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160" windowHeight="0" tabRatio="803" firstSheet="4" activeTab="4"/>
  </bookViews>
  <sheets>
    <sheet name="更新箇所" sheetId="109" state="hidden" r:id="rId1"/>
    <sheet name="（非表示）計算-124" sheetId="16" state="hidden" r:id="rId2"/>
    <sheet name="（非表示）計算-3" sheetId="23" state="hidden" r:id="rId3"/>
    <sheet name="（非表示）A8-2" sheetId="81" state="hidden" r:id="rId4"/>
    <sheet name="B1" sheetId="26" r:id="rId5"/>
    <sheet name="B2" sheetId="55" r:id="rId6"/>
    <sheet name="B3" sheetId="56" r:id="rId7"/>
    <sheet name="B4" sheetId="97" r:id="rId8"/>
    <sheet name="B5" sheetId="110" r:id="rId9"/>
    <sheet name="B6 (1,2号)" sheetId="58" r:id="rId10"/>
    <sheet name="B7 (3号)" sheetId="90" r:id="rId11"/>
    <sheet name="B7 (別紙)" sheetId="114" r:id="rId12"/>
    <sheet name="B8" sheetId="105" r:id="rId13"/>
    <sheet name="B9" sheetId="65" r:id="rId14"/>
    <sheet name="B10 (４号) " sheetId="102" r:id="rId15"/>
    <sheet name="B11" sheetId="60" r:id="rId16"/>
    <sheet name="B12" sheetId="103" r:id="rId17"/>
    <sheet name="B13" sheetId="111" r:id="rId18"/>
    <sheet name="(非表示) 評価基準" sheetId="93" state="hidden" r:id="rId19"/>
    <sheet name="4-1" sheetId="82" state="hidden" r:id="rId20"/>
  </sheets>
  <definedNames>
    <definedName name="_">#REF!</definedName>
    <definedName name="_1月">#REF!</definedName>
    <definedName name="CO2フリー熱エネルギーの導入">#REF!</definedName>
    <definedName name="GHG排出量">#REF!</definedName>
    <definedName name="_xlnm.Print_Area" localSheetId="1">'（非表示）計算-124'!$A$3:$FW$361</definedName>
    <definedName name="_xlnm.Print_Area" localSheetId="2">'（非表示）計算-3'!$A$2:$DG$1210</definedName>
    <definedName name="_xlnm.Print_Area" localSheetId="4">'B1'!$A$5:$M$40,'B1'!$Q$5:$AC$40,'B1'!$AF$5:$AR$40,'B1'!$AU$5:$BG$40</definedName>
    <definedName name="_xlnm.Print_Area" localSheetId="14">'B10 (４号) '!$A$5:$I$18</definedName>
    <definedName name="_xlnm.Print_Area" localSheetId="15">'B11'!$A$5:$BG$26</definedName>
    <definedName name="_xlnm.Print_Area" localSheetId="16">'B12'!$A$6:$L$42</definedName>
    <definedName name="_xlnm.Print_Area" localSheetId="17">'B13'!$A$6:$R$25</definedName>
    <definedName name="_xlnm.Print_Area" localSheetId="5">'B2'!$A$5:$I$20,'B2'!$K$5:$S$15,'B2'!$U$5:$AC$15,'B2'!$AE$5:$AM$15</definedName>
    <definedName name="_xlnm.Print_Area" localSheetId="6">'B3'!$A$5:$D$26</definedName>
    <definedName name="_xlnm.Print_Area" localSheetId="7">'B4'!$A$6:$R$78</definedName>
    <definedName name="_xlnm.Print_Area" localSheetId="8">'B5'!$A$6:$R$57</definedName>
    <definedName name="_xlnm.Print_Area" localSheetId="9">'B6 (1,2号)'!$A$5:$O$54</definedName>
    <definedName name="_xlnm.Print_Area" localSheetId="10">'B7 (3号)'!$A$5:$P$55</definedName>
    <definedName name="_xlnm.Print_Area" localSheetId="11">'B7 (別紙)'!$A$6:$I$21</definedName>
    <definedName name="_xlnm.Print_Area" localSheetId="12">'B8'!$A$5:$N$62</definedName>
    <definedName name="_xlnm.Print_Area" localSheetId="13">'B9'!$A$5:$C$14</definedName>
    <definedName name="_xlnm.Print_Titles" localSheetId="1">'（非表示）計算-124'!$A:$D</definedName>
    <definedName name="_xlnm.Print_Titles" localSheetId="2">'（非表示）計算-3'!$7:$10</definedName>
    <definedName name="イノベーションに資する取組">#REF!</definedName>
    <definedName name="サービス業">#REF!</definedName>
    <definedName name="サプライチェーン全体での削減取組">#REF!</definedName>
    <definedName name="医療・福祉">#REF!</definedName>
    <definedName name="運輸業・郵便業">#REF!</definedName>
    <definedName name="卸売業・小売業">#REF!</definedName>
    <definedName name="学術研究・専門・技術サービス業">#REF!</definedName>
    <definedName name="漁業">#REF!</definedName>
    <definedName name="教育・学習支援業">#REF!</definedName>
    <definedName name="金融業・保険業">#REF!</definedName>
    <definedName name="建設業">#REF!</definedName>
    <definedName name="公務">#REF!</definedName>
    <definedName name="鉱業・採石業・砂利採取業">#REF!</definedName>
    <definedName name="再エネ">#REF!</definedName>
    <definedName name="自動車">#REF!</definedName>
    <definedName name="宿泊業・飲食サービス業">#REF!</definedName>
    <definedName name="省エネ">#REF!</definedName>
    <definedName name="情報通信業">#REF!</definedName>
    <definedName name="生活関連サービス業・娯楽業">#REF!</definedName>
    <definedName name="製造業">#REF!</definedName>
    <definedName name="脱炭素表明_イニシアチブへの参加">#REF!</definedName>
    <definedName name="中長期">#REF!</definedName>
    <definedName name="中長期のGHG削減率">#REF!</definedName>
    <definedName name="電気・ガス・熱供給・水道">#REF!</definedName>
    <definedName name="農業・林業">#REF!</definedName>
    <definedName name="不動産業・物品賃貸業">#REF!</definedName>
    <definedName name="複合サービス事業">#REF!</definedName>
    <definedName name="分類不能の産業">#REF!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2" i="26" l="1"/>
  <c r="AK22" i="26" s="1"/>
  <c r="AZ22" i="26" s="1"/>
  <c r="AX21" i="26"/>
  <c r="AI21" i="26"/>
  <c r="T21" i="26"/>
  <c r="U26" i="90" l="1" a="1"/>
  <c r="U26" i="90" s="1"/>
  <c r="T26" i="90" a="1"/>
  <c r="T26" i="90" s="1"/>
  <c r="S26" i="90" a="1"/>
  <c r="S26" i="90" s="1"/>
  <c r="R26" i="90" a="1"/>
  <c r="R26" i="90" s="1"/>
  <c r="I61" i="90" l="1"/>
  <c r="I60" i="90"/>
  <c r="E61" i="90"/>
  <c r="E60" i="90"/>
  <c r="C61" i="90"/>
  <c r="C60" i="90"/>
  <c r="I59" i="90"/>
  <c r="E59" i="90"/>
  <c r="C59" i="90"/>
  <c r="I58" i="90"/>
  <c r="E58" i="90"/>
  <c r="C58" i="90"/>
  <c r="W34" i="90"/>
  <c r="BI13" i="23"/>
  <c r="W35" i="90" l="1"/>
  <c r="W36" i="90"/>
  <c r="W37" i="90"/>
  <c r="W38" i="90"/>
  <c r="W39" i="90"/>
  <c r="T34" i="90"/>
  <c r="V35" i="90" l="1"/>
  <c r="V36" i="90"/>
  <c r="V37" i="90"/>
  <c r="V38" i="90"/>
  <c r="V39" i="90"/>
  <c r="U35" i="90"/>
  <c r="U36" i="90"/>
  <c r="U37" i="90"/>
  <c r="U38" i="90"/>
  <c r="U39" i="90"/>
  <c r="T35" i="90"/>
  <c r="T36" i="90"/>
  <c r="T37" i="90"/>
  <c r="T38" i="90"/>
  <c r="T39" i="90"/>
  <c r="V34" i="90"/>
  <c r="U34" i="90"/>
  <c r="P121" i="111" l="1"/>
  <c r="P113" i="111"/>
  <c r="P101" i="111"/>
  <c r="P93" i="111"/>
  <c r="BC17" i="26" l="1"/>
  <c r="AN17" i="26"/>
  <c r="Y17" i="26"/>
  <c r="Y16" i="26"/>
  <c r="Y15" i="26" l="1"/>
  <c r="Y14" i="26"/>
  <c r="Y13" i="26"/>
  <c r="AX11" i="93" l="1"/>
  <c r="AX10" i="93"/>
  <c r="AX9" i="93"/>
  <c r="AX8" i="93"/>
  <c r="AX7" i="93"/>
  <c r="AX6" i="93"/>
  <c r="AR7" i="93"/>
  <c r="AR8" i="93"/>
  <c r="AR9" i="93"/>
  <c r="AR10" i="93"/>
  <c r="AR11" i="93"/>
  <c r="AR6" i="93"/>
  <c r="R6" i="93"/>
  <c r="AA14" i="93" s="1"/>
  <c r="R7" i="93"/>
  <c r="AA27" i="93" s="1"/>
  <c r="R8" i="93"/>
  <c r="AA30" i="93" s="1"/>
  <c r="R9" i="93"/>
  <c r="AA42" i="93" s="1"/>
  <c r="R10" i="93"/>
  <c r="R5" i="93"/>
  <c r="AA7" i="93" s="1"/>
  <c r="AI11" i="93"/>
  <c r="AI10" i="93"/>
  <c r="AI9" i="93"/>
  <c r="AI8" i="93"/>
  <c r="AI7" i="93"/>
  <c r="AI6" i="93"/>
  <c r="AW71" i="93"/>
  <c r="AW72" i="93"/>
  <c r="AW73" i="93"/>
  <c r="AW74" i="93"/>
  <c r="AW75" i="93"/>
  <c r="AW70" i="93"/>
  <c r="AW63" i="93"/>
  <c r="AW64" i="93"/>
  <c r="AW65" i="93"/>
  <c r="AW66" i="93"/>
  <c r="AW67" i="93"/>
  <c r="AW62" i="93"/>
  <c r="AW55" i="93"/>
  <c r="AW56" i="93"/>
  <c r="AW57" i="93"/>
  <c r="AW58" i="93"/>
  <c r="AW59" i="93"/>
  <c r="AW54" i="93"/>
  <c r="AW47" i="93"/>
  <c r="AW48" i="93"/>
  <c r="AW49" i="93"/>
  <c r="AW50" i="93"/>
  <c r="AW51" i="93"/>
  <c r="AW46" i="93"/>
  <c r="AW39" i="93"/>
  <c r="AW40" i="93"/>
  <c r="AW41" i="93"/>
  <c r="AW42" i="93"/>
  <c r="AW43" i="93"/>
  <c r="AW38" i="93"/>
  <c r="AW31" i="93"/>
  <c r="AW32" i="93"/>
  <c r="AW33" i="93"/>
  <c r="AW34" i="93"/>
  <c r="AW35" i="93"/>
  <c r="AW30" i="93"/>
  <c r="AW23" i="93"/>
  <c r="AW24" i="93"/>
  <c r="AW25" i="93"/>
  <c r="AW26" i="93"/>
  <c r="AW27" i="93"/>
  <c r="AW22" i="93"/>
  <c r="AW15" i="93"/>
  <c r="AW16" i="93"/>
  <c r="AW17" i="93"/>
  <c r="AW18" i="93"/>
  <c r="AW19" i="93"/>
  <c r="AW14" i="93"/>
  <c r="AW7" i="93"/>
  <c r="AW8" i="93"/>
  <c r="AW9" i="93"/>
  <c r="AW10" i="93"/>
  <c r="AW11" i="93"/>
  <c r="AW6" i="93"/>
  <c r="AD6" i="93"/>
  <c r="AA46" i="93"/>
  <c r="AA47" i="93"/>
  <c r="AA48" i="93"/>
  <c r="AA49" i="93"/>
  <c r="AA50" i="93"/>
  <c r="AA51" i="93"/>
  <c r="AA41" i="93"/>
  <c r="AA24" i="93"/>
  <c r="AB11" i="93"/>
  <c r="AB10" i="93"/>
  <c r="AB9" i="93"/>
  <c r="AB8" i="93"/>
  <c r="AB7" i="93"/>
  <c r="AB6" i="93"/>
  <c r="Y6" i="93"/>
  <c r="AA26" i="93" l="1"/>
  <c r="AA25" i="93"/>
  <c r="AA40" i="93"/>
  <c r="AA39" i="93"/>
  <c r="AA23" i="93"/>
  <c r="AA35" i="93"/>
  <c r="AA34" i="93"/>
  <c r="AA19" i="93"/>
  <c r="AA33" i="93"/>
  <c r="AA18" i="93"/>
  <c r="AA32" i="93"/>
  <c r="AA17" i="93"/>
  <c r="AA31" i="93"/>
  <c r="AA16" i="93"/>
  <c r="AA38" i="93"/>
  <c r="AA22" i="93"/>
  <c r="AA15" i="93"/>
  <c r="AA43" i="93"/>
  <c r="AA11" i="93"/>
  <c r="AA10" i="93"/>
  <c r="AA9" i="93"/>
  <c r="AA8" i="93"/>
  <c r="AA6" i="93"/>
  <c r="F27" i="26"/>
  <c r="V27" i="26" l="1"/>
  <c r="F28" i="26"/>
  <c r="D13" i="82" l="1"/>
  <c r="L123" i="111"/>
  <c r="I123" i="111"/>
  <c r="F123" i="111"/>
  <c r="D123" i="111"/>
  <c r="L103" i="111"/>
  <c r="I103" i="111"/>
  <c r="F103" i="111"/>
  <c r="D103" i="111"/>
  <c r="L115" i="111"/>
  <c r="I115" i="111"/>
  <c r="F115" i="111"/>
  <c r="D115" i="111"/>
  <c r="L95" i="111"/>
  <c r="I95" i="111"/>
  <c r="F95" i="111"/>
  <c r="D95" i="111"/>
  <c r="F119" i="111"/>
  <c r="F99" i="111"/>
  <c r="F111" i="111"/>
  <c r="F91" i="111"/>
  <c r="BD17" i="60" l="1"/>
  <c r="BD25" i="60"/>
  <c r="BD24" i="60"/>
  <c r="BD23" i="60"/>
  <c r="BD22" i="60"/>
  <c r="BD21" i="60"/>
  <c r="BD20" i="60"/>
  <c r="BD19" i="60"/>
  <c r="BD18" i="60"/>
  <c r="AQ18" i="60"/>
  <c r="AQ19" i="60"/>
  <c r="AQ20" i="60"/>
  <c r="AQ21" i="60"/>
  <c r="AQ22" i="60"/>
  <c r="AQ23" i="60"/>
  <c r="AQ24" i="60"/>
  <c r="AQ25" i="60"/>
  <c r="AQ17" i="60"/>
  <c r="AQ16" i="60"/>
  <c r="AD25" i="60"/>
  <c r="AD18" i="60"/>
  <c r="AD19" i="60"/>
  <c r="AD20" i="60"/>
  <c r="AD21" i="60"/>
  <c r="AD22" i="60"/>
  <c r="AD23" i="60"/>
  <c r="AD24" i="60"/>
  <c r="AD17" i="60"/>
  <c r="AD16" i="60"/>
  <c r="BD16" i="60"/>
  <c r="U40" i="110" l="1"/>
  <c r="Y41" i="110"/>
  <c r="X41" i="110"/>
  <c r="V40" i="110"/>
  <c r="W41" i="110"/>
  <c r="V41" i="110"/>
  <c r="O91" i="111"/>
  <c r="O111" i="111"/>
  <c r="Y354" i="16" l="1"/>
  <c r="Y355" i="16"/>
  <c r="Y356" i="16"/>
  <c r="Y357" i="16"/>
  <c r="Y358" i="16"/>
  <c r="Y359" i="16"/>
  <c r="Y360" i="16"/>
  <c r="FO281" i="16"/>
  <c r="FP281" i="16"/>
  <c r="FO282" i="16"/>
  <c r="FP282" i="16"/>
  <c r="FO283" i="16"/>
  <c r="FP283" i="16"/>
  <c r="FO284" i="16"/>
  <c r="FP284" i="16"/>
  <c r="FO285" i="16"/>
  <c r="FP285" i="16"/>
  <c r="FO286" i="16"/>
  <c r="FP286" i="16"/>
  <c r="FO287" i="16"/>
  <c r="FP287" i="16"/>
  <c r="FO288" i="16"/>
  <c r="FP288" i="16"/>
  <c r="FO289" i="16"/>
  <c r="FP289" i="16"/>
  <c r="FO290" i="16"/>
  <c r="FP290" i="16"/>
  <c r="FO291" i="16"/>
  <c r="FP291" i="16"/>
  <c r="FO292" i="16"/>
  <c r="FP292" i="16"/>
  <c r="FO293" i="16"/>
  <c r="FP293" i="16"/>
  <c r="FO294" i="16"/>
  <c r="FP294" i="16"/>
  <c r="FO295" i="16"/>
  <c r="FP295" i="16"/>
  <c r="FO296" i="16"/>
  <c r="FP296" i="16"/>
  <c r="FO297" i="16"/>
  <c r="FP297" i="16"/>
  <c r="FO298" i="16"/>
  <c r="FP298" i="16"/>
  <c r="FO299" i="16"/>
  <c r="FP299" i="16"/>
  <c r="FO300" i="16"/>
  <c r="FP300" i="16"/>
  <c r="FO301" i="16"/>
  <c r="FP301" i="16"/>
  <c r="FO302" i="16"/>
  <c r="FP302" i="16"/>
  <c r="FO303" i="16"/>
  <c r="FP303" i="16"/>
  <c r="FO304" i="16"/>
  <c r="FP304" i="16"/>
  <c r="FO305" i="16"/>
  <c r="FP305" i="16"/>
  <c r="FO306" i="16"/>
  <c r="FP306" i="16"/>
  <c r="FO307" i="16"/>
  <c r="FP307" i="16"/>
  <c r="FO308" i="16"/>
  <c r="FP308" i="16"/>
  <c r="FO309" i="16"/>
  <c r="FP309" i="16"/>
  <c r="FO310" i="16"/>
  <c r="FP310" i="16"/>
  <c r="FO311" i="16"/>
  <c r="FP311" i="16"/>
  <c r="FO312" i="16"/>
  <c r="FP312" i="16"/>
  <c r="FO313" i="16"/>
  <c r="FP313" i="16"/>
  <c r="FO314" i="16"/>
  <c r="FP314" i="16"/>
  <c r="FO315" i="16"/>
  <c r="FP315" i="16"/>
  <c r="FO316" i="16"/>
  <c r="FP316" i="16"/>
  <c r="FO317" i="16"/>
  <c r="FP317" i="16"/>
  <c r="FO318" i="16"/>
  <c r="FP318" i="16"/>
  <c r="FO319" i="16"/>
  <c r="FP319" i="16"/>
  <c r="FO320" i="16"/>
  <c r="FP320" i="16"/>
  <c r="FO321" i="16"/>
  <c r="FP321" i="16"/>
  <c r="FO322" i="16"/>
  <c r="FP322" i="16"/>
  <c r="FO323" i="16"/>
  <c r="FP323" i="16"/>
  <c r="FO324" i="16"/>
  <c r="FP324" i="16"/>
  <c r="FO325" i="16"/>
  <c r="FP325" i="16"/>
  <c r="FO326" i="16"/>
  <c r="FP326" i="16"/>
  <c r="FO327" i="16"/>
  <c r="FP327" i="16"/>
  <c r="FO328" i="16"/>
  <c r="FP328" i="16"/>
  <c r="FO329" i="16"/>
  <c r="FP329" i="16"/>
  <c r="FO330" i="16"/>
  <c r="FP330" i="16"/>
  <c r="FO331" i="16"/>
  <c r="FP331" i="16"/>
  <c r="FF281" i="16"/>
  <c r="FG281" i="16"/>
  <c r="FF282" i="16"/>
  <c r="FG282" i="16"/>
  <c r="FF283" i="16"/>
  <c r="FG283" i="16"/>
  <c r="FF284" i="16"/>
  <c r="FG284" i="16"/>
  <c r="FF285" i="16"/>
  <c r="FG285" i="16"/>
  <c r="FF286" i="16"/>
  <c r="FG286" i="16"/>
  <c r="FF287" i="16"/>
  <c r="FG287" i="16"/>
  <c r="FF288" i="16"/>
  <c r="FG288" i="16"/>
  <c r="FF289" i="16"/>
  <c r="FG289" i="16"/>
  <c r="FF290" i="16"/>
  <c r="FG290" i="16"/>
  <c r="FF291" i="16"/>
  <c r="FG291" i="16"/>
  <c r="FF292" i="16"/>
  <c r="FG292" i="16"/>
  <c r="FF293" i="16"/>
  <c r="FG293" i="16"/>
  <c r="FF294" i="16"/>
  <c r="FG294" i="16"/>
  <c r="FF295" i="16"/>
  <c r="FG295" i="16"/>
  <c r="FF296" i="16"/>
  <c r="FG296" i="16"/>
  <c r="FF297" i="16"/>
  <c r="FG297" i="16"/>
  <c r="FF298" i="16"/>
  <c r="FG298" i="16"/>
  <c r="FF299" i="16"/>
  <c r="FG299" i="16"/>
  <c r="FF300" i="16"/>
  <c r="FG300" i="16"/>
  <c r="FF301" i="16"/>
  <c r="FG301" i="16"/>
  <c r="FF302" i="16"/>
  <c r="FG302" i="16"/>
  <c r="FF303" i="16"/>
  <c r="FG303" i="16"/>
  <c r="FF304" i="16"/>
  <c r="FG304" i="16"/>
  <c r="FF305" i="16"/>
  <c r="FG305" i="16"/>
  <c r="FF306" i="16"/>
  <c r="FG306" i="16"/>
  <c r="FF307" i="16"/>
  <c r="FG307" i="16"/>
  <c r="FF308" i="16"/>
  <c r="FG308" i="16"/>
  <c r="FF309" i="16"/>
  <c r="FG309" i="16"/>
  <c r="FF310" i="16"/>
  <c r="FG310" i="16"/>
  <c r="FF311" i="16"/>
  <c r="FG311" i="16"/>
  <c r="FF312" i="16"/>
  <c r="FG312" i="16"/>
  <c r="FF313" i="16"/>
  <c r="FG313" i="16"/>
  <c r="FF314" i="16"/>
  <c r="FG314" i="16"/>
  <c r="FF315" i="16"/>
  <c r="FG315" i="16"/>
  <c r="FF316" i="16"/>
  <c r="FG316" i="16"/>
  <c r="FF317" i="16"/>
  <c r="FG317" i="16"/>
  <c r="FF318" i="16"/>
  <c r="FG318" i="16"/>
  <c r="FF319" i="16"/>
  <c r="FG319" i="16"/>
  <c r="FF320" i="16"/>
  <c r="FG320" i="16"/>
  <c r="FF321" i="16"/>
  <c r="FG321" i="16"/>
  <c r="FF322" i="16"/>
  <c r="FG322" i="16"/>
  <c r="FF323" i="16"/>
  <c r="FG323" i="16"/>
  <c r="FF324" i="16"/>
  <c r="FG324" i="16"/>
  <c r="FF325" i="16"/>
  <c r="FG325" i="16"/>
  <c r="FF326" i="16"/>
  <c r="FG326" i="16"/>
  <c r="FF327" i="16"/>
  <c r="FG327" i="16"/>
  <c r="FF328" i="16"/>
  <c r="FG328" i="16"/>
  <c r="FF329" i="16"/>
  <c r="FG329" i="16"/>
  <c r="FF330" i="16"/>
  <c r="FG330" i="16"/>
  <c r="FF331" i="16"/>
  <c r="FG331" i="16"/>
  <c r="EW281" i="16"/>
  <c r="EX281" i="16"/>
  <c r="EW282" i="16"/>
  <c r="EX282" i="16"/>
  <c r="EW283" i="16"/>
  <c r="EX283" i="16"/>
  <c r="EW284" i="16"/>
  <c r="EX284" i="16"/>
  <c r="EW285" i="16"/>
  <c r="EX285" i="16"/>
  <c r="EW286" i="16"/>
  <c r="EX286" i="16"/>
  <c r="EW287" i="16"/>
  <c r="EX287" i="16"/>
  <c r="EW288" i="16"/>
  <c r="EX288" i="16"/>
  <c r="EW289" i="16"/>
  <c r="EX289" i="16"/>
  <c r="EW290" i="16"/>
  <c r="EX290" i="16"/>
  <c r="EW291" i="16"/>
  <c r="EX291" i="16"/>
  <c r="EW292" i="16"/>
  <c r="EX292" i="16"/>
  <c r="EW293" i="16"/>
  <c r="EX293" i="16"/>
  <c r="EW294" i="16"/>
  <c r="EX294" i="16"/>
  <c r="EW295" i="16"/>
  <c r="EX295" i="16"/>
  <c r="EW296" i="16"/>
  <c r="EX296" i="16"/>
  <c r="EW297" i="16"/>
  <c r="EX297" i="16"/>
  <c r="EW298" i="16"/>
  <c r="EX298" i="16"/>
  <c r="EW299" i="16"/>
  <c r="EX299" i="16"/>
  <c r="EW300" i="16"/>
  <c r="EX300" i="16"/>
  <c r="EW301" i="16"/>
  <c r="EX301" i="16"/>
  <c r="EW302" i="16"/>
  <c r="EX302" i="16"/>
  <c r="EW303" i="16"/>
  <c r="EX303" i="16"/>
  <c r="EW304" i="16"/>
  <c r="EX304" i="16"/>
  <c r="EW305" i="16"/>
  <c r="EX305" i="16"/>
  <c r="EW306" i="16"/>
  <c r="EX306" i="16"/>
  <c r="EW307" i="16"/>
  <c r="EX307" i="16"/>
  <c r="EW308" i="16"/>
  <c r="EX308" i="16"/>
  <c r="EW309" i="16"/>
  <c r="EX309" i="16"/>
  <c r="EW310" i="16"/>
  <c r="EX310" i="16"/>
  <c r="EW311" i="16"/>
  <c r="EX311" i="16"/>
  <c r="EW312" i="16"/>
  <c r="EX312" i="16"/>
  <c r="EW313" i="16"/>
  <c r="EX313" i="16"/>
  <c r="EW314" i="16"/>
  <c r="EX314" i="16"/>
  <c r="EW315" i="16"/>
  <c r="EX315" i="16"/>
  <c r="EW316" i="16"/>
  <c r="EX316" i="16"/>
  <c r="EW317" i="16"/>
  <c r="EX317" i="16"/>
  <c r="EW318" i="16"/>
  <c r="EX318" i="16"/>
  <c r="EW319" i="16"/>
  <c r="EX319" i="16"/>
  <c r="EW320" i="16"/>
  <c r="EX320" i="16"/>
  <c r="EW321" i="16"/>
  <c r="EX321" i="16"/>
  <c r="EW322" i="16"/>
  <c r="EX322" i="16"/>
  <c r="EW323" i="16"/>
  <c r="EX323" i="16"/>
  <c r="EW324" i="16"/>
  <c r="EX324" i="16"/>
  <c r="EW325" i="16"/>
  <c r="EX325" i="16"/>
  <c r="EW326" i="16"/>
  <c r="EX326" i="16"/>
  <c r="EW327" i="16"/>
  <c r="EX327" i="16"/>
  <c r="EW328" i="16"/>
  <c r="EX328" i="16"/>
  <c r="EW329" i="16"/>
  <c r="EX329" i="16"/>
  <c r="EW330" i="16"/>
  <c r="EX330" i="16"/>
  <c r="EW331" i="16"/>
  <c r="EX331" i="16"/>
  <c r="EQ281" i="16"/>
  <c r="ER281" i="16"/>
  <c r="EQ282" i="16"/>
  <c r="ER282" i="16"/>
  <c r="EQ283" i="16"/>
  <c r="ER283" i="16"/>
  <c r="EQ284" i="16"/>
  <c r="ER284" i="16"/>
  <c r="EQ285" i="16"/>
  <c r="ER285" i="16"/>
  <c r="EQ286" i="16"/>
  <c r="ER286" i="16"/>
  <c r="EQ287" i="16"/>
  <c r="ER287" i="16"/>
  <c r="EQ288" i="16"/>
  <c r="ER288" i="16"/>
  <c r="EQ289" i="16"/>
  <c r="ER289" i="16"/>
  <c r="EQ290" i="16"/>
  <c r="ER290" i="16"/>
  <c r="EQ291" i="16"/>
  <c r="ER291" i="16"/>
  <c r="EQ292" i="16"/>
  <c r="ER292" i="16"/>
  <c r="EQ293" i="16"/>
  <c r="ER293" i="16"/>
  <c r="EQ294" i="16"/>
  <c r="ER294" i="16"/>
  <c r="EQ295" i="16"/>
  <c r="ER295" i="16"/>
  <c r="EQ296" i="16"/>
  <c r="ER296" i="16"/>
  <c r="EQ297" i="16"/>
  <c r="ER297" i="16"/>
  <c r="EQ298" i="16"/>
  <c r="ER298" i="16"/>
  <c r="EQ299" i="16"/>
  <c r="ER299" i="16"/>
  <c r="EQ300" i="16"/>
  <c r="ER300" i="16"/>
  <c r="EQ301" i="16"/>
  <c r="ER301" i="16"/>
  <c r="EQ302" i="16"/>
  <c r="ER302" i="16"/>
  <c r="EQ303" i="16"/>
  <c r="ER303" i="16"/>
  <c r="EQ304" i="16"/>
  <c r="ER304" i="16"/>
  <c r="EQ305" i="16"/>
  <c r="ER305" i="16"/>
  <c r="EQ306" i="16"/>
  <c r="ER306" i="16"/>
  <c r="EQ307" i="16"/>
  <c r="ER307" i="16"/>
  <c r="EQ308" i="16"/>
  <c r="ER308" i="16"/>
  <c r="EQ309" i="16"/>
  <c r="ER309" i="16"/>
  <c r="EQ310" i="16"/>
  <c r="ER310" i="16"/>
  <c r="EQ311" i="16"/>
  <c r="ER311" i="16"/>
  <c r="EQ312" i="16"/>
  <c r="ER312" i="16"/>
  <c r="EQ313" i="16"/>
  <c r="ER313" i="16"/>
  <c r="EQ314" i="16"/>
  <c r="ER314" i="16"/>
  <c r="EQ315" i="16"/>
  <c r="ER315" i="16"/>
  <c r="EQ316" i="16"/>
  <c r="ER316" i="16"/>
  <c r="EQ317" i="16"/>
  <c r="ER317" i="16"/>
  <c r="EQ318" i="16"/>
  <c r="ER318" i="16"/>
  <c r="EQ319" i="16"/>
  <c r="ER319" i="16"/>
  <c r="EQ320" i="16"/>
  <c r="ER320" i="16"/>
  <c r="EQ321" i="16"/>
  <c r="ER321" i="16"/>
  <c r="EQ322" i="16"/>
  <c r="ER322" i="16"/>
  <c r="EQ323" i="16"/>
  <c r="ER323" i="16"/>
  <c r="EQ324" i="16"/>
  <c r="ER324" i="16"/>
  <c r="EQ325" i="16"/>
  <c r="ER325" i="16"/>
  <c r="EQ326" i="16"/>
  <c r="ER326" i="16"/>
  <c r="EQ327" i="16"/>
  <c r="ER327" i="16"/>
  <c r="EQ328" i="16"/>
  <c r="ER328" i="16"/>
  <c r="EQ329" i="16"/>
  <c r="ER329" i="16"/>
  <c r="EQ330" i="16"/>
  <c r="ER330" i="16"/>
  <c r="EQ331" i="16"/>
  <c r="ER331" i="16"/>
  <c r="EH281" i="16"/>
  <c r="EI281" i="16"/>
  <c r="EH282" i="16"/>
  <c r="EI282" i="16"/>
  <c r="EH283" i="16"/>
  <c r="EI283" i="16"/>
  <c r="EH284" i="16"/>
  <c r="EI284" i="16"/>
  <c r="EH285" i="16"/>
  <c r="EI285" i="16"/>
  <c r="EH286" i="16"/>
  <c r="EI286" i="16"/>
  <c r="EH287" i="16"/>
  <c r="EI287" i="16"/>
  <c r="EH288" i="16"/>
  <c r="EI288" i="16"/>
  <c r="EH289" i="16"/>
  <c r="EI289" i="16"/>
  <c r="EH290" i="16"/>
  <c r="EI290" i="16"/>
  <c r="EH291" i="16"/>
  <c r="EI291" i="16"/>
  <c r="EH292" i="16"/>
  <c r="EI292" i="16"/>
  <c r="EH293" i="16"/>
  <c r="EI293" i="16"/>
  <c r="EH294" i="16"/>
  <c r="EI294" i="16"/>
  <c r="EH295" i="16"/>
  <c r="EI295" i="16"/>
  <c r="EH296" i="16"/>
  <c r="EI296" i="16"/>
  <c r="EH297" i="16"/>
  <c r="EI297" i="16"/>
  <c r="EH298" i="16"/>
  <c r="EI298" i="16"/>
  <c r="EH299" i="16"/>
  <c r="EI299" i="16"/>
  <c r="EH300" i="16"/>
  <c r="EI300" i="16"/>
  <c r="EH301" i="16"/>
  <c r="EI301" i="16"/>
  <c r="EH302" i="16"/>
  <c r="EI302" i="16"/>
  <c r="EH303" i="16"/>
  <c r="EI303" i="16"/>
  <c r="EH304" i="16"/>
  <c r="EI304" i="16"/>
  <c r="EH305" i="16"/>
  <c r="EI305" i="16"/>
  <c r="EH306" i="16"/>
  <c r="EI306" i="16"/>
  <c r="EH307" i="16"/>
  <c r="EI307" i="16"/>
  <c r="EH308" i="16"/>
  <c r="EI308" i="16"/>
  <c r="EH309" i="16"/>
  <c r="EI309" i="16"/>
  <c r="EH310" i="16"/>
  <c r="EI310" i="16"/>
  <c r="EH311" i="16"/>
  <c r="EI311" i="16"/>
  <c r="EH312" i="16"/>
  <c r="EI312" i="16"/>
  <c r="EH313" i="16"/>
  <c r="EI313" i="16"/>
  <c r="EH314" i="16"/>
  <c r="EI314" i="16"/>
  <c r="EH315" i="16"/>
  <c r="EI315" i="16"/>
  <c r="EH316" i="16"/>
  <c r="EI316" i="16"/>
  <c r="EH317" i="16"/>
  <c r="EI317" i="16"/>
  <c r="EH318" i="16"/>
  <c r="EI318" i="16"/>
  <c r="EH319" i="16"/>
  <c r="EI319" i="16"/>
  <c r="EH320" i="16"/>
  <c r="EI320" i="16"/>
  <c r="EH321" i="16"/>
  <c r="EI321" i="16"/>
  <c r="EH322" i="16"/>
  <c r="EI322" i="16"/>
  <c r="EH323" i="16"/>
  <c r="EI323" i="16"/>
  <c r="EH324" i="16"/>
  <c r="EI324" i="16"/>
  <c r="EH325" i="16"/>
  <c r="EI325" i="16"/>
  <c r="EH326" i="16"/>
  <c r="EI326" i="16"/>
  <c r="EH327" i="16"/>
  <c r="EI327" i="16"/>
  <c r="EH328" i="16"/>
  <c r="EI328" i="16"/>
  <c r="EH329" i="16"/>
  <c r="EI329" i="16"/>
  <c r="EH330" i="16"/>
  <c r="EI330" i="16"/>
  <c r="EH331" i="16"/>
  <c r="EI331" i="16"/>
  <c r="DY281" i="16"/>
  <c r="DZ281" i="16"/>
  <c r="DY282" i="16"/>
  <c r="DZ282" i="16"/>
  <c r="DY283" i="16"/>
  <c r="DZ283" i="16"/>
  <c r="DY284" i="16"/>
  <c r="DZ284" i="16"/>
  <c r="DY285" i="16"/>
  <c r="DZ285" i="16"/>
  <c r="DY286" i="16"/>
  <c r="DZ286" i="16"/>
  <c r="DY287" i="16"/>
  <c r="DZ287" i="16"/>
  <c r="DY288" i="16"/>
  <c r="DZ288" i="16"/>
  <c r="DY289" i="16"/>
  <c r="DZ289" i="16"/>
  <c r="DY290" i="16"/>
  <c r="DZ290" i="16"/>
  <c r="DY291" i="16"/>
  <c r="DZ291" i="16"/>
  <c r="DY292" i="16"/>
  <c r="DZ292" i="16"/>
  <c r="DY293" i="16"/>
  <c r="DZ293" i="16"/>
  <c r="DY294" i="16"/>
  <c r="DZ294" i="16"/>
  <c r="DY295" i="16"/>
  <c r="DZ295" i="16"/>
  <c r="DY296" i="16"/>
  <c r="DZ296" i="16"/>
  <c r="DY297" i="16"/>
  <c r="DZ297" i="16"/>
  <c r="DY298" i="16"/>
  <c r="DZ298" i="16"/>
  <c r="DY299" i="16"/>
  <c r="DZ299" i="16"/>
  <c r="DY300" i="16"/>
  <c r="DZ300" i="16"/>
  <c r="DY301" i="16"/>
  <c r="DZ301" i="16"/>
  <c r="DY302" i="16"/>
  <c r="DZ302" i="16"/>
  <c r="DY303" i="16"/>
  <c r="DZ303" i="16"/>
  <c r="DY304" i="16"/>
  <c r="DZ304" i="16"/>
  <c r="DY305" i="16"/>
  <c r="DZ305" i="16"/>
  <c r="DY306" i="16"/>
  <c r="DZ306" i="16"/>
  <c r="DY307" i="16"/>
  <c r="DZ307" i="16"/>
  <c r="DY308" i="16"/>
  <c r="DZ308" i="16"/>
  <c r="DY309" i="16"/>
  <c r="DZ309" i="16"/>
  <c r="DY310" i="16"/>
  <c r="DZ310" i="16"/>
  <c r="DY311" i="16"/>
  <c r="DZ311" i="16"/>
  <c r="DY312" i="16"/>
  <c r="DZ312" i="16"/>
  <c r="DY313" i="16"/>
  <c r="DZ313" i="16"/>
  <c r="DY314" i="16"/>
  <c r="DZ314" i="16"/>
  <c r="DY315" i="16"/>
  <c r="DZ315" i="16"/>
  <c r="DY316" i="16"/>
  <c r="DZ316" i="16"/>
  <c r="DY317" i="16"/>
  <c r="DZ317" i="16"/>
  <c r="DY318" i="16"/>
  <c r="DZ318" i="16"/>
  <c r="DY319" i="16"/>
  <c r="DZ319" i="16"/>
  <c r="DY320" i="16"/>
  <c r="DZ320" i="16"/>
  <c r="DY321" i="16"/>
  <c r="DZ321" i="16"/>
  <c r="DY322" i="16"/>
  <c r="DZ322" i="16"/>
  <c r="DY323" i="16"/>
  <c r="DZ323" i="16"/>
  <c r="DY324" i="16"/>
  <c r="DZ324" i="16"/>
  <c r="DY325" i="16"/>
  <c r="DZ325" i="16"/>
  <c r="DY326" i="16"/>
  <c r="DZ326" i="16"/>
  <c r="DY327" i="16"/>
  <c r="DZ327" i="16"/>
  <c r="DY328" i="16"/>
  <c r="DZ328" i="16"/>
  <c r="DY329" i="16"/>
  <c r="DZ329" i="16"/>
  <c r="DY330" i="16"/>
  <c r="DZ330" i="16"/>
  <c r="DY331" i="16"/>
  <c r="DZ331" i="16"/>
  <c r="DP281" i="16"/>
  <c r="DQ281" i="16"/>
  <c r="DP282" i="16"/>
  <c r="DQ282" i="16"/>
  <c r="DP283" i="16"/>
  <c r="DQ283" i="16"/>
  <c r="DP284" i="16"/>
  <c r="DQ284" i="16"/>
  <c r="DP285" i="16"/>
  <c r="DQ285" i="16"/>
  <c r="DP286" i="16"/>
  <c r="DQ286" i="16"/>
  <c r="DP287" i="16"/>
  <c r="DQ287" i="16"/>
  <c r="DP288" i="16"/>
  <c r="DQ288" i="16"/>
  <c r="DP289" i="16"/>
  <c r="DQ289" i="16"/>
  <c r="DP290" i="16"/>
  <c r="DQ290" i="16"/>
  <c r="DP291" i="16"/>
  <c r="DQ291" i="16"/>
  <c r="DP292" i="16"/>
  <c r="DQ292" i="16"/>
  <c r="DP293" i="16"/>
  <c r="DQ293" i="16"/>
  <c r="DP294" i="16"/>
  <c r="DQ294" i="16"/>
  <c r="DP295" i="16"/>
  <c r="DQ295" i="16"/>
  <c r="DP296" i="16"/>
  <c r="DQ296" i="16"/>
  <c r="DP297" i="16"/>
  <c r="DQ297" i="16"/>
  <c r="DP298" i="16"/>
  <c r="DQ298" i="16"/>
  <c r="DP299" i="16"/>
  <c r="DQ299" i="16"/>
  <c r="DP300" i="16"/>
  <c r="DQ300" i="16"/>
  <c r="DP301" i="16"/>
  <c r="DQ301" i="16"/>
  <c r="DP302" i="16"/>
  <c r="DQ302" i="16"/>
  <c r="DP303" i="16"/>
  <c r="DQ303" i="16"/>
  <c r="DP304" i="16"/>
  <c r="DQ304" i="16"/>
  <c r="DP305" i="16"/>
  <c r="DQ305" i="16"/>
  <c r="DP306" i="16"/>
  <c r="DQ306" i="16"/>
  <c r="DP307" i="16"/>
  <c r="DQ307" i="16"/>
  <c r="DP308" i="16"/>
  <c r="DQ308" i="16"/>
  <c r="DP309" i="16"/>
  <c r="DQ309" i="16"/>
  <c r="DP310" i="16"/>
  <c r="DQ310" i="16"/>
  <c r="DP311" i="16"/>
  <c r="DQ311" i="16"/>
  <c r="DP312" i="16"/>
  <c r="DQ312" i="16"/>
  <c r="DP313" i="16"/>
  <c r="DQ313" i="16"/>
  <c r="DP314" i="16"/>
  <c r="DQ314" i="16"/>
  <c r="DP315" i="16"/>
  <c r="DQ315" i="16"/>
  <c r="DP316" i="16"/>
  <c r="DQ316" i="16"/>
  <c r="DP317" i="16"/>
  <c r="DQ317" i="16"/>
  <c r="DP318" i="16"/>
  <c r="DQ318" i="16"/>
  <c r="DP319" i="16"/>
  <c r="DQ319" i="16"/>
  <c r="DP320" i="16"/>
  <c r="DQ320" i="16"/>
  <c r="DP321" i="16"/>
  <c r="DQ321" i="16"/>
  <c r="DP322" i="16"/>
  <c r="DQ322" i="16"/>
  <c r="DP323" i="16"/>
  <c r="DQ323" i="16"/>
  <c r="DP324" i="16"/>
  <c r="DQ324" i="16"/>
  <c r="DP325" i="16"/>
  <c r="DQ325" i="16"/>
  <c r="DP326" i="16"/>
  <c r="DQ326" i="16"/>
  <c r="DP327" i="16"/>
  <c r="DQ327" i="16"/>
  <c r="DP328" i="16"/>
  <c r="DQ328" i="16"/>
  <c r="DP329" i="16"/>
  <c r="DQ329" i="16"/>
  <c r="DP330" i="16"/>
  <c r="DQ330" i="16"/>
  <c r="DP331" i="16"/>
  <c r="DQ331" i="16"/>
  <c r="DJ281" i="16"/>
  <c r="DK281" i="16"/>
  <c r="DJ282" i="16"/>
  <c r="DK282" i="16"/>
  <c r="DJ283" i="16"/>
  <c r="DK283" i="16"/>
  <c r="DJ284" i="16"/>
  <c r="DK284" i="16"/>
  <c r="DJ285" i="16"/>
  <c r="DK285" i="16"/>
  <c r="DJ286" i="16"/>
  <c r="DK286" i="16"/>
  <c r="DJ287" i="16"/>
  <c r="DK287" i="16"/>
  <c r="DJ288" i="16"/>
  <c r="DK288" i="16"/>
  <c r="DJ289" i="16"/>
  <c r="DK289" i="16"/>
  <c r="DJ290" i="16"/>
  <c r="DK290" i="16"/>
  <c r="DJ291" i="16"/>
  <c r="DK291" i="16"/>
  <c r="DJ292" i="16"/>
  <c r="DK292" i="16"/>
  <c r="DJ293" i="16"/>
  <c r="DK293" i="16"/>
  <c r="DJ294" i="16"/>
  <c r="DK294" i="16"/>
  <c r="DJ295" i="16"/>
  <c r="DK295" i="16"/>
  <c r="DJ296" i="16"/>
  <c r="DK296" i="16"/>
  <c r="DJ297" i="16"/>
  <c r="DK297" i="16"/>
  <c r="DJ298" i="16"/>
  <c r="DK298" i="16"/>
  <c r="DJ299" i="16"/>
  <c r="DK299" i="16"/>
  <c r="DJ300" i="16"/>
  <c r="DK300" i="16"/>
  <c r="DJ301" i="16"/>
  <c r="DK301" i="16"/>
  <c r="DJ302" i="16"/>
  <c r="DK302" i="16"/>
  <c r="DJ303" i="16"/>
  <c r="DK303" i="16"/>
  <c r="DJ304" i="16"/>
  <c r="DK304" i="16"/>
  <c r="DJ305" i="16"/>
  <c r="DK305" i="16"/>
  <c r="DJ306" i="16"/>
  <c r="DK306" i="16"/>
  <c r="DJ307" i="16"/>
  <c r="DK307" i="16"/>
  <c r="DJ308" i="16"/>
  <c r="DK308" i="16"/>
  <c r="DJ309" i="16"/>
  <c r="DK309" i="16"/>
  <c r="DJ310" i="16"/>
  <c r="DK310" i="16"/>
  <c r="DJ311" i="16"/>
  <c r="DK311" i="16"/>
  <c r="DJ312" i="16"/>
  <c r="DK312" i="16"/>
  <c r="DJ313" i="16"/>
  <c r="DK313" i="16"/>
  <c r="DJ314" i="16"/>
  <c r="DK314" i="16"/>
  <c r="DJ315" i="16"/>
  <c r="DK315" i="16"/>
  <c r="DJ316" i="16"/>
  <c r="DK316" i="16"/>
  <c r="DJ317" i="16"/>
  <c r="DK317" i="16"/>
  <c r="DJ318" i="16"/>
  <c r="DK318" i="16"/>
  <c r="DJ319" i="16"/>
  <c r="DK319" i="16"/>
  <c r="DJ320" i="16"/>
  <c r="DK320" i="16"/>
  <c r="DJ321" i="16"/>
  <c r="DK321" i="16"/>
  <c r="DJ322" i="16"/>
  <c r="DK322" i="16"/>
  <c r="DJ323" i="16"/>
  <c r="DK323" i="16"/>
  <c r="DJ324" i="16"/>
  <c r="DK324" i="16"/>
  <c r="DJ325" i="16"/>
  <c r="DK325" i="16"/>
  <c r="DJ326" i="16"/>
  <c r="DK326" i="16"/>
  <c r="DJ327" i="16"/>
  <c r="DK327" i="16"/>
  <c r="DJ328" i="16"/>
  <c r="DK328" i="16"/>
  <c r="DJ329" i="16"/>
  <c r="DK329" i="16"/>
  <c r="DJ330" i="16"/>
  <c r="DK330" i="16"/>
  <c r="DJ331" i="16"/>
  <c r="DK331" i="16"/>
  <c r="DA281" i="16"/>
  <c r="DB281" i="16"/>
  <c r="DA282" i="16"/>
  <c r="DB282" i="16"/>
  <c r="DA283" i="16"/>
  <c r="DB283" i="16"/>
  <c r="DA284" i="16"/>
  <c r="DB284" i="16"/>
  <c r="DA285" i="16"/>
  <c r="DB285" i="16"/>
  <c r="DA286" i="16"/>
  <c r="DB286" i="16"/>
  <c r="DA287" i="16"/>
  <c r="DB287" i="16"/>
  <c r="DA288" i="16"/>
  <c r="DB288" i="16"/>
  <c r="DA289" i="16"/>
  <c r="DB289" i="16"/>
  <c r="DA290" i="16"/>
  <c r="DB290" i="16"/>
  <c r="DA291" i="16"/>
  <c r="DB291" i="16"/>
  <c r="DA292" i="16"/>
  <c r="DB292" i="16"/>
  <c r="DA293" i="16"/>
  <c r="DB293" i="16"/>
  <c r="DA294" i="16"/>
  <c r="DB294" i="16"/>
  <c r="DA295" i="16"/>
  <c r="DB295" i="16"/>
  <c r="DA296" i="16"/>
  <c r="DB296" i="16"/>
  <c r="DA297" i="16"/>
  <c r="DB297" i="16"/>
  <c r="DA298" i="16"/>
  <c r="DB298" i="16"/>
  <c r="DA299" i="16"/>
  <c r="DB299" i="16"/>
  <c r="DA300" i="16"/>
  <c r="DB300" i="16"/>
  <c r="DA301" i="16"/>
  <c r="DB301" i="16"/>
  <c r="DA302" i="16"/>
  <c r="DB302" i="16"/>
  <c r="DA303" i="16"/>
  <c r="DB303" i="16"/>
  <c r="DA304" i="16"/>
  <c r="DB304" i="16"/>
  <c r="DA305" i="16"/>
  <c r="DB305" i="16"/>
  <c r="DA306" i="16"/>
  <c r="DB306" i="16"/>
  <c r="DA307" i="16"/>
  <c r="DB307" i="16"/>
  <c r="DA308" i="16"/>
  <c r="DB308" i="16"/>
  <c r="DA309" i="16"/>
  <c r="DB309" i="16"/>
  <c r="DA310" i="16"/>
  <c r="DB310" i="16"/>
  <c r="DA311" i="16"/>
  <c r="DB311" i="16"/>
  <c r="DA312" i="16"/>
  <c r="DB312" i="16"/>
  <c r="DA313" i="16"/>
  <c r="DB313" i="16"/>
  <c r="DA314" i="16"/>
  <c r="DB314" i="16"/>
  <c r="DA315" i="16"/>
  <c r="DB315" i="16"/>
  <c r="DA316" i="16"/>
  <c r="DB316" i="16"/>
  <c r="DA317" i="16"/>
  <c r="DB317" i="16"/>
  <c r="DA318" i="16"/>
  <c r="DB318" i="16"/>
  <c r="DA319" i="16"/>
  <c r="DB319" i="16"/>
  <c r="DA320" i="16"/>
  <c r="DB320" i="16"/>
  <c r="DA321" i="16"/>
  <c r="DB321" i="16"/>
  <c r="DA322" i="16"/>
  <c r="DB322" i="16"/>
  <c r="DA323" i="16"/>
  <c r="DB323" i="16"/>
  <c r="DA324" i="16"/>
  <c r="DB324" i="16"/>
  <c r="DA325" i="16"/>
  <c r="DB325" i="16"/>
  <c r="DA326" i="16"/>
  <c r="DB326" i="16"/>
  <c r="DA327" i="16"/>
  <c r="DB327" i="16"/>
  <c r="DA328" i="16"/>
  <c r="DB328" i="16"/>
  <c r="DA329" i="16"/>
  <c r="DB329" i="16"/>
  <c r="DA330" i="16"/>
  <c r="DB330" i="16"/>
  <c r="DA331" i="16"/>
  <c r="DB331" i="16"/>
  <c r="CR281" i="16"/>
  <c r="CS281" i="16"/>
  <c r="CR282" i="16"/>
  <c r="CS282" i="16"/>
  <c r="CR283" i="16"/>
  <c r="CS283" i="16"/>
  <c r="CR284" i="16"/>
  <c r="CS284" i="16"/>
  <c r="CR285" i="16"/>
  <c r="CS285" i="16"/>
  <c r="CR286" i="16"/>
  <c r="CS286" i="16"/>
  <c r="CR287" i="16"/>
  <c r="CS287" i="16"/>
  <c r="CR288" i="16"/>
  <c r="CS288" i="16"/>
  <c r="CR289" i="16"/>
  <c r="CS289" i="16"/>
  <c r="CR290" i="16"/>
  <c r="CS290" i="16"/>
  <c r="CR291" i="16"/>
  <c r="CS291" i="16"/>
  <c r="CR292" i="16"/>
  <c r="CS292" i="16"/>
  <c r="CR293" i="16"/>
  <c r="CS293" i="16"/>
  <c r="CR294" i="16"/>
  <c r="CS294" i="16"/>
  <c r="CR295" i="16"/>
  <c r="CS295" i="16"/>
  <c r="CR296" i="16"/>
  <c r="CS296" i="16"/>
  <c r="CR297" i="16"/>
  <c r="CS297" i="16"/>
  <c r="CR298" i="16"/>
  <c r="CS298" i="16"/>
  <c r="CR299" i="16"/>
  <c r="CS299" i="16"/>
  <c r="CR300" i="16"/>
  <c r="CS300" i="16"/>
  <c r="CR301" i="16"/>
  <c r="CS301" i="16"/>
  <c r="CR302" i="16"/>
  <c r="CS302" i="16"/>
  <c r="CR303" i="16"/>
  <c r="CS303" i="16"/>
  <c r="CR304" i="16"/>
  <c r="CS304" i="16"/>
  <c r="CR305" i="16"/>
  <c r="CS305" i="16"/>
  <c r="CR306" i="16"/>
  <c r="CS306" i="16"/>
  <c r="CR307" i="16"/>
  <c r="CS307" i="16"/>
  <c r="CR308" i="16"/>
  <c r="CS308" i="16"/>
  <c r="CR309" i="16"/>
  <c r="CS309" i="16"/>
  <c r="CR310" i="16"/>
  <c r="CS310" i="16"/>
  <c r="CR311" i="16"/>
  <c r="CS311" i="16"/>
  <c r="CR312" i="16"/>
  <c r="CS312" i="16"/>
  <c r="CR313" i="16"/>
  <c r="CS313" i="16"/>
  <c r="CR314" i="16"/>
  <c r="CS314" i="16"/>
  <c r="CR315" i="16"/>
  <c r="CS315" i="16"/>
  <c r="CR316" i="16"/>
  <c r="CS316" i="16"/>
  <c r="CR317" i="16"/>
  <c r="CS317" i="16"/>
  <c r="CR318" i="16"/>
  <c r="CS318" i="16"/>
  <c r="CR319" i="16"/>
  <c r="CS319" i="16"/>
  <c r="CR320" i="16"/>
  <c r="CS320" i="16"/>
  <c r="CR321" i="16"/>
  <c r="CS321" i="16"/>
  <c r="CR322" i="16"/>
  <c r="CS322" i="16"/>
  <c r="CR323" i="16"/>
  <c r="CS323" i="16"/>
  <c r="CR324" i="16"/>
  <c r="CS324" i="16"/>
  <c r="CR325" i="16"/>
  <c r="CS325" i="16"/>
  <c r="CR326" i="16"/>
  <c r="CS326" i="16"/>
  <c r="CR327" i="16"/>
  <c r="CS327" i="16"/>
  <c r="CR328" i="16"/>
  <c r="CS328" i="16"/>
  <c r="CR329" i="16"/>
  <c r="CS329" i="16"/>
  <c r="CR330" i="16"/>
  <c r="CS330" i="16"/>
  <c r="CR331" i="16"/>
  <c r="CS331" i="16"/>
  <c r="CI281" i="16"/>
  <c r="CJ281" i="16"/>
  <c r="CI282" i="16"/>
  <c r="CJ282" i="16"/>
  <c r="CI283" i="16"/>
  <c r="CJ283" i="16"/>
  <c r="CI284" i="16"/>
  <c r="CJ284" i="16"/>
  <c r="CI285" i="16"/>
  <c r="CJ285" i="16"/>
  <c r="CI286" i="16"/>
  <c r="CJ286" i="16"/>
  <c r="CI287" i="16"/>
  <c r="CJ287" i="16"/>
  <c r="CI288" i="16"/>
  <c r="CJ288" i="16"/>
  <c r="CI289" i="16"/>
  <c r="CJ289" i="16"/>
  <c r="CI290" i="16"/>
  <c r="CJ290" i="16"/>
  <c r="CI291" i="16"/>
  <c r="CJ291" i="16"/>
  <c r="CI292" i="16"/>
  <c r="CJ292" i="16"/>
  <c r="CI293" i="16"/>
  <c r="CJ293" i="16"/>
  <c r="CI294" i="16"/>
  <c r="CJ294" i="16"/>
  <c r="CI295" i="16"/>
  <c r="CJ295" i="16"/>
  <c r="CI296" i="16"/>
  <c r="CJ296" i="16"/>
  <c r="CI297" i="16"/>
  <c r="CJ297" i="16"/>
  <c r="CI298" i="16"/>
  <c r="CJ298" i="16"/>
  <c r="CI299" i="16"/>
  <c r="CJ299" i="16"/>
  <c r="CI300" i="16"/>
  <c r="CJ300" i="16"/>
  <c r="CI301" i="16"/>
  <c r="CJ301" i="16"/>
  <c r="CI302" i="16"/>
  <c r="CJ302" i="16"/>
  <c r="CI303" i="16"/>
  <c r="CJ303" i="16"/>
  <c r="CI304" i="16"/>
  <c r="CJ304" i="16"/>
  <c r="CI305" i="16"/>
  <c r="CJ305" i="16"/>
  <c r="CI306" i="16"/>
  <c r="CJ306" i="16"/>
  <c r="CI307" i="16"/>
  <c r="CJ307" i="16"/>
  <c r="CI308" i="16"/>
  <c r="CJ308" i="16"/>
  <c r="CI309" i="16"/>
  <c r="CJ309" i="16"/>
  <c r="CI310" i="16"/>
  <c r="CJ310" i="16"/>
  <c r="CI311" i="16"/>
  <c r="CJ311" i="16"/>
  <c r="CI312" i="16"/>
  <c r="CJ312" i="16"/>
  <c r="CI313" i="16"/>
  <c r="CJ313" i="16"/>
  <c r="CI314" i="16"/>
  <c r="CJ314" i="16"/>
  <c r="CI315" i="16"/>
  <c r="CJ315" i="16"/>
  <c r="CI316" i="16"/>
  <c r="CJ316" i="16"/>
  <c r="CI317" i="16"/>
  <c r="CJ317" i="16"/>
  <c r="CI318" i="16"/>
  <c r="CJ318" i="16"/>
  <c r="CI319" i="16"/>
  <c r="CJ319" i="16"/>
  <c r="CI320" i="16"/>
  <c r="CJ320" i="16"/>
  <c r="CI321" i="16"/>
  <c r="CJ321" i="16"/>
  <c r="CI322" i="16"/>
  <c r="CJ322" i="16"/>
  <c r="CI323" i="16"/>
  <c r="CJ323" i="16"/>
  <c r="CI324" i="16"/>
  <c r="CJ324" i="16"/>
  <c r="CI325" i="16"/>
  <c r="CJ325" i="16"/>
  <c r="CI326" i="16"/>
  <c r="CJ326" i="16"/>
  <c r="CI327" i="16"/>
  <c r="CJ327" i="16"/>
  <c r="CI328" i="16"/>
  <c r="CJ328" i="16"/>
  <c r="CI329" i="16"/>
  <c r="CJ329" i="16"/>
  <c r="CI330" i="16"/>
  <c r="CJ330" i="16"/>
  <c r="CI331" i="16"/>
  <c r="CJ331" i="16"/>
  <c r="CC281" i="16"/>
  <c r="CD281" i="16"/>
  <c r="CC282" i="16"/>
  <c r="CD282" i="16"/>
  <c r="CC283" i="16"/>
  <c r="CD283" i="16"/>
  <c r="CC284" i="16"/>
  <c r="CD284" i="16"/>
  <c r="CC285" i="16"/>
  <c r="CD285" i="16"/>
  <c r="CC286" i="16"/>
  <c r="CD286" i="16"/>
  <c r="CC287" i="16"/>
  <c r="CD287" i="16"/>
  <c r="CC288" i="16"/>
  <c r="CD288" i="16"/>
  <c r="CC289" i="16"/>
  <c r="CD289" i="16"/>
  <c r="CC290" i="16"/>
  <c r="CD290" i="16"/>
  <c r="CC291" i="16"/>
  <c r="CD291" i="16"/>
  <c r="CC292" i="16"/>
  <c r="CD292" i="16"/>
  <c r="CC293" i="16"/>
  <c r="CD293" i="16"/>
  <c r="CC294" i="16"/>
  <c r="CD294" i="16"/>
  <c r="CC295" i="16"/>
  <c r="CD295" i="16"/>
  <c r="CC296" i="16"/>
  <c r="CD296" i="16"/>
  <c r="CC297" i="16"/>
  <c r="CD297" i="16"/>
  <c r="CC298" i="16"/>
  <c r="CD298" i="16"/>
  <c r="CC299" i="16"/>
  <c r="CD299" i="16"/>
  <c r="CC300" i="16"/>
  <c r="CD300" i="16"/>
  <c r="CC301" i="16"/>
  <c r="CD301" i="16"/>
  <c r="CC302" i="16"/>
  <c r="CD302" i="16"/>
  <c r="CC303" i="16"/>
  <c r="CD303" i="16"/>
  <c r="CC304" i="16"/>
  <c r="CD304" i="16"/>
  <c r="CC305" i="16"/>
  <c r="CD305" i="16"/>
  <c r="CC306" i="16"/>
  <c r="CD306" i="16"/>
  <c r="CC307" i="16"/>
  <c r="CD307" i="16"/>
  <c r="CC308" i="16"/>
  <c r="CD308" i="16"/>
  <c r="CC309" i="16"/>
  <c r="CD309" i="16"/>
  <c r="CC310" i="16"/>
  <c r="CD310" i="16"/>
  <c r="CC311" i="16"/>
  <c r="CD311" i="16"/>
  <c r="CC312" i="16"/>
  <c r="CD312" i="16"/>
  <c r="CC313" i="16"/>
  <c r="CD313" i="16"/>
  <c r="CC314" i="16"/>
  <c r="CD314" i="16"/>
  <c r="CC315" i="16"/>
  <c r="CD315" i="16"/>
  <c r="CC316" i="16"/>
  <c r="CD316" i="16"/>
  <c r="CC317" i="16"/>
  <c r="CD317" i="16"/>
  <c r="CC318" i="16"/>
  <c r="CD318" i="16"/>
  <c r="CC319" i="16"/>
  <c r="CD319" i="16"/>
  <c r="CC320" i="16"/>
  <c r="CD320" i="16"/>
  <c r="CC321" i="16"/>
  <c r="CD321" i="16"/>
  <c r="CC322" i="16"/>
  <c r="CD322" i="16"/>
  <c r="CC323" i="16"/>
  <c r="CD323" i="16"/>
  <c r="CC324" i="16"/>
  <c r="CD324" i="16"/>
  <c r="CC325" i="16"/>
  <c r="CD325" i="16"/>
  <c r="CC326" i="16"/>
  <c r="CD326" i="16"/>
  <c r="CC327" i="16"/>
  <c r="CD327" i="16"/>
  <c r="CC328" i="16"/>
  <c r="CD328" i="16"/>
  <c r="CC329" i="16"/>
  <c r="CD329" i="16"/>
  <c r="CC330" i="16"/>
  <c r="CD330" i="16"/>
  <c r="CC331" i="16"/>
  <c r="CD331" i="16"/>
  <c r="BT281" i="16"/>
  <c r="BU281" i="16"/>
  <c r="BT282" i="16"/>
  <c r="BU282" i="16"/>
  <c r="BT283" i="16"/>
  <c r="BU283" i="16"/>
  <c r="BT284" i="16"/>
  <c r="BU284" i="16"/>
  <c r="BT285" i="16"/>
  <c r="BU285" i="16"/>
  <c r="BT286" i="16"/>
  <c r="BU286" i="16"/>
  <c r="BT287" i="16"/>
  <c r="BU287" i="16"/>
  <c r="BT288" i="16"/>
  <c r="BU288" i="16"/>
  <c r="BT289" i="16"/>
  <c r="BU289" i="16"/>
  <c r="BT290" i="16"/>
  <c r="BU290" i="16"/>
  <c r="BT291" i="16"/>
  <c r="BU291" i="16"/>
  <c r="BT292" i="16"/>
  <c r="BU292" i="16"/>
  <c r="BT293" i="16"/>
  <c r="BU293" i="16"/>
  <c r="BT294" i="16"/>
  <c r="BU294" i="16"/>
  <c r="BT295" i="16"/>
  <c r="BU295" i="16"/>
  <c r="BT296" i="16"/>
  <c r="BU296" i="16"/>
  <c r="BT297" i="16"/>
  <c r="BU297" i="16"/>
  <c r="BT298" i="16"/>
  <c r="BU298" i="16"/>
  <c r="BT299" i="16"/>
  <c r="BU299" i="16"/>
  <c r="BT300" i="16"/>
  <c r="BU300" i="16"/>
  <c r="BT301" i="16"/>
  <c r="BU301" i="16"/>
  <c r="BT302" i="16"/>
  <c r="BU302" i="16"/>
  <c r="BT303" i="16"/>
  <c r="BU303" i="16"/>
  <c r="BT304" i="16"/>
  <c r="BU304" i="16"/>
  <c r="BT305" i="16"/>
  <c r="BU305" i="16"/>
  <c r="BT306" i="16"/>
  <c r="BU306" i="16"/>
  <c r="BT307" i="16"/>
  <c r="BU307" i="16"/>
  <c r="BT308" i="16"/>
  <c r="BU308" i="16"/>
  <c r="BT309" i="16"/>
  <c r="BU309" i="16"/>
  <c r="BT310" i="16"/>
  <c r="BU310" i="16"/>
  <c r="BT311" i="16"/>
  <c r="BU311" i="16"/>
  <c r="BT312" i="16"/>
  <c r="BU312" i="16"/>
  <c r="BT313" i="16"/>
  <c r="BU313" i="16"/>
  <c r="BT314" i="16"/>
  <c r="BU314" i="16"/>
  <c r="BT315" i="16"/>
  <c r="BU315" i="16"/>
  <c r="BT316" i="16"/>
  <c r="BU316" i="16"/>
  <c r="BT317" i="16"/>
  <c r="BU317" i="16"/>
  <c r="BT318" i="16"/>
  <c r="BU318" i="16"/>
  <c r="BT319" i="16"/>
  <c r="BU319" i="16"/>
  <c r="BT320" i="16"/>
  <c r="BU320" i="16"/>
  <c r="BT321" i="16"/>
  <c r="BU321" i="16"/>
  <c r="BT322" i="16"/>
  <c r="BU322" i="16"/>
  <c r="BT323" i="16"/>
  <c r="BU323" i="16"/>
  <c r="BT324" i="16"/>
  <c r="BU324" i="16"/>
  <c r="BT325" i="16"/>
  <c r="BU325" i="16"/>
  <c r="BT326" i="16"/>
  <c r="BU326" i="16"/>
  <c r="BT327" i="16"/>
  <c r="BU327" i="16"/>
  <c r="BT328" i="16"/>
  <c r="BU328" i="16"/>
  <c r="BT329" i="16"/>
  <c r="BU329" i="16"/>
  <c r="BT330" i="16"/>
  <c r="BU330" i="16"/>
  <c r="BT331" i="16"/>
  <c r="BU331" i="16"/>
  <c r="BK281" i="16"/>
  <c r="BL281" i="16"/>
  <c r="BK282" i="16"/>
  <c r="BL282" i="16"/>
  <c r="BK283" i="16"/>
  <c r="BL283" i="16"/>
  <c r="BK284" i="16"/>
  <c r="BL284" i="16"/>
  <c r="BK285" i="16"/>
  <c r="BL285" i="16"/>
  <c r="BK286" i="16"/>
  <c r="BL286" i="16"/>
  <c r="BK287" i="16"/>
  <c r="BL287" i="16"/>
  <c r="BK288" i="16"/>
  <c r="BL288" i="16"/>
  <c r="BK289" i="16"/>
  <c r="BL289" i="16"/>
  <c r="BK290" i="16"/>
  <c r="BL290" i="16"/>
  <c r="BK291" i="16"/>
  <c r="BL291" i="16"/>
  <c r="BK292" i="16"/>
  <c r="BL292" i="16"/>
  <c r="BK293" i="16"/>
  <c r="BL293" i="16"/>
  <c r="BK294" i="16"/>
  <c r="BL294" i="16"/>
  <c r="BK295" i="16"/>
  <c r="BL295" i="16"/>
  <c r="BK296" i="16"/>
  <c r="BL296" i="16"/>
  <c r="BK297" i="16"/>
  <c r="BL297" i="16"/>
  <c r="BK298" i="16"/>
  <c r="BL298" i="16"/>
  <c r="BK299" i="16"/>
  <c r="BL299" i="16"/>
  <c r="BK300" i="16"/>
  <c r="BL300" i="16"/>
  <c r="BK301" i="16"/>
  <c r="BL301" i="16"/>
  <c r="BK302" i="16"/>
  <c r="BL302" i="16"/>
  <c r="BK303" i="16"/>
  <c r="BL303" i="16"/>
  <c r="BK304" i="16"/>
  <c r="BL304" i="16"/>
  <c r="BK305" i="16"/>
  <c r="BL305" i="16"/>
  <c r="BK306" i="16"/>
  <c r="BL306" i="16"/>
  <c r="BK307" i="16"/>
  <c r="BL307" i="16"/>
  <c r="BK308" i="16"/>
  <c r="BL308" i="16"/>
  <c r="BK309" i="16"/>
  <c r="BL309" i="16"/>
  <c r="BK310" i="16"/>
  <c r="BL310" i="16"/>
  <c r="BK311" i="16"/>
  <c r="BL311" i="16"/>
  <c r="BK312" i="16"/>
  <c r="BL312" i="16"/>
  <c r="BK313" i="16"/>
  <c r="BL313" i="16"/>
  <c r="BK314" i="16"/>
  <c r="BL314" i="16"/>
  <c r="BK315" i="16"/>
  <c r="BL315" i="16"/>
  <c r="BK316" i="16"/>
  <c r="BL316" i="16"/>
  <c r="BK317" i="16"/>
  <c r="BL317" i="16"/>
  <c r="BK318" i="16"/>
  <c r="BL318" i="16"/>
  <c r="BK319" i="16"/>
  <c r="BL319" i="16"/>
  <c r="BK320" i="16"/>
  <c r="BL320" i="16"/>
  <c r="BK321" i="16"/>
  <c r="BL321" i="16"/>
  <c r="BK322" i="16"/>
  <c r="BL322" i="16"/>
  <c r="BK323" i="16"/>
  <c r="BL323" i="16"/>
  <c r="BK324" i="16"/>
  <c r="BL324" i="16"/>
  <c r="BK325" i="16"/>
  <c r="BL325" i="16"/>
  <c r="BK326" i="16"/>
  <c r="BL326" i="16"/>
  <c r="BK327" i="16"/>
  <c r="BL327" i="16"/>
  <c r="BK328" i="16"/>
  <c r="BL328" i="16"/>
  <c r="BK329" i="16"/>
  <c r="BL329" i="16"/>
  <c r="BK330" i="16"/>
  <c r="BL330" i="16"/>
  <c r="BK331" i="16"/>
  <c r="BL331" i="16"/>
  <c r="BB281" i="16"/>
  <c r="BC281" i="16"/>
  <c r="BB282" i="16"/>
  <c r="BC282" i="16"/>
  <c r="BB283" i="16"/>
  <c r="BC283" i="16"/>
  <c r="BB284" i="16"/>
  <c r="BC284" i="16"/>
  <c r="BB285" i="16"/>
  <c r="BC285" i="16"/>
  <c r="BB286" i="16"/>
  <c r="BC286" i="16"/>
  <c r="BB287" i="16"/>
  <c r="BC287" i="16"/>
  <c r="BB288" i="16"/>
  <c r="BC288" i="16"/>
  <c r="BB289" i="16"/>
  <c r="BC289" i="16"/>
  <c r="BB290" i="16"/>
  <c r="BC290" i="16"/>
  <c r="BB291" i="16"/>
  <c r="BC291" i="16"/>
  <c r="BB292" i="16"/>
  <c r="BC292" i="16"/>
  <c r="BB293" i="16"/>
  <c r="BC293" i="16"/>
  <c r="BB294" i="16"/>
  <c r="BC294" i="16"/>
  <c r="BB295" i="16"/>
  <c r="BC295" i="16"/>
  <c r="BB296" i="16"/>
  <c r="BC296" i="16"/>
  <c r="BB297" i="16"/>
  <c r="BC297" i="16"/>
  <c r="BB298" i="16"/>
  <c r="BC298" i="16"/>
  <c r="BB299" i="16"/>
  <c r="BC299" i="16"/>
  <c r="BB300" i="16"/>
  <c r="BC300" i="16"/>
  <c r="BB301" i="16"/>
  <c r="BC301" i="16"/>
  <c r="BB302" i="16"/>
  <c r="BC302" i="16"/>
  <c r="BB303" i="16"/>
  <c r="BC303" i="16"/>
  <c r="BB304" i="16"/>
  <c r="BC304" i="16"/>
  <c r="BB305" i="16"/>
  <c r="BC305" i="16"/>
  <c r="BB306" i="16"/>
  <c r="BC306" i="16"/>
  <c r="BB307" i="16"/>
  <c r="BC307" i="16"/>
  <c r="BB308" i="16"/>
  <c r="BC308" i="16"/>
  <c r="BB309" i="16"/>
  <c r="BC309" i="16"/>
  <c r="BB310" i="16"/>
  <c r="BC310" i="16"/>
  <c r="BB311" i="16"/>
  <c r="BC311" i="16"/>
  <c r="BB312" i="16"/>
  <c r="BC312" i="16"/>
  <c r="BB313" i="16"/>
  <c r="BC313" i="16"/>
  <c r="BB314" i="16"/>
  <c r="BC314" i="16"/>
  <c r="BB315" i="16"/>
  <c r="BC315" i="16"/>
  <c r="BB316" i="16"/>
  <c r="BC316" i="16"/>
  <c r="BB317" i="16"/>
  <c r="BC317" i="16"/>
  <c r="BB318" i="16"/>
  <c r="BC318" i="16"/>
  <c r="BB319" i="16"/>
  <c r="BC319" i="16"/>
  <c r="BB320" i="16"/>
  <c r="BC320" i="16"/>
  <c r="BB321" i="16"/>
  <c r="BC321" i="16"/>
  <c r="BB322" i="16"/>
  <c r="BC322" i="16"/>
  <c r="BB323" i="16"/>
  <c r="BC323" i="16"/>
  <c r="BB324" i="16"/>
  <c r="BC324" i="16"/>
  <c r="BB325" i="16"/>
  <c r="BC325" i="16"/>
  <c r="BB326" i="16"/>
  <c r="BC326" i="16"/>
  <c r="BB327" i="16"/>
  <c r="BC327" i="16"/>
  <c r="BB328" i="16"/>
  <c r="BC328" i="16"/>
  <c r="BB329" i="16"/>
  <c r="BC329" i="16"/>
  <c r="BB330" i="16"/>
  <c r="BC330" i="16"/>
  <c r="BB331" i="16"/>
  <c r="BC331" i="16"/>
  <c r="AV281" i="16"/>
  <c r="AW281" i="16"/>
  <c r="AV282" i="16"/>
  <c r="AW282" i="16"/>
  <c r="AV283" i="16"/>
  <c r="AW283" i="16"/>
  <c r="AV284" i="16"/>
  <c r="AW284" i="16"/>
  <c r="AV285" i="16"/>
  <c r="AW285" i="16"/>
  <c r="AV286" i="16"/>
  <c r="AW286" i="16"/>
  <c r="AV287" i="16"/>
  <c r="AW287" i="16"/>
  <c r="AV288" i="16"/>
  <c r="AW288" i="16"/>
  <c r="AV289" i="16"/>
  <c r="AW289" i="16"/>
  <c r="AV290" i="16"/>
  <c r="AW290" i="16"/>
  <c r="AV291" i="16"/>
  <c r="AW291" i="16"/>
  <c r="AV292" i="16"/>
  <c r="AW292" i="16"/>
  <c r="AV293" i="16"/>
  <c r="AW293" i="16"/>
  <c r="AV294" i="16"/>
  <c r="AW294" i="16"/>
  <c r="AV295" i="16"/>
  <c r="AW295" i="16"/>
  <c r="AV296" i="16"/>
  <c r="AW296" i="16"/>
  <c r="AV297" i="16"/>
  <c r="AW297" i="16"/>
  <c r="AV298" i="16"/>
  <c r="AW298" i="16"/>
  <c r="AV299" i="16"/>
  <c r="AW299" i="16"/>
  <c r="AV300" i="16"/>
  <c r="AW300" i="16"/>
  <c r="AV301" i="16"/>
  <c r="AW301" i="16"/>
  <c r="AV302" i="16"/>
  <c r="AW302" i="16"/>
  <c r="AV303" i="16"/>
  <c r="AW303" i="16"/>
  <c r="AV304" i="16"/>
  <c r="AW304" i="16"/>
  <c r="AV305" i="16"/>
  <c r="AW305" i="16"/>
  <c r="AV306" i="16"/>
  <c r="AW306" i="16"/>
  <c r="AV307" i="16"/>
  <c r="AW307" i="16"/>
  <c r="AV308" i="16"/>
  <c r="AW308" i="16"/>
  <c r="AV309" i="16"/>
  <c r="AW309" i="16"/>
  <c r="AV310" i="16"/>
  <c r="AW310" i="16"/>
  <c r="AV311" i="16"/>
  <c r="AW311" i="16"/>
  <c r="AV312" i="16"/>
  <c r="AW312" i="16"/>
  <c r="AV313" i="16"/>
  <c r="AW313" i="16"/>
  <c r="AV314" i="16"/>
  <c r="AW314" i="16"/>
  <c r="AV315" i="16"/>
  <c r="AW315" i="16"/>
  <c r="AV316" i="16"/>
  <c r="AW316" i="16"/>
  <c r="AV317" i="16"/>
  <c r="AW317" i="16"/>
  <c r="AV318" i="16"/>
  <c r="AW318" i="16"/>
  <c r="AV319" i="16"/>
  <c r="AW319" i="16"/>
  <c r="AV320" i="16"/>
  <c r="AW320" i="16"/>
  <c r="AV321" i="16"/>
  <c r="AW321" i="16"/>
  <c r="AV322" i="16"/>
  <c r="AW322" i="16"/>
  <c r="AV323" i="16"/>
  <c r="AW323" i="16"/>
  <c r="AV324" i="16"/>
  <c r="AW324" i="16"/>
  <c r="AV325" i="16"/>
  <c r="AW325" i="16"/>
  <c r="AV326" i="16"/>
  <c r="AW326" i="16"/>
  <c r="AV327" i="16"/>
  <c r="AW327" i="16"/>
  <c r="AV328" i="16"/>
  <c r="AW328" i="16"/>
  <c r="AV329" i="16"/>
  <c r="AW329" i="16"/>
  <c r="AV330" i="16"/>
  <c r="AW330" i="16"/>
  <c r="AV331" i="16"/>
  <c r="AW331" i="16"/>
  <c r="AM281" i="16"/>
  <c r="AN281" i="16"/>
  <c r="AM282" i="16"/>
  <c r="AN282" i="16"/>
  <c r="AM283" i="16"/>
  <c r="AN283" i="16"/>
  <c r="AM284" i="16"/>
  <c r="AN284" i="16"/>
  <c r="AM285" i="16"/>
  <c r="AN285" i="16"/>
  <c r="AM286" i="16"/>
  <c r="AN286" i="16"/>
  <c r="AM287" i="16"/>
  <c r="AN287" i="16"/>
  <c r="AM288" i="16"/>
  <c r="AN288" i="16"/>
  <c r="AM289" i="16"/>
  <c r="AN289" i="16"/>
  <c r="AM290" i="16"/>
  <c r="AN290" i="16"/>
  <c r="AM291" i="16"/>
  <c r="AN291" i="16"/>
  <c r="AM292" i="16"/>
  <c r="AN292" i="16"/>
  <c r="AM293" i="16"/>
  <c r="AN293" i="16"/>
  <c r="AM294" i="16"/>
  <c r="AN294" i="16"/>
  <c r="AM295" i="16"/>
  <c r="AN295" i="16"/>
  <c r="AM296" i="16"/>
  <c r="AN296" i="16"/>
  <c r="AM297" i="16"/>
  <c r="AN297" i="16"/>
  <c r="AM298" i="16"/>
  <c r="AN298" i="16"/>
  <c r="AM299" i="16"/>
  <c r="AN299" i="16"/>
  <c r="AM300" i="16"/>
  <c r="AN300" i="16"/>
  <c r="AM301" i="16"/>
  <c r="AN301" i="16"/>
  <c r="AM302" i="16"/>
  <c r="AN302" i="16"/>
  <c r="AM303" i="16"/>
  <c r="AN303" i="16"/>
  <c r="AM304" i="16"/>
  <c r="AN304" i="16"/>
  <c r="AM305" i="16"/>
  <c r="AN305" i="16"/>
  <c r="AM306" i="16"/>
  <c r="AN306" i="16"/>
  <c r="AM307" i="16"/>
  <c r="AN307" i="16"/>
  <c r="AM308" i="16"/>
  <c r="AN308" i="16"/>
  <c r="AM309" i="16"/>
  <c r="AN309" i="16"/>
  <c r="AM310" i="16"/>
  <c r="AN310" i="16"/>
  <c r="AM311" i="16"/>
  <c r="AN311" i="16"/>
  <c r="AM312" i="16"/>
  <c r="AN312" i="16"/>
  <c r="AM313" i="16"/>
  <c r="AN313" i="16"/>
  <c r="AM314" i="16"/>
  <c r="AN314" i="16"/>
  <c r="AM315" i="16"/>
  <c r="AN315" i="16"/>
  <c r="AM316" i="16"/>
  <c r="AN316" i="16"/>
  <c r="AM317" i="16"/>
  <c r="AN317" i="16"/>
  <c r="AM318" i="16"/>
  <c r="AN318" i="16"/>
  <c r="AM319" i="16"/>
  <c r="AN319" i="16"/>
  <c r="AM320" i="16"/>
  <c r="AN320" i="16"/>
  <c r="AM321" i="16"/>
  <c r="AN321" i="16"/>
  <c r="AM322" i="16"/>
  <c r="AN322" i="16"/>
  <c r="AM323" i="16"/>
  <c r="AN323" i="16"/>
  <c r="AM324" i="16"/>
  <c r="AN324" i="16"/>
  <c r="AM325" i="16"/>
  <c r="AN325" i="16"/>
  <c r="AM326" i="16"/>
  <c r="AN326" i="16"/>
  <c r="AM327" i="16"/>
  <c r="AN327" i="16"/>
  <c r="AM328" i="16"/>
  <c r="AN328" i="16"/>
  <c r="AM329" i="16"/>
  <c r="AN329" i="16"/>
  <c r="AM330" i="16"/>
  <c r="AN330" i="16"/>
  <c r="AM331" i="16"/>
  <c r="AN331" i="16"/>
  <c r="AD281" i="16"/>
  <c r="AE281" i="16"/>
  <c r="AD282" i="16"/>
  <c r="AE282" i="16"/>
  <c r="AD283" i="16"/>
  <c r="AE283" i="16"/>
  <c r="AD284" i="16"/>
  <c r="AE284" i="16"/>
  <c r="AD285" i="16"/>
  <c r="AE285" i="16"/>
  <c r="AD286" i="16"/>
  <c r="AE286" i="16"/>
  <c r="AD287" i="16"/>
  <c r="AE287" i="16"/>
  <c r="AD288" i="16"/>
  <c r="AE288" i="16"/>
  <c r="AD289" i="16"/>
  <c r="AE289" i="16"/>
  <c r="AD290" i="16"/>
  <c r="AE290" i="16"/>
  <c r="AD291" i="16"/>
  <c r="AE291" i="16"/>
  <c r="AD292" i="16"/>
  <c r="AE292" i="16"/>
  <c r="AD293" i="16"/>
  <c r="AE293" i="16"/>
  <c r="AD294" i="16"/>
  <c r="AE294" i="16"/>
  <c r="AD295" i="16"/>
  <c r="AE295" i="16"/>
  <c r="AD296" i="16"/>
  <c r="AE296" i="16"/>
  <c r="AD297" i="16"/>
  <c r="AE297" i="16"/>
  <c r="AD298" i="16"/>
  <c r="AE298" i="16"/>
  <c r="AD299" i="16"/>
  <c r="AE299" i="16"/>
  <c r="AD300" i="16"/>
  <c r="AE300" i="16"/>
  <c r="AD301" i="16"/>
  <c r="AE301" i="16"/>
  <c r="AD302" i="16"/>
  <c r="AE302" i="16"/>
  <c r="AD303" i="16"/>
  <c r="AE303" i="16"/>
  <c r="AD304" i="16"/>
  <c r="AE304" i="16"/>
  <c r="AD305" i="16"/>
  <c r="AE305" i="16"/>
  <c r="AD306" i="16"/>
  <c r="AE306" i="16"/>
  <c r="AD307" i="16"/>
  <c r="AE307" i="16"/>
  <c r="AD308" i="16"/>
  <c r="AE308" i="16"/>
  <c r="AD309" i="16"/>
  <c r="AE309" i="16"/>
  <c r="AD310" i="16"/>
  <c r="AE310" i="16"/>
  <c r="AD311" i="16"/>
  <c r="AE311" i="16"/>
  <c r="AD312" i="16"/>
  <c r="AE312" i="16"/>
  <c r="AD313" i="16"/>
  <c r="AE313" i="16"/>
  <c r="AD314" i="16"/>
  <c r="AE314" i="16"/>
  <c r="AD315" i="16"/>
  <c r="AE315" i="16"/>
  <c r="AD316" i="16"/>
  <c r="AE316" i="16"/>
  <c r="AD317" i="16"/>
  <c r="AE317" i="16"/>
  <c r="AD318" i="16"/>
  <c r="AE318" i="16"/>
  <c r="AD319" i="16"/>
  <c r="AE319" i="16"/>
  <c r="AD320" i="16"/>
  <c r="AE320" i="16"/>
  <c r="AD321" i="16"/>
  <c r="AE321" i="16"/>
  <c r="AD322" i="16"/>
  <c r="AE322" i="16"/>
  <c r="AD323" i="16"/>
  <c r="AE323" i="16"/>
  <c r="AD324" i="16"/>
  <c r="AE324" i="16"/>
  <c r="AD325" i="16"/>
  <c r="AE325" i="16"/>
  <c r="AD326" i="16"/>
  <c r="AE326" i="16"/>
  <c r="AD327" i="16"/>
  <c r="AE327" i="16"/>
  <c r="AD328" i="16"/>
  <c r="AE328" i="16"/>
  <c r="AD329" i="16"/>
  <c r="AE329" i="16"/>
  <c r="AD330" i="16"/>
  <c r="AE330" i="16"/>
  <c r="AD331" i="16"/>
  <c r="AE331" i="16"/>
  <c r="U281" i="16"/>
  <c r="V281" i="16"/>
  <c r="U282" i="16"/>
  <c r="V282" i="16"/>
  <c r="U283" i="16"/>
  <c r="V283" i="16"/>
  <c r="U284" i="16"/>
  <c r="V284" i="16"/>
  <c r="U285" i="16"/>
  <c r="V285" i="16"/>
  <c r="U286" i="16"/>
  <c r="V286" i="16"/>
  <c r="U287" i="16"/>
  <c r="V287" i="16"/>
  <c r="U288" i="16"/>
  <c r="V288" i="16"/>
  <c r="U289" i="16"/>
  <c r="V289" i="16"/>
  <c r="U290" i="16"/>
  <c r="V290" i="16"/>
  <c r="U291" i="16"/>
  <c r="V291" i="16"/>
  <c r="U292" i="16"/>
  <c r="V292" i="16"/>
  <c r="U293" i="16"/>
  <c r="V293" i="16"/>
  <c r="U294" i="16"/>
  <c r="V294" i="16"/>
  <c r="U295" i="16"/>
  <c r="V295" i="16"/>
  <c r="U296" i="16"/>
  <c r="V296" i="16"/>
  <c r="U297" i="16"/>
  <c r="V297" i="16"/>
  <c r="U298" i="16"/>
  <c r="V298" i="16"/>
  <c r="U299" i="16"/>
  <c r="V299" i="16"/>
  <c r="U300" i="16"/>
  <c r="V300" i="16"/>
  <c r="U301" i="16"/>
  <c r="V301" i="16"/>
  <c r="U302" i="16"/>
  <c r="V302" i="16"/>
  <c r="U303" i="16"/>
  <c r="V303" i="16"/>
  <c r="U304" i="16"/>
  <c r="V304" i="16"/>
  <c r="U305" i="16"/>
  <c r="V305" i="16"/>
  <c r="U306" i="16"/>
  <c r="V306" i="16"/>
  <c r="U307" i="16"/>
  <c r="V307" i="16"/>
  <c r="U308" i="16"/>
  <c r="V308" i="16"/>
  <c r="U309" i="16"/>
  <c r="V309" i="16"/>
  <c r="U310" i="16"/>
  <c r="V310" i="16"/>
  <c r="U311" i="16"/>
  <c r="V311" i="16"/>
  <c r="U312" i="16"/>
  <c r="V312" i="16"/>
  <c r="U313" i="16"/>
  <c r="V313" i="16"/>
  <c r="U314" i="16"/>
  <c r="V314" i="16"/>
  <c r="U315" i="16"/>
  <c r="V315" i="16"/>
  <c r="U316" i="16"/>
  <c r="V316" i="16"/>
  <c r="U317" i="16"/>
  <c r="V317" i="16"/>
  <c r="U318" i="16"/>
  <c r="V318" i="16"/>
  <c r="U319" i="16"/>
  <c r="V319" i="16"/>
  <c r="U320" i="16"/>
  <c r="V320" i="16"/>
  <c r="U321" i="16"/>
  <c r="V321" i="16"/>
  <c r="U322" i="16"/>
  <c r="V322" i="16"/>
  <c r="U323" i="16"/>
  <c r="V323" i="16"/>
  <c r="U324" i="16"/>
  <c r="V324" i="16"/>
  <c r="U325" i="16"/>
  <c r="V325" i="16"/>
  <c r="U326" i="16"/>
  <c r="V326" i="16"/>
  <c r="U327" i="16"/>
  <c r="V327" i="16"/>
  <c r="U328" i="16"/>
  <c r="V328" i="16"/>
  <c r="U329" i="16"/>
  <c r="V329" i="16"/>
  <c r="U330" i="16"/>
  <c r="V330" i="16"/>
  <c r="U331" i="16"/>
  <c r="V331" i="16"/>
  <c r="O281" i="16"/>
  <c r="P281" i="16"/>
  <c r="O282" i="16"/>
  <c r="P282" i="16"/>
  <c r="O283" i="16"/>
  <c r="P283" i="16"/>
  <c r="O284" i="16"/>
  <c r="P284" i="16"/>
  <c r="O285" i="16"/>
  <c r="P285" i="16"/>
  <c r="O286" i="16"/>
  <c r="P286" i="16"/>
  <c r="O287" i="16"/>
  <c r="P287" i="16"/>
  <c r="O288" i="16"/>
  <c r="P288" i="16"/>
  <c r="O289" i="16"/>
  <c r="P289" i="16"/>
  <c r="O290" i="16"/>
  <c r="P290" i="16"/>
  <c r="O291" i="16"/>
  <c r="P291" i="16"/>
  <c r="O292" i="16"/>
  <c r="P292" i="16"/>
  <c r="O293" i="16"/>
  <c r="P293" i="16"/>
  <c r="O294" i="16"/>
  <c r="P294" i="16"/>
  <c r="O295" i="16"/>
  <c r="P295" i="16"/>
  <c r="O296" i="16"/>
  <c r="P296" i="16"/>
  <c r="O297" i="16"/>
  <c r="P297" i="16"/>
  <c r="O298" i="16"/>
  <c r="P298" i="16"/>
  <c r="O299" i="16"/>
  <c r="P299" i="16"/>
  <c r="O300" i="16"/>
  <c r="P300" i="16"/>
  <c r="O301" i="16"/>
  <c r="P301" i="16"/>
  <c r="O302" i="16"/>
  <c r="P302" i="16"/>
  <c r="O303" i="16"/>
  <c r="P303" i="16"/>
  <c r="O304" i="16"/>
  <c r="P304" i="16"/>
  <c r="O305" i="16"/>
  <c r="P305" i="16"/>
  <c r="O306" i="16"/>
  <c r="P306" i="16"/>
  <c r="O307" i="16"/>
  <c r="P307" i="16"/>
  <c r="O308" i="16"/>
  <c r="P308" i="16"/>
  <c r="O309" i="16"/>
  <c r="P309" i="16"/>
  <c r="O310" i="16"/>
  <c r="P310" i="16"/>
  <c r="O311" i="16"/>
  <c r="P311" i="16"/>
  <c r="O312" i="16"/>
  <c r="P312" i="16"/>
  <c r="O313" i="16"/>
  <c r="P313" i="16"/>
  <c r="O314" i="16"/>
  <c r="P314" i="16"/>
  <c r="O315" i="16"/>
  <c r="P315" i="16"/>
  <c r="O316" i="16"/>
  <c r="P316" i="16"/>
  <c r="O317" i="16"/>
  <c r="P317" i="16"/>
  <c r="O318" i="16"/>
  <c r="P318" i="16"/>
  <c r="O319" i="16"/>
  <c r="P319" i="16"/>
  <c r="O320" i="16"/>
  <c r="P320" i="16"/>
  <c r="O321" i="16"/>
  <c r="P321" i="16"/>
  <c r="O322" i="16"/>
  <c r="P322" i="16"/>
  <c r="O323" i="16"/>
  <c r="P323" i="16"/>
  <c r="O324" i="16"/>
  <c r="P324" i="16"/>
  <c r="O325" i="16"/>
  <c r="P325" i="16"/>
  <c r="O326" i="16"/>
  <c r="P326" i="16"/>
  <c r="O327" i="16"/>
  <c r="P327" i="16"/>
  <c r="O328" i="16"/>
  <c r="P328" i="16"/>
  <c r="O329" i="16"/>
  <c r="P329" i="16"/>
  <c r="O330" i="16"/>
  <c r="P330" i="16"/>
  <c r="O331" i="16"/>
  <c r="P331" i="16"/>
  <c r="FO191" i="16"/>
  <c r="FP191" i="16"/>
  <c r="FO192" i="16"/>
  <c r="FP192" i="16"/>
  <c r="FO193" i="16"/>
  <c r="FP193" i="16"/>
  <c r="FO194" i="16"/>
  <c r="FP194" i="16"/>
  <c r="FO195" i="16"/>
  <c r="FP195" i="16"/>
  <c r="FO196" i="16"/>
  <c r="FP196" i="16"/>
  <c r="FO197" i="16"/>
  <c r="FP197" i="16"/>
  <c r="FO198" i="16"/>
  <c r="FP198" i="16"/>
  <c r="FO199" i="16"/>
  <c r="FP199" i="16"/>
  <c r="FO200" i="16"/>
  <c r="FP200" i="16"/>
  <c r="FO201" i="16"/>
  <c r="FP201" i="16"/>
  <c r="FO202" i="16"/>
  <c r="FP202" i="16"/>
  <c r="FO203" i="16"/>
  <c r="FP203" i="16"/>
  <c r="FO204" i="16"/>
  <c r="FP204" i="16"/>
  <c r="FO205" i="16"/>
  <c r="FP205" i="16"/>
  <c r="FO206" i="16"/>
  <c r="FP206" i="16"/>
  <c r="FO207" i="16"/>
  <c r="FP207" i="16"/>
  <c r="FO208" i="16"/>
  <c r="FP208" i="16"/>
  <c r="FO209" i="16"/>
  <c r="FP209" i="16"/>
  <c r="FO210" i="16"/>
  <c r="FP210" i="16"/>
  <c r="FO211" i="16"/>
  <c r="FP211" i="16"/>
  <c r="FO212" i="16"/>
  <c r="FP212" i="16"/>
  <c r="FO213" i="16"/>
  <c r="FP213" i="16"/>
  <c r="FO214" i="16"/>
  <c r="FP214" i="16"/>
  <c r="FO215" i="16"/>
  <c r="FP215" i="16"/>
  <c r="FO216" i="16"/>
  <c r="FP216" i="16"/>
  <c r="FO217" i="16"/>
  <c r="FP217" i="16"/>
  <c r="FO218" i="16"/>
  <c r="FP218" i="16"/>
  <c r="FO219" i="16"/>
  <c r="FP219" i="16"/>
  <c r="FO220" i="16"/>
  <c r="FP220" i="16"/>
  <c r="FO221" i="16"/>
  <c r="FP221" i="16"/>
  <c r="FO222" i="16"/>
  <c r="FP222" i="16"/>
  <c r="FO223" i="16"/>
  <c r="FP223" i="16"/>
  <c r="FO224" i="16"/>
  <c r="FP224" i="16"/>
  <c r="FO225" i="16"/>
  <c r="FP225" i="16"/>
  <c r="FO226" i="16"/>
  <c r="FP226" i="16"/>
  <c r="FO227" i="16"/>
  <c r="FP227" i="16"/>
  <c r="FO228" i="16"/>
  <c r="FP228" i="16"/>
  <c r="FO229" i="16"/>
  <c r="FP229" i="16"/>
  <c r="FO230" i="16"/>
  <c r="FP230" i="16"/>
  <c r="FO231" i="16"/>
  <c r="FP231" i="16"/>
  <c r="FO232" i="16"/>
  <c r="FP232" i="16"/>
  <c r="FO233" i="16"/>
  <c r="FP233" i="16"/>
  <c r="FO234" i="16"/>
  <c r="FP234" i="16"/>
  <c r="FO235" i="16"/>
  <c r="FP235" i="16"/>
  <c r="FO236" i="16"/>
  <c r="FP236" i="16"/>
  <c r="FO237" i="16"/>
  <c r="FP237" i="16"/>
  <c r="FO238" i="16"/>
  <c r="FP238" i="16"/>
  <c r="FO239" i="16"/>
  <c r="FP239" i="16"/>
  <c r="FO240" i="16"/>
  <c r="FP240" i="16"/>
  <c r="FO241" i="16"/>
  <c r="FP241" i="16"/>
  <c r="FF191" i="16"/>
  <c r="FG191" i="16"/>
  <c r="FF192" i="16"/>
  <c r="FG192" i="16"/>
  <c r="FF193" i="16"/>
  <c r="FG193" i="16"/>
  <c r="FF194" i="16"/>
  <c r="FG194" i="16"/>
  <c r="FF195" i="16"/>
  <c r="FG195" i="16"/>
  <c r="FF196" i="16"/>
  <c r="FG196" i="16"/>
  <c r="FF197" i="16"/>
  <c r="FG197" i="16"/>
  <c r="FF198" i="16"/>
  <c r="FG198" i="16"/>
  <c r="FF199" i="16"/>
  <c r="FG199" i="16"/>
  <c r="FF200" i="16"/>
  <c r="FG200" i="16"/>
  <c r="FF201" i="16"/>
  <c r="FG201" i="16"/>
  <c r="FF202" i="16"/>
  <c r="FG202" i="16"/>
  <c r="FF203" i="16"/>
  <c r="FG203" i="16"/>
  <c r="FF204" i="16"/>
  <c r="FG204" i="16"/>
  <c r="FF205" i="16"/>
  <c r="FG205" i="16"/>
  <c r="FF206" i="16"/>
  <c r="FG206" i="16"/>
  <c r="FF207" i="16"/>
  <c r="FG207" i="16"/>
  <c r="FF208" i="16"/>
  <c r="FG208" i="16"/>
  <c r="FF209" i="16"/>
  <c r="FG209" i="16"/>
  <c r="FF210" i="16"/>
  <c r="FG210" i="16"/>
  <c r="FF211" i="16"/>
  <c r="FG211" i="16"/>
  <c r="FF212" i="16"/>
  <c r="FG212" i="16"/>
  <c r="FF213" i="16"/>
  <c r="FG213" i="16"/>
  <c r="FF214" i="16"/>
  <c r="FG214" i="16"/>
  <c r="FF215" i="16"/>
  <c r="FG215" i="16"/>
  <c r="FF216" i="16"/>
  <c r="FG216" i="16"/>
  <c r="FF217" i="16"/>
  <c r="FG217" i="16"/>
  <c r="FF218" i="16"/>
  <c r="FG218" i="16"/>
  <c r="FF219" i="16"/>
  <c r="FG219" i="16"/>
  <c r="FF220" i="16"/>
  <c r="FG220" i="16"/>
  <c r="FF221" i="16"/>
  <c r="FG221" i="16"/>
  <c r="FF222" i="16"/>
  <c r="FG222" i="16"/>
  <c r="FF223" i="16"/>
  <c r="FG223" i="16"/>
  <c r="FF224" i="16"/>
  <c r="FG224" i="16"/>
  <c r="FF225" i="16"/>
  <c r="FG225" i="16"/>
  <c r="FF226" i="16"/>
  <c r="FG226" i="16"/>
  <c r="FF227" i="16"/>
  <c r="FG227" i="16"/>
  <c r="FF228" i="16"/>
  <c r="FG228" i="16"/>
  <c r="FF229" i="16"/>
  <c r="FG229" i="16"/>
  <c r="FF230" i="16"/>
  <c r="FG230" i="16"/>
  <c r="FF231" i="16"/>
  <c r="FG231" i="16"/>
  <c r="FF232" i="16"/>
  <c r="FG232" i="16"/>
  <c r="FF233" i="16"/>
  <c r="FG233" i="16"/>
  <c r="FF234" i="16"/>
  <c r="FG234" i="16"/>
  <c r="FF235" i="16"/>
  <c r="FG235" i="16"/>
  <c r="FF236" i="16"/>
  <c r="FG236" i="16"/>
  <c r="FF237" i="16"/>
  <c r="FG237" i="16"/>
  <c r="FF238" i="16"/>
  <c r="FG238" i="16"/>
  <c r="FF239" i="16"/>
  <c r="FG239" i="16"/>
  <c r="FF240" i="16"/>
  <c r="FG240" i="16"/>
  <c r="FF241" i="16"/>
  <c r="FG241" i="16"/>
  <c r="EW191" i="16"/>
  <c r="EX191" i="16"/>
  <c r="EW192" i="16"/>
  <c r="EX192" i="16"/>
  <c r="EW193" i="16"/>
  <c r="EX193" i="16"/>
  <c r="EW194" i="16"/>
  <c r="EX194" i="16"/>
  <c r="EW195" i="16"/>
  <c r="EX195" i="16"/>
  <c r="EW196" i="16"/>
  <c r="EX196" i="16"/>
  <c r="EW197" i="16"/>
  <c r="EX197" i="16"/>
  <c r="EW198" i="16"/>
  <c r="EX198" i="16"/>
  <c r="EW199" i="16"/>
  <c r="EX199" i="16"/>
  <c r="EW200" i="16"/>
  <c r="EX200" i="16"/>
  <c r="EW201" i="16"/>
  <c r="EX201" i="16"/>
  <c r="EW202" i="16"/>
  <c r="EX202" i="16"/>
  <c r="EW203" i="16"/>
  <c r="EX203" i="16"/>
  <c r="EW204" i="16"/>
  <c r="EX204" i="16"/>
  <c r="EW205" i="16"/>
  <c r="EX205" i="16"/>
  <c r="EW206" i="16"/>
  <c r="EX206" i="16"/>
  <c r="EW207" i="16"/>
  <c r="EX207" i="16"/>
  <c r="EW208" i="16"/>
  <c r="EX208" i="16"/>
  <c r="EW209" i="16"/>
  <c r="EX209" i="16"/>
  <c r="EW210" i="16"/>
  <c r="EX210" i="16"/>
  <c r="EW211" i="16"/>
  <c r="EX211" i="16"/>
  <c r="EW212" i="16"/>
  <c r="EX212" i="16"/>
  <c r="EW213" i="16"/>
  <c r="EX213" i="16"/>
  <c r="EW214" i="16"/>
  <c r="EX214" i="16"/>
  <c r="EW215" i="16"/>
  <c r="EX215" i="16"/>
  <c r="EW216" i="16"/>
  <c r="EX216" i="16"/>
  <c r="EW217" i="16"/>
  <c r="EX217" i="16"/>
  <c r="EW218" i="16"/>
  <c r="EX218" i="16"/>
  <c r="EW219" i="16"/>
  <c r="EX219" i="16"/>
  <c r="EW220" i="16"/>
  <c r="EX220" i="16"/>
  <c r="EW221" i="16"/>
  <c r="EX221" i="16"/>
  <c r="EW222" i="16"/>
  <c r="EX222" i="16"/>
  <c r="EW223" i="16"/>
  <c r="EX223" i="16"/>
  <c r="EW224" i="16"/>
  <c r="EX224" i="16"/>
  <c r="EW225" i="16"/>
  <c r="EX225" i="16"/>
  <c r="EW226" i="16"/>
  <c r="EX226" i="16"/>
  <c r="EW227" i="16"/>
  <c r="EX227" i="16"/>
  <c r="EW228" i="16"/>
  <c r="EX228" i="16"/>
  <c r="EW229" i="16"/>
  <c r="EX229" i="16"/>
  <c r="EW230" i="16"/>
  <c r="EX230" i="16"/>
  <c r="EW231" i="16"/>
  <c r="EX231" i="16"/>
  <c r="EW232" i="16"/>
  <c r="EX232" i="16"/>
  <c r="EW233" i="16"/>
  <c r="EX233" i="16"/>
  <c r="EW234" i="16"/>
  <c r="EX234" i="16"/>
  <c r="EW235" i="16"/>
  <c r="EX235" i="16"/>
  <c r="EW236" i="16"/>
  <c r="EX236" i="16"/>
  <c r="EW237" i="16"/>
  <c r="EX237" i="16"/>
  <c r="EW238" i="16"/>
  <c r="EX238" i="16"/>
  <c r="EW239" i="16"/>
  <c r="EX239" i="16"/>
  <c r="EW240" i="16"/>
  <c r="EX240" i="16"/>
  <c r="EW241" i="16"/>
  <c r="EX241" i="16"/>
  <c r="EQ191" i="16"/>
  <c r="ER191" i="16"/>
  <c r="EQ192" i="16"/>
  <c r="ER192" i="16"/>
  <c r="EQ193" i="16"/>
  <c r="ER193" i="16"/>
  <c r="EQ194" i="16"/>
  <c r="ER194" i="16"/>
  <c r="EQ195" i="16"/>
  <c r="ER195" i="16"/>
  <c r="EQ196" i="16"/>
  <c r="ER196" i="16"/>
  <c r="EQ197" i="16"/>
  <c r="ER197" i="16"/>
  <c r="EQ198" i="16"/>
  <c r="ER198" i="16"/>
  <c r="EQ199" i="16"/>
  <c r="ER199" i="16"/>
  <c r="EQ200" i="16"/>
  <c r="ER200" i="16"/>
  <c r="EQ201" i="16"/>
  <c r="ER201" i="16"/>
  <c r="EQ202" i="16"/>
  <c r="ER202" i="16"/>
  <c r="EQ203" i="16"/>
  <c r="ER203" i="16"/>
  <c r="EQ204" i="16"/>
  <c r="ER204" i="16"/>
  <c r="EQ205" i="16"/>
  <c r="ER205" i="16"/>
  <c r="EQ206" i="16"/>
  <c r="ER206" i="16"/>
  <c r="EQ207" i="16"/>
  <c r="ER207" i="16"/>
  <c r="EQ208" i="16"/>
  <c r="ER208" i="16"/>
  <c r="EQ209" i="16"/>
  <c r="ER209" i="16"/>
  <c r="EQ210" i="16"/>
  <c r="ER210" i="16"/>
  <c r="EQ211" i="16"/>
  <c r="ER211" i="16"/>
  <c r="EQ212" i="16"/>
  <c r="ER212" i="16"/>
  <c r="EQ213" i="16"/>
  <c r="ER213" i="16"/>
  <c r="EQ214" i="16"/>
  <c r="ER214" i="16"/>
  <c r="EQ215" i="16"/>
  <c r="ER215" i="16"/>
  <c r="EQ216" i="16"/>
  <c r="ER216" i="16"/>
  <c r="EQ217" i="16"/>
  <c r="ER217" i="16"/>
  <c r="EQ218" i="16"/>
  <c r="ER218" i="16"/>
  <c r="EQ219" i="16"/>
  <c r="ER219" i="16"/>
  <c r="EQ220" i="16"/>
  <c r="ER220" i="16"/>
  <c r="EQ221" i="16"/>
  <c r="ER221" i="16"/>
  <c r="EQ222" i="16"/>
  <c r="ER222" i="16"/>
  <c r="EQ223" i="16"/>
  <c r="ER223" i="16"/>
  <c r="EQ224" i="16"/>
  <c r="ER224" i="16"/>
  <c r="EQ225" i="16"/>
  <c r="ER225" i="16"/>
  <c r="EQ226" i="16"/>
  <c r="ER226" i="16"/>
  <c r="EQ227" i="16"/>
  <c r="ER227" i="16"/>
  <c r="EQ228" i="16"/>
  <c r="ER228" i="16"/>
  <c r="EQ229" i="16"/>
  <c r="ER229" i="16"/>
  <c r="EQ230" i="16"/>
  <c r="ER230" i="16"/>
  <c r="EQ231" i="16"/>
  <c r="ER231" i="16"/>
  <c r="EQ232" i="16"/>
  <c r="ER232" i="16"/>
  <c r="EQ233" i="16"/>
  <c r="ER233" i="16"/>
  <c r="EQ234" i="16"/>
  <c r="ER234" i="16"/>
  <c r="EQ235" i="16"/>
  <c r="ER235" i="16"/>
  <c r="EQ236" i="16"/>
  <c r="ER236" i="16"/>
  <c r="EQ237" i="16"/>
  <c r="ER237" i="16"/>
  <c r="EQ238" i="16"/>
  <c r="ER238" i="16"/>
  <c r="EQ239" i="16"/>
  <c r="ER239" i="16"/>
  <c r="EQ240" i="16"/>
  <c r="ER240" i="16"/>
  <c r="EQ241" i="16"/>
  <c r="ER241" i="16"/>
  <c r="EH191" i="16"/>
  <c r="EI191" i="16"/>
  <c r="EH192" i="16"/>
  <c r="EI192" i="16"/>
  <c r="EH193" i="16"/>
  <c r="EI193" i="16"/>
  <c r="EH194" i="16"/>
  <c r="EI194" i="16"/>
  <c r="EH195" i="16"/>
  <c r="EI195" i="16"/>
  <c r="EH196" i="16"/>
  <c r="EI196" i="16"/>
  <c r="EH197" i="16"/>
  <c r="EI197" i="16"/>
  <c r="EH198" i="16"/>
  <c r="EI198" i="16"/>
  <c r="EH199" i="16"/>
  <c r="EI199" i="16"/>
  <c r="EH200" i="16"/>
  <c r="EI200" i="16"/>
  <c r="EH201" i="16"/>
  <c r="EI201" i="16"/>
  <c r="EH202" i="16"/>
  <c r="EI202" i="16"/>
  <c r="EH203" i="16"/>
  <c r="EI203" i="16"/>
  <c r="EH204" i="16"/>
  <c r="EI204" i="16"/>
  <c r="EH205" i="16"/>
  <c r="EI205" i="16"/>
  <c r="EH206" i="16"/>
  <c r="EI206" i="16"/>
  <c r="EH207" i="16"/>
  <c r="EI207" i="16"/>
  <c r="EH208" i="16"/>
  <c r="EI208" i="16"/>
  <c r="EH209" i="16"/>
  <c r="EI209" i="16"/>
  <c r="EH210" i="16"/>
  <c r="EI210" i="16"/>
  <c r="EH211" i="16"/>
  <c r="EI211" i="16"/>
  <c r="EH212" i="16"/>
  <c r="EI212" i="16"/>
  <c r="EH213" i="16"/>
  <c r="EI213" i="16"/>
  <c r="EH214" i="16"/>
  <c r="EI214" i="16"/>
  <c r="EH215" i="16"/>
  <c r="EI215" i="16"/>
  <c r="EH216" i="16"/>
  <c r="EI216" i="16"/>
  <c r="EH217" i="16"/>
  <c r="EI217" i="16"/>
  <c r="EH218" i="16"/>
  <c r="EI218" i="16"/>
  <c r="EH219" i="16"/>
  <c r="EI219" i="16"/>
  <c r="EH220" i="16"/>
  <c r="EI220" i="16"/>
  <c r="EH221" i="16"/>
  <c r="EI221" i="16"/>
  <c r="EH222" i="16"/>
  <c r="EI222" i="16"/>
  <c r="EH223" i="16"/>
  <c r="EI223" i="16"/>
  <c r="EH224" i="16"/>
  <c r="EI224" i="16"/>
  <c r="EH225" i="16"/>
  <c r="EI225" i="16"/>
  <c r="EH226" i="16"/>
  <c r="EI226" i="16"/>
  <c r="EH227" i="16"/>
  <c r="EI227" i="16"/>
  <c r="EH228" i="16"/>
  <c r="EI228" i="16"/>
  <c r="EH229" i="16"/>
  <c r="EI229" i="16"/>
  <c r="EH230" i="16"/>
  <c r="EI230" i="16"/>
  <c r="EH231" i="16"/>
  <c r="EI231" i="16"/>
  <c r="EH232" i="16"/>
  <c r="EI232" i="16"/>
  <c r="EH233" i="16"/>
  <c r="EI233" i="16"/>
  <c r="EH234" i="16"/>
  <c r="EI234" i="16"/>
  <c r="EH235" i="16"/>
  <c r="EI235" i="16"/>
  <c r="EH236" i="16"/>
  <c r="EI236" i="16"/>
  <c r="EH237" i="16"/>
  <c r="EI237" i="16"/>
  <c r="EH238" i="16"/>
  <c r="EI238" i="16"/>
  <c r="EH239" i="16"/>
  <c r="EI239" i="16"/>
  <c r="EH240" i="16"/>
  <c r="EI240" i="16"/>
  <c r="EH241" i="16"/>
  <c r="EI241" i="16"/>
  <c r="DY191" i="16"/>
  <c r="DZ191" i="16"/>
  <c r="DY192" i="16"/>
  <c r="DZ192" i="16"/>
  <c r="DY193" i="16"/>
  <c r="DZ193" i="16"/>
  <c r="DY194" i="16"/>
  <c r="DZ194" i="16"/>
  <c r="DY195" i="16"/>
  <c r="DZ195" i="16"/>
  <c r="DY196" i="16"/>
  <c r="DZ196" i="16"/>
  <c r="DY197" i="16"/>
  <c r="DZ197" i="16"/>
  <c r="DY198" i="16"/>
  <c r="DZ198" i="16"/>
  <c r="DY199" i="16"/>
  <c r="DZ199" i="16"/>
  <c r="DY200" i="16"/>
  <c r="DZ200" i="16"/>
  <c r="DY201" i="16"/>
  <c r="DZ201" i="16"/>
  <c r="DY202" i="16"/>
  <c r="DZ202" i="16"/>
  <c r="DY203" i="16"/>
  <c r="DZ203" i="16"/>
  <c r="DY204" i="16"/>
  <c r="DZ204" i="16"/>
  <c r="DY205" i="16"/>
  <c r="DZ205" i="16"/>
  <c r="DY206" i="16"/>
  <c r="DZ206" i="16"/>
  <c r="DY207" i="16"/>
  <c r="DZ207" i="16"/>
  <c r="DY208" i="16"/>
  <c r="DZ208" i="16"/>
  <c r="DY209" i="16"/>
  <c r="DZ209" i="16"/>
  <c r="DY210" i="16"/>
  <c r="DZ210" i="16"/>
  <c r="DY211" i="16"/>
  <c r="DZ211" i="16"/>
  <c r="DY212" i="16"/>
  <c r="DZ212" i="16"/>
  <c r="DY213" i="16"/>
  <c r="DZ213" i="16"/>
  <c r="DY214" i="16"/>
  <c r="DZ214" i="16"/>
  <c r="DY215" i="16"/>
  <c r="DZ215" i="16"/>
  <c r="DY216" i="16"/>
  <c r="DZ216" i="16"/>
  <c r="DY217" i="16"/>
  <c r="DZ217" i="16"/>
  <c r="DY218" i="16"/>
  <c r="DZ218" i="16"/>
  <c r="DY219" i="16"/>
  <c r="DZ219" i="16"/>
  <c r="DY220" i="16"/>
  <c r="DZ220" i="16"/>
  <c r="DY221" i="16"/>
  <c r="DZ221" i="16"/>
  <c r="DY222" i="16"/>
  <c r="DZ222" i="16"/>
  <c r="DY223" i="16"/>
  <c r="DZ223" i="16"/>
  <c r="DY224" i="16"/>
  <c r="DZ224" i="16"/>
  <c r="DY225" i="16"/>
  <c r="DZ225" i="16"/>
  <c r="DY226" i="16"/>
  <c r="DZ226" i="16"/>
  <c r="DY227" i="16"/>
  <c r="DZ227" i="16"/>
  <c r="DY228" i="16"/>
  <c r="DZ228" i="16"/>
  <c r="DY229" i="16"/>
  <c r="DZ229" i="16"/>
  <c r="DY230" i="16"/>
  <c r="DZ230" i="16"/>
  <c r="DY231" i="16"/>
  <c r="DZ231" i="16"/>
  <c r="DY232" i="16"/>
  <c r="DZ232" i="16"/>
  <c r="DY233" i="16"/>
  <c r="DZ233" i="16"/>
  <c r="DY234" i="16"/>
  <c r="DZ234" i="16"/>
  <c r="DY235" i="16"/>
  <c r="DZ235" i="16"/>
  <c r="DY236" i="16"/>
  <c r="DZ236" i="16"/>
  <c r="DY237" i="16"/>
  <c r="DZ237" i="16"/>
  <c r="DY238" i="16"/>
  <c r="DZ238" i="16"/>
  <c r="DY239" i="16"/>
  <c r="DZ239" i="16"/>
  <c r="DY240" i="16"/>
  <c r="DZ240" i="16"/>
  <c r="DY241" i="16"/>
  <c r="DZ241" i="16"/>
  <c r="DP191" i="16"/>
  <c r="DQ191" i="16"/>
  <c r="DP192" i="16"/>
  <c r="DQ192" i="16"/>
  <c r="DP193" i="16"/>
  <c r="DQ193" i="16"/>
  <c r="DP194" i="16"/>
  <c r="DQ194" i="16"/>
  <c r="DP195" i="16"/>
  <c r="DQ195" i="16"/>
  <c r="DP196" i="16"/>
  <c r="DQ196" i="16"/>
  <c r="DP197" i="16"/>
  <c r="DQ197" i="16"/>
  <c r="DP198" i="16"/>
  <c r="DQ198" i="16"/>
  <c r="DP199" i="16"/>
  <c r="DQ199" i="16"/>
  <c r="DP200" i="16"/>
  <c r="DQ200" i="16"/>
  <c r="DP201" i="16"/>
  <c r="DQ201" i="16"/>
  <c r="DP202" i="16"/>
  <c r="DQ202" i="16"/>
  <c r="DP203" i="16"/>
  <c r="DQ203" i="16"/>
  <c r="DP204" i="16"/>
  <c r="DQ204" i="16"/>
  <c r="DP205" i="16"/>
  <c r="DQ205" i="16"/>
  <c r="DP206" i="16"/>
  <c r="DQ206" i="16"/>
  <c r="DP207" i="16"/>
  <c r="DQ207" i="16"/>
  <c r="DP208" i="16"/>
  <c r="DQ208" i="16"/>
  <c r="DP209" i="16"/>
  <c r="DQ209" i="16"/>
  <c r="DP210" i="16"/>
  <c r="DQ210" i="16"/>
  <c r="DP211" i="16"/>
  <c r="DQ211" i="16"/>
  <c r="DP212" i="16"/>
  <c r="DQ212" i="16"/>
  <c r="DP213" i="16"/>
  <c r="DQ213" i="16"/>
  <c r="DP214" i="16"/>
  <c r="DQ214" i="16"/>
  <c r="DP215" i="16"/>
  <c r="DQ215" i="16"/>
  <c r="DP216" i="16"/>
  <c r="DQ216" i="16"/>
  <c r="DP217" i="16"/>
  <c r="DQ217" i="16"/>
  <c r="DP218" i="16"/>
  <c r="DQ218" i="16"/>
  <c r="DP219" i="16"/>
  <c r="DQ219" i="16"/>
  <c r="DP220" i="16"/>
  <c r="DQ220" i="16"/>
  <c r="DP221" i="16"/>
  <c r="DQ221" i="16"/>
  <c r="DP222" i="16"/>
  <c r="DQ222" i="16"/>
  <c r="DP223" i="16"/>
  <c r="DQ223" i="16"/>
  <c r="DP224" i="16"/>
  <c r="DQ224" i="16"/>
  <c r="DP225" i="16"/>
  <c r="DQ225" i="16"/>
  <c r="DP226" i="16"/>
  <c r="DQ226" i="16"/>
  <c r="DP227" i="16"/>
  <c r="DQ227" i="16"/>
  <c r="DP228" i="16"/>
  <c r="DQ228" i="16"/>
  <c r="DP229" i="16"/>
  <c r="DQ229" i="16"/>
  <c r="DP230" i="16"/>
  <c r="DQ230" i="16"/>
  <c r="DP231" i="16"/>
  <c r="DQ231" i="16"/>
  <c r="DP232" i="16"/>
  <c r="DQ232" i="16"/>
  <c r="DP233" i="16"/>
  <c r="DQ233" i="16"/>
  <c r="DP234" i="16"/>
  <c r="DQ234" i="16"/>
  <c r="DP235" i="16"/>
  <c r="DQ235" i="16"/>
  <c r="DP236" i="16"/>
  <c r="DQ236" i="16"/>
  <c r="DP237" i="16"/>
  <c r="DQ237" i="16"/>
  <c r="DP238" i="16"/>
  <c r="DQ238" i="16"/>
  <c r="DP239" i="16"/>
  <c r="DQ239" i="16"/>
  <c r="DP240" i="16"/>
  <c r="DQ240" i="16"/>
  <c r="DP241" i="16"/>
  <c r="DQ241" i="16"/>
  <c r="DJ191" i="16"/>
  <c r="DK191" i="16"/>
  <c r="DJ192" i="16"/>
  <c r="DK192" i="16"/>
  <c r="DJ193" i="16"/>
  <c r="DK193" i="16"/>
  <c r="DJ194" i="16"/>
  <c r="DK194" i="16"/>
  <c r="DJ195" i="16"/>
  <c r="DK195" i="16"/>
  <c r="DJ196" i="16"/>
  <c r="DK196" i="16"/>
  <c r="DJ197" i="16"/>
  <c r="DK197" i="16"/>
  <c r="DJ198" i="16"/>
  <c r="DK198" i="16"/>
  <c r="DJ199" i="16"/>
  <c r="DK199" i="16"/>
  <c r="DJ200" i="16"/>
  <c r="DK200" i="16"/>
  <c r="DJ201" i="16"/>
  <c r="DK201" i="16"/>
  <c r="DJ202" i="16"/>
  <c r="DK202" i="16"/>
  <c r="DJ203" i="16"/>
  <c r="DK203" i="16"/>
  <c r="DJ204" i="16"/>
  <c r="DK204" i="16"/>
  <c r="DJ205" i="16"/>
  <c r="DK205" i="16"/>
  <c r="DJ206" i="16"/>
  <c r="DK206" i="16"/>
  <c r="DJ207" i="16"/>
  <c r="DK207" i="16"/>
  <c r="DJ208" i="16"/>
  <c r="DK208" i="16"/>
  <c r="DJ209" i="16"/>
  <c r="DK209" i="16"/>
  <c r="DJ210" i="16"/>
  <c r="DK210" i="16"/>
  <c r="DJ211" i="16"/>
  <c r="DK211" i="16"/>
  <c r="DJ212" i="16"/>
  <c r="DK212" i="16"/>
  <c r="DJ213" i="16"/>
  <c r="DK213" i="16"/>
  <c r="DJ214" i="16"/>
  <c r="DK214" i="16"/>
  <c r="DJ215" i="16"/>
  <c r="DK215" i="16"/>
  <c r="DJ216" i="16"/>
  <c r="DK216" i="16"/>
  <c r="DJ217" i="16"/>
  <c r="DK217" i="16"/>
  <c r="DJ218" i="16"/>
  <c r="DK218" i="16"/>
  <c r="DJ219" i="16"/>
  <c r="DK219" i="16"/>
  <c r="DJ220" i="16"/>
  <c r="DK220" i="16"/>
  <c r="DJ221" i="16"/>
  <c r="DK221" i="16"/>
  <c r="DJ222" i="16"/>
  <c r="DK222" i="16"/>
  <c r="DJ223" i="16"/>
  <c r="DK223" i="16"/>
  <c r="DJ224" i="16"/>
  <c r="DK224" i="16"/>
  <c r="DJ225" i="16"/>
  <c r="DK225" i="16"/>
  <c r="DJ226" i="16"/>
  <c r="DK226" i="16"/>
  <c r="DJ227" i="16"/>
  <c r="DK227" i="16"/>
  <c r="DJ228" i="16"/>
  <c r="DK228" i="16"/>
  <c r="DJ229" i="16"/>
  <c r="DK229" i="16"/>
  <c r="DJ230" i="16"/>
  <c r="DK230" i="16"/>
  <c r="DJ231" i="16"/>
  <c r="DK231" i="16"/>
  <c r="DJ232" i="16"/>
  <c r="DK232" i="16"/>
  <c r="DJ233" i="16"/>
  <c r="DK233" i="16"/>
  <c r="DJ234" i="16"/>
  <c r="DK234" i="16"/>
  <c r="DJ235" i="16"/>
  <c r="DK235" i="16"/>
  <c r="DJ236" i="16"/>
  <c r="DK236" i="16"/>
  <c r="DJ237" i="16"/>
  <c r="DK237" i="16"/>
  <c r="DJ238" i="16"/>
  <c r="DK238" i="16"/>
  <c r="DJ239" i="16"/>
  <c r="DK239" i="16"/>
  <c r="DJ240" i="16"/>
  <c r="DK240" i="16"/>
  <c r="DJ241" i="16"/>
  <c r="DK241" i="16"/>
  <c r="DA191" i="16"/>
  <c r="DB191" i="16"/>
  <c r="DA192" i="16"/>
  <c r="DB192" i="16"/>
  <c r="DA193" i="16"/>
  <c r="DB193" i="16"/>
  <c r="DA194" i="16"/>
  <c r="DB194" i="16"/>
  <c r="DA195" i="16"/>
  <c r="DB195" i="16"/>
  <c r="DA196" i="16"/>
  <c r="DB196" i="16"/>
  <c r="DA197" i="16"/>
  <c r="DB197" i="16"/>
  <c r="DA198" i="16"/>
  <c r="DB198" i="16"/>
  <c r="DA199" i="16"/>
  <c r="DB199" i="16"/>
  <c r="DA200" i="16"/>
  <c r="DB200" i="16"/>
  <c r="DA201" i="16"/>
  <c r="DB201" i="16"/>
  <c r="DA202" i="16"/>
  <c r="DB202" i="16"/>
  <c r="DA203" i="16"/>
  <c r="DB203" i="16"/>
  <c r="DA204" i="16"/>
  <c r="DB204" i="16"/>
  <c r="DA205" i="16"/>
  <c r="DB205" i="16"/>
  <c r="DA206" i="16"/>
  <c r="DB206" i="16"/>
  <c r="DA207" i="16"/>
  <c r="DB207" i="16"/>
  <c r="DA208" i="16"/>
  <c r="DB208" i="16"/>
  <c r="DA209" i="16"/>
  <c r="DB209" i="16"/>
  <c r="DA210" i="16"/>
  <c r="DB210" i="16"/>
  <c r="DA211" i="16"/>
  <c r="DB211" i="16"/>
  <c r="DA212" i="16"/>
  <c r="DB212" i="16"/>
  <c r="DA213" i="16"/>
  <c r="DB213" i="16"/>
  <c r="DA214" i="16"/>
  <c r="DB214" i="16"/>
  <c r="DA215" i="16"/>
  <c r="DB215" i="16"/>
  <c r="DA216" i="16"/>
  <c r="DB216" i="16"/>
  <c r="DA217" i="16"/>
  <c r="DB217" i="16"/>
  <c r="DA218" i="16"/>
  <c r="DB218" i="16"/>
  <c r="DA219" i="16"/>
  <c r="DB219" i="16"/>
  <c r="DA220" i="16"/>
  <c r="DB220" i="16"/>
  <c r="DA221" i="16"/>
  <c r="DB221" i="16"/>
  <c r="DA222" i="16"/>
  <c r="DB222" i="16"/>
  <c r="DA223" i="16"/>
  <c r="DB223" i="16"/>
  <c r="DA224" i="16"/>
  <c r="DB224" i="16"/>
  <c r="DA225" i="16"/>
  <c r="DB225" i="16"/>
  <c r="DA226" i="16"/>
  <c r="DB226" i="16"/>
  <c r="DA227" i="16"/>
  <c r="DB227" i="16"/>
  <c r="DA228" i="16"/>
  <c r="DB228" i="16"/>
  <c r="DA229" i="16"/>
  <c r="DB229" i="16"/>
  <c r="DA230" i="16"/>
  <c r="DB230" i="16"/>
  <c r="DA231" i="16"/>
  <c r="DB231" i="16"/>
  <c r="DA232" i="16"/>
  <c r="DB232" i="16"/>
  <c r="DA233" i="16"/>
  <c r="DB233" i="16"/>
  <c r="DA234" i="16"/>
  <c r="DB234" i="16"/>
  <c r="DA235" i="16"/>
  <c r="DB235" i="16"/>
  <c r="DA236" i="16"/>
  <c r="DB236" i="16"/>
  <c r="DA237" i="16"/>
  <c r="DB237" i="16"/>
  <c r="DA238" i="16"/>
  <c r="DB238" i="16"/>
  <c r="DA239" i="16"/>
  <c r="DB239" i="16"/>
  <c r="DA240" i="16"/>
  <c r="DB240" i="16"/>
  <c r="DA241" i="16"/>
  <c r="DB241" i="16"/>
  <c r="CR191" i="16"/>
  <c r="CS191" i="16"/>
  <c r="CR192" i="16"/>
  <c r="CS192" i="16"/>
  <c r="CR193" i="16"/>
  <c r="CS193" i="16"/>
  <c r="CR194" i="16"/>
  <c r="CS194" i="16"/>
  <c r="CR195" i="16"/>
  <c r="CS195" i="16"/>
  <c r="CR196" i="16"/>
  <c r="CS196" i="16"/>
  <c r="CR197" i="16"/>
  <c r="CS197" i="16"/>
  <c r="CR198" i="16"/>
  <c r="CS198" i="16"/>
  <c r="CR199" i="16"/>
  <c r="CS199" i="16"/>
  <c r="CR200" i="16"/>
  <c r="CS200" i="16"/>
  <c r="CR201" i="16"/>
  <c r="CS201" i="16"/>
  <c r="CR202" i="16"/>
  <c r="CS202" i="16"/>
  <c r="CR203" i="16"/>
  <c r="CS203" i="16"/>
  <c r="CR204" i="16"/>
  <c r="CS204" i="16"/>
  <c r="CR205" i="16"/>
  <c r="CS205" i="16"/>
  <c r="CR206" i="16"/>
  <c r="CS206" i="16"/>
  <c r="CR207" i="16"/>
  <c r="CS207" i="16"/>
  <c r="CR208" i="16"/>
  <c r="CS208" i="16"/>
  <c r="CR209" i="16"/>
  <c r="CS209" i="16"/>
  <c r="CR210" i="16"/>
  <c r="CS210" i="16"/>
  <c r="CR211" i="16"/>
  <c r="CS211" i="16"/>
  <c r="CR212" i="16"/>
  <c r="CS212" i="16"/>
  <c r="CR213" i="16"/>
  <c r="CS213" i="16"/>
  <c r="CR214" i="16"/>
  <c r="CS214" i="16"/>
  <c r="CR215" i="16"/>
  <c r="CS215" i="16"/>
  <c r="CR216" i="16"/>
  <c r="CS216" i="16"/>
  <c r="CR217" i="16"/>
  <c r="CS217" i="16"/>
  <c r="CR218" i="16"/>
  <c r="CS218" i="16"/>
  <c r="CR219" i="16"/>
  <c r="CS219" i="16"/>
  <c r="CR220" i="16"/>
  <c r="CS220" i="16"/>
  <c r="CR221" i="16"/>
  <c r="CS221" i="16"/>
  <c r="CR222" i="16"/>
  <c r="CS222" i="16"/>
  <c r="CR223" i="16"/>
  <c r="CS223" i="16"/>
  <c r="CR224" i="16"/>
  <c r="CS224" i="16"/>
  <c r="CR225" i="16"/>
  <c r="CS225" i="16"/>
  <c r="CR226" i="16"/>
  <c r="CS226" i="16"/>
  <c r="CR227" i="16"/>
  <c r="CS227" i="16"/>
  <c r="CR228" i="16"/>
  <c r="CS228" i="16"/>
  <c r="CR229" i="16"/>
  <c r="CS229" i="16"/>
  <c r="CR230" i="16"/>
  <c r="CS230" i="16"/>
  <c r="CR231" i="16"/>
  <c r="CS231" i="16"/>
  <c r="CR232" i="16"/>
  <c r="CS232" i="16"/>
  <c r="CR233" i="16"/>
  <c r="CS233" i="16"/>
  <c r="CR234" i="16"/>
  <c r="CS234" i="16"/>
  <c r="CR235" i="16"/>
  <c r="CS235" i="16"/>
  <c r="CR236" i="16"/>
  <c r="CS236" i="16"/>
  <c r="CR237" i="16"/>
  <c r="CS237" i="16"/>
  <c r="CR238" i="16"/>
  <c r="CS238" i="16"/>
  <c r="CR239" i="16"/>
  <c r="CS239" i="16"/>
  <c r="CR240" i="16"/>
  <c r="CS240" i="16"/>
  <c r="CR241" i="16"/>
  <c r="CS241" i="16"/>
  <c r="CI191" i="16"/>
  <c r="CJ191" i="16"/>
  <c r="CI192" i="16"/>
  <c r="CJ192" i="16"/>
  <c r="CI193" i="16"/>
  <c r="CJ193" i="16"/>
  <c r="CI194" i="16"/>
  <c r="CJ194" i="16"/>
  <c r="CI195" i="16"/>
  <c r="CJ195" i="16"/>
  <c r="CI196" i="16"/>
  <c r="CJ196" i="16"/>
  <c r="CI197" i="16"/>
  <c r="CJ197" i="16"/>
  <c r="CI198" i="16"/>
  <c r="CJ198" i="16"/>
  <c r="CI199" i="16"/>
  <c r="CJ199" i="16"/>
  <c r="CI200" i="16"/>
  <c r="CJ200" i="16"/>
  <c r="CI201" i="16"/>
  <c r="CJ201" i="16"/>
  <c r="CI202" i="16"/>
  <c r="CJ202" i="16"/>
  <c r="CI203" i="16"/>
  <c r="CJ203" i="16"/>
  <c r="CI204" i="16"/>
  <c r="CJ204" i="16"/>
  <c r="CI205" i="16"/>
  <c r="CJ205" i="16"/>
  <c r="CI206" i="16"/>
  <c r="CJ206" i="16"/>
  <c r="CI207" i="16"/>
  <c r="CJ207" i="16"/>
  <c r="CI208" i="16"/>
  <c r="CJ208" i="16"/>
  <c r="CI209" i="16"/>
  <c r="CJ209" i="16"/>
  <c r="CI210" i="16"/>
  <c r="CJ210" i="16"/>
  <c r="CI211" i="16"/>
  <c r="CJ211" i="16"/>
  <c r="CI212" i="16"/>
  <c r="CJ212" i="16"/>
  <c r="CI213" i="16"/>
  <c r="CJ213" i="16"/>
  <c r="CI214" i="16"/>
  <c r="CJ214" i="16"/>
  <c r="CI215" i="16"/>
  <c r="CJ215" i="16"/>
  <c r="CI216" i="16"/>
  <c r="CJ216" i="16"/>
  <c r="CI217" i="16"/>
  <c r="CJ217" i="16"/>
  <c r="CI218" i="16"/>
  <c r="CJ218" i="16"/>
  <c r="CI219" i="16"/>
  <c r="CJ219" i="16"/>
  <c r="CI220" i="16"/>
  <c r="CJ220" i="16"/>
  <c r="CI221" i="16"/>
  <c r="CJ221" i="16"/>
  <c r="CI222" i="16"/>
  <c r="CJ222" i="16"/>
  <c r="CI223" i="16"/>
  <c r="CJ223" i="16"/>
  <c r="CI224" i="16"/>
  <c r="CJ224" i="16"/>
  <c r="CI225" i="16"/>
  <c r="CJ225" i="16"/>
  <c r="CI226" i="16"/>
  <c r="CJ226" i="16"/>
  <c r="CI227" i="16"/>
  <c r="CJ227" i="16"/>
  <c r="CI228" i="16"/>
  <c r="CJ228" i="16"/>
  <c r="CI229" i="16"/>
  <c r="CJ229" i="16"/>
  <c r="CI230" i="16"/>
  <c r="CJ230" i="16"/>
  <c r="CI231" i="16"/>
  <c r="CJ231" i="16"/>
  <c r="CI232" i="16"/>
  <c r="CJ232" i="16"/>
  <c r="CI233" i="16"/>
  <c r="CJ233" i="16"/>
  <c r="CI234" i="16"/>
  <c r="CJ234" i="16"/>
  <c r="CI235" i="16"/>
  <c r="CJ235" i="16"/>
  <c r="CI236" i="16"/>
  <c r="CJ236" i="16"/>
  <c r="CI237" i="16"/>
  <c r="CJ237" i="16"/>
  <c r="CI238" i="16"/>
  <c r="CJ238" i="16"/>
  <c r="CI239" i="16"/>
  <c r="CJ239" i="16"/>
  <c r="CI240" i="16"/>
  <c r="CJ240" i="16"/>
  <c r="CI241" i="16"/>
  <c r="CJ241" i="16"/>
  <c r="CC191" i="16"/>
  <c r="CD191" i="16"/>
  <c r="CC192" i="16"/>
  <c r="CD192" i="16"/>
  <c r="CC193" i="16"/>
  <c r="CD193" i="16"/>
  <c r="CC194" i="16"/>
  <c r="CD194" i="16"/>
  <c r="CC195" i="16"/>
  <c r="CD195" i="16"/>
  <c r="CC196" i="16"/>
  <c r="CD196" i="16"/>
  <c r="CC197" i="16"/>
  <c r="CD197" i="16"/>
  <c r="CC198" i="16"/>
  <c r="CD198" i="16"/>
  <c r="CC199" i="16"/>
  <c r="CD199" i="16"/>
  <c r="CC200" i="16"/>
  <c r="CD200" i="16"/>
  <c r="CC201" i="16"/>
  <c r="CD201" i="16"/>
  <c r="CC202" i="16"/>
  <c r="CD202" i="16"/>
  <c r="CC203" i="16"/>
  <c r="CD203" i="16"/>
  <c r="CC204" i="16"/>
  <c r="CD204" i="16"/>
  <c r="CC205" i="16"/>
  <c r="CD205" i="16"/>
  <c r="CC206" i="16"/>
  <c r="CD206" i="16"/>
  <c r="CC207" i="16"/>
  <c r="CD207" i="16"/>
  <c r="CC208" i="16"/>
  <c r="CD208" i="16"/>
  <c r="CC209" i="16"/>
  <c r="CD209" i="16"/>
  <c r="CC210" i="16"/>
  <c r="CD210" i="16"/>
  <c r="CC211" i="16"/>
  <c r="CD211" i="16"/>
  <c r="CC212" i="16"/>
  <c r="CD212" i="16"/>
  <c r="CC213" i="16"/>
  <c r="CD213" i="16"/>
  <c r="CC214" i="16"/>
  <c r="CD214" i="16"/>
  <c r="CC215" i="16"/>
  <c r="CD215" i="16"/>
  <c r="CC216" i="16"/>
  <c r="CD216" i="16"/>
  <c r="CC217" i="16"/>
  <c r="CD217" i="16"/>
  <c r="CC218" i="16"/>
  <c r="CD218" i="16"/>
  <c r="CC219" i="16"/>
  <c r="CD219" i="16"/>
  <c r="CC220" i="16"/>
  <c r="CD220" i="16"/>
  <c r="CC221" i="16"/>
  <c r="CD221" i="16"/>
  <c r="CC222" i="16"/>
  <c r="CD222" i="16"/>
  <c r="CC223" i="16"/>
  <c r="CD223" i="16"/>
  <c r="CC224" i="16"/>
  <c r="CD224" i="16"/>
  <c r="CC225" i="16"/>
  <c r="CD225" i="16"/>
  <c r="CC226" i="16"/>
  <c r="CD226" i="16"/>
  <c r="CC227" i="16"/>
  <c r="CD227" i="16"/>
  <c r="CC228" i="16"/>
  <c r="CD228" i="16"/>
  <c r="CC229" i="16"/>
  <c r="CD229" i="16"/>
  <c r="CC230" i="16"/>
  <c r="CD230" i="16"/>
  <c r="CC231" i="16"/>
  <c r="CD231" i="16"/>
  <c r="CC232" i="16"/>
  <c r="CD232" i="16"/>
  <c r="CC233" i="16"/>
  <c r="CD233" i="16"/>
  <c r="CC234" i="16"/>
  <c r="CD234" i="16"/>
  <c r="CC235" i="16"/>
  <c r="CD235" i="16"/>
  <c r="CC236" i="16"/>
  <c r="CD236" i="16"/>
  <c r="CC237" i="16"/>
  <c r="CD237" i="16"/>
  <c r="CC238" i="16"/>
  <c r="CD238" i="16"/>
  <c r="CC239" i="16"/>
  <c r="CD239" i="16"/>
  <c r="CC240" i="16"/>
  <c r="CD240" i="16"/>
  <c r="CC241" i="16"/>
  <c r="CD241" i="16"/>
  <c r="BT191" i="16"/>
  <c r="BU191" i="16"/>
  <c r="BT192" i="16"/>
  <c r="BU192" i="16"/>
  <c r="BT193" i="16"/>
  <c r="BU193" i="16"/>
  <c r="BT194" i="16"/>
  <c r="BU194" i="16"/>
  <c r="BT195" i="16"/>
  <c r="BU195" i="16"/>
  <c r="BT196" i="16"/>
  <c r="BU196" i="16"/>
  <c r="BT197" i="16"/>
  <c r="BU197" i="16"/>
  <c r="BT198" i="16"/>
  <c r="BU198" i="16"/>
  <c r="BT199" i="16"/>
  <c r="BU199" i="16"/>
  <c r="BT200" i="16"/>
  <c r="BU200" i="16"/>
  <c r="BT201" i="16"/>
  <c r="BU201" i="16"/>
  <c r="BT202" i="16"/>
  <c r="BU202" i="16"/>
  <c r="BT203" i="16"/>
  <c r="BU203" i="16"/>
  <c r="BT204" i="16"/>
  <c r="BU204" i="16"/>
  <c r="BT205" i="16"/>
  <c r="BU205" i="16"/>
  <c r="BT206" i="16"/>
  <c r="BU206" i="16"/>
  <c r="BT207" i="16"/>
  <c r="BU207" i="16"/>
  <c r="BT208" i="16"/>
  <c r="BU208" i="16"/>
  <c r="BT209" i="16"/>
  <c r="BU209" i="16"/>
  <c r="BT210" i="16"/>
  <c r="BU210" i="16"/>
  <c r="BT211" i="16"/>
  <c r="BU211" i="16"/>
  <c r="BT212" i="16"/>
  <c r="BU212" i="16"/>
  <c r="BT213" i="16"/>
  <c r="BU213" i="16"/>
  <c r="BT214" i="16"/>
  <c r="BU214" i="16"/>
  <c r="BT215" i="16"/>
  <c r="BU215" i="16"/>
  <c r="BT216" i="16"/>
  <c r="BU216" i="16"/>
  <c r="BT217" i="16"/>
  <c r="BU217" i="16"/>
  <c r="BT218" i="16"/>
  <c r="BU218" i="16"/>
  <c r="BT219" i="16"/>
  <c r="BU219" i="16"/>
  <c r="BT220" i="16"/>
  <c r="BU220" i="16"/>
  <c r="BT221" i="16"/>
  <c r="BU221" i="16"/>
  <c r="BT222" i="16"/>
  <c r="BU222" i="16"/>
  <c r="BT223" i="16"/>
  <c r="BU223" i="16"/>
  <c r="BT224" i="16"/>
  <c r="BU224" i="16"/>
  <c r="BT225" i="16"/>
  <c r="BU225" i="16"/>
  <c r="BT226" i="16"/>
  <c r="BU226" i="16"/>
  <c r="BT227" i="16"/>
  <c r="BU227" i="16"/>
  <c r="BT228" i="16"/>
  <c r="BU228" i="16"/>
  <c r="BT229" i="16"/>
  <c r="BU229" i="16"/>
  <c r="BT230" i="16"/>
  <c r="BU230" i="16"/>
  <c r="BT231" i="16"/>
  <c r="BU231" i="16"/>
  <c r="BT232" i="16"/>
  <c r="BU232" i="16"/>
  <c r="BT233" i="16"/>
  <c r="BU233" i="16"/>
  <c r="BT234" i="16"/>
  <c r="BU234" i="16"/>
  <c r="BT235" i="16"/>
  <c r="BU235" i="16"/>
  <c r="BT236" i="16"/>
  <c r="BU236" i="16"/>
  <c r="BT237" i="16"/>
  <c r="BU237" i="16"/>
  <c r="BT238" i="16"/>
  <c r="BU238" i="16"/>
  <c r="BT239" i="16"/>
  <c r="BU239" i="16"/>
  <c r="BT240" i="16"/>
  <c r="BU240" i="16"/>
  <c r="BT241" i="16"/>
  <c r="BU241" i="16"/>
  <c r="BK191" i="16"/>
  <c r="BL191" i="16"/>
  <c r="BK192" i="16"/>
  <c r="BL192" i="16"/>
  <c r="BK193" i="16"/>
  <c r="BL193" i="16"/>
  <c r="BK194" i="16"/>
  <c r="BL194" i="16"/>
  <c r="BK195" i="16"/>
  <c r="BL195" i="16"/>
  <c r="BK196" i="16"/>
  <c r="BL196" i="16"/>
  <c r="BK197" i="16"/>
  <c r="BL197" i="16"/>
  <c r="BK198" i="16"/>
  <c r="BL198" i="16"/>
  <c r="BK199" i="16"/>
  <c r="BL199" i="16"/>
  <c r="BK200" i="16"/>
  <c r="BL200" i="16"/>
  <c r="BK201" i="16"/>
  <c r="BL201" i="16"/>
  <c r="BK202" i="16"/>
  <c r="BL202" i="16"/>
  <c r="BK203" i="16"/>
  <c r="BL203" i="16"/>
  <c r="BK204" i="16"/>
  <c r="BL204" i="16"/>
  <c r="BK205" i="16"/>
  <c r="BL205" i="16"/>
  <c r="BK206" i="16"/>
  <c r="BL206" i="16"/>
  <c r="BK207" i="16"/>
  <c r="BL207" i="16"/>
  <c r="BK208" i="16"/>
  <c r="BL208" i="16"/>
  <c r="BK209" i="16"/>
  <c r="BL209" i="16"/>
  <c r="BK210" i="16"/>
  <c r="BL210" i="16"/>
  <c r="BK211" i="16"/>
  <c r="BL211" i="16"/>
  <c r="BK212" i="16"/>
  <c r="BL212" i="16"/>
  <c r="BK213" i="16"/>
  <c r="BL213" i="16"/>
  <c r="BK214" i="16"/>
  <c r="BL214" i="16"/>
  <c r="BK215" i="16"/>
  <c r="BL215" i="16"/>
  <c r="BK216" i="16"/>
  <c r="BL216" i="16"/>
  <c r="BK217" i="16"/>
  <c r="BL217" i="16"/>
  <c r="BK218" i="16"/>
  <c r="BL218" i="16"/>
  <c r="BK219" i="16"/>
  <c r="BL219" i="16"/>
  <c r="BK220" i="16"/>
  <c r="BL220" i="16"/>
  <c r="BK221" i="16"/>
  <c r="BL221" i="16"/>
  <c r="BK222" i="16"/>
  <c r="BL222" i="16"/>
  <c r="BK223" i="16"/>
  <c r="BL223" i="16"/>
  <c r="BK224" i="16"/>
  <c r="BL224" i="16"/>
  <c r="BK225" i="16"/>
  <c r="BL225" i="16"/>
  <c r="BK226" i="16"/>
  <c r="BL226" i="16"/>
  <c r="BK227" i="16"/>
  <c r="BL227" i="16"/>
  <c r="BK228" i="16"/>
  <c r="BL228" i="16"/>
  <c r="BK229" i="16"/>
  <c r="BL229" i="16"/>
  <c r="BK230" i="16"/>
  <c r="BL230" i="16"/>
  <c r="BK231" i="16"/>
  <c r="BL231" i="16"/>
  <c r="BK232" i="16"/>
  <c r="BL232" i="16"/>
  <c r="BK233" i="16"/>
  <c r="BL233" i="16"/>
  <c r="BK234" i="16"/>
  <c r="BL234" i="16"/>
  <c r="BK235" i="16"/>
  <c r="BL235" i="16"/>
  <c r="BK236" i="16"/>
  <c r="BL236" i="16"/>
  <c r="BK237" i="16"/>
  <c r="BL237" i="16"/>
  <c r="BK238" i="16"/>
  <c r="BL238" i="16"/>
  <c r="BK239" i="16"/>
  <c r="BL239" i="16"/>
  <c r="BK240" i="16"/>
  <c r="BL240" i="16"/>
  <c r="BK241" i="16"/>
  <c r="BL241" i="16"/>
  <c r="BB191" i="16"/>
  <c r="BC191" i="16"/>
  <c r="BB192" i="16"/>
  <c r="BC192" i="16"/>
  <c r="BB193" i="16"/>
  <c r="BC193" i="16"/>
  <c r="BB194" i="16"/>
  <c r="BC194" i="16"/>
  <c r="BB195" i="16"/>
  <c r="BC195" i="16"/>
  <c r="BB196" i="16"/>
  <c r="BC196" i="16"/>
  <c r="BB197" i="16"/>
  <c r="BC197" i="16"/>
  <c r="BB198" i="16"/>
  <c r="BC198" i="16"/>
  <c r="BB199" i="16"/>
  <c r="BC199" i="16"/>
  <c r="BB200" i="16"/>
  <c r="BC200" i="16"/>
  <c r="BB201" i="16"/>
  <c r="BC201" i="16"/>
  <c r="BB202" i="16"/>
  <c r="BC202" i="16"/>
  <c r="BB203" i="16"/>
  <c r="BC203" i="16"/>
  <c r="BB204" i="16"/>
  <c r="BC204" i="16"/>
  <c r="BB205" i="16"/>
  <c r="BC205" i="16"/>
  <c r="BB206" i="16"/>
  <c r="BC206" i="16"/>
  <c r="BB207" i="16"/>
  <c r="BC207" i="16"/>
  <c r="BB208" i="16"/>
  <c r="BC208" i="16"/>
  <c r="BB209" i="16"/>
  <c r="BC209" i="16"/>
  <c r="BB210" i="16"/>
  <c r="BC210" i="16"/>
  <c r="BB211" i="16"/>
  <c r="BC211" i="16"/>
  <c r="BB212" i="16"/>
  <c r="BC212" i="16"/>
  <c r="BB213" i="16"/>
  <c r="BC213" i="16"/>
  <c r="BB214" i="16"/>
  <c r="BC214" i="16"/>
  <c r="BB215" i="16"/>
  <c r="BC215" i="16"/>
  <c r="BB216" i="16"/>
  <c r="BC216" i="16"/>
  <c r="BB217" i="16"/>
  <c r="BC217" i="16"/>
  <c r="BB218" i="16"/>
  <c r="BC218" i="16"/>
  <c r="BB219" i="16"/>
  <c r="BC219" i="16"/>
  <c r="BB220" i="16"/>
  <c r="BC220" i="16"/>
  <c r="BB221" i="16"/>
  <c r="BC221" i="16"/>
  <c r="BB222" i="16"/>
  <c r="BC222" i="16"/>
  <c r="BB223" i="16"/>
  <c r="BC223" i="16"/>
  <c r="BB224" i="16"/>
  <c r="BC224" i="16"/>
  <c r="BB225" i="16"/>
  <c r="BC225" i="16"/>
  <c r="BB226" i="16"/>
  <c r="BC226" i="16"/>
  <c r="BB227" i="16"/>
  <c r="BC227" i="16"/>
  <c r="BB228" i="16"/>
  <c r="BC228" i="16"/>
  <c r="BB229" i="16"/>
  <c r="BC229" i="16"/>
  <c r="BB230" i="16"/>
  <c r="BC230" i="16"/>
  <c r="BB231" i="16"/>
  <c r="BC231" i="16"/>
  <c r="BB232" i="16"/>
  <c r="BC232" i="16"/>
  <c r="BB233" i="16"/>
  <c r="BC233" i="16"/>
  <c r="BB234" i="16"/>
  <c r="BC234" i="16"/>
  <c r="BB235" i="16"/>
  <c r="BC235" i="16"/>
  <c r="BB236" i="16"/>
  <c r="BC236" i="16"/>
  <c r="BB237" i="16"/>
  <c r="BC237" i="16"/>
  <c r="BB238" i="16"/>
  <c r="BC238" i="16"/>
  <c r="BB239" i="16"/>
  <c r="BC239" i="16"/>
  <c r="BB240" i="16"/>
  <c r="BC240" i="16"/>
  <c r="BB241" i="16"/>
  <c r="BC241" i="16"/>
  <c r="AV191" i="16"/>
  <c r="AW191" i="16"/>
  <c r="AV192" i="16"/>
  <c r="AW192" i="16"/>
  <c r="AV193" i="16"/>
  <c r="AW193" i="16"/>
  <c r="AV194" i="16"/>
  <c r="AW194" i="16"/>
  <c r="AV195" i="16"/>
  <c r="AW195" i="16"/>
  <c r="AV196" i="16"/>
  <c r="AW196" i="16"/>
  <c r="AV197" i="16"/>
  <c r="AW197" i="16"/>
  <c r="AV198" i="16"/>
  <c r="AW198" i="16"/>
  <c r="AV199" i="16"/>
  <c r="AW199" i="16"/>
  <c r="AV200" i="16"/>
  <c r="AW200" i="16"/>
  <c r="AV201" i="16"/>
  <c r="AW201" i="16"/>
  <c r="AV202" i="16"/>
  <c r="AW202" i="16"/>
  <c r="AV203" i="16"/>
  <c r="AW203" i="16"/>
  <c r="AV204" i="16"/>
  <c r="AW204" i="16"/>
  <c r="AV205" i="16"/>
  <c r="AW205" i="16"/>
  <c r="AV206" i="16"/>
  <c r="AW206" i="16"/>
  <c r="AV207" i="16"/>
  <c r="AW207" i="16"/>
  <c r="AV208" i="16"/>
  <c r="AW208" i="16"/>
  <c r="AV209" i="16"/>
  <c r="AW209" i="16"/>
  <c r="AV210" i="16"/>
  <c r="AW210" i="16"/>
  <c r="AV211" i="16"/>
  <c r="AW211" i="16"/>
  <c r="AV212" i="16"/>
  <c r="AW212" i="16"/>
  <c r="AV213" i="16"/>
  <c r="AW213" i="16"/>
  <c r="AV214" i="16"/>
  <c r="AW214" i="16"/>
  <c r="AV215" i="16"/>
  <c r="AW215" i="16"/>
  <c r="AV216" i="16"/>
  <c r="AW216" i="16"/>
  <c r="AV217" i="16"/>
  <c r="AW217" i="16"/>
  <c r="AV218" i="16"/>
  <c r="AW218" i="16"/>
  <c r="AV219" i="16"/>
  <c r="AW219" i="16"/>
  <c r="AV220" i="16"/>
  <c r="AW220" i="16"/>
  <c r="AV221" i="16"/>
  <c r="AW221" i="16"/>
  <c r="AV222" i="16"/>
  <c r="AW222" i="16"/>
  <c r="AV223" i="16"/>
  <c r="AW223" i="16"/>
  <c r="AV224" i="16"/>
  <c r="AW224" i="16"/>
  <c r="AV225" i="16"/>
  <c r="AW225" i="16"/>
  <c r="AV226" i="16"/>
  <c r="AW226" i="16"/>
  <c r="AV227" i="16"/>
  <c r="AW227" i="16"/>
  <c r="AV228" i="16"/>
  <c r="AW228" i="16"/>
  <c r="AV229" i="16"/>
  <c r="AW229" i="16"/>
  <c r="AV230" i="16"/>
  <c r="AW230" i="16"/>
  <c r="AV231" i="16"/>
  <c r="AW231" i="16"/>
  <c r="AV232" i="16"/>
  <c r="AW232" i="16"/>
  <c r="AV233" i="16"/>
  <c r="AW233" i="16"/>
  <c r="AV234" i="16"/>
  <c r="AW234" i="16"/>
  <c r="AV235" i="16"/>
  <c r="AW235" i="16"/>
  <c r="AV236" i="16"/>
  <c r="AW236" i="16"/>
  <c r="AV237" i="16"/>
  <c r="AW237" i="16"/>
  <c r="AV238" i="16"/>
  <c r="AW238" i="16"/>
  <c r="AV239" i="16"/>
  <c r="AW239" i="16"/>
  <c r="AV240" i="16"/>
  <c r="AW240" i="16"/>
  <c r="AV241" i="16"/>
  <c r="AW241" i="16"/>
  <c r="AM191" i="16"/>
  <c r="AN191" i="16"/>
  <c r="AM192" i="16"/>
  <c r="AN192" i="16"/>
  <c r="AM193" i="16"/>
  <c r="AN193" i="16"/>
  <c r="AM194" i="16"/>
  <c r="AN194" i="16"/>
  <c r="AM195" i="16"/>
  <c r="AN195" i="16"/>
  <c r="AM196" i="16"/>
  <c r="AN196" i="16"/>
  <c r="AM197" i="16"/>
  <c r="AN197" i="16"/>
  <c r="AM198" i="16"/>
  <c r="AN198" i="16"/>
  <c r="AM199" i="16"/>
  <c r="AN199" i="16"/>
  <c r="AM200" i="16"/>
  <c r="AN200" i="16"/>
  <c r="AM201" i="16"/>
  <c r="AN201" i="16"/>
  <c r="AM202" i="16"/>
  <c r="AN202" i="16"/>
  <c r="AM203" i="16"/>
  <c r="AN203" i="16"/>
  <c r="AM204" i="16"/>
  <c r="AN204" i="16"/>
  <c r="AM205" i="16"/>
  <c r="AN205" i="16"/>
  <c r="AM206" i="16"/>
  <c r="AN206" i="16"/>
  <c r="AM207" i="16"/>
  <c r="AN207" i="16"/>
  <c r="AM208" i="16"/>
  <c r="AN208" i="16"/>
  <c r="AM209" i="16"/>
  <c r="AN209" i="16"/>
  <c r="AM210" i="16"/>
  <c r="AN210" i="16"/>
  <c r="AM211" i="16"/>
  <c r="AN211" i="16"/>
  <c r="AM212" i="16"/>
  <c r="AN212" i="16"/>
  <c r="AM213" i="16"/>
  <c r="AN213" i="16"/>
  <c r="AM214" i="16"/>
  <c r="AN214" i="16"/>
  <c r="AM215" i="16"/>
  <c r="AN215" i="16"/>
  <c r="AM216" i="16"/>
  <c r="AN216" i="16"/>
  <c r="AM217" i="16"/>
  <c r="AN217" i="16"/>
  <c r="AM218" i="16"/>
  <c r="AN218" i="16"/>
  <c r="AM219" i="16"/>
  <c r="AN219" i="16"/>
  <c r="AM220" i="16"/>
  <c r="AN220" i="16"/>
  <c r="AM221" i="16"/>
  <c r="AN221" i="16"/>
  <c r="AM222" i="16"/>
  <c r="AN222" i="16"/>
  <c r="AM223" i="16"/>
  <c r="AN223" i="16"/>
  <c r="AM224" i="16"/>
  <c r="AN224" i="16"/>
  <c r="AM225" i="16"/>
  <c r="AN225" i="16"/>
  <c r="AM226" i="16"/>
  <c r="AN226" i="16"/>
  <c r="AM227" i="16"/>
  <c r="AN227" i="16"/>
  <c r="AM228" i="16"/>
  <c r="AN228" i="16"/>
  <c r="AM229" i="16"/>
  <c r="AN229" i="16"/>
  <c r="AM230" i="16"/>
  <c r="AN230" i="16"/>
  <c r="AM231" i="16"/>
  <c r="AN231" i="16"/>
  <c r="AM232" i="16"/>
  <c r="AN232" i="16"/>
  <c r="AM233" i="16"/>
  <c r="AN233" i="16"/>
  <c r="AM234" i="16"/>
  <c r="AN234" i="16"/>
  <c r="AM235" i="16"/>
  <c r="AN235" i="16"/>
  <c r="AM236" i="16"/>
  <c r="AN236" i="16"/>
  <c r="AM237" i="16"/>
  <c r="AN237" i="16"/>
  <c r="AM238" i="16"/>
  <c r="AN238" i="16"/>
  <c r="AM239" i="16"/>
  <c r="AN239" i="16"/>
  <c r="AM240" i="16"/>
  <c r="AN240" i="16"/>
  <c r="AM241" i="16"/>
  <c r="AN241" i="16"/>
  <c r="AD191" i="16"/>
  <c r="AE191" i="16"/>
  <c r="AD192" i="16"/>
  <c r="AE192" i="16"/>
  <c r="AD193" i="16"/>
  <c r="AE193" i="16"/>
  <c r="AD194" i="16"/>
  <c r="AE194" i="16"/>
  <c r="AD195" i="16"/>
  <c r="AE195" i="16"/>
  <c r="AD196" i="16"/>
  <c r="AE196" i="16"/>
  <c r="AD197" i="16"/>
  <c r="AE197" i="16"/>
  <c r="AD198" i="16"/>
  <c r="AE198" i="16"/>
  <c r="AD199" i="16"/>
  <c r="AE199" i="16"/>
  <c r="AD200" i="16"/>
  <c r="AE200" i="16"/>
  <c r="AD201" i="16"/>
  <c r="AE201" i="16"/>
  <c r="AD202" i="16"/>
  <c r="AE202" i="16"/>
  <c r="AD203" i="16"/>
  <c r="AE203" i="16"/>
  <c r="AD204" i="16"/>
  <c r="AE204" i="16"/>
  <c r="AD205" i="16"/>
  <c r="AE205" i="16"/>
  <c r="AD206" i="16"/>
  <c r="AE206" i="16"/>
  <c r="AD207" i="16"/>
  <c r="AE207" i="16"/>
  <c r="AD208" i="16"/>
  <c r="AE208" i="16"/>
  <c r="AD209" i="16"/>
  <c r="AE209" i="16"/>
  <c r="AD210" i="16"/>
  <c r="AE210" i="16"/>
  <c r="AD211" i="16"/>
  <c r="AE211" i="16"/>
  <c r="AD212" i="16"/>
  <c r="AE212" i="16"/>
  <c r="AD213" i="16"/>
  <c r="AE213" i="16"/>
  <c r="AD214" i="16"/>
  <c r="AE214" i="16"/>
  <c r="AD215" i="16"/>
  <c r="AE215" i="16"/>
  <c r="AD216" i="16"/>
  <c r="AE216" i="16"/>
  <c r="AD217" i="16"/>
  <c r="AE217" i="16"/>
  <c r="AD218" i="16"/>
  <c r="AE218" i="16"/>
  <c r="AD219" i="16"/>
  <c r="AE219" i="16"/>
  <c r="AD220" i="16"/>
  <c r="AE220" i="16"/>
  <c r="AD221" i="16"/>
  <c r="AE221" i="16"/>
  <c r="AD222" i="16"/>
  <c r="AE222" i="16"/>
  <c r="AD223" i="16"/>
  <c r="AE223" i="16"/>
  <c r="AD224" i="16"/>
  <c r="AE224" i="16"/>
  <c r="AD225" i="16"/>
  <c r="AE225" i="16"/>
  <c r="AD226" i="16"/>
  <c r="AE226" i="16"/>
  <c r="AD227" i="16"/>
  <c r="AE227" i="16"/>
  <c r="AD228" i="16"/>
  <c r="AE228" i="16"/>
  <c r="AD229" i="16"/>
  <c r="AE229" i="16"/>
  <c r="AD230" i="16"/>
  <c r="AE230" i="16"/>
  <c r="AD231" i="16"/>
  <c r="AE231" i="16"/>
  <c r="AD232" i="16"/>
  <c r="AE232" i="16"/>
  <c r="AD233" i="16"/>
  <c r="AE233" i="16"/>
  <c r="AD234" i="16"/>
  <c r="AE234" i="16"/>
  <c r="AD235" i="16"/>
  <c r="AE235" i="16"/>
  <c r="AD236" i="16"/>
  <c r="AE236" i="16"/>
  <c r="AD237" i="16"/>
  <c r="AE237" i="16"/>
  <c r="AD238" i="16"/>
  <c r="AE238" i="16"/>
  <c r="AD239" i="16"/>
  <c r="AE239" i="16"/>
  <c r="AD240" i="16"/>
  <c r="AE240" i="16"/>
  <c r="AD241" i="16"/>
  <c r="AE241" i="16"/>
  <c r="U191" i="16"/>
  <c r="V191" i="16"/>
  <c r="U192" i="16"/>
  <c r="V192" i="16"/>
  <c r="U193" i="16"/>
  <c r="V193" i="16"/>
  <c r="U194" i="16"/>
  <c r="V194" i="16"/>
  <c r="U195" i="16"/>
  <c r="V195" i="16"/>
  <c r="U196" i="16"/>
  <c r="V196" i="16"/>
  <c r="U197" i="16"/>
  <c r="V197" i="16"/>
  <c r="U198" i="16"/>
  <c r="V198" i="16"/>
  <c r="U199" i="16"/>
  <c r="V199" i="16"/>
  <c r="U200" i="16"/>
  <c r="V200" i="16"/>
  <c r="U201" i="16"/>
  <c r="V201" i="16"/>
  <c r="U202" i="16"/>
  <c r="V202" i="16"/>
  <c r="U203" i="16"/>
  <c r="V203" i="16"/>
  <c r="U204" i="16"/>
  <c r="V204" i="16"/>
  <c r="U205" i="16"/>
  <c r="V205" i="16"/>
  <c r="U206" i="16"/>
  <c r="V206" i="16"/>
  <c r="U207" i="16"/>
  <c r="V207" i="16"/>
  <c r="U208" i="16"/>
  <c r="V208" i="16"/>
  <c r="U209" i="16"/>
  <c r="V209" i="16"/>
  <c r="U210" i="16"/>
  <c r="V210" i="16"/>
  <c r="U211" i="16"/>
  <c r="V211" i="16"/>
  <c r="U212" i="16"/>
  <c r="V212" i="16"/>
  <c r="U213" i="16"/>
  <c r="V213" i="16"/>
  <c r="U214" i="16"/>
  <c r="V214" i="16"/>
  <c r="U215" i="16"/>
  <c r="V215" i="16"/>
  <c r="U216" i="16"/>
  <c r="V216" i="16"/>
  <c r="U217" i="16"/>
  <c r="V217" i="16"/>
  <c r="U218" i="16"/>
  <c r="V218" i="16"/>
  <c r="U219" i="16"/>
  <c r="V219" i="16"/>
  <c r="U220" i="16"/>
  <c r="V220" i="16"/>
  <c r="U221" i="16"/>
  <c r="V221" i="16"/>
  <c r="U222" i="16"/>
  <c r="V222" i="16"/>
  <c r="U223" i="16"/>
  <c r="V223" i="16"/>
  <c r="U224" i="16"/>
  <c r="V224" i="16"/>
  <c r="U225" i="16"/>
  <c r="V225" i="16"/>
  <c r="U226" i="16"/>
  <c r="V226" i="16"/>
  <c r="U227" i="16"/>
  <c r="V227" i="16"/>
  <c r="U228" i="16"/>
  <c r="V228" i="16"/>
  <c r="U229" i="16"/>
  <c r="V229" i="16"/>
  <c r="U230" i="16"/>
  <c r="V230" i="16"/>
  <c r="U231" i="16"/>
  <c r="V231" i="16"/>
  <c r="U232" i="16"/>
  <c r="V232" i="16"/>
  <c r="U233" i="16"/>
  <c r="V233" i="16"/>
  <c r="U234" i="16"/>
  <c r="V234" i="16"/>
  <c r="U235" i="16"/>
  <c r="V235" i="16"/>
  <c r="U236" i="16"/>
  <c r="V236" i="16"/>
  <c r="U237" i="16"/>
  <c r="V237" i="16"/>
  <c r="U238" i="16"/>
  <c r="V238" i="16"/>
  <c r="U239" i="16"/>
  <c r="V239" i="16"/>
  <c r="U240" i="16"/>
  <c r="V240" i="16"/>
  <c r="U241" i="16"/>
  <c r="V241" i="16"/>
  <c r="O191" i="16"/>
  <c r="P191" i="16"/>
  <c r="O192" i="16"/>
  <c r="P192" i="16"/>
  <c r="O193" i="16"/>
  <c r="P193" i="16"/>
  <c r="O194" i="16"/>
  <c r="P194" i="16"/>
  <c r="O195" i="16"/>
  <c r="P195" i="16"/>
  <c r="O196" i="16"/>
  <c r="P196" i="16"/>
  <c r="O197" i="16"/>
  <c r="P197" i="16"/>
  <c r="O198" i="16"/>
  <c r="P198" i="16"/>
  <c r="O199" i="16"/>
  <c r="P199" i="16"/>
  <c r="O200" i="16"/>
  <c r="P200" i="16"/>
  <c r="O201" i="16"/>
  <c r="P201" i="16"/>
  <c r="O202" i="16"/>
  <c r="P202" i="16"/>
  <c r="O203" i="16"/>
  <c r="P203" i="16"/>
  <c r="O204" i="16"/>
  <c r="P204" i="16"/>
  <c r="O205" i="16"/>
  <c r="P205" i="16"/>
  <c r="O206" i="16"/>
  <c r="P206" i="16"/>
  <c r="O207" i="16"/>
  <c r="P207" i="16"/>
  <c r="O208" i="16"/>
  <c r="P208" i="16"/>
  <c r="O209" i="16"/>
  <c r="P209" i="16"/>
  <c r="O210" i="16"/>
  <c r="P210" i="16"/>
  <c r="O211" i="16"/>
  <c r="P211" i="16"/>
  <c r="O212" i="16"/>
  <c r="P212" i="16"/>
  <c r="O213" i="16"/>
  <c r="P213" i="16"/>
  <c r="O214" i="16"/>
  <c r="P214" i="16"/>
  <c r="O215" i="16"/>
  <c r="P215" i="16"/>
  <c r="O216" i="16"/>
  <c r="P216" i="16"/>
  <c r="O217" i="16"/>
  <c r="P217" i="16"/>
  <c r="O218" i="16"/>
  <c r="P218" i="16"/>
  <c r="O219" i="16"/>
  <c r="P219" i="16"/>
  <c r="O220" i="16"/>
  <c r="P220" i="16"/>
  <c r="O221" i="16"/>
  <c r="P221" i="16"/>
  <c r="O222" i="16"/>
  <c r="P222" i="16"/>
  <c r="O223" i="16"/>
  <c r="P223" i="16"/>
  <c r="O224" i="16"/>
  <c r="P224" i="16"/>
  <c r="O225" i="16"/>
  <c r="P225" i="16"/>
  <c r="O226" i="16"/>
  <c r="P226" i="16"/>
  <c r="O227" i="16"/>
  <c r="P227" i="16"/>
  <c r="O228" i="16"/>
  <c r="P228" i="16"/>
  <c r="O229" i="16"/>
  <c r="P229" i="16"/>
  <c r="O230" i="16"/>
  <c r="P230" i="16"/>
  <c r="O231" i="16"/>
  <c r="P231" i="16"/>
  <c r="O232" i="16"/>
  <c r="P232" i="16"/>
  <c r="O233" i="16"/>
  <c r="P233" i="16"/>
  <c r="O234" i="16"/>
  <c r="P234" i="16"/>
  <c r="O235" i="16"/>
  <c r="P235" i="16"/>
  <c r="O236" i="16"/>
  <c r="P236" i="16"/>
  <c r="O237" i="16"/>
  <c r="P237" i="16"/>
  <c r="O238" i="16"/>
  <c r="P238" i="16"/>
  <c r="O239" i="16"/>
  <c r="P239" i="16"/>
  <c r="O240" i="16"/>
  <c r="P240" i="16"/>
  <c r="O241" i="16"/>
  <c r="P241" i="16"/>
  <c r="FO101" i="16"/>
  <c r="FP101" i="16"/>
  <c r="FO102" i="16"/>
  <c r="FP102" i="16"/>
  <c r="FO103" i="16"/>
  <c r="FP103" i="16"/>
  <c r="FO104" i="16"/>
  <c r="FP104" i="16"/>
  <c r="FO105" i="16"/>
  <c r="FP105" i="16"/>
  <c r="FO106" i="16"/>
  <c r="FP106" i="16"/>
  <c r="FO107" i="16"/>
  <c r="FP107" i="16"/>
  <c r="FO108" i="16"/>
  <c r="FP108" i="16"/>
  <c r="FO109" i="16"/>
  <c r="FP109" i="16"/>
  <c r="FO110" i="16"/>
  <c r="FP110" i="16"/>
  <c r="FO111" i="16"/>
  <c r="FP111" i="16"/>
  <c r="FO112" i="16"/>
  <c r="FP112" i="16"/>
  <c r="FO113" i="16"/>
  <c r="FP113" i="16"/>
  <c r="FO114" i="16"/>
  <c r="FP114" i="16"/>
  <c r="FO115" i="16"/>
  <c r="FP115" i="16"/>
  <c r="FO116" i="16"/>
  <c r="FP116" i="16"/>
  <c r="FO117" i="16"/>
  <c r="FP117" i="16"/>
  <c r="FO118" i="16"/>
  <c r="FP118" i="16"/>
  <c r="FO119" i="16"/>
  <c r="FP119" i="16"/>
  <c r="FO120" i="16"/>
  <c r="FP120" i="16"/>
  <c r="FO121" i="16"/>
  <c r="FP121" i="16"/>
  <c r="FO122" i="16"/>
  <c r="FP122" i="16"/>
  <c r="FO123" i="16"/>
  <c r="FP123" i="16"/>
  <c r="FO124" i="16"/>
  <c r="FP124" i="16"/>
  <c r="FO125" i="16"/>
  <c r="FP125" i="16"/>
  <c r="FO126" i="16"/>
  <c r="FP126" i="16"/>
  <c r="FO127" i="16"/>
  <c r="FP127" i="16"/>
  <c r="FO128" i="16"/>
  <c r="FP128" i="16"/>
  <c r="FO129" i="16"/>
  <c r="FP129" i="16"/>
  <c r="FO130" i="16"/>
  <c r="FP130" i="16"/>
  <c r="FO131" i="16"/>
  <c r="FP131" i="16"/>
  <c r="FO132" i="16"/>
  <c r="FP132" i="16"/>
  <c r="FO133" i="16"/>
  <c r="FP133" i="16"/>
  <c r="FO134" i="16"/>
  <c r="FP134" i="16"/>
  <c r="FO135" i="16"/>
  <c r="FP135" i="16"/>
  <c r="FO136" i="16"/>
  <c r="FP136" i="16"/>
  <c r="FO137" i="16"/>
  <c r="FP137" i="16"/>
  <c r="FO138" i="16"/>
  <c r="FP138" i="16"/>
  <c r="FO139" i="16"/>
  <c r="FP139" i="16"/>
  <c r="FO140" i="16"/>
  <c r="FP140" i="16"/>
  <c r="FO141" i="16"/>
  <c r="FP141" i="16"/>
  <c r="FO142" i="16"/>
  <c r="FP142" i="16"/>
  <c r="FO143" i="16"/>
  <c r="FP143" i="16"/>
  <c r="FO144" i="16"/>
  <c r="FP144" i="16"/>
  <c r="FO145" i="16"/>
  <c r="FP145" i="16"/>
  <c r="FO146" i="16"/>
  <c r="FP146" i="16"/>
  <c r="FO147" i="16"/>
  <c r="FP147" i="16"/>
  <c r="FO148" i="16"/>
  <c r="FP148" i="16"/>
  <c r="FO149" i="16"/>
  <c r="FP149" i="16"/>
  <c r="FO150" i="16"/>
  <c r="FP150" i="16"/>
  <c r="FO151" i="16"/>
  <c r="FP151" i="16"/>
  <c r="FF101" i="16"/>
  <c r="FG101" i="16"/>
  <c r="FF102" i="16"/>
  <c r="FG102" i="16"/>
  <c r="FF103" i="16"/>
  <c r="FG103" i="16"/>
  <c r="FF104" i="16"/>
  <c r="FG104" i="16"/>
  <c r="FF105" i="16"/>
  <c r="FG105" i="16"/>
  <c r="FF106" i="16"/>
  <c r="FG106" i="16"/>
  <c r="FF107" i="16"/>
  <c r="FG107" i="16"/>
  <c r="FF108" i="16"/>
  <c r="FG108" i="16"/>
  <c r="FF109" i="16"/>
  <c r="FG109" i="16"/>
  <c r="FF110" i="16"/>
  <c r="FG110" i="16"/>
  <c r="FF111" i="16"/>
  <c r="FG111" i="16"/>
  <c r="FF112" i="16"/>
  <c r="FG112" i="16"/>
  <c r="FF113" i="16"/>
  <c r="FG113" i="16"/>
  <c r="FF114" i="16"/>
  <c r="FG114" i="16"/>
  <c r="FF115" i="16"/>
  <c r="FG115" i="16"/>
  <c r="FF116" i="16"/>
  <c r="FG116" i="16"/>
  <c r="FF117" i="16"/>
  <c r="FG117" i="16"/>
  <c r="FF118" i="16"/>
  <c r="FG118" i="16"/>
  <c r="FF119" i="16"/>
  <c r="FG119" i="16"/>
  <c r="FF120" i="16"/>
  <c r="FG120" i="16"/>
  <c r="FF121" i="16"/>
  <c r="FG121" i="16"/>
  <c r="FF122" i="16"/>
  <c r="FG122" i="16"/>
  <c r="FF123" i="16"/>
  <c r="FG123" i="16"/>
  <c r="FF124" i="16"/>
  <c r="FG124" i="16"/>
  <c r="FF125" i="16"/>
  <c r="FG125" i="16"/>
  <c r="FF126" i="16"/>
  <c r="FG126" i="16"/>
  <c r="FF127" i="16"/>
  <c r="FG127" i="16"/>
  <c r="FF128" i="16"/>
  <c r="FG128" i="16"/>
  <c r="FF129" i="16"/>
  <c r="FG129" i="16"/>
  <c r="FF130" i="16"/>
  <c r="FG130" i="16"/>
  <c r="FF131" i="16"/>
  <c r="FG131" i="16"/>
  <c r="FF132" i="16"/>
  <c r="FG132" i="16"/>
  <c r="FF133" i="16"/>
  <c r="FG133" i="16"/>
  <c r="FF134" i="16"/>
  <c r="FG134" i="16"/>
  <c r="FF135" i="16"/>
  <c r="FG135" i="16"/>
  <c r="FF136" i="16"/>
  <c r="FG136" i="16"/>
  <c r="FF137" i="16"/>
  <c r="FG137" i="16"/>
  <c r="FF138" i="16"/>
  <c r="FG138" i="16"/>
  <c r="FF139" i="16"/>
  <c r="FG139" i="16"/>
  <c r="FF140" i="16"/>
  <c r="FG140" i="16"/>
  <c r="FF141" i="16"/>
  <c r="FG141" i="16"/>
  <c r="FF142" i="16"/>
  <c r="FG142" i="16"/>
  <c r="FF143" i="16"/>
  <c r="FG143" i="16"/>
  <c r="FF144" i="16"/>
  <c r="FG144" i="16"/>
  <c r="FF145" i="16"/>
  <c r="FG145" i="16"/>
  <c r="FF146" i="16"/>
  <c r="FG146" i="16"/>
  <c r="FF147" i="16"/>
  <c r="FG147" i="16"/>
  <c r="FF148" i="16"/>
  <c r="FG148" i="16"/>
  <c r="FF149" i="16"/>
  <c r="FG149" i="16"/>
  <c r="FF150" i="16"/>
  <c r="FG150" i="16"/>
  <c r="FF151" i="16"/>
  <c r="FG151" i="16"/>
  <c r="EW101" i="16"/>
  <c r="EX101" i="16"/>
  <c r="EW102" i="16"/>
  <c r="EX102" i="16"/>
  <c r="EW103" i="16"/>
  <c r="EX103" i="16"/>
  <c r="EW104" i="16"/>
  <c r="EX104" i="16"/>
  <c r="EW105" i="16"/>
  <c r="EX105" i="16"/>
  <c r="EW106" i="16"/>
  <c r="EX106" i="16"/>
  <c r="EW107" i="16"/>
  <c r="EX107" i="16"/>
  <c r="EW108" i="16"/>
  <c r="EX108" i="16"/>
  <c r="EW109" i="16"/>
  <c r="EX109" i="16"/>
  <c r="EW110" i="16"/>
  <c r="EX110" i="16"/>
  <c r="EW111" i="16"/>
  <c r="EX111" i="16"/>
  <c r="EW112" i="16"/>
  <c r="EX112" i="16"/>
  <c r="EW113" i="16"/>
  <c r="EX113" i="16"/>
  <c r="EW114" i="16"/>
  <c r="EX114" i="16"/>
  <c r="EW115" i="16"/>
  <c r="EX115" i="16"/>
  <c r="EW116" i="16"/>
  <c r="EX116" i="16"/>
  <c r="EW117" i="16"/>
  <c r="EX117" i="16"/>
  <c r="EW118" i="16"/>
  <c r="EX118" i="16"/>
  <c r="EW119" i="16"/>
  <c r="EX119" i="16"/>
  <c r="EW120" i="16"/>
  <c r="EX120" i="16"/>
  <c r="EW121" i="16"/>
  <c r="EX121" i="16"/>
  <c r="EW122" i="16"/>
  <c r="EX122" i="16"/>
  <c r="EW123" i="16"/>
  <c r="EX123" i="16"/>
  <c r="EW124" i="16"/>
  <c r="EX124" i="16"/>
  <c r="EW125" i="16"/>
  <c r="EX125" i="16"/>
  <c r="EW126" i="16"/>
  <c r="EX126" i="16"/>
  <c r="EW127" i="16"/>
  <c r="EX127" i="16"/>
  <c r="EW128" i="16"/>
  <c r="EX128" i="16"/>
  <c r="EW129" i="16"/>
  <c r="EX129" i="16"/>
  <c r="EW130" i="16"/>
  <c r="EX130" i="16"/>
  <c r="EW131" i="16"/>
  <c r="EX131" i="16"/>
  <c r="EW132" i="16"/>
  <c r="EX132" i="16"/>
  <c r="EW133" i="16"/>
  <c r="EX133" i="16"/>
  <c r="EW134" i="16"/>
  <c r="EX134" i="16"/>
  <c r="EW135" i="16"/>
  <c r="EX135" i="16"/>
  <c r="EW136" i="16"/>
  <c r="EX136" i="16"/>
  <c r="EW137" i="16"/>
  <c r="EX137" i="16"/>
  <c r="EW138" i="16"/>
  <c r="EX138" i="16"/>
  <c r="EW139" i="16"/>
  <c r="EX139" i="16"/>
  <c r="EW140" i="16"/>
  <c r="EX140" i="16"/>
  <c r="EW141" i="16"/>
  <c r="EX141" i="16"/>
  <c r="EW142" i="16"/>
  <c r="EX142" i="16"/>
  <c r="EW143" i="16"/>
  <c r="EX143" i="16"/>
  <c r="EW144" i="16"/>
  <c r="EX144" i="16"/>
  <c r="EW145" i="16"/>
  <c r="EX145" i="16"/>
  <c r="EW146" i="16"/>
  <c r="EX146" i="16"/>
  <c r="EW147" i="16"/>
  <c r="EX147" i="16"/>
  <c r="EW148" i="16"/>
  <c r="EX148" i="16"/>
  <c r="EW149" i="16"/>
  <c r="EX149" i="16"/>
  <c r="EW150" i="16"/>
  <c r="EX150" i="16"/>
  <c r="EW151" i="16"/>
  <c r="EX151" i="16"/>
  <c r="EQ101" i="16"/>
  <c r="ER101" i="16"/>
  <c r="EQ102" i="16"/>
  <c r="ER102" i="16"/>
  <c r="EQ103" i="16"/>
  <c r="ER103" i="16"/>
  <c r="EQ104" i="16"/>
  <c r="ER104" i="16"/>
  <c r="EQ105" i="16"/>
  <c r="ER105" i="16"/>
  <c r="EQ106" i="16"/>
  <c r="ER106" i="16"/>
  <c r="EQ107" i="16"/>
  <c r="ER107" i="16"/>
  <c r="EQ108" i="16"/>
  <c r="ER108" i="16"/>
  <c r="EQ109" i="16"/>
  <c r="ER109" i="16"/>
  <c r="EQ110" i="16"/>
  <c r="ER110" i="16"/>
  <c r="EQ111" i="16"/>
  <c r="ER111" i="16"/>
  <c r="EQ112" i="16"/>
  <c r="ER112" i="16"/>
  <c r="EQ113" i="16"/>
  <c r="ER113" i="16"/>
  <c r="EQ114" i="16"/>
  <c r="ER114" i="16"/>
  <c r="EQ115" i="16"/>
  <c r="ER115" i="16"/>
  <c r="EQ116" i="16"/>
  <c r="ER116" i="16"/>
  <c r="EQ117" i="16"/>
  <c r="ER117" i="16"/>
  <c r="EQ118" i="16"/>
  <c r="ER118" i="16"/>
  <c r="EQ119" i="16"/>
  <c r="ER119" i="16"/>
  <c r="EQ120" i="16"/>
  <c r="ER120" i="16"/>
  <c r="EQ121" i="16"/>
  <c r="ER121" i="16"/>
  <c r="EQ122" i="16"/>
  <c r="ER122" i="16"/>
  <c r="EQ123" i="16"/>
  <c r="ER123" i="16"/>
  <c r="EQ124" i="16"/>
  <c r="ER124" i="16"/>
  <c r="EQ125" i="16"/>
  <c r="ER125" i="16"/>
  <c r="EQ126" i="16"/>
  <c r="ER126" i="16"/>
  <c r="EQ127" i="16"/>
  <c r="ER127" i="16"/>
  <c r="EQ128" i="16"/>
  <c r="ER128" i="16"/>
  <c r="EQ129" i="16"/>
  <c r="ER129" i="16"/>
  <c r="EQ130" i="16"/>
  <c r="ER130" i="16"/>
  <c r="EQ131" i="16"/>
  <c r="ER131" i="16"/>
  <c r="EQ132" i="16"/>
  <c r="ER132" i="16"/>
  <c r="EQ133" i="16"/>
  <c r="ER133" i="16"/>
  <c r="EQ134" i="16"/>
  <c r="ER134" i="16"/>
  <c r="EQ135" i="16"/>
  <c r="ER135" i="16"/>
  <c r="EQ136" i="16"/>
  <c r="ER136" i="16"/>
  <c r="EQ137" i="16"/>
  <c r="ER137" i="16"/>
  <c r="EQ138" i="16"/>
  <c r="ER138" i="16"/>
  <c r="EQ139" i="16"/>
  <c r="ER139" i="16"/>
  <c r="EQ140" i="16"/>
  <c r="ER140" i="16"/>
  <c r="EQ141" i="16"/>
  <c r="ER141" i="16"/>
  <c r="EQ142" i="16"/>
  <c r="ER142" i="16"/>
  <c r="EQ143" i="16"/>
  <c r="ER143" i="16"/>
  <c r="EQ144" i="16"/>
  <c r="ER144" i="16"/>
  <c r="EQ145" i="16"/>
  <c r="ER145" i="16"/>
  <c r="EQ146" i="16"/>
  <c r="ER146" i="16"/>
  <c r="EQ147" i="16"/>
  <c r="ER147" i="16"/>
  <c r="EQ148" i="16"/>
  <c r="ER148" i="16"/>
  <c r="EQ149" i="16"/>
  <c r="ER149" i="16"/>
  <c r="EQ150" i="16"/>
  <c r="ER150" i="16"/>
  <c r="EQ151" i="16"/>
  <c r="ER151" i="16"/>
  <c r="EH101" i="16"/>
  <c r="EI101" i="16"/>
  <c r="EH102" i="16"/>
  <c r="EI102" i="16"/>
  <c r="EH103" i="16"/>
  <c r="EI103" i="16"/>
  <c r="EH104" i="16"/>
  <c r="EI104" i="16"/>
  <c r="EH105" i="16"/>
  <c r="EI105" i="16"/>
  <c r="EH106" i="16"/>
  <c r="EI106" i="16"/>
  <c r="EH107" i="16"/>
  <c r="EI107" i="16"/>
  <c r="EH108" i="16"/>
  <c r="EI108" i="16"/>
  <c r="EH109" i="16"/>
  <c r="EI109" i="16"/>
  <c r="EH110" i="16"/>
  <c r="EI110" i="16"/>
  <c r="EH111" i="16"/>
  <c r="EI111" i="16"/>
  <c r="EH112" i="16"/>
  <c r="EI112" i="16"/>
  <c r="EH113" i="16"/>
  <c r="EI113" i="16"/>
  <c r="EH114" i="16"/>
  <c r="EI114" i="16"/>
  <c r="EH115" i="16"/>
  <c r="EI115" i="16"/>
  <c r="EH116" i="16"/>
  <c r="EI116" i="16"/>
  <c r="EH117" i="16"/>
  <c r="EI117" i="16"/>
  <c r="EH118" i="16"/>
  <c r="EI118" i="16"/>
  <c r="EH119" i="16"/>
  <c r="EI119" i="16"/>
  <c r="EH120" i="16"/>
  <c r="EI120" i="16"/>
  <c r="EH121" i="16"/>
  <c r="EI121" i="16"/>
  <c r="EH122" i="16"/>
  <c r="EI122" i="16"/>
  <c r="EH123" i="16"/>
  <c r="EI123" i="16"/>
  <c r="EH124" i="16"/>
  <c r="EI124" i="16"/>
  <c r="EH125" i="16"/>
  <c r="EI125" i="16"/>
  <c r="EH126" i="16"/>
  <c r="EI126" i="16"/>
  <c r="EH127" i="16"/>
  <c r="EI127" i="16"/>
  <c r="EH128" i="16"/>
  <c r="EI128" i="16"/>
  <c r="EH129" i="16"/>
  <c r="EI129" i="16"/>
  <c r="EH130" i="16"/>
  <c r="EI130" i="16"/>
  <c r="EH131" i="16"/>
  <c r="EI131" i="16"/>
  <c r="EH132" i="16"/>
  <c r="EI132" i="16"/>
  <c r="EH133" i="16"/>
  <c r="EI133" i="16"/>
  <c r="EH134" i="16"/>
  <c r="EI134" i="16"/>
  <c r="EH135" i="16"/>
  <c r="EI135" i="16"/>
  <c r="EH136" i="16"/>
  <c r="EI136" i="16"/>
  <c r="EH137" i="16"/>
  <c r="EI137" i="16"/>
  <c r="EH138" i="16"/>
  <c r="EI138" i="16"/>
  <c r="EH139" i="16"/>
  <c r="EI139" i="16"/>
  <c r="EH140" i="16"/>
  <c r="EI140" i="16"/>
  <c r="EH141" i="16"/>
  <c r="EI141" i="16"/>
  <c r="EH142" i="16"/>
  <c r="EI142" i="16"/>
  <c r="EH143" i="16"/>
  <c r="EI143" i="16"/>
  <c r="EH144" i="16"/>
  <c r="EI144" i="16"/>
  <c r="EH145" i="16"/>
  <c r="EI145" i="16"/>
  <c r="EH146" i="16"/>
  <c r="EI146" i="16"/>
  <c r="EH147" i="16"/>
  <c r="EI147" i="16"/>
  <c r="EH148" i="16"/>
  <c r="EI148" i="16"/>
  <c r="EH149" i="16"/>
  <c r="EI149" i="16"/>
  <c r="EH150" i="16"/>
  <c r="EI150" i="16"/>
  <c r="EH151" i="16"/>
  <c r="EI151" i="16"/>
  <c r="DY101" i="16"/>
  <c r="DZ101" i="16"/>
  <c r="DY102" i="16"/>
  <c r="DZ102" i="16"/>
  <c r="DY103" i="16"/>
  <c r="DZ103" i="16"/>
  <c r="DY104" i="16"/>
  <c r="DZ104" i="16"/>
  <c r="DY105" i="16"/>
  <c r="DZ105" i="16"/>
  <c r="DY106" i="16"/>
  <c r="DZ106" i="16"/>
  <c r="DY107" i="16"/>
  <c r="DZ107" i="16"/>
  <c r="DY108" i="16"/>
  <c r="DZ108" i="16"/>
  <c r="DY109" i="16"/>
  <c r="DZ109" i="16"/>
  <c r="DY110" i="16"/>
  <c r="DZ110" i="16"/>
  <c r="DY111" i="16"/>
  <c r="DZ111" i="16"/>
  <c r="DY112" i="16"/>
  <c r="DZ112" i="16"/>
  <c r="DY113" i="16"/>
  <c r="DZ113" i="16"/>
  <c r="DY114" i="16"/>
  <c r="DZ114" i="16"/>
  <c r="DY115" i="16"/>
  <c r="DZ115" i="16"/>
  <c r="DY116" i="16"/>
  <c r="DZ116" i="16"/>
  <c r="DY117" i="16"/>
  <c r="DZ117" i="16"/>
  <c r="DY118" i="16"/>
  <c r="DZ118" i="16"/>
  <c r="DY119" i="16"/>
  <c r="DZ119" i="16"/>
  <c r="DY120" i="16"/>
  <c r="DZ120" i="16"/>
  <c r="DY121" i="16"/>
  <c r="DZ121" i="16"/>
  <c r="DY122" i="16"/>
  <c r="DZ122" i="16"/>
  <c r="DY123" i="16"/>
  <c r="DZ123" i="16"/>
  <c r="DY124" i="16"/>
  <c r="DZ124" i="16"/>
  <c r="DY125" i="16"/>
  <c r="DZ125" i="16"/>
  <c r="DY126" i="16"/>
  <c r="DZ126" i="16"/>
  <c r="DY127" i="16"/>
  <c r="DZ127" i="16"/>
  <c r="DY128" i="16"/>
  <c r="DZ128" i="16"/>
  <c r="DY129" i="16"/>
  <c r="DZ129" i="16"/>
  <c r="DY130" i="16"/>
  <c r="DZ130" i="16"/>
  <c r="DY131" i="16"/>
  <c r="DZ131" i="16"/>
  <c r="DY132" i="16"/>
  <c r="DZ132" i="16"/>
  <c r="DY133" i="16"/>
  <c r="DZ133" i="16"/>
  <c r="DY134" i="16"/>
  <c r="DZ134" i="16"/>
  <c r="DY135" i="16"/>
  <c r="DZ135" i="16"/>
  <c r="DY136" i="16"/>
  <c r="DZ136" i="16"/>
  <c r="DY137" i="16"/>
  <c r="DZ137" i="16"/>
  <c r="DY138" i="16"/>
  <c r="DZ138" i="16"/>
  <c r="DY139" i="16"/>
  <c r="DZ139" i="16"/>
  <c r="DY140" i="16"/>
  <c r="DZ140" i="16"/>
  <c r="DY141" i="16"/>
  <c r="DZ141" i="16"/>
  <c r="DY142" i="16"/>
  <c r="DZ142" i="16"/>
  <c r="DY143" i="16"/>
  <c r="DZ143" i="16"/>
  <c r="DY144" i="16"/>
  <c r="DZ144" i="16"/>
  <c r="DY145" i="16"/>
  <c r="DZ145" i="16"/>
  <c r="DY146" i="16"/>
  <c r="DZ146" i="16"/>
  <c r="DY147" i="16"/>
  <c r="DZ147" i="16"/>
  <c r="DY148" i="16"/>
  <c r="DZ148" i="16"/>
  <c r="DY149" i="16"/>
  <c r="DZ149" i="16"/>
  <c r="DY150" i="16"/>
  <c r="DZ150" i="16"/>
  <c r="DY151" i="16"/>
  <c r="DZ151" i="16"/>
  <c r="DP101" i="16"/>
  <c r="DQ101" i="16"/>
  <c r="DP102" i="16"/>
  <c r="DQ102" i="16"/>
  <c r="DP103" i="16"/>
  <c r="DQ103" i="16"/>
  <c r="DP104" i="16"/>
  <c r="DQ104" i="16"/>
  <c r="DP105" i="16"/>
  <c r="DQ105" i="16"/>
  <c r="DP106" i="16"/>
  <c r="DQ106" i="16"/>
  <c r="DP107" i="16"/>
  <c r="DQ107" i="16"/>
  <c r="DP108" i="16"/>
  <c r="DQ108" i="16"/>
  <c r="DP109" i="16"/>
  <c r="DQ109" i="16"/>
  <c r="DP110" i="16"/>
  <c r="DQ110" i="16"/>
  <c r="DP111" i="16"/>
  <c r="DQ111" i="16"/>
  <c r="DP112" i="16"/>
  <c r="DQ112" i="16"/>
  <c r="DP113" i="16"/>
  <c r="DQ113" i="16"/>
  <c r="DP114" i="16"/>
  <c r="DQ114" i="16"/>
  <c r="DP115" i="16"/>
  <c r="DQ115" i="16"/>
  <c r="DP116" i="16"/>
  <c r="DQ116" i="16"/>
  <c r="DP117" i="16"/>
  <c r="DQ117" i="16"/>
  <c r="DP118" i="16"/>
  <c r="DQ118" i="16"/>
  <c r="DP119" i="16"/>
  <c r="DQ119" i="16"/>
  <c r="DP120" i="16"/>
  <c r="DQ120" i="16"/>
  <c r="DP121" i="16"/>
  <c r="DQ121" i="16"/>
  <c r="DP122" i="16"/>
  <c r="DQ122" i="16"/>
  <c r="DP123" i="16"/>
  <c r="DQ123" i="16"/>
  <c r="DP124" i="16"/>
  <c r="DQ124" i="16"/>
  <c r="DP125" i="16"/>
  <c r="DQ125" i="16"/>
  <c r="DP126" i="16"/>
  <c r="DQ126" i="16"/>
  <c r="DP127" i="16"/>
  <c r="DQ127" i="16"/>
  <c r="DP128" i="16"/>
  <c r="DQ128" i="16"/>
  <c r="DP129" i="16"/>
  <c r="DQ129" i="16"/>
  <c r="DP130" i="16"/>
  <c r="DQ130" i="16"/>
  <c r="DP131" i="16"/>
  <c r="DQ131" i="16"/>
  <c r="DP132" i="16"/>
  <c r="DQ132" i="16"/>
  <c r="DP133" i="16"/>
  <c r="DQ133" i="16"/>
  <c r="DP134" i="16"/>
  <c r="DQ134" i="16"/>
  <c r="DP135" i="16"/>
  <c r="DQ135" i="16"/>
  <c r="DP136" i="16"/>
  <c r="DQ136" i="16"/>
  <c r="DP137" i="16"/>
  <c r="DQ137" i="16"/>
  <c r="DP138" i="16"/>
  <c r="DQ138" i="16"/>
  <c r="DP139" i="16"/>
  <c r="DQ139" i="16"/>
  <c r="DP140" i="16"/>
  <c r="DQ140" i="16"/>
  <c r="DP141" i="16"/>
  <c r="DQ141" i="16"/>
  <c r="DP142" i="16"/>
  <c r="DQ142" i="16"/>
  <c r="DP143" i="16"/>
  <c r="DQ143" i="16"/>
  <c r="DP144" i="16"/>
  <c r="DQ144" i="16"/>
  <c r="DP145" i="16"/>
  <c r="DQ145" i="16"/>
  <c r="DP146" i="16"/>
  <c r="DQ146" i="16"/>
  <c r="DP147" i="16"/>
  <c r="DQ147" i="16"/>
  <c r="DP148" i="16"/>
  <c r="DQ148" i="16"/>
  <c r="DP149" i="16"/>
  <c r="DQ149" i="16"/>
  <c r="DP150" i="16"/>
  <c r="DQ150" i="16"/>
  <c r="DP151" i="16"/>
  <c r="DQ151" i="16"/>
  <c r="DJ101" i="16"/>
  <c r="DK101" i="16"/>
  <c r="DJ102" i="16"/>
  <c r="DK102" i="16"/>
  <c r="DJ103" i="16"/>
  <c r="DK103" i="16"/>
  <c r="DJ104" i="16"/>
  <c r="DK104" i="16"/>
  <c r="DJ105" i="16"/>
  <c r="DK105" i="16"/>
  <c r="DJ106" i="16"/>
  <c r="DK106" i="16"/>
  <c r="DJ107" i="16"/>
  <c r="DK107" i="16"/>
  <c r="DJ108" i="16"/>
  <c r="DK108" i="16"/>
  <c r="DJ109" i="16"/>
  <c r="DK109" i="16"/>
  <c r="DJ110" i="16"/>
  <c r="DK110" i="16"/>
  <c r="DJ111" i="16"/>
  <c r="DK111" i="16"/>
  <c r="DJ112" i="16"/>
  <c r="DK112" i="16"/>
  <c r="DJ113" i="16"/>
  <c r="DK113" i="16"/>
  <c r="DJ114" i="16"/>
  <c r="DK114" i="16"/>
  <c r="DJ115" i="16"/>
  <c r="DK115" i="16"/>
  <c r="DJ116" i="16"/>
  <c r="DK116" i="16"/>
  <c r="DJ117" i="16"/>
  <c r="DK117" i="16"/>
  <c r="DJ118" i="16"/>
  <c r="DK118" i="16"/>
  <c r="DJ119" i="16"/>
  <c r="DK119" i="16"/>
  <c r="DJ120" i="16"/>
  <c r="DK120" i="16"/>
  <c r="DJ121" i="16"/>
  <c r="DK121" i="16"/>
  <c r="DJ122" i="16"/>
  <c r="DK122" i="16"/>
  <c r="DJ123" i="16"/>
  <c r="DK123" i="16"/>
  <c r="DJ124" i="16"/>
  <c r="DK124" i="16"/>
  <c r="DJ125" i="16"/>
  <c r="DK125" i="16"/>
  <c r="DJ126" i="16"/>
  <c r="DK126" i="16"/>
  <c r="DJ127" i="16"/>
  <c r="DK127" i="16"/>
  <c r="DJ128" i="16"/>
  <c r="DK128" i="16"/>
  <c r="DJ129" i="16"/>
  <c r="DK129" i="16"/>
  <c r="DJ130" i="16"/>
  <c r="DK130" i="16"/>
  <c r="DJ131" i="16"/>
  <c r="DK131" i="16"/>
  <c r="DJ132" i="16"/>
  <c r="DK132" i="16"/>
  <c r="DJ133" i="16"/>
  <c r="DK133" i="16"/>
  <c r="DJ134" i="16"/>
  <c r="DK134" i="16"/>
  <c r="DJ135" i="16"/>
  <c r="DK135" i="16"/>
  <c r="DJ136" i="16"/>
  <c r="DK136" i="16"/>
  <c r="DJ137" i="16"/>
  <c r="DK137" i="16"/>
  <c r="DJ138" i="16"/>
  <c r="DK138" i="16"/>
  <c r="DJ139" i="16"/>
  <c r="DK139" i="16"/>
  <c r="DJ140" i="16"/>
  <c r="DK140" i="16"/>
  <c r="DJ141" i="16"/>
  <c r="DK141" i="16"/>
  <c r="DJ142" i="16"/>
  <c r="DK142" i="16"/>
  <c r="DJ143" i="16"/>
  <c r="DK143" i="16"/>
  <c r="DJ144" i="16"/>
  <c r="DK144" i="16"/>
  <c r="DJ145" i="16"/>
  <c r="DK145" i="16"/>
  <c r="DJ146" i="16"/>
  <c r="DK146" i="16"/>
  <c r="DJ147" i="16"/>
  <c r="DK147" i="16"/>
  <c r="DJ148" i="16"/>
  <c r="DK148" i="16"/>
  <c r="DJ149" i="16"/>
  <c r="DK149" i="16"/>
  <c r="DJ150" i="16"/>
  <c r="DK150" i="16"/>
  <c r="DJ151" i="16"/>
  <c r="DK151" i="16"/>
  <c r="DA101" i="16"/>
  <c r="DB101" i="16"/>
  <c r="DA102" i="16"/>
  <c r="DB102" i="16"/>
  <c r="DA103" i="16"/>
  <c r="DB103" i="16"/>
  <c r="DA104" i="16"/>
  <c r="DB104" i="16"/>
  <c r="DA105" i="16"/>
  <c r="DB105" i="16"/>
  <c r="DA106" i="16"/>
  <c r="DB106" i="16"/>
  <c r="DA107" i="16"/>
  <c r="DB107" i="16"/>
  <c r="DA108" i="16"/>
  <c r="DB108" i="16"/>
  <c r="DA109" i="16"/>
  <c r="DB109" i="16"/>
  <c r="DA110" i="16"/>
  <c r="DB110" i="16"/>
  <c r="DA111" i="16"/>
  <c r="DB111" i="16"/>
  <c r="DA112" i="16"/>
  <c r="DB112" i="16"/>
  <c r="DA113" i="16"/>
  <c r="DB113" i="16"/>
  <c r="DA114" i="16"/>
  <c r="DB114" i="16"/>
  <c r="DA115" i="16"/>
  <c r="DB115" i="16"/>
  <c r="DA116" i="16"/>
  <c r="DB116" i="16"/>
  <c r="DA117" i="16"/>
  <c r="DB117" i="16"/>
  <c r="DA118" i="16"/>
  <c r="DB118" i="16"/>
  <c r="DA119" i="16"/>
  <c r="DB119" i="16"/>
  <c r="DA120" i="16"/>
  <c r="DB120" i="16"/>
  <c r="DA121" i="16"/>
  <c r="DB121" i="16"/>
  <c r="DA122" i="16"/>
  <c r="DB122" i="16"/>
  <c r="DA123" i="16"/>
  <c r="DB123" i="16"/>
  <c r="DA124" i="16"/>
  <c r="DB124" i="16"/>
  <c r="DA125" i="16"/>
  <c r="DB125" i="16"/>
  <c r="DA126" i="16"/>
  <c r="DB126" i="16"/>
  <c r="DA127" i="16"/>
  <c r="DB127" i="16"/>
  <c r="DA128" i="16"/>
  <c r="DB128" i="16"/>
  <c r="DA129" i="16"/>
  <c r="DB129" i="16"/>
  <c r="DA130" i="16"/>
  <c r="DB130" i="16"/>
  <c r="DA131" i="16"/>
  <c r="DB131" i="16"/>
  <c r="DA132" i="16"/>
  <c r="DB132" i="16"/>
  <c r="DA133" i="16"/>
  <c r="DB133" i="16"/>
  <c r="DA134" i="16"/>
  <c r="DB134" i="16"/>
  <c r="DA135" i="16"/>
  <c r="DB135" i="16"/>
  <c r="DA136" i="16"/>
  <c r="DB136" i="16"/>
  <c r="DA137" i="16"/>
  <c r="DB137" i="16"/>
  <c r="DA138" i="16"/>
  <c r="DB138" i="16"/>
  <c r="DA139" i="16"/>
  <c r="DB139" i="16"/>
  <c r="DA140" i="16"/>
  <c r="DB140" i="16"/>
  <c r="DA141" i="16"/>
  <c r="DB141" i="16"/>
  <c r="DA142" i="16"/>
  <c r="DB142" i="16"/>
  <c r="DA143" i="16"/>
  <c r="DB143" i="16"/>
  <c r="DA144" i="16"/>
  <c r="DB144" i="16"/>
  <c r="DA145" i="16"/>
  <c r="DB145" i="16"/>
  <c r="DA146" i="16"/>
  <c r="DB146" i="16"/>
  <c r="DA147" i="16"/>
  <c r="DB147" i="16"/>
  <c r="DA148" i="16"/>
  <c r="DB148" i="16"/>
  <c r="DA149" i="16"/>
  <c r="DB149" i="16"/>
  <c r="DA150" i="16"/>
  <c r="DB150" i="16"/>
  <c r="DA151" i="16"/>
  <c r="DB151" i="16"/>
  <c r="CR101" i="16"/>
  <c r="CS101" i="16"/>
  <c r="CR102" i="16"/>
  <c r="CS102" i="16"/>
  <c r="CR103" i="16"/>
  <c r="CS103" i="16"/>
  <c r="CR104" i="16"/>
  <c r="CS104" i="16"/>
  <c r="CR105" i="16"/>
  <c r="CS105" i="16"/>
  <c r="CR106" i="16"/>
  <c r="CS106" i="16"/>
  <c r="CR107" i="16"/>
  <c r="CS107" i="16"/>
  <c r="CR108" i="16"/>
  <c r="CS108" i="16"/>
  <c r="CR109" i="16"/>
  <c r="CS109" i="16"/>
  <c r="CR110" i="16"/>
  <c r="CS110" i="16"/>
  <c r="CR111" i="16"/>
  <c r="CS111" i="16"/>
  <c r="CR112" i="16"/>
  <c r="CS112" i="16"/>
  <c r="CR113" i="16"/>
  <c r="CS113" i="16"/>
  <c r="CR114" i="16"/>
  <c r="CS114" i="16"/>
  <c r="CR115" i="16"/>
  <c r="CS115" i="16"/>
  <c r="CR116" i="16"/>
  <c r="CS116" i="16"/>
  <c r="CR117" i="16"/>
  <c r="CS117" i="16"/>
  <c r="CR118" i="16"/>
  <c r="CS118" i="16"/>
  <c r="CR119" i="16"/>
  <c r="CS119" i="16"/>
  <c r="CR120" i="16"/>
  <c r="CS120" i="16"/>
  <c r="CR121" i="16"/>
  <c r="CS121" i="16"/>
  <c r="CR122" i="16"/>
  <c r="CS122" i="16"/>
  <c r="CR123" i="16"/>
  <c r="CS123" i="16"/>
  <c r="CR124" i="16"/>
  <c r="CS124" i="16"/>
  <c r="CR125" i="16"/>
  <c r="CS125" i="16"/>
  <c r="CR126" i="16"/>
  <c r="CS126" i="16"/>
  <c r="CR127" i="16"/>
  <c r="CS127" i="16"/>
  <c r="CR128" i="16"/>
  <c r="CS128" i="16"/>
  <c r="CR129" i="16"/>
  <c r="CS129" i="16"/>
  <c r="CR130" i="16"/>
  <c r="CS130" i="16"/>
  <c r="CR131" i="16"/>
  <c r="CS131" i="16"/>
  <c r="CR132" i="16"/>
  <c r="CS132" i="16"/>
  <c r="CR133" i="16"/>
  <c r="CS133" i="16"/>
  <c r="CR134" i="16"/>
  <c r="CS134" i="16"/>
  <c r="CR135" i="16"/>
  <c r="CS135" i="16"/>
  <c r="CR136" i="16"/>
  <c r="CS136" i="16"/>
  <c r="CR137" i="16"/>
  <c r="CS137" i="16"/>
  <c r="CR138" i="16"/>
  <c r="CS138" i="16"/>
  <c r="CR139" i="16"/>
  <c r="CS139" i="16"/>
  <c r="CR140" i="16"/>
  <c r="CS140" i="16"/>
  <c r="CR141" i="16"/>
  <c r="CS141" i="16"/>
  <c r="CR142" i="16"/>
  <c r="CS142" i="16"/>
  <c r="CR143" i="16"/>
  <c r="CS143" i="16"/>
  <c r="CR144" i="16"/>
  <c r="CS144" i="16"/>
  <c r="CR145" i="16"/>
  <c r="CS145" i="16"/>
  <c r="CR146" i="16"/>
  <c r="CS146" i="16"/>
  <c r="CR147" i="16"/>
  <c r="CS147" i="16"/>
  <c r="CR148" i="16"/>
  <c r="CS148" i="16"/>
  <c r="CR149" i="16"/>
  <c r="CS149" i="16"/>
  <c r="CR150" i="16"/>
  <c r="CS150" i="16"/>
  <c r="CR151" i="16"/>
  <c r="CS151" i="16"/>
  <c r="CI101" i="16"/>
  <c r="CJ101" i="16"/>
  <c r="CI102" i="16"/>
  <c r="CJ102" i="16"/>
  <c r="CI103" i="16"/>
  <c r="CJ103" i="16"/>
  <c r="CI104" i="16"/>
  <c r="CJ104" i="16"/>
  <c r="CI105" i="16"/>
  <c r="CJ105" i="16"/>
  <c r="CI106" i="16"/>
  <c r="CJ106" i="16"/>
  <c r="CI107" i="16"/>
  <c r="CJ107" i="16"/>
  <c r="CI108" i="16"/>
  <c r="CJ108" i="16"/>
  <c r="CI109" i="16"/>
  <c r="CJ109" i="16"/>
  <c r="CI110" i="16"/>
  <c r="CJ110" i="16"/>
  <c r="CI111" i="16"/>
  <c r="CJ111" i="16"/>
  <c r="CI112" i="16"/>
  <c r="CJ112" i="16"/>
  <c r="CI113" i="16"/>
  <c r="CJ113" i="16"/>
  <c r="CI114" i="16"/>
  <c r="CJ114" i="16"/>
  <c r="CI115" i="16"/>
  <c r="CJ115" i="16"/>
  <c r="CI116" i="16"/>
  <c r="CJ116" i="16"/>
  <c r="CI117" i="16"/>
  <c r="CJ117" i="16"/>
  <c r="CI118" i="16"/>
  <c r="CJ118" i="16"/>
  <c r="CI119" i="16"/>
  <c r="CJ119" i="16"/>
  <c r="CI120" i="16"/>
  <c r="CJ120" i="16"/>
  <c r="CI121" i="16"/>
  <c r="CJ121" i="16"/>
  <c r="CI122" i="16"/>
  <c r="CJ122" i="16"/>
  <c r="CI123" i="16"/>
  <c r="CJ123" i="16"/>
  <c r="CI124" i="16"/>
  <c r="CJ124" i="16"/>
  <c r="CI125" i="16"/>
  <c r="CJ125" i="16"/>
  <c r="CI126" i="16"/>
  <c r="CJ126" i="16"/>
  <c r="CI127" i="16"/>
  <c r="CJ127" i="16"/>
  <c r="CI128" i="16"/>
  <c r="CJ128" i="16"/>
  <c r="CI129" i="16"/>
  <c r="CJ129" i="16"/>
  <c r="CI130" i="16"/>
  <c r="CJ130" i="16"/>
  <c r="CI131" i="16"/>
  <c r="CJ131" i="16"/>
  <c r="CI132" i="16"/>
  <c r="CJ132" i="16"/>
  <c r="CI133" i="16"/>
  <c r="CJ133" i="16"/>
  <c r="CI134" i="16"/>
  <c r="CJ134" i="16"/>
  <c r="CI135" i="16"/>
  <c r="CJ135" i="16"/>
  <c r="CI136" i="16"/>
  <c r="CJ136" i="16"/>
  <c r="CI137" i="16"/>
  <c r="CJ137" i="16"/>
  <c r="CI138" i="16"/>
  <c r="CJ138" i="16"/>
  <c r="CI139" i="16"/>
  <c r="CJ139" i="16"/>
  <c r="CI140" i="16"/>
  <c r="CJ140" i="16"/>
  <c r="CI141" i="16"/>
  <c r="CJ141" i="16"/>
  <c r="CI142" i="16"/>
  <c r="CJ142" i="16"/>
  <c r="CI143" i="16"/>
  <c r="CJ143" i="16"/>
  <c r="CI144" i="16"/>
  <c r="CJ144" i="16"/>
  <c r="CI145" i="16"/>
  <c r="CJ145" i="16"/>
  <c r="CI146" i="16"/>
  <c r="CJ146" i="16"/>
  <c r="CI147" i="16"/>
  <c r="CJ147" i="16"/>
  <c r="CI148" i="16"/>
  <c r="CJ148" i="16"/>
  <c r="CI149" i="16"/>
  <c r="CJ149" i="16"/>
  <c r="CI150" i="16"/>
  <c r="CJ150" i="16"/>
  <c r="CI151" i="16"/>
  <c r="CJ151" i="16"/>
  <c r="CC101" i="16"/>
  <c r="CD101" i="16"/>
  <c r="CC102" i="16"/>
  <c r="CD102" i="16"/>
  <c r="CC103" i="16"/>
  <c r="CD103" i="16"/>
  <c r="CC104" i="16"/>
  <c r="CD104" i="16"/>
  <c r="CC105" i="16"/>
  <c r="CD105" i="16"/>
  <c r="CC106" i="16"/>
  <c r="CD106" i="16"/>
  <c r="CC107" i="16"/>
  <c r="CD107" i="16"/>
  <c r="CC108" i="16"/>
  <c r="CD108" i="16"/>
  <c r="CC109" i="16"/>
  <c r="CD109" i="16"/>
  <c r="CC110" i="16"/>
  <c r="CD110" i="16"/>
  <c r="CC111" i="16"/>
  <c r="CD111" i="16"/>
  <c r="CC112" i="16"/>
  <c r="CD112" i="16"/>
  <c r="CC113" i="16"/>
  <c r="CD113" i="16"/>
  <c r="CC114" i="16"/>
  <c r="CD114" i="16"/>
  <c r="CC115" i="16"/>
  <c r="CD115" i="16"/>
  <c r="CC116" i="16"/>
  <c r="CD116" i="16"/>
  <c r="CC117" i="16"/>
  <c r="CD117" i="16"/>
  <c r="CC118" i="16"/>
  <c r="CD118" i="16"/>
  <c r="CC119" i="16"/>
  <c r="CD119" i="16"/>
  <c r="CC120" i="16"/>
  <c r="CD120" i="16"/>
  <c r="CC121" i="16"/>
  <c r="CD121" i="16"/>
  <c r="CC122" i="16"/>
  <c r="CD122" i="16"/>
  <c r="CC123" i="16"/>
  <c r="CD123" i="16"/>
  <c r="CC124" i="16"/>
  <c r="CD124" i="16"/>
  <c r="CC125" i="16"/>
  <c r="CD125" i="16"/>
  <c r="CC126" i="16"/>
  <c r="CD126" i="16"/>
  <c r="CC127" i="16"/>
  <c r="CD127" i="16"/>
  <c r="CC128" i="16"/>
  <c r="CD128" i="16"/>
  <c r="CC129" i="16"/>
  <c r="CD129" i="16"/>
  <c r="CC130" i="16"/>
  <c r="CD130" i="16"/>
  <c r="CC131" i="16"/>
  <c r="CD131" i="16"/>
  <c r="CC132" i="16"/>
  <c r="CD132" i="16"/>
  <c r="CC133" i="16"/>
  <c r="CD133" i="16"/>
  <c r="CC134" i="16"/>
  <c r="CD134" i="16"/>
  <c r="CC135" i="16"/>
  <c r="CD135" i="16"/>
  <c r="CC136" i="16"/>
  <c r="CD136" i="16"/>
  <c r="CC137" i="16"/>
  <c r="CD137" i="16"/>
  <c r="CC138" i="16"/>
  <c r="CD138" i="16"/>
  <c r="CC139" i="16"/>
  <c r="CD139" i="16"/>
  <c r="CC140" i="16"/>
  <c r="CD140" i="16"/>
  <c r="CC141" i="16"/>
  <c r="CD141" i="16"/>
  <c r="CC142" i="16"/>
  <c r="CD142" i="16"/>
  <c r="CC143" i="16"/>
  <c r="CD143" i="16"/>
  <c r="CC144" i="16"/>
  <c r="CD144" i="16"/>
  <c r="CC145" i="16"/>
  <c r="CD145" i="16"/>
  <c r="CC146" i="16"/>
  <c r="CD146" i="16"/>
  <c r="CC147" i="16"/>
  <c r="CD147" i="16"/>
  <c r="CC148" i="16"/>
  <c r="CD148" i="16"/>
  <c r="CC149" i="16"/>
  <c r="CD149" i="16"/>
  <c r="CC150" i="16"/>
  <c r="CD150" i="16"/>
  <c r="CC151" i="16"/>
  <c r="CD151" i="16"/>
  <c r="BT101" i="16"/>
  <c r="BU101" i="16"/>
  <c r="BT102" i="16"/>
  <c r="BU102" i="16"/>
  <c r="BT103" i="16"/>
  <c r="BU103" i="16"/>
  <c r="BT104" i="16"/>
  <c r="BU104" i="16"/>
  <c r="BT105" i="16"/>
  <c r="BU105" i="16"/>
  <c r="BT106" i="16"/>
  <c r="BU106" i="16"/>
  <c r="BT107" i="16"/>
  <c r="BU107" i="16"/>
  <c r="BT108" i="16"/>
  <c r="BU108" i="16"/>
  <c r="BT109" i="16"/>
  <c r="BU109" i="16"/>
  <c r="BT110" i="16"/>
  <c r="BU110" i="16"/>
  <c r="BT111" i="16"/>
  <c r="BU111" i="16"/>
  <c r="BT112" i="16"/>
  <c r="BU112" i="16"/>
  <c r="BT113" i="16"/>
  <c r="BU113" i="16"/>
  <c r="BT114" i="16"/>
  <c r="BU114" i="16"/>
  <c r="BT115" i="16"/>
  <c r="BU115" i="16"/>
  <c r="BT116" i="16"/>
  <c r="BU116" i="16"/>
  <c r="BT117" i="16"/>
  <c r="BU117" i="16"/>
  <c r="BT118" i="16"/>
  <c r="BU118" i="16"/>
  <c r="BT119" i="16"/>
  <c r="BU119" i="16"/>
  <c r="BT120" i="16"/>
  <c r="BU120" i="16"/>
  <c r="BT121" i="16"/>
  <c r="BU121" i="16"/>
  <c r="BT122" i="16"/>
  <c r="BU122" i="16"/>
  <c r="BT123" i="16"/>
  <c r="BU123" i="16"/>
  <c r="BT124" i="16"/>
  <c r="BU124" i="16"/>
  <c r="BT125" i="16"/>
  <c r="BU125" i="16"/>
  <c r="BT126" i="16"/>
  <c r="BU126" i="16"/>
  <c r="BT127" i="16"/>
  <c r="BU127" i="16"/>
  <c r="BT128" i="16"/>
  <c r="BU128" i="16"/>
  <c r="BT129" i="16"/>
  <c r="BU129" i="16"/>
  <c r="BT130" i="16"/>
  <c r="BU130" i="16"/>
  <c r="BT131" i="16"/>
  <c r="BU131" i="16"/>
  <c r="BT132" i="16"/>
  <c r="BU132" i="16"/>
  <c r="BT133" i="16"/>
  <c r="BU133" i="16"/>
  <c r="BT134" i="16"/>
  <c r="BU134" i="16"/>
  <c r="BT135" i="16"/>
  <c r="BU135" i="16"/>
  <c r="BT136" i="16"/>
  <c r="BU136" i="16"/>
  <c r="BT137" i="16"/>
  <c r="BU137" i="16"/>
  <c r="BT138" i="16"/>
  <c r="BU138" i="16"/>
  <c r="BT139" i="16"/>
  <c r="BU139" i="16"/>
  <c r="BT140" i="16"/>
  <c r="BU140" i="16"/>
  <c r="BT141" i="16"/>
  <c r="BU141" i="16"/>
  <c r="BT142" i="16"/>
  <c r="BU142" i="16"/>
  <c r="BT143" i="16"/>
  <c r="BU143" i="16"/>
  <c r="BT144" i="16"/>
  <c r="BU144" i="16"/>
  <c r="BT145" i="16"/>
  <c r="BU145" i="16"/>
  <c r="BT146" i="16"/>
  <c r="BU146" i="16"/>
  <c r="BT147" i="16"/>
  <c r="BU147" i="16"/>
  <c r="BT148" i="16"/>
  <c r="BU148" i="16"/>
  <c r="BT149" i="16"/>
  <c r="BU149" i="16"/>
  <c r="BT150" i="16"/>
  <c r="BU150" i="16"/>
  <c r="BT151" i="16"/>
  <c r="BU151" i="16"/>
  <c r="BK101" i="16"/>
  <c r="BL101" i="16"/>
  <c r="BK102" i="16"/>
  <c r="BL102" i="16"/>
  <c r="BK103" i="16"/>
  <c r="BL103" i="16"/>
  <c r="BK104" i="16"/>
  <c r="BL104" i="16"/>
  <c r="BK105" i="16"/>
  <c r="BL105" i="16"/>
  <c r="BK106" i="16"/>
  <c r="BL106" i="16"/>
  <c r="BK107" i="16"/>
  <c r="BL107" i="16"/>
  <c r="BK108" i="16"/>
  <c r="BL108" i="16"/>
  <c r="BK109" i="16"/>
  <c r="BL109" i="16"/>
  <c r="BK110" i="16"/>
  <c r="BL110" i="16"/>
  <c r="BK111" i="16"/>
  <c r="BL111" i="16"/>
  <c r="BK112" i="16"/>
  <c r="BL112" i="16"/>
  <c r="BK113" i="16"/>
  <c r="BL113" i="16"/>
  <c r="BK114" i="16"/>
  <c r="BL114" i="16"/>
  <c r="BK115" i="16"/>
  <c r="BL115" i="16"/>
  <c r="BK116" i="16"/>
  <c r="BL116" i="16"/>
  <c r="BK117" i="16"/>
  <c r="BL117" i="16"/>
  <c r="BK118" i="16"/>
  <c r="BL118" i="16"/>
  <c r="BK119" i="16"/>
  <c r="BL119" i="16"/>
  <c r="BK120" i="16"/>
  <c r="BL120" i="16"/>
  <c r="BK121" i="16"/>
  <c r="BL121" i="16"/>
  <c r="BK122" i="16"/>
  <c r="BL122" i="16"/>
  <c r="BK123" i="16"/>
  <c r="BL123" i="16"/>
  <c r="BK124" i="16"/>
  <c r="BL124" i="16"/>
  <c r="BK125" i="16"/>
  <c r="BL125" i="16"/>
  <c r="BK126" i="16"/>
  <c r="BL126" i="16"/>
  <c r="BK127" i="16"/>
  <c r="BL127" i="16"/>
  <c r="BK128" i="16"/>
  <c r="BL128" i="16"/>
  <c r="BK129" i="16"/>
  <c r="BL129" i="16"/>
  <c r="BK130" i="16"/>
  <c r="BL130" i="16"/>
  <c r="BK131" i="16"/>
  <c r="BL131" i="16"/>
  <c r="BK132" i="16"/>
  <c r="BL132" i="16"/>
  <c r="BK133" i="16"/>
  <c r="BL133" i="16"/>
  <c r="BK134" i="16"/>
  <c r="BL134" i="16"/>
  <c r="BK135" i="16"/>
  <c r="BL135" i="16"/>
  <c r="BK136" i="16"/>
  <c r="BL136" i="16"/>
  <c r="BK137" i="16"/>
  <c r="BL137" i="16"/>
  <c r="BK138" i="16"/>
  <c r="BL138" i="16"/>
  <c r="BK139" i="16"/>
  <c r="BL139" i="16"/>
  <c r="BK140" i="16"/>
  <c r="BL140" i="16"/>
  <c r="BK141" i="16"/>
  <c r="BL141" i="16"/>
  <c r="BK142" i="16"/>
  <c r="BL142" i="16"/>
  <c r="BK143" i="16"/>
  <c r="BL143" i="16"/>
  <c r="BK144" i="16"/>
  <c r="BL144" i="16"/>
  <c r="BK145" i="16"/>
  <c r="BL145" i="16"/>
  <c r="BK146" i="16"/>
  <c r="BL146" i="16"/>
  <c r="BK147" i="16"/>
  <c r="BL147" i="16"/>
  <c r="BK148" i="16"/>
  <c r="BL148" i="16"/>
  <c r="BK149" i="16"/>
  <c r="BL149" i="16"/>
  <c r="BK150" i="16"/>
  <c r="BL150" i="16"/>
  <c r="BK151" i="16"/>
  <c r="BL151" i="16"/>
  <c r="BB101" i="16"/>
  <c r="BC101" i="16"/>
  <c r="BB102" i="16"/>
  <c r="BC102" i="16"/>
  <c r="BB103" i="16"/>
  <c r="BC103" i="16"/>
  <c r="BB104" i="16"/>
  <c r="BC104" i="16"/>
  <c r="BB105" i="16"/>
  <c r="BC105" i="16"/>
  <c r="BB106" i="16"/>
  <c r="BC106" i="16"/>
  <c r="BB107" i="16"/>
  <c r="BC107"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BB126" i="16"/>
  <c r="BC126" i="16"/>
  <c r="BB127" i="16"/>
  <c r="BC127" i="16"/>
  <c r="BB128" i="16"/>
  <c r="BC128" i="16"/>
  <c r="BB129" i="16"/>
  <c r="BC129" i="16"/>
  <c r="BB130" i="16"/>
  <c r="BC130" i="16"/>
  <c r="BB131" i="16"/>
  <c r="BC131" i="16"/>
  <c r="BB132" i="16"/>
  <c r="BC132" i="16"/>
  <c r="BB133" i="16"/>
  <c r="BC133" i="16"/>
  <c r="BB134" i="16"/>
  <c r="BC134" i="16"/>
  <c r="BB135" i="16"/>
  <c r="BC135" i="16"/>
  <c r="BB136" i="16"/>
  <c r="BC136" i="16"/>
  <c r="BB137" i="16"/>
  <c r="BC137" i="16"/>
  <c r="BB138" i="16"/>
  <c r="BC138" i="16"/>
  <c r="BB139" i="16"/>
  <c r="BC139" i="16"/>
  <c r="BB140" i="16"/>
  <c r="BC140" i="16"/>
  <c r="BB141" i="16"/>
  <c r="BC141" i="16"/>
  <c r="BB142" i="16"/>
  <c r="BC142" i="16"/>
  <c r="BB143" i="16"/>
  <c r="BC143" i="16"/>
  <c r="BB144" i="16"/>
  <c r="BC144" i="16"/>
  <c r="BB145" i="16"/>
  <c r="BC145" i="16"/>
  <c r="BB146" i="16"/>
  <c r="BC146" i="16"/>
  <c r="BB147" i="16"/>
  <c r="BC147" i="16"/>
  <c r="BB148" i="16"/>
  <c r="BC148" i="16"/>
  <c r="BB149" i="16"/>
  <c r="BC149" i="16"/>
  <c r="BB150" i="16"/>
  <c r="BC150" i="16"/>
  <c r="BB151" i="16"/>
  <c r="BC151" i="16"/>
  <c r="AV101" i="16"/>
  <c r="AW101" i="16"/>
  <c r="AV102" i="16"/>
  <c r="AW102" i="16"/>
  <c r="AV103" i="16"/>
  <c r="AW103" i="16"/>
  <c r="AV104" i="16"/>
  <c r="AW104" i="16"/>
  <c r="AV105" i="16"/>
  <c r="AW105" i="16"/>
  <c r="AV106" i="16"/>
  <c r="AW106" i="16"/>
  <c r="AV107" i="16"/>
  <c r="AW107" i="16"/>
  <c r="AV108" i="16"/>
  <c r="AW108" i="16"/>
  <c r="AV109" i="16"/>
  <c r="AW109" i="16"/>
  <c r="AV110" i="16"/>
  <c r="AW110" i="16"/>
  <c r="AV111" i="16"/>
  <c r="AW111" i="16"/>
  <c r="AV112" i="16"/>
  <c r="AW112" i="16"/>
  <c r="AV113" i="16"/>
  <c r="AW113" i="16"/>
  <c r="AV114" i="16"/>
  <c r="AW114" i="16"/>
  <c r="AV115" i="16"/>
  <c r="AW115" i="16"/>
  <c r="AV116" i="16"/>
  <c r="AW116" i="16"/>
  <c r="AV117" i="16"/>
  <c r="AW117" i="16"/>
  <c r="AV118" i="16"/>
  <c r="AW118" i="16"/>
  <c r="AV119" i="16"/>
  <c r="AW119" i="16"/>
  <c r="AV120" i="16"/>
  <c r="AW120" i="16"/>
  <c r="AV121" i="16"/>
  <c r="AW121" i="16"/>
  <c r="AV122" i="16"/>
  <c r="AW122" i="16"/>
  <c r="AV123" i="16"/>
  <c r="AW123" i="16"/>
  <c r="AV124" i="16"/>
  <c r="AW124" i="16"/>
  <c r="AV125" i="16"/>
  <c r="AW125" i="16"/>
  <c r="AV126" i="16"/>
  <c r="AW126" i="16"/>
  <c r="AV127" i="16"/>
  <c r="AW127" i="16"/>
  <c r="AV128" i="16"/>
  <c r="AW128" i="16"/>
  <c r="AV129" i="16"/>
  <c r="AW129" i="16"/>
  <c r="AV130" i="16"/>
  <c r="AW130" i="16"/>
  <c r="AV131" i="16"/>
  <c r="AW131" i="16"/>
  <c r="AV132" i="16"/>
  <c r="AW132" i="16"/>
  <c r="AV133" i="16"/>
  <c r="AW133" i="16"/>
  <c r="AV134" i="16"/>
  <c r="AW134" i="16"/>
  <c r="AV135" i="16"/>
  <c r="AW135" i="16"/>
  <c r="AV136" i="16"/>
  <c r="AW136" i="16"/>
  <c r="AV137" i="16"/>
  <c r="AW137" i="16"/>
  <c r="AV138" i="16"/>
  <c r="AW138" i="16"/>
  <c r="AV139" i="16"/>
  <c r="AW139" i="16"/>
  <c r="AV140" i="16"/>
  <c r="AW140" i="16"/>
  <c r="AV141" i="16"/>
  <c r="AW141" i="16"/>
  <c r="AV142" i="16"/>
  <c r="AW142" i="16"/>
  <c r="AV143" i="16"/>
  <c r="AW143" i="16"/>
  <c r="AV144" i="16"/>
  <c r="AW144" i="16"/>
  <c r="AV145" i="16"/>
  <c r="AW145" i="16"/>
  <c r="AV146" i="16"/>
  <c r="AW146" i="16"/>
  <c r="AV147" i="16"/>
  <c r="AW147" i="16"/>
  <c r="AV148" i="16"/>
  <c r="AW148" i="16"/>
  <c r="AV149" i="16"/>
  <c r="AW149" i="16"/>
  <c r="AV150" i="16"/>
  <c r="AW150" i="16"/>
  <c r="AV151" i="16"/>
  <c r="AW151" i="16"/>
  <c r="AM101" i="16"/>
  <c r="AN101" i="16"/>
  <c r="AM102" i="16"/>
  <c r="AN102" i="16"/>
  <c r="AM103" i="16"/>
  <c r="AN103" i="16"/>
  <c r="AM104" i="16"/>
  <c r="AN104" i="16"/>
  <c r="AM105" i="16"/>
  <c r="AN105" i="16"/>
  <c r="AM106" i="16"/>
  <c r="AN106" i="16"/>
  <c r="AM107" i="16"/>
  <c r="AN107" i="16"/>
  <c r="AM108" i="16"/>
  <c r="AN108" i="16"/>
  <c r="AM109" i="16"/>
  <c r="AN109" i="16"/>
  <c r="AM110" i="16"/>
  <c r="AN110" i="16"/>
  <c r="AM111" i="16"/>
  <c r="AN111" i="16"/>
  <c r="AM112" i="16"/>
  <c r="AN112" i="16"/>
  <c r="AM113" i="16"/>
  <c r="AN113" i="16"/>
  <c r="AM114" i="16"/>
  <c r="AN114" i="16"/>
  <c r="AM115" i="16"/>
  <c r="AN115" i="16"/>
  <c r="AM116" i="16"/>
  <c r="AN116" i="16"/>
  <c r="AM117" i="16"/>
  <c r="AN117" i="16"/>
  <c r="AM118" i="16"/>
  <c r="AN118" i="16"/>
  <c r="AM119" i="16"/>
  <c r="AN119" i="16"/>
  <c r="AM120" i="16"/>
  <c r="AN120" i="16"/>
  <c r="AM121" i="16"/>
  <c r="AN121" i="16"/>
  <c r="AM122" i="16"/>
  <c r="AN122" i="16"/>
  <c r="AM123" i="16"/>
  <c r="AN123" i="16"/>
  <c r="AM124" i="16"/>
  <c r="AN124" i="16"/>
  <c r="AM125" i="16"/>
  <c r="AN125" i="16"/>
  <c r="AM126" i="16"/>
  <c r="AN126" i="16"/>
  <c r="AM127" i="16"/>
  <c r="AN127" i="16"/>
  <c r="AM128" i="16"/>
  <c r="AN128" i="16"/>
  <c r="AM129" i="16"/>
  <c r="AN129" i="16"/>
  <c r="AM130" i="16"/>
  <c r="AN130" i="16"/>
  <c r="AM131" i="16"/>
  <c r="AN131" i="16"/>
  <c r="AM132" i="16"/>
  <c r="AN132" i="16"/>
  <c r="AM133" i="16"/>
  <c r="AN133" i="16"/>
  <c r="AM134" i="16"/>
  <c r="AN134" i="16"/>
  <c r="AM135" i="16"/>
  <c r="AN135" i="16"/>
  <c r="AM136" i="16"/>
  <c r="AN136" i="16"/>
  <c r="AM137" i="16"/>
  <c r="AN137" i="16"/>
  <c r="AM138" i="16"/>
  <c r="AN138" i="16"/>
  <c r="AM139" i="16"/>
  <c r="AN139" i="16"/>
  <c r="AM140" i="16"/>
  <c r="AN140" i="16"/>
  <c r="AM141" i="16"/>
  <c r="AN141" i="16"/>
  <c r="AM142" i="16"/>
  <c r="AN142" i="16"/>
  <c r="AM143" i="16"/>
  <c r="AN143" i="16"/>
  <c r="AM144" i="16"/>
  <c r="AN144" i="16"/>
  <c r="AM145" i="16"/>
  <c r="AN145" i="16"/>
  <c r="AM146" i="16"/>
  <c r="AN146" i="16"/>
  <c r="AM147" i="16"/>
  <c r="AN147" i="16"/>
  <c r="AM148" i="16"/>
  <c r="AN148" i="16"/>
  <c r="AM149" i="16"/>
  <c r="AN149" i="16"/>
  <c r="AM150" i="16"/>
  <c r="AN150" i="16"/>
  <c r="AM151" i="16"/>
  <c r="AN151" i="16"/>
  <c r="AD101" i="16"/>
  <c r="AE101" i="16"/>
  <c r="AD102" i="16"/>
  <c r="AE102" i="16"/>
  <c r="AD103" i="16"/>
  <c r="AE103" i="16"/>
  <c r="AD104" i="16"/>
  <c r="AE104" i="16"/>
  <c r="AD105" i="16"/>
  <c r="AE105" i="16"/>
  <c r="AD106" i="16"/>
  <c r="AE106" i="16"/>
  <c r="AD107" i="16"/>
  <c r="AE107" i="16"/>
  <c r="AD108" i="16"/>
  <c r="AE108" i="16"/>
  <c r="AD109" i="16"/>
  <c r="AE109" i="16"/>
  <c r="AD110" i="16"/>
  <c r="AE110" i="16"/>
  <c r="AD111" i="16"/>
  <c r="AE111" i="16"/>
  <c r="AD112" i="16"/>
  <c r="AE112" i="16"/>
  <c r="AD113" i="16"/>
  <c r="AE113" i="16"/>
  <c r="AD114" i="16"/>
  <c r="AE114" i="16"/>
  <c r="AD115" i="16"/>
  <c r="AE115" i="16"/>
  <c r="AD116" i="16"/>
  <c r="AE116" i="16"/>
  <c r="AD117" i="16"/>
  <c r="AE117" i="16"/>
  <c r="AD118" i="16"/>
  <c r="AE118" i="16"/>
  <c r="AD119" i="16"/>
  <c r="AE119" i="16"/>
  <c r="AD120" i="16"/>
  <c r="AE120" i="16"/>
  <c r="AD121" i="16"/>
  <c r="AE121" i="16"/>
  <c r="AD122" i="16"/>
  <c r="AE122" i="16"/>
  <c r="AD123" i="16"/>
  <c r="AE123" i="16"/>
  <c r="AD124" i="16"/>
  <c r="AE124" i="16"/>
  <c r="AD125" i="16"/>
  <c r="AE125" i="16"/>
  <c r="AD126" i="16"/>
  <c r="AE126" i="16"/>
  <c r="AD127" i="16"/>
  <c r="AE127" i="16"/>
  <c r="AD128" i="16"/>
  <c r="AE128" i="16"/>
  <c r="AD129" i="16"/>
  <c r="AE129" i="16"/>
  <c r="AD130" i="16"/>
  <c r="AE130" i="16"/>
  <c r="AD131" i="16"/>
  <c r="AE131" i="16"/>
  <c r="AD132" i="16"/>
  <c r="AE132" i="16"/>
  <c r="AD133" i="16"/>
  <c r="AE133" i="16"/>
  <c r="AD134" i="16"/>
  <c r="AE134" i="16"/>
  <c r="AD135" i="16"/>
  <c r="AE135" i="16"/>
  <c r="AD136" i="16"/>
  <c r="AE136" i="16"/>
  <c r="AD137" i="16"/>
  <c r="AE137" i="16"/>
  <c r="AD138" i="16"/>
  <c r="AE138" i="16"/>
  <c r="AD139" i="16"/>
  <c r="AE139" i="16"/>
  <c r="AD140" i="16"/>
  <c r="AE140" i="16"/>
  <c r="AD141" i="16"/>
  <c r="AE141" i="16"/>
  <c r="AD142" i="16"/>
  <c r="AE142" i="16"/>
  <c r="AD143" i="16"/>
  <c r="AE143" i="16"/>
  <c r="AD144" i="16"/>
  <c r="AE144" i="16"/>
  <c r="AD145" i="16"/>
  <c r="AE145" i="16"/>
  <c r="AD146" i="16"/>
  <c r="AE146" i="16"/>
  <c r="AD147" i="16"/>
  <c r="AE147" i="16"/>
  <c r="AD148" i="16"/>
  <c r="AE148" i="16"/>
  <c r="AD149" i="16"/>
  <c r="AE149" i="16"/>
  <c r="AD150" i="16"/>
  <c r="AE150" i="16"/>
  <c r="AD151" i="16"/>
  <c r="AE151" i="16"/>
  <c r="U101" i="16"/>
  <c r="V101" i="16"/>
  <c r="U102" i="16"/>
  <c r="V102" i="16"/>
  <c r="U103" i="16"/>
  <c r="V103" i="16"/>
  <c r="U104" i="16"/>
  <c r="V104" i="16"/>
  <c r="U105" i="16"/>
  <c r="V105" i="16"/>
  <c r="U106" i="16"/>
  <c r="V106" i="16"/>
  <c r="U107" i="16"/>
  <c r="V107" i="16"/>
  <c r="U108" i="16"/>
  <c r="V108" i="16"/>
  <c r="U109" i="16"/>
  <c r="V109" i="16"/>
  <c r="U110" i="16"/>
  <c r="V110" i="16"/>
  <c r="U111" i="16"/>
  <c r="V111" i="16"/>
  <c r="U112" i="16"/>
  <c r="V112" i="16"/>
  <c r="U113" i="16"/>
  <c r="V113" i="16"/>
  <c r="U114" i="16"/>
  <c r="V114" i="16"/>
  <c r="U115" i="16"/>
  <c r="V115" i="16"/>
  <c r="U116" i="16"/>
  <c r="V116" i="16"/>
  <c r="U117" i="16"/>
  <c r="V117" i="16"/>
  <c r="U118" i="16"/>
  <c r="V118" i="16"/>
  <c r="U119" i="16"/>
  <c r="V119" i="16"/>
  <c r="U120" i="16"/>
  <c r="V120" i="16"/>
  <c r="U121" i="16"/>
  <c r="V121" i="16"/>
  <c r="U122" i="16"/>
  <c r="V122" i="16"/>
  <c r="U123" i="16"/>
  <c r="V123" i="16"/>
  <c r="U124" i="16"/>
  <c r="V124" i="16"/>
  <c r="U125" i="16"/>
  <c r="V125" i="16"/>
  <c r="U126" i="16"/>
  <c r="V126" i="16"/>
  <c r="U127" i="16"/>
  <c r="V127" i="16"/>
  <c r="U128" i="16"/>
  <c r="V128" i="16"/>
  <c r="U129" i="16"/>
  <c r="V129" i="16"/>
  <c r="U130" i="16"/>
  <c r="V130" i="16"/>
  <c r="U131" i="16"/>
  <c r="V131" i="16"/>
  <c r="U132" i="16"/>
  <c r="V132" i="16"/>
  <c r="U133" i="16"/>
  <c r="V133" i="16"/>
  <c r="U134" i="16"/>
  <c r="V134" i="16"/>
  <c r="U135" i="16"/>
  <c r="V135" i="16"/>
  <c r="U136" i="16"/>
  <c r="V136" i="16"/>
  <c r="U137" i="16"/>
  <c r="V137" i="16"/>
  <c r="U138" i="16"/>
  <c r="V138" i="16"/>
  <c r="U139" i="16"/>
  <c r="V139" i="16"/>
  <c r="U140" i="16"/>
  <c r="V140" i="16"/>
  <c r="U141" i="16"/>
  <c r="V141" i="16"/>
  <c r="U142" i="16"/>
  <c r="V142" i="16"/>
  <c r="U143" i="16"/>
  <c r="V143" i="16"/>
  <c r="U144" i="16"/>
  <c r="V144" i="16"/>
  <c r="U145" i="16"/>
  <c r="V145" i="16"/>
  <c r="U146" i="16"/>
  <c r="V146" i="16"/>
  <c r="U147" i="16"/>
  <c r="V147" i="16"/>
  <c r="U148" i="16"/>
  <c r="V148" i="16"/>
  <c r="U149" i="16"/>
  <c r="V149" i="16"/>
  <c r="U150" i="16"/>
  <c r="V150" i="16"/>
  <c r="U151" i="16"/>
  <c r="V151" i="16"/>
  <c r="O101" i="16"/>
  <c r="P101" i="16"/>
  <c r="O102" i="16"/>
  <c r="P102" i="16"/>
  <c r="O103" i="16"/>
  <c r="P103" i="16"/>
  <c r="O104" i="16"/>
  <c r="P104" i="16"/>
  <c r="O105" i="16"/>
  <c r="P105" i="16"/>
  <c r="O106" i="16"/>
  <c r="P106" i="16"/>
  <c r="O107" i="16"/>
  <c r="P107" i="16"/>
  <c r="O108" i="16"/>
  <c r="P108" i="16"/>
  <c r="O109" i="16"/>
  <c r="P109" i="16"/>
  <c r="O110" i="16"/>
  <c r="P110" i="16"/>
  <c r="O111" i="16"/>
  <c r="P111" i="16"/>
  <c r="O112" i="16"/>
  <c r="P112" i="16"/>
  <c r="O113" i="16"/>
  <c r="P113" i="16"/>
  <c r="O114" i="16"/>
  <c r="P114" i="16"/>
  <c r="O115" i="16"/>
  <c r="P115" i="16"/>
  <c r="O116" i="16"/>
  <c r="P116" i="16"/>
  <c r="O117" i="16"/>
  <c r="P117" i="16"/>
  <c r="O118" i="16"/>
  <c r="P118" i="16"/>
  <c r="O119" i="16"/>
  <c r="P119" i="16"/>
  <c r="O120" i="16"/>
  <c r="P120" i="16"/>
  <c r="O121" i="16"/>
  <c r="P121" i="16"/>
  <c r="O122" i="16"/>
  <c r="P122" i="16"/>
  <c r="O123" i="16"/>
  <c r="P123" i="16"/>
  <c r="O124" i="16"/>
  <c r="P124" i="16"/>
  <c r="O125" i="16"/>
  <c r="P125" i="16"/>
  <c r="O126" i="16"/>
  <c r="P126" i="16"/>
  <c r="O127" i="16"/>
  <c r="P127" i="16"/>
  <c r="O128" i="16"/>
  <c r="P128" i="16"/>
  <c r="O129" i="16"/>
  <c r="P129" i="16"/>
  <c r="O130" i="16"/>
  <c r="P130" i="16"/>
  <c r="O131" i="16"/>
  <c r="P131" i="16"/>
  <c r="O132" i="16"/>
  <c r="P132" i="16"/>
  <c r="O133" i="16"/>
  <c r="P133" i="16"/>
  <c r="O134" i="16"/>
  <c r="P134" i="16"/>
  <c r="O135" i="16"/>
  <c r="P135" i="16"/>
  <c r="O136" i="16"/>
  <c r="P136" i="16"/>
  <c r="O137" i="16"/>
  <c r="P137" i="16"/>
  <c r="O138" i="16"/>
  <c r="P138" i="16"/>
  <c r="O139" i="16"/>
  <c r="P139" i="16"/>
  <c r="O140" i="16"/>
  <c r="P140" i="16"/>
  <c r="O141" i="16"/>
  <c r="P141" i="16"/>
  <c r="O142" i="16"/>
  <c r="P142" i="16"/>
  <c r="O143" i="16"/>
  <c r="P143" i="16"/>
  <c r="O144" i="16"/>
  <c r="P144" i="16"/>
  <c r="O145" i="16"/>
  <c r="P145" i="16"/>
  <c r="O146" i="16"/>
  <c r="P146" i="16"/>
  <c r="O147" i="16"/>
  <c r="P147" i="16"/>
  <c r="O148" i="16"/>
  <c r="P148" i="16"/>
  <c r="O149" i="16"/>
  <c r="P149" i="16"/>
  <c r="O150" i="16"/>
  <c r="P150" i="16"/>
  <c r="O151" i="16"/>
  <c r="P151" i="16"/>
  <c r="O119" i="111" l="1"/>
  <c r="O99" i="111"/>
  <c r="BV329" i="16"/>
  <c r="BV330" i="16"/>
  <c r="CC257" i="16"/>
  <c r="CD257" i="16"/>
  <c r="CF257" i="16" l="1"/>
  <c r="CE257" i="16"/>
  <c r="CG257" i="16" s="1"/>
  <c r="CH257" i="16" s="1"/>
  <c r="BC23" i="26" l="1"/>
  <c r="AE30" i="26"/>
  <c r="AE31" i="26"/>
  <c r="AT31" i="26" s="1"/>
  <c r="BI31" i="26" s="1"/>
  <c r="AE32" i="26"/>
  <c r="AE24" i="26"/>
  <c r="AT24" i="26" s="1"/>
  <c r="BI24" i="26" s="1"/>
  <c r="AE25" i="26"/>
  <c r="AT25" i="26" s="1"/>
  <c r="BI25" i="26" s="1"/>
  <c r="AE26" i="26"/>
  <c r="AT26" i="26" s="1"/>
  <c r="BI26" i="26" s="1"/>
  <c r="AE23" i="26"/>
  <c r="AT23" i="26" s="1"/>
  <c r="BI23" i="26" s="1"/>
  <c r="O339" i="16"/>
  <c r="P339" i="16"/>
  <c r="U339" i="16"/>
  <c r="V339" i="16"/>
  <c r="AD339" i="16"/>
  <c r="AE339" i="16"/>
  <c r="AM339" i="16"/>
  <c r="AN339" i="16"/>
  <c r="AV339" i="16"/>
  <c r="AW339" i="16"/>
  <c r="BB339" i="16"/>
  <c r="BC339" i="16"/>
  <c r="BK339" i="16"/>
  <c r="BL339" i="16"/>
  <c r="BT339" i="16"/>
  <c r="BU339" i="16"/>
  <c r="CC339" i="16"/>
  <c r="CD339" i="16"/>
  <c r="CI339" i="16"/>
  <c r="CJ339" i="16"/>
  <c r="CR339" i="16"/>
  <c r="CS339" i="16"/>
  <c r="DA339" i="16"/>
  <c r="DB339" i="16"/>
  <c r="DJ339" i="16"/>
  <c r="DK339" i="16"/>
  <c r="DP339" i="16"/>
  <c r="DQ339" i="16"/>
  <c r="DY339" i="16"/>
  <c r="DZ339" i="16"/>
  <c r="EH339" i="16"/>
  <c r="EI339" i="16"/>
  <c r="EQ339" i="16"/>
  <c r="ER339" i="16"/>
  <c r="EW339" i="16"/>
  <c r="EX339" i="16"/>
  <c r="FF339" i="16"/>
  <c r="FG339" i="16"/>
  <c r="FO339" i="16"/>
  <c r="FP339" i="16"/>
  <c r="O340" i="16"/>
  <c r="P340" i="16"/>
  <c r="U340" i="16"/>
  <c r="W340" i="16" s="1"/>
  <c r="V340" i="16"/>
  <c r="AD340" i="16"/>
  <c r="AF340" i="16" s="1"/>
  <c r="AE340" i="16"/>
  <c r="AM340" i="16"/>
  <c r="AN340" i="16"/>
  <c r="AV340" i="16"/>
  <c r="AW340" i="16"/>
  <c r="BB340" i="16"/>
  <c r="BD340" i="16" s="1"/>
  <c r="BC340" i="16"/>
  <c r="BK340" i="16"/>
  <c r="BL340" i="16"/>
  <c r="BT340" i="16"/>
  <c r="BU340" i="16"/>
  <c r="CC340" i="16"/>
  <c r="CD340" i="16"/>
  <c r="CI340" i="16"/>
  <c r="CK340" i="16" s="1"/>
  <c r="CJ340" i="16"/>
  <c r="CR340" i="16"/>
  <c r="CS340" i="16"/>
  <c r="DA340" i="16"/>
  <c r="DB340" i="16"/>
  <c r="DJ340" i="16"/>
  <c r="DK340" i="16"/>
  <c r="DP340" i="16"/>
  <c r="DQ340" i="16"/>
  <c r="DY340" i="16"/>
  <c r="EA340" i="16" s="1"/>
  <c r="DZ340" i="16"/>
  <c r="EH340" i="16"/>
  <c r="EI340" i="16"/>
  <c r="EQ340" i="16"/>
  <c r="ER340" i="16"/>
  <c r="EW340" i="16"/>
  <c r="EX340" i="16"/>
  <c r="FF340" i="16"/>
  <c r="FG340" i="16"/>
  <c r="FO340" i="16"/>
  <c r="FP340" i="16"/>
  <c r="O341" i="16"/>
  <c r="P341" i="16"/>
  <c r="U341" i="16"/>
  <c r="V341" i="16"/>
  <c r="AD341" i="16"/>
  <c r="AE341" i="16"/>
  <c r="AM341" i="16"/>
  <c r="AN341" i="16"/>
  <c r="AV341" i="16"/>
  <c r="AW341" i="16"/>
  <c r="BB341" i="16"/>
  <c r="BC341" i="16"/>
  <c r="BK341" i="16"/>
  <c r="BL341" i="16"/>
  <c r="BT341" i="16"/>
  <c r="BU341" i="16"/>
  <c r="CC341" i="16"/>
  <c r="CD341" i="16"/>
  <c r="CI341" i="16"/>
  <c r="CJ341" i="16"/>
  <c r="CR341" i="16"/>
  <c r="CT341" i="16" s="1"/>
  <c r="CS341" i="16"/>
  <c r="DA341" i="16"/>
  <c r="DB341" i="16"/>
  <c r="DJ341" i="16"/>
  <c r="DK341" i="16"/>
  <c r="DP341" i="16"/>
  <c r="DR341" i="16" s="1"/>
  <c r="DQ341" i="16"/>
  <c r="DY341" i="16"/>
  <c r="DZ341" i="16"/>
  <c r="EH341" i="16"/>
  <c r="EJ341" i="16" s="1"/>
  <c r="EI341" i="16"/>
  <c r="EQ341" i="16"/>
  <c r="ER341" i="16"/>
  <c r="EW341" i="16"/>
  <c r="EX341" i="16"/>
  <c r="FF341" i="16"/>
  <c r="FH341" i="16" s="1"/>
  <c r="FG341" i="16"/>
  <c r="FO341" i="16"/>
  <c r="FQ341" i="16" s="1"/>
  <c r="FP341" i="16"/>
  <c r="O342" i="16"/>
  <c r="P342" i="16"/>
  <c r="U342" i="16"/>
  <c r="W342" i="16" s="1"/>
  <c r="V342" i="16"/>
  <c r="AD342" i="16"/>
  <c r="AF342" i="16" s="1"/>
  <c r="AE342" i="16"/>
  <c r="AM342" i="16"/>
  <c r="AN342" i="16"/>
  <c r="AV342" i="16"/>
  <c r="AW342" i="16"/>
  <c r="BB342" i="16"/>
  <c r="BC342" i="16"/>
  <c r="BK342" i="16"/>
  <c r="BL342" i="16"/>
  <c r="BT342" i="16"/>
  <c r="BU342" i="16"/>
  <c r="CC342" i="16"/>
  <c r="CD342" i="16"/>
  <c r="CI342" i="16"/>
  <c r="CJ342" i="16"/>
  <c r="CR342" i="16"/>
  <c r="CS342" i="16"/>
  <c r="DA342" i="16"/>
  <c r="DB342" i="16"/>
  <c r="DJ342" i="16"/>
  <c r="DK342" i="16"/>
  <c r="DP342" i="16"/>
  <c r="DQ342" i="16"/>
  <c r="DY342" i="16"/>
  <c r="DZ342" i="16"/>
  <c r="EH342" i="16"/>
  <c r="EI342" i="16"/>
  <c r="EQ342" i="16"/>
  <c r="ER342" i="16"/>
  <c r="EW342" i="16"/>
  <c r="EX342" i="16"/>
  <c r="FF342" i="16"/>
  <c r="FG342" i="16"/>
  <c r="FO342" i="16"/>
  <c r="FP342" i="16"/>
  <c r="O343" i="16"/>
  <c r="P343" i="16"/>
  <c r="U343" i="16"/>
  <c r="V343" i="16"/>
  <c r="AD343" i="16"/>
  <c r="AF343" i="16" s="1"/>
  <c r="AE343" i="16"/>
  <c r="AM343" i="16"/>
  <c r="AN343" i="16"/>
  <c r="AV343" i="16"/>
  <c r="AW343" i="16"/>
  <c r="BB343" i="16"/>
  <c r="BC343" i="16"/>
  <c r="BK343" i="16"/>
  <c r="BL343" i="16"/>
  <c r="BT343" i="16"/>
  <c r="BU343" i="16"/>
  <c r="CC343" i="16"/>
  <c r="CD343" i="16"/>
  <c r="CI343" i="16"/>
  <c r="CK343" i="16" s="1"/>
  <c r="CJ343" i="16"/>
  <c r="CR343" i="16"/>
  <c r="CT343" i="16" s="1"/>
  <c r="CS343" i="16"/>
  <c r="DA343" i="16"/>
  <c r="DC343" i="16" s="1"/>
  <c r="DB343" i="16"/>
  <c r="DJ343" i="16"/>
  <c r="DK343" i="16"/>
  <c r="DP343" i="16"/>
  <c r="DQ343" i="16"/>
  <c r="DY343" i="16"/>
  <c r="EA343" i="16" s="1"/>
  <c r="DZ343" i="16"/>
  <c r="EH343" i="16"/>
  <c r="EJ343" i="16" s="1"/>
  <c r="EI343" i="16"/>
  <c r="EQ343" i="16"/>
  <c r="ER343" i="16"/>
  <c r="EW343" i="16"/>
  <c r="EX343" i="16"/>
  <c r="FF343" i="16"/>
  <c r="FH343" i="16" s="1"/>
  <c r="FG343" i="16"/>
  <c r="FO343" i="16"/>
  <c r="FP343" i="16"/>
  <c r="O344" i="16"/>
  <c r="P344" i="16"/>
  <c r="U344" i="16"/>
  <c r="V344" i="16"/>
  <c r="AD344" i="16"/>
  <c r="AE344" i="16"/>
  <c r="AM344" i="16"/>
  <c r="AN344" i="16"/>
  <c r="AV344" i="16"/>
  <c r="AW344" i="16"/>
  <c r="BB344" i="16"/>
  <c r="BD344" i="16" s="1"/>
  <c r="BC344" i="16"/>
  <c r="BK344" i="16"/>
  <c r="BL344" i="16"/>
  <c r="BT344" i="16"/>
  <c r="BU344" i="16"/>
  <c r="CC344" i="16"/>
  <c r="CD344" i="16"/>
  <c r="CI344" i="16"/>
  <c r="CJ344" i="16"/>
  <c r="CR344" i="16"/>
  <c r="CS344" i="16"/>
  <c r="DA344" i="16"/>
  <c r="DB344" i="16"/>
  <c r="DJ344" i="16"/>
  <c r="DK344" i="16"/>
  <c r="DP344" i="16"/>
  <c r="DQ344" i="16"/>
  <c r="DY344" i="16"/>
  <c r="DZ344" i="16"/>
  <c r="EH344" i="16"/>
  <c r="EI344" i="16"/>
  <c r="EQ344" i="16"/>
  <c r="ER344" i="16"/>
  <c r="EW344" i="16"/>
  <c r="EX344" i="16"/>
  <c r="FF344" i="16"/>
  <c r="FG344" i="16"/>
  <c r="FO344" i="16"/>
  <c r="FP344" i="16"/>
  <c r="O345" i="16"/>
  <c r="P345" i="16"/>
  <c r="U345" i="16"/>
  <c r="W345" i="16" s="1"/>
  <c r="V345" i="16"/>
  <c r="AD345" i="16"/>
  <c r="AE345" i="16"/>
  <c r="AM345" i="16"/>
  <c r="AN345" i="16"/>
  <c r="AV345" i="16"/>
  <c r="AW345" i="16"/>
  <c r="BB345" i="16"/>
  <c r="BC345" i="16"/>
  <c r="BK345" i="16"/>
  <c r="BL345" i="16"/>
  <c r="BT345" i="16"/>
  <c r="BV345" i="16" s="1"/>
  <c r="BU345" i="16"/>
  <c r="CC345" i="16"/>
  <c r="CD345" i="16"/>
  <c r="CI345" i="16"/>
  <c r="CJ345" i="16"/>
  <c r="CR345" i="16"/>
  <c r="CS345" i="16"/>
  <c r="DA345" i="16"/>
  <c r="DB345" i="16"/>
  <c r="DJ345" i="16"/>
  <c r="DK345" i="16"/>
  <c r="DP345" i="16"/>
  <c r="DR345" i="16" s="1"/>
  <c r="DQ345" i="16"/>
  <c r="DY345" i="16"/>
  <c r="DZ345" i="16"/>
  <c r="EH345" i="16"/>
  <c r="EJ345" i="16" s="1"/>
  <c r="EI345" i="16"/>
  <c r="EQ345" i="16"/>
  <c r="ER345" i="16"/>
  <c r="EW345" i="16"/>
  <c r="EX345" i="16"/>
  <c r="FF345" i="16"/>
  <c r="FH345" i="16" s="1"/>
  <c r="FG345" i="16"/>
  <c r="FO345" i="16"/>
  <c r="FP345" i="16"/>
  <c r="O346" i="16"/>
  <c r="P346" i="16"/>
  <c r="U346" i="16"/>
  <c r="V346" i="16"/>
  <c r="AD346" i="16"/>
  <c r="AE346" i="16"/>
  <c r="AM346" i="16"/>
  <c r="AO346" i="16" s="1"/>
  <c r="AN346" i="16"/>
  <c r="AV346" i="16"/>
  <c r="AW346" i="16"/>
  <c r="BB346" i="16"/>
  <c r="BD346" i="16" s="1"/>
  <c r="BC346" i="16"/>
  <c r="BK346" i="16"/>
  <c r="BL346" i="16"/>
  <c r="BT346" i="16"/>
  <c r="BU346" i="16"/>
  <c r="CC346" i="16"/>
  <c r="CD346" i="16"/>
  <c r="CI346" i="16"/>
  <c r="CJ346" i="16"/>
  <c r="CR346" i="16"/>
  <c r="CS346" i="16"/>
  <c r="DA346" i="16"/>
  <c r="DB346" i="16"/>
  <c r="DJ346" i="16"/>
  <c r="DK346" i="16"/>
  <c r="DP346" i="16"/>
  <c r="DR346" i="16" s="1"/>
  <c r="DQ346" i="16"/>
  <c r="DY346" i="16"/>
  <c r="DZ346" i="16"/>
  <c r="EH346" i="16"/>
  <c r="EJ346" i="16" s="1"/>
  <c r="EI346" i="16"/>
  <c r="EQ346" i="16"/>
  <c r="ER346" i="16"/>
  <c r="EW346" i="16"/>
  <c r="EX346" i="16"/>
  <c r="FF346" i="16"/>
  <c r="FG346" i="16"/>
  <c r="FO346" i="16"/>
  <c r="FQ346" i="16" s="1"/>
  <c r="FP346" i="16"/>
  <c r="O347" i="16"/>
  <c r="P347" i="16"/>
  <c r="U347" i="16"/>
  <c r="V347" i="16"/>
  <c r="AD347" i="16"/>
  <c r="AE347" i="16"/>
  <c r="AM347" i="16"/>
  <c r="AO347" i="16" s="1"/>
  <c r="AN347" i="16"/>
  <c r="AV347" i="16"/>
  <c r="AW347" i="16"/>
  <c r="BB347" i="16"/>
  <c r="BC347" i="16"/>
  <c r="BK347" i="16"/>
  <c r="BM347" i="16" s="1"/>
  <c r="BL347" i="16"/>
  <c r="BT347" i="16"/>
  <c r="BU347" i="16"/>
  <c r="CC347" i="16"/>
  <c r="CD347" i="16"/>
  <c r="CI347" i="16"/>
  <c r="CK347" i="16" s="1"/>
  <c r="CJ347" i="16"/>
  <c r="CR347" i="16"/>
  <c r="CS347" i="16"/>
  <c r="DA347" i="16"/>
  <c r="DC347" i="16" s="1"/>
  <c r="DB347" i="16"/>
  <c r="DJ347" i="16"/>
  <c r="DK347" i="16"/>
  <c r="DP347" i="16"/>
  <c r="DQ347" i="16"/>
  <c r="DY347" i="16"/>
  <c r="EA347" i="16" s="1"/>
  <c r="DZ347" i="16"/>
  <c r="EH347" i="16"/>
  <c r="EI347" i="16"/>
  <c r="EQ347" i="16"/>
  <c r="ER347" i="16"/>
  <c r="EW347" i="16"/>
  <c r="EY347" i="16" s="1"/>
  <c r="EX347" i="16"/>
  <c r="FF347" i="16"/>
  <c r="FG347" i="16"/>
  <c r="FO347" i="16"/>
  <c r="FQ347" i="16" s="1"/>
  <c r="FP347" i="16"/>
  <c r="O348" i="16"/>
  <c r="P348" i="16"/>
  <c r="U348" i="16"/>
  <c r="V348" i="16"/>
  <c r="AD348" i="16"/>
  <c r="AE348" i="16"/>
  <c r="AM348" i="16"/>
  <c r="AN348" i="16"/>
  <c r="AV348" i="16"/>
  <c r="AW348" i="16"/>
  <c r="BB348" i="16"/>
  <c r="BC348" i="16"/>
  <c r="BK348" i="16"/>
  <c r="BL348" i="16"/>
  <c r="BT348" i="16"/>
  <c r="BU348" i="16"/>
  <c r="CC348" i="16"/>
  <c r="CD348" i="16"/>
  <c r="CI348" i="16"/>
  <c r="CJ348" i="16"/>
  <c r="CR348" i="16"/>
  <c r="CS348" i="16"/>
  <c r="DA348" i="16"/>
  <c r="DB348" i="16"/>
  <c r="DJ348" i="16"/>
  <c r="DK348" i="16"/>
  <c r="DP348" i="16"/>
  <c r="DQ348" i="16"/>
  <c r="DY348" i="16"/>
  <c r="DZ348" i="16"/>
  <c r="EH348" i="16"/>
  <c r="EJ348" i="16" s="1"/>
  <c r="EI348" i="16"/>
  <c r="EQ348" i="16"/>
  <c r="ER348" i="16"/>
  <c r="EW348" i="16"/>
  <c r="EX348" i="16"/>
  <c r="FF348" i="16"/>
  <c r="FH348" i="16" s="1"/>
  <c r="FG348" i="16"/>
  <c r="FO348" i="16"/>
  <c r="FP348" i="16"/>
  <c r="O349" i="16"/>
  <c r="P349" i="16"/>
  <c r="U349" i="16"/>
  <c r="V349" i="16"/>
  <c r="AD349" i="16"/>
  <c r="AE349" i="16"/>
  <c r="AM349" i="16"/>
  <c r="AN349" i="16"/>
  <c r="AV349" i="16"/>
  <c r="AW349" i="16"/>
  <c r="BB349" i="16"/>
  <c r="BC349" i="16"/>
  <c r="BK349" i="16"/>
  <c r="BL349" i="16"/>
  <c r="BT349" i="16"/>
  <c r="BU349" i="16"/>
  <c r="CC349" i="16"/>
  <c r="CD349" i="16"/>
  <c r="CI349" i="16"/>
  <c r="CK349" i="16" s="1"/>
  <c r="CJ349" i="16"/>
  <c r="CR349" i="16"/>
  <c r="CS349" i="16"/>
  <c r="DA349" i="16"/>
  <c r="DC349" i="16" s="1"/>
  <c r="DB349" i="16"/>
  <c r="DJ349" i="16"/>
  <c r="DK349" i="16"/>
  <c r="DP349" i="16"/>
  <c r="DQ349" i="16"/>
  <c r="DY349" i="16"/>
  <c r="EA349" i="16" s="1"/>
  <c r="DZ349" i="16"/>
  <c r="EH349" i="16"/>
  <c r="EI349" i="16"/>
  <c r="EQ349" i="16"/>
  <c r="ER349" i="16"/>
  <c r="EW349" i="16"/>
  <c r="EX349" i="16"/>
  <c r="FF349" i="16"/>
  <c r="FG349" i="16"/>
  <c r="FO349" i="16"/>
  <c r="FP349" i="16"/>
  <c r="O350" i="16"/>
  <c r="P350" i="16"/>
  <c r="U350" i="16"/>
  <c r="V350" i="16"/>
  <c r="AD350" i="16"/>
  <c r="AE350" i="16"/>
  <c r="AM350" i="16"/>
  <c r="AN350" i="16"/>
  <c r="AV350" i="16"/>
  <c r="AW350" i="16"/>
  <c r="BB350" i="16"/>
  <c r="BD350" i="16" s="1"/>
  <c r="BC350" i="16"/>
  <c r="BK350" i="16"/>
  <c r="BL350" i="16"/>
  <c r="BT350" i="16"/>
  <c r="BU350" i="16"/>
  <c r="CC350" i="16"/>
  <c r="CD350" i="16"/>
  <c r="CI350" i="16"/>
  <c r="CK350" i="16" s="1"/>
  <c r="CJ350" i="16"/>
  <c r="CR350" i="16"/>
  <c r="CS350" i="16"/>
  <c r="DA350" i="16"/>
  <c r="DB350" i="16"/>
  <c r="DJ350" i="16"/>
  <c r="DK350" i="16"/>
  <c r="DP350" i="16"/>
  <c r="DQ350" i="16"/>
  <c r="DY350" i="16"/>
  <c r="DZ350" i="16"/>
  <c r="EH350" i="16"/>
  <c r="EI350" i="16"/>
  <c r="EQ350" i="16"/>
  <c r="ER350" i="16"/>
  <c r="EW350" i="16"/>
  <c r="EX350" i="16"/>
  <c r="FF350" i="16"/>
  <c r="FG350" i="16"/>
  <c r="FO350" i="16"/>
  <c r="FP350" i="16"/>
  <c r="O351" i="16"/>
  <c r="P351" i="16"/>
  <c r="U351" i="16"/>
  <c r="V351" i="16"/>
  <c r="AD351" i="16"/>
  <c r="AE351" i="16"/>
  <c r="AM351" i="16"/>
  <c r="AN351" i="16"/>
  <c r="AV351" i="16"/>
  <c r="AW351" i="16"/>
  <c r="BB351" i="16"/>
  <c r="BC351" i="16"/>
  <c r="BK351" i="16"/>
  <c r="BM351" i="16" s="1"/>
  <c r="BL351" i="16"/>
  <c r="BT351" i="16"/>
  <c r="BU351" i="16"/>
  <c r="CC351" i="16"/>
  <c r="CD351" i="16"/>
  <c r="CI351" i="16"/>
  <c r="CJ351" i="16"/>
  <c r="CR351" i="16"/>
  <c r="CS351" i="16"/>
  <c r="DA351" i="16"/>
  <c r="DB351" i="16"/>
  <c r="DJ351" i="16"/>
  <c r="DK351" i="16"/>
  <c r="DP351" i="16"/>
  <c r="DR351" i="16" s="1"/>
  <c r="DQ351" i="16"/>
  <c r="DY351" i="16"/>
  <c r="EA351" i="16" s="1"/>
  <c r="DZ351" i="16"/>
  <c r="EH351" i="16"/>
  <c r="EI351" i="16"/>
  <c r="EQ351" i="16"/>
  <c r="ER351" i="16"/>
  <c r="EW351" i="16"/>
  <c r="EX351" i="16"/>
  <c r="FF351" i="16"/>
  <c r="FG351" i="16"/>
  <c r="FO351" i="16"/>
  <c r="FP351" i="16"/>
  <c r="O249" i="16"/>
  <c r="P249" i="16"/>
  <c r="U249" i="16"/>
  <c r="W249" i="16" s="1"/>
  <c r="V249" i="16"/>
  <c r="AD249" i="16"/>
  <c r="AE249" i="16"/>
  <c r="AM249" i="16"/>
  <c r="AN249" i="16"/>
  <c r="AV249" i="16"/>
  <c r="AW249" i="16"/>
  <c r="BB249" i="16"/>
  <c r="BC249" i="16"/>
  <c r="BK249" i="16"/>
  <c r="BL249" i="16"/>
  <c r="BT249" i="16"/>
  <c r="BU249" i="16"/>
  <c r="CC249" i="16"/>
  <c r="CD249" i="16"/>
  <c r="CI249" i="16"/>
  <c r="CJ249" i="16"/>
  <c r="CR249" i="16"/>
  <c r="CT249" i="16" s="1"/>
  <c r="CS249" i="16"/>
  <c r="DA249" i="16"/>
  <c r="DB249" i="16"/>
  <c r="DJ249" i="16"/>
  <c r="DK249" i="16"/>
  <c r="DP249" i="16"/>
  <c r="DQ249" i="16"/>
  <c r="DY249" i="16"/>
  <c r="DZ249" i="16"/>
  <c r="EH249" i="16"/>
  <c r="EJ249" i="16" s="1"/>
  <c r="EI249" i="16"/>
  <c r="EQ249" i="16"/>
  <c r="ER249" i="16"/>
  <c r="EW249" i="16"/>
  <c r="EX249" i="16"/>
  <c r="FF249" i="16"/>
  <c r="FH249" i="16" s="1"/>
  <c r="FG249" i="16"/>
  <c r="FO249" i="16"/>
  <c r="FP249" i="16"/>
  <c r="O250" i="16"/>
  <c r="P250" i="16"/>
  <c r="U250" i="16"/>
  <c r="V250" i="16"/>
  <c r="AD250" i="16"/>
  <c r="AE250" i="16"/>
  <c r="AM250" i="16"/>
  <c r="AO250" i="16" s="1"/>
  <c r="AN250" i="16"/>
  <c r="AV250" i="16"/>
  <c r="AW250" i="16"/>
  <c r="BB250" i="16"/>
  <c r="BC250" i="16"/>
  <c r="BK250" i="16"/>
  <c r="BM250" i="16" s="1"/>
  <c r="BL250" i="16"/>
  <c r="BT250" i="16"/>
  <c r="BU250" i="16"/>
  <c r="CC250" i="16"/>
  <c r="CD250" i="16"/>
  <c r="CI250" i="16"/>
  <c r="CJ250" i="16"/>
  <c r="CR250" i="16"/>
  <c r="CS250" i="16"/>
  <c r="DA250" i="16"/>
  <c r="DB250" i="16"/>
  <c r="DJ250" i="16"/>
  <c r="DK250" i="16"/>
  <c r="DP250" i="16"/>
  <c r="DQ250" i="16"/>
  <c r="DY250" i="16"/>
  <c r="DZ250" i="16"/>
  <c r="EH250" i="16"/>
  <c r="EI250" i="16"/>
  <c r="EQ250" i="16"/>
  <c r="ER250" i="16"/>
  <c r="EW250" i="16"/>
  <c r="EX250" i="16"/>
  <c r="FF250" i="16"/>
  <c r="FH250" i="16" s="1"/>
  <c r="FG250" i="16"/>
  <c r="FO250" i="16"/>
  <c r="FP250" i="16"/>
  <c r="O251" i="16"/>
  <c r="P251" i="16"/>
  <c r="U251" i="16"/>
  <c r="V251" i="16"/>
  <c r="AD251" i="16"/>
  <c r="AE251" i="16"/>
  <c r="AM251" i="16"/>
  <c r="AN251" i="16"/>
  <c r="AV251" i="16"/>
  <c r="AW251" i="16"/>
  <c r="BB251" i="16"/>
  <c r="BC251" i="16"/>
  <c r="BK251" i="16"/>
  <c r="BL251" i="16"/>
  <c r="BT251" i="16"/>
  <c r="BV251" i="16" s="1"/>
  <c r="BU251" i="16"/>
  <c r="CC251" i="16"/>
  <c r="CD251" i="16"/>
  <c r="CI251" i="16"/>
  <c r="CJ251" i="16"/>
  <c r="CR251" i="16"/>
  <c r="CS251" i="16"/>
  <c r="DA251" i="16"/>
  <c r="DB251" i="16"/>
  <c r="DJ251" i="16"/>
  <c r="DK251" i="16"/>
  <c r="DP251" i="16"/>
  <c r="DQ251" i="16"/>
  <c r="DY251" i="16"/>
  <c r="DZ251" i="16"/>
  <c r="EH251" i="16"/>
  <c r="EJ251" i="16" s="1"/>
  <c r="EI251" i="16"/>
  <c r="EQ251" i="16"/>
  <c r="ER251" i="16"/>
  <c r="EW251" i="16"/>
  <c r="EX251" i="16"/>
  <c r="FF251" i="16"/>
  <c r="FG251" i="16"/>
  <c r="FO251" i="16"/>
  <c r="FQ251" i="16" s="1"/>
  <c r="FP251" i="16"/>
  <c r="O252" i="16"/>
  <c r="P252" i="16"/>
  <c r="U252" i="16"/>
  <c r="V252" i="16"/>
  <c r="AD252" i="16"/>
  <c r="AF252" i="16" s="1"/>
  <c r="AE252" i="16"/>
  <c r="AM252" i="16"/>
  <c r="AN252" i="16"/>
  <c r="AV252" i="16"/>
  <c r="AW252" i="16"/>
  <c r="BB252" i="16"/>
  <c r="BD252" i="16" s="1"/>
  <c r="BC252" i="16"/>
  <c r="BK252" i="16"/>
  <c r="BL252" i="16"/>
  <c r="BT252" i="16"/>
  <c r="BU252" i="16"/>
  <c r="CC252" i="16"/>
  <c r="CD252" i="16"/>
  <c r="CI252" i="16"/>
  <c r="CJ252" i="16"/>
  <c r="CR252" i="16"/>
  <c r="CS252" i="16"/>
  <c r="DA252" i="16"/>
  <c r="DB252" i="16"/>
  <c r="DJ252" i="16"/>
  <c r="DK252" i="16"/>
  <c r="DP252" i="16"/>
  <c r="DQ252" i="16"/>
  <c r="DY252" i="16"/>
  <c r="EA252" i="16" s="1"/>
  <c r="DZ252" i="16"/>
  <c r="EH252" i="16"/>
  <c r="EI252" i="16"/>
  <c r="EQ252" i="16"/>
  <c r="ER252" i="16"/>
  <c r="EW252" i="16"/>
  <c r="EX252" i="16"/>
  <c r="FF252" i="16"/>
  <c r="FG252" i="16"/>
  <c r="FO252" i="16"/>
  <c r="FP252" i="16"/>
  <c r="O253" i="16"/>
  <c r="P253" i="16"/>
  <c r="U253" i="16"/>
  <c r="V253" i="16"/>
  <c r="AD253" i="16"/>
  <c r="AE253" i="16"/>
  <c r="AM253" i="16"/>
  <c r="AO253" i="16" s="1"/>
  <c r="AN253" i="16"/>
  <c r="AV253" i="16"/>
  <c r="AW253" i="16"/>
  <c r="BB253" i="16"/>
  <c r="BC253" i="16"/>
  <c r="BK253" i="16"/>
  <c r="BM253" i="16" s="1"/>
  <c r="BL253" i="16"/>
  <c r="BT253" i="16"/>
  <c r="BV253" i="16" s="1"/>
  <c r="BU253" i="16"/>
  <c r="CC253" i="16"/>
  <c r="CD253" i="16"/>
  <c r="CI253" i="16"/>
  <c r="CJ253" i="16"/>
  <c r="CR253" i="16"/>
  <c r="CS253" i="16"/>
  <c r="DA253" i="16"/>
  <c r="DC253" i="16" s="1"/>
  <c r="DB253" i="16"/>
  <c r="DJ253" i="16"/>
  <c r="DK253" i="16"/>
  <c r="DP253" i="16"/>
  <c r="DQ253" i="16"/>
  <c r="DY253" i="16"/>
  <c r="EA253" i="16" s="1"/>
  <c r="DZ253" i="16"/>
  <c r="EH253" i="16"/>
  <c r="EJ253" i="16" s="1"/>
  <c r="EI253" i="16"/>
  <c r="EQ253" i="16"/>
  <c r="ER253" i="16"/>
  <c r="EW253" i="16"/>
  <c r="EY253" i="16" s="1"/>
  <c r="EX253" i="16"/>
  <c r="FF253" i="16"/>
  <c r="FG253" i="16"/>
  <c r="FO253" i="16"/>
  <c r="FQ253" i="16" s="1"/>
  <c r="FP253" i="16"/>
  <c r="O254" i="16"/>
  <c r="P254" i="16"/>
  <c r="U254" i="16"/>
  <c r="V254" i="16"/>
  <c r="AD254" i="16"/>
  <c r="AE254" i="16"/>
  <c r="AM254" i="16"/>
  <c r="AN254" i="16"/>
  <c r="AV254" i="16"/>
  <c r="AW254" i="16"/>
  <c r="BB254" i="16"/>
  <c r="BC254" i="16"/>
  <c r="BK254" i="16"/>
  <c r="BL254" i="16"/>
  <c r="BT254" i="16"/>
  <c r="BU254" i="16"/>
  <c r="CC254" i="16"/>
  <c r="CD254" i="16"/>
  <c r="CI254" i="16"/>
  <c r="CJ254" i="16"/>
  <c r="CR254" i="16"/>
  <c r="CT254" i="16" s="1"/>
  <c r="CS254" i="16"/>
  <c r="DA254" i="16"/>
  <c r="DC254" i="16" s="1"/>
  <c r="DB254" i="16"/>
  <c r="DJ254" i="16"/>
  <c r="DK254" i="16"/>
  <c r="DP254" i="16"/>
  <c r="DQ254" i="16"/>
  <c r="DY254" i="16"/>
  <c r="DZ254" i="16"/>
  <c r="EH254" i="16"/>
  <c r="EI254" i="16"/>
  <c r="EQ254" i="16"/>
  <c r="ER254" i="16"/>
  <c r="EW254" i="16"/>
  <c r="EX254" i="16"/>
  <c r="FF254" i="16"/>
  <c r="FG254" i="16"/>
  <c r="FO254" i="16"/>
  <c r="FP254" i="16"/>
  <c r="O255" i="16"/>
  <c r="P255" i="16"/>
  <c r="U255" i="16"/>
  <c r="V255" i="16"/>
  <c r="AD255" i="16"/>
  <c r="AE255" i="16"/>
  <c r="AM255" i="16"/>
  <c r="AN255" i="16"/>
  <c r="AV255" i="16"/>
  <c r="AW255" i="16"/>
  <c r="BB255" i="16"/>
  <c r="BD255" i="16" s="1"/>
  <c r="BC255" i="16"/>
  <c r="BK255" i="16"/>
  <c r="BM255" i="16" s="1"/>
  <c r="BL255" i="16"/>
  <c r="BT255" i="16"/>
  <c r="BU255" i="16"/>
  <c r="CC255" i="16"/>
  <c r="CD255" i="16"/>
  <c r="CI255" i="16"/>
  <c r="CJ255" i="16"/>
  <c r="CR255" i="16"/>
  <c r="CS255" i="16"/>
  <c r="DA255" i="16"/>
  <c r="DB255" i="16"/>
  <c r="DJ255" i="16"/>
  <c r="DK255" i="16"/>
  <c r="DP255" i="16"/>
  <c r="DQ255" i="16"/>
  <c r="DY255" i="16"/>
  <c r="DZ255" i="16"/>
  <c r="EH255" i="16"/>
  <c r="EI255" i="16"/>
  <c r="EQ255" i="16"/>
  <c r="ER255" i="16"/>
  <c r="EW255" i="16"/>
  <c r="EX255" i="16"/>
  <c r="FF255" i="16"/>
  <c r="FH255" i="16" s="1"/>
  <c r="FG255" i="16"/>
  <c r="FO255" i="16"/>
  <c r="FP255" i="16"/>
  <c r="O256" i="16"/>
  <c r="P256" i="16"/>
  <c r="U256" i="16"/>
  <c r="V256" i="16"/>
  <c r="AD256" i="16"/>
  <c r="AE256" i="16"/>
  <c r="AM256" i="16"/>
  <c r="AN256" i="16"/>
  <c r="AV256" i="16"/>
  <c r="AW256" i="16"/>
  <c r="BB256" i="16"/>
  <c r="BD256" i="16" s="1"/>
  <c r="BC256" i="16"/>
  <c r="BK256" i="16"/>
  <c r="BM256" i="16" s="1"/>
  <c r="BL256" i="16"/>
  <c r="BT256" i="16"/>
  <c r="BU256" i="16"/>
  <c r="CC256" i="16"/>
  <c r="CD256" i="16"/>
  <c r="CI256" i="16"/>
  <c r="CK256" i="16" s="1"/>
  <c r="CJ256" i="16"/>
  <c r="CR256" i="16"/>
  <c r="CS256" i="16"/>
  <c r="DA256" i="16"/>
  <c r="DB256" i="16"/>
  <c r="DJ256" i="16"/>
  <c r="DK256" i="16"/>
  <c r="DP256" i="16"/>
  <c r="DQ256" i="16"/>
  <c r="DY256" i="16"/>
  <c r="DZ256" i="16"/>
  <c r="EH256" i="16"/>
  <c r="EJ256" i="16" s="1"/>
  <c r="EI256" i="16"/>
  <c r="EQ256" i="16"/>
  <c r="ER256" i="16"/>
  <c r="EW256" i="16"/>
  <c r="EX256" i="16"/>
  <c r="FF256" i="16"/>
  <c r="FG256" i="16"/>
  <c r="FO256" i="16"/>
  <c r="FP256" i="16"/>
  <c r="O257" i="16"/>
  <c r="P257" i="16"/>
  <c r="U257" i="16"/>
  <c r="V257" i="16"/>
  <c r="AD257" i="16"/>
  <c r="AE257" i="16"/>
  <c r="AM257" i="16"/>
  <c r="AO257" i="16" s="1"/>
  <c r="AN257" i="16"/>
  <c r="AV257" i="16"/>
  <c r="AW257" i="16"/>
  <c r="BB257" i="16"/>
  <c r="BC257" i="16"/>
  <c r="BK257" i="16"/>
  <c r="BM257" i="16" s="1"/>
  <c r="BL257" i="16"/>
  <c r="BT257" i="16"/>
  <c r="BU257" i="16"/>
  <c r="CI257" i="16"/>
  <c r="CJ257" i="16"/>
  <c r="CR257" i="16"/>
  <c r="CT257" i="16" s="1"/>
  <c r="CS257" i="16"/>
  <c r="DA257" i="16"/>
  <c r="DB257" i="16"/>
  <c r="DJ257" i="16"/>
  <c r="DK257" i="16"/>
  <c r="DP257" i="16"/>
  <c r="DR257" i="16" s="1"/>
  <c r="DQ257" i="16"/>
  <c r="DY257" i="16"/>
  <c r="DZ257" i="16"/>
  <c r="EH257" i="16"/>
  <c r="EI257" i="16"/>
  <c r="EQ257" i="16"/>
  <c r="ER257" i="16"/>
  <c r="EW257" i="16"/>
  <c r="EX257" i="16"/>
  <c r="FF257" i="16"/>
  <c r="FH257" i="16" s="1"/>
  <c r="FG257" i="16"/>
  <c r="FO257" i="16"/>
  <c r="FQ257" i="16" s="1"/>
  <c r="FP257" i="16"/>
  <c r="O258" i="16"/>
  <c r="P258" i="16"/>
  <c r="U258" i="16"/>
  <c r="V258" i="16"/>
  <c r="AD258" i="16"/>
  <c r="AF258" i="16" s="1"/>
  <c r="AE258" i="16"/>
  <c r="AM258" i="16"/>
  <c r="AN258" i="16"/>
  <c r="AV258" i="16"/>
  <c r="AW258" i="16"/>
  <c r="BB258" i="16"/>
  <c r="BD258" i="16" s="1"/>
  <c r="BC258" i="16"/>
  <c r="BK258" i="16"/>
  <c r="BL258" i="16"/>
  <c r="BT258" i="16"/>
  <c r="BU258" i="16"/>
  <c r="CC258" i="16"/>
  <c r="CD258" i="16"/>
  <c r="CI258" i="16"/>
  <c r="CJ258" i="16"/>
  <c r="CR258" i="16"/>
  <c r="CS258" i="16"/>
  <c r="DA258" i="16"/>
  <c r="DB258" i="16"/>
  <c r="DJ258" i="16"/>
  <c r="DK258" i="16"/>
  <c r="DP258" i="16"/>
  <c r="DQ258" i="16"/>
  <c r="DY258" i="16"/>
  <c r="DZ258" i="16"/>
  <c r="EH258" i="16"/>
  <c r="EI258" i="16"/>
  <c r="EQ258" i="16"/>
  <c r="ER258" i="16"/>
  <c r="EW258" i="16"/>
  <c r="EX258" i="16"/>
  <c r="FF258" i="16"/>
  <c r="FG258" i="16"/>
  <c r="FO258" i="16"/>
  <c r="FQ258" i="16" s="1"/>
  <c r="FP258" i="16"/>
  <c r="O259" i="16"/>
  <c r="P259" i="16"/>
  <c r="U259" i="16"/>
  <c r="V259" i="16"/>
  <c r="AD259" i="16"/>
  <c r="AF259" i="16" s="1"/>
  <c r="AE259" i="16"/>
  <c r="AM259" i="16"/>
  <c r="AO259" i="16" s="1"/>
  <c r="AN259" i="16"/>
  <c r="AV259" i="16"/>
  <c r="AW259" i="16"/>
  <c r="BB259" i="16"/>
  <c r="BD259" i="16" s="1"/>
  <c r="BC259" i="16"/>
  <c r="BK259" i="16"/>
  <c r="BL259" i="16"/>
  <c r="BT259" i="16"/>
  <c r="BV259" i="16" s="1"/>
  <c r="BU259" i="16"/>
  <c r="CC259" i="16"/>
  <c r="CD259" i="16"/>
  <c r="CI259" i="16"/>
  <c r="CK259" i="16" s="1"/>
  <c r="CJ259" i="16"/>
  <c r="CR259" i="16"/>
  <c r="CT259" i="16" s="1"/>
  <c r="CS259" i="16"/>
  <c r="DA259" i="16"/>
  <c r="DC259" i="16" s="1"/>
  <c r="DB259" i="16"/>
  <c r="DJ259" i="16"/>
  <c r="DK259" i="16"/>
  <c r="DP259" i="16"/>
  <c r="DQ259" i="16"/>
  <c r="DY259" i="16"/>
  <c r="EA259" i="16" s="1"/>
  <c r="DZ259" i="16"/>
  <c r="EH259" i="16"/>
  <c r="EI259" i="16"/>
  <c r="EQ259" i="16"/>
  <c r="ER259" i="16"/>
  <c r="EW259" i="16"/>
  <c r="EX259" i="16"/>
  <c r="FF259" i="16"/>
  <c r="FH259" i="16" s="1"/>
  <c r="FG259" i="16"/>
  <c r="FO259" i="16"/>
  <c r="FP259" i="16"/>
  <c r="O260" i="16"/>
  <c r="P260" i="16"/>
  <c r="U260" i="16"/>
  <c r="W260" i="16" s="1"/>
  <c r="V260" i="16"/>
  <c r="AD260" i="16"/>
  <c r="AE260" i="16"/>
  <c r="AM260" i="16"/>
  <c r="AN260" i="16"/>
  <c r="AV260" i="16"/>
  <c r="AW260" i="16"/>
  <c r="BB260" i="16"/>
  <c r="BC260" i="16"/>
  <c r="BK260" i="16"/>
  <c r="BL260" i="16"/>
  <c r="BT260" i="16"/>
  <c r="BV260" i="16" s="1"/>
  <c r="BU260" i="16"/>
  <c r="CC260" i="16"/>
  <c r="CD260" i="16"/>
  <c r="CI260" i="16"/>
  <c r="CJ260" i="16"/>
  <c r="CR260" i="16"/>
  <c r="CS260" i="16"/>
  <c r="DA260" i="16"/>
  <c r="DB260" i="16"/>
  <c r="DJ260" i="16"/>
  <c r="DK260" i="16"/>
  <c r="DP260" i="16"/>
  <c r="DR260" i="16" s="1"/>
  <c r="DQ260" i="16"/>
  <c r="DY260" i="16"/>
  <c r="EA260" i="16" s="1"/>
  <c r="DZ260" i="16"/>
  <c r="EH260" i="16"/>
  <c r="EI260" i="16"/>
  <c r="EQ260" i="16"/>
  <c r="ER260" i="16"/>
  <c r="EW260" i="16"/>
  <c r="EY260" i="16" s="1"/>
  <c r="EX260" i="16"/>
  <c r="FF260" i="16"/>
  <c r="FG260" i="16"/>
  <c r="FO260" i="16"/>
  <c r="FP260" i="16"/>
  <c r="O261" i="16"/>
  <c r="P261" i="16"/>
  <c r="U261" i="16"/>
  <c r="V261" i="16"/>
  <c r="AD261" i="16"/>
  <c r="AF261" i="16" s="1"/>
  <c r="AE261" i="16"/>
  <c r="AM261" i="16"/>
  <c r="AN261" i="16"/>
  <c r="AV261" i="16"/>
  <c r="AW261" i="16"/>
  <c r="BB261" i="16"/>
  <c r="BC261" i="16"/>
  <c r="BK261" i="16"/>
  <c r="BM261" i="16" s="1"/>
  <c r="BL261" i="16"/>
  <c r="BT261" i="16"/>
  <c r="BU261" i="16"/>
  <c r="CC261" i="16"/>
  <c r="CD261" i="16"/>
  <c r="CI261" i="16"/>
  <c r="CK261" i="16" s="1"/>
  <c r="CJ261" i="16"/>
  <c r="CR261" i="16"/>
  <c r="CT261" i="16" s="1"/>
  <c r="CS261" i="16"/>
  <c r="DA261" i="16"/>
  <c r="DB261" i="16"/>
  <c r="DJ261" i="16"/>
  <c r="DK261" i="16"/>
  <c r="DP261" i="16"/>
  <c r="DR261" i="16" s="1"/>
  <c r="DQ261" i="16"/>
  <c r="DY261" i="16"/>
  <c r="DZ261" i="16"/>
  <c r="EH261" i="16"/>
  <c r="EI261" i="16"/>
  <c r="EQ261" i="16"/>
  <c r="ER261" i="16"/>
  <c r="EW261" i="16"/>
  <c r="EX261" i="16"/>
  <c r="FF261" i="16"/>
  <c r="FG261" i="16"/>
  <c r="FO261" i="16"/>
  <c r="FQ261" i="16" s="1"/>
  <c r="FP261" i="16"/>
  <c r="O159" i="16"/>
  <c r="P159" i="16"/>
  <c r="U159" i="16"/>
  <c r="W159" i="16" s="1"/>
  <c r="V159" i="16"/>
  <c r="AD159" i="16"/>
  <c r="AF159" i="16" s="1"/>
  <c r="AE159" i="16"/>
  <c r="AM159" i="16"/>
  <c r="AN159" i="16"/>
  <c r="AV159" i="16"/>
  <c r="AW159" i="16"/>
  <c r="BB159" i="16"/>
  <c r="BD159" i="16" s="1"/>
  <c r="BC159" i="16"/>
  <c r="BK159" i="16"/>
  <c r="BL159" i="16"/>
  <c r="BT159" i="16"/>
  <c r="BU159" i="16"/>
  <c r="CC159" i="16"/>
  <c r="CD159" i="16"/>
  <c r="CI159" i="16"/>
  <c r="CJ159" i="16"/>
  <c r="CR159" i="16"/>
  <c r="CS159" i="16"/>
  <c r="DA159" i="16"/>
  <c r="DB159" i="16"/>
  <c r="DJ159" i="16"/>
  <c r="DK159" i="16"/>
  <c r="DP159" i="16"/>
  <c r="DQ159" i="16"/>
  <c r="DY159" i="16"/>
  <c r="DZ159" i="16"/>
  <c r="EH159" i="16"/>
  <c r="EI159" i="16"/>
  <c r="EQ159" i="16"/>
  <c r="ER159" i="16"/>
  <c r="EW159" i="16"/>
  <c r="EX159" i="16"/>
  <c r="FF159" i="16"/>
  <c r="FG159" i="16"/>
  <c r="FO159" i="16"/>
  <c r="FQ159" i="16" s="1"/>
  <c r="FP159" i="16"/>
  <c r="O160" i="16"/>
  <c r="P160" i="16"/>
  <c r="U160" i="16"/>
  <c r="V160" i="16"/>
  <c r="AD160" i="16"/>
  <c r="AF160" i="16" s="1"/>
  <c r="AE160" i="16"/>
  <c r="AM160" i="16"/>
  <c r="AO160" i="16" s="1"/>
  <c r="AN160" i="16"/>
  <c r="AV160" i="16"/>
  <c r="AW160" i="16"/>
  <c r="BB160" i="16"/>
  <c r="BC160" i="16"/>
  <c r="BK160" i="16"/>
  <c r="BL160" i="16"/>
  <c r="BT160" i="16"/>
  <c r="BU160" i="16"/>
  <c r="CC160" i="16"/>
  <c r="CD160" i="16"/>
  <c r="CI160" i="16"/>
  <c r="CJ160" i="16"/>
  <c r="CR160" i="16"/>
  <c r="CS160" i="16"/>
  <c r="DA160" i="16"/>
  <c r="DB160" i="16"/>
  <c r="DJ160" i="16"/>
  <c r="DK160" i="16"/>
  <c r="DP160" i="16"/>
  <c r="DQ160" i="16"/>
  <c r="DY160" i="16"/>
  <c r="DZ160" i="16"/>
  <c r="EH160" i="16"/>
  <c r="EJ160" i="16" s="1"/>
  <c r="EI160" i="16"/>
  <c r="EQ160" i="16"/>
  <c r="ER160" i="16"/>
  <c r="EW160" i="16"/>
  <c r="EY160" i="16" s="1"/>
  <c r="EX160" i="16"/>
  <c r="FF160" i="16"/>
  <c r="FH160" i="16" s="1"/>
  <c r="FG160" i="16"/>
  <c r="FO160" i="16"/>
  <c r="FP160" i="16"/>
  <c r="O161" i="16"/>
  <c r="P161" i="16"/>
  <c r="U161" i="16"/>
  <c r="V161" i="16"/>
  <c r="AD161" i="16"/>
  <c r="AE161" i="16"/>
  <c r="AM161" i="16"/>
  <c r="AN161" i="16"/>
  <c r="AV161" i="16"/>
  <c r="AW161" i="16"/>
  <c r="BB161" i="16"/>
  <c r="BC161" i="16"/>
  <c r="BK161" i="16"/>
  <c r="BL161" i="16"/>
  <c r="BT161" i="16"/>
  <c r="BV161" i="16" s="1"/>
  <c r="BU161" i="16"/>
  <c r="CC161" i="16"/>
  <c r="CD161" i="16"/>
  <c r="CI161" i="16"/>
  <c r="CJ161" i="16"/>
  <c r="CR161" i="16"/>
  <c r="CS161" i="16"/>
  <c r="DA161" i="16"/>
  <c r="DB161" i="16"/>
  <c r="DJ161" i="16"/>
  <c r="DK161" i="16"/>
  <c r="DP161" i="16"/>
  <c r="DR161" i="16" s="1"/>
  <c r="DQ161" i="16"/>
  <c r="DY161" i="16"/>
  <c r="DZ161" i="16"/>
  <c r="EH161" i="16"/>
  <c r="EI161" i="16"/>
  <c r="EQ161" i="16"/>
  <c r="ER161" i="16"/>
  <c r="EW161" i="16"/>
  <c r="EY161" i="16" s="1"/>
  <c r="EX161" i="16"/>
  <c r="FF161" i="16"/>
  <c r="FG161" i="16"/>
  <c r="FO161" i="16"/>
  <c r="FP161" i="16"/>
  <c r="O162" i="16"/>
  <c r="P162" i="16"/>
  <c r="U162" i="16"/>
  <c r="V162" i="16"/>
  <c r="AD162" i="16"/>
  <c r="AE162" i="16"/>
  <c r="AM162" i="16"/>
  <c r="AO162" i="16" s="1"/>
  <c r="AN162" i="16"/>
  <c r="AV162" i="16"/>
  <c r="AW162" i="16"/>
  <c r="BB162" i="16"/>
  <c r="BC162" i="16"/>
  <c r="BK162" i="16"/>
  <c r="BL162" i="16"/>
  <c r="BT162" i="16"/>
  <c r="BU162" i="16"/>
  <c r="CC162" i="16"/>
  <c r="CD162" i="16"/>
  <c r="CI162" i="16"/>
  <c r="CK162" i="16" s="1"/>
  <c r="CJ162" i="16"/>
  <c r="CR162" i="16"/>
  <c r="CS162" i="16"/>
  <c r="DA162" i="16"/>
  <c r="DB162" i="16"/>
  <c r="DJ162" i="16"/>
  <c r="DK162" i="16"/>
  <c r="DP162" i="16"/>
  <c r="DQ162" i="16"/>
  <c r="DY162" i="16"/>
  <c r="DZ162" i="16"/>
  <c r="EH162" i="16"/>
  <c r="EI162" i="16"/>
  <c r="EQ162" i="16"/>
  <c r="ER162" i="16"/>
  <c r="EW162" i="16"/>
  <c r="EX162" i="16"/>
  <c r="FF162" i="16"/>
  <c r="FG162" i="16"/>
  <c r="FO162" i="16"/>
  <c r="FP162" i="16"/>
  <c r="O163" i="16"/>
  <c r="P163" i="16"/>
  <c r="U163" i="16"/>
  <c r="V163" i="16"/>
  <c r="AD163" i="16"/>
  <c r="AE163" i="16"/>
  <c r="AM163" i="16"/>
  <c r="AN163" i="16"/>
  <c r="AV163" i="16"/>
  <c r="AW163" i="16"/>
  <c r="BB163" i="16"/>
  <c r="BD163" i="16" s="1"/>
  <c r="BC163" i="16"/>
  <c r="BK163" i="16"/>
  <c r="BM163" i="16" s="1"/>
  <c r="BL163" i="16"/>
  <c r="BT163" i="16"/>
  <c r="BV163" i="16" s="1"/>
  <c r="BU163" i="16"/>
  <c r="CC163" i="16"/>
  <c r="CD163" i="16"/>
  <c r="CI163" i="16"/>
  <c r="CK163" i="16" s="1"/>
  <c r="CJ163" i="16"/>
  <c r="CR163" i="16"/>
  <c r="CT163" i="16" s="1"/>
  <c r="CS163" i="16"/>
  <c r="DA163" i="16"/>
  <c r="DB163" i="16"/>
  <c r="DJ163" i="16"/>
  <c r="DK163" i="16"/>
  <c r="DP163" i="16"/>
  <c r="DQ163" i="16"/>
  <c r="DY163" i="16"/>
  <c r="EA163" i="16" s="1"/>
  <c r="DZ163" i="16"/>
  <c r="EH163" i="16"/>
  <c r="EI163" i="16"/>
  <c r="EQ163" i="16"/>
  <c r="ER163" i="16"/>
  <c r="EW163" i="16"/>
  <c r="EX163" i="16"/>
  <c r="FF163" i="16"/>
  <c r="FG163" i="16"/>
  <c r="FO163" i="16"/>
  <c r="FP163" i="16"/>
  <c r="O164" i="16"/>
  <c r="P164" i="16"/>
  <c r="U164" i="16"/>
  <c r="V164" i="16"/>
  <c r="AD164" i="16"/>
  <c r="AE164" i="16"/>
  <c r="AM164" i="16"/>
  <c r="AN164" i="16"/>
  <c r="AV164" i="16"/>
  <c r="AW164" i="16"/>
  <c r="BB164" i="16"/>
  <c r="BC164" i="16"/>
  <c r="BK164" i="16"/>
  <c r="BL164" i="16"/>
  <c r="BT164" i="16"/>
  <c r="BU164" i="16"/>
  <c r="CC164" i="16"/>
  <c r="CD164" i="16"/>
  <c r="CI164" i="16"/>
  <c r="CK164" i="16" s="1"/>
  <c r="CJ164" i="16"/>
  <c r="CR164" i="16"/>
  <c r="CS164" i="16"/>
  <c r="DA164" i="16"/>
  <c r="DB164" i="16"/>
  <c r="DJ164" i="16"/>
  <c r="DK164" i="16"/>
  <c r="DP164" i="16"/>
  <c r="DQ164" i="16"/>
  <c r="DY164" i="16"/>
  <c r="DZ164" i="16"/>
  <c r="EH164" i="16"/>
  <c r="EI164" i="16"/>
  <c r="EQ164" i="16"/>
  <c r="ER164" i="16"/>
  <c r="EW164" i="16"/>
  <c r="EX164" i="16"/>
  <c r="FF164" i="16"/>
  <c r="FH164" i="16" s="1"/>
  <c r="FG164" i="16"/>
  <c r="FO164" i="16"/>
  <c r="FP164" i="16"/>
  <c r="O165" i="16"/>
  <c r="P165" i="16"/>
  <c r="U165" i="16"/>
  <c r="V165" i="16"/>
  <c r="AD165" i="16"/>
  <c r="AF165" i="16" s="1"/>
  <c r="AE165" i="16"/>
  <c r="AM165" i="16"/>
  <c r="AN165" i="16"/>
  <c r="AV165" i="16"/>
  <c r="AW165" i="16"/>
  <c r="BB165" i="16"/>
  <c r="BD165" i="16" s="1"/>
  <c r="BC165" i="16"/>
  <c r="BK165" i="16"/>
  <c r="BL165" i="16"/>
  <c r="BT165" i="16"/>
  <c r="BV165" i="16" s="1"/>
  <c r="BU165" i="16"/>
  <c r="CC165" i="16"/>
  <c r="CD165" i="16"/>
  <c r="CI165" i="16"/>
  <c r="CJ165" i="16"/>
  <c r="CR165" i="16"/>
  <c r="CT165" i="16" s="1"/>
  <c r="CS165" i="16"/>
  <c r="DA165" i="16"/>
  <c r="DB165" i="16"/>
  <c r="DJ165" i="16"/>
  <c r="DK165" i="16"/>
  <c r="DP165" i="16"/>
  <c r="DR165" i="16" s="1"/>
  <c r="DQ165" i="16"/>
  <c r="DY165" i="16"/>
  <c r="EA165" i="16" s="1"/>
  <c r="DZ165" i="16"/>
  <c r="EH165" i="16"/>
  <c r="EI165" i="16"/>
  <c r="EQ165" i="16"/>
  <c r="ER165" i="16"/>
  <c r="EW165" i="16"/>
  <c r="EX165" i="16"/>
  <c r="FF165" i="16"/>
  <c r="FG165" i="16"/>
  <c r="FO165" i="16"/>
  <c r="FP165" i="16"/>
  <c r="O166" i="16"/>
  <c r="P166" i="16"/>
  <c r="U166" i="16"/>
  <c r="V166" i="16"/>
  <c r="AD166" i="16"/>
  <c r="AF166" i="16" s="1"/>
  <c r="AE166" i="16"/>
  <c r="AM166" i="16"/>
  <c r="AN166" i="16"/>
  <c r="AV166" i="16"/>
  <c r="AW166" i="16"/>
  <c r="BB166" i="16"/>
  <c r="BC166" i="16"/>
  <c r="BK166" i="16"/>
  <c r="BL166" i="16"/>
  <c r="BT166" i="16"/>
  <c r="BU166" i="16"/>
  <c r="CC166" i="16"/>
  <c r="CD166" i="16"/>
  <c r="CI166" i="16"/>
  <c r="CJ166" i="16"/>
  <c r="CR166" i="16"/>
  <c r="CS166" i="16"/>
  <c r="DA166" i="16"/>
  <c r="DC166" i="16" s="1"/>
  <c r="DB166" i="16"/>
  <c r="DJ166" i="16"/>
  <c r="DK166" i="16"/>
  <c r="DP166" i="16"/>
  <c r="DQ166" i="16"/>
  <c r="DY166" i="16"/>
  <c r="DZ166" i="16"/>
  <c r="EH166" i="16"/>
  <c r="EI166" i="16"/>
  <c r="EQ166" i="16"/>
  <c r="ER166" i="16"/>
  <c r="EW166" i="16"/>
  <c r="EY166" i="16" s="1"/>
  <c r="EX166" i="16"/>
  <c r="FF166" i="16"/>
  <c r="FG166" i="16"/>
  <c r="FO166" i="16"/>
  <c r="FQ166" i="16" s="1"/>
  <c r="FP166" i="16"/>
  <c r="O167" i="16"/>
  <c r="P167" i="16"/>
  <c r="U167" i="16"/>
  <c r="V167" i="16"/>
  <c r="AD167" i="16"/>
  <c r="AE167" i="16"/>
  <c r="AM167" i="16"/>
  <c r="AN167" i="16"/>
  <c r="AV167" i="16"/>
  <c r="AW167" i="16"/>
  <c r="BB167" i="16"/>
  <c r="BD167" i="16" s="1"/>
  <c r="BC167" i="16"/>
  <c r="BK167" i="16"/>
  <c r="BM167" i="16" s="1"/>
  <c r="BL167" i="16"/>
  <c r="BT167" i="16"/>
  <c r="BV167" i="16" s="1"/>
  <c r="BU167" i="16"/>
  <c r="CC167" i="16"/>
  <c r="CD167" i="16"/>
  <c r="CI167" i="16"/>
  <c r="CK167" i="16" s="1"/>
  <c r="CJ167" i="16"/>
  <c r="CR167" i="16"/>
  <c r="CS167" i="16"/>
  <c r="DA167" i="16"/>
  <c r="DB167" i="16"/>
  <c r="DJ167" i="16"/>
  <c r="DK167" i="16"/>
  <c r="DP167" i="16"/>
  <c r="DQ167" i="16"/>
  <c r="DY167" i="16"/>
  <c r="DZ167" i="16"/>
  <c r="EH167" i="16"/>
  <c r="EJ167" i="16" s="1"/>
  <c r="EI167" i="16"/>
  <c r="EQ167" i="16"/>
  <c r="ER167" i="16"/>
  <c r="EW167" i="16"/>
  <c r="EX167" i="16"/>
  <c r="FF167" i="16"/>
  <c r="FG167" i="16"/>
  <c r="FO167" i="16"/>
  <c r="FP167" i="16"/>
  <c r="O168" i="16"/>
  <c r="P168" i="16"/>
  <c r="U168" i="16"/>
  <c r="V168" i="16"/>
  <c r="AD168" i="16"/>
  <c r="AE168" i="16"/>
  <c r="AM168" i="16"/>
  <c r="AN168" i="16"/>
  <c r="AV168" i="16"/>
  <c r="AW168" i="16"/>
  <c r="BB168" i="16"/>
  <c r="BD168" i="16" s="1"/>
  <c r="BC168" i="16"/>
  <c r="BK168" i="16"/>
  <c r="BL168" i="16"/>
  <c r="BT168" i="16"/>
  <c r="BU168" i="16"/>
  <c r="CC168" i="16"/>
  <c r="CD168" i="16"/>
  <c r="CI168" i="16"/>
  <c r="CJ168" i="16"/>
  <c r="CR168" i="16"/>
  <c r="CS168" i="16"/>
  <c r="DA168" i="16"/>
  <c r="DB168" i="16"/>
  <c r="DJ168" i="16"/>
  <c r="DK168" i="16"/>
  <c r="DP168" i="16"/>
  <c r="DQ168" i="16"/>
  <c r="DY168" i="16"/>
  <c r="EA168" i="16" s="1"/>
  <c r="DZ168" i="16"/>
  <c r="EH168" i="16"/>
  <c r="EI168" i="16"/>
  <c r="EQ168" i="16"/>
  <c r="ER168" i="16"/>
  <c r="EW168" i="16"/>
  <c r="EX168" i="16"/>
  <c r="FF168" i="16"/>
  <c r="FH168" i="16" s="1"/>
  <c r="FG168" i="16"/>
  <c r="FO168" i="16"/>
  <c r="FP168" i="16"/>
  <c r="O169" i="16"/>
  <c r="P169" i="16"/>
  <c r="U169" i="16"/>
  <c r="W169" i="16" s="1"/>
  <c r="V169" i="16"/>
  <c r="AD169" i="16"/>
  <c r="AE169" i="16"/>
  <c r="AM169" i="16"/>
  <c r="AO169" i="16" s="1"/>
  <c r="AN169" i="16"/>
  <c r="AV169" i="16"/>
  <c r="AW169" i="16"/>
  <c r="BB169" i="16"/>
  <c r="BC169" i="16"/>
  <c r="BK169" i="16"/>
  <c r="BM169" i="16" s="1"/>
  <c r="BL169" i="16"/>
  <c r="BT169" i="16"/>
  <c r="BU169" i="16"/>
  <c r="CC169" i="16"/>
  <c r="CD169" i="16"/>
  <c r="CI169" i="16"/>
  <c r="CK169" i="16" s="1"/>
  <c r="CJ169" i="16"/>
  <c r="CR169" i="16"/>
  <c r="CS169" i="16"/>
  <c r="DA169" i="16"/>
  <c r="DB169" i="16"/>
  <c r="DJ169" i="16"/>
  <c r="DK169" i="16"/>
  <c r="DP169" i="16"/>
  <c r="DR169" i="16" s="1"/>
  <c r="DQ169" i="16"/>
  <c r="DY169" i="16"/>
  <c r="EA169" i="16" s="1"/>
  <c r="DZ169" i="16"/>
  <c r="EH169" i="16"/>
  <c r="EI169" i="16"/>
  <c r="EQ169" i="16"/>
  <c r="ER169" i="16"/>
  <c r="EW169" i="16"/>
  <c r="EX169" i="16"/>
  <c r="FF169" i="16"/>
  <c r="FG169" i="16"/>
  <c r="FO169" i="16"/>
  <c r="FP169" i="16"/>
  <c r="O170" i="16"/>
  <c r="P170" i="16"/>
  <c r="U170" i="16"/>
  <c r="V170" i="16"/>
  <c r="AD170" i="16"/>
  <c r="AE170" i="16"/>
  <c r="AM170" i="16"/>
  <c r="AN170" i="16"/>
  <c r="AV170" i="16"/>
  <c r="AW170" i="16"/>
  <c r="BB170" i="16"/>
  <c r="BC170" i="16"/>
  <c r="BK170" i="16"/>
  <c r="BL170" i="16"/>
  <c r="BT170" i="16"/>
  <c r="BU170" i="16"/>
  <c r="CC170" i="16"/>
  <c r="CD170" i="16"/>
  <c r="CI170" i="16"/>
  <c r="CJ170" i="16"/>
  <c r="CR170" i="16"/>
  <c r="CT170" i="16" s="1"/>
  <c r="CS170" i="16"/>
  <c r="DA170" i="16"/>
  <c r="DB170" i="16"/>
  <c r="DJ170" i="16"/>
  <c r="DK170" i="16"/>
  <c r="DP170" i="16"/>
  <c r="DQ170" i="16"/>
  <c r="DY170" i="16"/>
  <c r="DZ170" i="16"/>
  <c r="EH170" i="16"/>
  <c r="EI170" i="16"/>
  <c r="EQ170" i="16"/>
  <c r="ER170" i="16"/>
  <c r="EW170" i="16"/>
  <c r="EX170" i="16"/>
  <c r="FF170" i="16"/>
  <c r="FG170" i="16"/>
  <c r="FO170" i="16"/>
  <c r="FQ170" i="16" s="1"/>
  <c r="FP170" i="16"/>
  <c r="O171" i="16"/>
  <c r="P171" i="16"/>
  <c r="U171" i="16"/>
  <c r="V171" i="16"/>
  <c r="AD171" i="16"/>
  <c r="AE171" i="16"/>
  <c r="AM171" i="16"/>
  <c r="AN171" i="16"/>
  <c r="AV171" i="16"/>
  <c r="AW171" i="16"/>
  <c r="BB171" i="16"/>
  <c r="BD171" i="16" s="1"/>
  <c r="BC171" i="16"/>
  <c r="BK171" i="16"/>
  <c r="BL171" i="16"/>
  <c r="BT171" i="16"/>
  <c r="BU171" i="16"/>
  <c r="CC171" i="16"/>
  <c r="CD171" i="16"/>
  <c r="CI171" i="16"/>
  <c r="CJ171" i="16"/>
  <c r="CR171" i="16"/>
  <c r="CT171" i="16" s="1"/>
  <c r="CS171" i="16"/>
  <c r="DA171" i="16"/>
  <c r="DB171" i="16"/>
  <c r="DJ171" i="16"/>
  <c r="DK171" i="16"/>
  <c r="DP171" i="16"/>
  <c r="DQ171" i="16"/>
  <c r="DY171" i="16"/>
  <c r="EA171" i="16" s="1"/>
  <c r="DZ171" i="16"/>
  <c r="EH171" i="16"/>
  <c r="EI171" i="16"/>
  <c r="EQ171" i="16"/>
  <c r="ER171" i="16"/>
  <c r="EW171" i="16"/>
  <c r="EX171" i="16"/>
  <c r="FF171" i="16"/>
  <c r="FG171" i="16"/>
  <c r="FO171" i="16"/>
  <c r="FQ171" i="16" s="1"/>
  <c r="FP171" i="16"/>
  <c r="O69" i="16"/>
  <c r="P69" i="16"/>
  <c r="U69" i="16"/>
  <c r="V69" i="16"/>
  <c r="AD69" i="16"/>
  <c r="AE69" i="16"/>
  <c r="AM69" i="16"/>
  <c r="AO69" i="16" s="1"/>
  <c r="AN69" i="16"/>
  <c r="AV69" i="16"/>
  <c r="AW69" i="16"/>
  <c r="BB69" i="16"/>
  <c r="BC69" i="16"/>
  <c r="BK69" i="16"/>
  <c r="BL69" i="16"/>
  <c r="BT69" i="16"/>
  <c r="BU69" i="16"/>
  <c r="CC69" i="16"/>
  <c r="CD69" i="16"/>
  <c r="CI69" i="16"/>
  <c r="CJ69" i="16"/>
  <c r="CR69" i="16"/>
  <c r="CS69" i="16"/>
  <c r="DA69" i="16"/>
  <c r="DB69" i="16"/>
  <c r="DJ69" i="16"/>
  <c r="DK69" i="16"/>
  <c r="DP69" i="16"/>
  <c r="DQ69" i="16"/>
  <c r="DY69" i="16"/>
  <c r="DZ69" i="16"/>
  <c r="EH69" i="16"/>
  <c r="EJ69" i="16" s="1"/>
  <c r="EI69" i="16"/>
  <c r="EQ69" i="16"/>
  <c r="ER69" i="16"/>
  <c r="EW69" i="16"/>
  <c r="EX69" i="16"/>
  <c r="FF69" i="16"/>
  <c r="FH69" i="16" s="1"/>
  <c r="FG69" i="16"/>
  <c r="FO69" i="16"/>
  <c r="FP69" i="16"/>
  <c r="O70" i="16"/>
  <c r="P70" i="16"/>
  <c r="U70" i="16"/>
  <c r="V70" i="16"/>
  <c r="AD70" i="16"/>
  <c r="AF70" i="16" s="1"/>
  <c r="AE70" i="16"/>
  <c r="AM70" i="16"/>
  <c r="AN70" i="16"/>
  <c r="AV70" i="16"/>
  <c r="AW70" i="16"/>
  <c r="BB70" i="16"/>
  <c r="BE70" i="16" s="1"/>
  <c r="BC70" i="16"/>
  <c r="BK70" i="16"/>
  <c r="BL70" i="16"/>
  <c r="BT70" i="16"/>
  <c r="BU70" i="16"/>
  <c r="CC70" i="16"/>
  <c r="CD70" i="16"/>
  <c r="CI70" i="16"/>
  <c r="CJ70" i="16"/>
  <c r="CR70" i="16"/>
  <c r="CS70" i="16"/>
  <c r="DA70" i="16"/>
  <c r="DB70" i="16"/>
  <c r="DJ70" i="16"/>
  <c r="DK70" i="16"/>
  <c r="DP70" i="16"/>
  <c r="DQ70" i="16"/>
  <c r="DY70" i="16"/>
  <c r="DZ70" i="16"/>
  <c r="EH70" i="16"/>
  <c r="EI70" i="16"/>
  <c r="EQ70" i="16"/>
  <c r="ER70" i="16"/>
  <c r="EW70" i="16"/>
  <c r="EX70" i="16"/>
  <c r="FF70" i="16"/>
  <c r="FG70" i="16"/>
  <c r="FO70" i="16"/>
  <c r="FQ70" i="16" s="1"/>
  <c r="FP70" i="16"/>
  <c r="O71" i="16"/>
  <c r="P71" i="16"/>
  <c r="U71" i="16"/>
  <c r="V71" i="16"/>
  <c r="AD71" i="16"/>
  <c r="AF71" i="16" s="1"/>
  <c r="AE71" i="16"/>
  <c r="AM71" i="16"/>
  <c r="AN71" i="16"/>
  <c r="AV71" i="16"/>
  <c r="AW71" i="16"/>
  <c r="BB71" i="16"/>
  <c r="BE71" i="16" s="1"/>
  <c r="BC71" i="16"/>
  <c r="BK71" i="16"/>
  <c r="BL71" i="16"/>
  <c r="BT71" i="16"/>
  <c r="BV71" i="16" s="1"/>
  <c r="BU71" i="16"/>
  <c r="CC71" i="16"/>
  <c r="CD71" i="16"/>
  <c r="CI71" i="16"/>
  <c r="CJ71" i="16"/>
  <c r="CR71" i="16"/>
  <c r="CS71" i="16"/>
  <c r="DA71" i="16"/>
  <c r="DB71" i="16"/>
  <c r="DJ71" i="16"/>
  <c r="DK71" i="16"/>
  <c r="DP71" i="16"/>
  <c r="DQ71" i="16"/>
  <c r="DY71" i="16"/>
  <c r="DZ71" i="16"/>
  <c r="EH71" i="16"/>
  <c r="EI71" i="16"/>
  <c r="EQ71" i="16"/>
  <c r="ER71" i="16"/>
  <c r="EW71" i="16"/>
  <c r="EX71" i="16"/>
  <c r="FF71" i="16"/>
  <c r="FG71" i="16"/>
  <c r="FO71" i="16"/>
  <c r="FP71" i="16"/>
  <c r="O72" i="16"/>
  <c r="P72" i="16"/>
  <c r="U72" i="16"/>
  <c r="V72" i="16"/>
  <c r="AD72" i="16"/>
  <c r="AE72" i="16"/>
  <c r="AM72" i="16"/>
  <c r="AO72" i="16" s="1"/>
  <c r="AN72" i="16"/>
  <c r="AV72" i="16"/>
  <c r="AW72" i="16"/>
  <c r="BB72" i="16"/>
  <c r="BE72" i="16" s="1"/>
  <c r="BC72" i="16"/>
  <c r="BK72" i="16"/>
  <c r="BL72" i="16"/>
  <c r="BT72" i="16"/>
  <c r="BV72" i="16" s="1"/>
  <c r="BU72" i="16"/>
  <c r="CC72" i="16"/>
  <c r="CD72" i="16"/>
  <c r="CI72" i="16"/>
  <c r="CJ72" i="16"/>
  <c r="CR72" i="16"/>
  <c r="CS72" i="16"/>
  <c r="DA72" i="16"/>
  <c r="DB72" i="16"/>
  <c r="DJ72" i="16"/>
  <c r="DK72" i="16"/>
  <c r="DP72" i="16"/>
  <c r="DR72" i="16" s="1"/>
  <c r="DQ72" i="16"/>
  <c r="DY72" i="16"/>
  <c r="DZ72" i="16"/>
  <c r="EH72" i="16"/>
  <c r="EI72" i="16"/>
  <c r="EQ72" i="16"/>
  <c r="ER72" i="16"/>
  <c r="EW72" i="16"/>
  <c r="EY72" i="16" s="1"/>
  <c r="EX72" i="16"/>
  <c r="FF72" i="16"/>
  <c r="FH72" i="16" s="1"/>
  <c r="FG72" i="16"/>
  <c r="FO72" i="16"/>
  <c r="FQ72" i="16" s="1"/>
  <c r="FP72" i="16"/>
  <c r="O73" i="16"/>
  <c r="P73" i="16"/>
  <c r="U73" i="16"/>
  <c r="W73" i="16" s="1"/>
  <c r="V73" i="16"/>
  <c r="AD73" i="16"/>
  <c r="AE73" i="16"/>
  <c r="AM73" i="16"/>
  <c r="AN73" i="16"/>
  <c r="AV73" i="16"/>
  <c r="AW73" i="16"/>
  <c r="BB73" i="16"/>
  <c r="BE73" i="16" s="1"/>
  <c r="BC73" i="16"/>
  <c r="BK73" i="16"/>
  <c r="BL73" i="16"/>
  <c r="BT73" i="16"/>
  <c r="BU73" i="16"/>
  <c r="CC73" i="16"/>
  <c r="CD73" i="16"/>
  <c r="CI73" i="16"/>
  <c r="CK73" i="16" s="1"/>
  <c r="CJ73" i="16"/>
  <c r="CR73" i="16"/>
  <c r="CS73" i="16"/>
  <c r="DA73" i="16"/>
  <c r="DB73" i="16"/>
  <c r="DJ73" i="16"/>
  <c r="DK73" i="16"/>
  <c r="DP73" i="16"/>
  <c r="DR73" i="16" s="1"/>
  <c r="DQ73" i="16"/>
  <c r="DY73" i="16"/>
  <c r="DZ73" i="16"/>
  <c r="EH73" i="16"/>
  <c r="EJ73" i="16" s="1"/>
  <c r="EI73" i="16"/>
  <c r="EQ73" i="16"/>
  <c r="ER73" i="16"/>
  <c r="EW73" i="16"/>
  <c r="EX73" i="16"/>
  <c r="FF73" i="16"/>
  <c r="FG73" i="16"/>
  <c r="FO73" i="16"/>
  <c r="FP73" i="16"/>
  <c r="P74" i="16"/>
  <c r="U74" i="16"/>
  <c r="V74" i="16"/>
  <c r="AD74" i="16"/>
  <c r="AE74" i="16"/>
  <c r="AM74" i="16"/>
  <c r="AN74" i="16"/>
  <c r="AV74" i="16"/>
  <c r="AW74" i="16"/>
  <c r="BB74" i="16"/>
  <c r="BE74" i="16" s="1"/>
  <c r="BC74" i="16"/>
  <c r="BK74" i="16"/>
  <c r="BL74" i="16"/>
  <c r="BT74" i="16"/>
  <c r="BU74" i="16"/>
  <c r="CC74" i="16"/>
  <c r="CD74" i="16"/>
  <c r="CI74" i="16"/>
  <c r="CJ74" i="16"/>
  <c r="CR74" i="16"/>
  <c r="CS74" i="16"/>
  <c r="DA74" i="16"/>
  <c r="DB74" i="16"/>
  <c r="DJ74" i="16"/>
  <c r="DK74" i="16"/>
  <c r="DP74" i="16"/>
  <c r="DR74" i="16" s="1"/>
  <c r="DQ74" i="16"/>
  <c r="DY74" i="16"/>
  <c r="DZ74" i="16"/>
  <c r="EH74" i="16"/>
  <c r="EI74" i="16"/>
  <c r="EQ74" i="16"/>
  <c r="ER74" i="16"/>
  <c r="EW74" i="16"/>
  <c r="EY74" i="16" s="1"/>
  <c r="EX74" i="16"/>
  <c r="FF74" i="16"/>
  <c r="FG74" i="16"/>
  <c r="FO74" i="16"/>
  <c r="FP74" i="16"/>
  <c r="O75" i="16"/>
  <c r="P75" i="16"/>
  <c r="U75" i="16"/>
  <c r="V75" i="16"/>
  <c r="AD75" i="16"/>
  <c r="AE75" i="16"/>
  <c r="AM75" i="16"/>
  <c r="AO75" i="16" s="1"/>
  <c r="AN75" i="16"/>
  <c r="AV75" i="16"/>
  <c r="AW75" i="16"/>
  <c r="BB75" i="16"/>
  <c r="BE75" i="16" s="1"/>
  <c r="BC75" i="16"/>
  <c r="BK75" i="16"/>
  <c r="BL75" i="16"/>
  <c r="BT75" i="16"/>
  <c r="BU75" i="16"/>
  <c r="CC75" i="16"/>
  <c r="CD75" i="16"/>
  <c r="CI75" i="16"/>
  <c r="CJ75" i="16"/>
  <c r="CR75" i="16"/>
  <c r="CT75" i="16" s="1"/>
  <c r="CS75" i="16"/>
  <c r="DA75" i="16"/>
  <c r="DB75" i="16"/>
  <c r="DJ75" i="16"/>
  <c r="DK75" i="16"/>
  <c r="DP75" i="16"/>
  <c r="DQ75" i="16"/>
  <c r="DY75" i="16"/>
  <c r="DZ75" i="16"/>
  <c r="EH75" i="16"/>
  <c r="EI75" i="16"/>
  <c r="EQ75" i="16"/>
  <c r="ER75" i="16"/>
  <c r="EW75" i="16"/>
  <c r="EX75" i="16"/>
  <c r="FF75" i="16"/>
  <c r="FG75" i="16"/>
  <c r="FO75" i="16"/>
  <c r="FP75" i="16"/>
  <c r="O76" i="16"/>
  <c r="P76" i="16"/>
  <c r="U76" i="16"/>
  <c r="V76" i="16"/>
  <c r="AD76" i="16"/>
  <c r="AE76" i="16"/>
  <c r="AM76" i="16"/>
  <c r="AN76" i="16"/>
  <c r="AV76" i="16"/>
  <c r="AW76" i="16"/>
  <c r="BB76" i="16"/>
  <c r="BE76" i="16" s="1"/>
  <c r="BC76" i="16"/>
  <c r="BK76" i="16"/>
  <c r="BL76" i="16"/>
  <c r="BT76" i="16"/>
  <c r="BU76" i="16"/>
  <c r="CC76" i="16"/>
  <c r="CD76" i="16"/>
  <c r="CI76" i="16"/>
  <c r="CJ76" i="16"/>
  <c r="CR76" i="16"/>
  <c r="CT76" i="16" s="1"/>
  <c r="CS76" i="16"/>
  <c r="DA76" i="16"/>
  <c r="DB76" i="16"/>
  <c r="DJ76" i="16"/>
  <c r="DK76" i="16"/>
  <c r="DP76" i="16"/>
  <c r="DQ76" i="16"/>
  <c r="DY76" i="16"/>
  <c r="DZ76" i="16"/>
  <c r="EH76" i="16"/>
  <c r="EI76" i="16"/>
  <c r="EQ76" i="16"/>
  <c r="ER76" i="16"/>
  <c r="EW76" i="16"/>
  <c r="EX76" i="16"/>
  <c r="FF76" i="16"/>
  <c r="FG76" i="16"/>
  <c r="FO76" i="16"/>
  <c r="FP76" i="16"/>
  <c r="O77" i="16"/>
  <c r="P77" i="16"/>
  <c r="U77" i="16"/>
  <c r="V77" i="16"/>
  <c r="AD77" i="16"/>
  <c r="AE77" i="16"/>
  <c r="AM77" i="16"/>
  <c r="AN77" i="16"/>
  <c r="AV77" i="16"/>
  <c r="AW77" i="16"/>
  <c r="BB77" i="16"/>
  <c r="BE77" i="16" s="1"/>
  <c r="BC77" i="16"/>
  <c r="BK77" i="16"/>
  <c r="BL77" i="16"/>
  <c r="BT77" i="16"/>
  <c r="BU77" i="16"/>
  <c r="CC77" i="16"/>
  <c r="CD77" i="16"/>
  <c r="CI77" i="16"/>
  <c r="CJ77" i="16"/>
  <c r="CR77" i="16"/>
  <c r="CS77" i="16"/>
  <c r="DA77" i="16"/>
  <c r="DB77" i="16"/>
  <c r="DJ77" i="16"/>
  <c r="DK77" i="16"/>
  <c r="DP77" i="16"/>
  <c r="DQ77" i="16"/>
  <c r="DY77" i="16"/>
  <c r="DZ77" i="16"/>
  <c r="EH77" i="16"/>
  <c r="EI77" i="16"/>
  <c r="EQ77" i="16"/>
  <c r="ER77" i="16"/>
  <c r="EW77" i="16"/>
  <c r="EX77" i="16"/>
  <c r="FF77" i="16"/>
  <c r="FH77" i="16" s="1"/>
  <c r="FG77" i="16"/>
  <c r="FO77" i="16"/>
  <c r="FP77" i="16"/>
  <c r="O78" i="16"/>
  <c r="P78" i="16"/>
  <c r="U78" i="16"/>
  <c r="V78" i="16"/>
  <c r="AD78" i="16"/>
  <c r="AE78" i="16"/>
  <c r="AM78" i="16"/>
  <c r="AN78" i="16"/>
  <c r="AV78" i="16"/>
  <c r="AW78" i="16"/>
  <c r="BB78" i="16"/>
  <c r="BE78" i="16" s="1"/>
  <c r="BC78" i="16"/>
  <c r="BK78" i="16"/>
  <c r="BL78" i="16"/>
  <c r="BT78" i="16"/>
  <c r="BU78" i="16"/>
  <c r="CC78" i="16"/>
  <c r="CD78" i="16"/>
  <c r="CI78" i="16"/>
  <c r="CJ78" i="16"/>
  <c r="CR78" i="16"/>
  <c r="CT78" i="16" s="1"/>
  <c r="CS78" i="16"/>
  <c r="DA78" i="16"/>
  <c r="DC78" i="16" s="1"/>
  <c r="DB78" i="16"/>
  <c r="DJ78" i="16"/>
  <c r="DK78" i="16"/>
  <c r="DP78" i="16"/>
  <c r="DQ78" i="16"/>
  <c r="DY78" i="16"/>
  <c r="DZ78" i="16"/>
  <c r="EH78" i="16"/>
  <c r="EI78" i="16"/>
  <c r="EQ78" i="16"/>
  <c r="ER78" i="16"/>
  <c r="EW78" i="16"/>
  <c r="EX78" i="16"/>
  <c r="FF78" i="16"/>
  <c r="FG78" i="16"/>
  <c r="FO78" i="16"/>
  <c r="FQ78" i="16" s="1"/>
  <c r="FP78" i="16"/>
  <c r="O79" i="16"/>
  <c r="P79" i="16"/>
  <c r="U79" i="16"/>
  <c r="V79" i="16"/>
  <c r="AD79" i="16"/>
  <c r="AF79" i="16" s="1"/>
  <c r="AE79" i="16"/>
  <c r="AM79" i="16"/>
  <c r="AN79" i="16"/>
  <c r="AV79" i="16"/>
  <c r="AW79" i="16"/>
  <c r="BB79" i="16"/>
  <c r="BE79" i="16" s="1"/>
  <c r="BC79" i="16"/>
  <c r="BK79" i="16"/>
  <c r="BL79" i="16"/>
  <c r="BT79" i="16"/>
  <c r="BU79" i="16"/>
  <c r="CC79" i="16"/>
  <c r="CD79" i="16"/>
  <c r="CI79" i="16"/>
  <c r="CK79" i="16" s="1"/>
  <c r="CJ79" i="16"/>
  <c r="CR79" i="16"/>
  <c r="CS79" i="16"/>
  <c r="DA79" i="16"/>
  <c r="DB79" i="16"/>
  <c r="DJ79" i="16"/>
  <c r="DK79" i="16"/>
  <c r="DP79" i="16"/>
  <c r="DQ79" i="16"/>
  <c r="DY79" i="16"/>
  <c r="DZ79" i="16"/>
  <c r="EH79" i="16"/>
  <c r="EI79" i="16"/>
  <c r="EQ79" i="16"/>
  <c r="ER79" i="16"/>
  <c r="EW79" i="16"/>
  <c r="EX79" i="16"/>
  <c r="FF79" i="16"/>
  <c r="FG79" i="16"/>
  <c r="FO79" i="16"/>
  <c r="FP79" i="16"/>
  <c r="O80" i="16"/>
  <c r="P80" i="16"/>
  <c r="U80" i="16"/>
  <c r="W80" i="16" s="1"/>
  <c r="V80" i="16"/>
  <c r="AD80" i="16"/>
  <c r="AE80" i="16"/>
  <c r="AM80" i="16"/>
  <c r="AN80" i="16"/>
  <c r="AV80" i="16"/>
  <c r="AW80" i="16"/>
  <c r="BB80" i="16"/>
  <c r="BE80" i="16" s="1"/>
  <c r="BC80" i="16"/>
  <c r="BK80" i="16"/>
  <c r="BL80" i="16"/>
  <c r="BT80" i="16"/>
  <c r="BU80" i="16"/>
  <c r="CC80" i="16"/>
  <c r="CD80" i="16"/>
  <c r="CI80" i="16"/>
  <c r="CJ80" i="16"/>
  <c r="CR80" i="16"/>
  <c r="CS80" i="16"/>
  <c r="DA80" i="16"/>
  <c r="DB80" i="16"/>
  <c r="DJ80" i="16"/>
  <c r="DK80" i="16"/>
  <c r="DP80" i="16"/>
  <c r="DQ80" i="16"/>
  <c r="DY80" i="16"/>
  <c r="DZ80" i="16"/>
  <c r="EH80" i="16"/>
  <c r="EJ80" i="16" s="1"/>
  <c r="EI80" i="16"/>
  <c r="EQ80" i="16"/>
  <c r="ER80" i="16"/>
  <c r="EW80" i="16"/>
  <c r="EY80" i="16" s="1"/>
  <c r="EX80" i="16"/>
  <c r="FF80" i="16"/>
  <c r="FG80" i="16"/>
  <c r="FO80" i="16"/>
  <c r="FP80" i="16"/>
  <c r="O81" i="16"/>
  <c r="P81" i="16"/>
  <c r="U81" i="16"/>
  <c r="W81" i="16" s="1"/>
  <c r="V81" i="16"/>
  <c r="AD81" i="16"/>
  <c r="AE81" i="16"/>
  <c r="AM81" i="16"/>
  <c r="AN81" i="16"/>
  <c r="AV81" i="16"/>
  <c r="AW81" i="16"/>
  <c r="BB81" i="16"/>
  <c r="BE81" i="16" s="1"/>
  <c r="BC81" i="16"/>
  <c r="BK81" i="16"/>
  <c r="BL81" i="16"/>
  <c r="BT81" i="16"/>
  <c r="BU81" i="16"/>
  <c r="CC81" i="16"/>
  <c r="CD81" i="16"/>
  <c r="CI81" i="16"/>
  <c r="CJ81" i="16"/>
  <c r="CR81" i="16"/>
  <c r="CT81" i="16" s="1"/>
  <c r="CS81" i="16"/>
  <c r="DA81" i="16"/>
  <c r="DC81" i="16" s="1"/>
  <c r="DB81" i="16"/>
  <c r="DJ81" i="16"/>
  <c r="DK81" i="16"/>
  <c r="DP81" i="16"/>
  <c r="DQ81" i="16"/>
  <c r="DY81" i="16"/>
  <c r="DZ81" i="16"/>
  <c r="EH81" i="16"/>
  <c r="EI81" i="16"/>
  <c r="EQ81" i="16"/>
  <c r="ER81" i="16"/>
  <c r="EW81" i="16"/>
  <c r="EX81" i="16"/>
  <c r="FF81" i="16"/>
  <c r="FG81" i="16"/>
  <c r="FO81" i="16"/>
  <c r="FP81" i="16"/>
  <c r="O336" i="16"/>
  <c r="P336" i="16"/>
  <c r="U336" i="16"/>
  <c r="AA336" i="16" s="1"/>
  <c r="V336" i="16"/>
  <c r="AD336" i="16"/>
  <c r="AJ336" i="16" s="1"/>
  <c r="AE336" i="16"/>
  <c r="AM336" i="16"/>
  <c r="AN336" i="16"/>
  <c r="AV336" i="16"/>
  <c r="AW336" i="16"/>
  <c r="BB336" i="16"/>
  <c r="BE336" i="16" s="1"/>
  <c r="BC336" i="16"/>
  <c r="BK336" i="16"/>
  <c r="BQ336" i="16" s="1"/>
  <c r="BL336" i="16"/>
  <c r="BT336" i="16"/>
  <c r="BZ336" i="16" s="1"/>
  <c r="BU336" i="16"/>
  <c r="CC336" i="16"/>
  <c r="CF336" i="16" s="1"/>
  <c r="CD336" i="16"/>
  <c r="CI336" i="16"/>
  <c r="CJ336" i="16"/>
  <c r="CR336" i="16"/>
  <c r="CS336" i="16"/>
  <c r="DA336" i="16"/>
  <c r="DG336" i="16" s="1"/>
  <c r="DB336" i="16"/>
  <c r="DJ336" i="16"/>
  <c r="DM336" i="16" s="1"/>
  <c r="DK336" i="16"/>
  <c r="DP336" i="16"/>
  <c r="DS336" i="16" s="1"/>
  <c r="DQ336" i="16"/>
  <c r="DY336" i="16"/>
  <c r="EB336" i="16" s="1"/>
  <c r="DZ336" i="16"/>
  <c r="EH336" i="16"/>
  <c r="EN336" i="16" s="1"/>
  <c r="EI336" i="16"/>
  <c r="EQ336" i="16"/>
  <c r="ER336" i="16"/>
  <c r="EW336" i="16"/>
  <c r="FC336" i="16" s="1"/>
  <c r="EX336" i="16"/>
  <c r="FF336" i="16"/>
  <c r="FL336" i="16" s="1"/>
  <c r="FG336" i="16"/>
  <c r="FO336" i="16"/>
  <c r="FU336" i="16" s="1"/>
  <c r="FP336" i="16"/>
  <c r="O246" i="16"/>
  <c r="R246" i="16" s="1"/>
  <c r="P246" i="16"/>
  <c r="U246" i="16"/>
  <c r="AA246" i="16" s="1"/>
  <c r="V246" i="16"/>
  <c r="AD246" i="16"/>
  <c r="AG246" i="16" s="1"/>
  <c r="AE246" i="16"/>
  <c r="AM246" i="16"/>
  <c r="AS246" i="16" s="1"/>
  <c r="AN246" i="16"/>
  <c r="AV246" i="16"/>
  <c r="AY246" i="16" s="1"/>
  <c r="AW246" i="16"/>
  <c r="BB246" i="16"/>
  <c r="BE246" i="16" s="1"/>
  <c r="BC246" i="16"/>
  <c r="BK246" i="16"/>
  <c r="BQ246" i="16" s="1"/>
  <c r="BL246" i="16"/>
  <c r="BT246" i="16"/>
  <c r="BW246" i="16" s="1"/>
  <c r="BU246" i="16"/>
  <c r="CC246" i="16"/>
  <c r="CD246" i="16"/>
  <c r="CI246" i="16"/>
  <c r="CJ246" i="16"/>
  <c r="CR246" i="16"/>
  <c r="CX246" i="16" s="1"/>
  <c r="CS246" i="16"/>
  <c r="DA246" i="16"/>
  <c r="DB246" i="16"/>
  <c r="DJ246" i="16"/>
  <c r="DK246" i="16"/>
  <c r="DP246" i="16"/>
  <c r="DV246" i="16" s="1"/>
  <c r="DQ246" i="16"/>
  <c r="DY246" i="16"/>
  <c r="DZ246" i="16"/>
  <c r="EH246" i="16"/>
  <c r="EN246" i="16" s="1"/>
  <c r="EI246" i="16"/>
  <c r="EQ246" i="16"/>
  <c r="ER246" i="16"/>
  <c r="EW246" i="16"/>
  <c r="FC246" i="16" s="1"/>
  <c r="EX246" i="16"/>
  <c r="FF246" i="16"/>
  <c r="FL246" i="16" s="1"/>
  <c r="FG246" i="16"/>
  <c r="FO246" i="16"/>
  <c r="FU246" i="16" s="1"/>
  <c r="FP246" i="16"/>
  <c r="O156" i="16"/>
  <c r="P156" i="16"/>
  <c r="U156" i="16"/>
  <c r="AA156" i="16" s="1"/>
  <c r="V156" i="16"/>
  <c r="AD156" i="16"/>
  <c r="AJ156" i="16" s="1"/>
  <c r="AE156" i="16"/>
  <c r="AM156" i="16"/>
  <c r="AN156" i="16"/>
  <c r="AV156" i="16"/>
  <c r="AW156" i="16"/>
  <c r="BB156" i="16"/>
  <c r="BE156" i="16" s="1"/>
  <c r="BC156" i="16"/>
  <c r="BK156" i="16"/>
  <c r="BL156" i="16"/>
  <c r="BT156" i="16"/>
  <c r="BU156" i="16"/>
  <c r="CC156" i="16"/>
  <c r="CD156" i="16"/>
  <c r="CI156" i="16"/>
  <c r="CJ156" i="16"/>
  <c r="CR156" i="16"/>
  <c r="CS156" i="16"/>
  <c r="DA156" i="16"/>
  <c r="DG156" i="16" s="1"/>
  <c r="DB156" i="16"/>
  <c r="DJ156" i="16"/>
  <c r="DM156" i="16" s="1"/>
  <c r="DK156" i="16"/>
  <c r="DP156" i="16"/>
  <c r="DQ156" i="16"/>
  <c r="DY156" i="16"/>
  <c r="EB156" i="16" s="1"/>
  <c r="DZ156" i="16"/>
  <c r="EH156" i="16"/>
  <c r="EN156" i="16" s="1"/>
  <c r="EI156" i="16"/>
  <c r="EQ156" i="16"/>
  <c r="ER156" i="16"/>
  <c r="EW156" i="16"/>
  <c r="EX156" i="16"/>
  <c r="FF156" i="16"/>
  <c r="FL156" i="16" s="1"/>
  <c r="FG156" i="16"/>
  <c r="FO156" i="16"/>
  <c r="FU156" i="16" s="1"/>
  <c r="FP156" i="16"/>
  <c r="CU169" i="16" l="1"/>
  <c r="CT169" i="16"/>
  <c r="AY169" i="16"/>
  <c r="AX169" i="16"/>
  <c r="AZ169" i="16" s="1"/>
  <c r="BA169" i="16" s="1"/>
  <c r="EB73" i="16"/>
  <c r="EA73" i="16"/>
  <c r="EC73" i="16" s="1"/>
  <c r="ED73" i="16" s="1"/>
  <c r="CF73" i="16"/>
  <c r="CE73" i="16"/>
  <c r="AG73" i="16"/>
  <c r="AF73" i="16"/>
  <c r="AH73" i="16" s="1"/>
  <c r="AI73" i="16" s="1"/>
  <c r="ET72" i="16"/>
  <c r="ES72" i="16"/>
  <c r="EU72" i="16" s="1"/>
  <c r="EV72" i="16" s="1"/>
  <c r="CU72" i="16"/>
  <c r="CT72" i="16"/>
  <c r="AY72" i="16"/>
  <c r="AX72" i="16"/>
  <c r="AZ72" i="16" s="1"/>
  <c r="BA72" i="16" s="1"/>
  <c r="FI71" i="16"/>
  <c r="FH71" i="16"/>
  <c r="FJ71" i="16" s="1"/>
  <c r="FK71" i="16" s="1"/>
  <c r="DM71" i="16"/>
  <c r="DL71" i="16"/>
  <c r="BN71" i="16"/>
  <c r="BM71" i="16"/>
  <c r="BO71" i="16" s="1"/>
  <c r="BP71" i="16" s="1"/>
  <c r="R71" i="16"/>
  <c r="Q71" i="16"/>
  <c r="S71" i="16" s="1"/>
  <c r="T71" i="16" s="1"/>
  <c r="EB70" i="16"/>
  <c r="EA70" i="16"/>
  <c r="CF70" i="16"/>
  <c r="CE70" i="16"/>
  <c r="CG70" i="16" s="1"/>
  <c r="CH70" i="16" s="1"/>
  <c r="ET69" i="16"/>
  <c r="ES69" i="16"/>
  <c r="EU69" i="16" s="1"/>
  <c r="EV69" i="16" s="1"/>
  <c r="CU69" i="16"/>
  <c r="CT69" i="16"/>
  <c r="AY69" i="16"/>
  <c r="AX69" i="16"/>
  <c r="AZ69" i="16" s="1"/>
  <c r="BA69" i="16" s="1"/>
  <c r="FI171" i="16"/>
  <c r="FH171" i="16"/>
  <c r="FJ171" i="16" s="1"/>
  <c r="FK171" i="16" s="1"/>
  <c r="DM171" i="16"/>
  <c r="DL171" i="16"/>
  <c r="BN171" i="16"/>
  <c r="BM171" i="16"/>
  <c r="BO171" i="16" s="1"/>
  <c r="BP171" i="16" s="1"/>
  <c r="R171" i="16"/>
  <c r="Q171" i="16"/>
  <c r="S171" i="16" s="1"/>
  <c r="T171" i="16" s="1"/>
  <c r="EB170" i="16"/>
  <c r="EA170" i="16"/>
  <c r="CF170" i="16"/>
  <c r="CE170" i="16"/>
  <c r="CG170" i="16" s="1"/>
  <c r="CH170" i="16" s="1"/>
  <c r="AG170" i="16"/>
  <c r="AF170" i="16"/>
  <c r="AH170" i="16" s="1"/>
  <c r="AI170" i="16" s="1"/>
  <c r="ET169" i="16"/>
  <c r="ES169" i="16"/>
  <c r="DM168" i="16"/>
  <c r="DL168" i="16"/>
  <c r="DN168" i="16" s="1"/>
  <c r="DO168" i="16" s="1"/>
  <c r="DM261" i="16"/>
  <c r="DL261" i="16"/>
  <c r="DN261" i="16" s="1"/>
  <c r="DO261" i="16" s="1"/>
  <c r="CF260" i="16"/>
  <c r="CE260" i="16"/>
  <c r="R261" i="16"/>
  <c r="Q261" i="16"/>
  <c r="S261" i="16" s="1"/>
  <c r="T261" i="16" s="1"/>
  <c r="EZ81" i="16"/>
  <c r="EY81" i="16"/>
  <c r="FA81" i="16" s="1"/>
  <c r="FB81" i="16" s="1"/>
  <c r="FR80" i="16"/>
  <c r="FQ80" i="16"/>
  <c r="DS80" i="16"/>
  <c r="DR80" i="16"/>
  <c r="DT80" i="16" s="1"/>
  <c r="DU80" i="16" s="1"/>
  <c r="BW80" i="16"/>
  <c r="BV80" i="16"/>
  <c r="BX80" i="16" s="1"/>
  <c r="BY80" i="16" s="1"/>
  <c r="EK79" i="16"/>
  <c r="EJ79" i="16"/>
  <c r="AP79" i="16"/>
  <c r="AO79" i="16"/>
  <c r="AQ79" i="16" s="1"/>
  <c r="AR79" i="16" s="1"/>
  <c r="EZ78" i="16"/>
  <c r="EY78" i="16"/>
  <c r="FA78" i="16" s="1"/>
  <c r="FB78" i="16" s="1"/>
  <c r="FR77" i="16"/>
  <c r="FQ77" i="16"/>
  <c r="DS77" i="16"/>
  <c r="DR77" i="16"/>
  <c r="DT77" i="16" s="1"/>
  <c r="DU77" i="16" s="1"/>
  <c r="BW77" i="16"/>
  <c r="BV77" i="16"/>
  <c r="BX77" i="16" s="1"/>
  <c r="BY77" i="16" s="1"/>
  <c r="X77" i="16"/>
  <c r="W77" i="16"/>
  <c r="EK76" i="16"/>
  <c r="EJ76" i="16"/>
  <c r="EL76" i="16" s="1"/>
  <c r="EM76" i="16" s="1"/>
  <c r="CL76" i="16"/>
  <c r="CK76" i="16"/>
  <c r="CM76" i="16" s="1"/>
  <c r="CN76" i="16" s="1"/>
  <c r="AP76" i="16"/>
  <c r="AO76" i="16"/>
  <c r="EZ75" i="16"/>
  <c r="EY75" i="16"/>
  <c r="FA75" i="16" s="1"/>
  <c r="FB75" i="16" s="1"/>
  <c r="DD75" i="16"/>
  <c r="DC75" i="16"/>
  <c r="DE75" i="16" s="1"/>
  <c r="DF75" i="16" s="1"/>
  <c r="FR74" i="16"/>
  <c r="FQ74" i="16"/>
  <c r="BW74" i="16"/>
  <c r="BV74" i="16"/>
  <c r="BX74" i="16" s="1"/>
  <c r="BY74" i="16" s="1"/>
  <c r="X74" i="16"/>
  <c r="W74" i="16"/>
  <c r="Y74" i="16" s="1"/>
  <c r="Z74" i="16" s="1"/>
  <c r="FI73" i="16"/>
  <c r="FH73" i="16"/>
  <c r="DM73" i="16"/>
  <c r="DL73" i="16"/>
  <c r="DN73" i="16" s="1"/>
  <c r="DO73" i="16" s="1"/>
  <c r="BN73" i="16"/>
  <c r="BM73" i="16"/>
  <c r="BO73" i="16" s="1"/>
  <c r="BP73" i="16" s="1"/>
  <c r="R73" i="16"/>
  <c r="Q73" i="16"/>
  <c r="EB72" i="16"/>
  <c r="EA72" i="16"/>
  <c r="EC72" i="16" s="1"/>
  <c r="ED72" i="16" s="1"/>
  <c r="CF72" i="16"/>
  <c r="CE72" i="16"/>
  <c r="CG72" i="16" s="1"/>
  <c r="CH72" i="16" s="1"/>
  <c r="AG72" i="16"/>
  <c r="AF72" i="16"/>
  <c r="ET71" i="16"/>
  <c r="ES71" i="16"/>
  <c r="EU71" i="16" s="1"/>
  <c r="EV71" i="16" s="1"/>
  <c r="CU71" i="16"/>
  <c r="CT71" i="16"/>
  <c r="CV71" i="16" s="1"/>
  <c r="CW71" i="16" s="1"/>
  <c r="AY71" i="16"/>
  <c r="AX71" i="16"/>
  <c r="FI70" i="16"/>
  <c r="FH70" i="16"/>
  <c r="FJ70" i="16" s="1"/>
  <c r="FK70" i="16" s="1"/>
  <c r="DM70" i="16"/>
  <c r="DL70" i="16"/>
  <c r="DN70" i="16" s="1"/>
  <c r="DO70" i="16" s="1"/>
  <c r="BN70" i="16"/>
  <c r="BM70" i="16"/>
  <c r="R70" i="16"/>
  <c r="Q70" i="16"/>
  <c r="S70" i="16" s="1"/>
  <c r="T70" i="16" s="1"/>
  <c r="EB69" i="16"/>
  <c r="EA69" i="16"/>
  <c r="EC69" i="16" s="1"/>
  <c r="ED69" i="16" s="1"/>
  <c r="CF69" i="16"/>
  <c r="CE69" i="16"/>
  <c r="AG69" i="16"/>
  <c r="AF69" i="16"/>
  <c r="AH69" i="16" s="1"/>
  <c r="AI69" i="16" s="1"/>
  <c r="ET171" i="16"/>
  <c r="ES171" i="16"/>
  <c r="EU171" i="16" s="1"/>
  <c r="EV171" i="16" s="1"/>
  <c r="AY171" i="16"/>
  <c r="AX171" i="16"/>
  <c r="FI170" i="16"/>
  <c r="FH170" i="16"/>
  <c r="FJ170" i="16" s="1"/>
  <c r="FK170" i="16" s="1"/>
  <c r="DM170" i="16"/>
  <c r="DL170" i="16"/>
  <c r="DN170" i="16" s="1"/>
  <c r="DO170" i="16" s="1"/>
  <c r="BN170" i="16"/>
  <c r="BM170" i="16"/>
  <c r="R170" i="16"/>
  <c r="Q170" i="16"/>
  <c r="S170" i="16" s="1"/>
  <c r="T170" i="16" s="1"/>
  <c r="CF169" i="16"/>
  <c r="CE169" i="16"/>
  <c r="CG169" i="16" s="1"/>
  <c r="CH169" i="16" s="1"/>
  <c r="AG169" i="16"/>
  <c r="AF169" i="16"/>
  <c r="ET168" i="16"/>
  <c r="ES168" i="16"/>
  <c r="EU168" i="16" s="1"/>
  <c r="EV168" i="16" s="1"/>
  <c r="CU168" i="16"/>
  <c r="CT168" i="16"/>
  <c r="CV168" i="16" s="1"/>
  <c r="CW168" i="16" s="1"/>
  <c r="AY168" i="16"/>
  <c r="AX168" i="16"/>
  <c r="FI167" i="16"/>
  <c r="FH167" i="16"/>
  <c r="FJ167" i="16" s="1"/>
  <c r="FK167" i="16" s="1"/>
  <c r="DM167" i="16"/>
  <c r="DL167" i="16"/>
  <c r="DN167" i="16" s="1"/>
  <c r="DO167" i="16" s="1"/>
  <c r="R167" i="16"/>
  <c r="Q167" i="16"/>
  <c r="EB166" i="16"/>
  <c r="EA166" i="16"/>
  <c r="EC166" i="16" s="1"/>
  <c r="ED166" i="16" s="1"/>
  <c r="CF166" i="16"/>
  <c r="CE166" i="16"/>
  <c r="CG166" i="16" s="1"/>
  <c r="CH166" i="16" s="1"/>
  <c r="ET165" i="16"/>
  <c r="ES165" i="16"/>
  <c r="AY165" i="16"/>
  <c r="AX165" i="16"/>
  <c r="AZ165" i="16" s="1"/>
  <c r="BA165" i="16" s="1"/>
  <c r="DM164" i="16"/>
  <c r="DL164" i="16"/>
  <c r="DN164" i="16" s="1"/>
  <c r="DO164" i="16" s="1"/>
  <c r="BN164" i="16"/>
  <c r="BM164" i="16"/>
  <c r="R164" i="16"/>
  <c r="Q164" i="16"/>
  <c r="S164" i="16" s="1"/>
  <c r="T164" i="16" s="1"/>
  <c r="CF163" i="16"/>
  <c r="CE163" i="16"/>
  <c r="CG163" i="16" s="1"/>
  <c r="CH163" i="16" s="1"/>
  <c r="AG163" i="16"/>
  <c r="AF163" i="16"/>
  <c r="ET162" i="16"/>
  <c r="ES162" i="16"/>
  <c r="EU162" i="16" s="1"/>
  <c r="EV162" i="16" s="1"/>
  <c r="CU162" i="16"/>
  <c r="CT162" i="16"/>
  <c r="CV162" i="16" s="1"/>
  <c r="CW162" i="16" s="1"/>
  <c r="AY162" i="16"/>
  <c r="AX162" i="16"/>
  <c r="FI161" i="16"/>
  <c r="FH161" i="16"/>
  <c r="FJ161" i="16" s="1"/>
  <c r="FK161" i="16" s="1"/>
  <c r="DM161" i="16"/>
  <c r="DL161" i="16"/>
  <c r="DN161" i="16" s="1"/>
  <c r="DO161" i="16" s="1"/>
  <c r="BN161" i="16"/>
  <c r="BM161" i="16"/>
  <c r="R161" i="16"/>
  <c r="Q161" i="16"/>
  <c r="S161" i="16" s="1"/>
  <c r="T161" i="16" s="1"/>
  <c r="EB160" i="16"/>
  <c r="EA160" i="16"/>
  <c r="EC160" i="16" s="1"/>
  <c r="ED160" i="16" s="1"/>
  <c r="CF160" i="16"/>
  <c r="CE160" i="16"/>
  <c r="ET159" i="16"/>
  <c r="ES159" i="16"/>
  <c r="EU159" i="16" s="1"/>
  <c r="EV159" i="16" s="1"/>
  <c r="CU159" i="16"/>
  <c r="CT159" i="16"/>
  <c r="CV159" i="16" s="1"/>
  <c r="CW159" i="16" s="1"/>
  <c r="AY159" i="16"/>
  <c r="AX159" i="16"/>
  <c r="FI261" i="16"/>
  <c r="FH261" i="16"/>
  <c r="FJ261" i="16" s="1"/>
  <c r="FK261" i="16" s="1"/>
  <c r="AG260" i="16"/>
  <c r="AF260" i="16"/>
  <c r="AH260" i="16" s="1"/>
  <c r="AI260" i="16" s="1"/>
  <c r="DD255" i="16"/>
  <c r="DC255" i="16"/>
  <c r="DE255" i="16" s="1"/>
  <c r="DF255" i="16" s="1"/>
  <c r="BN168" i="16"/>
  <c r="BM168" i="16"/>
  <c r="BO168" i="16" s="1"/>
  <c r="BP168" i="16" s="1"/>
  <c r="R168" i="16"/>
  <c r="Q168" i="16"/>
  <c r="S168" i="16" s="1"/>
  <c r="T168" i="16" s="1"/>
  <c r="EB167" i="16"/>
  <c r="EA167" i="16"/>
  <c r="CF167" i="16"/>
  <c r="CE167" i="16"/>
  <c r="CG167" i="16" s="1"/>
  <c r="CH167" i="16" s="1"/>
  <c r="AG167" i="16"/>
  <c r="AF167" i="16"/>
  <c r="AH167" i="16" s="1"/>
  <c r="AI167" i="16" s="1"/>
  <c r="ET166" i="16"/>
  <c r="ES166" i="16"/>
  <c r="CU166" i="16"/>
  <c r="CT166" i="16"/>
  <c r="CV166" i="16" s="1"/>
  <c r="CW166" i="16" s="1"/>
  <c r="AY166" i="16"/>
  <c r="AX166" i="16"/>
  <c r="AZ166" i="16" s="1"/>
  <c r="BA166" i="16" s="1"/>
  <c r="FI165" i="16"/>
  <c r="FH165" i="16"/>
  <c r="DM165" i="16"/>
  <c r="DL165" i="16"/>
  <c r="DN165" i="16" s="1"/>
  <c r="DO165" i="16" s="1"/>
  <c r="BN165" i="16"/>
  <c r="BM165" i="16"/>
  <c r="BO165" i="16" s="1"/>
  <c r="BP165" i="16" s="1"/>
  <c r="R165" i="16"/>
  <c r="Q165" i="16"/>
  <c r="EB164" i="16"/>
  <c r="EA164" i="16"/>
  <c r="CF164" i="16"/>
  <c r="CE164" i="16"/>
  <c r="CG164" i="16" s="1"/>
  <c r="CH164" i="16" s="1"/>
  <c r="AG164" i="16"/>
  <c r="AF164" i="16"/>
  <c r="ET163" i="16"/>
  <c r="ES163" i="16"/>
  <c r="EU163" i="16" s="1"/>
  <c r="EV163" i="16" s="1"/>
  <c r="AY163" i="16"/>
  <c r="AX163" i="16"/>
  <c r="AZ163" i="16" s="1"/>
  <c r="BA163" i="16" s="1"/>
  <c r="FI162" i="16"/>
  <c r="FH162" i="16"/>
  <c r="DM162" i="16"/>
  <c r="DL162" i="16"/>
  <c r="DN162" i="16" s="1"/>
  <c r="DO162" i="16" s="1"/>
  <c r="BN162" i="16"/>
  <c r="BM162" i="16"/>
  <c r="BO162" i="16" s="1"/>
  <c r="BP162" i="16" s="1"/>
  <c r="R162" i="16"/>
  <c r="Q162" i="16"/>
  <c r="EB161" i="16"/>
  <c r="EA161" i="16"/>
  <c r="EC161" i="16" s="1"/>
  <c r="ED161" i="16" s="1"/>
  <c r="CF161" i="16"/>
  <c r="CE161" i="16"/>
  <c r="CG161" i="16" s="1"/>
  <c r="CH161" i="16" s="1"/>
  <c r="AG161" i="16"/>
  <c r="AF161" i="16"/>
  <c r="ET160" i="16"/>
  <c r="ES160" i="16"/>
  <c r="EU160" i="16" s="1"/>
  <c r="EV160" i="16" s="1"/>
  <c r="CU160" i="16"/>
  <c r="CT160" i="16"/>
  <c r="CV160" i="16" s="1"/>
  <c r="CW160" i="16" s="1"/>
  <c r="AY160" i="16"/>
  <c r="AX160" i="16"/>
  <c r="FI159" i="16"/>
  <c r="FH159" i="16"/>
  <c r="FJ159" i="16" s="1"/>
  <c r="FK159" i="16" s="1"/>
  <c r="DM159" i="16"/>
  <c r="DL159" i="16"/>
  <c r="DN159" i="16" s="1"/>
  <c r="DO159" i="16" s="1"/>
  <c r="BN159" i="16"/>
  <c r="BM159" i="16"/>
  <c r="R159" i="16"/>
  <c r="Q159" i="16"/>
  <c r="S159" i="16" s="1"/>
  <c r="T159" i="16" s="1"/>
  <c r="EB261" i="16"/>
  <c r="EA261" i="16"/>
  <c r="EC261" i="16" s="1"/>
  <c r="ED261" i="16" s="1"/>
  <c r="CF261" i="16"/>
  <c r="CE261" i="16"/>
  <c r="ET260" i="16"/>
  <c r="ES260" i="16"/>
  <c r="EU260" i="16" s="1"/>
  <c r="EV260" i="16" s="1"/>
  <c r="CU260" i="16"/>
  <c r="CT260" i="16"/>
  <c r="CV260" i="16" s="1"/>
  <c r="CW260" i="16" s="1"/>
  <c r="AY260" i="16"/>
  <c r="AX260" i="16"/>
  <c r="DM259" i="16"/>
  <c r="DL259" i="16"/>
  <c r="DN259" i="16" s="1"/>
  <c r="DO259" i="16" s="1"/>
  <c r="BN259" i="16"/>
  <c r="BM259" i="16"/>
  <c r="BO259" i="16" s="1"/>
  <c r="BP259" i="16" s="1"/>
  <c r="R259" i="16"/>
  <c r="Q259" i="16"/>
  <c r="EB258" i="16"/>
  <c r="EA258" i="16"/>
  <c r="EC258" i="16" s="1"/>
  <c r="ED258" i="16" s="1"/>
  <c r="CF258" i="16"/>
  <c r="CE258" i="16"/>
  <c r="CG258" i="16" s="1"/>
  <c r="CH258" i="16" s="1"/>
  <c r="ET257" i="16"/>
  <c r="ES257" i="16"/>
  <c r="EZ256" i="16"/>
  <c r="EY256" i="16"/>
  <c r="FA256" i="16" s="1"/>
  <c r="FB256" i="16" s="1"/>
  <c r="DD256" i="16"/>
  <c r="DC256" i="16"/>
  <c r="DE256" i="16" s="1"/>
  <c r="DF256" i="16" s="1"/>
  <c r="FR255" i="16"/>
  <c r="FQ255" i="16"/>
  <c r="DS255" i="16"/>
  <c r="DR255" i="16"/>
  <c r="DT255" i="16" s="1"/>
  <c r="DU255" i="16" s="1"/>
  <c r="BW255" i="16"/>
  <c r="BV255" i="16"/>
  <c r="BX255" i="16" s="1"/>
  <c r="BY255" i="16" s="1"/>
  <c r="X255" i="16"/>
  <c r="W255" i="16"/>
  <c r="EK254" i="16"/>
  <c r="EJ254" i="16"/>
  <c r="EL254" i="16" s="1"/>
  <c r="EM254" i="16" s="1"/>
  <c r="CL254" i="16"/>
  <c r="CK254" i="16"/>
  <c r="CM254" i="16" s="1"/>
  <c r="CN254" i="16" s="1"/>
  <c r="AP254" i="16"/>
  <c r="AO254" i="16"/>
  <c r="BE253" i="16"/>
  <c r="BD253" i="16"/>
  <c r="BF253" i="16" s="1"/>
  <c r="BG253" i="16" s="1"/>
  <c r="FR252" i="16"/>
  <c r="FQ252" i="16"/>
  <c r="FS252" i="16" s="1"/>
  <c r="FT252" i="16" s="1"/>
  <c r="DS252" i="16"/>
  <c r="DR252" i="16"/>
  <c r="BW252" i="16"/>
  <c r="BV252" i="16"/>
  <c r="BX252" i="16" s="1"/>
  <c r="BY252" i="16" s="1"/>
  <c r="X252" i="16"/>
  <c r="W252" i="16"/>
  <c r="Y252" i="16" s="1"/>
  <c r="Z252" i="16" s="1"/>
  <c r="CL251" i="16"/>
  <c r="CK251" i="16"/>
  <c r="AP251" i="16"/>
  <c r="AO251" i="16"/>
  <c r="AQ251" i="16" s="1"/>
  <c r="AR251" i="16" s="1"/>
  <c r="EZ250" i="16"/>
  <c r="EY250" i="16"/>
  <c r="FA250" i="16" s="1"/>
  <c r="FB250" i="16" s="1"/>
  <c r="DD250" i="16"/>
  <c r="DC250" i="16"/>
  <c r="BE250" i="16"/>
  <c r="BD250" i="16"/>
  <c r="BF250" i="16" s="1"/>
  <c r="BG250" i="16" s="1"/>
  <c r="FR249" i="16"/>
  <c r="FQ249" i="16"/>
  <c r="FS249" i="16" s="1"/>
  <c r="FT249" i="16" s="1"/>
  <c r="DS249" i="16"/>
  <c r="DR249" i="16"/>
  <c r="BW249" i="16"/>
  <c r="BV249" i="16"/>
  <c r="BX249" i="16" s="1"/>
  <c r="BY249" i="16" s="1"/>
  <c r="EK351" i="16"/>
  <c r="EJ351" i="16"/>
  <c r="EL351" i="16" s="1"/>
  <c r="EM351" i="16" s="1"/>
  <c r="CL351" i="16"/>
  <c r="CK351" i="16"/>
  <c r="AP351" i="16"/>
  <c r="AO351" i="16"/>
  <c r="EZ350" i="16"/>
  <c r="EY350" i="16"/>
  <c r="FA350" i="16" s="1"/>
  <c r="FB350" i="16" s="1"/>
  <c r="DD350" i="16"/>
  <c r="DC350" i="16"/>
  <c r="FR349" i="16"/>
  <c r="FQ349" i="16"/>
  <c r="FS349" i="16" s="1"/>
  <c r="FT349" i="16" s="1"/>
  <c r="DS349" i="16"/>
  <c r="DR349" i="16"/>
  <c r="DT349" i="16" s="1"/>
  <c r="DU349" i="16" s="1"/>
  <c r="BW349" i="16"/>
  <c r="BV349" i="16"/>
  <c r="X349" i="16"/>
  <c r="W349" i="16"/>
  <c r="Y349" i="16" s="1"/>
  <c r="Z349" i="16" s="1"/>
  <c r="CL348" i="16"/>
  <c r="CK348" i="16"/>
  <c r="CM348" i="16" s="1"/>
  <c r="CN348" i="16" s="1"/>
  <c r="AP348" i="16"/>
  <c r="AO348" i="16"/>
  <c r="BE347" i="16"/>
  <c r="BD347" i="16"/>
  <c r="BF347" i="16" s="1"/>
  <c r="BG347" i="16" s="1"/>
  <c r="BW346" i="16"/>
  <c r="BV346" i="16"/>
  <c r="BX346" i="16" s="1"/>
  <c r="BY346" i="16" s="1"/>
  <c r="X346" i="16"/>
  <c r="W346" i="16"/>
  <c r="CL345" i="16"/>
  <c r="CK345" i="16"/>
  <c r="CM345" i="16" s="1"/>
  <c r="CN345" i="16" s="1"/>
  <c r="AP345" i="16"/>
  <c r="AO345" i="16"/>
  <c r="AQ345" i="16" s="1"/>
  <c r="AR345" i="16" s="1"/>
  <c r="EZ344" i="16"/>
  <c r="EY344" i="16"/>
  <c r="DD344" i="16"/>
  <c r="DC344" i="16"/>
  <c r="DE344" i="16" s="1"/>
  <c r="DF344" i="16" s="1"/>
  <c r="FR343" i="16"/>
  <c r="FQ343" i="16"/>
  <c r="FS343" i="16" s="1"/>
  <c r="FT343" i="16" s="1"/>
  <c r="DS343" i="16"/>
  <c r="DR343" i="16"/>
  <c r="BW343" i="16"/>
  <c r="BV343" i="16"/>
  <c r="BX343" i="16" s="1"/>
  <c r="BY343" i="16" s="1"/>
  <c r="X343" i="16"/>
  <c r="W343" i="16"/>
  <c r="Y343" i="16" s="1"/>
  <c r="Z343" i="16" s="1"/>
  <c r="EK342" i="16"/>
  <c r="EJ342" i="16"/>
  <c r="CL342" i="16"/>
  <c r="CK342" i="16"/>
  <c r="CM342" i="16" s="1"/>
  <c r="CN342" i="16" s="1"/>
  <c r="AP342" i="16"/>
  <c r="AO342" i="16"/>
  <c r="AQ342" i="16" s="1"/>
  <c r="AR342" i="16" s="1"/>
  <c r="EZ341" i="16"/>
  <c r="EY341" i="16"/>
  <c r="DD341" i="16"/>
  <c r="DC341" i="16"/>
  <c r="DE341" i="16" s="1"/>
  <c r="DF341" i="16" s="1"/>
  <c r="BE341" i="16"/>
  <c r="BD341" i="16"/>
  <c r="BF341" i="16" s="1"/>
  <c r="BG341" i="16" s="1"/>
  <c r="FR340" i="16"/>
  <c r="FQ340" i="16"/>
  <c r="DS340" i="16"/>
  <c r="DR340" i="16"/>
  <c r="DT340" i="16" s="1"/>
  <c r="DU340" i="16" s="1"/>
  <c r="BW340" i="16"/>
  <c r="BV340" i="16"/>
  <c r="BX340" i="16" s="1"/>
  <c r="BY340" i="16" s="1"/>
  <c r="EK339" i="16"/>
  <c r="EJ339" i="16"/>
  <c r="CL339" i="16"/>
  <c r="CK339" i="16"/>
  <c r="CM339" i="16" s="1"/>
  <c r="CN339" i="16" s="1"/>
  <c r="AP339" i="16"/>
  <c r="AO339" i="16"/>
  <c r="AQ339" i="16" s="1"/>
  <c r="AR339" i="16" s="1"/>
  <c r="ET81" i="16"/>
  <c r="ES81" i="16"/>
  <c r="AY81" i="16"/>
  <c r="AX81" i="16"/>
  <c r="AZ81" i="16" s="1"/>
  <c r="BA81" i="16" s="1"/>
  <c r="FI80" i="16"/>
  <c r="FH80" i="16"/>
  <c r="FJ80" i="16" s="1"/>
  <c r="FK80" i="16" s="1"/>
  <c r="DM80" i="16"/>
  <c r="DL80" i="16"/>
  <c r="BN80" i="16"/>
  <c r="BM80" i="16"/>
  <c r="BO80" i="16" s="1"/>
  <c r="BP80" i="16" s="1"/>
  <c r="R80" i="16"/>
  <c r="Q80" i="16"/>
  <c r="S80" i="16" s="1"/>
  <c r="T80" i="16" s="1"/>
  <c r="EB79" i="16"/>
  <c r="EA79" i="16"/>
  <c r="CF79" i="16"/>
  <c r="CE79" i="16"/>
  <c r="CG79" i="16" s="1"/>
  <c r="CH79" i="16" s="1"/>
  <c r="ET78" i="16"/>
  <c r="ES78" i="16"/>
  <c r="EU78" i="16" s="1"/>
  <c r="EV78" i="16" s="1"/>
  <c r="AY78" i="16"/>
  <c r="AX78" i="16"/>
  <c r="DM77" i="16"/>
  <c r="DL77" i="16"/>
  <c r="BN77" i="16"/>
  <c r="BM77" i="16"/>
  <c r="BO77" i="16" s="1"/>
  <c r="BP77" i="16" s="1"/>
  <c r="R77" i="16"/>
  <c r="Q77" i="16"/>
  <c r="EB76" i="16"/>
  <c r="EA76" i="16"/>
  <c r="EC76" i="16" s="1"/>
  <c r="ED76" i="16" s="1"/>
  <c r="CF76" i="16"/>
  <c r="CE76" i="16"/>
  <c r="CG76" i="16" s="1"/>
  <c r="CH76" i="16" s="1"/>
  <c r="AG76" i="16"/>
  <c r="AF76" i="16"/>
  <c r="ET75" i="16"/>
  <c r="ES75" i="16"/>
  <c r="EU75" i="16" s="1"/>
  <c r="EV75" i="16" s="1"/>
  <c r="AY75" i="16"/>
  <c r="AX75" i="16"/>
  <c r="AZ75" i="16" s="1"/>
  <c r="BA75" i="16" s="1"/>
  <c r="FI74" i="16"/>
  <c r="FH74" i="16"/>
  <c r="DM74" i="16"/>
  <c r="DL74" i="16"/>
  <c r="BN74" i="16"/>
  <c r="BM74" i="16"/>
  <c r="BO74" i="16" s="1"/>
  <c r="BP74" i="16" s="1"/>
  <c r="FR73" i="16"/>
  <c r="FQ73" i="16"/>
  <c r="FS73" i="16" s="1"/>
  <c r="FT73" i="16" s="1"/>
  <c r="BW73" i="16"/>
  <c r="BV73" i="16"/>
  <c r="BX73" i="16" s="1"/>
  <c r="BY73" i="16" s="1"/>
  <c r="EK72" i="16"/>
  <c r="EJ72" i="16"/>
  <c r="EL72" i="16" s="1"/>
  <c r="EM72" i="16" s="1"/>
  <c r="CL72" i="16"/>
  <c r="CK72" i="16"/>
  <c r="EZ71" i="16"/>
  <c r="EY71" i="16"/>
  <c r="FA71" i="16" s="1"/>
  <c r="FB71" i="16" s="1"/>
  <c r="DD71" i="16"/>
  <c r="DC71" i="16"/>
  <c r="DE71" i="16" s="1"/>
  <c r="DF71" i="16" s="1"/>
  <c r="DS70" i="16"/>
  <c r="DR70" i="16"/>
  <c r="BW70" i="16"/>
  <c r="BV70" i="16"/>
  <c r="BX70" i="16" s="1"/>
  <c r="BY70" i="16" s="1"/>
  <c r="X70" i="16"/>
  <c r="W70" i="16"/>
  <c r="Y70" i="16" s="1"/>
  <c r="Z70" i="16" s="1"/>
  <c r="CL69" i="16"/>
  <c r="CK69" i="16"/>
  <c r="CM69" i="16" s="1"/>
  <c r="CN69" i="16" s="1"/>
  <c r="EZ171" i="16"/>
  <c r="EY171" i="16"/>
  <c r="FA171" i="16" s="1"/>
  <c r="FB171" i="16" s="1"/>
  <c r="DD171" i="16"/>
  <c r="DC171" i="16"/>
  <c r="DE171" i="16" s="1"/>
  <c r="DF171" i="16" s="1"/>
  <c r="DS170" i="16"/>
  <c r="DR170" i="16"/>
  <c r="BW170" i="16"/>
  <c r="BV170" i="16"/>
  <c r="BX170" i="16" s="1"/>
  <c r="BY170" i="16" s="1"/>
  <c r="X170" i="16"/>
  <c r="W170" i="16"/>
  <c r="Y170" i="16" s="1"/>
  <c r="Z170" i="16" s="1"/>
  <c r="EK169" i="16"/>
  <c r="EJ169" i="16"/>
  <c r="EZ168" i="16"/>
  <c r="EY168" i="16"/>
  <c r="FA168" i="16" s="1"/>
  <c r="FB168" i="16" s="1"/>
  <c r="DD168" i="16"/>
  <c r="DC168" i="16"/>
  <c r="DE168" i="16" s="1"/>
  <c r="DF168" i="16" s="1"/>
  <c r="FR167" i="16"/>
  <c r="FQ167" i="16"/>
  <c r="FS167" i="16" s="1"/>
  <c r="FT167" i="16" s="1"/>
  <c r="DS167" i="16"/>
  <c r="DR167" i="16"/>
  <c r="DT167" i="16" s="1"/>
  <c r="DU167" i="16" s="1"/>
  <c r="X167" i="16"/>
  <c r="W167" i="16"/>
  <c r="Y167" i="16" s="1"/>
  <c r="Z167" i="16" s="1"/>
  <c r="EK166" i="16"/>
  <c r="EJ166" i="16"/>
  <c r="CL166" i="16"/>
  <c r="CK166" i="16"/>
  <c r="CM166" i="16" s="1"/>
  <c r="CN166" i="16" s="1"/>
  <c r="AP166" i="16"/>
  <c r="AO166" i="16"/>
  <c r="AQ166" i="16" s="1"/>
  <c r="AR166" i="16" s="1"/>
  <c r="EZ165" i="16"/>
  <c r="EY165" i="16"/>
  <c r="DD165" i="16"/>
  <c r="DC165" i="16"/>
  <c r="DE165" i="16" s="1"/>
  <c r="DF165" i="16" s="1"/>
  <c r="FR164" i="16"/>
  <c r="FQ164" i="16"/>
  <c r="FS164" i="16" s="1"/>
  <c r="FT164" i="16" s="1"/>
  <c r="DS164" i="16"/>
  <c r="DR164" i="16"/>
  <c r="BW164" i="16"/>
  <c r="BV164" i="16"/>
  <c r="BX164" i="16" s="1"/>
  <c r="BY164" i="16" s="1"/>
  <c r="X164" i="16"/>
  <c r="W164" i="16"/>
  <c r="Y164" i="16" s="1"/>
  <c r="Z164" i="16" s="1"/>
  <c r="EK163" i="16"/>
  <c r="EJ163" i="16"/>
  <c r="AP163" i="16"/>
  <c r="AO163" i="16"/>
  <c r="AQ163" i="16" s="1"/>
  <c r="AR163" i="16" s="1"/>
  <c r="EZ162" i="16"/>
  <c r="EY162" i="16"/>
  <c r="FA162" i="16" s="1"/>
  <c r="FB162" i="16" s="1"/>
  <c r="DD162" i="16"/>
  <c r="DC162" i="16"/>
  <c r="BE162" i="16"/>
  <c r="BD162" i="16"/>
  <c r="BF162" i="16" s="1"/>
  <c r="BG162" i="16" s="1"/>
  <c r="FR161" i="16"/>
  <c r="FQ161" i="16"/>
  <c r="FS161" i="16" s="1"/>
  <c r="FT161" i="16" s="1"/>
  <c r="X161" i="16"/>
  <c r="W161" i="16"/>
  <c r="CL160" i="16"/>
  <c r="CK160" i="16"/>
  <c r="CM160" i="16" s="1"/>
  <c r="CN160" i="16" s="1"/>
  <c r="EZ159" i="16"/>
  <c r="EY159" i="16"/>
  <c r="FA159" i="16" s="1"/>
  <c r="FB159" i="16" s="1"/>
  <c r="DD159" i="16"/>
  <c r="DC159" i="16"/>
  <c r="BW261" i="16"/>
  <c r="BV261" i="16"/>
  <c r="BX261" i="16" s="1"/>
  <c r="BY261" i="16" s="1"/>
  <c r="X261" i="16"/>
  <c r="W261" i="16"/>
  <c r="Y261" i="16" s="1"/>
  <c r="Z261" i="16" s="1"/>
  <c r="EK260" i="16"/>
  <c r="EJ260" i="16"/>
  <c r="CL260" i="16"/>
  <c r="CK260" i="16"/>
  <c r="CM260" i="16" s="1"/>
  <c r="CN260" i="16" s="1"/>
  <c r="AP260" i="16"/>
  <c r="AO260" i="16"/>
  <c r="AQ260" i="16" s="1"/>
  <c r="AR260" i="16" s="1"/>
  <c r="EZ259" i="16"/>
  <c r="EY259" i="16"/>
  <c r="FA259" i="16" s="1"/>
  <c r="FB259" i="16" s="1"/>
  <c r="DS258" i="16"/>
  <c r="DR258" i="16"/>
  <c r="DT258" i="16" s="1"/>
  <c r="DU258" i="16" s="1"/>
  <c r="BW258" i="16"/>
  <c r="BV258" i="16"/>
  <c r="BX258" i="16" s="1"/>
  <c r="BY258" i="16" s="1"/>
  <c r="X258" i="16"/>
  <c r="W258" i="16"/>
  <c r="EK257" i="16"/>
  <c r="EJ257" i="16"/>
  <c r="EL257" i="16" s="1"/>
  <c r="EM257" i="16" s="1"/>
  <c r="CL257" i="16"/>
  <c r="CK257" i="16"/>
  <c r="CM257" i="16" s="1"/>
  <c r="CN257" i="16" s="1"/>
  <c r="AG257" i="16"/>
  <c r="AF257" i="16"/>
  <c r="ET256" i="16"/>
  <c r="ES256" i="16"/>
  <c r="EU256" i="16" s="1"/>
  <c r="EV256" i="16" s="1"/>
  <c r="CU256" i="16"/>
  <c r="CT256" i="16"/>
  <c r="CV256" i="16" s="1"/>
  <c r="CW256" i="16" s="1"/>
  <c r="AY256" i="16"/>
  <c r="AX256" i="16"/>
  <c r="DM255" i="16"/>
  <c r="DL255" i="16"/>
  <c r="DN255" i="16" s="1"/>
  <c r="DO255" i="16" s="1"/>
  <c r="R255" i="16"/>
  <c r="Q255" i="16"/>
  <c r="S255" i="16" s="1"/>
  <c r="T255" i="16" s="1"/>
  <c r="EB254" i="16"/>
  <c r="EA254" i="16"/>
  <c r="CF254" i="16"/>
  <c r="CE254" i="16"/>
  <c r="CG254" i="16" s="1"/>
  <c r="CH254" i="16" s="1"/>
  <c r="AG254" i="16"/>
  <c r="AF254" i="16"/>
  <c r="AH254" i="16" s="1"/>
  <c r="AI254" i="16" s="1"/>
  <c r="ET253" i="16"/>
  <c r="ES253" i="16"/>
  <c r="CU253" i="16"/>
  <c r="CT253" i="16"/>
  <c r="CV253" i="16" s="1"/>
  <c r="CW253" i="16" s="1"/>
  <c r="AY253" i="16"/>
  <c r="AX253" i="16"/>
  <c r="AZ253" i="16" s="1"/>
  <c r="BA253" i="16" s="1"/>
  <c r="FI252" i="16"/>
  <c r="FH252" i="16"/>
  <c r="DM252" i="16"/>
  <c r="DL252" i="16"/>
  <c r="DN252" i="16" s="1"/>
  <c r="DO252" i="16" s="1"/>
  <c r="BN252" i="16"/>
  <c r="BM252" i="16"/>
  <c r="BO252" i="16" s="1"/>
  <c r="BP252" i="16" s="1"/>
  <c r="R252" i="16"/>
  <c r="Q252" i="16"/>
  <c r="EB251" i="16"/>
  <c r="EA251" i="16"/>
  <c r="EC251" i="16" s="1"/>
  <c r="ED251" i="16" s="1"/>
  <c r="CF251" i="16"/>
  <c r="CE251" i="16"/>
  <c r="CG251" i="16" s="1"/>
  <c r="CH251" i="16" s="1"/>
  <c r="AG251" i="16"/>
  <c r="AF251" i="16"/>
  <c r="AH251" i="16" s="1"/>
  <c r="AI251" i="16" s="1"/>
  <c r="ET250" i="16"/>
  <c r="ES250" i="16"/>
  <c r="EU250" i="16" s="1"/>
  <c r="EV250" i="16" s="1"/>
  <c r="CU250" i="16"/>
  <c r="CT250" i="16"/>
  <c r="CV250" i="16" s="1"/>
  <c r="CW250" i="16" s="1"/>
  <c r="AY250" i="16"/>
  <c r="AX250" i="16"/>
  <c r="DM249" i="16"/>
  <c r="DL249" i="16"/>
  <c r="DN249" i="16" s="1"/>
  <c r="DO249" i="16" s="1"/>
  <c r="BN249" i="16"/>
  <c r="BM249" i="16"/>
  <c r="BO249" i="16" s="1"/>
  <c r="BP249" i="16" s="1"/>
  <c r="R249" i="16"/>
  <c r="Q249" i="16"/>
  <c r="S249" i="16" s="1"/>
  <c r="T249" i="16" s="1"/>
  <c r="CF351" i="16"/>
  <c r="CE351" i="16"/>
  <c r="CG351" i="16" s="1"/>
  <c r="CH351" i="16" s="1"/>
  <c r="AG351" i="16"/>
  <c r="AF351" i="16"/>
  <c r="AH351" i="16" s="1"/>
  <c r="AI351" i="16" s="1"/>
  <c r="ET350" i="16"/>
  <c r="ES350" i="16"/>
  <c r="CU350" i="16"/>
  <c r="CT350" i="16"/>
  <c r="CV350" i="16" s="1"/>
  <c r="CW350" i="16" s="1"/>
  <c r="AY350" i="16"/>
  <c r="AX350" i="16"/>
  <c r="AZ350" i="16" s="1"/>
  <c r="BA350" i="16" s="1"/>
  <c r="FI349" i="16"/>
  <c r="FH349" i="16"/>
  <c r="DM349" i="16"/>
  <c r="DL349" i="16"/>
  <c r="DN349" i="16" s="1"/>
  <c r="DO349" i="16" s="1"/>
  <c r="BN349" i="16"/>
  <c r="BM349" i="16"/>
  <c r="BO349" i="16" s="1"/>
  <c r="BP349" i="16" s="1"/>
  <c r="R349" i="16"/>
  <c r="Q349" i="16"/>
  <c r="EB348" i="16"/>
  <c r="EA348" i="16"/>
  <c r="EC348" i="16" s="1"/>
  <c r="ED348" i="16" s="1"/>
  <c r="CF348" i="16"/>
  <c r="CE348" i="16"/>
  <c r="CG348" i="16" s="1"/>
  <c r="CH348" i="16" s="1"/>
  <c r="AG348" i="16"/>
  <c r="AF348" i="16"/>
  <c r="ET347" i="16"/>
  <c r="ES347" i="16"/>
  <c r="EU347" i="16" s="1"/>
  <c r="EV347" i="16" s="1"/>
  <c r="CU347" i="16"/>
  <c r="CT347" i="16"/>
  <c r="CV347" i="16" s="1"/>
  <c r="CW347" i="16" s="1"/>
  <c r="AY347" i="16"/>
  <c r="AX347" i="16"/>
  <c r="FI346" i="16"/>
  <c r="FH346" i="16"/>
  <c r="FJ346" i="16" s="1"/>
  <c r="FK346" i="16" s="1"/>
  <c r="DM346" i="16"/>
  <c r="DL346" i="16"/>
  <c r="DN346" i="16" s="1"/>
  <c r="DO346" i="16" s="1"/>
  <c r="BN346" i="16"/>
  <c r="BM346" i="16"/>
  <c r="BO346" i="16" s="1"/>
  <c r="BP346" i="16" s="1"/>
  <c r="R346" i="16"/>
  <c r="Q346" i="16"/>
  <c r="S346" i="16" s="1"/>
  <c r="T346" i="16" s="1"/>
  <c r="EB345" i="16"/>
  <c r="EA345" i="16"/>
  <c r="EC345" i="16" s="1"/>
  <c r="ED345" i="16" s="1"/>
  <c r="CF345" i="16"/>
  <c r="CE345" i="16"/>
  <c r="CG345" i="16" s="1"/>
  <c r="CH345" i="16" s="1"/>
  <c r="AG345" i="16"/>
  <c r="AF345" i="16"/>
  <c r="AH345" i="16" s="1"/>
  <c r="AI345" i="16" s="1"/>
  <c r="ET344" i="16"/>
  <c r="ES344" i="16"/>
  <c r="EU344" i="16" s="1"/>
  <c r="EV344" i="16" s="1"/>
  <c r="CU344" i="16"/>
  <c r="CT344" i="16"/>
  <c r="CV344" i="16" s="1"/>
  <c r="CW344" i="16" s="1"/>
  <c r="AY344" i="16"/>
  <c r="AX344" i="16"/>
  <c r="AZ344" i="16" s="1"/>
  <c r="BA344" i="16" s="1"/>
  <c r="DM343" i="16"/>
  <c r="DL343" i="16"/>
  <c r="DN343" i="16" s="1"/>
  <c r="DO343" i="16" s="1"/>
  <c r="BN343" i="16"/>
  <c r="BM343" i="16"/>
  <c r="R343" i="16"/>
  <c r="Q343" i="16"/>
  <c r="S343" i="16" s="1"/>
  <c r="T343" i="16" s="1"/>
  <c r="EB342" i="16"/>
  <c r="EA342" i="16"/>
  <c r="EC342" i="16" s="1"/>
  <c r="ED342" i="16" s="1"/>
  <c r="CF342" i="16"/>
  <c r="CE342" i="16"/>
  <c r="CG342" i="16" s="1"/>
  <c r="CH342" i="16" s="1"/>
  <c r="ET341" i="16"/>
  <c r="ES341" i="16"/>
  <c r="EU341" i="16" s="1"/>
  <c r="EV341" i="16" s="1"/>
  <c r="AY341" i="16"/>
  <c r="AX341" i="16"/>
  <c r="AZ341" i="16" s="1"/>
  <c r="BA341" i="16" s="1"/>
  <c r="FI340" i="16"/>
  <c r="FH340" i="16"/>
  <c r="DM340" i="16"/>
  <c r="DL340" i="16"/>
  <c r="DN340" i="16" s="1"/>
  <c r="DO340" i="16" s="1"/>
  <c r="BN340" i="16"/>
  <c r="BM340" i="16"/>
  <c r="BO340" i="16" s="1"/>
  <c r="BP340" i="16" s="1"/>
  <c r="R340" i="16"/>
  <c r="Q340" i="16"/>
  <c r="EB339" i="16"/>
  <c r="EA339" i="16"/>
  <c r="EC339" i="16" s="1"/>
  <c r="ED339" i="16" s="1"/>
  <c r="CF339" i="16"/>
  <c r="CE339" i="16"/>
  <c r="CG339" i="16" s="1"/>
  <c r="CH339" i="16" s="1"/>
  <c r="AJ339" i="16"/>
  <c r="AF339" i="16"/>
  <c r="EK81" i="16"/>
  <c r="EJ81" i="16"/>
  <c r="EL81" i="16" s="1"/>
  <c r="EM81" i="16" s="1"/>
  <c r="CL81" i="16"/>
  <c r="CK81" i="16"/>
  <c r="CM81" i="16" s="1"/>
  <c r="CN81" i="16" s="1"/>
  <c r="AP81" i="16"/>
  <c r="AO81" i="16"/>
  <c r="AQ81" i="16" s="1"/>
  <c r="AR81" i="16" s="1"/>
  <c r="DD80" i="16"/>
  <c r="DC80" i="16"/>
  <c r="DE80" i="16" s="1"/>
  <c r="DF80" i="16" s="1"/>
  <c r="FR79" i="16"/>
  <c r="FQ79" i="16"/>
  <c r="FS79" i="16" s="1"/>
  <c r="FT79" i="16" s="1"/>
  <c r="DS79" i="16"/>
  <c r="DR79" i="16"/>
  <c r="BW79" i="16"/>
  <c r="BV79" i="16"/>
  <c r="BX79" i="16" s="1"/>
  <c r="BY79" i="16" s="1"/>
  <c r="X79" i="16"/>
  <c r="W79" i="16"/>
  <c r="Y79" i="16" s="1"/>
  <c r="Z79" i="16" s="1"/>
  <c r="EK78" i="16"/>
  <c r="EJ78" i="16"/>
  <c r="EL78" i="16" s="1"/>
  <c r="EM78" i="16" s="1"/>
  <c r="CL78" i="16"/>
  <c r="CK78" i="16"/>
  <c r="CM78" i="16" s="1"/>
  <c r="CN78" i="16" s="1"/>
  <c r="AP78" i="16"/>
  <c r="AO78" i="16"/>
  <c r="AQ78" i="16" s="1"/>
  <c r="AR78" i="16" s="1"/>
  <c r="EZ77" i="16"/>
  <c r="EY77" i="16"/>
  <c r="DD77" i="16"/>
  <c r="DC77" i="16"/>
  <c r="DE77" i="16" s="1"/>
  <c r="DF77" i="16" s="1"/>
  <c r="FR76" i="16"/>
  <c r="FQ76" i="16"/>
  <c r="FS76" i="16" s="1"/>
  <c r="FT76" i="16" s="1"/>
  <c r="DS76" i="16"/>
  <c r="DR76" i="16"/>
  <c r="BW76" i="16"/>
  <c r="BV76" i="16"/>
  <c r="BX76" i="16" s="1"/>
  <c r="BY76" i="16" s="1"/>
  <c r="X76" i="16"/>
  <c r="W76" i="16"/>
  <c r="Y76" i="16" s="1"/>
  <c r="Z76" i="16" s="1"/>
  <c r="EK75" i="16"/>
  <c r="EJ75" i="16"/>
  <c r="CL75" i="16"/>
  <c r="CK75" i="16"/>
  <c r="CM75" i="16" s="1"/>
  <c r="CN75" i="16" s="1"/>
  <c r="DD74" i="16"/>
  <c r="DC74" i="16"/>
  <c r="DE74" i="16" s="1"/>
  <c r="DF74" i="16" s="1"/>
  <c r="ET259" i="16"/>
  <c r="ES259" i="16"/>
  <c r="AY259" i="16"/>
  <c r="AX259" i="16"/>
  <c r="AZ259" i="16" s="1"/>
  <c r="BA259" i="16" s="1"/>
  <c r="FI258" i="16"/>
  <c r="FH258" i="16"/>
  <c r="FJ258" i="16" s="1"/>
  <c r="FK258" i="16" s="1"/>
  <c r="DM258" i="16"/>
  <c r="DL258" i="16"/>
  <c r="BN258" i="16"/>
  <c r="BM258" i="16"/>
  <c r="BO258" i="16" s="1"/>
  <c r="BP258" i="16" s="1"/>
  <c r="R258" i="16"/>
  <c r="Q258" i="16"/>
  <c r="S258" i="16" s="1"/>
  <c r="T258" i="16" s="1"/>
  <c r="EB257" i="16"/>
  <c r="EA257" i="16"/>
  <c r="EC257" i="16" s="1"/>
  <c r="ED257" i="16" s="1"/>
  <c r="BW257" i="16"/>
  <c r="BV257" i="16"/>
  <c r="BX257" i="16" s="1"/>
  <c r="BY257" i="16" s="1"/>
  <c r="X257" i="16"/>
  <c r="W257" i="16"/>
  <c r="Y257" i="16" s="1"/>
  <c r="Z257" i="16" s="1"/>
  <c r="AP256" i="16"/>
  <c r="AO256" i="16"/>
  <c r="EZ255" i="16"/>
  <c r="EY255" i="16"/>
  <c r="FA255" i="16" s="1"/>
  <c r="FB255" i="16" s="1"/>
  <c r="FR254" i="16"/>
  <c r="FQ254" i="16"/>
  <c r="FS254" i="16" s="1"/>
  <c r="FT254" i="16" s="1"/>
  <c r="DS254" i="16"/>
  <c r="DR254" i="16"/>
  <c r="DT254" i="16" s="1"/>
  <c r="DU254" i="16" s="1"/>
  <c r="BW254" i="16"/>
  <c r="BV254" i="16"/>
  <c r="BX254" i="16" s="1"/>
  <c r="BY254" i="16" s="1"/>
  <c r="X254" i="16"/>
  <c r="W254" i="16"/>
  <c r="Y254" i="16" s="1"/>
  <c r="Z254" i="16" s="1"/>
  <c r="CL253" i="16"/>
  <c r="CK253" i="16"/>
  <c r="EZ252" i="16"/>
  <c r="EY252" i="16"/>
  <c r="FA252" i="16" s="1"/>
  <c r="FB252" i="16" s="1"/>
  <c r="DD252" i="16"/>
  <c r="DC252" i="16"/>
  <c r="DE252" i="16" s="1"/>
  <c r="DF252" i="16" s="1"/>
  <c r="DS251" i="16"/>
  <c r="DR251" i="16"/>
  <c r="DT251" i="16" s="1"/>
  <c r="DU251" i="16" s="1"/>
  <c r="X251" i="16"/>
  <c r="W251" i="16"/>
  <c r="Y251" i="16" s="1"/>
  <c r="Z251" i="16" s="1"/>
  <c r="EK250" i="16"/>
  <c r="EJ250" i="16"/>
  <c r="EL250" i="16" s="1"/>
  <c r="EM250" i="16" s="1"/>
  <c r="CL250" i="16"/>
  <c r="CK250" i="16"/>
  <c r="EZ249" i="16"/>
  <c r="EY249" i="16"/>
  <c r="FA249" i="16" s="1"/>
  <c r="FB249" i="16" s="1"/>
  <c r="DD249" i="16"/>
  <c r="DC249" i="16"/>
  <c r="DE249" i="16" s="1"/>
  <c r="DF249" i="16" s="1"/>
  <c r="BE249" i="16"/>
  <c r="BD249" i="16"/>
  <c r="BF249" i="16" s="1"/>
  <c r="BG249" i="16" s="1"/>
  <c r="FR351" i="16"/>
  <c r="FQ351" i="16"/>
  <c r="FS351" i="16" s="1"/>
  <c r="FT351" i="16" s="1"/>
  <c r="BW351" i="16"/>
  <c r="BV351" i="16"/>
  <c r="BX351" i="16" s="1"/>
  <c r="BY351" i="16" s="1"/>
  <c r="X351" i="16"/>
  <c r="W351" i="16"/>
  <c r="EK350" i="16"/>
  <c r="EJ350" i="16"/>
  <c r="EL350" i="16" s="1"/>
  <c r="EM350" i="16" s="1"/>
  <c r="AP350" i="16"/>
  <c r="AO350" i="16"/>
  <c r="AQ350" i="16" s="1"/>
  <c r="AR350" i="16" s="1"/>
  <c r="EZ349" i="16"/>
  <c r="EY349" i="16"/>
  <c r="FA349" i="16" s="1"/>
  <c r="FB349" i="16" s="1"/>
  <c r="BE349" i="16"/>
  <c r="BD349" i="16"/>
  <c r="BF349" i="16" s="1"/>
  <c r="BG349" i="16" s="1"/>
  <c r="FR348" i="16"/>
  <c r="FQ348" i="16"/>
  <c r="FS348" i="16" s="1"/>
  <c r="FT348" i="16" s="1"/>
  <c r="DS348" i="16"/>
  <c r="DR348" i="16"/>
  <c r="BW348" i="16"/>
  <c r="BV348" i="16"/>
  <c r="BX348" i="16" s="1"/>
  <c r="BY348" i="16" s="1"/>
  <c r="X348" i="16"/>
  <c r="W348" i="16"/>
  <c r="Y348" i="16" s="1"/>
  <c r="Z348" i="16" s="1"/>
  <c r="EK347" i="16"/>
  <c r="EJ347" i="16"/>
  <c r="EL347" i="16" s="1"/>
  <c r="EM347" i="16" s="1"/>
  <c r="EZ346" i="16"/>
  <c r="EY346" i="16"/>
  <c r="FA346" i="16" s="1"/>
  <c r="FB346" i="16" s="1"/>
  <c r="DD346" i="16"/>
  <c r="DC346" i="16"/>
  <c r="DE346" i="16" s="1"/>
  <c r="DF346" i="16" s="1"/>
  <c r="FR345" i="16"/>
  <c r="FQ345" i="16"/>
  <c r="EK344" i="16"/>
  <c r="EJ344" i="16"/>
  <c r="EL344" i="16" s="1"/>
  <c r="EM344" i="16" s="1"/>
  <c r="CL344" i="16"/>
  <c r="CK344" i="16"/>
  <c r="CM344" i="16" s="1"/>
  <c r="CN344" i="16" s="1"/>
  <c r="AP344" i="16"/>
  <c r="AO344" i="16"/>
  <c r="EZ343" i="16"/>
  <c r="EY343" i="16"/>
  <c r="FA343" i="16" s="1"/>
  <c r="FB343" i="16" s="1"/>
  <c r="BE343" i="16"/>
  <c r="BD343" i="16"/>
  <c r="BF343" i="16" s="1"/>
  <c r="BG343" i="16" s="1"/>
  <c r="FR342" i="16"/>
  <c r="FQ342" i="16"/>
  <c r="DS342" i="16"/>
  <c r="DR342" i="16"/>
  <c r="DT342" i="16" s="1"/>
  <c r="DU342" i="16" s="1"/>
  <c r="BW342" i="16"/>
  <c r="BV342" i="16"/>
  <c r="BX342" i="16" s="1"/>
  <c r="BY342" i="16" s="1"/>
  <c r="CL341" i="16"/>
  <c r="CK341" i="16"/>
  <c r="AP341" i="16"/>
  <c r="AO341" i="16"/>
  <c r="AQ341" i="16" s="1"/>
  <c r="AR341" i="16" s="1"/>
  <c r="EZ340" i="16"/>
  <c r="EY340" i="16"/>
  <c r="FA340" i="16" s="1"/>
  <c r="FB340" i="16" s="1"/>
  <c r="DD340" i="16"/>
  <c r="DC340" i="16"/>
  <c r="FR339" i="16"/>
  <c r="FQ339" i="16"/>
  <c r="FS339" i="16" s="1"/>
  <c r="FT339" i="16" s="1"/>
  <c r="DS339" i="16"/>
  <c r="DR339" i="16"/>
  <c r="DT339" i="16" s="1"/>
  <c r="DU339" i="16" s="1"/>
  <c r="BW339" i="16"/>
  <c r="BV339" i="16"/>
  <c r="X339" i="16"/>
  <c r="W339" i="16"/>
  <c r="Y339" i="16" s="1"/>
  <c r="Z339" i="16" s="1"/>
  <c r="CU74" i="16"/>
  <c r="CT74" i="16"/>
  <c r="CV74" i="16" s="1"/>
  <c r="CW74" i="16" s="1"/>
  <c r="EZ73" i="16"/>
  <c r="EY73" i="16"/>
  <c r="X72" i="16"/>
  <c r="W72" i="16"/>
  <c r="Y72" i="16" s="1"/>
  <c r="Z72" i="16" s="1"/>
  <c r="EK71" i="16"/>
  <c r="EJ71" i="16"/>
  <c r="EL71" i="16" s="1"/>
  <c r="EM71" i="16" s="1"/>
  <c r="CL71" i="16"/>
  <c r="CK71" i="16"/>
  <c r="CM71" i="16" s="1"/>
  <c r="CN71" i="16" s="1"/>
  <c r="AP71" i="16"/>
  <c r="AO71" i="16"/>
  <c r="AQ71" i="16" s="1"/>
  <c r="AR71" i="16" s="1"/>
  <c r="EZ70" i="16"/>
  <c r="EY70" i="16"/>
  <c r="FA70" i="16" s="1"/>
  <c r="FB70" i="16" s="1"/>
  <c r="DD70" i="16"/>
  <c r="DC70" i="16"/>
  <c r="FR69" i="16"/>
  <c r="FQ69" i="16"/>
  <c r="FS69" i="16" s="1"/>
  <c r="FT69" i="16" s="1"/>
  <c r="DS69" i="16"/>
  <c r="DR69" i="16"/>
  <c r="DT69" i="16" s="1"/>
  <c r="DU69" i="16" s="1"/>
  <c r="BW69" i="16"/>
  <c r="BV69" i="16"/>
  <c r="X69" i="16"/>
  <c r="W69" i="16"/>
  <c r="Y69" i="16" s="1"/>
  <c r="Z69" i="16" s="1"/>
  <c r="EK171" i="16"/>
  <c r="EJ171" i="16"/>
  <c r="EL171" i="16" s="1"/>
  <c r="EM171" i="16" s="1"/>
  <c r="CL171" i="16"/>
  <c r="CK171" i="16"/>
  <c r="CM171" i="16" s="1"/>
  <c r="CN171" i="16" s="1"/>
  <c r="EZ170" i="16"/>
  <c r="EY170" i="16"/>
  <c r="FA170" i="16" s="1"/>
  <c r="FB170" i="16" s="1"/>
  <c r="DD170" i="16"/>
  <c r="DC170" i="16"/>
  <c r="DE170" i="16" s="1"/>
  <c r="DF170" i="16" s="1"/>
  <c r="BE170" i="16"/>
  <c r="BD170" i="16"/>
  <c r="FR169" i="16"/>
  <c r="FQ169" i="16"/>
  <c r="FS169" i="16" s="1"/>
  <c r="FT169" i="16" s="1"/>
  <c r="BW169" i="16"/>
  <c r="BV169" i="16"/>
  <c r="BX169" i="16" s="1"/>
  <c r="BY169" i="16" s="1"/>
  <c r="EK168" i="16"/>
  <c r="EJ168" i="16"/>
  <c r="EL168" i="16" s="1"/>
  <c r="EM168" i="16" s="1"/>
  <c r="CL168" i="16"/>
  <c r="CK168" i="16"/>
  <c r="CM168" i="16" s="1"/>
  <c r="CN168" i="16" s="1"/>
  <c r="AP168" i="16"/>
  <c r="AO168" i="16"/>
  <c r="AQ168" i="16" s="1"/>
  <c r="AR168" i="16" s="1"/>
  <c r="EZ167" i="16"/>
  <c r="EY167" i="16"/>
  <c r="FA167" i="16" s="1"/>
  <c r="FB167" i="16" s="1"/>
  <c r="DD167" i="16"/>
  <c r="DC167" i="16"/>
  <c r="DE167" i="16" s="1"/>
  <c r="DF167" i="16" s="1"/>
  <c r="DS166" i="16"/>
  <c r="DR166" i="16"/>
  <c r="DT166" i="16" s="1"/>
  <c r="DU166" i="16" s="1"/>
  <c r="BW166" i="16"/>
  <c r="BV166" i="16"/>
  <c r="X166" i="16"/>
  <c r="W166" i="16"/>
  <c r="Y166" i="16" s="1"/>
  <c r="Z166" i="16" s="1"/>
  <c r="EK165" i="16"/>
  <c r="EJ165" i="16"/>
  <c r="EL165" i="16" s="1"/>
  <c r="EM165" i="16" s="1"/>
  <c r="AP165" i="16"/>
  <c r="AO165" i="16"/>
  <c r="AQ165" i="16" s="1"/>
  <c r="AR165" i="16" s="1"/>
  <c r="EZ164" i="16"/>
  <c r="EY164" i="16"/>
  <c r="FA164" i="16" s="1"/>
  <c r="FB164" i="16" s="1"/>
  <c r="DD164" i="16"/>
  <c r="DC164" i="16"/>
  <c r="DE164" i="16" s="1"/>
  <c r="DF164" i="16" s="1"/>
  <c r="BE164" i="16"/>
  <c r="BD164" i="16"/>
  <c r="FR163" i="16"/>
  <c r="FQ163" i="16"/>
  <c r="FS163" i="16" s="1"/>
  <c r="FT163" i="16" s="1"/>
  <c r="X163" i="16"/>
  <c r="W163" i="16"/>
  <c r="Y163" i="16" s="1"/>
  <c r="Z163" i="16" s="1"/>
  <c r="EK162" i="16"/>
  <c r="EJ162" i="16"/>
  <c r="DD161" i="16"/>
  <c r="DC161" i="16"/>
  <c r="DE161" i="16" s="1"/>
  <c r="DF161" i="16" s="1"/>
  <c r="BE161" i="16"/>
  <c r="BD161" i="16"/>
  <c r="BF161" i="16" s="1"/>
  <c r="BG161" i="16" s="1"/>
  <c r="FR160" i="16"/>
  <c r="FQ160" i="16"/>
  <c r="DS160" i="16"/>
  <c r="DR160" i="16"/>
  <c r="DT160" i="16" s="1"/>
  <c r="DU160" i="16" s="1"/>
  <c r="X160" i="16"/>
  <c r="W160" i="16"/>
  <c r="Y160" i="16" s="1"/>
  <c r="Z160" i="16" s="1"/>
  <c r="EK159" i="16"/>
  <c r="EJ159" i="16"/>
  <c r="CL159" i="16"/>
  <c r="CK159" i="16"/>
  <c r="CM159" i="16" s="1"/>
  <c r="CN159" i="16" s="1"/>
  <c r="AP159" i="16"/>
  <c r="AO159" i="16"/>
  <c r="AQ159" i="16" s="1"/>
  <c r="AR159" i="16" s="1"/>
  <c r="EZ261" i="16"/>
  <c r="EY261" i="16"/>
  <c r="BE261" i="16"/>
  <c r="BD261" i="16"/>
  <c r="BF261" i="16" s="1"/>
  <c r="BG261" i="16" s="1"/>
  <c r="FR260" i="16"/>
  <c r="FQ260" i="16"/>
  <c r="FS260" i="16" s="1"/>
  <c r="FT260" i="16" s="1"/>
  <c r="EK259" i="16"/>
  <c r="EJ259" i="16"/>
  <c r="EL259" i="16" s="1"/>
  <c r="EM259" i="16" s="1"/>
  <c r="DD258" i="16"/>
  <c r="DC258" i="16"/>
  <c r="DE258" i="16" s="1"/>
  <c r="DF258" i="16" s="1"/>
  <c r="R257" i="16"/>
  <c r="Q257" i="16"/>
  <c r="S257" i="16" s="1"/>
  <c r="T257" i="16" s="1"/>
  <c r="EB256" i="16"/>
  <c r="EA256" i="16"/>
  <c r="AG256" i="16"/>
  <c r="AF256" i="16"/>
  <c r="AH256" i="16" s="1"/>
  <c r="AI256" i="16" s="1"/>
  <c r="ET255" i="16"/>
  <c r="ES255" i="16"/>
  <c r="EU255" i="16" s="1"/>
  <c r="EV255" i="16" s="1"/>
  <c r="CU255" i="16"/>
  <c r="CT255" i="16"/>
  <c r="CV255" i="16" s="1"/>
  <c r="CW255" i="16" s="1"/>
  <c r="AY255" i="16"/>
  <c r="AX255" i="16"/>
  <c r="AZ255" i="16" s="1"/>
  <c r="BA255" i="16" s="1"/>
  <c r="DM254" i="16"/>
  <c r="DL254" i="16"/>
  <c r="DN254" i="16" s="1"/>
  <c r="DO254" i="16" s="1"/>
  <c r="BN254" i="16"/>
  <c r="BM254" i="16"/>
  <c r="R254" i="16"/>
  <c r="Q254" i="16"/>
  <c r="S254" i="16" s="1"/>
  <c r="T254" i="16" s="1"/>
  <c r="AG253" i="16"/>
  <c r="AF253" i="16"/>
  <c r="AH253" i="16" s="1"/>
  <c r="AI253" i="16" s="1"/>
  <c r="ET252" i="16"/>
  <c r="ES252" i="16"/>
  <c r="EU252" i="16" s="1"/>
  <c r="EV252" i="16" s="1"/>
  <c r="CU252" i="16"/>
  <c r="CT252" i="16"/>
  <c r="CV252" i="16" s="1"/>
  <c r="CW252" i="16" s="1"/>
  <c r="AY252" i="16"/>
  <c r="AX252" i="16"/>
  <c r="AZ252" i="16" s="1"/>
  <c r="BA252" i="16" s="1"/>
  <c r="FI251" i="16"/>
  <c r="FH251" i="16"/>
  <c r="FJ251" i="16" s="1"/>
  <c r="FK251" i="16" s="1"/>
  <c r="BN251" i="16"/>
  <c r="BM251" i="16"/>
  <c r="BO251" i="16" s="1"/>
  <c r="BP251" i="16" s="1"/>
  <c r="R251" i="16"/>
  <c r="Q251" i="16"/>
  <c r="S251" i="16" s="1"/>
  <c r="T251" i="16" s="1"/>
  <c r="EB250" i="16"/>
  <c r="EA250" i="16"/>
  <c r="EC250" i="16" s="1"/>
  <c r="ED250" i="16" s="1"/>
  <c r="CF250" i="16"/>
  <c r="CE250" i="16"/>
  <c r="CG250" i="16" s="1"/>
  <c r="CH250" i="16" s="1"/>
  <c r="ET249" i="16"/>
  <c r="ES249" i="16"/>
  <c r="EU249" i="16" s="1"/>
  <c r="EV249" i="16" s="1"/>
  <c r="AY249" i="16"/>
  <c r="AX249" i="16"/>
  <c r="FI351" i="16"/>
  <c r="FH351" i="16"/>
  <c r="FJ351" i="16" s="1"/>
  <c r="FK351" i="16" s="1"/>
  <c r="R351" i="16"/>
  <c r="Q351" i="16"/>
  <c r="S351" i="16" s="1"/>
  <c r="T351" i="16" s="1"/>
  <c r="EB350" i="16"/>
  <c r="EA350" i="16"/>
  <c r="EC350" i="16" s="1"/>
  <c r="ED350" i="16" s="1"/>
  <c r="CF350" i="16"/>
  <c r="CE350" i="16"/>
  <c r="CG350" i="16" s="1"/>
  <c r="CH350" i="16" s="1"/>
  <c r="ET349" i="16"/>
  <c r="ES349" i="16"/>
  <c r="EU349" i="16" s="1"/>
  <c r="EV349" i="16" s="1"/>
  <c r="CU349" i="16"/>
  <c r="CT349" i="16"/>
  <c r="AY349" i="16"/>
  <c r="AX349" i="16"/>
  <c r="AZ349" i="16" s="1"/>
  <c r="BA349" i="16" s="1"/>
  <c r="BN348" i="16"/>
  <c r="BM348" i="16"/>
  <c r="BO348" i="16" s="1"/>
  <c r="BP348" i="16" s="1"/>
  <c r="CF347" i="16"/>
  <c r="CE347" i="16"/>
  <c r="ET346" i="16"/>
  <c r="ES346" i="16"/>
  <c r="EU346" i="16" s="1"/>
  <c r="EV346" i="16" s="1"/>
  <c r="CU346" i="16"/>
  <c r="CT346" i="16"/>
  <c r="CV346" i="16" s="1"/>
  <c r="CW346" i="16" s="1"/>
  <c r="DM345" i="16"/>
  <c r="DL345" i="16"/>
  <c r="DN345" i="16" s="1"/>
  <c r="DO345" i="16" s="1"/>
  <c r="BN345" i="16"/>
  <c r="BM345" i="16"/>
  <c r="BO345" i="16" s="1"/>
  <c r="BP345" i="16" s="1"/>
  <c r="EB344" i="16"/>
  <c r="EA344" i="16"/>
  <c r="EC344" i="16" s="1"/>
  <c r="ED344" i="16" s="1"/>
  <c r="CF344" i="16"/>
  <c r="CE344" i="16"/>
  <c r="CG344" i="16" s="1"/>
  <c r="CH344" i="16" s="1"/>
  <c r="AG344" i="16"/>
  <c r="AF344" i="16"/>
  <c r="AH344" i="16" s="1"/>
  <c r="AI344" i="16" s="1"/>
  <c r="AY343" i="16"/>
  <c r="AX343" i="16"/>
  <c r="AZ343" i="16" s="1"/>
  <c r="BA343" i="16" s="1"/>
  <c r="FI342" i="16"/>
  <c r="FH342" i="16"/>
  <c r="DM342" i="16"/>
  <c r="DL342" i="16"/>
  <c r="DN342" i="16" s="1"/>
  <c r="DO342" i="16" s="1"/>
  <c r="R342" i="16"/>
  <c r="Q342" i="16"/>
  <c r="S342" i="16" s="1"/>
  <c r="T342" i="16" s="1"/>
  <c r="EB341" i="16"/>
  <c r="EA341" i="16"/>
  <c r="AG341" i="16"/>
  <c r="AF341" i="16"/>
  <c r="AH341" i="16" s="1"/>
  <c r="AI341" i="16" s="1"/>
  <c r="CU340" i="16"/>
  <c r="CT340" i="16"/>
  <c r="CV340" i="16" s="1"/>
  <c r="CW340" i="16" s="1"/>
  <c r="AY340" i="16"/>
  <c r="AX340" i="16"/>
  <c r="DM339" i="16"/>
  <c r="DL339" i="16"/>
  <c r="DN339" i="16" s="1"/>
  <c r="DO339" i="16" s="1"/>
  <c r="R339" i="16"/>
  <c r="Q339" i="16"/>
  <c r="S339" i="16" s="1"/>
  <c r="T339" i="16" s="1"/>
  <c r="BW81" i="16"/>
  <c r="BV81" i="16"/>
  <c r="BX81" i="16" s="1"/>
  <c r="BY81" i="16" s="1"/>
  <c r="CL80" i="16"/>
  <c r="CK80" i="16"/>
  <c r="CM80" i="16" s="1"/>
  <c r="CN80" i="16" s="1"/>
  <c r="DS78" i="16"/>
  <c r="DR78" i="16"/>
  <c r="DT78" i="16" s="1"/>
  <c r="DU78" i="16" s="1"/>
  <c r="X78" i="16"/>
  <c r="W78" i="16"/>
  <c r="CL77" i="16"/>
  <c r="CK77" i="16"/>
  <c r="CM77" i="16" s="1"/>
  <c r="CN77" i="16" s="1"/>
  <c r="EZ76" i="16"/>
  <c r="EY76" i="16"/>
  <c r="FA76" i="16" s="1"/>
  <c r="FB76" i="16" s="1"/>
  <c r="FR75" i="16"/>
  <c r="FQ75" i="16"/>
  <c r="DS75" i="16"/>
  <c r="DR75" i="16"/>
  <c r="DT75" i="16" s="1"/>
  <c r="DU75" i="16" s="1"/>
  <c r="BW75" i="16"/>
  <c r="BV75" i="16"/>
  <c r="BX75" i="16" s="1"/>
  <c r="BY75" i="16" s="1"/>
  <c r="X75" i="16"/>
  <c r="W75" i="16"/>
  <c r="CL74" i="16"/>
  <c r="CK74" i="16"/>
  <c r="CM74" i="16" s="1"/>
  <c r="CN74" i="16" s="1"/>
  <c r="AP74" i="16"/>
  <c r="AO74" i="16"/>
  <c r="AQ74" i="16" s="1"/>
  <c r="AR74" i="16" s="1"/>
  <c r="CF165" i="16"/>
  <c r="CE165" i="16"/>
  <c r="CG165" i="16" s="1"/>
  <c r="CH165" i="16" s="1"/>
  <c r="FI81" i="16"/>
  <c r="FH81" i="16"/>
  <c r="FJ81" i="16" s="1"/>
  <c r="FK81" i="16" s="1"/>
  <c r="DM81" i="16"/>
  <c r="DL81" i="16"/>
  <c r="DN81" i="16" s="1"/>
  <c r="DO81" i="16" s="1"/>
  <c r="BN81" i="16"/>
  <c r="BM81" i="16"/>
  <c r="R81" i="16"/>
  <c r="Q81" i="16"/>
  <c r="S81" i="16" s="1"/>
  <c r="T81" i="16" s="1"/>
  <c r="EB80" i="16"/>
  <c r="EA80" i="16"/>
  <c r="EC80" i="16" s="1"/>
  <c r="ED80" i="16" s="1"/>
  <c r="CF80" i="16"/>
  <c r="CE80" i="16"/>
  <c r="CG80" i="16" s="1"/>
  <c r="CH80" i="16" s="1"/>
  <c r="AG80" i="16"/>
  <c r="AF80" i="16"/>
  <c r="AH80" i="16" s="1"/>
  <c r="AI80" i="16" s="1"/>
  <c r="ET79" i="16"/>
  <c r="ES79" i="16"/>
  <c r="EU79" i="16" s="1"/>
  <c r="EV79" i="16" s="1"/>
  <c r="CU79" i="16"/>
  <c r="CT79" i="16"/>
  <c r="CV79" i="16" s="1"/>
  <c r="CW79" i="16" s="1"/>
  <c r="AY79" i="16"/>
  <c r="AX79" i="16"/>
  <c r="AZ79" i="16" s="1"/>
  <c r="BA79" i="16" s="1"/>
  <c r="FI78" i="16"/>
  <c r="FH78" i="16"/>
  <c r="FJ78" i="16" s="1"/>
  <c r="FK78" i="16" s="1"/>
  <c r="DM78" i="16"/>
  <c r="DL78" i="16"/>
  <c r="DN78" i="16" s="1"/>
  <c r="DO78" i="16" s="1"/>
  <c r="BN78" i="16"/>
  <c r="BM78" i="16"/>
  <c r="BO78" i="16" s="1"/>
  <c r="BP78" i="16" s="1"/>
  <c r="R78" i="16"/>
  <c r="Q78" i="16"/>
  <c r="S78" i="16" s="1"/>
  <c r="T78" i="16" s="1"/>
  <c r="EB77" i="16"/>
  <c r="EA77" i="16"/>
  <c r="CF77" i="16"/>
  <c r="CE77" i="16"/>
  <c r="CG77" i="16" s="1"/>
  <c r="CH77" i="16" s="1"/>
  <c r="AG77" i="16"/>
  <c r="AF77" i="16"/>
  <c r="AH77" i="16" s="1"/>
  <c r="AI77" i="16" s="1"/>
  <c r="ET76" i="16"/>
  <c r="ES76" i="16"/>
  <c r="AY76" i="16"/>
  <c r="AX76" i="16"/>
  <c r="AZ76" i="16" s="1"/>
  <c r="BA76" i="16" s="1"/>
  <c r="FI75" i="16"/>
  <c r="FH75" i="16"/>
  <c r="FJ75" i="16" s="1"/>
  <c r="FK75" i="16" s="1"/>
  <c r="DM75" i="16"/>
  <c r="DL75" i="16"/>
  <c r="BN75" i="16"/>
  <c r="BM75" i="16"/>
  <c r="BO75" i="16" s="1"/>
  <c r="BP75" i="16" s="1"/>
  <c r="R75" i="16"/>
  <c r="Q75" i="16"/>
  <c r="S75" i="16" s="1"/>
  <c r="T75" i="16" s="1"/>
  <c r="EB74" i="16"/>
  <c r="EA74" i="16"/>
  <c r="EC74" i="16" s="1"/>
  <c r="ED74" i="16" s="1"/>
  <c r="CF74" i="16"/>
  <c r="CE74" i="16"/>
  <c r="CG74" i="16" s="1"/>
  <c r="CH74" i="16" s="1"/>
  <c r="AG74" i="16"/>
  <c r="AF74" i="16"/>
  <c r="AH74" i="16" s="1"/>
  <c r="AI74" i="16" s="1"/>
  <c r="EB81" i="16"/>
  <c r="EA81" i="16"/>
  <c r="CF81" i="16"/>
  <c r="CE81" i="16"/>
  <c r="CG81" i="16" s="1"/>
  <c r="CH81" i="16" s="1"/>
  <c r="AG81" i="16"/>
  <c r="AF81" i="16"/>
  <c r="AH81" i="16" s="1"/>
  <c r="AI81" i="16" s="1"/>
  <c r="ET80" i="16"/>
  <c r="ES80" i="16"/>
  <c r="CU80" i="16"/>
  <c r="CT80" i="16"/>
  <c r="CV80" i="16" s="1"/>
  <c r="CW80" i="16" s="1"/>
  <c r="AY80" i="16"/>
  <c r="AX80" i="16"/>
  <c r="AZ80" i="16" s="1"/>
  <c r="BA80" i="16" s="1"/>
  <c r="FI79" i="16"/>
  <c r="FH79" i="16"/>
  <c r="FJ79" i="16" s="1"/>
  <c r="FK79" i="16" s="1"/>
  <c r="DM79" i="16"/>
  <c r="DL79" i="16"/>
  <c r="DN79" i="16" s="1"/>
  <c r="DO79" i="16" s="1"/>
  <c r="BN79" i="16"/>
  <c r="BM79" i="16"/>
  <c r="BO79" i="16" s="1"/>
  <c r="BP79" i="16" s="1"/>
  <c r="R79" i="16"/>
  <c r="Q79" i="16"/>
  <c r="S79" i="16" s="1"/>
  <c r="T79" i="16" s="1"/>
  <c r="EB78" i="16"/>
  <c r="EA78" i="16"/>
  <c r="EC78" i="16" s="1"/>
  <c r="ED78" i="16" s="1"/>
  <c r="CF78" i="16"/>
  <c r="CE78" i="16"/>
  <c r="CG78" i="16" s="1"/>
  <c r="CH78" i="16" s="1"/>
  <c r="AG78" i="16"/>
  <c r="AF78" i="16"/>
  <c r="ET77" i="16"/>
  <c r="ES77" i="16"/>
  <c r="EU77" i="16" s="1"/>
  <c r="EV77" i="16" s="1"/>
  <c r="CU77" i="16"/>
  <c r="CT77" i="16"/>
  <c r="CV77" i="16" s="1"/>
  <c r="CW77" i="16" s="1"/>
  <c r="AY77" i="16"/>
  <c r="AX77" i="16"/>
  <c r="AZ77" i="16" s="1"/>
  <c r="BA77" i="16" s="1"/>
  <c r="FI76" i="16"/>
  <c r="FH76" i="16"/>
  <c r="FJ76" i="16" s="1"/>
  <c r="FK76" i="16" s="1"/>
  <c r="DM76" i="16"/>
  <c r="DL76" i="16"/>
  <c r="DN76" i="16" s="1"/>
  <c r="DO76" i="16" s="1"/>
  <c r="BN76" i="16"/>
  <c r="BM76" i="16"/>
  <c r="R76" i="16"/>
  <c r="Q76" i="16"/>
  <c r="S76" i="16" s="1"/>
  <c r="T76" i="16" s="1"/>
  <c r="EB75" i="16"/>
  <c r="EA75" i="16"/>
  <c r="EC75" i="16" s="1"/>
  <c r="ED75" i="16" s="1"/>
  <c r="CF75" i="16"/>
  <c r="CE75" i="16"/>
  <c r="AG75" i="16"/>
  <c r="AF75" i="16"/>
  <c r="AH75" i="16" s="1"/>
  <c r="AI75" i="16" s="1"/>
  <c r="ET74" i="16"/>
  <c r="ES74" i="16"/>
  <c r="EU74" i="16" s="1"/>
  <c r="EV74" i="16" s="1"/>
  <c r="AY74" i="16"/>
  <c r="AX74" i="16"/>
  <c r="DD73" i="16"/>
  <c r="DC73" i="16"/>
  <c r="DE73" i="16" s="1"/>
  <c r="DF73" i="16" s="1"/>
  <c r="AP171" i="16"/>
  <c r="AO171" i="16"/>
  <c r="AQ171" i="16" s="1"/>
  <c r="AR171" i="16" s="1"/>
  <c r="CL165" i="16"/>
  <c r="CK165" i="16"/>
  <c r="DS163" i="16"/>
  <c r="DR163" i="16"/>
  <c r="DT163" i="16" s="1"/>
  <c r="DU163" i="16" s="1"/>
  <c r="BW160" i="16"/>
  <c r="BV160" i="16"/>
  <c r="BX160" i="16" s="1"/>
  <c r="BY160" i="16" s="1"/>
  <c r="DD261" i="16"/>
  <c r="DC261" i="16"/>
  <c r="EZ258" i="16"/>
  <c r="EY258" i="16"/>
  <c r="FA258" i="16" s="1"/>
  <c r="FB258" i="16" s="1"/>
  <c r="CF256" i="16"/>
  <c r="CE256" i="16"/>
  <c r="CG256" i="16" s="1"/>
  <c r="CH256" i="16" s="1"/>
  <c r="FI254" i="16"/>
  <c r="FH254" i="16"/>
  <c r="CF253" i="16"/>
  <c r="CE253" i="16"/>
  <c r="CG253" i="16" s="1"/>
  <c r="CH253" i="16" s="1"/>
  <c r="DM251" i="16"/>
  <c r="DL251" i="16"/>
  <c r="DN251" i="16" s="1"/>
  <c r="DO251" i="16" s="1"/>
  <c r="AG250" i="16"/>
  <c r="AF250" i="16"/>
  <c r="AH250" i="16" s="1"/>
  <c r="AI250" i="16" s="1"/>
  <c r="DM351" i="16"/>
  <c r="DL351" i="16"/>
  <c r="DN351" i="16" s="1"/>
  <c r="DO351" i="16" s="1"/>
  <c r="AG350" i="16"/>
  <c r="AF350" i="16"/>
  <c r="AH350" i="16" s="1"/>
  <c r="AI350" i="16" s="1"/>
  <c r="DM348" i="16"/>
  <c r="DL348" i="16"/>
  <c r="DN348" i="16" s="1"/>
  <c r="DO348" i="16" s="1"/>
  <c r="R348" i="16"/>
  <c r="Q348" i="16"/>
  <c r="S348" i="16" s="1"/>
  <c r="T348" i="16" s="1"/>
  <c r="AG347" i="16"/>
  <c r="AF347" i="16"/>
  <c r="AH347" i="16" s="1"/>
  <c r="AI347" i="16" s="1"/>
  <c r="AY346" i="16"/>
  <c r="AX346" i="16"/>
  <c r="R345" i="16"/>
  <c r="Q345" i="16"/>
  <c r="S345" i="16" s="1"/>
  <c r="T345" i="16" s="1"/>
  <c r="ET343" i="16"/>
  <c r="ES343" i="16"/>
  <c r="EU343" i="16" s="1"/>
  <c r="EV343" i="16" s="1"/>
  <c r="BN342" i="16"/>
  <c r="BM342" i="16"/>
  <c r="CF341" i="16"/>
  <c r="CE341" i="16"/>
  <c r="CG341" i="16" s="1"/>
  <c r="CH341" i="16" s="1"/>
  <c r="ET340" i="16"/>
  <c r="ES340" i="16"/>
  <c r="EU340" i="16" s="1"/>
  <c r="EV340" i="16" s="1"/>
  <c r="FI339" i="16"/>
  <c r="FH339" i="16"/>
  <c r="BN339" i="16"/>
  <c r="BM339" i="16"/>
  <c r="BO339" i="16" s="1"/>
  <c r="BP339" i="16" s="1"/>
  <c r="FR81" i="16"/>
  <c r="FQ81" i="16"/>
  <c r="FS81" i="16" s="1"/>
  <c r="FT81" i="16" s="1"/>
  <c r="DS81" i="16"/>
  <c r="DR81" i="16"/>
  <c r="DT81" i="16" s="1"/>
  <c r="DU81" i="16" s="1"/>
  <c r="AP80" i="16"/>
  <c r="AO80" i="16"/>
  <c r="AQ80" i="16" s="1"/>
  <c r="AR80" i="16" s="1"/>
  <c r="EZ79" i="16"/>
  <c r="EY79" i="16"/>
  <c r="FA79" i="16" s="1"/>
  <c r="FB79" i="16" s="1"/>
  <c r="DD79" i="16"/>
  <c r="DC79" i="16"/>
  <c r="BW78" i="16"/>
  <c r="BV78" i="16"/>
  <c r="BX78" i="16" s="1"/>
  <c r="BY78" i="16" s="1"/>
  <c r="EK77" i="16"/>
  <c r="EJ77" i="16"/>
  <c r="EL77" i="16" s="1"/>
  <c r="EM77" i="16" s="1"/>
  <c r="AP77" i="16"/>
  <c r="AO77" i="16"/>
  <c r="AQ77" i="16" s="1"/>
  <c r="AR77" i="16" s="1"/>
  <c r="DD76" i="16"/>
  <c r="DC76" i="16"/>
  <c r="DE76" i="16" s="1"/>
  <c r="DF76" i="16" s="1"/>
  <c r="EK74" i="16"/>
  <c r="EJ74" i="16"/>
  <c r="EL74" i="16" s="1"/>
  <c r="EM74" i="16" s="1"/>
  <c r="ET73" i="16"/>
  <c r="ES73" i="16"/>
  <c r="CU73" i="16"/>
  <c r="CT73" i="16"/>
  <c r="CV73" i="16" s="1"/>
  <c r="CW73" i="16" s="1"/>
  <c r="AY73" i="16"/>
  <c r="AX73" i="16"/>
  <c r="AZ73" i="16" s="1"/>
  <c r="BA73" i="16" s="1"/>
  <c r="DM72" i="16"/>
  <c r="DL72" i="16"/>
  <c r="DN72" i="16" s="1"/>
  <c r="DO72" i="16" s="1"/>
  <c r="BN72" i="16"/>
  <c r="BM72" i="16"/>
  <c r="BO72" i="16" s="1"/>
  <c r="BP72" i="16" s="1"/>
  <c r="R72" i="16"/>
  <c r="Q72" i="16"/>
  <c r="S72" i="16" s="1"/>
  <c r="T72" i="16" s="1"/>
  <c r="EB71" i="16"/>
  <c r="EA71" i="16"/>
  <c r="CF71" i="16"/>
  <c r="CE71" i="16"/>
  <c r="CG71" i="16" s="1"/>
  <c r="CH71" i="16" s="1"/>
  <c r="ET70" i="16"/>
  <c r="ES70" i="16"/>
  <c r="EU70" i="16" s="1"/>
  <c r="EV70" i="16" s="1"/>
  <c r="CU70" i="16"/>
  <c r="CT70" i="16"/>
  <c r="AY70" i="16"/>
  <c r="AX70" i="16"/>
  <c r="AZ70" i="16" s="1"/>
  <c r="BA70" i="16" s="1"/>
  <c r="DM69" i="16"/>
  <c r="DL69" i="16"/>
  <c r="DN69" i="16" s="1"/>
  <c r="DO69" i="16" s="1"/>
  <c r="BN69" i="16"/>
  <c r="BM69" i="16"/>
  <c r="BO69" i="16" s="1"/>
  <c r="BP69" i="16" s="1"/>
  <c r="R69" i="16"/>
  <c r="Q69" i="16"/>
  <c r="S69" i="16" s="1"/>
  <c r="T69" i="16" s="1"/>
  <c r="CF171" i="16"/>
  <c r="CE171" i="16"/>
  <c r="CG171" i="16" s="1"/>
  <c r="CH171" i="16" s="1"/>
  <c r="AG171" i="16"/>
  <c r="AF171" i="16"/>
  <c r="AH171" i="16" s="1"/>
  <c r="AI171" i="16" s="1"/>
  <c r="ET170" i="16"/>
  <c r="ES170" i="16"/>
  <c r="EU170" i="16" s="1"/>
  <c r="EV170" i="16" s="1"/>
  <c r="AY170" i="16"/>
  <c r="AX170" i="16"/>
  <c r="AZ170" i="16" s="1"/>
  <c r="BA170" i="16" s="1"/>
  <c r="FI169" i="16"/>
  <c r="FH169" i="16"/>
  <c r="DM169" i="16"/>
  <c r="DL169" i="16"/>
  <c r="DN169" i="16" s="1"/>
  <c r="DO169" i="16" s="1"/>
  <c r="R169" i="16"/>
  <c r="Q169" i="16"/>
  <c r="S169" i="16" s="1"/>
  <c r="T169" i="16" s="1"/>
  <c r="CF168" i="16"/>
  <c r="CE168" i="16"/>
  <c r="AG168" i="16"/>
  <c r="AF168" i="16"/>
  <c r="AH168" i="16" s="1"/>
  <c r="AI168" i="16" s="1"/>
  <c r="ET167" i="16"/>
  <c r="ES167" i="16"/>
  <c r="EU167" i="16" s="1"/>
  <c r="EV167" i="16" s="1"/>
  <c r="CU167" i="16"/>
  <c r="CT167" i="16"/>
  <c r="AY167" i="16"/>
  <c r="AX167" i="16"/>
  <c r="AZ167" i="16" s="1"/>
  <c r="BA167" i="16" s="1"/>
  <c r="FI166" i="16"/>
  <c r="FH166" i="16"/>
  <c r="FJ166" i="16" s="1"/>
  <c r="FK166" i="16" s="1"/>
  <c r="DM166" i="16"/>
  <c r="DL166" i="16"/>
  <c r="BN166" i="16"/>
  <c r="BM166" i="16"/>
  <c r="BO166" i="16" s="1"/>
  <c r="BP166" i="16" s="1"/>
  <c r="R166" i="16"/>
  <c r="Q166" i="16"/>
  <c r="S166" i="16" s="1"/>
  <c r="T166" i="16" s="1"/>
  <c r="ET164" i="16"/>
  <c r="ES164" i="16"/>
  <c r="CU164" i="16"/>
  <c r="CT164" i="16"/>
  <c r="CV164" i="16" s="1"/>
  <c r="CW164" i="16" s="1"/>
  <c r="AY164" i="16"/>
  <c r="AX164" i="16"/>
  <c r="AZ164" i="16" s="1"/>
  <c r="BA164" i="16" s="1"/>
  <c r="FI163" i="16"/>
  <c r="FH163" i="16"/>
  <c r="FJ163" i="16" s="1"/>
  <c r="FK163" i="16" s="1"/>
  <c r="DM163" i="16"/>
  <c r="DL163" i="16"/>
  <c r="DN163" i="16" s="1"/>
  <c r="DO163" i="16" s="1"/>
  <c r="R163" i="16"/>
  <c r="Q163" i="16"/>
  <c r="S163" i="16" s="1"/>
  <c r="T163" i="16" s="1"/>
  <c r="EB162" i="16"/>
  <c r="EA162" i="16"/>
  <c r="CF162" i="16"/>
  <c r="CE162" i="16"/>
  <c r="CG162" i="16" s="1"/>
  <c r="CH162" i="16" s="1"/>
  <c r="AG162" i="16"/>
  <c r="AF162" i="16"/>
  <c r="AH162" i="16" s="1"/>
  <c r="AI162" i="16" s="1"/>
  <c r="ET161" i="16"/>
  <c r="ES161" i="16"/>
  <c r="EU161" i="16" s="1"/>
  <c r="EV161" i="16" s="1"/>
  <c r="CU161" i="16"/>
  <c r="CT161" i="16"/>
  <c r="CV161" i="16" s="1"/>
  <c r="CW161" i="16" s="1"/>
  <c r="AY161" i="16"/>
  <c r="AX161" i="16"/>
  <c r="AZ161" i="16" s="1"/>
  <c r="BA161" i="16" s="1"/>
  <c r="DM160" i="16"/>
  <c r="DL160" i="16"/>
  <c r="DN160" i="16" s="1"/>
  <c r="DO160" i="16" s="1"/>
  <c r="BN160" i="16"/>
  <c r="BM160" i="16"/>
  <c r="BO160" i="16" s="1"/>
  <c r="BP160" i="16" s="1"/>
  <c r="R160" i="16"/>
  <c r="Q160" i="16"/>
  <c r="S160" i="16" s="1"/>
  <c r="T160" i="16" s="1"/>
  <c r="EB159" i="16"/>
  <c r="EA159" i="16"/>
  <c r="CF159" i="16"/>
  <c r="CE159" i="16"/>
  <c r="CG159" i="16" s="1"/>
  <c r="CH159" i="16" s="1"/>
  <c r="ET261" i="16"/>
  <c r="ES261" i="16"/>
  <c r="EU261" i="16" s="1"/>
  <c r="EV261" i="16" s="1"/>
  <c r="AY261" i="16"/>
  <c r="AX261" i="16"/>
  <c r="AZ261" i="16" s="1"/>
  <c r="BA261" i="16" s="1"/>
  <c r="FI260" i="16"/>
  <c r="FH260" i="16"/>
  <c r="FJ260" i="16" s="1"/>
  <c r="FK260" i="16" s="1"/>
  <c r="DM260" i="16"/>
  <c r="DL260" i="16"/>
  <c r="DN260" i="16" s="1"/>
  <c r="DO260" i="16" s="1"/>
  <c r="BN260" i="16"/>
  <c r="BM260" i="16"/>
  <c r="R260" i="16"/>
  <c r="Q260" i="16"/>
  <c r="S260" i="16" s="1"/>
  <c r="T260" i="16" s="1"/>
  <c r="CF259" i="16"/>
  <c r="CE259" i="16"/>
  <c r="CG259" i="16" s="1"/>
  <c r="CH259" i="16" s="1"/>
  <c r="ET258" i="16"/>
  <c r="ES258" i="16"/>
  <c r="CU258" i="16"/>
  <c r="CT258" i="16"/>
  <c r="CV258" i="16" s="1"/>
  <c r="CW258" i="16" s="1"/>
  <c r="AY258" i="16"/>
  <c r="AX258" i="16"/>
  <c r="AZ258" i="16" s="1"/>
  <c r="BA258" i="16" s="1"/>
  <c r="DM257" i="16"/>
  <c r="DL257" i="16"/>
  <c r="BE257" i="16"/>
  <c r="BD257" i="16"/>
  <c r="BF257" i="16" s="1"/>
  <c r="BG257" i="16" s="1"/>
  <c r="FR256" i="16"/>
  <c r="FQ256" i="16"/>
  <c r="FS256" i="16" s="1"/>
  <c r="FT256" i="16" s="1"/>
  <c r="DS256" i="16"/>
  <c r="DR256" i="16"/>
  <c r="BW256" i="16"/>
  <c r="BV256" i="16"/>
  <c r="BX256" i="16" s="1"/>
  <c r="BY256" i="16" s="1"/>
  <c r="X256" i="16"/>
  <c r="W256" i="16"/>
  <c r="Y256" i="16" s="1"/>
  <c r="Z256" i="16" s="1"/>
  <c r="EK255" i="16"/>
  <c r="EJ255" i="16"/>
  <c r="EL255" i="16" s="1"/>
  <c r="EM255" i="16" s="1"/>
  <c r="CL255" i="16"/>
  <c r="CK255" i="16"/>
  <c r="CM255" i="16" s="1"/>
  <c r="CN255" i="16" s="1"/>
  <c r="AP255" i="16"/>
  <c r="AO255" i="16"/>
  <c r="AQ255" i="16" s="1"/>
  <c r="AR255" i="16" s="1"/>
  <c r="EZ254" i="16"/>
  <c r="EY254" i="16"/>
  <c r="BE254" i="16"/>
  <c r="BD254" i="16"/>
  <c r="BF254" i="16" s="1"/>
  <c r="BG254" i="16" s="1"/>
  <c r="DS253" i="16"/>
  <c r="DR253" i="16"/>
  <c r="DT253" i="16" s="1"/>
  <c r="DU253" i="16" s="1"/>
  <c r="X253" i="16"/>
  <c r="W253" i="16"/>
  <c r="EK252" i="16"/>
  <c r="EJ252" i="16"/>
  <c r="EL252" i="16" s="1"/>
  <c r="EM252" i="16" s="1"/>
  <c r="CL252" i="16"/>
  <c r="CK252" i="16"/>
  <c r="CM252" i="16" s="1"/>
  <c r="CN252" i="16" s="1"/>
  <c r="AP252" i="16"/>
  <c r="AO252" i="16"/>
  <c r="EZ251" i="16"/>
  <c r="EY251" i="16"/>
  <c r="FA251" i="16" s="1"/>
  <c r="FB251" i="16" s="1"/>
  <c r="DD251" i="16"/>
  <c r="DC251" i="16"/>
  <c r="DE251" i="16" s="1"/>
  <c r="DF251" i="16" s="1"/>
  <c r="BE251" i="16"/>
  <c r="BD251" i="16"/>
  <c r="BF251" i="16" s="1"/>
  <c r="BG251" i="16" s="1"/>
  <c r="FR250" i="16"/>
  <c r="FQ250" i="16"/>
  <c r="FS250" i="16" s="1"/>
  <c r="FT250" i="16" s="1"/>
  <c r="DS250" i="16"/>
  <c r="DR250" i="16"/>
  <c r="DT250" i="16" s="1"/>
  <c r="DU250" i="16" s="1"/>
  <c r="BW250" i="16"/>
  <c r="BV250" i="16"/>
  <c r="BX250" i="16" s="1"/>
  <c r="BY250" i="16" s="1"/>
  <c r="X250" i="16"/>
  <c r="W250" i="16"/>
  <c r="Y250" i="16" s="1"/>
  <c r="Z250" i="16" s="1"/>
  <c r="CL249" i="16"/>
  <c r="CK249" i="16"/>
  <c r="CM249" i="16" s="1"/>
  <c r="CN249" i="16" s="1"/>
  <c r="AP249" i="16"/>
  <c r="AO249" i="16"/>
  <c r="AQ249" i="16" s="1"/>
  <c r="AR249" i="16" s="1"/>
  <c r="EZ351" i="16"/>
  <c r="EY351" i="16"/>
  <c r="FA351" i="16" s="1"/>
  <c r="FB351" i="16" s="1"/>
  <c r="DD351" i="16"/>
  <c r="DC351" i="16"/>
  <c r="DE351" i="16" s="1"/>
  <c r="DF351" i="16" s="1"/>
  <c r="BE351" i="16"/>
  <c r="BD351" i="16"/>
  <c r="FR350" i="16"/>
  <c r="FQ350" i="16"/>
  <c r="FS350" i="16" s="1"/>
  <c r="FT350" i="16" s="1"/>
  <c r="DS350" i="16"/>
  <c r="DR350" i="16"/>
  <c r="DT350" i="16" s="1"/>
  <c r="DU350" i="16" s="1"/>
  <c r="BW350" i="16"/>
  <c r="BV350" i="16"/>
  <c r="X350" i="16"/>
  <c r="W350" i="16"/>
  <c r="Y350" i="16" s="1"/>
  <c r="Z350" i="16" s="1"/>
  <c r="EK349" i="16"/>
  <c r="EJ349" i="16"/>
  <c r="EL349" i="16" s="1"/>
  <c r="EM349" i="16" s="1"/>
  <c r="AP349" i="16"/>
  <c r="AO349" i="16"/>
  <c r="AQ349" i="16" s="1"/>
  <c r="AR349" i="16" s="1"/>
  <c r="EZ348" i="16"/>
  <c r="EY348" i="16"/>
  <c r="FA348" i="16" s="1"/>
  <c r="FB348" i="16" s="1"/>
  <c r="DD348" i="16"/>
  <c r="DC348" i="16"/>
  <c r="DE348" i="16" s="1"/>
  <c r="DF348" i="16" s="1"/>
  <c r="BE348" i="16"/>
  <c r="BD348" i="16"/>
  <c r="BF348" i="16" s="1"/>
  <c r="BG348" i="16" s="1"/>
  <c r="DS347" i="16"/>
  <c r="DR347" i="16"/>
  <c r="DT347" i="16" s="1"/>
  <c r="DU347" i="16" s="1"/>
  <c r="BW347" i="16"/>
  <c r="BV347" i="16"/>
  <c r="BX347" i="16" s="1"/>
  <c r="BY347" i="16" s="1"/>
  <c r="X347" i="16"/>
  <c r="W347" i="16"/>
  <c r="Y347" i="16" s="1"/>
  <c r="Z347" i="16" s="1"/>
  <c r="CL346" i="16"/>
  <c r="CK346" i="16"/>
  <c r="CM346" i="16" s="1"/>
  <c r="CN346" i="16" s="1"/>
  <c r="EZ345" i="16"/>
  <c r="EY345" i="16"/>
  <c r="FA345" i="16" s="1"/>
  <c r="FB345" i="16" s="1"/>
  <c r="DD345" i="16"/>
  <c r="DC345" i="16"/>
  <c r="DE345" i="16" s="1"/>
  <c r="DF345" i="16" s="1"/>
  <c r="BE345" i="16"/>
  <c r="BD345" i="16"/>
  <c r="BF345" i="16" s="1"/>
  <c r="BG345" i="16" s="1"/>
  <c r="FR344" i="16"/>
  <c r="FQ344" i="16"/>
  <c r="FS344" i="16" s="1"/>
  <c r="FT344" i="16" s="1"/>
  <c r="DS344" i="16"/>
  <c r="DR344" i="16"/>
  <c r="BW344" i="16"/>
  <c r="BV344" i="16"/>
  <c r="BX344" i="16" s="1"/>
  <c r="BY344" i="16" s="1"/>
  <c r="X344" i="16"/>
  <c r="W344" i="16"/>
  <c r="Y344" i="16" s="1"/>
  <c r="Z344" i="16" s="1"/>
  <c r="AP343" i="16"/>
  <c r="AO343" i="16"/>
  <c r="AQ343" i="16" s="1"/>
  <c r="AR343" i="16" s="1"/>
  <c r="EZ342" i="16"/>
  <c r="EY342" i="16"/>
  <c r="FA342" i="16" s="1"/>
  <c r="FB342" i="16" s="1"/>
  <c r="DD342" i="16"/>
  <c r="DC342" i="16"/>
  <c r="DE342" i="16" s="1"/>
  <c r="DF342" i="16" s="1"/>
  <c r="BE342" i="16"/>
  <c r="BD342" i="16"/>
  <c r="BW341" i="16"/>
  <c r="BV341" i="16"/>
  <c r="BX341" i="16" s="1"/>
  <c r="BY341" i="16" s="1"/>
  <c r="X341" i="16"/>
  <c r="W341" i="16"/>
  <c r="Y341" i="16" s="1"/>
  <c r="Z341" i="16" s="1"/>
  <c r="EK340" i="16"/>
  <c r="EJ340" i="16"/>
  <c r="AP340" i="16"/>
  <c r="AO340" i="16"/>
  <c r="AQ340" i="16" s="1"/>
  <c r="AR340" i="16" s="1"/>
  <c r="EZ339" i="16"/>
  <c r="EY339" i="16"/>
  <c r="FA339" i="16" s="1"/>
  <c r="FB339" i="16" s="1"/>
  <c r="DD339" i="16"/>
  <c r="DC339" i="16"/>
  <c r="BE339" i="16"/>
  <c r="BD339" i="16"/>
  <c r="BF339" i="16" s="1"/>
  <c r="BG339" i="16" s="1"/>
  <c r="AP73" i="16"/>
  <c r="AO73" i="16"/>
  <c r="AQ73" i="16" s="1"/>
  <c r="AR73" i="16" s="1"/>
  <c r="DD72" i="16"/>
  <c r="DC72" i="16"/>
  <c r="DE72" i="16" s="1"/>
  <c r="DF72" i="16" s="1"/>
  <c r="FR71" i="16"/>
  <c r="FQ71" i="16"/>
  <c r="FS71" i="16" s="1"/>
  <c r="FT71" i="16" s="1"/>
  <c r="DS71" i="16"/>
  <c r="DR71" i="16"/>
  <c r="DT71" i="16" s="1"/>
  <c r="DU71" i="16" s="1"/>
  <c r="X71" i="16"/>
  <c r="W71" i="16"/>
  <c r="EK70" i="16"/>
  <c r="EJ70" i="16"/>
  <c r="EL70" i="16" s="1"/>
  <c r="EM70" i="16" s="1"/>
  <c r="CL70" i="16"/>
  <c r="CK70" i="16"/>
  <c r="CM70" i="16" s="1"/>
  <c r="CN70" i="16" s="1"/>
  <c r="AP70" i="16"/>
  <c r="AO70" i="16"/>
  <c r="EZ69" i="16"/>
  <c r="EY69" i="16"/>
  <c r="FA69" i="16" s="1"/>
  <c r="FB69" i="16" s="1"/>
  <c r="DD69" i="16"/>
  <c r="DC69" i="16"/>
  <c r="DE69" i="16" s="1"/>
  <c r="DF69" i="16" s="1"/>
  <c r="BE69" i="16"/>
  <c r="BD69" i="16"/>
  <c r="DS171" i="16"/>
  <c r="DR171" i="16"/>
  <c r="DT171" i="16" s="1"/>
  <c r="DU171" i="16" s="1"/>
  <c r="BW171" i="16"/>
  <c r="BV171" i="16"/>
  <c r="BX171" i="16" s="1"/>
  <c r="BY171" i="16" s="1"/>
  <c r="X171" i="16"/>
  <c r="W171" i="16"/>
  <c r="EK170" i="16"/>
  <c r="EJ170" i="16"/>
  <c r="EL170" i="16" s="1"/>
  <c r="EM170" i="16" s="1"/>
  <c r="CL170" i="16"/>
  <c r="CK170" i="16"/>
  <c r="CM170" i="16" s="1"/>
  <c r="CN170" i="16" s="1"/>
  <c r="AP170" i="16"/>
  <c r="AO170" i="16"/>
  <c r="EZ169" i="16"/>
  <c r="EY169" i="16"/>
  <c r="FA169" i="16" s="1"/>
  <c r="FB169" i="16" s="1"/>
  <c r="DD169" i="16"/>
  <c r="DC169" i="16"/>
  <c r="DE169" i="16" s="1"/>
  <c r="DF169" i="16" s="1"/>
  <c r="BE169" i="16"/>
  <c r="BD169" i="16"/>
  <c r="BF169" i="16" s="1"/>
  <c r="BG169" i="16" s="1"/>
  <c r="FR168" i="16"/>
  <c r="FQ168" i="16"/>
  <c r="FS168" i="16" s="1"/>
  <c r="FT168" i="16" s="1"/>
  <c r="DS168" i="16"/>
  <c r="DR168" i="16"/>
  <c r="DT168" i="16" s="1"/>
  <c r="DU168" i="16" s="1"/>
  <c r="BW168" i="16"/>
  <c r="BV168" i="16"/>
  <c r="X168" i="16"/>
  <c r="W168" i="16"/>
  <c r="Y168" i="16" s="1"/>
  <c r="Z168" i="16" s="1"/>
  <c r="AP167" i="16"/>
  <c r="AO167" i="16"/>
  <c r="AQ167" i="16" s="1"/>
  <c r="AR167" i="16" s="1"/>
  <c r="BE166" i="16"/>
  <c r="BD166" i="16"/>
  <c r="BF166" i="16" s="1"/>
  <c r="BG166" i="16" s="1"/>
  <c r="FR165" i="16"/>
  <c r="FQ165" i="16"/>
  <c r="FS165" i="16" s="1"/>
  <c r="FT165" i="16" s="1"/>
  <c r="X165" i="16"/>
  <c r="W165" i="16"/>
  <c r="Y165" i="16" s="1"/>
  <c r="Z165" i="16" s="1"/>
  <c r="EK164" i="16"/>
  <c r="EJ164" i="16"/>
  <c r="AP164" i="16"/>
  <c r="AO164" i="16"/>
  <c r="AQ164" i="16" s="1"/>
  <c r="AR164" i="16" s="1"/>
  <c r="EZ163" i="16"/>
  <c r="EY163" i="16"/>
  <c r="FA163" i="16" s="1"/>
  <c r="FB163" i="16" s="1"/>
  <c r="DD163" i="16"/>
  <c r="DC163" i="16"/>
  <c r="FR162" i="16"/>
  <c r="FQ162" i="16"/>
  <c r="FS162" i="16" s="1"/>
  <c r="FT162" i="16" s="1"/>
  <c r="DS162" i="16"/>
  <c r="DR162" i="16"/>
  <c r="DT162" i="16" s="1"/>
  <c r="DU162" i="16" s="1"/>
  <c r="BW162" i="16"/>
  <c r="BV162" i="16"/>
  <c r="X162" i="16"/>
  <c r="W162" i="16"/>
  <c r="Y162" i="16" s="1"/>
  <c r="Z162" i="16" s="1"/>
  <c r="EK161" i="16"/>
  <c r="EJ161" i="16"/>
  <c r="EL161" i="16" s="1"/>
  <c r="EM161" i="16" s="1"/>
  <c r="CL161" i="16"/>
  <c r="CK161" i="16"/>
  <c r="CM161" i="16" s="1"/>
  <c r="CN161" i="16" s="1"/>
  <c r="AP161" i="16"/>
  <c r="AO161" i="16"/>
  <c r="AQ161" i="16" s="1"/>
  <c r="AR161" i="16" s="1"/>
  <c r="DD160" i="16"/>
  <c r="DC160" i="16"/>
  <c r="DE160" i="16" s="1"/>
  <c r="DF160" i="16" s="1"/>
  <c r="BE160" i="16"/>
  <c r="BD160" i="16"/>
  <c r="DS159" i="16"/>
  <c r="DR159" i="16"/>
  <c r="DT159" i="16" s="1"/>
  <c r="DU159" i="16" s="1"/>
  <c r="BW159" i="16"/>
  <c r="BV159" i="16"/>
  <c r="BX159" i="16" s="1"/>
  <c r="BY159" i="16" s="1"/>
  <c r="EK261" i="16"/>
  <c r="EJ261" i="16"/>
  <c r="EL261" i="16" s="1"/>
  <c r="EM261" i="16" s="1"/>
  <c r="AP261" i="16"/>
  <c r="AO261" i="16"/>
  <c r="AQ261" i="16" s="1"/>
  <c r="AR261" i="16" s="1"/>
  <c r="DD260" i="16"/>
  <c r="DC260" i="16"/>
  <c r="DE260" i="16" s="1"/>
  <c r="DF260" i="16" s="1"/>
  <c r="BE260" i="16"/>
  <c r="BD260" i="16"/>
  <c r="FR259" i="16"/>
  <c r="FQ259" i="16"/>
  <c r="FS259" i="16" s="1"/>
  <c r="FT259" i="16" s="1"/>
  <c r="DS259" i="16"/>
  <c r="DR259" i="16"/>
  <c r="DT259" i="16" s="1"/>
  <c r="DU259" i="16" s="1"/>
  <c r="X259" i="16"/>
  <c r="W259" i="16"/>
  <c r="Y259" i="16" s="1"/>
  <c r="Z259" i="16" s="1"/>
  <c r="EK258" i="16"/>
  <c r="EJ258" i="16"/>
  <c r="EL258" i="16" s="1"/>
  <c r="EM258" i="16" s="1"/>
  <c r="CL258" i="16"/>
  <c r="CK258" i="16"/>
  <c r="CM258" i="16" s="1"/>
  <c r="CN258" i="16" s="1"/>
  <c r="AP258" i="16"/>
  <c r="AO258" i="16"/>
  <c r="AQ258" i="16" s="1"/>
  <c r="AR258" i="16" s="1"/>
  <c r="EZ257" i="16"/>
  <c r="EY257" i="16"/>
  <c r="FA257" i="16" s="1"/>
  <c r="FB257" i="16" s="1"/>
  <c r="DD257" i="16"/>
  <c r="DC257" i="16"/>
  <c r="DE257" i="16" s="1"/>
  <c r="DF257" i="16" s="1"/>
  <c r="AY257" i="16"/>
  <c r="AX257" i="16"/>
  <c r="AZ257" i="16" s="1"/>
  <c r="BA257" i="16" s="1"/>
  <c r="FI256" i="16"/>
  <c r="FH256" i="16"/>
  <c r="FJ256" i="16" s="1"/>
  <c r="FK256" i="16" s="1"/>
  <c r="DM256" i="16"/>
  <c r="DL256" i="16"/>
  <c r="DN256" i="16" s="1"/>
  <c r="DO256" i="16" s="1"/>
  <c r="R256" i="16"/>
  <c r="Q256" i="16"/>
  <c r="EB255" i="16"/>
  <c r="EA255" i="16"/>
  <c r="EC255" i="16" s="1"/>
  <c r="ED255" i="16" s="1"/>
  <c r="CF255" i="16"/>
  <c r="CE255" i="16"/>
  <c r="CG255" i="16" s="1"/>
  <c r="CH255" i="16" s="1"/>
  <c r="AG255" i="16"/>
  <c r="AF255" i="16"/>
  <c r="AH255" i="16" s="1"/>
  <c r="AI255" i="16" s="1"/>
  <c r="ET254" i="16"/>
  <c r="ES254" i="16"/>
  <c r="EU254" i="16" s="1"/>
  <c r="EV254" i="16" s="1"/>
  <c r="AY254" i="16"/>
  <c r="AX254" i="16"/>
  <c r="AZ254" i="16" s="1"/>
  <c r="BA254" i="16" s="1"/>
  <c r="FI253" i="16"/>
  <c r="FH253" i="16"/>
  <c r="FJ253" i="16" s="1"/>
  <c r="FK253" i="16" s="1"/>
  <c r="DM253" i="16"/>
  <c r="DL253" i="16"/>
  <c r="DN253" i="16" s="1"/>
  <c r="DO253" i="16" s="1"/>
  <c r="R253" i="16"/>
  <c r="Q253" i="16"/>
  <c r="S253" i="16" s="1"/>
  <c r="T253" i="16" s="1"/>
  <c r="CF252" i="16"/>
  <c r="CE252" i="16"/>
  <c r="CG252" i="16" s="1"/>
  <c r="CH252" i="16" s="1"/>
  <c r="ET251" i="16"/>
  <c r="ES251" i="16"/>
  <c r="EU251" i="16" s="1"/>
  <c r="EV251" i="16" s="1"/>
  <c r="CU251" i="16"/>
  <c r="CT251" i="16"/>
  <c r="CV251" i="16" s="1"/>
  <c r="CW251" i="16" s="1"/>
  <c r="AY251" i="16"/>
  <c r="AX251" i="16"/>
  <c r="AZ251" i="16" s="1"/>
  <c r="BA251" i="16" s="1"/>
  <c r="DM250" i="16"/>
  <c r="DL250" i="16"/>
  <c r="DN250" i="16" s="1"/>
  <c r="DO250" i="16" s="1"/>
  <c r="R250" i="16"/>
  <c r="Q250" i="16"/>
  <c r="S250" i="16" s="1"/>
  <c r="T250" i="16" s="1"/>
  <c r="EB249" i="16"/>
  <c r="EA249" i="16"/>
  <c r="CF249" i="16"/>
  <c r="CE249" i="16"/>
  <c r="CG249" i="16" s="1"/>
  <c r="CH249" i="16" s="1"/>
  <c r="AG249" i="16"/>
  <c r="AF249" i="16"/>
  <c r="AH249" i="16" s="1"/>
  <c r="AI249" i="16" s="1"/>
  <c r="ET351" i="16"/>
  <c r="ES351" i="16"/>
  <c r="CU351" i="16"/>
  <c r="CT351" i="16"/>
  <c r="CV351" i="16" s="1"/>
  <c r="CW351" i="16" s="1"/>
  <c r="AY351" i="16"/>
  <c r="AX351" i="16"/>
  <c r="AZ351" i="16" s="1"/>
  <c r="BA351" i="16" s="1"/>
  <c r="FI350" i="16"/>
  <c r="FH350" i="16"/>
  <c r="FJ350" i="16" s="1"/>
  <c r="FK350" i="16" s="1"/>
  <c r="DM350" i="16"/>
  <c r="DL350" i="16"/>
  <c r="DN350" i="16" s="1"/>
  <c r="DO350" i="16" s="1"/>
  <c r="BN350" i="16"/>
  <c r="BM350" i="16"/>
  <c r="BO350" i="16" s="1"/>
  <c r="BP350" i="16" s="1"/>
  <c r="R350" i="16"/>
  <c r="Q350" i="16"/>
  <c r="S350" i="16" s="1"/>
  <c r="T350" i="16" s="1"/>
  <c r="CF349" i="16"/>
  <c r="CE349" i="16"/>
  <c r="CG349" i="16" s="1"/>
  <c r="CH349" i="16" s="1"/>
  <c r="AG349" i="16"/>
  <c r="AF349" i="16"/>
  <c r="AH349" i="16" s="1"/>
  <c r="AI349" i="16" s="1"/>
  <c r="ET348" i="16"/>
  <c r="ES348" i="16"/>
  <c r="CU348" i="16"/>
  <c r="CT348" i="16"/>
  <c r="CV348" i="16" s="1"/>
  <c r="CW348" i="16" s="1"/>
  <c r="AY348" i="16"/>
  <c r="AX348" i="16"/>
  <c r="AZ348" i="16" s="1"/>
  <c r="BA348" i="16" s="1"/>
  <c r="FI347" i="16"/>
  <c r="FH347" i="16"/>
  <c r="DM347" i="16"/>
  <c r="DL347" i="16"/>
  <c r="DN347" i="16" s="1"/>
  <c r="DO347" i="16" s="1"/>
  <c r="R347" i="16"/>
  <c r="Q347" i="16"/>
  <c r="S347" i="16" s="1"/>
  <c r="T347" i="16" s="1"/>
  <c r="EB346" i="16"/>
  <c r="EA346" i="16"/>
  <c r="EC346" i="16" s="1"/>
  <c r="ED346" i="16" s="1"/>
  <c r="CF346" i="16"/>
  <c r="CE346" i="16"/>
  <c r="CG346" i="16" s="1"/>
  <c r="CH346" i="16" s="1"/>
  <c r="AG346" i="16"/>
  <c r="AF346" i="16"/>
  <c r="AH346" i="16" s="1"/>
  <c r="AI346" i="16" s="1"/>
  <c r="ET345" i="16"/>
  <c r="ES345" i="16"/>
  <c r="CU345" i="16"/>
  <c r="CT345" i="16"/>
  <c r="CV345" i="16" s="1"/>
  <c r="CW345" i="16" s="1"/>
  <c r="AY345" i="16"/>
  <c r="AX345" i="16"/>
  <c r="AZ345" i="16" s="1"/>
  <c r="BA345" i="16" s="1"/>
  <c r="FI344" i="16"/>
  <c r="FH344" i="16"/>
  <c r="FJ344" i="16" s="1"/>
  <c r="FK344" i="16" s="1"/>
  <c r="DM344" i="16"/>
  <c r="DL344" i="16"/>
  <c r="DN344" i="16" s="1"/>
  <c r="DO344" i="16" s="1"/>
  <c r="BN344" i="16"/>
  <c r="BM344" i="16"/>
  <c r="BO344" i="16" s="1"/>
  <c r="BP344" i="16" s="1"/>
  <c r="R344" i="16"/>
  <c r="Q344" i="16"/>
  <c r="S344" i="16" s="1"/>
  <c r="T344" i="16" s="1"/>
  <c r="CF343" i="16"/>
  <c r="CE343" i="16"/>
  <c r="CG343" i="16" s="1"/>
  <c r="CH343" i="16" s="1"/>
  <c r="ET342" i="16"/>
  <c r="ES342" i="16"/>
  <c r="EU342" i="16" s="1"/>
  <c r="EV342" i="16" s="1"/>
  <c r="CU342" i="16"/>
  <c r="CT342" i="16"/>
  <c r="AY342" i="16"/>
  <c r="AX342" i="16"/>
  <c r="AZ342" i="16" s="1"/>
  <c r="BA342" i="16" s="1"/>
  <c r="DM341" i="16"/>
  <c r="DL341" i="16"/>
  <c r="DN341" i="16" s="1"/>
  <c r="DO341" i="16" s="1"/>
  <c r="BN341" i="16"/>
  <c r="BM341" i="16"/>
  <c r="BO341" i="16" s="1"/>
  <c r="BP341" i="16" s="1"/>
  <c r="R341" i="16"/>
  <c r="Q341" i="16"/>
  <c r="S341" i="16" s="1"/>
  <c r="T341" i="16" s="1"/>
  <c r="CF340" i="16"/>
  <c r="CE340" i="16"/>
  <c r="CG340" i="16" s="1"/>
  <c r="CH340" i="16" s="1"/>
  <c r="ET339" i="16"/>
  <c r="ES339" i="16"/>
  <c r="CU339" i="16"/>
  <c r="CT339" i="16"/>
  <c r="CV339" i="16" s="1"/>
  <c r="CW339" i="16" s="1"/>
  <c r="AY339" i="16"/>
  <c r="AX339" i="16"/>
  <c r="AZ339" i="16" s="1"/>
  <c r="BA339" i="16" s="1"/>
  <c r="AT32" i="26"/>
  <c r="AT30" i="26"/>
  <c r="CX81" i="16"/>
  <c r="CU81" i="16"/>
  <c r="AJ79" i="16"/>
  <c r="AG79" i="16"/>
  <c r="CX78" i="16"/>
  <c r="CU78" i="16"/>
  <c r="FL77" i="16"/>
  <c r="FI77" i="16"/>
  <c r="AJ166" i="16"/>
  <c r="AG166" i="16"/>
  <c r="CO256" i="16"/>
  <c r="CL256" i="16"/>
  <c r="BH256" i="16"/>
  <c r="BE256" i="16"/>
  <c r="BH255" i="16"/>
  <c r="BE255" i="16"/>
  <c r="FC253" i="16"/>
  <c r="EZ253" i="16"/>
  <c r="BH252" i="16"/>
  <c r="BE252" i="16"/>
  <c r="DV351" i="16"/>
  <c r="DS351" i="16"/>
  <c r="CO350" i="16"/>
  <c r="CL350" i="16"/>
  <c r="BH350" i="16"/>
  <c r="BE350" i="16"/>
  <c r="CO349" i="16"/>
  <c r="CL349" i="16"/>
  <c r="FC347" i="16"/>
  <c r="EZ347" i="16"/>
  <c r="CO347" i="16"/>
  <c r="CL347" i="16"/>
  <c r="CX343" i="16"/>
  <c r="CU343" i="16"/>
  <c r="FL341" i="16"/>
  <c r="FI341" i="16"/>
  <c r="AJ340" i="16"/>
  <c r="AG340" i="16"/>
  <c r="CX76" i="16"/>
  <c r="CU76" i="16"/>
  <c r="AS75" i="16"/>
  <c r="AP75" i="16"/>
  <c r="EN73" i="16"/>
  <c r="EK73" i="16"/>
  <c r="FU72" i="16"/>
  <c r="FR72" i="16"/>
  <c r="BZ72" i="16"/>
  <c r="BW72" i="16"/>
  <c r="AS72" i="16"/>
  <c r="AP72" i="16"/>
  <c r="BZ71" i="16"/>
  <c r="BW71" i="16"/>
  <c r="FU70" i="16"/>
  <c r="FR70" i="16"/>
  <c r="EN69" i="16"/>
  <c r="EK69" i="16"/>
  <c r="FU171" i="16"/>
  <c r="FR171" i="16"/>
  <c r="FU170" i="16"/>
  <c r="FR170" i="16"/>
  <c r="AS169" i="16"/>
  <c r="AP169" i="16"/>
  <c r="EN167" i="16"/>
  <c r="EK167" i="16"/>
  <c r="BZ167" i="16"/>
  <c r="BW167" i="16"/>
  <c r="BZ163" i="16"/>
  <c r="BW163" i="16"/>
  <c r="AS162" i="16"/>
  <c r="AP162" i="16"/>
  <c r="BZ161" i="16"/>
  <c r="BW161" i="16"/>
  <c r="EN160" i="16"/>
  <c r="EK160" i="16"/>
  <c r="AS160" i="16"/>
  <c r="AP160" i="16"/>
  <c r="FU159" i="16"/>
  <c r="FR159" i="16"/>
  <c r="FU261" i="16"/>
  <c r="FR261" i="16"/>
  <c r="BZ260" i="16"/>
  <c r="BW260" i="16"/>
  <c r="DG259" i="16"/>
  <c r="DD259" i="16"/>
  <c r="BZ259" i="16"/>
  <c r="BW259" i="16"/>
  <c r="AS259" i="16"/>
  <c r="AP259" i="16"/>
  <c r="FU258" i="16"/>
  <c r="FR258" i="16"/>
  <c r="FU257" i="16"/>
  <c r="FR257" i="16"/>
  <c r="BQ257" i="16"/>
  <c r="BN257" i="16"/>
  <c r="FU346" i="16"/>
  <c r="FR346" i="16"/>
  <c r="EN346" i="16"/>
  <c r="EK346" i="16"/>
  <c r="AS346" i="16"/>
  <c r="AP346" i="16"/>
  <c r="EN345" i="16"/>
  <c r="EK345" i="16"/>
  <c r="BZ345" i="16"/>
  <c r="BW345" i="16"/>
  <c r="BH344" i="16"/>
  <c r="BE344" i="16"/>
  <c r="CO343" i="16"/>
  <c r="CL343" i="16"/>
  <c r="AA342" i="16"/>
  <c r="X342" i="16"/>
  <c r="DV341" i="16"/>
  <c r="DS341" i="16"/>
  <c r="CO340" i="16"/>
  <c r="CL340" i="16"/>
  <c r="BH340" i="16"/>
  <c r="BE340" i="16"/>
  <c r="AA340" i="16"/>
  <c r="X340" i="16"/>
  <c r="EE343" i="16"/>
  <c r="EB343" i="16"/>
  <c r="AJ342" i="16"/>
  <c r="AG342" i="16"/>
  <c r="CX341" i="16"/>
  <c r="CU341" i="16"/>
  <c r="AA81" i="16"/>
  <c r="X81" i="16"/>
  <c r="FC80" i="16"/>
  <c r="EZ80" i="16"/>
  <c r="AA80" i="16"/>
  <c r="X80" i="16"/>
  <c r="CO79" i="16"/>
  <c r="CL79" i="16"/>
  <c r="BH79" i="16"/>
  <c r="FC166" i="16"/>
  <c r="EZ166" i="16"/>
  <c r="CX75" i="16"/>
  <c r="CU75" i="16"/>
  <c r="FL72" i="16"/>
  <c r="FI72" i="16"/>
  <c r="AJ71" i="16"/>
  <c r="AG71" i="16"/>
  <c r="AJ70" i="16"/>
  <c r="AG70" i="16"/>
  <c r="FL69" i="16"/>
  <c r="FI69" i="16"/>
  <c r="EE171" i="16"/>
  <c r="EB171" i="16"/>
  <c r="CX171" i="16"/>
  <c r="CU171" i="16"/>
  <c r="CX170" i="16"/>
  <c r="CU170" i="16"/>
  <c r="EE169" i="16"/>
  <c r="EB169" i="16"/>
  <c r="BQ169" i="16"/>
  <c r="BN169" i="16"/>
  <c r="FL168" i="16"/>
  <c r="FI168" i="16"/>
  <c r="EE168" i="16"/>
  <c r="EB168" i="16"/>
  <c r="BQ167" i="16"/>
  <c r="BN167" i="16"/>
  <c r="BZ165" i="16"/>
  <c r="BW165" i="16"/>
  <c r="FL164" i="16"/>
  <c r="FI164" i="16"/>
  <c r="EE163" i="16"/>
  <c r="EB163" i="16"/>
  <c r="CX163" i="16"/>
  <c r="CU163" i="16"/>
  <c r="BQ163" i="16"/>
  <c r="BN163" i="16"/>
  <c r="FL160" i="16"/>
  <c r="FI160" i="16"/>
  <c r="AJ160" i="16"/>
  <c r="AG160" i="16"/>
  <c r="CX261" i="16"/>
  <c r="CU261" i="16"/>
  <c r="BQ261" i="16"/>
  <c r="BN261" i="16"/>
  <c r="AJ261" i="16"/>
  <c r="AG261" i="16"/>
  <c r="EE260" i="16"/>
  <c r="EB260" i="16"/>
  <c r="FL259" i="16"/>
  <c r="FI259" i="16"/>
  <c r="EE259" i="16"/>
  <c r="EB259" i="16"/>
  <c r="CX259" i="16"/>
  <c r="CU259" i="16"/>
  <c r="AJ259" i="16"/>
  <c r="AG259" i="16"/>
  <c r="AJ258" i="16"/>
  <c r="AG258" i="16"/>
  <c r="FL257" i="16"/>
  <c r="FI257" i="16"/>
  <c r="CX257" i="16"/>
  <c r="CU257" i="16"/>
  <c r="FL345" i="16"/>
  <c r="FI345" i="16"/>
  <c r="DV165" i="16"/>
  <c r="DS165" i="16"/>
  <c r="EN256" i="16"/>
  <c r="EK256" i="16"/>
  <c r="DG254" i="16"/>
  <c r="DD254" i="16"/>
  <c r="FU253" i="16"/>
  <c r="FR253" i="16"/>
  <c r="EN253" i="16"/>
  <c r="EK253" i="16"/>
  <c r="DG253" i="16"/>
  <c r="DD253" i="16"/>
  <c r="BZ253" i="16"/>
  <c r="BW253" i="16"/>
  <c r="AS253" i="16"/>
  <c r="AP253" i="16"/>
  <c r="FU251" i="16"/>
  <c r="FR251" i="16"/>
  <c r="EN251" i="16"/>
  <c r="EK251" i="16"/>
  <c r="BZ251" i="16"/>
  <c r="BW251" i="16"/>
  <c r="AS250" i="16"/>
  <c r="AP250" i="16"/>
  <c r="EN249" i="16"/>
  <c r="EK249" i="16"/>
  <c r="DG349" i="16"/>
  <c r="DD349" i="16"/>
  <c r="EN348" i="16"/>
  <c r="EK348" i="16"/>
  <c r="FU347" i="16"/>
  <c r="FR347" i="16"/>
  <c r="DG347" i="16"/>
  <c r="DD347" i="16"/>
  <c r="AS347" i="16"/>
  <c r="AP347" i="16"/>
  <c r="AS257" i="16"/>
  <c r="AP257" i="16"/>
  <c r="FL343" i="16"/>
  <c r="FI343" i="16"/>
  <c r="DV73" i="16"/>
  <c r="DS73" i="16"/>
  <c r="CO73" i="16"/>
  <c r="CL73" i="16"/>
  <c r="AA73" i="16"/>
  <c r="X73" i="16"/>
  <c r="FC72" i="16"/>
  <c r="EZ72" i="16"/>
  <c r="DV72" i="16"/>
  <c r="DS72" i="16"/>
  <c r="BH70" i="16"/>
  <c r="BH171" i="16"/>
  <c r="BE171" i="16"/>
  <c r="DV169" i="16"/>
  <c r="DS169" i="16"/>
  <c r="CO169" i="16"/>
  <c r="CL169" i="16"/>
  <c r="AA169" i="16"/>
  <c r="X169" i="16"/>
  <c r="BH168" i="16"/>
  <c r="BE168" i="16"/>
  <c r="CO167" i="16"/>
  <c r="CL167" i="16"/>
  <c r="BH167" i="16"/>
  <c r="BE167" i="16"/>
  <c r="EE165" i="16"/>
  <c r="EB165" i="16"/>
  <c r="CX165" i="16"/>
  <c r="CU165" i="16"/>
  <c r="AJ165" i="16"/>
  <c r="AG165" i="16"/>
  <c r="CO164" i="16"/>
  <c r="CL164" i="16"/>
  <c r="CO163" i="16"/>
  <c r="CL163" i="16"/>
  <c r="BH163" i="16"/>
  <c r="BE163" i="16"/>
  <c r="CO162" i="16"/>
  <c r="CL162" i="16"/>
  <c r="FC161" i="16"/>
  <c r="EZ161" i="16"/>
  <c r="DV161" i="16"/>
  <c r="DS161" i="16"/>
  <c r="FC160" i="16"/>
  <c r="EZ160" i="16"/>
  <c r="BH159" i="16"/>
  <c r="BE159" i="16"/>
  <c r="DV261" i="16"/>
  <c r="DS261" i="16"/>
  <c r="CO261" i="16"/>
  <c r="CL261" i="16"/>
  <c r="FC260" i="16"/>
  <c r="EZ260" i="16"/>
  <c r="DV260" i="16"/>
  <c r="DS260" i="16"/>
  <c r="AA260" i="16"/>
  <c r="X260" i="16"/>
  <c r="CO259" i="16"/>
  <c r="CL259" i="16"/>
  <c r="BH259" i="16"/>
  <c r="BE259" i="16"/>
  <c r="BH258" i="16"/>
  <c r="BE258" i="16"/>
  <c r="DV257" i="16"/>
  <c r="DS257" i="16"/>
  <c r="DV346" i="16"/>
  <c r="DS346" i="16"/>
  <c r="BH346" i="16"/>
  <c r="BE346" i="16"/>
  <c r="DV345" i="16"/>
  <c r="DS345" i="16"/>
  <c r="AA345" i="16"/>
  <c r="X345" i="16"/>
  <c r="EN343" i="16"/>
  <c r="EK343" i="16"/>
  <c r="DG343" i="16"/>
  <c r="DD343" i="16"/>
  <c r="FU341" i="16"/>
  <c r="FR341" i="16"/>
  <c r="EN341" i="16"/>
  <c r="EK341" i="16"/>
  <c r="BH165" i="16"/>
  <c r="BE165" i="16"/>
  <c r="AJ343" i="16"/>
  <c r="AG343" i="16"/>
  <c r="EE340" i="16"/>
  <c r="EB340" i="16"/>
  <c r="DG81" i="16"/>
  <c r="DD81" i="16"/>
  <c r="EN80" i="16"/>
  <c r="EK80" i="16"/>
  <c r="FU78" i="16"/>
  <c r="FR78" i="16"/>
  <c r="DG78" i="16"/>
  <c r="DD78" i="16"/>
  <c r="FC74" i="16"/>
  <c r="EZ74" i="16"/>
  <c r="DV74" i="16"/>
  <c r="DS74" i="16"/>
  <c r="FU166" i="16"/>
  <c r="FR166" i="16"/>
  <c r="DG166" i="16"/>
  <c r="DD166" i="16"/>
  <c r="BQ256" i="16"/>
  <c r="BN256" i="16"/>
  <c r="FL255" i="16"/>
  <c r="FI255" i="16"/>
  <c r="BQ255" i="16"/>
  <c r="BN255" i="16"/>
  <c r="CX254" i="16"/>
  <c r="CU254" i="16"/>
  <c r="EE253" i="16"/>
  <c r="EB253" i="16"/>
  <c r="BQ253" i="16"/>
  <c r="BN253" i="16"/>
  <c r="EE252" i="16"/>
  <c r="EB252" i="16"/>
  <c r="AJ252" i="16"/>
  <c r="AG252" i="16"/>
  <c r="FL250" i="16"/>
  <c r="FI250" i="16"/>
  <c r="BQ250" i="16"/>
  <c r="BN250" i="16"/>
  <c r="FL249" i="16"/>
  <c r="FI249" i="16"/>
  <c r="CX249" i="16"/>
  <c r="CU249" i="16"/>
  <c r="EE351" i="16"/>
  <c r="EB351" i="16"/>
  <c r="BQ351" i="16"/>
  <c r="BN351" i="16"/>
  <c r="EE349" i="16"/>
  <c r="EB349" i="16"/>
  <c r="FL348" i="16"/>
  <c r="FI348" i="16"/>
  <c r="EE347" i="16"/>
  <c r="EB347" i="16"/>
  <c r="BQ347" i="16"/>
  <c r="BN347" i="16"/>
  <c r="DN74" i="16"/>
  <c r="DO74" i="16" s="1"/>
  <c r="AZ171" i="16"/>
  <c r="BA171" i="16" s="1"/>
  <c r="AH160" i="16"/>
  <c r="AI160" i="16" s="1"/>
  <c r="EY336" i="16"/>
  <c r="FD336" i="16" s="1"/>
  <c r="FE336" i="16" s="1"/>
  <c r="AQ162" i="16"/>
  <c r="AR162" i="16" s="1"/>
  <c r="FU160" i="16"/>
  <c r="AH252" i="16"/>
  <c r="AI252" i="16" s="1"/>
  <c r="CT156" i="16"/>
  <c r="CY156" i="16" s="1"/>
  <c r="CZ156" i="16" s="1"/>
  <c r="EA336" i="16"/>
  <c r="EF336" i="16" s="1"/>
  <c r="EG336" i="16" s="1"/>
  <c r="EL79" i="16"/>
  <c r="EM79" i="16" s="1"/>
  <c r="DN71" i="16"/>
  <c r="DO71" i="16" s="1"/>
  <c r="AH76" i="16"/>
  <c r="AI76" i="16" s="1"/>
  <c r="EE74" i="16"/>
  <c r="EE348" i="16"/>
  <c r="EJ336" i="16"/>
  <c r="EO336" i="16" s="1"/>
  <c r="EP336" i="16" s="1"/>
  <c r="FL80" i="16"/>
  <c r="AA78" i="16"/>
  <c r="BZ341" i="16"/>
  <c r="DV339" i="16"/>
  <c r="ES336" i="16"/>
  <c r="EU336" i="16" s="1"/>
  <c r="Y77" i="16"/>
  <c r="Z77" i="16" s="1"/>
  <c r="FA80" i="16"/>
  <c r="FB80" i="16" s="1"/>
  <c r="EN260" i="16"/>
  <c r="AS258" i="16"/>
  <c r="EE346" i="16"/>
  <c r="BZ340" i="16"/>
  <c r="E165" i="16"/>
  <c r="CX253" i="16"/>
  <c r="DE340" i="16"/>
  <c r="DF340" i="16" s="1"/>
  <c r="CK246" i="16"/>
  <c r="CP246" i="16" s="1"/>
  <c r="CQ246" i="16" s="1"/>
  <c r="F342" i="16"/>
  <c r="E341" i="16"/>
  <c r="AZ160" i="16"/>
  <c r="BA160" i="16" s="1"/>
  <c r="DE254" i="16"/>
  <c r="DF254" i="16" s="1"/>
  <c r="CM251" i="16"/>
  <c r="CN251" i="16" s="1"/>
  <c r="BO343" i="16"/>
  <c r="BP343" i="16" s="1"/>
  <c r="EE78" i="16"/>
  <c r="E71" i="16"/>
  <c r="AA77" i="16"/>
  <c r="DV81" i="16"/>
  <c r="EE72" i="16"/>
  <c r="CV261" i="16"/>
  <c r="CW261" i="16" s="1"/>
  <c r="AH259" i="16"/>
  <c r="AI259" i="16" s="1"/>
  <c r="BQ254" i="16"/>
  <c r="BQ249" i="16"/>
  <c r="AH166" i="16"/>
  <c r="AI166" i="16" s="1"/>
  <c r="AQ160" i="16"/>
  <c r="AR160" i="16" s="1"/>
  <c r="DC246" i="16"/>
  <c r="DE246" i="16" s="1"/>
  <c r="Q336" i="16"/>
  <c r="S336" i="16" s="1"/>
  <c r="T336" i="16" s="1"/>
  <c r="FU79" i="16"/>
  <c r="BZ75" i="16"/>
  <c r="F250" i="16"/>
  <c r="BQ70" i="16"/>
  <c r="EN161" i="16"/>
  <c r="AO156" i="16"/>
  <c r="AT156" i="16" s="1"/>
  <c r="AU156" i="16" s="1"/>
  <c r="AX336" i="16"/>
  <c r="AZ336" i="16" s="1"/>
  <c r="BA336" i="16" s="1"/>
  <c r="FH336" i="16"/>
  <c r="FJ336" i="16" s="1"/>
  <c r="EC77" i="16"/>
  <c r="ED77" i="16" s="1"/>
  <c r="EC169" i="16"/>
  <c r="ED169" i="16" s="1"/>
  <c r="BZ349" i="16"/>
  <c r="EC340" i="16"/>
  <c r="ED340" i="16" s="1"/>
  <c r="FC346" i="16"/>
  <c r="Q156" i="16"/>
  <c r="S156" i="16" s="1"/>
  <c r="CT336" i="16"/>
  <c r="CY336" i="16" s="1"/>
  <c r="CZ336" i="16" s="1"/>
  <c r="DG77" i="16"/>
  <c r="BX72" i="16"/>
  <c r="BY72" i="16" s="1"/>
  <c r="AQ70" i="16"/>
  <c r="AR70" i="16" s="1"/>
  <c r="EU351" i="16"/>
  <c r="EV351" i="16" s="1"/>
  <c r="BX350" i="16"/>
  <c r="BY350" i="16" s="1"/>
  <c r="BZ77" i="16"/>
  <c r="BZ170" i="16"/>
  <c r="FJ168" i="16"/>
  <c r="FK168" i="16" s="1"/>
  <c r="CV163" i="16"/>
  <c r="CW163" i="16" s="1"/>
  <c r="BX162" i="16"/>
  <c r="BY162" i="16" s="1"/>
  <c r="BO256" i="16"/>
  <c r="BP256" i="16" s="1"/>
  <c r="BQ350" i="16"/>
  <c r="FA347" i="16"/>
  <c r="FB347" i="16" s="1"/>
  <c r="E343" i="16"/>
  <c r="F70" i="16"/>
  <c r="DL336" i="16"/>
  <c r="DN336" i="16" s="1"/>
  <c r="Y78" i="16"/>
  <c r="Z78" i="16" s="1"/>
  <c r="CX73" i="16"/>
  <c r="DV71" i="16"/>
  <c r="CV170" i="16"/>
  <c r="CW170" i="16" s="1"/>
  <c r="FS166" i="16"/>
  <c r="FT166" i="16" s="1"/>
  <c r="EL160" i="16"/>
  <c r="EM160" i="16" s="1"/>
  <c r="AH258" i="16"/>
  <c r="AI258" i="16" s="1"/>
  <c r="EU350" i="16"/>
  <c r="EV350" i="16" s="1"/>
  <c r="CM350" i="16"/>
  <c r="CN350" i="16" s="1"/>
  <c r="BX349" i="16"/>
  <c r="BY349" i="16" s="1"/>
  <c r="S349" i="16"/>
  <c r="T349" i="16" s="1"/>
  <c r="CV341" i="16"/>
  <c r="CW341" i="16" s="1"/>
  <c r="DG340" i="16"/>
  <c r="AS79" i="16"/>
  <c r="BZ73" i="16"/>
  <c r="BH253" i="16"/>
  <c r="CX252" i="16"/>
  <c r="FU249" i="16"/>
  <c r="FC345" i="16"/>
  <c r="FL340" i="16"/>
  <c r="EZ336" i="16"/>
  <c r="Y80" i="16"/>
  <c r="Z80" i="16" s="1"/>
  <c r="BQ79" i="16"/>
  <c r="EN74" i="16"/>
  <c r="F72" i="16"/>
  <c r="CM167" i="16"/>
  <c r="CN167" i="16" s="1"/>
  <c r="FA160" i="16"/>
  <c r="FB160" i="16" s="1"/>
  <c r="CX160" i="16"/>
  <c r="DT261" i="16"/>
  <c r="DU261" i="16" s="1"/>
  <c r="FU343" i="16"/>
  <c r="FS258" i="16"/>
  <c r="FT258" i="16" s="1"/>
  <c r="DT252" i="16"/>
  <c r="DU252" i="16" s="1"/>
  <c r="BO250" i="16"/>
  <c r="BP250" i="16" s="1"/>
  <c r="FJ348" i="16"/>
  <c r="FK348" i="16" s="1"/>
  <c r="DL156" i="16"/>
  <c r="DN156" i="16" s="1"/>
  <c r="CK336" i="16"/>
  <c r="CM336" i="16" s="1"/>
  <c r="BD336" i="16"/>
  <c r="BF336" i="16" s="1"/>
  <c r="BG336" i="16" s="1"/>
  <c r="EC81" i="16"/>
  <c r="ED81" i="16" s="1"/>
  <c r="DE81" i="16"/>
  <c r="DF81" i="16" s="1"/>
  <c r="CG73" i="16"/>
  <c r="CH73" i="16" s="1"/>
  <c r="BZ171" i="16"/>
  <c r="EU169" i="16"/>
  <c r="EV169" i="16" s="1"/>
  <c r="FU167" i="16"/>
  <c r="BO167" i="16"/>
  <c r="BP167" i="16" s="1"/>
  <c r="AJ161" i="16"/>
  <c r="CO255" i="16"/>
  <c r="AA250" i="16"/>
  <c r="FJ347" i="16"/>
  <c r="FK347" i="16" s="1"/>
  <c r="EN347" i="16"/>
  <c r="FJ343" i="16"/>
  <c r="FK343" i="16" s="1"/>
  <c r="FU342" i="16"/>
  <c r="BO342" i="16"/>
  <c r="BP342" i="16" s="1"/>
  <c r="AS340" i="16"/>
  <c r="CE336" i="16"/>
  <c r="CG336" i="16" s="1"/>
  <c r="CO71" i="16"/>
  <c r="CM261" i="16"/>
  <c r="CN261" i="16" s="1"/>
  <c r="BO255" i="16"/>
  <c r="BP255" i="16" s="1"/>
  <c r="BX253" i="16"/>
  <c r="BY253" i="16" s="1"/>
  <c r="DV340" i="16"/>
  <c r="E253" i="16"/>
  <c r="F343" i="16"/>
  <c r="F73" i="16"/>
  <c r="AH164" i="16"/>
  <c r="AI164" i="16" s="1"/>
  <c r="BX163" i="16"/>
  <c r="BY163" i="16" s="1"/>
  <c r="AH159" i="16"/>
  <c r="AI159" i="16" s="1"/>
  <c r="BF260" i="16"/>
  <c r="BG260" i="16" s="1"/>
  <c r="FS257" i="16"/>
  <c r="FT257" i="16" s="1"/>
  <c r="FS253" i="16"/>
  <c r="FT253" i="16" s="1"/>
  <c r="FS80" i="16"/>
  <c r="FT80" i="16" s="1"/>
  <c r="BH80" i="16"/>
  <c r="DV76" i="16"/>
  <c r="AJ73" i="16"/>
  <c r="DG71" i="16"/>
  <c r="E70" i="16"/>
  <c r="AA70" i="16"/>
  <c r="DN171" i="16"/>
  <c r="DO171" i="16" s="1"/>
  <c r="BX167" i="16"/>
  <c r="BY167" i="16" s="1"/>
  <c r="FU165" i="16"/>
  <c r="DV163" i="16"/>
  <c r="DG163" i="16"/>
  <c r="FJ160" i="16"/>
  <c r="FK160" i="16" s="1"/>
  <c r="FJ259" i="16"/>
  <c r="FK259" i="16" s="1"/>
  <c r="BF259" i="16"/>
  <c r="BG259" i="16" s="1"/>
  <c r="DV251" i="16"/>
  <c r="AJ250" i="16"/>
  <c r="BZ348" i="16"/>
  <c r="DV344" i="16"/>
  <c r="AS343" i="16"/>
  <c r="CX340" i="16"/>
  <c r="EL339" i="16"/>
  <c r="EM339" i="16" s="1"/>
  <c r="BZ339" i="16"/>
  <c r="AJ246" i="16"/>
  <c r="CU336" i="16"/>
  <c r="AJ76" i="16"/>
  <c r="BQ75" i="16"/>
  <c r="AQ75" i="16"/>
  <c r="AR75" i="16" s="1"/>
  <c r="CX74" i="16"/>
  <c r="EN72" i="16"/>
  <c r="F340" i="16"/>
  <c r="BZ70" i="16"/>
  <c r="EN171" i="16"/>
  <c r="EU258" i="16"/>
  <c r="EV258" i="16" s="1"/>
  <c r="CM256" i="16"/>
  <c r="CN256" i="16" s="1"/>
  <c r="S252" i="16"/>
  <c r="T252" i="16" s="1"/>
  <c r="AZ249" i="16"/>
  <c r="BA249" i="16" s="1"/>
  <c r="BQ342" i="16"/>
  <c r="BX339" i="16"/>
  <c r="BY339" i="16" s="1"/>
  <c r="AF246" i="16"/>
  <c r="AK246" i="16" s="1"/>
  <c r="AL246" i="16" s="1"/>
  <c r="EL80" i="16"/>
  <c r="EM80" i="16" s="1"/>
  <c r="FC78" i="16"/>
  <c r="E161" i="16"/>
  <c r="F161" i="16"/>
  <c r="E250" i="16"/>
  <c r="S162" i="16"/>
  <c r="T162" i="16" s="1"/>
  <c r="E251" i="16"/>
  <c r="BX161" i="16"/>
  <c r="BY161" i="16" s="1"/>
  <c r="FA260" i="16"/>
  <c r="FB260" i="16" s="1"/>
  <c r="AZ346" i="16"/>
  <c r="BA346" i="16" s="1"/>
  <c r="FC171" i="16"/>
  <c r="DV342" i="16"/>
  <c r="CE246" i="16"/>
  <c r="CG246" i="16" s="1"/>
  <c r="CH246" i="16" s="1"/>
  <c r="FC73" i="16"/>
  <c r="FA73" i="16"/>
  <c r="FB73" i="16" s="1"/>
  <c r="DG72" i="16"/>
  <c r="AS256" i="16"/>
  <c r="CX251" i="16"/>
  <c r="EY156" i="16"/>
  <c r="FA156" i="16" s="1"/>
  <c r="W156" i="16"/>
  <c r="Q246" i="16"/>
  <c r="S246" i="16" s="1"/>
  <c r="EE336" i="16"/>
  <c r="E342" i="16"/>
  <c r="FL81" i="16"/>
  <c r="EU81" i="16"/>
  <c r="EV81" i="16" s="1"/>
  <c r="Y81" i="16"/>
  <c r="Z81" i="16" s="1"/>
  <c r="BD80" i="16"/>
  <c r="BF80" i="16" s="1"/>
  <c r="BG80" i="16" s="1"/>
  <c r="FU73" i="16"/>
  <c r="AS171" i="16"/>
  <c r="BO164" i="16"/>
  <c r="BP164" i="16" s="1"/>
  <c r="BQ164" i="16"/>
  <c r="DG160" i="16"/>
  <c r="FU256" i="16"/>
  <c r="DG346" i="16"/>
  <c r="BZ346" i="16"/>
  <c r="AS167" i="16"/>
  <c r="AA166" i="16"/>
  <c r="AP69" i="16"/>
  <c r="AQ69" i="16"/>
  <c r="AR69" i="16" s="1"/>
  <c r="ES156" i="16"/>
  <c r="EU156" i="16" s="1"/>
  <c r="EV156" i="16" s="1"/>
  <c r="CE156" i="16"/>
  <c r="CG156" i="16" s="1"/>
  <c r="CH156" i="16" s="1"/>
  <c r="X336" i="16"/>
  <c r="CO75" i="16"/>
  <c r="CX69" i="16"/>
  <c r="EN168" i="16"/>
  <c r="FC259" i="16"/>
  <c r="CX255" i="16"/>
  <c r="DL246" i="16"/>
  <c r="DN246" i="16" s="1"/>
  <c r="CX71" i="16"/>
  <c r="BH254" i="16"/>
  <c r="AJ251" i="16"/>
  <c r="BQ349" i="16"/>
  <c r="FC343" i="16"/>
  <c r="BQ340" i="16"/>
  <c r="BH339" i="16"/>
  <c r="AX156" i="16"/>
  <c r="AZ156" i="16" s="1"/>
  <c r="FR336" i="16"/>
  <c r="DV78" i="16"/>
  <c r="EA246" i="16"/>
  <c r="EF246" i="16" s="1"/>
  <c r="EG246" i="16" s="1"/>
  <c r="AO336" i="16"/>
  <c r="AT336" i="16" s="1"/>
  <c r="AU336" i="16" s="1"/>
  <c r="AP336" i="16"/>
  <c r="E345" i="16"/>
  <c r="FC81" i="16"/>
  <c r="EE81" i="16"/>
  <c r="CV81" i="16"/>
  <c r="CW81" i="16" s="1"/>
  <c r="FL79" i="16"/>
  <c r="BZ78" i="16"/>
  <c r="AA76" i="16"/>
  <c r="EN71" i="16"/>
  <c r="FL166" i="16"/>
  <c r="AZ162" i="16"/>
  <c r="BA162" i="16" s="1"/>
  <c r="EN258" i="16"/>
  <c r="FU345" i="16"/>
  <c r="DG345" i="16"/>
  <c r="F341" i="16"/>
  <c r="EY246" i="16"/>
  <c r="FA246" i="16" s="1"/>
  <c r="W246" i="16"/>
  <c r="AB246" i="16" s="1"/>
  <c r="AC246" i="16" s="1"/>
  <c r="BH336" i="16"/>
  <c r="E160" i="16"/>
  <c r="E340" i="16"/>
  <c r="CV78" i="16"/>
  <c r="CW78" i="16" s="1"/>
  <c r="DV77" i="16"/>
  <c r="BH77" i="16"/>
  <c r="FS74" i="16"/>
  <c r="FT74" i="16" s="1"/>
  <c r="FU74" i="16"/>
  <c r="FC71" i="16"/>
  <c r="CX167" i="16"/>
  <c r="EN164" i="16"/>
  <c r="BQ160" i="16"/>
  <c r="CO249" i="16"/>
  <c r="AS249" i="16"/>
  <c r="AS350" i="16"/>
  <c r="EN163" i="16"/>
  <c r="EL163" i="16"/>
  <c r="EM163" i="16" s="1"/>
  <c r="EE161" i="16"/>
  <c r="FU161" i="16"/>
  <c r="FH156" i="16"/>
  <c r="FM156" i="16" s="1"/>
  <c r="FN156" i="16" s="1"/>
  <c r="AF156" i="16"/>
  <c r="AK156" i="16" s="1"/>
  <c r="AL156" i="16" s="1"/>
  <c r="F254" i="16"/>
  <c r="BH81" i="16"/>
  <c r="DN80" i="16"/>
  <c r="DO80" i="16" s="1"/>
  <c r="AS80" i="16"/>
  <c r="AZ78" i="16"/>
  <c r="BA78" i="16" s="1"/>
  <c r="BD77" i="16"/>
  <c r="BF77" i="16" s="1"/>
  <c r="BG77" i="16" s="1"/>
  <c r="EE76" i="16"/>
  <c r="EE73" i="16"/>
  <c r="BD72" i="16"/>
  <c r="BF72" i="16" s="1"/>
  <c r="BG72" i="16" s="1"/>
  <c r="BH72" i="16"/>
  <c r="FL260" i="16"/>
  <c r="CG260" i="16"/>
  <c r="CH260" i="16" s="1"/>
  <c r="FL258" i="16"/>
  <c r="CX250" i="16"/>
  <c r="FC351" i="16"/>
  <c r="S73" i="16"/>
  <c r="T73" i="16" s="1"/>
  <c r="F160" i="16"/>
  <c r="FS170" i="16"/>
  <c r="FT170" i="16" s="1"/>
  <c r="Y169" i="16"/>
  <c r="Z169" i="16" s="1"/>
  <c r="EL164" i="16"/>
  <c r="EM164" i="16" s="1"/>
  <c r="FS345" i="16"/>
  <c r="FT345" i="16" s="1"/>
  <c r="FU344" i="16"/>
  <c r="BH343" i="16"/>
  <c r="EC341" i="16"/>
  <c r="ED341" i="16" s="1"/>
  <c r="EE341" i="16"/>
  <c r="EN76" i="16"/>
  <c r="DV75" i="16"/>
  <c r="CV75" i="16"/>
  <c r="CW75" i="16" s="1"/>
  <c r="FL73" i="16"/>
  <c r="DT73" i="16"/>
  <c r="DU73" i="16" s="1"/>
  <c r="FC169" i="16"/>
  <c r="DG168" i="16"/>
  <c r="BF168" i="16"/>
  <c r="BG168" i="16" s="1"/>
  <c r="BH166" i="16"/>
  <c r="EC260" i="16"/>
  <c r="ED260" i="16" s="1"/>
  <c r="DG257" i="16"/>
  <c r="FJ252" i="16"/>
  <c r="FK252" i="16" s="1"/>
  <c r="AJ351" i="16"/>
  <c r="CX348" i="16"/>
  <c r="FC341" i="16"/>
  <c r="DG74" i="16"/>
  <c r="F252" i="16"/>
  <c r="E162" i="16"/>
  <c r="EN166" i="16"/>
  <c r="AA256" i="16"/>
  <c r="Y255" i="16"/>
  <c r="Z255" i="16" s="1"/>
  <c r="AA255" i="16"/>
  <c r="DV254" i="16"/>
  <c r="AQ254" i="16"/>
  <c r="AR254" i="16" s="1"/>
  <c r="AS254" i="16"/>
  <c r="BH250" i="16"/>
  <c r="BH347" i="16"/>
  <c r="FU339" i="16"/>
  <c r="FA161" i="16"/>
  <c r="FB161" i="16" s="1"/>
  <c r="AH161" i="16"/>
  <c r="AI161" i="16" s="1"/>
  <c r="FS160" i="16"/>
  <c r="FT160" i="16" s="1"/>
  <c r="DE261" i="16"/>
  <c r="DF261" i="16" s="1"/>
  <c r="DN258" i="16"/>
  <c r="DO258" i="16" s="1"/>
  <c r="EU348" i="16"/>
  <c r="EV348" i="16" s="1"/>
  <c r="BQ344" i="16"/>
  <c r="AJ344" i="16"/>
  <c r="CX342" i="16"/>
  <c r="EN70" i="16"/>
  <c r="CV167" i="16"/>
  <c r="CW167" i="16" s="1"/>
  <c r="FL159" i="16"/>
  <c r="AA258" i="16"/>
  <c r="DV250" i="16"/>
  <c r="DV349" i="16"/>
  <c r="CG347" i="16"/>
  <c r="CH347" i="16" s="1"/>
  <c r="EE345" i="16"/>
  <c r="CO344" i="16"/>
  <c r="AA341" i="16"/>
  <c r="AH257" i="16"/>
  <c r="AI257" i="16" s="1"/>
  <c r="AQ256" i="16"/>
  <c r="AR256" i="16" s="1"/>
  <c r="S256" i="16"/>
  <c r="T256" i="16" s="1"/>
  <c r="BX251" i="16"/>
  <c r="BY251" i="16" s="1"/>
  <c r="FJ250" i="16"/>
  <c r="FK250" i="16" s="1"/>
  <c r="EC351" i="16"/>
  <c r="ED351" i="16" s="1"/>
  <c r="BF350" i="16"/>
  <c r="BG350" i="16" s="1"/>
  <c r="EL348" i="16"/>
  <c r="EM348" i="16" s="1"/>
  <c r="EL346" i="16"/>
  <c r="EM346" i="16" s="1"/>
  <c r="DT346" i="16"/>
  <c r="DU346" i="16" s="1"/>
  <c r="AQ346" i="16"/>
  <c r="AR346" i="16" s="1"/>
  <c r="DT343" i="16"/>
  <c r="DU343" i="16" s="1"/>
  <c r="CV343" i="16"/>
  <c r="CW343" i="16" s="1"/>
  <c r="CX339" i="16"/>
  <c r="BF256" i="16"/>
  <c r="BG256" i="16" s="1"/>
  <c r="CV254" i="16"/>
  <c r="CW254" i="16" s="1"/>
  <c r="EC252" i="16"/>
  <c r="ED252" i="16" s="1"/>
  <c r="FS251" i="16"/>
  <c r="FT251" i="16" s="1"/>
  <c r="FJ345" i="16"/>
  <c r="FK345" i="16" s="1"/>
  <c r="EL345" i="16"/>
  <c r="EM345" i="16" s="1"/>
  <c r="DT341" i="16"/>
  <c r="DU341" i="16" s="1"/>
  <c r="S340" i="16"/>
  <c r="T340" i="16" s="1"/>
  <c r="DN257" i="16"/>
  <c r="DO257" i="16" s="1"/>
  <c r="AQ257" i="16"/>
  <c r="AR257" i="16" s="1"/>
  <c r="BO253" i="16"/>
  <c r="BP253" i="16" s="1"/>
  <c r="EL251" i="16"/>
  <c r="EM251" i="16" s="1"/>
  <c r="DT351" i="16"/>
  <c r="DU351" i="16" s="1"/>
  <c r="CM343" i="16"/>
  <c r="CN343" i="16" s="1"/>
  <c r="CM340" i="16"/>
  <c r="CN340" i="16" s="1"/>
  <c r="AQ250" i="16"/>
  <c r="AR250" i="16" s="1"/>
  <c r="Y249" i="16"/>
  <c r="Z249" i="16" s="1"/>
  <c r="AA347" i="16"/>
  <c r="CV342" i="16"/>
  <c r="CW342" i="16" s="1"/>
  <c r="BV156" i="16"/>
  <c r="X156" i="16"/>
  <c r="AP156" i="16"/>
  <c r="BH156" i="16"/>
  <c r="BZ156" i="16"/>
  <c r="CU156" i="16"/>
  <c r="EE156" i="16"/>
  <c r="EZ156" i="16"/>
  <c r="FR156" i="16"/>
  <c r="BD246" i="16"/>
  <c r="X246" i="16"/>
  <c r="AP246" i="16"/>
  <c r="BH246" i="16"/>
  <c r="BZ246" i="16"/>
  <c r="CU246" i="16"/>
  <c r="DM246" i="16"/>
  <c r="EE246" i="16"/>
  <c r="EZ246" i="16"/>
  <c r="FR246" i="16"/>
  <c r="DR156" i="16"/>
  <c r="BM156" i="16"/>
  <c r="AS156" i="16"/>
  <c r="BN156" i="16"/>
  <c r="CF156" i="16"/>
  <c r="CX156" i="16"/>
  <c r="DS156" i="16"/>
  <c r="EK156" i="16"/>
  <c r="FC156" i="16"/>
  <c r="DR246" i="16"/>
  <c r="CT246" i="16"/>
  <c r="AX246" i="16"/>
  <c r="AZ246" i="16" s="1"/>
  <c r="BA246" i="16" s="1"/>
  <c r="BN246" i="16"/>
  <c r="CF246" i="16"/>
  <c r="DS246" i="16"/>
  <c r="EK246" i="16"/>
  <c r="DC336" i="16"/>
  <c r="W336" i="16"/>
  <c r="CK156" i="16"/>
  <c r="BD156" i="16"/>
  <c r="BV246" i="16"/>
  <c r="AS336" i="16"/>
  <c r="BN336" i="16"/>
  <c r="CX336" i="16"/>
  <c r="EK336" i="16"/>
  <c r="EJ156" i="16"/>
  <c r="AG156" i="16"/>
  <c r="AY156" i="16"/>
  <c r="BQ156" i="16"/>
  <c r="CL156" i="16"/>
  <c r="DD156" i="16"/>
  <c r="DV156" i="16"/>
  <c r="FI156" i="16"/>
  <c r="ES246" i="16"/>
  <c r="EU246" i="16" s="1"/>
  <c r="CL246" i="16"/>
  <c r="DD246" i="16"/>
  <c r="FI246" i="16"/>
  <c r="DC156" i="16"/>
  <c r="DR336" i="16"/>
  <c r="BV336" i="16"/>
  <c r="AG336" i="16"/>
  <c r="AY336" i="16"/>
  <c r="CL336" i="16"/>
  <c r="DD336" i="16"/>
  <c r="DV336" i="16"/>
  <c r="FI336" i="16"/>
  <c r="EA156" i="16"/>
  <c r="BW156" i="16"/>
  <c r="CO156" i="16"/>
  <c r="ET156" i="16"/>
  <c r="CO246" i="16"/>
  <c r="DG246" i="16"/>
  <c r="EB246" i="16"/>
  <c r="ET246" i="16"/>
  <c r="R156" i="16"/>
  <c r="BM336" i="16"/>
  <c r="AF336" i="16"/>
  <c r="R336" i="16"/>
  <c r="BW336" i="16"/>
  <c r="CO336" i="16"/>
  <c r="ET336" i="16"/>
  <c r="BZ79" i="16"/>
  <c r="EU80" i="16"/>
  <c r="EV80" i="16" s="1"/>
  <c r="E73" i="16"/>
  <c r="BQ72" i="16"/>
  <c r="AJ168" i="16"/>
  <c r="CX79" i="16"/>
  <c r="FL74" i="16"/>
  <c r="FJ74" i="16"/>
  <c r="FK74" i="16" s="1"/>
  <c r="DG80" i="16"/>
  <c r="E72" i="16"/>
  <c r="CX77" i="16"/>
  <c r="AJ77" i="16"/>
  <c r="DG73" i="16"/>
  <c r="FU71" i="16"/>
  <c r="AS71" i="16"/>
  <c r="FL169" i="16"/>
  <c r="AJ169" i="16"/>
  <c r="CO74" i="16"/>
  <c r="CM79" i="16"/>
  <c r="CN79" i="16" s="1"/>
  <c r="F78" i="16"/>
  <c r="FC76" i="16"/>
  <c r="DG76" i="16"/>
  <c r="EU73" i="16"/>
  <c r="EV73" i="16" s="1"/>
  <c r="DT170" i="16"/>
  <c r="DU170" i="16" s="1"/>
  <c r="DV170" i="16"/>
  <c r="S167" i="16"/>
  <c r="T167" i="16" s="1"/>
  <c r="AJ81" i="16"/>
  <c r="BQ80" i="16"/>
  <c r="AJ80" i="16"/>
  <c r="EN79" i="16"/>
  <c r="EE77" i="16"/>
  <c r="CO70" i="16"/>
  <c r="O74" i="16"/>
  <c r="Q74" i="16" s="1"/>
  <c r="CO80" i="16"/>
  <c r="FA77" i="16"/>
  <c r="FB77" i="16" s="1"/>
  <c r="FC77" i="16"/>
  <c r="FC75" i="16"/>
  <c r="BH71" i="16"/>
  <c r="FU80" i="16"/>
  <c r="EE80" i="16"/>
  <c r="CX72" i="16"/>
  <c r="CV72" i="16"/>
  <c r="CW72" i="16" s="1"/>
  <c r="DG169" i="16"/>
  <c r="FL163" i="16"/>
  <c r="EN81" i="16"/>
  <c r="E254" i="16"/>
  <c r="EL73" i="16"/>
  <c r="EM73" i="16" s="1"/>
  <c r="FL71" i="16"/>
  <c r="DV69" i="16"/>
  <c r="EC171" i="16"/>
  <c r="ED171" i="16" s="1"/>
  <c r="EL169" i="16"/>
  <c r="EM169" i="16" s="1"/>
  <c r="BX166" i="16"/>
  <c r="BY166" i="16" s="1"/>
  <c r="AQ72" i="16"/>
  <c r="AR72" i="16" s="1"/>
  <c r="FL171" i="16"/>
  <c r="DG171" i="16"/>
  <c r="CO170" i="16"/>
  <c r="BQ166" i="16"/>
  <c r="BH164" i="16"/>
  <c r="BF164" i="16"/>
  <c r="BG164" i="16" s="1"/>
  <c r="DV171" i="16"/>
  <c r="CV169" i="16"/>
  <c r="CW169" i="16" s="1"/>
  <c r="CX169" i="16"/>
  <c r="AA168" i="16"/>
  <c r="FL161" i="16"/>
  <c r="BF160" i="16"/>
  <c r="BG160" i="16" s="1"/>
  <c r="BH160" i="16"/>
  <c r="BX69" i="16"/>
  <c r="BY69" i="16" s="1"/>
  <c r="BZ69" i="16"/>
  <c r="AS170" i="16"/>
  <c r="BZ169" i="16"/>
  <c r="CO166" i="16"/>
  <c r="BD81" i="16"/>
  <c r="BF81" i="16" s="1"/>
  <c r="BG81" i="16" s="1"/>
  <c r="F163" i="16"/>
  <c r="AS73" i="16"/>
  <c r="Y71" i="16"/>
  <c r="Z71" i="16" s="1"/>
  <c r="BD70" i="16"/>
  <c r="BF70" i="16" s="1"/>
  <c r="BG70" i="16" s="1"/>
  <c r="AS70" i="16"/>
  <c r="EL69" i="16"/>
  <c r="EM69" i="16" s="1"/>
  <c r="CV171" i="16"/>
  <c r="CW171" i="16" s="1"/>
  <c r="BF171" i="16"/>
  <c r="BG171" i="16" s="1"/>
  <c r="BQ170" i="16"/>
  <c r="BO170" i="16"/>
  <c r="BP170" i="16" s="1"/>
  <c r="AS166" i="16"/>
  <c r="AA165" i="16"/>
  <c r="FL76" i="16"/>
  <c r="DT76" i="16"/>
  <c r="DU76" i="16" s="1"/>
  <c r="CM73" i="16"/>
  <c r="CN73" i="16" s="1"/>
  <c r="AA72" i="16"/>
  <c r="BO70" i="16"/>
  <c r="BP70" i="16" s="1"/>
  <c r="AA170" i="16"/>
  <c r="FJ169" i="16"/>
  <c r="FK169" i="16" s="1"/>
  <c r="EN169" i="16"/>
  <c r="BZ166" i="16"/>
  <c r="CM164" i="16"/>
  <c r="CN164" i="16" s="1"/>
  <c r="AS163" i="16"/>
  <c r="FU162" i="16"/>
  <c r="CG168" i="16"/>
  <c r="CH168" i="16" s="1"/>
  <c r="AA164" i="16"/>
  <c r="BO163" i="16"/>
  <c r="BP163" i="16" s="1"/>
  <c r="CM162" i="16"/>
  <c r="CN162" i="16" s="1"/>
  <c r="BQ162" i="16"/>
  <c r="DT161" i="16"/>
  <c r="DU161" i="16" s="1"/>
  <c r="BZ160" i="16"/>
  <c r="AA261" i="16"/>
  <c r="DV259" i="16"/>
  <c r="AA257" i="16"/>
  <c r="BX71" i="16"/>
  <c r="BY71" i="16" s="1"/>
  <c r="BF167" i="16"/>
  <c r="BG167" i="16" s="1"/>
  <c r="EL166" i="16"/>
  <c r="EM166" i="16" s="1"/>
  <c r="EU164" i="16"/>
  <c r="EV164" i="16" s="1"/>
  <c r="CX161" i="16"/>
  <c r="FC163" i="16"/>
  <c r="AA162" i="16"/>
  <c r="Y161" i="16"/>
  <c r="Z161" i="16" s="1"/>
  <c r="AA161" i="16"/>
  <c r="EE160" i="16"/>
  <c r="AS261" i="16"/>
  <c r="DV167" i="16"/>
  <c r="FJ164" i="16"/>
  <c r="FK164" i="16" s="1"/>
  <c r="EC163" i="16"/>
  <c r="ED163" i="16" s="1"/>
  <c r="DE163" i="16"/>
  <c r="DF163" i="16" s="1"/>
  <c r="CM163" i="16"/>
  <c r="CN163" i="16" s="1"/>
  <c r="AH163" i="16"/>
  <c r="AI163" i="16" s="1"/>
  <c r="AJ163" i="16"/>
  <c r="EC162" i="16"/>
  <c r="ED162" i="16" s="1"/>
  <c r="BH162" i="16"/>
  <c r="AJ162" i="16"/>
  <c r="AJ159" i="16"/>
  <c r="AG159" i="16"/>
  <c r="AA69" i="16"/>
  <c r="BQ171" i="16"/>
  <c r="DT169" i="16"/>
  <c r="DU169" i="16" s="1"/>
  <c r="EC168" i="16"/>
  <c r="ED168" i="16" s="1"/>
  <c r="EU166" i="16"/>
  <c r="EV166" i="16" s="1"/>
  <c r="CM165" i="16"/>
  <c r="CN165" i="16" s="1"/>
  <c r="FU164" i="16"/>
  <c r="BH261" i="16"/>
  <c r="FU260" i="16"/>
  <c r="BQ259" i="16"/>
  <c r="DV160" i="16"/>
  <c r="AA160" i="16"/>
  <c r="Y159" i="16"/>
  <c r="Z159" i="16" s="1"/>
  <c r="X159" i="16"/>
  <c r="AA159" i="16"/>
  <c r="FC257" i="16"/>
  <c r="EL159" i="16"/>
  <c r="EM159" i="16" s="1"/>
  <c r="CM259" i="16"/>
  <c r="CN259" i="16" s="1"/>
  <c r="F77" i="16"/>
  <c r="DT257" i="16"/>
  <c r="DU257" i="16" s="1"/>
  <c r="FL256" i="16"/>
  <c r="AS342" i="16"/>
  <c r="EN351" i="16"/>
  <c r="BF163" i="16"/>
  <c r="BG163" i="16" s="1"/>
  <c r="DG161" i="16"/>
  <c r="CG160" i="16"/>
  <c r="CH160" i="16" s="1"/>
  <c r="FS159" i="16"/>
  <c r="FT159" i="16" s="1"/>
  <c r="BO159" i="16"/>
  <c r="BP159" i="16" s="1"/>
  <c r="AZ159" i="16"/>
  <c r="BA159" i="16" s="1"/>
  <c r="FA261" i="16"/>
  <c r="FB261" i="16" s="1"/>
  <c r="BO261" i="16"/>
  <c r="BP261" i="16" s="1"/>
  <c r="EL260" i="16"/>
  <c r="EM260" i="16" s="1"/>
  <c r="Y260" i="16"/>
  <c r="Z260" i="16" s="1"/>
  <c r="EC259" i="16"/>
  <c r="ED259" i="16" s="1"/>
  <c r="BF258" i="16"/>
  <c r="BG258" i="16" s="1"/>
  <c r="CV257" i="16"/>
  <c r="CW257" i="16" s="1"/>
  <c r="AJ254" i="16"/>
  <c r="FU252" i="16"/>
  <c r="BZ252" i="16"/>
  <c r="CM250" i="16"/>
  <c r="CN250" i="16" s="1"/>
  <c r="CO250" i="16"/>
  <c r="DG260" i="16"/>
  <c r="S259" i="16"/>
  <c r="T259" i="16" s="1"/>
  <c r="AJ256" i="16"/>
  <c r="BZ254" i="16"/>
  <c r="DV249" i="16"/>
  <c r="BZ261" i="16"/>
  <c r="CO258" i="16"/>
  <c r="F257" i="16"/>
  <c r="BZ257" i="16"/>
  <c r="BO257" i="16"/>
  <c r="BP257" i="16" s="1"/>
  <c r="FL253" i="16"/>
  <c r="AJ347" i="16"/>
  <c r="BH161" i="16"/>
  <c r="CO160" i="16"/>
  <c r="EN259" i="16"/>
  <c r="AQ259" i="16"/>
  <c r="AR259" i="16" s="1"/>
  <c r="BQ258" i="16"/>
  <c r="AJ257" i="16"/>
  <c r="AJ255" i="16"/>
  <c r="Y351" i="16"/>
  <c r="Z351" i="16" s="1"/>
  <c r="AA351" i="16"/>
  <c r="CV349" i="16"/>
  <c r="CW349" i="16" s="1"/>
  <c r="CX349" i="16"/>
  <c r="FC348" i="16"/>
  <c r="EN159" i="16"/>
  <c r="BF159" i="16"/>
  <c r="BG159" i="16" s="1"/>
  <c r="DE259" i="16"/>
  <c r="DF259" i="16" s="1"/>
  <c r="CM253" i="16"/>
  <c r="CN253" i="16" s="1"/>
  <c r="CO253" i="16"/>
  <c r="FC252" i="16"/>
  <c r="BZ250" i="16"/>
  <c r="FU351" i="16"/>
  <c r="DT249" i="16"/>
  <c r="DU249" i="16" s="1"/>
  <c r="AA349" i="16"/>
  <c r="BZ255" i="16"/>
  <c r="AS255" i="16"/>
  <c r="AA254" i="16"/>
  <c r="Y253" i="16"/>
  <c r="Z253" i="16" s="1"/>
  <c r="FJ249" i="16"/>
  <c r="FK249" i="16" s="1"/>
  <c r="CV249" i="16"/>
  <c r="CW249" i="16" s="1"/>
  <c r="AA249" i="16"/>
  <c r="FL351" i="16"/>
  <c r="DG351" i="16"/>
  <c r="DT348" i="16"/>
  <c r="DU348" i="16" s="1"/>
  <c r="DV348" i="16"/>
  <c r="AA348" i="16"/>
  <c r="CX344" i="16"/>
  <c r="EL253" i="16"/>
  <c r="EM253" i="16" s="1"/>
  <c r="AA252" i="16"/>
  <c r="FU250" i="16"/>
  <c r="FL350" i="16"/>
  <c r="EL256" i="16"/>
  <c r="EM256" i="16" s="1"/>
  <c r="BF255" i="16"/>
  <c r="BG255" i="16" s="1"/>
  <c r="FA253" i="16"/>
  <c r="FB253" i="16" s="1"/>
  <c r="AQ253" i="16"/>
  <c r="AR253" i="16" s="1"/>
  <c r="AA251" i="16"/>
  <c r="EN250" i="16"/>
  <c r="BZ351" i="16"/>
  <c r="BH351" i="16"/>
  <c r="FU350" i="16"/>
  <c r="AS349" i="16"/>
  <c r="FC254" i="16"/>
  <c r="EE254" i="16"/>
  <c r="AJ253" i="16"/>
  <c r="DV252" i="16"/>
  <c r="DG252" i="16"/>
  <c r="BH251" i="16"/>
  <c r="EC249" i="16"/>
  <c r="ED249" i="16" s="1"/>
  <c r="BZ249" i="16"/>
  <c r="AJ350" i="16"/>
  <c r="CX346" i="16"/>
  <c r="BH342" i="16"/>
  <c r="BO254" i="16"/>
  <c r="BP254" i="16" s="1"/>
  <c r="EC253" i="16"/>
  <c r="ED253" i="16" s="1"/>
  <c r="DE253" i="16"/>
  <c r="DF253" i="16" s="1"/>
  <c r="BF252" i="16"/>
  <c r="BG252" i="16" s="1"/>
  <c r="FL251" i="16"/>
  <c r="AZ250" i="16"/>
  <c r="BA250" i="16" s="1"/>
  <c r="BF351" i="16"/>
  <c r="BG351" i="16" s="1"/>
  <c r="BZ342" i="16"/>
  <c r="FA254" i="16"/>
  <c r="FB254" i="16" s="1"/>
  <c r="EC254" i="16"/>
  <c r="ED254" i="16" s="1"/>
  <c r="CO254" i="16"/>
  <c r="EU253" i="16"/>
  <c r="EV253" i="16" s="1"/>
  <c r="EL340" i="16"/>
  <c r="EM340" i="16" s="1"/>
  <c r="EN340" i="16"/>
  <c r="AZ347" i="16"/>
  <c r="BA347" i="16" s="1"/>
  <c r="CO346" i="16"/>
  <c r="EL343" i="16"/>
  <c r="EM343" i="16" s="1"/>
  <c r="BZ343" i="16"/>
  <c r="AH340" i="16"/>
  <c r="AI340" i="16" s="1"/>
  <c r="CM349" i="16"/>
  <c r="CN349" i="16" s="1"/>
  <c r="AQ347" i="16"/>
  <c r="AR347" i="16" s="1"/>
  <c r="AH343" i="16"/>
  <c r="AI343" i="16" s="1"/>
  <c r="FJ341" i="16"/>
  <c r="FK341" i="16" s="1"/>
  <c r="DG341" i="16"/>
  <c r="FJ340" i="16"/>
  <c r="FK340" i="16" s="1"/>
  <c r="BF340" i="16"/>
  <c r="BG340" i="16" s="1"/>
  <c r="AG339" i="16"/>
  <c r="BQ343" i="16"/>
  <c r="EU339" i="16"/>
  <c r="EV339" i="16" s="1"/>
  <c r="FU349" i="16"/>
  <c r="DG348" i="16"/>
  <c r="DE347" i="16"/>
  <c r="DF347" i="16" s="1"/>
  <c r="CM347" i="16"/>
  <c r="CN347" i="16" s="1"/>
  <c r="BQ346" i="16"/>
  <c r="EU345" i="16"/>
  <c r="EV345" i="16" s="1"/>
  <c r="Y345" i="16"/>
  <c r="Z345" i="16" s="1"/>
  <c r="AA344" i="16"/>
  <c r="FS342" i="16"/>
  <c r="FT342" i="16" s="1"/>
  <c r="CO342" i="16"/>
  <c r="FA341" i="16"/>
  <c r="FB341" i="16" s="1"/>
  <c r="FC340" i="16"/>
  <c r="AZ340" i="16"/>
  <c r="BA340" i="16" s="1"/>
  <c r="Y340" i="16"/>
  <c r="Z340" i="16" s="1"/>
  <c r="AA339" i="16"/>
  <c r="FL347" i="16"/>
  <c r="BO347" i="16"/>
  <c r="BP347" i="16" s="1"/>
  <c r="DT344" i="16"/>
  <c r="DU344" i="16" s="1"/>
  <c r="BZ344" i="16"/>
  <c r="DV343" i="16"/>
  <c r="Y342" i="16"/>
  <c r="Z342" i="16" s="1"/>
  <c r="FJ339" i="16"/>
  <c r="FK339" i="16" s="1"/>
  <c r="FJ255" i="16"/>
  <c r="FK255" i="16" s="1"/>
  <c r="FA165" i="16"/>
  <c r="FB165" i="16" s="1"/>
  <c r="EU165" i="16"/>
  <c r="EV165" i="16" s="1"/>
  <c r="BX165" i="16"/>
  <c r="BY165" i="16" s="1"/>
  <c r="F166" i="16"/>
  <c r="F345" i="16"/>
  <c r="CV76" i="16"/>
  <c r="CW76" i="16" s="1"/>
  <c r="F255" i="16"/>
  <c r="F76" i="16"/>
  <c r="F75" i="16"/>
  <c r="F256" i="16"/>
  <c r="CM351" i="16"/>
  <c r="CN351" i="16" s="1"/>
  <c r="BZ347" i="16"/>
  <c r="AA350" i="16"/>
  <c r="BH349" i="16"/>
  <c r="CO348" i="16"/>
  <c r="FL346" i="16"/>
  <c r="AQ344" i="16"/>
  <c r="AR344" i="16" s="1"/>
  <c r="AS344" i="16"/>
  <c r="AQ351" i="16"/>
  <c r="AR351" i="16" s="1"/>
  <c r="FU348" i="16"/>
  <c r="AJ349" i="16"/>
  <c r="CX347" i="16"/>
  <c r="CX351" i="16"/>
  <c r="CO351" i="16"/>
  <c r="AS351" i="16"/>
  <c r="EN350" i="16"/>
  <c r="DV350" i="16"/>
  <c r="CX350" i="16"/>
  <c r="BZ350" i="16"/>
  <c r="BQ348" i="16"/>
  <c r="AQ348" i="16"/>
  <c r="AR348" i="16" s="1"/>
  <c r="AS348" i="16"/>
  <c r="AH348" i="16"/>
  <c r="AI348" i="16" s="1"/>
  <c r="BO351" i="16"/>
  <c r="BP351" i="16" s="1"/>
  <c r="FC350" i="16"/>
  <c r="FJ349" i="16"/>
  <c r="FK349" i="16" s="1"/>
  <c r="FL349" i="16"/>
  <c r="EC349" i="16"/>
  <c r="ED349" i="16" s="1"/>
  <c r="DV347" i="16"/>
  <c r="EE342" i="16"/>
  <c r="BQ345" i="16"/>
  <c r="EE350" i="16"/>
  <c r="DG350" i="16"/>
  <c r="DE350" i="16"/>
  <c r="DF350" i="16" s="1"/>
  <c r="DE349" i="16"/>
  <c r="DF349" i="16" s="1"/>
  <c r="BH348" i="16"/>
  <c r="AJ348" i="16"/>
  <c r="EC347" i="16"/>
  <c r="ED347" i="16" s="1"/>
  <c r="FS346" i="16"/>
  <c r="FT346" i="16" s="1"/>
  <c r="BX345" i="16"/>
  <c r="BY345" i="16" s="1"/>
  <c r="EN344" i="16"/>
  <c r="E255" i="16"/>
  <c r="FC349" i="16"/>
  <c r="EN349" i="16"/>
  <c r="FS347" i="16"/>
  <c r="FT347" i="16" s="1"/>
  <c r="Y346" i="16"/>
  <c r="Z346" i="16" s="1"/>
  <c r="AA346" i="16"/>
  <c r="BH345" i="16"/>
  <c r="CM341" i="16"/>
  <c r="CN341" i="16" s="1"/>
  <c r="CO341" i="16"/>
  <c r="FL344" i="16"/>
  <c r="EE344" i="16"/>
  <c r="BF346" i="16"/>
  <c r="BG346" i="16" s="1"/>
  <c r="AS345" i="16"/>
  <c r="DG344" i="16"/>
  <c r="FC342" i="16"/>
  <c r="AJ346" i="16"/>
  <c r="DT345" i="16"/>
  <c r="DU345" i="16" s="1"/>
  <c r="FC339" i="16"/>
  <c r="CX345" i="16"/>
  <c r="CO345" i="16"/>
  <c r="AJ345" i="16"/>
  <c r="FA344" i="16"/>
  <c r="FB344" i="16" s="1"/>
  <c r="FC344" i="16"/>
  <c r="BF344" i="16"/>
  <c r="BG344" i="16" s="1"/>
  <c r="EE339" i="16"/>
  <c r="DG342" i="16"/>
  <c r="DE339" i="16"/>
  <c r="DF339" i="16" s="1"/>
  <c r="DG339" i="16"/>
  <c r="BQ341" i="16"/>
  <c r="AS341" i="16"/>
  <c r="FJ342" i="16"/>
  <c r="FK342" i="16" s="1"/>
  <c r="FL342" i="16"/>
  <c r="EL342" i="16"/>
  <c r="EM342" i="16" s="1"/>
  <c r="EN342" i="16"/>
  <c r="FS340" i="16"/>
  <c r="FT340" i="16" s="1"/>
  <c r="AA343" i="16"/>
  <c r="FL339" i="16"/>
  <c r="EN339" i="16"/>
  <c r="AH339" i="16"/>
  <c r="AI339" i="16" s="1"/>
  <c r="EC343" i="16"/>
  <c r="ED343" i="16" s="1"/>
  <c r="DE343" i="16"/>
  <c r="DF343" i="16" s="1"/>
  <c r="BF342" i="16"/>
  <c r="BG342" i="16" s="1"/>
  <c r="AH342" i="16"/>
  <c r="AI342" i="16" s="1"/>
  <c r="FS341" i="16"/>
  <c r="FT341" i="16" s="1"/>
  <c r="EL341" i="16"/>
  <c r="EM341" i="16" s="1"/>
  <c r="BH341" i="16"/>
  <c r="AJ341" i="16"/>
  <c r="FU340" i="16"/>
  <c r="CO339" i="16"/>
  <c r="BQ339" i="16"/>
  <c r="AS339" i="16"/>
  <c r="F258" i="16"/>
  <c r="AJ260" i="16"/>
  <c r="EE261" i="16"/>
  <c r="BO260" i="16"/>
  <c r="BP260" i="16" s="1"/>
  <c r="BQ260" i="16"/>
  <c r="EE258" i="16"/>
  <c r="EU257" i="16"/>
  <c r="EV257" i="16" s="1"/>
  <c r="BZ258" i="16"/>
  <c r="CO257" i="16"/>
  <c r="FL261" i="16"/>
  <c r="FU259" i="16"/>
  <c r="DG258" i="16"/>
  <c r="AZ260" i="16"/>
  <c r="BA260" i="16" s="1"/>
  <c r="DG261" i="16"/>
  <c r="CO260" i="16"/>
  <c r="AS260" i="16"/>
  <c r="EN257" i="16"/>
  <c r="DV253" i="16"/>
  <c r="EN261" i="16"/>
  <c r="FC258" i="16"/>
  <c r="DV258" i="16"/>
  <c r="FC256" i="16"/>
  <c r="E163" i="16"/>
  <c r="CX260" i="16"/>
  <c r="BX260" i="16"/>
  <c r="BY260" i="16" s="1"/>
  <c r="BH260" i="16"/>
  <c r="EU259" i="16"/>
  <c r="EV259" i="16" s="1"/>
  <c r="CX258" i="16"/>
  <c r="EE257" i="16"/>
  <c r="BZ256" i="16"/>
  <c r="F162" i="16"/>
  <c r="FS261" i="16"/>
  <c r="FT261" i="16" s="1"/>
  <c r="FC261" i="16"/>
  <c r="CG261" i="16"/>
  <c r="CH261" i="16" s="1"/>
  <c r="DT260" i="16"/>
  <c r="DU260" i="16" s="1"/>
  <c r="AA259" i="16"/>
  <c r="AH261" i="16"/>
  <c r="AI261" i="16" s="1"/>
  <c r="CV259" i="16"/>
  <c r="CW259" i="16" s="1"/>
  <c r="BX259" i="16"/>
  <c r="BY259" i="16" s="1"/>
  <c r="Y258" i="16"/>
  <c r="Z258" i="16" s="1"/>
  <c r="FJ257" i="16"/>
  <c r="FK257" i="16" s="1"/>
  <c r="BH257" i="16"/>
  <c r="FS255" i="16"/>
  <c r="FT255" i="16" s="1"/>
  <c r="FU255" i="16"/>
  <c r="DT256" i="16"/>
  <c r="DU256" i="16" s="1"/>
  <c r="DV256" i="16"/>
  <c r="DG256" i="16"/>
  <c r="AZ256" i="16"/>
  <c r="BA256" i="16" s="1"/>
  <c r="EE255" i="16"/>
  <c r="EC256" i="16"/>
  <c r="ED256" i="16" s="1"/>
  <c r="EE256" i="16"/>
  <c r="CX256" i="16"/>
  <c r="DV255" i="16"/>
  <c r="FU254" i="16"/>
  <c r="CO252" i="16"/>
  <c r="DG255" i="16"/>
  <c r="BQ252" i="16"/>
  <c r="FJ254" i="16"/>
  <c r="FK254" i="16" s="1"/>
  <c r="FL254" i="16"/>
  <c r="FC255" i="16"/>
  <c r="EN255" i="16"/>
  <c r="BQ251" i="16"/>
  <c r="EN254" i="16"/>
  <c r="DG249" i="16"/>
  <c r="BH249" i="16"/>
  <c r="EN252" i="16"/>
  <c r="CO251" i="16"/>
  <c r="DG250" i="16"/>
  <c r="DE250" i="16"/>
  <c r="DF250" i="16" s="1"/>
  <c r="EE250" i="16"/>
  <c r="FC251" i="16"/>
  <c r="EE251" i="16"/>
  <c r="DG251" i="16"/>
  <c r="FC250" i="16"/>
  <c r="EE249" i="16"/>
  <c r="FL252" i="16"/>
  <c r="AS251" i="16"/>
  <c r="FC249" i="16"/>
  <c r="AA253" i="16"/>
  <c r="AS252" i="16"/>
  <c r="AQ252" i="16"/>
  <c r="AR252" i="16" s="1"/>
  <c r="EL249" i="16"/>
  <c r="EM249" i="16" s="1"/>
  <c r="AJ249" i="16"/>
  <c r="X249" i="16"/>
  <c r="F349" i="16"/>
  <c r="F164" i="16"/>
  <c r="E257" i="16"/>
  <c r="E256" i="16"/>
  <c r="AA171" i="16"/>
  <c r="Y171" i="16"/>
  <c r="Z171" i="16" s="1"/>
  <c r="BZ168" i="16"/>
  <c r="BX168" i="16"/>
  <c r="BY168" i="16" s="1"/>
  <c r="FC168" i="16"/>
  <c r="F79" i="16"/>
  <c r="FS171" i="16"/>
  <c r="FT171" i="16" s="1"/>
  <c r="CO171" i="16"/>
  <c r="FL170" i="16"/>
  <c r="EN170" i="16"/>
  <c r="FU168" i="16"/>
  <c r="AS168" i="16"/>
  <c r="AJ167" i="16"/>
  <c r="DE166" i="16"/>
  <c r="DF166" i="16" s="1"/>
  <c r="AJ171" i="16"/>
  <c r="FC170" i="16"/>
  <c r="EE170" i="16"/>
  <c r="DG170" i="16"/>
  <c r="BF170" i="16"/>
  <c r="BG170" i="16" s="1"/>
  <c r="BH170" i="16"/>
  <c r="BH169" i="16"/>
  <c r="BQ168" i="16"/>
  <c r="AZ168" i="16"/>
  <c r="BA168" i="16" s="1"/>
  <c r="CO168" i="16"/>
  <c r="AQ170" i="16"/>
  <c r="AR170" i="16" s="1"/>
  <c r="AJ170" i="16"/>
  <c r="AH169" i="16"/>
  <c r="AI169" i="16" s="1"/>
  <c r="CX168" i="16"/>
  <c r="CX166" i="16"/>
  <c r="EC170" i="16"/>
  <c r="ED170" i="16" s="1"/>
  <c r="FU169" i="16"/>
  <c r="DG165" i="16"/>
  <c r="DV168" i="16"/>
  <c r="FL167" i="16"/>
  <c r="FC167" i="16"/>
  <c r="DN166" i="16"/>
  <c r="DO166" i="16" s="1"/>
  <c r="CM169" i="16"/>
  <c r="CN169" i="16" s="1"/>
  <c r="BO169" i="16"/>
  <c r="BP169" i="16" s="1"/>
  <c r="AQ169" i="16"/>
  <c r="AR169" i="16" s="1"/>
  <c r="EL167" i="16"/>
  <c r="EM167" i="16" s="1"/>
  <c r="EC167" i="16"/>
  <c r="ED167" i="16" s="1"/>
  <c r="EE167" i="16"/>
  <c r="DG167" i="16"/>
  <c r="FA166" i="16"/>
  <c r="FB166" i="16" s="1"/>
  <c r="CX164" i="16"/>
  <c r="AA167" i="16"/>
  <c r="EN165" i="16"/>
  <c r="BF165" i="16"/>
  <c r="BG165" i="16" s="1"/>
  <c r="S165" i="16"/>
  <c r="T165" i="16" s="1"/>
  <c r="FC164" i="16"/>
  <c r="AS165" i="16"/>
  <c r="FL165" i="16"/>
  <c r="FC165" i="16"/>
  <c r="EC165" i="16"/>
  <c r="ED165" i="16" s="1"/>
  <c r="CV165" i="16"/>
  <c r="CW165" i="16" s="1"/>
  <c r="DT164" i="16"/>
  <c r="DU164" i="16" s="1"/>
  <c r="DV164" i="16"/>
  <c r="AS164" i="16"/>
  <c r="FJ165" i="16"/>
  <c r="FK165" i="16" s="1"/>
  <c r="BQ165" i="16"/>
  <c r="EC164" i="16"/>
  <c r="ED164" i="16" s="1"/>
  <c r="EE164" i="16"/>
  <c r="EE166" i="16"/>
  <c r="DV166" i="16"/>
  <c r="DT165" i="16"/>
  <c r="DU165" i="16" s="1"/>
  <c r="CO165" i="16"/>
  <c r="AH165" i="16"/>
  <c r="AI165" i="16" s="1"/>
  <c r="DG164" i="16"/>
  <c r="AA163" i="16"/>
  <c r="EL162" i="16"/>
  <c r="EM162" i="16" s="1"/>
  <c r="EN162" i="16"/>
  <c r="FJ162" i="16"/>
  <c r="FK162" i="16" s="1"/>
  <c r="FL162" i="16"/>
  <c r="DE162" i="16"/>
  <c r="DF162" i="16" s="1"/>
  <c r="FC159" i="16"/>
  <c r="BZ164" i="16"/>
  <c r="BO161" i="16"/>
  <c r="BP161" i="16" s="1"/>
  <c r="BQ161" i="16"/>
  <c r="CO161" i="16"/>
  <c r="AS161" i="16"/>
  <c r="DE159" i="16"/>
  <c r="DF159" i="16" s="1"/>
  <c r="DG159" i="16"/>
  <c r="AJ164" i="16"/>
  <c r="EC159" i="16"/>
  <c r="ED159" i="16" s="1"/>
  <c r="EE159" i="16"/>
  <c r="FC162" i="16"/>
  <c r="EE162" i="16"/>
  <c r="DG162" i="16"/>
  <c r="DV159" i="16"/>
  <c r="CX159" i="16"/>
  <c r="BZ159" i="16"/>
  <c r="FU163" i="16"/>
  <c r="DV162" i="16"/>
  <c r="CX162" i="16"/>
  <c r="BZ162" i="16"/>
  <c r="CO159" i="16"/>
  <c r="BQ159" i="16"/>
  <c r="AS159" i="16"/>
  <c r="E76" i="16"/>
  <c r="F170" i="16"/>
  <c r="F344" i="16"/>
  <c r="F169" i="16"/>
  <c r="E164" i="16"/>
  <c r="F171" i="16"/>
  <c r="F348" i="16"/>
  <c r="F347" i="16"/>
  <c r="E167" i="16"/>
  <c r="DV80" i="16"/>
  <c r="FC79" i="16"/>
  <c r="DE79" i="16"/>
  <c r="DF79" i="16" s="1"/>
  <c r="DG79" i="16"/>
  <c r="EN77" i="16"/>
  <c r="BD76" i="16"/>
  <c r="BF76" i="16" s="1"/>
  <c r="BG76" i="16" s="1"/>
  <c r="F260" i="16"/>
  <c r="CX80" i="16"/>
  <c r="DT79" i="16"/>
  <c r="DU79" i="16" s="1"/>
  <c r="DV79" i="16"/>
  <c r="DN77" i="16"/>
  <c r="DO77" i="16" s="1"/>
  <c r="FJ77" i="16"/>
  <c r="FK77" i="16" s="1"/>
  <c r="FS75" i="16"/>
  <c r="FT75" i="16" s="1"/>
  <c r="FU75" i="16"/>
  <c r="F81" i="16"/>
  <c r="F261" i="16"/>
  <c r="AS78" i="16"/>
  <c r="DN75" i="16"/>
  <c r="DO75" i="16" s="1"/>
  <c r="E75" i="16"/>
  <c r="CO76" i="16"/>
  <c r="AJ72" i="16"/>
  <c r="AH72" i="16"/>
  <c r="AI72" i="16" s="1"/>
  <c r="E81" i="16"/>
  <c r="BZ80" i="16"/>
  <c r="FL78" i="16"/>
  <c r="E166" i="16"/>
  <c r="CO81" i="16"/>
  <c r="BZ81" i="16"/>
  <c r="E79" i="16"/>
  <c r="BQ78" i="16"/>
  <c r="F253" i="16"/>
  <c r="FJ73" i="16"/>
  <c r="FK73" i="16" s="1"/>
  <c r="AH79" i="16"/>
  <c r="AI79" i="16" s="1"/>
  <c r="FU76" i="16"/>
  <c r="E346" i="16"/>
  <c r="FU81" i="16"/>
  <c r="E170" i="16"/>
  <c r="EC79" i="16"/>
  <c r="ED79" i="16" s="1"/>
  <c r="EE79" i="16"/>
  <c r="BZ76" i="16"/>
  <c r="BH76" i="16"/>
  <c r="AS74" i="16"/>
  <c r="E344" i="16"/>
  <c r="F71" i="16"/>
  <c r="AJ74" i="16"/>
  <c r="DE78" i="16"/>
  <c r="DF78" i="16" s="1"/>
  <c r="F165" i="16"/>
  <c r="E252" i="16"/>
  <c r="BO81" i="16"/>
  <c r="BP81" i="16" s="1"/>
  <c r="BQ81" i="16"/>
  <c r="AS81" i="16"/>
  <c r="BD79" i="16"/>
  <c r="BF79" i="16" s="1"/>
  <c r="BG79" i="16" s="1"/>
  <c r="AA79" i="16"/>
  <c r="E169" i="16"/>
  <c r="FS78" i="16"/>
  <c r="FT78" i="16" s="1"/>
  <c r="CO78" i="16"/>
  <c r="S77" i="16"/>
  <c r="T77" i="16" s="1"/>
  <c r="F346" i="16"/>
  <c r="F251" i="16"/>
  <c r="FS77" i="16"/>
  <c r="FT77" i="16" s="1"/>
  <c r="FU77" i="16"/>
  <c r="BQ77" i="16"/>
  <c r="DG75" i="16"/>
  <c r="Y75" i="16"/>
  <c r="Z75" i="16" s="1"/>
  <c r="BZ74" i="16"/>
  <c r="BH74" i="16"/>
  <c r="BD74" i="16"/>
  <c r="BF74" i="16" s="1"/>
  <c r="BG74" i="16" s="1"/>
  <c r="BD73" i="16"/>
  <c r="BF73" i="16" s="1"/>
  <c r="BG73" i="16" s="1"/>
  <c r="BH73" i="16"/>
  <c r="CO72" i="16"/>
  <c r="CM72" i="16"/>
  <c r="CN72" i="16" s="1"/>
  <c r="EC71" i="16"/>
  <c r="ED71" i="16" s="1"/>
  <c r="EE71" i="16"/>
  <c r="BD78" i="16"/>
  <c r="BF78" i="16" s="1"/>
  <c r="BG78" i="16" s="1"/>
  <c r="BH78" i="16"/>
  <c r="AS77" i="16"/>
  <c r="CG75" i="16"/>
  <c r="CH75" i="16" s="1"/>
  <c r="CO77" i="16"/>
  <c r="BO76" i="16"/>
  <c r="BP76" i="16" s="1"/>
  <c r="BQ76" i="16"/>
  <c r="AQ76" i="16"/>
  <c r="AR76" i="16" s="1"/>
  <c r="AS76" i="16"/>
  <c r="EN75" i="16"/>
  <c r="EL75" i="16"/>
  <c r="EM75" i="16" s="1"/>
  <c r="AJ75" i="16"/>
  <c r="BQ74" i="16"/>
  <c r="EN78" i="16"/>
  <c r="AH78" i="16"/>
  <c r="AI78" i="16" s="1"/>
  <c r="AJ78" i="16"/>
  <c r="EU76" i="16"/>
  <c r="EV76" i="16" s="1"/>
  <c r="EE75" i="16"/>
  <c r="AA75" i="16"/>
  <c r="FJ72" i="16"/>
  <c r="FK72" i="16" s="1"/>
  <c r="BQ71" i="16"/>
  <c r="FA74" i="16"/>
  <c r="FB74" i="16" s="1"/>
  <c r="AA74" i="16"/>
  <c r="BQ73" i="16"/>
  <c r="AZ74" i="16"/>
  <c r="BA74" i="16" s="1"/>
  <c r="BD75" i="16"/>
  <c r="BF75" i="16" s="1"/>
  <c r="BG75" i="16" s="1"/>
  <c r="BH75" i="16"/>
  <c r="EE70" i="16"/>
  <c r="EC70" i="16"/>
  <c r="ED70" i="16" s="1"/>
  <c r="DG70" i="16"/>
  <c r="DE70" i="16"/>
  <c r="DF70" i="16" s="1"/>
  <c r="FU69" i="16"/>
  <c r="FL75" i="16"/>
  <c r="FS72" i="16"/>
  <c r="FT72" i="16" s="1"/>
  <c r="DT72" i="16"/>
  <c r="DU72" i="16" s="1"/>
  <c r="FL70" i="16"/>
  <c r="Y73" i="16"/>
  <c r="Z73" i="16" s="1"/>
  <c r="DV70" i="16"/>
  <c r="DT70" i="16"/>
  <c r="DU70" i="16" s="1"/>
  <c r="CX70" i="16"/>
  <c r="CV70" i="16"/>
  <c r="CW70" i="16" s="1"/>
  <c r="CG69" i="16"/>
  <c r="CH69" i="16" s="1"/>
  <c r="EE69" i="16"/>
  <c r="BD71" i="16"/>
  <c r="BF71" i="16" s="1"/>
  <c r="BG71" i="16" s="1"/>
  <c r="AH70" i="16"/>
  <c r="AI70" i="16" s="1"/>
  <c r="DT74" i="16"/>
  <c r="DU74" i="16" s="1"/>
  <c r="FA72" i="16"/>
  <c r="FB72" i="16" s="1"/>
  <c r="AH71" i="16"/>
  <c r="AI71" i="16" s="1"/>
  <c r="FC69" i="16"/>
  <c r="BH69" i="16"/>
  <c r="BF69" i="16"/>
  <c r="BG69" i="16" s="1"/>
  <c r="FC70" i="16"/>
  <c r="CV69" i="16"/>
  <c r="CW69" i="16" s="1"/>
  <c r="FS70" i="16"/>
  <c r="FT70" i="16" s="1"/>
  <c r="AZ71" i="16"/>
  <c r="BA71" i="16" s="1"/>
  <c r="AA71" i="16"/>
  <c r="FJ69" i="16"/>
  <c r="FK69" i="16" s="1"/>
  <c r="DG69" i="16"/>
  <c r="AJ69" i="16"/>
  <c r="CO69" i="16"/>
  <c r="BQ69" i="16"/>
  <c r="AS69" i="16"/>
  <c r="F259" i="16"/>
  <c r="E258" i="16"/>
  <c r="E348" i="16"/>
  <c r="E168" i="16"/>
  <c r="E349" i="16"/>
  <c r="F80" i="16"/>
  <c r="F167" i="16"/>
  <c r="F351" i="16"/>
  <c r="E350" i="16"/>
  <c r="F350" i="16"/>
  <c r="E77" i="16"/>
  <c r="E259" i="16"/>
  <c r="F74" i="16"/>
  <c r="E261" i="16"/>
  <c r="E80" i="16"/>
  <c r="E171" i="16"/>
  <c r="F168" i="16"/>
  <c r="E78" i="16"/>
  <c r="E260" i="16"/>
  <c r="E351" i="16"/>
  <c r="E347" i="16"/>
  <c r="FQ336" i="16"/>
  <c r="FQ246" i="16"/>
  <c r="FH246" i="16"/>
  <c r="EJ246" i="16"/>
  <c r="BM246" i="16"/>
  <c r="AO246" i="16"/>
  <c r="FQ156" i="16"/>
  <c r="CV336" i="16" l="1"/>
  <c r="G69" i="16"/>
  <c r="G74" i="16"/>
  <c r="EV336" i="16"/>
  <c r="DO336" i="16"/>
  <c r="FA336" i="16"/>
  <c r="BI30" i="26"/>
  <c r="BI32" i="26"/>
  <c r="T246" i="16"/>
  <c r="S74" i="16"/>
  <c r="T74" i="16" s="1"/>
  <c r="R74" i="16"/>
  <c r="H74" i="16" s="1"/>
  <c r="T156" i="16"/>
  <c r="EL336" i="16"/>
  <c r="FM336" i="16"/>
  <c r="FN336" i="16" s="1"/>
  <c r="BI336" i="16"/>
  <c r="BJ336" i="16" s="1"/>
  <c r="AH246" i="16"/>
  <c r="EC246" i="16"/>
  <c r="DO156" i="16"/>
  <c r="DO246" i="16"/>
  <c r="EC336" i="16"/>
  <c r="ED336" i="16" s="1"/>
  <c r="CM246" i="16"/>
  <c r="CV156" i="16"/>
  <c r="CW156" i="16" s="1"/>
  <c r="DH246" i="16"/>
  <c r="DI246" i="16" s="1"/>
  <c r="EV246" i="16"/>
  <c r="CH336" i="16"/>
  <c r="CP336" i="16"/>
  <c r="CQ336" i="16" s="1"/>
  <c r="BA156" i="16"/>
  <c r="AQ156" i="16"/>
  <c r="H253" i="16"/>
  <c r="FD156" i="16"/>
  <c r="FE156" i="16" s="1"/>
  <c r="AH156" i="16"/>
  <c r="Y246" i="16"/>
  <c r="AQ336" i="16"/>
  <c r="AR336" i="16" s="1"/>
  <c r="FD246" i="16"/>
  <c r="FE246" i="16" s="1"/>
  <c r="H343" i="16"/>
  <c r="H70" i="16"/>
  <c r="FJ156" i="16"/>
  <c r="FK156" i="16" s="1"/>
  <c r="FB156" i="16"/>
  <c r="AB156" i="16"/>
  <c r="AC156" i="16" s="1"/>
  <c r="Y156" i="16"/>
  <c r="H71" i="16"/>
  <c r="H171" i="16"/>
  <c r="H341" i="16"/>
  <c r="H250" i="16"/>
  <c r="FS246" i="16"/>
  <c r="FV246" i="16"/>
  <c r="FW246" i="16" s="1"/>
  <c r="AQ246" i="16"/>
  <c r="AT246" i="16"/>
  <c r="AU246" i="16" s="1"/>
  <c r="FV336" i="16"/>
  <c r="FW336" i="16" s="1"/>
  <c r="FS336" i="16"/>
  <c r="H169" i="16"/>
  <c r="FV156" i="16"/>
  <c r="FW156" i="16" s="1"/>
  <c r="FS156" i="16"/>
  <c r="BR246" i="16"/>
  <c r="BS246" i="16" s="1"/>
  <c r="BO246" i="16"/>
  <c r="EO246" i="16"/>
  <c r="EP246" i="16" s="1"/>
  <c r="EL246" i="16"/>
  <c r="FM246" i="16"/>
  <c r="FN246" i="16" s="1"/>
  <c r="FJ246" i="16"/>
  <c r="H165" i="16"/>
  <c r="H79" i="16"/>
  <c r="H166" i="16"/>
  <c r="H351" i="16"/>
  <c r="H73" i="16"/>
  <c r="H344" i="16"/>
  <c r="H340" i="16"/>
  <c r="H345" i="16"/>
  <c r="H347" i="16"/>
  <c r="H81" i="16"/>
  <c r="CP156" i="16"/>
  <c r="CQ156" i="16" s="1"/>
  <c r="CM156" i="16"/>
  <c r="CN156" i="16" s="1"/>
  <c r="EO156" i="16"/>
  <c r="EP156" i="16" s="1"/>
  <c r="EL156" i="16"/>
  <c r="EM156" i="16" s="1"/>
  <c r="BF246" i="16"/>
  <c r="BG246" i="16" s="1"/>
  <c r="BI246" i="16"/>
  <c r="BJ246" i="16" s="1"/>
  <c r="CV246" i="16"/>
  <c r="CY246" i="16"/>
  <c r="CZ246" i="16" s="1"/>
  <c r="BX156" i="16"/>
  <c r="BY156" i="16" s="1"/>
  <c r="CA156" i="16"/>
  <c r="CB156" i="16" s="1"/>
  <c r="DH156" i="16"/>
  <c r="DI156" i="16" s="1"/>
  <c r="DE156" i="16"/>
  <c r="AB336" i="16"/>
  <c r="AC336" i="16" s="1"/>
  <c r="Y336" i="16"/>
  <c r="DW246" i="16"/>
  <c r="DX246" i="16" s="1"/>
  <c r="DT246" i="16"/>
  <c r="BR156" i="16"/>
  <c r="BS156" i="16" s="1"/>
  <c r="BO156" i="16"/>
  <c r="BP156" i="16" s="1"/>
  <c r="AH336" i="16"/>
  <c r="AK336" i="16"/>
  <c r="AL336" i="16" s="1"/>
  <c r="DE336" i="16"/>
  <c r="DH336" i="16"/>
  <c r="DI336" i="16" s="1"/>
  <c r="DW156" i="16"/>
  <c r="DX156" i="16" s="1"/>
  <c r="DT156" i="16"/>
  <c r="BR336" i="16"/>
  <c r="BS336" i="16" s="1"/>
  <c r="BO336" i="16"/>
  <c r="CA336" i="16"/>
  <c r="CB336" i="16" s="1"/>
  <c r="BX336" i="16"/>
  <c r="BX246" i="16"/>
  <c r="CA246" i="16"/>
  <c r="CB246" i="16" s="1"/>
  <c r="E74" i="16"/>
  <c r="EC156" i="16"/>
  <c r="EF156" i="16"/>
  <c r="EG156" i="16" s="1"/>
  <c r="DW336" i="16"/>
  <c r="DX336" i="16" s="1"/>
  <c r="DT336" i="16"/>
  <c r="BF156" i="16"/>
  <c r="BI156" i="16"/>
  <c r="BJ156" i="16" s="1"/>
  <c r="H342" i="16"/>
  <c r="H167" i="16"/>
  <c r="H164" i="16"/>
  <c r="H168" i="16"/>
  <c r="H170" i="16"/>
  <c r="H252" i="16"/>
  <c r="H161" i="16"/>
  <c r="H255" i="16"/>
  <c r="H261" i="16"/>
  <c r="H257" i="16"/>
  <c r="H160" i="16"/>
  <c r="H162" i="16"/>
  <c r="H76" i="16"/>
  <c r="H259" i="16"/>
  <c r="G171" i="16"/>
  <c r="G79" i="16"/>
  <c r="G259" i="16"/>
  <c r="G72" i="16"/>
  <c r="H77" i="16"/>
  <c r="G76" i="16"/>
  <c r="H72" i="16"/>
  <c r="G253" i="16"/>
  <c r="G70" i="16"/>
  <c r="G162" i="16"/>
  <c r="G251" i="16"/>
  <c r="G161" i="16"/>
  <c r="H251" i="16"/>
  <c r="G73" i="16"/>
  <c r="G75" i="16"/>
  <c r="H75" i="16"/>
  <c r="G344" i="16"/>
  <c r="G347" i="16"/>
  <c r="G348" i="16"/>
  <c r="H349" i="16"/>
  <c r="G345" i="16"/>
  <c r="G254" i="16"/>
  <c r="G71" i="16"/>
  <c r="G342" i="16"/>
  <c r="G340" i="16"/>
  <c r="H163" i="16"/>
  <c r="G166" i="16"/>
  <c r="G256" i="16"/>
  <c r="H258" i="16"/>
  <c r="H80" i="16"/>
  <c r="G351" i="16"/>
  <c r="H350" i="16"/>
  <c r="G349" i="16"/>
  <c r="G261" i="16"/>
  <c r="G163" i="16"/>
  <c r="G80" i="16"/>
  <c r="H78" i="16"/>
  <c r="G350" i="16"/>
  <c r="G81" i="16"/>
  <c r="G164" i="16"/>
  <c r="H254" i="16"/>
  <c r="H256" i="16"/>
  <c r="H260" i="16"/>
  <c r="G258" i="16"/>
  <c r="H346" i="16"/>
  <c r="G257" i="16"/>
  <c r="G168" i="16"/>
  <c r="G167" i="16"/>
  <c r="G341" i="16"/>
  <c r="G250" i="16"/>
  <c r="G252" i="16"/>
  <c r="G255" i="16"/>
  <c r="G165" i="16"/>
  <c r="G77" i="16"/>
  <c r="G160" i="16"/>
  <c r="G169" i="16"/>
  <c r="G260" i="16"/>
  <c r="G170" i="16"/>
  <c r="G343" i="16"/>
  <c r="G346" i="16"/>
  <c r="H348" i="16"/>
  <c r="G78" i="16"/>
  <c r="FK336" i="16"/>
  <c r="CN336" i="16"/>
  <c r="CW336" i="16"/>
  <c r="FB246" i="16"/>
  <c r="DF246" i="16"/>
  <c r="FB336" i="16" l="1"/>
  <c r="AI246" i="16"/>
  <c r="EM336" i="16"/>
  <c r="DU156" i="16"/>
  <c r="ED246" i="16"/>
  <c r="CN246" i="16"/>
  <c r="BY336" i="16"/>
  <c r="Z246" i="16"/>
  <c r="AR156" i="16"/>
  <c r="DU336" i="16"/>
  <c r="AI156" i="16"/>
  <c r="BP336" i="16"/>
  <c r="Z156" i="16"/>
  <c r="BG156" i="16"/>
  <c r="AI336" i="16"/>
  <c r="DF156" i="16"/>
  <c r="CW246" i="16"/>
  <c r="BY246" i="16"/>
  <c r="ED156" i="16"/>
  <c r="DU246" i="16"/>
  <c r="DF336" i="16"/>
  <c r="Z336" i="16"/>
  <c r="FT336" i="16"/>
  <c r="EM246" i="16"/>
  <c r="BP246" i="16"/>
  <c r="FK246" i="16"/>
  <c r="FT246" i="16"/>
  <c r="AR246" i="16"/>
  <c r="FT156" i="16"/>
  <c r="D113" i="111" l="1"/>
  <c r="D121" i="111" s="1"/>
  <c r="D93" i="111"/>
  <c r="D101" i="111" s="1"/>
  <c r="I227" i="103" l="1"/>
  <c r="F227" i="103"/>
  <c r="I221" i="103"/>
  <c r="F221" i="103"/>
  <c r="I215" i="103"/>
  <c r="F215" i="103"/>
  <c r="I211" i="103"/>
  <c r="F211" i="103"/>
  <c r="I210" i="103"/>
  <c r="F210" i="103"/>
  <c r="I208" i="103"/>
  <c r="I205" i="103"/>
  <c r="F205" i="103"/>
  <c r="I204" i="103"/>
  <c r="F204" i="103"/>
  <c r="F208" i="103" s="1"/>
  <c r="I189" i="103"/>
  <c r="F189" i="103"/>
  <c r="I183" i="103"/>
  <c r="F183" i="103"/>
  <c r="I177" i="103"/>
  <c r="F177" i="103"/>
  <c r="I173" i="103"/>
  <c r="F173" i="103"/>
  <c r="I172" i="103"/>
  <c r="F172" i="103"/>
  <c r="I170" i="103"/>
  <c r="I167" i="103"/>
  <c r="F167" i="103"/>
  <c r="F166" i="103"/>
  <c r="F170" i="103" s="1"/>
  <c r="BA151" i="60" l="1"/>
  <c r="AN151" i="60"/>
  <c r="AA151" i="60"/>
  <c r="BA150" i="60"/>
  <c r="AN150" i="60"/>
  <c r="AA150" i="60"/>
  <c r="BA149" i="60"/>
  <c r="AN149" i="60"/>
  <c r="AA149" i="60"/>
  <c r="BA148" i="60"/>
  <c r="AN148" i="60"/>
  <c r="AA148" i="60"/>
  <c r="W146" i="60"/>
  <c r="BC145" i="60"/>
  <c r="AP145" i="60"/>
  <c r="AC145" i="60"/>
  <c r="BC144" i="60"/>
  <c r="AP144" i="60"/>
  <c r="AC144" i="60"/>
  <c r="BC143" i="60"/>
  <c r="AP143" i="60"/>
  <c r="AC143" i="60"/>
  <c r="BC142" i="60"/>
  <c r="AP142" i="60"/>
  <c r="AC142" i="60"/>
  <c r="BA129" i="60"/>
  <c r="AN129" i="60"/>
  <c r="AA129" i="60"/>
  <c r="BA128" i="60"/>
  <c r="AN128" i="60"/>
  <c r="AA128" i="60"/>
  <c r="BA127" i="60"/>
  <c r="AN127" i="60"/>
  <c r="AA127" i="60"/>
  <c r="BA126" i="60"/>
  <c r="AN126" i="60"/>
  <c r="AA126" i="60"/>
  <c r="BC123" i="60"/>
  <c r="AP123" i="60"/>
  <c r="AC123" i="60"/>
  <c r="BC122" i="60"/>
  <c r="AP122" i="60"/>
  <c r="AC122" i="60"/>
  <c r="BC121" i="60"/>
  <c r="AP121" i="60"/>
  <c r="AC121" i="60"/>
  <c r="BC120" i="60"/>
  <c r="AP120" i="60"/>
  <c r="AC120" i="60"/>
  <c r="BA107" i="60"/>
  <c r="AN107" i="60"/>
  <c r="AA107" i="60"/>
  <c r="BA106" i="60"/>
  <c r="AN106" i="60"/>
  <c r="AA106" i="60"/>
  <c r="BA105" i="60"/>
  <c r="AN105" i="60"/>
  <c r="AA105" i="60"/>
  <c r="BA104" i="60"/>
  <c r="AN104" i="60"/>
  <c r="AA104" i="60"/>
  <c r="BC101" i="60"/>
  <c r="AP101" i="60"/>
  <c r="AC101" i="60"/>
  <c r="BC100" i="60"/>
  <c r="AP100" i="60"/>
  <c r="AC100" i="60"/>
  <c r="BC99" i="60"/>
  <c r="AP99" i="60"/>
  <c r="AC99" i="60"/>
  <c r="BC98" i="60"/>
  <c r="AP98" i="60"/>
  <c r="AC98" i="60"/>
  <c r="BA85" i="60"/>
  <c r="AN85" i="60"/>
  <c r="AA85" i="60"/>
  <c r="BA84" i="60"/>
  <c r="AN84" i="60"/>
  <c r="AA84" i="60"/>
  <c r="BA83" i="60"/>
  <c r="AN83" i="60"/>
  <c r="AA83" i="60"/>
  <c r="BA82" i="60"/>
  <c r="AN82" i="60"/>
  <c r="AA82" i="60"/>
  <c r="W80" i="60"/>
  <c r="AJ80" i="60" s="1"/>
  <c r="AW80" i="60" s="1"/>
  <c r="BC79" i="60"/>
  <c r="AP79" i="60"/>
  <c r="AC79" i="60"/>
  <c r="BC78" i="60"/>
  <c r="AP78" i="60"/>
  <c r="AC78" i="60"/>
  <c r="BC77" i="60"/>
  <c r="AP77" i="60"/>
  <c r="AC77" i="60"/>
  <c r="BC76" i="60"/>
  <c r="AP76" i="60"/>
  <c r="AC76" i="60"/>
  <c r="BA63" i="60"/>
  <c r="AN63" i="60"/>
  <c r="AA63" i="60"/>
  <c r="BA62" i="60"/>
  <c r="AN62" i="60"/>
  <c r="AA62" i="60"/>
  <c r="BA61" i="60"/>
  <c r="AN61" i="60"/>
  <c r="AA61" i="60"/>
  <c r="BA60" i="60"/>
  <c r="AN60" i="60"/>
  <c r="AA60" i="60"/>
  <c r="W58" i="60"/>
  <c r="AJ58" i="60" s="1"/>
  <c r="AW58" i="60" s="1"/>
  <c r="BC57" i="60"/>
  <c r="AP57" i="60"/>
  <c r="AC57" i="60"/>
  <c r="BC56" i="60"/>
  <c r="AP56" i="60"/>
  <c r="AC56" i="60"/>
  <c r="BC55" i="60"/>
  <c r="AP55" i="60"/>
  <c r="AC55" i="60"/>
  <c r="BC54" i="60"/>
  <c r="AP54" i="60"/>
  <c r="AC54" i="60"/>
  <c r="BA41" i="60"/>
  <c r="AN41" i="60"/>
  <c r="AA41" i="60"/>
  <c r="BA40" i="60"/>
  <c r="AN40" i="60"/>
  <c r="AA40" i="60"/>
  <c r="BA39" i="60"/>
  <c r="AN39" i="60"/>
  <c r="AA39" i="60"/>
  <c r="BA38" i="60"/>
  <c r="AN38" i="60"/>
  <c r="AA38" i="60"/>
  <c r="AJ36" i="60"/>
  <c r="AW36" i="60" s="1"/>
  <c r="BC35" i="60"/>
  <c r="AP35" i="60"/>
  <c r="AC35" i="60"/>
  <c r="BC34" i="60"/>
  <c r="AP34" i="60"/>
  <c r="AC34" i="60"/>
  <c r="BC33" i="60"/>
  <c r="AP33" i="60"/>
  <c r="AC33" i="60"/>
  <c r="BC32" i="60"/>
  <c r="AP32" i="60"/>
  <c r="AC32" i="60"/>
  <c r="O66" i="16" l="1"/>
  <c r="R66" i="16" s="1"/>
  <c r="P66" i="16"/>
  <c r="U66" i="16"/>
  <c r="V66" i="16"/>
  <c r="AD66" i="16"/>
  <c r="AG66" i="16" s="1"/>
  <c r="AE66" i="16"/>
  <c r="AM66" i="16"/>
  <c r="AS66" i="16" s="1"/>
  <c r="AN66" i="16"/>
  <c r="AV66" i="16"/>
  <c r="AY66" i="16" s="1"/>
  <c r="AW66" i="16"/>
  <c r="BB66" i="16"/>
  <c r="BH66" i="16" s="1"/>
  <c r="BC66" i="16"/>
  <c r="BK66" i="16"/>
  <c r="BL66" i="16"/>
  <c r="BT66" i="16"/>
  <c r="BZ66" i="16" s="1"/>
  <c r="BU66" i="16"/>
  <c r="CC66" i="16"/>
  <c r="CF66" i="16" s="1"/>
  <c r="CD66" i="16"/>
  <c r="CI66" i="16"/>
  <c r="CL66" i="16" s="1"/>
  <c r="CJ66" i="16"/>
  <c r="CR66" i="16"/>
  <c r="CX66" i="16" s="1"/>
  <c r="CS66" i="16"/>
  <c r="DA66" i="16"/>
  <c r="DB66" i="16"/>
  <c r="DJ66" i="16"/>
  <c r="DM66" i="16" s="1"/>
  <c r="DK66" i="16"/>
  <c r="DP66" i="16"/>
  <c r="DV66" i="16" s="1"/>
  <c r="DQ66" i="16"/>
  <c r="DY66" i="16"/>
  <c r="DZ66" i="16"/>
  <c r="EH66" i="16"/>
  <c r="EN66" i="16" s="1"/>
  <c r="EI66" i="16"/>
  <c r="EQ66" i="16"/>
  <c r="ET66" i="16" s="1"/>
  <c r="ER66" i="16"/>
  <c r="EW66" i="16"/>
  <c r="FC66" i="16" s="1"/>
  <c r="EX66" i="16"/>
  <c r="FF66" i="16"/>
  <c r="FI66" i="16" s="1"/>
  <c r="FG66" i="16"/>
  <c r="FO66" i="16"/>
  <c r="FU66" i="16" s="1"/>
  <c r="FP66" i="16"/>
  <c r="D66" i="16"/>
  <c r="C66" i="16"/>
  <c r="DC66" i="16" l="1"/>
  <c r="DE66" i="16" s="1"/>
  <c r="F246" i="16"/>
  <c r="F156" i="16"/>
  <c r="F66" i="16"/>
  <c r="E66" i="16"/>
  <c r="F336" i="16"/>
  <c r="W66" i="16"/>
  <c r="Y66" i="16" s="1"/>
  <c r="Z66" i="16" s="1"/>
  <c r="AA66" i="16"/>
  <c r="E156" i="16"/>
  <c r="E246" i="16"/>
  <c r="E336" i="16"/>
  <c r="CE66" i="16"/>
  <c r="CG66" i="16" s="1"/>
  <c r="AO66" i="16"/>
  <c r="AQ66" i="16" s="1"/>
  <c r="EA66" i="16"/>
  <c r="EC66" i="16" s="1"/>
  <c r="CK66" i="16"/>
  <c r="BM66" i="16"/>
  <c r="BR66" i="16" s="1"/>
  <c r="BS66" i="16" s="1"/>
  <c r="X66" i="16"/>
  <c r="AX66" i="16"/>
  <c r="AZ66" i="16" s="1"/>
  <c r="BV66" i="16"/>
  <c r="EY66" i="16"/>
  <c r="Q66" i="16"/>
  <c r="H66" i="16"/>
  <c r="AJ66" i="16"/>
  <c r="BE66" i="16"/>
  <c r="BW66" i="16"/>
  <c r="CO66" i="16"/>
  <c r="DG66" i="16"/>
  <c r="K336" i="16" s="1"/>
  <c r="EB66" i="16"/>
  <c r="FL66" i="16"/>
  <c r="DR66" i="16"/>
  <c r="CT66" i="16"/>
  <c r="AP66" i="16"/>
  <c r="CU66" i="16"/>
  <c r="EE66" i="16"/>
  <c r="EZ66" i="16"/>
  <c r="FR66" i="16"/>
  <c r="BN66" i="16"/>
  <c r="DS66" i="16"/>
  <c r="EK66" i="16"/>
  <c r="ES66" i="16"/>
  <c r="EU66" i="16" s="1"/>
  <c r="DL66" i="16"/>
  <c r="DN66" i="16" s="1"/>
  <c r="BQ66" i="16"/>
  <c r="DD66" i="16"/>
  <c r="FQ66" i="16"/>
  <c r="FH66" i="16"/>
  <c r="EJ66" i="16"/>
  <c r="BD66" i="16"/>
  <c r="AF66" i="16"/>
  <c r="BW330" i="16"/>
  <c r="BW329" i="16"/>
  <c r="R296" i="16"/>
  <c r="X296" i="16"/>
  <c r="AG296" i="16"/>
  <c r="AY296" i="16"/>
  <c r="BE296" i="16"/>
  <c r="BN296" i="16"/>
  <c r="CF296" i="16"/>
  <c r="CL296" i="16"/>
  <c r="CU296" i="16"/>
  <c r="DM296" i="16"/>
  <c r="DS296" i="16"/>
  <c r="EK296" i="16"/>
  <c r="ET296" i="16"/>
  <c r="EZ296" i="16"/>
  <c r="FR296" i="16"/>
  <c r="R297" i="16"/>
  <c r="X297" i="16"/>
  <c r="AG297" i="16"/>
  <c r="AP297" i="16"/>
  <c r="AY297" i="16"/>
  <c r="BE297" i="16"/>
  <c r="CF297" i="16"/>
  <c r="CU297" i="16"/>
  <c r="DD297" i="16"/>
  <c r="DM297" i="16"/>
  <c r="DS297" i="16"/>
  <c r="EB297" i="16"/>
  <c r="ET297" i="16"/>
  <c r="EZ297" i="16"/>
  <c r="FR297" i="16"/>
  <c r="R298" i="16"/>
  <c r="X298" i="16"/>
  <c r="AY298" i="16"/>
  <c r="BE298" i="16"/>
  <c r="BN298" i="16"/>
  <c r="BW298" i="16"/>
  <c r="CF298" i="16"/>
  <c r="CL298" i="16"/>
  <c r="DD298" i="16"/>
  <c r="DM298" i="16"/>
  <c r="DS298" i="16"/>
  <c r="EB298" i="16"/>
  <c r="ET298" i="16"/>
  <c r="FI298" i="16"/>
  <c r="R299" i="16"/>
  <c r="X299" i="16"/>
  <c r="AG299" i="16"/>
  <c r="AY299" i="16"/>
  <c r="BE299" i="16"/>
  <c r="BN299" i="16"/>
  <c r="BW299" i="16"/>
  <c r="CF299" i="16"/>
  <c r="CU299" i="16"/>
  <c r="DD299" i="16"/>
  <c r="DM299" i="16"/>
  <c r="DS299" i="16"/>
  <c r="EK299" i="16"/>
  <c r="ET299" i="16"/>
  <c r="EZ299" i="16"/>
  <c r="FR299" i="16"/>
  <c r="R300" i="16"/>
  <c r="X300" i="16"/>
  <c r="AG300" i="16"/>
  <c r="AY300" i="16"/>
  <c r="BN300" i="16"/>
  <c r="CF300" i="16"/>
  <c r="CL300" i="16"/>
  <c r="CU300" i="16"/>
  <c r="DD300" i="16"/>
  <c r="DM300" i="16"/>
  <c r="DS300" i="16"/>
  <c r="EB300" i="16"/>
  <c r="EK300" i="16"/>
  <c r="ET300" i="16"/>
  <c r="EZ300" i="16"/>
  <c r="FU300" i="16"/>
  <c r="R301" i="16"/>
  <c r="X301" i="16"/>
  <c r="AP301" i="16"/>
  <c r="AY301" i="16"/>
  <c r="CF301" i="16"/>
  <c r="CL301" i="16"/>
  <c r="DM301" i="16"/>
  <c r="DS301" i="16"/>
  <c r="EB301" i="16"/>
  <c r="EK301" i="16"/>
  <c r="ET301" i="16"/>
  <c r="FI301" i="16"/>
  <c r="FU301" i="16"/>
  <c r="R302" i="16"/>
  <c r="AG302" i="16"/>
  <c r="AY302" i="16"/>
  <c r="BE302" i="16"/>
  <c r="BN302" i="16"/>
  <c r="CF302" i="16"/>
  <c r="CL302" i="16"/>
  <c r="CU302" i="16"/>
  <c r="DD302" i="16"/>
  <c r="DM302" i="16"/>
  <c r="DS302" i="16"/>
  <c r="EB302" i="16"/>
  <c r="EN302" i="16"/>
  <c r="ET302" i="16"/>
  <c r="EZ302" i="16"/>
  <c r="FI302" i="16"/>
  <c r="R303" i="16"/>
  <c r="X303" i="16"/>
  <c r="AG303" i="16"/>
  <c r="AP303" i="16"/>
  <c r="AY303" i="16"/>
  <c r="BE303" i="16"/>
  <c r="BN303" i="16"/>
  <c r="BW303" i="16"/>
  <c r="CF303" i="16"/>
  <c r="CL303" i="16"/>
  <c r="CU303" i="16"/>
  <c r="DM303" i="16"/>
  <c r="EB303" i="16"/>
  <c r="ET303" i="16"/>
  <c r="EZ303" i="16"/>
  <c r="R304" i="16"/>
  <c r="X304" i="16"/>
  <c r="AG304" i="16"/>
  <c r="AP304" i="16"/>
  <c r="AY304" i="16"/>
  <c r="BE304" i="16"/>
  <c r="BN304" i="16"/>
  <c r="CF304" i="16"/>
  <c r="CL304" i="16"/>
  <c r="DM304" i="16"/>
  <c r="DS304" i="16"/>
  <c r="EK304" i="16"/>
  <c r="ET304" i="16"/>
  <c r="FI304" i="16"/>
  <c r="FU304" i="16"/>
  <c r="R305" i="16"/>
  <c r="X305" i="16"/>
  <c r="AG305" i="16"/>
  <c r="AY305" i="16"/>
  <c r="BE305" i="16"/>
  <c r="CF305" i="16"/>
  <c r="CL305" i="16"/>
  <c r="CU305" i="16"/>
  <c r="DM305" i="16"/>
  <c r="EB305" i="16"/>
  <c r="EK305" i="16"/>
  <c r="ET305" i="16"/>
  <c r="EZ305" i="16"/>
  <c r="R306" i="16"/>
  <c r="X306" i="16"/>
  <c r="AG306" i="16"/>
  <c r="AY306" i="16"/>
  <c r="BE306" i="16"/>
  <c r="BN306" i="16"/>
  <c r="CF306" i="16"/>
  <c r="CU306" i="16"/>
  <c r="DD306" i="16"/>
  <c r="DM306" i="16"/>
  <c r="DS306" i="16"/>
  <c r="EB306" i="16"/>
  <c r="ET306" i="16"/>
  <c r="EZ306" i="16"/>
  <c r="FR306" i="16"/>
  <c r="R284" i="16"/>
  <c r="X284" i="16"/>
  <c r="AG284" i="16"/>
  <c r="AY284" i="16"/>
  <c r="BW284" i="16"/>
  <c r="CF284" i="16"/>
  <c r="CL284" i="16"/>
  <c r="DM284" i="16"/>
  <c r="EB284" i="16"/>
  <c r="ET284" i="16"/>
  <c r="EZ284" i="16"/>
  <c r="FI284" i="16"/>
  <c r="FU284" i="16"/>
  <c r="R206" i="16"/>
  <c r="X206" i="16"/>
  <c r="AG206" i="16"/>
  <c r="AP206" i="16"/>
  <c r="AY206" i="16"/>
  <c r="BN206" i="16"/>
  <c r="BW206" i="16"/>
  <c r="CF206" i="16"/>
  <c r="CL206" i="16"/>
  <c r="DD206" i="16"/>
  <c r="DM206" i="16"/>
  <c r="EB206" i="16"/>
  <c r="EK206" i="16"/>
  <c r="ET206" i="16"/>
  <c r="FI206" i="16"/>
  <c r="FR206" i="16"/>
  <c r="R207" i="16"/>
  <c r="X207" i="16"/>
  <c r="AY207" i="16"/>
  <c r="BE207" i="16"/>
  <c r="BW207" i="16"/>
  <c r="CF207" i="16"/>
  <c r="CL207" i="16"/>
  <c r="CU207" i="16"/>
  <c r="DD207" i="16"/>
  <c r="DM207" i="16"/>
  <c r="DS207" i="16"/>
  <c r="EB207" i="16"/>
  <c r="ET207" i="16"/>
  <c r="FI207" i="16"/>
  <c r="R208" i="16"/>
  <c r="X208" i="16"/>
  <c r="AG208" i="16"/>
  <c r="AP208" i="16"/>
  <c r="AY208" i="16"/>
  <c r="BE208" i="16"/>
  <c r="BW208" i="16"/>
  <c r="CF208" i="16"/>
  <c r="CL208" i="16"/>
  <c r="CU208" i="16"/>
  <c r="DD208" i="16"/>
  <c r="DM208" i="16"/>
  <c r="DS208" i="16"/>
  <c r="EB208" i="16"/>
  <c r="EK208" i="16"/>
  <c r="ET208" i="16"/>
  <c r="EZ208" i="16"/>
  <c r="R209" i="16"/>
  <c r="X209" i="16"/>
  <c r="AG209" i="16"/>
  <c r="AY209" i="16"/>
  <c r="BE209" i="16"/>
  <c r="BN209" i="16"/>
  <c r="BW209" i="16"/>
  <c r="CF209" i="16"/>
  <c r="CL209" i="16"/>
  <c r="CU209" i="16"/>
  <c r="DD209" i="16"/>
  <c r="DM209" i="16"/>
  <c r="DS209" i="16"/>
  <c r="EB209" i="16"/>
  <c r="EK209" i="16"/>
  <c r="ET209" i="16"/>
  <c r="EZ209" i="16"/>
  <c r="FI209" i="16"/>
  <c r="FU209" i="16"/>
  <c r="R210" i="16"/>
  <c r="X210" i="16"/>
  <c r="AG210" i="16"/>
  <c r="AY210" i="16"/>
  <c r="BE210" i="16"/>
  <c r="BN210" i="16"/>
  <c r="BW210" i="16"/>
  <c r="CF210" i="16"/>
  <c r="CL210" i="16"/>
  <c r="CU210" i="16"/>
  <c r="DG210" i="16"/>
  <c r="DM210" i="16"/>
  <c r="DS210" i="16"/>
  <c r="EB210" i="16"/>
  <c r="EK210" i="16"/>
  <c r="ET210" i="16"/>
  <c r="EZ210" i="16"/>
  <c r="FR210" i="16"/>
  <c r="R211" i="16"/>
  <c r="X211" i="16"/>
  <c r="AG211" i="16"/>
  <c r="AP211" i="16"/>
  <c r="AY211" i="16"/>
  <c r="BE211" i="16"/>
  <c r="BW211" i="16"/>
  <c r="CF211" i="16"/>
  <c r="CL211" i="16"/>
  <c r="CU211" i="16"/>
  <c r="DD211" i="16"/>
  <c r="DM211" i="16"/>
  <c r="DS211" i="16"/>
  <c r="EK211" i="16"/>
  <c r="ET211" i="16"/>
  <c r="EZ211" i="16"/>
  <c r="FI211" i="16"/>
  <c r="FR211" i="16"/>
  <c r="R212" i="16"/>
  <c r="X212" i="16"/>
  <c r="AG212" i="16"/>
  <c r="AP212" i="16"/>
  <c r="AY212" i="16"/>
  <c r="BE212" i="16"/>
  <c r="BN212" i="16"/>
  <c r="CF212" i="16"/>
  <c r="CL212" i="16"/>
  <c r="DM212" i="16"/>
  <c r="EB212" i="16"/>
  <c r="ET212" i="16"/>
  <c r="FI212" i="16"/>
  <c r="FR212" i="16"/>
  <c r="R213" i="16"/>
  <c r="AP213" i="16"/>
  <c r="AY213" i="16"/>
  <c r="BE213" i="16"/>
  <c r="BW213" i="16"/>
  <c r="CF213" i="16"/>
  <c r="CL213" i="16"/>
  <c r="CU213" i="16"/>
  <c r="DM213" i="16"/>
  <c r="EK213" i="16"/>
  <c r="ET213" i="16"/>
  <c r="EZ213" i="16"/>
  <c r="FR213" i="16"/>
  <c r="R214" i="16"/>
  <c r="X214" i="16"/>
  <c r="AY214" i="16"/>
  <c r="BN214" i="16"/>
  <c r="BW214" i="16"/>
  <c r="CF214" i="16"/>
  <c r="CL214" i="16"/>
  <c r="DD214" i="16"/>
  <c r="DM214" i="16"/>
  <c r="DS214" i="16"/>
  <c r="EB214" i="16"/>
  <c r="ET214" i="16"/>
  <c r="EZ214" i="16"/>
  <c r="FR214" i="16"/>
  <c r="R215" i="16"/>
  <c r="AG215" i="16"/>
  <c r="AP215" i="16"/>
  <c r="AY215" i="16"/>
  <c r="BE215" i="16"/>
  <c r="CF215" i="16"/>
  <c r="CL215" i="16"/>
  <c r="CU215" i="16"/>
  <c r="DM215" i="16"/>
  <c r="DS215" i="16"/>
  <c r="EK215" i="16"/>
  <c r="ET215" i="16"/>
  <c r="EZ215" i="16"/>
  <c r="FI215" i="16"/>
  <c r="FR215" i="16"/>
  <c r="R216" i="16"/>
  <c r="X216" i="16"/>
  <c r="AS216" i="16"/>
  <c r="AY216" i="16"/>
  <c r="BE216" i="16"/>
  <c r="BN216" i="16"/>
  <c r="CF216" i="16"/>
  <c r="CL216" i="16"/>
  <c r="DM216" i="16"/>
  <c r="EB216" i="16"/>
  <c r="EK216" i="16"/>
  <c r="ET216" i="16"/>
  <c r="EZ216" i="16"/>
  <c r="FU216" i="16"/>
  <c r="R116" i="16"/>
  <c r="X116" i="16"/>
  <c r="AG116" i="16"/>
  <c r="AP116" i="16"/>
  <c r="AY116" i="16"/>
  <c r="BE116" i="16"/>
  <c r="BN116" i="16"/>
  <c r="BW116" i="16"/>
  <c r="CF116" i="16"/>
  <c r="CL116" i="16"/>
  <c r="CU116" i="16"/>
  <c r="DM116" i="16"/>
  <c r="DS116" i="16"/>
  <c r="EK116" i="16"/>
  <c r="ET116" i="16"/>
  <c r="EZ116" i="16"/>
  <c r="FI116" i="16"/>
  <c r="R117" i="16"/>
  <c r="AG117" i="16"/>
  <c r="AP117" i="16"/>
  <c r="AY117" i="16"/>
  <c r="BN117" i="16"/>
  <c r="CF117" i="16"/>
  <c r="DD117" i="16"/>
  <c r="DM117" i="16"/>
  <c r="DS117" i="16"/>
  <c r="EB117" i="16"/>
  <c r="EK117" i="16"/>
  <c r="ET117" i="16"/>
  <c r="EZ117" i="16"/>
  <c r="FR117" i="16"/>
  <c r="R118" i="16"/>
  <c r="X118" i="16"/>
  <c r="AG118" i="16"/>
  <c r="AP118" i="16"/>
  <c r="AY118" i="16"/>
  <c r="BN118" i="16"/>
  <c r="BW118" i="16"/>
  <c r="CF118" i="16"/>
  <c r="CL118" i="16"/>
  <c r="DD118" i="16"/>
  <c r="DM118" i="16"/>
  <c r="EB118" i="16"/>
  <c r="EK118" i="16"/>
  <c r="ET118" i="16"/>
  <c r="R119" i="16"/>
  <c r="X119" i="16"/>
  <c r="AY119" i="16"/>
  <c r="BE119" i="16"/>
  <c r="BW119" i="16"/>
  <c r="CF119" i="16"/>
  <c r="CU119" i="16"/>
  <c r="DD119" i="16"/>
  <c r="DM119" i="16"/>
  <c r="DS119" i="16"/>
  <c r="EK119" i="16"/>
  <c r="ET119" i="16"/>
  <c r="FI119" i="16"/>
  <c r="FR119" i="16"/>
  <c r="R120" i="16"/>
  <c r="X120" i="16"/>
  <c r="AP120" i="16"/>
  <c r="AY120" i="16"/>
  <c r="BE120" i="16"/>
  <c r="BN120" i="16"/>
  <c r="BW120" i="16"/>
  <c r="CF120" i="16"/>
  <c r="CL120" i="16"/>
  <c r="CU120" i="16"/>
  <c r="DD120" i="16"/>
  <c r="DM120" i="16"/>
  <c r="DS120" i="16"/>
  <c r="EB120" i="16"/>
  <c r="ET120" i="16"/>
  <c r="FI120" i="16"/>
  <c r="R121" i="16"/>
  <c r="X121" i="16"/>
  <c r="AG121" i="16"/>
  <c r="AP121" i="16"/>
  <c r="AY121" i="16"/>
  <c r="BN121" i="16"/>
  <c r="BW121" i="16"/>
  <c r="CF121" i="16"/>
  <c r="CL121" i="16"/>
  <c r="CU121" i="16"/>
  <c r="DM121" i="16"/>
  <c r="EB121" i="16"/>
  <c r="EK121" i="16"/>
  <c r="ET121" i="16"/>
  <c r="EZ121" i="16"/>
  <c r="FI121" i="16"/>
  <c r="R122" i="16"/>
  <c r="AG122" i="16"/>
  <c r="AS122" i="16"/>
  <c r="AY122" i="16"/>
  <c r="BE122" i="16"/>
  <c r="BN122" i="16"/>
  <c r="BZ122" i="16"/>
  <c r="CF122" i="16"/>
  <c r="CU122" i="16"/>
  <c r="DM122" i="16"/>
  <c r="DS122" i="16"/>
  <c r="EK122" i="16"/>
  <c r="ET122" i="16"/>
  <c r="EZ122" i="16"/>
  <c r="FR122" i="16"/>
  <c r="R123" i="16"/>
  <c r="X123" i="16"/>
  <c r="AG123" i="16"/>
  <c r="AP123" i="16"/>
  <c r="AY123" i="16"/>
  <c r="BE123" i="16"/>
  <c r="BN123" i="16"/>
  <c r="BW123" i="16"/>
  <c r="CF123" i="16"/>
  <c r="CL123" i="16"/>
  <c r="DD123" i="16"/>
  <c r="DM123" i="16"/>
  <c r="DS123" i="16"/>
  <c r="EK123" i="16"/>
  <c r="ET123" i="16"/>
  <c r="EZ123" i="16"/>
  <c r="FI123" i="16"/>
  <c r="FR123" i="16"/>
  <c r="R124" i="16"/>
  <c r="AG124" i="16"/>
  <c r="AP124" i="16"/>
  <c r="AY124" i="16"/>
  <c r="BE124" i="16"/>
  <c r="BW124" i="16"/>
  <c r="CF124" i="16"/>
  <c r="CL124" i="16"/>
  <c r="DD124" i="16"/>
  <c r="DM124" i="16"/>
  <c r="DS124" i="16"/>
  <c r="EB124" i="16"/>
  <c r="EN124" i="16"/>
  <c r="ET124" i="16"/>
  <c r="EZ124" i="16"/>
  <c r="FI124" i="16"/>
  <c r="FR124" i="16"/>
  <c r="R125" i="16"/>
  <c r="X125" i="16"/>
  <c r="AG125" i="16"/>
  <c r="AP125" i="16"/>
  <c r="AY125" i="16"/>
  <c r="BE125" i="16"/>
  <c r="BN125" i="16"/>
  <c r="CF125" i="16"/>
  <c r="CU125" i="16"/>
  <c r="DD125" i="16"/>
  <c r="DM125" i="16"/>
  <c r="DS125" i="16"/>
  <c r="EB125" i="16"/>
  <c r="EK125" i="16"/>
  <c r="ET125" i="16"/>
  <c r="EZ125" i="16"/>
  <c r="FI125" i="16"/>
  <c r="R126" i="16"/>
  <c r="X126" i="16"/>
  <c r="AY126" i="16"/>
  <c r="BN126" i="16"/>
  <c r="CF126" i="16"/>
  <c r="CL126" i="16"/>
  <c r="CU126" i="16"/>
  <c r="DD126" i="16"/>
  <c r="DM126" i="16"/>
  <c r="DS126" i="16"/>
  <c r="EB126" i="16"/>
  <c r="EK126" i="16"/>
  <c r="ET126" i="16"/>
  <c r="EZ126" i="16"/>
  <c r="FI126" i="16"/>
  <c r="R194" i="16"/>
  <c r="X194" i="16"/>
  <c r="AG194" i="16"/>
  <c r="AP194" i="16"/>
  <c r="AY194" i="16"/>
  <c r="BE194" i="16"/>
  <c r="BN194" i="16"/>
  <c r="BW194" i="16"/>
  <c r="CF194" i="16"/>
  <c r="CL194" i="16"/>
  <c r="DM194" i="16"/>
  <c r="EB194" i="16"/>
  <c r="EK194" i="16"/>
  <c r="ET194" i="16"/>
  <c r="EZ194" i="16"/>
  <c r="FI194" i="16"/>
  <c r="FR194" i="16"/>
  <c r="O26" i="16"/>
  <c r="R26" i="16" s="1"/>
  <c r="P26" i="16"/>
  <c r="U26" i="16"/>
  <c r="X26" i="16" s="1"/>
  <c r="V26" i="16"/>
  <c r="AD26" i="16"/>
  <c r="AG26" i="16" s="1"/>
  <c r="AE26" i="16"/>
  <c r="AM26" i="16"/>
  <c r="AN26" i="16"/>
  <c r="AV26" i="16"/>
  <c r="AY26" i="16" s="1"/>
  <c r="AW26" i="16"/>
  <c r="BB26" i="16"/>
  <c r="BE26" i="16" s="1"/>
  <c r="BC26" i="16"/>
  <c r="BK26" i="16"/>
  <c r="BN26" i="16" s="1"/>
  <c r="BL26" i="16"/>
  <c r="BT26" i="16"/>
  <c r="BW26" i="16" s="1"/>
  <c r="BU26" i="16"/>
  <c r="CC26" i="16"/>
  <c r="CF26" i="16" s="1"/>
  <c r="CD26" i="16"/>
  <c r="CI26" i="16"/>
  <c r="CJ26" i="16"/>
  <c r="CR26" i="16"/>
  <c r="CU26" i="16" s="1"/>
  <c r="CS26" i="16"/>
  <c r="DA26" i="16"/>
  <c r="DD26" i="16" s="1"/>
  <c r="DB26" i="16"/>
  <c r="DJ26" i="16"/>
  <c r="DM26" i="16" s="1"/>
  <c r="DK26" i="16"/>
  <c r="DP26" i="16"/>
  <c r="DS26" i="16" s="1"/>
  <c r="DQ26" i="16"/>
  <c r="DY26" i="16"/>
  <c r="EB26" i="16" s="1"/>
  <c r="DZ26" i="16"/>
  <c r="EH26" i="16"/>
  <c r="EK26" i="16" s="1"/>
  <c r="EI26" i="16"/>
  <c r="EQ26" i="16"/>
  <c r="ET26" i="16" s="1"/>
  <c r="ER26" i="16"/>
  <c r="EW26" i="16"/>
  <c r="EZ26" i="16" s="1"/>
  <c r="EX26" i="16"/>
  <c r="FF26" i="16"/>
  <c r="FI26" i="16" s="1"/>
  <c r="FG26" i="16"/>
  <c r="FO26" i="16"/>
  <c r="FR26" i="16" s="1"/>
  <c r="FP26" i="16"/>
  <c r="O27" i="16"/>
  <c r="R27" i="16" s="1"/>
  <c r="P27" i="16"/>
  <c r="U27" i="16"/>
  <c r="X27" i="16" s="1"/>
  <c r="V27" i="16"/>
  <c r="AD27" i="16"/>
  <c r="AE27" i="16"/>
  <c r="AM27" i="16"/>
  <c r="AP27" i="16" s="1"/>
  <c r="AN27" i="16"/>
  <c r="AV27" i="16"/>
  <c r="AY27" i="16" s="1"/>
  <c r="AW27" i="16"/>
  <c r="BB27" i="16"/>
  <c r="BC27" i="16"/>
  <c r="BK27" i="16"/>
  <c r="BN27" i="16" s="1"/>
  <c r="BL27" i="16"/>
  <c r="BT27" i="16"/>
  <c r="BW27" i="16" s="1"/>
  <c r="BU27" i="16"/>
  <c r="CC27" i="16"/>
  <c r="CF27" i="16" s="1"/>
  <c r="CD27" i="16"/>
  <c r="CI27" i="16"/>
  <c r="CL27" i="16" s="1"/>
  <c r="CJ27" i="16"/>
  <c r="CR27" i="16"/>
  <c r="CU27" i="16" s="1"/>
  <c r="CS27" i="16"/>
  <c r="DA27" i="16"/>
  <c r="DD27" i="16" s="1"/>
  <c r="DB27" i="16"/>
  <c r="DJ27" i="16"/>
  <c r="DM27" i="16" s="1"/>
  <c r="DK27" i="16"/>
  <c r="DP27" i="16"/>
  <c r="DS27" i="16" s="1"/>
  <c r="DQ27" i="16"/>
  <c r="DY27" i="16"/>
  <c r="EB27" i="16" s="1"/>
  <c r="DZ27" i="16"/>
  <c r="EH27" i="16"/>
  <c r="EK27" i="16" s="1"/>
  <c r="EI27" i="16"/>
  <c r="EQ27" i="16"/>
  <c r="ET27" i="16" s="1"/>
  <c r="ER27" i="16"/>
  <c r="EW27" i="16"/>
  <c r="EZ27" i="16" s="1"/>
  <c r="EX27" i="16"/>
  <c r="FF27" i="16"/>
  <c r="FI27" i="16" s="1"/>
  <c r="FG27" i="16"/>
  <c r="FO27" i="16"/>
  <c r="FR27" i="16" s="1"/>
  <c r="FP27" i="16"/>
  <c r="O28" i="16"/>
  <c r="R28" i="16" s="1"/>
  <c r="P28" i="16"/>
  <c r="U28" i="16"/>
  <c r="V28" i="16"/>
  <c r="AD28" i="16"/>
  <c r="AE28" i="16"/>
  <c r="AM28" i="16"/>
  <c r="AP28" i="16" s="1"/>
  <c r="AN28" i="16"/>
  <c r="AV28" i="16"/>
  <c r="AY28" i="16" s="1"/>
  <c r="AW28" i="16"/>
  <c r="BB28" i="16"/>
  <c r="BE28" i="16" s="1"/>
  <c r="BC28" i="16"/>
  <c r="BK28" i="16"/>
  <c r="BN28" i="16" s="1"/>
  <c r="BL28" i="16"/>
  <c r="BT28" i="16"/>
  <c r="BW28" i="16" s="1"/>
  <c r="BU28" i="16"/>
  <c r="CC28" i="16"/>
  <c r="CF28" i="16" s="1"/>
  <c r="CD28" i="16"/>
  <c r="CI28" i="16"/>
  <c r="CL28" i="16" s="1"/>
  <c r="CJ28" i="16"/>
  <c r="CR28" i="16"/>
  <c r="CU28" i="16" s="1"/>
  <c r="CS28" i="16"/>
  <c r="DA28" i="16"/>
  <c r="DD28" i="16" s="1"/>
  <c r="DB28" i="16"/>
  <c r="DJ28" i="16"/>
  <c r="DM28" i="16" s="1"/>
  <c r="DK28" i="16"/>
  <c r="DP28" i="16"/>
  <c r="DS28" i="16" s="1"/>
  <c r="DQ28" i="16"/>
  <c r="DY28" i="16"/>
  <c r="EB28" i="16" s="1"/>
  <c r="DZ28" i="16"/>
  <c r="EH28" i="16"/>
  <c r="EK28" i="16" s="1"/>
  <c r="EI28" i="16"/>
  <c r="EQ28" i="16"/>
  <c r="ET28" i="16" s="1"/>
  <c r="ER28" i="16"/>
  <c r="EW28" i="16"/>
  <c r="EX28" i="16"/>
  <c r="FF28" i="16"/>
  <c r="FI28" i="16" s="1"/>
  <c r="FG28" i="16"/>
  <c r="FO28" i="16"/>
  <c r="FR28" i="16" s="1"/>
  <c r="FP28" i="16"/>
  <c r="O29" i="16"/>
  <c r="R29" i="16" s="1"/>
  <c r="P29" i="16"/>
  <c r="U29" i="16"/>
  <c r="V29" i="16"/>
  <c r="AD29" i="16"/>
  <c r="AG29" i="16" s="1"/>
  <c r="AE29" i="16"/>
  <c r="AM29" i="16"/>
  <c r="AP29" i="16" s="1"/>
  <c r="AN29" i="16"/>
  <c r="AV29" i="16"/>
  <c r="AY29" i="16" s="1"/>
  <c r="AW29" i="16"/>
  <c r="BB29" i="16"/>
  <c r="BE29" i="16" s="1"/>
  <c r="BC29" i="16"/>
  <c r="BK29" i="16"/>
  <c r="BL29" i="16"/>
  <c r="BT29" i="16"/>
  <c r="BW29" i="16" s="1"/>
  <c r="BU29" i="16"/>
  <c r="CC29" i="16"/>
  <c r="CF29" i="16" s="1"/>
  <c r="CD29" i="16"/>
  <c r="CI29" i="16"/>
  <c r="CL29" i="16" s="1"/>
  <c r="CJ29" i="16"/>
  <c r="CR29" i="16"/>
  <c r="CU29" i="16" s="1"/>
  <c r="CS29" i="16"/>
  <c r="DA29" i="16"/>
  <c r="DD29" i="16" s="1"/>
  <c r="DB29" i="16"/>
  <c r="DJ29" i="16"/>
  <c r="DM29" i="16" s="1"/>
  <c r="DK29" i="16"/>
  <c r="DP29" i="16"/>
  <c r="DS29" i="16" s="1"/>
  <c r="DQ29" i="16"/>
  <c r="DY29" i="16"/>
  <c r="EB29" i="16" s="1"/>
  <c r="DZ29" i="16"/>
  <c r="EH29" i="16"/>
  <c r="EK29" i="16" s="1"/>
  <c r="EI29" i="16"/>
  <c r="EQ29" i="16"/>
  <c r="ET29" i="16" s="1"/>
  <c r="ER29" i="16"/>
  <c r="EW29" i="16"/>
  <c r="EZ29" i="16" s="1"/>
  <c r="EX29" i="16"/>
  <c r="FF29" i="16"/>
  <c r="FI29" i="16" s="1"/>
  <c r="FG29" i="16"/>
  <c r="FO29" i="16"/>
  <c r="FR29" i="16" s="1"/>
  <c r="FP29" i="16"/>
  <c r="O30" i="16"/>
  <c r="R30" i="16" s="1"/>
  <c r="P30" i="16"/>
  <c r="U30" i="16"/>
  <c r="X30" i="16" s="1"/>
  <c r="V30" i="16"/>
  <c r="AD30" i="16"/>
  <c r="AG30" i="16" s="1"/>
  <c r="AE30" i="16"/>
  <c r="AM30" i="16"/>
  <c r="AP30" i="16" s="1"/>
  <c r="AN30" i="16"/>
  <c r="AV30" i="16"/>
  <c r="AY30" i="16" s="1"/>
  <c r="AW30" i="16"/>
  <c r="BB30" i="16"/>
  <c r="BE30" i="16" s="1"/>
  <c r="BC30" i="16"/>
  <c r="BK30" i="16"/>
  <c r="BN30" i="16" s="1"/>
  <c r="BL30" i="16"/>
  <c r="BT30" i="16"/>
  <c r="BW30" i="16" s="1"/>
  <c r="BU30" i="16"/>
  <c r="CC30" i="16"/>
  <c r="CF30" i="16" s="1"/>
  <c r="CD30" i="16"/>
  <c r="CI30" i="16"/>
  <c r="CL30" i="16" s="1"/>
  <c r="CJ30" i="16"/>
  <c r="CR30" i="16"/>
  <c r="CS30" i="16"/>
  <c r="DA30" i="16"/>
  <c r="DD30" i="16" s="1"/>
  <c r="DB30" i="16"/>
  <c r="DJ30" i="16"/>
  <c r="DM30" i="16" s="1"/>
  <c r="DK30" i="16"/>
  <c r="DP30" i="16"/>
  <c r="DS30" i="16" s="1"/>
  <c r="DQ30" i="16"/>
  <c r="DY30" i="16"/>
  <c r="EB30" i="16" s="1"/>
  <c r="DZ30" i="16"/>
  <c r="EH30" i="16"/>
  <c r="EI30" i="16"/>
  <c r="EQ30" i="16"/>
  <c r="ET30" i="16" s="1"/>
  <c r="ER30" i="16"/>
  <c r="EW30" i="16"/>
  <c r="EZ30" i="16" s="1"/>
  <c r="EX30" i="16"/>
  <c r="FF30" i="16"/>
  <c r="FI30" i="16" s="1"/>
  <c r="FG30" i="16"/>
  <c r="FO30" i="16"/>
  <c r="FR30" i="16" s="1"/>
  <c r="FP30" i="16"/>
  <c r="O31" i="16"/>
  <c r="R31" i="16" s="1"/>
  <c r="P31" i="16"/>
  <c r="U31" i="16"/>
  <c r="X31" i="16" s="1"/>
  <c r="V31" i="16"/>
  <c r="AD31" i="16"/>
  <c r="AE31" i="16"/>
  <c r="AM31" i="16"/>
  <c r="AP31" i="16" s="1"/>
  <c r="AN31" i="16"/>
  <c r="AV31" i="16"/>
  <c r="AY31" i="16" s="1"/>
  <c r="AW31" i="16"/>
  <c r="BB31" i="16"/>
  <c r="BE31" i="16" s="1"/>
  <c r="BC31" i="16"/>
  <c r="BK31" i="16"/>
  <c r="BL31" i="16"/>
  <c r="BT31" i="16"/>
  <c r="BW31" i="16" s="1"/>
  <c r="BU31" i="16"/>
  <c r="CC31" i="16"/>
  <c r="CF31" i="16" s="1"/>
  <c r="CD31" i="16"/>
  <c r="CI31" i="16"/>
  <c r="CJ31" i="16"/>
  <c r="CR31" i="16"/>
  <c r="CS31" i="16"/>
  <c r="DA31" i="16"/>
  <c r="DD31" i="16" s="1"/>
  <c r="DB31" i="16"/>
  <c r="DJ31" i="16"/>
  <c r="DM31" i="16" s="1"/>
  <c r="DK31" i="16"/>
  <c r="DP31" i="16"/>
  <c r="DS31" i="16" s="1"/>
  <c r="DQ31" i="16"/>
  <c r="DY31" i="16"/>
  <c r="EB31" i="16" s="1"/>
  <c r="DZ31" i="16"/>
  <c r="EH31" i="16"/>
  <c r="EI31" i="16"/>
  <c r="EQ31" i="16"/>
  <c r="ET31" i="16" s="1"/>
  <c r="ER31" i="16"/>
  <c r="EW31" i="16"/>
  <c r="EX31" i="16"/>
  <c r="FF31" i="16"/>
  <c r="FG31" i="16"/>
  <c r="FO31" i="16"/>
  <c r="FP31" i="16"/>
  <c r="O32" i="16"/>
  <c r="R32" i="16" s="1"/>
  <c r="P32" i="16"/>
  <c r="U32" i="16"/>
  <c r="X32" i="16" s="1"/>
  <c r="V32" i="16"/>
  <c r="AD32" i="16"/>
  <c r="AG32" i="16" s="1"/>
  <c r="AE32" i="16"/>
  <c r="AM32" i="16"/>
  <c r="AP32" i="16" s="1"/>
  <c r="AN32" i="16"/>
  <c r="AV32" i="16"/>
  <c r="AY32" i="16" s="1"/>
  <c r="AW32" i="16"/>
  <c r="BB32" i="16"/>
  <c r="BE32" i="16" s="1"/>
  <c r="BC32" i="16"/>
  <c r="BK32" i="16"/>
  <c r="BN32" i="16" s="1"/>
  <c r="BL32" i="16"/>
  <c r="BT32" i="16"/>
  <c r="BU32" i="16"/>
  <c r="CC32" i="16"/>
  <c r="CF32" i="16" s="1"/>
  <c r="CD32" i="16"/>
  <c r="CI32" i="16"/>
  <c r="CJ32" i="16"/>
  <c r="CR32" i="16"/>
  <c r="CS32" i="16"/>
  <c r="DA32" i="16"/>
  <c r="DB32" i="16"/>
  <c r="DJ32" i="16"/>
  <c r="DM32" i="16" s="1"/>
  <c r="DK32" i="16"/>
  <c r="DP32" i="16"/>
  <c r="DQ32" i="16"/>
  <c r="DY32" i="16"/>
  <c r="EB32" i="16" s="1"/>
  <c r="DZ32" i="16"/>
  <c r="EH32" i="16"/>
  <c r="EK32" i="16" s="1"/>
  <c r="EI32" i="16"/>
  <c r="EQ32" i="16"/>
  <c r="ET32" i="16" s="1"/>
  <c r="ER32" i="16"/>
  <c r="EW32" i="16"/>
  <c r="EZ32" i="16" s="1"/>
  <c r="EX32" i="16"/>
  <c r="FF32" i="16"/>
  <c r="FI32" i="16" s="1"/>
  <c r="FG32" i="16"/>
  <c r="FO32" i="16"/>
  <c r="FR32" i="16" s="1"/>
  <c r="FP32" i="16"/>
  <c r="O33" i="16"/>
  <c r="R33" i="16" s="1"/>
  <c r="P33" i="16"/>
  <c r="U33" i="16"/>
  <c r="X33" i="16" s="1"/>
  <c r="V33" i="16"/>
  <c r="AD33" i="16"/>
  <c r="AG33" i="16" s="1"/>
  <c r="AE33" i="16"/>
  <c r="AM33" i="16"/>
  <c r="AP33" i="16" s="1"/>
  <c r="AN33" i="16"/>
  <c r="AV33" i="16"/>
  <c r="AY33" i="16" s="1"/>
  <c r="AW33" i="16"/>
  <c r="BB33" i="16"/>
  <c r="BC33" i="16"/>
  <c r="BK33" i="16"/>
  <c r="BL33" i="16"/>
  <c r="BT33" i="16"/>
  <c r="BU33" i="16"/>
  <c r="CC33" i="16"/>
  <c r="CF33" i="16" s="1"/>
  <c r="CD33" i="16"/>
  <c r="CI33" i="16"/>
  <c r="CJ33" i="16"/>
  <c r="CR33" i="16"/>
  <c r="CU33" i="16" s="1"/>
  <c r="CS33" i="16"/>
  <c r="DA33" i="16"/>
  <c r="DD33" i="16" s="1"/>
  <c r="DB33" i="16"/>
  <c r="DJ33" i="16"/>
  <c r="DM33" i="16" s="1"/>
  <c r="DK33" i="16"/>
  <c r="DP33" i="16"/>
  <c r="DS33" i="16" s="1"/>
  <c r="DQ33" i="16"/>
  <c r="DY33" i="16"/>
  <c r="EB33" i="16" s="1"/>
  <c r="DZ33" i="16"/>
  <c r="EH33" i="16"/>
  <c r="EK33" i="16" s="1"/>
  <c r="EI33" i="16"/>
  <c r="EQ33" i="16"/>
  <c r="ET33" i="16" s="1"/>
  <c r="ER33" i="16"/>
  <c r="EW33" i="16"/>
  <c r="EZ33" i="16" s="1"/>
  <c r="EX33" i="16"/>
  <c r="FF33" i="16"/>
  <c r="FI33" i="16" s="1"/>
  <c r="FG33" i="16"/>
  <c r="FO33" i="16"/>
  <c r="FP33" i="16"/>
  <c r="R104" i="16"/>
  <c r="X104" i="16"/>
  <c r="AG104" i="16"/>
  <c r="AP104" i="16"/>
  <c r="AY104" i="16"/>
  <c r="BN104" i="16"/>
  <c r="BW104" i="16"/>
  <c r="CF104" i="16"/>
  <c r="CL104" i="16"/>
  <c r="DM104" i="16"/>
  <c r="EB104" i="16"/>
  <c r="EK104" i="16"/>
  <c r="ET104" i="16"/>
  <c r="EZ104" i="16"/>
  <c r="FI104" i="16"/>
  <c r="FR104" i="16"/>
  <c r="O37" i="16"/>
  <c r="R37" i="16" s="1"/>
  <c r="P37" i="16"/>
  <c r="U37" i="16"/>
  <c r="X37" i="16" s="1"/>
  <c r="V37" i="16"/>
  <c r="AD37" i="16"/>
  <c r="AG37" i="16" s="1"/>
  <c r="AE37" i="16"/>
  <c r="AM37" i="16"/>
  <c r="AP37" i="16" s="1"/>
  <c r="AN37" i="16"/>
  <c r="AV37" i="16"/>
  <c r="AY37" i="16" s="1"/>
  <c r="AW37" i="16"/>
  <c r="BB37" i="16"/>
  <c r="BC37" i="16"/>
  <c r="BK37" i="16"/>
  <c r="BL37" i="16"/>
  <c r="BT37" i="16"/>
  <c r="BW37" i="16" s="1"/>
  <c r="BU37" i="16"/>
  <c r="CC37" i="16"/>
  <c r="CF37" i="16" s="1"/>
  <c r="CD37" i="16"/>
  <c r="CI37" i="16"/>
  <c r="CL37" i="16" s="1"/>
  <c r="CJ37" i="16"/>
  <c r="CR37" i="16"/>
  <c r="CU37" i="16" s="1"/>
  <c r="CS37" i="16"/>
  <c r="DA37" i="16"/>
  <c r="DD37" i="16" s="1"/>
  <c r="DB37" i="16"/>
  <c r="DJ37" i="16"/>
  <c r="DM37" i="16" s="1"/>
  <c r="DK37" i="16"/>
  <c r="DP37" i="16"/>
  <c r="DS37" i="16" s="1"/>
  <c r="DQ37" i="16"/>
  <c r="DY37" i="16"/>
  <c r="EB37" i="16" s="1"/>
  <c r="DZ37" i="16"/>
  <c r="EH37" i="16"/>
  <c r="EI37" i="16"/>
  <c r="EQ37" i="16"/>
  <c r="ET37" i="16" s="1"/>
  <c r="ER37" i="16"/>
  <c r="EW37" i="16"/>
  <c r="FC37" i="16" s="1"/>
  <c r="EX37" i="16"/>
  <c r="FF37" i="16"/>
  <c r="FG37" i="16"/>
  <c r="FO37" i="16"/>
  <c r="FP37" i="16"/>
  <c r="O14" i="16"/>
  <c r="R14" i="16" s="1"/>
  <c r="P14" i="16"/>
  <c r="U14" i="16"/>
  <c r="V14" i="16"/>
  <c r="AD14" i="16"/>
  <c r="AG14" i="16" s="1"/>
  <c r="AE14" i="16"/>
  <c r="AM14" i="16"/>
  <c r="AP14" i="16" s="1"/>
  <c r="AN14" i="16"/>
  <c r="AV14" i="16"/>
  <c r="AY14" i="16" s="1"/>
  <c r="AW14" i="16"/>
  <c r="BB14" i="16"/>
  <c r="BE14" i="16" s="1"/>
  <c r="BC14" i="16"/>
  <c r="BK14" i="16"/>
  <c r="BN14" i="16" s="1"/>
  <c r="BL14" i="16"/>
  <c r="BT14" i="16"/>
  <c r="BW14" i="16" s="1"/>
  <c r="BU14" i="16"/>
  <c r="CC14" i="16"/>
  <c r="CF14" i="16" s="1"/>
  <c r="CD14" i="16"/>
  <c r="CI14" i="16"/>
  <c r="CJ14" i="16"/>
  <c r="CR14" i="16"/>
  <c r="CU14" i="16" s="1"/>
  <c r="CS14" i="16"/>
  <c r="DA14" i="16"/>
  <c r="DB14" i="16"/>
  <c r="DJ14" i="16"/>
  <c r="DM14" i="16" s="1"/>
  <c r="DK14" i="16"/>
  <c r="DP14" i="16"/>
  <c r="DQ14" i="16"/>
  <c r="DY14" i="16"/>
  <c r="DZ14" i="16"/>
  <c r="EH14" i="16"/>
  <c r="EI14" i="16"/>
  <c r="EQ14" i="16"/>
  <c r="ET14" i="16" s="1"/>
  <c r="ER14" i="16"/>
  <c r="EW14" i="16"/>
  <c r="EZ14" i="16" s="1"/>
  <c r="EX14" i="16"/>
  <c r="FF14" i="16"/>
  <c r="FI14" i="16" s="1"/>
  <c r="FG14" i="16"/>
  <c r="FO14" i="16"/>
  <c r="FR14" i="16" s="1"/>
  <c r="FP14" i="16"/>
  <c r="DH66" i="16" l="1"/>
  <c r="DI66" i="16" s="1"/>
  <c r="FL37" i="16"/>
  <c r="FI37" i="16"/>
  <c r="BQ33" i="16"/>
  <c r="BN33" i="16"/>
  <c r="CX32" i="16"/>
  <c r="CU32" i="16"/>
  <c r="FL31" i="16"/>
  <c r="FI31" i="16"/>
  <c r="CX31" i="16"/>
  <c r="CU31" i="16"/>
  <c r="BQ31" i="16"/>
  <c r="BN31" i="16"/>
  <c r="CX30" i="16"/>
  <c r="CU30" i="16"/>
  <c r="BQ29" i="16"/>
  <c r="BN29" i="16"/>
  <c r="CX194" i="16"/>
  <c r="CU194" i="16"/>
  <c r="AJ126" i="16"/>
  <c r="AG126" i="16"/>
  <c r="CX124" i="16"/>
  <c r="CU124" i="16"/>
  <c r="BQ124" i="16"/>
  <c r="BN124" i="16"/>
  <c r="EE123" i="16"/>
  <c r="EB123" i="16"/>
  <c r="CX123" i="16"/>
  <c r="CU123" i="16"/>
  <c r="FL122" i="16"/>
  <c r="FI122" i="16"/>
  <c r="EE122" i="16"/>
  <c r="EB122" i="16"/>
  <c r="AJ120" i="16"/>
  <c r="AG120" i="16"/>
  <c r="EE119" i="16"/>
  <c r="EB119" i="16"/>
  <c r="BQ119" i="16"/>
  <c r="BN119" i="16"/>
  <c r="AJ119" i="16"/>
  <c r="AG119" i="16"/>
  <c r="FL118" i="16"/>
  <c r="FI118" i="16"/>
  <c r="CX118" i="16"/>
  <c r="CU118" i="16"/>
  <c r="FL117" i="16"/>
  <c r="FI117" i="16"/>
  <c r="CX117" i="16"/>
  <c r="CU117" i="16"/>
  <c r="EE116" i="16"/>
  <c r="EB116" i="16"/>
  <c r="FL216" i="16"/>
  <c r="FI216" i="16"/>
  <c r="CX216" i="16"/>
  <c r="CU216" i="16"/>
  <c r="AJ216" i="16"/>
  <c r="AG216" i="16"/>
  <c r="EE215" i="16"/>
  <c r="EB215" i="16"/>
  <c r="BQ215" i="16"/>
  <c r="BN215" i="16"/>
  <c r="FL214" i="16"/>
  <c r="FI214" i="16"/>
  <c r="CX214" i="16"/>
  <c r="CU214" i="16"/>
  <c r="AJ214" i="16"/>
  <c r="AG214" i="16"/>
  <c r="FL213" i="16"/>
  <c r="FI213" i="16"/>
  <c r="EE213" i="16"/>
  <c r="EB213" i="16"/>
  <c r="BQ213" i="16"/>
  <c r="BN213" i="16"/>
  <c r="AJ213" i="16"/>
  <c r="AG213" i="16"/>
  <c r="CX212" i="16"/>
  <c r="CU212" i="16"/>
  <c r="EE211" i="16"/>
  <c r="EB211" i="16"/>
  <c r="BQ211" i="16"/>
  <c r="BN211" i="16"/>
  <c r="FL210" i="16"/>
  <c r="FI210" i="16"/>
  <c r="FL208" i="16"/>
  <c r="FI208" i="16"/>
  <c r="BQ208" i="16"/>
  <c r="BN208" i="16"/>
  <c r="BQ207" i="16"/>
  <c r="BN207" i="16"/>
  <c r="AJ207" i="16"/>
  <c r="AG207" i="16"/>
  <c r="CX206" i="16"/>
  <c r="CU206" i="16"/>
  <c r="CX284" i="16"/>
  <c r="CU284" i="16"/>
  <c r="BQ284" i="16"/>
  <c r="BN284" i="16"/>
  <c r="FL306" i="16"/>
  <c r="FI306" i="16"/>
  <c r="FL305" i="16"/>
  <c r="FI305" i="16"/>
  <c r="BQ305" i="16"/>
  <c r="BN305" i="16"/>
  <c r="EE304" i="16"/>
  <c r="EB304" i="16"/>
  <c r="CX304" i="16"/>
  <c r="CU304" i="16"/>
  <c r="FL303" i="16"/>
  <c r="FI303" i="16"/>
  <c r="CX301" i="16"/>
  <c r="CU301" i="16"/>
  <c r="BQ301" i="16"/>
  <c r="BN301" i="16"/>
  <c r="AJ301" i="16"/>
  <c r="AG301" i="16"/>
  <c r="FL300" i="16"/>
  <c r="FI300" i="16"/>
  <c r="FL299" i="16"/>
  <c r="FI299" i="16"/>
  <c r="EE299" i="16"/>
  <c r="EB299" i="16"/>
  <c r="CX298" i="16"/>
  <c r="CU298" i="16"/>
  <c r="AJ298" i="16"/>
  <c r="AG298" i="16"/>
  <c r="FL297" i="16"/>
  <c r="FI297" i="16"/>
  <c r="BQ297" i="16"/>
  <c r="BN297" i="16"/>
  <c r="FL296" i="16"/>
  <c r="FI296" i="16"/>
  <c r="EE296" i="16"/>
  <c r="EB296" i="16"/>
  <c r="BQ37" i="16"/>
  <c r="BN37" i="16"/>
  <c r="CX104" i="16"/>
  <c r="CU104" i="16"/>
  <c r="DV194" i="16"/>
  <c r="DS194" i="16"/>
  <c r="BH126" i="16"/>
  <c r="BE126" i="16"/>
  <c r="CO125" i="16"/>
  <c r="CL125" i="16"/>
  <c r="AA124" i="16"/>
  <c r="X124" i="16"/>
  <c r="CO122" i="16"/>
  <c r="CL122" i="16"/>
  <c r="AA122" i="16"/>
  <c r="X122" i="16"/>
  <c r="DV121" i="16"/>
  <c r="DS121" i="16"/>
  <c r="BH121" i="16"/>
  <c r="BE121" i="16"/>
  <c r="FC120" i="16"/>
  <c r="EZ120" i="16"/>
  <c r="FC119" i="16"/>
  <c r="EZ119" i="16"/>
  <c r="CO119" i="16"/>
  <c r="CL119" i="16"/>
  <c r="FC118" i="16"/>
  <c r="EZ118" i="16"/>
  <c r="DV118" i="16"/>
  <c r="DS118" i="16"/>
  <c r="BH118" i="16"/>
  <c r="BE118" i="16"/>
  <c r="CO117" i="16"/>
  <c r="CL117" i="16"/>
  <c r="BH117" i="16"/>
  <c r="BE117" i="16"/>
  <c r="AA117" i="16"/>
  <c r="X117" i="16"/>
  <c r="DV216" i="16"/>
  <c r="DS216" i="16"/>
  <c r="AA215" i="16"/>
  <c r="X215" i="16"/>
  <c r="BH214" i="16"/>
  <c r="BE214" i="16"/>
  <c r="DV213" i="16"/>
  <c r="DS213" i="16"/>
  <c r="AA213" i="16"/>
  <c r="X213" i="16"/>
  <c r="FC212" i="16"/>
  <c r="EZ212" i="16"/>
  <c r="DV212" i="16"/>
  <c r="DS212" i="16"/>
  <c r="FC207" i="16"/>
  <c r="EZ207" i="16"/>
  <c r="FC206" i="16"/>
  <c r="EZ206" i="16"/>
  <c r="DV206" i="16"/>
  <c r="DS206" i="16"/>
  <c r="BH206" i="16"/>
  <c r="BE206" i="16"/>
  <c r="DV284" i="16"/>
  <c r="DS284" i="16"/>
  <c r="BH284" i="16"/>
  <c r="BE284" i="16"/>
  <c r="CO306" i="16"/>
  <c r="CL306" i="16"/>
  <c r="DV305" i="16"/>
  <c r="DS305" i="16"/>
  <c r="FC304" i="16"/>
  <c r="EZ304" i="16"/>
  <c r="DV303" i="16"/>
  <c r="DS303" i="16"/>
  <c r="AA302" i="16"/>
  <c r="X302" i="16"/>
  <c r="FC301" i="16"/>
  <c r="EZ301" i="16"/>
  <c r="BH301" i="16"/>
  <c r="BE301" i="16"/>
  <c r="BH300" i="16"/>
  <c r="BE300" i="16"/>
  <c r="CO299" i="16"/>
  <c r="CL299" i="16"/>
  <c r="FC298" i="16"/>
  <c r="EZ298" i="16"/>
  <c r="CO297" i="16"/>
  <c r="CL297" i="16"/>
  <c r="EE14" i="16"/>
  <c r="EB14" i="16"/>
  <c r="DV104" i="16"/>
  <c r="DS104" i="16"/>
  <c r="BH104" i="16"/>
  <c r="BE104" i="16"/>
  <c r="H246" i="16"/>
  <c r="H336" i="16"/>
  <c r="G246" i="16"/>
  <c r="K156" i="16"/>
  <c r="EF66" i="16"/>
  <c r="EG66" i="16" s="1"/>
  <c r="AR66" i="16"/>
  <c r="EV66" i="16"/>
  <c r="AT66" i="16"/>
  <c r="G336" i="16"/>
  <c r="K246" i="16"/>
  <c r="BA66" i="16"/>
  <c r="CH66" i="16"/>
  <c r="H156" i="16"/>
  <c r="S66" i="16"/>
  <c r="G66" i="16"/>
  <c r="ED66" i="16"/>
  <c r="AB66" i="16"/>
  <c r="G156" i="16"/>
  <c r="DO66" i="16"/>
  <c r="DF66" i="16"/>
  <c r="CA66" i="16"/>
  <c r="CB66" i="16" s="1"/>
  <c r="BX66" i="16"/>
  <c r="BO66" i="16"/>
  <c r="CM66" i="16"/>
  <c r="CP66" i="16"/>
  <c r="CQ66" i="16" s="1"/>
  <c r="BI66" i="16"/>
  <c r="BJ66" i="16" s="1"/>
  <c r="BF66" i="16"/>
  <c r="FD66" i="16"/>
  <c r="FE66" i="16" s="1"/>
  <c r="FA66" i="16"/>
  <c r="FV66" i="16"/>
  <c r="FW66" i="16" s="1"/>
  <c r="FS66" i="16"/>
  <c r="EO66" i="16"/>
  <c r="EP66" i="16" s="1"/>
  <c r="EL66" i="16"/>
  <c r="FJ66" i="16"/>
  <c r="FM66" i="16"/>
  <c r="FN66" i="16" s="1"/>
  <c r="CV66" i="16"/>
  <c r="CY66" i="16"/>
  <c r="CZ66" i="16" s="1"/>
  <c r="AH66" i="16"/>
  <c r="AK66" i="16"/>
  <c r="DW66" i="16"/>
  <c r="DX66" i="16" s="1"/>
  <c r="DT66" i="16"/>
  <c r="W211" i="16"/>
  <c r="AJ122" i="16"/>
  <c r="CE120" i="16"/>
  <c r="Q305" i="16"/>
  <c r="ES213" i="16"/>
  <c r="DG297" i="16"/>
  <c r="W124" i="16"/>
  <c r="CK116" i="16"/>
  <c r="CM116" i="16" s="1"/>
  <c r="ES300" i="16"/>
  <c r="EN208" i="16"/>
  <c r="AJ299" i="16"/>
  <c r="AX124" i="16"/>
  <c r="BD296" i="16"/>
  <c r="BF296" i="16" s="1"/>
  <c r="BV125" i="16"/>
  <c r="Q125" i="16"/>
  <c r="FL120" i="16"/>
  <c r="EE306" i="16"/>
  <c r="ES296" i="16"/>
  <c r="EU296" i="16" s="1"/>
  <c r="BQ121" i="16"/>
  <c r="EY303" i="16"/>
  <c r="DC303" i="16"/>
  <c r="CK302" i="16"/>
  <c r="FH124" i="16"/>
  <c r="FQ208" i="16"/>
  <c r="FS208" i="16" s="1"/>
  <c r="DR306" i="16"/>
  <c r="EY305" i="16"/>
  <c r="AX305" i="16"/>
  <c r="FC302" i="16"/>
  <c r="CE119" i="16"/>
  <c r="CG119" i="16" s="1"/>
  <c r="CH119" i="16" s="1"/>
  <c r="ES126" i="16"/>
  <c r="Q214" i="16"/>
  <c r="FC213" i="16"/>
  <c r="EA296" i="16"/>
  <c r="EC296" i="16" s="1"/>
  <c r="ES216" i="16"/>
  <c r="ES121" i="16"/>
  <c r="FH120" i="16"/>
  <c r="AX213" i="16"/>
  <c r="BM303" i="16"/>
  <c r="BH123" i="16"/>
  <c r="FQ121" i="16"/>
  <c r="BQ117" i="16"/>
  <c r="BV215" i="16"/>
  <c r="CO213" i="16"/>
  <c r="FH212" i="16"/>
  <c r="CO211" i="16"/>
  <c r="EE210" i="16"/>
  <c r="EA306" i="16"/>
  <c r="AO296" i="16"/>
  <c r="AQ296" i="16" s="1"/>
  <c r="AA126" i="16"/>
  <c r="DV214" i="16"/>
  <c r="CK213" i="16"/>
  <c r="CK211" i="16"/>
  <c r="EA210" i="16"/>
  <c r="Q208" i="16"/>
  <c r="AO300" i="16"/>
  <c r="CT301" i="16"/>
  <c r="AX301" i="16"/>
  <c r="CE300" i="16"/>
  <c r="W122" i="16"/>
  <c r="ES299" i="16"/>
  <c r="EU299" i="16" s="1"/>
  <c r="EV299" i="16" s="1"/>
  <c r="AS120" i="16"/>
  <c r="AS117" i="16"/>
  <c r="CE212" i="16"/>
  <c r="BD212" i="16"/>
  <c r="FC305" i="16"/>
  <c r="DR304" i="16"/>
  <c r="CO301" i="16"/>
  <c r="ES125" i="16"/>
  <c r="AX125" i="16"/>
  <c r="EE121" i="16"/>
  <c r="BH120" i="16"/>
  <c r="Q118" i="16"/>
  <c r="BH216" i="16"/>
  <c r="AJ209" i="16"/>
  <c r="AA208" i="16"/>
  <c r="Q304" i="16"/>
  <c r="BD303" i="16"/>
  <c r="ES302" i="16"/>
  <c r="CK301" i="16"/>
  <c r="CX297" i="16"/>
  <c r="FH296" i="16"/>
  <c r="FJ296" i="16" s="1"/>
  <c r="CT125" i="16"/>
  <c r="EY124" i="16"/>
  <c r="EA121" i="16"/>
  <c r="EJ118" i="16"/>
  <c r="EL118" i="16" s="1"/>
  <c r="EM118" i="16" s="1"/>
  <c r="FC216" i="16"/>
  <c r="W208" i="16"/>
  <c r="Y208" i="16" s="1"/>
  <c r="EE301" i="16"/>
  <c r="DL296" i="16"/>
  <c r="DN296" i="16" s="1"/>
  <c r="AF209" i="16"/>
  <c r="AH209" i="16" s="1"/>
  <c r="AI209" i="16" s="1"/>
  <c r="AX303" i="16"/>
  <c r="FH302" i="16"/>
  <c r="FC296" i="16"/>
  <c r="AF299" i="16"/>
  <c r="AH299" i="16" s="1"/>
  <c r="AI299" i="16" s="1"/>
  <c r="CT120" i="16"/>
  <c r="DL213" i="16"/>
  <c r="BM212" i="16"/>
  <c r="CT211" i="16"/>
  <c r="CK208" i="16"/>
  <c r="CM208" i="16" s="1"/>
  <c r="BM206" i="16"/>
  <c r="BO206" i="16" s="1"/>
  <c r="ES284" i="16"/>
  <c r="EU284" i="16" s="1"/>
  <c r="FQ305" i="16"/>
  <c r="ES301" i="16"/>
  <c r="ES123" i="16"/>
  <c r="EA122" i="16"/>
  <c r="BM122" i="16"/>
  <c r="EJ214" i="16"/>
  <c r="DR214" i="16"/>
  <c r="CK207" i="16"/>
  <c r="CM207" i="16" s="1"/>
  <c r="DL300" i="16"/>
  <c r="CE297" i="16"/>
  <c r="CG297" i="16" s="1"/>
  <c r="BD123" i="16"/>
  <c r="FC303" i="16"/>
  <c r="E206" i="16"/>
  <c r="CK126" i="16"/>
  <c r="BM126" i="16"/>
  <c r="DR123" i="16"/>
  <c r="AX121" i="16"/>
  <c r="DL118" i="16"/>
  <c r="BM213" i="16"/>
  <c r="W213" i="16"/>
  <c r="AJ211" i="16"/>
  <c r="BH207" i="16"/>
  <c r="FH284" i="16"/>
  <c r="FJ284" i="16" s="1"/>
  <c r="AP122" i="16"/>
  <c r="F117" i="16"/>
  <c r="AF211" i="16"/>
  <c r="AF210" i="16"/>
  <c r="FL301" i="16"/>
  <c r="EY296" i="16"/>
  <c r="FA296" i="16" s="1"/>
  <c r="EA126" i="16"/>
  <c r="EJ122" i="16"/>
  <c r="AJ118" i="16"/>
  <c r="CE214" i="16"/>
  <c r="DL306" i="16"/>
  <c r="CT302" i="16"/>
  <c r="BZ298" i="16"/>
  <c r="EY118" i="16"/>
  <c r="AF118" i="16"/>
  <c r="BV116" i="16"/>
  <c r="BX116" i="16" s="1"/>
  <c r="DG214" i="16"/>
  <c r="AA211" i="16"/>
  <c r="FU210" i="16"/>
  <c r="DV300" i="16"/>
  <c r="DG300" i="16"/>
  <c r="CO298" i="16"/>
  <c r="DL122" i="16"/>
  <c r="EA119" i="16"/>
  <c r="CE306" i="16"/>
  <c r="AF306" i="16"/>
  <c r="CT304" i="16"/>
  <c r="CK298" i="16"/>
  <c r="CM298" i="16" s="1"/>
  <c r="BD125" i="16"/>
  <c r="CX120" i="16"/>
  <c r="EN118" i="16"/>
  <c r="CE216" i="16"/>
  <c r="BV216" i="16"/>
  <c r="AX216" i="16"/>
  <c r="ES214" i="16"/>
  <c r="EY213" i="16"/>
  <c r="EN213" i="16"/>
  <c r="CT213" i="16"/>
  <c r="Q212" i="16"/>
  <c r="BV211" i="16"/>
  <c r="AX211" i="16"/>
  <c r="EY208" i="16"/>
  <c r="FA208" i="16" s="1"/>
  <c r="EJ208" i="16"/>
  <c r="EL208" i="16" s="1"/>
  <c r="EM208" i="16" s="1"/>
  <c r="DR206" i="16"/>
  <c r="DT206" i="16" s="1"/>
  <c r="AS206" i="16"/>
  <c r="EA284" i="16"/>
  <c r="EC284" i="16" s="1"/>
  <c r="DC306" i="16"/>
  <c r="BD304" i="16"/>
  <c r="AO303" i="16"/>
  <c r="AX302" i="16"/>
  <c r="DR297" i="16"/>
  <c r="DT297" i="16" s="1"/>
  <c r="AX122" i="16"/>
  <c r="CE121" i="16"/>
  <c r="Q121" i="16"/>
  <c r="DL120" i="16"/>
  <c r="BD120" i="16"/>
  <c r="AF117" i="16"/>
  <c r="CO116" i="16"/>
  <c r="EA216" i="16"/>
  <c r="CX215" i="16"/>
  <c r="DR212" i="16"/>
  <c r="BH210" i="16"/>
  <c r="DR284" i="16"/>
  <c r="DT284" i="16" s="1"/>
  <c r="Q284" i="16"/>
  <c r="S284" i="16" s="1"/>
  <c r="BD306" i="16"/>
  <c r="EN305" i="16"/>
  <c r="ES304" i="16"/>
  <c r="DL304" i="16"/>
  <c r="AX304" i="16"/>
  <c r="W304" i="16"/>
  <c r="FH299" i="16"/>
  <c r="BH299" i="16"/>
  <c r="CT297" i="16"/>
  <c r="CV297" i="16" s="1"/>
  <c r="AP296" i="16"/>
  <c r="FU123" i="16"/>
  <c r="BM121" i="16"/>
  <c r="FU117" i="16"/>
  <c r="CE117" i="16"/>
  <c r="CG117" i="16" s="1"/>
  <c r="EN116" i="16"/>
  <c r="AA216" i="16"/>
  <c r="BZ213" i="16"/>
  <c r="FL212" i="16"/>
  <c r="CE211" i="16"/>
  <c r="BM208" i="16"/>
  <c r="BZ206" i="16"/>
  <c r="EJ305" i="16"/>
  <c r="BQ300" i="16"/>
  <c r="DC125" i="16"/>
  <c r="EA124" i="16"/>
  <c r="DV123" i="16"/>
  <c r="AF119" i="16"/>
  <c r="AH119" i="16" s="1"/>
  <c r="AI119" i="16" s="1"/>
  <c r="ES118" i="16"/>
  <c r="CK118" i="16"/>
  <c r="CM118" i="16" s="1"/>
  <c r="ES117" i="16"/>
  <c r="EU117" i="16" s="1"/>
  <c r="EV117" i="16" s="1"/>
  <c r="DV117" i="16"/>
  <c r="BZ116" i="16"/>
  <c r="FH215" i="16"/>
  <c r="CT215" i="16"/>
  <c r="BM214" i="16"/>
  <c r="CO212" i="16"/>
  <c r="W212" i="16"/>
  <c r="DV210" i="16"/>
  <c r="BD210" i="16"/>
  <c r="ES209" i="16"/>
  <c r="EU209" i="16" s="1"/>
  <c r="EV209" i="16" s="1"/>
  <c r="DG209" i="16"/>
  <c r="EE206" i="16"/>
  <c r="BZ284" i="16"/>
  <c r="BD284" i="16"/>
  <c r="BF284" i="16" s="1"/>
  <c r="DV304" i="16"/>
  <c r="EA303" i="16"/>
  <c r="EE302" i="16"/>
  <c r="W300" i="16"/>
  <c r="FU299" i="16"/>
  <c r="BD299" i="16"/>
  <c r="BF299" i="16" s="1"/>
  <c r="BG299" i="16" s="1"/>
  <c r="Q299" i="16"/>
  <c r="S299" i="16" s="1"/>
  <c r="T299" i="16" s="1"/>
  <c r="EY297" i="16"/>
  <c r="FA297" i="16" s="1"/>
  <c r="CO121" i="16"/>
  <c r="BV121" i="16"/>
  <c r="FL211" i="16"/>
  <c r="CO284" i="16"/>
  <c r="DV306" i="16"/>
  <c r="BM300" i="16"/>
  <c r="FQ299" i="16"/>
  <c r="FS299" i="16" s="1"/>
  <c r="FT299" i="16" s="1"/>
  <c r="F206" i="16"/>
  <c r="BH125" i="16"/>
  <c r="DR122" i="16"/>
  <c r="BH122" i="16"/>
  <c r="BD121" i="16"/>
  <c r="ES120" i="16"/>
  <c r="CT117" i="16"/>
  <c r="CV117" i="16" s="1"/>
  <c r="AO117" i="16"/>
  <c r="AQ117" i="16" s="1"/>
  <c r="AR117" i="16" s="1"/>
  <c r="Q117" i="16"/>
  <c r="S117" i="16" s="1"/>
  <c r="DR210" i="16"/>
  <c r="BD207" i="16"/>
  <c r="EA206" i="16"/>
  <c r="BQ206" i="16"/>
  <c r="W206" i="16"/>
  <c r="Y206" i="16" s="1"/>
  <c r="CK284" i="16"/>
  <c r="CM284" i="16" s="1"/>
  <c r="Q306" i="16"/>
  <c r="FH305" i="16"/>
  <c r="AF305" i="16"/>
  <c r="CE304" i="16"/>
  <c r="FH303" i="16"/>
  <c r="DR303" i="16"/>
  <c r="CE303" i="16"/>
  <c r="FL302" i="16"/>
  <c r="DR301" i="16"/>
  <c r="DR300" i="16"/>
  <c r="AA298" i="16"/>
  <c r="DV297" i="16"/>
  <c r="FC126" i="16"/>
  <c r="FH125" i="16"/>
  <c r="AS125" i="16"/>
  <c r="AJ123" i="16"/>
  <c r="BD122" i="16"/>
  <c r="FU214" i="16"/>
  <c r="BD214" i="16"/>
  <c r="DL209" i="16"/>
  <c r="DN209" i="16" s="1"/>
  <c r="DO209" i="16" s="1"/>
  <c r="BZ209" i="16"/>
  <c r="ES207" i="16"/>
  <c r="EU207" i="16" s="1"/>
  <c r="FU206" i="16"/>
  <c r="BM284" i="16"/>
  <c r="BO284" i="16" s="1"/>
  <c r="BP284" i="16" s="1"/>
  <c r="EJ304" i="16"/>
  <c r="CE299" i="16"/>
  <c r="CG299" i="16" s="1"/>
  <c r="CH299" i="16" s="1"/>
  <c r="DG14" i="16"/>
  <c r="DD14" i="16"/>
  <c r="AA14" i="16"/>
  <c r="X14" i="16"/>
  <c r="EN37" i="16"/>
  <c r="EK37" i="16"/>
  <c r="BH37" i="16"/>
  <c r="BE37" i="16"/>
  <c r="DG32" i="16"/>
  <c r="DD32" i="16"/>
  <c r="FC28" i="16"/>
  <c r="EZ28" i="16"/>
  <c r="FC122" i="16"/>
  <c r="BQ216" i="16"/>
  <c r="BM216" i="16"/>
  <c r="BV306" i="16"/>
  <c r="BW306" i="16"/>
  <c r="BZ306" i="16"/>
  <c r="F116" i="16"/>
  <c r="DL124" i="16"/>
  <c r="FR120" i="16"/>
  <c r="FU120" i="16"/>
  <c r="DR119" i="16"/>
  <c r="DT119" i="16" s="1"/>
  <c r="DU119" i="16" s="1"/>
  <c r="BM210" i="16"/>
  <c r="BQ210" i="16"/>
  <c r="BZ33" i="16"/>
  <c r="BW33" i="16"/>
  <c r="EN31" i="16"/>
  <c r="EK31" i="16"/>
  <c r="AJ31" i="16"/>
  <c r="AG31" i="16"/>
  <c r="X28" i="16"/>
  <c r="E118" i="16"/>
  <c r="BE27" i="16"/>
  <c r="E117" i="16"/>
  <c r="AG27" i="16"/>
  <c r="E207" i="16"/>
  <c r="CO26" i="16"/>
  <c r="CL26" i="16"/>
  <c r="AP26" i="16"/>
  <c r="E296" i="16"/>
  <c r="AO126" i="16"/>
  <c r="AJ125" i="16"/>
  <c r="EK124" i="16"/>
  <c r="EJ124" i="16"/>
  <c r="CT119" i="16"/>
  <c r="CV119" i="16" s="1"/>
  <c r="CW119" i="16" s="1"/>
  <c r="CX119" i="16"/>
  <c r="BH215" i="16"/>
  <c r="AF302" i="16"/>
  <c r="AJ302" i="16"/>
  <c r="W301" i="16"/>
  <c r="AA301" i="16"/>
  <c r="FR207" i="16"/>
  <c r="FQ207" i="16"/>
  <c r="FS207" i="16" s="1"/>
  <c r="FU207" i="16"/>
  <c r="CO124" i="16"/>
  <c r="F297" i="16"/>
  <c r="FL126" i="16"/>
  <c r="FR125" i="16"/>
  <c r="FU125" i="16"/>
  <c r="FL123" i="16"/>
  <c r="Q119" i="16"/>
  <c r="S119" i="16" s="1"/>
  <c r="T119" i="16" s="1"/>
  <c r="Q216" i="16"/>
  <c r="BW212" i="16"/>
  <c r="BZ212" i="16"/>
  <c r="DL302" i="16"/>
  <c r="BM298" i="16"/>
  <c r="BQ298" i="16"/>
  <c r="E298" i="16"/>
  <c r="CK122" i="16"/>
  <c r="BV126" i="16"/>
  <c r="BW126" i="16"/>
  <c r="CE123" i="16"/>
  <c r="CX116" i="16"/>
  <c r="DC215" i="16"/>
  <c r="DL305" i="16"/>
  <c r="FQ298" i="16"/>
  <c r="FS298" i="16" s="1"/>
  <c r="FR298" i="16"/>
  <c r="FU298" i="16"/>
  <c r="FU126" i="16"/>
  <c r="FR126" i="16"/>
  <c r="AA305" i="16"/>
  <c r="W305" i="16"/>
  <c r="DC214" i="16"/>
  <c r="DC296" i="16"/>
  <c r="DE296" i="16" s="1"/>
  <c r="DF296" i="16" s="1"/>
  <c r="DD296" i="16"/>
  <c r="DG296" i="16"/>
  <c r="F118" i="16"/>
  <c r="F207" i="16"/>
  <c r="DL126" i="16"/>
  <c r="DC122" i="16"/>
  <c r="DD122" i="16"/>
  <c r="DG122" i="16"/>
  <c r="AP119" i="16"/>
  <c r="AS119" i="16"/>
  <c r="FR302" i="16"/>
  <c r="FU302" i="16"/>
  <c r="FQ296" i="16"/>
  <c r="FS296" i="16" s="1"/>
  <c r="EN14" i="16"/>
  <c r="EK14" i="16"/>
  <c r="FU37" i="16"/>
  <c r="FR37" i="16"/>
  <c r="FU31" i="16"/>
  <c r="FR31" i="16"/>
  <c r="CO31" i="16"/>
  <c r="CL31" i="16"/>
  <c r="AA29" i="16"/>
  <c r="X29" i="16"/>
  <c r="AJ28" i="16"/>
  <c r="AG28" i="16"/>
  <c r="DG194" i="16"/>
  <c r="DD194" i="16"/>
  <c r="EY125" i="16"/>
  <c r="DG121" i="16"/>
  <c r="DD121" i="16"/>
  <c r="W120" i="16"/>
  <c r="FQ119" i="16"/>
  <c r="FS119" i="16" s="1"/>
  <c r="FT119" i="16" s="1"/>
  <c r="DG119" i="16"/>
  <c r="FQ117" i="16"/>
  <c r="FS117" i="16" s="1"/>
  <c r="BD117" i="16"/>
  <c r="CK215" i="16"/>
  <c r="AX215" i="16"/>
  <c r="EE214" i="16"/>
  <c r="EA214" i="16"/>
  <c r="EJ213" i="16"/>
  <c r="DD212" i="16"/>
  <c r="DG212" i="16"/>
  <c r="EN211" i="16"/>
  <c r="CX211" i="16"/>
  <c r="FL209" i="16"/>
  <c r="DC209" i="16"/>
  <c r="DE209" i="16" s="1"/>
  <c r="DF209" i="16" s="1"/>
  <c r="CE209" i="16"/>
  <c r="CT207" i="16"/>
  <c r="CV207" i="16" s="1"/>
  <c r="CE284" i="16"/>
  <c r="CG284" i="16" s="1"/>
  <c r="W284" i="16"/>
  <c r="Y284" i="16" s="1"/>
  <c r="ES305" i="16"/>
  <c r="EA305" i="16"/>
  <c r="AS305" i="16"/>
  <c r="AP305" i="16"/>
  <c r="AO305" i="16"/>
  <c r="EE303" i="16"/>
  <c r="AA303" i="16"/>
  <c r="AX300" i="16"/>
  <c r="AO298" i="16"/>
  <c r="AQ298" i="16" s="1"/>
  <c r="AP298" i="16"/>
  <c r="Q298" i="16"/>
  <c r="AJ296" i="16"/>
  <c r="AF296" i="16"/>
  <c r="AH296" i="16" s="1"/>
  <c r="F298" i="16"/>
  <c r="FH126" i="16"/>
  <c r="W126" i="16"/>
  <c r="FQ125" i="16"/>
  <c r="FH123" i="16"/>
  <c r="AF122" i="16"/>
  <c r="EN120" i="16"/>
  <c r="EK120" i="16"/>
  <c r="DC119" i="16"/>
  <c r="DE119" i="16" s="1"/>
  <c r="DF119" i="16" s="1"/>
  <c r="EA118" i="16"/>
  <c r="EE118" i="16"/>
  <c r="BZ118" i="16"/>
  <c r="EA116" i="16"/>
  <c r="EC116" i="16" s="1"/>
  <c r="BM116" i="16"/>
  <c r="BO116" i="16" s="1"/>
  <c r="DD216" i="16"/>
  <c r="DG216" i="16"/>
  <c r="CE215" i="16"/>
  <c r="BW215" i="16"/>
  <c r="BZ215" i="16"/>
  <c r="Q213" i="16"/>
  <c r="EJ211" i="16"/>
  <c r="DL211" i="16"/>
  <c r="CE210" i="16"/>
  <c r="BD209" i="16"/>
  <c r="BF209" i="16" s="1"/>
  <c r="BG209" i="16" s="1"/>
  <c r="BH209" i="16"/>
  <c r="FU208" i="16"/>
  <c r="FR208" i="16"/>
  <c r="DL208" i="16"/>
  <c r="AJ208" i="16"/>
  <c r="FH207" i="16"/>
  <c r="FJ207" i="16" s="1"/>
  <c r="FL207" i="16"/>
  <c r="AF207" i="16"/>
  <c r="AH207" i="16" s="1"/>
  <c r="CK206" i="16"/>
  <c r="AX206" i="16"/>
  <c r="AZ206" i="16" s="1"/>
  <c r="EN306" i="16"/>
  <c r="EK306" i="16"/>
  <c r="EJ306" i="16"/>
  <c r="AJ305" i="16"/>
  <c r="BV304" i="16"/>
  <c r="ES303" i="16"/>
  <c r="CK303" i="16"/>
  <c r="Q303" i="16"/>
  <c r="EN301" i="16"/>
  <c r="DC300" i="16"/>
  <c r="AA300" i="16"/>
  <c r="BD298" i="16"/>
  <c r="BH298" i="16"/>
  <c r="EK297" i="16"/>
  <c r="EJ297" i="16"/>
  <c r="EL297" i="16" s="1"/>
  <c r="DL297" i="16"/>
  <c r="BV297" i="16"/>
  <c r="BX297" i="16" s="1"/>
  <c r="BW297" i="16"/>
  <c r="W297" i="16"/>
  <c r="CX296" i="16"/>
  <c r="AX296" i="16"/>
  <c r="AZ296" i="16" s="1"/>
  <c r="BV118" i="16"/>
  <c r="BX118" i="16" s="1"/>
  <c r="BZ216" i="16"/>
  <c r="BW216" i="16"/>
  <c r="F208" i="16"/>
  <c r="FR304" i="16"/>
  <c r="FQ304" i="16"/>
  <c r="BW296" i="16"/>
  <c r="BV296" i="16"/>
  <c r="BX296" i="16" s="1"/>
  <c r="CE126" i="16"/>
  <c r="FU121" i="16"/>
  <c r="FR121" i="16"/>
  <c r="BZ117" i="16"/>
  <c r="BW117" i="16"/>
  <c r="BV117" i="16"/>
  <c r="BX117" i="16" s="1"/>
  <c r="AS214" i="16"/>
  <c r="AP214" i="16"/>
  <c r="EN212" i="16"/>
  <c r="EK212" i="16"/>
  <c r="BH305" i="16"/>
  <c r="BD305" i="16"/>
  <c r="CO304" i="16"/>
  <c r="CK304" i="16"/>
  <c r="FH298" i="16"/>
  <c r="FL298" i="16"/>
  <c r="AO125" i="16"/>
  <c r="FU118" i="16"/>
  <c r="FR118" i="16"/>
  <c r="FQ118" i="16"/>
  <c r="FS118" i="16" s="1"/>
  <c r="DG116" i="16"/>
  <c r="DD116" i="16"/>
  <c r="DC116" i="16"/>
  <c r="DE116" i="16" s="1"/>
  <c r="DD210" i="16"/>
  <c r="DC210" i="16"/>
  <c r="FC209" i="16"/>
  <c r="EY209" i="16"/>
  <c r="FC306" i="16"/>
  <c r="EY306" i="16"/>
  <c r="EK298" i="16"/>
  <c r="EN298" i="16"/>
  <c r="FU33" i="16"/>
  <c r="FR33" i="16"/>
  <c r="CO33" i="16"/>
  <c r="CL33" i="16"/>
  <c r="DV32" i="16"/>
  <c r="DS32" i="16"/>
  <c r="BZ32" i="16"/>
  <c r="BW32" i="16"/>
  <c r="FC31" i="16"/>
  <c r="EZ31" i="16"/>
  <c r="EN30" i="16"/>
  <c r="EK30" i="16"/>
  <c r="E208" i="16"/>
  <c r="E297" i="16"/>
  <c r="EN126" i="16"/>
  <c r="DR126" i="16"/>
  <c r="DR125" i="16"/>
  <c r="CE125" i="16"/>
  <c r="EE124" i="16"/>
  <c r="FQ123" i="16"/>
  <c r="DG123" i="16"/>
  <c r="BM123" i="16"/>
  <c r="AS123" i="16"/>
  <c r="CT122" i="16"/>
  <c r="BV122" i="16"/>
  <c r="BW122" i="16"/>
  <c r="CK121" i="16"/>
  <c r="DV120" i="16"/>
  <c r="DG120" i="16"/>
  <c r="DV119" i="16"/>
  <c r="FR116" i="16"/>
  <c r="FU116" i="16"/>
  <c r="AA116" i="16"/>
  <c r="BD216" i="16"/>
  <c r="EN214" i="16"/>
  <c r="EK214" i="16"/>
  <c r="CO214" i="16"/>
  <c r="FU212" i="16"/>
  <c r="EA212" i="16"/>
  <c r="FH211" i="16"/>
  <c r="FQ210" i="16"/>
  <c r="DL284" i="16"/>
  <c r="DN284" i="16" s="1"/>
  <c r="DO284" i="16" s="1"/>
  <c r="BV284" i="16"/>
  <c r="BX284" i="16" s="1"/>
  <c r="AO284" i="16"/>
  <c r="AQ284" i="16" s="1"/>
  <c r="AP284" i="16"/>
  <c r="AS284" i="16"/>
  <c r="FU305" i="16"/>
  <c r="FR305" i="16"/>
  <c r="DC304" i="16"/>
  <c r="AO302" i="16"/>
  <c r="Q302" i="16"/>
  <c r="BV300" i="16"/>
  <c r="BW300" i="16"/>
  <c r="BZ300" i="16"/>
  <c r="CT299" i="16"/>
  <c r="CV299" i="16" s="1"/>
  <c r="CW299" i="16" s="1"/>
  <c r="AX298" i="16"/>
  <c r="FC215" i="16"/>
  <c r="EY215" i="16"/>
  <c r="DL212" i="16"/>
  <c r="EY211" i="16"/>
  <c r="FC211" i="16"/>
  <c r="AO301" i="16"/>
  <c r="AS301" i="16"/>
  <c r="AS126" i="16"/>
  <c r="AP126" i="16"/>
  <c r="DL119" i="16"/>
  <c r="DC305" i="16"/>
  <c r="DD305" i="16"/>
  <c r="DG305" i="16"/>
  <c r="DV14" i="16"/>
  <c r="DS14" i="16"/>
  <c r="E116" i="16"/>
  <c r="F296" i="16"/>
  <c r="EY126" i="16"/>
  <c r="EJ126" i="16"/>
  <c r="AX126" i="16"/>
  <c r="AF126" i="16"/>
  <c r="Q126" i="16"/>
  <c r="CX125" i="16"/>
  <c r="BZ125" i="16"/>
  <c r="BW125" i="16"/>
  <c r="FC124" i="16"/>
  <c r="BZ124" i="16"/>
  <c r="DC123" i="16"/>
  <c r="AF123" i="16"/>
  <c r="BZ121" i="16"/>
  <c r="AA121" i="16"/>
  <c r="DR120" i="16"/>
  <c r="DC120" i="16"/>
  <c r="EY119" i="16"/>
  <c r="FA119" i="16" s="1"/>
  <c r="FB119" i="16" s="1"/>
  <c r="FH118" i="16"/>
  <c r="FJ118" i="16" s="1"/>
  <c r="BQ118" i="16"/>
  <c r="AA118" i="16"/>
  <c r="FH117" i="16"/>
  <c r="FJ117" i="16" s="1"/>
  <c r="BM117" i="16"/>
  <c r="AX116" i="16"/>
  <c r="CO215" i="16"/>
  <c r="DG213" i="16"/>
  <c r="DD213" i="16"/>
  <c r="ES212" i="16"/>
  <c r="DL210" i="16"/>
  <c r="EA208" i="16"/>
  <c r="EE208" i="16"/>
  <c r="CX207" i="16"/>
  <c r="Q207" i="16"/>
  <c r="EJ284" i="16"/>
  <c r="EL284" i="16" s="1"/>
  <c r="EK284" i="16"/>
  <c r="AA306" i="16"/>
  <c r="W306" i="16"/>
  <c r="BV305" i="16"/>
  <c r="BW305" i="16"/>
  <c r="DG304" i="16"/>
  <c r="DD304" i="16"/>
  <c r="FR303" i="16"/>
  <c r="FQ303" i="16"/>
  <c r="FU303" i="16"/>
  <c r="EJ303" i="16"/>
  <c r="CX302" i="16"/>
  <c r="BD302" i="16"/>
  <c r="AP302" i="16"/>
  <c r="AS302" i="16"/>
  <c r="AF301" i="16"/>
  <c r="AP299" i="16"/>
  <c r="AS299" i="16"/>
  <c r="EY298" i="16"/>
  <c r="FA298" i="16" s="1"/>
  <c r="EE298" i="16"/>
  <c r="EK207" i="16"/>
  <c r="EN207" i="16"/>
  <c r="W296" i="16"/>
  <c r="AA296" i="16"/>
  <c r="Q123" i="16"/>
  <c r="CE206" i="16"/>
  <c r="CG206" i="16" s="1"/>
  <c r="AJ306" i="16"/>
  <c r="BW301" i="16"/>
  <c r="BZ301" i="16"/>
  <c r="CO14" i="16"/>
  <c r="CL14" i="16"/>
  <c r="DG104" i="16"/>
  <c r="DD104" i="16"/>
  <c r="BH33" i="16"/>
  <c r="BE33" i="16"/>
  <c r="CO32" i="16"/>
  <c r="CL32" i="16"/>
  <c r="FQ126" i="16"/>
  <c r="CK124" i="16"/>
  <c r="BV124" i="16"/>
  <c r="AF124" i="16"/>
  <c r="AO123" i="16"/>
  <c r="EY122" i="16"/>
  <c r="EN122" i="16"/>
  <c r="DV122" i="16"/>
  <c r="BQ122" i="16"/>
  <c r="DC121" i="16"/>
  <c r="W121" i="16"/>
  <c r="FQ120" i="16"/>
  <c r="BH119" i="16"/>
  <c r="W118" i="16"/>
  <c r="AJ117" i="16"/>
  <c r="EJ116" i="16"/>
  <c r="EL116" i="16" s="1"/>
  <c r="BQ116" i="16"/>
  <c r="FR216" i="16"/>
  <c r="FQ216" i="16"/>
  <c r="AP216" i="16"/>
  <c r="AO216" i="16"/>
  <c r="DL215" i="16"/>
  <c r="DC212" i="16"/>
  <c r="BZ211" i="16"/>
  <c r="FR209" i="16"/>
  <c r="FQ209" i="16"/>
  <c r="FS209" i="16" s="1"/>
  <c r="FT209" i="16" s="1"/>
  <c r="DV209" i="16"/>
  <c r="FC208" i="16"/>
  <c r="AP207" i="16"/>
  <c r="AO207" i="16"/>
  <c r="AQ207" i="16" s="1"/>
  <c r="AS207" i="16"/>
  <c r="CO206" i="16"/>
  <c r="EE284" i="16"/>
  <c r="EA304" i="16"/>
  <c r="AJ303" i="16"/>
  <c r="AF303" i="16"/>
  <c r="BH302" i="16"/>
  <c r="CK300" i="16"/>
  <c r="CO300" i="16"/>
  <c r="EN296" i="16"/>
  <c r="EZ37" i="16"/>
  <c r="BD118" i="16"/>
  <c r="BF118" i="16" s="1"/>
  <c r="AX117" i="16"/>
  <c r="AZ117" i="16" s="1"/>
  <c r="DG215" i="16"/>
  <c r="DD215" i="16"/>
  <c r="BQ212" i="16"/>
  <c r="DR209" i="16"/>
  <c r="EY284" i="16"/>
  <c r="FA284" i="16" s="1"/>
  <c r="AF284" i="16"/>
  <c r="AH284" i="16" s="1"/>
  <c r="DG306" i="16"/>
  <c r="CK306" i="16"/>
  <c r="AX306" i="16"/>
  <c r="CT305" i="16"/>
  <c r="FH304" i="16"/>
  <c r="EN304" i="16"/>
  <c r="BZ304" i="16"/>
  <c r="BW304" i="16"/>
  <c r="BV303" i="16"/>
  <c r="AS303" i="16"/>
  <c r="EY302" i="16"/>
  <c r="EA302" i="16"/>
  <c r="EY300" i="16"/>
  <c r="EY299" i="16"/>
  <c r="AX299" i="16"/>
  <c r="AZ299" i="16" s="1"/>
  <c r="BA299" i="16" s="1"/>
  <c r="CK297" i="16"/>
  <c r="EJ296" i="16"/>
  <c r="EL296" i="16" s="1"/>
  <c r="DR296" i="16"/>
  <c r="DL214" i="16"/>
  <c r="AF214" i="16"/>
  <c r="AO209" i="16"/>
  <c r="AQ209" i="16" s="1"/>
  <c r="AR209" i="16" s="1"/>
  <c r="DC207" i="16"/>
  <c r="DE207" i="16" s="1"/>
  <c r="BV206" i="16"/>
  <c r="BX206" i="16" s="1"/>
  <c r="DC284" i="16"/>
  <c r="DE284" i="16" s="1"/>
  <c r="DF284" i="16" s="1"/>
  <c r="FH306" i="16"/>
  <c r="BM306" i="16"/>
  <c r="CK305" i="16"/>
  <c r="BM305" i="16"/>
  <c r="EY304" i="16"/>
  <c r="AO304" i="16"/>
  <c r="EN303" i="16"/>
  <c r="EK303" i="16"/>
  <c r="EJ302" i="16"/>
  <c r="EK302" i="16"/>
  <c r="W302" i="16"/>
  <c r="FH301" i="16"/>
  <c r="FQ300" i="16"/>
  <c r="FR300" i="16"/>
  <c r="BD300" i="16"/>
  <c r="DL299" i="16"/>
  <c r="DN299" i="16" s="1"/>
  <c r="DO299" i="16" s="1"/>
  <c r="BV298" i="16"/>
  <c r="BX298" i="16" s="1"/>
  <c r="DC297" i="16"/>
  <c r="DE297" i="16" s="1"/>
  <c r="AX297" i="16"/>
  <c r="AZ297" i="16" s="1"/>
  <c r="CE296" i="16"/>
  <c r="FQ284" i="16"/>
  <c r="FS284" i="16" s="1"/>
  <c r="FR284" i="16"/>
  <c r="AO306" i="16"/>
  <c r="AP306" i="16"/>
  <c r="BV302" i="16"/>
  <c r="BW302" i="16"/>
  <c r="DL301" i="16"/>
  <c r="DC301" i="16"/>
  <c r="DD301" i="16"/>
  <c r="AS300" i="16"/>
  <c r="AP300" i="16"/>
  <c r="ES298" i="16"/>
  <c r="CT116" i="16"/>
  <c r="BV213" i="16"/>
  <c r="FQ212" i="16"/>
  <c r="ES210" i="16"/>
  <c r="AO210" i="16"/>
  <c r="AP210" i="16"/>
  <c r="FH209" i="16"/>
  <c r="AS209" i="16"/>
  <c r="AP209" i="16"/>
  <c r="DG284" i="16"/>
  <c r="DD284" i="16"/>
  <c r="AX284" i="16"/>
  <c r="AZ284" i="16" s="1"/>
  <c r="BA284" i="16" s="1"/>
  <c r="CT306" i="16"/>
  <c r="DR305" i="16"/>
  <c r="CE305" i="16"/>
  <c r="AF304" i="16"/>
  <c r="DL303" i="16"/>
  <c r="DG303" i="16"/>
  <c r="DD303" i="16"/>
  <c r="W303" i="16"/>
  <c r="FQ302" i="16"/>
  <c r="FQ301" i="16"/>
  <c r="FR301" i="16"/>
  <c r="BV301" i="16"/>
  <c r="Q300" i="16"/>
  <c r="FC299" i="16"/>
  <c r="AO299" i="16"/>
  <c r="AQ299" i="16" s="1"/>
  <c r="AR299" i="16" s="1"/>
  <c r="CT296" i="16"/>
  <c r="CV296" i="16" s="1"/>
  <c r="FQ306" i="16"/>
  <c r="FU306" i="16"/>
  <c r="ES306" i="16"/>
  <c r="CX306" i="16"/>
  <c r="EE305" i="16"/>
  <c r="FL304" i="16"/>
  <c r="DR302" i="16"/>
  <c r="DC302" i="16"/>
  <c r="DR299" i="16"/>
  <c r="DT299" i="16" s="1"/>
  <c r="DV299" i="16"/>
  <c r="BQ306" i="16"/>
  <c r="CX305" i="16"/>
  <c r="BM304" i="16"/>
  <c r="CT303" i="16"/>
  <c r="CO302" i="16"/>
  <c r="EY301" i="16"/>
  <c r="EJ301" i="16"/>
  <c r="EA300" i="16"/>
  <c r="CK296" i="16"/>
  <c r="CM296" i="16" s="1"/>
  <c r="CO296" i="16"/>
  <c r="BH306" i="16"/>
  <c r="AS306" i="16"/>
  <c r="CO305" i="16"/>
  <c r="BZ305" i="16"/>
  <c r="AS304" i="16"/>
  <c r="AJ304" i="16"/>
  <c r="AA304" i="16"/>
  <c r="BZ303" i="16"/>
  <c r="BQ303" i="16"/>
  <c r="BH303" i="16"/>
  <c r="BQ302" i="16"/>
  <c r="BM302" i="16"/>
  <c r="DV301" i="16"/>
  <c r="BQ304" i="16"/>
  <c r="BH304" i="16"/>
  <c r="CX303" i="16"/>
  <c r="CO303" i="16"/>
  <c r="DV302" i="16"/>
  <c r="DG302" i="16"/>
  <c r="CE302" i="16"/>
  <c r="CX300" i="16"/>
  <c r="CT300" i="16"/>
  <c r="BZ302" i="16"/>
  <c r="EA301" i="16"/>
  <c r="EJ300" i="16"/>
  <c r="DV298" i="16"/>
  <c r="DR298" i="16"/>
  <c r="DT298" i="16" s="1"/>
  <c r="Q301" i="16"/>
  <c r="AJ300" i="16"/>
  <c r="EJ299" i="16"/>
  <c r="EL299" i="16" s="1"/>
  <c r="EN299" i="16"/>
  <c r="DG298" i="16"/>
  <c r="DC298" i="16"/>
  <c r="DE298" i="16" s="1"/>
  <c r="FC300" i="16"/>
  <c r="EN300" i="16"/>
  <c r="DC299" i="16"/>
  <c r="DE299" i="16" s="1"/>
  <c r="DG299" i="16"/>
  <c r="CE298" i="16"/>
  <c r="BM301" i="16"/>
  <c r="BD301" i="16"/>
  <c r="BZ299" i="16"/>
  <c r="BV299" i="16"/>
  <c r="BX299" i="16" s="1"/>
  <c r="FH300" i="16"/>
  <c r="EE300" i="16"/>
  <c r="DG301" i="16"/>
  <c r="CX299" i="16"/>
  <c r="BQ299" i="16"/>
  <c r="BM299" i="16"/>
  <c r="BO299" i="16" s="1"/>
  <c r="W299" i="16"/>
  <c r="Y299" i="16" s="1"/>
  <c r="AA299" i="16"/>
  <c r="CE301" i="16"/>
  <c r="AF300" i="16"/>
  <c r="EE297" i="16"/>
  <c r="EA297" i="16"/>
  <c r="EC297" i="16" s="1"/>
  <c r="BM296" i="16"/>
  <c r="BO296" i="16" s="1"/>
  <c r="EJ298" i="16"/>
  <c r="EL298" i="16" s="1"/>
  <c r="EA298" i="16"/>
  <c r="EC298" i="16" s="1"/>
  <c r="DL298" i="16"/>
  <c r="AS298" i="16"/>
  <c r="W298" i="16"/>
  <c r="Y298" i="16" s="1"/>
  <c r="FU297" i="16"/>
  <c r="FC297" i="16"/>
  <c r="EN297" i="16"/>
  <c r="BH297" i="16"/>
  <c r="DV296" i="16"/>
  <c r="CT298" i="16"/>
  <c r="CV298" i="16" s="1"/>
  <c r="FQ297" i="16"/>
  <c r="FS297" i="16" s="1"/>
  <c r="FH297" i="16"/>
  <c r="FJ297" i="16" s="1"/>
  <c r="ES297" i="16"/>
  <c r="EU297" i="16" s="1"/>
  <c r="BZ297" i="16"/>
  <c r="BD297" i="16"/>
  <c r="BF297" i="16" s="1"/>
  <c r="AJ297" i="16"/>
  <c r="CK299" i="16"/>
  <c r="CM299" i="16" s="1"/>
  <c r="AF298" i="16"/>
  <c r="AH298" i="16" s="1"/>
  <c r="AS297" i="16"/>
  <c r="AA297" i="16"/>
  <c r="FU296" i="16"/>
  <c r="Q296" i="16"/>
  <c r="S296" i="16" s="1"/>
  <c r="BQ296" i="16"/>
  <c r="EA299" i="16"/>
  <c r="EC299" i="16" s="1"/>
  <c r="BM297" i="16"/>
  <c r="BO297" i="16" s="1"/>
  <c r="AO297" i="16"/>
  <c r="AQ297" i="16" s="1"/>
  <c r="AF297" i="16"/>
  <c r="AH297" i="16" s="1"/>
  <c r="Q297" i="16"/>
  <c r="S297" i="16" s="1"/>
  <c r="BZ296" i="16"/>
  <c r="BH296" i="16"/>
  <c r="AS296" i="16"/>
  <c r="FL284" i="16"/>
  <c r="CT284" i="16"/>
  <c r="CV284" i="16" s="1"/>
  <c r="AJ284" i="16"/>
  <c r="FC284" i="16"/>
  <c r="EN284" i="16"/>
  <c r="AA284" i="16"/>
  <c r="AJ215" i="16"/>
  <c r="ES215" i="16"/>
  <c r="DV215" i="16"/>
  <c r="DR215" i="16"/>
  <c r="FL215" i="16"/>
  <c r="FH213" i="16"/>
  <c r="BH212" i="16"/>
  <c r="CT210" i="16"/>
  <c r="CX210" i="16"/>
  <c r="DL216" i="16"/>
  <c r="DC216" i="16"/>
  <c r="CO216" i="16"/>
  <c r="CK216" i="16"/>
  <c r="AO215" i="16"/>
  <c r="AS215" i="16"/>
  <c r="W215" i="16"/>
  <c r="FH214" i="16"/>
  <c r="EN206" i="16"/>
  <c r="EJ206" i="16"/>
  <c r="EL206" i="16" s="1"/>
  <c r="EJ215" i="16"/>
  <c r="BQ209" i="16"/>
  <c r="BM209" i="16"/>
  <c r="BO209" i="16" s="1"/>
  <c r="FQ215" i="16"/>
  <c r="FU215" i="16"/>
  <c r="EA215" i="16"/>
  <c r="AX214" i="16"/>
  <c r="AO214" i="16"/>
  <c r="CX213" i="16"/>
  <c r="BV214" i="16"/>
  <c r="BZ214" i="16"/>
  <c r="EE216" i="16"/>
  <c r="AF215" i="16"/>
  <c r="BQ214" i="16"/>
  <c r="CT212" i="16"/>
  <c r="EA213" i="16"/>
  <c r="EJ216" i="16"/>
  <c r="EN216" i="16"/>
  <c r="DR216" i="16"/>
  <c r="CT216" i="16"/>
  <c r="EN215" i="16"/>
  <c r="Q215" i="16"/>
  <c r="FQ214" i="16"/>
  <c r="FC214" i="16"/>
  <c r="EY214" i="16"/>
  <c r="FQ213" i="16"/>
  <c r="FU213" i="16"/>
  <c r="ES211" i="16"/>
  <c r="AO211" i="16"/>
  <c r="AS211" i="16"/>
  <c r="ES206" i="16"/>
  <c r="EU206" i="16" s="1"/>
  <c r="AF212" i="16"/>
  <c r="AJ212" i="16"/>
  <c r="EA209" i="16"/>
  <c r="EC209" i="16" s="1"/>
  <c r="EE209" i="16"/>
  <c r="FH216" i="16"/>
  <c r="AF216" i="16"/>
  <c r="BM215" i="16"/>
  <c r="CT214" i="16"/>
  <c r="AF213" i="16"/>
  <c r="EE212" i="16"/>
  <c r="BM211" i="16"/>
  <c r="BV210" i="16"/>
  <c r="BZ210" i="16"/>
  <c r="CK209" i="16"/>
  <c r="CM209" i="16" s="1"/>
  <c r="CO209" i="16"/>
  <c r="CO208" i="16"/>
  <c r="BV208" i="16"/>
  <c r="BX208" i="16" s="1"/>
  <c r="BZ208" i="16"/>
  <c r="EY216" i="16"/>
  <c r="W216" i="16"/>
  <c r="BD215" i="16"/>
  <c r="CK214" i="16"/>
  <c r="CE213" i="16"/>
  <c r="BD213" i="16"/>
  <c r="BH213" i="16"/>
  <c r="FQ211" i="16"/>
  <c r="FU211" i="16"/>
  <c r="FH208" i="16"/>
  <c r="FJ208" i="16" s="1"/>
  <c r="BH208" i="16"/>
  <c r="BD208" i="16"/>
  <c r="BF208" i="16" s="1"/>
  <c r="AX207" i="16"/>
  <c r="AZ207" i="16" s="1"/>
  <c r="AO213" i="16"/>
  <c r="AS213" i="16"/>
  <c r="EN210" i="16"/>
  <c r="EJ210" i="16"/>
  <c r="W214" i="16"/>
  <c r="AA214" i="16"/>
  <c r="DG211" i="16"/>
  <c r="DC211" i="16"/>
  <c r="AX210" i="16"/>
  <c r="EN209" i="16"/>
  <c r="EJ209" i="16"/>
  <c r="EL209" i="16" s="1"/>
  <c r="AX208" i="16"/>
  <c r="AS208" i="16"/>
  <c r="AO208" i="16"/>
  <c r="AQ208" i="16" s="1"/>
  <c r="DR207" i="16"/>
  <c r="DT207" i="16" s="1"/>
  <c r="DV207" i="16"/>
  <c r="W207" i="16"/>
  <c r="Y207" i="16" s="1"/>
  <c r="AA207" i="16"/>
  <c r="FH206" i="16"/>
  <c r="FJ206" i="16" s="1"/>
  <c r="FL206" i="16"/>
  <c r="AO212" i="16"/>
  <c r="AS212" i="16"/>
  <c r="Q211" i="16"/>
  <c r="W210" i="16"/>
  <c r="AA210" i="16"/>
  <c r="CX209" i="16"/>
  <c r="CT209" i="16"/>
  <c r="CV209" i="16" s="1"/>
  <c r="DR213" i="16"/>
  <c r="DC213" i="16"/>
  <c r="EY212" i="16"/>
  <c r="EJ212" i="16"/>
  <c r="CK212" i="16"/>
  <c r="AX212" i="16"/>
  <c r="EA211" i="16"/>
  <c r="DV211" i="16"/>
  <c r="DR211" i="16"/>
  <c r="FH210" i="16"/>
  <c r="FC210" i="16"/>
  <c r="EY210" i="16"/>
  <c r="Q210" i="16"/>
  <c r="ES208" i="16"/>
  <c r="AF206" i="16"/>
  <c r="AH206" i="16" s="1"/>
  <c r="AJ206" i="16"/>
  <c r="BV209" i="16"/>
  <c r="BX209" i="16" s="1"/>
  <c r="AA209" i="16"/>
  <c r="W209" i="16"/>
  <c r="Y209" i="16" s="1"/>
  <c r="DC208" i="16"/>
  <c r="DE208" i="16" s="1"/>
  <c r="DG208" i="16"/>
  <c r="AF208" i="16"/>
  <c r="AH208" i="16" s="1"/>
  <c r="DL207" i="16"/>
  <c r="DN207" i="16" s="1"/>
  <c r="CO207" i="16"/>
  <c r="DL206" i="16"/>
  <c r="DN206" i="16" s="1"/>
  <c r="BV212" i="16"/>
  <c r="Q209" i="16"/>
  <c r="EA207" i="16"/>
  <c r="EC207" i="16" s="1"/>
  <c r="EE207" i="16"/>
  <c r="CE207" i="16"/>
  <c r="CG207" i="16" s="1"/>
  <c r="AA212" i="16"/>
  <c r="BD211" i="16"/>
  <c r="BH211" i="16"/>
  <c r="CK210" i="16"/>
  <c r="CO210" i="16"/>
  <c r="DR208" i="16"/>
  <c r="DT208" i="16" s="1"/>
  <c r="DV208" i="16"/>
  <c r="BZ207" i="16"/>
  <c r="BV207" i="16"/>
  <c r="BX207" i="16" s="1"/>
  <c r="EY206" i="16"/>
  <c r="FA206" i="16" s="1"/>
  <c r="DG206" i="16"/>
  <c r="DC206" i="16"/>
  <c r="DE206" i="16" s="1"/>
  <c r="Q206" i="16"/>
  <c r="S206" i="16" s="1"/>
  <c r="AS210" i="16"/>
  <c r="AX209" i="16"/>
  <c r="DG207" i="16"/>
  <c r="FQ206" i="16"/>
  <c r="FS206" i="16" s="1"/>
  <c r="CT206" i="16"/>
  <c r="CV206" i="16" s="1"/>
  <c r="AJ210" i="16"/>
  <c r="EY207" i="16"/>
  <c r="FA207" i="16" s="1"/>
  <c r="BD206" i="16"/>
  <c r="BF206" i="16" s="1"/>
  <c r="AO206" i="16"/>
  <c r="AQ206" i="16" s="1"/>
  <c r="AA206" i="16"/>
  <c r="CT208" i="16"/>
  <c r="CV208" i="16" s="1"/>
  <c r="CX208" i="16"/>
  <c r="CE208" i="16"/>
  <c r="EJ207" i="16"/>
  <c r="EL207" i="16" s="1"/>
  <c r="BM207" i="16"/>
  <c r="BO207" i="16" s="1"/>
  <c r="DC126" i="16"/>
  <c r="BZ126" i="16"/>
  <c r="BQ126" i="16"/>
  <c r="EJ125" i="16"/>
  <c r="Q124" i="16"/>
  <c r="EN123" i="16"/>
  <c r="EJ123" i="16"/>
  <c r="FU122" i="16"/>
  <c r="FQ122" i="16"/>
  <c r="AX120" i="16"/>
  <c r="DL123" i="16"/>
  <c r="AO124" i="16"/>
  <c r="AS124" i="16"/>
  <c r="AA123" i="16"/>
  <c r="W123" i="16"/>
  <c r="EY117" i="16"/>
  <c r="FA117" i="16" s="1"/>
  <c r="FC117" i="16"/>
  <c r="EY116" i="16"/>
  <c r="FA116" i="16" s="1"/>
  <c r="FC116" i="16"/>
  <c r="DV125" i="16"/>
  <c r="CT124" i="16"/>
  <c r="BD124" i="16"/>
  <c r="BH124" i="16"/>
  <c r="DL121" i="16"/>
  <c r="BM120" i="16"/>
  <c r="BQ120" i="16"/>
  <c r="EE126" i="16"/>
  <c r="DG126" i="16"/>
  <c r="CX126" i="16"/>
  <c r="CO126" i="16"/>
  <c r="BD126" i="16"/>
  <c r="FL125" i="16"/>
  <c r="EN125" i="16"/>
  <c r="EE125" i="16"/>
  <c r="DL125" i="16"/>
  <c r="BM125" i="16"/>
  <c r="ES124" i="16"/>
  <c r="DV124" i="16"/>
  <c r="DR124" i="16"/>
  <c r="BM124" i="16"/>
  <c r="AX123" i="16"/>
  <c r="AO122" i="16"/>
  <c r="EY121" i="16"/>
  <c r="FC121" i="16"/>
  <c r="DV126" i="16"/>
  <c r="FC125" i="16"/>
  <c r="DG125" i="16"/>
  <c r="FQ124" i="16"/>
  <c r="FU124" i="16"/>
  <c r="CE124" i="16"/>
  <c r="BV123" i="16"/>
  <c r="FH122" i="16"/>
  <c r="W125" i="16"/>
  <c r="AA125" i="16"/>
  <c r="DG124" i="16"/>
  <c r="DC124" i="16"/>
  <c r="EA123" i="16"/>
  <c r="CK123" i="16"/>
  <c r="CO123" i="16"/>
  <c r="ES122" i="16"/>
  <c r="CE122" i="16"/>
  <c r="FC123" i="16"/>
  <c r="EY123" i="16"/>
  <c r="CT126" i="16"/>
  <c r="EA125" i="16"/>
  <c r="CK125" i="16"/>
  <c r="BQ125" i="16"/>
  <c r="AF125" i="16"/>
  <c r="CT123" i="16"/>
  <c r="DR121" i="16"/>
  <c r="AF121" i="16"/>
  <c r="AJ121" i="16"/>
  <c r="AS118" i="16"/>
  <c r="AO118" i="16"/>
  <c r="AQ118" i="16" s="1"/>
  <c r="EE120" i="16"/>
  <c r="EA120" i="16"/>
  <c r="BZ123" i="16"/>
  <c r="CX121" i="16"/>
  <c r="CT121" i="16"/>
  <c r="AO121" i="16"/>
  <c r="AS121" i="16"/>
  <c r="BV119" i="16"/>
  <c r="BX119" i="16" s="1"/>
  <c r="BZ119" i="16"/>
  <c r="AA119" i="16"/>
  <c r="W119" i="16"/>
  <c r="Y119" i="16" s="1"/>
  <c r="DC117" i="16"/>
  <c r="DE117" i="16" s="1"/>
  <c r="DG117" i="16"/>
  <c r="CE116" i="16"/>
  <c r="CG116" i="16" s="1"/>
  <c r="FL124" i="16"/>
  <c r="AJ124" i="16"/>
  <c r="BQ123" i="16"/>
  <c r="CX122" i="16"/>
  <c r="EN121" i="16"/>
  <c r="BV120" i="16"/>
  <c r="BZ120" i="16"/>
  <c r="ES119" i="16"/>
  <c r="EN119" i="16"/>
  <c r="EJ119" i="16"/>
  <c r="EL119" i="16" s="1"/>
  <c r="CT118" i="16"/>
  <c r="CV118" i="16" s="1"/>
  <c r="BD116" i="16"/>
  <c r="BF116" i="16" s="1"/>
  <c r="BH116" i="16"/>
  <c r="AX119" i="16"/>
  <c r="DV116" i="16"/>
  <c r="DR116" i="16"/>
  <c r="DT116" i="16" s="1"/>
  <c r="CK120" i="16"/>
  <c r="CO120" i="16"/>
  <c r="Q122" i="16"/>
  <c r="FH121" i="16"/>
  <c r="FL121" i="16"/>
  <c r="EJ121" i="16"/>
  <c r="FL119" i="16"/>
  <c r="FH119" i="16"/>
  <c r="FJ119" i="16" s="1"/>
  <c r="EY120" i="16"/>
  <c r="EJ120" i="16"/>
  <c r="BD119" i="16"/>
  <c r="BF119" i="16" s="1"/>
  <c r="AO119" i="16"/>
  <c r="AQ119" i="16" s="1"/>
  <c r="DC118" i="16"/>
  <c r="DE118" i="16" s="1"/>
  <c r="CE118" i="16"/>
  <c r="BM118" i="16"/>
  <c r="BO118" i="16" s="1"/>
  <c r="EJ117" i="16"/>
  <c r="EL117" i="16" s="1"/>
  <c r="DR117" i="16"/>
  <c r="DT117" i="16" s="1"/>
  <c r="CK117" i="16"/>
  <c r="CM117" i="16" s="1"/>
  <c r="DL116" i="16"/>
  <c r="DN116" i="16" s="1"/>
  <c r="AO116" i="16"/>
  <c r="AQ116" i="16" s="1"/>
  <c r="W116" i="16"/>
  <c r="Y116" i="16" s="1"/>
  <c r="CO118" i="16"/>
  <c r="AX118" i="16"/>
  <c r="AF120" i="16"/>
  <c r="CK119" i="16"/>
  <c r="CM119" i="16" s="1"/>
  <c r="FH116" i="16"/>
  <c r="FJ116" i="16" s="1"/>
  <c r="FL116" i="16"/>
  <c r="ES116" i="16"/>
  <c r="EU116" i="16" s="1"/>
  <c r="W117" i="16"/>
  <c r="Y117" i="16" s="1"/>
  <c r="AO120" i="16"/>
  <c r="Q120" i="16"/>
  <c r="BM119" i="16"/>
  <c r="BO119" i="16" s="1"/>
  <c r="DR118" i="16"/>
  <c r="DT118" i="16" s="1"/>
  <c r="DG118" i="16"/>
  <c r="AA120" i="16"/>
  <c r="FU119" i="16"/>
  <c r="EN117" i="16"/>
  <c r="EA117" i="16"/>
  <c r="EC117" i="16" s="1"/>
  <c r="EE117" i="16"/>
  <c r="DL117" i="16"/>
  <c r="DN117" i="16" s="1"/>
  <c r="FQ116" i="16"/>
  <c r="FS116" i="16" s="1"/>
  <c r="AS116" i="16"/>
  <c r="AF116" i="16"/>
  <c r="AH116" i="16" s="1"/>
  <c r="AJ116" i="16"/>
  <c r="Q116" i="16"/>
  <c r="S116" i="16" s="1"/>
  <c r="AS104" i="16"/>
  <c r="E284" i="16"/>
  <c r="F194" i="16"/>
  <c r="F284" i="16"/>
  <c r="E194" i="16"/>
  <c r="F104" i="16"/>
  <c r="E104" i="16"/>
  <c r="AO194" i="16"/>
  <c r="AQ194" i="16" s="1"/>
  <c r="Q194" i="16"/>
  <c r="DG26" i="16"/>
  <c r="FC194" i="16"/>
  <c r="EN194" i="16"/>
  <c r="EY194" i="16"/>
  <c r="EJ194" i="16"/>
  <c r="ES194" i="16"/>
  <c r="EA194" i="16"/>
  <c r="BD28" i="16"/>
  <c r="FH194" i="16"/>
  <c r="AA194" i="16"/>
  <c r="BD194" i="16"/>
  <c r="EE194" i="16"/>
  <c r="BV194" i="16"/>
  <c r="BX194" i="16" s="1"/>
  <c r="W194" i="16"/>
  <c r="BZ26" i="16"/>
  <c r="AS33" i="16"/>
  <c r="BM30" i="16"/>
  <c r="AJ37" i="16"/>
  <c r="AS37" i="16"/>
  <c r="FC29" i="16"/>
  <c r="AS28" i="16"/>
  <c r="AF194" i="16"/>
  <c r="CK194" i="16"/>
  <c r="CO194" i="16"/>
  <c r="DL194" i="16"/>
  <c r="BZ194" i="16"/>
  <c r="AX194" i="16"/>
  <c r="CE194" i="16"/>
  <c r="FQ194" i="16"/>
  <c r="FS194" i="16" s="1"/>
  <c r="CT194" i="16"/>
  <c r="BM194" i="16"/>
  <c r="FU194" i="16"/>
  <c r="DR194" i="16"/>
  <c r="DT194" i="16" s="1"/>
  <c r="DC194" i="16"/>
  <c r="DE194" i="16" s="1"/>
  <c r="BH194" i="16"/>
  <c r="AS194" i="16"/>
  <c r="BQ194" i="16"/>
  <c r="FL194" i="16"/>
  <c r="AJ194" i="16"/>
  <c r="CE32" i="16"/>
  <c r="DC26" i="16"/>
  <c r="DE26" i="16" s="1"/>
  <c r="BV14" i="16"/>
  <c r="BX14" i="16" s="1"/>
  <c r="BV32" i="16"/>
  <c r="Q32" i="16"/>
  <c r="AX33" i="16"/>
  <c r="EY33" i="16"/>
  <c r="CK30" i="16"/>
  <c r="EA29" i="16"/>
  <c r="BM26" i="16"/>
  <c r="DR29" i="16"/>
  <c r="ES27" i="16"/>
  <c r="W26" i="16"/>
  <c r="Y26" i="16" s="1"/>
  <c r="CE31" i="16"/>
  <c r="DC104" i="16"/>
  <c r="DE104" i="16" s="1"/>
  <c r="AF32" i="16"/>
  <c r="Q31" i="16"/>
  <c r="DL30" i="16"/>
  <c r="CO30" i="16"/>
  <c r="BV30" i="16"/>
  <c r="EY26" i="16"/>
  <c r="AA32" i="16"/>
  <c r="DV31" i="16"/>
  <c r="CO27" i="16"/>
  <c r="FQ33" i="16"/>
  <c r="FQ31" i="16"/>
  <c r="DR31" i="16"/>
  <c r="FQ27" i="16"/>
  <c r="FS27" i="16" s="1"/>
  <c r="CK27" i="16"/>
  <c r="W33" i="16"/>
  <c r="BM32" i="16"/>
  <c r="W32" i="16"/>
  <c r="AF31" i="16"/>
  <c r="CK28" i="16"/>
  <c r="W28" i="16"/>
  <c r="Y28" i="16" s="1"/>
  <c r="AF27" i="16"/>
  <c r="AH27" i="16" s="1"/>
  <c r="BD32" i="16"/>
  <c r="AJ32" i="16"/>
  <c r="AO28" i="16"/>
  <c r="AQ28" i="16" s="1"/>
  <c r="Q28" i="16"/>
  <c r="EA27" i="16"/>
  <c r="AX32" i="16"/>
  <c r="BZ30" i="16"/>
  <c r="EJ33" i="16"/>
  <c r="EA30" i="16"/>
  <c r="CE29" i="16"/>
  <c r="DL28" i="16"/>
  <c r="FH33" i="16"/>
  <c r="AF33" i="16"/>
  <c r="EY31" i="16"/>
  <c r="DC31" i="16"/>
  <c r="FH30" i="16"/>
  <c r="DV29" i="16"/>
  <c r="BM27" i="16"/>
  <c r="ES32" i="16"/>
  <c r="DR32" i="16"/>
  <c r="EJ29" i="16"/>
  <c r="EL29" i="16" s="1"/>
  <c r="EJ28" i="16"/>
  <c r="EL28" i="16" s="1"/>
  <c r="AX28" i="16"/>
  <c r="FC27" i="16"/>
  <c r="EJ27" i="16"/>
  <c r="EL27" i="16" s="1"/>
  <c r="EJ26" i="16"/>
  <c r="EL26" i="16" s="1"/>
  <c r="FQ32" i="16"/>
  <c r="BH32" i="16"/>
  <c r="EY30" i="16"/>
  <c r="BV29" i="16"/>
  <c r="BX29" i="16" s="1"/>
  <c r="AO33" i="16"/>
  <c r="AJ30" i="16"/>
  <c r="EE29" i="16"/>
  <c r="Q29" i="16"/>
  <c r="FH28" i="16"/>
  <c r="FJ28" i="16" s="1"/>
  <c r="CX28" i="16"/>
  <c r="AF28" i="16"/>
  <c r="AH28" i="16" s="1"/>
  <c r="EE27" i="16"/>
  <c r="BV27" i="16"/>
  <c r="BX27" i="16" s="1"/>
  <c r="DL33" i="16"/>
  <c r="CK33" i="16"/>
  <c r="Q33" i="16"/>
  <c r="EE30" i="16"/>
  <c r="AX30" i="16"/>
  <c r="BH28" i="16"/>
  <c r="BQ27" i="16"/>
  <c r="BM29" i="16"/>
  <c r="EN27" i="16"/>
  <c r="FC33" i="16"/>
  <c r="ES33" i="16"/>
  <c r="AA33" i="16"/>
  <c r="AS32" i="16"/>
  <c r="EE31" i="16"/>
  <c r="FC30" i="16"/>
  <c r="EY29" i="16"/>
  <c r="EN29" i="16"/>
  <c r="FL28" i="16"/>
  <c r="FU27" i="16"/>
  <c r="AJ26" i="16"/>
  <c r="DL27" i="16"/>
  <c r="DN27" i="16" s="1"/>
  <c r="FU32" i="16"/>
  <c r="DC29" i="16"/>
  <c r="DE29" i="16" s="1"/>
  <c r="DG29" i="16"/>
  <c r="FL33" i="16"/>
  <c r="AJ33" i="16"/>
  <c r="CK32" i="16"/>
  <c r="AO32" i="16"/>
  <c r="DG31" i="16"/>
  <c r="CT31" i="16"/>
  <c r="DR28" i="16"/>
  <c r="BQ32" i="16"/>
  <c r="BV33" i="16"/>
  <c r="BD33" i="16"/>
  <c r="DC32" i="16"/>
  <c r="EA31" i="16"/>
  <c r="BH31" i="16"/>
  <c r="AS31" i="16"/>
  <c r="FL30" i="16"/>
  <c r="ES29" i="16"/>
  <c r="EU29" i="16" s="1"/>
  <c r="EN28" i="16"/>
  <c r="CT26" i="16"/>
  <c r="CV26" i="16" s="1"/>
  <c r="CX26" i="16"/>
  <c r="DV26" i="16"/>
  <c r="EN33" i="16"/>
  <c r="CX33" i="16"/>
  <c r="EE32" i="16"/>
  <c r="BQ30" i="16"/>
  <c r="W29" i="16"/>
  <c r="Y29" i="16" s="1"/>
  <c r="FU28" i="16"/>
  <c r="BD27" i="16"/>
  <c r="BF27" i="16" s="1"/>
  <c r="BH27" i="16"/>
  <c r="FL26" i="16"/>
  <c r="CT33" i="16"/>
  <c r="EA32" i="16"/>
  <c r="FH31" i="16"/>
  <c r="EJ31" i="16"/>
  <c r="EJ30" i="16"/>
  <c r="AO30" i="16"/>
  <c r="DL29" i="16"/>
  <c r="DN29" i="16" s="1"/>
  <c r="FQ28" i="16"/>
  <c r="FS28" i="16" s="1"/>
  <c r="DR26" i="16"/>
  <c r="DT26" i="16" s="1"/>
  <c r="AF30" i="16"/>
  <c r="EY28" i="16"/>
  <c r="FA28" i="16" s="1"/>
  <c r="CT28" i="16"/>
  <c r="CV28" i="16" s="1"/>
  <c r="BZ27" i="16"/>
  <c r="AA27" i="16"/>
  <c r="AX27" i="16"/>
  <c r="AZ27" i="16" s="1"/>
  <c r="ES26" i="16"/>
  <c r="EU26" i="16" s="1"/>
  <c r="CK26" i="16"/>
  <c r="CM26" i="16" s="1"/>
  <c r="BV26" i="16"/>
  <c r="BX26" i="16" s="1"/>
  <c r="FH26" i="16"/>
  <c r="FJ26" i="16" s="1"/>
  <c r="CE26" i="16"/>
  <c r="CG26" i="16" s="1"/>
  <c r="AX26" i="16"/>
  <c r="AZ26" i="16" s="1"/>
  <c r="AF26" i="16"/>
  <c r="AH26" i="16" s="1"/>
  <c r="AA30" i="16"/>
  <c r="W30" i="16"/>
  <c r="BV31" i="16"/>
  <c r="BZ31" i="16"/>
  <c r="CE28" i="16"/>
  <c r="DC33" i="16"/>
  <c r="DG33" i="16"/>
  <c r="EA33" i="16"/>
  <c r="EE33" i="16"/>
  <c r="DL31" i="16"/>
  <c r="DR30" i="16"/>
  <c r="DV30" i="16"/>
  <c r="EJ32" i="16"/>
  <c r="EN32" i="16"/>
  <c r="ES31" i="16"/>
  <c r="AX31" i="16"/>
  <c r="ES28" i="16"/>
  <c r="EY32" i="16"/>
  <c r="FC32" i="16"/>
  <c r="FH32" i="16"/>
  <c r="FL32" i="16"/>
  <c r="AA31" i="16"/>
  <c r="W31" i="16"/>
  <c r="DR33" i="16"/>
  <c r="DV33" i="16"/>
  <c r="DL32" i="16"/>
  <c r="CO29" i="16"/>
  <c r="CK29" i="16"/>
  <c r="CM29" i="16" s="1"/>
  <c r="CE33" i="16"/>
  <c r="DC30" i="16"/>
  <c r="DG30" i="16"/>
  <c r="BZ28" i="16"/>
  <c r="Q27" i="16"/>
  <c r="S27" i="16" s="1"/>
  <c r="FU26" i="16"/>
  <c r="BM33" i="16"/>
  <c r="CT32" i="16"/>
  <c r="BD31" i="16"/>
  <c r="AO31" i="16"/>
  <c r="DV27" i="16"/>
  <c r="DR27" i="16"/>
  <c r="DT27" i="16" s="1"/>
  <c r="BQ28" i="16"/>
  <c r="BM28" i="16"/>
  <c r="BO28" i="16" s="1"/>
  <c r="BD26" i="16"/>
  <c r="BF26" i="16" s="1"/>
  <c r="BH26" i="16"/>
  <c r="CK31" i="16"/>
  <c r="BH30" i="16"/>
  <c r="BD30" i="16"/>
  <c r="FU29" i="16"/>
  <c r="FQ29" i="16"/>
  <c r="FS29" i="16" s="1"/>
  <c r="BH29" i="16"/>
  <c r="BD29" i="16"/>
  <c r="BF29" i="16" s="1"/>
  <c r="DG27" i="16"/>
  <c r="DC27" i="16"/>
  <c r="DE27" i="16" s="1"/>
  <c r="AO26" i="16"/>
  <c r="AQ26" i="16" s="1"/>
  <c r="AS26" i="16"/>
  <c r="BZ29" i="16"/>
  <c r="DC28" i="16"/>
  <c r="DE28" i="16" s="1"/>
  <c r="DG28" i="16"/>
  <c r="FH27" i="16"/>
  <c r="FJ27" i="16" s="1"/>
  <c r="BM31" i="16"/>
  <c r="FU30" i="16"/>
  <c r="FQ30" i="16"/>
  <c r="CT30" i="16"/>
  <c r="AO27" i="16"/>
  <c r="AQ27" i="16" s="1"/>
  <c r="AS27" i="16"/>
  <c r="ES30" i="16"/>
  <c r="CE30" i="16"/>
  <c r="AS29" i="16"/>
  <c r="AO29" i="16"/>
  <c r="AQ29" i="16" s="1"/>
  <c r="BV28" i="16"/>
  <c r="BX28" i="16" s="1"/>
  <c r="FQ26" i="16"/>
  <c r="FS26" i="16" s="1"/>
  <c r="Q30" i="16"/>
  <c r="AX29" i="16"/>
  <c r="W27" i="16"/>
  <c r="Y27" i="16" s="1"/>
  <c r="EE26" i="16"/>
  <c r="EA26" i="16"/>
  <c r="EC26" i="16" s="1"/>
  <c r="DL26" i="16"/>
  <c r="DN26" i="16" s="1"/>
  <c r="AA26" i="16"/>
  <c r="EA28" i="16"/>
  <c r="EC28" i="16" s="1"/>
  <c r="CO28" i="16"/>
  <c r="AS30" i="16"/>
  <c r="CT29" i="16"/>
  <c r="CV29" i="16" s="1"/>
  <c r="CX29" i="16"/>
  <c r="EY27" i="16"/>
  <c r="FA27" i="16" s="1"/>
  <c r="CX27" i="16"/>
  <c r="CT27" i="16"/>
  <c r="CV27" i="16" s="1"/>
  <c r="CE27" i="16"/>
  <c r="EN26" i="16"/>
  <c r="Q26" i="16"/>
  <c r="S26" i="16" s="1"/>
  <c r="DV28" i="16"/>
  <c r="AA28" i="16"/>
  <c r="FC26" i="16"/>
  <c r="FL29" i="16"/>
  <c r="FH29" i="16"/>
  <c r="FJ29" i="16" s="1"/>
  <c r="AJ29" i="16"/>
  <c r="AF29" i="16"/>
  <c r="AH29" i="16" s="1"/>
  <c r="EE28" i="16"/>
  <c r="FL27" i="16"/>
  <c r="AJ27" i="16"/>
  <c r="BQ26" i="16"/>
  <c r="BZ14" i="16"/>
  <c r="CE104" i="16"/>
  <c r="EA37" i="16"/>
  <c r="CE37" i="16"/>
  <c r="FU104" i="16"/>
  <c r="AJ104" i="16"/>
  <c r="FQ14" i="16"/>
  <c r="FS14" i="16" s="1"/>
  <c r="EJ14" i="16"/>
  <c r="EL14" i="16" s="1"/>
  <c r="DL37" i="16"/>
  <c r="Q104" i="16"/>
  <c r="S104" i="16" s="1"/>
  <c r="CX14" i="16"/>
  <c r="EJ37" i="16"/>
  <c r="CK14" i="16"/>
  <c r="W14" i="16"/>
  <c r="Y14" i="16" s="1"/>
  <c r="FH37" i="16"/>
  <c r="Q37" i="16"/>
  <c r="AX14" i="16"/>
  <c r="EY14" i="16"/>
  <c r="AF104" i="16"/>
  <c r="AH104" i="16" s="1"/>
  <c r="DL14" i="16"/>
  <c r="ES37" i="16"/>
  <c r="CK37" i="16"/>
  <c r="AA37" i="16"/>
  <c r="FL14" i="16"/>
  <c r="AJ14" i="16"/>
  <c r="DL104" i="16"/>
  <c r="BD104" i="16"/>
  <c r="FH14" i="16"/>
  <c r="AF14" i="16"/>
  <c r="Q14" i="16"/>
  <c r="S14" i="16" s="1"/>
  <c r="EE37" i="16"/>
  <c r="W37" i="16"/>
  <c r="CO104" i="16"/>
  <c r="BZ104" i="16"/>
  <c r="BD37" i="16"/>
  <c r="AO37" i="16"/>
  <c r="BV104" i="16"/>
  <c r="BX104" i="16" s="1"/>
  <c r="BM14" i="16"/>
  <c r="ES14" i="16"/>
  <c r="CT14" i="16"/>
  <c r="BD14" i="16"/>
  <c r="BF14" i="16" s="1"/>
  <c r="AO14" i="16"/>
  <c r="AQ14" i="16" s="1"/>
  <c r="EY37" i="16"/>
  <c r="CT37" i="16"/>
  <c r="BV37" i="16"/>
  <c r="FQ104" i="16"/>
  <c r="FS104" i="16" s="1"/>
  <c r="EY104" i="16"/>
  <c r="DR104" i="16"/>
  <c r="DT104" i="16" s="1"/>
  <c r="CK104" i="16"/>
  <c r="FC14" i="16"/>
  <c r="FL104" i="16"/>
  <c r="W104" i="16"/>
  <c r="Y104" i="16" s="1"/>
  <c r="F14" i="16"/>
  <c r="FQ37" i="16"/>
  <c r="AF37" i="16"/>
  <c r="ES104" i="16"/>
  <c r="EJ104" i="16"/>
  <c r="EL104" i="16" s="1"/>
  <c r="BM104" i="16"/>
  <c r="AX104" i="16"/>
  <c r="AO104" i="16"/>
  <c r="AQ104" i="16" s="1"/>
  <c r="CE14" i="16"/>
  <c r="BM37" i="16"/>
  <c r="AX37" i="16"/>
  <c r="FH104" i="16"/>
  <c r="FJ104" i="16" s="1"/>
  <c r="EE104" i="16"/>
  <c r="EA104" i="16"/>
  <c r="EC104" i="16" s="1"/>
  <c r="BQ104" i="16"/>
  <c r="CT104" i="16"/>
  <c r="CV104" i="16" s="1"/>
  <c r="FC104" i="16"/>
  <c r="EN104" i="16"/>
  <c r="AA104" i="16"/>
  <c r="DG37" i="16"/>
  <c r="CO37" i="16"/>
  <c r="DR37" i="16"/>
  <c r="DC37" i="16"/>
  <c r="DV37" i="16"/>
  <c r="CX37" i="16"/>
  <c r="BZ37" i="16"/>
  <c r="EA14" i="16"/>
  <c r="EC14" i="16" s="1"/>
  <c r="BQ14" i="16"/>
  <c r="FU14" i="16"/>
  <c r="DR14" i="16"/>
  <c r="DT14" i="16" s="1"/>
  <c r="DC14" i="16"/>
  <c r="DE14" i="16" s="1"/>
  <c r="BH14" i="16"/>
  <c r="AS14" i="16"/>
  <c r="E14" i="16"/>
  <c r="EL194" i="16" l="1"/>
  <c r="BY116" i="16"/>
  <c r="I336" i="16"/>
  <c r="FK66" i="16"/>
  <c r="BG66" i="16"/>
  <c r="I66" i="16"/>
  <c r="AU66" i="16"/>
  <c r="M336" i="16" s="1"/>
  <c r="L336" i="16"/>
  <c r="DU66" i="16"/>
  <c r="AL66" i="16"/>
  <c r="M246" i="16" s="1"/>
  <c r="L246" i="16"/>
  <c r="FT66" i="16"/>
  <c r="CN66" i="16"/>
  <c r="AI66" i="16"/>
  <c r="I246" i="16"/>
  <c r="BP66" i="16"/>
  <c r="FB66" i="16"/>
  <c r="BY66" i="16"/>
  <c r="CW66" i="16"/>
  <c r="L156" i="16"/>
  <c r="AC66" i="16"/>
  <c r="M156" i="16" s="1"/>
  <c r="EM66" i="16"/>
  <c r="T66" i="16"/>
  <c r="J66" i="16" s="1"/>
  <c r="I156" i="16"/>
  <c r="BY296" i="16"/>
  <c r="EV284" i="16"/>
  <c r="AH118" i="16"/>
  <c r="AI118" i="16" s="1"/>
  <c r="BO208" i="16"/>
  <c r="BF207" i="16"/>
  <c r="BG207" i="16" s="1"/>
  <c r="T284" i="16"/>
  <c r="CH284" i="16"/>
  <c r="EC119" i="16"/>
  <c r="ED119" i="16" s="1"/>
  <c r="FJ299" i="16"/>
  <c r="FK299" i="16" s="1"/>
  <c r="DO296" i="16"/>
  <c r="FA118" i="16"/>
  <c r="FB118" i="16" s="1"/>
  <c r="EC206" i="16"/>
  <c r="DU284" i="16"/>
  <c r="H296" i="16"/>
  <c r="CH297" i="16"/>
  <c r="AH117" i="16"/>
  <c r="EV207" i="16"/>
  <c r="EV296" i="16"/>
  <c r="CM104" i="16"/>
  <c r="AH194" i="16"/>
  <c r="EC194" i="16"/>
  <c r="K296" i="16"/>
  <c r="CN116" i="16"/>
  <c r="BA296" i="16"/>
  <c r="BA206" i="16"/>
  <c r="Z208" i="16"/>
  <c r="AZ104" i="16"/>
  <c r="BA104" i="16" s="1"/>
  <c r="DT28" i="16"/>
  <c r="DU28" i="16" s="1"/>
  <c r="EC29" i="16"/>
  <c r="AZ194" i="16"/>
  <c r="EU194" i="16"/>
  <c r="K118" i="16"/>
  <c r="FJ209" i="16"/>
  <c r="FK209" i="16" s="1"/>
  <c r="CV116" i="16"/>
  <c r="DT296" i="16"/>
  <c r="DU296" i="16" s="1"/>
  <c r="S207" i="16"/>
  <c r="DN297" i="16"/>
  <c r="BO104" i="16"/>
  <c r="FA104" i="16"/>
  <c r="AH14" i="16"/>
  <c r="AI14" i="16" s="1"/>
  <c r="AZ14" i="16"/>
  <c r="AZ29" i="16"/>
  <c r="CM28" i="16"/>
  <c r="CM27" i="16"/>
  <c r="FA26" i="16"/>
  <c r="FB26" i="16" s="1"/>
  <c r="ED296" i="16"/>
  <c r="BA117" i="16"/>
  <c r="CM206" i="16"/>
  <c r="FT296" i="16"/>
  <c r="BO298" i="16"/>
  <c r="BO14" i="16"/>
  <c r="BP14" i="16" s="1"/>
  <c r="Y194" i="16"/>
  <c r="CV14" i="16"/>
  <c r="CW14" i="16" s="1"/>
  <c r="EC27" i="16"/>
  <c r="ED27" i="16" s="1"/>
  <c r="BO194" i="16"/>
  <c r="CH206" i="16"/>
  <c r="EU104" i="16"/>
  <c r="EU14" i="16"/>
  <c r="FJ14" i="16"/>
  <c r="CV194" i="16"/>
  <c r="BF194" i="16"/>
  <c r="CM297" i="16"/>
  <c r="CN297" i="16" s="1"/>
  <c r="AZ116" i="16"/>
  <c r="Y297" i="16"/>
  <c r="EC118" i="16"/>
  <c r="EC208" i="16"/>
  <c r="CH117" i="16"/>
  <c r="BP116" i="16"/>
  <c r="BF117" i="16"/>
  <c r="BG117" i="16" s="1"/>
  <c r="CW297" i="16"/>
  <c r="FA14" i="16"/>
  <c r="BO26" i="16"/>
  <c r="BP26" i="16" s="1"/>
  <c r="CG296" i="16"/>
  <c r="FA194" i="16"/>
  <c r="BA297" i="16"/>
  <c r="BF104" i="16"/>
  <c r="BO27" i="16"/>
  <c r="BP27" i="16" s="1"/>
  <c r="K206" i="16"/>
  <c r="K208" i="16"/>
  <c r="CG14" i="16"/>
  <c r="DN104" i="16"/>
  <c r="DN14" i="16"/>
  <c r="DO14" i="16" s="1"/>
  <c r="CG29" i="16"/>
  <c r="EU27" i="16"/>
  <c r="EV27" i="16" s="1"/>
  <c r="CM194" i="16"/>
  <c r="FJ194" i="16"/>
  <c r="K207" i="16"/>
  <c r="FA299" i="16"/>
  <c r="FB299" i="16" s="1"/>
  <c r="Y296" i="16"/>
  <c r="Z296" i="16" s="1"/>
  <c r="DN119" i="16"/>
  <c r="DO119" i="16" s="1"/>
  <c r="FJ298" i="16"/>
  <c r="CG209" i="16"/>
  <c r="CH209" i="16" s="1"/>
  <c r="T117" i="16"/>
  <c r="AZ209" i="16"/>
  <c r="BA209" i="16" s="1"/>
  <c r="Y118" i="16"/>
  <c r="CG104" i="16"/>
  <c r="DN194" i="16"/>
  <c r="DO194" i="16" s="1"/>
  <c r="H118" i="16"/>
  <c r="DT209" i="16"/>
  <c r="DU209" i="16" s="1"/>
  <c r="CG27" i="16"/>
  <c r="FA29" i="16"/>
  <c r="AZ119" i="16"/>
  <c r="BA119" i="16" s="1"/>
  <c r="EU119" i="16"/>
  <c r="EV119" i="16" s="1"/>
  <c r="CM14" i="16"/>
  <c r="BO29" i="16"/>
  <c r="DT29" i="16"/>
  <c r="DU29" i="16" s="1"/>
  <c r="CG194" i="16"/>
  <c r="BF28" i="16"/>
  <c r="BG28" i="16" s="1"/>
  <c r="S194" i="16"/>
  <c r="K297" i="16"/>
  <c r="S209" i="16"/>
  <c r="T209" i="16" s="1"/>
  <c r="BO117" i="16"/>
  <c r="FA209" i="16"/>
  <c r="FB209" i="16" s="1"/>
  <c r="BF298" i="16"/>
  <c r="BY297" i="16"/>
  <c r="H207" i="16"/>
  <c r="T296" i="16"/>
  <c r="CW296" i="16"/>
  <c r="FT298" i="16"/>
  <c r="K117" i="16"/>
  <c r="EM296" i="16"/>
  <c r="BP299" i="16"/>
  <c r="BG296" i="16"/>
  <c r="FB296" i="16"/>
  <c r="CN298" i="16"/>
  <c r="FK296" i="16"/>
  <c r="Z299" i="16"/>
  <c r="DU297" i="16"/>
  <c r="DF299" i="16"/>
  <c r="EM299" i="16"/>
  <c r="AR296" i="16"/>
  <c r="T297" i="16"/>
  <c r="ED299" i="16"/>
  <c r="EV297" i="16"/>
  <c r="AI296" i="16"/>
  <c r="BY299" i="16"/>
  <c r="DF297" i="16"/>
  <c r="FB297" i="16"/>
  <c r="BY298" i="16"/>
  <c r="AR298" i="16"/>
  <c r="EM297" i="16"/>
  <c r="DU299" i="16"/>
  <c r="H297" i="16"/>
  <c r="CN299" i="16"/>
  <c r="FB298" i="16"/>
  <c r="FT284" i="16"/>
  <c r="ED284" i="16"/>
  <c r="CN284" i="16"/>
  <c r="BG284" i="16"/>
  <c r="AR284" i="16"/>
  <c r="Z284" i="16"/>
  <c r="EM284" i="16"/>
  <c r="FB284" i="16"/>
  <c r="FK284" i="16"/>
  <c r="BY284" i="16"/>
  <c r="AI284" i="16"/>
  <c r="FK207" i="16"/>
  <c r="Z209" i="16"/>
  <c r="BA207" i="16"/>
  <c r="CN209" i="16"/>
  <c r="DF207" i="16"/>
  <c r="CH207" i="16"/>
  <c r="Z206" i="16"/>
  <c r="FT207" i="16"/>
  <c r="CW209" i="16"/>
  <c r="DU206" i="16"/>
  <c r="FT208" i="16"/>
  <c r="BP206" i="16"/>
  <c r="DO207" i="16"/>
  <c r="EV206" i="16"/>
  <c r="BY206" i="16"/>
  <c r="ED209" i="16"/>
  <c r="BP209" i="16"/>
  <c r="H117" i="16"/>
  <c r="BY209" i="16"/>
  <c r="CN207" i="16"/>
  <c r="CW207" i="16"/>
  <c r="H208" i="16"/>
  <c r="AR207" i="16"/>
  <c r="DO206" i="16"/>
  <c r="EM209" i="16"/>
  <c r="T206" i="16"/>
  <c r="FB208" i="16"/>
  <c r="AI207" i="16"/>
  <c r="CN208" i="16"/>
  <c r="G206" i="16"/>
  <c r="G117" i="16"/>
  <c r="DO116" i="16"/>
  <c r="G297" i="16"/>
  <c r="FK119" i="16"/>
  <c r="ED116" i="16"/>
  <c r="G207" i="16"/>
  <c r="AR119" i="16"/>
  <c r="FK117" i="16"/>
  <c r="H116" i="16"/>
  <c r="EM119" i="16"/>
  <c r="BY119" i="16"/>
  <c r="H298" i="16"/>
  <c r="DO117" i="16"/>
  <c r="EV116" i="16"/>
  <c r="K116" i="16"/>
  <c r="BG119" i="16"/>
  <c r="G298" i="16"/>
  <c r="BY118" i="16"/>
  <c r="BP119" i="16"/>
  <c r="CN119" i="16"/>
  <c r="T116" i="16"/>
  <c r="G116" i="16"/>
  <c r="CN118" i="16"/>
  <c r="CW117" i="16"/>
  <c r="CH116" i="16"/>
  <c r="FT118" i="16"/>
  <c r="K298" i="16"/>
  <c r="G118" i="16"/>
  <c r="G208" i="16"/>
  <c r="BY117" i="16"/>
  <c r="FK118" i="16"/>
  <c r="BG118" i="16"/>
  <c r="FT117" i="16"/>
  <c r="H206" i="16"/>
  <c r="DF116" i="16"/>
  <c r="G296" i="16"/>
  <c r="EM116" i="16"/>
  <c r="Z119" i="16"/>
  <c r="BY194" i="16"/>
  <c r="FT194" i="16"/>
  <c r="K104" i="16"/>
  <c r="G194" i="16"/>
  <c r="K284" i="16"/>
  <c r="G284" i="16"/>
  <c r="H284" i="16"/>
  <c r="BY104" i="16"/>
  <c r="H194" i="16"/>
  <c r="K194" i="16"/>
  <c r="EM104" i="16"/>
  <c r="H104" i="16"/>
  <c r="G104" i="16"/>
  <c r="DF104" i="16"/>
  <c r="DF26" i="16"/>
  <c r="S29" i="16"/>
  <c r="EM28" i="16"/>
  <c r="AR28" i="16"/>
  <c r="AR194" i="16"/>
  <c r="EM29" i="16"/>
  <c r="Z14" i="16"/>
  <c r="Z28" i="16"/>
  <c r="BA26" i="16"/>
  <c r="DO26" i="16"/>
  <c r="Z26" i="16"/>
  <c r="FT28" i="16"/>
  <c r="DO29" i="16"/>
  <c r="EM26" i="16"/>
  <c r="DO27" i="16"/>
  <c r="CH26" i="16"/>
  <c r="EV26" i="16"/>
  <c r="BA27" i="16"/>
  <c r="EV29" i="16"/>
  <c r="EM27" i="16"/>
  <c r="H14" i="16"/>
  <c r="G14" i="16"/>
  <c r="T14" i="16"/>
  <c r="BG14" i="16"/>
  <c r="EM194" i="16" l="1"/>
  <c r="J336" i="16"/>
  <c r="J156" i="16"/>
  <c r="J246" i="16"/>
  <c r="CN28" i="16"/>
  <c r="BP208" i="16"/>
  <c r="BA29" i="16"/>
  <c r="CH194" i="16"/>
  <c r="CW116" i="16"/>
  <c r="CH104" i="16"/>
  <c r="DO104" i="16"/>
  <c r="EV194" i="16"/>
  <c r="CH296" i="16"/>
  <c r="BG194" i="16"/>
  <c r="BA194" i="16"/>
  <c r="CH14" i="16"/>
  <c r="CN104" i="16"/>
  <c r="CN194" i="16"/>
  <c r="BG104" i="16"/>
  <c r="T194" i="16"/>
  <c r="EV104" i="16"/>
  <c r="Z297" i="16"/>
  <c r="EV14" i="16"/>
  <c r="AI117" i="16"/>
  <c r="ED206" i="16"/>
  <c r="CH29" i="16"/>
  <c r="Z118" i="16"/>
  <c r="T207" i="16"/>
  <c r="FK14" i="16"/>
  <c r="FK194" i="16"/>
  <c r="CN14" i="16"/>
  <c r="CH27" i="16"/>
  <c r="ED208" i="16"/>
  <c r="ED118" i="16"/>
  <c r="CN206" i="16"/>
  <c r="BA14" i="16"/>
  <c r="DO297" i="16"/>
  <c r="BG298" i="16"/>
  <c r="BP117" i="16"/>
  <c r="BA116" i="16"/>
  <c r="BP298" i="16"/>
  <c r="FK298" i="16"/>
  <c r="I207" i="16"/>
  <c r="BP297" i="16"/>
  <c r="BP296" i="16"/>
  <c r="DU298" i="16"/>
  <c r="CN296" i="16"/>
  <c r="AR297" i="16"/>
  <c r="DF298" i="16"/>
  <c r="ED298" i="16"/>
  <c r="Z298" i="16"/>
  <c r="AI298" i="16"/>
  <c r="BG297" i="16"/>
  <c r="AI297" i="16"/>
  <c r="EM298" i="16"/>
  <c r="FK297" i="16"/>
  <c r="ED297" i="16"/>
  <c r="FT297" i="16"/>
  <c r="CW298" i="16"/>
  <c r="CW284" i="16"/>
  <c r="DF208" i="16"/>
  <c r="DU208" i="16"/>
  <c r="BY208" i="16"/>
  <c r="CW208" i="16"/>
  <c r="FK206" i="16"/>
  <c r="CW206" i="16"/>
  <c r="FB207" i="16"/>
  <c r="ED207" i="16"/>
  <c r="DU207" i="16"/>
  <c r="Z207" i="16"/>
  <c r="EM207" i="16"/>
  <c r="BY207" i="16"/>
  <c r="DF206" i="16"/>
  <c r="AI206" i="16"/>
  <c r="EM206" i="16"/>
  <c r="FB206" i="16"/>
  <c r="BG206" i="16"/>
  <c r="FK208" i="16"/>
  <c r="AI208" i="16"/>
  <c r="BG208" i="16"/>
  <c r="AR208" i="16"/>
  <c r="FT206" i="16"/>
  <c r="BP207" i="16"/>
  <c r="AR206" i="16"/>
  <c r="FB117" i="16"/>
  <c r="FK116" i="16"/>
  <c r="ED117" i="16"/>
  <c r="FB116" i="16"/>
  <c r="EM117" i="16"/>
  <c r="FT116" i="16"/>
  <c r="CW118" i="16"/>
  <c r="DF118" i="16"/>
  <c r="Z117" i="16"/>
  <c r="I117" i="16"/>
  <c r="DF117" i="16"/>
  <c r="DU118" i="16"/>
  <c r="DU116" i="16"/>
  <c r="DU117" i="16"/>
  <c r="I118" i="16"/>
  <c r="AR116" i="16"/>
  <c r="I296" i="16"/>
  <c r="I297" i="16"/>
  <c r="BP118" i="16"/>
  <c r="I208" i="16"/>
  <c r="Z116" i="16"/>
  <c r="I116" i="16"/>
  <c r="AR118" i="16"/>
  <c r="I298" i="16"/>
  <c r="BG116" i="16"/>
  <c r="CN117" i="16"/>
  <c r="AI116" i="16"/>
  <c r="I206" i="16"/>
  <c r="Z194" i="16"/>
  <c r="BP194" i="16"/>
  <c r="DU194" i="16"/>
  <c r="DF194" i="16"/>
  <c r="CW194" i="16"/>
  <c r="ED194" i="16"/>
  <c r="FB194" i="16"/>
  <c r="AI194" i="16"/>
  <c r="Z104" i="16"/>
  <c r="I104" i="16"/>
  <c r="DU104" i="16"/>
  <c r="T104" i="16"/>
  <c r="FT104" i="16"/>
  <c r="AR104" i="16"/>
  <c r="I284" i="16"/>
  <c r="ED104" i="16"/>
  <c r="FB104" i="16"/>
  <c r="CW104" i="16"/>
  <c r="BP104" i="16"/>
  <c r="FK104" i="16"/>
  <c r="AI104" i="16"/>
  <c r="I194" i="16"/>
  <c r="FT14" i="16"/>
  <c r="BY27" i="16"/>
  <c r="ED29" i="16"/>
  <c r="I14" i="16"/>
  <c r="CN27" i="16"/>
  <c r="FT27" i="16"/>
  <c r="BY14" i="16"/>
  <c r="BP29" i="16"/>
  <c r="T29" i="16"/>
  <c r="Z29" i="16"/>
  <c r="AI27" i="16"/>
  <c r="AI28" i="16"/>
  <c r="BY29" i="16"/>
  <c r="FB29" i="16"/>
  <c r="FK28" i="16"/>
  <c r="AR14" i="16"/>
  <c r="EM14" i="16"/>
  <c r="BG27" i="16"/>
  <c r="BP28" i="16"/>
  <c r="BG26" i="16"/>
  <c r="DU26" i="16"/>
  <c r="FK26" i="16"/>
  <c r="CW28" i="16"/>
  <c r="BY26" i="16"/>
  <c r="ED28" i="16"/>
  <c r="BY28" i="16"/>
  <c r="FB28" i="16"/>
  <c r="CN26" i="16"/>
  <c r="AI26" i="16"/>
  <c r="DF28" i="16"/>
  <c r="ED26" i="16"/>
  <c r="DF29" i="16"/>
  <c r="CW26" i="16"/>
  <c r="FT26" i="16"/>
  <c r="AR26" i="16"/>
  <c r="AR27" i="16"/>
  <c r="AR29" i="16"/>
  <c r="FK27" i="16"/>
  <c r="FT29" i="16"/>
  <c r="BG29" i="16"/>
  <c r="CW27" i="16"/>
  <c r="CW29" i="16"/>
  <c r="FB27" i="16"/>
  <c r="DU27" i="16"/>
  <c r="DF27" i="16"/>
  <c r="FK29" i="16"/>
  <c r="CN29" i="16"/>
  <c r="T26" i="16"/>
  <c r="T27" i="16"/>
  <c r="Z27" i="16"/>
  <c r="AI29" i="16"/>
  <c r="FB14" i="16"/>
  <c r="DF14" i="16"/>
  <c r="ED14" i="16"/>
  <c r="DU14" i="16"/>
  <c r="J14" i="16" l="1"/>
  <c r="J296" i="16"/>
  <c r="J297" i="16"/>
  <c r="J207" i="16"/>
  <c r="J118" i="16"/>
  <c r="J298" i="16"/>
  <c r="J117" i="16"/>
  <c r="J206" i="16"/>
  <c r="J116" i="16"/>
  <c r="J208" i="16"/>
  <c r="J194" i="16"/>
  <c r="J284" i="16"/>
  <c r="J104" i="16"/>
  <c r="R319" i="16" l="1"/>
  <c r="X319" i="16"/>
  <c r="AG319" i="16"/>
  <c r="AY319" i="16"/>
  <c r="BE319" i="16"/>
  <c r="CF319" i="16"/>
  <c r="DD319" i="16"/>
  <c r="DM319" i="16"/>
  <c r="DS319" i="16"/>
  <c r="EB319" i="16"/>
  <c r="EK319" i="16"/>
  <c r="ET319" i="16"/>
  <c r="EZ319" i="16"/>
  <c r="FI319" i="16"/>
  <c r="FR319" i="16"/>
  <c r="R307" i="16"/>
  <c r="X307" i="16"/>
  <c r="AP307" i="16"/>
  <c r="AY307" i="16"/>
  <c r="BE307" i="16"/>
  <c r="CF307" i="16"/>
  <c r="DD307" i="16"/>
  <c r="DM307" i="16"/>
  <c r="DS307" i="16"/>
  <c r="EB307" i="16"/>
  <c r="EK307" i="16"/>
  <c r="ET307" i="16"/>
  <c r="FR307" i="16"/>
  <c r="R217" i="16"/>
  <c r="X217" i="16"/>
  <c r="AG217" i="16"/>
  <c r="AY217" i="16"/>
  <c r="BE217" i="16"/>
  <c r="CF217" i="16"/>
  <c r="DM217" i="16"/>
  <c r="EB217" i="16"/>
  <c r="EK217" i="16"/>
  <c r="ET217" i="16"/>
  <c r="EZ217" i="16"/>
  <c r="FI217" i="16"/>
  <c r="FR217" i="16"/>
  <c r="R229" i="16"/>
  <c r="X229" i="16"/>
  <c r="AP229" i="16"/>
  <c r="AY229" i="16"/>
  <c r="BE229" i="16"/>
  <c r="CF229" i="16"/>
  <c r="DD229" i="16"/>
  <c r="DM229" i="16"/>
  <c r="DS229" i="16"/>
  <c r="EB229" i="16"/>
  <c r="EK229" i="16"/>
  <c r="ET229" i="16"/>
  <c r="EZ229" i="16"/>
  <c r="FI229" i="16"/>
  <c r="FR229" i="16"/>
  <c r="R139" i="16"/>
  <c r="X139" i="16"/>
  <c r="AG139" i="16"/>
  <c r="AP139" i="16"/>
  <c r="AY139" i="16"/>
  <c r="BE139" i="16"/>
  <c r="CF139" i="16"/>
  <c r="DD139" i="16"/>
  <c r="DM139" i="16"/>
  <c r="DS139" i="16"/>
  <c r="EB139" i="16"/>
  <c r="ET139" i="16"/>
  <c r="EZ139" i="16"/>
  <c r="FI139" i="16"/>
  <c r="FR139" i="16"/>
  <c r="R127" i="16"/>
  <c r="X127" i="16"/>
  <c r="AG127" i="16"/>
  <c r="AP127" i="16"/>
  <c r="AY127" i="16"/>
  <c r="CF127" i="16"/>
  <c r="DD127" i="16"/>
  <c r="DM127" i="16"/>
  <c r="DS127" i="16"/>
  <c r="EB127" i="16"/>
  <c r="EK127" i="16"/>
  <c r="ET127" i="16"/>
  <c r="FI127" i="16"/>
  <c r="O49" i="16"/>
  <c r="R49" i="16" s="1"/>
  <c r="P49" i="16"/>
  <c r="U49" i="16"/>
  <c r="V49" i="16"/>
  <c r="AD49" i="16"/>
  <c r="AE49" i="16"/>
  <c r="AM49" i="16"/>
  <c r="AN49" i="16"/>
  <c r="AV49" i="16"/>
  <c r="AY49" i="16" s="1"/>
  <c r="AW49" i="16"/>
  <c r="BB49" i="16"/>
  <c r="BE49" i="16" s="1"/>
  <c r="BC49" i="16"/>
  <c r="BK49" i="16"/>
  <c r="BN49" i="16" s="1"/>
  <c r="BL49" i="16"/>
  <c r="BT49" i="16"/>
  <c r="BW49" i="16" s="1"/>
  <c r="BU49" i="16"/>
  <c r="CC49" i="16"/>
  <c r="CF49" i="16" s="1"/>
  <c r="CD49" i="16"/>
  <c r="CI49" i="16"/>
  <c r="CL49" i="16" s="1"/>
  <c r="CJ49" i="16"/>
  <c r="CR49" i="16"/>
  <c r="CS49" i="16"/>
  <c r="DA49" i="16"/>
  <c r="DB49" i="16"/>
  <c r="DJ49" i="16"/>
  <c r="DM49" i="16" s="1"/>
  <c r="DK49" i="16"/>
  <c r="DP49" i="16"/>
  <c r="DQ49" i="16"/>
  <c r="DY49" i="16"/>
  <c r="DZ49" i="16"/>
  <c r="EH49" i="16"/>
  <c r="EI49" i="16"/>
  <c r="EQ49" i="16"/>
  <c r="ET49" i="16" s="1"/>
  <c r="ER49" i="16"/>
  <c r="EW49" i="16"/>
  <c r="EX49" i="16"/>
  <c r="FF49" i="16"/>
  <c r="FG49" i="16"/>
  <c r="FO49" i="16"/>
  <c r="FR49" i="16" s="1"/>
  <c r="FP49" i="16"/>
  <c r="CX127" i="16" l="1"/>
  <c r="CU127" i="16"/>
  <c r="BQ139" i="16"/>
  <c r="BN139" i="16"/>
  <c r="CX229" i="16"/>
  <c r="CU229" i="16"/>
  <c r="BQ229" i="16"/>
  <c r="BN229" i="16"/>
  <c r="AJ229" i="16"/>
  <c r="AG229" i="16"/>
  <c r="CX217" i="16"/>
  <c r="CU217" i="16"/>
  <c r="BQ217" i="16"/>
  <c r="BN217" i="16"/>
  <c r="FL307" i="16"/>
  <c r="FI307" i="16"/>
  <c r="CX307" i="16"/>
  <c r="CU307" i="16"/>
  <c r="BQ307" i="16"/>
  <c r="BN307" i="16"/>
  <c r="AJ307" i="16"/>
  <c r="AG307" i="16"/>
  <c r="CX319" i="16"/>
  <c r="CU319" i="16"/>
  <c r="BQ319" i="16"/>
  <c r="BN319" i="16"/>
  <c r="CX139" i="16"/>
  <c r="CU139" i="16"/>
  <c r="CX49" i="16"/>
  <c r="CU49" i="16"/>
  <c r="BQ127" i="16"/>
  <c r="BN127" i="16"/>
  <c r="CO127" i="16"/>
  <c r="CL127" i="16"/>
  <c r="BH127" i="16"/>
  <c r="BE127" i="16"/>
  <c r="CO139" i="16"/>
  <c r="CL139" i="16"/>
  <c r="CO229" i="16"/>
  <c r="CL229" i="16"/>
  <c r="DV217" i="16"/>
  <c r="DS217" i="16"/>
  <c r="CO217" i="16"/>
  <c r="CL217" i="16"/>
  <c r="FC307" i="16"/>
  <c r="EZ307" i="16"/>
  <c r="CO307" i="16"/>
  <c r="CL307" i="16"/>
  <c r="CO319" i="16"/>
  <c r="CL319" i="16"/>
  <c r="EE49" i="16"/>
  <c r="EB49" i="16"/>
  <c r="FC127" i="16"/>
  <c r="EZ127" i="16"/>
  <c r="FL49" i="16"/>
  <c r="FI49" i="16"/>
  <c r="F139" i="16"/>
  <c r="DG49" i="16"/>
  <c r="DD49" i="16"/>
  <c r="BZ229" i="16"/>
  <c r="BW229" i="16"/>
  <c r="AS319" i="16"/>
  <c r="AP319" i="16"/>
  <c r="DG217" i="16"/>
  <c r="DD217" i="16"/>
  <c r="DV49" i="16"/>
  <c r="DS49" i="16"/>
  <c r="EN139" i="16"/>
  <c r="EK139" i="16"/>
  <c r="BZ217" i="16"/>
  <c r="BW217" i="16"/>
  <c r="F319" i="16"/>
  <c r="AS217" i="16"/>
  <c r="AP217" i="16"/>
  <c r="BZ307" i="16"/>
  <c r="BW307" i="16"/>
  <c r="F229" i="16"/>
  <c r="FC49" i="16"/>
  <c r="EZ49" i="16"/>
  <c r="X49" i="16"/>
  <c r="E139" i="16"/>
  <c r="AP49" i="16"/>
  <c r="E319" i="16"/>
  <c r="BZ127" i="16"/>
  <c r="BW127" i="16"/>
  <c r="EN49" i="16"/>
  <c r="EK49" i="16"/>
  <c r="AG49" i="16"/>
  <c r="E229" i="16"/>
  <c r="FU127" i="16"/>
  <c r="FR127" i="16"/>
  <c r="BZ139" i="16"/>
  <c r="BW139" i="16"/>
  <c r="BZ319" i="16"/>
  <c r="BW319" i="16"/>
  <c r="F127" i="16"/>
  <c r="E127" i="16"/>
  <c r="F217" i="16"/>
  <c r="E217" i="16"/>
  <c r="F307" i="16"/>
  <c r="E307" i="16"/>
  <c r="AJ49" i="16"/>
  <c r="AA49" i="16"/>
  <c r="E37" i="16"/>
  <c r="F37" i="16"/>
  <c r="BV127" i="16"/>
  <c r="AO139" i="16"/>
  <c r="AQ139" i="16" s="1"/>
  <c r="BV319" i="16"/>
  <c r="BX319" i="16" s="1"/>
  <c r="CK319" i="16"/>
  <c r="CM319" i="16" s="1"/>
  <c r="FH229" i="16"/>
  <c r="FJ229" i="16" s="1"/>
  <c r="DR229" i="16"/>
  <c r="DT229" i="16" s="1"/>
  <c r="FL229" i="16"/>
  <c r="EA217" i="16"/>
  <c r="AO217" i="16"/>
  <c r="DC217" i="16"/>
  <c r="F49" i="16"/>
  <c r="E49" i="16"/>
  <c r="CE139" i="16"/>
  <c r="CG139" i="16" s="1"/>
  <c r="FQ319" i="16"/>
  <c r="FS319" i="16" s="1"/>
  <c r="AX217" i="16"/>
  <c r="ES229" i="16"/>
  <c r="EU229" i="16" s="1"/>
  <c r="CE217" i="16"/>
  <c r="DC319" i="16"/>
  <c r="DE319" i="16" s="1"/>
  <c r="AS139" i="16"/>
  <c r="DL319" i="16"/>
  <c r="DN319" i="16" s="1"/>
  <c r="AX229" i="16"/>
  <c r="AZ229" i="16" s="1"/>
  <c r="ES217" i="16"/>
  <c r="AO307" i="16"/>
  <c r="AQ307" i="16" s="1"/>
  <c r="Q307" i="16"/>
  <c r="FQ217" i="16"/>
  <c r="BD217" i="16"/>
  <c r="EA319" i="16"/>
  <c r="EC319" i="16" s="1"/>
  <c r="AX319" i="16"/>
  <c r="AZ319" i="16" s="1"/>
  <c r="CK217" i="16"/>
  <c r="DR319" i="16"/>
  <c r="DT319" i="16" s="1"/>
  <c r="AJ319" i="16"/>
  <c r="EY49" i="16"/>
  <c r="FA49" i="16" s="1"/>
  <c r="FH127" i="16"/>
  <c r="ES307" i="16"/>
  <c r="AF319" i="16"/>
  <c r="AH319" i="16" s="1"/>
  <c r="BD319" i="16"/>
  <c r="BF319" i="16" s="1"/>
  <c r="DC139" i="16"/>
  <c r="DE139" i="16" s="1"/>
  <c r="AF229" i="16"/>
  <c r="AH229" i="16" s="1"/>
  <c r="AX307" i="16"/>
  <c r="FU319" i="16"/>
  <c r="FH319" i="16"/>
  <c r="FJ319" i="16" s="1"/>
  <c r="EJ319" i="16"/>
  <c r="EL319" i="16" s="1"/>
  <c r="BH319" i="16"/>
  <c r="DR139" i="16"/>
  <c r="DT139" i="16" s="1"/>
  <c r="AF139" i="16"/>
  <c r="AH139" i="16" s="1"/>
  <c r="FU229" i="16"/>
  <c r="CT307" i="16"/>
  <c r="BM307" i="16"/>
  <c r="DC127" i="16"/>
  <c r="CE127" i="16"/>
  <c r="FQ229" i="16"/>
  <c r="FS229" i="16" s="1"/>
  <c r="Q217" i="16"/>
  <c r="FQ307" i="16"/>
  <c r="BV307" i="16"/>
  <c r="BD307" i="16"/>
  <c r="FL319" i="16"/>
  <c r="BM319" i="16"/>
  <c r="BO319" i="16" s="1"/>
  <c r="EY319" i="16"/>
  <c r="FA319" i="16" s="1"/>
  <c r="CE307" i="16"/>
  <c r="ES319" i="16"/>
  <c r="EU319" i="16" s="1"/>
  <c r="CT319" i="16"/>
  <c r="CV319" i="16" s="1"/>
  <c r="CE319" i="16"/>
  <c r="CG319" i="16" s="1"/>
  <c r="Q319" i="16"/>
  <c r="S319" i="16" s="1"/>
  <c r="FC319" i="16"/>
  <c r="EN319" i="16"/>
  <c r="EE319" i="16"/>
  <c r="DV319" i="16"/>
  <c r="DG319" i="16"/>
  <c r="AO319" i="16"/>
  <c r="AQ319" i="16" s="1"/>
  <c r="W319" i="16"/>
  <c r="Y319" i="16" s="1"/>
  <c r="AA319" i="16"/>
  <c r="W307" i="16"/>
  <c r="DL217" i="16"/>
  <c r="FU307" i="16"/>
  <c r="EJ307" i="16"/>
  <c r="BH307" i="16"/>
  <c r="AO49" i="16"/>
  <c r="AQ49" i="16" s="1"/>
  <c r="CT217" i="16"/>
  <c r="FH307" i="16"/>
  <c r="EA307" i="16"/>
  <c r="DC307" i="16"/>
  <c r="AS307" i="16"/>
  <c r="DL307" i="16"/>
  <c r="DR127" i="16"/>
  <c r="ES139" i="16"/>
  <c r="EU139" i="16" s="1"/>
  <c r="CK139" i="16"/>
  <c r="CM139" i="16" s="1"/>
  <c r="AJ139" i="16"/>
  <c r="CK229" i="16"/>
  <c r="CM229" i="16" s="1"/>
  <c r="DR307" i="16"/>
  <c r="CK307" i="16"/>
  <c r="AF307" i="16"/>
  <c r="AF127" i="16"/>
  <c r="FQ139" i="16"/>
  <c r="FS139" i="16" s="1"/>
  <c r="DC229" i="16"/>
  <c r="DE229" i="16" s="1"/>
  <c r="DR217" i="16"/>
  <c r="EN307" i="16"/>
  <c r="EE307" i="16"/>
  <c r="DV307" i="16"/>
  <c r="AA307" i="16"/>
  <c r="EY307" i="16"/>
  <c r="DG307" i="16"/>
  <c r="AO229" i="16"/>
  <c r="AQ229" i="16" s="1"/>
  <c r="W217" i="16"/>
  <c r="EA139" i="16"/>
  <c r="EC139" i="16" s="1"/>
  <c r="Q229" i="16"/>
  <c r="S229" i="16" s="1"/>
  <c r="BH217" i="16"/>
  <c r="AX139" i="16"/>
  <c r="AZ139" i="16" s="1"/>
  <c r="BD49" i="16"/>
  <c r="BF49" i="16" s="1"/>
  <c r="DL229" i="16"/>
  <c r="DN229" i="16" s="1"/>
  <c r="BD229" i="16"/>
  <c r="BF229" i="16" s="1"/>
  <c r="AS229" i="16"/>
  <c r="BM217" i="16"/>
  <c r="BH229" i="16"/>
  <c r="FU217" i="16"/>
  <c r="FH139" i="16"/>
  <c r="FJ139" i="16" s="1"/>
  <c r="DR49" i="16"/>
  <c r="DT49" i="16" s="1"/>
  <c r="CT139" i="16"/>
  <c r="CV139" i="16" s="1"/>
  <c r="BM229" i="16"/>
  <c r="BO229" i="16" s="1"/>
  <c r="BV217" i="16"/>
  <c r="BX217" i="16" s="1"/>
  <c r="FH217" i="16"/>
  <c r="FL217" i="16"/>
  <c r="EJ217" i="16"/>
  <c r="EY217" i="16"/>
  <c r="AF217" i="16"/>
  <c r="AJ217" i="16"/>
  <c r="EN217" i="16"/>
  <c r="FC217" i="16"/>
  <c r="AA217" i="16"/>
  <c r="EE217" i="16"/>
  <c r="CE49" i="16"/>
  <c r="CG49" i="16" s="1"/>
  <c r="EA229" i="16"/>
  <c r="EC229" i="16" s="1"/>
  <c r="EJ127" i="16"/>
  <c r="EL127" i="16" s="1"/>
  <c r="AO127" i="16"/>
  <c r="FL139" i="16"/>
  <c r="BH139" i="16"/>
  <c r="EJ49" i="16"/>
  <c r="EL49" i="16" s="1"/>
  <c r="FU139" i="16"/>
  <c r="DL139" i="16"/>
  <c r="DN139" i="16" s="1"/>
  <c r="CT229" i="16"/>
  <c r="CV229" i="16" s="1"/>
  <c r="CE229" i="16"/>
  <c r="CG229" i="16" s="1"/>
  <c r="EY139" i="16"/>
  <c r="FA139" i="16" s="1"/>
  <c r="CK127" i="16"/>
  <c r="BV139" i="16"/>
  <c r="BX139" i="16" s="1"/>
  <c r="Q139" i="16"/>
  <c r="S139" i="16" s="1"/>
  <c r="BV229" i="16"/>
  <c r="BX229" i="16" s="1"/>
  <c r="W49" i="16"/>
  <c r="BD139" i="16"/>
  <c r="BF139" i="16" s="1"/>
  <c r="EN229" i="16"/>
  <c r="EE229" i="16"/>
  <c r="EY229" i="16"/>
  <c r="FA229" i="16" s="1"/>
  <c r="EJ229" i="16"/>
  <c r="EL229" i="16" s="1"/>
  <c r="W229" i="16"/>
  <c r="Y229" i="16" s="1"/>
  <c r="FC229" i="16"/>
  <c r="AA229" i="16"/>
  <c r="DV229" i="16"/>
  <c r="DG229" i="16"/>
  <c r="AA139" i="16"/>
  <c r="EE139" i="16"/>
  <c r="BM139" i="16"/>
  <c r="BO139" i="16" s="1"/>
  <c r="FC139" i="16"/>
  <c r="DG139" i="16"/>
  <c r="DV139" i="16"/>
  <c r="EJ139" i="16"/>
  <c r="EL139" i="16" s="1"/>
  <c r="W139" i="16"/>
  <c r="Y139" i="16" s="1"/>
  <c r="DC49" i="16"/>
  <c r="DE49" i="16" s="1"/>
  <c r="AX127" i="16"/>
  <c r="FH49" i="16"/>
  <c r="FJ49" i="16" s="1"/>
  <c r="EA49" i="16"/>
  <c r="EC49" i="16" s="1"/>
  <c r="DL49" i="16"/>
  <c r="DN49" i="16" s="1"/>
  <c r="DL127" i="16"/>
  <c r="CT127" i="16"/>
  <c r="AJ127" i="16"/>
  <c r="CT49" i="16"/>
  <c r="CV49" i="16" s="1"/>
  <c r="AF49" i="16"/>
  <c r="Q49" i="16"/>
  <c r="FQ127" i="16"/>
  <c r="AS127" i="16"/>
  <c r="EA127" i="16"/>
  <c r="ES127" i="16"/>
  <c r="BD127" i="16"/>
  <c r="ES49" i="16"/>
  <c r="EU49" i="16" s="1"/>
  <c r="FL127" i="16"/>
  <c r="Q127" i="16"/>
  <c r="EE127" i="16"/>
  <c r="BM127" i="16"/>
  <c r="AA127" i="16"/>
  <c r="DV127" i="16"/>
  <c r="DG127" i="16"/>
  <c r="EN127" i="16"/>
  <c r="EY127" i="16"/>
  <c r="W127" i="16"/>
  <c r="AX49" i="16"/>
  <c r="AZ49" i="16" s="1"/>
  <c r="BM49" i="16"/>
  <c r="BO49" i="16" s="1"/>
  <c r="FQ49" i="16"/>
  <c r="FS49" i="16" s="1"/>
  <c r="BV49" i="16"/>
  <c r="BX49" i="16" s="1"/>
  <c r="BZ49" i="16"/>
  <c r="BQ49" i="16"/>
  <c r="FU49" i="16"/>
  <c r="AS49" i="16"/>
  <c r="CK49" i="16"/>
  <c r="CM49" i="16" s="1"/>
  <c r="CO49" i="16"/>
  <c r="BH49" i="16"/>
  <c r="I319" i="16" l="1"/>
  <c r="BX307" i="16"/>
  <c r="DE37" i="16"/>
  <c r="AQ37" i="16"/>
  <c r="FS37" i="16"/>
  <c r="EL37" i="16"/>
  <c r="BX37" i="16"/>
  <c r="AQ127" i="16"/>
  <c r="FS307" i="16"/>
  <c r="EL126" i="16"/>
  <c r="AQ216" i="16"/>
  <c r="DE306" i="16"/>
  <c r="FS216" i="16"/>
  <c r="BX216" i="16"/>
  <c r="BX126" i="16"/>
  <c r="AQ306" i="16"/>
  <c r="FS306" i="16"/>
  <c r="AQ126" i="16"/>
  <c r="DE126" i="16"/>
  <c r="FS126" i="16"/>
  <c r="EL306" i="16"/>
  <c r="BX306" i="16"/>
  <c r="EL216" i="16"/>
  <c r="DE216" i="16"/>
  <c r="EL305" i="16"/>
  <c r="EM305" i="16" s="1"/>
  <c r="AQ215" i="16"/>
  <c r="AR215" i="16" s="1"/>
  <c r="EL215" i="16"/>
  <c r="EM215" i="16" s="1"/>
  <c r="AQ305" i="16"/>
  <c r="AR305" i="16" s="1"/>
  <c r="DE125" i="16"/>
  <c r="DF125" i="16" s="1"/>
  <c r="BX215" i="16"/>
  <c r="BY215" i="16" s="1"/>
  <c r="FS305" i="16"/>
  <c r="FT305" i="16" s="1"/>
  <c r="DE215" i="16"/>
  <c r="DF215" i="16" s="1"/>
  <c r="BX305" i="16"/>
  <c r="BY305" i="16" s="1"/>
  <c r="DE305" i="16"/>
  <c r="DF305" i="16" s="1"/>
  <c r="BX125" i="16"/>
  <c r="BY125" i="16" s="1"/>
  <c r="EL125" i="16"/>
  <c r="EM125" i="16" s="1"/>
  <c r="FS125" i="16"/>
  <c r="FS215" i="16"/>
  <c r="FT215" i="16" s="1"/>
  <c r="AQ125" i="16"/>
  <c r="AR125" i="16" s="1"/>
  <c r="EL307" i="16"/>
  <c r="EL217" i="16"/>
  <c r="DE217" i="16"/>
  <c r="DE307" i="16"/>
  <c r="DE127" i="16"/>
  <c r="FS217" i="16"/>
  <c r="AQ217" i="16"/>
  <c r="BX127" i="16"/>
  <c r="FS127" i="16"/>
  <c r="EC127" i="16"/>
  <c r="BO127" i="16"/>
  <c r="CM127" i="16"/>
  <c r="BO307" i="16"/>
  <c r="DT127" i="16"/>
  <c r="CM307" i="16"/>
  <c r="FA307" i="16"/>
  <c r="Y215" i="16"/>
  <c r="Z215" i="16" s="1"/>
  <c r="CM125" i="16"/>
  <c r="CN125" i="16" s="1"/>
  <c r="FA215" i="16"/>
  <c r="FB215" i="16" s="1"/>
  <c r="CM305" i="16"/>
  <c r="CN305" i="16" s="1"/>
  <c r="FA305" i="16"/>
  <c r="FB305" i="16" s="1"/>
  <c r="DT305" i="16"/>
  <c r="DU305" i="16" s="1"/>
  <c r="BF305" i="16"/>
  <c r="BG305" i="16" s="1"/>
  <c r="DT215" i="16"/>
  <c r="DU215" i="16" s="1"/>
  <c r="FA125" i="16"/>
  <c r="FB125" i="16" s="1"/>
  <c r="BF125" i="16"/>
  <c r="BG125" i="16" s="1"/>
  <c r="CM215" i="16"/>
  <c r="CN215" i="16" s="1"/>
  <c r="Y305" i="16"/>
  <c r="Z305" i="16" s="1"/>
  <c r="Y125" i="16"/>
  <c r="Z125" i="16" s="1"/>
  <c r="DT125" i="16"/>
  <c r="DU125" i="16" s="1"/>
  <c r="BF215" i="16"/>
  <c r="BG215" i="16" s="1"/>
  <c r="EC37" i="16"/>
  <c r="CV37" i="16"/>
  <c r="FJ37" i="16"/>
  <c r="AH37" i="16"/>
  <c r="BO37" i="16"/>
  <c r="FA127" i="16"/>
  <c r="FJ217" i="16"/>
  <c r="DT217" i="16"/>
  <c r="DT307" i="16"/>
  <c r="CV307" i="16"/>
  <c r="FJ127" i="16"/>
  <c r="FJ216" i="16"/>
  <c r="CV126" i="16"/>
  <c r="CV216" i="16"/>
  <c r="EC306" i="16"/>
  <c r="CV306" i="16"/>
  <c r="FJ306" i="16"/>
  <c r="AH306" i="16"/>
  <c r="AH126" i="16"/>
  <c r="EC126" i="16"/>
  <c r="BO126" i="16"/>
  <c r="BO216" i="16"/>
  <c r="BO306" i="16"/>
  <c r="EC216" i="16"/>
  <c r="AH216" i="16"/>
  <c r="FJ126" i="16"/>
  <c r="CV127" i="16"/>
  <c r="AH217" i="16"/>
  <c r="EC307" i="16"/>
  <c r="BF217" i="16"/>
  <c r="EC217" i="16"/>
  <c r="BO215" i="16"/>
  <c r="BP215" i="16" s="1"/>
  <c r="CV305" i="16"/>
  <c r="CW305" i="16" s="1"/>
  <c r="CV125" i="16"/>
  <c r="CW125" i="16" s="1"/>
  <c r="AH215" i="16"/>
  <c r="AI215" i="16" s="1"/>
  <c r="AH305" i="16"/>
  <c r="AI305" i="16" s="1"/>
  <c r="EC125" i="16"/>
  <c r="ED125" i="16" s="1"/>
  <c r="EC215" i="16"/>
  <c r="ED215" i="16" s="1"/>
  <c r="FJ125" i="16"/>
  <c r="FK125" i="16" s="1"/>
  <c r="EC305" i="16"/>
  <c r="ED305" i="16" s="1"/>
  <c r="FJ305" i="16"/>
  <c r="FK305" i="16" s="1"/>
  <c r="BO125" i="16"/>
  <c r="BP125" i="16" s="1"/>
  <c r="AH125" i="16"/>
  <c r="AI125" i="16" s="1"/>
  <c r="FJ215" i="16"/>
  <c r="FK215" i="16" s="1"/>
  <c r="BO305" i="16"/>
  <c r="BP305" i="16" s="1"/>
  <c r="CV215" i="16"/>
  <c r="CW215" i="16" s="1"/>
  <c r="FJ307" i="16"/>
  <c r="BO217" i="16"/>
  <c r="Y217" i="16"/>
  <c r="AH127" i="16"/>
  <c r="CV217" i="16"/>
  <c r="DN215" i="16"/>
  <c r="DO215" i="16" s="1"/>
  <c r="CG215" i="16"/>
  <c r="CH215" i="16" s="1"/>
  <c r="EU125" i="16"/>
  <c r="EV125" i="16" s="1"/>
  <c r="AZ305" i="16"/>
  <c r="BA305" i="16" s="1"/>
  <c r="S305" i="16"/>
  <c r="T305" i="16" s="1"/>
  <c r="S125" i="16"/>
  <c r="T125" i="16" s="1"/>
  <c r="AZ215" i="16"/>
  <c r="BA215" i="16" s="1"/>
  <c r="DN305" i="16"/>
  <c r="DO305" i="16" s="1"/>
  <c r="AZ125" i="16"/>
  <c r="BA125" i="16" s="1"/>
  <c r="CG125" i="16"/>
  <c r="CH125" i="16" s="1"/>
  <c r="S215" i="16"/>
  <c r="T215" i="16" s="1"/>
  <c r="EU215" i="16"/>
  <c r="EV215" i="16" s="1"/>
  <c r="CG305" i="16"/>
  <c r="CH305" i="16" s="1"/>
  <c r="DN125" i="16"/>
  <c r="DO125" i="16" s="1"/>
  <c r="EU305" i="16"/>
  <c r="EV305" i="16" s="1"/>
  <c r="BF127" i="16"/>
  <c r="FA217" i="16"/>
  <c r="FA37" i="16"/>
  <c r="DT37" i="16"/>
  <c r="Y37" i="16"/>
  <c r="CM37" i="16"/>
  <c r="BF37" i="16"/>
  <c r="FT125" i="16"/>
  <c r="AH307" i="16"/>
  <c r="FA216" i="16"/>
  <c r="FA126" i="16"/>
  <c r="BF126" i="16"/>
  <c r="BF306" i="16"/>
  <c r="CM216" i="16"/>
  <c r="CM126" i="16"/>
  <c r="DT126" i="16"/>
  <c r="CM306" i="16"/>
  <c r="DT216" i="16"/>
  <c r="FA306" i="16"/>
  <c r="DT306" i="16"/>
  <c r="Y126" i="16"/>
  <c r="Y306" i="16"/>
  <c r="BF216" i="16"/>
  <c r="Y216" i="16"/>
  <c r="Y127" i="16"/>
  <c r="Y307" i="16"/>
  <c r="BF307" i="16"/>
  <c r="CM217" i="16"/>
  <c r="H139" i="16"/>
  <c r="K319" i="16"/>
  <c r="G139" i="16"/>
  <c r="Y49" i="16"/>
  <c r="I139" i="16" s="1"/>
  <c r="H229" i="16"/>
  <c r="AH49" i="16"/>
  <c r="I229" i="16" s="1"/>
  <c r="G229" i="16"/>
  <c r="H319" i="16"/>
  <c r="K139" i="16"/>
  <c r="G319" i="16"/>
  <c r="K229" i="16"/>
  <c r="G127" i="16"/>
  <c r="H127" i="16"/>
  <c r="H307" i="16"/>
  <c r="G217" i="16"/>
  <c r="G307" i="16"/>
  <c r="K307" i="16"/>
  <c r="K217" i="16"/>
  <c r="H217" i="16"/>
  <c r="K127" i="16"/>
  <c r="S49" i="16"/>
  <c r="G37" i="16"/>
  <c r="H37" i="16"/>
  <c r="H49" i="16"/>
  <c r="G49" i="16"/>
  <c r="DF37" i="16" l="1"/>
  <c r="ED216" i="16"/>
  <c r="CN306" i="16"/>
  <c r="Z37" i="16"/>
  <c r="DF126" i="16"/>
  <c r="EM306" i="16"/>
  <c r="BP306" i="16"/>
  <c r="ED306" i="16"/>
  <c r="CW37" i="16"/>
  <c r="DU216" i="16"/>
  <c r="DU126" i="16"/>
  <c r="FT37" i="16"/>
  <c r="BP216" i="16"/>
  <c r="ED37" i="16"/>
  <c r="BG216" i="16"/>
  <c r="CN126" i="16"/>
  <c r="FB37" i="16"/>
  <c r="BY126" i="16"/>
  <c r="EM126" i="16"/>
  <c r="BP126" i="16"/>
  <c r="CW126" i="16"/>
  <c r="CN37" i="16"/>
  <c r="FK37" i="16"/>
  <c r="Z216" i="16"/>
  <c r="DU37" i="16"/>
  <c r="FT306" i="16"/>
  <c r="BY306" i="16"/>
  <c r="CW216" i="16"/>
  <c r="Z306" i="16"/>
  <c r="CN216" i="16"/>
  <c r="BY216" i="16"/>
  <c r="FT216" i="16"/>
  <c r="EM37" i="16"/>
  <c r="ED126" i="16"/>
  <c r="FK216" i="16"/>
  <c r="FB126" i="16"/>
  <c r="BG37" i="16"/>
  <c r="EM216" i="16"/>
  <c r="CW306" i="16"/>
  <c r="Z126" i="16"/>
  <c r="BG306" i="16"/>
  <c r="DF306" i="16"/>
  <c r="AR37" i="16"/>
  <c r="AI126" i="16"/>
  <c r="DF216" i="16"/>
  <c r="DU306" i="16"/>
  <c r="BG126" i="16"/>
  <c r="AR216" i="16"/>
  <c r="AR306" i="16"/>
  <c r="FT126" i="16"/>
  <c r="BY37" i="16"/>
  <c r="FK126" i="16"/>
  <c r="AI306" i="16"/>
  <c r="BP37" i="16"/>
  <c r="FB306" i="16"/>
  <c r="AR126" i="16"/>
  <c r="AI216" i="16"/>
  <c r="FK306" i="16"/>
  <c r="AI37" i="16"/>
  <c r="FB216" i="16"/>
  <c r="T49" i="16"/>
  <c r="BC37" i="26"/>
  <c r="BC36" i="26"/>
  <c r="BC35" i="26"/>
  <c r="BC34" i="26"/>
  <c r="BC33" i="26"/>
  <c r="AN37" i="26"/>
  <c r="AN36" i="26"/>
  <c r="AN35" i="26"/>
  <c r="AN34" i="26"/>
  <c r="AN33" i="26"/>
  <c r="Y37" i="26"/>
  <c r="Y36" i="26"/>
  <c r="Y35" i="26"/>
  <c r="Y34" i="26"/>
  <c r="Y33" i="26"/>
  <c r="BA28" i="26"/>
  <c r="BA27" i="26"/>
  <c r="AL28" i="26"/>
  <c r="AL27" i="26"/>
  <c r="W28" i="26"/>
  <c r="W27" i="26"/>
  <c r="AN15" i="26"/>
  <c r="BC15" i="26" s="1"/>
  <c r="AN16" i="26"/>
  <c r="BC16" i="26" s="1"/>
  <c r="AN14" i="26"/>
  <c r="BC14" i="26" s="1"/>
  <c r="AN13" i="26"/>
  <c r="BC13" i="26" s="1"/>
  <c r="BB37" i="26" l="1"/>
  <c r="AM37" i="26"/>
  <c r="X37" i="26"/>
  <c r="BB36" i="26"/>
  <c r="AM36" i="26"/>
  <c r="X36" i="26"/>
  <c r="BB35" i="26"/>
  <c r="AM35" i="26"/>
  <c r="X35" i="26"/>
  <c r="BB34" i="26"/>
  <c r="AM34" i="26"/>
  <c r="X33" i="26"/>
  <c r="X34" i="26"/>
  <c r="AM33" i="26"/>
  <c r="BB33" i="26" s="1"/>
  <c r="J12" i="23"/>
  <c r="K12" i="23"/>
  <c r="AX29" i="26"/>
  <c r="AI29" i="26"/>
  <c r="T29" i="26"/>
  <c r="V28" i="26"/>
  <c r="AK28" i="26" s="1"/>
  <c r="AZ28" i="26" s="1"/>
  <c r="AK27" i="26"/>
  <c r="AZ27" i="26" s="1"/>
  <c r="BC26" i="26"/>
  <c r="BC25" i="26"/>
  <c r="BC24" i="26"/>
  <c r="AN26" i="26"/>
  <c r="AN25" i="26"/>
  <c r="AN24" i="26"/>
  <c r="AN23" i="26"/>
  <c r="Y26" i="26"/>
  <c r="Y25" i="26"/>
  <c r="Y24" i="26"/>
  <c r="Y23" i="26"/>
  <c r="T40" i="110"/>
  <c r="BA19" i="60"/>
  <c r="BA18" i="60"/>
  <c r="BA17" i="60"/>
  <c r="BA16" i="60"/>
  <c r="AN19" i="60"/>
  <c r="AN18" i="60"/>
  <c r="AN17" i="60"/>
  <c r="AN16" i="60"/>
  <c r="BC13" i="60"/>
  <c r="BC12" i="60"/>
  <c r="BC11" i="60"/>
  <c r="BC10" i="60"/>
  <c r="AP13" i="60"/>
  <c r="AP12" i="60"/>
  <c r="AP11" i="60"/>
  <c r="AP10" i="60"/>
  <c r="AC13" i="60"/>
  <c r="AC12" i="60"/>
  <c r="AC11" i="60"/>
  <c r="AC10" i="60"/>
  <c r="BC6" i="93" l="1"/>
  <c r="BC7" i="93"/>
  <c r="BC8" i="93"/>
  <c r="AZ5" i="93"/>
  <c r="AU19" i="93"/>
  <c r="AU27" i="93" s="1"/>
  <c r="AU35" i="93" s="1"/>
  <c r="AU43" i="93" s="1"/>
  <c r="AU51" i="93" s="1"/>
  <c r="AU59" i="93" s="1"/>
  <c r="AU67" i="93" s="1"/>
  <c r="AU75" i="93" s="1"/>
  <c r="AU18" i="93"/>
  <c r="AU26" i="93" s="1"/>
  <c r="AU34" i="93" s="1"/>
  <c r="AU42" i="93" s="1"/>
  <c r="AU50" i="93" s="1"/>
  <c r="AU58" i="93" s="1"/>
  <c r="AU66" i="93" s="1"/>
  <c r="AU74" i="93" s="1"/>
  <c r="AU17" i="93"/>
  <c r="AU25" i="93" s="1"/>
  <c r="AU33" i="93" s="1"/>
  <c r="AU41" i="93" s="1"/>
  <c r="AU49" i="93" s="1"/>
  <c r="AU57" i="93" s="1"/>
  <c r="AU65" i="93" s="1"/>
  <c r="AU73" i="93" s="1"/>
  <c r="AU16" i="93"/>
  <c r="AU24" i="93" s="1"/>
  <c r="AU32" i="93" s="1"/>
  <c r="AU40" i="93" s="1"/>
  <c r="AU48" i="93" s="1"/>
  <c r="AU56" i="93" s="1"/>
  <c r="AU64" i="93" s="1"/>
  <c r="AU72" i="93" s="1"/>
  <c r="AU15" i="93"/>
  <c r="AU23" i="93" s="1"/>
  <c r="AU14" i="93"/>
  <c r="AU22" i="93" s="1"/>
  <c r="AU30" i="93" s="1"/>
  <c r="AU38" i="93" s="1"/>
  <c r="AU46" i="93" s="1"/>
  <c r="AU54" i="93" s="1"/>
  <c r="AU62" i="93" s="1"/>
  <c r="AU70" i="93" s="1"/>
  <c r="AT69" i="93"/>
  <c r="AT61" i="93"/>
  <c r="AT53" i="93"/>
  <c r="AT45" i="93"/>
  <c r="AT37" i="93"/>
  <c r="AT29" i="93"/>
  <c r="AT21" i="93"/>
  <c r="AT13" i="93"/>
  <c r="AT5" i="93"/>
  <c r="BT10" i="16"/>
  <c r="BW10" i="16" s="1"/>
  <c r="CB77" i="16" l="1"/>
  <c r="BJ72" i="16"/>
  <c r="BS75" i="16"/>
  <c r="CB70" i="16"/>
  <c r="BJ80" i="16"/>
  <c r="BS80" i="16"/>
  <c r="BS79" i="16"/>
  <c r="CB78" i="16"/>
  <c r="CB81" i="16"/>
  <c r="CB69" i="16"/>
  <c r="BS70" i="16"/>
  <c r="CB75" i="16"/>
  <c r="CB72" i="16"/>
  <c r="BS74" i="16"/>
  <c r="CB71" i="16"/>
  <c r="BJ77" i="16"/>
  <c r="BS69" i="16"/>
  <c r="CB73" i="16"/>
  <c r="BJ70" i="16"/>
  <c r="BS72" i="16"/>
  <c r="BJ81" i="16"/>
  <c r="CB79" i="16"/>
  <c r="BS73" i="16"/>
  <c r="BS71" i="16"/>
  <c r="BJ78" i="16"/>
  <c r="BS76" i="16"/>
  <c r="BS77" i="16"/>
  <c r="BS78" i="16"/>
  <c r="BJ71" i="16"/>
  <c r="CB74" i="16"/>
  <c r="BJ73" i="16"/>
  <c r="BJ74" i="16"/>
  <c r="CB80" i="16"/>
  <c r="BJ76" i="16"/>
  <c r="BJ69" i="16"/>
  <c r="BJ75" i="16"/>
  <c r="BS81" i="16"/>
  <c r="BJ79" i="16"/>
  <c r="CB76" i="16"/>
  <c r="AU73" i="16"/>
  <c r="AL81" i="16"/>
  <c r="AC78" i="16"/>
  <c r="AC70" i="16"/>
  <c r="AU75" i="16"/>
  <c r="AL80" i="16"/>
  <c r="AC76" i="16"/>
  <c r="AU79" i="16"/>
  <c r="AC71" i="16"/>
  <c r="AC80" i="16"/>
  <c r="AL77" i="16"/>
  <c r="AC72" i="16"/>
  <c r="AU80" i="16"/>
  <c r="AC69" i="16"/>
  <c r="AC81" i="16"/>
  <c r="AU69" i="16"/>
  <c r="AL76" i="16"/>
  <c r="AU70" i="16"/>
  <c r="AC77" i="16"/>
  <c r="AU72" i="16"/>
  <c r="AU71" i="16"/>
  <c r="AL69" i="16"/>
  <c r="AC74" i="16"/>
  <c r="AC75" i="16"/>
  <c r="AL79" i="16"/>
  <c r="AC79" i="16"/>
  <c r="AU81" i="16"/>
  <c r="AL75" i="16"/>
  <c r="AL74" i="16"/>
  <c r="AC73" i="16"/>
  <c r="AL72" i="16"/>
  <c r="AL73" i="16"/>
  <c r="AL70" i="16"/>
  <c r="AU74" i="16"/>
  <c r="AL78" i="16"/>
  <c r="AU76" i="16"/>
  <c r="AU78" i="16"/>
  <c r="AU77" i="16"/>
  <c r="AL71" i="16"/>
  <c r="AU31" i="93"/>
  <c r="CN12" i="23"/>
  <c r="CN13" i="23"/>
  <c r="CN14" i="23"/>
  <c r="CN15" i="23"/>
  <c r="CN16" i="23"/>
  <c r="CN17" i="23"/>
  <c r="CN18" i="23"/>
  <c r="CN19" i="23"/>
  <c r="CN20" i="23"/>
  <c r="CN21" i="23"/>
  <c r="CN22" i="23"/>
  <c r="CN23" i="23"/>
  <c r="CN24" i="23"/>
  <c r="CN25" i="23"/>
  <c r="CN26" i="23"/>
  <c r="CN27" i="23"/>
  <c r="CN28" i="23"/>
  <c r="CN29" i="23"/>
  <c r="CN30" i="23"/>
  <c r="CN31" i="23"/>
  <c r="CN32" i="23"/>
  <c r="CN33" i="23"/>
  <c r="CN34" i="23"/>
  <c r="CN35" i="23"/>
  <c r="CN36" i="23"/>
  <c r="CN37" i="23"/>
  <c r="CN38" i="23"/>
  <c r="CN39" i="23"/>
  <c r="CN40" i="23"/>
  <c r="CN41" i="23"/>
  <c r="CN42" i="23"/>
  <c r="CN43" i="23"/>
  <c r="CN44" i="23"/>
  <c r="CN45" i="23"/>
  <c r="CN46" i="23"/>
  <c r="CN47" i="23"/>
  <c r="CN48" i="23"/>
  <c r="CN49" i="23"/>
  <c r="CN50" i="23"/>
  <c r="CN51" i="23"/>
  <c r="CN52" i="23"/>
  <c r="CN53" i="23"/>
  <c r="CN54" i="23"/>
  <c r="CN55" i="23"/>
  <c r="CN56" i="23"/>
  <c r="CN57" i="23"/>
  <c r="CN58" i="23"/>
  <c r="CN59" i="23"/>
  <c r="CN60" i="23"/>
  <c r="CN61" i="23"/>
  <c r="CN62" i="23"/>
  <c r="CN63" i="23"/>
  <c r="CN64" i="23"/>
  <c r="CN65" i="23"/>
  <c r="CN66" i="23"/>
  <c r="CN67" i="23"/>
  <c r="CN68" i="23"/>
  <c r="CN69" i="23"/>
  <c r="CN70" i="23"/>
  <c r="CN71" i="23"/>
  <c r="CN72" i="23"/>
  <c r="CN73" i="23"/>
  <c r="CN74" i="23"/>
  <c r="CN75" i="23"/>
  <c r="CN76" i="23"/>
  <c r="CN77" i="23"/>
  <c r="CN78" i="23"/>
  <c r="CN79" i="23"/>
  <c r="CN80" i="23"/>
  <c r="CN81" i="23"/>
  <c r="CN82" i="23"/>
  <c r="CN83" i="23"/>
  <c r="CN84" i="23"/>
  <c r="CN85" i="23"/>
  <c r="CN86" i="23"/>
  <c r="CN87" i="23"/>
  <c r="CN88" i="23"/>
  <c r="CN89" i="23"/>
  <c r="CN90" i="23"/>
  <c r="CN91" i="23"/>
  <c r="CN92" i="23"/>
  <c r="CN93" i="23"/>
  <c r="CN94" i="23"/>
  <c r="CN95" i="23"/>
  <c r="CN96" i="23"/>
  <c r="CN97" i="23"/>
  <c r="CN98" i="23"/>
  <c r="CN99" i="23"/>
  <c r="CN100" i="23"/>
  <c r="CN101" i="23"/>
  <c r="CN102" i="23"/>
  <c r="CN103" i="23"/>
  <c r="CN104" i="23"/>
  <c r="CN105" i="23"/>
  <c r="CN106" i="23"/>
  <c r="CN107" i="23"/>
  <c r="CN108" i="23"/>
  <c r="CN109" i="23"/>
  <c r="CN110" i="23"/>
  <c r="CN111" i="23"/>
  <c r="CN112" i="23"/>
  <c r="CN113" i="23"/>
  <c r="CN114" i="23"/>
  <c r="CN115" i="23"/>
  <c r="CN116" i="23"/>
  <c r="CN117" i="23"/>
  <c r="CN118" i="23"/>
  <c r="CN119" i="23"/>
  <c r="CN120" i="23"/>
  <c r="CN121" i="23"/>
  <c r="CN122" i="23"/>
  <c r="CN123" i="23"/>
  <c r="CN124" i="23"/>
  <c r="CN125" i="23"/>
  <c r="CN126" i="23"/>
  <c r="CN127" i="23"/>
  <c r="CN128" i="23"/>
  <c r="CN129" i="23"/>
  <c r="CN130" i="23"/>
  <c r="CN131" i="23"/>
  <c r="CN132" i="23"/>
  <c r="CN133" i="23"/>
  <c r="CN134" i="23"/>
  <c r="CN135" i="23"/>
  <c r="CN136" i="23"/>
  <c r="CN137" i="23"/>
  <c r="CN138" i="23"/>
  <c r="CN139" i="23"/>
  <c r="CN140" i="23"/>
  <c r="CN141" i="23"/>
  <c r="CN142" i="23"/>
  <c r="CN143" i="23"/>
  <c r="CN144" i="23"/>
  <c r="CN145" i="23"/>
  <c r="CN146" i="23"/>
  <c r="CN147" i="23"/>
  <c r="CN148" i="23"/>
  <c r="CN149" i="23"/>
  <c r="CN150" i="23"/>
  <c r="CN151" i="23"/>
  <c r="CN152" i="23"/>
  <c r="CN153" i="23"/>
  <c r="CN154" i="23"/>
  <c r="CN155" i="23"/>
  <c r="CN156" i="23"/>
  <c r="CN157" i="23"/>
  <c r="CN158" i="23"/>
  <c r="CN159" i="23"/>
  <c r="CN160" i="23"/>
  <c r="CN161" i="23"/>
  <c r="CN162" i="23"/>
  <c r="CN163" i="23"/>
  <c r="CN164" i="23"/>
  <c r="CN165" i="23"/>
  <c r="CN166" i="23"/>
  <c r="CN167" i="23"/>
  <c r="CN168" i="23"/>
  <c r="CN169" i="23"/>
  <c r="CN170" i="23"/>
  <c r="CN171" i="23"/>
  <c r="CN172" i="23"/>
  <c r="CN173" i="23"/>
  <c r="CN174" i="23"/>
  <c r="CN175" i="23"/>
  <c r="CN176" i="23"/>
  <c r="CN177" i="23"/>
  <c r="CN178" i="23"/>
  <c r="CN179" i="23"/>
  <c r="CN180" i="23"/>
  <c r="CN181" i="23"/>
  <c r="CN182" i="23"/>
  <c r="CN183" i="23"/>
  <c r="CN184" i="23"/>
  <c r="CN185" i="23"/>
  <c r="CN186" i="23"/>
  <c r="CN187" i="23"/>
  <c r="CN188" i="23"/>
  <c r="CN189" i="23"/>
  <c r="CN190" i="23"/>
  <c r="CN191" i="23"/>
  <c r="CN192" i="23"/>
  <c r="CN193" i="23"/>
  <c r="CN194" i="23"/>
  <c r="CN195" i="23"/>
  <c r="CN196" i="23"/>
  <c r="CN197" i="23"/>
  <c r="CN198" i="23"/>
  <c r="CN199" i="23"/>
  <c r="CN200" i="23"/>
  <c r="CN201" i="23"/>
  <c r="CN202" i="23"/>
  <c r="CN203" i="23"/>
  <c r="CN204" i="23"/>
  <c r="CN205" i="23"/>
  <c r="CN206" i="23"/>
  <c r="CN207" i="23"/>
  <c r="CN208" i="23"/>
  <c r="CN209" i="23"/>
  <c r="CN210" i="23"/>
  <c r="CN211" i="23"/>
  <c r="CN212" i="23"/>
  <c r="CN213" i="23"/>
  <c r="CN214" i="23"/>
  <c r="CN215" i="23"/>
  <c r="CN216" i="23"/>
  <c r="CN217" i="23"/>
  <c r="CN218" i="23"/>
  <c r="CN219" i="23"/>
  <c r="CN220" i="23"/>
  <c r="CN221" i="23"/>
  <c r="CN222" i="23"/>
  <c r="CN223" i="23"/>
  <c r="CN224" i="23"/>
  <c r="CN225" i="23"/>
  <c r="CN226" i="23"/>
  <c r="CN227" i="23"/>
  <c r="CN228" i="23"/>
  <c r="CN229" i="23"/>
  <c r="CN230" i="23"/>
  <c r="CN231" i="23"/>
  <c r="CN232" i="23"/>
  <c r="CN233" i="23"/>
  <c r="CN234" i="23"/>
  <c r="CN235" i="23"/>
  <c r="CN236" i="23"/>
  <c r="CN237" i="23"/>
  <c r="CN238" i="23"/>
  <c r="CN239" i="23"/>
  <c r="CN240" i="23"/>
  <c r="CN241" i="23"/>
  <c r="CN242" i="23"/>
  <c r="CN243" i="23"/>
  <c r="CN244" i="23"/>
  <c r="CN245" i="23"/>
  <c r="CN246" i="23"/>
  <c r="CN247" i="23"/>
  <c r="CN248" i="23"/>
  <c r="CN249" i="23"/>
  <c r="CN250" i="23"/>
  <c r="CN251" i="23"/>
  <c r="CN252" i="23"/>
  <c r="CN253" i="23"/>
  <c r="CN254" i="23"/>
  <c r="CN255" i="23"/>
  <c r="CN256" i="23"/>
  <c r="CN257" i="23"/>
  <c r="CN258" i="23"/>
  <c r="CN259" i="23"/>
  <c r="CN260" i="23"/>
  <c r="CN261" i="23"/>
  <c r="CN262" i="23"/>
  <c r="CN263" i="23"/>
  <c r="CN264" i="23"/>
  <c r="CN265" i="23"/>
  <c r="CN266" i="23"/>
  <c r="CN267" i="23"/>
  <c r="CN268" i="23"/>
  <c r="CN269" i="23"/>
  <c r="CN270" i="23"/>
  <c r="CN271" i="23"/>
  <c r="CN272" i="23"/>
  <c r="CN273" i="23"/>
  <c r="CN274" i="23"/>
  <c r="CN275" i="23"/>
  <c r="CN276" i="23"/>
  <c r="CN277" i="23"/>
  <c r="CN278" i="23"/>
  <c r="CN279" i="23"/>
  <c r="CN280" i="23"/>
  <c r="CN281" i="23"/>
  <c r="CN282" i="23"/>
  <c r="CN283" i="23"/>
  <c r="CN284" i="23"/>
  <c r="CN285" i="23"/>
  <c r="CN286" i="23"/>
  <c r="CN287" i="23"/>
  <c r="CN288" i="23"/>
  <c r="CN289" i="23"/>
  <c r="CN290" i="23"/>
  <c r="CN291" i="23"/>
  <c r="CN292" i="23"/>
  <c r="CN293" i="23"/>
  <c r="CN294" i="23"/>
  <c r="CN295" i="23"/>
  <c r="CN296" i="23"/>
  <c r="CN297" i="23"/>
  <c r="CN298" i="23"/>
  <c r="CN299" i="23"/>
  <c r="CN300" i="23"/>
  <c r="CN301" i="23"/>
  <c r="CN302" i="23"/>
  <c r="CN303" i="23"/>
  <c r="CN304" i="23"/>
  <c r="CN305" i="23"/>
  <c r="CN306" i="23"/>
  <c r="CN307" i="23"/>
  <c r="CN308" i="23"/>
  <c r="CN309" i="23"/>
  <c r="CN310" i="23"/>
  <c r="CN311" i="23"/>
  <c r="CN312" i="23"/>
  <c r="CN313" i="23"/>
  <c r="CN314" i="23"/>
  <c r="CN315" i="23"/>
  <c r="CN316" i="23"/>
  <c r="CN317" i="23"/>
  <c r="CN318" i="23"/>
  <c r="CN319" i="23"/>
  <c r="CN320" i="23"/>
  <c r="CN321" i="23"/>
  <c r="CN322" i="23"/>
  <c r="CN323" i="23"/>
  <c r="CN324" i="23"/>
  <c r="CN325" i="23"/>
  <c r="CN326" i="23"/>
  <c r="CN327" i="23"/>
  <c r="CN328" i="23"/>
  <c r="CN329" i="23"/>
  <c r="CN330" i="23"/>
  <c r="CN331" i="23"/>
  <c r="CN332" i="23"/>
  <c r="CN333" i="23"/>
  <c r="CN334" i="23"/>
  <c r="CN335" i="23"/>
  <c r="CN336" i="23"/>
  <c r="CN337" i="23"/>
  <c r="CN338" i="23"/>
  <c r="CN339" i="23"/>
  <c r="CN340" i="23"/>
  <c r="CN341" i="23"/>
  <c r="CN342" i="23"/>
  <c r="CN343" i="23"/>
  <c r="CN344" i="23"/>
  <c r="CN345" i="23"/>
  <c r="CN346" i="23"/>
  <c r="CN347" i="23"/>
  <c r="CN348" i="23"/>
  <c r="CN349" i="23"/>
  <c r="CN350" i="23"/>
  <c r="CN351" i="23"/>
  <c r="CN352" i="23"/>
  <c r="CN353" i="23"/>
  <c r="CN354" i="23"/>
  <c r="CN355" i="23"/>
  <c r="CN356" i="23"/>
  <c r="CN357" i="23"/>
  <c r="CN358" i="23"/>
  <c r="CN359" i="23"/>
  <c r="CN360" i="23"/>
  <c r="CN361" i="23"/>
  <c r="CN362" i="23"/>
  <c r="CN363" i="23"/>
  <c r="CN364" i="23"/>
  <c r="CN365" i="23"/>
  <c r="CN366" i="23"/>
  <c r="CN367" i="23"/>
  <c r="CN368" i="23"/>
  <c r="CN369" i="23"/>
  <c r="CN370" i="23"/>
  <c r="CN371" i="23"/>
  <c r="CN372" i="23"/>
  <c r="CN373" i="23"/>
  <c r="CN374" i="23"/>
  <c r="CN375" i="23"/>
  <c r="CN376" i="23"/>
  <c r="CN377" i="23"/>
  <c r="CN378" i="23"/>
  <c r="CN379" i="23"/>
  <c r="CN380" i="23"/>
  <c r="CN381" i="23"/>
  <c r="CN382" i="23"/>
  <c r="CN383" i="23"/>
  <c r="CN384" i="23"/>
  <c r="CN385" i="23"/>
  <c r="CN386" i="23"/>
  <c r="CN387" i="23"/>
  <c r="CN388" i="23"/>
  <c r="CN389" i="23"/>
  <c r="CN390" i="23"/>
  <c r="CN391" i="23"/>
  <c r="CN392" i="23"/>
  <c r="CN393" i="23"/>
  <c r="CN394" i="23"/>
  <c r="CN395" i="23"/>
  <c r="CN396" i="23"/>
  <c r="CN397" i="23"/>
  <c r="CN398" i="23"/>
  <c r="CN399" i="23"/>
  <c r="CN400" i="23"/>
  <c r="CN401" i="23"/>
  <c r="CN402" i="23"/>
  <c r="CN403" i="23"/>
  <c r="CN404" i="23"/>
  <c r="CN405" i="23"/>
  <c r="CN406" i="23"/>
  <c r="CN407" i="23"/>
  <c r="CN408" i="23"/>
  <c r="CN409" i="23"/>
  <c r="CN410" i="23"/>
  <c r="CN411" i="23"/>
  <c r="CN412" i="23"/>
  <c r="CN413" i="23"/>
  <c r="CN414" i="23"/>
  <c r="CN415" i="23"/>
  <c r="CN416" i="23"/>
  <c r="CN417" i="23"/>
  <c r="CN418" i="23"/>
  <c r="CN419" i="23"/>
  <c r="CN420" i="23"/>
  <c r="CN421" i="23"/>
  <c r="CN422" i="23"/>
  <c r="CN423" i="23"/>
  <c r="CN424" i="23"/>
  <c r="CN425" i="23"/>
  <c r="CN426" i="23"/>
  <c r="CN427" i="23"/>
  <c r="CN428" i="23"/>
  <c r="CN429" i="23"/>
  <c r="CN430" i="23"/>
  <c r="CN431" i="23"/>
  <c r="CN432" i="23"/>
  <c r="CN433" i="23"/>
  <c r="CN434" i="23"/>
  <c r="CN435" i="23"/>
  <c r="CN436" i="23"/>
  <c r="CN437" i="23"/>
  <c r="CN438" i="23"/>
  <c r="CN439" i="23"/>
  <c r="CN440" i="23"/>
  <c r="CN441" i="23"/>
  <c r="CN442" i="23"/>
  <c r="CN443" i="23"/>
  <c r="CN444" i="23"/>
  <c r="CN445" i="23"/>
  <c r="CN446" i="23"/>
  <c r="CN447" i="23"/>
  <c r="CN448" i="23"/>
  <c r="CN449" i="23"/>
  <c r="CN450" i="23"/>
  <c r="CN451" i="23"/>
  <c r="CN452" i="23"/>
  <c r="CN453" i="23"/>
  <c r="CN454" i="23"/>
  <c r="CN455" i="23"/>
  <c r="CN456" i="23"/>
  <c r="CN457" i="23"/>
  <c r="CN458" i="23"/>
  <c r="CN459" i="23"/>
  <c r="CN460" i="23"/>
  <c r="CN461" i="23"/>
  <c r="CN462" i="23"/>
  <c r="CN463" i="23"/>
  <c r="CN464" i="23"/>
  <c r="CN465" i="23"/>
  <c r="CN466" i="23"/>
  <c r="CN467" i="23"/>
  <c r="CN468" i="23"/>
  <c r="CN469" i="23"/>
  <c r="CN470" i="23"/>
  <c r="CN471" i="23"/>
  <c r="CN472" i="23"/>
  <c r="CN473" i="23"/>
  <c r="CN474" i="23"/>
  <c r="CN475" i="23"/>
  <c r="CN476" i="23"/>
  <c r="CN477" i="23"/>
  <c r="CN478" i="23"/>
  <c r="CN479" i="23"/>
  <c r="CN480" i="23"/>
  <c r="CN481" i="23"/>
  <c r="CN482" i="23"/>
  <c r="CN483" i="23"/>
  <c r="CN484" i="23"/>
  <c r="CN485" i="23"/>
  <c r="CN486" i="23"/>
  <c r="CN487" i="23"/>
  <c r="CN488" i="23"/>
  <c r="CN489" i="23"/>
  <c r="CN490" i="23"/>
  <c r="CN491" i="23"/>
  <c r="CN492" i="23"/>
  <c r="CN493" i="23"/>
  <c r="CN494" i="23"/>
  <c r="CN495" i="23"/>
  <c r="CN496" i="23"/>
  <c r="CN497" i="23"/>
  <c r="CN498" i="23"/>
  <c r="CN499" i="23"/>
  <c r="CN500" i="23"/>
  <c r="CN501" i="23"/>
  <c r="CN502" i="23"/>
  <c r="CN503" i="23"/>
  <c r="CN504" i="23"/>
  <c r="CN505" i="23"/>
  <c r="CN506" i="23"/>
  <c r="CN507" i="23"/>
  <c r="CN508" i="23"/>
  <c r="CN509" i="23"/>
  <c r="CN510" i="23"/>
  <c r="CN511" i="23"/>
  <c r="CN512" i="23"/>
  <c r="CN513" i="23"/>
  <c r="CN514" i="23"/>
  <c r="CN515" i="23"/>
  <c r="CN516" i="23"/>
  <c r="CN517" i="23"/>
  <c r="CN518" i="23"/>
  <c r="CN519" i="23"/>
  <c r="CN520" i="23"/>
  <c r="CN521" i="23"/>
  <c r="CN522" i="23"/>
  <c r="CN523" i="23"/>
  <c r="CN524" i="23"/>
  <c r="CN525" i="23"/>
  <c r="CN526" i="23"/>
  <c r="CN527" i="23"/>
  <c r="CN528" i="23"/>
  <c r="CN529" i="23"/>
  <c r="CN530" i="23"/>
  <c r="CN531" i="23"/>
  <c r="CN532" i="23"/>
  <c r="CN533" i="23"/>
  <c r="CN534" i="23"/>
  <c r="CN535" i="23"/>
  <c r="CN536" i="23"/>
  <c r="CN537" i="23"/>
  <c r="CN538" i="23"/>
  <c r="CN539" i="23"/>
  <c r="CN540" i="23"/>
  <c r="CN541" i="23"/>
  <c r="CN542" i="23"/>
  <c r="CN543" i="23"/>
  <c r="CN544" i="23"/>
  <c r="CN545" i="23"/>
  <c r="CN546" i="23"/>
  <c r="CN547" i="23"/>
  <c r="CN548" i="23"/>
  <c r="CN549" i="23"/>
  <c r="CN550" i="23"/>
  <c r="CN551" i="23"/>
  <c r="CN552" i="23"/>
  <c r="CN553" i="23"/>
  <c r="CN554" i="23"/>
  <c r="CN555" i="23"/>
  <c r="CN556" i="23"/>
  <c r="CN557" i="23"/>
  <c r="CN558" i="23"/>
  <c r="CN559" i="23"/>
  <c r="CN560" i="23"/>
  <c r="CN561" i="23"/>
  <c r="CN562" i="23"/>
  <c r="CN563" i="23"/>
  <c r="CN564" i="23"/>
  <c r="CN565" i="23"/>
  <c r="CN566" i="23"/>
  <c r="CN567" i="23"/>
  <c r="CN568" i="23"/>
  <c r="CN569" i="23"/>
  <c r="CN570" i="23"/>
  <c r="CN571" i="23"/>
  <c r="CN572" i="23"/>
  <c r="CN573" i="23"/>
  <c r="CN574" i="23"/>
  <c r="CN575" i="23"/>
  <c r="CN576" i="23"/>
  <c r="CN577" i="23"/>
  <c r="CN578" i="23"/>
  <c r="CN579" i="23"/>
  <c r="CN580" i="23"/>
  <c r="CN581" i="23"/>
  <c r="CN582" i="23"/>
  <c r="CN583" i="23"/>
  <c r="CN584" i="23"/>
  <c r="CN585" i="23"/>
  <c r="CN586" i="23"/>
  <c r="CN587" i="23"/>
  <c r="CN588" i="23"/>
  <c r="CN589" i="23"/>
  <c r="CN590" i="23"/>
  <c r="CN591" i="23"/>
  <c r="CN592" i="23"/>
  <c r="CN593" i="23"/>
  <c r="CN594" i="23"/>
  <c r="CN595" i="23"/>
  <c r="CN596" i="23"/>
  <c r="CN597" i="23"/>
  <c r="CN598" i="23"/>
  <c r="CN599" i="23"/>
  <c r="CN600" i="23"/>
  <c r="CN601" i="23"/>
  <c r="CN602" i="23"/>
  <c r="CN603" i="23"/>
  <c r="CN604" i="23"/>
  <c r="CN605" i="23"/>
  <c r="CN606" i="23"/>
  <c r="CN607" i="23"/>
  <c r="CN608" i="23"/>
  <c r="CN609" i="23"/>
  <c r="CN610" i="23"/>
  <c r="CN611" i="23"/>
  <c r="CN612" i="23"/>
  <c r="CN613" i="23"/>
  <c r="CN614" i="23"/>
  <c r="CN615" i="23"/>
  <c r="CN616" i="23"/>
  <c r="CN617" i="23"/>
  <c r="CN618" i="23"/>
  <c r="CN619" i="23"/>
  <c r="CN620" i="23"/>
  <c r="CN621" i="23"/>
  <c r="CN622" i="23"/>
  <c r="CN623" i="23"/>
  <c r="CN624" i="23"/>
  <c r="CN625" i="23"/>
  <c r="CN626" i="23"/>
  <c r="CN627" i="23"/>
  <c r="CN628" i="23"/>
  <c r="CN629" i="23"/>
  <c r="CN630" i="23"/>
  <c r="CN631" i="23"/>
  <c r="CN632" i="23"/>
  <c r="CN633" i="23"/>
  <c r="CN634" i="23"/>
  <c r="CN635" i="23"/>
  <c r="CN636" i="23"/>
  <c r="CN637" i="23"/>
  <c r="CN638" i="23"/>
  <c r="CN639" i="23"/>
  <c r="CN640" i="23"/>
  <c r="CN641" i="23"/>
  <c r="CN642" i="23"/>
  <c r="CN643" i="23"/>
  <c r="CN644" i="23"/>
  <c r="CN645" i="23"/>
  <c r="CN646" i="23"/>
  <c r="CN647" i="23"/>
  <c r="CN648" i="23"/>
  <c r="CN649" i="23"/>
  <c r="CN650" i="23"/>
  <c r="CN651" i="23"/>
  <c r="CN652" i="23"/>
  <c r="CN653" i="23"/>
  <c r="CN654" i="23"/>
  <c r="CN655" i="23"/>
  <c r="CN656" i="23"/>
  <c r="CN657" i="23"/>
  <c r="CN658" i="23"/>
  <c r="CN659" i="23"/>
  <c r="CN660" i="23"/>
  <c r="CN661" i="23"/>
  <c r="CN662" i="23"/>
  <c r="CN663" i="23"/>
  <c r="CN664" i="23"/>
  <c r="CN665" i="23"/>
  <c r="CN666" i="23"/>
  <c r="CN667" i="23"/>
  <c r="CN668" i="23"/>
  <c r="CN669" i="23"/>
  <c r="CN670" i="23"/>
  <c r="CN671" i="23"/>
  <c r="CN672" i="23"/>
  <c r="CN673" i="23"/>
  <c r="CN674" i="23"/>
  <c r="CN675" i="23"/>
  <c r="CN676" i="23"/>
  <c r="CN677" i="23"/>
  <c r="CN678" i="23"/>
  <c r="CN679" i="23"/>
  <c r="CN680" i="23"/>
  <c r="CN681" i="23"/>
  <c r="CN682" i="23"/>
  <c r="CN683" i="23"/>
  <c r="CN684" i="23"/>
  <c r="CN685" i="23"/>
  <c r="CN686" i="23"/>
  <c r="CN687" i="23"/>
  <c r="CN688" i="23"/>
  <c r="CN689" i="23"/>
  <c r="CN690" i="23"/>
  <c r="CN691" i="23"/>
  <c r="CN692" i="23"/>
  <c r="CN693" i="23"/>
  <c r="CN694" i="23"/>
  <c r="CN695" i="23"/>
  <c r="CN696" i="23"/>
  <c r="CN697" i="23"/>
  <c r="CN698" i="23"/>
  <c r="CN699" i="23"/>
  <c r="CN700" i="23"/>
  <c r="CN701" i="23"/>
  <c r="CN702" i="23"/>
  <c r="CN703" i="23"/>
  <c r="CN704" i="23"/>
  <c r="CN705" i="23"/>
  <c r="CN706" i="23"/>
  <c r="CN707" i="23"/>
  <c r="CN708" i="23"/>
  <c r="CN709" i="23"/>
  <c r="CN710" i="23"/>
  <c r="CN711" i="23"/>
  <c r="CN712" i="23"/>
  <c r="CN713" i="23"/>
  <c r="CN714" i="23"/>
  <c r="CN715" i="23"/>
  <c r="CN716" i="23"/>
  <c r="CN717" i="23"/>
  <c r="CN718" i="23"/>
  <c r="CN719" i="23"/>
  <c r="CN720" i="23"/>
  <c r="CN721" i="23"/>
  <c r="CN722" i="23"/>
  <c r="CN723" i="23"/>
  <c r="CN724" i="23"/>
  <c r="CN725" i="23"/>
  <c r="CN726" i="23"/>
  <c r="CN727" i="23"/>
  <c r="CN728" i="23"/>
  <c r="CN729" i="23"/>
  <c r="CN730" i="23"/>
  <c r="CN731" i="23"/>
  <c r="CN732" i="23"/>
  <c r="CN733" i="23"/>
  <c r="CN734" i="23"/>
  <c r="CN735" i="23"/>
  <c r="CN736" i="23"/>
  <c r="CN737" i="23"/>
  <c r="CN738" i="23"/>
  <c r="CN739" i="23"/>
  <c r="CN740" i="23"/>
  <c r="CN741" i="23"/>
  <c r="CN742" i="23"/>
  <c r="CN743" i="23"/>
  <c r="CN744" i="23"/>
  <c r="CN745" i="23"/>
  <c r="CN746" i="23"/>
  <c r="CN747" i="23"/>
  <c r="CN748" i="23"/>
  <c r="CN749" i="23"/>
  <c r="CN750" i="23"/>
  <c r="CN751" i="23"/>
  <c r="CN752" i="23"/>
  <c r="CN753" i="23"/>
  <c r="CN754" i="23"/>
  <c r="CN755" i="23"/>
  <c r="CN756" i="23"/>
  <c r="CN757" i="23"/>
  <c r="CN758" i="23"/>
  <c r="CN759" i="23"/>
  <c r="CN760" i="23"/>
  <c r="CN761" i="23"/>
  <c r="CN762" i="23"/>
  <c r="CN763" i="23"/>
  <c r="CN764" i="23"/>
  <c r="CN765" i="23"/>
  <c r="CN766" i="23"/>
  <c r="CN767" i="23"/>
  <c r="CN768" i="23"/>
  <c r="CN769" i="23"/>
  <c r="CN770" i="23"/>
  <c r="CN771" i="23"/>
  <c r="CN772" i="23"/>
  <c r="CN773" i="23"/>
  <c r="CN774" i="23"/>
  <c r="CN775" i="23"/>
  <c r="CN776" i="23"/>
  <c r="CN777" i="23"/>
  <c r="CN778" i="23"/>
  <c r="CN779" i="23"/>
  <c r="CN780" i="23"/>
  <c r="CN781" i="23"/>
  <c r="CN782" i="23"/>
  <c r="CN783" i="23"/>
  <c r="CN784" i="23"/>
  <c r="CN785" i="23"/>
  <c r="CN786" i="23"/>
  <c r="CN787" i="23"/>
  <c r="CN788" i="23"/>
  <c r="CN789" i="23"/>
  <c r="CN790" i="23"/>
  <c r="CN791" i="23"/>
  <c r="CN792" i="23"/>
  <c r="CN793" i="23"/>
  <c r="CN794" i="23"/>
  <c r="CN795" i="23"/>
  <c r="CN796" i="23"/>
  <c r="CN797" i="23"/>
  <c r="CN798" i="23"/>
  <c r="CN799" i="23"/>
  <c r="CN800" i="23"/>
  <c r="CN801" i="23"/>
  <c r="CN802" i="23"/>
  <c r="CN803" i="23"/>
  <c r="CN804" i="23"/>
  <c r="CN805" i="23"/>
  <c r="CN806" i="23"/>
  <c r="CN807" i="23"/>
  <c r="CN808" i="23"/>
  <c r="CN809" i="23"/>
  <c r="CN810" i="23"/>
  <c r="CN811" i="23"/>
  <c r="CN812" i="23"/>
  <c r="CN813" i="23"/>
  <c r="CN814" i="23"/>
  <c r="CN815" i="23"/>
  <c r="CN816" i="23"/>
  <c r="CN817" i="23"/>
  <c r="CN818" i="23"/>
  <c r="CN819" i="23"/>
  <c r="CN820" i="23"/>
  <c r="CN821" i="23"/>
  <c r="CN822" i="23"/>
  <c r="CN823" i="23"/>
  <c r="CN824" i="23"/>
  <c r="CN825" i="23"/>
  <c r="CN826" i="23"/>
  <c r="CN827" i="23"/>
  <c r="CN828" i="23"/>
  <c r="CN829" i="23"/>
  <c r="CN830" i="23"/>
  <c r="CN831" i="23"/>
  <c r="CN832" i="23"/>
  <c r="CN833" i="23"/>
  <c r="CN834" i="23"/>
  <c r="CN835" i="23"/>
  <c r="CN836" i="23"/>
  <c r="CN837" i="23"/>
  <c r="CN838" i="23"/>
  <c r="CN839" i="23"/>
  <c r="CN840" i="23"/>
  <c r="CN841" i="23"/>
  <c r="CN842" i="23"/>
  <c r="CN843" i="23"/>
  <c r="CN844" i="23"/>
  <c r="CN845" i="23"/>
  <c r="CN846" i="23"/>
  <c r="CN847" i="23"/>
  <c r="CN848" i="23"/>
  <c r="CN849" i="23"/>
  <c r="CN850" i="23"/>
  <c r="CN851" i="23"/>
  <c r="CN852" i="23"/>
  <c r="CN853" i="23"/>
  <c r="CN854" i="23"/>
  <c r="CN855" i="23"/>
  <c r="CN856" i="23"/>
  <c r="CN857" i="23"/>
  <c r="CN858" i="23"/>
  <c r="CN859" i="23"/>
  <c r="CN860" i="23"/>
  <c r="CN861" i="23"/>
  <c r="CN862" i="23"/>
  <c r="CN863" i="23"/>
  <c r="CN864" i="23"/>
  <c r="CN865" i="23"/>
  <c r="CN866" i="23"/>
  <c r="CN867" i="23"/>
  <c r="CN868" i="23"/>
  <c r="CN869" i="23"/>
  <c r="CN870" i="23"/>
  <c r="CN871" i="23"/>
  <c r="CN872" i="23"/>
  <c r="CN873" i="23"/>
  <c r="CN874" i="23"/>
  <c r="CN875" i="23"/>
  <c r="CN876" i="23"/>
  <c r="CN877" i="23"/>
  <c r="CN878" i="23"/>
  <c r="CN879" i="23"/>
  <c r="CN880" i="23"/>
  <c r="CN881" i="23"/>
  <c r="CN882" i="23"/>
  <c r="CN883" i="23"/>
  <c r="CN884" i="23"/>
  <c r="CN885" i="23"/>
  <c r="CN886" i="23"/>
  <c r="CN887" i="23"/>
  <c r="CN888" i="23"/>
  <c r="CN889" i="23"/>
  <c r="CN890" i="23"/>
  <c r="CN891" i="23"/>
  <c r="CN892" i="23"/>
  <c r="CN893" i="23"/>
  <c r="CN894" i="23"/>
  <c r="CN895" i="23"/>
  <c r="CN896" i="23"/>
  <c r="CN897" i="23"/>
  <c r="CN898" i="23"/>
  <c r="CN899" i="23"/>
  <c r="CN900" i="23"/>
  <c r="CN901" i="23"/>
  <c r="CN902" i="23"/>
  <c r="CN903" i="23"/>
  <c r="CN904" i="23"/>
  <c r="CN905" i="23"/>
  <c r="CN906" i="23"/>
  <c r="CN907" i="23"/>
  <c r="CN908" i="23"/>
  <c r="CN909" i="23"/>
  <c r="CN910" i="23"/>
  <c r="CN911" i="23"/>
  <c r="CN912" i="23"/>
  <c r="CN913" i="23"/>
  <c r="CN914" i="23"/>
  <c r="CN915" i="23"/>
  <c r="CN916" i="23"/>
  <c r="CN917" i="23"/>
  <c r="CN918" i="23"/>
  <c r="CN919" i="23"/>
  <c r="CN920" i="23"/>
  <c r="CN921" i="23"/>
  <c r="CN922" i="23"/>
  <c r="CN923" i="23"/>
  <c r="CN924" i="23"/>
  <c r="CN925" i="23"/>
  <c r="CN926" i="23"/>
  <c r="CN927" i="23"/>
  <c r="CN928" i="23"/>
  <c r="CN929" i="23"/>
  <c r="CN930" i="23"/>
  <c r="CN931" i="23"/>
  <c r="CN932" i="23"/>
  <c r="CN933" i="23"/>
  <c r="CN934" i="23"/>
  <c r="CN935" i="23"/>
  <c r="CN936" i="23"/>
  <c r="CN937" i="23"/>
  <c r="CN938" i="23"/>
  <c r="CN939" i="23"/>
  <c r="CN940" i="23"/>
  <c r="CN941" i="23"/>
  <c r="CN942" i="23"/>
  <c r="CN943" i="23"/>
  <c r="CN944" i="23"/>
  <c r="CN945" i="23"/>
  <c r="CN946" i="23"/>
  <c r="CN947" i="23"/>
  <c r="CN948" i="23"/>
  <c r="CN949" i="23"/>
  <c r="CN950" i="23"/>
  <c r="CN951" i="23"/>
  <c r="CN952" i="23"/>
  <c r="CN953" i="23"/>
  <c r="CN954" i="23"/>
  <c r="CN955" i="23"/>
  <c r="CN956" i="23"/>
  <c r="CN957" i="23"/>
  <c r="CN958" i="23"/>
  <c r="CN959" i="23"/>
  <c r="CN960" i="23"/>
  <c r="CN961" i="23"/>
  <c r="CN962" i="23"/>
  <c r="CN963" i="23"/>
  <c r="CN964" i="23"/>
  <c r="CN965" i="23"/>
  <c r="CN966" i="23"/>
  <c r="CN967" i="23"/>
  <c r="CN968" i="23"/>
  <c r="CN969" i="23"/>
  <c r="CN970" i="23"/>
  <c r="CN971" i="23"/>
  <c r="CN972" i="23"/>
  <c r="CN973" i="23"/>
  <c r="CN974" i="23"/>
  <c r="CN975" i="23"/>
  <c r="CN976" i="23"/>
  <c r="CN977" i="23"/>
  <c r="CN978" i="23"/>
  <c r="CN979" i="23"/>
  <c r="CN980" i="23"/>
  <c r="CN981" i="23"/>
  <c r="CN982" i="23"/>
  <c r="CN983" i="23"/>
  <c r="CN984" i="23"/>
  <c r="CN985" i="23"/>
  <c r="CN986" i="23"/>
  <c r="CN987" i="23"/>
  <c r="CN988" i="23"/>
  <c r="CN989" i="23"/>
  <c r="CN990" i="23"/>
  <c r="CN991" i="23"/>
  <c r="CN992" i="23"/>
  <c r="CN993" i="23"/>
  <c r="CN994" i="23"/>
  <c r="CN995" i="23"/>
  <c r="CN996" i="23"/>
  <c r="CN997" i="23"/>
  <c r="CN998" i="23"/>
  <c r="CN999" i="23"/>
  <c r="CN1000" i="23"/>
  <c r="CN1001" i="23"/>
  <c r="CN1002" i="23"/>
  <c r="CN1003" i="23"/>
  <c r="CN1004" i="23"/>
  <c r="CN1005" i="23"/>
  <c r="CN1006" i="23"/>
  <c r="CN1007" i="23"/>
  <c r="CN1008" i="23"/>
  <c r="CN1009" i="23"/>
  <c r="CN1010" i="23"/>
  <c r="CN1011" i="23"/>
  <c r="CN1012" i="23"/>
  <c r="CN1013" i="23"/>
  <c r="CN1014" i="23"/>
  <c r="CN1015" i="23"/>
  <c r="CN1016" i="23"/>
  <c r="CN1017" i="23"/>
  <c r="CN1018" i="23"/>
  <c r="CN1019" i="23"/>
  <c r="CN1020" i="23"/>
  <c r="CN1021" i="23"/>
  <c r="CN1022" i="23"/>
  <c r="CN1023" i="23"/>
  <c r="CN1024" i="23"/>
  <c r="CN1025" i="23"/>
  <c r="CN1026" i="23"/>
  <c r="CN1027" i="23"/>
  <c r="CN1028" i="23"/>
  <c r="CN1029" i="23"/>
  <c r="CN1030" i="23"/>
  <c r="CN1031" i="23"/>
  <c r="CN1032" i="23"/>
  <c r="CN1033" i="23"/>
  <c r="CN1034" i="23"/>
  <c r="CN1035" i="23"/>
  <c r="CN1036" i="23"/>
  <c r="CN1037" i="23"/>
  <c r="CN1038" i="23"/>
  <c r="CN1039" i="23"/>
  <c r="CN1040" i="23"/>
  <c r="CN1041" i="23"/>
  <c r="CN1042" i="23"/>
  <c r="CN1043" i="23"/>
  <c r="CN1044" i="23"/>
  <c r="CN1045" i="23"/>
  <c r="CN1046" i="23"/>
  <c r="CN1047" i="23"/>
  <c r="CN1048" i="23"/>
  <c r="CN1049" i="23"/>
  <c r="CN1050" i="23"/>
  <c r="CN1051" i="23"/>
  <c r="CN1052" i="23"/>
  <c r="CN1053" i="23"/>
  <c r="CN1054" i="23"/>
  <c r="CN1055" i="23"/>
  <c r="CN1056" i="23"/>
  <c r="CN1057" i="23"/>
  <c r="CN1058" i="23"/>
  <c r="CN1059" i="23"/>
  <c r="CN1060" i="23"/>
  <c r="CN1061" i="23"/>
  <c r="CN1062" i="23"/>
  <c r="CN1063" i="23"/>
  <c r="CN1064" i="23"/>
  <c r="CN1065" i="23"/>
  <c r="CN1066" i="23"/>
  <c r="CN1067" i="23"/>
  <c r="CN1068" i="23"/>
  <c r="CN1069" i="23"/>
  <c r="CN1070" i="23"/>
  <c r="CN1071" i="23"/>
  <c r="CN1072" i="23"/>
  <c r="CN1073" i="23"/>
  <c r="CN1074" i="23"/>
  <c r="CN1075" i="23"/>
  <c r="CN1076" i="23"/>
  <c r="CN1077" i="23"/>
  <c r="CN1078" i="23"/>
  <c r="CN1079" i="23"/>
  <c r="CN1080" i="23"/>
  <c r="CN1081" i="23"/>
  <c r="CN1082" i="23"/>
  <c r="CN1083" i="23"/>
  <c r="CN1084" i="23"/>
  <c r="CN1085" i="23"/>
  <c r="CN1086" i="23"/>
  <c r="CN1087" i="23"/>
  <c r="CN1088" i="23"/>
  <c r="CN1089" i="23"/>
  <c r="CN1090" i="23"/>
  <c r="CN1091" i="23"/>
  <c r="CN1092" i="23"/>
  <c r="CN1093" i="23"/>
  <c r="CN1094" i="23"/>
  <c r="CN1095" i="23"/>
  <c r="CN1096" i="23"/>
  <c r="CN1097" i="23"/>
  <c r="CN1098" i="23"/>
  <c r="CN1099" i="23"/>
  <c r="CN1100" i="23"/>
  <c r="CN1101" i="23"/>
  <c r="CN1102" i="23"/>
  <c r="CN1103" i="23"/>
  <c r="CN1104" i="23"/>
  <c r="CN1105" i="23"/>
  <c r="CN1106" i="23"/>
  <c r="CN1107" i="23"/>
  <c r="CN1108" i="23"/>
  <c r="CN1109" i="23"/>
  <c r="CN1110" i="23"/>
  <c r="CN1111" i="23"/>
  <c r="CN1112" i="23"/>
  <c r="CN1113" i="23"/>
  <c r="CN1114" i="23"/>
  <c r="CN1115" i="23"/>
  <c r="CN1116" i="23"/>
  <c r="CN1117" i="23"/>
  <c r="CN1118" i="23"/>
  <c r="CN1119" i="23"/>
  <c r="CN1120" i="23"/>
  <c r="CN1121" i="23"/>
  <c r="CN1122" i="23"/>
  <c r="CN1123" i="23"/>
  <c r="CN1124" i="23"/>
  <c r="CN1125" i="23"/>
  <c r="CN1126" i="23"/>
  <c r="CN1127" i="23"/>
  <c r="CN1128" i="23"/>
  <c r="CN1129" i="23"/>
  <c r="CN1130" i="23"/>
  <c r="CN1131" i="23"/>
  <c r="CN1132" i="23"/>
  <c r="CN1133" i="23"/>
  <c r="CN1134" i="23"/>
  <c r="CN1135" i="23"/>
  <c r="CN1136" i="23"/>
  <c r="CN1137" i="23"/>
  <c r="CN1138" i="23"/>
  <c r="CN1139" i="23"/>
  <c r="CN1140" i="23"/>
  <c r="CN1141" i="23"/>
  <c r="CN1142" i="23"/>
  <c r="CN1143" i="23"/>
  <c r="CN1144" i="23"/>
  <c r="CN1145" i="23"/>
  <c r="CN1146" i="23"/>
  <c r="CN1147" i="23"/>
  <c r="CN1148" i="23"/>
  <c r="CN1149" i="23"/>
  <c r="CN1150" i="23"/>
  <c r="CN1151" i="23"/>
  <c r="CN1152" i="23"/>
  <c r="CN1153" i="23"/>
  <c r="CN1154" i="23"/>
  <c r="CN1155" i="23"/>
  <c r="CN1156" i="23"/>
  <c r="CN1157" i="23"/>
  <c r="CN1158" i="23"/>
  <c r="CN1159" i="23"/>
  <c r="CN1160" i="23"/>
  <c r="CN1161" i="23"/>
  <c r="CN1162" i="23"/>
  <c r="CN1163" i="23"/>
  <c r="CN1164" i="23"/>
  <c r="CN1165" i="23"/>
  <c r="CN1166" i="23"/>
  <c r="CN1167" i="23"/>
  <c r="CN1168" i="23"/>
  <c r="CN1169" i="23"/>
  <c r="CN1170" i="23"/>
  <c r="CN1171" i="23"/>
  <c r="CN1172" i="23"/>
  <c r="CN1173" i="23"/>
  <c r="CN1174" i="23"/>
  <c r="CN1175" i="23"/>
  <c r="CN1176" i="23"/>
  <c r="CN1177" i="23"/>
  <c r="CN1178" i="23"/>
  <c r="CN1179" i="23"/>
  <c r="CN1180" i="23"/>
  <c r="CN1181" i="23"/>
  <c r="CN1182" i="23"/>
  <c r="CN1183" i="23"/>
  <c r="CN1184" i="23"/>
  <c r="CN1185" i="23"/>
  <c r="CN1186" i="23"/>
  <c r="CN1187" i="23"/>
  <c r="CN1188" i="23"/>
  <c r="CN1189" i="23"/>
  <c r="CN1190" i="23"/>
  <c r="CN1191" i="23"/>
  <c r="CN1192" i="23"/>
  <c r="CN1193" i="23"/>
  <c r="CN1194" i="23"/>
  <c r="CN1195" i="23"/>
  <c r="CN1196" i="23"/>
  <c r="CN1197" i="23"/>
  <c r="CN1198" i="23"/>
  <c r="CN1199" i="23"/>
  <c r="CN1200" i="23"/>
  <c r="CN1201" i="23"/>
  <c r="CN1202" i="23"/>
  <c r="CN1203" i="23"/>
  <c r="CN1204" i="23"/>
  <c r="CN1205" i="23"/>
  <c r="CN1206" i="23"/>
  <c r="CN1207" i="23"/>
  <c r="CN1208" i="23"/>
  <c r="CN1209" i="23"/>
  <c r="CN1210" i="23"/>
  <c r="CN11" i="23"/>
  <c r="CI12" i="23"/>
  <c r="CI13" i="23"/>
  <c r="CI14" i="23"/>
  <c r="CI15" i="23"/>
  <c r="CI16" i="23"/>
  <c r="CI17" i="23"/>
  <c r="CI18" i="23"/>
  <c r="CI19" i="23"/>
  <c r="CI20" i="23"/>
  <c r="CI21" i="23"/>
  <c r="CI22" i="23"/>
  <c r="CI23" i="23"/>
  <c r="CI24" i="23"/>
  <c r="CI25" i="23"/>
  <c r="CI26" i="23"/>
  <c r="CI27" i="23"/>
  <c r="CI28" i="23"/>
  <c r="CI29" i="23"/>
  <c r="CI30" i="23"/>
  <c r="CI31" i="23"/>
  <c r="CI32" i="23"/>
  <c r="CI33" i="23"/>
  <c r="CI34" i="23"/>
  <c r="CI35" i="23"/>
  <c r="CI36" i="23"/>
  <c r="CI37" i="23"/>
  <c r="CI38" i="23"/>
  <c r="CI39" i="23"/>
  <c r="CI40" i="23"/>
  <c r="CI41" i="23"/>
  <c r="CI42" i="23"/>
  <c r="CI43" i="23"/>
  <c r="CI44" i="23"/>
  <c r="CI45" i="23"/>
  <c r="CI46" i="23"/>
  <c r="CI47" i="23"/>
  <c r="CI48" i="23"/>
  <c r="CI49" i="23"/>
  <c r="CI50" i="23"/>
  <c r="CI51" i="23"/>
  <c r="CI52" i="23"/>
  <c r="CI53" i="23"/>
  <c r="CI54" i="23"/>
  <c r="CI55" i="23"/>
  <c r="CI56" i="23"/>
  <c r="CI57" i="23"/>
  <c r="CI58" i="23"/>
  <c r="CI59" i="23"/>
  <c r="CI60" i="23"/>
  <c r="CI61" i="23"/>
  <c r="CI62" i="23"/>
  <c r="CI63" i="23"/>
  <c r="CI64" i="23"/>
  <c r="CI65" i="23"/>
  <c r="CI66" i="23"/>
  <c r="CI67" i="23"/>
  <c r="CI68" i="23"/>
  <c r="CI69" i="23"/>
  <c r="CI70" i="23"/>
  <c r="CI71" i="23"/>
  <c r="CI72" i="23"/>
  <c r="CI73" i="23"/>
  <c r="CI74" i="23"/>
  <c r="CI75" i="23"/>
  <c r="CI76" i="23"/>
  <c r="CI77" i="23"/>
  <c r="CI78" i="23"/>
  <c r="CI79" i="23"/>
  <c r="CI80" i="23"/>
  <c r="CI81" i="23"/>
  <c r="CI82" i="23"/>
  <c r="CI83" i="23"/>
  <c r="CI84" i="23"/>
  <c r="CI85" i="23"/>
  <c r="CI86" i="23"/>
  <c r="CI87" i="23"/>
  <c r="CI88" i="23"/>
  <c r="CI89" i="23"/>
  <c r="CI90" i="23"/>
  <c r="CI91" i="23"/>
  <c r="CI92" i="23"/>
  <c r="CI93" i="23"/>
  <c r="CI94" i="23"/>
  <c r="CI95" i="23"/>
  <c r="CI96" i="23"/>
  <c r="CI97" i="23"/>
  <c r="CI98" i="23"/>
  <c r="CI99" i="23"/>
  <c r="CI100" i="23"/>
  <c r="CI101" i="23"/>
  <c r="CI102" i="23"/>
  <c r="CI103" i="23"/>
  <c r="CI104" i="23"/>
  <c r="CI105" i="23"/>
  <c r="CI106" i="23"/>
  <c r="CI107" i="23"/>
  <c r="CI108" i="23"/>
  <c r="CI109" i="23"/>
  <c r="CI110" i="23"/>
  <c r="CI111" i="23"/>
  <c r="CI112" i="23"/>
  <c r="CI113" i="23"/>
  <c r="CI114" i="23"/>
  <c r="CI115" i="23"/>
  <c r="CI116" i="23"/>
  <c r="CI117" i="23"/>
  <c r="CI118" i="23"/>
  <c r="CI119" i="23"/>
  <c r="CI120" i="23"/>
  <c r="CI121" i="23"/>
  <c r="CI122" i="23"/>
  <c r="CI123" i="23"/>
  <c r="CI124" i="23"/>
  <c r="CI125" i="23"/>
  <c r="CI126" i="23"/>
  <c r="CI127" i="23"/>
  <c r="CI128" i="23"/>
  <c r="CI129" i="23"/>
  <c r="CI130" i="23"/>
  <c r="CI131" i="23"/>
  <c r="CI132" i="23"/>
  <c r="CI133" i="23"/>
  <c r="CI134" i="23"/>
  <c r="CI135" i="23"/>
  <c r="CI136" i="23"/>
  <c r="CI137" i="23"/>
  <c r="CI138" i="23"/>
  <c r="CI139" i="23"/>
  <c r="CI140" i="23"/>
  <c r="CI141" i="23"/>
  <c r="CI142" i="23"/>
  <c r="CI143" i="23"/>
  <c r="CI144" i="23"/>
  <c r="CI145" i="23"/>
  <c r="CI146" i="23"/>
  <c r="CI147" i="23"/>
  <c r="CI148" i="23"/>
  <c r="CI149" i="23"/>
  <c r="CI150" i="23"/>
  <c r="CI151" i="23"/>
  <c r="CI152" i="23"/>
  <c r="CI153" i="23"/>
  <c r="CI154" i="23"/>
  <c r="CI155" i="23"/>
  <c r="CI156" i="23"/>
  <c r="CI157" i="23"/>
  <c r="CI158" i="23"/>
  <c r="CI159" i="23"/>
  <c r="CI160" i="23"/>
  <c r="CI161" i="23"/>
  <c r="CI162" i="23"/>
  <c r="CI163" i="23"/>
  <c r="CI164" i="23"/>
  <c r="CI165" i="23"/>
  <c r="CI166" i="23"/>
  <c r="CI167" i="23"/>
  <c r="CI168" i="23"/>
  <c r="CI169" i="23"/>
  <c r="CI170" i="23"/>
  <c r="CI171" i="23"/>
  <c r="CI172" i="23"/>
  <c r="CI173" i="23"/>
  <c r="CI174" i="23"/>
  <c r="CI175" i="23"/>
  <c r="CI176" i="23"/>
  <c r="CI177" i="23"/>
  <c r="CI178" i="23"/>
  <c r="CI179" i="23"/>
  <c r="CI180" i="23"/>
  <c r="CI181" i="23"/>
  <c r="CI182" i="23"/>
  <c r="CI183" i="23"/>
  <c r="CI184" i="23"/>
  <c r="CI185" i="23"/>
  <c r="CI186" i="23"/>
  <c r="CI187" i="23"/>
  <c r="CI188" i="23"/>
  <c r="CI189" i="23"/>
  <c r="CI190" i="23"/>
  <c r="CI191" i="23"/>
  <c r="CI192" i="23"/>
  <c r="CI193" i="23"/>
  <c r="CI194" i="23"/>
  <c r="CI195" i="23"/>
  <c r="CI196" i="23"/>
  <c r="CI197" i="23"/>
  <c r="CI198" i="23"/>
  <c r="CI199" i="23"/>
  <c r="CI200" i="23"/>
  <c r="CI201" i="23"/>
  <c r="CI202" i="23"/>
  <c r="CI203" i="23"/>
  <c r="CI204" i="23"/>
  <c r="CI205" i="23"/>
  <c r="CI206" i="23"/>
  <c r="CI207" i="23"/>
  <c r="CI208" i="23"/>
  <c r="CI209" i="23"/>
  <c r="CI210" i="23"/>
  <c r="CI211" i="23"/>
  <c r="CI212" i="23"/>
  <c r="CI213" i="23"/>
  <c r="CI214" i="23"/>
  <c r="CI215" i="23"/>
  <c r="CI216" i="23"/>
  <c r="CI217" i="23"/>
  <c r="CI218" i="23"/>
  <c r="CI219" i="23"/>
  <c r="CI220" i="23"/>
  <c r="CI221" i="23"/>
  <c r="CI222" i="23"/>
  <c r="CI223" i="23"/>
  <c r="CI224" i="23"/>
  <c r="CI225" i="23"/>
  <c r="CI226" i="23"/>
  <c r="CI227" i="23"/>
  <c r="CI228" i="23"/>
  <c r="CI229" i="23"/>
  <c r="CI230" i="23"/>
  <c r="CI231" i="23"/>
  <c r="CI232" i="23"/>
  <c r="CI233" i="23"/>
  <c r="CI234" i="23"/>
  <c r="CI235" i="23"/>
  <c r="CI236" i="23"/>
  <c r="CI237" i="23"/>
  <c r="CI238" i="23"/>
  <c r="CI239" i="23"/>
  <c r="CI240" i="23"/>
  <c r="CI241" i="23"/>
  <c r="CI242" i="23"/>
  <c r="CI243" i="23"/>
  <c r="CI244" i="23"/>
  <c r="CI245" i="23"/>
  <c r="CI246" i="23"/>
  <c r="CI247" i="23"/>
  <c r="CI248" i="23"/>
  <c r="CI249" i="23"/>
  <c r="CI250" i="23"/>
  <c r="CI251" i="23"/>
  <c r="CI252" i="23"/>
  <c r="CI253" i="23"/>
  <c r="CI254" i="23"/>
  <c r="CI255" i="23"/>
  <c r="CI256" i="23"/>
  <c r="CI257" i="23"/>
  <c r="CI258" i="23"/>
  <c r="CI259" i="23"/>
  <c r="CI260" i="23"/>
  <c r="CI261" i="23"/>
  <c r="CI262" i="23"/>
  <c r="CI263" i="23"/>
  <c r="CI264" i="23"/>
  <c r="CI265" i="23"/>
  <c r="CI266" i="23"/>
  <c r="CI267" i="23"/>
  <c r="CI268" i="23"/>
  <c r="CI269" i="23"/>
  <c r="CI270" i="23"/>
  <c r="CI271" i="23"/>
  <c r="CI272" i="23"/>
  <c r="CI273" i="23"/>
  <c r="CI274" i="23"/>
  <c r="CI275" i="23"/>
  <c r="CI276" i="23"/>
  <c r="CI277" i="23"/>
  <c r="CI278" i="23"/>
  <c r="CI279" i="23"/>
  <c r="CI280" i="23"/>
  <c r="CI281" i="23"/>
  <c r="CI282" i="23"/>
  <c r="CI283" i="23"/>
  <c r="CI284" i="23"/>
  <c r="CI285" i="23"/>
  <c r="CI286" i="23"/>
  <c r="CI287" i="23"/>
  <c r="CI288" i="23"/>
  <c r="CI289" i="23"/>
  <c r="CI290" i="23"/>
  <c r="CI291" i="23"/>
  <c r="CI292" i="23"/>
  <c r="CI293" i="23"/>
  <c r="CI294" i="23"/>
  <c r="CI295" i="23"/>
  <c r="CI296" i="23"/>
  <c r="CI297" i="23"/>
  <c r="CI298" i="23"/>
  <c r="CI299" i="23"/>
  <c r="CI300" i="23"/>
  <c r="CI301" i="23"/>
  <c r="CI302" i="23"/>
  <c r="CI303" i="23"/>
  <c r="CI304" i="23"/>
  <c r="CI305" i="23"/>
  <c r="CI306" i="23"/>
  <c r="CI307" i="23"/>
  <c r="CI308" i="23"/>
  <c r="CI309" i="23"/>
  <c r="CI310" i="23"/>
  <c r="CI311" i="23"/>
  <c r="CI312" i="23"/>
  <c r="CI313" i="23"/>
  <c r="CI314" i="23"/>
  <c r="CI315" i="23"/>
  <c r="CI316" i="23"/>
  <c r="CI317" i="23"/>
  <c r="CI318" i="23"/>
  <c r="CI319" i="23"/>
  <c r="CI320" i="23"/>
  <c r="CI321" i="23"/>
  <c r="CI322" i="23"/>
  <c r="CI323" i="23"/>
  <c r="CI324" i="23"/>
  <c r="CI325" i="23"/>
  <c r="CI326" i="23"/>
  <c r="CI327" i="23"/>
  <c r="CI328" i="23"/>
  <c r="CI329" i="23"/>
  <c r="CI330" i="23"/>
  <c r="CI331" i="23"/>
  <c r="CI332" i="23"/>
  <c r="CI333" i="23"/>
  <c r="CI334" i="23"/>
  <c r="CI335" i="23"/>
  <c r="CI336" i="23"/>
  <c r="CI337" i="23"/>
  <c r="CI338" i="23"/>
  <c r="CI339" i="23"/>
  <c r="CI340" i="23"/>
  <c r="CI341" i="23"/>
  <c r="CI342" i="23"/>
  <c r="CI343" i="23"/>
  <c r="CI344" i="23"/>
  <c r="CI345" i="23"/>
  <c r="CI346" i="23"/>
  <c r="CI347" i="23"/>
  <c r="CI348" i="23"/>
  <c r="CI349" i="23"/>
  <c r="CI350" i="23"/>
  <c r="CI351" i="23"/>
  <c r="CI352" i="23"/>
  <c r="CI353" i="23"/>
  <c r="CI354" i="23"/>
  <c r="CI355" i="23"/>
  <c r="CI356" i="23"/>
  <c r="CI357" i="23"/>
  <c r="CI358" i="23"/>
  <c r="CI359" i="23"/>
  <c r="CI360" i="23"/>
  <c r="CI361" i="23"/>
  <c r="CI362" i="23"/>
  <c r="CI363" i="23"/>
  <c r="CI364" i="23"/>
  <c r="CI365" i="23"/>
  <c r="CI366" i="23"/>
  <c r="CI367" i="23"/>
  <c r="CI368" i="23"/>
  <c r="CI369" i="23"/>
  <c r="CI370" i="23"/>
  <c r="CI371" i="23"/>
  <c r="CI372" i="23"/>
  <c r="CI373" i="23"/>
  <c r="CI374" i="23"/>
  <c r="CI375" i="23"/>
  <c r="CI376" i="23"/>
  <c r="CI377" i="23"/>
  <c r="CI378" i="23"/>
  <c r="CI379" i="23"/>
  <c r="CI380" i="23"/>
  <c r="CI381" i="23"/>
  <c r="CI382" i="23"/>
  <c r="CI383" i="23"/>
  <c r="CI384" i="23"/>
  <c r="CI385" i="23"/>
  <c r="CI386" i="23"/>
  <c r="CI387" i="23"/>
  <c r="CI388" i="23"/>
  <c r="CI389" i="23"/>
  <c r="CI390" i="23"/>
  <c r="CI391" i="23"/>
  <c r="CI392" i="23"/>
  <c r="CI393" i="23"/>
  <c r="CI394" i="23"/>
  <c r="CI395" i="23"/>
  <c r="CI396" i="23"/>
  <c r="CI397" i="23"/>
  <c r="CI398" i="23"/>
  <c r="CI399" i="23"/>
  <c r="CI400" i="23"/>
  <c r="CI401" i="23"/>
  <c r="CI402" i="23"/>
  <c r="CI403" i="23"/>
  <c r="CI404" i="23"/>
  <c r="CI405" i="23"/>
  <c r="CI406" i="23"/>
  <c r="CI407" i="23"/>
  <c r="CI408" i="23"/>
  <c r="CI409" i="23"/>
  <c r="CI410" i="23"/>
  <c r="CI411" i="23"/>
  <c r="CI412" i="23"/>
  <c r="CI413" i="23"/>
  <c r="CI414" i="23"/>
  <c r="CI415" i="23"/>
  <c r="CI416" i="23"/>
  <c r="CI417" i="23"/>
  <c r="CI418" i="23"/>
  <c r="CI419" i="23"/>
  <c r="CI420" i="23"/>
  <c r="CI421" i="23"/>
  <c r="CI422" i="23"/>
  <c r="CI423" i="23"/>
  <c r="CI424" i="23"/>
  <c r="CI425" i="23"/>
  <c r="CI426" i="23"/>
  <c r="CI427" i="23"/>
  <c r="CI428" i="23"/>
  <c r="CI429" i="23"/>
  <c r="CI430" i="23"/>
  <c r="CI431" i="23"/>
  <c r="CI432" i="23"/>
  <c r="CI433" i="23"/>
  <c r="CI434" i="23"/>
  <c r="CI435" i="23"/>
  <c r="CI436" i="23"/>
  <c r="CI437" i="23"/>
  <c r="CI438" i="23"/>
  <c r="CI439" i="23"/>
  <c r="CI440" i="23"/>
  <c r="CI441" i="23"/>
  <c r="CI442" i="23"/>
  <c r="CI443" i="23"/>
  <c r="CI444" i="23"/>
  <c r="CI445" i="23"/>
  <c r="CI446" i="23"/>
  <c r="CI447" i="23"/>
  <c r="CI448" i="23"/>
  <c r="CI449" i="23"/>
  <c r="CI450" i="23"/>
  <c r="CI451" i="23"/>
  <c r="CI452" i="23"/>
  <c r="CI453" i="23"/>
  <c r="CI454" i="23"/>
  <c r="CI455" i="23"/>
  <c r="CI456" i="23"/>
  <c r="CI457" i="23"/>
  <c r="CI458" i="23"/>
  <c r="CI459" i="23"/>
  <c r="CI460" i="23"/>
  <c r="CI461" i="23"/>
  <c r="CI462" i="23"/>
  <c r="CI463" i="23"/>
  <c r="CI464" i="23"/>
  <c r="CI465" i="23"/>
  <c r="CI466" i="23"/>
  <c r="CI467" i="23"/>
  <c r="CI468" i="23"/>
  <c r="CI469" i="23"/>
  <c r="CI470" i="23"/>
  <c r="CI471" i="23"/>
  <c r="CI472" i="23"/>
  <c r="CI473" i="23"/>
  <c r="CI474" i="23"/>
  <c r="CI475" i="23"/>
  <c r="CI476" i="23"/>
  <c r="CI477" i="23"/>
  <c r="CI478" i="23"/>
  <c r="CI479" i="23"/>
  <c r="CI480" i="23"/>
  <c r="CI481" i="23"/>
  <c r="CI482" i="23"/>
  <c r="CI483" i="23"/>
  <c r="CI484" i="23"/>
  <c r="CI485" i="23"/>
  <c r="CI486" i="23"/>
  <c r="CI487" i="23"/>
  <c r="CI488" i="23"/>
  <c r="CI489" i="23"/>
  <c r="CI490" i="23"/>
  <c r="CI491" i="23"/>
  <c r="CI492" i="23"/>
  <c r="CI493" i="23"/>
  <c r="CI494" i="23"/>
  <c r="CI495" i="23"/>
  <c r="CI496" i="23"/>
  <c r="CI497" i="23"/>
  <c r="CI498" i="23"/>
  <c r="CI499" i="23"/>
  <c r="CI500" i="23"/>
  <c r="CI501" i="23"/>
  <c r="CI502" i="23"/>
  <c r="CI503" i="23"/>
  <c r="CI504" i="23"/>
  <c r="CI505" i="23"/>
  <c r="CI506" i="23"/>
  <c r="CI507" i="23"/>
  <c r="CI508" i="23"/>
  <c r="CI509" i="23"/>
  <c r="CI510" i="23"/>
  <c r="CI511" i="23"/>
  <c r="CI512" i="23"/>
  <c r="CI513" i="23"/>
  <c r="CI514" i="23"/>
  <c r="CI515" i="23"/>
  <c r="CI516" i="23"/>
  <c r="CI517" i="23"/>
  <c r="CI518" i="23"/>
  <c r="CI519" i="23"/>
  <c r="CI520" i="23"/>
  <c r="CI521" i="23"/>
  <c r="CI522" i="23"/>
  <c r="CI523" i="23"/>
  <c r="CI524" i="23"/>
  <c r="CI525" i="23"/>
  <c r="CI526" i="23"/>
  <c r="CI527" i="23"/>
  <c r="CI528" i="23"/>
  <c r="CI529" i="23"/>
  <c r="CI530" i="23"/>
  <c r="CI531" i="23"/>
  <c r="CI532" i="23"/>
  <c r="CI533" i="23"/>
  <c r="CI534" i="23"/>
  <c r="CI535" i="23"/>
  <c r="CI536" i="23"/>
  <c r="CI537" i="23"/>
  <c r="CI538" i="23"/>
  <c r="CI539" i="23"/>
  <c r="CI540" i="23"/>
  <c r="CI541" i="23"/>
  <c r="CI542" i="23"/>
  <c r="CI543" i="23"/>
  <c r="CI544" i="23"/>
  <c r="CI545" i="23"/>
  <c r="CI546" i="23"/>
  <c r="CI547" i="23"/>
  <c r="CI548" i="23"/>
  <c r="CI549" i="23"/>
  <c r="CI550" i="23"/>
  <c r="CI551" i="23"/>
  <c r="CI552" i="23"/>
  <c r="CI553" i="23"/>
  <c r="CI554" i="23"/>
  <c r="CI555" i="23"/>
  <c r="CI556" i="23"/>
  <c r="CI557" i="23"/>
  <c r="CI558" i="23"/>
  <c r="CI559" i="23"/>
  <c r="CI560" i="23"/>
  <c r="CI561" i="23"/>
  <c r="CI562" i="23"/>
  <c r="CI563" i="23"/>
  <c r="CI564" i="23"/>
  <c r="CI565" i="23"/>
  <c r="CI566" i="23"/>
  <c r="CI567" i="23"/>
  <c r="CI568" i="23"/>
  <c r="CI569" i="23"/>
  <c r="CI570" i="23"/>
  <c r="CI571" i="23"/>
  <c r="CI572" i="23"/>
  <c r="CI573" i="23"/>
  <c r="CI574" i="23"/>
  <c r="CI575" i="23"/>
  <c r="CI576" i="23"/>
  <c r="CI577" i="23"/>
  <c r="CI578" i="23"/>
  <c r="CI579" i="23"/>
  <c r="CI580" i="23"/>
  <c r="CI581" i="23"/>
  <c r="CI582" i="23"/>
  <c r="CI583" i="23"/>
  <c r="CI584" i="23"/>
  <c r="CI585" i="23"/>
  <c r="CI586" i="23"/>
  <c r="CI587" i="23"/>
  <c r="CI588" i="23"/>
  <c r="CI589" i="23"/>
  <c r="CI590" i="23"/>
  <c r="CI591" i="23"/>
  <c r="CI592" i="23"/>
  <c r="CI593" i="23"/>
  <c r="CI594" i="23"/>
  <c r="CI595" i="23"/>
  <c r="CI596" i="23"/>
  <c r="CI597" i="23"/>
  <c r="CI598" i="23"/>
  <c r="CI599" i="23"/>
  <c r="CI600" i="23"/>
  <c r="CI601" i="23"/>
  <c r="CI602" i="23"/>
  <c r="CI603" i="23"/>
  <c r="CI604" i="23"/>
  <c r="CI605" i="23"/>
  <c r="CI606" i="23"/>
  <c r="CI607" i="23"/>
  <c r="CI608" i="23"/>
  <c r="CI609" i="23"/>
  <c r="CI610" i="23"/>
  <c r="CI611" i="23"/>
  <c r="CI612" i="23"/>
  <c r="CI613" i="23"/>
  <c r="CI614" i="23"/>
  <c r="CI615" i="23"/>
  <c r="CI616" i="23"/>
  <c r="CI617" i="23"/>
  <c r="CI618" i="23"/>
  <c r="CI619" i="23"/>
  <c r="CI620" i="23"/>
  <c r="CI621" i="23"/>
  <c r="CI622" i="23"/>
  <c r="CI623" i="23"/>
  <c r="CI624" i="23"/>
  <c r="CI625" i="23"/>
  <c r="CI626" i="23"/>
  <c r="CI627" i="23"/>
  <c r="CI628" i="23"/>
  <c r="CI629" i="23"/>
  <c r="CI630" i="23"/>
  <c r="CI631" i="23"/>
  <c r="CI632" i="23"/>
  <c r="CI633" i="23"/>
  <c r="CI634" i="23"/>
  <c r="CI635" i="23"/>
  <c r="CI636" i="23"/>
  <c r="CI637" i="23"/>
  <c r="CI638" i="23"/>
  <c r="CI639" i="23"/>
  <c r="CI640" i="23"/>
  <c r="CI641" i="23"/>
  <c r="CI642" i="23"/>
  <c r="CI643" i="23"/>
  <c r="CI644" i="23"/>
  <c r="CI645" i="23"/>
  <c r="CI646" i="23"/>
  <c r="CI647" i="23"/>
  <c r="CI648" i="23"/>
  <c r="CI649" i="23"/>
  <c r="CI650" i="23"/>
  <c r="CI651" i="23"/>
  <c r="CI652" i="23"/>
  <c r="CI653" i="23"/>
  <c r="CI654" i="23"/>
  <c r="CI655" i="23"/>
  <c r="CI656" i="23"/>
  <c r="CI657" i="23"/>
  <c r="CI658" i="23"/>
  <c r="CI659" i="23"/>
  <c r="CI660" i="23"/>
  <c r="CI661" i="23"/>
  <c r="CI662" i="23"/>
  <c r="CI663" i="23"/>
  <c r="CI664" i="23"/>
  <c r="CI665" i="23"/>
  <c r="CI666" i="23"/>
  <c r="CI667" i="23"/>
  <c r="CI668" i="23"/>
  <c r="CI669" i="23"/>
  <c r="CI670" i="23"/>
  <c r="CI671" i="23"/>
  <c r="CI672" i="23"/>
  <c r="CI673" i="23"/>
  <c r="CI674" i="23"/>
  <c r="CI675" i="23"/>
  <c r="CI676" i="23"/>
  <c r="CI677" i="23"/>
  <c r="CI678" i="23"/>
  <c r="CI679" i="23"/>
  <c r="CI680" i="23"/>
  <c r="CI681" i="23"/>
  <c r="CI682" i="23"/>
  <c r="CI683" i="23"/>
  <c r="CI684" i="23"/>
  <c r="CI685" i="23"/>
  <c r="CI686" i="23"/>
  <c r="CI687" i="23"/>
  <c r="CI688" i="23"/>
  <c r="CI689" i="23"/>
  <c r="CI690" i="23"/>
  <c r="CI691" i="23"/>
  <c r="CI692" i="23"/>
  <c r="CI693" i="23"/>
  <c r="CI694" i="23"/>
  <c r="CI695" i="23"/>
  <c r="CI696" i="23"/>
  <c r="CI697" i="23"/>
  <c r="CI698" i="23"/>
  <c r="CI699" i="23"/>
  <c r="CI700" i="23"/>
  <c r="CI701" i="23"/>
  <c r="CI702" i="23"/>
  <c r="CI703" i="23"/>
  <c r="CI704" i="23"/>
  <c r="CI705" i="23"/>
  <c r="CI706" i="23"/>
  <c r="CI707" i="23"/>
  <c r="CI708" i="23"/>
  <c r="CI709" i="23"/>
  <c r="CI710" i="23"/>
  <c r="CI711" i="23"/>
  <c r="CI712" i="23"/>
  <c r="CI713" i="23"/>
  <c r="CI714" i="23"/>
  <c r="CI715" i="23"/>
  <c r="CI716" i="23"/>
  <c r="CI717" i="23"/>
  <c r="CI718" i="23"/>
  <c r="CI719" i="23"/>
  <c r="CI720" i="23"/>
  <c r="CI721" i="23"/>
  <c r="CI722" i="23"/>
  <c r="CI723" i="23"/>
  <c r="CI724" i="23"/>
  <c r="CI725" i="23"/>
  <c r="CI726" i="23"/>
  <c r="CI727" i="23"/>
  <c r="CI728" i="23"/>
  <c r="CI729" i="23"/>
  <c r="CI730" i="23"/>
  <c r="CI731" i="23"/>
  <c r="CI732" i="23"/>
  <c r="CI733" i="23"/>
  <c r="CI734" i="23"/>
  <c r="CI735" i="23"/>
  <c r="CI736" i="23"/>
  <c r="CI737" i="23"/>
  <c r="CI738" i="23"/>
  <c r="CI739" i="23"/>
  <c r="CI740" i="23"/>
  <c r="CI741" i="23"/>
  <c r="CI742" i="23"/>
  <c r="CI743" i="23"/>
  <c r="CI744" i="23"/>
  <c r="CI745" i="23"/>
  <c r="CI746" i="23"/>
  <c r="CI747" i="23"/>
  <c r="CI748" i="23"/>
  <c r="CI749" i="23"/>
  <c r="CI750" i="23"/>
  <c r="CI751" i="23"/>
  <c r="CI752" i="23"/>
  <c r="CI753" i="23"/>
  <c r="CI754" i="23"/>
  <c r="CI755" i="23"/>
  <c r="CI756" i="23"/>
  <c r="CI757" i="23"/>
  <c r="CI758" i="23"/>
  <c r="CI759" i="23"/>
  <c r="CI760" i="23"/>
  <c r="CI761" i="23"/>
  <c r="CI762" i="23"/>
  <c r="CI763" i="23"/>
  <c r="CI764" i="23"/>
  <c r="CI765" i="23"/>
  <c r="CI766" i="23"/>
  <c r="CI767" i="23"/>
  <c r="CI768" i="23"/>
  <c r="CI769" i="23"/>
  <c r="CI770" i="23"/>
  <c r="CI771" i="23"/>
  <c r="CI772" i="23"/>
  <c r="CI773" i="23"/>
  <c r="CI774" i="23"/>
  <c r="CI775" i="23"/>
  <c r="CI776" i="23"/>
  <c r="CI777" i="23"/>
  <c r="CI778" i="23"/>
  <c r="CI779" i="23"/>
  <c r="CI780" i="23"/>
  <c r="CI781" i="23"/>
  <c r="CI782" i="23"/>
  <c r="CI783" i="23"/>
  <c r="CI784" i="23"/>
  <c r="CI785" i="23"/>
  <c r="CI786" i="23"/>
  <c r="CI787" i="23"/>
  <c r="CI788" i="23"/>
  <c r="CI789" i="23"/>
  <c r="CI790" i="23"/>
  <c r="CI791" i="23"/>
  <c r="CI792" i="23"/>
  <c r="CI793" i="23"/>
  <c r="CI794" i="23"/>
  <c r="CI795" i="23"/>
  <c r="CI796" i="23"/>
  <c r="CI797" i="23"/>
  <c r="CI798" i="23"/>
  <c r="CI799" i="23"/>
  <c r="CI800" i="23"/>
  <c r="CI801" i="23"/>
  <c r="CI802" i="23"/>
  <c r="CI803" i="23"/>
  <c r="CI804" i="23"/>
  <c r="CI805" i="23"/>
  <c r="CI806" i="23"/>
  <c r="CI807" i="23"/>
  <c r="CI808" i="23"/>
  <c r="CI809" i="23"/>
  <c r="CI810" i="23"/>
  <c r="CI811" i="23"/>
  <c r="CI812" i="23"/>
  <c r="CI813" i="23"/>
  <c r="CI814" i="23"/>
  <c r="CI815" i="23"/>
  <c r="CI816" i="23"/>
  <c r="CI817" i="23"/>
  <c r="CI818" i="23"/>
  <c r="CI819" i="23"/>
  <c r="CI820" i="23"/>
  <c r="CI821" i="23"/>
  <c r="CI822" i="23"/>
  <c r="CI823" i="23"/>
  <c r="CI824" i="23"/>
  <c r="CI825" i="23"/>
  <c r="CI826" i="23"/>
  <c r="CI827" i="23"/>
  <c r="CI828" i="23"/>
  <c r="CI829" i="23"/>
  <c r="CI830" i="23"/>
  <c r="CI831" i="23"/>
  <c r="CI832" i="23"/>
  <c r="CI833" i="23"/>
  <c r="CI834" i="23"/>
  <c r="CI835" i="23"/>
  <c r="CI836" i="23"/>
  <c r="CI837" i="23"/>
  <c r="CI838" i="23"/>
  <c r="CI839" i="23"/>
  <c r="CI840" i="23"/>
  <c r="CI841" i="23"/>
  <c r="CI842" i="23"/>
  <c r="CI843" i="23"/>
  <c r="CI844" i="23"/>
  <c r="CI845" i="23"/>
  <c r="CI846" i="23"/>
  <c r="CI847" i="23"/>
  <c r="CI848" i="23"/>
  <c r="CI849" i="23"/>
  <c r="CI850" i="23"/>
  <c r="CI851" i="23"/>
  <c r="CI852" i="23"/>
  <c r="CI853" i="23"/>
  <c r="CI854" i="23"/>
  <c r="CI855" i="23"/>
  <c r="CI856" i="23"/>
  <c r="CI857" i="23"/>
  <c r="CI858" i="23"/>
  <c r="CI859" i="23"/>
  <c r="CI860" i="23"/>
  <c r="CI861" i="23"/>
  <c r="CI862" i="23"/>
  <c r="CI863" i="23"/>
  <c r="CI864" i="23"/>
  <c r="CI865" i="23"/>
  <c r="CI866" i="23"/>
  <c r="CI867" i="23"/>
  <c r="CI868" i="23"/>
  <c r="CI869" i="23"/>
  <c r="CI870" i="23"/>
  <c r="CI871" i="23"/>
  <c r="CI872" i="23"/>
  <c r="CI873" i="23"/>
  <c r="CI874" i="23"/>
  <c r="CI875" i="23"/>
  <c r="CI876" i="23"/>
  <c r="CI877" i="23"/>
  <c r="CI878" i="23"/>
  <c r="CI879" i="23"/>
  <c r="CI880" i="23"/>
  <c r="CI881" i="23"/>
  <c r="CI882" i="23"/>
  <c r="CI883" i="23"/>
  <c r="CI884" i="23"/>
  <c r="CI885" i="23"/>
  <c r="CI886" i="23"/>
  <c r="CI887" i="23"/>
  <c r="CI888" i="23"/>
  <c r="CI889" i="23"/>
  <c r="CI890" i="23"/>
  <c r="CI891" i="23"/>
  <c r="CI892" i="23"/>
  <c r="CI893" i="23"/>
  <c r="CI894" i="23"/>
  <c r="CI895" i="23"/>
  <c r="CI896" i="23"/>
  <c r="CI897" i="23"/>
  <c r="CI898" i="23"/>
  <c r="CI899" i="23"/>
  <c r="CI900" i="23"/>
  <c r="CI901" i="23"/>
  <c r="CI902" i="23"/>
  <c r="CI903" i="23"/>
  <c r="CI904" i="23"/>
  <c r="CI905" i="23"/>
  <c r="CI906" i="23"/>
  <c r="CI907" i="23"/>
  <c r="CI908" i="23"/>
  <c r="CI909" i="23"/>
  <c r="CI910" i="23"/>
  <c r="CI911" i="23"/>
  <c r="CI912" i="23"/>
  <c r="CI913" i="23"/>
  <c r="CI914" i="23"/>
  <c r="CI915" i="23"/>
  <c r="CI916" i="23"/>
  <c r="CI917" i="23"/>
  <c r="CI918" i="23"/>
  <c r="CI919" i="23"/>
  <c r="CI920" i="23"/>
  <c r="CI921" i="23"/>
  <c r="CI922" i="23"/>
  <c r="CI923" i="23"/>
  <c r="CI924" i="23"/>
  <c r="CI925" i="23"/>
  <c r="CI926" i="23"/>
  <c r="CI927" i="23"/>
  <c r="CI928" i="23"/>
  <c r="CI929" i="23"/>
  <c r="CI930" i="23"/>
  <c r="CI931" i="23"/>
  <c r="CI932" i="23"/>
  <c r="CI933" i="23"/>
  <c r="CI934" i="23"/>
  <c r="CI935" i="23"/>
  <c r="CI936" i="23"/>
  <c r="CI937" i="23"/>
  <c r="CI938" i="23"/>
  <c r="CI939" i="23"/>
  <c r="CI940" i="23"/>
  <c r="CI941" i="23"/>
  <c r="CI942" i="23"/>
  <c r="CI943" i="23"/>
  <c r="CI944" i="23"/>
  <c r="CI945" i="23"/>
  <c r="CI946" i="23"/>
  <c r="CI947" i="23"/>
  <c r="CI948" i="23"/>
  <c r="CI949" i="23"/>
  <c r="CI950" i="23"/>
  <c r="CI951" i="23"/>
  <c r="CI952" i="23"/>
  <c r="CI953" i="23"/>
  <c r="CI954" i="23"/>
  <c r="CI955" i="23"/>
  <c r="CI956" i="23"/>
  <c r="CI957" i="23"/>
  <c r="CI958" i="23"/>
  <c r="CI959" i="23"/>
  <c r="CI960" i="23"/>
  <c r="CI961" i="23"/>
  <c r="CI962" i="23"/>
  <c r="CI963" i="23"/>
  <c r="CI964" i="23"/>
  <c r="CI965" i="23"/>
  <c r="CI966" i="23"/>
  <c r="CI967" i="23"/>
  <c r="CI968" i="23"/>
  <c r="CI969" i="23"/>
  <c r="CI970" i="23"/>
  <c r="CI971" i="23"/>
  <c r="CI972" i="23"/>
  <c r="CI973" i="23"/>
  <c r="CI974" i="23"/>
  <c r="CI975" i="23"/>
  <c r="CI976" i="23"/>
  <c r="CI977" i="23"/>
  <c r="CI978" i="23"/>
  <c r="CI979" i="23"/>
  <c r="CI980" i="23"/>
  <c r="CI981" i="23"/>
  <c r="CI982" i="23"/>
  <c r="CI983" i="23"/>
  <c r="CI984" i="23"/>
  <c r="CI985" i="23"/>
  <c r="CI986" i="23"/>
  <c r="CI987" i="23"/>
  <c r="CI988" i="23"/>
  <c r="CI989" i="23"/>
  <c r="CI990" i="23"/>
  <c r="CI991" i="23"/>
  <c r="CI992" i="23"/>
  <c r="CI993" i="23"/>
  <c r="CI994" i="23"/>
  <c r="CI995" i="23"/>
  <c r="CI996" i="23"/>
  <c r="CI997" i="23"/>
  <c r="CI998" i="23"/>
  <c r="CI999" i="23"/>
  <c r="CI1000" i="23"/>
  <c r="CI1001" i="23"/>
  <c r="CI1002" i="23"/>
  <c r="CI1003" i="23"/>
  <c r="CI1004" i="23"/>
  <c r="CI1005" i="23"/>
  <c r="CI1006" i="23"/>
  <c r="CI1007" i="23"/>
  <c r="CI1008" i="23"/>
  <c r="CI1009" i="23"/>
  <c r="CI1010" i="23"/>
  <c r="CI1011" i="23"/>
  <c r="CI1012" i="23"/>
  <c r="CI1013" i="23"/>
  <c r="CI1014" i="23"/>
  <c r="CI1015" i="23"/>
  <c r="CI1016" i="23"/>
  <c r="CI1017" i="23"/>
  <c r="CI1018" i="23"/>
  <c r="CI1019" i="23"/>
  <c r="CI1020" i="23"/>
  <c r="CI1021" i="23"/>
  <c r="CI1022" i="23"/>
  <c r="CI1023" i="23"/>
  <c r="CI1024" i="23"/>
  <c r="CI1025" i="23"/>
  <c r="CI1026" i="23"/>
  <c r="CI1027" i="23"/>
  <c r="CI1028" i="23"/>
  <c r="CI1029" i="23"/>
  <c r="CI1030" i="23"/>
  <c r="CI1031" i="23"/>
  <c r="CI1032" i="23"/>
  <c r="CI1033" i="23"/>
  <c r="CI1034" i="23"/>
  <c r="CI1035" i="23"/>
  <c r="CI1036" i="23"/>
  <c r="CI1037" i="23"/>
  <c r="CI1038" i="23"/>
  <c r="CI1039" i="23"/>
  <c r="CI1040" i="23"/>
  <c r="CI1041" i="23"/>
  <c r="CI1042" i="23"/>
  <c r="CI1043" i="23"/>
  <c r="CI1044" i="23"/>
  <c r="CI1045" i="23"/>
  <c r="CI1046" i="23"/>
  <c r="CI1047" i="23"/>
  <c r="CI1048" i="23"/>
  <c r="CI1049" i="23"/>
  <c r="CI1050" i="23"/>
  <c r="CI1051" i="23"/>
  <c r="CI1052" i="23"/>
  <c r="CI1053" i="23"/>
  <c r="CI1054" i="23"/>
  <c r="CI1055" i="23"/>
  <c r="CI1056" i="23"/>
  <c r="CI1057" i="23"/>
  <c r="CI1058" i="23"/>
  <c r="CI1059" i="23"/>
  <c r="CI1060" i="23"/>
  <c r="CI1061" i="23"/>
  <c r="CI1062" i="23"/>
  <c r="CI1063" i="23"/>
  <c r="CI1064" i="23"/>
  <c r="CI1065" i="23"/>
  <c r="CI1066" i="23"/>
  <c r="CI1067" i="23"/>
  <c r="CI1068" i="23"/>
  <c r="CI1069" i="23"/>
  <c r="CI1070" i="23"/>
  <c r="CI1071" i="23"/>
  <c r="CI1072" i="23"/>
  <c r="CI1073" i="23"/>
  <c r="CI1074" i="23"/>
  <c r="CI1075" i="23"/>
  <c r="CI1076" i="23"/>
  <c r="CI1077" i="23"/>
  <c r="CI1078" i="23"/>
  <c r="CI1079" i="23"/>
  <c r="CI1080" i="23"/>
  <c r="CI1081" i="23"/>
  <c r="CI1082" i="23"/>
  <c r="CI1083" i="23"/>
  <c r="CI1084" i="23"/>
  <c r="CI1085" i="23"/>
  <c r="CI1086" i="23"/>
  <c r="CI1087" i="23"/>
  <c r="CI1088" i="23"/>
  <c r="CI1089" i="23"/>
  <c r="CI1090" i="23"/>
  <c r="CI1091" i="23"/>
  <c r="CI1092" i="23"/>
  <c r="CI1093" i="23"/>
  <c r="CI1094" i="23"/>
  <c r="CI1095" i="23"/>
  <c r="CI1096" i="23"/>
  <c r="CI1097" i="23"/>
  <c r="CI1098" i="23"/>
  <c r="CI1099" i="23"/>
  <c r="CI1100" i="23"/>
  <c r="CI1101" i="23"/>
  <c r="CI1102" i="23"/>
  <c r="CI1103" i="23"/>
  <c r="CI1104" i="23"/>
  <c r="CI1105" i="23"/>
  <c r="CI1106" i="23"/>
  <c r="CI1107" i="23"/>
  <c r="CI1108" i="23"/>
  <c r="CI1109" i="23"/>
  <c r="CI1110" i="23"/>
  <c r="CI1111" i="23"/>
  <c r="CI1112" i="23"/>
  <c r="CI1113" i="23"/>
  <c r="CI1114" i="23"/>
  <c r="CI1115" i="23"/>
  <c r="CI1116" i="23"/>
  <c r="CI1117" i="23"/>
  <c r="CI1118" i="23"/>
  <c r="CI1119" i="23"/>
  <c r="CI1120" i="23"/>
  <c r="CI1121" i="23"/>
  <c r="CI1122" i="23"/>
  <c r="CI1123" i="23"/>
  <c r="CI1124" i="23"/>
  <c r="CI1125" i="23"/>
  <c r="CI1126" i="23"/>
  <c r="CI1127" i="23"/>
  <c r="CI1128" i="23"/>
  <c r="CI1129" i="23"/>
  <c r="CI1130" i="23"/>
  <c r="CI1131" i="23"/>
  <c r="CI1132" i="23"/>
  <c r="CI1133" i="23"/>
  <c r="CI1134" i="23"/>
  <c r="CI1135" i="23"/>
  <c r="CI1136" i="23"/>
  <c r="CI1137" i="23"/>
  <c r="CI1138" i="23"/>
  <c r="CI1139" i="23"/>
  <c r="CI1140" i="23"/>
  <c r="CI1141" i="23"/>
  <c r="CI1142" i="23"/>
  <c r="CI1143" i="23"/>
  <c r="CI1144" i="23"/>
  <c r="CI1145" i="23"/>
  <c r="CI1146" i="23"/>
  <c r="CI1147" i="23"/>
  <c r="CI1148" i="23"/>
  <c r="CI1149" i="23"/>
  <c r="CI1150" i="23"/>
  <c r="CI1151" i="23"/>
  <c r="CI1152" i="23"/>
  <c r="CI1153" i="23"/>
  <c r="CI1154" i="23"/>
  <c r="CI1155" i="23"/>
  <c r="CI1156" i="23"/>
  <c r="CI1157" i="23"/>
  <c r="CI1158" i="23"/>
  <c r="CI1159" i="23"/>
  <c r="CI1160" i="23"/>
  <c r="CI1161" i="23"/>
  <c r="CI1162" i="23"/>
  <c r="CI1163" i="23"/>
  <c r="CI1164" i="23"/>
  <c r="CI1165" i="23"/>
  <c r="CI1166" i="23"/>
  <c r="CI1167" i="23"/>
  <c r="CI1168" i="23"/>
  <c r="CI1169" i="23"/>
  <c r="CI1170" i="23"/>
  <c r="CI1171" i="23"/>
  <c r="CI1172" i="23"/>
  <c r="CI1173" i="23"/>
  <c r="CI1174" i="23"/>
  <c r="CI1175" i="23"/>
  <c r="CI1176" i="23"/>
  <c r="CI1177" i="23"/>
  <c r="CI1178" i="23"/>
  <c r="CI1179" i="23"/>
  <c r="CI1180" i="23"/>
  <c r="CI1181" i="23"/>
  <c r="CI1182" i="23"/>
  <c r="CI1183" i="23"/>
  <c r="CI1184" i="23"/>
  <c r="CI1185" i="23"/>
  <c r="CI1186" i="23"/>
  <c r="CI1187" i="23"/>
  <c r="CI1188" i="23"/>
  <c r="CI1189" i="23"/>
  <c r="CI1190" i="23"/>
  <c r="CI1191" i="23"/>
  <c r="CI1192" i="23"/>
  <c r="CI1193" i="23"/>
  <c r="CI1194" i="23"/>
  <c r="CI1195" i="23"/>
  <c r="CI1196" i="23"/>
  <c r="CI1197" i="23"/>
  <c r="CI1198" i="23"/>
  <c r="CI1199" i="23"/>
  <c r="CI1200" i="23"/>
  <c r="CI1201" i="23"/>
  <c r="CI1202" i="23"/>
  <c r="CI1203" i="23"/>
  <c r="CI1204" i="23"/>
  <c r="CI1205" i="23"/>
  <c r="CI1206" i="23"/>
  <c r="CI1207" i="23"/>
  <c r="CI1208" i="23"/>
  <c r="CI1209" i="23"/>
  <c r="CI1210" i="23"/>
  <c r="CI11" i="23"/>
  <c r="BP11" i="23"/>
  <c r="CH12" i="23"/>
  <c r="CH13" i="23"/>
  <c r="CH14" i="23"/>
  <c r="CH15" i="23"/>
  <c r="CH16" i="23"/>
  <c r="CH17" i="23"/>
  <c r="CH18" i="23"/>
  <c r="CH19" i="23"/>
  <c r="CH20" i="23"/>
  <c r="CH21" i="23"/>
  <c r="CH22" i="23"/>
  <c r="CH23" i="23"/>
  <c r="CH24" i="23"/>
  <c r="CH25" i="23"/>
  <c r="CH26" i="23"/>
  <c r="CH27" i="23"/>
  <c r="CH28" i="23"/>
  <c r="CH29" i="23"/>
  <c r="CH30" i="23"/>
  <c r="CH31" i="23"/>
  <c r="CH32" i="23"/>
  <c r="CH33" i="23"/>
  <c r="CH34" i="23"/>
  <c r="CH35" i="23"/>
  <c r="CH36" i="23"/>
  <c r="CH37" i="23"/>
  <c r="CH38" i="23"/>
  <c r="CH39" i="23"/>
  <c r="CH40" i="23"/>
  <c r="CH41" i="23"/>
  <c r="CH42" i="23"/>
  <c r="CH43" i="23"/>
  <c r="CH44" i="23"/>
  <c r="CH45" i="23"/>
  <c r="CH46" i="23"/>
  <c r="CH47" i="23"/>
  <c r="CH48" i="23"/>
  <c r="CH49" i="23"/>
  <c r="CH50" i="23"/>
  <c r="CH51" i="23"/>
  <c r="CH52" i="23"/>
  <c r="CH53" i="23"/>
  <c r="CH54" i="23"/>
  <c r="CH55" i="23"/>
  <c r="CH56" i="23"/>
  <c r="CH57" i="23"/>
  <c r="CH58" i="23"/>
  <c r="CH59" i="23"/>
  <c r="CH60" i="23"/>
  <c r="CH61" i="23"/>
  <c r="CH62" i="23"/>
  <c r="CH63" i="23"/>
  <c r="CH64" i="23"/>
  <c r="CH65" i="23"/>
  <c r="CH66" i="23"/>
  <c r="CH67" i="23"/>
  <c r="CH68" i="23"/>
  <c r="CH69" i="23"/>
  <c r="CH70" i="23"/>
  <c r="CH71" i="23"/>
  <c r="CH72" i="23"/>
  <c r="CH73" i="23"/>
  <c r="CH74" i="23"/>
  <c r="CH75" i="23"/>
  <c r="CH76" i="23"/>
  <c r="CH77" i="23"/>
  <c r="CH78" i="23"/>
  <c r="CH79" i="23"/>
  <c r="CH80" i="23"/>
  <c r="CH81" i="23"/>
  <c r="CH82" i="23"/>
  <c r="CH83" i="23"/>
  <c r="CH84" i="23"/>
  <c r="CH85" i="23"/>
  <c r="CH86" i="23"/>
  <c r="CH87" i="23"/>
  <c r="CH88" i="23"/>
  <c r="CH89" i="23"/>
  <c r="CH90" i="23"/>
  <c r="CH91" i="23"/>
  <c r="CH92" i="23"/>
  <c r="CH93" i="23"/>
  <c r="CH94" i="23"/>
  <c r="CH95" i="23"/>
  <c r="CH96" i="23"/>
  <c r="CH97" i="23"/>
  <c r="CH98" i="23"/>
  <c r="CH99" i="23"/>
  <c r="CH100" i="23"/>
  <c r="CH101" i="23"/>
  <c r="CH102" i="23"/>
  <c r="CH103" i="23"/>
  <c r="CH104" i="23"/>
  <c r="CH105" i="23"/>
  <c r="CH106" i="23"/>
  <c r="CH107" i="23"/>
  <c r="CH108" i="23"/>
  <c r="CH109" i="23"/>
  <c r="CH110" i="23"/>
  <c r="CH111" i="23"/>
  <c r="CH112" i="23"/>
  <c r="CH113" i="23"/>
  <c r="CH114" i="23"/>
  <c r="CH115" i="23"/>
  <c r="CH116" i="23"/>
  <c r="CH117" i="23"/>
  <c r="CH118" i="23"/>
  <c r="CH119" i="23"/>
  <c r="CH120" i="23"/>
  <c r="CH121" i="23"/>
  <c r="CH122" i="23"/>
  <c r="CH123" i="23"/>
  <c r="CH124" i="23"/>
  <c r="CH125" i="23"/>
  <c r="CH126" i="23"/>
  <c r="CH127" i="23"/>
  <c r="CH128" i="23"/>
  <c r="CH129" i="23"/>
  <c r="CH130" i="23"/>
  <c r="CH131" i="23"/>
  <c r="CH132" i="23"/>
  <c r="CH133" i="23"/>
  <c r="CH134" i="23"/>
  <c r="CH135" i="23"/>
  <c r="CH136" i="23"/>
  <c r="CH137" i="23"/>
  <c r="CH138" i="23"/>
  <c r="CH139" i="23"/>
  <c r="CH140" i="23"/>
  <c r="CH141" i="23"/>
  <c r="CH142" i="23"/>
  <c r="CH143" i="23"/>
  <c r="CH144" i="23"/>
  <c r="CH145" i="23"/>
  <c r="CH146" i="23"/>
  <c r="CH147" i="23"/>
  <c r="CH148" i="23"/>
  <c r="CH149" i="23"/>
  <c r="CH150" i="23"/>
  <c r="CH151" i="23"/>
  <c r="CH152" i="23"/>
  <c r="CH153" i="23"/>
  <c r="CH154" i="23"/>
  <c r="CH155" i="23"/>
  <c r="CH156" i="23"/>
  <c r="CH157" i="23"/>
  <c r="CH158" i="23"/>
  <c r="CH159" i="23"/>
  <c r="CH160" i="23"/>
  <c r="CH161" i="23"/>
  <c r="CH162" i="23"/>
  <c r="CH163" i="23"/>
  <c r="CH164" i="23"/>
  <c r="CH165" i="23"/>
  <c r="CH166" i="23"/>
  <c r="CH167" i="23"/>
  <c r="CH168" i="23"/>
  <c r="CH169" i="23"/>
  <c r="CH170" i="23"/>
  <c r="CH171" i="23"/>
  <c r="CH172" i="23"/>
  <c r="CH173" i="23"/>
  <c r="CH174" i="23"/>
  <c r="CH175" i="23"/>
  <c r="CH176" i="23"/>
  <c r="CH177" i="23"/>
  <c r="CH178" i="23"/>
  <c r="CH179" i="23"/>
  <c r="CH180" i="23"/>
  <c r="CH181" i="23"/>
  <c r="CH182" i="23"/>
  <c r="CH183" i="23"/>
  <c r="CH184" i="23"/>
  <c r="CH185" i="23"/>
  <c r="CH186" i="23"/>
  <c r="CH187" i="23"/>
  <c r="CH188" i="23"/>
  <c r="CH189" i="23"/>
  <c r="CH190" i="23"/>
  <c r="CH191" i="23"/>
  <c r="CH192" i="23"/>
  <c r="CH193" i="23"/>
  <c r="CH194" i="23"/>
  <c r="CH195" i="23"/>
  <c r="CH196" i="23"/>
  <c r="CH197" i="23"/>
  <c r="CH198" i="23"/>
  <c r="CH199" i="23"/>
  <c r="CH200" i="23"/>
  <c r="CH201" i="23"/>
  <c r="CH202" i="23"/>
  <c r="CH203" i="23"/>
  <c r="CH204" i="23"/>
  <c r="CH205" i="23"/>
  <c r="CH206" i="23"/>
  <c r="CH207" i="23"/>
  <c r="CH208" i="23"/>
  <c r="CH209" i="23"/>
  <c r="CH210" i="23"/>
  <c r="CH211" i="23"/>
  <c r="CH212" i="23"/>
  <c r="CH213" i="23"/>
  <c r="CH214" i="23"/>
  <c r="CH215" i="23"/>
  <c r="CH216" i="23"/>
  <c r="CH217" i="23"/>
  <c r="CH218" i="23"/>
  <c r="CH219" i="23"/>
  <c r="CH220" i="23"/>
  <c r="CH221" i="23"/>
  <c r="CH222" i="23"/>
  <c r="CH223" i="23"/>
  <c r="CH224" i="23"/>
  <c r="CH225" i="23"/>
  <c r="CH226" i="23"/>
  <c r="CH227" i="23"/>
  <c r="CH228" i="23"/>
  <c r="CH229" i="23"/>
  <c r="CH230" i="23"/>
  <c r="CH231" i="23"/>
  <c r="CH232" i="23"/>
  <c r="CH233" i="23"/>
  <c r="CH234" i="23"/>
  <c r="CH235" i="23"/>
  <c r="CH236" i="23"/>
  <c r="CH237" i="23"/>
  <c r="CH238" i="23"/>
  <c r="CH239" i="23"/>
  <c r="CH240" i="23"/>
  <c r="CH241" i="23"/>
  <c r="CH242" i="23"/>
  <c r="CH243" i="23"/>
  <c r="CH244" i="23"/>
  <c r="CH245" i="23"/>
  <c r="CH246" i="23"/>
  <c r="CH247" i="23"/>
  <c r="CH248" i="23"/>
  <c r="CH249" i="23"/>
  <c r="CH250" i="23"/>
  <c r="CH251" i="23"/>
  <c r="CH252" i="23"/>
  <c r="CH253" i="23"/>
  <c r="CH254" i="23"/>
  <c r="CH255" i="23"/>
  <c r="CH256" i="23"/>
  <c r="CH257" i="23"/>
  <c r="CH258" i="23"/>
  <c r="CH259" i="23"/>
  <c r="CH260" i="23"/>
  <c r="CH261" i="23"/>
  <c r="CH262" i="23"/>
  <c r="CH263" i="23"/>
  <c r="CH264" i="23"/>
  <c r="CH265" i="23"/>
  <c r="CH266" i="23"/>
  <c r="CH267" i="23"/>
  <c r="CH268" i="23"/>
  <c r="CH269" i="23"/>
  <c r="CH270" i="23"/>
  <c r="CH271" i="23"/>
  <c r="CH272" i="23"/>
  <c r="CH273" i="23"/>
  <c r="CH274" i="23"/>
  <c r="CH275" i="23"/>
  <c r="CH276" i="23"/>
  <c r="CH277" i="23"/>
  <c r="CH278" i="23"/>
  <c r="CH279" i="23"/>
  <c r="CH280" i="23"/>
  <c r="CH281" i="23"/>
  <c r="CH282" i="23"/>
  <c r="CH283" i="23"/>
  <c r="CH284" i="23"/>
  <c r="CH285" i="23"/>
  <c r="CH286" i="23"/>
  <c r="CH287" i="23"/>
  <c r="CH288" i="23"/>
  <c r="CH289" i="23"/>
  <c r="CH290" i="23"/>
  <c r="CH291" i="23"/>
  <c r="CH292" i="23"/>
  <c r="CH293" i="23"/>
  <c r="CH294" i="23"/>
  <c r="CH295" i="23"/>
  <c r="CH296" i="23"/>
  <c r="CH297" i="23"/>
  <c r="CH298" i="23"/>
  <c r="CH299" i="23"/>
  <c r="CH300" i="23"/>
  <c r="CH301" i="23"/>
  <c r="CH302" i="23"/>
  <c r="CH303" i="23"/>
  <c r="CH304" i="23"/>
  <c r="CH305" i="23"/>
  <c r="CH306" i="23"/>
  <c r="CH307" i="23"/>
  <c r="CH308" i="23"/>
  <c r="CH309" i="23"/>
  <c r="CH310" i="23"/>
  <c r="CH311" i="23"/>
  <c r="CH312" i="23"/>
  <c r="CH313" i="23"/>
  <c r="CH314" i="23"/>
  <c r="CH315" i="23"/>
  <c r="CH316" i="23"/>
  <c r="CH317" i="23"/>
  <c r="CH318" i="23"/>
  <c r="CH319" i="23"/>
  <c r="CH320" i="23"/>
  <c r="CH321" i="23"/>
  <c r="CH322" i="23"/>
  <c r="CH323" i="23"/>
  <c r="CH324" i="23"/>
  <c r="CH325" i="23"/>
  <c r="CH326" i="23"/>
  <c r="CH327" i="23"/>
  <c r="CH328" i="23"/>
  <c r="CH329" i="23"/>
  <c r="CH330" i="23"/>
  <c r="CH331" i="23"/>
  <c r="CH332" i="23"/>
  <c r="CH333" i="23"/>
  <c r="CH334" i="23"/>
  <c r="CH335" i="23"/>
  <c r="CH336" i="23"/>
  <c r="CH337" i="23"/>
  <c r="CH338" i="23"/>
  <c r="CH339" i="23"/>
  <c r="CH340" i="23"/>
  <c r="CH341" i="23"/>
  <c r="CH342" i="23"/>
  <c r="CH343" i="23"/>
  <c r="CH344" i="23"/>
  <c r="CH345" i="23"/>
  <c r="CH346" i="23"/>
  <c r="CH347" i="23"/>
  <c r="CH348" i="23"/>
  <c r="CH349" i="23"/>
  <c r="CH350" i="23"/>
  <c r="CH351" i="23"/>
  <c r="CH352" i="23"/>
  <c r="CH353" i="23"/>
  <c r="CH354" i="23"/>
  <c r="CH355" i="23"/>
  <c r="CH356" i="23"/>
  <c r="CH357" i="23"/>
  <c r="CH358" i="23"/>
  <c r="CH359" i="23"/>
  <c r="CH360" i="23"/>
  <c r="CH361" i="23"/>
  <c r="CH362" i="23"/>
  <c r="CH363" i="23"/>
  <c r="CH364" i="23"/>
  <c r="CH365" i="23"/>
  <c r="CH366" i="23"/>
  <c r="CH367" i="23"/>
  <c r="CH368" i="23"/>
  <c r="CH369" i="23"/>
  <c r="CH370" i="23"/>
  <c r="CH371" i="23"/>
  <c r="CH372" i="23"/>
  <c r="CH373" i="23"/>
  <c r="CH374" i="23"/>
  <c r="CH375" i="23"/>
  <c r="CH376" i="23"/>
  <c r="CH377" i="23"/>
  <c r="CH378" i="23"/>
  <c r="CH379" i="23"/>
  <c r="CH380" i="23"/>
  <c r="CH381" i="23"/>
  <c r="CH382" i="23"/>
  <c r="CH383" i="23"/>
  <c r="CH384" i="23"/>
  <c r="CH385" i="23"/>
  <c r="CH386" i="23"/>
  <c r="CH387" i="23"/>
  <c r="CH388" i="23"/>
  <c r="CH389" i="23"/>
  <c r="CH390" i="23"/>
  <c r="CH391" i="23"/>
  <c r="CH392" i="23"/>
  <c r="CH393" i="23"/>
  <c r="CH394" i="23"/>
  <c r="CH395" i="23"/>
  <c r="CH396" i="23"/>
  <c r="CH397" i="23"/>
  <c r="CH398" i="23"/>
  <c r="CH399" i="23"/>
  <c r="CH400" i="23"/>
  <c r="CH401" i="23"/>
  <c r="CH402" i="23"/>
  <c r="CH403" i="23"/>
  <c r="CH404" i="23"/>
  <c r="CH405" i="23"/>
  <c r="CH406" i="23"/>
  <c r="CH407" i="23"/>
  <c r="CH408" i="23"/>
  <c r="CH409" i="23"/>
  <c r="CH410" i="23"/>
  <c r="CH411" i="23"/>
  <c r="CH412" i="23"/>
  <c r="CH413" i="23"/>
  <c r="CH414" i="23"/>
  <c r="CH415" i="23"/>
  <c r="CH416" i="23"/>
  <c r="CH417" i="23"/>
  <c r="CH418" i="23"/>
  <c r="CH419" i="23"/>
  <c r="CH420" i="23"/>
  <c r="CH421" i="23"/>
  <c r="CH422" i="23"/>
  <c r="CH423" i="23"/>
  <c r="CH424" i="23"/>
  <c r="CH425" i="23"/>
  <c r="CH426" i="23"/>
  <c r="CH427" i="23"/>
  <c r="CH428" i="23"/>
  <c r="CH429" i="23"/>
  <c r="CH430" i="23"/>
  <c r="CH431" i="23"/>
  <c r="CH432" i="23"/>
  <c r="CH433" i="23"/>
  <c r="CH434" i="23"/>
  <c r="CH435" i="23"/>
  <c r="CH436" i="23"/>
  <c r="CH437" i="23"/>
  <c r="CH438" i="23"/>
  <c r="CH439" i="23"/>
  <c r="CH440" i="23"/>
  <c r="CH441" i="23"/>
  <c r="CH442" i="23"/>
  <c r="CH443" i="23"/>
  <c r="CH444" i="23"/>
  <c r="CH445" i="23"/>
  <c r="CH446" i="23"/>
  <c r="CH447" i="23"/>
  <c r="CH448" i="23"/>
  <c r="CH449" i="23"/>
  <c r="CH450" i="23"/>
  <c r="CH451" i="23"/>
  <c r="CH452" i="23"/>
  <c r="CH453" i="23"/>
  <c r="CH454" i="23"/>
  <c r="CH455" i="23"/>
  <c r="CH456" i="23"/>
  <c r="CH457" i="23"/>
  <c r="CH458" i="23"/>
  <c r="CH459" i="23"/>
  <c r="CH460" i="23"/>
  <c r="CH461" i="23"/>
  <c r="CH462" i="23"/>
  <c r="CH463" i="23"/>
  <c r="CH464" i="23"/>
  <c r="CH465" i="23"/>
  <c r="CH466" i="23"/>
  <c r="CH467" i="23"/>
  <c r="CH468" i="23"/>
  <c r="CH469" i="23"/>
  <c r="CH470" i="23"/>
  <c r="CH471" i="23"/>
  <c r="CH472" i="23"/>
  <c r="CH473" i="23"/>
  <c r="CH474" i="23"/>
  <c r="CH475" i="23"/>
  <c r="CH476" i="23"/>
  <c r="CH477" i="23"/>
  <c r="CH478" i="23"/>
  <c r="CH479" i="23"/>
  <c r="CH480" i="23"/>
  <c r="CH481" i="23"/>
  <c r="CH482" i="23"/>
  <c r="CH483" i="23"/>
  <c r="CH484" i="23"/>
  <c r="CH485" i="23"/>
  <c r="CH486" i="23"/>
  <c r="CH487" i="23"/>
  <c r="CH488" i="23"/>
  <c r="CH489" i="23"/>
  <c r="CH490" i="23"/>
  <c r="CH491" i="23"/>
  <c r="CH492" i="23"/>
  <c r="CH493" i="23"/>
  <c r="CH494" i="23"/>
  <c r="CH495" i="23"/>
  <c r="CH496" i="23"/>
  <c r="CH497" i="23"/>
  <c r="CH498" i="23"/>
  <c r="CH499" i="23"/>
  <c r="CH500" i="23"/>
  <c r="CH501" i="23"/>
  <c r="CH502" i="23"/>
  <c r="CH503" i="23"/>
  <c r="CH504" i="23"/>
  <c r="CH505" i="23"/>
  <c r="CH506" i="23"/>
  <c r="CH507" i="23"/>
  <c r="CH508" i="23"/>
  <c r="CH509" i="23"/>
  <c r="CH510" i="23"/>
  <c r="CH511" i="23"/>
  <c r="CH512" i="23"/>
  <c r="CH513" i="23"/>
  <c r="CH514" i="23"/>
  <c r="CH515" i="23"/>
  <c r="CH516" i="23"/>
  <c r="CH517" i="23"/>
  <c r="CH518" i="23"/>
  <c r="CH519" i="23"/>
  <c r="CH520" i="23"/>
  <c r="CH521" i="23"/>
  <c r="CH522" i="23"/>
  <c r="CH523" i="23"/>
  <c r="CH524" i="23"/>
  <c r="CH525" i="23"/>
  <c r="CH526" i="23"/>
  <c r="CH527" i="23"/>
  <c r="CH528" i="23"/>
  <c r="CH529" i="23"/>
  <c r="CH530" i="23"/>
  <c r="CH531" i="23"/>
  <c r="CH532" i="23"/>
  <c r="CH533" i="23"/>
  <c r="CH534" i="23"/>
  <c r="CH535" i="23"/>
  <c r="CH536" i="23"/>
  <c r="CH537" i="23"/>
  <c r="CH538" i="23"/>
  <c r="CH539" i="23"/>
  <c r="CH540" i="23"/>
  <c r="CH541" i="23"/>
  <c r="CH542" i="23"/>
  <c r="CH543" i="23"/>
  <c r="CH544" i="23"/>
  <c r="CH545" i="23"/>
  <c r="CH546" i="23"/>
  <c r="CH547" i="23"/>
  <c r="CH548" i="23"/>
  <c r="CH549" i="23"/>
  <c r="CH550" i="23"/>
  <c r="CH551" i="23"/>
  <c r="CH552" i="23"/>
  <c r="CH553" i="23"/>
  <c r="CH554" i="23"/>
  <c r="CH555" i="23"/>
  <c r="CH556" i="23"/>
  <c r="CH557" i="23"/>
  <c r="CH558" i="23"/>
  <c r="CH559" i="23"/>
  <c r="CH560" i="23"/>
  <c r="CH561" i="23"/>
  <c r="CH562" i="23"/>
  <c r="CH563" i="23"/>
  <c r="CH564" i="23"/>
  <c r="CH565" i="23"/>
  <c r="CH566" i="23"/>
  <c r="CH567" i="23"/>
  <c r="CH568" i="23"/>
  <c r="CH569" i="23"/>
  <c r="CH570" i="23"/>
  <c r="CH571" i="23"/>
  <c r="CH572" i="23"/>
  <c r="CH573" i="23"/>
  <c r="CH574" i="23"/>
  <c r="CH575" i="23"/>
  <c r="CH576" i="23"/>
  <c r="CH577" i="23"/>
  <c r="CH578" i="23"/>
  <c r="CH579" i="23"/>
  <c r="CH580" i="23"/>
  <c r="CH581" i="23"/>
  <c r="CH582" i="23"/>
  <c r="CH583" i="23"/>
  <c r="CH584" i="23"/>
  <c r="CH585" i="23"/>
  <c r="CH586" i="23"/>
  <c r="CH587" i="23"/>
  <c r="CH588" i="23"/>
  <c r="CH589" i="23"/>
  <c r="CH590" i="23"/>
  <c r="CH591" i="23"/>
  <c r="CH592" i="23"/>
  <c r="CH593" i="23"/>
  <c r="CH594" i="23"/>
  <c r="CH595" i="23"/>
  <c r="CH596" i="23"/>
  <c r="CH597" i="23"/>
  <c r="CH598" i="23"/>
  <c r="CH599" i="23"/>
  <c r="CH600" i="23"/>
  <c r="CH601" i="23"/>
  <c r="CH602" i="23"/>
  <c r="CH603" i="23"/>
  <c r="CH604" i="23"/>
  <c r="CH605" i="23"/>
  <c r="CH606" i="23"/>
  <c r="CH607" i="23"/>
  <c r="CH608" i="23"/>
  <c r="CH609" i="23"/>
  <c r="CH610" i="23"/>
  <c r="CH611" i="23"/>
  <c r="CH612" i="23"/>
  <c r="CH613" i="23"/>
  <c r="CH614" i="23"/>
  <c r="CH615" i="23"/>
  <c r="CH616" i="23"/>
  <c r="CH617" i="23"/>
  <c r="CH618" i="23"/>
  <c r="CH619" i="23"/>
  <c r="CH620" i="23"/>
  <c r="CH621" i="23"/>
  <c r="CH622" i="23"/>
  <c r="CH623" i="23"/>
  <c r="CH624" i="23"/>
  <c r="CH625" i="23"/>
  <c r="CH626" i="23"/>
  <c r="CH627" i="23"/>
  <c r="CH628" i="23"/>
  <c r="CH629" i="23"/>
  <c r="CH630" i="23"/>
  <c r="CH631" i="23"/>
  <c r="CH632" i="23"/>
  <c r="CH633" i="23"/>
  <c r="CH634" i="23"/>
  <c r="CH635" i="23"/>
  <c r="CH636" i="23"/>
  <c r="CH637" i="23"/>
  <c r="CH638" i="23"/>
  <c r="CH639" i="23"/>
  <c r="CH640" i="23"/>
  <c r="CH641" i="23"/>
  <c r="CH642" i="23"/>
  <c r="CH643" i="23"/>
  <c r="CH644" i="23"/>
  <c r="CH645" i="23"/>
  <c r="CH646" i="23"/>
  <c r="CH647" i="23"/>
  <c r="CH648" i="23"/>
  <c r="CH649" i="23"/>
  <c r="CH650" i="23"/>
  <c r="CH651" i="23"/>
  <c r="CH652" i="23"/>
  <c r="CH653" i="23"/>
  <c r="CH654" i="23"/>
  <c r="CH655" i="23"/>
  <c r="CH656" i="23"/>
  <c r="CH657" i="23"/>
  <c r="CH658" i="23"/>
  <c r="CH659" i="23"/>
  <c r="CH660" i="23"/>
  <c r="CH661" i="23"/>
  <c r="CH662" i="23"/>
  <c r="CH663" i="23"/>
  <c r="CH664" i="23"/>
  <c r="CH665" i="23"/>
  <c r="CH666" i="23"/>
  <c r="CH667" i="23"/>
  <c r="CH668" i="23"/>
  <c r="CH669" i="23"/>
  <c r="CH670" i="23"/>
  <c r="CH671" i="23"/>
  <c r="CH672" i="23"/>
  <c r="CH673" i="23"/>
  <c r="CH674" i="23"/>
  <c r="CH675" i="23"/>
  <c r="CH676" i="23"/>
  <c r="CH677" i="23"/>
  <c r="CH678" i="23"/>
  <c r="CH679" i="23"/>
  <c r="CH680" i="23"/>
  <c r="CH681" i="23"/>
  <c r="CH682" i="23"/>
  <c r="CH683" i="23"/>
  <c r="CH684" i="23"/>
  <c r="CH685" i="23"/>
  <c r="CH686" i="23"/>
  <c r="CH687" i="23"/>
  <c r="CH688" i="23"/>
  <c r="CH689" i="23"/>
  <c r="CH690" i="23"/>
  <c r="CH691" i="23"/>
  <c r="CH692" i="23"/>
  <c r="CH693" i="23"/>
  <c r="CH694" i="23"/>
  <c r="CH695" i="23"/>
  <c r="CH696" i="23"/>
  <c r="CH697" i="23"/>
  <c r="CH698" i="23"/>
  <c r="CH699" i="23"/>
  <c r="CH700" i="23"/>
  <c r="CH701" i="23"/>
  <c r="CH702" i="23"/>
  <c r="CH703" i="23"/>
  <c r="CH704" i="23"/>
  <c r="CH705" i="23"/>
  <c r="CH706" i="23"/>
  <c r="CH707" i="23"/>
  <c r="CH708" i="23"/>
  <c r="CH709" i="23"/>
  <c r="CH710" i="23"/>
  <c r="CH711" i="23"/>
  <c r="CH712" i="23"/>
  <c r="CH713" i="23"/>
  <c r="CH714" i="23"/>
  <c r="CH715" i="23"/>
  <c r="CH716" i="23"/>
  <c r="CH717" i="23"/>
  <c r="CH718" i="23"/>
  <c r="CH719" i="23"/>
  <c r="CH720" i="23"/>
  <c r="CH721" i="23"/>
  <c r="CH722" i="23"/>
  <c r="CH723" i="23"/>
  <c r="CH724" i="23"/>
  <c r="CH725" i="23"/>
  <c r="CH726" i="23"/>
  <c r="CH727" i="23"/>
  <c r="CH728" i="23"/>
  <c r="CH729" i="23"/>
  <c r="CH730" i="23"/>
  <c r="CH731" i="23"/>
  <c r="CH732" i="23"/>
  <c r="CH733" i="23"/>
  <c r="CH734" i="23"/>
  <c r="CH735" i="23"/>
  <c r="CH736" i="23"/>
  <c r="CH737" i="23"/>
  <c r="CH738" i="23"/>
  <c r="CH739" i="23"/>
  <c r="CH740" i="23"/>
  <c r="CH741" i="23"/>
  <c r="CH742" i="23"/>
  <c r="CH743" i="23"/>
  <c r="CH744" i="23"/>
  <c r="CH745" i="23"/>
  <c r="CH746" i="23"/>
  <c r="CH747" i="23"/>
  <c r="CH748" i="23"/>
  <c r="CH749" i="23"/>
  <c r="CH750" i="23"/>
  <c r="CH751" i="23"/>
  <c r="CH752" i="23"/>
  <c r="CH753" i="23"/>
  <c r="CH754" i="23"/>
  <c r="CH755" i="23"/>
  <c r="CH756" i="23"/>
  <c r="CH757" i="23"/>
  <c r="CH758" i="23"/>
  <c r="CH759" i="23"/>
  <c r="CH760" i="23"/>
  <c r="CH761" i="23"/>
  <c r="CH762" i="23"/>
  <c r="CH763" i="23"/>
  <c r="CH764" i="23"/>
  <c r="CH765" i="23"/>
  <c r="CH766" i="23"/>
  <c r="CH767" i="23"/>
  <c r="CH768" i="23"/>
  <c r="CH769" i="23"/>
  <c r="CH770" i="23"/>
  <c r="CH771" i="23"/>
  <c r="CH772" i="23"/>
  <c r="CH773" i="23"/>
  <c r="CH774" i="23"/>
  <c r="CH775" i="23"/>
  <c r="CH776" i="23"/>
  <c r="CH777" i="23"/>
  <c r="CH778" i="23"/>
  <c r="CH779" i="23"/>
  <c r="CH780" i="23"/>
  <c r="CH781" i="23"/>
  <c r="CH782" i="23"/>
  <c r="CH783" i="23"/>
  <c r="CH784" i="23"/>
  <c r="CH785" i="23"/>
  <c r="CH786" i="23"/>
  <c r="CH787" i="23"/>
  <c r="CH788" i="23"/>
  <c r="CH789" i="23"/>
  <c r="CH790" i="23"/>
  <c r="CH791" i="23"/>
  <c r="CH792" i="23"/>
  <c r="CH793" i="23"/>
  <c r="CH794" i="23"/>
  <c r="CH795" i="23"/>
  <c r="CH796" i="23"/>
  <c r="CH797" i="23"/>
  <c r="CH798" i="23"/>
  <c r="CH799" i="23"/>
  <c r="CH800" i="23"/>
  <c r="CH801" i="23"/>
  <c r="CH802" i="23"/>
  <c r="CH803" i="23"/>
  <c r="CH804" i="23"/>
  <c r="CH805" i="23"/>
  <c r="CH806" i="23"/>
  <c r="CH807" i="23"/>
  <c r="CH808" i="23"/>
  <c r="CH809" i="23"/>
  <c r="CH810" i="23"/>
  <c r="CH811" i="23"/>
  <c r="CH812" i="23"/>
  <c r="CH813" i="23"/>
  <c r="CH814" i="23"/>
  <c r="CH815" i="23"/>
  <c r="CH816" i="23"/>
  <c r="CH817" i="23"/>
  <c r="CH818" i="23"/>
  <c r="CH819" i="23"/>
  <c r="CH820" i="23"/>
  <c r="CH821" i="23"/>
  <c r="CH822" i="23"/>
  <c r="CH823" i="23"/>
  <c r="CH824" i="23"/>
  <c r="CH825" i="23"/>
  <c r="CH826" i="23"/>
  <c r="CH827" i="23"/>
  <c r="CH828" i="23"/>
  <c r="CH829" i="23"/>
  <c r="CH830" i="23"/>
  <c r="CH831" i="23"/>
  <c r="CH832" i="23"/>
  <c r="CH833" i="23"/>
  <c r="CH834" i="23"/>
  <c r="CH835" i="23"/>
  <c r="CH836" i="23"/>
  <c r="CH837" i="23"/>
  <c r="CH838" i="23"/>
  <c r="CH839" i="23"/>
  <c r="CH840" i="23"/>
  <c r="CH841" i="23"/>
  <c r="CH842" i="23"/>
  <c r="CH843" i="23"/>
  <c r="CH844" i="23"/>
  <c r="CH845" i="23"/>
  <c r="CH846" i="23"/>
  <c r="CH847" i="23"/>
  <c r="CH848" i="23"/>
  <c r="CH849" i="23"/>
  <c r="CH850" i="23"/>
  <c r="CH851" i="23"/>
  <c r="CH852" i="23"/>
  <c r="CH853" i="23"/>
  <c r="CH854" i="23"/>
  <c r="CH855" i="23"/>
  <c r="CH856" i="23"/>
  <c r="CH857" i="23"/>
  <c r="CH858" i="23"/>
  <c r="CH859" i="23"/>
  <c r="CH860" i="23"/>
  <c r="CH861" i="23"/>
  <c r="CH862" i="23"/>
  <c r="CH863" i="23"/>
  <c r="CH864" i="23"/>
  <c r="CH865" i="23"/>
  <c r="CH866" i="23"/>
  <c r="CH867" i="23"/>
  <c r="CH868" i="23"/>
  <c r="CH869" i="23"/>
  <c r="CH870" i="23"/>
  <c r="CH871" i="23"/>
  <c r="CH872" i="23"/>
  <c r="CH873" i="23"/>
  <c r="CH874" i="23"/>
  <c r="CH875" i="23"/>
  <c r="CH876" i="23"/>
  <c r="CH877" i="23"/>
  <c r="CH878" i="23"/>
  <c r="CH879" i="23"/>
  <c r="CH880" i="23"/>
  <c r="CH881" i="23"/>
  <c r="CH882" i="23"/>
  <c r="CH883" i="23"/>
  <c r="CH884" i="23"/>
  <c r="CH885" i="23"/>
  <c r="CH886" i="23"/>
  <c r="CH887" i="23"/>
  <c r="CH888" i="23"/>
  <c r="CH889" i="23"/>
  <c r="CH890" i="23"/>
  <c r="CH891" i="23"/>
  <c r="CH892" i="23"/>
  <c r="CH893" i="23"/>
  <c r="CH894" i="23"/>
  <c r="CH895" i="23"/>
  <c r="CH896" i="23"/>
  <c r="CH897" i="23"/>
  <c r="CH898" i="23"/>
  <c r="CH899" i="23"/>
  <c r="CH900" i="23"/>
  <c r="CH901" i="23"/>
  <c r="CH902" i="23"/>
  <c r="CH903" i="23"/>
  <c r="CH904" i="23"/>
  <c r="CH905" i="23"/>
  <c r="CH906" i="23"/>
  <c r="CH907" i="23"/>
  <c r="CH908" i="23"/>
  <c r="CH909" i="23"/>
  <c r="CH910" i="23"/>
  <c r="CH911" i="23"/>
  <c r="CH912" i="23"/>
  <c r="CH913" i="23"/>
  <c r="CH914" i="23"/>
  <c r="CH915" i="23"/>
  <c r="CH916" i="23"/>
  <c r="CH917" i="23"/>
  <c r="CH918" i="23"/>
  <c r="CH919" i="23"/>
  <c r="CH920" i="23"/>
  <c r="CH921" i="23"/>
  <c r="CH922" i="23"/>
  <c r="CH923" i="23"/>
  <c r="CH924" i="23"/>
  <c r="CH925" i="23"/>
  <c r="CH926" i="23"/>
  <c r="CH927" i="23"/>
  <c r="CH928" i="23"/>
  <c r="CH929" i="23"/>
  <c r="CH930" i="23"/>
  <c r="CH931" i="23"/>
  <c r="CH932" i="23"/>
  <c r="CH933" i="23"/>
  <c r="CH934" i="23"/>
  <c r="CH935" i="23"/>
  <c r="CH936" i="23"/>
  <c r="CH937" i="23"/>
  <c r="CH938" i="23"/>
  <c r="CH939" i="23"/>
  <c r="CH940" i="23"/>
  <c r="CH941" i="23"/>
  <c r="CH942" i="23"/>
  <c r="CH943" i="23"/>
  <c r="CH944" i="23"/>
  <c r="CH945" i="23"/>
  <c r="CH946" i="23"/>
  <c r="CH947" i="23"/>
  <c r="CH948" i="23"/>
  <c r="CH949" i="23"/>
  <c r="CH950" i="23"/>
  <c r="CH951" i="23"/>
  <c r="CH952" i="23"/>
  <c r="CH953" i="23"/>
  <c r="CH954" i="23"/>
  <c r="CH955" i="23"/>
  <c r="CH956" i="23"/>
  <c r="CH957" i="23"/>
  <c r="CH958" i="23"/>
  <c r="CH959" i="23"/>
  <c r="CH960" i="23"/>
  <c r="CH961" i="23"/>
  <c r="CH962" i="23"/>
  <c r="CH963" i="23"/>
  <c r="CH964" i="23"/>
  <c r="CH965" i="23"/>
  <c r="CH966" i="23"/>
  <c r="CH967" i="23"/>
  <c r="CH968" i="23"/>
  <c r="CH969" i="23"/>
  <c r="CH970" i="23"/>
  <c r="CH971" i="23"/>
  <c r="CH972" i="23"/>
  <c r="CH973" i="23"/>
  <c r="CH974" i="23"/>
  <c r="CH975" i="23"/>
  <c r="CH976" i="23"/>
  <c r="CH977" i="23"/>
  <c r="CH978" i="23"/>
  <c r="CH979" i="23"/>
  <c r="CH980" i="23"/>
  <c r="CH981" i="23"/>
  <c r="CH982" i="23"/>
  <c r="CH983" i="23"/>
  <c r="CH984" i="23"/>
  <c r="CH985" i="23"/>
  <c r="CH986" i="23"/>
  <c r="CH987" i="23"/>
  <c r="CH988" i="23"/>
  <c r="CH989" i="23"/>
  <c r="CH990" i="23"/>
  <c r="CH991" i="23"/>
  <c r="CH992" i="23"/>
  <c r="CH993" i="23"/>
  <c r="CH994" i="23"/>
  <c r="CH995" i="23"/>
  <c r="CH996" i="23"/>
  <c r="CH997" i="23"/>
  <c r="CH998" i="23"/>
  <c r="CH999" i="23"/>
  <c r="CH1000" i="23"/>
  <c r="CH1001" i="23"/>
  <c r="CH1002" i="23"/>
  <c r="CH1003" i="23"/>
  <c r="CH1004" i="23"/>
  <c r="CH1005" i="23"/>
  <c r="CH1006" i="23"/>
  <c r="CH1007" i="23"/>
  <c r="CH1008" i="23"/>
  <c r="CH1009" i="23"/>
  <c r="CH1010" i="23"/>
  <c r="CH1011" i="23"/>
  <c r="CH1012" i="23"/>
  <c r="CH1013" i="23"/>
  <c r="CH1014" i="23"/>
  <c r="CH1015" i="23"/>
  <c r="CH1016" i="23"/>
  <c r="CH1017" i="23"/>
  <c r="CH1018" i="23"/>
  <c r="CH1019" i="23"/>
  <c r="CH1020" i="23"/>
  <c r="CH1021" i="23"/>
  <c r="CH1022" i="23"/>
  <c r="CH1023" i="23"/>
  <c r="CH1024" i="23"/>
  <c r="CH1025" i="23"/>
  <c r="CH1026" i="23"/>
  <c r="CH1027" i="23"/>
  <c r="CH1028" i="23"/>
  <c r="CH1029" i="23"/>
  <c r="CH1030" i="23"/>
  <c r="CH1031" i="23"/>
  <c r="CH1032" i="23"/>
  <c r="CH1033" i="23"/>
  <c r="CH1034" i="23"/>
  <c r="CH1035" i="23"/>
  <c r="CH1036" i="23"/>
  <c r="CH1037" i="23"/>
  <c r="CH1038" i="23"/>
  <c r="CH1039" i="23"/>
  <c r="CH1040" i="23"/>
  <c r="CH1041" i="23"/>
  <c r="CH1042" i="23"/>
  <c r="CH1043" i="23"/>
  <c r="CH1044" i="23"/>
  <c r="CH1045" i="23"/>
  <c r="CH1046" i="23"/>
  <c r="CH1047" i="23"/>
  <c r="CH1048" i="23"/>
  <c r="CH1049" i="23"/>
  <c r="CH1050" i="23"/>
  <c r="CH1051" i="23"/>
  <c r="CH1052" i="23"/>
  <c r="CH1053" i="23"/>
  <c r="CH1054" i="23"/>
  <c r="CH1055" i="23"/>
  <c r="CH1056" i="23"/>
  <c r="CH1057" i="23"/>
  <c r="CH1058" i="23"/>
  <c r="CH1059" i="23"/>
  <c r="CH1060" i="23"/>
  <c r="CH1061" i="23"/>
  <c r="CH1062" i="23"/>
  <c r="CH1063" i="23"/>
  <c r="CH1064" i="23"/>
  <c r="CH1065" i="23"/>
  <c r="CH1066" i="23"/>
  <c r="CH1067" i="23"/>
  <c r="CH1068" i="23"/>
  <c r="CH1069" i="23"/>
  <c r="CH1070" i="23"/>
  <c r="CH1071" i="23"/>
  <c r="CH1072" i="23"/>
  <c r="CH1073" i="23"/>
  <c r="CH1074" i="23"/>
  <c r="CH1075" i="23"/>
  <c r="CH1076" i="23"/>
  <c r="CH1077" i="23"/>
  <c r="CH1078" i="23"/>
  <c r="CH1079" i="23"/>
  <c r="CH1080" i="23"/>
  <c r="CH1081" i="23"/>
  <c r="CH1082" i="23"/>
  <c r="CH1083" i="23"/>
  <c r="CH1084" i="23"/>
  <c r="CH1085" i="23"/>
  <c r="CH1086" i="23"/>
  <c r="CH1087" i="23"/>
  <c r="CH1088" i="23"/>
  <c r="CH1089" i="23"/>
  <c r="CH1090" i="23"/>
  <c r="CH1091" i="23"/>
  <c r="CH1092" i="23"/>
  <c r="CH1093" i="23"/>
  <c r="CH1094" i="23"/>
  <c r="CH1095" i="23"/>
  <c r="CH1096" i="23"/>
  <c r="CH1097" i="23"/>
  <c r="CH1098" i="23"/>
  <c r="CH1099" i="23"/>
  <c r="CH1100" i="23"/>
  <c r="CH1101" i="23"/>
  <c r="CH1102" i="23"/>
  <c r="CH1103" i="23"/>
  <c r="CH1104" i="23"/>
  <c r="CH1105" i="23"/>
  <c r="CH1106" i="23"/>
  <c r="CH1107" i="23"/>
  <c r="CH1108" i="23"/>
  <c r="CH1109" i="23"/>
  <c r="CH1110" i="23"/>
  <c r="CH1111" i="23"/>
  <c r="CH1112" i="23"/>
  <c r="CH1113" i="23"/>
  <c r="CH1114" i="23"/>
  <c r="CH1115" i="23"/>
  <c r="CH1116" i="23"/>
  <c r="CH1117" i="23"/>
  <c r="CH1118" i="23"/>
  <c r="CH1119" i="23"/>
  <c r="CH1120" i="23"/>
  <c r="CH1121" i="23"/>
  <c r="CH1122" i="23"/>
  <c r="CH1123" i="23"/>
  <c r="CH1124" i="23"/>
  <c r="CH1125" i="23"/>
  <c r="CH1126" i="23"/>
  <c r="CH1127" i="23"/>
  <c r="CH1128" i="23"/>
  <c r="CH1129" i="23"/>
  <c r="CH1130" i="23"/>
  <c r="CH1131" i="23"/>
  <c r="CH1132" i="23"/>
  <c r="CH1133" i="23"/>
  <c r="CH1134" i="23"/>
  <c r="CH1135" i="23"/>
  <c r="CH1136" i="23"/>
  <c r="CH1137" i="23"/>
  <c r="CH1138" i="23"/>
  <c r="CH1139" i="23"/>
  <c r="CH1140" i="23"/>
  <c r="CH1141" i="23"/>
  <c r="CH1142" i="23"/>
  <c r="CH1143" i="23"/>
  <c r="CH1144" i="23"/>
  <c r="CH1145" i="23"/>
  <c r="CH1146" i="23"/>
  <c r="CH1147" i="23"/>
  <c r="CH1148" i="23"/>
  <c r="CH1149" i="23"/>
  <c r="CH1150" i="23"/>
  <c r="CH1151" i="23"/>
  <c r="CH1152" i="23"/>
  <c r="CH1153" i="23"/>
  <c r="CH1154" i="23"/>
  <c r="CH1155" i="23"/>
  <c r="CH1156" i="23"/>
  <c r="CH1157" i="23"/>
  <c r="CH1158" i="23"/>
  <c r="CH1159" i="23"/>
  <c r="CH1160" i="23"/>
  <c r="CH1161" i="23"/>
  <c r="CH1162" i="23"/>
  <c r="CH1163" i="23"/>
  <c r="CH1164" i="23"/>
  <c r="CH1165" i="23"/>
  <c r="CH1166" i="23"/>
  <c r="CH1167" i="23"/>
  <c r="CH1168" i="23"/>
  <c r="CH1169" i="23"/>
  <c r="CH1170" i="23"/>
  <c r="CH1171" i="23"/>
  <c r="CH1172" i="23"/>
  <c r="CH1173" i="23"/>
  <c r="CH1174" i="23"/>
  <c r="CH1175" i="23"/>
  <c r="CH1176" i="23"/>
  <c r="CH1177" i="23"/>
  <c r="CH1178" i="23"/>
  <c r="CH1179" i="23"/>
  <c r="CH1180" i="23"/>
  <c r="CH1181" i="23"/>
  <c r="CH1182" i="23"/>
  <c r="CH1183" i="23"/>
  <c r="CH1184" i="23"/>
  <c r="CH1185" i="23"/>
  <c r="CH1186" i="23"/>
  <c r="CH1187" i="23"/>
  <c r="CH1188" i="23"/>
  <c r="CH1189" i="23"/>
  <c r="CH1190" i="23"/>
  <c r="CH1191" i="23"/>
  <c r="CH1192" i="23"/>
  <c r="CH1193" i="23"/>
  <c r="CH1194" i="23"/>
  <c r="CH1195" i="23"/>
  <c r="CH1196" i="23"/>
  <c r="CH1197" i="23"/>
  <c r="CH1198" i="23"/>
  <c r="CH1199" i="23"/>
  <c r="CH1200" i="23"/>
  <c r="CH1201" i="23"/>
  <c r="CH1202" i="23"/>
  <c r="CH1203" i="23"/>
  <c r="CH1204" i="23"/>
  <c r="CH1205" i="23"/>
  <c r="CH1206" i="23"/>
  <c r="CH1207" i="23"/>
  <c r="CH1208" i="23"/>
  <c r="CH1209" i="23"/>
  <c r="CH1210" i="23"/>
  <c r="CH11" i="23"/>
  <c r="CF20" i="23"/>
  <c r="CG20" i="23" s="1"/>
  <c r="CF21" i="23"/>
  <c r="CG21" i="23" s="1"/>
  <c r="CF22" i="23"/>
  <c r="CG22" i="23" s="1"/>
  <c r="CF23" i="23"/>
  <c r="CG23" i="23" s="1"/>
  <c r="CF24" i="23"/>
  <c r="CG24" i="23" s="1"/>
  <c r="CF25" i="23"/>
  <c r="CG25" i="23" s="1"/>
  <c r="CF26" i="23"/>
  <c r="CG26" i="23" s="1"/>
  <c r="CF27" i="23"/>
  <c r="CG27" i="23" s="1"/>
  <c r="CF28" i="23"/>
  <c r="CG28" i="23" s="1"/>
  <c r="CF29" i="23"/>
  <c r="CG29" i="23" s="1"/>
  <c r="CF30" i="23"/>
  <c r="CG30" i="23" s="1"/>
  <c r="CF31" i="23"/>
  <c r="CG31" i="23" s="1"/>
  <c r="CF32" i="23"/>
  <c r="CG32" i="23" s="1"/>
  <c r="CF33" i="23"/>
  <c r="CG33" i="23" s="1"/>
  <c r="CF34" i="23"/>
  <c r="CG34" i="23" s="1"/>
  <c r="CF35" i="23"/>
  <c r="CG35" i="23" s="1"/>
  <c r="CF36" i="23"/>
  <c r="CG36" i="23" s="1"/>
  <c r="CF37" i="23"/>
  <c r="CG37" i="23" s="1"/>
  <c r="CF38" i="23"/>
  <c r="CG38" i="23" s="1"/>
  <c r="CF39" i="23"/>
  <c r="CG39" i="23" s="1"/>
  <c r="CF40" i="23"/>
  <c r="CG40" i="23" s="1"/>
  <c r="CF41" i="23"/>
  <c r="CG41" i="23" s="1"/>
  <c r="CF42" i="23"/>
  <c r="CG42" i="23" s="1"/>
  <c r="CF43" i="23"/>
  <c r="CG43" i="23" s="1"/>
  <c r="CF44" i="23"/>
  <c r="CG44" i="23" s="1"/>
  <c r="CF45" i="23"/>
  <c r="CG45" i="23" s="1"/>
  <c r="CF46" i="23"/>
  <c r="CG46" i="23" s="1"/>
  <c r="CF47" i="23"/>
  <c r="CG47" i="23" s="1"/>
  <c r="CF48" i="23"/>
  <c r="CG48" i="23" s="1"/>
  <c r="CF49" i="23"/>
  <c r="CG49" i="23" s="1"/>
  <c r="CF50" i="23"/>
  <c r="CG50" i="23" s="1"/>
  <c r="CF51" i="23"/>
  <c r="CG51" i="23" s="1"/>
  <c r="CF52" i="23"/>
  <c r="CG52" i="23" s="1"/>
  <c r="CF53" i="23"/>
  <c r="CG53" i="23" s="1"/>
  <c r="CF54" i="23"/>
  <c r="CG54" i="23" s="1"/>
  <c r="CF55" i="23"/>
  <c r="CG55" i="23" s="1"/>
  <c r="CF56" i="23"/>
  <c r="CG56" i="23" s="1"/>
  <c r="CF57" i="23"/>
  <c r="CG57" i="23" s="1"/>
  <c r="CF58" i="23"/>
  <c r="CG58" i="23" s="1"/>
  <c r="CF59" i="23"/>
  <c r="CG59" i="23" s="1"/>
  <c r="CF60" i="23"/>
  <c r="CG60" i="23" s="1"/>
  <c r="CF61" i="23"/>
  <c r="CG61" i="23" s="1"/>
  <c r="CF62" i="23"/>
  <c r="CG62" i="23" s="1"/>
  <c r="CF63" i="23"/>
  <c r="CG63" i="23" s="1"/>
  <c r="CF64" i="23"/>
  <c r="CG64" i="23" s="1"/>
  <c r="CF65" i="23"/>
  <c r="CG65" i="23" s="1"/>
  <c r="CF66" i="23"/>
  <c r="CG66" i="23" s="1"/>
  <c r="CF67" i="23"/>
  <c r="CG67" i="23" s="1"/>
  <c r="CF68" i="23"/>
  <c r="CG68" i="23" s="1"/>
  <c r="CF69" i="23"/>
  <c r="CG69" i="23" s="1"/>
  <c r="CF70" i="23"/>
  <c r="CG70" i="23" s="1"/>
  <c r="CF71" i="23"/>
  <c r="CG71" i="23" s="1"/>
  <c r="CF72" i="23"/>
  <c r="CG72" i="23" s="1"/>
  <c r="CF73" i="23"/>
  <c r="CG73" i="23" s="1"/>
  <c r="CF74" i="23"/>
  <c r="CG74" i="23" s="1"/>
  <c r="CF75" i="23"/>
  <c r="CG75" i="23" s="1"/>
  <c r="CF76" i="23"/>
  <c r="CG76" i="23" s="1"/>
  <c r="CF77" i="23"/>
  <c r="CG77" i="23" s="1"/>
  <c r="CF78" i="23"/>
  <c r="CG78" i="23" s="1"/>
  <c r="CF79" i="23"/>
  <c r="CG79" i="23" s="1"/>
  <c r="CF80" i="23"/>
  <c r="CG80" i="23" s="1"/>
  <c r="CF81" i="23"/>
  <c r="CG81" i="23" s="1"/>
  <c r="CF82" i="23"/>
  <c r="CG82" i="23" s="1"/>
  <c r="CF83" i="23"/>
  <c r="CG83" i="23" s="1"/>
  <c r="CF84" i="23"/>
  <c r="CG84" i="23" s="1"/>
  <c r="CF85" i="23"/>
  <c r="CG85" i="23" s="1"/>
  <c r="CF86" i="23"/>
  <c r="CG86" i="23" s="1"/>
  <c r="CF87" i="23"/>
  <c r="CG87" i="23" s="1"/>
  <c r="CF88" i="23"/>
  <c r="CG88" i="23" s="1"/>
  <c r="CF89" i="23"/>
  <c r="CG89" i="23" s="1"/>
  <c r="CF90" i="23"/>
  <c r="CG90" i="23" s="1"/>
  <c r="CF91" i="23"/>
  <c r="CG91" i="23" s="1"/>
  <c r="CF92" i="23"/>
  <c r="CG92" i="23" s="1"/>
  <c r="CF93" i="23"/>
  <c r="CG93" i="23" s="1"/>
  <c r="CF94" i="23"/>
  <c r="CG94" i="23" s="1"/>
  <c r="CF95" i="23"/>
  <c r="CG95" i="23" s="1"/>
  <c r="CF96" i="23"/>
  <c r="CG96" i="23" s="1"/>
  <c r="CF97" i="23"/>
  <c r="CG97" i="23" s="1"/>
  <c r="CF98" i="23"/>
  <c r="CG98" i="23" s="1"/>
  <c r="CF99" i="23"/>
  <c r="CG99" i="23" s="1"/>
  <c r="CF100" i="23"/>
  <c r="CG100" i="23" s="1"/>
  <c r="CF101" i="23"/>
  <c r="CG101" i="23" s="1"/>
  <c r="CF102" i="23"/>
  <c r="CG102" i="23" s="1"/>
  <c r="CF103" i="23"/>
  <c r="CG103" i="23" s="1"/>
  <c r="CF104" i="23"/>
  <c r="CG104" i="23" s="1"/>
  <c r="CF105" i="23"/>
  <c r="CG105" i="23" s="1"/>
  <c r="CF106" i="23"/>
  <c r="CG106" i="23" s="1"/>
  <c r="CF107" i="23"/>
  <c r="CG107" i="23" s="1"/>
  <c r="CF108" i="23"/>
  <c r="CG108" i="23" s="1"/>
  <c r="CF109" i="23"/>
  <c r="CG109" i="23" s="1"/>
  <c r="CF110" i="23"/>
  <c r="CG110" i="23" s="1"/>
  <c r="CF111" i="23"/>
  <c r="CG111" i="23" s="1"/>
  <c r="CF112" i="23"/>
  <c r="CG112" i="23" s="1"/>
  <c r="CF113" i="23"/>
  <c r="CG113" i="23" s="1"/>
  <c r="CF114" i="23"/>
  <c r="CG114" i="23" s="1"/>
  <c r="CF115" i="23"/>
  <c r="CG115" i="23" s="1"/>
  <c r="CF116" i="23"/>
  <c r="CG116" i="23" s="1"/>
  <c r="CF117" i="23"/>
  <c r="CG117" i="23" s="1"/>
  <c r="CF118" i="23"/>
  <c r="CG118" i="23" s="1"/>
  <c r="CF119" i="23"/>
  <c r="CG119" i="23" s="1"/>
  <c r="CF120" i="23"/>
  <c r="CG120" i="23" s="1"/>
  <c r="CF121" i="23"/>
  <c r="CG121" i="23" s="1"/>
  <c r="CF122" i="23"/>
  <c r="CG122" i="23" s="1"/>
  <c r="CF123" i="23"/>
  <c r="CG123" i="23" s="1"/>
  <c r="CF124" i="23"/>
  <c r="CG124" i="23" s="1"/>
  <c r="CF125" i="23"/>
  <c r="CG125" i="23" s="1"/>
  <c r="CF126" i="23"/>
  <c r="CG126" i="23" s="1"/>
  <c r="CF127" i="23"/>
  <c r="CG127" i="23" s="1"/>
  <c r="CF128" i="23"/>
  <c r="CG128" i="23" s="1"/>
  <c r="CF129" i="23"/>
  <c r="CG129" i="23" s="1"/>
  <c r="CF130" i="23"/>
  <c r="CG130" i="23" s="1"/>
  <c r="CF131" i="23"/>
  <c r="CG131" i="23" s="1"/>
  <c r="CF132" i="23"/>
  <c r="CG132" i="23" s="1"/>
  <c r="CF133" i="23"/>
  <c r="CG133" i="23" s="1"/>
  <c r="CF134" i="23"/>
  <c r="CG134" i="23" s="1"/>
  <c r="CF135" i="23"/>
  <c r="CG135" i="23" s="1"/>
  <c r="CF136" i="23"/>
  <c r="CG136" i="23" s="1"/>
  <c r="CF137" i="23"/>
  <c r="CG137" i="23" s="1"/>
  <c r="CF138" i="23"/>
  <c r="CG138" i="23" s="1"/>
  <c r="CF139" i="23"/>
  <c r="CG139" i="23" s="1"/>
  <c r="CF140" i="23"/>
  <c r="CG140" i="23" s="1"/>
  <c r="CF141" i="23"/>
  <c r="CG141" i="23" s="1"/>
  <c r="CF142" i="23"/>
  <c r="CG142" i="23" s="1"/>
  <c r="CF143" i="23"/>
  <c r="CG143" i="23" s="1"/>
  <c r="CF144" i="23"/>
  <c r="CG144" i="23" s="1"/>
  <c r="CF145" i="23"/>
  <c r="CG145" i="23" s="1"/>
  <c r="CF146" i="23"/>
  <c r="CG146" i="23" s="1"/>
  <c r="CF147" i="23"/>
  <c r="CG147" i="23" s="1"/>
  <c r="CF148" i="23"/>
  <c r="CG148" i="23" s="1"/>
  <c r="CF149" i="23"/>
  <c r="CG149" i="23" s="1"/>
  <c r="CF150" i="23"/>
  <c r="CG150" i="23" s="1"/>
  <c r="CF151" i="23"/>
  <c r="CG151" i="23" s="1"/>
  <c r="CF152" i="23"/>
  <c r="CG152" i="23" s="1"/>
  <c r="CF153" i="23"/>
  <c r="CG153" i="23" s="1"/>
  <c r="CF154" i="23"/>
  <c r="CG154" i="23" s="1"/>
  <c r="CF155" i="23"/>
  <c r="CG155" i="23" s="1"/>
  <c r="CF156" i="23"/>
  <c r="CG156" i="23" s="1"/>
  <c r="CF157" i="23"/>
  <c r="CG157" i="23" s="1"/>
  <c r="CF158" i="23"/>
  <c r="CG158" i="23" s="1"/>
  <c r="CF159" i="23"/>
  <c r="CG159" i="23" s="1"/>
  <c r="CF160" i="23"/>
  <c r="CG160" i="23" s="1"/>
  <c r="CF161" i="23"/>
  <c r="CG161" i="23" s="1"/>
  <c r="CF162" i="23"/>
  <c r="CG162" i="23" s="1"/>
  <c r="CF163" i="23"/>
  <c r="CG163" i="23" s="1"/>
  <c r="CF164" i="23"/>
  <c r="CG164" i="23" s="1"/>
  <c r="CF165" i="23"/>
  <c r="CG165" i="23" s="1"/>
  <c r="CF166" i="23"/>
  <c r="CG166" i="23" s="1"/>
  <c r="CF167" i="23"/>
  <c r="CG167" i="23" s="1"/>
  <c r="CF168" i="23"/>
  <c r="CG168" i="23" s="1"/>
  <c r="CF169" i="23"/>
  <c r="CG169" i="23" s="1"/>
  <c r="CF170" i="23"/>
  <c r="CG170" i="23" s="1"/>
  <c r="CF171" i="23"/>
  <c r="CG171" i="23" s="1"/>
  <c r="CF172" i="23"/>
  <c r="CG172" i="23" s="1"/>
  <c r="CF173" i="23"/>
  <c r="CG173" i="23" s="1"/>
  <c r="CF174" i="23"/>
  <c r="CG174" i="23" s="1"/>
  <c r="CF175" i="23"/>
  <c r="CG175" i="23" s="1"/>
  <c r="CF176" i="23"/>
  <c r="CG176" i="23" s="1"/>
  <c r="CF177" i="23"/>
  <c r="CG177" i="23" s="1"/>
  <c r="CF178" i="23"/>
  <c r="CG178" i="23" s="1"/>
  <c r="CF179" i="23"/>
  <c r="CG179" i="23" s="1"/>
  <c r="CF180" i="23"/>
  <c r="CG180" i="23" s="1"/>
  <c r="CF181" i="23"/>
  <c r="CG181" i="23" s="1"/>
  <c r="CF182" i="23"/>
  <c r="CG182" i="23" s="1"/>
  <c r="CF183" i="23"/>
  <c r="CG183" i="23" s="1"/>
  <c r="CF184" i="23"/>
  <c r="CG184" i="23" s="1"/>
  <c r="CF185" i="23"/>
  <c r="CG185" i="23" s="1"/>
  <c r="CF186" i="23"/>
  <c r="CG186" i="23" s="1"/>
  <c r="CF187" i="23"/>
  <c r="CG187" i="23" s="1"/>
  <c r="CF188" i="23"/>
  <c r="CG188" i="23" s="1"/>
  <c r="CF189" i="23"/>
  <c r="CG189" i="23" s="1"/>
  <c r="CF190" i="23"/>
  <c r="CG190" i="23" s="1"/>
  <c r="CF191" i="23"/>
  <c r="CG191" i="23" s="1"/>
  <c r="CF192" i="23"/>
  <c r="CG192" i="23" s="1"/>
  <c r="CF193" i="23"/>
  <c r="CG193" i="23" s="1"/>
  <c r="CF194" i="23"/>
  <c r="CG194" i="23" s="1"/>
  <c r="CF195" i="23"/>
  <c r="CG195" i="23" s="1"/>
  <c r="CF196" i="23"/>
  <c r="CG196" i="23" s="1"/>
  <c r="CF197" i="23"/>
  <c r="CG197" i="23" s="1"/>
  <c r="CF198" i="23"/>
  <c r="CG198" i="23" s="1"/>
  <c r="CF199" i="23"/>
  <c r="CG199" i="23" s="1"/>
  <c r="CF200" i="23"/>
  <c r="CG200" i="23" s="1"/>
  <c r="CF201" i="23"/>
  <c r="CG201" i="23" s="1"/>
  <c r="CF202" i="23"/>
  <c r="CG202" i="23" s="1"/>
  <c r="CF203" i="23"/>
  <c r="CG203" i="23" s="1"/>
  <c r="CF204" i="23"/>
  <c r="CG204" i="23" s="1"/>
  <c r="CF205" i="23"/>
  <c r="CG205" i="23" s="1"/>
  <c r="CF206" i="23"/>
  <c r="CG206" i="23" s="1"/>
  <c r="CF207" i="23"/>
  <c r="CG207" i="23" s="1"/>
  <c r="CF208" i="23"/>
  <c r="CG208" i="23" s="1"/>
  <c r="CF209" i="23"/>
  <c r="CG209" i="23" s="1"/>
  <c r="CF210" i="23"/>
  <c r="CG210" i="23" s="1"/>
  <c r="CF211" i="23"/>
  <c r="CG211" i="23" s="1"/>
  <c r="CF212" i="23"/>
  <c r="CG212" i="23" s="1"/>
  <c r="CF213" i="23"/>
  <c r="CG213" i="23" s="1"/>
  <c r="CF214" i="23"/>
  <c r="CG214" i="23" s="1"/>
  <c r="CF215" i="23"/>
  <c r="CG215" i="23" s="1"/>
  <c r="CF216" i="23"/>
  <c r="CG216" i="23" s="1"/>
  <c r="CF217" i="23"/>
  <c r="CG217" i="23" s="1"/>
  <c r="CF218" i="23"/>
  <c r="CG218" i="23" s="1"/>
  <c r="CF219" i="23"/>
  <c r="CG219" i="23" s="1"/>
  <c r="CF220" i="23"/>
  <c r="CG220" i="23" s="1"/>
  <c r="CF221" i="23"/>
  <c r="CG221" i="23" s="1"/>
  <c r="CF222" i="23"/>
  <c r="CG222" i="23" s="1"/>
  <c r="CF223" i="23"/>
  <c r="CG223" i="23" s="1"/>
  <c r="CF224" i="23"/>
  <c r="CG224" i="23" s="1"/>
  <c r="CF225" i="23"/>
  <c r="CG225" i="23" s="1"/>
  <c r="CF226" i="23"/>
  <c r="CG226" i="23" s="1"/>
  <c r="CF227" i="23"/>
  <c r="CG227" i="23" s="1"/>
  <c r="CF228" i="23"/>
  <c r="CG228" i="23" s="1"/>
  <c r="CF229" i="23"/>
  <c r="CG229" i="23" s="1"/>
  <c r="CF230" i="23"/>
  <c r="CG230" i="23" s="1"/>
  <c r="CF231" i="23"/>
  <c r="CG231" i="23" s="1"/>
  <c r="CF232" i="23"/>
  <c r="CG232" i="23" s="1"/>
  <c r="CF233" i="23"/>
  <c r="CG233" i="23" s="1"/>
  <c r="CF234" i="23"/>
  <c r="CG234" i="23" s="1"/>
  <c r="CF235" i="23"/>
  <c r="CG235" i="23" s="1"/>
  <c r="CF236" i="23"/>
  <c r="CG236" i="23" s="1"/>
  <c r="CF237" i="23"/>
  <c r="CG237" i="23" s="1"/>
  <c r="CF238" i="23"/>
  <c r="CG238" i="23" s="1"/>
  <c r="CF239" i="23"/>
  <c r="CG239" i="23" s="1"/>
  <c r="CF240" i="23"/>
  <c r="CG240" i="23" s="1"/>
  <c r="CF241" i="23"/>
  <c r="CG241" i="23" s="1"/>
  <c r="CF242" i="23"/>
  <c r="CG242" i="23" s="1"/>
  <c r="CF243" i="23"/>
  <c r="CG243" i="23" s="1"/>
  <c r="CF244" i="23"/>
  <c r="CG244" i="23" s="1"/>
  <c r="CF245" i="23"/>
  <c r="CG245" i="23" s="1"/>
  <c r="CF246" i="23"/>
  <c r="CG246" i="23" s="1"/>
  <c r="CF247" i="23"/>
  <c r="CG247" i="23" s="1"/>
  <c r="CF248" i="23"/>
  <c r="CG248" i="23" s="1"/>
  <c r="CF249" i="23"/>
  <c r="CG249" i="23" s="1"/>
  <c r="CF250" i="23"/>
  <c r="CG250" i="23" s="1"/>
  <c r="CF251" i="23"/>
  <c r="CG251" i="23" s="1"/>
  <c r="CF252" i="23"/>
  <c r="CG252" i="23" s="1"/>
  <c r="CF253" i="23"/>
  <c r="CG253" i="23" s="1"/>
  <c r="CF254" i="23"/>
  <c r="CG254" i="23" s="1"/>
  <c r="CF255" i="23"/>
  <c r="CG255" i="23" s="1"/>
  <c r="CF256" i="23"/>
  <c r="CG256" i="23" s="1"/>
  <c r="CF257" i="23"/>
  <c r="CG257" i="23" s="1"/>
  <c r="CF258" i="23"/>
  <c r="CG258" i="23" s="1"/>
  <c r="CF259" i="23"/>
  <c r="CG259" i="23" s="1"/>
  <c r="CF260" i="23"/>
  <c r="CG260" i="23" s="1"/>
  <c r="CF261" i="23"/>
  <c r="CG261" i="23" s="1"/>
  <c r="CF262" i="23"/>
  <c r="CG262" i="23" s="1"/>
  <c r="CF263" i="23"/>
  <c r="CG263" i="23" s="1"/>
  <c r="CF264" i="23"/>
  <c r="CG264" i="23" s="1"/>
  <c r="CF265" i="23"/>
  <c r="CG265" i="23" s="1"/>
  <c r="CF266" i="23"/>
  <c r="CG266" i="23" s="1"/>
  <c r="CF267" i="23"/>
  <c r="CG267" i="23" s="1"/>
  <c r="CF268" i="23"/>
  <c r="CG268" i="23" s="1"/>
  <c r="CF269" i="23"/>
  <c r="CG269" i="23" s="1"/>
  <c r="CF270" i="23"/>
  <c r="CG270" i="23" s="1"/>
  <c r="CF271" i="23"/>
  <c r="CG271" i="23" s="1"/>
  <c r="CF272" i="23"/>
  <c r="CG272" i="23" s="1"/>
  <c r="CF273" i="23"/>
  <c r="CG273" i="23" s="1"/>
  <c r="CF274" i="23"/>
  <c r="CG274" i="23" s="1"/>
  <c r="CF275" i="23"/>
  <c r="CG275" i="23" s="1"/>
  <c r="CF276" i="23"/>
  <c r="CG276" i="23" s="1"/>
  <c r="CF277" i="23"/>
  <c r="CG277" i="23" s="1"/>
  <c r="CF278" i="23"/>
  <c r="CG278" i="23" s="1"/>
  <c r="CF279" i="23"/>
  <c r="CG279" i="23" s="1"/>
  <c r="CF280" i="23"/>
  <c r="CG280" i="23" s="1"/>
  <c r="CF281" i="23"/>
  <c r="CG281" i="23" s="1"/>
  <c r="CF282" i="23"/>
  <c r="CG282" i="23" s="1"/>
  <c r="CF283" i="23"/>
  <c r="CG283" i="23" s="1"/>
  <c r="CF284" i="23"/>
  <c r="CG284" i="23" s="1"/>
  <c r="CF285" i="23"/>
  <c r="CG285" i="23" s="1"/>
  <c r="CF286" i="23"/>
  <c r="CG286" i="23" s="1"/>
  <c r="CF287" i="23"/>
  <c r="CG287" i="23" s="1"/>
  <c r="CF288" i="23"/>
  <c r="CG288" i="23" s="1"/>
  <c r="CF289" i="23"/>
  <c r="CG289" i="23" s="1"/>
  <c r="CF290" i="23"/>
  <c r="CG290" i="23" s="1"/>
  <c r="CF291" i="23"/>
  <c r="CG291" i="23" s="1"/>
  <c r="CF292" i="23"/>
  <c r="CG292" i="23" s="1"/>
  <c r="CF293" i="23"/>
  <c r="CG293" i="23" s="1"/>
  <c r="CF294" i="23"/>
  <c r="CG294" i="23" s="1"/>
  <c r="CF295" i="23"/>
  <c r="CG295" i="23" s="1"/>
  <c r="CF296" i="23"/>
  <c r="CG296" i="23" s="1"/>
  <c r="CF297" i="23"/>
  <c r="CG297" i="23" s="1"/>
  <c r="CF298" i="23"/>
  <c r="CG298" i="23" s="1"/>
  <c r="CF299" i="23"/>
  <c r="CG299" i="23" s="1"/>
  <c r="CF300" i="23"/>
  <c r="CG300" i="23" s="1"/>
  <c r="CF301" i="23"/>
  <c r="CG301" i="23" s="1"/>
  <c r="CF302" i="23"/>
  <c r="CG302" i="23" s="1"/>
  <c r="CF303" i="23"/>
  <c r="CG303" i="23" s="1"/>
  <c r="CF304" i="23"/>
  <c r="CG304" i="23" s="1"/>
  <c r="CF305" i="23"/>
  <c r="CG305" i="23" s="1"/>
  <c r="CF306" i="23"/>
  <c r="CG306" i="23" s="1"/>
  <c r="CF307" i="23"/>
  <c r="CG307" i="23" s="1"/>
  <c r="CF308" i="23"/>
  <c r="CG308" i="23" s="1"/>
  <c r="CF309" i="23"/>
  <c r="CG309" i="23" s="1"/>
  <c r="CF310" i="23"/>
  <c r="CG310" i="23" s="1"/>
  <c r="CF311" i="23"/>
  <c r="CG311" i="23" s="1"/>
  <c r="CF312" i="23"/>
  <c r="CG312" i="23" s="1"/>
  <c r="CF313" i="23"/>
  <c r="CG313" i="23" s="1"/>
  <c r="CF314" i="23"/>
  <c r="CG314" i="23" s="1"/>
  <c r="CF315" i="23"/>
  <c r="CG315" i="23" s="1"/>
  <c r="CF316" i="23"/>
  <c r="CG316" i="23" s="1"/>
  <c r="CF317" i="23"/>
  <c r="CG317" i="23" s="1"/>
  <c r="CF318" i="23"/>
  <c r="CG318" i="23" s="1"/>
  <c r="CF319" i="23"/>
  <c r="CG319" i="23" s="1"/>
  <c r="CF320" i="23"/>
  <c r="CG320" i="23" s="1"/>
  <c r="CF321" i="23"/>
  <c r="CG321" i="23" s="1"/>
  <c r="CF322" i="23"/>
  <c r="CG322" i="23" s="1"/>
  <c r="CF323" i="23"/>
  <c r="CG323" i="23" s="1"/>
  <c r="CF324" i="23"/>
  <c r="CG324" i="23" s="1"/>
  <c r="CF325" i="23"/>
  <c r="CG325" i="23" s="1"/>
  <c r="CF326" i="23"/>
  <c r="CG326" i="23" s="1"/>
  <c r="CF327" i="23"/>
  <c r="CG327" i="23" s="1"/>
  <c r="CF328" i="23"/>
  <c r="CG328" i="23" s="1"/>
  <c r="CF329" i="23"/>
  <c r="CG329" i="23" s="1"/>
  <c r="CF330" i="23"/>
  <c r="CG330" i="23" s="1"/>
  <c r="CF331" i="23"/>
  <c r="CG331" i="23" s="1"/>
  <c r="CF332" i="23"/>
  <c r="CG332" i="23" s="1"/>
  <c r="CF333" i="23"/>
  <c r="CG333" i="23" s="1"/>
  <c r="CF334" i="23"/>
  <c r="CG334" i="23" s="1"/>
  <c r="CF335" i="23"/>
  <c r="CG335" i="23" s="1"/>
  <c r="CF336" i="23"/>
  <c r="CG336" i="23" s="1"/>
  <c r="CF337" i="23"/>
  <c r="CG337" i="23" s="1"/>
  <c r="CF338" i="23"/>
  <c r="CG338" i="23" s="1"/>
  <c r="CF339" i="23"/>
  <c r="CG339" i="23" s="1"/>
  <c r="CF340" i="23"/>
  <c r="CG340" i="23" s="1"/>
  <c r="CF341" i="23"/>
  <c r="CG341" i="23" s="1"/>
  <c r="CF342" i="23"/>
  <c r="CG342" i="23" s="1"/>
  <c r="CF343" i="23"/>
  <c r="CG343" i="23" s="1"/>
  <c r="CF344" i="23"/>
  <c r="CG344" i="23" s="1"/>
  <c r="CF345" i="23"/>
  <c r="CG345" i="23" s="1"/>
  <c r="CF346" i="23"/>
  <c r="CG346" i="23" s="1"/>
  <c r="CF347" i="23"/>
  <c r="CG347" i="23" s="1"/>
  <c r="CF348" i="23"/>
  <c r="CG348" i="23" s="1"/>
  <c r="CF349" i="23"/>
  <c r="CG349" i="23" s="1"/>
  <c r="CF350" i="23"/>
  <c r="CG350" i="23" s="1"/>
  <c r="CF351" i="23"/>
  <c r="CG351" i="23" s="1"/>
  <c r="CF352" i="23"/>
  <c r="CG352" i="23" s="1"/>
  <c r="CF353" i="23"/>
  <c r="CG353" i="23" s="1"/>
  <c r="CF354" i="23"/>
  <c r="CG354" i="23" s="1"/>
  <c r="CF355" i="23"/>
  <c r="CG355" i="23" s="1"/>
  <c r="CF356" i="23"/>
  <c r="CG356" i="23" s="1"/>
  <c r="CF357" i="23"/>
  <c r="CG357" i="23" s="1"/>
  <c r="CF358" i="23"/>
  <c r="CG358" i="23" s="1"/>
  <c r="CF359" i="23"/>
  <c r="CG359" i="23" s="1"/>
  <c r="CF360" i="23"/>
  <c r="CG360" i="23" s="1"/>
  <c r="CF361" i="23"/>
  <c r="CG361" i="23" s="1"/>
  <c r="CF362" i="23"/>
  <c r="CG362" i="23" s="1"/>
  <c r="CF363" i="23"/>
  <c r="CG363" i="23" s="1"/>
  <c r="CF364" i="23"/>
  <c r="CG364" i="23" s="1"/>
  <c r="CF365" i="23"/>
  <c r="CG365" i="23" s="1"/>
  <c r="CF366" i="23"/>
  <c r="CG366" i="23" s="1"/>
  <c r="CF367" i="23"/>
  <c r="CG367" i="23" s="1"/>
  <c r="CF368" i="23"/>
  <c r="CG368" i="23" s="1"/>
  <c r="CF369" i="23"/>
  <c r="CG369" i="23" s="1"/>
  <c r="CF370" i="23"/>
  <c r="CG370" i="23" s="1"/>
  <c r="CF371" i="23"/>
  <c r="CG371" i="23" s="1"/>
  <c r="CF372" i="23"/>
  <c r="CG372" i="23" s="1"/>
  <c r="CF373" i="23"/>
  <c r="CG373" i="23" s="1"/>
  <c r="CF374" i="23"/>
  <c r="CG374" i="23" s="1"/>
  <c r="CF375" i="23"/>
  <c r="CG375" i="23" s="1"/>
  <c r="CF376" i="23"/>
  <c r="CG376" i="23" s="1"/>
  <c r="CF377" i="23"/>
  <c r="CG377" i="23" s="1"/>
  <c r="CF378" i="23"/>
  <c r="CG378" i="23" s="1"/>
  <c r="CF379" i="23"/>
  <c r="CG379" i="23" s="1"/>
  <c r="CF380" i="23"/>
  <c r="CG380" i="23" s="1"/>
  <c r="CF381" i="23"/>
  <c r="CG381" i="23" s="1"/>
  <c r="CF382" i="23"/>
  <c r="CG382" i="23" s="1"/>
  <c r="CF383" i="23"/>
  <c r="CG383" i="23" s="1"/>
  <c r="CF384" i="23"/>
  <c r="CG384" i="23" s="1"/>
  <c r="CF385" i="23"/>
  <c r="CG385" i="23" s="1"/>
  <c r="CF386" i="23"/>
  <c r="CG386" i="23" s="1"/>
  <c r="CF387" i="23"/>
  <c r="CG387" i="23" s="1"/>
  <c r="CF388" i="23"/>
  <c r="CG388" i="23" s="1"/>
  <c r="CF389" i="23"/>
  <c r="CG389" i="23" s="1"/>
  <c r="CF390" i="23"/>
  <c r="CG390" i="23" s="1"/>
  <c r="CF391" i="23"/>
  <c r="CG391" i="23" s="1"/>
  <c r="CF392" i="23"/>
  <c r="CG392" i="23" s="1"/>
  <c r="CF393" i="23"/>
  <c r="CG393" i="23" s="1"/>
  <c r="CF394" i="23"/>
  <c r="CG394" i="23" s="1"/>
  <c r="CF395" i="23"/>
  <c r="CG395" i="23" s="1"/>
  <c r="CF396" i="23"/>
  <c r="CG396" i="23" s="1"/>
  <c r="CF397" i="23"/>
  <c r="CG397" i="23" s="1"/>
  <c r="CF398" i="23"/>
  <c r="CG398" i="23" s="1"/>
  <c r="CF399" i="23"/>
  <c r="CG399" i="23" s="1"/>
  <c r="CF400" i="23"/>
  <c r="CG400" i="23" s="1"/>
  <c r="CF401" i="23"/>
  <c r="CG401" i="23" s="1"/>
  <c r="CF402" i="23"/>
  <c r="CG402" i="23" s="1"/>
  <c r="CF403" i="23"/>
  <c r="CG403" i="23" s="1"/>
  <c r="CF404" i="23"/>
  <c r="CG404" i="23" s="1"/>
  <c r="CF405" i="23"/>
  <c r="CG405" i="23" s="1"/>
  <c r="CF406" i="23"/>
  <c r="CG406" i="23" s="1"/>
  <c r="CF407" i="23"/>
  <c r="CG407" i="23" s="1"/>
  <c r="CF408" i="23"/>
  <c r="CG408" i="23" s="1"/>
  <c r="CF409" i="23"/>
  <c r="CG409" i="23" s="1"/>
  <c r="CF410" i="23"/>
  <c r="CG410" i="23" s="1"/>
  <c r="CF411" i="23"/>
  <c r="CG411" i="23" s="1"/>
  <c r="CF412" i="23"/>
  <c r="CG412" i="23" s="1"/>
  <c r="CF413" i="23"/>
  <c r="CG413" i="23" s="1"/>
  <c r="CF414" i="23"/>
  <c r="CG414" i="23" s="1"/>
  <c r="CF415" i="23"/>
  <c r="CG415" i="23" s="1"/>
  <c r="CF416" i="23"/>
  <c r="CG416" i="23" s="1"/>
  <c r="CF417" i="23"/>
  <c r="CG417" i="23" s="1"/>
  <c r="CF418" i="23"/>
  <c r="CG418" i="23" s="1"/>
  <c r="CF419" i="23"/>
  <c r="CG419" i="23" s="1"/>
  <c r="CF420" i="23"/>
  <c r="CG420" i="23" s="1"/>
  <c r="CF421" i="23"/>
  <c r="CG421" i="23" s="1"/>
  <c r="CF422" i="23"/>
  <c r="CG422" i="23" s="1"/>
  <c r="CF423" i="23"/>
  <c r="CG423" i="23" s="1"/>
  <c r="CF424" i="23"/>
  <c r="CG424" i="23" s="1"/>
  <c r="CF425" i="23"/>
  <c r="CG425" i="23" s="1"/>
  <c r="CF426" i="23"/>
  <c r="CG426" i="23" s="1"/>
  <c r="CF427" i="23"/>
  <c r="CG427" i="23" s="1"/>
  <c r="CF428" i="23"/>
  <c r="CG428" i="23" s="1"/>
  <c r="CF429" i="23"/>
  <c r="CG429" i="23" s="1"/>
  <c r="CF430" i="23"/>
  <c r="CG430" i="23" s="1"/>
  <c r="CF431" i="23"/>
  <c r="CG431" i="23" s="1"/>
  <c r="CF432" i="23"/>
  <c r="CG432" i="23" s="1"/>
  <c r="CF433" i="23"/>
  <c r="CG433" i="23" s="1"/>
  <c r="CF434" i="23"/>
  <c r="CG434" i="23" s="1"/>
  <c r="CF435" i="23"/>
  <c r="CG435" i="23" s="1"/>
  <c r="CF436" i="23"/>
  <c r="CG436" i="23" s="1"/>
  <c r="CF437" i="23"/>
  <c r="CG437" i="23" s="1"/>
  <c r="CF438" i="23"/>
  <c r="CG438" i="23" s="1"/>
  <c r="CF439" i="23"/>
  <c r="CG439" i="23" s="1"/>
  <c r="CF440" i="23"/>
  <c r="CG440" i="23" s="1"/>
  <c r="CF441" i="23"/>
  <c r="CG441" i="23" s="1"/>
  <c r="CF442" i="23"/>
  <c r="CG442" i="23" s="1"/>
  <c r="CF443" i="23"/>
  <c r="CG443" i="23" s="1"/>
  <c r="CF444" i="23"/>
  <c r="CG444" i="23" s="1"/>
  <c r="CF445" i="23"/>
  <c r="CG445" i="23" s="1"/>
  <c r="CF446" i="23"/>
  <c r="CG446" i="23" s="1"/>
  <c r="CF447" i="23"/>
  <c r="CG447" i="23" s="1"/>
  <c r="CF448" i="23"/>
  <c r="CG448" i="23" s="1"/>
  <c r="CF449" i="23"/>
  <c r="CG449" i="23" s="1"/>
  <c r="CF450" i="23"/>
  <c r="CG450" i="23" s="1"/>
  <c r="CF451" i="23"/>
  <c r="CG451" i="23" s="1"/>
  <c r="CF452" i="23"/>
  <c r="CG452" i="23" s="1"/>
  <c r="CF453" i="23"/>
  <c r="CG453" i="23" s="1"/>
  <c r="CF454" i="23"/>
  <c r="CG454" i="23" s="1"/>
  <c r="CF455" i="23"/>
  <c r="CG455" i="23" s="1"/>
  <c r="CF456" i="23"/>
  <c r="CG456" i="23" s="1"/>
  <c r="CF457" i="23"/>
  <c r="CG457" i="23" s="1"/>
  <c r="CF458" i="23"/>
  <c r="CG458" i="23" s="1"/>
  <c r="CF459" i="23"/>
  <c r="CG459" i="23" s="1"/>
  <c r="CF460" i="23"/>
  <c r="CG460" i="23" s="1"/>
  <c r="CF461" i="23"/>
  <c r="CG461" i="23" s="1"/>
  <c r="CF462" i="23"/>
  <c r="CG462" i="23" s="1"/>
  <c r="CF463" i="23"/>
  <c r="CG463" i="23" s="1"/>
  <c r="CF464" i="23"/>
  <c r="CG464" i="23" s="1"/>
  <c r="CF465" i="23"/>
  <c r="CG465" i="23" s="1"/>
  <c r="CF466" i="23"/>
  <c r="CG466" i="23" s="1"/>
  <c r="CF467" i="23"/>
  <c r="CG467" i="23" s="1"/>
  <c r="CF468" i="23"/>
  <c r="CG468" i="23" s="1"/>
  <c r="CF469" i="23"/>
  <c r="CG469" i="23" s="1"/>
  <c r="CF470" i="23"/>
  <c r="CG470" i="23" s="1"/>
  <c r="CF471" i="23"/>
  <c r="CG471" i="23" s="1"/>
  <c r="CF472" i="23"/>
  <c r="CG472" i="23" s="1"/>
  <c r="CF473" i="23"/>
  <c r="CG473" i="23" s="1"/>
  <c r="CF474" i="23"/>
  <c r="CG474" i="23" s="1"/>
  <c r="CF475" i="23"/>
  <c r="CG475" i="23" s="1"/>
  <c r="CF476" i="23"/>
  <c r="CG476" i="23" s="1"/>
  <c r="CF477" i="23"/>
  <c r="CG477" i="23" s="1"/>
  <c r="CF478" i="23"/>
  <c r="CG478" i="23" s="1"/>
  <c r="CF479" i="23"/>
  <c r="CG479" i="23" s="1"/>
  <c r="CF480" i="23"/>
  <c r="CG480" i="23" s="1"/>
  <c r="CF481" i="23"/>
  <c r="CG481" i="23" s="1"/>
  <c r="CF482" i="23"/>
  <c r="CG482" i="23" s="1"/>
  <c r="CF483" i="23"/>
  <c r="CG483" i="23" s="1"/>
  <c r="CF484" i="23"/>
  <c r="CG484" i="23" s="1"/>
  <c r="CF485" i="23"/>
  <c r="CG485" i="23" s="1"/>
  <c r="CF486" i="23"/>
  <c r="CG486" i="23" s="1"/>
  <c r="CF487" i="23"/>
  <c r="CG487" i="23" s="1"/>
  <c r="CF488" i="23"/>
  <c r="CG488" i="23" s="1"/>
  <c r="CF489" i="23"/>
  <c r="CG489" i="23" s="1"/>
  <c r="CF490" i="23"/>
  <c r="CG490" i="23" s="1"/>
  <c r="CF491" i="23"/>
  <c r="CG491" i="23" s="1"/>
  <c r="CF492" i="23"/>
  <c r="CG492" i="23" s="1"/>
  <c r="CF493" i="23"/>
  <c r="CG493" i="23" s="1"/>
  <c r="CF494" i="23"/>
  <c r="CG494" i="23" s="1"/>
  <c r="CF495" i="23"/>
  <c r="CG495" i="23" s="1"/>
  <c r="CF496" i="23"/>
  <c r="CG496" i="23" s="1"/>
  <c r="CF497" i="23"/>
  <c r="CG497" i="23" s="1"/>
  <c r="CF498" i="23"/>
  <c r="CG498" i="23" s="1"/>
  <c r="CF499" i="23"/>
  <c r="CG499" i="23" s="1"/>
  <c r="CF500" i="23"/>
  <c r="CG500" i="23" s="1"/>
  <c r="CF501" i="23"/>
  <c r="CG501" i="23" s="1"/>
  <c r="CF502" i="23"/>
  <c r="CG502" i="23" s="1"/>
  <c r="CF503" i="23"/>
  <c r="CG503" i="23" s="1"/>
  <c r="CF504" i="23"/>
  <c r="CG504" i="23" s="1"/>
  <c r="CF505" i="23"/>
  <c r="CG505" i="23" s="1"/>
  <c r="CF506" i="23"/>
  <c r="CG506" i="23" s="1"/>
  <c r="CF507" i="23"/>
  <c r="CG507" i="23" s="1"/>
  <c r="CF508" i="23"/>
  <c r="CG508" i="23" s="1"/>
  <c r="CF509" i="23"/>
  <c r="CG509" i="23" s="1"/>
  <c r="CF510" i="23"/>
  <c r="CG510" i="23" s="1"/>
  <c r="CF511" i="23"/>
  <c r="CG511" i="23" s="1"/>
  <c r="CF512" i="23"/>
  <c r="CG512" i="23" s="1"/>
  <c r="CF513" i="23"/>
  <c r="CG513" i="23" s="1"/>
  <c r="CF514" i="23"/>
  <c r="CG514" i="23" s="1"/>
  <c r="CF515" i="23"/>
  <c r="CG515" i="23" s="1"/>
  <c r="CF516" i="23"/>
  <c r="CG516" i="23" s="1"/>
  <c r="CF517" i="23"/>
  <c r="CG517" i="23" s="1"/>
  <c r="CF518" i="23"/>
  <c r="CG518" i="23" s="1"/>
  <c r="CF519" i="23"/>
  <c r="CG519" i="23" s="1"/>
  <c r="CF520" i="23"/>
  <c r="CG520" i="23" s="1"/>
  <c r="CF521" i="23"/>
  <c r="CG521" i="23" s="1"/>
  <c r="CF522" i="23"/>
  <c r="CG522" i="23" s="1"/>
  <c r="CF523" i="23"/>
  <c r="CG523" i="23" s="1"/>
  <c r="CF524" i="23"/>
  <c r="CG524" i="23" s="1"/>
  <c r="CF525" i="23"/>
  <c r="CG525" i="23" s="1"/>
  <c r="CF526" i="23"/>
  <c r="CG526" i="23" s="1"/>
  <c r="CF527" i="23"/>
  <c r="CG527" i="23" s="1"/>
  <c r="CF528" i="23"/>
  <c r="CG528" i="23" s="1"/>
  <c r="CF529" i="23"/>
  <c r="CG529" i="23" s="1"/>
  <c r="CF530" i="23"/>
  <c r="CG530" i="23" s="1"/>
  <c r="CF531" i="23"/>
  <c r="CG531" i="23" s="1"/>
  <c r="CF532" i="23"/>
  <c r="CG532" i="23" s="1"/>
  <c r="CF533" i="23"/>
  <c r="CG533" i="23" s="1"/>
  <c r="CF534" i="23"/>
  <c r="CG534" i="23" s="1"/>
  <c r="CF535" i="23"/>
  <c r="CG535" i="23" s="1"/>
  <c r="CF536" i="23"/>
  <c r="CG536" i="23" s="1"/>
  <c r="CF537" i="23"/>
  <c r="CG537" i="23" s="1"/>
  <c r="CF538" i="23"/>
  <c r="CG538" i="23" s="1"/>
  <c r="CF539" i="23"/>
  <c r="CG539" i="23" s="1"/>
  <c r="CF540" i="23"/>
  <c r="CG540" i="23" s="1"/>
  <c r="CF541" i="23"/>
  <c r="CG541" i="23" s="1"/>
  <c r="CF542" i="23"/>
  <c r="CG542" i="23" s="1"/>
  <c r="CF543" i="23"/>
  <c r="CG543" i="23" s="1"/>
  <c r="CF544" i="23"/>
  <c r="CG544" i="23" s="1"/>
  <c r="CF545" i="23"/>
  <c r="CG545" i="23" s="1"/>
  <c r="CF546" i="23"/>
  <c r="CG546" i="23" s="1"/>
  <c r="CF547" i="23"/>
  <c r="CG547" i="23" s="1"/>
  <c r="CF548" i="23"/>
  <c r="CG548" i="23" s="1"/>
  <c r="CF549" i="23"/>
  <c r="CG549" i="23" s="1"/>
  <c r="CF550" i="23"/>
  <c r="CG550" i="23" s="1"/>
  <c r="CF551" i="23"/>
  <c r="CG551" i="23" s="1"/>
  <c r="CF552" i="23"/>
  <c r="CG552" i="23" s="1"/>
  <c r="CF553" i="23"/>
  <c r="CG553" i="23" s="1"/>
  <c r="CF554" i="23"/>
  <c r="CG554" i="23" s="1"/>
  <c r="CF555" i="23"/>
  <c r="CG555" i="23" s="1"/>
  <c r="CF556" i="23"/>
  <c r="CG556" i="23" s="1"/>
  <c r="CF557" i="23"/>
  <c r="CG557" i="23" s="1"/>
  <c r="CF558" i="23"/>
  <c r="CG558" i="23" s="1"/>
  <c r="CF559" i="23"/>
  <c r="CG559" i="23" s="1"/>
  <c r="CF560" i="23"/>
  <c r="CG560" i="23" s="1"/>
  <c r="CF561" i="23"/>
  <c r="CG561" i="23" s="1"/>
  <c r="CF562" i="23"/>
  <c r="CG562" i="23" s="1"/>
  <c r="CF563" i="23"/>
  <c r="CG563" i="23" s="1"/>
  <c r="CF564" i="23"/>
  <c r="CG564" i="23" s="1"/>
  <c r="CF565" i="23"/>
  <c r="CG565" i="23" s="1"/>
  <c r="CF566" i="23"/>
  <c r="CG566" i="23" s="1"/>
  <c r="CF567" i="23"/>
  <c r="CG567" i="23" s="1"/>
  <c r="CF568" i="23"/>
  <c r="CG568" i="23" s="1"/>
  <c r="CF569" i="23"/>
  <c r="CG569" i="23" s="1"/>
  <c r="CF570" i="23"/>
  <c r="CG570" i="23" s="1"/>
  <c r="CF571" i="23"/>
  <c r="CG571" i="23" s="1"/>
  <c r="CF572" i="23"/>
  <c r="CG572" i="23" s="1"/>
  <c r="CF573" i="23"/>
  <c r="CG573" i="23" s="1"/>
  <c r="CF574" i="23"/>
  <c r="CG574" i="23" s="1"/>
  <c r="CF575" i="23"/>
  <c r="CG575" i="23" s="1"/>
  <c r="CF576" i="23"/>
  <c r="CG576" i="23" s="1"/>
  <c r="CF577" i="23"/>
  <c r="CG577" i="23" s="1"/>
  <c r="CF578" i="23"/>
  <c r="CG578" i="23" s="1"/>
  <c r="CF579" i="23"/>
  <c r="CG579" i="23" s="1"/>
  <c r="CF580" i="23"/>
  <c r="CG580" i="23" s="1"/>
  <c r="CF581" i="23"/>
  <c r="CG581" i="23" s="1"/>
  <c r="CF582" i="23"/>
  <c r="CG582" i="23" s="1"/>
  <c r="CF583" i="23"/>
  <c r="CG583" i="23" s="1"/>
  <c r="CF584" i="23"/>
  <c r="CG584" i="23" s="1"/>
  <c r="CF585" i="23"/>
  <c r="CG585" i="23" s="1"/>
  <c r="CF586" i="23"/>
  <c r="CG586" i="23" s="1"/>
  <c r="CF587" i="23"/>
  <c r="CG587" i="23" s="1"/>
  <c r="CF588" i="23"/>
  <c r="CG588" i="23" s="1"/>
  <c r="CF589" i="23"/>
  <c r="CG589" i="23" s="1"/>
  <c r="CF590" i="23"/>
  <c r="CG590" i="23" s="1"/>
  <c r="CF591" i="23"/>
  <c r="CG591" i="23" s="1"/>
  <c r="CF592" i="23"/>
  <c r="CG592" i="23" s="1"/>
  <c r="CF593" i="23"/>
  <c r="CG593" i="23" s="1"/>
  <c r="CF594" i="23"/>
  <c r="CG594" i="23" s="1"/>
  <c r="CF595" i="23"/>
  <c r="CG595" i="23" s="1"/>
  <c r="CF596" i="23"/>
  <c r="CG596" i="23" s="1"/>
  <c r="CF597" i="23"/>
  <c r="CG597" i="23" s="1"/>
  <c r="CF598" i="23"/>
  <c r="CG598" i="23" s="1"/>
  <c r="CF599" i="23"/>
  <c r="CG599" i="23" s="1"/>
  <c r="CF600" i="23"/>
  <c r="CG600" i="23" s="1"/>
  <c r="CF601" i="23"/>
  <c r="CG601" i="23" s="1"/>
  <c r="CF602" i="23"/>
  <c r="CG602" i="23" s="1"/>
  <c r="CF603" i="23"/>
  <c r="CG603" i="23" s="1"/>
  <c r="CF604" i="23"/>
  <c r="CG604" i="23" s="1"/>
  <c r="CF605" i="23"/>
  <c r="CG605" i="23" s="1"/>
  <c r="CF606" i="23"/>
  <c r="CG606" i="23" s="1"/>
  <c r="CF607" i="23"/>
  <c r="CG607" i="23" s="1"/>
  <c r="CF608" i="23"/>
  <c r="CG608" i="23" s="1"/>
  <c r="CF609" i="23"/>
  <c r="CG609" i="23" s="1"/>
  <c r="CF610" i="23"/>
  <c r="CG610" i="23" s="1"/>
  <c r="CF611" i="23"/>
  <c r="CG611" i="23" s="1"/>
  <c r="CF612" i="23"/>
  <c r="CG612" i="23" s="1"/>
  <c r="CF613" i="23"/>
  <c r="CG613" i="23" s="1"/>
  <c r="CF614" i="23"/>
  <c r="CG614" i="23" s="1"/>
  <c r="CF615" i="23"/>
  <c r="CG615" i="23" s="1"/>
  <c r="CF616" i="23"/>
  <c r="CG616" i="23" s="1"/>
  <c r="CF617" i="23"/>
  <c r="CG617" i="23" s="1"/>
  <c r="CF618" i="23"/>
  <c r="CG618" i="23" s="1"/>
  <c r="CF619" i="23"/>
  <c r="CG619" i="23" s="1"/>
  <c r="CF620" i="23"/>
  <c r="CG620" i="23" s="1"/>
  <c r="CF621" i="23"/>
  <c r="CG621" i="23" s="1"/>
  <c r="CF622" i="23"/>
  <c r="CG622" i="23" s="1"/>
  <c r="CF623" i="23"/>
  <c r="CG623" i="23" s="1"/>
  <c r="CF624" i="23"/>
  <c r="CG624" i="23" s="1"/>
  <c r="CF625" i="23"/>
  <c r="CG625" i="23" s="1"/>
  <c r="CF626" i="23"/>
  <c r="CG626" i="23" s="1"/>
  <c r="CF627" i="23"/>
  <c r="CG627" i="23" s="1"/>
  <c r="CF628" i="23"/>
  <c r="CG628" i="23" s="1"/>
  <c r="CF629" i="23"/>
  <c r="CG629" i="23" s="1"/>
  <c r="CF630" i="23"/>
  <c r="CG630" i="23" s="1"/>
  <c r="CF631" i="23"/>
  <c r="CG631" i="23" s="1"/>
  <c r="CF632" i="23"/>
  <c r="CG632" i="23" s="1"/>
  <c r="CF633" i="23"/>
  <c r="CG633" i="23" s="1"/>
  <c r="CF634" i="23"/>
  <c r="CG634" i="23" s="1"/>
  <c r="CF635" i="23"/>
  <c r="CG635" i="23" s="1"/>
  <c r="CF636" i="23"/>
  <c r="CG636" i="23" s="1"/>
  <c r="CF637" i="23"/>
  <c r="CG637" i="23" s="1"/>
  <c r="CF638" i="23"/>
  <c r="CG638" i="23" s="1"/>
  <c r="CF639" i="23"/>
  <c r="CG639" i="23" s="1"/>
  <c r="CF640" i="23"/>
  <c r="CG640" i="23" s="1"/>
  <c r="CF641" i="23"/>
  <c r="CG641" i="23" s="1"/>
  <c r="CF642" i="23"/>
  <c r="CG642" i="23" s="1"/>
  <c r="CF643" i="23"/>
  <c r="CG643" i="23" s="1"/>
  <c r="CF644" i="23"/>
  <c r="CG644" i="23" s="1"/>
  <c r="CF645" i="23"/>
  <c r="CG645" i="23" s="1"/>
  <c r="CF646" i="23"/>
  <c r="CG646" i="23" s="1"/>
  <c r="CF647" i="23"/>
  <c r="CG647" i="23" s="1"/>
  <c r="CF648" i="23"/>
  <c r="CG648" i="23" s="1"/>
  <c r="CF649" i="23"/>
  <c r="CG649" i="23" s="1"/>
  <c r="CF650" i="23"/>
  <c r="CG650" i="23" s="1"/>
  <c r="CF651" i="23"/>
  <c r="CG651" i="23" s="1"/>
  <c r="CF652" i="23"/>
  <c r="CG652" i="23" s="1"/>
  <c r="CF653" i="23"/>
  <c r="CG653" i="23" s="1"/>
  <c r="CF654" i="23"/>
  <c r="CG654" i="23" s="1"/>
  <c r="CF655" i="23"/>
  <c r="CG655" i="23" s="1"/>
  <c r="CF656" i="23"/>
  <c r="CG656" i="23" s="1"/>
  <c r="CF657" i="23"/>
  <c r="CG657" i="23" s="1"/>
  <c r="CF658" i="23"/>
  <c r="CG658" i="23" s="1"/>
  <c r="CF659" i="23"/>
  <c r="CG659" i="23" s="1"/>
  <c r="CF660" i="23"/>
  <c r="CG660" i="23" s="1"/>
  <c r="CF661" i="23"/>
  <c r="CG661" i="23" s="1"/>
  <c r="CF662" i="23"/>
  <c r="CG662" i="23" s="1"/>
  <c r="CF663" i="23"/>
  <c r="CG663" i="23" s="1"/>
  <c r="CF664" i="23"/>
  <c r="CG664" i="23" s="1"/>
  <c r="CF665" i="23"/>
  <c r="CG665" i="23" s="1"/>
  <c r="CF666" i="23"/>
  <c r="CG666" i="23" s="1"/>
  <c r="CF667" i="23"/>
  <c r="CG667" i="23" s="1"/>
  <c r="CF668" i="23"/>
  <c r="CG668" i="23" s="1"/>
  <c r="CF669" i="23"/>
  <c r="CG669" i="23" s="1"/>
  <c r="CF670" i="23"/>
  <c r="CG670" i="23" s="1"/>
  <c r="CF671" i="23"/>
  <c r="CG671" i="23" s="1"/>
  <c r="CF672" i="23"/>
  <c r="CG672" i="23" s="1"/>
  <c r="CF673" i="23"/>
  <c r="CG673" i="23" s="1"/>
  <c r="CF674" i="23"/>
  <c r="CG674" i="23" s="1"/>
  <c r="CF675" i="23"/>
  <c r="CG675" i="23" s="1"/>
  <c r="CF676" i="23"/>
  <c r="CG676" i="23" s="1"/>
  <c r="CF677" i="23"/>
  <c r="CG677" i="23" s="1"/>
  <c r="CF678" i="23"/>
  <c r="CG678" i="23" s="1"/>
  <c r="CF679" i="23"/>
  <c r="CG679" i="23" s="1"/>
  <c r="CF680" i="23"/>
  <c r="CG680" i="23" s="1"/>
  <c r="CF681" i="23"/>
  <c r="CG681" i="23" s="1"/>
  <c r="CF682" i="23"/>
  <c r="CG682" i="23" s="1"/>
  <c r="CF683" i="23"/>
  <c r="CG683" i="23" s="1"/>
  <c r="CF684" i="23"/>
  <c r="CG684" i="23" s="1"/>
  <c r="CF685" i="23"/>
  <c r="CG685" i="23" s="1"/>
  <c r="CF686" i="23"/>
  <c r="CG686" i="23" s="1"/>
  <c r="CF687" i="23"/>
  <c r="CG687" i="23" s="1"/>
  <c r="CF688" i="23"/>
  <c r="CG688" i="23" s="1"/>
  <c r="CF689" i="23"/>
  <c r="CG689" i="23" s="1"/>
  <c r="CF690" i="23"/>
  <c r="CG690" i="23" s="1"/>
  <c r="CF691" i="23"/>
  <c r="CG691" i="23" s="1"/>
  <c r="CF692" i="23"/>
  <c r="CG692" i="23" s="1"/>
  <c r="CF693" i="23"/>
  <c r="CG693" i="23" s="1"/>
  <c r="CF694" i="23"/>
  <c r="CG694" i="23" s="1"/>
  <c r="CF695" i="23"/>
  <c r="CG695" i="23" s="1"/>
  <c r="CF696" i="23"/>
  <c r="CG696" i="23" s="1"/>
  <c r="CF697" i="23"/>
  <c r="CG697" i="23" s="1"/>
  <c r="CF698" i="23"/>
  <c r="CG698" i="23" s="1"/>
  <c r="CF699" i="23"/>
  <c r="CG699" i="23" s="1"/>
  <c r="CF700" i="23"/>
  <c r="CG700" i="23" s="1"/>
  <c r="CF701" i="23"/>
  <c r="CG701" i="23" s="1"/>
  <c r="CF702" i="23"/>
  <c r="CG702" i="23" s="1"/>
  <c r="CF703" i="23"/>
  <c r="CG703" i="23" s="1"/>
  <c r="CF704" i="23"/>
  <c r="CG704" i="23" s="1"/>
  <c r="CF705" i="23"/>
  <c r="CG705" i="23" s="1"/>
  <c r="CF706" i="23"/>
  <c r="CG706" i="23" s="1"/>
  <c r="CF707" i="23"/>
  <c r="CG707" i="23" s="1"/>
  <c r="CF708" i="23"/>
  <c r="CG708" i="23" s="1"/>
  <c r="CF709" i="23"/>
  <c r="CG709" i="23" s="1"/>
  <c r="CF710" i="23"/>
  <c r="CG710" i="23" s="1"/>
  <c r="CF711" i="23"/>
  <c r="CG711" i="23" s="1"/>
  <c r="CF712" i="23"/>
  <c r="CG712" i="23" s="1"/>
  <c r="CF713" i="23"/>
  <c r="CG713" i="23" s="1"/>
  <c r="CF714" i="23"/>
  <c r="CG714" i="23" s="1"/>
  <c r="CF715" i="23"/>
  <c r="CG715" i="23" s="1"/>
  <c r="CF716" i="23"/>
  <c r="CG716" i="23" s="1"/>
  <c r="CF717" i="23"/>
  <c r="CG717" i="23" s="1"/>
  <c r="CF718" i="23"/>
  <c r="CG718" i="23" s="1"/>
  <c r="CF719" i="23"/>
  <c r="CG719" i="23" s="1"/>
  <c r="CF720" i="23"/>
  <c r="CG720" i="23" s="1"/>
  <c r="CF721" i="23"/>
  <c r="CG721" i="23" s="1"/>
  <c r="CF722" i="23"/>
  <c r="CG722" i="23" s="1"/>
  <c r="CF723" i="23"/>
  <c r="CG723" i="23" s="1"/>
  <c r="CF724" i="23"/>
  <c r="CG724" i="23" s="1"/>
  <c r="CF725" i="23"/>
  <c r="CG725" i="23" s="1"/>
  <c r="CF726" i="23"/>
  <c r="CG726" i="23" s="1"/>
  <c r="CF727" i="23"/>
  <c r="CG727" i="23" s="1"/>
  <c r="CF728" i="23"/>
  <c r="CG728" i="23" s="1"/>
  <c r="CF729" i="23"/>
  <c r="CG729" i="23" s="1"/>
  <c r="CF730" i="23"/>
  <c r="CG730" i="23" s="1"/>
  <c r="CF731" i="23"/>
  <c r="CG731" i="23" s="1"/>
  <c r="CF732" i="23"/>
  <c r="CG732" i="23" s="1"/>
  <c r="CF733" i="23"/>
  <c r="CG733" i="23" s="1"/>
  <c r="CF734" i="23"/>
  <c r="CG734" i="23" s="1"/>
  <c r="CF735" i="23"/>
  <c r="CG735" i="23" s="1"/>
  <c r="CF736" i="23"/>
  <c r="CG736" i="23" s="1"/>
  <c r="CF737" i="23"/>
  <c r="CG737" i="23" s="1"/>
  <c r="CF738" i="23"/>
  <c r="CG738" i="23" s="1"/>
  <c r="CF739" i="23"/>
  <c r="CG739" i="23" s="1"/>
  <c r="CF740" i="23"/>
  <c r="CG740" i="23" s="1"/>
  <c r="CF741" i="23"/>
  <c r="CG741" i="23" s="1"/>
  <c r="CF742" i="23"/>
  <c r="CG742" i="23" s="1"/>
  <c r="CF743" i="23"/>
  <c r="CG743" i="23" s="1"/>
  <c r="CF744" i="23"/>
  <c r="CG744" i="23" s="1"/>
  <c r="CF745" i="23"/>
  <c r="CG745" i="23" s="1"/>
  <c r="CF746" i="23"/>
  <c r="CG746" i="23" s="1"/>
  <c r="CF747" i="23"/>
  <c r="CG747" i="23" s="1"/>
  <c r="CF748" i="23"/>
  <c r="CG748" i="23" s="1"/>
  <c r="CF749" i="23"/>
  <c r="CG749" i="23" s="1"/>
  <c r="CF750" i="23"/>
  <c r="CG750" i="23" s="1"/>
  <c r="CF751" i="23"/>
  <c r="CG751" i="23" s="1"/>
  <c r="CF752" i="23"/>
  <c r="CG752" i="23" s="1"/>
  <c r="CF753" i="23"/>
  <c r="CG753" i="23" s="1"/>
  <c r="CF754" i="23"/>
  <c r="CG754" i="23" s="1"/>
  <c r="CF755" i="23"/>
  <c r="CG755" i="23" s="1"/>
  <c r="CF756" i="23"/>
  <c r="CG756" i="23" s="1"/>
  <c r="CF757" i="23"/>
  <c r="CG757" i="23" s="1"/>
  <c r="CF758" i="23"/>
  <c r="CG758" i="23" s="1"/>
  <c r="CF759" i="23"/>
  <c r="CG759" i="23" s="1"/>
  <c r="CF760" i="23"/>
  <c r="CG760" i="23" s="1"/>
  <c r="CF761" i="23"/>
  <c r="CG761" i="23" s="1"/>
  <c r="CF762" i="23"/>
  <c r="CG762" i="23" s="1"/>
  <c r="CF763" i="23"/>
  <c r="CG763" i="23" s="1"/>
  <c r="CF764" i="23"/>
  <c r="CG764" i="23" s="1"/>
  <c r="CF765" i="23"/>
  <c r="CG765" i="23" s="1"/>
  <c r="CF766" i="23"/>
  <c r="CG766" i="23" s="1"/>
  <c r="CF767" i="23"/>
  <c r="CG767" i="23" s="1"/>
  <c r="CF768" i="23"/>
  <c r="CG768" i="23" s="1"/>
  <c r="CF769" i="23"/>
  <c r="CG769" i="23" s="1"/>
  <c r="CF770" i="23"/>
  <c r="CG770" i="23" s="1"/>
  <c r="CF771" i="23"/>
  <c r="CG771" i="23" s="1"/>
  <c r="CF772" i="23"/>
  <c r="CG772" i="23" s="1"/>
  <c r="CF773" i="23"/>
  <c r="CG773" i="23" s="1"/>
  <c r="CF774" i="23"/>
  <c r="CG774" i="23" s="1"/>
  <c r="CF775" i="23"/>
  <c r="CG775" i="23" s="1"/>
  <c r="CF776" i="23"/>
  <c r="CG776" i="23" s="1"/>
  <c r="CF777" i="23"/>
  <c r="CG777" i="23" s="1"/>
  <c r="CF778" i="23"/>
  <c r="CG778" i="23" s="1"/>
  <c r="CF779" i="23"/>
  <c r="CG779" i="23" s="1"/>
  <c r="CF780" i="23"/>
  <c r="CG780" i="23" s="1"/>
  <c r="CF781" i="23"/>
  <c r="CG781" i="23" s="1"/>
  <c r="CF782" i="23"/>
  <c r="CG782" i="23" s="1"/>
  <c r="CF783" i="23"/>
  <c r="CG783" i="23" s="1"/>
  <c r="CF784" i="23"/>
  <c r="CG784" i="23" s="1"/>
  <c r="CF785" i="23"/>
  <c r="CG785" i="23" s="1"/>
  <c r="CF786" i="23"/>
  <c r="CG786" i="23" s="1"/>
  <c r="CF787" i="23"/>
  <c r="CG787" i="23" s="1"/>
  <c r="CF788" i="23"/>
  <c r="CG788" i="23" s="1"/>
  <c r="CF789" i="23"/>
  <c r="CG789" i="23" s="1"/>
  <c r="CF790" i="23"/>
  <c r="CG790" i="23" s="1"/>
  <c r="CF791" i="23"/>
  <c r="CG791" i="23" s="1"/>
  <c r="CF792" i="23"/>
  <c r="CG792" i="23" s="1"/>
  <c r="CF793" i="23"/>
  <c r="CG793" i="23" s="1"/>
  <c r="CF794" i="23"/>
  <c r="CG794" i="23" s="1"/>
  <c r="CF795" i="23"/>
  <c r="CG795" i="23" s="1"/>
  <c r="CF796" i="23"/>
  <c r="CG796" i="23" s="1"/>
  <c r="CF797" i="23"/>
  <c r="CG797" i="23" s="1"/>
  <c r="CF798" i="23"/>
  <c r="CG798" i="23" s="1"/>
  <c r="CF799" i="23"/>
  <c r="CG799" i="23" s="1"/>
  <c r="CF800" i="23"/>
  <c r="CG800" i="23" s="1"/>
  <c r="CF801" i="23"/>
  <c r="CG801" i="23" s="1"/>
  <c r="CF802" i="23"/>
  <c r="CG802" i="23" s="1"/>
  <c r="CF803" i="23"/>
  <c r="CG803" i="23" s="1"/>
  <c r="CF804" i="23"/>
  <c r="CG804" i="23" s="1"/>
  <c r="CF805" i="23"/>
  <c r="CG805" i="23" s="1"/>
  <c r="CF806" i="23"/>
  <c r="CG806" i="23" s="1"/>
  <c r="CF807" i="23"/>
  <c r="CG807" i="23" s="1"/>
  <c r="CF808" i="23"/>
  <c r="CG808" i="23" s="1"/>
  <c r="CF809" i="23"/>
  <c r="CG809" i="23" s="1"/>
  <c r="CF810" i="23"/>
  <c r="CG810" i="23" s="1"/>
  <c r="CF811" i="23"/>
  <c r="CG811" i="23" s="1"/>
  <c r="CF812" i="23"/>
  <c r="CG812" i="23" s="1"/>
  <c r="CF813" i="23"/>
  <c r="CG813" i="23" s="1"/>
  <c r="CF814" i="23"/>
  <c r="CG814" i="23" s="1"/>
  <c r="CF815" i="23"/>
  <c r="CG815" i="23" s="1"/>
  <c r="CF816" i="23"/>
  <c r="CG816" i="23" s="1"/>
  <c r="CF817" i="23"/>
  <c r="CG817" i="23" s="1"/>
  <c r="CF818" i="23"/>
  <c r="CG818" i="23" s="1"/>
  <c r="CF819" i="23"/>
  <c r="CG819" i="23" s="1"/>
  <c r="CF820" i="23"/>
  <c r="CG820" i="23" s="1"/>
  <c r="CF821" i="23"/>
  <c r="CG821" i="23" s="1"/>
  <c r="CF822" i="23"/>
  <c r="CG822" i="23" s="1"/>
  <c r="CF823" i="23"/>
  <c r="CG823" i="23" s="1"/>
  <c r="CF824" i="23"/>
  <c r="CG824" i="23" s="1"/>
  <c r="CF825" i="23"/>
  <c r="CG825" i="23" s="1"/>
  <c r="CF826" i="23"/>
  <c r="CG826" i="23" s="1"/>
  <c r="CF827" i="23"/>
  <c r="CG827" i="23" s="1"/>
  <c r="CF828" i="23"/>
  <c r="CG828" i="23" s="1"/>
  <c r="CF829" i="23"/>
  <c r="CG829" i="23" s="1"/>
  <c r="CF830" i="23"/>
  <c r="CG830" i="23" s="1"/>
  <c r="CF831" i="23"/>
  <c r="CG831" i="23" s="1"/>
  <c r="CF832" i="23"/>
  <c r="CG832" i="23" s="1"/>
  <c r="CF833" i="23"/>
  <c r="CG833" i="23" s="1"/>
  <c r="CF834" i="23"/>
  <c r="CG834" i="23" s="1"/>
  <c r="CF835" i="23"/>
  <c r="CG835" i="23" s="1"/>
  <c r="CF836" i="23"/>
  <c r="CG836" i="23" s="1"/>
  <c r="CF837" i="23"/>
  <c r="CG837" i="23" s="1"/>
  <c r="CF838" i="23"/>
  <c r="CG838" i="23" s="1"/>
  <c r="CF839" i="23"/>
  <c r="CG839" i="23" s="1"/>
  <c r="CF840" i="23"/>
  <c r="CG840" i="23" s="1"/>
  <c r="CF841" i="23"/>
  <c r="CG841" i="23" s="1"/>
  <c r="CF842" i="23"/>
  <c r="CG842" i="23" s="1"/>
  <c r="CF843" i="23"/>
  <c r="CG843" i="23" s="1"/>
  <c r="CF844" i="23"/>
  <c r="CG844" i="23" s="1"/>
  <c r="CF845" i="23"/>
  <c r="CG845" i="23" s="1"/>
  <c r="CF846" i="23"/>
  <c r="CG846" i="23" s="1"/>
  <c r="CF847" i="23"/>
  <c r="CG847" i="23" s="1"/>
  <c r="CF848" i="23"/>
  <c r="CG848" i="23" s="1"/>
  <c r="CF849" i="23"/>
  <c r="CG849" i="23" s="1"/>
  <c r="CF850" i="23"/>
  <c r="CG850" i="23" s="1"/>
  <c r="CF851" i="23"/>
  <c r="CG851" i="23" s="1"/>
  <c r="CF852" i="23"/>
  <c r="CG852" i="23" s="1"/>
  <c r="CF853" i="23"/>
  <c r="CG853" i="23" s="1"/>
  <c r="CF854" i="23"/>
  <c r="CG854" i="23" s="1"/>
  <c r="CF855" i="23"/>
  <c r="CG855" i="23" s="1"/>
  <c r="CF856" i="23"/>
  <c r="CG856" i="23" s="1"/>
  <c r="CF857" i="23"/>
  <c r="CG857" i="23" s="1"/>
  <c r="CF858" i="23"/>
  <c r="CG858" i="23" s="1"/>
  <c r="CF859" i="23"/>
  <c r="CG859" i="23" s="1"/>
  <c r="CF860" i="23"/>
  <c r="CG860" i="23" s="1"/>
  <c r="CF861" i="23"/>
  <c r="CG861" i="23" s="1"/>
  <c r="CF862" i="23"/>
  <c r="CG862" i="23" s="1"/>
  <c r="CF863" i="23"/>
  <c r="CG863" i="23" s="1"/>
  <c r="CF864" i="23"/>
  <c r="CG864" i="23" s="1"/>
  <c r="CF865" i="23"/>
  <c r="CG865" i="23" s="1"/>
  <c r="CF866" i="23"/>
  <c r="CG866" i="23" s="1"/>
  <c r="CF867" i="23"/>
  <c r="CG867" i="23" s="1"/>
  <c r="CF868" i="23"/>
  <c r="CG868" i="23" s="1"/>
  <c r="CF869" i="23"/>
  <c r="CG869" i="23" s="1"/>
  <c r="CF870" i="23"/>
  <c r="CG870" i="23" s="1"/>
  <c r="CF871" i="23"/>
  <c r="CG871" i="23" s="1"/>
  <c r="CF872" i="23"/>
  <c r="CG872" i="23" s="1"/>
  <c r="CF873" i="23"/>
  <c r="CG873" i="23" s="1"/>
  <c r="CF874" i="23"/>
  <c r="CG874" i="23" s="1"/>
  <c r="CF875" i="23"/>
  <c r="CG875" i="23" s="1"/>
  <c r="CF876" i="23"/>
  <c r="CG876" i="23" s="1"/>
  <c r="CF877" i="23"/>
  <c r="CG877" i="23" s="1"/>
  <c r="CF878" i="23"/>
  <c r="CG878" i="23" s="1"/>
  <c r="CF879" i="23"/>
  <c r="CG879" i="23" s="1"/>
  <c r="CF880" i="23"/>
  <c r="CG880" i="23" s="1"/>
  <c r="CF881" i="23"/>
  <c r="CG881" i="23" s="1"/>
  <c r="CF882" i="23"/>
  <c r="CG882" i="23" s="1"/>
  <c r="CF883" i="23"/>
  <c r="CG883" i="23" s="1"/>
  <c r="CF884" i="23"/>
  <c r="CG884" i="23" s="1"/>
  <c r="CF885" i="23"/>
  <c r="CG885" i="23" s="1"/>
  <c r="CF886" i="23"/>
  <c r="CG886" i="23" s="1"/>
  <c r="CF887" i="23"/>
  <c r="CG887" i="23" s="1"/>
  <c r="CF888" i="23"/>
  <c r="CG888" i="23" s="1"/>
  <c r="CF889" i="23"/>
  <c r="CG889" i="23" s="1"/>
  <c r="CF890" i="23"/>
  <c r="CG890" i="23" s="1"/>
  <c r="CF891" i="23"/>
  <c r="CG891" i="23" s="1"/>
  <c r="CF892" i="23"/>
  <c r="CG892" i="23" s="1"/>
  <c r="CF893" i="23"/>
  <c r="CG893" i="23" s="1"/>
  <c r="CF894" i="23"/>
  <c r="CG894" i="23" s="1"/>
  <c r="CF895" i="23"/>
  <c r="CG895" i="23" s="1"/>
  <c r="CF896" i="23"/>
  <c r="CG896" i="23" s="1"/>
  <c r="CF897" i="23"/>
  <c r="CG897" i="23" s="1"/>
  <c r="CF898" i="23"/>
  <c r="CG898" i="23" s="1"/>
  <c r="CF899" i="23"/>
  <c r="CG899" i="23" s="1"/>
  <c r="CF900" i="23"/>
  <c r="CG900" i="23" s="1"/>
  <c r="CF901" i="23"/>
  <c r="CG901" i="23" s="1"/>
  <c r="CF902" i="23"/>
  <c r="CG902" i="23" s="1"/>
  <c r="CF903" i="23"/>
  <c r="CG903" i="23" s="1"/>
  <c r="CF904" i="23"/>
  <c r="CG904" i="23" s="1"/>
  <c r="CF905" i="23"/>
  <c r="CG905" i="23" s="1"/>
  <c r="CF906" i="23"/>
  <c r="CG906" i="23" s="1"/>
  <c r="CF907" i="23"/>
  <c r="CG907" i="23" s="1"/>
  <c r="CF908" i="23"/>
  <c r="CG908" i="23" s="1"/>
  <c r="CF909" i="23"/>
  <c r="CG909" i="23" s="1"/>
  <c r="CF910" i="23"/>
  <c r="CG910" i="23" s="1"/>
  <c r="CF911" i="23"/>
  <c r="CG911" i="23" s="1"/>
  <c r="CF912" i="23"/>
  <c r="CG912" i="23" s="1"/>
  <c r="CF913" i="23"/>
  <c r="CG913" i="23" s="1"/>
  <c r="CF914" i="23"/>
  <c r="CG914" i="23" s="1"/>
  <c r="CF915" i="23"/>
  <c r="CG915" i="23" s="1"/>
  <c r="CF916" i="23"/>
  <c r="CG916" i="23" s="1"/>
  <c r="CF917" i="23"/>
  <c r="CG917" i="23" s="1"/>
  <c r="CF918" i="23"/>
  <c r="CG918" i="23" s="1"/>
  <c r="CF919" i="23"/>
  <c r="CG919" i="23" s="1"/>
  <c r="CF920" i="23"/>
  <c r="CG920" i="23" s="1"/>
  <c r="CF921" i="23"/>
  <c r="CG921" i="23" s="1"/>
  <c r="CF922" i="23"/>
  <c r="CG922" i="23" s="1"/>
  <c r="CF923" i="23"/>
  <c r="CG923" i="23" s="1"/>
  <c r="CF924" i="23"/>
  <c r="CG924" i="23" s="1"/>
  <c r="CF925" i="23"/>
  <c r="CG925" i="23" s="1"/>
  <c r="CF926" i="23"/>
  <c r="CG926" i="23" s="1"/>
  <c r="CF927" i="23"/>
  <c r="CG927" i="23" s="1"/>
  <c r="CF928" i="23"/>
  <c r="CG928" i="23" s="1"/>
  <c r="CF929" i="23"/>
  <c r="CG929" i="23" s="1"/>
  <c r="CF930" i="23"/>
  <c r="CG930" i="23" s="1"/>
  <c r="CF931" i="23"/>
  <c r="CG931" i="23" s="1"/>
  <c r="CF932" i="23"/>
  <c r="CG932" i="23" s="1"/>
  <c r="CF933" i="23"/>
  <c r="CG933" i="23" s="1"/>
  <c r="CF934" i="23"/>
  <c r="CG934" i="23" s="1"/>
  <c r="CF935" i="23"/>
  <c r="CG935" i="23" s="1"/>
  <c r="CF936" i="23"/>
  <c r="CG936" i="23" s="1"/>
  <c r="CF937" i="23"/>
  <c r="CG937" i="23" s="1"/>
  <c r="CF938" i="23"/>
  <c r="CG938" i="23" s="1"/>
  <c r="CF939" i="23"/>
  <c r="CG939" i="23" s="1"/>
  <c r="CF940" i="23"/>
  <c r="CG940" i="23" s="1"/>
  <c r="CF941" i="23"/>
  <c r="CG941" i="23" s="1"/>
  <c r="CF942" i="23"/>
  <c r="CG942" i="23" s="1"/>
  <c r="CF943" i="23"/>
  <c r="CG943" i="23" s="1"/>
  <c r="CF944" i="23"/>
  <c r="CG944" i="23" s="1"/>
  <c r="CF945" i="23"/>
  <c r="CG945" i="23" s="1"/>
  <c r="CF946" i="23"/>
  <c r="CG946" i="23" s="1"/>
  <c r="CF947" i="23"/>
  <c r="CG947" i="23" s="1"/>
  <c r="CF948" i="23"/>
  <c r="CG948" i="23" s="1"/>
  <c r="CF949" i="23"/>
  <c r="CG949" i="23" s="1"/>
  <c r="CF950" i="23"/>
  <c r="CG950" i="23" s="1"/>
  <c r="CF951" i="23"/>
  <c r="CG951" i="23" s="1"/>
  <c r="CF952" i="23"/>
  <c r="CG952" i="23" s="1"/>
  <c r="CF953" i="23"/>
  <c r="CG953" i="23" s="1"/>
  <c r="CF954" i="23"/>
  <c r="CG954" i="23" s="1"/>
  <c r="CF955" i="23"/>
  <c r="CG955" i="23" s="1"/>
  <c r="CF956" i="23"/>
  <c r="CG956" i="23" s="1"/>
  <c r="CF957" i="23"/>
  <c r="CG957" i="23" s="1"/>
  <c r="CF958" i="23"/>
  <c r="CG958" i="23" s="1"/>
  <c r="CF959" i="23"/>
  <c r="CG959" i="23" s="1"/>
  <c r="CF960" i="23"/>
  <c r="CG960" i="23" s="1"/>
  <c r="CF961" i="23"/>
  <c r="CG961" i="23" s="1"/>
  <c r="CF962" i="23"/>
  <c r="CG962" i="23" s="1"/>
  <c r="CF963" i="23"/>
  <c r="CG963" i="23" s="1"/>
  <c r="CF964" i="23"/>
  <c r="CG964" i="23" s="1"/>
  <c r="CF965" i="23"/>
  <c r="CG965" i="23" s="1"/>
  <c r="CF966" i="23"/>
  <c r="CG966" i="23" s="1"/>
  <c r="CF967" i="23"/>
  <c r="CG967" i="23" s="1"/>
  <c r="CF968" i="23"/>
  <c r="CG968" i="23" s="1"/>
  <c r="CF969" i="23"/>
  <c r="CG969" i="23" s="1"/>
  <c r="CF970" i="23"/>
  <c r="CG970" i="23" s="1"/>
  <c r="CF971" i="23"/>
  <c r="CG971" i="23" s="1"/>
  <c r="CF972" i="23"/>
  <c r="CG972" i="23" s="1"/>
  <c r="CF973" i="23"/>
  <c r="CG973" i="23" s="1"/>
  <c r="CF974" i="23"/>
  <c r="CG974" i="23" s="1"/>
  <c r="CF975" i="23"/>
  <c r="CG975" i="23" s="1"/>
  <c r="CF976" i="23"/>
  <c r="CG976" i="23" s="1"/>
  <c r="CF977" i="23"/>
  <c r="CG977" i="23" s="1"/>
  <c r="CF978" i="23"/>
  <c r="CG978" i="23" s="1"/>
  <c r="CF979" i="23"/>
  <c r="CG979" i="23" s="1"/>
  <c r="CF980" i="23"/>
  <c r="CG980" i="23" s="1"/>
  <c r="CF981" i="23"/>
  <c r="CG981" i="23" s="1"/>
  <c r="CF982" i="23"/>
  <c r="CG982" i="23" s="1"/>
  <c r="CF983" i="23"/>
  <c r="CG983" i="23" s="1"/>
  <c r="CF984" i="23"/>
  <c r="CG984" i="23" s="1"/>
  <c r="CF985" i="23"/>
  <c r="CG985" i="23" s="1"/>
  <c r="CF986" i="23"/>
  <c r="CG986" i="23" s="1"/>
  <c r="CF987" i="23"/>
  <c r="CG987" i="23" s="1"/>
  <c r="CF988" i="23"/>
  <c r="CG988" i="23" s="1"/>
  <c r="CF989" i="23"/>
  <c r="CG989" i="23" s="1"/>
  <c r="CF990" i="23"/>
  <c r="CG990" i="23" s="1"/>
  <c r="CF991" i="23"/>
  <c r="CG991" i="23" s="1"/>
  <c r="CF992" i="23"/>
  <c r="CG992" i="23" s="1"/>
  <c r="CF993" i="23"/>
  <c r="CG993" i="23" s="1"/>
  <c r="CF994" i="23"/>
  <c r="CG994" i="23" s="1"/>
  <c r="CF995" i="23"/>
  <c r="CG995" i="23" s="1"/>
  <c r="CF996" i="23"/>
  <c r="CG996" i="23" s="1"/>
  <c r="CF997" i="23"/>
  <c r="CG997" i="23" s="1"/>
  <c r="CF998" i="23"/>
  <c r="CG998" i="23" s="1"/>
  <c r="CF999" i="23"/>
  <c r="CG999" i="23" s="1"/>
  <c r="CF1000" i="23"/>
  <c r="CG1000" i="23" s="1"/>
  <c r="CF1001" i="23"/>
  <c r="CG1001" i="23" s="1"/>
  <c r="CF1002" i="23"/>
  <c r="CG1002" i="23" s="1"/>
  <c r="CF1003" i="23"/>
  <c r="CG1003" i="23" s="1"/>
  <c r="CF1004" i="23"/>
  <c r="CG1004" i="23" s="1"/>
  <c r="CF1005" i="23"/>
  <c r="CG1005" i="23" s="1"/>
  <c r="CF1006" i="23"/>
  <c r="CG1006" i="23" s="1"/>
  <c r="CF1007" i="23"/>
  <c r="CG1007" i="23" s="1"/>
  <c r="CF1008" i="23"/>
  <c r="CG1008" i="23" s="1"/>
  <c r="CF1009" i="23"/>
  <c r="CG1009" i="23" s="1"/>
  <c r="CF1010" i="23"/>
  <c r="CG1010" i="23" s="1"/>
  <c r="CF1011" i="23"/>
  <c r="CG1011" i="23" s="1"/>
  <c r="CF1012" i="23"/>
  <c r="CG1012" i="23" s="1"/>
  <c r="CF1013" i="23"/>
  <c r="CG1013" i="23" s="1"/>
  <c r="CF1014" i="23"/>
  <c r="CG1014" i="23" s="1"/>
  <c r="CF1015" i="23"/>
  <c r="CG1015" i="23" s="1"/>
  <c r="CF1016" i="23"/>
  <c r="CG1016" i="23" s="1"/>
  <c r="CF1017" i="23"/>
  <c r="CG1017" i="23" s="1"/>
  <c r="CF1018" i="23"/>
  <c r="CG1018" i="23" s="1"/>
  <c r="CF1019" i="23"/>
  <c r="CG1019" i="23" s="1"/>
  <c r="CF1020" i="23"/>
  <c r="CG1020" i="23" s="1"/>
  <c r="CF1021" i="23"/>
  <c r="CG1021" i="23" s="1"/>
  <c r="CF1022" i="23"/>
  <c r="CG1022" i="23" s="1"/>
  <c r="CF1023" i="23"/>
  <c r="CG1023" i="23" s="1"/>
  <c r="CF1024" i="23"/>
  <c r="CG1024" i="23" s="1"/>
  <c r="CF1025" i="23"/>
  <c r="CG1025" i="23" s="1"/>
  <c r="CF1026" i="23"/>
  <c r="CG1026" i="23" s="1"/>
  <c r="CF1027" i="23"/>
  <c r="CG1027" i="23" s="1"/>
  <c r="CF1028" i="23"/>
  <c r="CG1028" i="23" s="1"/>
  <c r="CF1029" i="23"/>
  <c r="CG1029" i="23" s="1"/>
  <c r="CF1030" i="23"/>
  <c r="CG1030" i="23" s="1"/>
  <c r="CF1031" i="23"/>
  <c r="CG1031" i="23" s="1"/>
  <c r="CF1032" i="23"/>
  <c r="CG1032" i="23" s="1"/>
  <c r="CF1033" i="23"/>
  <c r="CG1033" i="23" s="1"/>
  <c r="CF1034" i="23"/>
  <c r="CG1034" i="23" s="1"/>
  <c r="CF1035" i="23"/>
  <c r="CG1035" i="23" s="1"/>
  <c r="CF1036" i="23"/>
  <c r="CG1036" i="23" s="1"/>
  <c r="CF1037" i="23"/>
  <c r="CG1037" i="23" s="1"/>
  <c r="CF1038" i="23"/>
  <c r="CG1038" i="23" s="1"/>
  <c r="CF1039" i="23"/>
  <c r="CG1039" i="23" s="1"/>
  <c r="CF1040" i="23"/>
  <c r="CG1040" i="23" s="1"/>
  <c r="CF1041" i="23"/>
  <c r="CG1041" i="23" s="1"/>
  <c r="CF1042" i="23"/>
  <c r="CG1042" i="23" s="1"/>
  <c r="CF1043" i="23"/>
  <c r="CG1043" i="23" s="1"/>
  <c r="CF1044" i="23"/>
  <c r="CG1044" i="23" s="1"/>
  <c r="CF1045" i="23"/>
  <c r="CG1045" i="23" s="1"/>
  <c r="CF1046" i="23"/>
  <c r="CG1046" i="23" s="1"/>
  <c r="CF1047" i="23"/>
  <c r="CG1047" i="23" s="1"/>
  <c r="CF1048" i="23"/>
  <c r="CG1048" i="23" s="1"/>
  <c r="CF1049" i="23"/>
  <c r="CG1049" i="23" s="1"/>
  <c r="CF1050" i="23"/>
  <c r="CG1050" i="23" s="1"/>
  <c r="CF1051" i="23"/>
  <c r="CG1051" i="23" s="1"/>
  <c r="CF1052" i="23"/>
  <c r="CG1052" i="23" s="1"/>
  <c r="CF1053" i="23"/>
  <c r="CG1053" i="23" s="1"/>
  <c r="CF1054" i="23"/>
  <c r="CG1054" i="23" s="1"/>
  <c r="CF1055" i="23"/>
  <c r="CG1055" i="23" s="1"/>
  <c r="CF1056" i="23"/>
  <c r="CG1056" i="23" s="1"/>
  <c r="CF1057" i="23"/>
  <c r="CG1057" i="23" s="1"/>
  <c r="CF1058" i="23"/>
  <c r="CG1058" i="23" s="1"/>
  <c r="CF1059" i="23"/>
  <c r="CG1059" i="23" s="1"/>
  <c r="CF1060" i="23"/>
  <c r="CG1060" i="23" s="1"/>
  <c r="CF1061" i="23"/>
  <c r="CG1061" i="23" s="1"/>
  <c r="CF1062" i="23"/>
  <c r="CG1062" i="23" s="1"/>
  <c r="CF1063" i="23"/>
  <c r="CG1063" i="23" s="1"/>
  <c r="CF1064" i="23"/>
  <c r="CG1064" i="23" s="1"/>
  <c r="CF1065" i="23"/>
  <c r="CG1065" i="23" s="1"/>
  <c r="CF1066" i="23"/>
  <c r="CG1066" i="23" s="1"/>
  <c r="CF1067" i="23"/>
  <c r="CG1067" i="23" s="1"/>
  <c r="CF1068" i="23"/>
  <c r="CG1068" i="23" s="1"/>
  <c r="CF1069" i="23"/>
  <c r="CG1069" i="23" s="1"/>
  <c r="CF1070" i="23"/>
  <c r="CG1070" i="23" s="1"/>
  <c r="CF1071" i="23"/>
  <c r="CG1071" i="23" s="1"/>
  <c r="CF1072" i="23"/>
  <c r="CG1072" i="23" s="1"/>
  <c r="CF1073" i="23"/>
  <c r="CG1073" i="23" s="1"/>
  <c r="CF1074" i="23"/>
  <c r="CG1074" i="23" s="1"/>
  <c r="CF1075" i="23"/>
  <c r="CG1075" i="23" s="1"/>
  <c r="CF1076" i="23"/>
  <c r="CG1076" i="23" s="1"/>
  <c r="CF1077" i="23"/>
  <c r="CG1077" i="23" s="1"/>
  <c r="CF1078" i="23"/>
  <c r="CG1078" i="23" s="1"/>
  <c r="CF1079" i="23"/>
  <c r="CG1079" i="23" s="1"/>
  <c r="CF1080" i="23"/>
  <c r="CG1080" i="23" s="1"/>
  <c r="CF1081" i="23"/>
  <c r="CG1081" i="23" s="1"/>
  <c r="CF1082" i="23"/>
  <c r="CG1082" i="23" s="1"/>
  <c r="CF1083" i="23"/>
  <c r="CG1083" i="23" s="1"/>
  <c r="CF1084" i="23"/>
  <c r="CG1084" i="23" s="1"/>
  <c r="CF1085" i="23"/>
  <c r="CG1085" i="23" s="1"/>
  <c r="CF1086" i="23"/>
  <c r="CG1086" i="23" s="1"/>
  <c r="CF1087" i="23"/>
  <c r="CG1087" i="23" s="1"/>
  <c r="CF1088" i="23"/>
  <c r="CG1088" i="23" s="1"/>
  <c r="CF1089" i="23"/>
  <c r="CG1089" i="23" s="1"/>
  <c r="CF1090" i="23"/>
  <c r="CG1090" i="23" s="1"/>
  <c r="CF1091" i="23"/>
  <c r="CG1091" i="23" s="1"/>
  <c r="CF1092" i="23"/>
  <c r="CG1092" i="23" s="1"/>
  <c r="CF1093" i="23"/>
  <c r="CG1093" i="23" s="1"/>
  <c r="CF1094" i="23"/>
  <c r="CG1094" i="23" s="1"/>
  <c r="CF1095" i="23"/>
  <c r="CG1095" i="23" s="1"/>
  <c r="CF1096" i="23"/>
  <c r="CG1096" i="23" s="1"/>
  <c r="CF1097" i="23"/>
  <c r="CG1097" i="23" s="1"/>
  <c r="CF1098" i="23"/>
  <c r="CG1098" i="23" s="1"/>
  <c r="CF1099" i="23"/>
  <c r="CG1099" i="23" s="1"/>
  <c r="CF1100" i="23"/>
  <c r="CG1100" i="23" s="1"/>
  <c r="CF1101" i="23"/>
  <c r="CG1101" i="23" s="1"/>
  <c r="CF1102" i="23"/>
  <c r="CG1102" i="23" s="1"/>
  <c r="CF1103" i="23"/>
  <c r="CG1103" i="23" s="1"/>
  <c r="CF1104" i="23"/>
  <c r="CG1104" i="23" s="1"/>
  <c r="CF1105" i="23"/>
  <c r="CG1105" i="23" s="1"/>
  <c r="CF1106" i="23"/>
  <c r="CG1106" i="23" s="1"/>
  <c r="CF1107" i="23"/>
  <c r="CG1107" i="23" s="1"/>
  <c r="CF1108" i="23"/>
  <c r="CG1108" i="23" s="1"/>
  <c r="CF1109" i="23"/>
  <c r="CG1109" i="23" s="1"/>
  <c r="CF1110" i="23"/>
  <c r="CG1110" i="23" s="1"/>
  <c r="CF1111" i="23"/>
  <c r="CG1111" i="23" s="1"/>
  <c r="CF1112" i="23"/>
  <c r="CG1112" i="23" s="1"/>
  <c r="CF1113" i="23"/>
  <c r="CG1113" i="23" s="1"/>
  <c r="CF1114" i="23"/>
  <c r="CG1114" i="23" s="1"/>
  <c r="CF1115" i="23"/>
  <c r="CG1115" i="23" s="1"/>
  <c r="CF1116" i="23"/>
  <c r="CG1116" i="23" s="1"/>
  <c r="CF1117" i="23"/>
  <c r="CG1117" i="23" s="1"/>
  <c r="CF1118" i="23"/>
  <c r="CG1118" i="23" s="1"/>
  <c r="CF1119" i="23"/>
  <c r="CG1119" i="23" s="1"/>
  <c r="CF1120" i="23"/>
  <c r="CG1120" i="23" s="1"/>
  <c r="CF1121" i="23"/>
  <c r="CG1121" i="23" s="1"/>
  <c r="CF1122" i="23"/>
  <c r="CG1122" i="23" s="1"/>
  <c r="CF1123" i="23"/>
  <c r="CG1123" i="23" s="1"/>
  <c r="CF1124" i="23"/>
  <c r="CG1124" i="23" s="1"/>
  <c r="CF1125" i="23"/>
  <c r="CG1125" i="23" s="1"/>
  <c r="CF1126" i="23"/>
  <c r="CG1126" i="23" s="1"/>
  <c r="CF1127" i="23"/>
  <c r="CG1127" i="23" s="1"/>
  <c r="CF1128" i="23"/>
  <c r="CG1128" i="23" s="1"/>
  <c r="CF1129" i="23"/>
  <c r="CG1129" i="23" s="1"/>
  <c r="CF1130" i="23"/>
  <c r="CG1130" i="23" s="1"/>
  <c r="CF1131" i="23"/>
  <c r="CG1131" i="23" s="1"/>
  <c r="CF1132" i="23"/>
  <c r="CG1132" i="23" s="1"/>
  <c r="CF1133" i="23"/>
  <c r="CG1133" i="23" s="1"/>
  <c r="CF1134" i="23"/>
  <c r="CG1134" i="23" s="1"/>
  <c r="CF1135" i="23"/>
  <c r="CG1135" i="23" s="1"/>
  <c r="CF1136" i="23"/>
  <c r="CG1136" i="23" s="1"/>
  <c r="CF1137" i="23"/>
  <c r="CG1137" i="23" s="1"/>
  <c r="CF1138" i="23"/>
  <c r="CG1138" i="23" s="1"/>
  <c r="CF1139" i="23"/>
  <c r="CG1139" i="23" s="1"/>
  <c r="CF1140" i="23"/>
  <c r="CG1140" i="23" s="1"/>
  <c r="CF1141" i="23"/>
  <c r="CG1141" i="23" s="1"/>
  <c r="CF1142" i="23"/>
  <c r="CG1142" i="23" s="1"/>
  <c r="CF1143" i="23"/>
  <c r="CG1143" i="23" s="1"/>
  <c r="CF1144" i="23"/>
  <c r="CG1144" i="23" s="1"/>
  <c r="CF1145" i="23"/>
  <c r="CG1145" i="23" s="1"/>
  <c r="CF1146" i="23"/>
  <c r="CG1146" i="23" s="1"/>
  <c r="CF1147" i="23"/>
  <c r="CG1147" i="23" s="1"/>
  <c r="CF1148" i="23"/>
  <c r="CG1148" i="23" s="1"/>
  <c r="CF1149" i="23"/>
  <c r="CG1149" i="23" s="1"/>
  <c r="CF1150" i="23"/>
  <c r="CG1150" i="23" s="1"/>
  <c r="CF1151" i="23"/>
  <c r="CG1151" i="23" s="1"/>
  <c r="CF1152" i="23"/>
  <c r="CG1152" i="23" s="1"/>
  <c r="CF1153" i="23"/>
  <c r="CG1153" i="23" s="1"/>
  <c r="CF1154" i="23"/>
  <c r="CG1154" i="23" s="1"/>
  <c r="CF1155" i="23"/>
  <c r="CG1155" i="23" s="1"/>
  <c r="CF1156" i="23"/>
  <c r="CG1156" i="23" s="1"/>
  <c r="CF1157" i="23"/>
  <c r="CG1157" i="23" s="1"/>
  <c r="CF1158" i="23"/>
  <c r="CG1158" i="23" s="1"/>
  <c r="CF1159" i="23"/>
  <c r="CG1159" i="23" s="1"/>
  <c r="CF1160" i="23"/>
  <c r="CG1160" i="23" s="1"/>
  <c r="CF1161" i="23"/>
  <c r="CG1161" i="23" s="1"/>
  <c r="CF1162" i="23"/>
  <c r="CG1162" i="23" s="1"/>
  <c r="CF1163" i="23"/>
  <c r="CG1163" i="23" s="1"/>
  <c r="CF1164" i="23"/>
  <c r="CG1164" i="23" s="1"/>
  <c r="CF1165" i="23"/>
  <c r="CG1165" i="23" s="1"/>
  <c r="CF1166" i="23"/>
  <c r="CG1166" i="23" s="1"/>
  <c r="CF1167" i="23"/>
  <c r="CG1167" i="23" s="1"/>
  <c r="CF1168" i="23"/>
  <c r="CG1168" i="23" s="1"/>
  <c r="CF1169" i="23"/>
  <c r="CG1169" i="23" s="1"/>
  <c r="CF1170" i="23"/>
  <c r="CG1170" i="23" s="1"/>
  <c r="CF1171" i="23"/>
  <c r="CG1171" i="23" s="1"/>
  <c r="CF1172" i="23"/>
  <c r="CG1172" i="23" s="1"/>
  <c r="CF1173" i="23"/>
  <c r="CG1173" i="23" s="1"/>
  <c r="CF1174" i="23"/>
  <c r="CG1174" i="23" s="1"/>
  <c r="CF1175" i="23"/>
  <c r="CG1175" i="23" s="1"/>
  <c r="CF1176" i="23"/>
  <c r="CG1176" i="23" s="1"/>
  <c r="CF1177" i="23"/>
  <c r="CG1177" i="23" s="1"/>
  <c r="CF1178" i="23"/>
  <c r="CG1178" i="23" s="1"/>
  <c r="CF1179" i="23"/>
  <c r="CG1179" i="23" s="1"/>
  <c r="CF1180" i="23"/>
  <c r="CG1180" i="23" s="1"/>
  <c r="CF1181" i="23"/>
  <c r="CG1181" i="23" s="1"/>
  <c r="CF1182" i="23"/>
  <c r="CG1182" i="23" s="1"/>
  <c r="CF1183" i="23"/>
  <c r="CG1183" i="23" s="1"/>
  <c r="CF1184" i="23"/>
  <c r="CG1184" i="23" s="1"/>
  <c r="CF1185" i="23"/>
  <c r="CG1185" i="23" s="1"/>
  <c r="CF1186" i="23"/>
  <c r="CG1186" i="23" s="1"/>
  <c r="CF1187" i="23"/>
  <c r="CG1187" i="23" s="1"/>
  <c r="CF1188" i="23"/>
  <c r="CG1188" i="23" s="1"/>
  <c r="CF1189" i="23"/>
  <c r="CG1189" i="23" s="1"/>
  <c r="CF1190" i="23"/>
  <c r="CG1190" i="23" s="1"/>
  <c r="CF1191" i="23"/>
  <c r="CG1191" i="23" s="1"/>
  <c r="CF1192" i="23"/>
  <c r="CG1192" i="23" s="1"/>
  <c r="CF1193" i="23"/>
  <c r="CG1193" i="23" s="1"/>
  <c r="CF1194" i="23"/>
  <c r="CG1194" i="23" s="1"/>
  <c r="CF1195" i="23"/>
  <c r="CG1195" i="23" s="1"/>
  <c r="CF1196" i="23"/>
  <c r="CG1196" i="23" s="1"/>
  <c r="CF1197" i="23"/>
  <c r="CG1197" i="23" s="1"/>
  <c r="CF1198" i="23"/>
  <c r="CG1198" i="23" s="1"/>
  <c r="CF1199" i="23"/>
  <c r="CG1199" i="23" s="1"/>
  <c r="CF1200" i="23"/>
  <c r="CG1200" i="23" s="1"/>
  <c r="CF1201" i="23"/>
  <c r="CG1201" i="23" s="1"/>
  <c r="CF1202" i="23"/>
  <c r="CG1202" i="23" s="1"/>
  <c r="CF1203" i="23"/>
  <c r="CG1203" i="23" s="1"/>
  <c r="CF1204" i="23"/>
  <c r="CG1204" i="23" s="1"/>
  <c r="CF1205" i="23"/>
  <c r="CG1205" i="23" s="1"/>
  <c r="CF1206" i="23"/>
  <c r="CG1206" i="23" s="1"/>
  <c r="CF1207" i="23"/>
  <c r="CG1207" i="23" s="1"/>
  <c r="CF1208" i="23"/>
  <c r="CG1208" i="23" s="1"/>
  <c r="CF1209" i="23"/>
  <c r="CG1209" i="23" s="1"/>
  <c r="CF1210" i="23"/>
  <c r="CG1210" i="23" s="1"/>
  <c r="BM20" i="23"/>
  <c r="BN20" i="23" s="1"/>
  <c r="BM21" i="23"/>
  <c r="BN21" i="23" s="1"/>
  <c r="BM22" i="23"/>
  <c r="BN22" i="23" s="1"/>
  <c r="BM23" i="23"/>
  <c r="BN23" i="23" s="1"/>
  <c r="BM24" i="23"/>
  <c r="BN24" i="23" s="1"/>
  <c r="BM25" i="23"/>
  <c r="BN25" i="23" s="1"/>
  <c r="BM26" i="23"/>
  <c r="BN26" i="23" s="1"/>
  <c r="BM27" i="23"/>
  <c r="BN27" i="23" s="1"/>
  <c r="BM28" i="23"/>
  <c r="BN28" i="23" s="1"/>
  <c r="BM29" i="23"/>
  <c r="BN29" i="23" s="1"/>
  <c r="BM30" i="23"/>
  <c r="BN30" i="23" s="1"/>
  <c r="BM31" i="23"/>
  <c r="BN31" i="23" s="1"/>
  <c r="BM32" i="23"/>
  <c r="BN32" i="23" s="1"/>
  <c r="BM33" i="23"/>
  <c r="BN33" i="23" s="1"/>
  <c r="BM34" i="23"/>
  <c r="BN34" i="23" s="1"/>
  <c r="BM35" i="23"/>
  <c r="BN35" i="23" s="1"/>
  <c r="BM36" i="23"/>
  <c r="BN36" i="23" s="1"/>
  <c r="BM37" i="23"/>
  <c r="BN37" i="23" s="1"/>
  <c r="BM38" i="23"/>
  <c r="BN38" i="23" s="1"/>
  <c r="BM39" i="23"/>
  <c r="BN39" i="23" s="1"/>
  <c r="BM40" i="23"/>
  <c r="BN40" i="23" s="1"/>
  <c r="BM41" i="23"/>
  <c r="BN41" i="23" s="1"/>
  <c r="BM42" i="23"/>
  <c r="BN42" i="23" s="1"/>
  <c r="BM43" i="23"/>
  <c r="BN43" i="23" s="1"/>
  <c r="BM44" i="23"/>
  <c r="BN44" i="23" s="1"/>
  <c r="BM45" i="23"/>
  <c r="BN45" i="23" s="1"/>
  <c r="BM46" i="23"/>
  <c r="BN46" i="23" s="1"/>
  <c r="BM47" i="23"/>
  <c r="BN47" i="23" s="1"/>
  <c r="BM48" i="23"/>
  <c r="BN48" i="23" s="1"/>
  <c r="BM49" i="23"/>
  <c r="BN49" i="23" s="1"/>
  <c r="BM50" i="23"/>
  <c r="BN50" i="23" s="1"/>
  <c r="BM51" i="23"/>
  <c r="BN51" i="23" s="1"/>
  <c r="BM52" i="23"/>
  <c r="BN52" i="23" s="1"/>
  <c r="BM53" i="23"/>
  <c r="BN53" i="23" s="1"/>
  <c r="BM54" i="23"/>
  <c r="BN54" i="23" s="1"/>
  <c r="BM55" i="23"/>
  <c r="BN55" i="23" s="1"/>
  <c r="BM56" i="23"/>
  <c r="BN56" i="23" s="1"/>
  <c r="BM57" i="23"/>
  <c r="BN57" i="23" s="1"/>
  <c r="BM58" i="23"/>
  <c r="BN58" i="23" s="1"/>
  <c r="BM59" i="23"/>
  <c r="BN59" i="23" s="1"/>
  <c r="BM60" i="23"/>
  <c r="BN60" i="23" s="1"/>
  <c r="BM61" i="23"/>
  <c r="BN61" i="23" s="1"/>
  <c r="BM62" i="23"/>
  <c r="BN62" i="23" s="1"/>
  <c r="BM63" i="23"/>
  <c r="BN63" i="23" s="1"/>
  <c r="BM64" i="23"/>
  <c r="BN64" i="23" s="1"/>
  <c r="BM65" i="23"/>
  <c r="BN65" i="23" s="1"/>
  <c r="BM66" i="23"/>
  <c r="BN66" i="23" s="1"/>
  <c r="BM67" i="23"/>
  <c r="BN67" i="23" s="1"/>
  <c r="BM68" i="23"/>
  <c r="BN68" i="23" s="1"/>
  <c r="BM69" i="23"/>
  <c r="BN69" i="23" s="1"/>
  <c r="BM70" i="23"/>
  <c r="BN70" i="23" s="1"/>
  <c r="BM71" i="23"/>
  <c r="BN71" i="23" s="1"/>
  <c r="BM72" i="23"/>
  <c r="BN72" i="23" s="1"/>
  <c r="BM73" i="23"/>
  <c r="BN73" i="23" s="1"/>
  <c r="BM74" i="23"/>
  <c r="BN74" i="23" s="1"/>
  <c r="BM75" i="23"/>
  <c r="BN75" i="23" s="1"/>
  <c r="BM76" i="23"/>
  <c r="BN76" i="23" s="1"/>
  <c r="BM77" i="23"/>
  <c r="BN77" i="23" s="1"/>
  <c r="BM78" i="23"/>
  <c r="BN78" i="23" s="1"/>
  <c r="BM79" i="23"/>
  <c r="BN79" i="23" s="1"/>
  <c r="BM80" i="23"/>
  <c r="BN80" i="23" s="1"/>
  <c r="BM81" i="23"/>
  <c r="BN81" i="23" s="1"/>
  <c r="BM82" i="23"/>
  <c r="BN82" i="23" s="1"/>
  <c r="BM83" i="23"/>
  <c r="BN83" i="23" s="1"/>
  <c r="BM84" i="23"/>
  <c r="BN84" i="23" s="1"/>
  <c r="BM85" i="23"/>
  <c r="BN85" i="23" s="1"/>
  <c r="BM86" i="23"/>
  <c r="BN86" i="23" s="1"/>
  <c r="BM87" i="23"/>
  <c r="BN87" i="23" s="1"/>
  <c r="BM88" i="23"/>
  <c r="BN88" i="23" s="1"/>
  <c r="BM89" i="23"/>
  <c r="BN89" i="23" s="1"/>
  <c r="BM90" i="23"/>
  <c r="BN90" i="23" s="1"/>
  <c r="BM91" i="23"/>
  <c r="BN91" i="23" s="1"/>
  <c r="BM92" i="23"/>
  <c r="BN92" i="23" s="1"/>
  <c r="BM93" i="23"/>
  <c r="BN93" i="23" s="1"/>
  <c r="BM94" i="23"/>
  <c r="BN94" i="23" s="1"/>
  <c r="BM95" i="23"/>
  <c r="BN95" i="23" s="1"/>
  <c r="BM96" i="23"/>
  <c r="BN96" i="23" s="1"/>
  <c r="BM97" i="23"/>
  <c r="BN97" i="23" s="1"/>
  <c r="BM98" i="23"/>
  <c r="BN98" i="23" s="1"/>
  <c r="BM99" i="23"/>
  <c r="BN99" i="23" s="1"/>
  <c r="BM100" i="23"/>
  <c r="BN100" i="23" s="1"/>
  <c r="BM101" i="23"/>
  <c r="BN101" i="23" s="1"/>
  <c r="BM102" i="23"/>
  <c r="BN102" i="23" s="1"/>
  <c r="BM103" i="23"/>
  <c r="BN103" i="23" s="1"/>
  <c r="BM104" i="23"/>
  <c r="BN104" i="23" s="1"/>
  <c r="BM105" i="23"/>
  <c r="BN105" i="23" s="1"/>
  <c r="BM106" i="23"/>
  <c r="BN106" i="23" s="1"/>
  <c r="BM107" i="23"/>
  <c r="BN107" i="23" s="1"/>
  <c r="BM108" i="23"/>
  <c r="BN108" i="23" s="1"/>
  <c r="BM109" i="23"/>
  <c r="BN109" i="23" s="1"/>
  <c r="BM110" i="23"/>
  <c r="BN110" i="23" s="1"/>
  <c r="BM111" i="23"/>
  <c r="BN111" i="23" s="1"/>
  <c r="BM112" i="23"/>
  <c r="BN112" i="23" s="1"/>
  <c r="BM113" i="23"/>
  <c r="BN113" i="23" s="1"/>
  <c r="BM114" i="23"/>
  <c r="BN114" i="23" s="1"/>
  <c r="BM115" i="23"/>
  <c r="BN115" i="23" s="1"/>
  <c r="BM116" i="23"/>
  <c r="BN116" i="23" s="1"/>
  <c r="BM117" i="23"/>
  <c r="BN117" i="23" s="1"/>
  <c r="BM118" i="23"/>
  <c r="BN118" i="23" s="1"/>
  <c r="BM119" i="23"/>
  <c r="BN119" i="23" s="1"/>
  <c r="BM120" i="23"/>
  <c r="BN120" i="23" s="1"/>
  <c r="BM121" i="23"/>
  <c r="BN121" i="23" s="1"/>
  <c r="BM122" i="23"/>
  <c r="BN122" i="23" s="1"/>
  <c r="BM123" i="23"/>
  <c r="BN123" i="23" s="1"/>
  <c r="BM124" i="23"/>
  <c r="BN124" i="23" s="1"/>
  <c r="BM125" i="23"/>
  <c r="BN125" i="23" s="1"/>
  <c r="BM126" i="23"/>
  <c r="BN126" i="23" s="1"/>
  <c r="BM127" i="23"/>
  <c r="BN127" i="23" s="1"/>
  <c r="BM128" i="23"/>
  <c r="BN128" i="23" s="1"/>
  <c r="BM129" i="23"/>
  <c r="BN129" i="23" s="1"/>
  <c r="BM130" i="23"/>
  <c r="BN130" i="23" s="1"/>
  <c r="BM131" i="23"/>
  <c r="BN131" i="23" s="1"/>
  <c r="BM132" i="23"/>
  <c r="BN132" i="23" s="1"/>
  <c r="BM133" i="23"/>
  <c r="BN133" i="23" s="1"/>
  <c r="BM134" i="23"/>
  <c r="BN134" i="23" s="1"/>
  <c r="BM135" i="23"/>
  <c r="BN135" i="23" s="1"/>
  <c r="BM136" i="23"/>
  <c r="BN136" i="23" s="1"/>
  <c r="BM137" i="23"/>
  <c r="BN137" i="23" s="1"/>
  <c r="BM138" i="23"/>
  <c r="BN138" i="23" s="1"/>
  <c r="BM139" i="23"/>
  <c r="BN139" i="23" s="1"/>
  <c r="BM140" i="23"/>
  <c r="BN140" i="23" s="1"/>
  <c r="BM141" i="23"/>
  <c r="BN141" i="23" s="1"/>
  <c r="BM142" i="23"/>
  <c r="BN142" i="23" s="1"/>
  <c r="BM143" i="23"/>
  <c r="BN143" i="23" s="1"/>
  <c r="BM144" i="23"/>
  <c r="BN144" i="23" s="1"/>
  <c r="BM145" i="23"/>
  <c r="BN145" i="23" s="1"/>
  <c r="BM146" i="23"/>
  <c r="BN146" i="23" s="1"/>
  <c r="BM147" i="23"/>
  <c r="BN147" i="23" s="1"/>
  <c r="BM148" i="23"/>
  <c r="BN148" i="23" s="1"/>
  <c r="BM149" i="23"/>
  <c r="BN149" i="23" s="1"/>
  <c r="BM150" i="23"/>
  <c r="BN150" i="23" s="1"/>
  <c r="BM151" i="23"/>
  <c r="BN151" i="23" s="1"/>
  <c r="BM152" i="23"/>
  <c r="BN152" i="23" s="1"/>
  <c r="BM153" i="23"/>
  <c r="BN153" i="23" s="1"/>
  <c r="BM154" i="23"/>
  <c r="BN154" i="23" s="1"/>
  <c r="BM155" i="23"/>
  <c r="BN155" i="23" s="1"/>
  <c r="BM156" i="23"/>
  <c r="BN156" i="23" s="1"/>
  <c r="BM157" i="23"/>
  <c r="BN157" i="23" s="1"/>
  <c r="BM158" i="23"/>
  <c r="BN158" i="23" s="1"/>
  <c r="BM159" i="23"/>
  <c r="BN159" i="23" s="1"/>
  <c r="BM160" i="23"/>
  <c r="BN160" i="23" s="1"/>
  <c r="BM161" i="23"/>
  <c r="BN161" i="23" s="1"/>
  <c r="BM162" i="23"/>
  <c r="BN162" i="23" s="1"/>
  <c r="BM163" i="23"/>
  <c r="BN163" i="23" s="1"/>
  <c r="BM164" i="23"/>
  <c r="BN164" i="23" s="1"/>
  <c r="BM165" i="23"/>
  <c r="BN165" i="23" s="1"/>
  <c r="BM166" i="23"/>
  <c r="BN166" i="23" s="1"/>
  <c r="BM167" i="23"/>
  <c r="BN167" i="23" s="1"/>
  <c r="BM168" i="23"/>
  <c r="BN168" i="23" s="1"/>
  <c r="BM169" i="23"/>
  <c r="BN169" i="23" s="1"/>
  <c r="BM170" i="23"/>
  <c r="BN170" i="23" s="1"/>
  <c r="BM171" i="23"/>
  <c r="BN171" i="23" s="1"/>
  <c r="BM172" i="23"/>
  <c r="BN172" i="23" s="1"/>
  <c r="BM173" i="23"/>
  <c r="BN173" i="23" s="1"/>
  <c r="BM174" i="23"/>
  <c r="BN174" i="23" s="1"/>
  <c r="BM175" i="23"/>
  <c r="BN175" i="23" s="1"/>
  <c r="BM176" i="23"/>
  <c r="BN176" i="23" s="1"/>
  <c r="BM177" i="23"/>
  <c r="BN177" i="23" s="1"/>
  <c r="BM178" i="23"/>
  <c r="BN178" i="23" s="1"/>
  <c r="BM179" i="23"/>
  <c r="BN179" i="23" s="1"/>
  <c r="BM180" i="23"/>
  <c r="BN180" i="23" s="1"/>
  <c r="BM181" i="23"/>
  <c r="BN181" i="23" s="1"/>
  <c r="BM182" i="23"/>
  <c r="BN182" i="23" s="1"/>
  <c r="BM183" i="23"/>
  <c r="BN183" i="23" s="1"/>
  <c r="BM184" i="23"/>
  <c r="BN184" i="23" s="1"/>
  <c r="BM185" i="23"/>
  <c r="BN185" i="23" s="1"/>
  <c r="BM186" i="23"/>
  <c r="BN186" i="23" s="1"/>
  <c r="BM187" i="23"/>
  <c r="BN187" i="23" s="1"/>
  <c r="BM188" i="23"/>
  <c r="BN188" i="23" s="1"/>
  <c r="BM189" i="23"/>
  <c r="BN189" i="23" s="1"/>
  <c r="BM190" i="23"/>
  <c r="BN190" i="23" s="1"/>
  <c r="BM191" i="23"/>
  <c r="BN191" i="23" s="1"/>
  <c r="BM192" i="23"/>
  <c r="BN192" i="23" s="1"/>
  <c r="BM193" i="23"/>
  <c r="BN193" i="23" s="1"/>
  <c r="BM194" i="23"/>
  <c r="BN194" i="23" s="1"/>
  <c r="BM195" i="23"/>
  <c r="BN195" i="23" s="1"/>
  <c r="BM196" i="23"/>
  <c r="BN196" i="23" s="1"/>
  <c r="BM197" i="23"/>
  <c r="BN197" i="23" s="1"/>
  <c r="BM198" i="23"/>
  <c r="BN198" i="23" s="1"/>
  <c r="BM199" i="23"/>
  <c r="BN199" i="23" s="1"/>
  <c r="BM200" i="23"/>
  <c r="BN200" i="23" s="1"/>
  <c r="BM201" i="23"/>
  <c r="BN201" i="23" s="1"/>
  <c r="BM202" i="23"/>
  <c r="BN202" i="23" s="1"/>
  <c r="BM203" i="23"/>
  <c r="BN203" i="23" s="1"/>
  <c r="BM204" i="23"/>
  <c r="BN204" i="23" s="1"/>
  <c r="BM205" i="23"/>
  <c r="BN205" i="23" s="1"/>
  <c r="BM206" i="23"/>
  <c r="BN206" i="23" s="1"/>
  <c r="BM207" i="23"/>
  <c r="BN207" i="23" s="1"/>
  <c r="BM208" i="23"/>
  <c r="BN208" i="23" s="1"/>
  <c r="BM209" i="23"/>
  <c r="BN209" i="23" s="1"/>
  <c r="BM210" i="23"/>
  <c r="BN210" i="23" s="1"/>
  <c r="BM211" i="23"/>
  <c r="BN211" i="23" s="1"/>
  <c r="BM212" i="23"/>
  <c r="BN212" i="23" s="1"/>
  <c r="BM213" i="23"/>
  <c r="BN213" i="23" s="1"/>
  <c r="BM214" i="23"/>
  <c r="BN214" i="23" s="1"/>
  <c r="BM215" i="23"/>
  <c r="BN215" i="23" s="1"/>
  <c r="BM216" i="23"/>
  <c r="BN216" i="23" s="1"/>
  <c r="BM217" i="23"/>
  <c r="BN217" i="23" s="1"/>
  <c r="BM218" i="23"/>
  <c r="BN218" i="23" s="1"/>
  <c r="BM219" i="23"/>
  <c r="BN219" i="23" s="1"/>
  <c r="BM220" i="23"/>
  <c r="BN220" i="23" s="1"/>
  <c r="BM221" i="23"/>
  <c r="BN221" i="23" s="1"/>
  <c r="BM222" i="23"/>
  <c r="BN222" i="23" s="1"/>
  <c r="BM223" i="23"/>
  <c r="BN223" i="23" s="1"/>
  <c r="BM224" i="23"/>
  <c r="BN224" i="23" s="1"/>
  <c r="BM225" i="23"/>
  <c r="BN225" i="23" s="1"/>
  <c r="BM226" i="23"/>
  <c r="BN226" i="23" s="1"/>
  <c r="BM227" i="23"/>
  <c r="BN227" i="23" s="1"/>
  <c r="BM228" i="23"/>
  <c r="BN228" i="23" s="1"/>
  <c r="BM229" i="23"/>
  <c r="BN229" i="23" s="1"/>
  <c r="BM230" i="23"/>
  <c r="BN230" i="23" s="1"/>
  <c r="BM231" i="23"/>
  <c r="BN231" i="23" s="1"/>
  <c r="BM232" i="23"/>
  <c r="BN232" i="23" s="1"/>
  <c r="BM233" i="23"/>
  <c r="BN233" i="23" s="1"/>
  <c r="BM234" i="23"/>
  <c r="BN234" i="23" s="1"/>
  <c r="BM235" i="23"/>
  <c r="BN235" i="23" s="1"/>
  <c r="BM236" i="23"/>
  <c r="BN236" i="23" s="1"/>
  <c r="BM237" i="23"/>
  <c r="BN237" i="23" s="1"/>
  <c r="BM238" i="23"/>
  <c r="BN238" i="23" s="1"/>
  <c r="BM239" i="23"/>
  <c r="BN239" i="23" s="1"/>
  <c r="BM240" i="23"/>
  <c r="BN240" i="23" s="1"/>
  <c r="BM241" i="23"/>
  <c r="BN241" i="23" s="1"/>
  <c r="BM242" i="23"/>
  <c r="BN242" i="23" s="1"/>
  <c r="BM243" i="23"/>
  <c r="BN243" i="23" s="1"/>
  <c r="BM244" i="23"/>
  <c r="BN244" i="23" s="1"/>
  <c r="BM245" i="23"/>
  <c r="BN245" i="23" s="1"/>
  <c r="BM246" i="23"/>
  <c r="BN246" i="23" s="1"/>
  <c r="BM247" i="23"/>
  <c r="BN247" i="23" s="1"/>
  <c r="BM248" i="23"/>
  <c r="BN248" i="23" s="1"/>
  <c r="BM249" i="23"/>
  <c r="BN249" i="23" s="1"/>
  <c r="BM250" i="23"/>
  <c r="BN250" i="23" s="1"/>
  <c r="BM251" i="23"/>
  <c r="BN251" i="23" s="1"/>
  <c r="BM252" i="23"/>
  <c r="BN252" i="23" s="1"/>
  <c r="BM253" i="23"/>
  <c r="BN253" i="23" s="1"/>
  <c r="BM254" i="23"/>
  <c r="BN254" i="23" s="1"/>
  <c r="BM255" i="23"/>
  <c r="BN255" i="23" s="1"/>
  <c r="BM256" i="23"/>
  <c r="BN256" i="23" s="1"/>
  <c r="BM257" i="23"/>
  <c r="BN257" i="23" s="1"/>
  <c r="BM258" i="23"/>
  <c r="BN258" i="23" s="1"/>
  <c r="BM259" i="23"/>
  <c r="BN259" i="23" s="1"/>
  <c r="BM260" i="23"/>
  <c r="BN260" i="23" s="1"/>
  <c r="BM261" i="23"/>
  <c r="BN261" i="23" s="1"/>
  <c r="BM262" i="23"/>
  <c r="BN262" i="23" s="1"/>
  <c r="BM263" i="23"/>
  <c r="BN263" i="23" s="1"/>
  <c r="BM264" i="23"/>
  <c r="BN264" i="23" s="1"/>
  <c r="BM265" i="23"/>
  <c r="BN265" i="23" s="1"/>
  <c r="BM266" i="23"/>
  <c r="BN266" i="23" s="1"/>
  <c r="BM267" i="23"/>
  <c r="BN267" i="23" s="1"/>
  <c r="BM268" i="23"/>
  <c r="BN268" i="23" s="1"/>
  <c r="BM269" i="23"/>
  <c r="BN269" i="23" s="1"/>
  <c r="BM270" i="23"/>
  <c r="BN270" i="23" s="1"/>
  <c r="BM271" i="23"/>
  <c r="BN271" i="23" s="1"/>
  <c r="BM272" i="23"/>
  <c r="BN272" i="23" s="1"/>
  <c r="BM273" i="23"/>
  <c r="BN273" i="23" s="1"/>
  <c r="BM274" i="23"/>
  <c r="BN274" i="23" s="1"/>
  <c r="BM275" i="23"/>
  <c r="BN275" i="23" s="1"/>
  <c r="BM276" i="23"/>
  <c r="BN276" i="23" s="1"/>
  <c r="BM277" i="23"/>
  <c r="BN277" i="23" s="1"/>
  <c r="BM278" i="23"/>
  <c r="BN278" i="23" s="1"/>
  <c r="BM279" i="23"/>
  <c r="BN279" i="23" s="1"/>
  <c r="BM280" i="23"/>
  <c r="BN280" i="23" s="1"/>
  <c r="BM281" i="23"/>
  <c r="BN281" i="23" s="1"/>
  <c r="BM282" i="23"/>
  <c r="BN282" i="23" s="1"/>
  <c r="BM283" i="23"/>
  <c r="BN283" i="23" s="1"/>
  <c r="BM284" i="23"/>
  <c r="BN284" i="23" s="1"/>
  <c r="BM285" i="23"/>
  <c r="BN285" i="23" s="1"/>
  <c r="BM286" i="23"/>
  <c r="BN286" i="23" s="1"/>
  <c r="BM287" i="23"/>
  <c r="BN287" i="23" s="1"/>
  <c r="BM288" i="23"/>
  <c r="BN288" i="23" s="1"/>
  <c r="BM289" i="23"/>
  <c r="BN289" i="23" s="1"/>
  <c r="BM290" i="23"/>
  <c r="BN290" i="23" s="1"/>
  <c r="BM291" i="23"/>
  <c r="BN291" i="23" s="1"/>
  <c r="BM292" i="23"/>
  <c r="BN292" i="23" s="1"/>
  <c r="BM293" i="23"/>
  <c r="BN293" i="23" s="1"/>
  <c r="BM294" i="23"/>
  <c r="BN294" i="23" s="1"/>
  <c r="BM295" i="23"/>
  <c r="BN295" i="23" s="1"/>
  <c r="BM296" i="23"/>
  <c r="BN296" i="23" s="1"/>
  <c r="BM297" i="23"/>
  <c r="BN297" i="23" s="1"/>
  <c r="BM298" i="23"/>
  <c r="BN298" i="23" s="1"/>
  <c r="BM299" i="23"/>
  <c r="BN299" i="23" s="1"/>
  <c r="BM300" i="23"/>
  <c r="BN300" i="23" s="1"/>
  <c r="BM301" i="23"/>
  <c r="BN301" i="23" s="1"/>
  <c r="BM302" i="23"/>
  <c r="BN302" i="23" s="1"/>
  <c r="BM303" i="23"/>
  <c r="BN303" i="23" s="1"/>
  <c r="BM304" i="23"/>
  <c r="BN304" i="23" s="1"/>
  <c r="BM305" i="23"/>
  <c r="BN305" i="23" s="1"/>
  <c r="BM306" i="23"/>
  <c r="BN306" i="23" s="1"/>
  <c r="BM307" i="23"/>
  <c r="BN307" i="23" s="1"/>
  <c r="BM308" i="23"/>
  <c r="BN308" i="23" s="1"/>
  <c r="BM309" i="23"/>
  <c r="BN309" i="23" s="1"/>
  <c r="BM310" i="23"/>
  <c r="BN310" i="23" s="1"/>
  <c r="BM311" i="23"/>
  <c r="BN311" i="23" s="1"/>
  <c r="BM312" i="23"/>
  <c r="BN312" i="23" s="1"/>
  <c r="BM313" i="23"/>
  <c r="BN313" i="23" s="1"/>
  <c r="BM314" i="23"/>
  <c r="BN314" i="23" s="1"/>
  <c r="BM315" i="23"/>
  <c r="BN315" i="23" s="1"/>
  <c r="BM316" i="23"/>
  <c r="BN316" i="23" s="1"/>
  <c r="BM317" i="23"/>
  <c r="BN317" i="23" s="1"/>
  <c r="BM318" i="23"/>
  <c r="BN318" i="23" s="1"/>
  <c r="BM319" i="23"/>
  <c r="BN319" i="23" s="1"/>
  <c r="BM320" i="23"/>
  <c r="BN320" i="23" s="1"/>
  <c r="BM321" i="23"/>
  <c r="BN321" i="23" s="1"/>
  <c r="BM322" i="23"/>
  <c r="BN322" i="23" s="1"/>
  <c r="BM323" i="23"/>
  <c r="BN323" i="23" s="1"/>
  <c r="BM324" i="23"/>
  <c r="BN324" i="23" s="1"/>
  <c r="BM325" i="23"/>
  <c r="BN325" i="23" s="1"/>
  <c r="BM326" i="23"/>
  <c r="BN326" i="23" s="1"/>
  <c r="BM327" i="23"/>
  <c r="BN327" i="23" s="1"/>
  <c r="BM328" i="23"/>
  <c r="BN328" i="23" s="1"/>
  <c r="BM329" i="23"/>
  <c r="BN329" i="23" s="1"/>
  <c r="BM330" i="23"/>
  <c r="BN330" i="23" s="1"/>
  <c r="BM331" i="23"/>
  <c r="BN331" i="23" s="1"/>
  <c r="BM332" i="23"/>
  <c r="BN332" i="23" s="1"/>
  <c r="BM333" i="23"/>
  <c r="BN333" i="23" s="1"/>
  <c r="BM334" i="23"/>
  <c r="BN334" i="23" s="1"/>
  <c r="BM335" i="23"/>
  <c r="BN335" i="23" s="1"/>
  <c r="BM336" i="23"/>
  <c r="BN336" i="23" s="1"/>
  <c r="BM337" i="23"/>
  <c r="BN337" i="23" s="1"/>
  <c r="BM338" i="23"/>
  <c r="BN338" i="23" s="1"/>
  <c r="BM339" i="23"/>
  <c r="BN339" i="23" s="1"/>
  <c r="BM340" i="23"/>
  <c r="BN340" i="23" s="1"/>
  <c r="BM341" i="23"/>
  <c r="BN341" i="23" s="1"/>
  <c r="BM342" i="23"/>
  <c r="BN342" i="23" s="1"/>
  <c r="BM343" i="23"/>
  <c r="BN343" i="23" s="1"/>
  <c r="BM344" i="23"/>
  <c r="BN344" i="23" s="1"/>
  <c r="BM345" i="23"/>
  <c r="BN345" i="23" s="1"/>
  <c r="BM346" i="23"/>
  <c r="BN346" i="23" s="1"/>
  <c r="BM347" i="23"/>
  <c r="BN347" i="23" s="1"/>
  <c r="BM348" i="23"/>
  <c r="BN348" i="23" s="1"/>
  <c r="BM349" i="23"/>
  <c r="BN349" i="23" s="1"/>
  <c r="BM350" i="23"/>
  <c r="BN350" i="23" s="1"/>
  <c r="BM351" i="23"/>
  <c r="BN351" i="23" s="1"/>
  <c r="BM352" i="23"/>
  <c r="BN352" i="23" s="1"/>
  <c r="BM353" i="23"/>
  <c r="BN353" i="23" s="1"/>
  <c r="BM354" i="23"/>
  <c r="BN354" i="23" s="1"/>
  <c r="BM355" i="23"/>
  <c r="BN355" i="23" s="1"/>
  <c r="BM356" i="23"/>
  <c r="BN356" i="23" s="1"/>
  <c r="BM357" i="23"/>
  <c r="BN357" i="23" s="1"/>
  <c r="BM358" i="23"/>
  <c r="BN358" i="23" s="1"/>
  <c r="BM359" i="23"/>
  <c r="BN359" i="23" s="1"/>
  <c r="BM360" i="23"/>
  <c r="BN360" i="23" s="1"/>
  <c r="BM361" i="23"/>
  <c r="BN361" i="23" s="1"/>
  <c r="BM362" i="23"/>
  <c r="BN362" i="23" s="1"/>
  <c r="BM363" i="23"/>
  <c r="BN363" i="23" s="1"/>
  <c r="BM364" i="23"/>
  <c r="BN364" i="23" s="1"/>
  <c r="BM365" i="23"/>
  <c r="BN365" i="23" s="1"/>
  <c r="BM366" i="23"/>
  <c r="BN366" i="23" s="1"/>
  <c r="BM367" i="23"/>
  <c r="BN367" i="23" s="1"/>
  <c r="BM368" i="23"/>
  <c r="BN368" i="23" s="1"/>
  <c r="BM369" i="23"/>
  <c r="BN369" i="23" s="1"/>
  <c r="BM370" i="23"/>
  <c r="BN370" i="23" s="1"/>
  <c r="BM371" i="23"/>
  <c r="BN371" i="23" s="1"/>
  <c r="BM372" i="23"/>
  <c r="BN372" i="23" s="1"/>
  <c r="BM373" i="23"/>
  <c r="BN373" i="23" s="1"/>
  <c r="BM374" i="23"/>
  <c r="BN374" i="23" s="1"/>
  <c r="BM375" i="23"/>
  <c r="BN375" i="23" s="1"/>
  <c r="BM376" i="23"/>
  <c r="BN376" i="23" s="1"/>
  <c r="BM377" i="23"/>
  <c r="BN377" i="23" s="1"/>
  <c r="BM378" i="23"/>
  <c r="BN378" i="23" s="1"/>
  <c r="BM379" i="23"/>
  <c r="BN379" i="23" s="1"/>
  <c r="BM380" i="23"/>
  <c r="BN380" i="23" s="1"/>
  <c r="BM381" i="23"/>
  <c r="BN381" i="23" s="1"/>
  <c r="BM382" i="23"/>
  <c r="BN382" i="23" s="1"/>
  <c r="BM383" i="23"/>
  <c r="BN383" i="23" s="1"/>
  <c r="BM384" i="23"/>
  <c r="BN384" i="23" s="1"/>
  <c r="BM385" i="23"/>
  <c r="BN385" i="23" s="1"/>
  <c r="BM386" i="23"/>
  <c r="BN386" i="23" s="1"/>
  <c r="BM387" i="23"/>
  <c r="BN387" i="23" s="1"/>
  <c r="BM388" i="23"/>
  <c r="BN388" i="23" s="1"/>
  <c r="BM389" i="23"/>
  <c r="BN389" i="23" s="1"/>
  <c r="BM390" i="23"/>
  <c r="BN390" i="23" s="1"/>
  <c r="BM391" i="23"/>
  <c r="BN391" i="23" s="1"/>
  <c r="BM392" i="23"/>
  <c r="BN392" i="23" s="1"/>
  <c r="BM393" i="23"/>
  <c r="BN393" i="23" s="1"/>
  <c r="BM394" i="23"/>
  <c r="BN394" i="23" s="1"/>
  <c r="BM395" i="23"/>
  <c r="BN395" i="23" s="1"/>
  <c r="BM396" i="23"/>
  <c r="BN396" i="23" s="1"/>
  <c r="BM397" i="23"/>
  <c r="BN397" i="23" s="1"/>
  <c r="BM398" i="23"/>
  <c r="BN398" i="23" s="1"/>
  <c r="BM399" i="23"/>
  <c r="BN399" i="23" s="1"/>
  <c r="BM400" i="23"/>
  <c r="BN400" i="23" s="1"/>
  <c r="BM401" i="23"/>
  <c r="BN401" i="23" s="1"/>
  <c r="BM402" i="23"/>
  <c r="BN402" i="23" s="1"/>
  <c r="BM403" i="23"/>
  <c r="BN403" i="23" s="1"/>
  <c r="BM404" i="23"/>
  <c r="BN404" i="23" s="1"/>
  <c r="BM405" i="23"/>
  <c r="BN405" i="23" s="1"/>
  <c r="BM406" i="23"/>
  <c r="BN406" i="23" s="1"/>
  <c r="BM407" i="23"/>
  <c r="BN407" i="23" s="1"/>
  <c r="BM408" i="23"/>
  <c r="BN408" i="23" s="1"/>
  <c r="BM409" i="23"/>
  <c r="BN409" i="23" s="1"/>
  <c r="BM410" i="23"/>
  <c r="BN410" i="23" s="1"/>
  <c r="BM411" i="23"/>
  <c r="BN411" i="23" s="1"/>
  <c r="BM412" i="23"/>
  <c r="BN412" i="23" s="1"/>
  <c r="BM413" i="23"/>
  <c r="BN413" i="23" s="1"/>
  <c r="BM414" i="23"/>
  <c r="BN414" i="23" s="1"/>
  <c r="BM415" i="23"/>
  <c r="BN415" i="23" s="1"/>
  <c r="BM416" i="23"/>
  <c r="BN416" i="23" s="1"/>
  <c r="BM417" i="23"/>
  <c r="BN417" i="23" s="1"/>
  <c r="BM418" i="23"/>
  <c r="BN418" i="23" s="1"/>
  <c r="BM419" i="23"/>
  <c r="BN419" i="23" s="1"/>
  <c r="BM420" i="23"/>
  <c r="BN420" i="23" s="1"/>
  <c r="BM421" i="23"/>
  <c r="BN421" i="23" s="1"/>
  <c r="BM422" i="23"/>
  <c r="BN422" i="23" s="1"/>
  <c r="BM423" i="23"/>
  <c r="BN423" i="23" s="1"/>
  <c r="BM424" i="23"/>
  <c r="BN424" i="23" s="1"/>
  <c r="BM425" i="23"/>
  <c r="BN425" i="23" s="1"/>
  <c r="BM426" i="23"/>
  <c r="BN426" i="23" s="1"/>
  <c r="BM427" i="23"/>
  <c r="BN427" i="23" s="1"/>
  <c r="BM428" i="23"/>
  <c r="BN428" i="23" s="1"/>
  <c r="BM429" i="23"/>
  <c r="BN429" i="23" s="1"/>
  <c r="BM430" i="23"/>
  <c r="BN430" i="23" s="1"/>
  <c r="BM431" i="23"/>
  <c r="BN431" i="23" s="1"/>
  <c r="BM432" i="23"/>
  <c r="BN432" i="23" s="1"/>
  <c r="BM433" i="23"/>
  <c r="BN433" i="23" s="1"/>
  <c r="BM434" i="23"/>
  <c r="BN434" i="23" s="1"/>
  <c r="BM435" i="23"/>
  <c r="BN435" i="23" s="1"/>
  <c r="BM436" i="23"/>
  <c r="BN436" i="23" s="1"/>
  <c r="BM437" i="23"/>
  <c r="BN437" i="23" s="1"/>
  <c r="BM438" i="23"/>
  <c r="BN438" i="23" s="1"/>
  <c r="BM439" i="23"/>
  <c r="BN439" i="23" s="1"/>
  <c r="BM440" i="23"/>
  <c r="BN440" i="23" s="1"/>
  <c r="BM441" i="23"/>
  <c r="BN441" i="23" s="1"/>
  <c r="BM442" i="23"/>
  <c r="BN442" i="23" s="1"/>
  <c r="BM443" i="23"/>
  <c r="BN443" i="23" s="1"/>
  <c r="BM444" i="23"/>
  <c r="BN444" i="23" s="1"/>
  <c r="BM445" i="23"/>
  <c r="BN445" i="23" s="1"/>
  <c r="BM446" i="23"/>
  <c r="BN446" i="23" s="1"/>
  <c r="BM447" i="23"/>
  <c r="BN447" i="23" s="1"/>
  <c r="BM448" i="23"/>
  <c r="BN448" i="23" s="1"/>
  <c r="BM449" i="23"/>
  <c r="BN449" i="23" s="1"/>
  <c r="BM450" i="23"/>
  <c r="BN450" i="23" s="1"/>
  <c r="BM451" i="23"/>
  <c r="BN451" i="23" s="1"/>
  <c r="BM452" i="23"/>
  <c r="BN452" i="23" s="1"/>
  <c r="BM453" i="23"/>
  <c r="BN453" i="23" s="1"/>
  <c r="BM454" i="23"/>
  <c r="BN454" i="23" s="1"/>
  <c r="BM455" i="23"/>
  <c r="BN455" i="23" s="1"/>
  <c r="BM456" i="23"/>
  <c r="BN456" i="23" s="1"/>
  <c r="BM457" i="23"/>
  <c r="BN457" i="23" s="1"/>
  <c r="BM458" i="23"/>
  <c r="BN458" i="23" s="1"/>
  <c r="BM459" i="23"/>
  <c r="BN459" i="23" s="1"/>
  <c r="BM460" i="23"/>
  <c r="BN460" i="23" s="1"/>
  <c r="BM461" i="23"/>
  <c r="BN461" i="23" s="1"/>
  <c r="BM462" i="23"/>
  <c r="BN462" i="23" s="1"/>
  <c r="BM463" i="23"/>
  <c r="BN463" i="23" s="1"/>
  <c r="BM464" i="23"/>
  <c r="BN464" i="23" s="1"/>
  <c r="BM465" i="23"/>
  <c r="BN465" i="23" s="1"/>
  <c r="BM466" i="23"/>
  <c r="BN466" i="23" s="1"/>
  <c r="BM467" i="23"/>
  <c r="BN467" i="23" s="1"/>
  <c r="BM468" i="23"/>
  <c r="BN468" i="23" s="1"/>
  <c r="BM469" i="23"/>
  <c r="BN469" i="23" s="1"/>
  <c r="BM470" i="23"/>
  <c r="BN470" i="23" s="1"/>
  <c r="BM471" i="23"/>
  <c r="BN471" i="23" s="1"/>
  <c r="BM472" i="23"/>
  <c r="BN472" i="23" s="1"/>
  <c r="BM473" i="23"/>
  <c r="BN473" i="23" s="1"/>
  <c r="BM474" i="23"/>
  <c r="BN474" i="23" s="1"/>
  <c r="BM475" i="23"/>
  <c r="BN475" i="23" s="1"/>
  <c r="BM476" i="23"/>
  <c r="BN476" i="23" s="1"/>
  <c r="BM477" i="23"/>
  <c r="BN477" i="23" s="1"/>
  <c r="BM478" i="23"/>
  <c r="BN478" i="23" s="1"/>
  <c r="BM479" i="23"/>
  <c r="BN479" i="23" s="1"/>
  <c r="BM480" i="23"/>
  <c r="BN480" i="23" s="1"/>
  <c r="BM481" i="23"/>
  <c r="BN481" i="23" s="1"/>
  <c r="BM482" i="23"/>
  <c r="BN482" i="23" s="1"/>
  <c r="BM483" i="23"/>
  <c r="BN483" i="23" s="1"/>
  <c r="BM484" i="23"/>
  <c r="BN484" i="23" s="1"/>
  <c r="BM485" i="23"/>
  <c r="BN485" i="23" s="1"/>
  <c r="BM486" i="23"/>
  <c r="BN486" i="23" s="1"/>
  <c r="BM487" i="23"/>
  <c r="BN487" i="23" s="1"/>
  <c r="BM488" i="23"/>
  <c r="BN488" i="23" s="1"/>
  <c r="BM489" i="23"/>
  <c r="BN489" i="23" s="1"/>
  <c r="BM490" i="23"/>
  <c r="BN490" i="23" s="1"/>
  <c r="BM491" i="23"/>
  <c r="BN491" i="23" s="1"/>
  <c r="BM492" i="23"/>
  <c r="BN492" i="23" s="1"/>
  <c r="BM493" i="23"/>
  <c r="BN493" i="23" s="1"/>
  <c r="BM494" i="23"/>
  <c r="BN494" i="23" s="1"/>
  <c r="BM495" i="23"/>
  <c r="BN495" i="23" s="1"/>
  <c r="BM496" i="23"/>
  <c r="BN496" i="23" s="1"/>
  <c r="BM497" i="23"/>
  <c r="BN497" i="23" s="1"/>
  <c r="BM498" i="23"/>
  <c r="BN498" i="23" s="1"/>
  <c r="BM499" i="23"/>
  <c r="BN499" i="23" s="1"/>
  <c r="BM500" i="23"/>
  <c r="BN500" i="23" s="1"/>
  <c r="BM501" i="23"/>
  <c r="BN501" i="23" s="1"/>
  <c r="BM502" i="23"/>
  <c r="BN502" i="23" s="1"/>
  <c r="BM503" i="23"/>
  <c r="BN503" i="23" s="1"/>
  <c r="BM504" i="23"/>
  <c r="BN504" i="23" s="1"/>
  <c r="BM505" i="23"/>
  <c r="BN505" i="23" s="1"/>
  <c r="BM506" i="23"/>
  <c r="BN506" i="23" s="1"/>
  <c r="BM507" i="23"/>
  <c r="BN507" i="23" s="1"/>
  <c r="BM508" i="23"/>
  <c r="BN508" i="23" s="1"/>
  <c r="BM509" i="23"/>
  <c r="BN509" i="23" s="1"/>
  <c r="BM510" i="23"/>
  <c r="BN510" i="23" s="1"/>
  <c r="BM511" i="23"/>
  <c r="BN511" i="23" s="1"/>
  <c r="BM512" i="23"/>
  <c r="BN512" i="23" s="1"/>
  <c r="BM513" i="23"/>
  <c r="BN513" i="23" s="1"/>
  <c r="BM514" i="23"/>
  <c r="BN514" i="23" s="1"/>
  <c r="BM515" i="23"/>
  <c r="BN515" i="23" s="1"/>
  <c r="BM516" i="23"/>
  <c r="BN516" i="23" s="1"/>
  <c r="BM517" i="23"/>
  <c r="BN517" i="23" s="1"/>
  <c r="BM518" i="23"/>
  <c r="BN518" i="23" s="1"/>
  <c r="BM519" i="23"/>
  <c r="BN519" i="23" s="1"/>
  <c r="BM520" i="23"/>
  <c r="BN520" i="23" s="1"/>
  <c r="BM521" i="23"/>
  <c r="BN521" i="23" s="1"/>
  <c r="BM522" i="23"/>
  <c r="BN522" i="23" s="1"/>
  <c r="BM523" i="23"/>
  <c r="BN523" i="23" s="1"/>
  <c r="BM524" i="23"/>
  <c r="BN524" i="23" s="1"/>
  <c r="BM525" i="23"/>
  <c r="BN525" i="23" s="1"/>
  <c r="BM526" i="23"/>
  <c r="BN526" i="23" s="1"/>
  <c r="BM527" i="23"/>
  <c r="BN527" i="23" s="1"/>
  <c r="BM528" i="23"/>
  <c r="BN528" i="23" s="1"/>
  <c r="BM529" i="23"/>
  <c r="BN529" i="23" s="1"/>
  <c r="BM530" i="23"/>
  <c r="BN530" i="23" s="1"/>
  <c r="BM531" i="23"/>
  <c r="BN531" i="23" s="1"/>
  <c r="BM532" i="23"/>
  <c r="BN532" i="23" s="1"/>
  <c r="BM533" i="23"/>
  <c r="BN533" i="23" s="1"/>
  <c r="BM534" i="23"/>
  <c r="BN534" i="23" s="1"/>
  <c r="BM535" i="23"/>
  <c r="BN535" i="23" s="1"/>
  <c r="BM536" i="23"/>
  <c r="BN536" i="23" s="1"/>
  <c r="BM537" i="23"/>
  <c r="BN537" i="23" s="1"/>
  <c r="BM538" i="23"/>
  <c r="BN538" i="23" s="1"/>
  <c r="BM539" i="23"/>
  <c r="BN539" i="23" s="1"/>
  <c r="BM540" i="23"/>
  <c r="BN540" i="23" s="1"/>
  <c r="BM541" i="23"/>
  <c r="BN541" i="23" s="1"/>
  <c r="BM542" i="23"/>
  <c r="BN542" i="23" s="1"/>
  <c r="BM543" i="23"/>
  <c r="BN543" i="23" s="1"/>
  <c r="BM544" i="23"/>
  <c r="BN544" i="23" s="1"/>
  <c r="BM545" i="23"/>
  <c r="BN545" i="23" s="1"/>
  <c r="BM546" i="23"/>
  <c r="BN546" i="23" s="1"/>
  <c r="BM547" i="23"/>
  <c r="BN547" i="23" s="1"/>
  <c r="BM548" i="23"/>
  <c r="BN548" i="23" s="1"/>
  <c r="BM549" i="23"/>
  <c r="BN549" i="23" s="1"/>
  <c r="BM550" i="23"/>
  <c r="BN550" i="23" s="1"/>
  <c r="BM551" i="23"/>
  <c r="BN551" i="23" s="1"/>
  <c r="BM552" i="23"/>
  <c r="BN552" i="23" s="1"/>
  <c r="BM553" i="23"/>
  <c r="BN553" i="23" s="1"/>
  <c r="BM554" i="23"/>
  <c r="BN554" i="23" s="1"/>
  <c r="BM555" i="23"/>
  <c r="BN555" i="23" s="1"/>
  <c r="BM556" i="23"/>
  <c r="BN556" i="23" s="1"/>
  <c r="BM557" i="23"/>
  <c r="BN557" i="23" s="1"/>
  <c r="BM558" i="23"/>
  <c r="BN558" i="23" s="1"/>
  <c r="BM559" i="23"/>
  <c r="BN559" i="23" s="1"/>
  <c r="BM560" i="23"/>
  <c r="BN560" i="23" s="1"/>
  <c r="BM561" i="23"/>
  <c r="BN561" i="23" s="1"/>
  <c r="BM562" i="23"/>
  <c r="BN562" i="23" s="1"/>
  <c r="BM563" i="23"/>
  <c r="BN563" i="23" s="1"/>
  <c r="BM564" i="23"/>
  <c r="BN564" i="23" s="1"/>
  <c r="BM565" i="23"/>
  <c r="BN565" i="23" s="1"/>
  <c r="BM566" i="23"/>
  <c r="BN566" i="23" s="1"/>
  <c r="BM567" i="23"/>
  <c r="BN567" i="23" s="1"/>
  <c r="BM568" i="23"/>
  <c r="BN568" i="23" s="1"/>
  <c r="BM569" i="23"/>
  <c r="BN569" i="23" s="1"/>
  <c r="BM570" i="23"/>
  <c r="BN570" i="23" s="1"/>
  <c r="BM571" i="23"/>
  <c r="BN571" i="23" s="1"/>
  <c r="BM572" i="23"/>
  <c r="BN572" i="23" s="1"/>
  <c r="BM573" i="23"/>
  <c r="BN573" i="23" s="1"/>
  <c r="BM574" i="23"/>
  <c r="BN574" i="23" s="1"/>
  <c r="BM575" i="23"/>
  <c r="BN575" i="23" s="1"/>
  <c r="BM576" i="23"/>
  <c r="BN576" i="23" s="1"/>
  <c r="BM577" i="23"/>
  <c r="BN577" i="23" s="1"/>
  <c r="BM578" i="23"/>
  <c r="BN578" i="23" s="1"/>
  <c r="BM579" i="23"/>
  <c r="BN579" i="23" s="1"/>
  <c r="BM580" i="23"/>
  <c r="BN580" i="23" s="1"/>
  <c r="BM581" i="23"/>
  <c r="BN581" i="23" s="1"/>
  <c r="BM582" i="23"/>
  <c r="BN582" i="23" s="1"/>
  <c r="BM583" i="23"/>
  <c r="BN583" i="23" s="1"/>
  <c r="BM584" i="23"/>
  <c r="BN584" i="23" s="1"/>
  <c r="BM585" i="23"/>
  <c r="BN585" i="23" s="1"/>
  <c r="BM586" i="23"/>
  <c r="BN586" i="23" s="1"/>
  <c r="BM587" i="23"/>
  <c r="BN587" i="23" s="1"/>
  <c r="BM588" i="23"/>
  <c r="BN588" i="23" s="1"/>
  <c r="BM589" i="23"/>
  <c r="BN589" i="23" s="1"/>
  <c r="BM590" i="23"/>
  <c r="BN590" i="23" s="1"/>
  <c r="BM591" i="23"/>
  <c r="BN591" i="23" s="1"/>
  <c r="BM592" i="23"/>
  <c r="BN592" i="23" s="1"/>
  <c r="BM593" i="23"/>
  <c r="BN593" i="23" s="1"/>
  <c r="BM594" i="23"/>
  <c r="BN594" i="23" s="1"/>
  <c r="BM595" i="23"/>
  <c r="BN595" i="23" s="1"/>
  <c r="BM596" i="23"/>
  <c r="BN596" i="23" s="1"/>
  <c r="BM597" i="23"/>
  <c r="BN597" i="23" s="1"/>
  <c r="BM598" i="23"/>
  <c r="BN598" i="23" s="1"/>
  <c r="BM599" i="23"/>
  <c r="BN599" i="23" s="1"/>
  <c r="BM600" i="23"/>
  <c r="BN600" i="23" s="1"/>
  <c r="BM601" i="23"/>
  <c r="BN601" i="23" s="1"/>
  <c r="BM602" i="23"/>
  <c r="BN602" i="23" s="1"/>
  <c r="BM603" i="23"/>
  <c r="BN603" i="23" s="1"/>
  <c r="BM604" i="23"/>
  <c r="BN604" i="23" s="1"/>
  <c r="BM605" i="23"/>
  <c r="BN605" i="23" s="1"/>
  <c r="BM606" i="23"/>
  <c r="BN606" i="23" s="1"/>
  <c r="BM607" i="23"/>
  <c r="BN607" i="23" s="1"/>
  <c r="BM608" i="23"/>
  <c r="BN608" i="23" s="1"/>
  <c r="BM609" i="23"/>
  <c r="BN609" i="23" s="1"/>
  <c r="BM610" i="23"/>
  <c r="BN610" i="23" s="1"/>
  <c r="BM611" i="23"/>
  <c r="BN611" i="23" s="1"/>
  <c r="BM612" i="23"/>
  <c r="BN612" i="23" s="1"/>
  <c r="BM613" i="23"/>
  <c r="BN613" i="23" s="1"/>
  <c r="BM614" i="23"/>
  <c r="BN614" i="23" s="1"/>
  <c r="BM615" i="23"/>
  <c r="BN615" i="23" s="1"/>
  <c r="BM616" i="23"/>
  <c r="BN616" i="23" s="1"/>
  <c r="BM617" i="23"/>
  <c r="BN617" i="23" s="1"/>
  <c r="BM618" i="23"/>
  <c r="BN618" i="23" s="1"/>
  <c r="BM619" i="23"/>
  <c r="BN619" i="23" s="1"/>
  <c r="BM620" i="23"/>
  <c r="BN620" i="23" s="1"/>
  <c r="BM621" i="23"/>
  <c r="BN621" i="23" s="1"/>
  <c r="BM622" i="23"/>
  <c r="BN622" i="23" s="1"/>
  <c r="BM623" i="23"/>
  <c r="BN623" i="23" s="1"/>
  <c r="BM624" i="23"/>
  <c r="BN624" i="23" s="1"/>
  <c r="BM625" i="23"/>
  <c r="BN625" i="23" s="1"/>
  <c r="BM626" i="23"/>
  <c r="BN626" i="23" s="1"/>
  <c r="BM627" i="23"/>
  <c r="BN627" i="23" s="1"/>
  <c r="BM628" i="23"/>
  <c r="BN628" i="23" s="1"/>
  <c r="BM629" i="23"/>
  <c r="BN629" i="23" s="1"/>
  <c r="BM630" i="23"/>
  <c r="BN630" i="23" s="1"/>
  <c r="BM631" i="23"/>
  <c r="BN631" i="23" s="1"/>
  <c r="BM632" i="23"/>
  <c r="BN632" i="23" s="1"/>
  <c r="BM633" i="23"/>
  <c r="BN633" i="23" s="1"/>
  <c r="BM634" i="23"/>
  <c r="BN634" i="23" s="1"/>
  <c r="BM635" i="23"/>
  <c r="BN635" i="23" s="1"/>
  <c r="BM636" i="23"/>
  <c r="BN636" i="23" s="1"/>
  <c r="BM637" i="23"/>
  <c r="BN637" i="23" s="1"/>
  <c r="BM638" i="23"/>
  <c r="BN638" i="23" s="1"/>
  <c r="BM639" i="23"/>
  <c r="BN639" i="23" s="1"/>
  <c r="BM640" i="23"/>
  <c r="BN640" i="23" s="1"/>
  <c r="BM641" i="23"/>
  <c r="BN641" i="23" s="1"/>
  <c r="BM642" i="23"/>
  <c r="BN642" i="23" s="1"/>
  <c r="BM643" i="23"/>
  <c r="BN643" i="23" s="1"/>
  <c r="BM644" i="23"/>
  <c r="BN644" i="23" s="1"/>
  <c r="BM645" i="23"/>
  <c r="BN645" i="23" s="1"/>
  <c r="BM646" i="23"/>
  <c r="BN646" i="23" s="1"/>
  <c r="BM647" i="23"/>
  <c r="BN647" i="23" s="1"/>
  <c r="BM648" i="23"/>
  <c r="BN648" i="23" s="1"/>
  <c r="BM649" i="23"/>
  <c r="BN649" i="23" s="1"/>
  <c r="BM650" i="23"/>
  <c r="BN650" i="23" s="1"/>
  <c r="BM651" i="23"/>
  <c r="BN651" i="23" s="1"/>
  <c r="BM652" i="23"/>
  <c r="BN652" i="23" s="1"/>
  <c r="BM653" i="23"/>
  <c r="BN653" i="23" s="1"/>
  <c r="BM654" i="23"/>
  <c r="BN654" i="23" s="1"/>
  <c r="BM655" i="23"/>
  <c r="BN655" i="23" s="1"/>
  <c r="BM656" i="23"/>
  <c r="BN656" i="23" s="1"/>
  <c r="BM657" i="23"/>
  <c r="BN657" i="23" s="1"/>
  <c r="BM658" i="23"/>
  <c r="BN658" i="23" s="1"/>
  <c r="BM659" i="23"/>
  <c r="BN659" i="23" s="1"/>
  <c r="BM660" i="23"/>
  <c r="BN660" i="23" s="1"/>
  <c r="BM661" i="23"/>
  <c r="BN661" i="23" s="1"/>
  <c r="BM662" i="23"/>
  <c r="BN662" i="23" s="1"/>
  <c r="BM663" i="23"/>
  <c r="BN663" i="23" s="1"/>
  <c r="BM664" i="23"/>
  <c r="BN664" i="23" s="1"/>
  <c r="BM665" i="23"/>
  <c r="BN665" i="23" s="1"/>
  <c r="BM666" i="23"/>
  <c r="BN666" i="23" s="1"/>
  <c r="BM667" i="23"/>
  <c r="BN667" i="23" s="1"/>
  <c r="BM668" i="23"/>
  <c r="BN668" i="23" s="1"/>
  <c r="BM669" i="23"/>
  <c r="BN669" i="23" s="1"/>
  <c r="BM670" i="23"/>
  <c r="BN670" i="23" s="1"/>
  <c r="BM671" i="23"/>
  <c r="BN671" i="23" s="1"/>
  <c r="BM672" i="23"/>
  <c r="BN672" i="23" s="1"/>
  <c r="BM673" i="23"/>
  <c r="BN673" i="23" s="1"/>
  <c r="BM674" i="23"/>
  <c r="BN674" i="23" s="1"/>
  <c r="BM675" i="23"/>
  <c r="BN675" i="23" s="1"/>
  <c r="BM676" i="23"/>
  <c r="BN676" i="23" s="1"/>
  <c r="BM677" i="23"/>
  <c r="BN677" i="23" s="1"/>
  <c r="BM678" i="23"/>
  <c r="BN678" i="23" s="1"/>
  <c r="BM679" i="23"/>
  <c r="BN679" i="23" s="1"/>
  <c r="BM680" i="23"/>
  <c r="BN680" i="23" s="1"/>
  <c r="BM681" i="23"/>
  <c r="BN681" i="23" s="1"/>
  <c r="BM682" i="23"/>
  <c r="BN682" i="23" s="1"/>
  <c r="BM683" i="23"/>
  <c r="BN683" i="23" s="1"/>
  <c r="BM684" i="23"/>
  <c r="BN684" i="23" s="1"/>
  <c r="BM685" i="23"/>
  <c r="BN685" i="23" s="1"/>
  <c r="BM686" i="23"/>
  <c r="BN686" i="23" s="1"/>
  <c r="BM687" i="23"/>
  <c r="BN687" i="23" s="1"/>
  <c r="BM688" i="23"/>
  <c r="BN688" i="23" s="1"/>
  <c r="BM689" i="23"/>
  <c r="BN689" i="23" s="1"/>
  <c r="BM690" i="23"/>
  <c r="BN690" i="23" s="1"/>
  <c r="BM691" i="23"/>
  <c r="BN691" i="23" s="1"/>
  <c r="BM692" i="23"/>
  <c r="BN692" i="23" s="1"/>
  <c r="BM693" i="23"/>
  <c r="BN693" i="23" s="1"/>
  <c r="BM694" i="23"/>
  <c r="BN694" i="23" s="1"/>
  <c r="BM695" i="23"/>
  <c r="BN695" i="23" s="1"/>
  <c r="BM696" i="23"/>
  <c r="BN696" i="23" s="1"/>
  <c r="BM697" i="23"/>
  <c r="BN697" i="23" s="1"/>
  <c r="BM698" i="23"/>
  <c r="BN698" i="23" s="1"/>
  <c r="BM699" i="23"/>
  <c r="BN699" i="23" s="1"/>
  <c r="BM700" i="23"/>
  <c r="BN700" i="23" s="1"/>
  <c r="BM701" i="23"/>
  <c r="BN701" i="23" s="1"/>
  <c r="BM702" i="23"/>
  <c r="BN702" i="23" s="1"/>
  <c r="BM703" i="23"/>
  <c r="BN703" i="23" s="1"/>
  <c r="BM704" i="23"/>
  <c r="BN704" i="23" s="1"/>
  <c r="BM705" i="23"/>
  <c r="BN705" i="23" s="1"/>
  <c r="BM706" i="23"/>
  <c r="BN706" i="23" s="1"/>
  <c r="BM707" i="23"/>
  <c r="BN707" i="23" s="1"/>
  <c r="BM708" i="23"/>
  <c r="BN708" i="23" s="1"/>
  <c r="BM709" i="23"/>
  <c r="BN709" i="23" s="1"/>
  <c r="BM710" i="23"/>
  <c r="BN710" i="23" s="1"/>
  <c r="BM711" i="23"/>
  <c r="BN711" i="23" s="1"/>
  <c r="BM712" i="23"/>
  <c r="BN712" i="23" s="1"/>
  <c r="BM713" i="23"/>
  <c r="BN713" i="23" s="1"/>
  <c r="BM714" i="23"/>
  <c r="BN714" i="23" s="1"/>
  <c r="BM715" i="23"/>
  <c r="BN715" i="23" s="1"/>
  <c r="BM716" i="23"/>
  <c r="BN716" i="23" s="1"/>
  <c r="BM717" i="23"/>
  <c r="BN717" i="23" s="1"/>
  <c r="BM718" i="23"/>
  <c r="BN718" i="23" s="1"/>
  <c r="BM719" i="23"/>
  <c r="BN719" i="23" s="1"/>
  <c r="BM720" i="23"/>
  <c r="BN720" i="23" s="1"/>
  <c r="BM721" i="23"/>
  <c r="BN721" i="23" s="1"/>
  <c r="BM722" i="23"/>
  <c r="BN722" i="23" s="1"/>
  <c r="BM723" i="23"/>
  <c r="BN723" i="23" s="1"/>
  <c r="BM724" i="23"/>
  <c r="BN724" i="23" s="1"/>
  <c r="BM725" i="23"/>
  <c r="BN725" i="23" s="1"/>
  <c r="BM726" i="23"/>
  <c r="BN726" i="23" s="1"/>
  <c r="BM727" i="23"/>
  <c r="BN727" i="23" s="1"/>
  <c r="BM728" i="23"/>
  <c r="BN728" i="23" s="1"/>
  <c r="BM729" i="23"/>
  <c r="BN729" i="23" s="1"/>
  <c r="BM730" i="23"/>
  <c r="BN730" i="23" s="1"/>
  <c r="BM731" i="23"/>
  <c r="BN731" i="23" s="1"/>
  <c r="BM732" i="23"/>
  <c r="BN732" i="23" s="1"/>
  <c r="BM733" i="23"/>
  <c r="BN733" i="23" s="1"/>
  <c r="BM734" i="23"/>
  <c r="BN734" i="23" s="1"/>
  <c r="BM735" i="23"/>
  <c r="BN735" i="23" s="1"/>
  <c r="BM736" i="23"/>
  <c r="BN736" i="23" s="1"/>
  <c r="BM737" i="23"/>
  <c r="BN737" i="23" s="1"/>
  <c r="BM738" i="23"/>
  <c r="BN738" i="23" s="1"/>
  <c r="BM739" i="23"/>
  <c r="BN739" i="23" s="1"/>
  <c r="BM740" i="23"/>
  <c r="BN740" i="23" s="1"/>
  <c r="BM741" i="23"/>
  <c r="BN741" i="23" s="1"/>
  <c r="BM742" i="23"/>
  <c r="BN742" i="23" s="1"/>
  <c r="BM743" i="23"/>
  <c r="BN743" i="23" s="1"/>
  <c r="BM744" i="23"/>
  <c r="BN744" i="23" s="1"/>
  <c r="BM745" i="23"/>
  <c r="BN745" i="23" s="1"/>
  <c r="BM746" i="23"/>
  <c r="BN746" i="23" s="1"/>
  <c r="BM747" i="23"/>
  <c r="BN747" i="23" s="1"/>
  <c r="BM748" i="23"/>
  <c r="BN748" i="23" s="1"/>
  <c r="BM749" i="23"/>
  <c r="BN749" i="23" s="1"/>
  <c r="BM750" i="23"/>
  <c r="BN750" i="23" s="1"/>
  <c r="BM751" i="23"/>
  <c r="BN751" i="23" s="1"/>
  <c r="BM752" i="23"/>
  <c r="BN752" i="23" s="1"/>
  <c r="BM753" i="23"/>
  <c r="BN753" i="23" s="1"/>
  <c r="BM754" i="23"/>
  <c r="BN754" i="23" s="1"/>
  <c r="BM755" i="23"/>
  <c r="BN755" i="23" s="1"/>
  <c r="BM756" i="23"/>
  <c r="BN756" i="23" s="1"/>
  <c r="BM757" i="23"/>
  <c r="BN757" i="23" s="1"/>
  <c r="BM758" i="23"/>
  <c r="BN758" i="23" s="1"/>
  <c r="BM759" i="23"/>
  <c r="BN759" i="23" s="1"/>
  <c r="BM760" i="23"/>
  <c r="BN760" i="23" s="1"/>
  <c r="BM761" i="23"/>
  <c r="BN761" i="23" s="1"/>
  <c r="BM762" i="23"/>
  <c r="BN762" i="23" s="1"/>
  <c r="BM763" i="23"/>
  <c r="BN763" i="23" s="1"/>
  <c r="BM764" i="23"/>
  <c r="BN764" i="23" s="1"/>
  <c r="BM765" i="23"/>
  <c r="BN765" i="23" s="1"/>
  <c r="BM766" i="23"/>
  <c r="BN766" i="23" s="1"/>
  <c r="BM767" i="23"/>
  <c r="BN767" i="23" s="1"/>
  <c r="BM768" i="23"/>
  <c r="BN768" i="23" s="1"/>
  <c r="BM769" i="23"/>
  <c r="BN769" i="23" s="1"/>
  <c r="BM770" i="23"/>
  <c r="BN770" i="23" s="1"/>
  <c r="BM771" i="23"/>
  <c r="BN771" i="23" s="1"/>
  <c r="BM772" i="23"/>
  <c r="BN772" i="23" s="1"/>
  <c r="BM773" i="23"/>
  <c r="BN773" i="23" s="1"/>
  <c r="BM774" i="23"/>
  <c r="BN774" i="23" s="1"/>
  <c r="BM775" i="23"/>
  <c r="BN775" i="23" s="1"/>
  <c r="BM776" i="23"/>
  <c r="BN776" i="23" s="1"/>
  <c r="BM777" i="23"/>
  <c r="BN777" i="23" s="1"/>
  <c r="BM778" i="23"/>
  <c r="BN778" i="23" s="1"/>
  <c r="BM779" i="23"/>
  <c r="BN779" i="23" s="1"/>
  <c r="BM780" i="23"/>
  <c r="BN780" i="23" s="1"/>
  <c r="BM781" i="23"/>
  <c r="BN781" i="23" s="1"/>
  <c r="BM782" i="23"/>
  <c r="BN782" i="23" s="1"/>
  <c r="BM783" i="23"/>
  <c r="BN783" i="23" s="1"/>
  <c r="BM784" i="23"/>
  <c r="BN784" i="23" s="1"/>
  <c r="BM785" i="23"/>
  <c r="BN785" i="23" s="1"/>
  <c r="BM786" i="23"/>
  <c r="BN786" i="23" s="1"/>
  <c r="BM787" i="23"/>
  <c r="BN787" i="23" s="1"/>
  <c r="BM788" i="23"/>
  <c r="BN788" i="23" s="1"/>
  <c r="BM789" i="23"/>
  <c r="BN789" i="23" s="1"/>
  <c r="BM790" i="23"/>
  <c r="BN790" i="23" s="1"/>
  <c r="BM791" i="23"/>
  <c r="BN791" i="23" s="1"/>
  <c r="BM792" i="23"/>
  <c r="BN792" i="23" s="1"/>
  <c r="BM793" i="23"/>
  <c r="BN793" i="23" s="1"/>
  <c r="BM794" i="23"/>
  <c r="BN794" i="23" s="1"/>
  <c r="BM795" i="23"/>
  <c r="BN795" i="23" s="1"/>
  <c r="BM796" i="23"/>
  <c r="BN796" i="23" s="1"/>
  <c r="BM797" i="23"/>
  <c r="BN797" i="23" s="1"/>
  <c r="BM798" i="23"/>
  <c r="BN798" i="23" s="1"/>
  <c r="BM799" i="23"/>
  <c r="BN799" i="23" s="1"/>
  <c r="BM800" i="23"/>
  <c r="BN800" i="23" s="1"/>
  <c r="BM801" i="23"/>
  <c r="BN801" i="23" s="1"/>
  <c r="BM802" i="23"/>
  <c r="BN802" i="23" s="1"/>
  <c r="BM803" i="23"/>
  <c r="BN803" i="23" s="1"/>
  <c r="BM804" i="23"/>
  <c r="BN804" i="23" s="1"/>
  <c r="BM805" i="23"/>
  <c r="BN805" i="23" s="1"/>
  <c r="BM806" i="23"/>
  <c r="BN806" i="23" s="1"/>
  <c r="BM807" i="23"/>
  <c r="BN807" i="23" s="1"/>
  <c r="BM808" i="23"/>
  <c r="BN808" i="23" s="1"/>
  <c r="BM809" i="23"/>
  <c r="BN809" i="23" s="1"/>
  <c r="BM810" i="23"/>
  <c r="BN810" i="23" s="1"/>
  <c r="BM811" i="23"/>
  <c r="BN811" i="23" s="1"/>
  <c r="BM812" i="23"/>
  <c r="BN812" i="23" s="1"/>
  <c r="BM813" i="23"/>
  <c r="BN813" i="23" s="1"/>
  <c r="BM814" i="23"/>
  <c r="BN814" i="23" s="1"/>
  <c r="BM815" i="23"/>
  <c r="BN815" i="23" s="1"/>
  <c r="BM816" i="23"/>
  <c r="BN816" i="23" s="1"/>
  <c r="BM817" i="23"/>
  <c r="BN817" i="23" s="1"/>
  <c r="BM818" i="23"/>
  <c r="BN818" i="23" s="1"/>
  <c r="BM819" i="23"/>
  <c r="BN819" i="23" s="1"/>
  <c r="BM820" i="23"/>
  <c r="BN820" i="23" s="1"/>
  <c r="BM821" i="23"/>
  <c r="BN821" i="23" s="1"/>
  <c r="BM822" i="23"/>
  <c r="BN822" i="23" s="1"/>
  <c r="BM823" i="23"/>
  <c r="BN823" i="23" s="1"/>
  <c r="BM824" i="23"/>
  <c r="BN824" i="23" s="1"/>
  <c r="BM825" i="23"/>
  <c r="BN825" i="23" s="1"/>
  <c r="BM826" i="23"/>
  <c r="BN826" i="23" s="1"/>
  <c r="BM827" i="23"/>
  <c r="BN827" i="23" s="1"/>
  <c r="BM828" i="23"/>
  <c r="BN828" i="23" s="1"/>
  <c r="BM829" i="23"/>
  <c r="BN829" i="23" s="1"/>
  <c r="BM830" i="23"/>
  <c r="BN830" i="23" s="1"/>
  <c r="BM831" i="23"/>
  <c r="BN831" i="23" s="1"/>
  <c r="BM832" i="23"/>
  <c r="BN832" i="23" s="1"/>
  <c r="BM833" i="23"/>
  <c r="BN833" i="23" s="1"/>
  <c r="BM834" i="23"/>
  <c r="BN834" i="23" s="1"/>
  <c r="BM835" i="23"/>
  <c r="BN835" i="23" s="1"/>
  <c r="BM836" i="23"/>
  <c r="BN836" i="23" s="1"/>
  <c r="BM837" i="23"/>
  <c r="BN837" i="23" s="1"/>
  <c r="BM838" i="23"/>
  <c r="BN838" i="23" s="1"/>
  <c r="BM839" i="23"/>
  <c r="BN839" i="23" s="1"/>
  <c r="BM840" i="23"/>
  <c r="BN840" i="23" s="1"/>
  <c r="BM841" i="23"/>
  <c r="BN841" i="23" s="1"/>
  <c r="BM842" i="23"/>
  <c r="BN842" i="23" s="1"/>
  <c r="BM843" i="23"/>
  <c r="BN843" i="23" s="1"/>
  <c r="BM844" i="23"/>
  <c r="BN844" i="23" s="1"/>
  <c r="BM845" i="23"/>
  <c r="BN845" i="23" s="1"/>
  <c r="BM846" i="23"/>
  <c r="BN846" i="23" s="1"/>
  <c r="BM847" i="23"/>
  <c r="BN847" i="23" s="1"/>
  <c r="BM848" i="23"/>
  <c r="BN848" i="23" s="1"/>
  <c r="BM849" i="23"/>
  <c r="BN849" i="23" s="1"/>
  <c r="BM850" i="23"/>
  <c r="BN850" i="23" s="1"/>
  <c r="BM851" i="23"/>
  <c r="BN851" i="23" s="1"/>
  <c r="BM852" i="23"/>
  <c r="BN852" i="23" s="1"/>
  <c r="BM853" i="23"/>
  <c r="BN853" i="23" s="1"/>
  <c r="BM854" i="23"/>
  <c r="BN854" i="23" s="1"/>
  <c r="BM855" i="23"/>
  <c r="BN855" i="23" s="1"/>
  <c r="BM856" i="23"/>
  <c r="BN856" i="23" s="1"/>
  <c r="BM857" i="23"/>
  <c r="BN857" i="23" s="1"/>
  <c r="BM858" i="23"/>
  <c r="BN858" i="23" s="1"/>
  <c r="BM859" i="23"/>
  <c r="BN859" i="23" s="1"/>
  <c r="BM860" i="23"/>
  <c r="BN860" i="23" s="1"/>
  <c r="BM861" i="23"/>
  <c r="BN861" i="23" s="1"/>
  <c r="BM862" i="23"/>
  <c r="BN862" i="23" s="1"/>
  <c r="BM863" i="23"/>
  <c r="BN863" i="23" s="1"/>
  <c r="BM864" i="23"/>
  <c r="BN864" i="23" s="1"/>
  <c r="BM865" i="23"/>
  <c r="BN865" i="23" s="1"/>
  <c r="BM866" i="23"/>
  <c r="BN866" i="23" s="1"/>
  <c r="BM867" i="23"/>
  <c r="BN867" i="23" s="1"/>
  <c r="BM868" i="23"/>
  <c r="BN868" i="23" s="1"/>
  <c r="BM869" i="23"/>
  <c r="BN869" i="23" s="1"/>
  <c r="BM870" i="23"/>
  <c r="BN870" i="23" s="1"/>
  <c r="BM871" i="23"/>
  <c r="BN871" i="23" s="1"/>
  <c r="BM872" i="23"/>
  <c r="BN872" i="23" s="1"/>
  <c r="BM873" i="23"/>
  <c r="BN873" i="23" s="1"/>
  <c r="BM874" i="23"/>
  <c r="BN874" i="23" s="1"/>
  <c r="BM875" i="23"/>
  <c r="BN875" i="23" s="1"/>
  <c r="BM876" i="23"/>
  <c r="BN876" i="23" s="1"/>
  <c r="BM877" i="23"/>
  <c r="BN877" i="23" s="1"/>
  <c r="BM878" i="23"/>
  <c r="BN878" i="23" s="1"/>
  <c r="BM879" i="23"/>
  <c r="BN879" i="23" s="1"/>
  <c r="BM880" i="23"/>
  <c r="BN880" i="23" s="1"/>
  <c r="BM881" i="23"/>
  <c r="BN881" i="23" s="1"/>
  <c r="BM882" i="23"/>
  <c r="BN882" i="23" s="1"/>
  <c r="BM883" i="23"/>
  <c r="BN883" i="23" s="1"/>
  <c r="BM884" i="23"/>
  <c r="BN884" i="23" s="1"/>
  <c r="BM885" i="23"/>
  <c r="BN885" i="23" s="1"/>
  <c r="BM886" i="23"/>
  <c r="BN886" i="23" s="1"/>
  <c r="BM887" i="23"/>
  <c r="BN887" i="23" s="1"/>
  <c r="BM888" i="23"/>
  <c r="BN888" i="23" s="1"/>
  <c r="BM889" i="23"/>
  <c r="BN889" i="23" s="1"/>
  <c r="BM890" i="23"/>
  <c r="BN890" i="23" s="1"/>
  <c r="BM891" i="23"/>
  <c r="BN891" i="23" s="1"/>
  <c r="BM892" i="23"/>
  <c r="BN892" i="23" s="1"/>
  <c r="BM893" i="23"/>
  <c r="BN893" i="23" s="1"/>
  <c r="BM894" i="23"/>
  <c r="BN894" i="23" s="1"/>
  <c r="BM895" i="23"/>
  <c r="BN895" i="23" s="1"/>
  <c r="BM896" i="23"/>
  <c r="BN896" i="23" s="1"/>
  <c r="BM897" i="23"/>
  <c r="BN897" i="23" s="1"/>
  <c r="BM898" i="23"/>
  <c r="BN898" i="23" s="1"/>
  <c r="BM899" i="23"/>
  <c r="BN899" i="23" s="1"/>
  <c r="BM900" i="23"/>
  <c r="BN900" i="23" s="1"/>
  <c r="BM901" i="23"/>
  <c r="BN901" i="23" s="1"/>
  <c r="BM902" i="23"/>
  <c r="BN902" i="23" s="1"/>
  <c r="BM903" i="23"/>
  <c r="BN903" i="23" s="1"/>
  <c r="BM904" i="23"/>
  <c r="BN904" i="23" s="1"/>
  <c r="BM905" i="23"/>
  <c r="BN905" i="23" s="1"/>
  <c r="BM906" i="23"/>
  <c r="BN906" i="23" s="1"/>
  <c r="BM907" i="23"/>
  <c r="BN907" i="23" s="1"/>
  <c r="BM908" i="23"/>
  <c r="BN908" i="23" s="1"/>
  <c r="BM909" i="23"/>
  <c r="BN909" i="23" s="1"/>
  <c r="BM910" i="23"/>
  <c r="BN910" i="23" s="1"/>
  <c r="BM911" i="23"/>
  <c r="BN911" i="23" s="1"/>
  <c r="BM912" i="23"/>
  <c r="BN912" i="23" s="1"/>
  <c r="BM913" i="23"/>
  <c r="BN913" i="23" s="1"/>
  <c r="BM914" i="23"/>
  <c r="BN914" i="23" s="1"/>
  <c r="BM915" i="23"/>
  <c r="BN915" i="23" s="1"/>
  <c r="BM916" i="23"/>
  <c r="BN916" i="23" s="1"/>
  <c r="BM917" i="23"/>
  <c r="BN917" i="23" s="1"/>
  <c r="BM918" i="23"/>
  <c r="BN918" i="23" s="1"/>
  <c r="BM919" i="23"/>
  <c r="BN919" i="23" s="1"/>
  <c r="BM920" i="23"/>
  <c r="BN920" i="23" s="1"/>
  <c r="BM921" i="23"/>
  <c r="BN921" i="23" s="1"/>
  <c r="BM922" i="23"/>
  <c r="BN922" i="23" s="1"/>
  <c r="BM923" i="23"/>
  <c r="BN923" i="23" s="1"/>
  <c r="BM924" i="23"/>
  <c r="BN924" i="23" s="1"/>
  <c r="BM925" i="23"/>
  <c r="BN925" i="23" s="1"/>
  <c r="BM926" i="23"/>
  <c r="BN926" i="23" s="1"/>
  <c r="BM927" i="23"/>
  <c r="BN927" i="23" s="1"/>
  <c r="BM928" i="23"/>
  <c r="BN928" i="23" s="1"/>
  <c r="BM929" i="23"/>
  <c r="BN929" i="23" s="1"/>
  <c r="BM930" i="23"/>
  <c r="BN930" i="23" s="1"/>
  <c r="BM931" i="23"/>
  <c r="BN931" i="23" s="1"/>
  <c r="BM932" i="23"/>
  <c r="BN932" i="23" s="1"/>
  <c r="BM933" i="23"/>
  <c r="BN933" i="23" s="1"/>
  <c r="BM934" i="23"/>
  <c r="BN934" i="23" s="1"/>
  <c r="BM935" i="23"/>
  <c r="BN935" i="23" s="1"/>
  <c r="BM936" i="23"/>
  <c r="BN936" i="23" s="1"/>
  <c r="BM937" i="23"/>
  <c r="BN937" i="23" s="1"/>
  <c r="BM938" i="23"/>
  <c r="BN938" i="23" s="1"/>
  <c r="BM939" i="23"/>
  <c r="BN939" i="23" s="1"/>
  <c r="BM940" i="23"/>
  <c r="BN940" i="23" s="1"/>
  <c r="BM941" i="23"/>
  <c r="BN941" i="23" s="1"/>
  <c r="BM942" i="23"/>
  <c r="BN942" i="23" s="1"/>
  <c r="BM943" i="23"/>
  <c r="BN943" i="23" s="1"/>
  <c r="BM944" i="23"/>
  <c r="BN944" i="23" s="1"/>
  <c r="BM945" i="23"/>
  <c r="BN945" i="23" s="1"/>
  <c r="BM946" i="23"/>
  <c r="BN946" i="23" s="1"/>
  <c r="BM947" i="23"/>
  <c r="BN947" i="23" s="1"/>
  <c r="BM948" i="23"/>
  <c r="BN948" i="23" s="1"/>
  <c r="BM949" i="23"/>
  <c r="BN949" i="23" s="1"/>
  <c r="BM950" i="23"/>
  <c r="BN950" i="23" s="1"/>
  <c r="BM951" i="23"/>
  <c r="BN951" i="23" s="1"/>
  <c r="BM952" i="23"/>
  <c r="BN952" i="23" s="1"/>
  <c r="BM953" i="23"/>
  <c r="BN953" i="23" s="1"/>
  <c r="BM954" i="23"/>
  <c r="BN954" i="23" s="1"/>
  <c r="BM955" i="23"/>
  <c r="BN955" i="23" s="1"/>
  <c r="BM956" i="23"/>
  <c r="BN956" i="23" s="1"/>
  <c r="BM957" i="23"/>
  <c r="BN957" i="23" s="1"/>
  <c r="BM958" i="23"/>
  <c r="BN958" i="23" s="1"/>
  <c r="BM959" i="23"/>
  <c r="BN959" i="23" s="1"/>
  <c r="BM960" i="23"/>
  <c r="BN960" i="23" s="1"/>
  <c r="BM961" i="23"/>
  <c r="BN961" i="23" s="1"/>
  <c r="BM962" i="23"/>
  <c r="BN962" i="23" s="1"/>
  <c r="BM963" i="23"/>
  <c r="BN963" i="23" s="1"/>
  <c r="BM964" i="23"/>
  <c r="BN964" i="23" s="1"/>
  <c r="BM965" i="23"/>
  <c r="BN965" i="23" s="1"/>
  <c r="BM966" i="23"/>
  <c r="BN966" i="23" s="1"/>
  <c r="BM967" i="23"/>
  <c r="BN967" i="23" s="1"/>
  <c r="BM968" i="23"/>
  <c r="BN968" i="23" s="1"/>
  <c r="BM969" i="23"/>
  <c r="BN969" i="23" s="1"/>
  <c r="BM970" i="23"/>
  <c r="BN970" i="23" s="1"/>
  <c r="BM971" i="23"/>
  <c r="BN971" i="23" s="1"/>
  <c r="BM972" i="23"/>
  <c r="BN972" i="23" s="1"/>
  <c r="BM973" i="23"/>
  <c r="BN973" i="23" s="1"/>
  <c r="BM974" i="23"/>
  <c r="BN974" i="23" s="1"/>
  <c r="BM975" i="23"/>
  <c r="BN975" i="23" s="1"/>
  <c r="BM976" i="23"/>
  <c r="BN976" i="23" s="1"/>
  <c r="BM977" i="23"/>
  <c r="BN977" i="23" s="1"/>
  <c r="BM978" i="23"/>
  <c r="BN978" i="23" s="1"/>
  <c r="BM979" i="23"/>
  <c r="BN979" i="23" s="1"/>
  <c r="BM980" i="23"/>
  <c r="BN980" i="23" s="1"/>
  <c r="BM981" i="23"/>
  <c r="BN981" i="23" s="1"/>
  <c r="BM982" i="23"/>
  <c r="BN982" i="23" s="1"/>
  <c r="BM983" i="23"/>
  <c r="BN983" i="23" s="1"/>
  <c r="BM984" i="23"/>
  <c r="BN984" i="23" s="1"/>
  <c r="BM985" i="23"/>
  <c r="BN985" i="23" s="1"/>
  <c r="BM986" i="23"/>
  <c r="BN986" i="23" s="1"/>
  <c r="BM987" i="23"/>
  <c r="BN987" i="23" s="1"/>
  <c r="BM988" i="23"/>
  <c r="BN988" i="23" s="1"/>
  <c r="BM989" i="23"/>
  <c r="BN989" i="23" s="1"/>
  <c r="BM990" i="23"/>
  <c r="BN990" i="23" s="1"/>
  <c r="BM991" i="23"/>
  <c r="BN991" i="23" s="1"/>
  <c r="BM992" i="23"/>
  <c r="BN992" i="23" s="1"/>
  <c r="BM993" i="23"/>
  <c r="BN993" i="23" s="1"/>
  <c r="BM994" i="23"/>
  <c r="BN994" i="23" s="1"/>
  <c r="BM995" i="23"/>
  <c r="BN995" i="23" s="1"/>
  <c r="BM996" i="23"/>
  <c r="BN996" i="23" s="1"/>
  <c r="BM997" i="23"/>
  <c r="BN997" i="23" s="1"/>
  <c r="BM998" i="23"/>
  <c r="BN998" i="23" s="1"/>
  <c r="BM999" i="23"/>
  <c r="BN999" i="23" s="1"/>
  <c r="BM1000" i="23"/>
  <c r="BN1000" i="23" s="1"/>
  <c r="BM1001" i="23"/>
  <c r="BN1001" i="23" s="1"/>
  <c r="BM1002" i="23"/>
  <c r="BN1002" i="23" s="1"/>
  <c r="BM1003" i="23"/>
  <c r="BN1003" i="23" s="1"/>
  <c r="BM1004" i="23"/>
  <c r="BN1004" i="23" s="1"/>
  <c r="BM1005" i="23"/>
  <c r="BN1005" i="23" s="1"/>
  <c r="BM1006" i="23"/>
  <c r="BN1006" i="23" s="1"/>
  <c r="BM1007" i="23"/>
  <c r="BN1007" i="23" s="1"/>
  <c r="BM1008" i="23"/>
  <c r="BN1008" i="23" s="1"/>
  <c r="BM1009" i="23"/>
  <c r="BN1009" i="23" s="1"/>
  <c r="BM1010" i="23"/>
  <c r="BN1010" i="23" s="1"/>
  <c r="BM1011" i="23"/>
  <c r="BN1011" i="23" s="1"/>
  <c r="BM1012" i="23"/>
  <c r="BN1012" i="23" s="1"/>
  <c r="BM1013" i="23"/>
  <c r="BN1013" i="23" s="1"/>
  <c r="BM1014" i="23"/>
  <c r="BN1014" i="23" s="1"/>
  <c r="BM1015" i="23"/>
  <c r="BN1015" i="23" s="1"/>
  <c r="BM1016" i="23"/>
  <c r="BN1016" i="23" s="1"/>
  <c r="BM1017" i="23"/>
  <c r="BN1017" i="23" s="1"/>
  <c r="BM1018" i="23"/>
  <c r="BN1018" i="23" s="1"/>
  <c r="BM1019" i="23"/>
  <c r="BN1019" i="23" s="1"/>
  <c r="BM1020" i="23"/>
  <c r="BN1020" i="23" s="1"/>
  <c r="BM1021" i="23"/>
  <c r="BN1021" i="23" s="1"/>
  <c r="BM1022" i="23"/>
  <c r="BN1022" i="23" s="1"/>
  <c r="BM1023" i="23"/>
  <c r="BN1023" i="23" s="1"/>
  <c r="BM1024" i="23"/>
  <c r="BN1024" i="23" s="1"/>
  <c r="BM1025" i="23"/>
  <c r="BN1025" i="23" s="1"/>
  <c r="BM1026" i="23"/>
  <c r="BN1026" i="23" s="1"/>
  <c r="BM1027" i="23"/>
  <c r="BN1027" i="23" s="1"/>
  <c r="BM1028" i="23"/>
  <c r="BN1028" i="23" s="1"/>
  <c r="BM1029" i="23"/>
  <c r="BN1029" i="23" s="1"/>
  <c r="BM1030" i="23"/>
  <c r="BN1030" i="23" s="1"/>
  <c r="BM1031" i="23"/>
  <c r="BN1031" i="23" s="1"/>
  <c r="BM1032" i="23"/>
  <c r="BN1032" i="23" s="1"/>
  <c r="BM1033" i="23"/>
  <c r="BN1033" i="23" s="1"/>
  <c r="BM1034" i="23"/>
  <c r="BN1034" i="23" s="1"/>
  <c r="BM1035" i="23"/>
  <c r="BN1035" i="23" s="1"/>
  <c r="BM1036" i="23"/>
  <c r="BN1036" i="23" s="1"/>
  <c r="BM1037" i="23"/>
  <c r="BN1037" i="23" s="1"/>
  <c r="BM1038" i="23"/>
  <c r="BN1038" i="23" s="1"/>
  <c r="BM1039" i="23"/>
  <c r="BN1039" i="23" s="1"/>
  <c r="BM1040" i="23"/>
  <c r="BN1040" i="23" s="1"/>
  <c r="BM1041" i="23"/>
  <c r="BN1041" i="23" s="1"/>
  <c r="BM1042" i="23"/>
  <c r="BN1042" i="23" s="1"/>
  <c r="BM1043" i="23"/>
  <c r="BN1043" i="23" s="1"/>
  <c r="BM1044" i="23"/>
  <c r="BN1044" i="23" s="1"/>
  <c r="BM1045" i="23"/>
  <c r="BN1045" i="23" s="1"/>
  <c r="BM1046" i="23"/>
  <c r="BN1046" i="23" s="1"/>
  <c r="BM1047" i="23"/>
  <c r="BN1047" i="23" s="1"/>
  <c r="BM1048" i="23"/>
  <c r="BN1048" i="23" s="1"/>
  <c r="BM1049" i="23"/>
  <c r="BN1049" i="23" s="1"/>
  <c r="BM1050" i="23"/>
  <c r="BN1050" i="23" s="1"/>
  <c r="BM1051" i="23"/>
  <c r="BN1051" i="23" s="1"/>
  <c r="BM1052" i="23"/>
  <c r="BN1052" i="23" s="1"/>
  <c r="BM1053" i="23"/>
  <c r="BN1053" i="23" s="1"/>
  <c r="BM1054" i="23"/>
  <c r="BN1054" i="23" s="1"/>
  <c r="BM1055" i="23"/>
  <c r="BN1055" i="23" s="1"/>
  <c r="BM1056" i="23"/>
  <c r="BN1056" i="23" s="1"/>
  <c r="BM1057" i="23"/>
  <c r="BN1057" i="23" s="1"/>
  <c r="BM1058" i="23"/>
  <c r="BN1058" i="23" s="1"/>
  <c r="BM1059" i="23"/>
  <c r="BN1059" i="23" s="1"/>
  <c r="BM1060" i="23"/>
  <c r="BN1060" i="23" s="1"/>
  <c r="BM1061" i="23"/>
  <c r="BN1061" i="23" s="1"/>
  <c r="BM1062" i="23"/>
  <c r="BN1062" i="23" s="1"/>
  <c r="BM1063" i="23"/>
  <c r="BN1063" i="23" s="1"/>
  <c r="BM1064" i="23"/>
  <c r="BN1064" i="23" s="1"/>
  <c r="BM1065" i="23"/>
  <c r="BN1065" i="23" s="1"/>
  <c r="BM1066" i="23"/>
  <c r="BN1066" i="23" s="1"/>
  <c r="BM1067" i="23"/>
  <c r="BN1067" i="23" s="1"/>
  <c r="BM1068" i="23"/>
  <c r="BN1068" i="23" s="1"/>
  <c r="BM1069" i="23"/>
  <c r="BN1069" i="23" s="1"/>
  <c r="BM1070" i="23"/>
  <c r="BN1070" i="23" s="1"/>
  <c r="BM1071" i="23"/>
  <c r="BN1071" i="23" s="1"/>
  <c r="BM1072" i="23"/>
  <c r="BN1072" i="23" s="1"/>
  <c r="BM1073" i="23"/>
  <c r="BN1073" i="23" s="1"/>
  <c r="BM1074" i="23"/>
  <c r="BN1074" i="23" s="1"/>
  <c r="BM1075" i="23"/>
  <c r="BN1075" i="23" s="1"/>
  <c r="BM1076" i="23"/>
  <c r="BN1076" i="23" s="1"/>
  <c r="BM1077" i="23"/>
  <c r="BN1077" i="23" s="1"/>
  <c r="BM1078" i="23"/>
  <c r="BN1078" i="23" s="1"/>
  <c r="BM1079" i="23"/>
  <c r="BN1079" i="23" s="1"/>
  <c r="BM1080" i="23"/>
  <c r="BN1080" i="23" s="1"/>
  <c r="BM1081" i="23"/>
  <c r="BN1081" i="23" s="1"/>
  <c r="BM1082" i="23"/>
  <c r="BN1082" i="23" s="1"/>
  <c r="BM1083" i="23"/>
  <c r="BN1083" i="23" s="1"/>
  <c r="BM1084" i="23"/>
  <c r="BN1084" i="23" s="1"/>
  <c r="BM1085" i="23"/>
  <c r="BN1085" i="23" s="1"/>
  <c r="BM1086" i="23"/>
  <c r="BN1086" i="23" s="1"/>
  <c r="BM1087" i="23"/>
  <c r="BN1087" i="23" s="1"/>
  <c r="BM1088" i="23"/>
  <c r="BN1088" i="23" s="1"/>
  <c r="BM1089" i="23"/>
  <c r="BN1089" i="23" s="1"/>
  <c r="BM1090" i="23"/>
  <c r="BN1090" i="23" s="1"/>
  <c r="BM1091" i="23"/>
  <c r="BN1091" i="23" s="1"/>
  <c r="BM1092" i="23"/>
  <c r="BN1092" i="23" s="1"/>
  <c r="BM1093" i="23"/>
  <c r="BN1093" i="23" s="1"/>
  <c r="BM1094" i="23"/>
  <c r="BN1094" i="23" s="1"/>
  <c r="BM1095" i="23"/>
  <c r="BN1095" i="23" s="1"/>
  <c r="BM1096" i="23"/>
  <c r="BN1096" i="23" s="1"/>
  <c r="BM1097" i="23"/>
  <c r="BN1097" i="23" s="1"/>
  <c r="BM1098" i="23"/>
  <c r="BN1098" i="23" s="1"/>
  <c r="BM1099" i="23"/>
  <c r="BN1099" i="23" s="1"/>
  <c r="BM1100" i="23"/>
  <c r="BN1100" i="23" s="1"/>
  <c r="BM1101" i="23"/>
  <c r="BN1101" i="23" s="1"/>
  <c r="BM1102" i="23"/>
  <c r="BN1102" i="23" s="1"/>
  <c r="BM1103" i="23"/>
  <c r="BN1103" i="23" s="1"/>
  <c r="BM1104" i="23"/>
  <c r="BN1104" i="23" s="1"/>
  <c r="BM1105" i="23"/>
  <c r="BN1105" i="23" s="1"/>
  <c r="BM1106" i="23"/>
  <c r="BN1106" i="23" s="1"/>
  <c r="BM1107" i="23"/>
  <c r="BN1107" i="23" s="1"/>
  <c r="BM1108" i="23"/>
  <c r="BN1108" i="23" s="1"/>
  <c r="BM1109" i="23"/>
  <c r="BN1109" i="23" s="1"/>
  <c r="BM1110" i="23"/>
  <c r="BN1110" i="23" s="1"/>
  <c r="BM1111" i="23"/>
  <c r="BN1111" i="23" s="1"/>
  <c r="BM1112" i="23"/>
  <c r="BN1112" i="23" s="1"/>
  <c r="BM1113" i="23"/>
  <c r="BN1113" i="23" s="1"/>
  <c r="BM1114" i="23"/>
  <c r="BN1114" i="23" s="1"/>
  <c r="BM1115" i="23"/>
  <c r="BN1115" i="23" s="1"/>
  <c r="BM1116" i="23"/>
  <c r="BN1116" i="23" s="1"/>
  <c r="BM1117" i="23"/>
  <c r="BN1117" i="23" s="1"/>
  <c r="BM1118" i="23"/>
  <c r="BN1118" i="23" s="1"/>
  <c r="BM1119" i="23"/>
  <c r="BN1119" i="23" s="1"/>
  <c r="BM1120" i="23"/>
  <c r="BN1120" i="23" s="1"/>
  <c r="BM1121" i="23"/>
  <c r="BN1121" i="23" s="1"/>
  <c r="BM1122" i="23"/>
  <c r="BN1122" i="23" s="1"/>
  <c r="BM1123" i="23"/>
  <c r="BN1123" i="23" s="1"/>
  <c r="BM1124" i="23"/>
  <c r="BN1124" i="23" s="1"/>
  <c r="BM1125" i="23"/>
  <c r="BN1125" i="23" s="1"/>
  <c r="BM1126" i="23"/>
  <c r="BN1126" i="23" s="1"/>
  <c r="BM1127" i="23"/>
  <c r="BN1127" i="23" s="1"/>
  <c r="BM1128" i="23"/>
  <c r="BN1128" i="23" s="1"/>
  <c r="BM1129" i="23"/>
  <c r="BN1129" i="23" s="1"/>
  <c r="BM1130" i="23"/>
  <c r="BN1130" i="23" s="1"/>
  <c r="BM1131" i="23"/>
  <c r="BN1131" i="23" s="1"/>
  <c r="BM1132" i="23"/>
  <c r="BN1132" i="23" s="1"/>
  <c r="BM1133" i="23"/>
  <c r="BN1133" i="23" s="1"/>
  <c r="BM1134" i="23"/>
  <c r="BN1134" i="23" s="1"/>
  <c r="BM1135" i="23"/>
  <c r="BN1135" i="23" s="1"/>
  <c r="BM1136" i="23"/>
  <c r="BN1136" i="23" s="1"/>
  <c r="BM1137" i="23"/>
  <c r="BN1137" i="23" s="1"/>
  <c r="BM1138" i="23"/>
  <c r="BN1138" i="23" s="1"/>
  <c r="BM1139" i="23"/>
  <c r="BN1139" i="23" s="1"/>
  <c r="BM1140" i="23"/>
  <c r="BN1140" i="23" s="1"/>
  <c r="BM1141" i="23"/>
  <c r="BN1141" i="23" s="1"/>
  <c r="BM1142" i="23"/>
  <c r="BN1142" i="23" s="1"/>
  <c r="BM1143" i="23"/>
  <c r="BN1143" i="23" s="1"/>
  <c r="BM1144" i="23"/>
  <c r="BN1144" i="23" s="1"/>
  <c r="BM1145" i="23"/>
  <c r="BN1145" i="23" s="1"/>
  <c r="BM1146" i="23"/>
  <c r="BN1146" i="23" s="1"/>
  <c r="BM1147" i="23"/>
  <c r="BN1147" i="23" s="1"/>
  <c r="BM1148" i="23"/>
  <c r="BN1148" i="23" s="1"/>
  <c r="BM1149" i="23"/>
  <c r="BN1149" i="23" s="1"/>
  <c r="BM1150" i="23"/>
  <c r="BN1150" i="23" s="1"/>
  <c r="BM1151" i="23"/>
  <c r="BN1151" i="23" s="1"/>
  <c r="BM1152" i="23"/>
  <c r="BN1152" i="23" s="1"/>
  <c r="BM1153" i="23"/>
  <c r="BN1153" i="23" s="1"/>
  <c r="BM1154" i="23"/>
  <c r="BN1154" i="23" s="1"/>
  <c r="BM1155" i="23"/>
  <c r="BN1155" i="23" s="1"/>
  <c r="BM1156" i="23"/>
  <c r="BN1156" i="23" s="1"/>
  <c r="BM1157" i="23"/>
  <c r="BN1157" i="23" s="1"/>
  <c r="BM1158" i="23"/>
  <c r="BN1158" i="23" s="1"/>
  <c r="BM1159" i="23"/>
  <c r="BN1159" i="23" s="1"/>
  <c r="BM1160" i="23"/>
  <c r="BN1160" i="23" s="1"/>
  <c r="BM1161" i="23"/>
  <c r="BN1161" i="23" s="1"/>
  <c r="BM1162" i="23"/>
  <c r="BN1162" i="23" s="1"/>
  <c r="BM1163" i="23"/>
  <c r="BN1163" i="23" s="1"/>
  <c r="BM1164" i="23"/>
  <c r="BN1164" i="23" s="1"/>
  <c r="BM1165" i="23"/>
  <c r="BN1165" i="23" s="1"/>
  <c r="BM1166" i="23"/>
  <c r="BN1166" i="23" s="1"/>
  <c r="BM1167" i="23"/>
  <c r="BN1167" i="23" s="1"/>
  <c r="BM1168" i="23"/>
  <c r="BN1168" i="23" s="1"/>
  <c r="BM1169" i="23"/>
  <c r="BN1169" i="23" s="1"/>
  <c r="BM1170" i="23"/>
  <c r="BN1170" i="23" s="1"/>
  <c r="BM1171" i="23"/>
  <c r="BN1171" i="23" s="1"/>
  <c r="BM1172" i="23"/>
  <c r="BN1172" i="23" s="1"/>
  <c r="BM1173" i="23"/>
  <c r="BN1173" i="23" s="1"/>
  <c r="BM1174" i="23"/>
  <c r="BN1174" i="23" s="1"/>
  <c r="BM1175" i="23"/>
  <c r="BN1175" i="23" s="1"/>
  <c r="BM1176" i="23"/>
  <c r="BN1176" i="23" s="1"/>
  <c r="BM1177" i="23"/>
  <c r="BN1177" i="23" s="1"/>
  <c r="BM1178" i="23"/>
  <c r="BN1178" i="23" s="1"/>
  <c r="BM1179" i="23"/>
  <c r="BN1179" i="23" s="1"/>
  <c r="BM1180" i="23"/>
  <c r="BN1180" i="23" s="1"/>
  <c r="BM1181" i="23"/>
  <c r="BN1181" i="23" s="1"/>
  <c r="BM1182" i="23"/>
  <c r="BN1182" i="23" s="1"/>
  <c r="BM1183" i="23"/>
  <c r="BN1183" i="23" s="1"/>
  <c r="BM1184" i="23"/>
  <c r="BN1184" i="23" s="1"/>
  <c r="BM1185" i="23"/>
  <c r="BN1185" i="23" s="1"/>
  <c r="BM1186" i="23"/>
  <c r="BN1186" i="23" s="1"/>
  <c r="BM1187" i="23"/>
  <c r="BN1187" i="23" s="1"/>
  <c r="BM1188" i="23"/>
  <c r="BN1188" i="23" s="1"/>
  <c r="BM1189" i="23"/>
  <c r="BN1189" i="23" s="1"/>
  <c r="BM1190" i="23"/>
  <c r="BN1190" i="23" s="1"/>
  <c r="BM1191" i="23"/>
  <c r="BN1191" i="23" s="1"/>
  <c r="BM1192" i="23"/>
  <c r="BN1192" i="23" s="1"/>
  <c r="BM1193" i="23"/>
  <c r="BN1193" i="23" s="1"/>
  <c r="BM1194" i="23"/>
  <c r="BN1194" i="23" s="1"/>
  <c r="BM1195" i="23"/>
  <c r="BN1195" i="23" s="1"/>
  <c r="BM1196" i="23"/>
  <c r="BN1196" i="23" s="1"/>
  <c r="BM1197" i="23"/>
  <c r="BN1197" i="23" s="1"/>
  <c r="BM1198" i="23"/>
  <c r="BN1198" i="23" s="1"/>
  <c r="BM1199" i="23"/>
  <c r="BN1199" i="23" s="1"/>
  <c r="BM1200" i="23"/>
  <c r="BN1200" i="23" s="1"/>
  <c r="BM1201" i="23"/>
  <c r="BN1201" i="23" s="1"/>
  <c r="BM1202" i="23"/>
  <c r="BN1202" i="23" s="1"/>
  <c r="BM1203" i="23"/>
  <c r="BN1203" i="23" s="1"/>
  <c r="BM1204" i="23"/>
  <c r="BN1204" i="23" s="1"/>
  <c r="BM1205" i="23"/>
  <c r="BN1205" i="23" s="1"/>
  <c r="BM1206" i="23"/>
  <c r="BN1206" i="23" s="1"/>
  <c r="BM1207" i="23"/>
  <c r="BN1207" i="23" s="1"/>
  <c r="BM1208" i="23"/>
  <c r="BN1208" i="23" s="1"/>
  <c r="BM1209" i="23"/>
  <c r="BN1209" i="23" s="1"/>
  <c r="BM1210" i="23"/>
  <c r="BN1210" i="23" s="1"/>
  <c r="CE12" i="23"/>
  <c r="CE13" i="23"/>
  <c r="CE14" i="23"/>
  <c r="CE15" i="23"/>
  <c r="CE16" i="23"/>
  <c r="CE17" i="23"/>
  <c r="CE18" i="23"/>
  <c r="CE19" i="23"/>
  <c r="CE20" i="23"/>
  <c r="CE21" i="23"/>
  <c r="CE22" i="23"/>
  <c r="CE23" i="23"/>
  <c r="CE24" i="23"/>
  <c r="CE25" i="23"/>
  <c r="CE26" i="23"/>
  <c r="CE27" i="23"/>
  <c r="CE28" i="23"/>
  <c r="CE29" i="23"/>
  <c r="CE30" i="23"/>
  <c r="CE31" i="23"/>
  <c r="CE32" i="23"/>
  <c r="CE33" i="23"/>
  <c r="CE34" i="23"/>
  <c r="CE35" i="23"/>
  <c r="CE36" i="23"/>
  <c r="CE37" i="23"/>
  <c r="CE38" i="23"/>
  <c r="CE39" i="23"/>
  <c r="CE40" i="23"/>
  <c r="CE41" i="23"/>
  <c r="CE42" i="23"/>
  <c r="CE43" i="23"/>
  <c r="CE44" i="23"/>
  <c r="CE45" i="23"/>
  <c r="CE46" i="23"/>
  <c r="CE47" i="23"/>
  <c r="CE48" i="23"/>
  <c r="CE49" i="23"/>
  <c r="CE50" i="23"/>
  <c r="CE51" i="23"/>
  <c r="CE52" i="23"/>
  <c r="CE53" i="23"/>
  <c r="CE54" i="23"/>
  <c r="CE55" i="23"/>
  <c r="CE56" i="23"/>
  <c r="CE57" i="23"/>
  <c r="CE58" i="23"/>
  <c r="CE59" i="23"/>
  <c r="CE60" i="23"/>
  <c r="CE61" i="23"/>
  <c r="CE62" i="23"/>
  <c r="CE63" i="23"/>
  <c r="CE64" i="23"/>
  <c r="CE65" i="23"/>
  <c r="CE66" i="23"/>
  <c r="CE67" i="23"/>
  <c r="CE68" i="23"/>
  <c r="CE69" i="23"/>
  <c r="CE70" i="23"/>
  <c r="CE71" i="23"/>
  <c r="CE72" i="23"/>
  <c r="CE73" i="23"/>
  <c r="CE74" i="23"/>
  <c r="CE75" i="23"/>
  <c r="CE76" i="23"/>
  <c r="CE77" i="23"/>
  <c r="CE78" i="23"/>
  <c r="CE79" i="23"/>
  <c r="CE80" i="23"/>
  <c r="CE81" i="23"/>
  <c r="CE82" i="23"/>
  <c r="CE83" i="23"/>
  <c r="CE84" i="23"/>
  <c r="CE85" i="23"/>
  <c r="CE86" i="23"/>
  <c r="CE87" i="23"/>
  <c r="CE88" i="23"/>
  <c r="CE89" i="23"/>
  <c r="CE90" i="23"/>
  <c r="CE91" i="23"/>
  <c r="CE92" i="23"/>
  <c r="CE93" i="23"/>
  <c r="CE94" i="23"/>
  <c r="CE95" i="23"/>
  <c r="CE96" i="23"/>
  <c r="CE97" i="23"/>
  <c r="CE98" i="23"/>
  <c r="CE99" i="23"/>
  <c r="CE100" i="23"/>
  <c r="CE101" i="23"/>
  <c r="CE102" i="23"/>
  <c r="CE103" i="23"/>
  <c r="CE104" i="23"/>
  <c r="CE105" i="23"/>
  <c r="CE106" i="23"/>
  <c r="CE107" i="23"/>
  <c r="CE108" i="23"/>
  <c r="CE109" i="23"/>
  <c r="CE110" i="23"/>
  <c r="CE111" i="23"/>
  <c r="CE112" i="23"/>
  <c r="CE113" i="23"/>
  <c r="CE114" i="23"/>
  <c r="CE115" i="23"/>
  <c r="CE116" i="23"/>
  <c r="CE117" i="23"/>
  <c r="CE118" i="23"/>
  <c r="CE119" i="23"/>
  <c r="CE120" i="23"/>
  <c r="CE121" i="23"/>
  <c r="CE122" i="23"/>
  <c r="CE123" i="23"/>
  <c r="CE124" i="23"/>
  <c r="CE125" i="23"/>
  <c r="CE126" i="23"/>
  <c r="CE127" i="23"/>
  <c r="CE128" i="23"/>
  <c r="CE129" i="23"/>
  <c r="CE130" i="23"/>
  <c r="CE131" i="23"/>
  <c r="CE132" i="23"/>
  <c r="CE133" i="23"/>
  <c r="CE134" i="23"/>
  <c r="CE135" i="23"/>
  <c r="CE136" i="23"/>
  <c r="CE137" i="23"/>
  <c r="CE138" i="23"/>
  <c r="CE139" i="23"/>
  <c r="CE140" i="23"/>
  <c r="CE141" i="23"/>
  <c r="CE142" i="23"/>
  <c r="CE143" i="23"/>
  <c r="CE144" i="23"/>
  <c r="CE145" i="23"/>
  <c r="CE146" i="23"/>
  <c r="CE147" i="23"/>
  <c r="CE148" i="23"/>
  <c r="CE149" i="23"/>
  <c r="CE150" i="23"/>
  <c r="CE151" i="23"/>
  <c r="CE152" i="23"/>
  <c r="CE153" i="23"/>
  <c r="CE154" i="23"/>
  <c r="CE155" i="23"/>
  <c r="CE156" i="23"/>
  <c r="CE157" i="23"/>
  <c r="CE158" i="23"/>
  <c r="CE159" i="23"/>
  <c r="CE160" i="23"/>
  <c r="CE161" i="23"/>
  <c r="CE162" i="23"/>
  <c r="CE163" i="23"/>
  <c r="CE164" i="23"/>
  <c r="CE165" i="23"/>
  <c r="CE166" i="23"/>
  <c r="CE167" i="23"/>
  <c r="CE168" i="23"/>
  <c r="CE169" i="23"/>
  <c r="CE170" i="23"/>
  <c r="CE171" i="23"/>
  <c r="CE172" i="23"/>
  <c r="CE173" i="23"/>
  <c r="CE174" i="23"/>
  <c r="CE175" i="23"/>
  <c r="CE176" i="23"/>
  <c r="CE177" i="23"/>
  <c r="CE178" i="23"/>
  <c r="CE179" i="23"/>
  <c r="CE180" i="23"/>
  <c r="CE181" i="23"/>
  <c r="CE182" i="23"/>
  <c r="CE183" i="23"/>
  <c r="CE184" i="23"/>
  <c r="CE185" i="23"/>
  <c r="CE186" i="23"/>
  <c r="CE187" i="23"/>
  <c r="CE188" i="23"/>
  <c r="CE189" i="23"/>
  <c r="CE190" i="23"/>
  <c r="CE191" i="23"/>
  <c r="CE192" i="23"/>
  <c r="CE193" i="23"/>
  <c r="CE194" i="23"/>
  <c r="CE195" i="23"/>
  <c r="CE196" i="23"/>
  <c r="CE197" i="23"/>
  <c r="CE198" i="23"/>
  <c r="CE199" i="23"/>
  <c r="CE200" i="23"/>
  <c r="CE201" i="23"/>
  <c r="CE202" i="23"/>
  <c r="CE203" i="23"/>
  <c r="CE204" i="23"/>
  <c r="CE205" i="23"/>
  <c r="CE206" i="23"/>
  <c r="CE207" i="23"/>
  <c r="CE208" i="23"/>
  <c r="CE209" i="23"/>
  <c r="CE210" i="23"/>
  <c r="CE211" i="23"/>
  <c r="CE212" i="23"/>
  <c r="CE213" i="23"/>
  <c r="CE214" i="23"/>
  <c r="CE215" i="23"/>
  <c r="CE216" i="23"/>
  <c r="CE217" i="23"/>
  <c r="CE218" i="23"/>
  <c r="CE219" i="23"/>
  <c r="CE220" i="23"/>
  <c r="CE221" i="23"/>
  <c r="CE222" i="23"/>
  <c r="CE223" i="23"/>
  <c r="CE224" i="23"/>
  <c r="CE225" i="23"/>
  <c r="CE226" i="23"/>
  <c r="CE227" i="23"/>
  <c r="CE228" i="23"/>
  <c r="CE229" i="23"/>
  <c r="CE230" i="23"/>
  <c r="CE231" i="23"/>
  <c r="CE232" i="23"/>
  <c r="CE233" i="23"/>
  <c r="CE234" i="23"/>
  <c r="CE235" i="23"/>
  <c r="CE236" i="23"/>
  <c r="CE237" i="23"/>
  <c r="CE238" i="23"/>
  <c r="CE239" i="23"/>
  <c r="CE240" i="23"/>
  <c r="CE241" i="23"/>
  <c r="CE242" i="23"/>
  <c r="CE243" i="23"/>
  <c r="CE244" i="23"/>
  <c r="CE245" i="23"/>
  <c r="CE246" i="23"/>
  <c r="CE247" i="23"/>
  <c r="CE248" i="23"/>
  <c r="CE249" i="23"/>
  <c r="CE250" i="23"/>
  <c r="CE251" i="23"/>
  <c r="CE252" i="23"/>
  <c r="CE253" i="23"/>
  <c r="CE254" i="23"/>
  <c r="CE255" i="23"/>
  <c r="CE256" i="23"/>
  <c r="CE257" i="23"/>
  <c r="CE258" i="23"/>
  <c r="CE259" i="23"/>
  <c r="CE260" i="23"/>
  <c r="CE261" i="23"/>
  <c r="CE262" i="23"/>
  <c r="CE263" i="23"/>
  <c r="CE264" i="23"/>
  <c r="CE265" i="23"/>
  <c r="CE266" i="23"/>
  <c r="CE267" i="23"/>
  <c r="CE268" i="23"/>
  <c r="CE269" i="23"/>
  <c r="CE270" i="23"/>
  <c r="CE271" i="23"/>
  <c r="CE272" i="23"/>
  <c r="CE273" i="23"/>
  <c r="CE274" i="23"/>
  <c r="CE275" i="23"/>
  <c r="CE276" i="23"/>
  <c r="CE277" i="23"/>
  <c r="CE278" i="23"/>
  <c r="CE279" i="23"/>
  <c r="CE280" i="23"/>
  <c r="CE281" i="23"/>
  <c r="CE282" i="23"/>
  <c r="CE283" i="23"/>
  <c r="CE284" i="23"/>
  <c r="CE285" i="23"/>
  <c r="CE286" i="23"/>
  <c r="CE287" i="23"/>
  <c r="CE288" i="23"/>
  <c r="CE289" i="23"/>
  <c r="CE290" i="23"/>
  <c r="CE291" i="23"/>
  <c r="CE292" i="23"/>
  <c r="CE293" i="23"/>
  <c r="CE294" i="23"/>
  <c r="CE295" i="23"/>
  <c r="CE296" i="23"/>
  <c r="CE297" i="23"/>
  <c r="CE298" i="23"/>
  <c r="CE299" i="23"/>
  <c r="CE300" i="23"/>
  <c r="CE301" i="23"/>
  <c r="CE302" i="23"/>
  <c r="CE303" i="23"/>
  <c r="CE304" i="23"/>
  <c r="CE305" i="23"/>
  <c r="CE306" i="23"/>
  <c r="CE307" i="23"/>
  <c r="CE308" i="23"/>
  <c r="CE309" i="23"/>
  <c r="CE310" i="23"/>
  <c r="CE311" i="23"/>
  <c r="CE312" i="23"/>
  <c r="CE313" i="23"/>
  <c r="CE314" i="23"/>
  <c r="CE315" i="23"/>
  <c r="CE316" i="23"/>
  <c r="CE317" i="23"/>
  <c r="CE318" i="23"/>
  <c r="CE319" i="23"/>
  <c r="CE320" i="23"/>
  <c r="CE321" i="23"/>
  <c r="CE322" i="23"/>
  <c r="CE323" i="23"/>
  <c r="CE324" i="23"/>
  <c r="CE325" i="23"/>
  <c r="CE326" i="23"/>
  <c r="CE327" i="23"/>
  <c r="CE328" i="23"/>
  <c r="CE329" i="23"/>
  <c r="CE330" i="23"/>
  <c r="CE331" i="23"/>
  <c r="CE332" i="23"/>
  <c r="CE333" i="23"/>
  <c r="CE334" i="23"/>
  <c r="CE335" i="23"/>
  <c r="CE336" i="23"/>
  <c r="CE337" i="23"/>
  <c r="CE338" i="23"/>
  <c r="CE339" i="23"/>
  <c r="CE340" i="23"/>
  <c r="CE341" i="23"/>
  <c r="CE342" i="23"/>
  <c r="CE343" i="23"/>
  <c r="CE344" i="23"/>
  <c r="CE345" i="23"/>
  <c r="CE346" i="23"/>
  <c r="CE347" i="23"/>
  <c r="CE348" i="23"/>
  <c r="CE349" i="23"/>
  <c r="CE350" i="23"/>
  <c r="CE351" i="23"/>
  <c r="CE352" i="23"/>
  <c r="CE353" i="23"/>
  <c r="CE354" i="23"/>
  <c r="CE355" i="23"/>
  <c r="CE356" i="23"/>
  <c r="CE357" i="23"/>
  <c r="CE358" i="23"/>
  <c r="CE359" i="23"/>
  <c r="CE360" i="23"/>
  <c r="CE361" i="23"/>
  <c r="CE362" i="23"/>
  <c r="CE363" i="23"/>
  <c r="CE364" i="23"/>
  <c r="CE365" i="23"/>
  <c r="CE366" i="23"/>
  <c r="CE367" i="23"/>
  <c r="CE368" i="23"/>
  <c r="CE369" i="23"/>
  <c r="CE370" i="23"/>
  <c r="CE371" i="23"/>
  <c r="CE372" i="23"/>
  <c r="CE373" i="23"/>
  <c r="CE374" i="23"/>
  <c r="CE375" i="23"/>
  <c r="CE376" i="23"/>
  <c r="CE377" i="23"/>
  <c r="CE378" i="23"/>
  <c r="CE379" i="23"/>
  <c r="CE380" i="23"/>
  <c r="CE381" i="23"/>
  <c r="CE382" i="23"/>
  <c r="CE383" i="23"/>
  <c r="CE384" i="23"/>
  <c r="CE385" i="23"/>
  <c r="CE386" i="23"/>
  <c r="CE387" i="23"/>
  <c r="CE388" i="23"/>
  <c r="CE389" i="23"/>
  <c r="CE390" i="23"/>
  <c r="CE391" i="23"/>
  <c r="CE392" i="23"/>
  <c r="CE393" i="23"/>
  <c r="CE394" i="23"/>
  <c r="CE395" i="23"/>
  <c r="CE396" i="23"/>
  <c r="CE397" i="23"/>
  <c r="CE398" i="23"/>
  <c r="CE399" i="23"/>
  <c r="CE400" i="23"/>
  <c r="CE401" i="23"/>
  <c r="CE402" i="23"/>
  <c r="CE403" i="23"/>
  <c r="CE404" i="23"/>
  <c r="CE405" i="23"/>
  <c r="CE406" i="23"/>
  <c r="CE407" i="23"/>
  <c r="CE408" i="23"/>
  <c r="CE409" i="23"/>
  <c r="CE410" i="23"/>
  <c r="CE411" i="23"/>
  <c r="CE412" i="23"/>
  <c r="CE413" i="23"/>
  <c r="CE414" i="23"/>
  <c r="CE415" i="23"/>
  <c r="CE416" i="23"/>
  <c r="CE417" i="23"/>
  <c r="CE418" i="23"/>
  <c r="CE419" i="23"/>
  <c r="CE420" i="23"/>
  <c r="CE421" i="23"/>
  <c r="CE422" i="23"/>
  <c r="CE423" i="23"/>
  <c r="CE424" i="23"/>
  <c r="CE425" i="23"/>
  <c r="CE426" i="23"/>
  <c r="CE427" i="23"/>
  <c r="CE428" i="23"/>
  <c r="CE429" i="23"/>
  <c r="CE430" i="23"/>
  <c r="CE431" i="23"/>
  <c r="CE432" i="23"/>
  <c r="CE433" i="23"/>
  <c r="CE434" i="23"/>
  <c r="CE435" i="23"/>
  <c r="CE436" i="23"/>
  <c r="CE437" i="23"/>
  <c r="CE438" i="23"/>
  <c r="CE439" i="23"/>
  <c r="CE440" i="23"/>
  <c r="CE441" i="23"/>
  <c r="CE442" i="23"/>
  <c r="CE443" i="23"/>
  <c r="CE444" i="23"/>
  <c r="CE445" i="23"/>
  <c r="CE446" i="23"/>
  <c r="CE447" i="23"/>
  <c r="CE448" i="23"/>
  <c r="CE449" i="23"/>
  <c r="CE450" i="23"/>
  <c r="CE451" i="23"/>
  <c r="CE452" i="23"/>
  <c r="CE453" i="23"/>
  <c r="CE454" i="23"/>
  <c r="CE455" i="23"/>
  <c r="CE456" i="23"/>
  <c r="CE457" i="23"/>
  <c r="CE458" i="23"/>
  <c r="CE459" i="23"/>
  <c r="CE460" i="23"/>
  <c r="CE461" i="23"/>
  <c r="CE462" i="23"/>
  <c r="CE463" i="23"/>
  <c r="CE464" i="23"/>
  <c r="CE465" i="23"/>
  <c r="CE466" i="23"/>
  <c r="CE467" i="23"/>
  <c r="CE468" i="23"/>
  <c r="CE469" i="23"/>
  <c r="CE470" i="23"/>
  <c r="CE471" i="23"/>
  <c r="CE472" i="23"/>
  <c r="CE473" i="23"/>
  <c r="CE474" i="23"/>
  <c r="CE475" i="23"/>
  <c r="CE476" i="23"/>
  <c r="CE477" i="23"/>
  <c r="CE478" i="23"/>
  <c r="CE479" i="23"/>
  <c r="CE480" i="23"/>
  <c r="CE481" i="23"/>
  <c r="CE482" i="23"/>
  <c r="CE483" i="23"/>
  <c r="CE484" i="23"/>
  <c r="CE485" i="23"/>
  <c r="CE486" i="23"/>
  <c r="CE487" i="23"/>
  <c r="CE488" i="23"/>
  <c r="CE489" i="23"/>
  <c r="CE490" i="23"/>
  <c r="CE491" i="23"/>
  <c r="CE492" i="23"/>
  <c r="CE493" i="23"/>
  <c r="CE494" i="23"/>
  <c r="CE495" i="23"/>
  <c r="CE496" i="23"/>
  <c r="CE497" i="23"/>
  <c r="CE498" i="23"/>
  <c r="CE499" i="23"/>
  <c r="CE500" i="23"/>
  <c r="CE501" i="23"/>
  <c r="CE502" i="23"/>
  <c r="CE503" i="23"/>
  <c r="CE504" i="23"/>
  <c r="CE505" i="23"/>
  <c r="CE506" i="23"/>
  <c r="CE507" i="23"/>
  <c r="CE508" i="23"/>
  <c r="CE509" i="23"/>
  <c r="CE510" i="23"/>
  <c r="CE511" i="23"/>
  <c r="CE512" i="23"/>
  <c r="CE513" i="23"/>
  <c r="CE514" i="23"/>
  <c r="CE515" i="23"/>
  <c r="CE516" i="23"/>
  <c r="CE517" i="23"/>
  <c r="CE518" i="23"/>
  <c r="CE519" i="23"/>
  <c r="CE520" i="23"/>
  <c r="CE521" i="23"/>
  <c r="CE522" i="23"/>
  <c r="CE523" i="23"/>
  <c r="CE524" i="23"/>
  <c r="CE525" i="23"/>
  <c r="CE526" i="23"/>
  <c r="CE527" i="23"/>
  <c r="CE528" i="23"/>
  <c r="CE529" i="23"/>
  <c r="CE530" i="23"/>
  <c r="CE531" i="23"/>
  <c r="CE532" i="23"/>
  <c r="CE533" i="23"/>
  <c r="CE534" i="23"/>
  <c r="CE535" i="23"/>
  <c r="CE536" i="23"/>
  <c r="CE537" i="23"/>
  <c r="CE538" i="23"/>
  <c r="CE539" i="23"/>
  <c r="CE540" i="23"/>
  <c r="CE541" i="23"/>
  <c r="CE542" i="23"/>
  <c r="CE543" i="23"/>
  <c r="CE544" i="23"/>
  <c r="CE545" i="23"/>
  <c r="CE546" i="23"/>
  <c r="CE547" i="23"/>
  <c r="CE548" i="23"/>
  <c r="CE549" i="23"/>
  <c r="CE550" i="23"/>
  <c r="CE551" i="23"/>
  <c r="CE552" i="23"/>
  <c r="CE553" i="23"/>
  <c r="CE554" i="23"/>
  <c r="CE555" i="23"/>
  <c r="CE556" i="23"/>
  <c r="CE557" i="23"/>
  <c r="CE558" i="23"/>
  <c r="CE559" i="23"/>
  <c r="CE560" i="23"/>
  <c r="CE561" i="23"/>
  <c r="CE562" i="23"/>
  <c r="CE563" i="23"/>
  <c r="CE564" i="23"/>
  <c r="CE565" i="23"/>
  <c r="CE566" i="23"/>
  <c r="CE567" i="23"/>
  <c r="CE568" i="23"/>
  <c r="CE569" i="23"/>
  <c r="CE570" i="23"/>
  <c r="CE571" i="23"/>
  <c r="CE572" i="23"/>
  <c r="CE573" i="23"/>
  <c r="CE574" i="23"/>
  <c r="CE575" i="23"/>
  <c r="CE576" i="23"/>
  <c r="CE577" i="23"/>
  <c r="CE578" i="23"/>
  <c r="CE579" i="23"/>
  <c r="CE580" i="23"/>
  <c r="CE581" i="23"/>
  <c r="CE582" i="23"/>
  <c r="CE583" i="23"/>
  <c r="CE584" i="23"/>
  <c r="CE585" i="23"/>
  <c r="CE586" i="23"/>
  <c r="CE587" i="23"/>
  <c r="CE588" i="23"/>
  <c r="CE589" i="23"/>
  <c r="CE590" i="23"/>
  <c r="CE591" i="23"/>
  <c r="CE592" i="23"/>
  <c r="CE593" i="23"/>
  <c r="CE594" i="23"/>
  <c r="CE595" i="23"/>
  <c r="CE596" i="23"/>
  <c r="CE597" i="23"/>
  <c r="CE598" i="23"/>
  <c r="CE599" i="23"/>
  <c r="CE600" i="23"/>
  <c r="CE601" i="23"/>
  <c r="CE602" i="23"/>
  <c r="CE603" i="23"/>
  <c r="CE604" i="23"/>
  <c r="CE605" i="23"/>
  <c r="CE606" i="23"/>
  <c r="CE607" i="23"/>
  <c r="CE608" i="23"/>
  <c r="CE609" i="23"/>
  <c r="CE610" i="23"/>
  <c r="CE611" i="23"/>
  <c r="CE612" i="23"/>
  <c r="CE613" i="23"/>
  <c r="CE614" i="23"/>
  <c r="CE615" i="23"/>
  <c r="CE616" i="23"/>
  <c r="CE617" i="23"/>
  <c r="CE618" i="23"/>
  <c r="CE619" i="23"/>
  <c r="CE620" i="23"/>
  <c r="CE621" i="23"/>
  <c r="CE622" i="23"/>
  <c r="CE623" i="23"/>
  <c r="CE624" i="23"/>
  <c r="CE625" i="23"/>
  <c r="CE626" i="23"/>
  <c r="CE627" i="23"/>
  <c r="CE628" i="23"/>
  <c r="CE629" i="23"/>
  <c r="CE630" i="23"/>
  <c r="CE631" i="23"/>
  <c r="CE632" i="23"/>
  <c r="CE633" i="23"/>
  <c r="CE634" i="23"/>
  <c r="CE635" i="23"/>
  <c r="CE636" i="23"/>
  <c r="CE637" i="23"/>
  <c r="CE638" i="23"/>
  <c r="CE639" i="23"/>
  <c r="CE640" i="23"/>
  <c r="CE641" i="23"/>
  <c r="CE642" i="23"/>
  <c r="CE643" i="23"/>
  <c r="CE644" i="23"/>
  <c r="CE645" i="23"/>
  <c r="CE646" i="23"/>
  <c r="CE647" i="23"/>
  <c r="CE648" i="23"/>
  <c r="CE649" i="23"/>
  <c r="CE650" i="23"/>
  <c r="CE651" i="23"/>
  <c r="CE652" i="23"/>
  <c r="CE653" i="23"/>
  <c r="CE654" i="23"/>
  <c r="CE655" i="23"/>
  <c r="CE656" i="23"/>
  <c r="CE657" i="23"/>
  <c r="CE658" i="23"/>
  <c r="CE659" i="23"/>
  <c r="CE660" i="23"/>
  <c r="CE661" i="23"/>
  <c r="CE662" i="23"/>
  <c r="CE663" i="23"/>
  <c r="CE664" i="23"/>
  <c r="CE665" i="23"/>
  <c r="CE666" i="23"/>
  <c r="CE667" i="23"/>
  <c r="CE668" i="23"/>
  <c r="CE669" i="23"/>
  <c r="CE670" i="23"/>
  <c r="CE671" i="23"/>
  <c r="CE672" i="23"/>
  <c r="CE673" i="23"/>
  <c r="CE674" i="23"/>
  <c r="CE675" i="23"/>
  <c r="CE676" i="23"/>
  <c r="CE677" i="23"/>
  <c r="CE678" i="23"/>
  <c r="CE679" i="23"/>
  <c r="CE680" i="23"/>
  <c r="CE681" i="23"/>
  <c r="CE682" i="23"/>
  <c r="CE683" i="23"/>
  <c r="CE684" i="23"/>
  <c r="CE685" i="23"/>
  <c r="CE686" i="23"/>
  <c r="CE687" i="23"/>
  <c r="CE688" i="23"/>
  <c r="CE689" i="23"/>
  <c r="CE690" i="23"/>
  <c r="CE691" i="23"/>
  <c r="CE692" i="23"/>
  <c r="CE693" i="23"/>
  <c r="CE694" i="23"/>
  <c r="CE695" i="23"/>
  <c r="CE696" i="23"/>
  <c r="CE697" i="23"/>
  <c r="CE698" i="23"/>
  <c r="CE699" i="23"/>
  <c r="CE700" i="23"/>
  <c r="CE701" i="23"/>
  <c r="CE702" i="23"/>
  <c r="CE703" i="23"/>
  <c r="CE704" i="23"/>
  <c r="CE705" i="23"/>
  <c r="CE706" i="23"/>
  <c r="CE707" i="23"/>
  <c r="CE708" i="23"/>
  <c r="CE709" i="23"/>
  <c r="CE710" i="23"/>
  <c r="CE711" i="23"/>
  <c r="CE712" i="23"/>
  <c r="CE713" i="23"/>
  <c r="CE714" i="23"/>
  <c r="CE715" i="23"/>
  <c r="CE716" i="23"/>
  <c r="CE717" i="23"/>
  <c r="CE718" i="23"/>
  <c r="CE719" i="23"/>
  <c r="CE720" i="23"/>
  <c r="CE721" i="23"/>
  <c r="CE722" i="23"/>
  <c r="CE723" i="23"/>
  <c r="CE724" i="23"/>
  <c r="CE725" i="23"/>
  <c r="CE726" i="23"/>
  <c r="CE727" i="23"/>
  <c r="CE728" i="23"/>
  <c r="CE729" i="23"/>
  <c r="CE730" i="23"/>
  <c r="CE731" i="23"/>
  <c r="CE732" i="23"/>
  <c r="CE733" i="23"/>
  <c r="CE734" i="23"/>
  <c r="CE735" i="23"/>
  <c r="CE736" i="23"/>
  <c r="CE737" i="23"/>
  <c r="CE738" i="23"/>
  <c r="CE739" i="23"/>
  <c r="CE740" i="23"/>
  <c r="CE741" i="23"/>
  <c r="CE742" i="23"/>
  <c r="CE743" i="23"/>
  <c r="CE744" i="23"/>
  <c r="CE745" i="23"/>
  <c r="CE746" i="23"/>
  <c r="CE747" i="23"/>
  <c r="CE748" i="23"/>
  <c r="CE749" i="23"/>
  <c r="CE750" i="23"/>
  <c r="CE751" i="23"/>
  <c r="CE752" i="23"/>
  <c r="CE753" i="23"/>
  <c r="CE754" i="23"/>
  <c r="CE755" i="23"/>
  <c r="CE756" i="23"/>
  <c r="CE757" i="23"/>
  <c r="CE758" i="23"/>
  <c r="CE759" i="23"/>
  <c r="CE760" i="23"/>
  <c r="CE761" i="23"/>
  <c r="CE762" i="23"/>
  <c r="CE763" i="23"/>
  <c r="CE764" i="23"/>
  <c r="CE765" i="23"/>
  <c r="CE766" i="23"/>
  <c r="CE767" i="23"/>
  <c r="CE768" i="23"/>
  <c r="CE769" i="23"/>
  <c r="CE770" i="23"/>
  <c r="CE771" i="23"/>
  <c r="CE772" i="23"/>
  <c r="CE773" i="23"/>
  <c r="CE774" i="23"/>
  <c r="CE775" i="23"/>
  <c r="CE776" i="23"/>
  <c r="CE777" i="23"/>
  <c r="CE778" i="23"/>
  <c r="CE779" i="23"/>
  <c r="CE780" i="23"/>
  <c r="CE781" i="23"/>
  <c r="CE782" i="23"/>
  <c r="CE783" i="23"/>
  <c r="CE784" i="23"/>
  <c r="CE785" i="23"/>
  <c r="CE786" i="23"/>
  <c r="CE787" i="23"/>
  <c r="CE788" i="23"/>
  <c r="CE789" i="23"/>
  <c r="CE790" i="23"/>
  <c r="CE791" i="23"/>
  <c r="CE792" i="23"/>
  <c r="CE793" i="23"/>
  <c r="CE794" i="23"/>
  <c r="CE795" i="23"/>
  <c r="CE796" i="23"/>
  <c r="CE797" i="23"/>
  <c r="CE798" i="23"/>
  <c r="CE799" i="23"/>
  <c r="CE800" i="23"/>
  <c r="CE801" i="23"/>
  <c r="CE802" i="23"/>
  <c r="CE803" i="23"/>
  <c r="CE804" i="23"/>
  <c r="CE805" i="23"/>
  <c r="CE806" i="23"/>
  <c r="CE807" i="23"/>
  <c r="CE808" i="23"/>
  <c r="CE809" i="23"/>
  <c r="CE810" i="23"/>
  <c r="CE811" i="23"/>
  <c r="CE812" i="23"/>
  <c r="CE813" i="23"/>
  <c r="CE814" i="23"/>
  <c r="CE815" i="23"/>
  <c r="CE816" i="23"/>
  <c r="CE817" i="23"/>
  <c r="CE818" i="23"/>
  <c r="CE819" i="23"/>
  <c r="CE820" i="23"/>
  <c r="CE821" i="23"/>
  <c r="CE822" i="23"/>
  <c r="CE823" i="23"/>
  <c r="CE824" i="23"/>
  <c r="CE825" i="23"/>
  <c r="CE826" i="23"/>
  <c r="CE827" i="23"/>
  <c r="CE828" i="23"/>
  <c r="CE829" i="23"/>
  <c r="CE830" i="23"/>
  <c r="CE831" i="23"/>
  <c r="CE832" i="23"/>
  <c r="CE833" i="23"/>
  <c r="CE834" i="23"/>
  <c r="CE835" i="23"/>
  <c r="CE836" i="23"/>
  <c r="CE837" i="23"/>
  <c r="CE838" i="23"/>
  <c r="CE839" i="23"/>
  <c r="CE840" i="23"/>
  <c r="CE841" i="23"/>
  <c r="CE842" i="23"/>
  <c r="CE843" i="23"/>
  <c r="CE844" i="23"/>
  <c r="CE845" i="23"/>
  <c r="CE846" i="23"/>
  <c r="CE847" i="23"/>
  <c r="CE848" i="23"/>
  <c r="CE849" i="23"/>
  <c r="CE850" i="23"/>
  <c r="CE851" i="23"/>
  <c r="CE852" i="23"/>
  <c r="CE853" i="23"/>
  <c r="CE854" i="23"/>
  <c r="CE855" i="23"/>
  <c r="CE856" i="23"/>
  <c r="CE857" i="23"/>
  <c r="CE858" i="23"/>
  <c r="CE859" i="23"/>
  <c r="CE860" i="23"/>
  <c r="CE861" i="23"/>
  <c r="CE862" i="23"/>
  <c r="CE863" i="23"/>
  <c r="CE864" i="23"/>
  <c r="CE865" i="23"/>
  <c r="CE866" i="23"/>
  <c r="CE867" i="23"/>
  <c r="CE868" i="23"/>
  <c r="CE869" i="23"/>
  <c r="CE870" i="23"/>
  <c r="CE871" i="23"/>
  <c r="CE872" i="23"/>
  <c r="CE873" i="23"/>
  <c r="CE874" i="23"/>
  <c r="CE875" i="23"/>
  <c r="CE876" i="23"/>
  <c r="CE877" i="23"/>
  <c r="CE878" i="23"/>
  <c r="CE879" i="23"/>
  <c r="CE880" i="23"/>
  <c r="CE881" i="23"/>
  <c r="CE882" i="23"/>
  <c r="CE883" i="23"/>
  <c r="CE884" i="23"/>
  <c r="CE885" i="23"/>
  <c r="CE886" i="23"/>
  <c r="CE887" i="23"/>
  <c r="CE888" i="23"/>
  <c r="CE889" i="23"/>
  <c r="CE890" i="23"/>
  <c r="CE891" i="23"/>
  <c r="CE892" i="23"/>
  <c r="CE893" i="23"/>
  <c r="CE894" i="23"/>
  <c r="CE895" i="23"/>
  <c r="CE896" i="23"/>
  <c r="CE897" i="23"/>
  <c r="CE898" i="23"/>
  <c r="CE899" i="23"/>
  <c r="CE900" i="23"/>
  <c r="CE901" i="23"/>
  <c r="CE902" i="23"/>
  <c r="CE903" i="23"/>
  <c r="CE904" i="23"/>
  <c r="CE905" i="23"/>
  <c r="CE906" i="23"/>
  <c r="CE907" i="23"/>
  <c r="CE908" i="23"/>
  <c r="CE909" i="23"/>
  <c r="CE910" i="23"/>
  <c r="CE911" i="23"/>
  <c r="CE912" i="23"/>
  <c r="CE913" i="23"/>
  <c r="CE914" i="23"/>
  <c r="CE915" i="23"/>
  <c r="CE916" i="23"/>
  <c r="CE917" i="23"/>
  <c r="CE918" i="23"/>
  <c r="CE919" i="23"/>
  <c r="CE920" i="23"/>
  <c r="CE921" i="23"/>
  <c r="CE922" i="23"/>
  <c r="CE923" i="23"/>
  <c r="CE924" i="23"/>
  <c r="CE925" i="23"/>
  <c r="CE926" i="23"/>
  <c r="CE927" i="23"/>
  <c r="CE928" i="23"/>
  <c r="CE929" i="23"/>
  <c r="CE930" i="23"/>
  <c r="CE931" i="23"/>
  <c r="CE932" i="23"/>
  <c r="CE933" i="23"/>
  <c r="CE934" i="23"/>
  <c r="CE935" i="23"/>
  <c r="CE936" i="23"/>
  <c r="CE937" i="23"/>
  <c r="CE938" i="23"/>
  <c r="CE939" i="23"/>
  <c r="CE940" i="23"/>
  <c r="CE941" i="23"/>
  <c r="CE942" i="23"/>
  <c r="CE943" i="23"/>
  <c r="CE944" i="23"/>
  <c r="CE945" i="23"/>
  <c r="CE946" i="23"/>
  <c r="CE947" i="23"/>
  <c r="CE948" i="23"/>
  <c r="CE949" i="23"/>
  <c r="CE950" i="23"/>
  <c r="CE951" i="23"/>
  <c r="CE952" i="23"/>
  <c r="CE953" i="23"/>
  <c r="CE954" i="23"/>
  <c r="CE955" i="23"/>
  <c r="CE956" i="23"/>
  <c r="CE957" i="23"/>
  <c r="CE958" i="23"/>
  <c r="CE959" i="23"/>
  <c r="CE960" i="23"/>
  <c r="CE961" i="23"/>
  <c r="CE962" i="23"/>
  <c r="CE963" i="23"/>
  <c r="CE964" i="23"/>
  <c r="CE965" i="23"/>
  <c r="CE966" i="23"/>
  <c r="CE967" i="23"/>
  <c r="CE968" i="23"/>
  <c r="CE969" i="23"/>
  <c r="CE970" i="23"/>
  <c r="CE971" i="23"/>
  <c r="CE972" i="23"/>
  <c r="CE973" i="23"/>
  <c r="CE974" i="23"/>
  <c r="CE975" i="23"/>
  <c r="CE976" i="23"/>
  <c r="CE977" i="23"/>
  <c r="CE978" i="23"/>
  <c r="CE979" i="23"/>
  <c r="CE980" i="23"/>
  <c r="CE981" i="23"/>
  <c r="CE982" i="23"/>
  <c r="CE983" i="23"/>
  <c r="CE984" i="23"/>
  <c r="CE985" i="23"/>
  <c r="CE986" i="23"/>
  <c r="CE987" i="23"/>
  <c r="CE988" i="23"/>
  <c r="CE989" i="23"/>
  <c r="CE990" i="23"/>
  <c r="CE991" i="23"/>
  <c r="CE992" i="23"/>
  <c r="CE993" i="23"/>
  <c r="CE994" i="23"/>
  <c r="CE995" i="23"/>
  <c r="CE996" i="23"/>
  <c r="CE997" i="23"/>
  <c r="CE998" i="23"/>
  <c r="CE999" i="23"/>
  <c r="CE1000" i="23"/>
  <c r="CE1001" i="23"/>
  <c r="CE1002" i="23"/>
  <c r="CE1003" i="23"/>
  <c r="CE1004" i="23"/>
  <c r="CE1005" i="23"/>
  <c r="CE1006" i="23"/>
  <c r="CE1007" i="23"/>
  <c r="CE1008" i="23"/>
  <c r="CE1009" i="23"/>
  <c r="CE1010" i="23"/>
  <c r="CE1011" i="23"/>
  <c r="CE1012" i="23"/>
  <c r="CE1013" i="23"/>
  <c r="CE1014" i="23"/>
  <c r="CE1015" i="23"/>
  <c r="CE1016" i="23"/>
  <c r="CE1017" i="23"/>
  <c r="CE1018" i="23"/>
  <c r="CE1019" i="23"/>
  <c r="CE1020" i="23"/>
  <c r="CE1021" i="23"/>
  <c r="CE1022" i="23"/>
  <c r="CE1023" i="23"/>
  <c r="CE1024" i="23"/>
  <c r="CE1025" i="23"/>
  <c r="CE1026" i="23"/>
  <c r="CE1027" i="23"/>
  <c r="CE1028" i="23"/>
  <c r="CE1029" i="23"/>
  <c r="CE1030" i="23"/>
  <c r="CE1031" i="23"/>
  <c r="CE1032" i="23"/>
  <c r="CE1033" i="23"/>
  <c r="CE1034" i="23"/>
  <c r="CE1035" i="23"/>
  <c r="CE1036" i="23"/>
  <c r="CE1037" i="23"/>
  <c r="CE1038" i="23"/>
  <c r="CE1039" i="23"/>
  <c r="CE1040" i="23"/>
  <c r="CE1041" i="23"/>
  <c r="CE1042" i="23"/>
  <c r="CE1043" i="23"/>
  <c r="CE1044" i="23"/>
  <c r="CE1045" i="23"/>
  <c r="CE1046" i="23"/>
  <c r="CE1047" i="23"/>
  <c r="CE1048" i="23"/>
  <c r="CE1049" i="23"/>
  <c r="CE1050" i="23"/>
  <c r="CE1051" i="23"/>
  <c r="CE1052" i="23"/>
  <c r="CE1053" i="23"/>
  <c r="CE1054" i="23"/>
  <c r="CE1055" i="23"/>
  <c r="CE1056" i="23"/>
  <c r="CE1057" i="23"/>
  <c r="CE1058" i="23"/>
  <c r="CE1059" i="23"/>
  <c r="CE1060" i="23"/>
  <c r="CE1061" i="23"/>
  <c r="CE1062" i="23"/>
  <c r="CE1063" i="23"/>
  <c r="CE1064" i="23"/>
  <c r="CE1065" i="23"/>
  <c r="CE1066" i="23"/>
  <c r="CE1067" i="23"/>
  <c r="CE1068" i="23"/>
  <c r="CE1069" i="23"/>
  <c r="CE1070" i="23"/>
  <c r="CE1071" i="23"/>
  <c r="CE1072" i="23"/>
  <c r="CE1073" i="23"/>
  <c r="CE1074" i="23"/>
  <c r="CE1075" i="23"/>
  <c r="CE1076" i="23"/>
  <c r="CE1077" i="23"/>
  <c r="CE1078" i="23"/>
  <c r="CE1079" i="23"/>
  <c r="CE1080" i="23"/>
  <c r="CE1081" i="23"/>
  <c r="CE1082" i="23"/>
  <c r="CE1083" i="23"/>
  <c r="CE1084" i="23"/>
  <c r="CE1085" i="23"/>
  <c r="CE1086" i="23"/>
  <c r="CE1087" i="23"/>
  <c r="CE1088" i="23"/>
  <c r="CE1089" i="23"/>
  <c r="CE1090" i="23"/>
  <c r="CE1091" i="23"/>
  <c r="CE1092" i="23"/>
  <c r="CE1093" i="23"/>
  <c r="CE1094" i="23"/>
  <c r="CE1095" i="23"/>
  <c r="CE1096" i="23"/>
  <c r="CE1097" i="23"/>
  <c r="CE1098" i="23"/>
  <c r="CE1099" i="23"/>
  <c r="CE1100" i="23"/>
  <c r="CE1101" i="23"/>
  <c r="CE1102" i="23"/>
  <c r="CE1103" i="23"/>
  <c r="CE1104" i="23"/>
  <c r="CE1105" i="23"/>
  <c r="CE1106" i="23"/>
  <c r="CE1107" i="23"/>
  <c r="CE1108" i="23"/>
  <c r="CE1109" i="23"/>
  <c r="CE1110" i="23"/>
  <c r="CE1111" i="23"/>
  <c r="CE1112" i="23"/>
  <c r="CE1113" i="23"/>
  <c r="CE1114" i="23"/>
  <c r="CE1115" i="23"/>
  <c r="CE1116" i="23"/>
  <c r="CE1117" i="23"/>
  <c r="CE1118" i="23"/>
  <c r="CE1119" i="23"/>
  <c r="CE1120" i="23"/>
  <c r="CE1121" i="23"/>
  <c r="CE1122" i="23"/>
  <c r="CE1123" i="23"/>
  <c r="CE1124" i="23"/>
  <c r="CE1125" i="23"/>
  <c r="CE1126" i="23"/>
  <c r="CE1127" i="23"/>
  <c r="CE1128" i="23"/>
  <c r="CE1129" i="23"/>
  <c r="CE1130" i="23"/>
  <c r="CE1131" i="23"/>
  <c r="CE1132" i="23"/>
  <c r="CE1133" i="23"/>
  <c r="CE1134" i="23"/>
  <c r="CE1135" i="23"/>
  <c r="CE1136" i="23"/>
  <c r="CE1137" i="23"/>
  <c r="CE1138" i="23"/>
  <c r="CE1139" i="23"/>
  <c r="CE1140" i="23"/>
  <c r="CE1141" i="23"/>
  <c r="CE1142" i="23"/>
  <c r="CE1143" i="23"/>
  <c r="CE1144" i="23"/>
  <c r="CE1145" i="23"/>
  <c r="CE1146" i="23"/>
  <c r="CE1147" i="23"/>
  <c r="CE1148" i="23"/>
  <c r="CE1149" i="23"/>
  <c r="CE1150" i="23"/>
  <c r="CE1151" i="23"/>
  <c r="CE1152" i="23"/>
  <c r="CE1153" i="23"/>
  <c r="CE1154" i="23"/>
  <c r="CE1155" i="23"/>
  <c r="CE1156" i="23"/>
  <c r="CE1157" i="23"/>
  <c r="CE1158" i="23"/>
  <c r="CE1159" i="23"/>
  <c r="CE1160" i="23"/>
  <c r="CE1161" i="23"/>
  <c r="CE1162" i="23"/>
  <c r="CE1163" i="23"/>
  <c r="CE1164" i="23"/>
  <c r="CE1165" i="23"/>
  <c r="CE1166" i="23"/>
  <c r="CE1167" i="23"/>
  <c r="CE1168" i="23"/>
  <c r="CE1169" i="23"/>
  <c r="CE1170" i="23"/>
  <c r="CE1171" i="23"/>
  <c r="CE1172" i="23"/>
  <c r="CE1173" i="23"/>
  <c r="CE1174" i="23"/>
  <c r="CE1175" i="23"/>
  <c r="CE1176" i="23"/>
  <c r="CE1177" i="23"/>
  <c r="CE1178" i="23"/>
  <c r="CE1179" i="23"/>
  <c r="CE1180" i="23"/>
  <c r="CE1181" i="23"/>
  <c r="CE1182" i="23"/>
  <c r="CE1183" i="23"/>
  <c r="CE1184" i="23"/>
  <c r="CE1185" i="23"/>
  <c r="CE1186" i="23"/>
  <c r="CE1187" i="23"/>
  <c r="CE1188" i="23"/>
  <c r="CE1189" i="23"/>
  <c r="CE1190" i="23"/>
  <c r="CE1191" i="23"/>
  <c r="CE1192" i="23"/>
  <c r="CE1193" i="23"/>
  <c r="CE1194" i="23"/>
  <c r="CE1195" i="23"/>
  <c r="CE1196" i="23"/>
  <c r="CE1197" i="23"/>
  <c r="CE1198" i="23"/>
  <c r="CE1199" i="23"/>
  <c r="CE1200" i="23"/>
  <c r="CE1201" i="23"/>
  <c r="CE1202" i="23"/>
  <c r="CE1203" i="23"/>
  <c r="CE1204" i="23"/>
  <c r="CE1205" i="23"/>
  <c r="CE1206" i="23"/>
  <c r="CE1207" i="23"/>
  <c r="CE1208" i="23"/>
  <c r="CE1209" i="23"/>
  <c r="CE1210" i="23"/>
  <c r="CE11" i="23"/>
  <c r="BL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B104" i="23"/>
  <c r="CB105" i="23"/>
  <c r="CB106" i="23"/>
  <c r="CB107" i="23"/>
  <c r="CB108" i="23"/>
  <c r="CB109" i="23"/>
  <c r="CB110" i="23"/>
  <c r="CB111" i="23"/>
  <c r="CB112" i="23"/>
  <c r="CB113" i="23"/>
  <c r="CB114" i="23"/>
  <c r="CB115" i="23"/>
  <c r="CB116" i="23"/>
  <c r="CB117" i="23"/>
  <c r="CB118" i="23"/>
  <c r="CB119" i="23"/>
  <c r="CB120" i="23"/>
  <c r="CB121" i="23"/>
  <c r="CB122" i="23"/>
  <c r="CB123" i="23"/>
  <c r="CB124" i="23"/>
  <c r="CB125" i="23"/>
  <c r="CB126" i="23"/>
  <c r="CB127" i="23"/>
  <c r="CB128" i="23"/>
  <c r="CB129" i="23"/>
  <c r="CB130" i="23"/>
  <c r="CB131" i="23"/>
  <c r="CB132" i="23"/>
  <c r="CB133" i="23"/>
  <c r="CB134" i="23"/>
  <c r="CB135" i="23"/>
  <c r="CB136" i="23"/>
  <c r="CB137" i="23"/>
  <c r="CB138" i="23"/>
  <c r="CB139" i="23"/>
  <c r="CB140" i="23"/>
  <c r="CB141" i="23"/>
  <c r="CB142" i="23"/>
  <c r="CB143" i="23"/>
  <c r="CB144" i="23"/>
  <c r="CB145" i="23"/>
  <c r="CB146" i="23"/>
  <c r="CB147" i="23"/>
  <c r="CB148" i="23"/>
  <c r="CB149" i="23"/>
  <c r="CB150" i="23"/>
  <c r="CB151" i="23"/>
  <c r="CB152" i="23"/>
  <c r="CB153" i="23"/>
  <c r="CB154" i="23"/>
  <c r="CB155" i="23"/>
  <c r="CB156" i="23"/>
  <c r="CB157" i="23"/>
  <c r="CB158" i="23"/>
  <c r="CB159" i="23"/>
  <c r="CB160" i="23"/>
  <c r="CB161" i="23"/>
  <c r="CB162" i="23"/>
  <c r="CB163" i="23"/>
  <c r="CB164" i="23"/>
  <c r="CB165" i="23"/>
  <c r="CB166" i="23"/>
  <c r="CB167" i="23"/>
  <c r="CB168" i="23"/>
  <c r="CB169" i="23"/>
  <c r="CB170" i="23"/>
  <c r="CB171" i="23"/>
  <c r="CB172" i="23"/>
  <c r="CB173" i="23"/>
  <c r="CB174" i="23"/>
  <c r="CB175" i="23"/>
  <c r="CB176" i="23"/>
  <c r="CB177" i="23"/>
  <c r="CB178" i="23"/>
  <c r="CB179" i="23"/>
  <c r="CB180" i="23"/>
  <c r="CB181" i="23"/>
  <c r="CB182" i="23"/>
  <c r="CB183" i="23"/>
  <c r="CB184" i="23"/>
  <c r="CB185" i="23"/>
  <c r="CB186" i="23"/>
  <c r="CB187" i="23"/>
  <c r="CB188" i="23"/>
  <c r="CB189" i="23"/>
  <c r="CB190" i="23"/>
  <c r="CB191" i="23"/>
  <c r="CB192" i="23"/>
  <c r="CB193" i="23"/>
  <c r="CB194" i="23"/>
  <c r="CB195" i="23"/>
  <c r="CB196" i="23"/>
  <c r="CB197" i="23"/>
  <c r="CB198" i="23"/>
  <c r="CB199" i="23"/>
  <c r="CB200" i="23"/>
  <c r="CB201" i="23"/>
  <c r="CB202" i="23"/>
  <c r="CB203" i="23"/>
  <c r="CB204" i="23"/>
  <c r="CB205" i="23"/>
  <c r="CB206" i="23"/>
  <c r="CB207" i="23"/>
  <c r="CB208" i="23"/>
  <c r="CB209" i="23"/>
  <c r="CB210" i="23"/>
  <c r="CB211" i="23"/>
  <c r="CB212" i="23"/>
  <c r="CB213" i="23"/>
  <c r="CB214" i="23"/>
  <c r="CB215" i="23"/>
  <c r="CB216" i="23"/>
  <c r="CB217" i="23"/>
  <c r="CB218" i="23"/>
  <c r="CB219" i="23"/>
  <c r="CB220" i="23"/>
  <c r="CB221" i="23"/>
  <c r="CB222" i="23"/>
  <c r="CB223" i="23"/>
  <c r="CB224" i="23"/>
  <c r="CB225" i="23"/>
  <c r="CB226" i="23"/>
  <c r="CB227" i="23"/>
  <c r="CB228" i="23"/>
  <c r="CB229" i="23"/>
  <c r="CB230" i="23"/>
  <c r="CB231" i="23"/>
  <c r="CB232" i="23"/>
  <c r="CB233" i="23"/>
  <c r="CB234" i="23"/>
  <c r="CB235" i="23"/>
  <c r="CB236" i="23"/>
  <c r="CB237" i="23"/>
  <c r="CB238" i="23"/>
  <c r="CB239" i="23"/>
  <c r="CB240" i="23"/>
  <c r="CB241" i="23"/>
  <c r="CB242" i="23"/>
  <c r="CB243" i="23"/>
  <c r="CB244" i="23"/>
  <c r="CB245" i="23"/>
  <c r="CB246" i="23"/>
  <c r="CB247" i="23"/>
  <c r="CB248" i="23"/>
  <c r="CB249" i="23"/>
  <c r="CB250" i="23"/>
  <c r="CB251" i="23"/>
  <c r="CB252" i="23"/>
  <c r="CB253" i="23"/>
  <c r="CB254" i="23"/>
  <c r="CB255" i="23"/>
  <c r="CB256" i="23"/>
  <c r="CB257" i="23"/>
  <c r="CB258" i="23"/>
  <c r="CB259" i="23"/>
  <c r="CB260" i="23"/>
  <c r="CB261" i="23"/>
  <c r="CB262" i="23"/>
  <c r="CB263" i="23"/>
  <c r="CB264" i="23"/>
  <c r="CB265" i="23"/>
  <c r="CB266" i="23"/>
  <c r="CB267" i="23"/>
  <c r="CB268" i="23"/>
  <c r="CB269" i="23"/>
  <c r="CB270" i="23"/>
  <c r="CB271" i="23"/>
  <c r="CB272" i="23"/>
  <c r="CB273" i="23"/>
  <c r="CB274" i="23"/>
  <c r="CB275" i="23"/>
  <c r="CB276" i="23"/>
  <c r="CB277" i="23"/>
  <c r="CB278" i="23"/>
  <c r="CB279" i="23"/>
  <c r="CB280" i="23"/>
  <c r="CB281" i="23"/>
  <c r="CB282" i="23"/>
  <c r="CB283" i="23"/>
  <c r="CB284" i="23"/>
  <c r="CB285" i="23"/>
  <c r="CB286" i="23"/>
  <c r="CB287" i="23"/>
  <c r="CB288" i="23"/>
  <c r="CB289" i="23"/>
  <c r="CB290" i="23"/>
  <c r="CB291" i="23"/>
  <c r="CB292" i="23"/>
  <c r="CB293" i="23"/>
  <c r="CB294" i="23"/>
  <c r="CB295" i="23"/>
  <c r="CB296" i="23"/>
  <c r="CB297" i="23"/>
  <c r="CB298" i="23"/>
  <c r="CB299" i="23"/>
  <c r="CB300" i="23"/>
  <c r="CB301" i="23"/>
  <c r="CB302" i="23"/>
  <c r="CB303" i="23"/>
  <c r="CB304" i="23"/>
  <c r="CB305" i="23"/>
  <c r="CB306" i="23"/>
  <c r="CB307" i="23"/>
  <c r="CB308" i="23"/>
  <c r="CB309" i="23"/>
  <c r="CB310" i="23"/>
  <c r="CB311" i="23"/>
  <c r="CB312" i="23"/>
  <c r="CB313" i="23"/>
  <c r="CB314" i="23"/>
  <c r="CB315" i="23"/>
  <c r="CB316" i="23"/>
  <c r="CB317" i="23"/>
  <c r="CB318" i="23"/>
  <c r="CB319" i="23"/>
  <c r="CB320" i="23"/>
  <c r="CB321" i="23"/>
  <c r="CB322" i="23"/>
  <c r="CB323" i="23"/>
  <c r="CB324" i="23"/>
  <c r="CB325" i="23"/>
  <c r="CB326" i="23"/>
  <c r="CB327" i="23"/>
  <c r="CB328" i="23"/>
  <c r="CB329" i="23"/>
  <c r="CB330" i="23"/>
  <c r="CB331" i="23"/>
  <c r="CB332" i="23"/>
  <c r="CB333" i="23"/>
  <c r="CB334" i="23"/>
  <c r="CB335" i="23"/>
  <c r="CB336" i="23"/>
  <c r="CB337" i="23"/>
  <c r="CB338" i="23"/>
  <c r="CB339" i="23"/>
  <c r="CB340" i="23"/>
  <c r="CB341" i="23"/>
  <c r="CB342" i="23"/>
  <c r="CB343" i="23"/>
  <c r="CB344" i="23"/>
  <c r="CB345" i="23"/>
  <c r="CB346" i="23"/>
  <c r="CB347" i="23"/>
  <c r="CB348" i="23"/>
  <c r="CB349" i="23"/>
  <c r="CB350" i="23"/>
  <c r="CB351" i="23"/>
  <c r="CB352" i="23"/>
  <c r="CB353" i="23"/>
  <c r="CB354" i="23"/>
  <c r="CB355" i="23"/>
  <c r="CB356" i="23"/>
  <c r="CB357" i="23"/>
  <c r="CB358" i="23"/>
  <c r="CB359" i="23"/>
  <c r="CB360" i="23"/>
  <c r="CB361" i="23"/>
  <c r="CB362" i="23"/>
  <c r="CB363" i="23"/>
  <c r="CB364" i="23"/>
  <c r="CB365" i="23"/>
  <c r="CB366" i="23"/>
  <c r="CB367" i="23"/>
  <c r="CB368" i="23"/>
  <c r="CB369" i="23"/>
  <c r="CB370" i="23"/>
  <c r="CB371" i="23"/>
  <c r="CB372" i="23"/>
  <c r="CB373" i="23"/>
  <c r="CB374" i="23"/>
  <c r="CB375" i="23"/>
  <c r="CB376" i="23"/>
  <c r="CB377" i="23"/>
  <c r="CB378" i="23"/>
  <c r="CB379" i="23"/>
  <c r="CB380" i="23"/>
  <c r="CB381" i="23"/>
  <c r="CB382" i="23"/>
  <c r="CB383" i="23"/>
  <c r="CB384" i="23"/>
  <c r="CB385" i="23"/>
  <c r="CB386" i="23"/>
  <c r="CB387" i="23"/>
  <c r="CB388" i="23"/>
  <c r="CB389" i="23"/>
  <c r="CB390" i="23"/>
  <c r="CB391" i="23"/>
  <c r="CB392" i="23"/>
  <c r="CB393" i="23"/>
  <c r="CB394" i="23"/>
  <c r="CB395" i="23"/>
  <c r="CB396" i="23"/>
  <c r="CB397" i="23"/>
  <c r="CB398" i="23"/>
  <c r="CB399" i="23"/>
  <c r="CB400" i="23"/>
  <c r="CB401" i="23"/>
  <c r="CB402" i="23"/>
  <c r="CB403" i="23"/>
  <c r="CB404" i="23"/>
  <c r="CB405" i="23"/>
  <c r="CB406" i="23"/>
  <c r="CB407" i="23"/>
  <c r="CB408" i="23"/>
  <c r="CB409" i="23"/>
  <c r="CB410" i="23"/>
  <c r="CB411" i="23"/>
  <c r="CB412" i="23"/>
  <c r="CB413" i="23"/>
  <c r="CB414" i="23"/>
  <c r="CB415" i="23"/>
  <c r="CB416" i="23"/>
  <c r="CB417" i="23"/>
  <c r="CB418" i="23"/>
  <c r="CB419" i="23"/>
  <c r="CB420" i="23"/>
  <c r="CB421" i="23"/>
  <c r="CB422" i="23"/>
  <c r="CB423" i="23"/>
  <c r="CB424" i="23"/>
  <c r="CB425" i="23"/>
  <c r="CB426" i="23"/>
  <c r="CB427" i="23"/>
  <c r="CB428" i="23"/>
  <c r="CB429" i="23"/>
  <c r="CB430" i="23"/>
  <c r="CB431" i="23"/>
  <c r="CB432" i="23"/>
  <c r="CB433" i="23"/>
  <c r="CB434" i="23"/>
  <c r="CB435" i="23"/>
  <c r="CB436" i="23"/>
  <c r="CB437" i="23"/>
  <c r="CB438" i="23"/>
  <c r="CB439" i="23"/>
  <c r="CB440" i="23"/>
  <c r="CB441" i="23"/>
  <c r="CB442" i="23"/>
  <c r="CB443" i="23"/>
  <c r="CB444" i="23"/>
  <c r="CB445" i="23"/>
  <c r="CB446" i="23"/>
  <c r="CB447" i="23"/>
  <c r="CB448" i="23"/>
  <c r="CB449" i="23"/>
  <c r="CB450" i="23"/>
  <c r="CB451" i="23"/>
  <c r="CB452" i="23"/>
  <c r="CB453" i="23"/>
  <c r="CB454" i="23"/>
  <c r="CB455" i="23"/>
  <c r="CB456" i="23"/>
  <c r="CB457" i="23"/>
  <c r="CB458" i="23"/>
  <c r="CB459" i="23"/>
  <c r="CB460" i="23"/>
  <c r="CB461" i="23"/>
  <c r="CB462" i="23"/>
  <c r="CB463" i="23"/>
  <c r="CB464" i="23"/>
  <c r="CB465" i="23"/>
  <c r="CB466" i="23"/>
  <c r="CB467" i="23"/>
  <c r="CB468" i="23"/>
  <c r="CB469" i="23"/>
  <c r="CB470" i="23"/>
  <c r="CB471" i="23"/>
  <c r="CB472" i="23"/>
  <c r="CB473" i="23"/>
  <c r="CB474" i="23"/>
  <c r="CB475" i="23"/>
  <c r="CB476" i="23"/>
  <c r="CB477" i="23"/>
  <c r="CB478" i="23"/>
  <c r="CB479" i="23"/>
  <c r="CB480" i="23"/>
  <c r="CB481" i="23"/>
  <c r="CB482" i="23"/>
  <c r="CB483" i="23"/>
  <c r="CB484" i="23"/>
  <c r="CB485" i="23"/>
  <c r="CB486" i="23"/>
  <c r="CB487" i="23"/>
  <c r="CB488" i="23"/>
  <c r="CB489" i="23"/>
  <c r="CB490" i="23"/>
  <c r="CB491" i="23"/>
  <c r="CB492" i="23"/>
  <c r="CB493" i="23"/>
  <c r="CB494" i="23"/>
  <c r="CB495" i="23"/>
  <c r="CB496" i="23"/>
  <c r="CB497" i="23"/>
  <c r="CB498" i="23"/>
  <c r="CB499" i="23"/>
  <c r="CB500" i="23"/>
  <c r="CB501" i="23"/>
  <c r="CB502" i="23"/>
  <c r="CB503" i="23"/>
  <c r="CB504" i="23"/>
  <c r="CB505" i="23"/>
  <c r="CB506" i="23"/>
  <c r="CB507" i="23"/>
  <c r="CB508" i="23"/>
  <c r="CB509" i="23"/>
  <c r="CB510" i="23"/>
  <c r="CB511" i="23"/>
  <c r="CB512" i="23"/>
  <c r="CB513" i="23"/>
  <c r="CB514" i="23"/>
  <c r="CB515" i="23"/>
  <c r="CB516" i="23"/>
  <c r="CB517" i="23"/>
  <c r="CB518" i="23"/>
  <c r="CB519" i="23"/>
  <c r="CB520" i="23"/>
  <c r="CB521" i="23"/>
  <c r="CB522" i="23"/>
  <c r="CB523" i="23"/>
  <c r="CB524" i="23"/>
  <c r="CB525" i="23"/>
  <c r="CB526" i="23"/>
  <c r="CB527" i="23"/>
  <c r="CB528" i="23"/>
  <c r="CB529" i="23"/>
  <c r="CB530" i="23"/>
  <c r="CB531" i="23"/>
  <c r="CB532" i="23"/>
  <c r="CB533" i="23"/>
  <c r="CB534" i="23"/>
  <c r="CB535" i="23"/>
  <c r="CB536" i="23"/>
  <c r="CB537" i="23"/>
  <c r="CB538" i="23"/>
  <c r="CB539" i="23"/>
  <c r="CB540" i="23"/>
  <c r="CB541" i="23"/>
  <c r="CB542" i="23"/>
  <c r="CB543" i="23"/>
  <c r="CB544" i="23"/>
  <c r="CB545" i="23"/>
  <c r="CB546" i="23"/>
  <c r="CB547" i="23"/>
  <c r="CB548" i="23"/>
  <c r="CB549" i="23"/>
  <c r="CB550" i="23"/>
  <c r="CB551" i="23"/>
  <c r="CB552" i="23"/>
  <c r="CB553" i="23"/>
  <c r="CB554" i="23"/>
  <c r="CB555" i="23"/>
  <c r="CB556" i="23"/>
  <c r="CB557" i="23"/>
  <c r="CB558" i="23"/>
  <c r="CB559" i="23"/>
  <c r="CB560" i="23"/>
  <c r="CB561" i="23"/>
  <c r="CB562" i="23"/>
  <c r="CB563" i="23"/>
  <c r="CB564" i="23"/>
  <c r="CB565" i="23"/>
  <c r="CB566" i="23"/>
  <c r="CB567" i="23"/>
  <c r="CB568" i="23"/>
  <c r="CB569" i="23"/>
  <c r="CB570" i="23"/>
  <c r="CB571" i="23"/>
  <c r="CB572" i="23"/>
  <c r="CB573" i="23"/>
  <c r="CB574" i="23"/>
  <c r="CB575" i="23"/>
  <c r="CB576" i="23"/>
  <c r="CB577" i="23"/>
  <c r="CB578" i="23"/>
  <c r="CB579" i="23"/>
  <c r="CB580" i="23"/>
  <c r="CB581" i="23"/>
  <c r="CB582" i="23"/>
  <c r="CB583" i="23"/>
  <c r="CB584" i="23"/>
  <c r="CB585" i="23"/>
  <c r="CB586" i="23"/>
  <c r="CB587" i="23"/>
  <c r="CB588" i="23"/>
  <c r="CB589" i="23"/>
  <c r="CB590" i="23"/>
  <c r="CB591" i="23"/>
  <c r="CB592" i="23"/>
  <c r="CB593" i="23"/>
  <c r="CB594" i="23"/>
  <c r="CB595" i="23"/>
  <c r="CB596" i="23"/>
  <c r="CB597" i="23"/>
  <c r="CB598" i="23"/>
  <c r="CB599" i="23"/>
  <c r="CB600" i="23"/>
  <c r="CB601" i="23"/>
  <c r="CB602" i="23"/>
  <c r="CB603" i="23"/>
  <c r="CB604" i="23"/>
  <c r="CB605" i="23"/>
  <c r="CB606" i="23"/>
  <c r="CB607" i="23"/>
  <c r="CB608" i="23"/>
  <c r="CB609" i="23"/>
  <c r="CB610" i="23"/>
  <c r="CB611" i="23"/>
  <c r="CB612" i="23"/>
  <c r="CB613" i="23"/>
  <c r="CB614" i="23"/>
  <c r="CB615" i="23"/>
  <c r="CB616" i="23"/>
  <c r="CB617" i="23"/>
  <c r="CB618" i="23"/>
  <c r="CB619" i="23"/>
  <c r="CB620" i="23"/>
  <c r="CB621" i="23"/>
  <c r="CB622" i="23"/>
  <c r="CB623" i="23"/>
  <c r="CB624" i="23"/>
  <c r="CB625" i="23"/>
  <c r="CB626" i="23"/>
  <c r="CB627" i="23"/>
  <c r="CB628" i="23"/>
  <c r="CB629" i="23"/>
  <c r="CB630" i="23"/>
  <c r="CB631" i="23"/>
  <c r="CB632" i="23"/>
  <c r="CB633" i="23"/>
  <c r="CB634" i="23"/>
  <c r="CB635" i="23"/>
  <c r="CB636" i="23"/>
  <c r="CB637" i="23"/>
  <c r="CB638" i="23"/>
  <c r="CB639" i="23"/>
  <c r="CB640" i="23"/>
  <c r="CB641" i="23"/>
  <c r="CB642" i="23"/>
  <c r="CB643" i="23"/>
  <c r="CB644" i="23"/>
  <c r="CB645" i="23"/>
  <c r="CB646" i="23"/>
  <c r="CB647" i="23"/>
  <c r="CB648" i="23"/>
  <c r="CB649" i="23"/>
  <c r="CB650" i="23"/>
  <c r="CB651" i="23"/>
  <c r="CB652" i="23"/>
  <c r="CB653" i="23"/>
  <c r="CB654" i="23"/>
  <c r="CB655" i="23"/>
  <c r="CB656" i="23"/>
  <c r="CB657" i="23"/>
  <c r="CB658" i="23"/>
  <c r="CB659" i="23"/>
  <c r="CB660" i="23"/>
  <c r="CB661" i="23"/>
  <c r="CB662" i="23"/>
  <c r="CB663" i="23"/>
  <c r="CB664" i="23"/>
  <c r="CB665" i="23"/>
  <c r="CB666" i="23"/>
  <c r="CB667" i="23"/>
  <c r="CB668" i="23"/>
  <c r="CB669" i="23"/>
  <c r="CB670" i="23"/>
  <c r="CB671" i="23"/>
  <c r="CB672" i="23"/>
  <c r="CB673" i="23"/>
  <c r="CB674" i="23"/>
  <c r="CB675" i="23"/>
  <c r="CB676" i="23"/>
  <c r="CB677" i="23"/>
  <c r="CB678" i="23"/>
  <c r="CB679" i="23"/>
  <c r="CB680" i="23"/>
  <c r="CB681" i="23"/>
  <c r="CB682" i="23"/>
  <c r="CB683" i="23"/>
  <c r="CB684" i="23"/>
  <c r="CB685" i="23"/>
  <c r="CB686" i="23"/>
  <c r="CB687" i="23"/>
  <c r="CB688" i="23"/>
  <c r="CB689" i="23"/>
  <c r="CB690" i="23"/>
  <c r="CB691" i="23"/>
  <c r="CB692" i="23"/>
  <c r="CB693" i="23"/>
  <c r="CB694" i="23"/>
  <c r="CB695" i="23"/>
  <c r="CB696" i="23"/>
  <c r="CB697" i="23"/>
  <c r="CB698" i="23"/>
  <c r="CB699" i="23"/>
  <c r="CB700" i="23"/>
  <c r="CB701" i="23"/>
  <c r="CB702" i="23"/>
  <c r="CB703" i="23"/>
  <c r="CB704" i="23"/>
  <c r="CB705" i="23"/>
  <c r="CB706" i="23"/>
  <c r="CB707" i="23"/>
  <c r="CB708" i="23"/>
  <c r="CB709" i="23"/>
  <c r="CB710" i="23"/>
  <c r="CB711" i="23"/>
  <c r="CB712" i="23"/>
  <c r="CB713" i="23"/>
  <c r="CB714" i="23"/>
  <c r="CB715" i="23"/>
  <c r="CB716" i="23"/>
  <c r="CB717" i="23"/>
  <c r="CB718" i="23"/>
  <c r="CB719" i="23"/>
  <c r="CB720" i="23"/>
  <c r="CB721" i="23"/>
  <c r="CB722" i="23"/>
  <c r="CB723" i="23"/>
  <c r="CB724" i="23"/>
  <c r="CB725" i="23"/>
  <c r="CB726" i="23"/>
  <c r="CB727" i="23"/>
  <c r="CB728" i="23"/>
  <c r="CB729" i="23"/>
  <c r="CB730" i="23"/>
  <c r="CB731" i="23"/>
  <c r="CB732" i="23"/>
  <c r="CB733" i="23"/>
  <c r="CB734" i="23"/>
  <c r="CB735" i="23"/>
  <c r="CB736" i="23"/>
  <c r="CB737" i="23"/>
  <c r="CB738" i="23"/>
  <c r="CB739" i="23"/>
  <c r="CB740" i="23"/>
  <c r="CB741" i="23"/>
  <c r="CB742" i="23"/>
  <c r="CB743" i="23"/>
  <c r="CB744" i="23"/>
  <c r="CB745" i="23"/>
  <c r="CB746" i="23"/>
  <c r="CB747" i="23"/>
  <c r="CB748" i="23"/>
  <c r="CB749" i="23"/>
  <c r="CB750" i="23"/>
  <c r="CB751" i="23"/>
  <c r="CB752" i="23"/>
  <c r="CB753" i="23"/>
  <c r="CB754" i="23"/>
  <c r="CB755" i="23"/>
  <c r="CB756" i="23"/>
  <c r="CB757" i="23"/>
  <c r="CB758" i="23"/>
  <c r="CB759" i="23"/>
  <c r="CB760" i="23"/>
  <c r="CB761" i="23"/>
  <c r="CB762" i="23"/>
  <c r="CB763" i="23"/>
  <c r="CB764" i="23"/>
  <c r="CB765" i="23"/>
  <c r="CB766" i="23"/>
  <c r="CB767" i="23"/>
  <c r="CB768" i="23"/>
  <c r="CB769" i="23"/>
  <c r="CB770" i="23"/>
  <c r="CB771" i="23"/>
  <c r="CB772" i="23"/>
  <c r="CB773" i="23"/>
  <c r="CB774" i="23"/>
  <c r="CB775" i="23"/>
  <c r="CB776" i="23"/>
  <c r="CB777" i="23"/>
  <c r="CB778" i="23"/>
  <c r="CB779" i="23"/>
  <c r="CB780" i="23"/>
  <c r="CB781" i="23"/>
  <c r="CB782" i="23"/>
  <c r="CB783" i="23"/>
  <c r="CB784" i="23"/>
  <c r="CB785" i="23"/>
  <c r="CB786" i="23"/>
  <c r="CB787" i="23"/>
  <c r="CB788" i="23"/>
  <c r="CB789" i="23"/>
  <c r="CB790" i="23"/>
  <c r="CB791" i="23"/>
  <c r="CB792" i="23"/>
  <c r="CB793" i="23"/>
  <c r="CB794" i="23"/>
  <c r="CB795" i="23"/>
  <c r="CB796" i="23"/>
  <c r="CB797" i="23"/>
  <c r="CB798" i="23"/>
  <c r="CB799" i="23"/>
  <c r="CB800" i="23"/>
  <c r="CB801" i="23"/>
  <c r="CB802" i="23"/>
  <c r="CB803" i="23"/>
  <c r="CB804" i="23"/>
  <c r="CB805" i="23"/>
  <c r="CB806" i="23"/>
  <c r="CB807" i="23"/>
  <c r="CB808" i="23"/>
  <c r="CB809" i="23"/>
  <c r="CB810" i="23"/>
  <c r="CB811" i="23"/>
  <c r="CB812" i="23"/>
  <c r="CB813" i="23"/>
  <c r="CB814" i="23"/>
  <c r="CB815" i="23"/>
  <c r="CB816" i="23"/>
  <c r="CB817" i="23"/>
  <c r="CB818" i="23"/>
  <c r="CB819" i="23"/>
  <c r="CB820" i="23"/>
  <c r="CB821" i="23"/>
  <c r="CB822" i="23"/>
  <c r="CB823" i="23"/>
  <c r="CB824" i="23"/>
  <c r="CB825" i="23"/>
  <c r="CB826" i="23"/>
  <c r="CB827" i="23"/>
  <c r="CB828" i="23"/>
  <c r="CB829" i="23"/>
  <c r="CB830" i="23"/>
  <c r="CB831" i="23"/>
  <c r="CB832" i="23"/>
  <c r="CB833" i="23"/>
  <c r="CB834" i="23"/>
  <c r="CB835" i="23"/>
  <c r="CB836" i="23"/>
  <c r="CB837" i="23"/>
  <c r="CB838" i="23"/>
  <c r="CB839" i="23"/>
  <c r="CB840" i="23"/>
  <c r="CB841" i="23"/>
  <c r="CB842" i="23"/>
  <c r="CB843" i="23"/>
  <c r="CB844" i="23"/>
  <c r="CB845" i="23"/>
  <c r="CB846" i="23"/>
  <c r="CB847" i="23"/>
  <c r="CB848" i="23"/>
  <c r="CB849" i="23"/>
  <c r="CB850" i="23"/>
  <c r="CB851" i="23"/>
  <c r="CB852" i="23"/>
  <c r="CB853" i="23"/>
  <c r="CB854" i="23"/>
  <c r="CB855" i="23"/>
  <c r="CB856" i="23"/>
  <c r="CB857" i="23"/>
  <c r="CB858" i="23"/>
  <c r="CB859" i="23"/>
  <c r="CB860" i="23"/>
  <c r="CB861" i="23"/>
  <c r="CB862" i="23"/>
  <c r="CB863" i="23"/>
  <c r="CB864" i="23"/>
  <c r="CB865" i="23"/>
  <c r="CB866" i="23"/>
  <c r="CB867" i="23"/>
  <c r="CB868" i="23"/>
  <c r="CB869" i="23"/>
  <c r="CB870" i="23"/>
  <c r="CB871" i="23"/>
  <c r="CB872" i="23"/>
  <c r="CB873" i="23"/>
  <c r="CB874" i="23"/>
  <c r="CB875" i="23"/>
  <c r="CB876" i="23"/>
  <c r="CB877" i="23"/>
  <c r="CB878" i="23"/>
  <c r="CB879" i="23"/>
  <c r="CB880" i="23"/>
  <c r="CB881" i="23"/>
  <c r="CB882" i="23"/>
  <c r="CB883" i="23"/>
  <c r="CB884" i="23"/>
  <c r="CB885" i="23"/>
  <c r="CB886" i="23"/>
  <c r="CB887" i="23"/>
  <c r="CB888" i="23"/>
  <c r="CB889" i="23"/>
  <c r="CB890" i="23"/>
  <c r="CB891" i="23"/>
  <c r="CB892" i="23"/>
  <c r="CB893" i="23"/>
  <c r="CB894" i="23"/>
  <c r="CB895" i="23"/>
  <c r="CB896" i="23"/>
  <c r="CB897" i="23"/>
  <c r="CB898" i="23"/>
  <c r="CB899" i="23"/>
  <c r="CB900" i="23"/>
  <c r="CB901" i="23"/>
  <c r="CB902" i="23"/>
  <c r="CB903" i="23"/>
  <c r="CB904" i="23"/>
  <c r="CB905" i="23"/>
  <c r="CB906" i="23"/>
  <c r="CB907" i="23"/>
  <c r="CB908" i="23"/>
  <c r="CB909" i="23"/>
  <c r="CB910" i="23"/>
  <c r="CB911" i="23"/>
  <c r="CB912" i="23"/>
  <c r="CB913" i="23"/>
  <c r="CB914" i="23"/>
  <c r="CB915" i="23"/>
  <c r="CB916" i="23"/>
  <c r="CB917" i="23"/>
  <c r="CB918" i="23"/>
  <c r="CB919" i="23"/>
  <c r="CB920" i="23"/>
  <c r="CB921" i="23"/>
  <c r="CB922" i="23"/>
  <c r="CB923" i="23"/>
  <c r="CB924" i="23"/>
  <c r="CB925" i="23"/>
  <c r="CB926" i="23"/>
  <c r="CB927" i="23"/>
  <c r="CB928" i="23"/>
  <c r="CB929" i="23"/>
  <c r="CB930" i="23"/>
  <c r="CB931" i="23"/>
  <c r="CB932" i="23"/>
  <c r="CB933" i="23"/>
  <c r="CB934" i="23"/>
  <c r="CB935" i="23"/>
  <c r="CB936" i="23"/>
  <c r="CB937" i="23"/>
  <c r="CB938" i="23"/>
  <c r="CB939" i="23"/>
  <c r="CB940" i="23"/>
  <c r="CB941" i="23"/>
  <c r="CB942" i="23"/>
  <c r="CB943" i="23"/>
  <c r="CB944" i="23"/>
  <c r="CB945" i="23"/>
  <c r="CB946" i="23"/>
  <c r="CB947" i="23"/>
  <c r="CB948" i="23"/>
  <c r="CB949" i="23"/>
  <c r="CB950" i="23"/>
  <c r="CB951" i="23"/>
  <c r="CB952" i="23"/>
  <c r="CB953" i="23"/>
  <c r="CB954" i="23"/>
  <c r="CB955" i="23"/>
  <c r="CB956" i="23"/>
  <c r="CB957" i="23"/>
  <c r="CB958" i="23"/>
  <c r="CB959" i="23"/>
  <c r="CB960" i="23"/>
  <c r="CB961" i="23"/>
  <c r="CB962" i="23"/>
  <c r="CB963" i="23"/>
  <c r="CB964" i="23"/>
  <c r="CB965" i="23"/>
  <c r="CB966" i="23"/>
  <c r="CB967" i="23"/>
  <c r="CB968" i="23"/>
  <c r="CB969" i="23"/>
  <c r="CB970" i="23"/>
  <c r="CB971" i="23"/>
  <c r="CB972" i="23"/>
  <c r="CB973" i="23"/>
  <c r="CB974" i="23"/>
  <c r="CB975" i="23"/>
  <c r="CB976" i="23"/>
  <c r="CB977" i="23"/>
  <c r="CB978" i="23"/>
  <c r="CB979" i="23"/>
  <c r="CB980" i="23"/>
  <c r="CB981" i="23"/>
  <c r="CB982" i="23"/>
  <c r="CB983" i="23"/>
  <c r="CB984" i="23"/>
  <c r="CB985" i="23"/>
  <c r="CB986" i="23"/>
  <c r="CB987" i="23"/>
  <c r="CB988" i="23"/>
  <c r="CB989" i="23"/>
  <c r="CB990" i="23"/>
  <c r="CB991" i="23"/>
  <c r="CB992" i="23"/>
  <c r="CB993" i="23"/>
  <c r="CB994" i="23"/>
  <c r="CB995" i="23"/>
  <c r="CB996" i="23"/>
  <c r="CB997" i="23"/>
  <c r="CB998" i="23"/>
  <c r="CB999" i="23"/>
  <c r="CB1000" i="23"/>
  <c r="CB1001" i="23"/>
  <c r="CB1002" i="23"/>
  <c r="CB1003" i="23"/>
  <c r="CB1004" i="23"/>
  <c r="CB1005" i="23"/>
  <c r="CB1006" i="23"/>
  <c r="CB1007" i="23"/>
  <c r="CB1008" i="23"/>
  <c r="CB1009" i="23"/>
  <c r="CB1010" i="23"/>
  <c r="CB1011" i="23"/>
  <c r="CB1012" i="23"/>
  <c r="CB1013" i="23"/>
  <c r="CB1014" i="23"/>
  <c r="CB1015" i="23"/>
  <c r="CB1016" i="23"/>
  <c r="CB1017" i="23"/>
  <c r="CB1018" i="23"/>
  <c r="CB1019" i="23"/>
  <c r="CB1020" i="23"/>
  <c r="CB1021" i="23"/>
  <c r="CB1022" i="23"/>
  <c r="CB1023" i="23"/>
  <c r="CB1024" i="23"/>
  <c r="CB1025" i="23"/>
  <c r="CB1026" i="23"/>
  <c r="CB1027" i="23"/>
  <c r="CB1028" i="23"/>
  <c r="CB1029" i="23"/>
  <c r="CB1030" i="23"/>
  <c r="CB1031" i="23"/>
  <c r="CB1032" i="23"/>
  <c r="CB1033" i="23"/>
  <c r="CB1034" i="23"/>
  <c r="CB1035" i="23"/>
  <c r="CB1036" i="23"/>
  <c r="CB1037" i="23"/>
  <c r="CB1038" i="23"/>
  <c r="CB1039" i="23"/>
  <c r="CB1040" i="23"/>
  <c r="CB1041" i="23"/>
  <c r="CB1042" i="23"/>
  <c r="CB1043" i="23"/>
  <c r="CB1044" i="23"/>
  <c r="CB1045" i="23"/>
  <c r="CB1046" i="23"/>
  <c r="CB1047" i="23"/>
  <c r="CB1048" i="23"/>
  <c r="CB1049" i="23"/>
  <c r="CB1050" i="23"/>
  <c r="CB1051" i="23"/>
  <c r="CB1052" i="23"/>
  <c r="CB1053" i="23"/>
  <c r="CB1054" i="23"/>
  <c r="CB1055" i="23"/>
  <c r="CB1056" i="23"/>
  <c r="CB1057" i="23"/>
  <c r="CB1058" i="23"/>
  <c r="CB1059" i="23"/>
  <c r="CB1060" i="23"/>
  <c r="CB1061" i="23"/>
  <c r="CB1062" i="23"/>
  <c r="CB1063" i="23"/>
  <c r="CB1064" i="23"/>
  <c r="CB1065" i="23"/>
  <c r="CB1066" i="23"/>
  <c r="CB1067" i="23"/>
  <c r="CB1068" i="23"/>
  <c r="CB1069" i="23"/>
  <c r="CB1070" i="23"/>
  <c r="CB1071" i="23"/>
  <c r="CB1072" i="23"/>
  <c r="CB1073" i="23"/>
  <c r="CB1074" i="23"/>
  <c r="CB1075" i="23"/>
  <c r="CB1076" i="23"/>
  <c r="CB1077" i="23"/>
  <c r="CB1078" i="23"/>
  <c r="CB1079" i="23"/>
  <c r="CB1080" i="23"/>
  <c r="CB1081" i="23"/>
  <c r="CB1082" i="23"/>
  <c r="CB1083" i="23"/>
  <c r="CB1084" i="23"/>
  <c r="CB1085" i="23"/>
  <c r="CB1086" i="23"/>
  <c r="CB1087" i="23"/>
  <c r="CB1088" i="23"/>
  <c r="CB1089" i="23"/>
  <c r="CB1090" i="23"/>
  <c r="CB1091" i="23"/>
  <c r="CB1092" i="23"/>
  <c r="CB1093" i="23"/>
  <c r="CB1094" i="23"/>
  <c r="CB1095" i="23"/>
  <c r="CB1096" i="23"/>
  <c r="CB1097" i="23"/>
  <c r="CB1098" i="23"/>
  <c r="CB1099" i="23"/>
  <c r="CB1100" i="23"/>
  <c r="CB1101" i="23"/>
  <c r="CB1102" i="23"/>
  <c r="CB1103" i="23"/>
  <c r="CB1104" i="23"/>
  <c r="CB1105" i="23"/>
  <c r="CB1106" i="23"/>
  <c r="CB1107" i="23"/>
  <c r="CB1108" i="23"/>
  <c r="CB1109" i="23"/>
  <c r="CB1110" i="23"/>
  <c r="CB1111" i="23"/>
  <c r="CB1112" i="23"/>
  <c r="CB1113" i="23"/>
  <c r="CB1114" i="23"/>
  <c r="CB1115" i="23"/>
  <c r="CB1116" i="23"/>
  <c r="CB1117" i="23"/>
  <c r="CB1118" i="23"/>
  <c r="CB1119" i="23"/>
  <c r="CB1120" i="23"/>
  <c r="CB1121" i="23"/>
  <c r="CB1122" i="23"/>
  <c r="CB1123" i="23"/>
  <c r="CB1124" i="23"/>
  <c r="CB1125" i="23"/>
  <c r="CB1126" i="23"/>
  <c r="CB1127" i="23"/>
  <c r="CB1128" i="23"/>
  <c r="CB1129" i="23"/>
  <c r="CB1130" i="23"/>
  <c r="CB1131" i="23"/>
  <c r="CB1132" i="23"/>
  <c r="CB1133" i="23"/>
  <c r="CB1134" i="23"/>
  <c r="CB1135" i="23"/>
  <c r="CB1136" i="23"/>
  <c r="CB1137" i="23"/>
  <c r="CB1138" i="23"/>
  <c r="CB1139" i="23"/>
  <c r="CB1140" i="23"/>
  <c r="CB1141" i="23"/>
  <c r="CB1142" i="23"/>
  <c r="CB1143" i="23"/>
  <c r="CB1144" i="23"/>
  <c r="CB1145" i="23"/>
  <c r="CB1146" i="23"/>
  <c r="CB1147" i="23"/>
  <c r="CB1148" i="23"/>
  <c r="CB1149" i="23"/>
  <c r="CB1150" i="23"/>
  <c r="CB1151" i="23"/>
  <c r="CB1152" i="23"/>
  <c r="CB1153" i="23"/>
  <c r="CB1154" i="23"/>
  <c r="CB1155" i="23"/>
  <c r="CB1156" i="23"/>
  <c r="CB1157" i="23"/>
  <c r="CB1158" i="23"/>
  <c r="CB1159" i="23"/>
  <c r="CB1160" i="23"/>
  <c r="CB1161" i="23"/>
  <c r="CB1162" i="23"/>
  <c r="CB1163" i="23"/>
  <c r="CB1164" i="23"/>
  <c r="CB1165" i="23"/>
  <c r="CB1166" i="23"/>
  <c r="CB1167" i="23"/>
  <c r="CB1168" i="23"/>
  <c r="CB1169" i="23"/>
  <c r="CB1170" i="23"/>
  <c r="CB1171" i="23"/>
  <c r="CB1172" i="23"/>
  <c r="CB1173" i="23"/>
  <c r="CB1174" i="23"/>
  <c r="CB1175" i="23"/>
  <c r="CB1176" i="23"/>
  <c r="CB1177" i="23"/>
  <c r="CB1178" i="23"/>
  <c r="CB1179" i="23"/>
  <c r="CB1180" i="23"/>
  <c r="CB1181" i="23"/>
  <c r="CB1182" i="23"/>
  <c r="CB1183" i="23"/>
  <c r="CB1184" i="23"/>
  <c r="CB1185" i="23"/>
  <c r="CB1186" i="23"/>
  <c r="CB1187" i="23"/>
  <c r="CB1188" i="23"/>
  <c r="CB1189" i="23"/>
  <c r="CB1190" i="23"/>
  <c r="CB1191" i="23"/>
  <c r="CB1192" i="23"/>
  <c r="CB1193" i="23"/>
  <c r="CB1194" i="23"/>
  <c r="CB1195" i="23"/>
  <c r="CB1196" i="23"/>
  <c r="CB1197" i="23"/>
  <c r="CB1198" i="23"/>
  <c r="CB1199" i="23"/>
  <c r="CB1200" i="23"/>
  <c r="CB1201" i="23"/>
  <c r="CB1202" i="23"/>
  <c r="CB1203" i="23"/>
  <c r="CB1204" i="23"/>
  <c r="CB1205" i="23"/>
  <c r="CB1206" i="23"/>
  <c r="CB1207" i="23"/>
  <c r="CB1208" i="23"/>
  <c r="CB1209" i="23"/>
  <c r="CB1210" i="23"/>
  <c r="CB11" i="23"/>
  <c r="CA11" i="23"/>
  <c r="CA12" i="23"/>
  <c r="CA13" i="23"/>
  <c r="CA14" i="23"/>
  <c r="CA15" i="23"/>
  <c r="CA16" i="23"/>
  <c r="CA17" i="23"/>
  <c r="CA18" i="23"/>
  <c r="CA19" i="23"/>
  <c r="CA20" i="23"/>
  <c r="CA21" i="23"/>
  <c r="CA22" i="23"/>
  <c r="CA23" i="23"/>
  <c r="CA24" i="23"/>
  <c r="CA25" i="23"/>
  <c r="CA26" i="23"/>
  <c r="CA27" i="23"/>
  <c r="CA28" i="23"/>
  <c r="CA29" i="23"/>
  <c r="CA30" i="23"/>
  <c r="CA31" i="23"/>
  <c r="CA32" i="23"/>
  <c r="CA33" i="23"/>
  <c r="CA34" i="23"/>
  <c r="CA35" i="23"/>
  <c r="CA36" i="23"/>
  <c r="CA37" i="23"/>
  <c r="CA38" i="23"/>
  <c r="CA39" i="23"/>
  <c r="CA40" i="23"/>
  <c r="CA41" i="23"/>
  <c r="CA42" i="23"/>
  <c r="CA43" i="23"/>
  <c r="CA44" i="23"/>
  <c r="CA45" i="23"/>
  <c r="CA46" i="23"/>
  <c r="CA47" i="23"/>
  <c r="CA48" i="23"/>
  <c r="CA49" i="23"/>
  <c r="CA50" i="23"/>
  <c r="CA51" i="23"/>
  <c r="CA52" i="23"/>
  <c r="CA53" i="23"/>
  <c r="CA54" i="23"/>
  <c r="CA55" i="23"/>
  <c r="CA56" i="23"/>
  <c r="CA57" i="23"/>
  <c r="CA58" i="23"/>
  <c r="CA59" i="23"/>
  <c r="CA60" i="23"/>
  <c r="CA61" i="23"/>
  <c r="CA62" i="23"/>
  <c r="CA63" i="23"/>
  <c r="CA64" i="23"/>
  <c r="CA65" i="23"/>
  <c r="CA66" i="23"/>
  <c r="CA67" i="23"/>
  <c r="CA68" i="23"/>
  <c r="CA69" i="23"/>
  <c r="CA70" i="23"/>
  <c r="CA71" i="23"/>
  <c r="CA72" i="23"/>
  <c r="CA73" i="23"/>
  <c r="CA74" i="23"/>
  <c r="CA75" i="23"/>
  <c r="CA76" i="23"/>
  <c r="CA77" i="23"/>
  <c r="CA78" i="23"/>
  <c r="CA79" i="23"/>
  <c r="CA80" i="23"/>
  <c r="CA81" i="23"/>
  <c r="CA82" i="23"/>
  <c r="CA83" i="23"/>
  <c r="CA84" i="23"/>
  <c r="CA85" i="23"/>
  <c r="CA86" i="23"/>
  <c r="CA87" i="23"/>
  <c r="CA88" i="23"/>
  <c r="CA89" i="23"/>
  <c r="CA90" i="23"/>
  <c r="CA91" i="23"/>
  <c r="CA92" i="23"/>
  <c r="CA93" i="23"/>
  <c r="CA94" i="23"/>
  <c r="CA95" i="23"/>
  <c r="CA96" i="23"/>
  <c r="CA97" i="23"/>
  <c r="CA98" i="23"/>
  <c r="CA99" i="23"/>
  <c r="CA100" i="23"/>
  <c r="CA101" i="23"/>
  <c r="CA102" i="23"/>
  <c r="CA103" i="23"/>
  <c r="CA104" i="23"/>
  <c r="CA105" i="23"/>
  <c r="CA106" i="23"/>
  <c r="CA107" i="23"/>
  <c r="CA108" i="23"/>
  <c r="CA109" i="23"/>
  <c r="CA110" i="23"/>
  <c r="CA111" i="23"/>
  <c r="CA112" i="23"/>
  <c r="CA113" i="23"/>
  <c r="CA114" i="23"/>
  <c r="CA115" i="23"/>
  <c r="CA116" i="23"/>
  <c r="CA117" i="23"/>
  <c r="CA118" i="23"/>
  <c r="CA119" i="23"/>
  <c r="CA120" i="23"/>
  <c r="CA121" i="23"/>
  <c r="CA122" i="23"/>
  <c r="CA123" i="23"/>
  <c r="CA124" i="23"/>
  <c r="CA125" i="23"/>
  <c r="CA126" i="23"/>
  <c r="CA127" i="23"/>
  <c r="CA128" i="23"/>
  <c r="CA129" i="23"/>
  <c r="CA130" i="23"/>
  <c r="CA131" i="23"/>
  <c r="CA132" i="23"/>
  <c r="CA133" i="23"/>
  <c r="CA134" i="23"/>
  <c r="CA135" i="23"/>
  <c r="CA136" i="23"/>
  <c r="CA137" i="23"/>
  <c r="CA138" i="23"/>
  <c r="CA139" i="23"/>
  <c r="CA140" i="23"/>
  <c r="CA141" i="23"/>
  <c r="CA142" i="23"/>
  <c r="CA143" i="23"/>
  <c r="CA144" i="23"/>
  <c r="CA145" i="23"/>
  <c r="CA146" i="23"/>
  <c r="CA147" i="23"/>
  <c r="CA148" i="23"/>
  <c r="CA149" i="23"/>
  <c r="CA150" i="23"/>
  <c r="CA151" i="23"/>
  <c r="CA152" i="23"/>
  <c r="CA153" i="23"/>
  <c r="CA154" i="23"/>
  <c r="CA155" i="23"/>
  <c r="CA156" i="23"/>
  <c r="CA157" i="23"/>
  <c r="CA158" i="23"/>
  <c r="CA159" i="23"/>
  <c r="CA160" i="23"/>
  <c r="CA161" i="23"/>
  <c r="CA162" i="23"/>
  <c r="CA163" i="23"/>
  <c r="CA164" i="23"/>
  <c r="CA165" i="23"/>
  <c r="CA166" i="23"/>
  <c r="CA167" i="23"/>
  <c r="CA168" i="23"/>
  <c r="CA169" i="23"/>
  <c r="CA170" i="23"/>
  <c r="CA171" i="23"/>
  <c r="CA172" i="23"/>
  <c r="CA173" i="23"/>
  <c r="CA174" i="23"/>
  <c r="CA175" i="23"/>
  <c r="CA176" i="23"/>
  <c r="CA177" i="23"/>
  <c r="CA178" i="23"/>
  <c r="CA179" i="23"/>
  <c r="CA180" i="23"/>
  <c r="CA181" i="23"/>
  <c r="CA182" i="23"/>
  <c r="CA183" i="23"/>
  <c r="CA184" i="23"/>
  <c r="CA185" i="23"/>
  <c r="CA186" i="23"/>
  <c r="CA187" i="23"/>
  <c r="CA188" i="23"/>
  <c r="CA189" i="23"/>
  <c r="CA190" i="23"/>
  <c r="CA191" i="23"/>
  <c r="CA192" i="23"/>
  <c r="CA193" i="23"/>
  <c r="CA194" i="23"/>
  <c r="CA195" i="23"/>
  <c r="CA196" i="23"/>
  <c r="CA197" i="23"/>
  <c r="CA198" i="23"/>
  <c r="CA199" i="23"/>
  <c r="CA200" i="23"/>
  <c r="CA201" i="23"/>
  <c r="CA202" i="23"/>
  <c r="CA203" i="23"/>
  <c r="CA204" i="23"/>
  <c r="CA205" i="23"/>
  <c r="CA206" i="23"/>
  <c r="CA207" i="23"/>
  <c r="CA208" i="23"/>
  <c r="CA209" i="23"/>
  <c r="CA210" i="23"/>
  <c r="CA211" i="23"/>
  <c r="CA212" i="23"/>
  <c r="CA213" i="23"/>
  <c r="CA214" i="23"/>
  <c r="CA215" i="23"/>
  <c r="CA216" i="23"/>
  <c r="CA217" i="23"/>
  <c r="CA218" i="23"/>
  <c r="CA219" i="23"/>
  <c r="CA220" i="23"/>
  <c r="CA221" i="23"/>
  <c r="CA222" i="23"/>
  <c r="CA223" i="23"/>
  <c r="CA224" i="23"/>
  <c r="CA225" i="23"/>
  <c r="CA226" i="23"/>
  <c r="CA227" i="23"/>
  <c r="CA228" i="23"/>
  <c r="CA229" i="23"/>
  <c r="CA230" i="23"/>
  <c r="CA231" i="23"/>
  <c r="CA232" i="23"/>
  <c r="CA233" i="23"/>
  <c r="CA234" i="23"/>
  <c r="CA235" i="23"/>
  <c r="CA236" i="23"/>
  <c r="CA237" i="23"/>
  <c r="CA238" i="23"/>
  <c r="CA239" i="23"/>
  <c r="CA240" i="23"/>
  <c r="CA241" i="23"/>
  <c r="CA242" i="23"/>
  <c r="CA243" i="23"/>
  <c r="CA244" i="23"/>
  <c r="CA245" i="23"/>
  <c r="CA246" i="23"/>
  <c r="CA247" i="23"/>
  <c r="CA248" i="23"/>
  <c r="CA249" i="23"/>
  <c r="CA250" i="23"/>
  <c r="CA251" i="23"/>
  <c r="CA252" i="23"/>
  <c r="CA253" i="23"/>
  <c r="CA254" i="23"/>
  <c r="CA255" i="23"/>
  <c r="CA256" i="23"/>
  <c r="CA257" i="23"/>
  <c r="CA258" i="23"/>
  <c r="CA259" i="23"/>
  <c r="CA260" i="23"/>
  <c r="CA261" i="23"/>
  <c r="CA262" i="23"/>
  <c r="CA263" i="23"/>
  <c r="CA264" i="23"/>
  <c r="CA265" i="23"/>
  <c r="CA266" i="23"/>
  <c r="CA267" i="23"/>
  <c r="CA268" i="23"/>
  <c r="CA269" i="23"/>
  <c r="CA270" i="23"/>
  <c r="CA271" i="23"/>
  <c r="CA272" i="23"/>
  <c r="CA273" i="23"/>
  <c r="CA274" i="23"/>
  <c r="CA275" i="23"/>
  <c r="CA276" i="23"/>
  <c r="CA277" i="23"/>
  <c r="CA278" i="23"/>
  <c r="CA279" i="23"/>
  <c r="CA280" i="23"/>
  <c r="CA281" i="23"/>
  <c r="CA282" i="23"/>
  <c r="CA283" i="23"/>
  <c r="CA284" i="23"/>
  <c r="CA285" i="23"/>
  <c r="CA286" i="23"/>
  <c r="CA287" i="23"/>
  <c r="CA288" i="23"/>
  <c r="CA289" i="23"/>
  <c r="CA290" i="23"/>
  <c r="CA291" i="23"/>
  <c r="CA292" i="23"/>
  <c r="CA293" i="23"/>
  <c r="CA294" i="23"/>
  <c r="CA295" i="23"/>
  <c r="CA296" i="23"/>
  <c r="CA297" i="23"/>
  <c r="CA298" i="23"/>
  <c r="CA299" i="23"/>
  <c r="CA300" i="23"/>
  <c r="CA301" i="23"/>
  <c r="CA302" i="23"/>
  <c r="CA303" i="23"/>
  <c r="CA304" i="23"/>
  <c r="CA305" i="23"/>
  <c r="CA306" i="23"/>
  <c r="CA307" i="23"/>
  <c r="CA308" i="23"/>
  <c r="CA309" i="23"/>
  <c r="CA310" i="23"/>
  <c r="CA311" i="23"/>
  <c r="CA312" i="23"/>
  <c r="CA313" i="23"/>
  <c r="CA314" i="23"/>
  <c r="CA315" i="23"/>
  <c r="CA316" i="23"/>
  <c r="CA317" i="23"/>
  <c r="CA318" i="23"/>
  <c r="CA319" i="23"/>
  <c r="CA320" i="23"/>
  <c r="CA321" i="23"/>
  <c r="CA322" i="23"/>
  <c r="CA323" i="23"/>
  <c r="CA324" i="23"/>
  <c r="CA325" i="23"/>
  <c r="CA326" i="23"/>
  <c r="CA327" i="23"/>
  <c r="CA328" i="23"/>
  <c r="CA329" i="23"/>
  <c r="CA330" i="23"/>
  <c r="CA331" i="23"/>
  <c r="CA332" i="23"/>
  <c r="CA333" i="23"/>
  <c r="CA334" i="23"/>
  <c r="CA335" i="23"/>
  <c r="CA336" i="23"/>
  <c r="CA337" i="23"/>
  <c r="CA338" i="23"/>
  <c r="CA339" i="23"/>
  <c r="CA340" i="23"/>
  <c r="CA341" i="23"/>
  <c r="CA342" i="23"/>
  <c r="CA343" i="23"/>
  <c r="CA344" i="23"/>
  <c r="CA345" i="23"/>
  <c r="CA346" i="23"/>
  <c r="CA347" i="23"/>
  <c r="CA348" i="23"/>
  <c r="CA349" i="23"/>
  <c r="CA350" i="23"/>
  <c r="CA351" i="23"/>
  <c r="CA352" i="23"/>
  <c r="CA353" i="23"/>
  <c r="CA354" i="23"/>
  <c r="CA355" i="23"/>
  <c r="CA356" i="23"/>
  <c r="CA357" i="23"/>
  <c r="CA358" i="23"/>
  <c r="CA359" i="23"/>
  <c r="CA360" i="23"/>
  <c r="CA361" i="23"/>
  <c r="CA362" i="23"/>
  <c r="CA363" i="23"/>
  <c r="CA364" i="23"/>
  <c r="CA365" i="23"/>
  <c r="CA366" i="23"/>
  <c r="CA367" i="23"/>
  <c r="CA368" i="23"/>
  <c r="CA369" i="23"/>
  <c r="CA370" i="23"/>
  <c r="CA371" i="23"/>
  <c r="CA372" i="23"/>
  <c r="CA373" i="23"/>
  <c r="CA374" i="23"/>
  <c r="CA375" i="23"/>
  <c r="CA376" i="23"/>
  <c r="CA377" i="23"/>
  <c r="CA378" i="23"/>
  <c r="CA379" i="23"/>
  <c r="CA380" i="23"/>
  <c r="CA381" i="23"/>
  <c r="CA382" i="23"/>
  <c r="CA383" i="23"/>
  <c r="CA384" i="23"/>
  <c r="CA385" i="23"/>
  <c r="CA386" i="23"/>
  <c r="CA387" i="23"/>
  <c r="CA388" i="23"/>
  <c r="CA389" i="23"/>
  <c r="CA390" i="23"/>
  <c r="CA391" i="23"/>
  <c r="CA392" i="23"/>
  <c r="CA393" i="23"/>
  <c r="CA394" i="23"/>
  <c r="CA395" i="23"/>
  <c r="CA396" i="23"/>
  <c r="CA397" i="23"/>
  <c r="CA398" i="23"/>
  <c r="CA399" i="23"/>
  <c r="CA400" i="23"/>
  <c r="CA401" i="23"/>
  <c r="CA402" i="23"/>
  <c r="CA403" i="23"/>
  <c r="CA404" i="23"/>
  <c r="CA405" i="23"/>
  <c r="CA406" i="23"/>
  <c r="CA407" i="23"/>
  <c r="CA408" i="23"/>
  <c r="CA409" i="23"/>
  <c r="CA410" i="23"/>
  <c r="CA411" i="23"/>
  <c r="CA412" i="23"/>
  <c r="CA413" i="23"/>
  <c r="CA414" i="23"/>
  <c r="CA415" i="23"/>
  <c r="CA416" i="23"/>
  <c r="CA417" i="23"/>
  <c r="CA418" i="23"/>
  <c r="CA419" i="23"/>
  <c r="CA420" i="23"/>
  <c r="CA421" i="23"/>
  <c r="CA422" i="23"/>
  <c r="CA423" i="23"/>
  <c r="CA424" i="23"/>
  <c r="CA425" i="23"/>
  <c r="CA426" i="23"/>
  <c r="CA427" i="23"/>
  <c r="CA428" i="23"/>
  <c r="CA429" i="23"/>
  <c r="CA430" i="23"/>
  <c r="CA431" i="23"/>
  <c r="CA432" i="23"/>
  <c r="CA433" i="23"/>
  <c r="CA434" i="23"/>
  <c r="CA435" i="23"/>
  <c r="CA436" i="23"/>
  <c r="CA437" i="23"/>
  <c r="CA438" i="23"/>
  <c r="CA439" i="23"/>
  <c r="CA440" i="23"/>
  <c r="CA441" i="23"/>
  <c r="CA442" i="23"/>
  <c r="CA443" i="23"/>
  <c r="CA444" i="23"/>
  <c r="CA445" i="23"/>
  <c r="CA446" i="23"/>
  <c r="CA447" i="23"/>
  <c r="CA448" i="23"/>
  <c r="CA449" i="23"/>
  <c r="CA450" i="23"/>
  <c r="CA451" i="23"/>
  <c r="CA452" i="23"/>
  <c r="CA453" i="23"/>
  <c r="CA454" i="23"/>
  <c r="CA455" i="23"/>
  <c r="CA456" i="23"/>
  <c r="CA457" i="23"/>
  <c r="CA458" i="23"/>
  <c r="CA459" i="23"/>
  <c r="CA460" i="23"/>
  <c r="CA461" i="23"/>
  <c r="CA462" i="23"/>
  <c r="CA463" i="23"/>
  <c r="CA464" i="23"/>
  <c r="CA465" i="23"/>
  <c r="CA466" i="23"/>
  <c r="CA467" i="23"/>
  <c r="CA468" i="23"/>
  <c r="CA469" i="23"/>
  <c r="CA470" i="23"/>
  <c r="CA471" i="23"/>
  <c r="CA472" i="23"/>
  <c r="CA473" i="23"/>
  <c r="CA474" i="23"/>
  <c r="CA475" i="23"/>
  <c r="CA476" i="23"/>
  <c r="CA477" i="23"/>
  <c r="CA478" i="23"/>
  <c r="CA479" i="23"/>
  <c r="CA480" i="23"/>
  <c r="CA481" i="23"/>
  <c r="CA482" i="23"/>
  <c r="CA483" i="23"/>
  <c r="CA484" i="23"/>
  <c r="CA485" i="23"/>
  <c r="CA486" i="23"/>
  <c r="CA487" i="23"/>
  <c r="CA488" i="23"/>
  <c r="CA489" i="23"/>
  <c r="CA490" i="23"/>
  <c r="CA491" i="23"/>
  <c r="CA492" i="23"/>
  <c r="CA493" i="23"/>
  <c r="CA494" i="23"/>
  <c r="CA495" i="23"/>
  <c r="CA496" i="23"/>
  <c r="CA497" i="23"/>
  <c r="CA498" i="23"/>
  <c r="CA499" i="23"/>
  <c r="CA500" i="23"/>
  <c r="CA501" i="23"/>
  <c r="CA502" i="23"/>
  <c r="CA503" i="23"/>
  <c r="CA504" i="23"/>
  <c r="CA505" i="23"/>
  <c r="CA506" i="23"/>
  <c r="CA507" i="23"/>
  <c r="CA508" i="23"/>
  <c r="CA509" i="23"/>
  <c r="CA510" i="23"/>
  <c r="CA511" i="23"/>
  <c r="CA512" i="23"/>
  <c r="CA513" i="23"/>
  <c r="CA514" i="23"/>
  <c r="CA515" i="23"/>
  <c r="CA516" i="23"/>
  <c r="CA517" i="23"/>
  <c r="CA518" i="23"/>
  <c r="CA519" i="23"/>
  <c r="CA520" i="23"/>
  <c r="CA521" i="23"/>
  <c r="CA522" i="23"/>
  <c r="CA523" i="23"/>
  <c r="CA524" i="23"/>
  <c r="CA525" i="23"/>
  <c r="CA526" i="23"/>
  <c r="CA527" i="23"/>
  <c r="CA528" i="23"/>
  <c r="CA529" i="23"/>
  <c r="CA530" i="23"/>
  <c r="CA531" i="23"/>
  <c r="CA532" i="23"/>
  <c r="CA533" i="23"/>
  <c r="CA534" i="23"/>
  <c r="CA535" i="23"/>
  <c r="CA536" i="23"/>
  <c r="CA537" i="23"/>
  <c r="CA538" i="23"/>
  <c r="CA539" i="23"/>
  <c r="CA540" i="23"/>
  <c r="CA541" i="23"/>
  <c r="CA542" i="23"/>
  <c r="CA543" i="23"/>
  <c r="CA544" i="23"/>
  <c r="CA545" i="23"/>
  <c r="CA546" i="23"/>
  <c r="CA547" i="23"/>
  <c r="CA548" i="23"/>
  <c r="CA549" i="23"/>
  <c r="CA550" i="23"/>
  <c r="CA551" i="23"/>
  <c r="CA552" i="23"/>
  <c r="CA553" i="23"/>
  <c r="CA554" i="23"/>
  <c r="CA555" i="23"/>
  <c r="CA556" i="23"/>
  <c r="CA557" i="23"/>
  <c r="CA558" i="23"/>
  <c r="CA559" i="23"/>
  <c r="CA560" i="23"/>
  <c r="CA561" i="23"/>
  <c r="CA562" i="23"/>
  <c r="CA563" i="23"/>
  <c r="CA564" i="23"/>
  <c r="CA565" i="23"/>
  <c r="CA566" i="23"/>
  <c r="CA567" i="23"/>
  <c r="CA568" i="23"/>
  <c r="CA569" i="23"/>
  <c r="CA570" i="23"/>
  <c r="CA571" i="23"/>
  <c r="CA572" i="23"/>
  <c r="CA573" i="23"/>
  <c r="CA574" i="23"/>
  <c r="CA575" i="23"/>
  <c r="CA576" i="23"/>
  <c r="CA577" i="23"/>
  <c r="CA578" i="23"/>
  <c r="CA579" i="23"/>
  <c r="CA580" i="23"/>
  <c r="CA581" i="23"/>
  <c r="CA582" i="23"/>
  <c r="CA583" i="23"/>
  <c r="CA584" i="23"/>
  <c r="CA585" i="23"/>
  <c r="CA586" i="23"/>
  <c r="CA587" i="23"/>
  <c r="CA588" i="23"/>
  <c r="CA589" i="23"/>
  <c r="CA590" i="23"/>
  <c r="CA591" i="23"/>
  <c r="CA592" i="23"/>
  <c r="CA593" i="23"/>
  <c r="CA594" i="23"/>
  <c r="CA595" i="23"/>
  <c r="CA596" i="23"/>
  <c r="CA597" i="23"/>
  <c r="CA598" i="23"/>
  <c r="CA599" i="23"/>
  <c r="CA600" i="23"/>
  <c r="CA601" i="23"/>
  <c r="CA602" i="23"/>
  <c r="CA603" i="23"/>
  <c r="CA604" i="23"/>
  <c r="CA605" i="23"/>
  <c r="CA606" i="23"/>
  <c r="CA607" i="23"/>
  <c r="CA608" i="23"/>
  <c r="CA609" i="23"/>
  <c r="CA610" i="23"/>
  <c r="CA611" i="23"/>
  <c r="CA612" i="23"/>
  <c r="CA613" i="23"/>
  <c r="CA614" i="23"/>
  <c r="CA615" i="23"/>
  <c r="CA616" i="23"/>
  <c r="CA617" i="23"/>
  <c r="CA618" i="23"/>
  <c r="CA619" i="23"/>
  <c r="CA620" i="23"/>
  <c r="CA621" i="23"/>
  <c r="CA622" i="23"/>
  <c r="CA623" i="23"/>
  <c r="CA624" i="23"/>
  <c r="CA625" i="23"/>
  <c r="CA626" i="23"/>
  <c r="CA627" i="23"/>
  <c r="CA628" i="23"/>
  <c r="CA629" i="23"/>
  <c r="CA630" i="23"/>
  <c r="CA631" i="23"/>
  <c r="CA632" i="23"/>
  <c r="CA633" i="23"/>
  <c r="CA634" i="23"/>
  <c r="CA635" i="23"/>
  <c r="CA636" i="23"/>
  <c r="CA637" i="23"/>
  <c r="CA638" i="23"/>
  <c r="CA639" i="23"/>
  <c r="CA640" i="23"/>
  <c r="CA641" i="23"/>
  <c r="CA642" i="23"/>
  <c r="CA643" i="23"/>
  <c r="CA644" i="23"/>
  <c r="CA645" i="23"/>
  <c r="CA646" i="23"/>
  <c r="CA647" i="23"/>
  <c r="CA648" i="23"/>
  <c r="CA649" i="23"/>
  <c r="CA650" i="23"/>
  <c r="CA651" i="23"/>
  <c r="CA652" i="23"/>
  <c r="CA653" i="23"/>
  <c r="CA654" i="23"/>
  <c r="CA655" i="23"/>
  <c r="CA656" i="23"/>
  <c r="CA657" i="23"/>
  <c r="CA658" i="23"/>
  <c r="CA659" i="23"/>
  <c r="CA660" i="23"/>
  <c r="CA661" i="23"/>
  <c r="CA662" i="23"/>
  <c r="CA663" i="23"/>
  <c r="CA664" i="23"/>
  <c r="CA665" i="23"/>
  <c r="CA666" i="23"/>
  <c r="CA667" i="23"/>
  <c r="CA668" i="23"/>
  <c r="CA669" i="23"/>
  <c r="CA670" i="23"/>
  <c r="CA671" i="23"/>
  <c r="CA672" i="23"/>
  <c r="CA673" i="23"/>
  <c r="CA674" i="23"/>
  <c r="CA675" i="23"/>
  <c r="CA676" i="23"/>
  <c r="CA677" i="23"/>
  <c r="CA678" i="23"/>
  <c r="CA679" i="23"/>
  <c r="CA680" i="23"/>
  <c r="CA681" i="23"/>
  <c r="CA682" i="23"/>
  <c r="CA683" i="23"/>
  <c r="CA684" i="23"/>
  <c r="CA685" i="23"/>
  <c r="CA686" i="23"/>
  <c r="CA687" i="23"/>
  <c r="CA688" i="23"/>
  <c r="CA689" i="23"/>
  <c r="CA690" i="23"/>
  <c r="CA691" i="23"/>
  <c r="CA692" i="23"/>
  <c r="CA693" i="23"/>
  <c r="CA694" i="23"/>
  <c r="CA695" i="23"/>
  <c r="CA696" i="23"/>
  <c r="CA697" i="23"/>
  <c r="CA698" i="23"/>
  <c r="CA699" i="23"/>
  <c r="CA700" i="23"/>
  <c r="CA701" i="23"/>
  <c r="CA702" i="23"/>
  <c r="CA703" i="23"/>
  <c r="CA704" i="23"/>
  <c r="CA705" i="23"/>
  <c r="CA706" i="23"/>
  <c r="CA707" i="23"/>
  <c r="CA708" i="23"/>
  <c r="CA709" i="23"/>
  <c r="CA710" i="23"/>
  <c r="CA711" i="23"/>
  <c r="CA712" i="23"/>
  <c r="CA713" i="23"/>
  <c r="CA714" i="23"/>
  <c r="CA715" i="23"/>
  <c r="CA716" i="23"/>
  <c r="CA717" i="23"/>
  <c r="CA718" i="23"/>
  <c r="CA719" i="23"/>
  <c r="CA720" i="23"/>
  <c r="CA721" i="23"/>
  <c r="CA722" i="23"/>
  <c r="CA723" i="23"/>
  <c r="CA724" i="23"/>
  <c r="CA725" i="23"/>
  <c r="CA726" i="23"/>
  <c r="CA727" i="23"/>
  <c r="CA728" i="23"/>
  <c r="CA729" i="23"/>
  <c r="CA730" i="23"/>
  <c r="CA731" i="23"/>
  <c r="CA732" i="23"/>
  <c r="CA733" i="23"/>
  <c r="CA734" i="23"/>
  <c r="CA735" i="23"/>
  <c r="CA736" i="23"/>
  <c r="CA737" i="23"/>
  <c r="CA738" i="23"/>
  <c r="CA739" i="23"/>
  <c r="CA740" i="23"/>
  <c r="CA741" i="23"/>
  <c r="CA742" i="23"/>
  <c r="CA743" i="23"/>
  <c r="CA744" i="23"/>
  <c r="CA745" i="23"/>
  <c r="CA746" i="23"/>
  <c r="CA747" i="23"/>
  <c r="CA748" i="23"/>
  <c r="CA749" i="23"/>
  <c r="CA750" i="23"/>
  <c r="CA751" i="23"/>
  <c r="CA752" i="23"/>
  <c r="CA753" i="23"/>
  <c r="CA754" i="23"/>
  <c r="CA755" i="23"/>
  <c r="CA756" i="23"/>
  <c r="CA757" i="23"/>
  <c r="CA758" i="23"/>
  <c r="CA759" i="23"/>
  <c r="CA760" i="23"/>
  <c r="CA761" i="23"/>
  <c r="CA762" i="23"/>
  <c r="CA763" i="23"/>
  <c r="CA764" i="23"/>
  <c r="CA765" i="23"/>
  <c r="CA766" i="23"/>
  <c r="CA767" i="23"/>
  <c r="CA768" i="23"/>
  <c r="CA769" i="23"/>
  <c r="CA770" i="23"/>
  <c r="CA771" i="23"/>
  <c r="CA772" i="23"/>
  <c r="CA773" i="23"/>
  <c r="CA774" i="23"/>
  <c r="CA775" i="23"/>
  <c r="CA776" i="23"/>
  <c r="CA777" i="23"/>
  <c r="CA778" i="23"/>
  <c r="CA779" i="23"/>
  <c r="CA780" i="23"/>
  <c r="CA781" i="23"/>
  <c r="CA782" i="23"/>
  <c r="CA783" i="23"/>
  <c r="CA784" i="23"/>
  <c r="CA785" i="23"/>
  <c r="CA786" i="23"/>
  <c r="CA787" i="23"/>
  <c r="CA788" i="23"/>
  <c r="CA789" i="23"/>
  <c r="CA790" i="23"/>
  <c r="CA791" i="23"/>
  <c r="CA792" i="23"/>
  <c r="CA793" i="23"/>
  <c r="CA794" i="23"/>
  <c r="CA795" i="23"/>
  <c r="CA796" i="23"/>
  <c r="CA797" i="23"/>
  <c r="CA798" i="23"/>
  <c r="CA799" i="23"/>
  <c r="CA800" i="23"/>
  <c r="CA801" i="23"/>
  <c r="CA802" i="23"/>
  <c r="CA803" i="23"/>
  <c r="CA804" i="23"/>
  <c r="CA805" i="23"/>
  <c r="CA806" i="23"/>
  <c r="CA807" i="23"/>
  <c r="CA808" i="23"/>
  <c r="CA809" i="23"/>
  <c r="CA810" i="23"/>
  <c r="CA811" i="23"/>
  <c r="CA812" i="23"/>
  <c r="CA813" i="23"/>
  <c r="CA814" i="23"/>
  <c r="CA815" i="23"/>
  <c r="CA816" i="23"/>
  <c r="CA817" i="23"/>
  <c r="CA818" i="23"/>
  <c r="CA819" i="23"/>
  <c r="CA820" i="23"/>
  <c r="CA821" i="23"/>
  <c r="CA822" i="23"/>
  <c r="CA823" i="23"/>
  <c r="CA824" i="23"/>
  <c r="CA825" i="23"/>
  <c r="CA826" i="23"/>
  <c r="CA827" i="23"/>
  <c r="CA828" i="23"/>
  <c r="CA829" i="23"/>
  <c r="CA830" i="23"/>
  <c r="CA831" i="23"/>
  <c r="CA832" i="23"/>
  <c r="CA833" i="23"/>
  <c r="CA834" i="23"/>
  <c r="CA835" i="23"/>
  <c r="CA836" i="23"/>
  <c r="CA837" i="23"/>
  <c r="CA838" i="23"/>
  <c r="CA839" i="23"/>
  <c r="CA840" i="23"/>
  <c r="CA841" i="23"/>
  <c r="CA842" i="23"/>
  <c r="CA843" i="23"/>
  <c r="CA844" i="23"/>
  <c r="CA845" i="23"/>
  <c r="CA846" i="23"/>
  <c r="CA847" i="23"/>
  <c r="CA848" i="23"/>
  <c r="CA849" i="23"/>
  <c r="CA850" i="23"/>
  <c r="CA851" i="23"/>
  <c r="CA852" i="23"/>
  <c r="CA853" i="23"/>
  <c r="CA854" i="23"/>
  <c r="CA855" i="23"/>
  <c r="CA856" i="23"/>
  <c r="CA857" i="23"/>
  <c r="CA858" i="23"/>
  <c r="CA859" i="23"/>
  <c r="CA860" i="23"/>
  <c r="CA861" i="23"/>
  <c r="CA862" i="23"/>
  <c r="CA863" i="23"/>
  <c r="CA864" i="23"/>
  <c r="CA865" i="23"/>
  <c r="CA866" i="23"/>
  <c r="CA867" i="23"/>
  <c r="CA868" i="23"/>
  <c r="CA869" i="23"/>
  <c r="CA870" i="23"/>
  <c r="CA871" i="23"/>
  <c r="CA872" i="23"/>
  <c r="CA873" i="23"/>
  <c r="CA874" i="23"/>
  <c r="CA875" i="23"/>
  <c r="CA876" i="23"/>
  <c r="CA877" i="23"/>
  <c r="CA878" i="23"/>
  <c r="CA879" i="23"/>
  <c r="CA880" i="23"/>
  <c r="CA881" i="23"/>
  <c r="CA882" i="23"/>
  <c r="CA883" i="23"/>
  <c r="CA884" i="23"/>
  <c r="CA885" i="23"/>
  <c r="CA886" i="23"/>
  <c r="CA887" i="23"/>
  <c r="CA888" i="23"/>
  <c r="CA889" i="23"/>
  <c r="CA890" i="23"/>
  <c r="CA891" i="23"/>
  <c r="CA892" i="23"/>
  <c r="CA893" i="23"/>
  <c r="CA894" i="23"/>
  <c r="CA895" i="23"/>
  <c r="CA896" i="23"/>
  <c r="CA897" i="23"/>
  <c r="CA898" i="23"/>
  <c r="CA899" i="23"/>
  <c r="CA900" i="23"/>
  <c r="CA901" i="23"/>
  <c r="CA902" i="23"/>
  <c r="CA903" i="23"/>
  <c r="CA904" i="23"/>
  <c r="CA905" i="23"/>
  <c r="CA906" i="23"/>
  <c r="CA907" i="23"/>
  <c r="CA908" i="23"/>
  <c r="CA909" i="23"/>
  <c r="CA910" i="23"/>
  <c r="CA911" i="23"/>
  <c r="CA912" i="23"/>
  <c r="CA913" i="23"/>
  <c r="CA914" i="23"/>
  <c r="CA915" i="23"/>
  <c r="CA916" i="23"/>
  <c r="CA917" i="23"/>
  <c r="CA918" i="23"/>
  <c r="CA919" i="23"/>
  <c r="CA920" i="23"/>
  <c r="CA921" i="23"/>
  <c r="CA922" i="23"/>
  <c r="CA923" i="23"/>
  <c r="CA924" i="23"/>
  <c r="CA925" i="23"/>
  <c r="CA926" i="23"/>
  <c r="CA927" i="23"/>
  <c r="CA928" i="23"/>
  <c r="CA929" i="23"/>
  <c r="CA930" i="23"/>
  <c r="CA931" i="23"/>
  <c r="CA932" i="23"/>
  <c r="CA933" i="23"/>
  <c r="CA934" i="23"/>
  <c r="CA935" i="23"/>
  <c r="CA936" i="23"/>
  <c r="CA937" i="23"/>
  <c r="CA938" i="23"/>
  <c r="CA939" i="23"/>
  <c r="CA940" i="23"/>
  <c r="CA941" i="23"/>
  <c r="CA942" i="23"/>
  <c r="CA943" i="23"/>
  <c r="CA944" i="23"/>
  <c r="CA945" i="23"/>
  <c r="CA946" i="23"/>
  <c r="CA947" i="23"/>
  <c r="CA948" i="23"/>
  <c r="CA949" i="23"/>
  <c r="CA950" i="23"/>
  <c r="CA951" i="23"/>
  <c r="CA952" i="23"/>
  <c r="CA953" i="23"/>
  <c r="CA954" i="23"/>
  <c r="CA955" i="23"/>
  <c r="CA956" i="23"/>
  <c r="CA957" i="23"/>
  <c r="CA958" i="23"/>
  <c r="CA959" i="23"/>
  <c r="CA960" i="23"/>
  <c r="CA961" i="23"/>
  <c r="CA962" i="23"/>
  <c r="CA963" i="23"/>
  <c r="CA964" i="23"/>
  <c r="CA965" i="23"/>
  <c r="CA966" i="23"/>
  <c r="CA967" i="23"/>
  <c r="CA968" i="23"/>
  <c r="CA969" i="23"/>
  <c r="CA970" i="23"/>
  <c r="CA971" i="23"/>
  <c r="CA972" i="23"/>
  <c r="CA973" i="23"/>
  <c r="CA974" i="23"/>
  <c r="CA975" i="23"/>
  <c r="CA976" i="23"/>
  <c r="CA977" i="23"/>
  <c r="CA978" i="23"/>
  <c r="CA979" i="23"/>
  <c r="CA980" i="23"/>
  <c r="CA981" i="23"/>
  <c r="CA982" i="23"/>
  <c r="CA983" i="23"/>
  <c r="CA984" i="23"/>
  <c r="CA985" i="23"/>
  <c r="CA986" i="23"/>
  <c r="CA987" i="23"/>
  <c r="CA988" i="23"/>
  <c r="CA989" i="23"/>
  <c r="CA990" i="23"/>
  <c r="CA991" i="23"/>
  <c r="CA992" i="23"/>
  <c r="CA993" i="23"/>
  <c r="CA994" i="23"/>
  <c r="CA995" i="23"/>
  <c r="CA996" i="23"/>
  <c r="CA997" i="23"/>
  <c r="CA998" i="23"/>
  <c r="CA999" i="23"/>
  <c r="CA1000" i="23"/>
  <c r="CA1001" i="23"/>
  <c r="CA1002" i="23"/>
  <c r="CA1003" i="23"/>
  <c r="CA1004" i="23"/>
  <c r="CA1005" i="23"/>
  <c r="CA1006" i="23"/>
  <c r="CA1007" i="23"/>
  <c r="CA1008" i="23"/>
  <c r="CA1009" i="23"/>
  <c r="CA1010" i="23"/>
  <c r="CA1011" i="23"/>
  <c r="CA1012" i="23"/>
  <c r="CA1013" i="23"/>
  <c r="CA1014" i="23"/>
  <c r="CA1015" i="23"/>
  <c r="CA1016" i="23"/>
  <c r="CA1017" i="23"/>
  <c r="CA1018" i="23"/>
  <c r="CA1019" i="23"/>
  <c r="CA1020" i="23"/>
  <c r="CA1021" i="23"/>
  <c r="CA1022" i="23"/>
  <c r="CA1023" i="23"/>
  <c r="CA1024" i="23"/>
  <c r="CA1025" i="23"/>
  <c r="CA1026" i="23"/>
  <c r="CA1027" i="23"/>
  <c r="CA1028" i="23"/>
  <c r="CA1029" i="23"/>
  <c r="CA1030" i="23"/>
  <c r="CA1031" i="23"/>
  <c r="CA1032" i="23"/>
  <c r="CA1033" i="23"/>
  <c r="CA1034" i="23"/>
  <c r="CA1035" i="23"/>
  <c r="CA1036" i="23"/>
  <c r="CA1037" i="23"/>
  <c r="CA1038" i="23"/>
  <c r="CA1039" i="23"/>
  <c r="CA1040" i="23"/>
  <c r="CA1041" i="23"/>
  <c r="CA1042" i="23"/>
  <c r="CA1043" i="23"/>
  <c r="CA1044" i="23"/>
  <c r="CA1045" i="23"/>
  <c r="CA1046" i="23"/>
  <c r="CA1047" i="23"/>
  <c r="CA1048" i="23"/>
  <c r="CA1049" i="23"/>
  <c r="CA1050" i="23"/>
  <c r="CA1051" i="23"/>
  <c r="CA1052" i="23"/>
  <c r="CA1053" i="23"/>
  <c r="CA1054" i="23"/>
  <c r="CA1055" i="23"/>
  <c r="CA1056" i="23"/>
  <c r="CA1057" i="23"/>
  <c r="CA1058" i="23"/>
  <c r="CA1059" i="23"/>
  <c r="CA1060" i="23"/>
  <c r="CA1061" i="23"/>
  <c r="CA1062" i="23"/>
  <c r="CA1063" i="23"/>
  <c r="CA1064" i="23"/>
  <c r="CA1065" i="23"/>
  <c r="CA1066" i="23"/>
  <c r="CA1067" i="23"/>
  <c r="CA1068" i="23"/>
  <c r="CA1069" i="23"/>
  <c r="CA1070" i="23"/>
  <c r="CA1071" i="23"/>
  <c r="CA1072" i="23"/>
  <c r="CA1073" i="23"/>
  <c r="CA1074" i="23"/>
  <c r="CA1075" i="23"/>
  <c r="CA1076" i="23"/>
  <c r="CA1077" i="23"/>
  <c r="CA1078" i="23"/>
  <c r="CA1079" i="23"/>
  <c r="CA1080" i="23"/>
  <c r="CA1081" i="23"/>
  <c r="CA1082" i="23"/>
  <c r="CA1083" i="23"/>
  <c r="CA1084" i="23"/>
  <c r="CA1085" i="23"/>
  <c r="CA1086" i="23"/>
  <c r="CA1087" i="23"/>
  <c r="CA1088" i="23"/>
  <c r="CA1089" i="23"/>
  <c r="CA1090" i="23"/>
  <c r="CA1091" i="23"/>
  <c r="CA1092" i="23"/>
  <c r="CA1093" i="23"/>
  <c r="CA1094" i="23"/>
  <c r="CA1095" i="23"/>
  <c r="CA1096" i="23"/>
  <c r="CA1097" i="23"/>
  <c r="CA1098" i="23"/>
  <c r="CA1099" i="23"/>
  <c r="CA1100" i="23"/>
  <c r="CA1101" i="23"/>
  <c r="CA1102" i="23"/>
  <c r="CA1103" i="23"/>
  <c r="CA1104" i="23"/>
  <c r="CA1105" i="23"/>
  <c r="CA1106" i="23"/>
  <c r="CA1107" i="23"/>
  <c r="CA1108" i="23"/>
  <c r="CA1109" i="23"/>
  <c r="CA1110" i="23"/>
  <c r="CA1111" i="23"/>
  <c r="CA1112" i="23"/>
  <c r="CA1113" i="23"/>
  <c r="CA1114" i="23"/>
  <c r="CA1115" i="23"/>
  <c r="CA1116" i="23"/>
  <c r="CA1117" i="23"/>
  <c r="CA1118" i="23"/>
  <c r="CA1119" i="23"/>
  <c r="CA1120" i="23"/>
  <c r="CA1121" i="23"/>
  <c r="CA1122" i="23"/>
  <c r="CA1123" i="23"/>
  <c r="CA1124" i="23"/>
  <c r="CA1125" i="23"/>
  <c r="CA1126" i="23"/>
  <c r="CA1127" i="23"/>
  <c r="CA1128" i="23"/>
  <c r="CA1129" i="23"/>
  <c r="CA1130" i="23"/>
  <c r="CA1131" i="23"/>
  <c r="CA1132" i="23"/>
  <c r="CA1133" i="23"/>
  <c r="CA1134" i="23"/>
  <c r="CA1135" i="23"/>
  <c r="CA1136" i="23"/>
  <c r="CA1137" i="23"/>
  <c r="CA1138" i="23"/>
  <c r="CA1139" i="23"/>
  <c r="CA1140" i="23"/>
  <c r="CA1141" i="23"/>
  <c r="CA1142" i="23"/>
  <c r="CA1143" i="23"/>
  <c r="CA1144" i="23"/>
  <c r="CA1145" i="23"/>
  <c r="CA1146" i="23"/>
  <c r="CA1147" i="23"/>
  <c r="CA1148" i="23"/>
  <c r="CA1149" i="23"/>
  <c r="CA1150" i="23"/>
  <c r="CA1151" i="23"/>
  <c r="CA1152" i="23"/>
  <c r="CA1153" i="23"/>
  <c r="CA1154" i="23"/>
  <c r="CA1155" i="23"/>
  <c r="CA1156" i="23"/>
  <c r="CA1157" i="23"/>
  <c r="CA1158" i="23"/>
  <c r="CA1159" i="23"/>
  <c r="CA1160" i="23"/>
  <c r="CA1161" i="23"/>
  <c r="CA1162" i="23"/>
  <c r="CA1163" i="23"/>
  <c r="CA1164" i="23"/>
  <c r="CA1165" i="23"/>
  <c r="CA1166" i="23"/>
  <c r="CA1167" i="23"/>
  <c r="CA1168" i="23"/>
  <c r="CA1169" i="23"/>
  <c r="CA1170" i="23"/>
  <c r="CA1171" i="23"/>
  <c r="CA1172" i="23"/>
  <c r="CA1173" i="23"/>
  <c r="CA1174" i="23"/>
  <c r="CA1175" i="23"/>
  <c r="CA1176" i="23"/>
  <c r="CA1177" i="23"/>
  <c r="CA1178" i="23"/>
  <c r="CA1179" i="23"/>
  <c r="CA1180" i="23"/>
  <c r="CA1181" i="23"/>
  <c r="CA1182" i="23"/>
  <c r="CA1183" i="23"/>
  <c r="CA1184" i="23"/>
  <c r="CA1185" i="23"/>
  <c r="CA1186" i="23"/>
  <c r="CA1187" i="23"/>
  <c r="CA1188" i="23"/>
  <c r="CA1189" i="23"/>
  <c r="CA1190" i="23"/>
  <c r="CA1191" i="23"/>
  <c r="CA1192" i="23"/>
  <c r="CA1193" i="23"/>
  <c r="CA1194" i="23"/>
  <c r="CA1195" i="23"/>
  <c r="CA1196" i="23"/>
  <c r="CA1197" i="23"/>
  <c r="CA1198" i="23"/>
  <c r="CA1199" i="23"/>
  <c r="CA1200" i="23"/>
  <c r="CA1201" i="23"/>
  <c r="CA1202" i="23"/>
  <c r="CA1203" i="23"/>
  <c r="CA1204" i="23"/>
  <c r="CA1205" i="23"/>
  <c r="CA1206" i="23"/>
  <c r="CA1207" i="23"/>
  <c r="CA1208" i="23"/>
  <c r="CA1209" i="23"/>
  <c r="CA1210" i="23"/>
  <c r="BH11" i="23"/>
  <c r="BZ12" i="23"/>
  <c r="BZ13" i="23"/>
  <c r="BZ14" i="23"/>
  <c r="BZ15" i="23"/>
  <c r="BZ16" i="23"/>
  <c r="BZ17" i="23"/>
  <c r="BZ18" i="23"/>
  <c r="BZ19" i="23"/>
  <c r="BZ20" i="23"/>
  <c r="BZ21" i="23"/>
  <c r="BZ22" i="23"/>
  <c r="BZ23" i="23"/>
  <c r="BZ24" i="23"/>
  <c r="BZ25" i="23"/>
  <c r="BZ26" i="23"/>
  <c r="BZ27" i="23"/>
  <c r="BZ28" i="23"/>
  <c r="BZ29" i="23"/>
  <c r="BZ30" i="23"/>
  <c r="BZ31" i="23"/>
  <c r="BZ32" i="23"/>
  <c r="BZ33" i="23"/>
  <c r="BZ34" i="23"/>
  <c r="BZ35" i="23"/>
  <c r="BZ36" i="23"/>
  <c r="BZ37" i="23"/>
  <c r="BZ38" i="23"/>
  <c r="BZ39" i="23"/>
  <c r="BZ40" i="23"/>
  <c r="BZ41" i="23"/>
  <c r="BZ42" i="23"/>
  <c r="BZ43" i="23"/>
  <c r="BZ44" i="23"/>
  <c r="BZ45" i="23"/>
  <c r="BZ46" i="23"/>
  <c r="BZ47" i="23"/>
  <c r="BZ48" i="23"/>
  <c r="BZ49" i="23"/>
  <c r="BZ50" i="23"/>
  <c r="BZ51" i="23"/>
  <c r="BZ52" i="23"/>
  <c r="BZ53" i="23"/>
  <c r="BZ54" i="23"/>
  <c r="BZ55" i="23"/>
  <c r="BZ56" i="23"/>
  <c r="BZ57" i="23"/>
  <c r="BZ58" i="23"/>
  <c r="BZ59" i="23"/>
  <c r="BZ60" i="23"/>
  <c r="BZ61" i="23"/>
  <c r="BZ62" i="23"/>
  <c r="BZ63" i="23"/>
  <c r="BZ64" i="23"/>
  <c r="BZ65" i="23"/>
  <c r="BZ66" i="23"/>
  <c r="BZ67" i="23"/>
  <c r="BZ68" i="23"/>
  <c r="BZ69" i="23"/>
  <c r="BZ70" i="23"/>
  <c r="BZ71" i="23"/>
  <c r="BZ72" i="23"/>
  <c r="BZ73" i="23"/>
  <c r="BZ74" i="23"/>
  <c r="BZ75" i="23"/>
  <c r="BZ76" i="23"/>
  <c r="BZ77" i="23"/>
  <c r="BZ78" i="23"/>
  <c r="BZ79" i="23"/>
  <c r="BZ80" i="23"/>
  <c r="BZ81" i="23"/>
  <c r="BZ82" i="23"/>
  <c r="BZ83" i="23"/>
  <c r="BZ84" i="23"/>
  <c r="BZ85" i="23"/>
  <c r="BZ86" i="23"/>
  <c r="BZ87" i="23"/>
  <c r="BZ88" i="23"/>
  <c r="BZ89" i="23"/>
  <c r="BZ90" i="23"/>
  <c r="BZ91" i="23"/>
  <c r="BZ92" i="23"/>
  <c r="BZ93" i="23"/>
  <c r="BZ94" i="23"/>
  <c r="BZ95" i="23"/>
  <c r="BZ96" i="23"/>
  <c r="BZ97" i="23"/>
  <c r="BZ98" i="23"/>
  <c r="BZ99" i="23"/>
  <c r="BZ100" i="23"/>
  <c r="BZ101" i="23"/>
  <c r="BZ102" i="23"/>
  <c r="BZ103" i="23"/>
  <c r="BZ104" i="23"/>
  <c r="BZ105" i="23"/>
  <c r="BZ106" i="23"/>
  <c r="BZ107" i="23"/>
  <c r="BZ108" i="23"/>
  <c r="BZ109" i="23"/>
  <c r="BZ110" i="23"/>
  <c r="BZ111" i="23"/>
  <c r="BZ112" i="23"/>
  <c r="BZ113" i="23"/>
  <c r="BZ114" i="23"/>
  <c r="BZ115" i="23"/>
  <c r="BZ116" i="23"/>
  <c r="BZ117" i="23"/>
  <c r="BZ118" i="23"/>
  <c r="BZ119" i="23"/>
  <c r="BZ120" i="23"/>
  <c r="BZ121" i="23"/>
  <c r="BZ122" i="23"/>
  <c r="BZ123" i="23"/>
  <c r="BZ124" i="23"/>
  <c r="BZ125" i="23"/>
  <c r="BZ126" i="23"/>
  <c r="BZ127" i="23"/>
  <c r="BZ128" i="23"/>
  <c r="BZ129" i="23"/>
  <c r="BZ130" i="23"/>
  <c r="BZ131" i="23"/>
  <c r="BZ132" i="23"/>
  <c r="BZ133" i="23"/>
  <c r="BZ134" i="23"/>
  <c r="BZ135" i="23"/>
  <c r="BZ136" i="23"/>
  <c r="BZ137" i="23"/>
  <c r="BZ138" i="23"/>
  <c r="BZ139" i="23"/>
  <c r="BZ140" i="23"/>
  <c r="BZ141" i="23"/>
  <c r="BZ142" i="23"/>
  <c r="BZ143" i="23"/>
  <c r="BZ144" i="23"/>
  <c r="BZ145" i="23"/>
  <c r="BZ146" i="23"/>
  <c r="BZ147" i="23"/>
  <c r="BZ148" i="23"/>
  <c r="BZ149" i="23"/>
  <c r="BZ150" i="23"/>
  <c r="BZ151" i="23"/>
  <c r="BZ152" i="23"/>
  <c r="BZ153" i="23"/>
  <c r="BZ154" i="23"/>
  <c r="BZ155" i="23"/>
  <c r="BZ156" i="23"/>
  <c r="BZ157" i="23"/>
  <c r="BZ158" i="23"/>
  <c r="BZ159" i="23"/>
  <c r="BZ160" i="23"/>
  <c r="BZ161" i="23"/>
  <c r="BZ162" i="23"/>
  <c r="BZ163" i="23"/>
  <c r="BZ164" i="23"/>
  <c r="BZ165" i="23"/>
  <c r="BZ166" i="23"/>
  <c r="BZ167" i="23"/>
  <c r="BZ168" i="23"/>
  <c r="BZ169" i="23"/>
  <c r="BZ170" i="23"/>
  <c r="BZ171" i="23"/>
  <c r="BZ172" i="23"/>
  <c r="BZ173" i="23"/>
  <c r="BZ174" i="23"/>
  <c r="BZ175" i="23"/>
  <c r="BZ176" i="23"/>
  <c r="BZ177" i="23"/>
  <c r="BZ178" i="23"/>
  <c r="BZ179" i="23"/>
  <c r="BZ180" i="23"/>
  <c r="BZ181" i="23"/>
  <c r="BZ182" i="23"/>
  <c r="BZ183" i="23"/>
  <c r="BZ184" i="23"/>
  <c r="BZ185" i="23"/>
  <c r="BZ186" i="23"/>
  <c r="BZ187" i="23"/>
  <c r="BZ188" i="23"/>
  <c r="BZ189" i="23"/>
  <c r="BZ190" i="23"/>
  <c r="BZ191" i="23"/>
  <c r="BZ192" i="23"/>
  <c r="BZ193" i="23"/>
  <c r="BZ194" i="23"/>
  <c r="BZ195" i="23"/>
  <c r="BZ196" i="23"/>
  <c r="BZ197" i="23"/>
  <c r="BZ198" i="23"/>
  <c r="BZ199" i="23"/>
  <c r="BZ200" i="23"/>
  <c r="BZ201" i="23"/>
  <c r="BZ202" i="23"/>
  <c r="BZ203" i="23"/>
  <c r="BZ204" i="23"/>
  <c r="BZ205" i="23"/>
  <c r="BZ206" i="23"/>
  <c r="BZ207" i="23"/>
  <c r="BZ208" i="23"/>
  <c r="BZ209" i="23"/>
  <c r="BZ210" i="23"/>
  <c r="BZ211" i="23"/>
  <c r="BZ212" i="23"/>
  <c r="BZ213" i="23"/>
  <c r="BZ214" i="23"/>
  <c r="BZ215" i="23"/>
  <c r="BZ216" i="23"/>
  <c r="BZ217" i="23"/>
  <c r="BZ218" i="23"/>
  <c r="BZ219" i="23"/>
  <c r="BZ220" i="23"/>
  <c r="BZ221" i="23"/>
  <c r="BZ222" i="23"/>
  <c r="BZ223" i="23"/>
  <c r="BZ224" i="23"/>
  <c r="BZ225" i="23"/>
  <c r="BZ226" i="23"/>
  <c r="BZ227" i="23"/>
  <c r="BZ228" i="23"/>
  <c r="BZ229" i="23"/>
  <c r="BZ230" i="23"/>
  <c r="BZ231" i="23"/>
  <c r="BZ232" i="23"/>
  <c r="BZ233" i="23"/>
  <c r="BZ234" i="23"/>
  <c r="BZ235" i="23"/>
  <c r="BZ236" i="23"/>
  <c r="BZ237" i="23"/>
  <c r="BZ238" i="23"/>
  <c r="BZ239" i="23"/>
  <c r="BZ240" i="23"/>
  <c r="BZ241" i="23"/>
  <c r="BZ242" i="23"/>
  <c r="BZ243" i="23"/>
  <c r="BZ244" i="23"/>
  <c r="BZ245" i="23"/>
  <c r="BZ246" i="23"/>
  <c r="BZ247" i="23"/>
  <c r="BZ248" i="23"/>
  <c r="BZ249" i="23"/>
  <c r="BZ250" i="23"/>
  <c r="BZ251" i="23"/>
  <c r="BZ252" i="23"/>
  <c r="BZ253" i="23"/>
  <c r="BZ254" i="23"/>
  <c r="BZ255" i="23"/>
  <c r="BZ256" i="23"/>
  <c r="BZ257" i="23"/>
  <c r="BZ258" i="23"/>
  <c r="BZ259" i="23"/>
  <c r="BZ260" i="23"/>
  <c r="BZ261" i="23"/>
  <c r="BZ262" i="23"/>
  <c r="BZ263" i="23"/>
  <c r="BZ264" i="23"/>
  <c r="BZ265" i="23"/>
  <c r="BZ266" i="23"/>
  <c r="BZ267" i="23"/>
  <c r="BZ268" i="23"/>
  <c r="BZ269" i="23"/>
  <c r="BZ270" i="23"/>
  <c r="BZ271" i="23"/>
  <c r="BZ272" i="23"/>
  <c r="BZ273" i="23"/>
  <c r="BZ274" i="23"/>
  <c r="BZ275" i="23"/>
  <c r="BZ276" i="23"/>
  <c r="BZ277" i="23"/>
  <c r="BZ278" i="23"/>
  <c r="BZ279" i="23"/>
  <c r="BZ280" i="23"/>
  <c r="BZ281" i="23"/>
  <c r="BZ282" i="23"/>
  <c r="BZ283" i="23"/>
  <c r="BZ284" i="23"/>
  <c r="BZ285" i="23"/>
  <c r="BZ286" i="23"/>
  <c r="BZ287" i="23"/>
  <c r="BZ288" i="23"/>
  <c r="BZ289" i="23"/>
  <c r="BZ290" i="23"/>
  <c r="BZ291" i="23"/>
  <c r="BZ292" i="23"/>
  <c r="BZ293" i="23"/>
  <c r="BZ294" i="23"/>
  <c r="BZ295" i="23"/>
  <c r="BZ296" i="23"/>
  <c r="BZ297" i="23"/>
  <c r="BZ298" i="23"/>
  <c r="BZ299" i="23"/>
  <c r="BZ300" i="23"/>
  <c r="BZ301" i="23"/>
  <c r="BZ302" i="23"/>
  <c r="BZ303" i="23"/>
  <c r="BZ304" i="23"/>
  <c r="BZ305" i="23"/>
  <c r="BZ306" i="23"/>
  <c r="BZ307" i="23"/>
  <c r="BZ308" i="23"/>
  <c r="BZ309" i="23"/>
  <c r="BZ310" i="23"/>
  <c r="BZ311" i="23"/>
  <c r="BZ312" i="23"/>
  <c r="BZ313" i="23"/>
  <c r="BZ314" i="23"/>
  <c r="BZ315" i="23"/>
  <c r="BZ316" i="23"/>
  <c r="BZ317" i="23"/>
  <c r="BZ318" i="23"/>
  <c r="BZ319" i="23"/>
  <c r="BZ320" i="23"/>
  <c r="BZ321" i="23"/>
  <c r="BZ322" i="23"/>
  <c r="BZ323" i="23"/>
  <c r="BZ324" i="23"/>
  <c r="BZ325" i="23"/>
  <c r="BZ326" i="23"/>
  <c r="BZ327" i="23"/>
  <c r="BZ328" i="23"/>
  <c r="BZ329" i="23"/>
  <c r="BZ330" i="23"/>
  <c r="BZ331" i="23"/>
  <c r="BZ332" i="23"/>
  <c r="BZ333" i="23"/>
  <c r="BZ334" i="23"/>
  <c r="BZ335" i="23"/>
  <c r="BZ336" i="23"/>
  <c r="BZ337" i="23"/>
  <c r="BZ338" i="23"/>
  <c r="BZ339" i="23"/>
  <c r="BZ340" i="23"/>
  <c r="BZ341" i="23"/>
  <c r="BZ342" i="23"/>
  <c r="BZ343" i="23"/>
  <c r="BZ344" i="23"/>
  <c r="BZ345" i="23"/>
  <c r="BZ346" i="23"/>
  <c r="BZ347" i="23"/>
  <c r="BZ348" i="23"/>
  <c r="BZ349" i="23"/>
  <c r="BZ350" i="23"/>
  <c r="BZ351" i="23"/>
  <c r="BZ352" i="23"/>
  <c r="BZ353" i="23"/>
  <c r="BZ354" i="23"/>
  <c r="BZ355" i="23"/>
  <c r="BZ356" i="23"/>
  <c r="BZ357" i="23"/>
  <c r="BZ358" i="23"/>
  <c r="BZ359" i="23"/>
  <c r="BZ360" i="23"/>
  <c r="BZ361" i="23"/>
  <c r="BZ362" i="23"/>
  <c r="BZ363" i="23"/>
  <c r="BZ364" i="23"/>
  <c r="BZ365" i="23"/>
  <c r="BZ366" i="23"/>
  <c r="BZ367" i="23"/>
  <c r="BZ368" i="23"/>
  <c r="BZ369" i="23"/>
  <c r="BZ370" i="23"/>
  <c r="BZ371" i="23"/>
  <c r="BZ372" i="23"/>
  <c r="BZ373" i="23"/>
  <c r="BZ374" i="23"/>
  <c r="BZ375" i="23"/>
  <c r="BZ376" i="23"/>
  <c r="BZ377" i="23"/>
  <c r="BZ378" i="23"/>
  <c r="BZ379" i="23"/>
  <c r="BZ380" i="23"/>
  <c r="BZ381" i="23"/>
  <c r="BZ382" i="23"/>
  <c r="BZ383" i="23"/>
  <c r="BZ384" i="23"/>
  <c r="BZ385" i="23"/>
  <c r="BZ386" i="23"/>
  <c r="BZ387" i="23"/>
  <c r="BZ388" i="23"/>
  <c r="BZ389" i="23"/>
  <c r="BZ390" i="23"/>
  <c r="BZ391" i="23"/>
  <c r="BZ392" i="23"/>
  <c r="BZ393" i="23"/>
  <c r="BZ394" i="23"/>
  <c r="BZ395" i="23"/>
  <c r="BZ396" i="23"/>
  <c r="BZ397" i="23"/>
  <c r="BZ398" i="23"/>
  <c r="BZ399" i="23"/>
  <c r="BZ400" i="23"/>
  <c r="BZ401" i="23"/>
  <c r="BZ402" i="23"/>
  <c r="BZ403" i="23"/>
  <c r="BZ404" i="23"/>
  <c r="BZ405" i="23"/>
  <c r="BZ406" i="23"/>
  <c r="BZ407" i="23"/>
  <c r="BZ408" i="23"/>
  <c r="BZ409" i="23"/>
  <c r="BZ410" i="23"/>
  <c r="BZ411" i="23"/>
  <c r="BZ412" i="23"/>
  <c r="BZ413" i="23"/>
  <c r="BZ414" i="23"/>
  <c r="BZ415" i="23"/>
  <c r="BZ416" i="23"/>
  <c r="BZ417" i="23"/>
  <c r="BZ418" i="23"/>
  <c r="BZ419" i="23"/>
  <c r="BZ420" i="23"/>
  <c r="BZ421" i="23"/>
  <c r="BZ422" i="23"/>
  <c r="BZ423" i="23"/>
  <c r="BZ424" i="23"/>
  <c r="BZ425" i="23"/>
  <c r="BZ426" i="23"/>
  <c r="BZ427" i="23"/>
  <c r="BZ428" i="23"/>
  <c r="BZ429" i="23"/>
  <c r="BZ430" i="23"/>
  <c r="BZ431" i="23"/>
  <c r="BZ432" i="23"/>
  <c r="BZ433" i="23"/>
  <c r="BZ434" i="23"/>
  <c r="BZ435" i="23"/>
  <c r="BZ436" i="23"/>
  <c r="BZ437" i="23"/>
  <c r="BZ438" i="23"/>
  <c r="BZ439" i="23"/>
  <c r="BZ440" i="23"/>
  <c r="BZ441" i="23"/>
  <c r="BZ442" i="23"/>
  <c r="BZ443" i="23"/>
  <c r="BZ444" i="23"/>
  <c r="BZ445" i="23"/>
  <c r="BZ446" i="23"/>
  <c r="BZ447" i="23"/>
  <c r="BZ448" i="23"/>
  <c r="BZ449" i="23"/>
  <c r="BZ450" i="23"/>
  <c r="BZ451" i="23"/>
  <c r="BZ452" i="23"/>
  <c r="BZ453" i="23"/>
  <c r="BZ454" i="23"/>
  <c r="BZ455" i="23"/>
  <c r="BZ456" i="23"/>
  <c r="BZ457" i="23"/>
  <c r="BZ458" i="23"/>
  <c r="BZ459" i="23"/>
  <c r="BZ460" i="23"/>
  <c r="BZ461" i="23"/>
  <c r="BZ462" i="23"/>
  <c r="BZ463" i="23"/>
  <c r="BZ464" i="23"/>
  <c r="BZ465" i="23"/>
  <c r="BZ466" i="23"/>
  <c r="BZ467" i="23"/>
  <c r="BZ468" i="23"/>
  <c r="BZ469" i="23"/>
  <c r="BZ470" i="23"/>
  <c r="BZ471" i="23"/>
  <c r="BZ472" i="23"/>
  <c r="BZ473" i="23"/>
  <c r="BZ474" i="23"/>
  <c r="BZ475" i="23"/>
  <c r="BZ476" i="23"/>
  <c r="BZ477" i="23"/>
  <c r="BZ478" i="23"/>
  <c r="BZ479" i="23"/>
  <c r="BZ480" i="23"/>
  <c r="BZ481" i="23"/>
  <c r="BZ482" i="23"/>
  <c r="BZ483" i="23"/>
  <c r="BZ484" i="23"/>
  <c r="BZ485" i="23"/>
  <c r="BZ486" i="23"/>
  <c r="BZ487" i="23"/>
  <c r="BZ488" i="23"/>
  <c r="BZ489" i="23"/>
  <c r="BZ490" i="23"/>
  <c r="BZ491" i="23"/>
  <c r="BZ492" i="23"/>
  <c r="BZ493" i="23"/>
  <c r="BZ494" i="23"/>
  <c r="BZ495" i="23"/>
  <c r="BZ496" i="23"/>
  <c r="BZ497" i="23"/>
  <c r="BZ498" i="23"/>
  <c r="BZ499" i="23"/>
  <c r="BZ500" i="23"/>
  <c r="BZ501" i="23"/>
  <c r="BZ502" i="23"/>
  <c r="BZ503" i="23"/>
  <c r="BZ504" i="23"/>
  <c r="BZ505" i="23"/>
  <c r="BZ506" i="23"/>
  <c r="BZ507" i="23"/>
  <c r="BZ508" i="23"/>
  <c r="BZ509" i="23"/>
  <c r="BZ510" i="23"/>
  <c r="BZ511" i="23"/>
  <c r="BZ512" i="23"/>
  <c r="BZ513" i="23"/>
  <c r="BZ514" i="23"/>
  <c r="BZ515" i="23"/>
  <c r="BZ516" i="23"/>
  <c r="BZ517" i="23"/>
  <c r="BZ518" i="23"/>
  <c r="BZ519" i="23"/>
  <c r="BZ520" i="23"/>
  <c r="BZ521" i="23"/>
  <c r="BZ522" i="23"/>
  <c r="BZ523" i="23"/>
  <c r="BZ524" i="23"/>
  <c r="BZ525" i="23"/>
  <c r="BZ526" i="23"/>
  <c r="BZ527" i="23"/>
  <c r="BZ528" i="23"/>
  <c r="BZ529" i="23"/>
  <c r="BZ530" i="23"/>
  <c r="BZ531" i="23"/>
  <c r="BZ532" i="23"/>
  <c r="BZ533" i="23"/>
  <c r="BZ534" i="23"/>
  <c r="BZ535" i="23"/>
  <c r="BZ536" i="23"/>
  <c r="BZ537" i="23"/>
  <c r="BZ538" i="23"/>
  <c r="BZ539" i="23"/>
  <c r="BZ540" i="23"/>
  <c r="BZ541" i="23"/>
  <c r="BZ542" i="23"/>
  <c r="BZ543" i="23"/>
  <c r="BZ544" i="23"/>
  <c r="BZ545" i="23"/>
  <c r="BZ546" i="23"/>
  <c r="BZ547" i="23"/>
  <c r="BZ548" i="23"/>
  <c r="BZ549" i="23"/>
  <c r="BZ550" i="23"/>
  <c r="BZ551" i="23"/>
  <c r="BZ552" i="23"/>
  <c r="BZ553" i="23"/>
  <c r="BZ554" i="23"/>
  <c r="BZ555" i="23"/>
  <c r="BZ556" i="23"/>
  <c r="BZ557" i="23"/>
  <c r="BZ558" i="23"/>
  <c r="BZ559" i="23"/>
  <c r="BZ560" i="23"/>
  <c r="BZ561" i="23"/>
  <c r="BZ562" i="23"/>
  <c r="BZ563" i="23"/>
  <c r="BZ564" i="23"/>
  <c r="BZ565" i="23"/>
  <c r="BZ566" i="23"/>
  <c r="BZ567" i="23"/>
  <c r="BZ568" i="23"/>
  <c r="BZ569" i="23"/>
  <c r="BZ570" i="23"/>
  <c r="BZ571" i="23"/>
  <c r="BZ572" i="23"/>
  <c r="BZ573" i="23"/>
  <c r="BZ574" i="23"/>
  <c r="BZ575" i="23"/>
  <c r="BZ576" i="23"/>
  <c r="BZ577" i="23"/>
  <c r="BZ578" i="23"/>
  <c r="BZ579" i="23"/>
  <c r="BZ580" i="23"/>
  <c r="BZ581" i="23"/>
  <c r="BZ582" i="23"/>
  <c r="BZ583" i="23"/>
  <c r="BZ584" i="23"/>
  <c r="BZ585" i="23"/>
  <c r="BZ586" i="23"/>
  <c r="BZ587" i="23"/>
  <c r="BZ588" i="23"/>
  <c r="BZ589" i="23"/>
  <c r="BZ590" i="23"/>
  <c r="BZ591" i="23"/>
  <c r="BZ592" i="23"/>
  <c r="BZ593" i="23"/>
  <c r="BZ594" i="23"/>
  <c r="BZ595" i="23"/>
  <c r="BZ596" i="23"/>
  <c r="BZ597" i="23"/>
  <c r="BZ598" i="23"/>
  <c r="BZ599" i="23"/>
  <c r="BZ600" i="23"/>
  <c r="BZ601" i="23"/>
  <c r="BZ602" i="23"/>
  <c r="BZ603" i="23"/>
  <c r="BZ604" i="23"/>
  <c r="BZ605" i="23"/>
  <c r="BZ606" i="23"/>
  <c r="BZ607" i="23"/>
  <c r="BZ608" i="23"/>
  <c r="BZ609" i="23"/>
  <c r="BZ610" i="23"/>
  <c r="BZ611" i="23"/>
  <c r="BZ612" i="23"/>
  <c r="BZ613" i="23"/>
  <c r="BZ614" i="23"/>
  <c r="BZ615" i="23"/>
  <c r="BZ616" i="23"/>
  <c r="BZ617" i="23"/>
  <c r="BZ618" i="23"/>
  <c r="BZ619" i="23"/>
  <c r="BZ620" i="23"/>
  <c r="BZ621" i="23"/>
  <c r="BZ622" i="23"/>
  <c r="BZ623" i="23"/>
  <c r="BZ624" i="23"/>
  <c r="BZ625" i="23"/>
  <c r="BZ626" i="23"/>
  <c r="BZ627" i="23"/>
  <c r="BZ628" i="23"/>
  <c r="BZ629" i="23"/>
  <c r="BZ630" i="23"/>
  <c r="BZ631" i="23"/>
  <c r="BZ632" i="23"/>
  <c r="BZ633" i="23"/>
  <c r="BZ634" i="23"/>
  <c r="BZ635" i="23"/>
  <c r="BZ636" i="23"/>
  <c r="BZ637" i="23"/>
  <c r="BZ638" i="23"/>
  <c r="BZ639" i="23"/>
  <c r="BZ640" i="23"/>
  <c r="BZ641" i="23"/>
  <c r="BZ642" i="23"/>
  <c r="BZ643" i="23"/>
  <c r="BZ644" i="23"/>
  <c r="BZ645" i="23"/>
  <c r="BZ646" i="23"/>
  <c r="BZ647" i="23"/>
  <c r="BZ648" i="23"/>
  <c r="BZ649" i="23"/>
  <c r="BZ650" i="23"/>
  <c r="BZ651" i="23"/>
  <c r="BZ652" i="23"/>
  <c r="BZ653" i="23"/>
  <c r="BZ654" i="23"/>
  <c r="BZ655" i="23"/>
  <c r="BZ656" i="23"/>
  <c r="BZ657" i="23"/>
  <c r="BZ658" i="23"/>
  <c r="BZ659" i="23"/>
  <c r="BZ660" i="23"/>
  <c r="BZ661" i="23"/>
  <c r="BZ662" i="23"/>
  <c r="BZ663" i="23"/>
  <c r="BZ664" i="23"/>
  <c r="BZ665" i="23"/>
  <c r="BZ666" i="23"/>
  <c r="BZ667" i="23"/>
  <c r="BZ668" i="23"/>
  <c r="BZ669" i="23"/>
  <c r="BZ670" i="23"/>
  <c r="BZ671" i="23"/>
  <c r="BZ672" i="23"/>
  <c r="BZ673" i="23"/>
  <c r="BZ674" i="23"/>
  <c r="BZ675" i="23"/>
  <c r="BZ676" i="23"/>
  <c r="BZ677" i="23"/>
  <c r="BZ678" i="23"/>
  <c r="BZ679" i="23"/>
  <c r="BZ680" i="23"/>
  <c r="BZ681" i="23"/>
  <c r="BZ682" i="23"/>
  <c r="BZ683" i="23"/>
  <c r="BZ684" i="23"/>
  <c r="BZ685" i="23"/>
  <c r="BZ686" i="23"/>
  <c r="BZ687" i="23"/>
  <c r="BZ688" i="23"/>
  <c r="BZ689" i="23"/>
  <c r="BZ690" i="23"/>
  <c r="BZ691" i="23"/>
  <c r="BZ692" i="23"/>
  <c r="BZ693" i="23"/>
  <c r="BZ694" i="23"/>
  <c r="BZ695" i="23"/>
  <c r="BZ696" i="23"/>
  <c r="BZ697" i="23"/>
  <c r="BZ698" i="23"/>
  <c r="BZ699" i="23"/>
  <c r="BZ700" i="23"/>
  <c r="BZ701" i="23"/>
  <c r="BZ702" i="23"/>
  <c r="BZ703" i="23"/>
  <c r="BZ704" i="23"/>
  <c r="BZ705" i="23"/>
  <c r="BZ706" i="23"/>
  <c r="BZ707" i="23"/>
  <c r="BZ708" i="23"/>
  <c r="BZ709" i="23"/>
  <c r="BZ710" i="23"/>
  <c r="BZ711" i="23"/>
  <c r="BZ712" i="23"/>
  <c r="BZ713" i="23"/>
  <c r="BZ714" i="23"/>
  <c r="BZ715" i="23"/>
  <c r="BZ716" i="23"/>
  <c r="BZ717" i="23"/>
  <c r="BZ718" i="23"/>
  <c r="BZ719" i="23"/>
  <c r="BZ720" i="23"/>
  <c r="BZ721" i="23"/>
  <c r="BZ722" i="23"/>
  <c r="BZ723" i="23"/>
  <c r="BZ724" i="23"/>
  <c r="BZ725" i="23"/>
  <c r="BZ726" i="23"/>
  <c r="BZ727" i="23"/>
  <c r="BZ728" i="23"/>
  <c r="BZ729" i="23"/>
  <c r="BZ730" i="23"/>
  <c r="BZ731" i="23"/>
  <c r="BZ732" i="23"/>
  <c r="BZ733" i="23"/>
  <c r="BZ734" i="23"/>
  <c r="BZ735" i="23"/>
  <c r="BZ736" i="23"/>
  <c r="BZ737" i="23"/>
  <c r="BZ738" i="23"/>
  <c r="BZ739" i="23"/>
  <c r="BZ740" i="23"/>
  <c r="BZ741" i="23"/>
  <c r="BZ742" i="23"/>
  <c r="BZ743" i="23"/>
  <c r="BZ744" i="23"/>
  <c r="BZ745" i="23"/>
  <c r="BZ746" i="23"/>
  <c r="BZ747" i="23"/>
  <c r="BZ748" i="23"/>
  <c r="BZ749" i="23"/>
  <c r="BZ750" i="23"/>
  <c r="BZ751" i="23"/>
  <c r="BZ752" i="23"/>
  <c r="BZ753" i="23"/>
  <c r="BZ754" i="23"/>
  <c r="BZ755" i="23"/>
  <c r="BZ756" i="23"/>
  <c r="BZ757" i="23"/>
  <c r="BZ758" i="23"/>
  <c r="BZ759" i="23"/>
  <c r="BZ760" i="23"/>
  <c r="BZ761" i="23"/>
  <c r="BZ762" i="23"/>
  <c r="BZ763" i="23"/>
  <c r="BZ764" i="23"/>
  <c r="BZ765" i="23"/>
  <c r="BZ766" i="23"/>
  <c r="BZ767" i="23"/>
  <c r="BZ768" i="23"/>
  <c r="BZ769" i="23"/>
  <c r="BZ770" i="23"/>
  <c r="BZ771" i="23"/>
  <c r="BZ772" i="23"/>
  <c r="BZ773" i="23"/>
  <c r="BZ774" i="23"/>
  <c r="BZ775" i="23"/>
  <c r="BZ776" i="23"/>
  <c r="BZ777" i="23"/>
  <c r="BZ778" i="23"/>
  <c r="BZ779" i="23"/>
  <c r="BZ780" i="23"/>
  <c r="BZ781" i="23"/>
  <c r="BZ782" i="23"/>
  <c r="BZ783" i="23"/>
  <c r="BZ784" i="23"/>
  <c r="BZ785" i="23"/>
  <c r="BZ786" i="23"/>
  <c r="BZ787" i="23"/>
  <c r="BZ788" i="23"/>
  <c r="BZ789" i="23"/>
  <c r="BZ790" i="23"/>
  <c r="BZ791" i="23"/>
  <c r="BZ792" i="23"/>
  <c r="BZ793" i="23"/>
  <c r="BZ794" i="23"/>
  <c r="BZ795" i="23"/>
  <c r="BZ796" i="23"/>
  <c r="BZ797" i="23"/>
  <c r="BZ798" i="23"/>
  <c r="BZ799" i="23"/>
  <c r="BZ800" i="23"/>
  <c r="BZ801" i="23"/>
  <c r="BZ802" i="23"/>
  <c r="BZ803" i="23"/>
  <c r="BZ804" i="23"/>
  <c r="BZ805" i="23"/>
  <c r="BZ806" i="23"/>
  <c r="BZ807" i="23"/>
  <c r="BZ808" i="23"/>
  <c r="BZ809" i="23"/>
  <c r="BZ810" i="23"/>
  <c r="BZ811" i="23"/>
  <c r="BZ812" i="23"/>
  <c r="BZ813" i="23"/>
  <c r="BZ814" i="23"/>
  <c r="BZ815" i="23"/>
  <c r="BZ816" i="23"/>
  <c r="BZ817" i="23"/>
  <c r="BZ818" i="23"/>
  <c r="BZ819" i="23"/>
  <c r="BZ820" i="23"/>
  <c r="BZ821" i="23"/>
  <c r="BZ822" i="23"/>
  <c r="BZ823" i="23"/>
  <c r="BZ824" i="23"/>
  <c r="BZ825" i="23"/>
  <c r="BZ826" i="23"/>
  <c r="BZ827" i="23"/>
  <c r="BZ828" i="23"/>
  <c r="BZ829" i="23"/>
  <c r="BZ830" i="23"/>
  <c r="BZ831" i="23"/>
  <c r="BZ832" i="23"/>
  <c r="BZ833" i="23"/>
  <c r="BZ834" i="23"/>
  <c r="BZ835" i="23"/>
  <c r="BZ836" i="23"/>
  <c r="BZ837" i="23"/>
  <c r="BZ838" i="23"/>
  <c r="BZ839" i="23"/>
  <c r="BZ840" i="23"/>
  <c r="BZ841" i="23"/>
  <c r="BZ842" i="23"/>
  <c r="BZ843" i="23"/>
  <c r="BZ844" i="23"/>
  <c r="BZ845" i="23"/>
  <c r="BZ846" i="23"/>
  <c r="BZ847" i="23"/>
  <c r="BZ848" i="23"/>
  <c r="BZ849" i="23"/>
  <c r="BZ850" i="23"/>
  <c r="BZ851" i="23"/>
  <c r="BZ852" i="23"/>
  <c r="BZ853" i="23"/>
  <c r="BZ854" i="23"/>
  <c r="BZ855" i="23"/>
  <c r="BZ856" i="23"/>
  <c r="BZ857" i="23"/>
  <c r="BZ858" i="23"/>
  <c r="BZ859" i="23"/>
  <c r="BZ860" i="23"/>
  <c r="BZ861" i="23"/>
  <c r="BZ862" i="23"/>
  <c r="BZ863" i="23"/>
  <c r="BZ864" i="23"/>
  <c r="BZ865" i="23"/>
  <c r="BZ866" i="23"/>
  <c r="BZ867" i="23"/>
  <c r="BZ868" i="23"/>
  <c r="BZ869" i="23"/>
  <c r="BZ870" i="23"/>
  <c r="BZ871" i="23"/>
  <c r="BZ872" i="23"/>
  <c r="BZ873" i="23"/>
  <c r="BZ874" i="23"/>
  <c r="BZ875" i="23"/>
  <c r="BZ876" i="23"/>
  <c r="BZ877" i="23"/>
  <c r="BZ878" i="23"/>
  <c r="BZ879" i="23"/>
  <c r="BZ880" i="23"/>
  <c r="BZ881" i="23"/>
  <c r="BZ882" i="23"/>
  <c r="BZ883" i="23"/>
  <c r="BZ884" i="23"/>
  <c r="BZ885" i="23"/>
  <c r="BZ886" i="23"/>
  <c r="BZ887" i="23"/>
  <c r="BZ888" i="23"/>
  <c r="BZ889" i="23"/>
  <c r="BZ890" i="23"/>
  <c r="BZ891" i="23"/>
  <c r="BZ892" i="23"/>
  <c r="BZ893" i="23"/>
  <c r="BZ894" i="23"/>
  <c r="BZ895" i="23"/>
  <c r="BZ896" i="23"/>
  <c r="BZ897" i="23"/>
  <c r="BZ898" i="23"/>
  <c r="BZ899" i="23"/>
  <c r="BZ900" i="23"/>
  <c r="BZ901" i="23"/>
  <c r="BZ902" i="23"/>
  <c r="BZ903" i="23"/>
  <c r="BZ904" i="23"/>
  <c r="BZ905" i="23"/>
  <c r="BZ906" i="23"/>
  <c r="BZ907" i="23"/>
  <c r="BZ908" i="23"/>
  <c r="BZ909" i="23"/>
  <c r="BZ910" i="23"/>
  <c r="BZ911" i="23"/>
  <c r="BZ912" i="23"/>
  <c r="BZ913" i="23"/>
  <c r="BZ914" i="23"/>
  <c r="BZ915" i="23"/>
  <c r="BZ916" i="23"/>
  <c r="BZ917" i="23"/>
  <c r="BZ918" i="23"/>
  <c r="BZ919" i="23"/>
  <c r="BZ920" i="23"/>
  <c r="BZ921" i="23"/>
  <c r="BZ922" i="23"/>
  <c r="BZ923" i="23"/>
  <c r="BZ924" i="23"/>
  <c r="BZ925" i="23"/>
  <c r="BZ926" i="23"/>
  <c r="BZ927" i="23"/>
  <c r="BZ928" i="23"/>
  <c r="BZ929" i="23"/>
  <c r="BZ930" i="23"/>
  <c r="BZ931" i="23"/>
  <c r="BZ932" i="23"/>
  <c r="BZ933" i="23"/>
  <c r="BZ934" i="23"/>
  <c r="BZ935" i="23"/>
  <c r="BZ936" i="23"/>
  <c r="BZ937" i="23"/>
  <c r="BZ938" i="23"/>
  <c r="BZ939" i="23"/>
  <c r="BZ940" i="23"/>
  <c r="BZ941" i="23"/>
  <c r="BZ942" i="23"/>
  <c r="BZ943" i="23"/>
  <c r="BZ944" i="23"/>
  <c r="BZ945" i="23"/>
  <c r="BZ946" i="23"/>
  <c r="BZ947" i="23"/>
  <c r="BZ948" i="23"/>
  <c r="BZ949" i="23"/>
  <c r="BZ950" i="23"/>
  <c r="BZ951" i="23"/>
  <c r="BZ952" i="23"/>
  <c r="BZ953" i="23"/>
  <c r="BZ954" i="23"/>
  <c r="BZ955" i="23"/>
  <c r="BZ956" i="23"/>
  <c r="BZ957" i="23"/>
  <c r="BZ958" i="23"/>
  <c r="BZ959" i="23"/>
  <c r="BZ960" i="23"/>
  <c r="BZ961" i="23"/>
  <c r="BZ962" i="23"/>
  <c r="BZ963" i="23"/>
  <c r="BZ964" i="23"/>
  <c r="BZ965" i="23"/>
  <c r="BZ966" i="23"/>
  <c r="BZ967" i="23"/>
  <c r="BZ968" i="23"/>
  <c r="BZ969" i="23"/>
  <c r="BZ970" i="23"/>
  <c r="BZ971" i="23"/>
  <c r="BZ972" i="23"/>
  <c r="BZ973" i="23"/>
  <c r="BZ974" i="23"/>
  <c r="BZ975" i="23"/>
  <c r="BZ976" i="23"/>
  <c r="BZ977" i="23"/>
  <c r="BZ978" i="23"/>
  <c r="BZ979" i="23"/>
  <c r="BZ980" i="23"/>
  <c r="BZ981" i="23"/>
  <c r="BZ982" i="23"/>
  <c r="BZ983" i="23"/>
  <c r="BZ984" i="23"/>
  <c r="BZ985" i="23"/>
  <c r="BZ986" i="23"/>
  <c r="BZ987" i="23"/>
  <c r="BZ988" i="23"/>
  <c r="BZ989" i="23"/>
  <c r="BZ990" i="23"/>
  <c r="BZ991" i="23"/>
  <c r="BZ992" i="23"/>
  <c r="BZ993" i="23"/>
  <c r="BZ994" i="23"/>
  <c r="BZ995" i="23"/>
  <c r="BZ996" i="23"/>
  <c r="BZ997" i="23"/>
  <c r="BZ998" i="23"/>
  <c r="BZ999" i="23"/>
  <c r="BZ1000" i="23"/>
  <c r="BZ1001" i="23"/>
  <c r="BZ1002" i="23"/>
  <c r="BZ1003" i="23"/>
  <c r="BZ1004" i="23"/>
  <c r="BZ1005" i="23"/>
  <c r="BZ1006" i="23"/>
  <c r="BZ1007" i="23"/>
  <c r="BZ1008" i="23"/>
  <c r="BZ1009" i="23"/>
  <c r="BZ1010" i="23"/>
  <c r="BZ1011" i="23"/>
  <c r="BZ1012" i="23"/>
  <c r="BZ1013" i="23"/>
  <c r="BZ1014" i="23"/>
  <c r="BZ1015" i="23"/>
  <c r="BZ1016" i="23"/>
  <c r="BZ1017" i="23"/>
  <c r="BZ1018" i="23"/>
  <c r="BZ1019" i="23"/>
  <c r="BZ1020" i="23"/>
  <c r="BZ1021" i="23"/>
  <c r="BZ1022" i="23"/>
  <c r="BZ1023" i="23"/>
  <c r="BZ1024" i="23"/>
  <c r="BZ1025" i="23"/>
  <c r="BZ1026" i="23"/>
  <c r="BZ1027" i="23"/>
  <c r="BZ1028" i="23"/>
  <c r="BZ1029" i="23"/>
  <c r="BZ1030" i="23"/>
  <c r="BZ1031" i="23"/>
  <c r="BZ1032" i="23"/>
  <c r="BZ1033" i="23"/>
  <c r="BZ1034" i="23"/>
  <c r="BZ1035" i="23"/>
  <c r="BZ1036" i="23"/>
  <c r="BZ1037" i="23"/>
  <c r="BZ1038" i="23"/>
  <c r="BZ1039" i="23"/>
  <c r="BZ1040" i="23"/>
  <c r="BZ1041" i="23"/>
  <c r="BZ1042" i="23"/>
  <c r="BZ1043" i="23"/>
  <c r="BZ1044" i="23"/>
  <c r="BZ1045" i="23"/>
  <c r="BZ1046" i="23"/>
  <c r="BZ1047" i="23"/>
  <c r="BZ1048" i="23"/>
  <c r="BZ1049" i="23"/>
  <c r="BZ1050" i="23"/>
  <c r="BZ1051" i="23"/>
  <c r="BZ1052" i="23"/>
  <c r="BZ1053" i="23"/>
  <c r="BZ1054" i="23"/>
  <c r="BZ1055" i="23"/>
  <c r="BZ1056" i="23"/>
  <c r="BZ1057" i="23"/>
  <c r="BZ1058" i="23"/>
  <c r="BZ1059" i="23"/>
  <c r="BZ1060" i="23"/>
  <c r="BZ1061" i="23"/>
  <c r="BZ1062" i="23"/>
  <c r="BZ1063" i="23"/>
  <c r="BZ1064" i="23"/>
  <c r="BZ1065" i="23"/>
  <c r="BZ1066" i="23"/>
  <c r="BZ1067" i="23"/>
  <c r="BZ1068" i="23"/>
  <c r="BZ1069" i="23"/>
  <c r="BZ1070" i="23"/>
  <c r="BZ1071" i="23"/>
  <c r="BZ1072" i="23"/>
  <c r="BZ1073" i="23"/>
  <c r="BZ1074" i="23"/>
  <c r="BZ1075" i="23"/>
  <c r="BZ1076" i="23"/>
  <c r="BZ1077" i="23"/>
  <c r="BZ1078" i="23"/>
  <c r="BZ1079" i="23"/>
  <c r="BZ1080" i="23"/>
  <c r="BZ1081" i="23"/>
  <c r="BZ1082" i="23"/>
  <c r="BZ1083" i="23"/>
  <c r="BZ1084" i="23"/>
  <c r="BZ1085" i="23"/>
  <c r="BZ1086" i="23"/>
  <c r="BZ1087" i="23"/>
  <c r="BZ1088" i="23"/>
  <c r="BZ1089" i="23"/>
  <c r="BZ1090" i="23"/>
  <c r="BZ1091" i="23"/>
  <c r="BZ1092" i="23"/>
  <c r="BZ1093" i="23"/>
  <c r="BZ1094" i="23"/>
  <c r="BZ1095" i="23"/>
  <c r="BZ1096" i="23"/>
  <c r="BZ1097" i="23"/>
  <c r="BZ1098" i="23"/>
  <c r="BZ1099" i="23"/>
  <c r="BZ1100" i="23"/>
  <c r="BZ1101" i="23"/>
  <c r="BZ1102" i="23"/>
  <c r="BZ1103" i="23"/>
  <c r="BZ1104" i="23"/>
  <c r="BZ1105" i="23"/>
  <c r="BZ1106" i="23"/>
  <c r="BZ1107" i="23"/>
  <c r="BZ1108" i="23"/>
  <c r="BZ1109" i="23"/>
  <c r="BZ1110" i="23"/>
  <c r="BZ1111" i="23"/>
  <c r="BZ1112" i="23"/>
  <c r="BZ1113" i="23"/>
  <c r="BZ1114" i="23"/>
  <c r="BZ1115" i="23"/>
  <c r="BZ1116" i="23"/>
  <c r="BZ1117" i="23"/>
  <c r="BZ1118" i="23"/>
  <c r="BZ1119" i="23"/>
  <c r="BZ1120" i="23"/>
  <c r="BZ1121" i="23"/>
  <c r="BZ1122" i="23"/>
  <c r="BZ1123" i="23"/>
  <c r="BZ1124" i="23"/>
  <c r="BZ1125" i="23"/>
  <c r="BZ1126" i="23"/>
  <c r="BZ1127" i="23"/>
  <c r="BZ1128" i="23"/>
  <c r="BZ1129" i="23"/>
  <c r="BZ1130" i="23"/>
  <c r="BZ1131" i="23"/>
  <c r="BZ1132" i="23"/>
  <c r="BZ1133" i="23"/>
  <c r="BZ1134" i="23"/>
  <c r="BZ1135" i="23"/>
  <c r="BZ1136" i="23"/>
  <c r="BZ1137" i="23"/>
  <c r="BZ1138" i="23"/>
  <c r="BZ1139" i="23"/>
  <c r="BZ1140" i="23"/>
  <c r="BZ1141" i="23"/>
  <c r="BZ1142" i="23"/>
  <c r="BZ1143" i="23"/>
  <c r="BZ1144" i="23"/>
  <c r="BZ1145" i="23"/>
  <c r="BZ1146" i="23"/>
  <c r="BZ1147" i="23"/>
  <c r="BZ1148" i="23"/>
  <c r="BZ1149" i="23"/>
  <c r="BZ1150" i="23"/>
  <c r="BZ1151" i="23"/>
  <c r="BZ1152" i="23"/>
  <c r="BZ1153" i="23"/>
  <c r="BZ1154" i="23"/>
  <c r="BZ1155" i="23"/>
  <c r="BZ1156" i="23"/>
  <c r="BZ1157" i="23"/>
  <c r="BZ1158" i="23"/>
  <c r="BZ1159" i="23"/>
  <c r="BZ1160" i="23"/>
  <c r="BZ1161" i="23"/>
  <c r="BZ1162" i="23"/>
  <c r="BZ1163" i="23"/>
  <c r="BZ1164" i="23"/>
  <c r="BZ1165" i="23"/>
  <c r="BZ1166" i="23"/>
  <c r="BZ1167" i="23"/>
  <c r="BZ1168" i="23"/>
  <c r="BZ1169" i="23"/>
  <c r="BZ1170" i="23"/>
  <c r="BZ1171" i="23"/>
  <c r="BZ1172" i="23"/>
  <c r="BZ1173" i="23"/>
  <c r="BZ1174" i="23"/>
  <c r="BZ1175" i="23"/>
  <c r="BZ1176" i="23"/>
  <c r="BZ1177" i="23"/>
  <c r="BZ1178" i="23"/>
  <c r="BZ1179" i="23"/>
  <c r="BZ1180" i="23"/>
  <c r="BZ1181" i="23"/>
  <c r="BZ1182" i="23"/>
  <c r="BZ1183" i="23"/>
  <c r="BZ1184" i="23"/>
  <c r="BZ1185" i="23"/>
  <c r="BZ1186" i="23"/>
  <c r="BZ1187" i="23"/>
  <c r="BZ1188" i="23"/>
  <c r="BZ1189" i="23"/>
  <c r="BZ1190" i="23"/>
  <c r="BZ1191" i="23"/>
  <c r="BZ1192" i="23"/>
  <c r="BZ1193" i="23"/>
  <c r="BZ1194" i="23"/>
  <c r="BZ1195" i="23"/>
  <c r="BZ1196" i="23"/>
  <c r="BZ1197" i="23"/>
  <c r="BZ1198" i="23"/>
  <c r="BZ1199" i="23"/>
  <c r="BZ1200" i="23"/>
  <c r="BZ1201" i="23"/>
  <c r="BZ1202" i="23"/>
  <c r="BZ1203" i="23"/>
  <c r="BZ1204" i="23"/>
  <c r="BZ1205" i="23"/>
  <c r="BZ1206" i="23"/>
  <c r="BZ1207" i="23"/>
  <c r="BZ1208" i="23"/>
  <c r="BZ1209" i="23"/>
  <c r="BZ1210" i="23"/>
  <c r="BZ11" i="23"/>
  <c r="BY11" i="23"/>
  <c r="BY12" i="23"/>
  <c r="BY13" i="23"/>
  <c r="BY14" i="23"/>
  <c r="BY15" i="23"/>
  <c r="BY16" i="23"/>
  <c r="BY17" i="23"/>
  <c r="BY18" i="23"/>
  <c r="BY19" i="23"/>
  <c r="BY20" i="23"/>
  <c r="BY21" i="23"/>
  <c r="BY22" i="23"/>
  <c r="BY23" i="23"/>
  <c r="BY24" i="23"/>
  <c r="BY25" i="23"/>
  <c r="BY26" i="23"/>
  <c r="BY27" i="23"/>
  <c r="BY28" i="23"/>
  <c r="BY29" i="23"/>
  <c r="BY30" i="23"/>
  <c r="BY31" i="23"/>
  <c r="BY32" i="23"/>
  <c r="BY33" i="23"/>
  <c r="BY34" i="23"/>
  <c r="BY35" i="23"/>
  <c r="BY36" i="23"/>
  <c r="BY37" i="23"/>
  <c r="BY38" i="23"/>
  <c r="BY39" i="23"/>
  <c r="BY40" i="23"/>
  <c r="BY41" i="23"/>
  <c r="BY42" i="23"/>
  <c r="BY43" i="23"/>
  <c r="BY44" i="23"/>
  <c r="BY45" i="23"/>
  <c r="BY46" i="23"/>
  <c r="BY47" i="23"/>
  <c r="BY48" i="23"/>
  <c r="BY49" i="23"/>
  <c r="BY50" i="23"/>
  <c r="BY51" i="23"/>
  <c r="BY52" i="23"/>
  <c r="BY53" i="23"/>
  <c r="BY54" i="23"/>
  <c r="BY55" i="23"/>
  <c r="BY56" i="23"/>
  <c r="BY57" i="23"/>
  <c r="BY58" i="23"/>
  <c r="BY59" i="23"/>
  <c r="BY60" i="23"/>
  <c r="BY61" i="23"/>
  <c r="BY62" i="23"/>
  <c r="BY63" i="23"/>
  <c r="BY64" i="23"/>
  <c r="BY65" i="23"/>
  <c r="BY66" i="23"/>
  <c r="BY67" i="23"/>
  <c r="BY68" i="23"/>
  <c r="BY69" i="23"/>
  <c r="BY70" i="23"/>
  <c r="BY71" i="23"/>
  <c r="BY72" i="23"/>
  <c r="BY73" i="23"/>
  <c r="BY74" i="23"/>
  <c r="BY75" i="23"/>
  <c r="BY76" i="23"/>
  <c r="BY77" i="23"/>
  <c r="BY78" i="23"/>
  <c r="BY79" i="23"/>
  <c r="BY80" i="23"/>
  <c r="BY81" i="23"/>
  <c r="BY82" i="23"/>
  <c r="BY83" i="23"/>
  <c r="BY84" i="23"/>
  <c r="BY85" i="23"/>
  <c r="BY86" i="23"/>
  <c r="BY87" i="23"/>
  <c r="BY88" i="23"/>
  <c r="BY89" i="23"/>
  <c r="BY90" i="23"/>
  <c r="BY91" i="23"/>
  <c r="BY92" i="23"/>
  <c r="BY93" i="23"/>
  <c r="BY94" i="23"/>
  <c r="BY95" i="23"/>
  <c r="BY96" i="23"/>
  <c r="BY97" i="23"/>
  <c r="BY98" i="23"/>
  <c r="BY99" i="23"/>
  <c r="BY100" i="23"/>
  <c r="BY101" i="23"/>
  <c r="BY102" i="23"/>
  <c r="BY103" i="23"/>
  <c r="BY104" i="23"/>
  <c r="BY105" i="23"/>
  <c r="BY106" i="23"/>
  <c r="BY107" i="23"/>
  <c r="BY108" i="23"/>
  <c r="BY109" i="23"/>
  <c r="BY110" i="23"/>
  <c r="BY111" i="23"/>
  <c r="BY112" i="23"/>
  <c r="BY113" i="23"/>
  <c r="BY114" i="23"/>
  <c r="BY115" i="23"/>
  <c r="BY116" i="23"/>
  <c r="BY117" i="23"/>
  <c r="BY118" i="23"/>
  <c r="BY119" i="23"/>
  <c r="BY120" i="23"/>
  <c r="BY121" i="23"/>
  <c r="BY122" i="23"/>
  <c r="BY123" i="23"/>
  <c r="BY124" i="23"/>
  <c r="BY125" i="23"/>
  <c r="BY126" i="23"/>
  <c r="BY127" i="23"/>
  <c r="BY128" i="23"/>
  <c r="BY129" i="23"/>
  <c r="BY130" i="23"/>
  <c r="BY131" i="23"/>
  <c r="BY132" i="23"/>
  <c r="BY133" i="23"/>
  <c r="BY134" i="23"/>
  <c r="BY135" i="23"/>
  <c r="BY136" i="23"/>
  <c r="BY137" i="23"/>
  <c r="BY138" i="23"/>
  <c r="BY139" i="23"/>
  <c r="BY140" i="23"/>
  <c r="BY141" i="23"/>
  <c r="BY142" i="23"/>
  <c r="BY143" i="23"/>
  <c r="BY144" i="23"/>
  <c r="BY145" i="23"/>
  <c r="BY146" i="23"/>
  <c r="BY147" i="23"/>
  <c r="BY148" i="23"/>
  <c r="BY149" i="23"/>
  <c r="BY150" i="23"/>
  <c r="BY151" i="23"/>
  <c r="BY152" i="23"/>
  <c r="BY153" i="23"/>
  <c r="BY154" i="23"/>
  <c r="BY155" i="23"/>
  <c r="BY156" i="23"/>
  <c r="BY157" i="23"/>
  <c r="BY158" i="23"/>
  <c r="BY159" i="23"/>
  <c r="BY160" i="23"/>
  <c r="BY161" i="23"/>
  <c r="BY162" i="23"/>
  <c r="BY163" i="23"/>
  <c r="BY164" i="23"/>
  <c r="BY165" i="23"/>
  <c r="BY166" i="23"/>
  <c r="BY167" i="23"/>
  <c r="BY168" i="23"/>
  <c r="BY169" i="23"/>
  <c r="BY170" i="23"/>
  <c r="BY171" i="23"/>
  <c r="BY172" i="23"/>
  <c r="BY173" i="23"/>
  <c r="BY174" i="23"/>
  <c r="BY175" i="23"/>
  <c r="BY176" i="23"/>
  <c r="BY177" i="23"/>
  <c r="BY178" i="23"/>
  <c r="BY179" i="23"/>
  <c r="BY180" i="23"/>
  <c r="BY181" i="23"/>
  <c r="BY182" i="23"/>
  <c r="BY183" i="23"/>
  <c r="BY184" i="23"/>
  <c r="BY185" i="23"/>
  <c r="BY186" i="23"/>
  <c r="BY187" i="23"/>
  <c r="BY188" i="23"/>
  <c r="BY189" i="23"/>
  <c r="BY190" i="23"/>
  <c r="BY191" i="23"/>
  <c r="BY192" i="23"/>
  <c r="BY193" i="23"/>
  <c r="BY194" i="23"/>
  <c r="BY195" i="23"/>
  <c r="BY196" i="23"/>
  <c r="BY197" i="23"/>
  <c r="BY198" i="23"/>
  <c r="BY199" i="23"/>
  <c r="BY200" i="23"/>
  <c r="BY201" i="23"/>
  <c r="BY202" i="23"/>
  <c r="BY203" i="23"/>
  <c r="BY204" i="23"/>
  <c r="BY205" i="23"/>
  <c r="BY206" i="23"/>
  <c r="BY207" i="23"/>
  <c r="BY208" i="23"/>
  <c r="BY209" i="23"/>
  <c r="BY210" i="23"/>
  <c r="BY211" i="23"/>
  <c r="BY212" i="23"/>
  <c r="BY213" i="23"/>
  <c r="BY214" i="23"/>
  <c r="BY215" i="23"/>
  <c r="BY216" i="23"/>
  <c r="BY217" i="23"/>
  <c r="BY218" i="23"/>
  <c r="BY219" i="23"/>
  <c r="BY220" i="23"/>
  <c r="BY221" i="23"/>
  <c r="BY222" i="23"/>
  <c r="BY223" i="23"/>
  <c r="BY224" i="23"/>
  <c r="BY225" i="23"/>
  <c r="BY226" i="23"/>
  <c r="BY227" i="23"/>
  <c r="BY228" i="23"/>
  <c r="BY229" i="23"/>
  <c r="BY230" i="23"/>
  <c r="BY231" i="23"/>
  <c r="BY232" i="23"/>
  <c r="BY233" i="23"/>
  <c r="BY234" i="23"/>
  <c r="BY235" i="23"/>
  <c r="BY236" i="23"/>
  <c r="BY237" i="23"/>
  <c r="BY238" i="23"/>
  <c r="BY239" i="23"/>
  <c r="BY240" i="23"/>
  <c r="BY241" i="23"/>
  <c r="BY242" i="23"/>
  <c r="BY243" i="23"/>
  <c r="BY244" i="23"/>
  <c r="BY245" i="23"/>
  <c r="BY246" i="23"/>
  <c r="BY247" i="23"/>
  <c r="BY248" i="23"/>
  <c r="BY249" i="23"/>
  <c r="BY250" i="23"/>
  <c r="BY251" i="23"/>
  <c r="BY252" i="23"/>
  <c r="BY253" i="23"/>
  <c r="BY254" i="23"/>
  <c r="BY255" i="23"/>
  <c r="BY256" i="23"/>
  <c r="BY257" i="23"/>
  <c r="BY258" i="23"/>
  <c r="BY259" i="23"/>
  <c r="BY260" i="23"/>
  <c r="BY261" i="23"/>
  <c r="BY262" i="23"/>
  <c r="BY263" i="23"/>
  <c r="BY264" i="23"/>
  <c r="BY265" i="23"/>
  <c r="BY266" i="23"/>
  <c r="BY267" i="23"/>
  <c r="BY268" i="23"/>
  <c r="BY269" i="23"/>
  <c r="BY270" i="23"/>
  <c r="BY271" i="23"/>
  <c r="BY272" i="23"/>
  <c r="BY273" i="23"/>
  <c r="BY274" i="23"/>
  <c r="BY275" i="23"/>
  <c r="BY276" i="23"/>
  <c r="BY277" i="23"/>
  <c r="BY278" i="23"/>
  <c r="BY279" i="23"/>
  <c r="BY280" i="23"/>
  <c r="BY281" i="23"/>
  <c r="BY282" i="23"/>
  <c r="BY283" i="23"/>
  <c r="BY284" i="23"/>
  <c r="BY285" i="23"/>
  <c r="BY286" i="23"/>
  <c r="BY287" i="23"/>
  <c r="BY288" i="23"/>
  <c r="BY289" i="23"/>
  <c r="BY290" i="23"/>
  <c r="BY291" i="23"/>
  <c r="BY292" i="23"/>
  <c r="BY293" i="23"/>
  <c r="BY294" i="23"/>
  <c r="BY295" i="23"/>
  <c r="BY296" i="23"/>
  <c r="BY297" i="23"/>
  <c r="BY298" i="23"/>
  <c r="BY299" i="23"/>
  <c r="BY300" i="23"/>
  <c r="BY301" i="23"/>
  <c r="BY302" i="23"/>
  <c r="BY303" i="23"/>
  <c r="BY304" i="23"/>
  <c r="BY305" i="23"/>
  <c r="BY306" i="23"/>
  <c r="BY307" i="23"/>
  <c r="BY308" i="23"/>
  <c r="BY309" i="23"/>
  <c r="BY310" i="23"/>
  <c r="BY311" i="23"/>
  <c r="BY312" i="23"/>
  <c r="BY313" i="23"/>
  <c r="BY314" i="23"/>
  <c r="BY315" i="23"/>
  <c r="BY316" i="23"/>
  <c r="BY317" i="23"/>
  <c r="BY318" i="23"/>
  <c r="BY319" i="23"/>
  <c r="BY320" i="23"/>
  <c r="BY321" i="23"/>
  <c r="BY322" i="23"/>
  <c r="BY323" i="23"/>
  <c r="BY324" i="23"/>
  <c r="BY325" i="23"/>
  <c r="BY326" i="23"/>
  <c r="BY327" i="23"/>
  <c r="BY328" i="23"/>
  <c r="BY329" i="23"/>
  <c r="BY330" i="23"/>
  <c r="BY331" i="23"/>
  <c r="BY332" i="23"/>
  <c r="BY333" i="23"/>
  <c r="BY334" i="23"/>
  <c r="BY335" i="23"/>
  <c r="BY336" i="23"/>
  <c r="BY337" i="23"/>
  <c r="BY338" i="23"/>
  <c r="BY339" i="23"/>
  <c r="BY340" i="23"/>
  <c r="BY341" i="23"/>
  <c r="BY342" i="23"/>
  <c r="BY343" i="23"/>
  <c r="BY344" i="23"/>
  <c r="BY345" i="23"/>
  <c r="BY346" i="23"/>
  <c r="BY347" i="23"/>
  <c r="BY348" i="23"/>
  <c r="BY349" i="23"/>
  <c r="BY350" i="23"/>
  <c r="BY351" i="23"/>
  <c r="BY352" i="23"/>
  <c r="BY353" i="23"/>
  <c r="BY354" i="23"/>
  <c r="BY355" i="23"/>
  <c r="BY356" i="23"/>
  <c r="BY357" i="23"/>
  <c r="BY358" i="23"/>
  <c r="BY359" i="23"/>
  <c r="BY360" i="23"/>
  <c r="BY361" i="23"/>
  <c r="BY362" i="23"/>
  <c r="BY363" i="23"/>
  <c r="BY364" i="23"/>
  <c r="BY365" i="23"/>
  <c r="BY366" i="23"/>
  <c r="BY367" i="23"/>
  <c r="BY368" i="23"/>
  <c r="BY369" i="23"/>
  <c r="BY370" i="23"/>
  <c r="BY371" i="23"/>
  <c r="BY372" i="23"/>
  <c r="BY373" i="23"/>
  <c r="BY374" i="23"/>
  <c r="BY375" i="23"/>
  <c r="BY376" i="23"/>
  <c r="BY377" i="23"/>
  <c r="BY378" i="23"/>
  <c r="BY379" i="23"/>
  <c r="BY380" i="23"/>
  <c r="BY381" i="23"/>
  <c r="BY382" i="23"/>
  <c r="BY383" i="23"/>
  <c r="BY384" i="23"/>
  <c r="BY385" i="23"/>
  <c r="BY386" i="23"/>
  <c r="BY387" i="23"/>
  <c r="BY388" i="23"/>
  <c r="BY389" i="23"/>
  <c r="BY390" i="23"/>
  <c r="BY391" i="23"/>
  <c r="BY392" i="23"/>
  <c r="BY393" i="23"/>
  <c r="BY394" i="23"/>
  <c r="BY395" i="23"/>
  <c r="BY396" i="23"/>
  <c r="BY397" i="23"/>
  <c r="BY398" i="23"/>
  <c r="BY399" i="23"/>
  <c r="BY400" i="23"/>
  <c r="BY401" i="23"/>
  <c r="BY402" i="23"/>
  <c r="BY403" i="23"/>
  <c r="BY404" i="23"/>
  <c r="BY405" i="23"/>
  <c r="BY406" i="23"/>
  <c r="BY407" i="23"/>
  <c r="BY408" i="23"/>
  <c r="BY409" i="23"/>
  <c r="BY410" i="23"/>
  <c r="BY411" i="23"/>
  <c r="BY412" i="23"/>
  <c r="BY413" i="23"/>
  <c r="BY414" i="23"/>
  <c r="BY415" i="23"/>
  <c r="BY416" i="23"/>
  <c r="BY417" i="23"/>
  <c r="BY418" i="23"/>
  <c r="BY419" i="23"/>
  <c r="BY420" i="23"/>
  <c r="BY421" i="23"/>
  <c r="BY422" i="23"/>
  <c r="BY423" i="23"/>
  <c r="BY424" i="23"/>
  <c r="BY425" i="23"/>
  <c r="BY426" i="23"/>
  <c r="BY427" i="23"/>
  <c r="BY428" i="23"/>
  <c r="BY429" i="23"/>
  <c r="BY430" i="23"/>
  <c r="BY431" i="23"/>
  <c r="BY432" i="23"/>
  <c r="BY433" i="23"/>
  <c r="BY434" i="23"/>
  <c r="BY435" i="23"/>
  <c r="BY436" i="23"/>
  <c r="BY437" i="23"/>
  <c r="BY438" i="23"/>
  <c r="BY439" i="23"/>
  <c r="BY440" i="23"/>
  <c r="BY441" i="23"/>
  <c r="BY442" i="23"/>
  <c r="BY443" i="23"/>
  <c r="BY444" i="23"/>
  <c r="BY445" i="23"/>
  <c r="BY446" i="23"/>
  <c r="BY447" i="23"/>
  <c r="BY448" i="23"/>
  <c r="BY449" i="23"/>
  <c r="BY450" i="23"/>
  <c r="BY451" i="23"/>
  <c r="BY452" i="23"/>
  <c r="BY453" i="23"/>
  <c r="BY454" i="23"/>
  <c r="BY455" i="23"/>
  <c r="BY456" i="23"/>
  <c r="BY457" i="23"/>
  <c r="BY458" i="23"/>
  <c r="BY459" i="23"/>
  <c r="BY460" i="23"/>
  <c r="BY461" i="23"/>
  <c r="BY462" i="23"/>
  <c r="BY463" i="23"/>
  <c r="BY464" i="23"/>
  <c r="BY465" i="23"/>
  <c r="BY466" i="23"/>
  <c r="BY467" i="23"/>
  <c r="BY468" i="23"/>
  <c r="BY469" i="23"/>
  <c r="BY470" i="23"/>
  <c r="BY471" i="23"/>
  <c r="BY472" i="23"/>
  <c r="BY473" i="23"/>
  <c r="BY474" i="23"/>
  <c r="BY475" i="23"/>
  <c r="BY476" i="23"/>
  <c r="BY477" i="23"/>
  <c r="BY478" i="23"/>
  <c r="BY479" i="23"/>
  <c r="BY480" i="23"/>
  <c r="BY481" i="23"/>
  <c r="BY482" i="23"/>
  <c r="BY483" i="23"/>
  <c r="BY484" i="23"/>
  <c r="BY485" i="23"/>
  <c r="BY486" i="23"/>
  <c r="BY487" i="23"/>
  <c r="BY488" i="23"/>
  <c r="BY489" i="23"/>
  <c r="BY490" i="23"/>
  <c r="BY491" i="23"/>
  <c r="BY492" i="23"/>
  <c r="BY493" i="23"/>
  <c r="BY494" i="23"/>
  <c r="BY495" i="23"/>
  <c r="BY496" i="23"/>
  <c r="BY497" i="23"/>
  <c r="BY498" i="23"/>
  <c r="BY499" i="23"/>
  <c r="BY500" i="23"/>
  <c r="BY501" i="23"/>
  <c r="BY502" i="23"/>
  <c r="BY503" i="23"/>
  <c r="BY504" i="23"/>
  <c r="BY505" i="23"/>
  <c r="BY506" i="23"/>
  <c r="BY507" i="23"/>
  <c r="BY508" i="23"/>
  <c r="BY509" i="23"/>
  <c r="BY510" i="23"/>
  <c r="BY511" i="23"/>
  <c r="BY512" i="23"/>
  <c r="BY513" i="23"/>
  <c r="BY514" i="23"/>
  <c r="BY515" i="23"/>
  <c r="BY516" i="23"/>
  <c r="BY517" i="23"/>
  <c r="BY518" i="23"/>
  <c r="BY519" i="23"/>
  <c r="BY520" i="23"/>
  <c r="BY521" i="23"/>
  <c r="BY522" i="23"/>
  <c r="BY523" i="23"/>
  <c r="BY524" i="23"/>
  <c r="BY525" i="23"/>
  <c r="BY526" i="23"/>
  <c r="BY527" i="23"/>
  <c r="BY528" i="23"/>
  <c r="BY529" i="23"/>
  <c r="BY530" i="23"/>
  <c r="BY531" i="23"/>
  <c r="BY532" i="23"/>
  <c r="BY533" i="23"/>
  <c r="BY534" i="23"/>
  <c r="BY535" i="23"/>
  <c r="BY536" i="23"/>
  <c r="BY537" i="23"/>
  <c r="BY538" i="23"/>
  <c r="BY539" i="23"/>
  <c r="BY540" i="23"/>
  <c r="BY541" i="23"/>
  <c r="BY542" i="23"/>
  <c r="BY543" i="23"/>
  <c r="BY544" i="23"/>
  <c r="BY545" i="23"/>
  <c r="BY546" i="23"/>
  <c r="BY547" i="23"/>
  <c r="BY548" i="23"/>
  <c r="BY549" i="23"/>
  <c r="BY550" i="23"/>
  <c r="BY551" i="23"/>
  <c r="BY552" i="23"/>
  <c r="BY553" i="23"/>
  <c r="BY554" i="23"/>
  <c r="BY555" i="23"/>
  <c r="BY556" i="23"/>
  <c r="BY557" i="23"/>
  <c r="BY558" i="23"/>
  <c r="BY559" i="23"/>
  <c r="BY560" i="23"/>
  <c r="BY561" i="23"/>
  <c r="BY562" i="23"/>
  <c r="BY563" i="23"/>
  <c r="BY564" i="23"/>
  <c r="BY565" i="23"/>
  <c r="BY566" i="23"/>
  <c r="BY567" i="23"/>
  <c r="BY568" i="23"/>
  <c r="BY569" i="23"/>
  <c r="BY570" i="23"/>
  <c r="BY571" i="23"/>
  <c r="BY572" i="23"/>
  <c r="BY573" i="23"/>
  <c r="BY574" i="23"/>
  <c r="BY575" i="23"/>
  <c r="BY576" i="23"/>
  <c r="BY577" i="23"/>
  <c r="BY578" i="23"/>
  <c r="BY579" i="23"/>
  <c r="BY580" i="23"/>
  <c r="BY581" i="23"/>
  <c r="BY582" i="23"/>
  <c r="BY583" i="23"/>
  <c r="BY584" i="23"/>
  <c r="BY585" i="23"/>
  <c r="BY586" i="23"/>
  <c r="BY587" i="23"/>
  <c r="BY588" i="23"/>
  <c r="BY589" i="23"/>
  <c r="BY590" i="23"/>
  <c r="BY591" i="23"/>
  <c r="BY592" i="23"/>
  <c r="BY593" i="23"/>
  <c r="BY594" i="23"/>
  <c r="BY595" i="23"/>
  <c r="BY596" i="23"/>
  <c r="BY597" i="23"/>
  <c r="BY598" i="23"/>
  <c r="BY599" i="23"/>
  <c r="BY600" i="23"/>
  <c r="BY601" i="23"/>
  <c r="BY602" i="23"/>
  <c r="BY603" i="23"/>
  <c r="BY604" i="23"/>
  <c r="BY605" i="23"/>
  <c r="BY606" i="23"/>
  <c r="BY607" i="23"/>
  <c r="BY608" i="23"/>
  <c r="BY609" i="23"/>
  <c r="BY610" i="23"/>
  <c r="BY611" i="23"/>
  <c r="BY612" i="23"/>
  <c r="BY613" i="23"/>
  <c r="BY614" i="23"/>
  <c r="BY615" i="23"/>
  <c r="BY616" i="23"/>
  <c r="BY617" i="23"/>
  <c r="BY618" i="23"/>
  <c r="BY619" i="23"/>
  <c r="BY620" i="23"/>
  <c r="BY621" i="23"/>
  <c r="BY622" i="23"/>
  <c r="BY623" i="23"/>
  <c r="BY624" i="23"/>
  <c r="BY625" i="23"/>
  <c r="BY626" i="23"/>
  <c r="BY627" i="23"/>
  <c r="BY628" i="23"/>
  <c r="BY629" i="23"/>
  <c r="BY630" i="23"/>
  <c r="BY631" i="23"/>
  <c r="BY632" i="23"/>
  <c r="BY633" i="23"/>
  <c r="BY634" i="23"/>
  <c r="BY635" i="23"/>
  <c r="BY636" i="23"/>
  <c r="BY637" i="23"/>
  <c r="BY638" i="23"/>
  <c r="BY639" i="23"/>
  <c r="BY640" i="23"/>
  <c r="BY641" i="23"/>
  <c r="BY642" i="23"/>
  <c r="BY643" i="23"/>
  <c r="BY644" i="23"/>
  <c r="BY645" i="23"/>
  <c r="BY646" i="23"/>
  <c r="BY647" i="23"/>
  <c r="BY648" i="23"/>
  <c r="BY649" i="23"/>
  <c r="BY650" i="23"/>
  <c r="BY651" i="23"/>
  <c r="BY652" i="23"/>
  <c r="BY653" i="23"/>
  <c r="BY654" i="23"/>
  <c r="BY655" i="23"/>
  <c r="BY656" i="23"/>
  <c r="BY657" i="23"/>
  <c r="BY658" i="23"/>
  <c r="BY659" i="23"/>
  <c r="BY660" i="23"/>
  <c r="BY661" i="23"/>
  <c r="BY662" i="23"/>
  <c r="BY663" i="23"/>
  <c r="BY664" i="23"/>
  <c r="BY665" i="23"/>
  <c r="BY666" i="23"/>
  <c r="BY667" i="23"/>
  <c r="BY668" i="23"/>
  <c r="BY669" i="23"/>
  <c r="BY670" i="23"/>
  <c r="BY671" i="23"/>
  <c r="BY672" i="23"/>
  <c r="BY673" i="23"/>
  <c r="BY674" i="23"/>
  <c r="BY675" i="23"/>
  <c r="BY676" i="23"/>
  <c r="BY677" i="23"/>
  <c r="BY678" i="23"/>
  <c r="BY679" i="23"/>
  <c r="BY680" i="23"/>
  <c r="BY681" i="23"/>
  <c r="BY682" i="23"/>
  <c r="BY683" i="23"/>
  <c r="BY684" i="23"/>
  <c r="BY685" i="23"/>
  <c r="BY686" i="23"/>
  <c r="BY687" i="23"/>
  <c r="BY688" i="23"/>
  <c r="BY689" i="23"/>
  <c r="BY690" i="23"/>
  <c r="BY691" i="23"/>
  <c r="BY692" i="23"/>
  <c r="BY693" i="23"/>
  <c r="BY694" i="23"/>
  <c r="BY695" i="23"/>
  <c r="BY696" i="23"/>
  <c r="BY697" i="23"/>
  <c r="BY698" i="23"/>
  <c r="BY699" i="23"/>
  <c r="BY700" i="23"/>
  <c r="BY701" i="23"/>
  <c r="BY702" i="23"/>
  <c r="BY703" i="23"/>
  <c r="BY704" i="23"/>
  <c r="BY705" i="23"/>
  <c r="BY706" i="23"/>
  <c r="BY707" i="23"/>
  <c r="BY708" i="23"/>
  <c r="BY709" i="23"/>
  <c r="BY710" i="23"/>
  <c r="BY711" i="23"/>
  <c r="BY712" i="23"/>
  <c r="BY713" i="23"/>
  <c r="BY714" i="23"/>
  <c r="BY715" i="23"/>
  <c r="BY716" i="23"/>
  <c r="BY717" i="23"/>
  <c r="BY718" i="23"/>
  <c r="BY719" i="23"/>
  <c r="BY720" i="23"/>
  <c r="BY721" i="23"/>
  <c r="BY722" i="23"/>
  <c r="BY723" i="23"/>
  <c r="BY724" i="23"/>
  <c r="BY725" i="23"/>
  <c r="BY726" i="23"/>
  <c r="BY727" i="23"/>
  <c r="BY728" i="23"/>
  <c r="BY729" i="23"/>
  <c r="BY730" i="23"/>
  <c r="BY731" i="23"/>
  <c r="BY732" i="23"/>
  <c r="BY733" i="23"/>
  <c r="BY734" i="23"/>
  <c r="BY735" i="23"/>
  <c r="BY736" i="23"/>
  <c r="BY737" i="23"/>
  <c r="BY738" i="23"/>
  <c r="BY739" i="23"/>
  <c r="BY740" i="23"/>
  <c r="BY741" i="23"/>
  <c r="BY742" i="23"/>
  <c r="BY743" i="23"/>
  <c r="BY744" i="23"/>
  <c r="BY745" i="23"/>
  <c r="BY746" i="23"/>
  <c r="BY747" i="23"/>
  <c r="BY748" i="23"/>
  <c r="BY749" i="23"/>
  <c r="BY750" i="23"/>
  <c r="BY751" i="23"/>
  <c r="BY752" i="23"/>
  <c r="BY753" i="23"/>
  <c r="BY754" i="23"/>
  <c r="BY755" i="23"/>
  <c r="BY756" i="23"/>
  <c r="BY757" i="23"/>
  <c r="BY758" i="23"/>
  <c r="BY759" i="23"/>
  <c r="BY760" i="23"/>
  <c r="BY761" i="23"/>
  <c r="BY762" i="23"/>
  <c r="BY763" i="23"/>
  <c r="BY764" i="23"/>
  <c r="BY765" i="23"/>
  <c r="BY766" i="23"/>
  <c r="BY767" i="23"/>
  <c r="BY768" i="23"/>
  <c r="BY769" i="23"/>
  <c r="BY770" i="23"/>
  <c r="BY771" i="23"/>
  <c r="BY772" i="23"/>
  <c r="BY773" i="23"/>
  <c r="BY774" i="23"/>
  <c r="BY775" i="23"/>
  <c r="BY776" i="23"/>
  <c r="BY777" i="23"/>
  <c r="BY778" i="23"/>
  <c r="BY779" i="23"/>
  <c r="BY780" i="23"/>
  <c r="BY781" i="23"/>
  <c r="BY782" i="23"/>
  <c r="BY783" i="23"/>
  <c r="BY784" i="23"/>
  <c r="BY785" i="23"/>
  <c r="BY786" i="23"/>
  <c r="BY787" i="23"/>
  <c r="BY788" i="23"/>
  <c r="BY789" i="23"/>
  <c r="BY790" i="23"/>
  <c r="BY791" i="23"/>
  <c r="BY792" i="23"/>
  <c r="BY793" i="23"/>
  <c r="BY794" i="23"/>
  <c r="BY795" i="23"/>
  <c r="BY796" i="23"/>
  <c r="BY797" i="23"/>
  <c r="BY798" i="23"/>
  <c r="BY799" i="23"/>
  <c r="BY800" i="23"/>
  <c r="BY801" i="23"/>
  <c r="BY802" i="23"/>
  <c r="BY803" i="23"/>
  <c r="BY804" i="23"/>
  <c r="BY805" i="23"/>
  <c r="BY806" i="23"/>
  <c r="BY807" i="23"/>
  <c r="BY808" i="23"/>
  <c r="BY809" i="23"/>
  <c r="BY810" i="23"/>
  <c r="BY811" i="23"/>
  <c r="BY812" i="23"/>
  <c r="BY813" i="23"/>
  <c r="BY814" i="23"/>
  <c r="BY815" i="23"/>
  <c r="BY816" i="23"/>
  <c r="BY817" i="23"/>
  <c r="BY818" i="23"/>
  <c r="BY819" i="23"/>
  <c r="BY820" i="23"/>
  <c r="BY821" i="23"/>
  <c r="BY822" i="23"/>
  <c r="BY823" i="23"/>
  <c r="BY824" i="23"/>
  <c r="BY825" i="23"/>
  <c r="BY826" i="23"/>
  <c r="BY827" i="23"/>
  <c r="BY828" i="23"/>
  <c r="BY829" i="23"/>
  <c r="BY830" i="23"/>
  <c r="BY831" i="23"/>
  <c r="BY832" i="23"/>
  <c r="BY833" i="23"/>
  <c r="BY834" i="23"/>
  <c r="BY835" i="23"/>
  <c r="BY836" i="23"/>
  <c r="BY837" i="23"/>
  <c r="BY838" i="23"/>
  <c r="BY839" i="23"/>
  <c r="BY840" i="23"/>
  <c r="BY841" i="23"/>
  <c r="BY842" i="23"/>
  <c r="BY843" i="23"/>
  <c r="BY844" i="23"/>
  <c r="BY845" i="23"/>
  <c r="BY846" i="23"/>
  <c r="BY847" i="23"/>
  <c r="BY848" i="23"/>
  <c r="BY849" i="23"/>
  <c r="BY850" i="23"/>
  <c r="BY851" i="23"/>
  <c r="BY852" i="23"/>
  <c r="BY853" i="23"/>
  <c r="BY854" i="23"/>
  <c r="BY855" i="23"/>
  <c r="BY856" i="23"/>
  <c r="BY857" i="23"/>
  <c r="BY858" i="23"/>
  <c r="BY859" i="23"/>
  <c r="BY860" i="23"/>
  <c r="BY861" i="23"/>
  <c r="BY862" i="23"/>
  <c r="BY863" i="23"/>
  <c r="BY864" i="23"/>
  <c r="BY865" i="23"/>
  <c r="BY866" i="23"/>
  <c r="BY867" i="23"/>
  <c r="BY868" i="23"/>
  <c r="BY869" i="23"/>
  <c r="BY870" i="23"/>
  <c r="BY871" i="23"/>
  <c r="BY872" i="23"/>
  <c r="BY873" i="23"/>
  <c r="BY874" i="23"/>
  <c r="BY875" i="23"/>
  <c r="BY876" i="23"/>
  <c r="BY877" i="23"/>
  <c r="BY878" i="23"/>
  <c r="BY879" i="23"/>
  <c r="BY880" i="23"/>
  <c r="BY881" i="23"/>
  <c r="BY882" i="23"/>
  <c r="BY883" i="23"/>
  <c r="BY884" i="23"/>
  <c r="BY885" i="23"/>
  <c r="BY886" i="23"/>
  <c r="BY887" i="23"/>
  <c r="BY888" i="23"/>
  <c r="BY889" i="23"/>
  <c r="BY890" i="23"/>
  <c r="BY891" i="23"/>
  <c r="BY892" i="23"/>
  <c r="BY893" i="23"/>
  <c r="BY894" i="23"/>
  <c r="BY895" i="23"/>
  <c r="BY896" i="23"/>
  <c r="BY897" i="23"/>
  <c r="BY898" i="23"/>
  <c r="BY899" i="23"/>
  <c r="BY900" i="23"/>
  <c r="BY901" i="23"/>
  <c r="BY902" i="23"/>
  <c r="BY903" i="23"/>
  <c r="BY904" i="23"/>
  <c r="BY905" i="23"/>
  <c r="BY906" i="23"/>
  <c r="BY907" i="23"/>
  <c r="BY908" i="23"/>
  <c r="BY909" i="23"/>
  <c r="BY910" i="23"/>
  <c r="BY911" i="23"/>
  <c r="BY912" i="23"/>
  <c r="BY913" i="23"/>
  <c r="BY914" i="23"/>
  <c r="BY915" i="23"/>
  <c r="BY916" i="23"/>
  <c r="BY917" i="23"/>
  <c r="BY918" i="23"/>
  <c r="BY919" i="23"/>
  <c r="BY920" i="23"/>
  <c r="BY921" i="23"/>
  <c r="BY922" i="23"/>
  <c r="BY923" i="23"/>
  <c r="BY924" i="23"/>
  <c r="BY925" i="23"/>
  <c r="BY926" i="23"/>
  <c r="BY927" i="23"/>
  <c r="BY928" i="23"/>
  <c r="BY929" i="23"/>
  <c r="BY930" i="23"/>
  <c r="BY931" i="23"/>
  <c r="BY932" i="23"/>
  <c r="BY933" i="23"/>
  <c r="BY934" i="23"/>
  <c r="BY935" i="23"/>
  <c r="BY936" i="23"/>
  <c r="BY937" i="23"/>
  <c r="BY938" i="23"/>
  <c r="BY939" i="23"/>
  <c r="BY940" i="23"/>
  <c r="BY941" i="23"/>
  <c r="BY942" i="23"/>
  <c r="BY943" i="23"/>
  <c r="BY944" i="23"/>
  <c r="BY945" i="23"/>
  <c r="BY946" i="23"/>
  <c r="BY947" i="23"/>
  <c r="BY948" i="23"/>
  <c r="BY949" i="23"/>
  <c r="BY950" i="23"/>
  <c r="BY951" i="23"/>
  <c r="BY952" i="23"/>
  <c r="BY953" i="23"/>
  <c r="BY954" i="23"/>
  <c r="BY955" i="23"/>
  <c r="BY956" i="23"/>
  <c r="BY957" i="23"/>
  <c r="BY958" i="23"/>
  <c r="BY959" i="23"/>
  <c r="BY960" i="23"/>
  <c r="BY961" i="23"/>
  <c r="BY962" i="23"/>
  <c r="BY963" i="23"/>
  <c r="BY964" i="23"/>
  <c r="BY965" i="23"/>
  <c r="BY966" i="23"/>
  <c r="BY967" i="23"/>
  <c r="BY968" i="23"/>
  <c r="BY969" i="23"/>
  <c r="BY970" i="23"/>
  <c r="BY971" i="23"/>
  <c r="BY972" i="23"/>
  <c r="BY973" i="23"/>
  <c r="BY974" i="23"/>
  <c r="BY975" i="23"/>
  <c r="BY976" i="23"/>
  <c r="BY977" i="23"/>
  <c r="BY978" i="23"/>
  <c r="BY979" i="23"/>
  <c r="BY980" i="23"/>
  <c r="BY981" i="23"/>
  <c r="BY982" i="23"/>
  <c r="BY983" i="23"/>
  <c r="BY984" i="23"/>
  <c r="BY985" i="23"/>
  <c r="BY986" i="23"/>
  <c r="BY987" i="23"/>
  <c r="BY988" i="23"/>
  <c r="BY989" i="23"/>
  <c r="BY990" i="23"/>
  <c r="BY991" i="23"/>
  <c r="BY992" i="23"/>
  <c r="BY993" i="23"/>
  <c r="BY994" i="23"/>
  <c r="BY995" i="23"/>
  <c r="BY996" i="23"/>
  <c r="BY997" i="23"/>
  <c r="BY998" i="23"/>
  <c r="BY999" i="23"/>
  <c r="BY1000" i="23"/>
  <c r="BY1001" i="23"/>
  <c r="BY1002" i="23"/>
  <c r="BY1003" i="23"/>
  <c r="BY1004" i="23"/>
  <c r="BY1005" i="23"/>
  <c r="BY1006" i="23"/>
  <c r="BY1007" i="23"/>
  <c r="BY1008" i="23"/>
  <c r="BY1009" i="23"/>
  <c r="BY1010" i="23"/>
  <c r="BY1011" i="23"/>
  <c r="BY1012" i="23"/>
  <c r="BY1013" i="23"/>
  <c r="BY1014" i="23"/>
  <c r="BY1015" i="23"/>
  <c r="BY1016" i="23"/>
  <c r="BY1017" i="23"/>
  <c r="BY1018" i="23"/>
  <c r="BY1019" i="23"/>
  <c r="BY1020" i="23"/>
  <c r="BY1021" i="23"/>
  <c r="BY1022" i="23"/>
  <c r="BY1023" i="23"/>
  <c r="BY1024" i="23"/>
  <c r="BY1025" i="23"/>
  <c r="BY1026" i="23"/>
  <c r="BY1027" i="23"/>
  <c r="BY1028" i="23"/>
  <c r="BY1029" i="23"/>
  <c r="BY1030" i="23"/>
  <c r="BY1031" i="23"/>
  <c r="BY1032" i="23"/>
  <c r="BY1033" i="23"/>
  <c r="BY1034" i="23"/>
  <c r="BY1035" i="23"/>
  <c r="BY1036" i="23"/>
  <c r="BY1037" i="23"/>
  <c r="BY1038" i="23"/>
  <c r="BY1039" i="23"/>
  <c r="BY1040" i="23"/>
  <c r="BY1041" i="23"/>
  <c r="BY1042" i="23"/>
  <c r="BY1043" i="23"/>
  <c r="BY1044" i="23"/>
  <c r="BY1045" i="23"/>
  <c r="BY1046" i="23"/>
  <c r="BY1047" i="23"/>
  <c r="BY1048" i="23"/>
  <c r="BY1049" i="23"/>
  <c r="BY1050" i="23"/>
  <c r="BY1051" i="23"/>
  <c r="BY1052" i="23"/>
  <c r="BY1053" i="23"/>
  <c r="BY1054" i="23"/>
  <c r="BY1055" i="23"/>
  <c r="BY1056" i="23"/>
  <c r="BY1057" i="23"/>
  <c r="BY1058" i="23"/>
  <c r="BY1059" i="23"/>
  <c r="BY1060" i="23"/>
  <c r="BY1061" i="23"/>
  <c r="BY1062" i="23"/>
  <c r="BY1063" i="23"/>
  <c r="BY1064" i="23"/>
  <c r="BY1065" i="23"/>
  <c r="BY1066" i="23"/>
  <c r="BY1067" i="23"/>
  <c r="BY1068" i="23"/>
  <c r="BY1069" i="23"/>
  <c r="BY1070" i="23"/>
  <c r="BY1071" i="23"/>
  <c r="BY1072" i="23"/>
  <c r="BY1073" i="23"/>
  <c r="BY1074" i="23"/>
  <c r="BY1075" i="23"/>
  <c r="BY1076" i="23"/>
  <c r="BY1077" i="23"/>
  <c r="BY1078" i="23"/>
  <c r="BY1079" i="23"/>
  <c r="BY1080" i="23"/>
  <c r="BY1081" i="23"/>
  <c r="BY1082" i="23"/>
  <c r="BY1083" i="23"/>
  <c r="BY1084" i="23"/>
  <c r="BY1085" i="23"/>
  <c r="BY1086" i="23"/>
  <c r="BY1087" i="23"/>
  <c r="BY1088" i="23"/>
  <c r="BY1089" i="23"/>
  <c r="BY1090" i="23"/>
  <c r="BY1091" i="23"/>
  <c r="BY1092" i="23"/>
  <c r="BY1093" i="23"/>
  <c r="BY1094" i="23"/>
  <c r="BY1095" i="23"/>
  <c r="BY1096" i="23"/>
  <c r="BY1097" i="23"/>
  <c r="BY1098" i="23"/>
  <c r="BY1099" i="23"/>
  <c r="BY1100" i="23"/>
  <c r="BY1101" i="23"/>
  <c r="BY1102" i="23"/>
  <c r="BY1103" i="23"/>
  <c r="BY1104" i="23"/>
  <c r="BY1105" i="23"/>
  <c r="BY1106" i="23"/>
  <c r="BY1107" i="23"/>
  <c r="BY1108" i="23"/>
  <c r="BY1109" i="23"/>
  <c r="BY1110" i="23"/>
  <c r="BY1111" i="23"/>
  <c r="BY1112" i="23"/>
  <c r="BY1113" i="23"/>
  <c r="BY1114" i="23"/>
  <c r="BY1115" i="23"/>
  <c r="BY1116" i="23"/>
  <c r="BY1117" i="23"/>
  <c r="BY1118" i="23"/>
  <c r="BY1119" i="23"/>
  <c r="BY1120" i="23"/>
  <c r="BY1121" i="23"/>
  <c r="BY1122" i="23"/>
  <c r="BY1123" i="23"/>
  <c r="BY1124" i="23"/>
  <c r="BY1125" i="23"/>
  <c r="BY1126" i="23"/>
  <c r="BY1127" i="23"/>
  <c r="BY1128" i="23"/>
  <c r="BY1129" i="23"/>
  <c r="BY1130" i="23"/>
  <c r="BY1131" i="23"/>
  <c r="BY1132" i="23"/>
  <c r="BY1133" i="23"/>
  <c r="BY1134" i="23"/>
  <c r="BY1135" i="23"/>
  <c r="BY1136" i="23"/>
  <c r="BY1137" i="23"/>
  <c r="BY1138" i="23"/>
  <c r="BY1139" i="23"/>
  <c r="BY1140" i="23"/>
  <c r="BY1141" i="23"/>
  <c r="BY1142" i="23"/>
  <c r="BY1143" i="23"/>
  <c r="BY1144" i="23"/>
  <c r="BY1145" i="23"/>
  <c r="BY1146" i="23"/>
  <c r="BY1147" i="23"/>
  <c r="BY1148" i="23"/>
  <c r="BY1149" i="23"/>
  <c r="BY1150" i="23"/>
  <c r="BY1151" i="23"/>
  <c r="BY1152" i="23"/>
  <c r="BY1153" i="23"/>
  <c r="BY1154" i="23"/>
  <c r="BY1155" i="23"/>
  <c r="BY1156" i="23"/>
  <c r="BY1157" i="23"/>
  <c r="BY1158" i="23"/>
  <c r="BY1159" i="23"/>
  <c r="BY1160" i="23"/>
  <c r="BY1161" i="23"/>
  <c r="BY1162" i="23"/>
  <c r="BY1163" i="23"/>
  <c r="BY1164" i="23"/>
  <c r="BY1165" i="23"/>
  <c r="BY1166" i="23"/>
  <c r="BY1167" i="23"/>
  <c r="BY1168" i="23"/>
  <c r="BY1169" i="23"/>
  <c r="BY1170" i="23"/>
  <c r="BY1171" i="23"/>
  <c r="BY1172" i="23"/>
  <c r="BY1173" i="23"/>
  <c r="BY1174" i="23"/>
  <c r="BY1175" i="23"/>
  <c r="BY1176" i="23"/>
  <c r="BY1177" i="23"/>
  <c r="BY1178" i="23"/>
  <c r="BY1179" i="23"/>
  <c r="BY1180" i="23"/>
  <c r="BY1181" i="23"/>
  <c r="BY1182" i="23"/>
  <c r="BY1183" i="23"/>
  <c r="BY1184" i="23"/>
  <c r="BY1185" i="23"/>
  <c r="BY1186" i="23"/>
  <c r="BY1187" i="23"/>
  <c r="BY1188" i="23"/>
  <c r="BY1189" i="23"/>
  <c r="BY1190" i="23"/>
  <c r="BY1191" i="23"/>
  <c r="BY1192" i="23"/>
  <c r="BY1193" i="23"/>
  <c r="BY1194" i="23"/>
  <c r="BY1195" i="23"/>
  <c r="BY1196" i="23"/>
  <c r="BY1197" i="23"/>
  <c r="BY1198" i="23"/>
  <c r="BY1199" i="23"/>
  <c r="BY1200" i="23"/>
  <c r="BY1201" i="23"/>
  <c r="BY1202" i="23"/>
  <c r="BY1203" i="23"/>
  <c r="BY1204" i="23"/>
  <c r="BY1205" i="23"/>
  <c r="BY1206" i="23"/>
  <c r="BY1207" i="23"/>
  <c r="BY1208" i="23"/>
  <c r="BY1209" i="23"/>
  <c r="BY1210" i="23"/>
  <c r="AU39" i="93" l="1"/>
  <c r="CV12" i="23"/>
  <c r="CV16" i="23"/>
  <c r="CV15" i="23"/>
  <c r="CV14" i="23"/>
  <c r="CV13" i="23"/>
  <c r="CV11" i="23"/>
  <c r="DF12" i="23"/>
  <c r="DF20" i="23"/>
  <c r="DF13" i="23"/>
  <c r="DF21" i="23"/>
  <c r="DF14" i="23"/>
  <c r="DF22" i="23"/>
  <c r="DF15" i="23"/>
  <c r="DF23" i="23"/>
  <c r="DF16" i="23"/>
  <c r="DF24" i="23"/>
  <c r="DF17" i="23"/>
  <c r="DF25" i="23"/>
  <c r="DF18" i="23"/>
  <c r="DF26" i="23"/>
  <c r="DF19" i="23"/>
  <c r="DF11" i="23"/>
  <c r="AT73" i="16" l="1"/>
  <c r="AB77" i="16"/>
  <c r="AT70" i="16"/>
  <c r="AB80" i="16"/>
  <c r="AB70" i="16"/>
  <c r="AT75" i="16"/>
  <c r="AB78" i="16"/>
  <c r="AB72" i="16"/>
  <c r="AB76" i="16"/>
  <c r="AB71" i="16"/>
  <c r="AK81" i="16"/>
  <c r="AT79" i="16"/>
  <c r="AK77" i="16"/>
  <c r="AB81" i="16"/>
  <c r="AT80" i="16"/>
  <c r="AK76" i="16"/>
  <c r="AK80" i="16"/>
  <c r="AT72" i="16"/>
  <c r="AT71" i="16"/>
  <c r="AT69" i="16"/>
  <c r="AB69" i="16"/>
  <c r="AK79" i="16"/>
  <c r="AB79" i="16"/>
  <c r="AT81" i="16"/>
  <c r="AK72" i="16"/>
  <c r="AK71" i="16"/>
  <c r="AK75" i="16"/>
  <c r="AT78" i="16"/>
  <c r="AT76" i="16"/>
  <c r="AK70" i="16"/>
  <c r="AK73" i="16"/>
  <c r="AT74" i="16"/>
  <c r="AK78" i="16"/>
  <c r="AB73" i="16"/>
  <c r="AT77" i="16"/>
  <c r="AK69" i="16"/>
  <c r="AB74" i="16"/>
  <c r="AB75" i="16"/>
  <c r="AK74" i="16"/>
  <c r="AU47" i="93"/>
  <c r="CV10" i="23"/>
  <c r="AU55" i="93" l="1"/>
  <c r="F15" i="82"/>
  <c r="AU63" i="93" l="1"/>
  <c r="AU71" i="93" l="1"/>
  <c r="R308" i="16"/>
  <c r="X308" i="16"/>
  <c r="AG308" i="16"/>
  <c r="AP308" i="16"/>
  <c r="AY308" i="16"/>
  <c r="BE308" i="16"/>
  <c r="BN308" i="16"/>
  <c r="CF308" i="16"/>
  <c r="CL308" i="16"/>
  <c r="CU308" i="16"/>
  <c r="DM308" i="16"/>
  <c r="EB308" i="16"/>
  <c r="EK308" i="16"/>
  <c r="ET308" i="16"/>
  <c r="EZ308" i="16"/>
  <c r="FI308" i="16"/>
  <c r="FR308" i="16"/>
  <c r="R309" i="16"/>
  <c r="X309" i="16"/>
  <c r="AG309" i="16"/>
  <c r="AP309" i="16"/>
  <c r="AY309" i="16"/>
  <c r="BE309" i="16"/>
  <c r="BN309" i="16"/>
  <c r="CF309" i="16"/>
  <c r="CL309" i="16"/>
  <c r="CU309" i="16"/>
  <c r="DD309" i="16"/>
  <c r="DM309" i="16"/>
  <c r="DS309" i="16"/>
  <c r="EB309" i="16"/>
  <c r="EK309" i="16"/>
  <c r="ET309" i="16"/>
  <c r="EZ309" i="16"/>
  <c r="R310" i="16"/>
  <c r="X310" i="16"/>
  <c r="AP310" i="16"/>
  <c r="AY310" i="16"/>
  <c r="BN310" i="16"/>
  <c r="BW310" i="16"/>
  <c r="CF310" i="16"/>
  <c r="CU310" i="16"/>
  <c r="DD310" i="16"/>
  <c r="DM310" i="16"/>
  <c r="DS310" i="16"/>
  <c r="EB310" i="16"/>
  <c r="EK310" i="16"/>
  <c r="ET310" i="16"/>
  <c r="FI310" i="16"/>
  <c r="FR310" i="16"/>
  <c r="R311" i="16"/>
  <c r="X311" i="16"/>
  <c r="AG311" i="16"/>
  <c r="AP311" i="16"/>
  <c r="AY311" i="16"/>
  <c r="BE311" i="16"/>
  <c r="BN311" i="16"/>
  <c r="BW311" i="16"/>
  <c r="CF311" i="16"/>
  <c r="CL311" i="16"/>
  <c r="CU311" i="16"/>
  <c r="DD311" i="16"/>
  <c r="DM311" i="16"/>
  <c r="DS311" i="16"/>
  <c r="EB311" i="16"/>
  <c r="EK311" i="16"/>
  <c r="ET311" i="16"/>
  <c r="EZ311" i="16"/>
  <c r="FI311" i="16"/>
  <c r="FR311" i="16"/>
  <c r="R312" i="16"/>
  <c r="X312" i="16"/>
  <c r="AG312" i="16"/>
  <c r="AP312" i="16"/>
  <c r="AY312" i="16"/>
  <c r="BE312" i="16"/>
  <c r="CF312" i="16"/>
  <c r="CL312" i="16"/>
  <c r="CU312" i="16"/>
  <c r="DM312" i="16"/>
  <c r="DS312" i="16"/>
  <c r="EK312" i="16"/>
  <c r="ET312" i="16"/>
  <c r="EZ312" i="16"/>
  <c r="FI312" i="16"/>
  <c r="FR312" i="16"/>
  <c r="R313" i="16"/>
  <c r="X313" i="16"/>
  <c r="AG313" i="16"/>
  <c r="AP313" i="16"/>
  <c r="AY313" i="16"/>
  <c r="BE313" i="16"/>
  <c r="BN313" i="16"/>
  <c r="BW313" i="16"/>
  <c r="CF313" i="16"/>
  <c r="CL313" i="16"/>
  <c r="CU313" i="16"/>
  <c r="DD313" i="16"/>
  <c r="DM313" i="16"/>
  <c r="DS313" i="16"/>
  <c r="EB313" i="16"/>
  <c r="ET313" i="16"/>
  <c r="EZ313" i="16"/>
  <c r="FI313" i="16"/>
  <c r="FR313" i="16"/>
  <c r="R314" i="16"/>
  <c r="X314" i="16"/>
  <c r="AG314" i="16"/>
  <c r="AP314" i="16"/>
  <c r="AY314" i="16"/>
  <c r="BE314" i="16"/>
  <c r="BN314" i="16"/>
  <c r="CF314" i="16"/>
  <c r="CL314" i="16"/>
  <c r="CU314" i="16"/>
  <c r="DD314" i="16"/>
  <c r="DM314" i="16"/>
  <c r="DS314" i="16"/>
  <c r="EB314" i="16"/>
  <c r="EK314" i="16"/>
  <c r="ET314" i="16"/>
  <c r="FI314" i="16"/>
  <c r="FR314" i="16"/>
  <c r="R315" i="16"/>
  <c r="X315" i="16"/>
  <c r="AG315" i="16"/>
  <c r="AY315" i="16"/>
  <c r="BE315" i="16"/>
  <c r="BN315" i="16"/>
  <c r="BW315" i="16"/>
  <c r="CF315" i="16"/>
  <c r="CL315" i="16"/>
  <c r="CU315" i="16"/>
  <c r="DD315" i="16"/>
  <c r="DM315" i="16"/>
  <c r="DS315" i="16"/>
  <c r="ET315" i="16"/>
  <c r="EZ315" i="16"/>
  <c r="FI315" i="16"/>
  <c r="FR315" i="16"/>
  <c r="R316" i="16"/>
  <c r="X316" i="16"/>
  <c r="AP316" i="16"/>
  <c r="AY316" i="16"/>
  <c r="BE316" i="16"/>
  <c r="BW316" i="16"/>
  <c r="CF316" i="16"/>
  <c r="CL316" i="16"/>
  <c r="CU316" i="16"/>
  <c r="DD316" i="16"/>
  <c r="DM316" i="16"/>
  <c r="DS316" i="16"/>
  <c r="EB316" i="16"/>
  <c r="EK316" i="16"/>
  <c r="ET316" i="16"/>
  <c r="EZ316" i="16"/>
  <c r="FI316" i="16"/>
  <c r="FR316" i="16"/>
  <c r="R317" i="16"/>
  <c r="X317" i="16"/>
  <c r="AP317" i="16"/>
  <c r="AY317" i="16"/>
  <c r="BE317" i="16"/>
  <c r="BN317" i="16"/>
  <c r="CF317" i="16"/>
  <c r="CL317" i="16"/>
  <c r="CU317" i="16"/>
  <c r="DM317" i="16"/>
  <c r="DS317" i="16"/>
  <c r="EB317" i="16"/>
  <c r="EK317" i="16"/>
  <c r="ET317" i="16"/>
  <c r="EZ317" i="16"/>
  <c r="FR317" i="16"/>
  <c r="R318" i="16"/>
  <c r="X318" i="16"/>
  <c r="AY318" i="16"/>
  <c r="BE318" i="16"/>
  <c r="BN318" i="16"/>
  <c r="BW318" i="16"/>
  <c r="CF318" i="16"/>
  <c r="CU318" i="16"/>
  <c r="DD318" i="16"/>
  <c r="DM318" i="16"/>
  <c r="DS318" i="16"/>
  <c r="EB318" i="16"/>
  <c r="EK318" i="16"/>
  <c r="ET318" i="16"/>
  <c r="EZ318" i="16"/>
  <c r="FI318" i="16"/>
  <c r="FR318" i="16"/>
  <c r="R320" i="16"/>
  <c r="X320" i="16"/>
  <c r="AG320" i="16"/>
  <c r="AY320" i="16"/>
  <c r="BE320" i="16"/>
  <c r="BW320" i="16"/>
  <c r="CF320" i="16"/>
  <c r="CL320" i="16"/>
  <c r="CU320" i="16"/>
  <c r="DM320" i="16"/>
  <c r="DS320" i="16"/>
  <c r="ET320" i="16"/>
  <c r="EZ320" i="16"/>
  <c r="FR320" i="16"/>
  <c r="R321" i="16"/>
  <c r="AG321" i="16"/>
  <c r="AP321" i="16"/>
  <c r="AY321" i="16"/>
  <c r="BN321" i="16"/>
  <c r="BW321" i="16"/>
  <c r="CF321" i="16"/>
  <c r="CL321" i="16"/>
  <c r="DD321" i="16"/>
  <c r="DM321" i="16"/>
  <c r="EB321" i="16"/>
  <c r="EK321" i="16"/>
  <c r="ET321" i="16"/>
  <c r="FI321" i="16"/>
  <c r="FR321" i="16"/>
  <c r="R322" i="16"/>
  <c r="AG322" i="16"/>
  <c r="AY322" i="16"/>
  <c r="BE322" i="16"/>
  <c r="BW322" i="16"/>
  <c r="CF322" i="16"/>
  <c r="CL322" i="16"/>
  <c r="CU322" i="16"/>
  <c r="DD322" i="16"/>
  <c r="DM322" i="16"/>
  <c r="DS322" i="16"/>
  <c r="EK322" i="16"/>
  <c r="ET322" i="16"/>
  <c r="EZ322" i="16"/>
  <c r="FI322" i="16"/>
  <c r="FR322" i="16"/>
  <c r="R323" i="16"/>
  <c r="X323" i="16"/>
  <c r="AG323" i="16"/>
  <c r="AY323" i="16"/>
  <c r="BE323" i="16"/>
  <c r="BW323" i="16"/>
  <c r="CF323" i="16"/>
  <c r="CL323" i="16"/>
  <c r="CU323" i="16"/>
  <c r="DD323" i="16"/>
  <c r="DM323" i="16"/>
  <c r="DS323" i="16"/>
  <c r="EB323" i="16"/>
  <c r="EK323" i="16"/>
  <c r="ET323" i="16"/>
  <c r="EZ323" i="16"/>
  <c r="FI323" i="16"/>
  <c r="FR323" i="16"/>
  <c r="R324" i="16"/>
  <c r="AG324" i="16"/>
  <c r="AY324" i="16"/>
  <c r="BW324" i="16"/>
  <c r="CF324" i="16"/>
  <c r="CL324" i="16"/>
  <c r="CU324" i="16"/>
  <c r="DD324" i="16"/>
  <c r="DM324" i="16"/>
  <c r="DS324" i="16"/>
  <c r="EB324" i="16"/>
  <c r="EK324" i="16"/>
  <c r="ET324" i="16"/>
  <c r="FI324" i="16"/>
  <c r="FR324" i="16"/>
  <c r="R218" i="16"/>
  <c r="X218" i="16"/>
  <c r="AP218" i="16"/>
  <c r="AY218" i="16"/>
  <c r="BE218" i="16"/>
  <c r="BN218" i="16"/>
  <c r="BW218" i="16"/>
  <c r="CF218" i="16"/>
  <c r="CL218" i="16"/>
  <c r="CU218" i="16"/>
  <c r="DD218" i="16"/>
  <c r="DM218" i="16"/>
  <c r="DS218" i="16"/>
  <c r="EB218" i="16"/>
  <c r="ET218" i="16"/>
  <c r="EZ218" i="16"/>
  <c r="FI218" i="16"/>
  <c r="FR218" i="16"/>
  <c r="R219" i="16"/>
  <c r="X219" i="16"/>
  <c r="AG219" i="16"/>
  <c r="AY219" i="16"/>
  <c r="BE219" i="16"/>
  <c r="BW219" i="16"/>
  <c r="CF219" i="16"/>
  <c r="CU219" i="16"/>
  <c r="DD219" i="16"/>
  <c r="DM219" i="16"/>
  <c r="DS219" i="16"/>
  <c r="EB219" i="16"/>
  <c r="ET219" i="16"/>
  <c r="FI219" i="16"/>
  <c r="FR219" i="16"/>
  <c r="R220" i="16"/>
  <c r="X220" i="16"/>
  <c r="AG220" i="16"/>
  <c r="AP220" i="16"/>
  <c r="AY220" i="16"/>
  <c r="BE220" i="16"/>
  <c r="BN220" i="16"/>
  <c r="BW220" i="16"/>
  <c r="CF220" i="16"/>
  <c r="CL220" i="16"/>
  <c r="DD220" i="16"/>
  <c r="DM220" i="16"/>
  <c r="EB220" i="16"/>
  <c r="EK220" i="16"/>
  <c r="ET220" i="16"/>
  <c r="EZ220" i="16"/>
  <c r="FI220" i="16"/>
  <c r="FR220" i="16"/>
  <c r="R221" i="16"/>
  <c r="X221" i="16"/>
  <c r="AG221" i="16"/>
  <c r="AP221" i="16"/>
  <c r="AY221" i="16"/>
  <c r="BE221" i="16"/>
  <c r="BW221" i="16"/>
  <c r="CF221" i="16"/>
  <c r="CL221" i="16"/>
  <c r="CU221" i="16"/>
  <c r="DD221" i="16"/>
  <c r="DM221" i="16"/>
  <c r="DS221" i="16"/>
  <c r="EB221" i="16"/>
  <c r="EK221" i="16"/>
  <c r="ET221" i="16"/>
  <c r="EZ221" i="16"/>
  <c r="FR221" i="16"/>
  <c r="R222" i="16"/>
  <c r="AG222" i="16"/>
  <c r="AP222" i="16"/>
  <c r="AY222" i="16"/>
  <c r="BE222" i="16"/>
  <c r="BN222" i="16"/>
  <c r="BW222" i="16"/>
  <c r="CF222" i="16"/>
  <c r="CL222" i="16"/>
  <c r="CU222" i="16"/>
  <c r="DD222" i="16"/>
  <c r="DM222" i="16"/>
  <c r="DS222" i="16"/>
  <c r="EB222" i="16"/>
  <c r="EK222" i="16"/>
  <c r="ET222" i="16"/>
  <c r="EZ222" i="16"/>
  <c r="FI222" i="16"/>
  <c r="R223" i="16"/>
  <c r="AY223" i="16"/>
  <c r="BE223" i="16"/>
  <c r="CF223" i="16"/>
  <c r="DD223" i="16"/>
  <c r="DM223" i="16"/>
  <c r="DS223" i="16"/>
  <c r="EB223" i="16"/>
  <c r="EK223" i="16"/>
  <c r="ET223" i="16"/>
  <c r="EZ223" i="16"/>
  <c r="FR223" i="16"/>
  <c r="R224" i="16"/>
  <c r="AG224" i="16"/>
  <c r="AP224" i="16"/>
  <c r="AY224" i="16"/>
  <c r="BE224" i="16"/>
  <c r="BN224" i="16"/>
  <c r="BW224" i="16"/>
  <c r="CF224" i="16"/>
  <c r="CL224" i="16"/>
  <c r="CU224" i="16"/>
  <c r="DD224" i="16"/>
  <c r="DM224" i="16"/>
  <c r="DS224" i="16"/>
  <c r="EK224" i="16"/>
  <c r="ET224" i="16"/>
  <c r="FI224" i="16"/>
  <c r="FR224" i="16"/>
  <c r="R225" i="16"/>
  <c r="X225" i="16"/>
  <c r="AP225" i="16"/>
  <c r="AY225" i="16"/>
  <c r="BE225" i="16"/>
  <c r="BN225" i="16"/>
  <c r="CF225" i="16"/>
  <c r="CL225" i="16"/>
  <c r="DD225" i="16"/>
  <c r="DM225" i="16"/>
  <c r="EB225" i="16"/>
  <c r="EK225" i="16"/>
  <c r="ET225" i="16"/>
  <c r="EZ225" i="16"/>
  <c r="FI225" i="16"/>
  <c r="R226" i="16"/>
  <c r="X226" i="16"/>
  <c r="AP226" i="16"/>
  <c r="AY226" i="16"/>
  <c r="BE226" i="16"/>
  <c r="BW226" i="16"/>
  <c r="CF226" i="16"/>
  <c r="CU226" i="16"/>
  <c r="DM226" i="16"/>
  <c r="DS226" i="16"/>
  <c r="EB226" i="16"/>
  <c r="EK226" i="16"/>
  <c r="ET226" i="16"/>
  <c r="EZ226" i="16"/>
  <c r="FI226" i="16"/>
  <c r="R227" i="16"/>
  <c r="X227" i="16"/>
  <c r="AG227" i="16"/>
  <c r="AP227" i="16"/>
  <c r="AY227" i="16"/>
  <c r="BN227" i="16"/>
  <c r="BW227" i="16"/>
  <c r="CF227" i="16"/>
  <c r="CL227" i="16"/>
  <c r="CU227" i="16"/>
  <c r="DD227" i="16"/>
  <c r="DM227" i="16"/>
  <c r="DS227" i="16"/>
  <c r="EB227" i="16"/>
  <c r="ET227" i="16"/>
  <c r="R228" i="16"/>
  <c r="X228" i="16"/>
  <c r="AG228" i="16"/>
  <c r="AP228" i="16"/>
  <c r="AY228" i="16"/>
  <c r="BE228" i="16"/>
  <c r="BN228" i="16"/>
  <c r="BW228" i="16"/>
  <c r="CF228" i="16"/>
  <c r="CL228" i="16"/>
  <c r="CU228" i="16"/>
  <c r="DD228" i="16"/>
  <c r="DM228" i="16"/>
  <c r="DS228" i="16"/>
  <c r="EK228" i="16"/>
  <c r="ET228" i="16"/>
  <c r="FI228" i="16"/>
  <c r="FR228" i="16"/>
  <c r="R230" i="16"/>
  <c r="X230" i="16"/>
  <c r="AG230" i="16"/>
  <c r="AP230" i="16"/>
  <c r="AY230" i="16"/>
  <c r="BE230" i="16"/>
  <c r="BN230" i="16"/>
  <c r="BW230" i="16"/>
  <c r="CF230" i="16"/>
  <c r="CL230" i="16"/>
  <c r="CU230" i="16"/>
  <c r="DD230" i="16"/>
  <c r="DM230" i="16"/>
  <c r="DS230" i="16"/>
  <c r="EB230" i="16"/>
  <c r="ET230" i="16"/>
  <c r="FI230" i="16"/>
  <c r="R231" i="16"/>
  <c r="X231" i="16"/>
  <c r="AP231" i="16"/>
  <c r="AY231" i="16"/>
  <c r="BN231" i="16"/>
  <c r="BW231" i="16"/>
  <c r="CF231" i="16"/>
  <c r="CL231" i="16"/>
  <c r="DD231" i="16"/>
  <c r="DM231" i="16"/>
  <c r="DS231" i="16"/>
  <c r="EB231" i="16"/>
  <c r="EK231" i="16"/>
  <c r="ET231" i="16"/>
  <c r="EZ231" i="16"/>
  <c r="FI231" i="16"/>
  <c r="FR231" i="16"/>
  <c r="R232" i="16"/>
  <c r="X232" i="16"/>
  <c r="AG232" i="16"/>
  <c r="AY232" i="16"/>
  <c r="BN232" i="16"/>
  <c r="CF232" i="16"/>
  <c r="CL232" i="16"/>
  <c r="CU232" i="16"/>
  <c r="DD232" i="16"/>
  <c r="DM232" i="16"/>
  <c r="DS232" i="16"/>
  <c r="EB232" i="16"/>
  <c r="EK232" i="16"/>
  <c r="ET232" i="16"/>
  <c r="FI232" i="16"/>
  <c r="FR232" i="16"/>
  <c r="R233" i="16"/>
  <c r="X233" i="16"/>
  <c r="AG233" i="16"/>
  <c r="AP233" i="16"/>
  <c r="AY233" i="16"/>
  <c r="BE233" i="16"/>
  <c r="BW233" i="16"/>
  <c r="CF233" i="16"/>
  <c r="CL233" i="16"/>
  <c r="CU233" i="16"/>
  <c r="DD233" i="16"/>
  <c r="DM233" i="16"/>
  <c r="DS233" i="16"/>
  <c r="EB233" i="16"/>
  <c r="EK233" i="16"/>
  <c r="ET233" i="16"/>
  <c r="EZ233" i="16"/>
  <c r="FI233" i="16"/>
  <c r="FR233" i="16"/>
  <c r="R234" i="16"/>
  <c r="AG234" i="16"/>
  <c r="AP234" i="16"/>
  <c r="AY234" i="16"/>
  <c r="BN234" i="16"/>
  <c r="CF234" i="16"/>
  <c r="CU234" i="16"/>
  <c r="DD234" i="16"/>
  <c r="DM234" i="16"/>
  <c r="DS234" i="16"/>
  <c r="EB234" i="16"/>
  <c r="EK234" i="16"/>
  <c r="ET234" i="16"/>
  <c r="FI234" i="16"/>
  <c r="FR234" i="16"/>
  <c r="R128" i="16"/>
  <c r="X128" i="16"/>
  <c r="AG128" i="16"/>
  <c r="AP128" i="16"/>
  <c r="AY128" i="16"/>
  <c r="BE128" i="16"/>
  <c r="CF128" i="16"/>
  <c r="DM128" i="16"/>
  <c r="DS128" i="16"/>
  <c r="EK128" i="16"/>
  <c r="ET128" i="16"/>
  <c r="EZ128" i="16"/>
  <c r="FI128" i="16"/>
  <c r="FR128" i="16"/>
  <c r="R129" i="16"/>
  <c r="X129" i="16"/>
  <c r="AG129" i="16"/>
  <c r="AP129" i="16"/>
  <c r="AY129" i="16"/>
  <c r="BE129" i="16"/>
  <c r="BN129" i="16"/>
  <c r="CF129" i="16"/>
  <c r="CL129" i="16"/>
  <c r="CU129" i="16"/>
  <c r="DM129" i="16"/>
  <c r="ET129" i="16"/>
  <c r="FR129" i="16"/>
  <c r="R130" i="16"/>
  <c r="X130" i="16"/>
  <c r="AG130" i="16"/>
  <c r="AP130" i="16"/>
  <c r="AY130" i="16"/>
  <c r="BE130" i="16"/>
  <c r="BW130" i="16"/>
  <c r="CF130" i="16"/>
  <c r="CL130" i="16"/>
  <c r="CU130" i="16"/>
  <c r="DM130" i="16"/>
  <c r="DS130" i="16"/>
  <c r="EK130" i="16"/>
  <c r="ET130" i="16"/>
  <c r="FI130" i="16"/>
  <c r="FR130" i="16"/>
  <c r="R131" i="16"/>
  <c r="X131" i="16"/>
  <c r="AG131" i="16"/>
  <c r="AP131" i="16"/>
  <c r="AY131" i="16"/>
  <c r="BE131" i="16"/>
  <c r="BW131" i="16"/>
  <c r="CF131" i="16"/>
  <c r="CU131" i="16"/>
  <c r="DD131" i="16"/>
  <c r="DM131" i="16"/>
  <c r="EB131" i="16"/>
  <c r="EK131" i="16"/>
  <c r="ET131" i="16"/>
  <c r="EZ131" i="16"/>
  <c r="FI131" i="16"/>
  <c r="FR131" i="16"/>
  <c r="R132" i="16"/>
  <c r="X132" i="16"/>
  <c r="AG132" i="16"/>
  <c r="AP132" i="16"/>
  <c r="AY132" i="16"/>
  <c r="BE132" i="16"/>
  <c r="BN132" i="16"/>
  <c r="BW132" i="16"/>
  <c r="CF132" i="16"/>
  <c r="CL132" i="16"/>
  <c r="CU132" i="16"/>
  <c r="DM132" i="16"/>
  <c r="DS132" i="16"/>
  <c r="EB132" i="16"/>
  <c r="ET132" i="16"/>
  <c r="EZ132" i="16"/>
  <c r="FR132" i="16"/>
  <c r="R133" i="16"/>
  <c r="X133" i="16"/>
  <c r="AG133" i="16"/>
  <c r="AP133" i="16"/>
  <c r="AY133" i="16"/>
  <c r="BE133" i="16"/>
  <c r="CF133" i="16"/>
  <c r="DM133" i="16"/>
  <c r="DS133" i="16"/>
  <c r="EK133" i="16"/>
  <c r="ET133" i="16"/>
  <c r="EZ133" i="16"/>
  <c r="FI133" i="16"/>
  <c r="FR133" i="16"/>
  <c r="R134" i="16"/>
  <c r="X134" i="16"/>
  <c r="AG134" i="16"/>
  <c r="AP134" i="16"/>
  <c r="AY134" i="16"/>
  <c r="BE134" i="16"/>
  <c r="BN134" i="16"/>
  <c r="CF134" i="16"/>
  <c r="CL134" i="16"/>
  <c r="CU134" i="16"/>
  <c r="DD134" i="16"/>
  <c r="DM134" i="16"/>
  <c r="DS134" i="16"/>
  <c r="EB134" i="16"/>
  <c r="EK134" i="16"/>
  <c r="ET134" i="16"/>
  <c r="R135" i="16"/>
  <c r="X135" i="16"/>
  <c r="AG135" i="16"/>
  <c r="AP135" i="16"/>
  <c r="AY135" i="16"/>
  <c r="BW135" i="16"/>
  <c r="CF135" i="16"/>
  <c r="CU135" i="16"/>
  <c r="DD135" i="16"/>
  <c r="DM135" i="16"/>
  <c r="DS135" i="16"/>
  <c r="EB135" i="16"/>
  <c r="EK135" i="16"/>
  <c r="ET135" i="16"/>
  <c r="EZ135" i="16"/>
  <c r="FI135" i="16"/>
  <c r="R136" i="16"/>
  <c r="X136" i="16"/>
  <c r="AG136" i="16"/>
  <c r="AP136" i="16"/>
  <c r="AY136" i="16"/>
  <c r="BN136" i="16"/>
  <c r="CF136" i="16"/>
  <c r="CL136" i="16"/>
  <c r="DM136" i="16"/>
  <c r="ET136" i="16"/>
  <c r="FR136" i="16"/>
  <c r="R137" i="16"/>
  <c r="X137" i="16"/>
  <c r="AG137" i="16"/>
  <c r="AP137" i="16"/>
  <c r="AY137" i="16"/>
  <c r="BE137" i="16"/>
  <c r="BN137" i="16"/>
  <c r="BW137" i="16"/>
  <c r="CF137" i="16"/>
  <c r="CL137" i="16"/>
  <c r="CU137" i="16"/>
  <c r="DM137" i="16"/>
  <c r="DS137" i="16"/>
  <c r="EB137" i="16"/>
  <c r="EK137" i="16"/>
  <c r="ET137" i="16"/>
  <c r="FI137" i="16"/>
  <c r="R138" i="16"/>
  <c r="X138" i="16"/>
  <c r="AG138" i="16"/>
  <c r="AP138" i="16"/>
  <c r="AY138" i="16"/>
  <c r="CF138" i="16"/>
  <c r="DD138" i="16"/>
  <c r="DM138" i="16"/>
  <c r="EB138" i="16"/>
  <c r="EK138" i="16"/>
  <c r="ET138" i="16"/>
  <c r="EZ138" i="16"/>
  <c r="FI138" i="16"/>
  <c r="FR138" i="16"/>
  <c r="R140" i="16"/>
  <c r="X140" i="16"/>
  <c r="AG140" i="16"/>
  <c r="AP140" i="16"/>
  <c r="AY140" i="16"/>
  <c r="BE140" i="16"/>
  <c r="BN140" i="16"/>
  <c r="BW140" i="16"/>
  <c r="CF140" i="16"/>
  <c r="CL140" i="16"/>
  <c r="CU140" i="16"/>
  <c r="DM140" i="16"/>
  <c r="DS140" i="16"/>
  <c r="ET140" i="16"/>
  <c r="FI140" i="16"/>
  <c r="R141" i="16"/>
  <c r="X141" i="16"/>
  <c r="AG141" i="16"/>
  <c r="AP141" i="16"/>
  <c r="AY141" i="16"/>
  <c r="BN141" i="16"/>
  <c r="BW141" i="16"/>
  <c r="CF141" i="16"/>
  <c r="CL141" i="16"/>
  <c r="DD141" i="16"/>
  <c r="DM141" i="16"/>
  <c r="EB141" i="16"/>
  <c r="EK141" i="16"/>
  <c r="ET141" i="16"/>
  <c r="EZ141" i="16"/>
  <c r="FR141" i="16"/>
  <c r="R142" i="16"/>
  <c r="X142" i="16"/>
  <c r="AG142" i="16"/>
  <c r="AP142" i="16"/>
  <c r="AY142" i="16"/>
  <c r="BE142" i="16"/>
  <c r="BW142" i="16"/>
  <c r="CF142" i="16"/>
  <c r="CU142" i="16"/>
  <c r="DM142" i="16"/>
  <c r="DS142" i="16"/>
  <c r="EK142" i="16"/>
  <c r="ET142" i="16"/>
  <c r="FI142" i="16"/>
  <c r="R143" i="16"/>
  <c r="X143" i="16"/>
  <c r="AG143" i="16"/>
  <c r="AP143" i="16"/>
  <c r="AY143" i="16"/>
  <c r="BN143" i="16"/>
  <c r="BW143" i="16"/>
  <c r="CF143" i="16"/>
  <c r="CL143" i="16"/>
  <c r="DM143" i="16"/>
  <c r="DS143" i="16"/>
  <c r="EB143" i="16"/>
  <c r="EK143" i="16"/>
  <c r="ET143" i="16"/>
  <c r="R144" i="16"/>
  <c r="AG144" i="16"/>
  <c r="AP144" i="16"/>
  <c r="AY144" i="16"/>
  <c r="BN144" i="16"/>
  <c r="BW144" i="16"/>
  <c r="CF144" i="16"/>
  <c r="CL144" i="16"/>
  <c r="CU144" i="16"/>
  <c r="DM144" i="16"/>
  <c r="DS144" i="16"/>
  <c r="EK144" i="16"/>
  <c r="ET144" i="16"/>
  <c r="FI144" i="16"/>
  <c r="BT35" i="16"/>
  <c r="BU35" i="16"/>
  <c r="CC35" i="16"/>
  <c r="CF35" i="16" s="1"/>
  <c r="CD35" i="16"/>
  <c r="CI35" i="16"/>
  <c r="CL35" i="16" s="1"/>
  <c r="CJ35" i="16"/>
  <c r="CR35" i="16"/>
  <c r="CS35" i="16"/>
  <c r="DA35" i="16"/>
  <c r="DD35" i="16" s="1"/>
  <c r="DB35" i="16"/>
  <c r="DJ35" i="16"/>
  <c r="DM35" i="16" s="1"/>
  <c r="DK35" i="16"/>
  <c r="DP35" i="16"/>
  <c r="DQ35" i="16"/>
  <c r="DY35" i="16"/>
  <c r="EB35" i="16" s="1"/>
  <c r="DZ35" i="16"/>
  <c r="EH35" i="16"/>
  <c r="EK35" i="16" s="1"/>
  <c r="EI35" i="16"/>
  <c r="EQ35" i="16"/>
  <c r="ET35" i="16" s="1"/>
  <c r="ER35" i="16"/>
  <c r="EW35" i="16"/>
  <c r="EZ35" i="16" s="1"/>
  <c r="EX35" i="16"/>
  <c r="FF35" i="16"/>
  <c r="FI35" i="16" s="1"/>
  <c r="FG35" i="16"/>
  <c r="FO35" i="16"/>
  <c r="FR35" i="16" s="1"/>
  <c r="FP35" i="16"/>
  <c r="BT36" i="16"/>
  <c r="BU36" i="16"/>
  <c r="CC36" i="16"/>
  <c r="CF36" i="16" s="1"/>
  <c r="CD36" i="16"/>
  <c r="CI36" i="16"/>
  <c r="CL36" i="16" s="1"/>
  <c r="CJ36" i="16"/>
  <c r="CR36" i="16"/>
  <c r="CU36" i="16" s="1"/>
  <c r="CS36" i="16"/>
  <c r="DA36" i="16"/>
  <c r="DB36" i="16"/>
  <c r="DJ36" i="16"/>
  <c r="DM36" i="16" s="1"/>
  <c r="DK36" i="16"/>
  <c r="DP36" i="16"/>
  <c r="DS36" i="16" s="1"/>
  <c r="DQ36" i="16"/>
  <c r="DY36" i="16"/>
  <c r="DZ36" i="16"/>
  <c r="EH36" i="16"/>
  <c r="EK36" i="16" s="1"/>
  <c r="EI36" i="16"/>
  <c r="EQ36" i="16"/>
  <c r="ET36" i="16" s="1"/>
  <c r="ER36" i="16"/>
  <c r="EW36" i="16"/>
  <c r="EX36" i="16"/>
  <c r="FF36" i="16"/>
  <c r="FI36" i="16" s="1"/>
  <c r="FG36" i="16"/>
  <c r="FO36" i="16"/>
  <c r="FR36" i="16" s="1"/>
  <c r="FP36" i="16"/>
  <c r="BT38" i="16"/>
  <c r="BW38" i="16" s="1"/>
  <c r="BU38" i="16"/>
  <c r="CC38" i="16"/>
  <c r="CF38" i="16" s="1"/>
  <c r="CD38" i="16"/>
  <c r="CI38" i="16"/>
  <c r="CL38" i="16" s="1"/>
  <c r="CJ38" i="16"/>
  <c r="CR38" i="16"/>
  <c r="CS38" i="16"/>
  <c r="DA38" i="16"/>
  <c r="DB38" i="16"/>
  <c r="DJ38" i="16"/>
  <c r="DM38" i="16" s="1"/>
  <c r="DK38" i="16"/>
  <c r="DP38" i="16"/>
  <c r="DS38" i="16" s="1"/>
  <c r="DQ38" i="16"/>
  <c r="DY38" i="16"/>
  <c r="DZ38" i="16"/>
  <c r="EH38" i="16"/>
  <c r="EI38" i="16"/>
  <c r="EQ38" i="16"/>
  <c r="ET38" i="16" s="1"/>
  <c r="ER38" i="16"/>
  <c r="EW38" i="16"/>
  <c r="EX38" i="16"/>
  <c r="FF38" i="16"/>
  <c r="FG38" i="16"/>
  <c r="FO38" i="16"/>
  <c r="FR38" i="16" s="1"/>
  <c r="FP38" i="16"/>
  <c r="BT39" i="16"/>
  <c r="BW39" i="16" s="1"/>
  <c r="BU39" i="16"/>
  <c r="CC39" i="16"/>
  <c r="CF39" i="16" s="1"/>
  <c r="CD39" i="16"/>
  <c r="CI39" i="16"/>
  <c r="CL39" i="16" s="1"/>
  <c r="CJ39" i="16"/>
  <c r="CR39" i="16"/>
  <c r="CU39" i="16" s="1"/>
  <c r="CS39" i="16"/>
  <c r="DA39" i="16"/>
  <c r="DD39" i="16" s="1"/>
  <c r="DB39" i="16"/>
  <c r="DJ39" i="16"/>
  <c r="DM39" i="16" s="1"/>
  <c r="DK39" i="16"/>
  <c r="DP39" i="16"/>
  <c r="DS39" i="16" s="1"/>
  <c r="DQ39" i="16"/>
  <c r="DY39" i="16"/>
  <c r="EB39" i="16" s="1"/>
  <c r="DZ39" i="16"/>
  <c r="EH39" i="16"/>
  <c r="EI39" i="16"/>
  <c r="EQ39" i="16"/>
  <c r="ET39" i="16" s="1"/>
  <c r="ER39" i="16"/>
  <c r="EW39" i="16"/>
  <c r="EZ39" i="16" s="1"/>
  <c r="EX39" i="16"/>
  <c r="FF39" i="16"/>
  <c r="FG39" i="16"/>
  <c r="FO39" i="16"/>
  <c r="FP39" i="16"/>
  <c r="BT40" i="16"/>
  <c r="BW40" i="16" s="1"/>
  <c r="BU40" i="16"/>
  <c r="CC40" i="16"/>
  <c r="CF40" i="16" s="1"/>
  <c r="CD40" i="16"/>
  <c r="CI40" i="16"/>
  <c r="CL40" i="16" s="1"/>
  <c r="CJ40" i="16"/>
  <c r="CR40" i="16"/>
  <c r="CU40" i="16" s="1"/>
  <c r="CS40" i="16"/>
  <c r="DA40" i="16"/>
  <c r="DD40" i="16" s="1"/>
  <c r="DB40" i="16"/>
  <c r="DJ40" i="16"/>
  <c r="DM40" i="16" s="1"/>
  <c r="DK40" i="16"/>
  <c r="DP40" i="16"/>
  <c r="DS40" i="16" s="1"/>
  <c r="DQ40" i="16"/>
  <c r="DY40" i="16"/>
  <c r="EB40" i="16" s="1"/>
  <c r="DZ40" i="16"/>
  <c r="EH40" i="16"/>
  <c r="EK40" i="16" s="1"/>
  <c r="EI40" i="16"/>
  <c r="EQ40" i="16"/>
  <c r="ET40" i="16" s="1"/>
  <c r="ER40" i="16"/>
  <c r="EW40" i="16"/>
  <c r="EX40" i="16"/>
  <c r="FF40" i="16"/>
  <c r="FI40" i="16" s="1"/>
  <c r="FG40" i="16"/>
  <c r="FO40" i="16"/>
  <c r="FP40" i="16"/>
  <c r="BT41" i="16"/>
  <c r="BU41" i="16"/>
  <c r="CC41" i="16"/>
  <c r="CF41" i="16" s="1"/>
  <c r="CD41" i="16"/>
  <c r="CI41" i="16"/>
  <c r="CL41" i="16" s="1"/>
  <c r="CJ41" i="16"/>
  <c r="CR41" i="16"/>
  <c r="CU41" i="16" s="1"/>
  <c r="CS41" i="16"/>
  <c r="DA41" i="16"/>
  <c r="DD41" i="16" s="1"/>
  <c r="DB41" i="16"/>
  <c r="DJ41" i="16"/>
  <c r="DM41" i="16" s="1"/>
  <c r="DK41" i="16"/>
  <c r="DP41" i="16"/>
  <c r="DS41" i="16" s="1"/>
  <c r="DQ41" i="16"/>
  <c r="DY41" i="16"/>
  <c r="EB41" i="16" s="1"/>
  <c r="DZ41" i="16"/>
  <c r="EH41" i="16"/>
  <c r="EI41" i="16"/>
  <c r="EQ41" i="16"/>
  <c r="ET41" i="16" s="1"/>
  <c r="ER41" i="16"/>
  <c r="EW41" i="16"/>
  <c r="EZ41" i="16" s="1"/>
  <c r="EX41" i="16"/>
  <c r="FF41" i="16"/>
  <c r="FI41" i="16" s="1"/>
  <c r="FG41" i="16"/>
  <c r="FO41" i="16"/>
  <c r="FR41" i="16" s="1"/>
  <c r="FP41" i="16"/>
  <c r="BT42" i="16"/>
  <c r="BW42" i="16" s="1"/>
  <c r="BU42" i="16"/>
  <c r="CC42" i="16"/>
  <c r="CF42" i="16" s="1"/>
  <c r="CD42" i="16"/>
  <c r="CI42" i="16"/>
  <c r="CL42" i="16" s="1"/>
  <c r="CJ42" i="16"/>
  <c r="CR42" i="16"/>
  <c r="CU42" i="16" s="1"/>
  <c r="CS42" i="16"/>
  <c r="DA42" i="16"/>
  <c r="DD42" i="16" s="1"/>
  <c r="DB42" i="16"/>
  <c r="DJ42" i="16"/>
  <c r="DM42" i="16" s="1"/>
  <c r="DK42" i="16"/>
  <c r="DP42" i="16"/>
  <c r="DQ42" i="16"/>
  <c r="DY42" i="16"/>
  <c r="EB42" i="16" s="1"/>
  <c r="DZ42" i="16"/>
  <c r="EH42" i="16"/>
  <c r="EK42" i="16" s="1"/>
  <c r="EI42" i="16"/>
  <c r="EQ42" i="16"/>
  <c r="ET42" i="16" s="1"/>
  <c r="ER42" i="16"/>
  <c r="EW42" i="16"/>
  <c r="EX42" i="16"/>
  <c r="FF42" i="16"/>
  <c r="FI42" i="16" s="1"/>
  <c r="FG42" i="16"/>
  <c r="FO42" i="16"/>
  <c r="FR42" i="16" s="1"/>
  <c r="FP42" i="16"/>
  <c r="BT43" i="16"/>
  <c r="BW43" i="16" s="1"/>
  <c r="BU43" i="16"/>
  <c r="CC43" i="16"/>
  <c r="CF43" i="16" s="1"/>
  <c r="CD43" i="16"/>
  <c r="CI43" i="16"/>
  <c r="CL43" i="16" s="1"/>
  <c r="CJ43" i="16"/>
  <c r="CR43" i="16"/>
  <c r="CU43" i="16" s="1"/>
  <c r="CS43" i="16"/>
  <c r="DA43" i="16"/>
  <c r="DB43" i="16"/>
  <c r="DJ43" i="16"/>
  <c r="DM43" i="16" s="1"/>
  <c r="DK43" i="16"/>
  <c r="DP43" i="16"/>
  <c r="DS43" i="16" s="1"/>
  <c r="DQ43" i="16"/>
  <c r="DY43" i="16"/>
  <c r="EB43" i="16" s="1"/>
  <c r="DZ43" i="16"/>
  <c r="EH43" i="16"/>
  <c r="EK43" i="16" s="1"/>
  <c r="EI43" i="16"/>
  <c r="EQ43" i="16"/>
  <c r="ET43" i="16" s="1"/>
  <c r="ER43" i="16"/>
  <c r="EW43" i="16"/>
  <c r="EZ43" i="16" s="1"/>
  <c r="EX43" i="16"/>
  <c r="FF43" i="16"/>
  <c r="FG43" i="16"/>
  <c r="FO43" i="16"/>
  <c r="FR43" i="16" s="1"/>
  <c r="FP43" i="16"/>
  <c r="BT44" i="16"/>
  <c r="BU44" i="16"/>
  <c r="CC44" i="16"/>
  <c r="CF44" i="16" s="1"/>
  <c r="CD44" i="16"/>
  <c r="CI44" i="16"/>
  <c r="CL44" i="16" s="1"/>
  <c r="CJ44" i="16"/>
  <c r="CR44" i="16"/>
  <c r="CS44" i="16"/>
  <c r="DA44" i="16"/>
  <c r="DB44" i="16"/>
  <c r="DJ44" i="16"/>
  <c r="DM44" i="16" s="1"/>
  <c r="DK44" i="16"/>
  <c r="DP44" i="16"/>
  <c r="DS44" i="16" s="1"/>
  <c r="DQ44" i="16"/>
  <c r="DY44" i="16"/>
  <c r="EB44" i="16" s="1"/>
  <c r="DZ44" i="16"/>
  <c r="EH44" i="16"/>
  <c r="EK44" i="16" s="1"/>
  <c r="EI44" i="16"/>
  <c r="EQ44" i="16"/>
  <c r="ET44" i="16" s="1"/>
  <c r="ER44" i="16"/>
  <c r="EW44" i="16"/>
  <c r="EZ44" i="16" s="1"/>
  <c r="EX44" i="16"/>
  <c r="FF44" i="16"/>
  <c r="FG44" i="16"/>
  <c r="FO44" i="16"/>
  <c r="FP44" i="16"/>
  <c r="BT45" i="16"/>
  <c r="BW45" i="16" s="1"/>
  <c r="BU45" i="16"/>
  <c r="CC45" i="16"/>
  <c r="CF45" i="16" s="1"/>
  <c r="CD45" i="16"/>
  <c r="CI45" i="16"/>
  <c r="CL45" i="16" s="1"/>
  <c r="CJ45" i="16"/>
  <c r="CR45" i="16"/>
  <c r="CU45" i="16" s="1"/>
  <c r="CS45" i="16"/>
  <c r="DA45" i="16"/>
  <c r="DB45" i="16"/>
  <c r="DJ45" i="16"/>
  <c r="DM45" i="16" s="1"/>
  <c r="DK45" i="16"/>
  <c r="DP45" i="16"/>
  <c r="DS45" i="16" s="1"/>
  <c r="DQ45" i="16"/>
  <c r="DY45" i="16"/>
  <c r="DZ45" i="16"/>
  <c r="EH45" i="16"/>
  <c r="EK45" i="16" s="1"/>
  <c r="EI45" i="16"/>
  <c r="EQ45" i="16"/>
  <c r="ET45" i="16" s="1"/>
  <c r="ER45" i="16"/>
  <c r="EW45" i="16"/>
  <c r="EX45" i="16"/>
  <c r="FF45" i="16"/>
  <c r="FI45" i="16" s="1"/>
  <c r="FG45" i="16"/>
  <c r="FO45" i="16"/>
  <c r="FR45" i="16" s="1"/>
  <c r="FP45" i="16"/>
  <c r="BT46" i="16"/>
  <c r="BW46" i="16" s="1"/>
  <c r="BU46" i="16"/>
  <c r="CC46" i="16"/>
  <c r="CF46" i="16" s="1"/>
  <c r="CD46" i="16"/>
  <c r="CI46" i="16"/>
  <c r="CJ46" i="16"/>
  <c r="CR46" i="16"/>
  <c r="CU46" i="16" s="1"/>
  <c r="CS46" i="16"/>
  <c r="DA46" i="16"/>
  <c r="DD46" i="16" s="1"/>
  <c r="DB46" i="16"/>
  <c r="DJ46" i="16"/>
  <c r="DM46" i="16" s="1"/>
  <c r="DK46" i="16"/>
  <c r="DP46" i="16"/>
  <c r="DS46" i="16" s="1"/>
  <c r="DQ46" i="16"/>
  <c r="DY46" i="16"/>
  <c r="EB46" i="16" s="1"/>
  <c r="DZ46" i="16"/>
  <c r="EH46" i="16"/>
  <c r="EI46" i="16"/>
  <c r="EQ46" i="16"/>
  <c r="ET46" i="16" s="1"/>
  <c r="ER46" i="16"/>
  <c r="EW46" i="16"/>
  <c r="EZ46" i="16" s="1"/>
  <c r="EX46" i="16"/>
  <c r="FF46" i="16"/>
  <c r="FI46" i="16" s="1"/>
  <c r="FG46" i="16"/>
  <c r="FO46" i="16"/>
  <c r="FR46" i="16" s="1"/>
  <c r="FP46" i="16"/>
  <c r="BT47" i="16"/>
  <c r="BU47" i="16"/>
  <c r="CC47" i="16"/>
  <c r="CF47" i="16" s="1"/>
  <c r="CD47" i="16"/>
  <c r="CI47" i="16"/>
  <c r="CJ47" i="16"/>
  <c r="CR47" i="16"/>
  <c r="CS47" i="16"/>
  <c r="DA47" i="16"/>
  <c r="DD47" i="16" s="1"/>
  <c r="DB47" i="16"/>
  <c r="DJ47" i="16"/>
  <c r="DM47" i="16" s="1"/>
  <c r="DK47" i="16"/>
  <c r="DP47" i="16"/>
  <c r="DQ47" i="16"/>
  <c r="DY47" i="16"/>
  <c r="EB47" i="16" s="1"/>
  <c r="DZ47" i="16"/>
  <c r="EH47" i="16"/>
  <c r="EK47" i="16" s="1"/>
  <c r="EI47" i="16"/>
  <c r="EQ47" i="16"/>
  <c r="ET47" i="16" s="1"/>
  <c r="ER47" i="16"/>
  <c r="EW47" i="16"/>
  <c r="EZ47" i="16" s="1"/>
  <c r="EX47" i="16"/>
  <c r="FF47" i="16"/>
  <c r="FI47" i="16" s="1"/>
  <c r="FG47" i="16"/>
  <c r="FO47" i="16"/>
  <c r="FR47" i="16" s="1"/>
  <c r="FP47" i="16"/>
  <c r="BT48" i="16"/>
  <c r="BU48" i="16"/>
  <c r="CC48" i="16"/>
  <c r="CF48" i="16" s="1"/>
  <c r="CD48" i="16"/>
  <c r="CI48" i="16"/>
  <c r="CL48" i="16" s="1"/>
  <c r="CJ48" i="16"/>
  <c r="CR48" i="16"/>
  <c r="CS48" i="16"/>
  <c r="DA48" i="16"/>
  <c r="DB48" i="16"/>
  <c r="DJ48" i="16"/>
  <c r="DM48" i="16" s="1"/>
  <c r="DK48" i="16"/>
  <c r="DP48" i="16"/>
  <c r="DQ48" i="16"/>
  <c r="DY48" i="16"/>
  <c r="EB48" i="16" s="1"/>
  <c r="DZ48" i="16"/>
  <c r="EH48" i="16"/>
  <c r="EK48" i="16" s="1"/>
  <c r="EI48" i="16"/>
  <c r="EQ48" i="16"/>
  <c r="ET48" i="16" s="1"/>
  <c r="ER48" i="16"/>
  <c r="EW48" i="16"/>
  <c r="EZ48" i="16" s="1"/>
  <c r="EX48" i="16"/>
  <c r="FF48" i="16"/>
  <c r="FI48" i="16" s="1"/>
  <c r="FG48" i="16"/>
  <c r="FO48" i="16"/>
  <c r="FR48" i="16" s="1"/>
  <c r="FP48" i="16"/>
  <c r="BT50" i="16"/>
  <c r="BW50" i="16" s="1"/>
  <c r="BU50" i="16"/>
  <c r="CC50" i="16"/>
  <c r="CF50" i="16" s="1"/>
  <c r="CD50" i="16"/>
  <c r="CI50" i="16"/>
  <c r="CL50" i="16" s="1"/>
  <c r="CJ50" i="16"/>
  <c r="CR50" i="16"/>
  <c r="CU50" i="16" s="1"/>
  <c r="CS50" i="16"/>
  <c r="DA50" i="16"/>
  <c r="DB50" i="16"/>
  <c r="DJ50" i="16"/>
  <c r="DM50" i="16" s="1"/>
  <c r="DK50" i="16"/>
  <c r="DP50" i="16"/>
  <c r="DS50" i="16" s="1"/>
  <c r="DQ50" i="16"/>
  <c r="DY50" i="16"/>
  <c r="DZ50" i="16"/>
  <c r="EH50" i="16"/>
  <c r="EK50" i="16" s="1"/>
  <c r="EI50" i="16"/>
  <c r="EQ50" i="16"/>
  <c r="ET50" i="16" s="1"/>
  <c r="ER50" i="16"/>
  <c r="EW50" i="16"/>
  <c r="EX50" i="16"/>
  <c r="FF50" i="16"/>
  <c r="FI50" i="16" s="1"/>
  <c r="FG50" i="16"/>
  <c r="FO50" i="16"/>
  <c r="FR50" i="16" s="1"/>
  <c r="FP50" i="16"/>
  <c r="BT51" i="16"/>
  <c r="BW51" i="16" s="1"/>
  <c r="BU51" i="16"/>
  <c r="CC51" i="16"/>
  <c r="CF51" i="16" s="1"/>
  <c r="CD51" i="16"/>
  <c r="CI51" i="16"/>
  <c r="CL51" i="16" s="1"/>
  <c r="CJ51" i="16"/>
  <c r="CR51" i="16"/>
  <c r="CU51" i="16" s="1"/>
  <c r="CS51" i="16"/>
  <c r="DA51" i="16"/>
  <c r="DD51" i="16" s="1"/>
  <c r="DB51" i="16"/>
  <c r="DJ51" i="16"/>
  <c r="DM51" i="16" s="1"/>
  <c r="DK51" i="16"/>
  <c r="DP51" i="16"/>
  <c r="DS51" i="16" s="1"/>
  <c r="DQ51" i="16"/>
  <c r="DY51" i="16"/>
  <c r="EB51" i="16" s="1"/>
  <c r="DZ51" i="16"/>
  <c r="EH51" i="16"/>
  <c r="EK51" i="16" s="1"/>
  <c r="EI51" i="16"/>
  <c r="EQ51" i="16"/>
  <c r="ET51" i="16" s="1"/>
  <c r="ER51" i="16"/>
  <c r="EW51" i="16"/>
  <c r="EX51" i="16"/>
  <c r="FF51" i="16"/>
  <c r="FI51" i="16" s="1"/>
  <c r="FG51" i="16"/>
  <c r="FO51" i="16"/>
  <c r="FR51" i="16" s="1"/>
  <c r="FP51" i="16"/>
  <c r="BT52" i="16"/>
  <c r="BU52" i="16"/>
  <c r="CC52" i="16"/>
  <c r="CF52" i="16" s="1"/>
  <c r="CD52" i="16"/>
  <c r="CI52" i="16"/>
  <c r="CJ52" i="16"/>
  <c r="CR52" i="16"/>
  <c r="CS52" i="16"/>
  <c r="DA52" i="16"/>
  <c r="DD52" i="16" s="1"/>
  <c r="DB52" i="16"/>
  <c r="DJ52" i="16"/>
  <c r="DM52" i="16" s="1"/>
  <c r="DK52" i="16"/>
  <c r="DP52" i="16"/>
  <c r="DQ52" i="16"/>
  <c r="DY52" i="16"/>
  <c r="EB52" i="16" s="1"/>
  <c r="DZ52" i="16"/>
  <c r="EH52" i="16"/>
  <c r="EK52" i="16" s="1"/>
  <c r="EI52" i="16"/>
  <c r="EQ52" i="16"/>
  <c r="ET52" i="16" s="1"/>
  <c r="ER52" i="16"/>
  <c r="EW52" i="16"/>
  <c r="EZ52" i="16" s="1"/>
  <c r="EX52" i="16"/>
  <c r="FF52" i="16"/>
  <c r="FI52" i="16" s="1"/>
  <c r="FG52" i="16"/>
  <c r="FO52" i="16"/>
  <c r="FP52" i="16"/>
  <c r="BT53" i="16"/>
  <c r="BU53" i="16"/>
  <c r="CC53" i="16"/>
  <c r="CF53" i="16" s="1"/>
  <c r="CD53" i="16"/>
  <c r="CI53" i="16"/>
  <c r="CL53" i="16" s="1"/>
  <c r="CJ53" i="16"/>
  <c r="CR53" i="16"/>
  <c r="CS53" i="16"/>
  <c r="DA53" i="16"/>
  <c r="DB53" i="16"/>
  <c r="DJ53" i="16"/>
  <c r="DM53" i="16" s="1"/>
  <c r="DK53" i="16"/>
  <c r="DP53" i="16"/>
  <c r="DQ53" i="16"/>
  <c r="DY53" i="16"/>
  <c r="DZ53" i="16"/>
  <c r="EH53" i="16"/>
  <c r="EK53" i="16" s="1"/>
  <c r="EI53" i="16"/>
  <c r="EQ53" i="16"/>
  <c r="ET53" i="16" s="1"/>
  <c r="ER53" i="16"/>
  <c r="EW53" i="16"/>
  <c r="EX53" i="16"/>
  <c r="FF53" i="16"/>
  <c r="FI53" i="16" s="1"/>
  <c r="FG53" i="16"/>
  <c r="FO53" i="16"/>
  <c r="FR53" i="16" s="1"/>
  <c r="FP53" i="16"/>
  <c r="BT54" i="16"/>
  <c r="BW54" i="16" s="1"/>
  <c r="BU54" i="16"/>
  <c r="CC54" i="16"/>
  <c r="CF54" i="16" s="1"/>
  <c r="CD54" i="16"/>
  <c r="CI54" i="16"/>
  <c r="CL54" i="16" s="1"/>
  <c r="CJ54" i="16"/>
  <c r="CR54" i="16"/>
  <c r="CS54" i="16"/>
  <c r="DA54" i="16"/>
  <c r="DB54" i="16"/>
  <c r="DJ54" i="16"/>
  <c r="DM54" i="16" s="1"/>
  <c r="DK54" i="16"/>
  <c r="DP54" i="16"/>
  <c r="DS54" i="16" s="1"/>
  <c r="DQ54" i="16"/>
  <c r="DY54" i="16"/>
  <c r="DZ54" i="16"/>
  <c r="EH54" i="16"/>
  <c r="EI54" i="16"/>
  <c r="EQ54" i="16"/>
  <c r="ET54" i="16" s="1"/>
  <c r="ER54" i="16"/>
  <c r="EW54" i="16"/>
  <c r="EX54" i="16"/>
  <c r="FF54" i="16"/>
  <c r="FG54" i="16"/>
  <c r="FO54" i="16"/>
  <c r="FR54" i="16" s="1"/>
  <c r="FP54" i="16"/>
  <c r="O35" i="16"/>
  <c r="R35" i="16" s="1"/>
  <c r="P35" i="16"/>
  <c r="U35" i="16"/>
  <c r="X35" i="16" s="1"/>
  <c r="V35" i="16"/>
  <c r="AD35" i="16"/>
  <c r="AG35" i="16" s="1"/>
  <c r="AE35" i="16"/>
  <c r="AM35" i="16"/>
  <c r="AP35" i="16" s="1"/>
  <c r="AN35" i="16"/>
  <c r="AV35" i="16"/>
  <c r="AY35" i="16" s="1"/>
  <c r="AW35" i="16"/>
  <c r="BB35" i="16"/>
  <c r="BE35" i="16" s="1"/>
  <c r="BC35" i="16"/>
  <c r="BK35" i="16"/>
  <c r="BL35" i="16"/>
  <c r="O36" i="16"/>
  <c r="R36" i="16" s="1"/>
  <c r="P36" i="16"/>
  <c r="U36" i="16"/>
  <c r="V36" i="16"/>
  <c r="AD36" i="16"/>
  <c r="AE36" i="16"/>
  <c r="AM36" i="16"/>
  <c r="AN36" i="16"/>
  <c r="AV36" i="16"/>
  <c r="AY36" i="16" s="1"/>
  <c r="AW36" i="16"/>
  <c r="BB36" i="16"/>
  <c r="BC36" i="16"/>
  <c r="BK36" i="16"/>
  <c r="BN36" i="16" s="1"/>
  <c r="BL36" i="16"/>
  <c r="O38" i="16"/>
  <c r="R38" i="16" s="1"/>
  <c r="P38" i="16"/>
  <c r="U38" i="16"/>
  <c r="X38" i="16" s="1"/>
  <c r="V38" i="16"/>
  <c r="AD38" i="16"/>
  <c r="AG38" i="16" s="1"/>
  <c r="AE38" i="16"/>
  <c r="AM38" i="16"/>
  <c r="AP38" i="16" s="1"/>
  <c r="AN38" i="16"/>
  <c r="AV38" i="16"/>
  <c r="AY38" i="16" s="1"/>
  <c r="AW38" i="16"/>
  <c r="BB38" i="16"/>
  <c r="BE38" i="16" s="1"/>
  <c r="BC38" i="16"/>
  <c r="BK38" i="16"/>
  <c r="BN38" i="16" s="1"/>
  <c r="BL38" i="16"/>
  <c r="O39" i="16"/>
  <c r="R39" i="16" s="1"/>
  <c r="P39" i="16"/>
  <c r="U39" i="16"/>
  <c r="X39" i="16" s="1"/>
  <c r="V39" i="16"/>
  <c r="AD39" i="16"/>
  <c r="AG39" i="16" s="1"/>
  <c r="AE39" i="16"/>
  <c r="AM39" i="16"/>
  <c r="AP39" i="16" s="1"/>
  <c r="AN39" i="16"/>
  <c r="AV39" i="16"/>
  <c r="AY39" i="16" s="1"/>
  <c r="AW39" i="16"/>
  <c r="BB39" i="16"/>
  <c r="BE39" i="16" s="1"/>
  <c r="BC39" i="16"/>
  <c r="BK39" i="16"/>
  <c r="BN39" i="16" s="1"/>
  <c r="BL39" i="16"/>
  <c r="O40" i="16"/>
  <c r="R40" i="16" s="1"/>
  <c r="P40" i="16"/>
  <c r="U40" i="16"/>
  <c r="X40" i="16" s="1"/>
  <c r="V40" i="16"/>
  <c r="AD40" i="16"/>
  <c r="AG40" i="16" s="1"/>
  <c r="AE40" i="16"/>
  <c r="AM40" i="16"/>
  <c r="AP40" i="16" s="1"/>
  <c r="AN40" i="16"/>
  <c r="AV40" i="16"/>
  <c r="AY40" i="16" s="1"/>
  <c r="AW40" i="16"/>
  <c r="BB40" i="16"/>
  <c r="BE40" i="16" s="1"/>
  <c r="BC40" i="16"/>
  <c r="BK40" i="16"/>
  <c r="BL40" i="16"/>
  <c r="O41" i="16"/>
  <c r="R41" i="16" s="1"/>
  <c r="P41" i="16"/>
  <c r="U41" i="16"/>
  <c r="X41" i="16" s="1"/>
  <c r="V41" i="16"/>
  <c r="AD41" i="16"/>
  <c r="AG41" i="16" s="1"/>
  <c r="AE41" i="16"/>
  <c r="AM41" i="16"/>
  <c r="AP41" i="16" s="1"/>
  <c r="AN41" i="16"/>
  <c r="AV41" i="16"/>
  <c r="AY41" i="16" s="1"/>
  <c r="AW41" i="16"/>
  <c r="BB41" i="16"/>
  <c r="BC41" i="16"/>
  <c r="BK41" i="16"/>
  <c r="BL41" i="16"/>
  <c r="O42" i="16"/>
  <c r="R42" i="16" s="1"/>
  <c r="P42" i="16"/>
  <c r="U42" i="16"/>
  <c r="X42" i="16" s="1"/>
  <c r="V42" i="16"/>
  <c r="AD42" i="16"/>
  <c r="AG42" i="16" s="1"/>
  <c r="AE42" i="16"/>
  <c r="AM42" i="16"/>
  <c r="AP42" i="16" s="1"/>
  <c r="AN42" i="16"/>
  <c r="AV42" i="16"/>
  <c r="AY42" i="16" s="1"/>
  <c r="AW42" i="16"/>
  <c r="BB42" i="16"/>
  <c r="BE42" i="16" s="1"/>
  <c r="BC42" i="16"/>
  <c r="BK42" i="16"/>
  <c r="BL42" i="16"/>
  <c r="O43" i="16"/>
  <c r="R43" i="16" s="1"/>
  <c r="P43" i="16"/>
  <c r="U43" i="16"/>
  <c r="X43" i="16" s="1"/>
  <c r="V43" i="16"/>
  <c r="AD43" i="16"/>
  <c r="AG43" i="16" s="1"/>
  <c r="AE43" i="16"/>
  <c r="AM43" i="16"/>
  <c r="AP43" i="16" s="1"/>
  <c r="AN43" i="16"/>
  <c r="AV43" i="16"/>
  <c r="AY43" i="16" s="1"/>
  <c r="AW43" i="16"/>
  <c r="BB43" i="16"/>
  <c r="BE43" i="16" s="1"/>
  <c r="BC43" i="16"/>
  <c r="BK43" i="16"/>
  <c r="BN43" i="16" s="1"/>
  <c r="BL43" i="16"/>
  <c r="O44" i="16"/>
  <c r="R44" i="16" s="1"/>
  <c r="P44" i="16"/>
  <c r="U44" i="16"/>
  <c r="X44" i="16" s="1"/>
  <c r="V44" i="16"/>
  <c r="AD44" i="16"/>
  <c r="AG44" i="16" s="1"/>
  <c r="AE44" i="16"/>
  <c r="AM44" i="16"/>
  <c r="AP44" i="16" s="1"/>
  <c r="AN44" i="16"/>
  <c r="AV44" i="16"/>
  <c r="AY44" i="16" s="1"/>
  <c r="AW44" i="16"/>
  <c r="BB44" i="16"/>
  <c r="BE44" i="16" s="1"/>
  <c r="BC44" i="16"/>
  <c r="BK44" i="16"/>
  <c r="BL44" i="16"/>
  <c r="O45" i="16"/>
  <c r="R45" i="16" s="1"/>
  <c r="P45" i="16"/>
  <c r="U45" i="16"/>
  <c r="X45" i="16" s="1"/>
  <c r="V45" i="16"/>
  <c r="AD45" i="16"/>
  <c r="AG45" i="16" s="1"/>
  <c r="AE45" i="16"/>
  <c r="AM45" i="16"/>
  <c r="AP45" i="16" s="1"/>
  <c r="AN45" i="16"/>
  <c r="AV45" i="16"/>
  <c r="AY45" i="16" s="1"/>
  <c r="AW45" i="16"/>
  <c r="BB45" i="16"/>
  <c r="BC45" i="16"/>
  <c r="BK45" i="16"/>
  <c r="BN45" i="16" s="1"/>
  <c r="BL45" i="16"/>
  <c r="O46" i="16"/>
  <c r="R46" i="16" s="1"/>
  <c r="P46" i="16"/>
  <c r="U46" i="16"/>
  <c r="X46" i="16" s="1"/>
  <c r="V46" i="16"/>
  <c r="AD46" i="16"/>
  <c r="AG46" i="16" s="1"/>
  <c r="AE46" i="16"/>
  <c r="AM46" i="16"/>
  <c r="AP46" i="16" s="1"/>
  <c r="AN46" i="16"/>
  <c r="AV46" i="16"/>
  <c r="AY46" i="16" s="1"/>
  <c r="AW46" i="16"/>
  <c r="BB46" i="16"/>
  <c r="BE46" i="16" s="1"/>
  <c r="BC46" i="16"/>
  <c r="BK46" i="16"/>
  <c r="BN46" i="16" s="1"/>
  <c r="BL46" i="16"/>
  <c r="O47" i="16"/>
  <c r="R47" i="16" s="1"/>
  <c r="P47" i="16"/>
  <c r="U47" i="16"/>
  <c r="X47" i="16" s="1"/>
  <c r="V47" i="16"/>
  <c r="AD47" i="16"/>
  <c r="AG47" i="16" s="1"/>
  <c r="AE47" i="16"/>
  <c r="AM47" i="16"/>
  <c r="AP47" i="16" s="1"/>
  <c r="AN47" i="16"/>
  <c r="AV47" i="16"/>
  <c r="AY47" i="16" s="1"/>
  <c r="AW47" i="16"/>
  <c r="BB47" i="16"/>
  <c r="BE47" i="16" s="1"/>
  <c r="BC47" i="16"/>
  <c r="BK47" i="16"/>
  <c r="BN47" i="16" s="1"/>
  <c r="BL47" i="16"/>
  <c r="O48" i="16"/>
  <c r="R48" i="16" s="1"/>
  <c r="P48" i="16"/>
  <c r="U48" i="16"/>
  <c r="X48" i="16" s="1"/>
  <c r="V48" i="16"/>
  <c r="AD48" i="16"/>
  <c r="AG48" i="16" s="1"/>
  <c r="AE48" i="16"/>
  <c r="AM48" i="16"/>
  <c r="AP48" i="16" s="1"/>
  <c r="AN48" i="16"/>
  <c r="AV48" i="16"/>
  <c r="AY48" i="16" s="1"/>
  <c r="AW48" i="16"/>
  <c r="BB48" i="16"/>
  <c r="BE48" i="16" s="1"/>
  <c r="BC48" i="16"/>
  <c r="BK48" i="16"/>
  <c r="BL48" i="16"/>
  <c r="O50" i="16"/>
  <c r="R50" i="16" s="1"/>
  <c r="P50" i="16"/>
  <c r="U50" i="16"/>
  <c r="V50" i="16"/>
  <c r="AD50" i="16"/>
  <c r="AE50" i="16"/>
  <c r="AM50" i="16"/>
  <c r="AN50" i="16"/>
  <c r="AV50" i="16"/>
  <c r="AY50" i="16" s="1"/>
  <c r="AW50" i="16"/>
  <c r="BB50" i="16"/>
  <c r="BC50" i="16"/>
  <c r="BK50" i="16"/>
  <c r="BL50" i="16"/>
  <c r="O51" i="16"/>
  <c r="R51" i="16" s="1"/>
  <c r="P51" i="16"/>
  <c r="U51" i="16"/>
  <c r="V51" i="16"/>
  <c r="AD51" i="16"/>
  <c r="AE51" i="16"/>
  <c r="AM51" i="16"/>
  <c r="AN51" i="16"/>
  <c r="AV51" i="16"/>
  <c r="AY51" i="16" s="1"/>
  <c r="AW51" i="16"/>
  <c r="BB51" i="16"/>
  <c r="BE51" i="16" s="1"/>
  <c r="BC51" i="16"/>
  <c r="BK51" i="16"/>
  <c r="BN51" i="16" s="1"/>
  <c r="BL51" i="16"/>
  <c r="O52" i="16"/>
  <c r="P52" i="16"/>
  <c r="U52" i="16"/>
  <c r="V52" i="16"/>
  <c r="AD52" i="16"/>
  <c r="AE52" i="16"/>
  <c r="AM52" i="16"/>
  <c r="AN52" i="16"/>
  <c r="AV52" i="16"/>
  <c r="AY52" i="16" s="1"/>
  <c r="AW52" i="16"/>
  <c r="BB52" i="16"/>
  <c r="BE52" i="16" s="1"/>
  <c r="BC52" i="16"/>
  <c r="BK52" i="16"/>
  <c r="BN52" i="16" s="1"/>
  <c r="BL52" i="16"/>
  <c r="O53" i="16"/>
  <c r="R53" i="16" s="1"/>
  <c r="P53" i="16"/>
  <c r="U53" i="16"/>
  <c r="V53" i="16"/>
  <c r="AD53" i="16"/>
  <c r="AE53" i="16"/>
  <c r="AM53" i="16"/>
  <c r="AN53" i="16"/>
  <c r="AV53" i="16"/>
  <c r="AY53" i="16" s="1"/>
  <c r="AW53" i="16"/>
  <c r="BB53" i="16"/>
  <c r="BE53" i="16" s="1"/>
  <c r="BC53" i="16"/>
  <c r="BK53" i="16"/>
  <c r="BL53" i="16"/>
  <c r="O54" i="16"/>
  <c r="R54" i="16" s="1"/>
  <c r="P54" i="16"/>
  <c r="U54" i="16"/>
  <c r="V54" i="16"/>
  <c r="AD54" i="16"/>
  <c r="AE54" i="16"/>
  <c r="AM54" i="16"/>
  <c r="AN54" i="16"/>
  <c r="AV54" i="16"/>
  <c r="AY54" i="16" s="1"/>
  <c r="AW54" i="16"/>
  <c r="BB54" i="16"/>
  <c r="BC54" i="16"/>
  <c r="BK54" i="16"/>
  <c r="BL54" i="16"/>
  <c r="R52" i="16" l="1"/>
  <c r="E52" i="16"/>
  <c r="CY252" i="16"/>
  <c r="CP249" i="16"/>
  <c r="CY253" i="16"/>
  <c r="DH257" i="16"/>
  <c r="CP261" i="16"/>
  <c r="CY255" i="16"/>
  <c r="DH255" i="16"/>
  <c r="CP251" i="16"/>
  <c r="CP256" i="16"/>
  <c r="DH261" i="16"/>
  <c r="DH253" i="16"/>
  <c r="CP253" i="16"/>
  <c r="DH254" i="16"/>
  <c r="CP255" i="16"/>
  <c r="CP258" i="16"/>
  <c r="DH259" i="16"/>
  <c r="CY261" i="16"/>
  <c r="CP259" i="16"/>
  <c r="CY254" i="16"/>
  <c r="CP254" i="16"/>
  <c r="CY249" i="16"/>
  <c r="DH251" i="16"/>
  <c r="CY250" i="16"/>
  <c r="DH252" i="16"/>
  <c r="CY257" i="16"/>
  <c r="CP257" i="16"/>
  <c r="CY259" i="16"/>
  <c r="DH258" i="16"/>
  <c r="CP252" i="16"/>
  <c r="DH249" i="16"/>
  <c r="CY251" i="16"/>
  <c r="CP250" i="16"/>
  <c r="DH260" i="16"/>
  <c r="DH256" i="16"/>
  <c r="CY258" i="16"/>
  <c r="CY256" i="16"/>
  <c r="DH250" i="16"/>
  <c r="CY260" i="16"/>
  <c r="CP260" i="16"/>
  <c r="FM79" i="16"/>
  <c r="FV79" i="16"/>
  <c r="FD80" i="16"/>
  <c r="FD69" i="16"/>
  <c r="FV71" i="16"/>
  <c r="FD78" i="16"/>
  <c r="FM76" i="16"/>
  <c r="FV73" i="16"/>
  <c r="FM81" i="16"/>
  <c r="FV80" i="16"/>
  <c r="FM80" i="16"/>
  <c r="FD81" i="16"/>
  <c r="FD71" i="16"/>
  <c r="FD73" i="16"/>
  <c r="FV74" i="16"/>
  <c r="FD75" i="16"/>
  <c r="FD77" i="16"/>
  <c r="FD76" i="16"/>
  <c r="FM74" i="16"/>
  <c r="FD72" i="16"/>
  <c r="FM73" i="16"/>
  <c r="FV72" i="16"/>
  <c r="FD70" i="16"/>
  <c r="FM75" i="16"/>
  <c r="FM72" i="16"/>
  <c r="FV81" i="16"/>
  <c r="FV77" i="16"/>
  <c r="FV75" i="16"/>
  <c r="FV70" i="16"/>
  <c r="FV78" i="16"/>
  <c r="FD74" i="16"/>
  <c r="FV69" i="16"/>
  <c r="FM78" i="16"/>
  <c r="FM77" i="16"/>
  <c r="FM70" i="16"/>
  <c r="FM71" i="16"/>
  <c r="FD79" i="16"/>
  <c r="FV76" i="16"/>
  <c r="FM69" i="16"/>
  <c r="FN252" i="16"/>
  <c r="FE260" i="16"/>
  <c r="FW249" i="16"/>
  <c r="FW258" i="16"/>
  <c r="FW259" i="16"/>
  <c r="FE254" i="16"/>
  <c r="FN260" i="16"/>
  <c r="FE259" i="16"/>
  <c r="FW257" i="16"/>
  <c r="FE253" i="16"/>
  <c r="FE249" i="16"/>
  <c r="FN259" i="16"/>
  <c r="FE261" i="16"/>
  <c r="FE255" i="16"/>
  <c r="FN258" i="16"/>
  <c r="FE252" i="16"/>
  <c r="FN256" i="16"/>
  <c r="FW252" i="16"/>
  <c r="FW250" i="16"/>
  <c r="FW251" i="16"/>
  <c r="FN250" i="16"/>
  <c r="FW256" i="16"/>
  <c r="FN251" i="16"/>
  <c r="FN249" i="16"/>
  <c r="FN253" i="16"/>
  <c r="FW253" i="16"/>
  <c r="FW254" i="16"/>
  <c r="FE258" i="16"/>
  <c r="FW260" i="16"/>
  <c r="FE250" i="16"/>
  <c r="FN254" i="16"/>
  <c r="FW255" i="16"/>
  <c r="FN255" i="16"/>
  <c r="FE251" i="16"/>
  <c r="FE257" i="16"/>
  <c r="FW261" i="16"/>
  <c r="FE256" i="16"/>
  <c r="FN257" i="16"/>
  <c r="FN261" i="16"/>
  <c r="CB161" i="16"/>
  <c r="BJ166" i="16"/>
  <c r="CB166" i="16"/>
  <c r="BS166" i="16"/>
  <c r="CB171" i="16"/>
  <c r="CB170" i="16"/>
  <c r="BS171" i="16"/>
  <c r="CB165" i="16"/>
  <c r="BJ171" i="16"/>
  <c r="BJ168" i="16"/>
  <c r="BS163" i="16"/>
  <c r="CB167" i="16"/>
  <c r="BS165" i="16"/>
  <c r="BJ163" i="16"/>
  <c r="BS164" i="16"/>
  <c r="BJ164" i="16"/>
  <c r="BJ160" i="16"/>
  <c r="CB160" i="16"/>
  <c r="BS168" i="16"/>
  <c r="BJ159" i="16"/>
  <c r="BJ162" i="16"/>
  <c r="BS159" i="16"/>
  <c r="BS160" i="16"/>
  <c r="BS162" i="16"/>
  <c r="BS167" i="16"/>
  <c r="BJ167" i="16"/>
  <c r="CB163" i="16"/>
  <c r="CB162" i="16"/>
  <c r="CB159" i="16"/>
  <c r="CB169" i="16"/>
  <c r="BS170" i="16"/>
  <c r="CB168" i="16"/>
  <c r="BJ169" i="16"/>
  <c r="BJ165" i="16"/>
  <c r="BJ170" i="16"/>
  <c r="BS169" i="16"/>
  <c r="CB164" i="16"/>
  <c r="BJ161" i="16"/>
  <c r="BS161" i="16"/>
  <c r="EE144" i="16"/>
  <c r="EB144" i="16"/>
  <c r="FL143" i="16"/>
  <c r="FI143" i="16"/>
  <c r="CX143" i="16"/>
  <c r="CU143" i="16"/>
  <c r="EE142" i="16"/>
  <c r="EB142" i="16"/>
  <c r="BQ142" i="16"/>
  <c r="BN142" i="16"/>
  <c r="FL141" i="16"/>
  <c r="FI141" i="16"/>
  <c r="CX141" i="16"/>
  <c r="CU141" i="16"/>
  <c r="EE140" i="16"/>
  <c r="EB140" i="16"/>
  <c r="CX138" i="16"/>
  <c r="CU138" i="16"/>
  <c r="BQ138" i="16"/>
  <c r="BN138" i="16"/>
  <c r="FL136" i="16"/>
  <c r="FI136" i="16"/>
  <c r="EE136" i="16"/>
  <c r="EB136" i="16"/>
  <c r="CX136" i="16"/>
  <c r="CU136" i="16"/>
  <c r="BQ135" i="16"/>
  <c r="BN135" i="16"/>
  <c r="FL134" i="16"/>
  <c r="FI134" i="16"/>
  <c r="EE133" i="16"/>
  <c r="EB133" i="16"/>
  <c r="CX133" i="16"/>
  <c r="CU133" i="16"/>
  <c r="BQ133" i="16"/>
  <c r="BN133" i="16"/>
  <c r="FL132" i="16"/>
  <c r="FI132" i="16"/>
  <c r="BQ131" i="16"/>
  <c r="BN131" i="16"/>
  <c r="EE130" i="16"/>
  <c r="EB130" i="16"/>
  <c r="BQ130" i="16"/>
  <c r="BN130" i="16"/>
  <c r="FL129" i="16"/>
  <c r="FI129" i="16"/>
  <c r="EE129" i="16"/>
  <c r="EB129" i="16"/>
  <c r="EE128" i="16"/>
  <c r="EB128" i="16"/>
  <c r="CX128" i="16"/>
  <c r="CU128" i="16"/>
  <c r="BQ128" i="16"/>
  <c r="BN128" i="16"/>
  <c r="BQ233" i="16"/>
  <c r="BN233" i="16"/>
  <c r="CX231" i="16"/>
  <c r="CU231" i="16"/>
  <c r="AJ231" i="16"/>
  <c r="AG231" i="16"/>
  <c r="EE228" i="16"/>
  <c r="EB228" i="16"/>
  <c r="FL227" i="16"/>
  <c r="FI227" i="16"/>
  <c r="BQ226" i="16"/>
  <c r="BN226" i="16"/>
  <c r="AJ226" i="16"/>
  <c r="AG226" i="16"/>
  <c r="CX225" i="16"/>
  <c r="CU225" i="16"/>
  <c r="AJ225" i="16"/>
  <c r="AG225" i="16"/>
  <c r="EE224" i="16"/>
  <c r="EB224" i="16"/>
  <c r="FL223" i="16"/>
  <c r="FI223" i="16"/>
  <c r="CX223" i="16"/>
  <c r="CU223" i="16"/>
  <c r="BQ223" i="16"/>
  <c r="BN223" i="16"/>
  <c r="AJ223" i="16"/>
  <c r="AG223" i="16"/>
  <c r="FL221" i="16"/>
  <c r="FI221" i="16"/>
  <c r="BQ221" i="16"/>
  <c r="BN221" i="16"/>
  <c r="CX220" i="16"/>
  <c r="CU220" i="16"/>
  <c r="BQ219" i="16"/>
  <c r="BN219" i="16"/>
  <c r="AJ218" i="16"/>
  <c r="AG218" i="16"/>
  <c r="BQ324" i="16"/>
  <c r="BN324" i="16"/>
  <c r="BQ323" i="16"/>
  <c r="BN323" i="16"/>
  <c r="EE322" i="16"/>
  <c r="EB322" i="16"/>
  <c r="BQ322" i="16"/>
  <c r="BN322" i="16"/>
  <c r="CX321" i="16"/>
  <c r="CU321" i="16"/>
  <c r="FL320" i="16"/>
  <c r="FI320" i="16"/>
  <c r="EE320" i="16"/>
  <c r="EB320" i="16"/>
  <c r="BQ320" i="16"/>
  <c r="BN320" i="16"/>
  <c r="AJ318" i="16"/>
  <c r="AG318" i="16"/>
  <c r="FL317" i="16"/>
  <c r="FI317" i="16"/>
  <c r="AJ317" i="16"/>
  <c r="AG317" i="16"/>
  <c r="BQ316" i="16"/>
  <c r="BN316" i="16"/>
  <c r="AJ316" i="16"/>
  <c r="AG316" i="16"/>
  <c r="EE315" i="16"/>
  <c r="EB315" i="16"/>
  <c r="EE312" i="16"/>
  <c r="EB312" i="16"/>
  <c r="BQ312" i="16"/>
  <c r="BN312" i="16"/>
  <c r="AJ310" i="16"/>
  <c r="AG310" i="16"/>
  <c r="FL309" i="16"/>
  <c r="FI309" i="16"/>
  <c r="CQ165" i="16"/>
  <c r="CQ167" i="16"/>
  <c r="CQ171" i="16"/>
  <c r="CQ159" i="16"/>
  <c r="CZ162" i="16"/>
  <c r="DI160" i="16"/>
  <c r="DI169" i="16"/>
  <c r="CQ170" i="16"/>
  <c r="CZ159" i="16"/>
  <c r="CZ160" i="16"/>
  <c r="CZ171" i="16"/>
  <c r="CZ170" i="16"/>
  <c r="DI163" i="16"/>
  <c r="CZ167" i="16"/>
  <c r="CQ166" i="16"/>
  <c r="CQ160" i="16"/>
  <c r="CQ162" i="16"/>
  <c r="CQ164" i="16"/>
  <c r="CQ163" i="16"/>
  <c r="CZ163" i="16"/>
  <c r="CZ161" i="16"/>
  <c r="DI171" i="16"/>
  <c r="DI168" i="16"/>
  <c r="CZ169" i="16"/>
  <c r="DI161" i="16"/>
  <c r="CQ168" i="16"/>
  <c r="CQ169" i="16"/>
  <c r="DI162" i="16"/>
  <c r="CZ164" i="16"/>
  <c r="CZ165" i="16"/>
  <c r="CZ166" i="16"/>
  <c r="CZ168" i="16"/>
  <c r="DI170" i="16"/>
  <c r="CQ161" i="16"/>
  <c r="DI164" i="16"/>
  <c r="DI159" i="16"/>
  <c r="DI167" i="16"/>
  <c r="DI165" i="16"/>
  <c r="DI166" i="16"/>
  <c r="FL43" i="16"/>
  <c r="FI43" i="16"/>
  <c r="FL39" i="16"/>
  <c r="FI39" i="16"/>
  <c r="BI259" i="16"/>
  <c r="CA253" i="16"/>
  <c r="BR250" i="16"/>
  <c r="CA257" i="16"/>
  <c r="CA251" i="16"/>
  <c r="BR259" i="16"/>
  <c r="BI255" i="16"/>
  <c r="BR255" i="16"/>
  <c r="BI254" i="16"/>
  <c r="CA261" i="16"/>
  <c r="BR261" i="16"/>
  <c r="BI256" i="16"/>
  <c r="BR257" i="16"/>
  <c r="BR254" i="16"/>
  <c r="CA254" i="16"/>
  <c r="BI250" i="16"/>
  <c r="BR258" i="16"/>
  <c r="BI258" i="16"/>
  <c r="CA255" i="16"/>
  <c r="CA252" i="16"/>
  <c r="BI253" i="16"/>
  <c r="BR249" i="16"/>
  <c r="BR253" i="16"/>
  <c r="BI252" i="16"/>
  <c r="BI251" i="16"/>
  <c r="BR256" i="16"/>
  <c r="BI260" i="16"/>
  <c r="CA250" i="16"/>
  <c r="CA249" i="16"/>
  <c r="CA260" i="16"/>
  <c r="CA258" i="16"/>
  <c r="CA259" i="16"/>
  <c r="BR251" i="16"/>
  <c r="BI257" i="16"/>
  <c r="BI261" i="16"/>
  <c r="BR252" i="16"/>
  <c r="BI249" i="16"/>
  <c r="BR260" i="16"/>
  <c r="CA256" i="16"/>
  <c r="DW77" i="16"/>
  <c r="EO70" i="16"/>
  <c r="EO72" i="16"/>
  <c r="EF77" i="16"/>
  <c r="EF74" i="16"/>
  <c r="EF73" i="16"/>
  <c r="DW75" i="16"/>
  <c r="DW76" i="16"/>
  <c r="EF80" i="16"/>
  <c r="DW73" i="16"/>
  <c r="EF81" i="16"/>
  <c r="EO73" i="16"/>
  <c r="DW71" i="16"/>
  <c r="EO76" i="16"/>
  <c r="DW81" i="16"/>
  <c r="EO79" i="16"/>
  <c r="DW78" i="16"/>
  <c r="EO80" i="16"/>
  <c r="EF76" i="16"/>
  <c r="EO74" i="16"/>
  <c r="EF72" i="16"/>
  <c r="EO81" i="16"/>
  <c r="EO71" i="16"/>
  <c r="EF69" i="16"/>
  <c r="EO69" i="16"/>
  <c r="EF79" i="16"/>
  <c r="EO78" i="16"/>
  <c r="DW70" i="16"/>
  <c r="EF71" i="16"/>
  <c r="EO75" i="16"/>
  <c r="DW72" i="16"/>
  <c r="EF70" i="16"/>
  <c r="EO77" i="16"/>
  <c r="EF78" i="16"/>
  <c r="DW80" i="16"/>
  <c r="DW74" i="16"/>
  <c r="EF75" i="16"/>
  <c r="DW69" i="16"/>
  <c r="DW79" i="16"/>
  <c r="EG251" i="16"/>
  <c r="EG260" i="16"/>
  <c r="EG259" i="16"/>
  <c r="EP258" i="16"/>
  <c r="EP253" i="16"/>
  <c r="EG249" i="16"/>
  <c r="DX257" i="16"/>
  <c r="EG253" i="16"/>
  <c r="EP260" i="16"/>
  <c r="DX254" i="16"/>
  <c r="EP259" i="16"/>
  <c r="DX261" i="16"/>
  <c r="EP251" i="16"/>
  <c r="EP252" i="16"/>
  <c r="EG254" i="16"/>
  <c r="EG252" i="16"/>
  <c r="EP250" i="16"/>
  <c r="DX249" i="16"/>
  <c r="DX250" i="16"/>
  <c r="DX251" i="16"/>
  <c r="EP256" i="16"/>
  <c r="DX252" i="16"/>
  <c r="EG250" i="16"/>
  <c r="EG261" i="16"/>
  <c r="DX259" i="16"/>
  <c r="EP261" i="16"/>
  <c r="EP257" i="16"/>
  <c r="DX256" i="16"/>
  <c r="EP255" i="16"/>
  <c r="EG257" i="16"/>
  <c r="DX253" i="16"/>
  <c r="DX260" i="16"/>
  <c r="EP254" i="16"/>
  <c r="EG256" i="16"/>
  <c r="EP249" i="16"/>
  <c r="EG258" i="16"/>
  <c r="DX255" i="16"/>
  <c r="DX258" i="16"/>
  <c r="EG255" i="16"/>
  <c r="AL160" i="16"/>
  <c r="AC169" i="16"/>
  <c r="AU167" i="16"/>
  <c r="AC165" i="16"/>
  <c r="AU163" i="16"/>
  <c r="AC162" i="16"/>
  <c r="AU160" i="16"/>
  <c r="AC161" i="16"/>
  <c r="AL163" i="16"/>
  <c r="AC170" i="16"/>
  <c r="AC166" i="16"/>
  <c r="AL166" i="16"/>
  <c r="AL168" i="16"/>
  <c r="AL164" i="16"/>
  <c r="AU159" i="16"/>
  <c r="AL171" i="16"/>
  <c r="AU171" i="16"/>
  <c r="AC164" i="16"/>
  <c r="AL161" i="16"/>
  <c r="AC160" i="16"/>
  <c r="AL159" i="16"/>
  <c r="AC168" i="16"/>
  <c r="AU166" i="16"/>
  <c r="AU162" i="16"/>
  <c r="AL162" i="16"/>
  <c r="AC159" i="16"/>
  <c r="AL167" i="16"/>
  <c r="AC171" i="16"/>
  <c r="AU170" i="16"/>
  <c r="AC163" i="16"/>
  <c r="AU164" i="16"/>
  <c r="AU165" i="16"/>
  <c r="AL170" i="16"/>
  <c r="AU161" i="16"/>
  <c r="AC167" i="16"/>
  <c r="AU169" i="16"/>
  <c r="AL165" i="16"/>
  <c r="AU168" i="16"/>
  <c r="AL169" i="16"/>
  <c r="FL38" i="16"/>
  <c r="FI38" i="16"/>
  <c r="EE38" i="16"/>
  <c r="EB38" i="16"/>
  <c r="CX38" i="16"/>
  <c r="CU38" i="16"/>
  <c r="DW251" i="16"/>
  <c r="EF260" i="16"/>
  <c r="EO258" i="16"/>
  <c r="DW252" i="16"/>
  <c r="EO250" i="16"/>
  <c r="EO260" i="16"/>
  <c r="DW254" i="16"/>
  <c r="EO259" i="16"/>
  <c r="DW257" i="16"/>
  <c r="EF254" i="16"/>
  <c r="EF249" i="16"/>
  <c r="DW250" i="16"/>
  <c r="EF259" i="16"/>
  <c r="EO251" i="16"/>
  <c r="EO253" i="16"/>
  <c r="EO252" i="16"/>
  <c r="DW261" i="16"/>
  <c r="EF252" i="16"/>
  <c r="EF251" i="16"/>
  <c r="DW249" i="16"/>
  <c r="EF261" i="16"/>
  <c r="EF253" i="16"/>
  <c r="EF258" i="16"/>
  <c r="EF255" i="16"/>
  <c r="EO256" i="16"/>
  <c r="EO255" i="16"/>
  <c r="DW253" i="16"/>
  <c r="DW260" i="16"/>
  <c r="EO254" i="16"/>
  <c r="EF256" i="16"/>
  <c r="EF250" i="16"/>
  <c r="DW256" i="16"/>
  <c r="EF257" i="16"/>
  <c r="DW255" i="16"/>
  <c r="EO249" i="16"/>
  <c r="EO261" i="16"/>
  <c r="DW258" i="16"/>
  <c r="DW259" i="16"/>
  <c r="EO257" i="16"/>
  <c r="BQ42" i="16"/>
  <c r="BN42" i="16"/>
  <c r="DW351" i="16"/>
  <c r="EO339" i="16"/>
  <c r="EF341" i="16"/>
  <c r="EF345" i="16"/>
  <c r="DW350" i="16"/>
  <c r="EF348" i="16"/>
  <c r="DW341" i="16"/>
  <c r="DW346" i="16"/>
  <c r="EF346" i="16"/>
  <c r="EO347" i="16"/>
  <c r="EO340" i="16"/>
  <c r="EO346" i="16"/>
  <c r="EO350" i="16"/>
  <c r="EO351" i="16"/>
  <c r="EF351" i="16"/>
  <c r="DW344" i="16"/>
  <c r="EF340" i="16"/>
  <c r="EO343" i="16"/>
  <c r="EO348" i="16"/>
  <c r="DW349" i="16"/>
  <c r="DW342" i="16"/>
  <c r="EO345" i="16"/>
  <c r="DW343" i="16"/>
  <c r="DW339" i="16"/>
  <c r="DW340" i="16"/>
  <c r="EF339" i="16"/>
  <c r="EF344" i="16"/>
  <c r="EF342" i="16"/>
  <c r="EF343" i="16"/>
  <c r="DW347" i="16"/>
  <c r="DW345" i="16"/>
  <c r="EF347" i="16"/>
  <c r="EO341" i="16"/>
  <c r="EO344" i="16"/>
  <c r="EO342" i="16"/>
  <c r="EF349" i="16"/>
  <c r="EF350" i="16"/>
  <c r="DW348" i="16"/>
  <c r="EO349" i="16"/>
  <c r="AK259" i="16"/>
  <c r="AT257" i="16"/>
  <c r="AT250" i="16"/>
  <c r="AK257" i="16"/>
  <c r="AB261" i="16"/>
  <c r="AK258" i="16"/>
  <c r="AB253" i="16"/>
  <c r="AK256" i="16"/>
  <c r="AB252" i="16"/>
  <c r="AT261" i="16"/>
  <c r="AK255" i="16"/>
  <c r="AK253" i="16"/>
  <c r="AT251" i="16"/>
  <c r="AT254" i="16"/>
  <c r="AT258" i="16"/>
  <c r="AB260" i="16"/>
  <c r="AB250" i="16"/>
  <c r="AK252" i="16"/>
  <c r="AK250" i="16"/>
  <c r="AB249" i="16"/>
  <c r="AT259" i="16"/>
  <c r="AK254" i="16"/>
  <c r="AT253" i="16"/>
  <c r="AB254" i="16"/>
  <c r="AB251" i="16"/>
  <c r="AK251" i="16"/>
  <c r="AT249" i="16"/>
  <c r="AT255" i="16"/>
  <c r="AT256" i="16"/>
  <c r="AB255" i="16"/>
  <c r="AB257" i="16"/>
  <c r="AT252" i="16"/>
  <c r="AK249" i="16"/>
  <c r="AB256" i="16"/>
  <c r="AK261" i="16"/>
  <c r="AT260" i="16"/>
  <c r="AK260" i="16"/>
  <c r="AB258" i="16"/>
  <c r="AB259" i="16"/>
  <c r="CY81" i="16"/>
  <c r="CP69" i="16"/>
  <c r="CY78" i="16"/>
  <c r="DH77" i="16"/>
  <c r="CY75" i="16"/>
  <c r="CP71" i="16"/>
  <c r="DH81" i="16"/>
  <c r="CY73" i="16"/>
  <c r="DH80" i="16"/>
  <c r="DH73" i="16"/>
  <c r="DH71" i="16"/>
  <c r="CP80" i="16"/>
  <c r="CP75" i="16"/>
  <c r="DH72" i="16"/>
  <c r="CY79" i="16"/>
  <c r="DH75" i="16"/>
  <c r="DH74" i="16"/>
  <c r="DH69" i="16"/>
  <c r="CY72" i="16"/>
  <c r="DH76" i="16"/>
  <c r="CP73" i="16"/>
  <c r="CP70" i="16"/>
  <c r="CY77" i="16"/>
  <c r="CP79" i="16"/>
  <c r="CY76" i="16"/>
  <c r="CP74" i="16"/>
  <c r="DH79" i="16"/>
  <c r="CP78" i="16"/>
  <c r="CY80" i="16"/>
  <c r="CP81" i="16"/>
  <c r="CP77" i="16"/>
  <c r="CY71" i="16"/>
  <c r="CP76" i="16"/>
  <c r="CY74" i="16"/>
  <c r="CY69" i="16"/>
  <c r="CP72" i="16"/>
  <c r="CY70" i="16"/>
  <c r="DH78" i="16"/>
  <c r="DH70" i="16"/>
  <c r="CZ261" i="16"/>
  <c r="CQ259" i="16"/>
  <c r="CQ261" i="16"/>
  <c r="DI255" i="16"/>
  <c r="CQ256" i="16"/>
  <c r="CZ255" i="16"/>
  <c r="CQ255" i="16"/>
  <c r="CQ251" i="16"/>
  <c r="CQ249" i="16"/>
  <c r="DI261" i="16"/>
  <c r="DI254" i="16"/>
  <c r="CQ254" i="16"/>
  <c r="DI257" i="16"/>
  <c r="CQ258" i="16"/>
  <c r="CZ257" i="16"/>
  <c r="DI259" i="16"/>
  <c r="DI252" i="16"/>
  <c r="DI253" i="16"/>
  <c r="CQ250" i="16"/>
  <c r="CZ254" i="16"/>
  <c r="CZ249" i="16"/>
  <c r="CZ250" i="16"/>
  <c r="CZ252" i="16"/>
  <c r="CZ253" i="16"/>
  <c r="DI258" i="16"/>
  <c r="CQ257" i="16"/>
  <c r="CZ256" i="16"/>
  <c r="CZ259" i="16"/>
  <c r="DI250" i="16"/>
  <c r="CQ253" i="16"/>
  <c r="CZ251" i="16"/>
  <c r="DI260" i="16"/>
  <c r="CQ252" i="16"/>
  <c r="DI256" i="16"/>
  <c r="DI251" i="16"/>
  <c r="CZ258" i="16"/>
  <c r="CZ260" i="16"/>
  <c r="CQ260" i="16"/>
  <c r="DI249" i="16"/>
  <c r="FE78" i="16"/>
  <c r="FW74" i="16"/>
  <c r="FW80" i="16"/>
  <c r="FE73" i="16"/>
  <c r="FW79" i="16"/>
  <c r="FE71" i="16"/>
  <c r="FN79" i="16"/>
  <c r="FE75" i="16"/>
  <c r="FE76" i="16"/>
  <c r="FW71" i="16"/>
  <c r="FN80" i="16"/>
  <c r="FN76" i="16"/>
  <c r="FE80" i="16"/>
  <c r="FE81" i="16"/>
  <c r="FE77" i="16"/>
  <c r="FN74" i="16"/>
  <c r="FE69" i="16"/>
  <c r="FN81" i="16"/>
  <c r="FW73" i="16"/>
  <c r="FE72" i="16"/>
  <c r="FE79" i="16"/>
  <c r="FN78" i="16"/>
  <c r="FE70" i="16"/>
  <c r="FN75" i="16"/>
  <c r="FN72" i="16"/>
  <c r="FN71" i="16"/>
  <c r="FW75" i="16"/>
  <c r="FN70" i="16"/>
  <c r="FW81" i="16"/>
  <c r="FW77" i="16"/>
  <c r="FE74" i="16"/>
  <c r="FW78" i="16"/>
  <c r="FN77" i="16"/>
  <c r="FN69" i="16"/>
  <c r="FW69" i="16"/>
  <c r="FN73" i="16"/>
  <c r="FW70" i="16"/>
  <c r="FW76" i="16"/>
  <c r="FW72" i="16"/>
  <c r="FC144" i="16"/>
  <c r="EZ144" i="16"/>
  <c r="BH144" i="16"/>
  <c r="BE144" i="16"/>
  <c r="AA144" i="16"/>
  <c r="X144" i="16"/>
  <c r="FC143" i="16"/>
  <c r="EZ143" i="16"/>
  <c r="BH143" i="16"/>
  <c r="BE143" i="16"/>
  <c r="FC142" i="16"/>
  <c r="EZ142" i="16"/>
  <c r="CO142" i="16"/>
  <c r="CL142" i="16"/>
  <c r="DV141" i="16"/>
  <c r="DS141" i="16"/>
  <c r="BH141" i="16"/>
  <c r="BE141" i="16"/>
  <c r="FC140" i="16"/>
  <c r="EZ140" i="16"/>
  <c r="DV138" i="16"/>
  <c r="DS138" i="16"/>
  <c r="CO138" i="16"/>
  <c r="CL138" i="16"/>
  <c r="BH138" i="16"/>
  <c r="BE138" i="16"/>
  <c r="FC137" i="16"/>
  <c r="EZ137" i="16"/>
  <c r="FC136" i="16"/>
  <c r="EZ136" i="16"/>
  <c r="DV136" i="16"/>
  <c r="DS136" i="16"/>
  <c r="BH136" i="16"/>
  <c r="BE136" i="16"/>
  <c r="CO135" i="16"/>
  <c r="CL135" i="16"/>
  <c r="BH135" i="16"/>
  <c r="BE135" i="16"/>
  <c r="FC134" i="16"/>
  <c r="EZ134" i="16"/>
  <c r="CO133" i="16"/>
  <c r="CL133" i="16"/>
  <c r="DV131" i="16"/>
  <c r="DS131" i="16"/>
  <c r="CO131" i="16"/>
  <c r="CL131" i="16"/>
  <c r="FC130" i="16"/>
  <c r="EZ130" i="16"/>
  <c r="FC129" i="16"/>
  <c r="EZ129" i="16"/>
  <c r="DV129" i="16"/>
  <c r="DS129" i="16"/>
  <c r="CO128" i="16"/>
  <c r="CL128" i="16"/>
  <c r="FC234" i="16"/>
  <c r="EZ234" i="16"/>
  <c r="CO234" i="16"/>
  <c r="CL234" i="16"/>
  <c r="BH234" i="16"/>
  <c r="BE234" i="16"/>
  <c r="AA234" i="16"/>
  <c r="X234" i="16"/>
  <c r="FC232" i="16"/>
  <c r="EZ232" i="16"/>
  <c r="BH232" i="16"/>
  <c r="BE232" i="16"/>
  <c r="BH231" i="16"/>
  <c r="BE231" i="16"/>
  <c r="FC230" i="16"/>
  <c r="EZ230" i="16"/>
  <c r="FC228" i="16"/>
  <c r="EZ228" i="16"/>
  <c r="FC227" i="16"/>
  <c r="EZ227" i="16"/>
  <c r="BH227" i="16"/>
  <c r="BE227" i="16"/>
  <c r="CO226" i="16"/>
  <c r="CL226" i="16"/>
  <c r="DV225" i="16"/>
  <c r="DS225" i="16"/>
  <c r="FC224" i="16"/>
  <c r="EZ224" i="16"/>
  <c r="AA224" i="16"/>
  <c r="X224" i="16"/>
  <c r="CO223" i="16"/>
  <c r="CL223" i="16"/>
  <c r="AA223" i="16"/>
  <c r="X223" i="16"/>
  <c r="AA222" i="16"/>
  <c r="X222" i="16"/>
  <c r="DV220" i="16"/>
  <c r="DS220" i="16"/>
  <c r="FC219" i="16"/>
  <c r="EZ219" i="16"/>
  <c r="CO219" i="16"/>
  <c r="CL219" i="16"/>
  <c r="FC324" i="16"/>
  <c r="EZ324" i="16"/>
  <c r="BH324" i="16"/>
  <c r="BE324" i="16"/>
  <c r="AA324" i="16"/>
  <c r="X324" i="16"/>
  <c r="AA322" i="16"/>
  <c r="X322" i="16"/>
  <c r="FC321" i="16"/>
  <c r="EZ321" i="16"/>
  <c r="DV321" i="16"/>
  <c r="DS321" i="16"/>
  <c r="BH321" i="16"/>
  <c r="BE321" i="16"/>
  <c r="AA321" i="16"/>
  <c r="X321" i="16"/>
  <c r="CO318" i="16"/>
  <c r="CL318" i="16"/>
  <c r="FC314" i="16"/>
  <c r="EZ314" i="16"/>
  <c r="FC310" i="16"/>
  <c r="EZ310" i="16"/>
  <c r="CO310" i="16"/>
  <c r="CL310" i="16"/>
  <c r="BH310" i="16"/>
  <c r="BE310" i="16"/>
  <c r="DV308" i="16"/>
  <c r="DS308" i="16"/>
  <c r="FV344" i="16"/>
  <c r="FM343" i="16"/>
  <c r="FM347" i="16"/>
  <c r="FV339" i="16"/>
  <c r="FD345" i="16"/>
  <c r="FM350" i="16"/>
  <c r="FV349" i="16"/>
  <c r="FV343" i="16"/>
  <c r="FD347" i="16"/>
  <c r="FV342" i="16"/>
  <c r="FM351" i="16"/>
  <c r="FM345" i="16"/>
  <c r="FD348" i="16"/>
  <c r="FD340" i="16"/>
  <c r="FM348" i="16"/>
  <c r="FM340" i="16"/>
  <c r="FD351" i="16"/>
  <c r="FD346" i="16"/>
  <c r="FV345" i="16"/>
  <c r="FM341" i="16"/>
  <c r="FV340" i="16"/>
  <c r="FV346" i="16"/>
  <c r="FD349" i="16"/>
  <c r="FD344" i="16"/>
  <c r="FV347" i="16"/>
  <c r="FV341" i="16"/>
  <c r="FM344" i="16"/>
  <c r="FM349" i="16"/>
  <c r="FD341" i="16"/>
  <c r="FD342" i="16"/>
  <c r="FD339" i="16"/>
  <c r="FM346" i="16"/>
  <c r="FM339" i="16"/>
  <c r="FV348" i="16"/>
  <c r="FM342" i="16"/>
  <c r="FV351" i="16"/>
  <c r="FV350" i="16"/>
  <c r="FD343" i="16"/>
  <c r="FD350" i="16"/>
  <c r="DH351" i="16"/>
  <c r="CY348" i="16"/>
  <c r="CP343" i="16"/>
  <c r="CP340" i="16"/>
  <c r="CY350" i="16"/>
  <c r="DH345" i="16"/>
  <c r="CY341" i="16"/>
  <c r="CY340" i="16"/>
  <c r="CY351" i="16"/>
  <c r="DH348" i="16"/>
  <c r="CP349" i="16"/>
  <c r="CP344" i="16"/>
  <c r="CY339" i="16"/>
  <c r="CP350" i="16"/>
  <c r="CP342" i="16"/>
  <c r="CY342" i="16"/>
  <c r="CY344" i="16"/>
  <c r="CY346" i="16"/>
  <c r="CY349" i="16"/>
  <c r="CP339" i="16"/>
  <c r="DH340" i="16"/>
  <c r="DH346" i="16"/>
  <c r="CP347" i="16"/>
  <c r="CY343" i="16"/>
  <c r="CP345" i="16"/>
  <c r="DH339" i="16"/>
  <c r="DH350" i="16"/>
  <c r="CP346" i="16"/>
  <c r="CY345" i="16"/>
  <c r="DH344" i="16"/>
  <c r="CP351" i="16"/>
  <c r="CP348" i="16"/>
  <c r="DH341" i="16"/>
  <c r="DH349" i="16"/>
  <c r="DH347" i="16"/>
  <c r="CP341" i="16"/>
  <c r="DH343" i="16"/>
  <c r="CY347" i="16"/>
  <c r="DH342" i="16"/>
  <c r="FD160" i="16"/>
  <c r="FM168" i="16"/>
  <c r="FM159" i="16"/>
  <c r="FD171" i="16"/>
  <c r="FD169" i="16"/>
  <c r="FV163" i="16"/>
  <c r="FV167" i="16"/>
  <c r="FV170" i="16"/>
  <c r="FD161" i="16"/>
  <c r="FD163" i="16"/>
  <c r="FV161" i="16"/>
  <c r="FM161" i="16"/>
  <c r="FV168" i="16"/>
  <c r="FV166" i="16"/>
  <c r="FM166" i="16"/>
  <c r="FM163" i="16"/>
  <c r="FM169" i="16"/>
  <c r="FV164" i="16"/>
  <c r="FM160" i="16"/>
  <c r="FV160" i="16"/>
  <c r="FM171" i="16"/>
  <c r="FV162" i="16"/>
  <c r="FD165" i="16"/>
  <c r="FM164" i="16"/>
  <c r="FV159" i="16"/>
  <c r="FD170" i="16"/>
  <c r="FM170" i="16"/>
  <c r="FD162" i="16"/>
  <c r="FM162" i="16"/>
  <c r="FV169" i="16"/>
  <c r="FM165" i="16"/>
  <c r="FV171" i="16"/>
  <c r="FM167" i="16"/>
  <c r="FD159" i="16"/>
  <c r="FV165" i="16"/>
  <c r="FD166" i="16"/>
  <c r="FD167" i="16"/>
  <c r="FD168" i="16"/>
  <c r="FD164" i="16"/>
  <c r="FE347" i="16"/>
  <c r="FE345" i="16"/>
  <c r="FE351" i="16"/>
  <c r="FW339" i="16"/>
  <c r="FW344" i="16"/>
  <c r="FN350" i="16"/>
  <c r="FW345" i="16"/>
  <c r="FN341" i="16"/>
  <c r="FN343" i="16"/>
  <c r="FE341" i="16"/>
  <c r="FW349" i="16"/>
  <c r="FW343" i="16"/>
  <c r="FN351" i="16"/>
  <c r="FN345" i="16"/>
  <c r="FE348" i="16"/>
  <c r="FN347" i="16"/>
  <c r="FN348" i="16"/>
  <c r="FN340" i="16"/>
  <c r="FN339" i="16"/>
  <c r="FW350" i="16"/>
  <c r="FE340" i="16"/>
  <c r="FW342" i="16"/>
  <c r="FE346" i="16"/>
  <c r="FE343" i="16"/>
  <c r="FW351" i="16"/>
  <c r="FW340" i="16"/>
  <c r="FW346" i="16"/>
  <c r="FE349" i="16"/>
  <c r="FE344" i="16"/>
  <c r="FN349" i="16"/>
  <c r="FW341" i="16"/>
  <c r="FW347" i="16"/>
  <c r="FN344" i="16"/>
  <c r="FE342" i="16"/>
  <c r="FE350" i="16"/>
  <c r="FE339" i="16"/>
  <c r="FN346" i="16"/>
  <c r="FN342" i="16"/>
  <c r="FW348" i="16"/>
  <c r="BJ250" i="16"/>
  <c r="BS253" i="16"/>
  <c r="BJ260" i="16"/>
  <c r="CB257" i="16"/>
  <c r="BJ259" i="16"/>
  <c r="BS258" i="16"/>
  <c r="BS257" i="16"/>
  <c r="BS255" i="16"/>
  <c r="BS256" i="16"/>
  <c r="BS259" i="16"/>
  <c r="BJ255" i="16"/>
  <c r="BJ254" i="16"/>
  <c r="CB251" i="16"/>
  <c r="CB252" i="16"/>
  <c r="BS249" i="16"/>
  <c r="CB261" i="16"/>
  <c r="BS261" i="16"/>
  <c r="BJ256" i="16"/>
  <c r="BS254" i="16"/>
  <c r="CB254" i="16"/>
  <c r="BS250" i="16"/>
  <c r="BJ253" i="16"/>
  <c r="CB249" i="16"/>
  <c r="CB253" i="16"/>
  <c r="BJ252" i="16"/>
  <c r="BJ258" i="16"/>
  <c r="BJ251" i="16"/>
  <c r="CB255" i="16"/>
  <c r="CB250" i="16"/>
  <c r="BJ249" i="16"/>
  <c r="CB260" i="16"/>
  <c r="CB258" i="16"/>
  <c r="CB259" i="16"/>
  <c r="BJ257" i="16"/>
  <c r="BJ261" i="16"/>
  <c r="BS260" i="16"/>
  <c r="BS252" i="16"/>
  <c r="BS251" i="16"/>
  <c r="CB256" i="16"/>
  <c r="EG73" i="16"/>
  <c r="EP70" i="16"/>
  <c r="DX77" i="16"/>
  <c r="EP79" i="16"/>
  <c r="EG80" i="16"/>
  <c r="EP73" i="16"/>
  <c r="DX78" i="16"/>
  <c r="DX73" i="16"/>
  <c r="EP81" i="16"/>
  <c r="EG77" i="16"/>
  <c r="EG72" i="16"/>
  <c r="EP71" i="16"/>
  <c r="EP80" i="16"/>
  <c r="EP72" i="16"/>
  <c r="EG69" i="16"/>
  <c r="DX81" i="16"/>
  <c r="EG76" i="16"/>
  <c r="EG74" i="16"/>
  <c r="DX75" i="16"/>
  <c r="EP74" i="16"/>
  <c r="EG81" i="16"/>
  <c r="DX71" i="16"/>
  <c r="EP69" i="16"/>
  <c r="EP76" i="16"/>
  <c r="DX76" i="16"/>
  <c r="EG71" i="16"/>
  <c r="EG75" i="16"/>
  <c r="DX69" i="16"/>
  <c r="DX79" i="16"/>
  <c r="DX72" i="16"/>
  <c r="DX80" i="16"/>
  <c r="EP75" i="16"/>
  <c r="EG70" i="16"/>
  <c r="EP78" i="16"/>
  <c r="DX70" i="16"/>
  <c r="EG78" i="16"/>
  <c r="EG79" i="16"/>
  <c r="EP77" i="16"/>
  <c r="DX74" i="16"/>
  <c r="BQ53" i="16"/>
  <c r="BN53" i="16"/>
  <c r="BQ48" i="16"/>
  <c r="BN48" i="16"/>
  <c r="BQ44" i="16"/>
  <c r="BN44" i="16"/>
  <c r="BQ40" i="16"/>
  <c r="BN40" i="16"/>
  <c r="BQ35" i="16"/>
  <c r="BN35" i="16"/>
  <c r="FL54" i="16"/>
  <c r="FI54" i="16"/>
  <c r="EE54" i="16"/>
  <c r="EB54" i="16"/>
  <c r="CX54" i="16"/>
  <c r="CU54" i="16"/>
  <c r="EE50" i="16"/>
  <c r="EB50" i="16"/>
  <c r="EE45" i="16"/>
  <c r="EB45" i="16"/>
  <c r="EE36" i="16"/>
  <c r="EB36" i="16"/>
  <c r="CX52" i="16"/>
  <c r="CU52" i="16"/>
  <c r="CA348" i="16"/>
  <c r="CA350" i="16"/>
  <c r="BR340" i="16"/>
  <c r="BI343" i="16"/>
  <c r="BR343" i="16"/>
  <c r="CA351" i="16"/>
  <c r="BI350" i="16"/>
  <c r="BI347" i="16"/>
  <c r="BR349" i="16"/>
  <c r="CA343" i="16"/>
  <c r="BR346" i="16"/>
  <c r="BR347" i="16"/>
  <c r="BR350" i="16"/>
  <c r="BR339" i="16"/>
  <c r="BI351" i="16"/>
  <c r="BR344" i="16"/>
  <c r="CA346" i="16"/>
  <c r="CA340" i="16"/>
  <c r="CA344" i="16"/>
  <c r="BR342" i="16"/>
  <c r="CA349" i="16"/>
  <c r="BI345" i="16"/>
  <c r="CA342" i="16"/>
  <c r="BI340" i="16"/>
  <c r="CA339" i="16"/>
  <c r="CA341" i="16"/>
  <c r="BI339" i="16"/>
  <c r="BI342" i="16"/>
  <c r="CA345" i="16"/>
  <c r="BI346" i="16"/>
  <c r="BI349" i="16"/>
  <c r="BI341" i="16"/>
  <c r="BR345" i="16"/>
  <c r="BR351" i="16"/>
  <c r="CA347" i="16"/>
  <c r="BR348" i="16"/>
  <c r="BI344" i="16"/>
  <c r="BI348" i="16"/>
  <c r="BR341" i="16"/>
  <c r="EO171" i="16"/>
  <c r="DW163" i="16"/>
  <c r="EO168" i="16"/>
  <c r="EO169" i="16"/>
  <c r="EO163" i="16"/>
  <c r="EO161" i="16"/>
  <c r="DW171" i="16"/>
  <c r="DW167" i="16"/>
  <c r="DW166" i="16"/>
  <c r="EO160" i="16"/>
  <c r="EF160" i="16"/>
  <c r="EF163" i="16"/>
  <c r="EO164" i="16"/>
  <c r="EF169" i="16"/>
  <c r="DW169" i="16"/>
  <c r="EF161" i="16"/>
  <c r="EF162" i="16"/>
  <c r="DW162" i="16"/>
  <c r="DW160" i="16"/>
  <c r="DW161" i="16"/>
  <c r="EO159" i="16"/>
  <c r="EF171" i="16"/>
  <c r="EO162" i="16"/>
  <c r="EF168" i="16"/>
  <c r="EO166" i="16"/>
  <c r="DW170" i="16"/>
  <c r="EF170" i="16"/>
  <c r="DW165" i="16"/>
  <c r="EF159" i="16"/>
  <c r="EF164" i="16"/>
  <c r="EF165" i="16"/>
  <c r="EO165" i="16"/>
  <c r="EF166" i="16"/>
  <c r="EO170" i="16"/>
  <c r="DW164" i="16"/>
  <c r="EF167" i="16"/>
  <c r="DW159" i="16"/>
  <c r="DW168" i="16"/>
  <c r="EO167" i="16"/>
  <c r="DX351" i="16"/>
  <c r="EG351" i="16"/>
  <c r="EP345" i="16"/>
  <c r="DX343" i="16"/>
  <c r="DX339" i="16"/>
  <c r="DX340" i="16"/>
  <c r="EG348" i="16"/>
  <c r="DX346" i="16"/>
  <c r="EP339" i="16"/>
  <c r="EG341" i="16"/>
  <c r="EG346" i="16"/>
  <c r="EP347" i="16"/>
  <c r="EP340" i="16"/>
  <c r="DX350" i="16"/>
  <c r="EP350" i="16"/>
  <c r="EP351" i="16"/>
  <c r="EP346" i="16"/>
  <c r="DX341" i="16"/>
  <c r="DX344" i="16"/>
  <c r="EP343" i="16"/>
  <c r="EG345" i="16"/>
  <c r="EP348" i="16"/>
  <c r="DX349" i="16"/>
  <c r="DX342" i="16"/>
  <c r="EG340" i="16"/>
  <c r="EG339" i="16"/>
  <c r="EG344" i="16"/>
  <c r="EG342" i="16"/>
  <c r="EG343" i="16"/>
  <c r="DX347" i="16"/>
  <c r="EG350" i="16"/>
  <c r="DX345" i="16"/>
  <c r="EG347" i="16"/>
  <c r="EP341" i="16"/>
  <c r="EP344" i="16"/>
  <c r="DX348" i="16"/>
  <c r="EP349" i="16"/>
  <c r="EP342" i="16"/>
  <c r="EG349" i="16"/>
  <c r="AU251" i="16"/>
  <c r="AL257" i="16"/>
  <c r="AU257" i="16"/>
  <c r="AL259" i="16"/>
  <c r="AU258" i="16"/>
  <c r="AC260" i="16"/>
  <c r="AC261" i="16"/>
  <c r="AL258" i="16"/>
  <c r="AU259" i="16"/>
  <c r="AL252" i="16"/>
  <c r="AL256" i="16"/>
  <c r="AC253" i="16"/>
  <c r="AU256" i="16"/>
  <c r="AL254" i="16"/>
  <c r="AU255" i="16"/>
  <c r="AU249" i="16"/>
  <c r="AC255" i="16"/>
  <c r="AU254" i="16"/>
  <c r="AC252" i="16"/>
  <c r="AL253" i="16"/>
  <c r="AC250" i="16"/>
  <c r="AC249" i="16"/>
  <c r="AL255" i="16"/>
  <c r="AC254" i="16"/>
  <c r="AU261" i="16"/>
  <c r="AL251" i="16"/>
  <c r="AU250" i="16"/>
  <c r="AC251" i="16"/>
  <c r="AC257" i="16"/>
  <c r="AU252" i="16"/>
  <c r="AL250" i="16"/>
  <c r="AC256" i="16"/>
  <c r="AU260" i="16"/>
  <c r="AU253" i="16"/>
  <c r="AL261" i="16"/>
  <c r="AL249" i="16"/>
  <c r="AL260" i="16"/>
  <c r="AC258" i="16"/>
  <c r="AC259" i="16"/>
  <c r="CQ71" i="16"/>
  <c r="CZ81" i="16"/>
  <c r="DI76" i="16"/>
  <c r="DI81" i="16"/>
  <c r="DI80" i="16"/>
  <c r="CZ75" i="16"/>
  <c r="CQ74" i="16"/>
  <c r="CQ79" i="16"/>
  <c r="DI77" i="16"/>
  <c r="DI72" i="16"/>
  <c r="CQ75" i="16"/>
  <c r="DI74" i="16"/>
  <c r="CQ69" i="16"/>
  <c r="CQ73" i="16"/>
  <c r="DI69" i="16"/>
  <c r="DI71" i="16"/>
  <c r="DI75" i="16"/>
  <c r="CQ80" i="16"/>
  <c r="CZ72" i="16"/>
  <c r="CQ70" i="16"/>
  <c r="CZ78" i="16"/>
  <c r="CZ73" i="16"/>
  <c r="DI73" i="16"/>
  <c r="CZ77" i="16"/>
  <c r="CZ76" i="16"/>
  <c r="CZ79" i="16"/>
  <c r="CQ76" i="16"/>
  <c r="DI79" i="16"/>
  <c r="CZ74" i="16"/>
  <c r="CQ77" i="16"/>
  <c r="CZ69" i="16"/>
  <c r="CZ80" i="16"/>
  <c r="DI70" i="16"/>
  <c r="CZ71" i="16"/>
  <c r="CQ78" i="16"/>
  <c r="CQ81" i="16"/>
  <c r="CQ72" i="16"/>
  <c r="CZ70" i="16"/>
  <c r="DI78" i="16"/>
  <c r="AU346" i="16"/>
  <c r="AL351" i="16"/>
  <c r="AC347" i="16"/>
  <c r="AU349" i="16"/>
  <c r="AC342" i="16"/>
  <c r="AC341" i="16"/>
  <c r="AU342" i="16"/>
  <c r="AL345" i="16"/>
  <c r="AL350" i="16"/>
  <c r="AU339" i="16"/>
  <c r="AC339" i="16"/>
  <c r="AL343" i="16"/>
  <c r="AC340" i="16"/>
  <c r="AL344" i="16"/>
  <c r="AC349" i="16"/>
  <c r="AC344" i="16"/>
  <c r="AU343" i="16"/>
  <c r="AC348" i="16"/>
  <c r="AL347" i="16"/>
  <c r="AC345" i="16"/>
  <c r="AU347" i="16"/>
  <c r="AU350" i="16"/>
  <c r="AL340" i="16"/>
  <c r="AU340" i="16"/>
  <c r="AU348" i="16"/>
  <c r="AL339" i="16"/>
  <c r="AC343" i="16"/>
  <c r="AL349" i="16"/>
  <c r="AC351" i="16"/>
  <c r="AL348" i="16"/>
  <c r="AC346" i="16"/>
  <c r="AU351" i="16"/>
  <c r="AL342" i="16"/>
  <c r="AL346" i="16"/>
  <c r="AU345" i="16"/>
  <c r="AL341" i="16"/>
  <c r="AU341" i="16"/>
  <c r="AC350" i="16"/>
  <c r="AU344" i="16"/>
  <c r="AT343" i="16"/>
  <c r="AK351" i="16"/>
  <c r="AT346" i="16"/>
  <c r="AB344" i="16"/>
  <c r="AB347" i="16"/>
  <c r="AT340" i="16"/>
  <c r="AB341" i="16"/>
  <c r="AT349" i="16"/>
  <c r="AK345" i="16"/>
  <c r="AT339" i="16"/>
  <c r="AB339" i="16"/>
  <c r="AT342" i="16"/>
  <c r="AK344" i="16"/>
  <c r="AB349" i="16"/>
  <c r="AK343" i="16"/>
  <c r="AK347" i="16"/>
  <c r="AT347" i="16"/>
  <c r="AT350" i="16"/>
  <c r="AK350" i="16"/>
  <c r="AK340" i="16"/>
  <c r="AB342" i="16"/>
  <c r="AB348" i="16"/>
  <c r="AK339" i="16"/>
  <c r="AB343" i="16"/>
  <c r="AK349" i="16"/>
  <c r="AB351" i="16"/>
  <c r="AK348" i="16"/>
  <c r="AT348" i="16"/>
  <c r="AB346" i="16"/>
  <c r="AT351" i="16"/>
  <c r="AK342" i="16"/>
  <c r="AK346" i="16"/>
  <c r="AT345" i="16"/>
  <c r="AB340" i="16"/>
  <c r="AB345" i="16"/>
  <c r="AK341" i="16"/>
  <c r="AT341" i="16"/>
  <c r="AT344" i="16"/>
  <c r="AB350" i="16"/>
  <c r="CA73" i="16"/>
  <c r="CA75" i="16"/>
  <c r="CA77" i="16"/>
  <c r="BR69" i="16"/>
  <c r="BI80" i="16"/>
  <c r="BR75" i="16"/>
  <c r="BR74" i="16"/>
  <c r="BI81" i="16"/>
  <c r="CA70" i="16"/>
  <c r="BI77" i="16"/>
  <c r="BR80" i="16"/>
  <c r="CA81" i="16"/>
  <c r="BI72" i="16"/>
  <c r="BR79" i="16"/>
  <c r="CA69" i="16"/>
  <c r="CA79" i="16"/>
  <c r="CA78" i="16"/>
  <c r="BR72" i="16"/>
  <c r="BI70" i="16"/>
  <c r="CA72" i="16"/>
  <c r="BR70" i="16"/>
  <c r="CA71" i="16"/>
  <c r="BR76" i="16"/>
  <c r="BR73" i="16"/>
  <c r="BI69" i="16"/>
  <c r="BR78" i="16"/>
  <c r="BI74" i="16"/>
  <c r="CA80" i="16"/>
  <c r="CA74" i="16"/>
  <c r="BR71" i="16"/>
  <c r="BR77" i="16"/>
  <c r="BI76" i="16"/>
  <c r="BI75" i="16"/>
  <c r="BI78" i="16"/>
  <c r="BR81" i="16"/>
  <c r="BI79" i="16"/>
  <c r="CA76" i="16"/>
  <c r="BI71" i="16"/>
  <c r="BI73" i="16"/>
  <c r="BQ54" i="16"/>
  <c r="BN54" i="16"/>
  <c r="BQ50" i="16"/>
  <c r="BN50" i="16"/>
  <c r="BQ41" i="16"/>
  <c r="BN41" i="16"/>
  <c r="EE53" i="16"/>
  <c r="EB53" i="16"/>
  <c r="CX53" i="16"/>
  <c r="CU53" i="16"/>
  <c r="CX48" i="16"/>
  <c r="CU48" i="16"/>
  <c r="FL44" i="16"/>
  <c r="FI44" i="16"/>
  <c r="CX44" i="16"/>
  <c r="CU44" i="16"/>
  <c r="CX35" i="16"/>
  <c r="CU35" i="16"/>
  <c r="AB169" i="16"/>
  <c r="AT167" i="16"/>
  <c r="AB165" i="16"/>
  <c r="AK160" i="16"/>
  <c r="AT171" i="16"/>
  <c r="AB168" i="16"/>
  <c r="AT163" i="16"/>
  <c r="AK162" i="16"/>
  <c r="AB162" i="16"/>
  <c r="AT160" i="16"/>
  <c r="AB161" i="16"/>
  <c r="AB170" i="16"/>
  <c r="AB166" i="16"/>
  <c r="AK166" i="16"/>
  <c r="AK159" i="16"/>
  <c r="AK164" i="16"/>
  <c r="AK171" i="16"/>
  <c r="AK168" i="16"/>
  <c r="AB164" i="16"/>
  <c r="AK161" i="16"/>
  <c r="AB159" i="16"/>
  <c r="AT166" i="16"/>
  <c r="AT162" i="16"/>
  <c r="AT159" i="16"/>
  <c r="AK163" i="16"/>
  <c r="AK165" i="16"/>
  <c r="AB160" i="16"/>
  <c r="AB171" i="16"/>
  <c r="AT169" i="16"/>
  <c r="AB163" i="16"/>
  <c r="AT164" i="16"/>
  <c r="AK170" i="16"/>
  <c r="AK167" i="16"/>
  <c r="AT170" i="16"/>
  <c r="AT168" i="16"/>
  <c r="AK169" i="16"/>
  <c r="AT161" i="16"/>
  <c r="AB167" i="16"/>
  <c r="AT165" i="16"/>
  <c r="CX47" i="16"/>
  <c r="CU47" i="16"/>
  <c r="CY170" i="16"/>
  <c r="CY163" i="16"/>
  <c r="CP165" i="16"/>
  <c r="CY159" i="16"/>
  <c r="CY161" i="16"/>
  <c r="CP167" i="16"/>
  <c r="CP162" i="16"/>
  <c r="CP171" i="16"/>
  <c r="CY167" i="16"/>
  <c r="CP166" i="16"/>
  <c r="CP160" i="16"/>
  <c r="CY160" i="16"/>
  <c r="CY169" i="16"/>
  <c r="CP164" i="16"/>
  <c r="CP163" i="16"/>
  <c r="DH163" i="16"/>
  <c r="CY171" i="16"/>
  <c r="DH160" i="16"/>
  <c r="CY162" i="16"/>
  <c r="CP159" i="16"/>
  <c r="DH171" i="16"/>
  <c r="DH161" i="16"/>
  <c r="CP170" i="16"/>
  <c r="DH169" i="16"/>
  <c r="DH168" i="16"/>
  <c r="DH162" i="16"/>
  <c r="CY164" i="16"/>
  <c r="CY165" i="16"/>
  <c r="CY166" i="16"/>
  <c r="DH170" i="16"/>
  <c r="CP169" i="16"/>
  <c r="DH167" i="16"/>
  <c r="CP161" i="16"/>
  <c r="DH164" i="16"/>
  <c r="CY168" i="16"/>
  <c r="DH159" i="16"/>
  <c r="DH165" i="16"/>
  <c r="CP168" i="16"/>
  <c r="DH166" i="16"/>
  <c r="DI351" i="16"/>
  <c r="DI345" i="16"/>
  <c r="CZ348" i="16"/>
  <c r="CZ343" i="16"/>
  <c r="DI340" i="16"/>
  <c r="CZ340" i="16"/>
  <c r="DI348" i="16"/>
  <c r="DI341" i="16"/>
  <c r="CZ351" i="16"/>
  <c r="CQ349" i="16"/>
  <c r="CQ344" i="16"/>
  <c r="CZ339" i="16"/>
  <c r="CQ343" i="16"/>
  <c r="CZ349" i="16"/>
  <c r="CQ350" i="16"/>
  <c r="CQ342" i="16"/>
  <c r="CZ341" i="16"/>
  <c r="CZ350" i="16"/>
  <c r="CQ340" i="16"/>
  <c r="CZ342" i="16"/>
  <c r="CZ344" i="16"/>
  <c r="CZ346" i="16"/>
  <c r="CQ339" i="16"/>
  <c r="DI346" i="16"/>
  <c r="CQ347" i="16"/>
  <c r="DI342" i="16"/>
  <c r="CQ345" i="16"/>
  <c r="CQ346" i="16"/>
  <c r="DI339" i="16"/>
  <c r="CZ345" i="16"/>
  <c r="DI344" i="16"/>
  <c r="CQ351" i="16"/>
  <c r="CQ348" i="16"/>
  <c r="DI347" i="16"/>
  <c r="DI350" i="16"/>
  <c r="CQ341" i="16"/>
  <c r="DI349" i="16"/>
  <c r="DI343" i="16"/>
  <c r="CZ347" i="16"/>
  <c r="FE160" i="16"/>
  <c r="FN159" i="16"/>
  <c r="FN169" i="16"/>
  <c r="FW164" i="16"/>
  <c r="FN160" i="16"/>
  <c r="FW163" i="16"/>
  <c r="FW160" i="16"/>
  <c r="FE163" i="16"/>
  <c r="FE169" i="16"/>
  <c r="FW166" i="16"/>
  <c r="FE161" i="16"/>
  <c r="FW162" i="16"/>
  <c r="FN164" i="16"/>
  <c r="FN168" i="16"/>
  <c r="FN171" i="16"/>
  <c r="FW167" i="16"/>
  <c r="FE171" i="16"/>
  <c r="FE165" i="16"/>
  <c r="FW170" i="16"/>
  <c r="FN166" i="16"/>
  <c r="FN163" i="16"/>
  <c r="FW161" i="16"/>
  <c r="FN161" i="16"/>
  <c r="FW168" i="16"/>
  <c r="FW159" i="16"/>
  <c r="FE167" i="16"/>
  <c r="FN165" i="16"/>
  <c r="FN170" i="16"/>
  <c r="FE170" i="16"/>
  <c r="FE162" i="16"/>
  <c r="FN162" i="16"/>
  <c r="FW165" i="16"/>
  <c r="FW169" i="16"/>
  <c r="FE164" i="16"/>
  <c r="FW171" i="16"/>
  <c r="FE159" i="16"/>
  <c r="FE166" i="16"/>
  <c r="FE168" i="16"/>
  <c r="FN167" i="16"/>
  <c r="FM250" i="16"/>
  <c r="FD255" i="16"/>
  <c r="FD260" i="16"/>
  <c r="FV258" i="16"/>
  <c r="FD254" i="16"/>
  <c r="FD259" i="16"/>
  <c r="FV257" i="16"/>
  <c r="FD249" i="16"/>
  <c r="FV259" i="16"/>
  <c r="FM255" i="16"/>
  <c r="FM259" i="16"/>
  <c r="FD261" i="16"/>
  <c r="FM251" i="16"/>
  <c r="FV256" i="16"/>
  <c r="FM252" i="16"/>
  <c r="FD252" i="16"/>
  <c r="FD253" i="16"/>
  <c r="FM249" i="16"/>
  <c r="FM258" i="16"/>
  <c r="FV251" i="16"/>
  <c r="FV249" i="16"/>
  <c r="FV252" i="16"/>
  <c r="FD251" i="16"/>
  <c r="FM260" i="16"/>
  <c r="FM253" i="16"/>
  <c r="FV253" i="16"/>
  <c r="FV250" i="16"/>
  <c r="FD258" i="16"/>
  <c r="FV260" i="16"/>
  <c r="FM254" i="16"/>
  <c r="FV254" i="16"/>
  <c r="FV255" i="16"/>
  <c r="FM257" i="16"/>
  <c r="FM256" i="16"/>
  <c r="FV261" i="16"/>
  <c r="FD250" i="16"/>
  <c r="FM261" i="16"/>
  <c r="FD256" i="16"/>
  <c r="FD257" i="16"/>
  <c r="BR167" i="16"/>
  <c r="CA171" i="16"/>
  <c r="CA170" i="16"/>
  <c r="CA163" i="16"/>
  <c r="CA161" i="16"/>
  <c r="BR165" i="16"/>
  <c r="BI171" i="16"/>
  <c r="BR168" i="16"/>
  <c r="CA166" i="16"/>
  <c r="BI166" i="16"/>
  <c r="BR163" i="16"/>
  <c r="BI159" i="16"/>
  <c r="CA167" i="16"/>
  <c r="BR166" i="16"/>
  <c r="BR164" i="16"/>
  <c r="BI160" i="16"/>
  <c r="CA159" i="16"/>
  <c r="BI168" i="16"/>
  <c r="CA165" i="16"/>
  <c r="BR159" i="16"/>
  <c r="BR160" i="16"/>
  <c r="CA169" i="16"/>
  <c r="BI163" i="16"/>
  <c r="BR171" i="16"/>
  <c r="CA162" i="16"/>
  <c r="BR162" i="16"/>
  <c r="BI162" i="16"/>
  <c r="BI164" i="16"/>
  <c r="CA160" i="16"/>
  <c r="BI167" i="16"/>
  <c r="CA164" i="16"/>
  <c r="BR170" i="16"/>
  <c r="BI169" i="16"/>
  <c r="BR169" i="16"/>
  <c r="BI165" i="16"/>
  <c r="CA168" i="16"/>
  <c r="BI170" i="16"/>
  <c r="BI161" i="16"/>
  <c r="BR161" i="16"/>
  <c r="CB348" i="16"/>
  <c r="CB351" i="16"/>
  <c r="BJ347" i="16"/>
  <c r="CB343" i="16"/>
  <c r="BJ343" i="16"/>
  <c r="BS347" i="16"/>
  <c r="BS350" i="16"/>
  <c r="BS339" i="16"/>
  <c r="CB349" i="16"/>
  <c r="BS349" i="16"/>
  <c r="BS344" i="16"/>
  <c r="BJ351" i="16"/>
  <c r="CB341" i="16"/>
  <c r="CB346" i="16"/>
  <c r="CB340" i="16"/>
  <c r="BS343" i="16"/>
  <c r="CB344" i="16"/>
  <c r="BS342" i="16"/>
  <c r="CB350" i="16"/>
  <c r="CB342" i="16"/>
  <c r="BS340" i="16"/>
  <c r="BJ350" i="16"/>
  <c r="BJ340" i="16"/>
  <c r="CB339" i="16"/>
  <c r="BJ346" i="16"/>
  <c r="BJ344" i="16"/>
  <c r="BS341" i="16"/>
  <c r="CB347" i="16"/>
  <c r="BJ339" i="16"/>
  <c r="BJ348" i="16"/>
  <c r="BJ342" i="16"/>
  <c r="CB345" i="16"/>
  <c r="BS351" i="16"/>
  <c r="BJ349" i="16"/>
  <c r="BJ341" i="16"/>
  <c r="BS345" i="16"/>
  <c r="BS348" i="16"/>
  <c r="BS346" i="16"/>
  <c r="BJ345" i="16"/>
  <c r="DX166" i="16"/>
  <c r="DX171" i="16"/>
  <c r="EP166" i="16"/>
  <c r="DX162" i="16"/>
  <c r="EP169" i="16"/>
  <c r="EP163" i="16"/>
  <c r="EP161" i="16"/>
  <c r="EG163" i="16"/>
  <c r="DX167" i="16"/>
  <c r="EP164" i="16"/>
  <c r="DX169" i="16"/>
  <c r="EG162" i="16"/>
  <c r="EP159" i="16"/>
  <c r="DX161" i="16"/>
  <c r="EP171" i="16"/>
  <c r="EG171" i="16"/>
  <c r="EG169" i="16"/>
  <c r="DX170" i="16"/>
  <c r="EP168" i="16"/>
  <c r="EG160" i="16"/>
  <c r="EP160" i="16"/>
  <c r="DX163" i="16"/>
  <c r="EG161" i="16"/>
  <c r="EG168" i="16"/>
  <c r="DX160" i="16"/>
  <c r="DX168" i="16"/>
  <c r="EP162" i="16"/>
  <c r="DX165" i="16"/>
  <c r="EG167" i="16"/>
  <c r="EG159" i="16"/>
  <c r="EG164" i="16"/>
  <c r="EG170" i="16"/>
  <c r="EG165" i="16"/>
  <c r="EP165" i="16"/>
  <c r="EP167" i="16"/>
  <c r="EP170" i="16"/>
  <c r="EG166" i="16"/>
  <c r="DX164" i="16"/>
  <c r="DX159" i="16"/>
  <c r="EU37" i="16"/>
  <c r="AZ37" i="16"/>
  <c r="DN37" i="16"/>
  <c r="CG37" i="16"/>
  <c r="S37" i="16"/>
  <c r="AZ217" i="16"/>
  <c r="DN217" i="16"/>
  <c r="EU307" i="16"/>
  <c r="S307" i="16"/>
  <c r="EU217" i="16"/>
  <c r="AZ127" i="16"/>
  <c r="CG217" i="16"/>
  <c r="DN127" i="16"/>
  <c r="CG307" i="16"/>
  <c r="S217" i="16"/>
  <c r="EU127" i="16"/>
  <c r="AZ307" i="16"/>
  <c r="DN307" i="16"/>
  <c r="CG127" i="16"/>
  <c r="S127" i="16"/>
  <c r="F144" i="16"/>
  <c r="F231" i="16"/>
  <c r="F140" i="16"/>
  <c r="F126" i="16"/>
  <c r="AG54" i="16"/>
  <c r="E234" i="16"/>
  <c r="X53" i="16"/>
  <c r="E143" i="16"/>
  <c r="AP51" i="16"/>
  <c r="H321" i="16" s="1"/>
  <c r="E321" i="16"/>
  <c r="AG50" i="16"/>
  <c r="E230" i="16"/>
  <c r="AG36" i="16"/>
  <c r="E216" i="16"/>
  <c r="FC54" i="16"/>
  <c r="EZ54" i="16"/>
  <c r="FU52" i="16"/>
  <c r="FR52" i="16"/>
  <c r="BZ52" i="16"/>
  <c r="BW52" i="16"/>
  <c r="FC50" i="16"/>
  <c r="EZ50" i="16"/>
  <c r="BZ47" i="16"/>
  <c r="BW47" i="16"/>
  <c r="FC45" i="16"/>
  <c r="EZ45" i="16"/>
  <c r="DG43" i="16"/>
  <c r="DD43" i="16"/>
  <c r="FU39" i="16"/>
  <c r="FR39" i="16"/>
  <c r="EN39" i="16"/>
  <c r="EK39" i="16"/>
  <c r="FC36" i="16"/>
  <c r="EZ36" i="16"/>
  <c r="DG144" i="16"/>
  <c r="DD144" i="16"/>
  <c r="DG140" i="16"/>
  <c r="DD140" i="16"/>
  <c r="DG132" i="16"/>
  <c r="DD132" i="16"/>
  <c r="DG130" i="16"/>
  <c r="DD130" i="16"/>
  <c r="DG129" i="16"/>
  <c r="DD129" i="16"/>
  <c r="EN230" i="16"/>
  <c r="EK230" i="16"/>
  <c r="EN227" i="16"/>
  <c r="EK227" i="16"/>
  <c r="FU225" i="16"/>
  <c r="FR225" i="16"/>
  <c r="FU222" i="16"/>
  <c r="FR222" i="16"/>
  <c r="EN218" i="16"/>
  <c r="EK218" i="16"/>
  <c r="BH54" i="16"/>
  <c r="BE54" i="16"/>
  <c r="X54" i="16"/>
  <c r="E144" i="16"/>
  <c r="AP52" i="16"/>
  <c r="E322" i="16"/>
  <c r="AG51" i="16"/>
  <c r="E231" i="16"/>
  <c r="BH50" i="16"/>
  <c r="BE50" i="16"/>
  <c r="X50" i="16"/>
  <c r="E140" i="16"/>
  <c r="BH45" i="16"/>
  <c r="BE45" i="16"/>
  <c r="BH41" i="16"/>
  <c r="BE41" i="16"/>
  <c r="BH36" i="16"/>
  <c r="BE36" i="16"/>
  <c r="X36" i="16"/>
  <c r="E126" i="16"/>
  <c r="FC53" i="16"/>
  <c r="EZ53" i="16"/>
  <c r="DV53" i="16"/>
  <c r="DS53" i="16"/>
  <c r="DV48" i="16"/>
  <c r="DS48" i="16"/>
  <c r="EN46" i="16"/>
  <c r="EK46" i="16"/>
  <c r="FC40" i="16"/>
  <c r="EZ40" i="16"/>
  <c r="EN38" i="16"/>
  <c r="EK38" i="16"/>
  <c r="DG38" i="16"/>
  <c r="DD38" i="16"/>
  <c r="DV35" i="16"/>
  <c r="DS35" i="16"/>
  <c r="F322" i="16"/>
  <c r="BZ128" i="16"/>
  <c r="BW128" i="16"/>
  <c r="AS323" i="16"/>
  <c r="AP323" i="16"/>
  <c r="EN320" i="16"/>
  <c r="EK320" i="16"/>
  <c r="AS320" i="16"/>
  <c r="AP320" i="16"/>
  <c r="DG317" i="16"/>
  <c r="DD317" i="16"/>
  <c r="BZ317" i="16"/>
  <c r="BW317" i="16"/>
  <c r="EN315" i="16"/>
  <c r="EK315" i="16"/>
  <c r="AS315" i="16"/>
  <c r="AP315" i="16"/>
  <c r="BZ314" i="16"/>
  <c r="BW314" i="16"/>
  <c r="EN313" i="16"/>
  <c r="EK313" i="16"/>
  <c r="DG312" i="16"/>
  <c r="DD312" i="16"/>
  <c r="BZ312" i="16"/>
  <c r="BW312" i="16"/>
  <c r="FU309" i="16"/>
  <c r="FR309" i="16"/>
  <c r="BZ309" i="16"/>
  <c r="BW309" i="16"/>
  <c r="F232" i="16"/>
  <c r="F141" i="16"/>
  <c r="DG143" i="16"/>
  <c r="DD143" i="16"/>
  <c r="DG137" i="16"/>
  <c r="DD137" i="16"/>
  <c r="DG133" i="16"/>
  <c r="DD133" i="16"/>
  <c r="DG226" i="16"/>
  <c r="DD226" i="16"/>
  <c r="BZ225" i="16"/>
  <c r="BW225" i="16"/>
  <c r="BZ223" i="16"/>
  <c r="BW223" i="16"/>
  <c r="BZ308" i="16"/>
  <c r="BW308" i="16"/>
  <c r="AP53" i="16"/>
  <c r="E323" i="16"/>
  <c r="AG52" i="16"/>
  <c r="E232" i="16"/>
  <c r="X51" i="16"/>
  <c r="E141" i="16"/>
  <c r="EN54" i="16"/>
  <c r="EK54" i="16"/>
  <c r="DG54" i="16"/>
  <c r="DD54" i="16"/>
  <c r="DV52" i="16"/>
  <c r="DS52" i="16"/>
  <c r="CO52" i="16"/>
  <c r="CL52" i="16"/>
  <c r="DG50" i="16"/>
  <c r="DD50" i="16"/>
  <c r="DV47" i="16"/>
  <c r="DS47" i="16"/>
  <c r="CO47" i="16"/>
  <c r="CL47" i="16"/>
  <c r="DG45" i="16"/>
  <c r="DD45" i="16"/>
  <c r="EN41" i="16"/>
  <c r="EK41" i="16"/>
  <c r="BZ41" i="16"/>
  <c r="BW41" i="16"/>
  <c r="DG36" i="16"/>
  <c r="DD36" i="16"/>
  <c r="BZ36" i="16"/>
  <c r="BW36" i="16"/>
  <c r="EN140" i="16"/>
  <c r="EK140" i="16"/>
  <c r="BZ138" i="16"/>
  <c r="BW138" i="16"/>
  <c r="FU137" i="16"/>
  <c r="FR137" i="16"/>
  <c r="DG136" i="16"/>
  <c r="DD136" i="16"/>
  <c r="AS232" i="16"/>
  <c r="AP232" i="16"/>
  <c r="FU230" i="16"/>
  <c r="FR230" i="16"/>
  <c r="FU227" i="16"/>
  <c r="FR227" i="16"/>
  <c r="FU226" i="16"/>
  <c r="FR226" i="16"/>
  <c r="EN219" i="16"/>
  <c r="EK219" i="16"/>
  <c r="AS318" i="16"/>
  <c r="AP318" i="16"/>
  <c r="F324" i="16"/>
  <c r="F233" i="16"/>
  <c r="F142" i="16"/>
  <c r="F320" i="16"/>
  <c r="F306" i="16"/>
  <c r="DG142" i="16"/>
  <c r="DD142" i="16"/>
  <c r="BZ136" i="16"/>
  <c r="BW136" i="16"/>
  <c r="BZ134" i="16"/>
  <c r="BW134" i="16"/>
  <c r="BZ133" i="16"/>
  <c r="BW133" i="16"/>
  <c r="BZ129" i="16"/>
  <c r="BW129" i="16"/>
  <c r="DG128" i="16"/>
  <c r="DD128" i="16"/>
  <c r="DG320" i="16"/>
  <c r="DD320" i="16"/>
  <c r="DG308" i="16"/>
  <c r="DD308" i="16"/>
  <c r="F323" i="16"/>
  <c r="AP54" i="16"/>
  <c r="E324" i="16"/>
  <c r="AG53" i="16"/>
  <c r="E233" i="16"/>
  <c r="X52" i="16"/>
  <c r="E142" i="16"/>
  <c r="AP50" i="16"/>
  <c r="E320" i="16"/>
  <c r="AP36" i="16"/>
  <c r="E306" i="16"/>
  <c r="DG53" i="16"/>
  <c r="DD53" i="16"/>
  <c r="BZ53" i="16"/>
  <c r="BW53" i="16"/>
  <c r="FC51" i="16"/>
  <c r="EZ51" i="16"/>
  <c r="DG48" i="16"/>
  <c r="DD48" i="16"/>
  <c r="BZ48" i="16"/>
  <c r="BW48" i="16"/>
  <c r="CO46" i="16"/>
  <c r="CL46" i="16"/>
  <c r="FU44" i="16"/>
  <c r="FR44" i="16"/>
  <c r="DG44" i="16"/>
  <c r="DD44" i="16"/>
  <c r="BZ44" i="16"/>
  <c r="BW44" i="16"/>
  <c r="FC42" i="16"/>
  <c r="EZ42" i="16"/>
  <c r="DV42" i="16"/>
  <c r="DS42" i="16"/>
  <c r="FU40" i="16"/>
  <c r="FR40" i="16"/>
  <c r="FC38" i="16"/>
  <c r="EZ38" i="16"/>
  <c r="BZ35" i="16"/>
  <c r="BW35" i="16"/>
  <c r="FU144" i="16"/>
  <c r="FR144" i="16"/>
  <c r="FU143" i="16"/>
  <c r="FR143" i="16"/>
  <c r="FU142" i="16"/>
  <c r="FR142" i="16"/>
  <c r="FU140" i="16"/>
  <c r="FR140" i="16"/>
  <c r="EN136" i="16"/>
  <c r="EK136" i="16"/>
  <c r="FU135" i="16"/>
  <c r="FR135" i="16"/>
  <c r="FU134" i="16"/>
  <c r="FR134" i="16"/>
  <c r="EN132" i="16"/>
  <c r="EK132" i="16"/>
  <c r="EN129" i="16"/>
  <c r="EK129" i="16"/>
  <c r="BZ234" i="16"/>
  <c r="BW234" i="16"/>
  <c r="BZ232" i="16"/>
  <c r="BW232" i="16"/>
  <c r="AS223" i="16"/>
  <c r="AP223" i="16"/>
  <c r="AS219" i="16"/>
  <c r="AP219" i="16"/>
  <c r="AS324" i="16"/>
  <c r="AP324" i="16"/>
  <c r="AS322" i="16"/>
  <c r="AP322" i="16"/>
  <c r="F234" i="16"/>
  <c r="F143" i="16"/>
  <c r="F321" i="16"/>
  <c r="F230" i="16"/>
  <c r="F216" i="16"/>
  <c r="F318" i="16"/>
  <c r="F317" i="16"/>
  <c r="F314" i="16"/>
  <c r="F313" i="16"/>
  <c r="F310" i="16"/>
  <c r="F308" i="16"/>
  <c r="F305" i="16"/>
  <c r="E318" i="16"/>
  <c r="E317" i="16"/>
  <c r="E311" i="16"/>
  <c r="E309" i="16"/>
  <c r="E305" i="16"/>
  <c r="F312" i="16"/>
  <c r="F309" i="16"/>
  <c r="F228" i="16"/>
  <c r="F227" i="16"/>
  <c r="F226" i="16"/>
  <c r="F225" i="16"/>
  <c r="F224" i="16"/>
  <c r="F223" i="16"/>
  <c r="F222" i="16"/>
  <c r="F221" i="16"/>
  <c r="F220" i="16"/>
  <c r="F219" i="16"/>
  <c r="F218" i="16"/>
  <c r="F215" i="16"/>
  <c r="E315" i="16"/>
  <c r="AS132" i="16"/>
  <c r="E312" i="16"/>
  <c r="E308" i="16"/>
  <c r="E228" i="16"/>
  <c r="AJ137" i="16"/>
  <c r="E227" i="16"/>
  <c r="E226" i="16"/>
  <c r="E225" i="16"/>
  <c r="E224" i="16"/>
  <c r="E223" i="16"/>
  <c r="AJ132" i="16"/>
  <c r="E222" i="16"/>
  <c r="AJ131" i="16"/>
  <c r="E221" i="16"/>
  <c r="E220" i="16"/>
  <c r="E219" i="16"/>
  <c r="AJ128" i="16"/>
  <c r="E218" i="16"/>
  <c r="E215" i="16"/>
  <c r="F316" i="16"/>
  <c r="E316" i="16"/>
  <c r="E313" i="16"/>
  <c r="E310" i="16"/>
  <c r="F138" i="16"/>
  <c r="F137" i="16"/>
  <c r="F136" i="16"/>
  <c r="F135" i="16"/>
  <c r="F134" i="16"/>
  <c r="F133" i="16"/>
  <c r="F132" i="16"/>
  <c r="F131" i="16"/>
  <c r="F130" i="16"/>
  <c r="F129" i="16"/>
  <c r="F128" i="16"/>
  <c r="F125" i="16"/>
  <c r="F311" i="16"/>
  <c r="AA138" i="16"/>
  <c r="E138" i="16"/>
  <c r="AA137" i="16"/>
  <c r="E137" i="16"/>
  <c r="E136" i="16"/>
  <c r="AA135" i="16"/>
  <c r="E135" i="16"/>
  <c r="E134" i="16"/>
  <c r="E133" i="16"/>
  <c r="AA132" i="16"/>
  <c r="E132" i="16"/>
  <c r="E131" i="16"/>
  <c r="E130" i="16"/>
  <c r="E129" i="16"/>
  <c r="E128" i="16"/>
  <c r="E125" i="16"/>
  <c r="F315" i="16"/>
  <c r="E314" i="16"/>
  <c r="AJ54" i="16"/>
  <c r="AJ50" i="16"/>
  <c r="AJ45" i="16"/>
  <c r="AJ41" i="16"/>
  <c r="AJ36" i="16"/>
  <c r="AJ51" i="16"/>
  <c r="AS54" i="16"/>
  <c r="AJ53" i="16"/>
  <c r="AS50" i="16"/>
  <c r="AS45" i="16"/>
  <c r="AA51" i="16"/>
  <c r="AA38" i="16"/>
  <c r="AA130" i="16"/>
  <c r="CK48" i="16"/>
  <c r="CM48" i="16" s="1"/>
  <c r="AO131" i="16"/>
  <c r="AQ131" i="16" s="1"/>
  <c r="AX131" i="16"/>
  <c r="AZ131" i="16" s="1"/>
  <c r="DR130" i="16"/>
  <c r="DT130" i="16" s="1"/>
  <c r="Q38" i="16"/>
  <c r="FL230" i="16"/>
  <c r="DR54" i="16"/>
  <c r="DT54" i="16" s="1"/>
  <c r="AS131" i="16"/>
  <c r="ES144" i="16"/>
  <c r="EU144" i="16" s="1"/>
  <c r="DR134" i="16"/>
  <c r="DT134" i="16" s="1"/>
  <c r="BD133" i="16"/>
  <c r="BF133" i="16" s="1"/>
  <c r="DC219" i="16"/>
  <c r="DE219" i="16" s="1"/>
  <c r="BH230" i="16"/>
  <c r="DR140" i="16"/>
  <c r="DT140" i="16" s="1"/>
  <c r="EN142" i="16"/>
  <c r="CE137" i="16"/>
  <c r="CG137" i="16" s="1"/>
  <c r="Q54" i="16"/>
  <c r="BV45" i="16"/>
  <c r="BX45" i="16" s="1"/>
  <c r="CE44" i="16"/>
  <c r="CG44" i="16" s="1"/>
  <c r="EJ143" i="16"/>
  <c r="EL143" i="16" s="1"/>
  <c r="CK233" i="16"/>
  <c r="CM233" i="16" s="1"/>
  <c r="AF142" i="16"/>
  <c r="AH142" i="16" s="1"/>
  <c r="FQ144" i="16"/>
  <c r="FS144" i="16" s="1"/>
  <c r="AF132" i="16"/>
  <c r="AH132" i="16" s="1"/>
  <c r="Q224" i="16"/>
  <c r="S224" i="16" s="1"/>
  <c r="CO225" i="16"/>
  <c r="CE230" i="16"/>
  <c r="CG230" i="16" s="1"/>
  <c r="AX134" i="16"/>
  <c r="AZ134" i="16" s="1"/>
  <c r="Q232" i="16"/>
  <c r="S232" i="16" s="1"/>
  <c r="ES231" i="16"/>
  <c r="EU231" i="16" s="1"/>
  <c r="AF316" i="16"/>
  <c r="AH316" i="16" s="1"/>
  <c r="ES141" i="16"/>
  <c r="EU141" i="16" s="1"/>
  <c r="DL140" i="16"/>
  <c r="DN140" i="16" s="1"/>
  <c r="AX140" i="16"/>
  <c r="AZ140" i="16" s="1"/>
  <c r="Q140" i="16"/>
  <c r="S140" i="16" s="1"/>
  <c r="CE308" i="16"/>
  <c r="CG308" i="16" s="1"/>
  <c r="ES321" i="16"/>
  <c r="EU321" i="16" s="1"/>
  <c r="AA308" i="16"/>
  <c r="EN321" i="16"/>
  <c r="CO50" i="16"/>
  <c r="AA316" i="16"/>
  <c r="CE318" i="16"/>
  <c r="CG318" i="16" s="1"/>
  <c r="AA231" i="16"/>
  <c r="FQ48" i="16"/>
  <c r="FS48" i="16" s="1"/>
  <c r="CX323" i="16"/>
  <c r="CT136" i="16"/>
  <c r="CV136" i="16" s="1"/>
  <c r="EE226" i="16"/>
  <c r="DV323" i="16"/>
  <c r="CK50" i="16"/>
  <c r="CM50" i="16" s="1"/>
  <c r="BD230" i="16"/>
  <c r="BF230" i="16" s="1"/>
  <c r="EJ315" i="16"/>
  <c r="EL315" i="16" s="1"/>
  <c r="FQ313" i="16"/>
  <c r="FS313" i="16" s="1"/>
  <c r="DR231" i="16"/>
  <c r="DT231" i="16" s="1"/>
  <c r="EJ228" i="16"/>
  <c r="EL228" i="16" s="1"/>
  <c r="W40" i="16"/>
  <c r="Y40" i="16" s="1"/>
  <c r="Q39" i="16"/>
  <c r="AF36" i="16"/>
  <c r="EY223" i="16"/>
  <c r="FA223" i="16" s="1"/>
  <c r="EJ219" i="16"/>
  <c r="EL219" i="16" s="1"/>
  <c r="EA320" i="16"/>
  <c r="EC320" i="16" s="1"/>
  <c r="AX224" i="16"/>
  <c r="AZ224" i="16" s="1"/>
  <c r="W234" i="16"/>
  <c r="Y234" i="16" s="1"/>
  <c r="BD228" i="16"/>
  <c r="BF228" i="16" s="1"/>
  <c r="W223" i="16"/>
  <c r="Y223" i="16" s="1"/>
  <c r="EY222" i="16"/>
  <c r="FA222" i="16" s="1"/>
  <c r="CE323" i="16"/>
  <c r="CG323" i="16" s="1"/>
  <c r="DG230" i="16"/>
  <c r="BH219" i="16"/>
  <c r="CT312" i="16"/>
  <c r="CV312" i="16" s="1"/>
  <c r="BD219" i="16"/>
  <c r="BF219" i="16" s="1"/>
  <c r="FU53" i="16"/>
  <c r="DC322" i="16"/>
  <c r="DE322" i="16" s="1"/>
  <c r="E51" i="16"/>
  <c r="EJ47" i="16"/>
  <c r="EL47" i="16" s="1"/>
  <c r="ES132" i="16"/>
  <c r="EU132" i="16" s="1"/>
  <c r="FU232" i="16"/>
  <c r="DR323" i="16"/>
  <c r="DT323" i="16" s="1"/>
  <c r="CT323" i="16"/>
  <c r="CV323" i="16" s="1"/>
  <c r="CK320" i="16"/>
  <c r="CM320" i="16" s="1"/>
  <c r="BV232" i="16"/>
  <c r="BX232" i="16" s="1"/>
  <c r="DL323" i="16"/>
  <c r="DN323" i="16" s="1"/>
  <c r="BM321" i="16"/>
  <c r="BO321" i="16" s="1"/>
  <c r="FH320" i="16"/>
  <c r="FJ320" i="16" s="1"/>
  <c r="DR317" i="16"/>
  <c r="DT317" i="16" s="1"/>
  <c r="FL314" i="16"/>
  <c r="AX311" i="16"/>
  <c r="AZ311" i="16" s="1"/>
  <c r="EY309" i="16"/>
  <c r="FA309" i="16" s="1"/>
  <c r="DG323" i="16"/>
  <c r="CO323" i="16"/>
  <c r="AJ323" i="16"/>
  <c r="W322" i="16"/>
  <c r="Y322" i="16" s="1"/>
  <c r="CE309" i="16"/>
  <c r="CG309" i="16" s="1"/>
  <c r="Q142" i="16"/>
  <c r="S142" i="16" s="1"/>
  <c r="DG228" i="16"/>
  <c r="AJ220" i="16"/>
  <c r="FC46" i="16"/>
  <c r="FL234" i="16"/>
  <c r="EY230" i="16"/>
  <c r="FA230" i="16" s="1"/>
  <c r="FL228" i="16"/>
  <c r="BQ224" i="16"/>
  <c r="CK323" i="16"/>
  <c r="CM323" i="16" s="1"/>
  <c r="DV320" i="16"/>
  <c r="ES315" i="16"/>
  <c r="EU315" i="16" s="1"/>
  <c r="EY46" i="16"/>
  <c r="FA46" i="16" s="1"/>
  <c r="FQ44" i="16"/>
  <c r="FS44" i="16" s="1"/>
  <c r="EY39" i="16"/>
  <c r="FA39" i="16" s="1"/>
  <c r="AO142" i="16"/>
  <c r="AQ142" i="16" s="1"/>
  <c r="W137" i="16"/>
  <c r="Y137" i="16" s="1"/>
  <c r="BM224" i="16"/>
  <c r="BO224" i="16" s="1"/>
  <c r="ES222" i="16"/>
  <c r="EU222" i="16" s="1"/>
  <c r="FQ321" i="16"/>
  <c r="FS321" i="16" s="1"/>
  <c r="ES320" i="16"/>
  <c r="EU320" i="16" s="1"/>
  <c r="DR320" i="16"/>
  <c r="DT320" i="16" s="1"/>
  <c r="BM39" i="16"/>
  <c r="BO39" i="16" s="1"/>
  <c r="DC46" i="16"/>
  <c r="DE46" i="16" s="1"/>
  <c r="DR39" i="16"/>
  <c r="DT39" i="16" s="1"/>
  <c r="EJ142" i="16"/>
  <c r="EL142" i="16" s="1"/>
  <c r="CK141" i="16"/>
  <c r="CM141" i="16" s="1"/>
  <c r="BM140" i="16"/>
  <c r="BO140" i="16" s="1"/>
  <c r="BV135" i="16"/>
  <c r="BX135" i="16" s="1"/>
  <c r="FH132" i="16"/>
  <c r="FJ132" i="16" s="1"/>
  <c r="EA234" i="16"/>
  <c r="EC234" i="16" s="1"/>
  <c r="FQ232" i="16"/>
  <c r="FS232" i="16" s="1"/>
  <c r="EJ232" i="16"/>
  <c r="EL232" i="16" s="1"/>
  <c r="BM232" i="16"/>
  <c r="BO232" i="16" s="1"/>
  <c r="AO232" i="16"/>
  <c r="AQ232" i="16" s="1"/>
  <c r="ES230" i="16"/>
  <c r="EU230" i="16" s="1"/>
  <c r="EY224" i="16"/>
  <c r="FA224" i="16" s="1"/>
  <c r="DC323" i="16"/>
  <c r="DE323" i="16" s="1"/>
  <c r="BH323" i="16"/>
  <c r="Q323" i="16"/>
  <c r="S323" i="16" s="1"/>
  <c r="CE322" i="16"/>
  <c r="CG322" i="16" s="1"/>
  <c r="AF322" i="16"/>
  <c r="AH322" i="16" s="1"/>
  <c r="BM320" i="16"/>
  <c r="BO320" i="16" s="1"/>
  <c r="AO320" i="16"/>
  <c r="AQ320" i="16" s="1"/>
  <c r="DC315" i="16"/>
  <c r="DE315" i="16" s="1"/>
  <c r="AF50" i="16"/>
  <c r="CE47" i="16"/>
  <c r="CG47" i="16" s="1"/>
  <c r="CE39" i="16"/>
  <c r="CG39" i="16" s="1"/>
  <c r="DR38" i="16"/>
  <c r="DT38" i="16" s="1"/>
  <c r="EN141" i="16"/>
  <c r="DL141" i="16"/>
  <c r="DN141" i="16" s="1"/>
  <c r="FL137" i="16"/>
  <c r="AO135" i="16"/>
  <c r="AQ135" i="16" s="1"/>
  <c r="DG231" i="16"/>
  <c r="BH226" i="16"/>
  <c r="FQ219" i="16"/>
  <c r="FS219" i="16" s="1"/>
  <c r="AF324" i="16"/>
  <c r="AH324" i="16" s="1"/>
  <c r="CX320" i="16"/>
  <c r="BZ320" i="16"/>
  <c r="DL313" i="16"/>
  <c r="DN313" i="16" s="1"/>
  <c r="CO40" i="16"/>
  <c r="DR129" i="16"/>
  <c r="DT129" i="16" s="1"/>
  <c r="FQ234" i="16"/>
  <c r="FS234" i="16" s="1"/>
  <c r="BH228" i="16"/>
  <c r="AF226" i="16"/>
  <c r="AH226" i="16" s="1"/>
  <c r="ES324" i="16"/>
  <c r="EU324" i="16" s="1"/>
  <c r="W324" i="16"/>
  <c r="Y324" i="16" s="1"/>
  <c r="DV315" i="16"/>
  <c r="CX314" i="16"/>
  <c r="W51" i="16"/>
  <c r="FH141" i="16"/>
  <c r="FJ141" i="16" s="1"/>
  <c r="Q141" i="16"/>
  <c r="S141" i="16" s="1"/>
  <c r="EE134" i="16"/>
  <c r="ES234" i="16"/>
  <c r="EU234" i="16" s="1"/>
  <c r="AJ234" i="16"/>
  <c r="CK232" i="16"/>
  <c r="CM232" i="16" s="1"/>
  <c r="DV231" i="16"/>
  <c r="CE226" i="16"/>
  <c r="CG226" i="16" s="1"/>
  <c r="BZ324" i="16"/>
  <c r="AX323" i="16"/>
  <c r="AZ323" i="16" s="1"/>
  <c r="W323" i="16"/>
  <c r="Y323" i="16" s="1"/>
  <c r="CT320" i="16"/>
  <c r="CV320" i="16" s="1"/>
  <c r="FH317" i="16"/>
  <c r="FJ317" i="16" s="1"/>
  <c r="DC316" i="16"/>
  <c r="DE316" i="16" s="1"/>
  <c r="BV316" i="16"/>
  <c r="BX316" i="16" s="1"/>
  <c r="FQ312" i="16"/>
  <c r="FS312" i="16" s="1"/>
  <c r="DC312" i="16"/>
  <c r="DE312" i="16" s="1"/>
  <c r="CT310" i="16"/>
  <c r="CV310" i="16" s="1"/>
  <c r="BM322" i="16"/>
  <c r="BO322" i="16" s="1"/>
  <c r="AO322" i="16"/>
  <c r="AQ322" i="16" s="1"/>
  <c r="BQ313" i="16"/>
  <c r="DV310" i="16"/>
  <c r="DR45" i="16"/>
  <c r="DT45" i="16" s="1"/>
  <c r="FQ41" i="16"/>
  <c r="FS41" i="16" s="1"/>
  <c r="DL40" i="16"/>
  <c r="DN40" i="16" s="1"/>
  <c r="FC39" i="16"/>
  <c r="BM144" i="16"/>
  <c r="BO144" i="16" s="1"/>
  <c r="CE143" i="16"/>
  <c r="CG143" i="16" s="1"/>
  <c r="AX143" i="16"/>
  <c r="AZ143" i="16" s="1"/>
  <c r="BD142" i="16"/>
  <c r="BF142" i="16" s="1"/>
  <c r="W142" i="16"/>
  <c r="Y142" i="16" s="1"/>
  <c r="AO141" i="16"/>
  <c r="AQ141" i="16" s="1"/>
  <c r="AX135" i="16"/>
  <c r="AZ135" i="16" s="1"/>
  <c r="EY134" i="16"/>
  <c r="FA134" i="16" s="1"/>
  <c r="DL132" i="16"/>
  <c r="DN132" i="16" s="1"/>
  <c r="CE132" i="16"/>
  <c r="CG132" i="16" s="1"/>
  <c r="AF131" i="16"/>
  <c r="AH131" i="16" s="1"/>
  <c r="DL129" i="16"/>
  <c r="DN129" i="16" s="1"/>
  <c r="BD128" i="16"/>
  <c r="BF128" i="16" s="1"/>
  <c r="BD234" i="16"/>
  <c r="BF234" i="16" s="1"/>
  <c r="AF234" i="16"/>
  <c r="AH234" i="16" s="1"/>
  <c r="BV224" i="16"/>
  <c r="BX224" i="16" s="1"/>
  <c r="CE218" i="16"/>
  <c r="CG218" i="16" s="1"/>
  <c r="BM323" i="16"/>
  <c r="BO323" i="16" s="1"/>
  <c r="W321" i="16"/>
  <c r="Y321" i="16" s="1"/>
  <c r="AX318" i="16"/>
  <c r="AZ318" i="16" s="1"/>
  <c r="BM316" i="16"/>
  <c r="BO316" i="16" s="1"/>
  <c r="BM313" i="16"/>
  <c r="BO313" i="16" s="1"/>
  <c r="CX312" i="16"/>
  <c r="DR310" i="16"/>
  <c r="DT310" i="16" s="1"/>
  <c r="W310" i="16"/>
  <c r="Y310" i="16" s="1"/>
  <c r="AF308" i="16"/>
  <c r="AH308" i="16" s="1"/>
  <c r="EE324" i="16"/>
  <c r="EA324" i="16"/>
  <c r="EC324" i="16" s="1"/>
  <c r="BM43" i="16"/>
  <c r="BO43" i="16" s="1"/>
  <c r="AO36" i="16"/>
  <c r="AQ36" i="16" s="1"/>
  <c r="DC54" i="16"/>
  <c r="DE54" i="16" s="1"/>
  <c r="DV51" i="16"/>
  <c r="DC39" i="16"/>
  <c r="DE39" i="16" s="1"/>
  <c r="BV39" i="16"/>
  <c r="BX39" i="16" s="1"/>
  <c r="ES38" i="16"/>
  <c r="EU38" i="16" s="1"/>
  <c r="CK140" i="16"/>
  <c r="CM140" i="16" s="1"/>
  <c r="BV227" i="16"/>
  <c r="BX227" i="16" s="1"/>
  <c r="BZ227" i="16"/>
  <c r="DG224" i="16"/>
  <c r="DC224" i="16"/>
  <c r="DE224" i="16" s="1"/>
  <c r="EE313" i="16"/>
  <c r="EE308" i="16"/>
  <c r="EA308" i="16"/>
  <c r="EC308" i="16" s="1"/>
  <c r="AO45" i="16"/>
  <c r="AQ45" i="16" s="1"/>
  <c r="FQ42" i="16"/>
  <c r="FS42" i="16" s="1"/>
  <c r="EE40" i="16"/>
  <c r="CE40" i="16"/>
  <c r="CG40" i="16" s="1"/>
  <c r="EA39" i="16"/>
  <c r="EC39" i="16" s="1"/>
  <c r="CT39" i="16"/>
  <c r="CV39" i="16" s="1"/>
  <c r="CE38" i="16"/>
  <c r="CG38" i="16" s="1"/>
  <c r="DR36" i="16"/>
  <c r="DT36" i="16" s="1"/>
  <c r="CK36" i="16"/>
  <c r="CM36" i="16" s="1"/>
  <c r="EA143" i="16"/>
  <c r="EC143" i="16" s="1"/>
  <c r="AA143" i="16"/>
  <c r="FL142" i="16"/>
  <c r="CE142" i="16"/>
  <c r="CG142" i="16" s="1"/>
  <c r="DC140" i="16"/>
  <c r="DE140" i="16" s="1"/>
  <c r="BQ140" i="16"/>
  <c r="AS140" i="16"/>
  <c r="W138" i="16"/>
  <c r="Y138" i="16" s="1"/>
  <c r="EN137" i="16"/>
  <c r="CX135" i="16"/>
  <c r="BH223" i="16"/>
  <c r="BD223" i="16"/>
  <c r="BF223" i="16" s="1"/>
  <c r="DG220" i="16"/>
  <c r="DC220" i="16"/>
  <c r="DE220" i="16" s="1"/>
  <c r="FC320" i="16"/>
  <c r="CT54" i="16"/>
  <c r="CV54" i="16" s="1"/>
  <c r="ES51" i="16"/>
  <c r="EU51" i="16" s="1"/>
  <c r="ES48" i="16"/>
  <c r="EU48" i="16" s="1"/>
  <c r="FH40" i="16"/>
  <c r="FJ40" i="16" s="1"/>
  <c r="W143" i="16"/>
  <c r="Y143" i="16" s="1"/>
  <c r="EJ141" i="16"/>
  <c r="EL141" i="16" s="1"/>
  <c r="CE140" i="16"/>
  <c r="CG140" i="16" s="1"/>
  <c r="FH137" i="16"/>
  <c r="FJ137" i="16" s="1"/>
  <c r="EN128" i="16"/>
  <c r="FL316" i="16"/>
  <c r="AJ52" i="16"/>
  <c r="BH39" i="16"/>
  <c r="FU141" i="16"/>
  <c r="AJ136" i="16"/>
  <c r="BQ228" i="16"/>
  <c r="ES225" i="16"/>
  <c r="EU225" i="16" s="1"/>
  <c r="BQ218" i="16"/>
  <c r="BH52" i="16"/>
  <c r="BH38" i="16"/>
  <c r="EJ51" i="16"/>
  <c r="EL51" i="16" s="1"/>
  <c r="DL144" i="16"/>
  <c r="DN144" i="16" s="1"/>
  <c r="BV143" i="16"/>
  <c r="BX143" i="16" s="1"/>
  <c r="BM142" i="16"/>
  <c r="BO142" i="16" s="1"/>
  <c r="FQ141" i="16"/>
  <c r="FS141" i="16" s="1"/>
  <c r="DV140" i="16"/>
  <c r="AO140" i="16"/>
  <c r="AQ140" i="16" s="1"/>
  <c r="CK136" i="16"/>
  <c r="CM136" i="16" s="1"/>
  <c r="CK135" i="16"/>
  <c r="CM135" i="16" s="1"/>
  <c r="EE232" i="16"/>
  <c r="AF51" i="16"/>
  <c r="Q50" i="16"/>
  <c r="AF47" i="16"/>
  <c r="AH47" i="16" s="1"/>
  <c r="EJ39" i="16"/>
  <c r="EL39" i="16" s="1"/>
  <c r="EJ144" i="16"/>
  <c r="EL144" i="16" s="1"/>
  <c r="Q144" i="16"/>
  <c r="S144" i="16" s="1"/>
  <c r="DL143" i="16"/>
  <c r="DN143" i="16" s="1"/>
  <c r="CT143" i="16"/>
  <c r="CV143" i="16" s="1"/>
  <c r="AS141" i="16"/>
  <c r="CT140" i="16"/>
  <c r="CV140" i="16" s="1"/>
  <c r="BZ140" i="16"/>
  <c r="EA138" i="16"/>
  <c r="EC138" i="16" s="1"/>
  <c r="DL136" i="16"/>
  <c r="DN136" i="16" s="1"/>
  <c r="AF136" i="16"/>
  <c r="AH136" i="16" s="1"/>
  <c r="FQ135" i="16"/>
  <c r="FS135" i="16" s="1"/>
  <c r="CK228" i="16"/>
  <c r="CM228" i="16" s="1"/>
  <c r="CE222" i="16"/>
  <c r="CG222" i="16" s="1"/>
  <c r="BH318" i="16"/>
  <c r="CK311" i="16"/>
  <c r="CM311" i="16" s="1"/>
  <c r="BD314" i="16"/>
  <c r="BF314" i="16" s="1"/>
  <c r="BV140" i="16"/>
  <c r="BX140" i="16" s="1"/>
  <c r="AX136" i="16"/>
  <c r="AZ136" i="16" s="1"/>
  <c r="DG134" i="16"/>
  <c r="DC134" i="16"/>
  <c r="DE134" i="16" s="1"/>
  <c r="AO130" i="16"/>
  <c r="AQ130" i="16" s="1"/>
  <c r="CX322" i="16"/>
  <c r="Q135" i="16"/>
  <c r="FH131" i="16"/>
  <c r="FJ131" i="16" s="1"/>
  <c r="ES130" i="16"/>
  <c r="EU130" i="16" s="1"/>
  <c r="FU233" i="16"/>
  <c r="DL233" i="16"/>
  <c r="DN233" i="16" s="1"/>
  <c r="CO233" i="16"/>
  <c r="CO232" i="16"/>
  <c r="DC231" i="16"/>
  <c r="DE231" i="16" s="1"/>
  <c r="DC230" i="16"/>
  <c r="DE230" i="16" s="1"/>
  <c r="FQ225" i="16"/>
  <c r="FS225" i="16" s="1"/>
  <c r="Q225" i="16"/>
  <c r="S225" i="16" s="1"/>
  <c r="DV224" i="16"/>
  <c r="CX224" i="16"/>
  <c r="EJ218" i="16"/>
  <c r="EL218" i="16" s="1"/>
  <c r="DL218" i="16"/>
  <c r="DN218" i="16" s="1"/>
  <c r="AO324" i="16"/>
  <c r="AQ324" i="16" s="1"/>
  <c r="FH321" i="16"/>
  <c r="FJ321" i="16" s="1"/>
  <c r="AF318" i="16"/>
  <c r="AH318" i="16" s="1"/>
  <c r="AA315" i="16"/>
  <c r="FH314" i="16"/>
  <c r="FJ314" i="16" s="1"/>
  <c r="BD311" i="16"/>
  <c r="BF311" i="16" s="1"/>
  <c r="CX310" i="16"/>
  <c r="FQ132" i="16"/>
  <c r="FS132" i="16" s="1"/>
  <c r="CE234" i="16"/>
  <c r="CG234" i="16" s="1"/>
  <c r="W231" i="16"/>
  <c r="Y231" i="16" s="1"/>
  <c r="FH227" i="16"/>
  <c r="FJ227" i="16" s="1"/>
  <c r="DR224" i="16"/>
  <c r="DT224" i="16" s="1"/>
  <c r="CT224" i="16"/>
  <c r="CV224" i="16" s="1"/>
  <c r="FU321" i="16"/>
  <c r="CK321" i="16"/>
  <c r="CM321" i="16" s="1"/>
  <c r="W315" i="16"/>
  <c r="Y315" i="16" s="1"/>
  <c r="BM128" i="16"/>
  <c r="BO128" i="16" s="1"/>
  <c r="ES232" i="16"/>
  <c r="EU232" i="16" s="1"/>
  <c r="EJ321" i="16"/>
  <c r="EL321" i="16" s="1"/>
  <c r="CE311" i="16"/>
  <c r="CG311" i="16" s="1"/>
  <c r="CK131" i="16"/>
  <c r="CM131" i="16" s="1"/>
  <c r="EA129" i="16"/>
  <c r="EC129" i="16" s="1"/>
  <c r="CK234" i="16"/>
  <c r="CM234" i="16" s="1"/>
  <c r="FH230" i="16"/>
  <c r="FJ230" i="16" s="1"/>
  <c r="W226" i="16"/>
  <c r="Y226" i="16" s="1"/>
  <c r="BQ225" i="16"/>
  <c r="EA221" i="16"/>
  <c r="EC221" i="16" s="1"/>
  <c r="CX221" i="16"/>
  <c r="Q221" i="16"/>
  <c r="S221" i="16" s="1"/>
  <c r="BD322" i="16"/>
  <c r="BF322" i="16" s="1"/>
  <c r="FL312" i="16"/>
  <c r="AF312" i="16"/>
  <c r="AH312" i="16" s="1"/>
  <c r="CK310" i="16"/>
  <c r="CM310" i="16" s="1"/>
  <c r="W308" i="16"/>
  <c r="Y308" i="16" s="1"/>
  <c r="FH234" i="16"/>
  <c r="FJ234" i="16" s="1"/>
  <c r="EJ234" i="16"/>
  <c r="EL234" i="16" s="1"/>
  <c r="CT233" i="16"/>
  <c r="CV233" i="16" s="1"/>
  <c r="EJ230" i="16"/>
  <c r="EL230" i="16" s="1"/>
  <c r="Q226" i="16"/>
  <c r="S226" i="16" s="1"/>
  <c r="BM225" i="16"/>
  <c r="BO225" i="16" s="1"/>
  <c r="AF225" i="16"/>
  <c r="AH225" i="16" s="1"/>
  <c r="CT221" i="16"/>
  <c r="CV221" i="16" s="1"/>
  <c r="CE219" i="16"/>
  <c r="CG219" i="16" s="1"/>
  <c r="W316" i="16"/>
  <c r="Y316" i="16" s="1"/>
  <c r="EA315" i="16"/>
  <c r="EC315" i="16" s="1"/>
  <c r="EY314" i="16"/>
  <c r="FA314" i="16" s="1"/>
  <c r="BD313" i="16"/>
  <c r="BF313" i="16" s="1"/>
  <c r="CO311" i="16"/>
  <c r="AA310" i="16"/>
  <c r="EJ308" i="16"/>
  <c r="EL308" i="16" s="1"/>
  <c r="AO308" i="16"/>
  <c r="AQ308" i="16" s="1"/>
  <c r="BQ232" i="16"/>
  <c r="AX322" i="16"/>
  <c r="AZ322" i="16" s="1"/>
  <c r="FL321" i="16"/>
  <c r="EJ133" i="16"/>
  <c r="EL133" i="16" s="1"/>
  <c r="DV130" i="16"/>
  <c r="CT130" i="16"/>
  <c r="CV130" i="16" s="1"/>
  <c r="EJ128" i="16"/>
  <c r="EL128" i="16" s="1"/>
  <c r="AF230" i="16"/>
  <c r="AH230" i="16" s="1"/>
  <c r="ES221" i="16"/>
  <c r="EU221" i="16" s="1"/>
  <c r="AX220" i="16"/>
  <c r="AZ220" i="16" s="1"/>
  <c r="EY324" i="16"/>
  <c r="FA324" i="16" s="1"/>
  <c r="AO321" i="16"/>
  <c r="AQ321" i="16" s="1"/>
  <c r="CK314" i="16"/>
  <c r="CM314" i="16" s="1"/>
  <c r="EJ312" i="16"/>
  <c r="EL312" i="16" s="1"/>
  <c r="Q312" i="16"/>
  <c r="S312" i="16" s="1"/>
  <c r="AO317" i="16"/>
  <c r="AQ317" i="16" s="1"/>
  <c r="DV317" i="16"/>
  <c r="BZ311" i="16"/>
  <c r="F35" i="16"/>
  <c r="F39" i="16"/>
  <c r="BV138" i="16"/>
  <c r="BX138" i="16" s="1"/>
  <c r="AX138" i="16"/>
  <c r="AZ138" i="16" s="1"/>
  <c r="EJ137" i="16"/>
  <c r="EL137" i="16" s="1"/>
  <c r="BD136" i="16"/>
  <c r="BF136" i="16" s="1"/>
  <c r="Q136" i="16"/>
  <c r="DV135" i="16"/>
  <c r="EA134" i="16"/>
  <c r="EC134" i="16" s="1"/>
  <c r="EN133" i="16"/>
  <c r="DL133" i="16"/>
  <c r="DN133" i="16" s="1"/>
  <c r="BM133" i="16"/>
  <c r="BO133" i="16" s="1"/>
  <c r="FU131" i="16"/>
  <c r="DR131" i="16"/>
  <c r="DT131" i="16" s="1"/>
  <c r="BV129" i="16"/>
  <c r="BX129" i="16" s="1"/>
  <c r="AA128" i="16"/>
  <c r="CO228" i="16"/>
  <c r="DL227" i="16"/>
  <c r="DN227" i="16" s="1"/>
  <c r="BD226" i="16"/>
  <c r="BF226" i="16" s="1"/>
  <c r="AO225" i="16"/>
  <c r="AQ225" i="16" s="1"/>
  <c r="CK224" i="16"/>
  <c r="CM224" i="16" s="1"/>
  <c r="CT223" i="16"/>
  <c r="CV223" i="16" s="1"/>
  <c r="DL222" i="16"/>
  <c r="DN222" i="16" s="1"/>
  <c r="EE221" i="16"/>
  <c r="DC221" i="16"/>
  <c r="DE221" i="16" s="1"/>
  <c r="CE313" i="16"/>
  <c r="CG313" i="16" s="1"/>
  <c r="AA312" i="16"/>
  <c r="EN221" i="16"/>
  <c r="Q318" i="16"/>
  <c r="S318" i="16" s="1"/>
  <c r="E35" i="16"/>
  <c r="EJ222" i="16"/>
  <c r="EL222" i="16" s="1"/>
  <c r="EN222" i="16"/>
  <c r="FC313" i="16"/>
  <c r="EY313" i="16"/>
  <c r="FA313" i="16" s="1"/>
  <c r="Q138" i="16"/>
  <c r="FU136" i="16"/>
  <c r="BQ136" i="16"/>
  <c r="DV134" i="16"/>
  <c r="CE134" i="16"/>
  <c r="CG134" i="16" s="1"/>
  <c r="BH133" i="16"/>
  <c r="BV131" i="16"/>
  <c r="BX131" i="16" s="1"/>
  <c r="FH228" i="16"/>
  <c r="FJ228" i="16" s="1"/>
  <c r="Q227" i="16"/>
  <c r="S227" i="16" s="1"/>
  <c r="EA226" i="16"/>
  <c r="EC226" i="16" s="1"/>
  <c r="AA226" i="16"/>
  <c r="FL219" i="16"/>
  <c r="DL308" i="16"/>
  <c r="DN308" i="16" s="1"/>
  <c r="F38" i="16"/>
  <c r="EY137" i="16"/>
  <c r="FA137" i="16" s="1"/>
  <c r="EE137" i="16"/>
  <c r="DL137" i="16"/>
  <c r="DN137" i="16" s="1"/>
  <c r="BH137" i="16"/>
  <c r="ES135" i="16"/>
  <c r="EU135" i="16" s="1"/>
  <c r="ES134" i="16"/>
  <c r="EU134" i="16" s="1"/>
  <c r="EA133" i="16"/>
  <c r="EC133" i="16" s="1"/>
  <c r="DC133" i="16"/>
  <c r="DE133" i="16" s="1"/>
  <c r="FL131" i="16"/>
  <c r="BM131" i="16"/>
  <c r="BO131" i="16" s="1"/>
  <c r="BH128" i="16"/>
  <c r="BM228" i="16"/>
  <c r="BO228" i="16" s="1"/>
  <c r="AO228" i="16"/>
  <c r="AQ228" i="16" s="1"/>
  <c r="CE227" i="16"/>
  <c r="CG227" i="16" s="1"/>
  <c r="AO227" i="16"/>
  <c r="AQ227" i="16" s="1"/>
  <c r="BM226" i="16"/>
  <c r="BO226" i="16" s="1"/>
  <c r="CK225" i="16"/>
  <c r="CM225" i="16" s="1"/>
  <c r="BZ224" i="16"/>
  <c r="EJ220" i="16"/>
  <c r="EL220" i="16" s="1"/>
  <c r="FH219" i="16"/>
  <c r="FJ219" i="16" s="1"/>
  <c r="EY316" i="16"/>
  <c r="FA316" i="16" s="1"/>
  <c r="FC316" i="16"/>
  <c r="BD316" i="16"/>
  <c r="BF316" i="16" s="1"/>
  <c r="FU315" i="16"/>
  <c r="DC314" i="16"/>
  <c r="DE314" i="16" s="1"/>
  <c r="DR227" i="16"/>
  <c r="DT227" i="16" s="1"/>
  <c r="F47" i="16"/>
  <c r="E41" i="16"/>
  <c r="ES137" i="16"/>
  <c r="EU137" i="16" s="1"/>
  <c r="BM136" i="16"/>
  <c r="BO136" i="16" s="1"/>
  <c r="AS136" i="16"/>
  <c r="CT134" i="16"/>
  <c r="CV134" i="16" s="1"/>
  <c r="BV134" i="16"/>
  <c r="BX134" i="16" s="1"/>
  <c r="AJ133" i="16"/>
  <c r="DC132" i="16"/>
  <c r="DE132" i="16" s="1"/>
  <c r="BZ130" i="16"/>
  <c r="AX130" i="16"/>
  <c r="AZ130" i="16" s="1"/>
  <c r="W130" i="16"/>
  <c r="Y130" i="16" s="1"/>
  <c r="FH129" i="16"/>
  <c r="FJ129" i="16" s="1"/>
  <c r="EA128" i="16"/>
  <c r="EC128" i="16" s="1"/>
  <c r="DC128" i="16"/>
  <c r="DE128" i="16" s="1"/>
  <c r="FQ227" i="16"/>
  <c r="FS227" i="16" s="1"/>
  <c r="EN226" i="16"/>
  <c r="CK226" i="16"/>
  <c r="CM226" i="16" s="1"/>
  <c r="AO221" i="16"/>
  <c r="AQ221" i="16" s="1"/>
  <c r="DC309" i="16"/>
  <c r="DE309" i="16" s="1"/>
  <c r="DG309" i="16"/>
  <c r="E48" i="16"/>
  <c r="CE221" i="16"/>
  <c r="CG221" i="16" s="1"/>
  <c r="CE138" i="16"/>
  <c r="CG138" i="16" s="1"/>
  <c r="EA137" i="16"/>
  <c r="EC137" i="16" s="1"/>
  <c r="DC137" i="16"/>
  <c r="DE137" i="16" s="1"/>
  <c r="AO136" i="16"/>
  <c r="AQ136" i="16" s="1"/>
  <c r="CX130" i="16"/>
  <c r="BV130" i="16"/>
  <c r="BX130" i="16" s="1"/>
  <c r="EJ129" i="16"/>
  <c r="EL129" i="16" s="1"/>
  <c r="DC129" i="16"/>
  <c r="DE129" i="16" s="1"/>
  <c r="AF128" i="16"/>
  <c r="AH128" i="16" s="1"/>
  <c r="ES228" i="16"/>
  <c r="EU228" i="16" s="1"/>
  <c r="CX228" i="16"/>
  <c r="FL226" i="16"/>
  <c r="EJ226" i="16"/>
  <c r="EL226" i="16" s="1"/>
  <c r="DL226" i="16"/>
  <c r="DN226" i="16" s="1"/>
  <c r="EA224" i="16"/>
  <c r="EC224" i="16" s="1"/>
  <c r="CE223" i="16"/>
  <c r="CG223" i="16" s="1"/>
  <c r="CX218" i="16"/>
  <c r="AX309" i="16"/>
  <c r="AZ309" i="16" s="1"/>
  <c r="AX316" i="16"/>
  <c r="AZ316" i="16" s="1"/>
  <c r="AJ311" i="16"/>
  <c r="EE309" i="16"/>
  <c r="DC222" i="16"/>
  <c r="DE222" i="16" s="1"/>
  <c r="AX221" i="16"/>
  <c r="AZ221" i="16" s="1"/>
  <c r="EA220" i="16"/>
  <c r="EC220" i="16" s="1"/>
  <c r="BM218" i="16"/>
  <c r="BO218" i="16" s="1"/>
  <c r="BZ318" i="16"/>
  <c r="BV318" i="16"/>
  <c r="BX318" i="16" s="1"/>
  <c r="FL308" i="16"/>
  <c r="AS308" i="16"/>
  <c r="CT318" i="16"/>
  <c r="CV318" i="16" s="1"/>
  <c r="DC317" i="16"/>
  <c r="DE317" i="16" s="1"/>
  <c r="W317" i="16"/>
  <c r="Y317" i="16" s="1"/>
  <c r="EJ313" i="16"/>
  <c r="EL313" i="16" s="1"/>
  <c r="CK312" i="16"/>
  <c r="CM312" i="16" s="1"/>
  <c r="CX318" i="16"/>
  <c r="BQ318" i="16"/>
  <c r="EE317" i="16"/>
  <c r="AS313" i="16"/>
  <c r="FL311" i="16"/>
  <c r="BZ310" i="16"/>
  <c r="AS310" i="16"/>
  <c r="W309" i="16"/>
  <c r="Y309" i="16" s="1"/>
  <c r="AA309" i="16"/>
  <c r="BM308" i="16"/>
  <c r="BO308" i="16" s="1"/>
  <c r="BQ308" i="16"/>
  <c r="FH221" i="16"/>
  <c r="FJ221" i="16" s="1"/>
  <c r="BV218" i="16"/>
  <c r="BX218" i="16" s="1"/>
  <c r="CK318" i="16"/>
  <c r="CM318" i="16" s="1"/>
  <c r="DL309" i="16"/>
  <c r="DN309" i="16" s="1"/>
  <c r="FH316" i="16"/>
  <c r="FJ316" i="16" s="1"/>
  <c r="FQ315" i="16"/>
  <c r="FS315" i="16" s="1"/>
  <c r="EA312" i="16"/>
  <c r="EC312" i="16" s="1"/>
  <c r="CE312" i="16"/>
  <c r="CG312" i="16" s="1"/>
  <c r="BM312" i="16"/>
  <c r="BO312" i="16" s="1"/>
  <c r="BV309" i="16"/>
  <c r="BX309" i="16" s="1"/>
  <c r="AO318" i="16"/>
  <c r="AQ318" i="16" s="1"/>
  <c r="BV317" i="16"/>
  <c r="BX317" i="16" s="1"/>
  <c r="EA313" i="16"/>
  <c r="EC313" i="16" s="1"/>
  <c r="Q313" i="16"/>
  <c r="S313" i="16" s="1"/>
  <c r="BD312" i="16"/>
  <c r="BF312" i="16" s="1"/>
  <c r="EN311" i="16"/>
  <c r="Q311" i="16"/>
  <c r="S311" i="16" s="1"/>
  <c r="FH309" i="16"/>
  <c r="FJ309" i="16" s="1"/>
  <c r="AX308" i="16"/>
  <c r="AZ308" i="16" s="1"/>
  <c r="EJ314" i="16"/>
  <c r="EL314" i="16" s="1"/>
  <c r="BH314" i="16"/>
  <c r="AO314" i="16"/>
  <c r="AQ314" i="16" s="1"/>
  <c r="BH313" i="16"/>
  <c r="AX312" i="16"/>
  <c r="AZ312" i="16" s="1"/>
  <c r="CK308" i="16"/>
  <c r="CM308" i="16" s="1"/>
  <c r="CT315" i="16"/>
  <c r="CV315" i="16" s="1"/>
  <c r="FH313" i="16"/>
  <c r="FJ313" i="16" s="1"/>
  <c r="EY312" i="16"/>
  <c r="FA312" i="16" s="1"/>
  <c r="BV310" i="16"/>
  <c r="BX310" i="16" s="1"/>
  <c r="EA309" i="16"/>
  <c r="EC309" i="16" s="1"/>
  <c r="DR50" i="16"/>
  <c r="DT50" i="16" s="1"/>
  <c r="AF144" i="16"/>
  <c r="AH144" i="16" s="1"/>
  <c r="EN134" i="16"/>
  <c r="EJ134" i="16"/>
  <c r="EL134" i="16" s="1"/>
  <c r="W134" i="16"/>
  <c r="Y134" i="16" s="1"/>
  <c r="EJ309" i="16"/>
  <c r="EL309" i="16" s="1"/>
  <c r="EN309" i="16"/>
  <c r="W221" i="16"/>
  <c r="Y221" i="16" s="1"/>
  <c r="CK43" i="16"/>
  <c r="CM43" i="16" s="1"/>
  <c r="FQ130" i="16"/>
  <c r="FS130" i="16" s="1"/>
  <c r="FU130" i="16"/>
  <c r="AX129" i="16"/>
  <c r="AZ129" i="16" s="1"/>
  <c r="DC234" i="16"/>
  <c r="DE234" i="16" s="1"/>
  <c r="FH233" i="16"/>
  <c r="FJ233" i="16" s="1"/>
  <c r="FL233" i="16"/>
  <c r="CT231" i="16"/>
  <c r="CV231" i="16" s="1"/>
  <c r="AJ42" i="16"/>
  <c r="CE54" i="16"/>
  <c r="CG54" i="16" s="1"/>
  <c r="DC51" i="16"/>
  <c r="DE51" i="16" s="1"/>
  <c r="CT45" i="16"/>
  <c r="CV45" i="16" s="1"/>
  <c r="EN44" i="16"/>
  <c r="BV42" i="16"/>
  <c r="BX42" i="16" s="1"/>
  <c r="F41" i="16"/>
  <c r="FL40" i="16"/>
  <c r="DG39" i="16"/>
  <c r="FH144" i="16"/>
  <c r="FJ144" i="16" s="1"/>
  <c r="FH142" i="16"/>
  <c r="FJ142" i="16" s="1"/>
  <c r="CK142" i="16"/>
  <c r="CM142" i="16" s="1"/>
  <c r="BD141" i="16"/>
  <c r="BF141" i="16" s="1"/>
  <c r="CO140" i="16"/>
  <c r="FC138" i="16"/>
  <c r="EE138" i="16"/>
  <c r="BD137" i="16"/>
  <c r="BF137" i="16" s="1"/>
  <c r="FQ136" i="16"/>
  <c r="FS136" i="16" s="1"/>
  <c r="DR135" i="16"/>
  <c r="DT135" i="16" s="1"/>
  <c r="CT135" i="16"/>
  <c r="CV135" i="16" s="1"/>
  <c r="BZ135" i="16"/>
  <c r="EE234" i="16"/>
  <c r="BQ234" i="16"/>
  <c r="FC233" i="16"/>
  <c r="DG233" i="16"/>
  <c r="EY232" i="16"/>
  <c r="FA232" i="16" s="1"/>
  <c r="CT232" i="16"/>
  <c r="CV232" i="16" s="1"/>
  <c r="FQ231" i="16"/>
  <c r="FS231" i="16" s="1"/>
  <c r="FU231" i="16"/>
  <c r="AS226" i="16"/>
  <c r="AO226" i="16"/>
  <c r="AQ226" i="16" s="1"/>
  <c r="AJ222" i="16"/>
  <c r="AF222" i="16"/>
  <c r="AH222" i="16" s="1"/>
  <c r="EA219" i="16"/>
  <c r="EC219" i="16" s="1"/>
  <c r="EE219" i="16"/>
  <c r="BD218" i="16"/>
  <c r="BF218" i="16" s="1"/>
  <c r="BH218" i="16"/>
  <c r="BZ323" i="16"/>
  <c r="BV323" i="16"/>
  <c r="BX323" i="16" s="1"/>
  <c r="AX132" i="16"/>
  <c r="AZ132" i="16" s="1"/>
  <c r="FC128" i="16"/>
  <c r="EY128" i="16"/>
  <c r="FA128" i="16" s="1"/>
  <c r="DG227" i="16"/>
  <c r="DV223" i="16"/>
  <c r="DR223" i="16"/>
  <c r="DT223" i="16" s="1"/>
  <c r="DV221" i="16"/>
  <c r="DR221" i="16"/>
  <c r="DT221" i="16" s="1"/>
  <c r="BM38" i="16"/>
  <c r="BO38" i="16" s="1"/>
  <c r="FH51" i="16"/>
  <c r="FJ51" i="16" s="1"/>
  <c r="W133" i="16"/>
  <c r="Y133" i="16" s="1"/>
  <c r="AA133" i="16"/>
  <c r="AS41" i="16"/>
  <c r="BM53" i="16"/>
  <c r="BO53" i="16" s="1"/>
  <c r="E50" i="16"/>
  <c r="DC43" i="16"/>
  <c r="DE43" i="16" s="1"/>
  <c r="EN144" i="16"/>
  <c r="DR144" i="16"/>
  <c r="DT144" i="16" s="1"/>
  <c r="CX144" i="16"/>
  <c r="DV143" i="16"/>
  <c r="AA142" i="16"/>
  <c r="EY138" i="16"/>
  <c r="FA138" i="16" s="1"/>
  <c r="DG138" i="16"/>
  <c r="AF138" i="16"/>
  <c r="AH138" i="16" s="1"/>
  <c r="FH134" i="16"/>
  <c r="FJ134" i="16" s="1"/>
  <c r="CX134" i="16"/>
  <c r="FC133" i="16"/>
  <c r="EY133" i="16"/>
  <c r="FA133" i="16" s="1"/>
  <c r="CE133" i="16"/>
  <c r="CG133" i="16" s="1"/>
  <c r="DV128" i="16"/>
  <c r="EY234" i="16"/>
  <c r="FA234" i="16" s="1"/>
  <c r="CX232" i="16"/>
  <c r="BV228" i="16"/>
  <c r="BX228" i="16" s="1"/>
  <c r="BZ228" i="16"/>
  <c r="W227" i="16"/>
  <c r="Y227" i="16" s="1"/>
  <c r="CE51" i="16"/>
  <c r="CG51" i="16" s="1"/>
  <c r="W38" i="16"/>
  <c r="Y38" i="16" s="1"/>
  <c r="W54" i="16"/>
  <c r="Q51" i="16"/>
  <c r="Q45" i="16"/>
  <c r="AF43" i="16"/>
  <c r="AH43" i="16" s="1"/>
  <c r="AF42" i="16"/>
  <c r="AH42" i="16" s="1"/>
  <c r="E40" i="16"/>
  <c r="W35" i="16"/>
  <c r="Y35" i="16" s="1"/>
  <c r="CK53" i="16"/>
  <c r="CM53" i="16" s="1"/>
  <c r="E45" i="16"/>
  <c r="FH44" i="16"/>
  <c r="FJ44" i="16" s="1"/>
  <c r="EJ44" i="16"/>
  <c r="EL44" i="16" s="1"/>
  <c r="EY42" i="16"/>
  <c r="FA42" i="16" s="1"/>
  <c r="EJ41" i="16"/>
  <c r="EL41" i="16" s="1"/>
  <c r="DL142" i="16"/>
  <c r="DN142" i="16" s="1"/>
  <c r="BH142" i="16"/>
  <c r="CO141" i="16"/>
  <c r="CX140" i="16"/>
  <c r="DC138" i="16"/>
  <c r="DE138" i="16" s="1"/>
  <c r="ES136" i="16"/>
  <c r="EU136" i="16" s="1"/>
  <c r="CO136" i="16"/>
  <c r="CE136" i="16"/>
  <c r="CG136" i="16" s="1"/>
  <c r="FU132" i="16"/>
  <c r="EE131" i="16"/>
  <c r="EA131" i="16"/>
  <c r="EC131" i="16" s="1"/>
  <c r="CO130" i="16"/>
  <c r="CK130" i="16"/>
  <c r="CM130" i="16" s="1"/>
  <c r="DV234" i="16"/>
  <c r="DR234" i="16"/>
  <c r="DT234" i="16" s="1"/>
  <c r="CX234" i="16"/>
  <c r="CT234" i="16"/>
  <c r="CV234" i="16" s="1"/>
  <c r="EA231" i="16"/>
  <c r="EC231" i="16" s="1"/>
  <c r="EE231" i="16"/>
  <c r="EE230" i="16"/>
  <c r="EA230" i="16"/>
  <c r="EC230" i="16" s="1"/>
  <c r="AX227" i="16"/>
  <c r="AZ227" i="16" s="1"/>
  <c r="DC223" i="16"/>
  <c r="DE223" i="16" s="1"/>
  <c r="DG223" i="16"/>
  <c r="BH222" i="16"/>
  <c r="BD222" i="16"/>
  <c r="BF222" i="16" s="1"/>
  <c r="DR218" i="16"/>
  <c r="DT218" i="16" s="1"/>
  <c r="DV218" i="16"/>
  <c r="FH133" i="16"/>
  <c r="FJ133" i="16" s="1"/>
  <c r="CT129" i="16"/>
  <c r="CV129" i="16" s="1"/>
  <c r="CK144" i="16"/>
  <c r="CM144" i="16" s="1"/>
  <c r="EN47" i="16"/>
  <c r="CE129" i="16"/>
  <c r="CG129" i="16" s="1"/>
  <c r="FH128" i="16"/>
  <c r="FJ128" i="16" s="1"/>
  <c r="FL128" i="16"/>
  <c r="BH233" i="16"/>
  <c r="DV232" i="16"/>
  <c r="DR232" i="16"/>
  <c r="DT232" i="16" s="1"/>
  <c r="FC221" i="16"/>
  <c r="FU218" i="16"/>
  <c r="Q218" i="16"/>
  <c r="S218" i="16" s="1"/>
  <c r="FU224" i="16"/>
  <c r="ES45" i="16"/>
  <c r="EU45" i="16" s="1"/>
  <c r="F42" i="16"/>
  <c r="BZ143" i="16"/>
  <c r="EJ132" i="16"/>
  <c r="EL132" i="16" s="1"/>
  <c r="BD131" i="16"/>
  <c r="BF131" i="16" s="1"/>
  <c r="BH131" i="16"/>
  <c r="Q53" i="16"/>
  <c r="AX51" i="16"/>
  <c r="AZ51" i="16" s="1"/>
  <c r="AO50" i="16"/>
  <c r="AQ50" i="16" s="1"/>
  <c r="BM47" i="16"/>
  <c r="BO47" i="16" s="1"/>
  <c r="AF45" i="16"/>
  <c r="AH45" i="16" s="1"/>
  <c r="AX42" i="16"/>
  <c r="AZ42" i="16" s="1"/>
  <c r="AA42" i="16"/>
  <c r="AS39" i="16"/>
  <c r="Q36" i="16"/>
  <c r="FQ53" i="16"/>
  <c r="FS53" i="16" s="1"/>
  <c r="EA50" i="16"/>
  <c r="EC50" i="16" s="1"/>
  <c r="FQ47" i="16"/>
  <c r="FS47" i="16" s="1"/>
  <c r="DL47" i="16"/>
  <c r="DN47" i="16" s="1"/>
  <c r="DV45" i="16"/>
  <c r="DR42" i="16"/>
  <c r="DT42" i="16" s="1"/>
  <c r="CO144" i="16"/>
  <c r="BQ144" i="16"/>
  <c r="EE143" i="16"/>
  <c r="DR143" i="16"/>
  <c r="DT143" i="16" s="1"/>
  <c r="DC143" i="16"/>
  <c r="DE143" i="16" s="1"/>
  <c r="EY142" i="16"/>
  <c r="FA142" i="16" s="1"/>
  <c r="BM141" i="16"/>
  <c r="BO141" i="16" s="1"/>
  <c r="EY140" i="16"/>
  <c r="FA140" i="16" s="1"/>
  <c r="EA140" i="16"/>
  <c r="EC140" i="16" s="1"/>
  <c r="DR138" i="16"/>
  <c r="DT138" i="16" s="1"/>
  <c r="FH136" i="16"/>
  <c r="FJ136" i="16" s="1"/>
  <c r="DR136" i="16"/>
  <c r="DT136" i="16" s="1"/>
  <c r="BM135" i="16"/>
  <c r="BO135" i="16" s="1"/>
  <c r="DL134" i="16"/>
  <c r="DN134" i="16" s="1"/>
  <c r="FL133" i="16"/>
  <c r="DV133" i="16"/>
  <c r="FC131" i="16"/>
  <c r="EY131" i="16"/>
  <c r="FA131" i="16" s="1"/>
  <c r="Q131" i="16"/>
  <c r="EY129" i="16"/>
  <c r="FA129" i="16" s="1"/>
  <c r="CX129" i="16"/>
  <c r="AO128" i="16"/>
  <c r="AQ128" i="16" s="1"/>
  <c r="DL234" i="16"/>
  <c r="DN234" i="16" s="1"/>
  <c r="ES233" i="16"/>
  <c r="EU233" i="16" s="1"/>
  <c r="CE233" i="16"/>
  <c r="CG233" i="16" s="1"/>
  <c r="AX231" i="16"/>
  <c r="AZ231" i="16" s="1"/>
  <c r="BZ221" i="16"/>
  <c r="BV221" i="16"/>
  <c r="BX221" i="16" s="1"/>
  <c r="BH220" i="16"/>
  <c r="BD220" i="16"/>
  <c r="BF220" i="16" s="1"/>
  <c r="DL219" i="16"/>
  <c r="DN219" i="16" s="1"/>
  <c r="BZ322" i="16"/>
  <c r="BV322" i="16"/>
  <c r="BX322" i="16" s="1"/>
  <c r="CE128" i="16"/>
  <c r="CG128" i="16" s="1"/>
  <c r="FL222" i="16"/>
  <c r="FH222" i="16"/>
  <c r="FJ222" i="16" s="1"/>
  <c r="AA220" i="16"/>
  <c r="W220" i="16"/>
  <c r="Y220" i="16" s="1"/>
  <c r="F44" i="16"/>
  <c r="ES140" i="16"/>
  <c r="EU140" i="16" s="1"/>
  <c r="AO138" i="16"/>
  <c r="AQ138" i="16" s="1"/>
  <c r="F46" i="16"/>
  <c r="AJ142" i="16"/>
  <c r="BQ141" i="16"/>
  <c r="F45" i="16"/>
  <c r="W42" i="16"/>
  <c r="Y42" i="16" s="1"/>
  <c r="AF41" i="16"/>
  <c r="AH41" i="16" s="1"/>
  <c r="AO39" i="16"/>
  <c r="AQ39" i="16" s="1"/>
  <c r="E36" i="16"/>
  <c r="DG51" i="16"/>
  <c r="CX45" i="16"/>
  <c r="EY143" i="16"/>
  <c r="FA143" i="16" s="1"/>
  <c r="CT138" i="16"/>
  <c r="CV138" i="16" s="1"/>
  <c r="BD138" i="16"/>
  <c r="BF138" i="16" s="1"/>
  <c r="FQ137" i="16"/>
  <c r="FS137" i="16" s="1"/>
  <c r="EJ136" i="16"/>
  <c r="EL136" i="16" s="1"/>
  <c r="BV136" i="16"/>
  <c r="BX136" i="16" s="1"/>
  <c r="W135" i="16"/>
  <c r="Y135" i="16" s="1"/>
  <c r="AA134" i="16"/>
  <c r="W129" i="16"/>
  <c r="Y129" i="16" s="1"/>
  <c r="AA129" i="16"/>
  <c r="DG234" i="16"/>
  <c r="AX234" i="16"/>
  <c r="AZ234" i="16" s="1"/>
  <c r="Q233" i="16"/>
  <c r="S233" i="16" s="1"/>
  <c r="FL232" i="16"/>
  <c r="FH232" i="16"/>
  <c r="FJ232" i="16" s="1"/>
  <c r="BZ231" i="16"/>
  <c r="BV231" i="16"/>
  <c r="BX231" i="16" s="1"/>
  <c r="EE227" i="16"/>
  <c r="EA227" i="16"/>
  <c r="EC227" i="16" s="1"/>
  <c r="CO218" i="16"/>
  <c r="CK218" i="16"/>
  <c r="CM218" i="16" s="1"/>
  <c r="CK133" i="16"/>
  <c r="CM133" i="16" s="1"/>
  <c r="AF133" i="16"/>
  <c r="AH133" i="16" s="1"/>
  <c r="FQ131" i="16"/>
  <c r="FS131" i="16" s="1"/>
  <c r="BM130" i="16"/>
  <c r="BO130" i="16" s="1"/>
  <c r="CK128" i="16"/>
  <c r="CM128" i="16" s="1"/>
  <c r="W128" i="16"/>
  <c r="Y128" i="16" s="1"/>
  <c r="FU234" i="16"/>
  <c r="EN234" i="16"/>
  <c r="AO234" i="16"/>
  <c r="AQ234" i="16" s="1"/>
  <c r="FQ233" i="16"/>
  <c r="FS233" i="16" s="1"/>
  <c r="CX233" i="16"/>
  <c r="ES224" i="16"/>
  <c r="EU224" i="16" s="1"/>
  <c r="EY219" i="16"/>
  <c r="FA219" i="16" s="1"/>
  <c r="CO322" i="16"/>
  <c r="CK322" i="16"/>
  <c r="CM322" i="16" s="1"/>
  <c r="CE320" i="16"/>
  <c r="CG320" i="16" s="1"/>
  <c r="DL230" i="16"/>
  <c r="DN230" i="16" s="1"/>
  <c r="CT227" i="16"/>
  <c r="CV227" i="16" s="1"/>
  <c r="FL225" i="16"/>
  <c r="FH225" i="16"/>
  <c r="FJ225" i="16" s="1"/>
  <c r="DL225" i="16"/>
  <c r="DN225" i="16" s="1"/>
  <c r="DG221" i="16"/>
  <c r="EE220" i="16"/>
  <c r="CE220" i="16"/>
  <c r="CG220" i="16" s="1"/>
  <c r="FU219" i="16"/>
  <c r="ES219" i="16"/>
  <c r="EU219" i="16" s="1"/>
  <c r="AS218" i="16"/>
  <c r="AO218" i="16"/>
  <c r="AQ218" i="16" s="1"/>
  <c r="DG313" i="16"/>
  <c r="DC313" i="16"/>
  <c r="DE313" i="16" s="1"/>
  <c r="AX133" i="16"/>
  <c r="AZ133" i="16" s="1"/>
  <c r="Q133" i="16"/>
  <c r="W132" i="16"/>
  <c r="Y132" i="16" s="1"/>
  <c r="CE131" i="16"/>
  <c r="CG131" i="16" s="1"/>
  <c r="AX128" i="16"/>
  <c r="AZ128" i="16" s="1"/>
  <c r="Q128" i="16"/>
  <c r="Q228" i="16"/>
  <c r="S228" i="16" s="1"/>
  <c r="EJ225" i="16"/>
  <c r="EL225" i="16" s="1"/>
  <c r="FQ221" i="16"/>
  <c r="FS221" i="16" s="1"/>
  <c r="EY220" i="16"/>
  <c r="FA220" i="16" s="1"/>
  <c r="FC220" i="16"/>
  <c r="AJ324" i="16"/>
  <c r="FC317" i="16"/>
  <c r="EY317" i="16"/>
  <c r="FA317" i="16" s="1"/>
  <c r="FQ310" i="16"/>
  <c r="FS310" i="16" s="1"/>
  <c r="FU310" i="16"/>
  <c r="AO133" i="16"/>
  <c r="AQ133" i="16" s="1"/>
  <c r="DL131" i="16"/>
  <c r="DN131" i="16" s="1"/>
  <c r="AF232" i="16"/>
  <c r="AH232" i="16" s="1"/>
  <c r="AS224" i="16"/>
  <c r="AO224" i="16"/>
  <c r="AQ224" i="16" s="1"/>
  <c r="FC222" i="16"/>
  <c r="FU221" i="16"/>
  <c r="BZ220" i="16"/>
  <c r="AA314" i="16"/>
  <c r="W314" i="16"/>
  <c r="Y314" i="16" s="1"/>
  <c r="DL128" i="16"/>
  <c r="DN128" i="16" s="1"/>
  <c r="AS234" i="16"/>
  <c r="EN232" i="16"/>
  <c r="AA230" i="16"/>
  <c r="W230" i="16"/>
  <c r="Y230" i="16" s="1"/>
  <c r="ES227" i="16"/>
  <c r="EU227" i="16" s="1"/>
  <c r="CX227" i="16"/>
  <c r="BM227" i="16"/>
  <c r="BO227" i="16" s="1"/>
  <c r="BQ227" i="16"/>
  <c r="EY226" i="16"/>
  <c r="FA226" i="16" s="1"/>
  <c r="FC226" i="16"/>
  <c r="AS225" i="16"/>
  <c r="AX223" i="16"/>
  <c r="AZ223" i="16" s="1"/>
  <c r="EE222" i="16"/>
  <c r="EA222" i="16"/>
  <c r="EC222" i="16" s="1"/>
  <c r="AF219" i="16"/>
  <c r="AH219" i="16" s="1"/>
  <c r="AJ219" i="16"/>
  <c r="Q320" i="16"/>
  <c r="S320" i="16" s="1"/>
  <c r="CE228" i="16"/>
  <c r="CG228" i="16" s="1"/>
  <c r="CO224" i="16"/>
  <c r="Q223" i="16"/>
  <c r="S223" i="16" s="1"/>
  <c r="AS221" i="16"/>
  <c r="FH220" i="16"/>
  <c r="FJ220" i="16" s="1"/>
  <c r="DG219" i="16"/>
  <c r="AF218" i="16"/>
  <c r="AH218" i="16" s="1"/>
  <c r="DL321" i="16"/>
  <c r="DN321" i="16" s="1"/>
  <c r="DV318" i="16"/>
  <c r="BH316" i="16"/>
  <c r="EY315" i="16"/>
  <c r="FA315" i="16" s="1"/>
  <c r="FC315" i="16"/>
  <c r="BZ315" i="16"/>
  <c r="DL314" i="16"/>
  <c r="DN314" i="16" s="1"/>
  <c r="EA311" i="16"/>
  <c r="EC311" i="16" s="1"/>
  <c r="EE311" i="16"/>
  <c r="AX310" i="16"/>
  <c r="AZ310" i="16" s="1"/>
  <c r="CX308" i="16"/>
  <c r="EN314" i="16"/>
  <c r="DR312" i="16"/>
  <c r="DT312" i="16" s="1"/>
  <c r="DV312" i="16"/>
  <c r="EA232" i="16"/>
  <c r="EC232" i="16" s="1"/>
  <c r="BD232" i="16"/>
  <c r="BF232" i="16" s="1"/>
  <c r="CE231" i="16"/>
  <c r="CG231" i="16" s="1"/>
  <c r="AJ230" i="16"/>
  <c r="EY227" i="16"/>
  <c r="FA227" i="16" s="1"/>
  <c r="DV227" i="16"/>
  <c r="EN225" i="16"/>
  <c r="FC223" i="16"/>
  <c r="EE223" i="16"/>
  <c r="BV223" i="16"/>
  <c r="BX223" i="16" s="1"/>
  <c r="FQ222" i="16"/>
  <c r="FS222" i="16" s="1"/>
  <c r="DG222" i="16"/>
  <c r="W222" i="16"/>
  <c r="Y222" i="16" s="1"/>
  <c r="DR220" i="16"/>
  <c r="DT220" i="16" s="1"/>
  <c r="AF220" i="16"/>
  <c r="AH220" i="16" s="1"/>
  <c r="CT218" i="16"/>
  <c r="CV218" i="16" s="1"/>
  <c r="AX218" i="16"/>
  <c r="AZ218" i="16" s="1"/>
  <c r="BM318" i="16"/>
  <c r="BO318" i="16" s="1"/>
  <c r="FU317" i="16"/>
  <c r="FQ317" i="16"/>
  <c r="FS317" i="16" s="1"/>
  <c r="DV313" i="16"/>
  <c r="AO313" i="16"/>
  <c r="AQ313" i="16" s="1"/>
  <c r="EN228" i="16"/>
  <c r="EA223" i="16"/>
  <c r="EC223" i="16" s="1"/>
  <c r="DG322" i="16"/>
  <c r="Q322" i="16"/>
  <c r="S322" i="16" s="1"/>
  <c r="DL320" i="16"/>
  <c r="DN320" i="16" s="1"/>
  <c r="BZ316" i="16"/>
  <c r="BQ310" i="16"/>
  <c r="BM310" i="16"/>
  <c r="BO310" i="16" s="1"/>
  <c r="Q310" i="16"/>
  <c r="S310" i="16" s="1"/>
  <c r="FU228" i="16"/>
  <c r="DR324" i="16"/>
  <c r="DT324" i="16" s="1"/>
  <c r="DV324" i="16"/>
  <c r="BH322" i="16"/>
  <c r="AA318" i="16"/>
  <c r="EN317" i="16"/>
  <c r="EJ317" i="16"/>
  <c r="EL317" i="16" s="1"/>
  <c r="AS316" i="16"/>
  <c r="AO316" i="16"/>
  <c r="AQ316" i="16" s="1"/>
  <c r="FH315" i="16"/>
  <c r="FJ315" i="16" s="1"/>
  <c r="FL315" i="16"/>
  <c r="DL315" i="16"/>
  <c r="DN315" i="16" s="1"/>
  <c r="CE314" i="16"/>
  <c r="CG314" i="16" s="1"/>
  <c r="BZ313" i="16"/>
  <c r="BM311" i="16"/>
  <c r="BO311" i="16" s="1"/>
  <c r="BQ311" i="16"/>
  <c r="AO311" i="16"/>
  <c r="AQ311" i="16" s="1"/>
  <c r="AS311" i="16"/>
  <c r="AX232" i="16"/>
  <c r="AZ232" i="16" s="1"/>
  <c r="Q231" i="16"/>
  <c r="S231" i="16" s="1"/>
  <c r="FQ228" i="16"/>
  <c r="FS228" i="16" s="1"/>
  <c r="DL228" i="16"/>
  <c r="DN228" i="16" s="1"/>
  <c r="CT228" i="16"/>
  <c r="CV228" i="16" s="1"/>
  <c r="AX228" i="16"/>
  <c r="AZ228" i="16" s="1"/>
  <c r="DC227" i="16"/>
  <c r="DE227" i="16" s="1"/>
  <c r="CE224" i="16"/>
  <c r="CG224" i="16" s="1"/>
  <c r="AF223" i="16"/>
  <c r="AH223" i="16" s="1"/>
  <c r="BM221" i="16"/>
  <c r="BO221" i="16" s="1"/>
  <c r="CT220" i="16"/>
  <c r="CV220" i="16" s="1"/>
  <c r="FQ218" i="16"/>
  <c r="FS218" i="16" s="1"/>
  <c r="ES218" i="16"/>
  <c r="EU218" i="16" s="1"/>
  <c r="BZ218" i="16"/>
  <c r="AO323" i="16"/>
  <c r="AQ323" i="16" s="1"/>
  <c r="AA323" i="16"/>
  <c r="DR318" i="16"/>
  <c r="DT318" i="16" s="1"/>
  <c r="DV316" i="16"/>
  <c r="DR316" i="16"/>
  <c r="DT316" i="16" s="1"/>
  <c r="AX315" i="16"/>
  <c r="AZ315" i="16" s="1"/>
  <c r="FU313" i="16"/>
  <c r="CO312" i="16"/>
  <c r="AO312" i="16"/>
  <c r="AQ312" i="16" s="1"/>
  <c r="DR309" i="16"/>
  <c r="DT309" i="16" s="1"/>
  <c r="DV309" i="16"/>
  <c r="CT309" i="16"/>
  <c r="CV309" i="16" s="1"/>
  <c r="CX309" i="16"/>
  <c r="FC308" i="16"/>
  <c r="EY308" i="16"/>
  <c r="FA308" i="16" s="1"/>
  <c r="Q308" i="16"/>
  <c r="S308" i="16" s="1"/>
  <c r="CO320" i="16"/>
  <c r="CT317" i="16"/>
  <c r="CV317" i="16" s="1"/>
  <c r="CX317" i="16"/>
  <c r="AX317" i="16"/>
  <c r="AZ317" i="16" s="1"/>
  <c r="AS312" i="16"/>
  <c r="BD308" i="16"/>
  <c r="BF308" i="16" s="1"/>
  <c r="BH308" i="16"/>
  <c r="BV320" i="16"/>
  <c r="BX320" i="16" s="1"/>
  <c r="EA317" i="16"/>
  <c r="EC317" i="16" s="1"/>
  <c r="AS317" i="16"/>
  <c r="AA317" i="16"/>
  <c r="DL316" i="16"/>
  <c r="DN316" i="16" s="1"/>
  <c r="AO315" i="16"/>
  <c r="AQ315" i="16" s="1"/>
  <c r="DG314" i="16"/>
  <c r="FL313" i="16"/>
  <c r="FU312" i="16"/>
  <c r="EN312" i="16"/>
  <c r="W312" i="16"/>
  <c r="Y312" i="16" s="1"/>
  <c r="DV311" i="16"/>
  <c r="CX311" i="16"/>
  <c r="BV311" i="16"/>
  <c r="BX311" i="16" s="1"/>
  <c r="ES310" i="16"/>
  <c r="EU310" i="16" s="1"/>
  <c r="AO310" i="16"/>
  <c r="AQ310" i="16" s="1"/>
  <c r="ES309" i="16"/>
  <c r="EU309" i="16" s="1"/>
  <c r="CO308" i="16"/>
  <c r="DL322" i="16"/>
  <c r="DN322" i="16" s="1"/>
  <c r="CT322" i="16"/>
  <c r="CV322" i="16" s="1"/>
  <c r="AJ322" i="16"/>
  <c r="Q321" i="16"/>
  <c r="S321" i="16" s="1"/>
  <c r="EA318" i="16"/>
  <c r="EC318" i="16" s="1"/>
  <c r="Q316" i="16"/>
  <c r="S316" i="16" s="1"/>
  <c r="DR315" i="16"/>
  <c r="DT315" i="16" s="1"/>
  <c r="CX315" i="16"/>
  <c r="Q314" i="16"/>
  <c r="S314" i="16" s="1"/>
  <c r="DR311" i="16"/>
  <c r="DT311" i="16" s="1"/>
  <c r="BH311" i="16"/>
  <c r="FC309" i="16"/>
  <c r="FH308" i="16"/>
  <c r="FJ308" i="16" s="1"/>
  <c r="EN308" i="16"/>
  <c r="AJ308" i="16"/>
  <c r="AX324" i="16"/>
  <c r="AZ324" i="16" s="1"/>
  <c r="EY320" i="16"/>
  <c r="FA320" i="16" s="1"/>
  <c r="EJ320" i="16"/>
  <c r="EL320" i="16" s="1"/>
  <c r="DC320" i="16"/>
  <c r="DE320" i="16" s="1"/>
  <c r="EY318" i="16"/>
  <c r="FA318" i="16" s="1"/>
  <c r="DC318" i="16"/>
  <c r="DE318" i="16" s="1"/>
  <c r="BD318" i="16"/>
  <c r="BF318" i="16" s="1"/>
  <c r="CK317" i="16"/>
  <c r="CM317" i="16" s="1"/>
  <c r="CE316" i="16"/>
  <c r="CG316" i="16" s="1"/>
  <c r="CO313" i="16"/>
  <c r="FC311" i="16"/>
  <c r="DC308" i="16"/>
  <c r="DE308" i="16" s="1"/>
  <c r="DL317" i="16"/>
  <c r="DN317" i="16" s="1"/>
  <c r="CK313" i="16"/>
  <c r="CM313" i="16" s="1"/>
  <c r="EY311" i="16"/>
  <c r="FA311" i="16" s="1"/>
  <c r="CT311" i="16"/>
  <c r="CV311" i="16" s="1"/>
  <c r="AF311" i="16"/>
  <c r="AH311" i="16" s="1"/>
  <c r="AX320" i="16"/>
  <c r="AZ320" i="16" s="1"/>
  <c r="W318" i="16"/>
  <c r="Y318" i="16" s="1"/>
  <c r="CE317" i="16"/>
  <c r="CG317" i="16" s="1"/>
  <c r="BV315" i="16"/>
  <c r="BX315" i="16" s="1"/>
  <c r="AX53" i="16"/>
  <c r="AZ53" i="16" s="1"/>
  <c r="W53" i="16"/>
  <c r="W48" i="16"/>
  <c r="Y48" i="16" s="1"/>
  <c r="AX46" i="16"/>
  <c r="AZ46" i="16" s="1"/>
  <c r="W44" i="16"/>
  <c r="Y44" i="16" s="1"/>
  <c r="AX39" i="16"/>
  <c r="AZ39" i="16" s="1"/>
  <c r="BV51" i="16"/>
  <c r="BX51" i="16" s="1"/>
  <c r="BV50" i="16"/>
  <c r="BX50" i="16" s="1"/>
  <c r="FH47" i="16"/>
  <c r="FJ47" i="16" s="1"/>
  <c r="CK47" i="16"/>
  <c r="CM47" i="16" s="1"/>
  <c r="DL41" i="16"/>
  <c r="DN41" i="16" s="1"/>
  <c r="AX44" i="16"/>
  <c r="AZ44" i="16" s="1"/>
  <c r="AX38" i="16"/>
  <c r="AZ38" i="16" s="1"/>
  <c r="E38" i="16"/>
  <c r="CE46" i="16"/>
  <c r="CG46" i="16" s="1"/>
  <c r="CE43" i="16"/>
  <c r="CG43" i="16" s="1"/>
  <c r="FH41" i="16"/>
  <c r="FJ41" i="16" s="1"/>
  <c r="AO53" i="16"/>
  <c r="AQ53" i="16" s="1"/>
  <c r="AJ47" i="16"/>
  <c r="BM46" i="16"/>
  <c r="BO46" i="16" s="1"/>
  <c r="AJ46" i="16"/>
  <c r="AJ43" i="16"/>
  <c r="BM42" i="16"/>
  <c r="BO42" i="16" s="1"/>
  <c r="BV54" i="16"/>
  <c r="BX54" i="16" s="1"/>
  <c r="FU48" i="16"/>
  <c r="CT48" i="16"/>
  <c r="CV48" i="16" s="1"/>
  <c r="CK44" i="16"/>
  <c r="CM44" i="16" s="1"/>
  <c r="EJ40" i="16"/>
  <c r="EL40" i="16" s="1"/>
  <c r="CO36" i="16"/>
  <c r="BV36" i="16"/>
  <c r="BX36" i="16" s="1"/>
  <c r="E46" i="16"/>
  <c r="W52" i="16"/>
  <c r="AX48" i="16"/>
  <c r="AZ48" i="16" s="1"/>
  <c r="ES50" i="16"/>
  <c r="EU50" i="16" s="1"/>
  <c r="FH46" i="16"/>
  <c r="FJ46" i="16" s="1"/>
  <c r="DL46" i="16"/>
  <c r="DN46" i="16" s="1"/>
  <c r="EA45" i="16"/>
  <c r="EC45" i="16" s="1"/>
  <c r="ES44" i="16"/>
  <c r="EU44" i="16" s="1"/>
  <c r="BV44" i="16"/>
  <c r="BX44" i="16" s="1"/>
  <c r="CT36" i="16"/>
  <c r="CV36" i="16" s="1"/>
  <c r="CK35" i="16"/>
  <c r="CM35" i="16" s="1"/>
  <c r="AA40" i="16"/>
  <c r="F36" i="16"/>
  <c r="EY54" i="16"/>
  <c r="FA54" i="16" s="1"/>
  <c r="EA54" i="16"/>
  <c r="EC54" i="16" s="1"/>
  <c r="FQ52" i="16"/>
  <c r="FS52" i="16" s="1"/>
  <c r="DR48" i="16"/>
  <c r="DT48" i="16" s="1"/>
  <c r="E54" i="16"/>
  <c r="E42" i="16"/>
  <c r="E53" i="16"/>
  <c r="F54" i="16"/>
  <c r="F50" i="16"/>
  <c r="E39" i="16"/>
  <c r="AA53" i="16"/>
  <c r="BM51" i="16"/>
  <c r="BO51" i="16" s="1"/>
  <c r="CE53" i="16"/>
  <c r="CG53" i="16" s="1"/>
  <c r="DR51" i="16"/>
  <c r="DT51" i="16" s="1"/>
  <c r="BZ51" i="16"/>
  <c r="CT50" i="16"/>
  <c r="CV50" i="16" s="1"/>
  <c r="BZ50" i="16"/>
  <c r="FL47" i="16"/>
  <c r="EA46" i="16"/>
  <c r="EC46" i="16" s="1"/>
  <c r="FQ45" i="16"/>
  <c r="FS45" i="16" s="1"/>
  <c r="BQ45" i="16"/>
  <c r="EE43" i="16"/>
  <c r="CO43" i="16"/>
  <c r="CT42" i="16"/>
  <c r="CV42" i="16" s="1"/>
  <c r="FU41" i="16"/>
  <c r="ES41" i="16"/>
  <c r="EU41" i="16" s="1"/>
  <c r="CO41" i="16"/>
  <c r="DV39" i="16"/>
  <c r="BZ39" i="16"/>
  <c r="BV38" i="16"/>
  <c r="BX38" i="16" s="1"/>
  <c r="E47" i="16"/>
  <c r="AA54" i="16"/>
  <c r="AX40" i="16"/>
  <c r="AZ40" i="16" s="1"/>
  <c r="BD39" i="16"/>
  <c r="BF39" i="16" s="1"/>
  <c r="CT51" i="16"/>
  <c r="CV51" i="16" s="1"/>
  <c r="CT44" i="16"/>
  <c r="CV44" i="16" s="1"/>
  <c r="EA43" i="16"/>
  <c r="EC43" i="16" s="1"/>
  <c r="ES42" i="16"/>
  <c r="EU42" i="16" s="1"/>
  <c r="CK41" i="16"/>
  <c r="CM41" i="16" s="1"/>
  <c r="ES40" i="16"/>
  <c r="EU40" i="16" s="1"/>
  <c r="CT38" i="16"/>
  <c r="CV38" i="16" s="1"/>
  <c r="E44" i="16"/>
  <c r="F40" i="16"/>
  <c r="F53" i="16"/>
  <c r="E43" i="16"/>
  <c r="BD140" i="16"/>
  <c r="BF140" i="16" s="1"/>
  <c r="BH140" i="16"/>
  <c r="CX131" i="16"/>
  <c r="CT131" i="16"/>
  <c r="CV131" i="16" s="1"/>
  <c r="AX142" i="16"/>
  <c r="AZ142" i="16" s="1"/>
  <c r="BV137" i="16"/>
  <c r="BX137" i="16" s="1"/>
  <c r="BZ137" i="16"/>
  <c r="F43" i="16"/>
  <c r="FL144" i="16"/>
  <c r="ES143" i="16"/>
  <c r="EU143" i="16" s="1"/>
  <c r="BZ142" i="16"/>
  <c r="BV142" i="16"/>
  <c r="BX142" i="16" s="1"/>
  <c r="DR141" i="16"/>
  <c r="DT141" i="16" s="1"/>
  <c r="CT141" i="16"/>
  <c r="CV141" i="16" s="1"/>
  <c r="DL138" i="16"/>
  <c r="DN138" i="16" s="1"/>
  <c r="AX137" i="16"/>
  <c r="AZ137" i="16" s="1"/>
  <c r="W136" i="16"/>
  <c r="Y136" i="16" s="1"/>
  <c r="AA136" i="16"/>
  <c r="FH135" i="16"/>
  <c r="FJ135" i="16" s="1"/>
  <c r="FL135" i="16"/>
  <c r="DC135" i="16"/>
  <c r="DE135" i="16" s="1"/>
  <c r="DG135" i="16"/>
  <c r="BD134" i="16"/>
  <c r="BF134" i="16" s="1"/>
  <c r="BH134" i="16"/>
  <c r="BD132" i="16"/>
  <c r="BF132" i="16" s="1"/>
  <c r="BH132" i="16"/>
  <c r="EJ130" i="16"/>
  <c r="EL130" i="16" s="1"/>
  <c r="EN130" i="16"/>
  <c r="AF140" i="16"/>
  <c r="AH140" i="16" s="1"/>
  <c r="AJ140" i="16"/>
  <c r="EA132" i="16"/>
  <c r="EC132" i="16" s="1"/>
  <c r="EE132" i="16"/>
  <c r="F51" i="16"/>
  <c r="BM143" i="16"/>
  <c r="BO143" i="16" s="1"/>
  <c r="BQ143" i="16"/>
  <c r="AF143" i="16"/>
  <c r="AH143" i="16" s="1"/>
  <c r="EA135" i="16"/>
  <c r="EC135" i="16" s="1"/>
  <c r="EE135" i="16"/>
  <c r="ES313" i="16"/>
  <c r="EU313" i="16" s="1"/>
  <c r="AF313" i="16"/>
  <c r="AH313" i="16" s="1"/>
  <c r="AJ313" i="16"/>
  <c r="F52" i="16"/>
  <c r="EA144" i="16"/>
  <c r="EC144" i="16" s="1"/>
  <c r="CT144" i="16"/>
  <c r="CV144" i="16" s="1"/>
  <c r="BZ144" i="16"/>
  <c r="BD144" i="16"/>
  <c r="BF144" i="16" s="1"/>
  <c r="AO143" i="16"/>
  <c r="AQ143" i="16" s="1"/>
  <c r="AS143" i="16"/>
  <c r="Q143" i="16"/>
  <c r="S143" i="16" s="1"/>
  <c r="EY141" i="16"/>
  <c r="FA141" i="16" s="1"/>
  <c r="FC141" i="16"/>
  <c r="CE141" i="16"/>
  <c r="CG141" i="16" s="1"/>
  <c r="W140" i="16"/>
  <c r="Y140" i="16" s="1"/>
  <c r="AA140" i="16"/>
  <c r="AO134" i="16"/>
  <c r="AQ134" i="16" s="1"/>
  <c r="AS134" i="16"/>
  <c r="DR132" i="16"/>
  <c r="DT132" i="16" s="1"/>
  <c r="DV132" i="16"/>
  <c r="CK132" i="16"/>
  <c r="CM132" i="16" s="1"/>
  <c r="CO132" i="16"/>
  <c r="ES131" i="16"/>
  <c r="EU131" i="16" s="1"/>
  <c r="DL232" i="16"/>
  <c r="DN232" i="16" s="1"/>
  <c r="CO231" i="16"/>
  <c r="CK231" i="16"/>
  <c r="CM231" i="16" s="1"/>
  <c r="EJ138" i="16"/>
  <c r="EL138" i="16" s="1"/>
  <c r="EN138" i="16"/>
  <c r="CK137" i="16"/>
  <c r="CM137" i="16" s="1"/>
  <c r="CO137" i="16"/>
  <c r="EY132" i="16"/>
  <c r="FA132" i="16" s="1"/>
  <c r="FC132" i="16"/>
  <c r="AJ141" i="16"/>
  <c r="ES133" i="16"/>
  <c r="EU133" i="16" s="1"/>
  <c r="CT132" i="16"/>
  <c r="CV132" i="16" s="1"/>
  <c r="CX132" i="16"/>
  <c r="EJ233" i="16"/>
  <c r="EL233" i="16" s="1"/>
  <c r="EN233" i="16"/>
  <c r="F48" i="16"/>
  <c r="AS144" i="16"/>
  <c r="W144" i="16"/>
  <c r="Y144" i="16" s="1"/>
  <c r="CX142" i="16"/>
  <c r="CT142" i="16"/>
  <c r="CV142" i="16" s="1"/>
  <c r="FL140" i="16"/>
  <c r="FH140" i="16"/>
  <c r="FJ140" i="16" s="1"/>
  <c r="FQ138" i="16"/>
  <c r="FS138" i="16" s="1"/>
  <c r="FU138" i="16"/>
  <c r="BM137" i="16"/>
  <c r="BO137" i="16" s="1"/>
  <c r="BQ137" i="16"/>
  <c r="CE135" i="16"/>
  <c r="CG135" i="16" s="1"/>
  <c r="Q134" i="16"/>
  <c r="BV132" i="16"/>
  <c r="BX132" i="16" s="1"/>
  <c r="BZ132" i="16"/>
  <c r="AX233" i="16"/>
  <c r="AZ233" i="16" s="1"/>
  <c r="CE144" i="16"/>
  <c r="CG144" i="16" s="1"/>
  <c r="BV141" i="16"/>
  <c r="BX141" i="16" s="1"/>
  <c r="FH130" i="16"/>
  <c r="FJ130" i="16" s="1"/>
  <c r="FL130" i="16"/>
  <c r="AJ143" i="16"/>
  <c r="DC142" i="16"/>
  <c r="DE142" i="16" s="1"/>
  <c r="EA141" i="16"/>
  <c r="EC141" i="16" s="1"/>
  <c r="EE141" i="16"/>
  <c r="DC141" i="16"/>
  <c r="DE141" i="16" s="1"/>
  <c r="DG141" i="16"/>
  <c r="BZ141" i="16"/>
  <c r="FQ140" i="16"/>
  <c r="FS140" i="16" s="1"/>
  <c r="ES138" i="16"/>
  <c r="EU138" i="16" s="1"/>
  <c r="DR137" i="16"/>
  <c r="DT137" i="16" s="1"/>
  <c r="DV137" i="16"/>
  <c r="CT137" i="16"/>
  <c r="CV137" i="16" s="1"/>
  <c r="CX137" i="16"/>
  <c r="AO137" i="16"/>
  <c r="AQ137" i="16" s="1"/>
  <c r="AS137" i="16"/>
  <c r="EY135" i="16"/>
  <c r="FA135" i="16" s="1"/>
  <c r="FC135" i="16"/>
  <c r="EJ131" i="16"/>
  <c r="EL131" i="16" s="1"/>
  <c r="EN131" i="16"/>
  <c r="Q130" i="16"/>
  <c r="FQ142" i="16"/>
  <c r="FS142" i="16" s="1"/>
  <c r="BV144" i="16"/>
  <c r="BX144" i="16" s="1"/>
  <c r="EY144" i="16"/>
  <c r="FA144" i="16" s="1"/>
  <c r="DV144" i="16"/>
  <c r="DC144" i="16"/>
  <c r="DE144" i="16" s="1"/>
  <c r="AO144" i="16"/>
  <c r="AQ144" i="16" s="1"/>
  <c r="FH143" i="16"/>
  <c r="FJ143" i="16" s="1"/>
  <c r="CK143" i="16"/>
  <c r="CM143" i="16" s="1"/>
  <c r="CO143" i="16"/>
  <c r="ES142" i="16"/>
  <c r="EU142" i="16" s="1"/>
  <c r="DV142" i="16"/>
  <c r="DR142" i="16"/>
  <c r="DT142" i="16" s="1"/>
  <c r="AX141" i="16"/>
  <c r="AZ141" i="16" s="1"/>
  <c r="AA141" i="16"/>
  <c r="W141" i="16"/>
  <c r="Y141" i="16" s="1"/>
  <c r="EJ135" i="16"/>
  <c r="EL135" i="16" s="1"/>
  <c r="EN135" i="16"/>
  <c r="AF134" i="16"/>
  <c r="AH134" i="16" s="1"/>
  <c r="AJ134" i="16"/>
  <c r="DG131" i="16"/>
  <c r="DC131" i="16"/>
  <c r="DE131" i="16" s="1"/>
  <c r="AO129" i="16"/>
  <c r="AQ129" i="16" s="1"/>
  <c r="AS129" i="16"/>
  <c r="CE225" i="16"/>
  <c r="CG225" i="16" s="1"/>
  <c r="EN143" i="16"/>
  <c r="AJ130" i="16"/>
  <c r="AF130" i="16"/>
  <c r="AH130" i="16" s="1"/>
  <c r="AX144" i="16"/>
  <c r="AZ144" i="16" s="1"/>
  <c r="AJ144" i="16"/>
  <c r="FQ143" i="16"/>
  <c r="FS143" i="16" s="1"/>
  <c r="BD143" i="16"/>
  <c r="BF143" i="16" s="1"/>
  <c r="EA142" i="16"/>
  <c r="EC142" i="16" s="1"/>
  <c r="AF141" i="16"/>
  <c r="AH141" i="16" s="1"/>
  <c r="FH138" i="16"/>
  <c r="FJ138" i="16" s="1"/>
  <c r="FL138" i="16"/>
  <c r="AF137" i="16"/>
  <c r="AH137" i="16" s="1"/>
  <c r="Q137" i="16"/>
  <c r="DL135" i="16"/>
  <c r="DN135" i="16" s="1"/>
  <c r="CK134" i="16"/>
  <c r="CM134" i="16" s="1"/>
  <c r="CO134" i="16"/>
  <c r="BM134" i="16"/>
  <c r="BO134" i="16" s="1"/>
  <c r="BQ134" i="16"/>
  <c r="FQ133" i="16"/>
  <c r="FS133" i="16" s="1"/>
  <c r="FU133" i="16"/>
  <c r="BM132" i="16"/>
  <c r="BO132" i="16" s="1"/>
  <c r="BQ132" i="16"/>
  <c r="Q132" i="16"/>
  <c r="Q129" i="16"/>
  <c r="BH225" i="16"/>
  <c r="BD225" i="16"/>
  <c r="BF225" i="16" s="1"/>
  <c r="EJ140" i="16"/>
  <c r="EL140" i="16" s="1"/>
  <c r="CK138" i="16"/>
  <c r="CM138" i="16" s="1"/>
  <c r="BM138" i="16"/>
  <c r="BO138" i="16" s="1"/>
  <c r="EY136" i="16"/>
  <c r="FA136" i="16" s="1"/>
  <c r="EA136" i="16"/>
  <c r="EC136" i="16" s="1"/>
  <c r="DC136" i="16"/>
  <c r="DE136" i="16" s="1"/>
  <c r="BD135" i="16"/>
  <c r="BF135" i="16" s="1"/>
  <c r="AF135" i="16"/>
  <c r="AH135" i="16" s="1"/>
  <c r="FQ134" i="16"/>
  <c r="FS134" i="16" s="1"/>
  <c r="DR133" i="16"/>
  <c r="DT133" i="16" s="1"/>
  <c r="CT133" i="16"/>
  <c r="CV133" i="16" s="1"/>
  <c r="BV133" i="16"/>
  <c r="BX133" i="16" s="1"/>
  <c r="BZ131" i="16"/>
  <c r="CE130" i="16"/>
  <c r="CG130" i="16" s="1"/>
  <c r="BH130" i="16"/>
  <c r="BD130" i="16"/>
  <c r="BF130" i="16" s="1"/>
  <c r="DC232" i="16"/>
  <c r="DE232" i="16" s="1"/>
  <c r="DG232" i="16"/>
  <c r="AS130" i="16"/>
  <c r="AF129" i="16"/>
  <c r="AH129" i="16" s="1"/>
  <c r="AJ129" i="16"/>
  <c r="EA233" i="16"/>
  <c r="EC233" i="16" s="1"/>
  <c r="EE233" i="16"/>
  <c r="AO233" i="16"/>
  <c r="AQ233" i="16" s="1"/>
  <c r="AS233" i="16"/>
  <c r="DC130" i="16"/>
  <c r="DE130" i="16" s="1"/>
  <c r="CK129" i="16"/>
  <c r="CM129" i="16" s="1"/>
  <c r="CO129" i="16"/>
  <c r="BM129" i="16"/>
  <c r="BO129" i="16" s="1"/>
  <c r="BQ129" i="16"/>
  <c r="FQ128" i="16"/>
  <c r="FS128" i="16" s="1"/>
  <c r="FU128" i="16"/>
  <c r="CE232" i="16"/>
  <c r="CG232" i="16" s="1"/>
  <c r="EY231" i="16"/>
  <c r="FA231" i="16" s="1"/>
  <c r="FC231" i="16"/>
  <c r="AS135" i="16"/>
  <c r="ES129" i="16"/>
  <c r="EU129" i="16" s="1"/>
  <c r="Q234" i="16"/>
  <c r="S234" i="16" s="1"/>
  <c r="DR233" i="16"/>
  <c r="DT233" i="16" s="1"/>
  <c r="DV233" i="16"/>
  <c r="AF233" i="16"/>
  <c r="AH233" i="16" s="1"/>
  <c r="AJ233" i="16"/>
  <c r="BV230" i="16"/>
  <c r="BX230" i="16" s="1"/>
  <c r="BZ230" i="16"/>
  <c r="BQ220" i="16"/>
  <c r="BM220" i="16"/>
  <c r="BO220" i="16" s="1"/>
  <c r="Q220" i="16"/>
  <c r="S220" i="16" s="1"/>
  <c r="AS138" i="16"/>
  <c r="AJ135" i="16"/>
  <c r="AO132" i="16"/>
  <c r="AQ132" i="16" s="1"/>
  <c r="EY130" i="16"/>
  <c r="FA130" i="16" s="1"/>
  <c r="EA130" i="16"/>
  <c r="EC130" i="16" s="1"/>
  <c r="FU129" i="16"/>
  <c r="FQ129" i="16"/>
  <c r="FS129" i="16" s="1"/>
  <c r="ES128" i="16"/>
  <c r="EU128" i="16" s="1"/>
  <c r="W232" i="16"/>
  <c r="Y232" i="16" s="1"/>
  <c r="AA232" i="16"/>
  <c r="DL231" i="16"/>
  <c r="DN231" i="16" s="1"/>
  <c r="AX230" i="16"/>
  <c r="AZ230" i="16" s="1"/>
  <c r="FL224" i="16"/>
  <c r="FH224" i="16"/>
  <c r="FJ224" i="16" s="1"/>
  <c r="AS142" i="16"/>
  <c r="AJ138" i="16"/>
  <c r="AS133" i="16"/>
  <c r="W131" i="16"/>
  <c r="Y131" i="16" s="1"/>
  <c r="AA131" i="16"/>
  <c r="DL130" i="16"/>
  <c r="DN130" i="16" s="1"/>
  <c r="BD129" i="16"/>
  <c r="BF129" i="16" s="1"/>
  <c r="BH129" i="16"/>
  <c r="AA233" i="16"/>
  <c r="W233" i="16"/>
  <c r="Y233" i="16" s="1"/>
  <c r="CK230" i="16"/>
  <c r="CM230" i="16" s="1"/>
  <c r="CO230" i="16"/>
  <c r="DR128" i="16"/>
  <c r="DT128" i="16" s="1"/>
  <c r="CT128" i="16"/>
  <c r="CV128" i="16" s="1"/>
  <c r="BV128" i="16"/>
  <c r="BX128" i="16" s="1"/>
  <c r="BV234" i="16"/>
  <c r="BX234" i="16" s="1"/>
  <c r="BM234" i="16"/>
  <c r="BO234" i="16" s="1"/>
  <c r="EY233" i="16"/>
  <c r="FA233" i="16" s="1"/>
  <c r="BV233" i="16"/>
  <c r="BX233" i="16" s="1"/>
  <c r="BM233" i="16"/>
  <c r="BO233" i="16" s="1"/>
  <c r="BD233" i="16"/>
  <c r="BF233" i="16" s="1"/>
  <c r="FH231" i="16"/>
  <c r="FJ231" i="16" s="1"/>
  <c r="FL231" i="16"/>
  <c r="EJ231" i="16"/>
  <c r="EL231" i="16" s="1"/>
  <c r="EN231" i="16"/>
  <c r="CK221" i="16"/>
  <c r="CM221" i="16" s="1"/>
  <c r="CO221" i="16"/>
  <c r="BM230" i="16"/>
  <c r="BO230" i="16" s="1"/>
  <c r="BQ230" i="16"/>
  <c r="DL220" i="16"/>
  <c r="DN220" i="16" s="1"/>
  <c r="AS231" i="16"/>
  <c r="AO231" i="16"/>
  <c r="AQ231" i="16" s="1"/>
  <c r="AO230" i="16"/>
  <c r="AQ230" i="16" s="1"/>
  <c r="AS230" i="16"/>
  <c r="CK227" i="16"/>
  <c r="CM227" i="16" s="1"/>
  <c r="CO227" i="16"/>
  <c r="FU320" i="16"/>
  <c r="FQ320" i="16"/>
  <c r="FS320" i="16" s="1"/>
  <c r="CT230" i="16"/>
  <c r="CV230" i="16" s="1"/>
  <c r="CX230" i="16"/>
  <c r="AJ228" i="16"/>
  <c r="AF228" i="16"/>
  <c r="AH228" i="16" s="1"/>
  <c r="ES226" i="16"/>
  <c r="EU226" i="16" s="1"/>
  <c r="EY225" i="16"/>
  <c r="FA225" i="16" s="1"/>
  <c r="FC225" i="16"/>
  <c r="AX219" i="16"/>
  <c r="AZ219" i="16" s="1"/>
  <c r="FC322" i="16"/>
  <c r="EY322" i="16"/>
  <c r="FA322" i="16" s="1"/>
  <c r="AJ232" i="16"/>
  <c r="DR230" i="16"/>
  <c r="DT230" i="16" s="1"/>
  <c r="DV230" i="16"/>
  <c r="AF224" i="16"/>
  <c r="AH224" i="16" s="1"/>
  <c r="AJ224" i="16"/>
  <c r="BM222" i="16"/>
  <c r="BO222" i="16" s="1"/>
  <c r="BQ222" i="16"/>
  <c r="BD324" i="16"/>
  <c r="BF324" i="16" s="1"/>
  <c r="AS128" i="16"/>
  <c r="DC233" i="16"/>
  <c r="DE233" i="16" s="1"/>
  <c r="BZ233" i="16"/>
  <c r="BQ231" i="16"/>
  <c r="BM231" i="16"/>
  <c r="BO231" i="16" s="1"/>
  <c r="Q230" i="16"/>
  <c r="S230" i="16" s="1"/>
  <c r="AA228" i="16"/>
  <c r="W228" i="16"/>
  <c r="Y228" i="16" s="1"/>
  <c r="CX226" i="16"/>
  <c r="CT226" i="16"/>
  <c r="CV226" i="16" s="1"/>
  <c r="EY228" i="16"/>
  <c r="FA228" i="16" s="1"/>
  <c r="EA228" i="16"/>
  <c r="EC228" i="16" s="1"/>
  <c r="DR228" i="16"/>
  <c r="DT228" i="16" s="1"/>
  <c r="DC228" i="16"/>
  <c r="DE228" i="16" s="1"/>
  <c r="DC226" i="16"/>
  <c r="DE226" i="16" s="1"/>
  <c r="EA225" i="16"/>
  <c r="EC225" i="16" s="1"/>
  <c r="EE225" i="16"/>
  <c r="DC225" i="16"/>
  <c r="DE225" i="16" s="1"/>
  <c r="DG225" i="16"/>
  <c r="FQ224" i="16"/>
  <c r="FS224" i="16" s="1"/>
  <c r="FH223" i="16"/>
  <c r="FJ223" i="16" s="1"/>
  <c r="ES223" i="16"/>
  <c r="EU223" i="16" s="1"/>
  <c r="DR222" i="16"/>
  <c r="DT222" i="16" s="1"/>
  <c r="DV222" i="16"/>
  <c r="CT222" i="16"/>
  <c r="CV222" i="16" s="1"/>
  <c r="CX222" i="16"/>
  <c r="AO222" i="16"/>
  <c r="AQ222" i="16" s="1"/>
  <c r="AS222" i="16"/>
  <c r="DR219" i="16"/>
  <c r="DT219" i="16" s="1"/>
  <c r="DV219" i="16"/>
  <c r="AA219" i="16"/>
  <c r="W219" i="16"/>
  <c r="Y219" i="16" s="1"/>
  <c r="FL323" i="16"/>
  <c r="FH323" i="16"/>
  <c r="FJ323" i="16" s="1"/>
  <c r="DR322" i="16"/>
  <c r="DT322" i="16" s="1"/>
  <c r="DV322" i="16"/>
  <c r="BD231" i="16"/>
  <c r="BF231" i="16" s="1"/>
  <c r="AF231" i="16"/>
  <c r="AH231" i="16" s="1"/>
  <c r="FQ230" i="16"/>
  <c r="FS230" i="16" s="1"/>
  <c r="EJ227" i="16"/>
  <c r="EL227" i="16" s="1"/>
  <c r="AF227" i="16"/>
  <c r="AH227" i="16" s="1"/>
  <c r="FH226" i="16"/>
  <c r="FJ226" i="16" s="1"/>
  <c r="DV226" i="16"/>
  <c r="DR226" i="16"/>
  <c r="DT226" i="16" s="1"/>
  <c r="AX225" i="16"/>
  <c r="AZ225" i="16" s="1"/>
  <c r="AA225" i="16"/>
  <c r="W225" i="16"/>
  <c r="Y225" i="16" s="1"/>
  <c r="FL218" i="16"/>
  <c r="FH218" i="16"/>
  <c r="FJ218" i="16" s="1"/>
  <c r="CX324" i="16"/>
  <c r="CT324" i="16"/>
  <c r="CV324" i="16" s="1"/>
  <c r="W224" i="16"/>
  <c r="Y224" i="16" s="1"/>
  <c r="Q222" i="16"/>
  <c r="S222" i="16" s="1"/>
  <c r="AS220" i="16"/>
  <c r="AO220" i="16"/>
  <c r="AQ220" i="16" s="1"/>
  <c r="EA323" i="16"/>
  <c r="EC323" i="16" s="1"/>
  <c r="EE323" i="16"/>
  <c r="BV321" i="16"/>
  <c r="BX321" i="16" s="1"/>
  <c r="BZ321" i="16"/>
  <c r="BV225" i="16"/>
  <c r="BX225" i="16" s="1"/>
  <c r="EJ223" i="16"/>
  <c r="EL223" i="16" s="1"/>
  <c r="EN223" i="16"/>
  <c r="CK222" i="16"/>
  <c r="CM222" i="16" s="1"/>
  <c r="CO222" i="16"/>
  <c r="Q324" i="16"/>
  <c r="S324" i="16" s="1"/>
  <c r="FQ322" i="16"/>
  <c r="FS322" i="16" s="1"/>
  <c r="FU322" i="16"/>
  <c r="EJ322" i="16"/>
  <c r="EL322" i="16" s="1"/>
  <c r="EN322" i="16"/>
  <c r="AS228" i="16"/>
  <c r="BD227" i="16"/>
  <c r="BF227" i="16" s="1"/>
  <c r="AA227" i="16"/>
  <c r="FQ226" i="16"/>
  <c r="FS226" i="16" s="1"/>
  <c r="AX226" i="16"/>
  <c r="AZ226" i="16" s="1"/>
  <c r="DL224" i="16"/>
  <c r="DN224" i="16" s="1"/>
  <c r="FQ223" i="16"/>
  <c r="FS223" i="16" s="1"/>
  <c r="FU223" i="16"/>
  <c r="BV222" i="16"/>
  <c r="BX222" i="16" s="1"/>
  <c r="BZ222" i="16"/>
  <c r="CO316" i="16"/>
  <c r="CK316" i="16"/>
  <c r="CM316" i="16" s="1"/>
  <c r="DV228" i="16"/>
  <c r="AS227" i="16"/>
  <c r="AJ227" i="16"/>
  <c r="BZ226" i="16"/>
  <c r="BV226" i="16"/>
  <c r="BX226" i="16" s="1"/>
  <c r="DR225" i="16"/>
  <c r="DT225" i="16" s="1"/>
  <c r="CT225" i="16"/>
  <c r="CV225" i="16" s="1"/>
  <c r="EN224" i="16"/>
  <c r="EJ224" i="16"/>
  <c r="EL224" i="16" s="1"/>
  <c r="BD224" i="16"/>
  <c r="BF224" i="16" s="1"/>
  <c r="BH224" i="16"/>
  <c r="DL223" i="16"/>
  <c r="DN223" i="16" s="1"/>
  <c r="AX222" i="16"/>
  <c r="AZ222" i="16" s="1"/>
  <c r="BV219" i="16"/>
  <c r="BX219" i="16" s="1"/>
  <c r="BZ219" i="16"/>
  <c r="ES323" i="16"/>
  <c r="EU323" i="16" s="1"/>
  <c r="CK223" i="16"/>
  <c r="CM223" i="16" s="1"/>
  <c r="BM223" i="16"/>
  <c r="BO223" i="16" s="1"/>
  <c r="AO223" i="16"/>
  <c r="AQ223" i="16" s="1"/>
  <c r="EY221" i="16"/>
  <c r="FA221" i="16" s="1"/>
  <c r="EJ221" i="16"/>
  <c r="EL221" i="16" s="1"/>
  <c r="BD221" i="16"/>
  <c r="BF221" i="16" s="1"/>
  <c r="BH221" i="16"/>
  <c r="CO220" i="16"/>
  <c r="CK220" i="16"/>
  <c r="CM220" i="16" s="1"/>
  <c r="BV220" i="16"/>
  <c r="BX220" i="16" s="1"/>
  <c r="CT219" i="16"/>
  <c r="CV219" i="16" s="1"/>
  <c r="CX219" i="16"/>
  <c r="DL324" i="16"/>
  <c r="DN324" i="16" s="1"/>
  <c r="BD315" i="16"/>
  <c r="BF315" i="16" s="1"/>
  <c r="BH315" i="16"/>
  <c r="DG218" i="16"/>
  <c r="DC218" i="16"/>
  <c r="DE218" i="16" s="1"/>
  <c r="FL324" i="16"/>
  <c r="FH324" i="16"/>
  <c r="FJ324" i="16" s="1"/>
  <c r="CO324" i="16"/>
  <c r="CK324" i="16"/>
  <c r="CM324" i="16" s="1"/>
  <c r="AF320" i="16"/>
  <c r="AH320" i="16" s="1"/>
  <c r="AJ320" i="16"/>
  <c r="ES318" i="16"/>
  <c r="EU318" i="16" s="1"/>
  <c r="AF221" i="16"/>
  <c r="AH221" i="16" s="1"/>
  <c r="AJ221" i="16"/>
  <c r="FQ220" i="16"/>
  <c r="FS220" i="16" s="1"/>
  <c r="FU220" i="16"/>
  <c r="ES220" i="16"/>
  <c r="EU220" i="16" s="1"/>
  <c r="Q219" i="16"/>
  <c r="S219" i="16" s="1"/>
  <c r="EE218" i="16"/>
  <c r="EA218" i="16"/>
  <c r="EC218" i="16" s="1"/>
  <c r="W218" i="16"/>
  <c r="Y218" i="16" s="1"/>
  <c r="AA218" i="16"/>
  <c r="EN323" i="16"/>
  <c r="EJ323" i="16"/>
  <c r="EL323" i="16" s="1"/>
  <c r="ES322" i="16"/>
  <c r="EU322" i="16" s="1"/>
  <c r="EA322" i="16"/>
  <c r="EC322" i="16" s="1"/>
  <c r="FQ318" i="16"/>
  <c r="FS318" i="16" s="1"/>
  <c r="FU318" i="16"/>
  <c r="EE314" i="16"/>
  <c r="EA314" i="16"/>
  <c r="EC314" i="16" s="1"/>
  <c r="DL221" i="16"/>
  <c r="DN221" i="16" s="1"/>
  <c r="AO219" i="16"/>
  <c r="AQ219" i="16" s="1"/>
  <c r="FC218" i="16"/>
  <c r="EY218" i="16"/>
  <c r="FA218" i="16" s="1"/>
  <c r="DC324" i="16"/>
  <c r="DE324" i="16" s="1"/>
  <c r="DG324" i="16"/>
  <c r="BM324" i="16"/>
  <c r="BO324" i="16" s="1"/>
  <c r="FU323" i="16"/>
  <c r="FQ323" i="16"/>
  <c r="FS323" i="16" s="1"/>
  <c r="FC323" i="16"/>
  <c r="EY323" i="16"/>
  <c r="FA323" i="16" s="1"/>
  <c r="FL322" i="16"/>
  <c r="FH322" i="16"/>
  <c r="FJ322" i="16" s="1"/>
  <c r="W320" i="16"/>
  <c r="Y320" i="16" s="1"/>
  <c r="AA320" i="16"/>
  <c r="FQ316" i="16"/>
  <c r="FS316" i="16" s="1"/>
  <c r="FU316" i="16"/>
  <c r="EJ316" i="16"/>
  <c r="EL316" i="16" s="1"/>
  <c r="EN316" i="16"/>
  <c r="AF315" i="16"/>
  <c r="AH315" i="16" s="1"/>
  <c r="AJ315" i="16"/>
  <c r="AA221" i="16"/>
  <c r="FL220" i="16"/>
  <c r="EN220" i="16"/>
  <c r="BM219" i="16"/>
  <c r="BO219" i="16" s="1"/>
  <c r="EN324" i="16"/>
  <c r="EJ324" i="16"/>
  <c r="EL324" i="16" s="1"/>
  <c r="AJ321" i="16"/>
  <c r="AF321" i="16"/>
  <c r="AH321" i="16" s="1"/>
  <c r="DL318" i="16"/>
  <c r="DN318" i="16" s="1"/>
  <c r="BD317" i="16"/>
  <c r="BF317" i="16" s="1"/>
  <c r="BH317" i="16"/>
  <c r="CK315" i="16"/>
  <c r="CM315" i="16" s="1"/>
  <c r="CO315" i="16"/>
  <c r="FQ314" i="16"/>
  <c r="FS314" i="16" s="1"/>
  <c r="FU314" i="16"/>
  <c r="CK219" i="16"/>
  <c r="CM219" i="16" s="1"/>
  <c r="FU324" i="16"/>
  <c r="FQ324" i="16"/>
  <c r="FS324" i="16" s="1"/>
  <c r="CE321" i="16"/>
  <c r="CG321" i="16" s="1"/>
  <c r="AX321" i="16"/>
  <c r="AZ321" i="16" s="1"/>
  <c r="CE324" i="16"/>
  <c r="CG324" i="16" s="1"/>
  <c r="EA321" i="16"/>
  <c r="EC321" i="16" s="1"/>
  <c r="DC321" i="16"/>
  <c r="DE321" i="16" s="1"/>
  <c r="DG321" i="16"/>
  <c r="BD320" i="16"/>
  <c r="BF320" i="16" s="1"/>
  <c r="BH320" i="16"/>
  <c r="ES317" i="16"/>
  <c r="EU317" i="16" s="1"/>
  <c r="BM317" i="16"/>
  <c r="BO317" i="16" s="1"/>
  <c r="BQ317" i="16"/>
  <c r="Q317" i="16"/>
  <c r="S317" i="16" s="1"/>
  <c r="ES312" i="16"/>
  <c r="EU312" i="16" s="1"/>
  <c r="AX314" i="16"/>
  <c r="AZ314" i="16" s="1"/>
  <c r="DC310" i="16"/>
  <c r="DE310" i="16" s="1"/>
  <c r="DG310" i="16"/>
  <c r="AF323" i="16"/>
  <c r="AH323" i="16" s="1"/>
  <c r="CT321" i="16"/>
  <c r="CV321" i="16" s="1"/>
  <c r="BD323" i="16"/>
  <c r="BF323" i="16" s="1"/>
  <c r="EY321" i="16"/>
  <c r="FA321" i="16" s="1"/>
  <c r="EE321" i="16"/>
  <c r="DR321" i="16"/>
  <c r="DT321" i="16" s="1"/>
  <c r="EA316" i="16"/>
  <c r="EC316" i="16" s="1"/>
  <c r="EE316" i="16"/>
  <c r="CX316" i="16"/>
  <c r="CT316" i="16"/>
  <c r="CV316" i="16" s="1"/>
  <c r="BV324" i="16"/>
  <c r="BX324" i="16" s="1"/>
  <c r="BD321" i="16"/>
  <c r="BF321" i="16" s="1"/>
  <c r="FH318" i="16"/>
  <c r="FJ318" i="16" s="1"/>
  <c r="FL318" i="16"/>
  <c r="EJ318" i="16"/>
  <c r="EL318" i="16" s="1"/>
  <c r="EN318" i="16"/>
  <c r="ES316" i="16"/>
  <c r="EU316" i="16" s="1"/>
  <c r="BQ315" i="16"/>
  <c r="BM315" i="16"/>
  <c r="BO315" i="16" s="1"/>
  <c r="Q315" i="16"/>
  <c r="S315" i="16" s="1"/>
  <c r="AF314" i="16"/>
  <c r="AH314" i="16" s="1"/>
  <c r="CT313" i="16"/>
  <c r="CV313" i="16" s="1"/>
  <c r="CX313" i="16"/>
  <c r="BV312" i="16"/>
  <c r="BX312" i="16" s="1"/>
  <c r="DL311" i="16"/>
  <c r="DN311" i="16" s="1"/>
  <c r="ES311" i="16"/>
  <c r="EU311" i="16" s="1"/>
  <c r="CO321" i="16"/>
  <c r="BQ321" i="16"/>
  <c r="AS321" i="16"/>
  <c r="FC318" i="16"/>
  <c r="EE318" i="16"/>
  <c r="DG318" i="16"/>
  <c r="ES314" i="16"/>
  <c r="EU314" i="16" s="1"/>
  <c r="W313" i="16"/>
  <c r="Y313" i="16" s="1"/>
  <c r="AA313" i="16"/>
  <c r="AF317" i="16"/>
  <c r="AH317" i="16" s="1"/>
  <c r="CE315" i="16"/>
  <c r="CG315" i="16" s="1"/>
  <c r="DR314" i="16"/>
  <c r="DT314" i="16" s="1"/>
  <c r="DV314" i="16"/>
  <c r="BQ314" i="16"/>
  <c r="BM314" i="16"/>
  <c r="BO314" i="16" s="1"/>
  <c r="AS314" i="16"/>
  <c r="DL312" i="16"/>
  <c r="DN312" i="16" s="1"/>
  <c r="CO317" i="16"/>
  <c r="DG316" i="16"/>
  <c r="DG315" i="16"/>
  <c r="CO314" i="16"/>
  <c r="BV314" i="16"/>
  <c r="BX314" i="16" s="1"/>
  <c r="AJ314" i="16"/>
  <c r="FC312" i="16"/>
  <c r="FU311" i="16"/>
  <c r="FQ311" i="16"/>
  <c r="FS311" i="16" s="1"/>
  <c r="AX313" i="16"/>
  <c r="AZ313" i="16" s="1"/>
  <c r="EJ310" i="16"/>
  <c r="EL310" i="16" s="1"/>
  <c r="EN310" i="16"/>
  <c r="BM309" i="16"/>
  <c r="BO309" i="16" s="1"/>
  <c r="BQ309" i="16"/>
  <c r="FH312" i="16"/>
  <c r="FJ312" i="16" s="1"/>
  <c r="BH312" i="16"/>
  <c r="EA310" i="16"/>
  <c r="EC310" i="16" s="1"/>
  <c r="EE310" i="16"/>
  <c r="BD309" i="16"/>
  <c r="BF309" i="16" s="1"/>
  <c r="BH309" i="16"/>
  <c r="CT314" i="16"/>
  <c r="CV314" i="16" s="1"/>
  <c r="DR313" i="16"/>
  <c r="DT313" i="16" s="1"/>
  <c r="BV313" i="16"/>
  <c r="BX313" i="16" s="1"/>
  <c r="FH311" i="16"/>
  <c r="FJ311" i="16" s="1"/>
  <c r="DG311" i="16"/>
  <c r="DC311" i="16"/>
  <c r="DE311" i="16" s="1"/>
  <c r="FH310" i="16"/>
  <c r="FJ310" i="16" s="1"/>
  <c r="FL310" i="16"/>
  <c r="AF309" i="16"/>
  <c r="AH309" i="16" s="1"/>
  <c r="AJ309" i="16"/>
  <c r="AJ312" i="16"/>
  <c r="EJ311" i="16"/>
  <c r="EL311" i="16" s="1"/>
  <c r="W311" i="16"/>
  <c r="Y311" i="16" s="1"/>
  <c r="AA311" i="16"/>
  <c r="FQ308" i="16"/>
  <c r="FS308" i="16" s="1"/>
  <c r="FU308" i="16"/>
  <c r="DL310" i="16"/>
  <c r="DN310" i="16" s="1"/>
  <c r="CE310" i="16"/>
  <c r="CG310" i="16" s="1"/>
  <c r="CK309" i="16"/>
  <c r="CM309" i="16" s="1"/>
  <c r="CO309" i="16"/>
  <c r="AO309" i="16"/>
  <c r="AQ309" i="16" s="1"/>
  <c r="AS309" i="16"/>
  <c r="ES308" i="16"/>
  <c r="EU308" i="16" s="1"/>
  <c r="EY310" i="16"/>
  <c r="FA310" i="16" s="1"/>
  <c r="Q309" i="16"/>
  <c r="S309" i="16" s="1"/>
  <c r="BD310" i="16"/>
  <c r="BF310" i="16" s="1"/>
  <c r="AF310" i="16"/>
  <c r="AH310" i="16" s="1"/>
  <c r="FQ309" i="16"/>
  <c r="FS309" i="16" s="1"/>
  <c r="DR308" i="16"/>
  <c r="DT308" i="16" s="1"/>
  <c r="CT308" i="16"/>
  <c r="CV308" i="16" s="1"/>
  <c r="BV308" i="16"/>
  <c r="BX308" i="16" s="1"/>
  <c r="BD47" i="16"/>
  <c r="BF47" i="16" s="1"/>
  <c r="BM50" i="16"/>
  <c r="BO50" i="16" s="1"/>
  <c r="AF46" i="16"/>
  <c r="AH46" i="16" s="1"/>
  <c r="BD36" i="16"/>
  <c r="BF36" i="16" s="1"/>
  <c r="AX35" i="16"/>
  <c r="AZ35" i="16" s="1"/>
  <c r="ES53" i="16"/>
  <c r="EU53" i="16" s="1"/>
  <c r="DR53" i="16"/>
  <c r="DT53" i="16" s="1"/>
  <c r="CT53" i="16"/>
  <c r="CV53" i="16" s="1"/>
  <c r="EY50" i="16"/>
  <c r="FA50" i="16" s="1"/>
  <c r="DC50" i="16"/>
  <c r="DE50" i="16" s="1"/>
  <c r="BV48" i="16"/>
  <c r="BX48" i="16" s="1"/>
  <c r="EJ46" i="16"/>
  <c r="EL46" i="16" s="1"/>
  <c r="CE45" i="16"/>
  <c r="CG45" i="16" s="1"/>
  <c r="DL44" i="16"/>
  <c r="DN44" i="16" s="1"/>
  <c r="CX42" i="16"/>
  <c r="EY38" i="16"/>
  <c r="FA38" i="16" s="1"/>
  <c r="EA38" i="16"/>
  <c r="EC38" i="16" s="1"/>
  <c r="BQ38" i="16"/>
  <c r="FL35" i="16"/>
  <c r="ES35" i="16"/>
  <c r="EU35" i="16" s="1"/>
  <c r="CE35" i="16"/>
  <c r="CG35" i="16" s="1"/>
  <c r="AX54" i="16"/>
  <c r="AZ54" i="16" s="1"/>
  <c r="AX47" i="16"/>
  <c r="AZ47" i="16" s="1"/>
  <c r="BM45" i="16"/>
  <c r="BO45" i="16" s="1"/>
  <c r="AX43" i="16"/>
  <c r="AZ43" i="16" s="1"/>
  <c r="BM41" i="16"/>
  <c r="BO41" i="16" s="1"/>
  <c r="BD38" i="16"/>
  <c r="BF38" i="16" s="1"/>
  <c r="DV50" i="16"/>
  <c r="CO48" i="16"/>
  <c r="BQ47" i="16"/>
  <c r="EE46" i="16"/>
  <c r="BQ46" i="16"/>
  <c r="BZ45" i="16"/>
  <c r="CO44" i="16"/>
  <c r="BQ43" i="16"/>
  <c r="EE42" i="16"/>
  <c r="BZ42" i="16"/>
  <c r="EA40" i="16"/>
  <c r="EC40" i="16" s="1"/>
  <c r="DG40" i="16"/>
  <c r="CK40" i="16"/>
  <c r="CM40" i="16" s="1"/>
  <c r="EE39" i="16"/>
  <c r="FU36" i="16"/>
  <c r="DV36" i="16"/>
  <c r="FH35" i="16"/>
  <c r="FJ35" i="16" s="1"/>
  <c r="BH51" i="16"/>
  <c r="AA48" i="16"/>
  <c r="AA46" i="16"/>
  <c r="AA44" i="16"/>
  <c r="BH42" i="16"/>
  <c r="AJ38" i="16"/>
  <c r="DV54" i="16"/>
  <c r="CO54" i="16"/>
  <c r="BZ54" i="16"/>
  <c r="EE51" i="16"/>
  <c r="CX51" i="16"/>
  <c r="BQ51" i="16"/>
  <c r="DG46" i="16"/>
  <c r="FU45" i="16"/>
  <c r="EN43" i="16"/>
  <c r="FU42" i="16"/>
  <c r="EN40" i="16"/>
  <c r="FQ36" i="16"/>
  <c r="FS36" i="16" s="1"/>
  <c r="ES36" i="16"/>
  <c r="CX36" i="16"/>
  <c r="EN35" i="16"/>
  <c r="DL35" i="16"/>
  <c r="DN35" i="16" s="1"/>
  <c r="CO35" i="16"/>
  <c r="BM54" i="16"/>
  <c r="BO54" i="16" s="1"/>
  <c r="AF52" i="16"/>
  <c r="AS47" i="16"/>
  <c r="BH46" i="16"/>
  <c r="W46" i="16"/>
  <c r="Y46" i="16" s="1"/>
  <c r="AS43" i="16"/>
  <c r="AO41" i="16"/>
  <c r="AQ41" i="16" s="1"/>
  <c r="CO53" i="16"/>
  <c r="BV53" i="16"/>
  <c r="BX53" i="16" s="1"/>
  <c r="FL52" i="16"/>
  <c r="ES52" i="16"/>
  <c r="EU52" i="16" s="1"/>
  <c r="BQ52" i="16"/>
  <c r="CX50" i="16"/>
  <c r="DL48" i="16"/>
  <c r="DN48" i="16" s="1"/>
  <c r="DC44" i="16"/>
  <c r="DE44" i="16" s="1"/>
  <c r="FL41" i="16"/>
  <c r="DV41" i="16"/>
  <c r="FQ40" i="16"/>
  <c r="FS40" i="16" s="1"/>
  <c r="DC40" i="16"/>
  <c r="DE40" i="16" s="1"/>
  <c r="DL39" i="16"/>
  <c r="DN39" i="16" s="1"/>
  <c r="CX39" i="16"/>
  <c r="BQ39" i="16"/>
  <c r="DV38" i="16"/>
  <c r="DC38" i="16"/>
  <c r="DE38" i="16" s="1"/>
  <c r="CO38" i="16"/>
  <c r="BZ38" i="16"/>
  <c r="BQ36" i="16"/>
  <c r="EJ35" i="16"/>
  <c r="EL35" i="16" s="1"/>
  <c r="BD43" i="16"/>
  <c r="BF43" i="16" s="1"/>
  <c r="AO54" i="16"/>
  <c r="AQ54" i="16" s="1"/>
  <c r="BD53" i="16"/>
  <c r="BF53" i="16" s="1"/>
  <c r="BM52" i="16"/>
  <c r="BO52" i="16" s="1"/>
  <c r="AX52" i="16"/>
  <c r="AZ52" i="16" s="1"/>
  <c r="BD51" i="16"/>
  <c r="BF51" i="16" s="1"/>
  <c r="BD50" i="16"/>
  <c r="BF50" i="16" s="1"/>
  <c r="BH47" i="16"/>
  <c r="AO47" i="16"/>
  <c r="AQ47" i="16" s="1"/>
  <c r="BD45" i="16"/>
  <c r="BF45" i="16" s="1"/>
  <c r="BH43" i="16"/>
  <c r="AO43" i="16"/>
  <c r="AQ43" i="16" s="1"/>
  <c r="BD42" i="16"/>
  <c r="BF42" i="16" s="1"/>
  <c r="BD41" i="16"/>
  <c r="BF41" i="16" s="1"/>
  <c r="Q41" i="16"/>
  <c r="AJ39" i="16"/>
  <c r="AF38" i="16"/>
  <c r="AH38" i="16" s="1"/>
  <c r="CK54" i="16"/>
  <c r="CM54" i="16" s="1"/>
  <c r="FH52" i="16"/>
  <c r="FJ52" i="16" s="1"/>
  <c r="EN52" i="16"/>
  <c r="DL52" i="16"/>
  <c r="DN52" i="16" s="1"/>
  <c r="CK52" i="16"/>
  <c r="CM52" i="16" s="1"/>
  <c r="FU51" i="16"/>
  <c r="EA51" i="16"/>
  <c r="EC51" i="16" s="1"/>
  <c r="FU47" i="16"/>
  <c r="FL46" i="16"/>
  <c r="FC43" i="16"/>
  <c r="DG42" i="16"/>
  <c r="CX41" i="16"/>
  <c r="EY40" i="16"/>
  <c r="FA40" i="16" s="1"/>
  <c r="FH39" i="16"/>
  <c r="FJ39" i="16" s="1"/>
  <c r="FU35" i="16"/>
  <c r="AS52" i="16"/>
  <c r="Q47" i="16"/>
  <c r="BD46" i="16"/>
  <c r="BF46" i="16" s="1"/>
  <c r="Q43" i="16"/>
  <c r="BM36" i="16"/>
  <c r="BO36" i="16" s="1"/>
  <c r="AS36" i="16"/>
  <c r="AA35" i="16"/>
  <c r="EJ52" i="16"/>
  <c r="EL52" i="16" s="1"/>
  <c r="CE50" i="16"/>
  <c r="CG50" i="16" s="1"/>
  <c r="EY43" i="16"/>
  <c r="FA43" i="16" s="1"/>
  <c r="CK38" i="16"/>
  <c r="CM38" i="16" s="1"/>
  <c r="Q46" i="16"/>
  <c r="Q42" i="16"/>
  <c r="AF39" i="16"/>
  <c r="AH39" i="16" s="1"/>
  <c r="FQ51" i="16"/>
  <c r="FS51" i="16" s="1"/>
  <c r="ES47" i="16"/>
  <c r="EU47" i="16" s="1"/>
  <c r="DG52" i="16"/>
  <c r="DC52" i="16"/>
  <c r="DE52" i="16" s="1"/>
  <c r="FQ46" i="16"/>
  <c r="FS46" i="16" s="1"/>
  <c r="FU46" i="16"/>
  <c r="EE52" i="16"/>
  <c r="EA52" i="16"/>
  <c r="EC52" i="16" s="1"/>
  <c r="CE52" i="16"/>
  <c r="CG52" i="16" s="1"/>
  <c r="CK51" i="16"/>
  <c r="CM51" i="16" s="1"/>
  <c r="CO51" i="16"/>
  <c r="EN48" i="16"/>
  <c r="EJ48" i="16"/>
  <c r="EL48" i="16" s="1"/>
  <c r="FL53" i="16"/>
  <c r="FH53" i="16"/>
  <c r="FJ53" i="16" s="1"/>
  <c r="EN53" i="16"/>
  <c r="EJ53" i="16"/>
  <c r="EL53" i="16" s="1"/>
  <c r="DL53" i="16"/>
  <c r="DN53" i="16" s="1"/>
  <c r="FC52" i="16"/>
  <c r="EY52" i="16"/>
  <c r="FA52" i="16" s="1"/>
  <c r="FU54" i="16"/>
  <c r="FQ54" i="16"/>
  <c r="FS54" i="16" s="1"/>
  <c r="ES54" i="16"/>
  <c r="EU54" i="16" s="1"/>
  <c r="FC47" i="16"/>
  <c r="EY47" i="16"/>
  <c r="FA47" i="16" s="1"/>
  <c r="CX46" i="16"/>
  <c r="CT46" i="16"/>
  <c r="CV46" i="16" s="1"/>
  <c r="EA44" i="16"/>
  <c r="EC44" i="16" s="1"/>
  <c r="EE44" i="16"/>
  <c r="EE35" i="16"/>
  <c r="EA35" i="16"/>
  <c r="EC35" i="16" s="1"/>
  <c r="DL50" i="16"/>
  <c r="DN50" i="16" s="1"/>
  <c r="FH45" i="16"/>
  <c r="FJ45" i="16" s="1"/>
  <c r="FL45" i="16"/>
  <c r="DL45" i="16"/>
  <c r="DN45" i="16" s="1"/>
  <c r="EY44" i="16"/>
  <c r="FA44" i="16" s="1"/>
  <c r="FC44" i="16"/>
  <c r="EJ42" i="16"/>
  <c r="EL42" i="16" s="1"/>
  <c r="EN42" i="16"/>
  <c r="CO42" i="16"/>
  <c r="CK42" i="16"/>
  <c r="CM42" i="16" s="1"/>
  <c r="FH54" i="16"/>
  <c r="FJ54" i="16" s="1"/>
  <c r="EJ54" i="16"/>
  <c r="EL54" i="16" s="1"/>
  <c r="DL54" i="16"/>
  <c r="DN54" i="16" s="1"/>
  <c r="EY53" i="16"/>
  <c r="FA53" i="16" s="1"/>
  <c r="EA53" i="16"/>
  <c r="EC53" i="16" s="1"/>
  <c r="DC53" i="16"/>
  <c r="DE53" i="16" s="1"/>
  <c r="DR52" i="16"/>
  <c r="DT52" i="16" s="1"/>
  <c r="CT52" i="16"/>
  <c r="CV52" i="16" s="1"/>
  <c r="BV52" i="16"/>
  <c r="BX52" i="16" s="1"/>
  <c r="EY51" i="16"/>
  <c r="FA51" i="16" s="1"/>
  <c r="FL50" i="16"/>
  <c r="FH50" i="16"/>
  <c r="FJ50" i="16" s="1"/>
  <c r="FC48" i="16"/>
  <c r="EY48" i="16"/>
  <c r="FA48" i="16" s="1"/>
  <c r="EE47" i="16"/>
  <c r="EA47" i="16"/>
  <c r="EC47" i="16" s="1"/>
  <c r="DV46" i="16"/>
  <c r="DR46" i="16"/>
  <c r="DT46" i="16" s="1"/>
  <c r="EY45" i="16"/>
  <c r="FA45" i="16" s="1"/>
  <c r="DC45" i="16"/>
  <c r="DE45" i="16" s="1"/>
  <c r="FL51" i="16"/>
  <c r="EN50" i="16"/>
  <c r="EJ50" i="16"/>
  <c r="EL50" i="16" s="1"/>
  <c r="CE48" i="16"/>
  <c r="CG48" i="16" s="1"/>
  <c r="EJ45" i="16"/>
  <c r="EL45" i="16" s="1"/>
  <c r="EN45" i="16"/>
  <c r="BZ46" i="16"/>
  <c r="BV46" i="16"/>
  <c r="BX46" i="16" s="1"/>
  <c r="CX43" i="16"/>
  <c r="CT43" i="16"/>
  <c r="CV43" i="16" s="1"/>
  <c r="DL36" i="16"/>
  <c r="EN51" i="16"/>
  <c r="DL51" i="16"/>
  <c r="DN51" i="16" s="1"/>
  <c r="FU50" i="16"/>
  <c r="FQ50" i="16"/>
  <c r="FS50" i="16" s="1"/>
  <c r="FL48" i="16"/>
  <c r="FH48" i="16"/>
  <c r="FJ48" i="16" s="1"/>
  <c r="CO45" i="16"/>
  <c r="CK45" i="16"/>
  <c r="CM45" i="16" s="1"/>
  <c r="DR44" i="16"/>
  <c r="DT44" i="16" s="1"/>
  <c r="DV44" i="16"/>
  <c r="EE48" i="16"/>
  <c r="EA48" i="16"/>
  <c r="EC48" i="16" s="1"/>
  <c r="DG47" i="16"/>
  <c r="DC47" i="16"/>
  <c r="DE47" i="16" s="1"/>
  <c r="ES46" i="16"/>
  <c r="EU46" i="16" s="1"/>
  <c r="CT40" i="16"/>
  <c r="CV40" i="16" s="1"/>
  <c r="CX40" i="16"/>
  <c r="FH43" i="16"/>
  <c r="FJ43" i="16" s="1"/>
  <c r="ES43" i="16"/>
  <c r="EU43" i="16" s="1"/>
  <c r="DL43" i="16"/>
  <c r="DN43" i="16" s="1"/>
  <c r="DC42" i="16"/>
  <c r="DE42" i="16" s="1"/>
  <c r="CE36" i="16"/>
  <c r="DC48" i="16"/>
  <c r="DE48" i="16" s="1"/>
  <c r="DR47" i="16"/>
  <c r="DT47" i="16" s="1"/>
  <c r="CT47" i="16"/>
  <c r="CV47" i="16" s="1"/>
  <c r="BV47" i="16"/>
  <c r="BX47" i="16" s="1"/>
  <c r="CK46" i="16"/>
  <c r="CM46" i="16" s="1"/>
  <c r="EA41" i="16"/>
  <c r="EC41" i="16" s="1"/>
  <c r="EE41" i="16"/>
  <c r="CT41" i="16"/>
  <c r="CV41" i="16" s="1"/>
  <c r="CE41" i="16"/>
  <c r="CG41" i="16" s="1"/>
  <c r="DR40" i="16"/>
  <c r="DT40" i="16" s="1"/>
  <c r="DV40" i="16"/>
  <c r="CK39" i="16"/>
  <c r="CM39" i="16" s="1"/>
  <c r="CO39" i="16"/>
  <c r="FL36" i="16"/>
  <c r="FH36" i="16"/>
  <c r="FJ36" i="16" s="1"/>
  <c r="FH42" i="16"/>
  <c r="FJ42" i="16" s="1"/>
  <c r="FL42" i="16"/>
  <c r="EA42" i="16"/>
  <c r="EC42" i="16" s="1"/>
  <c r="EY41" i="16"/>
  <c r="FA41" i="16" s="1"/>
  <c r="FC41" i="16"/>
  <c r="FU38" i="16"/>
  <c r="FQ38" i="16"/>
  <c r="FS38" i="16" s="1"/>
  <c r="EN36" i="16"/>
  <c r="EJ36" i="16"/>
  <c r="EL36" i="16" s="1"/>
  <c r="FQ43" i="16"/>
  <c r="FS43" i="16" s="1"/>
  <c r="FU43" i="16"/>
  <c r="EJ43" i="16"/>
  <c r="EL43" i="16" s="1"/>
  <c r="DL42" i="16"/>
  <c r="DN42" i="16" s="1"/>
  <c r="CE42" i="16"/>
  <c r="CG42" i="16" s="1"/>
  <c r="BV40" i="16"/>
  <c r="BX40" i="16" s="1"/>
  <c r="BZ40" i="16"/>
  <c r="DL38" i="16"/>
  <c r="DN38" i="16" s="1"/>
  <c r="DG35" i="16"/>
  <c r="DC35" i="16"/>
  <c r="DE35" i="16" s="1"/>
  <c r="BV35" i="16"/>
  <c r="BX35" i="16" s="1"/>
  <c r="DV43" i="16"/>
  <c r="DR43" i="16"/>
  <c r="DT43" i="16" s="1"/>
  <c r="DR41" i="16"/>
  <c r="DT41" i="16" s="1"/>
  <c r="DC41" i="16"/>
  <c r="DE41" i="16" s="1"/>
  <c r="DG41" i="16"/>
  <c r="BV41" i="16"/>
  <c r="BX41" i="16" s="1"/>
  <c r="ES39" i="16"/>
  <c r="EU39" i="16" s="1"/>
  <c r="FQ35" i="16"/>
  <c r="FS35" i="16" s="1"/>
  <c r="BZ43" i="16"/>
  <c r="BV43" i="16"/>
  <c r="BX43" i="16" s="1"/>
  <c r="FC35" i="16"/>
  <c r="EY35" i="16"/>
  <c r="FA35" i="16" s="1"/>
  <c r="FQ39" i="16"/>
  <c r="FS39" i="16" s="1"/>
  <c r="FH38" i="16"/>
  <c r="FJ38" i="16" s="1"/>
  <c r="EJ38" i="16"/>
  <c r="EL38" i="16" s="1"/>
  <c r="EY36" i="16"/>
  <c r="FA36" i="16" s="1"/>
  <c r="EA36" i="16"/>
  <c r="EC36" i="16" s="1"/>
  <c r="DC36" i="16"/>
  <c r="DE36" i="16" s="1"/>
  <c r="DR35" i="16"/>
  <c r="DT35" i="16" s="1"/>
  <c r="CT35" i="16"/>
  <c r="CV35" i="16" s="1"/>
  <c r="AF35" i="16"/>
  <c r="AH35" i="16" s="1"/>
  <c r="AJ35" i="16"/>
  <c r="BD54" i="16"/>
  <c r="BF54" i="16" s="1"/>
  <c r="AF54" i="16"/>
  <c r="BD48" i="16"/>
  <c r="BF48" i="16" s="1"/>
  <c r="BH48" i="16"/>
  <c r="AO48" i="16"/>
  <c r="AQ48" i="16" s="1"/>
  <c r="AS48" i="16"/>
  <c r="AS46" i="16"/>
  <c r="AO46" i="16"/>
  <c r="AQ46" i="16" s="1"/>
  <c r="AX41" i="16"/>
  <c r="AZ41" i="16" s="1"/>
  <c r="BH53" i="16"/>
  <c r="AS53" i="16"/>
  <c r="W47" i="16"/>
  <c r="Y47" i="16" s="1"/>
  <c r="AA47" i="16"/>
  <c r="BM44" i="16"/>
  <c r="BO44" i="16" s="1"/>
  <c r="AF44" i="16"/>
  <c r="AH44" i="16" s="1"/>
  <c r="AJ44" i="16"/>
  <c r="Q44" i="16"/>
  <c r="AS38" i="16"/>
  <c r="AO38" i="16"/>
  <c r="AQ38" i="16" s="1"/>
  <c r="AA36" i="16"/>
  <c r="W36" i="16"/>
  <c r="AA41" i="16"/>
  <c r="W41" i="16"/>
  <c r="Y41" i="16" s="1"/>
  <c r="AA52" i="16"/>
  <c r="AA45" i="16"/>
  <c r="W45" i="16"/>
  <c r="Y45" i="16" s="1"/>
  <c r="BD40" i="16"/>
  <c r="BF40" i="16" s="1"/>
  <c r="BH40" i="16"/>
  <c r="AO40" i="16"/>
  <c r="AQ40" i="16" s="1"/>
  <c r="AS40" i="16"/>
  <c r="W39" i="16"/>
  <c r="Y39" i="16" s="1"/>
  <c r="AA39" i="16"/>
  <c r="BM35" i="16"/>
  <c r="BO35" i="16" s="1"/>
  <c r="BD52" i="16"/>
  <c r="BF52" i="16" s="1"/>
  <c r="AS51" i="16"/>
  <c r="AO51" i="16"/>
  <c r="AQ51" i="16" s="1"/>
  <c r="AX45" i="16"/>
  <c r="AZ45" i="16" s="1"/>
  <c r="AX36" i="16"/>
  <c r="BD35" i="16"/>
  <c r="BF35" i="16" s="1"/>
  <c r="BH35" i="16"/>
  <c r="AO35" i="16"/>
  <c r="AQ35" i="16" s="1"/>
  <c r="AS35" i="16"/>
  <c r="AO52" i="16"/>
  <c r="AQ52" i="16" s="1"/>
  <c r="Q52" i="16"/>
  <c r="BM48" i="16"/>
  <c r="BO48" i="16" s="1"/>
  <c r="AF48" i="16"/>
  <c r="AH48" i="16" s="1"/>
  <c r="AJ48" i="16"/>
  <c r="Q48" i="16"/>
  <c r="AF53" i="16"/>
  <c r="AA50" i="16"/>
  <c r="W50" i="16"/>
  <c r="BD44" i="16"/>
  <c r="BF44" i="16" s="1"/>
  <c r="BH44" i="16"/>
  <c r="AO44" i="16"/>
  <c r="AQ44" i="16" s="1"/>
  <c r="AS44" i="16"/>
  <c r="AS42" i="16"/>
  <c r="AO42" i="16"/>
  <c r="AQ42" i="16" s="1"/>
  <c r="Q40" i="16"/>
  <c r="AX50" i="16"/>
  <c r="AZ50" i="16" s="1"/>
  <c r="W43" i="16"/>
  <c r="Y43" i="16" s="1"/>
  <c r="AA43" i="16"/>
  <c r="BM40" i="16"/>
  <c r="BO40" i="16" s="1"/>
  <c r="AF40" i="16"/>
  <c r="AH40" i="16" s="1"/>
  <c r="AJ40" i="16"/>
  <c r="Q35" i="16"/>
  <c r="I306" i="16" l="1"/>
  <c r="I321" i="16"/>
  <c r="I322" i="16"/>
  <c r="I324" i="16"/>
  <c r="I323" i="16"/>
  <c r="I320" i="16"/>
  <c r="J168" i="16"/>
  <c r="J167" i="16"/>
  <c r="J350" i="16"/>
  <c r="J261" i="16"/>
  <c r="I169" i="16"/>
  <c r="I168" i="16"/>
  <c r="J160" i="16"/>
  <c r="J348" i="16"/>
  <c r="J345" i="16"/>
  <c r="J349" i="16"/>
  <c r="J254" i="16"/>
  <c r="J256" i="16"/>
  <c r="I74" i="16"/>
  <c r="I351" i="16"/>
  <c r="I350" i="16"/>
  <c r="I255" i="16"/>
  <c r="I259" i="16"/>
  <c r="I261" i="16"/>
  <c r="J73" i="16"/>
  <c r="J81" i="16"/>
  <c r="I348" i="16"/>
  <c r="I167" i="16"/>
  <c r="J258" i="16"/>
  <c r="J169" i="16"/>
  <c r="J162" i="16"/>
  <c r="J343" i="16"/>
  <c r="I76" i="16"/>
  <c r="I73" i="16"/>
  <c r="I346" i="16"/>
  <c r="I349" i="16"/>
  <c r="J76" i="16"/>
  <c r="I345" i="16"/>
  <c r="I251" i="16"/>
  <c r="J72" i="16"/>
  <c r="I166" i="16"/>
  <c r="I160" i="16"/>
  <c r="J166" i="16"/>
  <c r="J165" i="16"/>
  <c r="J170" i="16"/>
  <c r="J252" i="16"/>
  <c r="I341" i="16"/>
  <c r="I250" i="16"/>
  <c r="J70" i="16"/>
  <c r="J74" i="16"/>
  <c r="I252" i="16"/>
  <c r="J161" i="16"/>
  <c r="I161" i="16"/>
  <c r="J171" i="16"/>
  <c r="J351" i="16"/>
  <c r="J342" i="16"/>
  <c r="J250" i="16"/>
  <c r="I70" i="16"/>
  <c r="I72" i="16"/>
  <c r="I78" i="16"/>
  <c r="I344" i="16"/>
  <c r="J79" i="16"/>
  <c r="I163" i="16"/>
  <c r="I164" i="16"/>
  <c r="J164" i="16"/>
  <c r="J340" i="16"/>
  <c r="J251" i="16"/>
  <c r="J257" i="16"/>
  <c r="I71" i="16"/>
  <c r="I258" i="16"/>
  <c r="I257" i="16"/>
  <c r="I340" i="16"/>
  <c r="J259" i="16"/>
  <c r="I254" i="16"/>
  <c r="I170" i="16"/>
  <c r="I343" i="16"/>
  <c r="I260" i="16"/>
  <c r="I165" i="16"/>
  <c r="I171" i="16"/>
  <c r="J347" i="16"/>
  <c r="J341" i="16"/>
  <c r="J253" i="16"/>
  <c r="I77" i="16"/>
  <c r="I347" i="16"/>
  <c r="I342" i="16"/>
  <c r="J75" i="16"/>
  <c r="J80" i="16"/>
  <c r="I75" i="16"/>
  <c r="J346" i="16"/>
  <c r="J163" i="16"/>
  <c r="J344" i="16"/>
  <c r="J255" i="16"/>
  <c r="J260" i="16"/>
  <c r="I81" i="16"/>
  <c r="I79" i="16"/>
  <c r="I80" i="16"/>
  <c r="I253" i="16"/>
  <c r="I256" i="16"/>
  <c r="J78" i="16"/>
  <c r="J77" i="16"/>
  <c r="J71" i="16"/>
  <c r="I162" i="16"/>
  <c r="CH37" i="16"/>
  <c r="T37" i="16"/>
  <c r="DO37" i="16"/>
  <c r="BA37" i="16"/>
  <c r="EV37" i="16"/>
  <c r="K126" i="16"/>
  <c r="H126" i="16"/>
  <c r="H306" i="16"/>
  <c r="H320" i="16"/>
  <c r="H322" i="16"/>
  <c r="K321" i="16"/>
  <c r="G324" i="16"/>
  <c r="K216" i="16"/>
  <c r="H142" i="16"/>
  <c r="H323" i="16"/>
  <c r="H144" i="16"/>
  <c r="S130" i="16"/>
  <c r="G320" i="16"/>
  <c r="H230" i="16"/>
  <c r="K140" i="16"/>
  <c r="AH53" i="16"/>
  <c r="I233" i="16" s="1"/>
  <c r="G233" i="16"/>
  <c r="G322" i="16"/>
  <c r="G321" i="16"/>
  <c r="Y36" i="16"/>
  <c r="I126" i="16" s="1"/>
  <c r="G126" i="16"/>
  <c r="S135" i="16"/>
  <c r="K231" i="16"/>
  <c r="Y54" i="16"/>
  <c r="I144" i="16" s="1"/>
  <c r="G144" i="16"/>
  <c r="AH50" i="16"/>
  <c r="I230" i="16" s="1"/>
  <c r="G230" i="16"/>
  <c r="AH36" i="16"/>
  <c r="I216" i="16" s="1"/>
  <c r="G216" i="16"/>
  <c r="G323" i="16"/>
  <c r="S128" i="16"/>
  <c r="K141" i="16"/>
  <c r="H233" i="16"/>
  <c r="K144" i="16"/>
  <c r="K323" i="16"/>
  <c r="S129" i="16"/>
  <c r="Y52" i="16"/>
  <c r="I142" i="16" s="1"/>
  <c r="G142" i="16"/>
  <c r="Y53" i="16"/>
  <c r="I143" i="16" s="1"/>
  <c r="G143" i="16"/>
  <c r="S131" i="16"/>
  <c r="G306" i="16"/>
  <c r="G141" i="16"/>
  <c r="Y51" i="16"/>
  <c r="I141" i="16" s="1"/>
  <c r="K230" i="16"/>
  <c r="H324" i="16"/>
  <c r="K142" i="16"/>
  <c r="S137" i="16"/>
  <c r="S138" i="16"/>
  <c r="K320" i="16"/>
  <c r="K234" i="16"/>
  <c r="H141" i="16"/>
  <c r="H231" i="16"/>
  <c r="H143" i="16"/>
  <c r="H140" i="16"/>
  <c r="AH54" i="16"/>
  <c r="I234" i="16" s="1"/>
  <c r="G234" i="16"/>
  <c r="S132" i="16"/>
  <c r="S134" i="16"/>
  <c r="K143" i="16"/>
  <c r="K233" i="16"/>
  <c r="K306" i="16"/>
  <c r="Y50" i="16"/>
  <c r="I140" i="16" s="1"/>
  <c r="G140" i="16"/>
  <c r="K322" i="16"/>
  <c r="AH52" i="16"/>
  <c r="I232" i="16" s="1"/>
  <c r="G232" i="16"/>
  <c r="S133" i="16"/>
  <c r="S136" i="16"/>
  <c r="AH51" i="16"/>
  <c r="I231" i="16" s="1"/>
  <c r="G231" i="16"/>
  <c r="K232" i="16"/>
  <c r="K324" i="16"/>
  <c r="H232" i="16"/>
  <c r="H216" i="16"/>
  <c r="H234" i="16"/>
  <c r="K131" i="16"/>
  <c r="K314" i="16"/>
  <c r="K316" i="16"/>
  <c r="K220" i="16"/>
  <c r="K305" i="16"/>
  <c r="H131" i="16"/>
  <c r="H130" i="16"/>
  <c r="H227" i="16"/>
  <c r="K318" i="16"/>
  <c r="K215" i="16"/>
  <c r="G225" i="16"/>
  <c r="K129" i="16"/>
  <c r="G136" i="16"/>
  <c r="H133" i="16"/>
  <c r="H305" i="16"/>
  <c r="K223" i="16"/>
  <c r="H132" i="16"/>
  <c r="K130" i="16"/>
  <c r="K222" i="16"/>
  <c r="K219" i="16"/>
  <c r="H215" i="16"/>
  <c r="K134" i="16"/>
  <c r="G305" i="16"/>
  <c r="H137" i="16"/>
  <c r="K311" i="16"/>
  <c r="H125" i="16"/>
  <c r="K133" i="16"/>
  <c r="K226" i="16"/>
  <c r="K218" i="16"/>
  <c r="H310" i="16"/>
  <c r="K308" i="16"/>
  <c r="G215" i="16"/>
  <c r="G135" i="16"/>
  <c r="G310" i="16"/>
  <c r="G311" i="16"/>
  <c r="K137" i="16"/>
  <c r="H223" i="16"/>
  <c r="G137" i="16"/>
  <c r="K227" i="16"/>
  <c r="H219" i="16"/>
  <c r="G125" i="16"/>
  <c r="G219" i="16"/>
  <c r="K224" i="16"/>
  <c r="K317" i="16"/>
  <c r="G132" i="16"/>
  <c r="G308" i="16"/>
  <c r="G133" i="16"/>
  <c r="G134" i="16"/>
  <c r="G130" i="16"/>
  <c r="H311" i="16"/>
  <c r="G138" i="16"/>
  <c r="G221" i="16"/>
  <c r="H138" i="16"/>
  <c r="K132" i="16"/>
  <c r="H228" i="16"/>
  <c r="K125" i="16"/>
  <c r="H315" i="16"/>
  <c r="K310" i="16"/>
  <c r="H224" i="16"/>
  <c r="H317" i="16"/>
  <c r="H134" i="16"/>
  <c r="K128" i="16"/>
  <c r="K138" i="16"/>
  <c r="H313" i="16"/>
  <c r="K228" i="16"/>
  <c r="G227" i="16"/>
  <c r="G218" i="16"/>
  <c r="K309" i="16"/>
  <c r="G224" i="16"/>
  <c r="G317" i="16"/>
  <c r="H314" i="16"/>
  <c r="G226" i="16"/>
  <c r="H225" i="16"/>
  <c r="H308" i="16"/>
  <c r="G228" i="16"/>
  <c r="G131" i="16"/>
  <c r="G312" i="16"/>
  <c r="H222" i="16"/>
  <c r="H220" i="16"/>
  <c r="H309" i="16"/>
  <c r="G314" i="16"/>
  <c r="K136" i="16"/>
  <c r="G128" i="16"/>
  <c r="H312" i="16"/>
  <c r="G129" i="16"/>
  <c r="H318" i="16"/>
  <c r="H221" i="16"/>
  <c r="H128" i="16"/>
  <c r="H316" i="16"/>
  <c r="K221" i="16"/>
  <c r="K313" i="16"/>
  <c r="K225" i="16"/>
  <c r="K315" i="16"/>
  <c r="H135" i="16"/>
  <c r="G220" i="16"/>
  <c r="G309" i="16"/>
  <c r="H136" i="16"/>
  <c r="G313" i="16"/>
  <c r="H218" i="16"/>
  <c r="G223" i="16"/>
  <c r="H129" i="16"/>
  <c r="G318" i="16"/>
  <c r="G316" i="16"/>
  <c r="G315" i="16"/>
  <c r="G222" i="16"/>
  <c r="K135" i="16"/>
  <c r="H226" i="16"/>
  <c r="K312" i="16"/>
  <c r="S44" i="16"/>
  <c r="S35" i="16"/>
  <c r="S42" i="16"/>
  <c r="S41" i="16"/>
  <c r="S53" i="16"/>
  <c r="S45" i="16"/>
  <c r="S46" i="16"/>
  <c r="S43" i="16"/>
  <c r="S51" i="16"/>
  <c r="S38" i="16"/>
  <c r="S48" i="16"/>
  <c r="S54" i="16"/>
  <c r="S50" i="16"/>
  <c r="S39" i="16"/>
  <c r="S40" i="16"/>
  <c r="S47" i="16"/>
  <c r="S52" i="16"/>
  <c r="H46" i="16"/>
  <c r="H51" i="16"/>
  <c r="H50" i="16"/>
  <c r="H54" i="16"/>
  <c r="H52" i="16"/>
  <c r="H41" i="16"/>
  <c r="H45" i="16"/>
  <c r="H48" i="16"/>
  <c r="G41" i="16"/>
  <c r="G43" i="16"/>
  <c r="H38" i="16"/>
  <c r="G54" i="16"/>
  <c r="H53" i="16"/>
  <c r="G52" i="16"/>
  <c r="G50" i="16"/>
  <c r="G35" i="16"/>
  <c r="G38" i="16"/>
  <c r="H42" i="16"/>
  <c r="H43" i="16"/>
  <c r="G53" i="16"/>
  <c r="G51" i="16"/>
  <c r="G47" i="16"/>
  <c r="H39" i="16"/>
  <c r="G42" i="16"/>
  <c r="H40" i="16"/>
  <c r="G45" i="16"/>
  <c r="H44" i="16"/>
  <c r="G39" i="16"/>
  <c r="G40" i="16"/>
  <c r="G44" i="16"/>
  <c r="H36" i="16"/>
  <c r="G46" i="16"/>
  <c r="H35" i="16"/>
  <c r="G36" i="16"/>
  <c r="H47" i="16"/>
  <c r="G48" i="16"/>
  <c r="BB28" i="26"/>
  <c r="BB27" i="26"/>
  <c r="AM28" i="26"/>
  <c r="AM27" i="26"/>
  <c r="X28" i="26"/>
  <c r="C39" i="97" l="1"/>
  <c r="C33" i="97"/>
  <c r="C27" i="97"/>
  <c r="BB26" i="26"/>
  <c r="BB25" i="26"/>
  <c r="BB24" i="26"/>
  <c r="BB23" i="26"/>
  <c r="AM26" i="26"/>
  <c r="AM25" i="26"/>
  <c r="AM24" i="26"/>
  <c r="AM23" i="26"/>
  <c r="X26" i="26"/>
  <c r="X25" i="26"/>
  <c r="AX22" i="26"/>
  <c r="AI22" i="26"/>
  <c r="T22" i="26"/>
  <c r="C26" i="103" l="1"/>
  <c r="F121" i="111"/>
  <c r="F113" i="111"/>
  <c r="F101" i="111"/>
  <c r="F93" i="111"/>
  <c r="C32" i="103"/>
  <c r="I121" i="111"/>
  <c r="I113" i="111"/>
  <c r="I101" i="111"/>
  <c r="I93" i="111"/>
  <c r="C38" i="103"/>
  <c r="L121" i="111"/>
  <c r="L101" i="111"/>
  <c r="L113" i="111"/>
  <c r="L93" i="111"/>
  <c r="AA19" i="60"/>
  <c r="AA17" i="60"/>
  <c r="AA16" i="60"/>
  <c r="W14" i="60"/>
  <c r="AA18" i="60"/>
  <c r="C228" i="103" l="1"/>
  <c r="C190" i="103"/>
  <c r="C152" i="103"/>
  <c r="C114" i="103"/>
  <c r="C76" i="103"/>
  <c r="C222" i="103"/>
  <c r="C184" i="103"/>
  <c r="C146" i="103"/>
  <c r="C108" i="103"/>
  <c r="C70" i="103"/>
  <c r="C140" i="103"/>
  <c r="C102" i="103"/>
  <c r="C64" i="103"/>
  <c r="C216" i="103"/>
  <c r="C178" i="103"/>
  <c r="AO8" i="93" l="1"/>
  <c r="AO16" i="93" s="1"/>
  <c r="AO9" i="93"/>
  <c r="AO17" i="93" s="1"/>
  <c r="AO10" i="93"/>
  <c r="AO11" i="93"/>
  <c r="AO19" i="93" s="1"/>
  <c r="AO7" i="93"/>
  <c r="AO15" i="93" s="1"/>
  <c r="AO6" i="93"/>
  <c r="AO14" i="93" s="1"/>
  <c r="AO22" i="93" s="1"/>
  <c r="AO30" i="93" s="1"/>
  <c r="AO38" i="93" s="1"/>
  <c r="AO46" i="93" s="1"/>
  <c r="AD11" i="93"/>
  <c r="AD10" i="93"/>
  <c r="AD9" i="93"/>
  <c r="AD8" i="93"/>
  <c r="AD7" i="93"/>
  <c r="AF7" i="93"/>
  <c r="AL7" i="93" s="1"/>
  <c r="AF8" i="93"/>
  <c r="AL8" i="93" s="1"/>
  <c r="AF9" i="93"/>
  <c r="AL9" i="93" s="1"/>
  <c r="AB18" i="93"/>
  <c r="AB26" i="93" s="1"/>
  <c r="AB34" i="93" s="1"/>
  <c r="AB42" i="93" s="1"/>
  <c r="AB50" i="93" s="1"/>
  <c r="AF11" i="93"/>
  <c r="AL11" i="93" s="1"/>
  <c r="AF6" i="93"/>
  <c r="AL6" i="93" s="1"/>
  <c r="Y11" i="93"/>
  <c r="Y10" i="93"/>
  <c r="Y9" i="93"/>
  <c r="Y8" i="93"/>
  <c r="Y7" i="93"/>
  <c r="AB19" i="93"/>
  <c r="AB27" i="93" s="1"/>
  <c r="AB35" i="93" s="1"/>
  <c r="AB43" i="93" s="1"/>
  <c r="AB51" i="93" s="1"/>
  <c r="J14" i="93"/>
  <c r="J20" i="93" s="1"/>
  <c r="J26" i="93" s="1"/>
  <c r="H14" i="93"/>
  <c r="J13" i="93"/>
  <c r="J19" i="93" s="1"/>
  <c r="J25" i="93" s="1"/>
  <c r="H13" i="93"/>
  <c r="J12" i="93"/>
  <c r="J18" i="93" s="1"/>
  <c r="J24" i="93" s="1"/>
  <c r="H12" i="93"/>
  <c r="J11" i="93"/>
  <c r="J17" i="93" s="1"/>
  <c r="J23" i="93" s="1"/>
  <c r="H11" i="93"/>
  <c r="J10" i="93"/>
  <c r="J16" i="93" s="1"/>
  <c r="J22" i="93" s="1"/>
  <c r="H10" i="93"/>
  <c r="H16" i="93" s="1"/>
  <c r="J9" i="93"/>
  <c r="H9" i="93"/>
  <c r="H15" i="93" l="1"/>
  <c r="H22" i="93"/>
  <c r="H20" i="93"/>
  <c r="H18" i="93"/>
  <c r="H19" i="93"/>
  <c r="H17" i="93"/>
  <c r="AB17" i="93"/>
  <c r="AB25" i="93" s="1"/>
  <c r="AB33" i="93" s="1"/>
  <c r="AB41" i="93" s="1"/>
  <c r="AB49" i="93" s="1"/>
  <c r="AB15" i="93"/>
  <c r="AB23" i="93" s="1"/>
  <c r="AB31" i="93" s="1"/>
  <c r="AB39" i="93" s="1"/>
  <c r="AB47" i="93" s="1"/>
  <c r="Y17" i="93"/>
  <c r="Y25" i="93" s="1"/>
  <c r="Y33" i="93" s="1"/>
  <c r="Y41" i="93" s="1"/>
  <c r="Y49" i="93" s="1"/>
  <c r="J15" i="93"/>
  <c r="AF10" i="93"/>
  <c r="AL10" i="93" s="1"/>
  <c r="AL15" i="93"/>
  <c r="AL23" i="93" s="1"/>
  <c r="AL31" i="93" s="1"/>
  <c r="AL39" i="93" s="1"/>
  <c r="AL47" i="93" s="1"/>
  <c r="AL16" i="93"/>
  <c r="AL24" i="93" s="1"/>
  <c r="AL32" i="93" s="1"/>
  <c r="AL40" i="93" s="1"/>
  <c r="AL48" i="93" s="1"/>
  <c r="AL19" i="93"/>
  <c r="AL27" i="93" s="1"/>
  <c r="AL35" i="93" s="1"/>
  <c r="AL43" i="93" s="1"/>
  <c r="AL51" i="93" s="1"/>
  <c r="AL14" i="93"/>
  <c r="AL22" i="93" s="1"/>
  <c r="AL30" i="93" s="1"/>
  <c r="AL38" i="93" s="1"/>
  <c r="AL46" i="93" s="1"/>
  <c r="AL17" i="93"/>
  <c r="AL25" i="93" s="1"/>
  <c r="AL33" i="93" s="1"/>
  <c r="AL41" i="93" s="1"/>
  <c r="AL49" i="93" s="1"/>
  <c r="AB16" i="93"/>
  <c r="AB24" i="93" s="1"/>
  <c r="AB32" i="93" s="1"/>
  <c r="AB40" i="93" s="1"/>
  <c r="AB48" i="93" s="1"/>
  <c r="AB14" i="93"/>
  <c r="AB22" i="93" s="1"/>
  <c r="AB30" i="93" s="1"/>
  <c r="AB38" i="93" s="1"/>
  <c r="AB46" i="93" s="1"/>
  <c r="AI18" i="93"/>
  <c r="AI26" i="93" s="1"/>
  <c r="AI34" i="93" s="1"/>
  <c r="AI42" i="93" s="1"/>
  <c r="AI50" i="93" s="1"/>
  <c r="Y18" i="93"/>
  <c r="Y26" i="93" s="1"/>
  <c r="Y34" i="93" s="1"/>
  <c r="AO27" i="93"/>
  <c r="AI19" i="93"/>
  <c r="AI27" i="93" s="1"/>
  <c r="AI35" i="93" s="1"/>
  <c r="AI43" i="93" s="1"/>
  <c r="AI51" i="93" s="1"/>
  <c r="AO23" i="93"/>
  <c r="AI15" i="93"/>
  <c r="AI23" i="93" s="1"/>
  <c r="AI31" i="93" s="1"/>
  <c r="AI39" i="93" s="1"/>
  <c r="AI47" i="93" s="1"/>
  <c r="AO24" i="93"/>
  <c r="AO25" i="93"/>
  <c r="AO18" i="93"/>
  <c r="Y16" i="93"/>
  <c r="Y24" i="93" s="1"/>
  <c r="Y32" i="93" s="1"/>
  <c r="AI17" i="93"/>
  <c r="AI25" i="93" s="1"/>
  <c r="AI33" i="93" s="1"/>
  <c r="AI41" i="93" s="1"/>
  <c r="AI49" i="93" s="1"/>
  <c r="AI14" i="93"/>
  <c r="AI22" i="93" s="1"/>
  <c r="AI30" i="93" s="1"/>
  <c r="AI38" i="93" s="1"/>
  <c r="AI46" i="93" s="1"/>
  <c r="Y14" i="93"/>
  <c r="Y22" i="93" s="1"/>
  <c r="Y30" i="93" s="1"/>
  <c r="Y15" i="93"/>
  <c r="Y23" i="93" s="1"/>
  <c r="Y31" i="93" s="1"/>
  <c r="AI16" i="93"/>
  <c r="AI24" i="93" s="1"/>
  <c r="AI32" i="93" s="1"/>
  <c r="AI40" i="93" s="1"/>
  <c r="AI48" i="93" s="1"/>
  <c r="Y19" i="93"/>
  <c r="Y27" i="93" s="1"/>
  <c r="Y35" i="93" s="1"/>
  <c r="H23" i="93" l="1"/>
  <c r="H26" i="93"/>
  <c r="H21" i="93"/>
  <c r="H25" i="93"/>
  <c r="H24" i="93"/>
  <c r="AR18" i="93"/>
  <c r="AR26" i="93" s="1"/>
  <c r="AR34" i="93" s="1"/>
  <c r="AR42" i="93" s="1"/>
  <c r="AR50" i="93" s="1"/>
  <c r="AX18" i="93"/>
  <c r="AX26" i="93" s="1"/>
  <c r="AX34" i="93" s="1"/>
  <c r="AX42" i="93" s="1"/>
  <c r="AX50" i="93" s="1"/>
  <c r="AX58" i="93" s="1"/>
  <c r="AX66" i="93" s="1"/>
  <c r="AX74" i="93" s="1"/>
  <c r="AL18" i="93"/>
  <c r="AL26" i="93" s="1"/>
  <c r="AL34" i="93" s="1"/>
  <c r="AL42" i="93" s="1"/>
  <c r="AL50" i="93" s="1"/>
  <c r="AR16" i="93"/>
  <c r="AR24" i="93" s="1"/>
  <c r="AR32" i="93" s="1"/>
  <c r="AR40" i="93" s="1"/>
  <c r="AR48" i="93" s="1"/>
  <c r="AR17" i="93"/>
  <c r="AR25" i="93" s="1"/>
  <c r="AR33" i="93" s="1"/>
  <c r="AR41" i="93" s="1"/>
  <c r="AR49" i="93" s="1"/>
  <c r="AX17" i="93"/>
  <c r="AX25" i="93" s="1"/>
  <c r="AX33" i="93" s="1"/>
  <c r="AX41" i="93" s="1"/>
  <c r="AX49" i="93" s="1"/>
  <c r="AX57" i="93" s="1"/>
  <c r="AX65" i="93" s="1"/>
  <c r="AX73" i="93" s="1"/>
  <c r="AR19" i="93"/>
  <c r="AR27" i="93" s="1"/>
  <c r="AR35" i="93" s="1"/>
  <c r="AR43" i="93" s="1"/>
  <c r="AR51" i="93" s="1"/>
  <c r="AR15" i="93"/>
  <c r="AR23" i="93" s="1"/>
  <c r="AR31" i="93" s="1"/>
  <c r="AR39" i="93" s="1"/>
  <c r="AR47" i="93" s="1"/>
  <c r="AR14" i="93"/>
  <c r="AR22" i="93" s="1"/>
  <c r="AR30" i="93" s="1"/>
  <c r="AR38" i="93" s="1"/>
  <c r="AR46" i="93" s="1"/>
  <c r="J21" i="93"/>
  <c r="Y43" i="93"/>
  <c r="Y42" i="93"/>
  <c r="Y39" i="93"/>
  <c r="Y40" i="93"/>
  <c r="Y38" i="93"/>
  <c r="AO32" i="93"/>
  <c r="AO31" i="93"/>
  <c r="AO35" i="93"/>
  <c r="AO26" i="93"/>
  <c r="AO33" i="93"/>
  <c r="AX19" i="93" l="1"/>
  <c r="AX27" i="93" s="1"/>
  <c r="AX14" i="93"/>
  <c r="AX22" i="93" s="1"/>
  <c r="AX30" i="93" s="1"/>
  <c r="AX38" i="93" s="1"/>
  <c r="AX46" i="93" s="1"/>
  <c r="AX54" i="93" s="1"/>
  <c r="AX62" i="93" s="1"/>
  <c r="AX70" i="93" s="1"/>
  <c r="AX16" i="93"/>
  <c r="AX24" i="93" s="1"/>
  <c r="AX32" i="93" s="1"/>
  <c r="AX40" i="93" s="1"/>
  <c r="AX48" i="93" s="1"/>
  <c r="AX56" i="93" s="1"/>
  <c r="AX64" i="93" s="1"/>
  <c r="AX72" i="93" s="1"/>
  <c r="AX15" i="93"/>
  <c r="AX23" i="93" s="1"/>
  <c r="AX31" i="93" s="1"/>
  <c r="AX39" i="93" s="1"/>
  <c r="AX47" i="93" s="1"/>
  <c r="AX55" i="93" s="1"/>
  <c r="AX63" i="93" s="1"/>
  <c r="AX71" i="93" s="1"/>
  <c r="Y48" i="93"/>
  <c r="Y50" i="93"/>
  <c r="Y46" i="93"/>
  <c r="Y47" i="93"/>
  <c r="Y51" i="93"/>
  <c r="AO34" i="93"/>
  <c r="AO39" i="93"/>
  <c r="AO41" i="93"/>
  <c r="AO43" i="93"/>
  <c r="AO40" i="93"/>
  <c r="AX35" i="93" l="1"/>
  <c r="AO51" i="93"/>
  <c r="AO47" i="93"/>
  <c r="AO48" i="93"/>
  <c r="AO49" i="93"/>
  <c r="AO42" i="93"/>
  <c r="AX43" i="93" l="1"/>
  <c r="AO50" i="93"/>
  <c r="AX51" i="93" l="1"/>
  <c r="AX59" i="93" l="1"/>
  <c r="AX67" i="93" l="1"/>
  <c r="V11" i="23"/>
  <c r="AX75" i="93" l="1"/>
  <c r="BH12" i="23" l="1"/>
  <c r="BI12" i="23"/>
  <c r="BH13" i="23"/>
  <c r="BH14" i="23"/>
  <c r="BI14" i="23"/>
  <c r="BH15" i="23"/>
  <c r="BI15" i="23"/>
  <c r="BH16" i="23"/>
  <c r="BI16" i="23"/>
  <c r="BH17" i="23"/>
  <c r="BI17" i="23"/>
  <c r="BH18" i="23"/>
  <c r="BI18" i="23"/>
  <c r="BH19" i="23"/>
  <c r="BI19" i="23"/>
  <c r="BH20" i="23"/>
  <c r="BI20" i="23"/>
  <c r="BH21" i="23"/>
  <c r="BI21" i="23"/>
  <c r="BH22" i="23"/>
  <c r="BI22" i="23"/>
  <c r="BH23" i="23"/>
  <c r="BI23" i="23"/>
  <c r="BH24" i="23"/>
  <c r="BI24" i="23"/>
  <c r="BH25" i="23"/>
  <c r="BI25" i="23"/>
  <c r="BH26" i="23"/>
  <c r="BI26" i="23"/>
  <c r="BH27" i="23"/>
  <c r="BI27" i="23"/>
  <c r="BH28" i="23"/>
  <c r="BI28" i="23"/>
  <c r="BH29" i="23"/>
  <c r="BI29" i="23"/>
  <c r="BH30" i="23"/>
  <c r="BI30" i="23"/>
  <c r="BH31" i="23"/>
  <c r="BI31" i="23"/>
  <c r="BH32" i="23"/>
  <c r="BI32" i="23"/>
  <c r="BH33" i="23"/>
  <c r="BI33" i="23"/>
  <c r="BH34" i="23"/>
  <c r="BI34" i="23"/>
  <c r="BH35" i="23"/>
  <c r="BI35" i="23"/>
  <c r="BH36" i="23"/>
  <c r="BI36" i="23"/>
  <c r="BH37" i="23"/>
  <c r="BI37" i="23"/>
  <c r="BH38" i="23"/>
  <c r="BI38" i="23"/>
  <c r="BH39" i="23"/>
  <c r="BI39" i="23"/>
  <c r="BH40" i="23"/>
  <c r="BI40" i="23"/>
  <c r="BH41" i="23"/>
  <c r="BI41" i="23"/>
  <c r="BH42" i="23"/>
  <c r="BI42" i="23"/>
  <c r="BH43" i="23"/>
  <c r="BI43" i="23"/>
  <c r="BH44" i="23"/>
  <c r="BI44" i="23"/>
  <c r="BH45" i="23"/>
  <c r="BI45" i="23"/>
  <c r="BH46" i="23"/>
  <c r="BI46" i="23"/>
  <c r="BH47" i="23"/>
  <c r="BI47" i="23"/>
  <c r="BH48" i="23"/>
  <c r="BI48" i="23"/>
  <c r="BH49" i="23"/>
  <c r="BI49" i="23"/>
  <c r="BH50" i="23"/>
  <c r="BI50" i="23"/>
  <c r="BH51" i="23"/>
  <c r="BI51" i="23"/>
  <c r="BH52" i="23"/>
  <c r="BI52" i="23"/>
  <c r="BH53" i="23"/>
  <c r="BI53" i="23"/>
  <c r="BH54" i="23"/>
  <c r="BI54" i="23"/>
  <c r="BH55" i="23"/>
  <c r="BI55" i="23"/>
  <c r="BH56" i="23"/>
  <c r="BI56" i="23"/>
  <c r="BH57" i="23"/>
  <c r="BI57" i="23"/>
  <c r="BH58" i="23"/>
  <c r="BI58" i="23"/>
  <c r="BH59" i="23"/>
  <c r="BI59" i="23"/>
  <c r="BH60" i="23"/>
  <c r="BI60" i="23"/>
  <c r="BH61" i="23"/>
  <c r="BI61" i="23"/>
  <c r="BH62" i="23"/>
  <c r="BI62" i="23"/>
  <c r="BH63" i="23"/>
  <c r="BI63" i="23"/>
  <c r="BH64" i="23"/>
  <c r="BI64" i="23"/>
  <c r="BH65" i="23"/>
  <c r="BI65" i="23"/>
  <c r="BH66" i="23"/>
  <c r="BI66" i="23"/>
  <c r="BH67" i="23"/>
  <c r="BI67" i="23"/>
  <c r="BH68" i="23"/>
  <c r="BI68" i="23"/>
  <c r="BH69" i="23"/>
  <c r="BI69" i="23"/>
  <c r="BH70" i="23"/>
  <c r="BI70" i="23"/>
  <c r="BH71" i="23"/>
  <c r="BI71" i="23"/>
  <c r="BH72" i="23"/>
  <c r="BI72" i="23"/>
  <c r="BH73" i="23"/>
  <c r="BI73" i="23"/>
  <c r="BH74" i="23"/>
  <c r="BI74" i="23"/>
  <c r="BH75" i="23"/>
  <c r="BI75" i="23"/>
  <c r="BH76" i="23"/>
  <c r="BI76" i="23"/>
  <c r="BH77" i="23"/>
  <c r="BI77" i="23"/>
  <c r="BH78" i="23"/>
  <c r="BI78" i="23"/>
  <c r="BH79" i="23"/>
  <c r="BI79" i="23"/>
  <c r="BH80" i="23"/>
  <c r="BI80" i="23"/>
  <c r="BH81" i="23"/>
  <c r="BI81" i="23"/>
  <c r="BH82" i="23"/>
  <c r="BI82" i="23"/>
  <c r="BH83" i="23"/>
  <c r="BI83" i="23"/>
  <c r="BH84" i="23"/>
  <c r="BI84" i="23"/>
  <c r="BH85" i="23"/>
  <c r="BI85" i="23"/>
  <c r="BH86" i="23"/>
  <c r="BI86" i="23"/>
  <c r="BH87" i="23"/>
  <c r="BI87" i="23"/>
  <c r="BH88" i="23"/>
  <c r="BI88" i="23"/>
  <c r="BH89" i="23"/>
  <c r="BI89" i="23"/>
  <c r="BH90" i="23"/>
  <c r="BI90" i="23"/>
  <c r="BH91" i="23"/>
  <c r="BI91" i="23"/>
  <c r="BH92" i="23"/>
  <c r="BI92" i="23"/>
  <c r="BH93" i="23"/>
  <c r="BI93" i="23"/>
  <c r="BH94" i="23"/>
  <c r="BI94" i="23"/>
  <c r="BH95" i="23"/>
  <c r="BI95" i="23"/>
  <c r="BH96" i="23"/>
  <c r="BI96" i="23"/>
  <c r="BH97" i="23"/>
  <c r="BI97" i="23"/>
  <c r="BH98" i="23"/>
  <c r="BI98" i="23"/>
  <c r="BH99" i="23"/>
  <c r="BI99" i="23"/>
  <c r="BH100" i="23"/>
  <c r="BI100" i="23"/>
  <c r="BH101" i="23"/>
  <c r="BI101" i="23"/>
  <c r="BH102" i="23"/>
  <c r="BI102" i="23"/>
  <c r="BH103" i="23"/>
  <c r="BI103" i="23"/>
  <c r="BH104" i="23"/>
  <c r="BI104" i="23"/>
  <c r="BH105" i="23"/>
  <c r="BI105" i="23"/>
  <c r="BH106" i="23"/>
  <c r="BI106" i="23"/>
  <c r="BH107" i="23"/>
  <c r="BI107" i="23"/>
  <c r="BH108" i="23"/>
  <c r="BI108" i="23"/>
  <c r="BH109" i="23"/>
  <c r="BI109" i="23"/>
  <c r="BH110" i="23"/>
  <c r="BI110" i="23"/>
  <c r="BH111" i="23"/>
  <c r="BI111" i="23"/>
  <c r="BH112" i="23"/>
  <c r="BI112" i="23"/>
  <c r="BH113" i="23"/>
  <c r="BI113" i="23"/>
  <c r="BH114" i="23"/>
  <c r="BI114" i="23"/>
  <c r="BH115" i="23"/>
  <c r="BI115" i="23"/>
  <c r="BH116" i="23"/>
  <c r="BI116" i="23"/>
  <c r="BH117" i="23"/>
  <c r="BI117" i="23"/>
  <c r="BH118" i="23"/>
  <c r="BI118" i="23"/>
  <c r="BH119" i="23"/>
  <c r="BI119" i="23"/>
  <c r="BH120" i="23"/>
  <c r="BI120" i="23"/>
  <c r="BH121" i="23"/>
  <c r="BI121" i="23"/>
  <c r="BH122" i="23"/>
  <c r="BI122" i="23"/>
  <c r="BH123" i="23"/>
  <c r="BI123" i="23"/>
  <c r="BH124" i="23"/>
  <c r="BI124" i="23"/>
  <c r="BH125" i="23"/>
  <c r="BI125" i="23"/>
  <c r="BH126" i="23"/>
  <c r="BI126" i="23"/>
  <c r="BH127" i="23"/>
  <c r="BI127" i="23"/>
  <c r="BH128" i="23"/>
  <c r="BI128" i="23"/>
  <c r="BH129" i="23"/>
  <c r="BI129" i="23"/>
  <c r="BH130" i="23"/>
  <c r="BI130" i="23"/>
  <c r="BH131" i="23"/>
  <c r="BI131" i="23"/>
  <c r="BH132" i="23"/>
  <c r="BI132" i="23"/>
  <c r="BH133" i="23"/>
  <c r="BI133" i="23"/>
  <c r="BH134" i="23"/>
  <c r="BI134" i="23"/>
  <c r="BH135" i="23"/>
  <c r="BI135" i="23"/>
  <c r="BH136" i="23"/>
  <c r="BI136" i="23"/>
  <c r="BH137" i="23"/>
  <c r="BI137" i="23"/>
  <c r="BH138" i="23"/>
  <c r="BI138" i="23"/>
  <c r="BH139" i="23"/>
  <c r="BI139" i="23"/>
  <c r="BH140" i="23"/>
  <c r="BI140" i="23"/>
  <c r="BH141" i="23"/>
  <c r="BI141" i="23"/>
  <c r="BH142" i="23"/>
  <c r="BI142" i="23"/>
  <c r="BH143" i="23"/>
  <c r="BI143" i="23"/>
  <c r="BH144" i="23"/>
  <c r="BI144" i="23"/>
  <c r="BH145" i="23"/>
  <c r="BI145" i="23"/>
  <c r="BH146" i="23"/>
  <c r="BI146" i="23"/>
  <c r="BH147" i="23"/>
  <c r="BI147" i="23"/>
  <c r="BH148" i="23"/>
  <c r="BI148" i="23"/>
  <c r="BH149" i="23"/>
  <c r="BI149" i="23"/>
  <c r="BH150" i="23"/>
  <c r="BI150" i="23"/>
  <c r="BH151" i="23"/>
  <c r="BI151" i="23"/>
  <c r="BH152" i="23"/>
  <c r="BI152" i="23"/>
  <c r="BH153" i="23"/>
  <c r="BI153" i="23"/>
  <c r="BH154" i="23"/>
  <c r="BI154" i="23"/>
  <c r="BH155" i="23"/>
  <c r="BI155" i="23"/>
  <c r="BH156" i="23"/>
  <c r="BI156" i="23"/>
  <c r="BH157" i="23"/>
  <c r="BI157" i="23"/>
  <c r="BH158" i="23"/>
  <c r="BI158" i="23"/>
  <c r="BH159" i="23"/>
  <c r="BI159" i="23"/>
  <c r="BH160" i="23"/>
  <c r="BI160" i="23"/>
  <c r="BH161" i="23"/>
  <c r="BI161" i="23"/>
  <c r="BH162" i="23"/>
  <c r="BI162" i="23"/>
  <c r="BH163" i="23"/>
  <c r="BI163" i="23"/>
  <c r="BH164" i="23"/>
  <c r="BI164" i="23"/>
  <c r="BH165" i="23"/>
  <c r="BI165" i="23"/>
  <c r="BH166" i="23"/>
  <c r="BI166" i="23"/>
  <c r="BH167" i="23"/>
  <c r="BI167" i="23"/>
  <c r="BH168" i="23"/>
  <c r="BI168" i="23"/>
  <c r="BH169" i="23"/>
  <c r="BI169" i="23"/>
  <c r="BH170" i="23"/>
  <c r="BI170" i="23"/>
  <c r="BH171" i="23"/>
  <c r="BI171" i="23"/>
  <c r="BH172" i="23"/>
  <c r="BI172" i="23"/>
  <c r="BH173" i="23"/>
  <c r="BI173" i="23"/>
  <c r="BH174" i="23"/>
  <c r="BI174" i="23"/>
  <c r="BH175" i="23"/>
  <c r="BI175" i="23"/>
  <c r="BH176" i="23"/>
  <c r="BI176" i="23"/>
  <c r="BH177" i="23"/>
  <c r="BI177" i="23"/>
  <c r="BH178" i="23"/>
  <c r="BI178" i="23"/>
  <c r="BH179" i="23"/>
  <c r="BI179" i="23"/>
  <c r="BH180" i="23"/>
  <c r="BI180" i="23"/>
  <c r="BH181" i="23"/>
  <c r="BI181" i="23"/>
  <c r="BH182" i="23"/>
  <c r="BI182" i="23"/>
  <c r="BH183" i="23"/>
  <c r="BI183" i="23"/>
  <c r="BH184" i="23"/>
  <c r="BI184" i="23"/>
  <c r="BH185" i="23"/>
  <c r="BI185" i="23"/>
  <c r="BH186" i="23"/>
  <c r="BI186" i="23"/>
  <c r="BH187" i="23"/>
  <c r="BI187" i="23"/>
  <c r="BH188" i="23"/>
  <c r="BI188" i="23"/>
  <c r="BH189" i="23"/>
  <c r="BI189" i="23"/>
  <c r="BH190" i="23"/>
  <c r="BI190" i="23"/>
  <c r="BH191" i="23"/>
  <c r="BI191" i="23"/>
  <c r="BH192" i="23"/>
  <c r="BI192" i="23"/>
  <c r="BH193" i="23"/>
  <c r="BI193" i="23"/>
  <c r="BH194" i="23"/>
  <c r="BI194" i="23"/>
  <c r="BH195" i="23"/>
  <c r="BI195" i="23"/>
  <c r="BH196" i="23"/>
  <c r="BI196" i="23"/>
  <c r="BH197" i="23"/>
  <c r="BI197" i="23"/>
  <c r="BH198" i="23"/>
  <c r="BI198" i="23"/>
  <c r="BH199" i="23"/>
  <c r="BI199" i="23"/>
  <c r="BH200" i="23"/>
  <c r="BI200" i="23"/>
  <c r="BH201" i="23"/>
  <c r="BI201" i="23"/>
  <c r="BH202" i="23"/>
  <c r="BI202" i="23"/>
  <c r="BH203" i="23"/>
  <c r="BI203" i="23"/>
  <c r="BH204" i="23"/>
  <c r="BI204" i="23"/>
  <c r="BH205" i="23"/>
  <c r="BI205" i="23"/>
  <c r="BH206" i="23"/>
  <c r="BI206" i="23"/>
  <c r="BH207" i="23"/>
  <c r="BI207" i="23"/>
  <c r="BH208" i="23"/>
  <c r="BI208" i="23"/>
  <c r="BH209" i="23"/>
  <c r="BI209" i="23"/>
  <c r="BH210" i="23"/>
  <c r="BI210" i="23"/>
  <c r="BH211" i="23"/>
  <c r="BI211" i="23"/>
  <c r="BH212" i="23"/>
  <c r="BI212" i="23"/>
  <c r="BH213" i="23"/>
  <c r="BI213" i="23"/>
  <c r="BH214" i="23"/>
  <c r="BI214" i="23"/>
  <c r="BH215" i="23"/>
  <c r="BI215" i="23"/>
  <c r="BH216" i="23"/>
  <c r="BI216" i="23"/>
  <c r="BH217" i="23"/>
  <c r="BI217" i="23"/>
  <c r="BH218" i="23"/>
  <c r="BI218" i="23"/>
  <c r="BH219" i="23"/>
  <c r="BI219" i="23"/>
  <c r="BH220" i="23"/>
  <c r="BI220" i="23"/>
  <c r="BH221" i="23"/>
  <c r="BI221" i="23"/>
  <c r="BH222" i="23"/>
  <c r="BI222" i="23"/>
  <c r="BH223" i="23"/>
  <c r="BI223" i="23"/>
  <c r="BH224" i="23"/>
  <c r="BI224" i="23"/>
  <c r="BH225" i="23"/>
  <c r="BI225" i="23"/>
  <c r="BH226" i="23"/>
  <c r="BI226" i="23"/>
  <c r="BH227" i="23"/>
  <c r="BI227" i="23"/>
  <c r="BH228" i="23"/>
  <c r="BI228" i="23"/>
  <c r="BH229" i="23"/>
  <c r="BI229" i="23"/>
  <c r="BH230" i="23"/>
  <c r="BI230" i="23"/>
  <c r="BH231" i="23"/>
  <c r="BI231" i="23"/>
  <c r="BH232" i="23"/>
  <c r="BI232" i="23"/>
  <c r="BH233" i="23"/>
  <c r="BI233" i="23"/>
  <c r="BH234" i="23"/>
  <c r="BI234" i="23"/>
  <c r="BH235" i="23"/>
  <c r="BI235" i="23"/>
  <c r="BH236" i="23"/>
  <c r="BI236" i="23"/>
  <c r="BH237" i="23"/>
  <c r="BI237" i="23"/>
  <c r="BH238" i="23"/>
  <c r="BI238" i="23"/>
  <c r="BH239" i="23"/>
  <c r="BI239" i="23"/>
  <c r="BH240" i="23"/>
  <c r="BI240" i="23"/>
  <c r="BH241" i="23"/>
  <c r="BI241" i="23"/>
  <c r="BH242" i="23"/>
  <c r="BI242" i="23"/>
  <c r="BH243" i="23"/>
  <c r="BI243" i="23"/>
  <c r="BH244" i="23"/>
  <c r="BI244" i="23"/>
  <c r="BH245" i="23"/>
  <c r="BI245" i="23"/>
  <c r="BH246" i="23"/>
  <c r="BI246" i="23"/>
  <c r="BH247" i="23"/>
  <c r="BI247" i="23"/>
  <c r="BH248" i="23"/>
  <c r="BI248" i="23"/>
  <c r="BH249" i="23"/>
  <c r="BI249" i="23"/>
  <c r="BH250" i="23"/>
  <c r="BI250" i="23"/>
  <c r="BH251" i="23"/>
  <c r="BI251" i="23"/>
  <c r="BH252" i="23"/>
  <c r="BI252" i="23"/>
  <c r="BH253" i="23"/>
  <c r="BI253" i="23"/>
  <c r="BH254" i="23"/>
  <c r="BI254" i="23"/>
  <c r="BH255" i="23"/>
  <c r="BI255" i="23"/>
  <c r="BH256" i="23"/>
  <c r="BI256" i="23"/>
  <c r="BH257" i="23"/>
  <c r="BI257" i="23"/>
  <c r="BH258" i="23"/>
  <c r="BI258" i="23"/>
  <c r="BH259" i="23"/>
  <c r="BI259" i="23"/>
  <c r="BH260" i="23"/>
  <c r="BI260" i="23"/>
  <c r="BH261" i="23"/>
  <c r="BI261" i="23"/>
  <c r="BH262" i="23"/>
  <c r="BI262" i="23"/>
  <c r="BH263" i="23"/>
  <c r="BI263" i="23"/>
  <c r="BH264" i="23"/>
  <c r="BI264" i="23"/>
  <c r="BH265" i="23"/>
  <c r="BI265" i="23"/>
  <c r="BH266" i="23"/>
  <c r="BI266" i="23"/>
  <c r="BH267" i="23"/>
  <c r="BI267" i="23"/>
  <c r="BH268" i="23"/>
  <c r="BI268" i="23"/>
  <c r="BH269" i="23"/>
  <c r="BI269" i="23"/>
  <c r="BH270" i="23"/>
  <c r="BI270" i="23"/>
  <c r="BH271" i="23"/>
  <c r="BI271" i="23"/>
  <c r="BH272" i="23"/>
  <c r="BI272" i="23"/>
  <c r="BH273" i="23"/>
  <c r="BI273" i="23"/>
  <c r="BH274" i="23"/>
  <c r="BI274" i="23"/>
  <c r="BH275" i="23"/>
  <c r="BI275" i="23"/>
  <c r="BH276" i="23"/>
  <c r="BI276" i="23"/>
  <c r="BH277" i="23"/>
  <c r="BI277" i="23"/>
  <c r="BH278" i="23"/>
  <c r="BI278" i="23"/>
  <c r="BH279" i="23"/>
  <c r="BI279" i="23"/>
  <c r="BH280" i="23"/>
  <c r="BI280" i="23"/>
  <c r="BH281" i="23"/>
  <c r="BI281" i="23"/>
  <c r="BH282" i="23"/>
  <c r="BI282" i="23"/>
  <c r="BH283" i="23"/>
  <c r="BI283" i="23"/>
  <c r="BH284" i="23"/>
  <c r="BI284" i="23"/>
  <c r="BH285" i="23"/>
  <c r="BI285" i="23"/>
  <c r="BH286" i="23"/>
  <c r="BI286" i="23"/>
  <c r="BH287" i="23"/>
  <c r="BI287" i="23"/>
  <c r="BH288" i="23"/>
  <c r="BI288" i="23"/>
  <c r="BH289" i="23"/>
  <c r="BI289" i="23"/>
  <c r="BH290" i="23"/>
  <c r="BI290" i="23"/>
  <c r="BH291" i="23"/>
  <c r="BI291" i="23"/>
  <c r="BH292" i="23"/>
  <c r="BI292" i="23"/>
  <c r="BH293" i="23"/>
  <c r="BI293" i="23"/>
  <c r="BH294" i="23"/>
  <c r="BI294" i="23"/>
  <c r="BH295" i="23"/>
  <c r="BI295" i="23"/>
  <c r="BH296" i="23"/>
  <c r="BI296" i="23"/>
  <c r="BH297" i="23"/>
  <c r="BI297" i="23"/>
  <c r="BH298" i="23"/>
  <c r="BI298" i="23"/>
  <c r="BH299" i="23"/>
  <c r="BI299" i="23"/>
  <c r="BH300" i="23"/>
  <c r="BI300" i="23"/>
  <c r="BH301" i="23"/>
  <c r="BI301" i="23"/>
  <c r="BH302" i="23"/>
  <c r="BI302" i="23"/>
  <c r="BH303" i="23"/>
  <c r="BI303" i="23"/>
  <c r="BH304" i="23"/>
  <c r="BI304" i="23"/>
  <c r="BH305" i="23"/>
  <c r="BI305" i="23"/>
  <c r="BH306" i="23"/>
  <c r="BI306" i="23"/>
  <c r="BH307" i="23"/>
  <c r="BI307" i="23"/>
  <c r="BH308" i="23"/>
  <c r="BI308" i="23"/>
  <c r="BH309" i="23"/>
  <c r="BI309" i="23"/>
  <c r="BH310" i="23"/>
  <c r="BI310" i="23"/>
  <c r="BH311" i="23"/>
  <c r="BI311" i="23"/>
  <c r="BH312" i="23"/>
  <c r="BI312" i="23"/>
  <c r="BH313" i="23"/>
  <c r="BI313" i="23"/>
  <c r="BH314" i="23"/>
  <c r="BI314" i="23"/>
  <c r="BH315" i="23"/>
  <c r="BI315" i="23"/>
  <c r="BH316" i="23"/>
  <c r="BI316" i="23"/>
  <c r="BH317" i="23"/>
  <c r="BI317" i="23"/>
  <c r="BH318" i="23"/>
  <c r="BI318" i="23"/>
  <c r="BH319" i="23"/>
  <c r="BI319" i="23"/>
  <c r="BH320" i="23"/>
  <c r="BI320" i="23"/>
  <c r="BH321" i="23"/>
  <c r="BI321" i="23"/>
  <c r="BH322" i="23"/>
  <c r="BI322" i="23"/>
  <c r="BH323" i="23"/>
  <c r="BI323" i="23"/>
  <c r="BH324" i="23"/>
  <c r="BI324" i="23"/>
  <c r="BH325" i="23"/>
  <c r="BI325" i="23"/>
  <c r="BH326" i="23"/>
  <c r="BI326" i="23"/>
  <c r="BH327" i="23"/>
  <c r="BI327" i="23"/>
  <c r="BH328" i="23"/>
  <c r="BI328" i="23"/>
  <c r="BH329" i="23"/>
  <c r="BI329" i="23"/>
  <c r="BH330" i="23"/>
  <c r="BI330" i="23"/>
  <c r="BH331" i="23"/>
  <c r="BI331" i="23"/>
  <c r="BH332" i="23"/>
  <c r="BI332" i="23"/>
  <c r="BH333" i="23"/>
  <c r="BI333" i="23"/>
  <c r="BH334" i="23"/>
  <c r="BI334" i="23"/>
  <c r="BH335" i="23"/>
  <c r="BI335" i="23"/>
  <c r="BH336" i="23"/>
  <c r="BI336" i="23"/>
  <c r="BH337" i="23"/>
  <c r="BI337" i="23"/>
  <c r="BH338" i="23"/>
  <c r="BI338" i="23"/>
  <c r="BH339" i="23"/>
  <c r="BI339" i="23"/>
  <c r="BH340" i="23"/>
  <c r="BI340" i="23"/>
  <c r="BH341" i="23"/>
  <c r="BI341" i="23"/>
  <c r="BH342" i="23"/>
  <c r="BI342" i="23"/>
  <c r="BH343" i="23"/>
  <c r="BI343" i="23"/>
  <c r="BH344" i="23"/>
  <c r="BI344" i="23"/>
  <c r="BH345" i="23"/>
  <c r="BI345" i="23"/>
  <c r="BH346" i="23"/>
  <c r="BI346" i="23"/>
  <c r="BH347" i="23"/>
  <c r="BI347" i="23"/>
  <c r="BH348" i="23"/>
  <c r="BI348" i="23"/>
  <c r="BH349" i="23"/>
  <c r="BI349" i="23"/>
  <c r="BH350" i="23"/>
  <c r="BI350" i="23"/>
  <c r="BH351" i="23"/>
  <c r="BI351" i="23"/>
  <c r="BH352" i="23"/>
  <c r="BI352" i="23"/>
  <c r="BH353" i="23"/>
  <c r="BI353" i="23"/>
  <c r="BH354" i="23"/>
  <c r="BI354" i="23"/>
  <c r="BH355" i="23"/>
  <c r="BI355" i="23"/>
  <c r="BH356" i="23"/>
  <c r="BI356" i="23"/>
  <c r="BH357" i="23"/>
  <c r="BI357" i="23"/>
  <c r="BH358" i="23"/>
  <c r="BI358" i="23"/>
  <c r="BH359" i="23"/>
  <c r="BI359" i="23"/>
  <c r="BH360" i="23"/>
  <c r="BI360" i="23"/>
  <c r="BH361" i="23"/>
  <c r="BI361" i="23"/>
  <c r="BH362" i="23"/>
  <c r="BI362" i="23"/>
  <c r="BH363" i="23"/>
  <c r="BI363" i="23"/>
  <c r="BH364" i="23"/>
  <c r="BI364" i="23"/>
  <c r="BH365" i="23"/>
  <c r="BI365" i="23"/>
  <c r="BH366" i="23"/>
  <c r="BI366" i="23"/>
  <c r="BH367" i="23"/>
  <c r="BI367" i="23"/>
  <c r="BH368" i="23"/>
  <c r="BI368" i="23"/>
  <c r="BH369" i="23"/>
  <c r="BI369" i="23"/>
  <c r="BH370" i="23"/>
  <c r="BI370" i="23"/>
  <c r="BH371" i="23"/>
  <c r="BI371" i="23"/>
  <c r="BH372" i="23"/>
  <c r="BI372" i="23"/>
  <c r="BH373" i="23"/>
  <c r="BI373" i="23"/>
  <c r="BH374" i="23"/>
  <c r="BI374" i="23"/>
  <c r="BH375" i="23"/>
  <c r="BI375" i="23"/>
  <c r="BH376" i="23"/>
  <c r="BI376" i="23"/>
  <c r="BH377" i="23"/>
  <c r="BI377" i="23"/>
  <c r="BH378" i="23"/>
  <c r="BI378" i="23"/>
  <c r="BH379" i="23"/>
  <c r="BI379" i="23"/>
  <c r="BH380" i="23"/>
  <c r="BI380" i="23"/>
  <c r="BH381" i="23"/>
  <c r="BI381" i="23"/>
  <c r="BH382" i="23"/>
  <c r="BI382" i="23"/>
  <c r="BH383" i="23"/>
  <c r="BI383" i="23"/>
  <c r="BH384" i="23"/>
  <c r="BI384" i="23"/>
  <c r="BH385" i="23"/>
  <c r="BI385" i="23"/>
  <c r="BH386" i="23"/>
  <c r="BI386" i="23"/>
  <c r="BH387" i="23"/>
  <c r="BI387" i="23"/>
  <c r="BH388" i="23"/>
  <c r="BI388" i="23"/>
  <c r="BH389" i="23"/>
  <c r="BI389" i="23"/>
  <c r="BH390" i="23"/>
  <c r="BI390" i="23"/>
  <c r="BH391" i="23"/>
  <c r="BI391" i="23"/>
  <c r="BH392" i="23"/>
  <c r="BI392" i="23"/>
  <c r="BH393" i="23"/>
  <c r="BI393" i="23"/>
  <c r="BH394" i="23"/>
  <c r="BI394" i="23"/>
  <c r="BH395" i="23"/>
  <c r="BI395" i="23"/>
  <c r="BH396" i="23"/>
  <c r="BI396" i="23"/>
  <c r="BH397" i="23"/>
  <c r="BI397" i="23"/>
  <c r="BH398" i="23"/>
  <c r="BI398" i="23"/>
  <c r="BH399" i="23"/>
  <c r="BI399" i="23"/>
  <c r="BH400" i="23"/>
  <c r="BI400" i="23"/>
  <c r="BH401" i="23"/>
  <c r="BI401" i="23"/>
  <c r="BH402" i="23"/>
  <c r="BI402" i="23"/>
  <c r="BH403" i="23"/>
  <c r="BI403" i="23"/>
  <c r="BH404" i="23"/>
  <c r="BI404" i="23"/>
  <c r="BH405" i="23"/>
  <c r="BI405" i="23"/>
  <c r="BH406" i="23"/>
  <c r="BI406" i="23"/>
  <c r="BH407" i="23"/>
  <c r="BI407" i="23"/>
  <c r="BH408" i="23"/>
  <c r="BI408" i="23"/>
  <c r="BH409" i="23"/>
  <c r="BI409" i="23"/>
  <c r="BH410" i="23"/>
  <c r="BI410" i="23"/>
  <c r="BH411" i="23"/>
  <c r="BI411" i="23"/>
  <c r="BH412" i="23"/>
  <c r="BI412" i="23"/>
  <c r="BH413" i="23"/>
  <c r="BI413" i="23"/>
  <c r="BH414" i="23"/>
  <c r="BI414" i="23"/>
  <c r="BH415" i="23"/>
  <c r="BI415" i="23"/>
  <c r="BH416" i="23"/>
  <c r="BI416" i="23"/>
  <c r="BH417" i="23"/>
  <c r="BI417" i="23"/>
  <c r="BH418" i="23"/>
  <c r="BI418" i="23"/>
  <c r="BH419" i="23"/>
  <c r="BI419" i="23"/>
  <c r="BH420" i="23"/>
  <c r="BI420" i="23"/>
  <c r="BH421" i="23"/>
  <c r="BI421" i="23"/>
  <c r="BH422" i="23"/>
  <c r="BI422" i="23"/>
  <c r="BH423" i="23"/>
  <c r="BI423" i="23"/>
  <c r="BH424" i="23"/>
  <c r="BI424" i="23"/>
  <c r="BH425" i="23"/>
  <c r="BI425" i="23"/>
  <c r="BH426" i="23"/>
  <c r="BI426" i="23"/>
  <c r="BH427" i="23"/>
  <c r="BI427" i="23"/>
  <c r="BH428" i="23"/>
  <c r="BI428" i="23"/>
  <c r="BH429" i="23"/>
  <c r="BI429" i="23"/>
  <c r="BH430" i="23"/>
  <c r="BI430" i="23"/>
  <c r="BH431" i="23"/>
  <c r="BI431" i="23"/>
  <c r="BH432" i="23"/>
  <c r="BI432" i="23"/>
  <c r="BH433" i="23"/>
  <c r="BI433" i="23"/>
  <c r="BH434" i="23"/>
  <c r="BI434" i="23"/>
  <c r="BH435" i="23"/>
  <c r="BI435" i="23"/>
  <c r="BH436" i="23"/>
  <c r="BI436" i="23"/>
  <c r="BH437" i="23"/>
  <c r="BI437" i="23"/>
  <c r="BH438" i="23"/>
  <c r="BI438" i="23"/>
  <c r="BH439" i="23"/>
  <c r="BI439" i="23"/>
  <c r="BH440" i="23"/>
  <c r="BI440" i="23"/>
  <c r="BH441" i="23"/>
  <c r="BI441" i="23"/>
  <c r="BH442" i="23"/>
  <c r="BI442" i="23"/>
  <c r="BH443" i="23"/>
  <c r="BI443" i="23"/>
  <c r="BH444" i="23"/>
  <c r="BI444" i="23"/>
  <c r="BH445" i="23"/>
  <c r="BI445" i="23"/>
  <c r="BH446" i="23"/>
  <c r="BI446" i="23"/>
  <c r="BH447" i="23"/>
  <c r="BI447" i="23"/>
  <c r="BH448" i="23"/>
  <c r="BI448" i="23"/>
  <c r="BH449" i="23"/>
  <c r="BI449" i="23"/>
  <c r="BH450" i="23"/>
  <c r="BI450" i="23"/>
  <c r="BH451" i="23"/>
  <c r="BI451" i="23"/>
  <c r="BH452" i="23"/>
  <c r="BI452" i="23"/>
  <c r="BH453" i="23"/>
  <c r="BI453" i="23"/>
  <c r="BH454" i="23"/>
  <c r="BI454" i="23"/>
  <c r="BH455" i="23"/>
  <c r="BI455" i="23"/>
  <c r="BH456" i="23"/>
  <c r="BI456" i="23"/>
  <c r="BH457" i="23"/>
  <c r="BI457" i="23"/>
  <c r="BH458" i="23"/>
  <c r="BI458" i="23"/>
  <c r="BH459" i="23"/>
  <c r="BI459" i="23"/>
  <c r="BH460" i="23"/>
  <c r="BI460" i="23"/>
  <c r="BH461" i="23"/>
  <c r="BI461" i="23"/>
  <c r="BH462" i="23"/>
  <c r="BI462" i="23"/>
  <c r="BH463" i="23"/>
  <c r="BI463" i="23"/>
  <c r="BH464" i="23"/>
  <c r="BI464" i="23"/>
  <c r="BH465" i="23"/>
  <c r="BI465" i="23"/>
  <c r="BH466" i="23"/>
  <c r="BI466" i="23"/>
  <c r="BH467" i="23"/>
  <c r="BI467" i="23"/>
  <c r="BH468" i="23"/>
  <c r="BI468" i="23"/>
  <c r="BH469" i="23"/>
  <c r="BI469" i="23"/>
  <c r="BH470" i="23"/>
  <c r="BI470" i="23"/>
  <c r="BH471" i="23"/>
  <c r="BI471" i="23"/>
  <c r="BH472" i="23"/>
  <c r="BI472" i="23"/>
  <c r="BH473" i="23"/>
  <c r="BI473" i="23"/>
  <c r="BH474" i="23"/>
  <c r="BI474" i="23"/>
  <c r="BH475" i="23"/>
  <c r="BI475" i="23"/>
  <c r="BH476" i="23"/>
  <c r="BI476" i="23"/>
  <c r="BH477" i="23"/>
  <c r="BI477" i="23"/>
  <c r="BH478" i="23"/>
  <c r="BI478" i="23"/>
  <c r="BH479" i="23"/>
  <c r="BI479" i="23"/>
  <c r="BH480" i="23"/>
  <c r="BI480" i="23"/>
  <c r="BH481" i="23"/>
  <c r="BI481" i="23"/>
  <c r="BH482" i="23"/>
  <c r="BI482" i="23"/>
  <c r="BH483" i="23"/>
  <c r="BI483" i="23"/>
  <c r="BH484" i="23"/>
  <c r="BI484" i="23"/>
  <c r="BH485" i="23"/>
  <c r="BI485" i="23"/>
  <c r="BH486" i="23"/>
  <c r="BI486" i="23"/>
  <c r="BH487" i="23"/>
  <c r="BI487" i="23"/>
  <c r="BH488" i="23"/>
  <c r="BI488" i="23"/>
  <c r="BH489" i="23"/>
  <c r="BI489" i="23"/>
  <c r="BH490" i="23"/>
  <c r="BI490" i="23"/>
  <c r="BH491" i="23"/>
  <c r="BI491" i="23"/>
  <c r="BH492" i="23"/>
  <c r="BI492" i="23"/>
  <c r="BH493" i="23"/>
  <c r="BI493" i="23"/>
  <c r="BH494" i="23"/>
  <c r="BI494" i="23"/>
  <c r="BH495" i="23"/>
  <c r="BI495" i="23"/>
  <c r="BH496" i="23"/>
  <c r="BI496" i="23"/>
  <c r="BH497" i="23"/>
  <c r="BI497" i="23"/>
  <c r="BH498" i="23"/>
  <c r="BI498" i="23"/>
  <c r="BH499" i="23"/>
  <c r="BI499" i="23"/>
  <c r="BH500" i="23"/>
  <c r="BI500" i="23"/>
  <c r="BH501" i="23"/>
  <c r="BI501" i="23"/>
  <c r="BH502" i="23"/>
  <c r="BI502" i="23"/>
  <c r="BH503" i="23"/>
  <c r="BI503" i="23"/>
  <c r="BH504" i="23"/>
  <c r="BI504" i="23"/>
  <c r="BH505" i="23"/>
  <c r="BI505" i="23"/>
  <c r="BH506" i="23"/>
  <c r="BI506" i="23"/>
  <c r="BH507" i="23"/>
  <c r="BI507" i="23"/>
  <c r="BH508" i="23"/>
  <c r="BI508" i="23"/>
  <c r="BH509" i="23"/>
  <c r="BI509" i="23"/>
  <c r="BH510" i="23"/>
  <c r="BI510" i="23"/>
  <c r="BH511" i="23"/>
  <c r="BI511" i="23"/>
  <c r="BH512" i="23"/>
  <c r="BI512" i="23"/>
  <c r="BH513" i="23"/>
  <c r="BI513" i="23"/>
  <c r="BH514" i="23"/>
  <c r="BI514" i="23"/>
  <c r="BH515" i="23"/>
  <c r="BI515" i="23"/>
  <c r="BH516" i="23"/>
  <c r="BI516" i="23"/>
  <c r="BH517" i="23"/>
  <c r="BI517" i="23"/>
  <c r="BH518" i="23"/>
  <c r="BI518" i="23"/>
  <c r="BH519" i="23"/>
  <c r="BI519" i="23"/>
  <c r="BH520" i="23"/>
  <c r="BI520" i="23"/>
  <c r="BH521" i="23"/>
  <c r="BI521" i="23"/>
  <c r="BH522" i="23"/>
  <c r="BI522" i="23"/>
  <c r="BH523" i="23"/>
  <c r="BI523" i="23"/>
  <c r="BH524" i="23"/>
  <c r="BI524" i="23"/>
  <c r="BH525" i="23"/>
  <c r="BI525" i="23"/>
  <c r="BH526" i="23"/>
  <c r="BI526" i="23"/>
  <c r="BH527" i="23"/>
  <c r="BI527" i="23"/>
  <c r="BH528" i="23"/>
  <c r="BI528" i="23"/>
  <c r="BH529" i="23"/>
  <c r="BI529" i="23"/>
  <c r="BH530" i="23"/>
  <c r="BI530" i="23"/>
  <c r="BH531" i="23"/>
  <c r="BI531" i="23"/>
  <c r="BH532" i="23"/>
  <c r="BI532" i="23"/>
  <c r="BH533" i="23"/>
  <c r="BI533" i="23"/>
  <c r="BH534" i="23"/>
  <c r="BI534" i="23"/>
  <c r="BH535" i="23"/>
  <c r="BI535" i="23"/>
  <c r="BH536" i="23"/>
  <c r="BI536" i="23"/>
  <c r="BH537" i="23"/>
  <c r="BI537" i="23"/>
  <c r="BH538" i="23"/>
  <c r="BI538" i="23"/>
  <c r="BH539" i="23"/>
  <c r="BI539" i="23"/>
  <c r="BH540" i="23"/>
  <c r="BI540" i="23"/>
  <c r="BH541" i="23"/>
  <c r="BI541" i="23"/>
  <c r="BH542" i="23"/>
  <c r="BI542" i="23"/>
  <c r="BH543" i="23"/>
  <c r="BI543" i="23"/>
  <c r="BH544" i="23"/>
  <c r="BI544" i="23"/>
  <c r="BH545" i="23"/>
  <c r="BI545" i="23"/>
  <c r="BH546" i="23"/>
  <c r="BI546" i="23"/>
  <c r="BH547" i="23"/>
  <c r="BI547" i="23"/>
  <c r="BH548" i="23"/>
  <c r="BI548" i="23"/>
  <c r="BH549" i="23"/>
  <c r="BI549" i="23"/>
  <c r="BH550" i="23"/>
  <c r="BI550" i="23"/>
  <c r="BH551" i="23"/>
  <c r="BI551" i="23"/>
  <c r="BH552" i="23"/>
  <c r="BI552" i="23"/>
  <c r="BH553" i="23"/>
  <c r="BI553" i="23"/>
  <c r="BH554" i="23"/>
  <c r="BI554" i="23"/>
  <c r="BH555" i="23"/>
  <c r="BI555" i="23"/>
  <c r="BH556" i="23"/>
  <c r="BI556" i="23"/>
  <c r="BH557" i="23"/>
  <c r="BI557" i="23"/>
  <c r="BH558" i="23"/>
  <c r="BI558" i="23"/>
  <c r="BH559" i="23"/>
  <c r="BI559" i="23"/>
  <c r="BH560" i="23"/>
  <c r="BI560" i="23"/>
  <c r="BH561" i="23"/>
  <c r="BI561" i="23"/>
  <c r="BH562" i="23"/>
  <c r="BI562" i="23"/>
  <c r="BH563" i="23"/>
  <c r="BI563" i="23"/>
  <c r="BH564" i="23"/>
  <c r="BI564" i="23"/>
  <c r="BH565" i="23"/>
  <c r="BI565" i="23"/>
  <c r="BH566" i="23"/>
  <c r="BI566" i="23"/>
  <c r="BH567" i="23"/>
  <c r="BI567" i="23"/>
  <c r="BH568" i="23"/>
  <c r="BI568" i="23"/>
  <c r="BH569" i="23"/>
  <c r="BI569" i="23"/>
  <c r="BH570" i="23"/>
  <c r="BI570" i="23"/>
  <c r="BH571" i="23"/>
  <c r="BI571" i="23"/>
  <c r="BH572" i="23"/>
  <c r="BI572" i="23"/>
  <c r="BH573" i="23"/>
  <c r="BI573" i="23"/>
  <c r="BH574" i="23"/>
  <c r="BI574" i="23"/>
  <c r="BH575" i="23"/>
  <c r="BI575" i="23"/>
  <c r="BH576" i="23"/>
  <c r="BI576" i="23"/>
  <c r="BH577" i="23"/>
  <c r="BI577" i="23"/>
  <c r="BH578" i="23"/>
  <c r="BI578" i="23"/>
  <c r="BH579" i="23"/>
  <c r="BI579" i="23"/>
  <c r="BH580" i="23"/>
  <c r="BI580" i="23"/>
  <c r="BH581" i="23"/>
  <c r="BI581" i="23"/>
  <c r="BH582" i="23"/>
  <c r="BI582" i="23"/>
  <c r="BH583" i="23"/>
  <c r="BI583" i="23"/>
  <c r="BH584" i="23"/>
  <c r="BI584" i="23"/>
  <c r="BH585" i="23"/>
  <c r="BI585" i="23"/>
  <c r="BH586" i="23"/>
  <c r="BI586" i="23"/>
  <c r="BH587" i="23"/>
  <c r="BI587" i="23"/>
  <c r="BH588" i="23"/>
  <c r="BI588" i="23"/>
  <c r="BH589" i="23"/>
  <c r="BI589" i="23"/>
  <c r="BH590" i="23"/>
  <c r="BI590" i="23"/>
  <c r="BH591" i="23"/>
  <c r="BI591" i="23"/>
  <c r="BH592" i="23"/>
  <c r="BI592" i="23"/>
  <c r="BH593" i="23"/>
  <c r="BI593" i="23"/>
  <c r="BH594" i="23"/>
  <c r="BI594" i="23"/>
  <c r="BH595" i="23"/>
  <c r="BI595" i="23"/>
  <c r="BH596" i="23"/>
  <c r="BI596" i="23"/>
  <c r="BH597" i="23"/>
  <c r="BI597" i="23"/>
  <c r="BH598" i="23"/>
  <c r="BI598" i="23"/>
  <c r="BH599" i="23"/>
  <c r="BI599" i="23"/>
  <c r="BH600" i="23"/>
  <c r="BI600" i="23"/>
  <c r="BH601" i="23"/>
  <c r="BI601" i="23"/>
  <c r="BH602" i="23"/>
  <c r="BI602" i="23"/>
  <c r="BH603" i="23"/>
  <c r="BI603" i="23"/>
  <c r="BH604" i="23"/>
  <c r="BI604" i="23"/>
  <c r="BH605" i="23"/>
  <c r="BI605" i="23"/>
  <c r="BH606" i="23"/>
  <c r="BI606" i="23"/>
  <c r="BH607" i="23"/>
  <c r="BI607" i="23"/>
  <c r="BH608" i="23"/>
  <c r="BI608" i="23"/>
  <c r="BH609" i="23"/>
  <c r="BI609" i="23"/>
  <c r="BH610" i="23"/>
  <c r="BI610" i="23"/>
  <c r="BH611" i="23"/>
  <c r="BI611" i="23"/>
  <c r="BH612" i="23"/>
  <c r="BI612" i="23"/>
  <c r="BH613" i="23"/>
  <c r="BI613" i="23"/>
  <c r="BH614" i="23"/>
  <c r="BI614" i="23"/>
  <c r="BH615" i="23"/>
  <c r="BI615" i="23"/>
  <c r="BH616" i="23"/>
  <c r="BI616" i="23"/>
  <c r="BH617" i="23"/>
  <c r="BI617" i="23"/>
  <c r="BH618" i="23"/>
  <c r="BI618" i="23"/>
  <c r="BH619" i="23"/>
  <c r="BI619" i="23"/>
  <c r="BH620" i="23"/>
  <c r="BI620" i="23"/>
  <c r="BH621" i="23"/>
  <c r="BI621" i="23"/>
  <c r="BH622" i="23"/>
  <c r="BI622" i="23"/>
  <c r="BH623" i="23"/>
  <c r="BI623" i="23"/>
  <c r="BH624" i="23"/>
  <c r="BI624" i="23"/>
  <c r="BH625" i="23"/>
  <c r="BI625" i="23"/>
  <c r="BH626" i="23"/>
  <c r="BI626" i="23"/>
  <c r="BH627" i="23"/>
  <c r="BI627" i="23"/>
  <c r="BH628" i="23"/>
  <c r="BI628" i="23"/>
  <c r="BH629" i="23"/>
  <c r="BI629" i="23"/>
  <c r="BH630" i="23"/>
  <c r="BI630" i="23"/>
  <c r="BH631" i="23"/>
  <c r="BI631" i="23"/>
  <c r="BH632" i="23"/>
  <c r="BI632" i="23"/>
  <c r="BH633" i="23"/>
  <c r="BI633" i="23"/>
  <c r="BH634" i="23"/>
  <c r="BI634" i="23"/>
  <c r="BH635" i="23"/>
  <c r="BI635" i="23"/>
  <c r="BH636" i="23"/>
  <c r="BI636" i="23"/>
  <c r="BH637" i="23"/>
  <c r="BI637" i="23"/>
  <c r="BH638" i="23"/>
  <c r="BI638" i="23"/>
  <c r="BH639" i="23"/>
  <c r="BI639" i="23"/>
  <c r="BH640" i="23"/>
  <c r="BI640" i="23"/>
  <c r="BH641" i="23"/>
  <c r="BI641" i="23"/>
  <c r="BH642" i="23"/>
  <c r="BI642" i="23"/>
  <c r="BH643" i="23"/>
  <c r="BI643" i="23"/>
  <c r="BH644" i="23"/>
  <c r="BI644" i="23"/>
  <c r="BH645" i="23"/>
  <c r="BI645" i="23"/>
  <c r="BH646" i="23"/>
  <c r="BI646" i="23"/>
  <c r="BH647" i="23"/>
  <c r="BI647" i="23"/>
  <c r="BH648" i="23"/>
  <c r="BI648" i="23"/>
  <c r="BH649" i="23"/>
  <c r="BI649" i="23"/>
  <c r="BH650" i="23"/>
  <c r="BI650" i="23"/>
  <c r="BH651" i="23"/>
  <c r="BI651" i="23"/>
  <c r="BH652" i="23"/>
  <c r="BI652" i="23"/>
  <c r="BH653" i="23"/>
  <c r="BI653" i="23"/>
  <c r="BH654" i="23"/>
  <c r="BI654" i="23"/>
  <c r="BH655" i="23"/>
  <c r="BI655" i="23"/>
  <c r="BH656" i="23"/>
  <c r="BI656" i="23"/>
  <c r="BH657" i="23"/>
  <c r="BI657" i="23"/>
  <c r="BH658" i="23"/>
  <c r="BI658" i="23"/>
  <c r="BH659" i="23"/>
  <c r="BI659" i="23"/>
  <c r="BH660" i="23"/>
  <c r="BI660" i="23"/>
  <c r="BH661" i="23"/>
  <c r="BI661" i="23"/>
  <c r="BH662" i="23"/>
  <c r="BI662" i="23"/>
  <c r="BH663" i="23"/>
  <c r="BI663" i="23"/>
  <c r="BH664" i="23"/>
  <c r="BI664" i="23"/>
  <c r="BH665" i="23"/>
  <c r="BI665" i="23"/>
  <c r="BH666" i="23"/>
  <c r="BI666" i="23"/>
  <c r="BH667" i="23"/>
  <c r="BI667" i="23"/>
  <c r="BH668" i="23"/>
  <c r="BI668" i="23"/>
  <c r="BH669" i="23"/>
  <c r="BI669" i="23"/>
  <c r="BH670" i="23"/>
  <c r="BI670" i="23"/>
  <c r="BH671" i="23"/>
  <c r="BI671" i="23"/>
  <c r="BH672" i="23"/>
  <c r="BI672" i="23"/>
  <c r="BH673" i="23"/>
  <c r="BI673" i="23"/>
  <c r="BH674" i="23"/>
  <c r="BI674" i="23"/>
  <c r="BH675" i="23"/>
  <c r="BI675" i="23"/>
  <c r="BH676" i="23"/>
  <c r="BI676" i="23"/>
  <c r="BH677" i="23"/>
  <c r="BI677" i="23"/>
  <c r="BH678" i="23"/>
  <c r="BI678" i="23"/>
  <c r="BH679" i="23"/>
  <c r="BI679" i="23"/>
  <c r="BH680" i="23"/>
  <c r="BI680" i="23"/>
  <c r="BH681" i="23"/>
  <c r="BI681" i="23"/>
  <c r="BH682" i="23"/>
  <c r="BI682" i="23"/>
  <c r="BH683" i="23"/>
  <c r="BI683" i="23"/>
  <c r="BH684" i="23"/>
  <c r="BI684" i="23"/>
  <c r="BH685" i="23"/>
  <c r="BI685" i="23"/>
  <c r="BH686" i="23"/>
  <c r="BI686" i="23"/>
  <c r="BH687" i="23"/>
  <c r="BI687" i="23"/>
  <c r="BH688" i="23"/>
  <c r="BI688" i="23"/>
  <c r="BH689" i="23"/>
  <c r="BI689" i="23"/>
  <c r="BH690" i="23"/>
  <c r="BI690" i="23"/>
  <c r="BH691" i="23"/>
  <c r="BI691" i="23"/>
  <c r="BH692" i="23"/>
  <c r="BI692" i="23"/>
  <c r="BH693" i="23"/>
  <c r="BI693" i="23"/>
  <c r="BH694" i="23"/>
  <c r="BI694" i="23"/>
  <c r="BH695" i="23"/>
  <c r="BI695" i="23"/>
  <c r="BH696" i="23"/>
  <c r="BI696" i="23"/>
  <c r="BH697" i="23"/>
  <c r="BI697" i="23"/>
  <c r="BH698" i="23"/>
  <c r="BI698" i="23"/>
  <c r="BH699" i="23"/>
  <c r="BI699" i="23"/>
  <c r="BH700" i="23"/>
  <c r="BI700" i="23"/>
  <c r="BH701" i="23"/>
  <c r="BI701" i="23"/>
  <c r="BH702" i="23"/>
  <c r="BI702" i="23"/>
  <c r="BH703" i="23"/>
  <c r="BI703" i="23"/>
  <c r="BH704" i="23"/>
  <c r="BI704" i="23"/>
  <c r="BH705" i="23"/>
  <c r="BI705" i="23"/>
  <c r="BH706" i="23"/>
  <c r="BI706" i="23"/>
  <c r="BH707" i="23"/>
  <c r="BI707" i="23"/>
  <c r="BH708" i="23"/>
  <c r="BI708" i="23"/>
  <c r="BH709" i="23"/>
  <c r="BI709" i="23"/>
  <c r="BH710" i="23"/>
  <c r="BI710" i="23"/>
  <c r="BH711" i="23"/>
  <c r="BI711" i="23"/>
  <c r="BH712" i="23"/>
  <c r="BI712" i="23"/>
  <c r="BH713" i="23"/>
  <c r="BI713" i="23"/>
  <c r="BH714" i="23"/>
  <c r="BI714" i="23"/>
  <c r="BH715" i="23"/>
  <c r="BI715" i="23"/>
  <c r="BH716" i="23"/>
  <c r="BI716" i="23"/>
  <c r="BH717" i="23"/>
  <c r="BI717" i="23"/>
  <c r="BH718" i="23"/>
  <c r="BI718" i="23"/>
  <c r="BH719" i="23"/>
  <c r="BI719" i="23"/>
  <c r="BH720" i="23"/>
  <c r="BI720" i="23"/>
  <c r="BH721" i="23"/>
  <c r="BI721" i="23"/>
  <c r="BH722" i="23"/>
  <c r="BI722" i="23"/>
  <c r="BH723" i="23"/>
  <c r="BI723" i="23"/>
  <c r="BH724" i="23"/>
  <c r="BI724" i="23"/>
  <c r="BH725" i="23"/>
  <c r="BI725" i="23"/>
  <c r="BH726" i="23"/>
  <c r="BI726" i="23"/>
  <c r="BH727" i="23"/>
  <c r="BI727" i="23"/>
  <c r="BH728" i="23"/>
  <c r="BI728" i="23"/>
  <c r="BH729" i="23"/>
  <c r="BI729" i="23"/>
  <c r="BH730" i="23"/>
  <c r="BI730" i="23"/>
  <c r="BH731" i="23"/>
  <c r="BI731" i="23"/>
  <c r="BH732" i="23"/>
  <c r="BI732" i="23"/>
  <c r="BH733" i="23"/>
  <c r="BI733" i="23"/>
  <c r="BH734" i="23"/>
  <c r="BI734" i="23"/>
  <c r="BH735" i="23"/>
  <c r="BI735" i="23"/>
  <c r="BH736" i="23"/>
  <c r="BI736" i="23"/>
  <c r="BH737" i="23"/>
  <c r="BI737" i="23"/>
  <c r="BH738" i="23"/>
  <c r="BI738" i="23"/>
  <c r="BH739" i="23"/>
  <c r="BI739" i="23"/>
  <c r="BH740" i="23"/>
  <c r="BI740" i="23"/>
  <c r="BH741" i="23"/>
  <c r="BI741" i="23"/>
  <c r="BH742" i="23"/>
  <c r="BI742" i="23"/>
  <c r="BH743" i="23"/>
  <c r="BI743" i="23"/>
  <c r="BH744" i="23"/>
  <c r="BI744" i="23"/>
  <c r="BH745" i="23"/>
  <c r="BI745" i="23"/>
  <c r="BH746" i="23"/>
  <c r="BI746" i="23"/>
  <c r="BH747" i="23"/>
  <c r="BI747" i="23"/>
  <c r="BH748" i="23"/>
  <c r="BI748" i="23"/>
  <c r="BH749" i="23"/>
  <c r="BI749" i="23"/>
  <c r="BH750" i="23"/>
  <c r="BI750" i="23"/>
  <c r="BH751" i="23"/>
  <c r="BI751" i="23"/>
  <c r="BH752" i="23"/>
  <c r="BI752" i="23"/>
  <c r="BH753" i="23"/>
  <c r="BI753" i="23"/>
  <c r="BH754" i="23"/>
  <c r="BI754" i="23"/>
  <c r="BH755" i="23"/>
  <c r="BI755" i="23"/>
  <c r="BH756" i="23"/>
  <c r="BI756" i="23"/>
  <c r="BH757" i="23"/>
  <c r="BI757" i="23"/>
  <c r="BH758" i="23"/>
  <c r="BI758" i="23"/>
  <c r="BH759" i="23"/>
  <c r="BI759" i="23"/>
  <c r="BH760" i="23"/>
  <c r="BI760" i="23"/>
  <c r="BH761" i="23"/>
  <c r="BI761" i="23"/>
  <c r="BH762" i="23"/>
  <c r="BI762" i="23"/>
  <c r="BH763" i="23"/>
  <c r="BI763" i="23"/>
  <c r="BH764" i="23"/>
  <c r="BI764" i="23"/>
  <c r="BH765" i="23"/>
  <c r="BI765" i="23"/>
  <c r="BH766" i="23"/>
  <c r="BI766" i="23"/>
  <c r="BH767" i="23"/>
  <c r="BI767" i="23"/>
  <c r="BH768" i="23"/>
  <c r="BI768" i="23"/>
  <c r="BH769" i="23"/>
  <c r="BI769" i="23"/>
  <c r="BH770" i="23"/>
  <c r="BI770" i="23"/>
  <c r="BH771" i="23"/>
  <c r="BI771" i="23"/>
  <c r="BH772" i="23"/>
  <c r="BI772" i="23"/>
  <c r="BH773" i="23"/>
  <c r="BI773" i="23"/>
  <c r="BH774" i="23"/>
  <c r="BI774" i="23"/>
  <c r="BH775" i="23"/>
  <c r="BI775" i="23"/>
  <c r="BH776" i="23"/>
  <c r="BI776" i="23"/>
  <c r="BH777" i="23"/>
  <c r="BI777" i="23"/>
  <c r="BH778" i="23"/>
  <c r="BI778" i="23"/>
  <c r="BH779" i="23"/>
  <c r="BI779" i="23"/>
  <c r="BH780" i="23"/>
  <c r="BI780" i="23"/>
  <c r="BH781" i="23"/>
  <c r="BI781" i="23"/>
  <c r="BH782" i="23"/>
  <c r="BI782" i="23"/>
  <c r="BH783" i="23"/>
  <c r="BI783" i="23"/>
  <c r="BH784" i="23"/>
  <c r="BI784" i="23"/>
  <c r="BH785" i="23"/>
  <c r="BI785" i="23"/>
  <c r="BH786" i="23"/>
  <c r="BI786" i="23"/>
  <c r="BH787" i="23"/>
  <c r="BI787" i="23"/>
  <c r="BH788" i="23"/>
  <c r="BI788" i="23"/>
  <c r="BH789" i="23"/>
  <c r="BI789" i="23"/>
  <c r="BH790" i="23"/>
  <c r="BI790" i="23"/>
  <c r="BH791" i="23"/>
  <c r="BI791" i="23"/>
  <c r="BH792" i="23"/>
  <c r="BI792" i="23"/>
  <c r="BH793" i="23"/>
  <c r="BI793" i="23"/>
  <c r="BH794" i="23"/>
  <c r="BI794" i="23"/>
  <c r="BH795" i="23"/>
  <c r="BI795" i="23"/>
  <c r="BH796" i="23"/>
  <c r="BI796" i="23"/>
  <c r="BH797" i="23"/>
  <c r="BI797" i="23"/>
  <c r="BH798" i="23"/>
  <c r="BI798" i="23"/>
  <c r="BH799" i="23"/>
  <c r="BI799" i="23"/>
  <c r="BH800" i="23"/>
  <c r="BI800" i="23"/>
  <c r="BH801" i="23"/>
  <c r="BI801" i="23"/>
  <c r="BH802" i="23"/>
  <c r="BI802" i="23"/>
  <c r="BH803" i="23"/>
  <c r="BI803" i="23"/>
  <c r="BH804" i="23"/>
  <c r="BI804" i="23"/>
  <c r="BH805" i="23"/>
  <c r="BI805" i="23"/>
  <c r="BH806" i="23"/>
  <c r="BI806" i="23"/>
  <c r="BH807" i="23"/>
  <c r="BI807" i="23"/>
  <c r="BH808" i="23"/>
  <c r="BI808" i="23"/>
  <c r="BH809" i="23"/>
  <c r="BI809" i="23"/>
  <c r="BH810" i="23"/>
  <c r="BI810" i="23"/>
  <c r="BH811" i="23"/>
  <c r="BI811" i="23"/>
  <c r="BH812" i="23"/>
  <c r="BI812" i="23"/>
  <c r="BH813" i="23"/>
  <c r="BI813" i="23"/>
  <c r="BH814" i="23"/>
  <c r="BI814" i="23"/>
  <c r="BH815" i="23"/>
  <c r="BI815" i="23"/>
  <c r="BH816" i="23"/>
  <c r="BI816" i="23"/>
  <c r="BH817" i="23"/>
  <c r="BI817" i="23"/>
  <c r="BH818" i="23"/>
  <c r="BI818" i="23"/>
  <c r="BH819" i="23"/>
  <c r="BI819" i="23"/>
  <c r="BH820" i="23"/>
  <c r="BI820" i="23"/>
  <c r="BH821" i="23"/>
  <c r="BI821" i="23"/>
  <c r="BH822" i="23"/>
  <c r="BI822" i="23"/>
  <c r="BH823" i="23"/>
  <c r="BI823" i="23"/>
  <c r="BH824" i="23"/>
  <c r="BI824" i="23"/>
  <c r="BH825" i="23"/>
  <c r="BI825" i="23"/>
  <c r="BH826" i="23"/>
  <c r="BI826" i="23"/>
  <c r="BH827" i="23"/>
  <c r="BI827" i="23"/>
  <c r="BH828" i="23"/>
  <c r="BI828" i="23"/>
  <c r="BH829" i="23"/>
  <c r="BI829" i="23"/>
  <c r="BH830" i="23"/>
  <c r="BI830" i="23"/>
  <c r="BH831" i="23"/>
  <c r="BI831" i="23"/>
  <c r="BH832" i="23"/>
  <c r="BI832" i="23"/>
  <c r="BH833" i="23"/>
  <c r="BI833" i="23"/>
  <c r="BH834" i="23"/>
  <c r="BI834" i="23"/>
  <c r="BH835" i="23"/>
  <c r="BI835" i="23"/>
  <c r="BH836" i="23"/>
  <c r="BI836" i="23"/>
  <c r="BH837" i="23"/>
  <c r="BI837" i="23"/>
  <c r="BH838" i="23"/>
  <c r="BI838" i="23"/>
  <c r="BH839" i="23"/>
  <c r="BI839" i="23"/>
  <c r="BH840" i="23"/>
  <c r="BI840" i="23"/>
  <c r="BH841" i="23"/>
  <c r="BI841" i="23"/>
  <c r="BH842" i="23"/>
  <c r="BI842" i="23"/>
  <c r="BH843" i="23"/>
  <c r="BI843" i="23"/>
  <c r="BH844" i="23"/>
  <c r="BI844" i="23"/>
  <c r="BH845" i="23"/>
  <c r="BI845" i="23"/>
  <c r="BH846" i="23"/>
  <c r="BI846" i="23"/>
  <c r="BH847" i="23"/>
  <c r="BI847" i="23"/>
  <c r="BH848" i="23"/>
  <c r="BI848" i="23"/>
  <c r="BH849" i="23"/>
  <c r="BI849" i="23"/>
  <c r="BH850" i="23"/>
  <c r="BI850" i="23"/>
  <c r="BH851" i="23"/>
  <c r="BI851" i="23"/>
  <c r="BH852" i="23"/>
  <c r="BI852" i="23"/>
  <c r="BH853" i="23"/>
  <c r="BI853" i="23"/>
  <c r="BH854" i="23"/>
  <c r="BI854" i="23"/>
  <c r="BH855" i="23"/>
  <c r="BI855" i="23"/>
  <c r="BH856" i="23"/>
  <c r="BI856" i="23"/>
  <c r="BH857" i="23"/>
  <c r="BI857" i="23"/>
  <c r="BH858" i="23"/>
  <c r="BI858" i="23"/>
  <c r="BH859" i="23"/>
  <c r="BI859" i="23"/>
  <c r="BH860" i="23"/>
  <c r="BI860" i="23"/>
  <c r="BH861" i="23"/>
  <c r="BI861" i="23"/>
  <c r="BH862" i="23"/>
  <c r="BI862" i="23"/>
  <c r="BH863" i="23"/>
  <c r="BI863" i="23"/>
  <c r="BH864" i="23"/>
  <c r="BI864" i="23"/>
  <c r="BH865" i="23"/>
  <c r="BI865" i="23"/>
  <c r="BH866" i="23"/>
  <c r="BI866" i="23"/>
  <c r="BH867" i="23"/>
  <c r="BI867" i="23"/>
  <c r="BH868" i="23"/>
  <c r="BI868" i="23"/>
  <c r="BH869" i="23"/>
  <c r="BI869" i="23"/>
  <c r="BH870" i="23"/>
  <c r="BI870" i="23"/>
  <c r="BH871" i="23"/>
  <c r="BI871" i="23"/>
  <c r="BH872" i="23"/>
  <c r="BI872" i="23"/>
  <c r="BH873" i="23"/>
  <c r="BI873" i="23"/>
  <c r="BH874" i="23"/>
  <c r="BI874" i="23"/>
  <c r="BH875" i="23"/>
  <c r="BI875" i="23"/>
  <c r="BH876" i="23"/>
  <c r="BI876" i="23"/>
  <c r="BH877" i="23"/>
  <c r="BI877" i="23"/>
  <c r="BH878" i="23"/>
  <c r="BI878" i="23"/>
  <c r="BH879" i="23"/>
  <c r="BI879" i="23"/>
  <c r="BH880" i="23"/>
  <c r="BI880" i="23"/>
  <c r="BH881" i="23"/>
  <c r="BI881" i="23"/>
  <c r="BH882" i="23"/>
  <c r="BI882" i="23"/>
  <c r="BH883" i="23"/>
  <c r="BI883" i="23"/>
  <c r="BH884" i="23"/>
  <c r="BI884" i="23"/>
  <c r="BH885" i="23"/>
  <c r="BI885" i="23"/>
  <c r="BH886" i="23"/>
  <c r="BI886" i="23"/>
  <c r="BH887" i="23"/>
  <c r="BI887" i="23"/>
  <c r="BH888" i="23"/>
  <c r="BI888" i="23"/>
  <c r="BH889" i="23"/>
  <c r="BI889" i="23"/>
  <c r="BH890" i="23"/>
  <c r="BI890" i="23"/>
  <c r="BH891" i="23"/>
  <c r="BI891" i="23"/>
  <c r="BH892" i="23"/>
  <c r="BI892" i="23"/>
  <c r="BH893" i="23"/>
  <c r="BI893" i="23"/>
  <c r="BH894" i="23"/>
  <c r="BI894" i="23"/>
  <c r="BH895" i="23"/>
  <c r="BI895" i="23"/>
  <c r="BH896" i="23"/>
  <c r="BI896" i="23"/>
  <c r="BH897" i="23"/>
  <c r="BI897" i="23"/>
  <c r="BH898" i="23"/>
  <c r="BI898" i="23"/>
  <c r="BH899" i="23"/>
  <c r="BI899" i="23"/>
  <c r="BH900" i="23"/>
  <c r="BI900" i="23"/>
  <c r="BH901" i="23"/>
  <c r="BI901" i="23"/>
  <c r="BH902" i="23"/>
  <c r="BI902" i="23"/>
  <c r="BH903" i="23"/>
  <c r="BI903" i="23"/>
  <c r="BH904" i="23"/>
  <c r="BI904" i="23"/>
  <c r="BH905" i="23"/>
  <c r="BI905" i="23"/>
  <c r="BH906" i="23"/>
  <c r="BI906" i="23"/>
  <c r="BH907" i="23"/>
  <c r="BI907" i="23"/>
  <c r="BH908" i="23"/>
  <c r="BI908" i="23"/>
  <c r="BH909" i="23"/>
  <c r="BI909" i="23"/>
  <c r="BH910" i="23"/>
  <c r="BI910" i="23"/>
  <c r="BH911" i="23"/>
  <c r="BI911" i="23"/>
  <c r="BH912" i="23"/>
  <c r="BI912" i="23"/>
  <c r="BH913" i="23"/>
  <c r="BI913" i="23"/>
  <c r="BH914" i="23"/>
  <c r="BI914" i="23"/>
  <c r="BH915" i="23"/>
  <c r="BI915" i="23"/>
  <c r="BH916" i="23"/>
  <c r="BI916" i="23"/>
  <c r="BH917" i="23"/>
  <c r="BI917" i="23"/>
  <c r="BH918" i="23"/>
  <c r="BI918" i="23"/>
  <c r="BH919" i="23"/>
  <c r="BI919" i="23"/>
  <c r="BH920" i="23"/>
  <c r="BI920" i="23"/>
  <c r="BH921" i="23"/>
  <c r="BI921" i="23"/>
  <c r="BH922" i="23"/>
  <c r="BI922" i="23"/>
  <c r="BH923" i="23"/>
  <c r="BI923" i="23"/>
  <c r="BH924" i="23"/>
  <c r="BI924" i="23"/>
  <c r="BH925" i="23"/>
  <c r="BI925" i="23"/>
  <c r="BH926" i="23"/>
  <c r="BI926" i="23"/>
  <c r="BH927" i="23"/>
  <c r="BI927" i="23"/>
  <c r="BH928" i="23"/>
  <c r="BI928" i="23"/>
  <c r="BH929" i="23"/>
  <c r="BI929" i="23"/>
  <c r="BH930" i="23"/>
  <c r="BI930" i="23"/>
  <c r="BH931" i="23"/>
  <c r="BI931" i="23"/>
  <c r="BH932" i="23"/>
  <c r="BI932" i="23"/>
  <c r="BH933" i="23"/>
  <c r="BI933" i="23"/>
  <c r="BH934" i="23"/>
  <c r="BI934" i="23"/>
  <c r="BH935" i="23"/>
  <c r="BI935" i="23"/>
  <c r="BH936" i="23"/>
  <c r="BI936" i="23"/>
  <c r="BH937" i="23"/>
  <c r="BI937" i="23"/>
  <c r="BH938" i="23"/>
  <c r="BI938" i="23"/>
  <c r="BH939" i="23"/>
  <c r="BI939" i="23"/>
  <c r="BH940" i="23"/>
  <c r="BI940" i="23"/>
  <c r="BH941" i="23"/>
  <c r="BI941" i="23"/>
  <c r="BH942" i="23"/>
  <c r="BI942" i="23"/>
  <c r="BH943" i="23"/>
  <c r="BI943" i="23"/>
  <c r="BH944" i="23"/>
  <c r="BI944" i="23"/>
  <c r="BH945" i="23"/>
  <c r="BI945" i="23"/>
  <c r="BH946" i="23"/>
  <c r="BI946" i="23"/>
  <c r="BH947" i="23"/>
  <c r="BI947" i="23"/>
  <c r="BH948" i="23"/>
  <c r="BI948" i="23"/>
  <c r="BH949" i="23"/>
  <c r="BI949" i="23"/>
  <c r="BH950" i="23"/>
  <c r="BI950" i="23"/>
  <c r="BH951" i="23"/>
  <c r="BI951" i="23"/>
  <c r="BH952" i="23"/>
  <c r="BI952" i="23"/>
  <c r="BH953" i="23"/>
  <c r="BI953" i="23"/>
  <c r="BH954" i="23"/>
  <c r="BI954" i="23"/>
  <c r="BH955" i="23"/>
  <c r="BI955" i="23"/>
  <c r="BH956" i="23"/>
  <c r="BI956" i="23"/>
  <c r="BH957" i="23"/>
  <c r="BI957" i="23"/>
  <c r="BH958" i="23"/>
  <c r="BI958" i="23"/>
  <c r="BH959" i="23"/>
  <c r="BI959" i="23"/>
  <c r="BH960" i="23"/>
  <c r="BI960" i="23"/>
  <c r="BH961" i="23"/>
  <c r="BI961" i="23"/>
  <c r="BH962" i="23"/>
  <c r="BI962" i="23"/>
  <c r="BH963" i="23"/>
  <c r="BI963" i="23"/>
  <c r="BH964" i="23"/>
  <c r="BI964" i="23"/>
  <c r="BH965" i="23"/>
  <c r="BI965" i="23"/>
  <c r="BH966" i="23"/>
  <c r="BI966" i="23"/>
  <c r="BH967" i="23"/>
  <c r="BI967" i="23"/>
  <c r="BH968" i="23"/>
  <c r="BI968" i="23"/>
  <c r="BH969" i="23"/>
  <c r="BI969" i="23"/>
  <c r="BH970" i="23"/>
  <c r="BI970" i="23"/>
  <c r="BH971" i="23"/>
  <c r="BI971" i="23"/>
  <c r="BH972" i="23"/>
  <c r="BI972" i="23"/>
  <c r="BH973" i="23"/>
  <c r="BI973" i="23"/>
  <c r="BH974" i="23"/>
  <c r="BI974" i="23"/>
  <c r="BH975" i="23"/>
  <c r="BI975" i="23"/>
  <c r="BH976" i="23"/>
  <c r="BI976" i="23"/>
  <c r="BH977" i="23"/>
  <c r="BI977" i="23"/>
  <c r="BH978" i="23"/>
  <c r="BI978" i="23"/>
  <c r="BH979" i="23"/>
  <c r="BI979" i="23"/>
  <c r="BH980" i="23"/>
  <c r="BI980" i="23"/>
  <c r="BH981" i="23"/>
  <c r="BI981" i="23"/>
  <c r="BH982" i="23"/>
  <c r="BI982" i="23"/>
  <c r="BH983" i="23"/>
  <c r="BI983" i="23"/>
  <c r="BH984" i="23"/>
  <c r="BI984" i="23"/>
  <c r="BH985" i="23"/>
  <c r="BI985" i="23"/>
  <c r="BH986" i="23"/>
  <c r="BI986" i="23"/>
  <c r="BH987" i="23"/>
  <c r="BI987" i="23"/>
  <c r="BH988" i="23"/>
  <c r="BI988" i="23"/>
  <c r="BH989" i="23"/>
  <c r="BI989" i="23"/>
  <c r="BH990" i="23"/>
  <c r="BI990" i="23"/>
  <c r="BH991" i="23"/>
  <c r="BI991" i="23"/>
  <c r="BH992" i="23"/>
  <c r="BI992" i="23"/>
  <c r="BH993" i="23"/>
  <c r="BI993" i="23"/>
  <c r="BH994" i="23"/>
  <c r="BI994" i="23"/>
  <c r="BH995" i="23"/>
  <c r="BI995" i="23"/>
  <c r="BH996" i="23"/>
  <c r="BI996" i="23"/>
  <c r="BH997" i="23"/>
  <c r="BI997" i="23"/>
  <c r="BH998" i="23"/>
  <c r="BI998" i="23"/>
  <c r="BH999" i="23"/>
  <c r="BI999" i="23"/>
  <c r="BH1000" i="23"/>
  <c r="BI1000" i="23"/>
  <c r="BH1001" i="23"/>
  <c r="BI1001" i="23"/>
  <c r="BH1002" i="23"/>
  <c r="BI1002" i="23"/>
  <c r="BH1003" i="23"/>
  <c r="BI1003" i="23"/>
  <c r="BH1004" i="23"/>
  <c r="BI1004" i="23"/>
  <c r="BH1005" i="23"/>
  <c r="BI1005" i="23"/>
  <c r="BH1006" i="23"/>
  <c r="BI1006" i="23"/>
  <c r="BH1007" i="23"/>
  <c r="BI1007" i="23"/>
  <c r="BH1008" i="23"/>
  <c r="BI1008" i="23"/>
  <c r="BH1009" i="23"/>
  <c r="BI1009" i="23"/>
  <c r="BH1010" i="23"/>
  <c r="BI1010" i="23"/>
  <c r="BH1011" i="23"/>
  <c r="BI1011" i="23"/>
  <c r="BH1012" i="23"/>
  <c r="BI1012" i="23"/>
  <c r="BH1013" i="23"/>
  <c r="BI1013" i="23"/>
  <c r="BH1014" i="23"/>
  <c r="BI1014" i="23"/>
  <c r="BH1015" i="23"/>
  <c r="BI1015" i="23"/>
  <c r="BH1016" i="23"/>
  <c r="BI1016" i="23"/>
  <c r="BH1017" i="23"/>
  <c r="BI1017" i="23"/>
  <c r="BH1018" i="23"/>
  <c r="BI1018" i="23"/>
  <c r="BH1019" i="23"/>
  <c r="BI1019" i="23"/>
  <c r="BH1020" i="23"/>
  <c r="BI1020" i="23"/>
  <c r="BH1021" i="23"/>
  <c r="BI1021" i="23"/>
  <c r="BH1022" i="23"/>
  <c r="BI1022" i="23"/>
  <c r="BH1023" i="23"/>
  <c r="BI1023" i="23"/>
  <c r="BH1024" i="23"/>
  <c r="BI1024" i="23"/>
  <c r="BH1025" i="23"/>
  <c r="BI1025" i="23"/>
  <c r="BH1026" i="23"/>
  <c r="BI1026" i="23"/>
  <c r="BH1027" i="23"/>
  <c r="BI1027" i="23"/>
  <c r="BH1028" i="23"/>
  <c r="BI1028" i="23"/>
  <c r="BH1029" i="23"/>
  <c r="BI1029" i="23"/>
  <c r="BH1030" i="23"/>
  <c r="BI1030" i="23"/>
  <c r="BH1031" i="23"/>
  <c r="BI1031" i="23"/>
  <c r="BH1032" i="23"/>
  <c r="BI1032" i="23"/>
  <c r="BH1033" i="23"/>
  <c r="BI1033" i="23"/>
  <c r="BH1034" i="23"/>
  <c r="BI1034" i="23"/>
  <c r="BH1035" i="23"/>
  <c r="BI1035" i="23"/>
  <c r="BH1036" i="23"/>
  <c r="BI1036" i="23"/>
  <c r="BH1037" i="23"/>
  <c r="BI1037" i="23"/>
  <c r="BH1038" i="23"/>
  <c r="BI1038" i="23"/>
  <c r="BH1039" i="23"/>
  <c r="BI1039" i="23"/>
  <c r="BH1040" i="23"/>
  <c r="BI1040" i="23"/>
  <c r="BH1041" i="23"/>
  <c r="BI1041" i="23"/>
  <c r="BH1042" i="23"/>
  <c r="BI1042" i="23"/>
  <c r="BH1043" i="23"/>
  <c r="BI1043" i="23"/>
  <c r="BH1044" i="23"/>
  <c r="BI1044" i="23"/>
  <c r="BH1045" i="23"/>
  <c r="BI1045" i="23"/>
  <c r="BH1046" i="23"/>
  <c r="BI1046" i="23"/>
  <c r="BH1047" i="23"/>
  <c r="BI1047" i="23"/>
  <c r="BH1048" i="23"/>
  <c r="BI1048" i="23"/>
  <c r="BH1049" i="23"/>
  <c r="BI1049" i="23"/>
  <c r="BH1050" i="23"/>
  <c r="BI1050" i="23"/>
  <c r="BH1051" i="23"/>
  <c r="BI1051" i="23"/>
  <c r="BH1052" i="23"/>
  <c r="BI1052" i="23"/>
  <c r="BH1053" i="23"/>
  <c r="BI1053" i="23"/>
  <c r="BH1054" i="23"/>
  <c r="BI1054" i="23"/>
  <c r="BH1055" i="23"/>
  <c r="BI1055" i="23"/>
  <c r="BH1056" i="23"/>
  <c r="BI1056" i="23"/>
  <c r="BH1057" i="23"/>
  <c r="BI1057" i="23"/>
  <c r="BH1058" i="23"/>
  <c r="BI1058" i="23"/>
  <c r="BH1059" i="23"/>
  <c r="BI1059" i="23"/>
  <c r="BH1060" i="23"/>
  <c r="BI1060" i="23"/>
  <c r="BH1061" i="23"/>
  <c r="BI1061" i="23"/>
  <c r="BH1062" i="23"/>
  <c r="BI1062" i="23"/>
  <c r="BH1063" i="23"/>
  <c r="BI1063" i="23"/>
  <c r="BH1064" i="23"/>
  <c r="BI1064" i="23"/>
  <c r="BH1065" i="23"/>
  <c r="BI1065" i="23"/>
  <c r="BH1066" i="23"/>
  <c r="BI1066" i="23"/>
  <c r="BH1067" i="23"/>
  <c r="BI1067" i="23"/>
  <c r="BH1068" i="23"/>
  <c r="BI1068" i="23"/>
  <c r="BH1069" i="23"/>
  <c r="BI1069" i="23"/>
  <c r="BH1070" i="23"/>
  <c r="BI1070" i="23"/>
  <c r="BH1071" i="23"/>
  <c r="BI1071" i="23"/>
  <c r="BH1072" i="23"/>
  <c r="BI1072" i="23"/>
  <c r="BH1073" i="23"/>
  <c r="BI1073" i="23"/>
  <c r="BH1074" i="23"/>
  <c r="BI1074" i="23"/>
  <c r="BH1075" i="23"/>
  <c r="BI1075" i="23"/>
  <c r="BH1076" i="23"/>
  <c r="BI1076" i="23"/>
  <c r="BH1077" i="23"/>
  <c r="BI1077" i="23"/>
  <c r="BH1078" i="23"/>
  <c r="BI1078" i="23"/>
  <c r="BH1079" i="23"/>
  <c r="BI1079" i="23"/>
  <c r="BH1080" i="23"/>
  <c r="BI1080" i="23"/>
  <c r="BH1081" i="23"/>
  <c r="BI1081" i="23"/>
  <c r="BH1082" i="23"/>
  <c r="BI1082" i="23"/>
  <c r="BH1083" i="23"/>
  <c r="BI1083" i="23"/>
  <c r="BH1084" i="23"/>
  <c r="BI1084" i="23"/>
  <c r="BH1085" i="23"/>
  <c r="BI1085" i="23"/>
  <c r="BH1086" i="23"/>
  <c r="BI1086" i="23"/>
  <c r="BH1087" i="23"/>
  <c r="BI1087" i="23"/>
  <c r="BH1088" i="23"/>
  <c r="BI1088" i="23"/>
  <c r="BH1089" i="23"/>
  <c r="BI1089" i="23"/>
  <c r="BH1090" i="23"/>
  <c r="BI1090" i="23"/>
  <c r="BH1091" i="23"/>
  <c r="BI1091" i="23"/>
  <c r="BH1092" i="23"/>
  <c r="BI1092" i="23"/>
  <c r="BH1093" i="23"/>
  <c r="BI1093" i="23"/>
  <c r="BH1094" i="23"/>
  <c r="BI1094" i="23"/>
  <c r="BH1095" i="23"/>
  <c r="BI1095" i="23"/>
  <c r="BH1096" i="23"/>
  <c r="BI1096" i="23"/>
  <c r="BH1097" i="23"/>
  <c r="BI1097" i="23"/>
  <c r="BH1098" i="23"/>
  <c r="BI1098" i="23"/>
  <c r="BH1099" i="23"/>
  <c r="BI1099" i="23"/>
  <c r="BH1100" i="23"/>
  <c r="BI1100" i="23"/>
  <c r="BH1101" i="23"/>
  <c r="BI1101" i="23"/>
  <c r="BH1102" i="23"/>
  <c r="BI1102" i="23"/>
  <c r="BH1103" i="23"/>
  <c r="BI1103" i="23"/>
  <c r="BH1104" i="23"/>
  <c r="BI1104" i="23"/>
  <c r="BH1105" i="23"/>
  <c r="BI1105" i="23"/>
  <c r="BH1106" i="23"/>
  <c r="BI1106" i="23"/>
  <c r="BH1107" i="23"/>
  <c r="BI1107" i="23"/>
  <c r="BH1108" i="23"/>
  <c r="BI1108" i="23"/>
  <c r="BH1109" i="23"/>
  <c r="BI1109" i="23"/>
  <c r="BH1110" i="23"/>
  <c r="BI1110" i="23"/>
  <c r="BH1111" i="23"/>
  <c r="BI1111" i="23"/>
  <c r="BH1112" i="23"/>
  <c r="BI1112" i="23"/>
  <c r="BH1113" i="23"/>
  <c r="BI1113" i="23"/>
  <c r="BH1114" i="23"/>
  <c r="BI1114" i="23"/>
  <c r="BH1115" i="23"/>
  <c r="BI1115" i="23"/>
  <c r="BH1116" i="23"/>
  <c r="BI1116" i="23"/>
  <c r="BH1117" i="23"/>
  <c r="BI1117" i="23"/>
  <c r="BH1118" i="23"/>
  <c r="BI1118" i="23"/>
  <c r="BH1119" i="23"/>
  <c r="BI1119" i="23"/>
  <c r="BH1120" i="23"/>
  <c r="BI1120" i="23"/>
  <c r="BH1121" i="23"/>
  <c r="BI1121" i="23"/>
  <c r="BH1122" i="23"/>
  <c r="BI1122" i="23"/>
  <c r="BH1123" i="23"/>
  <c r="BI1123" i="23"/>
  <c r="BH1124" i="23"/>
  <c r="BI1124" i="23"/>
  <c r="BH1125" i="23"/>
  <c r="BI1125" i="23"/>
  <c r="BH1126" i="23"/>
  <c r="BI1126" i="23"/>
  <c r="BH1127" i="23"/>
  <c r="BI1127" i="23"/>
  <c r="BH1128" i="23"/>
  <c r="BI1128" i="23"/>
  <c r="BH1129" i="23"/>
  <c r="BI1129" i="23"/>
  <c r="BH1130" i="23"/>
  <c r="BI1130" i="23"/>
  <c r="BH1131" i="23"/>
  <c r="BI1131" i="23"/>
  <c r="BH1132" i="23"/>
  <c r="BI1132" i="23"/>
  <c r="BH1133" i="23"/>
  <c r="BI1133" i="23"/>
  <c r="BH1134" i="23"/>
  <c r="BI1134" i="23"/>
  <c r="BH1135" i="23"/>
  <c r="BI1135" i="23"/>
  <c r="BH1136" i="23"/>
  <c r="BI1136" i="23"/>
  <c r="BH1137" i="23"/>
  <c r="BI1137" i="23"/>
  <c r="BH1138" i="23"/>
  <c r="BI1138" i="23"/>
  <c r="BH1139" i="23"/>
  <c r="BI1139" i="23"/>
  <c r="BH1140" i="23"/>
  <c r="BI1140" i="23"/>
  <c r="BH1141" i="23"/>
  <c r="BI1141" i="23"/>
  <c r="BH1142" i="23"/>
  <c r="BI1142" i="23"/>
  <c r="BH1143" i="23"/>
  <c r="BI1143" i="23"/>
  <c r="BH1144" i="23"/>
  <c r="BI1144" i="23"/>
  <c r="BH1145" i="23"/>
  <c r="BI1145" i="23"/>
  <c r="BH1146" i="23"/>
  <c r="BI1146" i="23"/>
  <c r="BH1147" i="23"/>
  <c r="BI1147" i="23"/>
  <c r="BH1148" i="23"/>
  <c r="BI1148" i="23"/>
  <c r="BH1149" i="23"/>
  <c r="BI1149" i="23"/>
  <c r="BH1150" i="23"/>
  <c r="BI1150" i="23"/>
  <c r="BH1151" i="23"/>
  <c r="BI1151" i="23"/>
  <c r="BH1152" i="23"/>
  <c r="BI1152" i="23"/>
  <c r="BH1153" i="23"/>
  <c r="BI1153" i="23"/>
  <c r="BH1154" i="23"/>
  <c r="BI1154" i="23"/>
  <c r="BH1155" i="23"/>
  <c r="BI1155" i="23"/>
  <c r="BH1156" i="23"/>
  <c r="BI1156" i="23"/>
  <c r="BH1157" i="23"/>
  <c r="BI1157" i="23"/>
  <c r="BH1158" i="23"/>
  <c r="BI1158" i="23"/>
  <c r="BH1159" i="23"/>
  <c r="BI1159" i="23"/>
  <c r="BH1160" i="23"/>
  <c r="BI1160" i="23"/>
  <c r="BH1161" i="23"/>
  <c r="BI1161" i="23"/>
  <c r="BH1162" i="23"/>
  <c r="BI1162" i="23"/>
  <c r="BH1163" i="23"/>
  <c r="BI1163" i="23"/>
  <c r="BH1164" i="23"/>
  <c r="BI1164" i="23"/>
  <c r="BH1165" i="23"/>
  <c r="BI1165" i="23"/>
  <c r="BH1166" i="23"/>
  <c r="BI1166" i="23"/>
  <c r="BH1167" i="23"/>
  <c r="BI1167" i="23"/>
  <c r="BH1168" i="23"/>
  <c r="BI1168" i="23"/>
  <c r="BH1169" i="23"/>
  <c r="BI1169" i="23"/>
  <c r="BH1170" i="23"/>
  <c r="BI1170" i="23"/>
  <c r="BH1171" i="23"/>
  <c r="BI1171" i="23"/>
  <c r="BH1172" i="23"/>
  <c r="BI1172" i="23"/>
  <c r="BH1173" i="23"/>
  <c r="BI1173" i="23"/>
  <c r="BH1174" i="23"/>
  <c r="BI1174" i="23"/>
  <c r="BH1175" i="23"/>
  <c r="BI1175" i="23"/>
  <c r="BH1176" i="23"/>
  <c r="BI1176" i="23"/>
  <c r="BH1177" i="23"/>
  <c r="BI1177" i="23"/>
  <c r="BH1178" i="23"/>
  <c r="BI1178" i="23"/>
  <c r="BH1179" i="23"/>
  <c r="BI1179" i="23"/>
  <c r="BH1180" i="23"/>
  <c r="BI1180" i="23"/>
  <c r="BH1181" i="23"/>
  <c r="BI1181" i="23"/>
  <c r="BH1182" i="23"/>
  <c r="BI1182" i="23"/>
  <c r="BH1183" i="23"/>
  <c r="BI1183" i="23"/>
  <c r="BH1184" i="23"/>
  <c r="BI1184" i="23"/>
  <c r="BH1185" i="23"/>
  <c r="BI1185" i="23"/>
  <c r="BH1186" i="23"/>
  <c r="BI1186" i="23"/>
  <c r="BH1187" i="23"/>
  <c r="BI1187" i="23"/>
  <c r="BH1188" i="23"/>
  <c r="BI1188" i="23"/>
  <c r="BH1189" i="23"/>
  <c r="BI1189" i="23"/>
  <c r="BH1190" i="23"/>
  <c r="BI1190" i="23"/>
  <c r="BH1191" i="23"/>
  <c r="BI1191" i="23"/>
  <c r="BH1192" i="23"/>
  <c r="BI1192" i="23"/>
  <c r="BH1193" i="23"/>
  <c r="BI1193" i="23"/>
  <c r="BH1194" i="23"/>
  <c r="BI1194" i="23"/>
  <c r="BH1195" i="23"/>
  <c r="BI1195" i="23"/>
  <c r="BH1196" i="23"/>
  <c r="BI1196" i="23"/>
  <c r="BH1197" i="23"/>
  <c r="BI1197" i="23"/>
  <c r="BH1198" i="23"/>
  <c r="BI1198" i="23"/>
  <c r="BH1199" i="23"/>
  <c r="BI1199" i="23"/>
  <c r="BH1200" i="23"/>
  <c r="BI1200" i="23"/>
  <c r="BH1201" i="23"/>
  <c r="BI1201" i="23"/>
  <c r="BH1202" i="23"/>
  <c r="BI1202" i="23"/>
  <c r="BH1203" i="23"/>
  <c r="BI1203" i="23"/>
  <c r="BH1204" i="23"/>
  <c r="BI1204" i="23"/>
  <c r="BH1205" i="23"/>
  <c r="BI1205" i="23"/>
  <c r="BH1206" i="23"/>
  <c r="BI1206" i="23"/>
  <c r="BH1207" i="23"/>
  <c r="BI1207" i="23"/>
  <c r="BH1208" i="23"/>
  <c r="BI1208" i="23"/>
  <c r="BH1209" i="23"/>
  <c r="BI1209" i="23"/>
  <c r="BH1210" i="23"/>
  <c r="BI1210" i="23"/>
  <c r="BI11" i="23"/>
  <c r="AO12" i="23"/>
  <c r="AP12" i="23"/>
  <c r="AO13" i="23"/>
  <c r="AP13" i="23"/>
  <c r="AO14" i="23"/>
  <c r="AP14" i="23"/>
  <c r="AO15" i="23"/>
  <c r="AP15" i="23"/>
  <c r="AO16" i="23"/>
  <c r="AP16" i="23"/>
  <c r="AO17" i="23"/>
  <c r="AP17" i="23"/>
  <c r="AO18" i="23"/>
  <c r="AP18" i="23"/>
  <c r="AO19" i="23"/>
  <c r="AP19" i="23"/>
  <c r="AO20" i="23"/>
  <c r="AP20" i="23"/>
  <c r="AO21" i="23"/>
  <c r="AP21" i="23"/>
  <c r="AO22" i="23"/>
  <c r="AP22" i="23"/>
  <c r="AO23" i="23"/>
  <c r="AP23" i="23"/>
  <c r="AO24" i="23"/>
  <c r="AP24" i="23"/>
  <c r="AO25" i="23"/>
  <c r="AP25" i="23"/>
  <c r="AO26" i="23"/>
  <c r="AP26" i="23"/>
  <c r="AO27" i="23"/>
  <c r="AP27" i="23"/>
  <c r="AO28" i="23"/>
  <c r="AP28" i="23"/>
  <c r="AO29" i="23"/>
  <c r="AP29" i="23"/>
  <c r="AO30" i="23"/>
  <c r="AP30" i="23"/>
  <c r="AO31" i="23"/>
  <c r="AP31" i="23"/>
  <c r="AO32" i="23"/>
  <c r="AP32" i="23"/>
  <c r="AO33" i="23"/>
  <c r="AP33" i="23"/>
  <c r="AO34" i="23"/>
  <c r="AP34" i="23"/>
  <c r="AO35" i="23"/>
  <c r="AP35" i="23"/>
  <c r="AO36" i="23"/>
  <c r="AP36" i="23"/>
  <c r="AO37" i="23"/>
  <c r="AP37" i="23"/>
  <c r="AO38" i="23"/>
  <c r="AP38" i="23"/>
  <c r="AO39" i="23"/>
  <c r="AP39" i="23"/>
  <c r="AO40" i="23"/>
  <c r="AP40" i="23"/>
  <c r="AO41" i="23"/>
  <c r="AP41" i="23"/>
  <c r="AO42" i="23"/>
  <c r="AP42" i="23"/>
  <c r="AO43" i="23"/>
  <c r="AP43" i="23"/>
  <c r="AO44" i="23"/>
  <c r="AP44" i="23"/>
  <c r="AO45" i="23"/>
  <c r="AP45" i="23"/>
  <c r="AO46" i="23"/>
  <c r="AP46" i="23"/>
  <c r="AO47" i="23"/>
  <c r="AP47" i="23"/>
  <c r="AO48" i="23"/>
  <c r="AP48" i="23"/>
  <c r="AO49" i="23"/>
  <c r="AP49" i="23"/>
  <c r="AO50" i="23"/>
  <c r="AP50" i="23"/>
  <c r="AO51" i="23"/>
  <c r="AP51" i="23"/>
  <c r="AO52" i="23"/>
  <c r="AP52" i="23"/>
  <c r="AO53" i="23"/>
  <c r="AP53" i="23"/>
  <c r="AO54" i="23"/>
  <c r="AP54" i="23"/>
  <c r="AO55" i="23"/>
  <c r="AP55" i="23"/>
  <c r="AO56" i="23"/>
  <c r="AP56" i="23"/>
  <c r="AO57" i="23"/>
  <c r="AP57" i="23"/>
  <c r="AO58" i="23"/>
  <c r="AP58" i="23"/>
  <c r="AO59" i="23"/>
  <c r="AP59" i="23"/>
  <c r="AO60" i="23"/>
  <c r="AP60" i="23"/>
  <c r="AO61" i="23"/>
  <c r="AP61" i="23"/>
  <c r="AO62" i="23"/>
  <c r="AP62" i="23"/>
  <c r="AO63" i="23"/>
  <c r="AP63" i="23"/>
  <c r="AO64" i="23"/>
  <c r="AP64" i="23"/>
  <c r="AO65" i="23"/>
  <c r="AP65" i="23"/>
  <c r="AO66" i="23"/>
  <c r="AP66" i="23"/>
  <c r="AO67" i="23"/>
  <c r="AP67" i="23"/>
  <c r="AO68" i="23"/>
  <c r="AP68" i="23"/>
  <c r="AO69" i="23"/>
  <c r="AP69" i="23"/>
  <c r="AO70" i="23"/>
  <c r="AP70" i="23"/>
  <c r="AO71" i="23"/>
  <c r="AP71" i="23"/>
  <c r="AO72" i="23"/>
  <c r="AP72" i="23"/>
  <c r="AO73" i="23"/>
  <c r="AP73" i="23"/>
  <c r="AO74" i="23"/>
  <c r="AP74" i="23"/>
  <c r="AO75" i="23"/>
  <c r="AP75" i="23"/>
  <c r="AO76" i="23"/>
  <c r="AP76" i="23"/>
  <c r="AO77" i="23"/>
  <c r="AP77" i="23"/>
  <c r="AO78" i="23"/>
  <c r="AP78" i="23"/>
  <c r="AO79" i="23"/>
  <c r="AP79" i="23"/>
  <c r="AO80" i="23"/>
  <c r="AP80" i="23"/>
  <c r="AO81" i="23"/>
  <c r="AP81" i="23"/>
  <c r="AO82" i="23"/>
  <c r="AP82" i="23"/>
  <c r="AO83" i="23"/>
  <c r="AP83" i="23"/>
  <c r="AO84" i="23"/>
  <c r="AP84" i="23"/>
  <c r="AO85" i="23"/>
  <c r="AP85" i="23"/>
  <c r="AO86" i="23"/>
  <c r="AP86" i="23"/>
  <c r="AO87" i="23"/>
  <c r="AP87" i="23"/>
  <c r="AO88" i="23"/>
  <c r="AP88" i="23"/>
  <c r="AO89" i="23"/>
  <c r="AP89" i="23"/>
  <c r="AO90" i="23"/>
  <c r="AP90" i="23"/>
  <c r="AO91" i="23"/>
  <c r="AP91" i="23"/>
  <c r="AO92" i="23"/>
  <c r="AP92" i="23"/>
  <c r="AO93" i="23"/>
  <c r="AP93" i="23"/>
  <c r="AO94" i="23"/>
  <c r="AP94" i="23"/>
  <c r="AO95" i="23"/>
  <c r="AP95" i="23"/>
  <c r="AO96" i="23"/>
  <c r="AP96" i="23"/>
  <c r="AO97" i="23"/>
  <c r="AP97" i="23"/>
  <c r="AO98" i="23"/>
  <c r="AP98" i="23"/>
  <c r="AO99" i="23"/>
  <c r="AP99" i="23"/>
  <c r="AO100" i="23"/>
  <c r="AP100" i="23"/>
  <c r="AO101" i="23"/>
  <c r="AP101" i="23"/>
  <c r="AO102" i="23"/>
  <c r="AP102" i="23"/>
  <c r="AO103" i="23"/>
  <c r="AP103" i="23"/>
  <c r="AO104" i="23"/>
  <c r="AP104" i="23"/>
  <c r="AO105" i="23"/>
  <c r="AP105" i="23"/>
  <c r="AO106" i="23"/>
  <c r="AP106" i="23"/>
  <c r="AO107" i="23"/>
  <c r="AP107" i="23"/>
  <c r="AO108" i="23"/>
  <c r="AP108" i="23"/>
  <c r="AO109" i="23"/>
  <c r="AP109" i="23"/>
  <c r="AO110" i="23"/>
  <c r="AP110" i="23"/>
  <c r="AO111" i="23"/>
  <c r="AP111" i="23"/>
  <c r="AO112" i="23"/>
  <c r="AP112" i="23"/>
  <c r="AO113" i="23"/>
  <c r="AP113" i="23"/>
  <c r="AO114" i="23"/>
  <c r="AP114" i="23"/>
  <c r="AO115" i="23"/>
  <c r="AP115" i="23"/>
  <c r="AO116" i="23"/>
  <c r="AP116" i="23"/>
  <c r="AO117" i="23"/>
  <c r="AP117" i="23"/>
  <c r="AO118" i="23"/>
  <c r="AP118" i="23"/>
  <c r="AO119" i="23"/>
  <c r="AP119" i="23"/>
  <c r="AO120" i="23"/>
  <c r="AP120" i="23"/>
  <c r="AO121" i="23"/>
  <c r="AP121" i="23"/>
  <c r="AO122" i="23"/>
  <c r="AP122" i="23"/>
  <c r="AO123" i="23"/>
  <c r="AP123" i="23"/>
  <c r="AO124" i="23"/>
  <c r="AP124" i="23"/>
  <c r="AO125" i="23"/>
  <c r="AP125" i="23"/>
  <c r="AO126" i="23"/>
  <c r="AP126" i="23"/>
  <c r="AO127" i="23"/>
  <c r="AP127" i="23"/>
  <c r="AO128" i="23"/>
  <c r="AP128" i="23"/>
  <c r="AO129" i="23"/>
  <c r="AP129" i="23"/>
  <c r="AO130" i="23"/>
  <c r="AP130" i="23"/>
  <c r="AO131" i="23"/>
  <c r="AP131" i="23"/>
  <c r="AO132" i="23"/>
  <c r="AP132" i="23"/>
  <c r="AO133" i="23"/>
  <c r="AP133" i="23"/>
  <c r="AO134" i="23"/>
  <c r="AP134" i="23"/>
  <c r="AO135" i="23"/>
  <c r="AP135" i="23"/>
  <c r="AO136" i="23"/>
  <c r="AP136" i="23"/>
  <c r="AO137" i="23"/>
  <c r="AP137" i="23"/>
  <c r="AO138" i="23"/>
  <c r="AP138" i="23"/>
  <c r="AO139" i="23"/>
  <c r="AP139" i="23"/>
  <c r="AO140" i="23"/>
  <c r="AP140" i="23"/>
  <c r="AO141" i="23"/>
  <c r="AP141" i="23"/>
  <c r="AO142" i="23"/>
  <c r="AP142" i="23"/>
  <c r="AO143" i="23"/>
  <c r="AP143" i="23"/>
  <c r="AO144" i="23"/>
  <c r="AP144" i="23"/>
  <c r="AO145" i="23"/>
  <c r="AP145" i="23"/>
  <c r="AO146" i="23"/>
  <c r="AP146" i="23"/>
  <c r="AO147" i="23"/>
  <c r="AP147" i="23"/>
  <c r="AO148" i="23"/>
  <c r="AP148" i="23"/>
  <c r="AO149" i="23"/>
  <c r="AP149" i="23"/>
  <c r="AO150" i="23"/>
  <c r="AP150" i="23"/>
  <c r="AO151" i="23"/>
  <c r="AP151" i="23"/>
  <c r="AO152" i="23"/>
  <c r="AP152" i="23"/>
  <c r="AO153" i="23"/>
  <c r="AP153" i="23"/>
  <c r="AO154" i="23"/>
  <c r="AP154" i="23"/>
  <c r="AO155" i="23"/>
  <c r="AP155" i="23"/>
  <c r="AO156" i="23"/>
  <c r="AP156" i="23"/>
  <c r="AO157" i="23"/>
  <c r="AP157" i="23"/>
  <c r="AO158" i="23"/>
  <c r="AP158" i="23"/>
  <c r="AO159" i="23"/>
  <c r="AP159" i="23"/>
  <c r="AO160" i="23"/>
  <c r="AP160" i="23"/>
  <c r="AO161" i="23"/>
  <c r="AP161" i="23"/>
  <c r="AO162" i="23"/>
  <c r="AP162" i="23"/>
  <c r="AO163" i="23"/>
  <c r="AP163" i="23"/>
  <c r="AO164" i="23"/>
  <c r="AP164" i="23"/>
  <c r="AO165" i="23"/>
  <c r="AP165" i="23"/>
  <c r="AO166" i="23"/>
  <c r="AP166" i="23"/>
  <c r="AO167" i="23"/>
  <c r="AP167" i="23"/>
  <c r="AO168" i="23"/>
  <c r="AP168" i="23"/>
  <c r="AO169" i="23"/>
  <c r="AP169" i="23"/>
  <c r="AO170" i="23"/>
  <c r="AP170" i="23"/>
  <c r="AO171" i="23"/>
  <c r="AP171" i="23"/>
  <c r="AO172" i="23"/>
  <c r="AP172" i="23"/>
  <c r="AO173" i="23"/>
  <c r="AP173" i="23"/>
  <c r="AO174" i="23"/>
  <c r="AP174" i="23"/>
  <c r="AO175" i="23"/>
  <c r="AP175" i="23"/>
  <c r="AO176" i="23"/>
  <c r="AP176" i="23"/>
  <c r="AO177" i="23"/>
  <c r="AP177" i="23"/>
  <c r="AO178" i="23"/>
  <c r="AP178" i="23"/>
  <c r="AO179" i="23"/>
  <c r="AP179" i="23"/>
  <c r="AO180" i="23"/>
  <c r="AP180" i="23"/>
  <c r="AO181" i="23"/>
  <c r="AP181" i="23"/>
  <c r="AO182" i="23"/>
  <c r="AP182" i="23"/>
  <c r="AO183" i="23"/>
  <c r="AP183" i="23"/>
  <c r="AO184" i="23"/>
  <c r="AP184" i="23"/>
  <c r="AO185" i="23"/>
  <c r="AP185" i="23"/>
  <c r="AO186" i="23"/>
  <c r="AP186" i="23"/>
  <c r="AO187" i="23"/>
  <c r="AP187" i="23"/>
  <c r="AO188" i="23"/>
  <c r="AP188" i="23"/>
  <c r="AO189" i="23"/>
  <c r="AP189" i="23"/>
  <c r="AO190" i="23"/>
  <c r="AP190" i="23"/>
  <c r="AO191" i="23"/>
  <c r="AP191" i="23"/>
  <c r="AO192" i="23"/>
  <c r="AP192" i="23"/>
  <c r="AO193" i="23"/>
  <c r="AP193" i="23"/>
  <c r="AO194" i="23"/>
  <c r="AP194" i="23"/>
  <c r="AO195" i="23"/>
  <c r="AP195" i="23"/>
  <c r="AO196" i="23"/>
  <c r="AP196" i="23"/>
  <c r="AO197" i="23"/>
  <c r="AP197" i="23"/>
  <c r="AO198" i="23"/>
  <c r="AP198" i="23"/>
  <c r="AO199" i="23"/>
  <c r="AP199" i="23"/>
  <c r="AO200" i="23"/>
  <c r="AP200" i="23"/>
  <c r="AO201" i="23"/>
  <c r="AP201" i="23"/>
  <c r="AO202" i="23"/>
  <c r="AP202" i="23"/>
  <c r="AO203" i="23"/>
  <c r="AP203" i="23"/>
  <c r="AO204" i="23"/>
  <c r="AP204" i="23"/>
  <c r="AO205" i="23"/>
  <c r="AP205" i="23"/>
  <c r="AO206" i="23"/>
  <c r="AP206" i="23"/>
  <c r="AO207" i="23"/>
  <c r="AP207" i="23"/>
  <c r="AO208" i="23"/>
  <c r="AP208" i="23"/>
  <c r="AO209" i="23"/>
  <c r="AP209" i="23"/>
  <c r="AO210" i="23"/>
  <c r="AP210" i="23"/>
  <c r="AO211" i="23"/>
  <c r="AP211" i="23"/>
  <c r="AO212" i="23"/>
  <c r="AP212" i="23"/>
  <c r="AO213" i="23"/>
  <c r="AP213" i="23"/>
  <c r="AO214" i="23"/>
  <c r="AP214" i="23"/>
  <c r="AO215" i="23"/>
  <c r="AP215" i="23"/>
  <c r="AO216" i="23"/>
  <c r="AP216" i="23"/>
  <c r="AO217" i="23"/>
  <c r="AP217" i="23"/>
  <c r="AO218" i="23"/>
  <c r="AP218" i="23"/>
  <c r="AO219" i="23"/>
  <c r="AP219" i="23"/>
  <c r="AO220" i="23"/>
  <c r="AP220" i="23"/>
  <c r="AO221" i="23"/>
  <c r="AP221" i="23"/>
  <c r="AO222" i="23"/>
  <c r="AP222" i="23"/>
  <c r="AO223" i="23"/>
  <c r="AP223" i="23"/>
  <c r="AO224" i="23"/>
  <c r="AP224" i="23"/>
  <c r="AO225" i="23"/>
  <c r="AP225" i="23"/>
  <c r="AO226" i="23"/>
  <c r="AP226" i="23"/>
  <c r="AO227" i="23"/>
  <c r="AP227" i="23"/>
  <c r="AO228" i="23"/>
  <c r="AP228" i="23"/>
  <c r="AO229" i="23"/>
  <c r="AP229" i="23"/>
  <c r="AO230" i="23"/>
  <c r="AP230" i="23"/>
  <c r="AO231" i="23"/>
  <c r="AP231" i="23"/>
  <c r="AO232" i="23"/>
  <c r="AP232" i="23"/>
  <c r="AO233" i="23"/>
  <c r="AP233" i="23"/>
  <c r="AO234" i="23"/>
  <c r="AP234" i="23"/>
  <c r="AO235" i="23"/>
  <c r="AP235" i="23"/>
  <c r="AO236" i="23"/>
  <c r="AP236" i="23"/>
  <c r="AO237" i="23"/>
  <c r="AP237" i="23"/>
  <c r="AO238" i="23"/>
  <c r="AP238" i="23"/>
  <c r="AO239" i="23"/>
  <c r="AP239" i="23"/>
  <c r="AO240" i="23"/>
  <c r="AP240" i="23"/>
  <c r="AO241" i="23"/>
  <c r="AP241" i="23"/>
  <c r="AO242" i="23"/>
  <c r="AP242" i="23"/>
  <c r="AO243" i="23"/>
  <c r="AP243" i="23"/>
  <c r="AO244" i="23"/>
  <c r="AP244" i="23"/>
  <c r="AO245" i="23"/>
  <c r="AP245" i="23"/>
  <c r="AO246" i="23"/>
  <c r="AP246" i="23"/>
  <c r="AO247" i="23"/>
  <c r="AP247" i="23"/>
  <c r="AO248" i="23"/>
  <c r="AP248" i="23"/>
  <c r="AO249" i="23"/>
  <c r="AP249" i="23"/>
  <c r="AO250" i="23"/>
  <c r="AP250" i="23"/>
  <c r="AO251" i="23"/>
  <c r="AP251" i="23"/>
  <c r="AO252" i="23"/>
  <c r="AP252" i="23"/>
  <c r="AO253" i="23"/>
  <c r="AP253" i="23"/>
  <c r="AO254" i="23"/>
  <c r="AP254" i="23"/>
  <c r="AO255" i="23"/>
  <c r="AP255" i="23"/>
  <c r="AO256" i="23"/>
  <c r="AP256" i="23"/>
  <c r="AO257" i="23"/>
  <c r="AP257" i="23"/>
  <c r="AO258" i="23"/>
  <c r="AP258" i="23"/>
  <c r="AO259" i="23"/>
  <c r="AP259" i="23"/>
  <c r="AO260" i="23"/>
  <c r="AP260" i="23"/>
  <c r="AO261" i="23"/>
  <c r="AP261" i="23"/>
  <c r="AO262" i="23"/>
  <c r="AP262" i="23"/>
  <c r="AO263" i="23"/>
  <c r="AP263" i="23"/>
  <c r="AO264" i="23"/>
  <c r="AP264" i="23"/>
  <c r="AO265" i="23"/>
  <c r="AP265" i="23"/>
  <c r="AO266" i="23"/>
  <c r="AP266" i="23"/>
  <c r="AO267" i="23"/>
  <c r="AP267" i="23"/>
  <c r="AO268" i="23"/>
  <c r="AP268" i="23"/>
  <c r="AO269" i="23"/>
  <c r="AP269" i="23"/>
  <c r="AO270" i="23"/>
  <c r="AP270" i="23"/>
  <c r="AO271" i="23"/>
  <c r="AP271" i="23"/>
  <c r="AO272" i="23"/>
  <c r="AP272" i="23"/>
  <c r="AO273" i="23"/>
  <c r="AP273" i="23"/>
  <c r="AO274" i="23"/>
  <c r="AP274" i="23"/>
  <c r="AO275" i="23"/>
  <c r="AP275" i="23"/>
  <c r="AO276" i="23"/>
  <c r="AP276" i="23"/>
  <c r="AO277" i="23"/>
  <c r="AP277" i="23"/>
  <c r="AO278" i="23"/>
  <c r="AP278" i="23"/>
  <c r="AO279" i="23"/>
  <c r="AP279" i="23"/>
  <c r="AO280" i="23"/>
  <c r="AP280" i="23"/>
  <c r="AO281" i="23"/>
  <c r="AP281" i="23"/>
  <c r="AO282" i="23"/>
  <c r="AP282" i="23"/>
  <c r="AO283" i="23"/>
  <c r="AP283" i="23"/>
  <c r="AO284" i="23"/>
  <c r="AP284" i="23"/>
  <c r="AO285" i="23"/>
  <c r="AP285" i="23"/>
  <c r="AO286" i="23"/>
  <c r="AP286" i="23"/>
  <c r="AO287" i="23"/>
  <c r="AP287" i="23"/>
  <c r="AO288" i="23"/>
  <c r="AP288" i="23"/>
  <c r="AO289" i="23"/>
  <c r="AP289" i="23"/>
  <c r="AO290" i="23"/>
  <c r="AP290" i="23"/>
  <c r="AO291" i="23"/>
  <c r="AP291" i="23"/>
  <c r="AO292" i="23"/>
  <c r="AP292" i="23"/>
  <c r="AO293" i="23"/>
  <c r="AP293" i="23"/>
  <c r="AO294" i="23"/>
  <c r="AP294" i="23"/>
  <c r="AO295" i="23"/>
  <c r="AP295" i="23"/>
  <c r="AO296" i="23"/>
  <c r="AP296" i="23"/>
  <c r="AO297" i="23"/>
  <c r="AP297" i="23"/>
  <c r="AO298" i="23"/>
  <c r="AP298" i="23"/>
  <c r="AO299" i="23"/>
  <c r="AP299" i="23"/>
  <c r="AO300" i="23"/>
  <c r="AP300" i="23"/>
  <c r="AO301" i="23"/>
  <c r="AP301" i="23"/>
  <c r="AO302" i="23"/>
  <c r="AP302" i="23"/>
  <c r="AO303" i="23"/>
  <c r="AP303" i="23"/>
  <c r="AO304" i="23"/>
  <c r="AP304" i="23"/>
  <c r="AO305" i="23"/>
  <c r="AP305" i="23"/>
  <c r="AO306" i="23"/>
  <c r="AP306" i="23"/>
  <c r="AO307" i="23"/>
  <c r="AP307" i="23"/>
  <c r="AO308" i="23"/>
  <c r="AP308" i="23"/>
  <c r="AO309" i="23"/>
  <c r="AP309" i="23"/>
  <c r="AO310" i="23"/>
  <c r="AP310" i="23"/>
  <c r="AO311" i="23"/>
  <c r="AP311" i="23"/>
  <c r="AO312" i="23"/>
  <c r="AP312" i="23"/>
  <c r="AO313" i="23"/>
  <c r="AP313" i="23"/>
  <c r="AO314" i="23"/>
  <c r="AP314" i="23"/>
  <c r="AO315" i="23"/>
  <c r="AP315" i="23"/>
  <c r="AO316" i="23"/>
  <c r="AP316" i="23"/>
  <c r="AO317" i="23"/>
  <c r="AP317" i="23"/>
  <c r="AO318" i="23"/>
  <c r="AP318" i="23"/>
  <c r="AO319" i="23"/>
  <c r="AP319" i="23"/>
  <c r="AO320" i="23"/>
  <c r="AP320" i="23"/>
  <c r="AO321" i="23"/>
  <c r="AP321" i="23"/>
  <c r="AO322" i="23"/>
  <c r="AP322" i="23"/>
  <c r="AO323" i="23"/>
  <c r="AP323" i="23"/>
  <c r="AO324" i="23"/>
  <c r="AP324" i="23"/>
  <c r="AO325" i="23"/>
  <c r="AP325" i="23"/>
  <c r="AO326" i="23"/>
  <c r="AP326" i="23"/>
  <c r="AO327" i="23"/>
  <c r="AP327" i="23"/>
  <c r="AO328" i="23"/>
  <c r="AP328" i="23"/>
  <c r="AO329" i="23"/>
  <c r="AP329" i="23"/>
  <c r="AO330" i="23"/>
  <c r="AP330" i="23"/>
  <c r="AO331" i="23"/>
  <c r="AP331" i="23"/>
  <c r="AO332" i="23"/>
  <c r="AP332" i="23"/>
  <c r="AO333" i="23"/>
  <c r="AP333" i="23"/>
  <c r="AO334" i="23"/>
  <c r="AP334" i="23"/>
  <c r="AO335" i="23"/>
  <c r="AP335" i="23"/>
  <c r="AO336" i="23"/>
  <c r="AP336" i="23"/>
  <c r="AO337" i="23"/>
  <c r="AP337" i="23"/>
  <c r="AO338" i="23"/>
  <c r="AP338" i="23"/>
  <c r="AO339" i="23"/>
  <c r="AP339" i="23"/>
  <c r="AO340" i="23"/>
  <c r="AP340" i="23"/>
  <c r="AO341" i="23"/>
  <c r="AP341" i="23"/>
  <c r="AO342" i="23"/>
  <c r="AP342" i="23"/>
  <c r="AO343" i="23"/>
  <c r="AP343" i="23"/>
  <c r="AO344" i="23"/>
  <c r="AP344" i="23"/>
  <c r="AO345" i="23"/>
  <c r="AP345" i="23"/>
  <c r="AO346" i="23"/>
  <c r="AP346" i="23"/>
  <c r="AO347" i="23"/>
  <c r="AP347" i="23"/>
  <c r="AO348" i="23"/>
  <c r="AP348" i="23"/>
  <c r="AO349" i="23"/>
  <c r="AP349" i="23"/>
  <c r="AO350" i="23"/>
  <c r="AP350" i="23"/>
  <c r="AO351" i="23"/>
  <c r="AP351" i="23"/>
  <c r="AO352" i="23"/>
  <c r="AP352" i="23"/>
  <c r="AO353" i="23"/>
  <c r="AP353" i="23"/>
  <c r="AO354" i="23"/>
  <c r="AP354" i="23"/>
  <c r="AO355" i="23"/>
  <c r="AP355" i="23"/>
  <c r="AO356" i="23"/>
  <c r="AP356" i="23"/>
  <c r="AO357" i="23"/>
  <c r="AP357" i="23"/>
  <c r="AO358" i="23"/>
  <c r="AP358" i="23"/>
  <c r="AO359" i="23"/>
  <c r="AP359" i="23"/>
  <c r="AO360" i="23"/>
  <c r="AP360" i="23"/>
  <c r="AO361" i="23"/>
  <c r="AP361" i="23"/>
  <c r="AO362" i="23"/>
  <c r="AP362" i="23"/>
  <c r="AO363" i="23"/>
  <c r="AP363" i="23"/>
  <c r="AO364" i="23"/>
  <c r="AP364" i="23"/>
  <c r="AO365" i="23"/>
  <c r="AP365" i="23"/>
  <c r="AO366" i="23"/>
  <c r="AP366" i="23"/>
  <c r="AO367" i="23"/>
  <c r="AP367" i="23"/>
  <c r="AO368" i="23"/>
  <c r="AP368" i="23"/>
  <c r="AO369" i="23"/>
  <c r="AP369" i="23"/>
  <c r="AO370" i="23"/>
  <c r="AP370" i="23"/>
  <c r="AO371" i="23"/>
  <c r="AP371" i="23"/>
  <c r="AO372" i="23"/>
  <c r="AP372" i="23"/>
  <c r="AO373" i="23"/>
  <c r="AP373" i="23"/>
  <c r="AO374" i="23"/>
  <c r="AP374" i="23"/>
  <c r="AO375" i="23"/>
  <c r="AP375" i="23"/>
  <c r="AO376" i="23"/>
  <c r="AP376" i="23"/>
  <c r="AO377" i="23"/>
  <c r="AP377" i="23"/>
  <c r="AO378" i="23"/>
  <c r="AP378" i="23"/>
  <c r="AO379" i="23"/>
  <c r="AP379" i="23"/>
  <c r="AO380" i="23"/>
  <c r="AP380" i="23"/>
  <c r="AO381" i="23"/>
  <c r="AP381" i="23"/>
  <c r="AO382" i="23"/>
  <c r="AP382" i="23"/>
  <c r="AO383" i="23"/>
  <c r="AP383" i="23"/>
  <c r="AO384" i="23"/>
  <c r="AP384" i="23"/>
  <c r="AO385" i="23"/>
  <c r="AP385" i="23"/>
  <c r="AO386" i="23"/>
  <c r="AP386" i="23"/>
  <c r="AO387" i="23"/>
  <c r="AP387" i="23"/>
  <c r="AO388" i="23"/>
  <c r="AP388" i="23"/>
  <c r="AO389" i="23"/>
  <c r="AP389" i="23"/>
  <c r="AO390" i="23"/>
  <c r="AP390" i="23"/>
  <c r="AO391" i="23"/>
  <c r="AP391" i="23"/>
  <c r="AO392" i="23"/>
  <c r="AP392" i="23"/>
  <c r="AO393" i="23"/>
  <c r="AP393" i="23"/>
  <c r="AO394" i="23"/>
  <c r="AP394" i="23"/>
  <c r="AO395" i="23"/>
  <c r="AP395" i="23"/>
  <c r="AO396" i="23"/>
  <c r="AP396" i="23"/>
  <c r="AO397" i="23"/>
  <c r="AP397" i="23"/>
  <c r="AO398" i="23"/>
  <c r="AP398" i="23"/>
  <c r="AO399" i="23"/>
  <c r="AP399" i="23"/>
  <c r="AO400" i="23"/>
  <c r="AP400" i="23"/>
  <c r="AO401" i="23"/>
  <c r="AP401" i="23"/>
  <c r="AO402" i="23"/>
  <c r="AP402" i="23"/>
  <c r="AO403" i="23"/>
  <c r="AP403" i="23"/>
  <c r="AO404" i="23"/>
  <c r="AP404" i="23"/>
  <c r="AO405" i="23"/>
  <c r="AP405" i="23"/>
  <c r="AO406" i="23"/>
  <c r="AP406" i="23"/>
  <c r="AO407" i="23"/>
  <c r="AP407" i="23"/>
  <c r="AO408" i="23"/>
  <c r="AP408" i="23"/>
  <c r="AO409" i="23"/>
  <c r="AP409" i="23"/>
  <c r="AO410" i="23"/>
  <c r="AP410" i="23"/>
  <c r="AO411" i="23"/>
  <c r="AP411" i="23"/>
  <c r="AO412" i="23"/>
  <c r="AP412" i="23"/>
  <c r="AO413" i="23"/>
  <c r="AP413" i="23"/>
  <c r="AO414" i="23"/>
  <c r="AP414" i="23"/>
  <c r="AO415" i="23"/>
  <c r="AP415" i="23"/>
  <c r="AO416" i="23"/>
  <c r="AP416" i="23"/>
  <c r="AO417" i="23"/>
  <c r="AP417" i="23"/>
  <c r="AO418" i="23"/>
  <c r="AP418" i="23"/>
  <c r="AO419" i="23"/>
  <c r="AP419" i="23"/>
  <c r="AO420" i="23"/>
  <c r="AP420" i="23"/>
  <c r="AO421" i="23"/>
  <c r="AP421" i="23"/>
  <c r="AO422" i="23"/>
  <c r="AP422" i="23"/>
  <c r="AO423" i="23"/>
  <c r="AP423" i="23"/>
  <c r="AO424" i="23"/>
  <c r="AP424" i="23"/>
  <c r="AO425" i="23"/>
  <c r="AP425" i="23"/>
  <c r="AO426" i="23"/>
  <c r="AP426" i="23"/>
  <c r="AO427" i="23"/>
  <c r="AP427" i="23"/>
  <c r="AO428" i="23"/>
  <c r="AP428" i="23"/>
  <c r="AO429" i="23"/>
  <c r="AP429" i="23"/>
  <c r="AO430" i="23"/>
  <c r="AP430" i="23"/>
  <c r="AO431" i="23"/>
  <c r="AP431" i="23"/>
  <c r="AO432" i="23"/>
  <c r="AP432" i="23"/>
  <c r="AO433" i="23"/>
  <c r="AP433" i="23"/>
  <c r="AO434" i="23"/>
  <c r="AP434" i="23"/>
  <c r="AO435" i="23"/>
  <c r="AP435" i="23"/>
  <c r="AO436" i="23"/>
  <c r="AP436" i="23"/>
  <c r="AO437" i="23"/>
  <c r="AP437" i="23"/>
  <c r="AO438" i="23"/>
  <c r="AP438" i="23"/>
  <c r="AO439" i="23"/>
  <c r="AP439" i="23"/>
  <c r="AO440" i="23"/>
  <c r="AP440" i="23"/>
  <c r="AO441" i="23"/>
  <c r="AP441" i="23"/>
  <c r="AO442" i="23"/>
  <c r="AP442" i="23"/>
  <c r="AO443" i="23"/>
  <c r="AP443" i="23"/>
  <c r="AO444" i="23"/>
  <c r="AP444" i="23"/>
  <c r="AO445" i="23"/>
  <c r="AP445" i="23"/>
  <c r="AO446" i="23"/>
  <c r="AP446" i="23"/>
  <c r="AO447" i="23"/>
  <c r="AP447" i="23"/>
  <c r="AO448" i="23"/>
  <c r="AP448" i="23"/>
  <c r="AO449" i="23"/>
  <c r="AP449" i="23"/>
  <c r="AO450" i="23"/>
  <c r="AP450" i="23"/>
  <c r="AO451" i="23"/>
  <c r="AP451" i="23"/>
  <c r="AO452" i="23"/>
  <c r="AP452" i="23"/>
  <c r="AO453" i="23"/>
  <c r="AP453" i="23"/>
  <c r="AO454" i="23"/>
  <c r="AP454" i="23"/>
  <c r="AO455" i="23"/>
  <c r="AP455" i="23"/>
  <c r="AO456" i="23"/>
  <c r="AP456" i="23"/>
  <c r="AO457" i="23"/>
  <c r="AP457" i="23"/>
  <c r="AO458" i="23"/>
  <c r="AP458" i="23"/>
  <c r="AO459" i="23"/>
  <c r="AP459" i="23"/>
  <c r="AO460" i="23"/>
  <c r="AP460" i="23"/>
  <c r="AO461" i="23"/>
  <c r="AP461" i="23"/>
  <c r="AO462" i="23"/>
  <c r="AP462" i="23"/>
  <c r="AO463" i="23"/>
  <c r="AP463" i="23"/>
  <c r="AO464" i="23"/>
  <c r="AP464" i="23"/>
  <c r="AO465" i="23"/>
  <c r="AP465" i="23"/>
  <c r="AO466" i="23"/>
  <c r="AP466" i="23"/>
  <c r="AO467" i="23"/>
  <c r="AP467" i="23"/>
  <c r="AO468" i="23"/>
  <c r="AP468" i="23"/>
  <c r="AO469" i="23"/>
  <c r="AP469" i="23"/>
  <c r="AO470" i="23"/>
  <c r="AP470" i="23"/>
  <c r="AO471" i="23"/>
  <c r="AP471" i="23"/>
  <c r="AO472" i="23"/>
  <c r="AP472" i="23"/>
  <c r="AO473" i="23"/>
  <c r="AP473" i="23"/>
  <c r="AO474" i="23"/>
  <c r="AP474" i="23"/>
  <c r="AO475" i="23"/>
  <c r="AP475" i="23"/>
  <c r="AO476" i="23"/>
  <c r="AP476" i="23"/>
  <c r="AO477" i="23"/>
  <c r="AP477" i="23"/>
  <c r="AO478" i="23"/>
  <c r="AP478" i="23"/>
  <c r="AO479" i="23"/>
  <c r="AP479" i="23"/>
  <c r="AO480" i="23"/>
  <c r="AP480" i="23"/>
  <c r="AO481" i="23"/>
  <c r="AP481" i="23"/>
  <c r="AO482" i="23"/>
  <c r="AP482" i="23"/>
  <c r="AO483" i="23"/>
  <c r="AP483" i="23"/>
  <c r="AO484" i="23"/>
  <c r="AP484" i="23"/>
  <c r="AO485" i="23"/>
  <c r="AP485" i="23"/>
  <c r="AO486" i="23"/>
  <c r="AP486" i="23"/>
  <c r="AO487" i="23"/>
  <c r="AP487" i="23"/>
  <c r="AO488" i="23"/>
  <c r="AP488" i="23"/>
  <c r="AO489" i="23"/>
  <c r="AP489" i="23"/>
  <c r="AO490" i="23"/>
  <c r="AP490" i="23"/>
  <c r="AO491" i="23"/>
  <c r="AP491" i="23"/>
  <c r="AO492" i="23"/>
  <c r="AP492" i="23"/>
  <c r="AO493" i="23"/>
  <c r="AP493" i="23"/>
  <c r="AO494" i="23"/>
  <c r="AP494" i="23"/>
  <c r="AO495" i="23"/>
  <c r="AP495" i="23"/>
  <c r="AO496" i="23"/>
  <c r="AP496" i="23"/>
  <c r="AO497" i="23"/>
  <c r="AP497" i="23"/>
  <c r="AO498" i="23"/>
  <c r="AP498" i="23"/>
  <c r="AO499" i="23"/>
  <c r="AP499" i="23"/>
  <c r="AO500" i="23"/>
  <c r="AP500" i="23"/>
  <c r="AO501" i="23"/>
  <c r="AP501" i="23"/>
  <c r="AO502" i="23"/>
  <c r="AP502" i="23"/>
  <c r="AO503" i="23"/>
  <c r="AP503" i="23"/>
  <c r="AO504" i="23"/>
  <c r="AP504" i="23"/>
  <c r="AO505" i="23"/>
  <c r="AP505" i="23"/>
  <c r="AO506" i="23"/>
  <c r="AP506" i="23"/>
  <c r="AO507" i="23"/>
  <c r="AP507" i="23"/>
  <c r="AO508" i="23"/>
  <c r="AP508" i="23"/>
  <c r="AO509" i="23"/>
  <c r="AP509" i="23"/>
  <c r="AO510" i="23"/>
  <c r="AP510" i="23"/>
  <c r="AO511" i="23"/>
  <c r="AP511" i="23"/>
  <c r="AO512" i="23"/>
  <c r="AP512" i="23"/>
  <c r="AO513" i="23"/>
  <c r="AP513" i="23"/>
  <c r="AO514" i="23"/>
  <c r="AP514" i="23"/>
  <c r="AO515" i="23"/>
  <c r="AP515" i="23"/>
  <c r="AO516" i="23"/>
  <c r="AP516" i="23"/>
  <c r="AO517" i="23"/>
  <c r="AP517" i="23"/>
  <c r="AO518" i="23"/>
  <c r="AP518" i="23"/>
  <c r="AO519" i="23"/>
  <c r="AP519" i="23"/>
  <c r="AO520" i="23"/>
  <c r="AP520" i="23"/>
  <c r="AO521" i="23"/>
  <c r="AP521" i="23"/>
  <c r="AO522" i="23"/>
  <c r="AP522" i="23"/>
  <c r="AO523" i="23"/>
  <c r="AP523" i="23"/>
  <c r="AO524" i="23"/>
  <c r="AP524" i="23"/>
  <c r="AO525" i="23"/>
  <c r="AP525" i="23"/>
  <c r="AO526" i="23"/>
  <c r="AP526" i="23"/>
  <c r="AO527" i="23"/>
  <c r="AP527" i="23"/>
  <c r="AO528" i="23"/>
  <c r="AP528" i="23"/>
  <c r="AO529" i="23"/>
  <c r="AP529" i="23"/>
  <c r="AO530" i="23"/>
  <c r="AP530" i="23"/>
  <c r="AO531" i="23"/>
  <c r="AP531" i="23"/>
  <c r="AO532" i="23"/>
  <c r="AP532" i="23"/>
  <c r="AO533" i="23"/>
  <c r="AP533" i="23"/>
  <c r="AO534" i="23"/>
  <c r="AP534" i="23"/>
  <c r="AO535" i="23"/>
  <c r="AP535" i="23"/>
  <c r="AO536" i="23"/>
  <c r="AP536" i="23"/>
  <c r="AO537" i="23"/>
  <c r="AP537" i="23"/>
  <c r="AO538" i="23"/>
  <c r="AP538" i="23"/>
  <c r="AO539" i="23"/>
  <c r="AP539" i="23"/>
  <c r="AO540" i="23"/>
  <c r="AP540" i="23"/>
  <c r="AO541" i="23"/>
  <c r="AP541" i="23"/>
  <c r="AO542" i="23"/>
  <c r="AP542" i="23"/>
  <c r="AO543" i="23"/>
  <c r="AP543" i="23"/>
  <c r="AO544" i="23"/>
  <c r="AP544" i="23"/>
  <c r="AO545" i="23"/>
  <c r="AP545" i="23"/>
  <c r="AO546" i="23"/>
  <c r="AP546" i="23"/>
  <c r="AO547" i="23"/>
  <c r="AP547" i="23"/>
  <c r="AO548" i="23"/>
  <c r="AP548" i="23"/>
  <c r="AO549" i="23"/>
  <c r="AP549" i="23"/>
  <c r="AO550" i="23"/>
  <c r="AP550" i="23"/>
  <c r="AO551" i="23"/>
  <c r="AP551" i="23"/>
  <c r="AO552" i="23"/>
  <c r="AP552" i="23"/>
  <c r="AO553" i="23"/>
  <c r="AP553" i="23"/>
  <c r="AO554" i="23"/>
  <c r="AP554" i="23"/>
  <c r="AO555" i="23"/>
  <c r="AP555" i="23"/>
  <c r="AO556" i="23"/>
  <c r="AP556" i="23"/>
  <c r="AO557" i="23"/>
  <c r="AP557" i="23"/>
  <c r="AO558" i="23"/>
  <c r="AP558" i="23"/>
  <c r="AO559" i="23"/>
  <c r="AP559" i="23"/>
  <c r="AO560" i="23"/>
  <c r="AP560" i="23"/>
  <c r="AO561" i="23"/>
  <c r="AP561" i="23"/>
  <c r="AO562" i="23"/>
  <c r="AP562" i="23"/>
  <c r="AO563" i="23"/>
  <c r="AP563" i="23"/>
  <c r="AO564" i="23"/>
  <c r="AP564" i="23"/>
  <c r="AO565" i="23"/>
  <c r="AP565" i="23"/>
  <c r="AO566" i="23"/>
  <c r="AP566" i="23"/>
  <c r="AO567" i="23"/>
  <c r="AP567" i="23"/>
  <c r="AO568" i="23"/>
  <c r="AP568" i="23"/>
  <c r="AO569" i="23"/>
  <c r="AP569" i="23"/>
  <c r="AO570" i="23"/>
  <c r="AP570" i="23"/>
  <c r="AO571" i="23"/>
  <c r="AP571" i="23"/>
  <c r="AO572" i="23"/>
  <c r="AP572" i="23"/>
  <c r="AO573" i="23"/>
  <c r="AP573" i="23"/>
  <c r="AO574" i="23"/>
  <c r="AP574" i="23"/>
  <c r="AO575" i="23"/>
  <c r="AP575" i="23"/>
  <c r="AO576" i="23"/>
  <c r="AP576" i="23"/>
  <c r="AO577" i="23"/>
  <c r="AP577" i="23"/>
  <c r="AO578" i="23"/>
  <c r="AP578" i="23"/>
  <c r="AO579" i="23"/>
  <c r="AP579" i="23"/>
  <c r="AO580" i="23"/>
  <c r="AP580" i="23"/>
  <c r="AO581" i="23"/>
  <c r="AP581" i="23"/>
  <c r="AO582" i="23"/>
  <c r="AP582" i="23"/>
  <c r="AO583" i="23"/>
  <c r="AP583" i="23"/>
  <c r="AO584" i="23"/>
  <c r="AP584" i="23"/>
  <c r="AO585" i="23"/>
  <c r="AP585" i="23"/>
  <c r="AO586" i="23"/>
  <c r="AP586" i="23"/>
  <c r="AO587" i="23"/>
  <c r="AP587" i="23"/>
  <c r="AO588" i="23"/>
  <c r="AP588" i="23"/>
  <c r="AO589" i="23"/>
  <c r="AP589" i="23"/>
  <c r="AO590" i="23"/>
  <c r="AP590" i="23"/>
  <c r="AO591" i="23"/>
  <c r="AP591" i="23"/>
  <c r="AO592" i="23"/>
  <c r="AP592" i="23"/>
  <c r="AO593" i="23"/>
  <c r="AP593" i="23"/>
  <c r="AO594" i="23"/>
  <c r="AP594" i="23"/>
  <c r="AO595" i="23"/>
  <c r="AP595" i="23"/>
  <c r="AO596" i="23"/>
  <c r="AP596" i="23"/>
  <c r="AO597" i="23"/>
  <c r="AP597" i="23"/>
  <c r="AO598" i="23"/>
  <c r="AP598" i="23"/>
  <c r="AO599" i="23"/>
  <c r="AP599" i="23"/>
  <c r="AO600" i="23"/>
  <c r="AP600" i="23"/>
  <c r="AO601" i="23"/>
  <c r="AP601" i="23"/>
  <c r="AO602" i="23"/>
  <c r="AP602" i="23"/>
  <c r="AO603" i="23"/>
  <c r="AP603" i="23"/>
  <c r="AO604" i="23"/>
  <c r="AP604" i="23"/>
  <c r="AO605" i="23"/>
  <c r="AP605" i="23"/>
  <c r="AO606" i="23"/>
  <c r="AP606" i="23"/>
  <c r="AO607" i="23"/>
  <c r="AP607" i="23"/>
  <c r="AO608" i="23"/>
  <c r="AP608" i="23"/>
  <c r="AO609" i="23"/>
  <c r="AP609" i="23"/>
  <c r="AO610" i="23"/>
  <c r="AP610" i="23"/>
  <c r="AO611" i="23"/>
  <c r="AP611" i="23"/>
  <c r="AO612" i="23"/>
  <c r="AP612" i="23"/>
  <c r="AO613" i="23"/>
  <c r="AP613" i="23"/>
  <c r="AO614" i="23"/>
  <c r="AP614" i="23"/>
  <c r="AO615" i="23"/>
  <c r="AP615" i="23"/>
  <c r="AO616" i="23"/>
  <c r="AP616" i="23"/>
  <c r="AO617" i="23"/>
  <c r="AP617" i="23"/>
  <c r="AO618" i="23"/>
  <c r="AP618" i="23"/>
  <c r="AO619" i="23"/>
  <c r="AP619" i="23"/>
  <c r="AO620" i="23"/>
  <c r="AP620" i="23"/>
  <c r="AO621" i="23"/>
  <c r="AP621" i="23"/>
  <c r="AO622" i="23"/>
  <c r="AP622" i="23"/>
  <c r="AO623" i="23"/>
  <c r="AP623" i="23"/>
  <c r="AO624" i="23"/>
  <c r="AP624" i="23"/>
  <c r="AO625" i="23"/>
  <c r="AP625" i="23"/>
  <c r="AO626" i="23"/>
  <c r="AP626" i="23"/>
  <c r="AO627" i="23"/>
  <c r="AP627" i="23"/>
  <c r="AO628" i="23"/>
  <c r="AP628" i="23"/>
  <c r="AO629" i="23"/>
  <c r="AP629" i="23"/>
  <c r="AO630" i="23"/>
  <c r="AP630" i="23"/>
  <c r="AO631" i="23"/>
  <c r="AP631" i="23"/>
  <c r="AO632" i="23"/>
  <c r="AP632" i="23"/>
  <c r="AO633" i="23"/>
  <c r="AP633" i="23"/>
  <c r="AO634" i="23"/>
  <c r="AP634" i="23"/>
  <c r="AO635" i="23"/>
  <c r="AP635" i="23"/>
  <c r="AO636" i="23"/>
  <c r="AP636" i="23"/>
  <c r="AO637" i="23"/>
  <c r="AP637" i="23"/>
  <c r="AO638" i="23"/>
  <c r="AP638" i="23"/>
  <c r="AO639" i="23"/>
  <c r="AP639" i="23"/>
  <c r="AO640" i="23"/>
  <c r="AP640" i="23"/>
  <c r="AO641" i="23"/>
  <c r="AP641" i="23"/>
  <c r="AO642" i="23"/>
  <c r="AP642" i="23"/>
  <c r="AO643" i="23"/>
  <c r="AP643" i="23"/>
  <c r="AO644" i="23"/>
  <c r="AP644" i="23"/>
  <c r="AO645" i="23"/>
  <c r="AP645" i="23"/>
  <c r="AO646" i="23"/>
  <c r="AP646" i="23"/>
  <c r="AO647" i="23"/>
  <c r="AP647" i="23"/>
  <c r="AO648" i="23"/>
  <c r="AP648" i="23"/>
  <c r="AO649" i="23"/>
  <c r="AP649" i="23"/>
  <c r="AO650" i="23"/>
  <c r="AP650" i="23"/>
  <c r="AO651" i="23"/>
  <c r="AP651" i="23"/>
  <c r="AO652" i="23"/>
  <c r="AP652" i="23"/>
  <c r="AO653" i="23"/>
  <c r="AP653" i="23"/>
  <c r="AO654" i="23"/>
  <c r="AP654" i="23"/>
  <c r="AO655" i="23"/>
  <c r="AP655" i="23"/>
  <c r="AO656" i="23"/>
  <c r="AP656" i="23"/>
  <c r="AO657" i="23"/>
  <c r="AP657" i="23"/>
  <c r="AO658" i="23"/>
  <c r="AP658" i="23"/>
  <c r="AO659" i="23"/>
  <c r="AP659" i="23"/>
  <c r="AO660" i="23"/>
  <c r="AP660" i="23"/>
  <c r="AO661" i="23"/>
  <c r="AP661" i="23"/>
  <c r="AO662" i="23"/>
  <c r="AP662" i="23"/>
  <c r="AO663" i="23"/>
  <c r="AP663" i="23"/>
  <c r="AO664" i="23"/>
  <c r="AP664" i="23"/>
  <c r="AO665" i="23"/>
  <c r="AP665" i="23"/>
  <c r="AO666" i="23"/>
  <c r="AP666" i="23"/>
  <c r="AO667" i="23"/>
  <c r="AP667" i="23"/>
  <c r="AO668" i="23"/>
  <c r="AP668" i="23"/>
  <c r="AO669" i="23"/>
  <c r="AP669" i="23"/>
  <c r="AO670" i="23"/>
  <c r="AP670" i="23"/>
  <c r="AO671" i="23"/>
  <c r="AP671" i="23"/>
  <c r="AO672" i="23"/>
  <c r="AP672" i="23"/>
  <c r="AO673" i="23"/>
  <c r="AP673" i="23"/>
  <c r="AO674" i="23"/>
  <c r="AP674" i="23"/>
  <c r="AO675" i="23"/>
  <c r="AP675" i="23"/>
  <c r="AO676" i="23"/>
  <c r="AP676" i="23"/>
  <c r="AO677" i="23"/>
  <c r="AP677" i="23"/>
  <c r="AO678" i="23"/>
  <c r="AP678" i="23"/>
  <c r="AO679" i="23"/>
  <c r="AP679" i="23"/>
  <c r="AO680" i="23"/>
  <c r="AP680" i="23"/>
  <c r="AO681" i="23"/>
  <c r="AP681" i="23"/>
  <c r="AO682" i="23"/>
  <c r="AP682" i="23"/>
  <c r="AO683" i="23"/>
  <c r="AP683" i="23"/>
  <c r="AO684" i="23"/>
  <c r="AP684" i="23"/>
  <c r="AO685" i="23"/>
  <c r="AP685" i="23"/>
  <c r="AO686" i="23"/>
  <c r="AP686" i="23"/>
  <c r="AO687" i="23"/>
  <c r="AP687" i="23"/>
  <c r="AO688" i="23"/>
  <c r="AP688" i="23"/>
  <c r="AO689" i="23"/>
  <c r="AP689" i="23"/>
  <c r="AO690" i="23"/>
  <c r="AP690" i="23"/>
  <c r="AO691" i="23"/>
  <c r="AP691" i="23"/>
  <c r="AO692" i="23"/>
  <c r="AP692" i="23"/>
  <c r="AO693" i="23"/>
  <c r="AP693" i="23"/>
  <c r="AO694" i="23"/>
  <c r="AP694" i="23"/>
  <c r="AO695" i="23"/>
  <c r="AP695" i="23"/>
  <c r="AO696" i="23"/>
  <c r="AP696" i="23"/>
  <c r="AO697" i="23"/>
  <c r="AP697" i="23"/>
  <c r="AO698" i="23"/>
  <c r="AP698" i="23"/>
  <c r="AO699" i="23"/>
  <c r="AP699" i="23"/>
  <c r="AO700" i="23"/>
  <c r="AP700" i="23"/>
  <c r="AO701" i="23"/>
  <c r="AP701" i="23"/>
  <c r="AO702" i="23"/>
  <c r="AP702" i="23"/>
  <c r="AO703" i="23"/>
  <c r="AP703" i="23"/>
  <c r="AO704" i="23"/>
  <c r="AP704" i="23"/>
  <c r="AO705" i="23"/>
  <c r="AP705" i="23"/>
  <c r="AO706" i="23"/>
  <c r="AP706" i="23"/>
  <c r="AO707" i="23"/>
  <c r="AP707" i="23"/>
  <c r="AO708" i="23"/>
  <c r="AP708" i="23"/>
  <c r="AO709" i="23"/>
  <c r="AP709" i="23"/>
  <c r="AO710" i="23"/>
  <c r="AP710" i="23"/>
  <c r="AO711" i="23"/>
  <c r="AP711" i="23"/>
  <c r="AO712" i="23"/>
  <c r="AP712" i="23"/>
  <c r="AO713" i="23"/>
  <c r="AP713" i="23"/>
  <c r="AO714" i="23"/>
  <c r="AP714" i="23"/>
  <c r="AO715" i="23"/>
  <c r="AP715" i="23"/>
  <c r="AO716" i="23"/>
  <c r="AP716" i="23"/>
  <c r="AO717" i="23"/>
  <c r="AP717" i="23"/>
  <c r="AO718" i="23"/>
  <c r="AP718" i="23"/>
  <c r="AO719" i="23"/>
  <c r="AP719" i="23"/>
  <c r="AO720" i="23"/>
  <c r="AP720" i="23"/>
  <c r="AO721" i="23"/>
  <c r="AP721" i="23"/>
  <c r="AO722" i="23"/>
  <c r="AP722" i="23"/>
  <c r="AO723" i="23"/>
  <c r="AP723" i="23"/>
  <c r="AO724" i="23"/>
  <c r="AP724" i="23"/>
  <c r="AO725" i="23"/>
  <c r="AP725" i="23"/>
  <c r="AO726" i="23"/>
  <c r="AP726" i="23"/>
  <c r="AO727" i="23"/>
  <c r="AP727" i="23"/>
  <c r="AO728" i="23"/>
  <c r="AP728" i="23"/>
  <c r="AO729" i="23"/>
  <c r="AP729" i="23"/>
  <c r="AO730" i="23"/>
  <c r="AP730" i="23"/>
  <c r="AO731" i="23"/>
  <c r="AP731" i="23"/>
  <c r="AO732" i="23"/>
  <c r="AP732" i="23"/>
  <c r="AO733" i="23"/>
  <c r="AP733" i="23"/>
  <c r="AO734" i="23"/>
  <c r="AP734" i="23"/>
  <c r="AO735" i="23"/>
  <c r="AP735" i="23"/>
  <c r="AO736" i="23"/>
  <c r="AP736" i="23"/>
  <c r="AO737" i="23"/>
  <c r="AP737" i="23"/>
  <c r="AO738" i="23"/>
  <c r="AP738" i="23"/>
  <c r="AO739" i="23"/>
  <c r="AP739" i="23"/>
  <c r="AO740" i="23"/>
  <c r="AP740" i="23"/>
  <c r="AO741" i="23"/>
  <c r="AP741" i="23"/>
  <c r="AO742" i="23"/>
  <c r="AP742" i="23"/>
  <c r="AO743" i="23"/>
  <c r="AP743" i="23"/>
  <c r="AO744" i="23"/>
  <c r="AP744" i="23"/>
  <c r="AO745" i="23"/>
  <c r="AP745" i="23"/>
  <c r="AO746" i="23"/>
  <c r="AP746" i="23"/>
  <c r="AO747" i="23"/>
  <c r="AP747" i="23"/>
  <c r="AO748" i="23"/>
  <c r="AP748" i="23"/>
  <c r="AO749" i="23"/>
  <c r="AP749" i="23"/>
  <c r="AO750" i="23"/>
  <c r="AP750" i="23"/>
  <c r="AO751" i="23"/>
  <c r="AP751" i="23"/>
  <c r="AO752" i="23"/>
  <c r="AP752" i="23"/>
  <c r="AO753" i="23"/>
  <c r="AP753" i="23"/>
  <c r="AO754" i="23"/>
  <c r="AP754" i="23"/>
  <c r="AO755" i="23"/>
  <c r="AP755" i="23"/>
  <c r="AO756" i="23"/>
  <c r="AP756" i="23"/>
  <c r="AO757" i="23"/>
  <c r="AP757" i="23"/>
  <c r="AO758" i="23"/>
  <c r="AP758" i="23"/>
  <c r="AO759" i="23"/>
  <c r="AP759" i="23"/>
  <c r="AO760" i="23"/>
  <c r="AP760" i="23"/>
  <c r="AO761" i="23"/>
  <c r="AP761" i="23"/>
  <c r="AO762" i="23"/>
  <c r="AP762" i="23"/>
  <c r="AO763" i="23"/>
  <c r="AP763" i="23"/>
  <c r="AO764" i="23"/>
  <c r="AP764" i="23"/>
  <c r="AO765" i="23"/>
  <c r="AP765" i="23"/>
  <c r="AO766" i="23"/>
  <c r="AP766" i="23"/>
  <c r="AO767" i="23"/>
  <c r="AP767" i="23"/>
  <c r="AO768" i="23"/>
  <c r="AP768" i="23"/>
  <c r="AO769" i="23"/>
  <c r="AP769" i="23"/>
  <c r="AO770" i="23"/>
  <c r="AP770" i="23"/>
  <c r="AO771" i="23"/>
  <c r="AP771" i="23"/>
  <c r="AO772" i="23"/>
  <c r="AP772" i="23"/>
  <c r="AO773" i="23"/>
  <c r="AP773" i="23"/>
  <c r="AO774" i="23"/>
  <c r="AP774" i="23"/>
  <c r="AO775" i="23"/>
  <c r="AP775" i="23"/>
  <c r="AO776" i="23"/>
  <c r="AP776" i="23"/>
  <c r="AO777" i="23"/>
  <c r="AP777" i="23"/>
  <c r="AO778" i="23"/>
  <c r="AP778" i="23"/>
  <c r="AO779" i="23"/>
  <c r="AP779" i="23"/>
  <c r="AO780" i="23"/>
  <c r="AP780" i="23"/>
  <c r="AO781" i="23"/>
  <c r="AP781" i="23"/>
  <c r="AO782" i="23"/>
  <c r="AP782" i="23"/>
  <c r="AO783" i="23"/>
  <c r="AP783" i="23"/>
  <c r="AO784" i="23"/>
  <c r="AP784" i="23"/>
  <c r="AO785" i="23"/>
  <c r="AP785" i="23"/>
  <c r="AO786" i="23"/>
  <c r="AP786" i="23"/>
  <c r="AO787" i="23"/>
  <c r="AP787" i="23"/>
  <c r="AO788" i="23"/>
  <c r="AP788" i="23"/>
  <c r="AO789" i="23"/>
  <c r="AP789" i="23"/>
  <c r="AO790" i="23"/>
  <c r="AP790" i="23"/>
  <c r="AO791" i="23"/>
  <c r="AP791" i="23"/>
  <c r="AO792" i="23"/>
  <c r="AP792" i="23"/>
  <c r="AO793" i="23"/>
  <c r="AP793" i="23"/>
  <c r="AO794" i="23"/>
  <c r="AP794" i="23"/>
  <c r="AO795" i="23"/>
  <c r="AP795" i="23"/>
  <c r="AO796" i="23"/>
  <c r="AP796" i="23"/>
  <c r="AO797" i="23"/>
  <c r="AP797" i="23"/>
  <c r="AO798" i="23"/>
  <c r="AP798" i="23"/>
  <c r="AO799" i="23"/>
  <c r="AP799" i="23"/>
  <c r="AO800" i="23"/>
  <c r="AP800" i="23"/>
  <c r="AO801" i="23"/>
  <c r="AP801" i="23"/>
  <c r="AO802" i="23"/>
  <c r="AP802" i="23"/>
  <c r="AO803" i="23"/>
  <c r="AP803" i="23"/>
  <c r="AO804" i="23"/>
  <c r="AP804" i="23"/>
  <c r="AO805" i="23"/>
  <c r="AP805" i="23"/>
  <c r="AO806" i="23"/>
  <c r="AP806" i="23"/>
  <c r="AO807" i="23"/>
  <c r="AP807" i="23"/>
  <c r="AO808" i="23"/>
  <c r="AP808" i="23"/>
  <c r="AO809" i="23"/>
  <c r="AP809" i="23"/>
  <c r="AO810" i="23"/>
  <c r="AP810" i="23"/>
  <c r="AO811" i="23"/>
  <c r="AP811" i="23"/>
  <c r="AO812" i="23"/>
  <c r="AP812" i="23"/>
  <c r="AO813" i="23"/>
  <c r="AP813" i="23"/>
  <c r="AO814" i="23"/>
  <c r="AP814" i="23"/>
  <c r="AO815" i="23"/>
  <c r="AP815" i="23"/>
  <c r="AO816" i="23"/>
  <c r="AP816" i="23"/>
  <c r="AO817" i="23"/>
  <c r="AP817" i="23"/>
  <c r="AO818" i="23"/>
  <c r="AP818" i="23"/>
  <c r="AO819" i="23"/>
  <c r="AP819" i="23"/>
  <c r="AO820" i="23"/>
  <c r="AP820" i="23"/>
  <c r="AO821" i="23"/>
  <c r="AP821" i="23"/>
  <c r="AO822" i="23"/>
  <c r="AP822" i="23"/>
  <c r="AO823" i="23"/>
  <c r="AP823" i="23"/>
  <c r="AO824" i="23"/>
  <c r="AP824" i="23"/>
  <c r="AO825" i="23"/>
  <c r="AP825" i="23"/>
  <c r="AO826" i="23"/>
  <c r="AP826" i="23"/>
  <c r="AO827" i="23"/>
  <c r="AP827" i="23"/>
  <c r="AO828" i="23"/>
  <c r="AP828" i="23"/>
  <c r="AO829" i="23"/>
  <c r="AP829" i="23"/>
  <c r="AO830" i="23"/>
  <c r="AP830" i="23"/>
  <c r="AO831" i="23"/>
  <c r="AP831" i="23"/>
  <c r="AO832" i="23"/>
  <c r="AP832" i="23"/>
  <c r="AO833" i="23"/>
  <c r="AP833" i="23"/>
  <c r="AO834" i="23"/>
  <c r="AP834" i="23"/>
  <c r="AO835" i="23"/>
  <c r="AP835" i="23"/>
  <c r="AO836" i="23"/>
  <c r="AP836" i="23"/>
  <c r="AO837" i="23"/>
  <c r="AP837" i="23"/>
  <c r="AO838" i="23"/>
  <c r="AP838" i="23"/>
  <c r="AO839" i="23"/>
  <c r="AP839" i="23"/>
  <c r="AO840" i="23"/>
  <c r="AP840" i="23"/>
  <c r="AO841" i="23"/>
  <c r="AP841" i="23"/>
  <c r="AO842" i="23"/>
  <c r="AP842" i="23"/>
  <c r="AO843" i="23"/>
  <c r="AP843" i="23"/>
  <c r="AO844" i="23"/>
  <c r="AP844" i="23"/>
  <c r="AO845" i="23"/>
  <c r="AP845" i="23"/>
  <c r="AO846" i="23"/>
  <c r="AP846" i="23"/>
  <c r="AO847" i="23"/>
  <c r="AP847" i="23"/>
  <c r="AO848" i="23"/>
  <c r="AP848" i="23"/>
  <c r="AO849" i="23"/>
  <c r="AP849" i="23"/>
  <c r="AO850" i="23"/>
  <c r="AP850" i="23"/>
  <c r="AO851" i="23"/>
  <c r="AP851" i="23"/>
  <c r="AO852" i="23"/>
  <c r="AP852" i="23"/>
  <c r="AO853" i="23"/>
  <c r="AP853" i="23"/>
  <c r="AO854" i="23"/>
  <c r="AP854" i="23"/>
  <c r="AO855" i="23"/>
  <c r="AP855" i="23"/>
  <c r="AO856" i="23"/>
  <c r="AP856" i="23"/>
  <c r="AO857" i="23"/>
  <c r="AP857" i="23"/>
  <c r="AO858" i="23"/>
  <c r="AP858" i="23"/>
  <c r="AO859" i="23"/>
  <c r="AP859" i="23"/>
  <c r="AO860" i="23"/>
  <c r="AP860" i="23"/>
  <c r="AO861" i="23"/>
  <c r="AP861" i="23"/>
  <c r="AO862" i="23"/>
  <c r="AP862" i="23"/>
  <c r="AO863" i="23"/>
  <c r="AP863" i="23"/>
  <c r="AO864" i="23"/>
  <c r="AP864" i="23"/>
  <c r="AO865" i="23"/>
  <c r="AP865" i="23"/>
  <c r="AO866" i="23"/>
  <c r="AP866" i="23"/>
  <c r="AO867" i="23"/>
  <c r="AP867" i="23"/>
  <c r="AO868" i="23"/>
  <c r="AP868" i="23"/>
  <c r="AO869" i="23"/>
  <c r="AP869" i="23"/>
  <c r="AO870" i="23"/>
  <c r="AP870" i="23"/>
  <c r="AO871" i="23"/>
  <c r="AP871" i="23"/>
  <c r="AO872" i="23"/>
  <c r="AP872" i="23"/>
  <c r="AO873" i="23"/>
  <c r="AP873" i="23"/>
  <c r="AO874" i="23"/>
  <c r="AP874" i="23"/>
  <c r="AO875" i="23"/>
  <c r="AP875" i="23"/>
  <c r="AO876" i="23"/>
  <c r="AP876" i="23"/>
  <c r="AO877" i="23"/>
  <c r="AP877" i="23"/>
  <c r="AO878" i="23"/>
  <c r="AP878" i="23"/>
  <c r="AO879" i="23"/>
  <c r="AP879" i="23"/>
  <c r="AO880" i="23"/>
  <c r="AP880" i="23"/>
  <c r="AO881" i="23"/>
  <c r="AP881" i="23"/>
  <c r="AO882" i="23"/>
  <c r="AP882" i="23"/>
  <c r="AO883" i="23"/>
  <c r="AP883" i="23"/>
  <c r="AO884" i="23"/>
  <c r="AP884" i="23"/>
  <c r="AO885" i="23"/>
  <c r="AP885" i="23"/>
  <c r="AO886" i="23"/>
  <c r="AP886" i="23"/>
  <c r="AO887" i="23"/>
  <c r="AP887" i="23"/>
  <c r="AO888" i="23"/>
  <c r="AP888" i="23"/>
  <c r="AO889" i="23"/>
  <c r="AP889" i="23"/>
  <c r="AO890" i="23"/>
  <c r="AP890" i="23"/>
  <c r="AO891" i="23"/>
  <c r="AP891" i="23"/>
  <c r="AO892" i="23"/>
  <c r="AP892" i="23"/>
  <c r="AO893" i="23"/>
  <c r="AP893" i="23"/>
  <c r="AO894" i="23"/>
  <c r="AP894" i="23"/>
  <c r="AO895" i="23"/>
  <c r="AP895" i="23"/>
  <c r="AO896" i="23"/>
  <c r="AP896" i="23"/>
  <c r="AO897" i="23"/>
  <c r="AP897" i="23"/>
  <c r="AO898" i="23"/>
  <c r="AP898" i="23"/>
  <c r="AO899" i="23"/>
  <c r="AP899" i="23"/>
  <c r="AO900" i="23"/>
  <c r="AP900" i="23"/>
  <c r="AO901" i="23"/>
  <c r="AP901" i="23"/>
  <c r="AO902" i="23"/>
  <c r="AP902" i="23"/>
  <c r="AO903" i="23"/>
  <c r="AP903" i="23"/>
  <c r="AO904" i="23"/>
  <c r="AP904" i="23"/>
  <c r="AO905" i="23"/>
  <c r="AP905" i="23"/>
  <c r="AO906" i="23"/>
  <c r="AP906" i="23"/>
  <c r="AO907" i="23"/>
  <c r="AP907" i="23"/>
  <c r="AO908" i="23"/>
  <c r="AP908" i="23"/>
  <c r="AO909" i="23"/>
  <c r="AP909" i="23"/>
  <c r="AO910" i="23"/>
  <c r="AP910" i="23"/>
  <c r="AO911" i="23"/>
  <c r="AP911" i="23"/>
  <c r="AO912" i="23"/>
  <c r="AP912" i="23"/>
  <c r="AO913" i="23"/>
  <c r="AP913" i="23"/>
  <c r="AO914" i="23"/>
  <c r="AP914" i="23"/>
  <c r="AO915" i="23"/>
  <c r="AP915" i="23"/>
  <c r="AO916" i="23"/>
  <c r="AP916" i="23"/>
  <c r="AO917" i="23"/>
  <c r="AP917" i="23"/>
  <c r="AO918" i="23"/>
  <c r="AP918" i="23"/>
  <c r="AO919" i="23"/>
  <c r="AP919" i="23"/>
  <c r="AO920" i="23"/>
  <c r="AP920" i="23"/>
  <c r="AO921" i="23"/>
  <c r="AP921" i="23"/>
  <c r="AO922" i="23"/>
  <c r="AP922" i="23"/>
  <c r="AO923" i="23"/>
  <c r="AP923" i="23"/>
  <c r="AO924" i="23"/>
  <c r="AP924" i="23"/>
  <c r="AO925" i="23"/>
  <c r="AP925" i="23"/>
  <c r="AO926" i="23"/>
  <c r="AP926" i="23"/>
  <c r="AO927" i="23"/>
  <c r="AP927" i="23"/>
  <c r="AO928" i="23"/>
  <c r="AP928" i="23"/>
  <c r="AO929" i="23"/>
  <c r="AP929" i="23"/>
  <c r="AO930" i="23"/>
  <c r="AP930" i="23"/>
  <c r="AO931" i="23"/>
  <c r="AP931" i="23"/>
  <c r="AO932" i="23"/>
  <c r="AP932" i="23"/>
  <c r="AO933" i="23"/>
  <c r="AP933" i="23"/>
  <c r="AO934" i="23"/>
  <c r="AP934" i="23"/>
  <c r="AO935" i="23"/>
  <c r="AP935" i="23"/>
  <c r="AO936" i="23"/>
  <c r="AP936" i="23"/>
  <c r="AO937" i="23"/>
  <c r="AP937" i="23"/>
  <c r="AO938" i="23"/>
  <c r="AP938" i="23"/>
  <c r="AO939" i="23"/>
  <c r="AP939" i="23"/>
  <c r="AO940" i="23"/>
  <c r="AP940" i="23"/>
  <c r="AO941" i="23"/>
  <c r="AP941" i="23"/>
  <c r="AO942" i="23"/>
  <c r="AP942" i="23"/>
  <c r="AO943" i="23"/>
  <c r="AP943" i="23"/>
  <c r="AO944" i="23"/>
  <c r="AP944" i="23"/>
  <c r="AO945" i="23"/>
  <c r="AP945" i="23"/>
  <c r="AO946" i="23"/>
  <c r="AP946" i="23"/>
  <c r="AO947" i="23"/>
  <c r="AP947" i="23"/>
  <c r="AO948" i="23"/>
  <c r="AP948" i="23"/>
  <c r="AO949" i="23"/>
  <c r="AP949" i="23"/>
  <c r="AO950" i="23"/>
  <c r="AP950" i="23"/>
  <c r="AO951" i="23"/>
  <c r="AP951" i="23"/>
  <c r="AO952" i="23"/>
  <c r="AP952" i="23"/>
  <c r="AO953" i="23"/>
  <c r="AP953" i="23"/>
  <c r="AO954" i="23"/>
  <c r="AP954" i="23"/>
  <c r="AO955" i="23"/>
  <c r="AP955" i="23"/>
  <c r="AO956" i="23"/>
  <c r="AP956" i="23"/>
  <c r="AO957" i="23"/>
  <c r="AP957" i="23"/>
  <c r="AO958" i="23"/>
  <c r="AP958" i="23"/>
  <c r="AO959" i="23"/>
  <c r="AP959" i="23"/>
  <c r="AO960" i="23"/>
  <c r="AP960" i="23"/>
  <c r="AO961" i="23"/>
  <c r="AP961" i="23"/>
  <c r="AO962" i="23"/>
  <c r="AP962" i="23"/>
  <c r="AO963" i="23"/>
  <c r="AP963" i="23"/>
  <c r="AO964" i="23"/>
  <c r="AP964" i="23"/>
  <c r="AO965" i="23"/>
  <c r="AP965" i="23"/>
  <c r="AO966" i="23"/>
  <c r="AP966" i="23"/>
  <c r="AO967" i="23"/>
  <c r="AP967" i="23"/>
  <c r="AO968" i="23"/>
  <c r="AP968" i="23"/>
  <c r="AO969" i="23"/>
  <c r="AP969" i="23"/>
  <c r="AO970" i="23"/>
  <c r="AP970" i="23"/>
  <c r="AO971" i="23"/>
  <c r="AP971" i="23"/>
  <c r="AO972" i="23"/>
  <c r="AP972" i="23"/>
  <c r="AO973" i="23"/>
  <c r="AP973" i="23"/>
  <c r="AO974" i="23"/>
  <c r="AP974" i="23"/>
  <c r="AO975" i="23"/>
  <c r="AP975" i="23"/>
  <c r="AO976" i="23"/>
  <c r="AP976" i="23"/>
  <c r="AO977" i="23"/>
  <c r="AP977" i="23"/>
  <c r="AO978" i="23"/>
  <c r="AP978" i="23"/>
  <c r="AO979" i="23"/>
  <c r="AP979" i="23"/>
  <c r="AO980" i="23"/>
  <c r="AP980" i="23"/>
  <c r="AO981" i="23"/>
  <c r="AP981" i="23"/>
  <c r="AO982" i="23"/>
  <c r="AP982" i="23"/>
  <c r="AO983" i="23"/>
  <c r="AP983" i="23"/>
  <c r="AO984" i="23"/>
  <c r="AP984" i="23"/>
  <c r="AO985" i="23"/>
  <c r="AP985" i="23"/>
  <c r="AO986" i="23"/>
  <c r="AP986" i="23"/>
  <c r="AO987" i="23"/>
  <c r="AP987" i="23"/>
  <c r="AO988" i="23"/>
  <c r="AP988" i="23"/>
  <c r="AO989" i="23"/>
  <c r="AP989" i="23"/>
  <c r="AO990" i="23"/>
  <c r="AP990" i="23"/>
  <c r="AO991" i="23"/>
  <c r="AP991" i="23"/>
  <c r="AO992" i="23"/>
  <c r="AP992" i="23"/>
  <c r="AO993" i="23"/>
  <c r="AP993" i="23"/>
  <c r="AO994" i="23"/>
  <c r="AP994" i="23"/>
  <c r="AO995" i="23"/>
  <c r="AP995" i="23"/>
  <c r="AO996" i="23"/>
  <c r="AP996" i="23"/>
  <c r="AO997" i="23"/>
  <c r="AP997" i="23"/>
  <c r="AO998" i="23"/>
  <c r="AP998" i="23"/>
  <c r="AO999" i="23"/>
  <c r="AP999" i="23"/>
  <c r="AO1000" i="23"/>
  <c r="AP1000" i="23"/>
  <c r="AO1001" i="23"/>
  <c r="AP1001" i="23"/>
  <c r="AO1002" i="23"/>
  <c r="AP1002" i="23"/>
  <c r="AO1003" i="23"/>
  <c r="AP1003" i="23"/>
  <c r="AO1004" i="23"/>
  <c r="AP1004" i="23"/>
  <c r="AO1005" i="23"/>
  <c r="AP1005" i="23"/>
  <c r="AO1006" i="23"/>
  <c r="AP1006" i="23"/>
  <c r="AO1007" i="23"/>
  <c r="AP1007" i="23"/>
  <c r="AO1008" i="23"/>
  <c r="AP1008" i="23"/>
  <c r="AO1009" i="23"/>
  <c r="AP1009" i="23"/>
  <c r="AO1010" i="23"/>
  <c r="AP1010" i="23"/>
  <c r="AO1011" i="23"/>
  <c r="AP1011" i="23"/>
  <c r="AO1012" i="23"/>
  <c r="AP1012" i="23"/>
  <c r="AO1013" i="23"/>
  <c r="AP1013" i="23"/>
  <c r="AO1014" i="23"/>
  <c r="AP1014" i="23"/>
  <c r="AO1015" i="23"/>
  <c r="AP1015" i="23"/>
  <c r="AO1016" i="23"/>
  <c r="AP1016" i="23"/>
  <c r="AO1017" i="23"/>
  <c r="AP1017" i="23"/>
  <c r="AO1018" i="23"/>
  <c r="AP1018" i="23"/>
  <c r="AO1019" i="23"/>
  <c r="AP1019" i="23"/>
  <c r="AO1020" i="23"/>
  <c r="AP1020" i="23"/>
  <c r="AO1021" i="23"/>
  <c r="AP1021" i="23"/>
  <c r="AO1022" i="23"/>
  <c r="AP1022" i="23"/>
  <c r="AO1023" i="23"/>
  <c r="AP1023" i="23"/>
  <c r="AO1024" i="23"/>
  <c r="AP1024" i="23"/>
  <c r="AO1025" i="23"/>
  <c r="AP1025" i="23"/>
  <c r="AO1026" i="23"/>
  <c r="AP1026" i="23"/>
  <c r="AO1027" i="23"/>
  <c r="AP1027" i="23"/>
  <c r="AO1028" i="23"/>
  <c r="AP1028" i="23"/>
  <c r="AO1029" i="23"/>
  <c r="AP1029" i="23"/>
  <c r="AO1030" i="23"/>
  <c r="AP1030" i="23"/>
  <c r="AO1031" i="23"/>
  <c r="AP1031" i="23"/>
  <c r="AO1032" i="23"/>
  <c r="AP1032" i="23"/>
  <c r="AO1033" i="23"/>
  <c r="AP1033" i="23"/>
  <c r="AO1034" i="23"/>
  <c r="AP1034" i="23"/>
  <c r="AO1035" i="23"/>
  <c r="AP1035" i="23"/>
  <c r="AO1036" i="23"/>
  <c r="AP1036" i="23"/>
  <c r="AO1037" i="23"/>
  <c r="AP1037" i="23"/>
  <c r="AO1038" i="23"/>
  <c r="AP1038" i="23"/>
  <c r="AO1039" i="23"/>
  <c r="AP1039" i="23"/>
  <c r="AO1040" i="23"/>
  <c r="AP1040" i="23"/>
  <c r="AO1041" i="23"/>
  <c r="AP1041" i="23"/>
  <c r="AO1042" i="23"/>
  <c r="AP1042" i="23"/>
  <c r="AO1043" i="23"/>
  <c r="AP1043" i="23"/>
  <c r="AO1044" i="23"/>
  <c r="AP1044" i="23"/>
  <c r="AO1045" i="23"/>
  <c r="AP1045" i="23"/>
  <c r="AO1046" i="23"/>
  <c r="AP1046" i="23"/>
  <c r="AO1047" i="23"/>
  <c r="AP1047" i="23"/>
  <c r="AO1048" i="23"/>
  <c r="AP1048" i="23"/>
  <c r="AO1049" i="23"/>
  <c r="AP1049" i="23"/>
  <c r="AO1050" i="23"/>
  <c r="AP1050" i="23"/>
  <c r="AO1051" i="23"/>
  <c r="AP1051" i="23"/>
  <c r="AO1052" i="23"/>
  <c r="AP1052" i="23"/>
  <c r="AO1053" i="23"/>
  <c r="AP1053" i="23"/>
  <c r="AO1054" i="23"/>
  <c r="AP1054" i="23"/>
  <c r="AO1055" i="23"/>
  <c r="AP1055" i="23"/>
  <c r="AO1056" i="23"/>
  <c r="AP1056" i="23"/>
  <c r="AO1057" i="23"/>
  <c r="AP1057" i="23"/>
  <c r="AO1058" i="23"/>
  <c r="AP1058" i="23"/>
  <c r="AO1059" i="23"/>
  <c r="AP1059" i="23"/>
  <c r="AO1060" i="23"/>
  <c r="AP1060" i="23"/>
  <c r="AO1061" i="23"/>
  <c r="AP1061" i="23"/>
  <c r="AO1062" i="23"/>
  <c r="AP1062" i="23"/>
  <c r="AO1063" i="23"/>
  <c r="AP1063" i="23"/>
  <c r="AO1064" i="23"/>
  <c r="AP1064" i="23"/>
  <c r="AO1065" i="23"/>
  <c r="AP1065" i="23"/>
  <c r="AO1066" i="23"/>
  <c r="AP1066" i="23"/>
  <c r="AO1067" i="23"/>
  <c r="AP1067" i="23"/>
  <c r="AO1068" i="23"/>
  <c r="AP1068" i="23"/>
  <c r="AO1069" i="23"/>
  <c r="AP1069" i="23"/>
  <c r="AO1070" i="23"/>
  <c r="AP1070" i="23"/>
  <c r="AO1071" i="23"/>
  <c r="AP1071" i="23"/>
  <c r="AO1072" i="23"/>
  <c r="AP1072" i="23"/>
  <c r="AO1073" i="23"/>
  <c r="AP1073" i="23"/>
  <c r="AO1074" i="23"/>
  <c r="AP1074" i="23"/>
  <c r="AO1075" i="23"/>
  <c r="AP1075" i="23"/>
  <c r="AO1076" i="23"/>
  <c r="AP1076" i="23"/>
  <c r="AO1077" i="23"/>
  <c r="AP1077" i="23"/>
  <c r="AO1078" i="23"/>
  <c r="AP1078" i="23"/>
  <c r="AO1079" i="23"/>
  <c r="AP1079" i="23"/>
  <c r="AO1080" i="23"/>
  <c r="AP1080" i="23"/>
  <c r="AO1081" i="23"/>
  <c r="AP1081" i="23"/>
  <c r="AO1082" i="23"/>
  <c r="AP1082" i="23"/>
  <c r="AO1083" i="23"/>
  <c r="AP1083" i="23"/>
  <c r="AO1084" i="23"/>
  <c r="AP1084" i="23"/>
  <c r="AO1085" i="23"/>
  <c r="AP1085" i="23"/>
  <c r="AO1086" i="23"/>
  <c r="AP1086" i="23"/>
  <c r="AO1087" i="23"/>
  <c r="AP1087" i="23"/>
  <c r="AO1088" i="23"/>
  <c r="AP1088" i="23"/>
  <c r="AO1089" i="23"/>
  <c r="AP1089" i="23"/>
  <c r="AO1090" i="23"/>
  <c r="AP1090" i="23"/>
  <c r="AO1091" i="23"/>
  <c r="AP1091" i="23"/>
  <c r="AO1092" i="23"/>
  <c r="AP1092" i="23"/>
  <c r="AO1093" i="23"/>
  <c r="AP1093" i="23"/>
  <c r="AO1094" i="23"/>
  <c r="AP1094" i="23"/>
  <c r="AO1095" i="23"/>
  <c r="AP1095" i="23"/>
  <c r="AO1096" i="23"/>
  <c r="AP1096" i="23"/>
  <c r="AO1097" i="23"/>
  <c r="AP1097" i="23"/>
  <c r="AO1098" i="23"/>
  <c r="AP1098" i="23"/>
  <c r="AO1099" i="23"/>
  <c r="AP1099" i="23"/>
  <c r="AO1100" i="23"/>
  <c r="AP1100" i="23"/>
  <c r="AO1101" i="23"/>
  <c r="AP1101" i="23"/>
  <c r="AO1102" i="23"/>
  <c r="AP1102" i="23"/>
  <c r="AO1103" i="23"/>
  <c r="AP1103" i="23"/>
  <c r="AO1104" i="23"/>
  <c r="AP1104" i="23"/>
  <c r="AO1105" i="23"/>
  <c r="AP1105" i="23"/>
  <c r="AO1106" i="23"/>
  <c r="AP1106" i="23"/>
  <c r="AO1107" i="23"/>
  <c r="AP1107" i="23"/>
  <c r="AO1108" i="23"/>
  <c r="AP1108" i="23"/>
  <c r="AO1109" i="23"/>
  <c r="AP1109" i="23"/>
  <c r="AO1110" i="23"/>
  <c r="AP1110" i="23"/>
  <c r="AO1111" i="23"/>
  <c r="AP1111" i="23"/>
  <c r="AO1112" i="23"/>
  <c r="AP1112" i="23"/>
  <c r="AO1113" i="23"/>
  <c r="AP1113" i="23"/>
  <c r="AO1114" i="23"/>
  <c r="AP1114" i="23"/>
  <c r="AO1115" i="23"/>
  <c r="AP1115" i="23"/>
  <c r="AO1116" i="23"/>
  <c r="AP1116" i="23"/>
  <c r="AO1117" i="23"/>
  <c r="AP1117" i="23"/>
  <c r="AO1118" i="23"/>
  <c r="AP1118" i="23"/>
  <c r="AO1119" i="23"/>
  <c r="AP1119" i="23"/>
  <c r="AO1120" i="23"/>
  <c r="AP1120" i="23"/>
  <c r="AO1121" i="23"/>
  <c r="AP1121" i="23"/>
  <c r="AO1122" i="23"/>
  <c r="AP1122" i="23"/>
  <c r="AO1123" i="23"/>
  <c r="AP1123" i="23"/>
  <c r="AO1124" i="23"/>
  <c r="AP1124" i="23"/>
  <c r="AO1125" i="23"/>
  <c r="AP1125" i="23"/>
  <c r="AO1126" i="23"/>
  <c r="AP1126" i="23"/>
  <c r="AO1127" i="23"/>
  <c r="AP1127" i="23"/>
  <c r="AO1128" i="23"/>
  <c r="AP1128" i="23"/>
  <c r="AO1129" i="23"/>
  <c r="AP1129" i="23"/>
  <c r="AO1130" i="23"/>
  <c r="AP1130" i="23"/>
  <c r="AO1131" i="23"/>
  <c r="AP1131" i="23"/>
  <c r="AO1132" i="23"/>
  <c r="AP1132" i="23"/>
  <c r="AO1133" i="23"/>
  <c r="AP1133" i="23"/>
  <c r="AO1134" i="23"/>
  <c r="AP1134" i="23"/>
  <c r="AO1135" i="23"/>
  <c r="AP1135" i="23"/>
  <c r="AO1136" i="23"/>
  <c r="AP1136" i="23"/>
  <c r="AO1137" i="23"/>
  <c r="AP1137" i="23"/>
  <c r="AO1138" i="23"/>
  <c r="AP1138" i="23"/>
  <c r="AO1139" i="23"/>
  <c r="AP1139" i="23"/>
  <c r="AO1140" i="23"/>
  <c r="AP1140" i="23"/>
  <c r="AO1141" i="23"/>
  <c r="AP1141" i="23"/>
  <c r="AO1142" i="23"/>
  <c r="AP1142" i="23"/>
  <c r="AO1143" i="23"/>
  <c r="AP1143" i="23"/>
  <c r="AO1144" i="23"/>
  <c r="AP1144" i="23"/>
  <c r="AO1145" i="23"/>
  <c r="AP1145" i="23"/>
  <c r="AO1146" i="23"/>
  <c r="AP1146" i="23"/>
  <c r="AO1147" i="23"/>
  <c r="AP1147" i="23"/>
  <c r="AO1148" i="23"/>
  <c r="AP1148" i="23"/>
  <c r="AO1149" i="23"/>
  <c r="AP1149" i="23"/>
  <c r="AO1150" i="23"/>
  <c r="AP1150" i="23"/>
  <c r="AO1151" i="23"/>
  <c r="AP1151" i="23"/>
  <c r="AO1152" i="23"/>
  <c r="AP1152" i="23"/>
  <c r="AO1153" i="23"/>
  <c r="AP1153" i="23"/>
  <c r="AO1154" i="23"/>
  <c r="AP1154" i="23"/>
  <c r="AO1155" i="23"/>
  <c r="AP1155" i="23"/>
  <c r="AO1156" i="23"/>
  <c r="AP1156" i="23"/>
  <c r="AO1157" i="23"/>
  <c r="AP1157" i="23"/>
  <c r="AO1158" i="23"/>
  <c r="AP1158" i="23"/>
  <c r="AO1159" i="23"/>
  <c r="AP1159" i="23"/>
  <c r="AO1160" i="23"/>
  <c r="AP1160" i="23"/>
  <c r="AO1161" i="23"/>
  <c r="AP1161" i="23"/>
  <c r="AO1162" i="23"/>
  <c r="AP1162" i="23"/>
  <c r="AO1163" i="23"/>
  <c r="AP1163" i="23"/>
  <c r="AO1164" i="23"/>
  <c r="AP1164" i="23"/>
  <c r="AO1165" i="23"/>
  <c r="AP1165" i="23"/>
  <c r="AO1166" i="23"/>
  <c r="AP1166" i="23"/>
  <c r="AO1167" i="23"/>
  <c r="AP1167" i="23"/>
  <c r="AO1168" i="23"/>
  <c r="AP1168" i="23"/>
  <c r="AO1169" i="23"/>
  <c r="AP1169" i="23"/>
  <c r="AO1170" i="23"/>
  <c r="AP1170" i="23"/>
  <c r="AO1171" i="23"/>
  <c r="AP1171" i="23"/>
  <c r="AO1172" i="23"/>
  <c r="AP1172" i="23"/>
  <c r="AO1173" i="23"/>
  <c r="AP1173" i="23"/>
  <c r="AO1174" i="23"/>
  <c r="AP1174" i="23"/>
  <c r="AO1175" i="23"/>
  <c r="AP1175" i="23"/>
  <c r="AO1176" i="23"/>
  <c r="AP1176" i="23"/>
  <c r="AO1177" i="23"/>
  <c r="AP1177" i="23"/>
  <c r="AO1178" i="23"/>
  <c r="AP1178" i="23"/>
  <c r="AO1179" i="23"/>
  <c r="AP1179" i="23"/>
  <c r="AO1180" i="23"/>
  <c r="AP1180" i="23"/>
  <c r="AO1181" i="23"/>
  <c r="AP1181" i="23"/>
  <c r="AO1182" i="23"/>
  <c r="AP1182" i="23"/>
  <c r="AO1183" i="23"/>
  <c r="AP1183" i="23"/>
  <c r="AO1184" i="23"/>
  <c r="AP1184" i="23"/>
  <c r="AO1185" i="23"/>
  <c r="AP1185" i="23"/>
  <c r="AO1186" i="23"/>
  <c r="AP1186" i="23"/>
  <c r="AO1187" i="23"/>
  <c r="AP1187" i="23"/>
  <c r="AO1188" i="23"/>
  <c r="AP1188" i="23"/>
  <c r="AO1189" i="23"/>
  <c r="AP1189" i="23"/>
  <c r="AO1190" i="23"/>
  <c r="AP1190" i="23"/>
  <c r="AO1191" i="23"/>
  <c r="AP1191" i="23"/>
  <c r="AO1192" i="23"/>
  <c r="AP1192" i="23"/>
  <c r="AO1193" i="23"/>
  <c r="AP1193" i="23"/>
  <c r="AO1194" i="23"/>
  <c r="AP1194" i="23"/>
  <c r="AO1195" i="23"/>
  <c r="AP1195" i="23"/>
  <c r="AO1196" i="23"/>
  <c r="AP1196" i="23"/>
  <c r="AO1197" i="23"/>
  <c r="AP1197" i="23"/>
  <c r="AO1198" i="23"/>
  <c r="AP1198" i="23"/>
  <c r="AO1199" i="23"/>
  <c r="AP1199" i="23"/>
  <c r="AO1200" i="23"/>
  <c r="AP1200" i="23"/>
  <c r="AO1201" i="23"/>
  <c r="AP1201" i="23"/>
  <c r="AO1202" i="23"/>
  <c r="AP1202" i="23"/>
  <c r="AO1203" i="23"/>
  <c r="AP1203" i="23"/>
  <c r="AO1204" i="23"/>
  <c r="AP1204" i="23"/>
  <c r="AO1205" i="23"/>
  <c r="AP1205" i="23"/>
  <c r="AO1206" i="23"/>
  <c r="AP1206" i="23"/>
  <c r="AO1207" i="23"/>
  <c r="AP1207" i="23"/>
  <c r="AO1208" i="23"/>
  <c r="AP1208" i="23"/>
  <c r="AO1209" i="23"/>
  <c r="AP1209" i="23"/>
  <c r="AO1210" i="23"/>
  <c r="AP1210" i="23"/>
  <c r="AP11" i="23"/>
  <c r="AO11" i="23"/>
  <c r="V12" i="23"/>
  <c r="W12" i="23"/>
  <c r="V13" i="23"/>
  <c r="W13" i="23"/>
  <c r="V14" i="23"/>
  <c r="W14" i="23"/>
  <c r="V15" i="23"/>
  <c r="W15" i="23"/>
  <c r="V16" i="23"/>
  <c r="W16" i="23"/>
  <c r="V17" i="23"/>
  <c r="W17" i="23"/>
  <c r="V18" i="23"/>
  <c r="W18" i="23"/>
  <c r="V19" i="23"/>
  <c r="W19" i="23"/>
  <c r="V20" i="23"/>
  <c r="W20" i="23"/>
  <c r="V21" i="23"/>
  <c r="W21" i="23"/>
  <c r="V22" i="23"/>
  <c r="W22" i="23"/>
  <c r="V23" i="23"/>
  <c r="W23" i="23"/>
  <c r="V24" i="23"/>
  <c r="W24" i="23"/>
  <c r="V25" i="23"/>
  <c r="W25" i="23"/>
  <c r="V26" i="23"/>
  <c r="W26" i="23"/>
  <c r="V27" i="23"/>
  <c r="W27" i="23"/>
  <c r="V28" i="23"/>
  <c r="W28" i="23"/>
  <c r="V29" i="23"/>
  <c r="W29" i="23"/>
  <c r="V30" i="23"/>
  <c r="W30" i="23"/>
  <c r="V31" i="23"/>
  <c r="W31" i="23"/>
  <c r="V32" i="23"/>
  <c r="W32" i="23"/>
  <c r="V33" i="23"/>
  <c r="W33" i="23"/>
  <c r="V34" i="23"/>
  <c r="W34" i="23"/>
  <c r="V35" i="23"/>
  <c r="W35" i="23"/>
  <c r="V36" i="23"/>
  <c r="W36" i="23"/>
  <c r="V37" i="23"/>
  <c r="W37" i="23"/>
  <c r="V38" i="23"/>
  <c r="W38" i="23"/>
  <c r="V39" i="23"/>
  <c r="W39" i="23"/>
  <c r="V40" i="23"/>
  <c r="W40" i="23"/>
  <c r="V41" i="23"/>
  <c r="W41" i="23"/>
  <c r="V42" i="23"/>
  <c r="W42" i="23"/>
  <c r="V43" i="23"/>
  <c r="W43" i="23"/>
  <c r="V44" i="23"/>
  <c r="W44" i="23"/>
  <c r="V45" i="23"/>
  <c r="W45" i="23"/>
  <c r="V46" i="23"/>
  <c r="W46" i="23"/>
  <c r="V47" i="23"/>
  <c r="W47" i="23"/>
  <c r="V48" i="23"/>
  <c r="W48" i="23"/>
  <c r="V49" i="23"/>
  <c r="W49" i="23"/>
  <c r="V50" i="23"/>
  <c r="W50" i="23"/>
  <c r="V51" i="23"/>
  <c r="W51" i="23"/>
  <c r="V52" i="23"/>
  <c r="W52" i="23"/>
  <c r="V53" i="23"/>
  <c r="W53" i="23"/>
  <c r="V54" i="23"/>
  <c r="W54" i="23"/>
  <c r="V55" i="23"/>
  <c r="W55" i="23"/>
  <c r="V56" i="23"/>
  <c r="W56" i="23"/>
  <c r="V57" i="23"/>
  <c r="W57" i="23"/>
  <c r="V58" i="23"/>
  <c r="W58" i="23"/>
  <c r="V59" i="23"/>
  <c r="W59" i="23"/>
  <c r="V60" i="23"/>
  <c r="W60" i="23"/>
  <c r="V61" i="23"/>
  <c r="W61" i="23"/>
  <c r="V62" i="23"/>
  <c r="W62" i="23"/>
  <c r="V63" i="23"/>
  <c r="W63" i="23"/>
  <c r="V64" i="23"/>
  <c r="W64" i="23"/>
  <c r="V65" i="23"/>
  <c r="W65" i="23"/>
  <c r="V66" i="23"/>
  <c r="W66" i="23"/>
  <c r="V67" i="23"/>
  <c r="W67" i="23"/>
  <c r="V68" i="23"/>
  <c r="W68" i="23"/>
  <c r="V69" i="23"/>
  <c r="W69" i="23"/>
  <c r="V70" i="23"/>
  <c r="W70" i="23"/>
  <c r="V71" i="23"/>
  <c r="W71" i="23"/>
  <c r="V72" i="23"/>
  <c r="W72" i="23"/>
  <c r="V73" i="23"/>
  <c r="W73" i="23"/>
  <c r="V74" i="23"/>
  <c r="W74" i="23"/>
  <c r="V75" i="23"/>
  <c r="W75" i="23"/>
  <c r="V76" i="23"/>
  <c r="W76" i="23"/>
  <c r="V77" i="23"/>
  <c r="W77" i="23"/>
  <c r="V78" i="23"/>
  <c r="W78" i="23"/>
  <c r="V79" i="23"/>
  <c r="W79" i="23"/>
  <c r="V80" i="23"/>
  <c r="W80" i="23"/>
  <c r="V81" i="23"/>
  <c r="W81" i="23"/>
  <c r="V82" i="23"/>
  <c r="W82" i="23"/>
  <c r="V83" i="23"/>
  <c r="W83" i="23"/>
  <c r="V84" i="23"/>
  <c r="W84" i="23"/>
  <c r="V85" i="23"/>
  <c r="W85" i="23"/>
  <c r="V86" i="23"/>
  <c r="W86" i="23"/>
  <c r="V87" i="23"/>
  <c r="W87" i="23"/>
  <c r="V88" i="23"/>
  <c r="W88" i="23"/>
  <c r="V89" i="23"/>
  <c r="W89" i="23"/>
  <c r="V90" i="23"/>
  <c r="W90" i="23"/>
  <c r="V91" i="23"/>
  <c r="W91" i="23"/>
  <c r="V92" i="23"/>
  <c r="W92" i="23"/>
  <c r="V93" i="23"/>
  <c r="W93" i="23"/>
  <c r="V94" i="23"/>
  <c r="W94" i="23"/>
  <c r="V95" i="23"/>
  <c r="W95" i="23"/>
  <c r="V96" i="23"/>
  <c r="W96" i="23"/>
  <c r="V97" i="23"/>
  <c r="W97" i="23"/>
  <c r="V98" i="23"/>
  <c r="W98" i="23"/>
  <c r="V99" i="23"/>
  <c r="W99" i="23"/>
  <c r="V100" i="23"/>
  <c r="W100" i="23"/>
  <c r="V101" i="23"/>
  <c r="W101" i="23"/>
  <c r="V102" i="23"/>
  <c r="W102" i="23"/>
  <c r="V103" i="23"/>
  <c r="W103" i="23"/>
  <c r="V104" i="23"/>
  <c r="W104" i="23"/>
  <c r="V105" i="23"/>
  <c r="W105" i="23"/>
  <c r="V106" i="23"/>
  <c r="W106" i="23"/>
  <c r="V107" i="23"/>
  <c r="W107" i="23"/>
  <c r="V108" i="23"/>
  <c r="W108" i="23"/>
  <c r="V109" i="23"/>
  <c r="W109" i="23"/>
  <c r="V110" i="23"/>
  <c r="W110" i="23"/>
  <c r="V111" i="23"/>
  <c r="W111" i="23"/>
  <c r="V112" i="23"/>
  <c r="W112" i="23"/>
  <c r="V113" i="23"/>
  <c r="W113" i="23"/>
  <c r="V114" i="23"/>
  <c r="W114" i="23"/>
  <c r="V115" i="23"/>
  <c r="W115" i="23"/>
  <c r="V116" i="23"/>
  <c r="W116" i="23"/>
  <c r="V117" i="23"/>
  <c r="W117" i="23"/>
  <c r="V118" i="23"/>
  <c r="W118" i="23"/>
  <c r="V119" i="23"/>
  <c r="W119" i="23"/>
  <c r="V120" i="23"/>
  <c r="W120" i="23"/>
  <c r="V121" i="23"/>
  <c r="W121" i="23"/>
  <c r="V122" i="23"/>
  <c r="W122" i="23"/>
  <c r="V123" i="23"/>
  <c r="W123" i="23"/>
  <c r="V124" i="23"/>
  <c r="W124" i="23"/>
  <c r="V125" i="23"/>
  <c r="W125" i="23"/>
  <c r="V126" i="23"/>
  <c r="W126" i="23"/>
  <c r="V127" i="23"/>
  <c r="W127" i="23"/>
  <c r="V128" i="23"/>
  <c r="W128" i="23"/>
  <c r="V129" i="23"/>
  <c r="W129" i="23"/>
  <c r="V130" i="23"/>
  <c r="W130" i="23"/>
  <c r="V131" i="23"/>
  <c r="W131" i="23"/>
  <c r="V132" i="23"/>
  <c r="W132" i="23"/>
  <c r="V133" i="23"/>
  <c r="W133" i="23"/>
  <c r="V134" i="23"/>
  <c r="W134" i="23"/>
  <c r="V135" i="23"/>
  <c r="W135" i="23"/>
  <c r="V136" i="23"/>
  <c r="W136" i="23"/>
  <c r="V137" i="23"/>
  <c r="W137" i="23"/>
  <c r="V138" i="23"/>
  <c r="W138" i="23"/>
  <c r="V139" i="23"/>
  <c r="W139" i="23"/>
  <c r="V140" i="23"/>
  <c r="W140" i="23"/>
  <c r="V141" i="23"/>
  <c r="W141" i="23"/>
  <c r="V142" i="23"/>
  <c r="W142" i="23"/>
  <c r="V143" i="23"/>
  <c r="W143" i="23"/>
  <c r="V144" i="23"/>
  <c r="W144" i="23"/>
  <c r="V145" i="23"/>
  <c r="W145" i="23"/>
  <c r="V146" i="23"/>
  <c r="W146" i="23"/>
  <c r="V147" i="23"/>
  <c r="W147" i="23"/>
  <c r="V148" i="23"/>
  <c r="W148" i="23"/>
  <c r="V149" i="23"/>
  <c r="W149" i="23"/>
  <c r="V150" i="23"/>
  <c r="W150" i="23"/>
  <c r="V151" i="23"/>
  <c r="W151" i="23"/>
  <c r="V152" i="23"/>
  <c r="W152" i="23"/>
  <c r="V153" i="23"/>
  <c r="W153" i="23"/>
  <c r="V154" i="23"/>
  <c r="W154" i="23"/>
  <c r="V155" i="23"/>
  <c r="W155" i="23"/>
  <c r="V156" i="23"/>
  <c r="W156" i="23"/>
  <c r="V157" i="23"/>
  <c r="W157" i="23"/>
  <c r="V158" i="23"/>
  <c r="W158" i="23"/>
  <c r="V159" i="23"/>
  <c r="W159" i="23"/>
  <c r="V160" i="23"/>
  <c r="W160" i="23"/>
  <c r="V161" i="23"/>
  <c r="W161" i="23"/>
  <c r="V162" i="23"/>
  <c r="W162" i="23"/>
  <c r="V163" i="23"/>
  <c r="W163" i="23"/>
  <c r="V164" i="23"/>
  <c r="W164" i="23"/>
  <c r="V165" i="23"/>
  <c r="W165" i="23"/>
  <c r="V166" i="23"/>
  <c r="W166" i="23"/>
  <c r="V167" i="23"/>
  <c r="W167" i="23"/>
  <c r="V168" i="23"/>
  <c r="W168" i="23"/>
  <c r="V169" i="23"/>
  <c r="W169" i="23"/>
  <c r="V170" i="23"/>
  <c r="W170" i="23"/>
  <c r="V171" i="23"/>
  <c r="W171" i="23"/>
  <c r="V172" i="23"/>
  <c r="W172" i="23"/>
  <c r="V173" i="23"/>
  <c r="W173" i="23"/>
  <c r="V174" i="23"/>
  <c r="W174" i="23"/>
  <c r="V175" i="23"/>
  <c r="W175" i="23"/>
  <c r="V176" i="23"/>
  <c r="W176" i="23"/>
  <c r="V177" i="23"/>
  <c r="W177" i="23"/>
  <c r="V178" i="23"/>
  <c r="W178" i="23"/>
  <c r="V179" i="23"/>
  <c r="W179" i="23"/>
  <c r="V180" i="23"/>
  <c r="W180" i="23"/>
  <c r="V181" i="23"/>
  <c r="W181" i="23"/>
  <c r="V182" i="23"/>
  <c r="W182" i="23"/>
  <c r="V183" i="23"/>
  <c r="W183" i="23"/>
  <c r="V184" i="23"/>
  <c r="W184" i="23"/>
  <c r="V185" i="23"/>
  <c r="W185" i="23"/>
  <c r="V186" i="23"/>
  <c r="W186" i="23"/>
  <c r="V187" i="23"/>
  <c r="W187" i="23"/>
  <c r="V188" i="23"/>
  <c r="W188" i="23"/>
  <c r="V189" i="23"/>
  <c r="W189" i="23"/>
  <c r="V190" i="23"/>
  <c r="W190" i="23"/>
  <c r="V191" i="23"/>
  <c r="W191" i="23"/>
  <c r="V192" i="23"/>
  <c r="W192" i="23"/>
  <c r="V193" i="23"/>
  <c r="W193" i="23"/>
  <c r="V194" i="23"/>
  <c r="W194" i="23"/>
  <c r="V195" i="23"/>
  <c r="W195" i="23"/>
  <c r="V196" i="23"/>
  <c r="W196" i="23"/>
  <c r="V197" i="23"/>
  <c r="W197" i="23"/>
  <c r="V198" i="23"/>
  <c r="W198" i="23"/>
  <c r="V199" i="23"/>
  <c r="W199" i="23"/>
  <c r="V200" i="23"/>
  <c r="W200" i="23"/>
  <c r="V201" i="23"/>
  <c r="W201" i="23"/>
  <c r="V202" i="23"/>
  <c r="W202" i="23"/>
  <c r="V203" i="23"/>
  <c r="W203" i="23"/>
  <c r="V204" i="23"/>
  <c r="W204" i="23"/>
  <c r="V205" i="23"/>
  <c r="W205" i="23"/>
  <c r="V206" i="23"/>
  <c r="W206" i="23"/>
  <c r="V207" i="23"/>
  <c r="W207" i="23"/>
  <c r="V208" i="23"/>
  <c r="W208" i="23"/>
  <c r="V209" i="23"/>
  <c r="W209" i="23"/>
  <c r="V210" i="23"/>
  <c r="W210" i="23"/>
  <c r="V211" i="23"/>
  <c r="W211" i="23"/>
  <c r="V212" i="23"/>
  <c r="W212" i="23"/>
  <c r="V213" i="23"/>
  <c r="W213" i="23"/>
  <c r="V214" i="23"/>
  <c r="W214" i="23"/>
  <c r="V215" i="23"/>
  <c r="W215" i="23"/>
  <c r="V216" i="23"/>
  <c r="W216" i="23"/>
  <c r="V217" i="23"/>
  <c r="W217" i="23"/>
  <c r="V218" i="23"/>
  <c r="W218" i="23"/>
  <c r="V219" i="23"/>
  <c r="W219" i="23"/>
  <c r="V220" i="23"/>
  <c r="W220" i="23"/>
  <c r="V221" i="23"/>
  <c r="W221" i="23"/>
  <c r="V222" i="23"/>
  <c r="W222" i="23"/>
  <c r="V223" i="23"/>
  <c r="W223" i="23"/>
  <c r="V224" i="23"/>
  <c r="W224" i="23"/>
  <c r="V225" i="23"/>
  <c r="W225" i="23"/>
  <c r="V226" i="23"/>
  <c r="W226" i="23"/>
  <c r="V227" i="23"/>
  <c r="W227" i="23"/>
  <c r="V228" i="23"/>
  <c r="W228" i="23"/>
  <c r="V229" i="23"/>
  <c r="W229" i="23"/>
  <c r="V230" i="23"/>
  <c r="W230" i="23"/>
  <c r="V231" i="23"/>
  <c r="W231" i="23"/>
  <c r="V232" i="23"/>
  <c r="W232" i="23"/>
  <c r="V233" i="23"/>
  <c r="W233" i="23"/>
  <c r="V234" i="23"/>
  <c r="W234" i="23"/>
  <c r="V235" i="23"/>
  <c r="W235" i="23"/>
  <c r="V236" i="23"/>
  <c r="W236" i="23"/>
  <c r="V237" i="23"/>
  <c r="W237" i="23"/>
  <c r="V238" i="23"/>
  <c r="W238" i="23"/>
  <c r="V239" i="23"/>
  <c r="W239" i="23"/>
  <c r="V240" i="23"/>
  <c r="W240" i="23"/>
  <c r="V241" i="23"/>
  <c r="W241" i="23"/>
  <c r="V242" i="23"/>
  <c r="W242" i="23"/>
  <c r="V243" i="23"/>
  <c r="W243" i="23"/>
  <c r="V244" i="23"/>
  <c r="W244" i="23"/>
  <c r="V245" i="23"/>
  <c r="W245" i="23"/>
  <c r="V246" i="23"/>
  <c r="W246" i="23"/>
  <c r="V247" i="23"/>
  <c r="W247" i="23"/>
  <c r="V248" i="23"/>
  <c r="W248" i="23"/>
  <c r="V249" i="23"/>
  <c r="W249" i="23"/>
  <c r="V250" i="23"/>
  <c r="W250" i="23"/>
  <c r="V251" i="23"/>
  <c r="W251" i="23"/>
  <c r="V252" i="23"/>
  <c r="W252" i="23"/>
  <c r="V253" i="23"/>
  <c r="W253" i="23"/>
  <c r="V254" i="23"/>
  <c r="W254" i="23"/>
  <c r="V255" i="23"/>
  <c r="W255" i="23"/>
  <c r="V256" i="23"/>
  <c r="W256" i="23"/>
  <c r="V257" i="23"/>
  <c r="W257" i="23"/>
  <c r="V258" i="23"/>
  <c r="W258" i="23"/>
  <c r="V259" i="23"/>
  <c r="W259" i="23"/>
  <c r="V260" i="23"/>
  <c r="W260" i="23"/>
  <c r="V261" i="23"/>
  <c r="W261" i="23"/>
  <c r="V262" i="23"/>
  <c r="W262" i="23"/>
  <c r="V263" i="23"/>
  <c r="W263" i="23"/>
  <c r="V264" i="23"/>
  <c r="W264" i="23"/>
  <c r="V265" i="23"/>
  <c r="W265" i="23"/>
  <c r="V266" i="23"/>
  <c r="W266" i="23"/>
  <c r="V267" i="23"/>
  <c r="W267" i="23"/>
  <c r="V268" i="23"/>
  <c r="W268" i="23"/>
  <c r="V269" i="23"/>
  <c r="W269" i="23"/>
  <c r="V270" i="23"/>
  <c r="W270" i="23"/>
  <c r="V271" i="23"/>
  <c r="W271" i="23"/>
  <c r="V272" i="23"/>
  <c r="W272" i="23"/>
  <c r="V273" i="23"/>
  <c r="W273" i="23"/>
  <c r="V274" i="23"/>
  <c r="W274" i="23"/>
  <c r="V275" i="23"/>
  <c r="W275" i="23"/>
  <c r="V276" i="23"/>
  <c r="W276" i="23"/>
  <c r="V277" i="23"/>
  <c r="W277" i="23"/>
  <c r="V278" i="23"/>
  <c r="W278" i="23"/>
  <c r="V279" i="23"/>
  <c r="W279" i="23"/>
  <c r="V280" i="23"/>
  <c r="W280" i="23"/>
  <c r="V281" i="23"/>
  <c r="W281" i="23"/>
  <c r="V282" i="23"/>
  <c r="W282" i="23"/>
  <c r="V283" i="23"/>
  <c r="W283" i="23"/>
  <c r="V284" i="23"/>
  <c r="W284" i="23"/>
  <c r="V285" i="23"/>
  <c r="W285" i="23"/>
  <c r="V286" i="23"/>
  <c r="W286" i="23"/>
  <c r="V287" i="23"/>
  <c r="W287" i="23"/>
  <c r="V288" i="23"/>
  <c r="W288" i="23"/>
  <c r="V289" i="23"/>
  <c r="W289" i="23"/>
  <c r="V290" i="23"/>
  <c r="W290" i="23"/>
  <c r="V291" i="23"/>
  <c r="W291" i="23"/>
  <c r="V292" i="23"/>
  <c r="W292" i="23"/>
  <c r="V293" i="23"/>
  <c r="W293" i="23"/>
  <c r="V294" i="23"/>
  <c r="W294" i="23"/>
  <c r="V295" i="23"/>
  <c r="W295" i="23"/>
  <c r="V296" i="23"/>
  <c r="W296" i="23"/>
  <c r="V297" i="23"/>
  <c r="W297" i="23"/>
  <c r="V298" i="23"/>
  <c r="W298" i="23"/>
  <c r="V299" i="23"/>
  <c r="W299" i="23"/>
  <c r="V300" i="23"/>
  <c r="W300" i="23"/>
  <c r="V301" i="23"/>
  <c r="W301" i="23"/>
  <c r="V302" i="23"/>
  <c r="W302" i="23"/>
  <c r="V303" i="23"/>
  <c r="W303" i="23"/>
  <c r="V304" i="23"/>
  <c r="W304" i="23"/>
  <c r="V305" i="23"/>
  <c r="W305" i="23"/>
  <c r="V306" i="23"/>
  <c r="W306" i="23"/>
  <c r="V307" i="23"/>
  <c r="W307" i="23"/>
  <c r="V308" i="23"/>
  <c r="W308" i="23"/>
  <c r="V309" i="23"/>
  <c r="W309" i="23"/>
  <c r="V310" i="23"/>
  <c r="W310" i="23"/>
  <c r="V311" i="23"/>
  <c r="W311" i="23"/>
  <c r="V312" i="23"/>
  <c r="W312" i="23"/>
  <c r="V313" i="23"/>
  <c r="W313" i="23"/>
  <c r="V314" i="23"/>
  <c r="W314" i="23"/>
  <c r="V315" i="23"/>
  <c r="W315" i="23"/>
  <c r="V316" i="23"/>
  <c r="W316" i="23"/>
  <c r="V317" i="23"/>
  <c r="W317" i="23"/>
  <c r="V318" i="23"/>
  <c r="W318" i="23"/>
  <c r="V319" i="23"/>
  <c r="W319" i="23"/>
  <c r="V320" i="23"/>
  <c r="W320" i="23"/>
  <c r="V321" i="23"/>
  <c r="W321" i="23"/>
  <c r="V322" i="23"/>
  <c r="W322" i="23"/>
  <c r="V323" i="23"/>
  <c r="W323" i="23"/>
  <c r="V324" i="23"/>
  <c r="W324" i="23"/>
  <c r="V325" i="23"/>
  <c r="W325" i="23"/>
  <c r="V326" i="23"/>
  <c r="W326" i="23"/>
  <c r="V327" i="23"/>
  <c r="W327" i="23"/>
  <c r="V328" i="23"/>
  <c r="W328" i="23"/>
  <c r="V329" i="23"/>
  <c r="W329" i="23"/>
  <c r="V330" i="23"/>
  <c r="W330" i="23"/>
  <c r="V331" i="23"/>
  <c r="W331" i="23"/>
  <c r="V332" i="23"/>
  <c r="W332" i="23"/>
  <c r="V333" i="23"/>
  <c r="W333" i="23"/>
  <c r="V334" i="23"/>
  <c r="W334" i="23"/>
  <c r="V335" i="23"/>
  <c r="W335" i="23"/>
  <c r="V336" i="23"/>
  <c r="W336" i="23"/>
  <c r="V337" i="23"/>
  <c r="W337" i="23"/>
  <c r="V338" i="23"/>
  <c r="W338" i="23"/>
  <c r="V339" i="23"/>
  <c r="W339" i="23"/>
  <c r="V340" i="23"/>
  <c r="W340" i="23"/>
  <c r="V341" i="23"/>
  <c r="W341" i="23"/>
  <c r="V342" i="23"/>
  <c r="W342" i="23"/>
  <c r="V343" i="23"/>
  <c r="W343" i="23"/>
  <c r="V344" i="23"/>
  <c r="W344" i="23"/>
  <c r="V345" i="23"/>
  <c r="W345" i="23"/>
  <c r="V346" i="23"/>
  <c r="W346" i="23"/>
  <c r="V347" i="23"/>
  <c r="W347" i="23"/>
  <c r="V348" i="23"/>
  <c r="W348" i="23"/>
  <c r="V349" i="23"/>
  <c r="W349" i="23"/>
  <c r="V350" i="23"/>
  <c r="W350" i="23"/>
  <c r="V351" i="23"/>
  <c r="W351" i="23"/>
  <c r="V352" i="23"/>
  <c r="W352" i="23"/>
  <c r="V353" i="23"/>
  <c r="W353" i="23"/>
  <c r="V354" i="23"/>
  <c r="W354" i="23"/>
  <c r="V355" i="23"/>
  <c r="W355" i="23"/>
  <c r="V356" i="23"/>
  <c r="W356" i="23"/>
  <c r="V357" i="23"/>
  <c r="W357" i="23"/>
  <c r="V358" i="23"/>
  <c r="W358" i="23"/>
  <c r="V359" i="23"/>
  <c r="W359" i="23"/>
  <c r="V360" i="23"/>
  <c r="W360" i="23"/>
  <c r="V361" i="23"/>
  <c r="W361" i="23"/>
  <c r="V362" i="23"/>
  <c r="W362" i="23"/>
  <c r="V363" i="23"/>
  <c r="W363" i="23"/>
  <c r="V364" i="23"/>
  <c r="W364" i="23"/>
  <c r="V365" i="23"/>
  <c r="W365" i="23"/>
  <c r="V366" i="23"/>
  <c r="W366" i="23"/>
  <c r="V367" i="23"/>
  <c r="W367" i="23"/>
  <c r="V368" i="23"/>
  <c r="W368" i="23"/>
  <c r="V369" i="23"/>
  <c r="W369" i="23"/>
  <c r="V370" i="23"/>
  <c r="W370" i="23"/>
  <c r="V371" i="23"/>
  <c r="W371" i="23"/>
  <c r="V372" i="23"/>
  <c r="W372" i="23"/>
  <c r="V373" i="23"/>
  <c r="W373" i="23"/>
  <c r="V374" i="23"/>
  <c r="W374" i="23"/>
  <c r="V375" i="23"/>
  <c r="W375" i="23"/>
  <c r="V376" i="23"/>
  <c r="W376" i="23"/>
  <c r="V377" i="23"/>
  <c r="W377" i="23"/>
  <c r="V378" i="23"/>
  <c r="W378" i="23"/>
  <c r="V379" i="23"/>
  <c r="W379" i="23"/>
  <c r="V380" i="23"/>
  <c r="W380" i="23"/>
  <c r="V381" i="23"/>
  <c r="W381" i="23"/>
  <c r="V382" i="23"/>
  <c r="W382" i="23"/>
  <c r="V383" i="23"/>
  <c r="W383" i="23"/>
  <c r="V384" i="23"/>
  <c r="W384" i="23"/>
  <c r="V385" i="23"/>
  <c r="W385" i="23"/>
  <c r="V386" i="23"/>
  <c r="W386" i="23"/>
  <c r="V387" i="23"/>
  <c r="W387" i="23"/>
  <c r="V388" i="23"/>
  <c r="W388" i="23"/>
  <c r="V389" i="23"/>
  <c r="W389" i="23"/>
  <c r="V390" i="23"/>
  <c r="W390" i="23"/>
  <c r="V391" i="23"/>
  <c r="W391" i="23"/>
  <c r="V392" i="23"/>
  <c r="W392" i="23"/>
  <c r="V393" i="23"/>
  <c r="W393" i="23"/>
  <c r="V394" i="23"/>
  <c r="W394" i="23"/>
  <c r="V395" i="23"/>
  <c r="W395" i="23"/>
  <c r="V396" i="23"/>
  <c r="W396" i="23"/>
  <c r="V397" i="23"/>
  <c r="W397" i="23"/>
  <c r="V398" i="23"/>
  <c r="W398" i="23"/>
  <c r="V399" i="23"/>
  <c r="W399" i="23"/>
  <c r="V400" i="23"/>
  <c r="W400" i="23"/>
  <c r="V401" i="23"/>
  <c r="W401" i="23"/>
  <c r="V402" i="23"/>
  <c r="W402" i="23"/>
  <c r="V403" i="23"/>
  <c r="W403" i="23"/>
  <c r="V404" i="23"/>
  <c r="W404" i="23"/>
  <c r="V405" i="23"/>
  <c r="W405" i="23"/>
  <c r="V406" i="23"/>
  <c r="W406" i="23"/>
  <c r="V407" i="23"/>
  <c r="W407" i="23"/>
  <c r="V408" i="23"/>
  <c r="W408" i="23"/>
  <c r="V409" i="23"/>
  <c r="W409" i="23"/>
  <c r="V410" i="23"/>
  <c r="W410" i="23"/>
  <c r="V411" i="23"/>
  <c r="W411" i="23"/>
  <c r="V412" i="23"/>
  <c r="W412" i="23"/>
  <c r="V413" i="23"/>
  <c r="W413" i="23"/>
  <c r="V414" i="23"/>
  <c r="W414" i="23"/>
  <c r="V415" i="23"/>
  <c r="W415" i="23"/>
  <c r="V416" i="23"/>
  <c r="W416" i="23"/>
  <c r="V417" i="23"/>
  <c r="W417" i="23"/>
  <c r="V418" i="23"/>
  <c r="W418" i="23"/>
  <c r="V419" i="23"/>
  <c r="W419" i="23"/>
  <c r="V420" i="23"/>
  <c r="W420" i="23"/>
  <c r="V421" i="23"/>
  <c r="W421" i="23"/>
  <c r="V422" i="23"/>
  <c r="W422" i="23"/>
  <c r="V423" i="23"/>
  <c r="W423" i="23"/>
  <c r="V424" i="23"/>
  <c r="W424" i="23"/>
  <c r="V425" i="23"/>
  <c r="W425" i="23"/>
  <c r="V426" i="23"/>
  <c r="W426" i="23"/>
  <c r="V427" i="23"/>
  <c r="W427" i="23"/>
  <c r="V428" i="23"/>
  <c r="W428" i="23"/>
  <c r="V429" i="23"/>
  <c r="W429" i="23"/>
  <c r="V430" i="23"/>
  <c r="W430" i="23"/>
  <c r="V431" i="23"/>
  <c r="W431" i="23"/>
  <c r="V432" i="23"/>
  <c r="W432" i="23"/>
  <c r="V433" i="23"/>
  <c r="W433" i="23"/>
  <c r="V434" i="23"/>
  <c r="W434" i="23"/>
  <c r="V435" i="23"/>
  <c r="W435" i="23"/>
  <c r="V436" i="23"/>
  <c r="W436" i="23"/>
  <c r="V437" i="23"/>
  <c r="W437" i="23"/>
  <c r="V438" i="23"/>
  <c r="W438" i="23"/>
  <c r="V439" i="23"/>
  <c r="W439" i="23"/>
  <c r="V440" i="23"/>
  <c r="W440" i="23"/>
  <c r="V441" i="23"/>
  <c r="W441" i="23"/>
  <c r="V442" i="23"/>
  <c r="W442" i="23"/>
  <c r="V443" i="23"/>
  <c r="W443" i="23"/>
  <c r="V444" i="23"/>
  <c r="W444" i="23"/>
  <c r="V445" i="23"/>
  <c r="W445" i="23"/>
  <c r="V446" i="23"/>
  <c r="W446" i="23"/>
  <c r="V447" i="23"/>
  <c r="W447" i="23"/>
  <c r="V448" i="23"/>
  <c r="W448" i="23"/>
  <c r="V449" i="23"/>
  <c r="W449" i="23"/>
  <c r="V450" i="23"/>
  <c r="W450" i="23"/>
  <c r="V451" i="23"/>
  <c r="W451" i="23"/>
  <c r="V452" i="23"/>
  <c r="W452" i="23"/>
  <c r="V453" i="23"/>
  <c r="W453" i="23"/>
  <c r="V454" i="23"/>
  <c r="W454" i="23"/>
  <c r="V455" i="23"/>
  <c r="W455" i="23"/>
  <c r="V456" i="23"/>
  <c r="W456" i="23"/>
  <c r="V457" i="23"/>
  <c r="W457" i="23"/>
  <c r="V458" i="23"/>
  <c r="W458" i="23"/>
  <c r="V459" i="23"/>
  <c r="W459" i="23"/>
  <c r="V460" i="23"/>
  <c r="W460" i="23"/>
  <c r="V461" i="23"/>
  <c r="W461" i="23"/>
  <c r="V462" i="23"/>
  <c r="W462" i="23"/>
  <c r="V463" i="23"/>
  <c r="W463" i="23"/>
  <c r="V464" i="23"/>
  <c r="W464" i="23"/>
  <c r="V465" i="23"/>
  <c r="W465" i="23"/>
  <c r="V466" i="23"/>
  <c r="W466" i="23"/>
  <c r="V467" i="23"/>
  <c r="W467" i="23"/>
  <c r="V468" i="23"/>
  <c r="W468" i="23"/>
  <c r="V469" i="23"/>
  <c r="W469" i="23"/>
  <c r="V470" i="23"/>
  <c r="W470" i="23"/>
  <c r="V471" i="23"/>
  <c r="W471" i="23"/>
  <c r="V472" i="23"/>
  <c r="W472" i="23"/>
  <c r="V473" i="23"/>
  <c r="W473" i="23"/>
  <c r="V474" i="23"/>
  <c r="W474" i="23"/>
  <c r="V475" i="23"/>
  <c r="W475" i="23"/>
  <c r="V476" i="23"/>
  <c r="W476" i="23"/>
  <c r="V477" i="23"/>
  <c r="W477" i="23"/>
  <c r="V478" i="23"/>
  <c r="W478" i="23"/>
  <c r="V479" i="23"/>
  <c r="W479" i="23"/>
  <c r="V480" i="23"/>
  <c r="W480" i="23"/>
  <c r="V481" i="23"/>
  <c r="W481" i="23"/>
  <c r="V482" i="23"/>
  <c r="W482" i="23"/>
  <c r="V483" i="23"/>
  <c r="W483" i="23"/>
  <c r="V484" i="23"/>
  <c r="W484" i="23"/>
  <c r="V485" i="23"/>
  <c r="W485" i="23"/>
  <c r="V486" i="23"/>
  <c r="W486" i="23"/>
  <c r="V487" i="23"/>
  <c r="W487" i="23"/>
  <c r="V488" i="23"/>
  <c r="W488" i="23"/>
  <c r="V489" i="23"/>
  <c r="W489" i="23"/>
  <c r="V490" i="23"/>
  <c r="W490" i="23"/>
  <c r="V491" i="23"/>
  <c r="W491" i="23"/>
  <c r="V492" i="23"/>
  <c r="W492" i="23"/>
  <c r="V493" i="23"/>
  <c r="W493" i="23"/>
  <c r="V494" i="23"/>
  <c r="W494" i="23"/>
  <c r="V495" i="23"/>
  <c r="W495" i="23"/>
  <c r="V496" i="23"/>
  <c r="W496" i="23"/>
  <c r="V497" i="23"/>
  <c r="W497" i="23"/>
  <c r="V498" i="23"/>
  <c r="W498" i="23"/>
  <c r="V499" i="23"/>
  <c r="W499" i="23"/>
  <c r="V500" i="23"/>
  <c r="W500" i="23"/>
  <c r="V501" i="23"/>
  <c r="W501" i="23"/>
  <c r="V502" i="23"/>
  <c r="W502" i="23"/>
  <c r="V503" i="23"/>
  <c r="W503" i="23"/>
  <c r="V504" i="23"/>
  <c r="W504" i="23"/>
  <c r="V505" i="23"/>
  <c r="W505" i="23"/>
  <c r="V506" i="23"/>
  <c r="W506" i="23"/>
  <c r="V507" i="23"/>
  <c r="W507" i="23"/>
  <c r="V508" i="23"/>
  <c r="W508" i="23"/>
  <c r="V509" i="23"/>
  <c r="W509" i="23"/>
  <c r="V510" i="23"/>
  <c r="W510" i="23"/>
  <c r="V511" i="23"/>
  <c r="W511" i="23"/>
  <c r="V512" i="23"/>
  <c r="W512" i="23"/>
  <c r="V513" i="23"/>
  <c r="W513" i="23"/>
  <c r="V514" i="23"/>
  <c r="W514" i="23"/>
  <c r="V515" i="23"/>
  <c r="W515" i="23"/>
  <c r="V516" i="23"/>
  <c r="W516" i="23"/>
  <c r="V517" i="23"/>
  <c r="W517" i="23"/>
  <c r="V518" i="23"/>
  <c r="W518" i="23"/>
  <c r="V519" i="23"/>
  <c r="W519" i="23"/>
  <c r="V520" i="23"/>
  <c r="W520" i="23"/>
  <c r="V521" i="23"/>
  <c r="W521" i="23"/>
  <c r="V522" i="23"/>
  <c r="W522" i="23"/>
  <c r="V523" i="23"/>
  <c r="W523" i="23"/>
  <c r="V524" i="23"/>
  <c r="W524" i="23"/>
  <c r="V525" i="23"/>
  <c r="W525" i="23"/>
  <c r="V526" i="23"/>
  <c r="W526" i="23"/>
  <c r="V527" i="23"/>
  <c r="W527" i="23"/>
  <c r="V528" i="23"/>
  <c r="W528" i="23"/>
  <c r="V529" i="23"/>
  <c r="W529" i="23"/>
  <c r="V530" i="23"/>
  <c r="W530" i="23"/>
  <c r="V531" i="23"/>
  <c r="W531" i="23"/>
  <c r="V532" i="23"/>
  <c r="W532" i="23"/>
  <c r="V533" i="23"/>
  <c r="W533" i="23"/>
  <c r="V534" i="23"/>
  <c r="W534" i="23"/>
  <c r="V535" i="23"/>
  <c r="W535" i="23"/>
  <c r="V536" i="23"/>
  <c r="W536" i="23"/>
  <c r="V537" i="23"/>
  <c r="W537" i="23"/>
  <c r="V538" i="23"/>
  <c r="W538" i="23"/>
  <c r="V539" i="23"/>
  <c r="W539" i="23"/>
  <c r="V540" i="23"/>
  <c r="W540" i="23"/>
  <c r="V541" i="23"/>
  <c r="W541" i="23"/>
  <c r="V542" i="23"/>
  <c r="W542" i="23"/>
  <c r="V543" i="23"/>
  <c r="W543" i="23"/>
  <c r="V544" i="23"/>
  <c r="W544" i="23"/>
  <c r="V545" i="23"/>
  <c r="W545" i="23"/>
  <c r="V546" i="23"/>
  <c r="W546" i="23"/>
  <c r="V547" i="23"/>
  <c r="W547" i="23"/>
  <c r="V548" i="23"/>
  <c r="W548" i="23"/>
  <c r="V549" i="23"/>
  <c r="W549" i="23"/>
  <c r="V550" i="23"/>
  <c r="W550" i="23"/>
  <c r="V551" i="23"/>
  <c r="W551" i="23"/>
  <c r="V552" i="23"/>
  <c r="W552" i="23"/>
  <c r="V553" i="23"/>
  <c r="W553" i="23"/>
  <c r="V554" i="23"/>
  <c r="W554" i="23"/>
  <c r="V555" i="23"/>
  <c r="W555" i="23"/>
  <c r="V556" i="23"/>
  <c r="W556" i="23"/>
  <c r="V557" i="23"/>
  <c r="W557" i="23"/>
  <c r="V558" i="23"/>
  <c r="W558" i="23"/>
  <c r="V559" i="23"/>
  <c r="W559" i="23"/>
  <c r="V560" i="23"/>
  <c r="W560" i="23"/>
  <c r="V561" i="23"/>
  <c r="W561" i="23"/>
  <c r="V562" i="23"/>
  <c r="W562" i="23"/>
  <c r="V563" i="23"/>
  <c r="W563" i="23"/>
  <c r="V564" i="23"/>
  <c r="W564" i="23"/>
  <c r="V565" i="23"/>
  <c r="W565" i="23"/>
  <c r="V566" i="23"/>
  <c r="W566" i="23"/>
  <c r="V567" i="23"/>
  <c r="W567" i="23"/>
  <c r="V568" i="23"/>
  <c r="W568" i="23"/>
  <c r="V569" i="23"/>
  <c r="W569" i="23"/>
  <c r="V570" i="23"/>
  <c r="W570" i="23"/>
  <c r="V571" i="23"/>
  <c r="W571" i="23"/>
  <c r="V572" i="23"/>
  <c r="W572" i="23"/>
  <c r="V573" i="23"/>
  <c r="W573" i="23"/>
  <c r="V574" i="23"/>
  <c r="W574" i="23"/>
  <c r="V575" i="23"/>
  <c r="W575" i="23"/>
  <c r="V576" i="23"/>
  <c r="W576" i="23"/>
  <c r="V577" i="23"/>
  <c r="W577" i="23"/>
  <c r="V578" i="23"/>
  <c r="W578" i="23"/>
  <c r="V579" i="23"/>
  <c r="W579" i="23"/>
  <c r="V580" i="23"/>
  <c r="W580" i="23"/>
  <c r="V581" i="23"/>
  <c r="W581" i="23"/>
  <c r="V582" i="23"/>
  <c r="W582" i="23"/>
  <c r="V583" i="23"/>
  <c r="W583" i="23"/>
  <c r="V584" i="23"/>
  <c r="W584" i="23"/>
  <c r="V585" i="23"/>
  <c r="W585" i="23"/>
  <c r="V586" i="23"/>
  <c r="W586" i="23"/>
  <c r="V587" i="23"/>
  <c r="W587" i="23"/>
  <c r="V588" i="23"/>
  <c r="W588" i="23"/>
  <c r="V589" i="23"/>
  <c r="W589" i="23"/>
  <c r="V590" i="23"/>
  <c r="W590" i="23"/>
  <c r="V591" i="23"/>
  <c r="W591" i="23"/>
  <c r="V592" i="23"/>
  <c r="W592" i="23"/>
  <c r="V593" i="23"/>
  <c r="W593" i="23"/>
  <c r="V594" i="23"/>
  <c r="W594" i="23"/>
  <c r="V595" i="23"/>
  <c r="W595" i="23"/>
  <c r="V596" i="23"/>
  <c r="W596" i="23"/>
  <c r="V597" i="23"/>
  <c r="W597" i="23"/>
  <c r="V598" i="23"/>
  <c r="W598" i="23"/>
  <c r="V599" i="23"/>
  <c r="W599" i="23"/>
  <c r="V600" i="23"/>
  <c r="W600" i="23"/>
  <c r="V601" i="23"/>
  <c r="W601" i="23"/>
  <c r="V602" i="23"/>
  <c r="W602" i="23"/>
  <c r="V603" i="23"/>
  <c r="W603" i="23"/>
  <c r="V604" i="23"/>
  <c r="W604" i="23"/>
  <c r="V605" i="23"/>
  <c r="W605" i="23"/>
  <c r="V606" i="23"/>
  <c r="W606" i="23"/>
  <c r="V607" i="23"/>
  <c r="W607" i="23"/>
  <c r="V608" i="23"/>
  <c r="W608" i="23"/>
  <c r="V609" i="23"/>
  <c r="W609" i="23"/>
  <c r="V610" i="23"/>
  <c r="W610" i="23"/>
  <c r="V611" i="23"/>
  <c r="W611" i="23"/>
  <c r="V612" i="23"/>
  <c r="W612" i="23"/>
  <c r="V613" i="23"/>
  <c r="W613" i="23"/>
  <c r="V614" i="23"/>
  <c r="W614" i="23"/>
  <c r="V615" i="23"/>
  <c r="W615" i="23"/>
  <c r="V616" i="23"/>
  <c r="W616" i="23"/>
  <c r="V617" i="23"/>
  <c r="W617" i="23"/>
  <c r="V618" i="23"/>
  <c r="W618" i="23"/>
  <c r="V619" i="23"/>
  <c r="W619" i="23"/>
  <c r="V620" i="23"/>
  <c r="W620" i="23"/>
  <c r="V621" i="23"/>
  <c r="W621" i="23"/>
  <c r="V622" i="23"/>
  <c r="W622" i="23"/>
  <c r="V623" i="23"/>
  <c r="W623" i="23"/>
  <c r="V624" i="23"/>
  <c r="W624" i="23"/>
  <c r="V625" i="23"/>
  <c r="W625" i="23"/>
  <c r="V626" i="23"/>
  <c r="W626" i="23"/>
  <c r="V627" i="23"/>
  <c r="W627" i="23"/>
  <c r="V628" i="23"/>
  <c r="W628" i="23"/>
  <c r="V629" i="23"/>
  <c r="W629" i="23"/>
  <c r="V630" i="23"/>
  <c r="W630" i="23"/>
  <c r="V631" i="23"/>
  <c r="W631" i="23"/>
  <c r="V632" i="23"/>
  <c r="W632" i="23"/>
  <c r="V633" i="23"/>
  <c r="W633" i="23"/>
  <c r="V634" i="23"/>
  <c r="W634" i="23"/>
  <c r="V635" i="23"/>
  <c r="W635" i="23"/>
  <c r="V636" i="23"/>
  <c r="W636" i="23"/>
  <c r="V637" i="23"/>
  <c r="W637" i="23"/>
  <c r="V638" i="23"/>
  <c r="W638" i="23"/>
  <c r="V639" i="23"/>
  <c r="W639" i="23"/>
  <c r="V640" i="23"/>
  <c r="W640" i="23"/>
  <c r="V641" i="23"/>
  <c r="W641" i="23"/>
  <c r="V642" i="23"/>
  <c r="W642" i="23"/>
  <c r="V643" i="23"/>
  <c r="W643" i="23"/>
  <c r="V644" i="23"/>
  <c r="W644" i="23"/>
  <c r="V645" i="23"/>
  <c r="W645" i="23"/>
  <c r="V646" i="23"/>
  <c r="W646" i="23"/>
  <c r="V647" i="23"/>
  <c r="W647" i="23"/>
  <c r="V648" i="23"/>
  <c r="W648" i="23"/>
  <c r="V649" i="23"/>
  <c r="W649" i="23"/>
  <c r="V650" i="23"/>
  <c r="W650" i="23"/>
  <c r="V651" i="23"/>
  <c r="W651" i="23"/>
  <c r="V652" i="23"/>
  <c r="W652" i="23"/>
  <c r="V653" i="23"/>
  <c r="W653" i="23"/>
  <c r="V654" i="23"/>
  <c r="W654" i="23"/>
  <c r="V655" i="23"/>
  <c r="W655" i="23"/>
  <c r="V656" i="23"/>
  <c r="W656" i="23"/>
  <c r="V657" i="23"/>
  <c r="W657" i="23"/>
  <c r="V658" i="23"/>
  <c r="W658" i="23"/>
  <c r="V659" i="23"/>
  <c r="W659" i="23"/>
  <c r="V660" i="23"/>
  <c r="W660" i="23"/>
  <c r="V661" i="23"/>
  <c r="W661" i="23"/>
  <c r="V662" i="23"/>
  <c r="W662" i="23"/>
  <c r="V663" i="23"/>
  <c r="W663" i="23"/>
  <c r="V664" i="23"/>
  <c r="W664" i="23"/>
  <c r="V665" i="23"/>
  <c r="W665" i="23"/>
  <c r="V666" i="23"/>
  <c r="W666" i="23"/>
  <c r="V667" i="23"/>
  <c r="W667" i="23"/>
  <c r="V668" i="23"/>
  <c r="W668" i="23"/>
  <c r="V669" i="23"/>
  <c r="W669" i="23"/>
  <c r="V670" i="23"/>
  <c r="W670" i="23"/>
  <c r="V671" i="23"/>
  <c r="W671" i="23"/>
  <c r="V672" i="23"/>
  <c r="W672" i="23"/>
  <c r="V673" i="23"/>
  <c r="W673" i="23"/>
  <c r="V674" i="23"/>
  <c r="W674" i="23"/>
  <c r="V675" i="23"/>
  <c r="W675" i="23"/>
  <c r="V676" i="23"/>
  <c r="W676" i="23"/>
  <c r="V677" i="23"/>
  <c r="W677" i="23"/>
  <c r="V678" i="23"/>
  <c r="W678" i="23"/>
  <c r="V679" i="23"/>
  <c r="W679" i="23"/>
  <c r="V680" i="23"/>
  <c r="W680" i="23"/>
  <c r="V681" i="23"/>
  <c r="W681" i="23"/>
  <c r="V682" i="23"/>
  <c r="W682" i="23"/>
  <c r="V683" i="23"/>
  <c r="W683" i="23"/>
  <c r="V684" i="23"/>
  <c r="W684" i="23"/>
  <c r="V685" i="23"/>
  <c r="W685" i="23"/>
  <c r="V686" i="23"/>
  <c r="W686" i="23"/>
  <c r="V687" i="23"/>
  <c r="W687" i="23"/>
  <c r="V688" i="23"/>
  <c r="W688" i="23"/>
  <c r="V689" i="23"/>
  <c r="W689" i="23"/>
  <c r="V690" i="23"/>
  <c r="W690" i="23"/>
  <c r="V691" i="23"/>
  <c r="W691" i="23"/>
  <c r="V692" i="23"/>
  <c r="W692" i="23"/>
  <c r="V693" i="23"/>
  <c r="W693" i="23"/>
  <c r="V694" i="23"/>
  <c r="W694" i="23"/>
  <c r="V695" i="23"/>
  <c r="W695" i="23"/>
  <c r="V696" i="23"/>
  <c r="W696" i="23"/>
  <c r="V697" i="23"/>
  <c r="W697" i="23"/>
  <c r="V698" i="23"/>
  <c r="W698" i="23"/>
  <c r="V699" i="23"/>
  <c r="W699" i="23"/>
  <c r="V700" i="23"/>
  <c r="W700" i="23"/>
  <c r="V701" i="23"/>
  <c r="W701" i="23"/>
  <c r="V702" i="23"/>
  <c r="W702" i="23"/>
  <c r="V703" i="23"/>
  <c r="W703" i="23"/>
  <c r="V704" i="23"/>
  <c r="W704" i="23"/>
  <c r="V705" i="23"/>
  <c r="W705" i="23"/>
  <c r="V706" i="23"/>
  <c r="W706" i="23"/>
  <c r="V707" i="23"/>
  <c r="W707" i="23"/>
  <c r="V708" i="23"/>
  <c r="W708" i="23"/>
  <c r="V709" i="23"/>
  <c r="W709" i="23"/>
  <c r="V710" i="23"/>
  <c r="W710" i="23"/>
  <c r="V711" i="23"/>
  <c r="W711" i="23"/>
  <c r="V712" i="23"/>
  <c r="W712" i="23"/>
  <c r="V713" i="23"/>
  <c r="W713" i="23"/>
  <c r="V714" i="23"/>
  <c r="W714" i="23"/>
  <c r="V715" i="23"/>
  <c r="W715" i="23"/>
  <c r="V716" i="23"/>
  <c r="W716" i="23"/>
  <c r="V717" i="23"/>
  <c r="W717" i="23"/>
  <c r="V718" i="23"/>
  <c r="W718" i="23"/>
  <c r="V719" i="23"/>
  <c r="W719" i="23"/>
  <c r="V720" i="23"/>
  <c r="W720" i="23"/>
  <c r="V721" i="23"/>
  <c r="W721" i="23"/>
  <c r="V722" i="23"/>
  <c r="W722" i="23"/>
  <c r="V723" i="23"/>
  <c r="W723" i="23"/>
  <c r="V724" i="23"/>
  <c r="W724" i="23"/>
  <c r="V725" i="23"/>
  <c r="W725" i="23"/>
  <c r="V726" i="23"/>
  <c r="W726" i="23"/>
  <c r="V727" i="23"/>
  <c r="W727" i="23"/>
  <c r="V728" i="23"/>
  <c r="W728" i="23"/>
  <c r="V729" i="23"/>
  <c r="W729" i="23"/>
  <c r="V730" i="23"/>
  <c r="W730" i="23"/>
  <c r="V731" i="23"/>
  <c r="W731" i="23"/>
  <c r="V732" i="23"/>
  <c r="W732" i="23"/>
  <c r="V733" i="23"/>
  <c r="W733" i="23"/>
  <c r="V734" i="23"/>
  <c r="W734" i="23"/>
  <c r="V735" i="23"/>
  <c r="W735" i="23"/>
  <c r="V736" i="23"/>
  <c r="W736" i="23"/>
  <c r="V737" i="23"/>
  <c r="W737" i="23"/>
  <c r="V738" i="23"/>
  <c r="W738" i="23"/>
  <c r="V739" i="23"/>
  <c r="W739" i="23"/>
  <c r="V740" i="23"/>
  <c r="W740" i="23"/>
  <c r="V741" i="23"/>
  <c r="W741" i="23"/>
  <c r="V742" i="23"/>
  <c r="W742" i="23"/>
  <c r="V743" i="23"/>
  <c r="W743" i="23"/>
  <c r="V744" i="23"/>
  <c r="W744" i="23"/>
  <c r="V745" i="23"/>
  <c r="W745" i="23"/>
  <c r="V746" i="23"/>
  <c r="W746" i="23"/>
  <c r="V747" i="23"/>
  <c r="W747" i="23"/>
  <c r="V748" i="23"/>
  <c r="W748" i="23"/>
  <c r="V749" i="23"/>
  <c r="W749" i="23"/>
  <c r="V750" i="23"/>
  <c r="W750" i="23"/>
  <c r="V751" i="23"/>
  <c r="W751" i="23"/>
  <c r="V752" i="23"/>
  <c r="W752" i="23"/>
  <c r="V753" i="23"/>
  <c r="W753" i="23"/>
  <c r="V754" i="23"/>
  <c r="W754" i="23"/>
  <c r="V755" i="23"/>
  <c r="W755" i="23"/>
  <c r="V756" i="23"/>
  <c r="W756" i="23"/>
  <c r="V757" i="23"/>
  <c r="W757" i="23"/>
  <c r="V758" i="23"/>
  <c r="W758" i="23"/>
  <c r="V759" i="23"/>
  <c r="W759" i="23"/>
  <c r="V760" i="23"/>
  <c r="W760" i="23"/>
  <c r="V761" i="23"/>
  <c r="W761" i="23"/>
  <c r="V762" i="23"/>
  <c r="W762" i="23"/>
  <c r="V763" i="23"/>
  <c r="W763" i="23"/>
  <c r="V764" i="23"/>
  <c r="W764" i="23"/>
  <c r="V765" i="23"/>
  <c r="W765" i="23"/>
  <c r="V766" i="23"/>
  <c r="W766" i="23"/>
  <c r="V767" i="23"/>
  <c r="W767" i="23"/>
  <c r="V768" i="23"/>
  <c r="W768" i="23"/>
  <c r="V769" i="23"/>
  <c r="W769" i="23"/>
  <c r="V770" i="23"/>
  <c r="W770" i="23"/>
  <c r="V771" i="23"/>
  <c r="W771" i="23"/>
  <c r="V772" i="23"/>
  <c r="W772" i="23"/>
  <c r="V773" i="23"/>
  <c r="W773" i="23"/>
  <c r="V774" i="23"/>
  <c r="W774" i="23"/>
  <c r="V775" i="23"/>
  <c r="W775" i="23"/>
  <c r="V776" i="23"/>
  <c r="W776" i="23"/>
  <c r="V777" i="23"/>
  <c r="W777" i="23"/>
  <c r="V778" i="23"/>
  <c r="W778" i="23"/>
  <c r="V779" i="23"/>
  <c r="W779" i="23"/>
  <c r="V780" i="23"/>
  <c r="W780" i="23"/>
  <c r="V781" i="23"/>
  <c r="W781" i="23"/>
  <c r="V782" i="23"/>
  <c r="W782" i="23"/>
  <c r="V783" i="23"/>
  <c r="W783" i="23"/>
  <c r="V784" i="23"/>
  <c r="W784" i="23"/>
  <c r="V785" i="23"/>
  <c r="W785" i="23"/>
  <c r="V786" i="23"/>
  <c r="W786" i="23"/>
  <c r="V787" i="23"/>
  <c r="W787" i="23"/>
  <c r="V788" i="23"/>
  <c r="W788" i="23"/>
  <c r="V789" i="23"/>
  <c r="W789" i="23"/>
  <c r="V790" i="23"/>
  <c r="W790" i="23"/>
  <c r="V791" i="23"/>
  <c r="W791" i="23"/>
  <c r="V792" i="23"/>
  <c r="W792" i="23"/>
  <c r="V793" i="23"/>
  <c r="W793" i="23"/>
  <c r="V794" i="23"/>
  <c r="W794" i="23"/>
  <c r="V795" i="23"/>
  <c r="W795" i="23"/>
  <c r="V796" i="23"/>
  <c r="W796" i="23"/>
  <c r="V797" i="23"/>
  <c r="W797" i="23"/>
  <c r="V798" i="23"/>
  <c r="W798" i="23"/>
  <c r="V799" i="23"/>
  <c r="W799" i="23"/>
  <c r="V800" i="23"/>
  <c r="W800" i="23"/>
  <c r="V801" i="23"/>
  <c r="W801" i="23"/>
  <c r="V802" i="23"/>
  <c r="W802" i="23"/>
  <c r="V803" i="23"/>
  <c r="W803" i="23"/>
  <c r="V804" i="23"/>
  <c r="W804" i="23"/>
  <c r="V805" i="23"/>
  <c r="W805" i="23"/>
  <c r="V806" i="23"/>
  <c r="W806" i="23"/>
  <c r="V807" i="23"/>
  <c r="W807" i="23"/>
  <c r="V808" i="23"/>
  <c r="W808" i="23"/>
  <c r="V809" i="23"/>
  <c r="W809" i="23"/>
  <c r="V810" i="23"/>
  <c r="W810" i="23"/>
  <c r="V811" i="23"/>
  <c r="W811" i="23"/>
  <c r="V812" i="23"/>
  <c r="W812" i="23"/>
  <c r="V813" i="23"/>
  <c r="W813" i="23"/>
  <c r="V814" i="23"/>
  <c r="W814" i="23"/>
  <c r="V815" i="23"/>
  <c r="W815" i="23"/>
  <c r="V816" i="23"/>
  <c r="W816" i="23"/>
  <c r="V817" i="23"/>
  <c r="W817" i="23"/>
  <c r="V818" i="23"/>
  <c r="W818" i="23"/>
  <c r="V819" i="23"/>
  <c r="W819" i="23"/>
  <c r="V820" i="23"/>
  <c r="W820" i="23"/>
  <c r="V821" i="23"/>
  <c r="W821" i="23"/>
  <c r="V822" i="23"/>
  <c r="W822" i="23"/>
  <c r="V823" i="23"/>
  <c r="W823" i="23"/>
  <c r="V824" i="23"/>
  <c r="W824" i="23"/>
  <c r="V825" i="23"/>
  <c r="W825" i="23"/>
  <c r="V826" i="23"/>
  <c r="W826" i="23"/>
  <c r="V827" i="23"/>
  <c r="W827" i="23"/>
  <c r="V828" i="23"/>
  <c r="W828" i="23"/>
  <c r="V829" i="23"/>
  <c r="W829" i="23"/>
  <c r="V830" i="23"/>
  <c r="W830" i="23"/>
  <c r="V831" i="23"/>
  <c r="W831" i="23"/>
  <c r="V832" i="23"/>
  <c r="W832" i="23"/>
  <c r="V833" i="23"/>
  <c r="W833" i="23"/>
  <c r="V834" i="23"/>
  <c r="W834" i="23"/>
  <c r="V835" i="23"/>
  <c r="W835" i="23"/>
  <c r="V836" i="23"/>
  <c r="W836" i="23"/>
  <c r="V837" i="23"/>
  <c r="W837" i="23"/>
  <c r="V838" i="23"/>
  <c r="W838" i="23"/>
  <c r="V839" i="23"/>
  <c r="W839" i="23"/>
  <c r="V840" i="23"/>
  <c r="W840" i="23"/>
  <c r="V841" i="23"/>
  <c r="W841" i="23"/>
  <c r="V842" i="23"/>
  <c r="W842" i="23"/>
  <c r="V843" i="23"/>
  <c r="W843" i="23"/>
  <c r="V844" i="23"/>
  <c r="W844" i="23"/>
  <c r="V845" i="23"/>
  <c r="W845" i="23"/>
  <c r="V846" i="23"/>
  <c r="W846" i="23"/>
  <c r="V847" i="23"/>
  <c r="W847" i="23"/>
  <c r="V848" i="23"/>
  <c r="W848" i="23"/>
  <c r="V849" i="23"/>
  <c r="W849" i="23"/>
  <c r="V850" i="23"/>
  <c r="W850" i="23"/>
  <c r="V851" i="23"/>
  <c r="W851" i="23"/>
  <c r="V852" i="23"/>
  <c r="W852" i="23"/>
  <c r="V853" i="23"/>
  <c r="W853" i="23"/>
  <c r="V854" i="23"/>
  <c r="W854" i="23"/>
  <c r="V855" i="23"/>
  <c r="W855" i="23"/>
  <c r="V856" i="23"/>
  <c r="W856" i="23"/>
  <c r="V857" i="23"/>
  <c r="W857" i="23"/>
  <c r="V858" i="23"/>
  <c r="W858" i="23"/>
  <c r="V859" i="23"/>
  <c r="W859" i="23"/>
  <c r="V860" i="23"/>
  <c r="W860" i="23"/>
  <c r="V861" i="23"/>
  <c r="W861" i="23"/>
  <c r="V862" i="23"/>
  <c r="W862" i="23"/>
  <c r="V863" i="23"/>
  <c r="W863" i="23"/>
  <c r="V864" i="23"/>
  <c r="W864" i="23"/>
  <c r="V865" i="23"/>
  <c r="W865" i="23"/>
  <c r="V866" i="23"/>
  <c r="W866" i="23"/>
  <c r="V867" i="23"/>
  <c r="W867" i="23"/>
  <c r="V868" i="23"/>
  <c r="W868" i="23"/>
  <c r="V869" i="23"/>
  <c r="W869" i="23"/>
  <c r="V870" i="23"/>
  <c r="W870" i="23"/>
  <c r="V871" i="23"/>
  <c r="W871" i="23"/>
  <c r="V872" i="23"/>
  <c r="W872" i="23"/>
  <c r="V873" i="23"/>
  <c r="W873" i="23"/>
  <c r="V874" i="23"/>
  <c r="W874" i="23"/>
  <c r="V875" i="23"/>
  <c r="W875" i="23"/>
  <c r="V876" i="23"/>
  <c r="W876" i="23"/>
  <c r="V877" i="23"/>
  <c r="W877" i="23"/>
  <c r="V878" i="23"/>
  <c r="W878" i="23"/>
  <c r="V879" i="23"/>
  <c r="W879" i="23"/>
  <c r="V880" i="23"/>
  <c r="W880" i="23"/>
  <c r="V881" i="23"/>
  <c r="W881" i="23"/>
  <c r="V882" i="23"/>
  <c r="W882" i="23"/>
  <c r="V883" i="23"/>
  <c r="W883" i="23"/>
  <c r="V884" i="23"/>
  <c r="W884" i="23"/>
  <c r="V885" i="23"/>
  <c r="W885" i="23"/>
  <c r="V886" i="23"/>
  <c r="W886" i="23"/>
  <c r="V887" i="23"/>
  <c r="W887" i="23"/>
  <c r="V888" i="23"/>
  <c r="W888" i="23"/>
  <c r="V889" i="23"/>
  <c r="W889" i="23"/>
  <c r="V890" i="23"/>
  <c r="W890" i="23"/>
  <c r="V891" i="23"/>
  <c r="W891" i="23"/>
  <c r="V892" i="23"/>
  <c r="W892" i="23"/>
  <c r="V893" i="23"/>
  <c r="W893" i="23"/>
  <c r="V894" i="23"/>
  <c r="W894" i="23"/>
  <c r="V895" i="23"/>
  <c r="W895" i="23"/>
  <c r="V896" i="23"/>
  <c r="W896" i="23"/>
  <c r="V897" i="23"/>
  <c r="W897" i="23"/>
  <c r="V898" i="23"/>
  <c r="W898" i="23"/>
  <c r="V899" i="23"/>
  <c r="W899" i="23"/>
  <c r="V900" i="23"/>
  <c r="W900" i="23"/>
  <c r="V901" i="23"/>
  <c r="W901" i="23"/>
  <c r="V902" i="23"/>
  <c r="W902" i="23"/>
  <c r="V903" i="23"/>
  <c r="W903" i="23"/>
  <c r="V904" i="23"/>
  <c r="W904" i="23"/>
  <c r="V905" i="23"/>
  <c r="W905" i="23"/>
  <c r="V906" i="23"/>
  <c r="W906" i="23"/>
  <c r="V907" i="23"/>
  <c r="W907" i="23"/>
  <c r="V908" i="23"/>
  <c r="W908" i="23"/>
  <c r="V909" i="23"/>
  <c r="W909" i="23"/>
  <c r="V910" i="23"/>
  <c r="W910" i="23"/>
  <c r="V911" i="23"/>
  <c r="W911" i="23"/>
  <c r="V912" i="23"/>
  <c r="W912" i="23"/>
  <c r="V913" i="23"/>
  <c r="W913" i="23"/>
  <c r="V914" i="23"/>
  <c r="W914" i="23"/>
  <c r="V915" i="23"/>
  <c r="W915" i="23"/>
  <c r="V916" i="23"/>
  <c r="W916" i="23"/>
  <c r="V917" i="23"/>
  <c r="W917" i="23"/>
  <c r="V918" i="23"/>
  <c r="W918" i="23"/>
  <c r="V919" i="23"/>
  <c r="W919" i="23"/>
  <c r="V920" i="23"/>
  <c r="W920" i="23"/>
  <c r="V921" i="23"/>
  <c r="W921" i="23"/>
  <c r="V922" i="23"/>
  <c r="W922" i="23"/>
  <c r="V923" i="23"/>
  <c r="W923" i="23"/>
  <c r="V924" i="23"/>
  <c r="W924" i="23"/>
  <c r="V925" i="23"/>
  <c r="W925" i="23"/>
  <c r="V926" i="23"/>
  <c r="W926" i="23"/>
  <c r="V927" i="23"/>
  <c r="W927" i="23"/>
  <c r="V928" i="23"/>
  <c r="W928" i="23"/>
  <c r="V929" i="23"/>
  <c r="W929" i="23"/>
  <c r="V930" i="23"/>
  <c r="W930" i="23"/>
  <c r="V931" i="23"/>
  <c r="W931" i="23"/>
  <c r="V932" i="23"/>
  <c r="W932" i="23"/>
  <c r="V933" i="23"/>
  <c r="W933" i="23"/>
  <c r="V934" i="23"/>
  <c r="W934" i="23"/>
  <c r="V935" i="23"/>
  <c r="W935" i="23"/>
  <c r="V936" i="23"/>
  <c r="W936" i="23"/>
  <c r="V937" i="23"/>
  <c r="W937" i="23"/>
  <c r="V938" i="23"/>
  <c r="W938" i="23"/>
  <c r="V939" i="23"/>
  <c r="W939" i="23"/>
  <c r="V940" i="23"/>
  <c r="W940" i="23"/>
  <c r="V941" i="23"/>
  <c r="W941" i="23"/>
  <c r="V942" i="23"/>
  <c r="W942" i="23"/>
  <c r="V943" i="23"/>
  <c r="W943" i="23"/>
  <c r="V944" i="23"/>
  <c r="W944" i="23"/>
  <c r="V945" i="23"/>
  <c r="W945" i="23"/>
  <c r="V946" i="23"/>
  <c r="W946" i="23"/>
  <c r="V947" i="23"/>
  <c r="W947" i="23"/>
  <c r="V948" i="23"/>
  <c r="W948" i="23"/>
  <c r="V949" i="23"/>
  <c r="W949" i="23"/>
  <c r="V950" i="23"/>
  <c r="W950" i="23"/>
  <c r="V951" i="23"/>
  <c r="W951" i="23"/>
  <c r="V952" i="23"/>
  <c r="W952" i="23"/>
  <c r="V953" i="23"/>
  <c r="W953" i="23"/>
  <c r="V954" i="23"/>
  <c r="W954" i="23"/>
  <c r="V955" i="23"/>
  <c r="W955" i="23"/>
  <c r="V956" i="23"/>
  <c r="W956" i="23"/>
  <c r="V957" i="23"/>
  <c r="W957" i="23"/>
  <c r="V958" i="23"/>
  <c r="W958" i="23"/>
  <c r="V959" i="23"/>
  <c r="W959" i="23"/>
  <c r="V960" i="23"/>
  <c r="W960" i="23"/>
  <c r="V961" i="23"/>
  <c r="W961" i="23"/>
  <c r="V962" i="23"/>
  <c r="W962" i="23"/>
  <c r="V963" i="23"/>
  <c r="W963" i="23"/>
  <c r="V964" i="23"/>
  <c r="W964" i="23"/>
  <c r="V965" i="23"/>
  <c r="W965" i="23"/>
  <c r="V966" i="23"/>
  <c r="W966" i="23"/>
  <c r="V967" i="23"/>
  <c r="W967" i="23"/>
  <c r="V968" i="23"/>
  <c r="W968" i="23"/>
  <c r="V969" i="23"/>
  <c r="W969" i="23"/>
  <c r="V970" i="23"/>
  <c r="W970" i="23"/>
  <c r="V971" i="23"/>
  <c r="W971" i="23"/>
  <c r="V972" i="23"/>
  <c r="W972" i="23"/>
  <c r="V973" i="23"/>
  <c r="W973" i="23"/>
  <c r="V974" i="23"/>
  <c r="W974" i="23"/>
  <c r="V975" i="23"/>
  <c r="W975" i="23"/>
  <c r="V976" i="23"/>
  <c r="W976" i="23"/>
  <c r="V977" i="23"/>
  <c r="W977" i="23"/>
  <c r="V978" i="23"/>
  <c r="W978" i="23"/>
  <c r="V979" i="23"/>
  <c r="W979" i="23"/>
  <c r="V980" i="23"/>
  <c r="W980" i="23"/>
  <c r="V981" i="23"/>
  <c r="W981" i="23"/>
  <c r="V982" i="23"/>
  <c r="W982" i="23"/>
  <c r="V983" i="23"/>
  <c r="W983" i="23"/>
  <c r="V984" i="23"/>
  <c r="W984" i="23"/>
  <c r="V985" i="23"/>
  <c r="W985" i="23"/>
  <c r="V986" i="23"/>
  <c r="W986" i="23"/>
  <c r="V987" i="23"/>
  <c r="W987" i="23"/>
  <c r="V988" i="23"/>
  <c r="W988" i="23"/>
  <c r="V989" i="23"/>
  <c r="W989" i="23"/>
  <c r="V990" i="23"/>
  <c r="W990" i="23"/>
  <c r="V991" i="23"/>
  <c r="W991" i="23"/>
  <c r="V992" i="23"/>
  <c r="W992" i="23"/>
  <c r="V993" i="23"/>
  <c r="W993" i="23"/>
  <c r="V994" i="23"/>
  <c r="W994" i="23"/>
  <c r="V995" i="23"/>
  <c r="W995" i="23"/>
  <c r="V996" i="23"/>
  <c r="W996" i="23"/>
  <c r="V997" i="23"/>
  <c r="W997" i="23"/>
  <c r="V998" i="23"/>
  <c r="W998" i="23"/>
  <c r="V999" i="23"/>
  <c r="W999" i="23"/>
  <c r="V1000" i="23"/>
  <c r="W1000" i="23"/>
  <c r="V1001" i="23"/>
  <c r="W1001" i="23"/>
  <c r="V1002" i="23"/>
  <c r="W1002" i="23"/>
  <c r="V1003" i="23"/>
  <c r="W1003" i="23"/>
  <c r="V1004" i="23"/>
  <c r="W1004" i="23"/>
  <c r="V1005" i="23"/>
  <c r="W1005" i="23"/>
  <c r="V1006" i="23"/>
  <c r="W1006" i="23"/>
  <c r="V1007" i="23"/>
  <c r="W1007" i="23"/>
  <c r="V1008" i="23"/>
  <c r="W1008" i="23"/>
  <c r="V1009" i="23"/>
  <c r="W1009" i="23"/>
  <c r="V1010" i="23"/>
  <c r="W1010" i="23"/>
  <c r="V1011" i="23"/>
  <c r="W1011" i="23"/>
  <c r="V1012" i="23"/>
  <c r="W1012" i="23"/>
  <c r="V1013" i="23"/>
  <c r="W1013" i="23"/>
  <c r="V1014" i="23"/>
  <c r="W1014" i="23"/>
  <c r="V1015" i="23"/>
  <c r="W1015" i="23"/>
  <c r="V1016" i="23"/>
  <c r="W1016" i="23"/>
  <c r="V1017" i="23"/>
  <c r="W1017" i="23"/>
  <c r="V1018" i="23"/>
  <c r="W1018" i="23"/>
  <c r="V1019" i="23"/>
  <c r="W1019" i="23"/>
  <c r="V1020" i="23"/>
  <c r="W1020" i="23"/>
  <c r="V1021" i="23"/>
  <c r="W1021" i="23"/>
  <c r="V1022" i="23"/>
  <c r="W1022" i="23"/>
  <c r="V1023" i="23"/>
  <c r="W1023" i="23"/>
  <c r="V1024" i="23"/>
  <c r="W1024" i="23"/>
  <c r="V1025" i="23"/>
  <c r="W1025" i="23"/>
  <c r="V1026" i="23"/>
  <c r="W1026" i="23"/>
  <c r="V1027" i="23"/>
  <c r="W1027" i="23"/>
  <c r="V1028" i="23"/>
  <c r="W1028" i="23"/>
  <c r="V1029" i="23"/>
  <c r="W1029" i="23"/>
  <c r="V1030" i="23"/>
  <c r="W1030" i="23"/>
  <c r="V1031" i="23"/>
  <c r="W1031" i="23"/>
  <c r="V1032" i="23"/>
  <c r="W1032" i="23"/>
  <c r="V1033" i="23"/>
  <c r="W1033" i="23"/>
  <c r="V1034" i="23"/>
  <c r="W1034" i="23"/>
  <c r="V1035" i="23"/>
  <c r="W1035" i="23"/>
  <c r="V1036" i="23"/>
  <c r="W1036" i="23"/>
  <c r="V1037" i="23"/>
  <c r="W1037" i="23"/>
  <c r="V1038" i="23"/>
  <c r="W1038" i="23"/>
  <c r="V1039" i="23"/>
  <c r="W1039" i="23"/>
  <c r="V1040" i="23"/>
  <c r="W1040" i="23"/>
  <c r="V1041" i="23"/>
  <c r="W1041" i="23"/>
  <c r="V1042" i="23"/>
  <c r="W1042" i="23"/>
  <c r="V1043" i="23"/>
  <c r="W1043" i="23"/>
  <c r="V1044" i="23"/>
  <c r="W1044" i="23"/>
  <c r="V1045" i="23"/>
  <c r="W1045" i="23"/>
  <c r="V1046" i="23"/>
  <c r="W1046" i="23"/>
  <c r="V1047" i="23"/>
  <c r="W1047" i="23"/>
  <c r="V1048" i="23"/>
  <c r="W1048" i="23"/>
  <c r="V1049" i="23"/>
  <c r="W1049" i="23"/>
  <c r="V1050" i="23"/>
  <c r="W1050" i="23"/>
  <c r="V1051" i="23"/>
  <c r="W1051" i="23"/>
  <c r="V1052" i="23"/>
  <c r="W1052" i="23"/>
  <c r="V1053" i="23"/>
  <c r="W1053" i="23"/>
  <c r="V1054" i="23"/>
  <c r="W1054" i="23"/>
  <c r="V1055" i="23"/>
  <c r="W1055" i="23"/>
  <c r="V1056" i="23"/>
  <c r="W1056" i="23"/>
  <c r="V1057" i="23"/>
  <c r="W1057" i="23"/>
  <c r="V1058" i="23"/>
  <c r="W1058" i="23"/>
  <c r="V1059" i="23"/>
  <c r="W1059" i="23"/>
  <c r="V1060" i="23"/>
  <c r="W1060" i="23"/>
  <c r="V1061" i="23"/>
  <c r="W1061" i="23"/>
  <c r="V1062" i="23"/>
  <c r="W1062" i="23"/>
  <c r="V1063" i="23"/>
  <c r="W1063" i="23"/>
  <c r="V1064" i="23"/>
  <c r="W1064" i="23"/>
  <c r="V1065" i="23"/>
  <c r="W1065" i="23"/>
  <c r="V1066" i="23"/>
  <c r="W1066" i="23"/>
  <c r="V1067" i="23"/>
  <c r="W1067" i="23"/>
  <c r="V1068" i="23"/>
  <c r="W1068" i="23"/>
  <c r="V1069" i="23"/>
  <c r="W1069" i="23"/>
  <c r="V1070" i="23"/>
  <c r="W1070" i="23"/>
  <c r="V1071" i="23"/>
  <c r="W1071" i="23"/>
  <c r="V1072" i="23"/>
  <c r="W1072" i="23"/>
  <c r="V1073" i="23"/>
  <c r="W1073" i="23"/>
  <c r="V1074" i="23"/>
  <c r="W1074" i="23"/>
  <c r="V1075" i="23"/>
  <c r="W1075" i="23"/>
  <c r="V1076" i="23"/>
  <c r="W1076" i="23"/>
  <c r="V1077" i="23"/>
  <c r="W1077" i="23"/>
  <c r="V1078" i="23"/>
  <c r="W1078" i="23"/>
  <c r="V1079" i="23"/>
  <c r="W1079" i="23"/>
  <c r="V1080" i="23"/>
  <c r="W1080" i="23"/>
  <c r="V1081" i="23"/>
  <c r="W1081" i="23"/>
  <c r="V1082" i="23"/>
  <c r="W1082" i="23"/>
  <c r="V1083" i="23"/>
  <c r="W1083" i="23"/>
  <c r="V1084" i="23"/>
  <c r="W1084" i="23"/>
  <c r="V1085" i="23"/>
  <c r="W1085" i="23"/>
  <c r="V1086" i="23"/>
  <c r="W1086" i="23"/>
  <c r="V1087" i="23"/>
  <c r="W1087" i="23"/>
  <c r="V1088" i="23"/>
  <c r="W1088" i="23"/>
  <c r="V1089" i="23"/>
  <c r="W1089" i="23"/>
  <c r="V1090" i="23"/>
  <c r="W1090" i="23"/>
  <c r="V1091" i="23"/>
  <c r="W1091" i="23"/>
  <c r="V1092" i="23"/>
  <c r="W1092" i="23"/>
  <c r="V1093" i="23"/>
  <c r="W1093" i="23"/>
  <c r="V1094" i="23"/>
  <c r="W1094" i="23"/>
  <c r="V1095" i="23"/>
  <c r="W1095" i="23"/>
  <c r="V1096" i="23"/>
  <c r="W1096" i="23"/>
  <c r="V1097" i="23"/>
  <c r="W1097" i="23"/>
  <c r="V1098" i="23"/>
  <c r="W1098" i="23"/>
  <c r="V1099" i="23"/>
  <c r="W1099" i="23"/>
  <c r="V1100" i="23"/>
  <c r="W1100" i="23"/>
  <c r="V1101" i="23"/>
  <c r="W1101" i="23"/>
  <c r="V1102" i="23"/>
  <c r="W1102" i="23"/>
  <c r="V1103" i="23"/>
  <c r="W1103" i="23"/>
  <c r="V1104" i="23"/>
  <c r="W1104" i="23"/>
  <c r="V1105" i="23"/>
  <c r="W1105" i="23"/>
  <c r="V1106" i="23"/>
  <c r="W1106" i="23"/>
  <c r="V1107" i="23"/>
  <c r="W1107" i="23"/>
  <c r="V1108" i="23"/>
  <c r="W1108" i="23"/>
  <c r="V1109" i="23"/>
  <c r="W1109" i="23"/>
  <c r="V1110" i="23"/>
  <c r="W1110" i="23"/>
  <c r="V1111" i="23"/>
  <c r="W1111" i="23"/>
  <c r="V1112" i="23"/>
  <c r="W1112" i="23"/>
  <c r="V1113" i="23"/>
  <c r="W1113" i="23"/>
  <c r="V1114" i="23"/>
  <c r="W1114" i="23"/>
  <c r="V1115" i="23"/>
  <c r="W1115" i="23"/>
  <c r="V1116" i="23"/>
  <c r="W1116" i="23"/>
  <c r="V1117" i="23"/>
  <c r="W1117" i="23"/>
  <c r="V1118" i="23"/>
  <c r="W1118" i="23"/>
  <c r="V1119" i="23"/>
  <c r="W1119" i="23"/>
  <c r="V1120" i="23"/>
  <c r="W1120" i="23"/>
  <c r="V1121" i="23"/>
  <c r="W1121" i="23"/>
  <c r="V1122" i="23"/>
  <c r="W1122" i="23"/>
  <c r="V1123" i="23"/>
  <c r="W1123" i="23"/>
  <c r="V1124" i="23"/>
  <c r="W1124" i="23"/>
  <c r="V1125" i="23"/>
  <c r="W1125" i="23"/>
  <c r="V1126" i="23"/>
  <c r="W1126" i="23"/>
  <c r="V1127" i="23"/>
  <c r="W1127" i="23"/>
  <c r="V1128" i="23"/>
  <c r="W1128" i="23"/>
  <c r="V1129" i="23"/>
  <c r="W1129" i="23"/>
  <c r="V1130" i="23"/>
  <c r="W1130" i="23"/>
  <c r="V1131" i="23"/>
  <c r="W1131" i="23"/>
  <c r="V1132" i="23"/>
  <c r="W1132" i="23"/>
  <c r="V1133" i="23"/>
  <c r="W1133" i="23"/>
  <c r="V1134" i="23"/>
  <c r="W1134" i="23"/>
  <c r="V1135" i="23"/>
  <c r="W1135" i="23"/>
  <c r="V1136" i="23"/>
  <c r="W1136" i="23"/>
  <c r="V1137" i="23"/>
  <c r="W1137" i="23"/>
  <c r="V1138" i="23"/>
  <c r="W1138" i="23"/>
  <c r="V1139" i="23"/>
  <c r="W1139" i="23"/>
  <c r="V1140" i="23"/>
  <c r="W1140" i="23"/>
  <c r="V1141" i="23"/>
  <c r="W1141" i="23"/>
  <c r="V1142" i="23"/>
  <c r="W1142" i="23"/>
  <c r="V1143" i="23"/>
  <c r="W1143" i="23"/>
  <c r="V1144" i="23"/>
  <c r="W1144" i="23"/>
  <c r="V1145" i="23"/>
  <c r="W1145" i="23"/>
  <c r="V1146" i="23"/>
  <c r="W1146" i="23"/>
  <c r="V1147" i="23"/>
  <c r="W1147" i="23"/>
  <c r="V1148" i="23"/>
  <c r="W1148" i="23"/>
  <c r="V1149" i="23"/>
  <c r="W1149" i="23"/>
  <c r="V1150" i="23"/>
  <c r="W1150" i="23"/>
  <c r="V1151" i="23"/>
  <c r="W1151" i="23"/>
  <c r="V1152" i="23"/>
  <c r="W1152" i="23"/>
  <c r="V1153" i="23"/>
  <c r="W1153" i="23"/>
  <c r="V1154" i="23"/>
  <c r="W1154" i="23"/>
  <c r="V1155" i="23"/>
  <c r="W1155" i="23"/>
  <c r="V1156" i="23"/>
  <c r="W1156" i="23"/>
  <c r="V1157" i="23"/>
  <c r="W1157" i="23"/>
  <c r="V1158" i="23"/>
  <c r="W1158" i="23"/>
  <c r="V1159" i="23"/>
  <c r="W1159" i="23"/>
  <c r="V1160" i="23"/>
  <c r="W1160" i="23"/>
  <c r="V1161" i="23"/>
  <c r="W1161" i="23"/>
  <c r="V1162" i="23"/>
  <c r="W1162" i="23"/>
  <c r="V1163" i="23"/>
  <c r="W1163" i="23"/>
  <c r="V1164" i="23"/>
  <c r="W1164" i="23"/>
  <c r="V1165" i="23"/>
  <c r="W1165" i="23"/>
  <c r="V1166" i="23"/>
  <c r="W1166" i="23"/>
  <c r="V1167" i="23"/>
  <c r="W1167" i="23"/>
  <c r="V1168" i="23"/>
  <c r="W1168" i="23"/>
  <c r="V1169" i="23"/>
  <c r="W1169" i="23"/>
  <c r="V1170" i="23"/>
  <c r="W1170" i="23"/>
  <c r="V1171" i="23"/>
  <c r="W1171" i="23"/>
  <c r="V1172" i="23"/>
  <c r="W1172" i="23"/>
  <c r="V1173" i="23"/>
  <c r="W1173" i="23"/>
  <c r="V1174" i="23"/>
  <c r="W1174" i="23"/>
  <c r="V1175" i="23"/>
  <c r="W1175" i="23"/>
  <c r="V1176" i="23"/>
  <c r="W1176" i="23"/>
  <c r="V1177" i="23"/>
  <c r="W1177" i="23"/>
  <c r="V1178" i="23"/>
  <c r="W1178" i="23"/>
  <c r="V1179" i="23"/>
  <c r="W1179" i="23"/>
  <c r="V1180" i="23"/>
  <c r="W1180" i="23"/>
  <c r="V1181" i="23"/>
  <c r="W1181" i="23"/>
  <c r="V1182" i="23"/>
  <c r="W1182" i="23"/>
  <c r="V1183" i="23"/>
  <c r="W1183" i="23"/>
  <c r="V1184" i="23"/>
  <c r="W1184" i="23"/>
  <c r="V1185" i="23"/>
  <c r="W1185" i="23"/>
  <c r="V1186" i="23"/>
  <c r="W1186" i="23"/>
  <c r="V1187" i="23"/>
  <c r="W1187" i="23"/>
  <c r="V1188" i="23"/>
  <c r="W1188" i="23"/>
  <c r="V1189" i="23"/>
  <c r="W1189" i="23"/>
  <c r="V1190" i="23"/>
  <c r="W1190" i="23"/>
  <c r="V1191" i="23"/>
  <c r="W1191" i="23"/>
  <c r="V1192" i="23"/>
  <c r="W1192" i="23"/>
  <c r="V1193" i="23"/>
  <c r="W1193" i="23"/>
  <c r="V1194" i="23"/>
  <c r="W1194" i="23"/>
  <c r="V1195" i="23"/>
  <c r="W1195" i="23"/>
  <c r="V1196" i="23"/>
  <c r="W1196" i="23"/>
  <c r="V1197" i="23"/>
  <c r="W1197" i="23"/>
  <c r="V1198" i="23"/>
  <c r="W1198" i="23"/>
  <c r="V1199" i="23"/>
  <c r="W1199" i="23"/>
  <c r="V1200" i="23"/>
  <c r="W1200" i="23"/>
  <c r="V1201" i="23"/>
  <c r="W1201" i="23"/>
  <c r="V1202" i="23"/>
  <c r="W1202" i="23"/>
  <c r="V1203" i="23"/>
  <c r="W1203" i="23"/>
  <c r="V1204" i="23"/>
  <c r="W1204" i="23"/>
  <c r="V1205" i="23"/>
  <c r="W1205" i="23"/>
  <c r="V1206" i="23"/>
  <c r="W1206" i="23"/>
  <c r="V1207" i="23"/>
  <c r="W1207" i="23"/>
  <c r="V1208" i="23"/>
  <c r="W1208" i="23"/>
  <c r="V1209" i="23"/>
  <c r="W1209" i="23"/>
  <c r="V1210" i="23"/>
  <c r="W1210" i="23"/>
  <c r="W11" i="23"/>
  <c r="J13" i="23"/>
  <c r="K13" i="23"/>
  <c r="J14" i="23"/>
  <c r="K14" i="23"/>
  <c r="J15" i="23"/>
  <c r="K15" i="23"/>
  <c r="J16" i="23"/>
  <c r="K16" i="23"/>
  <c r="J17" i="23"/>
  <c r="K17" i="23"/>
  <c r="J18" i="23"/>
  <c r="K18" i="23"/>
  <c r="J19" i="23"/>
  <c r="K19" i="23"/>
  <c r="J20" i="23"/>
  <c r="K20" i="23"/>
  <c r="J21" i="23"/>
  <c r="K21" i="23"/>
  <c r="J22" i="23"/>
  <c r="K22" i="23"/>
  <c r="J23" i="23"/>
  <c r="K23" i="23"/>
  <c r="J24" i="23"/>
  <c r="K24" i="23"/>
  <c r="J25" i="23"/>
  <c r="K25" i="23"/>
  <c r="J26" i="23"/>
  <c r="K26" i="23"/>
  <c r="J27" i="23"/>
  <c r="K27" i="23"/>
  <c r="J28" i="23"/>
  <c r="K28" i="23"/>
  <c r="J29" i="23"/>
  <c r="K29" i="23"/>
  <c r="J30" i="23"/>
  <c r="K30" i="23"/>
  <c r="J31" i="23"/>
  <c r="K31" i="23"/>
  <c r="J32" i="23"/>
  <c r="K32" i="23"/>
  <c r="J33" i="23"/>
  <c r="K33" i="23"/>
  <c r="J34" i="23"/>
  <c r="K34" i="23"/>
  <c r="J35" i="23"/>
  <c r="K35" i="23"/>
  <c r="J36" i="23"/>
  <c r="K36" i="23"/>
  <c r="J37" i="23"/>
  <c r="K37" i="23"/>
  <c r="J38" i="23"/>
  <c r="K38" i="23"/>
  <c r="J39" i="23"/>
  <c r="K39" i="23"/>
  <c r="J40" i="23"/>
  <c r="K40" i="23"/>
  <c r="J41" i="23"/>
  <c r="K41" i="23"/>
  <c r="J42" i="23"/>
  <c r="K42" i="23"/>
  <c r="J43" i="23"/>
  <c r="K43" i="23"/>
  <c r="J44" i="23"/>
  <c r="K44" i="23"/>
  <c r="J45" i="23"/>
  <c r="K45" i="23"/>
  <c r="J46" i="23"/>
  <c r="K46" i="23"/>
  <c r="J47" i="23"/>
  <c r="K47" i="23"/>
  <c r="J48" i="23"/>
  <c r="K48" i="23"/>
  <c r="J49" i="23"/>
  <c r="K49" i="23"/>
  <c r="J50" i="23"/>
  <c r="K50" i="23"/>
  <c r="J51" i="23"/>
  <c r="K51" i="23"/>
  <c r="J52" i="23"/>
  <c r="K52" i="23"/>
  <c r="J53" i="23"/>
  <c r="K53" i="23"/>
  <c r="J54" i="23"/>
  <c r="K54" i="23"/>
  <c r="J55" i="23"/>
  <c r="K55" i="23"/>
  <c r="J56" i="23"/>
  <c r="K56" i="23"/>
  <c r="J57" i="23"/>
  <c r="K57" i="23"/>
  <c r="J58" i="23"/>
  <c r="K58" i="23"/>
  <c r="J59" i="23"/>
  <c r="K59" i="23"/>
  <c r="J60" i="23"/>
  <c r="K60" i="23"/>
  <c r="J61" i="23"/>
  <c r="K61" i="23"/>
  <c r="J62" i="23"/>
  <c r="K62" i="23"/>
  <c r="J63" i="23"/>
  <c r="K63" i="23"/>
  <c r="J64" i="23"/>
  <c r="K64" i="23"/>
  <c r="J65" i="23"/>
  <c r="K65" i="23"/>
  <c r="J66" i="23"/>
  <c r="K66" i="23"/>
  <c r="J67" i="23"/>
  <c r="K67" i="23"/>
  <c r="J68" i="23"/>
  <c r="K68" i="23"/>
  <c r="J69" i="23"/>
  <c r="K69" i="23"/>
  <c r="J70" i="23"/>
  <c r="K70" i="23"/>
  <c r="J71" i="23"/>
  <c r="K71" i="23"/>
  <c r="J72" i="23"/>
  <c r="K72" i="23"/>
  <c r="J73" i="23"/>
  <c r="K73" i="23"/>
  <c r="J74" i="23"/>
  <c r="K74" i="23"/>
  <c r="J75" i="23"/>
  <c r="K75" i="23"/>
  <c r="J76" i="23"/>
  <c r="K76" i="23"/>
  <c r="J77" i="23"/>
  <c r="K77" i="23"/>
  <c r="J78" i="23"/>
  <c r="K78" i="23"/>
  <c r="J79" i="23"/>
  <c r="K79" i="23"/>
  <c r="J80" i="23"/>
  <c r="K80" i="23"/>
  <c r="J81" i="23"/>
  <c r="K81" i="23"/>
  <c r="J82" i="23"/>
  <c r="K82" i="23"/>
  <c r="J83" i="23"/>
  <c r="K83" i="23"/>
  <c r="J84" i="23"/>
  <c r="K84" i="23"/>
  <c r="J85" i="23"/>
  <c r="K85" i="23"/>
  <c r="J86" i="23"/>
  <c r="K86" i="23"/>
  <c r="J87" i="23"/>
  <c r="K87" i="23"/>
  <c r="J88" i="23"/>
  <c r="K88" i="23"/>
  <c r="J89" i="23"/>
  <c r="K89" i="23"/>
  <c r="J90" i="23"/>
  <c r="K90" i="23"/>
  <c r="J91" i="23"/>
  <c r="K91" i="23"/>
  <c r="J92" i="23"/>
  <c r="K92" i="23"/>
  <c r="J93" i="23"/>
  <c r="K93" i="23"/>
  <c r="J94" i="23"/>
  <c r="K94" i="23"/>
  <c r="J95" i="23"/>
  <c r="K95" i="23"/>
  <c r="J96" i="23"/>
  <c r="K96" i="23"/>
  <c r="J97" i="23"/>
  <c r="K97" i="23"/>
  <c r="J98" i="23"/>
  <c r="K98" i="23"/>
  <c r="J99" i="23"/>
  <c r="K99" i="23"/>
  <c r="J100" i="23"/>
  <c r="K100" i="23"/>
  <c r="J101" i="23"/>
  <c r="K101" i="23"/>
  <c r="J102" i="23"/>
  <c r="K102" i="23"/>
  <c r="J103" i="23"/>
  <c r="K103" i="23"/>
  <c r="J104" i="23"/>
  <c r="K104" i="23"/>
  <c r="J105" i="23"/>
  <c r="K105" i="23"/>
  <c r="J106" i="23"/>
  <c r="K106" i="23"/>
  <c r="J107" i="23"/>
  <c r="K107" i="23"/>
  <c r="J108" i="23"/>
  <c r="K108" i="23"/>
  <c r="J109" i="23"/>
  <c r="K109" i="23"/>
  <c r="J110" i="23"/>
  <c r="K110" i="23"/>
  <c r="J111" i="23"/>
  <c r="K111" i="23"/>
  <c r="J112" i="23"/>
  <c r="K112" i="23"/>
  <c r="J113" i="23"/>
  <c r="K113" i="23"/>
  <c r="J114" i="23"/>
  <c r="K114" i="23"/>
  <c r="J115" i="23"/>
  <c r="K115" i="23"/>
  <c r="J116" i="23"/>
  <c r="K116" i="23"/>
  <c r="J117" i="23"/>
  <c r="K117" i="23"/>
  <c r="J118" i="23"/>
  <c r="K118" i="23"/>
  <c r="J119" i="23"/>
  <c r="K119" i="23"/>
  <c r="J120" i="23"/>
  <c r="K120" i="23"/>
  <c r="J121" i="23"/>
  <c r="K121" i="23"/>
  <c r="J122" i="23"/>
  <c r="K122" i="23"/>
  <c r="J123" i="23"/>
  <c r="K123" i="23"/>
  <c r="J124" i="23"/>
  <c r="K124" i="23"/>
  <c r="J125" i="23"/>
  <c r="K125" i="23"/>
  <c r="J126" i="23"/>
  <c r="K126" i="23"/>
  <c r="J127" i="23"/>
  <c r="K127" i="23"/>
  <c r="J128" i="23"/>
  <c r="K128" i="23"/>
  <c r="J129" i="23"/>
  <c r="K129" i="23"/>
  <c r="J130" i="23"/>
  <c r="K130" i="23"/>
  <c r="J131" i="23"/>
  <c r="K131" i="23"/>
  <c r="J132" i="23"/>
  <c r="K132" i="23"/>
  <c r="J133" i="23"/>
  <c r="K133" i="23"/>
  <c r="J134" i="23"/>
  <c r="K134" i="23"/>
  <c r="J135" i="23"/>
  <c r="K135" i="23"/>
  <c r="J136" i="23"/>
  <c r="K136" i="23"/>
  <c r="J137" i="23"/>
  <c r="K137" i="23"/>
  <c r="J138" i="23"/>
  <c r="K138" i="23"/>
  <c r="J139" i="23"/>
  <c r="K139" i="23"/>
  <c r="J140" i="23"/>
  <c r="K140" i="23"/>
  <c r="J141" i="23"/>
  <c r="K141" i="23"/>
  <c r="J142" i="23"/>
  <c r="K142" i="23"/>
  <c r="J143" i="23"/>
  <c r="K143" i="23"/>
  <c r="J144" i="23"/>
  <c r="K144" i="23"/>
  <c r="J145" i="23"/>
  <c r="K145" i="23"/>
  <c r="J146" i="23"/>
  <c r="K146" i="23"/>
  <c r="J147" i="23"/>
  <c r="K147" i="23"/>
  <c r="J148" i="23"/>
  <c r="K148" i="23"/>
  <c r="J149" i="23"/>
  <c r="K149" i="23"/>
  <c r="J150" i="23"/>
  <c r="K150" i="23"/>
  <c r="J151" i="23"/>
  <c r="K151" i="23"/>
  <c r="J152" i="23"/>
  <c r="K152" i="23"/>
  <c r="J153" i="23"/>
  <c r="K153" i="23"/>
  <c r="J154" i="23"/>
  <c r="K154" i="23"/>
  <c r="J155" i="23"/>
  <c r="K155" i="23"/>
  <c r="J156" i="23"/>
  <c r="K156" i="23"/>
  <c r="J157" i="23"/>
  <c r="K157" i="23"/>
  <c r="J158" i="23"/>
  <c r="K158" i="23"/>
  <c r="J159" i="23"/>
  <c r="K159" i="23"/>
  <c r="J160" i="23"/>
  <c r="K160" i="23"/>
  <c r="J161" i="23"/>
  <c r="K161" i="23"/>
  <c r="J162" i="23"/>
  <c r="K162" i="23"/>
  <c r="J163" i="23"/>
  <c r="K163" i="23"/>
  <c r="J164" i="23"/>
  <c r="K164" i="23"/>
  <c r="J165" i="23"/>
  <c r="K165" i="23"/>
  <c r="J166" i="23"/>
  <c r="K166" i="23"/>
  <c r="J167" i="23"/>
  <c r="K167" i="23"/>
  <c r="J168" i="23"/>
  <c r="K168" i="23"/>
  <c r="J169" i="23"/>
  <c r="K169" i="23"/>
  <c r="J170" i="23"/>
  <c r="K170" i="23"/>
  <c r="J171" i="23"/>
  <c r="K171" i="23"/>
  <c r="J172" i="23"/>
  <c r="K172" i="23"/>
  <c r="J173" i="23"/>
  <c r="K173" i="23"/>
  <c r="J174" i="23"/>
  <c r="K174" i="23"/>
  <c r="J175" i="23"/>
  <c r="K175" i="23"/>
  <c r="J176" i="23"/>
  <c r="K176" i="23"/>
  <c r="J177" i="23"/>
  <c r="K177" i="23"/>
  <c r="J178" i="23"/>
  <c r="K178" i="23"/>
  <c r="J179" i="23"/>
  <c r="K179" i="23"/>
  <c r="J180" i="23"/>
  <c r="K180" i="23"/>
  <c r="J181" i="23"/>
  <c r="K181" i="23"/>
  <c r="J182" i="23"/>
  <c r="K182" i="23"/>
  <c r="J183" i="23"/>
  <c r="K183" i="23"/>
  <c r="J184" i="23"/>
  <c r="K184" i="23"/>
  <c r="J185" i="23"/>
  <c r="K185" i="23"/>
  <c r="J186" i="23"/>
  <c r="K186" i="23"/>
  <c r="J187" i="23"/>
  <c r="K187" i="23"/>
  <c r="J188" i="23"/>
  <c r="K188" i="23"/>
  <c r="J189" i="23"/>
  <c r="K189" i="23"/>
  <c r="J190" i="23"/>
  <c r="K190" i="23"/>
  <c r="J191" i="23"/>
  <c r="K191" i="23"/>
  <c r="J192" i="23"/>
  <c r="K192" i="23"/>
  <c r="J193" i="23"/>
  <c r="K193" i="23"/>
  <c r="J194" i="23"/>
  <c r="K194" i="23"/>
  <c r="J195" i="23"/>
  <c r="K195" i="23"/>
  <c r="J196" i="23"/>
  <c r="K196" i="23"/>
  <c r="J197" i="23"/>
  <c r="K197" i="23"/>
  <c r="J198" i="23"/>
  <c r="K198" i="23"/>
  <c r="J199" i="23"/>
  <c r="K199" i="23"/>
  <c r="J200" i="23"/>
  <c r="K200" i="23"/>
  <c r="J201" i="23"/>
  <c r="K201" i="23"/>
  <c r="J202" i="23"/>
  <c r="K202" i="23"/>
  <c r="J203" i="23"/>
  <c r="K203" i="23"/>
  <c r="J204" i="23"/>
  <c r="K204" i="23"/>
  <c r="J205" i="23"/>
  <c r="K205" i="23"/>
  <c r="J206" i="23"/>
  <c r="K206" i="23"/>
  <c r="J207" i="23"/>
  <c r="K207" i="23"/>
  <c r="J208" i="23"/>
  <c r="K208" i="23"/>
  <c r="J209" i="23"/>
  <c r="K209" i="23"/>
  <c r="J210" i="23"/>
  <c r="K210" i="23"/>
  <c r="J211" i="23"/>
  <c r="K211" i="23"/>
  <c r="J212" i="23"/>
  <c r="K212" i="23"/>
  <c r="J213" i="23"/>
  <c r="K213" i="23"/>
  <c r="J214" i="23"/>
  <c r="K214" i="23"/>
  <c r="J215" i="23"/>
  <c r="K215" i="23"/>
  <c r="J216" i="23"/>
  <c r="K216" i="23"/>
  <c r="J217" i="23"/>
  <c r="K217" i="23"/>
  <c r="J218" i="23"/>
  <c r="K218" i="23"/>
  <c r="J219" i="23"/>
  <c r="K219" i="23"/>
  <c r="J220" i="23"/>
  <c r="K220" i="23"/>
  <c r="J221" i="23"/>
  <c r="K221" i="23"/>
  <c r="J222" i="23"/>
  <c r="K222" i="23"/>
  <c r="J223" i="23"/>
  <c r="K223" i="23"/>
  <c r="J224" i="23"/>
  <c r="K224" i="23"/>
  <c r="J225" i="23"/>
  <c r="K225" i="23"/>
  <c r="J226" i="23"/>
  <c r="K226" i="23"/>
  <c r="J227" i="23"/>
  <c r="K227" i="23"/>
  <c r="J228" i="23"/>
  <c r="K228" i="23"/>
  <c r="J229" i="23"/>
  <c r="K229" i="23"/>
  <c r="J230" i="23"/>
  <c r="K230" i="23"/>
  <c r="J231" i="23"/>
  <c r="K231" i="23"/>
  <c r="J232" i="23"/>
  <c r="K232" i="23"/>
  <c r="J233" i="23"/>
  <c r="K233" i="23"/>
  <c r="J234" i="23"/>
  <c r="K234" i="23"/>
  <c r="J235" i="23"/>
  <c r="K235" i="23"/>
  <c r="J236" i="23"/>
  <c r="K236" i="23"/>
  <c r="J237" i="23"/>
  <c r="K237" i="23"/>
  <c r="J238" i="23"/>
  <c r="K238" i="23"/>
  <c r="J239" i="23"/>
  <c r="K239" i="23"/>
  <c r="J240" i="23"/>
  <c r="K240" i="23"/>
  <c r="J241" i="23"/>
  <c r="K241" i="23"/>
  <c r="J242" i="23"/>
  <c r="K242" i="23"/>
  <c r="J243" i="23"/>
  <c r="K243" i="23"/>
  <c r="J244" i="23"/>
  <c r="K244" i="23"/>
  <c r="J245" i="23"/>
  <c r="K245" i="23"/>
  <c r="J246" i="23"/>
  <c r="K246" i="23"/>
  <c r="J247" i="23"/>
  <c r="K247" i="23"/>
  <c r="J248" i="23"/>
  <c r="K248" i="23"/>
  <c r="J249" i="23"/>
  <c r="K249" i="23"/>
  <c r="J250" i="23"/>
  <c r="K250" i="23"/>
  <c r="J251" i="23"/>
  <c r="K251" i="23"/>
  <c r="J252" i="23"/>
  <c r="K252" i="23"/>
  <c r="J253" i="23"/>
  <c r="K253" i="23"/>
  <c r="J254" i="23"/>
  <c r="K254" i="23"/>
  <c r="J255" i="23"/>
  <c r="K255" i="23"/>
  <c r="J256" i="23"/>
  <c r="K256" i="23"/>
  <c r="J257" i="23"/>
  <c r="K257" i="23"/>
  <c r="J258" i="23"/>
  <c r="K258" i="23"/>
  <c r="J259" i="23"/>
  <c r="K259" i="23"/>
  <c r="J260" i="23"/>
  <c r="K260" i="23"/>
  <c r="J261" i="23"/>
  <c r="K261" i="23"/>
  <c r="J262" i="23"/>
  <c r="K262" i="23"/>
  <c r="J263" i="23"/>
  <c r="K263" i="23"/>
  <c r="J264" i="23"/>
  <c r="K264" i="23"/>
  <c r="J265" i="23"/>
  <c r="K265" i="23"/>
  <c r="J266" i="23"/>
  <c r="K266" i="23"/>
  <c r="J267" i="23"/>
  <c r="K267" i="23"/>
  <c r="J268" i="23"/>
  <c r="K268" i="23"/>
  <c r="J269" i="23"/>
  <c r="K269" i="23"/>
  <c r="J270" i="23"/>
  <c r="K270" i="23"/>
  <c r="J271" i="23"/>
  <c r="K271" i="23"/>
  <c r="J272" i="23"/>
  <c r="K272" i="23"/>
  <c r="J273" i="23"/>
  <c r="K273" i="23"/>
  <c r="J274" i="23"/>
  <c r="K274" i="23"/>
  <c r="J275" i="23"/>
  <c r="K275" i="23"/>
  <c r="J276" i="23"/>
  <c r="K276" i="23"/>
  <c r="J277" i="23"/>
  <c r="K277" i="23"/>
  <c r="J278" i="23"/>
  <c r="K278" i="23"/>
  <c r="J279" i="23"/>
  <c r="K279" i="23"/>
  <c r="J280" i="23"/>
  <c r="K280" i="23"/>
  <c r="J281" i="23"/>
  <c r="K281" i="23"/>
  <c r="J282" i="23"/>
  <c r="K282" i="23"/>
  <c r="J283" i="23"/>
  <c r="K283" i="23"/>
  <c r="J284" i="23"/>
  <c r="K284" i="23"/>
  <c r="J285" i="23"/>
  <c r="K285" i="23"/>
  <c r="J286" i="23"/>
  <c r="K286" i="23"/>
  <c r="J287" i="23"/>
  <c r="K287" i="23"/>
  <c r="J288" i="23"/>
  <c r="K288" i="23"/>
  <c r="J289" i="23"/>
  <c r="K289" i="23"/>
  <c r="J290" i="23"/>
  <c r="K290" i="23"/>
  <c r="J291" i="23"/>
  <c r="K291" i="23"/>
  <c r="J292" i="23"/>
  <c r="K292" i="23"/>
  <c r="J293" i="23"/>
  <c r="K293" i="23"/>
  <c r="J294" i="23"/>
  <c r="K294" i="23"/>
  <c r="J295" i="23"/>
  <c r="K295" i="23"/>
  <c r="J296" i="23"/>
  <c r="K296" i="23"/>
  <c r="J297" i="23"/>
  <c r="K297" i="23"/>
  <c r="J298" i="23"/>
  <c r="K298" i="23"/>
  <c r="J299" i="23"/>
  <c r="K299" i="23"/>
  <c r="J300" i="23"/>
  <c r="K300" i="23"/>
  <c r="J301" i="23"/>
  <c r="K301" i="23"/>
  <c r="J302" i="23"/>
  <c r="K302" i="23"/>
  <c r="J303" i="23"/>
  <c r="K303" i="23"/>
  <c r="J304" i="23"/>
  <c r="K304" i="23"/>
  <c r="J305" i="23"/>
  <c r="K305" i="23"/>
  <c r="J306" i="23"/>
  <c r="K306" i="23"/>
  <c r="J307" i="23"/>
  <c r="K307" i="23"/>
  <c r="J308" i="23"/>
  <c r="K308" i="23"/>
  <c r="J309" i="23"/>
  <c r="K309" i="23"/>
  <c r="J310" i="23"/>
  <c r="K310" i="23"/>
  <c r="J311" i="23"/>
  <c r="K311" i="23"/>
  <c r="J312" i="23"/>
  <c r="K312" i="23"/>
  <c r="J313" i="23"/>
  <c r="K313" i="23"/>
  <c r="J314" i="23"/>
  <c r="K314" i="23"/>
  <c r="J315" i="23"/>
  <c r="K315" i="23"/>
  <c r="J316" i="23"/>
  <c r="K316" i="23"/>
  <c r="J317" i="23"/>
  <c r="K317" i="23"/>
  <c r="J318" i="23"/>
  <c r="K318" i="23"/>
  <c r="J319" i="23"/>
  <c r="K319" i="23"/>
  <c r="J320" i="23"/>
  <c r="K320" i="23"/>
  <c r="J321" i="23"/>
  <c r="K321" i="23"/>
  <c r="J322" i="23"/>
  <c r="K322" i="23"/>
  <c r="J323" i="23"/>
  <c r="K323" i="23"/>
  <c r="J324" i="23"/>
  <c r="K324" i="23"/>
  <c r="J325" i="23"/>
  <c r="K325" i="23"/>
  <c r="J326" i="23"/>
  <c r="K326" i="23"/>
  <c r="J327" i="23"/>
  <c r="K327" i="23"/>
  <c r="J328" i="23"/>
  <c r="K328" i="23"/>
  <c r="J329" i="23"/>
  <c r="K329" i="23"/>
  <c r="J330" i="23"/>
  <c r="K330" i="23"/>
  <c r="J331" i="23"/>
  <c r="K331" i="23"/>
  <c r="J332" i="23"/>
  <c r="K332" i="23"/>
  <c r="J333" i="23"/>
  <c r="K333" i="23"/>
  <c r="J334" i="23"/>
  <c r="K334" i="23"/>
  <c r="J335" i="23"/>
  <c r="K335" i="23"/>
  <c r="J336" i="23"/>
  <c r="K336" i="23"/>
  <c r="J337" i="23"/>
  <c r="K337" i="23"/>
  <c r="J338" i="23"/>
  <c r="K338" i="23"/>
  <c r="J339" i="23"/>
  <c r="K339" i="23"/>
  <c r="J340" i="23"/>
  <c r="K340" i="23"/>
  <c r="J341" i="23"/>
  <c r="K341" i="23"/>
  <c r="J342" i="23"/>
  <c r="K342" i="23"/>
  <c r="J343" i="23"/>
  <c r="K343" i="23"/>
  <c r="J344" i="23"/>
  <c r="K344" i="23"/>
  <c r="J345" i="23"/>
  <c r="K345" i="23"/>
  <c r="J346" i="23"/>
  <c r="K346" i="23"/>
  <c r="J347" i="23"/>
  <c r="K347" i="23"/>
  <c r="J348" i="23"/>
  <c r="K348" i="23"/>
  <c r="J349" i="23"/>
  <c r="K349" i="23"/>
  <c r="J350" i="23"/>
  <c r="K350" i="23"/>
  <c r="J351" i="23"/>
  <c r="K351" i="23"/>
  <c r="J352" i="23"/>
  <c r="K352" i="23"/>
  <c r="J353" i="23"/>
  <c r="K353" i="23"/>
  <c r="J354" i="23"/>
  <c r="K354" i="23"/>
  <c r="J355" i="23"/>
  <c r="K355" i="23"/>
  <c r="J356" i="23"/>
  <c r="K356" i="23"/>
  <c r="J357" i="23"/>
  <c r="K357" i="23"/>
  <c r="J358" i="23"/>
  <c r="K358" i="23"/>
  <c r="J359" i="23"/>
  <c r="K359" i="23"/>
  <c r="J360" i="23"/>
  <c r="K360" i="23"/>
  <c r="J361" i="23"/>
  <c r="K361" i="23"/>
  <c r="J362" i="23"/>
  <c r="K362" i="23"/>
  <c r="J363" i="23"/>
  <c r="K363" i="23"/>
  <c r="J364" i="23"/>
  <c r="K364" i="23"/>
  <c r="J365" i="23"/>
  <c r="K365" i="23"/>
  <c r="J366" i="23"/>
  <c r="K366" i="23"/>
  <c r="J367" i="23"/>
  <c r="K367" i="23"/>
  <c r="J368" i="23"/>
  <c r="K368" i="23"/>
  <c r="J369" i="23"/>
  <c r="K369" i="23"/>
  <c r="J370" i="23"/>
  <c r="K370" i="23"/>
  <c r="J371" i="23"/>
  <c r="K371" i="23"/>
  <c r="J372" i="23"/>
  <c r="K372" i="23"/>
  <c r="J373" i="23"/>
  <c r="K373" i="23"/>
  <c r="J374" i="23"/>
  <c r="K374" i="23"/>
  <c r="J375" i="23"/>
  <c r="K375" i="23"/>
  <c r="J376" i="23"/>
  <c r="K376" i="23"/>
  <c r="J377" i="23"/>
  <c r="K377" i="23"/>
  <c r="J378" i="23"/>
  <c r="K378" i="23"/>
  <c r="J379" i="23"/>
  <c r="K379" i="23"/>
  <c r="J380" i="23"/>
  <c r="K380" i="23"/>
  <c r="J381" i="23"/>
  <c r="K381" i="23"/>
  <c r="J382" i="23"/>
  <c r="K382" i="23"/>
  <c r="J383" i="23"/>
  <c r="K383" i="23"/>
  <c r="J384" i="23"/>
  <c r="K384" i="23"/>
  <c r="J385" i="23"/>
  <c r="K385" i="23"/>
  <c r="J386" i="23"/>
  <c r="K386" i="23"/>
  <c r="J387" i="23"/>
  <c r="K387" i="23"/>
  <c r="J388" i="23"/>
  <c r="K388" i="23"/>
  <c r="J389" i="23"/>
  <c r="K389" i="23"/>
  <c r="J390" i="23"/>
  <c r="K390" i="23"/>
  <c r="J391" i="23"/>
  <c r="K391" i="23"/>
  <c r="J392" i="23"/>
  <c r="K392" i="23"/>
  <c r="J393" i="23"/>
  <c r="K393" i="23"/>
  <c r="J394" i="23"/>
  <c r="K394" i="23"/>
  <c r="J395" i="23"/>
  <c r="K395" i="23"/>
  <c r="J396" i="23"/>
  <c r="K396" i="23"/>
  <c r="J397" i="23"/>
  <c r="K397" i="23"/>
  <c r="J398" i="23"/>
  <c r="K398" i="23"/>
  <c r="J399" i="23"/>
  <c r="K399" i="23"/>
  <c r="J400" i="23"/>
  <c r="K400" i="23"/>
  <c r="J401" i="23"/>
  <c r="K401" i="23"/>
  <c r="J402" i="23"/>
  <c r="K402" i="23"/>
  <c r="J403" i="23"/>
  <c r="K403" i="23"/>
  <c r="J404" i="23"/>
  <c r="K404" i="23"/>
  <c r="J405" i="23"/>
  <c r="K405" i="23"/>
  <c r="J406" i="23"/>
  <c r="K406" i="23"/>
  <c r="J407" i="23"/>
  <c r="K407" i="23"/>
  <c r="J408" i="23"/>
  <c r="K408" i="23"/>
  <c r="J409" i="23"/>
  <c r="K409" i="23"/>
  <c r="J410" i="23"/>
  <c r="K410" i="23"/>
  <c r="J411" i="23"/>
  <c r="K411" i="23"/>
  <c r="J412" i="23"/>
  <c r="K412" i="23"/>
  <c r="J413" i="23"/>
  <c r="K413" i="23"/>
  <c r="J414" i="23"/>
  <c r="K414" i="23"/>
  <c r="J415" i="23"/>
  <c r="K415" i="23"/>
  <c r="J416" i="23"/>
  <c r="K416" i="23"/>
  <c r="J417" i="23"/>
  <c r="K417" i="23"/>
  <c r="J418" i="23"/>
  <c r="K418" i="23"/>
  <c r="J419" i="23"/>
  <c r="K419" i="23"/>
  <c r="J420" i="23"/>
  <c r="K420" i="23"/>
  <c r="J421" i="23"/>
  <c r="K421" i="23"/>
  <c r="J422" i="23"/>
  <c r="K422" i="23"/>
  <c r="J423" i="23"/>
  <c r="K423" i="23"/>
  <c r="J424" i="23"/>
  <c r="K424" i="23"/>
  <c r="J425" i="23"/>
  <c r="K425" i="23"/>
  <c r="J426" i="23"/>
  <c r="K426" i="23"/>
  <c r="J427" i="23"/>
  <c r="K427" i="23"/>
  <c r="J428" i="23"/>
  <c r="K428" i="23"/>
  <c r="J429" i="23"/>
  <c r="K429" i="23"/>
  <c r="J430" i="23"/>
  <c r="K430" i="23"/>
  <c r="J431" i="23"/>
  <c r="K431" i="23"/>
  <c r="J432" i="23"/>
  <c r="K432" i="23"/>
  <c r="J433" i="23"/>
  <c r="K433" i="23"/>
  <c r="J434" i="23"/>
  <c r="K434" i="23"/>
  <c r="J435" i="23"/>
  <c r="K435" i="23"/>
  <c r="J436" i="23"/>
  <c r="K436" i="23"/>
  <c r="J437" i="23"/>
  <c r="K437" i="23"/>
  <c r="J438" i="23"/>
  <c r="K438" i="23"/>
  <c r="J439" i="23"/>
  <c r="K439" i="23"/>
  <c r="J440" i="23"/>
  <c r="K440" i="23"/>
  <c r="J441" i="23"/>
  <c r="K441" i="23"/>
  <c r="J442" i="23"/>
  <c r="K442" i="23"/>
  <c r="J443" i="23"/>
  <c r="K443" i="23"/>
  <c r="J444" i="23"/>
  <c r="K444" i="23"/>
  <c r="J445" i="23"/>
  <c r="K445" i="23"/>
  <c r="J446" i="23"/>
  <c r="K446" i="23"/>
  <c r="J447" i="23"/>
  <c r="K447" i="23"/>
  <c r="J448" i="23"/>
  <c r="K448" i="23"/>
  <c r="J449" i="23"/>
  <c r="K449" i="23"/>
  <c r="J450" i="23"/>
  <c r="K450" i="23"/>
  <c r="J451" i="23"/>
  <c r="K451" i="23"/>
  <c r="J452" i="23"/>
  <c r="K452" i="23"/>
  <c r="J453" i="23"/>
  <c r="K453" i="23"/>
  <c r="J454" i="23"/>
  <c r="K454" i="23"/>
  <c r="J455" i="23"/>
  <c r="K455" i="23"/>
  <c r="J456" i="23"/>
  <c r="K456" i="23"/>
  <c r="J457" i="23"/>
  <c r="K457" i="23"/>
  <c r="J458" i="23"/>
  <c r="K458" i="23"/>
  <c r="J459" i="23"/>
  <c r="K459" i="23"/>
  <c r="J460" i="23"/>
  <c r="K460" i="23"/>
  <c r="J461" i="23"/>
  <c r="K461" i="23"/>
  <c r="J462" i="23"/>
  <c r="K462" i="23"/>
  <c r="J463" i="23"/>
  <c r="K463" i="23"/>
  <c r="J464" i="23"/>
  <c r="K464" i="23"/>
  <c r="J465" i="23"/>
  <c r="K465" i="23"/>
  <c r="J466" i="23"/>
  <c r="K466" i="23"/>
  <c r="J467" i="23"/>
  <c r="K467" i="23"/>
  <c r="J468" i="23"/>
  <c r="K468" i="23"/>
  <c r="J469" i="23"/>
  <c r="K469" i="23"/>
  <c r="J470" i="23"/>
  <c r="K470" i="23"/>
  <c r="J471" i="23"/>
  <c r="K471" i="23"/>
  <c r="J472" i="23"/>
  <c r="K472" i="23"/>
  <c r="J473" i="23"/>
  <c r="K473" i="23"/>
  <c r="J474" i="23"/>
  <c r="K474" i="23"/>
  <c r="J475" i="23"/>
  <c r="K475" i="23"/>
  <c r="J476" i="23"/>
  <c r="K476" i="23"/>
  <c r="J477" i="23"/>
  <c r="K477" i="23"/>
  <c r="J478" i="23"/>
  <c r="K478" i="23"/>
  <c r="J479" i="23"/>
  <c r="K479" i="23"/>
  <c r="J480" i="23"/>
  <c r="K480" i="23"/>
  <c r="J481" i="23"/>
  <c r="K481" i="23"/>
  <c r="J482" i="23"/>
  <c r="K482" i="23"/>
  <c r="J483" i="23"/>
  <c r="K483" i="23"/>
  <c r="J484" i="23"/>
  <c r="K484" i="23"/>
  <c r="J485" i="23"/>
  <c r="K485" i="23"/>
  <c r="J486" i="23"/>
  <c r="K486" i="23"/>
  <c r="J487" i="23"/>
  <c r="K487" i="23"/>
  <c r="J488" i="23"/>
  <c r="K488" i="23"/>
  <c r="J489" i="23"/>
  <c r="K489" i="23"/>
  <c r="J490" i="23"/>
  <c r="K490" i="23"/>
  <c r="J491" i="23"/>
  <c r="K491" i="23"/>
  <c r="J492" i="23"/>
  <c r="K492" i="23"/>
  <c r="J493" i="23"/>
  <c r="K493" i="23"/>
  <c r="J494" i="23"/>
  <c r="K494" i="23"/>
  <c r="J495" i="23"/>
  <c r="K495" i="23"/>
  <c r="J496" i="23"/>
  <c r="K496" i="23"/>
  <c r="J497" i="23"/>
  <c r="K497" i="23"/>
  <c r="J498" i="23"/>
  <c r="K498" i="23"/>
  <c r="J499" i="23"/>
  <c r="K499" i="23"/>
  <c r="J500" i="23"/>
  <c r="K500" i="23"/>
  <c r="J501" i="23"/>
  <c r="K501" i="23"/>
  <c r="J502" i="23"/>
  <c r="K502" i="23"/>
  <c r="J503" i="23"/>
  <c r="K503" i="23"/>
  <c r="J504" i="23"/>
  <c r="K504" i="23"/>
  <c r="J505" i="23"/>
  <c r="K505" i="23"/>
  <c r="J506" i="23"/>
  <c r="K506" i="23"/>
  <c r="J507" i="23"/>
  <c r="K507" i="23"/>
  <c r="J508" i="23"/>
  <c r="K508" i="23"/>
  <c r="J509" i="23"/>
  <c r="K509" i="23"/>
  <c r="J510" i="23"/>
  <c r="K510" i="23"/>
  <c r="J511" i="23"/>
  <c r="K511" i="23"/>
  <c r="J512" i="23"/>
  <c r="K512" i="23"/>
  <c r="J513" i="23"/>
  <c r="K513" i="23"/>
  <c r="J514" i="23"/>
  <c r="K514" i="23"/>
  <c r="J515" i="23"/>
  <c r="K515" i="23"/>
  <c r="J516" i="23"/>
  <c r="K516" i="23"/>
  <c r="J517" i="23"/>
  <c r="K517" i="23"/>
  <c r="J518" i="23"/>
  <c r="K518" i="23"/>
  <c r="J519" i="23"/>
  <c r="K519" i="23"/>
  <c r="J520" i="23"/>
  <c r="K520" i="23"/>
  <c r="J521" i="23"/>
  <c r="K521" i="23"/>
  <c r="J522" i="23"/>
  <c r="K522" i="23"/>
  <c r="J523" i="23"/>
  <c r="K523" i="23"/>
  <c r="J524" i="23"/>
  <c r="K524" i="23"/>
  <c r="J525" i="23"/>
  <c r="K525" i="23"/>
  <c r="J526" i="23"/>
  <c r="K526" i="23"/>
  <c r="J527" i="23"/>
  <c r="K527" i="23"/>
  <c r="J528" i="23"/>
  <c r="K528" i="23"/>
  <c r="J529" i="23"/>
  <c r="K529" i="23"/>
  <c r="J530" i="23"/>
  <c r="K530" i="23"/>
  <c r="J531" i="23"/>
  <c r="K531" i="23"/>
  <c r="J532" i="23"/>
  <c r="K532" i="23"/>
  <c r="J533" i="23"/>
  <c r="K533" i="23"/>
  <c r="J534" i="23"/>
  <c r="K534" i="23"/>
  <c r="J535" i="23"/>
  <c r="K535" i="23"/>
  <c r="J536" i="23"/>
  <c r="K536" i="23"/>
  <c r="J537" i="23"/>
  <c r="K537" i="23"/>
  <c r="J538" i="23"/>
  <c r="K538" i="23"/>
  <c r="J539" i="23"/>
  <c r="K539" i="23"/>
  <c r="J540" i="23"/>
  <c r="K540" i="23"/>
  <c r="J541" i="23"/>
  <c r="K541" i="23"/>
  <c r="J542" i="23"/>
  <c r="K542" i="23"/>
  <c r="J543" i="23"/>
  <c r="K543" i="23"/>
  <c r="J544" i="23"/>
  <c r="K544" i="23"/>
  <c r="J545" i="23"/>
  <c r="K545" i="23"/>
  <c r="J546" i="23"/>
  <c r="K546" i="23"/>
  <c r="J547" i="23"/>
  <c r="K547" i="23"/>
  <c r="J548" i="23"/>
  <c r="K548" i="23"/>
  <c r="J549" i="23"/>
  <c r="K549" i="23"/>
  <c r="J550" i="23"/>
  <c r="K550" i="23"/>
  <c r="J551" i="23"/>
  <c r="K551" i="23"/>
  <c r="J552" i="23"/>
  <c r="K552" i="23"/>
  <c r="J553" i="23"/>
  <c r="K553" i="23"/>
  <c r="J554" i="23"/>
  <c r="K554" i="23"/>
  <c r="J555" i="23"/>
  <c r="K555" i="23"/>
  <c r="J556" i="23"/>
  <c r="K556" i="23"/>
  <c r="J557" i="23"/>
  <c r="K557" i="23"/>
  <c r="J558" i="23"/>
  <c r="K558" i="23"/>
  <c r="J559" i="23"/>
  <c r="K559" i="23"/>
  <c r="J560" i="23"/>
  <c r="K560" i="23"/>
  <c r="J561" i="23"/>
  <c r="K561" i="23"/>
  <c r="J562" i="23"/>
  <c r="K562" i="23"/>
  <c r="J563" i="23"/>
  <c r="K563" i="23"/>
  <c r="J564" i="23"/>
  <c r="K564" i="23"/>
  <c r="J565" i="23"/>
  <c r="K565" i="23"/>
  <c r="J566" i="23"/>
  <c r="K566" i="23"/>
  <c r="J567" i="23"/>
  <c r="K567" i="23"/>
  <c r="J568" i="23"/>
  <c r="K568" i="23"/>
  <c r="J569" i="23"/>
  <c r="K569" i="23"/>
  <c r="J570" i="23"/>
  <c r="K570" i="23"/>
  <c r="J571" i="23"/>
  <c r="K571" i="23"/>
  <c r="J572" i="23"/>
  <c r="K572" i="23"/>
  <c r="J573" i="23"/>
  <c r="K573" i="23"/>
  <c r="J574" i="23"/>
  <c r="K574" i="23"/>
  <c r="J575" i="23"/>
  <c r="K575" i="23"/>
  <c r="J576" i="23"/>
  <c r="K576" i="23"/>
  <c r="J577" i="23"/>
  <c r="K577" i="23"/>
  <c r="J578" i="23"/>
  <c r="K578" i="23"/>
  <c r="J579" i="23"/>
  <c r="K579" i="23"/>
  <c r="J580" i="23"/>
  <c r="K580" i="23"/>
  <c r="J581" i="23"/>
  <c r="K581" i="23"/>
  <c r="J582" i="23"/>
  <c r="K582" i="23"/>
  <c r="J583" i="23"/>
  <c r="K583" i="23"/>
  <c r="J584" i="23"/>
  <c r="K584" i="23"/>
  <c r="J585" i="23"/>
  <c r="K585" i="23"/>
  <c r="J586" i="23"/>
  <c r="K586" i="23"/>
  <c r="J587" i="23"/>
  <c r="K587" i="23"/>
  <c r="J588" i="23"/>
  <c r="K588" i="23"/>
  <c r="J589" i="23"/>
  <c r="K589" i="23"/>
  <c r="J590" i="23"/>
  <c r="K590" i="23"/>
  <c r="J591" i="23"/>
  <c r="K591" i="23"/>
  <c r="J592" i="23"/>
  <c r="K592" i="23"/>
  <c r="J593" i="23"/>
  <c r="K593" i="23"/>
  <c r="J594" i="23"/>
  <c r="K594" i="23"/>
  <c r="J595" i="23"/>
  <c r="K595" i="23"/>
  <c r="J596" i="23"/>
  <c r="K596" i="23"/>
  <c r="J597" i="23"/>
  <c r="K597" i="23"/>
  <c r="J598" i="23"/>
  <c r="K598" i="23"/>
  <c r="J599" i="23"/>
  <c r="K599" i="23"/>
  <c r="J600" i="23"/>
  <c r="K600" i="23"/>
  <c r="J601" i="23"/>
  <c r="K601" i="23"/>
  <c r="J602" i="23"/>
  <c r="K602" i="23"/>
  <c r="J603" i="23"/>
  <c r="K603" i="23"/>
  <c r="J604" i="23"/>
  <c r="K604" i="23"/>
  <c r="J605" i="23"/>
  <c r="K605" i="23"/>
  <c r="J606" i="23"/>
  <c r="K606" i="23"/>
  <c r="J607" i="23"/>
  <c r="K607" i="23"/>
  <c r="J608" i="23"/>
  <c r="K608" i="23"/>
  <c r="J609" i="23"/>
  <c r="K609" i="23"/>
  <c r="J610" i="23"/>
  <c r="K610" i="23"/>
  <c r="J611" i="23"/>
  <c r="K611" i="23"/>
  <c r="J612" i="23"/>
  <c r="K612" i="23"/>
  <c r="J613" i="23"/>
  <c r="K613" i="23"/>
  <c r="J614" i="23"/>
  <c r="K614" i="23"/>
  <c r="J615" i="23"/>
  <c r="K615" i="23"/>
  <c r="J616" i="23"/>
  <c r="K616" i="23"/>
  <c r="J617" i="23"/>
  <c r="K617" i="23"/>
  <c r="J618" i="23"/>
  <c r="K618" i="23"/>
  <c r="J619" i="23"/>
  <c r="K619" i="23"/>
  <c r="J620" i="23"/>
  <c r="K620" i="23"/>
  <c r="J621" i="23"/>
  <c r="K621" i="23"/>
  <c r="J622" i="23"/>
  <c r="K622" i="23"/>
  <c r="J623" i="23"/>
  <c r="K623" i="23"/>
  <c r="J624" i="23"/>
  <c r="K624" i="23"/>
  <c r="J625" i="23"/>
  <c r="K625" i="23"/>
  <c r="J626" i="23"/>
  <c r="K626" i="23"/>
  <c r="J627" i="23"/>
  <c r="K627" i="23"/>
  <c r="J628" i="23"/>
  <c r="K628" i="23"/>
  <c r="J629" i="23"/>
  <c r="K629" i="23"/>
  <c r="J630" i="23"/>
  <c r="K630" i="23"/>
  <c r="J631" i="23"/>
  <c r="K631" i="23"/>
  <c r="J632" i="23"/>
  <c r="K632" i="23"/>
  <c r="J633" i="23"/>
  <c r="K633" i="23"/>
  <c r="J634" i="23"/>
  <c r="K634" i="23"/>
  <c r="J635" i="23"/>
  <c r="K635" i="23"/>
  <c r="J636" i="23"/>
  <c r="K636" i="23"/>
  <c r="J637" i="23"/>
  <c r="K637" i="23"/>
  <c r="J638" i="23"/>
  <c r="K638" i="23"/>
  <c r="J639" i="23"/>
  <c r="K639" i="23"/>
  <c r="J640" i="23"/>
  <c r="K640" i="23"/>
  <c r="J641" i="23"/>
  <c r="K641" i="23"/>
  <c r="J642" i="23"/>
  <c r="K642" i="23"/>
  <c r="J643" i="23"/>
  <c r="K643" i="23"/>
  <c r="J644" i="23"/>
  <c r="K644" i="23"/>
  <c r="J645" i="23"/>
  <c r="K645" i="23"/>
  <c r="J646" i="23"/>
  <c r="K646" i="23"/>
  <c r="J647" i="23"/>
  <c r="K647" i="23"/>
  <c r="J648" i="23"/>
  <c r="K648" i="23"/>
  <c r="J649" i="23"/>
  <c r="K649" i="23"/>
  <c r="J650" i="23"/>
  <c r="K650" i="23"/>
  <c r="J651" i="23"/>
  <c r="K651" i="23"/>
  <c r="J652" i="23"/>
  <c r="K652" i="23"/>
  <c r="J653" i="23"/>
  <c r="K653" i="23"/>
  <c r="J654" i="23"/>
  <c r="K654" i="23"/>
  <c r="J655" i="23"/>
  <c r="K655" i="23"/>
  <c r="J656" i="23"/>
  <c r="K656" i="23"/>
  <c r="J657" i="23"/>
  <c r="K657" i="23"/>
  <c r="J658" i="23"/>
  <c r="K658" i="23"/>
  <c r="J659" i="23"/>
  <c r="K659" i="23"/>
  <c r="J660" i="23"/>
  <c r="K660" i="23"/>
  <c r="J661" i="23"/>
  <c r="K661" i="23"/>
  <c r="J662" i="23"/>
  <c r="K662" i="23"/>
  <c r="J663" i="23"/>
  <c r="K663" i="23"/>
  <c r="J664" i="23"/>
  <c r="K664" i="23"/>
  <c r="J665" i="23"/>
  <c r="K665" i="23"/>
  <c r="J666" i="23"/>
  <c r="K666" i="23"/>
  <c r="J667" i="23"/>
  <c r="K667" i="23"/>
  <c r="J668" i="23"/>
  <c r="K668" i="23"/>
  <c r="J669" i="23"/>
  <c r="K669" i="23"/>
  <c r="J670" i="23"/>
  <c r="K670" i="23"/>
  <c r="J671" i="23"/>
  <c r="K671" i="23"/>
  <c r="J672" i="23"/>
  <c r="K672" i="23"/>
  <c r="J673" i="23"/>
  <c r="K673" i="23"/>
  <c r="J674" i="23"/>
  <c r="K674" i="23"/>
  <c r="J675" i="23"/>
  <c r="K675" i="23"/>
  <c r="J676" i="23"/>
  <c r="K676" i="23"/>
  <c r="J677" i="23"/>
  <c r="K677" i="23"/>
  <c r="J678" i="23"/>
  <c r="K678" i="23"/>
  <c r="J679" i="23"/>
  <c r="K679" i="23"/>
  <c r="J680" i="23"/>
  <c r="K680" i="23"/>
  <c r="J681" i="23"/>
  <c r="K681" i="23"/>
  <c r="J682" i="23"/>
  <c r="K682" i="23"/>
  <c r="J683" i="23"/>
  <c r="K683" i="23"/>
  <c r="J684" i="23"/>
  <c r="K684" i="23"/>
  <c r="J685" i="23"/>
  <c r="K685" i="23"/>
  <c r="J686" i="23"/>
  <c r="K686" i="23"/>
  <c r="J687" i="23"/>
  <c r="K687" i="23"/>
  <c r="J688" i="23"/>
  <c r="K688" i="23"/>
  <c r="J689" i="23"/>
  <c r="K689" i="23"/>
  <c r="J690" i="23"/>
  <c r="K690" i="23"/>
  <c r="J691" i="23"/>
  <c r="K691" i="23"/>
  <c r="J692" i="23"/>
  <c r="K692" i="23"/>
  <c r="J693" i="23"/>
  <c r="K693" i="23"/>
  <c r="J694" i="23"/>
  <c r="K694" i="23"/>
  <c r="J695" i="23"/>
  <c r="K695" i="23"/>
  <c r="J696" i="23"/>
  <c r="K696" i="23"/>
  <c r="J697" i="23"/>
  <c r="K697" i="23"/>
  <c r="J698" i="23"/>
  <c r="K698" i="23"/>
  <c r="J699" i="23"/>
  <c r="K699" i="23"/>
  <c r="J700" i="23"/>
  <c r="K700" i="23"/>
  <c r="J701" i="23"/>
  <c r="K701" i="23"/>
  <c r="J702" i="23"/>
  <c r="K702" i="23"/>
  <c r="J703" i="23"/>
  <c r="K703" i="23"/>
  <c r="J704" i="23"/>
  <c r="K704" i="23"/>
  <c r="J705" i="23"/>
  <c r="K705" i="23"/>
  <c r="J706" i="23"/>
  <c r="K706" i="23"/>
  <c r="J707" i="23"/>
  <c r="K707" i="23"/>
  <c r="J708" i="23"/>
  <c r="K708" i="23"/>
  <c r="J709" i="23"/>
  <c r="K709" i="23"/>
  <c r="J710" i="23"/>
  <c r="K710" i="23"/>
  <c r="J711" i="23"/>
  <c r="K711" i="23"/>
  <c r="J712" i="23"/>
  <c r="K712" i="23"/>
  <c r="J713" i="23"/>
  <c r="K713" i="23"/>
  <c r="J714" i="23"/>
  <c r="K714" i="23"/>
  <c r="J715" i="23"/>
  <c r="K715" i="23"/>
  <c r="J716" i="23"/>
  <c r="K716" i="23"/>
  <c r="J717" i="23"/>
  <c r="K717" i="23"/>
  <c r="J718" i="23"/>
  <c r="K718" i="23"/>
  <c r="J719" i="23"/>
  <c r="K719" i="23"/>
  <c r="J720" i="23"/>
  <c r="K720" i="23"/>
  <c r="J721" i="23"/>
  <c r="K721" i="23"/>
  <c r="J722" i="23"/>
  <c r="K722" i="23"/>
  <c r="J723" i="23"/>
  <c r="K723" i="23"/>
  <c r="J724" i="23"/>
  <c r="K724" i="23"/>
  <c r="J725" i="23"/>
  <c r="K725" i="23"/>
  <c r="J726" i="23"/>
  <c r="K726" i="23"/>
  <c r="J727" i="23"/>
  <c r="K727" i="23"/>
  <c r="J728" i="23"/>
  <c r="K728" i="23"/>
  <c r="J729" i="23"/>
  <c r="K729" i="23"/>
  <c r="J730" i="23"/>
  <c r="K730" i="23"/>
  <c r="J731" i="23"/>
  <c r="K731" i="23"/>
  <c r="J732" i="23"/>
  <c r="K732" i="23"/>
  <c r="J733" i="23"/>
  <c r="K733" i="23"/>
  <c r="J734" i="23"/>
  <c r="K734" i="23"/>
  <c r="J735" i="23"/>
  <c r="K735" i="23"/>
  <c r="J736" i="23"/>
  <c r="K736" i="23"/>
  <c r="J737" i="23"/>
  <c r="K737" i="23"/>
  <c r="J738" i="23"/>
  <c r="K738" i="23"/>
  <c r="J739" i="23"/>
  <c r="K739" i="23"/>
  <c r="J740" i="23"/>
  <c r="K740" i="23"/>
  <c r="J741" i="23"/>
  <c r="K741" i="23"/>
  <c r="J742" i="23"/>
  <c r="K742" i="23"/>
  <c r="J743" i="23"/>
  <c r="K743" i="23"/>
  <c r="J744" i="23"/>
  <c r="K744" i="23"/>
  <c r="J745" i="23"/>
  <c r="K745" i="23"/>
  <c r="J746" i="23"/>
  <c r="K746" i="23"/>
  <c r="J747" i="23"/>
  <c r="K747" i="23"/>
  <c r="J748" i="23"/>
  <c r="K748" i="23"/>
  <c r="J749" i="23"/>
  <c r="K749" i="23"/>
  <c r="J750" i="23"/>
  <c r="K750" i="23"/>
  <c r="J751" i="23"/>
  <c r="K751" i="23"/>
  <c r="J752" i="23"/>
  <c r="K752" i="23"/>
  <c r="J753" i="23"/>
  <c r="K753" i="23"/>
  <c r="J754" i="23"/>
  <c r="K754" i="23"/>
  <c r="J755" i="23"/>
  <c r="K755" i="23"/>
  <c r="J756" i="23"/>
  <c r="K756" i="23"/>
  <c r="J757" i="23"/>
  <c r="K757" i="23"/>
  <c r="J758" i="23"/>
  <c r="K758" i="23"/>
  <c r="J759" i="23"/>
  <c r="K759" i="23"/>
  <c r="J760" i="23"/>
  <c r="K760" i="23"/>
  <c r="J761" i="23"/>
  <c r="K761" i="23"/>
  <c r="J762" i="23"/>
  <c r="K762" i="23"/>
  <c r="J763" i="23"/>
  <c r="K763" i="23"/>
  <c r="J764" i="23"/>
  <c r="K764" i="23"/>
  <c r="J765" i="23"/>
  <c r="K765" i="23"/>
  <c r="J766" i="23"/>
  <c r="K766" i="23"/>
  <c r="J767" i="23"/>
  <c r="K767" i="23"/>
  <c r="J768" i="23"/>
  <c r="K768" i="23"/>
  <c r="J769" i="23"/>
  <c r="K769" i="23"/>
  <c r="J770" i="23"/>
  <c r="K770" i="23"/>
  <c r="J771" i="23"/>
  <c r="K771" i="23"/>
  <c r="J772" i="23"/>
  <c r="K772" i="23"/>
  <c r="J773" i="23"/>
  <c r="K773" i="23"/>
  <c r="J774" i="23"/>
  <c r="K774" i="23"/>
  <c r="J775" i="23"/>
  <c r="K775" i="23"/>
  <c r="J776" i="23"/>
  <c r="K776" i="23"/>
  <c r="J777" i="23"/>
  <c r="K777" i="23"/>
  <c r="J778" i="23"/>
  <c r="K778" i="23"/>
  <c r="J779" i="23"/>
  <c r="K779" i="23"/>
  <c r="J780" i="23"/>
  <c r="K780" i="23"/>
  <c r="J781" i="23"/>
  <c r="K781" i="23"/>
  <c r="J782" i="23"/>
  <c r="K782" i="23"/>
  <c r="J783" i="23"/>
  <c r="K783" i="23"/>
  <c r="J784" i="23"/>
  <c r="K784" i="23"/>
  <c r="J785" i="23"/>
  <c r="K785" i="23"/>
  <c r="J786" i="23"/>
  <c r="K786" i="23"/>
  <c r="J787" i="23"/>
  <c r="K787" i="23"/>
  <c r="J788" i="23"/>
  <c r="K788" i="23"/>
  <c r="J789" i="23"/>
  <c r="K789" i="23"/>
  <c r="J790" i="23"/>
  <c r="K790" i="23"/>
  <c r="J791" i="23"/>
  <c r="K791" i="23"/>
  <c r="J792" i="23"/>
  <c r="K792" i="23"/>
  <c r="J793" i="23"/>
  <c r="K793" i="23"/>
  <c r="J794" i="23"/>
  <c r="K794" i="23"/>
  <c r="J795" i="23"/>
  <c r="K795" i="23"/>
  <c r="J796" i="23"/>
  <c r="K796" i="23"/>
  <c r="J797" i="23"/>
  <c r="K797" i="23"/>
  <c r="J798" i="23"/>
  <c r="K798" i="23"/>
  <c r="J799" i="23"/>
  <c r="K799" i="23"/>
  <c r="J800" i="23"/>
  <c r="K800" i="23"/>
  <c r="J801" i="23"/>
  <c r="K801" i="23"/>
  <c r="J802" i="23"/>
  <c r="K802" i="23"/>
  <c r="J803" i="23"/>
  <c r="K803" i="23"/>
  <c r="J804" i="23"/>
  <c r="K804" i="23"/>
  <c r="J805" i="23"/>
  <c r="K805" i="23"/>
  <c r="J806" i="23"/>
  <c r="K806" i="23"/>
  <c r="J807" i="23"/>
  <c r="K807" i="23"/>
  <c r="J808" i="23"/>
  <c r="K808" i="23"/>
  <c r="J809" i="23"/>
  <c r="K809" i="23"/>
  <c r="J810" i="23"/>
  <c r="K810" i="23"/>
  <c r="J811" i="23"/>
  <c r="K811" i="23"/>
  <c r="J812" i="23"/>
  <c r="K812" i="23"/>
  <c r="J813" i="23"/>
  <c r="K813" i="23"/>
  <c r="J814" i="23"/>
  <c r="K814" i="23"/>
  <c r="J815" i="23"/>
  <c r="K815" i="23"/>
  <c r="J816" i="23"/>
  <c r="K816" i="23"/>
  <c r="J817" i="23"/>
  <c r="K817" i="23"/>
  <c r="J818" i="23"/>
  <c r="K818" i="23"/>
  <c r="J819" i="23"/>
  <c r="K819" i="23"/>
  <c r="J820" i="23"/>
  <c r="K820" i="23"/>
  <c r="J821" i="23"/>
  <c r="K821" i="23"/>
  <c r="J822" i="23"/>
  <c r="K822" i="23"/>
  <c r="J823" i="23"/>
  <c r="K823" i="23"/>
  <c r="J824" i="23"/>
  <c r="K824" i="23"/>
  <c r="J825" i="23"/>
  <c r="K825" i="23"/>
  <c r="J826" i="23"/>
  <c r="K826" i="23"/>
  <c r="J827" i="23"/>
  <c r="K827" i="23"/>
  <c r="J828" i="23"/>
  <c r="K828" i="23"/>
  <c r="J829" i="23"/>
  <c r="K829" i="23"/>
  <c r="J830" i="23"/>
  <c r="K830" i="23"/>
  <c r="J831" i="23"/>
  <c r="K831" i="23"/>
  <c r="J832" i="23"/>
  <c r="K832" i="23"/>
  <c r="J833" i="23"/>
  <c r="K833" i="23"/>
  <c r="J834" i="23"/>
  <c r="K834" i="23"/>
  <c r="J835" i="23"/>
  <c r="K835" i="23"/>
  <c r="J836" i="23"/>
  <c r="K836" i="23"/>
  <c r="J837" i="23"/>
  <c r="K837" i="23"/>
  <c r="J838" i="23"/>
  <c r="K838" i="23"/>
  <c r="J839" i="23"/>
  <c r="K839" i="23"/>
  <c r="J840" i="23"/>
  <c r="K840" i="23"/>
  <c r="J841" i="23"/>
  <c r="K841" i="23"/>
  <c r="J842" i="23"/>
  <c r="K842" i="23"/>
  <c r="J843" i="23"/>
  <c r="K843" i="23"/>
  <c r="J844" i="23"/>
  <c r="K844" i="23"/>
  <c r="J845" i="23"/>
  <c r="K845" i="23"/>
  <c r="J846" i="23"/>
  <c r="K846" i="23"/>
  <c r="J847" i="23"/>
  <c r="K847" i="23"/>
  <c r="J848" i="23"/>
  <c r="K848" i="23"/>
  <c r="J849" i="23"/>
  <c r="K849" i="23"/>
  <c r="J850" i="23"/>
  <c r="K850" i="23"/>
  <c r="J851" i="23"/>
  <c r="K851" i="23"/>
  <c r="J852" i="23"/>
  <c r="K852" i="23"/>
  <c r="J853" i="23"/>
  <c r="K853" i="23"/>
  <c r="J854" i="23"/>
  <c r="K854" i="23"/>
  <c r="J855" i="23"/>
  <c r="K855" i="23"/>
  <c r="J856" i="23"/>
  <c r="K856" i="23"/>
  <c r="J857" i="23"/>
  <c r="K857" i="23"/>
  <c r="J858" i="23"/>
  <c r="K858" i="23"/>
  <c r="J859" i="23"/>
  <c r="K859" i="23"/>
  <c r="J860" i="23"/>
  <c r="K860" i="23"/>
  <c r="J861" i="23"/>
  <c r="K861" i="23"/>
  <c r="J862" i="23"/>
  <c r="K862" i="23"/>
  <c r="J863" i="23"/>
  <c r="K863" i="23"/>
  <c r="J864" i="23"/>
  <c r="K864" i="23"/>
  <c r="J865" i="23"/>
  <c r="K865" i="23"/>
  <c r="J866" i="23"/>
  <c r="K866" i="23"/>
  <c r="J867" i="23"/>
  <c r="K867" i="23"/>
  <c r="J868" i="23"/>
  <c r="K868" i="23"/>
  <c r="J869" i="23"/>
  <c r="K869" i="23"/>
  <c r="J870" i="23"/>
  <c r="K870" i="23"/>
  <c r="J871" i="23"/>
  <c r="K871" i="23"/>
  <c r="J872" i="23"/>
  <c r="K872" i="23"/>
  <c r="J873" i="23"/>
  <c r="K873" i="23"/>
  <c r="J874" i="23"/>
  <c r="K874" i="23"/>
  <c r="J875" i="23"/>
  <c r="K875" i="23"/>
  <c r="J876" i="23"/>
  <c r="K876" i="23"/>
  <c r="J877" i="23"/>
  <c r="K877" i="23"/>
  <c r="J878" i="23"/>
  <c r="K878" i="23"/>
  <c r="J879" i="23"/>
  <c r="K879" i="23"/>
  <c r="J880" i="23"/>
  <c r="K880" i="23"/>
  <c r="J881" i="23"/>
  <c r="K881" i="23"/>
  <c r="J882" i="23"/>
  <c r="K882" i="23"/>
  <c r="J883" i="23"/>
  <c r="K883" i="23"/>
  <c r="J884" i="23"/>
  <c r="K884" i="23"/>
  <c r="J885" i="23"/>
  <c r="K885" i="23"/>
  <c r="J886" i="23"/>
  <c r="K886" i="23"/>
  <c r="J887" i="23"/>
  <c r="K887" i="23"/>
  <c r="J888" i="23"/>
  <c r="K888" i="23"/>
  <c r="J889" i="23"/>
  <c r="K889" i="23"/>
  <c r="J890" i="23"/>
  <c r="K890" i="23"/>
  <c r="J891" i="23"/>
  <c r="K891" i="23"/>
  <c r="J892" i="23"/>
  <c r="K892" i="23"/>
  <c r="J893" i="23"/>
  <c r="K893" i="23"/>
  <c r="J894" i="23"/>
  <c r="K894" i="23"/>
  <c r="J895" i="23"/>
  <c r="K895" i="23"/>
  <c r="J896" i="23"/>
  <c r="K896" i="23"/>
  <c r="J897" i="23"/>
  <c r="K897" i="23"/>
  <c r="J898" i="23"/>
  <c r="K898" i="23"/>
  <c r="J899" i="23"/>
  <c r="K899" i="23"/>
  <c r="J900" i="23"/>
  <c r="K900" i="23"/>
  <c r="J901" i="23"/>
  <c r="K901" i="23"/>
  <c r="J902" i="23"/>
  <c r="K902" i="23"/>
  <c r="J903" i="23"/>
  <c r="K903" i="23"/>
  <c r="J904" i="23"/>
  <c r="K904" i="23"/>
  <c r="J905" i="23"/>
  <c r="K905" i="23"/>
  <c r="J906" i="23"/>
  <c r="K906" i="23"/>
  <c r="J907" i="23"/>
  <c r="K907" i="23"/>
  <c r="J908" i="23"/>
  <c r="K908" i="23"/>
  <c r="J909" i="23"/>
  <c r="K909" i="23"/>
  <c r="J910" i="23"/>
  <c r="K910" i="23"/>
  <c r="J911" i="23"/>
  <c r="K911" i="23"/>
  <c r="J912" i="23"/>
  <c r="K912" i="23"/>
  <c r="J913" i="23"/>
  <c r="K913" i="23"/>
  <c r="J914" i="23"/>
  <c r="K914" i="23"/>
  <c r="J915" i="23"/>
  <c r="K915" i="23"/>
  <c r="J916" i="23"/>
  <c r="K916" i="23"/>
  <c r="J917" i="23"/>
  <c r="K917" i="23"/>
  <c r="J918" i="23"/>
  <c r="K918" i="23"/>
  <c r="J919" i="23"/>
  <c r="K919" i="23"/>
  <c r="J920" i="23"/>
  <c r="K920" i="23"/>
  <c r="J921" i="23"/>
  <c r="K921" i="23"/>
  <c r="J922" i="23"/>
  <c r="K922" i="23"/>
  <c r="J923" i="23"/>
  <c r="K923" i="23"/>
  <c r="J924" i="23"/>
  <c r="K924" i="23"/>
  <c r="J925" i="23"/>
  <c r="K925" i="23"/>
  <c r="J926" i="23"/>
  <c r="K926" i="23"/>
  <c r="J927" i="23"/>
  <c r="K927" i="23"/>
  <c r="J928" i="23"/>
  <c r="K928" i="23"/>
  <c r="J929" i="23"/>
  <c r="K929" i="23"/>
  <c r="J930" i="23"/>
  <c r="K930" i="23"/>
  <c r="J931" i="23"/>
  <c r="K931" i="23"/>
  <c r="J932" i="23"/>
  <c r="K932" i="23"/>
  <c r="J933" i="23"/>
  <c r="K933" i="23"/>
  <c r="J934" i="23"/>
  <c r="K934" i="23"/>
  <c r="J935" i="23"/>
  <c r="K935" i="23"/>
  <c r="J936" i="23"/>
  <c r="K936" i="23"/>
  <c r="J937" i="23"/>
  <c r="K937" i="23"/>
  <c r="J938" i="23"/>
  <c r="K938" i="23"/>
  <c r="J939" i="23"/>
  <c r="K939" i="23"/>
  <c r="J940" i="23"/>
  <c r="K940" i="23"/>
  <c r="J941" i="23"/>
  <c r="K941" i="23"/>
  <c r="J942" i="23"/>
  <c r="K942" i="23"/>
  <c r="J943" i="23"/>
  <c r="K943" i="23"/>
  <c r="J944" i="23"/>
  <c r="K944" i="23"/>
  <c r="J945" i="23"/>
  <c r="K945" i="23"/>
  <c r="J946" i="23"/>
  <c r="K946" i="23"/>
  <c r="J947" i="23"/>
  <c r="K947" i="23"/>
  <c r="J948" i="23"/>
  <c r="K948" i="23"/>
  <c r="J949" i="23"/>
  <c r="K949" i="23"/>
  <c r="J950" i="23"/>
  <c r="K950" i="23"/>
  <c r="J951" i="23"/>
  <c r="K951" i="23"/>
  <c r="J952" i="23"/>
  <c r="K952" i="23"/>
  <c r="J953" i="23"/>
  <c r="K953" i="23"/>
  <c r="J954" i="23"/>
  <c r="K954" i="23"/>
  <c r="J955" i="23"/>
  <c r="K955" i="23"/>
  <c r="J956" i="23"/>
  <c r="K956" i="23"/>
  <c r="J957" i="23"/>
  <c r="K957" i="23"/>
  <c r="J958" i="23"/>
  <c r="K958" i="23"/>
  <c r="J959" i="23"/>
  <c r="K959" i="23"/>
  <c r="J960" i="23"/>
  <c r="K960" i="23"/>
  <c r="J961" i="23"/>
  <c r="K961" i="23"/>
  <c r="J962" i="23"/>
  <c r="K962" i="23"/>
  <c r="J963" i="23"/>
  <c r="K963" i="23"/>
  <c r="J964" i="23"/>
  <c r="K964" i="23"/>
  <c r="J965" i="23"/>
  <c r="K965" i="23"/>
  <c r="J966" i="23"/>
  <c r="K966" i="23"/>
  <c r="J967" i="23"/>
  <c r="K967" i="23"/>
  <c r="J968" i="23"/>
  <c r="K968" i="23"/>
  <c r="J969" i="23"/>
  <c r="K969" i="23"/>
  <c r="J970" i="23"/>
  <c r="K970" i="23"/>
  <c r="J971" i="23"/>
  <c r="K971" i="23"/>
  <c r="J972" i="23"/>
  <c r="K972" i="23"/>
  <c r="J973" i="23"/>
  <c r="K973" i="23"/>
  <c r="J974" i="23"/>
  <c r="K974" i="23"/>
  <c r="J975" i="23"/>
  <c r="K975" i="23"/>
  <c r="J976" i="23"/>
  <c r="K976" i="23"/>
  <c r="J977" i="23"/>
  <c r="K977" i="23"/>
  <c r="J978" i="23"/>
  <c r="K978" i="23"/>
  <c r="J979" i="23"/>
  <c r="K979" i="23"/>
  <c r="J980" i="23"/>
  <c r="K980" i="23"/>
  <c r="J981" i="23"/>
  <c r="K981" i="23"/>
  <c r="J982" i="23"/>
  <c r="K982" i="23"/>
  <c r="J983" i="23"/>
  <c r="K983" i="23"/>
  <c r="J984" i="23"/>
  <c r="K984" i="23"/>
  <c r="J985" i="23"/>
  <c r="K985" i="23"/>
  <c r="J986" i="23"/>
  <c r="K986" i="23"/>
  <c r="J987" i="23"/>
  <c r="K987" i="23"/>
  <c r="J988" i="23"/>
  <c r="K988" i="23"/>
  <c r="J989" i="23"/>
  <c r="K989" i="23"/>
  <c r="J990" i="23"/>
  <c r="K990" i="23"/>
  <c r="J991" i="23"/>
  <c r="K991" i="23"/>
  <c r="J992" i="23"/>
  <c r="K992" i="23"/>
  <c r="J993" i="23"/>
  <c r="K993" i="23"/>
  <c r="J994" i="23"/>
  <c r="K994" i="23"/>
  <c r="J995" i="23"/>
  <c r="K995" i="23"/>
  <c r="J996" i="23"/>
  <c r="K996" i="23"/>
  <c r="J997" i="23"/>
  <c r="K997" i="23"/>
  <c r="J998" i="23"/>
  <c r="K998" i="23"/>
  <c r="J999" i="23"/>
  <c r="K999" i="23"/>
  <c r="J1000" i="23"/>
  <c r="K1000" i="23"/>
  <c r="J1001" i="23"/>
  <c r="K1001" i="23"/>
  <c r="J1002" i="23"/>
  <c r="K1002" i="23"/>
  <c r="J1003" i="23"/>
  <c r="K1003" i="23"/>
  <c r="J1004" i="23"/>
  <c r="K1004" i="23"/>
  <c r="J1005" i="23"/>
  <c r="K1005" i="23"/>
  <c r="J1006" i="23"/>
  <c r="K1006" i="23"/>
  <c r="J1007" i="23"/>
  <c r="K1007" i="23"/>
  <c r="J1008" i="23"/>
  <c r="K1008" i="23"/>
  <c r="J1009" i="23"/>
  <c r="K1009" i="23"/>
  <c r="J1010" i="23"/>
  <c r="K1010" i="23"/>
  <c r="J1011" i="23"/>
  <c r="K1011" i="23"/>
  <c r="J1012" i="23"/>
  <c r="K1012" i="23"/>
  <c r="J1013" i="23"/>
  <c r="K1013" i="23"/>
  <c r="J1014" i="23"/>
  <c r="K1014" i="23"/>
  <c r="J1015" i="23"/>
  <c r="K1015" i="23"/>
  <c r="J1016" i="23"/>
  <c r="K1016" i="23"/>
  <c r="J1017" i="23"/>
  <c r="K1017" i="23"/>
  <c r="J1018" i="23"/>
  <c r="K1018" i="23"/>
  <c r="J1019" i="23"/>
  <c r="K1019" i="23"/>
  <c r="J1020" i="23"/>
  <c r="K1020" i="23"/>
  <c r="J1021" i="23"/>
  <c r="K1021" i="23"/>
  <c r="J1022" i="23"/>
  <c r="K1022" i="23"/>
  <c r="J1023" i="23"/>
  <c r="K1023" i="23"/>
  <c r="J1024" i="23"/>
  <c r="K1024" i="23"/>
  <c r="J1025" i="23"/>
  <c r="K1025" i="23"/>
  <c r="J1026" i="23"/>
  <c r="K1026" i="23"/>
  <c r="J1027" i="23"/>
  <c r="K1027" i="23"/>
  <c r="J1028" i="23"/>
  <c r="K1028" i="23"/>
  <c r="J1029" i="23"/>
  <c r="K1029" i="23"/>
  <c r="J1030" i="23"/>
  <c r="K1030" i="23"/>
  <c r="J1031" i="23"/>
  <c r="K1031" i="23"/>
  <c r="J1032" i="23"/>
  <c r="K1032" i="23"/>
  <c r="J1033" i="23"/>
  <c r="K1033" i="23"/>
  <c r="J1034" i="23"/>
  <c r="K1034" i="23"/>
  <c r="J1035" i="23"/>
  <c r="K1035" i="23"/>
  <c r="J1036" i="23"/>
  <c r="K1036" i="23"/>
  <c r="J1037" i="23"/>
  <c r="K1037" i="23"/>
  <c r="J1038" i="23"/>
  <c r="K1038" i="23"/>
  <c r="J1039" i="23"/>
  <c r="K1039" i="23"/>
  <c r="J1040" i="23"/>
  <c r="K1040" i="23"/>
  <c r="J1041" i="23"/>
  <c r="K1041" i="23"/>
  <c r="J1042" i="23"/>
  <c r="K1042" i="23"/>
  <c r="J1043" i="23"/>
  <c r="K1043" i="23"/>
  <c r="J1044" i="23"/>
  <c r="K1044" i="23"/>
  <c r="J1045" i="23"/>
  <c r="K1045" i="23"/>
  <c r="J1046" i="23"/>
  <c r="K1046" i="23"/>
  <c r="J1047" i="23"/>
  <c r="K1047" i="23"/>
  <c r="J1048" i="23"/>
  <c r="K1048" i="23"/>
  <c r="J1049" i="23"/>
  <c r="K1049" i="23"/>
  <c r="J1050" i="23"/>
  <c r="K1050" i="23"/>
  <c r="J1051" i="23"/>
  <c r="K1051" i="23"/>
  <c r="J1052" i="23"/>
  <c r="K1052" i="23"/>
  <c r="J1053" i="23"/>
  <c r="K1053" i="23"/>
  <c r="J1054" i="23"/>
  <c r="K1054" i="23"/>
  <c r="J1055" i="23"/>
  <c r="K1055" i="23"/>
  <c r="J1056" i="23"/>
  <c r="K1056" i="23"/>
  <c r="J1057" i="23"/>
  <c r="K1057" i="23"/>
  <c r="J1058" i="23"/>
  <c r="K1058" i="23"/>
  <c r="J1059" i="23"/>
  <c r="K1059" i="23"/>
  <c r="J1060" i="23"/>
  <c r="K1060" i="23"/>
  <c r="J1061" i="23"/>
  <c r="K1061" i="23"/>
  <c r="J1062" i="23"/>
  <c r="K1062" i="23"/>
  <c r="J1063" i="23"/>
  <c r="K1063" i="23"/>
  <c r="J1064" i="23"/>
  <c r="K1064" i="23"/>
  <c r="J1065" i="23"/>
  <c r="K1065" i="23"/>
  <c r="J1066" i="23"/>
  <c r="K1066" i="23"/>
  <c r="J1067" i="23"/>
  <c r="K1067" i="23"/>
  <c r="J1068" i="23"/>
  <c r="K1068" i="23"/>
  <c r="J1069" i="23"/>
  <c r="K1069" i="23"/>
  <c r="J1070" i="23"/>
  <c r="K1070" i="23"/>
  <c r="J1071" i="23"/>
  <c r="K1071" i="23"/>
  <c r="J1072" i="23"/>
  <c r="K1072" i="23"/>
  <c r="J1073" i="23"/>
  <c r="K1073" i="23"/>
  <c r="J1074" i="23"/>
  <c r="K1074" i="23"/>
  <c r="J1075" i="23"/>
  <c r="K1075" i="23"/>
  <c r="J1076" i="23"/>
  <c r="K1076" i="23"/>
  <c r="J1077" i="23"/>
  <c r="K1077" i="23"/>
  <c r="J1078" i="23"/>
  <c r="K1078" i="23"/>
  <c r="J1079" i="23"/>
  <c r="K1079" i="23"/>
  <c r="J1080" i="23"/>
  <c r="K1080" i="23"/>
  <c r="J1081" i="23"/>
  <c r="K1081" i="23"/>
  <c r="J1082" i="23"/>
  <c r="K1082" i="23"/>
  <c r="J1083" i="23"/>
  <c r="K1083" i="23"/>
  <c r="J1084" i="23"/>
  <c r="K1084" i="23"/>
  <c r="J1085" i="23"/>
  <c r="K1085" i="23"/>
  <c r="J1086" i="23"/>
  <c r="K1086" i="23"/>
  <c r="J1087" i="23"/>
  <c r="K1087" i="23"/>
  <c r="J1088" i="23"/>
  <c r="K1088" i="23"/>
  <c r="J1089" i="23"/>
  <c r="K1089" i="23"/>
  <c r="J1090" i="23"/>
  <c r="K1090" i="23"/>
  <c r="J1091" i="23"/>
  <c r="K1091" i="23"/>
  <c r="J1092" i="23"/>
  <c r="K1092" i="23"/>
  <c r="J1093" i="23"/>
  <c r="K1093" i="23"/>
  <c r="J1094" i="23"/>
  <c r="K1094" i="23"/>
  <c r="J1095" i="23"/>
  <c r="K1095" i="23"/>
  <c r="J1096" i="23"/>
  <c r="K1096" i="23"/>
  <c r="J1097" i="23"/>
  <c r="K1097" i="23"/>
  <c r="J1098" i="23"/>
  <c r="K1098" i="23"/>
  <c r="J1099" i="23"/>
  <c r="K1099" i="23"/>
  <c r="J1100" i="23"/>
  <c r="K1100" i="23"/>
  <c r="J1101" i="23"/>
  <c r="K1101" i="23"/>
  <c r="J1102" i="23"/>
  <c r="K1102" i="23"/>
  <c r="J1103" i="23"/>
  <c r="K1103" i="23"/>
  <c r="J1104" i="23"/>
  <c r="K1104" i="23"/>
  <c r="J1105" i="23"/>
  <c r="K1105" i="23"/>
  <c r="J1106" i="23"/>
  <c r="K1106" i="23"/>
  <c r="J1107" i="23"/>
  <c r="K1107" i="23"/>
  <c r="J1108" i="23"/>
  <c r="K1108" i="23"/>
  <c r="J1109" i="23"/>
  <c r="K1109" i="23"/>
  <c r="J1110" i="23"/>
  <c r="K1110" i="23"/>
  <c r="J1111" i="23"/>
  <c r="K1111" i="23"/>
  <c r="J1112" i="23"/>
  <c r="K1112" i="23"/>
  <c r="J1113" i="23"/>
  <c r="K1113" i="23"/>
  <c r="J1114" i="23"/>
  <c r="K1114" i="23"/>
  <c r="J1115" i="23"/>
  <c r="K1115" i="23"/>
  <c r="J1116" i="23"/>
  <c r="K1116" i="23"/>
  <c r="J1117" i="23"/>
  <c r="K1117" i="23"/>
  <c r="J1118" i="23"/>
  <c r="K1118" i="23"/>
  <c r="J1119" i="23"/>
  <c r="K1119" i="23"/>
  <c r="J1120" i="23"/>
  <c r="K1120" i="23"/>
  <c r="J1121" i="23"/>
  <c r="K1121" i="23"/>
  <c r="J1122" i="23"/>
  <c r="K1122" i="23"/>
  <c r="J1123" i="23"/>
  <c r="K1123" i="23"/>
  <c r="J1124" i="23"/>
  <c r="K1124" i="23"/>
  <c r="J1125" i="23"/>
  <c r="K1125" i="23"/>
  <c r="J1126" i="23"/>
  <c r="K1126" i="23"/>
  <c r="J1127" i="23"/>
  <c r="K1127" i="23"/>
  <c r="J1128" i="23"/>
  <c r="K1128" i="23"/>
  <c r="J1129" i="23"/>
  <c r="K1129" i="23"/>
  <c r="J1130" i="23"/>
  <c r="K1130" i="23"/>
  <c r="J1131" i="23"/>
  <c r="K1131" i="23"/>
  <c r="J1132" i="23"/>
  <c r="K1132" i="23"/>
  <c r="J1133" i="23"/>
  <c r="K1133" i="23"/>
  <c r="J1134" i="23"/>
  <c r="K1134" i="23"/>
  <c r="J1135" i="23"/>
  <c r="K1135" i="23"/>
  <c r="J1136" i="23"/>
  <c r="K1136" i="23"/>
  <c r="J1137" i="23"/>
  <c r="K1137" i="23"/>
  <c r="J1138" i="23"/>
  <c r="K1138" i="23"/>
  <c r="J1139" i="23"/>
  <c r="K1139" i="23"/>
  <c r="J1140" i="23"/>
  <c r="K1140" i="23"/>
  <c r="J1141" i="23"/>
  <c r="K1141" i="23"/>
  <c r="J1142" i="23"/>
  <c r="K1142" i="23"/>
  <c r="J1143" i="23"/>
  <c r="K1143" i="23"/>
  <c r="J1144" i="23"/>
  <c r="K1144" i="23"/>
  <c r="J1145" i="23"/>
  <c r="K1145" i="23"/>
  <c r="J1146" i="23"/>
  <c r="K1146" i="23"/>
  <c r="J1147" i="23"/>
  <c r="K1147" i="23"/>
  <c r="J1148" i="23"/>
  <c r="K1148" i="23"/>
  <c r="J1149" i="23"/>
  <c r="K1149" i="23"/>
  <c r="J1150" i="23"/>
  <c r="K1150" i="23"/>
  <c r="J1151" i="23"/>
  <c r="K1151" i="23"/>
  <c r="J1152" i="23"/>
  <c r="K1152" i="23"/>
  <c r="J1153" i="23"/>
  <c r="K1153" i="23"/>
  <c r="J1154" i="23"/>
  <c r="K1154" i="23"/>
  <c r="J1155" i="23"/>
  <c r="K1155" i="23"/>
  <c r="J1156" i="23"/>
  <c r="K1156" i="23"/>
  <c r="J1157" i="23"/>
  <c r="K1157" i="23"/>
  <c r="J1158" i="23"/>
  <c r="K1158" i="23"/>
  <c r="J1159" i="23"/>
  <c r="K1159" i="23"/>
  <c r="J1160" i="23"/>
  <c r="K1160" i="23"/>
  <c r="J1161" i="23"/>
  <c r="K1161" i="23"/>
  <c r="J1162" i="23"/>
  <c r="K1162" i="23"/>
  <c r="J1163" i="23"/>
  <c r="K1163" i="23"/>
  <c r="J1164" i="23"/>
  <c r="K1164" i="23"/>
  <c r="J1165" i="23"/>
  <c r="K1165" i="23"/>
  <c r="J1166" i="23"/>
  <c r="K1166" i="23"/>
  <c r="J1167" i="23"/>
  <c r="K1167" i="23"/>
  <c r="J1168" i="23"/>
  <c r="K1168" i="23"/>
  <c r="J1169" i="23"/>
  <c r="K1169" i="23"/>
  <c r="J1170" i="23"/>
  <c r="K1170" i="23"/>
  <c r="J1171" i="23"/>
  <c r="K1171" i="23"/>
  <c r="J1172" i="23"/>
  <c r="K1172" i="23"/>
  <c r="J1173" i="23"/>
  <c r="K1173" i="23"/>
  <c r="J1174" i="23"/>
  <c r="K1174" i="23"/>
  <c r="J1175" i="23"/>
  <c r="K1175" i="23"/>
  <c r="J1176" i="23"/>
  <c r="K1176" i="23"/>
  <c r="J1177" i="23"/>
  <c r="K1177" i="23"/>
  <c r="J1178" i="23"/>
  <c r="K1178" i="23"/>
  <c r="J1179" i="23"/>
  <c r="K1179" i="23"/>
  <c r="J1180" i="23"/>
  <c r="K1180" i="23"/>
  <c r="J1181" i="23"/>
  <c r="K1181" i="23"/>
  <c r="J1182" i="23"/>
  <c r="K1182" i="23"/>
  <c r="J1183" i="23"/>
  <c r="K1183" i="23"/>
  <c r="J1184" i="23"/>
  <c r="K1184" i="23"/>
  <c r="J1185" i="23"/>
  <c r="K1185" i="23"/>
  <c r="J1186" i="23"/>
  <c r="K1186" i="23"/>
  <c r="J1187" i="23"/>
  <c r="K1187" i="23"/>
  <c r="J1188" i="23"/>
  <c r="K1188" i="23"/>
  <c r="J1189" i="23"/>
  <c r="K1189" i="23"/>
  <c r="J1190" i="23"/>
  <c r="K1190" i="23"/>
  <c r="J1191" i="23"/>
  <c r="K1191" i="23"/>
  <c r="J1192" i="23"/>
  <c r="K1192" i="23"/>
  <c r="J1193" i="23"/>
  <c r="K1193" i="23"/>
  <c r="J1194" i="23"/>
  <c r="K1194" i="23"/>
  <c r="J1195" i="23"/>
  <c r="K1195" i="23"/>
  <c r="J1196" i="23"/>
  <c r="K1196" i="23"/>
  <c r="J1197" i="23"/>
  <c r="K1197" i="23"/>
  <c r="J1198" i="23"/>
  <c r="K1198" i="23"/>
  <c r="J1199" i="23"/>
  <c r="K1199" i="23"/>
  <c r="J1200" i="23"/>
  <c r="K1200" i="23"/>
  <c r="J1201" i="23"/>
  <c r="K1201" i="23"/>
  <c r="J1202" i="23"/>
  <c r="K1202" i="23"/>
  <c r="J1203" i="23"/>
  <c r="K1203" i="23"/>
  <c r="J1204" i="23"/>
  <c r="K1204" i="23"/>
  <c r="J1205" i="23"/>
  <c r="K1205" i="23"/>
  <c r="J1206" i="23"/>
  <c r="K1206" i="23"/>
  <c r="J1207" i="23"/>
  <c r="K1207" i="23"/>
  <c r="J1208" i="23"/>
  <c r="K1208" i="23"/>
  <c r="J1209" i="23"/>
  <c r="K1209" i="23"/>
  <c r="J1210" i="23"/>
  <c r="K1210" i="23"/>
  <c r="K11" i="23"/>
  <c r="J11" i="23"/>
  <c r="DE20" i="23" l="1"/>
  <c r="DE24" i="23"/>
  <c r="DE17" i="23"/>
  <c r="DE14" i="23"/>
  <c r="DE16" i="23"/>
  <c r="DE25" i="23"/>
  <c r="DE15" i="23"/>
  <c r="DE22" i="23"/>
  <c r="DE26" i="23"/>
  <c r="DE13" i="23"/>
  <c r="DE12" i="23"/>
  <c r="DE23" i="23"/>
  <c r="DE21" i="23"/>
  <c r="DE19" i="23"/>
  <c r="DE11" i="23"/>
  <c r="DE18" i="23"/>
  <c r="DB11" i="23"/>
  <c r="DB23" i="23"/>
  <c r="DB13" i="23"/>
  <c r="DB25" i="23"/>
  <c r="DB12" i="23"/>
  <c r="DB24" i="23"/>
  <c r="DB14" i="23"/>
  <c r="DB26" i="23"/>
  <c r="DB15" i="23"/>
  <c r="DB16" i="23"/>
  <c r="DB17" i="23"/>
  <c r="DB18" i="23"/>
  <c r="DB19" i="23"/>
  <c r="DB20" i="23"/>
  <c r="DB21" i="23"/>
  <c r="DB22" i="23"/>
  <c r="CR15" i="23"/>
  <c r="CR11" i="23"/>
  <c r="DC15" i="23"/>
  <c r="DC14" i="23"/>
  <c r="DC16" i="23"/>
  <c r="DC17" i="23"/>
  <c r="DC18" i="23"/>
  <c r="DC20" i="23"/>
  <c r="DC11" i="23"/>
  <c r="DC21" i="23"/>
  <c r="DC23" i="23"/>
  <c r="DC13" i="23"/>
  <c r="DC19" i="23"/>
  <c r="DC22" i="23"/>
  <c r="DC26" i="23"/>
  <c r="DC12" i="23"/>
  <c r="DC24" i="23"/>
  <c r="DC25" i="23"/>
  <c r="DD23" i="23"/>
  <c r="DD12" i="23"/>
  <c r="DD24" i="23"/>
  <c r="DD13" i="23"/>
  <c r="DD25" i="23"/>
  <c r="DD14" i="23"/>
  <c r="DD26" i="23"/>
  <c r="DD15" i="23"/>
  <c r="DD11" i="23"/>
  <c r="DD17" i="23"/>
  <c r="DD19" i="23"/>
  <c r="DD21" i="23"/>
  <c r="DD16" i="23"/>
  <c r="DD18" i="23"/>
  <c r="DD22" i="23"/>
  <c r="DD20" i="23"/>
  <c r="DF10" i="23"/>
  <c r="DB10" i="23" l="1"/>
  <c r="CG300" i="16"/>
  <c r="CH300" i="16" s="1"/>
  <c r="CG210" i="16"/>
  <c r="CH210" i="16" s="1"/>
  <c r="EU120" i="16"/>
  <c r="EV120" i="16" s="1"/>
  <c r="DN210" i="16"/>
  <c r="DO210" i="16" s="1"/>
  <c r="EU30" i="16"/>
  <c r="DN120" i="16"/>
  <c r="DO120" i="16" s="1"/>
  <c r="CG120" i="16"/>
  <c r="CH120" i="16" s="1"/>
  <c r="S30" i="16"/>
  <c r="CG30" i="16"/>
  <c r="DN300" i="16"/>
  <c r="DO300" i="16" s="1"/>
  <c r="AZ210" i="16"/>
  <c r="BA210" i="16" s="1"/>
  <c r="S120" i="16"/>
  <c r="T120" i="16" s="1"/>
  <c r="EU210" i="16"/>
  <c r="EV210" i="16" s="1"/>
  <c r="DN30" i="16"/>
  <c r="S210" i="16"/>
  <c r="T210" i="16" s="1"/>
  <c r="EU300" i="16"/>
  <c r="EV300" i="16" s="1"/>
  <c r="S300" i="16"/>
  <c r="T300" i="16" s="1"/>
  <c r="AZ300" i="16"/>
  <c r="BA300" i="16" s="1"/>
  <c r="AZ120" i="16"/>
  <c r="BA120" i="16" s="1"/>
  <c r="AZ30" i="16"/>
  <c r="F19" i="82"/>
  <c r="E19" i="82"/>
  <c r="D19" i="82"/>
  <c r="C19" i="82"/>
  <c r="T30" i="16" l="1"/>
  <c r="DO30" i="16"/>
  <c r="EV30" i="16"/>
  <c r="BA30" i="16"/>
  <c r="CH30" i="16"/>
  <c r="D12" i="23" l="1"/>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894" i="23"/>
  <c r="D895" i="23"/>
  <c r="D896" i="23"/>
  <c r="D897" i="23"/>
  <c r="D898" i="23"/>
  <c r="D899" i="23"/>
  <c r="D900" i="23"/>
  <c r="D901" i="23"/>
  <c r="D902" i="23"/>
  <c r="D903" i="23"/>
  <c r="D904" i="23"/>
  <c r="D905" i="23"/>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957" i="2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83" i="23"/>
  <c r="D984" i="23"/>
  <c r="D985" i="23"/>
  <c r="D986" i="23"/>
  <c r="D987" i="23"/>
  <c r="D988" i="23"/>
  <c r="D989" i="23"/>
  <c r="D990" i="23"/>
  <c r="D991" i="23"/>
  <c r="D992" i="23"/>
  <c r="D993" i="23"/>
  <c r="D994" i="23"/>
  <c r="D995" i="23"/>
  <c r="D996" i="23"/>
  <c r="D997" i="23"/>
  <c r="D998" i="23"/>
  <c r="D999" i="23"/>
  <c r="D1000" i="23"/>
  <c r="D1001" i="23"/>
  <c r="D1002" i="23"/>
  <c r="D1003" i="23"/>
  <c r="D1004" i="23"/>
  <c r="D1005" i="23"/>
  <c r="D1006" i="23"/>
  <c r="D1007" i="23"/>
  <c r="D1008" i="23"/>
  <c r="D1009" i="23"/>
  <c r="D1010" i="23"/>
  <c r="D1011" i="23"/>
  <c r="D1012" i="23"/>
  <c r="D1013" i="23"/>
  <c r="D1014" i="23"/>
  <c r="D1015" i="23"/>
  <c r="D1016" i="23"/>
  <c r="D1017" i="23"/>
  <c r="D1018" i="23"/>
  <c r="D1019" i="23"/>
  <c r="D1020" i="23"/>
  <c r="D1021" i="23"/>
  <c r="D1022" i="23"/>
  <c r="D1023" i="23"/>
  <c r="D1024" i="23"/>
  <c r="D1025" i="23"/>
  <c r="D1026" i="23"/>
  <c r="D1027" i="23"/>
  <c r="D1028" i="23"/>
  <c r="D1029" i="23"/>
  <c r="D1030" i="23"/>
  <c r="D1031" i="23"/>
  <c r="D1032" i="23"/>
  <c r="D1033" i="23"/>
  <c r="D1034" i="23"/>
  <c r="D1035" i="23"/>
  <c r="D1036" i="23"/>
  <c r="D1037" i="23"/>
  <c r="D1038" i="23"/>
  <c r="D1039" i="23"/>
  <c r="D1040" i="23"/>
  <c r="D1041" i="23"/>
  <c r="D1042" i="23"/>
  <c r="D1043" i="23"/>
  <c r="D1044" i="23"/>
  <c r="D1045" i="23"/>
  <c r="D1046" i="23"/>
  <c r="D1047" i="23"/>
  <c r="D1048" i="23"/>
  <c r="D1049" i="23"/>
  <c r="D1050" i="23"/>
  <c r="D1051" i="23"/>
  <c r="D1052" i="23"/>
  <c r="D1053" i="23"/>
  <c r="D1054" i="23"/>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103" i="23"/>
  <c r="D1104" i="23"/>
  <c r="D1105" i="23"/>
  <c r="D1106" i="23"/>
  <c r="D1107" i="23"/>
  <c r="D1108" i="23"/>
  <c r="D1109" i="23"/>
  <c r="D1110" i="23"/>
  <c r="D1111" i="23"/>
  <c r="D1112" i="23"/>
  <c r="D1113" i="23"/>
  <c r="D1114" i="23"/>
  <c r="D1115" i="23"/>
  <c r="D1116" i="23"/>
  <c r="D1117" i="23"/>
  <c r="D1118" i="23"/>
  <c r="D1119" i="23"/>
  <c r="D1120" i="23"/>
  <c r="D1121" i="23"/>
  <c r="D1122" i="23"/>
  <c r="D1123" i="23"/>
  <c r="D1124" i="23"/>
  <c r="D1125" i="23"/>
  <c r="D1126" i="23"/>
  <c r="D1127" i="23"/>
  <c r="D1128" i="23"/>
  <c r="D1129" i="23"/>
  <c r="D1130" i="23"/>
  <c r="D1131" i="23"/>
  <c r="D1132" i="23"/>
  <c r="D1133" i="23"/>
  <c r="D1134" i="23"/>
  <c r="D1135" i="23"/>
  <c r="D1136" i="23"/>
  <c r="D1137" i="23"/>
  <c r="D1138" i="23"/>
  <c r="D1139" i="23"/>
  <c r="D1140" i="23"/>
  <c r="D1141" i="23"/>
  <c r="D1142" i="23"/>
  <c r="D1143" i="23"/>
  <c r="D1144" i="23"/>
  <c r="D1145" i="23"/>
  <c r="D1146" i="23"/>
  <c r="D1147" i="23"/>
  <c r="D1148" i="23"/>
  <c r="D1149" i="23"/>
  <c r="D1150" i="23"/>
  <c r="D1151" i="23"/>
  <c r="D1152" i="23"/>
  <c r="D1153" i="23"/>
  <c r="D1154" i="23"/>
  <c r="D1155" i="23"/>
  <c r="D1156" i="23"/>
  <c r="D1157" i="23"/>
  <c r="D1158" i="23"/>
  <c r="D1159" i="23"/>
  <c r="D1160" i="23"/>
  <c r="D1161" i="23"/>
  <c r="D1162" i="23"/>
  <c r="D1163" i="23"/>
  <c r="D1164" i="23"/>
  <c r="D1165" i="23"/>
  <c r="D1166" i="23"/>
  <c r="D1167" i="23"/>
  <c r="D1168" i="23"/>
  <c r="D1169" i="23"/>
  <c r="D1170" i="23"/>
  <c r="D1171" i="23"/>
  <c r="D1172" i="23"/>
  <c r="D1173" i="23"/>
  <c r="D1174" i="23"/>
  <c r="D1175" i="23"/>
  <c r="D1176" i="23"/>
  <c r="D1177" i="23"/>
  <c r="D1178" i="23"/>
  <c r="D1179" i="23"/>
  <c r="D1180" i="23"/>
  <c r="D1181" i="23"/>
  <c r="D1182" i="23"/>
  <c r="D1183" i="23"/>
  <c r="D1184" i="23"/>
  <c r="D1185" i="23"/>
  <c r="D1186" i="23"/>
  <c r="D1187" i="23"/>
  <c r="D1188" i="23"/>
  <c r="D1189" i="23"/>
  <c r="D1190" i="23"/>
  <c r="D1191" i="23"/>
  <c r="D1192" i="23"/>
  <c r="D1193" i="23"/>
  <c r="D1194" i="23"/>
  <c r="D1195" i="23"/>
  <c r="D1196" i="23"/>
  <c r="D1197" i="23"/>
  <c r="D1198" i="23"/>
  <c r="D1199" i="23"/>
  <c r="D1200" i="23"/>
  <c r="D1201" i="23"/>
  <c r="D1202" i="23"/>
  <c r="D1203" i="23"/>
  <c r="D1204" i="23"/>
  <c r="D1205" i="23"/>
  <c r="D1206" i="23"/>
  <c r="D1207" i="23"/>
  <c r="D1208" i="23"/>
  <c r="D1209" i="23"/>
  <c r="D1210" i="23"/>
  <c r="D11" i="23"/>
  <c r="CF19" i="23" l="1"/>
  <c r="CG19" i="23" s="1"/>
  <c r="BM19" i="23"/>
  <c r="BN19" i="23" s="1"/>
  <c r="BM18" i="23"/>
  <c r="BN18" i="23" s="1"/>
  <c r="CF18" i="23"/>
  <c r="CG18" i="23" s="1"/>
  <c r="CF14" i="23"/>
  <c r="CG14" i="23" s="1"/>
  <c r="BM14" i="23"/>
  <c r="BN14" i="23" s="1"/>
  <c r="AA11" i="23"/>
  <c r="CF12" i="23"/>
  <c r="CG12" i="23" s="1"/>
  <c r="BM12" i="23"/>
  <c r="BN12" i="23" s="1"/>
  <c r="BM17" i="23"/>
  <c r="BN17" i="23" s="1"/>
  <c r="CF17" i="23"/>
  <c r="CG17" i="23" s="1"/>
  <c r="CF13" i="23"/>
  <c r="CG13" i="23" s="1"/>
  <c r="BM13" i="23"/>
  <c r="BN13" i="23" s="1"/>
  <c r="CF16" i="23"/>
  <c r="CG16" i="23" s="1"/>
  <c r="BM16" i="23"/>
  <c r="BN16" i="23" s="1"/>
  <c r="BM11" i="23"/>
  <c r="BN11" i="23" s="1"/>
  <c r="CF11" i="23"/>
  <c r="CG11" i="23" s="1"/>
  <c r="CF15" i="23"/>
  <c r="CG15" i="23" s="1"/>
  <c r="BM15" i="23"/>
  <c r="BN15" i="23" s="1"/>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1" i="23"/>
  <c r="CH5" i="23" l="1"/>
  <c r="CI5" i="23"/>
  <c r="H164" i="103" l="1"/>
  <c r="E164" i="103"/>
  <c r="H202" i="103"/>
  <c r="E202" i="103"/>
  <c r="DM329" i="16" l="1"/>
  <c r="DM330" i="16"/>
  <c r="DM331" i="16"/>
  <c r="DD330" i="16"/>
  <c r="DD331" i="16"/>
  <c r="CU329" i="16"/>
  <c r="CU330" i="16"/>
  <c r="CU331" i="16"/>
  <c r="CL331" i="16"/>
  <c r="CF329" i="16"/>
  <c r="CF330" i="16"/>
  <c r="CF331" i="16"/>
  <c r="FR239" i="16"/>
  <c r="FR241" i="16"/>
  <c r="FI239" i="16"/>
  <c r="FI241" i="16"/>
  <c r="ET239" i="16"/>
  <c r="ET240" i="16"/>
  <c r="ET241" i="16"/>
  <c r="EK240" i="16"/>
  <c r="EK241" i="16"/>
  <c r="EB239" i="16"/>
  <c r="EB240" i="16"/>
  <c r="EB241" i="16"/>
  <c r="DS241" i="16"/>
  <c r="DM239" i="16"/>
  <c r="DM240" i="16"/>
  <c r="DM241" i="16"/>
  <c r="DD239" i="16"/>
  <c r="CU239" i="16"/>
  <c r="CU240" i="16"/>
  <c r="CU241" i="16"/>
  <c r="CL240" i="16"/>
  <c r="CF239" i="16"/>
  <c r="CF240" i="16"/>
  <c r="CF241" i="16"/>
  <c r="BW239" i="16"/>
  <c r="BW240" i="16"/>
  <c r="BW241" i="16"/>
  <c r="BN240" i="16"/>
  <c r="BE240" i="16"/>
  <c r="AY239" i="16"/>
  <c r="AY240" i="16"/>
  <c r="AY241" i="16"/>
  <c r="AP239" i="16"/>
  <c r="AP241" i="16"/>
  <c r="AG239" i="16"/>
  <c r="AG240" i="16"/>
  <c r="AG241" i="16"/>
  <c r="X239" i="16"/>
  <c r="R241" i="16"/>
  <c r="R239" i="16"/>
  <c r="R240" i="16"/>
  <c r="C241" i="16"/>
  <c r="C236" i="16"/>
  <c r="C326" i="16" s="1"/>
  <c r="C237" i="16"/>
  <c r="C327" i="16" s="1"/>
  <c r="C238" i="16"/>
  <c r="C328" i="16" s="1"/>
  <c r="C239" i="16"/>
  <c r="C329" i="16" s="1"/>
  <c r="C240" i="16"/>
  <c r="C330" i="16" s="1"/>
  <c r="C151" i="16"/>
  <c r="C146" i="16"/>
  <c r="C147" i="16"/>
  <c r="C148" i="16"/>
  <c r="C149" i="16"/>
  <c r="C150" i="16"/>
  <c r="R329" i="16"/>
  <c r="R330" i="16"/>
  <c r="R331" i="16"/>
  <c r="X330" i="16"/>
  <c r="AG329" i="16"/>
  <c r="AG330" i="16"/>
  <c r="AG331" i="16"/>
  <c r="AP331" i="16"/>
  <c r="BN329" i="16"/>
  <c r="BN330" i="16"/>
  <c r="BN331" i="16"/>
  <c r="BE329" i="16"/>
  <c r="BE330" i="16"/>
  <c r="BE331" i="16"/>
  <c r="AY329" i="16"/>
  <c r="AY330" i="16"/>
  <c r="AY331" i="16"/>
  <c r="DS329" i="16"/>
  <c r="EB330" i="16"/>
  <c r="EB331" i="16"/>
  <c r="EK329" i="16"/>
  <c r="EK330" i="16"/>
  <c r="EK331" i="16"/>
  <c r="EH332" i="16"/>
  <c r="EI332" i="16"/>
  <c r="ET329" i="16"/>
  <c r="ET330" i="16"/>
  <c r="ET331" i="16"/>
  <c r="FI329" i="16"/>
  <c r="FI330" i="16"/>
  <c r="FI331" i="16"/>
  <c r="FR329" i="16"/>
  <c r="FR330" i="16"/>
  <c r="FR331" i="16"/>
  <c r="BZ330" i="16"/>
  <c r="BZ329" i="16"/>
  <c r="FP61" i="16"/>
  <c r="FO61" i="16"/>
  <c r="FR61" i="16" s="1"/>
  <c r="FG61" i="16"/>
  <c r="FF61" i="16"/>
  <c r="FI61" i="16" s="1"/>
  <c r="EX61" i="16"/>
  <c r="EW61" i="16"/>
  <c r="ER61" i="16"/>
  <c r="EQ61" i="16"/>
  <c r="ET61" i="16" s="1"/>
  <c r="EI61" i="16"/>
  <c r="EH61" i="16"/>
  <c r="EK61" i="16" s="1"/>
  <c r="DZ61" i="16"/>
  <c r="DY61" i="16"/>
  <c r="EB61" i="16" s="1"/>
  <c r="DQ61" i="16"/>
  <c r="DP61" i="16"/>
  <c r="DK61" i="16"/>
  <c r="DJ61" i="16"/>
  <c r="DM61" i="16" s="1"/>
  <c r="DB61" i="16"/>
  <c r="DA61" i="16"/>
  <c r="DD61" i="16" s="1"/>
  <c r="CS61" i="16"/>
  <c r="CR61" i="16"/>
  <c r="CU61" i="16" s="1"/>
  <c r="CJ61" i="16"/>
  <c r="CI61" i="16"/>
  <c r="CD61" i="16"/>
  <c r="CC61" i="16"/>
  <c r="BU61" i="16"/>
  <c r="BT61" i="16"/>
  <c r="BW61" i="16" s="1"/>
  <c r="BL61" i="16"/>
  <c r="BK61" i="16"/>
  <c r="BN61" i="16" s="1"/>
  <c r="BC61" i="16"/>
  <c r="BB61" i="16"/>
  <c r="BH61" i="16" s="1"/>
  <c r="AW61" i="16"/>
  <c r="AV61" i="16"/>
  <c r="AY61" i="16" s="1"/>
  <c r="AN61" i="16"/>
  <c r="AM61" i="16"/>
  <c r="AE61" i="16"/>
  <c r="AD61" i="16"/>
  <c r="V61" i="16"/>
  <c r="U61" i="16"/>
  <c r="X61" i="16" s="1"/>
  <c r="P61" i="16"/>
  <c r="O61" i="16"/>
  <c r="R61" i="16" s="1"/>
  <c r="FP60" i="16"/>
  <c r="FO60" i="16"/>
  <c r="FR60" i="16" s="1"/>
  <c r="FG60" i="16"/>
  <c r="FF60" i="16"/>
  <c r="FI60" i="16" s="1"/>
  <c r="EX60" i="16"/>
  <c r="EW60" i="16"/>
  <c r="ER60" i="16"/>
  <c r="EQ60" i="16"/>
  <c r="ET60" i="16" s="1"/>
  <c r="EI60" i="16"/>
  <c r="EH60" i="16"/>
  <c r="EK60" i="16" s="1"/>
  <c r="DZ60" i="16"/>
  <c r="DY60" i="16"/>
  <c r="EB60" i="16" s="1"/>
  <c r="DQ60" i="16"/>
  <c r="DP60" i="16"/>
  <c r="DK60" i="16"/>
  <c r="DJ60" i="16"/>
  <c r="DB60" i="16"/>
  <c r="DA60" i="16"/>
  <c r="DD60" i="16" s="1"/>
  <c r="CS60" i="16"/>
  <c r="CR60" i="16"/>
  <c r="CU60" i="16" s="1"/>
  <c r="CJ60" i="16"/>
  <c r="CI60" i="16"/>
  <c r="CD60" i="16"/>
  <c r="CC60" i="16"/>
  <c r="CF60" i="16" s="1"/>
  <c r="BU60" i="16"/>
  <c r="BT60" i="16"/>
  <c r="BW60" i="16" s="1"/>
  <c r="BL60" i="16"/>
  <c r="BK60" i="16"/>
  <c r="BN60" i="16" s="1"/>
  <c r="BC60" i="16"/>
  <c r="BB60" i="16"/>
  <c r="BE60" i="16" s="1"/>
  <c r="AW60" i="16"/>
  <c r="AV60" i="16"/>
  <c r="AY60" i="16" s="1"/>
  <c r="AN60" i="16"/>
  <c r="AM60" i="16"/>
  <c r="AE60" i="16"/>
  <c r="AD60" i="16"/>
  <c r="V60" i="16"/>
  <c r="U60" i="16"/>
  <c r="X60" i="16" s="1"/>
  <c r="P60" i="16"/>
  <c r="O60" i="16"/>
  <c r="R60" i="16" s="1"/>
  <c r="FP59" i="16"/>
  <c r="FO59" i="16"/>
  <c r="FR59" i="16" s="1"/>
  <c r="FG59" i="16"/>
  <c r="FF59" i="16"/>
  <c r="FI59" i="16" s="1"/>
  <c r="EX59" i="16"/>
  <c r="EW59" i="16"/>
  <c r="ER59" i="16"/>
  <c r="EQ59" i="16"/>
  <c r="ET59" i="16" s="1"/>
  <c r="EI59" i="16"/>
  <c r="EH59" i="16"/>
  <c r="EK59" i="16" s="1"/>
  <c r="DZ59" i="16"/>
  <c r="DY59" i="16"/>
  <c r="EB59" i="16" s="1"/>
  <c r="DQ59" i="16"/>
  <c r="DP59" i="16"/>
  <c r="DK59" i="16"/>
  <c r="DJ59" i="16"/>
  <c r="DM59" i="16" s="1"/>
  <c r="DB59" i="16"/>
  <c r="DA59" i="16"/>
  <c r="DD59" i="16" s="1"/>
  <c r="CS59" i="16"/>
  <c r="CR59" i="16"/>
  <c r="CU59" i="16" s="1"/>
  <c r="CJ59" i="16"/>
  <c r="CI59" i="16"/>
  <c r="CD59" i="16"/>
  <c r="CC59" i="16"/>
  <c r="CF59" i="16" s="1"/>
  <c r="BU59" i="16"/>
  <c r="BT59" i="16"/>
  <c r="BW59" i="16" s="1"/>
  <c r="BL59" i="16"/>
  <c r="BK59" i="16"/>
  <c r="BN59" i="16" s="1"/>
  <c r="BC59" i="16"/>
  <c r="BB59" i="16"/>
  <c r="BE59" i="16" s="1"/>
  <c r="AW59" i="16"/>
  <c r="AV59" i="16"/>
  <c r="AN59" i="16"/>
  <c r="AM59" i="16"/>
  <c r="AE59" i="16"/>
  <c r="AD59" i="16"/>
  <c r="V59" i="16"/>
  <c r="U59" i="16"/>
  <c r="X59" i="16" s="1"/>
  <c r="P59" i="16"/>
  <c r="O59" i="16"/>
  <c r="R59" i="16" s="1"/>
  <c r="BX330" i="16"/>
  <c r="AG149" i="16"/>
  <c r="AG150" i="16"/>
  <c r="AG151" i="16"/>
  <c r="AP148" i="16"/>
  <c r="AP149" i="16"/>
  <c r="AP150" i="16"/>
  <c r="AP151" i="16"/>
  <c r="AY149" i="16"/>
  <c r="AY150" i="16"/>
  <c r="AY151" i="16"/>
  <c r="BE149" i="16"/>
  <c r="BE150" i="16"/>
  <c r="BE151" i="16"/>
  <c r="BN148" i="16"/>
  <c r="BN149" i="16"/>
  <c r="BN150" i="16"/>
  <c r="BN151" i="16"/>
  <c r="BW149" i="16"/>
  <c r="BW150" i="16"/>
  <c r="BW151" i="16"/>
  <c r="CF148" i="16"/>
  <c r="CF149" i="16"/>
  <c r="CF150" i="16"/>
  <c r="CF151" i="16"/>
  <c r="CL149" i="16"/>
  <c r="CL150" i="16"/>
  <c r="CL151" i="16"/>
  <c r="CU149" i="16"/>
  <c r="CU150" i="16"/>
  <c r="CU151" i="16"/>
  <c r="DD149" i="16"/>
  <c r="DD150" i="16"/>
  <c r="DD151" i="16"/>
  <c r="DM149" i="16"/>
  <c r="DM150" i="16"/>
  <c r="DM151" i="16"/>
  <c r="DS148" i="16"/>
  <c r="DS149" i="16"/>
  <c r="DS150" i="16"/>
  <c r="DS151" i="16"/>
  <c r="EB149" i="16"/>
  <c r="EB150" i="16"/>
  <c r="EB151" i="16"/>
  <c r="EK150" i="16"/>
  <c r="EK151" i="16"/>
  <c r="ET150" i="16"/>
  <c r="ET151" i="16"/>
  <c r="EZ150" i="16"/>
  <c r="EZ151" i="16"/>
  <c r="FI150" i="16"/>
  <c r="FI151" i="16"/>
  <c r="FR150" i="16"/>
  <c r="FR151" i="16"/>
  <c r="EK149" i="16"/>
  <c r="ET149" i="16"/>
  <c r="EZ149" i="16"/>
  <c r="FI149" i="16"/>
  <c r="FR149" i="16"/>
  <c r="X149" i="16"/>
  <c r="X150" i="16"/>
  <c r="X151" i="16"/>
  <c r="R149" i="16"/>
  <c r="R150" i="16"/>
  <c r="R151" i="16"/>
  <c r="D60" i="16"/>
  <c r="D61" i="16"/>
  <c r="D56" i="16"/>
  <c r="D57" i="16"/>
  <c r="D58" i="16"/>
  <c r="D59" i="16"/>
  <c r="C56" i="16"/>
  <c r="C57" i="16"/>
  <c r="C58" i="16"/>
  <c r="C59" i="16"/>
  <c r="C60" i="16"/>
  <c r="C61" i="16"/>
  <c r="FC331" i="16" l="1"/>
  <c r="EZ331" i="16"/>
  <c r="DV331" i="16"/>
  <c r="DS331" i="16"/>
  <c r="AA329" i="16"/>
  <c r="X329" i="16"/>
  <c r="BQ241" i="16"/>
  <c r="BN241" i="16"/>
  <c r="BH241" i="16"/>
  <c r="BE241" i="16"/>
  <c r="FC329" i="16"/>
  <c r="EZ329" i="16"/>
  <c r="DV330" i="16"/>
  <c r="DS330" i="16"/>
  <c r="CO241" i="16"/>
  <c r="CL241" i="16"/>
  <c r="FC241" i="16"/>
  <c r="EZ241" i="16"/>
  <c r="FL240" i="16"/>
  <c r="FI240" i="16"/>
  <c r="AA241" i="16"/>
  <c r="X241" i="16"/>
  <c r="BH239" i="16"/>
  <c r="BE239" i="16"/>
  <c r="AA331" i="16"/>
  <c r="X331" i="16"/>
  <c r="BQ239" i="16"/>
  <c r="BN239" i="16"/>
  <c r="DV240" i="16"/>
  <c r="DS240" i="16"/>
  <c r="FC240" i="16"/>
  <c r="EZ240" i="16"/>
  <c r="CO330" i="16"/>
  <c r="CL330" i="16"/>
  <c r="EE329" i="16"/>
  <c r="EB329" i="16"/>
  <c r="CO239" i="16"/>
  <c r="CL239" i="16"/>
  <c r="DV239" i="16"/>
  <c r="DS239" i="16"/>
  <c r="FC239" i="16"/>
  <c r="EZ239" i="16"/>
  <c r="CO329" i="16"/>
  <c r="CL329" i="16"/>
  <c r="FC330" i="16"/>
  <c r="EZ330" i="16"/>
  <c r="AA240" i="16"/>
  <c r="X240" i="16"/>
  <c r="F150" i="16"/>
  <c r="AS240" i="16"/>
  <c r="AP240" i="16"/>
  <c r="DG240" i="16"/>
  <c r="DD240" i="16"/>
  <c r="FU240" i="16"/>
  <c r="FR240" i="16"/>
  <c r="AS330" i="16"/>
  <c r="AP330" i="16"/>
  <c r="EN239" i="16"/>
  <c r="EK239" i="16"/>
  <c r="DG329" i="16"/>
  <c r="DD329" i="16"/>
  <c r="AS329" i="16"/>
  <c r="AP329" i="16"/>
  <c r="DG241" i="16"/>
  <c r="DD241" i="16"/>
  <c r="F149" i="16"/>
  <c r="F151" i="16"/>
  <c r="F241" i="16"/>
  <c r="F330" i="16"/>
  <c r="F240" i="16"/>
  <c r="E330" i="16"/>
  <c r="E240" i="16"/>
  <c r="F329" i="16"/>
  <c r="F239" i="16"/>
  <c r="AA149" i="16"/>
  <c r="E149" i="16"/>
  <c r="E241" i="16"/>
  <c r="AA151" i="16"/>
  <c r="E151" i="16"/>
  <c r="E329" i="16"/>
  <c r="E239" i="16"/>
  <c r="AA150" i="16"/>
  <c r="E150" i="16"/>
  <c r="AA59" i="16"/>
  <c r="AG59" i="16"/>
  <c r="AG61" i="16"/>
  <c r="AG60" i="16"/>
  <c r="AP59" i="16"/>
  <c r="AP60" i="16"/>
  <c r="AP61" i="16"/>
  <c r="EN241" i="16"/>
  <c r="DG331" i="16"/>
  <c r="EN331" i="16"/>
  <c r="AJ241" i="16"/>
  <c r="FL241" i="16"/>
  <c r="CX241" i="16"/>
  <c r="DR150" i="16"/>
  <c r="CE331" i="16"/>
  <c r="BD239" i="16"/>
  <c r="AJ330" i="16"/>
  <c r="BH331" i="16"/>
  <c r="BQ330" i="16"/>
  <c r="AF330" i="16"/>
  <c r="BQ331" i="16"/>
  <c r="AJ329" i="16"/>
  <c r="EE331" i="16"/>
  <c r="EY329" i="16"/>
  <c r="CO331" i="16"/>
  <c r="FL331" i="16"/>
  <c r="DR330" i="16"/>
  <c r="EA149" i="16"/>
  <c r="EE330" i="16"/>
  <c r="BM330" i="16"/>
  <c r="BZ239" i="16"/>
  <c r="BH329" i="16"/>
  <c r="AJ239" i="16"/>
  <c r="CK149" i="16"/>
  <c r="W330" i="16"/>
  <c r="Q329" i="16"/>
  <c r="CK239" i="16"/>
  <c r="FU329" i="16"/>
  <c r="BQ329" i="16"/>
  <c r="EN330" i="16"/>
  <c r="W240" i="16"/>
  <c r="FQ329" i="16"/>
  <c r="AX330" i="16"/>
  <c r="BD329" i="16"/>
  <c r="DR239" i="16"/>
  <c r="CX239" i="16"/>
  <c r="ES239" i="16"/>
  <c r="CE329" i="16"/>
  <c r="DL329" i="16"/>
  <c r="AS331" i="16"/>
  <c r="W239" i="16"/>
  <c r="DR59" i="16"/>
  <c r="EA59" i="16"/>
  <c r="EY150" i="16"/>
  <c r="ES329" i="16"/>
  <c r="CT241" i="16"/>
  <c r="CK331" i="16"/>
  <c r="CK329" i="16"/>
  <c r="BV150" i="16"/>
  <c r="BX150" i="16" s="1"/>
  <c r="AS60" i="16"/>
  <c r="BH240" i="16"/>
  <c r="DR329" i="16"/>
  <c r="Q239" i="16"/>
  <c r="BD59" i="16"/>
  <c r="DV241" i="16"/>
  <c r="FL329" i="16"/>
  <c r="FH329" i="16"/>
  <c r="AF149" i="16"/>
  <c r="EY59" i="16"/>
  <c r="BM61" i="16"/>
  <c r="DL61" i="16"/>
  <c r="ES61" i="16"/>
  <c r="FL239" i="16"/>
  <c r="DG239" i="16"/>
  <c r="EY330" i="16"/>
  <c r="AX239" i="16"/>
  <c r="CE239" i="16"/>
  <c r="CK240" i="16"/>
  <c r="DR240" i="16"/>
  <c r="FH239" i="16"/>
  <c r="AO61" i="16"/>
  <c r="AQ61" i="16" s="1"/>
  <c r="CK61" i="16"/>
  <c r="AX331" i="16"/>
  <c r="AX329" i="16"/>
  <c r="CK241" i="16"/>
  <c r="CK330" i="16"/>
  <c r="BZ61" i="16"/>
  <c r="AJ240" i="16"/>
  <c r="FQ239" i="16"/>
  <c r="EJ150" i="16"/>
  <c r="EL150" i="16" s="1"/>
  <c r="DC150" i="16"/>
  <c r="DE150" i="16" s="1"/>
  <c r="CT59" i="16"/>
  <c r="DC59" i="16"/>
  <c r="BM60" i="16"/>
  <c r="BO60" i="16" s="1"/>
  <c r="EJ61" i="16"/>
  <c r="EL61" i="16" s="1"/>
  <c r="AS61" i="16"/>
  <c r="FU241" i="16"/>
  <c r="EE239" i="16"/>
  <c r="CO240" i="16"/>
  <c r="BZ241" i="16"/>
  <c r="AS241" i="16"/>
  <c r="AA239" i="16"/>
  <c r="AA330" i="16"/>
  <c r="CX329" i="16"/>
  <c r="AO329" i="16"/>
  <c r="W329" i="16"/>
  <c r="Q331" i="16"/>
  <c r="S331" i="16" s="1"/>
  <c r="W241" i="16"/>
  <c r="Y241" i="16" s="1"/>
  <c r="AF241" i="16"/>
  <c r="DC240" i="16"/>
  <c r="DE240" i="16" s="1"/>
  <c r="DL239" i="16"/>
  <c r="EY240" i="16"/>
  <c r="CT330" i="16"/>
  <c r="EJ149" i="16"/>
  <c r="CE59" i="16"/>
  <c r="BZ60" i="16"/>
  <c r="FQ60" i="16"/>
  <c r="FS60" i="16" s="1"/>
  <c r="EE241" i="16"/>
  <c r="AJ331" i="16"/>
  <c r="DV329" i="16"/>
  <c r="EN329" i="16"/>
  <c r="FU330" i="16"/>
  <c r="EA329" i="16"/>
  <c r="AO240" i="16"/>
  <c r="AQ240" i="16" s="1"/>
  <c r="BM241" i="16"/>
  <c r="BM239" i="16"/>
  <c r="BV240" i="16"/>
  <c r="BX240" i="16" s="1"/>
  <c r="DR241" i="16"/>
  <c r="EA240" i="16"/>
  <c r="EJ239" i="16"/>
  <c r="FQ240" i="16"/>
  <c r="FS240" i="16" s="1"/>
  <c r="CT329" i="16"/>
  <c r="DC329" i="16"/>
  <c r="Q149" i="16"/>
  <c r="ES149" i="16"/>
  <c r="EJ151" i="16"/>
  <c r="EL151" i="16" s="1"/>
  <c r="DC151" i="16"/>
  <c r="DE151" i="16" s="1"/>
  <c r="DC149" i="16"/>
  <c r="BV60" i="16"/>
  <c r="BX60" i="16" s="1"/>
  <c r="FH61" i="16"/>
  <c r="AS59" i="16"/>
  <c r="FU239" i="16"/>
  <c r="BQ240" i="16"/>
  <c r="AS239" i="16"/>
  <c r="DG330" i="16"/>
  <c r="EJ329" i="16"/>
  <c r="EA330" i="16"/>
  <c r="AO330" i="16"/>
  <c r="AQ330" i="16" s="1"/>
  <c r="Q240" i="16"/>
  <c r="BM240" i="16"/>
  <c r="BV241" i="16"/>
  <c r="BX241" i="16" s="1"/>
  <c r="DC241" i="16"/>
  <c r="DE241" i="16" s="1"/>
  <c r="EA241" i="16"/>
  <c r="EY241" i="16"/>
  <c r="EY239" i="16"/>
  <c r="FH240" i="16"/>
  <c r="DC330" i="16"/>
  <c r="DE330" i="16" s="1"/>
  <c r="W59" i="16"/>
  <c r="AA60" i="16"/>
  <c r="Q61" i="16"/>
  <c r="S61" i="16" s="1"/>
  <c r="FC150" i="16"/>
  <c r="DV151" i="16"/>
  <c r="CK150" i="16"/>
  <c r="CM150" i="16" s="1"/>
  <c r="CO150" i="16"/>
  <c r="CX60" i="16"/>
  <c r="DV61" i="16"/>
  <c r="DS61" i="16"/>
  <c r="FH149" i="16"/>
  <c r="FL149" i="16"/>
  <c r="FL150" i="16"/>
  <c r="DG150" i="16"/>
  <c r="CE151" i="16"/>
  <c r="BM150" i="16"/>
  <c r="BQ150" i="16"/>
  <c r="AX149" i="16"/>
  <c r="EE60" i="16"/>
  <c r="Q150" i="16"/>
  <c r="BM149" i="16"/>
  <c r="AX150" i="16"/>
  <c r="CA330" i="16"/>
  <c r="CB330" i="16" s="1"/>
  <c r="AX59" i="16"/>
  <c r="AZ59" i="16" s="1"/>
  <c r="AY59" i="16"/>
  <c r="BQ59" i="16"/>
  <c r="BV59" i="16"/>
  <c r="CO59" i="16"/>
  <c r="CL59" i="16"/>
  <c r="EN59" i="16"/>
  <c r="EZ59" i="16"/>
  <c r="FC59" i="16"/>
  <c r="AO60" i="16"/>
  <c r="AQ60" i="16" s="1"/>
  <c r="CO60" i="16"/>
  <c r="CL60" i="16"/>
  <c r="CT60" i="16"/>
  <c r="FL60" i="16"/>
  <c r="AF61" i="16"/>
  <c r="BD61" i="16"/>
  <c r="BF61" i="16" s="1"/>
  <c r="CX61" i="16"/>
  <c r="EZ61" i="16"/>
  <c r="FC61" i="16"/>
  <c r="AA61" i="16"/>
  <c r="AJ59" i="16"/>
  <c r="AJ60" i="16"/>
  <c r="BH60" i="16"/>
  <c r="BQ61" i="16"/>
  <c r="ES150" i="16"/>
  <c r="EU150" i="16" s="1"/>
  <c r="DV149" i="16"/>
  <c r="CX151" i="16"/>
  <c r="BZ151" i="16"/>
  <c r="BD150" i="16"/>
  <c r="BF150" i="16" s="1"/>
  <c r="BH150" i="16"/>
  <c r="AS148" i="16"/>
  <c r="FL59" i="16"/>
  <c r="DL60" i="16"/>
  <c r="DN60" i="16" s="1"/>
  <c r="DM60" i="16"/>
  <c r="FQ149" i="16"/>
  <c r="FU149" i="16"/>
  <c r="FL151" i="16"/>
  <c r="FC151" i="16"/>
  <c r="EN151" i="16"/>
  <c r="EE149" i="16"/>
  <c r="DV150" i="16"/>
  <c r="DV148" i="16"/>
  <c r="DG151" i="16"/>
  <c r="CX150" i="16"/>
  <c r="CO149" i="16"/>
  <c r="CE148" i="16"/>
  <c r="BQ151" i="16"/>
  <c r="BH151" i="16"/>
  <c r="BD151" i="16"/>
  <c r="BF151" i="16" s="1"/>
  <c r="AS149" i="16"/>
  <c r="AJ151" i="16"/>
  <c r="AJ149" i="16"/>
  <c r="AF59" i="16"/>
  <c r="DG59" i="16"/>
  <c r="EE59" i="16"/>
  <c r="FU59" i="16"/>
  <c r="Q60" i="16"/>
  <c r="S60" i="16" s="1"/>
  <c r="DG60" i="16"/>
  <c r="DV60" i="16"/>
  <c r="DS60" i="16"/>
  <c r="EN60" i="16"/>
  <c r="ES60" i="16"/>
  <c r="EU60" i="16" s="1"/>
  <c r="CL61" i="16"/>
  <c r="CO61" i="16"/>
  <c r="EE61" i="16"/>
  <c r="FU61" i="16"/>
  <c r="AJ61" i="16"/>
  <c r="BH59" i="16"/>
  <c r="BE61" i="16"/>
  <c r="FQ150" i="16"/>
  <c r="FS150" i="16" s="1"/>
  <c r="FU150" i="16"/>
  <c r="EN150" i="16"/>
  <c r="EA150" i="16"/>
  <c r="EE150" i="16"/>
  <c r="DL149" i="16"/>
  <c r="DN149" i="16" s="1"/>
  <c r="CT149" i="16"/>
  <c r="CX149" i="16"/>
  <c r="CE149" i="16"/>
  <c r="BZ149" i="16"/>
  <c r="BQ148" i="16"/>
  <c r="AO150" i="16"/>
  <c r="AQ150" i="16" s="1"/>
  <c r="AS150" i="16"/>
  <c r="AJ150" i="16"/>
  <c r="EN61" i="16"/>
  <c r="EY149" i="16"/>
  <c r="FC149" i="16"/>
  <c r="FU151" i="16"/>
  <c r="EE151" i="16"/>
  <c r="DG149" i="16"/>
  <c r="CO151" i="16"/>
  <c r="CE150" i="16"/>
  <c r="BZ150" i="16"/>
  <c r="BQ149" i="16"/>
  <c r="BD149" i="16"/>
  <c r="BH149" i="16"/>
  <c r="AS151" i="16"/>
  <c r="DL150" i="16"/>
  <c r="DN150" i="16" s="1"/>
  <c r="EN149" i="16"/>
  <c r="AO149" i="16"/>
  <c r="CA329" i="16"/>
  <c r="CB329" i="16" s="1"/>
  <c r="CX59" i="16"/>
  <c r="DS59" i="16"/>
  <c r="DV59" i="16"/>
  <c r="AX60" i="16"/>
  <c r="AZ60" i="16" s="1"/>
  <c r="CK60" i="16"/>
  <c r="CM60" i="16" s="1"/>
  <c r="DR60" i="16"/>
  <c r="DT60" i="16" s="1"/>
  <c r="EZ60" i="16"/>
  <c r="FC60" i="16"/>
  <c r="FU60" i="16"/>
  <c r="CE61" i="16"/>
  <c r="CF61" i="16"/>
  <c r="DG61" i="16"/>
  <c r="FL61" i="16"/>
  <c r="FQ61" i="16"/>
  <c r="FS61" i="16" s="1"/>
  <c r="BQ60" i="16"/>
  <c r="BZ59" i="16"/>
  <c r="FU331" i="16"/>
  <c r="BD330" i="16"/>
  <c r="BF330" i="16" s="1"/>
  <c r="BH330" i="16"/>
  <c r="BM329" i="16"/>
  <c r="FL330" i="16"/>
  <c r="FH330" i="16"/>
  <c r="CE330" i="16"/>
  <c r="AO241" i="16"/>
  <c r="AQ241" i="16" s="1"/>
  <c r="BD240" i="16"/>
  <c r="FQ241" i="16"/>
  <c r="FS241" i="16" s="1"/>
  <c r="CT331" i="16"/>
  <c r="CV331" i="16" s="1"/>
  <c r="ES330" i="16"/>
  <c r="FQ330" i="16"/>
  <c r="FS330" i="16" s="1"/>
  <c r="AF329" i="16"/>
  <c r="Q330" i="16"/>
  <c r="AF239" i="16"/>
  <c r="AO239" i="16"/>
  <c r="BV239" i="16"/>
  <c r="CT239" i="16"/>
  <c r="DC239" i="16"/>
  <c r="DL240" i="16"/>
  <c r="EA239" i="16"/>
  <c r="ES241" i="16"/>
  <c r="FH241" i="16"/>
  <c r="EJ330" i="16"/>
  <c r="EL330" i="16" s="1"/>
  <c r="AX241" i="16"/>
  <c r="BD241" i="16"/>
  <c r="BF241" i="16" s="1"/>
  <c r="CE241" i="16"/>
  <c r="DL241" i="16"/>
  <c r="EJ241" i="16"/>
  <c r="EL241" i="16" s="1"/>
  <c r="DL330" i="16"/>
  <c r="CX330" i="16"/>
  <c r="CX331" i="16"/>
  <c r="ES240" i="16"/>
  <c r="EN240" i="16"/>
  <c r="EJ240" i="16"/>
  <c r="EL240" i="16" s="1"/>
  <c r="EE240" i="16"/>
  <c r="CX240" i="16"/>
  <c r="CT240" i="16"/>
  <c r="CE240" i="16"/>
  <c r="BZ240" i="16"/>
  <c r="AX240" i="16"/>
  <c r="AF240" i="16"/>
  <c r="ES59" i="16"/>
  <c r="EU59" i="16" s="1"/>
  <c r="BD60" i="16"/>
  <c r="BF60" i="16" s="1"/>
  <c r="Q59" i="16"/>
  <c r="AO59" i="16"/>
  <c r="AX61" i="16"/>
  <c r="AZ61" i="16" s="1"/>
  <c r="FQ59" i="16"/>
  <c r="EY60" i="16"/>
  <c r="FA60" i="16" s="1"/>
  <c r="BV61" i="16"/>
  <c r="BX61" i="16" s="1"/>
  <c r="DC61" i="16"/>
  <c r="DE61" i="16" s="1"/>
  <c r="EA60" i="16"/>
  <c r="FH60" i="16"/>
  <c r="W60" i="16"/>
  <c r="Y60" i="16" s="1"/>
  <c r="CE60" i="16"/>
  <c r="CG60" i="16" s="1"/>
  <c r="DC60" i="16"/>
  <c r="DE60" i="16" s="1"/>
  <c r="EJ60" i="16"/>
  <c r="EL60" i="16" s="1"/>
  <c r="W61" i="16"/>
  <c r="Y61" i="16" s="1"/>
  <c r="DR61" i="16"/>
  <c r="DT61" i="16" s="1"/>
  <c r="BM59" i="16"/>
  <c r="CK59" i="16"/>
  <c r="DL59" i="16"/>
  <c r="EJ59" i="16"/>
  <c r="FH59" i="16"/>
  <c r="AF60" i="16"/>
  <c r="CT61" i="16"/>
  <c r="EA61" i="16"/>
  <c r="EY61" i="16"/>
  <c r="FA61" i="16" s="1"/>
  <c r="W150" i="16"/>
  <c r="Y150" i="16" s="1"/>
  <c r="W149" i="16"/>
  <c r="FH150" i="16"/>
  <c r="DR149" i="16"/>
  <c r="BV149" i="16"/>
  <c r="CT150" i="16"/>
  <c r="AF150" i="16"/>
  <c r="AH150" i="16" s="1"/>
  <c r="H165" i="103" l="1"/>
  <c r="E165" i="103"/>
  <c r="E203" i="103"/>
  <c r="H203" i="103"/>
  <c r="DN59" i="16"/>
  <c r="FJ241" i="16"/>
  <c r="FJ60" i="16"/>
  <c r="DN330" i="16"/>
  <c r="S330" i="16"/>
  <c r="T330" i="16" s="1"/>
  <c r="S150" i="16"/>
  <c r="EC60" i="16"/>
  <c r="ED60" i="16" s="1"/>
  <c r="AK329" i="16"/>
  <c r="AL329" i="16" s="1"/>
  <c r="FJ330" i="16"/>
  <c r="EC150" i="16"/>
  <c r="DF330" i="16"/>
  <c r="BO240" i="16"/>
  <c r="EU149" i="16"/>
  <c r="DW241" i="16"/>
  <c r="DX241" i="16" s="1"/>
  <c r="DT241" i="16"/>
  <c r="EF329" i="16"/>
  <c r="EG329" i="16" s="1"/>
  <c r="CG59" i="16"/>
  <c r="CY59" i="16"/>
  <c r="CZ59" i="16" s="1"/>
  <c r="CM241" i="16"/>
  <c r="FM239" i="16"/>
  <c r="FN239" i="16" s="1"/>
  <c r="CP329" i="16"/>
  <c r="CQ329" i="16" s="1"/>
  <c r="S329" i="16"/>
  <c r="DT330" i="16"/>
  <c r="AK239" i="16"/>
  <c r="AL239" i="16" s="1"/>
  <c r="CG330" i="16"/>
  <c r="EC61" i="16"/>
  <c r="ED61" i="16" s="1"/>
  <c r="DF61" i="16"/>
  <c r="DN241" i="16"/>
  <c r="DN240" i="16"/>
  <c r="CG150" i="16"/>
  <c r="S240" i="16"/>
  <c r="S149" i="16"/>
  <c r="BY240" i="16"/>
  <c r="AH241" i="16"/>
  <c r="AZ329" i="16"/>
  <c r="DT240" i="16"/>
  <c r="CP331" i="16"/>
  <c r="CQ331" i="16" s="1"/>
  <c r="CM331" i="16"/>
  <c r="DN329" i="16"/>
  <c r="DO329" i="16" s="1"/>
  <c r="AB330" i="16"/>
  <c r="AC330" i="16" s="1"/>
  <c r="Y330" i="16"/>
  <c r="AZ149" i="16"/>
  <c r="EM150" i="16"/>
  <c r="AZ331" i="16"/>
  <c r="CM240" i="16"/>
  <c r="EU61" i="16"/>
  <c r="BI59" i="16"/>
  <c r="BJ59" i="16" s="1"/>
  <c r="CV241" i="16"/>
  <c r="CW241" i="16" s="1"/>
  <c r="CG329" i="16"/>
  <c r="FV329" i="16"/>
  <c r="FW329" i="16" s="1"/>
  <c r="CP149" i="16"/>
  <c r="CQ149" i="16" s="1"/>
  <c r="BO330" i="16"/>
  <c r="BP330" i="16" s="1"/>
  <c r="BI239" i="16"/>
  <c r="BJ239" i="16" s="1"/>
  <c r="CV240" i="16"/>
  <c r="EU330" i="16"/>
  <c r="CG149" i="16"/>
  <c r="EC330" i="16"/>
  <c r="FJ61" i="16"/>
  <c r="CY329" i="16"/>
  <c r="CZ329" i="16" s="1"/>
  <c r="FV239" i="16"/>
  <c r="FW239" i="16" s="1"/>
  <c r="CG239" i="16"/>
  <c r="DN61" i="16"/>
  <c r="S239" i="16"/>
  <c r="T239" i="16" s="1"/>
  <c r="EU329" i="16"/>
  <c r="EV329" i="16" s="1"/>
  <c r="EU239" i="16"/>
  <c r="Y240" i="16"/>
  <c r="CG331" i="16"/>
  <c r="FJ240" i="16"/>
  <c r="EU240" i="16"/>
  <c r="AZ241" i="16"/>
  <c r="CA239" i="16"/>
  <c r="CB239" i="16" s="1"/>
  <c r="BO150" i="16"/>
  <c r="FD241" i="16"/>
  <c r="FE241" i="16" s="1"/>
  <c r="FA241" i="16"/>
  <c r="EO329" i="16"/>
  <c r="EP329" i="16" s="1"/>
  <c r="AB329" i="16"/>
  <c r="AC329" i="16" s="1"/>
  <c r="EM61" i="16"/>
  <c r="AZ239" i="16"/>
  <c r="BA239" i="16" s="1"/>
  <c r="BR61" i="16"/>
  <c r="BS61" i="16" s="1"/>
  <c r="BO61" i="16"/>
  <c r="DW329" i="16"/>
  <c r="DX329" i="16" s="1"/>
  <c r="FA150" i="16"/>
  <c r="FD329" i="16"/>
  <c r="FE329" i="16" s="1"/>
  <c r="AH330" i="16"/>
  <c r="CV150" i="16"/>
  <c r="CV61" i="16"/>
  <c r="CW61" i="16" s="1"/>
  <c r="AH240" i="16"/>
  <c r="CG241" i="16"/>
  <c r="DH239" i="16"/>
  <c r="DI239" i="16" s="1"/>
  <c r="AZ240" i="16"/>
  <c r="BA240" i="16" s="1"/>
  <c r="FD239" i="16"/>
  <c r="FE239" i="16" s="1"/>
  <c r="FJ150" i="16"/>
  <c r="CG240" i="16"/>
  <c r="CH240" i="16" s="1"/>
  <c r="AT239" i="16"/>
  <c r="AU239" i="16" s="1"/>
  <c r="BF240" i="16"/>
  <c r="CG61" i="16"/>
  <c r="AZ150" i="16"/>
  <c r="EC241" i="16"/>
  <c r="DH149" i="16"/>
  <c r="DI149" i="16" s="1"/>
  <c r="EO239" i="16"/>
  <c r="EP239" i="16" s="1"/>
  <c r="BO241" i="16"/>
  <c r="CV330" i="16"/>
  <c r="AT329" i="16"/>
  <c r="AU329" i="16" s="1"/>
  <c r="FA330" i="16"/>
  <c r="FD59" i="16"/>
  <c r="FE59" i="16" s="1"/>
  <c r="EF59" i="16"/>
  <c r="EG59" i="16" s="1"/>
  <c r="DW239" i="16"/>
  <c r="DX239" i="16" s="1"/>
  <c r="EF149" i="16"/>
  <c r="EG149" i="16" s="1"/>
  <c r="DT150" i="16"/>
  <c r="CV60" i="16"/>
  <c r="CG151" i="16"/>
  <c r="DF241" i="16"/>
  <c r="FT60" i="16"/>
  <c r="FD240" i="16"/>
  <c r="FE240" i="16" s="1"/>
  <c r="FA240" i="16"/>
  <c r="DH59" i="16"/>
  <c r="DI59" i="16" s="1"/>
  <c r="CP61" i="16"/>
  <c r="CQ61" i="16" s="1"/>
  <c r="CM61" i="16"/>
  <c r="DW59" i="16"/>
  <c r="DX59" i="16" s="1"/>
  <c r="BI329" i="16"/>
  <c r="BJ329" i="16" s="1"/>
  <c r="EU241" i="16"/>
  <c r="EV241" i="16" s="1"/>
  <c r="BY241" i="16"/>
  <c r="EC240" i="16"/>
  <c r="DN239" i="16"/>
  <c r="CM330" i="16"/>
  <c r="FM329" i="16"/>
  <c r="FN329" i="16" s="1"/>
  <c r="AB239" i="16"/>
  <c r="AC239" i="16" s="1"/>
  <c r="AZ330" i="16"/>
  <c r="CP239" i="16"/>
  <c r="CQ239" i="16" s="1"/>
  <c r="H239" i="16"/>
  <c r="H241" i="16"/>
  <c r="H240" i="16"/>
  <c r="H150" i="16"/>
  <c r="G329" i="16"/>
  <c r="K329" i="16"/>
  <c r="K150" i="16"/>
  <c r="G240" i="16"/>
  <c r="AK149" i="16"/>
  <c r="G239" i="16"/>
  <c r="K149" i="16"/>
  <c r="H330" i="16"/>
  <c r="K240" i="16"/>
  <c r="H149" i="16"/>
  <c r="K330" i="16"/>
  <c r="H329" i="16"/>
  <c r="G149" i="16"/>
  <c r="G330" i="16"/>
  <c r="K239" i="16"/>
  <c r="H151" i="16"/>
  <c r="G150" i="16"/>
  <c r="K241" i="16"/>
  <c r="K151" i="16"/>
  <c r="AB59" i="16"/>
  <c r="S59" i="16"/>
  <c r="AH60" i="16"/>
  <c r="AI60" i="16" s="1"/>
  <c r="AR61" i="16"/>
  <c r="AH61" i="16"/>
  <c r="AK330" i="16"/>
  <c r="AL330" i="16" s="1"/>
  <c r="DW150" i="16"/>
  <c r="DX150" i="16" s="1"/>
  <c r="CA150" i="16"/>
  <c r="CB150" i="16" s="1"/>
  <c r="DW330" i="16"/>
  <c r="DX330" i="16" s="1"/>
  <c r="CP240" i="16"/>
  <c r="CQ240" i="16" s="1"/>
  <c r="DW240" i="16"/>
  <c r="DX240" i="16" s="1"/>
  <c r="CP241" i="16"/>
  <c r="CQ241" i="16" s="1"/>
  <c r="BR330" i="16"/>
  <c r="BS330" i="16" s="1"/>
  <c r="BR241" i="16"/>
  <c r="BS241" i="16" s="1"/>
  <c r="CY241" i="16"/>
  <c r="CZ241" i="16" s="1"/>
  <c r="CY330" i="16"/>
  <c r="CZ330" i="16" s="1"/>
  <c r="AT330" i="16"/>
  <c r="AU330" i="16" s="1"/>
  <c r="AB240" i="16"/>
  <c r="AC240" i="16" s="1"/>
  <c r="DH241" i="16"/>
  <c r="DI241" i="16" s="1"/>
  <c r="AK241" i="16"/>
  <c r="AL241" i="16" s="1"/>
  <c r="EO241" i="16"/>
  <c r="EP241" i="16" s="1"/>
  <c r="FV60" i="16"/>
  <c r="FW60" i="16" s="1"/>
  <c r="FD330" i="16"/>
  <c r="FE330" i="16" s="1"/>
  <c r="FD150" i="16"/>
  <c r="FE150" i="16" s="1"/>
  <c r="FV330" i="16"/>
  <c r="FW330" i="16" s="1"/>
  <c r="FM241" i="16"/>
  <c r="FN241" i="16" s="1"/>
  <c r="CA240" i="16"/>
  <c r="CB240" i="16" s="1"/>
  <c r="CP330" i="16"/>
  <c r="CQ330" i="16" s="1"/>
  <c r="EO61" i="16"/>
  <c r="FM61" i="16"/>
  <c r="FN61" i="16" s="1"/>
  <c r="BI240" i="16"/>
  <c r="BJ240" i="16" s="1"/>
  <c r="EO330" i="16"/>
  <c r="EP330" i="16" s="1"/>
  <c r="FV241" i="16"/>
  <c r="FW241" i="16" s="1"/>
  <c r="AT61" i="16"/>
  <c r="EF241" i="16"/>
  <c r="EG241" i="16" s="1"/>
  <c r="EO150" i="16"/>
  <c r="EP150" i="16" s="1"/>
  <c r="EF330" i="16"/>
  <c r="EG330" i="16" s="1"/>
  <c r="BR240" i="16"/>
  <c r="BS240" i="16" s="1"/>
  <c r="EF240" i="16"/>
  <c r="EG240" i="16" s="1"/>
  <c r="FV240" i="16"/>
  <c r="FW240" i="16" s="1"/>
  <c r="FM240" i="16"/>
  <c r="FN240" i="16" s="1"/>
  <c r="EF239" i="16"/>
  <c r="EG239" i="16" s="1"/>
  <c r="BR60" i="16"/>
  <c r="BS60" i="16" s="1"/>
  <c r="BR239" i="16"/>
  <c r="BS239" i="16" s="1"/>
  <c r="CA241" i="16"/>
  <c r="CB241" i="16" s="1"/>
  <c r="CY239" i="16"/>
  <c r="CZ239" i="16" s="1"/>
  <c r="CA60" i="16"/>
  <c r="AT240" i="16"/>
  <c r="AU240" i="16" s="1"/>
  <c r="CY331" i="16"/>
  <c r="CZ331" i="16" s="1"/>
  <c r="DH329" i="16"/>
  <c r="DI329" i="16" s="1"/>
  <c r="DH240" i="16"/>
  <c r="DI240" i="16" s="1"/>
  <c r="DH330" i="16"/>
  <c r="DI330" i="16" s="1"/>
  <c r="FM150" i="16"/>
  <c r="FN150" i="16" s="1"/>
  <c r="CP59" i="16"/>
  <c r="CQ59" i="16" s="1"/>
  <c r="FM330" i="16"/>
  <c r="FN330" i="16" s="1"/>
  <c r="AT149" i="16"/>
  <c r="BI149" i="16"/>
  <c r="BJ149" i="16" s="1"/>
  <c r="AT150" i="16"/>
  <c r="FV150" i="16"/>
  <c r="FW150" i="16" s="1"/>
  <c r="AT60" i="16"/>
  <c r="FM149" i="16"/>
  <c r="FN149" i="16" s="1"/>
  <c r="FM60" i="16"/>
  <c r="FN60" i="16" s="1"/>
  <c r="DW149" i="16"/>
  <c r="DX149" i="16" s="1"/>
  <c r="AB149" i="16"/>
  <c r="FD61" i="16"/>
  <c r="FE61" i="16" s="1"/>
  <c r="FM59" i="16"/>
  <c r="FN59" i="16" s="1"/>
  <c r="BR59" i="16"/>
  <c r="BS59" i="16" s="1"/>
  <c r="DH60" i="16"/>
  <c r="EF60" i="16"/>
  <c r="EG60" i="16" s="1"/>
  <c r="FV59" i="16"/>
  <c r="FW59" i="16" s="1"/>
  <c r="AT59" i="16"/>
  <c r="BI330" i="16"/>
  <c r="BJ330" i="16" s="1"/>
  <c r="FD149" i="16"/>
  <c r="FE149" i="16" s="1"/>
  <c r="BI151" i="16"/>
  <c r="BJ151" i="16" s="1"/>
  <c r="BI61" i="16"/>
  <c r="BJ61" i="16" s="1"/>
  <c r="CY60" i="16"/>
  <c r="CZ60" i="16" s="1"/>
  <c r="BR149" i="16"/>
  <c r="BS149" i="16" s="1"/>
  <c r="CA149" i="16"/>
  <c r="CB149" i="16" s="1"/>
  <c r="AK60" i="16"/>
  <c r="FD60" i="16"/>
  <c r="FE60" i="16" s="1"/>
  <c r="AK150" i="16"/>
  <c r="EO149" i="16"/>
  <c r="EP149" i="16" s="1"/>
  <c r="AB150" i="16"/>
  <c r="EF61" i="16"/>
  <c r="EG61" i="16" s="1"/>
  <c r="EO59" i="16"/>
  <c r="DW61" i="16"/>
  <c r="DX61" i="16" s="1"/>
  <c r="DH61" i="16"/>
  <c r="AT241" i="16"/>
  <c r="AU241" i="16" s="1"/>
  <c r="BR329" i="16"/>
  <c r="BS329" i="16" s="1"/>
  <c r="DW60" i="16"/>
  <c r="DX60" i="16" s="1"/>
  <c r="CY149" i="16"/>
  <c r="CZ149" i="16" s="1"/>
  <c r="AK59" i="16"/>
  <c r="FV149" i="16"/>
  <c r="FW149" i="16" s="1"/>
  <c r="BI150" i="16"/>
  <c r="BJ150" i="16" s="1"/>
  <c r="AK61" i="16"/>
  <c r="EO60" i="16"/>
  <c r="CY150" i="16"/>
  <c r="CZ150" i="16" s="1"/>
  <c r="DH150" i="16"/>
  <c r="DI150" i="16" s="1"/>
  <c r="CY61" i="16"/>
  <c r="CZ61" i="16" s="1"/>
  <c r="AB61" i="16"/>
  <c r="AB60" i="16"/>
  <c r="CA61" i="16"/>
  <c r="BI60" i="16"/>
  <c r="BJ60" i="16" s="1"/>
  <c r="FV61" i="16"/>
  <c r="FW61" i="16" s="1"/>
  <c r="CP60" i="16"/>
  <c r="CQ60" i="16" s="1"/>
  <c r="BY330" i="16"/>
  <c r="EF150" i="16"/>
  <c r="EG150" i="16" s="1"/>
  <c r="CA59" i="16"/>
  <c r="BR150" i="16"/>
  <c r="BS150" i="16" s="1"/>
  <c r="CP150" i="16"/>
  <c r="CQ150" i="16" s="1"/>
  <c r="EO240" i="16"/>
  <c r="EP240" i="16" s="1"/>
  <c r="CY240" i="16"/>
  <c r="CZ240" i="16" s="1"/>
  <c r="AK240" i="16"/>
  <c r="FK60" i="16" l="1"/>
  <c r="BP241" i="16"/>
  <c r="T240" i="16"/>
  <c r="CH241" i="16"/>
  <c r="DF240" i="16"/>
  <c r="DO240" i="16"/>
  <c r="EV239" i="16"/>
  <c r="ED241" i="16"/>
  <c r="EV61" i="16"/>
  <c r="BA241" i="16"/>
  <c r="EV240" i="16"/>
  <c r="ED330" i="16"/>
  <c r="CH61" i="16"/>
  <c r="DO239" i="16"/>
  <c r="FT61" i="16"/>
  <c r="CH331" i="16"/>
  <c r="CW60" i="16"/>
  <c r="BA329" i="16"/>
  <c r="BY150" i="16"/>
  <c r="FT241" i="16"/>
  <c r="BY61" i="16"/>
  <c r="CH150" i="16"/>
  <c r="CN240" i="16"/>
  <c r="FK241" i="16"/>
  <c r="CH149" i="16"/>
  <c r="BG240" i="16"/>
  <c r="CH330" i="16"/>
  <c r="DO61" i="16"/>
  <c r="BP240" i="16"/>
  <c r="EM60" i="16"/>
  <c r="BA150" i="16"/>
  <c r="BP150" i="16"/>
  <c r="DU150" i="16"/>
  <c r="DO330" i="16"/>
  <c r="FB150" i="16"/>
  <c r="EV149" i="16"/>
  <c r="CN330" i="16"/>
  <c r="ED240" i="16"/>
  <c r="AI241" i="16"/>
  <c r="AI330" i="16"/>
  <c r="EM330" i="16"/>
  <c r="AR240" i="16"/>
  <c r="BA149" i="16"/>
  <c r="CW330" i="16"/>
  <c r="CH239" i="16"/>
  <c r="FT330" i="16"/>
  <c r="DF60" i="16"/>
  <c r="EM241" i="16"/>
  <c r="Z240" i="16"/>
  <c r="DO59" i="16"/>
  <c r="DU240" i="16"/>
  <c r="EV330" i="16"/>
  <c r="CH59" i="16"/>
  <c r="T329" i="16"/>
  <c r="DO241" i="16"/>
  <c r="DU330" i="16"/>
  <c r="CN241" i="16"/>
  <c r="FB330" i="16"/>
  <c r="FK61" i="16"/>
  <c r="BA330" i="16"/>
  <c r="AR330" i="16"/>
  <c r="FT240" i="16"/>
  <c r="FK240" i="16"/>
  <c r="CH329" i="16"/>
  <c r="AU149" i="16"/>
  <c r="L329" i="16"/>
  <c r="I240" i="16"/>
  <c r="I330" i="16"/>
  <c r="AC150" i="16"/>
  <c r="L150" i="16"/>
  <c r="AC149" i="16"/>
  <c r="L149" i="16"/>
  <c r="I150" i="16"/>
  <c r="AL150" i="16"/>
  <c r="L240" i="16"/>
  <c r="AU150" i="16"/>
  <c r="L330" i="16"/>
  <c r="AL149" i="16"/>
  <c r="L239" i="16"/>
  <c r="AL61" i="16"/>
  <c r="AL60" i="16"/>
  <c r="AC60" i="16"/>
  <c r="AC61" i="16"/>
  <c r="AL59" i="16"/>
  <c r="AI61" i="16"/>
  <c r="AC59" i="16"/>
  <c r="T60" i="16"/>
  <c r="T61" i="16"/>
  <c r="EP59" i="16"/>
  <c r="EP61" i="16"/>
  <c r="EP60" i="16"/>
  <c r="DI61" i="16"/>
  <c r="DI60" i="16"/>
  <c r="CB59" i="16"/>
  <c r="CB60" i="16"/>
  <c r="CB61" i="16"/>
  <c r="AU61" i="16"/>
  <c r="FB240" i="16"/>
  <c r="CN331" i="16"/>
  <c r="T149" i="16"/>
  <c r="CN61" i="16"/>
  <c r="DU241" i="16"/>
  <c r="FB241" i="16"/>
  <c r="Z330" i="16"/>
  <c r="CW331" i="16"/>
  <c r="Z61" i="16"/>
  <c r="BG61" i="16"/>
  <c r="BP61" i="16"/>
  <c r="BA60" i="16"/>
  <c r="BA61" i="16"/>
  <c r="BP60" i="16"/>
  <c r="BG60" i="16"/>
  <c r="T59" i="16"/>
  <c r="FB60" i="16"/>
  <c r="CN60" i="16"/>
  <c r="DU60" i="16"/>
  <c r="EV60" i="16"/>
  <c r="BA59" i="16"/>
  <c r="DU61" i="16"/>
  <c r="BY60" i="16"/>
  <c r="FB61" i="16"/>
  <c r="Z150" i="16"/>
  <c r="EV150" i="16"/>
  <c r="DO150" i="16"/>
  <c r="EV59" i="16"/>
  <c r="CH60" i="16"/>
  <c r="T150" i="16"/>
  <c r="ED150" i="16"/>
  <c r="FT150" i="16"/>
  <c r="FK330" i="16"/>
  <c r="CW240" i="16"/>
  <c r="DF150" i="16"/>
  <c r="AI150" i="16"/>
  <c r="BG330" i="16"/>
  <c r="DO60" i="16"/>
  <c r="AR150" i="16"/>
  <c r="BG151" i="16"/>
  <c r="AU60" i="16"/>
  <c r="EM240" i="16"/>
  <c r="CN150" i="16"/>
  <c r="CW150" i="16"/>
  <c r="BG150" i="16"/>
  <c r="AR241" i="16"/>
  <c r="AU59" i="16"/>
  <c r="AR60" i="16"/>
  <c r="DO149" i="16"/>
  <c r="FK150" i="16"/>
  <c r="AI240" i="16"/>
  <c r="AL240" i="16"/>
  <c r="Z60" i="16"/>
  <c r="M330" i="16" l="1"/>
  <c r="M149" i="16"/>
  <c r="M329" i="16"/>
  <c r="M239" i="16"/>
  <c r="M150" i="16"/>
  <c r="M240" i="16"/>
  <c r="J330" i="16"/>
  <c r="J240" i="16"/>
  <c r="J150" i="16"/>
  <c r="DO6" i="23"/>
  <c r="BU1210" i="23"/>
  <c r="BP1210" i="23"/>
  <c r="BO1210" i="23"/>
  <c r="BL1210" i="23"/>
  <c r="BG1210" i="23"/>
  <c r="BF1210" i="23"/>
  <c r="BU1209" i="23"/>
  <c r="BP1209" i="23"/>
  <c r="BO1209" i="23"/>
  <c r="BL1209" i="23"/>
  <c r="BG1209" i="23"/>
  <c r="BF1209" i="23"/>
  <c r="BU1208" i="23"/>
  <c r="BP1208" i="23"/>
  <c r="BO1208" i="23"/>
  <c r="BL1208" i="23"/>
  <c r="BG1208" i="23"/>
  <c r="BF1208" i="23"/>
  <c r="BU1207" i="23"/>
  <c r="BP1207" i="23"/>
  <c r="BO1207" i="23"/>
  <c r="BL1207" i="23"/>
  <c r="BG1207" i="23"/>
  <c r="BF1207" i="23"/>
  <c r="BU1206" i="23"/>
  <c r="BP1206" i="23"/>
  <c r="BO1206" i="23"/>
  <c r="BL1206" i="23"/>
  <c r="BG1206" i="23"/>
  <c r="BF1206" i="23"/>
  <c r="BU1205" i="23"/>
  <c r="BP1205" i="23"/>
  <c r="BO1205" i="23"/>
  <c r="BL1205" i="23"/>
  <c r="BG1205" i="23"/>
  <c r="BF1205" i="23"/>
  <c r="BU1204" i="23"/>
  <c r="BP1204" i="23"/>
  <c r="BO1204" i="23"/>
  <c r="BL1204" i="23"/>
  <c r="BG1204" i="23"/>
  <c r="BF1204" i="23"/>
  <c r="BU1203" i="23"/>
  <c r="BP1203" i="23"/>
  <c r="BO1203" i="23"/>
  <c r="BL1203" i="23"/>
  <c r="BG1203" i="23"/>
  <c r="BF1203" i="23"/>
  <c r="BU1202" i="23"/>
  <c r="BP1202" i="23"/>
  <c r="BO1202" i="23"/>
  <c r="BL1202" i="23"/>
  <c r="BG1202" i="23"/>
  <c r="BF1202" i="23"/>
  <c r="BU1201" i="23"/>
  <c r="BP1201" i="23"/>
  <c r="BO1201" i="23"/>
  <c r="BL1201" i="23"/>
  <c r="BG1201" i="23"/>
  <c r="BF1201" i="23"/>
  <c r="BU1200" i="23"/>
  <c r="BP1200" i="23"/>
  <c r="BO1200" i="23"/>
  <c r="BL1200" i="23"/>
  <c r="BG1200" i="23"/>
  <c r="BF1200" i="23"/>
  <c r="BU1199" i="23"/>
  <c r="BP1199" i="23"/>
  <c r="BO1199" i="23"/>
  <c r="BL1199" i="23"/>
  <c r="BG1199" i="23"/>
  <c r="BF1199" i="23"/>
  <c r="BU1198" i="23"/>
  <c r="BP1198" i="23"/>
  <c r="BO1198" i="23"/>
  <c r="BL1198" i="23"/>
  <c r="BG1198" i="23"/>
  <c r="BF1198" i="23"/>
  <c r="BU1197" i="23"/>
  <c r="BP1197" i="23"/>
  <c r="BO1197" i="23"/>
  <c r="BL1197" i="23"/>
  <c r="BG1197" i="23"/>
  <c r="BF1197" i="23"/>
  <c r="BU1196" i="23"/>
  <c r="BP1196" i="23"/>
  <c r="BO1196" i="23"/>
  <c r="BL1196" i="23"/>
  <c r="BG1196" i="23"/>
  <c r="BF1196" i="23"/>
  <c r="BU1195" i="23"/>
  <c r="BP1195" i="23"/>
  <c r="BO1195" i="23"/>
  <c r="BL1195" i="23"/>
  <c r="BG1195" i="23"/>
  <c r="BF1195" i="23"/>
  <c r="BU1194" i="23"/>
  <c r="BP1194" i="23"/>
  <c r="BO1194" i="23"/>
  <c r="BL1194" i="23"/>
  <c r="BG1194" i="23"/>
  <c r="BF1194" i="23"/>
  <c r="BU1193" i="23"/>
  <c r="BP1193" i="23"/>
  <c r="BO1193" i="23"/>
  <c r="BL1193" i="23"/>
  <c r="BG1193" i="23"/>
  <c r="BF1193" i="23"/>
  <c r="BU1192" i="23"/>
  <c r="BP1192" i="23"/>
  <c r="BO1192" i="23"/>
  <c r="BL1192" i="23"/>
  <c r="BG1192" i="23"/>
  <c r="BF1192" i="23"/>
  <c r="BU1191" i="23"/>
  <c r="BP1191" i="23"/>
  <c r="BO1191" i="23"/>
  <c r="BL1191" i="23"/>
  <c r="BG1191" i="23"/>
  <c r="BF1191" i="23"/>
  <c r="BU1190" i="23"/>
  <c r="BP1190" i="23"/>
  <c r="BO1190" i="23"/>
  <c r="BL1190" i="23"/>
  <c r="BG1190" i="23"/>
  <c r="BF1190" i="23"/>
  <c r="BU1189" i="23"/>
  <c r="BP1189" i="23"/>
  <c r="BO1189" i="23"/>
  <c r="BL1189" i="23"/>
  <c r="BG1189" i="23"/>
  <c r="BF1189" i="23"/>
  <c r="BU1188" i="23"/>
  <c r="BP1188" i="23"/>
  <c r="BO1188" i="23"/>
  <c r="BL1188" i="23"/>
  <c r="BG1188" i="23"/>
  <c r="BF1188" i="23"/>
  <c r="BU1187" i="23"/>
  <c r="BP1187" i="23"/>
  <c r="BO1187" i="23"/>
  <c r="BL1187" i="23"/>
  <c r="BG1187" i="23"/>
  <c r="BF1187" i="23"/>
  <c r="BU1186" i="23"/>
  <c r="BP1186" i="23"/>
  <c r="BO1186" i="23"/>
  <c r="BL1186" i="23"/>
  <c r="BG1186" i="23"/>
  <c r="BF1186" i="23"/>
  <c r="BU1185" i="23"/>
  <c r="BP1185" i="23"/>
  <c r="BO1185" i="23"/>
  <c r="BL1185" i="23"/>
  <c r="BG1185" i="23"/>
  <c r="BF1185" i="23"/>
  <c r="BU1184" i="23"/>
  <c r="BP1184" i="23"/>
  <c r="BO1184" i="23"/>
  <c r="BL1184" i="23"/>
  <c r="BG1184" i="23"/>
  <c r="BF1184" i="23"/>
  <c r="BU1183" i="23"/>
  <c r="BP1183" i="23"/>
  <c r="BO1183" i="23"/>
  <c r="BL1183" i="23"/>
  <c r="BG1183" i="23"/>
  <c r="BF1183" i="23"/>
  <c r="BU1182" i="23"/>
  <c r="BP1182" i="23"/>
  <c r="BO1182" i="23"/>
  <c r="BL1182" i="23"/>
  <c r="BG1182" i="23"/>
  <c r="BF1182" i="23"/>
  <c r="BU1181" i="23"/>
  <c r="BP1181" i="23"/>
  <c r="BO1181" i="23"/>
  <c r="BL1181" i="23"/>
  <c r="BG1181" i="23"/>
  <c r="BF1181" i="23"/>
  <c r="BU1180" i="23"/>
  <c r="BP1180" i="23"/>
  <c r="BO1180" i="23"/>
  <c r="BL1180" i="23"/>
  <c r="BG1180" i="23"/>
  <c r="BF1180" i="23"/>
  <c r="BU1179" i="23"/>
  <c r="BP1179" i="23"/>
  <c r="BO1179" i="23"/>
  <c r="BL1179" i="23"/>
  <c r="BG1179" i="23"/>
  <c r="BF1179" i="23"/>
  <c r="BU1178" i="23"/>
  <c r="BP1178" i="23"/>
  <c r="BO1178" i="23"/>
  <c r="BL1178" i="23"/>
  <c r="BG1178" i="23"/>
  <c r="BF1178" i="23"/>
  <c r="BU1177" i="23"/>
  <c r="BP1177" i="23"/>
  <c r="BO1177" i="23"/>
  <c r="BL1177" i="23"/>
  <c r="BG1177" i="23"/>
  <c r="BF1177" i="23"/>
  <c r="BU1176" i="23"/>
  <c r="BP1176" i="23"/>
  <c r="BO1176" i="23"/>
  <c r="BL1176" i="23"/>
  <c r="BG1176" i="23"/>
  <c r="BF1176" i="23"/>
  <c r="BU1175" i="23"/>
  <c r="BP1175" i="23"/>
  <c r="BO1175" i="23"/>
  <c r="BL1175" i="23"/>
  <c r="BG1175" i="23"/>
  <c r="BF1175" i="23"/>
  <c r="BU1174" i="23"/>
  <c r="BP1174" i="23"/>
  <c r="BO1174" i="23"/>
  <c r="BL1174" i="23"/>
  <c r="BG1174" i="23"/>
  <c r="BF1174" i="23"/>
  <c r="BU1173" i="23"/>
  <c r="BP1173" i="23"/>
  <c r="BO1173" i="23"/>
  <c r="BL1173" i="23"/>
  <c r="BG1173" i="23"/>
  <c r="BF1173" i="23"/>
  <c r="BU1172" i="23"/>
  <c r="BP1172" i="23"/>
  <c r="BO1172" i="23"/>
  <c r="BL1172" i="23"/>
  <c r="BG1172" i="23"/>
  <c r="BF1172" i="23"/>
  <c r="BU1171" i="23"/>
  <c r="BP1171" i="23"/>
  <c r="BO1171" i="23"/>
  <c r="BL1171" i="23"/>
  <c r="BG1171" i="23"/>
  <c r="BF1171" i="23"/>
  <c r="BU1170" i="23"/>
  <c r="BP1170" i="23"/>
  <c r="BO1170" i="23"/>
  <c r="BL1170" i="23"/>
  <c r="BG1170" i="23"/>
  <c r="BF1170" i="23"/>
  <c r="BU1169" i="23"/>
  <c r="BP1169" i="23"/>
  <c r="BO1169" i="23"/>
  <c r="BL1169" i="23"/>
  <c r="BG1169" i="23"/>
  <c r="BF1169" i="23"/>
  <c r="BU1168" i="23"/>
  <c r="BP1168" i="23"/>
  <c r="BO1168" i="23"/>
  <c r="BL1168" i="23"/>
  <c r="BG1168" i="23"/>
  <c r="BF1168" i="23"/>
  <c r="BU1167" i="23"/>
  <c r="BP1167" i="23"/>
  <c r="BO1167" i="23"/>
  <c r="BL1167" i="23"/>
  <c r="BG1167" i="23"/>
  <c r="BF1167" i="23"/>
  <c r="BU1166" i="23"/>
  <c r="BP1166" i="23"/>
  <c r="BO1166" i="23"/>
  <c r="BL1166" i="23"/>
  <c r="BG1166" i="23"/>
  <c r="BF1166" i="23"/>
  <c r="BU1165" i="23"/>
  <c r="BP1165" i="23"/>
  <c r="BO1165" i="23"/>
  <c r="BL1165" i="23"/>
  <c r="BG1165" i="23"/>
  <c r="BF1165" i="23"/>
  <c r="BU1164" i="23"/>
  <c r="BP1164" i="23"/>
  <c r="BO1164" i="23"/>
  <c r="BL1164" i="23"/>
  <c r="BG1164" i="23"/>
  <c r="BF1164" i="23"/>
  <c r="BU1163" i="23"/>
  <c r="BP1163" i="23"/>
  <c r="BO1163" i="23"/>
  <c r="BL1163" i="23"/>
  <c r="BG1163" i="23"/>
  <c r="BF1163" i="23"/>
  <c r="BU1162" i="23"/>
  <c r="BP1162" i="23"/>
  <c r="BO1162" i="23"/>
  <c r="BL1162" i="23"/>
  <c r="BG1162" i="23"/>
  <c r="BF1162" i="23"/>
  <c r="BU1161" i="23"/>
  <c r="BP1161" i="23"/>
  <c r="BO1161" i="23"/>
  <c r="BL1161" i="23"/>
  <c r="BG1161" i="23"/>
  <c r="BF1161" i="23"/>
  <c r="BU1160" i="23"/>
  <c r="BP1160" i="23"/>
  <c r="BO1160" i="23"/>
  <c r="BL1160" i="23"/>
  <c r="BG1160" i="23"/>
  <c r="BF1160" i="23"/>
  <c r="BU1159" i="23"/>
  <c r="BP1159" i="23"/>
  <c r="BO1159" i="23"/>
  <c r="BL1159" i="23"/>
  <c r="BG1159" i="23"/>
  <c r="BF1159" i="23"/>
  <c r="BU1158" i="23"/>
  <c r="BP1158" i="23"/>
  <c r="BO1158" i="23"/>
  <c r="BL1158" i="23"/>
  <c r="BG1158" i="23"/>
  <c r="BF1158" i="23"/>
  <c r="BU1157" i="23"/>
  <c r="BP1157" i="23"/>
  <c r="BO1157" i="23"/>
  <c r="BL1157" i="23"/>
  <c r="BG1157" i="23"/>
  <c r="BF1157" i="23"/>
  <c r="BU1156" i="23"/>
  <c r="BP1156" i="23"/>
  <c r="BO1156" i="23"/>
  <c r="BL1156" i="23"/>
  <c r="BG1156" i="23"/>
  <c r="BF1156" i="23"/>
  <c r="BU1155" i="23"/>
  <c r="BP1155" i="23"/>
  <c r="BO1155" i="23"/>
  <c r="BL1155" i="23"/>
  <c r="BG1155" i="23"/>
  <c r="BF1155" i="23"/>
  <c r="BU1154" i="23"/>
  <c r="BP1154" i="23"/>
  <c r="BO1154" i="23"/>
  <c r="BL1154" i="23"/>
  <c r="BG1154" i="23"/>
  <c r="BF1154" i="23"/>
  <c r="BU1153" i="23"/>
  <c r="BP1153" i="23"/>
  <c r="BO1153" i="23"/>
  <c r="BL1153" i="23"/>
  <c r="BG1153" i="23"/>
  <c r="BF1153" i="23"/>
  <c r="BU1152" i="23"/>
  <c r="BP1152" i="23"/>
  <c r="BO1152" i="23"/>
  <c r="BL1152" i="23"/>
  <c r="BG1152" i="23"/>
  <c r="BF1152" i="23"/>
  <c r="BU1151" i="23"/>
  <c r="BP1151" i="23"/>
  <c r="BO1151" i="23"/>
  <c r="BL1151" i="23"/>
  <c r="BG1151" i="23"/>
  <c r="BF1151" i="23"/>
  <c r="BU1150" i="23"/>
  <c r="BP1150" i="23"/>
  <c r="BO1150" i="23"/>
  <c r="BL1150" i="23"/>
  <c r="BG1150" i="23"/>
  <c r="BF1150" i="23"/>
  <c r="BU1149" i="23"/>
  <c r="BP1149" i="23"/>
  <c r="BO1149" i="23"/>
  <c r="BL1149" i="23"/>
  <c r="BG1149" i="23"/>
  <c r="BF1149" i="23"/>
  <c r="BU1148" i="23"/>
  <c r="BP1148" i="23"/>
  <c r="BO1148" i="23"/>
  <c r="BL1148" i="23"/>
  <c r="BG1148" i="23"/>
  <c r="BF1148" i="23"/>
  <c r="BU1147" i="23"/>
  <c r="BP1147" i="23"/>
  <c r="BO1147" i="23"/>
  <c r="BL1147" i="23"/>
  <c r="BG1147" i="23"/>
  <c r="BF1147" i="23"/>
  <c r="BU1146" i="23"/>
  <c r="BP1146" i="23"/>
  <c r="BO1146" i="23"/>
  <c r="BL1146" i="23"/>
  <c r="BG1146" i="23"/>
  <c r="BF1146" i="23"/>
  <c r="BU1145" i="23"/>
  <c r="BP1145" i="23"/>
  <c r="BO1145" i="23"/>
  <c r="BL1145" i="23"/>
  <c r="BG1145" i="23"/>
  <c r="BF1145" i="23"/>
  <c r="BU1144" i="23"/>
  <c r="BP1144" i="23"/>
  <c r="BO1144" i="23"/>
  <c r="BL1144" i="23"/>
  <c r="BG1144" i="23"/>
  <c r="BF1144" i="23"/>
  <c r="BU1143" i="23"/>
  <c r="BP1143" i="23"/>
  <c r="BO1143" i="23"/>
  <c r="BL1143" i="23"/>
  <c r="BG1143" i="23"/>
  <c r="BF1143" i="23"/>
  <c r="BU1142" i="23"/>
  <c r="BP1142" i="23"/>
  <c r="BO1142" i="23"/>
  <c r="BL1142" i="23"/>
  <c r="BG1142" i="23"/>
  <c r="BF1142" i="23"/>
  <c r="BU1141" i="23"/>
  <c r="BP1141" i="23"/>
  <c r="BO1141" i="23"/>
  <c r="BL1141" i="23"/>
  <c r="BG1141" i="23"/>
  <c r="BF1141" i="23"/>
  <c r="BU1140" i="23"/>
  <c r="BP1140" i="23"/>
  <c r="BO1140" i="23"/>
  <c r="BL1140" i="23"/>
  <c r="BG1140" i="23"/>
  <c r="BF1140" i="23"/>
  <c r="BU1139" i="23"/>
  <c r="BP1139" i="23"/>
  <c r="BO1139" i="23"/>
  <c r="BL1139" i="23"/>
  <c r="BG1139" i="23"/>
  <c r="BF1139" i="23"/>
  <c r="BU1138" i="23"/>
  <c r="BP1138" i="23"/>
  <c r="BO1138" i="23"/>
  <c r="BL1138" i="23"/>
  <c r="BG1138" i="23"/>
  <c r="BF1138" i="23"/>
  <c r="BU1137" i="23"/>
  <c r="BP1137" i="23"/>
  <c r="BO1137" i="23"/>
  <c r="BL1137" i="23"/>
  <c r="BG1137" i="23"/>
  <c r="BF1137" i="23"/>
  <c r="BU1136" i="23"/>
  <c r="BP1136" i="23"/>
  <c r="BO1136" i="23"/>
  <c r="BL1136" i="23"/>
  <c r="BG1136" i="23"/>
  <c r="BF1136" i="23"/>
  <c r="BU1135" i="23"/>
  <c r="BP1135" i="23"/>
  <c r="BO1135" i="23"/>
  <c r="BL1135" i="23"/>
  <c r="BG1135" i="23"/>
  <c r="BF1135" i="23"/>
  <c r="BU1134" i="23"/>
  <c r="BP1134" i="23"/>
  <c r="BO1134" i="23"/>
  <c r="BL1134" i="23"/>
  <c r="BG1134" i="23"/>
  <c r="BF1134" i="23"/>
  <c r="BU1133" i="23"/>
  <c r="BP1133" i="23"/>
  <c r="BO1133" i="23"/>
  <c r="BL1133" i="23"/>
  <c r="BG1133" i="23"/>
  <c r="BF1133" i="23"/>
  <c r="BU1132" i="23"/>
  <c r="BP1132" i="23"/>
  <c r="BO1132" i="23"/>
  <c r="BL1132" i="23"/>
  <c r="BG1132" i="23"/>
  <c r="BF1132" i="23"/>
  <c r="BU1131" i="23"/>
  <c r="BP1131" i="23"/>
  <c r="BO1131" i="23"/>
  <c r="BL1131" i="23"/>
  <c r="BG1131" i="23"/>
  <c r="BF1131" i="23"/>
  <c r="BU1130" i="23"/>
  <c r="BP1130" i="23"/>
  <c r="BO1130" i="23"/>
  <c r="BL1130" i="23"/>
  <c r="BG1130" i="23"/>
  <c r="BF1130" i="23"/>
  <c r="BU1129" i="23"/>
  <c r="BP1129" i="23"/>
  <c r="BO1129" i="23"/>
  <c r="BL1129" i="23"/>
  <c r="BG1129" i="23"/>
  <c r="BF1129" i="23"/>
  <c r="BU1128" i="23"/>
  <c r="BP1128" i="23"/>
  <c r="BO1128" i="23"/>
  <c r="BL1128" i="23"/>
  <c r="BG1128" i="23"/>
  <c r="BF1128" i="23"/>
  <c r="BU1127" i="23"/>
  <c r="BP1127" i="23"/>
  <c r="BO1127" i="23"/>
  <c r="BL1127" i="23"/>
  <c r="BG1127" i="23"/>
  <c r="BF1127" i="23"/>
  <c r="BU1126" i="23"/>
  <c r="BP1126" i="23"/>
  <c r="BO1126" i="23"/>
  <c r="BL1126" i="23"/>
  <c r="BG1126" i="23"/>
  <c r="BF1126" i="23"/>
  <c r="BU1125" i="23"/>
  <c r="BP1125" i="23"/>
  <c r="BO1125" i="23"/>
  <c r="BL1125" i="23"/>
  <c r="BG1125" i="23"/>
  <c r="BF1125" i="23"/>
  <c r="BU1124" i="23"/>
  <c r="BP1124" i="23"/>
  <c r="BO1124" i="23"/>
  <c r="BL1124" i="23"/>
  <c r="BG1124" i="23"/>
  <c r="BF1124" i="23"/>
  <c r="BU1123" i="23"/>
  <c r="BP1123" i="23"/>
  <c r="BO1123" i="23"/>
  <c r="BL1123" i="23"/>
  <c r="BG1123" i="23"/>
  <c r="BF1123" i="23"/>
  <c r="BU1122" i="23"/>
  <c r="BP1122" i="23"/>
  <c r="BO1122" i="23"/>
  <c r="BL1122" i="23"/>
  <c r="BG1122" i="23"/>
  <c r="BF1122" i="23"/>
  <c r="BU1121" i="23"/>
  <c r="BP1121" i="23"/>
  <c r="BO1121" i="23"/>
  <c r="BL1121" i="23"/>
  <c r="BG1121" i="23"/>
  <c r="BF1121" i="23"/>
  <c r="BU1120" i="23"/>
  <c r="BP1120" i="23"/>
  <c r="BO1120" i="23"/>
  <c r="BL1120" i="23"/>
  <c r="BG1120" i="23"/>
  <c r="BF1120" i="23"/>
  <c r="BU1119" i="23"/>
  <c r="BP1119" i="23"/>
  <c r="BO1119" i="23"/>
  <c r="BL1119" i="23"/>
  <c r="BG1119" i="23"/>
  <c r="BF1119" i="23"/>
  <c r="BU1118" i="23"/>
  <c r="BP1118" i="23"/>
  <c r="BO1118" i="23"/>
  <c r="BL1118" i="23"/>
  <c r="BG1118" i="23"/>
  <c r="BF1118" i="23"/>
  <c r="BU1117" i="23"/>
  <c r="BP1117" i="23"/>
  <c r="BO1117" i="23"/>
  <c r="BL1117" i="23"/>
  <c r="BG1117" i="23"/>
  <c r="BF1117" i="23"/>
  <c r="BU1116" i="23"/>
  <c r="BP1116" i="23"/>
  <c r="BO1116" i="23"/>
  <c r="BL1116" i="23"/>
  <c r="BG1116" i="23"/>
  <c r="BF1116" i="23"/>
  <c r="BU1115" i="23"/>
  <c r="BP1115" i="23"/>
  <c r="BO1115" i="23"/>
  <c r="BL1115" i="23"/>
  <c r="BG1115" i="23"/>
  <c r="BF1115" i="23"/>
  <c r="BU1114" i="23"/>
  <c r="BP1114" i="23"/>
  <c r="BO1114" i="23"/>
  <c r="BL1114" i="23"/>
  <c r="BG1114" i="23"/>
  <c r="BF1114" i="23"/>
  <c r="BU1113" i="23"/>
  <c r="BP1113" i="23"/>
  <c r="BO1113" i="23"/>
  <c r="BL1113" i="23"/>
  <c r="BG1113" i="23"/>
  <c r="BF1113" i="23"/>
  <c r="BU1112" i="23"/>
  <c r="BP1112" i="23"/>
  <c r="BO1112" i="23"/>
  <c r="BL1112" i="23"/>
  <c r="BG1112" i="23"/>
  <c r="BF1112" i="23"/>
  <c r="BU1111" i="23"/>
  <c r="BP1111" i="23"/>
  <c r="BO1111" i="23"/>
  <c r="BL1111" i="23"/>
  <c r="BG1111" i="23"/>
  <c r="BF1111" i="23"/>
  <c r="BU1110" i="23"/>
  <c r="BP1110" i="23"/>
  <c r="BO1110" i="23"/>
  <c r="BL1110" i="23"/>
  <c r="BG1110" i="23"/>
  <c r="BF1110" i="23"/>
  <c r="BU1109" i="23"/>
  <c r="BP1109" i="23"/>
  <c r="BO1109" i="23"/>
  <c r="BL1109" i="23"/>
  <c r="BG1109" i="23"/>
  <c r="BF1109" i="23"/>
  <c r="BU1108" i="23"/>
  <c r="BP1108" i="23"/>
  <c r="BO1108" i="23"/>
  <c r="BL1108" i="23"/>
  <c r="BG1108" i="23"/>
  <c r="BF1108" i="23"/>
  <c r="BU1107" i="23"/>
  <c r="BP1107" i="23"/>
  <c r="BO1107" i="23"/>
  <c r="BL1107" i="23"/>
  <c r="BG1107" i="23"/>
  <c r="BF1107" i="23"/>
  <c r="BU1106" i="23"/>
  <c r="BP1106" i="23"/>
  <c r="BO1106" i="23"/>
  <c r="BL1106" i="23"/>
  <c r="BG1106" i="23"/>
  <c r="BF1106" i="23"/>
  <c r="BU1105" i="23"/>
  <c r="BP1105" i="23"/>
  <c r="BO1105" i="23"/>
  <c r="BL1105" i="23"/>
  <c r="BG1105" i="23"/>
  <c r="BF1105" i="23"/>
  <c r="BU1104" i="23"/>
  <c r="BP1104" i="23"/>
  <c r="BO1104" i="23"/>
  <c r="BL1104" i="23"/>
  <c r="BG1104" i="23"/>
  <c r="BF1104" i="23"/>
  <c r="BU1103" i="23"/>
  <c r="BP1103" i="23"/>
  <c r="BO1103" i="23"/>
  <c r="BL1103" i="23"/>
  <c r="BG1103" i="23"/>
  <c r="BF1103" i="23"/>
  <c r="BU1102" i="23"/>
  <c r="BP1102" i="23"/>
  <c r="BO1102" i="23"/>
  <c r="BL1102" i="23"/>
  <c r="BG1102" i="23"/>
  <c r="BF1102" i="23"/>
  <c r="BU1101" i="23"/>
  <c r="BP1101" i="23"/>
  <c r="BO1101" i="23"/>
  <c r="BL1101" i="23"/>
  <c r="BG1101" i="23"/>
  <c r="BF1101" i="23"/>
  <c r="BU1100" i="23"/>
  <c r="BP1100" i="23"/>
  <c r="BO1100" i="23"/>
  <c r="BL1100" i="23"/>
  <c r="BG1100" i="23"/>
  <c r="BF1100" i="23"/>
  <c r="BU1099" i="23"/>
  <c r="BP1099" i="23"/>
  <c r="BO1099" i="23"/>
  <c r="BL1099" i="23"/>
  <c r="BG1099" i="23"/>
  <c r="BF1099" i="23"/>
  <c r="BU1098" i="23"/>
  <c r="BP1098" i="23"/>
  <c r="BO1098" i="23"/>
  <c r="BL1098" i="23"/>
  <c r="BG1098" i="23"/>
  <c r="BF1098" i="23"/>
  <c r="BU1097" i="23"/>
  <c r="BP1097" i="23"/>
  <c r="BO1097" i="23"/>
  <c r="BL1097" i="23"/>
  <c r="BG1097" i="23"/>
  <c r="BF1097" i="23"/>
  <c r="BU1096" i="23"/>
  <c r="BP1096" i="23"/>
  <c r="BO1096" i="23"/>
  <c r="BL1096" i="23"/>
  <c r="BG1096" i="23"/>
  <c r="BF1096" i="23"/>
  <c r="BU1095" i="23"/>
  <c r="BP1095" i="23"/>
  <c r="BO1095" i="23"/>
  <c r="BL1095" i="23"/>
  <c r="BG1095" i="23"/>
  <c r="BF1095" i="23"/>
  <c r="BU1094" i="23"/>
  <c r="BP1094" i="23"/>
  <c r="BO1094" i="23"/>
  <c r="BL1094" i="23"/>
  <c r="BG1094" i="23"/>
  <c r="BF1094" i="23"/>
  <c r="BU1093" i="23"/>
  <c r="BP1093" i="23"/>
  <c r="BO1093" i="23"/>
  <c r="BL1093" i="23"/>
  <c r="BG1093" i="23"/>
  <c r="BF1093" i="23"/>
  <c r="BU1092" i="23"/>
  <c r="BP1092" i="23"/>
  <c r="BO1092" i="23"/>
  <c r="BL1092" i="23"/>
  <c r="BG1092" i="23"/>
  <c r="BF1092" i="23"/>
  <c r="BU1091" i="23"/>
  <c r="BP1091" i="23"/>
  <c r="BO1091" i="23"/>
  <c r="BL1091" i="23"/>
  <c r="BG1091" i="23"/>
  <c r="BF1091" i="23"/>
  <c r="BU1090" i="23"/>
  <c r="BP1090" i="23"/>
  <c r="BO1090" i="23"/>
  <c r="BL1090" i="23"/>
  <c r="BG1090" i="23"/>
  <c r="BF1090" i="23"/>
  <c r="BU1089" i="23"/>
  <c r="BP1089" i="23"/>
  <c r="BO1089" i="23"/>
  <c r="BL1089" i="23"/>
  <c r="BG1089" i="23"/>
  <c r="BF1089" i="23"/>
  <c r="BU1088" i="23"/>
  <c r="BP1088" i="23"/>
  <c r="BO1088" i="23"/>
  <c r="BL1088" i="23"/>
  <c r="BG1088" i="23"/>
  <c r="BF1088" i="23"/>
  <c r="BU1087" i="23"/>
  <c r="BP1087" i="23"/>
  <c r="BO1087" i="23"/>
  <c r="BL1087" i="23"/>
  <c r="BG1087" i="23"/>
  <c r="BF1087" i="23"/>
  <c r="BU1086" i="23"/>
  <c r="BP1086" i="23"/>
  <c r="BO1086" i="23"/>
  <c r="BL1086" i="23"/>
  <c r="BG1086" i="23"/>
  <c r="BF1086" i="23"/>
  <c r="BU1085" i="23"/>
  <c r="BP1085" i="23"/>
  <c r="BO1085" i="23"/>
  <c r="BL1085" i="23"/>
  <c r="BG1085" i="23"/>
  <c r="BF1085" i="23"/>
  <c r="BU1084" i="23"/>
  <c r="BP1084" i="23"/>
  <c r="BO1084" i="23"/>
  <c r="BL1084" i="23"/>
  <c r="BG1084" i="23"/>
  <c r="BF1084" i="23"/>
  <c r="BU1083" i="23"/>
  <c r="BP1083" i="23"/>
  <c r="BO1083" i="23"/>
  <c r="BL1083" i="23"/>
  <c r="BG1083" i="23"/>
  <c r="BF1083" i="23"/>
  <c r="BU1082" i="23"/>
  <c r="BP1082" i="23"/>
  <c r="BO1082" i="23"/>
  <c r="BL1082" i="23"/>
  <c r="BG1082" i="23"/>
  <c r="BF1082" i="23"/>
  <c r="BU1081" i="23"/>
  <c r="BP1081" i="23"/>
  <c r="BO1081" i="23"/>
  <c r="BL1081" i="23"/>
  <c r="BG1081" i="23"/>
  <c r="BF1081" i="23"/>
  <c r="BU1080" i="23"/>
  <c r="BP1080" i="23"/>
  <c r="BO1080" i="23"/>
  <c r="BL1080" i="23"/>
  <c r="BG1080" i="23"/>
  <c r="BF1080" i="23"/>
  <c r="BU1079" i="23"/>
  <c r="BP1079" i="23"/>
  <c r="BO1079" i="23"/>
  <c r="BL1079" i="23"/>
  <c r="BG1079" i="23"/>
  <c r="BF1079" i="23"/>
  <c r="BU1078" i="23"/>
  <c r="BP1078" i="23"/>
  <c r="BO1078" i="23"/>
  <c r="BL1078" i="23"/>
  <c r="BG1078" i="23"/>
  <c r="BF1078" i="23"/>
  <c r="BU1077" i="23"/>
  <c r="BP1077" i="23"/>
  <c r="BO1077" i="23"/>
  <c r="BL1077" i="23"/>
  <c r="BG1077" i="23"/>
  <c r="BF1077" i="23"/>
  <c r="BU1076" i="23"/>
  <c r="BP1076" i="23"/>
  <c r="BO1076" i="23"/>
  <c r="BL1076" i="23"/>
  <c r="BG1076" i="23"/>
  <c r="BF1076" i="23"/>
  <c r="BU1075" i="23"/>
  <c r="BP1075" i="23"/>
  <c r="BO1075" i="23"/>
  <c r="BL1075" i="23"/>
  <c r="BG1075" i="23"/>
  <c r="BF1075" i="23"/>
  <c r="BU1074" i="23"/>
  <c r="BP1074" i="23"/>
  <c r="BO1074" i="23"/>
  <c r="BL1074" i="23"/>
  <c r="BG1074" i="23"/>
  <c r="BF1074" i="23"/>
  <c r="BU1073" i="23"/>
  <c r="BP1073" i="23"/>
  <c r="BO1073" i="23"/>
  <c r="BL1073" i="23"/>
  <c r="BG1073" i="23"/>
  <c r="BF1073" i="23"/>
  <c r="BU1072" i="23"/>
  <c r="BP1072" i="23"/>
  <c r="BO1072" i="23"/>
  <c r="BL1072" i="23"/>
  <c r="BG1072" i="23"/>
  <c r="BF1072" i="23"/>
  <c r="BU1071" i="23"/>
  <c r="BP1071" i="23"/>
  <c r="BO1071" i="23"/>
  <c r="BL1071" i="23"/>
  <c r="BG1071" i="23"/>
  <c r="BF1071" i="23"/>
  <c r="BU1070" i="23"/>
  <c r="BP1070" i="23"/>
  <c r="BO1070" i="23"/>
  <c r="BL1070" i="23"/>
  <c r="BG1070" i="23"/>
  <c r="BF1070" i="23"/>
  <c r="BU1069" i="23"/>
  <c r="BP1069" i="23"/>
  <c r="BO1069" i="23"/>
  <c r="BL1069" i="23"/>
  <c r="BG1069" i="23"/>
  <c r="BF1069" i="23"/>
  <c r="BU1068" i="23"/>
  <c r="BP1068" i="23"/>
  <c r="BO1068" i="23"/>
  <c r="BL1068" i="23"/>
  <c r="BG1068" i="23"/>
  <c r="BF1068" i="23"/>
  <c r="BU1067" i="23"/>
  <c r="BP1067" i="23"/>
  <c r="BO1067" i="23"/>
  <c r="BL1067" i="23"/>
  <c r="BG1067" i="23"/>
  <c r="BF1067" i="23"/>
  <c r="BU1066" i="23"/>
  <c r="BP1066" i="23"/>
  <c r="BO1066" i="23"/>
  <c r="BL1066" i="23"/>
  <c r="BG1066" i="23"/>
  <c r="BF1066" i="23"/>
  <c r="BU1065" i="23"/>
  <c r="BP1065" i="23"/>
  <c r="BO1065" i="23"/>
  <c r="BL1065" i="23"/>
  <c r="BG1065" i="23"/>
  <c r="BF1065" i="23"/>
  <c r="BU1064" i="23"/>
  <c r="BP1064" i="23"/>
  <c r="BO1064" i="23"/>
  <c r="BL1064" i="23"/>
  <c r="BG1064" i="23"/>
  <c r="BF1064" i="23"/>
  <c r="BU1063" i="23"/>
  <c r="BP1063" i="23"/>
  <c r="BO1063" i="23"/>
  <c r="BL1063" i="23"/>
  <c r="BG1063" i="23"/>
  <c r="BF1063" i="23"/>
  <c r="BU1062" i="23"/>
  <c r="BP1062" i="23"/>
  <c r="BO1062" i="23"/>
  <c r="BL1062" i="23"/>
  <c r="BG1062" i="23"/>
  <c r="BF1062" i="23"/>
  <c r="BU1061" i="23"/>
  <c r="BP1061" i="23"/>
  <c r="BO1061" i="23"/>
  <c r="BL1061" i="23"/>
  <c r="BG1061" i="23"/>
  <c r="BF1061" i="23"/>
  <c r="BU1060" i="23"/>
  <c r="BP1060" i="23"/>
  <c r="BO1060" i="23"/>
  <c r="BL1060" i="23"/>
  <c r="BG1060" i="23"/>
  <c r="BF1060" i="23"/>
  <c r="BU1059" i="23"/>
  <c r="BP1059" i="23"/>
  <c r="BO1059" i="23"/>
  <c r="BL1059" i="23"/>
  <c r="BG1059" i="23"/>
  <c r="BF1059" i="23"/>
  <c r="BU1058" i="23"/>
  <c r="BP1058" i="23"/>
  <c r="BO1058" i="23"/>
  <c r="BL1058" i="23"/>
  <c r="BG1058" i="23"/>
  <c r="BF1058" i="23"/>
  <c r="BU1057" i="23"/>
  <c r="BP1057" i="23"/>
  <c r="BO1057" i="23"/>
  <c r="BL1057" i="23"/>
  <c r="BG1057" i="23"/>
  <c r="BF1057" i="23"/>
  <c r="BU1056" i="23"/>
  <c r="BP1056" i="23"/>
  <c r="BO1056" i="23"/>
  <c r="BL1056" i="23"/>
  <c r="BG1056" i="23"/>
  <c r="BF1056" i="23"/>
  <c r="BU1055" i="23"/>
  <c r="BP1055" i="23"/>
  <c r="BO1055" i="23"/>
  <c r="BL1055" i="23"/>
  <c r="BG1055" i="23"/>
  <c r="BF1055" i="23"/>
  <c r="BU1054" i="23"/>
  <c r="BP1054" i="23"/>
  <c r="BO1054" i="23"/>
  <c r="BL1054" i="23"/>
  <c r="BG1054" i="23"/>
  <c r="BF1054" i="23"/>
  <c r="BU1053" i="23"/>
  <c r="BP1053" i="23"/>
  <c r="BO1053" i="23"/>
  <c r="BL1053" i="23"/>
  <c r="BG1053" i="23"/>
  <c r="BF1053" i="23"/>
  <c r="BU1052" i="23"/>
  <c r="BP1052" i="23"/>
  <c r="BO1052" i="23"/>
  <c r="BL1052" i="23"/>
  <c r="BG1052" i="23"/>
  <c r="BF1052" i="23"/>
  <c r="BU1051" i="23"/>
  <c r="BP1051" i="23"/>
  <c r="BO1051" i="23"/>
  <c r="BL1051" i="23"/>
  <c r="BG1051" i="23"/>
  <c r="BF1051" i="23"/>
  <c r="BU1050" i="23"/>
  <c r="BP1050" i="23"/>
  <c r="BO1050" i="23"/>
  <c r="BL1050" i="23"/>
  <c r="BG1050" i="23"/>
  <c r="BF1050" i="23"/>
  <c r="BU1049" i="23"/>
  <c r="BP1049" i="23"/>
  <c r="BO1049" i="23"/>
  <c r="BL1049" i="23"/>
  <c r="BG1049" i="23"/>
  <c r="BF1049" i="23"/>
  <c r="BU1048" i="23"/>
  <c r="BP1048" i="23"/>
  <c r="BO1048" i="23"/>
  <c r="BL1048" i="23"/>
  <c r="BG1048" i="23"/>
  <c r="BF1048" i="23"/>
  <c r="BU1047" i="23"/>
  <c r="BP1047" i="23"/>
  <c r="BO1047" i="23"/>
  <c r="BL1047" i="23"/>
  <c r="BG1047" i="23"/>
  <c r="BF1047" i="23"/>
  <c r="BU1046" i="23"/>
  <c r="BP1046" i="23"/>
  <c r="BO1046" i="23"/>
  <c r="BL1046" i="23"/>
  <c r="BG1046" i="23"/>
  <c r="BF1046" i="23"/>
  <c r="BU1045" i="23"/>
  <c r="BP1045" i="23"/>
  <c r="BO1045" i="23"/>
  <c r="BL1045" i="23"/>
  <c r="BG1045" i="23"/>
  <c r="BF1045" i="23"/>
  <c r="BU1044" i="23"/>
  <c r="BP1044" i="23"/>
  <c r="BO1044" i="23"/>
  <c r="BL1044" i="23"/>
  <c r="BG1044" i="23"/>
  <c r="BF1044" i="23"/>
  <c r="BU1043" i="23"/>
  <c r="BP1043" i="23"/>
  <c r="BO1043" i="23"/>
  <c r="BL1043" i="23"/>
  <c r="BG1043" i="23"/>
  <c r="BF1043" i="23"/>
  <c r="BU1042" i="23"/>
  <c r="BP1042" i="23"/>
  <c r="BO1042" i="23"/>
  <c r="BL1042" i="23"/>
  <c r="BG1042" i="23"/>
  <c r="BF1042" i="23"/>
  <c r="BU1041" i="23"/>
  <c r="BP1041" i="23"/>
  <c r="BO1041" i="23"/>
  <c r="BL1041" i="23"/>
  <c r="BG1041" i="23"/>
  <c r="BF1041" i="23"/>
  <c r="BU1040" i="23"/>
  <c r="BP1040" i="23"/>
  <c r="BO1040" i="23"/>
  <c r="BL1040" i="23"/>
  <c r="BG1040" i="23"/>
  <c r="BF1040" i="23"/>
  <c r="BU1039" i="23"/>
  <c r="BP1039" i="23"/>
  <c r="BO1039" i="23"/>
  <c r="BL1039" i="23"/>
  <c r="BG1039" i="23"/>
  <c r="BF1039" i="23"/>
  <c r="BU1038" i="23"/>
  <c r="BP1038" i="23"/>
  <c r="BO1038" i="23"/>
  <c r="BL1038" i="23"/>
  <c r="BG1038" i="23"/>
  <c r="BF1038" i="23"/>
  <c r="BU1037" i="23"/>
  <c r="BP1037" i="23"/>
  <c r="BO1037" i="23"/>
  <c r="BL1037" i="23"/>
  <c r="BG1037" i="23"/>
  <c r="BF1037" i="23"/>
  <c r="BU1036" i="23"/>
  <c r="BP1036" i="23"/>
  <c r="BO1036" i="23"/>
  <c r="BL1036" i="23"/>
  <c r="BG1036" i="23"/>
  <c r="BF1036" i="23"/>
  <c r="BU1035" i="23"/>
  <c r="BP1035" i="23"/>
  <c r="BO1035" i="23"/>
  <c r="BL1035" i="23"/>
  <c r="BG1035" i="23"/>
  <c r="BF1035" i="23"/>
  <c r="BU1034" i="23"/>
  <c r="BP1034" i="23"/>
  <c r="BO1034" i="23"/>
  <c r="BL1034" i="23"/>
  <c r="BG1034" i="23"/>
  <c r="BF1034" i="23"/>
  <c r="BU1033" i="23"/>
  <c r="BP1033" i="23"/>
  <c r="BO1033" i="23"/>
  <c r="BL1033" i="23"/>
  <c r="BG1033" i="23"/>
  <c r="BF1033" i="23"/>
  <c r="BU1032" i="23"/>
  <c r="BP1032" i="23"/>
  <c r="BO1032" i="23"/>
  <c r="BL1032" i="23"/>
  <c r="BG1032" i="23"/>
  <c r="BF1032" i="23"/>
  <c r="BU1031" i="23"/>
  <c r="BP1031" i="23"/>
  <c r="BO1031" i="23"/>
  <c r="BL1031" i="23"/>
  <c r="BG1031" i="23"/>
  <c r="BF1031" i="23"/>
  <c r="BU1030" i="23"/>
  <c r="BP1030" i="23"/>
  <c r="BO1030" i="23"/>
  <c r="BL1030" i="23"/>
  <c r="BG1030" i="23"/>
  <c r="BF1030" i="23"/>
  <c r="BU1029" i="23"/>
  <c r="BP1029" i="23"/>
  <c r="BO1029" i="23"/>
  <c r="BL1029" i="23"/>
  <c r="BG1029" i="23"/>
  <c r="BF1029" i="23"/>
  <c r="BU1028" i="23"/>
  <c r="BP1028" i="23"/>
  <c r="BO1028" i="23"/>
  <c r="BL1028" i="23"/>
  <c r="BG1028" i="23"/>
  <c r="BF1028" i="23"/>
  <c r="BU1027" i="23"/>
  <c r="BP1027" i="23"/>
  <c r="BO1027" i="23"/>
  <c r="BL1027" i="23"/>
  <c r="BG1027" i="23"/>
  <c r="BF1027" i="23"/>
  <c r="BU1026" i="23"/>
  <c r="BP1026" i="23"/>
  <c r="BO1026" i="23"/>
  <c r="BL1026" i="23"/>
  <c r="BG1026" i="23"/>
  <c r="BF1026" i="23"/>
  <c r="BU1025" i="23"/>
  <c r="BP1025" i="23"/>
  <c r="BO1025" i="23"/>
  <c r="BL1025" i="23"/>
  <c r="BG1025" i="23"/>
  <c r="BF1025" i="23"/>
  <c r="BU1024" i="23"/>
  <c r="BP1024" i="23"/>
  <c r="BO1024" i="23"/>
  <c r="BL1024" i="23"/>
  <c r="BG1024" i="23"/>
  <c r="BF1024" i="23"/>
  <c r="BU1023" i="23"/>
  <c r="BP1023" i="23"/>
  <c r="BO1023" i="23"/>
  <c r="BL1023" i="23"/>
  <c r="BG1023" i="23"/>
  <c r="BF1023" i="23"/>
  <c r="BU1022" i="23"/>
  <c r="BP1022" i="23"/>
  <c r="BO1022" i="23"/>
  <c r="BL1022" i="23"/>
  <c r="BG1022" i="23"/>
  <c r="BF1022" i="23"/>
  <c r="BU1021" i="23"/>
  <c r="BP1021" i="23"/>
  <c r="BO1021" i="23"/>
  <c r="BL1021" i="23"/>
  <c r="BG1021" i="23"/>
  <c r="BF1021" i="23"/>
  <c r="BU1020" i="23"/>
  <c r="BP1020" i="23"/>
  <c r="BO1020" i="23"/>
  <c r="BL1020" i="23"/>
  <c r="BG1020" i="23"/>
  <c r="BF1020" i="23"/>
  <c r="BU1019" i="23"/>
  <c r="BP1019" i="23"/>
  <c r="BO1019" i="23"/>
  <c r="BL1019" i="23"/>
  <c r="BG1019" i="23"/>
  <c r="BF1019" i="23"/>
  <c r="BU1018" i="23"/>
  <c r="BP1018" i="23"/>
  <c r="BO1018" i="23"/>
  <c r="BL1018" i="23"/>
  <c r="BG1018" i="23"/>
  <c r="BF1018" i="23"/>
  <c r="BU1017" i="23"/>
  <c r="BP1017" i="23"/>
  <c r="BO1017" i="23"/>
  <c r="BL1017" i="23"/>
  <c r="BG1017" i="23"/>
  <c r="BF1017" i="23"/>
  <c r="BU1016" i="23"/>
  <c r="BP1016" i="23"/>
  <c r="BO1016" i="23"/>
  <c r="BL1016" i="23"/>
  <c r="BG1016" i="23"/>
  <c r="BF1016" i="23"/>
  <c r="BU1015" i="23"/>
  <c r="BP1015" i="23"/>
  <c r="BO1015" i="23"/>
  <c r="BL1015" i="23"/>
  <c r="BG1015" i="23"/>
  <c r="BF1015" i="23"/>
  <c r="BU1014" i="23"/>
  <c r="BP1014" i="23"/>
  <c r="BO1014" i="23"/>
  <c r="BL1014" i="23"/>
  <c r="BG1014" i="23"/>
  <c r="BF1014" i="23"/>
  <c r="BU1013" i="23"/>
  <c r="BP1013" i="23"/>
  <c r="BO1013" i="23"/>
  <c r="BL1013" i="23"/>
  <c r="BG1013" i="23"/>
  <c r="BF1013" i="23"/>
  <c r="BU1012" i="23"/>
  <c r="BP1012" i="23"/>
  <c r="BO1012" i="23"/>
  <c r="BL1012" i="23"/>
  <c r="BG1012" i="23"/>
  <c r="BF1012" i="23"/>
  <c r="BU1011" i="23"/>
  <c r="BP1011" i="23"/>
  <c r="BO1011" i="23"/>
  <c r="BL1011" i="23"/>
  <c r="BG1011" i="23"/>
  <c r="BF1011" i="23"/>
  <c r="BU1010" i="23"/>
  <c r="BP1010" i="23"/>
  <c r="BO1010" i="23"/>
  <c r="BL1010" i="23"/>
  <c r="BG1010" i="23"/>
  <c r="BF1010" i="23"/>
  <c r="BU1009" i="23"/>
  <c r="BP1009" i="23"/>
  <c r="BO1009" i="23"/>
  <c r="BL1009" i="23"/>
  <c r="BG1009" i="23"/>
  <c r="BF1009" i="23"/>
  <c r="BU1008" i="23"/>
  <c r="BP1008" i="23"/>
  <c r="BO1008" i="23"/>
  <c r="BL1008" i="23"/>
  <c r="BG1008" i="23"/>
  <c r="BF1008" i="23"/>
  <c r="BU1007" i="23"/>
  <c r="BP1007" i="23"/>
  <c r="BO1007" i="23"/>
  <c r="BL1007" i="23"/>
  <c r="BG1007" i="23"/>
  <c r="BF1007" i="23"/>
  <c r="BU1006" i="23"/>
  <c r="BP1006" i="23"/>
  <c r="BO1006" i="23"/>
  <c r="BL1006" i="23"/>
  <c r="BG1006" i="23"/>
  <c r="BF1006" i="23"/>
  <c r="BU1005" i="23"/>
  <c r="BP1005" i="23"/>
  <c r="BO1005" i="23"/>
  <c r="BL1005" i="23"/>
  <c r="BG1005" i="23"/>
  <c r="BF1005" i="23"/>
  <c r="BU1004" i="23"/>
  <c r="BP1004" i="23"/>
  <c r="BO1004" i="23"/>
  <c r="BL1004" i="23"/>
  <c r="BG1004" i="23"/>
  <c r="BF1004" i="23"/>
  <c r="BU1003" i="23"/>
  <c r="BP1003" i="23"/>
  <c r="BO1003" i="23"/>
  <c r="BL1003" i="23"/>
  <c r="BG1003" i="23"/>
  <c r="BF1003" i="23"/>
  <c r="BU1002" i="23"/>
  <c r="BP1002" i="23"/>
  <c r="BO1002" i="23"/>
  <c r="BL1002" i="23"/>
  <c r="BG1002" i="23"/>
  <c r="BF1002" i="23"/>
  <c r="BU1001" i="23"/>
  <c r="BP1001" i="23"/>
  <c r="BO1001" i="23"/>
  <c r="BL1001" i="23"/>
  <c r="BG1001" i="23"/>
  <c r="BF1001" i="23"/>
  <c r="BU1000" i="23"/>
  <c r="BP1000" i="23"/>
  <c r="BO1000" i="23"/>
  <c r="BL1000" i="23"/>
  <c r="BG1000" i="23"/>
  <c r="BF1000" i="23"/>
  <c r="BU999" i="23"/>
  <c r="BP999" i="23"/>
  <c r="BO999" i="23"/>
  <c r="BL999" i="23"/>
  <c r="BG999" i="23"/>
  <c r="BF999" i="23"/>
  <c r="BU998" i="23"/>
  <c r="BP998" i="23"/>
  <c r="BO998" i="23"/>
  <c r="BL998" i="23"/>
  <c r="BG998" i="23"/>
  <c r="BF998" i="23"/>
  <c r="BU997" i="23"/>
  <c r="BP997" i="23"/>
  <c r="BO997" i="23"/>
  <c r="BL997" i="23"/>
  <c r="BG997" i="23"/>
  <c r="BF997" i="23"/>
  <c r="BU996" i="23"/>
  <c r="BP996" i="23"/>
  <c r="BO996" i="23"/>
  <c r="BL996" i="23"/>
  <c r="BG996" i="23"/>
  <c r="BF996" i="23"/>
  <c r="BU995" i="23"/>
  <c r="BP995" i="23"/>
  <c r="BO995" i="23"/>
  <c r="BL995" i="23"/>
  <c r="BG995" i="23"/>
  <c r="BF995" i="23"/>
  <c r="BU994" i="23"/>
  <c r="BP994" i="23"/>
  <c r="BO994" i="23"/>
  <c r="BL994" i="23"/>
  <c r="BG994" i="23"/>
  <c r="BF994" i="23"/>
  <c r="BU993" i="23"/>
  <c r="BP993" i="23"/>
  <c r="BO993" i="23"/>
  <c r="BL993" i="23"/>
  <c r="BG993" i="23"/>
  <c r="BF993" i="23"/>
  <c r="BU992" i="23"/>
  <c r="BP992" i="23"/>
  <c r="BO992" i="23"/>
  <c r="BL992" i="23"/>
  <c r="BG992" i="23"/>
  <c r="BF992" i="23"/>
  <c r="BU991" i="23"/>
  <c r="BP991" i="23"/>
  <c r="BO991" i="23"/>
  <c r="BL991" i="23"/>
  <c r="BG991" i="23"/>
  <c r="BF991" i="23"/>
  <c r="BU990" i="23"/>
  <c r="BP990" i="23"/>
  <c r="BO990" i="23"/>
  <c r="BL990" i="23"/>
  <c r="BG990" i="23"/>
  <c r="BF990" i="23"/>
  <c r="BU989" i="23"/>
  <c r="BP989" i="23"/>
  <c r="BO989" i="23"/>
  <c r="BL989" i="23"/>
  <c r="BG989" i="23"/>
  <c r="BF989" i="23"/>
  <c r="BU988" i="23"/>
  <c r="BP988" i="23"/>
  <c r="BO988" i="23"/>
  <c r="BL988" i="23"/>
  <c r="BG988" i="23"/>
  <c r="BF988" i="23"/>
  <c r="BU987" i="23"/>
  <c r="BP987" i="23"/>
  <c r="BO987" i="23"/>
  <c r="BL987" i="23"/>
  <c r="BG987" i="23"/>
  <c r="BF987" i="23"/>
  <c r="BU986" i="23"/>
  <c r="BP986" i="23"/>
  <c r="BO986" i="23"/>
  <c r="BL986" i="23"/>
  <c r="BG986" i="23"/>
  <c r="BF986" i="23"/>
  <c r="BU985" i="23"/>
  <c r="BP985" i="23"/>
  <c r="BO985" i="23"/>
  <c r="BL985" i="23"/>
  <c r="BG985" i="23"/>
  <c r="BF985" i="23"/>
  <c r="BU984" i="23"/>
  <c r="BP984" i="23"/>
  <c r="BO984" i="23"/>
  <c r="BL984" i="23"/>
  <c r="BG984" i="23"/>
  <c r="BF984" i="23"/>
  <c r="BU983" i="23"/>
  <c r="BP983" i="23"/>
  <c r="BO983" i="23"/>
  <c r="BL983" i="23"/>
  <c r="BG983" i="23"/>
  <c r="BF983" i="23"/>
  <c r="BU982" i="23"/>
  <c r="BP982" i="23"/>
  <c r="BO982" i="23"/>
  <c r="BL982" i="23"/>
  <c r="BG982" i="23"/>
  <c r="BF982" i="23"/>
  <c r="BU981" i="23"/>
  <c r="BP981" i="23"/>
  <c r="BO981" i="23"/>
  <c r="BL981" i="23"/>
  <c r="BG981" i="23"/>
  <c r="BF981" i="23"/>
  <c r="BU980" i="23"/>
  <c r="BP980" i="23"/>
  <c r="BO980" i="23"/>
  <c r="BL980" i="23"/>
  <c r="BG980" i="23"/>
  <c r="BF980" i="23"/>
  <c r="BU979" i="23"/>
  <c r="BP979" i="23"/>
  <c r="BO979" i="23"/>
  <c r="BL979" i="23"/>
  <c r="BG979" i="23"/>
  <c r="BF979" i="23"/>
  <c r="BU978" i="23"/>
  <c r="BP978" i="23"/>
  <c r="BO978" i="23"/>
  <c r="BL978" i="23"/>
  <c r="BG978" i="23"/>
  <c r="BF978" i="23"/>
  <c r="BU977" i="23"/>
  <c r="BP977" i="23"/>
  <c r="BO977" i="23"/>
  <c r="BL977" i="23"/>
  <c r="BG977" i="23"/>
  <c r="BF977" i="23"/>
  <c r="BU976" i="23"/>
  <c r="BP976" i="23"/>
  <c r="BO976" i="23"/>
  <c r="BL976" i="23"/>
  <c r="BG976" i="23"/>
  <c r="BF976" i="23"/>
  <c r="BU975" i="23"/>
  <c r="BP975" i="23"/>
  <c r="BO975" i="23"/>
  <c r="BL975" i="23"/>
  <c r="BG975" i="23"/>
  <c r="BF975" i="23"/>
  <c r="BU974" i="23"/>
  <c r="BP974" i="23"/>
  <c r="BO974" i="23"/>
  <c r="BL974" i="23"/>
  <c r="BG974" i="23"/>
  <c r="BF974" i="23"/>
  <c r="BU973" i="23"/>
  <c r="BP973" i="23"/>
  <c r="BO973" i="23"/>
  <c r="BL973" i="23"/>
  <c r="BG973" i="23"/>
  <c r="BF973" i="23"/>
  <c r="BU972" i="23"/>
  <c r="BP972" i="23"/>
  <c r="BO972" i="23"/>
  <c r="BL972" i="23"/>
  <c r="BG972" i="23"/>
  <c r="BF972" i="23"/>
  <c r="BU971" i="23"/>
  <c r="BP971" i="23"/>
  <c r="BO971" i="23"/>
  <c r="BL971" i="23"/>
  <c r="BG971" i="23"/>
  <c r="BF971" i="23"/>
  <c r="BU970" i="23"/>
  <c r="BP970" i="23"/>
  <c r="BO970" i="23"/>
  <c r="BL970" i="23"/>
  <c r="BG970" i="23"/>
  <c r="BF970" i="23"/>
  <c r="BU969" i="23"/>
  <c r="BP969" i="23"/>
  <c r="BO969" i="23"/>
  <c r="BL969" i="23"/>
  <c r="BG969" i="23"/>
  <c r="BF969" i="23"/>
  <c r="BU968" i="23"/>
  <c r="BP968" i="23"/>
  <c r="BO968" i="23"/>
  <c r="BL968" i="23"/>
  <c r="BG968" i="23"/>
  <c r="BF968" i="23"/>
  <c r="BU967" i="23"/>
  <c r="BP967" i="23"/>
  <c r="BO967" i="23"/>
  <c r="BL967" i="23"/>
  <c r="BG967" i="23"/>
  <c r="BF967" i="23"/>
  <c r="BU966" i="23"/>
  <c r="BP966" i="23"/>
  <c r="BO966" i="23"/>
  <c r="BL966" i="23"/>
  <c r="BG966" i="23"/>
  <c r="BF966" i="23"/>
  <c r="BU965" i="23"/>
  <c r="BP965" i="23"/>
  <c r="BO965" i="23"/>
  <c r="BL965" i="23"/>
  <c r="BG965" i="23"/>
  <c r="BF965" i="23"/>
  <c r="BU964" i="23"/>
  <c r="BP964" i="23"/>
  <c r="BO964" i="23"/>
  <c r="BL964" i="23"/>
  <c r="BG964" i="23"/>
  <c r="BF964" i="23"/>
  <c r="BU963" i="23"/>
  <c r="BP963" i="23"/>
  <c r="BO963" i="23"/>
  <c r="BL963" i="23"/>
  <c r="BG963" i="23"/>
  <c r="BF963" i="23"/>
  <c r="BU962" i="23"/>
  <c r="BP962" i="23"/>
  <c r="BO962" i="23"/>
  <c r="BL962" i="23"/>
  <c r="BG962" i="23"/>
  <c r="BF962" i="23"/>
  <c r="BU961" i="23"/>
  <c r="BP961" i="23"/>
  <c r="BO961" i="23"/>
  <c r="BL961" i="23"/>
  <c r="BG961" i="23"/>
  <c r="BF961" i="23"/>
  <c r="BU960" i="23"/>
  <c r="BP960" i="23"/>
  <c r="BO960" i="23"/>
  <c r="BL960" i="23"/>
  <c r="BG960" i="23"/>
  <c r="BF960" i="23"/>
  <c r="BU959" i="23"/>
  <c r="BP959" i="23"/>
  <c r="BO959" i="23"/>
  <c r="BL959" i="23"/>
  <c r="BG959" i="23"/>
  <c r="BF959" i="23"/>
  <c r="BU958" i="23"/>
  <c r="BP958" i="23"/>
  <c r="BO958" i="23"/>
  <c r="BL958" i="23"/>
  <c r="BG958" i="23"/>
  <c r="BF958" i="23"/>
  <c r="BU957" i="23"/>
  <c r="BP957" i="23"/>
  <c r="BO957" i="23"/>
  <c r="BL957" i="23"/>
  <c r="BG957" i="23"/>
  <c r="BF957" i="23"/>
  <c r="BU956" i="23"/>
  <c r="BP956" i="23"/>
  <c r="BO956" i="23"/>
  <c r="BL956" i="23"/>
  <c r="BG956" i="23"/>
  <c r="BF956" i="23"/>
  <c r="BU955" i="23"/>
  <c r="BP955" i="23"/>
  <c r="BO955" i="23"/>
  <c r="BL955" i="23"/>
  <c r="BG955" i="23"/>
  <c r="BF955" i="23"/>
  <c r="BU954" i="23"/>
  <c r="BP954" i="23"/>
  <c r="BO954" i="23"/>
  <c r="BL954" i="23"/>
  <c r="BG954" i="23"/>
  <c r="BF954" i="23"/>
  <c r="BU953" i="23"/>
  <c r="BP953" i="23"/>
  <c r="BO953" i="23"/>
  <c r="BL953" i="23"/>
  <c r="BG953" i="23"/>
  <c r="BF953" i="23"/>
  <c r="BU952" i="23"/>
  <c r="BP952" i="23"/>
  <c r="BO952" i="23"/>
  <c r="BL952" i="23"/>
  <c r="BG952" i="23"/>
  <c r="BF952" i="23"/>
  <c r="BU951" i="23"/>
  <c r="BP951" i="23"/>
  <c r="BO951" i="23"/>
  <c r="BL951" i="23"/>
  <c r="BG951" i="23"/>
  <c r="BF951" i="23"/>
  <c r="BU950" i="23"/>
  <c r="BP950" i="23"/>
  <c r="BO950" i="23"/>
  <c r="BL950" i="23"/>
  <c r="BG950" i="23"/>
  <c r="BF950" i="23"/>
  <c r="BU949" i="23"/>
  <c r="BP949" i="23"/>
  <c r="BO949" i="23"/>
  <c r="BL949" i="23"/>
  <c r="BG949" i="23"/>
  <c r="BF949" i="23"/>
  <c r="BU948" i="23"/>
  <c r="BP948" i="23"/>
  <c r="BO948" i="23"/>
  <c r="BL948" i="23"/>
  <c r="BG948" i="23"/>
  <c r="BF948" i="23"/>
  <c r="BU947" i="23"/>
  <c r="BP947" i="23"/>
  <c r="BO947" i="23"/>
  <c r="BL947" i="23"/>
  <c r="BG947" i="23"/>
  <c r="BF947" i="23"/>
  <c r="BU946" i="23"/>
  <c r="BP946" i="23"/>
  <c r="BO946" i="23"/>
  <c r="BL946" i="23"/>
  <c r="BG946" i="23"/>
  <c r="BF946" i="23"/>
  <c r="BU945" i="23"/>
  <c r="BP945" i="23"/>
  <c r="BO945" i="23"/>
  <c r="BL945" i="23"/>
  <c r="BG945" i="23"/>
  <c r="BF945" i="23"/>
  <c r="BU944" i="23"/>
  <c r="BP944" i="23"/>
  <c r="BO944" i="23"/>
  <c r="BL944" i="23"/>
  <c r="BG944" i="23"/>
  <c r="BF944" i="23"/>
  <c r="BU943" i="23"/>
  <c r="BP943" i="23"/>
  <c r="BO943" i="23"/>
  <c r="BL943" i="23"/>
  <c r="BG943" i="23"/>
  <c r="BF943" i="23"/>
  <c r="BU942" i="23"/>
  <c r="BP942" i="23"/>
  <c r="BO942" i="23"/>
  <c r="BL942" i="23"/>
  <c r="BG942" i="23"/>
  <c r="BF942" i="23"/>
  <c r="BU941" i="23"/>
  <c r="BP941" i="23"/>
  <c r="BO941" i="23"/>
  <c r="BL941" i="23"/>
  <c r="BG941" i="23"/>
  <c r="BF941" i="23"/>
  <c r="BU940" i="23"/>
  <c r="BP940" i="23"/>
  <c r="BO940" i="23"/>
  <c r="BL940" i="23"/>
  <c r="BG940" i="23"/>
  <c r="BF940" i="23"/>
  <c r="BU939" i="23"/>
  <c r="BP939" i="23"/>
  <c r="BO939" i="23"/>
  <c r="BL939" i="23"/>
  <c r="BG939" i="23"/>
  <c r="BF939" i="23"/>
  <c r="BU938" i="23"/>
  <c r="BP938" i="23"/>
  <c r="BO938" i="23"/>
  <c r="BL938" i="23"/>
  <c r="BG938" i="23"/>
  <c r="BF938" i="23"/>
  <c r="BU937" i="23"/>
  <c r="BP937" i="23"/>
  <c r="BO937" i="23"/>
  <c r="BL937" i="23"/>
  <c r="BG937" i="23"/>
  <c r="BF937" i="23"/>
  <c r="BU936" i="23"/>
  <c r="BP936" i="23"/>
  <c r="BO936" i="23"/>
  <c r="BL936" i="23"/>
  <c r="BG936" i="23"/>
  <c r="BF936" i="23"/>
  <c r="BU935" i="23"/>
  <c r="BP935" i="23"/>
  <c r="BO935" i="23"/>
  <c r="BL935" i="23"/>
  <c r="BG935" i="23"/>
  <c r="BF935" i="23"/>
  <c r="BU934" i="23"/>
  <c r="BP934" i="23"/>
  <c r="BO934" i="23"/>
  <c r="BL934" i="23"/>
  <c r="BG934" i="23"/>
  <c r="BF934" i="23"/>
  <c r="BU933" i="23"/>
  <c r="BP933" i="23"/>
  <c r="BO933" i="23"/>
  <c r="BL933" i="23"/>
  <c r="BG933" i="23"/>
  <c r="BF933" i="23"/>
  <c r="BU932" i="23"/>
  <c r="BP932" i="23"/>
  <c r="BO932" i="23"/>
  <c r="BL932" i="23"/>
  <c r="BG932" i="23"/>
  <c r="BF932" i="23"/>
  <c r="BU931" i="23"/>
  <c r="BP931" i="23"/>
  <c r="BO931" i="23"/>
  <c r="BL931" i="23"/>
  <c r="BG931" i="23"/>
  <c r="BF931" i="23"/>
  <c r="BU930" i="23"/>
  <c r="BP930" i="23"/>
  <c r="BO930" i="23"/>
  <c r="BL930" i="23"/>
  <c r="BG930" i="23"/>
  <c r="BF930" i="23"/>
  <c r="BU929" i="23"/>
  <c r="BP929" i="23"/>
  <c r="BO929" i="23"/>
  <c r="BL929" i="23"/>
  <c r="BG929" i="23"/>
  <c r="BF929" i="23"/>
  <c r="BU928" i="23"/>
  <c r="BP928" i="23"/>
  <c r="BO928" i="23"/>
  <c r="BL928" i="23"/>
  <c r="BG928" i="23"/>
  <c r="BF928" i="23"/>
  <c r="BU927" i="23"/>
  <c r="BP927" i="23"/>
  <c r="BO927" i="23"/>
  <c r="BL927" i="23"/>
  <c r="BG927" i="23"/>
  <c r="BF927" i="23"/>
  <c r="BU926" i="23"/>
  <c r="BP926" i="23"/>
  <c r="BO926" i="23"/>
  <c r="BL926" i="23"/>
  <c r="BG926" i="23"/>
  <c r="BF926" i="23"/>
  <c r="BU925" i="23"/>
  <c r="BP925" i="23"/>
  <c r="BO925" i="23"/>
  <c r="BL925" i="23"/>
  <c r="BG925" i="23"/>
  <c r="BF925" i="23"/>
  <c r="BU924" i="23"/>
  <c r="BP924" i="23"/>
  <c r="BO924" i="23"/>
  <c r="BL924" i="23"/>
  <c r="BG924" i="23"/>
  <c r="BF924" i="23"/>
  <c r="BU923" i="23"/>
  <c r="BP923" i="23"/>
  <c r="BO923" i="23"/>
  <c r="BL923" i="23"/>
  <c r="BG923" i="23"/>
  <c r="BF923" i="23"/>
  <c r="BU922" i="23"/>
  <c r="BP922" i="23"/>
  <c r="BO922" i="23"/>
  <c r="BL922" i="23"/>
  <c r="BG922" i="23"/>
  <c r="BF922" i="23"/>
  <c r="BU921" i="23"/>
  <c r="BP921" i="23"/>
  <c r="BO921" i="23"/>
  <c r="BL921" i="23"/>
  <c r="BG921" i="23"/>
  <c r="BF921" i="23"/>
  <c r="BU920" i="23"/>
  <c r="BP920" i="23"/>
  <c r="BO920" i="23"/>
  <c r="BL920" i="23"/>
  <c r="BG920" i="23"/>
  <c r="BF920" i="23"/>
  <c r="BU919" i="23"/>
  <c r="BP919" i="23"/>
  <c r="BO919" i="23"/>
  <c r="BL919" i="23"/>
  <c r="BG919" i="23"/>
  <c r="BF919" i="23"/>
  <c r="BU918" i="23"/>
  <c r="BP918" i="23"/>
  <c r="BO918" i="23"/>
  <c r="BL918" i="23"/>
  <c r="BG918" i="23"/>
  <c r="BF918" i="23"/>
  <c r="BU917" i="23"/>
  <c r="BP917" i="23"/>
  <c r="BO917" i="23"/>
  <c r="BL917" i="23"/>
  <c r="BG917" i="23"/>
  <c r="BF917" i="23"/>
  <c r="BU916" i="23"/>
  <c r="BP916" i="23"/>
  <c r="BO916" i="23"/>
  <c r="BL916" i="23"/>
  <c r="BG916" i="23"/>
  <c r="BF916" i="23"/>
  <c r="BU915" i="23"/>
  <c r="BP915" i="23"/>
  <c r="BO915" i="23"/>
  <c r="BL915" i="23"/>
  <c r="BG915" i="23"/>
  <c r="BF915" i="23"/>
  <c r="BU914" i="23"/>
  <c r="BP914" i="23"/>
  <c r="BO914" i="23"/>
  <c r="BL914" i="23"/>
  <c r="BG914" i="23"/>
  <c r="BF914" i="23"/>
  <c r="BU913" i="23"/>
  <c r="BP913" i="23"/>
  <c r="BO913" i="23"/>
  <c r="BL913" i="23"/>
  <c r="BG913" i="23"/>
  <c r="BF913" i="23"/>
  <c r="BU912" i="23"/>
  <c r="BP912" i="23"/>
  <c r="BO912" i="23"/>
  <c r="BL912" i="23"/>
  <c r="BG912" i="23"/>
  <c r="BF912" i="23"/>
  <c r="BU911" i="23"/>
  <c r="BP911" i="23"/>
  <c r="BO911" i="23"/>
  <c r="BL911" i="23"/>
  <c r="BG911" i="23"/>
  <c r="BF911" i="23"/>
  <c r="BU910" i="23"/>
  <c r="BP910" i="23"/>
  <c r="BO910" i="23"/>
  <c r="BL910" i="23"/>
  <c r="BG910" i="23"/>
  <c r="BF910" i="23"/>
  <c r="BU909" i="23"/>
  <c r="BP909" i="23"/>
  <c r="BO909" i="23"/>
  <c r="BL909" i="23"/>
  <c r="BG909" i="23"/>
  <c r="BF909" i="23"/>
  <c r="BU908" i="23"/>
  <c r="BP908" i="23"/>
  <c r="BO908" i="23"/>
  <c r="BL908" i="23"/>
  <c r="BG908" i="23"/>
  <c r="BF908" i="23"/>
  <c r="BU907" i="23"/>
  <c r="BP907" i="23"/>
  <c r="BO907" i="23"/>
  <c r="BL907" i="23"/>
  <c r="BG907" i="23"/>
  <c r="BF907" i="23"/>
  <c r="BU906" i="23"/>
  <c r="BP906" i="23"/>
  <c r="BO906" i="23"/>
  <c r="BL906" i="23"/>
  <c r="BG906" i="23"/>
  <c r="BF906" i="23"/>
  <c r="BU905" i="23"/>
  <c r="BP905" i="23"/>
  <c r="BO905" i="23"/>
  <c r="BL905" i="23"/>
  <c r="BG905" i="23"/>
  <c r="BF905" i="23"/>
  <c r="BU904" i="23"/>
  <c r="BP904" i="23"/>
  <c r="BO904" i="23"/>
  <c r="BL904" i="23"/>
  <c r="BG904" i="23"/>
  <c r="BF904" i="23"/>
  <c r="BU903" i="23"/>
  <c r="BP903" i="23"/>
  <c r="BO903" i="23"/>
  <c r="BL903" i="23"/>
  <c r="BG903" i="23"/>
  <c r="BF903" i="23"/>
  <c r="BU902" i="23"/>
  <c r="BP902" i="23"/>
  <c r="BO902" i="23"/>
  <c r="BL902" i="23"/>
  <c r="BG902" i="23"/>
  <c r="BF902" i="23"/>
  <c r="BU901" i="23"/>
  <c r="BP901" i="23"/>
  <c r="BO901" i="23"/>
  <c r="BL901" i="23"/>
  <c r="BG901" i="23"/>
  <c r="BF901" i="23"/>
  <c r="BU900" i="23"/>
  <c r="BP900" i="23"/>
  <c r="BO900" i="23"/>
  <c r="BL900" i="23"/>
  <c r="BG900" i="23"/>
  <c r="BF900" i="23"/>
  <c r="BU899" i="23"/>
  <c r="BP899" i="23"/>
  <c r="BO899" i="23"/>
  <c r="BL899" i="23"/>
  <c r="BG899" i="23"/>
  <c r="BF899" i="23"/>
  <c r="BU898" i="23"/>
  <c r="BP898" i="23"/>
  <c r="BO898" i="23"/>
  <c r="BL898" i="23"/>
  <c r="BG898" i="23"/>
  <c r="BF898" i="23"/>
  <c r="BU897" i="23"/>
  <c r="BP897" i="23"/>
  <c r="BO897" i="23"/>
  <c r="BL897" i="23"/>
  <c r="BG897" i="23"/>
  <c r="BF897" i="23"/>
  <c r="BU896" i="23"/>
  <c r="BP896" i="23"/>
  <c r="BO896" i="23"/>
  <c r="BL896" i="23"/>
  <c r="BG896" i="23"/>
  <c r="BF896" i="23"/>
  <c r="BU895" i="23"/>
  <c r="BP895" i="23"/>
  <c r="BO895" i="23"/>
  <c r="BL895" i="23"/>
  <c r="BG895" i="23"/>
  <c r="BF895" i="23"/>
  <c r="BU894" i="23"/>
  <c r="BP894" i="23"/>
  <c r="BO894" i="23"/>
  <c r="BL894" i="23"/>
  <c r="BG894" i="23"/>
  <c r="BF894" i="23"/>
  <c r="BU893" i="23"/>
  <c r="BP893" i="23"/>
  <c r="BO893" i="23"/>
  <c r="BL893" i="23"/>
  <c r="BG893" i="23"/>
  <c r="BF893" i="23"/>
  <c r="BU892" i="23"/>
  <c r="BP892" i="23"/>
  <c r="BO892" i="23"/>
  <c r="BL892" i="23"/>
  <c r="BG892" i="23"/>
  <c r="BF892" i="23"/>
  <c r="BU891" i="23"/>
  <c r="BP891" i="23"/>
  <c r="BO891" i="23"/>
  <c r="BL891" i="23"/>
  <c r="BG891" i="23"/>
  <c r="BF891" i="23"/>
  <c r="BU890" i="23"/>
  <c r="BP890" i="23"/>
  <c r="BO890" i="23"/>
  <c r="BL890" i="23"/>
  <c r="BG890" i="23"/>
  <c r="BF890" i="23"/>
  <c r="BU889" i="23"/>
  <c r="BP889" i="23"/>
  <c r="BO889" i="23"/>
  <c r="BL889" i="23"/>
  <c r="BG889" i="23"/>
  <c r="BF889" i="23"/>
  <c r="BU888" i="23"/>
  <c r="BP888" i="23"/>
  <c r="BO888" i="23"/>
  <c r="BL888" i="23"/>
  <c r="BG888" i="23"/>
  <c r="BF888" i="23"/>
  <c r="BU887" i="23"/>
  <c r="BP887" i="23"/>
  <c r="BO887" i="23"/>
  <c r="BL887" i="23"/>
  <c r="BG887" i="23"/>
  <c r="BF887" i="23"/>
  <c r="BU886" i="23"/>
  <c r="BP886" i="23"/>
  <c r="BO886" i="23"/>
  <c r="BL886" i="23"/>
  <c r="BG886" i="23"/>
  <c r="BF886" i="23"/>
  <c r="BU885" i="23"/>
  <c r="BP885" i="23"/>
  <c r="BO885" i="23"/>
  <c r="BL885" i="23"/>
  <c r="BG885" i="23"/>
  <c r="BF885" i="23"/>
  <c r="BU884" i="23"/>
  <c r="BP884" i="23"/>
  <c r="BO884" i="23"/>
  <c r="BL884" i="23"/>
  <c r="BG884" i="23"/>
  <c r="BF884" i="23"/>
  <c r="BU883" i="23"/>
  <c r="BP883" i="23"/>
  <c r="BO883" i="23"/>
  <c r="BL883" i="23"/>
  <c r="BG883" i="23"/>
  <c r="BF883" i="23"/>
  <c r="BU882" i="23"/>
  <c r="BP882" i="23"/>
  <c r="BO882" i="23"/>
  <c r="BL882" i="23"/>
  <c r="BG882" i="23"/>
  <c r="BF882" i="23"/>
  <c r="BU881" i="23"/>
  <c r="BP881" i="23"/>
  <c r="BO881" i="23"/>
  <c r="BL881" i="23"/>
  <c r="BG881" i="23"/>
  <c r="BF881" i="23"/>
  <c r="BU880" i="23"/>
  <c r="BP880" i="23"/>
  <c r="BO880" i="23"/>
  <c r="BL880" i="23"/>
  <c r="BG880" i="23"/>
  <c r="BF880" i="23"/>
  <c r="BU879" i="23"/>
  <c r="BP879" i="23"/>
  <c r="BO879" i="23"/>
  <c r="BL879" i="23"/>
  <c r="BG879" i="23"/>
  <c r="BF879" i="23"/>
  <c r="BU878" i="23"/>
  <c r="BP878" i="23"/>
  <c r="BO878" i="23"/>
  <c r="BL878" i="23"/>
  <c r="BG878" i="23"/>
  <c r="BF878" i="23"/>
  <c r="BU877" i="23"/>
  <c r="BP877" i="23"/>
  <c r="BO877" i="23"/>
  <c r="BL877" i="23"/>
  <c r="BG877" i="23"/>
  <c r="BF877" i="23"/>
  <c r="BU876" i="23"/>
  <c r="BP876" i="23"/>
  <c r="BO876" i="23"/>
  <c r="BL876" i="23"/>
  <c r="BG876" i="23"/>
  <c r="BF876" i="23"/>
  <c r="BU875" i="23"/>
  <c r="BP875" i="23"/>
  <c r="BO875" i="23"/>
  <c r="BL875" i="23"/>
  <c r="BG875" i="23"/>
  <c r="BF875" i="23"/>
  <c r="BU874" i="23"/>
  <c r="BP874" i="23"/>
  <c r="BO874" i="23"/>
  <c r="BL874" i="23"/>
  <c r="BG874" i="23"/>
  <c r="BF874" i="23"/>
  <c r="BU873" i="23"/>
  <c r="BP873" i="23"/>
  <c r="BO873" i="23"/>
  <c r="BL873" i="23"/>
  <c r="BG873" i="23"/>
  <c r="BF873" i="23"/>
  <c r="BU872" i="23"/>
  <c r="BP872" i="23"/>
  <c r="BO872" i="23"/>
  <c r="BL872" i="23"/>
  <c r="BG872" i="23"/>
  <c r="BF872" i="23"/>
  <c r="BU871" i="23"/>
  <c r="BP871" i="23"/>
  <c r="BO871" i="23"/>
  <c r="BL871" i="23"/>
  <c r="BG871" i="23"/>
  <c r="BF871" i="23"/>
  <c r="BU870" i="23"/>
  <c r="BP870" i="23"/>
  <c r="BO870" i="23"/>
  <c r="BL870" i="23"/>
  <c r="BG870" i="23"/>
  <c r="BF870" i="23"/>
  <c r="BU869" i="23"/>
  <c r="BP869" i="23"/>
  <c r="BO869" i="23"/>
  <c r="BL869" i="23"/>
  <c r="BG869" i="23"/>
  <c r="BF869" i="23"/>
  <c r="BU868" i="23"/>
  <c r="BP868" i="23"/>
  <c r="BO868" i="23"/>
  <c r="BL868" i="23"/>
  <c r="BG868" i="23"/>
  <c r="BF868" i="23"/>
  <c r="BU867" i="23"/>
  <c r="BP867" i="23"/>
  <c r="BO867" i="23"/>
  <c r="BL867" i="23"/>
  <c r="BG867" i="23"/>
  <c r="BF867" i="23"/>
  <c r="BU866" i="23"/>
  <c r="BP866" i="23"/>
  <c r="BO866" i="23"/>
  <c r="BL866" i="23"/>
  <c r="BG866" i="23"/>
  <c r="BF866" i="23"/>
  <c r="BU865" i="23"/>
  <c r="BP865" i="23"/>
  <c r="BO865" i="23"/>
  <c r="BL865" i="23"/>
  <c r="BG865" i="23"/>
  <c r="BF865" i="23"/>
  <c r="BU864" i="23"/>
  <c r="BP864" i="23"/>
  <c r="BO864" i="23"/>
  <c r="BL864" i="23"/>
  <c r="BG864" i="23"/>
  <c r="BF864" i="23"/>
  <c r="BU863" i="23"/>
  <c r="BP863" i="23"/>
  <c r="BO863" i="23"/>
  <c r="BL863" i="23"/>
  <c r="BG863" i="23"/>
  <c r="BF863" i="23"/>
  <c r="BU862" i="23"/>
  <c r="BP862" i="23"/>
  <c r="BO862" i="23"/>
  <c r="BL862" i="23"/>
  <c r="BG862" i="23"/>
  <c r="BF862" i="23"/>
  <c r="BU861" i="23"/>
  <c r="BP861" i="23"/>
  <c r="BO861" i="23"/>
  <c r="BL861" i="23"/>
  <c r="BG861" i="23"/>
  <c r="BF861" i="23"/>
  <c r="BU860" i="23"/>
  <c r="BP860" i="23"/>
  <c r="BO860" i="23"/>
  <c r="BL860" i="23"/>
  <c r="BG860" i="23"/>
  <c r="BF860" i="23"/>
  <c r="BU859" i="23"/>
  <c r="BP859" i="23"/>
  <c r="BO859" i="23"/>
  <c r="BL859" i="23"/>
  <c r="BG859" i="23"/>
  <c r="BF859" i="23"/>
  <c r="BU858" i="23"/>
  <c r="BP858" i="23"/>
  <c r="BO858" i="23"/>
  <c r="BL858" i="23"/>
  <c r="BG858" i="23"/>
  <c r="BF858" i="23"/>
  <c r="BU857" i="23"/>
  <c r="BP857" i="23"/>
  <c r="BO857" i="23"/>
  <c r="BL857" i="23"/>
  <c r="BG857" i="23"/>
  <c r="BF857" i="23"/>
  <c r="BU856" i="23"/>
  <c r="BP856" i="23"/>
  <c r="BO856" i="23"/>
  <c r="BL856" i="23"/>
  <c r="BG856" i="23"/>
  <c r="BF856" i="23"/>
  <c r="BU855" i="23"/>
  <c r="BP855" i="23"/>
  <c r="BO855" i="23"/>
  <c r="BL855" i="23"/>
  <c r="BG855" i="23"/>
  <c r="BF855" i="23"/>
  <c r="BU854" i="23"/>
  <c r="BP854" i="23"/>
  <c r="BO854" i="23"/>
  <c r="BL854" i="23"/>
  <c r="BG854" i="23"/>
  <c r="BF854" i="23"/>
  <c r="BU853" i="23"/>
  <c r="BP853" i="23"/>
  <c r="BO853" i="23"/>
  <c r="BL853" i="23"/>
  <c r="BG853" i="23"/>
  <c r="BF853" i="23"/>
  <c r="BU852" i="23"/>
  <c r="BP852" i="23"/>
  <c r="BO852" i="23"/>
  <c r="BL852" i="23"/>
  <c r="BG852" i="23"/>
  <c r="BF852" i="23"/>
  <c r="BU851" i="23"/>
  <c r="BP851" i="23"/>
  <c r="BO851" i="23"/>
  <c r="BL851" i="23"/>
  <c r="BG851" i="23"/>
  <c r="BF851" i="23"/>
  <c r="BU850" i="23"/>
  <c r="BP850" i="23"/>
  <c r="BO850" i="23"/>
  <c r="BL850" i="23"/>
  <c r="BG850" i="23"/>
  <c r="BF850" i="23"/>
  <c r="BU849" i="23"/>
  <c r="BP849" i="23"/>
  <c r="BO849" i="23"/>
  <c r="BL849" i="23"/>
  <c r="BG849" i="23"/>
  <c r="BF849" i="23"/>
  <c r="BU848" i="23"/>
  <c r="BP848" i="23"/>
  <c r="BO848" i="23"/>
  <c r="BL848" i="23"/>
  <c r="BG848" i="23"/>
  <c r="BF848" i="23"/>
  <c r="BU847" i="23"/>
  <c r="BP847" i="23"/>
  <c r="BO847" i="23"/>
  <c r="BL847" i="23"/>
  <c r="BG847" i="23"/>
  <c r="BF847" i="23"/>
  <c r="BU846" i="23"/>
  <c r="BP846" i="23"/>
  <c r="BO846" i="23"/>
  <c r="BL846" i="23"/>
  <c r="BG846" i="23"/>
  <c r="BF846" i="23"/>
  <c r="BU845" i="23"/>
  <c r="BP845" i="23"/>
  <c r="BO845" i="23"/>
  <c r="BL845" i="23"/>
  <c r="BG845" i="23"/>
  <c r="BF845" i="23"/>
  <c r="BU844" i="23"/>
  <c r="BP844" i="23"/>
  <c r="BO844" i="23"/>
  <c r="BL844" i="23"/>
  <c r="BG844" i="23"/>
  <c r="BF844" i="23"/>
  <c r="BU843" i="23"/>
  <c r="BP843" i="23"/>
  <c r="BO843" i="23"/>
  <c r="BL843" i="23"/>
  <c r="BG843" i="23"/>
  <c r="BF843" i="23"/>
  <c r="BU842" i="23"/>
  <c r="BP842" i="23"/>
  <c r="BO842" i="23"/>
  <c r="BL842" i="23"/>
  <c r="BG842" i="23"/>
  <c r="BF842" i="23"/>
  <c r="BU841" i="23"/>
  <c r="BP841" i="23"/>
  <c r="BO841" i="23"/>
  <c r="BL841" i="23"/>
  <c r="BG841" i="23"/>
  <c r="BF841" i="23"/>
  <c r="BU840" i="23"/>
  <c r="BP840" i="23"/>
  <c r="BO840" i="23"/>
  <c r="BL840" i="23"/>
  <c r="BG840" i="23"/>
  <c r="BF840" i="23"/>
  <c r="BU839" i="23"/>
  <c r="BP839" i="23"/>
  <c r="BO839" i="23"/>
  <c r="BL839" i="23"/>
  <c r="BG839" i="23"/>
  <c r="BF839" i="23"/>
  <c r="BU838" i="23"/>
  <c r="BP838" i="23"/>
  <c r="BO838" i="23"/>
  <c r="BL838" i="23"/>
  <c r="BG838" i="23"/>
  <c r="BF838" i="23"/>
  <c r="BU837" i="23"/>
  <c r="BP837" i="23"/>
  <c r="BO837" i="23"/>
  <c r="BL837" i="23"/>
  <c r="BG837" i="23"/>
  <c r="BF837" i="23"/>
  <c r="BU836" i="23"/>
  <c r="BP836" i="23"/>
  <c r="BO836" i="23"/>
  <c r="BL836" i="23"/>
  <c r="BG836" i="23"/>
  <c r="BF836" i="23"/>
  <c r="BU835" i="23"/>
  <c r="BP835" i="23"/>
  <c r="BO835" i="23"/>
  <c r="BL835" i="23"/>
  <c r="BG835" i="23"/>
  <c r="BF835" i="23"/>
  <c r="BU834" i="23"/>
  <c r="BP834" i="23"/>
  <c r="BO834" i="23"/>
  <c r="BL834" i="23"/>
  <c r="BG834" i="23"/>
  <c r="BF834" i="23"/>
  <c r="BU833" i="23"/>
  <c r="BP833" i="23"/>
  <c r="BO833" i="23"/>
  <c r="BL833" i="23"/>
  <c r="BG833" i="23"/>
  <c r="BF833" i="23"/>
  <c r="BU832" i="23"/>
  <c r="BP832" i="23"/>
  <c r="BO832" i="23"/>
  <c r="BL832" i="23"/>
  <c r="BG832" i="23"/>
  <c r="BF832" i="23"/>
  <c r="BU831" i="23"/>
  <c r="BP831" i="23"/>
  <c r="BO831" i="23"/>
  <c r="BL831" i="23"/>
  <c r="BG831" i="23"/>
  <c r="BF831" i="23"/>
  <c r="BU830" i="23"/>
  <c r="BP830" i="23"/>
  <c r="BO830" i="23"/>
  <c r="BL830" i="23"/>
  <c r="BG830" i="23"/>
  <c r="BF830" i="23"/>
  <c r="BU829" i="23"/>
  <c r="BP829" i="23"/>
  <c r="BO829" i="23"/>
  <c r="BL829" i="23"/>
  <c r="BG829" i="23"/>
  <c r="BF829" i="23"/>
  <c r="BU828" i="23"/>
  <c r="BP828" i="23"/>
  <c r="BO828" i="23"/>
  <c r="BL828" i="23"/>
  <c r="BG828" i="23"/>
  <c r="BF828" i="23"/>
  <c r="BU827" i="23"/>
  <c r="BP827" i="23"/>
  <c r="BO827" i="23"/>
  <c r="BL827" i="23"/>
  <c r="BG827" i="23"/>
  <c r="BF827" i="23"/>
  <c r="BU826" i="23"/>
  <c r="BP826" i="23"/>
  <c r="BO826" i="23"/>
  <c r="BL826" i="23"/>
  <c r="BG826" i="23"/>
  <c r="BF826" i="23"/>
  <c r="BU825" i="23"/>
  <c r="BP825" i="23"/>
  <c r="BO825" i="23"/>
  <c r="BL825" i="23"/>
  <c r="BG825" i="23"/>
  <c r="BF825" i="23"/>
  <c r="BU824" i="23"/>
  <c r="BP824" i="23"/>
  <c r="BO824" i="23"/>
  <c r="BL824" i="23"/>
  <c r="BG824" i="23"/>
  <c r="BF824" i="23"/>
  <c r="BU823" i="23"/>
  <c r="BP823" i="23"/>
  <c r="BO823" i="23"/>
  <c r="BL823" i="23"/>
  <c r="BG823" i="23"/>
  <c r="BF823" i="23"/>
  <c r="BU822" i="23"/>
  <c r="BP822" i="23"/>
  <c r="BO822" i="23"/>
  <c r="BL822" i="23"/>
  <c r="BG822" i="23"/>
  <c r="BF822" i="23"/>
  <c r="BU821" i="23"/>
  <c r="BP821" i="23"/>
  <c r="BO821" i="23"/>
  <c r="BL821" i="23"/>
  <c r="BG821" i="23"/>
  <c r="BF821" i="23"/>
  <c r="BU820" i="23"/>
  <c r="BP820" i="23"/>
  <c r="BO820" i="23"/>
  <c r="BL820" i="23"/>
  <c r="BG820" i="23"/>
  <c r="BF820" i="23"/>
  <c r="BU819" i="23"/>
  <c r="BP819" i="23"/>
  <c r="BO819" i="23"/>
  <c r="BL819" i="23"/>
  <c r="BG819" i="23"/>
  <c r="BF819" i="23"/>
  <c r="BU818" i="23"/>
  <c r="BP818" i="23"/>
  <c r="BO818" i="23"/>
  <c r="BL818" i="23"/>
  <c r="BG818" i="23"/>
  <c r="BF818" i="23"/>
  <c r="BU817" i="23"/>
  <c r="BP817" i="23"/>
  <c r="BO817" i="23"/>
  <c r="BL817" i="23"/>
  <c r="BG817" i="23"/>
  <c r="BF817" i="23"/>
  <c r="BU816" i="23"/>
  <c r="BP816" i="23"/>
  <c r="BO816" i="23"/>
  <c r="BL816" i="23"/>
  <c r="BG816" i="23"/>
  <c r="BF816" i="23"/>
  <c r="BU815" i="23"/>
  <c r="BP815" i="23"/>
  <c r="BO815" i="23"/>
  <c r="BL815" i="23"/>
  <c r="BG815" i="23"/>
  <c r="BF815" i="23"/>
  <c r="BU814" i="23"/>
  <c r="BP814" i="23"/>
  <c r="BO814" i="23"/>
  <c r="BL814" i="23"/>
  <c r="BG814" i="23"/>
  <c r="BF814" i="23"/>
  <c r="BU813" i="23"/>
  <c r="BP813" i="23"/>
  <c r="BO813" i="23"/>
  <c r="BL813" i="23"/>
  <c r="BG813" i="23"/>
  <c r="BF813" i="23"/>
  <c r="BU812" i="23"/>
  <c r="BP812" i="23"/>
  <c r="BO812" i="23"/>
  <c r="BL812" i="23"/>
  <c r="BG812" i="23"/>
  <c r="BF812" i="23"/>
  <c r="BU811" i="23"/>
  <c r="BP811" i="23"/>
  <c r="BO811" i="23"/>
  <c r="BL811" i="23"/>
  <c r="BG811" i="23"/>
  <c r="BF811" i="23"/>
  <c r="BU810" i="23"/>
  <c r="BP810" i="23"/>
  <c r="BO810" i="23"/>
  <c r="BL810" i="23"/>
  <c r="BG810" i="23"/>
  <c r="BF810" i="23"/>
  <c r="BU809" i="23"/>
  <c r="BP809" i="23"/>
  <c r="BO809" i="23"/>
  <c r="BL809" i="23"/>
  <c r="BG809" i="23"/>
  <c r="BF809" i="23"/>
  <c r="BU808" i="23"/>
  <c r="BP808" i="23"/>
  <c r="BO808" i="23"/>
  <c r="BL808" i="23"/>
  <c r="BG808" i="23"/>
  <c r="BF808" i="23"/>
  <c r="BU807" i="23"/>
  <c r="BP807" i="23"/>
  <c r="BO807" i="23"/>
  <c r="BL807" i="23"/>
  <c r="BG807" i="23"/>
  <c r="BF807" i="23"/>
  <c r="BU806" i="23"/>
  <c r="BP806" i="23"/>
  <c r="BO806" i="23"/>
  <c r="BL806" i="23"/>
  <c r="BG806" i="23"/>
  <c r="BF806" i="23"/>
  <c r="BU805" i="23"/>
  <c r="BP805" i="23"/>
  <c r="BO805" i="23"/>
  <c r="BL805" i="23"/>
  <c r="BG805" i="23"/>
  <c r="BF805" i="23"/>
  <c r="BU804" i="23"/>
  <c r="BP804" i="23"/>
  <c r="BO804" i="23"/>
  <c r="BL804" i="23"/>
  <c r="BG804" i="23"/>
  <c r="BF804" i="23"/>
  <c r="BU803" i="23"/>
  <c r="BP803" i="23"/>
  <c r="BO803" i="23"/>
  <c r="BL803" i="23"/>
  <c r="BG803" i="23"/>
  <c r="BF803" i="23"/>
  <c r="BU802" i="23"/>
  <c r="BP802" i="23"/>
  <c r="BO802" i="23"/>
  <c r="BL802" i="23"/>
  <c r="BG802" i="23"/>
  <c r="BF802" i="23"/>
  <c r="BU801" i="23"/>
  <c r="BP801" i="23"/>
  <c r="BO801" i="23"/>
  <c r="BL801" i="23"/>
  <c r="BG801" i="23"/>
  <c r="BF801" i="23"/>
  <c r="BU800" i="23"/>
  <c r="BP800" i="23"/>
  <c r="BO800" i="23"/>
  <c r="BL800" i="23"/>
  <c r="BG800" i="23"/>
  <c r="BF800" i="23"/>
  <c r="BU799" i="23"/>
  <c r="BP799" i="23"/>
  <c r="BO799" i="23"/>
  <c r="BL799" i="23"/>
  <c r="BG799" i="23"/>
  <c r="BF799" i="23"/>
  <c r="BU798" i="23"/>
  <c r="BP798" i="23"/>
  <c r="BO798" i="23"/>
  <c r="BL798" i="23"/>
  <c r="BG798" i="23"/>
  <c r="BF798" i="23"/>
  <c r="BU797" i="23"/>
  <c r="BP797" i="23"/>
  <c r="BO797" i="23"/>
  <c r="BL797" i="23"/>
  <c r="BG797" i="23"/>
  <c r="BF797" i="23"/>
  <c r="BU796" i="23"/>
  <c r="BP796" i="23"/>
  <c r="BO796" i="23"/>
  <c r="BL796" i="23"/>
  <c r="BG796" i="23"/>
  <c r="BF796" i="23"/>
  <c r="BU795" i="23"/>
  <c r="BP795" i="23"/>
  <c r="BO795" i="23"/>
  <c r="BL795" i="23"/>
  <c r="BG795" i="23"/>
  <c r="BF795" i="23"/>
  <c r="BU794" i="23"/>
  <c r="BP794" i="23"/>
  <c r="BO794" i="23"/>
  <c r="BL794" i="23"/>
  <c r="BG794" i="23"/>
  <c r="BF794" i="23"/>
  <c r="BU793" i="23"/>
  <c r="BP793" i="23"/>
  <c r="BO793" i="23"/>
  <c r="BL793" i="23"/>
  <c r="BG793" i="23"/>
  <c r="BF793" i="23"/>
  <c r="BU792" i="23"/>
  <c r="BP792" i="23"/>
  <c r="BO792" i="23"/>
  <c r="BL792" i="23"/>
  <c r="BG792" i="23"/>
  <c r="BF792" i="23"/>
  <c r="BU791" i="23"/>
  <c r="BP791" i="23"/>
  <c r="BO791" i="23"/>
  <c r="BL791" i="23"/>
  <c r="BG791" i="23"/>
  <c r="BF791" i="23"/>
  <c r="BU790" i="23"/>
  <c r="BP790" i="23"/>
  <c r="BO790" i="23"/>
  <c r="BL790" i="23"/>
  <c r="BG790" i="23"/>
  <c r="BF790" i="23"/>
  <c r="BU789" i="23"/>
  <c r="BP789" i="23"/>
  <c r="BO789" i="23"/>
  <c r="BL789" i="23"/>
  <c r="BG789" i="23"/>
  <c r="BF789" i="23"/>
  <c r="BU788" i="23"/>
  <c r="BP788" i="23"/>
  <c r="BO788" i="23"/>
  <c r="BL788" i="23"/>
  <c r="BG788" i="23"/>
  <c r="BF788" i="23"/>
  <c r="BU787" i="23"/>
  <c r="BP787" i="23"/>
  <c r="BO787" i="23"/>
  <c r="BL787" i="23"/>
  <c r="BG787" i="23"/>
  <c r="BF787" i="23"/>
  <c r="BU786" i="23"/>
  <c r="BP786" i="23"/>
  <c r="BO786" i="23"/>
  <c r="BL786" i="23"/>
  <c r="BG786" i="23"/>
  <c r="BF786" i="23"/>
  <c r="BU785" i="23"/>
  <c r="BP785" i="23"/>
  <c r="BO785" i="23"/>
  <c r="BL785" i="23"/>
  <c r="BG785" i="23"/>
  <c r="BF785" i="23"/>
  <c r="BU784" i="23"/>
  <c r="BP784" i="23"/>
  <c r="BO784" i="23"/>
  <c r="BL784" i="23"/>
  <c r="BG784" i="23"/>
  <c r="BF784" i="23"/>
  <c r="BU783" i="23"/>
  <c r="BP783" i="23"/>
  <c r="BO783" i="23"/>
  <c r="BL783" i="23"/>
  <c r="BG783" i="23"/>
  <c r="BF783" i="23"/>
  <c r="BU782" i="23"/>
  <c r="BP782" i="23"/>
  <c r="BO782" i="23"/>
  <c r="BL782" i="23"/>
  <c r="BG782" i="23"/>
  <c r="BF782" i="23"/>
  <c r="BU781" i="23"/>
  <c r="BP781" i="23"/>
  <c r="BO781" i="23"/>
  <c r="BL781" i="23"/>
  <c r="BG781" i="23"/>
  <c r="BF781" i="23"/>
  <c r="BU780" i="23"/>
  <c r="BP780" i="23"/>
  <c r="BO780" i="23"/>
  <c r="BL780" i="23"/>
  <c r="BG780" i="23"/>
  <c r="BF780" i="23"/>
  <c r="BU779" i="23"/>
  <c r="BP779" i="23"/>
  <c r="BO779" i="23"/>
  <c r="BL779" i="23"/>
  <c r="BG779" i="23"/>
  <c r="BF779" i="23"/>
  <c r="BU778" i="23"/>
  <c r="BP778" i="23"/>
  <c r="BO778" i="23"/>
  <c r="BL778" i="23"/>
  <c r="BG778" i="23"/>
  <c r="BF778" i="23"/>
  <c r="BU777" i="23"/>
  <c r="BP777" i="23"/>
  <c r="BO777" i="23"/>
  <c r="BL777" i="23"/>
  <c r="BG777" i="23"/>
  <c r="BF777" i="23"/>
  <c r="BU776" i="23"/>
  <c r="BP776" i="23"/>
  <c r="BO776" i="23"/>
  <c r="BL776" i="23"/>
  <c r="BG776" i="23"/>
  <c r="BF776" i="23"/>
  <c r="BU775" i="23"/>
  <c r="BP775" i="23"/>
  <c r="BO775" i="23"/>
  <c r="BL775" i="23"/>
  <c r="BG775" i="23"/>
  <c r="BF775" i="23"/>
  <c r="BU774" i="23"/>
  <c r="BP774" i="23"/>
  <c r="BO774" i="23"/>
  <c r="BL774" i="23"/>
  <c r="BG774" i="23"/>
  <c r="BF774" i="23"/>
  <c r="BU773" i="23"/>
  <c r="BP773" i="23"/>
  <c r="BO773" i="23"/>
  <c r="BL773" i="23"/>
  <c r="BG773" i="23"/>
  <c r="BF773" i="23"/>
  <c r="BU772" i="23"/>
  <c r="BP772" i="23"/>
  <c r="BO772" i="23"/>
  <c r="BL772" i="23"/>
  <c r="BG772" i="23"/>
  <c r="BF772" i="23"/>
  <c r="BU771" i="23"/>
  <c r="BP771" i="23"/>
  <c r="BO771" i="23"/>
  <c r="BL771" i="23"/>
  <c r="BG771" i="23"/>
  <c r="BF771" i="23"/>
  <c r="BU770" i="23"/>
  <c r="BP770" i="23"/>
  <c r="BO770" i="23"/>
  <c r="BL770" i="23"/>
  <c r="BG770" i="23"/>
  <c r="BF770" i="23"/>
  <c r="BU769" i="23"/>
  <c r="BP769" i="23"/>
  <c r="BO769" i="23"/>
  <c r="BL769" i="23"/>
  <c r="BG769" i="23"/>
  <c r="BF769" i="23"/>
  <c r="BU768" i="23"/>
  <c r="BP768" i="23"/>
  <c r="BO768" i="23"/>
  <c r="BL768" i="23"/>
  <c r="BG768" i="23"/>
  <c r="BF768" i="23"/>
  <c r="BU767" i="23"/>
  <c r="BP767" i="23"/>
  <c r="BO767" i="23"/>
  <c r="BL767" i="23"/>
  <c r="BG767" i="23"/>
  <c r="BF767" i="23"/>
  <c r="BU766" i="23"/>
  <c r="BP766" i="23"/>
  <c r="BO766" i="23"/>
  <c r="BL766" i="23"/>
  <c r="BG766" i="23"/>
  <c r="BF766" i="23"/>
  <c r="BU765" i="23"/>
  <c r="BP765" i="23"/>
  <c r="BO765" i="23"/>
  <c r="BL765" i="23"/>
  <c r="BG765" i="23"/>
  <c r="BF765" i="23"/>
  <c r="BU764" i="23"/>
  <c r="BP764" i="23"/>
  <c r="BO764" i="23"/>
  <c r="BL764" i="23"/>
  <c r="BG764" i="23"/>
  <c r="BF764" i="23"/>
  <c r="BU763" i="23"/>
  <c r="BP763" i="23"/>
  <c r="BO763" i="23"/>
  <c r="BL763" i="23"/>
  <c r="BG763" i="23"/>
  <c r="BF763" i="23"/>
  <c r="BU762" i="23"/>
  <c r="BP762" i="23"/>
  <c r="BO762" i="23"/>
  <c r="BL762" i="23"/>
  <c r="BG762" i="23"/>
  <c r="BF762" i="23"/>
  <c r="BU761" i="23"/>
  <c r="BP761" i="23"/>
  <c r="BO761" i="23"/>
  <c r="BL761" i="23"/>
  <c r="BG761" i="23"/>
  <c r="BF761" i="23"/>
  <c r="BU760" i="23"/>
  <c r="BP760" i="23"/>
  <c r="BO760" i="23"/>
  <c r="BL760" i="23"/>
  <c r="BG760" i="23"/>
  <c r="BF760" i="23"/>
  <c r="BU759" i="23"/>
  <c r="BP759" i="23"/>
  <c r="BO759" i="23"/>
  <c r="BL759" i="23"/>
  <c r="BG759" i="23"/>
  <c r="BF759" i="23"/>
  <c r="BU758" i="23"/>
  <c r="BP758" i="23"/>
  <c r="BO758" i="23"/>
  <c r="BL758" i="23"/>
  <c r="BG758" i="23"/>
  <c r="BF758" i="23"/>
  <c r="BU757" i="23"/>
  <c r="BP757" i="23"/>
  <c r="BO757" i="23"/>
  <c r="BL757" i="23"/>
  <c r="BG757" i="23"/>
  <c r="BF757" i="23"/>
  <c r="BU756" i="23"/>
  <c r="BP756" i="23"/>
  <c r="BO756" i="23"/>
  <c r="BL756" i="23"/>
  <c r="BG756" i="23"/>
  <c r="BF756" i="23"/>
  <c r="BU755" i="23"/>
  <c r="BP755" i="23"/>
  <c r="BO755" i="23"/>
  <c r="BL755" i="23"/>
  <c r="BG755" i="23"/>
  <c r="BF755" i="23"/>
  <c r="BU754" i="23"/>
  <c r="BP754" i="23"/>
  <c r="BO754" i="23"/>
  <c r="BL754" i="23"/>
  <c r="BG754" i="23"/>
  <c r="BF754" i="23"/>
  <c r="BU753" i="23"/>
  <c r="BP753" i="23"/>
  <c r="BO753" i="23"/>
  <c r="BL753" i="23"/>
  <c r="BG753" i="23"/>
  <c r="BF753" i="23"/>
  <c r="BU752" i="23"/>
  <c r="BP752" i="23"/>
  <c r="BO752" i="23"/>
  <c r="BL752" i="23"/>
  <c r="BG752" i="23"/>
  <c r="BF752" i="23"/>
  <c r="BU751" i="23"/>
  <c r="BP751" i="23"/>
  <c r="BO751" i="23"/>
  <c r="BL751" i="23"/>
  <c r="BG751" i="23"/>
  <c r="BF751" i="23"/>
  <c r="BU750" i="23"/>
  <c r="BP750" i="23"/>
  <c r="BO750" i="23"/>
  <c r="BL750" i="23"/>
  <c r="BG750" i="23"/>
  <c r="BF750" i="23"/>
  <c r="BU749" i="23"/>
  <c r="BP749" i="23"/>
  <c r="BO749" i="23"/>
  <c r="BL749" i="23"/>
  <c r="BG749" i="23"/>
  <c r="BF749" i="23"/>
  <c r="BU748" i="23"/>
  <c r="BP748" i="23"/>
  <c r="BO748" i="23"/>
  <c r="BL748" i="23"/>
  <c r="BG748" i="23"/>
  <c r="BF748" i="23"/>
  <c r="BU747" i="23"/>
  <c r="BP747" i="23"/>
  <c r="BO747" i="23"/>
  <c r="BL747" i="23"/>
  <c r="BG747" i="23"/>
  <c r="BF747" i="23"/>
  <c r="BU746" i="23"/>
  <c r="BP746" i="23"/>
  <c r="BO746" i="23"/>
  <c r="BL746" i="23"/>
  <c r="BG746" i="23"/>
  <c r="BF746" i="23"/>
  <c r="BU745" i="23"/>
  <c r="BP745" i="23"/>
  <c r="BO745" i="23"/>
  <c r="BL745" i="23"/>
  <c r="BG745" i="23"/>
  <c r="BF745" i="23"/>
  <c r="BU744" i="23"/>
  <c r="BP744" i="23"/>
  <c r="BO744" i="23"/>
  <c r="BL744" i="23"/>
  <c r="BG744" i="23"/>
  <c r="BF744" i="23"/>
  <c r="BU743" i="23"/>
  <c r="BP743" i="23"/>
  <c r="BO743" i="23"/>
  <c r="BL743" i="23"/>
  <c r="BG743" i="23"/>
  <c r="BF743" i="23"/>
  <c r="BU742" i="23"/>
  <c r="BP742" i="23"/>
  <c r="BO742" i="23"/>
  <c r="BL742" i="23"/>
  <c r="BG742" i="23"/>
  <c r="BF742" i="23"/>
  <c r="BU741" i="23"/>
  <c r="BP741" i="23"/>
  <c r="BO741" i="23"/>
  <c r="BL741" i="23"/>
  <c r="BG741" i="23"/>
  <c r="BF741" i="23"/>
  <c r="BU740" i="23"/>
  <c r="BP740" i="23"/>
  <c r="BO740" i="23"/>
  <c r="BL740" i="23"/>
  <c r="BG740" i="23"/>
  <c r="BF740" i="23"/>
  <c r="BU739" i="23"/>
  <c r="BP739" i="23"/>
  <c r="BO739" i="23"/>
  <c r="BL739" i="23"/>
  <c r="BG739" i="23"/>
  <c r="BF739" i="23"/>
  <c r="BU738" i="23"/>
  <c r="BP738" i="23"/>
  <c r="BO738" i="23"/>
  <c r="BL738" i="23"/>
  <c r="BG738" i="23"/>
  <c r="BF738" i="23"/>
  <c r="BU737" i="23"/>
  <c r="BP737" i="23"/>
  <c r="BO737" i="23"/>
  <c r="BL737" i="23"/>
  <c r="BG737" i="23"/>
  <c r="BF737" i="23"/>
  <c r="BU736" i="23"/>
  <c r="BP736" i="23"/>
  <c r="BO736" i="23"/>
  <c r="BL736" i="23"/>
  <c r="BG736" i="23"/>
  <c r="BF736" i="23"/>
  <c r="BU735" i="23"/>
  <c r="BP735" i="23"/>
  <c r="BO735" i="23"/>
  <c r="BL735" i="23"/>
  <c r="BG735" i="23"/>
  <c r="BF735" i="23"/>
  <c r="BU734" i="23"/>
  <c r="BP734" i="23"/>
  <c r="BO734" i="23"/>
  <c r="BL734" i="23"/>
  <c r="BG734" i="23"/>
  <c r="BF734" i="23"/>
  <c r="BU733" i="23"/>
  <c r="BP733" i="23"/>
  <c r="BO733" i="23"/>
  <c r="BL733" i="23"/>
  <c r="BG733" i="23"/>
  <c r="BF733" i="23"/>
  <c r="BU732" i="23"/>
  <c r="BP732" i="23"/>
  <c r="BO732" i="23"/>
  <c r="BL732" i="23"/>
  <c r="BG732" i="23"/>
  <c r="BF732" i="23"/>
  <c r="BU731" i="23"/>
  <c r="BP731" i="23"/>
  <c r="BO731" i="23"/>
  <c r="BL731" i="23"/>
  <c r="BG731" i="23"/>
  <c r="BF731" i="23"/>
  <c r="BU730" i="23"/>
  <c r="BP730" i="23"/>
  <c r="BO730" i="23"/>
  <c r="BL730" i="23"/>
  <c r="BG730" i="23"/>
  <c r="BF730" i="23"/>
  <c r="BU729" i="23"/>
  <c r="BP729" i="23"/>
  <c r="BO729" i="23"/>
  <c r="BL729" i="23"/>
  <c r="BG729" i="23"/>
  <c r="BF729" i="23"/>
  <c r="BU728" i="23"/>
  <c r="BP728" i="23"/>
  <c r="BO728" i="23"/>
  <c r="BL728" i="23"/>
  <c r="BG728" i="23"/>
  <c r="BF728" i="23"/>
  <c r="BU727" i="23"/>
  <c r="BP727" i="23"/>
  <c r="BO727" i="23"/>
  <c r="BL727" i="23"/>
  <c r="BG727" i="23"/>
  <c r="BF727" i="23"/>
  <c r="BU726" i="23"/>
  <c r="BP726" i="23"/>
  <c r="BO726" i="23"/>
  <c r="BL726" i="23"/>
  <c r="BG726" i="23"/>
  <c r="BF726" i="23"/>
  <c r="BU725" i="23"/>
  <c r="BP725" i="23"/>
  <c r="BO725" i="23"/>
  <c r="BL725" i="23"/>
  <c r="BG725" i="23"/>
  <c r="BF725" i="23"/>
  <c r="BU724" i="23"/>
  <c r="BP724" i="23"/>
  <c r="BO724" i="23"/>
  <c r="BL724" i="23"/>
  <c r="BG724" i="23"/>
  <c r="BF724" i="23"/>
  <c r="BU723" i="23"/>
  <c r="BP723" i="23"/>
  <c r="BO723" i="23"/>
  <c r="BL723" i="23"/>
  <c r="BG723" i="23"/>
  <c r="BF723" i="23"/>
  <c r="BU722" i="23"/>
  <c r="BP722" i="23"/>
  <c r="BO722" i="23"/>
  <c r="BL722" i="23"/>
  <c r="BG722" i="23"/>
  <c r="BF722" i="23"/>
  <c r="BU721" i="23"/>
  <c r="BP721" i="23"/>
  <c r="BO721" i="23"/>
  <c r="BL721" i="23"/>
  <c r="BG721" i="23"/>
  <c r="BF721" i="23"/>
  <c r="BU720" i="23"/>
  <c r="BP720" i="23"/>
  <c r="BO720" i="23"/>
  <c r="BL720" i="23"/>
  <c r="BG720" i="23"/>
  <c r="BF720" i="23"/>
  <c r="BU719" i="23"/>
  <c r="BP719" i="23"/>
  <c r="BO719" i="23"/>
  <c r="BL719" i="23"/>
  <c r="BG719" i="23"/>
  <c r="BF719" i="23"/>
  <c r="BU718" i="23"/>
  <c r="BP718" i="23"/>
  <c r="BO718" i="23"/>
  <c r="BL718" i="23"/>
  <c r="BG718" i="23"/>
  <c r="BF718" i="23"/>
  <c r="BU717" i="23"/>
  <c r="BP717" i="23"/>
  <c r="BO717" i="23"/>
  <c r="BL717" i="23"/>
  <c r="BG717" i="23"/>
  <c r="BF717" i="23"/>
  <c r="BU716" i="23"/>
  <c r="BP716" i="23"/>
  <c r="BO716" i="23"/>
  <c r="BL716" i="23"/>
  <c r="BG716" i="23"/>
  <c r="BF716" i="23"/>
  <c r="BU715" i="23"/>
  <c r="BP715" i="23"/>
  <c r="BO715" i="23"/>
  <c r="BL715" i="23"/>
  <c r="BG715" i="23"/>
  <c r="BF715" i="23"/>
  <c r="BU714" i="23"/>
  <c r="BP714" i="23"/>
  <c r="BO714" i="23"/>
  <c r="BL714" i="23"/>
  <c r="BG714" i="23"/>
  <c r="BF714" i="23"/>
  <c r="BU713" i="23"/>
  <c r="BP713" i="23"/>
  <c r="BO713" i="23"/>
  <c r="BL713" i="23"/>
  <c r="BG713" i="23"/>
  <c r="BF713" i="23"/>
  <c r="BU712" i="23"/>
  <c r="BP712" i="23"/>
  <c r="BO712" i="23"/>
  <c r="BL712" i="23"/>
  <c r="BG712" i="23"/>
  <c r="BF712" i="23"/>
  <c r="BU711" i="23"/>
  <c r="BP711" i="23"/>
  <c r="BO711" i="23"/>
  <c r="BL711" i="23"/>
  <c r="BG711" i="23"/>
  <c r="BF711" i="23"/>
  <c r="BU710" i="23"/>
  <c r="BP710" i="23"/>
  <c r="BO710" i="23"/>
  <c r="BL710" i="23"/>
  <c r="BG710" i="23"/>
  <c r="BF710" i="23"/>
  <c r="BU709" i="23"/>
  <c r="BP709" i="23"/>
  <c r="BO709" i="23"/>
  <c r="BL709" i="23"/>
  <c r="BG709" i="23"/>
  <c r="BF709" i="23"/>
  <c r="BU708" i="23"/>
  <c r="BP708" i="23"/>
  <c r="BO708" i="23"/>
  <c r="BL708" i="23"/>
  <c r="BG708" i="23"/>
  <c r="BF708" i="23"/>
  <c r="BU707" i="23"/>
  <c r="BP707" i="23"/>
  <c r="BO707" i="23"/>
  <c r="BL707" i="23"/>
  <c r="BG707" i="23"/>
  <c r="BF707" i="23"/>
  <c r="BU706" i="23"/>
  <c r="BP706" i="23"/>
  <c r="BO706" i="23"/>
  <c r="BL706" i="23"/>
  <c r="BG706" i="23"/>
  <c r="BF706" i="23"/>
  <c r="BU705" i="23"/>
  <c r="BP705" i="23"/>
  <c r="BO705" i="23"/>
  <c r="BL705" i="23"/>
  <c r="BG705" i="23"/>
  <c r="BF705" i="23"/>
  <c r="BU704" i="23"/>
  <c r="BP704" i="23"/>
  <c r="BO704" i="23"/>
  <c r="BL704" i="23"/>
  <c r="BG704" i="23"/>
  <c r="BF704" i="23"/>
  <c r="BU703" i="23"/>
  <c r="BP703" i="23"/>
  <c r="BO703" i="23"/>
  <c r="BL703" i="23"/>
  <c r="BG703" i="23"/>
  <c r="BF703" i="23"/>
  <c r="BU702" i="23"/>
  <c r="BP702" i="23"/>
  <c r="BO702" i="23"/>
  <c r="BL702" i="23"/>
  <c r="BG702" i="23"/>
  <c r="BF702" i="23"/>
  <c r="BU701" i="23"/>
  <c r="BP701" i="23"/>
  <c r="BO701" i="23"/>
  <c r="BL701" i="23"/>
  <c r="BG701" i="23"/>
  <c r="BF701" i="23"/>
  <c r="BU700" i="23"/>
  <c r="BP700" i="23"/>
  <c r="BO700" i="23"/>
  <c r="BL700" i="23"/>
  <c r="BG700" i="23"/>
  <c r="BF700" i="23"/>
  <c r="BU699" i="23"/>
  <c r="BP699" i="23"/>
  <c r="BO699" i="23"/>
  <c r="BL699" i="23"/>
  <c r="BG699" i="23"/>
  <c r="BF699" i="23"/>
  <c r="BU698" i="23"/>
  <c r="BP698" i="23"/>
  <c r="BO698" i="23"/>
  <c r="BL698" i="23"/>
  <c r="BG698" i="23"/>
  <c r="BF698" i="23"/>
  <c r="BU697" i="23"/>
  <c r="BP697" i="23"/>
  <c r="BO697" i="23"/>
  <c r="BL697" i="23"/>
  <c r="BG697" i="23"/>
  <c r="BF697" i="23"/>
  <c r="BU696" i="23"/>
  <c r="BP696" i="23"/>
  <c r="BO696" i="23"/>
  <c r="BL696" i="23"/>
  <c r="BG696" i="23"/>
  <c r="BF696" i="23"/>
  <c r="BU695" i="23"/>
  <c r="BP695" i="23"/>
  <c r="BO695" i="23"/>
  <c r="BL695" i="23"/>
  <c r="BG695" i="23"/>
  <c r="BF695" i="23"/>
  <c r="BU694" i="23"/>
  <c r="BP694" i="23"/>
  <c r="BO694" i="23"/>
  <c r="BL694" i="23"/>
  <c r="BG694" i="23"/>
  <c r="BF694" i="23"/>
  <c r="BU693" i="23"/>
  <c r="BP693" i="23"/>
  <c r="BO693" i="23"/>
  <c r="BL693" i="23"/>
  <c r="BG693" i="23"/>
  <c r="BF693" i="23"/>
  <c r="BU692" i="23"/>
  <c r="BP692" i="23"/>
  <c r="BO692" i="23"/>
  <c r="BL692" i="23"/>
  <c r="BG692" i="23"/>
  <c r="BF692" i="23"/>
  <c r="BU691" i="23"/>
  <c r="BP691" i="23"/>
  <c r="BO691" i="23"/>
  <c r="BL691" i="23"/>
  <c r="BG691" i="23"/>
  <c r="BF691" i="23"/>
  <c r="BU690" i="23"/>
  <c r="BP690" i="23"/>
  <c r="BO690" i="23"/>
  <c r="BL690" i="23"/>
  <c r="BG690" i="23"/>
  <c r="BF690" i="23"/>
  <c r="BU689" i="23"/>
  <c r="BP689" i="23"/>
  <c r="BO689" i="23"/>
  <c r="BL689" i="23"/>
  <c r="BG689" i="23"/>
  <c r="BF689" i="23"/>
  <c r="BU688" i="23"/>
  <c r="BP688" i="23"/>
  <c r="BO688" i="23"/>
  <c r="BL688" i="23"/>
  <c r="BG688" i="23"/>
  <c r="BF688" i="23"/>
  <c r="BU687" i="23"/>
  <c r="BP687" i="23"/>
  <c r="BO687" i="23"/>
  <c r="BL687" i="23"/>
  <c r="BG687" i="23"/>
  <c r="BF687" i="23"/>
  <c r="BU686" i="23"/>
  <c r="BP686" i="23"/>
  <c r="BO686" i="23"/>
  <c r="BL686" i="23"/>
  <c r="BG686" i="23"/>
  <c r="BF686" i="23"/>
  <c r="BU685" i="23"/>
  <c r="BP685" i="23"/>
  <c r="BO685" i="23"/>
  <c r="BL685" i="23"/>
  <c r="BG685" i="23"/>
  <c r="BF685" i="23"/>
  <c r="BU684" i="23"/>
  <c r="BP684" i="23"/>
  <c r="BO684" i="23"/>
  <c r="BL684" i="23"/>
  <c r="BG684" i="23"/>
  <c r="BF684" i="23"/>
  <c r="BU683" i="23"/>
  <c r="BP683" i="23"/>
  <c r="BO683" i="23"/>
  <c r="BL683" i="23"/>
  <c r="BG683" i="23"/>
  <c r="BF683" i="23"/>
  <c r="BU682" i="23"/>
  <c r="BP682" i="23"/>
  <c r="BO682" i="23"/>
  <c r="BL682" i="23"/>
  <c r="BG682" i="23"/>
  <c r="BF682" i="23"/>
  <c r="BU681" i="23"/>
  <c r="BP681" i="23"/>
  <c r="BO681" i="23"/>
  <c r="BL681" i="23"/>
  <c r="BG681" i="23"/>
  <c r="BF681" i="23"/>
  <c r="BU680" i="23"/>
  <c r="BP680" i="23"/>
  <c r="BO680" i="23"/>
  <c r="BL680" i="23"/>
  <c r="BG680" i="23"/>
  <c r="BF680" i="23"/>
  <c r="BU679" i="23"/>
  <c r="BP679" i="23"/>
  <c r="BO679" i="23"/>
  <c r="BL679" i="23"/>
  <c r="BG679" i="23"/>
  <c r="BF679" i="23"/>
  <c r="BU678" i="23"/>
  <c r="BP678" i="23"/>
  <c r="BO678" i="23"/>
  <c r="BL678" i="23"/>
  <c r="BG678" i="23"/>
  <c r="BF678" i="23"/>
  <c r="BU677" i="23"/>
  <c r="BP677" i="23"/>
  <c r="BO677" i="23"/>
  <c r="BL677" i="23"/>
  <c r="BG677" i="23"/>
  <c r="BF677" i="23"/>
  <c r="BU676" i="23"/>
  <c r="BP676" i="23"/>
  <c r="BO676" i="23"/>
  <c r="BL676" i="23"/>
  <c r="BG676" i="23"/>
  <c r="BF676" i="23"/>
  <c r="BU675" i="23"/>
  <c r="BP675" i="23"/>
  <c r="BO675" i="23"/>
  <c r="BL675" i="23"/>
  <c r="BG675" i="23"/>
  <c r="BF675" i="23"/>
  <c r="BU674" i="23"/>
  <c r="BP674" i="23"/>
  <c r="BO674" i="23"/>
  <c r="BL674" i="23"/>
  <c r="BG674" i="23"/>
  <c r="BF674" i="23"/>
  <c r="BU673" i="23"/>
  <c r="BP673" i="23"/>
  <c r="BO673" i="23"/>
  <c r="BL673" i="23"/>
  <c r="BG673" i="23"/>
  <c r="BF673" i="23"/>
  <c r="BU672" i="23"/>
  <c r="BP672" i="23"/>
  <c r="BO672" i="23"/>
  <c r="BL672" i="23"/>
  <c r="BG672" i="23"/>
  <c r="BF672" i="23"/>
  <c r="BU671" i="23"/>
  <c r="BP671" i="23"/>
  <c r="BO671" i="23"/>
  <c r="BL671" i="23"/>
  <c r="BG671" i="23"/>
  <c r="BF671" i="23"/>
  <c r="BU670" i="23"/>
  <c r="BP670" i="23"/>
  <c r="BO670" i="23"/>
  <c r="BL670" i="23"/>
  <c r="BG670" i="23"/>
  <c r="BF670" i="23"/>
  <c r="BU669" i="23"/>
  <c r="BP669" i="23"/>
  <c r="BO669" i="23"/>
  <c r="BL669" i="23"/>
  <c r="BG669" i="23"/>
  <c r="BF669" i="23"/>
  <c r="BU668" i="23"/>
  <c r="BP668" i="23"/>
  <c r="BO668" i="23"/>
  <c r="BL668" i="23"/>
  <c r="BG668" i="23"/>
  <c r="BF668" i="23"/>
  <c r="BU667" i="23"/>
  <c r="BP667" i="23"/>
  <c r="BO667" i="23"/>
  <c r="BL667" i="23"/>
  <c r="BG667" i="23"/>
  <c r="BF667" i="23"/>
  <c r="BU666" i="23"/>
  <c r="BP666" i="23"/>
  <c r="BO666" i="23"/>
  <c r="BL666" i="23"/>
  <c r="BG666" i="23"/>
  <c r="BF666" i="23"/>
  <c r="BU665" i="23"/>
  <c r="BP665" i="23"/>
  <c r="BO665" i="23"/>
  <c r="BL665" i="23"/>
  <c r="BG665" i="23"/>
  <c r="BF665" i="23"/>
  <c r="BU664" i="23"/>
  <c r="BP664" i="23"/>
  <c r="BO664" i="23"/>
  <c r="BL664" i="23"/>
  <c r="BG664" i="23"/>
  <c r="BF664" i="23"/>
  <c r="BU663" i="23"/>
  <c r="BP663" i="23"/>
  <c r="BO663" i="23"/>
  <c r="BL663" i="23"/>
  <c r="BG663" i="23"/>
  <c r="BF663" i="23"/>
  <c r="BU662" i="23"/>
  <c r="BP662" i="23"/>
  <c r="BO662" i="23"/>
  <c r="BL662" i="23"/>
  <c r="BG662" i="23"/>
  <c r="BF662" i="23"/>
  <c r="BU661" i="23"/>
  <c r="BP661" i="23"/>
  <c r="BO661" i="23"/>
  <c r="BL661" i="23"/>
  <c r="BG661" i="23"/>
  <c r="BF661" i="23"/>
  <c r="BU660" i="23"/>
  <c r="BP660" i="23"/>
  <c r="BO660" i="23"/>
  <c r="BL660" i="23"/>
  <c r="BG660" i="23"/>
  <c r="BF660" i="23"/>
  <c r="BU659" i="23"/>
  <c r="BP659" i="23"/>
  <c r="BO659" i="23"/>
  <c r="BL659" i="23"/>
  <c r="BG659" i="23"/>
  <c r="BF659" i="23"/>
  <c r="BU658" i="23"/>
  <c r="BP658" i="23"/>
  <c r="BO658" i="23"/>
  <c r="BL658" i="23"/>
  <c r="BG658" i="23"/>
  <c r="BF658" i="23"/>
  <c r="BU657" i="23"/>
  <c r="BP657" i="23"/>
  <c r="BO657" i="23"/>
  <c r="BL657" i="23"/>
  <c r="BG657" i="23"/>
  <c r="BF657" i="23"/>
  <c r="BU656" i="23"/>
  <c r="BP656" i="23"/>
  <c r="BO656" i="23"/>
  <c r="BL656" i="23"/>
  <c r="BG656" i="23"/>
  <c r="BF656" i="23"/>
  <c r="BU655" i="23"/>
  <c r="BP655" i="23"/>
  <c r="BO655" i="23"/>
  <c r="BL655" i="23"/>
  <c r="BG655" i="23"/>
  <c r="BF655" i="23"/>
  <c r="BU654" i="23"/>
  <c r="BP654" i="23"/>
  <c r="BO654" i="23"/>
  <c r="BL654" i="23"/>
  <c r="BG654" i="23"/>
  <c r="BF654" i="23"/>
  <c r="BU653" i="23"/>
  <c r="BP653" i="23"/>
  <c r="BO653" i="23"/>
  <c r="BL653" i="23"/>
  <c r="BG653" i="23"/>
  <c r="BF653" i="23"/>
  <c r="BU652" i="23"/>
  <c r="BP652" i="23"/>
  <c r="BO652" i="23"/>
  <c r="BL652" i="23"/>
  <c r="BG652" i="23"/>
  <c r="BF652" i="23"/>
  <c r="BU651" i="23"/>
  <c r="BP651" i="23"/>
  <c r="BO651" i="23"/>
  <c r="BL651" i="23"/>
  <c r="BG651" i="23"/>
  <c r="BF651" i="23"/>
  <c r="BU650" i="23"/>
  <c r="BP650" i="23"/>
  <c r="BO650" i="23"/>
  <c r="BL650" i="23"/>
  <c r="BG650" i="23"/>
  <c r="BF650" i="23"/>
  <c r="BU649" i="23"/>
  <c r="BP649" i="23"/>
  <c r="BO649" i="23"/>
  <c r="BL649" i="23"/>
  <c r="BG649" i="23"/>
  <c r="BF649" i="23"/>
  <c r="BU648" i="23"/>
  <c r="BP648" i="23"/>
  <c r="BO648" i="23"/>
  <c r="BL648" i="23"/>
  <c r="BG648" i="23"/>
  <c r="BF648" i="23"/>
  <c r="BU647" i="23"/>
  <c r="BP647" i="23"/>
  <c r="BO647" i="23"/>
  <c r="BL647" i="23"/>
  <c r="BG647" i="23"/>
  <c r="BF647" i="23"/>
  <c r="BU646" i="23"/>
  <c r="BP646" i="23"/>
  <c r="BO646" i="23"/>
  <c r="BL646" i="23"/>
  <c r="BG646" i="23"/>
  <c r="BF646" i="23"/>
  <c r="BU645" i="23"/>
  <c r="BP645" i="23"/>
  <c r="BO645" i="23"/>
  <c r="BL645" i="23"/>
  <c r="BG645" i="23"/>
  <c r="BF645" i="23"/>
  <c r="BU644" i="23"/>
  <c r="BP644" i="23"/>
  <c r="BO644" i="23"/>
  <c r="BL644" i="23"/>
  <c r="BG644" i="23"/>
  <c r="BF644" i="23"/>
  <c r="BU643" i="23"/>
  <c r="BP643" i="23"/>
  <c r="BO643" i="23"/>
  <c r="BL643" i="23"/>
  <c r="BG643" i="23"/>
  <c r="BF643" i="23"/>
  <c r="BU642" i="23"/>
  <c r="BP642" i="23"/>
  <c r="BO642" i="23"/>
  <c r="BL642" i="23"/>
  <c r="BG642" i="23"/>
  <c r="BF642" i="23"/>
  <c r="BU641" i="23"/>
  <c r="BP641" i="23"/>
  <c r="BO641" i="23"/>
  <c r="BL641" i="23"/>
  <c r="BG641" i="23"/>
  <c r="BF641" i="23"/>
  <c r="BU640" i="23"/>
  <c r="BP640" i="23"/>
  <c r="BO640" i="23"/>
  <c r="BL640" i="23"/>
  <c r="BG640" i="23"/>
  <c r="BF640" i="23"/>
  <c r="BU639" i="23"/>
  <c r="BP639" i="23"/>
  <c r="BO639" i="23"/>
  <c r="BL639" i="23"/>
  <c r="BG639" i="23"/>
  <c r="BF639" i="23"/>
  <c r="BU638" i="23"/>
  <c r="BP638" i="23"/>
  <c r="BO638" i="23"/>
  <c r="BL638" i="23"/>
  <c r="BG638" i="23"/>
  <c r="BF638" i="23"/>
  <c r="BU637" i="23"/>
  <c r="BP637" i="23"/>
  <c r="BO637" i="23"/>
  <c r="BL637" i="23"/>
  <c r="BG637" i="23"/>
  <c r="BF637" i="23"/>
  <c r="BU636" i="23"/>
  <c r="BP636" i="23"/>
  <c r="BO636" i="23"/>
  <c r="BL636" i="23"/>
  <c r="BG636" i="23"/>
  <c r="BF636" i="23"/>
  <c r="BU635" i="23"/>
  <c r="BP635" i="23"/>
  <c r="BO635" i="23"/>
  <c r="BL635" i="23"/>
  <c r="BG635" i="23"/>
  <c r="BF635" i="23"/>
  <c r="BU634" i="23"/>
  <c r="BP634" i="23"/>
  <c r="BO634" i="23"/>
  <c r="BL634" i="23"/>
  <c r="BG634" i="23"/>
  <c r="BF634" i="23"/>
  <c r="BU633" i="23"/>
  <c r="BP633" i="23"/>
  <c r="BO633" i="23"/>
  <c r="BL633" i="23"/>
  <c r="BG633" i="23"/>
  <c r="BF633" i="23"/>
  <c r="BU632" i="23"/>
  <c r="BP632" i="23"/>
  <c r="BO632" i="23"/>
  <c r="BL632" i="23"/>
  <c r="BG632" i="23"/>
  <c r="BF632" i="23"/>
  <c r="BU631" i="23"/>
  <c r="BP631" i="23"/>
  <c r="BO631" i="23"/>
  <c r="BL631" i="23"/>
  <c r="BG631" i="23"/>
  <c r="BF631" i="23"/>
  <c r="BU630" i="23"/>
  <c r="BP630" i="23"/>
  <c r="BO630" i="23"/>
  <c r="BL630" i="23"/>
  <c r="BG630" i="23"/>
  <c r="BF630" i="23"/>
  <c r="BU629" i="23"/>
  <c r="BP629" i="23"/>
  <c r="BO629" i="23"/>
  <c r="BL629" i="23"/>
  <c r="BG629" i="23"/>
  <c r="BF629" i="23"/>
  <c r="BU628" i="23"/>
  <c r="BP628" i="23"/>
  <c r="BO628" i="23"/>
  <c r="BL628" i="23"/>
  <c r="BG628" i="23"/>
  <c r="BF628" i="23"/>
  <c r="BU627" i="23"/>
  <c r="BP627" i="23"/>
  <c r="BO627" i="23"/>
  <c r="BL627" i="23"/>
  <c r="BG627" i="23"/>
  <c r="BF627" i="23"/>
  <c r="BU626" i="23"/>
  <c r="BP626" i="23"/>
  <c r="BO626" i="23"/>
  <c r="BL626" i="23"/>
  <c r="BG626" i="23"/>
  <c r="BF626" i="23"/>
  <c r="BU625" i="23"/>
  <c r="BP625" i="23"/>
  <c r="BO625" i="23"/>
  <c r="BL625" i="23"/>
  <c r="BG625" i="23"/>
  <c r="BF625" i="23"/>
  <c r="BU624" i="23"/>
  <c r="BP624" i="23"/>
  <c r="BO624" i="23"/>
  <c r="BL624" i="23"/>
  <c r="BG624" i="23"/>
  <c r="BF624" i="23"/>
  <c r="BU623" i="23"/>
  <c r="BP623" i="23"/>
  <c r="BO623" i="23"/>
  <c r="BL623" i="23"/>
  <c r="BG623" i="23"/>
  <c r="BF623" i="23"/>
  <c r="BU622" i="23"/>
  <c r="BP622" i="23"/>
  <c r="BO622" i="23"/>
  <c r="BL622" i="23"/>
  <c r="BG622" i="23"/>
  <c r="BF622" i="23"/>
  <c r="BU621" i="23"/>
  <c r="BP621" i="23"/>
  <c r="BO621" i="23"/>
  <c r="BL621" i="23"/>
  <c r="BG621" i="23"/>
  <c r="BF621" i="23"/>
  <c r="BU620" i="23"/>
  <c r="BP620" i="23"/>
  <c r="BO620" i="23"/>
  <c r="BL620" i="23"/>
  <c r="BG620" i="23"/>
  <c r="BF620" i="23"/>
  <c r="BU619" i="23"/>
  <c r="BP619" i="23"/>
  <c r="BO619" i="23"/>
  <c r="BL619" i="23"/>
  <c r="BG619" i="23"/>
  <c r="BF619" i="23"/>
  <c r="BU618" i="23"/>
  <c r="BP618" i="23"/>
  <c r="BO618" i="23"/>
  <c r="BL618" i="23"/>
  <c r="BG618" i="23"/>
  <c r="BF618" i="23"/>
  <c r="BU617" i="23"/>
  <c r="BP617" i="23"/>
  <c r="BO617" i="23"/>
  <c r="BL617" i="23"/>
  <c r="BG617" i="23"/>
  <c r="BF617" i="23"/>
  <c r="BU616" i="23"/>
  <c r="BP616" i="23"/>
  <c r="BO616" i="23"/>
  <c r="BL616" i="23"/>
  <c r="BG616" i="23"/>
  <c r="BF616" i="23"/>
  <c r="BU615" i="23"/>
  <c r="BP615" i="23"/>
  <c r="BO615" i="23"/>
  <c r="BL615" i="23"/>
  <c r="BG615" i="23"/>
  <c r="BF615" i="23"/>
  <c r="BU614" i="23"/>
  <c r="BP614" i="23"/>
  <c r="BO614" i="23"/>
  <c r="BL614" i="23"/>
  <c r="BG614" i="23"/>
  <c r="BF614" i="23"/>
  <c r="BU613" i="23"/>
  <c r="BP613" i="23"/>
  <c r="BO613" i="23"/>
  <c r="BL613" i="23"/>
  <c r="BG613" i="23"/>
  <c r="BF613" i="23"/>
  <c r="BU612" i="23"/>
  <c r="BP612" i="23"/>
  <c r="BO612" i="23"/>
  <c r="BL612" i="23"/>
  <c r="BG612" i="23"/>
  <c r="BF612" i="23"/>
  <c r="BU611" i="23"/>
  <c r="BP611" i="23"/>
  <c r="BO611" i="23"/>
  <c r="BL611" i="23"/>
  <c r="BG611" i="23"/>
  <c r="BF611" i="23"/>
  <c r="BU610" i="23"/>
  <c r="BP610" i="23"/>
  <c r="BO610" i="23"/>
  <c r="BL610" i="23"/>
  <c r="BG610" i="23"/>
  <c r="BF610" i="23"/>
  <c r="BU609" i="23"/>
  <c r="BP609" i="23"/>
  <c r="BO609" i="23"/>
  <c r="BL609" i="23"/>
  <c r="BG609" i="23"/>
  <c r="BF609" i="23"/>
  <c r="BU608" i="23"/>
  <c r="BP608" i="23"/>
  <c r="BO608" i="23"/>
  <c r="BL608" i="23"/>
  <c r="BG608" i="23"/>
  <c r="BF608" i="23"/>
  <c r="BU607" i="23"/>
  <c r="BP607" i="23"/>
  <c r="BO607" i="23"/>
  <c r="BL607" i="23"/>
  <c r="BG607" i="23"/>
  <c r="BF607" i="23"/>
  <c r="BU606" i="23"/>
  <c r="BP606" i="23"/>
  <c r="BO606" i="23"/>
  <c r="BL606" i="23"/>
  <c r="BG606" i="23"/>
  <c r="BF606" i="23"/>
  <c r="BU605" i="23"/>
  <c r="BP605" i="23"/>
  <c r="BO605" i="23"/>
  <c r="BL605" i="23"/>
  <c r="BG605" i="23"/>
  <c r="BF605" i="23"/>
  <c r="BU604" i="23"/>
  <c r="BP604" i="23"/>
  <c r="BO604" i="23"/>
  <c r="BL604" i="23"/>
  <c r="BG604" i="23"/>
  <c r="BF604" i="23"/>
  <c r="BU603" i="23"/>
  <c r="BP603" i="23"/>
  <c r="BO603" i="23"/>
  <c r="BL603" i="23"/>
  <c r="BG603" i="23"/>
  <c r="BF603" i="23"/>
  <c r="BU602" i="23"/>
  <c r="BP602" i="23"/>
  <c r="BO602" i="23"/>
  <c r="BL602" i="23"/>
  <c r="BG602" i="23"/>
  <c r="BF602" i="23"/>
  <c r="BU601" i="23"/>
  <c r="BP601" i="23"/>
  <c r="BO601" i="23"/>
  <c r="BL601" i="23"/>
  <c r="BG601" i="23"/>
  <c r="BF601" i="23"/>
  <c r="BU600" i="23"/>
  <c r="BP600" i="23"/>
  <c r="BO600" i="23"/>
  <c r="BL600" i="23"/>
  <c r="BG600" i="23"/>
  <c r="BF600" i="23"/>
  <c r="BU599" i="23"/>
  <c r="BP599" i="23"/>
  <c r="BO599" i="23"/>
  <c r="BL599" i="23"/>
  <c r="BG599" i="23"/>
  <c r="BF599" i="23"/>
  <c r="BU598" i="23"/>
  <c r="BP598" i="23"/>
  <c r="BO598" i="23"/>
  <c r="BL598" i="23"/>
  <c r="BG598" i="23"/>
  <c r="BF598" i="23"/>
  <c r="BU597" i="23"/>
  <c r="BP597" i="23"/>
  <c r="BO597" i="23"/>
  <c r="BL597" i="23"/>
  <c r="BG597" i="23"/>
  <c r="BF597" i="23"/>
  <c r="BU596" i="23"/>
  <c r="BP596" i="23"/>
  <c r="BO596" i="23"/>
  <c r="BL596" i="23"/>
  <c r="BG596" i="23"/>
  <c r="BF596" i="23"/>
  <c r="BU595" i="23"/>
  <c r="BP595" i="23"/>
  <c r="BO595" i="23"/>
  <c r="BL595" i="23"/>
  <c r="BG595" i="23"/>
  <c r="BF595" i="23"/>
  <c r="BU594" i="23"/>
  <c r="BP594" i="23"/>
  <c r="BO594" i="23"/>
  <c r="BL594" i="23"/>
  <c r="BG594" i="23"/>
  <c r="BF594" i="23"/>
  <c r="BU593" i="23"/>
  <c r="BP593" i="23"/>
  <c r="BO593" i="23"/>
  <c r="BL593" i="23"/>
  <c r="BG593" i="23"/>
  <c r="BF593" i="23"/>
  <c r="BU592" i="23"/>
  <c r="BP592" i="23"/>
  <c r="BO592" i="23"/>
  <c r="BL592" i="23"/>
  <c r="BG592" i="23"/>
  <c r="BF592" i="23"/>
  <c r="BU591" i="23"/>
  <c r="BP591" i="23"/>
  <c r="BO591" i="23"/>
  <c r="BL591" i="23"/>
  <c r="BG591" i="23"/>
  <c r="BF591" i="23"/>
  <c r="BU590" i="23"/>
  <c r="BP590" i="23"/>
  <c r="BO590" i="23"/>
  <c r="BL590" i="23"/>
  <c r="BG590" i="23"/>
  <c r="BF590" i="23"/>
  <c r="BU589" i="23"/>
  <c r="BP589" i="23"/>
  <c r="BO589" i="23"/>
  <c r="BL589" i="23"/>
  <c r="BG589" i="23"/>
  <c r="BF589" i="23"/>
  <c r="BU588" i="23"/>
  <c r="BP588" i="23"/>
  <c r="BO588" i="23"/>
  <c r="BL588" i="23"/>
  <c r="BG588" i="23"/>
  <c r="BF588" i="23"/>
  <c r="BU587" i="23"/>
  <c r="BP587" i="23"/>
  <c r="BO587" i="23"/>
  <c r="BL587" i="23"/>
  <c r="BG587" i="23"/>
  <c r="BF587" i="23"/>
  <c r="BU586" i="23"/>
  <c r="BP586" i="23"/>
  <c r="BO586" i="23"/>
  <c r="BL586" i="23"/>
  <c r="BG586" i="23"/>
  <c r="BF586" i="23"/>
  <c r="BU585" i="23"/>
  <c r="BP585" i="23"/>
  <c r="BO585" i="23"/>
  <c r="BL585" i="23"/>
  <c r="BG585" i="23"/>
  <c r="BF585" i="23"/>
  <c r="BU584" i="23"/>
  <c r="BP584" i="23"/>
  <c r="BO584" i="23"/>
  <c r="BL584" i="23"/>
  <c r="BG584" i="23"/>
  <c r="BF584" i="23"/>
  <c r="BU583" i="23"/>
  <c r="BP583" i="23"/>
  <c r="BO583" i="23"/>
  <c r="BL583" i="23"/>
  <c r="BG583" i="23"/>
  <c r="BF583" i="23"/>
  <c r="BU582" i="23"/>
  <c r="BP582" i="23"/>
  <c r="BO582" i="23"/>
  <c r="BL582" i="23"/>
  <c r="BG582" i="23"/>
  <c r="BF582" i="23"/>
  <c r="BU581" i="23"/>
  <c r="BP581" i="23"/>
  <c r="BO581" i="23"/>
  <c r="BL581" i="23"/>
  <c r="BG581" i="23"/>
  <c r="BF581" i="23"/>
  <c r="BU580" i="23"/>
  <c r="BP580" i="23"/>
  <c r="BO580" i="23"/>
  <c r="BL580" i="23"/>
  <c r="BG580" i="23"/>
  <c r="BF580" i="23"/>
  <c r="BU579" i="23"/>
  <c r="BP579" i="23"/>
  <c r="BO579" i="23"/>
  <c r="BL579" i="23"/>
  <c r="BG579" i="23"/>
  <c r="BF579" i="23"/>
  <c r="BU578" i="23"/>
  <c r="BP578" i="23"/>
  <c r="BO578" i="23"/>
  <c r="BL578" i="23"/>
  <c r="BG578" i="23"/>
  <c r="BF578" i="23"/>
  <c r="BU577" i="23"/>
  <c r="BP577" i="23"/>
  <c r="BO577" i="23"/>
  <c r="BL577" i="23"/>
  <c r="BG577" i="23"/>
  <c r="BF577" i="23"/>
  <c r="BU576" i="23"/>
  <c r="BP576" i="23"/>
  <c r="BO576" i="23"/>
  <c r="BL576" i="23"/>
  <c r="BG576" i="23"/>
  <c r="BF576" i="23"/>
  <c r="BU575" i="23"/>
  <c r="BP575" i="23"/>
  <c r="BO575" i="23"/>
  <c r="BL575" i="23"/>
  <c r="BG575" i="23"/>
  <c r="BF575" i="23"/>
  <c r="BU574" i="23"/>
  <c r="BP574" i="23"/>
  <c r="BO574" i="23"/>
  <c r="BL574" i="23"/>
  <c r="BG574" i="23"/>
  <c r="BF574" i="23"/>
  <c r="BU573" i="23"/>
  <c r="BP573" i="23"/>
  <c r="BO573" i="23"/>
  <c r="BL573" i="23"/>
  <c r="BG573" i="23"/>
  <c r="BF573" i="23"/>
  <c r="BU572" i="23"/>
  <c r="BP572" i="23"/>
  <c r="BO572" i="23"/>
  <c r="BL572" i="23"/>
  <c r="BG572" i="23"/>
  <c r="BF572" i="23"/>
  <c r="BU571" i="23"/>
  <c r="BP571" i="23"/>
  <c r="BO571" i="23"/>
  <c r="BL571" i="23"/>
  <c r="BG571" i="23"/>
  <c r="BF571" i="23"/>
  <c r="BU570" i="23"/>
  <c r="BP570" i="23"/>
  <c r="BO570" i="23"/>
  <c r="BL570" i="23"/>
  <c r="BG570" i="23"/>
  <c r="BF570" i="23"/>
  <c r="BU569" i="23"/>
  <c r="BP569" i="23"/>
  <c r="BO569" i="23"/>
  <c r="BL569" i="23"/>
  <c r="BG569" i="23"/>
  <c r="BF569" i="23"/>
  <c r="BU568" i="23"/>
  <c r="BP568" i="23"/>
  <c r="BO568" i="23"/>
  <c r="BL568" i="23"/>
  <c r="BG568" i="23"/>
  <c r="BF568" i="23"/>
  <c r="BU567" i="23"/>
  <c r="BP567" i="23"/>
  <c r="BO567" i="23"/>
  <c r="BL567" i="23"/>
  <c r="BG567" i="23"/>
  <c r="BF567" i="23"/>
  <c r="BU566" i="23"/>
  <c r="BP566" i="23"/>
  <c r="BO566" i="23"/>
  <c r="BL566" i="23"/>
  <c r="BG566" i="23"/>
  <c r="BF566" i="23"/>
  <c r="BU565" i="23"/>
  <c r="BP565" i="23"/>
  <c r="BO565" i="23"/>
  <c r="BL565" i="23"/>
  <c r="BG565" i="23"/>
  <c r="BF565" i="23"/>
  <c r="BU564" i="23"/>
  <c r="BP564" i="23"/>
  <c r="BO564" i="23"/>
  <c r="BL564" i="23"/>
  <c r="BG564" i="23"/>
  <c r="BF564" i="23"/>
  <c r="BU563" i="23"/>
  <c r="BP563" i="23"/>
  <c r="BO563" i="23"/>
  <c r="BL563" i="23"/>
  <c r="BG563" i="23"/>
  <c r="BF563" i="23"/>
  <c r="BU562" i="23"/>
  <c r="BP562" i="23"/>
  <c r="BO562" i="23"/>
  <c r="BL562" i="23"/>
  <c r="BG562" i="23"/>
  <c r="BF562" i="23"/>
  <c r="BU561" i="23"/>
  <c r="BP561" i="23"/>
  <c r="BO561" i="23"/>
  <c r="BL561" i="23"/>
  <c r="BG561" i="23"/>
  <c r="BF561" i="23"/>
  <c r="BU560" i="23"/>
  <c r="BP560" i="23"/>
  <c r="BO560" i="23"/>
  <c r="BL560" i="23"/>
  <c r="BG560" i="23"/>
  <c r="BF560" i="23"/>
  <c r="BU559" i="23"/>
  <c r="BP559" i="23"/>
  <c r="BO559" i="23"/>
  <c r="BL559" i="23"/>
  <c r="BG559" i="23"/>
  <c r="BF559" i="23"/>
  <c r="BU558" i="23"/>
  <c r="BP558" i="23"/>
  <c r="BO558" i="23"/>
  <c r="BL558" i="23"/>
  <c r="BG558" i="23"/>
  <c r="BF558" i="23"/>
  <c r="BU557" i="23"/>
  <c r="BP557" i="23"/>
  <c r="BO557" i="23"/>
  <c r="BL557" i="23"/>
  <c r="BG557" i="23"/>
  <c r="BF557" i="23"/>
  <c r="BU556" i="23"/>
  <c r="BP556" i="23"/>
  <c r="BO556" i="23"/>
  <c r="BL556" i="23"/>
  <c r="BG556" i="23"/>
  <c r="BF556" i="23"/>
  <c r="BU555" i="23"/>
  <c r="BP555" i="23"/>
  <c r="BO555" i="23"/>
  <c r="BL555" i="23"/>
  <c r="BG555" i="23"/>
  <c r="BF555" i="23"/>
  <c r="BU554" i="23"/>
  <c r="BP554" i="23"/>
  <c r="BO554" i="23"/>
  <c r="BL554" i="23"/>
  <c r="BG554" i="23"/>
  <c r="BF554" i="23"/>
  <c r="BU553" i="23"/>
  <c r="BP553" i="23"/>
  <c r="BO553" i="23"/>
  <c r="BL553" i="23"/>
  <c r="BG553" i="23"/>
  <c r="BF553" i="23"/>
  <c r="BU552" i="23"/>
  <c r="BP552" i="23"/>
  <c r="BO552" i="23"/>
  <c r="BL552" i="23"/>
  <c r="BG552" i="23"/>
  <c r="BF552" i="23"/>
  <c r="BU551" i="23"/>
  <c r="BP551" i="23"/>
  <c r="BO551" i="23"/>
  <c r="BL551" i="23"/>
  <c r="BG551" i="23"/>
  <c r="BF551" i="23"/>
  <c r="BU550" i="23"/>
  <c r="BP550" i="23"/>
  <c r="BO550" i="23"/>
  <c r="BL550" i="23"/>
  <c r="BG550" i="23"/>
  <c r="BF550" i="23"/>
  <c r="BU549" i="23"/>
  <c r="BP549" i="23"/>
  <c r="BO549" i="23"/>
  <c r="BL549" i="23"/>
  <c r="BG549" i="23"/>
  <c r="BF549" i="23"/>
  <c r="BU548" i="23"/>
  <c r="BP548" i="23"/>
  <c r="BO548" i="23"/>
  <c r="BL548" i="23"/>
  <c r="BG548" i="23"/>
  <c r="BF548" i="23"/>
  <c r="BU547" i="23"/>
  <c r="BP547" i="23"/>
  <c r="BO547" i="23"/>
  <c r="BL547" i="23"/>
  <c r="BG547" i="23"/>
  <c r="BF547" i="23"/>
  <c r="BU546" i="23"/>
  <c r="BP546" i="23"/>
  <c r="BO546" i="23"/>
  <c r="BL546" i="23"/>
  <c r="BG546" i="23"/>
  <c r="BF546" i="23"/>
  <c r="BU545" i="23"/>
  <c r="BP545" i="23"/>
  <c r="BO545" i="23"/>
  <c r="BL545" i="23"/>
  <c r="BG545" i="23"/>
  <c r="BF545" i="23"/>
  <c r="BU544" i="23"/>
  <c r="BP544" i="23"/>
  <c r="BO544" i="23"/>
  <c r="BL544" i="23"/>
  <c r="BG544" i="23"/>
  <c r="BF544" i="23"/>
  <c r="BU543" i="23"/>
  <c r="BP543" i="23"/>
  <c r="BO543" i="23"/>
  <c r="BL543" i="23"/>
  <c r="BG543" i="23"/>
  <c r="BF543" i="23"/>
  <c r="BU542" i="23"/>
  <c r="BP542" i="23"/>
  <c r="BO542" i="23"/>
  <c r="BL542" i="23"/>
  <c r="BG542" i="23"/>
  <c r="BF542" i="23"/>
  <c r="BU541" i="23"/>
  <c r="BP541" i="23"/>
  <c r="BO541" i="23"/>
  <c r="BL541" i="23"/>
  <c r="BG541" i="23"/>
  <c r="BF541" i="23"/>
  <c r="BU540" i="23"/>
  <c r="BP540" i="23"/>
  <c r="BO540" i="23"/>
  <c r="BL540" i="23"/>
  <c r="BG540" i="23"/>
  <c r="BF540" i="23"/>
  <c r="BU539" i="23"/>
  <c r="BP539" i="23"/>
  <c r="BO539" i="23"/>
  <c r="BL539" i="23"/>
  <c r="BG539" i="23"/>
  <c r="BF539" i="23"/>
  <c r="BU538" i="23"/>
  <c r="BP538" i="23"/>
  <c r="BO538" i="23"/>
  <c r="BL538" i="23"/>
  <c r="BG538" i="23"/>
  <c r="BF538" i="23"/>
  <c r="BU537" i="23"/>
  <c r="BP537" i="23"/>
  <c r="BO537" i="23"/>
  <c r="BL537" i="23"/>
  <c r="BG537" i="23"/>
  <c r="BF537" i="23"/>
  <c r="BU536" i="23"/>
  <c r="BP536" i="23"/>
  <c r="BO536" i="23"/>
  <c r="BL536" i="23"/>
  <c r="BG536" i="23"/>
  <c r="BF536" i="23"/>
  <c r="BU535" i="23"/>
  <c r="BP535" i="23"/>
  <c r="BO535" i="23"/>
  <c r="BL535" i="23"/>
  <c r="BG535" i="23"/>
  <c r="BF535" i="23"/>
  <c r="BU534" i="23"/>
  <c r="BP534" i="23"/>
  <c r="BO534" i="23"/>
  <c r="BL534" i="23"/>
  <c r="BG534" i="23"/>
  <c r="BF534" i="23"/>
  <c r="BU533" i="23"/>
  <c r="BP533" i="23"/>
  <c r="BO533" i="23"/>
  <c r="BL533" i="23"/>
  <c r="BG533" i="23"/>
  <c r="BF533" i="23"/>
  <c r="BU532" i="23"/>
  <c r="BP532" i="23"/>
  <c r="BO532" i="23"/>
  <c r="BL532" i="23"/>
  <c r="BG532" i="23"/>
  <c r="BF532" i="23"/>
  <c r="BU531" i="23"/>
  <c r="BP531" i="23"/>
  <c r="BO531" i="23"/>
  <c r="BL531" i="23"/>
  <c r="BG531" i="23"/>
  <c r="BF531" i="23"/>
  <c r="BU530" i="23"/>
  <c r="BP530" i="23"/>
  <c r="BO530" i="23"/>
  <c r="BL530" i="23"/>
  <c r="BG530" i="23"/>
  <c r="BF530" i="23"/>
  <c r="BU529" i="23"/>
  <c r="BP529" i="23"/>
  <c r="BO529" i="23"/>
  <c r="BL529" i="23"/>
  <c r="BG529" i="23"/>
  <c r="BF529" i="23"/>
  <c r="BU528" i="23"/>
  <c r="BP528" i="23"/>
  <c r="BO528" i="23"/>
  <c r="BL528" i="23"/>
  <c r="BG528" i="23"/>
  <c r="BF528" i="23"/>
  <c r="BU527" i="23"/>
  <c r="BP527" i="23"/>
  <c r="BO527" i="23"/>
  <c r="BL527" i="23"/>
  <c r="BG527" i="23"/>
  <c r="BF527" i="23"/>
  <c r="BU526" i="23"/>
  <c r="BP526" i="23"/>
  <c r="BO526" i="23"/>
  <c r="BL526" i="23"/>
  <c r="BG526" i="23"/>
  <c r="BF526" i="23"/>
  <c r="BU525" i="23"/>
  <c r="BP525" i="23"/>
  <c r="BO525" i="23"/>
  <c r="BL525" i="23"/>
  <c r="BG525" i="23"/>
  <c r="BF525" i="23"/>
  <c r="BU524" i="23"/>
  <c r="BP524" i="23"/>
  <c r="BO524" i="23"/>
  <c r="BL524" i="23"/>
  <c r="BG524" i="23"/>
  <c r="BF524" i="23"/>
  <c r="BU523" i="23"/>
  <c r="BP523" i="23"/>
  <c r="BO523" i="23"/>
  <c r="BL523" i="23"/>
  <c r="BG523" i="23"/>
  <c r="BF523" i="23"/>
  <c r="BU522" i="23"/>
  <c r="BP522" i="23"/>
  <c r="BO522" i="23"/>
  <c r="BL522" i="23"/>
  <c r="BG522" i="23"/>
  <c r="BF522" i="23"/>
  <c r="BU521" i="23"/>
  <c r="BP521" i="23"/>
  <c r="BO521" i="23"/>
  <c r="BL521" i="23"/>
  <c r="BG521" i="23"/>
  <c r="BF521" i="23"/>
  <c r="BU520" i="23"/>
  <c r="BP520" i="23"/>
  <c r="BO520" i="23"/>
  <c r="BL520" i="23"/>
  <c r="BG520" i="23"/>
  <c r="BF520" i="23"/>
  <c r="BU519" i="23"/>
  <c r="BP519" i="23"/>
  <c r="BO519" i="23"/>
  <c r="BL519" i="23"/>
  <c r="BG519" i="23"/>
  <c r="BF519" i="23"/>
  <c r="BU518" i="23"/>
  <c r="BP518" i="23"/>
  <c r="BO518" i="23"/>
  <c r="BL518" i="23"/>
  <c r="BG518" i="23"/>
  <c r="BF518" i="23"/>
  <c r="BU517" i="23"/>
  <c r="BP517" i="23"/>
  <c r="BO517" i="23"/>
  <c r="BL517" i="23"/>
  <c r="BG517" i="23"/>
  <c r="BF517" i="23"/>
  <c r="BU516" i="23"/>
  <c r="BP516" i="23"/>
  <c r="BO516" i="23"/>
  <c r="BL516" i="23"/>
  <c r="BG516" i="23"/>
  <c r="BF516" i="23"/>
  <c r="BU515" i="23"/>
  <c r="BP515" i="23"/>
  <c r="BO515" i="23"/>
  <c r="BL515" i="23"/>
  <c r="BG515" i="23"/>
  <c r="BF515" i="23"/>
  <c r="BU514" i="23"/>
  <c r="BP514" i="23"/>
  <c r="BO514" i="23"/>
  <c r="BL514" i="23"/>
  <c r="BG514" i="23"/>
  <c r="BF514" i="23"/>
  <c r="BU513" i="23"/>
  <c r="BP513" i="23"/>
  <c r="BO513" i="23"/>
  <c r="BL513" i="23"/>
  <c r="BG513" i="23"/>
  <c r="BF513" i="23"/>
  <c r="BU512" i="23"/>
  <c r="BP512" i="23"/>
  <c r="BO512" i="23"/>
  <c r="BL512" i="23"/>
  <c r="BG512" i="23"/>
  <c r="BF512" i="23"/>
  <c r="BU511" i="23"/>
  <c r="BP511" i="23"/>
  <c r="BO511" i="23"/>
  <c r="BL511" i="23"/>
  <c r="BG511" i="23"/>
  <c r="BF511" i="23"/>
  <c r="BU510" i="23"/>
  <c r="BP510" i="23"/>
  <c r="BO510" i="23"/>
  <c r="BL510" i="23"/>
  <c r="BG510" i="23"/>
  <c r="BF510" i="23"/>
  <c r="BU509" i="23"/>
  <c r="BP509" i="23"/>
  <c r="BO509" i="23"/>
  <c r="BL509" i="23"/>
  <c r="BG509" i="23"/>
  <c r="BF509" i="23"/>
  <c r="BU508" i="23"/>
  <c r="BP508" i="23"/>
  <c r="BO508" i="23"/>
  <c r="BL508" i="23"/>
  <c r="BG508" i="23"/>
  <c r="BF508" i="23"/>
  <c r="BU507" i="23"/>
  <c r="BP507" i="23"/>
  <c r="BO507" i="23"/>
  <c r="BL507" i="23"/>
  <c r="BG507" i="23"/>
  <c r="BF507" i="23"/>
  <c r="BU506" i="23"/>
  <c r="BP506" i="23"/>
  <c r="BO506" i="23"/>
  <c r="BL506" i="23"/>
  <c r="BG506" i="23"/>
  <c r="BF506" i="23"/>
  <c r="BU505" i="23"/>
  <c r="BP505" i="23"/>
  <c r="BO505" i="23"/>
  <c r="BL505" i="23"/>
  <c r="BG505" i="23"/>
  <c r="BF505" i="23"/>
  <c r="BU504" i="23"/>
  <c r="BP504" i="23"/>
  <c r="BO504" i="23"/>
  <c r="BL504" i="23"/>
  <c r="BG504" i="23"/>
  <c r="BF504" i="23"/>
  <c r="BU503" i="23"/>
  <c r="BP503" i="23"/>
  <c r="BO503" i="23"/>
  <c r="BL503" i="23"/>
  <c r="BG503" i="23"/>
  <c r="BF503" i="23"/>
  <c r="BU502" i="23"/>
  <c r="BP502" i="23"/>
  <c r="BO502" i="23"/>
  <c r="BL502" i="23"/>
  <c r="BG502" i="23"/>
  <c r="BF502" i="23"/>
  <c r="BU501" i="23"/>
  <c r="BP501" i="23"/>
  <c r="BO501" i="23"/>
  <c r="BL501" i="23"/>
  <c r="BG501" i="23"/>
  <c r="BF501" i="23"/>
  <c r="BU500" i="23"/>
  <c r="BP500" i="23"/>
  <c r="BO500" i="23"/>
  <c r="BL500" i="23"/>
  <c r="BG500" i="23"/>
  <c r="BF500" i="23"/>
  <c r="BU499" i="23"/>
  <c r="BP499" i="23"/>
  <c r="BO499" i="23"/>
  <c r="BL499" i="23"/>
  <c r="BG499" i="23"/>
  <c r="BF499" i="23"/>
  <c r="BU498" i="23"/>
  <c r="BP498" i="23"/>
  <c r="BO498" i="23"/>
  <c r="BL498" i="23"/>
  <c r="BG498" i="23"/>
  <c r="BF498" i="23"/>
  <c r="BU497" i="23"/>
  <c r="BP497" i="23"/>
  <c r="BO497" i="23"/>
  <c r="BL497" i="23"/>
  <c r="BG497" i="23"/>
  <c r="BF497" i="23"/>
  <c r="BU496" i="23"/>
  <c r="BP496" i="23"/>
  <c r="BO496" i="23"/>
  <c r="BL496" i="23"/>
  <c r="BG496" i="23"/>
  <c r="BF496" i="23"/>
  <c r="BU495" i="23"/>
  <c r="BP495" i="23"/>
  <c r="BO495" i="23"/>
  <c r="BL495" i="23"/>
  <c r="BG495" i="23"/>
  <c r="BF495" i="23"/>
  <c r="BU494" i="23"/>
  <c r="BP494" i="23"/>
  <c r="BO494" i="23"/>
  <c r="BL494" i="23"/>
  <c r="BG494" i="23"/>
  <c r="BF494" i="23"/>
  <c r="BU493" i="23"/>
  <c r="BP493" i="23"/>
  <c r="BO493" i="23"/>
  <c r="BL493" i="23"/>
  <c r="BG493" i="23"/>
  <c r="BF493" i="23"/>
  <c r="BU492" i="23"/>
  <c r="BP492" i="23"/>
  <c r="BO492" i="23"/>
  <c r="BL492" i="23"/>
  <c r="BG492" i="23"/>
  <c r="BF492" i="23"/>
  <c r="BU491" i="23"/>
  <c r="BP491" i="23"/>
  <c r="BO491" i="23"/>
  <c r="BL491" i="23"/>
  <c r="BG491" i="23"/>
  <c r="BF491" i="23"/>
  <c r="BU490" i="23"/>
  <c r="BP490" i="23"/>
  <c r="BO490" i="23"/>
  <c r="BL490" i="23"/>
  <c r="BG490" i="23"/>
  <c r="BF490" i="23"/>
  <c r="BU489" i="23"/>
  <c r="BP489" i="23"/>
  <c r="BO489" i="23"/>
  <c r="BL489" i="23"/>
  <c r="BG489" i="23"/>
  <c r="BF489" i="23"/>
  <c r="BU488" i="23"/>
  <c r="BP488" i="23"/>
  <c r="BO488" i="23"/>
  <c r="BL488" i="23"/>
  <c r="BG488" i="23"/>
  <c r="BF488" i="23"/>
  <c r="BU487" i="23"/>
  <c r="BP487" i="23"/>
  <c r="BO487" i="23"/>
  <c r="BL487" i="23"/>
  <c r="BG487" i="23"/>
  <c r="BF487" i="23"/>
  <c r="BU486" i="23"/>
  <c r="BP486" i="23"/>
  <c r="BO486" i="23"/>
  <c r="BL486" i="23"/>
  <c r="BG486" i="23"/>
  <c r="BF486" i="23"/>
  <c r="BU485" i="23"/>
  <c r="BP485" i="23"/>
  <c r="BO485" i="23"/>
  <c r="BL485" i="23"/>
  <c r="BG485" i="23"/>
  <c r="BF485" i="23"/>
  <c r="BU484" i="23"/>
  <c r="BP484" i="23"/>
  <c r="BO484" i="23"/>
  <c r="BL484" i="23"/>
  <c r="BG484" i="23"/>
  <c r="BF484" i="23"/>
  <c r="BU483" i="23"/>
  <c r="BP483" i="23"/>
  <c r="BO483" i="23"/>
  <c r="BL483" i="23"/>
  <c r="BG483" i="23"/>
  <c r="BF483" i="23"/>
  <c r="BU482" i="23"/>
  <c r="BP482" i="23"/>
  <c r="BO482" i="23"/>
  <c r="BL482" i="23"/>
  <c r="BG482" i="23"/>
  <c r="BF482" i="23"/>
  <c r="BU481" i="23"/>
  <c r="BP481" i="23"/>
  <c r="BO481" i="23"/>
  <c r="BL481" i="23"/>
  <c r="BG481" i="23"/>
  <c r="BF481" i="23"/>
  <c r="BU480" i="23"/>
  <c r="BP480" i="23"/>
  <c r="BO480" i="23"/>
  <c r="BL480" i="23"/>
  <c r="BG480" i="23"/>
  <c r="BF480" i="23"/>
  <c r="BU479" i="23"/>
  <c r="BP479" i="23"/>
  <c r="BO479" i="23"/>
  <c r="BL479" i="23"/>
  <c r="BG479" i="23"/>
  <c r="BF479" i="23"/>
  <c r="BU478" i="23"/>
  <c r="BP478" i="23"/>
  <c r="BO478" i="23"/>
  <c r="BL478" i="23"/>
  <c r="BG478" i="23"/>
  <c r="BF478" i="23"/>
  <c r="BU477" i="23"/>
  <c r="BP477" i="23"/>
  <c r="BO477" i="23"/>
  <c r="BL477" i="23"/>
  <c r="BG477" i="23"/>
  <c r="BF477" i="23"/>
  <c r="BU476" i="23"/>
  <c r="BP476" i="23"/>
  <c r="BO476" i="23"/>
  <c r="BL476" i="23"/>
  <c r="BG476" i="23"/>
  <c r="BF476" i="23"/>
  <c r="BU475" i="23"/>
  <c r="BP475" i="23"/>
  <c r="BO475" i="23"/>
  <c r="BL475" i="23"/>
  <c r="BG475" i="23"/>
  <c r="BF475" i="23"/>
  <c r="BU474" i="23"/>
  <c r="BP474" i="23"/>
  <c r="BO474" i="23"/>
  <c r="BL474" i="23"/>
  <c r="BG474" i="23"/>
  <c r="BF474" i="23"/>
  <c r="BU473" i="23"/>
  <c r="BP473" i="23"/>
  <c r="BO473" i="23"/>
  <c r="BL473" i="23"/>
  <c r="BG473" i="23"/>
  <c r="BF473" i="23"/>
  <c r="BU472" i="23"/>
  <c r="BP472" i="23"/>
  <c r="BO472" i="23"/>
  <c r="BL472" i="23"/>
  <c r="BG472" i="23"/>
  <c r="BF472" i="23"/>
  <c r="BU471" i="23"/>
  <c r="BP471" i="23"/>
  <c r="BO471" i="23"/>
  <c r="BL471" i="23"/>
  <c r="BG471" i="23"/>
  <c r="BF471" i="23"/>
  <c r="BU470" i="23"/>
  <c r="BP470" i="23"/>
  <c r="BO470" i="23"/>
  <c r="BL470" i="23"/>
  <c r="BG470" i="23"/>
  <c r="BF470" i="23"/>
  <c r="BU469" i="23"/>
  <c r="BP469" i="23"/>
  <c r="BO469" i="23"/>
  <c r="BL469" i="23"/>
  <c r="BG469" i="23"/>
  <c r="BF469" i="23"/>
  <c r="BU468" i="23"/>
  <c r="BP468" i="23"/>
  <c r="BO468" i="23"/>
  <c r="BL468" i="23"/>
  <c r="BG468" i="23"/>
  <c r="BF468" i="23"/>
  <c r="BU467" i="23"/>
  <c r="BP467" i="23"/>
  <c r="BO467" i="23"/>
  <c r="BL467" i="23"/>
  <c r="BG467" i="23"/>
  <c r="BF467" i="23"/>
  <c r="BU466" i="23"/>
  <c r="BP466" i="23"/>
  <c r="BO466" i="23"/>
  <c r="BL466" i="23"/>
  <c r="BG466" i="23"/>
  <c r="BF466" i="23"/>
  <c r="BU465" i="23"/>
  <c r="BP465" i="23"/>
  <c r="BO465" i="23"/>
  <c r="BL465" i="23"/>
  <c r="BG465" i="23"/>
  <c r="BF465" i="23"/>
  <c r="BU464" i="23"/>
  <c r="BP464" i="23"/>
  <c r="BO464" i="23"/>
  <c r="BL464" i="23"/>
  <c r="BG464" i="23"/>
  <c r="BF464" i="23"/>
  <c r="BU463" i="23"/>
  <c r="BP463" i="23"/>
  <c r="BO463" i="23"/>
  <c r="BL463" i="23"/>
  <c r="BG463" i="23"/>
  <c r="BF463" i="23"/>
  <c r="BU462" i="23"/>
  <c r="BP462" i="23"/>
  <c r="BO462" i="23"/>
  <c r="BL462" i="23"/>
  <c r="BG462" i="23"/>
  <c r="BF462" i="23"/>
  <c r="BU461" i="23"/>
  <c r="BP461" i="23"/>
  <c r="BO461" i="23"/>
  <c r="BL461" i="23"/>
  <c r="BG461" i="23"/>
  <c r="BF461" i="23"/>
  <c r="BU460" i="23"/>
  <c r="BP460" i="23"/>
  <c r="BO460" i="23"/>
  <c r="BL460" i="23"/>
  <c r="BG460" i="23"/>
  <c r="BF460" i="23"/>
  <c r="BU459" i="23"/>
  <c r="BP459" i="23"/>
  <c r="BO459" i="23"/>
  <c r="BL459" i="23"/>
  <c r="BG459" i="23"/>
  <c r="BF459" i="23"/>
  <c r="BU458" i="23"/>
  <c r="BP458" i="23"/>
  <c r="BO458" i="23"/>
  <c r="BL458" i="23"/>
  <c r="BG458" i="23"/>
  <c r="BF458" i="23"/>
  <c r="BU457" i="23"/>
  <c r="BP457" i="23"/>
  <c r="BO457" i="23"/>
  <c r="BL457" i="23"/>
  <c r="BG457" i="23"/>
  <c r="BF457" i="23"/>
  <c r="BU456" i="23"/>
  <c r="BP456" i="23"/>
  <c r="BO456" i="23"/>
  <c r="BL456" i="23"/>
  <c r="BG456" i="23"/>
  <c r="BF456" i="23"/>
  <c r="BU455" i="23"/>
  <c r="BP455" i="23"/>
  <c r="BO455" i="23"/>
  <c r="BL455" i="23"/>
  <c r="BG455" i="23"/>
  <c r="BF455" i="23"/>
  <c r="BU454" i="23"/>
  <c r="BP454" i="23"/>
  <c r="BO454" i="23"/>
  <c r="BL454" i="23"/>
  <c r="BG454" i="23"/>
  <c r="BF454" i="23"/>
  <c r="BU453" i="23"/>
  <c r="BP453" i="23"/>
  <c r="BO453" i="23"/>
  <c r="BL453" i="23"/>
  <c r="BG453" i="23"/>
  <c r="BF453" i="23"/>
  <c r="BU452" i="23"/>
  <c r="BP452" i="23"/>
  <c r="BO452" i="23"/>
  <c r="BL452" i="23"/>
  <c r="BG452" i="23"/>
  <c r="BF452" i="23"/>
  <c r="BU451" i="23"/>
  <c r="BP451" i="23"/>
  <c r="BO451" i="23"/>
  <c r="BL451" i="23"/>
  <c r="BG451" i="23"/>
  <c r="BF451" i="23"/>
  <c r="BU450" i="23"/>
  <c r="BP450" i="23"/>
  <c r="BO450" i="23"/>
  <c r="BL450" i="23"/>
  <c r="BG450" i="23"/>
  <c r="BF450" i="23"/>
  <c r="BU449" i="23"/>
  <c r="BP449" i="23"/>
  <c r="BO449" i="23"/>
  <c r="BL449" i="23"/>
  <c r="BG449" i="23"/>
  <c r="BF449" i="23"/>
  <c r="BU448" i="23"/>
  <c r="BP448" i="23"/>
  <c r="BO448" i="23"/>
  <c r="BL448" i="23"/>
  <c r="BG448" i="23"/>
  <c r="BF448" i="23"/>
  <c r="BU447" i="23"/>
  <c r="BP447" i="23"/>
  <c r="BO447" i="23"/>
  <c r="BL447" i="23"/>
  <c r="BG447" i="23"/>
  <c r="BF447" i="23"/>
  <c r="BU446" i="23"/>
  <c r="BP446" i="23"/>
  <c r="BO446" i="23"/>
  <c r="BL446" i="23"/>
  <c r="BG446" i="23"/>
  <c r="BF446" i="23"/>
  <c r="BU445" i="23"/>
  <c r="BP445" i="23"/>
  <c r="BO445" i="23"/>
  <c r="BL445" i="23"/>
  <c r="BG445" i="23"/>
  <c r="BF445" i="23"/>
  <c r="BU444" i="23"/>
  <c r="BP444" i="23"/>
  <c r="BO444" i="23"/>
  <c r="BL444" i="23"/>
  <c r="BG444" i="23"/>
  <c r="BF444" i="23"/>
  <c r="BU443" i="23"/>
  <c r="BP443" i="23"/>
  <c r="BO443" i="23"/>
  <c r="BL443" i="23"/>
  <c r="BG443" i="23"/>
  <c r="BF443" i="23"/>
  <c r="BU442" i="23"/>
  <c r="BP442" i="23"/>
  <c r="BO442" i="23"/>
  <c r="BL442" i="23"/>
  <c r="BG442" i="23"/>
  <c r="BF442" i="23"/>
  <c r="BU441" i="23"/>
  <c r="BP441" i="23"/>
  <c r="BO441" i="23"/>
  <c r="BL441" i="23"/>
  <c r="BG441" i="23"/>
  <c r="BF441" i="23"/>
  <c r="BU440" i="23"/>
  <c r="BP440" i="23"/>
  <c r="BO440" i="23"/>
  <c r="BL440" i="23"/>
  <c r="BG440" i="23"/>
  <c r="BF440" i="23"/>
  <c r="BU439" i="23"/>
  <c r="BP439" i="23"/>
  <c r="BO439" i="23"/>
  <c r="BL439" i="23"/>
  <c r="BG439" i="23"/>
  <c r="BF439" i="23"/>
  <c r="BU438" i="23"/>
  <c r="BP438" i="23"/>
  <c r="BO438" i="23"/>
  <c r="BL438" i="23"/>
  <c r="BG438" i="23"/>
  <c r="BF438" i="23"/>
  <c r="BU437" i="23"/>
  <c r="BP437" i="23"/>
  <c r="BO437" i="23"/>
  <c r="BL437" i="23"/>
  <c r="BG437" i="23"/>
  <c r="BF437" i="23"/>
  <c r="BU436" i="23"/>
  <c r="BP436" i="23"/>
  <c r="BO436" i="23"/>
  <c r="BL436" i="23"/>
  <c r="BG436" i="23"/>
  <c r="BF436" i="23"/>
  <c r="BU435" i="23"/>
  <c r="BP435" i="23"/>
  <c r="BO435" i="23"/>
  <c r="BL435" i="23"/>
  <c r="BG435" i="23"/>
  <c r="BF435" i="23"/>
  <c r="BU434" i="23"/>
  <c r="BP434" i="23"/>
  <c r="BO434" i="23"/>
  <c r="BL434" i="23"/>
  <c r="BG434" i="23"/>
  <c r="BF434" i="23"/>
  <c r="BU433" i="23"/>
  <c r="BP433" i="23"/>
  <c r="BO433" i="23"/>
  <c r="BL433" i="23"/>
  <c r="BG433" i="23"/>
  <c r="BF433" i="23"/>
  <c r="BU432" i="23"/>
  <c r="BP432" i="23"/>
  <c r="BO432" i="23"/>
  <c r="BL432" i="23"/>
  <c r="BG432" i="23"/>
  <c r="BF432" i="23"/>
  <c r="BU431" i="23"/>
  <c r="BP431" i="23"/>
  <c r="BO431" i="23"/>
  <c r="BL431" i="23"/>
  <c r="BG431" i="23"/>
  <c r="BF431" i="23"/>
  <c r="BU430" i="23"/>
  <c r="BP430" i="23"/>
  <c r="BO430" i="23"/>
  <c r="BL430" i="23"/>
  <c r="BG430" i="23"/>
  <c r="BF430" i="23"/>
  <c r="BU429" i="23"/>
  <c r="BP429" i="23"/>
  <c r="BO429" i="23"/>
  <c r="BL429" i="23"/>
  <c r="BG429" i="23"/>
  <c r="BF429" i="23"/>
  <c r="BU428" i="23"/>
  <c r="BP428" i="23"/>
  <c r="BO428" i="23"/>
  <c r="BL428" i="23"/>
  <c r="BG428" i="23"/>
  <c r="BF428" i="23"/>
  <c r="BU427" i="23"/>
  <c r="BP427" i="23"/>
  <c r="BO427" i="23"/>
  <c r="BL427" i="23"/>
  <c r="BG427" i="23"/>
  <c r="BF427" i="23"/>
  <c r="BU426" i="23"/>
  <c r="BP426" i="23"/>
  <c r="BO426" i="23"/>
  <c r="BL426" i="23"/>
  <c r="BG426" i="23"/>
  <c r="BF426" i="23"/>
  <c r="BU425" i="23"/>
  <c r="BP425" i="23"/>
  <c r="BO425" i="23"/>
  <c r="BL425" i="23"/>
  <c r="BG425" i="23"/>
  <c r="BF425" i="23"/>
  <c r="BU424" i="23"/>
  <c r="BP424" i="23"/>
  <c r="BO424" i="23"/>
  <c r="BL424" i="23"/>
  <c r="BG424" i="23"/>
  <c r="BF424" i="23"/>
  <c r="BU423" i="23"/>
  <c r="BP423" i="23"/>
  <c r="BO423" i="23"/>
  <c r="BL423" i="23"/>
  <c r="BG423" i="23"/>
  <c r="BF423" i="23"/>
  <c r="BU422" i="23"/>
  <c r="BP422" i="23"/>
  <c r="BO422" i="23"/>
  <c r="BL422" i="23"/>
  <c r="BG422" i="23"/>
  <c r="BF422" i="23"/>
  <c r="BU421" i="23"/>
  <c r="BP421" i="23"/>
  <c r="BO421" i="23"/>
  <c r="BL421" i="23"/>
  <c r="BG421" i="23"/>
  <c r="BF421" i="23"/>
  <c r="BU420" i="23"/>
  <c r="BP420" i="23"/>
  <c r="BO420" i="23"/>
  <c r="BL420" i="23"/>
  <c r="BG420" i="23"/>
  <c r="BF420" i="23"/>
  <c r="BU419" i="23"/>
  <c r="BP419" i="23"/>
  <c r="BO419" i="23"/>
  <c r="BL419" i="23"/>
  <c r="BG419" i="23"/>
  <c r="BF419" i="23"/>
  <c r="BU418" i="23"/>
  <c r="BP418" i="23"/>
  <c r="BO418" i="23"/>
  <c r="BL418" i="23"/>
  <c r="BG418" i="23"/>
  <c r="BF418" i="23"/>
  <c r="BU417" i="23"/>
  <c r="BP417" i="23"/>
  <c r="BO417" i="23"/>
  <c r="BL417" i="23"/>
  <c r="BG417" i="23"/>
  <c r="BF417" i="23"/>
  <c r="BU416" i="23"/>
  <c r="BP416" i="23"/>
  <c r="BO416" i="23"/>
  <c r="BL416" i="23"/>
  <c r="BG416" i="23"/>
  <c r="BF416" i="23"/>
  <c r="BU415" i="23"/>
  <c r="BP415" i="23"/>
  <c r="BO415" i="23"/>
  <c r="BL415" i="23"/>
  <c r="BG415" i="23"/>
  <c r="BF415" i="23"/>
  <c r="BU414" i="23"/>
  <c r="BP414" i="23"/>
  <c r="BO414" i="23"/>
  <c r="BL414" i="23"/>
  <c r="BG414" i="23"/>
  <c r="BF414" i="23"/>
  <c r="BU413" i="23"/>
  <c r="BP413" i="23"/>
  <c r="BO413" i="23"/>
  <c r="BL413" i="23"/>
  <c r="BG413" i="23"/>
  <c r="BF413" i="23"/>
  <c r="BU412" i="23"/>
  <c r="BP412" i="23"/>
  <c r="BO412" i="23"/>
  <c r="BL412" i="23"/>
  <c r="BG412" i="23"/>
  <c r="BF412" i="23"/>
  <c r="BU411" i="23"/>
  <c r="BP411" i="23"/>
  <c r="BO411" i="23"/>
  <c r="BL411" i="23"/>
  <c r="BG411" i="23"/>
  <c r="BF411" i="23"/>
  <c r="BU410" i="23"/>
  <c r="BP410" i="23"/>
  <c r="BO410" i="23"/>
  <c r="BL410" i="23"/>
  <c r="BG410" i="23"/>
  <c r="BF410" i="23"/>
  <c r="BU409" i="23"/>
  <c r="BP409" i="23"/>
  <c r="BO409" i="23"/>
  <c r="BL409" i="23"/>
  <c r="BG409" i="23"/>
  <c r="BF409" i="23"/>
  <c r="BU408" i="23"/>
  <c r="BP408" i="23"/>
  <c r="BO408" i="23"/>
  <c r="BL408" i="23"/>
  <c r="BG408" i="23"/>
  <c r="BF408" i="23"/>
  <c r="BU407" i="23"/>
  <c r="BP407" i="23"/>
  <c r="BO407" i="23"/>
  <c r="BL407" i="23"/>
  <c r="BG407" i="23"/>
  <c r="BF407" i="23"/>
  <c r="BU406" i="23"/>
  <c r="BP406" i="23"/>
  <c r="BO406" i="23"/>
  <c r="BL406" i="23"/>
  <c r="BG406" i="23"/>
  <c r="BF406" i="23"/>
  <c r="BU405" i="23"/>
  <c r="BP405" i="23"/>
  <c r="BO405" i="23"/>
  <c r="BL405" i="23"/>
  <c r="BG405" i="23"/>
  <c r="BF405" i="23"/>
  <c r="BU404" i="23"/>
  <c r="BP404" i="23"/>
  <c r="BO404" i="23"/>
  <c r="BL404" i="23"/>
  <c r="BG404" i="23"/>
  <c r="BF404" i="23"/>
  <c r="BU403" i="23"/>
  <c r="BP403" i="23"/>
  <c r="BO403" i="23"/>
  <c r="BL403" i="23"/>
  <c r="BG403" i="23"/>
  <c r="BF403" i="23"/>
  <c r="BU402" i="23"/>
  <c r="BP402" i="23"/>
  <c r="BO402" i="23"/>
  <c r="BL402" i="23"/>
  <c r="BG402" i="23"/>
  <c r="BF402" i="23"/>
  <c r="BU401" i="23"/>
  <c r="BP401" i="23"/>
  <c r="BO401" i="23"/>
  <c r="BL401" i="23"/>
  <c r="BG401" i="23"/>
  <c r="BF401" i="23"/>
  <c r="BU400" i="23"/>
  <c r="BP400" i="23"/>
  <c r="BO400" i="23"/>
  <c r="BL400" i="23"/>
  <c r="BG400" i="23"/>
  <c r="BF400" i="23"/>
  <c r="BU399" i="23"/>
  <c r="BP399" i="23"/>
  <c r="BO399" i="23"/>
  <c r="BL399" i="23"/>
  <c r="BG399" i="23"/>
  <c r="BF399" i="23"/>
  <c r="BU398" i="23"/>
  <c r="BP398" i="23"/>
  <c r="BO398" i="23"/>
  <c r="BL398" i="23"/>
  <c r="BG398" i="23"/>
  <c r="BF398" i="23"/>
  <c r="BU397" i="23"/>
  <c r="BP397" i="23"/>
  <c r="BO397" i="23"/>
  <c r="BL397" i="23"/>
  <c r="BG397" i="23"/>
  <c r="BF397" i="23"/>
  <c r="BU396" i="23"/>
  <c r="BP396" i="23"/>
  <c r="BO396" i="23"/>
  <c r="BL396" i="23"/>
  <c r="BG396" i="23"/>
  <c r="BF396" i="23"/>
  <c r="BU395" i="23"/>
  <c r="BP395" i="23"/>
  <c r="BO395" i="23"/>
  <c r="BL395" i="23"/>
  <c r="BG395" i="23"/>
  <c r="BF395" i="23"/>
  <c r="BU394" i="23"/>
  <c r="BP394" i="23"/>
  <c r="BO394" i="23"/>
  <c r="BL394" i="23"/>
  <c r="BG394" i="23"/>
  <c r="BF394" i="23"/>
  <c r="BU393" i="23"/>
  <c r="BP393" i="23"/>
  <c r="BO393" i="23"/>
  <c r="BL393" i="23"/>
  <c r="BG393" i="23"/>
  <c r="BF393" i="23"/>
  <c r="BU392" i="23"/>
  <c r="BP392" i="23"/>
  <c r="BO392" i="23"/>
  <c r="BL392" i="23"/>
  <c r="BG392" i="23"/>
  <c r="BF392" i="23"/>
  <c r="BU391" i="23"/>
  <c r="BP391" i="23"/>
  <c r="BO391" i="23"/>
  <c r="BL391" i="23"/>
  <c r="BG391" i="23"/>
  <c r="BF391" i="23"/>
  <c r="BU390" i="23"/>
  <c r="BP390" i="23"/>
  <c r="BO390" i="23"/>
  <c r="BL390" i="23"/>
  <c r="BG390" i="23"/>
  <c r="BF390" i="23"/>
  <c r="BU389" i="23"/>
  <c r="BP389" i="23"/>
  <c r="BO389" i="23"/>
  <c r="BL389" i="23"/>
  <c r="BG389" i="23"/>
  <c r="BF389" i="23"/>
  <c r="BU388" i="23"/>
  <c r="BP388" i="23"/>
  <c r="BO388" i="23"/>
  <c r="BL388" i="23"/>
  <c r="BG388" i="23"/>
  <c r="BF388" i="23"/>
  <c r="BU387" i="23"/>
  <c r="BP387" i="23"/>
  <c r="BO387" i="23"/>
  <c r="BL387" i="23"/>
  <c r="BG387" i="23"/>
  <c r="BF387" i="23"/>
  <c r="BU386" i="23"/>
  <c r="BP386" i="23"/>
  <c r="BO386" i="23"/>
  <c r="BL386" i="23"/>
  <c r="BG386" i="23"/>
  <c r="BF386" i="23"/>
  <c r="BU385" i="23"/>
  <c r="BP385" i="23"/>
  <c r="BO385" i="23"/>
  <c r="BL385" i="23"/>
  <c r="BG385" i="23"/>
  <c r="BF385" i="23"/>
  <c r="BU384" i="23"/>
  <c r="BP384" i="23"/>
  <c r="BO384" i="23"/>
  <c r="BL384" i="23"/>
  <c r="BG384" i="23"/>
  <c r="BF384" i="23"/>
  <c r="BU383" i="23"/>
  <c r="BP383" i="23"/>
  <c r="BO383" i="23"/>
  <c r="BL383" i="23"/>
  <c r="BG383" i="23"/>
  <c r="BF383" i="23"/>
  <c r="BU382" i="23"/>
  <c r="BP382" i="23"/>
  <c r="BO382" i="23"/>
  <c r="BL382" i="23"/>
  <c r="BG382" i="23"/>
  <c r="BF382" i="23"/>
  <c r="BU381" i="23"/>
  <c r="BP381" i="23"/>
  <c r="BO381" i="23"/>
  <c r="BL381" i="23"/>
  <c r="BG381" i="23"/>
  <c r="BF381" i="23"/>
  <c r="BU380" i="23"/>
  <c r="BP380" i="23"/>
  <c r="BO380" i="23"/>
  <c r="BL380" i="23"/>
  <c r="BG380" i="23"/>
  <c r="BF380" i="23"/>
  <c r="BU379" i="23"/>
  <c r="BP379" i="23"/>
  <c r="BO379" i="23"/>
  <c r="BL379" i="23"/>
  <c r="BG379" i="23"/>
  <c r="BF379" i="23"/>
  <c r="BU378" i="23"/>
  <c r="BP378" i="23"/>
  <c r="BO378" i="23"/>
  <c r="BL378" i="23"/>
  <c r="BG378" i="23"/>
  <c r="BF378" i="23"/>
  <c r="BU377" i="23"/>
  <c r="BP377" i="23"/>
  <c r="BO377" i="23"/>
  <c r="BL377" i="23"/>
  <c r="BG377" i="23"/>
  <c r="BF377" i="23"/>
  <c r="BU376" i="23"/>
  <c r="BP376" i="23"/>
  <c r="BO376" i="23"/>
  <c r="BL376" i="23"/>
  <c r="BG376" i="23"/>
  <c r="BF376" i="23"/>
  <c r="BU375" i="23"/>
  <c r="BP375" i="23"/>
  <c r="BO375" i="23"/>
  <c r="BL375" i="23"/>
  <c r="BG375" i="23"/>
  <c r="BF375" i="23"/>
  <c r="BU374" i="23"/>
  <c r="BP374" i="23"/>
  <c r="BO374" i="23"/>
  <c r="BL374" i="23"/>
  <c r="BG374" i="23"/>
  <c r="BF374" i="23"/>
  <c r="BU373" i="23"/>
  <c r="BP373" i="23"/>
  <c r="BO373" i="23"/>
  <c r="BL373" i="23"/>
  <c r="BG373" i="23"/>
  <c r="BF373" i="23"/>
  <c r="BU372" i="23"/>
  <c r="BP372" i="23"/>
  <c r="BO372" i="23"/>
  <c r="BL372" i="23"/>
  <c r="BG372" i="23"/>
  <c r="BF372" i="23"/>
  <c r="BU371" i="23"/>
  <c r="BP371" i="23"/>
  <c r="BO371" i="23"/>
  <c r="BL371" i="23"/>
  <c r="BG371" i="23"/>
  <c r="BF371" i="23"/>
  <c r="BU370" i="23"/>
  <c r="BP370" i="23"/>
  <c r="BO370" i="23"/>
  <c r="BL370" i="23"/>
  <c r="BG370" i="23"/>
  <c r="BF370" i="23"/>
  <c r="BU369" i="23"/>
  <c r="BP369" i="23"/>
  <c r="BO369" i="23"/>
  <c r="BL369" i="23"/>
  <c r="BG369" i="23"/>
  <c r="BF369" i="23"/>
  <c r="BU368" i="23"/>
  <c r="BP368" i="23"/>
  <c r="BO368" i="23"/>
  <c r="BL368" i="23"/>
  <c r="BG368" i="23"/>
  <c r="BF368" i="23"/>
  <c r="BU367" i="23"/>
  <c r="BP367" i="23"/>
  <c r="BO367" i="23"/>
  <c r="BL367" i="23"/>
  <c r="BG367" i="23"/>
  <c r="BF367" i="23"/>
  <c r="BU366" i="23"/>
  <c r="BP366" i="23"/>
  <c r="BO366" i="23"/>
  <c r="BL366" i="23"/>
  <c r="BG366" i="23"/>
  <c r="BF366" i="23"/>
  <c r="BU365" i="23"/>
  <c r="BP365" i="23"/>
  <c r="BO365" i="23"/>
  <c r="BL365" i="23"/>
  <c r="BG365" i="23"/>
  <c r="BF365" i="23"/>
  <c r="BU364" i="23"/>
  <c r="BP364" i="23"/>
  <c r="BO364" i="23"/>
  <c r="BL364" i="23"/>
  <c r="BG364" i="23"/>
  <c r="BF364" i="23"/>
  <c r="BU363" i="23"/>
  <c r="BP363" i="23"/>
  <c r="BO363" i="23"/>
  <c r="BL363" i="23"/>
  <c r="BG363" i="23"/>
  <c r="BF363" i="23"/>
  <c r="BU362" i="23"/>
  <c r="BP362" i="23"/>
  <c r="BO362" i="23"/>
  <c r="BL362" i="23"/>
  <c r="BG362" i="23"/>
  <c r="BF362" i="23"/>
  <c r="BU361" i="23"/>
  <c r="BP361" i="23"/>
  <c r="BO361" i="23"/>
  <c r="BL361" i="23"/>
  <c r="BG361" i="23"/>
  <c r="BF361" i="23"/>
  <c r="BU360" i="23"/>
  <c r="BP360" i="23"/>
  <c r="BO360" i="23"/>
  <c r="BL360" i="23"/>
  <c r="BG360" i="23"/>
  <c r="BF360" i="23"/>
  <c r="BU359" i="23"/>
  <c r="BP359" i="23"/>
  <c r="BO359" i="23"/>
  <c r="BL359" i="23"/>
  <c r="BG359" i="23"/>
  <c r="BF359" i="23"/>
  <c r="BU358" i="23"/>
  <c r="BP358" i="23"/>
  <c r="BO358" i="23"/>
  <c r="BL358" i="23"/>
  <c r="BG358" i="23"/>
  <c r="BF358" i="23"/>
  <c r="BU357" i="23"/>
  <c r="BP357" i="23"/>
  <c r="BO357" i="23"/>
  <c r="BL357" i="23"/>
  <c r="BG357" i="23"/>
  <c r="BF357" i="23"/>
  <c r="BU356" i="23"/>
  <c r="BP356" i="23"/>
  <c r="BO356" i="23"/>
  <c r="BL356" i="23"/>
  <c r="BG356" i="23"/>
  <c r="BF356" i="23"/>
  <c r="BU355" i="23"/>
  <c r="BP355" i="23"/>
  <c r="BO355" i="23"/>
  <c r="BL355" i="23"/>
  <c r="BG355" i="23"/>
  <c r="BF355" i="23"/>
  <c r="BU354" i="23"/>
  <c r="BP354" i="23"/>
  <c r="BO354" i="23"/>
  <c r="BL354" i="23"/>
  <c r="BG354" i="23"/>
  <c r="BF354" i="23"/>
  <c r="BU353" i="23"/>
  <c r="BP353" i="23"/>
  <c r="BO353" i="23"/>
  <c r="BL353" i="23"/>
  <c r="BG353" i="23"/>
  <c r="BF353" i="23"/>
  <c r="BU352" i="23"/>
  <c r="BP352" i="23"/>
  <c r="BO352" i="23"/>
  <c r="BL352" i="23"/>
  <c r="BG352" i="23"/>
  <c r="BF352" i="23"/>
  <c r="BU351" i="23"/>
  <c r="BP351" i="23"/>
  <c r="BO351" i="23"/>
  <c r="BL351" i="23"/>
  <c r="BG351" i="23"/>
  <c r="BF351" i="23"/>
  <c r="BU350" i="23"/>
  <c r="BP350" i="23"/>
  <c r="BO350" i="23"/>
  <c r="BL350" i="23"/>
  <c r="BG350" i="23"/>
  <c r="BF350" i="23"/>
  <c r="BU349" i="23"/>
  <c r="BP349" i="23"/>
  <c r="BO349" i="23"/>
  <c r="BL349" i="23"/>
  <c r="BG349" i="23"/>
  <c r="BF349" i="23"/>
  <c r="BU348" i="23"/>
  <c r="BP348" i="23"/>
  <c r="BO348" i="23"/>
  <c r="BL348" i="23"/>
  <c r="BG348" i="23"/>
  <c r="BF348" i="23"/>
  <c r="BU347" i="23"/>
  <c r="BP347" i="23"/>
  <c r="BO347" i="23"/>
  <c r="BL347" i="23"/>
  <c r="BG347" i="23"/>
  <c r="BF347" i="23"/>
  <c r="BU346" i="23"/>
  <c r="BP346" i="23"/>
  <c r="BO346" i="23"/>
  <c r="BL346" i="23"/>
  <c r="BG346" i="23"/>
  <c r="BF346" i="23"/>
  <c r="BU345" i="23"/>
  <c r="BP345" i="23"/>
  <c r="BO345" i="23"/>
  <c r="BL345" i="23"/>
  <c r="BG345" i="23"/>
  <c r="BF345" i="23"/>
  <c r="BU344" i="23"/>
  <c r="BP344" i="23"/>
  <c r="BO344" i="23"/>
  <c r="BL344" i="23"/>
  <c r="BG344" i="23"/>
  <c r="BF344" i="23"/>
  <c r="BU343" i="23"/>
  <c r="BP343" i="23"/>
  <c r="BO343" i="23"/>
  <c r="BL343" i="23"/>
  <c r="BG343" i="23"/>
  <c r="BF343" i="23"/>
  <c r="BU342" i="23"/>
  <c r="BP342" i="23"/>
  <c r="BO342" i="23"/>
  <c r="BL342" i="23"/>
  <c r="BG342" i="23"/>
  <c r="BF342" i="23"/>
  <c r="BU341" i="23"/>
  <c r="BP341" i="23"/>
  <c r="BO341" i="23"/>
  <c r="BL341" i="23"/>
  <c r="BG341" i="23"/>
  <c r="BF341" i="23"/>
  <c r="BU340" i="23"/>
  <c r="BP340" i="23"/>
  <c r="BO340" i="23"/>
  <c r="BL340" i="23"/>
  <c r="BG340" i="23"/>
  <c r="BF340" i="23"/>
  <c r="BU339" i="23"/>
  <c r="BP339" i="23"/>
  <c r="BO339" i="23"/>
  <c r="BL339" i="23"/>
  <c r="BG339" i="23"/>
  <c r="BF339" i="23"/>
  <c r="BU338" i="23"/>
  <c r="BP338" i="23"/>
  <c r="BO338" i="23"/>
  <c r="BL338" i="23"/>
  <c r="BG338" i="23"/>
  <c r="BF338" i="23"/>
  <c r="BU337" i="23"/>
  <c r="BP337" i="23"/>
  <c r="BO337" i="23"/>
  <c r="BL337" i="23"/>
  <c r="BG337" i="23"/>
  <c r="BF337" i="23"/>
  <c r="BU336" i="23"/>
  <c r="BP336" i="23"/>
  <c r="BO336" i="23"/>
  <c r="BL336" i="23"/>
  <c r="BG336" i="23"/>
  <c r="BF336" i="23"/>
  <c r="BU335" i="23"/>
  <c r="BP335" i="23"/>
  <c r="BO335" i="23"/>
  <c r="BL335" i="23"/>
  <c r="BG335" i="23"/>
  <c r="BF335" i="23"/>
  <c r="BU334" i="23"/>
  <c r="BP334" i="23"/>
  <c r="BO334" i="23"/>
  <c r="BL334" i="23"/>
  <c r="BG334" i="23"/>
  <c r="BF334" i="23"/>
  <c r="BU333" i="23"/>
  <c r="BP333" i="23"/>
  <c r="BO333" i="23"/>
  <c r="BL333" i="23"/>
  <c r="BG333" i="23"/>
  <c r="BF333" i="23"/>
  <c r="BU332" i="23"/>
  <c r="BP332" i="23"/>
  <c r="BO332" i="23"/>
  <c r="BL332" i="23"/>
  <c r="BG332" i="23"/>
  <c r="BF332" i="23"/>
  <c r="BU331" i="23"/>
  <c r="BP331" i="23"/>
  <c r="BO331" i="23"/>
  <c r="BL331" i="23"/>
  <c r="BG331" i="23"/>
  <c r="BF331" i="23"/>
  <c r="BU330" i="23"/>
  <c r="BP330" i="23"/>
  <c r="BO330" i="23"/>
  <c r="BL330" i="23"/>
  <c r="BG330" i="23"/>
  <c r="BF330" i="23"/>
  <c r="BU329" i="23"/>
  <c r="BP329" i="23"/>
  <c r="BO329" i="23"/>
  <c r="BL329" i="23"/>
  <c r="BG329" i="23"/>
  <c r="BF329" i="23"/>
  <c r="BU328" i="23"/>
  <c r="BP328" i="23"/>
  <c r="BO328" i="23"/>
  <c r="BL328" i="23"/>
  <c r="BG328" i="23"/>
  <c r="BF328" i="23"/>
  <c r="BU327" i="23"/>
  <c r="BP327" i="23"/>
  <c r="BO327" i="23"/>
  <c r="BL327" i="23"/>
  <c r="BG327" i="23"/>
  <c r="BF327" i="23"/>
  <c r="BU326" i="23"/>
  <c r="BP326" i="23"/>
  <c r="BO326" i="23"/>
  <c r="BL326" i="23"/>
  <c r="BG326" i="23"/>
  <c r="BF326" i="23"/>
  <c r="BU325" i="23"/>
  <c r="BP325" i="23"/>
  <c r="BO325" i="23"/>
  <c r="BL325" i="23"/>
  <c r="BG325" i="23"/>
  <c r="BF325" i="23"/>
  <c r="BU324" i="23"/>
  <c r="BP324" i="23"/>
  <c r="BO324" i="23"/>
  <c r="BL324" i="23"/>
  <c r="BG324" i="23"/>
  <c r="BF324" i="23"/>
  <c r="BU323" i="23"/>
  <c r="BP323" i="23"/>
  <c r="BO323" i="23"/>
  <c r="BL323" i="23"/>
  <c r="BG323" i="23"/>
  <c r="BF323" i="23"/>
  <c r="BU322" i="23"/>
  <c r="BP322" i="23"/>
  <c r="BO322" i="23"/>
  <c r="BL322" i="23"/>
  <c r="BG322" i="23"/>
  <c r="BF322" i="23"/>
  <c r="BU321" i="23"/>
  <c r="BP321" i="23"/>
  <c r="BO321" i="23"/>
  <c r="BL321" i="23"/>
  <c r="BG321" i="23"/>
  <c r="BF321" i="23"/>
  <c r="BU320" i="23"/>
  <c r="BP320" i="23"/>
  <c r="BO320" i="23"/>
  <c r="BL320" i="23"/>
  <c r="BG320" i="23"/>
  <c r="BF320" i="23"/>
  <c r="BU319" i="23"/>
  <c r="BP319" i="23"/>
  <c r="BO319" i="23"/>
  <c r="BL319" i="23"/>
  <c r="BG319" i="23"/>
  <c r="BF319" i="23"/>
  <c r="BU318" i="23"/>
  <c r="BP318" i="23"/>
  <c r="BO318" i="23"/>
  <c r="BL318" i="23"/>
  <c r="BG318" i="23"/>
  <c r="BF318" i="23"/>
  <c r="BU317" i="23"/>
  <c r="BP317" i="23"/>
  <c r="BO317" i="23"/>
  <c r="BL317" i="23"/>
  <c r="BG317" i="23"/>
  <c r="BF317" i="23"/>
  <c r="BU316" i="23"/>
  <c r="BP316" i="23"/>
  <c r="BO316" i="23"/>
  <c r="BL316" i="23"/>
  <c r="BG316" i="23"/>
  <c r="BF316" i="23"/>
  <c r="BU315" i="23"/>
  <c r="BP315" i="23"/>
  <c r="BO315" i="23"/>
  <c r="BL315" i="23"/>
  <c r="BG315" i="23"/>
  <c r="BF315" i="23"/>
  <c r="BU314" i="23"/>
  <c r="BP314" i="23"/>
  <c r="BO314" i="23"/>
  <c r="BL314" i="23"/>
  <c r="BG314" i="23"/>
  <c r="BF314" i="23"/>
  <c r="BU313" i="23"/>
  <c r="BP313" i="23"/>
  <c r="BO313" i="23"/>
  <c r="BL313" i="23"/>
  <c r="BG313" i="23"/>
  <c r="BF313" i="23"/>
  <c r="BU312" i="23"/>
  <c r="BP312" i="23"/>
  <c r="BO312" i="23"/>
  <c r="BL312" i="23"/>
  <c r="BG312" i="23"/>
  <c r="BF312" i="23"/>
  <c r="BU311" i="23"/>
  <c r="BP311" i="23"/>
  <c r="BO311" i="23"/>
  <c r="BL311" i="23"/>
  <c r="BG311" i="23"/>
  <c r="BF311" i="23"/>
  <c r="BU310" i="23"/>
  <c r="BP310" i="23"/>
  <c r="BO310" i="23"/>
  <c r="BL310" i="23"/>
  <c r="BG310" i="23"/>
  <c r="BF310" i="23"/>
  <c r="BU309" i="23"/>
  <c r="BP309" i="23"/>
  <c r="BO309" i="23"/>
  <c r="BL309" i="23"/>
  <c r="BG309" i="23"/>
  <c r="BF309" i="23"/>
  <c r="BU308" i="23"/>
  <c r="BP308" i="23"/>
  <c r="BO308" i="23"/>
  <c r="BL308" i="23"/>
  <c r="BG308" i="23"/>
  <c r="BF308" i="23"/>
  <c r="BU307" i="23"/>
  <c r="BP307" i="23"/>
  <c r="BO307" i="23"/>
  <c r="BL307" i="23"/>
  <c r="BG307" i="23"/>
  <c r="BF307" i="23"/>
  <c r="BU306" i="23"/>
  <c r="BP306" i="23"/>
  <c r="BO306" i="23"/>
  <c r="BL306" i="23"/>
  <c r="BG306" i="23"/>
  <c r="BF306" i="23"/>
  <c r="BU305" i="23"/>
  <c r="BP305" i="23"/>
  <c r="BO305" i="23"/>
  <c r="BL305" i="23"/>
  <c r="BG305" i="23"/>
  <c r="BF305" i="23"/>
  <c r="BU304" i="23"/>
  <c r="BP304" i="23"/>
  <c r="BO304" i="23"/>
  <c r="BL304" i="23"/>
  <c r="BG304" i="23"/>
  <c r="BF304" i="23"/>
  <c r="BU303" i="23"/>
  <c r="BP303" i="23"/>
  <c r="BO303" i="23"/>
  <c r="BL303" i="23"/>
  <c r="BG303" i="23"/>
  <c r="BF303" i="23"/>
  <c r="BU302" i="23"/>
  <c r="BP302" i="23"/>
  <c r="BO302" i="23"/>
  <c r="BL302" i="23"/>
  <c r="BG302" i="23"/>
  <c r="BF302" i="23"/>
  <c r="BU301" i="23"/>
  <c r="BP301" i="23"/>
  <c r="BO301" i="23"/>
  <c r="BL301" i="23"/>
  <c r="BG301" i="23"/>
  <c r="BF301" i="23"/>
  <c r="BU300" i="23"/>
  <c r="BP300" i="23"/>
  <c r="BO300" i="23"/>
  <c r="BL300" i="23"/>
  <c r="BG300" i="23"/>
  <c r="BF300" i="23"/>
  <c r="BU299" i="23"/>
  <c r="BP299" i="23"/>
  <c r="BO299" i="23"/>
  <c r="BL299" i="23"/>
  <c r="BG299" i="23"/>
  <c r="BF299" i="23"/>
  <c r="BU298" i="23"/>
  <c r="BP298" i="23"/>
  <c r="BO298" i="23"/>
  <c r="BL298" i="23"/>
  <c r="BG298" i="23"/>
  <c r="BF298" i="23"/>
  <c r="BU297" i="23"/>
  <c r="BP297" i="23"/>
  <c r="BO297" i="23"/>
  <c r="BL297" i="23"/>
  <c r="BG297" i="23"/>
  <c r="BF297" i="23"/>
  <c r="BU296" i="23"/>
  <c r="BP296" i="23"/>
  <c r="BO296" i="23"/>
  <c r="BL296" i="23"/>
  <c r="BG296" i="23"/>
  <c r="BF296" i="23"/>
  <c r="BU295" i="23"/>
  <c r="BP295" i="23"/>
  <c r="BO295" i="23"/>
  <c r="BL295" i="23"/>
  <c r="BG295" i="23"/>
  <c r="BF295" i="23"/>
  <c r="BU294" i="23"/>
  <c r="BP294" i="23"/>
  <c r="BO294" i="23"/>
  <c r="BL294" i="23"/>
  <c r="BG294" i="23"/>
  <c r="BF294" i="23"/>
  <c r="BU293" i="23"/>
  <c r="BP293" i="23"/>
  <c r="BO293" i="23"/>
  <c r="BL293" i="23"/>
  <c r="BG293" i="23"/>
  <c r="BF293" i="23"/>
  <c r="BU292" i="23"/>
  <c r="BP292" i="23"/>
  <c r="BO292" i="23"/>
  <c r="BL292" i="23"/>
  <c r="BG292" i="23"/>
  <c r="BF292" i="23"/>
  <c r="BU291" i="23"/>
  <c r="BP291" i="23"/>
  <c r="BO291" i="23"/>
  <c r="BL291" i="23"/>
  <c r="BG291" i="23"/>
  <c r="BF291" i="23"/>
  <c r="BU290" i="23"/>
  <c r="BP290" i="23"/>
  <c r="BO290" i="23"/>
  <c r="BL290" i="23"/>
  <c r="BG290" i="23"/>
  <c r="BF290" i="23"/>
  <c r="BU289" i="23"/>
  <c r="BP289" i="23"/>
  <c r="BO289" i="23"/>
  <c r="BL289" i="23"/>
  <c r="BG289" i="23"/>
  <c r="BF289" i="23"/>
  <c r="BU288" i="23"/>
  <c r="BP288" i="23"/>
  <c r="BO288" i="23"/>
  <c r="BL288" i="23"/>
  <c r="BG288" i="23"/>
  <c r="BF288" i="23"/>
  <c r="BU287" i="23"/>
  <c r="BP287" i="23"/>
  <c r="BO287" i="23"/>
  <c r="BL287" i="23"/>
  <c r="BG287" i="23"/>
  <c r="BF287" i="23"/>
  <c r="BU286" i="23"/>
  <c r="BP286" i="23"/>
  <c r="BO286" i="23"/>
  <c r="BL286" i="23"/>
  <c r="BG286" i="23"/>
  <c r="BF286" i="23"/>
  <c r="BU285" i="23"/>
  <c r="BP285" i="23"/>
  <c r="BO285" i="23"/>
  <c r="BL285" i="23"/>
  <c r="BG285" i="23"/>
  <c r="BF285" i="23"/>
  <c r="BU284" i="23"/>
  <c r="BP284" i="23"/>
  <c r="BO284" i="23"/>
  <c r="BL284" i="23"/>
  <c r="BG284" i="23"/>
  <c r="BF284" i="23"/>
  <c r="BU283" i="23"/>
  <c r="BP283" i="23"/>
  <c r="BO283" i="23"/>
  <c r="BL283" i="23"/>
  <c r="BG283" i="23"/>
  <c r="BF283" i="23"/>
  <c r="BU282" i="23"/>
  <c r="BP282" i="23"/>
  <c r="BO282" i="23"/>
  <c r="BL282" i="23"/>
  <c r="BG282" i="23"/>
  <c r="BF282" i="23"/>
  <c r="BU281" i="23"/>
  <c r="BP281" i="23"/>
  <c r="BO281" i="23"/>
  <c r="BL281" i="23"/>
  <c r="BG281" i="23"/>
  <c r="BF281" i="23"/>
  <c r="BU280" i="23"/>
  <c r="BP280" i="23"/>
  <c r="BO280" i="23"/>
  <c r="BL280" i="23"/>
  <c r="BG280" i="23"/>
  <c r="BF280" i="23"/>
  <c r="BU279" i="23"/>
  <c r="BP279" i="23"/>
  <c r="BO279" i="23"/>
  <c r="BL279" i="23"/>
  <c r="BG279" i="23"/>
  <c r="BF279" i="23"/>
  <c r="BU278" i="23"/>
  <c r="BP278" i="23"/>
  <c r="BO278" i="23"/>
  <c r="BL278" i="23"/>
  <c r="BG278" i="23"/>
  <c r="BF278" i="23"/>
  <c r="BU277" i="23"/>
  <c r="BP277" i="23"/>
  <c r="BO277" i="23"/>
  <c r="BL277" i="23"/>
  <c r="BG277" i="23"/>
  <c r="BF277" i="23"/>
  <c r="BU276" i="23"/>
  <c r="BP276" i="23"/>
  <c r="BO276" i="23"/>
  <c r="BL276" i="23"/>
  <c r="BG276" i="23"/>
  <c r="BF276" i="23"/>
  <c r="BU275" i="23"/>
  <c r="BP275" i="23"/>
  <c r="BO275" i="23"/>
  <c r="BL275" i="23"/>
  <c r="BG275" i="23"/>
  <c r="BF275" i="23"/>
  <c r="BU274" i="23"/>
  <c r="BP274" i="23"/>
  <c r="BO274" i="23"/>
  <c r="BL274" i="23"/>
  <c r="BG274" i="23"/>
  <c r="BF274" i="23"/>
  <c r="BU273" i="23"/>
  <c r="BP273" i="23"/>
  <c r="BO273" i="23"/>
  <c r="BL273" i="23"/>
  <c r="BG273" i="23"/>
  <c r="BF273" i="23"/>
  <c r="BU272" i="23"/>
  <c r="BP272" i="23"/>
  <c r="BO272" i="23"/>
  <c r="BL272" i="23"/>
  <c r="BG272" i="23"/>
  <c r="BF272" i="23"/>
  <c r="BU271" i="23"/>
  <c r="BP271" i="23"/>
  <c r="BO271" i="23"/>
  <c r="BL271" i="23"/>
  <c r="BG271" i="23"/>
  <c r="BF271" i="23"/>
  <c r="BU270" i="23"/>
  <c r="BP270" i="23"/>
  <c r="BO270" i="23"/>
  <c r="BL270" i="23"/>
  <c r="BG270" i="23"/>
  <c r="BF270" i="23"/>
  <c r="BU269" i="23"/>
  <c r="BP269" i="23"/>
  <c r="BO269" i="23"/>
  <c r="BL269" i="23"/>
  <c r="BG269" i="23"/>
  <c r="BF269" i="23"/>
  <c r="BU268" i="23"/>
  <c r="BP268" i="23"/>
  <c r="BO268" i="23"/>
  <c r="BL268" i="23"/>
  <c r="BG268" i="23"/>
  <c r="BF268" i="23"/>
  <c r="BU267" i="23"/>
  <c r="BP267" i="23"/>
  <c r="BO267" i="23"/>
  <c r="BL267" i="23"/>
  <c r="BG267" i="23"/>
  <c r="BF267" i="23"/>
  <c r="BU266" i="23"/>
  <c r="BP266" i="23"/>
  <c r="BO266" i="23"/>
  <c r="BL266" i="23"/>
  <c r="BG266" i="23"/>
  <c r="BF266" i="23"/>
  <c r="BU265" i="23"/>
  <c r="BP265" i="23"/>
  <c r="BO265" i="23"/>
  <c r="BL265" i="23"/>
  <c r="BG265" i="23"/>
  <c r="BF265" i="23"/>
  <c r="BU264" i="23"/>
  <c r="BP264" i="23"/>
  <c r="BO264" i="23"/>
  <c r="BL264" i="23"/>
  <c r="BG264" i="23"/>
  <c r="BF264" i="23"/>
  <c r="BU263" i="23"/>
  <c r="BP263" i="23"/>
  <c r="BO263" i="23"/>
  <c r="BL263" i="23"/>
  <c r="BG263" i="23"/>
  <c r="BF263" i="23"/>
  <c r="BU262" i="23"/>
  <c r="BP262" i="23"/>
  <c r="BO262" i="23"/>
  <c r="BL262" i="23"/>
  <c r="BG262" i="23"/>
  <c r="BF262" i="23"/>
  <c r="BU261" i="23"/>
  <c r="BP261" i="23"/>
  <c r="BO261" i="23"/>
  <c r="BL261" i="23"/>
  <c r="BG261" i="23"/>
  <c r="BF261" i="23"/>
  <c r="BU260" i="23"/>
  <c r="BP260" i="23"/>
  <c r="BO260" i="23"/>
  <c r="BL260" i="23"/>
  <c r="BG260" i="23"/>
  <c r="BF260" i="23"/>
  <c r="BU259" i="23"/>
  <c r="BP259" i="23"/>
  <c r="BO259" i="23"/>
  <c r="BL259" i="23"/>
  <c r="BG259" i="23"/>
  <c r="BF259" i="23"/>
  <c r="BU258" i="23"/>
  <c r="BP258" i="23"/>
  <c r="BO258" i="23"/>
  <c r="BL258" i="23"/>
  <c r="BG258" i="23"/>
  <c r="BF258" i="23"/>
  <c r="BU257" i="23"/>
  <c r="BP257" i="23"/>
  <c r="BO257" i="23"/>
  <c r="BL257" i="23"/>
  <c r="BG257" i="23"/>
  <c r="BF257" i="23"/>
  <c r="BU256" i="23"/>
  <c r="BP256" i="23"/>
  <c r="BO256" i="23"/>
  <c r="BL256" i="23"/>
  <c r="BG256" i="23"/>
  <c r="BF256" i="23"/>
  <c r="BU255" i="23"/>
  <c r="BP255" i="23"/>
  <c r="BO255" i="23"/>
  <c r="BL255" i="23"/>
  <c r="BG255" i="23"/>
  <c r="BF255" i="23"/>
  <c r="BU254" i="23"/>
  <c r="BP254" i="23"/>
  <c r="BO254" i="23"/>
  <c r="BL254" i="23"/>
  <c r="BG254" i="23"/>
  <c r="BF254" i="23"/>
  <c r="BU253" i="23"/>
  <c r="BP253" i="23"/>
  <c r="BO253" i="23"/>
  <c r="BL253" i="23"/>
  <c r="BG253" i="23"/>
  <c r="BF253" i="23"/>
  <c r="BU252" i="23"/>
  <c r="BP252" i="23"/>
  <c r="BO252" i="23"/>
  <c r="BL252" i="23"/>
  <c r="BG252" i="23"/>
  <c r="BF252" i="23"/>
  <c r="BU251" i="23"/>
  <c r="BP251" i="23"/>
  <c r="BO251" i="23"/>
  <c r="BL251" i="23"/>
  <c r="BG251" i="23"/>
  <c r="BF251" i="23"/>
  <c r="BU250" i="23"/>
  <c r="BP250" i="23"/>
  <c r="BO250" i="23"/>
  <c r="BL250" i="23"/>
  <c r="BG250" i="23"/>
  <c r="BF250" i="23"/>
  <c r="BU249" i="23"/>
  <c r="BP249" i="23"/>
  <c r="BO249" i="23"/>
  <c r="BL249" i="23"/>
  <c r="BG249" i="23"/>
  <c r="BF249" i="23"/>
  <c r="BU248" i="23"/>
  <c r="BP248" i="23"/>
  <c r="BO248" i="23"/>
  <c r="BL248" i="23"/>
  <c r="BG248" i="23"/>
  <c r="BF248" i="23"/>
  <c r="BU247" i="23"/>
  <c r="BP247" i="23"/>
  <c r="BO247" i="23"/>
  <c r="BL247" i="23"/>
  <c r="BG247" i="23"/>
  <c r="BF247" i="23"/>
  <c r="BU246" i="23"/>
  <c r="BP246" i="23"/>
  <c r="BO246" i="23"/>
  <c r="BL246" i="23"/>
  <c r="BG246" i="23"/>
  <c r="BF246" i="23"/>
  <c r="BU245" i="23"/>
  <c r="BP245" i="23"/>
  <c r="BO245" i="23"/>
  <c r="BL245" i="23"/>
  <c r="BG245" i="23"/>
  <c r="BF245" i="23"/>
  <c r="BU244" i="23"/>
  <c r="BP244" i="23"/>
  <c r="BO244" i="23"/>
  <c r="BL244" i="23"/>
  <c r="BG244" i="23"/>
  <c r="BF244" i="23"/>
  <c r="BU243" i="23"/>
  <c r="BP243" i="23"/>
  <c r="BO243" i="23"/>
  <c r="BL243" i="23"/>
  <c r="BG243" i="23"/>
  <c r="BF243" i="23"/>
  <c r="BU242" i="23"/>
  <c r="BP242" i="23"/>
  <c r="BO242" i="23"/>
  <c r="BL242" i="23"/>
  <c r="BG242" i="23"/>
  <c r="BF242" i="23"/>
  <c r="BU241" i="23"/>
  <c r="BP241" i="23"/>
  <c r="BO241" i="23"/>
  <c r="BL241" i="23"/>
  <c r="BG241" i="23"/>
  <c r="BF241" i="23"/>
  <c r="BU240" i="23"/>
  <c r="BP240" i="23"/>
  <c r="BO240" i="23"/>
  <c r="BL240" i="23"/>
  <c r="BG240" i="23"/>
  <c r="BF240" i="23"/>
  <c r="BU239" i="23"/>
  <c r="BP239" i="23"/>
  <c r="BO239" i="23"/>
  <c r="BL239" i="23"/>
  <c r="BG239" i="23"/>
  <c r="BF239" i="23"/>
  <c r="BU238" i="23"/>
  <c r="BP238" i="23"/>
  <c r="BO238" i="23"/>
  <c r="BL238" i="23"/>
  <c r="BG238" i="23"/>
  <c r="BF238" i="23"/>
  <c r="BU237" i="23"/>
  <c r="BP237" i="23"/>
  <c r="BO237" i="23"/>
  <c r="BL237" i="23"/>
  <c r="BG237" i="23"/>
  <c r="BF237" i="23"/>
  <c r="BU236" i="23"/>
  <c r="BP236" i="23"/>
  <c r="BO236" i="23"/>
  <c r="BL236" i="23"/>
  <c r="BG236" i="23"/>
  <c r="BF236" i="23"/>
  <c r="BU235" i="23"/>
  <c r="BP235" i="23"/>
  <c r="BO235" i="23"/>
  <c r="BL235" i="23"/>
  <c r="BG235" i="23"/>
  <c r="BF235" i="23"/>
  <c r="BU234" i="23"/>
  <c r="BP234" i="23"/>
  <c r="BO234" i="23"/>
  <c r="BL234" i="23"/>
  <c r="BG234" i="23"/>
  <c r="BF234" i="23"/>
  <c r="BU233" i="23"/>
  <c r="BP233" i="23"/>
  <c r="BO233" i="23"/>
  <c r="BL233" i="23"/>
  <c r="BG233" i="23"/>
  <c r="BF233" i="23"/>
  <c r="BU232" i="23"/>
  <c r="BP232" i="23"/>
  <c r="BO232" i="23"/>
  <c r="BL232" i="23"/>
  <c r="BG232" i="23"/>
  <c r="BF232" i="23"/>
  <c r="BU231" i="23"/>
  <c r="BP231" i="23"/>
  <c r="BO231" i="23"/>
  <c r="BL231" i="23"/>
  <c r="BG231" i="23"/>
  <c r="BF231" i="23"/>
  <c r="BU230" i="23"/>
  <c r="BP230" i="23"/>
  <c r="BO230" i="23"/>
  <c r="BL230" i="23"/>
  <c r="BG230" i="23"/>
  <c r="BF230" i="23"/>
  <c r="BU229" i="23"/>
  <c r="BP229" i="23"/>
  <c r="BO229" i="23"/>
  <c r="BL229" i="23"/>
  <c r="BG229" i="23"/>
  <c r="BF229" i="23"/>
  <c r="BU228" i="23"/>
  <c r="BP228" i="23"/>
  <c r="BO228" i="23"/>
  <c r="BL228" i="23"/>
  <c r="BG228" i="23"/>
  <c r="BF228" i="23"/>
  <c r="BU227" i="23"/>
  <c r="BP227" i="23"/>
  <c r="BO227" i="23"/>
  <c r="BL227" i="23"/>
  <c r="BG227" i="23"/>
  <c r="BF227" i="23"/>
  <c r="BU226" i="23"/>
  <c r="BP226" i="23"/>
  <c r="BO226" i="23"/>
  <c r="BL226" i="23"/>
  <c r="BG226" i="23"/>
  <c r="BF226" i="23"/>
  <c r="BU225" i="23"/>
  <c r="BP225" i="23"/>
  <c r="BO225" i="23"/>
  <c r="BL225" i="23"/>
  <c r="BG225" i="23"/>
  <c r="BF225" i="23"/>
  <c r="BU224" i="23"/>
  <c r="BP224" i="23"/>
  <c r="BO224" i="23"/>
  <c r="BL224" i="23"/>
  <c r="BG224" i="23"/>
  <c r="BF224" i="23"/>
  <c r="BU223" i="23"/>
  <c r="BP223" i="23"/>
  <c r="BO223" i="23"/>
  <c r="BL223" i="23"/>
  <c r="BG223" i="23"/>
  <c r="BF223" i="23"/>
  <c r="BU222" i="23"/>
  <c r="BP222" i="23"/>
  <c r="BO222" i="23"/>
  <c r="BL222" i="23"/>
  <c r="BG222" i="23"/>
  <c r="BF222" i="23"/>
  <c r="BU221" i="23"/>
  <c r="BP221" i="23"/>
  <c r="BO221" i="23"/>
  <c r="BL221" i="23"/>
  <c r="BG221" i="23"/>
  <c r="BF221" i="23"/>
  <c r="BU220" i="23"/>
  <c r="BP220" i="23"/>
  <c r="BO220" i="23"/>
  <c r="BL220" i="23"/>
  <c r="BG220" i="23"/>
  <c r="BF220" i="23"/>
  <c r="BU219" i="23"/>
  <c r="BP219" i="23"/>
  <c r="BO219" i="23"/>
  <c r="BL219" i="23"/>
  <c r="BG219" i="23"/>
  <c r="BF219" i="23"/>
  <c r="BU218" i="23"/>
  <c r="BP218" i="23"/>
  <c r="BO218" i="23"/>
  <c r="BL218" i="23"/>
  <c r="BG218" i="23"/>
  <c r="BF218" i="23"/>
  <c r="BU217" i="23"/>
  <c r="BP217" i="23"/>
  <c r="BO217" i="23"/>
  <c r="BL217" i="23"/>
  <c r="BG217" i="23"/>
  <c r="BF217" i="23"/>
  <c r="BU216" i="23"/>
  <c r="BP216" i="23"/>
  <c r="BO216" i="23"/>
  <c r="BL216" i="23"/>
  <c r="BG216" i="23"/>
  <c r="BF216" i="23"/>
  <c r="BU215" i="23"/>
  <c r="BP215" i="23"/>
  <c r="BO215" i="23"/>
  <c r="BL215" i="23"/>
  <c r="BG215" i="23"/>
  <c r="BF215" i="23"/>
  <c r="BU214" i="23"/>
  <c r="BP214" i="23"/>
  <c r="BO214" i="23"/>
  <c r="BL214" i="23"/>
  <c r="BG214" i="23"/>
  <c r="BF214" i="23"/>
  <c r="BU213" i="23"/>
  <c r="BP213" i="23"/>
  <c r="BO213" i="23"/>
  <c r="BL213" i="23"/>
  <c r="BG213" i="23"/>
  <c r="BF213" i="23"/>
  <c r="BU212" i="23"/>
  <c r="BP212" i="23"/>
  <c r="BO212" i="23"/>
  <c r="BL212" i="23"/>
  <c r="BG212" i="23"/>
  <c r="BF212" i="23"/>
  <c r="BU211" i="23"/>
  <c r="BP211" i="23"/>
  <c r="BO211" i="23"/>
  <c r="BL211" i="23"/>
  <c r="BG211" i="23"/>
  <c r="BF211" i="23"/>
  <c r="BU210" i="23"/>
  <c r="BP210" i="23"/>
  <c r="BO210" i="23"/>
  <c r="BL210" i="23"/>
  <c r="BG210" i="23"/>
  <c r="BF210" i="23"/>
  <c r="BU209" i="23"/>
  <c r="BP209" i="23"/>
  <c r="BO209" i="23"/>
  <c r="BL209" i="23"/>
  <c r="BG209" i="23"/>
  <c r="BF209" i="23"/>
  <c r="BU208" i="23"/>
  <c r="BP208" i="23"/>
  <c r="BO208" i="23"/>
  <c r="BL208" i="23"/>
  <c r="BG208" i="23"/>
  <c r="BF208" i="23"/>
  <c r="BU207" i="23"/>
  <c r="BP207" i="23"/>
  <c r="BO207" i="23"/>
  <c r="BL207" i="23"/>
  <c r="BG207" i="23"/>
  <c r="BF207" i="23"/>
  <c r="BU206" i="23"/>
  <c r="BP206" i="23"/>
  <c r="BO206" i="23"/>
  <c r="BL206" i="23"/>
  <c r="BG206" i="23"/>
  <c r="BF206" i="23"/>
  <c r="BU205" i="23"/>
  <c r="BP205" i="23"/>
  <c r="BO205" i="23"/>
  <c r="BL205" i="23"/>
  <c r="BG205" i="23"/>
  <c r="BF205" i="23"/>
  <c r="BU204" i="23"/>
  <c r="BP204" i="23"/>
  <c r="BO204" i="23"/>
  <c r="BL204" i="23"/>
  <c r="BG204" i="23"/>
  <c r="BF204" i="23"/>
  <c r="BU203" i="23"/>
  <c r="BP203" i="23"/>
  <c r="BO203" i="23"/>
  <c r="BL203" i="23"/>
  <c r="BG203" i="23"/>
  <c r="BF203" i="23"/>
  <c r="BU202" i="23"/>
  <c r="BP202" i="23"/>
  <c r="BO202" i="23"/>
  <c r="BL202" i="23"/>
  <c r="BG202" i="23"/>
  <c r="BF202" i="23"/>
  <c r="BU201" i="23"/>
  <c r="BP201" i="23"/>
  <c r="BO201" i="23"/>
  <c r="BL201" i="23"/>
  <c r="BG201" i="23"/>
  <c r="BF201" i="23"/>
  <c r="BU200" i="23"/>
  <c r="BP200" i="23"/>
  <c r="BO200" i="23"/>
  <c r="BL200" i="23"/>
  <c r="BG200" i="23"/>
  <c r="BF200" i="23"/>
  <c r="BU199" i="23"/>
  <c r="BP199" i="23"/>
  <c r="BO199" i="23"/>
  <c r="BL199" i="23"/>
  <c r="BG199" i="23"/>
  <c r="BF199" i="23"/>
  <c r="BU198" i="23"/>
  <c r="BP198" i="23"/>
  <c r="BO198" i="23"/>
  <c r="BL198" i="23"/>
  <c r="BG198" i="23"/>
  <c r="BF198" i="23"/>
  <c r="BU197" i="23"/>
  <c r="BP197" i="23"/>
  <c r="BO197" i="23"/>
  <c r="BL197" i="23"/>
  <c r="BG197" i="23"/>
  <c r="BF197" i="23"/>
  <c r="BU196" i="23"/>
  <c r="BP196" i="23"/>
  <c r="BO196" i="23"/>
  <c r="BL196" i="23"/>
  <c r="BG196" i="23"/>
  <c r="BF196" i="23"/>
  <c r="BU195" i="23"/>
  <c r="BP195" i="23"/>
  <c r="BO195" i="23"/>
  <c r="BL195" i="23"/>
  <c r="BG195" i="23"/>
  <c r="BF195" i="23"/>
  <c r="BU194" i="23"/>
  <c r="BP194" i="23"/>
  <c r="BO194" i="23"/>
  <c r="BL194" i="23"/>
  <c r="BG194" i="23"/>
  <c r="BF194" i="23"/>
  <c r="BU193" i="23"/>
  <c r="BP193" i="23"/>
  <c r="BO193" i="23"/>
  <c r="BL193" i="23"/>
  <c r="BG193" i="23"/>
  <c r="BF193" i="23"/>
  <c r="BU192" i="23"/>
  <c r="BP192" i="23"/>
  <c r="BO192" i="23"/>
  <c r="BL192" i="23"/>
  <c r="BG192" i="23"/>
  <c r="BF192" i="23"/>
  <c r="BU191" i="23"/>
  <c r="BP191" i="23"/>
  <c r="BO191" i="23"/>
  <c r="BL191" i="23"/>
  <c r="BG191" i="23"/>
  <c r="BF191" i="23"/>
  <c r="BU190" i="23"/>
  <c r="BP190" i="23"/>
  <c r="BO190" i="23"/>
  <c r="BL190" i="23"/>
  <c r="BG190" i="23"/>
  <c r="BF190" i="23"/>
  <c r="BU189" i="23"/>
  <c r="BP189" i="23"/>
  <c r="BO189" i="23"/>
  <c r="BL189" i="23"/>
  <c r="BG189" i="23"/>
  <c r="BF189" i="23"/>
  <c r="BU188" i="23"/>
  <c r="BP188" i="23"/>
  <c r="BO188" i="23"/>
  <c r="BL188" i="23"/>
  <c r="BG188" i="23"/>
  <c r="BF188" i="23"/>
  <c r="BU187" i="23"/>
  <c r="BP187" i="23"/>
  <c r="BO187" i="23"/>
  <c r="BL187" i="23"/>
  <c r="BG187" i="23"/>
  <c r="BF187" i="23"/>
  <c r="BU186" i="23"/>
  <c r="BP186" i="23"/>
  <c r="BO186" i="23"/>
  <c r="BL186" i="23"/>
  <c r="BG186" i="23"/>
  <c r="BF186" i="23"/>
  <c r="BU185" i="23"/>
  <c r="BP185" i="23"/>
  <c r="BO185" i="23"/>
  <c r="BL185" i="23"/>
  <c r="BG185" i="23"/>
  <c r="BF185" i="23"/>
  <c r="BU184" i="23"/>
  <c r="BP184" i="23"/>
  <c r="BO184" i="23"/>
  <c r="BL184" i="23"/>
  <c r="BG184" i="23"/>
  <c r="BF184" i="23"/>
  <c r="BU183" i="23"/>
  <c r="BP183" i="23"/>
  <c r="BO183" i="23"/>
  <c r="BL183" i="23"/>
  <c r="BG183" i="23"/>
  <c r="BF183" i="23"/>
  <c r="BU182" i="23"/>
  <c r="BP182" i="23"/>
  <c r="BO182" i="23"/>
  <c r="BL182" i="23"/>
  <c r="BG182" i="23"/>
  <c r="BF182" i="23"/>
  <c r="BU181" i="23"/>
  <c r="BP181" i="23"/>
  <c r="BO181" i="23"/>
  <c r="BL181" i="23"/>
  <c r="BG181" i="23"/>
  <c r="BF181" i="23"/>
  <c r="BU180" i="23"/>
  <c r="BP180" i="23"/>
  <c r="BO180" i="23"/>
  <c r="BL180" i="23"/>
  <c r="BG180" i="23"/>
  <c r="BF180" i="23"/>
  <c r="BU179" i="23"/>
  <c r="BP179" i="23"/>
  <c r="BO179" i="23"/>
  <c r="BL179" i="23"/>
  <c r="BG179" i="23"/>
  <c r="BF179" i="23"/>
  <c r="BU178" i="23"/>
  <c r="BP178" i="23"/>
  <c r="BO178" i="23"/>
  <c r="BL178" i="23"/>
  <c r="BG178" i="23"/>
  <c r="BF178" i="23"/>
  <c r="BU177" i="23"/>
  <c r="BP177" i="23"/>
  <c r="BO177" i="23"/>
  <c r="BL177" i="23"/>
  <c r="BG177" i="23"/>
  <c r="BF177" i="23"/>
  <c r="BU176" i="23"/>
  <c r="BP176" i="23"/>
  <c r="BO176" i="23"/>
  <c r="BL176" i="23"/>
  <c r="BG176" i="23"/>
  <c r="BF176" i="23"/>
  <c r="BU175" i="23"/>
  <c r="BP175" i="23"/>
  <c r="BO175" i="23"/>
  <c r="BL175" i="23"/>
  <c r="BG175" i="23"/>
  <c r="BF175" i="23"/>
  <c r="BU174" i="23"/>
  <c r="BP174" i="23"/>
  <c r="BO174" i="23"/>
  <c r="BL174" i="23"/>
  <c r="BG174" i="23"/>
  <c r="BF174" i="23"/>
  <c r="BU173" i="23"/>
  <c r="BP173" i="23"/>
  <c r="BO173" i="23"/>
  <c r="BL173" i="23"/>
  <c r="BG173" i="23"/>
  <c r="BF173" i="23"/>
  <c r="BU172" i="23"/>
  <c r="BP172" i="23"/>
  <c r="BO172" i="23"/>
  <c r="BL172" i="23"/>
  <c r="BG172" i="23"/>
  <c r="BF172" i="23"/>
  <c r="BU171" i="23"/>
  <c r="BP171" i="23"/>
  <c r="BO171" i="23"/>
  <c r="BL171" i="23"/>
  <c r="BG171" i="23"/>
  <c r="BF171" i="23"/>
  <c r="BU170" i="23"/>
  <c r="BP170" i="23"/>
  <c r="BO170" i="23"/>
  <c r="BL170" i="23"/>
  <c r="BG170" i="23"/>
  <c r="BF170" i="23"/>
  <c r="BU169" i="23"/>
  <c r="BP169" i="23"/>
  <c r="BO169" i="23"/>
  <c r="BL169" i="23"/>
  <c r="BG169" i="23"/>
  <c r="BF169" i="23"/>
  <c r="BU168" i="23"/>
  <c r="BP168" i="23"/>
  <c r="BO168" i="23"/>
  <c r="BL168" i="23"/>
  <c r="BG168" i="23"/>
  <c r="BF168" i="23"/>
  <c r="BU167" i="23"/>
  <c r="BP167" i="23"/>
  <c r="BO167" i="23"/>
  <c r="BL167" i="23"/>
  <c r="BG167" i="23"/>
  <c r="BF167" i="23"/>
  <c r="BU166" i="23"/>
  <c r="BP166" i="23"/>
  <c r="BO166" i="23"/>
  <c r="BL166" i="23"/>
  <c r="BG166" i="23"/>
  <c r="BF166" i="23"/>
  <c r="BU165" i="23"/>
  <c r="BP165" i="23"/>
  <c r="BO165" i="23"/>
  <c r="BL165" i="23"/>
  <c r="BG165" i="23"/>
  <c r="BF165" i="23"/>
  <c r="BU164" i="23"/>
  <c r="BP164" i="23"/>
  <c r="BO164" i="23"/>
  <c r="BL164" i="23"/>
  <c r="BG164" i="23"/>
  <c r="BF164" i="23"/>
  <c r="BU163" i="23"/>
  <c r="BP163" i="23"/>
  <c r="BO163" i="23"/>
  <c r="BL163" i="23"/>
  <c r="BG163" i="23"/>
  <c r="BF163" i="23"/>
  <c r="BU162" i="23"/>
  <c r="BP162" i="23"/>
  <c r="BO162" i="23"/>
  <c r="BL162" i="23"/>
  <c r="BG162" i="23"/>
  <c r="BF162" i="23"/>
  <c r="BU161" i="23"/>
  <c r="BP161" i="23"/>
  <c r="BO161" i="23"/>
  <c r="BL161" i="23"/>
  <c r="BG161" i="23"/>
  <c r="BF161" i="23"/>
  <c r="BU160" i="23"/>
  <c r="BP160" i="23"/>
  <c r="BO160" i="23"/>
  <c r="BL160" i="23"/>
  <c r="BG160" i="23"/>
  <c r="BF160" i="23"/>
  <c r="BU159" i="23"/>
  <c r="BP159" i="23"/>
  <c r="BO159" i="23"/>
  <c r="BL159" i="23"/>
  <c r="BG159" i="23"/>
  <c r="BF159" i="23"/>
  <c r="BU158" i="23"/>
  <c r="BP158" i="23"/>
  <c r="BO158" i="23"/>
  <c r="BL158" i="23"/>
  <c r="BG158" i="23"/>
  <c r="BF158" i="23"/>
  <c r="BU157" i="23"/>
  <c r="BP157" i="23"/>
  <c r="BO157" i="23"/>
  <c r="BL157" i="23"/>
  <c r="BG157" i="23"/>
  <c r="BF157" i="23"/>
  <c r="BU156" i="23"/>
  <c r="BP156" i="23"/>
  <c r="BO156" i="23"/>
  <c r="BL156" i="23"/>
  <c r="BG156" i="23"/>
  <c r="BF156" i="23"/>
  <c r="BU155" i="23"/>
  <c r="BP155" i="23"/>
  <c r="BO155" i="23"/>
  <c r="BL155" i="23"/>
  <c r="BG155" i="23"/>
  <c r="BF155" i="23"/>
  <c r="BU154" i="23"/>
  <c r="BP154" i="23"/>
  <c r="BO154" i="23"/>
  <c r="BL154" i="23"/>
  <c r="BG154" i="23"/>
  <c r="BF154" i="23"/>
  <c r="BU153" i="23"/>
  <c r="BP153" i="23"/>
  <c r="BO153" i="23"/>
  <c r="BL153" i="23"/>
  <c r="BG153" i="23"/>
  <c r="BF153" i="23"/>
  <c r="BU152" i="23"/>
  <c r="BP152" i="23"/>
  <c r="BO152" i="23"/>
  <c r="BL152" i="23"/>
  <c r="BG152" i="23"/>
  <c r="BF152" i="23"/>
  <c r="BU151" i="23"/>
  <c r="BP151" i="23"/>
  <c r="BO151" i="23"/>
  <c r="BL151" i="23"/>
  <c r="BG151" i="23"/>
  <c r="BF151" i="23"/>
  <c r="BU150" i="23"/>
  <c r="BP150" i="23"/>
  <c r="BO150" i="23"/>
  <c r="BL150" i="23"/>
  <c r="BG150" i="23"/>
  <c r="BF150" i="23"/>
  <c r="BU149" i="23"/>
  <c r="BP149" i="23"/>
  <c r="BO149" i="23"/>
  <c r="BL149" i="23"/>
  <c r="BG149" i="23"/>
  <c r="BF149" i="23"/>
  <c r="BU148" i="23"/>
  <c r="BP148" i="23"/>
  <c r="BO148" i="23"/>
  <c r="BL148" i="23"/>
  <c r="BG148" i="23"/>
  <c r="BF148" i="23"/>
  <c r="BU147" i="23"/>
  <c r="BP147" i="23"/>
  <c r="BO147" i="23"/>
  <c r="BL147" i="23"/>
  <c r="BG147" i="23"/>
  <c r="BF147" i="23"/>
  <c r="BU146" i="23"/>
  <c r="BP146" i="23"/>
  <c r="BO146" i="23"/>
  <c r="BL146" i="23"/>
  <c r="BG146" i="23"/>
  <c r="BF146" i="23"/>
  <c r="BU145" i="23"/>
  <c r="BP145" i="23"/>
  <c r="BO145" i="23"/>
  <c r="BL145" i="23"/>
  <c r="BG145" i="23"/>
  <c r="BF145" i="23"/>
  <c r="BU144" i="23"/>
  <c r="BP144" i="23"/>
  <c r="BO144" i="23"/>
  <c r="BL144" i="23"/>
  <c r="BG144" i="23"/>
  <c r="BF144" i="23"/>
  <c r="BU143" i="23"/>
  <c r="BP143" i="23"/>
  <c r="BO143" i="23"/>
  <c r="BL143" i="23"/>
  <c r="BG143" i="23"/>
  <c r="BF143" i="23"/>
  <c r="BU142" i="23"/>
  <c r="BP142" i="23"/>
  <c r="BO142" i="23"/>
  <c r="BL142" i="23"/>
  <c r="BG142" i="23"/>
  <c r="BF142" i="23"/>
  <c r="BU141" i="23"/>
  <c r="BP141" i="23"/>
  <c r="BO141" i="23"/>
  <c r="BL141" i="23"/>
  <c r="BG141" i="23"/>
  <c r="BF141" i="23"/>
  <c r="BU140" i="23"/>
  <c r="BP140" i="23"/>
  <c r="BO140" i="23"/>
  <c r="BL140" i="23"/>
  <c r="BG140" i="23"/>
  <c r="BF140" i="23"/>
  <c r="BU139" i="23"/>
  <c r="BP139" i="23"/>
  <c r="BO139" i="23"/>
  <c r="BL139" i="23"/>
  <c r="BG139" i="23"/>
  <c r="BF139" i="23"/>
  <c r="BU138" i="23"/>
  <c r="BP138" i="23"/>
  <c r="BO138" i="23"/>
  <c r="BL138" i="23"/>
  <c r="BG138" i="23"/>
  <c r="BF138" i="23"/>
  <c r="BU137" i="23"/>
  <c r="BP137" i="23"/>
  <c r="BO137" i="23"/>
  <c r="BL137" i="23"/>
  <c r="BG137" i="23"/>
  <c r="BF137" i="23"/>
  <c r="BU136" i="23"/>
  <c r="BP136" i="23"/>
  <c r="BO136" i="23"/>
  <c r="BL136" i="23"/>
  <c r="BG136" i="23"/>
  <c r="BF136" i="23"/>
  <c r="BU135" i="23"/>
  <c r="BP135" i="23"/>
  <c r="BO135" i="23"/>
  <c r="BL135" i="23"/>
  <c r="BG135" i="23"/>
  <c r="BF135" i="23"/>
  <c r="BU134" i="23"/>
  <c r="BP134" i="23"/>
  <c r="BO134" i="23"/>
  <c r="BL134" i="23"/>
  <c r="BG134" i="23"/>
  <c r="BF134" i="23"/>
  <c r="BU133" i="23"/>
  <c r="BP133" i="23"/>
  <c r="BO133" i="23"/>
  <c r="BL133" i="23"/>
  <c r="BG133" i="23"/>
  <c r="BF133" i="23"/>
  <c r="BU132" i="23"/>
  <c r="BP132" i="23"/>
  <c r="BO132" i="23"/>
  <c r="BL132" i="23"/>
  <c r="BG132" i="23"/>
  <c r="BF132" i="23"/>
  <c r="BU131" i="23"/>
  <c r="BP131" i="23"/>
  <c r="BO131" i="23"/>
  <c r="BL131" i="23"/>
  <c r="BG131" i="23"/>
  <c r="BF131" i="23"/>
  <c r="BU130" i="23"/>
  <c r="BP130" i="23"/>
  <c r="BO130" i="23"/>
  <c r="BL130" i="23"/>
  <c r="BG130" i="23"/>
  <c r="BF130" i="23"/>
  <c r="BU129" i="23"/>
  <c r="BP129" i="23"/>
  <c r="BO129" i="23"/>
  <c r="BL129" i="23"/>
  <c r="BG129" i="23"/>
  <c r="BF129" i="23"/>
  <c r="BU128" i="23"/>
  <c r="BP128" i="23"/>
  <c r="BO128" i="23"/>
  <c r="BL128" i="23"/>
  <c r="BG128" i="23"/>
  <c r="BF128" i="23"/>
  <c r="BU127" i="23"/>
  <c r="BP127" i="23"/>
  <c r="BO127" i="23"/>
  <c r="BL127" i="23"/>
  <c r="BG127" i="23"/>
  <c r="BF127" i="23"/>
  <c r="BU126" i="23"/>
  <c r="BP126" i="23"/>
  <c r="BO126" i="23"/>
  <c r="BL126" i="23"/>
  <c r="BG126" i="23"/>
  <c r="BF126" i="23"/>
  <c r="BU125" i="23"/>
  <c r="BP125" i="23"/>
  <c r="BO125" i="23"/>
  <c r="BL125" i="23"/>
  <c r="BG125" i="23"/>
  <c r="BF125" i="23"/>
  <c r="BU124" i="23"/>
  <c r="BP124" i="23"/>
  <c r="BO124" i="23"/>
  <c r="BL124" i="23"/>
  <c r="BG124" i="23"/>
  <c r="BF124" i="23"/>
  <c r="BU123" i="23"/>
  <c r="BP123" i="23"/>
  <c r="BO123" i="23"/>
  <c r="BL123" i="23"/>
  <c r="BG123" i="23"/>
  <c r="BF123" i="23"/>
  <c r="BU122" i="23"/>
  <c r="BP122" i="23"/>
  <c r="BO122" i="23"/>
  <c r="BL122" i="23"/>
  <c r="BG122" i="23"/>
  <c r="BF122" i="23"/>
  <c r="BU121" i="23"/>
  <c r="BP121" i="23"/>
  <c r="BO121" i="23"/>
  <c r="BL121" i="23"/>
  <c r="BG121" i="23"/>
  <c r="BF121" i="23"/>
  <c r="BU120" i="23"/>
  <c r="BP120" i="23"/>
  <c r="BO120" i="23"/>
  <c r="BL120" i="23"/>
  <c r="BG120" i="23"/>
  <c r="BF120" i="23"/>
  <c r="BU119" i="23"/>
  <c r="BP119" i="23"/>
  <c r="BO119" i="23"/>
  <c r="BL119" i="23"/>
  <c r="BG119" i="23"/>
  <c r="BF119" i="23"/>
  <c r="BU118" i="23"/>
  <c r="BP118" i="23"/>
  <c r="BO118" i="23"/>
  <c r="BL118" i="23"/>
  <c r="BG118" i="23"/>
  <c r="BF118" i="23"/>
  <c r="BU117" i="23"/>
  <c r="BP117" i="23"/>
  <c r="BO117" i="23"/>
  <c r="BL117" i="23"/>
  <c r="BG117" i="23"/>
  <c r="BF117" i="23"/>
  <c r="BU116" i="23"/>
  <c r="BP116" i="23"/>
  <c r="BO116" i="23"/>
  <c r="BL116" i="23"/>
  <c r="BG116" i="23"/>
  <c r="BF116" i="23"/>
  <c r="BU115" i="23"/>
  <c r="BP115" i="23"/>
  <c r="BO115" i="23"/>
  <c r="BL115" i="23"/>
  <c r="BG115" i="23"/>
  <c r="BF115" i="23"/>
  <c r="BU114" i="23"/>
  <c r="BP114" i="23"/>
  <c r="BO114" i="23"/>
  <c r="BL114" i="23"/>
  <c r="BG114" i="23"/>
  <c r="BF114" i="23"/>
  <c r="BU113" i="23"/>
  <c r="BP113" i="23"/>
  <c r="BO113" i="23"/>
  <c r="BL113" i="23"/>
  <c r="BG113" i="23"/>
  <c r="BF113" i="23"/>
  <c r="BU112" i="23"/>
  <c r="BP112" i="23"/>
  <c r="BO112" i="23"/>
  <c r="BL112" i="23"/>
  <c r="BG112" i="23"/>
  <c r="BF112" i="23"/>
  <c r="BU111" i="23"/>
  <c r="BP111" i="23"/>
  <c r="BO111" i="23"/>
  <c r="BL111" i="23"/>
  <c r="BG111" i="23"/>
  <c r="BF111" i="23"/>
  <c r="BU110" i="23"/>
  <c r="BP110" i="23"/>
  <c r="BO110" i="23"/>
  <c r="BL110" i="23"/>
  <c r="BG110" i="23"/>
  <c r="BF110" i="23"/>
  <c r="BU109" i="23"/>
  <c r="BP109" i="23"/>
  <c r="BO109" i="23"/>
  <c r="BL109" i="23"/>
  <c r="BG109" i="23"/>
  <c r="BF109" i="23"/>
  <c r="BU108" i="23"/>
  <c r="BP108" i="23"/>
  <c r="BO108" i="23"/>
  <c r="BL108" i="23"/>
  <c r="BG108" i="23"/>
  <c r="BF108" i="23"/>
  <c r="BU107" i="23"/>
  <c r="BP107" i="23"/>
  <c r="BO107" i="23"/>
  <c r="BL107" i="23"/>
  <c r="BG107" i="23"/>
  <c r="BF107" i="23"/>
  <c r="BU106" i="23"/>
  <c r="BP106" i="23"/>
  <c r="BO106" i="23"/>
  <c r="BL106" i="23"/>
  <c r="BG106" i="23"/>
  <c r="BF106" i="23"/>
  <c r="BU105" i="23"/>
  <c r="BP105" i="23"/>
  <c r="BO105" i="23"/>
  <c r="BL105" i="23"/>
  <c r="BG105" i="23"/>
  <c r="BF105" i="23"/>
  <c r="BU104" i="23"/>
  <c r="BP104" i="23"/>
  <c r="BO104" i="23"/>
  <c r="BL104" i="23"/>
  <c r="BG104" i="23"/>
  <c r="BF104" i="23"/>
  <c r="BU103" i="23"/>
  <c r="BP103" i="23"/>
  <c r="BO103" i="23"/>
  <c r="BL103" i="23"/>
  <c r="BG103" i="23"/>
  <c r="BF103" i="23"/>
  <c r="BU102" i="23"/>
  <c r="BP102" i="23"/>
  <c r="BO102" i="23"/>
  <c r="BL102" i="23"/>
  <c r="BG102" i="23"/>
  <c r="BF102" i="23"/>
  <c r="BU101" i="23"/>
  <c r="BP101" i="23"/>
  <c r="BO101" i="23"/>
  <c r="BL101" i="23"/>
  <c r="BG101" i="23"/>
  <c r="BF101" i="23"/>
  <c r="BU100" i="23"/>
  <c r="BP100" i="23"/>
  <c r="BO100" i="23"/>
  <c r="BL100" i="23"/>
  <c r="BG100" i="23"/>
  <c r="BF100" i="23"/>
  <c r="BU99" i="23"/>
  <c r="BP99" i="23"/>
  <c r="BO99" i="23"/>
  <c r="BL99" i="23"/>
  <c r="BG99" i="23"/>
  <c r="BF99" i="23"/>
  <c r="BU98" i="23"/>
  <c r="BP98" i="23"/>
  <c r="BO98" i="23"/>
  <c r="BL98" i="23"/>
  <c r="BG98" i="23"/>
  <c r="BF98" i="23"/>
  <c r="BU97" i="23"/>
  <c r="BP97" i="23"/>
  <c r="BO97" i="23"/>
  <c r="BL97" i="23"/>
  <c r="BG97" i="23"/>
  <c r="BF97" i="23"/>
  <c r="BU96" i="23"/>
  <c r="BP96" i="23"/>
  <c r="BO96" i="23"/>
  <c r="BL96" i="23"/>
  <c r="BG96" i="23"/>
  <c r="BF96" i="23"/>
  <c r="BU95" i="23"/>
  <c r="BP95" i="23"/>
  <c r="BO95" i="23"/>
  <c r="BL95" i="23"/>
  <c r="BG95" i="23"/>
  <c r="BF95" i="23"/>
  <c r="BU94" i="23"/>
  <c r="BP94" i="23"/>
  <c r="BO94" i="23"/>
  <c r="BL94" i="23"/>
  <c r="BG94" i="23"/>
  <c r="BF94" i="23"/>
  <c r="BU93" i="23"/>
  <c r="BP93" i="23"/>
  <c r="BO93" i="23"/>
  <c r="BL93" i="23"/>
  <c r="BG93" i="23"/>
  <c r="BF93" i="23"/>
  <c r="BU92" i="23"/>
  <c r="BP92" i="23"/>
  <c r="BO92" i="23"/>
  <c r="BL92" i="23"/>
  <c r="BG92" i="23"/>
  <c r="BF92" i="23"/>
  <c r="BU91" i="23"/>
  <c r="BP91" i="23"/>
  <c r="BO91" i="23"/>
  <c r="BL91" i="23"/>
  <c r="BG91" i="23"/>
  <c r="BF91" i="23"/>
  <c r="BU90" i="23"/>
  <c r="BP90" i="23"/>
  <c r="BO90" i="23"/>
  <c r="BL90" i="23"/>
  <c r="BG90" i="23"/>
  <c r="BF90" i="23"/>
  <c r="BU89" i="23"/>
  <c r="BP89" i="23"/>
  <c r="BO89" i="23"/>
  <c r="BL89" i="23"/>
  <c r="BG89" i="23"/>
  <c r="BF89" i="23"/>
  <c r="BU88" i="23"/>
  <c r="BP88" i="23"/>
  <c r="BO88" i="23"/>
  <c r="BL88" i="23"/>
  <c r="BG88" i="23"/>
  <c r="BF88" i="23"/>
  <c r="BU87" i="23"/>
  <c r="BP87" i="23"/>
  <c r="BO87" i="23"/>
  <c r="BL87" i="23"/>
  <c r="BG87" i="23"/>
  <c r="BF87" i="23"/>
  <c r="BU86" i="23"/>
  <c r="BP86" i="23"/>
  <c r="BO86" i="23"/>
  <c r="BL86" i="23"/>
  <c r="BG86" i="23"/>
  <c r="BF86" i="23"/>
  <c r="BU85" i="23"/>
  <c r="BP85" i="23"/>
  <c r="BO85" i="23"/>
  <c r="BL85" i="23"/>
  <c r="BG85" i="23"/>
  <c r="BF85" i="23"/>
  <c r="BU84" i="23"/>
  <c r="BP84" i="23"/>
  <c r="BO84" i="23"/>
  <c r="BL84" i="23"/>
  <c r="BG84" i="23"/>
  <c r="BF84" i="23"/>
  <c r="BU83" i="23"/>
  <c r="BP83" i="23"/>
  <c r="BO83" i="23"/>
  <c r="BL83" i="23"/>
  <c r="BG83" i="23"/>
  <c r="BF83" i="23"/>
  <c r="BU82" i="23"/>
  <c r="BP82" i="23"/>
  <c r="BO82" i="23"/>
  <c r="BL82" i="23"/>
  <c r="BG82" i="23"/>
  <c r="BF82" i="23"/>
  <c r="BU81" i="23"/>
  <c r="BP81" i="23"/>
  <c r="BO81" i="23"/>
  <c r="BL81" i="23"/>
  <c r="BG81" i="23"/>
  <c r="BF81" i="23"/>
  <c r="BU80" i="23"/>
  <c r="BP80" i="23"/>
  <c r="BO80" i="23"/>
  <c r="BL80" i="23"/>
  <c r="BG80" i="23"/>
  <c r="BF80" i="23"/>
  <c r="BU79" i="23"/>
  <c r="BP79" i="23"/>
  <c r="BO79" i="23"/>
  <c r="BL79" i="23"/>
  <c r="BG79" i="23"/>
  <c r="BF79" i="23"/>
  <c r="BU78" i="23"/>
  <c r="BP78" i="23"/>
  <c r="BO78" i="23"/>
  <c r="BL78" i="23"/>
  <c r="BG78" i="23"/>
  <c r="BF78" i="23"/>
  <c r="BU77" i="23"/>
  <c r="BP77" i="23"/>
  <c r="BO77" i="23"/>
  <c r="BL77" i="23"/>
  <c r="BG77" i="23"/>
  <c r="BF77" i="23"/>
  <c r="BU76" i="23"/>
  <c r="BP76" i="23"/>
  <c r="BO76" i="23"/>
  <c r="BL76" i="23"/>
  <c r="BG76" i="23"/>
  <c r="BF76" i="23"/>
  <c r="BU75" i="23"/>
  <c r="BP75" i="23"/>
  <c r="BO75" i="23"/>
  <c r="BL75" i="23"/>
  <c r="BG75" i="23"/>
  <c r="BF75" i="23"/>
  <c r="BU74" i="23"/>
  <c r="BP74" i="23"/>
  <c r="BO74" i="23"/>
  <c r="BL74" i="23"/>
  <c r="BG74" i="23"/>
  <c r="BF74" i="23"/>
  <c r="BU73" i="23"/>
  <c r="BP73" i="23"/>
  <c r="BO73" i="23"/>
  <c r="BL73" i="23"/>
  <c r="BG73" i="23"/>
  <c r="BF73" i="23"/>
  <c r="BU72" i="23"/>
  <c r="BP72" i="23"/>
  <c r="BO72" i="23"/>
  <c r="BL72" i="23"/>
  <c r="BG72" i="23"/>
  <c r="BF72" i="23"/>
  <c r="BU71" i="23"/>
  <c r="BP71" i="23"/>
  <c r="BO71" i="23"/>
  <c r="BL71" i="23"/>
  <c r="BG71" i="23"/>
  <c r="BF71" i="23"/>
  <c r="BU70" i="23"/>
  <c r="BP70" i="23"/>
  <c r="BO70" i="23"/>
  <c r="BL70" i="23"/>
  <c r="BG70" i="23"/>
  <c r="BF70" i="23"/>
  <c r="BU69" i="23"/>
  <c r="BP69" i="23"/>
  <c r="BO69" i="23"/>
  <c r="BL69" i="23"/>
  <c r="BG69" i="23"/>
  <c r="BF69" i="23"/>
  <c r="BU68" i="23"/>
  <c r="BP68" i="23"/>
  <c r="BO68" i="23"/>
  <c r="BL68" i="23"/>
  <c r="BG68" i="23"/>
  <c r="BF68" i="23"/>
  <c r="BU67" i="23"/>
  <c r="BP67" i="23"/>
  <c r="BO67" i="23"/>
  <c r="BL67" i="23"/>
  <c r="BG67" i="23"/>
  <c r="BF67" i="23"/>
  <c r="BU66" i="23"/>
  <c r="BP66" i="23"/>
  <c r="BO66" i="23"/>
  <c r="BL66" i="23"/>
  <c r="BG66" i="23"/>
  <c r="BF66" i="23"/>
  <c r="BU65" i="23"/>
  <c r="BP65" i="23"/>
  <c r="BO65" i="23"/>
  <c r="BL65" i="23"/>
  <c r="BG65" i="23"/>
  <c r="BF65" i="23"/>
  <c r="BU64" i="23"/>
  <c r="BP64" i="23"/>
  <c r="BO64" i="23"/>
  <c r="BL64" i="23"/>
  <c r="BG64" i="23"/>
  <c r="BF64" i="23"/>
  <c r="BU63" i="23"/>
  <c r="BP63" i="23"/>
  <c r="BO63" i="23"/>
  <c r="BL63" i="23"/>
  <c r="BG63" i="23"/>
  <c r="BF63" i="23"/>
  <c r="BU62" i="23"/>
  <c r="BP62" i="23"/>
  <c r="BO62" i="23"/>
  <c r="BL62" i="23"/>
  <c r="BG62" i="23"/>
  <c r="BF62" i="23"/>
  <c r="BU61" i="23"/>
  <c r="BP61" i="23"/>
  <c r="BO61" i="23"/>
  <c r="BL61" i="23"/>
  <c r="BG61" i="23"/>
  <c r="BF61" i="23"/>
  <c r="BU60" i="23"/>
  <c r="BP60" i="23"/>
  <c r="BO60" i="23"/>
  <c r="BL60" i="23"/>
  <c r="BG60" i="23"/>
  <c r="BF60" i="23"/>
  <c r="BU59" i="23"/>
  <c r="BP59" i="23"/>
  <c r="BO59" i="23"/>
  <c r="BL59" i="23"/>
  <c r="BG59" i="23"/>
  <c r="BF59" i="23"/>
  <c r="BU58" i="23"/>
  <c r="BP58" i="23"/>
  <c r="BO58" i="23"/>
  <c r="BL58" i="23"/>
  <c r="BG58" i="23"/>
  <c r="BF58" i="23"/>
  <c r="BU57" i="23"/>
  <c r="BP57" i="23"/>
  <c r="BO57" i="23"/>
  <c r="BL57" i="23"/>
  <c r="BG57" i="23"/>
  <c r="BF57" i="23"/>
  <c r="BU56" i="23"/>
  <c r="BP56" i="23"/>
  <c r="BO56" i="23"/>
  <c r="BL56" i="23"/>
  <c r="BG56" i="23"/>
  <c r="BF56" i="23"/>
  <c r="BU55" i="23"/>
  <c r="BP55" i="23"/>
  <c r="BO55" i="23"/>
  <c r="BL55" i="23"/>
  <c r="BG55" i="23"/>
  <c r="BF55" i="23"/>
  <c r="BU54" i="23"/>
  <c r="BP54" i="23"/>
  <c r="BO54" i="23"/>
  <c r="BL54" i="23"/>
  <c r="BG54" i="23"/>
  <c r="BF54" i="23"/>
  <c r="BU53" i="23"/>
  <c r="BP53" i="23"/>
  <c r="BO53" i="23"/>
  <c r="BL53" i="23"/>
  <c r="BG53" i="23"/>
  <c r="BF53" i="23"/>
  <c r="BU52" i="23"/>
  <c r="BP52" i="23"/>
  <c r="BO52" i="23"/>
  <c r="BL52" i="23"/>
  <c r="BG52" i="23"/>
  <c r="BF52" i="23"/>
  <c r="BU51" i="23"/>
  <c r="BP51" i="23"/>
  <c r="BO51" i="23"/>
  <c r="BL51" i="23"/>
  <c r="BG51" i="23"/>
  <c r="BF51" i="23"/>
  <c r="BU50" i="23"/>
  <c r="BP50" i="23"/>
  <c r="BO50" i="23"/>
  <c r="BL50" i="23"/>
  <c r="BG50" i="23"/>
  <c r="BF50" i="23"/>
  <c r="BU49" i="23"/>
  <c r="BP49" i="23"/>
  <c r="BO49" i="23"/>
  <c r="BL49" i="23"/>
  <c r="BG49" i="23"/>
  <c r="BF49" i="23"/>
  <c r="BU48" i="23"/>
  <c r="BP48" i="23"/>
  <c r="BO48" i="23"/>
  <c r="BL48" i="23"/>
  <c r="BG48" i="23"/>
  <c r="BF48" i="23"/>
  <c r="BU47" i="23"/>
  <c r="BP47" i="23"/>
  <c r="BO47" i="23"/>
  <c r="BL47" i="23"/>
  <c r="BG47" i="23"/>
  <c r="BF47" i="23"/>
  <c r="BU46" i="23"/>
  <c r="BP46" i="23"/>
  <c r="BO46" i="23"/>
  <c r="BL46" i="23"/>
  <c r="BG46" i="23"/>
  <c r="BF46" i="23"/>
  <c r="BU45" i="23"/>
  <c r="BP45" i="23"/>
  <c r="BO45" i="23"/>
  <c r="BL45" i="23"/>
  <c r="BG45" i="23"/>
  <c r="BF45" i="23"/>
  <c r="BU44" i="23"/>
  <c r="BP44" i="23"/>
  <c r="BO44" i="23"/>
  <c r="BL44" i="23"/>
  <c r="BG44" i="23"/>
  <c r="BF44" i="23"/>
  <c r="BU43" i="23"/>
  <c r="BP43" i="23"/>
  <c r="BO43" i="23"/>
  <c r="BL43" i="23"/>
  <c r="BG43" i="23"/>
  <c r="BF43" i="23"/>
  <c r="BU42" i="23"/>
  <c r="BP42" i="23"/>
  <c r="BO42" i="23"/>
  <c r="BL42" i="23"/>
  <c r="BG42" i="23"/>
  <c r="BF42" i="23"/>
  <c r="BU41" i="23"/>
  <c r="BP41" i="23"/>
  <c r="BO41" i="23"/>
  <c r="BL41" i="23"/>
  <c r="BG41" i="23"/>
  <c r="BF41" i="23"/>
  <c r="BU40" i="23"/>
  <c r="BP40" i="23"/>
  <c r="BO40" i="23"/>
  <c r="BL40" i="23"/>
  <c r="BG40" i="23"/>
  <c r="BF40" i="23"/>
  <c r="BU39" i="23"/>
  <c r="BP39" i="23"/>
  <c r="BO39" i="23"/>
  <c r="BL39" i="23"/>
  <c r="BG39" i="23"/>
  <c r="BF39" i="23"/>
  <c r="BU38" i="23"/>
  <c r="BP38" i="23"/>
  <c r="BO38" i="23"/>
  <c r="BL38" i="23"/>
  <c r="BG38" i="23"/>
  <c r="BF38" i="23"/>
  <c r="BU37" i="23"/>
  <c r="BP37" i="23"/>
  <c r="BO37" i="23"/>
  <c r="BL37" i="23"/>
  <c r="BG37" i="23"/>
  <c r="BF37" i="23"/>
  <c r="BU36" i="23"/>
  <c r="BP36" i="23"/>
  <c r="BO36" i="23"/>
  <c r="BL36" i="23"/>
  <c r="BG36" i="23"/>
  <c r="BF36" i="23"/>
  <c r="BU35" i="23"/>
  <c r="BP35" i="23"/>
  <c r="BO35" i="23"/>
  <c r="BL35" i="23"/>
  <c r="BG35" i="23"/>
  <c r="BF35" i="23"/>
  <c r="BU34" i="23"/>
  <c r="BP34" i="23"/>
  <c r="BO34" i="23"/>
  <c r="BL34" i="23"/>
  <c r="BG34" i="23"/>
  <c r="BF34" i="23"/>
  <c r="BU33" i="23"/>
  <c r="BP33" i="23"/>
  <c r="BO33" i="23"/>
  <c r="BL33" i="23"/>
  <c r="BG33" i="23"/>
  <c r="BF33" i="23"/>
  <c r="BU32" i="23"/>
  <c r="BP32" i="23"/>
  <c r="BO32" i="23"/>
  <c r="BL32" i="23"/>
  <c r="BG32" i="23"/>
  <c r="BF32" i="23"/>
  <c r="BU31" i="23"/>
  <c r="BP31" i="23"/>
  <c r="BO31" i="23"/>
  <c r="BL31" i="23"/>
  <c r="BG31" i="23"/>
  <c r="BF31" i="23"/>
  <c r="BU30" i="23"/>
  <c r="BP30" i="23"/>
  <c r="BO30" i="23"/>
  <c r="BL30" i="23"/>
  <c r="BG30" i="23"/>
  <c r="BF30" i="23"/>
  <c r="BU29" i="23"/>
  <c r="BP29" i="23"/>
  <c r="BO29" i="23"/>
  <c r="BL29" i="23"/>
  <c r="BG29" i="23"/>
  <c r="BF29" i="23"/>
  <c r="BU28" i="23"/>
  <c r="BP28" i="23"/>
  <c r="BO28" i="23"/>
  <c r="BL28" i="23"/>
  <c r="BG28" i="23"/>
  <c r="BF28" i="23"/>
  <c r="BU27" i="23"/>
  <c r="BP27" i="23"/>
  <c r="BO27" i="23"/>
  <c r="BL27" i="23"/>
  <c r="BG27" i="23"/>
  <c r="BF27" i="23"/>
  <c r="BU26" i="23"/>
  <c r="BP26" i="23"/>
  <c r="BO26" i="23"/>
  <c r="BL26" i="23"/>
  <c r="BG26" i="23"/>
  <c r="BF26" i="23"/>
  <c r="BU25" i="23"/>
  <c r="BP25" i="23"/>
  <c r="BO25" i="23"/>
  <c r="BL25" i="23"/>
  <c r="BG25" i="23"/>
  <c r="BF25" i="23"/>
  <c r="BU24" i="23"/>
  <c r="BP24" i="23"/>
  <c r="BO24" i="23"/>
  <c r="BL24" i="23"/>
  <c r="BG24" i="23"/>
  <c r="BF24" i="23"/>
  <c r="BU23" i="23"/>
  <c r="BP23" i="23"/>
  <c r="BO23" i="23"/>
  <c r="BL23" i="23"/>
  <c r="BG23" i="23"/>
  <c r="BF23" i="23"/>
  <c r="BU22" i="23"/>
  <c r="BP22" i="23"/>
  <c r="BO22" i="23"/>
  <c r="BL22" i="23"/>
  <c r="BG22" i="23"/>
  <c r="BF22" i="23"/>
  <c r="BU21" i="23"/>
  <c r="BP21" i="23"/>
  <c r="BO21" i="23"/>
  <c r="BL21" i="23"/>
  <c r="BG21" i="23"/>
  <c r="BF21" i="23"/>
  <c r="BU20" i="23"/>
  <c r="BP20" i="23"/>
  <c r="BO20" i="23"/>
  <c r="BL20" i="23"/>
  <c r="BG20" i="23"/>
  <c r="BF20" i="23"/>
  <c r="BU19" i="23"/>
  <c r="BP19" i="23"/>
  <c r="BO19" i="23"/>
  <c r="BL19" i="23"/>
  <c r="BG19" i="23"/>
  <c r="BF19" i="23"/>
  <c r="BU18" i="23"/>
  <c r="BP18" i="23"/>
  <c r="BO18" i="23"/>
  <c r="BL18" i="23"/>
  <c r="BG18" i="23"/>
  <c r="BF18" i="23"/>
  <c r="BU17" i="23"/>
  <c r="BP17" i="23"/>
  <c r="BO17" i="23"/>
  <c r="BL17" i="23"/>
  <c r="BG17" i="23"/>
  <c r="BF17" i="23"/>
  <c r="BU16" i="23"/>
  <c r="BP16" i="23"/>
  <c r="BO16" i="23"/>
  <c r="BL16" i="23"/>
  <c r="BG16" i="23"/>
  <c r="BF16" i="23"/>
  <c r="BU15" i="23"/>
  <c r="BP15" i="23"/>
  <c r="BO15" i="23"/>
  <c r="BL15" i="23"/>
  <c r="BG15" i="23"/>
  <c r="BF15" i="23"/>
  <c r="BU14" i="23"/>
  <c r="BP14" i="23"/>
  <c r="BO14" i="23"/>
  <c r="BL14" i="23"/>
  <c r="BG14" i="23"/>
  <c r="BF14" i="23"/>
  <c r="BU13" i="23"/>
  <c r="BP13" i="23"/>
  <c r="BO13" i="23"/>
  <c r="BL13" i="23"/>
  <c r="BG13" i="23"/>
  <c r="BF13" i="23"/>
  <c r="BU12" i="23"/>
  <c r="BP12" i="23"/>
  <c r="BO12" i="23"/>
  <c r="BL12" i="23"/>
  <c r="BG12" i="23"/>
  <c r="BF12" i="23"/>
  <c r="BB1210" i="23"/>
  <c r="AW1210" i="23"/>
  <c r="AV1210" i="23"/>
  <c r="AT1210" i="23"/>
  <c r="AU1210" i="23" s="1"/>
  <c r="AS1210" i="23"/>
  <c r="AN1210" i="23"/>
  <c r="AM1210" i="23"/>
  <c r="BB1209" i="23"/>
  <c r="AW1209" i="23"/>
  <c r="AV1209" i="23"/>
  <c r="AT1209" i="23"/>
  <c r="AU1209" i="23" s="1"/>
  <c r="AS1209" i="23"/>
  <c r="AN1209" i="23"/>
  <c r="AM1209" i="23"/>
  <c r="BB1208" i="23"/>
  <c r="AW1208" i="23"/>
  <c r="AV1208" i="23"/>
  <c r="AT1208" i="23"/>
  <c r="AU1208" i="23" s="1"/>
  <c r="AS1208" i="23"/>
  <c r="AN1208" i="23"/>
  <c r="AM1208" i="23"/>
  <c r="BB1207" i="23"/>
  <c r="AW1207" i="23"/>
  <c r="AV1207" i="23"/>
  <c r="AT1207" i="23"/>
  <c r="AU1207" i="23" s="1"/>
  <c r="AS1207" i="23"/>
  <c r="AN1207" i="23"/>
  <c r="AM1207" i="23"/>
  <c r="BB1206" i="23"/>
  <c r="AW1206" i="23"/>
  <c r="AV1206" i="23"/>
  <c r="AT1206" i="23"/>
  <c r="AU1206" i="23" s="1"/>
  <c r="AS1206" i="23"/>
  <c r="AN1206" i="23"/>
  <c r="AM1206" i="23"/>
  <c r="BB1205" i="23"/>
  <c r="AW1205" i="23"/>
  <c r="AV1205" i="23"/>
  <c r="AT1205" i="23"/>
  <c r="AU1205" i="23" s="1"/>
  <c r="AS1205" i="23"/>
  <c r="AN1205" i="23"/>
  <c r="AM1205" i="23"/>
  <c r="BB1204" i="23"/>
  <c r="AW1204" i="23"/>
  <c r="AV1204" i="23"/>
  <c r="AT1204" i="23"/>
  <c r="AU1204" i="23" s="1"/>
  <c r="AS1204" i="23"/>
  <c r="AN1204" i="23"/>
  <c r="AM1204" i="23"/>
  <c r="BB1203" i="23"/>
  <c r="AW1203" i="23"/>
  <c r="AV1203" i="23"/>
  <c r="AT1203" i="23"/>
  <c r="AU1203" i="23" s="1"/>
  <c r="AS1203" i="23"/>
  <c r="AN1203" i="23"/>
  <c r="AM1203" i="23"/>
  <c r="BB1202" i="23"/>
  <c r="AW1202" i="23"/>
  <c r="AV1202" i="23"/>
  <c r="AT1202" i="23"/>
  <c r="AU1202" i="23" s="1"/>
  <c r="AS1202" i="23"/>
  <c r="AN1202" i="23"/>
  <c r="AM1202" i="23"/>
  <c r="BB1201" i="23"/>
  <c r="AW1201" i="23"/>
  <c r="AV1201" i="23"/>
  <c r="AT1201" i="23"/>
  <c r="AU1201" i="23" s="1"/>
  <c r="AS1201" i="23"/>
  <c r="AN1201" i="23"/>
  <c r="AM1201" i="23"/>
  <c r="BB1200" i="23"/>
  <c r="AW1200" i="23"/>
  <c r="AV1200" i="23"/>
  <c r="AT1200" i="23"/>
  <c r="AU1200" i="23" s="1"/>
  <c r="AS1200" i="23"/>
  <c r="AN1200" i="23"/>
  <c r="AM1200" i="23"/>
  <c r="BB1199" i="23"/>
  <c r="AW1199" i="23"/>
  <c r="AV1199" i="23"/>
  <c r="AT1199" i="23"/>
  <c r="AU1199" i="23" s="1"/>
  <c r="AS1199" i="23"/>
  <c r="AN1199" i="23"/>
  <c r="AM1199" i="23"/>
  <c r="BB1198" i="23"/>
  <c r="AW1198" i="23"/>
  <c r="AV1198" i="23"/>
  <c r="AT1198" i="23"/>
  <c r="AU1198" i="23" s="1"/>
  <c r="AS1198" i="23"/>
  <c r="AN1198" i="23"/>
  <c r="AM1198" i="23"/>
  <c r="BB1197" i="23"/>
  <c r="AW1197" i="23"/>
  <c r="AV1197" i="23"/>
  <c r="AT1197" i="23"/>
  <c r="AU1197" i="23" s="1"/>
  <c r="AS1197" i="23"/>
  <c r="AN1197" i="23"/>
  <c r="AM1197" i="23"/>
  <c r="BB1196" i="23"/>
  <c r="AW1196" i="23"/>
  <c r="AV1196" i="23"/>
  <c r="AT1196" i="23"/>
  <c r="AU1196" i="23" s="1"/>
  <c r="AS1196" i="23"/>
  <c r="AN1196" i="23"/>
  <c r="AM1196" i="23"/>
  <c r="BB1195" i="23"/>
  <c r="AW1195" i="23"/>
  <c r="AV1195" i="23"/>
  <c r="AT1195" i="23"/>
  <c r="AU1195" i="23" s="1"/>
  <c r="AS1195" i="23"/>
  <c r="AN1195" i="23"/>
  <c r="AM1195" i="23"/>
  <c r="BB1194" i="23"/>
  <c r="AW1194" i="23"/>
  <c r="AV1194" i="23"/>
  <c r="AT1194" i="23"/>
  <c r="AU1194" i="23" s="1"/>
  <c r="AS1194" i="23"/>
  <c r="AN1194" i="23"/>
  <c r="AM1194" i="23"/>
  <c r="BB1193" i="23"/>
  <c r="AW1193" i="23"/>
  <c r="AV1193" i="23"/>
  <c r="AT1193" i="23"/>
  <c r="AU1193" i="23" s="1"/>
  <c r="AS1193" i="23"/>
  <c r="AN1193" i="23"/>
  <c r="AM1193" i="23"/>
  <c r="BB1192" i="23"/>
  <c r="AW1192" i="23"/>
  <c r="AV1192" i="23"/>
  <c r="AT1192" i="23"/>
  <c r="AU1192" i="23" s="1"/>
  <c r="AS1192" i="23"/>
  <c r="AN1192" i="23"/>
  <c r="AM1192" i="23"/>
  <c r="BB1191" i="23"/>
  <c r="AW1191" i="23"/>
  <c r="AV1191" i="23"/>
  <c r="AT1191" i="23"/>
  <c r="AU1191" i="23" s="1"/>
  <c r="AS1191" i="23"/>
  <c r="AN1191" i="23"/>
  <c r="AM1191" i="23"/>
  <c r="BB1190" i="23"/>
  <c r="AW1190" i="23"/>
  <c r="AV1190" i="23"/>
  <c r="AT1190" i="23"/>
  <c r="AU1190" i="23" s="1"/>
  <c r="AS1190" i="23"/>
  <c r="AN1190" i="23"/>
  <c r="AM1190" i="23"/>
  <c r="BB1189" i="23"/>
  <c r="AW1189" i="23"/>
  <c r="AV1189" i="23"/>
  <c r="AT1189" i="23"/>
  <c r="AU1189" i="23" s="1"/>
  <c r="AS1189" i="23"/>
  <c r="AN1189" i="23"/>
  <c r="AM1189" i="23"/>
  <c r="BB1188" i="23"/>
  <c r="AW1188" i="23"/>
  <c r="AV1188" i="23"/>
  <c r="AT1188" i="23"/>
  <c r="AU1188" i="23" s="1"/>
  <c r="AS1188" i="23"/>
  <c r="AN1188" i="23"/>
  <c r="AM1188" i="23"/>
  <c r="BB1187" i="23"/>
  <c r="AW1187" i="23"/>
  <c r="AV1187" i="23"/>
  <c r="AT1187" i="23"/>
  <c r="AU1187" i="23" s="1"/>
  <c r="AS1187" i="23"/>
  <c r="AN1187" i="23"/>
  <c r="AM1187" i="23"/>
  <c r="BB1186" i="23"/>
  <c r="AW1186" i="23"/>
  <c r="AV1186" i="23"/>
  <c r="AT1186" i="23"/>
  <c r="AU1186" i="23" s="1"/>
  <c r="AS1186" i="23"/>
  <c r="AN1186" i="23"/>
  <c r="AM1186" i="23"/>
  <c r="BB1185" i="23"/>
  <c r="AW1185" i="23"/>
  <c r="AV1185" i="23"/>
  <c r="AT1185" i="23"/>
  <c r="AU1185" i="23" s="1"/>
  <c r="AS1185" i="23"/>
  <c r="AN1185" i="23"/>
  <c r="AM1185" i="23"/>
  <c r="BB1184" i="23"/>
  <c r="AW1184" i="23"/>
  <c r="AV1184" i="23"/>
  <c r="AT1184" i="23"/>
  <c r="AU1184" i="23" s="1"/>
  <c r="AS1184" i="23"/>
  <c r="AN1184" i="23"/>
  <c r="AM1184" i="23"/>
  <c r="BB1183" i="23"/>
  <c r="AW1183" i="23"/>
  <c r="AV1183" i="23"/>
  <c r="AT1183" i="23"/>
  <c r="AU1183" i="23" s="1"/>
  <c r="AS1183" i="23"/>
  <c r="AN1183" i="23"/>
  <c r="AM1183" i="23"/>
  <c r="BB1182" i="23"/>
  <c r="AW1182" i="23"/>
  <c r="AV1182" i="23"/>
  <c r="AT1182" i="23"/>
  <c r="AU1182" i="23" s="1"/>
  <c r="AS1182" i="23"/>
  <c r="AN1182" i="23"/>
  <c r="AM1182" i="23"/>
  <c r="BB1181" i="23"/>
  <c r="AW1181" i="23"/>
  <c r="AV1181" i="23"/>
  <c r="AT1181" i="23"/>
  <c r="AU1181" i="23" s="1"/>
  <c r="AS1181" i="23"/>
  <c r="AN1181" i="23"/>
  <c r="AM1181" i="23"/>
  <c r="BB1180" i="23"/>
  <c r="AW1180" i="23"/>
  <c r="AV1180" i="23"/>
  <c r="AT1180" i="23"/>
  <c r="AU1180" i="23" s="1"/>
  <c r="AS1180" i="23"/>
  <c r="AN1180" i="23"/>
  <c r="AM1180" i="23"/>
  <c r="BB1179" i="23"/>
  <c r="AW1179" i="23"/>
  <c r="AV1179" i="23"/>
  <c r="AT1179" i="23"/>
  <c r="AU1179" i="23" s="1"/>
  <c r="AS1179" i="23"/>
  <c r="AN1179" i="23"/>
  <c r="AM1179" i="23"/>
  <c r="BB1178" i="23"/>
  <c r="AW1178" i="23"/>
  <c r="AV1178" i="23"/>
  <c r="AT1178" i="23"/>
  <c r="AU1178" i="23" s="1"/>
  <c r="AS1178" i="23"/>
  <c r="AN1178" i="23"/>
  <c r="AM1178" i="23"/>
  <c r="BB1177" i="23"/>
  <c r="AW1177" i="23"/>
  <c r="AV1177" i="23"/>
  <c r="AT1177" i="23"/>
  <c r="AU1177" i="23" s="1"/>
  <c r="AS1177" i="23"/>
  <c r="AN1177" i="23"/>
  <c r="AM1177" i="23"/>
  <c r="BB1176" i="23"/>
  <c r="AW1176" i="23"/>
  <c r="AV1176" i="23"/>
  <c r="AT1176" i="23"/>
  <c r="AU1176" i="23" s="1"/>
  <c r="AS1176" i="23"/>
  <c r="AN1176" i="23"/>
  <c r="AM1176" i="23"/>
  <c r="BB1175" i="23"/>
  <c r="AW1175" i="23"/>
  <c r="AV1175" i="23"/>
  <c r="AT1175" i="23"/>
  <c r="AU1175" i="23" s="1"/>
  <c r="AS1175" i="23"/>
  <c r="AN1175" i="23"/>
  <c r="AM1175" i="23"/>
  <c r="BB1174" i="23"/>
  <c r="AW1174" i="23"/>
  <c r="AV1174" i="23"/>
  <c r="AT1174" i="23"/>
  <c r="AU1174" i="23" s="1"/>
  <c r="AS1174" i="23"/>
  <c r="AN1174" i="23"/>
  <c r="AM1174" i="23"/>
  <c r="BB1173" i="23"/>
  <c r="AW1173" i="23"/>
  <c r="AV1173" i="23"/>
  <c r="AT1173" i="23"/>
  <c r="AU1173" i="23" s="1"/>
  <c r="AS1173" i="23"/>
  <c r="AN1173" i="23"/>
  <c r="AM1173" i="23"/>
  <c r="BB1172" i="23"/>
  <c r="AW1172" i="23"/>
  <c r="AV1172" i="23"/>
  <c r="AT1172" i="23"/>
  <c r="AU1172" i="23" s="1"/>
  <c r="AS1172" i="23"/>
  <c r="AN1172" i="23"/>
  <c r="AM1172" i="23"/>
  <c r="BB1171" i="23"/>
  <c r="AW1171" i="23"/>
  <c r="AV1171" i="23"/>
  <c r="AT1171" i="23"/>
  <c r="AU1171" i="23" s="1"/>
  <c r="AS1171" i="23"/>
  <c r="AN1171" i="23"/>
  <c r="AM1171" i="23"/>
  <c r="BB1170" i="23"/>
  <c r="AW1170" i="23"/>
  <c r="AV1170" i="23"/>
  <c r="AT1170" i="23"/>
  <c r="AU1170" i="23" s="1"/>
  <c r="AS1170" i="23"/>
  <c r="AN1170" i="23"/>
  <c r="AM1170" i="23"/>
  <c r="BB1169" i="23"/>
  <c r="AW1169" i="23"/>
  <c r="AV1169" i="23"/>
  <c r="AT1169" i="23"/>
  <c r="AU1169" i="23" s="1"/>
  <c r="AS1169" i="23"/>
  <c r="AN1169" i="23"/>
  <c r="AM1169" i="23"/>
  <c r="BB1168" i="23"/>
  <c r="AW1168" i="23"/>
  <c r="AV1168" i="23"/>
  <c r="AT1168" i="23"/>
  <c r="AU1168" i="23" s="1"/>
  <c r="AS1168" i="23"/>
  <c r="AN1168" i="23"/>
  <c r="AM1168" i="23"/>
  <c r="BB1167" i="23"/>
  <c r="AW1167" i="23"/>
  <c r="AV1167" i="23"/>
  <c r="AT1167" i="23"/>
  <c r="AU1167" i="23" s="1"/>
  <c r="AS1167" i="23"/>
  <c r="AN1167" i="23"/>
  <c r="AM1167" i="23"/>
  <c r="BB1166" i="23"/>
  <c r="AW1166" i="23"/>
  <c r="AV1166" i="23"/>
  <c r="AT1166" i="23"/>
  <c r="AU1166" i="23" s="1"/>
  <c r="AS1166" i="23"/>
  <c r="AN1166" i="23"/>
  <c r="AM1166" i="23"/>
  <c r="BB1165" i="23"/>
  <c r="AW1165" i="23"/>
  <c r="AV1165" i="23"/>
  <c r="AT1165" i="23"/>
  <c r="AU1165" i="23" s="1"/>
  <c r="AS1165" i="23"/>
  <c r="AN1165" i="23"/>
  <c r="AM1165" i="23"/>
  <c r="BB1164" i="23"/>
  <c r="AW1164" i="23"/>
  <c r="AV1164" i="23"/>
  <c r="AT1164" i="23"/>
  <c r="AU1164" i="23" s="1"/>
  <c r="AS1164" i="23"/>
  <c r="AN1164" i="23"/>
  <c r="AM1164" i="23"/>
  <c r="BB1163" i="23"/>
  <c r="AW1163" i="23"/>
  <c r="AV1163" i="23"/>
  <c r="AT1163" i="23"/>
  <c r="AU1163" i="23" s="1"/>
  <c r="AS1163" i="23"/>
  <c r="AN1163" i="23"/>
  <c r="AM1163" i="23"/>
  <c r="BB1162" i="23"/>
  <c r="AW1162" i="23"/>
  <c r="AV1162" i="23"/>
  <c r="AT1162" i="23"/>
  <c r="AU1162" i="23" s="1"/>
  <c r="AS1162" i="23"/>
  <c r="AN1162" i="23"/>
  <c r="AM1162" i="23"/>
  <c r="BB1161" i="23"/>
  <c r="AW1161" i="23"/>
  <c r="AV1161" i="23"/>
  <c r="AT1161" i="23"/>
  <c r="AU1161" i="23" s="1"/>
  <c r="AS1161" i="23"/>
  <c r="AN1161" i="23"/>
  <c r="AM1161" i="23"/>
  <c r="BB1160" i="23"/>
  <c r="AW1160" i="23"/>
  <c r="AV1160" i="23"/>
  <c r="AT1160" i="23"/>
  <c r="AU1160" i="23" s="1"/>
  <c r="AS1160" i="23"/>
  <c r="AN1160" i="23"/>
  <c r="AM1160" i="23"/>
  <c r="BB1159" i="23"/>
  <c r="AW1159" i="23"/>
  <c r="AV1159" i="23"/>
  <c r="AT1159" i="23"/>
  <c r="AU1159" i="23" s="1"/>
  <c r="AS1159" i="23"/>
  <c r="AN1159" i="23"/>
  <c r="AM1159" i="23"/>
  <c r="BB1158" i="23"/>
  <c r="AW1158" i="23"/>
  <c r="AV1158" i="23"/>
  <c r="AT1158" i="23"/>
  <c r="AU1158" i="23" s="1"/>
  <c r="AS1158" i="23"/>
  <c r="AN1158" i="23"/>
  <c r="AM1158" i="23"/>
  <c r="BB1157" i="23"/>
  <c r="AW1157" i="23"/>
  <c r="AV1157" i="23"/>
  <c r="AT1157" i="23"/>
  <c r="AU1157" i="23" s="1"/>
  <c r="AS1157" i="23"/>
  <c r="AN1157" i="23"/>
  <c r="AM1157" i="23"/>
  <c r="BB1156" i="23"/>
  <c r="AW1156" i="23"/>
  <c r="AV1156" i="23"/>
  <c r="AT1156" i="23"/>
  <c r="AU1156" i="23" s="1"/>
  <c r="AS1156" i="23"/>
  <c r="AN1156" i="23"/>
  <c r="AM1156" i="23"/>
  <c r="BB1155" i="23"/>
  <c r="AW1155" i="23"/>
  <c r="AV1155" i="23"/>
  <c r="AT1155" i="23"/>
  <c r="AU1155" i="23" s="1"/>
  <c r="AS1155" i="23"/>
  <c r="AN1155" i="23"/>
  <c r="AM1155" i="23"/>
  <c r="BB1154" i="23"/>
  <c r="AW1154" i="23"/>
  <c r="AV1154" i="23"/>
  <c r="AT1154" i="23"/>
  <c r="AU1154" i="23" s="1"/>
  <c r="AS1154" i="23"/>
  <c r="AN1154" i="23"/>
  <c r="AM1154" i="23"/>
  <c r="BB1153" i="23"/>
  <c r="AW1153" i="23"/>
  <c r="AV1153" i="23"/>
  <c r="AT1153" i="23"/>
  <c r="AU1153" i="23" s="1"/>
  <c r="AS1153" i="23"/>
  <c r="AN1153" i="23"/>
  <c r="AM1153" i="23"/>
  <c r="BB1152" i="23"/>
  <c r="AW1152" i="23"/>
  <c r="AV1152" i="23"/>
  <c r="AT1152" i="23"/>
  <c r="AU1152" i="23" s="1"/>
  <c r="AS1152" i="23"/>
  <c r="AN1152" i="23"/>
  <c r="AM1152" i="23"/>
  <c r="BB1151" i="23"/>
  <c r="AW1151" i="23"/>
  <c r="AV1151" i="23"/>
  <c r="AT1151" i="23"/>
  <c r="AU1151" i="23" s="1"/>
  <c r="AS1151" i="23"/>
  <c r="AN1151" i="23"/>
  <c r="AM1151" i="23"/>
  <c r="BB1150" i="23"/>
  <c r="AW1150" i="23"/>
  <c r="AV1150" i="23"/>
  <c r="AT1150" i="23"/>
  <c r="AU1150" i="23" s="1"/>
  <c r="AS1150" i="23"/>
  <c r="AN1150" i="23"/>
  <c r="AM1150" i="23"/>
  <c r="BB1149" i="23"/>
  <c r="AW1149" i="23"/>
  <c r="AV1149" i="23"/>
  <c r="AT1149" i="23"/>
  <c r="AU1149" i="23" s="1"/>
  <c r="AS1149" i="23"/>
  <c r="AN1149" i="23"/>
  <c r="AM1149" i="23"/>
  <c r="BB1148" i="23"/>
  <c r="AW1148" i="23"/>
  <c r="AV1148" i="23"/>
  <c r="AT1148" i="23"/>
  <c r="AU1148" i="23" s="1"/>
  <c r="AS1148" i="23"/>
  <c r="AN1148" i="23"/>
  <c r="AM1148" i="23"/>
  <c r="BB1147" i="23"/>
  <c r="AW1147" i="23"/>
  <c r="AV1147" i="23"/>
  <c r="AT1147" i="23"/>
  <c r="AU1147" i="23" s="1"/>
  <c r="AS1147" i="23"/>
  <c r="AN1147" i="23"/>
  <c r="AM1147" i="23"/>
  <c r="BB1146" i="23"/>
  <c r="AW1146" i="23"/>
  <c r="AV1146" i="23"/>
  <c r="AT1146" i="23"/>
  <c r="AU1146" i="23" s="1"/>
  <c r="AS1146" i="23"/>
  <c r="AN1146" i="23"/>
  <c r="AM1146" i="23"/>
  <c r="BB1145" i="23"/>
  <c r="AW1145" i="23"/>
  <c r="AV1145" i="23"/>
  <c r="AT1145" i="23"/>
  <c r="AU1145" i="23" s="1"/>
  <c r="AS1145" i="23"/>
  <c r="AN1145" i="23"/>
  <c r="AM1145" i="23"/>
  <c r="BB1144" i="23"/>
  <c r="AW1144" i="23"/>
  <c r="AV1144" i="23"/>
  <c r="AT1144" i="23"/>
  <c r="AU1144" i="23" s="1"/>
  <c r="AS1144" i="23"/>
  <c r="AN1144" i="23"/>
  <c r="AM1144" i="23"/>
  <c r="BB1143" i="23"/>
  <c r="AW1143" i="23"/>
  <c r="AV1143" i="23"/>
  <c r="AT1143" i="23"/>
  <c r="AU1143" i="23" s="1"/>
  <c r="AS1143" i="23"/>
  <c r="AN1143" i="23"/>
  <c r="AM1143" i="23"/>
  <c r="BB1142" i="23"/>
  <c r="AW1142" i="23"/>
  <c r="AV1142" i="23"/>
  <c r="AT1142" i="23"/>
  <c r="AU1142" i="23" s="1"/>
  <c r="AS1142" i="23"/>
  <c r="AN1142" i="23"/>
  <c r="AM1142" i="23"/>
  <c r="BB1141" i="23"/>
  <c r="AW1141" i="23"/>
  <c r="AV1141" i="23"/>
  <c r="AT1141" i="23"/>
  <c r="AU1141" i="23" s="1"/>
  <c r="AS1141" i="23"/>
  <c r="AN1141" i="23"/>
  <c r="AM1141" i="23"/>
  <c r="BB1140" i="23"/>
  <c r="AW1140" i="23"/>
  <c r="AV1140" i="23"/>
  <c r="AT1140" i="23"/>
  <c r="AU1140" i="23" s="1"/>
  <c r="AS1140" i="23"/>
  <c r="AN1140" i="23"/>
  <c r="AM1140" i="23"/>
  <c r="BB1139" i="23"/>
  <c r="AW1139" i="23"/>
  <c r="AV1139" i="23"/>
  <c r="AT1139" i="23"/>
  <c r="AU1139" i="23" s="1"/>
  <c r="AS1139" i="23"/>
  <c r="AN1139" i="23"/>
  <c r="AM1139" i="23"/>
  <c r="BB1138" i="23"/>
  <c r="AW1138" i="23"/>
  <c r="AV1138" i="23"/>
  <c r="AT1138" i="23"/>
  <c r="AU1138" i="23" s="1"/>
  <c r="AS1138" i="23"/>
  <c r="AN1138" i="23"/>
  <c r="AM1138" i="23"/>
  <c r="BB1137" i="23"/>
  <c r="AW1137" i="23"/>
  <c r="AV1137" i="23"/>
  <c r="AT1137" i="23"/>
  <c r="AU1137" i="23" s="1"/>
  <c r="AS1137" i="23"/>
  <c r="AN1137" i="23"/>
  <c r="AM1137" i="23"/>
  <c r="BB1136" i="23"/>
  <c r="AW1136" i="23"/>
  <c r="AV1136" i="23"/>
  <c r="AT1136" i="23"/>
  <c r="AU1136" i="23" s="1"/>
  <c r="AS1136" i="23"/>
  <c r="AN1136" i="23"/>
  <c r="AM1136" i="23"/>
  <c r="BB1135" i="23"/>
  <c r="AW1135" i="23"/>
  <c r="AV1135" i="23"/>
  <c r="AT1135" i="23"/>
  <c r="AU1135" i="23" s="1"/>
  <c r="AS1135" i="23"/>
  <c r="AN1135" i="23"/>
  <c r="AM1135" i="23"/>
  <c r="BB1134" i="23"/>
  <c r="AW1134" i="23"/>
  <c r="AV1134" i="23"/>
  <c r="AT1134" i="23"/>
  <c r="AU1134" i="23" s="1"/>
  <c r="AS1134" i="23"/>
  <c r="AN1134" i="23"/>
  <c r="AM1134" i="23"/>
  <c r="BB1133" i="23"/>
  <c r="AW1133" i="23"/>
  <c r="AV1133" i="23"/>
  <c r="AT1133" i="23"/>
  <c r="AU1133" i="23" s="1"/>
  <c r="AS1133" i="23"/>
  <c r="AN1133" i="23"/>
  <c r="AM1133" i="23"/>
  <c r="BB1132" i="23"/>
  <c r="AW1132" i="23"/>
  <c r="AV1132" i="23"/>
  <c r="AT1132" i="23"/>
  <c r="AU1132" i="23" s="1"/>
  <c r="AS1132" i="23"/>
  <c r="AN1132" i="23"/>
  <c r="AM1132" i="23"/>
  <c r="BB1131" i="23"/>
  <c r="AW1131" i="23"/>
  <c r="AV1131" i="23"/>
  <c r="AT1131" i="23"/>
  <c r="AU1131" i="23" s="1"/>
  <c r="AS1131" i="23"/>
  <c r="AN1131" i="23"/>
  <c r="AM1131" i="23"/>
  <c r="BB1130" i="23"/>
  <c r="AW1130" i="23"/>
  <c r="AV1130" i="23"/>
  <c r="AT1130" i="23"/>
  <c r="AU1130" i="23" s="1"/>
  <c r="AS1130" i="23"/>
  <c r="AN1130" i="23"/>
  <c r="AM1130" i="23"/>
  <c r="BB1129" i="23"/>
  <c r="AW1129" i="23"/>
  <c r="AV1129" i="23"/>
  <c r="AT1129" i="23"/>
  <c r="AU1129" i="23" s="1"/>
  <c r="AS1129" i="23"/>
  <c r="AN1129" i="23"/>
  <c r="AM1129" i="23"/>
  <c r="BB1128" i="23"/>
  <c r="AW1128" i="23"/>
  <c r="AV1128" i="23"/>
  <c r="AT1128" i="23"/>
  <c r="AU1128" i="23" s="1"/>
  <c r="AS1128" i="23"/>
  <c r="AN1128" i="23"/>
  <c r="AM1128" i="23"/>
  <c r="BB1127" i="23"/>
  <c r="AW1127" i="23"/>
  <c r="AV1127" i="23"/>
  <c r="AT1127" i="23"/>
  <c r="AU1127" i="23" s="1"/>
  <c r="AS1127" i="23"/>
  <c r="AN1127" i="23"/>
  <c r="AM1127" i="23"/>
  <c r="BB1126" i="23"/>
  <c r="AW1126" i="23"/>
  <c r="AV1126" i="23"/>
  <c r="AT1126" i="23"/>
  <c r="AU1126" i="23" s="1"/>
  <c r="AS1126" i="23"/>
  <c r="AN1126" i="23"/>
  <c r="AM1126" i="23"/>
  <c r="BB1125" i="23"/>
  <c r="AW1125" i="23"/>
  <c r="AV1125" i="23"/>
  <c r="AT1125" i="23"/>
  <c r="AU1125" i="23" s="1"/>
  <c r="AS1125" i="23"/>
  <c r="AN1125" i="23"/>
  <c r="AM1125" i="23"/>
  <c r="BB1124" i="23"/>
  <c r="AW1124" i="23"/>
  <c r="AV1124" i="23"/>
  <c r="AT1124" i="23"/>
  <c r="AU1124" i="23" s="1"/>
  <c r="AS1124" i="23"/>
  <c r="AN1124" i="23"/>
  <c r="AM1124" i="23"/>
  <c r="BB1123" i="23"/>
  <c r="AW1123" i="23"/>
  <c r="AV1123" i="23"/>
  <c r="AT1123" i="23"/>
  <c r="AU1123" i="23" s="1"/>
  <c r="AS1123" i="23"/>
  <c r="AN1123" i="23"/>
  <c r="AM1123" i="23"/>
  <c r="BB1122" i="23"/>
  <c r="AW1122" i="23"/>
  <c r="AV1122" i="23"/>
  <c r="AT1122" i="23"/>
  <c r="AU1122" i="23" s="1"/>
  <c r="AS1122" i="23"/>
  <c r="AN1122" i="23"/>
  <c r="AM1122" i="23"/>
  <c r="BB1121" i="23"/>
  <c r="AW1121" i="23"/>
  <c r="AV1121" i="23"/>
  <c r="AT1121" i="23"/>
  <c r="AU1121" i="23" s="1"/>
  <c r="AS1121" i="23"/>
  <c r="AN1121" i="23"/>
  <c r="AM1121" i="23"/>
  <c r="BB1120" i="23"/>
  <c r="AW1120" i="23"/>
  <c r="AV1120" i="23"/>
  <c r="AT1120" i="23"/>
  <c r="AU1120" i="23" s="1"/>
  <c r="AS1120" i="23"/>
  <c r="AN1120" i="23"/>
  <c r="AM1120" i="23"/>
  <c r="BB1119" i="23"/>
  <c r="AW1119" i="23"/>
  <c r="AV1119" i="23"/>
  <c r="AT1119" i="23"/>
  <c r="AU1119" i="23" s="1"/>
  <c r="AS1119" i="23"/>
  <c r="AN1119" i="23"/>
  <c r="AM1119" i="23"/>
  <c r="BB1118" i="23"/>
  <c r="AW1118" i="23"/>
  <c r="AV1118" i="23"/>
  <c r="AT1118" i="23"/>
  <c r="AU1118" i="23" s="1"/>
  <c r="AS1118" i="23"/>
  <c r="AN1118" i="23"/>
  <c r="AM1118" i="23"/>
  <c r="BB1117" i="23"/>
  <c r="AW1117" i="23"/>
  <c r="AV1117" i="23"/>
  <c r="AT1117" i="23"/>
  <c r="AU1117" i="23" s="1"/>
  <c r="AS1117" i="23"/>
  <c r="AN1117" i="23"/>
  <c r="AM1117" i="23"/>
  <c r="BB1116" i="23"/>
  <c r="AW1116" i="23"/>
  <c r="AV1116" i="23"/>
  <c r="AT1116" i="23"/>
  <c r="AU1116" i="23" s="1"/>
  <c r="AS1116" i="23"/>
  <c r="AN1116" i="23"/>
  <c r="AM1116" i="23"/>
  <c r="BB1115" i="23"/>
  <c r="AW1115" i="23"/>
  <c r="AV1115" i="23"/>
  <c r="AT1115" i="23"/>
  <c r="AU1115" i="23" s="1"/>
  <c r="AS1115" i="23"/>
  <c r="AN1115" i="23"/>
  <c r="AM1115" i="23"/>
  <c r="BB1114" i="23"/>
  <c r="AW1114" i="23"/>
  <c r="AV1114" i="23"/>
  <c r="AT1114" i="23"/>
  <c r="AU1114" i="23" s="1"/>
  <c r="AS1114" i="23"/>
  <c r="AN1114" i="23"/>
  <c r="AM1114" i="23"/>
  <c r="BB1113" i="23"/>
  <c r="AW1113" i="23"/>
  <c r="AV1113" i="23"/>
  <c r="AT1113" i="23"/>
  <c r="AU1113" i="23" s="1"/>
  <c r="AS1113" i="23"/>
  <c r="AN1113" i="23"/>
  <c r="AM1113" i="23"/>
  <c r="BB1112" i="23"/>
  <c r="AW1112" i="23"/>
  <c r="AV1112" i="23"/>
  <c r="AT1112" i="23"/>
  <c r="AU1112" i="23" s="1"/>
  <c r="AS1112" i="23"/>
  <c r="AN1112" i="23"/>
  <c r="AM1112" i="23"/>
  <c r="BB1111" i="23"/>
  <c r="AW1111" i="23"/>
  <c r="AV1111" i="23"/>
  <c r="AT1111" i="23"/>
  <c r="AU1111" i="23" s="1"/>
  <c r="AS1111" i="23"/>
  <c r="AN1111" i="23"/>
  <c r="AM1111" i="23"/>
  <c r="BB1110" i="23"/>
  <c r="AW1110" i="23"/>
  <c r="AV1110" i="23"/>
  <c r="AT1110" i="23"/>
  <c r="AU1110" i="23" s="1"/>
  <c r="AS1110" i="23"/>
  <c r="AN1110" i="23"/>
  <c r="AM1110" i="23"/>
  <c r="BB1109" i="23"/>
  <c r="AW1109" i="23"/>
  <c r="AV1109" i="23"/>
  <c r="AT1109" i="23"/>
  <c r="AU1109" i="23" s="1"/>
  <c r="AS1109" i="23"/>
  <c r="AN1109" i="23"/>
  <c r="AM1109" i="23"/>
  <c r="BB1108" i="23"/>
  <c r="AW1108" i="23"/>
  <c r="AV1108" i="23"/>
  <c r="AT1108" i="23"/>
  <c r="AU1108" i="23" s="1"/>
  <c r="AS1108" i="23"/>
  <c r="AN1108" i="23"/>
  <c r="AM1108" i="23"/>
  <c r="BB1107" i="23"/>
  <c r="AW1107" i="23"/>
  <c r="AV1107" i="23"/>
  <c r="AT1107" i="23"/>
  <c r="AU1107" i="23" s="1"/>
  <c r="AS1107" i="23"/>
  <c r="AN1107" i="23"/>
  <c r="AM1107" i="23"/>
  <c r="BB1106" i="23"/>
  <c r="AW1106" i="23"/>
  <c r="AV1106" i="23"/>
  <c r="AT1106" i="23"/>
  <c r="AU1106" i="23" s="1"/>
  <c r="AS1106" i="23"/>
  <c r="AN1106" i="23"/>
  <c r="AM1106" i="23"/>
  <c r="BB1105" i="23"/>
  <c r="AW1105" i="23"/>
  <c r="AV1105" i="23"/>
  <c r="AT1105" i="23"/>
  <c r="AU1105" i="23" s="1"/>
  <c r="AS1105" i="23"/>
  <c r="AN1105" i="23"/>
  <c r="AM1105" i="23"/>
  <c r="BB1104" i="23"/>
  <c r="AW1104" i="23"/>
  <c r="AV1104" i="23"/>
  <c r="AT1104" i="23"/>
  <c r="AU1104" i="23" s="1"/>
  <c r="AS1104" i="23"/>
  <c r="AN1104" i="23"/>
  <c r="AM1104" i="23"/>
  <c r="BB1103" i="23"/>
  <c r="AW1103" i="23"/>
  <c r="AV1103" i="23"/>
  <c r="AT1103" i="23"/>
  <c r="AU1103" i="23" s="1"/>
  <c r="AS1103" i="23"/>
  <c r="AN1103" i="23"/>
  <c r="AM1103" i="23"/>
  <c r="BB1102" i="23"/>
  <c r="AW1102" i="23"/>
  <c r="AV1102" i="23"/>
  <c r="AT1102" i="23"/>
  <c r="AU1102" i="23" s="1"/>
  <c r="AS1102" i="23"/>
  <c r="AN1102" i="23"/>
  <c r="AM1102" i="23"/>
  <c r="BB1101" i="23"/>
  <c r="AW1101" i="23"/>
  <c r="AV1101" i="23"/>
  <c r="AT1101" i="23"/>
  <c r="AU1101" i="23" s="1"/>
  <c r="AS1101" i="23"/>
  <c r="AN1101" i="23"/>
  <c r="AM1101" i="23"/>
  <c r="BB1100" i="23"/>
  <c r="AW1100" i="23"/>
  <c r="AV1100" i="23"/>
  <c r="AT1100" i="23"/>
  <c r="AU1100" i="23" s="1"/>
  <c r="AS1100" i="23"/>
  <c r="AN1100" i="23"/>
  <c r="AM1100" i="23"/>
  <c r="BB1099" i="23"/>
  <c r="AW1099" i="23"/>
  <c r="AV1099" i="23"/>
  <c r="AT1099" i="23"/>
  <c r="AU1099" i="23" s="1"/>
  <c r="AS1099" i="23"/>
  <c r="AN1099" i="23"/>
  <c r="AM1099" i="23"/>
  <c r="BB1098" i="23"/>
  <c r="AW1098" i="23"/>
  <c r="AV1098" i="23"/>
  <c r="AT1098" i="23"/>
  <c r="AU1098" i="23" s="1"/>
  <c r="AS1098" i="23"/>
  <c r="AN1098" i="23"/>
  <c r="AM1098" i="23"/>
  <c r="BB1097" i="23"/>
  <c r="AW1097" i="23"/>
  <c r="AV1097" i="23"/>
  <c r="AT1097" i="23"/>
  <c r="AU1097" i="23" s="1"/>
  <c r="AS1097" i="23"/>
  <c r="AN1097" i="23"/>
  <c r="AM1097" i="23"/>
  <c r="BB1096" i="23"/>
  <c r="AW1096" i="23"/>
  <c r="AV1096" i="23"/>
  <c r="AT1096" i="23"/>
  <c r="AU1096" i="23" s="1"/>
  <c r="AS1096" i="23"/>
  <c r="AN1096" i="23"/>
  <c r="AM1096" i="23"/>
  <c r="BB1095" i="23"/>
  <c r="AW1095" i="23"/>
  <c r="AV1095" i="23"/>
  <c r="AT1095" i="23"/>
  <c r="AU1095" i="23" s="1"/>
  <c r="AS1095" i="23"/>
  <c r="AN1095" i="23"/>
  <c r="AM1095" i="23"/>
  <c r="BB1094" i="23"/>
  <c r="AW1094" i="23"/>
  <c r="AV1094" i="23"/>
  <c r="AT1094" i="23"/>
  <c r="AU1094" i="23" s="1"/>
  <c r="AS1094" i="23"/>
  <c r="AN1094" i="23"/>
  <c r="AM1094" i="23"/>
  <c r="BB1093" i="23"/>
  <c r="AW1093" i="23"/>
  <c r="AV1093" i="23"/>
  <c r="AT1093" i="23"/>
  <c r="AU1093" i="23" s="1"/>
  <c r="AS1093" i="23"/>
  <c r="AN1093" i="23"/>
  <c r="AM1093" i="23"/>
  <c r="BB1092" i="23"/>
  <c r="AW1092" i="23"/>
  <c r="AV1092" i="23"/>
  <c r="AT1092" i="23"/>
  <c r="AU1092" i="23" s="1"/>
  <c r="AS1092" i="23"/>
  <c r="AN1092" i="23"/>
  <c r="AM1092" i="23"/>
  <c r="BB1091" i="23"/>
  <c r="AW1091" i="23"/>
  <c r="AV1091" i="23"/>
  <c r="AT1091" i="23"/>
  <c r="AU1091" i="23" s="1"/>
  <c r="AS1091" i="23"/>
  <c r="AN1091" i="23"/>
  <c r="AM1091" i="23"/>
  <c r="BB1090" i="23"/>
  <c r="AW1090" i="23"/>
  <c r="AV1090" i="23"/>
  <c r="AT1090" i="23"/>
  <c r="AU1090" i="23" s="1"/>
  <c r="AS1090" i="23"/>
  <c r="AN1090" i="23"/>
  <c r="AM1090" i="23"/>
  <c r="BB1089" i="23"/>
  <c r="AW1089" i="23"/>
  <c r="AV1089" i="23"/>
  <c r="AT1089" i="23"/>
  <c r="AU1089" i="23" s="1"/>
  <c r="AS1089" i="23"/>
  <c r="AN1089" i="23"/>
  <c r="AM1089" i="23"/>
  <c r="BB1088" i="23"/>
  <c r="AW1088" i="23"/>
  <c r="AV1088" i="23"/>
  <c r="AT1088" i="23"/>
  <c r="AU1088" i="23" s="1"/>
  <c r="AS1088" i="23"/>
  <c r="AN1088" i="23"/>
  <c r="AM1088" i="23"/>
  <c r="BB1087" i="23"/>
  <c r="AW1087" i="23"/>
  <c r="AV1087" i="23"/>
  <c r="AT1087" i="23"/>
  <c r="AU1087" i="23" s="1"/>
  <c r="AS1087" i="23"/>
  <c r="AN1087" i="23"/>
  <c r="AM1087" i="23"/>
  <c r="BB1086" i="23"/>
  <c r="AW1086" i="23"/>
  <c r="AV1086" i="23"/>
  <c r="AT1086" i="23"/>
  <c r="AU1086" i="23" s="1"/>
  <c r="AS1086" i="23"/>
  <c r="AN1086" i="23"/>
  <c r="AM1086" i="23"/>
  <c r="BB1085" i="23"/>
  <c r="AW1085" i="23"/>
  <c r="AV1085" i="23"/>
  <c r="AT1085" i="23"/>
  <c r="AU1085" i="23" s="1"/>
  <c r="AS1085" i="23"/>
  <c r="AN1085" i="23"/>
  <c r="AM1085" i="23"/>
  <c r="BB1084" i="23"/>
  <c r="AW1084" i="23"/>
  <c r="AV1084" i="23"/>
  <c r="AT1084" i="23"/>
  <c r="AU1084" i="23" s="1"/>
  <c r="AS1084" i="23"/>
  <c r="AN1084" i="23"/>
  <c r="AM1084" i="23"/>
  <c r="BB1083" i="23"/>
  <c r="AW1083" i="23"/>
  <c r="AV1083" i="23"/>
  <c r="AT1083" i="23"/>
  <c r="AU1083" i="23" s="1"/>
  <c r="AS1083" i="23"/>
  <c r="AN1083" i="23"/>
  <c r="AM1083" i="23"/>
  <c r="BB1082" i="23"/>
  <c r="AW1082" i="23"/>
  <c r="AV1082" i="23"/>
  <c r="AT1082" i="23"/>
  <c r="AU1082" i="23" s="1"/>
  <c r="AS1082" i="23"/>
  <c r="AN1082" i="23"/>
  <c r="AM1082" i="23"/>
  <c r="BB1081" i="23"/>
  <c r="AW1081" i="23"/>
  <c r="AV1081" i="23"/>
  <c r="AT1081" i="23"/>
  <c r="AU1081" i="23" s="1"/>
  <c r="AS1081" i="23"/>
  <c r="AN1081" i="23"/>
  <c r="AM1081" i="23"/>
  <c r="BB1080" i="23"/>
  <c r="AW1080" i="23"/>
  <c r="AV1080" i="23"/>
  <c r="AT1080" i="23"/>
  <c r="AU1080" i="23" s="1"/>
  <c r="AS1080" i="23"/>
  <c r="AN1080" i="23"/>
  <c r="AM1080" i="23"/>
  <c r="BB1079" i="23"/>
  <c r="AW1079" i="23"/>
  <c r="AV1079" i="23"/>
  <c r="AT1079" i="23"/>
  <c r="AU1079" i="23" s="1"/>
  <c r="AS1079" i="23"/>
  <c r="AN1079" i="23"/>
  <c r="AM1079" i="23"/>
  <c r="BB1078" i="23"/>
  <c r="AW1078" i="23"/>
  <c r="AV1078" i="23"/>
  <c r="AT1078" i="23"/>
  <c r="AU1078" i="23" s="1"/>
  <c r="AS1078" i="23"/>
  <c r="AN1078" i="23"/>
  <c r="AM1078" i="23"/>
  <c r="BB1077" i="23"/>
  <c r="AW1077" i="23"/>
  <c r="AV1077" i="23"/>
  <c r="AT1077" i="23"/>
  <c r="AU1077" i="23" s="1"/>
  <c r="AS1077" i="23"/>
  <c r="AN1077" i="23"/>
  <c r="AM1077" i="23"/>
  <c r="BB1076" i="23"/>
  <c r="AW1076" i="23"/>
  <c r="AV1076" i="23"/>
  <c r="AT1076" i="23"/>
  <c r="AU1076" i="23" s="1"/>
  <c r="AS1076" i="23"/>
  <c r="AN1076" i="23"/>
  <c r="AM1076" i="23"/>
  <c r="BB1075" i="23"/>
  <c r="AW1075" i="23"/>
  <c r="AV1075" i="23"/>
  <c r="AT1075" i="23"/>
  <c r="AU1075" i="23" s="1"/>
  <c r="AS1075" i="23"/>
  <c r="AN1075" i="23"/>
  <c r="AM1075" i="23"/>
  <c r="BB1074" i="23"/>
  <c r="AW1074" i="23"/>
  <c r="AV1074" i="23"/>
  <c r="AT1074" i="23"/>
  <c r="AU1074" i="23" s="1"/>
  <c r="AS1074" i="23"/>
  <c r="AN1074" i="23"/>
  <c r="AM1074" i="23"/>
  <c r="BB1073" i="23"/>
  <c r="AW1073" i="23"/>
  <c r="AV1073" i="23"/>
  <c r="AT1073" i="23"/>
  <c r="AU1073" i="23" s="1"/>
  <c r="AS1073" i="23"/>
  <c r="AN1073" i="23"/>
  <c r="AM1073" i="23"/>
  <c r="BB1072" i="23"/>
  <c r="AW1072" i="23"/>
  <c r="AV1072" i="23"/>
  <c r="AT1072" i="23"/>
  <c r="AU1072" i="23" s="1"/>
  <c r="AS1072" i="23"/>
  <c r="AN1072" i="23"/>
  <c r="AM1072" i="23"/>
  <c r="BB1071" i="23"/>
  <c r="AW1071" i="23"/>
  <c r="AV1071" i="23"/>
  <c r="AT1071" i="23"/>
  <c r="AU1071" i="23" s="1"/>
  <c r="AS1071" i="23"/>
  <c r="AN1071" i="23"/>
  <c r="AM1071" i="23"/>
  <c r="BB1070" i="23"/>
  <c r="AW1070" i="23"/>
  <c r="AV1070" i="23"/>
  <c r="AT1070" i="23"/>
  <c r="AU1070" i="23" s="1"/>
  <c r="AS1070" i="23"/>
  <c r="AN1070" i="23"/>
  <c r="AM1070" i="23"/>
  <c r="BB1069" i="23"/>
  <c r="AW1069" i="23"/>
  <c r="AV1069" i="23"/>
  <c r="AT1069" i="23"/>
  <c r="AU1069" i="23" s="1"/>
  <c r="AS1069" i="23"/>
  <c r="AN1069" i="23"/>
  <c r="AM1069" i="23"/>
  <c r="BB1068" i="23"/>
  <c r="AW1068" i="23"/>
  <c r="AV1068" i="23"/>
  <c r="AT1068" i="23"/>
  <c r="AU1068" i="23" s="1"/>
  <c r="AS1068" i="23"/>
  <c r="AN1068" i="23"/>
  <c r="AM1068" i="23"/>
  <c r="BB1067" i="23"/>
  <c r="AW1067" i="23"/>
  <c r="AV1067" i="23"/>
  <c r="AT1067" i="23"/>
  <c r="AU1067" i="23" s="1"/>
  <c r="AS1067" i="23"/>
  <c r="AN1067" i="23"/>
  <c r="AM1067" i="23"/>
  <c r="BB1066" i="23"/>
  <c r="AW1066" i="23"/>
  <c r="AV1066" i="23"/>
  <c r="AT1066" i="23"/>
  <c r="AU1066" i="23" s="1"/>
  <c r="AS1066" i="23"/>
  <c r="AN1066" i="23"/>
  <c r="AM1066" i="23"/>
  <c r="BB1065" i="23"/>
  <c r="AW1065" i="23"/>
  <c r="AV1065" i="23"/>
  <c r="AT1065" i="23"/>
  <c r="AU1065" i="23" s="1"/>
  <c r="AS1065" i="23"/>
  <c r="AN1065" i="23"/>
  <c r="AM1065" i="23"/>
  <c r="BB1064" i="23"/>
  <c r="AW1064" i="23"/>
  <c r="AV1064" i="23"/>
  <c r="AT1064" i="23"/>
  <c r="AU1064" i="23" s="1"/>
  <c r="AS1064" i="23"/>
  <c r="AN1064" i="23"/>
  <c r="AM1064" i="23"/>
  <c r="BB1063" i="23"/>
  <c r="AW1063" i="23"/>
  <c r="AV1063" i="23"/>
  <c r="AT1063" i="23"/>
  <c r="AU1063" i="23" s="1"/>
  <c r="AS1063" i="23"/>
  <c r="AN1063" i="23"/>
  <c r="AM1063" i="23"/>
  <c r="BB1062" i="23"/>
  <c r="AW1062" i="23"/>
  <c r="AV1062" i="23"/>
  <c r="AT1062" i="23"/>
  <c r="AU1062" i="23" s="1"/>
  <c r="AS1062" i="23"/>
  <c r="AN1062" i="23"/>
  <c r="AM1062" i="23"/>
  <c r="BB1061" i="23"/>
  <c r="AW1061" i="23"/>
  <c r="AV1061" i="23"/>
  <c r="AT1061" i="23"/>
  <c r="AU1061" i="23" s="1"/>
  <c r="AS1061" i="23"/>
  <c r="AN1061" i="23"/>
  <c r="AM1061" i="23"/>
  <c r="BB1060" i="23"/>
  <c r="AW1060" i="23"/>
  <c r="AV1060" i="23"/>
  <c r="AT1060" i="23"/>
  <c r="AU1060" i="23" s="1"/>
  <c r="AS1060" i="23"/>
  <c r="AN1060" i="23"/>
  <c r="AM1060" i="23"/>
  <c r="BB1059" i="23"/>
  <c r="AW1059" i="23"/>
  <c r="AV1059" i="23"/>
  <c r="AT1059" i="23"/>
  <c r="AU1059" i="23" s="1"/>
  <c r="AS1059" i="23"/>
  <c r="AN1059" i="23"/>
  <c r="AM1059" i="23"/>
  <c r="BB1058" i="23"/>
  <c r="AW1058" i="23"/>
  <c r="AV1058" i="23"/>
  <c r="AT1058" i="23"/>
  <c r="AU1058" i="23" s="1"/>
  <c r="AS1058" i="23"/>
  <c r="AN1058" i="23"/>
  <c r="AM1058" i="23"/>
  <c r="BB1057" i="23"/>
  <c r="AW1057" i="23"/>
  <c r="AV1057" i="23"/>
  <c r="AT1057" i="23"/>
  <c r="AU1057" i="23" s="1"/>
  <c r="AS1057" i="23"/>
  <c r="AN1057" i="23"/>
  <c r="AM1057" i="23"/>
  <c r="BB1056" i="23"/>
  <c r="AW1056" i="23"/>
  <c r="AV1056" i="23"/>
  <c r="AT1056" i="23"/>
  <c r="AU1056" i="23" s="1"/>
  <c r="AS1056" i="23"/>
  <c r="AN1056" i="23"/>
  <c r="AM1056" i="23"/>
  <c r="BB1055" i="23"/>
  <c r="AW1055" i="23"/>
  <c r="AV1055" i="23"/>
  <c r="AT1055" i="23"/>
  <c r="AU1055" i="23" s="1"/>
  <c r="AS1055" i="23"/>
  <c r="AN1055" i="23"/>
  <c r="AM1055" i="23"/>
  <c r="BB1054" i="23"/>
  <c r="AW1054" i="23"/>
  <c r="AV1054" i="23"/>
  <c r="AT1054" i="23"/>
  <c r="AU1054" i="23" s="1"/>
  <c r="AS1054" i="23"/>
  <c r="AN1054" i="23"/>
  <c r="AM1054" i="23"/>
  <c r="BB1053" i="23"/>
  <c r="AW1053" i="23"/>
  <c r="AV1053" i="23"/>
  <c r="AT1053" i="23"/>
  <c r="AU1053" i="23" s="1"/>
  <c r="AS1053" i="23"/>
  <c r="AN1053" i="23"/>
  <c r="AM1053" i="23"/>
  <c r="BB1052" i="23"/>
  <c r="AW1052" i="23"/>
  <c r="AV1052" i="23"/>
  <c r="AT1052" i="23"/>
  <c r="AU1052" i="23" s="1"/>
  <c r="AS1052" i="23"/>
  <c r="AN1052" i="23"/>
  <c r="AM1052" i="23"/>
  <c r="BB1051" i="23"/>
  <c r="AW1051" i="23"/>
  <c r="AV1051" i="23"/>
  <c r="AT1051" i="23"/>
  <c r="AU1051" i="23" s="1"/>
  <c r="AS1051" i="23"/>
  <c r="AN1051" i="23"/>
  <c r="AM1051" i="23"/>
  <c r="BB1050" i="23"/>
  <c r="AW1050" i="23"/>
  <c r="AV1050" i="23"/>
  <c r="AT1050" i="23"/>
  <c r="AU1050" i="23" s="1"/>
  <c r="AS1050" i="23"/>
  <c r="AN1050" i="23"/>
  <c r="AM1050" i="23"/>
  <c r="BB1049" i="23"/>
  <c r="AW1049" i="23"/>
  <c r="AV1049" i="23"/>
  <c r="AT1049" i="23"/>
  <c r="AU1049" i="23" s="1"/>
  <c r="AS1049" i="23"/>
  <c r="AN1049" i="23"/>
  <c r="AM1049" i="23"/>
  <c r="BB1048" i="23"/>
  <c r="AW1048" i="23"/>
  <c r="AV1048" i="23"/>
  <c r="AT1048" i="23"/>
  <c r="AU1048" i="23" s="1"/>
  <c r="AS1048" i="23"/>
  <c r="AN1048" i="23"/>
  <c r="AM1048" i="23"/>
  <c r="BB1047" i="23"/>
  <c r="AW1047" i="23"/>
  <c r="AV1047" i="23"/>
  <c r="AT1047" i="23"/>
  <c r="AU1047" i="23" s="1"/>
  <c r="AS1047" i="23"/>
  <c r="AN1047" i="23"/>
  <c r="AM1047" i="23"/>
  <c r="BB1046" i="23"/>
  <c r="AW1046" i="23"/>
  <c r="AV1046" i="23"/>
  <c r="AT1046" i="23"/>
  <c r="AU1046" i="23" s="1"/>
  <c r="AS1046" i="23"/>
  <c r="AN1046" i="23"/>
  <c r="AM1046" i="23"/>
  <c r="BB1045" i="23"/>
  <c r="AW1045" i="23"/>
  <c r="AV1045" i="23"/>
  <c r="AT1045" i="23"/>
  <c r="AU1045" i="23" s="1"/>
  <c r="AS1045" i="23"/>
  <c r="AN1045" i="23"/>
  <c r="AM1045" i="23"/>
  <c r="BB1044" i="23"/>
  <c r="AW1044" i="23"/>
  <c r="AV1044" i="23"/>
  <c r="AT1044" i="23"/>
  <c r="AU1044" i="23" s="1"/>
  <c r="AS1044" i="23"/>
  <c r="AN1044" i="23"/>
  <c r="AM1044" i="23"/>
  <c r="BB1043" i="23"/>
  <c r="AW1043" i="23"/>
  <c r="AV1043" i="23"/>
  <c r="AT1043" i="23"/>
  <c r="AU1043" i="23" s="1"/>
  <c r="AS1043" i="23"/>
  <c r="AN1043" i="23"/>
  <c r="AM1043" i="23"/>
  <c r="BB1042" i="23"/>
  <c r="AW1042" i="23"/>
  <c r="AV1042" i="23"/>
  <c r="AT1042" i="23"/>
  <c r="AU1042" i="23" s="1"/>
  <c r="AS1042" i="23"/>
  <c r="AN1042" i="23"/>
  <c r="AM1042" i="23"/>
  <c r="BB1041" i="23"/>
  <c r="AW1041" i="23"/>
  <c r="AV1041" i="23"/>
  <c r="AT1041" i="23"/>
  <c r="AU1041" i="23" s="1"/>
  <c r="AS1041" i="23"/>
  <c r="AN1041" i="23"/>
  <c r="AM1041" i="23"/>
  <c r="BB1040" i="23"/>
  <c r="AW1040" i="23"/>
  <c r="AV1040" i="23"/>
  <c r="AT1040" i="23"/>
  <c r="AU1040" i="23" s="1"/>
  <c r="AS1040" i="23"/>
  <c r="AN1040" i="23"/>
  <c r="AM1040" i="23"/>
  <c r="BB1039" i="23"/>
  <c r="AW1039" i="23"/>
  <c r="AV1039" i="23"/>
  <c r="AT1039" i="23"/>
  <c r="AU1039" i="23" s="1"/>
  <c r="AS1039" i="23"/>
  <c r="AN1039" i="23"/>
  <c r="AM1039" i="23"/>
  <c r="BB1038" i="23"/>
  <c r="AW1038" i="23"/>
  <c r="AV1038" i="23"/>
  <c r="AT1038" i="23"/>
  <c r="AU1038" i="23" s="1"/>
  <c r="AS1038" i="23"/>
  <c r="AN1038" i="23"/>
  <c r="AM1038" i="23"/>
  <c r="BB1037" i="23"/>
  <c r="AW1037" i="23"/>
  <c r="AV1037" i="23"/>
  <c r="AT1037" i="23"/>
  <c r="AU1037" i="23" s="1"/>
  <c r="AS1037" i="23"/>
  <c r="AN1037" i="23"/>
  <c r="AM1037" i="23"/>
  <c r="BB1036" i="23"/>
  <c r="AW1036" i="23"/>
  <c r="AV1036" i="23"/>
  <c r="AT1036" i="23"/>
  <c r="AU1036" i="23" s="1"/>
  <c r="AS1036" i="23"/>
  <c r="AN1036" i="23"/>
  <c r="AM1036" i="23"/>
  <c r="BB1035" i="23"/>
  <c r="AW1035" i="23"/>
  <c r="AV1035" i="23"/>
  <c r="AT1035" i="23"/>
  <c r="AU1035" i="23" s="1"/>
  <c r="AS1035" i="23"/>
  <c r="AN1035" i="23"/>
  <c r="AM1035" i="23"/>
  <c r="BB1034" i="23"/>
  <c r="AW1034" i="23"/>
  <c r="AV1034" i="23"/>
  <c r="AT1034" i="23"/>
  <c r="AU1034" i="23" s="1"/>
  <c r="AS1034" i="23"/>
  <c r="AN1034" i="23"/>
  <c r="AM1034" i="23"/>
  <c r="BB1033" i="23"/>
  <c r="AW1033" i="23"/>
  <c r="AV1033" i="23"/>
  <c r="AT1033" i="23"/>
  <c r="AU1033" i="23" s="1"/>
  <c r="AS1033" i="23"/>
  <c r="AN1033" i="23"/>
  <c r="AM1033" i="23"/>
  <c r="BB1032" i="23"/>
  <c r="AW1032" i="23"/>
  <c r="AV1032" i="23"/>
  <c r="AT1032" i="23"/>
  <c r="AU1032" i="23" s="1"/>
  <c r="AS1032" i="23"/>
  <c r="AN1032" i="23"/>
  <c r="AM1032" i="23"/>
  <c r="BB1031" i="23"/>
  <c r="AW1031" i="23"/>
  <c r="AV1031" i="23"/>
  <c r="AT1031" i="23"/>
  <c r="AU1031" i="23" s="1"/>
  <c r="AS1031" i="23"/>
  <c r="AN1031" i="23"/>
  <c r="AM1031" i="23"/>
  <c r="BB1030" i="23"/>
  <c r="AW1030" i="23"/>
  <c r="AV1030" i="23"/>
  <c r="AT1030" i="23"/>
  <c r="AU1030" i="23" s="1"/>
  <c r="AS1030" i="23"/>
  <c r="AN1030" i="23"/>
  <c r="AM1030" i="23"/>
  <c r="BB1029" i="23"/>
  <c r="AW1029" i="23"/>
  <c r="AV1029" i="23"/>
  <c r="AT1029" i="23"/>
  <c r="AU1029" i="23" s="1"/>
  <c r="AS1029" i="23"/>
  <c r="AN1029" i="23"/>
  <c r="AM1029" i="23"/>
  <c r="BB1028" i="23"/>
  <c r="AW1028" i="23"/>
  <c r="AV1028" i="23"/>
  <c r="AT1028" i="23"/>
  <c r="AU1028" i="23" s="1"/>
  <c r="AS1028" i="23"/>
  <c r="AN1028" i="23"/>
  <c r="AM1028" i="23"/>
  <c r="BB1027" i="23"/>
  <c r="AW1027" i="23"/>
  <c r="AV1027" i="23"/>
  <c r="AT1027" i="23"/>
  <c r="AU1027" i="23" s="1"/>
  <c r="AS1027" i="23"/>
  <c r="AN1027" i="23"/>
  <c r="AM1027" i="23"/>
  <c r="BB1026" i="23"/>
  <c r="AW1026" i="23"/>
  <c r="AV1026" i="23"/>
  <c r="AT1026" i="23"/>
  <c r="AU1026" i="23" s="1"/>
  <c r="AS1026" i="23"/>
  <c r="AN1026" i="23"/>
  <c r="AM1026" i="23"/>
  <c r="BB1025" i="23"/>
  <c r="AW1025" i="23"/>
  <c r="AV1025" i="23"/>
  <c r="AT1025" i="23"/>
  <c r="AU1025" i="23" s="1"/>
  <c r="AS1025" i="23"/>
  <c r="AN1025" i="23"/>
  <c r="AM1025" i="23"/>
  <c r="BB1024" i="23"/>
  <c r="AW1024" i="23"/>
  <c r="AV1024" i="23"/>
  <c r="AT1024" i="23"/>
  <c r="AU1024" i="23" s="1"/>
  <c r="AS1024" i="23"/>
  <c r="AN1024" i="23"/>
  <c r="AM1024" i="23"/>
  <c r="BB1023" i="23"/>
  <c r="AW1023" i="23"/>
  <c r="AV1023" i="23"/>
  <c r="AT1023" i="23"/>
  <c r="AU1023" i="23" s="1"/>
  <c r="AS1023" i="23"/>
  <c r="AN1023" i="23"/>
  <c r="AM1023" i="23"/>
  <c r="BB1022" i="23"/>
  <c r="AW1022" i="23"/>
  <c r="AV1022" i="23"/>
  <c r="AT1022" i="23"/>
  <c r="AU1022" i="23" s="1"/>
  <c r="AS1022" i="23"/>
  <c r="AN1022" i="23"/>
  <c r="AM1022" i="23"/>
  <c r="BB1021" i="23"/>
  <c r="AW1021" i="23"/>
  <c r="AV1021" i="23"/>
  <c r="AT1021" i="23"/>
  <c r="AU1021" i="23" s="1"/>
  <c r="AS1021" i="23"/>
  <c r="AN1021" i="23"/>
  <c r="AM1021" i="23"/>
  <c r="BB1020" i="23"/>
  <c r="AW1020" i="23"/>
  <c r="AV1020" i="23"/>
  <c r="AT1020" i="23"/>
  <c r="AU1020" i="23" s="1"/>
  <c r="AS1020" i="23"/>
  <c r="AN1020" i="23"/>
  <c r="AM1020" i="23"/>
  <c r="BB1019" i="23"/>
  <c r="AW1019" i="23"/>
  <c r="AV1019" i="23"/>
  <c r="AT1019" i="23"/>
  <c r="AU1019" i="23" s="1"/>
  <c r="AS1019" i="23"/>
  <c r="AN1019" i="23"/>
  <c r="AM1019" i="23"/>
  <c r="BB1018" i="23"/>
  <c r="AW1018" i="23"/>
  <c r="AV1018" i="23"/>
  <c r="AT1018" i="23"/>
  <c r="AU1018" i="23" s="1"/>
  <c r="AS1018" i="23"/>
  <c r="AN1018" i="23"/>
  <c r="AM1018" i="23"/>
  <c r="BB1017" i="23"/>
  <c r="AW1017" i="23"/>
  <c r="AV1017" i="23"/>
  <c r="AT1017" i="23"/>
  <c r="AU1017" i="23" s="1"/>
  <c r="AS1017" i="23"/>
  <c r="AN1017" i="23"/>
  <c r="AM1017" i="23"/>
  <c r="BB1016" i="23"/>
  <c r="AW1016" i="23"/>
  <c r="AV1016" i="23"/>
  <c r="AT1016" i="23"/>
  <c r="AU1016" i="23" s="1"/>
  <c r="AS1016" i="23"/>
  <c r="AN1016" i="23"/>
  <c r="AM1016" i="23"/>
  <c r="BB1015" i="23"/>
  <c r="AW1015" i="23"/>
  <c r="AV1015" i="23"/>
  <c r="AT1015" i="23"/>
  <c r="AU1015" i="23" s="1"/>
  <c r="AS1015" i="23"/>
  <c r="AN1015" i="23"/>
  <c r="AM1015" i="23"/>
  <c r="BB1014" i="23"/>
  <c r="AW1014" i="23"/>
  <c r="AV1014" i="23"/>
  <c r="AT1014" i="23"/>
  <c r="AU1014" i="23" s="1"/>
  <c r="AS1014" i="23"/>
  <c r="AN1014" i="23"/>
  <c r="AM1014" i="23"/>
  <c r="BB1013" i="23"/>
  <c r="AW1013" i="23"/>
  <c r="AV1013" i="23"/>
  <c r="AT1013" i="23"/>
  <c r="AU1013" i="23" s="1"/>
  <c r="AS1013" i="23"/>
  <c r="AN1013" i="23"/>
  <c r="AM1013" i="23"/>
  <c r="BB1012" i="23"/>
  <c r="AW1012" i="23"/>
  <c r="AV1012" i="23"/>
  <c r="AT1012" i="23"/>
  <c r="AU1012" i="23" s="1"/>
  <c r="AS1012" i="23"/>
  <c r="AN1012" i="23"/>
  <c r="AM1012" i="23"/>
  <c r="BB1011" i="23"/>
  <c r="AW1011" i="23"/>
  <c r="AV1011" i="23"/>
  <c r="AT1011" i="23"/>
  <c r="AU1011" i="23" s="1"/>
  <c r="AS1011" i="23"/>
  <c r="AN1011" i="23"/>
  <c r="AM1011" i="23"/>
  <c r="BB1010" i="23"/>
  <c r="AW1010" i="23"/>
  <c r="AV1010" i="23"/>
  <c r="AT1010" i="23"/>
  <c r="AU1010" i="23" s="1"/>
  <c r="AS1010" i="23"/>
  <c r="AN1010" i="23"/>
  <c r="AM1010" i="23"/>
  <c r="BB1009" i="23"/>
  <c r="AW1009" i="23"/>
  <c r="AV1009" i="23"/>
  <c r="AT1009" i="23"/>
  <c r="AU1009" i="23" s="1"/>
  <c r="AS1009" i="23"/>
  <c r="AN1009" i="23"/>
  <c r="AM1009" i="23"/>
  <c r="BB1008" i="23"/>
  <c r="AW1008" i="23"/>
  <c r="AV1008" i="23"/>
  <c r="AT1008" i="23"/>
  <c r="AU1008" i="23" s="1"/>
  <c r="AS1008" i="23"/>
  <c r="AN1008" i="23"/>
  <c r="AM1008" i="23"/>
  <c r="BB1007" i="23"/>
  <c r="AW1007" i="23"/>
  <c r="AV1007" i="23"/>
  <c r="AT1007" i="23"/>
  <c r="AU1007" i="23" s="1"/>
  <c r="AS1007" i="23"/>
  <c r="AN1007" i="23"/>
  <c r="AM1007" i="23"/>
  <c r="BB1006" i="23"/>
  <c r="AW1006" i="23"/>
  <c r="AV1006" i="23"/>
  <c r="AT1006" i="23"/>
  <c r="AU1006" i="23" s="1"/>
  <c r="AS1006" i="23"/>
  <c r="AN1006" i="23"/>
  <c r="AM1006" i="23"/>
  <c r="BB1005" i="23"/>
  <c r="AW1005" i="23"/>
  <c r="AV1005" i="23"/>
  <c r="AT1005" i="23"/>
  <c r="AU1005" i="23" s="1"/>
  <c r="AS1005" i="23"/>
  <c r="AN1005" i="23"/>
  <c r="AM1005" i="23"/>
  <c r="BB1004" i="23"/>
  <c r="AW1004" i="23"/>
  <c r="AV1004" i="23"/>
  <c r="AT1004" i="23"/>
  <c r="AU1004" i="23" s="1"/>
  <c r="AS1004" i="23"/>
  <c r="AN1004" i="23"/>
  <c r="AM1004" i="23"/>
  <c r="BB1003" i="23"/>
  <c r="AW1003" i="23"/>
  <c r="AV1003" i="23"/>
  <c r="AT1003" i="23"/>
  <c r="AU1003" i="23" s="1"/>
  <c r="AS1003" i="23"/>
  <c r="AN1003" i="23"/>
  <c r="AM1003" i="23"/>
  <c r="BB1002" i="23"/>
  <c r="AW1002" i="23"/>
  <c r="AV1002" i="23"/>
  <c r="AT1002" i="23"/>
  <c r="AU1002" i="23" s="1"/>
  <c r="AS1002" i="23"/>
  <c r="AN1002" i="23"/>
  <c r="AM1002" i="23"/>
  <c r="BB1001" i="23"/>
  <c r="AW1001" i="23"/>
  <c r="AV1001" i="23"/>
  <c r="AT1001" i="23"/>
  <c r="AU1001" i="23" s="1"/>
  <c r="AS1001" i="23"/>
  <c r="AN1001" i="23"/>
  <c r="AM1001" i="23"/>
  <c r="BB1000" i="23"/>
  <c r="AW1000" i="23"/>
  <c r="AV1000" i="23"/>
  <c r="AT1000" i="23"/>
  <c r="AU1000" i="23" s="1"/>
  <c r="AS1000" i="23"/>
  <c r="AN1000" i="23"/>
  <c r="AM1000" i="23"/>
  <c r="BB999" i="23"/>
  <c r="AW999" i="23"/>
  <c r="AV999" i="23"/>
  <c r="AT999" i="23"/>
  <c r="AU999" i="23" s="1"/>
  <c r="AS999" i="23"/>
  <c r="AN999" i="23"/>
  <c r="AM999" i="23"/>
  <c r="BB998" i="23"/>
  <c r="AW998" i="23"/>
  <c r="AV998" i="23"/>
  <c r="AT998" i="23"/>
  <c r="AU998" i="23" s="1"/>
  <c r="AS998" i="23"/>
  <c r="AN998" i="23"/>
  <c r="AM998" i="23"/>
  <c r="BB997" i="23"/>
  <c r="AW997" i="23"/>
  <c r="AV997" i="23"/>
  <c r="AT997" i="23"/>
  <c r="AU997" i="23" s="1"/>
  <c r="AS997" i="23"/>
  <c r="AN997" i="23"/>
  <c r="AM997" i="23"/>
  <c r="BB996" i="23"/>
  <c r="AW996" i="23"/>
  <c r="AV996" i="23"/>
  <c r="AT996" i="23"/>
  <c r="AU996" i="23" s="1"/>
  <c r="AS996" i="23"/>
  <c r="AN996" i="23"/>
  <c r="AM996" i="23"/>
  <c r="BB995" i="23"/>
  <c r="AW995" i="23"/>
  <c r="AV995" i="23"/>
  <c r="AT995" i="23"/>
  <c r="AU995" i="23" s="1"/>
  <c r="AS995" i="23"/>
  <c r="AN995" i="23"/>
  <c r="AM995" i="23"/>
  <c r="BB994" i="23"/>
  <c r="AW994" i="23"/>
  <c r="AV994" i="23"/>
  <c r="AT994" i="23"/>
  <c r="AU994" i="23" s="1"/>
  <c r="AS994" i="23"/>
  <c r="AN994" i="23"/>
  <c r="AM994" i="23"/>
  <c r="BB993" i="23"/>
  <c r="AW993" i="23"/>
  <c r="AV993" i="23"/>
  <c r="AT993" i="23"/>
  <c r="AU993" i="23" s="1"/>
  <c r="AS993" i="23"/>
  <c r="AN993" i="23"/>
  <c r="AM993" i="23"/>
  <c r="BB992" i="23"/>
  <c r="AW992" i="23"/>
  <c r="AV992" i="23"/>
  <c r="AT992" i="23"/>
  <c r="AU992" i="23" s="1"/>
  <c r="AS992" i="23"/>
  <c r="AN992" i="23"/>
  <c r="AM992" i="23"/>
  <c r="BB991" i="23"/>
  <c r="AW991" i="23"/>
  <c r="AV991" i="23"/>
  <c r="AT991" i="23"/>
  <c r="AU991" i="23" s="1"/>
  <c r="AS991" i="23"/>
  <c r="AN991" i="23"/>
  <c r="AM991" i="23"/>
  <c r="BB990" i="23"/>
  <c r="AW990" i="23"/>
  <c r="AV990" i="23"/>
  <c r="AT990" i="23"/>
  <c r="AU990" i="23" s="1"/>
  <c r="AS990" i="23"/>
  <c r="AN990" i="23"/>
  <c r="AM990" i="23"/>
  <c r="BB989" i="23"/>
  <c r="AW989" i="23"/>
  <c r="AV989" i="23"/>
  <c r="AT989" i="23"/>
  <c r="AU989" i="23" s="1"/>
  <c r="AS989" i="23"/>
  <c r="AN989" i="23"/>
  <c r="AM989" i="23"/>
  <c r="BB988" i="23"/>
  <c r="AW988" i="23"/>
  <c r="AV988" i="23"/>
  <c r="AT988" i="23"/>
  <c r="AU988" i="23" s="1"/>
  <c r="AS988" i="23"/>
  <c r="AN988" i="23"/>
  <c r="AM988" i="23"/>
  <c r="BB987" i="23"/>
  <c r="AW987" i="23"/>
  <c r="AV987" i="23"/>
  <c r="AT987" i="23"/>
  <c r="AU987" i="23" s="1"/>
  <c r="AS987" i="23"/>
  <c r="AN987" i="23"/>
  <c r="AM987" i="23"/>
  <c r="BB986" i="23"/>
  <c r="AW986" i="23"/>
  <c r="AV986" i="23"/>
  <c r="AT986" i="23"/>
  <c r="AU986" i="23" s="1"/>
  <c r="AS986" i="23"/>
  <c r="AN986" i="23"/>
  <c r="AM986" i="23"/>
  <c r="BB985" i="23"/>
  <c r="AW985" i="23"/>
  <c r="AV985" i="23"/>
  <c r="AT985" i="23"/>
  <c r="AU985" i="23" s="1"/>
  <c r="AS985" i="23"/>
  <c r="AN985" i="23"/>
  <c r="AM985" i="23"/>
  <c r="BB984" i="23"/>
  <c r="AW984" i="23"/>
  <c r="AV984" i="23"/>
  <c r="AT984" i="23"/>
  <c r="AU984" i="23" s="1"/>
  <c r="AS984" i="23"/>
  <c r="AN984" i="23"/>
  <c r="AM984" i="23"/>
  <c r="BB983" i="23"/>
  <c r="AW983" i="23"/>
  <c r="AV983" i="23"/>
  <c r="AT983" i="23"/>
  <c r="AU983" i="23" s="1"/>
  <c r="AS983" i="23"/>
  <c r="AN983" i="23"/>
  <c r="AM983" i="23"/>
  <c r="BB982" i="23"/>
  <c r="AW982" i="23"/>
  <c r="AV982" i="23"/>
  <c r="AT982" i="23"/>
  <c r="AU982" i="23" s="1"/>
  <c r="AS982" i="23"/>
  <c r="AN982" i="23"/>
  <c r="AM982" i="23"/>
  <c r="BB981" i="23"/>
  <c r="AW981" i="23"/>
  <c r="AV981" i="23"/>
  <c r="AT981" i="23"/>
  <c r="AU981" i="23" s="1"/>
  <c r="AS981" i="23"/>
  <c r="AN981" i="23"/>
  <c r="AM981" i="23"/>
  <c r="BB980" i="23"/>
  <c r="AW980" i="23"/>
  <c r="AV980" i="23"/>
  <c r="AT980" i="23"/>
  <c r="AU980" i="23" s="1"/>
  <c r="AS980" i="23"/>
  <c r="AN980" i="23"/>
  <c r="AM980" i="23"/>
  <c r="BB979" i="23"/>
  <c r="AW979" i="23"/>
  <c r="AV979" i="23"/>
  <c r="AT979" i="23"/>
  <c r="AU979" i="23" s="1"/>
  <c r="AS979" i="23"/>
  <c r="AN979" i="23"/>
  <c r="AM979" i="23"/>
  <c r="BB978" i="23"/>
  <c r="AW978" i="23"/>
  <c r="AV978" i="23"/>
  <c r="AT978" i="23"/>
  <c r="AU978" i="23" s="1"/>
  <c r="AS978" i="23"/>
  <c r="AN978" i="23"/>
  <c r="AM978" i="23"/>
  <c r="BB977" i="23"/>
  <c r="AW977" i="23"/>
  <c r="AV977" i="23"/>
  <c r="AT977" i="23"/>
  <c r="AU977" i="23" s="1"/>
  <c r="AS977" i="23"/>
  <c r="AN977" i="23"/>
  <c r="AM977" i="23"/>
  <c r="BB976" i="23"/>
  <c r="AW976" i="23"/>
  <c r="AV976" i="23"/>
  <c r="AT976" i="23"/>
  <c r="AU976" i="23" s="1"/>
  <c r="AS976" i="23"/>
  <c r="AN976" i="23"/>
  <c r="AM976" i="23"/>
  <c r="BB975" i="23"/>
  <c r="AW975" i="23"/>
  <c r="AV975" i="23"/>
  <c r="AT975" i="23"/>
  <c r="AU975" i="23" s="1"/>
  <c r="AS975" i="23"/>
  <c r="AN975" i="23"/>
  <c r="AM975" i="23"/>
  <c r="BB974" i="23"/>
  <c r="AW974" i="23"/>
  <c r="AV974" i="23"/>
  <c r="AT974" i="23"/>
  <c r="AU974" i="23" s="1"/>
  <c r="AS974" i="23"/>
  <c r="AN974" i="23"/>
  <c r="AM974" i="23"/>
  <c r="BB973" i="23"/>
  <c r="AW973" i="23"/>
  <c r="AV973" i="23"/>
  <c r="AT973" i="23"/>
  <c r="AU973" i="23" s="1"/>
  <c r="AS973" i="23"/>
  <c r="AN973" i="23"/>
  <c r="AM973" i="23"/>
  <c r="BB972" i="23"/>
  <c r="AW972" i="23"/>
  <c r="AV972" i="23"/>
  <c r="AT972" i="23"/>
  <c r="AU972" i="23" s="1"/>
  <c r="AS972" i="23"/>
  <c r="AN972" i="23"/>
  <c r="AM972" i="23"/>
  <c r="BB971" i="23"/>
  <c r="AW971" i="23"/>
  <c r="AV971" i="23"/>
  <c r="AT971" i="23"/>
  <c r="AU971" i="23" s="1"/>
  <c r="AS971" i="23"/>
  <c r="AN971" i="23"/>
  <c r="AM971" i="23"/>
  <c r="BB970" i="23"/>
  <c r="AW970" i="23"/>
  <c r="AV970" i="23"/>
  <c r="AT970" i="23"/>
  <c r="AU970" i="23" s="1"/>
  <c r="AS970" i="23"/>
  <c r="AN970" i="23"/>
  <c r="AM970" i="23"/>
  <c r="BB969" i="23"/>
  <c r="AW969" i="23"/>
  <c r="AV969" i="23"/>
  <c r="AT969" i="23"/>
  <c r="AU969" i="23" s="1"/>
  <c r="AS969" i="23"/>
  <c r="AN969" i="23"/>
  <c r="AM969" i="23"/>
  <c r="BB968" i="23"/>
  <c r="AW968" i="23"/>
  <c r="AV968" i="23"/>
  <c r="AT968" i="23"/>
  <c r="AU968" i="23" s="1"/>
  <c r="AS968" i="23"/>
  <c r="AN968" i="23"/>
  <c r="AM968" i="23"/>
  <c r="BB967" i="23"/>
  <c r="AW967" i="23"/>
  <c r="AV967" i="23"/>
  <c r="AT967" i="23"/>
  <c r="AU967" i="23" s="1"/>
  <c r="AS967" i="23"/>
  <c r="AN967" i="23"/>
  <c r="AM967" i="23"/>
  <c r="BB966" i="23"/>
  <c r="AW966" i="23"/>
  <c r="AV966" i="23"/>
  <c r="AT966" i="23"/>
  <c r="AU966" i="23" s="1"/>
  <c r="AS966" i="23"/>
  <c r="AN966" i="23"/>
  <c r="AM966" i="23"/>
  <c r="BB965" i="23"/>
  <c r="AW965" i="23"/>
  <c r="AV965" i="23"/>
  <c r="AT965" i="23"/>
  <c r="AU965" i="23" s="1"/>
  <c r="AS965" i="23"/>
  <c r="AN965" i="23"/>
  <c r="AM965" i="23"/>
  <c r="BB964" i="23"/>
  <c r="AW964" i="23"/>
  <c r="AV964" i="23"/>
  <c r="AT964" i="23"/>
  <c r="AU964" i="23" s="1"/>
  <c r="AS964" i="23"/>
  <c r="AN964" i="23"/>
  <c r="AM964" i="23"/>
  <c r="BB963" i="23"/>
  <c r="AW963" i="23"/>
  <c r="AV963" i="23"/>
  <c r="AT963" i="23"/>
  <c r="AU963" i="23" s="1"/>
  <c r="AS963" i="23"/>
  <c r="AN963" i="23"/>
  <c r="AM963" i="23"/>
  <c r="BB962" i="23"/>
  <c r="AW962" i="23"/>
  <c r="AV962" i="23"/>
  <c r="AT962" i="23"/>
  <c r="AU962" i="23" s="1"/>
  <c r="AS962" i="23"/>
  <c r="AN962" i="23"/>
  <c r="AM962" i="23"/>
  <c r="BB961" i="23"/>
  <c r="AW961" i="23"/>
  <c r="AV961" i="23"/>
  <c r="AT961" i="23"/>
  <c r="AU961" i="23" s="1"/>
  <c r="AS961" i="23"/>
  <c r="AN961" i="23"/>
  <c r="AM961" i="23"/>
  <c r="BB960" i="23"/>
  <c r="AW960" i="23"/>
  <c r="AV960" i="23"/>
  <c r="AT960" i="23"/>
  <c r="AU960" i="23" s="1"/>
  <c r="AS960" i="23"/>
  <c r="AN960" i="23"/>
  <c r="AM960" i="23"/>
  <c r="BB959" i="23"/>
  <c r="AW959" i="23"/>
  <c r="AV959" i="23"/>
  <c r="AT959" i="23"/>
  <c r="AU959" i="23" s="1"/>
  <c r="AS959" i="23"/>
  <c r="AN959" i="23"/>
  <c r="AM959" i="23"/>
  <c r="BB958" i="23"/>
  <c r="AW958" i="23"/>
  <c r="AV958" i="23"/>
  <c r="AT958" i="23"/>
  <c r="AU958" i="23" s="1"/>
  <c r="AS958" i="23"/>
  <c r="AN958" i="23"/>
  <c r="AM958" i="23"/>
  <c r="BB957" i="23"/>
  <c r="AW957" i="23"/>
  <c r="AV957" i="23"/>
  <c r="AT957" i="23"/>
  <c r="AU957" i="23" s="1"/>
  <c r="AS957" i="23"/>
  <c r="AN957" i="23"/>
  <c r="AM957" i="23"/>
  <c r="BB956" i="23"/>
  <c r="AW956" i="23"/>
  <c r="AV956" i="23"/>
  <c r="AT956" i="23"/>
  <c r="AU956" i="23" s="1"/>
  <c r="AS956" i="23"/>
  <c r="AN956" i="23"/>
  <c r="AM956" i="23"/>
  <c r="BB955" i="23"/>
  <c r="AW955" i="23"/>
  <c r="AV955" i="23"/>
  <c r="AT955" i="23"/>
  <c r="AU955" i="23" s="1"/>
  <c r="AS955" i="23"/>
  <c r="AN955" i="23"/>
  <c r="AM955" i="23"/>
  <c r="BB954" i="23"/>
  <c r="AW954" i="23"/>
  <c r="AV954" i="23"/>
  <c r="AT954" i="23"/>
  <c r="AU954" i="23" s="1"/>
  <c r="AS954" i="23"/>
  <c r="AN954" i="23"/>
  <c r="AM954" i="23"/>
  <c r="BB953" i="23"/>
  <c r="AW953" i="23"/>
  <c r="AV953" i="23"/>
  <c r="AT953" i="23"/>
  <c r="AU953" i="23" s="1"/>
  <c r="AS953" i="23"/>
  <c r="AN953" i="23"/>
  <c r="AM953" i="23"/>
  <c r="BB952" i="23"/>
  <c r="AW952" i="23"/>
  <c r="AV952" i="23"/>
  <c r="AT952" i="23"/>
  <c r="AU952" i="23" s="1"/>
  <c r="AS952" i="23"/>
  <c r="AN952" i="23"/>
  <c r="AM952" i="23"/>
  <c r="BB951" i="23"/>
  <c r="AW951" i="23"/>
  <c r="AV951" i="23"/>
  <c r="AT951" i="23"/>
  <c r="AU951" i="23" s="1"/>
  <c r="AS951" i="23"/>
  <c r="AN951" i="23"/>
  <c r="AM951" i="23"/>
  <c r="BB950" i="23"/>
  <c r="AW950" i="23"/>
  <c r="AV950" i="23"/>
  <c r="AT950" i="23"/>
  <c r="AU950" i="23" s="1"/>
  <c r="AS950" i="23"/>
  <c r="AN950" i="23"/>
  <c r="AM950" i="23"/>
  <c r="BB949" i="23"/>
  <c r="AW949" i="23"/>
  <c r="AV949" i="23"/>
  <c r="AT949" i="23"/>
  <c r="AU949" i="23" s="1"/>
  <c r="AS949" i="23"/>
  <c r="AN949" i="23"/>
  <c r="AM949" i="23"/>
  <c r="BB948" i="23"/>
  <c r="AW948" i="23"/>
  <c r="AV948" i="23"/>
  <c r="AT948" i="23"/>
  <c r="AU948" i="23" s="1"/>
  <c r="AS948" i="23"/>
  <c r="AN948" i="23"/>
  <c r="AM948" i="23"/>
  <c r="BB947" i="23"/>
  <c r="AW947" i="23"/>
  <c r="AV947" i="23"/>
  <c r="AT947" i="23"/>
  <c r="AU947" i="23" s="1"/>
  <c r="AS947" i="23"/>
  <c r="AN947" i="23"/>
  <c r="AM947" i="23"/>
  <c r="BB946" i="23"/>
  <c r="AW946" i="23"/>
  <c r="AV946" i="23"/>
  <c r="AT946" i="23"/>
  <c r="AU946" i="23" s="1"/>
  <c r="AS946" i="23"/>
  <c r="AN946" i="23"/>
  <c r="AM946" i="23"/>
  <c r="BB945" i="23"/>
  <c r="AW945" i="23"/>
  <c r="AV945" i="23"/>
  <c r="AT945" i="23"/>
  <c r="AU945" i="23" s="1"/>
  <c r="AS945" i="23"/>
  <c r="AN945" i="23"/>
  <c r="AM945" i="23"/>
  <c r="BB944" i="23"/>
  <c r="AW944" i="23"/>
  <c r="AV944" i="23"/>
  <c r="AT944" i="23"/>
  <c r="AU944" i="23" s="1"/>
  <c r="AS944" i="23"/>
  <c r="AN944" i="23"/>
  <c r="AM944" i="23"/>
  <c r="BB943" i="23"/>
  <c r="AW943" i="23"/>
  <c r="AV943" i="23"/>
  <c r="AT943" i="23"/>
  <c r="AU943" i="23" s="1"/>
  <c r="AS943" i="23"/>
  <c r="AN943" i="23"/>
  <c r="AM943" i="23"/>
  <c r="BB942" i="23"/>
  <c r="AW942" i="23"/>
  <c r="AV942" i="23"/>
  <c r="AT942" i="23"/>
  <c r="AU942" i="23" s="1"/>
  <c r="AS942" i="23"/>
  <c r="AN942" i="23"/>
  <c r="AM942" i="23"/>
  <c r="BB941" i="23"/>
  <c r="AW941" i="23"/>
  <c r="AV941" i="23"/>
  <c r="AT941" i="23"/>
  <c r="AU941" i="23" s="1"/>
  <c r="AS941" i="23"/>
  <c r="AN941" i="23"/>
  <c r="AM941" i="23"/>
  <c r="BB940" i="23"/>
  <c r="AW940" i="23"/>
  <c r="AV940" i="23"/>
  <c r="AT940" i="23"/>
  <c r="AU940" i="23" s="1"/>
  <c r="AS940" i="23"/>
  <c r="AN940" i="23"/>
  <c r="AM940" i="23"/>
  <c r="BB939" i="23"/>
  <c r="AW939" i="23"/>
  <c r="AV939" i="23"/>
  <c r="AT939" i="23"/>
  <c r="AU939" i="23" s="1"/>
  <c r="AS939" i="23"/>
  <c r="AN939" i="23"/>
  <c r="AM939" i="23"/>
  <c r="BB938" i="23"/>
  <c r="AW938" i="23"/>
  <c r="AV938" i="23"/>
  <c r="AT938" i="23"/>
  <c r="AU938" i="23" s="1"/>
  <c r="AS938" i="23"/>
  <c r="AN938" i="23"/>
  <c r="AM938" i="23"/>
  <c r="BB937" i="23"/>
  <c r="AW937" i="23"/>
  <c r="AV937" i="23"/>
  <c r="AT937" i="23"/>
  <c r="AU937" i="23" s="1"/>
  <c r="AS937" i="23"/>
  <c r="AN937" i="23"/>
  <c r="AM937" i="23"/>
  <c r="BB936" i="23"/>
  <c r="AW936" i="23"/>
  <c r="AV936" i="23"/>
  <c r="AT936" i="23"/>
  <c r="AU936" i="23" s="1"/>
  <c r="AS936" i="23"/>
  <c r="AN936" i="23"/>
  <c r="AM936" i="23"/>
  <c r="BB935" i="23"/>
  <c r="AW935" i="23"/>
  <c r="AV935" i="23"/>
  <c r="AT935" i="23"/>
  <c r="AU935" i="23" s="1"/>
  <c r="AS935" i="23"/>
  <c r="AN935" i="23"/>
  <c r="AM935" i="23"/>
  <c r="BB934" i="23"/>
  <c r="AW934" i="23"/>
  <c r="AV934" i="23"/>
  <c r="AT934" i="23"/>
  <c r="AU934" i="23" s="1"/>
  <c r="AS934" i="23"/>
  <c r="AN934" i="23"/>
  <c r="AM934" i="23"/>
  <c r="BB933" i="23"/>
  <c r="AW933" i="23"/>
  <c r="AV933" i="23"/>
  <c r="AT933" i="23"/>
  <c r="AU933" i="23" s="1"/>
  <c r="AS933" i="23"/>
  <c r="AN933" i="23"/>
  <c r="AM933" i="23"/>
  <c r="BB932" i="23"/>
  <c r="AW932" i="23"/>
  <c r="AV932" i="23"/>
  <c r="AT932" i="23"/>
  <c r="AU932" i="23" s="1"/>
  <c r="AS932" i="23"/>
  <c r="AN932" i="23"/>
  <c r="AM932" i="23"/>
  <c r="BB931" i="23"/>
  <c r="AW931" i="23"/>
  <c r="AV931" i="23"/>
  <c r="AT931" i="23"/>
  <c r="AU931" i="23" s="1"/>
  <c r="AS931" i="23"/>
  <c r="AN931" i="23"/>
  <c r="AM931" i="23"/>
  <c r="BB930" i="23"/>
  <c r="AW930" i="23"/>
  <c r="AV930" i="23"/>
  <c r="AT930" i="23"/>
  <c r="AU930" i="23" s="1"/>
  <c r="AS930" i="23"/>
  <c r="AN930" i="23"/>
  <c r="AM930" i="23"/>
  <c r="BB929" i="23"/>
  <c r="AW929" i="23"/>
  <c r="AV929" i="23"/>
  <c r="AT929" i="23"/>
  <c r="AU929" i="23" s="1"/>
  <c r="AS929" i="23"/>
  <c r="AN929" i="23"/>
  <c r="AM929" i="23"/>
  <c r="BB928" i="23"/>
  <c r="AW928" i="23"/>
  <c r="AV928" i="23"/>
  <c r="AT928" i="23"/>
  <c r="AU928" i="23" s="1"/>
  <c r="AS928" i="23"/>
  <c r="AN928" i="23"/>
  <c r="AM928" i="23"/>
  <c r="BB927" i="23"/>
  <c r="AW927" i="23"/>
  <c r="AV927" i="23"/>
  <c r="AT927" i="23"/>
  <c r="AU927" i="23" s="1"/>
  <c r="AS927" i="23"/>
  <c r="AN927" i="23"/>
  <c r="AM927" i="23"/>
  <c r="BB926" i="23"/>
  <c r="AW926" i="23"/>
  <c r="AV926" i="23"/>
  <c r="AT926" i="23"/>
  <c r="AU926" i="23" s="1"/>
  <c r="AS926" i="23"/>
  <c r="AN926" i="23"/>
  <c r="AM926" i="23"/>
  <c r="BB925" i="23"/>
  <c r="AW925" i="23"/>
  <c r="AV925" i="23"/>
  <c r="AT925" i="23"/>
  <c r="AU925" i="23" s="1"/>
  <c r="AS925" i="23"/>
  <c r="AN925" i="23"/>
  <c r="AM925" i="23"/>
  <c r="BB924" i="23"/>
  <c r="AW924" i="23"/>
  <c r="AV924" i="23"/>
  <c r="AT924" i="23"/>
  <c r="AU924" i="23" s="1"/>
  <c r="AS924" i="23"/>
  <c r="AN924" i="23"/>
  <c r="AM924" i="23"/>
  <c r="BB923" i="23"/>
  <c r="AW923" i="23"/>
  <c r="AV923" i="23"/>
  <c r="AT923" i="23"/>
  <c r="AU923" i="23" s="1"/>
  <c r="AS923" i="23"/>
  <c r="AN923" i="23"/>
  <c r="AM923" i="23"/>
  <c r="BB922" i="23"/>
  <c r="AW922" i="23"/>
  <c r="AV922" i="23"/>
  <c r="AT922" i="23"/>
  <c r="AU922" i="23" s="1"/>
  <c r="AS922" i="23"/>
  <c r="AN922" i="23"/>
  <c r="AM922" i="23"/>
  <c r="BB921" i="23"/>
  <c r="AW921" i="23"/>
  <c r="AV921" i="23"/>
  <c r="AT921" i="23"/>
  <c r="AU921" i="23" s="1"/>
  <c r="AS921" i="23"/>
  <c r="AN921" i="23"/>
  <c r="AM921" i="23"/>
  <c r="BB920" i="23"/>
  <c r="AW920" i="23"/>
  <c r="AV920" i="23"/>
  <c r="AT920" i="23"/>
  <c r="AU920" i="23" s="1"/>
  <c r="AS920" i="23"/>
  <c r="AN920" i="23"/>
  <c r="AM920" i="23"/>
  <c r="BB919" i="23"/>
  <c r="AW919" i="23"/>
  <c r="AV919" i="23"/>
  <c r="AT919" i="23"/>
  <c r="AU919" i="23" s="1"/>
  <c r="AS919" i="23"/>
  <c r="AN919" i="23"/>
  <c r="AM919" i="23"/>
  <c r="BB918" i="23"/>
  <c r="AW918" i="23"/>
  <c r="AV918" i="23"/>
  <c r="AT918" i="23"/>
  <c r="AU918" i="23" s="1"/>
  <c r="AS918" i="23"/>
  <c r="AN918" i="23"/>
  <c r="AM918" i="23"/>
  <c r="BB917" i="23"/>
  <c r="AW917" i="23"/>
  <c r="AV917" i="23"/>
  <c r="AT917" i="23"/>
  <c r="AU917" i="23" s="1"/>
  <c r="AS917" i="23"/>
  <c r="AN917" i="23"/>
  <c r="AM917" i="23"/>
  <c r="BB916" i="23"/>
  <c r="AW916" i="23"/>
  <c r="AV916" i="23"/>
  <c r="AT916" i="23"/>
  <c r="AU916" i="23" s="1"/>
  <c r="AS916" i="23"/>
  <c r="AN916" i="23"/>
  <c r="AM916" i="23"/>
  <c r="BB915" i="23"/>
  <c r="AW915" i="23"/>
  <c r="AV915" i="23"/>
  <c r="AT915" i="23"/>
  <c r="AU915" i="23" s="1"/>
  <c r="AS915" i="23"/>
  <c r="AN915" i="23"/>
  <c r="AM915" i="23"/>
  <c r="BB914" i="23"/>
  <c r="AW914" i="23"/>
  <c r="AV914" i="23"/>
  <c r="AT914" i="23"/>
  <c r="AU914" i="23" s="1"/>
  <c r="AS914" i="23"/>
  <c r="AN914" i="23"/>
  <c r="AM914" i="23"/>
  <c r="BB913" i="23"/>
  <c r="AW913" i="23"/>
  <c r="AV913" i="23"/>
  <c r="AT913" i="23"/>
  <c r="AU913" i="23" s="1"/>
  <c r="AS913" i="23"/>
  <c r="AN913" i="23"/>
  <c r="AM913" i="23"/>
  <c r="BB912" i="23"/>
  <c r="AW912" i="23"/>
  <c r="AV912" i="23"/>
  <c r="AT912" i="23"/>
  <c r="AU912" i="23" s="1"/>
  <c r="AS912" i="23"/>
  <c r="AN912" i="23"/>
  <c r="AM912" i="23"/>
  <c r="BB911" i="23"/>
  <c r="AW911" i="23"/>
  <c r="AV911" i="23"/>
  <c r="AT911" i="23"/>
  <c r="AU911" i="23" s="1"/>
  <c r="AS911" i="23"/>
  <c r="AN911" i="23"/>
  <c r="AM911" i="23"/>
  <c r="BB910" i="23"/>
  <c r="AW910" i="23"/>
  <c r="AV910" i="23"/>
  <c r="AT910" i="23"/>
  <c r="AU910" i="23" s="1"/>
  <c r="AS910" i="23"/>
  <c r="AN910" i="23"/>
  <c r="AM910" i="23"/>
  <c r="BB909" i="23"/>
  <c r="AW909" i="23"/>
  <c r="AV909" i="23"/>
  <c r="AT909" i="23"/>
  <c r="AU909" i="23" s="1"/>
  <c r="AS909" i="23"/>
  <c r="AN909" i="23"/>
  <c r="AM909" i="23"/>
  <c r="BB908" i="23"/>
  <c r="AW908" i="23"/>
  <c r="AV908" i="23"/>
  <c r="AT908" i="23"/>
  <c r="AU908" i="23" s="1"/>
  <c r="AS908" i="23"/>
  <c r="AN908" i="23"/>
  <c r="AM908" i="23"/>
  <c r="BB907" i="23"/>
  <c r="AW907" i="23"/>
  <c r="AV907" i="23"/>
  <c r="AT907" i="23"/>
  <c r="AU907" i="23" s="1"/>
  <c r="AS907" i="23"/>
  <c r="AN907" i="23"/>
  <c r="AM907" i="23"/>
  <c r="BB906" i="23"/>
  <c r="AW906" i="23"/>
  <c r="AV906" i="23"/>
  <c r="AT906" i="23"/>
  <c r="AU906" i="23" s="1"/>
  <c r="AS906" i="23"/>
  <c r="AN906" i="23"/>
  <c r="AM906" i="23"/>
  <c r="BB905" i="23"/>
  <c r="AW905" i="23"/>
  <c r="AV905" i="23"/>
  <c r="AT905" i="23"/>
  <c r="AU905" i="23" s="1"/>
  <c r="AS905" i="23"/>
  <c r="AN905" i="23"/>
  <c r="AM905" i="23"/>
  <c r="BB904" i="23"/>
  <c r="AW904" i="23"/>
  <c r="AV904" i="23"/>
  <c r="AT904" i="23"/>
  <c r="AU904" i="23" s="1"/>
  <c r="AS904" i="23"/>
  <c r="AN904" i="23"/>
  <c r="AM904" i="23"/>
  <c r="BB903" i="23"/>
  <c r="AW903" i="23"/>
  <c r="AV903" i="23"/>
  <c r="AT903" i="23"/>
  <c r="AU903" i="23" s="1"/>
  <c r="AS903" i="23"/>
  <c r="AN903" i="23"/>
  <c r="AM903" i="23"/>
  <c r="BB902" i="23"/>
  <c r="AW902" i="23"/>
  <c r="AV902" i="23"/>
  <c r="AT902" i="23"/>
  <c r="AU902" i="23" s="1"/>
  <c r="AS902" i="23"/>
  <c r="AN902" i="23"/>
  <c r="AM902" i="23"/>
  <c r="BB901" i="23"/>
  <c r="AW901" i="23"/>
  <c r="AV901" i="23"/>
  <c r="AT901" i="23"/>
  <c r="AU901" i="23" s="1"/>
  <c r="AS901" i="23"/>
  <c r="AN901" i="23"/>
  <c r="AM901" i="23"/>
  <c r="BB900" i="23"/>
  <c r="AW900" i="23"/>
  <c r="AV900" i="23"/>
  <c r="AT900" i="23"/>
  <c r="AU900" i="23" s="1"/>
  <c r="AS900" i="23"/>
  <c r="AN900" i="23"/>
  <c r="AM900" i="23"/>
  <c r="BB899" i="23"/>
  <c r="AW899" i="23"/>
  <c r="AV899" i="23"/>
  <c r="AT899" i="23"/>
  <c r="AU899" i="23" s="1"/>
  <c r="AS899" i="23"/>
  <c r="AN899" i="23"/>
  <c r="AM899" i="23"/>
  <c r="BB898" i="23"/>
  <c r="AW898" i="23"/>
  <c r="AV898" i="23"/>
  <c r="AT898" i="23"/>
  <c r="AU898" i="23" s="1"/>
  <c r="AS898" i="23"/>
  <c r="AN898" i="23"/>
  <c r="AM898" i="23"/>
  <c r="BB897" i="23"/>
  <c r="AW897" i="23"/>
  <c r="AV897" i="23"/>
  <c r="AT897" i="23"/>
  <c r="AU897" i="23" s="1"/>
  <c r="AS897" i="23"/>
  <c r="AN897" i="23"/>
  <c r="AM897" i="23"/>
  <c r="BB896" i="23"/>
  <c r="AW896" i="23"/>
  <c r="AV896" i="23"/>
  <c r="AT896" i="23"/>
  <c r="AU896" i="23" s="1"/>
  <c r="AS896" i="23"/>
  <c r="AN896" i="23"/>
  <c r="AM896" i="23"/>
  <c r="BB895" i="23"/>
  <c r="AW895" i="23"/>
  <c r="AV895" i="23"/>
  <c r="AT895" i="23"/>
  <c r="AU895" i="23" s="1"/>
  <c r="AS895" i="23"/>
  <c r="AN895" i="23"/>
  <c r="AM895" i="23"/>
  <c r="BB894" i="23"/>
  <c r="AW894" i="23"/>
  <c r="AV894" i="23"/>
  <c r="AT894" i="23"/>
  <c r="AU894" i="23" s="1"/>
  <c r="AS894" i="23"/>
  <c r="AN894" i="23"/>
  <c r="AM894" i="23"/>
  <c r="BB893" i="23"/>
  <c r="AW893" i="23"/>
  <c r="AV893" i="23"/>
  <c r="AT893" i="23"/>
  <c r="AU893" i="23" s="1"/>
  <c r="AS893" i="23"/>
  <c r="AN893" i="23"/>
  <c r="AM893" i="23"/>
  <c r="BB892" i="23"/>
  <c r="AW892" i="23"/>
  <c r="AV892" i="23"/>
  <c r="AT892" i="23"/>
  <c r="AU892" i="23" s="1"/>
  <c r="AS892" i="23"/>
  <c r="AN892" i="23"/>
  <c r="AM892" i="23"/>
  <c r="BB891" i="23"/>
  <c r="AW891" i="23"/>
  <c r="AV891" i="23"/>
  <c r="AT891" i="23"/>
  <c r="AU891" i="23" s="1"/>
  <c r="AS891" i="23"/>
  <c r="AN891" i="23"/>
  <c r="AM891" i="23"/>
  <c r="BB890" i="23"/>
  <c r="AW890" i="23"/>
  <c r="AV890" i="23"/>
  <c r="AT890" i="23"/>
  <c r="AU890" i="23" s="1"/>
  <c r="AS890" i="23"/>
  <c r="AN890" i="23"/>
  <c r="AM890" i="23"/>
  <c r="BB889" i="23"/>
  <c r="AW889" i="23"/>
  <c r="AV889" i="23"/>
  <c r="AT889" i="23"/>
  <c r="AU889" i="23" s="1"/>
  <c r="AS889" i="23"/>
  <c r="AN889" i="23"/>
  <c r="AM889" i="23"/>
  <c r="BB888" i="23"/>
  <c r="AW888" i="23"/>
  <c r="AV888" i="23"/>
  <c r="AT888" i="23"/>
  <c r="AU888" i="23" s="1"/>
  <c r="AS888" i="23"/>
  <c r="AN888" i="23"/>
  <c r="AM888" i="23"/>
  <c r="BB887" i="23"/>
  <c r="AW887" i="23"/>
  <c r="AV887" i="23"/>
  <c r="AT887" i="23"/>
  <c r="AU887" i="23" s="1"/>
  <c r="AS887" i="23"/>
  <c r="AN887" i="23"/>
  <c r="AM887" i="23"/>
  <c r="BB886" i="23"/>
  <c r="AW886" i="23"/>
  <c r="AV886" i="23"/>
  <c r="AT886" i="23"/>
  <c r="AU886" i="23" s="1"/>
  <c r="AS886" i="23"/>
  <c r="AN886" i="23"/>
  <c r="AM886" i="23"/>
  <c r="BB885" i="23"/>
  <c r="AW885" i="23"/>
  <c r="AV885" i="23"/>
  <c r="AT885" i="23"/>
  <c r="AU885" i="23" s="1"/>
  <c r="AS885" i="23"/>
  <c r="AN885" i="23"/>
  <c r="AM885" i="23"/>
  <c r="BB884" i="23"/>
  <c r="AW884" i="23"/>
  <c r="AV884" i="23"/>
  <c r="AT884" i="23"/>
  <c r="AU884" i="23" s="1"/>
  <c r="AS884" i="23"/>
  <c r="AN884" i="23"/>
  <c r="AM884" i="23"/>
  <c r="BB883" i="23"/>
  <c r="AW883" i="23"/>
  <c r="AV883" i="23"/>
  <c r="AT883" i="23"/>
  <c r="AU883" i="23" s="1"/>
  <c r="AS883" i="23"/>
  <c r="AN883" i="23"/>
  <c r="AM883" i="23"/>
  <c r="BB882" i="23"/>
  <c r="AW882" i="23"/>
  <c r="AV882" i="23"/>
  <c r="AT882" i="23"/>
  <c r="AU882" i="23" s="1"/>
  <c r="AS882" i="23"/>
  <c r="AN882" i="23"/>
  <c r="AM882" i="23"/>
  <c r="BB881" i="23"/>
  <c r="AW881" i="23"/>
  <c r="AV881" i="23"/>
  <c r="AT881" i="23"/>
  <c r="AU881" i="23" s="1"/>
  <c r="AS881" i="23"/>
  <c r="AN881" i="23"/>
  <c r="AM881" i="23"/>
  <c r="BB880" i="23"/>
  <c r="AW880" i="23"/>
  <c r="AV880" i="23"/>
  <c r="AT880" i="23"/>
  <c r="AU880" i="23" s="1"/>
  <c r="AS880" i="23"/>
  <c r="AN880" i="23"/>
  <c r="AM880" i="23"/>
  <c r="BB879" i="23"/>
  <c r="AW879" i="23"/>
  <c r="AV879" i="23"/>
  <c r="AT879" i="23"/>
  <c r="AU879" i="23" s="1"/>
  <c r="AS879" i="23"/>
  <c r="AN879" i="23"/>
  <c r="AM879" i="23"/>
  <c r="BB878" i="23"/>
  <c r="AW878" i="23"/>
  <c r="AV878" i="23"/>
  <c r="AT878" i="23"/>
  <c r="AU878" i="23" s="1"/>
  <c r="AS878" i="23"/>
  <c r="AN878" i="23"/>
  <c r="AM878" i="23"/>
  <c r="BB877" i="23"/>
  <c r="AW877" i="23"/>
  <c r="AV877" i="23"/>
  <c r="AT877" i="23"/>
  <c r="AU877" i="23" s="1"/>
  <c r="AS877" i="23"/>
  <c r="AN877" i="23"/>
  <c r="AM877" i="23"/>
  <c r="BB876" i="23"/>
  <c r="AW876" i="23"/>
  <c r="AV876" i="23"/>
  <c r="AT876" i="23"/>
  <c r="AU876" i="23" s="1"/>
  <c r="AS876" i="23"/>
  <c r="AN876" i="23"/>
  <c r="AM876" i="23"/>
  <c r="BB875" i="23"/>
  <c r="AW875" i="23"/>
  <c r="AV875" i="23"/>
  <c r="AT875" i="23"/>
  <c r="AU875" i="23" s="1"/>
  <c r="AS875" i="23"/>
  <c r="AN875" i="23"/>
  <c r="AM875" i="23"/>
  <c r="BB874" i="23"/>
  <c r="AW874" i="23"/>
  <c r="AV874" i="23"/>
  <c r="AT874" i="23"/>
  <c r="AU874" i="23" s="1"/>
  <c r="AS874" i="23"/>
  <c r="AN874" i="23"/>
  <c r="AM874" i="23"/>
  <c r="BB873" i="23"/>
  <c r="AW873" i="23"/>
  <c r="AV873" i="23"/>
  <c r="AT873" i="23"/>
  <c r="AU873" i="23" s="1"/>
  <c r="AS873" i="23"/>
  <c r="AN873" i="23"/>
  <c r="AM873" i="23"/>
  <c r="BB872" i="23"/>
  <c r="AW872" i="23"/>
  <c r="AV872" i="23"/>
  <c r="AT872" i="23"/>
  <c r="AU872" i="23" s="1"/>
  <c r="AS872" i="23"/>
  <c r="AN872" i="23"/>
  <c r="AM872" i="23"/>
  <c r="BB871" i="23"/>
  <c r="AW871" i="23"/>
  <c r="AV871" i="23"/>
  <c r="AT871" i="23"/>
  <c r="AU871" i="23" s="1"/>
  <c r="AS871" i="23"/>
  <c r="AN871" i="23"/>
  <c r="AM871" i="23"/>
  <c r="BB870" i="23"/>
  <c r="AW870" i="23"/>
  <c r="AV870" i="23"/>
  <c r="AT870" i="23"/>
  <c r="AU870" i="23" s="1"/>
  <c r="AS870" i="23"/>
  <c r="AN870" i="23"/>
  <c r="AM870" i="23"/>
  <c r="BB869" i="23"/>
  <c r="AW869" i="23"/>
  <c r="AV869" i="23"/>
  <c r="AT869" i="23"/>
  <c r="AU869" i="23" s="1"/>
  <c r="AS869" i="23"/>
  <c r="AN869" i="23"/>
  <c r="AM869" i="23"/>
  <c r="BB868" i="23"/>
  <c r="AW868" i="23"/>
  <c r="AV868" i="23"/>
  <c r="AT868" i="23"/>
  <c r="AU868" i="23" s="1"/>
  <c r="AS868" i="23"/>
  <c r="AN868" i="23"/>
  <c r="AM868" i="23"/>
  <c r="BB867" i="23"/>
  <c r="AW867" i="23"/>
  <c r="AV867" i="23"/>
  <c r="AT867" i="23"/>
  <c r="AU867" i="23" s="1"/>
  <c r="AS867" i="23"/>
  <c r="AN867" i="23"/>
  <c r="AM867" i="23"/>
  <c r="BB866" i="23"/>
  <c r="AW866" i="23"/>
  <c r="AV866" i="23"/>
  <c r="AT866" i="23"/>
  <c r="AU866" i="23" s="1"/>
  <c r="AS866" i="23"/>
  <c r="AN866" i="23"/>
  <c r="AM866" i="23"/>
  <c r="BB865" i="23"/>
  <c r="AW865" i="23"/>
  <c r="AV865" i="23"/>
  <c r="AT865" i="23"/>
  <c r="AU865" i="23" s="1"/>
  <c r="AS865" i="23"/>
  <c r="AN865" i="23"/>
  <c r="AM865" i="23"/>
  <c r="BB864" i="23"/>
  <c r="AW864" i="23"/>
  <c r="AV864" i="23"/>
  <c r="AT864" i="23"/>
  <c r="AU864" i="23" s="1"/>
  <c r="AS864" i="23"/>
  <c r="AN864" i="23"/>
  <c r="AM864" i="23"/>
  <c r="BB863" i="23"/>
  <c r="AW863" i="23"/>
  <c r="AV863" i="23"/>
  <c r="AT863" i="23"/>
  <c r="AU863" i="23" s="1"/>
  <c r="AS863" i="23"/>
  <c r="AN863" i="23"/>
  <c r="AM863" i="23"/>
  <c r="BB862" i="23"/>
  <c r="AW862" i="23"/>
  <c r="AV862" i="23"/>
  <c r="AT862" i="23"/>
  <c r="AU862" i="23" s="1"/>
  <c r="AS862" i="23"/>
  <c r="AN862" i="23"/>
  <c r="AM862" i="23"/>
  <c r="BB861" i="23"/>
  <c r="AW861" i="23"/>
  <c r="AV861" i="23"/>
  <c r="AT861" i="23"/>
  <c r="AU861" i="23" s="1"/>
  <c r="AS861" i="23"/>
  <c r="AN861" i="23"/>
  <c r="AM861" i="23"/>
  <c r="BB860" i="23"/>
  <c r="AW860" i="23"/>
  <c r="AV860" i="23"/>
  <c r="AT860" i="23"/>
  <c r="AU860" i="23" s="1"/>
  <c r="AS860" i="23"/>
  <c r="AN860" i="23"/>
  <c r="AM860" i="23"/>
  <c r="BB859" i="23"/>
  <c r="AW859" i="23"/>
  <c r="AV859" i="23"/>
  <c r="AT859" i="23"/>
  <c r="AU859" i="23" s="1"/>
  <c r="AS859" i="23"/>
  <c r="AN859" i="23"/>
  <c r="AM859" i="23"/>
  <c r="BB858" i="23"/>
  <c r="AW858" i="23"/>
  <c r="AV858" i="23"/>
  <c r="AT858" i="23"/>
  <c r="AU858" i="23" s="1"/>
  <c r="AS858" i="23"/>
  <c r="AN858" i="23"/>
  <c r="AM858" i="23"/>
  <c r="BB857" i="23"/>
  <c r="AW857" i="23"/>
  <c r="AV857" i="23"/>
  <c r="AT857" i="23"/>
  <c r="AU857" i="23" s="1"/>
  <c r="AS857" i="23"/>
  <c r="AN857" i="23"/>
  <c r="AM857" i="23"/>
  <c r="BB856" i="23"/>
  <c r="AW856" i="23"/>
  <c r="AV856" i="23"/>
  <c r="AT856" i="23"/>
  <c r="AU856" i="23" s="1"/>
  <c r="AS856" i="23"/>
  <c r="AN856" i="23"/>
  <c r="AM856" i="23"/>
  <c r="BB855" i="23"/>
  <c r="AW855" i="23"/>
  <c r="AV855" i="23"/>
  <c r="AT855" i="23"/>
  <c r="AU855" i="23" s="1"/>
  <c r="AS855" i="23"/>
  <c r="AN855" i="23"/>
  <c r="AM855" i="23"/>
  <c r="BB854" i="23"/>
  <c r="AW854" i="23"/>
  <c r="AV854" i="23"/>
  <c r="AT854" i="23"/>
  <c r="AU854" i="23" s="1"/>
  <c r="AS854" i="23"/>
  <c r="AN854" i="23"/>
  <c r="AM854" i="23"/>
  <c r="BB853" i="23"/>
  <c r="AW853" i="23"/>
  <c r="AV853" i="23"/>
  <c r="AT853" i="23"/>
  <c r="AU853" i="23" s="1"/>
  <c r="AS853" i="23"/>
  <c r="AN853" i="23"/>
  <c r="AM853" i="23"/>
  <c r="BB852" i="23"/>
  <c r="AW852" i="23"/>
  <c r="AV852" i="23"/>
  <c r="AT852" i="23"/>
  <c r="AU852" i="23" s="1"/>
  <c r="AS852" i="23"/>
  <c r="AN852" i="23"/>
  <c r="AM852" i="23"/>
  <c r="BB851" i="23"/>
  <c r="AW851" i="23"/>
  <c r="AV851" i="23"/>
  <c r="AT851" i="23"/>
  <c r="AU851" i="23" s="1"/>
  <c r="AS851" i="23"/>
  <c r="AN851" i="23"/>
  <c r="AM851" i="23"/>
  <c r="BB850" i="23"/>
  <c r="AW850" i="23"/>
  <c r="AV850" i="23"/>
  <c r="AT850" i="23"/>
  <c r="AU850" i="23" s="1"/>
  <c r="AS850" i="23"/>
  <c r="AN850" i="23"/>
  <c r="AM850" i="23"/>
  <c r="BB849" i="23"/>
  <c r="AW849" i="23"/>
  <c r="AV849" i="23"/>
  <c r="AT849" i="23"/>
  <c r="AU849" i="23" s="1"/>
  <c r="AS849" i="23"/>
  <c r="AN849" i="23"/>
  <c r="AM849" i="23"/>
  <c r="BB848" i="23"/>
  <c r="AW848" i="23"/>
  <c r="AV848" i="23"/>
  <c r="AT848" i="23"/>
  <c r="AU848" i="23" s="1"/>
  <c r="AS848" i="23"/>
  <c r="AN848" i="23"/>
  <c r="AM848" i="23"/>
  <c r="BB847" i="23"/>
  <c r="AW847" i="23"/>
  <c r="AV847" i="23"/>
  <c r="AT847" i="23"/>
  <c r="AU847" i="23" s="1"/>
  <c r="AS847" i="23"/>
  <c r="AN847" i="23"/>
  <c r="AM847" i="23"/>
  <c r="BB846" i="23"/>
  <c r="AW846" i="23"/>
  <c r="AV846" i="23"/>
  <c r="AT846" i="23"/>
  <c r="AU846" i="23" s="1"/>
  <c r="AS846" i="23"/>
  <c r="AN846" i="23"/>
  <c r="AM846" i="23"/>
  <c r="BB845" i="23"/>
  <c r="AW845" i="23"/>
  <c r="AV845" i="23"/>
  <c r="AT845" i="23"/>
  <c r="AU845" i="23" s="1"/>
  <c r="AS845" i="23"/>
  <c r="AN845" i="23"/>
  <c r="AM845" i="23"/>
  <c r="BB844" i="23"/>
  <c r="AW844" i="23"/>
  <c r="AV844" i="23"/>
  <c r="AT844" i="23"/>
  <c r="AU844" i="23" s="1"/>
  <c r="AS844" i="23"/>
  <c r="AN844" i="23"/>
  <c r="AM844" i="23"/>
  <c r="BB843" i="23"/>
  <c r="AW843" i="23"/>
  <c r="AV843" i="23"/>
  <c r="AT843" i="23"/>
  <c r="AU843" i="23" s="1"/>
  <c r="AS843" i="23"/>
  <c r="AN843" i="23"/>
  <c r="AM843" i="23"/>
  <c r="BB842" i="23"/>
  <c r="AW842" i="23"/>
  <c r="AV842" i="23"/>
  <c r="AT842" i="23"/>
  <c r="AU842" i="23" s="1"/>
  <c r="AS842" i="23"/>
  <c r="AN842" i="23"/>
  <c r="AM842" i="23"/>
  <c r="BB841" i="23"/>
  <c r="AW841" i="23"/>
  <c r="AV841" i="23"/>
  <c r="AT841" i="23"/>
  <c r="AU841" i="23" s="1"/>
  <c r="AS841" i="23"/>
  <c r="AN841" i="23"/>
  <c r="AM841" i="23"/>
  <c r="BB840" i="23"/>
  <c r="AW840" i="23"/>
  <c r="AV840" i="23"/>
  <c r="AT840" i="23"/>
  <c r="AU840" i="23" s="1"/>
  <c r="AS840" i="23"/>
  <c r="AN840" i="23"/>
  <c r="AM840" i="23"/>
  <c r="BB839" i="23"/>
  <c r="AW839" i="23"/>
  <c r="AV839" i="23"/>
  <c r="AT839" i="23"/>
  <c r="AU839" i="23" s="1"/>
  <c r="AS839" i="23"/>
  <c r="AN839" i="23"/>
  <c r="AM839" i="23"/>
  <c r="BB838" i="23"/>
  <c r="AW838" i="23"/>
  <c r="AV838" i="23"/>
  <c r="AT838" i="23"/>
  <c r="AU838" i="23" s="1"/>
  <c r="AS838" i="23"/>
  <c r="AN838" i="23"/>
  <c r="AM838" i="23"/>
  <c r="BB837" i="23"/>
  <c r="AW837" i="23"/>
  <c r="AV837" i="23"/>
  <c r="AT837" i="23"/>
  <c r="AU837" i="23" s="1"/>
  <c r="AS837" i="23"/>
  <c r="AN837" i="23"/>
  <c r="AM837" i="23"/>
  <c r="BB836" i="23"/>
  <c r="AW836" i="23"/>
  <c r="AV836" i="23"/>
  <c r="AT836" i="23"/>
  <c r="AU836" i="23" s="1"/>
  <c r="AS836" i="23"/>
  <c r="AN836" i="23"/>
  <c r="AM836" i="23"/>
  <c r="BB835" i="23"/>
  <c r="AW835" i="23"/>
  <c r="AV835" i="23"/>
  <c r="AT835" i="23"/>
  <c r="AU835" i="23" s="1"/>
  <c r="AS835" i="23"/>
  <c r="AN835" i="23"/>
  <c r="AM835" i="23"/>
  <c r="BB834" i="23"/>
  <c r="AW834" i="23"/>
  <c r="AV834" i="23"/>
  <c r="AT834" i="23"/>
  <c r="AU834" i="23" s="1"/>
  <c r="AS834" i="23"/>
  <c r="AN834" i="23"/>
  <c r="AM834" i="23"/>
  <c r="BB833" i="23"/>
  <c r="AW833" i="23"/>
  <c r="AV833" i="23"/>
  <c r="AT833" i="23"/>
  <c r="AU833" i="23" s="1"/>
  <c r="AS833" i="23"/>
  <c r="AN833" i="23"/>
  <c r="AM833" i="23"/>
  <c r="BB832" i="23"/>
  <c r="AW832" i="23"/>
  <c r="AV832" i="23"/>
  <c r="AT832" i="23"/>
  <c r="AU832" i="23" s="1"/>
  <c r="AS832" i="23"/>
  <c r="AN832" i="23"/>
  <c r="AM832" i="23"/>
  <c r="BB831" i="23"/>
  <c r="AW831" i="23"/>
  <c r="AV831" i="23"/>
  <c r="AT831" i="23"/>
  <c r="AU831" i="23" s="1"/>
  <c r="AS831" i="23"/>
  <c r="AN831" i="23"/>
  <c r="AM831" i="23"/>
  <c r="BB830" i="23"/>
  <c r="AW830" i="23"/>
  <c r="AV830" i="23"/>
  <c r="AT830" i="23"/>
  <c r="AU830" i="23" s="1"/>
  <c r="AS830" i="23"/>
  <c r="AN830" i="23"/>
  <c r="AM830" i="23"/>
  <c r="BB829" i="23"/>
  <c r="AW829" i="23"/>
  <c r="AV829" i="23"/>
  <c r="AT829" i="23"/>
  <c r="AU829" i="23" s="1"/>
  <c r="AS829" i="23"/>
  <c r="AN829" i="23"/>
  <c r="AM829" i="23"/>
  <c r="BB828" i="23"/>
  <c r="AW828" i="23"/>
  <c r="AV828" i="23"/>
  <c r="AT828" i="23"/>
  <c r="AU828" i="23" s="1"/>
  <c r="AS828" i="23"/>
  <c r="AN828" i="23"/>
  <c r="AM828" i="23"/>
  <c r="BB827" i="23"/>
  <c r="AW827" i="23"/>
  <c r="AV827" i="23"/>
  <c r="AT827" i="23"/>
  <c r="AU827" i="23" s="1"/>
  <c r="AS827" i="23"/>
  <c r="AN827" i="23"/>
  <c r="AM827" i="23"/>
  <c r="BB826" i="23"/>
  <c r="AW826" i="23"/>
  <c r="AV826" i="23"/>
  <c r="AT826" i="23"/>
  <c r="AU826" i="23" s="1"/>
  <c r="AS826" i="23"/>
  <c r="AN826" i="23"/>
  <c r="AM826" i="23"/>
  <c r="BB825" i="23"/>
  <c r="AW825" i="23"/>
  <c r="AV825" i="23"/>
  <c r="AT825" i="23"/>
  <c r="AU825" i="23" s="1"/>
  <c r="AS825" i="23"/>
  <c r="AN825" i="23"/>
  <c r="AM825" i="23"/>
  <c r="BB824" i="23"/>
  <c r="AW824" i="23"/>
  <c r="AV824" i="23"/>
  <c r="AT824" i="23"/>
  <c r="AU824" i="23" s="1"/>
  <c r="AS824" i="23"/>
  <c r="AN824" i="23"/>
  <c r="AM824" i="23"/>
  <c r="BB823" i="23"/>
  <c r="AW823" i="23"/>
  <c r="AV823" i="23"/>
  <c r="AT823" i="23"/>
  <c r="AU823" i="23" s="1"/>
  <c r="AS823" i="23"/>
  <c r="AN823" i="23"/>
  <c r="AM823" i="23"/>
  <c r="BB822" i="23"/>
  <c r="AW822" i="23"/>
  <c r="AV822" i="23"/>
  <c r="AT822" i="23"/>
  <c r="AU822" i="23" s="1"/>
  <c r="AS822" i="23"/>
  <c r="AN822" i="23"/>
  <c r="AM822" i="23"/>
  <c r="BB821" i="23"/>
  <c r="AW821" i="23"/>
  <c r="AV821" i="23"/>
  <c r="AT821" i="23"/>
  <c r="AU821" i="23" s="1"/>
  <c r="AS821" i="23"/>
  <c r="AN821" i="23"/>
  <c r="AM821" i="23"/>
  <c r="BB820" i="23"/>
  <c r="AW820" i="23"/>
  <c r="AV820" i="23"/>
  <c r="AT820" i="23"/>
  <c r="AU820" i="23" s="1"/>
  <c r="AS820" i="23"/>
  <c r="AN820" i="23"/>
  <c r="AM820" i="23"/>
  <c r="BB819" i="23"/>
  <c r="AW819" i="23"/>
  <c r="AV819" i="23"/>
  <c r="AT819" i="23"/>
  <c r="AU819" i="23" s="1"/>
  <c r="AS819" i="23"/>
  <c r="AN819" i="23"/>
  <c r="AM819" i="23"/>
  <c r="BB818" i="23"/>
  <c r="AW818" i="23"/>
  <c r="AV818" i="23"/>
  <c r="AT818" i="23"/>
  <c r="AU818" i="23" s="1"/>
  <c r="AS818" i="23"/>
  <c r="AN818" i="23"/>
  <c r="AM818" i="23"/>
  <c r="BB817" i="23"/>
  <c r="AW817" i="23"/>
  <c r="AV817" i="23"/>
  <c r="AT817" i="23"/>
  <c r="AU817" i="23" s="1"/>
  <c r="AS817" i="23"/>
  <c r="AN817" i="23"/>
  <c r="AM817" i="23"/>
  <c r="BB816" i="23"/>
  <c r="AW816" i="23"/>
  <c r="AV816" i="23"/>
  <c r="AT816" i="23"/>
  <c r="AU816" i="23" s="1"/>
  <c r="AS816" i="23"/>
  <c r="AN816" i="23"/>
  <c r="AM816" i="23"/>
  <c r="BB815" i="23"/>
  <c r="AW815" i="23"/>
  <c r="AV815" i="23"/>
  <c r="AT815" i="23"/>
  <c r="AU815" i="23" s="1"/>
  <c r="AS815" i="23"/>
  <c r="AN815" i="23"/>
  <c r="AM815" i="23"/>
  <c r="BB814" i="23"/>
  <c r="AW814" i="23"/>
  <c r="AV814" i="23"/>
  <c r="AT814" i="23"/>
  <c r="AU814" i="23" s="1"/>
  <c r="AS814" i="23"/>
  <c r="AN814" i="23"/>
  <c r="AM814" i="23"/>
  <c r="BB813" i="23"/>
  <c r="AW813" i="23"/>
  <c r="AV813" i="23"/>
  <c r="AT813" i="23"/>
  <c r="AU813" i="23" s="1"/>
  <c r="AS813" i="23"/>
  <c r="AN813" i="23"/>
  <c r="AM813" i="23"/>
  <c r="BB812" i="23"/>
  <c r="AW812" i="23"/>
  <c r="AV812" i="23"/>
  <c r="AT812" i="23"/>
  <c r="AU812" i="23" s="1"/>
  <c r="AS812" i="23"/>
  <c r="AN812" i="23"/>
  <c r="AM812" i="23"/>
  <c r="BB811" i="23"/>
  <c r="AW811" i="23"/>
  <c r="AV811" i="23"/>
  <c r="AT811" i="23"/>
  <c r="AU811" i="23" s="1"/>
  <c r="AS811" i="23"/>
  <c r="AN811" i="23"/>
  <c r="AM811" i="23"/>
  <c r="BB810" i="23"/>
  <c r="AW810" i="23"/>
  <c r="AV810" i="23"/>
  <c r="AT810" i="23"/>
  <c r="AU810" i="23" s="1"/>
  <c r="AS810" i="23"/>
  <c r="AN810" i="23"/>
  <c r="AM810" i="23"/>
  <c r="BB809" i="23"/>
  <c r="AW809" i="23"/>
  <c r="AV809" i="23"/>
  <c r="AT809" i="23"/>
  <c r="AU809" i="23" s="1"/>
  <c r="AS809" i="23"/>
  <c r="AN809" i="23"/>
  <c r="AM809" i="23"/>
  <c r="BB808" i="23"/>
  <c r="AW808" i="23"/>
  <c r="AV808" i="23"/>
  <c r="AT808" i="23"/>
  <c r="AU808" i="23" s="1"/>
  <c r="AS808" i="23"/>
  <c r="AN808" i="23"/>
  <c r="AM808" i="23"/>
  <c r="BB807" i="23"/>
  <c r="AW807" i="23"/>
  <c r="AV807" i="23"/>
  <c r="AT807" i="23"/>
  <c r="AU807" i="23" s="1"/>
  <c r="AS807" i="23"/>
  <c r="AN807" i="23"/>
  <c r="AM807" i="23"/>
  <c r="BB806" i="23"/>
  <c r="AW806" i="23"/>
  <c r="AV806" i="23"/>
  <c r="AT806" i="23"/>
  <c r="AU806" i="23" s="1"/>
  <c r="AS806" i="23"/>
  <c r="AN806" i="23"/>
  <c r="AM806" i="23"/>
  <c r="BB805" i="23"/>
  <c r="AW805" i="23"/>
  <c r="AV805" i="23"/>
  <c r="AT805" i="23"/>
  <c r="AU805" i="23" s="1"/>
  <c r="AS805" i="23"/>
  <c r="AN805" i="23"/>
  <c r="AM805" i="23"/>
  <c r="BB804" i="23"/>
  <c r="AW804" i="23"/>
  <c r="AV804" i="23"/>
  <c r="AT804" i="23"/>
  <c r="AU804" i="23" s="1"/>
  <c r="AS804" i="23"/>
  <c r="AN804" i="23"/>
  <c r="AM804" i="23"/>
  <c r="BB803" i="23"/>
  <c r="AW803" i="23"/>
  <c r="AV803" i="23"/>
  <c r="AT803" i="23"/>
  <c r="AU803" i="23" s="1"/>
  <c r="AS803" i="23"/>
  <c r="AN803" i="23"/>
  <c r="AM803" i="23"/>
  <c r="BB802" i="23"/>
  <c r="AW802" i="23"/>
  <c r="AV802" i="23"/>
  <c r="AT802" i="23"/>
  <c r="AU802" i="23" s="1"/>
  <c r="AS802" i="23"/>
  <c r="AN802" i="23"/>
  <c r="AM802" i="23"/>
  <c r="BB801" i="23"/>
  <c r="AW801" i="23"/>
  <c r="AV801" i="23"/>
  <c r="AT801" i="23"/>
  <c r="AU801" i="23" s="1"/>
  <c r="AS801" i="23"/>
  <c r="AN801" i="23"/>
  <c r="AM801" i="23"/>
  <c r="BB800" i="23"/>
  <c r="AW800" i="23"/>
  <c r="AV800" i="23"/>
  <c r="AT800" i="23"/>
  <c r="AU800" i="23" s="1"/>
  <c r="AS800" i="23"/>
  <c r="AN800" i="23"/>
  <c r="AM800" i="23"/>
  <c r="BB799" i="23"/>
  <c r="AW799" i="23"/>
  <c r="AV799" i="23"/>
  <c r="AT799" i="23"/>
  <c r="AU799" i="23" s="1"/>
  <c r="AS799" i="23"/>
  <c r="AN799" i="23"/>
  <c r="AM799" i="23"/>
  <c r="BB798" i="23"/>
  <c r="AW798" i="23"/>
  <c r="AV798" i="23"/>
  <c r="AT798" i="23"/>
  <c r="AU798" i="23" s="1"/>
  <c r="AS798" i="23"/>
  <c r="AN798" i="23"/>
  <c r="AM798" i="23"/>
  <c r="BB797" i="23"/>
  <c r="AW797" i="23"/>
  <c r="AV797" i="23"/>
  <c r="AT797" i="23"/>
  <c r="AU797" i="23" s="1"/>
  <c r="AS797" i="23"/>
  <c r="AN797" i="23"/>
  <c r="AM797" i="23"/>
  <c r="BB796" i="23"/>
  <c r="AW796" i="23"/>
  <c r="AV796" i="23"/>
  <c r="AT796" i="23"/>
  <c r="AU796" i="23" s="1"/>
  <c r="AS796" i="23"/>
  <c r="AN796" i="23"/>
  <c r="AM796" i="23"/>
  <c r="BB795" i="23"/>
  <c r="AW795" i="23"/>
  <c r="AV795" i="23"/>
  <c r="AT795" i="23"/>
  <c r="AU795" i="23" s="1"/>
  <c r="AS795" i="23"/>
  <c r="AN795" i="23"/>
  <c r="AM795" i="23"/>
  <c r="BB794" i="23"/>
  <c r="AW794" i="23"/>
  <c r="AV794" i="23"/>
  <c r="AT794" i="23"/>
  <c r="AU794" i="23" s="1"/>
  <c r="AS794" i="23"/>
  <c r="AN794" i="23"/>
  <c r="AM794" i="23"/>
  <c r="BB793" i="23"/>
  <c r="AW793" i="23"/>
  <c r="AV793" i="23"/>
  <c r="AT793" i="23"/>
  <c r="AU793" i="23" s="1"/>
  <c r="AS793" i="23"/>
  <c r="AN793" i="23"/>
  <c r="AM793" i="23"/>
  <c r="BB792" i="23"/>
  <c r="AW792" i="23"/>
  <c r="AV792" i="23"/>
  <c r="AT792" i="23"/>
  <c r="AU792" i="23" s="1"/>
  <c r="AS792" i="23"/>
  <c r="AN792" i="23"/>
  <c r="AM792" i="23"/>
  <c r="BB791" i="23"/>
  <c r="AW791" i="23"/>
  <c r="AV791" i="23"/>
  <c r="AT791" i="23"/>
  <c r="AU791" i="23" s="1"/>
  <c r="AS791" i="23"/>
  <c r="AN791" i="23"/>
  <c r="AM791" i="23"/>
  <c r="BB790" i="23"/>
  <c r="AW790" i="23"/>
  <c r="AV790" i="23"/>
  <c r="AT790" i="23"/>
  <c r="AU790" i="23" s="1"/>
  <c r="AS790" i="23"/>
  <c r="AN790" i="23"/>
  <c r="AM790" i="23"/>
  <c r="BB789" i="23"/>
  <c r="AW789" i="23"/>
  <c r="AV789" i="23"/>
  <c r="AT789" i="23"/>
  <c r="AU789" i="23" s="1"/>
  <c r="AS789" i="23"/>
  <c r="AN789" i="23"/>
  <c r="AM789" i="23"/>
  <c r="BB788" i="23"/>
  <c r="AW788" i="23"/>
  <c r="AV788" i="23"/>
  <c r="AT788" i="23"/>
  <c r="AU788" i="23" s="1"/>
  <c r="AS788" i="23"/>
  <c r="AN788" i="23"/>
  <c r="AM788" i="23"/>
  <c r="BB787" i="23"/>
  <c r="AW787" i="23"/>
  <c r="AV787" i="23"/>
  <c r="AT787" i="23"/>
  <c r="AU787" i="23" s="1"/>
  <c r="AS787" i="23"/>
  <c r="AN787" i="23"/>
  <c r="AM787" i="23"/>
  <c r="BB786" i="23"/>
  <c r="AW786" i="23"/>
  <c r="AV786" i="23"/>
  <c r="AT786" i="23"/>
  <c r="AU786" i="23" s="1"/>
  <c r="AS786" i="23"/>
  <c r="AN786" i="23"/>
  <c r="AM786" i="23"/>
  <c r="BB785" i="23"/>
  <c r="AW785" i="23"/>
  <c r="AV785" i="23"/>
  <c r="AT785" i="23"/>
  <c r="AU785" i="23" s="1"/>
  <c r="AS785" i="23"/>
  <c r="AN785" i="23"/>
  <c r="AM785" i="23"/>
  <c r="BB784" i="23"/>
  <c r="AW784" i="23"/>
  <c r="AV784" i="23"/>
  <c r="AT784" i="23"/>
  <c r="AU784" i="23" s="1"/>
  <c r="AS784" i="23"/>
  <c r="AN784" i="23"/>
  <c r="AM784" i="23"/>
  <c r="BB783" i="23"/>
  <c r="AW783" i="23"/>
  <c r="AV783" i="23"/>
  <c r="AT783" i="23"/>
  <c r="AU783" i="23" s="1"/>
  <c r="AS783" i="23"/>
  <c r="AN783" i="23"/>
  <c r="AM783" i="23"/>
  <c r="BB782" i="23"/>
  <c r="AW782" i="23"/>
  <c r="AV782" i="23"/>
  <c r="AT782" i="23"/>
  <c r="AU782" i="23" s="1"/>
  <c r="AS782" i="23"/>
  <c r="AN782" i="23"/>
  <c r="AM782" i="23"/>
  <c r="BB781" i="23"/>
  <c r="AW781" i="23"/>
  <c r="AV781" i="23"/>
  <c r="AT781" i="23"/>
  <c r="AU781" i="23" s="1"/>
  <c r="AS781" i="23"/>
  <c r="AN781" i="23"/>
  <c r="AM781" i="23"/>
  <c r="BB780" i="23"/>
  <c r="AW780" i="23"/>
  <c r="AV780" i="23"/>
  <c r="AT780" i="23"/>
  <c r="AU780" i="23" s="1"/>
  <c r="AS780" i="23"/>
  <c r="AN780" i="23"/>
  <c r="AM780" i="23"/>
  <c r="BB779" i="23"/>
  <c r="AW779" i="23"/>
  <c r="AV779" i="23"/>
  <c r="AT779" i="23"/>
  <c r="AU779" i="23" s="1"/>
  <c r="AS779" i="23"/>
  <c r="AN779" i="23"/>
  <c r="AM779" i="23"/>
  <c r="BB778" i="23"/>
  <c r="AW778" i="23"/>
  <c r="AV778" i="23"/>
  <c r="AT778" i="23"/>
  <c r="AU778" i="23" s="1"/>
  <c r="AS778" i="23"/>
  <c r="AN778" i="23"/>
  <c r="AM778" i="23"/>
  <c r="BB777" i="23"/>
  <c r="AW777" i="23"/>
  <c r="AV777" i="23"/>
  <c r="AT777" i="23"/>
  <c r="AU777" i="23" s="1"/>
  <c r="AS777" i="23"/>
  <c r="AN777" i="23"/>
  <c r="AM777" i="23"/>
  <c r="BB776" i="23"/>
  <c r="AW776" i="23"/>
  <c r="AV776" i="23"/>
  <c r="AT776" i="23"/>
  <c r="AU776" i="23" s="1"/>
  <c r="AS776" i="23"/>
  <c r="AN776" i="23"/>
  <c r="AM776" i="23"/>
  <c r="BB775" i="23"/>
  <c r="AW775" i="23"/>
  <c r="AV775" i="23"/>
  <c r="AT775" i="23"/>
  <c r="AU775" i="23" s="1"/>
  <c r="AS775" i="23"/>
  <c r="AN775" i="23"/>
  <c r="AM775" i="23"/>
  <c r="BB774" i="23"/>
  <c r="AW774" i="23"/>
  <c r="AV774" i="23"/>
  <c r="AT774" i="23"/>
  <c r="AU774" i="23" s="1"/>
  <c r="AS774" i="23"/>
  <c r="AN774" i="23"/>
  <c r="AM774" i="23"/>
  <c r="BB773" i="23"/>
  <c r="AW773" i="23"/>
  <c r="AV773" i="23"/>
  <c r="AT773" i="23"/>
  <c r="AU773" i="23" s="1"/>
  <c r="AS773" i="23"/>
  <c r="AN773" i="23"/>
  <c r="AM773" i="23"/>
  <c r="BB772" i="23"/>
  <c r="AW772" i="23"/>
  <c r="AV772" i="23"/>
  <c r="AT772" i="23"/>
  <c r="AU772" i="23" s="1"/>
  <c r="AS772" i="23"/>
  <c r="AN772" i="23"/>
  <c r="AM772" i="23"/>
  <c r="BB771" i="23"/>
  <c r="AW771" i="23"/>
  <c r="AV771" i="23"/>
  <c r="AT771" i="23"/>
  <c r="AU771" i="23" s="1"/>
  <c r="AS771" i="23"/>
  <c r="AN771" i="23"/>
  <c r="AM771" i="23"/>
  <c r="BB770" i="23"/>
  <c r="AW770" i="23"/>
  <c r="AV770" i="23"/>
  <c r="AT770" i="23"/>
  <c r="AU770" i="23" s="1"/>
  <c r="AS770" i="23"/>
  <c r="AN770" i="23"/>
  <c r="AM770" i="23"/>
  <c r="BB769" i="23"/>
  <c r="AW769" i="23"/>
  <c r="AV769" i="23"/>
  <c r="AT769" i="23"/>
  <c r="AU769" i="23" s="1"/>
  <c r="AS769" i="23"/>
  <c r="AN769" i="23"/>
  <c r="AM769" i="23"/>
  <c r="BB768" i="23"/>
  <c r="AW768" i="23"/>
  <c r="AV768" i="23"/>
  <c r="AT768" i="23"/>
  <c r="AU768" i="23" s="1"/>
  <c r="AS768" i="23"/>
  <c r="AN768" i="23"/>
  <c r="AM768" i="23"/>
  <c r="BB767" i="23"/>
  <c r="AW767" i="23"/>
  <c r="AV767" i="23"/>
  <c r="AT767" i="23"/>
  <c r="AU767" i="23" s="1"/>
  <c r="AS767" i="23"/>
  <c r="AN767" i="23"/>
  <c r="AM767" i="23"/>
  <c r="BB766" i="23"/>
  <c r="AW766" i="23"/>
  <c r="AV766" i="23"/>
  <c r="AT766" i="23"/>
  <c r="AU766" i="23" s="1"/>
  <c r="AS766" i="23"/>
  <c r="AN766" i="23"/>
  <c r="AM766" i="23"/>
  <c r="BB765" i="23"/>
  <c r="AW765" i="23"/>
  <c r="AV765" i="23"/>
  <c r="AT765" i="23"/>
  <c r="AU765" i="23" s="1"/>
  <c r="AS765" i="23"/>
  <c r="AN765" i="23"/>
  <c r="AM765" i="23"/>
  <c r="BB764" i="23"/>
  <c r="AW764" i="23"/>
  <c r="AV764" i="23"/>
  <c r="AT764" i="23"/>
  <c r="AU764" i="23" s="1"/>
  <c r="AS764" i="23"/>
  <c r="AN764" i="23"/>
  <c r="AM764" i="23"/>
  <c r="BB763" i="23"/>
  <c r="AW763" i="23"/>
  <c r="AV763" i="23"/>
  <c r="AT763" i="23"/>
  <c r="AU763" i="23" s="1"/>
  <c r="AS763" i="23"/>
  <c r="AN763" i="23"/>
  <c r="AM763" i="23"/>
  <c r="BB762" i="23"/>
  <c r="AW762" i="23"/>
  <c r="AV762" i="23"/>
  <c r="AT762" i="23"/>
  <c r="AU762" i="23" s="1"/>
  <c r="AS762" i="23"/>
  <c r="AN762" i="23"/>
  <c r="AM762" i="23"/>
  <c r="BB761" i="23"/>
  <c r="AW761" i="23"/>
  <c r="AV761" i="23"/>
  <c r="AT761" i="23"/>
  <c r="AU761" i="23" s="1"/>
  <c r="AS761" i="23"/>
  <c r="AN761" i="23"/>
  <c r="AM761" i="23"/>
  <c r="BB760" i="23"/>
  <c r="AW760" i="23"/>
  <c r="AV760" i="23"/>
  <c r="AT760" i="23"/>
  <c r="AU760" i="23" s="1"/>
  <c r="AS760" i="23"/>
  <c r="AN760" i="23"/>
  <c r="AM760" i="23"/>
  <c r="BB759" i="23"/>
  <c r="AW759" i="23"/>
  <c r="AV759" i="23"/>
  <c r="AT759" i="23"/>
  <c r="AU759" i="23" s="1"/>
  <c r="AS759" i="23"/>
  <c r="AN759" i="23"/>
  <c r="AM759" i="23"/>
  <c r="BB758" i="23"/>
  <c r="AW758" i="23"/>
  <c r="AV758" i="23"/>
  <c r="AT758" i="23"/>
  <c r="AU758" i="23" s="1"/>
  <c r="AS758" i="23"/>
  <c r="AN758" i="23"/>
  <c r="AM758" i="23"/>
  <c r="BB757" i="23"/>
  <c r="AW757" i="23"/>
  <c r="AV757" i="23"/>
  <c r="AT757" i="23"/>
  <c r="AU757" i="23" s="1"/>
  <c r="AS757" i="23"/>
  <c r="AN757" i="23"/>
  <c r="AM757" i="23"/>
  <c r="BB756" i="23"/>
  <c r="AW756" i="23"/>
  <c r="AV756" i="23"/>
  <c r="AT756" i="23"/>
  <c r="AU756" i="23" s="1"/>
  <c r="AS756" i="23"/>
  <c r="AN756" i="23"/>
  <c r="AM756" i="23"/>
  <c r="BB755" i="23"/>
  <c r="AW755" i="23"/>
  <c r="AV755" i="23"/>
  <c r="AT755" i="23"/>
  <c r="AU755" i="23" s="1"/>
  <c r="AS755" i="23"/>
  <c r="AN755" i="23"/>
  <c r="AM755" i="23"/>
  <c r="BB754" i="23"/>
  <c r="AW754" i="23"/>
  <c r="AV754" i="23"/>
  <c r="AT754" i="23"/>
  <c r="AU754" i="23" s="1"/>
  <c r="AS754" i="23"/>
  <c r="AN754" i="23"/>
  <c r="AM754" i="23"/>
  <c r="BB753" i="23"/>
  <c r="AW753" i="23"/>
  <c r="AV753" i="23"/>
  <c r="AT753" i="23"/>
  <c r="AU753" i="23" s="1"/>
  <c r="AS753" i="23"/>
  <c r="AN753" i="23"/>
  <c r="AM753" i="23"/>
  <c r="BB752" i="23"/>
  <c r="AW752" i="23"/>
  <c r="AV752" i="23"/>
  <c r="AT752" i="23"/>
  <c r="AU752" i="23" s="1"/>
  <c r="AS752" i="23"/>
  <c r="AN752" i="23"/>
  <c r="AM752" i="23"/>
  <c r="BB751" i="23"/>
  <c r="AW751" i="23"/>
  <c r="AV751" i="23"/>
  <c r="AT751" i="23"/>
  <c r="AU751" i="23" s="1"/>
  <c r="AS751" i="23"/>
  <c r="AN751" i="23"/>
  <c r="AM751" i="23"/>
  <c r="BB750" i="23"/>
  <c r="AW750" i="23"/>
  <c r="AV750" i="23"/>
  <c r="AT750" i="23"/>
  <c r="AU750" i="23" s="1"/>
  <c r="AS750" i="23"/>
  <c r="AN750" i="23"/>
  <c r="AM750" i="23"/>
  <c r="BB749" i="23"/>
  <c r="AW749" i="23"/>
  <c r="AV749" i="23"/>
  <c r="AT749" i="23"/>
  <c r="AU749" i="23" s="1"/>
  <c r="AS749" i="23"/>
  <c r="AN749" i="23"/>
  <c r="AM749" i="23"/>
  <c r="BB748" i="23"/>
  <c r="AW748" i="23"/>
  <c r="AV748" i="23"/>
  <c r="AT748" i="23"/>
  <c r="AU748" i="23" s="1"/>
  <c r="AS748" i="23"/>
  <c r="AN748" i="23"/>
  <c r="AM748" i="23"/>
  <c r="BB747" i="23"/>
  <c r="AW747" i="23"/>
  <c r="AV747" i="23"/>
  <c r="AT747" i="23"/>
  <c r="AU747" i="23" s="1"/>
  <c r="AS747" i="23"/>
  <c r="AN747" i="23"/>
  <c r="AM747" i="23"/>
  <c r="BB746" i="23"/>
  <c r="AW746" i="23"/>
  <c r="AV746" i="23"/>
  <c r="AT746" i="23"/>
  <c r="AU746" i="23" s="1"/>
  <c r="AS746" i="23"/>
  <c r="AN746" i="23"/>
  <c r="AM746" i="23"/>
  <c r="BB745" i="23"/>
  <c r="AW745" i="23"/>
  <c r="AV745" i="23"/>
  <c r="AT745" i="23"/>
  <c r="AU745" i="23" s="1"/>
  <c r="AS745" i="23"/>
  <c r="AN745" i="23"/>
  <c r="AM745" i="23"/>
  <c r="BB744" i="23"/>
  <c r="AW744" i="23"/>
  <c r="AV744" i="23"/>
  <c r="AT744" i="23"/>
  <c r="AU744" i="23" s="1"/>
  <c r="AS744" i="23"/>
  <c r="AN744" i="23"/>
  <c r="AM744" i="23"/>
  <c r="BB743" i="23"/>
  <c r="AW743" i="23"/>
  <c r="AV743" i="23"/>
  <c r="AT743" i="23"/>
  <c r="AU743" i="23" s="1"/>
  <c r="AS743" i="23"/>
  <c r="AN743" i="23"/>
  <c r="AM743" i="23"/>
  <c r="BB742" i="23"/>
  <c r="AW742" i="23"/>
  <c r="AV742" i="23"/>
  <c r="AT742" i="23"/>
  <c r="AU742" i="23" s="1"/>
  <c r="AS742" i="23"/>
  <c r="AN742" i="23"/>
  <c r="AM742" i="23"/>
  <c r="BB741" i="23"/>
  <c r="AW741" i="23"/>
  <c r="AV741" i="23"/>
  <c r="AT741" i="23"/>
  <c r="AU741" i="23" s="1"/>
  <c r="AS741" i="23"/>
  <c r="AN741" i="23"/>
  <c r="AM741" i="23"/>
  <c r="BB740" i="23"/>
  <c r="AW740" i="23"/>
  <c r="AV740" i="23"/>
  <c r="AT740" i="23"/>
  <c r="AU740" i="23" s="1"/>
  <c r="AS740" i="23"/>
  <c r="AN740" i="23"/>
  <c r="AM740" i="23"/>
  <c r="BB739" i="23"/>
  <c r="AW739" i="23"/>
  <c r="AV739" i="23"/>
  <c r="AT739" i="23"/>
  <c r="AU739" i="23" s="1"/>
  <c r="AS739" i="23"/>
  <c r="AN739" i="23"/>
  <c r="AM739" i="23"/>
  <c r="BB738" i="23"/>
  <c r="AW738" i="23"/>
  <c r="AV738" i="23"/>
  <c r="AT738" i="23"/>
  <c r="AU738" i="23" s="1"/>
  <c r="AS738" i="23"/>
  <c r="AN738" i="23"/>
  <c r="AM738" i="23"/>
  <c r="BB737" i="23"/>
  <c r="AW737" i="23"/>
  <c r="AV737" i="23"/>
  <c r="AT737" i="23"/>
  <c r="AU737" i="23" s="1"/>
  <c r="AS737" i="23"/>
  <c r="AN737" i="23"/>
  <c r="AM737" i="23"/>
  <c r="BB736" i="23"/>
  <c r="AW736" i="23"/>
  <c r="AV736" i="23"/>
  <c r="AT736" i="23"/>
  <c r="AU736" i="23" s="1"/>
  <c r="AS736" i="23"/>
  <c r="AN736" i="23"/>
  <c r="AM736" i="23"/>
  <c r="BB735" i="23"/>
  <c r="AW735" i="23"/>
  <c r="AV735" i="23"/>
  <c r="AT735" i="23"/>
  <c r="AU735" i="23" s="1"/>
  <c r="AS735" i="23"/>
  <c r="AN735" i="23"/>
  <c r="AM735" i="23"/>
  <c r="BB734" i="23"/>
  <c r="AW734" i="23"/>
  <c r="AV734" i="23"/>
  <c r="AT734" i="23"/>
  <c r="AU734" i="23" s="1"/>
  <c r="AS734" i="23"/>
  <c r="AN734" i="23"/>
  <c r="AM734" i="23"/>
  <c r="BB733" i="23"/>
  <c r="AW733" i="23"/>
  <c r="AV733" i="23"/>
  <c r="AT733" i="23"/>
  <c r="AU733" i="23" s="1"/>
  <c r="AS733" i="23"/>
  <c r="AN733" i="23"/>
  <c r="AM733" i="23"/>
  <c r="BB732" i="23"/>
  <c r="AW732" i="23"/>
  <c r="AV732" i="23"/>
  <c r="AT732" i="23"/>
  <c r="AU732" i="23" s="1"/>
  <c r="AS732" i="23"/>
  <c r="AN732" i="23"/>
  <c r="AM732" i="23"/>
  <c r="BB731" i="23"/>
  <c r="AW731" i="23"/>
  <c r="AV731" i="23"/>
  <c r="AT731" i="23"/>
  <c r="AU731" i="23" s="1"/>
  <c r="AS731" i="23"/>
  <c r="AN731" i="23"/>
  <c r="AM731" i="23"/>
  <c r="BB730" i="23"/>
  <c r="AW730" i="23"/>
  <c r="AV730" i="23"/>
  <c r="AT730" i="23"/>
  <c r="AU730" i="23" s="1"/>
  <c r="AS730" i="23"/>
  <c r="AN730" i="23"/>
  <c r="AM730" i="23"/>
  <c r="BB729" i="23"/>
  <c r="AW729" i="23"/>
  <c r="AV729" i="23"/>
  <c r="AT729" i="23"/>
  <c r="AU729" i="23" s="1"/>
  <c r="AS729" i="23"/>
  <c r="AN729" i="23"/>
  <c r="AM729" i="23"/>
  <c r="BB728" i="23"/>
  <c r="AW728" i="23"/>
  <c r="AV728" i="23"/>
  <c r="AT728" i="23"/>
  <c r="AU728" i="23" s="1"/>
  <c r="AS728" i="23"/>
  <c r="AN728" i="23"/>
  <c r="AM728" i="23"/>
  <c r="BB727" i="23"/>
  <c r="AW727" i="23"/>
  <c r="AV727" i="23"/>
  <c r="AT727" i="23"/>
  <c r="AU727" i="23" s="1"/>
  <c r="AS727" i="23"/>
  <c r="AN727" i="23"/>
  <c r="AM727" i="23"/>
  <c r="BB726" i="23"/>
  <c r="AW726" i="23"/>
  <c r="AV726" i="23"/>
  <c r="AT726" i="23"/>
  <c r="AU726" i="23" s="1"/>
  <c r="AS726" i="23"/>
  <c r="AN726" i="23"/>
  <c r="AM726" i="23"/>
  <c r="BB725" i="23"/>
  <c r="AW725" i="23"/>
  <c r="AV725" i="23"/>
  <c r="AT725" i="23"/>
  <c r="AU725" i="23" s="1"/>
  <c r="AS725" i="23"/>
  <c r="AN725" i="23"/>
  <c r="AM725" i="23"/>
  <c r="BB724" i="23"/>
  <c r="AW724" i="23"/>
  <c r="AV724" i="23"/>
  <c r="AT724" i="23"/>
  <c r="AU724" i="23" s="1"/>
  <c r="AS724" i="23"/>
  <c r="AN724" i="23"/>
  <c r="AM724" i="23"/>
  <c r="BB723" i="23"/>
  <c r="AW723" i="23"/>
  <c r="AV723" i="23"/>
  <c r="AT723" i="23"/>
  <c r="AU723" i="23" s="1"/>
  <c r="AS723" i="23"/>
  <c r="AN723" i="23"/>
  <c r="AM723" i="23"/>
  <c r="BB722" i="23"/>
  <c r="AW722" i="23"/>
  <c r="AV722" i="23"/>
  <c r="AT722" i="23"/>
  <c r="AU722" i="23" s="1"/>
  <c r="AS722" i="23"/>
  <c r="AN722" i="23"/>
  <c r="AM722" i="23"/>
  <c r="BB721" i="23"/>
  <c r="AW721" i="23"/>
  <c r="AV721" i="23"/>
  <c r="AT721" i="23"/>
  <c r="AU721" i="23" s="1"/>
  <c r="AS721" i="23"/>
  <c r="AN721" i="23"/>
  <c r="AM721" i="23"/>
  <c r="BB720" i="23"/>
  <c r="AW720" i="23"/>
  <c r="AV720" i="23"/>
  <c r="AT720" i="23"/>
  <c r="AU720" i="23" s="1"/>
  <c r="AS720" i="23"/>
  <c r="AN720" i="23"/>
  <c r="AM720" i="23"/>
  <c r="BB719" i="23"/>
  <c r="AW719" i="23"/>
  <c r="AV719" i="23"/>
  <c r="AT719" i="23"/>
  <c r="AU719" i="23" s="1"/>
  <c r="AS719" i="23"/>
  <c r="AN719" i="23"/>
  <c r="AM719" i="23"/>
  <c r="BB718" i="23"/>
  <c r="AW718" i="23"/>
  <c r="AV718" i="23"/>
  <c r="AT718" i="23"/>
  <c r="AU718" i="23" s="1"/>
  <c r="AS718" i="23"/>
  <c r="AN718" i="23"/>
  <c r="AM718" i="23"/>
  <c r="BB717" i="23"/>
  <c r="AW717" i="23"/>
  <c r="AV717" i="23"/>
  <c r="AT717" i="23"/>
  <c r="AU717" i="23" s="1"/>
  <c r="AS717" i="23"/>
  <c r="AN717" i="23"/>
  <c r="AM717" i="23"/>
  <c r="BB716" i="23"/>
  <c r="AW716" i="23"/>
  <c r="AV716" i="23"/>
  <c r="AT716" i="23"/>
  <c r="AU716" i="23" s="1"/>
  <c r="AS716" i="23"/>
  <c r="AN716" i="23"/>
  <c r="AM716" i="23"/>
  <c r="BB715" i="23"/>
  <c r="AW715" i="23"/>
  <c r="AV715" i="23"/>
  <c r="AT715" i="23"/>
  <c r="AU715" i="23" s="1"/>
  <c r="AS715" i="23"/>
  <c r="AN715" i="23"/>
  <c r="AM715" i="23"/>
  <c r="BB714" i="23"/>
  <c r="AW714" i="23"/>
  <c r="AV714" i="23"/>
  <c r="AT714" i="23"/>
  <c r="AU714" i="23" s="1"/>
  <c r="AS714" i="23"/>
  <c r="AN714" i="23"/>
  <c r="AM714" i="23"/>
  <c r="BB713" i="23"/>
  <c r="AW713" i="23"/>
  <c r="AV713" i="23"/>
  <c r="AT713" i="23"/>
  <c r="AU713" i="23" s="1"/>
  <c r="AS713" i="23"/>
  <c r="AN713" i="23"/>
  <c r="AM713" i="23"/>
  <c r="BB712" i="23"/>
  <c r="AW712" i="23"/>
  <c r="AV712" i="23"/>
  <c r="AT712" i="23"/>
  <c r="AU712" i="23" s="1"/>
  <c r="AS712" i="23"/>
  <c r="AN712" i="23"/>
  <c r="AM712" i="23"/>
  <c r="BB711" i="23"/>
  <c r="AW711" i="23"/>
  <c r="AV711" i="23"/>
  <c r="AT711" i="23"/>
  <c r="AU711" i="23" s="1"/>
  <c r="AS711" i="23"/>
  <c r="AN711" i="23"/>
  <c r="AM711" i="23"/>
  <c r="BB710" i="23"/>
  <c r="AW710" i="23"/>
  <c r="AV710" i="23"/>
  <c r="AT710" i="23"/>
  <c r="AU710" i="23" s="1"/>
  <c r="AS710" i="23"/>
  <c r="AN710" i="23"/>
  <c r="AM710" i="23"/>
  <c r="BB709" i="23"/>
  <c r="AW709" i="23"/>
  <c r="AV709" i="23"/>
  <c r="AT709" i="23"/>
  <c r="AU709" i="23" s="1"/>
  <c r="AS709" i="23"/>
  <c r="AN709" i="23"/>
  <c r="AM709" i="23"/>
  <c r="BB708" i="23"/>
  <c r="AW708" i="23"/>
  <c r="AV708" i="23"/>
  <c r="AT708" i="23"/>
  <c r="AU708" i="23" s="1"/>
  <c r="AS708" i="23"/>
  <c r="AN708" i="23"/>
  <c r="AM708" i="23"/>
  <c r="BB707" i="23"/>
  <c r="AW707" i="23"/>
  <c r="AV707" i="23"/>
  <c r="AT707" i="23"/>
  <c r="AU707" i="23" s="1"/>
  <c r="AS707" i="23"/>
  <c r="AN707" i="23"/>
  <c r="AM707" i="23"/>
  <c r="BB706" i="23"/>
  <c r="AW706" i="23"/>
  <c r="AV706" i="23"/>
  <c r="AT706" i="23"/>
  <c r="AU706" i="23" s="1"/>
  <c r="AS706" i="23"/>
  <c r="AN706" i="23"/>
  <c r="AM706" i="23"/>
  <c r="BB705" i="23"/>
  <c r="AW705" i="23"/>
  <c r="AV705" i="23"/>
  <c r="AT705" i="23"/>
  <c r="AU705" i="23" s="1"/>
  <c r="AS705" i="23"/>
  <c r="AN705" i="23"/>
  <c r="AM705" i="23"/>
  <c r="BB704" i="23"/>
  <c r="AW704" i="23"/>
  <c r="AV704" i="23"/>
  <c r="AT704" i="23"/>
  <c r="AU704" i="23" s="1"/>
  <c r="AS704" i="23"/>
  <c r="AN704" i="23"/>
  <c r="AM704" i="23"/>
  <c r="BB703" i="23"/>
  <c r="AW703" i="23"/>
  <c r="AV703" i="23"/>
  <c r="AT703" i="23"/>
  <c r="AU703" i="23" s="1"/>
  <c r="AS703" i="23"/>
  <c r="AN703" i="23"/>
  <c r="AM703" i="23"/>
  <c r="BB702" i="23"/>
  <c r="AW702" i="23"/>
  <c r="AV702" i="23"/>
  <c r="AT702" i="23"/>
  <c r="AU702" i="23" s="1"/>
  <c r="AS702" i="23"/>
  <c r="AN702" i="23"/>
  <c r="AM702" i="23"/>
  <c r="BB701" i="23"/>
  <c r="AW701" i="23"/>
  <c r="AV701" i="23"/>
  <c r="AT701" i="23"/>
  <c r="AU701" i="23" s="1"/>
  <c r="AS701" i="23"/>
  <c r="AN701" i="23"/>
  <c r="AM701" i="23"/>
  <c r="BB700" i="23"/>
  <c r="AW700" i="23"/>
  <c r="AV700" i="23"/>
  <c r="AT700" i="23"/>
  <c r="AU700" i="23" s="1"/>
  <c r="AS700" i="23"/>
  <c r="AN700" i="23"/>
  <c r="AM700" i="23"/>
  <c r="BB699" i="23"/>
  <c r="AW699" i="23"/>
  <c r="AV699" i="23"/>
  <c r="AT699" i="23"/>
  <c r="AU699" i="23" s="1"/>
  <c r="AS699" i="23"/>
  <c r="AN699" i="23"/>
  <c r="AM699" i="23"/>
  <c r="BB698" i="23"/>
  <c r="AW698" i="23"/>
  <c r="AV698" i="23"/>
  <c r="AT698" i="23"/>
  <c r="AU698" i="23" s="1"/>
  <c r="AS698" i="23"/>
  <c r="AN698" i="23"/>
  <c r="AM698" i="23"/>
  <c r="BB697" i="23"/>
  <c r="AW697" i="23"/>
  <c r="AV697" i="23"/>
  <c r="AT697" i="23"/>
  <c r="AU697" i="23" s="1"/>
  <c r="AS697" i="23"/>
  <c r="AN697" i="23"/>
  <c r="AM697" i="23"/>
  <c r="BB696" i="23"/>
  <c r="AW696" i="23"/>
  <c r="AV696" i="23"/>
  <c r="AT696" i="23"/>
  <c r="AU696" i="23" s="1"/>
  <c r="AS696" i="23"/>
  <c r="AN696" i="23"/>
  <c r="AM696" i="23"/>
  <c r="BB695" i="23"/>
  <c r="AW695" i="23"/>
  <c r="AV695" i="23"/>
  <c r="AT695" i="23"/>
  <c r="AU695" i="23" s="1"/>
  <c r="AS695" i="23"/>
  <c r="AN695" i="23"/>
  <c r="AM695" i="23"/>
  <c r="BB694" i="23"/>
  <c r="AW694" i="23"/>
  <c r="AV694" i="23"/>
  <c r="AT694" i="23"/>
  <c r="AU694" i="23" s="1"/>
  <c r="AS694" i="23"/>
  <c r="AN694" i="23"/>
  <c r="AM694" i="23"/>
  <c r="BB693" i="23"/>
  <c r="AW693" i="23"/>
  <c r="AV693" i="23"/>
  <c r="AT693" i="23"/>
  <c r="AU693" i="23" s="1"/>
  <c r="AS693" i="23"/>
  <c r="AN693" i="23"/>
  <c r="AM693" i="23"/>
  <c r="BB692" i="23"/>
  <c r="AW692" i="23"/>
  <c r="AV692" i="23"/>
  <c r="AT692" i="23"/>
  <c r="AU692" i="23" s="1"/>
  <c r="AS692" i="23"/>
  <c r="AN692" i="23"/>
  <c r="AM692" i="23"/>
  <c r="BB691" i="23"/>
  <c r="AW691" i="23"/>
  <c r="AV691" i="23"/>
  <c r="AT691" i="23"/>
  <c r="AU691" i="23" s="1"/>
  <c r="AS691" i="23"/>
  <c r="AN691" i="23"/>
  <c r="AM691" i="23"/>
  <c r="BB690" i="23"/>
  <c r="AW690" i="23"/>
  <c r="AV690" i="23"/>
  <c r="AT690" i="23"/>
  <c r="AU690" i="23" s="1"/>
  <c r="AS690" i="23"/>
  <c r="AN690" i="23"/>
  <c r="AM690" i="23"/>
  <c r="BB689" i="23"/>
  <c r="AW689" i="23"/>
  <c r="AV689" i="23"/>
  <c r="AT689" i="23"/>
  <c r="AU689" i="23" s="1"/>
  <c r="AS689" i="23"/>
  <c r="AN689" i="23"/>
  <c r="AM689" i="23"/>
  <c r="BB688" i="23"/>
  <c r="AW688" i="23"/>
  <c r="AV688" i="23"/>
  <c r="AT688" i="23"/>
  <c r="AU688" i="23" s="1"/>
  <c r="AS688" i="23"/>
  <c r="AN688" i="23"/>
  <c r="AM688" i="23"/>
  <c r="BB687" i="23"/>
  <c r="AW687" i="23"/>
  <c r="AV687" i="23"/>
  <c r="AT687" i="23"/>
  <c r="AU687" i="23" s="1"/>
  <c r="AS687" i="23"/>
  <c r="AN687" i="23"/>
  <c r="AM687" i="23"/>
  <c r="BB686" i="23"/>
  <c r="AW686" i="23"/>
  <c r="AV686" i="23"/>
  <c r="AT686" i="23"/>
  <c r="AU686" i="23" s="1"/>
  <c r="AS686" i="23"/>
  <c r="AN686" i="23"/>
  <c r="AM686" i="23"/>
  <c r="BB685" i="23"/>
  <c r="AW685" i="23"/>
  <c r="AV685" i="23"/>
  <c r="AT685" i="23"/>
  <c r="AU685" i="23" s="1"/>
  <c r="AS685" i="23"/>
  <c r="AN685" i="23"/>
  <c r="AM685" i="23"/>
  <c r="BB684" i="23"/>
  <c r="AW684" i="23"/>
  <c r="AV684" i="23"/>
  <c r="AT684" i="23"/>
  <c r="AU684" i="23" s="1"/>
  <c r="AS684" i="23"/>
  <c r="AN684" i="23"/>
  <c r="AM684" i="23"/>
  <c r="BB683" i="23"/>
  <c r="AW683" i="23"/>
  <c r="AV683" i="23"/>
  <c r="AT683" i="23"/>
  <c r="AU683" i="23" s="1"/>
  <c r="AS683" i="23"/>
  <c r="AN683" i="23"/>
  <c r="AM683" i="23"/>
  <c r="BB682" i="23"/>
  <c r="AW682" i="23"/>
  <c r="AV682" i="23"/>
  <c r="AT682" i="23"/>
  <c r="AU682" i="23" s="1"/>
  <c r="AS682" i="23"/>
  <c r="AN682" i="23"/>
  <c r="AM682" i="23"/>
  <c r="BB681" i="23"/>
  <c r="AW681" i="23"/>
  <c r="AV681" i="23"/>
  <c r="AT681" i="23"/>
  <c r="AU681" i="23" s="1"/>
  <c r="AS681" i="23"/>
  <c r="AN681" i="23"/>
  <c r="AM681" i="23"/>
  <c r="BB680" i="23"/>
  <c r="AW680" i="23"/>
  <c r="AV680" i="23"/>
  <c r="AT680" i="23"/>
  <c r="AU680" i="23" s="1"/>
  <c r="AS680" i="23"/>
  <c r="AN680" i="23"/>
  <c r="AM680" i="23"/>
  <c r="BB679" i="23"/>
  <c r="AW679" i="23"/>
  <c r="AV679" i="23"/>
  <c r="AT679" i="23"/>
  <c r="AU679" i="23" s="1"/>
  <c r="AS679" i="23"/>
  <c r="AN679" i="23"/>
  <c r="AM679" i="23"/>
  <c r="BB678" i="23"/>
  <c r="AW678" i="23"/>
  <c r="AV678" i="23"/>
  <c r="AT678" i="23"/>
  <c r="AU678" i="23" s="1"/>
  <c r="AS678" i="23"/>
  <c r="AN678" i="23"/>
  <c r="AM678" i="23"/>
  <c r="BB677" i="23"/>
  <c r="AW677" i="23"/>
  <c r="AV677" i="23"/>
  <c r="AT677" i="23"/>
  <c r="AU677" i="23" s="1"/>
  <c r="AS677" i="23"/>
  <c r="AN677" i="23"/>
  <c r="AM677" i="23"/>
  <c r="BB676" i="23"/>
  <c r="AW676" i="23"/>
  <c r="AV676" i="23"/>
  <c r="AT676" i="23"/>
  <c r="AU676" i="23" s="1"/>
  <c r="AS676" i="23"/>
  <c r="AN676" i="23"/>
  <c r="AM676" i="23"/>
  <c r="BB675" i="23"/>
  <c r="AW675" i="23"/>
  <c r="AV675" i="23"/>
  <c r="AT675" i="23"/>
  <c r="AU675" i="23" s="1"/>
  <c r="AS675" i="23"/>
  <c r="AN675" i="23"/>
  <c r="AM675" i="23"/>
  <c r="BB674" i="23"/>
  <c r="AW674" i="23"/>
  <c r="AV674" i="23"/>
  <c r="AT674" i="23"/>
  <c r="AU674" i="23" s="1"/>
  <c r="AS674" i="23"/>
  <c r="AN674" i="23"/>
  <c r="AM674" i="23"/>
  <c r="BB673" i="23"/>
  <c r="AW673" i="23"/>
  <c r="AV673" i="23"/>
  <c r="AT673" i="23"/>
  <c r="AU673" i="23" s="1"/>
  <c r="AS673" i="23"/>
  <c r="AN673" i="23"/>
  <c r="AM673" i="23"/>
  <c r="BB672" i="23"/>
  <c r="AW672" i="23"/>
  <c r="AV672" i="23"/>
  <c r="AT672" i="23"/>
  <c r="AU672" i="23" s="1"/>
  <c r="AS672" i="23"/>
  <c r="AN672" i="23"/>
  <c r="AM672" i="23"/>
  <c r="BB671" i="23"/>
  <c r="AW671" i="23"/>
  <c r="AV671" i="23"/>
  <c r="AT671" i="23"/>
  <c r="AU671" i="23" s="1"/>
  <c r="AS671" i="23"/>
  <c r="AN671" i="23"/>
  <c r="AM671" i="23"/>
  <c r="BB670" i="23"/>
  <c r="AW670" i="23"/>
  <c r="AV670" i="23"/>
  <c r="AT670" i="23"/>
  <c r="AU670" i="23" s="1"/>
  <c r="AS670" i="23"/>
  <c r="AN670" i="23"/>
  <c r="AM670" i="23"/>
  <c r="BB669" i="23"/>
  <c r="AW669" i="23"/>
  <c r="AV669" i="23"/>
  <c r="AT669" i="23"/>
  <c r="AU669" i="23" s="1"/>
  <c r="AS669" i="23"/>
  <c r="AN669" i="23"/>
  <c r="AM669" i="23"/>
  <c r="BB668" i="23"/>
  <c r="AW668" i="23"/>
  <c r="AV668" i="23"/>
  <c r="AT668" i="23"/>
  <c r="AU668" i="23" s="1"/>
  <c r="AS668" i="23"/>
  <c r="AN668" i="23"/>
  <c r="AM668" i="23"/>
  <c r="BB667" i="23"/>
  <c r="AW667" i="23"/>
  <c r="AV667" i="23"/>
  <c r="AT667" i="23"/>
  <c r="AU667" i="23" s="1"/>
  <c r="AS667" i="23"/>
  <c r="AN667" i="23"/>
  <c r="AM667" i="23"/>
  <c r="BB666" i="23"/>
  <c r="AW666" i="23"/>
  <c r="AV666" i="23"/>
  <c r="AT666" i="23"/>
  <c r="AU666" i="23" s="1"/>
  <c r="AS666" i="23"/>
  <c r="AN666" i="23"/>
  <c r="AM666" i="23"/>
  <c r="BB665" i="23"/>
  <c r="AW665" i="23"/>
  <c r="AV665" i="23"/>
  <c r="AT665" i="23"/>
  <c r="AU665" i="23" s="1"/>
  <c r="AS665" i="23"/>
  <c r="AN665" i="23"/>
  <c r="AM665" i="23"/>
  <c r="BB664" i="23"/>
  <c r="AW664" i="23"/>
  <c r="AV664" i="23"/>
  <c r="AT664" i="23"/>
  <c r="AU664" i="23" s="1"/>
  <c r="AS664" i="23"/>
  <c r="AN664" i="23"/>
  <c r="AM664" i="23"/>
  <c r="BB663" i="23"/>
  <c r="AW663" i="23"/>
  <c r="AV663" i="23"/>
  <c r="AT663" i="23"/>
  <c r="AU663" i="23" s="1"/>
  <c r="AS663" i="23"/>
  <c r="AN663" i="23"/>
  <c r="AM663" i="23"/>
  <c r="BB662" i="23"/>
  <c r="AW662" i="23"/>
  <c r="AV662" i="23"/>
  <c r="AT662" i="23"/>
  <c r="AU662" i="23" s="1"/>
  <c r="AS662" i="23"/>
  <c r="AN662" i="23"/>
  <c r="AM662" i="23"/>
  <c r="BB661" i="23"/>
  <c r="AW661" i="23"/>
  <c r="AV661" i="23"/>
  <c r="AT661" i="23"/>
  <c r="AU661" i="23" s="1"/>
  <c r="AS661" i="23"/>
  <c r="AN661" i="23"/>
  <c r="AM661" i="23"/>
  <c r="BB660" i="23"/>
  <c r="AW660" i="23"/>
  <c r="AV660" i="23"/>
  <c r="AT660" i="23"/>
  <c r="AU660" i="23" s="1"/>
  <c r="AS660" i="23"/>
  <c r="AN660" i="23"/>
  <c r="AM660" i="23"/>
  <c r="BB659" i="23"/>
  <c r="AW659" i="23"/>
  <c r="AV659" i="23"/>
  <c r="AT659" i="23"/>
  <c r="AU659" i="23" s="1"/>
  <c r="AS659" i="23"/>
  <c r="AN659" i="23"/>
  <c r="AM659" i="23"/>
  <c r="BB658" i="23"/>
  <c r="AW658" i="23"/>
  <c r="AV658" i="23"/>
  <c r="AT658" i="23"/>
  <c r="AU658" i="23" s="1"/>
  <c r="AS658" i="23"/>
  <c r="AN658" i="23"/>
  <c r="AM658" i="23"/>
  <c r="BB657" i="23"/>
  <c r="AW657" i="23"/>
  <c r="AV657" i="23"/>
  <c r="AT657" i="23"/>
  <c r="AU657" i="23" s="1"/>
  <c r="AS657" i="23"/>
  <c r="AN657" i="23"/>
  <c r="AM657" i="23"/>
  <c r="BB656" i="23"/>
  <c r="AW656" i="23"/>
  <c r="AV656" i="23"/>
  <c r="AT656" i="23"/>
  <c r="AU656" i="23" s="1"/>
  <c r="AS656" i="23"/>
  <c r="AN656" i="23"/>
  <c r="AM656" i="23"/>
  <c r="BB655" i="23"/>
  <c r="AW655" i="23"/>
  <c r="AV655" i="23"/>
  <c r="AT655" i="23"/>
  <c r="AU655" i="23" s="1"/>
  <c r="AS655" i="23"/>
  <c r="AN655" i="23"/>
  <c r="AM655" i="23"/>
  <c r="BB654" i="23"/>
  <c r="AW654" i="23"/>
  <c r="AV654" i="23"/>
  <c r="AT654" i="23"/>
  <c r="AU654" i="23" s="1"/>
  <c r="AS654" i="23"/>
  <c r="AN654" i="23"/>
  <c r="AM654" i="23"/>
  <c r="BB653" i="23"/>
  <c r="AW653" i="23"/>
  <c r="AV653" i="23"/>
  <c r="AT653" i="23"/>
  <c r="AU653" i="23" s="1"/>
  <c r="AS653" i="23"/>
  <c r="AN653" i="23"/>
  <c r="AM653" i="23"/>
  <c r="BB652" i="23"/>
  <c r="AW652" i="23"/>
  <c r="AV652" i="23"/>
  <c r="AT652" i="23"/>
  <c r="AU652" i="23" s="1"/>
  <c r="AS652" i="23"/>
  <c r="AN652" i="23"/>
  <c r="AM652" i="23"/>
  <c r="BB651" i="23"/>
  <c r="AW651" i="23"/>
  <c r="AV651" i="23"/>
  <c r="AT651" i="23"/>
  <c r="AU651" i="23" s="1"/>
  <c r="AS651" i="23"/>
  <c r="AN651" i="23"/>
  <c r="AM651" i="23"/>
  <c r="BB650" i="23"/>
  <c r="AW650" i="23"/>
  <c r="AV650" i="23"/>
  <c r="AT650" i="23"/>
  <c r="AU650" i="23" s="1"/>
  <c r="AS650" i="23"/>
  <c r="AN650" i="23"/>
  <c r="AM650" i="23"/>
  <c r="BB649" i="23"/>
  <c r="AW649" i="23"/>
  <c r="AV649" i="23"/>
  <c r="AT649" i="23"/>
  <c r="AU649" i="23" s="1"/>
  <c r="AS649" i="23"/>
  <c r="AN649" i="23"/>
  <c r="AM649" i="23"/>
  <c r="BB648" i="23"/>
  <c r="AW648" i="23"/>
  <c r="AV648" i="23"/>
  <c r="AT648" i="23"/>
  <c r="AU648" i="23" s="1"/>
  <c r="AS648" i="23"/>
  <c r="AN648" i="23"/>
  <c r="AM648" i="23"/>
  <c r="BB647" i="23"/>
  <c r="AW647" i="23"/>
  <c r="AV647" i="23"/>
  <c r="AT647" i="23"/>
  <c r="AU647" i="23" s="1"/>
  <c r="AS647" i="23"/>
  <c r="AN647" i="23"/>
  <c r="AM647" i="23"/>
  <c r="BB646" i="23"/>
  <c r="AW646" i="23"/>
  <c r="AV646" i="23"/>
  <c r="AT646" i="23"/>
  <c r="AU646" i="23" s="1"/>
  <c r="AS646" i="23"/>
  <c r="AN646" i="23"/>
  <c r="AM646" i="23"/>
  <c r="BB645" i="23"/>
  <c r="AW645" i="23"/>
  <c r="AV645" i="23"/>
  <c r="AT645" i="23"/>
  <c r="AU645" i="23" s="1"/>
  <c r="AS645" i="23"/>
  <c r="AN645" i="23"/>
  <c r="AM645" i="23"/>
  <c r="BB644" i="23"/>
  <c r="AW644" i="23"/>
  <c r="AV644" i="23"/>
  <c r="AT644" i="23"/>
  <c r="AU644" i="23" s="1"/>
  <c r="AS644" i="23"/>
  <c r="AN644" i="23"/>
  <c r="AM644" i="23"/>
  <c r="BB643" i="23"/>
  <c r="AW643" i="23"/>
  <c r="AV643" i="23"/>
  <c r="AT643" i="23"/>
  <c r="AU643" i="23" s="1"/>
  <c r="AS643" i="23"/>
  <c r="AN643" i="23"/>
  <c r="AM643" i="23"/>
  <c r="BB642" i="23"/>
  <c r="AW642" i="23"/>
  <c r="AV642" i="23"/>
  <c r="AT642" i="23"/>
  <c r="AU642" i="23" s="1"/>
  <c r="AS642" i="23"/>
  <c r="AN642" i="23"/>
  <c r="AM642" i="23"/>
  <c r="BB641" i="23"/>
  <c r="AW641" i="23"/>
  <c r="AV641" i="23"/>
  <c r="AT641" i="23"/>
  <c r="AU641" i="23" s="1"/>
  <c r="AS641" i="23"/>
  <c r="AN641" i="23"/>
  <c r="AM641" i="23"/>
  <c r="BB640" i="23"/>
  <c r="AW640" i="23"/>
  <c r="AV640" i="23"/>
  <c r="AT640" i="23"/>
  <c r="AU640" i="23" s="1"/>
  <c r="AS640" i="23"/>
  <c r="AN640" i="23"/>
  <c r="AM640" i="23"/>
  <c r="BB639" i="23"/>
  <c r="AW639" i="23"/>
  <c r="AV639" i="23"/>
  <c r="AT639" i="23"/>
  <c r="AU639" i="23" s="1"/>
  <c r="AS639" i="23"/>
  <c r="AN639" i="23"/>
  <c r="AM639" i="23"/>
  <c r="BB638" i="23"/>
  <c r="AW638" i="23"/>
  <c r="AV638" i="23"/>
  <c r="AT638" i="23"/>
  <c r="AU638" i="23" s="1"/>
  <c r="AS638" i="23"/>
  <c r="AN638" i="23"/>
  <c r="AM638" i="23"/>
  <c r="BB637" i="23"/>
  <c r="AW637" i="23"/>
  <c r="AV637" i="23"/>
  <c r="AT637" i="23"/>
  <c r="AU637" i="23" s="1"/>
  <c r="AS637" i="23"/>
  <c r="AN637" i="23"/>
  <c r="AM637" i="23"/>
  <c r="BB636" i="23"/>
  <c r="AW636" i="23"/>
  <c r="AV636" i="23"/>
  <c r="AT636" i="23"/>
  <c r="AU636" i="23" s="1"/>
  <c r="AS636" i="23"/>
  <c r="AN636" i="23"/>
  <c r="AM636" i="23"/>
  <c r="BB635" i="23"/>
  <c r="AW635" i="23"/>
  <c r="AV635" i="23"/>
  <c r="AT635" i="23"/>
  <c r="AU635" i="23" s="1"/>
  <c r="AS635" i="23"/>
  <c r="AN635" i="23"/>
  <c r="AM635" i="23"/>
  <c r="BB634" i="23"/>
  <c r="AW634" i="23"/>
  <c r="AV634" i="23"/>
  <c r="AT634" i="23"/>
  <c r="AU634" i="23" s="1"/>
  <c r="AS634" i="23"/>
  <c r="AN634" i="23"/>
  <c r="AM634" i="23"/>
  <c r="BB633" i="23"/>
  <c r="AW633" i="23"/>
  <c r="AV633" i="23"/>
  <c r="AT633" i="23"/>
  <c r="AU633" i="23" s="1"/>
  <c r="AS633" i="23"/>
  <c r="AN633" i="23"/>
  <c r="AM633" i="23"/>
  <c r="BB632" i="23"/>
  <c r="AW632" i="23"/>
  <c r="AV632" i="23"/>
  <c r="AT632" i="23"/>
  <c r="AU632" i="23" s="1"/>
  <c r="AS632" i="23"/>
  <c r="AN632" i="23"/>
  <c r="AM632" i="23"/>
  <c r="BB631" i="23"/>
  <c r="AW631" i="23"/>
  <c r="AV631" i="23"/>
  <c r="AT631" i="23"/>
  <c r="AU631" i="23" s="1"/>
  <c r="AS631" i="23"/>
  <c r="AN631" i="23"/>
  <c r="AM631" i="23"/>
  <c r="BB630" i="23"/>
  <c r="AW630" i="23"/>
  <c r="AV630" i="23"/>
  <c r="AT630" i="23"/>
  <c r="AU630" i="23" s="1"/>
  <c r="AS630" i="23"/>
  <c r="AN630" i="23"/>
  <c r="AM630" i="23"/>
  <c r="BB629" i="23"/>
  <c r="AW629" i="23"/>
  <c r="AV629" i="23"/>
  <c r="AT629" i="23"/>
  <c r="AU629" i="23" s="1"/>
  <c r="AS629" i="23"/>
  <c r="AN629" i="23"/>
  <c r="AM629" i="23"/>
  <c r="BB628" i="23"/>
  <c r="AW628" i="23"/>
  <c r="AV628" i="23"/>
  <c r="AT628" i="23"/>
  <c r="AU628" i="23" s="1"/>
  <c r="AS628" i="23"/>
  <c r="AN628" i="23"/>
  <c r="AM628" i="23"/>
  <c r="BB627" i="23"/>
  <c r="AW627" i="23"/>
  <c r="AV627" i="23"/>
  <c r="AT627" i="23"/>
  <c r="AU627" i="23" s="1"/>
  <c r="AS627" i="23"/>
  <c r="AN627" i="23"/>
  <c r="AM627" i="23"/>
  <c r="BB626" i="23"/>
  <c r="AW626" i="23"/>
  <c r="AV626" i="23"/>
  <c r="AT626" i="23"/>
  <c r="AU626" i="23" s="1"/>
  <c r="AS626" i="23"/>
  <c r="AN626" i="23"/>
  <c r="AM626" i="23"/>
  <c r="BB625" i="23"/>
  <c r="AW625" i="23"/>
  <c r="AV625" i="23"/>
  <c r="AT625" i="23"/>
  <c r="AU625" i="23" s="1"/>
  <c r="AS625" i="23"/>
  <c r="AN625" i="23"/>
  <c r="AM625" i="23"/>
  <c r="BB624" i="23"/>
  <c r="AW624" i="23"/>
  <c r="AV624" i="23"/>
  <c r="AT624" i="23"/>
  <c r="AU624" i="23" s="1"/>
  <c r="AS624" i="23"/>
  <c r="AN624" i="23"/>
  <c r="AM624" i="23"/>
  <c r="BB623" i="23"/>
  <c r="AW623" i="23"/>
  <c r="AV623" i="23"/>
  <c r="AT623" i="23"/>
  <c r="AU623" i="23" s="1"/>
  <c r="AS623" i="23"/>
  <c r="AN623" i="23"/>
  <c r="AM623" i="23"/>
  <c r="BB622" i="23"/>
  <c r="AW622" i="23"/>
  <c r="AV622" i="23"/>
  <c r="AT622" i="23"/>
  <c r="AU622" i="23" s="1"/>
  <c r="AS622" i="23"/>
  <c r="AN622" i="23"/>
  <c r="AM622" i="23"/>
  <c r="BB621" i="23"/>
  <c r="AW621" i="23"/>
  <c r="AV621" i="23"/>
  <c r="AT621" i="23"/>
  <c r="AU621" i="23" s="1"/>
  <c r="AS621" i="23"/>
  <c r="AN621" i="23"/>
  <c r="AM621" i="23"/>
  <c r="BB620" i="23"/>
  <c r="AW620" i="23"/>
  <c r="AV620" i="23"/>
  <c r="AT620" i="23"/>
  <c r="AU620" i="23" s="1"/>
  <c r="AS620" i="23"/>
  <c r="AN620" i="23"/>
  <c r="AM620" i="23"/>
  <c r="BB619" i="23"/>
  <c r="AW619" i="23"/>
  <c r="AV619" i="23"/>
  <c r="AT619" i="23"/>
  <c r="AU619" i="23" s="1"/>
  <c r="AS619" i="23"/>
  <c r="AN619" i="23"/>
  <c r="AM619" i="23"/>
  <c r="BB618" i="23"/>
  <c r="AW618" i="23"/>
  <c r="AV618" i="23"/>
  <c r="AT618" i="23"/>
  <c r="AU618" i="23" s="1"/>
  <c r="AS618" i="23"/>
  <c r="AN618" i="23"/>
  <c r="AM618" i="23"/>
  <c r="BB617" i="23"/>
  <c r="AW617" i="23"/>
  <c r="AV617" i="23"/>
  <c r="AT617" i="23"/>
  <c r="AU617" i="23" s="1"/>
  <c r="AS617" i="23"/>
  <c r="AN617" i="23"/>
  <c r="AM617" i="23"/>
  <c r="BB616" i="23"/>
  <c r="AW616" i="23"/>
  <c r="AV616" i="23"/>
  <c r="AT616" i="23"/>
  <c r="AU616" i="23" s="1"/>
  <c r="AS616" i="23"/>
  <c r="AN616" i="23"/>
  <c r="AM616" i="23"/>
  <c r="BB615" i="23"/>
  <c r="AW615" i="23"/>
  <c r="AV615" i="23"/>
  <c r="AT615" i="23"/>
  <c r="AU615" i="23" s="1"/>
  <c r="AS615" i="23"/>
  <c r="AN615" i="23"/>
  <c r="AM615" i="23"/>
  <c r="BB614" i="23"/>
  <c r="AW614" i="23"/>
  <c r="AV614" i="23"/>
  <c r="AT614" i="23"/>
  <c r="AU614" i="23" s="1"/>
  <c r="AS614" i="23"/>
  <c r="AN614" i="23"/>
  <c r="AM614" i="23"/>
  <c r="BB613" i="23"/>
  <c r="AW613" i="23"/>
  <c r="AV613" i="23"/>
  <c r="AT613" i="23"/>
  <c r="AU613" i="23" s="1"/>
  <c r="AS613" i="23"/>
  <c r="AN613" i="23"/>
  <c r="AM613" i="23"/>
  <c r="BB612" i="23"/>
  <c r="AW612" i="23"/>
  <c r="AV612" i="23"/>
  <c r="AT612" i="23"/>
  <c r="AU612" i="23" s="1"/>
  <c r="AS612" i="23"/>
  <c r="AN612" i="23"/>
  <c r="AM612" i="23"/>
  <c r="BB611" i="23"/>
  <c r="AW611" i="23"/>
  <c r="AV611" i="23"/>
  <c r="AT611" i="23"/>
  <c r="AU611" i="23" s="1"/>
  <c r="AS611" i="23"/>
  <c r="AN611" i="23"/>
  <c r="AM611" i="23"/>
  <c r="BB610" i="23"/>
  <c r="AW610" i="23"/>
  <c r="AV610" i="23"/>
  <c r="AT610" i="23"/>
  <c r="AU610" i="23" s="1"/>
  <c r="AS610" i="23"/>
  <c r="AN610" i="23"/>
  <c r="AM610" i="23"/>
  <c r="BB609" i="23"/>
  <c r="AW609" i="23"/>
  <c r="AV609" i="23"/>
  <c r="AT609" i="23"/>
  <c r="AU609" i="23" s="1"/>
  <c r="AS609" i="23"/>
  <c r="AN609" i="23"/>
  <c r="AM609" i="23"/>
  <c r="BB608" i="23"/>
  <c r="AW608" i="23"/>
  <c r="AV608" i="23"/>
  <c r="AT608" i="23"/>
  <c r="AU608" i="23" s="1"/>
  <c r="AS608" i="23"/>
  <c r="AN608" i="23"/>
  <c r="AM608" i="23"/>
  <c r="BB607" i="23"/>
  <c r="AW607" i="23"/>
  <c r="AV607" i="23"/>
  <c r="AT607" i="23"/>
  <c r="AU607" i="23" s="1"/>
  <c r="AS607" i="23"/>
  <c r="AN607" i="23"/>
  <c r="AM607" i="23"/>
  <c r="BB606" i="23"/>
  <c r="AW606" i="23"/>
  <c r="AV606" i="23"/>
  <c r="AT606" i="23"/>
  <c r="AU606" i="23" s="1"/>
  <c r="AS606" i="23"/>
  <c r="AN606" i="23"/>
  <c r="AM606" i="23"/>
  <c r="BB605" i="23"/>
  <c r="AW605" i="23"/>
  <c r="AV605" i="23"/>
  <c r="AT605" i="23"/>
  <c r="AU605" i="23" s="1"/>
  <c r="AS605" i="23"/>
  <c r="AN605" i="23"/>
  <c r="AM605" i="23"/>
  <c r="BB604" i="23"/>
  <c r="AW604" i="23"/>
  <c r="AV604" i="23"/>
  <c r="AT604" i="23"/>
  <c r="AU604" i="23" s="1"/>
  <c r="AS604" i="23"/>
  <c r="AN604" i="23"/>
  <c r="AM604" i="23"/>
  <c r="BB603" i="23"/>
  <c r="AW603" i="23"/>
  <c r="AV603" i="23"/>
  <c r="AT603" i="23"/>
  <c r="AU603" i="23" s="1"/>
  <c r="AS603" i="23"/>
  <c r="AN603" i="23"/>
  <c r="AM603" i="23"/>
  <c r="BB602" i="23"/>
  <c r="AW602" i="23"/>
  <c r="AV602" i="23"/>
  <c r="AT602" i="23"/>
  <c r="AU602" i="23" s="1"/>
  <c r="AS602" i="23"/>
  <c r="AN602" i="23"/>
  <c r="AM602" i="23"/>
  <c r="BB601" i="23"/>
  <c r="AW601" i="23"/>
  <c r="AV601" i="23"/>
  <c r="AT601" i="23"/>
  <c r="AU601" i="23" s="1"/>
  <c r="AS601" i="23"/>
  <c r="AN601" i="23"/>
  <c r="AM601" i="23"/>
  <c r="BB600" i="23"/>
  <c r="AW600" i="23"/>
  <c r="AV600" i="23"/>
  <c r="AT600" i="23"/>
  <c r="AU600" i="23" s="1"/>
  <c r="AS600" i="23"/>
  <c r="AN600" i="23"/>
  <c r="AM600" i="23"/>
  <c r="BB599" i="23"/>
  <c r="AW599" i="23"/>
  <c r="AV599" i="23"/>
  <c r="AT599" i="23"/>
  <c r="AU599" i="23" s="1"/>
  <c r="AS599" i="23"/>
  <c r="AN599" i="23"/>
  <c r="AM599" i="23"/>
  <c r="BB598" i="23"/>
  <c r="AW598" i="23"/>
  <c r="AV598" i="23"/>
  <c r="AT598" i="23"/>
  <c r="AU598" i="23" s="1"/>
  <c r="AS598" i="23"/>
  <c r="AN598" i="23"/>
  <c r="AM598" i="23"/>
  <c r="BB597" i="23"/>
  <c r="AW597" i="23"/>
  <c r="AV597" i="23"/>
  <c r="AT597" i="23"/>
  <c r="AU597" i="23" s="1"/>
  <c r="AS597" i="23"/>
  <c r="AN597" i="23"/>
  <c r="AM597" i="23"/>
  <c r="BB596" i="23"/>
  <c r="AW596" i="23"/>
  <c r="AV596" i="23"/>
  <c r="AT596" i="23"/>
  <c r="AU596" i="23" s="1"/>
  <c r="AS596" i="23"/>
  <c r="AN596" i="23"/>
  <c r="AM596" i="23"/>
  <c r="BB595" i="23"/>
  <c r="AW595" i="23"/>
  <c r="AV595" i="23"/>
  <c r="AT595" i="23"/>
  <c r="AU595" i="23" s="1"/>
  <c r="AS595" i="23"/>
  <c r="AN595" i="23"/>
  <c r="AM595" i="23"/>
  <c r="BB594" i="23"/>
  <c r="AW594" i="23"/>
  <c r="AV594" i="23"/>
  <c r="AT594" i="23"/>
  <c r="AU594" i="23" s="1"/>
  <c r="AS594" i="23"/>
  <c r="AN594" i="23"/>
  <c r="AM594" i="23"/>
  <c r="BB593" i="23"/>
  <c r="AW593" i="23"/>
  <c r="AV593" i="23"/>
  <c r="AT593" i="23"/>
  <c r="AU593" i="23" s="1"/>
  <c r="AS593" i="23"/>
  <c r="AN593" i="23"/>
  <c r="AM593" i="23"/>
  <c r="BB592" i="23"/>
  <c r="AW592" i="23"/>
  <c r="AV592" i="23"/>
  <c r="AT592" i="23"/>
  <c r="AU592" i="23" s="1"/>
  <c r="AS592" i="23"/>
  <c r="AN592" i="23"/>
  <c r="AM592" i="23"/>
  <c r="BB591" i="23"/>
  <c r="AW591" i="23"/>
  <c r="AV591" i="23"/>
  <c r="AT591" i="23"/>
  <c r="AU591" i="23" s="1"/>
  <c r="AS591" i="23"/>
  <c r="AN591" i="23"/>
  <c r="AM591" i="23"/>
  <c r="BB590" i="23"/>
  <c r="AW590" i="23"/>
  <c r="AV590" i="23"/>
  <c r="AT590" i="23"/>
  <c r="AU590" i="23" s="1"/>
  <c r="AS590" i="23"/>
  <c r="AN590" i="23"/>
  <c r="AM590" i="23"/>
  <c r="BB589" i="23"/>
  <c r="AW589" i="23"/>
  <c r="AV589" i="23"/>
  <c r="AT589" i="23"/>
  <c r="AU589" i="23" s="1"/>
  <c r="AS589" i="23"/>
  <c r="AN589" i="23"/>
  <c r="AM589" i="23"/>
  <c r="BB588" i="23"/>
  <c r="AW588" i="23"/>
  <c r="AV588" i="23"/>
  <c r="AT588" i="23"/>
  <c r="AU588" i="23" s="1"/>
  <c r="AS588" i="23"/>
  <c r="AN588" i="23"/>
  <c r="AM588" i="23"/>
  <c r="BB587" i="23"/>
  <c r="AW587" i="23"/>
  <c r="AV587" i="23"/>
  <c r="AT587" i="23"/>
  <c r="AU587" i="23" s="1"/>
  <c r="AS587" i="23"/>
  <c r="AN587" i="23"/>
  <c r="AM587" i="23"/>
  <c r="BB586" i="23"/>
  <c r="AW586" i="23"/>
  <c r="AV586" i="23"/>
  <c r="AT586" i="23"/>
  <c r="AU586" i="23" s="1"/>
  <c r="AS586" i="23"/>
  <c r="AN586" i="23"/>
  <c r="AM586" i="23"/>
  <c r="BB585" i="23"/>
  <c r="AW585" i="23"/>
  <c r="AV585" i="23"/>
  <c r="AT585" i="23"/>
  <c r="AU585" i="23" s="1"/>
  <c r="AS585" i="23"/>
  <c r="AN585" i="23"/>
  <c r="AM585" i="23"/>
  <c r="BB584" i="23"/>
  <c r="AW584" i="23"/>
  <c r="AV584" i="23"/>
  <c r="AT584" i="23"/>
  <c r="AU584" i="23" s="1"/>
  <c r="AS584" i="23"/>
  <c r="AN584" i="23"/>
  <c r="AM584" i="23"/>
  <c r="BB583" i="23"/>
  <c r="AW583" i="23"/>
  <c r="AV583" i="23"/>
  <c r="AT583" i="23"/>
  <c r="AU583" i="23" s="1"/>
  <c r="AS583" i="23"/>
  <c r="AN583" i="23"/>
  <c r="AM583" i="23"/>
  <c r="BB582" i="23"/>
  <c r="AW582" i="23"/>
  <c r="AV582" i="23"/>
  <c r="AT582" i="23"/>
  <c r="AU582" i="23" s="1"/>
  <c r="AS582" i="23"/>
  <c r="AN582" i="23"/>
  <c r="AM582" i="23"/>
  <c r="BB581" i="23"/>
  <c r="AW581" i="23"/>
  <c r="AV581" i="23"/>
  <c r="AT581" i="23"/>
  <c r="AU581" i="23" s="1"/>
  <c r="AS581" i="23"/>
  <c r="AN581" i="23"/>
  <c r="AM581" i="23"/>
  <c r="BB580" i="23"/>
  <c r="AW580" i="23"/>
  <c r="AV580" i="23"/>
  <c r="AT580" i="23"/>
  <c r="AU580" i="23" s="1"/>
  <c r="AS580" i="23"/>
  <c r="AN580" i="23"/>
  <c r="AM580" i="23"/>
  <c r="BB579" i="23"/>
  <c r="AW579" i="23"/>
  <c r="AV579" i="23"/>
  <c r="AT579" i="23"/>
  <c r="AU579" i="23" s="1"/>
  <c r="AS579" i="23"/>
  <c r="AN579" i="23"/>
  <c r="AM579" i="23"/>
  <c r="BB578" i="23"/>
  <c r="AW578" i="23"/>
  <c r="AV578" i="23"/>
  <c r="AT578" i="23"/>
  <c r="AU578" i="23" s="1"/>
  <c r="AS578" i="23"/>
  <c r="AN578" i="23"/>
  <c r="AM578" i="23"/>
  <c r="BB577" i="23"/>
  <c r="AW577" i="23"/>
  <c r="AV577" i="23"/>
  <c r="AT577" i="23"/>
  <c r="AU577" i="23" s="1"/>
  <c r="AS577" i="23"/>
  <c r="AN577" i="23"/>
  <c r="AM577" i="23"/>
  <c r="BB576" i="23"/>
  <c r="AW576" i="23"/>
  <c r="AV576" i="23"/>
  <c r="AT576" i="23"/>
  <c r="AU576" i="23" s="1"/>
  <c r="AS576" i="23"/>
  <c r="AN576" i="23"/>
  <c r="AM576" i="23"/>
  <c r="BB575" i="23"/>
  <c r="AW575" i="23"/>
  <c r="AV575" i="23"/>
  <c r="AT575" i="23"/>
  <c r="AU575" i="23" s="1"/>
  <c r="AS575" i="23"/>
  <c r="AN575" i="23"/>
  <c r="AM575" i="23"/>
  <c r="BB574" i="23"/>
  <c r="AW574" i="23"/>
  <c r="AV574" i="23"/>
  <c r="AT574" i="23"/>
  <c r="AU574" i="23" s="1"/>
  <c r="AS574" i="23"/>
  <c r="AN574" i="23"/>
  <c r="AM574" i="23"/>
  <c r="BB573" i="23"/>
  <c r="AW573" i="23"/>
  <c r="AV573" i="23"/>
  <c r="AT573" i="23"/>
  <c r="AU573" i="23" s="1"/>
  <c r="AS573" i="23"/>
  <c r="AN573" i="23"/>
  <c r="AM573" i="23"/>
  <c r="BB572" i="23"/>
  <c r="AW572" i="23"/>
  <c r="AV572" i="23"/>
  <c r="AT572" i="23"/>
  <c r="AU572" i="23" s="1"/>
  <c r="AS572" i="23"/>
  <c r="AN572" i="23"/>
  <c r="AM572" i="23"/>
  <c r="BB571" i="23"/>
  <c r="AW571" i="23"/>
  <c r="AV571" i="23"/>
  <c r="AT571" i="23"/>
  <c r="AU571" i="23" s="1"/>
  <c r="AS571" i="23"/>
  <c r="AN571" i="23"/>
  <c r="AM571" i="23"/>
  <c r="BB570" i="23"/>
  <c r="AW570" i="23"/>
  <c r="AV570" i="23"/>
  <c r="AT570" i="23"/>
  <c r="AU570" i="23" s="1"/>
  <c r="AS570" i="23"/>
  <c r="AN570" i="23"/>
  <c r="AM570" i="23"/>
  <c r="BB569" i="23"/>
  <c r="AW569" i="23"/>
  <c r="AV569" i="23"/>
  <c r="AT569" i="23"/>
  <c r="AU569" i="23" s="1"/>
  <c r="AS569" i="23"/>
  <c r="AN569" i="23"/>
  <c r="AM569" i="23"/>
  <c r="BB568" i="23"/>
  <c r="AW568" i="23"/>
  <c r="AV568" i="23"/>
  <c r="AT568" i="23"/>
  <c r="AU568" i="23" s="1"/>
  <c r="AS568" i="23"/>
  <c r="AN568" i="23"/>
  <c r="AM568" i="23"/>
  <c r="BB567" i="23"/>
  <c r="AW567" i="23"/>
  <c r="AV567" i="23"/>
  <c r="AT567" i="23"/>
  <c r="AU567" i="23" s="1"/>
  <c r="AS567" i="23"/>
  <c r="AN567" i="23"/>
  <c r="AM567" i="23"/>
  <c r="BB566" i="23"/>
  <c r="AW566" i="23"/>
  <c r="AV566" i="23"/>
  <c r="AT566" i="23"/>
  <c r="AU566" i="23" s="1"/>
  <c r="AS566" i="23"/>
  <c r="AN566" i="23"/>
  <c r="AM566" i="23"/>
  <c r="BB565" i="23"/>
  <c r="AW565" i="23"/>
  <c r="AV565" i="23"/>
  <c r="AT565" i="23"/>
  <c r="AU565" i="23" s="1"/>
  <c r="AS565" i="23"/>
  <c r="AN565" i="23"/>
  <c r="AM565" i="23"/>
  <c r="BB564" i="23"/>
  <c r="AW564" i="23"/>
  <c r="AV564" i="23"/>
  <c r="AT564" i="23"/>
  <c r="AU564" i="23" s="1"/>
  <c r="AS564" i="23"/>
  <c r="AN564" i="23"/>
  <c r="AM564" i="23"/>
  <c r="BB563" i="23"/>
  <c r="AW563" i="23"/>
  <c r="AV563" i="23"/>
  <c r="AT563" i="23"/>
  <c r="AU563" i="23" s="1"/>
  <c r="AS563" i="23"/>
  <c r="AN563" i="23"/>
  <c r="AM563" i="23"/>
  <c r="BB562" i="23"/>
  <c r="AW562" i="23"/>
  <c r="AV562" i="23"/>
  <c r="AT562" i="23"/>
  <c r="AU562" i="23" s="1"/>
  <c r="AS562" i="23"/>
  <c r="AN562" i="23"/>
  <c r="AM562" i="23"/>
  <c r="BB561" i="23"/>
  <c r="AW561" i="23"/>
  <c r="AV561" i="23"/>
  <c r="AT561" i="23"/>
  <c r="AU561" i="23" s="1"/>
  <c r="AS561" i="23"/>
  <c r="AN561" i="23"/>
  <c r="AM561" i="23"/>
  <c r="BB560" i="23"/>
  <c r="AW560" i="23"/>
  <c r="AV560" i="23"/>
  <c r="AT560" i="23"/>
  <c r="AU560" i="23" s="1"/>
  <c r="AS560" i="23"/>
  <c r="AN560" i="23"/>
  <c r="AM560" i="23"/>
  <c r="BB559" i="23"/>
  <c r="AW559" i="23"/>
  <c r="AV559" i="23"/>
  <c r="AT559" i="23"/>
  <c r="AU559" i="23" s="1"/>
  <c r="AS559" i="23"/>
  <c r="AN559" i="23"/>
  <c r="AM559" i="23"/>
  <c r="BB558" i="23"/>
  <c r="AW558" i="23"/>
  <c r="AV558" i="23"/>
  <c r="AT558" i="23"/>
  <c r="AU558" i="23" s="1"/>
  <c r="AS558" i="23"/>
  <c r="AN558" i="23"/>
  <c r="AM558" i="23"/>
  <c r="BB557" i="23"/>
  <c r="AW557" i="23"/>
  <c r="AV557" i="23"/>
  <c r="AT557" i="23"/>
  <c r="AU557" i="23" s="1"/>
  <c r="AS557" i="23"/>
  <c r="AN557" i="23"/>
  <c r="AM557" i="23"/>
  <c r="BB556" i="23"/>
  <c r="AW556" i="23"/>
  <c r="AV556" i="23"/>
  <c r="AT556" i="23"/>
  <c r="AU556" i="23" s="1"/>
  <c r="AS556" i="23"/>
  <c r="AN556" i="23"/>
  <c r="AM556" i="23"/>
  <c r="BB555" i="23"/>
  <c r="AW555" i="23"/>
  <c r="AV555" i="23"/>
  <c r="AT555" i="23"/>
  <c r="AU555" i="23" s="1"/>
  <c r="AS555" i="23"/>
  <c r="AN555" i="23"/>
  <c r="AM555" i="23"/>
  <c r="BB554" i="23"/>
  <c r="AW554" i="23"/>
  <c r="AV554" i="23"/>
  <c r="AT554" i="23"/>
  <c r="AU554" i="23" s="1"/>
  <c r="AS554" i="23"/>
  <c r="AN554" i="23"/>
  <c r="AM554" i="23"/>
  <c r="BB553" i="23"/>
  <c r="AW553" i="23"/>
  <c r="AV553" i="23"/>
  <c r="AT553" i="23"/>
  <c r="AU553" i="23" s="1"/>
  <c r="AS553" i="23"/>
  <c r="AN553" i="23"/>
  <c r="AM553" i="23"/>
  <c r="BB552" i="23"/>
  <c r="AW552" i="23"/>
  <c r="AV552" i="23"/>
  <c r="AT552" i="23"/>
  <c r="AU552" i="23" s="1"/>
  <c r="AS552" i="23"/>
  <c r="AN552" i="23"/>
  <c r="AM552" i="23"/>
  <c r="BB551" i="23"/>
  <c r="AW551" i="23"/>
  <c r="AV551" i="23"/>
  <c r="AT551" i="23"/>
  <c r="AU551" i="23" s="1"/>
  <c r="AS551" i="23"/>
  <c r="AN551" i="23"/>
  <c r="AM551" i="23"/>
  <c r="BB550" i="23"/>
  <c r="AW550" i="23"/>
  <c r="AV550" i="23"/>
  <c r="AT550" i="23"/>
  <c r="AU550" i="23" s="1"/>
  <c r="AS550" i="23"/>
  <c r="AN550" i="23"/>
  <c r="AM550" i="23"/>
  <c r="BB549" i="23"/>
  <c r="AW549" i="23"/>
  <c r="AV549" i="23"/>
  <c r="AT549" i="23"/>
  <c r="AU549" i="23" s="1"/>
  <c r="AS549" i="23"/>
  <c r="AN549" i="23"/>
  <c r="AM549" i="23"/>
  <c r="BB548" i="23"/>
  <c r="AW548" i="23"/>
  <c r="AV548" i="23"/>
  <c r="AT548" i="23"/>
  <c r="AU548" i="23" s="1"/>
  <c r="AS548" i="23"/>
  <c r="AN548" i="23"/>
  <c r="AM548" i="23"/>
  <c r="BB547" i="23"/>
  <c r="AW547" i="23"/>
  <c r="AV547" i="23"/>
  <c r="AT547" i="23"/>
  <c r="AU547" i="23" s="1"/>
  <c r="AS547" i="23"/>
  <c r="AN547" i="23"/>
  <c r="AM547" i="23"/>
  <c r="BB546" i="23"/>
  <c r="AW546" i="23"/>
  <c r="AV546" i="23"/>
  <c r="AT546" i="23"/>
  <c r="AU546" i="23" s="1"/>
  <c r="AS546" i="23"/>
  <c r="AN546" i="23"/>
  <c r="AM546" i="23"/>
  <c r="BB545" i="23"/>
  <c r="AW545" i="23"/>
  <c r="AV545" i="23"/>
  <c r="AT545" i="23"/>
  <c r="AU545" i="23" s="1"/>
  <c r="AS545" i="23"/>
  <c r="AN545" i="23"/>
  <c r="AM545" i="23"/>
  <c r="BB544" i="23"/>
  <c r="AW544" i="23"/>
  <c r="AV544" i="23"/>
  <c r="AT544" i="23"/>
  <c r="AU544" i="23" s="1"/>
  <c r="AS544" i="23"/>
  <c r="AN544" i="23"/>
  <c r="AM544" i="23"/>
  <c r="BB543" i="23"/>
  <c r="AW543" i="23"/>
  <c r="AV543" i="23"/>
  <c r="AT543" i="23"/>
  <c r="AU543" i="23" s="1"/>
  <c r="AS543" i="23"/>
  <c r="AN543" i="23"/>
  <c r="AM543" i="23"/>
  <c r="BB542" i="23"/>
  <c r="AW542" i="23"/>
  <c r="AV542" i="23"/>
  <c r="AT542" i="23"/>
  <c r="AU542" i="23" s="1"/>
  <c r="AS542" i="23"/>
  <c r="AN542" i="23"/>
  <c r="AM542" i="23"/>
  <c r="BB541" i="23"/>
  <c r="AW541" i="23"/>
  <c r="AV541" i="23"/>
  <c r="AT541" i="23"/>
  <c r="AU541" i="23" s="1"/>
  <c r="AS541" i="23"/>
  <c r="AN541" i="23"/>
  <c r="AM541" i="23"/>
  <c r="BB540" i="23"/>
  <c r="AW540" i="23"/>
  <c r="AV540" i="23"/>
  <c r="AT540" i="23"/>
  <c r="AU540" i="23" s="1"/>
  <c r="AS540" i="23"/>
  <c r="AN540" i="23"/>
  <c r="AM540" i="23"/>
  <c r="BB539" i="23"/>
  <c r="AW539" i="23"/>
  <c r="AV539" i="23"/>
  <c r="AT539" i="23"/>
  <c r="AU539" i="23" s="1"/>
  <c r="AS539" i="23"/>
  <c r="AN539" i="23"/>
  <c r="AM539" i="23"/>
  <c r="BB538" i="23"/>
  <c r="AW538" i="23"/>
  <c r="AV538" i="23"/>
  <c r="AT538" i="23"/>
  <c r="AU538" i="23" s="1"/>
  <c r="AS538" i="23"/>
  <c r="AN538" i="23"/>
  <c r="AM538" i="23"/>
  <c r="BB537" i="23"/>
  <c r="AW537" i="23"/>
  <c r="AV537" i="23"/>
  <c r="AT537" i="23"/>
  <c r="AU537" i="23" s="1"/>
  <c r="AS537" i="23"/>
  <c r="AN537" i="23"/>
  <c r="AM537" i="23"/>
  <c r="BB536" i="23"/>
  <c r="AW536" i="23"/>
  <c r="AV536" i="23"/>
  <c r="AT536" i="23"/>
  <c r="AU536" i="23" s="1"/>
  <c r="AS536" i="23"/>
  <c r="AN536" i="23"/>
  <c r="AM536" i="23"/>
  <c r="BB535" i="23"/>
  <c r="AW535" i="23"/>
  <c r="AV535" i="23"/>
  <c r="AT535" i="23"/>
  <c r="AU535" i="23" s="1"/>
  <c r="AS535" i="23"/>
  <c r="AN535" i="23"/>
  <c r="AM535" i="23"/>
  <c r="BB534" i="23"/>
  <c r="AW534" i="23"/>
  <c r="AV534" i="23"/>
  <c r="AT534" i="23"/>
  <c r="AU534" i="23" s="1"/>
  <c r="AS534" i="23"/>
  <c r="AN534" i="23"/>
  <c r="AM534" i="23"/>
  <c r="BB533" i="23"/>
  <c r="AW533" i="23"/>
  <c r="AV533" i="23"/>
  <c r="AT533" i="23"/>
  <c r="AU533" i="23" s="1"/>
  <c r="AS533" i="23"/>
  <c r="AN533" i="23"/>
  <c r="AM533" i="23"/>
  <c r="BB532" i="23"/>
  <c r="AW532" i="23"/>
  <c r="AV532" i="23"/>
  <c r="AT532" i="23"/>
  <c r="AU532" i="23" s="1"/>
  <c r="AS532" i="23"/>
  <c r="AN532" i="23"/>
  <c r="AM532" i="23"/>
  <c r="BB531" i="23"/>
  <c r="AW531" i="23"/>
  <c r="AV531" i="23"/>
  <c r="AT531" i="23"/>
  <c r="AU531" i="23" s="1"/>
  <c r="AS531" i="23"/>
  <c r="AN531" i="23"/>
  <c r="AM531" i="23"/>
  <c r="BB530" i="23"/>
  <c r="AW530" i="23"/>
  <c r="AV530" i="23"/>
  <c r="AT530" i="23"/>
  <c r="AU530" i="23" s="1"/>
  <c r="AS530" i="23"/>
  <c r="AN530" i="23"/>
  <c r="AM530" i="23"/>
  <c r="BB529" i="23"/>
  <c r="AW529" i="23"/>
  <c r="AV529" i="23"/>
  <c r="AT529" i="23"/>
  <c r="AU529" i="23" s="1"/>
  <c r="AS529" i="23"/>
  <c r="AN529" i="23"/>
  <c r="AM529" i="23"/>
  <c r="BB528" i="23"/>
  <c r="AW528" i="23"/>
  <c r="AV528" i="23"/>
  <c r="AT528" i="23"/>
  <c r="AU528" i="23" s="1"/>
  <c r="AS528" i="23"/>
  <c r="AN528" i="23"/>
  <c r="AM528" i="23"/>
  <c r="BB527" i="23"/>
  <c r="AW527" i="23"/>
  <c r="AV527" i="23"/>
  <c r="AT527" i="23"/>
  <c r="AU527" i="23" s="1"/>
  <c r="AS527" i="23"/>
  <c r="AN527" i="23"/>
  <c r="AM527" i="23"/>
  <c r="BB526" i="23"/>
  <c r="AW526" i="23"/>
  <c r="AV526" i="23"/>
  <c r="AT526" i="23"/>
  <c r="AU526" i="23" s="1"/>
  <c r="AS526" i="23"/>
  <c r="AN526" i="23"/>
  <c r="AM526" i="23"/>
  <c r="BB525" i="23"/>
  <c r="AW525" i="23"/>
  <c r="AV525" i="23"/>
  <c r="AT525" i="23"/>
  <c r="AU525" i="23" s="1"/>
  <c r="AS525" i="23"/>
  <c r="AN525" i="23"/>
  <c r="AM525" i="23"/>
  <c r="BB524" i="23"/>
  <c r="AW524" i="23"/>
  <c r="AV524" i="23"/>
  <c r="AT524" i="23"/>
  <c r="AU524" i="23" s="1"/>
  <c r="AS524" i="23"/>
  <c r="AN524" i="23"/>
  <c r="AM524" i="23"/>
  <c r="BB523" i="23"/>
  <c r="AW523" i="23"/>
  <c r="AV523" i="23"/>
  <c r="AT523" i="23"/>
  <c r="AU523" i="23" s="1"/>
  <c r="AS523" i="23"/>
  <c r="AN523" i="23"/>
  <c r="AM523" i="23"/>
  <c r="BB522" i="23"/>
  <c r="AW522" i="23"/>
  <c r="AV522" i="23"/>
  <c r="AT522" i="23"/>
  <c r="AU522" i="23" s="1"/>
  <c r="AS522" i="23"/>
  <c r="AN522" i="23"/>
  <c r="AM522" i="23"/>
  <c r="BB521" i="23"/>
  <c r="AW521" i="23"/>
  <c r="AV521" i="23"/>
  <c r="AT521" i="23"/>
  <c r="AU521" i="23" s="1"/>
  <c r="AS521" i="23"/>
  <c r="AN521" i="23"/>
  <c r="AM521" i="23"/>
  <c r="BB520" i="23"/>
  <c r="AW520" i="23"/>
  <c r="AV520" i="23"/>
  <c r="AT520" i="23"/>
  <c r="AU520" i="23" s="1"/>
  <c r="AS520" i="23"/>
  <c r="AN520" i="23"/>
  <c r="AM520" i="23"/>
  <c r="BB519" i="23"/>
  <c r="AW519" i="23"/>
  <c r="AV519" i="23"/>
  <c r="AT519" i="23"/>
  <c r="AU519" i="23" s="1"/>
  <c r="AS519" i="23"/>
  <c r="AN519" i="23"/>
  <c r="AM519" i="23"/>
  <c r="BB518" i="23"/>
  <c r="AW518" i="23"/>
  <c r="AV518" i="23"/>
  <c r="AT518" i="23"/>
  <c r="AU518" i="23" s="1"/>
  <c r="AS518" i="23"/>
  <c r="AN518" i="23"/>
  <c r="AM518" i="23"/>
  <c r="BB517" i="23"/>
  <c r="AW517" i="23"/>
  <c r="AV517" i="23"/>
  <c r="AT517" i="23"/>
  <c r="AU517" i="23" s="1"/>
  <c r="AS517" i="23"/>
  <c r="AN517" i="23"/>
  <c r="AM517" i="23"/>
  <c r="BB516" i="23"/>
  <c r="AW516" i="23"/>
  <c r="AV516" i="23"/>
  <c r="AT516" i="23"/>
  <c r="AU516" i="23" s="1"/>
  <c r="AS516" i="23"/>
  <c r="AN516" i="23"/>
  <c r="AM516" i="23"/>
  <c r="BB515" i="23"/>
  <c r="AW515" i="23"/>
  <c r="AV515" i="23"/>
  <c r="AT515" i="23"/>
  <c r="AU515" i="23" s="1"/>
  <c r="AS515" i="23"/>
  <c r="AN515" i="23"/>
  <c r="AM515" i="23"/>
  <c r="BB514" i="23"/>
  <c r="AW514" i="23"/>
  <c r="AV514" i="23"/>
  <c r="AT514" i="23"/>
  <c r="AU514" i="23" s="1"/>
  <c r="AS514" i="23"/>
  <c r="AN514" i="23"/>
  <c r="AM514" i="23"/>
  <c r="BB513" i="23"/>
  <c r="AW513" i="23"/>
  <c r="AV513" i="23"/>
  <c r="AT513" i="23"/>
  <c r="AU513" i="23" s="1"/>
  <c r="AS513" i="23"/>
  <c r="AN513" i="23"/>
  <c r="AM513" i="23"/>
  <c r="BB512" i="23"/>
  <c r="AW512" i="23"/>
  <c r="AV512" i="23"/>
  <c r="AT512" i="23"/>
  <c r="AU512" i="23" s="1"/>
  <c r="AS512" i="23"/>
  <c r="AN512" i="23"/>
  <c r="AM512" i="23"/>
  <c r="BB511" i="23"/>
  <c r="AW511" i="23"/>
  <c r="AV511" i="23"/>
  <c r="AT511" i="23"/>
  <c r="AU511" i="23" s="1"/>
  <c r="AS511" i="23"/>
  <c r="AN511" i="23"/>
  <c r="AM511" i="23"/>
  <c r="BB510" i="23"/>
  <c r="AW510" i="23"/>
  <c r="AV510" i="23"/>
  <c r="AT510" i="23"/>
  <c r="AU510" i="23" s="1"/>
  <c r="AS510" i="23"/>
  <c r="AN510" i="23"/>
  <c r="AM510" i="23"/>
  <c r="BB509" i="23"/>
  <c r="AW509" i="23"/>
  <c r="AV509" i="23"/>
  <c r="AT509" i="23"/>
  <c r="AU509" i="23" s="1"/>
  <c r="AS509" i="23"/>
  <c r="AN509" i="23"/>
  <c r="AM509" i="23"/>
  <c r="BB508" i="23"/>
  <c r="AW508" i="23"/>
  <c r="AV508" i="23"/>
  <c r="AT508" i="23"/>
  <c r="AU508" i="23" s="1"/>
  <c r="AS508" i="23"/>
  <c r="AN508" i="23"/>
  <c r="AM508" i="23"/>
  <c r="BB507" i="23"/>
  <c r="AW507" i="23"/>
  <c r="AV507" i="23"/>
  <c r="AT507" i="23"/>
  <c r="AU507" i="23" s="1"/>
  <c r="AS507" i="23"/>
  <c r="AN507" i="23"/>
  <c r="AM507" i="23"/>
  <c r="BB506" i="23"/>
  <c r="AW506" i="23"/>
  <c r="AV506" i="23"/>
  <c r="AT506" i="23"/>
  <c r="AU506" i="23" s="1"/>
  <c r="AS506" i="23"/>
  <c r="AN506" i="23"/>
  <c r="AM506" i="23"/>
  <c r="BB505" i="23"/>
  <c r="AW505" i="23"/>
  <c r="AV505" i="23"/>
  <c r="AT505" i="23"/>
  <c r="AU505" i="23" s="1"/>
  <c r="AS505" i="23"/>
  <c r="AN505" i="23"/>
  <c r="AM505" i="23"/>
  <c r="BB504" i="23"/>
  <c r="AW504" i="23"/>
  <c r="AV504" i="23"/>
  <c r="AT504" i="23"/>
  <c r="AU504" i="23" s="1"/>
  <c r="AS504" i="23"/>
  <c r="AN504" i="23"/>
  <c r="AM504" i="23"/>
  <c r="BB503" i="23"/>
  <c r="AW503" i="23"/>
  <c r="AV503" i="23"/>
  <c r="AT503" i="23"/>
  <c r="AU503" i="23" s="1"/>
  <c r="AS503" i="23"/>
  <c r="AN503" i="23"/>
  <c r="AM503" i="23"/>
  <c r="BB502" i="23"/>
  <c r="AW502" i="23"/>
  <c r="AV502" i="23"/>
  <c r="AT502" i="23"/>
  <c r="AU502" i="23" s="1"/>
  <c r="AS502" i="23"/>
  <c r="AN502" i="23"/>
  <c r="AM502" i="23"/>
  <c r="BB501" i="23"/>
  <c r="AW501" i="23"/>
  <c r="AV501" i="23"/>
  <c r="AT501" i="23"/>
  <c r="AU501" i="23" s="1"/>
  <c r="AS501" i="23"/>
  <c r="AN501" i="23"/>
  <c r="AM501" i="23"/>
  <c r="BB500" i="23"/>
  <c r="AW500" i="23"/>
  <c r="AV500" i="23"/>
  <c r="AT500" i="23"/>
  <c r="AU500" i="23" s="1"/>
  <c r="AS500" i="23"/>
  <c r="AN500" i="23"/>
  <c r="AM500" i="23"/>
  <c r="BB499" i="23"/>
  <c r="AW499" i="23"/>
  <c r="AV499" i="23"/>
  <c r="AT499" i="23"/>
  <c r="AU499" i="23" s="1"/>
  <c r="AS499" i="23"/>
  <c r="AN499" i="23"/>
  <c r="AM499" i="23"/>
  <c r="BB498" i="23"/>
  <c r="AW498" i="23"/>
  <c r="AV498" i="23"/>
  <c r="AT498" i="23"/>
  <c r="AU498" i="23" s="1"/>
  <c r="AS498" i="23"/>
  <c r="AN498" i="23"/>
  <c r="AM498" i="23"/>
  <c r="BB497" i="23"/>
  <c r="AW497" i="23"/>
  <c r="AV497" i="23"/>
  <c r="AT497" i="23"/>
  <c r="AU497" i="23" s="1"/>
  <c r="AS497" i="23"/>
  <c r="AN497" i="23"/>
  <c r="AM497" i="23"/>
  <c r="BB496" i="23"/>
  <c r="AW496" i="23"/>
  <c r="AV496" i="23"/>
  <c r="AT496" i="23"/>
  <c r="AU496" i="23" s="1"/>
  <c r="AS496" i="23"/>
  <c r="AN496" i="23"/>
  <c r="AM496" i="23"/>
  <c r="BB495" i="23"/>
  <c r="AW495" i="23"/>
  <c r="AV495" i="23"/>
  <c r="AT495" i="23"/>
  <c r="AU495" i="23" s="1"/>
  <c r="AS495" i="23"/>
  <c r="AN495" i="23"/>
  <c r="AM495" i="23"/>
  <c r="BB494" i="23"/>
  <c r="AW494" i="23"/>
  <c r="AV494" i="23"/>
  <c r="AT494" i="23"/>
  <c r="AU494" i="23" s="1"/>
  <c r="AS494" i="23"/>
  <c r="AN494" i="23"/>
  <c r="AM494" i="23"/>
  <c r="BB493" i="23"/>
  <c r="AW493" i="23"/>
  <c r="AV493" i="23"/>
  <c r="AT493" i="23"/>
  <c r="AU493" i="23" s="1"/>
  <c r="AS493" i="23"/>
  <c r="AN493" i="23"/>
  <c r="AM493" i="23"/>
  <c r="BB492" i="23"/>
  <c r="AW492" i="23"/>
  <c r="AV492" i="23"/>
  <c r="AT492" i="23"/>
  <c r="AU492" i="23" s="1"/>
  <c r="AS492" i="23"/>
  <c r="AN492" i="23"/>
  <c r="AM492" i="23"/>
  <c r="BB491" i="23"/>
  <c r="AW491" i="23"/>
  <c r="AV491" i="23"/>
  <c r="AT491" i="23"/>
  <c r="AU491" i="23" s="1"/>
  <c r="AS491" i="23"/>
  <c r="AN491" i="23"/>
  <c r="AM491" i="23"/>
  <c r="BB490" i="23"/>
  <c r="AW490" i="23"/>
  <c r="AV490" i="23"/>
  <c r="AT490" i="23"/>
  <c r="AU490" i="23" s="1"/>
  <c r="AS490" i="23"/>
  <c r="AN490" i="23"/>
  <c r="AM490" i="23"/>
  <c r="BB489" i="23"/>
  <c r="AW489" i="23"/>
  <c r="AV489" i="23"/>
  <c r="AT489" i="23"/>
  <c r="AU489" i="23" s="1"/>
  <c r="AS489" i="23"/>
  <c r="AN489" i="23"/>
  <c r="AM489" i="23"/>
  <c r="BB488" i="23"/>
  <c r="AW488" i="23"/>
  <c r="AV488" i="23"/>
  <c r="AT488" i="23"/>
  <c r="AU488" i="23" s="1"/>
  <c r="AS488" i="23"/>
  <c r="AN488" i="23"/>
  <c r="AM488" i="23"/>
  <c r="BB487" i="23"/>
  <c r="AW487" i="23"/>
  <c r="AV487" i="23"/>
  <c r="AT487" i="23"/>
  <c r="AU487" i="23" s="1"/>
  <c r="AS487" i="23"/>
  <c r="AN487" i="23"/>
  <c r="AM487" i="23"/>
  <c r="BB486" i="23"/>
  <c r="AW486" i="23"/>
  <c r="AV486" i="23"/>
  <c r="AT486" i="23"/>
  <c r="AU486" i="23" s="1"/>
  <c r="AS486" i="23"/>
  <c r="AN486" i="23"/>
  <c r="AM486" i="23"/>
  <c r="BB485" i="23"/>
  <c r="AW485" i="23"/>
  <c r="AV485" i="23"/>
  <c r="AT485" i="23"/>
  <c r="AU485" i="23" s="1"/>
  <c r="AS485" i="23"/>
  <c r="AN485" i="23"/>
  <c r="AM485" i="23"/>
  <c r="BB484" i="23"/>
  <c r="AW484" i="23"/>
  <c r="AV484" i="23"/>
  <c r="AT484" i="23"/>
  <c r="AU484" i="23" s="1"/>
  <c r="AS484" i="23"/>
  <c r="AN484" i="23"/>
  <c r="AM484" i="23"/>
  <c r="BB483" i="23"/>
  <c r="AW483" i="23"/>
  <c r="AV483" i="23"/>
  <c r="AT483" i="23"/>
  <c r="AU483" i="23" s="1"/>
  <c r="AS483" i="23"/>
  <c r="AN483" i="23"/>
  <c r="AM483" i="23"/>
  <c r="BB482" i="23"/>
  <c r="AW482" i="23"/>
  <c r="AV482" i="23"/>
  <c r="AT482" i="23"/>
  <c r="AU482" i="23" s="1"/>
  <c r="AS482" i="23"/>
  <c r="AN482" i="23"/>
  <c r="AM482" i="23"/>
  <c r="BB481" i="23"/>
  <c r="AW481" i="23"/>
  <c r="AV481" i="23"/>
  <c r="AT481" i="23"/>
  <c r="AU481" i="23" s="1"/>
  <c r="AS481" i="23"/>
  <c r="AN481" i="23"/>
  <c r="AM481" i="23"/>
  <c r="BB480" i="23"/>
  <c r="AW480" i="23"/>
  <c r="AV480" i="23"/>
  <c r="AT480" i="23"/>
  <c r="AU480" i="23" s="1"/>
  <c r="AS480" i="23"/>
  <c r="AN480" i="23"/>
  <c r="AM480" i="23"/>
  <c r="BB479" i="23"/>
  <c r="AW479" i="23"/>
  <c r="AV479" i="23"/>
  <c r="AT479" i="23"/>
  <c r="AU479" i="23" s="1"/>
  <c r="AS479" i="23"/>
  <c r="AN479" i="23"/>
  <c r="AM479" i="23"/>
  <c r="BB478" i="23"/>
  <c r="AW478" i="23"/>
  <c r="AV478" i="23"/>
  <c r="AT478" i="23"/>
  <c r="AU478" i="23" s="1"/>
  <c r="AS478" i="23"/>
  <c r="AN478" i="23"/>
  <c r="AM478" i="23"/>
  <c r="BB477" i="23"/>
  <c r="AW477" i="23"/>
  <c r="AV477" i="23"/>
  <c r="AT477" i="23"/>
  <c r="AU477" i="23" s="1"/>
  <c r="AS477" i="23"/>
  <c r="AN477" i="23"/>
  <c r="AM477" i="23"/>
  <c r="BB476" i="23"/>
  <c r="AW476" i="23"/>
  <c r="AV476" i="23"/>
  <c r="AT476" i="23"/>
  <c r="AU476" i="23" s="1"/>
  <c r="AS476" i="23"/>
  <c r="AN476" i="23"/>
  <c r="AM476" i="23"/>
  <c r="BB475" i="23"/>
  <c r="AW475" i="23"/>
  <c r="AV475" i="23"/>
  <c r="AT475" i="23"/>
  <c r="AU475" i="23" s="1"/>
  <c r="AS475" i="23"/>
  <c r="AN475" i="23"/>
  <c r="AM475" i="23"/>
  <c r="BB474" i="23"/>
  <c r="AW474" i="23"/>
  <c r="AV474" i="23"/>
  <c r="AT474" i="23"/>
  <c r="AU474" i="23" s="1"/>
  <c r="AS474" i="23"/>
  <c r="AN474" i="23"/>
  <c r="AM474" i="23"/>
  <c r="BB473" i="23"/>
  <c r="AW473" i="23"/>
  <c r="AV473" i="23"/>
  <c r="AT473" i="23"/>
  <c r="AU473" i="23" s="1"/>
  <c r="AS473" i="23"/>
  <c r="AN473" i="23"/>
  <c r="AM473" i="23"/>
  <c r="BB472" i="23"/>
  <c r="AW472" i="23"/>
  <c r="AV472" i="23"/>
  <c r="AT472" i="23"/>
  <c r="AU472" i="23" s="1"/>
  <c r="AS472" i="23"/>
  <c r="AN472" i="23"/>
  <c r="AM472" i="23"/>
  <c r="BB471" i="23"/>
  <c r="AW471" i="23"/>
  <c r="AV471" i="23"/>
  <c r="AT471" i="23"/>
  <c r="AU471" i="23" s="1"/>
  <c r="AS471" i="23"/>
  <c r="AN471" i="23"/>
  <c r="AM471" i="23"/>
  <c r="BB470" i="23"/>
  <c r="AW470" i="23"/>
  <c r="AV470" i="23"/>
  <c r="AT470" i="23"/>
  <c r="AU470" i="23" s="1"/>
  <c r="AS470" i="23"/>
  <c r="AN470" i="23"/>
  <c r="AM470" i="23"/>
  <c r="BB469" i="23"/>
  <c r="AW469" i="23"/>
  <c r="AV469" i="23"/>
  <c r="AT469" i="23"/>
  <c r="AU469" i="23" s="1"/>
  <c r="AS469" i="23"/>
  <c r="AN469" i="23"/>
  <c r="AM469" i="23"/>
  <c r="BB468" i="23"/>
  <c r="AW468" i="23"/>
  <c r="AV468" i="23"/>
  <c r="AT468" i="23"/>
  <c r="AU468" i="23" s="1"/>
  <c r="AS468" i="23"/>
  <c r="AN468" i="23"/>
  <c r="AM468" i="23"/>
  <c r="BB467" i="23"/>
  <c r="AW467" i="23"/>
  <c r="AV467" i="23"/>
  <c r="AT467" i="23"/>
  <c r="AU467" i="23" s="1"/>
  <c r="AS467" i="23"/>
  <c r="AN467" i="23"/>
  <c r="AM467" i="23"/>
  <c r="BB466" i="23"/>
  <c r="AW466" i="23"/>
  <c r="AV466" i="23"/>
  <c r="AT466" i="23"/>
  <c r="AU466" i="23" s="1"/>
  <c r="AS466" i="23"/>
  <c r="AN466" i="23"/>
  <c r="AM466" i="23"/>
  <c r="BB465" i="23"/>
  <c r="AW465" i="23"/>
  <c r="AV465" i="23"/>
  <c r="AT465" i="23"/>
  <c r="AU465" i="23" s="1"/>
  <c r="AS465" i="23"/>
  <c r="AN465" i="23"/>
  <c r="AM465" i="23"/>
  <c r="BB464" i="23"/>
  <c r="AW464" i="23"/>
  <c r="AV464" i="23"/>
  <c r="AT464" i="23"/>
  <c r="AU464" i="23" s="1"/>
  <c r="AS464" i="23"/>
  <c r="AN464" i="23"/>
  <c r="AM464" i="23"/>
  <c r="BB463" i="23"/>
  <c r="AW463" i="23"/>
  <c r="AV463" i="23"/>
  <c r="AT463" i="23"/>
  <c r="AU463" i="23" s="1"/>
  <c r="AS463" i="23"/>
  <c r="AN463" i="23"/>
  <c r="AM463" i="23"/>
  <c r="BB462" i="23"/>
  <c r="AW462" i="23"/>
  <c r="AV462" i="23"/>
  <c r="AT462" i="23"/>
  <c r="AU462" i="23" s="1"/>
  <c r="AS462" i="23"/>
  <c r="AN462" i="23"/>
  <c r="AM462" i="23"/>
  <c r="BB461" i="23"/>
  <c r="AW461" i="23"/>
  <c r="AV461" i="23"/>
  <c r="AT461" i="23"/>
  <c r="AU461" i="23" s="1"/>
  <c r="AS461" i="23"/>
  <c r="AN461" i="23"/>
  <c r="AM461" i="23"/>
  <c r="BB460" i="23"/>
  <c r="AW460" i="23"/>
  <c r="AV460" i="23"/>
  <c r="AT460" i="23"/>
  <c r="AU460" i="23" s="1"/>
  <c r="AS460" i="23"/>
  <c r="AN460" i="23"/>
  <c r="AM460" i="23"/>
  <c r="BB459" i="23"/>
  <c r="AW459" i="23"/>
  <c r="AV459" i="23"/>
  <c r="AT459" i="23"/>
  <c r="AU459" i="23" s="1"/>
  <c r="AS459" i="23"/>
  <c r="AN459" i="23"/>
  <c r="AM459" i="23"/>
  <c r="BB458" i="23"/>
  <c r="AW458" i="23"/>
  <c r="AV458" i="23"/>
  <c r="AT458" i="23"/>
  <c r="AU458" i="23" s="1"/>
  <c r="AS458" i="23"/>
  <c r="AN458" i="23"/>
  <c r="AM458" i="23"/>
  <c r="BB457" i="23"/>
  <c r="AW457" i="23"/>
  <c r="AV457" i="23"/>
  <c r="AT457" i="23"/>
  <c r="AU457" i="23" s="1"/>
  <c r="AS457" i="23"/>
  <c r="AN457" i="23"/>
  <c r="AM457" i="23"/>
  <c r="BB456" i="23"/>
  <c r="AW456" i="23"/>
  <c r="AV456" i="23"/>
  <c r="AT456" i="23"/>
  <c r="AU456" i="23" s="1"/>
  <c r="AS456" i="23"/>
  <c r="AN456" i="23"/>
  <c r="AM456" i="23"/>
  <c r="BB455" i="23"/>
  <c r="AW455" i="23"/>
  <c r="AV455" i="23"/>
  <c r="AT455" i="23"/>
  <c r="AU455" i="23" s="1"/>
  <c r="AS455" i="23"/>
  <c r="AN455" i="23"/>
  <c r="AM455" i="23"/>
  <c r="BB454" i="23"/>
  <c r="AW454" i="23"/>
  <c r="AV454" i="23"/>
  <c r="AT454" i="23"/>
  <c r="AU454" i="23" s="1"/>
  <c r="AS454" i="23"/>
  <c r="AN454" i="23"/>
  <c r="AM454" i="23"/>
  <c r="BB453" i="23"/>
  <c r="AW453" i="23"/>
  <c r="AV453" i="23"/>
  <c r="AT453" i="23"/>
  <c r="AU453" i="23" s="1"/>
  <c r="AS453" i="23"/>
  <c r="AN453" i="23"/>
  <c r="AM453" i="23"/>
  <c r="BB452" i="23"/>
  <c r="AW452" i="23"/>
  <c r="AV452" i="23"/>
  <c r="AT452" i="23"/>
  <c r="AU452" i="23" s="1"/>
  <c r="AS452" i="23"/>
  <c r="AN452" i="23"/>
  <c r="AM452" i="23"/>
  <c r="BB451" i="23"/>
  <c r="AW451" i="23"/>
  <c r="AV451" i="23"/>
  <c r="AT451" i="23"/>
  <c r="AU451" i="23" s="1"/>
  <c r="AS451" i="23"/>
  <c r="AN451" i="23"/>
  <c r="AM451" i="23"/>
  <c r="BB450" i="23"/>
  <c r="AW450" i="23"/>
  <c r="AV450" i="23"/>
  <c r="AT450" i="23"/>
  <c r="AU450" i="23" s="1"/>
  <c r="AS450" i="23"/>
  <c r="AN450" i="23"/>
  <c r="AM450" i="23"/>
  <c r="BB449" i="23"/>
  <c r="AW449" i="23"/>
  <c r="AV449" i="23"/>
  <c r="AT449" i="23"/>
  <c r="AU449" i="23" s="1"/>
  <c r="AS449" i="23"/>
  <c r="AN449" i="23"/>
  <c r="AM449" i="23"/>
  <c r="BB448" i="23"/>
  <c r="AW448" i="23"/>
  <c r="AV448" i="23"/>
  <c r="AT448" i="23"/>
  <c r="AU448" i="23" s="1"/>
  <c r="AS448" i="23"/>
  <c r="AN448" i="23"/>
  <c r="AM448" i="23"/>
  <c r="BB447" i="23"/>
  <c r="AW447" i="23"/>
  <c r="AV447" i="23"/>
  <c r="AT447" i="23"/>
  <c r="AU447" i="23" s="1"/>
  <c r="AS447" i="23"/>
  <c r="AN447" i="23"/>
  <c r="AM447" i="23"/>
  <c r="BB446" i="23"/>
  <c r="AW446" i="23"/>
  <c r="AV446" i="23"/>
  <c r="AT446" i="23"/>
  <c r="AU446" i="23" s="1"/>
  <c r="AS446" i="23"/>
  <c r="AN446" i="23"/>
  <c r="AM446" i="23"/>
  <c r="BB445" i="23"/>
  <c r="AW445" i="23"/>
  <c r="AV445" i="23"/>
  <c r="AT445" i="23"/>
  <c r="AU445" i="23" s="1"/>
  <c r="AS445" i="23"/>
  <c r="AN445" i="23"/>
  <c r="AM445" i="23"/>
  <c r="BB444" i="23"/>
  <c r="AW444" i="23"/>
  <c r="AV444" i="23"/>
  <c r="AT444" i="23"/>
  <c r="AU444" i="23" s="1"/>
  <c r="AS444" i="23"/>
  <c r="AN444" i="23"/>
  <c r="AM444" i="23"/>
  <c r="BB443" i="23"/>
  <c r="AW443" i="23"/>
  <c r="AV443" i="23"/>
  <c r="AT443" i="23"/>
  <c r="AU443" i="23" s="1"/>
  <c r="AS443" i="23"/>
  <c r="AN443" i="23"/>
  <c r="AM443" i="23"/>
  <c r="BB442" i="23"/>
  <c r="AW442" i="23"/>
  <c r="AV442" i="23"/>
  <c r="AT442" i="23"/>
  <c r="AU442" i="23" s="1"/>
  <c r="AS442" i="23"/>
  <c r="AN442" i="23"/>
  <c r="AM442" i="23"/>
  <c r="BB441" i="23"/>
  <c r="AW441" i="23"/>
  <c r="AV441" i="23"/>
  <c r="AT441" i="23"/>
  <c r="AU441" i="23" s="1"/>
  <c r="AS441" i="23"/>
  <c r="AN441" i="23"/>
  <c r="AM441" i="23"/>
  <c r="BB440" i="23"/>
  <c r="AW440" i="23"/>
  <c r="AV440" i="23"/>
  <c r="AT440" i="23"/>
  <c r="AU440" i="23" s="1"/>
  <c r="AS440" i="23"/>
  <c r="AN440" i="23"/>
  <c r="AM440" i="23"/>
  <c r="BB439" i="23"/>
  <c r="AW439" i="23"/>
  <c r="AV439" i="23"/>
  <c r="AT439" i="23"/>
  <c r="AU439" i="23" s="1"/>
  <c r="AS439" i="23"/>
  <c r="AN439" i="23"/>
  <c r="AM439" i="23"/>
  <c r="BB438" i="23"/>
  <c r="AW438" i="23"/>
  <c r="AV438" i="23"/>
  <c r="AT438" i="23"/>
  <c r="AU438" i="23" s="1"/>
  <c r="AS438" i="23"/>
  <c r="AN438" i="23"/>
  <c r="AM438" i="23"/>
  <c r="BB437" i="23"/>
  <c r="AW437" i="23"/>
  <c r="AV437" i="23"/>
  <c r="AT437" i="23"/>
  <c r="AU437" i="23" s="1"/>
  <c r="AS437" i="23"/>
  <c r="AN437" i="23"/>
  <c r="AM437" i="23"/>
  <c r="BB436" i="23"/>
  <c r="AW436" i="23"/>
  <c r="AV436" i="23"/>
  <c r="AT436" i="23"/>
  <c r="AU436" i="23" s="1"/>
  <c r="AS436" i="23"/>
  <c r="AN436" i="23"/>
  <c r="AM436" i="23"/>
  <c r="BB435" i="23"/>
  <c r="AW435" i="23"/>
  <c r="AV435" i="23"/>
  <c r="AT435" i="23"/>
  <c r="AU435" i="23" s="1"/>
  <c r="AS435" i="23"/>
  <c r="AN435" i="23"/>
  <c r="AM435" i="23"/>
  <c r="BB434" i="23"/>
  <c r="AW434" i="23"/>
  <c r="AV434" i="23"/>
  <c r="AT434" i="23"/>
  <c r="AU434" i="23" s="1"/>
  <c r="AS434" i="23"/>
  <c r="AN434" i="23"/>
  <c r="AM434" i="23"/>
  <c r="BB433" i="23"/>
  <c r="AW433" i="23"/>
  <c r="AV433" i="23"/>
  <c r="AT433" i="23"/>
  <c r="AU433" i="23" s="1"/>
  <c r="AS433" i="23"/>
  <c r="AN433" i="23"/>
  <c r="AM433" i="23"/>
  <c r="BB432" i="23"/>
  <c r="AW432" i="23"/>
  <c r="AV432" i="23"/>
  <c r="AT432" i="23"/>
  <c r="AU432" i="23" s="1"/>
  <c r="AS432" i="23"/>
  <c r="AN432" i="23"/>
  <c r="AM432" i="23"/>
  <c r="BB431" i="23"/>
  <c r="AW431" i="23"/>
  <c r="AV431" i="23"/>
  <c r="AT431" i="23"/>
  <c r="AU431" i="23" s="1"/>
  <c r="AS431" i="23"/>
  <c r="AN431" i="23"/>
  <c r="AM431" i="23"/>
  <c r="BB430" i="23"/>
  <c r="AW430" i="23"/>
  <c r="AV430" i="23"/>
  <c r="AT430" i="23"/>
  <c r="AU430" i="23" s="1"/>
  <c r="AS430" i="23"/>
  <c r="AN430" i="23"/>
  <c r="AM430" i="23"/>
  <c r="BB429" i="23"/>
  <c r="AW429" i="23"/>
  <c r="AV429" i="23"/>
  <c r="AT429" i="23"/>
  <c r="AU429" i="23" s="1"/>
  <c r="AS429" i="23"/>
  <c r="AN429" i="23"/>
  <c r="AM429" i="23"/>
  <c r="BB428" i="23"/>
  <c r="AW428" i="23"/>
  <c r="AV428" i="23"/>
  <c r="AT428" i="23"/>
  <c r="AU428" i="23" s="1"/>
  <c r="AS428" i="23"/>
  <c r="AN428" i="23"/>
  <c r="AM428" i="23"/>
  <c r="BB427" i="23"/>
  <c r="AW427" i="23"/>
  <c r="AV427" i="23"/>
  <c r="AT427" i="23"/>
  <c r="AU427" i="23" s="1"/>
  <c r="AS427" i="23"/>
  <c r="AN427" i="23"/>
  <c r="AM427" i="23"/>
  <c r="BB426" i="23"/>
  <c r="AW426" i="23"/>
  <c r="AV426" i="23"/>
  <c r="AT426" i="23"/>
  <c r="AU426" i="23" s="1"/>
  <c r="AS426" i="23"/>
  <c r="AN426" i="23"/>
  <c r="AM426" i="23"/>
  <c r="BB425" i="23"/>
  <c r="AW425" i="23"/>
  <c r="AV425" i="23"/>
  <c r="AT425" i="23"/>
  <c r="AU425" i="23" s="1"/>
  <c r="AS425" i="23"/>
  <c r="AN425" i="23"/>
  <c r="AM425" i="23"/>
  <c r="BB424" i="23"/>
  <c r="AW424" i="23"/>
  <c r="AV424" i="23"/>
  <c r="AT424" i="23"/>
  <c r="AU424" i="23" s="1"/>
  <c r="AS424" i="23"/>
  <c r="AN424" i="23"/>
  <c r="AM424" i="23"/>
  <c r="BB423" i="23"/>
  <c r="AW423" i="23"/>
  <c r="AV423" i="23"/>
  <c r="AT423" i="23"/>
  <c r="AU423" i="23" s="1"/>
  <c r="AS423" i="23"/>
  <c r="AN423" i="23"/>
  <c r="AM423" i="23"/>
  <c r="BB422" i="23"/>
  <c r="AW422" i="23"/>
  <c r="AV422" i="23"/>
  <c r="AT422" i="23"/>
  <c r="AU422" i="23" s="1"/>
  <c r="AS422" i="23"/>
  <c r="AN422" i="23"/>
  <c r="AM422" i="23"/>
  <c r="BB421" i="23"/>
  <c r="AW421" i="23"/>
  <c r="AV421" i="23"/>
  <c r="AT421" i="23"/>
  <c r="AU421" i="23" s="1"/>
  <c r="AS421" i="23"/>
  <c r="AN421" i="23"/>
  <c r="AM421" i="23"/>
  <c r="BB420" i="23"/>
  <c r="AW420" i="23"/>
  <c r="AV420" i="23"/>
  <c r="AT420" i="23"/>
  <c r="AU420" i="23" s="1"/>
  <c r="AS420" i="23"/>
  <c r="AN420" i="23"/>
  <c r="AM420" i="23"/>
  <c r="BB419" i="23"/>
  <c r="AW419" i="23"/>
  <c r="AV419" i="23"/>
  <c r="AT419" i="23"/>
  <c r="AU419" i="23" s="1"/>
  <c r="AS419" i="23"/>
  <c r="AN419" i="23"/>
  <c r="AM419" i="23"/>
  <c r="BB418" i="23"/>
  <c r="AW418" i="23"/>
  <c r="AV418" i="23"/>
  <c r="AT418" i="23"/>
  <c r="AU418" i="23" s="1"/>
  <c r="AS418" i="23"/>
  <c r="AN418" i="23"/>
  <c r="AM418" i="23"/>
  <c r="BB417" i="23"/>
  <c r="AW417" i="23"/>
  <c r="AV417" i="23"/>
  <c r="AT417" i="23"/>
  <c r="AU417" i="23" s="1"/>
  <c r="AS417" i="23"/>
  <c r="AN417" i="23"/>
  <c r="AM417" i="23"/>
  <c r="BB416" i="23"/>
  <c r="AW416" i="23"/>
  <c r="AV416" i="23"/>
  <c r="AT416" i="23"/>
  <c r="AU416" i="23" s="1"/>
  <c r="AS416" i="23"/>
  <c r="AN416" i="23"/>
  <c r="AM416" i="23"/>
  <c r="BB415" i="23"/>
  <c r="AW415" i="23"/>
  <c r="AV415" i="23"/>
  <c r="AT415" i="23"/>
  <c r="AU415" i="23" s="1"/>
  <c r="AS415" i="23"/>
  <c r="AN415" i="23"/>
  <c r="AM415" i="23"/>
  <c r="BB414" i="23"/>
  <c r="AW414" i="23"/>
  <c r="AV414" i="23"/>
  <c r="AT414" i="23"/>
  <c r="AU414" i="23" s="1"/>
  <c r="AS414" i="23"/>
  <c r="AN414" i="23"/>
  <c r="AM414" i="23"/>
  <c r="BB413" i="23"/>
  <c r="AW413" i="23"/>
  <c r="AV413" i="23"/>
  <c r="AT413" i="23"/>
  <c r="AU413" i="23" s="1"/>
  <c r="AS413" i="23"/>
  <c r="AN413" i="23"/>
  <c r="AM413" i="23"/>
  <c r="BB412" i="23"/>
  <c r="AW412" i="23"/>
  <c r="AV412" i="23"/>
  <c r="AT412" i="23"/>
  <c r="AU412" i="23" s="1"/>
  <c r="AS412" i="23"/>
  <c r="AN412" i="23"/>
  <c r="AM412" i="23"/>
  <c r="BB411" i="23"/>
  <c r="AW411" i="23"/>
  <c r="AV411" i="23"/>
  <c r="AT411" i="23"/>
  <c r="AU411" i="23" s="1"/>
  <c r="AS411" i="23"/>
  <c r="AN411" i="23"/>
  <c r="AM411" i="23"/>
  <c r="BB410" i="23"/>
  <c r="AW410" i="23"/>
  <c r="AV410" i="23"/>
  <c r="AT410" i="23"/>
  <c r="AU410" i="23" s="1"/>
  <c r="AS410" i="23"/>
  <c r="AN410" i="23"/>
  <c r="AM410" i="23"/>
  <c r="BB409" i="23"/>
  <c r="AW409" i="23"/>
  <c r="AV409" i="23"/>
  <c r="AT409" i="23"/>
  <c r="AU409" i="23" s="1"/>
  <c r="AS409" i="23"/>
  <c r="AN409" i="23"/>
  <c r="AM409" i="23"/>
  <c r="BB408" i="23"/>
  <c r="AW408" i="23"/>
  <c r="AV408" i="23"/>
  <c r="AT408" i="23"/>
  <c r="AU408" i="23" s="1"/>
  <c r="AS408" i="23"/>
  <c r="AN408" i="23"/>
  <c r="AM408" i="23"/>
  <c r="BB407" i="23"/>
  <c r="AW407" i="23"/>
  <c r="AV407" i="23"/>
  <c r="AT407" i="23"/>
  <c r="AU407" i="23" s="1"/>
  <c r="AS407" i="23"/>
  <c r="AN407" i="23"/>
  <c r="AM407" i="23"/>
  <c r="BB406" i="23"/>
  <c r="AW406" i="23"/>
  <c r="AV406" i="23"/>
  <c r="AT406" i="23"/>
  <c r="AU406" i="23" s="1"/>
  <c r="AS406" i="23"/>
  <c r="AN406" i="23"/>
  <c r="AM406" i="23"/>
  <c r="BB405" i="23"/>
  <c r="AW405" i="23"/>
  <c r="AV405" i="23"/>
  <c r="AT405" i="23"/>
  <c r="AU405" i="23" s="1"/>
  <c r="AS405" i="23"/>
  <c r="AN405" i="23"/>
  <c r="AM405" i="23"/>
  <c r="BB404" i="23"/>
  <c r="AW404" i="23"/>
  <c r="AV404" i="23"/>
  <c r="AT404" i="23"/>
  <c r="AU404" i="23" s="1"/>
  <c r="AS404" i="23"/>
  <c r="AN404" i="23"/>
  <c r="AM404" i="23"/>
  <c r="BB403" i="23"/>
  <c r="AW403" i="23"/>
  <c r="AV403" i="23"/>
  <c r="AT403" i="23"/>
  <c r="AU403" i="23" s="1"/>
  <c r="AS403" i="23"/>
  <c r="AN403" i="23"/>
  <c r="AM403" i="23"/>
  <c r="BB402" i="23"/>
  <c r="AW402" i="23"/>
  <c r="AV402" i="23"/>
  <c r="AT402" i="23"/>
  <c r="AU402" i="23" s="1"/>
  <c r="AS402" i="23"/>
  <c r="AN402" i="23"/>
  <c r="AM402" i="23"/>
  <c r="BB401" i="23"/>
  <c r="AW401" i="23"/>
  <c r="AV401" i="23"/>
  <c r="AT401" i="23"/>
  <c r="AU401" i="23" s="1"/>
  <c r="AS401" i="23"/>
  <c r="AN401" i="23"/>
  <c r="AM401" i="23"/>
  <c r="BB400" i="23"/>
  <c r="AW400" i="23"/>
  <c r="AV400" i="23"/>
  <c r="AT400" i="23"/>
  <c r="AU400" i="23" s="1"/>
  <c r="AS400" i="23"/>
  <c r="AN400" i="23"/>
  <c r="AM400" i="23"/>
  <c r="BB399" i="23"/>
  <c r="AW399" i="23"/>
  <c r="AV399" i="23"/>
  <c r="AT399" i="23"/>
  <c r="AU399" i="23" s="1"/>
  <c r="AS399" i="23"/>
  <c r="AN399" i="23"/>
  <c r="AM399" i="23"/>
  <c r="BB398" i="23"/>
  <c r="AW398" i="23"/>
  <c r="AV398" i="23"/>
  <c r="AT398" i="23"/>
  <c r="AU398" i="23" s="1"/>
  <c r="AS398" i="23"/>
  <c r="AN398" i="23"/>
  <c r="AM398" i="23"/>
  <c r="BB397" i="23"/>
  <c r="AW397" i="23"/>
  <c r="AV397" i="23"/>
  <c r="AT397" i="23"/>
  <c r="AU397" i="23" s="1"/>
  <c r="AS397" i="23"/>
  <c r="AN397" i="23"/>
  <c r="AM397" i="23"/>
  <c r="BB396" i="23"/>
  <c r="AW396" i="23"/>
  <c r="AV396" i="23"/>
  <c r="AT396" i="23"/>
  <c r="AU396" i="23" s="1"/>
  <c r="AS396" i="23"/>
  <c r="AN396" i="23"/>
  <c r="AM396" i="23"/>
  <c r="BB395" i="23"/>
  <c r="AW395" i="23"/>
  <c r="AV395" i="23"/>
  <c r="AT395" i="23"/>
  <c r="AU395" i="23" s="1"/>
  <c r="AS395" i="23"/>
  <c r="AN395" i="23"/>
  <c r="AM395" i="23"/>
  <c r="BB394" i="23"/>
  <c r="AW394" i="23"/>
  <c r="AV394" i="23"/>
  <c r="AT394" i="23"/>
  <c r="AU394" i="23" s="1"/>
  <c r="AS394" i="23"/>
  <c r="AN394" i="23"/>
  <c r="AM394" i="23"/>
  <c r="BB393" i="23"/>
  <c r="AW393" i="23"/>
  <c r="AV393" i="23"/>
  <c r="AT393" i="23"/>
  <c r="AU393" i="23" s="1"/>
  <c r="AS393" i="23"/>
  <c r="AN393" i="23"/>
  <c r="AM393" i="23"/>
  <c r="BB392" i="23"/>
  <c r="AW392" i="23"/>
  <c r="AV392" i="23"/>
  <c r="AT392" i="23"/>
  <c r="AU392" i="23" s="1"/>
  <c r="AS392" i="23"/>
  <c r="AN392" i="23"/>
  <c r="AM392" i="23"/>
  <c r="BB391" i="23"/>
  <c r="AW391" i="23"/>
  <c r="AV391" i="23"/>
  <c r="AT391" i="23"/>
  <c r="AU391" i="23" s="1"/>
  <c r="AS391" i="23"/>
  <c r="AN391" i="23"/>
  <c r="AM391" i="23"/>
  <c r="BB390" i="23"/>
  <c r="AW390" i="23"/>
  <c r="AV390" i="23"/>
  <c r="AT390" i="23"/>
  <c r="AU390" i="23" s="1"/>
  <c r="AS390" i="23"/>
  <c r="AN390" i="23"/>
  <c r="AM390" i="23"/>
  <c r="BB389" i="23"/>
  <c r="AW389" i="23"/>
  <c r="AV389" i="23"/>
  <c r="AT389" i="23"/>
  <c r="AU389" i="23" s="1"/>
  <c r="AS389" i="23"/>
  <c r="AN389" i="23"/>
  <c r="AM389" i="23"/>
  <c r="BB388" i="23"/>
  <c r="AW388" i="23"/>
  <c r="AV388" i="23"/>
  <c r="AT388" i="23"/>
  <c r="AU388" i="23" s="1"/>
  <c r="AS388" i="23"/>
  <c r="AN388" i="23"/>
  <c r="AM388" i="23"/>
  <c r="BB387" i="23"/>
  <c r="AW387" i="23"/>
  <c r="AV387" i="23"/>
  <c r="AT387" i="23"/>
  <c r="AU387" i="23" s="1"/>
  <c r="AS387" i="23"/>
  <c r="AN387" i="23"/>
  <c r="AM387" i="23"/>
  <c r="BB386" i="23"/>
  <c r="AW386" i="23"/>
  <c r="AV386" i="23"/>
  <c r="AT386" i="23"/>
  <c r="AU386" i="23" s="1"/>
  <c r="AS386" i="23"/>
  <c r="AN386" i="23"/>
  <c r="AM386" i="23"/>
  <c r="BB385" i="23"/>
  <c r="AW385" i="23"/>
  <c r="AV385" i="23"/>
  <c r="AT385" i="23"/>
  <c r="AU385" i="23" s="1"/>
  <c r="AS385" i="23"/>
  <c r="AN385" i="23"/>
  <c r="AM385" i="23"/>
  <c r="BB384" i="23"/>
  <c r="AW384" i="23"/>
  <c r="AV384" i="23"/>
  <c r="AT384" i="23"/>
  <c r="AU384" i="23" s="1"/>
  <c r="AS384" i="23"/>
  <c r="AN384" i="23"/>
  <c r="AM384" i="23"/>
  <c r="BB383" i="23"/>
  <c r="AW383" i="23"/>
  <c r="AV383" i="23"/>
  <c r="AT383" i="23"/>
  <c r="AU383" i="23" s="1"/>
  <c r="AS383" i="23"/>
  <c r="AN383" i="23"/>
  <c r="AM383" i="23"/>
  <c r="BB382" i="23"/>
  <c r="AW382" i="23"/>
  <c r="AV382" i="23"/>
  <c r="AT382" i="23"/>
  <c r="AU382" i="23" s="1"/>
  <c r="AS382" i="23"/>
  <c r="AN382" i="23"/>
  <c r="AM382" i="23"/>
  <c r="BB381" i="23"/>
  <c r="AW381" i="23"/>
  <c r="AV381" i="23"/>
  <c r="AT381" i="23"/>
  <c r="AU381" i="23" s="1"/>
  <c r="AS381" i="23"/>
  <c r="AN381" i="23"/>
  <c r="AM381" i="23"/>
  <c r="BB380" i="23"/>
  <c r="AW380" i="23"/>
  <c r="AV380" i="23"/>
  <c r="AT380" i="23"/>
  <c r="AU380" i="23" s="1"/>
  <c r="AS380" i="23"/>
  <c r="AN380" i="23"/>
  <c r="AM380" i="23"/>
  <c r="BB379" i="23"/>
  <c r="AW379" i="23"/>
  <c r="AV379" i="23"/>
  <c r="AT379" i="23"/>
  <c r="AU379" i="23" s="1"/>
  <c r="AS379" i="23"/>
  <c r="AN379" i="23"/>
  <c r="AM379" i="23"/>
  <c r="BB378" i="23"/>
  <c r="AW378" i="23"/>
  <c r="AV378" i="23"/>
  <c r="AT378" i="23"/>
  <c r="AU378" i="23" s="1"/>
  <c r="AS378" i="23"/>
  <c r="AN378" i="23"/>
  <c r="AM378" i="23"/>
  <c r="BB377" i="23"/>
  <c r="AW377" i="23"/>
  <c r="AV377" i="23"/>
  <c r="AT377" i="23"/>
  <c r="AU377" i="23" s="1"/>
  <c r="AS377" i="23"/>
  <c r="AN377" i="23"/>
  <c r="AM377" i="23"/>
  <c r="BB376" i="23"/>
  <c r="AW376" i="23"/>
  <c r="AV376" i="23"/>
  <c r="AT376" i="23"/>
  <c r="AU376" i="23" s="1"/>
  <c r="AS376" i="23"/>
  <c r="AN376" i="23"/>
  <c r="AM376" i="23"/>
  <c r="BB375" i="23"/>
  <c r="AW375" i="23"/>
  <c r="AV375" i="23"/>
  <c r="AT375" i="23"/>
  <c r="AU375" i="23" s="1"/>
  <c r="AS375" i="23"/>
  <c r="AN375" i="23"/>
  <c r="AM375" i="23"/>
  <c r="BB374" i="23"/>
  <c r="AW374" i="23"/>
  <c r="AV374" i="23"/>
  <c r="AT374" i="23"/>
  <c r="AU374" i="23" s="1"/>
  <c r="AS374" i="23"/>
  <c r="AN374" i="23"/>
  <c r="AM374" i="23"/>
  <c r="BB373" i="23"/>
  <c r="AW373" i="23"/>
  <c r="AV373" i="23"/>
  <c r="AT373" i="23"/>
  <c r="AU373" i="23" s="1"/>
  <c r="AS373" i="23"/>
  <c r="AN373" i="23"/>
  <c r="AM373" i="23"/>
  <c r="BB372" i="23"/>
  <c r="AW372" i="23"/>
  <c r="AV372" i="23"/>
  <c r="AT372" i="23"/>
  <c r="AU372" i="23" s="1"/>
  <c r="AS372" i="23"/>
  <c r="AN372" i="23"/>
  <c r="AM372" i="23"/>
  <c r="BB371" i="23"/>
  <c r="AW371" i="23"/>
  <c r="AV371" i="23"/>
  <c r="AT371" i="23"/>
  <c r="AU371" i="23" s="1"/>
  <c r="AS371" i="23"/>
  <c r="AN371" i="23"/>
  <c r="AM371" i="23"/>
  <c r="BB370" i="23"/>
  <c r="AW370" i="23"/>
  <c r="AV370" i="23"/>
  <c r="AT370" i="23"/>
  <c r="AU370" i="23" s="1"/>
  <c r="AS370" i="23"/>
  <c r="AN370" i="23"/>
  <c r="AM370" i="23"/>
  <c r="BB369" i="23"/>
  <c r="AW369" i="23"/>
  <c r="AV369" i="23"/>
  <c r="AT369" i="23"/>
  <c r="AU369" i="23" s="1"/>
  <c r="AS369" i="23"/>
  <c r="AN369" i="23"/>
  <c r="AM369" i="23"/>
  <c r="BB368" i="23"/>
  <c r="AW368" i="23"/>
  <c r="AV368" i="23"/>
  <c r="AT368" i="23"/>
  <c r="AU368" i="23" s="1"/>
  <c r="AS368" i="23"/>
  <c r="AN368" i="23"/>
  <c r="AM368" i="23"/>
  <c r="BB367" i="23"/>
  <c r="AW367" i="23"/>
  <c r="AV367" i="23"/>
  <c r="AT367" i="23"/>
  <c r="AU367" i="23" s="1"/>
  <c r="AS367" i="23"/>
  <c r="AN367" i="23"/>
  <c r="AM367" i="23"/>
  <c r="BB366" i="23"/>
  <c r="AW366" i="23"/>
  <c r="AV366" i="23"/>
  <c r="AT366" i="23"/>
  <c r="AU366" i="23" s="1"/>
  <c r="AS366" i="23"/>
  <c r="AN366" i="23"/>
  <c r="AM366" i="23"/>
  <c r="BB365" i="23"/>
  <c r="AW365" i="23"/>
  <c r="AV365" i="23"/>
  <c r="AT365" i="23"/>
  <c r="AU365" i="23" s="1"/>
  <c r="AS365" i="23"/>
  <c r="AN365" i="23"/>
  <c r="AM365" i="23"/>
  <c r="BB364" i="23"/>
  <c r="AW364" i="23"/>
  <c r="AV364" i="23"/>
  <c r="AT364" i="23"/>
  <c r="AU364" i="23" s="1"/>
  <c r="AS364" i="23"/>
  <c r="AN364" i="23"/>
  <c r="AM364" i="23"/>
  <c r="BB363" i="23"/>
  <c r="AW363" i="23"/>
  <c r="AV363" i="23"/>
  <c r="AT363" i="23"/>
  <c r="AU363" i="23" s="1"/>
  <c r="AS363" i="23"/>
  <c r="AN363" i="23"/>
  <c r="AM363" i="23"/>
  <c r="BB362" i="23"/>
  <c r="AW362" i="23"/>
  <c r="AV362" i="23"/>
  <c r="AT362" i="23"/>
  <c r="AU362" i="23" s="1"/>
  <c r="AS362" i="23"/>
  <c r="AN362" i="23"/>
  <c r="AM362" i="23"/>
  <c r="BB361" i="23"/>
  <c r="AW361" i="23"/>
  <c r="AV361" i="23"/>
  <c r="AT361" i="23"/>
  <c r="AU361" i="23" s="1"/>
  <c r="AS361" i="23"/>
  <c r="AN361" i="23"/>
  <c r="AM361" i="23"/>
  <c r="BB360" i="23"/>
  <c r="AW360" i="23"/>
  <c r="AV360" i="23"/>
  <c r="AT360" i="23"/>
  <c r="AU360" i="23" s="1"/>
  <c r="AS360" i="23"/>
  <c r="AN360" i="23"/>
  <c r="AM360" i="23"/>
  <c r="BB359" i="23"/>
  <c r="AW359" i="23"/>
  <c r="AV359" i="23"/>
  <c r="AT359" i="23"/>
  <c r="AU359" i="23" s="1"/>
  <c r="AS359" i="23"/>
  <c r="AN359" i="23"/>
  <c r="AM359" i="23"/>
  <c r="BB358" i="23"/>
  <c r="AW358" i="23"/>
  <c r="AV358" i="23"/>
  <c r="AT358" i="23"/>
  <c r="AU358" i="23" s="1"/>
  <c r="AS358" i="23"/>
  <c r="AN358" i="23"/>
  <c r="AM358" i="23"/>
  <c r="BB357" i="23"/>
  <c r="AW357" i="23"/>
  <c r="AV357" i="23"/>
  <c r="AT357" i="23"/>
  <c r="AU357" i="23" s="1"/>
  <c r="AS357" i="23"/>
  <c r="AN357" i="23"/>
  <c r="AM357" i="23"/>
  <c r="BB356" i="23"/>
  <c r="AW356" i="23"/>
  <c r="AV356" i="23"/>
  <c r="AT356" i="23"/>
  <c r="AU356" i="23" s="1"/>
  <c r="AS356" i="23"/>
  <c r="AN356" i="23"/>
  <c r="AM356" i="23"/>
  <c r="BB355" i="23"/>
  <c r="AW355" i="23"/>
  <c r="AV355" i="23"/>
  <c r="AT355" i="23"/>
  <c r="AU355" i="23" s="1"/>
  <c r="AS355" i="23"/>
  <c r="AN355" i="23"/>
  <c r="AM355" i="23"/>
  <c r="BB354" i="23"/>
  <c r="AW354" i="23"/>
  <c r="AV354" i="23"/>
  <c r="AT354" i="23"/>
  <c r="AU354" i="23" s="1"/>
  <c r="AS354" i="23"/>
  <c r="AN354" i="23"/>
  <c r="AM354" i="23"/>
  <c r="BB353" i="23"/>
  <c r="AW353" i="23"/>
  <c r="AV353" i="23"/>
  <c r="AT353" i="23"/>
  <c r="AU353" i="23" s="1"/>
  <c r="AS353" i="23"/>
  <c r="AN353" i="23"/>
  <c r="AM353" i="23"/>
  <c r="BB352" i="23"/>
  <c r="AW352" i="23"/>
  <c r="AV352" i="23"/>
  <c r="AT352" i="23"/>
  <c r="AU352" i="23" s="1"/>
  <c r="AS352" i="23"/>
  <c r="AN352" i="23"/>
  <c r="AM352" i="23"/>
  <c r="BB351" i="23"/>
  <c r="AW351" i="23"/>
  <c r="AV351" i="23"/>
  <c r="AT351" i="23"/>
  <c r="AU351" i="23" s="1"/>
  <c r="AS351" i="23"/>
  <c r="AN351" i="23"/>
  <c r="AM351" i="23"/>
  <c r="BB350" i="23"/>
  <c r="AW350" i="23"/>
  <c r="AV350" i="23"/>
  <c r="AT350" i="23"/>
  <c r="AU350" i="23" s="1"/>
  <c r="AS350" i="23"/>
  <c r="AN350" i="23"/>
  <c r="AM350" i="23"/>
  <c r="BB349" i="23"/>
  <c r="AW349" i="23"/>
  <c r="AV349" i="23"/>
  <c r="AT349" i="23"/>
  <c r="AU349" i="23" s="1"/>
  <c r="AS349" i="23"/>
  <c r="AN349" i="23"/>
  <c r="AM349" i="23"/>
  <c r="BB348" i="23"/>
  <c r="AW348" i="23"/>
  <c r="AV348" i="23"/>
  <c r="AT348" i="23"/>
  <c r="AU348" i="23" s="1"/>
  <c r="AS348" i="23"/>
  <c r="AN348" i="23"/>
  <c r="AM348" i="23"/>
  <c r="BB347" i="23"/>
  <c r="AW347" i="23"/>
  <c r="AV347" i="23"/>
  <c r="AT347" i="23"/>
  <c r="AU347" i="23" s="1"/>
  <c r="AS347" i="23"/>
  <c r="AN347" i="23"/>
  <c r="AM347" i="23"/>
  <c r="BB346" i="23"/>
  <c r="AW346" i="23"/>
  <c r="AV346" i="23"/>
  <c r="AT346" i="23"/>
  <c r="AU346" i="23" s="1"/>
  <c r="AS346" i="23"/>
  <c r="AN346" i="23"/>
  <c r="AM346" i="23"/>
  <c r="BB345" i="23"/>
  <c r="AW345" i="23"/>
  <c r="AV345" i="23"/>
  <c r="AT345" i="23"/>
  <c r="AU345" i="23" s="1"/>
  <c r="AS345" i="23"/>
  <c r="AN345" i="23"/>
  <c r="AM345" i="23"/>
  <c r="BB344" i="23"/>
  <c r="AW344" i="23"/>
  <c r="AV344" i="23"/>
  <c r="AT344" i="23"/>
  <c r="AU344" i="23" s="1"/>
  <c r="AS344" i="23"/>
  <c r="AN344" i="23"/>
  <c r="AM344" i="23"/>
  <c r="BB343" i="23"/>
  <c r="AW343" i="23"/>
  <c r="AV343" i="23"/>
  <c r="AT343" i="23"/>
  <c r="AU343" i="23" s="1"/>
  <c r="AS343" i="23"/>
  <c r="AN343" i="23"/>
  <c r="AM343" i="23"/>
  <c r="BB342" i="23"/>
  <c r="AW342" i="23"/>
  <c r="AV342" i="23"/>
  <c r="AT342" i="23"/>
  <c r="AU342" i="23" s="1"/>
  <c r="AS342" i="23"/>
  <c r="AN342" i="23"/>
  <c r="AM342" i="23"/>
  <c r="BB341" i="23"/>
  <c r="AW341" i="23"/>
  <c r="AV341" i="23"/>
  <c r="AT341" i="23"/>
  <c r="AU341" i="23" s="1"/>
  <c r="AS341" i="23"/>
  <c r="AN341" i="23"/>
  <c r="AM341" i="23"/>
  <c r="BB340" i="23"/>
  <c r="AW340" i="23"/>
  <c r="AV340" i="23"/>
  <c r="AT340" i="23"/>
  <c r="AU340" i="23" s="1"/>
  <c r="AS340" i="23"/>
  <c r="AN340" i="23"/>
  <c r="AM340" i="23"/>
  <c r="BB339" i="23"/>
  <c r="AW339" i="23"/>
  <c r="AV339" i="23"/>
  <c r="AT339" i="23"/>
  <c r="AU339" i="23" s="1"/>
  <c r="AS339" i="23"/>
  <c r="AN339" i="23"/>
  <c r="AM339" i="23"/>
  <c r="BB338" i="23"/>
  <c r="AW338" i="23"/>
  <c r="AV338" i="23"/>
  <c r="AT338" i="23"/>
  <c r="AU338" i="23" s="1"/>
  <c r="AS338" i="23"/>
  <c r="AN338" i="23"/>
  <c r="AM338" i="23"/>
  <c r="BB337" i="23"/>
  <c r="AW337" i="23"/>
  <c r="AV337" i="23"/>
  <c r="AT337" i="23"/>
  <c r="AU337" i="23" s="1"/>
  <c r="AS337" i="23"/>
  <c r="AN337" i="23"/>
  <c r="AM337" i="23"/>
  <c r="BB336" i="23"/>
  <c r="AW336" i="23"/>
  <c r="AV336" i="23"/>
  <c r="AT336" i="23"/>
  <c r="AU336" i="23" s="1"/>
  <c r="AS336" i="23"/>
  <c r="AN336" i="23"/>
  <c r="AM336" i="23"/>
  <c r="BB335" i="23"/>
  <c r="AW335" i="23"/>
  <c r="AV335" i="23"/>
  <c r="AT335" i="23"/>
  <c r="AU335" i="23" s="1"/>
  <c r="AS335" i="23"/>
  <c r="AN335" i="23"/>
  <c r="AM335" i="23"/>
  <c r="BB334" i="23"/>
  <c r="AW334" i="23"/>
  <c r="AV334" i="23"/>
  <c r="AT334" i="23"/>
  <c r="AU334" i="23" s="1"/>
  <c r="AS334" i="23"/>
  <c r="AN334" i="23"/>
  <c r="AM334" i="23"/>
  <c r="BB333" i="23"/>
  <c r="AW333" i="23"/>
  <c r="AV333" i="23"/>
  <c r="AT333" i="23"/>
  <c r="AU333" i="23" s="1"/>
  <c r="AS333" i="23"/>
  <c r="AN333" i="23"/>
  <c r="AM333" i="23"/>
  <c r="BB332" i="23"/>
  <c r="AW332" i="23"/>
  <c r="AV332" i="23"/>
  <c r="AT332" i="23"/>
  <c r="AU332" i="23" s="1"/>
  <c r="AS332" i="23"/>
  <c r="AN332" i="23"/>
  <c r="AM332" i="23"/>
  <c r="BB331" i="23"/>
  <c r="AW331" i="23"/>
  <c r="AV331" i="23"/>
  <c r="AT331" i="23"/>
  <c r="AU331" i="23" s="1"/>
  <c r="AS331" i="23"/>
  <c r="AN331" i="23"/>
  <c r="AM331" i="23"/>
  <c r="BB330" i="23"/>
  <c r="AW330" i="23"/>
  <c r="AV330" i="23"/>
  <c r="AT330" i="23"/>
  <c r="AU330" i="23" s="1"/>
  <c r="AS330" i="23"/>
  <c r="AN330" i="23"/>
  <c r="AM330" i="23"/>
  <c r="BB329" i="23"/>
  <c r="AW329" i="23"/>
  <c r="AV329" i="23"/>
  <c r="AT329" i="23"/>
  <c r="AU329" i="23" s="1"/>
  <c r="AS329" i="23"/>
  <c r="AN329" i="23"/>
  <c r="AM329" i="23"/>
  <c r="BB328" i="23"/>
  <c r="AW328" i="23"/>
  <c r="AV328" i="23"/>
  <c r="AT328" i="23"/>
  <c r="AU328" i="23" s="1"/>
  <c r="AS328" i="23"/>
  <c r="AN328" i="23"/>
  <c r="AM328" i="23"/>
  <c r="BB327" i="23"/>
  <c r="AW327" i="23"/>
  <c r="AV327" i="23"/>
  <c r="AT327" i="23"/>
  <c r="AU327" i="23" s="1"/>
  <c r="AS327" i="23"/>
  <c r="AN327" i="23"/>
  <c r="AM327" i="23"/>
  <c r="BB326" i="23"/>
  <c r="AW326" i="23"/>
  <c r="AV326" i="23"/>
  <c r="AT326" i="23"/>
  <c r="AU326" i="23" s="1"/>
  <c r="AS326" i="23"/>
  <c r="AN326" i="23"/>
  <c r="AM326" i="23"/>
  <c r="BB325" i="23"/>
  <c r="AW325" i="23"/>
  <c r="AV325" i="23"/>
  <c r="AT325" i="23"/>
  <c r="AU325" i="23" s="1"/>
  <c r="AS325" i="23"/>
  <c r="AN325" i="23"/>
  <c r="AM325" i="23"/>
  <c r="BB324" i="23"/>
  <c r="AW324" i="23"/>
  <c r="AV324" i="23"/>
  <c r="AT324" i="23"/>
  <c r="AU324" i="23" s="1"/>
  <c r="AS324" i="23"/>
  <c r="AN324" i="23"/>
  <c r="AM324" i="23"/>
  <c r="BB323" i="23"/>
  <c r="AW323" i="23"/>
  <c r="AV323" i="23"/>
  <c r="AT323" i="23"/>
  <c r="AU323" i="23" s="1"/>
  <c r="AS323" i="23"/>
  <c r="AN323" i="23"/>
  <c r="AM323" i="23"/>
  <c r="BB322" i="23"/>
  <c r="AW322" i="23"/>
  <c r="AV322" i="23"/>
  <c r="AT322" i="23"/>
  <c r="AU322" i="23" s="1"/>
  <c r="AS322" i="23"/>
  <c r="AN322" i="23"/>
  <c r="AM322" i="23"/>
  <c r="BB321" i="23"/>
  <c r="AW321" i="23"/>
  <c r="AV321" i="23"/>
  <c r="AT321" i="23"/>
  <c r="AU321" i="23" s="1"/>
  <c r="AS321" i="23"/>
  <c r="AN321" i="23"/>
  <c r="AM321" i="23"/>
  <c r="BB320" i="23"/>
  <c r="AW320" i="23"/>
  <c r="AV320" i="23"/>
  <c r="AT320" i="23"/>
  <c r="AU320" i="23" s="1"/>
  <c r="AS320" i="23"/>
  <c r="AN320" i="23"/>
  <c r="AM320" i="23"/>
  <c r="BB319" i="23"/>
  <c r="AW319" i="23"/>
  <c r="AV319" i="23"/>
  <c r="AT319" i="23"/>
  <c r="AU319" i="23" s="1"/>
  <c r="AS319" i="23"/>
  <c r="AN319" i="23"/>
  <c r="AM319" i="23"/>
  <c r="BB318" i="23"/>
  <c r="AW318" i="23"/>
  <c r="AV318" i="23"/>
  <c r="AT318" i="23"/>
  <c r="AU318" i="23" s="1"/>
  <c r="AS318" i="23"/>
  <c r="AN318" i="23"/>
  <c r="AM318" i="23"/>
  <c r="BB317" i="23"/>
  <c r="AW317" i="23"/>
  <c r="AV317" i="23"/>
  <c r="AT317" i="23"/>
  <c r="AU317" i="23" s="1"/>
  <c r="AS317" i="23"/>
  <c r="AN317" i="23"/>
  <c r="AM317" i="23"/>
  <c r="BB316" i="23"/>
  <c r="AW316" i="23"/>
  <c r="AV316" i="23"/>
  <c r="AT316" i="23"/>
  <c r="AU316" i="23" s="1"/>
  <c r="AS316" i="23"/>
  <c r="AN316" i="23"/>
  <c r="AM316" i="23"/>
  <c r="BB315" i="23"/>
  <c r="AW315" i="23"/>
  <c r="AV315" i="23"/>
  <c r="AT315" i="23"/>
  <c r="AU315" i="23" s="1"/>
  <c r="AS315" i="23"/>
  <c r="AN315" i="23"/>
  <c r="AM315" i="23"/>
  <c r="BB314" i="23"/>
  <c r="AW314" i="23"/>
  <c r="AV314" i="23"/>
  <c r="AT314" i="23"/>
  <c r="AU314" i="23" s="1"/>
  <c r="AS314" i="23"/>
  <c r="AN314" i="23"/>
  <c r="AM314" i="23"/>
  <c r="BB313" i="23"/>
  <c r="AW313" i="23"/>
  <c r="AV313" i="23"/>
  <c r="AT313" i="23"/>
  <c r="AU313" i="23" s="1"/>
  <c r="AS313" i="23"/>
  <c r="AN313" i="23"/>
  <c r="AM313" i="23"/>
  <c r="BB312" i="23"/>
  <c r="AW312" i="23"/>
  <c r="AV312" i="23"/>
  <c r="AT312" i="23"/>
  <c r="AU312" i="23" s="1"/>
  <c r="AS312" i="23"/>
  <c r="AN312" i="23"/>
  <c r="AM312" i="23"/>
  <c r="BB311" i="23"/>
  <c r="AW311" i="23"/>
  <c r="AV311" i="23"/>
  <c r="AT311" i="23"/>
  <c r="AU311" i="23" s="1"/>
  <c r="AS311" i="23"/>
  <c r="AN311" i="23"/>
  <c r="AM311" i="23"/>
  <c r="BB310" i="23"/>
  <c r="AW310" i="23"/>
  <c r="AV310" i="23"/>
  <c r="AT310" i="23"/>
  <c r="AU310" i="23" s="1"/>
  <c r="AS310" i="23"/>
  <c r="AN310" i="23"/>
  <c r="AM310" i="23"/>
  <c r="BB309" i="23"/>
  <c r="AW309" i="23"/>
  <c r="AV309" i="23"/>
  <c r="AT309" i="23"/>
  <c r="AU309" i="23" s="1"/>
  <c r="AS309" i="23"/>
  <c r="AN309" i="23"/>
  <c r="AM309" i="23"/>
  <c r="BB308" i="23"/>
  <c r="AW308" i="23"/>
  <c r="AV308" i="23"/>
  <c r="AT308" i="23"/>
  <c r="AU308" i="23" s="1"/>
  <c r="AS308" i="23"/>
  <c r="AN308" i="23"/>
  <c r="AM308" i="23"/>
  <c r="BB307" i="23"/>
  <c r="AW307" i="23"/>
  <c r="AV307" i="23"/>
  <c r="AT307" i="23"/>
  <c r="AU307" i="23" s="1"/>
  <c r="AS307" i="23"/>
  <c r="AN307" i="23"/>
  <c r="AM307" i="23"/>
  <c r="BB306" i="23"/>
  <c r="AW306" i="23"/>
  <c r="AV306" i="23"/>
  <c r="AT306" i="23"/>
  <c r="AU306" i="23" s="1"/>
  <c r="AS306" i="23"/>
  <c r="AN306" i="23"/>
  <c r="AM306" i="23"/>
  <c r="BB305" i="23"/>
  <c r="AW305" i="23"/>
  <c r="AV305" i="23"/>
  <c r="AT305" i="23"/>
  <c r="AU305" i="23" s="1"/>
  <c r="AS305" i="23"/>
  <c r="AN305" i="23"/>
  <c r="AM305" i="23"/>
  <c r="BB304" i="23"/>
  <c r="AW304" i="23"/>
  <c r="AV304" i="23"/>
  <c r="AT304" i="23"/>
  <c r="AU304" i="23" s="1"/>
  <c r="AS304" i="23"/>
  <c r="AN304" i="23"/>
  <c r="AM304" i="23"/>
  <c r="BB303" i="23"/>
  <c r="AW303" i="23"/>
  <c r="AV303" i="23"/>
  <c r="AT303" i="23"/>
  <c r="AU303" i="23" s="1"/>
  <c r="AS303" i="23"/>
  <c r="AN303" i="23"/>
  <c r="AM303" i="23"/>
  <c r="BB302" i="23"/>
  <c r="AW302" i="23"/>
  <c r="AV302" i="23"/>
  <c r="AT302" i="23"/>
  <c r="AU302" i="23" s="1"/>
  <c r="AS302" i="23"/>
  <c r="AN302" i="23"/>
  <c r="AM302" i="23"/>
  <c r="BB301" i="23"/>
  <c r="AW301" i="23"/>
  <c r="AV301" i="23"/>
  <c r="AT301" i="23"/>
  <c r="AU301" i="23" s="1"/>
  <c r="AS301" i="23"/>
  <c r="AN301" i="23"/>
  <c r="AM301" i="23"/>
  <c r="BB300" i="23"/>
  <c r="AW300" i="23"/>
  <c r="AV300" i="23"/>
  <c r="AT300" i="23"/>
  <c r="AU300" i="23" s="1"/>
  <c r="AS300" i="23"/>
  <c r="AN300" i="23"/>
  <c r="AM300" i="23"/>
  <c r="BB299" i="23"/>
  <c r="AW299" i="23"/>
  <c r="AV299" i="23"/>
  <c r="AT299" i="23"/>
  <c r="AU299" i="23" s="1"/>
  <c r="AS299" i="23"/>
  <c r="AN299" i="23"/>
  <c r="AM299" i="23"/>
  <c r="BB298" i="23"/>
  <c r="AW298" i="23"/>
  <c r="AV298" i="23"/>
  <c r="AT298" i="23"/>
  <c r="AU298" i="23" s="1"/>
  <c r="AS298" i="23"/>
  <c r="AN298" i="23"/>
  <c r="AM298" i="23"/>
  <c r="BB297" i="23"/>
  <c r="AW297" i="23"/>
  <c r="AV297" i="23"/>
  <c r="AT297" i="23"/>
  <c r="AU297" i="23" s="1"/>
  <c r="AS297" i="23"/>
  <c r="AN297" i="23"/>
  <c r="AM297" i="23"/>
  <c r="BB296" i="23"/>
  <c r="AW296" i="23"/>
  <c r="AV296" i="23"/>
  <c r="AT296" i="23"/>
  <c r="AU296" i="23" s="1"/>
  <c r="AS296" i="23"/>
  <c r="AN296" i="23"/>
  <c r="AM296" i="23"/>
  <c r="BB295" i="23"/>
  <c r="AW295" i="23"/>
  <c r="AV295" i="23"/>
  <c r="AT295" i="23"/>
  <c r="AU295" i="23" s="1"/>
  <c r="AS295" i="23"/>
  <c r="AN295" i="23"/>
  <c r="AM295" i="23"/>
  <c r="BB294" i="23"/>
  <c r="AW294" i="23"/>
  <c r="AV294" i="23"/>
  <c r="AT294" i="23"/>
  <c r="AU294" i="23" s="1"/>
  <c r="AS294" i="23"/>
  <c r="AN294" i="23"/>
  <c r="AM294" i="23"/>
  <c r="BB293" i="23"/>
  <c r="AW293" i="23"/>
  <c r="AV293" i="23"/>
  <c r="AT293" i="23"/>
  <c r="AU293" i="23" s="1"/>
  <c r="AS293" i="23"/>
  <c r="AN293" i="23"/>
  <c r="AM293" i="23"/>
  <c r="BB292" i="23"/>
  <c r="AW292" i="23"/>
  <c r="AV292" i="23"/>
  <c r="AT292" i="23"/>
  <c r="AU292" i="23" s="1"/>
  <c r="AS292" i="23"/>
  <c r="AN292" i="23"/>
  <c r="AM292" i="23"/>
  <c r="BB291" i="23"/>
  <c r="AW291" i="23"/>
  <c r="AV291" i="23"/>
  <c r="AT291" i="23"/>
  <c r="AU291" i="23" s="1"/>
  <c r="AS291" i="23"/>
  <c r="AN291" i="23"/>
  <c r="AM291" i="23"/>
  <c r="BB290" i="23"/>
  <c r="AW290" i="23"/>
  <c r="AV290" i="23"/>
  <c r="AT290" i="23"/>
  <c r="AU290" i="23" s="1"/>
  <c r="AS290" i="23"/>
  <c r="AN290" i="23"/>
  <c r="AM290" i="23"/>
  <c r="BB289" i="23"/>
  <c r="AW289" i="23"/>
  <c r="AV289" i="23"/>
  <c r="AT289" i="23"/>
  <c r="AU289" i="23" s="1"/>
  <c r="AS289" i="23"/>
  <c r="AN289" i="23"/>
  <c r="AM289" i="23"/>
  <c r="BB288" i="23"/>
  <c r="AW288" i="23"/>
  <c r="AV288" i="23"/>
  <c r="AT288" i="23"/>
  <c r="AU288" i="23" s="1"/>
  <c r="AS288" i="23"/>
  <c r="AN288" i="23"/>
  <c r="AM288" i="23"/>
  <c r="BB287" i="23"/>
  <c r="AW287" i="23"/>
  <c r="AV287" i="23"/>
  <c r="AT287" i="23"/>
  <c r="AU287" i="23" s="1"/>
  <c r="AS287" i="23"/>
  <c r="AN287" i="23"/>
  <c r="AM287" i="23"/>
  <c r="BB286" i="23"/>
  <c r="AW286" i="23"/>
  <c r="AV286" i="23"/>
  <c r="AT286" i="23"/>
  <c r="AU286" i="23" s="1"/>
  <c r="AS286" i="23"/>
  <c r="AN286" i="23"/>
  <c r="AM286" i="23"/>
  <c r="BB285" i="23"/>
  <c r="AW285" i="23"/>
  <c r="AV285" i="23"/>
  <c r="AT285" i="23"/>
  <c r="AU285" i="23" s="1"/>
  <c r="AS285" i="23"/>
  <c r="AN285" i="23"/>
  <c r="AM285" i="23"/>
  <c r="BB284" i="23"/>
  <c r="AW284" i="23"/>
  <c r="AV284" i="23"/>
  <c r="AT284" i="23"/>
  <c r="AU284" i="23" s="1"/>
  <c r="AS284" i="23"/>
  <c r="AN284" i="23"/>
  <c r="AM284" i="23"/>
  <c r="BB283" i="23"/>
  <c r="AW283" i="23"/>
  <c r="AV283" i="23"/>
  <c r="AT283" i="23"/>
  <c r="AU283" i="23" s="1"/>
  <c r="AS283" i="23"/>
  <c r="AN283" i="23"/>
  <c r="AM283" i="23"/>
  <c r="BB282" i="23"/>
  <c r="AW282" i="23"/>
  <c r="AV282" i="23"/>
  <c r="AT282" i="23"/>
  <c r="AU282" i="23" s="1"/>
  <c r="AS282" i="23"/>
  <c r="AN282" i="23"/>
  <c r="AM282" i="23"/>
  <c r="BB281" i="23"/>
  <c r="AW281" i="23"/>
  <c r="AV281" i="23"/>
  <c r="AT281" i="23"/>
  <c r="AU281" i="23" s="1"/>
  <c r="AS281" i="23"/>
  <c r="AN281" i="23"/>
  <c r="AM281" i="23"/>
  <c r="BB280" i="23"/>
  <c r="AW280" i="23"/>
  <c r="AV280" i="23"/>
  <c r="AT280" i="23"/>
  <c r="AU280" i="23" s="1"/>
  <c r="AS280" i="23"/>
  <c r="AN280" i="23"/>
  <c r="AM280" i="23"/>
  <c r="BB279" i="23"/>
  <c r="AW279" i="23"/>
  <c r="AV279" i="23"/>
  <c r="AT279" i="23"/>
  <c r="AU279" i="23" s="1"/>
  <c r="AS279" i="23"/>
  <c r="AN279" i="23"/>
  <c r="AM279" i="23"/>
  <c r="BB278" i="23"/>
  <c r="AW278" i="23"/>
  <c r="AV278" i="23"/>
  <c r="AT278" i="23"/>
  <c r="AU278" i="23" s="1"/>
  <c r="AS278" i="23"/>
  <c r="AN278" i="23"/>
  <c r="AM278" i="23"/>
  <c r="BB277" i="23"/>
  <c r="AW277" i="23"/>
  <c r="AV277" i="23"/>
  <c r="AT277" i="23"/>
  <c r="AU277" i="23" s="1"/>
  <c r="AS277" i="23"/>
  <c r="AN277" i="23"/>
  <c r="AM277" i="23"/>
  <c r="BB276" i="23"/>
  <c r="AW276" i="23"/>
  <c r="AV276" i="23"/>
  <c r="AT276" i="23"/>
  <c r="AU276" i="23" s="1"/>
  <c r="AS276" i="23"/>
  <c r="AN276" i="23"/>
  <c r="AM276" i="23"/>
  <c r="BB275" i="23"/>
  <c r="AW275" i="23"/>
  <c r="AV275" i="23"/>
  <c r="AT275" i="23"/>
  <c r="AU275" i="23" s="1"/>
  <c r="AS275" i="23"/>
  <c r="AN275" i="23"/>
  <c r="AM275" i="23"/>
  <c r="BB274" i="23"/>
  <c r="AW274" i="23"/>
  <c r="AV274" i="23"/>
  <c r="AT274" i="23"/>
  <c r="AU274" i="23" s="1"/>
  <c r="AS274" i="23"/>
  <c r="AN274" i="23"/>
  <c r="AM274" i="23"/>
  <c r="BB273" i="23"/>
  <c r="AW273" i="23"/>
  <c r="AV273" i="23"/>
  <c r="AT273" i="23"/>
  <c r="AU273" i="23" s="1"/>
  <c r="AS273" i="23"/>
  <c r="AN273" i="23"/>
  <c r="AM273" i="23"/>
  <c r="BB272" i="23"/>
  <c r="AW272" i="23"/>
  <c r="AV272" i="23"/>
  <c r="AT272" i="23"/>
  <c r="AU272" i="23" s="1"/>
  <c r="AS272" i="23"/>
  <c r="AN272" i="23"/>
  <c r="AM272" i="23"/>
  <c r="BB271" i="23"/>
  <c r="AW271" i="23"/>
  <c r="AV271" i="23"/>
  <c r="AT271" i="23"/>
  <c r="AU271" i="23" s="1"/>
  <c r="AS271" i="23"/>
  <c r="AN271" i="23"/>
  <c r="AM271" i="23"/>
  <c r="BB270" i="23"/>
  <c r="AW270" i="23"/>
  <c r="AV270" i="23"/>
  <c r="AT270" i="23"/>
  <c r="AU270" i="23" s="1"/>
  <c r="AS270" i="23"/>
  <c r="AN270" i="23"/>
  <c r="AM270" i="23"/>
  <c r="BB269" i="23"/>
  <c r="AW269" i="23"/>
  <c r="AV269" i="23"/>
  <c r="AT269" i="23"/>
  <c r="AU269" i="23" s="1"/>
  <c r="AS269" i="23"/>
  <c r="AN269" i="23"/>
  <c r="AM269" i="23"/>
  <c r="BB268" i="23"/>
  <c r="AW268" i="23"/>
  <c r="AV268" i="23"/>
  <c r="AT268" i="23"/>
  <c r="AU268" i="23" s="1"/>
  <c r="AS268" i="23"/>
  <c r="AN268" i="23"/>
  <c r="AM268" i="23"/>
  <c r="BB267" i="23"/>
  <c r="AW267" i="23"/>
  <c r="AV267" i="23"/>
  <c r="AT267" i="23"/>
  <c r="AU267" i="23" s="1"/>
  <c r="AS267" i="23"/>
  <c r="AN267" i="23"/>
  <c r="AM267" i="23"/>
  <c r="BB266" i="23"/>
  <c r="AW266" i="23"/>
  <c r="AV266" i="23"/>
  <c r="AT266" i="23"/>
  <c r="AU266" i="23" s="1"/>
  <c r="AS266" i="23"/>
  <c r="AN266" i="23"/>
  <c r="AM266" i="23"/>
  <c r="BB265" i="23"/>
  <c r="AW265" i="23"/>
  <c r="AV265" i="23"/>
  <c r="AT265" i="23"/>
  <c r="AU265" i="23" s="1"/>
  <c r="AS265" i="23"/>
  <c r="AN265" i="23"/>
  <c r="AM265" i="23"/>
  <c r="BB264" i="23"/>
  <c r="AW264" i="23"/>
  <c r="AV264" i="23"/>
  <c r="AT264" i="23"/>
  <c r="AU264" i="23" s="1"/>
  <c r="AS264" i="23"/>
  <c r="AN264" i="23"/>
  <c r="AM264" i="23"/>
  <c r="BB263" i="23"/>
  <c r="AW263" i="23"/>
  <c r="AV263" i="23"/>
  <c r="AT263" i="23"/>
  <c r="AU263" i="23" s="1"/>
  <c r="AS263" i="23"/>
  <c r="AN263" i="23"/>
  <c r="AM263" i="23"/>
  <c r="BB262" i="23"/>
  <c r="AW262" i="23"/>
  <c r="AV262" i="23"/>
  <c r="AT262" i="23"/>
  <c r="AU262" i="23" s="1"/>
  <c r="AS262" i="23"/>
  <c r="AN262" i="23"/>
  <c r="AM262" i="23"/>
  <c r="BB261" i="23"/>
  <c r="AW261" i="23"/>
  <c r="AV261" i="23"/>
  <c r="AT261" i="23"/>
  <c r="AU261" i="23" s="1"/>
  <c r="AS261" i="23"/>
  <c r="AN261" i="23"/>
  <c r="AM261" i="23"/>
  <c r="BB260" i="23"/>
  <c r="AW260" i="23"/>
  <c r="AV260" i="23"/>
  <c r="AT260" i="23"/>
  <c r="AU260" i="23" s="1"/>
  <c r="AS260" i="23"/>
  <c r="AN260" i="23"/>
  <c r="AM260" i="23"/>
  <c r="BB259" i="23"/>
  <c r="AW259" i="23"/>
  <c r="AV259" i="23"/>
  <c r="AT259" i="23"/>
  <c r="AU259" i="23" s="1"/>
  <c r="AS259" i="23"/>
  <c r="AN259" i="23"/>
  <c r="AM259" i="23"/>
  <c r="BB258" i="23"/>
  <c r="AW258" i="23"/>
  <c r="AV258" i="23"/>
  <c r="AT258" i="23"/>
  <c r="AU258" i="23" s="1"/>
  <c r="AS258" i="23"/>
  <c r="AN258" i="23"/>
  <c r="AM258" i="23"/>
  <c r="BB257" i="23"/>
  <c r="AW257" i="23"/>
  <c r="AV257" i="23"/>
  <c r="AT257" i="23"/>
  <c r="AU257" i="23" s="1"/>
  <c r="AS257" i="23"/>
  <c r="AN257" i="23"/>
  <c r="AM257" i="23"/>
  <c r="BB256" i="23"/>
  <c r="AW256" i="23"/>
  <c r="AV256" i="23"/>
  <c r="AT256" i="23"/>
  <c r="AU256" i="23" s="1"/>
  <c r="AS256" i="23"/>
  <c r="AN256" i="23"/>
  <c r="AM256" i="23"/>
  <c r="BB255" i="23"/>
  <c r="AW255" i="23"/>
  <c r="AV255" i="23"/>
  <c r="AT255" i="23"/>
  <c r="AU255" i="23" s="1"/>
  <c r="AS255" i="23"/>
  <c r="AN255" i="23"/>
  <c r="AM255" i="23"/>
  <c r="BB254" i="23"/>
  <c r="AW254" i="23"/>
  <c r="AV254" i="23"/>
  <c r="AT254" i="23"/>
  <c r="AU254" i="23" s="1"/>
  <c r="AS254" i="23"/>
  <c r="AN254" i="23"/>
  <c r="AM254" i="23"/>
  <c r="BB253" i="23"/>
  <c r="AW253" i="23"/>
  <c r="AV253" i="23"/>
  <c r="AT253" i="23"/>
  <c r="AU253" i="23" s="1"/>
  <c r="AS253" i="23"/>
  <c r="AN253" i="23"/>
  <c r="AM253" i="23"/>
  <c r="BB252" i="23"/>
  <c r="AW252" i="23"/>
  <c r="AV252" i="23"/>
  <c r="AT252" i="23"/>
  <c r="AU252" i="23" s="1"/>
  <c r="AS252" i="23"/>
  <c r="AN252" i="23"/>
  <c r="AM252" i="23"/>
  <c r="BB251" i="23"/>
  <c r="AW251" i="23"/>
  <c r="AV251" i="23"/>
  <c r="AT251" i="23"/>
  <c r="AU251" i="23" s="1"/>
  <c r="AS251" i="23"/>
  <c r="AN251" i="23"/>
  <c r="AM251" i="23"/>
  <c r="BB250" i="23"/>
  <c r="AW250" i="23"/>
  <c r="AV250" i="23"/>
  <c r="AT250" i="23"/>
  <c r="AU250" i="23" s="1"/>
  <c r="AS250" i="23"/>
  <c r="AN250" i="23"/>
  <c r="AM250" i="23"/>
  <c r="BB249" i="23"/>
  <c r="AW249" i="23"/>
  <c r="AV249" i="23"/>
  <c r="AT249" i="23"/>
  <c r="AU249" i="23" s="1"/>
  <c r="AS249" i="23"/>
  <c r="AN249" i="23"/>
  <c r="AM249" i="23"/>
  <c r="BB248" i="23"/>
  <c r="AW248" i="23"/>
  <c r="AV248" i="23"/>
  <c r="AT248" i="23"/>
  <c r="AU248" i="23" s="1"/>
  <c r="AS248" i="23"/>
  <c r="AN248" i="23"/>
  <c r="AM248" i="23"/>
  <c r="BB247" i="23"/>
  <c r="AW247" i="23"/>
  <c r="AV247" i="23"/>
  <c r="AT247" i="23"/>
  <c r="AU247" i="23" s="1"/>
  <c r="AS247" i="23"/>
  <c r="AN247" i="23"/>
  <c r="AM247" i="23"/>
  <c r="BB246" i="23"/>
  <c r="AW246" i="23"/>
  <c r="AV246" i="23"/>
  <c r="AT246" i="23"/>
  <c r="AU246" i="23" s="1"/>
  <c r="AS246" i="23"/>
  <c r="AN246" i="23"/>
  <c r="AM246" i="23"/>
  <c r="BB245" i="23"/>
  <c r="AW245" i="23"/>
  <c r="AV245" i="23"/>
  <c r="AT245" i="23"/>
  <c r="AU245" i="23" s="1"/>
  <c r="AS245" i="23"/>
  <c r="AN245" i="23"/>
  <c r="AM245" i="23"/>
  <c r="BB244" i="23"/>
  <c r="AW244" i="23"/>
  <c r="AV244" i="23"/>
  <c r="AT244" i="23"/>
  <c r="AU244" i="23" s="1"/>
  <c r="AS244" i="23"/>
  <c r="AN244" i="23"/>
  <c r="AM244" i="23"/>
  <c r="BB243" i="23"/>
  <c r="AW243" i="23"/>
  <c r="AV243" i="23"/>
  <c r="AT243" i="23"/>
  <c r="AU243" i="23" s="1"/>
  <c r="AS243" i="23"/>
  <c r="AN243" i="23"/>
  <c r="AM243" i="23"/>
  <c r="BB242" i="23"/>
  <c r="AW242" i="23"/>
  <c r="AV242" i="23"/>
  <c r="AT242" i="23"/>
  <c r="AU242" i="23" s="1"/>
  <c r="AS242" i="23"/>
  <c r="AN242" i="23"/>
  <c r="AM242" i="23"/>
  <c r="BB241" i="23"/>
  <c r="AW241" i="23"/>
  <c r="AV241" i="23"/>
  <c r="AT241" i="23"/>
  <c r="AU241" i="23" s="1"/>
  <c r="AS241" i="23"/>
  <c r="AN241" i="23"/>
  <c r="AM241" i="23"/>
  <c r="BB240" i="23"/>
  <c r="AW240" i="23"/>
  <c r="AV240" i="23"/>
  <c r="AT240" i="23"/>
  <c r="AU240" i="23" s="1"/>
  <c r="AS240" i="23"/>
  <c r="AN240" i="23"/>
  <c r="AM240" i="23"/>
  <c r="BB239" i="23"/>
  <c r="AW239" i="23"/>
  <c r="AV239" i="23"/>
  <c r="AT239" i="23"/>
  <c r="AU239" i="23" s="1"/>
  <c r="AS239" i="23"/>
  <c r="AN239" i="23"/>
  <c r="AM239" i="23"/>
  <c r="BB238" i="23"/>
  <c r="AW238" i="23"/>
  <c r="AV238" i="23"/>
  <c r="AT238" i="23"/>
  <c r="AU238" i="23" s="1"/>
  <c r="AS238" i="23"/>
  <c r="AN238" i="23"/>
  <c r="AM238" i="23"/>
  <c r="BB237" i="23"/>
  <c r="AW237" i="23"/>
  <c r="AV237" i="23"/>
  <c r="AT237" i="23"/>
  <c r="AU237" i="23" s="1"/>
  <c r="AS237" i="23"/>
  <c r="AN237" i="23"/>
  <c r="AM237" i="23"/>
  <c r="BB236" i="23"/>
  <c r="AW236" i="23"/>
  <c r="AV236" i="23"/>
  <c r="AT236" i="23"/>
  <c r="AU236" i="23" s="1"/>
  <c r="AS236" i="23"/>
  <c r="AN236" i="23"/>
  <c r="AM236" i="23"/>
  <c r="BB235" i="23"/>
  <c r="AW235" i="23"/>
  <c r="AV235" i="23"/>
  <c r="AT235" i="23"/>
  <c r="AU235" i="23" s="1"/>
  <c r="AS235" i="23"/>
  <c r="AN235" i="23"/>
  <c r="AM235" i="23"/>
  <c r="BB234" i="23"/>
  <c r="AW234" i="23"/>
  <c r="AV234" i="23"/>
  <c r="AT234" i="23"/>
  <c r="AU234" i="23" s="1"/>
  <c r="AS234" i="23"/>
  <c r="AN234" i="23"/>
  <c r="AM234" i="23"/>
  <c r="BB233" i="23"/>
  <c r="AW233" i="23"/>
  <c r="AV233" i="23"/>
  <c r="AT233" i="23"/>
  <c r="AU233" i="23" s="1"/>
  <c r="AS233" i="23"/>
  <c r="AN233" i="23"/>
  <c r="AM233" i="23"/>
  <c r="BB232" i="23"/>
  <c r="AW232" i="23"/>
  <c r="AV232" i="23"/>
  <c r="AT232" i="23"/>
  <c r="AU232" i="23" s="1"/>
  <c r="AS232" i="23"/>
  <c r="AN232" i="23"/>
  <c r="AM232" i="23"/>
  <c r="BB231" i="23"/>
  <c r="AW231" i="23"/>
  <c r="AV231" i="23"/>
  <c r="AT231" i="23"/>
  <c r="AU231" i="23" s="1"/>
  <c r="AS231" i="23"/>
  <c r="AN231" i="23"/>
  <c r="AM231" i="23"/>
  <c r="BB230" i="23"/>
  <c r="AW230" i="23"/>
  <c r="AV230" i="23"/>
  <c r="AT230" i="23"/>
  <c r="AU230" i="23" s="1"/>
  <c r="AS230" i="23"/>
  <c r="AN230" i="23"/>
  <c r="AM230" i="23"/>
  <c r="BB229" i="23"/>
  <c r="AW229" i="23"/>
  <c r="AV229" i="23"/>
  <c r="AT229" i="23"/>
  <c r="AU229" i="23" s="1"/>
  <c r="AS229" i="23"/>
  <c r="AN229" i="23"/>
  <c r="AM229" i="23"/>
  <c r="BB228" i="23"/>
  <c r="AW228" i="23"/>
  <c r="AV228" i="23"/>
  <c r="AT228" i="23"/>
  <c r="AU228" i="23" s="1"/>
  <c r="AS228" i="23"/>
  <c r="AN228" i="23"/>
  <c r="AM228" i="23"/>
  <c r="BB227" i="23"/>
  <c r="AW227" i="23"/>
  <c r="AV227" i="23"/>
  <c r="AT227" i="23"/>
  <c r="AU227" i="23" s="1"/>
  <c r="AS227" i="23"/>
  <c r="AN227" i="23"/>
  <c r="AM227" i="23"/>
  <c r="BB226" i="23"/>
  <c r="AW226" i="23"/>
  <c r="AV226" i="23"/>
  <c r="AT226" i="23"/>
  <c r="AU226" i="23" s="1"/>
  <c r="AS226" i="23"/>
  <c r="AN226" i="23"/>
  <c r="AM226" i="23"/>
  <c r="BB225" i="23"/>
  <c r="AW225" i="23"/>
  <c r="AV225" i="23"/>
  <c r="AT225" i="23"/>
  <c r="AU225" i="23" s="1"/>
  <c r="AS225" i="23"/>
  <c r="AN225" i="23"/>
  <c r="AM225" i="23"/>
  <c r="BB224" i="23"/>
  <c r="AW224" i="23"/>
  <c r="AV224" i="23"/>
  <c r="AT224" i="23"/>
  <c r="AU224" i="23" s="1"/>
  <c r="AS224" i="23"/>
  <c r="AN224" i="23"/>
  <c r="AM224" i="23"/>
  <c r="BB223" i="23"/>
  <c r="AW223" i="23"/>
  <c r="AV223" i="23"/>
  <c r="AT223" i="23"/>
  <c r="AU223" i="23" s="1"/>
  <c r="AS223" i="23"/>
  <c r="AN223" i="23"/>
  <c r="AM223" i="23"/>
  <c r="BB222" i="23"/>
  <c r="AW222" i="23"/>
  <c r="AV222" i="23"/>
  <c r="AT222" i="23"/>
  <c r="AU222" i="23" s="1"/>
  <c r="AS222" i="23"/>
  <c r="AN222" i="23"/>
  <c r="AM222" i="23"/>
  <c r="BB221" i="23"/>
  <c r="AW221" i="23"/>
  <c r="AV221" i="23"/>
  <c r="AT221" i="23"/>
  <c r="AU221" i="23" s="1"/>
  <c r="AS221" i="23"/>
  <c r="AN221" i="23"/>
  <c r="AM221" i="23"/>
  <c r="BB220" i="23"/>
  <c r="AW220" i="23"/>
  <c r="AV220" i="23"/>
  <c r="AT220" i="23"/>
  <c r="AU220" i="23" s="1"/>
  <c r="AS220" i="23"/>
  <c r="AN220" i="23"/>
  <c r="AM220" i="23"/>
  <c r="BB219" i="23"/>
  <c r="AW219" i="23"/>
  <c r="AV219" i="23"/>
  <c r="AT219" i="23"/>
  <c r="AU219" i="23" s="1"/>
  <c r="AS219" i="23"/>
  <c r="AN219" i="23"/>
  <c r="AM219" i="23"/>
  <c r="BB218" i="23"/>
  <c r="AW218" i="23"/>
  <c r="AV218" i="23"/>
  <c r="AT218" i="23"/>
  <c r="AU218" i="23" s="1"/>
  <c r="AS218" i="23"/>
  <c r="AN218" i="23"/>
  <c r="AM218" i="23"/>
  <c r="BB217" i="23"/>
  <c r="AW217" i="23"/>
  <c r="AV217" i="23"/>
  <c r="AT217" i="23"/>
  <c r="AU217" i="23" s="1"/>
  <c r="AS217" i="23"/>
  <c r="AN217" i="23"/>
  <c r="AM217" i="23"/>
  <c r="BB216" i="23"/>
  <c r="AW216" i="23"/>
  <c r="AV216" i="23"/>
  <c r="AT216" i="23"/>
  <c r="AU216" i="23" s="1"/>
  <c r="AS216" i="23"/>
  <c r="AN216" i="23"/>
  <c r="AM216" i="23"/>
  <c r="BB215" i="23"/>
  <c r="AW215" i="23"/>
  <c r="AV215" i="23"/>
  <c r="AT215" i="23"/>
  <c r="AU215" i="23" s="1"/>
  <c r="AS215" i="23"/>
  <c r="AN215" i="23"/>
  <c r="AM215" i="23"/>
  <c r="BB214" i="23"/>
  <c r="AW214" i="23"/>
  <c r="AV214" i="23"/>
  <c r="AT214" i="23"/>
  <c r="AU214" i="23" s="1"/>
  <c r="AS214" i="23"/>
  <c r="AN214" i="23"/>
  <c r="AM214" i="23"/>
  <c r="BB213" i="23"/>
  <c r="AW213" i="23"/>
  <c r="AV213" i="23"/>
  <c r="AT213" i="23"/>
  <c r="AU213" i="23" s="1"/>
  <c r="AS213" i="23"/>
  <c r="AN213" i="23"/>
  <c r="AM213" i="23"/>
  <c r="BB212" i="23"/>
  <c r="AW212" i="23"/>
  <c r="AV212" i="23"/>
  <c r="AT212" i="23"/>
  <c r="AU212" i="23" s="1"/>
  <c r="AS212" i="23"/>
  <c r="AN212" i="23"/>
  <c r="AM212" i="23"/>
  <c r="BB211" i="23"/>
  <c r="AW211" i="23"/>
  <c r="AV211" i="23"/>
  <c r="AT211" i="23"/>
  <c r="AU211" i="23" s="1"/>
  <c r="AS211" i="23"/>
  <c r="AN211" i="23"/>
  <c r="AM211" i="23"/>
  <c r="BB210" i="23"/>
  <c r="AW210" i="23"/>
  <c r="AV210" i="23"/>
  <c r="AT210" i="23"/>
  <c r="AU210" i="23" s="1"/>
  <c r="AS210" i="23"/>
  <c r="AN210" i="23"/>
  <c r="AM210" i="23"/>
  <c r="BB209" i="23"/>
  <c r="AW209" i="23"/>
  <c r="AV209" i="23"/>
  <c r="AT209" i="23"/>
  <c r="AU209" i="23" s="1"/>
  <c r="AS209" i="23"/>
  <c r="AN209" i="23"/>
  <c r="AM209" i="23"/>
  <c r="BB208" i="23"/>
  <c r="AW208" i="23"/>
  <c r="AV208" i="23"/>
  <c r="AT208" i="23"/>
  <c r="AU208" i="23" s="1"/>
  <c r="AS208" i="23"/>
  <c r="AN208" i="23"/>
  <c r="AM208" i="23"/>
  <c r="BB207" i="23"/>
  <c r="AW207" i="23"/>
  <c r="AV207" i="23"/>
  <c r="AT207" i="23"/>
  <c r="AU207" i="23" s="1"/>
  <c r="AS207" i="23"/>
  <c r="AN207" i="23"/>
  <c r="AM207" i="23"/>
  <c r="BB206" i="23"/>
  <c r="AW206" i="23"/>
  <c r="AV206" i="23"/>
  <c r="AT206" i="23"/>
  <c r="AU206" i="23" s="1"/>
  <c r="AS206" i="23"/>
  <c r="AN206" i="23"/>
  <c r="AM206" i="23"/>
  <c r="BB205" i="23"/>
  <c r="AW205" i="23"/>
  <c r="AV205" i="23"/>
  <c r="AT205" i="23"/>
  <c r="AU205" i="23" s="1"/>
  <c r="AS205" i="23"/>
  <c r="AN205" i="23"/>
  <c r="AM205" i="23"/>
  <c r="BB204" i="23"/>
  <c r="AW204" i="23"/>
  <c r="AV204" i="23"/>
  <c r="AT204" i="23"/>
  <c r="AU204" i="23" s="1"/>
  <c r="AS204" i="23"/>
  <c r="AN204" i="23"/>
  <c r="AM204" i="23"/>
  <c r="BB203" i="23"/>
  <c r="AW203" i="23"/>
  <c r="AV203" i="23"/>
  <c r="AT203" i="23"/>
  <c r="AU203" i="23" s="1"/>
  <c r="AS203" i="23"/>
  <c r="AN203" i="23"/>
  <c r="AM203" i="23"/>
  <c r="BB202" i="23"/>
  <c r="AW202" i="23"/>
  <c r="AV202" i="23"/>
  <c r="AT202" i="23"/>
  <c r="AU202" i="23" s="1"/>
  <c r="AS202" i="23"/>
  <c r="AN202" i="23"/>
  <c r="AM202" i="23"/>
  <c r="BB201" i="23"/>
  <c r="AW201" i="23"/>
  <c r="AV201" i="23"/>
  <c r="AT201" i="23"/>
  <c r="AU201" i="23" s="1"/>
  <c r="AS201" i="23"/>
  <c r="AN201" i="23"/>
  <c r="AM201" i="23"/>
  <c r="BB200" i="23"/>
  <c r="AW200" i="23"/>
  <c r="AV200" i="23"/>
  <c r="AT200" i="23"/>
  <c r="AU200" i="23" s="1"/>
  <c r="AS200" i="23"/>
  <c r="AN200" i="23"/>
  <c r="AM200" i="23"/>
  <c r="BB199" i="23"/>
  <c r="AW199" i="23"/>
  <c r="AV199" i="23"/>
  <c r="AT199" i="23"/>
  <c r="AU199" i="23" s="1"/>
  <c r="AS199" i="23"/>
  <c r="AN199" i="23"/>
  <c r="AM199" i="23"/>
  <c r="BB198" i="23"/>
  <c r="AW198" i="23"/>
  <c r="AV198" i="23"/>
  <c r="AT198" i="23"/>
  <c r="AU198" i="23" s="1"/>
  <c r="AS198" i="23"/>
  <c r="AN198" i="23"/>
  <c r="AM198" i="23"/>
  <c r="BB197" i="23"/>
  <c r="AW197" i="23"/>
  <c r="AV197" i="23"/>
  <c r="AT197" i="23"/>
  <c r="AU197" i="23" s="1"/>
  <c r="AS197" i="23"/>
  <c r="AN197" i="23"/>
  <c r="AM197" i="23"/>
  <c r="BB196" i="23"/>
  <c r="AW196" i="23"/>
  <c r="AV196" i="23"/>
  <c r="AT196" i="23"/>
  <c r="AU196" i="23" s="1"/>
  <c r="AS196" i="23"/>
  <c r="AN196" i="23"/>
  <c r="AM196" i="23"/>
  <c r="BB195" i="23"/>
  <c r="AW195" i="23"/>
  <c r="AV195" i="23"/>
  <c r="AT195" i="23"/>
  <c r="AU195" i="23" s="1"/>
  <c r="AS195" i="23"/>
  <c r="AN195" i="23"/>
  <c r="AM195" i="23"/>
  <c r="BB194" i="23"/>
  <c r="AW194" i="23"/>
  <c r="AV194" i="23"/>
  <c r="AT194" i="23"/>
  <c r="AU194" i="23" s="1"/>
  <c r="AS194" i="23"/>
  <c r="AN194" i="23"/>
  <c r="AM194" i="23"/>
  <c r="BB193" i="23"/>
  <c r="AW193" i="23"/>
  <c r="AV193" i="23"/>
  <c r="AT193" i="23"/>
  <c r="AU193" i="23" s="1"/>
  <c r="AS193" i="23"/>
  <c r="AN193" i="23"/>
  <c r="AM193" i="23"/>
  <c r="BB192" i="23"/>
  <c r="AW192" i="23"/>
  <c r="AV192" i="23"/>
  <c r="AT192" i="23"/>
  <c r="AU192" i="23" s="1"/>
  <c r="AS192" i="23"/>
  <c r="AN192" i="23"/>
  <c r="AM192" i="23"/>
  <c r="BB191" i="23"/>
  <c r="AW191" i="23"/>
  <c r="AV191" i="23"/>
  <c r="AT191" i="23"/>
  <c r="AU191" i="23" s="1"/>
  <c r="AS191" i="23"/>
  <c r="AN191" i="23"/>
  <c r="AM191" i="23"/>
  <c r="BB190" i="23"/>
  <c r="AW190" i="23"/>
  <c r="AV190" i="23"/>
  <c r="AT190" i="23"/>
  <c r="AU190" i="23" s="1"/>
  <c r="AS190" i="23"/>
  <c r="AN190" i="23"/>
  <c r="AM190" i="23"/>
  <c r="BB189" i="23"/>
  <c r="AW189" i="23"/>
  <c r="AV189" i="23"/>
  <c r="AT189" i="23"/>
  <c r="AU189" i="23" s="1"/>
  <c r="AS189" i="23"/>
  <c r="AN189" i="23"/>
  <c r="AM189" i="23"/>
  <c r="BB188" i="23"/>
  <c r="AW188" i="23"/>
  <c r="AV188" i="23"/>
  <c r="AT188" i="23"/>
  <c r="AU188" i="23" s="1"/>
  <c r="AS188" i="23"/>
  <c r="AN188" i="23"/>
  <c r="AM188" i="23"/>
  <c r="BB187" i="23"/>
  <c r="AW187" i="23"/>
  <c r="AV187" i="23"/>
  <c r="AT187" i="23"/>
  <c r="AU187" i="23" s="1"/>
  <c r="AS187" i="23"/>
  <c r="AN187" i="23"/>
  <c r="AM187" i="23"/>
  <c r="BB186" i="23"/>
  <c r="AW186" i="23"/>
  <c r="AV186" i="23"/>
  <c r="AT186" i="23"/>
  <c r="AU186" i="23" s="1"/>
  <c r="AS186" i="23"/>
  <c r="AN186" i="23"/>
  <c r="AM186" i="23"/>
  <c r="BB185" i="23"/>
  <c r="AW185" i="23"/>
  <c r="AV185" i="23"/>
  <c r="AT185" i="23"/>
  <c r="AU185" i="23" s="1"/>
  <c r="AS185" i="23"/>
  <c r="AN185" i="23"/>
  <c r="AM185" i="23"/>
  <c r="BB184" i="23"/>
  <c r="AW184" i="23"/>
  <c r="AV184" i="23"/>
  <c r="AT184" i="23"/>
  <c r="AU184" i="23" s="1"/>
  <c r="AS184" i="23"/>
  <c r="AN184" i="23"/>
  <c r="AM184" i="23"/>
  <c r="BB183" i="23"/>
  <c r="AW183" i="23"/>
  <c r="AV183" i="23"/>
  <c r="AT183" i="23"/>
  <c r="AU183" i="23" s="1"/>
  <c r="AS183" i="23"/>
  <c r="AN183" i="23"/>
  <c r="AM183" i="23"/>
  <c r="BB182" i="23"/>
  <c r="AW182" i="23"/>
  <c r="AV182" i="23"/>
  <c r="AT182" i="23"/>
  <c r="AU182" i="23" s="1"/>
  <c r="AS182" i="23"/>
  <c r="AN182" i="23"/>
  <c r="AM182" i="23"/>
  <c r="BB181" i="23"/>
  <c r="AW181" i="23"/>
  <c r="AV181" i="23"/>
  <c r="AT181" i="23"/>
  <c r="AU181" i="23" s="1"/>
  <c r="AS181" i="23"/>
  <c r="AN181" i="23"/>
  <c r="AM181" i="23"/>
  <c r="BB180" i="23"/>
  <c r="AW180" i="23"/>
  <c r="AV180" i="23"/>
  <c r="AT180" i="23"/>
  <c r="AU180" i="23" s="1"/>
  <c r="AS180" i="23"/>
  <c r="AN180" i="23"/>
  <c r="AM180" i="23"/>
  <c r="BB179" i="23"/>
  <c r="AW179" i="23"/>
  <c r="AV179" i="23"/>
  <c r="AT179" i="23"/>
  <c r="AU179" i="23" s="1"/>
  <c r="AS179" i="23"/>
  <c r="AN179" i="23"/>
  <c r="AM179" i="23"/>
  <c r="BB178" i="23"/>
  <c r="AW178" i="23"/>
  <c r="AV178" i="23"/>
  <c r="AT178" i="23"/>
  <c r="AU178" i="23" s="1"/>
  <c r="AS178" i="23"/>
  <c r="AN178" i="23"/>
  <c r="AM178" i="23"/>
  <c r="BB177" i="23"/>
  <c r="AW177" i="23"/>
  <c r="AV177" i="23"/>
  <c r="AT177" i="23"/>
  <c r="AU177" i="23" s="1"/>
  <c r="AS177" i="23"/>
  <c r="AN177" i="23"/>
  <c r="AM177" i="23"/>
  <c r="BB176" i="23"/>
  <c r="AW176" i="23"/>
  <c r="AV176" i="23"/>
  <c r="AT176" i="23"/>
  <c r="AU176" i="23" s="1"/>
  <c r="AS176" i="23"/>
  <c r="AN176" i="23"/>
  <c r="AM176" i="23"/>
  <c r="BB175" i="23"/>
  <c r="AW175" i="23"/>
  <c r="AV175" i="23"/>
  <c r="AT175" i="23"/>
  <c r="AU175" i="23" s="1"/>
  <c r="AS175" i="23"/>
  <c r="AN175" i="23"/>
  <c r="AM175" i="23"/>
  <c r="BB174" i="23"/>
  <c r="AW174" i="23"/>
  <c r="AV174" i="23"/>
  <c r="AT174" i="23"/>
  <c r="AU174" i="23" s="1"/>
  <c r="AS174" i="23"/>
  <c r="AN174" i="23"/>
  <c r="AM174" i="23"/>
  <c r="BB173" i="23"/>
  <c r="AW173" i="23"/>
  <c r="AV173" i="23"/>
  <c r="AT173" i="23"/>
  <c r="AU173" i="23" s="1"/>
  <c r="AS173" i="23"/>
  <c r="AN173" i="23"/>
  <c r="AM173" i="23"/>
  <c r="BB172" i="23"/>
  <c r="AW172" i="23"/>
  <c r="AV172" i="23"/>
  <c r="AT172" i="23"/>
  <c r="AU172" i="23" s="1"/>
  <c r="AS172" i="23"/>
  <c r="AN172" i="23"/>
  <c r="AM172" i="23"/>
  <c r="BB171" i="23"/>
  <c r="AW171" i="23"/>
  <c r="AV171" i="23"/>
  <c r="AT171" i="23"/>
  <c r="AU171" i="23" s="1"/>
  <c r="AS171" i="23"/>
  <c r="AN171" i="23"/>
  <c r="AM171" i="23"/>
  <c r="BB170" i="23"/>
  <c r="AW170" i="23"/>
  <c r="AV170" i="23"/>
  <c r="AT170" i="23"/>
  <c r="AU170" i="23" s="1"/>
  <c r="AS170" i="23"/>
  <c r="AN170" i="23"/>
  <c r="AM170" i="23"/>
  <c r="BB169" i="23"/>
  <c r="AW169" i="23"/>
  <c r="AV169" i="23"/>
  <c r="AT169" i="23"/>
  <c r="AU169" i="23" s="1"/>
  <c r="AS169" i="23"/>
  <c r="AN169" i="23"/>
  <c r="AM169" i="23"/>
  <c r="BB168" i="23"/>
  <c r="AW168" i="23"/>
  <c r="AV168" i="23"/>
  <c r="AT168" i="23"/>
  <c r="AU168" i="23" s="1"/>
  <c r="AS168" i="23"/>
  <c r="AN168" i="23"/>
  <c r="AM168" i="23"/>
  <c r="BB167" i="23"/>
  <c r="AW167" i="23"/>
  <c r="AV167" i="23"/>
  <c r="AT167" i="23"/>
  <c r="AU167" i="23" s="1"/>
  <c r="AS167" i="23"/>
  <c r="AN167" i="23"/>
  <c r="AM167" i="23"/>
  <c r="BB166" i="23"/>
  <c r="AW166" i="23"/>
  <c r="AV166" i="23"/>
  <c r="AT166" i="23"/>
  <c r="AU166" i="23" s="1"/>
  <c r="AS166" i="23"/>
  <c r="AN166" i="23"/>
  <c r="AM166" i="23"/>
  <c r="BB165" i="23"/>
  <c r="AW165" i="23"/>
  <c r="AV165" i="23"/>
  <c r="AT165" i="23"/>
  <c r="AU165" i="23" s="1"/>
  <c r="AS165" i="23"/>
  <c r="AN165" i="23"/>
  <c r="AM165" i="23"/>
  <c r="BB164" i="23"/>
  <c r="AW164" i="23"/>
  <c r="AV164" i="23"/>
  <c r="AT164" i="23"/>
  <c r="AU164" i="23" s="1"/>
  <c r="AS164" i="23"/>
  <c r="AN164" i="23"/>
  <c r="AM164" i="23"/>
  <c r="BB163" i="23"/>
  <c r="AW163" i="23"/>
  <c r="AV163" i="23"/>
  <c r="AT163" i="23"/>
  <c r="AU163" i="23" s="1"/>
  <c r="AS163" i="23"/>
  <c r="AN163" i="23"/>
  <c r="AM163" i="23"/>
  <c r="BB162" i="23"/>
  <c r="AW162" i="23"/>
  <c r="AV162" i="23"/>
  <c r="AT162" i="23"/>
  <c r="AU162" i="23" s="1"/>
  <c r="AS162" i="23"/>
  <c r="AN162" i="23"/>
  <c r="AM162" i="23"/>
  <c r="BB161" i="23"/>
  <c r="AW161" i="23"/>
  <c r="AV161" i="23"/>
  <c r="AT161" i="23"/>
  <c r="AU161" i="23" s="1"/>
  <c r="AS161" i="23"/>
  <c r="AN161" i="23"/>
  <c r="AM161" i="23"/>
  <c r="BB160" i="23"/>
  <c r="AW160" i="23"/>
  <c r="AV160" i="23"/>
  <c r="AT160" i="23"/>
  <c r="AU160" i="23" s="1"/>
  <c r="AS160" i="23"/>
  <c r="AN160" i="23"/>
  <c r="AM160" i="23"/>
  <c r="BB159" i="23"/>
  <c r="AW159" i="23"/>
  <c r="AV159" i="23"/>
  <c r="AT159" i="23"/>
  <c r="AU159" i="23" s="1"/>
  <c r="AS159" i="23"/>
  <c r="AN159" i="23"/>
  <c r="AM159" i="23"/>
  <c r="BB158" i="23"/>
  <c r="AW158" i="23"/>
  <c r="AV158" i="23"/>
  <c r="AT158" i="23"/>
  <c r="AU158" i="23" s="1"/>
  <c r="AS158" i="23"/>
  <c r="AN158" i="23"/>
  <c r="AM158" i="23"/>
  <c r="BB157" i="23"/>
  <c r="AW157" i="23"/>
  <c r="AV157" i="23"/>
  <c r="AT157" i="23"/>
  <c r="AU157" i="23" s="1"/>
  <c r="AS157" i="23"/>
  <c r="AN157" i="23"/>
  <c r="AM157" i="23"/>
  <c r="BB156" i="23"/>
  <c r="AW156" i="23"/>
  <c r="AV156" i="23"/>
  <c r="AT156" i="23"/>
  <c r="AU156" i="23" s="1"/>
  <c r="AS156" i="23"/>
  <c r="AN156" i="23"/>
  <c r="AM156" i="23"/>
  <c r="BB155" i="23"/>
  <c r="AW155" i="23"/>
  <c r="AV155" i="23"/>
  <c r="AT155" i="23"/>
  <c r="AU155" i="23" s="1"/>
  <c r="AS155" i="23"/>
  <c r="AN155" i="23"/>
  <c r="AM155" i="23"/>
  <c r="BB154" i="23"/>
  <c r="AW154" i="23"/>
  <c r="AV154" i="23"/>
  <c r="AT154" i="23"/>
  <c r="AU154" i="23" s="1"/>
  <c r="AS154" i="23"/>
  <c r="AN154" i="23"/>
  <c r="AM154" i="23"/>
  <c r="BB153" i="23"/>
  <c r="AW153" i="23"/>
  <c r="AV153" i="23"/>
  <c r="AT153" i="23"/>
  <c r="AU153" i="23" s="1"/>
  <c r="AS153" i="23"/>
  <c r="AN153" i="23"/>
  <c r="AM153" i="23"/>
  <c r="BB152" i="23"/>
  <c r="AW152" i="23"/>
  <c r="AV152" i="23"/>
  <c r="AT152" i="23"/>
  <c r="AU152" i="23" s="1"/>
  <c r="AS152" i="23"/>
  <c r="AN152" i="23"/>
  <c r="AM152" i="23"/>
  <c r="BB151" i="23"/>
  <c r="AW151" i="23"/>
  <c r="AV151" i="23"/>
  <c r="AT151" i="23"/>
  <c r="AU151" i="23" s="1"/>
  <c r="AS151" i="23"/>
  <c r="AN151" i="23"/>
  <c r="AM151" i="23"/>
  <c r="BB150" i="23"/>
  <c r="AW150" i="23"/>
  <c r="AV150" i="23"/>
  <c r="AT150" i="23"/>
  <c r="AU150" i="23" s="1"/>
  <c r="AS150" i="23"/>
  <c r="AN150" i="23"/>
  <c r="AM150" i="23"/>
  <c r="BB149" i="23"/>
  <c r="AW149" i="23"/>
  <c r="AV149" i="23"/>
  <c r="AT149" i="23"/>
  <c r="AU149" i="23" s="1"/>
  <c r="AS149" i="23"/>
  <c r="AN149" i="23"/>
  <c r="AM149" i="23"/>
  <c r="BB148" i="23"/>
  <c r="AW148" i="23"/>
  <c r="AV148" i="23"/>
  <c r="AT148" i="23"/>
  <c r="AU148" i="23" s="1"/>
  <c r="AS148" i="23"/>
  <c r="AN148" i="23"/>
  <c r="AM148" i="23"/>
  <c r="BB147" i="23"/>
  <c r="AW147" i="23"/>
  <c r="AV147" i="23"/>
  <c r="AT147" i="23"/>
  <c r="AU147" i="23" s="1"/>
  <c r="AS147" i="23"/>
  <c r="AN147" i="23"/>
  <c r="AM147" i="23"/>
  <c r="BB146" i="23"/>
  <c r="AW146" i="23"/>
  <c r="AV146" i="23"/>
  <c r="AT146" i="23"/>
  <c r="AU146" i="23" s="1"/>
  <c r="AS146" i="23"/>
  <c r="AN146" i="23"/>
  <c r="AM146" i="23"/>
  <c r="BB145" i="23"/>
  <c r="AW145" i="23"/>
  <c r="AV145" i="23"/>
  <c r="AT145" i="23"/>
  <c r="AU145" i="23" s="1"/>
  <c r="AS145" i="23"/>
  <c r="AN145" i="23"/>
  <c r="AM145" i="23"/>
  <c r="BB144" i="23"/>
  <c r="AW144" i="23"/>
  <c r="AV144" i="23"/>
  <c r="AT144" i="23"/>
  <c r="AU144" i="23" s="1"/>
  <c r="AS144" i="23"/>
  <c r="AN144" i="23"/>
  <c r="AM144" i="23"/>
  <c r="BB143" i="23"/>
  <c r="AW143" i="23"/>
  <c r="AV143" i="23"/>
  <c r="AT143" i="23"/>
  <c r="AU143" i="23" s="1"/>
  <c r="AS143" i="23"/>
  <c r="AN143" i="23"/>
  <c r="AM143" i="23"/>
  <c r="BB142" i="23"/>
  <c r="AW142" i="23"/>
  <c r="AV142" i="23"/>
  <c r="AT142" i="23"/>
  <c r="AU142" i="23" s="1"/>
  <c r="AS142" i="23"/>
  <c r="AN142" i="23"/>
  <c r="AM142" i="23"/>
  <c r="BB141" i="23"/>
  <c r="AW141" i="23"/>
  <c r="AV141" i="23"/>
  <c r="AT141" i="23"/>
  <c r="AU141" i="23" s="1"/>
  <c r="AS141" i="23"/>
  <c r="AN141" i="23"/>
  <c r="AM141" i="23"/>
  <c r="BB140" i="23"/>
  <c r="AW140" i="23"/>
  <c r="AV140" i="23"/>
  <c r="AT140" i="23"/>
  <c r="AU140" i="23" s="1"/>
  <c r="AS140" i="23"/>
  <c r="AN140" i="23"/>
  <c r="AM140" i="23"/>
  <c r="BB139" i="23"/>
  <c r="AW139" i="23"/>
  <c r="AV139" i="23"/>
  <c r="AT139" i="23"/>
  <c r="AU139" i="23" s="1"/>
  <c r="AS139" i="23"/>
  <c r="AN139" i="23"/>
  <c r="AM139" i="23"/>
  <c r="BB138" i="23"/>
  <c r="AW138" i="23"/>
  <c r="AV138" i="23"/>
  <c r="AT138" i="23"/>
  <c r="AU138" i="23" s="1"/>
  <c r="AS138" i="23"/>
  <c r="AN138" i="23"/>
  <c r="AM138" i="23"/>
  <c r="BB137" i="23"/>
  <c r="AW137" i="23"/>
  <c r="AV137" i="23"/>
  <c r="AT137" i="23"/>
  <c r="AU137" i="23" s="1"/>
  <c r="AS137" i="23"/>
  <c r="AN137" i="23"/>
  <c r="AM137" i="23"/>
  <c r="BB136" i="23"/>
  <c r="AW136" i="23"/>
  <c r="AV136" i="23"/>
  <c r="AT136" i="23"/>
  <c r="AU136" i="23" s="1"/>
  <c r="AS136" i="23"/>
  <c r="AN136" i="23"/>
  <c r="AM136" i="23"/>
  <c r="BB135" i="23"/>
  <c r="AW135" i="23"/>
  <c r="AV135" i="23"/>
  <c r="AT135" i="23"/>
  <c r="AU135" i="23" s="1"/>
  <c r="AS135" i="23"/>
  <c r="AN135" i="23"/>
  <c r="AM135" i="23"/>
  <c r="BB134" i="23"/>
  <c r="AW134" i="23"/>
  <c r="AV134" i="23"/>
  <c r="AT134" i="23"/>
  <c r="AU134" i="23" s="1"/>
  <c r="AS134" i="23"/>
  <c r="AN134" i="23"/>
  <c r="AM134" i="23"/>
  <c r="BB133" i="23"/>
  <c r="AW133" i="23"/>
  <c r="AV133" i="23"/>
  <c r="AT133" i="23"/>
  <c r="AU133" i="23" s="1"/>
  <c r="AS133" i="23"/>
  <c r="AN133" i="23"/>
  <c r="AM133" i="23"/>
  <c r="BB132" i="23"/>
  <c r="AW132" i="23"/>
  <c r="AV132" i="23"/>
  <c r="AT132" i="23"/>
  <c r="AU132" i="23" s="1"/>
  <c r="AS132" i="23"/>
  <c r="AN132" i="23"/>
  <c r="AM132" i="23"/>
  <c r="BB131" i="23"/>
  <c r="AW131" i="23"/>
  <c r="AV131" i="23"/>
  <c r="AT131" i="23"/>
  <c r="AU131" i="23" s="1"/>
  <c r="AS131" i="23"/>
  <c r="AN131" i="23"/>
  <c r="AM131" i="23"/>
  <c r="BB130" i="23"/>
  <c r="AW130" i="23"/>
  <c r="AV130" i="23"/>
  <c r="AT130" i="23"/>
  <c r="AU130" i="23" s="1"/>
  <c r="AS130" i="23"/>
  <c r="AN130" i="23"/>
  <c r="AM130" i="23"/>
  <c r="BB129" i="23"/>
  <c r="AW129" i="23"/>
  <c r="AV129" i="23"/>
  <c r="AT129" i="23"/>
  <c r="AU129" i="23" s="1"/>
  <c r="AS129" i="23"/>
  <c r="AN129" i="23"/>
  <c r="AM129" i="23"/>
  <c r="BB128" i="23"/>
  <c r="AW128" i="23"/>
  <c r="AV128" i="23"/>
  <c r="AT128" i="23"/>
  <c r="AU128" i="23" s="1"/>
  <c r="AS128" i="23"/>
  <c r="AN128" i="23"/>
  <c r="AM128" i="23"/>
  <c r="BB127" i="23"/>
  <c r="AW127" i="23"/>
  <c r="AV127" i="23"/>
  <c r="AT127" i="23"/>
  <c r="AU127" i="23" s="1"/>
  <c r="AS127" i="23"/>
  <c r="AN127" i="23"/>
  <c r="AM127" i="23"/>
  <c r="BB126" i="23"/>
  <c r="AW126" i="23"/>
  <c r="AV126" i="23"/>
  <c r="AT126" i="23"/>
  <c r="AU126" i="23" s="1"/>
  <c r="AS126" i="23"/>
  <c r="AN126" i="23"/>
  <c r="AM126" i="23"/>
  <c r="BB125" i="23"/>
  <c r="AW125" i="23"/>
  <c r="AV125" i="23"/>
  <c r="AT125" i="23"/>
  <c r="AU125" i="23" s="1"/>
  <c r="AS125" i="23"/>
  <c r="AN125" i="23"/>
  <c r="AM125" i="23"/>
  <c r="BB124" i="23"/>
  <c r="AW124" i="23"/>
  <c r="AV124" i="23"/>
  <c r="AT124" i="23"/>
  <c r="AU124" i="23" s="1"/>
  <c r="AS124" i="23"/>
  <c r="AN124" i="23"/>
  <c r="AM124" i="23"/>
  <c r="BB123" i="23"/>
  <c r="AW123" i="23"/>
  <c r="AV123" i="23"/>
  <c r="AT123" i="23"/>
  <c r="AU123" i="23" s="1"/>
  <c r="AS123" i="23"/>
  <c r="AN123" i="23"/>
  <c r="AM123" i="23"/>
  <c r="BB122" i="23"/>
  <c r="AW122" i="23"/>
  <c r="AV122" i="23"/>
  <c r="AT122" i="23"/>
  <c r="AU122" i="23" s="1"/>
  <c r="AS122" i="23"/>
  <c r="AN122" i="23"/>
  <c r="AM122" i="23"/>
  <c r="BB121" i="23"/>
  <c r="AW121" i="23"/>
  <c r="AV121" i="23"/>
  <c r="AT121" i="23"/>
  <c r="AU121" i="23" s="1"/>
  <c r="AS121" i="23"/>
  <c r="AN121" i="23"/>
  <c r="AM121" i="23"/>
  <c r="BB120" i="23"/>
  <c r="AW120" i="23"/>
  <c r="AV120" i="23"/>
  <c r="AT120" i="23"/>
  <c r="AU120" i="23" s="1"/>
  <c r="AS120" i="23"/>
  <c r="AN120" i="23"/>
  <c r="AM120" i="23"/>
  <c r="BB119" i="23"/>
  <c r="AW119" i="23"/>
  <c r="AV119" i="23"/>
  <c r="AT119" i="23"/>
  <c r="AU119" i="23" s="1"/>
  <c r="AS119" i="23"/>
  <c r="AN119" i="23"/>
  <c r="AM119" i="23"/>
  <c r="BB118" i="23"/>
  <c r="AW118" i="23"/>
  <c r="AV118" i="23"/>
  <c r="AT118" i="23"/>
  <c r="AU118" i="23" s="1"/>
  <c r="AS118" i="23"/>
  <c r="AN118" i="23"/>
  <c r="AM118" i="23"/>
  <c r="BB117" i="23"/>
  <c r="AW117" i="23"/>
  <c r="AV117" i="23"/>
  <c r="AT117" i="23"/>
  <c r="AU117" i="23" s="1"/>
  <c r="AS117" i="23"/>
  <c r="AN117" i="23"/>
  <c r="AM117" i="23"/>
  <c r="BB116" i="23"/>
  <c r="AW116" i="23"/>
  <c r="AV116" i="23"/>
  <c r="AT116" i="23"/>
  <c r="AU116" i="23" s="1"/>
  <c r="AS116" i="23"/>
  <c r="AN116" i="23"/>
  <c r="AM116" i="23"/>
  <c r="BB115" i="23"/>
  <c r="AW115" i="23"/>
  <c r="AV115" i="23"/>
  <c r="AT115" i="23"/>
  <c r="AU115" i="23" s="1"/>
  <c r="AS115" i="23"/>
  <c r="AN115" i="23"/>
  <c r="AM115" i="23"/>
  <c r="BB114" i="23"/>
  <c r="AW114" i="23"/>
  <c r="AV114" i="23"/>
  <c r="AT114" i="23"/>
  <c r="AU114" i="23" s="1"/>
  <c r="AS114" i="23"/>
  <c r="AN114" i="23"/>
  <c r="AM114" i="23"/>
  <c r="BB113" i="23"/>
  <c r="AW113" i="23"/>
  <c r="AV113" i="23"/>
  <c r="AT113" i="23"/>
  <c r="AU113" i="23" s="1"/>
  <c r="AS113" i="23"/>
  <c r="AN113" i="23"/>
  <c r="AM113" i="23"/>
  <c r="BB112" i="23"/>
  <c r="AW112" i="23"/>
  <c r="AV112" i="23"/>
  <c r="AT112" i="23"/>
  <c r="AU112" i="23" s="1"/>
  <c r="AS112" i="23"/>
  <c r="AN112" i="23"/>
  <c r="AM112" i="23"/>
  <c r="BB111" i="23"/>
  <c r="AW111" i="23"/>
  <c r="AV111" i="23"/>
  <c r="AT111" i="23"/>
  <c r="AU111" i="23" s="1"/>
  <c r="AS111" i="23"/>
  <c r="AN111" i="23"/>
  <c r="AM111" i="23"/>
  <c r="BB110" i="23"/>
  <c r="AW110" i="23"/>
  <c r="AV110" i="23"/>
  <c r="AT110" i="23"/>
  <c r="AU110" i="23" s="1"/>
  <c r="AS110" i="23"/>
  <c r="AN110" i="23"/>
  <c r="AM110" i="23"/>
  <c r="BB109" i="23"/>
  <c r="AW109" i="23"/>
  <c r="AV109" i="23"/>
  <c r="AT109" i="23"/>
  <c r="AU109" i="23" s="1"/>
  <c r="AS109" i="23"/>
  <c r="AN109" i="23"/>
  <c r="AM109" i="23"/>
  <c r="BB108" i="23"/>
  <c r="AW108" i="23"/>
  <c r="AV108" i="23"/>
  <c r="AT108" i="23"/>
  <c r="AU108" i="23" s="1"/>
  <c r="AS108" i="23"/>
  <c r="AN108" i="23"/>
  <c r="AM108" i="23"/>
  <c r="BB107" i="23"/>
  <c r="AW107" i="23"/>
  <c r="AV107" i="23"/>
  <c r="AT107" i="23"/>
  <c r="AU107" i="23" s="1"/>
  <c r="AS107" i="23"/>
  <c r="AN107" i="23"/>
  <c r="AM107" i="23"/>
  <c r="BB106" i="23"/>
  <c r="AW106" i="23"/>
  <c r="AV106" i="23"/>
  <c r="AT106" i="23"/>
  <c r="AU106" i="23" s="1"/>
  <c r="AS106" i="23"/>
  <c r="AN106" i="23"/>
  <c r="AM106" i="23"/>
  <c r="BB105" i="23"/>
  <c r="AW105" i="23"/>
  <c r="AV105" i="23"/>
  <c r="AT105" i="23"/>
  <c r="AU105" i="23" s="1"/>
  <c r="AS105" i="23"/>
  <c r="AN105" i="23"/>
  <c r="AM105" i="23"/>
  <c r="BB104" i="23"/>
  <c r="AW104" i="23"/>
  <c r="AV104" i="23"/>
  <c r="AT104" i="23"/>
  <c r="AU104" i="23" s="1"/>
  <c r="AS104" i="23"/>
  <c r="AN104" i="23"/>
  <c r="AM104" i="23"/>
  <c r="BB103" i="23"/>
  <c r="AW103" i="23"/>
  <c r="AV103" i="23"/>
  <c r="AT103" i="23"/>
  <c r="AU103" i="23" s="1"/>
  <c r="AS103" i="23"/>
  <c r="AN103" i="23"/>
  <c r="AM103" i="23"/>
  <c r="BB102" i="23"/>
  <c r="AW102" i="23"/>
  <c r="AV102" i="23"/>
  <c r="AT102" i="23"/>
  <c r="AU102" i="23" s="1"/>
  <c r="AS102" i="23"/>
  <c r="AN102" i="23"/>
  <c r="AM102" i="23"/>
  <c r="BB101" i="23"/>
  <c r="AW101" i="23"/>
  <c r="AV101" i="23"/>
  <c r="AT101" i="23"/>
  <c r="AU101" i="23" s="1"/>
  <c r="AS101" i="23"/>
  <c r="AN101" i="23"/>
  <c r="AM101" i="23"/>
  <c r="BB100" i="23"/>
  <c r="AW100" i="23"/>
  <c r="AV100" i="23"/>
  <c r="AT100" i="23"/>
  <c r="AU100" i="23" s="1"/>
  <c r="AS100" i="23"/>
  <c r="AN100" i="23"/>
  <c r="AM100" i="23"/>
  <c r="BB99" i="23"/>
  <c r="AW99" i="23"/>
  <c r="AV99" i="23"/>
  <c r="AT99" i="23"/>
  <c r="AU99" i="23" s="1"/>
  <c r="AS99" i="23"/>
  <c r="AN99" i="23"/>
  <c r="AM99" i="23"/>
  <c r="BB98" i="23"/>
  <c r="AW98" i="23"/>
  <c r="AV98" i="23"/>
  <c r="AT98" i="23"/>
  <c r="AU98" i="23" s="1"/>
  <c r="AS98" i="23"/>
  <c r="AN98" i="23"/>
  <c r="AM98" i="23"/>
  <c r="BB97" i="23"/>
  <c r="AW97" i="23"/>
  <c r="AV97" i="23"/>
  <c r="AT97" i="23"/>
  <c r="AU97" i="23" s="1"/>
  <c r="AS97" i="23"/>
  <c r="AN97" i="23"/>
  <c r="AM97" i="23"/>
  <c r="BB96" i="23"/>
  <c r="AW96" i="23"/>
  <c r="AV96" i="23"/>
  <c r="AT96" i="23"/>
  <c r="AU96" i="23" s="1"/>
  <c r="AS96" i="23"/>
  <c r="AN96" i="23"/>
  <c r="AM96" i="23"/>
  <c r="BB95" i="23"/>
  <c r="AW95" i="23"/>
  <c r="AV95" i="23"/>
  <c r="AT95" i="23"/>
  <c r="AU95" i="23" s="1"/>
  <c r="AS95" i="23"/>
  <c r="AN95" i="23"/>
  <c r="AM95" i="23"/>
  <c r="BB94" i="23"/>
  <c r="AW94" i="23"/>
  <c r="AV94" i="23"/>
  <c r="AT94" i="23"/>
  <c r="AU94" i="23" s="1"/>
  <c r="AS94" i="23"/>
  <c r="AN94" i="23"/>
  <c r="AM94" i="23"/>
  <c r="BB93" i="23"/>
  <c r="AW93" i="23"/>
  <c r="AV93" i="23"/>
  <c r="AT93" i="23"/>
  <c r="AU93" i="23" s="1"/>
  <c r="AS93" i="23"/>
  <c r="AN93" i="23"/>
  <c r="AM93" i="23"/>
  <c r="BB92" i="23"/>
  <c r="AW92" i="23"/>
  <c r="AV92" i="23"/>
  <c r="AT92" i="23"/>
  <c r="AU92" i="23" s="1"/>
  <c r="AS92" i="23"/>
  <c r="AN92" i="23"/>
  <c r="AM92" i="23"/>
  <c r="BB91" i="23"/>
  <c r="AW91" i="23"/>
  <c r="AV91" i="23"/>
  <c r="AT91" i="23"/>
  <c r="AU91" i="23" s="1"/>
  <c r="AS91" i="23"/>
  <c r="AN91" i="23"/>
  <c r="AM91" i="23"/>
  <c r="BB90" i="23"/>
  <c r="AW90" i="23"/>
  <c r="AV90" i="23"/>
  <c r="AT90" i="23"/>
  <c r="AU90" i="23" s="1"/>
  <c r="AS90" i="23"/>
  <c r="AN90" i="23"/>
  <c r="AM90" i="23"/>
  <c r="BB89" i="23"/>
  <c r="AW89" i="23"/>
  <c r="AV89" i="23"/>
  <c r="AT89" i="23"/>
  <c r="AU89" i="23" s="1"/>
  <c r="AS89" i="23"/>
  <c r="AN89" i="23"/>
  <c r="AM89" i="23"/>
  <c r="BB88" i="23"/>
  <c r="AW88" i="23"/>
  <c r="AV88" i="23"/>
  <c r="AT88" i="23"/>
  <c r="AU88" i="23" s="1"/>
  <c r="AS88" i="23"/>
  <c r="AN88" i="23"/>
  <c r="AM88" i="23"/>
  <c r="BB87" i="23"/>
  <c r="AW87" i="23"/>
  <c r="AV87" i="23"/>
  <c r="AT87" i="23"/>
  <c r="AU87" i="23" s="1"/>
  <c r="AS87" i="23"/>
  <c r="AN87" i="23"/>
  <c r="AM87" i="23"/>
  <c r="BB86" i="23"/>
  <c r="AW86" i="23"/>
  <c r="AV86" i="23"/>
  <c r="AT86" i="23"/>
  <c r="AU86" i="23" s="1"/>
  <c r="AS86" i="23"/>
  <c r="AN86" i="23"/>
  <c r="AM86" i="23"/>
  <c r="BB85" i="23"/>
  <c r="AW85" i="23"/>
  <c r="AV85" i="23"/>
  <c r="AT85" i="23"/>
  <c r="AU85" i="23" s="1"/>
  <c r="AS85" i="23"/>
  <c r="AN85" i="23"/>
  <c r="AM85" i="23"/>
  <c r="BB84" i="23"/>
  <c r="AW84" i="23"/>
  <c r="AV84" i="23"/>
  <c r="AT84" i="23"/>
  <c r="AU84" i="23" s="1"/>
  <c r="AS84" i="23"/>
  <c r="AN84" i="23"/>
  <c r="AM84" i="23"/>
  <c r="BB83" i="23"/>
  <c r="AW83" i="23"/>
  <c r="AV83" i="23"/>
  <c r="AT83" i="23"/>
  <c r="AU83" i="23" s="1"/>
  <c r="AS83" i="23"/>
  <c r="AN83" i="23"/>
  <c r="AM83" i="23"/>
  <c r="BB82" i="23"/>
  <c r="AW82" i="23"/>
  <c r="AV82" i="23"/>
  <c r="AT82" i="23"/>
  <c r="AU82" i="23" s="1"/>
  <c r="AS82" i="23"/>
  <c r="AN82" i="23"/>
  <c r="AM82" i="23"/>
  <c r="BB81" i="23"/>
  <c r="AW81" i="23"/>
  <c r="AV81" i="23"/>
  <c r="AT81" i="23"/>
  <c r="AU81" i="23" s="1"/>
  <c r="AS81" i="23"/>
  <c r="AN81" i="23"/>
  <c r="AM81" i="23"/>
  <c r="BB80" i="23"/>
  <c r="AW80" i="23"/>
  <c r="AV80" i="23"/>
  <c r="AT80" i="23"/>
  <c r="AU80" i="23" s="1"/>
  <c r="AS80" i="23"/>
  <c r="AN80" i="23"/>
  <c r="AM80" i="23"/>
  <c r="BB79" i="23"/>
  <c r="AW79" i="23"/>
  <c r="AV79" i="23"/>
  <c r="AT79" i="23"/>
  <c r="AU79" i="23" s="1"/>
  <c r="AS79" i="23"/>
  <c r="AN79" i="23"/>
  <c r="AM79" i="23"/>
  <c r="BB78" i="23"/>
  <c r="AW78" i="23"/>
  <c r="AV78" i="23"/>
  <c r="AT78" i="23"/>
  <c r="AU78" i="23" s="1"/>
  <c r="AS78" i="23"/>
  <c r="AN78" i="23"/>
  <c r="AM78" i="23"/>
  <c r="BB77" i="23"/>
  <c r="AW77" i="23"/>
  <c r="AV77" i="23"/>
  <c r="AT77" i="23"/>
  <c r="AU77" i="23" s="1"/>
  <c r="AS77" i="23"/>
  <c r="AN77" i="23"/>
  <c r="AM77" i="23"/>
  <c r="BB76" i="23"/>
  <c r="AW76" i="23"/>
  <c r="AV76" i="23"/>
  <c r="AT76" i="23"/>
  <c r="AU76" i="23" s="1"/>
  <c r="AS76" i="23"/>
  <c r="AN76" i="23"/>
  <c r="AM76" i="23"/>
  <c r="BB75" i="23"/>
  <c r="AW75" i="23"/>
  <c r="AV75" i="23"/>
  <c r="AT75" i="23"/>
  <c r="AU75" i="23" s="1"/>
  <c r="AS75" i="23"/>
  <c r="AN75" i="23"/>
  <c r="AM75" i="23"/>
  <c r="BB74" i="23"/>
  <c r="AW74" i="23"/>
  <c r="AV74" i="23"/>
  <c r="AT74" i="23"/>
  <c r="AU74" i="23" s="1"/>
  <c r="AS74" i="23"/>
  <c r="AN74" i="23"/>
  <c r="AM74" i="23"/>
  <c r="BB73" i="23"/>
  <c r="AW73" i="23"/>
  <c r="AV73" i="23"/>
  <c r="AT73" i="23"/>
  <c r="AU73" i="23" s="1"/>
  <c r="AS73" i="23"/>
  <c r="AN73" i="23"/>
  <c r="AM73" i="23"/>
  <c r="BB72" i="23"/>
  <c r="AW72" i="23"/>
  <c r="AV72" i="23"/>
  <c r="AT72" i="23"/>
  <c r="AU72" i="23" s="1"/>
  <c r="AS72" i="23"/>
  <c r="AN72" i="23"/>
  <c r="AM72" i="23"/>
  <c r="BB71" i="23"/>
  <c r="AW71" i="23"/>
  <c r="AV71" i="23"/>
  <c r="AT71" i="23"/>
  <c r="AU71" i="23" s="1"/>
  <c r="AS71" i="23"/>
  <c r="AN71" i="23"/>
  <c r="AM71" i="23"/>
  <c r="BB70" i="23"/>
  <c r="AW70" i="23"/>
  <c r="AV70" i="23"/>
  <c r="AT70" i="23"/>
  <c r="AU70" i="23" s="1"/>
  <c r="AS70" i="23"/>
  <c r="AN70" i="23"/>
  <c r="AM70" i="23"/>
  <c r="BB69" i="23"/>
  <c r="AW69" i="23"/>
  <c r="AV69" i="23"/>
  <c r="AT69" i="23"/>
  <c r="AU69" i="23" s="1"/>
  <c r="AS69" i="23"/>
  <c r="AN69" i="23"/>
  <c r="AM69" i="23"/>
  <c r="BB68" i="23"/>
  <c r="AW68" i="23"/>
  <c r="AV68" i="23"/>
  <c r="AT68" i="23"/>
  <c r="AU68" i="23" s="1"/>
  <c r="AS68" i="23"/>
  <c r="AN68" i="23"/>
  <c r="AM68" i="23"/>
  <c r="BB67" i="23"/>
  <c r="AW67" i="23"/>
  <c r="AV67" i="23"/>
  <c r="AT67" i="23"/>
  <c r="AU67" i="23" s="1"/>
  <c r="AS67" i="23"/>
  <c r="AN67" i="23"/>
  <c r="AM67" i="23"/>
  <c r="BB66" i="23"/>
  <c r="AW66" i="23"/>
  <c r="AV66" i="23"/>
  <c r="AT66" i="23"/>
  <c r="AU66" i="23" s="1"/>
  <c r="AS66" i="23"/>
  <c r="AN66" i="23"/>
  <c r="AM66" i="23"/>
  <c r="BB65" i="23"/>
  <c r="AW65" i="23"/>
  <c r="AV65" i="23"/>
  <c r="AT65" i="23"/>
  <c r="AU65" i="23" s="1"/>
  <c r="AS65" i="23"/>
  <c r="AN65" i="23"/>
  <c r="AM65" i="23"/>
  <c r="BB64" i="23"/>
  <c r="AW64" i="23"/>
  <c r="AV64" i="23"/>
  <c r="AT64" i="23"/>
  <c r="AU64" i="23" s="1"/>
  <c r="AS64" i="23"/>
  <c r="AN64" i="23"/>
  <c r="AM64" i="23"/>
  <c r="BB63" i="23"/>
  <c r="AW63" i="23"/>
  <c r="AV63" i="23"/>
  <c r="AT63" i="23"/>
  <c r="AU63" i="23" s="1"/>
  <c r="AS63" i="23"/>
  <c r="AN63" i="23"/>
  <c r="AM63" i="23"/>
  <c r="BB62" i="23"/>
  <c r="AW62" i="23"/>
  <c r="AV62" i="23"/>
  <c r="AT62" i="23"/>
  <c r="AU62" i="23" s="1"/>
  <c r="AS62" i="23"/>
  <c r="AN62" i="23"/>
  <c r="AM62" i="23"/>
  <c r="BB61" i="23"/>
  <c r="AW61" i="23"/>
  <c r="AV61" i="23"/>
  <c r="AT61" i="23"/>
  <c r="AU61" i="23" s="1"/>
  <c r="AS61" i="23"/>
  <c r="AN61" i="23"/>
  <c r="AM61" i="23"/>
  <c r="BB60" i="23"/>
  <c r="AW60" i="23"/>
  <c r="AV60" i="23"/>
  <c r="AT60" i="23"/>
  <c r="AU60" i="23" s="1"/>
  <c r="AS60" i="23"/>
  <c r="AN60" i="23"/>
  <c r="AM60" i="23"/>
  <c r="BB59" i="23"/>
  <c r="AW59" i="23"/>
  <c r="AV59" i="23"/>
  <c r="AT59" i="23"/>
  <c r="AU59" i="23" s="1"/>
  <c r="AS59" i="23"/>
  <c r="AN59" i="23"/>
  <c r="AM59" i="23"/>
  <c r="BB58" i="23"/>
  <c r="AW58" i="23"/>
  <c r="AV58" i="23"/>
  <c r="AT58" i="23"/>
  <c r="AU58" i="23" s="1"/>
  <c r="AS58" i="23"/>
  <c r="AN58" i="23"/>
  <c r="AM58" i="23"/>
  <c r="BB57" i="23"/>
  <c r="AW57" i="23"/>
  <c r="AV57" i="23"/>
  <c r="AT57" i="23"/>
  <c r="AU57" i="23" s="1"/>
  <c r="AS57" i="23"/>
  <c r="AN57" i="23"/>
  <c r="AM57" i="23"/>
  <c r="BB56" i="23"/>
  <c r="AW56" i="23"/>
  <c r="AV56" i="23"/>
  <c r="AT56" i="23"/>
  <c r="AU56" i="23" s="1"/>
  <c r="AS56" i="23"/>
  <c r="AN56" i="23"/>
  <c r="AM56" i="23"/>
  <c r="BB55" i="23"/>
  <c r="AW55" i="23"/>
  <c r="AV55" i="23"/>
  <c r="AT55" i="23"/>
  <c r="AU55" i="23" s="1"/>
  <c r="AS55" i="23"/>
  <c r="AN55" i="23"/>
  <c r="AM55" i="23"/>
  <c r="BB54" i="23"/>
  <c r="AW54" i="23"/>
  <c r="AV54" i="23"/>
  <c r="AT54" i="23"/>
  <c r="AU54" i="23" s="1"/>
  <c r="AS54" i="23"/>
  <c r="AN54" i="23"/>
  <c r="AM54" i="23"/>
  <c r="BB53" i="23"/>
  <c r="AW53" i="23"/>
  <c r="AV53" i="23"/>
  <c r="AT53" i="23"/>
  <c r="AU53" i="23" s="1"/>
  <c r="AS53" i="23"/>
  <c r="AN53" i="23"/>
  <c r="AM53" i="23"/>
  <c r="BB52" i="23"/>
  <c r="AW52" i="23"/>
  <c r="AV52" i="23"/>
  <c r="AT52" i="23"/>
  <c r="AU52" i="23" s="1"/>
  <c r="AS52" i="23"/>
  <c r="AN52" i="23"/>
  <c r="AM52" i="23"/>
  <c r="BB51" i="23"/>
  <c r="AW51" i="23"/>
  <c r="AV51" i="23"/>
  <c r="AT51" i="23"/>
  <c r="AU51" i="23" s="1"/>
  <c r="AS51" i="23"/>
  <c r="AN51" i="23"/>
  <c r="AM51" i="23"/>
  <c r="BB50" i="23"/>
  <c r="AW50" i="23"/>
  <c r="AV50" i="23"/>
  <c r="AT50" i="23"/>
  <c r="AU50" i="23" s="1"/>
  <c r="AS50" i="23"/>
  <c r="AN50" i="23"/>
  <c r="AM50" i="23"/>
  <c r="BB49" i="23"/>
  <c r="AW49" i="23"/>
  <c r="AV49" i="23"/>
  <c r="AT49" i="23"/>
  <c r="AU49" i="23" s="1"/>
  <c r="AS49" i="23"/>
  <c r="AN49" i="23"/>
  <c r="AM49" i="23"/>
  <c r="BB48" i="23"/>
  <c r="AW48" i="23"/>
  <c r="AV48" i="23"/>
  <c r="AT48" i="23"/>
  <c r="AU48" i="23" s="1"/>
  <c r="AS48" i="23"/>
  <c r="AN48" i="23"/>
  <c r="AM48" i="23"/>
  <c r="BB47" i="23"/>
  <c r="AW47" i="23"/>
  <c r="AV47" i="23"/>
  <c r="AT47" i="23"/>
  <c r="AU47" i="23" s="1"/>
  <c r="AS47" i="23"/>
  <c r="AN47" i="23"/>
  <c r="AM47" i="23"/>
  <c r="BB46" i="23"/>
  <c r="AW46" i="23"/>
  <c r="AV46" i="23"/>
  <c r="AT46" i="23"/>
  <c r="AU46" i="23" s="1"/>
  <c r="AS46" i="23"/>
  <c r="AN46" i="23"/>
  <c r="AM46" i="23"/>
  <c r="BB45" i="23"/>
  <c r="AW45" i="23"/>
  <c r="AV45" i="23"/>
  <c r="AT45" i="23"/>
  <c r="AU45" i="23" s="1"/>
  <c r="AS45" i="23"/>
  <c r="AN45" i="23"/>
  <c r="AM45" i="23"/>
  <c r="BB44" i="23"/>
  <c r="AW44" i="23"/>
  <c r="AV44" i="23"/>
  <c r="AT44" i="23"/>
  <c r="AU44" i="23" s="1"/>
  <c r="AS44" i="23"/>
  <c r="AN44" i="23"/>
  <c r="AM44" i="23"/>
  <c r="BB43" i="23"/>
  <c r="AW43" i="23"/>
  <c r="AV43" i="23"/>
  <c r="AT43" i="23"/>
  <c r="AU43" i="23" s="1"/>
  <c r="AS43" i="23"/>
  <c r="AN43" i="23"/>
  <c r="AM43" i="23"/>
  <c r="BB42" i="23"/>
  <c r="AW42" i="23"/>
  <c r="AV42" i="23"/>
  <c r="AT42" i="23"/>
  <c r="AU42" i="23" s="1"/>
  <c r="AS42" i="23"/>
  <c r="AN42" i="23"/>
  <c r="AM42" i="23"/>
  <c r="BB41" i="23"/>
  <c r="AW41" i="23"/>
  <c r="AV41" i="23"/>
  <c r="AT41" i="23"/>
  <c r="AU41" i="23" s="1"/>
  <c r="AS41" i="23"/>
  <c r="AN41" i="23"/>
  <c r="AM41" i="23"/>
  <c r="BB40" i="23"/>
  <c r="AW40" i="23"/>
  <c r="AV40" i="23"/>
  <c r="AT40" i="23"/>
  <c r="AU40" i="23" s="1"/>
  <c r="AS40" i="23"/>
  <c r="AN40" i="23"/>
  <c r="AM40" i="23"/>
  <c r="BB39" i="23"/>
  <c r="AW39" i="23"/>
  <c r="AV39" i="23"/>
  <c r="AT39" i="23"/>
  <c r="AU39" i="23" s="1"/>
  <c r="AS39" i="23"/>
  <c r="AN39" i="23"/>
  <c r="AM39" i="23"/>
  <c r="BB38" i="23"/>
  <c r="AW38" i="23"/>
  <c r="AV38" i="23"/>
  <c r="AT38" i="23"/>
  <c r="AU38" i="23" s="1"/>
  <c r="AS38" i="23"/>
  <c r="AN38" i="23"/>
  <c r="AM38" i="23"/>
  <c r="BB37" i="23"/>
  <c r="AW37" i="23"/>
  <c r="AV37" i="23"/>
  <c r="AT37" i="23"/>
  <c r="AU37" i="23" s="1"/>
  <c r="AS37" i="23"/>
  <c r="AN37" i="23"/>
  <c r="AM37" i="23"/>
  <c r="BB36" i="23"/>
  <c r="AW36" i="23"/>
  <c r="AV36" i="23"/>
  <c r="AT36" i="23"/>
  <c r="AU36" i="23" s="1"/>
  <c r="AS36" i="23"/>
  <c r="AN36" i="23"/>
  <c r="AM36" i="23"/>
  <c r="BB35" i="23"/>
  <c r="AW35" i="23"/>
  <c r="AV35" i="23"/>
  <c r="AT35" i="23"/>
  <c r="AU35" i="23" s="1"/>
  <c r="AS35" i="23"/>
  <c r="AN35" i="23"/>
  <c r="AM35" i="23"/>
  <c r="BB34" i="23"/>
  <c r="AW34" i="23"/>
  <c r="AV34" i="23"/>
  <c r="AT34" i="23"/>
  <c r="AU34" i="23" s="1"/>
  <c r="AS34" i="23"/>
  <c r="AN34" i="23"/>
  <c r="AM34" i="23"/>
  <c r="BB33" i="23"/>
  <c r="AW33" i="23"/>
  <c r="AV33" i="23"/>
  <c r="AT33" i="23"/>
  <c r="AU33" i="23" s="1"/>
  <c r="AS33" i="23"/>
  <c r="AN33" i="23"/>
  <c r="AM33" i="23"/>
  <c r="BB32" i="23"/>
  <c r="AW32" i="23"/>
  <c r="AV32" i="23"/>
  <c r="AT32" i="23"/>
  <c r="AU32" i="23" s="1"/>
  <c r="AS32" i="23"/>
  <c r="AN32" i="23"/>
  <c r="AM32" i="23"/>
  <c r="BB31" i="23"/>
  <c r="AW31" i="23"/>
  <c r="AV31" i="23"/>
  <c r="AT31" i="23"/>
  <c r="AU31" i="23" s="1"/>
  <c r="AS31" i="23"/>
  <c r="AN31" i="23"/>
  <c r="AM31" i="23"/>
  <c r="BB30" i="23"/>
  <c r="AW30" i="23"/>
  <c r="AV30" i="23"/>
  <c r="AT30" i="23"/>
  <c r="AU30" i="23" s="1"/>
  <c r="AS30" i="23"/>
  <c r="AN30" i="23"/>
  <c r="AM30" i="23"/>
  <c r="BB29" i="23"/>
  <c r="AW29" i="23"/>
  <c r="AV29" i="23"/>
  <c r="AT29" i="23"/>
  <c r="AU29" i="23" s="1"/>
  <c r="AS29" i="23"/>
  <c r="AN29" i="23"/>
  <c r="AM29" i="23"/>
  <c r="BB28" i="23"/>
  <c r="AW28" i="23"/>
  <c r="AV28" i="23"/>
  <c r="AT28" i="23"/>
  <c r="AU28" i="23" s="1"/>
  <c r="AS28" i="23"/>
  <c r="AN28" i="23"/>
  <c r="AM28" i="23"/>
  <c r="BB27" i="23"/>
  <c r="AW27" i="23"/>
  <c r="AV27" i="23"/>
  <c r="AT27" i="23"/>
  <c r="AU27" i="23" s="1"/>
  <c r="AS27" i="23"/>
  <c r="AN27" i="23"/>
  <c r="AM27" i="23"/>
  <c r="BB26" i="23"/>
  <c r="AW26" i="23"/>
  <c r="AV26" i="23"/>
  <c r="AT26" i="23"/>
  <c r="AU26" i="23" s="1"/>
  <c r="AS26" i="23"/>
  <c r="AN26" i="23"/>
  <c r="AM26" i="23"/>
  <c r="BB25" i="23"/>
  <c r="AW25" i="23"/>
  <c r="AV25" i="23"/>
  <c r="AT25" i="23"/>
  <c r="AU25" i="23" s="1"/>
  <c r="AS25" i="23"/>
  <c r="AN25" i="23"/>
  <c r="AM25" i="23"/>
  <c r="BB24" i="23"/>
  <c r="AW24" i="23"/>
  <c r="AV24" i="23"/>
  <c r="AT24" i="23"/>
  <c r="AU24" i="23" s="1"/>
  <c r="AS24" i="23"/>
  <c r="AN24" i="23"/>
  <c r="AM24" i="23"/>
  <c r="BB23" i="23"/>
  <c r="AW23" i="23"/>
  <c r="AV23" i="23"/>
  <c r="AT23" i="23"/>
  <c r="AU23" i="23" s="1"/>
  <c r="AS23" i="23"/>
  <c r="AN23" i="23"/>
  <c r="AM23" i="23"/>
  <c r="BB22" i="23"/>
  <c r="AW22" i="23"/>
  <c r="AV22" i="23"/>
  <c r="AT22" i="23"/>
  <c r="AU22" i="23" s="1"/>
  <c r="AS22" i="23"/>
  <c r="AN22" i="23"/>
  <c r="AM22" i="23"/>
  <c r="BB21" i="23"/>
  <c r="AW21" i="23"/>
  <c r="AV21" i="23"/>
  <c r="AT21" i="23"/>
  <c r="AU21" i="23" s="1"/>
  <c r="AS21" i="23"/>
  <c r="AN21" i="23"/>
  <c r="AM21" i="23"/>
  <c r="BB20" i="23"/>
  <c r="AW20" i="23"/>
  <c r="AV20" i="23"/>
  <c r="AT20" i="23"/>
  <c r="AU20" i="23" s="1"/>
  <c r="AS20" i="23"/>
  <c r="AN20" i="23"/>
  <c r="AM20" i="23"/>
  <c r="BB19" i="23"/>
  <c r="AW19" i="23"/>
  <c r="AV19" i="23"/>
  <c r="AT19" i="23"/>
  <c r="AU19" i="23" s="1"/>
  <c r="AS19" i="23"/>
  <c r="AN19" i="23"/>
  <c r="AM19" i="23"/>
  <c r="BB18" i="23"/>
  <c r="AW18" i="23"/>
  <c r="AV18" i="23"/>
  <c r="AT18" i="23"/>
  <c r="AU18" i="23" s="1"/>
  <c r="AS18" i="23"/>
  <c r="AN18" i="23"/>
  <c r="AM18" i="23"/>
  <c r="BB17" i="23"/>
  <c r="AW17" i="23"/>
  <c r="AV17" i="23"/>
  <c r="AT17" i="23"/>
  <c r="AU17" i="23" s="1"/>
  <c r="AS17" i="23"/>
  <c r="AN17" i="23"/>
  <c r="AM17" i="23"/>
  <c r="BB16" i="23"/>
  <c r="AW16" i="23"/>
  <c r="AV16" i="23"/>
  <c r="AT16" i="23"/>
  <c r="AU16" i="23" s="1"/>
  <c r="AS16" i="23"/>
  <c r="AN16" i="23"/>
  <c r="AM16" i="23"/>
  <c r="BB15" i="23"/>
  <c r="AW15" i="23"/>
  <c r="AV15" i="23"/>
  <c r="AT15" i="23"/>
  <c r="AU15" i="23" s="1"/>
  <c r="AS15" i="23"/>
  <c r="AN15" i="23"/>
  <c r="AM15" i="23"/>
  <c r="BB14" i="23"/>
  <c r="AW14" i="23"/>
  <c r="AV14" i="23"/>
  <c r="AT14" i="23"/>
  <c r="AU14" i="23" s="1"/>
  <c r="AS14" i="23"/>
  <c r="AN14" i="23"/>
  <c r="AM14" i="23"/>
  <c r="BB13" i="23"/>
  <c r="AW13" i="23"/>
  <c r="AV13" i="23"/>
  <c r="AT13" i="23"/>
  <c r="AU13" i="23" s="1"/>
  <c r="AS13" i="23"/>
  <c r="AN13" i="23"/>
  <c r="AM13" i="23"/>
  <c r="BB12" i="23"/>
  <c r="AW12" i="23"/>
  <c r="AV12" i="23"/>
  <c r="AT12" i="23"/>
  <c r="AU12" i="23" s="1"/>
  <c r="AS12" i="23"/>
  <c r="AN12" i="23"/>
  <c r="AM12" i="23"/>
  <c r="AI1210" i="23"/>
  <c r="AD1210" i="23"/>
  <c r="AC1210" i="23"/>
  <c r="AA1210" i="23"/>
  <c r="AB1210" i="23" s="1"/>
  <c r="Z1210" i="23"/>
  <c r="U1210" i="23"/>
  <c r="T1210" i="23"/>
  <c r="AI1209" i="23"/>
  <c r="AD1209" i="23"/>
  <c r="AC1209" i="23"/>
  <c r="AA1209" i="23"/>
  <c r="AB1209" i="23" s="1"/>
  <c r="Z1209" i="23"/>
  <c r="U1209" i="23"/>
  <c r="T1209" i="23"/>
  <c r="AI1208" i="23"/>
  <c r="AD1208" i="23"/>
  <c r="AC1208" i="23"/>
  <c r="AA1208" i="23"/>
  <c r="AB1208" i="23" s="1"/>
  <c r="Z1208" i="23"/>
  <c r="U1208" i="23"/>
  <c r="T1208" i="23"/>
  <c r="AI1207" i="23"/>
  <c r="AD1207" i="23"/>
  <c r="AC1207" i="23"/>
  <c r="AA1207" i="23"/>
  <c r="AB1207" i="23" s="1"/>
  <c r="Z1207" i="23"/>
  <c r="U1207" i="23"/>
  <c r="T1207" i="23"/>
  <c r="AI1206" i="23"/>
  <c r="AD1206" i="23"/>
  <c r="AC1206" i="23"/>
  <c r="AA1206" i="23"/>
  <c r="AB1206" i="23" s="1"/>
  <c r="Z1206" i="23"/>
  <c r="U1206" i="23"/>
  <c r="T1206" i="23"/>
  <c r="AI1205" i="23"/>
  <c r="AD1205" i="23"/>
  <c r="AC1205" i="23"/>
  <c r="AA1205" i="23"/>
  <c r="AB1205" i="23" s="1"/>
  <c r="Z1205" i="23"/>
  <c r="U1205" i="23"/>
  <c r="T1205" i="23"/>
  <c r="AI1204" i="23"/>
  <c r="AD1204" i="23"/>
  <c r="AC1204" i="23"/>
  <c r="AA1204" i="23"/>
  <c r="AB1204" i="23" s="1"/>
  <c r="Z1204" i="23"/>
  <c r="U1204" i="23"/>
  <c r="T1204" i="23"/>
  <c r="AI1203" i="23"/>
  <c r="AD1203" i="23"/>
  <c r="AC1203" i="23"/>
  <c r="AA1203" i="23"/>
  <c r="AB1203" i="23" s="1"/>
  <c r="Z1203" i="23"/>
  <c r="U1203" i="23"/>
  <c r="T1203" i="23"/>
  <c r="AI1202" i="23"/>
  <c r="AD1202" i="23"/>
  <c r="AC1202" i="23"/>
  <c r="AA1202" i="23"/>
  <c r="AB1202" i="23" s="1"/>
  <c r="Z1202" i="23"/>
  <c r="U1202" i="23"/>
  <c r="T1202" i="23"/>
  <c r="AI1201" i="23"/>
  <c r="AD1201" i="23"/>
  <c r="AC1201" i="23"/>
  <c r="AA1201" i="23"/>
  <c r="AB1201" i="23" s="1"/>
  <c r="Z1201" i="23"/>
  <c r="U1201" i="23"/>
  <c r="T1201" i="23"/>
  <c r="AI1200" i="23"/>
  <c r="AD1200" i="23"/>
  <c r="AC1200" i="23"/>
  <c r="AA1200" i="23"/>
  <c r="AB1200" i="23" s="1"/>
  <c r="Z1200" i="23"/>
  <c r="U1200" i="23"/>
  <c r="T1200" i="23"/>
  <c r="AI1199" i="23"/>
  <c r="AD1199" i="23"/>
  <c r="AC1199" i="23"/>
  <c r="AA1199" i="23"/>
  <c r="AB1199" i="23" s="1"/>
  <c r="Z1199" i="23"/>
  <c r="U1199" i="23"/>
  <c r="T1199" i="23"/>
  <c r="AI1198" i="23"/>
  <c r="AD1198" i="23"/>
  <c r="AC1198" i="23"/>
  <c r="AA1198" i="23"/>
  <c r="AB1198" i="23" s="1"/>
  <c r="Z1198" i="23"/>
  <c r="U1198" i="23"/>
  <c r="T1198" i="23"/>
  <c r="AI1197" i="23"/>
  <c r="AD1197" i="23"/>
  <c r="AC1197" i="23"/>
  <c r="AA1197" i="23"/>
  <c r="AB1197" i="23" s="1"/>
  <c r="Z1197" i="23"/>
  <c r="U1197" i="23"/>
  <c r="T1197" i="23"/>
  <c r="AI1196" i="23"/>
  <c r="AD1196" i="23"/>
  <c r="AC1196" i="23"/>
  <c r="AA1196" i="23"/>
  <c r="AB1196" i="23" s="1"/>
  <c r="Z1196" i="23"/>
  <c r="U1196" i="23"/>
  <c r="T1196" i="23"/>
  <c r="AI1195" i="23"/>
  <c r="AD1195" i="23"/>
  <c r="AC1195" i="23"/>
  <c r="AA1195" i="23"/>
  <c r="AB1195" i="23" s="1"/>
  <c r="Z1195" i="23"/>
  <c r="U1195" i="23"/>
  <c r="T1195" i="23"/>
  <c r="AI1194" i="23"/>
  <c r="AD1194" i="23"/>
  <c r="AC1194" i="23"/>
  <c r="AA1194" i="23"/>
  <c r="AB1194" i="23" s="1"/>
  <c r="Z1194" i="23"/>
  <c r="U1194" i="23"/>
  <c r="T1194" i="23"/>
  <c r="AI1193" i="23"/>
  <c r="AD1193" i="23"/>
  <c r="AC1193" i="23"/>
  <c r="AA1193" i="23"/>
  <c r="AB1193" i="23" s="1"/>
  <c r="Z1193" i="23"/>
  <c r="U1193" i="23"/>
  <c r="T1193" i="23"/>
  <c r="AI1192" i="23"/>
  <c r="AD1192" i="23"/>
  <c r="AC1192" i="23"/>
  <c r="AA1192" i="23"/>
  <c r="AB1192" i="23" s="1"/>
  <c r="Z1192" i="23"/>
  <c r="U1192" i="23"/>
  <c r="T1192" i="23"/>
  <c r="AI1191" i="23"/>
  <c r="AD1191" i="23"/>
  <c r="AC1191" i="23"/>
  <c r="AA1191" i="23"/>
  <c r="AB1191" i="23" s="1"/>
  <c r="Z1191" i="23"/>
  <c r="U1191" i="23"/>
  <c r="T1191" i="23"/>
  <c r="AI1190" i="23"/>
  <c r="AD1190" i="23"/>
  <c r="AC1190" i="23"/>
  <c r="AA1190" i="23"/>
  <c r="AB1190" i="23" s="1"/>
  <c r="Z1190" i="23"/>
  <c r="U1190" i="23"/>
  <c r="T1190" i="23"/>
  <c r="AI1189" i="23"/>
  <c r="AD1189" i="23"/>
  <c r="AC1189" i="23"/>
  <c r="AA1189" i="23"/>
  <c r="AB1189" i="23" s="1"/>
  <c r="Z1189" i="23"/>
  <c r="U1189" i="23"/>
  <c r="T1189" i="23"/>
  <c r="AI1188" i="23"/>
  <c r="AD1188" i="23"/>
  <c r="AC1188" i="23"/>
  <c r="AA1188" i="23"/>
  <c r="AB1188" i="23" s="1"/>
  <c r="Z1188" i="23"/>
  <c r="U1188" i="23"/>
  <c r="T1188" i="23"/>
  <c r="AI1187" i="23"/>
  <c r="AD1187" i="23"/>
  <c r="AC1187" i="23"/>
  <c r="AA1187" i="23"/>
  <c r="AB1187" i="23" s="1"/>
  <c r="Z1187" i="23"/>
  <c r="U1187" i="23"/>
  <c r="T1187" i="23"/>
  <c r="AI1186" i="23"/>
  <c r="AD1186" i="23"/>
  <c r="AC1186" i="23"/>
  <c r="AA1186" i="23"/>
  <c r="AB1186" i="23" s="1"/>
  <c r="Z1186" i="23"/>
  <c r="U1186" i="23"/>
  <c r="T1186" i="23"/>
  <c r="AI1185" i="23"/>
  <c r="AD1185" i="23"/>
  <c r="AC1185" i="23"/>
  <c r="AA1185" i="23"/>
  <c r="AB1185" i="23" s="1"/>
  <c r="Z1185" i="23"/>
  <c r="U1185" i="23"/>
  <c r="T1185" i="23"/>
  <c r="AI1184" i="23"/>
  <c r="AD1184" i="23"/>
  <c r="AC1184" i="23"/>
  <c r="AA1184" i="23"/>
  <c r="AB1184" i="23" s="1"/>
  <c r="Z1184" i="23"/>
  <c r="U1184" i="23"/>
  <c r="T1184" i="23"/>
  <c r="AI1183" i="23"/>
  <c r="AD1183" i="23"/>
  <c r="AC1183" i="23"/>
  <c r="AA1183" i="23"/>
  <c r="AB1183" i="23" s="1"/>
  <c r="Z1183" i="23"/>
  <c r="U1183" i="23"/>
  <c r="T1183" i="23"/>
  <c r="AI1182" i="23"/>
  <c r="AD1182" i="23"/>
  <c r="AC1182" i="23"/>
  <c r="AA1182" i="23"/>
  <c r="AB1182" i="23" s="1"/>
  <c r="Z1182" i="23"/>
  <c r="U1182" i="23"/>
  <c r="T1182" i="23"/>
  <c r="AI1181" i="23"/>
  <c r="AD1181" i="23"/>
  <c r="AC1181" i="23"/>
  <c r="AA1181" i="23"/>
  <c r="AB1181" i="23" s="1"/>
  <c r="Z1181" i="23"/>
  <c r="U1181" i="23"/>
  <c r="T1181" i="23"/>
  <c r="AI1180" i="23"/>
  <c r="AD1180" i="23"/>
  <c r="AC1180" i="23"/>
  <c r="AA1180" i="23"/>
  <c r="AB1180" i="23" s="1"/>
  <c r="Z1180" i="23"/>
  <c r="U1180" i="23"/>
  <c r="T1180" i="23"/>
  <c r="AI1179" i="23"/>
  <c r="AD1179" i="23"/>
  <c r="AC1179" i="23"/>
  <c r="AA1179" i="23"/>
  <c r="AB1179" i="23" s="1"/>
  <c r="Z1179" i="23"/>
  <c r="U1179" i="23"/>
  <c r="T1179" i="23"/>
  <c r="AI1178" i="23"/>
  <c r="AD1178" i="23"/>
  <c r="AC1178" i="23"/>
  <c r="AA1178" i="23"/>
  <c r="AB1178" i="23" s="1"/>
  <c r="Z1178" i="23"/>
  <c r="U1178" i="23"/>
  <c r="T1178" i="23"/>
  <c r="AI1177" i="23"/>
  <c r="AD1177" i="23"/>
  <c r="AC1177" i="23"/>
  <c r="AA1177" i="23"/>
  <c r="AB1177" i="23" s="1"/>
  <c r="Z1177" i="23"/>
  <c r="U1177" i="23"/>
  <c r="T1177" i="23"/>
  <c r="AI1176" i="23"/>
  <c r="AD1176" i="23"/>
  <c r="AC1176" i="23"/>
  <c r="AA1176" i="23"/>
  <c r="AB1176" i="23" s="1"/>
  <c r="Z1176" i="23"/>
  <c r="U1176" i="23"/>
  <c r="T1176" i="23"/>
  <c r="AI1175" i="23"/>
  <c r="AD1175" i="23"/>
  <c r="AC1175" i="23"/>
  <c r="AA1175" i="23"/>
  <c r="AB1175" i="23" s="1"/>
  <c r="Z1175" i="23"/>
  <c r="U1175" i="23"/>
  <c r="T1175" i="23"/>
  <c r="AI1174" i="23"/>
  <c r="AD1174" i="23"/>
  <c r="AC1174" i="23"/>
  <c r="AA1174" i="23"/>
  <c r="AB1174" i="23" s="1"/>
  <c r="Z1174" i="23"/>
  <c r="U1174" i="23"/>
  <c r="T1174" i="23"/>
  <c r="AI1173" i="23"/>
  <c r="AD1173" i="23"/>
  <c r="AC1173" i="23"/>
  <c r="AA1173" i="23"/>
  <c r="AB1173" i="23" s="1"/>
  <c r="Z1173" i="23"/>
  <c r="U1173" i="23"/>
  <c r="T1173" i="23"/>
  <c r="AI1172" i="23"/>
  <c r="AD1172" i="23"/>
  <c r="AC1172" i="23"/>
  <c r="AA1172" i="23"/>
  <c r="AB1172" i="23" s="1"/>
  <c r="Z1172" i="23"/>
  <c r="U1172" i="23"/>
  <c r="T1172" i="23"/>
  <c r="AI1171" i="23"/>
  <c r="AD1171" i="23"/>
  <c r="AC1171" i="23"/>
  <c r="AA1171" i="23"/>
  <c r="AB1171" i="23" s="1"/>
  <c r="Z1171" i="23"/>
  <c r="U1171" i="23"/>
  <c r="T1171" i="23"/>
  <c r="AI1170" i="23"/>
  <c r="AD1170" i="23"/>
  <c r="AC1170" i="23"/>
  <c r="AA1170" i="23"/>
  <c r="AB1170" i="23" s="1"/>
  <c r="Z1170" i="23"/>
  <c r="U1170" i="23"/>
  <c r="T1170" i="23"/>
  <c r="AI1169" i="23"/>
  <c r="AD1169" i="23"/>
  <c r="AC1169" i="23"/>
  <c r="AA1169" i="23"/>
  <c r="AB1169" i="23" s="1"/>
  <c r="Z1169" i="23"/>
  <c r="U1169" i="23"/>
  <c r="T1169" i="23"/>
  <c r="AI1168" i="23"/>
  <c r="AD1168" i="23"/>
  <c r="AC1168" i="23"/>
  <c r="AA1168" i="23"/>
  <c r="AB1168" i="23" s="1"/>
  <c r="Z1168" i="23"/>
  <c r="U1168" i="23"/>
  <c r="T1168" i="23"/>
  <c r="AI1167" i="23"/>
  <c r="AD1167" i="23"/>
  <c r="AC1167" i="23"/>
  <c r="AA1167" i="23"/>
  <c r="AB1167" i="23" s="1"/>
  <c r="Z1167" i="23"/>
  <c r="U1167" i="23"/>
  <c r="T1167" i="23"/>
  <c r="AI1166" i="23"/>
  <c r="AD1166" i="23"/>
  <c r="AC1166" i="23"/>
  <c r="AA1166" i="23"/>
  <c r="AB1166" i="23" s="1"/>
  <c r="Z1166" i="23"/>
  <c r="U1166" i="23"/>
  <c r="T1166" i="23"/>
  <c r="AI1165" i="23"/>
  <c r="AD1165" i="23"/>
  <c r="AC1165" i="23"/>
  <c r="AA1165" i="23"/>
  <c r="AB1165" i="23" s="1"/>
  <c r="Z1165" i="23"/>
  <c r="U1165" i="23"/>
  <c r="T1165" i="23"/>
  <c r="AI1164" i="23"/>
  <c r="AD1164" i="23"/>
  <c r="AC1164" i="23"/>
  <c r="AA1164" i="23"/>
  <c r="AB1164" i="23" s="1"/>
  <c r="Z1164" i="23"/>
  <c r="U1164" i="23"/>
  <c r="T1164" i="23"/>
  <c r="AI1163" i="23"/>
  <c r="AD1163" i="23"/>
  <c r="AC1163" i="23"/>
  <c r="AA1163" i="23"/>
  <c r="AB1163" i="23" s="1"/>
  <c r="Z1163" i="23"/>
  <c r="U1163" i="23"/>
  <c r="T1163" i="23"/>
  <c r="AI1162" i="23"/>
  <c r="AD1162" i="23"/>
  <c r="AC1162" i="23"/>
  <c r="AA1162" i="23"/>
  <c r="AB1162" i="23" s="1"/>
  <c r="Z1162" i="23"/>
  <c r="U1162" i="23"/>
  <c r="T1162" i="23"/>
  <c r="AI1161" i="23"/>
  <c r="AD1161" i="23"/>
  <c r="AC1161" i="23"/>
  <c r="AA1161" i="23"/>
  <c r="AB1161" i="23" s="1"/>
  <c r="Z1161" i="23"/>
  <c r="U1161" i="23"/>
  <c r="T1161" i="23"/>
  <c r="AI1160" i="23"/>
  <c r="AD1160" i="23"/>
  <c r="AC1160" i="23"/>
  <c r="AA1160" i="23"/>
  <c r="AB1160" i="23" s="1"/>
  <c r="Z1160" i="23"/>
  <c r="U1160" i="23"/>
  <c r="T1160" i="23"/>
  <c r="AI1159" i="23"/>
  <c r="AD1159" i="23"/>
  <c r="AC1159" i="23"/>
  <c r="AA1159" i="23"/>
  <c r="AB1159" i="23" s="1"/>
  <c r="Z1159" i="23"/>
  <c r="U1159" i="23"/>
  <c r="T1159" i="23"/>
  <c r="AI1158" i="23"/>
  <c r="AD1158" i="23"/>
  <c r="AC1158" i="23"/>
  <c r="AA1158" i="23"/>
  <c r="AB1158" i="23" s="1"/>
  <c r="Z1158" i="23"/>
  <c r="U1158" i="23"/>
  <c r="T1158" i="23"/>
  <c r="AI1157" i="23"/>
  <c r="AD1157" i="23"/>
  <c r="AC1157" i="23"/>
  <c r="AA1157" i="23"/>
  <c r="AB1157" i="23" s="1"/>
  <c r="Z1157" i="23"/>
  <c r="U1157" i="23"/>
  <c r="T1157" i="23"/>
  <c r="AI1156" i="23"/>
  <c r="AD1156" i="23"/>
  <c r="AC1156" i="23"/>
  <c r="AA1156" i="23"/>
  <c r="AB1156" i="23" s="1"/>
  <c r="Z1156" i="23"/>
  <c r="U1156" i="23"/>
  <c r="T1156" i="23"/>
  <c r="AI1155" i="23"/>
  <c r="AD1155" i="23"/>
  <c r="AC1155" i="23"/>
  <c r="AA1155" i="23"/>
  <c r="AB1155" i="23" s="1"/>
  <c r="Z1155" i="23"/>
  <c r="U1155" i="23"/>
  <c r="T1155" i="23"/>
  <c r="AI1154" i="23"/>
  <c r="AD1154" i="23"/>
  <c r="AC1154" i="23"/>
  <c r="AA1154" i="23"/>
  <c r="AB1154" i="23" s="1"/>
  <c r="Z1154" i="23"/>
  <c r="U1154" i="23"/>
  <c r="T1154" i="23"/>
  <c r="AI1153" i="23"/>
  <c r="AD1153" i="23"/>
  <c r="AC1153" i="23"/>
  <c r="AA1153" i="23"/>
  <c r="AB1153" i="23" s="1"/>
  <c r="Z1153" i="23"/>
  <c r="U1153" i="23"/>
  <c r="T1153" i="23"/>
  <c r="AI1152" i="23"/>
  <c r="AD1152" i="23"/>
  <c r="AC1152" i="23"/>
  <c r="AA1152" i="23"/>
  <c r="AB1152" i="23" s="1"/>
  <c r="Z1152" i="23"/>
  <c r="U1152" i="23"/>
  <c r="T1152" i="23"/>
  <c r="AI1151" i="23"/>
  <c r="AD1151" i="23"/>
  <c r="AC1151" i="23"/>
  <c r="AA1151" i="23"/>
  <c r="AB1151" i="23" s="1"/>
  <c r="Z1151" i="23"/>
  <c r="U1151" i="23"/>
  <c r="T1151" i="23"/>
  <c r="AI1150" i="23"/>
  <c r="AD1150" i="23"/>
  <c r="AC1150" i="23"/>
  <c r="AA1150" i="23"/>
  <c r="AB1150" i="23" s="1"/>
  <c r="Z1150" i="23"/>
  <c r="U1150" i="23"/>
  <c r="T1150" i="23"/>
  <c r="AI1149" i="23"/>
  <c r="AD1149" i="23"/>
  <c r="AC1149" i="23"/>
  <c r="AA1149" i="23"/>
  <c r="AB1149" i="23" s="1"/>
  <c r="Z1149" i="23"/>
  <c r="U1149" i="23"/>
  <c r="T1149" i="23"/>
  <c r="AI1148" i="23"/>
  <c r="AD1148" i="23"/>
  <c r="AC1148" i="23"/>
  <c r="AA1148" i="23"/>
  <c r="AB1148" i="23" s="1"/>
  <c r="Z1148" i="23"/>
  <c r="U1148" i="23"/>
  <c r="T1148" i="23"/>
  <c r="AI1147" i="23"/>
  <c r="AD1147" i="23"/>
  <c r="AC1147" i="23"/>
  <c r="AA1147" i="23"/>
  <c r="AB1147" i="23" s="1"/>
  <c r="Z1147" i="23"/>
  <c r="U1147" i="23"/>
  <c r="T1147" i="23"/>
  <c r="AI1146" i="23"/>
  <c r="AD1146" i="23"/>
  <c r="AC1146" i="23"/>
  <c r="AA1146" i="23"/>
  <c r="AB1146" i="23" s="1"/>
  <c r="Z1146" i="23"/>
  <c r="U1146" i="23"/>
  <c r="T1146" i="23"/>
  <c r="AI1145" i="23"/>
  <c r="AD1145" i="23"/>
  <c r="AC1145" i="23"/>
  <c r="AA1145" i="23"/>
  <c r="AB1145" i="23" s="1"/>
  <c r="Z1145" i="23"/>
  <c r="U1145" i="23"/>
  <c r="T1145" i="23"/>
  <c r="AI1144" i="23"/>
  <c r="AD1144" i="23"/>
  <c r="AC1144" i="23"/>
  <c r="AA1144" i="23"/>
  <c r="AB1144" i="23" s="1"/>
  <c r="Z1144" i="23"/>
  <c r="U1144" i="23"/>
  <c r="T1144" i="23"/>
  <c r="AI1143" i="23"/>
  <c r="AD1143" i="23"/>
  <c r="AC1143" i="23"/>
  <c r="AA1143" i="23"/>
  <c r="AB1143" i="23" s="1"/>
  <c r="Z1143" i="23"/>
  <c r="U1143" i="23"/>
  <c r="T1143" i="23"/>
  <c r="AI1142" i="23"/>
  <c r="AD1142" i="23"/>
  <c r="AC1142" i="23"/>
  <c r="AA1142" i="23"/>
  <c r="AB1142" i="23" s="1"/>
  <c r="Z1142" i="23"/>
  <c r="U1142" i="23"/>
  <c r="T1142" i="23"/>
  <c r="AI1141" i="23"/>
  <c r="AD1141" i="23"/>
  <c r="AC1141" i="23"/>
  <c r="AA1141" i="23"/>
  <c r="AB1141" i="23" s="1"/>
  <c r="Z1141" i="23"/>
  <c r="U1141" i="23"/>
  <c r="T1141" i="23"/>
  <c r="AI1140" i="23"/>
  <c r="AD1140" i="23"/>
  <c r="AC1140" i="23"/>
  <c r="AA1140" i="23"/>
  <c r="AB1140" i="23" s="1"/>
  <c r="Z1140" i="23"/>
  <c r="U1140" i="23"/>
  <c r="T1140" i="23"/>
  <c r="AI1139" i="23"/>
  <c r="AD1139" i="23"/>
  <c r="AC1139" i="23"/>
  <c r="AA1139" i="23"/>
  <c r="AB1139" i="23" s="1"/>
  <c r="Z1139" i="23"/>
  <c r="U1139" i="23"/>
  <c r="T1139" i="23"/>
  <c r="AI1138" i="23"/>
  <c r="AD1138" i="23"/>
  <c r="AC1138" i="23"/>
  <c r="AA1138" i="23"/>
  <c r="AB1138" i="23" s="1"/>
  <c r="Z1138" i="23"/>
  <c r="U1138" i="23"/>
  <c r="T1138" i="23"/>
  <c r="AI1137" i="23"/>
  <c r="AD1137" i="23"/>
  <c r="AC1137" i="23"/>
  <c r="AA1137" i="23"/>
  <c r="AB1137" i="23" s="1"/>
  <c r="Z1137" i="23"/>
  <c r="U1137" i="23"/>
  <c r="T1137" i="23"/>
  <c r="AI1136" i="23"/>
  <c r="AD1136" i="23"/>
  <c r="AC1136" i="23"/>
  <c r="AA1136" i="23"/>
  <c r="AB1136" i="23" s="1"/>
  <c r="Z1136" i="23"/>
  <c r="U1136" i="23"/>
  <c r="T1136" i="23"/>
  <c r="AI1135" i="23"/>
  <c r="AD1135" i="23"/>
  <c r="AC1135" i="23"/>
  <c r="AA1135" i="23"/>
  <c r="AB1135" i="23" s="1"/>
  <c r="Z1135" i="23"/>
  <c r="U1135" i="23"/>
  <c r="T1135" i="23"/>
  <c r="AI1134" i="23"/>
  <c r="AD1134" i="23"/>
  <c r="AC1134" i="23"/>
  <c r="AA1134" i="23"/>
  <c r="AB1134" i="23" s="1"/>
  <c r="Z1134" i="23"/>
  <c r="U1134" i="23"/>
  <c r="T1134" i="23"/>
  <c r="AI1133" i="23"/>
  <c r="AD1133" i="23"/>
  <c r="AC1133" i="23"/>
  <c r="AA1133" i="23"/>
  <c r="AB1133" i="23" s="1"/>
  <c r="Z1133" i="23"/>
  <c r="U1133" i="23"/>
  <c r="T1133" i="23"/>
  <c r="AI1132" i="23"/>
  <c r="AD1132" i="23"/>
  <c r="AC1132" i="23"/>
  <c r="AA1132" i="23"/>
  <c r="AB1132" i="23" s="1"/>
  <c r="Z1132" i="23"/>
  <c r="U1132" i="23"/>
  <c r="T1132" i="23"/>
  <c r="AI1131" i="23"/>
  <c r="AD1131" i="23"/>
  <c r="AC1131" i="23"/>
  <c r="AA1131" i="23"/>
  <c r="AB1131" i="23" s="1"/>
  <c r="Z1131" i="23"/>
  <c r="U1131" i="23"/>
  <c r="T1131" i="23"/>
  <c r="AI1130" i="23"/>
  <c r="AD1130" i="23"/>
  <c r="AC1130" i="23"/>
  <c r="AA1130" i="23"/>
  <c r="AB1130" i="23" s="1"/>
  <c r="Z1130" i="23"/>
  <c r="U1130" i="23"/>
  <c r="T1130" i="23"/>
  <c r="AI1129" i="23"/>
  <c r="AD1129" i="23"/>
  <c r="AC1129" i="23"/>
  <c r="AA1129" i="23"/>
  <c r="AB1129" i="23" s="1"/>
  <c r="Z1129" i="23"/>
  <c r="U1129" i="23"/>
  <c r="T1129" i="23"/>
  <c r="AI1128" i="23"/>
  <c r="AD1128" i="23"/>
  <c r="AC1128" i="23"/>
  <c r="AA1128" i="23"/>
  <c r="AB1128" i="23" s="1"/>
  <c r="Z1128" i="23"/>
  <c r="U1128" i="23"/>
  <c r="T1128" i="23"/>
  <c r="AI1127" i="23"/>
  <c r="AD1127" i="23"/>
  <c r="AC1127" i="23"/>
  <c r="AA1127" i="23"/>
  <c r="AB1127" i="23" s="1"/>
  <c r="Z1127" i="23"/>
  <c r="U1127" i="23"/>
  <c r="T1127" i="23"/>
  <c r="AI1126" i="23"/>
  <c r="AD1126" i="23"/>
  <c r="AC1126" i="23"/>
  <c r="AA1126" i="23"/>
  <c r="AB1126" i="23" s="1"/>
  <c r="Z1126" i="23"/>
  <c r="U1126" i="23"/>
  <c r="T1126" i="23"/>
  <c r="AI1125" i="23"/>
  <c r="AD1125" i="23"/>
  <c r="AC1125" i="23"/>
  <c r="AA1125" i="23"/>
  <c r="AB1125" i="23" s="1"/>
  <c r="Z1125" i="23"/>
  <c r="U1125" i="23"/>
  <c r="T1125" i="23"/>
  <c r="AI1124" i="23"/>
  <c r="AD1124" i="23"/>
  <c r="AC1124" i="23"/>
  <c r="AA1124" i="23"/>
  <c r="AB1124" i="23" s="1"/>
  <c r="Z1124" i="23"/>
  <c r="U1124" i="23"/>
  <c r="T1124" i="23"/>
  <c r="AI1123" i="23"/>
  <c r="AD1123" i="23"/>
  <c r="AC1123" i="23"/>
  <c r="AA1123" i="23"/>
  <c r="AB1123" i="23" s="1"/>
  <c r="Z1123" i="23"/>
  <c r="U1123" i="23"/>
  <c r="T1123" i="23"/>
  <c r="AI1122" i="23"/>
  <c r="AD1122" i="23"/>
  <c r="AC1122" i="23"/>
  <c r="AA1122" i="23"/>
  <c r="AB1122" i="23" s="1"/>
  <c r="Z1122" i="23"/>
  <c r="U1122" i="23"/>
  <c r="T1122" i="23"/>
  <c r="AI1121" i="23"/>
  <c r="AD1121" i="23"/>
  <c r="AC1121" i="23"/>
  <c r="AA1121" i="23"/>
  <c r="AB1121" i="23" s="1"/>
  <c r="Z1121" i="23"/>
  <c r="U1121" i="23"/>
  <c r="T1121" i="23"/>
  <c r="AI1120" i="23"/>
  <c r="AD1120" i="23"/>
  <c r="AC1120" i="23"/>
  <c r="AA1120" i="23"/>
  <c r="AB1120" i="23" s="1"/>
  <c r="Z1120" i="23"/>
  <c r="U1120" i="23"/>
  <c r="T1120" i="23"/>
  <c r="AI1119" i="23"/>
  <c r="AD1119" i="23"/>
  <c r="AC1119" i="23"/>
  <c r="AA1119" i="23"/>
  <c r="AB1119" i="23" s="1"/>
  <c r="Z1119" i="23"/>
  <c r="U1119" i="23"/>
  <c r="T1119" i="23"/>
  <c r="AI1118" i="23"/>
  <c r="AD1118" i="23"/>
  <c r="AC1118" i="23"/>
  <c r="AA1118" i="23"/>
  <c r="AB1118" i="23" s="1"/>
  <c r="Z1118" i="23"/>
  <c r="U1118" i="23"/>
  <c r="T1118" i="23"/>
  <c r="AI1117" i="23"/>
  <c r="AD1117" i="23"/>
  <c r="AC1117" i="23"/>
  <c r="AA1117" i="23"/>
  <c r="AB1117" i="23" s="1"/>
  <c r="Z1117" i="23"/>
  <c r="U1117" i="23"/>
  <c r="T1117" i="23"/>
  <c r="AI1116" i="23"/>
  <c r="AD1116" i="23"/>
  <c r="AC1116" i="23"/>
  <c r="AA1116" i="23"/>
  <c r="AB1116" i="23" s="1"/>
  <c r="Z1116" i="23"/>
  <c r="U1116" i="23"/>
  <c r="T1116" i="23"/>
  <c r="AI1115" i="23"/>
  <c r="AD1115" i="23"/>
  <c r="AC1115" i="23"/>
  <c r="AA1115" i="23"/>
  <c r="AB1115" i="23" s="1"/>
  <c r="Z1115" i="23"/>
  <c r="U1115" i="23"/>
  <c r="T1115" i="23"/>
  <c r="AI1114" i="23"/>
  <c r="AD1114" i="23"/>
  <c r="AC1114" i="23"/>
  <c r="AA1114" i="23"/>
  <c r="AB1114" i="23" s="1"/>
  <c r="Z1114" i="23"/>
  <c r="U1114" i="23"/>
  <c r="T1114" i="23"/>
  <c r="AI1113" i="23"/>
  <c r="AD1113" i="23"/>
  <c r="AC1113" i="23"/>
  <c r="AA1113" i="23"/>
  <c r="AB1113" i="23" s="1"/>
  <c r="Z1113" i="23"/>
  <c r="U1113" i="23"/>
  <c r="T1113" i="23"/>
  <c r="AI1112" i="23"/>
  <c r="AD1112" i="23"/>
  <c r="AC1112" i="23"/>
  <c r="AA1112" i="23"/>
  <c r="AB1112" i="23" s="1"/>
  <c r="Z1112" i="23"/>
  <c r="U1112" i="23"/>
  <c r="T1112" i="23"/>
  <c r="AI1111" i="23"/>
  <c r="AD1111" i="23"/>
  <c r="AC1111" i="23"/>
  <c r="AA1111" i="23"/>
  <c r="AB1111" i="23" s="1"/>
  <c r="Z1111" i="23"/>
  <c r="U1111" i="23"/>
  <c r="T1111" i="23"/>
  <c r="AI1110" i="23"/>
  <c r="AD1110" i="23"/>
  <c r="AC1110" i="23"/>
  <c r="AA1110" i="23"/>
  <c r="AB1110" i="23" s="1"/>
  <c r="Z1110" i="23"/>
  <c r="U1110" i="23"/>
  <c r="T1110" i="23"/>
  <c r="AI1109" i="23"/>
  <c r="AD1109" i="23"/>
  <c r="AC1109" i="23"/>
  <c r="AA1109" i="23"/>
  <c r="AB1109" i="23" s="1"/>
  <c r="Z1109" i="23"/>
  <c r="U1109" i="23"/>
  <c r="T1109" i="23"/>
  <c r="AI1108" i="23"/>
  <c r="AD1108" i="23"/>
  <c r="AC1108" i="23"/>
  <c r="AA1108" i="23"/>
  <c r="AB1108" i="23" s="1"/>
  <c r="Z1108" i="23"/>
  <c r="U1108" i="23"/>
  <c r="T1108" i="23"/>
  <c r="AI1107" i="23"/>
  <c r="AD1107" i="23"/>
  <c r="AC1107" i="23"/>
  <c r="AA1107" i="23"/>
  <c r="AB1107" i="23" s="1"/>
  <c r="Z1107" i="23"/>
  <c r="U1107" i="23"/>
  <c r="T1107" i="23"/>
  <c r="AI1106" i="23"/>
  <c r="AD1106" i="23"/>
  <c r="AC1106" i="23"/>
  <c r="AA1106" i="23"/>
  <c r="AB1106" i="23" s="1"/>
  <c r="Z1106" i="23"/>
  <c r="U1106" i="23"/>
  <c r="T1106" i="23"/>
  <c r="AI1105" i="23"/>
  <c r="AD1105" i="23"/>
  <c r="AC1105" i="23"/>
  <c r="AA1105" i="23"/>
  <c r="AB1105" i="23" s="1"/>
  <c r="Z1105" i="23"/>
  <c r="U1105" i="23"/>
  <c r="T1105" i="23"/>
  <c r="AI1104" i="23"/>
  <c r="AD1104" i="23"/>
  <c r="AC1104" i="23"/>
  <c r="AA1104" i="23"/>
  <c r="AB1104" i="23" s="1"/>
  <c r="Z1104" i="23"/>
  <c r="U1104" i="23"/>
  <c r="T1104" i="23"/>
  <c r="AI1103" i="23"/>
  <c r="AD1103" i="23"/>
  <c r="AC1103" i="23"/>
  <c r="AA1103" i="23"/>
  <c r="AB1103" i="23" s="1"/>
  <c r="Z1103" i="23"/>
  <c r="U1103" i="23"/>
  <c r="T1103" i="23"/>
  <c r="AI1102" i="23"/>
  <c r="AD1102" i="23"/>
  <c r="AC1102" i="23"/>
  <c r="AA1102" i="23"/>
  <c r="AB1102" i="23" s="1"/>
  <c r="Z1102" i="23"/>
  <c r="U1102" i="23"/>
  <c r="T1102" i="23"/>
  <c r="AI1101" i="23"/>
  <c r="AD1101" i="23"/>
  <c r="AC1101" i="23"/>
  <c r="AA1101" i="23"/>
  <c r="AB1101" i="23" s="1"/>
  <c r="Z1101" i="23"/>
  <c r="U1101" i="23"/>
  <c r="T1101" i="23"/>
  <c r="AI1100" i="23"/>
  <c r="AD1100" i="23"/>
  <c r="AC1100" i="23"/>
  <c r="AA1100" i="23"/>
  <c r="AB1100" i="23" s="1"/>
  <c r="Z1100" i="23"/>
  <c r="U1100" i="23"/>
  <c r="T1100" i="23"/>
  <c r="AI1099" i="23"/>
  <c r="AD1099" i="23"/>
  <c r="AC1099" i="23"/>
  <c r="AA1099" i="23"/>
  <c r="AB1099" i="23" s="1"/>
  <c r="Z1099" i="23"/>
  <c r="U1099" i="23"/>
  <c r="T1099" i="23"/>
  <c r="AI1098" i="23"/>
  <c r="AD1098" i="23"/>
  <c r="AC1098" i="23"/>
  <c r="AA1098" i="23"/>
  <c r="AB1098" i="23" s="1"/>
  <c r="Z1098" i="23"/>
  <c r="U1098" i="23"/>
  <c r="T1098" i="23"/>
  <c r="AI1097" i="23"/>
  <c r="AD1097" i="23"/>
  <c r="AC1097" i="23"/>
  <c r="AA1097" i="23"/>
  <c r="AB1097" i="23" s="1"/>
  <c r="Z1097" i="23"/>
  <c r="U1097" i="23"/>
  <c r="T1097" i="23"/>
  <c r="AI1096" i="23"/>
  <c r="AD1096" i="23"/>
  <c r="AC1096" i="23"/>
  <c r="AA1096" i="23"/>
  <c r="AB1096" i="23" s="1"/>
  <c r="Z1096" i="23"/>
  <c r="U1096" i="23"/>
  <c r="T1096" i="23"/>
  <c r="AI1095" i="23"/>
  <c r="AD1095" i="23"/>
  <c r="AC1095" i="23"/>
  <c r="AA1095" i="23"/>
  <c r="AB1095" i="23" s="1"/>
  <c r="Z1095" i="23"/>
  <c r="U1095" i="23"/>
  <c r="T1095" i="23"/>
  <c r="AI1094" i="23"/>
  <c r="AD1094" i="23"/>
  <c r="AC1094" i="23"/>
  <c r="AA1094" i="23"/>
  <c r="AB1094" i="23" s="1"/>
  <c r="Z1094" i="23"/>
  <c r="U1094" i="23"/>
  <c r="T1094" i="23"/>
  <c r="AI1093" i="23"/>
  <c r="AD1093" i="23"/>
  <c r="AC1093" i="23"/>
  <c r="AA1093" i="23"/>
  <c r="AB1093" i="23" s="1"/>
  <c r="Z1093" i="23"/>
  <c r="U1093" i="23"/>
  <c r="T1093" i="23"/>
  <c r="AI1092" i="23"/>
  <c r="AD1092" i="23"/>
  <c r="AC1092" i="23"/>
  <c r="AA1092" i="23"/>
  <c r="AB1092" i="23" s="1"/>
  <c r="Z1092" i="23"/>
  <c r="U1092" i="23"/>
  <c r="T1092" i="23"/>
  <c r="AI1091" i="23"/>
  <c r="AD1091" i="23"/>
  <c r="AC1091" i="23"/>
  <c r="AA1091" i="23"/>
  <c r="AB1091" i="23" s="1"/>
  <c r="Z1091" i="23"/>
  <c r="U1091" i="23"/>
  <c r="T1091" i="23"/>
  <c r="AI1090" i="23"/>
  <c r="AD1090" i="23"/>
  <c r="AC1090" i="23"/>
  <c r="AA1090" i="23"/>
  <c r="AB1090" i="23" s="1"/>
  <c r="Z1090" i="23"/>
  <c r="U1090" i="23"/>
  <c r="T1090" i="23"/>
  <c r="AI1089" i="23"/>
  <c r="AD1089" i="23"/>
  <c r="AC1089" i="23"/>
  <c r="AA1089" i="23"/>
  <c r="AB1089" i="23" s="1"/>
  <c r="Z1089" i="23"/>
  <c r="U1089" i="23"/>
  <c r="T1089" i="23"/>
  <c r="AI1088" i="23"/>
  <c r="AD1088" i="23"/>
  <c r="AC1088" i="23"/>
  <c r="AA1088" i="23"/>
  <c r="AB1088" i="23" s="1"/>
  <c r="Z1088" i="23"/>
  <c r="U1088" i="23"/>
  <c r="T1088" i="23"/>
  <c r="AI1087" i="23"/>
  <c r="AD1087" i="23"/>
  <c r="AC1087" i="23"/>
  <c r="AA1087" i="23"/>
  <c r="AB1087" i="23" s="1"/>
  <c r="Z1087" i="23"/>
  <c r="U1087" i="23"/>
  <c r="T1087" i="23"/>
  <c r="AI1086" i="23"/>
  <c r="AD1086" i="23"/>
  <c r="AC1086" i="23"/>
  <c r="AA1086" i="23"/>
  <c r="AB1086" i="23" s="1"/>
  <c r="Z1086" i="23"/>
  <c r="U1086" i="23"/>
  <c r="T1086" i="23"/>
  <c r="AI1085" i="23"/>
  <c r="AD1085" i="23"/>
  <c r="AC1085" i="23"/>
  <c r="AA1085" i="23"/>
  <c r="AB1085" i="23" s="1"/>
  <c r="Z1085" i="23"/>
  <c r="U1085" i="23"/>
  <c r="T1085" i="23"/>
  <c r="AI1084" i="23"/>
  <c r="AD1084" i="23"/>
  <c r="AC1084" i="23"/>
  <c r="AA1084" i="23"/>
  <c r="AB1084" i="23" s="1"/>
  <c r="Z1084" i="23"/>
  <c r="U1084" i="23"/>
  <c r="T1084" i="23"/>
  <c r="AI1083" i="23"/>
  <c r="AD1083" i="23"/>
  <c r="AC1083" i="23"/>
  <c r="AA1083" i="23"/>
  <c r="AB1083" i="23" s="1"/>
  <c r="Z1083" i="23"/>
  <c r="U1083" i="23"/>
  <c r="T1083" i="23"/>
  <c r="AI1082" i="23"/>
  <c r="AD1082" i="23"/>
  <c r="AC1082" i="23"/>
  <c r="AA1082" i="23"/>
  <c r="AB1082" i="23" s="1"/>
  <c r="Z1082" i="23"/>
  <c r="U1082" i="23"/>
  <c r="T1082" i="23"/>
  <c r="AI1081" i="23"/>
  <c r="AD1081" i="23"/>
  <c r="AC1081" i="23"/>
  <c r="AA1081" i="23"/>
  <c r="AB1081" i="23" s="1"/>
  <c r="Z1081" i="23"/>
  <c r="U1081" i="23"/>
  <c r="T1081" i="23"/>
  <c r="AI1080" i="23"/>
  <c r="AD1080" i="23"/>
  <c r="AC1080" i="23"/>
  <c r="AA1080" i="23"/>
  <c r="AB1080" i="23" s="1"/>
  <c r="Z1080" i="23"/>
  <c r="U1080" i="23"/>
  <c r="T1080" i="23"/>
  <c r="AI1079" i="23"/>
  <c r="AD1079" i="23"/>
  <c r="AC1079" i="23"/>
  <c r="AA1079" i="23"/>
  <c r="AB1079" i="23" s="1"/>
  <c r="Z1079" i="23"/>
  <c r="U1079" i="23"/>
  <c r="T1079" i="23"/>
  <c r="AI1078" i="23"/>
  <c r="AD1078" i="23"/>
  <c r="AC1078" i="23"/>
  <c r="AA1078" i="23"/>
  <c r="AB1078" i="23" s="1"/>
  <c r="Z1078" i="23"/>
  <c r="U1078" i="23"/>
  <c r="T1078" i="23"/>
  <c r="AI1077" i="23"/>
  <c r="AD1077" i="23"/>
  <c r="AC1077" i="23"/>
  <c r="AA1077" i="23"/>
  <c r="AB1077" i="23" s="1"/>
  <c r="Z1077" i="23"/>
  <c r="U1077" i="23"/>
  <c r="T1077" i="23"/>
  <c r="AI1076" i="23"/>
  <c r="AD1076" i="23"/>
  <c r="AC1076" i="23"/>
  <c r="AA1076" i="23"/>
  <c r="AB1076" i="23" s="1"/>
  <c r="Z1076" i="23"/>
  <c r="U1076" i="23"/>
  <c r="T1076" i="23"/>
  <c r="AI1075" i="23"/>
  <c r="AD1075" i="23"/>
  <c r="AC1075" i="23"/>
  <c r="AA1075" i="23"/>
  <c r="AB1075" i="23" s="1"/>
  <c r="Z1075" i="23"/>
  <c r="U1075" i="23"/>
  <c r="T1075" i="23"/>
  <c r="AI1074" i="23"/>
  <c r="AD1074" i="23"/>
  <c r="AC1074" i="23"/>
  <c r="AA1074" i="23"/>
  <c r="AB1074" i="23" s="1"/>
  <c r="Z1074" i="23"/>
  <c r="U1074" i="23"/>
  <c r="T1074" i="23"/>
  <c r="AI1073" i="23"/>
  <c r="AD1073" i="23"/>
  <c r="AC1073" i="23"/>
  <c r="AA1073" i="23"/>
  <c r="AB1073" i="23" s="1"/>
  <c r="Z1073" i="23"/>
  <c r="U1073" i="23"/>
  <c r="T1073" i="23"/>
  <c r="AI1072" i="23"/>
  <c r="AD1072" i="23"/>
  <c r="AC1072" i="23"/>
  <c r="AA1072" i="23"/>
  <c r="AB1072" i="23" s="1"/>
  <c r="Z1072" i="23"/>
  <c r="U1072" i="23"/>
  <c r="T1072" i="23"/>
  <c r="AI1071" i="23"/>
  <c r="AD1071" i="23"/>
  <c r="AC1071" i="23"/>
  <c r="AA1071" i="23"/>
  <c r="AB1071" i="23" s="1"/>
  <c r="Z1071" i="23"/>
  <c r="U1071" i="23"/>
  <c r="T1071" i="23"/>
  <c r="AI1070" i="23"/>
  <c r="AD1070" i="23"/>
  <c r="AC1070" i="23"/>
  <c r="AA1070" i="23"/>
  <c r="AB1070" i="23" s="1"/>
  <c r="Z1070" i="23"/>
  <c r="U1070" i="23"/>
  <c r="T1070" i="23"/>
  <c r="AI1069" i="23"/>
  <c r="AD1069" i="23"/>
  <c r="AC1069" i="23"/>
  <c r="AA1069" i="23"/>
  <c r="AB1069" i="23" s="1"/>
  <c r="Z1069" i="23"/>
  <c r="U1069" i="23"/>
  <c r="T1069" i="23"/>
  <c r="AI1068" i="23"/>
  <c r="AD1068" i="23"/>
  <c r="AC1068" i="23"/>
  <c r="AA1068" i="23"/>
  <c r="AB1068" i="23" s="1"/>
  <c r="Z1068" i="23"/>
  <c r="U1068" i="23"/>
  <c r="T1068" i="23"/>
  <c r="AI1067" i="23"/>
  <c r="AD1067" i="23"/>
  <c r="AC1067" i="23"/>
  <c r="AA1067" i="23"/>
  <c r="AB1067" i="23" s="1"/>
  <c r="Z1067" i="23"/>
  <c r="U1067" i="23"/>
  <c r="T1067" i="23"/>
  <c r="AI1066" i="23"/>
  <c r="AD1066" i="23"/>
  <c r="AC1066" i="23"/>
  <c r="AA1066" i="23"/>
  <c r="AB1066" i="23" s="1"/>
  <c r="Z1066" i="23"/>
  <c r="U1066" i="23"/>
  <c r="T1066" i="23"/>
  <c r="AI1065" i="23"/>
  <c r="AD1065" i="23"/>
  <c r="AC1065" i="23"/>
  <c r="AA1065" i="23"/>
  <c r="AB1065" i="23" s="1"/>
  <c r="Z1065" i="23"/>
  <c r="U1065" i="23"/>
  <c r="T1065" i="23"/>
  <c r="AI1064" i="23"/>
  <c r="AD1064" i="23"/>
  <c r="AC1064" i="23"/>
  <c r="AA1064" i="23"/>
  <c r="AB1064" i="23" s="1"/>
  <c r="Z1064" i="23"/>
  <c r="U1064" i="23"/>
  <c r="T1064" i="23"/>
  <c r="AI1063" i="23"/>
  <c r="AD1063" i="23"/>
  <c r="AC1063" i="23"/>
  <c r="AA1063" i="23"/>
  <c r="AB1063" i="23" s="1"/>
  <c r="Z1063" i="23"/>
  <c r="U1063" i="23"/>
  <c r="T1063" i="23"/>
  <c r="AI1062" i="23"/>
  <c r="AD1062" i="23"/>
  <c r="AC1062" i="23"/>
  <c r="AA1062" i="23"/>
  <c r="AB1062" i="23" s="1"/>
  <c r="Z1062" i="23"/>
  <c r="U1062" i="23"/>
  <c r="T1062" i="23"/>
  <c r="AI1061" i="23"/>
  <c r="AD1061" i="23"/>
  <c r="AC1061" i="23"/>
  <c r="AA1061" i="23"/>
  <c r="AB1061" i="23" s="1"/>
  <c r="Z1061" i="23"/>
  <c r="U1061" i="23"/>
  <c r="T1061" i="23"/>
  <c r="AI1060" i="23"/>
  <c r="AD1060" i="23"/>
  <c r="AC1060" i="23"/>
  <c r="AA1060" i="23"/>
  <c r="AB1060" i="23" s="1"/>
  <c r="Z1060" i="23"/>
  <c r="U1060" i="23"/>
  <c r="T1060" i="23"/>
  <c r="AI1059" i="23"/>
  <c r="AD1059" i="23"/>
  <c r="AC1059" i="23"/>
  <c r="AA1059" i="23"/>
  <c r="AB1059" i="23" s="1"/>
  <c r="Z1059" i="23"/>
  <c r="U1059" i="23"/>
  <c r="T1059" i="23"/>
  <c r="AI1058" i="23"/>
  <c r="AD1058" i="23"/>
  <c r="AC1058" i="23"/>
  <c r="AA1058" i="23"/>
  <c r="AB1058" i="23" s="1"/>
  <c r="Z1058" i="23"/>
  <c r="U1058" i="23"/>
  <c r="T1058" i="23"/>
  <c r="AI1057" i="23"/>
  <c r="AD1057" i="23"/>
  <c r="AC1057" i="23"/>
  <c r="AA1057" i="23"/>
  <c r="AB1057" i="23" s="1"/>
  <c r="Z1057" i="23"/>
  <c r="U1057" i="23"/>
  <c r="T1057" i="23"/>
  <c r="AI1056" i="23"/>
  <c r="AD1056" i="23"/>
  <c r="AC1056" i="23"/>
  <c r="AA1056" i="23"/>
  <c r="AB1056" i="23" s="1"/>
  <c r="Z1056" i="23"/>
  <c r="U1056" i="23"/>
  <c r="T1056" i="23"/>
  <c r="AI1055" i="23"/>
  <c r="AD1055" i="23"/>
  <c r="AC1055" i="23"/>
  <c r="AA1055" i="23"/>
  <c r="AB1055" i="23" s="1"/>
  <c r="Z1055" i="23"/>
  <c r="U1055" i="23"/>
  <c r="T1055" i="23"/>
  <c r="AI1054" i="23"/>
  <c r="AD1054" i="23"/>
  <c r="AC1054" i="23"/>
  <c r="AA1054" i="23"/>
  <c r="AB1054" i="23" s="1"/>
  <c r="Z1054" i="23"/>
  <c r="U1054" i="23"/>
  <c r="T1054" i="23"/>
  <c r="AI1053" i="23"/>
  <c r="AD1053" i="23"/>
  <c r="AC1053" i="23"/>
  <c r="AA1053" i="23"/>
  <c r="AB1053" i="23" s="1"/>
  <c r="Z1053" i="23"/>
  <c r="U1053" i="23"/>
  <c r="T1053" i="23"/>
  <c r="AI1052" i="23"/>
  <c r="AD1052" i="23"/>
  <c r="AC1052" i="23"/>
  <c r="AA1052" i="23"/>
  <c r="AB1052" i="23" s="1"/>
  <c r="Z1052" i="23"/>
  <c r="U1052" i="23"/>
  <c r="T1052" i="23"/>
  <c r="AI1051" i="23"/>
  <c r="AD1051" i="23"/>
  <c r="AC1051" i="23"/>
  <c r="AA1051" i="23"/>
  <c r="AB1051" i="23" s="1"/>
  <c r="Z1051" i="23"/>
  <c r="U1051" i="23"/>
  <c r="T1051" i="23"/>
  <c r="AI1050" i="23"/>
  <c r="AD1050" i="23"/>
  <c r="AC1050" i="23"/>
  <c r="AA1050" i="23"/>
  <c r="AB1050" i="23" s="1"/>
  <c r="Z1050" i="23"/>
  <c r="U1050" i="23"/>
  <c r="T1050" i="23"/>
  <c r="AI1049" i="23"/>
  <c r="AD1049" i="23"/>
  <c r="AC1049" i="23"/>
  <c r="AA1049" i="23"/>
  <c r="AB1049" i="23" s="1"/>
  <c r="Z1049" i="23"/>
  <c r="U1049" i="23"/>
  <c r="T1049" i="23"/>
  <c r="AI1048" i="23"/>
  <c r="AD1048" i="23"/>
  <c r="AC1048" i="23"/>
  <c r="AA1048" i="23"/>
  <c r="AB1048" i="23" s="1"/>
  <c r="Z1048" i="23"/>
  <c r="U1048" i="23"/>
  <c r="T1048" i="23"/>
  <c r="AI1047" i="23"/>
  <c r="AD1047" i="23"/>
  <c r="AC1047" i="23"/>
  <c r="AA1047" i="23"/>
  <c r="AB1047" i="23" s="1"/>
  <c r="Z1047" i="23"/>
  <c r="U1047" i="23"/>
  <c r="T1047" i="23"/>
  <c r="AI1046" i="23"/>
  <c r="AD1046" i="23"/>
  <c r="AC1046" i="23"/>
  <c r="AA1046" i="23"/>
  <c r="AB1046" i="23" s="1"/>
  <c r="Z1046" i="23"/>
  <c r="U1046" i="23"/>
  <c r="T1046" i="23"/>
  <c r="AI1045" i="23"/>
  <c r="AD1045" i="23"/>
  <c r="AC1045" i="23"/>
  <c r="AA1045" i="23"/>
  <c r="AB1045" i="23" s="1"/>
  <c r="Z1045" i="23"/>
  <c r="U1045" i="23"/>
  <c r="T1045" i="23"/>
  <c r="AI1044" i="23"/>
  <c r="AD1044" i="23"/>
  <c r="AC1044" i="23"/>
  <c r="AA1044" i="23"/>
  <c r="AB1044" i="23" s="1"/>
  <c r="Z1044" i="23"/>
  <c r="U1044" i="23"/>
  <c r="T1044" i="23"/>
  <c r="AI1043" i="23"/>
  <c r="AD1043" i="23"/>
  <c r="AC1043" i="23"/>
  <c r="AA1043" i="23"/>
  <c r="AB1043" i="23" s="1"/>
  <c r="Z1043" i="23"/>
  <c r="U1043" i="23"/>
  <c r="T1043" i="23"/>
  <c r="AI1042" i="23"/>
  <c r="AD1042" i="23"/>
  <c r="AC1042" i="23"/>
  <c r="AA1042" i="23"/>
  <c r="AB1042" i="23" s="1"/>
  <c r="Z1042" i="23"/>
  <c r="U1042" i="23"/>
  <c r="T1042" i="23"/>
  <c r="AI1041" i="23"/>
  <c r="AD1041" i="23"/>
  <c r="AC1041" i="23"/>
  <c r="AA1041" i="23"/>
  <c r="AB1041" i="23" s="1"/>
  <c r="Z1041" i="23"/>
  <c r="U1041" i="23"/>
  <c r="T1041" i="23"/>
  <c r="AI1040" i="23"/>
  <c r="AD1040" i="23"/>
  <c r="AC1040" i="23"/>
  <c r="AA1040" i="23"/>
  <c r="AB1040" i="23" s="1"/>
  <c r="Z1040" i="23"/>
  <c r="U1040" i="23"/>
  <c r="T1040" i="23"/>
  <c r="AI1039" i="23"/>
  <c r="AD1039" i="23"/>
  <c r="AC1039" i="23"/>
  <c r="AA1039" i="23"/>
  <c r="AB1039" i="23" s="1"/>
  <c r="Z1039" i="23"/>
  <c r="U1039" i="23"/>
  <c r="T1039" i="23"/>
  <c r="AI1038" i="23"/>
  <c r="AD1038" i="23"/>
  <c r="AC1038" i="23"/>
  <c r="AA1038" i="23"/>
  <c r="AB1038" i="23" s="1"/>
  <c r="Z1038" i="23"/>
  <c r="U1038" i="23"/>
  <c r="T1038" i="23"/>
  <c r="AI1037" i="23"/>
  <c r="AD1037" i="23"/>
  <c r="AC1037" i="23"/>
  <c r="AA1037" i="23"/>
  <c r="AB1037" i="23" s="1"/>
  <c r="Z1037" i="23"/>
  <c r="U1037" i="23"/>
  <c r="T1037" i="23"/>
  <c r="AI1036" i="23"/>
  <c r="AD1036" i="23"/>
  <c r="AC1036" i="23"/>
  <c r="AA1036" i="23"/>
  <c r="AB1036" i="23" s="1"/>
  <c r="Z1036" i="23"/>
  <c r="U1036" i="23"/>
  <c r="T1036" i="23"/>
  <c r="AI1035" i="23"/>
  <c r="AD1035" i="23"/>
  <c r="AC1035" i="23"/>
  <c r="AA1035" i="23"/>
  <c r="AB1035" i="23" s="1"/>
  <c r="Z1035" i="23"/>
  <c r="U1035" i="23"/>
  <c r="T1035" i="23"/>
  <c r="AI1034" i="23"/>
  <c r="AD1034" i="23"/>
  <c r="AC1034" i="23"/>
  <c r="AA1034" i="23"/>
  <c r="AB1034" i="23" s="1"/>
  <c r="Z1034" i="23"/>
  <c r="U1034" i="23"/>
  <c r="T1034" i="23"/>
  <c r="AI1033" i="23"/>
  <c r="AD1033" i="23"/>
  <c r="AC1033" i="23"/>
  <c r="AA1033" i="23"/>
  <c r="AB1033" i="23" s="1"/>
  <c r="Z1033" i="23"/>
  <c r="U1033" i="23"/>
  <c r="T1033" i="23"/>
  <c r="AI1032" i="23"/>
  <c r="AD1032" i="23"/>
  <c r="AC1032" i="23"/>
  <c r="AA1032" i="23"/>
  <c r="AB1032" i="23" s="1"/>
  <c r="Z1032" i="23"/>
  <c r="U1032" i="23"/>
  <c r="T1032" i="23"/>
  <c r="AI1031" i="23"/>
  <c r="AD1031" i="23"/>
  <c r="AC1031" i="23"/>
  <c r="AA1031" i="23"/>
  <c r="AB1031" i="23" s="1"/>
  <c r="Z1031" i="23"/>
  <c r="U1031" i="23"/>
  <c r="T1031" i="23"/>
  <c r="AI1030" i="23"/>
  <c r="AD1030" i="23"/>
  <c r="AC1030" i="23"/>
  <c r="AA1030" i="23"/>
  <c r="AB1030" i="23" s="1"/>
  <c r="Z1030" i="23"/>
  <c r="U1030" i="23"/>
  <c r="T1030" i="23"/>
  <c r="AI1029" i="23"/>
  <c r="AD1029" i="23"/>
  <c r="AC1029" i="23"/>
  <c r="AA1029" i="23"/>
  <c r="AB1029" i="23" s="1"/>
  <c r="Z1029" i="23"/>
  <c r="U1029" i="23"/>
  <c r="T1029" i="23"/>
  <c r="AI1028" i="23"/>
  <c r="AD1028" i="23"/>
  <c r="AC1028" i="23"/>
  <c r="AA1028" i="23"/>
  <c r="AB1028" i="23" s="1"/>
  <c r="Z1028" i="23"/>
  <c r="U1028" i="23"/>
  <c r="T1028" i="23"/>
  <c r="AI1027" i="23"/>
  <c r="AD1027" i="23"/>
  <c r="AC1027" i="23"/>
  <c r="AA1027" i="23"/>
  <c r="AB1027" i="23" s="1"/>
  <c r="Z1027" i="23"/>
  <c r="U1027" i="23"/>
  <c r="T1027" i="23"/>
  <c r="AI1026" i="23"/>
  <c r="AD1026" i="23"/>
  <c r="AC1026" i="23"/>
  <c r="AA1026" i="23"/>
  <c r="AB1026" i="23" s="1"/>
  <c r="Z1026" i="23"/>
  <c r="U1026" i="23"/>
  <c r="T1026" i="23"/>
  <c r="AI1025" i="23"/>
  <c r="AD1025" i="23"/>
  <c r="AC1025" i="23"/>
  <c r="AA1025" i="23"/>
  <c r="AB1025" i="23" s="1"/>
  <c r="Z1025" i="23"/>
  <c r="U1025" i="23"/>
  <c r="T1025" i="23"/>
  <c r="AI1024" i="23"/>
  <c r="AD1024" i="23"/>
  <c r="AC1024" i="23"/>
  <c r="AA1024" i="23"/>
  <c r="AB1024" i="23" s="1"/>
  <c r="Z1024" i="23"/>
  <c r="U1024" i="23"/>
  <c r="T1024" i="23"/>
  <c r="AI1023" i="23"/>
  <c r="AD1023" i="23"/>
  <c r="AC1023" i="23"/>
  <c r="AA1023" i="23"/>
  <c r="AB1023" i="23" s="1"/>
  <c r="Z1023" i="23"/>
  <c r="U1023" i="23"/>
  <c r="T1023" i="23"/>
  <c r="AI1022" i="23"/>
  <c r="AD1022" i="23"/>
  <c r="AC1022" i="23"/>
  <c r="AA1022" i="23"/>
  <c r="AB1022" i="23" s="1"/>
  <c r="Z1022" i="23"/>
  <c r="U1022" i="23"/>
  <c r="T1022" i="23"/>
  <c r="AI1021" i="23"/>
  <c r="AD1021" i="23"/>
  <c r="AC1021" i="23"/>
  <c r="AA1021" i="23"/>
  <c r="AB1021" i="23" s="1"/>
  <c r="Z1021" i="23"/>
  <c r="U1021" i="23"/>
  <c r="T1021" i="23"/>
  <c r="AI1020" i="23"/>
  <c r="AD1020" i="23"/>
  <c r="AC1020" i="23"/>
  <c r="AA1020" i="23"/>
  <c r="AB1020" i="23" s="1"/>
  <c r="Z1020" i="23"/>
  <c r="U1020" i="23"/>
  <c r="T1020" i="23"/>
  <c r="AI1019" i="23"/>
  <c r="AD1019" i="23"/>
  <c r="AC1019" i="23"/>
  <c r="AA1019" i="23"/>
  <c r="AB1019" i="23" s="1"/>
  <c r="Z1019" i="23"/>
  <c r="U1019" i="23"/>
  <c r="T1019" i="23"/>
  <c r="AI1018" i="23"/>
  <c r="AD1018" i="23"/>
  <c r="AC1018" i="23"/>
  <c r="AA1018" i="23"/>
  <c r="AB1018" i="23" s="1"/>
  <c r="Z1018" i="23"/>
  <c r="U1018" i="23"/>
  <c r="T1018" i="23"/>
  <c r="AI1017" i="23"/>
  <c r="AD1017" i="23"/>
  <c r="AC1017" i="23"/>
  <c r="AA1017" i="23"/>
  <c r="AB1017" i="23" s="1"/>
  <c r="Z1017" i="23"/>
  <c r="U1017" i="23"/>
  <c r="T1017" i="23"/>
  <c r="AI1016" i="23"/>
  <c r="AD1016" i="23"/>
  <c r="AC1016" i="23"/>
  <c r="AA1016" i="23"/>
  <c r="AB1016" i="23" s="1"/>
  <c r="Z1016" i="23"/>
  <c r="U1016" i="23"/>
  <c r="T1016" i="23"/>
  <c r="AI1015" i="23"/>
  <c r="AD1015" i="23"/>
  <c r="AC1015" i="23"/>
  <c r="AA1015" i="23"/>
  <c r="AB1015" i="23" s="1"/>
  <c r="Z1015" i="23"/>
  <c r="U1015" i="23"/>
  <c r="T1015" i="23"/>
  <c r="AI1014" i="23"/>
  <c r="AD1014" i="23"/>
  <c r="AC1014" i="23"/>
  <c r="AA1014" i="23"/>
  <c r="AB1014" i="23" s="1"/>
  <c r="Z1014" i="23"/>
  <c r="U1014" i="23"/>
  <c r="T1014" i="23"/>
  <c r="AI1013" i="23"/>
  <c r="AD1013" i="23"/>
  <c r="AC1013" i="23"/>
  <c r="AA1013" i="23"/>
  <c r="AB1013" i="23" s="1"/>
  <c r="Z1013" i="23"/>
  <c r="U1013" i="23"/>
  <c r="T1013" i="23"/>
  <c r="AI1012" i="23"/>
  <c r="AD1012" i="23"/>
  <c r="AC1012" i="23"/>
  <c r="AA1012" i="23"/>
  <c r="AB1012" i="23" s="1"/>
  <c r="Z1012" i="23"/>
  <c r="U1012" i="23"/>
  <c r="T1012" i="23"/>
  <c r="AI1011" i="23"/>
  <c r="AD1011" i="23"/>
  <c r="AC1011" i="23"/>
  <c r="AA1011" i="23"/>
  <c r="AB1011" i="23" s="1"/>
  <c r="Z1011" i="23"/>
  <c r="U1011" i="23"/>
  <c r="T1011" i="23"/>
  <c r="AI1010" i="23"/>
  <c r="AD1010" i="23"/>
  <c r="AC1010" i="23"/>
  <c r="AA1010" i="23"/>
  <c r="AB1010" i="23" s="1"/>
  <c r="Z1010" i="23"/>
  <c r="U1010" i="23"/>
  <c r="T1010" i="23"/>
  <c r="AI1009" i="23"/>
  <c r="AD1009" i="23"/>
  <c r="AC1009" i="23"/>
  <c r="AA1009" i="23"/>
  <c r="AB1009" i="23" s="1"/>
  <c r="Z1009" i="23"/>
  <c r="U1009" i="23"/>
  <c r="T1009" i="23"/>
  <c r="AI1008" i="23"/>
  <c r="AD1008" i="23"/>
  <c r="AC1008" i="23"/>
  <c r="AA1008" i="23"/>
  <c r="AB1008" i="23" s="1"/>
  <c r="Z1008" i="23"/>
  <c r="U1008" i="23"/>
  <c r="T1008" i="23"/>
  <c r="AI1007" i="23"/>
  <c r="AD1007" i="23"/>
  <c r="AC1007" i="23"/>
  <c r="AA1007" i="23"/>
  <c r="AB1007" i="23" s="1"/>
  <c r="Z1007" i="23"/>
  <c r="U1007" i="23"/>
  <c r="T1007" i="23"/>
  <c r="AI1006" i="23"/>
  <c r="AD1006" i="23"/>
  <c r="AC1006" i="23"/>
  <c r="AA1006" i="23"/>
  <c r="AB1006" i="23" s="1"/>
  <c r="Z1006" i="23"/>
  <c r="U1006" i="23"/>
  <c r="T1006" i="23"/>
  <c r="AI1005" i="23"/>
  <c r="AD1005" i="23"/>
  <c r="AC1005" i="23"/>
  <c r="AA1005" i="23"/>
  <c r="AB1005" i="23" s="1"/>
  <c r="Z1005" i="23"/>
  <c r="U1005" i="23"/>
  <c r="T1005" i="23"/>
  <c r="AI1004" i="23"/>
  <c r="AD1004" i="23"/>
  <c r="AC1004" i="23"/>
  <c r="AA1004" i="23"/>
  <c r="AB1004" i="23" s="1"/>
  <c r="Z1004" i="23"/>
  <c r="U1004" i="23"/>
  <c r="T1004" i="23"/>
  <c r="AI1003" i="23"/>
  <c r="AD1003" i="23"/>
  <c r="AC1003" i="23"/>
  <c r="AA1003" i="23"/>
  <c r="AB1003" i="23" s="1"/>
  <c r="Z1003" i="23"/>
  <c r="U1003" i="23"/>
  <c r="T1003" i="23"/>
  <c r="AI1002" i="23"/>
  <c r="AD1002" i="23"/>
  <c r="AC1002" i="23"/>
  <c r="AA1002" i="23"/>
  <c r="AB1002" i="23" s="1"/>
  <c r="Z1002" i="23"/>
  <c r="U1002" i="23"/>
  <c r="T1002" i="23"/>
  <c r="AI1001" i="23"/>
  <c r="AD1001" i="23"/>
  <c r="AC1001" i="23"/>
  <c r="AA1001" i="23"/>
  <c r="AB1001" i="23" s="1"/>
  <c r="Z1001" i="23"/>
  <c r="U1001" i="23"/>
  <c r="T1001" i="23"/>
  <c r="AI1000" i="23"/>
  <c r="AD1000" i="23"/>
  <c r="AC1000" i="23"/>
  <c r="AA1000" i="23"/>
  <c r="AB1000" i="23" s="1"/>
  <c r="Z1000" i="23"/>
  <c r="U1000" i="23"/>
  <c r="T1000" i="23"/>
  <c r="AI999" i="23"/>
  <c r="AD999" i="23"/>
  <c r="AC999" i="23"/>
  <c r="AA999" i="23"/>
  <c r="AB999" i="23" s="1"/>
  <c r="Z999" i="23"/>
  <c r="U999" i="23"/>
  <c r="T999" i="23"/>
  <c r="AI998" i="23"/>
  <c r="AD998" i="23"/>
  <c r="AC998" i="23"/>
  <c r="AA998" i="23"/>
  <c r="AB998" i="23" s="1"/>
  <c r="Z998" i="23"/>
  <c r="U998" i="23"/>
  <c r="T998" i="23"/>
  <c r="AI997" i="23"/>
  <c r="AD997" i="23"/>
  <c r="AC997" i="23"/>
  <c r="AA997" i="23"/>
  <c r="AB997" i="23" s="1"/>
  <c r="Z997" i="23"/>
  <c r="U997" i="23"/>
  <c r="T997" i="23"/>
  <c r="AI996" i="23"/>
  <c r="AD996" i="23"/>
  <c r="AC996" i="23"/>
  <c r="AA996" i="23"/>
  <c r="AB996" i="23" s="1"/>
  <c r="Z996" i="23"/>
  <c r="U996" i="23"/>
  <c r="T996" i="23"/>
  <c r="AI995" i="23"/>
  <c r="AD995" i="23"/>
  <c r="AC995" i="23"/>
  <c r="AA995" i="23"/>
  <c r="AB995" i="23" s="1"/>
  <c r="Z995" i="23"/>
  <c r="U995" i="23"/>
  <c r="T995" i="23"/>
  <c r="AI994" i="23"/>
  <c r="AD994" i="23"/>
  <c r="AC994" i="23"/>
  <c r="AA994" i="23"/>
  <c r="AB994" i="23" s="1"/>
  <c r="Z994" i="23"/>
  <c r="U994" i="23"/>
  <c r="T994" i="23"/>
  <c r="AI993" i="23"/>
  <c r="AD993" i="23"/>
  <c r="AC993" i="23"/>
  <c r="AA993" i="23"/>
  <c r="AB993" i="23" s="1"/>
  <c r="Z993" i="23"/>
  <c r="U993" i="23"/>
  <c r="T993" i="23"/>
  <c r="AI992" i="23"/>
  <c r="AD992" i="23"/>
  <c r="AC992" i="23"/>
  <c r="AA992" i="23"/>
  <c r="AB992" i="23" s="1"/>
  <c r="Z992" i="23"/>
  <c r="U992" i="23"/>
  <c r="T992" i="23"/>
  <c r="AI991" i="23"/>
  <c r="AD991" i="23"/>
  <c r="AC991" i="23"/>
  <c r="AA991" i="23"/>
  <c r="AB991" i="23" s="1"/>
  <c r="Z991" i="23"/>
  <c r="U991" i="23"/>
  <c r="T991" i="23"/>
  <c r="AI990" i="23"/>
  <c r="AD990" i="23"/>
  <c r="AC990" i="23"/>
  <c r="AA990" i="23"/>
  <c r="AB990" i="23" s="1"/>
  <c r="Z990" i="23"/>
  <c r="U990" i="23"/>
  <c r="T990" i="23"/>
  <c r="AI989" i="23"/>
  <c r="AD989" i="23"/>
  <c r="AC989" i="23"/>
  <c r="AA989" i="23"/>
  <c r="AB989" i="23" s="1"/>
  <c r="Z989" i="23"/>
  <c r="U989" i="23"/>
  <c r="T989" i="23"/>
  <c r="AI988" i="23"/>
  <c r="AD988" i="23"/>
  <c r="AC988" i="23"/>
  <c r="AA988" i="23"/>
  <c r="AB988" i="23" s="1"/>
  <c r="Z988" i="23"/>
  <c r="U988" i="23"/>
  <c r="T988" i="23"/>
  <c r="AI987" i="23"/>
  <c r="AD987" i="23"/>
  <c r="AC987" i="23"/>
  <c r="AA987" i="23"/>
  <c r="AB987" i="23" s="1"/>
  <c r="Z987" i="23"/>
  <c r="U987" i="23"/>
  <c r="T987" i="23"/>
  <c r="AI986" i="23"/>
  <c r="AD986" i="23"/>
  <c r="AC986" i="23"/>
  <c r="AA986" i="23"/>
  <c r="AB986" i="23" s="1"/>
  <c r="Z986" i="23"/>
  <c r="U986" i="23"/>
  <c r="T986" i="23"/>
  <c r="AI985" i="23"/>
  <c r="AD985" i="23"/>
  <c r="AC985" i="23"/>
  <c r="AA985" i="23"/>
  <c r="AB985" i="23" s="1"/>
  <c r="Z985" i="23"/>
  <c r="U985" i="23"/>
  <c r="T985" i="23"/>
  <c r="AI984" i="23"/>
  <c r="AD984" i="23"/>
  <c r="AC984" i="23"/>
  <c r="AA984" i="23"/>
  <c r="AB984" i="23" s="1"/>
  <c r="Z984" i="23"/>
  <c r="U984" i="23"/>
  <c r="T984" i="23"/>
  <c r="AI983" i="23"/>
  <c r="AD983" i="23"/>
  <c r="AC983" i="23"/>
  <c r="AA983" i="23"/>
  <c r="AB983" i="23" s="1"/>
  <c r="Z983" i="23"/>
  <c r="U983" i="23"/>
  <c r="T983" i="23"/>
  <c r="AI982" i="23"/>
  <c r="AD982" i="23"/>
  <c r="AC982" i="23"/>
  <c r="AA982" i="23"/>
  <c r="AB982" i="23" s="1"/>
  <c r="Z982" i="23"/>
  <c r="U982" i="23"/>
  <c r="T982" i="23"/>
  <c r="AI981" i="23"/>
  <c r="AD981" i="23"/>
  <c r="AC981" i="23"/>
  <c r="AA981" i="23"/>
  <c r="AB981" i="23" s="1"/>
  <c r="Z981" i="23"/>
  <c r="U981" i="23"/>
  <c r="T981" i="23"/>
  <c r="AI980" i="23"/>
  <c r="AD980" i="23"/>
  <c r="AC980" i="23"/>
  <c r="AA980" i="23"/>
  <c r="AB980" i="23" s="1"/>
  <c r="Z980" i="23"/>
  <c r="U980" i="23"/>
  <c r="T980" i="23"/>
  <c r="AI979" i="23"/>
  <c r="AD979" i="23"/>
  <c r="AC979" i="23"/>
  <c r="AA979" i="23"/>
  <c r="AB979" i="23" s="1"/>
  <c r="Z979" i="23"/>
  <c r="U979" i="23"/>
  <c r="T979" i="23"/>
  <c r="AI978" i="23"/>
  <c r="AD978" i="23"/>
  <c r="AC978" i="23"/>
  <c r="AA978" i="23"/>
  <c r="AB978" i="23" s="1"/>
  <c r="Z978" i="23"/>
  <c r="U978" i="23"/>
  <c r="T978" i="23"/>
  <c r="AI977" i="23"/>
  <c r="AD977" i="23"/>
  <c r="AC977" i="23"/>
  <c r="AA977" i="23"/>
  <c r="AB977" i="23" s="1"/>
  <c r="Z977" i="23"/>
  <c r="U977" i="23"/>
  <c r="T977" i="23"/>
  <c r="AI976" i="23"/>
  <c r="AD976" i="23"/>
  <c r="AC976" i="23"/>
  <c r="AA976" i="23"/>
  <c r="AB976" i="23" s="1"/>
  <c r="Z976" i="23"/>
  <c r="U976" i="23"/>
  <c r="T976" i="23"/>
  <c r="AI975" i="23"/>
  <c r="AD975" i="23"/>
  <c r="AC975" i="23"/>
  <c r="AA975" i="23"/>
  <c r="AB975" i="23" s="1"/>
  <c r="Z975" i="23"/>
  <c r="U975" i="23"/>
  <c r="T975" i="23"/>
  <c r="AI974" i="23"/>
  <c r="AD974" i="23"/>
  <c r="AC974" i="23"/>
  <c r="AA974" i="23"/>
  <c r="AB974" i="23" s="1"/>
  <c r="Z974" i="23"/>
  <c r="U974" i="23"/>
  <c r="T974" i="23"/>
  <c r="AI973" i="23"/>
  <c r="AD973" i="23"/>
  <c r="AC973" i="23"/>
  <c r="AA973" i="23"/>
  <c r="AB973" i="23" s="1"/>
  <c r="Z973" i="23"/>
  <c r="U973" i="23"/>
  <c r="T973" i="23"/>
  <c r="AI972" i="23"/>
  <c r="AD972" i="23"/>
  <c r="AC972" i="23"/>
  <c r="AA972" i="23"/>
  <c r="AB972" i="23" s="1"/>
  <c r="Z972" i="23"/>
  <c r="U972" i="23"/>
  <c r="T972" i="23"/>
  <c r="AI971" i="23"/>
  <c r="AD971" i="23"/>
  <c r="AC971" i="23"/>
  <c r="AA971" i="23"/>
  <c r="AB971" i="23" s="1"/>
  <c r="Z971" i="23"/>
  <c r="U971" i="23"/>
  <c r="T971" i="23"/>
  <c r="AI970" i="23"/>
  <c r="AD970" i="23"/>
  <c r="AC970" i="23"/>
  <c r="AA970" i="23"/>
  <c r="AB970" i="23" s="1"/>
  <c r="Z970" i="23"/>
  <c r="U970" i="23"/>
  <c r="T970" i="23"/>
  <c r="AI969" i="23"/>
  <c r="AD969" i="23"/>
  <c r="AC969" i="23"/>
  <c r="AA969" i="23"/>
  <c r="AB969" i="23" s="1"/>
  <c r="Z969" i="23"/>
  <c r="U969" i="23"/>
  <c r="T969" i="23"/>
  <c r="AI968" i="23"/>
  <c r="AD968" i="23"/>
  <c r="AC968" i="23"/>
  <c r="AA968" i="23"/>
  <c r="AB968" i="23" s="1"/>
  <c r="Z968" i="23"/>
  <c r="U968" i="23"/>
  <c r="T968" i="23"/>
  <c r="AI967" i="23"/>
  <c r="AD967" i="23"/>
  <c r="AC967" i="23"/>
  <c r="AA967" i="23"/>
  <c r="AB967" i="23" s="1"/>
  <c r="Z967" i="23"/>
  <c r="U967" i="23"/>
  <c r="T967" i="23"/>
  <c r="AI966" i="23"/>
  <c r="AD966" i="23"/>
  <c r="AC966" i="23"/>
  <c r="AA966" i="23"/>
  <c r="AB966" i="23" s="1"/>
  <c r="Z966" i="23"/>
  <c r="U966" i="23"/>
  <c r="T966" i="23"/>
  <c r="AI965" i="23"/>
  <c r="AD965" i="23"/>
  <c r="AC965" i="23"/>
  <c r="AA965" i="23"/>
  <c r="AB965" i="23" s="1"/>
  <c r="Z965" i="23"/>
  <c r="U965" i="23"/>
  <c r="T965" i="23"/>
  <c r="AI964" i="23"/>
  <c r="AD964" i="23"/>
  <c r="AC964" i="23"/>
  <c r="AA964" i="23"/>
  <c r="AB964" i="23" s="1"/>
  <c r="Z964" i="23"/>
  <c r="U964" i="23"/>
  <c r="T964" i="23"/>
  <c r="AI963" i="23"/>
  <c r="AD963" i="23"/>
  <c r="AC963" i="23"/>
  <c r="AA963" i="23"/>
  <c r="AB963" i="23" s="1"/>
  <c r="Z963" i="23"/>
  <c r="U963" i="23"/>
  <c r="T963" i="23"/>
  <c r="AI962" i="23"/>
  <c r="AD962" i="23"/>
  <c r="AC962" i="23"/>
  <c r="AA962" i="23"/>
  <c r="AB962" i="23" s="1"/>
  <c r="Z962" i="23"/>
  <c r="U962" i="23"/>
  <c r="T962" i="23"/>
  <c r="AI961" i="23"/>
  <c r="AD961" i="23"/>
  <c r="AC961" i="23"/>
  <c r="AA961" i="23"/>
  <c r="AB961" i="23" s="1"/>
  <c r="Z961" i="23"/>
  <c r="U961" i="23"/>
  <c r="T961" i="23"/>
  <c r="AI960" i="23"/>
  <c r="AD960" i="23"/>
  <c r="AC960" i="23"/>
  <c r="AA960" i="23"/>
  <c r="AB960" i="23" s="1"/>
  <c r="Z960" i="23"/>
  <c r="U960" i="23"/>
  <c r="T960" i="23"/>
  <c r="AI959" i="23"/>
  <c r="AD959" i="23"/>
  <c r="AC959" i="23"/>
  <c r="AA959" i="23"/>
  <c r="AB959" i="23" s="1"/>
  <c r="Z959" i="23"/>
  <c r="U959" i="23"/>
  <c r="T959" i="23"/>
  <c r="AI958" i="23"/>
  <c r="AD958" i="23"/>
  <c r="AC958" i="23"/>
  <c r="AA958" i="23"/>
  <c r="AB958" i="23" s="1"/>
  <c r="Z958" i="23"/>
  <c r="U958" i="23"/>
  <c r="T958" i="23"/>
  <c r="AI957" i="23"/>
  <c r="AD957" i="23"/>
  <c r="AC957" i="23"/>
  <c r="AA957" i="23"/>
  <c r="AB957" i="23" s="1"/>
  <c r="Z957" i="23"/>
  <c r="U957" i="23"/>
  <c r="T957" i="23"/>
  <c r="AI956" i="23"/>
  <c r="AD956" i="23"/>
  <c r="AC956" i="23"/>
  <c r="AA956" i="23"/>
  <c r="AB956" i="23" s="1"/>
  <c r="Z956" i="23"/>
  <c r="U956" i="23"/>
  <c r="T956" i="23"/>
  <c r="AI955" i="23"/>
  <c r="AD955" i="23"/>
  <c r="AC955" i="23"/>
  <c r="AA955" i="23"/>
  <c r="AB955" i="23" s="1"/>
  <c r="Z955" i="23"/>
  <c r="U955" i="23"/>
  <c r="T955" i="23"/>
  <c r="AI954" i="23"/>
  <c r="AD954" i="23"/>
  <c r="AC954" i="23"/>
  <c r="AA954" i="23"/>
  <c r="AB954" i="23" s="1"/>
  <c r="Z954" i="23"/>
  <c r="U954" i="23"/>
  <c r="T954" i="23"/>
  <c r="AI953" i="23"/>
  <c r="AD953" i="23"/>
  <c r="AC953" i="23"/>
  <c r="AA953" i="23"/>
  <c r="AB953" i="23" s="1"/>
  <c r="Z953" i="23"/>
  <c r="U953" i="23"/>
  <c r="T953" i="23"/>
  <c r="AI952" i="23"/>
  <c r="AD952" i="23"/>
  <c r="AC952" i="23"/>
  <c r="AA952" i="23"/>
  <c r="AB952" i="23" s="1"/>
  <c r="Z952" i="23"/>
  <c r="U952" i="23"/>
  <c r="T952" i="23"/>
  <c r="AI951" i="23"/>
  <c r="AD951" i="23"/>
  <c r="AC951" i="23"/>
  <c r="AA951" i="23"/>
  <c r="AB951" i="23" s="1"/>
  <c r="Z951" i="23"/>
  <c r="U951" i="23"/>
  <c r="T951" i="23"/>
  <c r="AI950" i="23"/>
  <c r="AD950" i="23"/>
  <c r="AC950" i="23"/>
  <c r="AA950" i="23"/>
  <c r="AB950" i="23" s="1"/>
  <c r="Z950" i="23"/>
  <c r="U950" i="23"/>
  <c r="T950" i="23"/>
  <c r="AI949" i="23"/>
  <c r="AD949" i="23"/>
  <c r="AC949" i="23"/>
  <c r="AA949" i="23"/>
  <c r="AB949" i="23" s="1"/>
  <c r="Z949" i="23"/>
  <c r="U949" i="23"/>
  <c r="T949" i="23"/>
  <c r="AI948" i="23"/>
  <c r="AD948" i="23"/>
  <c r="AC948" i="23"/>
  <c r="AA948" i="23"/>
  <c r="AB948" i="23" s="1"/>
  <c r="Z948" i="23"/>
  <c r="U948" i="23"/>
  <c r="T948" i="23"/>
  <c r="AI947" i="23"/>
  <c r="AD947" i="23"/>
  <c r="AC947" i="23"/>
  <c r="AA947" i="23"/>
  <c r="AB947" i="23" s="1"/>
  <c r="Z947" i="23"/>
  <c r="U947" i="23"/>
  <c r="T947" i="23"/>
  <c r="AI946" i="23"/>
  <c r="AD946" i="23"/>
  <c r="AC946" i="23"/>
  <c r="AA946" i="23"/>
  <c r="AB946" i="23" s="1"/>
  <c r="Z946" i="23"/>
  <c r="U946" i="23"/>
  <c r="T946" i="23"/>
  <c r="AI945" i="23"/>
  <c r="AD945" i="23"/>
  <c r="AC945" i="23"/>
  <c r="AA945" i="23"/>
  <c r="AB945" i="23" s="1"/>
  <c r="Z945" i="23"/>
  <c r="U945" i="23"/>
  <c r="T945" i="23"/>
  <c r="AI944" i="23"/>
  <c r="AD944" i="23"/>
  <c r="AC944" i="23"/>
  <c r="AA944" i="23"/>
  <c r="AB944" i="23" s="1"/>
  <c r="Z944" i="23"/>
  <c r="U944" i="23"/>
  <c r="T944" i="23"/>
  <c r="AI943" i="23"/>
  <c r="AD943" i="23"/>
  <c r="AC943" i="23"/>
  <c r="AA943" i="23"/>
  <c r="AB943" i="23" s="1"/>
  <c r="Z943" i="23"/>
  <c r="U943" i="23"/>
  <c r="T943" i="23"/>
  <c r="AI942" i="23"/>
  <c r="AD942" i="23"/>
  <c r="AC942" i="23"/>
  <c r="AA942" i="23"/>
  <c r="AB942" i="23" s="1"/>
  <c r="Z942" i="23"/>
  <c r="U942" i="23"/>
  <c r="T942" i="23"/>
  <c r="AI941" i="23"/>
  <c r="AD941" i="23"/>
  <c r="AC941" i="23"/>
  <c r="AA941" i="23"/>
  <c r="AB941" i="23" s="1"/>
  <c r="Z941" i="23"/>
  <c r="U941" i="23"/>
  <c r="T941" i="23"/>
  <c r="AI940" i="23"/>
  <c r="AD940" i="23"/>
  <c r="AC940" i="23"/>
  <c r="AA940" i="23"/>
  <c r="AB940" i="23" s="1"/>
  <c r="Z940" i="23"/>
  <c r="U940" i="23"/>
  <c r="T940" i="23"/>
  <c r="AI939" i="23"/>
  <c r="AD939" i="23"/>
  <c r="AC939" i="23"/>
  <c r="AA939" i="23"/>
  <c r="AB939" i="23" s="1"/>
  <c r="Z939" i="23"/>
  <c r="U939" i="23"/>
  <c r="T939" i="23"/>
  <c r="AI938" i="23"/>
  <c r="AD938" i="23"/>
  <c r="AC938" i="23"/>
  <c r="AA938" i="23"/>
  <c r="AB938" i="23" s="1"/>
  <c r="Z938" i="23"/>
  <c r="U938" i="23"/>
  <c r="T938" i="23"/>
  <c r="AI937" i="23"/>
  <c r="AD937" i="23"/>
  <c r="AC937" i="23"/>
  <c r="AA937" i="23"/>
  <c r="AB937" i="23" s="1"/>
  <c r="Z937" i="23"/>
  <c r="U937" i="23"/>
  <c r="T937" i="23"/>
  <c r="AI936" i="23"/>
  <c r="AD936" i="23"/>
  <c r="AC936" i="23"/>
  <c r="AA936" i="23"/>
  <c r="AB936" i="23" s="1"/>
  <c r="Z936" i="23"/>
  <c r="U936" i="23"/>
  <c r="T936" i="23"/>
  <c r="AI935" i="23"/>
  <c r="AD935" i="23"/>
  <c r="AC935" i="23"/>
  <c r="AA935" i="23"/>
  <c r="AB935" i="23" s="1"/>
  <c r="Z935" i="23"/>
  <c r="U935" i="23"/>
  <c r="T935" i="23"/>
  <c r="AI934" i="23"/>
  <c r="AD934" i="23"/>
  <c r="AC934" i="23"/>
  <c r="AA934" i="23"/>
  <c r="AB934" i="23" s="1"/>
  <c r="Z934" i="23"/>
  <c r="U934" i="23"/>
  <c r="T934" i="23"/>
  <c r="AI933" i="23"/>
  <c r="AD933" i="23"/>
  <c r="AC933" i="23"/>
  <c r="AA933" i="23"/>
  <c r="AB933" i="23" s="1"/>
  <c r="Z933" i="23"/>
  <c r="U933" i="23"/>
  <c r="T933" i="23"/>
  <c r="AI932" i="23"/>
  <c r="AD932" i="23"/>
  <c r="AC932" i="23"/>
  <c r="AA932" i="23"/>
  <c r="AB932" i="23" s="1"/>
  <c r="Z932" i="23"/>
  <c r="U932" i="23"/>
  <c r="T932" i="23"/>
  <c r="AI931" i="23"/>
  <c r="AD931" i="23"/>
  <c r="AC931" i="23"/>
  <c r="AA931" i="23"/>
  <c r="AB931" i="23" s="1"/>
  <c r="Z931" i="23"/>
  <c r="U931" i="23"/>
  <c r="T931" i="23"/>
  <c r="AI930" i="23"/>
  <c r="AD930" i="23"/>
  <c r="AC930" i="23"/>
  <c r="AA930" i="23"/>
  <c r="AB930" i="23" s="1"/>
  <c r="Z930" i="23"/>
  <c r="U930" i="23"/>
  <c r="T930" i="23"/>
  <c r="AI929" i="23"/>
  <c r="AD929" i="23"/>
  <c r="AC929" i="23"/>
  <c r="AA929" i="23"/>
  <c r="AB929" i="23" s="1"/>
  <c r="Z929" i="23"/>
  <c r="U929" i="23"/>
  <c r="T929" i="23"/>
  <c r="AI928" i="23"/>
  <c r="AD928" i="23"/>
  <c r="AC928" i="23"/>
  <c r="AA928" i="23"/>
  <c r="AB928" i="23" s="1"/>
  <c r="Z928" i="23"/>
  <c r="U928" i="23"/>
  <c r="T928" i="23"/>
  <c r="AI927" i="23"/>
  <c r="AD927" i="23"/>
  <c r="AC927" i="23"/>
  <c r="AA927" i="23"/>
  <c r="AB927" i="23" s="1"/>
  <c r="Z927" i="23"/>
  <c r="U927" i="23"/>
  <c r="T927" i="23"/>
  <c r="AI926" i="23"/>
  <c r="AD926" i="23"/>
  <c r="AC926" i="23"/>
  <c r="AA926" i="23"/>
  <c r="AB926" i="23" s="1"/>
  <c r="Z926" i="23"/>
  <c r="U926" i="23"/>
  <c r="T926" i="23"/>
  <c r="AI925" i="23"/>
  <c r="AD925" i="23"/>
  <c r="AC925" i="23"/>
  <c r="AA925" i="23"/>
  <c r="AB925" i="23" s="1"/>
  <c r="Z925" i="23"/>
  <c r="U925" i="23"/>
  <c r="T925" i="23"/>
  <c r="AI924" i="23"/>
  <c r="AD924" i="23"/>
  <c r="AC924" i="23"/>
  <c r="AA924" i="23"/>
  <c r="AB924" i="23" s="1"/>
  <c r="Z924" i="23"/>
  <c r="U924" i="23"/>
  <c r="T924" i="23"/>
  <c r="AI923" i="23"/>
  <c r="AD923" i="23"/>
  <c r="AC923" i="23"/>
  <c r="AA923" i="23"/>
  <c r="AB923" i="23" s="1"/>
  <c r="Z923" i="23"/>
  <c r="U923" i="23"/>
  <c r="T923" i="23"/>
  <c r="AI922" i="23"/>
  <c r="AD922" i="23"/>
  <c r="AC922" i="23"/>
  <c r="AA922" i="23"/>
  <c r="AB922" i="23" s="1"/>
  <c r="Z922" i="23"/>
  <c r="U922" i="23"/>
  <c r="T922" i="23"/>
  <c r="AI921" i="23"/>
  <c r="AD921" i="23"/>
  <c r="AC921" i="23"/>
  <c r="AA921" i="23"/>
  <c r="AB921" i="23" s="1"/>
  <c r="Z921" i="23"/>
  <c r="U921" i="23"/>
  <c r="T921" i="23"/>
  <c r="AI920" i="23"/>
  <c r="AD920" i="23"/>
  <c r="AC920" i="23"/>
  <c r="AA920" i="23"/>
  <c r="AB920" i="23" s="1"/>
  <c r="Z920" i="23"/>
  <c r="U920" i="23"/>
  <c r="T920" i="23"/>
  <c r="AI919" i="23"/>
  <c r="AD919" i="23"/>
  <c r="AC919" i="23"/>
  <c r="AA919" i="23"/>
  <c r="AB919" i="23" s="1"/>
  <c r="Z919" i="23"/>
  <c r="U919" i="23"/>
  <c r="T919" i="23"/>
  <c r="AI918" i="23"/>
  <c r="AD918" i="23"/>
  <c r="AC918" i="23"/>
  <c r="AA918" i="23"/>
  <c r="AB918" i="23" s="1"/>
  <c r="Z918" i="23"/>
  <c r="U918" i="23"/>
  <c r="T918" i="23"/>
  <c r="AI917" i="23"/>
  <c r="AD917" i="23"/>
  <c r="AC917" i="23"/>
  <c r="AA917" i="23"/>
  <c r="AB917" i="23" s="1"/>
  <c r="Z917" i="23"/>
  <c r="U917" i="23"/>
  <c r="T917" i="23"/>
  <c r="AI916" i="23"/>
  <c r="AD916" i="23"/>
  <c r="AC916" i="23"/>
  <c r="AA916" i="23"/>
  <c r="AB916" i="23" s="1"/>
  <c r="Z916" i="23"/>
  <c r="U916" i="23"/>
  <c r="T916" i="23"/>
  <c r="AI915" i="23"/>
  <c r="AD915" i="23"/>
  <c r="AC915" i="23"/>
  <c r="AA915" i="23"/>
  <c r="AB915" i="23" s="1"/>
  <c r="Z915" i="23"/>
  <c r="U915" i="23"/>
  <c r="T915" i="23"/>
  <c r="AI914" i="23"/>
  <c r="AD914" i="23"/>
  <c r="AC914" i="23"/>
  <c r="AA914" i="23"/>
  <c r="AB914" i="23" s="1"/>
  <c r="Z914" i="23"/>
  <c r="U914" i="23"/>
  <c r="T914" i="23"/>
  <c r="AI913" i="23"/>
  <c r="AD913" i="23"/>
  <c r="AC913" i="23"/>
  <c r="AA913" i="23"/>
  <c r="AB913" i="23" s="1"/>
  <c r="Z913" i="23"/>
  <c r="U913" i="23"/>
  <c r="T913" i="23"/>
  <c r="AI912" i="23"/>
  <c r="AD912" i="23"/>
  <c r="AC912" i="23"/>
  <c r="AA912" i="23"/>
  <c r="AB912" i="23" s="1"/>
  <c r="Z912" i="23"/>
  <c r="U912" i="23"/>
  <c r="T912" i="23"/>
  <c r="AI911" i="23"/>
  <c r="AD911" i="23"/>
  <c r="AC911" i="23"/>
  <c r="AA911" i="23"/>
  <c r="AB911" i="23" s="1"/>
  <c r="Z911" i="23"/>
  <c r="U911" i="23"/>
  <c r="T911" i="23"/>
  <c r="AI910" i="23"/>
  <c r="AD910" i="23"/>
  <c r="AC910" i="23"/>
  <c r="AA910" i="23"/>
  <c r="AB910" i="23" s="1"/>
  <c r="Z910" i="23"/>
  <c r="U910" i="23"/>
  <c r="T910" i="23"/>
  <c r="AI909" i="23"/>
  <c r="AD909" i="23"/>
  <c r="AC909" i="23"/>
  <c r="AA909" i="23"/>
  <c r="AB909" i="23" s="1"/>
  <c r="Z909" i="23"/>
  <c r="U909" i="23"/>
  <c r="T909" i="23"/>
  <c r="AI908" i="23"/>
  <c r="AD908" i="23"/>
  <c r="AC908" i="23"/>
  <c r="AA908" i="23"/>
  <c r="AB908" i="23" s="1"/>
  <c r="Z908" i="23"/>
  <c r="U908" i="23"/>
  <c r="T908" i="23"/>
  <c r="AI907" i="23"/>
  <c r="AD907" i="23"/>
  <c r="AC907" i="23"/>
  <c r="AA907" i="23"/>
  <c r="AB907" i="23" s="1"/>
  <c r="Z907" i="23"/>
  <c r="U907" i="23"/>
  <c r="T907" i="23"/>
  <c r="AI906" i="23"/>
  <c r="AD906" i="23"/>
  <c r="AC906" i="23"/>
  <c r="AA906" i="23"/>
  <c r="AB906" i="23" s="1"/>
  <c r="Z906" i="23"/>
  <c r="U906" i="23"/>
  <c r="T906" i="23"/>
  <c r="AI905" i="23"/>
  <c r="AD905" i="23"/>
  <c r="AC905" i="23"/>
  <c r="AA905" i="23"/>
  <c r="AB905" i="23" s="1"/>
  <c r="Z905" i="23"/>
  <c r="U905" i="23"/>
  <c r="T905" i="23"/>
  <c r="AI904" i="23"/>
  <c r="AD904" i="23"/>
  <c r="AC904" i="23"/>
  <c r="AA904" i="23"/>
  <c r="AB904" i="23" s="1"/>
  <c r="Z904" i="23"/>
  <c r="U904" i="23"/>
  <c r="T904" i="23"/>
  <c r="AI903" i="23"/>
  <c r="AD903" i="23"/>
  <c r="AC903" i="23"/>
  <c r="AA903" i="23"/>
  <c r="AB903" i="23" s="1"/>
  <c r="Z903" i="23"/>
  <c r="U903" i="23"/>
  <c r="T903" i="23"/>
  <c r="AI902" i="23"/>
  <c r="AD902" i="23"/>
  <c r="AC902" i="23"/>
  <c r="AA902" i="23"/>
  <c r="AB902" i="23" s="1"/>
  <c r="Z902" i="23"/>
  <c r="U902" i="23"/>
  <c r="T902" i="23"/>
  <c r="AI901" i="23"/>
  <c r="AD901" i="23"/>
  <c r="AC901" i="23"/>
  <c r="AA901" i="23"/>
  <c r="AB901" i="23" s="1"/>
  <c r="Z901" i="23"/>
  <c r="U901" i="23"/>
  <c r="T901" i="23"/>
  <c r="AI900" i="23"/>
  <c r="AD900" i="23"/>
  <c r="AC900" i="23"/>
  <c r="AA900" i="23"/>
  <c r="AB900" i="23" s="1"/>
  <c r="Z900" i="23"/>
  <c r="U900" i="23"/>
  <c r="T900" i="23"/>
  <c r="AI899" i="23"/>
  <c r="AD899" i="23"/>
  <c r="AC899" i="23"/>
  <c r="AA899" i="23"/>
  <c r="AB899" i="23" s="1"/>
  <c r="Z899" i="23"/>
  <c r="U899" i="23"/>
  <c r="T899" i="23"/>
  <c r="AI898" i="23"/>
  <c r="AD898" i="23"/>
  <c r="AC898" i="23"/>
  <c r="AA898" i="23"/>
  <c r="AB898" i="23" s="1"/>
  <c r="Z898" i="23"/>
  <c r="U898" i="23"/>
  <c r="T898" i="23"/>
  <c r="AI897" i="23"/>
  <c r="AD897" i="23"/>
  <c r="AC897" i="23"/>
  <c r="AA897" i="23"/>
  <c r="AB897" i="23" s="1"/>
  <c r="Z897" i="23"/>
  <c r="U897" i="23"/>
  <c r="T897" i="23"/>
  <c r="AI896" i="23"/>
  <c r="AD896" i="23"/>
  <c r="AC896" i="23"/>
  <c r="AA896" i="23"/>
  <c r="AB896" i="23" s="1"/>
  <c r="Z896" i="23"/>
  <c r="U896" i="23"/>
  <c r="T896" i="23"/>
  <c r="AI895" i="23"/>
  <c r="AD895" i="23"/>
  <c r="AC895" i="23"/>
  <c r="AA895" i="23"/>
  <c r="AB895" i="23" s="1"/>
  <c r="Z895" i="23"/>
  <c r="U895" i="23"/>
  <c r="T895" i="23"/>
  <c r="AI894" i="23"/>
  <c r="AD894" i="23"/>
  <c r="AC894" i="23"/>
  <c r="AA894" i="23"/>
  <c r="AB894" i="23" s="1"/>
  <c r="Z894" i="23"/>
  <c r="U894" i="23"/>
  <c r="T894" i="23"/>
  <c r="AI893" i="23"/>
  <c r="AD893" i="23"/>
  <c r="AC893" i="23"/>
  <c r="AA893" i="23"/>
  <c r="AB893" i="23" s="1"/>
  <c r="Z893" i="23"/>
  <c r="U893" i="23"/>
  <c r="T893" i="23"/>
  <c r="AI892" i="23"/>
  <c r="AD892" i="23"/>
  <c r="AC892" i="23"/>
  <c r="AA892" i="23"/>
  <c r="AB892" i="23" s="1"/>
  <c r="Z892" i="23"/>
  <c r="U892" i="23"/>
  <c r="T892" i="23"/>
  <c r="AI891" i="23"/>
  <c r="AD891" i="23"/>
  <c r="AC891" i="23"/>
  <c r="AA891" i="23"/>
  <c r="AB891" i="23" s="1"/>
  <c r="Z891" i="23"/>
  <c r="U891" i="23"/>
  <c r="T891" i="23"/>
  <c r="AI890" i="23"/>
  <c r="AD890" i="23"/>
  <c r="AC890" i="23"/>
  <c r="AA890" i="23"/>
  <c r="AB890" i="23" s="1"/>
  <c r="Z890" i="23"/>
  <c r="U890" i="23"/>
  <c r="T890" i="23"/>
  <c r="AI889" i="23"/>
  <c r="AD889" i="23"/>
  <c r="AC889" i="23"/>
  <c r="AA889" i="23"/>
  <c r="AB889" i="23" s="1"/>
  <c r="Z889" i="23"/>
  <c r="U889" i="23"/>
  <c r="T889" i="23"/>
  <c r="AI888" i="23"/>
  <c r="AD888" i="23"/>
  <c r="AC888" i="23"/>
  <c r="AA888" i="23"/>
  <c r="AB888" i="23" s="1"/>
  <c r="Z888" i="23"/>
  <c r="U888" i="23"/>
  <c r="T888" i="23"/>
  <c r="AI887" i="23"/>
  <c r="AD887" i="23"/>
  <c r="AC887" i="23"/>
  <c r="AA887" i="23"/>
  <c r="AB887" i="23" s="1"/>
  <c r="Z887" i="23"/>
  <c r="U887" i="23"/>
  <c r="T887" i="23"/>
  <c r="AI886" i="23"/>
  <c r="AD886" i="23"/>
  <c r="AC886" i="23"/>
  <c r="AA886" i="23"/>
  <c r="AB886" i="23" s="1"/>
  <c r="Z886" i="23"/>
  <c r="U886" i="23"/>
  <c r="T886" i="23"/>
  <c r="AI885" i="23"/>
  <c r="AD885" i="23"/>
  <c r="AC885" i="23"/>
  <c r="AA885" i="23"/>
  <c r="AB885" i="23" s="1"/>
  <c r="Z885" i="23"/>
  <c r="U885" i="23"/>
  <c r="T885" i="23"/>
  <c r="AI884" i="23"/>
  <c r="AD884" i="23"/>
  <c r="AC884" i="23"/>
  <c r="AA884" i="23"/>
  <c r="AB884" i="23" s="1"/>
  <c r="Z884" i="23"/>
  <c r="U884" i="23"/>
  <c r="T884" i="23"/>
  <c r="AI883" i="23"/>
  <c r="AD883" i="23"/>
  <c r="AC883" i="23"/>
  <c r="AA883" i="23"/>
  <c r="AB883" i="23" s="1"/>
  <c r="Z883" i="23"/>
  <c r="U883" i="23"/>
  <c r="T883" i="23"/>
  <c r="AI882" i="23"/>
  <c r="AD882" i="23"/>
  <c r="AC882" i="23"/>
  <c r="AA882" i="23"/>
  <c r="AB882" i="23" s="1"/>
  <c r="Z882" i="23"/>
  <c r="U882" i="23"/>
  <c r="T882" i="23"/>
  <c r="AI881" i="23"/>
  <c r="AD881" i="23"/>
  <c r="AC881" i="23"/>
  <c r="AA881" i="23"/>
  <c r="AB881" i="23" s="1"/>
  <c r="Z881" i="23"/>
  <c r="U881" i="23"/>
  <c r="T881" i="23"/>
  <c r="AI880" i="23"/>
  <c r="AD880" i="23"/>
  <c r="AC880" i="23"/>
  <c r="AA880" i="23"/>
  <c r="AB880" i="23" s="1"/>
  <c r="Z880" i="23"/>
  <c r="U880" i="23"/>
  <c r="T880" i="23"/>
  <c r="AI879" i="23"/>
  <c r="AD879" i="23"/>
  <c r="AC879" i="23"/>
  <c r="AA879" i="23"/>
  <c r="AB879" i="23" s="1"/>
  <c r="Z879" i="23"/>
  <c r="U879" i="23"/>
  <c r="T879" i="23"/>
  <c r="AI878" i="23"/>
  <c r="AD878" i="23"/>
  <c r="AC878" i="23"/>
  <c r="AA878" i="23"/>
  <c r="AB878" i="23" s="1"/>
  <c r="Z878" i="23"/>
  <c r="U878" i="23"/>
  <c r="T878" i="23"/>
  <c r="AI877" i="23"/>
  <c r="AD877" i="23"/>
  <c r="AC877" i="23"/>
  <c r="AA877" i="23"/>
  <c r="AB877" i="23" s="1"/>
  <c r="Z877" i="23"/>
  <c r="U877" i="23"/>
  <c r="T877" i="23"/>
  <c r="AI876" i="23"/>
  <c r="AD876" i="23"/>
  <c r="AC876" i="23"/>
  <c r="AA876" i="23"/>
  <c r="AB876" i="23" s="1"/>
  <c r="Z876" i="23"/>
  <c r="U876" i="23"/>
  <c r="T876" i="23"/>
  <c r="AI875" i="23"/>
  <c r="AD875" i="23"/>
  <c r="AC875" i="23"/>
  <c r="AA875" i="23"/>
  <c r="AB875" i="23" s="1"/>
  <c r="Z875" i="23"/>
  <c r="U875" i="23"/>
  <c r="T875" i="23"/>
  <c r="AI874" i="23"/>
  <c r="AD874" i="23"/>
  <c r="AC874" i="23"/>
  <c r="AA874" i="23"/>
  <c r="AB874" i="23" s="1"/>
  <c r="Z874" i="23"/>
  <c r="U874" i="23"/>
  <c r="T874" i="23"/>
  <c r="AI873" i="23"/>
  <c r="AD873" i="23"/>
  <c r="AC873" i="23"/>
  <c r="AA873" i="23"/>
  <c r="AB873" i="23" s="1"/>
  <c r="Z873" i="23"/>
  <c r="U873" i="23"/>
  <c r="T873" i="23"/>
  <c r="AI872" i="23"/>
  <c r="AD872" i="23"/>
  <c r="AC872" i="23"/>
  <c r="AA872" i="23"/>
  <c r="AB872" i="23" s="1"/>
  <c r="Z872" i="23"/>
  <c r="U872" i="23"/>
  <c r="T872" i="23"/>
  <c r="AI871" i="23"/>
  <c r="AD871" i="23"/>
  <c r="AC871" i="23"/>
  <c r="AA871" i="23"/>
  <c r="AB871" i="23" s="1"/>
  <c r="Z871" i="23"/>
  <c r="U871" i="23"/>
  <c r="T871" i="23"/>
  <c r="AI870" i="23"/>
  <c r="AD870" i="23"/>
  <c r="AC870" i="23"/>
  <c r="AA870" i="23"/>
  <c r="AB870" i="23" s="1"/>
  <c r="Z870" i="23"/>
  <c r="U870" i="23"/>
  <c r="T870" i="23"/>
  <c r="AI869" i="23"/>
  <c r="AD869" i="23"/>
  <c r="AC869" i="23"/>
  <c r="AA869" i="23"/>
  <c r="AB869" i="23" s="1"/>
  <c r="Z869" i="23"/>
  <c r="U869" i="23"/>
  <c r="T869" i="23"/>
  <c r="AI868" i="23"/>
  <c r="AD868" i="23"/>
  <c r="AC868" i="23"/>
  <c r="AA868" i="23"/>
  <c r="AB868" i="23" s="1"/>
  <c r="Z868" i="23"/>
  <c r="U868" i="23"/>
  <c r="T868" i="23"/>
  <c r="AI867" i="23"/>
  <c r="AD867" i="23"/>
  <c r="AC867" i="23"/>
  <c r="AA867" i="23"/>
  <c r="AB867" i="23" s="1"/>
  <c r="Z867" i="23"/>
  <c r="U867" i="23"/>
  <c r="T867" i="23"/>
  <c r="AI866" i="23"/>
  <c r="AD866" i="23"/>
  <c r="AC866" i="23"/>
  <c r="AA866" i="23"/>
  <c r="AB866" i="23" s="1"/>
  <c r="Z866" i="23"/>
  <c r="U866" i="23"/>
  <c r="T866" i="23"/>
  <c r="AI865" i="23"/>
  <c r="AD865" i="23"/>
  <c r="AC865" i="23"/>
  <c r="AA865" i="23"/>
  <c r="AB865" i="23" s="1"/>
  <c r="Z865" i="23"/>
  <c r="U865" i="23"/>
  <c r="T865" i="23"/>
  <c r="AI864" i="23"/>
  <c r="AD864" i="23"/>
  <c r="AC864" i="23"/>
  <c r="AA864" i="23"/>
  <c r="AB864" i="23" s="1"/>
  <c r="Z864" i="23"/>
  <c r="U864" i="23"/>
  <c r="T864" i="23"/>
  <c r="AI863" i="23"/>
  <c r="AD863" i="23"/>
  <c r="AC863" i="23"/>
  <c r="AA863" i="23"/>
  <c r="AB863" i="23" s="1"/>
  <c r="Z863" i="23"/>
  <c r="U863" i="23"/>
  <c r="T863" i="23"/>
  <c r="AI862" i="23"/>
  <c r="AD862" i="23"/>
  <c r="AC862" i="23"/>
  <c r="AA862" i="23"/>
  <c r="AB862" i="23" s="1"/>
  <c r="Z862" i="23"/>
  <c r="U862" i="23"/>
  <c r="T862" i="23"/>
  <c r="AI861" i="23"/>
  <c r="AD861" i="23"/>
  <c r="AC861" i="23"/>
  <c r="AA861" i="23"/>
  <c r="AB861" i="23" s="1"/>
  <c r="Z861" i="23"/>
  <c r="U861" i="23"/>
  <c r="T861" i="23"/>
  <c r="AI860" i="23"/>
  <c r="AD860" i="23"/>
  <c r="AC860" i="23"/>
  <c r="AA860" i="23"/>
  <c r="AB860" i="23" s="1"/>
  <c r="Z860" i="23"/>
  <c r="U860" i="23"/>
  <c r="T860" i="23"/>
  <c r="AI859" i="23"/>
  <c r="AD859" i="23"/>
  <c r="AC859" i="23"/>
  <c r="AA859" i="23"/>
  <c r="AB859" i="23" s="1"/>
  <c r="Z859" i="23"/>
  <c r="U859" i="23"/>
  <c r="T859" i="23"/>
  <c r="AI858" i="23"/>
  <c r="AD858" i="23"/>
  <c r="AC858" i="23"/>
  <c r="AA858" i="23"/>
  <c r="AB858" i="23" s="1"/>
  <c r="Z858" i="23"/>
  <c r="U858" i="23"/>
  <c r="T858" i="23"/>
  <c r="AI857" i="23"/>
  <c r="AD857" i="23"/>
  <c r="AC857" i="23"/>
  <c r="AA857" i="23"/>
  <c r="AB857" i="23" s="1"/>
  <c r="Z857" i="23"/>
  <c r="U857" i="23"/>
  <c r="T857" i="23"/>
  <c r="AI856" i="23"/>
  <c r="AD856" i="23"/>
  <c r="AC856" i="23"/>
  <c r="AA856" i="23"/>
  <c r="AB856" i="23" s="1"/>
  <c r="Z856" i="23"/>
  <c r="U856" i="23"/>
  <c r="T856" i="23"/>
  <c r="AI855" i="23"/>
  <c r="AD855" i="23"/>
  <c r="AC855" i="23"/>
  <c r="AA855" i="23"/>
  <c r="AB855" i="23" s="1"/>
  <c r="Z855" i="23"/>
  <c r="U855" i="23"/>
  <c r="T855" i="23"/>
  <c r="AI854" i="23"/>
  <c r="AD854" i="23"/>
  <c r="AC854" i="23"/>
  <c r="AA854" i="23"/>
  <c r="AB854" i="23" s="1"/>
  <c r="Z854" i="23"/>
  <c r="U854" i="23"/>
  <c r="T854" i="23"/>
  <c r="AI853" i="23"/>
  <c r="AD853" i="23"/>
  <c r="AC853" i="23"/>
  <c r="AA853" i="23"/>
  <c r="AB853" i="23" s="1"/>
  <c r="Z853" i="23"/>
  <c r="U853" i="23"/>
  <c r="T853" i="23"/>
  <c r="AI852" i="23"/>
  <c r="AD852" i="23"/>
  <c r="AC852" i="23"/>
  <c r="AA852" i="23"/>
  <c r="AB852" i="23" s="1"/>
  <c r="Z852" i="23"/>
  <c r="U852" i="23"/>
  <c r="T852" i="23"/>
  <c r="AI851" i="23"/>
  <c r="AD851" i="23"/>
  <c r="AC851" i="23"/>
  <c r="AA851" i="23"/>
  <c r="AB851" i="23" s="1"/>
  <c r="Z851" i="23"/>
  <c r="U851" i="23"/>
  <c r="T851" i="23"/>
  <c r="AI850" i="23"/>
  <c r="AD850" i="23"/>
  <c r="AC850" i="23"/>
  <c r="AA850" i="23"/>
  <c r="AB850" i="23" s="1"/>
  <c r="Z850" i="23"/>
  <c r="U850" i="23"/>
  <c r="T850" i="23"/>
  <c r="AI849" i="23"/>
  <c r="AD849" i="23"/>
  <c r="AC849" i="23"/>
  <c r="AA849" i="23"/>
  <c r="AB849" i="23" s="1"/>
  <c r="Z849" i="23"/>
  <c r="U849" i="23"/>
  <c r="T849" i="23"/>
  <c r="AI848" i="23"/>
  <c r="AD848" i="23"/>
  <c r="AC848" i="23"/>
  <c r="AA848" i="23"/>
  <c r="AB848" i="23" s="1"/>
  <c r="Z848" i="23"/>
  <c r="U848" i="23"/>
  <c r="T848" i="23"/>
  <c r="AI847" i="23"/>
  <c r="AD847" i="23"/>
  <c r="AC847" i="23"/>
  <c r="AA847" i="23"/>
  <c r="AB847" i="23" s="1"/>
  <c r="Z847" i="23"/>
  <c r="U847" i="23"/>
  <c r="T847" i="23"/>
  <c r="AI846" i="23"/>
  <c r="AD846" i="23"/>
  <c r="AC846" i="23"/>
  <c r="AA846" i="23"/>
  <c r="AB846" i="23" s="1"/>
  <c r="Z846" i="23"/>
  <c r="U846" i="23"/>
  <c r="T846" i="23"/>
  <c r="AI845" i="23"/>
  <c r="AD845" i="23"/>
  <c r="AC845" i="23"/>
  <c r="AA845" i="23"/>
  <c r="AB845" i="23" s="1"/>
  <c r="Z845" i="23"/>
  <c r="U845" i="23"/>
  <c r="T845" i="23"/>
  <c r="AI844" i="23"/>
  <c r="AD844" i="23"/>
  <c r="AC844" i="23"/>
  <c r="AA844" i="23"/>
  <c r="AB844" i="23" s="1"/>
  <c r="Z844" i="23"/>
  <c r="U844" i="23"/>
  <c r="T844" i="23"/>
  <c r="AI843" i="23"/>
  <c r="AD843" i="23"/>
  <c r="AC843" i="23"/>
  <c r="AA843" i="23"/>
  <c r="AB843" i="23" s="1"/>
  <c r="Z843" i="23"/>
  <c r="U843" i="23"/>
  <c r="T843" i="23"/>
  <c r="AI842" i="23"/>
  <c r="AD842" i="23"/>
  <c r="AC842" i="23"/>
  <c r="AA842" i="23"/>
  <c r="AB842" i="23" s="1"/>
  <c r="Z842" i="23"/>
  <c r="U842" i="23"/>
  <c r="T842" i="23"/>
  <c r="AI841" i="23"/>
  <c r="AD841" i="23"/>
  <c r="AC841" i="23"/>
  <c r="AA841" i="23"/>
  <c r="AB841" i="23" s="1"/>
  <c r="Z841" i="23"/>
  <c r="U841" i="23"/>
  <c r="T841" i="23"/>
  <c r="AI840" i="23"/>
  <c r="AD840" i="23"/>
  <c r="AC840" i="23"/>
  <c r="AA840" i="23"/>
  <c r="AB840" i="23" s="1"/>
  <c r="Z840" i="23"/>
  <c r="U840" i="23"/>
  <c r="T840" i="23"/>
  <c r="AI839" i="23"/>
  <c r="AD839" i="23"/>
  <c r="AC839" i="23"/>
  <c r="AA839" i="23"/>
  <c r="AB839" i="23" s="1"/>
  <c r="Z839" i="23"/>
  <c r="U839" i="23"/>
  <c r="T839" i="23"/>
  <c r="AI838" i="23"/>
  <c r="AD838" i="23"/>
  <c r="AC838" i="23"/>
  <c r="AA838" i="23"/>
  <c r="AB838" i="23" s="1"/>
  <c r="Z838" i="23"/>
  <c r="U838" i="23"/>
  <c r="T838" i="23"/>
  <c r="AI837" i="23"/>
  <c r="AD837" i="23"/>
  <c r="AC837" i="23"/>
  <c r="AA837" i="23"/>
  <c r="AB837" i="23" s="1"/>
  <c r="Z837" i="23"/>
  <c r="U837" i="23"/>
  <c r="T837" i="23"/>
  <c r="AI836" i="23"/>
  <c r="AD836" i="23"/>
  <c r="AC836" i="23"/>
  <c r="AA836" i="23"/>
  <c r="AB836" i="23" s="1"/>
  <c r="Z836" i="23"/>
  <c r="U836" i="23"/>
  <c r="T836" i="23"/>
  <c r="AI835" i="23"/>
  <c r="AD835" i="23"/>
  <c r="AC835" i="23"/>
  <c r="AA835" i="23"/>
  <c r="AB835" i="23" s="1"/>
  <c r="Z835" i="23"/>
  <c r="U835" i="23"/>
  <c r="T835" i="23"/>
  <c r="AI834" i="23"/>
  <c r="AD834" i="23"/>
  <c r="AC834" i="23"/>
  <c r="AA834" i="23"/>
  <c r="AB834" i="23" s="1"/>
  <c r="Z834" i="23"/>
  <c r="U834" i="23"/>
  <c r="T834" i="23"/>
  <c r="AI833" i="23"/>
  <c r="AD833" i="23"/>
  <c r="AC833" i="23"/>
  <c r="AA833" i="23"/>
  <c r="AB833" i="23" s="1"/>
  <c r="Z833" i="23"/>
  <c r="U833" i="23"/>
  <c r="T833" i="23"/>
  <c r="AI832" i="23"/>
  <c r="AD832" i="23"/>
  <c r="AC832" i="23"/>
  <c r="AA832" i="23"/>
  <c r="AB832" i="23" s="1"/>
  <c r="Z832" i="23"/>
  <c r="U832" i="23"/>
  <c r="T832" i="23"/>
  <c r="AI831" i="23"/>
  <c r="AD831" i="23"/>
  <c r="AC831" i="23"/>
  <c r="AA831" i="23"/>
  <c r="AB831" i="23" s="1"/>
  <c r="Z831" i="23"/>
  <c r="U831" i="23"/>
  <c r="T831" i="23"/>
  <c r="AI830" i="23"/>
  <c r="AD830" i="23"/>
  <c r="AC830" i="23"/>
  <c r="AA830" i="23"/>
  <c r="AB830" i="23" s="1"/>
  <c r="Z830" i="23"/>
  <c r="U830" i="23"/>
  <c r="T830" i="23"/>
  <c r="AI829" i="23"/>
  <c r="AD829" i="23"/>
  <c r="AC829" i="23"/>
  <c r="AA829" i="23"/>
  <c r="AB829" i="23" s="1"/>
  <c r="Z829" i="23"/>
  <c r="U829" i="23"/>
  <c r="T829" i="23"/>
  <c r="AI828" i="23"/>
  <c r="AD828" i="23"/>
  <c r="AC828" i="23"/>
  <c r="AA828" i="23"/>
  <c r="AB828" i="23" s="1"/>
  <c r="Z828" i="23"/>
  <c r="U828" i="23"/>
  <c r="T828" i="23"/>
  <c r="AI827" i="23"/>
  <c r="AD827" i="23"/>
  <c r="AC827" i="23"/>
  <c r="AA827" i="23"/>
  <c r="AB827" i="23" s="1"/>
  <c r="Z827" i="23"/>
  <c r="U827" i="23"/>
  <c r="T827" i="23"/>
  <c r="AI826" i="23"/>
  <c r="AD826" i="23"/>
  <c r="AC826" i="23"/>
  <c r="AA826" i="23"/>
  <c r="AB826" i="23" s="1"/>
  <c r="Z826" i="23"/>
  <c r="U826" i="23"/>
  <c r="T826" i="23"/>
  <c r="AI825" i="23"/>
  <c r="AD825" i="23"/>
  <c r="AC825" i="23"/>
  <c r="AA825" i="23"/>
  <c r="AB825" i="23" s="1"/>
  <c r="Z825" i="23"/>
  <c r="U825" i="23"/>
  <c r="T825" i="23"/>
  <c r="AI824" i="23"/>
  <c r="AD824" i="23"/>
  <c r="AC824" i="23"/>
  <c r="AA824" i="23"/>
  <c r="AB824" i="23" s="1"/>
  <c r="Z824" i="23"/>
  <c r="U824" i="23"/>
  <c r="T824" i="23"/>
  <c r="AI823" i="23"/>
  <c r="AD823" i="23"/>
  <c r="AC823" i="23"/>
  <c r="AA823" i="23"/>
  <c r="AB823" i="23" s="1"/>
  <c r="Z823" i="23"/>
  <c r="U823" i="23"/>
  <c r="T823" i="23"/>
  <c r="AI822" i="23"/>
  <c r="AD822" i="23"/>
  <c r="AC822" i="23"/>
  <c r="AA822" i="23"/>
  <c r="AB822" i="23" s="1"/>
  <c r="Z822" i="23"/>
  <c r="U822" i="23"/>
  <c r="T822" i="23"/>
  <c r="AI821" i="23"/>
  <c r="AD821" i="23"/>
  <c r="AC821" i="23"/>
  <c r="AA821" i="23"/>
  <c r="AB821" i="23" s="1"/>
  <c r="Z821" i="23"/>
  <c r="U821" i="23"/>
  <c r="T821" i="23"/>
  <c r="AI820" i="23"/>
  <c r="AD820" i="23"/>
  <c r="AC820" i="23"/>
  <c r="AA820" i="23"/>
  <c r="AB820" i="23" s="1"/>
  <c r="Z820" i="23"/>
  <c r="U820" i="23"/>
  <c r="T820" i="23"/>
  <c r="AI819" i="23"/>
  <c r="AD819" i="23"/>
  <c r="AC819" i="23"/>
  <c r="AA819" i="23"/>
  <c r="AB819" i="23" s="1"/>
  <c r="Z819" i="23"/>
  <c r="U819" i="23"/>
  <c r="T819" i="23"/>
  <c r="AI818" i="23"/>
  <c r="AD818" i="23"/>
  <c r="AC818" i="23"/>
  <c r="AA818" i="23"/>
  <c r="AB818" i="23" s="1"/>
  <c r="Z818" i="23"/>
  <c r="U818" i="23"/>
  <c r="T818" i="23"/>
  <c r="AI817" i="23"/>
  <c r="AD817" i="23"/>
  <c r="AC817" i="23"/>
  <c r="AA817" i="23"/>
  <c r="AB817" i="23" s="1"/>
  <c r="Z817" i="23"/>
  <c r="U817" i="23"/>
  <c r="T817" i="23"/>
  <c r="AI816" i="23"/>
  <c r="AD816" i="23"/>
  <c r="AC816" i="23"/>
  <c r="AA816" i="23"/>
  <c r="AB816" i="23" s="1"/>
  <c r="Z816" i="23"/>
  <c r="U816" i="23"/>
  <c r="T816" i="23"/>
  <c r="AI815" i="23"/>
  <c r="AD815" i="23"/>
  <c r="AC815" i="23"/>
  <c r="AA815" i="23"/>
  <c r="AB815" i="23" s="1"/>
  <c r="Z815" i="23"/>
  <c r="U815" i="23"/>
  <c r="T815" i="23"/>
  <c r="AI814" i="23"/>
  <c r="AD814" i="23"/>
  <c r="AC814" i="23"/>
  <c r="AA814" i="23"/>
  <c r="AB814" i="23" s="1"/>
  <c r="Z814" i="23"/>
  <c r="U814" i="23"/>
  <c r="T814" i="23"/>
  <c r="AI813" i="23"/>
  <c r="AD813" i="23"/>
  <c r="AC813" i="23"/>
  <c r="AA813" i="23"/>
  <c r="AB813" i="23" s="1"/>
  <c r="Z813" i="23"/>
  <c r="U813" i="23"/>
  <c r="T813" i="23"/>
  <c r="AI812" i="23"/>
  <c r="AD812" i="23"/>
  <c r="AC812" i="23"/>
  <c r="AA812" i="23"/>
  <c r="AB812" i="23" s="1"/>
  <c r="Z812" i="23"/>
  <c r="U812" i="23"/>
  <c r="T812" i="23"/>
  <c r="AI811" i="23"/>
  <c r="AD811" i="23"/>
  <c r="AC811" i="23"/>
  <c r="AA811" i="23"/>
  <c r="AB811" i="23" s="1"/>
  <c r="Z811" i="23"/>
  <c r="U811" i="23"/>
  <c r="T811" i="23"/>
  <c r="AI810" i="23"/>
  <c r="AD810" i="23"/>
  <c r="AC810" i="23"/>
  <c r="AA810" i="23"/>
  <c r="AB810" i="23" s="1"/>
  <c r="Z810" i="23"/>
  <c r="U810" i="23"/>
  <c r="T810" i="23"/>
  <c r="AI809" i="23"/>
  <c r="AD809" i="23"/>
  <c r="AC809" i="23"/>
  <c r="AA809" i="23"/>
  <c r="AB809" i="23" s="1"/>
  <c r="Z809" i="23"/>
  <c r="U809" i="23"/>
  <c r="T809" i="23"/>
  <c r="AI808" i="23"/>
  <c r="AD808" i="23"/>
  <c r="AC808" i="23"/>
  <c r="AA808" i="23"/>
  <c r="AB808" i="23" s="1"/>
  <c r="Z808" i="23"/>
  <c r="U808" i="23"/>
  <c r="T808" i="23"/>
  <c r="AI807" i="23"/>
  <c r="AD807" i="23"/>
  <c r="AC807" i="23"/>
  <c r="AA807" i="23"/>
  <c r="AB807" i="23" s="1"/>
  <c r="Z807" i="23"/>
  <c r="U807" i="23"/>
  <c r="T807" i="23"/>
  <c r="AI806" i="23"/>
  <c r="AD806" i="23"/>
  <c r="AC806" i="23"/>
  <c r="AA806" i="23"/>
  <c r="AB806" i="23" s="1"/>
  <c r="Z806" i="23"/>
  <c r="U806" i="23"/>
  <c r="T806" i="23"/>
  <c r="AI805" i="23"/>
  <c r="AD805" i="23"/>
  <c r="AC805" i="23"/>
  <c r="AA805" i="23"/>
  <c r="AB805" i="23" s="1"/>
  <c r="Z805" i="23"/>
  <c r="U805" i="23"/>
  <c r="T805" i="23"/>
  <c r="AI804" i="23"/>
  <c r="AD804" i="23"/>
  <c r="AC804" i="23"/>
  <c r="AA804" i="23"/>
  <c r="AB804" i="23" s="1"/>
  <c r="Z804" i="23"/>
  <c r="U804" i="23"/>
  <c r="T804" i="23"/>
  <c r="AI803" i="23"/>
  <c r="AD803" i="23"/>
  <c r="AC803" i="23"/>
  <c r="AA803" i="23"/>
  <c r="AB803" i="23" s="1"/>
  <c r="Z803" i="23"/>
  <c r="U803" i="23"/>
  <c r="T803" i="23"/>
  <c r="AI802" i="23"/>
  <c r="AD802" i="23"/>
  <c r="AC802" i="23"/>
  <c r="AA802" i="23"/>
  <c r="AB802" i="23" s="1"/>
  <c r="Z802" i="23"/>
  <c r="U802" i="23"/>
  <c r="T802" i="23"/>
  <c r="AI801" i="23"/>
  <c r="AD801" i="23"/>
  <c r="AC801" i="23"/>
  <c r="AA801" i="23"/>
  <c r="AB801" i="23" s="1"/>
  <c r="Z801" i="23"/>
  <c r="U801" i="23"/>
  <c r="T801" i="23"/>
  <c r="AI800" i="23"/>
  <c r="AD800" i="23"/>
  <c r="AC800" i="23"/>
  <c r="AA800" i="23"/>
  <c r="AB800" i="23" s="1"/>
  <c r="Z800" i="23"/>
  <c r="U800" i="23"/>
  <c r="T800" i="23"/>
  <c r="AI799" i="23"/>
  <c r="AD799" i="23"/>
  <c r="AC799" i="23"/>
  <c r="AA799" i="23"/>
  <c r="AB799" i="23" s="1"/>
  <c r="Z799" i="23"/>
  <c r="U799" i="23"/>
  <c r="T799" i="23"/>
  <c r="AI798" i="23"/>
  <c r="AD798" i="23"/>
  <c r="AC798" i="23"/>
  <c r="AA798" i="23"/>
  <c r="AB798" i="23" s="1"/>
  <c r="Z798" i="23"/>
  <c r="U798" i="23"/>
  <c r="T798" i="23"/>
  <c r="AI797" i="23"/>
  <c r="AD797" i="23"/>
  <c r="AC797" i="23"/>
  <c r="AA797" i="23"/>
  <c r="AB797" i="23" s="1"/>
  <c r="Z797" i="23"/>
  <c r="U797" i="23"/>
  <c r="T797" i="23"/>
  <c r="AI796" i="23"/>
  <c r="AD796" i="23"/>
  <c r="AC796" i="23"/>
  <c r="AA796" i="23"/>
  <c r="AB796" i="23" s="1"/>
  <c r="Z796" i="23"/>
  <c r="U796" i="23"/>
  <c r="T796" i="23"/>
  <c r="AI795" i="23"/>
  <c r="AD795" i="23"/>
  <c r="AC795" i="23"/>
  <c r="AA795" i="23"/>
  <c r="AB795" i="23" s="1"/>
  <c r="Z795" i="23"/>
  <c r="U795" i="23"/>
  <c r="T795" i="23"/>
  <c r="AI794" i="23"/>
  <c r="AD794" i="23"/>
  <c r="AC794" i="23"/>
  <c r="AA794" i="23"/>
  <c r="AB794" i="23" s="1"/>
  <c r="Z794" i="23"/>
  <c r="U794" i="23"/>
  <c r="T794" i="23"/>
  <c r="AI793" i="23"/>
  <c r="AD793" i="23"/>
  <c r="AC793" i="23"/>
  <c r="AA793" i="23"/>
  <c r="AB793" i="23" s="1"/>
  <c r="Z793" i="23"/>
  <c r="U793" i="23"/>
  <c r="T793" i="23"/>
  <c r="AI792" i="23"/>
  <c r="AD792" i="23"/>
  <c r="AC792" i="23"/>
  <c r="AA792" i="23"/>
  <c r="AB792" i="23" s="1"/>
  <c r="Z792" i="23"/>
  <c r="U792" i="23"/>
  <c r="T792" i="23"/>
  <c r="AI791" i="23"/>
  <c r="AD791" i="23"/>
  <c r="AC791" i="23"/>
  <c r="AA791" i="23"/>
  <c r="AB791" i="23" s="1"/>
  <c r="Z791" i="23"/>
  <c r="U791" i="23"/>
  <c r="T791" i="23"/>
  <c r="AI790" i="23"/>
  <c r="AD790" i="23"/>
  <c r="AC790" i="23"/>
  <c r="AA790" i="23"/>
  <c r="AB790" i="23" s="1"/>
  <c r="Z790" i="23"/>
  <c r="U790" i="23"/>
  <c r="T790" i="23"/>
  <c r="AI789" i="23"/>
  <c r="AD789" i="23"/>
  <c r="AC789" i="23"/>
  <c r="AA789" i="23"/>
  <c r="AB789" i="23" s="1"/>
  <c r="Z789" i="23"/>
  <c r="U789" i="23"/>
  <c r="T789" i="23"/>
  <c r="AI788" i="23"/>
  <c r="AD788" i="23"/>
  <c r="AC788" i="23"/>
  <c r="AA788" i="23"/>
  <c r="AB788" i="23" s="1"/>
  <c r="Z788" i="23"/>
  <c r="U788" i="23"/>
  <c r="T788" i="23"/>
  <c r="AI787" i="23"/>
  <c r="AD787" i="23"/>
  <c r="AC787" i="23"/>
  <c r="AA787" i="23"/>
  <c r="AB787" i="23" s="1"/>
  <c r="Z787" i="23"/>
  <c r="U787" i="23"/>
  <c r="T787" i="23"/>
  <c r="AI786" i="23"/>
  <c r="AD786" i="23"/>
  <c r="AC786" i="23"/>
  <c r="AA786" i="23"/>
  <c r="AB786" i="23" s="1"/>
  <c r="Z786" i="23"/>
  <c r="U786" i="23"/>
  <c r="T786" i="23"/>
  <c r="AI785" i="23"/>
  <c r="AD785" i="23"/>
  <c r="AC785" i="23"/>
  <c r="AA785" i="23"/>
  <c r="AB785" i="23" s="1"/>
  <c r="Z785" i="23"/>
  <c r="U785" i="23"/>
  <c r="T785" i="23"/>
  <c r="AI784" i="23"/>
  <c r="AD784" i="23"/>
  <c r="AC784" i="23"/>
  <c r="AA784" i="23"/>
  <c r="AB784" i="23" s="1"/>
  <c r="Z784" i="23"/>
  <c r="U784" i="23"/>
  <c r="T784" i="23"/>
  <c r="AI783" i="23"/>
  <c r="AD783" i="23"/>
  <c r="AC783" i="23"/>
  <c r="AA783" i="23"/>
  <c r="AB783" i="23" s="1"/>
  <c r="Z783" i="23"/>
  <c r="U783" i="23"/>
  <c r="T783" i="23"/>
  <c r="AI782" i="23"/>
  <c r="AD782" i="23"/>
  <c r="AC782" i="23"/>
  <c r="AA782" i="23"/>
  <c r="AB782" i="23" s="1"/>
  <c r="Z782" i="23"/>
  <c r="U782" i="23"/>
  <c r="T782" i="23"/>
  <c r="AI781" i="23"/>
  <c r="AD781" i="23"/>
  <c r="AC781" i="23"/>
  <c r="AA781" i="23"/>
  <c r="AB781" i="23" s="1"/>
  <c r="Z781" i="23"/>
  <c r="U781" i="23"/>
  <c r="T781" i="23"/>
  <c r="AI780" i="23"/>
  <c r="AD780" i="23"/>
  <c r="AC780" i="23"/>
  <c r="AA780" i="23"/>
  <c r="AB780" i="23" s="1"/>
  <c r="Z780" i="23"/>
  <c r="U780" i="23"/>
  <c r="T780" i="23"/>
  <c r="AI779" i="23"/>
  <c r="AD779" i="23"/>
  <c r="AC779" i="23"/>
  <c r="AA779" i="23"/>
  <c r="AB779" i="23" s="1"/>
  <c r="Z779" i="23"/>
  <c r="U779" i="23"/>
  <c r="T779" i="23"/>
  <c r="AI778" i="23"/>
  <c r="AD778" i="23"/>
  <c r="AC778" i="23"/>
  <c r="AA778" i="23"/>
  <c r="AB778" i="23" s="1"/>
  <c r="Z778" i="23"/>
  <c r="U778" i="23"/>
  <c r="T778" i="23"/>
  <c r="AI777" i="23"/>
  <c r="AD777" i="23"/>
  <c r="AC777" i="23"/>
  <c r="AA777" i="23"/>
  <c r="AB777" i="23" s="1"/>
  <c r="Z777" i="23"/>
  <c r="U777" i="23"/>
  <c r="T777" i="23"/>
  <c r="AI776" i="23"/>
  <c r="AD776" i="23"/>
  <c r="AC776" i="23"/>
  <c r="AA776" i="23"/>
  <c r="AB776" i="23" s="1"/>
  <c r="Z776" i="23"/>
  <c r="U776" i="23"/>
  <c r="T776" i="23"/>
  <c r="AI775" i="23"/>
  <c r="AD775" i="23"/>
  <c r="AC775" i="23"/>
  <c r="AA775" i="23"/>
  <c r="AB775" i="23" s="1"/>
  <c r="Z775" i="23"/>
  <c r="U775" i="23"/>
  <c r="T775" i="23"/>
  <c r="AI774" i="23"/>
  <c r="AD774" i="23"/>
  <c r="AC774" i="23"/>
  <c r="AA774" i="23"/>
  <c r="AB774" i="23" s="1"/>
  <c r="Z774" i="23"/>
  <c r="U774" i="23"/>
  <c r="T774" i="23"/>
  <c r="AI773" i="23"/>
  <c r="AD773" i="23"/>
  <c r="AC773" i="23"/>
  <c r="AA773" i="23"/>
  <c r="AB773" i="23" s="1"/>
  <c r="Z773" i="23"/>
  <c r="U773" i="23"/>
  <c r="T773" i="23"/>
  <c r="AI772" i="23"/>
  <c r="AD772" i="23"/>
  <c r="AC772" i="23"/>
  <c r="AA772" i="23"/>
  <c r="AB772" i="23" s="1"/>
  <c r="Z772" i="23"/>
  <c r="U772" i="23"/>
  <c r="T772" i="23"/>
  <c r="AI771" i="23"/>
  <c r="AD771" i="23"/>
  <c r="AC771" i="23"/>
  <c r="AA771" i="23"/>
  <c r="AB771" i="23" s="1"/>
  <c r="Z771" i="23"/>
  <c r="U771" i="23"/>
  <c r="T771" i="23"/>
  <c r="AI770" i="23"/>
  <c r="AD770" i="23"/>
  <c r="AC770" i="23"/>
  <c r="AA770" i="23"/>
  <c r="AB770" i="23" s="1"/>
  <c r="Z770" i="23"/>
  <c r="U770" i="23"/>
  <c r="T770" i="23"/>
  <c r="AI769" i="23"/>
  <c r="AD769" i="23"/>
  <c r="AC769" i="23"/>
  <c r="AA769" i="23"/>
  <c r="AB769" i="23" s="1"/>
  <c r="Z769" i="23"/>
  <c r="U769" i="23"/>
  <c r="T769" i="23"/>
  <c r="AI768" i="23"/>
  <c r="AD768" i="23"/>
  <c r="AC768" i="23"/>
  <c r="AA768" i="23"/>
  <c r="AB768" i="23" s="1"/>
  <c r="Z768" i="23"/>
  <c r="U768" i="23"/>
  <c r="T768" i="23"/>
  <c r="AI767" i="23"/>
  <c r="AD767" i="23"/>
  <c r="AC767" i="23"/>
  <c r="AA767" i="23"/>
  <c r="AB767" i="23" s="1"/>
  <c r="Z767" i="23"/>
  <c r="U767" i="23"/>
  <c r="T767" i="23"/>
  <c r="AI766" i="23"/>
  <c r="AD766" i="23"/>
  <c r="AC766" i="23"/>
  <c r="AA766" i="23"/>
  <c r="AB766" i="23" s="1"/>
  <c r="Z766" i="23"/>
  <c r="U766" i="23"/>
  <c r="T766" i="23"/>
  <c r="AI765" i="23"/>
  <c r="AD765" i="23"/>
  <c r="AC765" i="23"/>
  <c r="AA765" i="23"/>
  <c r="AB765" i="23" s="1"/>
  <c r="Z765" i="23"/>
  <c r="U765" i="23"/>
  <c r="T765" i="23"/>
  <c r="AI764" i="23"/>
  <c r="AD764" i="23"/>
  <c r="AC764" i="23"/>
  <c r="AA764" i="23"/>
  <c r="AB764" i="23" s="1"/>
  <c r="Z764" i="23"/>
  <c r="U764" i="23"/>
  <c r="T764" i="23"/>
  <c r="AI763" i="23"/>
  <c r="AD763" i="23"/>
  <c r="AC763" i="23"/>
  <c r="AA763" i="23"/>
  <c r="AB763" i="23" s="1"/>
  <c r="Z763" i="23"/>
  <c r="U763" i="23"/>
  <c r="T763" i="23"/>
  <c r="AI762" i="23"/>
  <c r="AD762" i="23"/>
  <c r="AC762" i="23"/>
  <c r="AA762" i="23"/>
  <c r="AB762" i="23" s="1"/>
  <c r="Z762" i="23"/>
  <c r="U762" i="23"/>
  <c r="T762" i="23"/>
  <c r="AI761" i="23"/>
  <c r="AD761" i="23"/>
  <c r="AC761" i="23"/>
  <c r="AA761" i="23"/>
  <c r="AB761" i="23" s="1"/>
  <c r="Z761" i="23"/>
  <c r="U761" i="23"/>
  <c r="T761" i="23"/>
  <c r="AI760" i="23"/>
  <c r="AD760" i="23"/>
  <c r="AC760" i="23"/>
  <c r="AA760" i="23"/>
  <c r="AB760" i="23" s="1"/>
  <c r="Z760" i="23"/>
  <c r="U760" i="23"/>
  <c r="T760" i="23"/>
  <c r="AI759" i="23"/>
  <c r="AD759" i="23"/>
  <c r="AC759" i="23"/>
  <c r="AA759" i="23"/>
  <c r="AB759" i="23" s="1"/>
  <c r="Z759" i="23"/>
  <c r="U759" i="23"/>
  <c r="T759" i="23"/>
  <c r="AI758" i="23"/>
  <c r="AD758" i="23"/>
  <c r="AC758" i="23"/>
  <c r="AA758" i="23"/>
  <c r="AB758" i="23" s="1"/>
  <c r="Z758" i="23"/>
  <c r="U758" i="23"/>
  <c r="T758" i="23"/>
  <c r="AI757" i="23"/>
  <c r="AD757" i="23"/>
  <c r="AC757" i="23"/>
  <c r="AA757" i="23"/>
  <c r="AB757" i="23" s="1"/>
  <c r="Z757" i="23"/>
  <c r="U757" i="23"/>
  <c r="T757" i="23"/>
  <c r="AI756" i="23"/>
  <c r="AD756" i="23"/>
  <c r="AC756" i="23"/>
  <c r="AA756" i="23"/>
  <c r="AB756" i="23" s="1"/>
  <c r="Z756" i="23"/>
  <c r="U756" i="23"/>
  <c r="T756" i="23"/>
  <c r="AI755" i="23"/>
  <c r="AD755" i="23"/>
  <c r="AC755" i="23"/>
  <c r="AA755" i="23"/>
  <c r="AB755" i="23" s="1"/>
  <c r="Z755" i="23"/>
  <c r="U755" i="23"/>
  <c r="T755" i="23"/>
  <c r="AI754" i="23"/>
  <c r="AD754" i="23"/>
  <c r="AC754" i="23"/>
  <c r="AA754" i="23"/>
  <c r="AB754" i="23" s="1"/>
  <c r="Z754" i="23"/>
  <c r="U754" i="23"/>
  <c r="T754" i="23"/>
  <c r="AI753" i="23"/>
  <c r="AD753" i="23"/>
  <c r="AC753" i="23"/>
  <c r="AA753" i="23"/>
  <c r="AB753" i="23" s="1"/>
  <c r="Z753" i="23"/>
  <c r="U753" i="23"/>
  <c r="T753" i="23"/>
  <c r="AI752" i="23"/>
  <c r="AD752" i="23"/>
  <c r="AC752" i="23"/>
  <c r="AA752" i="23"/>
  <c r="AB752" i="23" s="1"/>
  <c r="Z752" i="23"/>
  <c r="U752" i="23"/>
  <c r="T752" i="23"/>
  <c r="AI751" i="23"/>
  <c r="AD751" i="23"/>
  <c r="AC751" i="23"/>
  <c r="AA751" i="23"/>
  <c r="AB751" i="23" s="1"/>
  <c r="Z751" i="23"/>
  <c r="U751" i="23"/>
  <c r="T751" i="23"/>
  <c r="AI750" i="23"/>
  <c r="AD750" i="23"/>
  <c r="AC750" i="23"/>
  <c r="AA750" i="23"/>
  <c r="AB750" i="23" s="1"/>
  <c r="Z750" i="23"/>
  <c r="U750" i="23"/>
  <c r="T750" i="23"/>
  <c r="AI749" i="23"/>
  <c r="AD749" i="23"/>
  <c r="AC749" i="23"/>
  <c r="AA749" i="23"/>
  <c r="AB749" i="23" s="1"/>
  <c r="Z749" i="23"/>
  <c r="U749" i="23"/>
  <c r="T749" i="23"/>
  <c r="AI748" i="23"/>
  <c r="AD748" i="23"/>
  <c r="AC748" i="23"/>
  <c r="AA748" i="23"/>
  <c r="AB748" i="23" s="1"/>
  <c r="Z748" i="23"/>
  <c r="U748" i="23"/>
  <c r="T748" i="23"/>
  <c r="AI747" i="23"/>
  <c r="AD747" i="23"/>
  <c r="AC747" i="23"/>
  <c r="AA747" i="23"/>
  <c r="AB747" i="23" s="1"/>
  <c r="Z747" i="23"/>
  <c r="U747" i="23"/>
  <c r="T747" i="23"/>
  <c r="AI746" i="23"/>
  <c r="AD746" i="23"/>
  <c r="AC746" i="23"/>
  <c r="AA746" i="23"/>
  <c r="AB746" i="23" s="1"/>
  <c r="Z746" i="23"/>
  <c r="U746" i="23"/>
  <c r="T746" i="23"/>
  <c r="AI745" i="23"/>
  <c r="AD745" i="23"/>
  <c r="AC745" i="23"/>
  <c r="AA745" i="23"/>
  <c r="AB745" i="23" s="1"/>
  <c r="Z745" i="23"/>
  <c r="U745" i="23"/>
  <c r="T745" i="23"/>
  <c r="AI744" i="23"/>
  <c r="AD744" i="23"/>
  <c r="AC744" i="23"/>
  <c r="AA744" i="23"/>
  <c r="AB744" i="23" s="1"/>
  <c r="Z744" i="23"/>
  <c r="U744" i="23"/>
  <c r="T744" i="23"/>
  <c r="AI743" i="23"/>
  <c r="AD743" i="23"/>
  <c r="AC743" i="23"/>
  <c r="AA743" i="23"/>
  <c r="AB743" i="23" s="1"/>
  <c r="Z743" i="23"/>
  <c r="U743" i="23"/>
  <c r="T743" i="23"/>
  <c r="AI742" i="23"/>
  <c r="AD742" i="23"/>
  <c r="AC742" i="23"/>
  <c r="AA742" i="23"/>
  <c r="AB742" i="23" s="1"/>
  <c r="Z742" i="23"/>
  <c r="U742" i="23"/>
  <c r="T742" i="23"/>
  <c r="AI741" i="23"/>
  <c r="AD741" i="23"/>
  <c r="AC741" i="23"/>
  <c r="AA741" i="23"/>
  <c r="AB741" i="23" s="1"/>
  <c r="Z741" i="23"/>
  <c r="U741" i="23"/>
  <c r="T741" i="23"/>
  <c r="AI740" i="23"/>
  <c r="AD740" i="23"/>
  <c r="AC740" i="23"/>
  <c r="AA740" i="23"/>
  <c r="AB740" i="23" s="1"/>
  <c r="Z740" i="23"/>
  <c r="U740" i="23"/>
  <c r="T740" i="23"/>
  <c r="AI739" i="23"/>
  <c r="AD739" i="23"/>
  <c r="AC739" i="23"/>
  <c r="AA739" i="23"/>
  <c r="AB739" i="23" s="1"/>
  <c r="Z739" i="23"/>
  <c r="U739" i="23"/>
  <c r="T739" i="23"/>
  <c r="AI738" i="23"/>
  <c r="AD738" i="23"/>
  <c r="AC738" i="23"/>
  <c r="AA738" i="23"/>
  <c r="AB738" i="23" s="1"/>
  <c r="Z738" i="23"/>
  <c r="U738" i="23"/>
  <c r="T738" i="23"/>
  <c r="AI737" i="23"/>
  <c r="AD737" i="23"/>
  <c r="AC737" i="23"/>
  <c r="AA737" i="23"/>
  <c r="AB737" i="23" s="1"/>
  <c r="Z737" i="23"/>
  <c r="U737" i="23"/>
  <c r="T737" i="23"/>
  <c r="AI736" i="23"/>
  <c r="AD736" i="23"/>
  <c r="AC736" i="23"/>
  <c r="AA736" i="23"/>
  <c r="AB736" i="23" s="1"/>
  <c r="Z736" i="23"/>
  <c r="U736" i="23"/>
  <c r="T736" i="23"/>
  <c r="AI735" i="23"/>
  <c r="AD735" i="23"/>
  <c r="AC735" i="23"/>
  <c r="AA735" i="23"/>
  <c r="AB735" i="23" s="1"/>
  <c r="Z735" i="23"/>
  <c r="U735" i="23"/>
  <c r="T735" i="23"/>
  <c r="AI734" i="23"/>
  <c r="AD734" i="23"/>
  <c r="AC734" i="23"/>
  <c r="AA734" i="23"/>
  <c r="AB734" i="23" s="1"/>
  <c r="Z734" i="23"/>
  <c r="U734" i="23"/>
  <c r="T734" i="23"/>
  <c r="AI733" i="23"/>
  <c r="AD733" i="23"/>
  <c r="AC733" i="23"/>
  <c r="AA733" i="23"/>
  <c r="AB733" i="23" s="1"/>
  <c r="Z733" i="23"/>
  <c r="U733" i="23"/>
  <c r="T733" i="23"/>
  <c r="AI732" i="23"/>
  <c r="AD732" i="23"/>
  <c r="AC732" i="23"/>
  <c r="AA732" i="23"/>
  <c r="AB732" i="23" s="1"/>
  <c r="Z732" i="23"/>
  <c r="U732" i="23"/>
  <c r="T732" i="23"/>
  <c r="AI731" i="23"/>
  <c r="AD731" i="23"/>
  <c r="AC731" i="23"/>
  <c r="AA731" i="23"/>
  <c r="AB731" i="23" s="1"/>
  <c r="Z731" i="23"/>
  <c r="U731" i="23"/>
  <c r="T731" i="23"/>
  <c r="AI730" i="23"/>
  <c r="AD730" i="23"/>
  <c r="AC730" i="23"/>
  <c r="AA730" i="23"/>
  <c r="AB730" i="23" s="1"/>
  <c r="Z730" i="23"/>
  <c r="U730" i="23"/>
  <c r="T730" i="23"/>
  <c r="AI729" i="23"/>
  <c r="AD729" i="23"/>
  <c r="AC729" i="23"/>
  <c r="AA729" i="23"/>
  <c r="AB729" i="23" s="1"/>
  <c r="Z729" i="23"/>
  <c r="U729" i="23"/>
  <c r="T729" i="23"/>
  <c r="AI728" i="23"/>
  <c r="AD728" i="23"/>
  <c r="AC728" i="23"/>
  <c r="AA728" i="23"/>
  <c r="AB728" i="23" s="1"/>
  <c r="Z728" i="23"/>
  <c r="U728" i="23"/>
  <c r="T728" i="23"/>
  <c r="AI727" i="23"/>
  <c r="AD727" i="23"/>
  <c r="AC727" i="23"/>
  <c r="AA727" i="23"/>
  <c r="AB727" i="23" s="1"/>
  <c r="Z727" i="23"/>
  <c r="U727" i="23"/>
  <c r="T727" i="23"/>
  <c r="AI726" i="23"/>
  <c r="AD726" i="23"/>
  <c r="AC726" i="23"/>
  <c r="AA726" i="23"/>
  <c r="AB726" i="23" s="1"/>
  <c r="Z726" i="23"/>
  <c r="U726" i="23"/>
  <c r="T726" i="23"/>
  <c r="AI725" i="23"/>
  <c r="AD725" i="23"/>
  <c r="AC725" i="23"/>
  <c r="AA725" i="23"/>
  <c r="AB725" i="23" s="1"/>
  <c r="Z725" i="23"/>
  <c r="U725" i="23"/>
  <c r="T725" i="23"/>
  <c r="AI724" i="23"/>
  <c r="AD724" i="23"/>
  <c r="AC724" i="23"/>
  <c r="AA724" i="23"/>
  <c r="AB724" i="23" s="1"/>
  <c r="Z724" i="23"/>
  <c r="U724" i="23"/>
  <c r="T724" i="23"/>
  <c r="AI723" i="23"/>
  <c r="AD723" i="23"/>
  <c r="AC723" i="23"/>
  <c r="AA723" i="23"/>
  <c r="AB723" i="23" s="1"/>
  <c r="Z723" i="23"/>
  <c r="U723" i="23"/>
  <c r="T723" i="23"/>
  <c r="AI722" i="23"/>
  <c r="AD722" i="23"/>
  <c r="AC722" i="23"/>
  <c r="AA722" i="23"/>
  <c r="AB722" i="23" s="1"/>
  <c r="Z722" i="23"/>
  <c r="U722" i="23"/>
  <c r="T722" i="23"/>
  <c r="AI721" i="23"/>
  <c r="AD721" i="23"/>
  <c r="AC721" i="23"/>
  <c r="AA721" i="23"/>
  <c r="AB721" i="23" s="1"/>
  <c r="Z721" i="23"/>
  <c r="U721" i="23"/>
  <c r="T721" i="23"/>
  <c r="AI720" i="23"/>
  <c r="AD720" i="23"/>
  <c r="AC720" i="23"/>
  <c r="AA720" i="23"/>
  <c r="AB720" i="23" s="1"/>
  <c r="Z720" i="23"/>
  <c r="U720" i="23"/>
  <c r="T720" i="23"/>
  <c r="AI719" i="23"/>
  <c r="AD719" i="23"/>
  <c r="AC719" i="23"/>
  <c r="AA719" i="23"/>
  <c r="AB719" i="23" s="1"/>
  <c r="Z719" i="23"/>
  <c r="U719" i="23"/>
  <c r="T719" i="23"/>
  <c r="AI718" i="23"/>
  <c r="AD718" i="23"/>
  <c r="AC718" i="23"/>
  <c r="AA718" i="23"/>
  <c r="AB718" i="23" s="1"/>
  <c r="Z718" i="23"/>
  <c r="U718" i="23"/>
  <c r="T718" i="23"/>
  <c r="AI717" i="23"/>
  <c r="AD717" i="23"/>
  <c r="AC717" i="23"/>
  <c r="AA717" i="23"/>
  <c r="AB717" i="23" s="1"/>
  <c r="Z717" i="23"/>
  <c r="U717" i="23"/>
  <c r="T717" i="23"/>
  <c r="AI716" i="23"/>
  <c r="AD716" i="23"/>
  <c r="AC716" i="23"/>
  <c r="AA716" i="23"/>
  <c r="AB716" i="23" s="1"/>
  <c r="Z716" i="23"/>
  <c r="U716" i="23"/>
  <c r="T716" i="23"/>
  <c r="AI715" i="23"/>
  <c r="AD715" i="23"/>
  <c r="AC715" i="23"/>
  <c r="AA715" i="23"/>
  <c r="AB715" i="23" s="1"/>
  <c r="Z715" i="23"/>
  <c r="U715" i="23"/>
  <c r="T715" i="23"/>
  <c r="AI714" i="23"/>
  <c r="AD714" i="23"/>
  <c r="AC714" i="23"/>
  <c r="AA714" i="23"/>
  <c r="AB714" i="23" s="1"/>
  <c r="Z714" i="23"/>
  <c r="U714" i="23"/>
  <c r="T714" i="23"/>
  <c r="AI713" i="23"/>
  <c r="AD713" i="23"/>
  <c r="AC713" i="23"/>
  <c r="AA713" i="23"/>
  <c r="AB713" i="23" s="1"/>
  <c r="Z713" i="23"/>
  <c r="U713" i="23"/>
  <c r="T713" i="23"/>
  <c r="AI712" i="23"/>
  <c r="AD712" i="23"/>
  <c r="AC712" i="23"/>
  <c r="AA712" i="23"/>
  <c r="AB712" i="23" s="1"/>
  <c r="Z712" i="23"/>
  <c r="U712" i="23"/>
  <c r="T712" i="23"/>
  <c r="AI711" i="23"/>
  <c r="AD711" i="23"/>
  <c r="AC711" i="23"/>
  <c r="AA711" i="23"/>
  <c r="AB711" i="23" s="1"/>
  <c r="Z711" i="23"/>
  <c r="U711" i="23"/>
  <c r="T711" i="23"/>
  <c r="AI710" i="23"/>
  <c r="AD710" i="23"/>
  <c r="AC710" i="23"/>
  <c r="AA710" i="23"/>
  <c r="AB710" i="23" s="1"/>
  <c r="Z710" i="23"/>
  <c r="U710" i="23"/>
  <c r="T710" i="23"/>
  <c r="AI709" i="23"/>
  <c r="AD709" i="23"/>
  <c r="AC709" i="23"/>
  <c r="AA709" i="23"/>
  <c r="AB709" i="23" s="1"/>
  <c r="Z709" i="23"/>
  <c r="U709" i="23"/>
  <c r="T709" i="23"/>
  <c r="AI708" i="23"/>
  <c r="AD708" i="23"/>
  <c r="AC708" i="23"/>
  <c r="AA708" i="23"/>
  <c r="AB708" i="23" s="1"/>
  <c r="Z708" i="23"/>
  <c r="U708" i="23"/>
  <c r="T708" i="23"/>
  <c r="AI707" i="23"/>
  <c r="AD707" i="23"/>
  <c r="AC707" i="23"/>
  <c r="AA707" i="23"/>
  <c r="AB707" i="23" s="1"/>
  <c r="Z707" i="23"/>
  <c r="U707" i="23"/>
  <c r="T707" i="23"/>
  <c r="AI706" i="23"/>
  <c r="AD706" i="23"/>
  <c r="AC706" i="23"/>
  <c r="AA706" i="23"/>
  <c r="AB706" i="23" s="1"/>
  <c r="Z706" i="23"/>
  <c r="U706" i="23"/>
  <c r="T706" i="23"/>
  <c r="AI705" i="23"/>
  <c r="AD705" i="23"/>
  <c r="AC705" i="23"/>
  <c r="AA705" i="23"/>
  <c r="AB705" i="23" s="1"/>
  <c r="Z705" i="23"/>
  <c r="U705" i="23"/>
  <c r="T705" i="23"/>
  <c r="AI704" i="23"/>
  <c r="AD704" i="23"/>
  <c r="AC704" i="23"/>
  <c r="AA704" i="23"/>
  <c r="AB704" i="23" s="1"/>
  <c r="Z704" i="23"/>
  <c r="U704" i="23"/>
  <c r="T704" i="23"/>
  <c r="AI703" i="23"/>
  <c r="AD703" i="23"/>
  <c r="AC703" i="23"/>
  <c r="AA703" i="23"/>
  <c r="AB703" i="23" s="1"/>
  <c r="Z703" i="23"/>
  <c r="U703" i="23"/>
  <c r="T703" i="23"/>
  <c r="AI702" i="23"/>
  <c r="AD702" i="23"/>
  <c r="AC702" i="23"/>
  <c r="AA702" i="23"/>
  <c r="AB702" i="23" s="1"/>
  <c r="Z702" i="23"/>
  <c r="U702" i="23"/>
  <c r="T702" i="23"/>
  <c r="AI701" i="23"/>
  <c r="AD701" i="23"/>
  <c r="AC701" i="23"/>
  <c r="AA701" i="23"/>
  <c r="AB701" i="23" s="1"/>
  <c r="Z701" i="23"/>
  <c r="U701" i="23"/>
  <c r="T701" i="23"/>
  <c r="AI700" i="23"/>
  <c r="AD700" i="23"/>
  <c r="AC700" i="23"/>
  <c r="AA700" i="23"/>
  <c r="AB700" i="23" s="1"/>
  <c r="Z700" i="23"/>
  <c r="U700" i="23"/>
  <c r="T700" i="23"/>
  <c r="AI699" i="23"/>
  <c r="AD699" i="23"/>
  <c r="AC699" i="23"/>
  <c r="AA699" i="23"/>
  <c r="AB699" i="23" s="1"/>
  <c r="Z699" i="23"/>
  <c r="U699" i="23"/>
  <c r="T699" i="23"/>
  <c r="AI698" i="23"/>
  <c r="AD698" i="23"/>
  <c r="AC698" i="23"/>
  <c r="AA698" i="23"/>
  <c r="AB698" i="23" s="1"/>
  <c r="Z698" i="23"/>
  <c r="U698" i="23"/>
  <c r="T698" i="23"/>
  <c r="AI697" i="23"/>
  <c r="AD697" i="23"/>
  <c r="AC697" i="23"/>
  <c r="AA697" i="23"/>
  <c r="AB697" i="23" s="1"/>
  <c r="Z697" i="23"/>
  <c r="U697" i="23"/>
  <c r="T697" i="23"/>
  <c r="AI696" i="23"/>
  <c r="AD696" i="23"/>
  <c r="AC696" i="23"/>
  <c r="AA696" i="23"/>
  <c r="AB696" i="23" s="1"/>
  <c r="Z696" i="23"/>
  <c r="U696" i="23"/>
  <c r="T696" i="23"/>
  <c r="AI695" i="23"/>
  <c r="AD695" i="23"/>
  <c r="AC695" i="23"/>
  <c r="AA695" i="23"/>
  <c r="AB695" i="23" s="1"/>
  <c r="Z695" i="23"/>
  <c r="U695" i="23"/>
  <c r="T695" i="23"/>
  <c r="AI694" i="23"/>
  <c r="AD694" i="23"/>
  <c r="AC694" i="23"/>
  <c r="AA694" i="23"/>
  <c r="AB694" i="23" s="1"/>
  <c r="Z694" i="23"/>
  <c r="U694" i="23"/>
  <c r="T694" i="23"/>
  <c r="AI693" i="23"/>
  <c r="AD693" i="23"/>
  <c r="AC693" i="23"/>
  <c r="AA693" i="23"/>
  <c r="AB693" i="23" s="1"/>
  <c r="Z693" i="23"/>
  <c r="U693" i="23"/>
  <c r="T693" i="23"/>
  <c r="AI692" i="23"/>
  <c r="AD692" i="23"/>
  <c r="AC692" i="23"/>
  <c r="AA692" i="23"/>
  <c r="AB692" i="23" s="1"/>
  <c r="Z692" i="23"/>
  <c r="U692" i="23"/>
  <c r="T692" i="23"/>
  <c r="AI691" i="23"/>
  <c r="AD691" i="23"/>
  <c r="AC691" i="23"/>
  <c r="AA691" i="23"/>
  <c r="AB691" i="23" s="1"/>
  <c r="Z691" i="23"/>
  <c r="U691" i="23"/>
  <c r="T691" i="23"/>
  <c r="AI690" i="23"/>
  <c r="AD690" i="23"/>
  <c r="AC690" i="23"/>
  <c r="AA690" i="23"/>
  <c r="AB690" i="23" s="1"/>
  <c r="Z690" i="23"/>
  <c r="U690" i="23"/>
  <c r="T690" i="23"/>
  <c r="AI689" i="23"/>
  <c r="AD689" i="23"/>
  <c r="AC689" i="23"/>
  <c r="AA689" i="23"/>
  <c r="AB689" i="23" s="1"/>
  <c r="Z689" i="23"/>
  <c r="U689" i="23"/>
  <c r="T689" i="23"/>
  <c r="AI688" i="23"/>
  <c r="AD688" i="23"/>
  <c r="AC688" i="23"/>
  <c r="AA688" i="23"/>
  <c r="AB688" i="23" s="1"/>
  <c r="Z688" i="23"/>
  <c r="U688" i="23"/>
  <c r="T688" i="23"/>
  <c r="AI687" i="23"/>
  <c r="AD687" i="23"/>
  <c r="AC687" i="23"/>
  <c r="AA687" i="23"/>
  <c r="AB687" i="23" s="1"/>
  <c r="Z687" i="23"/>
  <c r="U687" i="23"/>
  <c r="T687" i="23"/>
  <c r="AI686" i="23"/>
  <c r="AD686" i="23"/>
  <c r="AC686" i="23"/>
  <c r="AA686" i="23"/>
  <c r="AB686" i="23" s="1"/>
  <c r="Z686" i="23"/>
  <c r="U686" i="23"/>
  <c r="T686" i="23"/>
  <c r="AI685" i="23"/>
  <c r="AD685" i="23"/>
  <c r="AC685" i="23"/>
  <c r="AA685" i="23"/>
  <c r="AB685" i="23" s="1"/>
  <c r="Z685" i="23"/>
  <c r="U685" i="23"/>
  <c r="T685" i="23"/>
  <c r="AI684" i="23"/>
  <c r="AD684" i="23"/>
  <c r="AC684" i="23"/>
  <c r="AA684" i="23"/>
  <c r="AB684" i="23" s="1"/>
  <c r="Z684" i="23"/>
  <c r="U684" i="23"/>
  <c r="T684" i="23"/>
  <c r="AI683" i="23"/>
  <c r="AD683" i="23"/>
  <c r="AC683" i="23"/>
  <c r="AA683" i="23"/>
  <c r="AB683" i="23" s="1"/>
  <c r="Z683" i="23"/>
  <c r="U683" i="23"/>
  <c r="T683" i="23"/>
  <c r="AI682" i="23"/>
  <c r="AD682" i="23"/>
  <c r="AC682" i="23"/>
  <c r="AA682" i="23"/>
  <c r="AB682" i="23" s="1"/>
  <c r="Z682" i="23"/>
  <c r="U682" i="23"/>
  <c r="T682" i="23"/>
  <c r="AI681" i="23"/>
  <c r="AD681" i="23"/>
  <c r="AC681" i="23"/>
  <c r="AA681" i="23"/>
  <c r="AB681" i="23" s="1"/>
  <c r="Z681" i="23"/>
  <c r="U681" i="23"/>
  <c r="T681" i="23"/>
  <c r="AI680" i="23"/>
  <c r="AD680" i="23"/>
  <c r="AC680" i="23"/>
  <c r="AA680" i="23"/>
  <c r="AB680" i="23" s="1"/>
  <c r="Z680" i="23"/>
  <c r="U680" i="23"/>
  <c r="T680" i="23"/>
  <c r="AI679" i="23"/>
  <c r="AD679" i="23"/>
  <c r="AC679" i="23"/>
  <c r="AA679" i="23"/>
  <c r="AB679" i="23" s="1"/>
  <c r="Z679" i="23"/>
  <c r="U679" i="23"/>
  <c r="T679" i="23"/>
  <c r="AI678" i="23"/>
  <c r="AD678" i="23"/>
  <c r="AC678" i="23"/>
  <c r="AA678" i="23"/>
  <c r="AB678" i="23" s="1"/>
  <c r="Z678" i="23"/>
  <c r="U678" i="23"/>
  <c r="T678" i="23"/>
  <c r="AI677" i="23"/>
  <c r="AD677" i="23"/>
  <c r="AC677" i="23"/>
  <c r="AA677" i="23"/>
  <c r="AB677" i="23" s="1"/>
  <c r="Z677" i="23"/>
  <c r="U677" i="23"/>
  <c r="T677" i="23"/>
  <c r="AI676" i="23"/>
  <c r="AD676" i="23"/>
  <c r="AC676" i="23"/>
  <c r="AA676" i="23"/>
  <c r="AB676" i="23" s="1"/>
  <c r="Z676" i="23"/>
  <c r="U676" i="23"/>
  <c r="T676" i="23"/>
  <c r="AI675" i="23"/>
  <c r="AD675" i="23"/>
  <c r="AC675" i="23"/>
  <c r="AA675" i="23"/>
  <c r="AB675" i="23" s="1"/>
  <c r="Z675" i="23"/>
  <c r="U675" i="23"/>
  <c r="T675" i="23"/>
  <c r="AI674" i="23"/>
  <c r="AD674" i="23"/>
  <c r="AC674" i="23"/>
  <c r="AA674" i="23"/>
  <c r="AB674" i="23" s="1"/>
  <c r="Z674" i="23"/>
  <c r="U674" i="23"/>
  <c r="T674" i="23"/>
  <c r="AI673" i="23"/>
  <c r="AD673" i="23"/>
  <c r="AC673" i="23"/>
  <c r="AA673" i="23"/>
  <c r="AB673" i="23" s="1"/>
  <c r="Z673" i="23"/>
  <c r="U673" i="23"/>
  <c r="T673" i="23"/>
  <c r="AI672" i="23"/>
  <c r="AD672" i="23"/>
  <c r="AC672" i="23"/>
  <c r="AA672" i="23"/>
  <c r="AB672" i="23" s="1"/>
  <c r="Z672" i="23"/>
  <c r="U672" i="23"/>
  <c r="T672" i="23"/>
  <c r="AI671" i="23"/>
  <c r="AD671" i="23"/>
  <c r="AC671" i="23"/>
  <c r="AA671" i="23"/>
  <c r="AB671" i="23" s="1"/>
  <c r="Z671" i="23"/>
  <c r="U671" i="23"/>
  <c r="T671" i="23"/>
  <c r="AI670" i="23"/>
  <c r="AD670" i="23"/>
  <c r="AC670" i="23"/>
  <c r="AA670" i="23"/>
  <c r="AB670" i="23" s="1"/>
  <c r="Z670" i="23"/>
  <c r="U670" i="23"/>
  <c r="T670" i="23"/>
  <c r="AI669" i="23"/>
  <c r="AD669" i="23"/>
  <c r="AC669" i="23"/>
  <c r="AA669" i="23"/>
  <c r="AB669" i="23" s="1"/>
  <c r="Z669" i="23"/>
  <c r="U669" i="23"/>
  <c r="T669" i="23"/>
  <c r="AI668" i="23"/>
  <c r="AD668" i="23"/>
  <c r="AC668" i="23"/>
  <c r="AA668" i="23"/>
  <c r="AB668" i="23" s="1"/>
  <c r="Z668" i="23"/>
  <c r="U668" i="23"/>
  <c r="T668" i="23"/>
  <c r="AI667" i="23"/>
  <c r="AD667" i="23"/>
  <c r="AC667" i="23"/>
  <c r="AA667" i="23"/>
  <c r="AB667" i="23" s="1"/>
  <c r="Z667" i="23"/>
  <c r="U667" i="23"/>
  <c r="T667" i="23"/>
  <c r="AI666" i="23"/>
  <c r="AD666" i="23"/>
  <c r="AC666" i="23"/>
  <c r="AA666" i="23"/>
  <c r="AB666" i="23" s="1"/>
  <c r="Z666" i="23"/>
  <c r="U666" i="23"/>
  <c r="T666" i="23"/>
  <c r="AI665" i="23"/>
  <c r="AD665" i="23"/>
  <c r="AC665" i="23"/>
  <c r="AA665" i="23"/>
  <c r="AB665" i="23" s="1"/>
  <c r="Z665" i="23"/>
  <c r="U665" i="23"/>
  <c r="T665" i="23"/>
  <c r="AI664" i="23"/>
  <c r="AD664" i="23"/>
  <c r="AC664" i="23"/>
  <c r="AA664" i="23"/>
  <c r="AB664" i="23" s="1"/>
  <c r="Z664" i="23"/>
  <c r="U664" i="23"/>
  <c r="T664" i="23"/>
  <c r="AI663" i="23"/>
  <c r="AD663" i="23"/>
  <c r="AC663" i="23"/>
  <c r="AA663" i="23"/>
  <c r="AB663" i="23" s="1"/>
  <c r="Z663" i="23"/>
  <c r="U663" i="23"/>
  <c r="T663" i="23"/>
  <c r="AI662" i="23"/>
  <c r="AD662" i="23"/>
  <c r="AC662" i="23"/>
  <c r="AA662" i="23"/>
  <c r="AB662" i="23" s="1"/>
  <c r="Z662" i="23"/>
  <c r="U662" i="23"/>
  <c r="T662" i="23"/>
  <c r="AI661" i="23"/>
  <c r="AD661" i="23"/>
  <c r="AC661" i="23"/>
  <c r="AA661" i="23"/>
  <c r="AB661" i="23" s="1"/>
  <c r="Z661" i="23"/>
  <c r="U661" i="23"/>
  <c r="T661" i="23"/>
  <c r="AI660" i="23"/>
  <c r="AD660" i="23"/>
  <c r="AC660" i="23"/>
  <c r="AA660" i="23"/>
  <c r="AB660" i="23" s="1"/>
  <c r="Z660" i="23"/>
  <c r="U660" i="23"/>
  <c r="T660" i="23"/>
  <c r="AI659" i="23"/>
  <c r="AD659" i="23"/>
  <c r="AC659" i="23"/>
  <c r="AA659" i="23"/>
  <c r="AB659" i="23" s="1"/>
  <c r="Z659" i="23"/>
  <c r="U659" i="23"/>
  <c r="T659" i="23"/>
  <c r="AI658" i="23"/>
  <c r="AD658" i="23"/>
  <c r="AC658" i="23"/>
  <c r="AA658" i="23"/>
  <c r="AB658" i="23" s="1"/>
  <c r="Z658" i="23"/>
  <c r="U658" i="23"/>
  <c r="T658" i="23"/>
  <c r="AI657" i="23"/>
  <c r="AD657" i="23"/>
  <c r="AC657" i="23"/>
  <c r="AA657" i="23"/>
  <c r="AB657" i="23" s="1"/>
  <c r="Z657" i="23"/>
  <c r="U657" i="23"/>
  <c r="T657" i="23"/>
  <c r="AI656" i="23"/>
  <c r="AD656" i="23"/>
  <c r="AC656" i="23"/>
  <c r="AA656" i="23"/>
  <c r="AB656" i="23" s="1"/>
  <c r="Z656" i="23"/>
  <c r="U656" i="23"/>
  <c r="T656" i="23"/>
  <c r="AI655" i="23"/>
  <c r="AD655" i="23"/>
  <c r="AC655" i="23"/>
  <c r="AA655" i="23"/>
  <c r="AB655" i="23" s="1"/>
  <c r="Z655" i="23"/>
  <c r="U655" i="23"/>
  <c r="T655" i="23"/>
  <c r="AI654" i="23"/>
  <c r="AD654" i="23"/>
  <c r="AC654" i="23"/>
  <c r="AA654" i="23"/>
  <c r="AB654" i="23" s="1"/>
  <c r="Z654" i="23"/>
  <c r="U654" i="23"/>
  <c r="T654" i="23"/>
  <c r="AI653" i="23"/>
  <c r="AD653" i="23"/>
  <c r="AC653" i="23"/>
  <c r="AA653" i="23"/>
  <c r="AB653" i="23" s="1"/>
  <c r="Z653" i="23"/>
  <c r="U653" i="23"/>
  <c r="T653" i="23"/>
  <c r="AI652" i="23"/>
  <c r="AD652" i="23"/>
  <c r="AC652" i="23"/>
  <c r="AA652" i="23"/>
  <c r="AB652" i="23" s="1"/>
  <c r="Z652" i="23"/>
  <c r="U652" i="23"/>
  <c r="T652" i="23"/>
  <c r="AI651" i="23"/>
  <c r="AD651" i="23"/>
  <c r="AC651" i="23"/>
  <c r="AA651" i="23"/>
  <c r="AB651" i="23" s="1"/>
  <c r="Z651" i="23"/>
  <c r="U651" i="23"/>
  <c r="T651" i="23"/>
  <c r="AI650" i="23"/>
  <c r="AD650" i="23"/>
  <c r="AC650" i="23"/>
  <c r="AA650" i="23"/>
  <c r="AB650" i="23" s="1"/>
  <c r="Z650" i="23"/>
  <c r="U650" i="23"/>
  <c r="T650" i="23"/>
  <c r="AI649" i="23"/>
  <c r="AD649" i="23"/>
  <c r="AC649" i="23"/>
  <c r="AA649" i="23"/>
  <c r="AB649" i="23" s="1"/>
  <c r="Z649" i="23"/>
  <c r="U649" i="23"/>
  <c r="T649" i="23"/>
  <c r="AI648" i="23"/>
  <c r="AD648" i="23"/>
  <c r="AC648" i="23"/>
  <c r="AA648" i="23"/>
  <c r="AB648" i="23" s="1"/>
  <c r="Z648" i="23"/>
  <c r="U648" i="23"/>
  <c r="T648" i="23"/>
  <c r="AI647" i="23"/>
  <c r="AD647" i="23"/>
  <c r="AC647" i="23"/>
  <c r="AA647" i="23"/>
  <c r="AB647" i="23" s="1"/>
  <c r="Z647" i="23"/>
  <c r="U647" i="23"/>
  <c r="T647" i="23"/>
  <c r="AI646" i="23"/>
  <c r="AD646" i="23"/>
  <c r="AC646" i="23"/>
  <c r="AA646" i="23"/>
  <c r="AB646" i="23" s="1"/>
  <c r="Z646" i="23"/>
  <c r="U646" i="23"/>
  <c r="T646" i="23"/>
  <c r="AI645" i="23"/>
  <c r="AD645" i="23"/>
  <c r="AC645" i="23"/>
  <c r="AA645" i="23"/>
  <c r="AB645" i="23" s="1"/>
  <c r="Z645" i="23"/>
  <c r="U645" i="23"/>
  <c r="T645" i="23"/>
  <c r="AI644" i="23"/>
  <c r="AD644" i="23"/>
  <c r="AC644" i="23"/>
  <c r="AA644" i="23"/>
  <c r="AB644" i="23" s="1"/>
  <c r="Z644" i="23"/>
  <c r="U644" i="23"/>
  <c r="T644" i="23"/>
  <c r="AI643" i="23"/>
  <c r="AD643" i="23"/>
  <c r="AC643" i="23"/>
  <c r="AA643" i="23"/>
  <c r="AB643" i="23" s="1"/>
  <c r="Z643" i="23"/>
  <c r="U643" i="23"/>
  <c r="T643" i="23"/>
  <c r="AI642" i="23"/>
  <c r="AD642" i="23"/>
  <c r="AC642" i="23"/>
  <c r="AA642" i="23"/>
  <c r="AB642" i="23" s="1"/>
  <c r="Z642" i="23"/>
  <c r="U642" i="23"/>
  <c r="T642" i="23"/>
  <c r="AI641" i="23"/>
  <c r="AD641" i="23"/>
  <c r="AC641" i="23"/>
  <c r="AA641" i="23"/>
  <c r="AB641" i="23" s="1"/>
  <c r="Z641" i="23"/>
  <c r="U641" i="23"/>
  <c r="T641" i="23"/>
  <c r="AI640" i="23"/>
  <c r="AD640" i="23"/>
  <c r="AC640" i="23"/>
  <c r="AA640" i="23"/>
  <c r="AB640" i="23" s="1"/>
  <c r="Z640" i="23"/>
  <c r="U640" i="23"/>
  <c r="T640" i="23"/>
  <c r="AI639" i="23"/>
  <c r="AD639" i="23"/>
  <c r="AC639" i="23"/>
  <c r="AA639" i="23"/>
  <c r="AB639" i="23" s="1"/>
  <c r="Z639" i="23"/>
  <c r="U639" i="23"/>
  <c r="T639" i="23"/>
  <c r="AI638" i="23"/>
  <c r="AD638" i="23"/>
  <c r="AC638" i="23"/>
  <c r="AA638" i="23"/>
  <c r="AB638" i="23" s="1"/>
  <c r="Z638" i="23"/>
  <c r="U638" i="23"/>
  <c r="T638" i="23"/>
  <c r="AI637" i="23"/>
  <c r="AD637" i="23"/>
  <c r="AC637" i="23"/>
  <c r="AA637" i="23"/>
  <c r="AB637" i="23" s="1"/>
  <c r="Z637" i="23"/>
  <c r="U637" i="23"/>
  <c r="T637" i="23"/>
  <c r="AI636" i="23"/>
  <c r="AD636" i="23"/>
  <c r="AC636" i="23"/>
  <c r="AA636" i="23"/>
  <c r="AB636" i="23" s="1"/>
  <c r="Z636" i="23"/>
  <c r="U636" i="23"/>
  <c r="T636" i="23"/>
  <c r="AI635" i="23"/>
  <c r="AD635" i="23"/>
  <c r="AC635" i="23"/>
  <c r="AA635" i="23"/>
  <c r="AB635" i="23" s="1"/>
  <c r="Z635" i="23"/>
  <c r="U635" i="23"/>
  <c r="T635" i="23"/>
  <c r="AI634" i="23"/>
  <c r="AD634" i="23"/>
  <c r="AC634" i="23"/>
  <c r="AA634" i="23"/>
  <c r="AB634" i="23" s="1"/>
  <c r="Z634" i="23"/>
  <c r="U634" i="23"/>
  <c r="T634" i="23"/>
  <c r="AI633" i="23"/>
  <c r="AD633" i="23"/>
  <c r="AC633" i="23"/>
  <c r="AA633" i="23"/>
  <c r="AB633" i="23" s="1"/>
  <c r="Z633" i="23"/>
  <c r="U633" i="23"/>
  <c r="T633" i="23"/>
  <c r="AI632" i="23"/>
  <c r="AD632" i="23"/>
  <c r="AC632" i="23"/>
  <c r="AA632" i="23"/>
  <c r="AB632" i="23" s="1"/>
  <c r="Z632" i="23"/>
  <c r="U632" i="23"/>
  <c r="T632" i="23"/>
  <c r="AI631" i="23"/>
  <c r="AD631" i="23"/>
  <c r="AC631" i="23"/>
  <c r="AA631" i="23"/>
  <c r="AB631" i="23" s="1"/>
  <c r="Z631" i="23"/>
  <c r="U631" i="23"/>
  <c r="T631" i="23"/>
  <c r="AI630" i="23"/>
  <c r="AD630" i="23"/>
  <c r="AC630" i="23"/>
  <c r="AA630" i="23"/>
  <c r="AB630" i="23" s="1"/>
  <c r="Z630" i="23"/>
  <c r="U630" i="23"/>
  <c r="T630" i="23"/>
  <c r="AI629" i="23"/>
  <c r="AD629" i="23"/>
  <c r="AC629" i="23"/>
  <c r="AA629" i="23"/>
  <c r="AB629" i="23" s="1"/>
  <c r="Z629" i="23"/>
  <c r="U629" i="23"/>
  <c r="T629" i="23"/>
  <c r="AI628" i="23"/>
  <c r="AD628" i="23"/>
  <c r="AC628" i="23"/>
  <c r="AA628" i="23"/>
  <c r="AB628" i="23" s="1"/>
  <c r="Z628" i="23"/>
  <c r="U628" i="23"/>
  <c r="T628" i="23"/>
  <c r="AI627" i="23"/>
  <c r="AD627" i="23"/>
  <c r="AC627" i="23"/>
  <c r="AA627" i="23"/>
  <c r="AB627" i="23" s="1"/>
  <c r="Z627" i="23"/>
  <c r="U627" i="23"/>
  <c r="T627" i="23"/>
  <c r="AI626" i="23"/>
  <c r="AD626" i="23"/>
  <c r="AC626" i="23"/>
  <c r="AA626" i="23"/>
  <c r="AB626" i="23" s="1"/>
  <c r="Z626" i="23"/>
  <c r="U626" i="23"/>
  <c r="T626" i="23"/>
  <c r="AI625" i="23"/>
  <c r="AD625" i="23"/>
  <c r="AC625" i="23"/>
  <c r="AA625" i="23"/>
  <c r="AB625" i="23" s="1"/>
  <c r="Z625" i="23"/>
  <c r="U625" i="23"/>
  <c r="T625" i="23"/>
  <c r="AI624" i="23"/>
  <c r="AD624" i="23"/>
  <c r="AC624" i="23"/>
  <c r="AA624" i="23"/>
  <c r="AB624" i="23" s="1"/>
  <c r="Z624" i="23"/>
  <c r="U624" i="23"/>
  <c r="T624" i="23"/>
  <c r="AI623" i="23"/>
  <c r="AD623" i="23"/>
  <c r="AC623" i="23"/>
  <c r="AA623" i="23"/>
  <c r="AB623" i="23" s="1"/>
  <c r="Z623" i="23"/>
  <c r="U623" i="23"/>
  <c r="T623" i="23"/>
  <c r="AI622" i="23"/>
  <c r="AD622" i="23"/>
  <c r="AC622" i="23"/>
  <c r="AA622" i="23"/>
  <c r="AB622" i="23" s="1"/>
  <c r="Z622" i="23"/>
  <c r="U622" i="23"/>
  <c r="T622" i="23"/>
  <c r="AI621" i="23"/>
  <c r="AD621" i="23"/>
  <c r="AC621" i="23"/>
  <c r="AA621" i="23"/>
  <c r="AB621" i="23" s="1"/>
  <c r="Z621" i="23"/>
  <c r="U621" i="23"/>
  <c r="T621" i="23"/>
  <c r="AI620" i="23"/>
  <c r="AD620" i="23"/>
  <c r="AC620" i="23"/>
  <c r="AA620" i="23"/>
  <c r="AB620" i="23" s="1"/>
  <c r="Z620" i="23"/>
  <c r="U620" i="23"/>
  <c r="T620" i="23"/>
  <c r="AI619" i="23"/>
  <c r="AD619" i="23"/>
  <c r="AC619" i="23"/>
  <c r="AA619" i="23"/>
  <c r="AB619" i="23" s="1"/>
  <c r="Z619" i="23"/>
  <c r="U619" i="23"/>
  <c r="T619" i="23"/>
  <c r="AI618" i="23"/>
  <c r="AD618" i="23"/>
  <c r="AC618" i="23"/>
  <c r="AA618" i="23"/>
  <c r="AB618" i="23" s="1"/>
  <c r="Z618" i="23"/>
  <c r="U618" i="23"/>
  <c r="T618" i="23"/>
  <c r="AI617" i="23"/>
  <c r="AD617" i="23"/>
  <c r="AC617" i="23"/>
  <c r="AA617" i="23"/>
  <c r="AB617" i="23" s="1"/>
  <c r="Z617" i="23"/>
  <c r="U617" i="23"/>
  <c r="T617" i="23"/>
  <c r="AI616" i="23"/>
  <c r="AD616" i="23"/>
  <c r="AC616" i="23"/>
  <c r="AA616" i="23"/>
  <c r="AB616" i="23" s="1"/>
  <c r="Z616" i="23"/>
  <c r="U616" i="23"/>
  <c r="T616" i="23"/>
  <c r="AI615" i="23"/>
  <c r="AD615" i="23"/>
  <c r="AC615" i="23"/>
  <c r="AA615" i="23"/>
  <c r="AB615" i="23" s="1"/>
  <c r="Z615" i="23"/>
  <c r="U615" i="23"/>
  <c r="T615" i="23"/>
  <c r="AI614" i="23"/>
  <c r="AD614" i="23"/>
  <c r="AC614" i="23"/>
  <c r="AA614" i="23"/>
  <c r="AB614" i="23" s="1"/>
  <c r="Z614" i="23"/>
  <c r="U614" i="23"/>
  <c r="T614" i="23"/>
  <c r="AI613" i="23"/>
  <c r="AD613" i="23"/>
  <c r="AC613" i="23"/>
  <c r="AA613" i="23"/>
  <c r="AB613" i="23" s="1"/>
  <c r="Z613" i="23"/>
  <c r="U613" i="23"/>
  <c r="T613" i="23"/>
  <c r="AI612" i="23"/>
  <c r="AD612" i="23"/>
  <c r="AC612" i="23"/>
  <c r="AA612" i="23"/>
  <c r="AB612" i="23" s="1"/>
  <c r="Z612" i="23"/>
  <c r="U612" i="23"/>
  <c r="T612" i="23"/>
  <c r="AI611" i="23"/>
  <c r="AD611" i="23"/>
  <c r="AC611" i="23"/>
  <c r="AA611" i="23"/>
  <c r="AB611" i="23" s="1"/>
  <c r="Z611" i="23"/>
  <c r="U611" i="23"/>
  <c r="T611" i="23"/>
  <c r="AI610" i="23"/>
  <c r="AD610" i="23"/>
  <c r="AC610" i="23"/>
  <c r="AA610" i="23"/>
  <c r="AB610" i="23" s="1"/>
  <c r="Z610" i="23"/>
  <c r="U610" i="23"/>
  <c r="T610" i="23"/>
  <c r="AI609" i="23"/>
  <c r="AD609" i="23"/>
  <c r="AC609" i="23"/>
  <c r="AA609" i="23"/>
  <c r="AB609" i="23" s="1"/>
  <c r="Z609" i="23"/>
  <c r="U609" i="23"/>
  <c r="T609" i="23"/>
  <c r="AI608" i="23"/>
  <c r="AD608" i="23"/>
  <c r="AC608" i="23"/>
  <c r="AA608" i="23"/>
  <c r="AB608" i="23" s="1"/>
  <c r="Z608" i="23"/>
  <c r="U608" i="23"/>
  <c r="T608" i="23"/>
  <c r="AI607" i="23"/>
  <c r="AD607" i="23"/>
  <c r="AC607" i="23"/>
  <c r="AA607" i="23"/>
  <c r="AB607" i="23" s="1"/>
  <c r="Z607" i="23"/>
  <c r="U607" i="23"/>
  <c r="T607" i="23"/>
  <c r="AI606" i="23"/>
  <c r="AD606" i="23"/>
  <c r="AC606" i="23"/>
  <c r="AA606" i="23"/>
  <c r="AB606" i="23" s="1"/>
  <c r="Z606" i="23"/>
  <c r="U606" i="23"/>
  <c r="T606" i="23"/>
  <c r="AI605" i="23"/>
  <c r="AD605" i="23"/>
  <c r="AC605" i="23"/>
  <c r="AA605" i="23"/>
  <c r="AB605" i="23" s="1"/>
  <c r="Z605" i="23"/>
  <c r="U605" i="23"/>
  <c r="T605" i="23"/>
  <c r="AI604" i="23"/>
  <c r="AD604" i="23"/>
  <c r="AC604" i="23"/>
  <c r="AA604" i="23"/>
  <c r="AB604" i="23" s="1"/>
  <c r="Z604" i="23"/>
  <c r="U604" i="23"/>
  <c r="T604" i="23"/>
  <c r="AI603" i="23"/>
  <c r="AD603" i="23"/>
  <c r="AC603" i="23"/>
  <c r="AA603" i="23"/>
  <c r="AB603" i="23" s="1"/>
  <c r="Z603" i="23"/>
  <c r="U603" i="23"/>
  <c r="T603" i="23"/>
  <c r="AI602" i="23"/>
  <c r="AD602" i="23"/>
  <c r="AC602" i="23"/>
  <c r="AA602" i="23"/>
  <c r="AB602" i="23" s="1"/>
  <c r="Z602" i="23"/>
  <c r="U602" i="23"/>
  <c r="T602" i="23"/>
  <c r="AI601" i="23"/>
  <c r="AD601" i="23"/>
  <c r="AC601" i="23"/>
  <c r="AA601" i="23"/>
  <c r="AB601" i="23" s="1"/>
  <c r="Z601" i="23"/>
  <c r="U601" i="23"/>
  <c r="T601" i="23"/>
  <c r="AI600" i="23"/>
  <c r="AD600" i="23"/>
  <c r="AC600" i="23"/>
  <c r="AA600" i="23"/>
  <c r="AB600" i="23" s="1"/>
  <c r="Z600" i="23"/>
  <c r="U600" i="23"/>
  <c r="T600" i="23"/>
  <c r="AI599" i="23"/>
  <c r="AD599" i="23"/>
  <c r="AC599" i="23"/>
  <c r="AA599" i="23"/>
  <c r="AB599" i="23" s="1"/>
  <c r="Z599" i="23"/>
  <c r="U599" i="23"/>
  <c r="T599" i="23"/>
  <c r="AI598" i="23"/>
  <c r="AD598" i="23"/>
  <c r="AC598" i="23"/>
  <c r="AA598" i="23"/>
  <c r="AB598" i="23" s="1"/>
  <c r="Z598" i="23"/>
  <c r="U598" i="23"/>
  <c r="T598" i="23"/>
  <c r="AI597" i="23"/>
  <c r="AD597" i="23"/>
  <c r="AC597" i="23"/>
  <c r="AA597" i="23"/>
  <c r="AB597" i="23" s="1"/>
  <c r="Z597" i="23"/>
  <c r="U597" i="23"/>
  <c r="T597" i="23"/>
  <c r="AI596" i="23"/>
  <c r="AD596" i="23"/>
  <c r="AC596" i="23"/>
  <c r="AA596" i="23"/>
  <c r="AB596" i="23" s="1"/>
  <c r="Z596" i="23"/>
  <c r="U596" i="23"/>
  <c r="T596" i="23"/>
  <c r="AI595" i="23"/>
  <c r="AD595" i="23"/>
  <c r="AC595" i="23"/>
  <c r="AA595" i="23"/>
  <c r="AB595" i="23" s="1"/>
  <c r="Z595" i="23"/>
  <c r="U595" i="23"/>
  <c r="T595" i="23"/>
  <c r="AI594" i="23"/>
  <c r="AD594" i="23"/>
  <c r="AC594" i="23"/>
  <c r="AA594" i="23"/>
  <c r="AB594" i="23" s="1"/>
  <c r="Z594" i="23"/>
  <c r="U594" i="23"/>
  <c r="T594" i="23"/>
  <c r="AI593" i="23"/>
  <c r="AD593" i="23"/>
  <c r="AC593" i="23"/>
  <c r="AA593" i="23"/>
  <c r="AB593" i="23" s="1"/>
  <c r="Z593" i="23"/>
  <c r="U593" i="23"/>
  <c r="T593" i="23"/>
  <c r="AI592" i="23"/>
  <c r="AD592" i="23"/>
  <c r="AC592" i="23"/>
  <c r="AA592" i="23"/>
  <c r="AB592" i="23" s="1"/>
  <c r="Z592" i="23"/>
  <c r="U592" i="23"/>
  <c r="T592" i="23"/>
  <c r="AI591" i="23"/>
  <c r="AD591" i="23"/>
  <c r="AC591" i="23"/>
  <c r="AA591" i="23"/>
  <c r="AB591" i="23" s="1"/>
  <c r="Z591" i="23"/>
  <c r="U591" i="23"/>
  <c r="T591" i="23"/>
  <c r="AI590" i="23"/>
  <c r="AD590" i="23"/>
  <c r="AC590" i="23"/>
  <c r="AA590" i="23"/>
  <c r="AB590" i="23" s="1"/>
  <c r="Z590" i="23"/>
  <c r="U590" i="23"/>
  <c r="T590" i="23"/>
  <c r="AI589" i="23"/>
  <c r="AD589" i="23"/>
  <c r="AC589" i="23"/>
  <c r="AA589" i="23"/>
  <c r="AB589" i="23" s="1"/>
  <c r="Z589" i="23"/>
  <c r="U589" i="23"/>
  <c r="T589" i="23"/>
  <c r="AI588" i="23"/>
  <c r="AD588" i="23"/>
  <c r="AC588" i="23"/>
  <c r="AA588" i="23"/>
  <c r="AB588" i="23" s="1"/>
  <c r="Z588" i="23"/>
  <c r="U588" i="23"/>
  <c r="T588" i="23"/>
  <c r="AI587" i="23"/>
  <c r="AD587" i="23"/>
  <c r="AC587" i="23"/>
  <c r="AA587" i="23"/>
  <c r="AB587" i="23" s="1"/>
  <c r="Z587" i="23"/>
  <c r="U587" i="23"/>
  <c r="T587" i="23"/>
  <c r="AI586" i="23"/>
  <c r="AD586" i="23"/>
  <c r="AC586" i="23"/>
  <c r="AA586" i="23"/>
  <c r="AB586" i="23" s="1"/>
  <c r="Z586" i="23"/>
  <c r="U586" i="23"/>
  <c r="T586" i="23"/>
  <c r="AI585" i="23"/>
  <c r="AD585" i="23"/>
  <c r="AC585" i="23"/>
  <c r="AA585" i="23"/>
  <c r="AB585" i="23" s="1"/>
  <c r="Z585" i="23"/>
  <c r="U585" i="23"/>
  <c r="T585" i="23"/>
  <c r="AI584" i="23"/>
  <c r="AD584" i="23"/>
  <c r="AC584" i="23"/>
  <c r="AA584" i="23"/>
  <c r="AB584" i="23" s="1"/>
  <c r="Z584" i="23"/>
  <c r="U584" i="23"/>
  <c r="T584" i="23"/>
  <c r="AI583" i="23"/>
  <c r="AD583" i="23"/>
  <c r="AC583" i="23"/>
  <c r="AA583" i="23"/>
  <c r="AB583" i="23" s="1"/>
  <c r="Z583" i="23"/>
  <c r="U583" i="23"/>
  <c r="T583" i="23"/>
  <c r="AI582" i="23"/>
  <c r="AD582" i="23"/>
  <c r="AC582" i="23"/>
  <c r="AA582" i="23"/>
  <c r="AB582" i="23" s="1"/>
  <c r="Z582" i="23"/>
  <c r="U582" i="23"/>
  <c r="T582" i="23"/>
  <c r="AI581" i="23"/>
  <c r="AD581" i="23"/>
  <c r="AC581" i="23"/>
  <c r="AA581" i="23"/>
  <c r="AB581" i="23" s="1"/>
  <c r="Z581" i="23"/>
  <c r="U581" i="23"/>
  <c r="T581" i="23"/>
  <c r="AI580" i="23"/>
  <c r="AD580" i="23"/>
  <c r="AC580" i="23"/>
  <c r="AA580" i="23"/>
  <c r="AB580" i="23" s="1"/>
  <c r="Z580" i="23"/>
  <c r="U580" i="23"/>
  <c r="T580" i="23"/>
  <c r="AI579" i="23"/>
  <c r="AD579" i="23"/>
  <c r="AC579" i="23"/>
  <c r="AA579" i="23"/>
  <c r="AB579" i="23" s="1"/>
  <c r="Z579" i="23"/>
  <c r="U579" i="23"/>
  <c r="T579" i="23"/>
  <c r="AI578" i="23"/>
  <c r="AD578" i="23"/>
  <c r="AC578" i="23"/>
  <c r="AA578" i="23"/>
  <c r="AB578" i="23" s="1"/>
  <c r="Z578" i="23"/>
  <c r="U578" i="23"/>
  <c r="T578" i="23"/>
  <c r="AI577" i="23"/>
  <c r="AD577" i="23"/>
  <c r="AC577" i="23"/>
  <c r="AA577" i="23"/>
  <c r="AB577" i="23" s="1"/>
  <c r="Z577" i="23"/>
  <c r="U577" i="23"/>
  <c r="T577" i="23"/>
  <c r="AI576" i="23"/>
  <c r="AD576" i="23"/>
  <c r="AC576" i="23"/>
  <c r="AA576" i="23"/>
  <c r="AB576" i="23" s="1"/>
  <c r="Z576" i="23"/>
  <c r="U576" i="23"/>
  <c r="T576" i="23"/>
  <c r="AI575" i="23"/>
  <c r="AD575" i="23"/>
  <c r="AC575" i="23"/>
  <c r="AA575" i="23"/>
  <c r="AB575" i="23" s="1"/>
  <c r="Z575" i="23"/>
  <c r="U575" i="23"/>
  <c r="T575" i="23"/>
  <c r="AI574" i="23"/>
  <c r="AD574" i="23"/>
  <c r="AC574" i="23"/>
  <c r="AA574" i="23"/>
  <c r="AB574" i="23" s="1"/>
  <c r="Z574" i="23"/>
  <c r="U574" i="23"/>
  <c r="T574" i="23"/>
  <c r="AI573" i="23"/>
  <c r="AD573" i="23"/>
  <c r="AC573" i="23"/>
  <c r="AA573" i="23"/>
  <c r="AB573" i="23" s="1"/>
  <c r="Z573" i="23"/>
  <c r="U573" i="23"/>
  <c r="T573" i="23"/>
  <c r="AI572" i="23"/>
  <c r="AD572" i="23"/>
  <c r="AC572" i="23"/>
  <c r="AA572" i="23"/>
  <c r="AB572" i="23" s="1"/>
  <c r="Z572" i="23"/>
  <c r="U572" i="23"/>
  <c r="T572" i="23"/>
  <c r="AI571" i="23"/>
  <c r="AD571" i="23"/>
  <c r="AC571" i="23"/>
  <c r="AA571" i="23"/>
  <c r="AB571" i="23" s="1"/>
  <c r="Z571" i="23"/>
  <c r="U571" i="23"/>
  <c r="T571" i="23"/>
  <c r="AI570" i="23"/>
  <c r="AD570" i="23"/>
  <c r="AC570" i="23"/>
  <c r="AA570" i="23"/>
  <c r="AB570" i="23" s="1"/>
  <c r="Z570" i="23"/>
  <c r="U570" i="23"/>
  <c r="T570" i="23"/>
  <c r="AI569" i="23"/>
  <c r="AD569" i="23"/>
  <c r="AC569" i="23"/>
  <c r="AA569" i="23"/>
  <c r="AB569" i="23" s="1"/>
  <c r="Z569" i="23"/>
  <c r="U569" i="23"/>
  <c r="T569" i="23"/>
  <c r="AI568" i="23"/>
  <c r="AD568" i="23"/>
  <c r="AC568" i="23"/>
  <c r="AA568" i="23"/>
  <c r="AB568" i="23" s="1"/>
  <c r="Z568" i="23"/>
  <c r="U568" i="23"/>
  <c r="T568" i="23"/>
  <c r="AI567" i="23"/>
  <c r="AD567" i="23"/>
  <c r="AC567" i="23"/>
  <c r="AA567" i="23"/>
  <c r="AB567" i="23" s="1"/>
  <c r="Z567" i="23"/>
  <c r="U567" i="23"/>
  <c r="T567" i="23"/>
  <c r="AI566" i="23"/>
  <c r="AD566" i="23"/>
  <c r="AC566" i="23"/>
  <c r="AA566" i="23"/>
  <c r="AB566" i="23" s="1"/>
  <c r="Z566" i="23"/>
  <c r="U566" i="23"/>
  <c r="T566" i="23"/>
  <c r="AI565" i="23"/>
  <c r="AD565" i="23"/>
  <c r="AC565" i="23"/>
  <c r="AA565" i="23"/>
  <c r="AB565" i="23" s="1"/>
  <c r="Z565" i="23"/>
  <c r="U565" i="23"/>
  <c r="T565" i="23"/>
  <c r="AI564" i="23"/>
  <c r="AD564" i="23"/>
  <c r="AC564" i="23"/>
  <c r="AA564" i="23"/>
  <c r="AB564" i="23" s="1"/>
  <c r="Z564" i="23"/>
  <c r="U564" i="23"/>
  <c r="T564" i="23"/>
  <c r="AI563" i="23"/>
  <c r="AD563" i="23"/>
  <c r="AC563" i="23"/>
  <c r="AA563" i="23"/>
  <c r="AB563" i="23" s="1"/>
  <c r="Z563" i="23"/>
  <c r="U563" i="23"/>
  <c r="T563" i="23"/>
  <c r="AI562" i="23"/>
  <c r="AD562" i="23"/>
  <c r="AC562" i="23"/>
  <c r="AA562" i="23"/>
  <c r="AB562" i="23" s="1"/>
  <c r="Z562" i="23"/>
  <c r="U562" i="23"/>
  <c r="T562" i="23"/>
  <c r="AI561" i="23"/>
  <c r="AD561" i="23"/>
  <c r="AC561" i="23"/>
  <c r="AA561" i="23"/>
  <c r="AB561" i="23" s="1"/>
  <c r="Z561" i="23"/>
  <c r="U561" i="23"/>
  <c r="T561" i="23"/>
  <c r="AI560" i="23"/>
  <c r="AD560" i="23"/>
  <c r="AC560" i="23"/>
  <c r="AA560" i="23"/>
  <c r="AB560" i="23" s="1"/>
  <c r="Z560" i="23"/>
  <c r="U560" i="23"/>
  <c r="T560" i="23"/>
  <c r="AI559" i="23"/>
  <c r="AD559" i="23"/>
  <c r="AC559" i="23"/>
  <c r="AA559" i="23"/>
  <c r="AB559" i="23" s="1"/>
  <c r="Z559" i="23"/>
  <c r="U559" i="23"/>
  <c r="T559" i="23"/>
  <c r="AI558" i="23"/>
  <c r="AD558" i="23"/>
  <c r="AC558" i="23"/>
  <c r="AA558" i="23"/>
  <c r="AB558" i="23" s="1"/>
  <c r="Z558" i="23"/>
  <c r="U558" i="23"/>
  <c r="T558" i="23"/>
  <c r="AI557" i="23"/>
  <c r="AD557" i="23"/>
  <c r="AC557" i="23"/>
  <c r="AA557" i="23"/>
  <c r="AB557" i="23" s="1"/>
  <c r="Z557" i="23"/>
  <c r="U557" i="23"/>
  <c r="T557" i="23"/>
  <c r="AI556" i="23"/>
  <c r="AD556" i="23"/>
  <c r="AC556" i="23"/>
  <c r="AA556" i="23"/>
  <c r="AB556" i="23" s="1"/>
  <c r="Z556" i="23"/>
  <c r="U556" i="23"/>
  <c r="T556" i="23"/>
  <c r="AI555" i="23"/>
  <c r="AD555" i="23"/>
  <c r="AC555" i="23"/>
  <c r="AA555" i="23"/>
  <c r="AB555" i="23" s="1"/>
  <c r="Z555" i="23"/>
  <c r="U555" i="23"/>
  <c r="T555" i="23"/>
  <c r="AI554" i="23"/>
  <c r="AD554" i="23"/>
  <c r="AC554" i="23"/>
  <c r="AA554" i="23"/>
  <c r="AB554" i="23" s="1"/>
  <c r="Z554" i="23"/>
  <c r="U554" i="23"/>
  <c r="T554" i="23"/>
  <c r="AI553" i="23"/>
  <c r="AD553" i="23"/>
  <c r="AC553" i="23"/>
  <c r="AA553" i="23"/>
  <c r="AB553" i="23" s="1"/>
  <c r="Z553" i="23"/>
  <c r="U553" i="23"/>
  <c r="T553" i="23"/>
  <c r="AI552" i="23"/>
  <c r="AD552" i="23"/>
  <c r="AC552" i="23"/>
  <c r="AA552" i="23"/>
  <c r="AB552" i="23" s="1"/>
  <c r="Z552" i="23"/>
  <c r="U552" i="23"/>
  <c r="T552" i="23"/>
  <c r="AI551" i="23"/>
  <c r="AD551" i="23"/>
  <c r="AC551" i="23"/>
  <c r="AA551" i="23"/>
  <c r="AB551" i="23" s="1"/>
  <c r="Z551" i="23"/>
  <c r="U551" i="23"/>
  <c r="T551" i="23"/>
  <c r="AI550" i="23"/>
  <c r="AD550" i="23"/>
  <c r="AC550" i="23"/>
  <c r="AA550" i="23"/>
  <c r="AB550" i="23" s="1"/>
  <c r="Z550" i="23"/>
  <c r="U550" i="23"/>
  <c r="T550" i="23"/>
  <c r="AI549" i="23"/>
  <c r="AD549" i="23"/>
  <c r="AC549" i="23"/>
  <c r="AA549" i="23"/>
  <c r="AB549" i="23" s="1"/>
  <c r="Z549" i="23"/>
  <c r="U549" i="23"/>
  <c r="T549" i="23"/>
  <c r="AI548" i="23"/>
  <c r="AD548" i="23"/>
  <c r="AC548" i="23"/>
  <c r="AA548" i="23"/>
  <c r="AB548" i="23" s="1"/>
  <c r="Z548" i="23"/>
  <c r="U548" i="23"/>
  <c r="T548" i="23"/>
  <c r="AI547" i="23"/>
  <c r="AD547" i="23"/>
  <c r="AC547" i="23"/>
  <c r="AA547" i="23"/>
  <c r="AB547" i="23" s="1"/>
  <c r="Z547" i="23"/>
  <c r="U547" i="23"/>
  <c r="T547" i="23"/>
  <c r="AI546" i="23"/>
  <c r="AD546" i="23"/>
  <c r="AC546" i="23"/>
  <c r="AA546" i="23"/>
  <c r="AB546" i="23" s="1"/>
  <c r="Z546" i="23"/>
  <c r="U546" i="23"/>
  <c r="T546" i="23"/>
  <c r="AI545" i="23"/>
  <c r="AD545" i="23"/>
  <c r="AC545" i="23"/>
  <c r="AA545" i="23"/>
  <c r="AB545" i="23" s="1"/>
  <c r="Z545" i="23"/>
  <c r="U545" i="23"/>
  <c r="T545" i="23"/>
  <c r="AI544" i="23"/>
  <c r="AD544" i="23"/>
  <c r="AC544" i="23"/>
  <c r="AA544" i="23"/>
  <c r="AB544" i="23" s="1"/>
  <c r="Z544" i="23"/>
  <c r="U544" i="23"/>
  <c r="T544" i="23"/>
  <c r="AI543" i="23"/>
  <c r="AD543" i="23"/>
  <c r="AC543" i="23"/>
  <c r="AA543" i="23"/>
  <c r="AB543" i="23" s="1"/>
  <c r="Z543" i="23"/>
  <c r="U543" i="23"/>
  <c r="T543" i="23"/>
  <c r="AI542" i="23"/>
  <c r="AD542" i="23"/>
  <c r="AC542" i="23"/>
  <c r="AA542" i="23"/>
  <c r="AB542" i="23" s="1"/>
  <c r="Z542" i="23"/>
  <c r="U542" i="23"/>
  <c r="T542" i="23"/>
  <c r="AI541" i="23"/>
  <c r="AD541" i="23"/>
  <c r="AC541" i="23"/>
  <c r="AA541" i="23"/>
  <c r="AB541" i="23" s="1"/>
  <c r="Z541" i="23"/>
  <c r="U541" i="23"/>
  <c r="T541" i="23"/>
  <c r="AI540" i="23"/>
  <c r="AD540" i="23"/>
  <c r="AC540" i="23"/>
  <c r="AA540" i="23"/>
  <c r="AB540" i="23" s="1"/>
  <c r="Z540" i="23"/>
  <c r="U540" i="23"/>
  <c r="T540" i="23"/>
  <c r="AI539" i="23"/>
  <c r="AD539" i="23"/>
  <c r="AC539" i="23"/>
  <c r="AA539" i="23"/>
  <c r="AB539" i="23" s="1"/>
  <c r="Z539" i="23"/>
  <c r="U539" i="23"/>
  <c r="T539" i="23"/>
  <c r="AI538" i="23"/>
  <c r="AD538" i="23"/>
  <c r="AC538" i="23"/>
  <c r="AA538" i="23"/>
  <c r="AB538" i="23" s="1"/>
  <c r="Z538" i="23"/>
  <c r="U538" i="23"/>
  <c r="T538" i="23"/>
  <c r="AI537" i="23"/>
  <c r="AD537" i="23"/>
  <c r="AC537" i="23"/>
  <c r="AA537" i="23"/>
  <c r="AB537" i="23" s="1"/>
  <c r="Z537" i="23"/>
  <c r="U537" i="23"/>
  <c r="T537" i="23"/>
  <c r="AI536" i="23"/>
  <c r="AD536" i="23"/>
  <c r="AC536" i="23"/>
  <c r="AA536" i="23"/>
  <c r="AB536" i="23" s="1"/>
  <c r="Z536" i="23"/>
  <c r="U536" i="23"/>
  <c r="T536" i="23"/>
  <c r="AI535" i="23"/>
  <c r="AD535" i="23"/>
  <c r="AC535" i="23"/>
  <c r="AA535" i="23"/>
  <c r="AB535" i="23" s="1"/>
  <c r="Z535" i="23"/>
  <c r="U535" i="23"/>
  <c r="T535" i="23"/>
  <c r="AI534" i="23"/>
  <c r="AD534" i="23"/>
  <c r="AC534" i="23"/>
  <c r="AA534" i="23"/>
  <c r="AB534" i="23" s="1"/>
  <c r="Z534" i="23"/>
  <c r="U534" i="23"/>
  <c r="T534" i="23"/>
  <c r="AI533" i="23"/>
  <c r="AD533" i="23"/>
  <c r="AC533" i="23"/>
  <c r="AA533" i="23"/>
  <c r="AB533" i="23" s="1"/>
  <c r="Z533" i="23"/>
  <c r="U533" i="23"/>
  <c r="T533" i="23"/>
  <c r="AI532" i="23"/>
  <c r="AD532" i="23"/>
  <c r="AC532" i="23"/>
  <c r="AA532" i="23"/>
  <c r="AB532" i="23" s="1"/>
  <c r="Z532" i="23"/>
  <c r="U532" i="23"/>
  <c r="T532" i="23"/>
  <c r="AI531" i="23"/>
  <c r="AD531" i="23"/>
  <c r="AC531" i="23"/>
  <c r="AA531" i="23"/>
  <c r="AB531" i="23" s="1"/>
  <c r="Z531" i="23"/>
  <c r="U531" i="23"/>
  <c r="T531" i="23"/>
  <c r="AI530" i="23"/>
  <c r="AD530" i="23"/>
  <c r="AC530" i="23"/>
  <c r="AA530" i="23"/>
  <c r="AB530" i="23" s="1"/>
  <c r="Z530" i="23"/>
  <c r="U530" i="23"/>
  <c r="T530" i="23"/>
  <c r="AI529" i="23"/>
  <c r="AD529" i="23"/>
  <c r="AC529" i="23"/>
  <c r="AA529" i="23"/>
  <c r="AB529" i="23" s="1"/>
  <c r="Z529" i="23"/>
  <c r="U529" i="23"/>
  <c r="T529" i="23"/>
  <c r="AI528" i="23"/>
  <c r="AD528" i="23"/>
  <c r="AC528" i="23"/>
  <c r="AA528" i="23"/>
  <c r="AB528" i="23" s="1"/>
  <c r="Z528" i="23"/>
  <c r="U528" i="23"/>
  <c r="T528" i="23"/>
  <c r="AI527" i="23"/>
  <c r="AD527" i="23"/>
  <c r="AC527" i="23"/>
  <c r="AA527" i="23"/>
  <c r="AB527" i="23" s="1"/>
  <c r="Z527" i="23"/>
  <c r="U527" i="23"/>
  <c r="T527" i="23"/>
  <c r="AI526" i="23"/>
  <c r="AD526" i="23"/>
  <c r="AC526" i="23"/>
  <c r="AA526" i="23"/>
  <c r="AB526" i="23" s="1"/>
  <c r="Z526" i="23"/>
  <c r="U526" i="23"/>
  <c r="T526" i="23"/>
  <c r="AI525" i="23"/>
  <c r="AD525" i="23"/>
  <c r="AC525" i="23"/>
  <c r="AA525" i="23"/>
  <c r="AB525" i="23" s="1"/>
  <c r="Z525" i="23"/>
  <c r="U525" i="23"/>
  <c r="T525" i="23"/>
  <c r="AI524" i="23"/>
  <c r="AD524" i="23"/>
  <c r="AC524" i="23"/>
  <c r="AA524" i="23"/>
  <c r="AB524" i="23" s="1"/>
  <c r="Z524" i="23"/>
  <c r="U524" i="23"/>
  <c r="T524" i="23"/>
  <c r="AI523" i="23"/>
  <c r="AD523" i="23"/>
  <c r="AC523" i="23"/>
  <c r="AA523" i="23"/>
  <c r="AB523" i="23" s="1"/>
  <c r="Z523" i="23"/>
  <c r="U523" i="23"/>
  <c r="T523" i="23"/>
  <c r="AI522" i="23"/>
  <c r="AD522" i="23"/>
  <c r="AC522" i="23"/>
  <c r="AA522" i="23"/>
  <c r="AB522" i="23" s="1"/>
  <c r="Z522" i="23"/>
  <c r="U522" i="23"/>
  <c r="T522" i="23"/>
  <c r="AI521" i="23"/>
  <c r="AD521" i="23"/>
  <c r="AC521" i="23"/>
  <c r="AA521" i="23"/>
  <c r="AB521" i="23" s="1"/>
  <c r="Z521" i="23"/>
  <c r="U521" i="23"/>
  <c r="T521" i="23"/>
  <c r="AI520" i="23"/>
  <c r="AD520" i="23"/>
  <c r="AC520" i="23"/>
  <c r="AA520" i="23"/>
  <c r="AB520" i="23" s="1"/>
  <c r="Z520" i="23"/>
  <c r="U520" i="23"/>
  <c r="T520" i="23"/>
  <c r="AI519" i="23"/>
  <c r="AD519" i="23"/>
  <c r="AC519" i="23"/>
  <c r="AA519" i="23"/>
  <c r="AB519" i="23" s="1"/>
  <c r="Z519" i="23"/>
  <c r="U519" i="23"/>
  <c r="T519" i="23"/>
  <c r="AI518" i="23"/>
  <c r="AD518" i="23"/>
  <c r="AC518" i="23"/>
  <c r="AA518" i="23"/>
  <c r="AB518" i="23" s="1"/>
  <c r="Z518" i="23"/>
  <c r="U518" i="23"/>
  <c r="T518" i="23"/>
  <c r="AI517" i="23"/>
  <c r="AD517" i="23"/>
  <c r="AC517" i="23"/>
  <c r="AA517" i="23"/>
  <c r="AB517" i="23" s="1"/>
  <c r="Z517" i="23"/>
  <c r="U517" i="23"/>
  <c r="T517" i="23"/>
  <c r="AI516" i="23"/>
  <c r="AD516" i="23"/>
  <c r="AC516" i="23"/>
  <c r="AA516" i="23"/>
  <c r="AB516" i="23" s="1"/>
  <c r="Z516" i="23"/>
  <c r="U516" i="23"/>
  <c r="T516" i="23"/>
  <c r="AI515" i="23"/>
  <c r="AD515" i="23"/>
  <c r="AC515" i="23"/>
  <c r="AA515" i="23"/>
  <c r="AB515" i="23" s="1"/>
  <c r="Z515" i="23"/>
  <c r="U515" i="23"/>
  <c r="T515" i="23"/>
  <c r="AI514" i="23"/>
  <c r="AD514" i="23"/>
  <c r="AC514" i="23"/>
  <c r="AA514" i="23"/>
  <c r="AB514" i="23" s="1"/>
  <c r="Z514" i="23"/>
  <c r="U514" i="23"/>
  <c r="T514" i="23"/>
  <c r="AI513" i="23"/>
  <c r="AD513" i="23"/>
  <c r="AC513" i="23"/>
  <c r="AA513" i="23"/>
  <c r="AB513" i="23" s="1"/>
  <c r="Z513" i="23"/>
  <c r="U513" i="23"/>
  <c r="T513" i="23"/>
  <c r="AI512" i="23"/>
  <c r="AD512" i="23"/>
  <c r="AC512" i="23"/>
  <c r="AA512" i="23"/>
  <c r="AB512" i="23" s="1"/>
  <c r="Z512" i="23"/>
  <c r="U512" i="23"/>
  <c r="T512" i="23"/>
  <c r="AI511" i="23"/>
  <c r="AD511" i="23"/>
  <c r="AC511" i="23"/>
  <c r="AA511" i="23"/>
  <c r="AB511" i="23" s="1"/>
  <c r="Z511" i="23"/>
  <c r="U511" i="23"/>
  <c r="T511" i="23"/>
  <c r="AI510" i="23"/>
  <c r="AD510" i="23"/>
  <c r="AC510" i="23"/>
  <c r="AA510" i="23"/>
  <c r="AB510" i="23" s="1"/>
  <c r="Z510" i="23"/>
  <c r="U510" i="23"/>
  <c r="T510" i="23"/>
  <c r="AI509" i="23"/>
  <c r="AD509" i="23"/>
  <c r="AC509" i="23"/>
  <c r="AA509" i="23"/>
  <c r="AB509" i="23" s="1"/>
  <c r="Z509" i="23"/>
  <c r="U509" i="23"/>
  <c r="T509" i="23"/>
  <c r="AI508" i="23"/>
  <c r="AD508" i="23"/>
  <c r="AC508" i="23"/>
  <c r="AA508" i="23"/>
  <c r="AB508" i="23" s="1"/>
  <c r="Z508" i="23"/>
  <c r="U508" i="23"/>
  <c r="T508" i="23"/>
  <c r="AI507" i="23"/>
  <c r="AD507" i="23"/>
  <c r="AC507" i="23"/>
  <c r="AA507" i="23"/>
  <c r="AB507" i="23" s="1"/>
  <c r="Z507" i="23"/>
  <c r="U507" i="23"/>
  <c r="T507" i="23"/>
  <c r="AI506" i="23"/>
  <c r="AD506" i="23"/>
  <c r="AC506" i="23"/>
  <c r="AA506" i="23"/>
  <c r="AB506" i="23" s="1"/>
  <c r="Z506" i="23"/>
  <c r="U506" i="23"/>
  <c r="T506" i="23"/>
  <c r="AI505" i="23"/>
  <c r="AD505" i="23"/>
  <c r="AC505" i="23"/>
  <c r="AA505" i="23"/>
  <c r="AB505" i="23" s="1"/>
  <c r="Z505" i="23"/>
  <c r="U505" i="23"/>
  <c r="T505" i="23"/>
  <c r="AI504" i="23"/>
  <c r="AD504" i="23"/>
  <c r="AC504" i="23"/>
  <c r="AA504" i="23"/>
  <c r="AB504" i="23" s="1"/>
  <c r="Z504" i="23"/>
  <c r="U504" i="23"/>
  <c r="T504" i="23"/>
  <c r="AI503" i="23"/>
  <c r="AD503" i="23"/>
  <c r="AC503" i="23"/>
  <c r="AA503" i="23"/>
  <c r="AB503" i="23" s="1"/>
  <c r="Z503" i="23"/>
  <c r="U503" i="23"/>
  <c r="T503" i="23"/>
  <c r="AI502" i="23"/>
  <c r="AD502" i="23"/>
  <c r="AC502" i="23"/>
  <c r="AA502" i="23"/>
  <c r="AB502" i="23" s="1"/>
  <c r="Z502" i="23"/>
  <c r="U502" i="23"/>
  <c r="T502" i="23"/>
  <c r="AI501" i="23"/>
  <c r="AD501" i="23"/>
  <c r="AC501" i="23"/>
  <c r="AA501" i="23"/>
  <c r="AB501" i="23" s="1"/>
  <c r="Z501" i="23"/>
  <c r="U501" i="23"/>
  <c r="T501" i="23"/>
  <c r="AI500" i="23"/>
  <c r="AD500" i="23"/>
  <c r="AC500" i="23"/>
  <c r="AA500" i="23"/>
  <c r="AB500" i="23" s="1"/>
  <c r="Z500" i="23"/>
  <c r="U500" i="23"/>
  <c r="T500" i="23"/>
  <c r="AI499" i="23"/>
  <c r="AD499" i="23"/>
  <c r="AC499" i="23"/>
  <c r="AA499" i="23"/>
  <c r="AB499" i="23" s="1"/>
  <c r="Z499" i="23"/>
  <c r="U499" i="23"/>
  <c r="T499" i="23"/>
  <c r="AI498" i="23"/>
  <c r="AD498" i="23"/>
  <c r="AC498" i="23"/>
  <c r="AA498" i="23"/>
  <c r="AB498" i="23" s="1"/>
  <c r="Z498" i="23"/>
  <c r="U498" i="23"/>
  <c r="T498" i="23"/>
  <c r="AI497" i="23"/>
  <c r="AD497" i="23"/>
  <c r="AC497" i="23"/>
  <c r="AA497" i="23"/>
  <c r="AB497" i="23" s="1"/>
  <c r="Z497" i="23"/>
  <c r="U497" i="23"/>
  <c r="T497" i="23"/>
  <c r="AI496" i="23"/>
  <c r="AD496" i="23"/>
  <c r="AC496" i="23"/>
  <c r="AA496" i="23"/>
  <c r="AB496" i="23" s="1"/>
  <c r="Z496" i="23"/>
  <c r="U496" i="23"/>
  <c r="T496" i="23"/>
  <c r="AI495" i="23"/>
  <c r="AD495" i="23"/>
  <c r="AC495" i="23"/>
  <c r="AA495" i="23"/>
  <c r="AB495" i="23" s="1"/>
  <c r="Z495" i="23"/>
  <c r="U495" i="23"/>
  <c r="T495" i="23"/>
  <c r="AI494" i="23"/>
  <c r="AD494" i="23"/>
  <c r="AC494" i="23"/>
  <c r="AA494" i="23"/>
  <c r="AB494" i="23" s="1"/>
  <c r="Z494" i="23"/>
  <c r="U494" i="23"/>
  <c r="T494" i="23"/>
  <c r="AI493" i="23"/>
  <c r="AD493" i="23"/>
  <c r="AC493" i="23"/>
  <c r="AA493" i="23"/>
  <c r="AB493" i="23" s="1"/>
  <c r="Z493" i="23"/>
  <c r="U493" i="23"/>
  <c r="T493" i="23"/>
  <c r="AI492" i="23"/>
  <c r="AD492" i="23"/>
  <c r="AC492" i="23"/>
  <c r="AA492" i="23"/>
  <c r="AB492" i="23" s="1"/>
  <c r="Z492" i="23"/>
  <c r="U492" i="23"/>
  <c r="T492" i="23"/>
  <c r="AI491" i="23"/>
  <c r="AD491" i="23"/>
  <c r="AC491" i="23"/>
  <c r="AA491" i="23"/>
  <c r="AB491" i="23" s="1"/>
  <c r="Z491" i="23"/>
  <c r="U491" i="23"/>
  <c r="T491" i="23"/>
  <c r="AI490" i="23"/>
  <c r="AD490" i="23"/>
  <c r="AC490" i="23"/>
  <c r="AA490" i="23"/>
  <c r="AB490" i="23" s="1"/>
  <c r="Z490" i="23"/>
  <c r="U490" i="23"/>
  <c r="T490" i="23"/>
  <c r="AI489" i="23"/>
  <c r="AD489" i="23"/>
  <c r="AC489" i="23"/>
  <c r="AA489" i="23"/>
  <c r="AB489" i="23" s="1"/>
  <c r="Z489" i="23"/>
  <c r="U489" i="23"/>
  <c r="T489" i="23"/>
  <c r="AI488" i="23"/>
  <c r="AD488" i="23"/>
  <c r="AC488" i="23"/>
  <c r="AA488" i="23"/>
  <c r="AB488" i="23" s="1"/>
  <c r="Z488" i="23"/>
  <c r="U488" i="23"/>
  <c r="T488" i="23"/>
  <c r="AI487" i="23"/>
  <c r="AD487" i="23"/>
  <c r="AC487" i="23"/>
  <c r="AA487" i="23"/>
  <c r="AB487" i="23" s="1"/>
  <c r="Z487" i="23"/>
  <c r="U487" i="23"/>
  <c r="T487" i="23"/>
  <c r="AI486" i="23"/>
  <c r="AD486" i="23"/>
  <c r="AC486" i="23"/>
  <c r="AA486" i="23"/>
  <c r="AB486" i="23" s="1"/>
  <c r="Z486" i="23"/>
  <c r="U486" i="23"/>
  <c r="T486" i="23"/>
  <c r="AI485" i="23"/>
  <c r="AD485" i="23"/>
  <c r="AC485" i="23"/>
  <c r="AA485" i="23"/>
  <c r="AB485" i="23" s="1"/>
  <c r="Z485" i="23"/>
  <c r="U485" i="23"/>
  <c r="T485" i="23"/>
  <c r="AI484" i="23"/>
  <c r="AD484" i="23"/>
  <c r="AC484" i="23"/>
  <c r="AA484" i="23"/>
  <c r="AB484" i="23" s="1"/>
  <c r="Z484" i="23"/>
  <c r="U484" i="23"/>
  <c r="T484" i="23"/>
  <c r="AI483" i="23"/>
  <c r="AD483" i="23"/>
  <c r="AC483" i="23"/>
  <c r="AA483" i="23"/>
  <c r="AB483" i="23" s="1"/>
  <c r="Z483" i="23"/>
  <c r="U483" i="23"/>
  <c r="T483" i="23"/>
  <c r="AI482" i="23"/>
  <c r="AD482" i="23"/>
  <c r="AC482" i="23"/>
  <c r="AA482" i="23"/>
  <c r="AB482" i="23" s="1"/>
  <c r="Z482" i="23"/>
  <c r="U482" i="23"/>
  <c r="T482" i="23"/>
  <c r="AI481" i="23"/>
  <c r="AD481" i="23"/>
  <c r="AC481" i="23"/>
  <c r="AA481" i="23"/>
  <c r="AB481" i="23" s="1"/>
  <c r="Z481" i="23"/>
  <c r="U481" i="23"/>
  <c r="T481" i="23"/>
  <c r="AI480" i="23"/>
  <c r="AD480" i="23"/>
  <c r="AC480" i="23"/>
  <c r="AA480" i="23"/>
  <c r="AB480" i="23" s="1"/>
  <c r="Z480" i="23"/>
  <c r="U480" i="23"/>
  <c r="T480" i="23"/>
  <c r="AI479" i="23"/>
  <c r="AD479" i="23"/>
  <c r="AC479" i="23"/>
  <c r="AA479" i="23"/>
  <c r="AB479" i="23" s="1"/>
  <c r="Z479" i="23"/>
  <c r="U479" i="23"/>
  <c r="T479" i="23"/>
  <c r="AI478" i="23"/>
  <c r="AD478" i="23"/>
  <c r="AC478" i="23"/>
  <c r="AA478" i="23"/>
  <c r="AB478" i="23" s="1"/>
  <c r="Z478" i="23"/>
  <c r="U478" i="23"/>
  <c r="T478" i="23"/>
  <c r="AI477" i="23"/>
  <c r="AD477" i="23"/>
  <c r="AC477" i="23"/>
  <c r="AA477" i="23"/>
  <c r="AB477" i="23" s="1"/>
  <c r="Z477" i="23"/>
  <c r="U477" i="23"/>
  <c r="T477" i="23"/>
  <c r="AI476" i="23"/>
  <c r="AD476" i="23"/>
  <c r="AC476" i="23"/>
  <c r="AA476" i="23"/>
  <c r="AB476" i="23" s="1"/>
  <c r="Z476" i="23"/>
  <c r="U476" i="23"/>
  <c r="T476" i="23"/>
  <c r="AI475" i="23"/>
  <c r="AD475" i="23"/>
  <c r="AC475" i="23"/>
  <c r="AA475" i="23"/>
  <c r="AB475" i="23" s="1"/>
  <c r="Z475" i="23"/>
  <c r="U475" i="23"/>
  <c r="T475" i="23"/>
  <c r="AI474" i="23"/>
  <c r="AD474" i="23"/>
  <c r="AC474" i="23"/>
  <c r="AA474" i="23"/>
  <c r="AB474" i="23" s="1"/>
  <c r="Z474" i="23"/>
  <c r="U474" i="23"/>
  <c r="T474" i="23"/>
  <c r="AI473" i="23"/>
  <c r="AD473" i="23"/>
  <c r="AC473" i="23"/>
  <c r="AA473" i="23"/>
  <c r="AB473" i="23" s="1"/>
  <c r="Z473" i="23"/>
  <c r="U473" i="23"/>
  <c r="T473" i="23"/>
  <c r="AI472" i="23"/>
  <c r="AD472" i="23"/>
  <c r="AC472" i="23"/>
  <c r="AA472" i="23"/>
  <c r="AB472" i="23" s="1"/>
  <c r="Z472" i="23"/>
  <c r="U472" i="23"/>
  <c r="T472" i="23"/>
  <c r="AI471" i="23"/>
  <c r="AD471" i="23"/>
  <c r="AC471" i="23"/>
  <c r="AA471" i="23"/>
  <c r="AB471" i="23" s="1"/>
  <c r="Z471" i="23"/>
  <c r="U471" i="23"/>
  <c r="T471" i="23"/>
  <c r="AI470" i="23"/>
  <c r="AD470" i="23"/>
  <c r="AC470" i="23"/>
  <c r="AA470" i="23"/>
  <c r="AB470" i="23" s="1"/>
  <c r="Z470" i="23"/>
  <c r="U470" i="23"/>
  <c r="T470" i="23"/>
  <c r="AI469" i="23"/>
  <c r="AD469" i="23"/>
  <c r="AC469" i="23"/>
  <c r="AA469" i="23"/>
  <c r="AB469" i="23" s="1"/>
  <c r="Z469" i="23"/>
  <c r="U469" i="23"/>
  <c r="T469" i="23"/>
  <c r="AI468" i="23"/>
  <c r="AD468" i="23"/>
  <c r="AC468" i="23"/>
  <c r="AA468" i="23"/>
  <c r="AB468" i="23" s="1"/>
  <c r="Z468" i="23"/>
  <c r="U468" i="23"/>
  <c r="T468" i="23"/>
  <c r="AI467" i="23"/>
  <c r="AD467" i="23"/>
  <c r="AC467" i="23"/>
  <c r="AA467" i="23"/>
  <c r="AB467" i="23" s="1"/>
  <c r="Z467" i="23"/>
  <c r="U467" i="23"/>
  <c r="T467" i="23"/>
  <c r="AI466" i="23"/>
  <c r="AD466" i="23"/>
  <c r="AC466" i="23"/>
  <c r="AA466" i="23"/>
  <c r="AB466" i="23" s="1"/>
  <c r="Z466" i="23"/>
  <c r="U466" i="23"/>
  <c r="T466" i="23"/>
  <c r="AI465" i="23"/>
  <c r="AD465" i="23"/>
  <c r="AC465" i="23"/>
  <c r="AA465" i="23"/>
  <c r="AB465" i="23" s="1"/>
  <c r="Z465" i="23"/>
  <c r="U465" i="23"/>
  <c r="T465" i="23"/>
  <c r="AI464" i="23"/>
  <c r="AD464" i="23"/>
  <c r="AC464" i="23"/>
  <c r="AA464" i="23"/>
  <c r="AB464" i="23" s="1"/>
  <c r="Z464" i="23"/>
  <c r="U464" i="23"/>
  <c r="T464" i="23"/>
  <c r="AI463" i="23"/>
  <c r="AD463" i="23"/>
  <c r="AC463" i="23"/>
  <c r="AA463" i="23"/>
  <c r="AB463" i="23" s="1"/>
  <c r="Z463" i="23"/>
  <c r="U463" i="23"/>
  <c r="T463" i="23"/>
  <c r="AI462" i="23"/>
  <c r="AD462" i="23"/>
  <c r="AC462" i="23"/>
  <c r="AA462" i="23"/>
  <c r="AB462" i="23" s="1"/>
  <c r="Z462" i="23"/>
  <c r="U462" i="23"/>
  <c r="T462" i="23"/>
  <c r="AI461" i="23"/>
  <c r="AD461" i="23"/>
  <c r="AC461" i="23"/>
  <c r="AA461" i="23"/>
  <c r="AB461" i="23" s="1"/>
  <c r="Z461" i="23"/>
  <c r="U461" i="23"/>
  <c r="T461" i="23"/>
  <c r="AI460" i="23"/>
  <c r="AD460" i="23"/>
  <c r="AC460" i="23"/>
  <c r="AA460" i="23"/>
  <c r="AB460" i="23" s="1"/>
  <c r="Z460" i="23"/>
  <c r="U460" i="23"/>
  <c r="T460" i="23"/>
  <c r="AI459" i="23"/>
  <c r="AD459" i="23"/>
  <c r="AC459" i="23"/>
  <c r="AA459" i="23"/>
  <c r="AB459" i="23" s="1"/>
  <c r="Z459" i="23"/>
  <c r="U459" i="23"/>
  <c r="T459" i="23"/>
  <c r="AI458" i="23"/>
  <c r="AD458" i="23"/>
  <c r="AC458" i="23"/>
  <c r="AA458" i="23"/>
  <c r="AB458" i="23" s="1"/>
  <c r="Z458" i="23"/>
  <c r="U458" i="23"/>
  <c r="T458" i="23"/>
  <c r="AI457" i="23"/>
  <c r="AD457" i="23"/>
  <c r="AC457" i="23"/>
  <c r="AA457" i="23"/>
  <c r="AB457" i="23" s="1"/>
  <c r="Z457" i="23"/>
  <c r="U457" i="23"/>
  <c r="T457" i="23"/>
  <c r="AI456" i="23"/>
  <c r="AD456" i="23"/>
  <c r="AC456" i="23"/>
  <c r="AA456" i="23"/>
  <c r="AB456" i="23" s="1"/>
  <c r="Z456" i="23"/>
  <c r="U456" i="23"/>
  <c r="T456" i="23"/>
  <c r="AI455" i="23"/>
  <c r="AD455" i="23"/>
  <c r="AC455" i="23"/>
  <c r="AA455" i="23"/>
  <c r="AB455" i="23" s="1"/>
  <c r="Z455" i="23"/>
  <c r="U455" i="23"/>
  <c r="T455" i="23"/>
  <c r="AI454" i="23"/>
  <c r="AD454" i="23"/>
  <c r="AC454" i="23"/>
  <c r="AA454" i="23"/>
  <c r="AB454" i="23" s="1"/>
  <c r="Z454" i="23"/>
  <c r="U454" i="23"/>
  <c r="T454" i="23"/>
  <c r="AI453" i="23"/>
  <c r="AD453" i="23"/>
  <c r="AC453" i="23"/>
  <c r="AA453" i="23"/>
  <c r="AB453" i="23" s="1"/>
  <c r="Z453" i="23"/>
  <c r="U453" i="23"/>
  <c r="T453" i="23"/>
  <c r="AI452" i="23"/>
  <c r="AD452" i="23"/>
  <c r="AC452" i="23"/>
  <c r="AA452" i="23"/>
  <c r="AB452" i="23" s="1"/>
  <c r="Z452" i="23"/>
  <c r="U452" i="23"/>
  <c r="T452" i="23"/>
  <c r="AI451" i="23"/>
  <c r="AD451" i="23"/>
  <c r="AC451" i="23"/>
  <c r="AA451" i="23"/>
  <c r="AB451" i="23" s="1"/>
  <c r="Z451" i="23"/>
  <c r="U451" i="23"/>
  <c r="T451" i="23"/>
  <c r="AI450" i="23"/>
  <c r="AD450" i="23"/>
  <c r="AC450" i="23"/>
  <c r="AA450" i="23"/>
  <c r="AB450" i="23" s="1"/>
  <c r="Z450" i="23"/>
  <c r="U450" i="23"/>
  <c r="T450" i="23"/>
  <c r="AI449" i="23"/>
  <c r="AD449" i="23"/>
  <c r="AC449" i="23"/>
  <c r="AA449" i="23"/>
  <c r="AB449" i="23" s="1"/>
  <c r="Z449" i="23"/>
  <c r="U449" i="23"/>
  <c r="T449" i="23"/>
  <c r="AI448" i="23"/>
  <c r="AD448" i="23"/>
  <c r="AC448" i="23"/>
  <c r="AA448" i="23"/>
  <c r="AB448" i="23" s="1"/>
  <c r="Z448" i="23"/>
  <c r="U448" i="23"/>
  <c r="T448" i="23"/>
  <c r="AI447" i="23"/>
  <c r="AD447" i="23"/>
  <c r="AC447" i="23"/>
  <c r="AA447" i="23"/>
  <c r="AB447" i="23" s="1"/>
  <c r="Z447" i="23"/>
  <c r="U447" i="23"/>
  <c r="T447" i="23"/>
  <c r="AI446" i="23"/>
  <c r="AD446" i="23"/>
  <c r="AC446" i="23"/>
  <c r="AA446" i="23"/>
  <c r="AB446" i="23" s="1"/>
  <c r="Z446" i="23"/>
  <c r="U446" i="23"/>
  <c r="T446" i="23"/>
  <c r="AI445" i="23"/>
  <c r="AD445" i="23"/>
  <c r="AC445" i="23"/>
  <c r="AA445" i="23"/>
  <c r="AB445" i="23" s="1"/>
  <c r="Z445" i="23"/>
  <c r="U445" i="23"/>
  <c r="T445" i="23"/>
  <c r="AI444" i="23"/>
  <c r="AD444" i="23"/>
  <c r="AC444" i="23"/>
  <c r="AA444" i="23"/>
  <c r="AB444" i="23" s="1"/>
  <c r="Z444" i="23"/>
  <c r="U444" i="23"/>
  <c r="T444" i="23"/>
  <c r="AI443" i="23"/>
  <c r="AD443" i="23"/>
  <c r="AC443" i="23"/>
  <c r="AA443" i="23"/>
  <c r="AB443" i="23" s="1"/>
  <c r="Z443" i="23"/>
  <c r="U443" i="23"/>
  <c r="T443" i="23"/>
  <c r="AI442" i="23"/>
  <c r="AD442" i="23"/>
  <c r="AC442" i="23"/>
  <c r="AA442" i="23"/>
  <c r="AB442" i="23" s="1"/>
  <c r="Z442" i="23"/>
  <c r="U442" i="23"/>
  <c r="T442" i="23"/>
  <c r="AI441" i="23"/>
  <c r="AD441" i="23"/>
  <c r="AC441" i="23"/>
  <c r="AA441" i="23"/>
  <c r="AB441" i="23" s="1"/>
  <c r="Z441" i="23"/>
  <c r="U441" i="23"/>
  <c r="T441" i="23"/>
  <c r="AI440" i="23"/>
  <c r="AD440" i="23"/>
  <c r="AC440" i="23"/>
  <c r="AA440" i="23"/>
  <c r="AB440" i="23" s="1"/>
  <c r="Z440" i="23"/>
  <c r="U440" i="23"/>
  <c r="T440" i="23"/>
  <c r="AI439" i="23"/>
  <c r="AD439" i="23"/>
  <c r="AC439" i="23"/>
  <c r="AA439" i="23"/>
  <c r="AB439" i="23" s="1"/>
  <c r="Z439" i="23"/>
  <c r="U439" i="23"/>
  <c r="T439" i="23"/>
  <c r="AI438" i="23"/>
  <c r="AD438" i="23"/>
  <c r="AC438" i="23"/>
  <c r="AA438" i="23"/>
  <c r="AB438" i="23" s="1"/>
  <c r="Z438" i="23"/>
  <c r="U438" i="23"/>
  <c r="T438" i="23"/>
  <c r="AI437" i="23"/>
  <c r="AD437" i="23"/>
  <c r="AC437" i="23"/>
  <c r="AA437" i="23"/>
  <c r="AB437" i="23" s="1"/>
  <c r="Z437" i="23"/>
  <c r="U437" i="23"/>
  <c r="T437" i="23"/>
  <c r="AI436" i="23"/>
  <c r="AD436" i="23"/>
  <c r="AC436" i="23"/>
  <c r="AA436" i="23"/>
  <c r="AB436" i="23" s="1"/>
  <c r="Z436" i="23"/>
  <c r="U436" i="23"/>
  <c r="T436" i="23"/>
  <c r="AI435" i="23"/>
  <c r="AD435" i="23"/>
  <c r="AC435" i="23"/>
  <c r="AA435" i="23"/>
  <c r="AB435" i="23" s="1"/>
  <c r="Z435" i="23"/>
  <c r="U435" i="23"/>
  <c r="T435" i="23"/>
  <c r="AI434" i="23"/>
  <c r="AD434" i="23"/>
  <c r="AC434" i="23"/>
  <c r="AA434" i="23"/>
  <c r="AB434" i="23" s="1"/>
  <c r="Z434" i="23"/>
  <c r="U434" i="23"/>
  <c r="T434" i="23"/>
  <c r="AI433" i="23"/>
  <c r="AD433" i="23"/>
  <c r="AC433" i="23"/>
  <c r="AA433" i="23"/>
  <c r="AB433" i="23" s="1"/>
  <c r="Z433" i="23"/>
  <c r="U433" i="23"/>
  <c r="T433" i="23"/>
  <c r="AI432" i="23"/>
  <c r="AD432" i="23"/>
  <c r="AC432" i="23"/>
  <c r="AA432" i="23"/>
  <c r="AB432" i="23" s="1"/>
  <c r="Z432" i="23"/>
  <c r="U432" i="23"/>
  <c r="T432" i="23"/>
  <c r="AI431" i="23"/>
  <c r="AD431" i="23"/>
  <c r="AC431" i="23"/>
  <c r="AA431" i="23"/>
  <c r="AB431" i="23" s="1"/>
  <c r="Z431" i="23"/>
  <c r="U431" i="23"/>
  <c r="T431" i="23"/>
  <c r="AI430" i="23"/>
  <c r="AD430" i="23"/>
  <c r="AC430" i="23"/>
  <c r="AA430" i="23"/>
  <c r="AB430" i="23" s="1"/>
  <c r="Z430" i="23"/>
  <c r="U430" i="23"/>
  <c r="T430" i="23"/>
  <c r="AI429" i="23"/>
  <c r="AD429" i="23"/>
  <c r="AC429" i="23"/>
  <c r="AA429" i="23"/>
  <c r="AB429" i="23" s="1"/>
  <c r="Z429" i="23"/>
  <c r="U429" i="23"/>
  <c r="T429" i="23"/>
  <c r="AI428" i="23"/>
  <c r="AD428" i="23"/>
  <c r="AC428" i="23"/>
  <c r="AA428" i="23"/>
  <c r="AB428" i="23" s="1"/>
  <c r="Z428" i="23"/>
  <c r="U428" i="23"/>
  <c r="T428" i="23"/>
  <c r="AI427" i="23"/>
  <c r="AD427" i="23"/>
  <c r="AC427" i="23"/>
  <c r="AA427" i="23"/>
  <c r="AB427" i="23" s="1"/>
  <c r="Z427" i="23"/>
  <c r="U427" i="23"/>
  <c r="T427" i="23"/>
  <c r="AI426" i="23"/>
  <c r="AD426" i="23"/>
  <c r="AC426" i="23"/>
  <c r="AA426" i="23"/>
  <c r="AB426" i="23" s="1"/>
  <c r="Z426" i="23"/>
  <c r="U426" i="23"/>
  <c r="T426" i="23"/>
  <c r="AI425" i="23"/>
  <c r="AD425" i="23"/>
  <c r="AC425" i="23"/>
  <c r="AA425" i="23"/>
  <c r="AB425" i="23" s="1"/>
  <c r="Z425" i="23"/>
  <c r="U425" i="23"/>
  <c r="T425" i="23"/>
  <c r="AI424" i="23"/>
  <c r="AD424" i="23"/>
  <c r="AC424" i="23"/>
  <c r="AA424" i="23"/>
  <c r="AB424" i="23" s="1"/>
  <c r="Z424" i="23"/>
  <c r="U424" i="23"/>
  <c r="T424" i="23"/>
  <c r="AI423" i="23"/>
  <c r="AD423" i="23"/>
  <c r="AC423" i="23"/>
  <c r="AA423" i="23"/>
  <c r="AB423" i="23" s="1"/>
  <c r="Z423" i="23"/>
  <c r="U423" i="23"/>
  <c r="T423" i="23"/>
  <c r="AI422" i="23"/>
  <c r="AD422" i="23"/>
  <c r="AC422" i="23"/>
  <c r="AA422" i="23"/>
  <c r="AB422" i="23" s="1"/>
  <c r="Z422" i="23"/>
  <c r="U422" i="23"/>
  <c r="T422" i="23"/>
  <c r="AI421" i="23"/>
  <c r="AD421" i="23"/>
  <c r="AC421" i="23"/>
  <c r="AA421" i="23"/>
  <c r="AB421" i="23" s="1"/>
  <c r="Z421" i="23"/>
  <c r="U421" i="23"/>
  <c r="T421" i="23"/>
  <c r="AI420" i="23"/>
  <c r="AD420" i="23"/>
  <c r="AC420" i="23"/>
  <c r="AA420" i="23"/>
  <c r="AB420" i="23" s="1"/>
  <c r="Z420" i="23"/>
  <c r="U420" i="23"/>
  <c r="T420" i="23"/>
  <c r="AI419" i="23"/>
  <c r="AD419" i="23"/>
  <c r="AC419" i="23"/>
  <c r="AA419" i="23"/>
  <c r="AB419" i="23" s="1"/>
  <c r="Z419" i="23"/>
  <c r="U419" i="23"/>
  <c r="T419" i="23"/>
  <c r="AI418" i="23"/>
  <c r="AD418" i="23"/>
  <c r="AC418" i="23"/>
  <c r="AA418" i="23"/>
  <c r="AB418" i="23" s="1"/>
  <c r="Z418" i="23"/>
  <c r="U418" i="23"/>
  <c r="T418" i="23"/>
  <c r="AI417" i="23"/>
  <c r="AD417" i="23"/>
  <c r="AC417" i="23"/>
  <c r="AA417" i="23"/>
  <c r="AB417" i="23" s="1"/>
  <c r="Z417" i="23"/>
  <c r="U417" i="23"/>
  <c r="T417" i="23"/>
  <c r="AI416" i="23"/>
  <c r="AD416" i="23"/>
  <c r="AC416" i="23"/>
  <c r="AA416" i="23"/>
  <c r="AB416" i="23" s="1"/>
  <c r="Z416" i="23"/>
  <c r="U416" i="23"/>
  <c r="T416" i="23"/>
  <c r="AI415" i="23"/>
  <c r="AD415" i="23"/>
  <c r="AC415" i="23"/>
  <c r="AA415" i="23"/>
  <c r="AB415" i="23" s="1"/>
  <c r="Z415" i="23"/>
  <c r="U415" i="23"/>
  <c r="T415" i="23"/>
  <c r="AI414" i="23"/>
  <c r="AD414" i="23"/>
  <c r="AC414" i="23"/>
  <c r="AA414" i="23"/>
  <c r="AB414" i="23" s="1"/>
  <c r="Z414" i="23"/>
  <c r="U414" i="23"/>
  <c r="T414" i="23"/>
  <c r="AI413" i="23"/>
  <c r="AD413" i="23"/>
  <c r="AC413" i="23"/>
  <c r="AA413" i="23"/>
  <c r="AB413" i="23" s="1"/>
  <c r="Z413" i="23"/>
  <c r="U413" i="23"/>
  <c r="T413" i="23"/>
  <c r="AI412" i="23"/>
  <c r="AD412" i="23"/>
  <c r="AC412" i="23"/>
  <c r="AA412" i="23"/>
  <c r="AB412" i="23" s="1"/>
  <c r="Z412" i="23"/>
  <c r="U412" i="23"/>
  <c r="T412" i="23"/>
  <c r="AI411" i="23"/>
  <c r="AD411" i="23"/>
  <c r="AC411" i="23"/>
  <c r="AA411" i="23"/>
  <c r="AB411" i="23" s="1"/>
  <c r="Z411" i="23"/>
  <c r="U411" i="23"/>
  <c r="T411" i="23"/>
  <c r="AI410" i="23"/>
  <c r="AD410" i="23"/>
  <c r="AC410" i="23"/>
  <c r="AA410" i="23"/>
  <c r="AB410" i="23" s="1"/>
  <c r="Z410" i="23"/>
  <c r="U410" i="23"/>
  <c r="T410" i="23"/>
  <c r="AI409" i="23"/>
  <c r="AD409" i="23"/>
  <c r="AC409" i="23"/>
  <c r="AA409" i="23"/>
  <c r="AB409" i="23" s="1"/>
  <c r="Z409" i="23"/>
  <c r="U409" i="23"/>
  <c r="T409" i="23"/>
  <c r="AI408" i="23"/>
  <c r="AD408" i="23"/>
  <c r="AC408" i="23"/>
  <c r="AA408" i="23"/>
  <c r="AB408" i="23" s="1"/>
  <c r="Z408" i="23"/>
  <c r="U408" i="23"/>
  <c r="T408" i="23"/>
  <c r="AI407" i="23"/>
  <c r="AD407" i="23"/>
  <c r="AC407" i="23"/>
  <c r="AA407" i="23"/>
  <c r="AB407" i="23" s="1"/>
  <c r="Z407" i="23"/>
  <c r="U407" i="23"/>
  <c r="T407" i="23"/>
  <c r="AI406" i="23"/>
  <c r="AD406" i="23"/>
  <c r="AC406" i="23"/>
  <c r="AA406" i="23"/>
  <c r="AB406" i="23" s="1"/>
  <c r="Z406" i="23"/>
  <c r="U406" i="23"/>
  <c r="T406" i="23"/>
  <c r="AI405" i="23"/>
  <c r="AD405" i="23"/>
  <c r="AC405" i="23"/>
  <c r="AA405" i="23"/>
  <c r="AB405" i="23" s="1"/>
  <c r="Z405" i="23"/>
  <c r="U405" i="23"/>
  <c r="T405" i="23"/>
  <c r="AI404" i="23"/>
  <c r="AD404" i="23"/>
  <c r="AC404" i="23"/>
  <c r="AA404" i="23"/>
  <c r="AB404" i="23" s="1"/>
  <c r="Z404" i="23"/>
  <c r="U404" i="23"/>
  <c r="T404" i="23"/>
  <c r="AI403" i="23"/>
  <c r="AD403" i="23"/>
  <c r="AC403" i="23"/>
  <c r="AA403" i="23"/>
  <c r="AB403" i="23" s="1"/>
  <c r="Z403" i="23"/>
  <c r="U403" i="23"/>
  <c r="T403" i="23"/>
  <c r="AI402" i="23"/>
  <c r="AD402" i="23"/>
  <c r="AC402" i="23"/>
  <c r="AA402" i="23"/>
  <c r="AB402" i="23" s="1"/>
  <c r="Z402" i="23"/>
  <c r="U402" i="23"/>
  <c r="T402" i="23"/>
  <c r="AI401" i="23"/>
  <c r="AD401" i="23"/>
  <c r="AC401" i="23"/>
  <c r="AA401" i="23"/>
  <c r="AB401" i="23" s="1"/>
  <c r="Z401" i="23"/>
  <c r="U401" i="23"/>
  <c r="T401" i="23"/>
  <c r="AI400" i="23"/>
  <c r="AD400" i="23"/>
  <c r="AC400" i="23"/>
  <c r="AA400" i="23"/>
  <c r="AB400" i="23" s="1"/>
  <c r="Z400" i="23"/>
  <c r="U400" i="23"/>
  <c r="T400" i="23"/>
  <c r="AI399" i="23"/>
  <c r="AD399" i="23"/>
  <c r="AC399" i="23"/>
  <c r="AA399" i="23"/>
  <c r="AB399" i="23" s="1"/>
  <c r="Z399" i="23"/>
  <c r="U399" i="23"/>
  <c r="T399" i="23"/>
  <c r="AI398" i="23"/>
  <c r="AD398" i="23"/>
  <c r="AC398" i="23"/>
  <c r="AA398" i="23"/>
  <c r="AB398" i="23" s="1"/>
  <c r="Z398" i="23"/>
  <c r="U398" i="23"/>
  <c r="T398" i="23"/>
  <c r="AI397" i="23"/>
  <c r="AD397" i="23"/>
  <c r="AC397" i="23"/>
  <c r="AA397" i="23"/>
  <c r="AB397" i="23" s="1"/>
  <c r="Z397" i="23"/>
  <c r="U397" i="23"/>
  <c r="T397" i="23"/>
  <c r="AI396" i="23"/>
  <c r="AD396" i="23"/>
  <c r="AC396" i="23"/>
  <c r="AA396" i="23"/>
  <c r="AB396" i="23" s="1"/>
  <c r="Z396" i="23"/>
  <c r="U396" i="23"/>
  <c r="T396" i="23"/>
  <c r="AI395" i="23"/>
  <c r="AD395" i="23"/>
  <c r="AC395" i="23"/>
  <c r="AA395" i="23"/>
  <c r="AB395" i="23" s="1"/>
  <c r="Z395" i="23"/>
  <c r="U395" i="23"/>
  <c r="T395" i="23"/>
  <c r="AI394" i="23"/>
  <c r="AD394" i="23"/>
  <c r="AC394" i="23"/>
  <c r="AA394" i="23"/>
  <c r="AB394" i="23" s="1"/>
  <c r="Z394" i="23"/>
  <c r="U394" i="23"/>
  <c r="T394" i="23"/>
  <c r="AI393" i="23"/>
  <c r="AD393" i="23"/>
  <c r="AC393" i="23"/>
  <c r="AA393" i="23"/>
  <c r="AB393" i="23" s="1"/>
  <c r="Z393" i="23"/>
  <c r="U393" i="23"/>
  <c r="T393" i="23"/>
  <c r="AI392" i="23"/>
  <c r="AD392" i="23"/>
  <c r="AC392" i="23"/>
  <c r="AA392" i="23"/>
  <c r="AB392" i="23" s="1"/>
  <c r="Z392" i="23"/>
  <c r="U392" i="23"/>
  <c r="T392" i="23"/>
  <c r="AI391" i="23"/>
  <c r="AD391" i="23"/>
  <c r="AC391" i="23"/>
  <c r="AA391" i="23"/>
  <c r="AB391" i="23" s="1"/>
  <c r="Z391" i="23"/>
  <c r="U391" i="23"/>
  <c r="T391" i="23"/>
  <c r="AI390" i="23"/>
  <c r="AD390" i="23"/>
  <c r="AC390" i="23"/>
  <c r="AA390" i="23"/>
  <c r="AB390" i="23" s="1"/>
  <c r="Z390" i="23"/>
  <c r="U390" i="23"/>
  <c r="T390" i="23"/>
  <c r="AI389" i="23"/>
  <c r="AD389" i="23"/>
  <c r="AC389" i="23"/>
  <c r="AA389" i="23"/>
  <c r="AB389" i="23" s="1"/>
  <c r="Z389" i="23"/>
  <c r="U389" i="23"/>
  <c r="T389" i="23"/>
  <c r="AI388" i="23"/>
  <c r="AD388" i="23"/>
  <c r="AC388" i="23"/>
  <c r="AA388" i="23"/>
  <c r="AB388" i="23" s="1"/>
  <c r="Z388" i="23"/>
  <c r="U388" i="23"/>
  <c r="T388" i="23"/>
  <c r="AI387" i="23"/>
  <c r="AD387" i="23"/>
  <c r="AC387" i="23"/>
  <c r="AA387" i="23"/>
  <c r="AB387" i="23" s="1"/>
  <c r="Z387" i="23"/>
  <c r="U387" i="23"/>
  <c r="T387" i="23"/>
  <c r="AI386" i="23"/>
  <c r="AD386" i="23"/>
  <c r="AC386" i="23"/>
  <c r="AA386" i="23"/>
  <c r="AB386" i="23" s="1"/>
  <c r="Z386" i="23"/>
  <c r="U386" i="23"/>
  <c r="T386" i="23"/>
  <c r="AI385" i="23"/>
  <c r="AD385" i="23"/>
  <c r="AC385" i="23"/>
  <c r="AA385" i="23"/>
  <c r="AB385" i="23" s="1"/>
  <c r="Z385" i="23"/>
  <c r="U385" i="23"/>
  <c r="T385" i="23"/>
  <c r="AI384" i="23"/>
  <c r="AD384" i="23"/>
  <c r="AC384" i="23"/>
  <c r="AA384" i="23"/>
  <c r="AB384" i="23" s="1"/>
  <c r="Z384" i="23"/>
  <c r="U384" i="23"/>
  <c r="T384" i="23"/>
  <c r="AI383" i="23"/>
  <c r="AD383" i="23"/>
  <c r="AC383" i="23"/>
  <c r="AA383" i="23"/>
  <c r="AB383" i="23" s="1"/>
  <c r="Z383" i="23"/>
  <c r="U383" i="23"/>
  <c r="T383" i="23"/>
  <c r="AI382" i="23"/>
  <c r="AD382" i="23"/>
  <c r="AC382" i="23"/>
  <c r="AA382" i="23"/>
  <c r="AB382" i="23" s="1"/>
  <c r="Z382" i="23"/>
  <c r="U382" i="23"/>
  <c r="T382" i="23"/>
  <c r="AI381" i="23"/>
  <c r="AD381" i="23"/>
  <c r="AC381" i="23"/>
  <c r="AA381" i="23"/>
  <c r="AB381" i="23" s="1"/>
  <c r="Z381" i="23"/>
  <c r="U381" i="23"/>
  <c r="T381" i="23"/>
  <c r="AI380" i="23"/>
  <c r="AD380" i="23"/>
  <c r="AC380" i="23"/>
  <c r="AA380" i="23"/>
  <c r="AB380" i="23" s="1"/>
  <c r="Z380" i="23"/>
  <c r="U380" i="23"/>
  <c r="T380" i="23"/>
  <c r="AI379" i="23"/>
  <c r="AD379" i="23"/>
  <c r="AC379" i="23"/>
  <c r="AA379" i="23"/>
  <c r="AB379" i="23" s="1"/>
  <c r="Z379" i="23"/>
  <c r="U379" i="23"/>
  <c r="T379" i="23"/>
  <c r="AI378" i="23"/>
  <c r="AD378" i="23"/>
  <c r="AC378" i="23"/>
  <c r="AA378" i="23"/>
  <c r="AB378" i="23" s="1"/>
  <c r="Z378" i="23"/>
  <c r="U378" i="23"/>
  <c r="T378" i="23"/>
  <c r="AI377" i="23"/>
  <c r="AD377" i="23"/>
  <c r="AC377" i="23"/>
  <c r="AA377" i="23"/>
  <c r="AB377" i="23" s="1"/>
  <c r="Z377" i="23"/>
  <c r="U377" i="23"/>
  <c r="T377" i="23"/>
  <c r="AI376" i="23"/>
  <c r="AD376" i="23"/>
  <c r="AC376" i="23"/>
  <c r="AA376" i="23"/>
  <c r="AB376" i="23" s="1"/>
  <c r="Z376" i="23"/>
  <c r="U376" i="23"/>
  <c r="T376" i="23"/>
  <c r="AI375" i="23"/>
  <c r="AD375" i="23"/>
  <c r="AC375" i="23"/>
  <c r="AA375" i="23"/>
  <c r="AB375" i="23" s="1"/>
  <c r="Z375" i="23"/>
  <c r="U375" i="23"/>
  <c r="T375" i="23"/>
  <c r="AI374" i="23"/>
  <c r="AD374" i="23"/>
  <c r="AC374" i="23"/>
  <c r="AA374" i="23"/>
  <c r="AB374" i="23" s="1"/>
  <c r="Z374" i="23"/>
  <c r="U374" i="23"/>
  <c r="T374" i="23"/>
  <c r="AI373" i="23"/>
  <c r="AD373" i="23"/>
  <c r="AC373" i="23"/>
  <c r="AA373" i="23"/>
  <c r="AB373" i="23" s="1"/>
  <c r="Z373" i="23"/>
  <c r="U373" i="23"/>
  <c r="T373" i="23"/>
  <c r="AI372" i="23"/>
  <c r="AD372" i="23"/>
  <c r="AC372" i="23"/>
  <c r="AA372" i="23"/>
  <c r="AB372" i="23" s="1"/>
  <c r="Z372" i="23"/>
  <c r="U372" i="23"/>
  <c r="T372" i="23"/>
  <c r="AI371" i="23"/>
  <c r="AD371" i="23"/>
  <c r="AC371" i="23"/>
  <c r="AA371" i="23"/>
  <c r="AB371" i="23" s="1"/>
  <c r="Z371" i="23"/>
  <c r="U371" i="23"/>
  <c r="T371" i="23"/>
  <c r="AI370" i="23"/>
  <c r="AD370" i="23"/>
  <c r="AC370" i="23"/>
  <c r="AA370" i="23"/>
  <c r="AB370" i="23" s="1"/>
  <c r="Z370" i="23"/>
  <c r="U370" i="23"/>
  <c r="T370" i="23"/>
  <c r="AI369" i="23"/>
  <c r="AD369" i="23"/>
  <c r="AC369" i="23"/>
  <c r="AA369" i="23"/>
  <c r="AB369" i="23" s="1"/>
  <c r="Z369" i="23"/>
  <c r="U369" i="23"/>
  <c r="T369" i="23"/>
  <c r="AI368" i="23"/>
  <c r="AD368" i="23"/>
  <c r="AC368" i="23"/>
  <c r="AA368" i="23"/>
  <c r="AB368" i="23" s="1"/>
  <c r="Z368" i="23"/>
  <c r="U368" i="23"/>
  <c r="T368" i="23"/>
  <c r="AI367" i="23"/>
  <c r="AD367" i="23"/>
  <c r="AC367" i="23"/>
  <c r="AA367" i="23"/>
  <c r="AB367" i="23" s="1"/>
  <c r="Z367" i="23"/>
  <c r="U367" i="23"/>
  <c r="T367" i="23"/>
  <c r="AI366" i="23"/>
  <c r="AD366" i="23"/>
  <c r="AC366" i="23"/>
  <c r="AA366" i="23"/>
  <c r="AB366" i="23" s="1"/>
  <c r="Z366" i="23"/>
  <c r="U366" i="23"/>
  <c r="T366" i="23"/>
  <c r="AI365" i="23"/>
  <c r="AD365" i="23"/>
  <c r="AC365" i="23"/>
  <c r="AA365" i="23"/>
  <c r="AB365" i="23" s="1"/>
  <c r="Z365" i="23"/>
  <c r="U365" i="23"/>
  <c r="T365" i="23"/>
  <c r="AI364" i="23"/>
  <c r="AD364" i="23"/>
  <c r="AC364" i="23"/>
  <c r="AA364" i="23"/>
  <c r="AB364" i="23" s="1"/>
  <c r="Z364" i="23"/>
  <c r="U364" i="23"/>
  <c r="T364" i="23"/>
  <c r="AI363" i="23"/>
  <c r="AD363" i="23"/>
  <c r="AC363" i="23"/>
  <c r="AA363" i="23"/>
  <c r="AB363" i="23" s="1"/>
  <c r="Z363" i="23"/>
  <c r="U363" i="23"/>
  <c r="T363" i="23"/>
  <c r="AI362" i="23"/>
  <c r="AD362" i="23"/>
  <c r="AC362" i="23"/>
  <c r="AA362" i="23"/>
  <c r="AB362" i="23" s="1"/>
  <c r="Z362" i="23"/>
  <c r="U362" i="23"/>
  <c r="T362" i="23"/>
  <c r="AI361" i="23"/>
  <c r="AD361" i="23"/>
  <c r="AC361" i="23"/>
  <c r="AA361" i="23"/>
  <c r="AB361" i="23" s="1"/>
  <c r="Z361" i="23"/>
  <c r="U361" i="23"/>
  <c r="T361" i="23"/>
  <c r="AI360" i="23"/>
  <c r="AD360" i="23"/>
  <c r="AC360" i="23"/>
  <c r="AA360" i="23"/>
  <c r="AB360" i="23" s="1"/>
  <c r="Z360" i="23"/>
  <c r="U360" i="23"/>
  <c r="T360" i="23"/>
  <c r="AI359" i="23"/>
  <c r="AD359" i="23"/>
  <c r="AC359" i="23"/>
  <c r="AA359" i="23"/>
  <c r="AB359" i="23" s="1"/>
  <c r="Z359" i="23"/>
  <c r="U359" i="23"/>
  <c r="T359" i="23"/>
  <c r="AI358" i="23"/>
  <c r="AD358" i="23"/>
  <c r="AC358" i="23"/>
  <c r="AA358" i="23"/>
  <c r="AB358" i="23" s="1"/>
  <c r="Z358" i="23"/>
  <c r="U358" i="23"/>
  <c r="T358" i="23"/>
  <c r="AI357" i="23"/>
  <c r="AD357" i="23"/>
  <c r="AC357" i="23"/>
  <c r="AA357" i="23"/>
  <c r="AB357" i="23" s="1"/>
  <c r="Z357" i="23"/>
  <c r="U357" i="23"/>
  <c r="T357" i="23"/>
  <c r="AI356" i="23"/>
  <c r="AD356" i="23"/>
  <c r="AC356" i="23"/>
  <c r="AA356" i="23"/>
  <c r="AB356" i="23" s="1"/>
  <c r="Z356" i="23"/>
  <c r="U356" i="23"/>
  <c r="T356" i="23"/>
  <c r="AI355" i="23"/>
  <c r="AD355" i="23"/>
  <c r="AC355" i="23"/>
  <c r="AA355" i="23"/>
  <c r="AB355" i="23" s="1"/>
  <c r="Z355" i="23"/>
  <c r="U355" i="23"/>
  <c r="T355" i="23"/>
  <c r="AI354" i="23"/>
  <c r="AD354" i="23"/>
  <c r="AC354" i="23"/>
  <c r="AA354" i="23"/>
  <c r="AB354" i="23" s="1"/>
  <c r="Z354" i="23"/>
  <c r="U354" i="23"/>
  <c r="T354" i="23"/>
  <c r="AI353" i="23"/>
  <c r="AD353" i="23"/>
  <c r="AC353" i="23"/>
  <c r="AA353" i="23"/>
  <c r="AB353" i="23" s="1"/>
  <c r="Z353" i="23"/>
  <c r="U353" i="23"/>
  <c r="T353" i="23"/>
  <c r="AI352" i="23"/>
  <c r="AD352" i="23"/>
  <c r="AC352" i="23"/>
  <c r="AA352" i="23"/>
  <c r="AB352" i="23" s="1"/>
  <c r="Z352" i="23"/>
  <c r="U352" i="23"/>
  <c r="T352" i="23"/>
  <c r="AI351" i="23"/>
  <c r="AD351" i="23"/>
  <c r="AC351" i="23"/>
  <c r="AA351" i="23"/>
  <c r="AB351" i="23" s="1"/>
  <c r="Z351" i="23"/>
  <c r="U351" i="23"/>
  <c r="T351" i="23"/>
  <c r="AI350" i="23"/>
  <c r="AD350" i="23"/>
  <c r="AC350" i="23"/>
  <c r="AA350" i="23"/>
  <c r="AB350" i="23" s="1"/>
  <c r="Z350" i="23"/>
  <c r="U350" i="23"/>
  <c r="T350" i="23"/>
  <c r="AI349" i="23"/>
  <c r="AD349" i="23"/>
  <c r="AC349" i="23"/>
  <c r="AA349" i="23"/>
  <c r="AB349" i="23" s="1"/>
  <c r="Z349" i="23"/>
  <c r="U349" i="23"/>
  <c r="T349" i="23"/>
  <c r="AI348" i="23"/>
  <c r="AD348" i="23"/>
  <c r="AC348" i="23"/>
  <c r="AA348" i="23"/>
  <c r="AB348" i="23" s="1"/>
  <c r="Z348" i="23"/>
  <c r="U348" i="23"/>
  <c r="T348" i="23"/>
  <c r="AI347" i="23"/>
  <c r="AD347" i="23"/>
  <c r="AC347" i="23"/>
  <c r="AA347" i="23"/>
  <c r="AB347" i="23" s="1"/>
  <c r="Z347" i="23"/>
  <c r="U347" i="23"/>
  <c r="T347" i="23"/>
  <c r="AI346" i="23"/>
  <c r="AD346" i="23"/>
  <c r="AC346" i="23"/>
  <c r="AA346" i="23"/>
  <c r="AB346" i="23" s="1"/>
  <c r="Z346" i="23"/>
  <c r="U346" i="23"/>
  <c r="T346" i="23"/>
  <c r="AI345" i="23"/>
  <c r="AD345" i="23"/>
  <c r="AC345" i="23"/>
  <c r="AA345" i="23"/>
  <c r="AB345" i="23" s="1"/>
  <c r="Z345" i="23"/>
  <c r="U345" i="23"/>
  <c r="T345" i="23"/>
  <c r="AI344" i="23"/>
  <c r="AD344" i="23"/>
  <c r="AC344" i="23"/>
  <c r="AA344" i="23"/>
  <c r="AB344" i="23" s="1"/>
  <c r="Z344" i="23"/>
  <c r="U344" i="23"/>
  <c r="T344" i="23"/>
  <c r="AI343" i="23"/>
  <c r="AD343" i="23"/>
  <c r="AC343" i="23"/>
  <c r="AA343" i="23"/>
  <c r="AB343" i="23" s="1"/>
  <c r="Z343" i="23"/>
  <c r="U343" i="23"/>
  <c r="T343" i="23"/>
  <c r="AI342" i="23"/>
  <c r="AD342" i="23"/>
  <c r="AC342" i="23"/>
  <c r="AA342" i="23"/>
  <c r="AB342" i="23" s="1"/>
  <c r="Z342" i="23"/>
  <c r="U342" i="23"/>
  <c r="T342" i="23"/>
  <c r="AI341" i="23"/>
  <c r="AD341" i="23"/>
  <c r="AC341" i="23"/>
  <c r="AA341" i="23"/>
  <c r="AB341" i="23" s="1"/>
  <c r="Z341" i="23"/>
  <c r="U341" i="23"/>
  <c r="T341" i="23"/>
  <c r="AI340" i="23"/>
  <c r="AD340" i="23"/>
  <c r="AC340" i="23"/>
  <c r="AA340" i="23"/>
  <c r="AB340" i="23" s="1"/>
  <c r="Z340" i="23"/>
  <c r="U340" i="23"/>
  <c r="T340" i="23"/>
  <c r="AI339" i="23"/>
  <c r="AD339" i="23"/>
  <c r="AC339" i="23"/>
  <c r="AA339" i="23"/>
  <c r="AB339" i="23" s="1"/>
  <c r="Z339" i="23"/>
  <c r="U339" i="23"/>
  <c r="T339" i="23"/>
  <c r="AI338" i="23"/>
  <c r="AD338" i="23"/>
  <c r="AC338" i="23"/>
  <c r="AA338" i="23"/>
  <c r="AB338" i="23" s="1"/>
  <c r="Z338" i="23"/>
  <c r="U338" i="23"/>
  <c r="T338" i="23"/>
  <c r="AI337" i="23"/>
  <c r="AD337" i="23"/>
  <c r="AC337" i="23"/>
  <c r="AA337" i="23"/>
  <c r="AB337" i="23" s="1"/>
  <c r="Z337" i="23"/>
  <c r="U337" i="23"/>
  <c r="T337" i="23"/>
  <c r="AI336" i="23"/>
  <c r="AD336" i="23"/>
  <c r="AC336" i="23"/>
  <c r="AA336" i="23"/>
  <c r="AB336" i="23" s="1"/>
  <c r="Z336" i="23"/>
  <c r="U336" i="23"/>
  <c r="T336" i="23"/>
  <c r="AI335" i="23"/>
  <c r="AD335" i="23"/>
  <c r="AC335" i="23"/>
  <c r="AA335" i="23"/>
  <c r="AB335" i="23" s="1"/>
  <c r="Z335" i="23"/>
  <c r="U335" i="23"/>
  <c r="T335" i="23"/>
  <c r="AI334" i="23"/>
  <c r="AD334" i="23"/>
  <c r="AC334" i="23"/>
  <c r="AA334" i="23"/>
  <c r="AB334" i="23" s="1"/>
  <c r="Z334" i="23"/>
  <c r="U334" i="23"/>
  <c r="T334" i="23"/>
  <c r="AI333" i="23"/>
  <c r="AD333" i="23"/>
  <c r="AC333" i="23"/>
  <c r="AA333" i="23"/>
  <c r="AB333" i="23" s="1"/>
  <c r="Z333" i="23"/>
  <c r="U333" i="23"/>
  <c r="T333" i="23"/>
  <c r="AI332" i="23"/>
  <c r="AD332" i="23"/>
  <c r="AC332" i="23"/>
  <c r="AA332" i="23"/>
  <c r="AB332" i="23" s="1"/>
  <c r="Z332" i="23"/>
  <c r="U332" i="23"/>
  <c r="T332" i="23"/>
  <c r="AI331" i="23"/>
  <c r="AD331" i="23"/>
  <c r="AC331" i="23"/>
  <c r="AA331" i="23"/>
  <c r="AB331" i="23" s="1"/>
  <c r="Z331" i="23"/>
  <c r="U331" i="23"/>
  <c r="T331" i="23"/>
  <c r="AI330" i="23"/>
  <c r="AD330" i="23"/>
  <c r="AC330" i="23"/>
  <c r="AA330" i="23"/>
  <c r="AB330" i="23" s="1"/>
  <c r="Z330" i="23"/>
  <c r="U330" i="23"/>
  <c r="T330" i="23"/>
  <c r="AI329" i="23"/>
  <c r="AD329" i="23"/>
  <c r="AC329" i="23"/>
  <c r="AA329" i="23"/>
  <c r="AB329" i="23" s="1"/>
  <c r="Z329" i="23"/>
  <c r="U329" i="23"/>
  <c r="T329" i="23"/>
  <c r="AI328" i="23"/>
  <c r="AD328" i="23"/>
  <c r="AC328" i="23"/>
  <c r="AA328" i="23"/>
  <c r="AB328" i="23" s="1"/>
  <c r="Z328" i="23"/>
  <c r="U328" i="23"/>
  <c r="T328" i="23"/>
  <c r="AI327" i="23"/>
  <c r="AD327" i="23"/>
  <c r="AC327" i="23"/>
  <c r="AA327" i="23"/>
  <c r="AB327" i="23" s="1"/>
  <c r="Z327" i="23"/>
  <c r="U327" i="23"/>
  <c r="T327" i="23"/>
  <c r="AI326" i="23"/>
  <c r="AD326" i="23"/>
  <c r="AC326" i="23"/>
  <c r="AA326" i="23"/>
  <c r="AB326" i="23" s="1"/>
  <c r="Z326" i="23"/>
  <c r="U326" i="23"/>
  <c r="T326" i="23"/>
  <c r="AI325" i="23"/>
  <c r="AD325" i="23"/>
  <c r="AC325" i="23"/>
  <c r="AA325" i="23"/>
  <c r="AB325" i="23" s="1"/>
  <c r="Z325" i="23"/>
  <c r="U325" i="23"/>
  <c r="T325" i="23"/>
  <c r="AI324" i="23"/>
  <c r="AD324" i="23"/>
  <c r="AC324" i="23"/>
  <c r="AA324" i="23"/>
  <c r="AB324" i="23" s="1"/>
  <c r="Z324" i="23"/>
  <c r="U324" i="23"/>
  <c r="T324" i="23"/>
  <c r="AI323" i="23"/>
  <c r="AD323" i="23"/>
  <c r="AC323" i="23"/>
  <c r="AA323" i="23"/>
  <c r="AB323" i="23" s="1"/>
  <c r="Z323" i="23"/>
  <c r="U323" i="23"/>
  <c r="T323" i="23"/>
  <c r="AI322" i="23"/>
  <c r="AD322" i="23"/>
  <c r="AC322" i="23"/>
  <c r="AA322" i="23"/>
  <c r="AB322" i="23" s="1"/>
  <c r="Z322" i="23"/>
  <c r="U322" i="23"/>
  <c r="T322" i="23"/>
  <c r="AI321" i="23"/>
  <c r="AD321" i="23"/>
  <c r="AC321" i="23"/>
  <c r="AA321" i="23"/>
  <c r="AB321" i="23" s="1"/>
  <c r="Z321" i="23"/>
  <c r="U321" i="23"/>
  <c r="T321" i="23"/>
  <c r="AI320" i="23"/>
  <c r="AD320" i="23"/>
  <c r="AC320" i="23"/>
  <c r="AA320" i="23"/>
  <c r="AB320" i="23" s="1"/>
  <c r="Z320" i="23"/>
  <c r="U320" i="23"/>
  <c r="T320" i="23"/>
  <c r="AI319" i="23"/>
  <c r="AD319" i="23"/>
  <c r="AC319" i="23"/>
  <c r="AA319" i="23"/>
  <c r="AB319" i="23" s="1"/>
  <c r="Z319" i="23"/>
  <c r="U319" i="23"/>
  <c r="T319" i="23"/>
  <c r="AI318" i="23"/>
  <c r="AD318" i="23"/>
  <c r="AC318" i="23"/>
  <c r="AA318" i="23"/>
  <c r="AB318" i="23" s="1"/>
  <c r="Z318" i="23"/>
  <c r="U318" i="23"/>
  <c r="T318" i="23"/>
  <c r="AI317" i="23"/>
  <c r="AD317" i="23"/>
  <c r="AC317" i="23"/>
  <c r="AA317" i="23"/>
  <c r="AB317" i="23" s="1"/>
  <c r="Z317" i="23"/>
  <c r="U317" i="23"/>
  <c r="T317" i="23"/>
  <c r="AI316" i="23"/>
  <c r="AD316" i="23"/>
  <c r="AC316" i="23"/>
  <c r="AA316" i="23"/>
  <c r="AB316" i="23" s="1"/>
  <c r="Z316" i="23"/>
  <c r="U316" i="23"/>
  <c r="T316" i="23"/>
  <c r="AI315" i="23"/>
  <c r="AD315" i="23"/>
  <c r="AC315" i="23"/>
  <c r="AA315" i="23"/>
  <c r="AB315" i="23" s="1"/>
  <c r="Z315" i="23"/>
  <c r="U315" i="23"/>
  <c r="T315" i="23"/>
  <c r="AI314" i="23"/>
  <c r="AD314" i="23"/>
  <c r="AC314" i="23"/>
  <c r="AA314" i="23"/>
  <c r="AB314" i="23" s="1"/>
  <c r="Z314" i="23"/>
  <c r="U314" i="23"/>
  <c r="T314" i="23"/>
  <c r="AI313" i="23"/>
  <c r="AD313" i="23"/>
  <c r="AC313" i="23"/>
  <c r="AA313" i="23"/>
  <c r="AB313" i="23" s="1"/>
  <c r="Z313" i="23"/>
  <c r="U313" i="23"/>
  <c r="T313" i="23"/>
  <c r="AI312" i="23"/>
  <c r="AD312" i="23"/>
  <c r="AC312" i="23"/>
  <c r="AA312" i="23"/>
  <c r="AB312" i="23" s="1"/>
  <c r="Z312" i="23"/>
  <c r="U312" i="23"/>
  <c r="T312" i="23"/>
  <c r="AI311" i="23"/>
  <c r="AD311" i="23"/>
  <c r="AC311" i="23"/>
  <c r="AA311" i="23"/>
  <c r="AB311" i="23" s="1"/>
  <c r="Z311" i="23"/>
  <c r="U311" i="23"/>
  <c r="T311" i="23"/>
  <c r="AI310" i="23"/>
  <c r="AD310" i="23"/>
  <c r="AC310" i="23"/>
  <c r="AA310" i="23"/>
  <c r="AB310" i="23" s="1"/>
  <c r="Z310" i="23"/>
  <c r="U310" i="23"/>
  <c r="T310" i="23"/>
  <c r="AI309" i="23"/>
  <c r="AD309" i="23"/>
  <c r="AC309" i="23"/>
  <c r="AA309" i="23"/>
  <c r="AB309" i="23" s="1"/>
  <c r="Z309" i="23"/>
  <c r="U309" i="23"/>
  <c r="T309" i="23"/>
  <c r="AI308" i="23"/>
  <c r="AD308" i="23"/>
  <c r="AC308" i="23"/>
  <c r="AA308" i="23"/>
  <c r="AB308" i="23" s="1"/>
  <c r="Z308" i="23"/>
  <c r="U308" i="23"/>
  <c r="T308" i="23"/>
  <c r="AI307" i="23"/>
  <c r="AD307" i="23"/>
  <c r="AC307" i="23"/>
  <c r="AA307" i="23"/>
  <c r="AB307" i="23" s="1"/>
  <c r="Z307" i="23"/>
  <c r="U307" i="23"/>
  <c r="T307" i="23"/>
  <c r="AI306" i="23"/>
  <c r="AD306" i="23"/>
  <c r="AC306" i="23"/>
  <c r="AA306" i="23"/>
  <c r="AB306" i="23" s="1"/>
  <c r="Z306" i="23"/>
  <c r="U306" i="23"/>
  <c r="T306" i="23"/>
  <c r="AI305" i="23"/>
  <c r="AD305" i="23"/>
  <c r="AC305" i="23"/>
  <c r="AA305" i="23"/>
  <c r="AB305" i="23" s="1"/>
  <c r="Z305" i="23"/>
  <c r="U305" i="23"/>
  <c r="T305" i="23"/>
  <c r="AI304" i="23"/>
  <c r="AD304" i="23"/>
  <c r="AC304" i="23"/>
  <c r="AA304" i="23"/>
  <c r="AB304" i="23" s="1"/>
  <c r="Z304" i="23"/>
  <c r="U304" i="23"/>
  <c r="T304" i="23"/>
  <c r="AI303" i="23"/>
  <c r="AD303" i="23"/>
  <c r="AC303" i="23"/>
  <c r="AA303" i="23"/>
  <c r="AB303" i="23" s="1"/>
  <c r="Z303" i="23"/>
  <c r="U303" i="23"/>
  <c r="T303" i="23"/>
  <c r="AI302" i="23"/>
  <c r="AD302" i="23"/>
  <c r="AC302" i="23"/>
  <c r="AA302" i="23"/>
  <c r="AB302" i="23" s="1"/>
  <c r="Z302" i="23"/>
  <c r="U302" i="23"/>
  <c r="T302" i="23"/>
  <c r="AI301" i="23"/>
  <c r="AD301" i="23"/>
  <c r="AC301" i="23"/>
  <c r="AA301" i="23"/>
  <c r="AB301" i="23" s="1"/>
  <c r="Z301" i="23"/>
  <c r="U301" i="23"/>
  <c r="T301" i="23"/>
  <c r="AI300" i="23"/>
  <c r="AD300" i="23"/>
  <c r="AC300" i="23"/>
  <c r="AA300" i="23"/>
  <c r="AB300" i="23" s="1"/>
  <c r="Z300" i="23"/>
  <c r="U300" i="23"/>
  <c r="T300" i="23"/>
  <c r="AI299" i="23"/>
  <c r="AD299" i="23"/>
  <c r="AC299" i="23"/>
  <c r="AA299" i="23"/>
  <c r="AB299" i="23" s="1"/>
  <c r="Z299" i="23"/>
  <c r="U299" i="23"/>
  <c r="T299" i="23"/>
  <c r="AI298" i="23"/>
  <c r="AD298" i="23"/>
  <c r="AC298" i="23"/>
  <c r="AA298" i="23"/>
  <c r="AB298" i="23" s="1"/>
  <c r="Z298" i="23"/>
  <c r="U298" i="23"/>
  <c r="T298" i="23"/>
  <c r="AI297" i="23"/>
  <c r="AD297" i="23"/>
  <c r="AC297" i="23"/>
  <c r="AA297" i="23"/>
  <c r="AB297" i="23" s="1"/>
  <c r="Z297" i="23"/>
  <c r="U297" i="23"/>
  <c r="T297" i="23"/>
  <c r="AI296" i="23"/>
  <c r="AD296" i="23"/>
  <c r="AC296" i="23"/>
  <c r="AA296" i="23"/>
  <c r="AB296" i="23" s="1"/>
  <c r="Z296" i="23"/>
  <c r="U296" i="23"/>
  <c r="T296" i="23"/>
  <c r="AI295" i="23"/>
  <c r="AD295" i="23"/>
  <c r="AC295" i="23"/>
  <c r="AA295" i="23"/>
  <c r="AB295" i="23" s="1"/>
  <c r="Z295" i="23"/>
  <c r="U295" i="23"/>
  <c r="T295" i="23"/>
  <c r="AI294" i="23"/>
  <c r="AD294" i="23"/>
  <c r="AC294" i="23"/>
  <c r="AA294" i="23"/>
  <c r="AB294" i="23" s="1"/>
  <c r="Z294" i="23"/>
  <c r="U294" i="23"/>
  <c r="T294" i="23"/>
  <c r="AI293" i="23"/>
  <c r="AD293" i="23"/>
  <c r="AC293" i="23"/>
  <c r="AA293" i="23"/>
  <c r="AB293" i="23" s="1"/>
  <c r="Z293" i="23"/>
  <c r="U293" i="23"/>
  <c r="T293" i="23"/>
  <c r="AI292" i="23"/>
  <c r="AD292" i="23"/>
  <c r="AC292" i="23"/>
  <c r="AA292" i="23"/>
  <c r="AB292" i="23" s="1"/>
  <c r="Z292" i="23"/>
  <c r="U292" i="23"/>
  <c r="T292" i="23"/>
  <c r="AI291" i="23"/>
  <c r="AD291" i="23"/>
  <c r="AC291" i="23"/>
  <c r="AA291" i="23"/>
  <c r="AB291" i="23" s="1"/>
  <c r="Z291" i="23"/>
  <c r="U291" i="23"/>
  <c r="T291" i="23"/>
  <c r="AI290" i="23"/>
  <c r="AD290" i="23"/>
  <c r="AC290" i="23"/>
  <c r="AA290" i="23"/>
  <c r="AB290" i="23" s="1"/>
  <c r="Z290" i="23"/>
  <c r="U290" i="23"/>
  <c r="T290" i="23"/>
  <c r="AI289" i="23"/>
  <c r="AD289" i="23"/>
  <c r="AC289" i="23"/>
  <c r="AA289" i="23"/>
  <c r="AB289" i="23" s="1"/>
  <c r="Z289" i="23"/>
  <c r="U289" i="23"/>
  <c r="T289" i="23"/>
  <c r="AI288" i="23"/>
  <c r="AD288" i="23"/>
  <c r="AC288" i="23"/>
  <c r="AA288" i="23"/>
  <c r="AB288" i="23" s="1"/>
  <c r="Z288" i="23"/>
  <c r="U288" i="23"/>
  <c r="T288" i="23"/>
  <c r="AI287" i="23"/>
  <c r="AD287" i="23"/>
  <c r="AC287" i="23"/>
  <c r="AA287" i="23"/>
  <c r="AB287" i="23" s="1"/>
  <c r="Z287" i="23"/>
  <c r="U287" i="23"/>
  <c r="T287" i="23"/>
  <c r="AI286" i="23"/>
  <c r="AD286" i="23"/>
  <c r="AC286" i="23"/>
  <c r="AA286" i="23"/>
  <c r="AB286" i="23" s="1"/>
  <c r="Z286" i="23"/>
  <c r="U286" i="23"/>
  <c r="T286" i="23"/>
  <c r="AI285" i="23"/>
  <c r="AD285" i="23"/>
  <c r="AC285" i="23"/>
  <c r="AA285" i="23"/>
  <c r="AB285" i="23" s="1"/>
  <c r="Z285" i="23"/>
  <c r="U285" i="23"/>
  <c r="T285" i="23"/>
  <c r="AI284" i="23"/>
  <c r="AD284" i="23"/>
  <c r="AC284" i="23"/>
  <c r="AA284" i="23"/>
  <c r="AB284" i="23" s="1"/>
  <c r="Z284" i="23"/>
  <c r="U284" i="23"/>
  <c r="T284" i="23"/>
  <c r="AI283" i="23"/>
  <c r="AD283" i="23"/>
  <c r="AC283" i="23"/>
  <c r="AA283" i="23"/>
  <c r="AB283" i="23" s="1"/>
  <c r="Z283" i="23"/>
  <c r="U283" i="23"/>
  <c r="T283" i="23"/>
  <c r="AI282" i="23"/>
  <c r="AD282" i="23"/>
  <c r="AC282" i="23"/>
  <c r="AA282" i="23"/>
  <c r="AB282" i="23" s="1"/>
  <c r="Z282" i="23"/>
  <c r="U282" i="23"/>
  <c r="T282" i="23"/>
  <c r="AI281" i="23"/>
  <c r="AD281" i="23"/>
  <c r="AC281" i="23"/>
  <c r="AA281" i="23"/>
  <c r="AB281" i="23" s="1"/>
  <c r="Z281" i="23"/>
  <c r="U281" i="23"/>
  <c r="T281" i="23"/>
  <c r="AI280" i="23"/>
  <c r="AD280" i="23"/>
  <c r="AC280" i="23"/>
  <c r="AA280" i="23"/>
  <c r="AB280" i="23" s="1"/>
  <c r="Z280" i="23"/>
  <c r="U280" i="23"/>
  <c r="T280" i="23"/>
  <c r="AI279" i="23"/>
  <c r="AD279" i="23"/>
  <c r="AC279" i="23"/>
  <c r="AA279" i="23"/>
  <c r="AB279" i="23" s="1"/>
  <c r="Z279" i="23"/>
  <c r="U279" i="23"/>
  <c r="T279" i="23"/>
  <c r="AI278" i="23"/>
  <c r="AD278" i="23"/>
  <c r="AC278" i="23"/>
  <c r="AA278" i="23"/>
  <c r="AB278" i="23" s="1"/>
  <c r="Z278" i="23"/>
  <c r="U278" i="23"/>
  <c r="T278" i="23"/>
  <c r="AI277" i="23"/>
  <c r="AD277" i="23"/>
  <c r="AC277" i="23"/>
  <c r="AA277" i="23"/>
  <c r="AB277" i="23" s="1"/>
  <c r="Z277" i="23"/>
  <c r="U277" i="23"/>
  <c r="T277" i="23"/>
  <c r="AI276" i="23"/>
  <c r="AD276" i="23"/>
  <c r="AC276" i="23"/>
  <c r="AA276" i="23"/>
  <c r="AB276" i="23" s="1"/>
  <c r="Z276" i="23"/>
  <c r="U276" i="23"/>
  <c r="T276" i="23"/>
  <c r="AI275" i="23"/>
  <c r="AD275" i="23"/>
  <c r="AC275" i="23"/>
  <c r="AA275" i="23"/>
  <c r="AB275" i="23" s="1"/>
  <c r="Z275" i="23"/>
  <c r="U275" i="23"/>
  <c r="T275" i="23"/>
  <c r="AI274" i="23"/>
  <c r="AD274" i="23"/>
  <c r="AC274" i="23"/>
  <c r="AA274" i="23"/>
  <c r="AB274" i="23" s="1"/>
  <c r="Z274" i="23"/>
  <c r="U274" i="23"/>
  <c r="T274" i="23"/>
  <c r="AI273" i="23"/>
  <c r="AD273" i="23"/>
  <c r="AC273" i="23"/>
  <c r="AA273" i="23"/>
  <c r="AB273" i="23" s="1"/>
  <c r="Z273" i="23"/>
  <c r="U273" i="23"/>
  <c r="T273" i="23"/>
  <c r="AI272" i="23"/>
  <c r="AD272" i="23"/>
  <c r="AC272" i="23"/>
  <c r="AA272" i="23"/>
  <c r="AB272" i="23" s="1"/>
  <c r="Z272" i="23"/>
  <c r="U272" i="23"/>
  <c r="T272" i="23"/>
  <c r="AI271" i="23"/>
  <c r="AD271" i="23"/>
  <c r="AC271" i="23"/>
  <c r="AA271" i="23"/>
  <c r="AB271" i="23" s="1"/>
  <c r="Z271" i="23"/>
  <c r="U271" i="23"/>
  <c r="T271" i="23"/>
  <c r="AI270" i="23"/>
  <c r="AD270" i="23"/>
  <c r="AC270" i="23"/>
  <c r="AA270" i="23"/>
  <c r="AB270" i="23" s="1"/>
  <c r="Z270" i="23"/>
  <c r="U270" i="23"/>
  <c r="T270" i="23"/>
  <c r="AI269" i="23"/>
  <c r="AD269" i="23"/>
  <c r="AC269" i="23"/>
  <c r="AA269" i="23"/>
  <c r="AB269" i="23" s="1"/>
  <c r="Z269" i="23"/>
  <c r="U269" i="23"/>
  <c r="T269" i="23"/>
  <c r="AI268" i="23"/>
  <c r="AD268" i="23"/>
  <c r="AC268" i="23"/>
  <c r="AA268" i="23"/>
  <c r="AB268" i="23" s="1"/>
  <c r="Z268" i="23"/>
  <c r="U268" i="23"/>
  <c r="T268" i="23"/>
  <c r="AI267" i="23"/>
  <c r="AD267" i="23"/>
  <c r="AC267" i="23"/>
  <c r="AA267" i="23"/>
  <c r="AB267" i="23" s="1"/>
  <c r="Z267" i="23"/>
  <c r="U267" i="23"/>
  <c r="T267" i="23"/>
  <c r="AI266" i="23"/>
  <c r="AD266" i="23"/>
  <c r="AC266" i="23"/>
  <c r="AA266" i="23"/>
  <c r="AB266" i="23" s="1"/>
  <c r="Z266" i="23"/>
  <c r="U266" i="23"/>
  <c r="T266" i="23"/>
  <c r="AI265" i="23"/>
  <c r="AD265" i="23"/>
  <c r="AC265" i="23"/>
  <c r="AA265" i="23"/>
  <c r="AB265" i="23" s="1"/>
  <c r="Z265" i="23"/>
  <c r="U265" i="23"/>
  <c r="T265" i="23"/>
  <c r="AI264" i="23"/>
  <c r="AD264" i="23"/>
  <c r="AC264" i="23"/>
  <c r="AA264" i="23"/>
  <c r="AB264" i="23" s="1"/>
  <c r="Z264" i="23"/>
  <c r="U264" i="23"/>
  <c r="T264" i="23"/>
  <c r="AI263" i="23"/>
  <c r="AD263" i="23"/>
  <c r="AC263" i="23"/>
  <c r="AA263" i="23"/>
  <c r="AB263" i="23" s="1"/>
  <c r="Z263" i="23"/>
  <c r="U263" i="23"/>
  <c r="T263" i="23"/>
  <c r="AI262" i="23"/>
  <c r="AD262" i="23"/>
  <c r="AC262" i="23"/>
  <c r="AA262" i="23"/>
  <c r="AB262" i="23" s="1"/>
  <c r="Z262" i="23"/>
  <c r="U262" i="23"/>
  <c r="T262" i="23"/>
  <c r="AI261" i="23"/>
  <c r="AD261" i="23"/>
  <c r="AC261" i="23"/>
  <c r="AA261" i="23"/>
  <c r="AB261" i="23" s="1"/>
  <c r="Z261" i="23"/>
  <c r="U261" i="23"/>
  <c r="T261" i="23"/>
  <c r="AI260" i="23"/>
  <c r="AD260" i="23"/>
  <c r="AC260" i="23"/>
  <c r="AA260" i="23"/>
  <c r="AB260" i="23" s="1"/>
  <c r="Z260" i="23"/>
  <c r="U260" i="23"/>
  <c r="T260" i="23"/>
  <c r="AI259" i="23"/>
  <c r="AD259" i="23"/>
  <c r="AC259" i="23"/>
  <c r="AA259" i="23"/>
  <c r="AB259" i="23" s="1"/>
  <c r="Z259" i="23"/>
  <c r="U259" i="23"/>
  <c r="T259" i="23"/>
  <c r="AI258" i="23"/>
  <c r="AD258" i="23"/>
  <c r="AC258" i="23"/>
  <c r="AA258" i="23"/>
  <c r="AB258" i="23" s="1"/>
  <c r="Z258" i="23"/>
  <c r="U258" i="23"/>
  <c r="T258" i="23"/>
  <c r="AI257" i="23"/>
  <c r="AD257" i="23"/>
  <c r="AC257" i="23"/>
  <c r="AA257" i="23"/>
  <c r="AB257" i="23" s="1"/>
  <c r="Z257" i="23"/>
  <c r="U257" i="23"/>
  <c r="T257" i="23"/>
  <c r="AI256" i="23"/>
  <c r="AD256" i="23"/>
  <c r="AC256" i="23"/>
  <c r="AA256" i="23"/>
  <c r="AB256" i="23" s="1"/>
  <c r="Z256" i="23"/>
  <c r="U256" i="23"/>
  <c r="T256" i="23"/>
  <c r="AI255" i="23"/>
  <c r="AD255" i="23"/>
  <c r="AC255" i="23"/>
  <c r="AA255" i="23"/>
  <c r="AB255" i="23" s="1"/>
  <c r="Z255" i="23"/>
  <c r="U255" i="23"/>
  <c r="T255" i="23"/>
  <c r="AI254" i="23"/>
  <c r="AD254" i="23"/>
  <c r="AC254" i="23"/>
  <c r="AA254" i="23"/>
  <c r="AB254" i="23" s="1"/>
  <c r="Z254" i="23"/>
  <c r="U254" i="23"/>
  <c r="T254" i="23"/>
  <c r="AI253" i="23"/>
  <c r="AD253" i="23"/>
  <c r="AC253" i="23"/>
  <c r="AA253" i="23"/>
  <c r="AB253" i="23" s="1"/>
  <c r="Z253" i="23"/>
  <c r="U253" i="23"/>
  <c r="T253" i="23"/>
  <c r="AI252" i="23"/>
  <c r="AD252" i="23"/>
  <c r="AC252" i="23"/>
  <c r="AA252" i="23"/>
  <c r="AB252" i="23" s="1"/>
  <c r="Z252" i="23"/>
  <c r="U252" i="23"/>
  <c r="T252" i="23"/>
  <c r="AI251" i="23"/>
  <c r="AD251" i="23"/>
  <c r="AC251" i="23"/>
  <c r="AA251" i="23"/>
  <c r="AB251" i="23" s="1"/>
  <c r="Z251" i="23"/>
  <c r="U251" i="23"/>
  <c r="T251" i="23"/>
  <c r="AI250" i="23"/>
  <c r="AD250" i="23"/>
  <c r="AC250" i="23"/>
  <c r="AA250" i="23"/>
  <c r="AB250" i="23" s="1"/>
  <c r="Z250" i="23"/>
  <c r="U250" i="23"/>
  <c r="T250" i="23"/>
  <c r="AI249" i="23"/>
  <c r="AD249" i="23"/>
  <c r="AC249" i="23"/>
  <c r="AA249" i="23"/>
  <c r="AB249" i="23" s="1"/>
  <c r="Z249" i="23"/>
  <c r="U249" i="23"/>
  <c r="T249" i="23"/>
  <c r="AI248" i="23"/>
  <c r="AD248" i="23"/>
  <c r="AC248" i="23"/>
  <c r="AA248" i="23"/>
  <c r="AB248" i="23" s="1"/>
  <c r="Z248" i="23"/>
  <c r="U248" i="23"/>
  <c r="T248" i="23"/>
  <c r="AI247" i="23"/>
  <c r="AD247" i="23"/>
  <c r="AC247" i="23"/>
  <c r="AA247" i="23"/>
  <c r="AB247" i="23" s="1"/>
  <c r="Z247" i="23"/>
  <c r="U247" i="23"/>
  <c r="T247" i="23"/>
  <c r="AI246" i="23"/>
  <c r="AD246" i="23"/>
  <c r="AC246" i="23"/>
  <c r="AA246" i="23"/>
  <c r="AB246" i="23" s="1"/>
  <c r="Z246" i="23"/>
  <c r="U246" i="23"/>
  <c r="T246" i="23"/>
  <c r="AI245" i="23"/>
  <c r="AD245" i="23"/>
  <c r="AC245" i="23"/>
  <c r="AA245" i="23"/>
  <c r="AB245" i="23" s="1"/>
  <c r="Z245" i="23"/>
  <c r="U245" i="23"/>
  <c r="T245" i="23"/>
  <c r="AI244" i="23"/>
  <c r="AD244" i="23"/>
  <c r="AC244" i="23"/>
  <c r="AA244" i="23"/>
  <c r="AB244" i="23" s="1"/>
  <c r="Z244" i="23"/>
  <c r="U244" i="23"/>
  <c r="T244" i="23"/>
  <c r="AI243" i="23"/>
  <c r="AD243" i="23"/>
  <c r="AC243" i="23"/>
  <c r="AA243" i="23"/>
  <c r="AB243" i="23" s="1"/>
  <c r="Z243" i="23"/>
  <c r="U243" i="23"/>
  <c r="T243" i="23"/>
  <c r="AI242" i="23"/>
  <c r="AD242" i="23"/>
  <c r="AC242" i="23"/>
  <c r="AA242" i="23"/>
  <c r="AB242" i="23" s="1"/>
  <c r="Z242" i="23"/>
  <c r="U242" i="23"/>
  <c r="T242" i="23"/>
  <c r="AI241" i="23"/>
  <c r="AD241" i="23"/>
  <c r="AC241" i="23"/>
  <c r="AA241" i="23"/>
  <c r="AB241" i="23" s="1"/>
  <c r="Z241" i="23"/>
  <c r="U241" i="23"/>
  <c r="T241" i="23"/>
  <c r="AI240" i="23"/>
  <c r="AD240" i="23"/>
  <c r="AC240" i="23"/>
  <c r="AA240" i="23"/>
  <c r="AB240" i="23" s="1"/>
  <c r="Z240" i="23"/>
  <c r="U240" i="23"/>
  <c r="T240" i="23"/>
  <c r="AI239" i="23"/>
  <c r="AD239" i="23"/>
  <c r="AC239" i="23"/>
  <c r="AA239" i="23"/>
  <c r="AB239" i="23" s="1"/>
  <c r="Z239" i="23"/>
  <c r="U239" i="23"/>
  <c r="T239" i="23"/>
  <c r="AI238" i="23"/>
  <c r="AD238" i="23"/>
  <c r="AC238" i="23"/>
  <c r="AA238" i="23"/>
  <c r="AB238" i="23" s="1"/>
  <c r="Z238" i="23"/>
  <c r="U238" i="23"/>
  <c r="T238" i="23"/>
  <c r="AI237" i="23"/>
  <c r="AD237" i="23"/>
  <c r="AC237" i="23"/>
  <c r="AA237" i="23"/>
  <c r="AB237" i="23" s="1"/>
  <c r="Z237" i="23"/>
  <c r="U237" i="23"/>
  <c r="T237" i="23"/>
  <c r="AI236" i="23"/>
  <c r="AD236" i="23"/>
  <c r="AC236" i="23"/>
  <c r="AA236" i="23"/>
  <c r="AB236" i="23" s="1"/>
  <c r="Z236" i="23"/>
  <c r="U236" i="23"/>
  <c r="T236" i="23"/>
  <c r="AI235" i="23"/>
  <c r="AD235" i="23"/>
  <c r="AC235" i="23"/>
  <c r="AA235" i="23"/>
  <c r="AB235" i="23" s="1"/>
  <c r="Z235" i="23"/>
  <c r="U235" i="23"/>
  <c r="T235" i="23"/>
  <c r="AI234" i="23"/>
  <c r="AD234" i="23"/>
  <c r="AC234" i="23"/>
  <c r="AA234" i="23"/>
  <c r="AB234" i="23" s="1"/>
  <c r="Z234" i="23"/>
  <c r="U234" i="23"/>
  <c r="T234" i="23"/>
  <c r="AI233" i="23"/>
  <c r="AD233" i="23"/>
  <c r="AC233" i="23"/>
  <c r="AA233" i="23"/>
  <c r="AB233" i="23" s="1"/>
  <c r="Z233" i="23"/>
  <c r="U233" i="23"/>
  <c r="T233" i="23"/>
  <c r="AI232" i="23"/>
  <c r="AD232" i="23"/>
  <c r="AC232" i="23"/>
  <c r="AA232" i="23"/>
  <c r="AB232" i="23" s="1"/>
  <c r="Z232" i="23"/>
  <c r="U232" i="23"/>
  <c r="T232" i="23"/>
  <c r="AI231" i="23"/>
  <c r="AD231" i="23"/>
  <c r="AC231" i="23"/>
  <c r="AA231" i="23"/>
  <c r="AB231" i="23" s="1"/>
  <c r="Z231" i="23"/>
  <c r="U231" i="23"/>
  <c r="T231" i="23"/>
  <c r="AI230" i="23"/>
  <c r="AD230" i="23"/>
  <c r="AC230" i="23"/>
  <c r="AA230" i="23"/>
  <c r="AB230" i="23" s="1"/>
  <c r="Z230" i="23"/>
  <c r="U230" i="23"/>
  <c r="T230" i="23"/>
  <c r="AI229" i="23"/>
  <c r="AD229" i="23"/>
  <c r="AC229" i="23"/>
  <c r="AA229" i="23"/>
  <c r="AB229" i="23" s="1"/>
  <c r="Z229" i="23"/>
  <c r="U229" i="23"/>
  <c r="T229" i="23"/>
  <c r="AI228" i="23"/>
  <c r="AD228" i="23"/>
  <c r="AC228" i="23"/>
  <c r="AA228" i="23"/>
  <c r="AB228" i="23" s="1"/>
  <c r="Z228" i="23"/>
  <c r="U228" i="23"/>
  <c r="T228" i="23"/>
  <c r="AI227" i="23"/>
  <c r="AD227" i="23"/>
  <c r="AC227" i="23"/>
  <c r="AA227" i="23"/>
  <c r="AB227" i="23" s="1"/>
  <c r="Z227" i="23"/>
  <c r="U227" i="23"/>
  <c r="T227" i="23"/>
  <c r="AI226" i="23"/>
  <c r="AD226" i="23"/>
  <c r="AC226" i="23"/>
  <c r="AA226" i="23"/>
  <c r="AB226" i="23" s="1"/>
  <c r="Z226" i="23"/>
  <c r="U226" i="23"/>
  <c r="T226" i="23"/>
  <c r="AI225" i="23"/>
  <c r="AD225" i="23"/>
  <c r="AC225" i="23"/>
  <c r="AA225" i="23"/>
  <c r="AB225" i="23" s="1"/>
  <c r="Z225" i="23"/>
  <c r="U225" i="23"/>
  <c r="T225" i="23"/>
  <c r="AI224" i="23"/>
  <c r="AD224" i="23"/>
  <c r="AC224" i="23"/>
  <c r="AA224" i="23"/>
  <c r="AB224" i="23" s="1"/>
  <c r="Z224" i="23"/>
  <c r="U224" i="23"/>
  <c r="T224" i="23"/>
  <c r="AI223" i="23"/>
  <c r="AD223" i="23"/>
  <c r="AC223" i="23"/>
  <c r="AA223" i="23"/>
  <c r="AB223" i="23" s="1"/>
  <c r="Z223" i="23"/>
  <c r="U223" i="23"/>
  <c r="T223" i="23"/>
  <c r="AI222" i="23"/>
  <c r="AD222" i="23"/>
  <c r="AC222" i="23"/>
  <c r="AA222" i="23"/>
  <c r="AB222" i="23" s="1"/>
  <c r="Z222" i="23"/>
  <c r="U222" i="23"/>
  <c r="T222" i="23"/>
  <c r="AI221" i="23"/>
  <c r="AD221" i="23"/>
  <c r="AC221" i="23"/>
  <c r="AA221" i="23"/>
  <c r="AB221" i="23" s="1"/>
  <c r="Z221" i="23"/>
  <c r="U221" i="23"/>
  <c r="T221" i="23"/>
  <c r="AI220" i="23"/>
  <c r="AD220" i="23"/>
  <c r="AC220" i="23"/>
  <c r="AA220" i="23"/>
  <c r="AB220" i="23" s="1"/>
  <c r="Z220" i="23"/>
  <c r="U220" i="23"/>
  <c r="T220" i="23"/>
  <c r="AI219" i="23"/>
  <c r="AD219" i="23"/>
  <c r="AC219" i="23"/>
  <c r="AA219" i="23"/>
  <c r="AB219" i="23" s="1"/>
  <c r="Z219" i="23"/>
  <c r="U219" i="23"/>
  <c r="T219" i="23"/>
  <c r="AI218" i="23"/>
  <c r="AD218" i="23"/>
  <c r="AC218" i="23"/>
  <c r="AA218" i="23"/>
  <c r="AB218" i="23" s="1"/>
  <c r="Z218" i="23"/>
  <c r="U218" i="23"/>
  <c r="T218" i="23"/>
  <c r="AI217" i="23"/>
  <c r="AD217" i="23"/>
  <c r="AC217" i="23"/>
  <c r="AA217" i="23"/>
  <c r="AB217" i="23" s="1"/>
  <c r="Z217" i="23"/>
  <c r="U217" i="23"/>
  <c r="T217" i="23"/>
  <c r="AI216" i="23"/>
  <c r="AD216" i="23"/>
  <c r="AC216" i="23"/>
  <c r="AA216" i="23"/>
  <c r="AB216" i="23" s="1"/>
  <c r="Z216" i="23"/>
  <c r="U216" i="23"/>
  <c r="T216" i="23"/>
  <c r="AI215" i="23"/>
  <c r="AD215" i="23"/>
  <c r="AC215" i="23"/>
  <c r="AA215" i="23"/>
  <c r="AB215" i="23" s="1"/>
  <c r="Z215" i="23"/>
  <c r="U215" i="23"/>
  <c r="T215" i="23"/>
  <c r="AI214" i="23"/>
  <c r="AD214" i="23"/>
  <c r="AC214" i="23"/>
  <c r="AA214" i="23"/>
  <c r="AB214" i="23" s="1"/>
  <c r="Z214" i="23"/>
  <c r="U214" i="23"/>
  <c r="T214" i="23"/>
  <c r="AI213" i="23"/>
  <c r="AD213" i="23"/>
  <c r="AC213" i="23"/>
  <c r="AA213" i="23"/>
  <c r="AB213" i="23" s="1"/>
  <c r="Z213" i="23"/>
  <c r="U213" i="23"/>
  <c r="T213" i="23"/>
  <c r="AI212" i="23"/>
  <c r="AD212" i="23"/>
  <c r="AC212" i="23"/>
  <c r="AA212" i="23"/>
  <c r="AB212" i="23" s="1"/>
  <c r="Z212" i="23"/>
  <c r="U212" i="23"/>
  <c r="T212" i="23"/>
  <c r="AI211" i="23"/>
  <c r="AD211" i="23"/>
  <c r="AC211" i="23"/>
  <c r="AA211" i="23"/>
  <c r="AB211" i="23" s="1"/>
  <c r="Z211" i="23"/>
  <c r="U211" i="23"/>
  <c r="T211" i="23"/>
  <c r="AI210" i="23"/>
  <c r="AD210" i="23"/>
  <c r="AC210" i="23"/>
  <c r="AA210" i="23"/>
  <c r="AB210" i="23" s="1"/>
  <c r="Z210" i="23"/>
  <c r="U210" i="23"/>
  <c r="T210" i="23"/>
  <c r="AI209" i="23"/>
  <c r="AD209" i="23"/>
  <c r="AC209" i="23"/>
  <c r="AA209" i="23"/>
  <c r="AB209" i="23" s="1"/>
  <c r="Z209" i="23"/>
  <c r="U209" i="23"/>
  <c r="T209" i="23"/>
  <c r="AI208" i="23"/>
  <c r="AD208" i="23"/>
  <c r="AC208" i="23"/>
  <c r="AA208" i="23"/>
  <c r="AB208" i="23" s="1"/>
  <c r="Z208" i="23"/>
  <c r="U208" i="23"/>
  <c r="T208" i="23"/>
  <c r="AI207" i="23"/>
  <c r="AD207" i="23"/>
  <c r="AC207" i="23"/>
  <c r="AA207" i="23"/>
  <c r="AB207" i="23" s="1"/>
  <c r="Z207" i="23"/>
  <c r="U207" i="23"/>
  <c r="T207" i="23"/>
  <c r="AI206" i="23"/>
  <c r="AD206" i="23"/>
  <c r="AC206" i="23"/>
  <c r="AA206" i="23"/>
  <c r="AB206" i="23" s="1"/>
  <c r="Z206" i="23"/>
  <c r="U206" i="23"/>
  <c r="T206" i="23"/>
  <c r="AI205" i="23"/>
  <c r="AD205" i="23"/>
  <c r="AC205" i="23"/>
  <c r="AA205" i="23"/>
  <c r="AB205" i="23" s="1"/>
  <c r="Z205" i="23"/>
  <c r="U205" i="23"/>
  <c r="T205" i="23"/>
  <c r="AI204" i="23"/>
  <c r="AD204" i="23"/>
  <c r="AC204" i="23"/>
  <c r="AA204" i="23"/>
  <c r="AB204" i="23" s="1"/>
  <c r="Z204" i="23"/>
  <c r="U204" i="23"/>
  <c r="T204" i="23"/>
  <c r="AI203" i="23"/>
  <c r="AD203" i="23"/>
  <c r="AC203" i="23"/>
  <c r="AA203" i="23"/>
  <c r="AB203" i="23" s="1"/>
  <c r="Z203" i="23"/>
  <c r="U203" i="23"/>
  <c r="T203" i="23"/>
  <c r="AI202" i="23"/>
  <c r="AD202" i="23"/>
  <c r="AC202" i="23"/>
  <c r="AA202" i="23"/>
  <c r="AB202" i="23" s="1"/>
  <c r="Z202" i="23"/>
  <c r="U202" i="23"/>
  <c r="T202" i="23"/>
  <c r="AI201" i="23"/>
  <c r="AD201" i="23"/>
  <c r="AC201" i="23"/>
  <c r="AA201" i="23"/>
  <c r="AB201" i="23" s="1"/>
  <c r="Z201" i="23"/>
  <c r="U201" i="23"/>
  <c r="T201" i="23"/>
  <c r="AI200" i="23"/>
  <c r="AD200" i="23"/>
  <c r="AC200" i="23"/>
  <c r="AA200" i="23"/>
  <c r="AB200" i="23" s="1"/>
  <c r="Z200" i="23"/>
  <c r="U200" i="23"/>
  <c r="T200" i="23"/>
  <c r="AI199" i="23"/>
  <c r="AD199" i="23"/>
  <c r="AC199" i="23"/>
  <c r="AA199" i="23"/>
  <c r="AB199" i="23" s="1"/>
  <c r="Z199" i="23"/>
  <c r="U199" i="23"/>
  <c r="T199" i="23"/>
  <c r="AI198" i="23"/>
  <c r="AD198" i="23"/>
  <c r="AC198" i="23"/>
  <c r="AA198" i="23"/>
  <c r="AB198" i="23" s="1"/>
  <c r="Z198" i="23"/>
  <c r="U198" i="23"/>
  <c r="T198" i="23"/>
  <c r="AI197" i="23"/>
  <c r="AD197" i="23"/>
  <c r="AC197" i="23"/>
  <c r="AA197" i="23"/>
  <c r="AB197" i="23" s="1"/>
  <c r="Z197" i="23"/>
  <c r="U197" i="23"/>
  <c r="T197" i="23"/>
  <c r="AI196" i="23"/>
  <c r="AD196" i="23"/>
  <c r="AC196" i="23"/>
  <c r="AA196" i="23"/>
  <c r="AB196" i="23" s="1"/>
  <c r="Z196" i="23"/>
  <c r="U196" i="23"/>
  <c r="T196" i="23"/>
  <c r="AI195" i="23"/>
  <c r="AD195" i="23"/>
  <c r="AC195" i="23"/>
  <c r="AA195" i="23"/>
  <c r="AB195" i="23" s="1"/>
  <c r="Z195" i="23"/>
  <c r="U195" i="23"/>
  <c r="T195" i="23"/>
  <c r="AI194" i="23"/>
  <c r="AD194" i="23"/>
  <c r="AC194" i="23"/>
  <c r="AA194" i="23"/>
  <c r="AB194" i="23" s="1"/>
  <c r="Z194" i="23"/>
  <c r="U194" i="23"/>
  <c r="T194" i="23"/>
  <c r="AI193" i="23"/>
  <c r="AD193" i="23"/>
  <c r="AC193" i="23"/>
  <c r="AA193" i="23"/>
  <c r="AB193" i="23" s="1"/>
  <c r="Z193" i="23"/>
  <c r="U193" i="23"/>
  <c r="T193" i="23"/>
  <c r="AI192" i="23"/>
  <c r="AD192" i="23"/>
  <c r="AC192" i="23"/>
  <c r="AA192" i="23"/>
  <c r="AB192" i="23" s="1"/>
  <c r="Z192" i="23"/>
  <c r="U192" i="23"/>
  <c r="T192" i="23"/>
  <c r="AI191" i="23"/>
  <c r="AD191" i="23"/>
  <c r="AC191" i="23"/>
  <c r="AA191" i="23"/>
  <c r="AB191" i="23" s="1"/>
  <c r="Z191" i="23"/>
  <c r="U191" i="23"/>
  <c r="T191" i="23"/>
  <c r="AI190" i="23"/>
  <c r="AD190" i="23"/>
  <c r="AC190" i="23"/>
  <c r="AA190" i="23"/>
  <c r="AB190" i="23" s="1"/>
  <c r="Z190" i="23"/>
  <c r="U190" i="23"/>
  <c r="T190" i="23"/>
  <c r="AI189" i="23"/>
  <c r="AD189" i="23"/>
  <c r="AC189" i="23"/>
  <c r="AA189" i="23"/>
  <c r="AB189" i="23" s="1"/>
  <c r="Z189" i="23"/>
  <c r="U189" i="23"/>
  <c r="T189" i="23"/>
  <c r="AI188" i="23"/>
  <c r="AD188" i="23"/>
  <c r="AC188" i="23"/>
  <c r="AA188" i="23"/>
  <c r="AB188" i="23" s="1"/>
  <c r="Z188" i="23"/>
  <c r="U188" i="23"/>
  <c r="T188" i="23"/>
  <c r="AI187" i="23"/>
  <c r="AD187" i="23"/>
  <c r="AC187" i="23"/>
  <c r="AA187" i="23"/>
  <c r="AB187" i="23" s="1"/>
  <c r="Z187" i="23"/>
  <c r="U187" i="23"/>
  <c r="T187" i="23"/>
  <c r="AI186" i="23"/>
  <c r="AD186" i="23"/>
  <c r="AC186" i="23"/>
  <c r="AA186" i="23"/>
  <c r="AB186" i="23" s="1"/>
  <c r="Z186" i="23"/>
  <c r="U186" i="23"/>
  <c r="T186" i="23"/>
  <c r="AI185" i="23"/>
  <c r="AD185" i="23"/>
  <c r="AC185" i="23"/>
  <c r="AA185" i="23"/>
  <c r="AB185" i="23" s="1"/>
  <c r="Z185" i="23"/>
  <c r="U185" i="23"/>
  <c r="T185" i="23"/>
  <c r="AI184" i="23"/>
  <c r="AD184" i="23"/>
  <c r="AC184" i="23"/>
  <c r="AA184" i="23"/>
  <c r="AB184" i="23" s="1"/>
  <c r="Z184" i="23"/>
  <c r="U184" i="23"/>
  <c r="T184" i="23"/>
  <c r="AI183" i="23"/>
  <c r="AD183" i="23"/>
  <c r="AC183" i="23"/>
  <c r="AA183" i="23"/>
  <c r="AB183" i="23" s="1"/>
  <c r="Z183" i="23"/>
  <c r="U183" i="23"/>
  <c r="T183" i="23"/>
  <c r="AI182" i="23"/>
  <c r="AD182" i="23"/>
  <c r="AC182" i="23"/>
  <c r="AA182" i="23"/>
  <c r="AB182" i="23" s="1"/>
  <c r="Z182" i="23"/>
  <c r="U182" i="23"/>
  <c r="T182" i="23"/>
  <c r="AI181" i="23"/>
  <c r="AD181" i="23"/>
  <c r="AC181" i="23"/>
  <c r="AA181" i="23"/>
  <c r="AB181" i="23" s="1"/>
  <c r="Z181" i="23"/>
  <c r="U181" i="23"/>
  <c r="T181" i="23"/>
  <c r="AI180" i="23"/>
  <c r="AD180" i="23"/>
  <c r="AC180" i="23"/>
  <c r="AA180" i="23"/>
  <c r="AB180" i="23" s="1"/>
  <c r="Z180" i="23"/>
  <c r="U180" i="23"/>
  <c r="T180" i="23"/>
  <c r="AI179" i="23"/>
  <c r="AD179" i="23"/>
  <c r="AC179" i="23"/>
  <c r="AA179" i="23"/>
  <c r="AB179" i="23" s="1"/>
  <c r="Z179" i="23"/>
  <c r="U179" i="23"/>
  <c r="T179" i="23"/>
  <c r="AI178" i="23"/>
  <c r="AD178" i="23"/>
  <c r="AC178" i="23"/>
  <c r="AA178" i="23"/>
  <c r="AB178" i="23" s="1"/>
  <c r="Z178" i="23"/>
  <c r="U178" i="23"/>
  <c r="T178" i="23"/>
  <c r="AI177" i="23"/>
  <c r="AD177" i="23"/>
  <c r="AC177" i="23"/>
  <c r="AA177" i="23"/>
  <c r="AB177" i="23" s="1"/>
  <c r="Z177" i="23"/>
  <c r="U177" i="23"/>
  <c r="T177" i="23"/>
  <c r="AI176" i="23"/>
  <c r="AD176" i="23"/>
  <c r="AC176" i="23"/>
  <c r="AA176" i="23"/>
  <c r="AB176" i="23" s="1"/>
  <c r="Z176" i="23"/>
  <c r="U176" i="23"/>
  <c r="T176" i="23"/>
  <c r="AI175" i="23"/>
  <c r="AD175" i="23"/>
  <c r="AC175" i="23"/>
  <c r="AA175" i="23"/>
  <c r="AB175" i="23" s="1"/>
  <c r="Z175" i="23"/>
  <c r="U175" i="23"/>
  <c r="T175" i="23"/>
  <c r="AI174" i="23"/>
  <c r="AD174" i="23"/>
  <c r="AC174" i="23"/>
  <c r="AA174" i="23"/>
  <c r="AB174" i="23" s="1"/>
  <c r="Z174" i="23"/>
  <c r="U174" i="23"/>
  <c r="T174" i="23"/>
  <c r="AI173" i="23"/>
  <c r="AD173" i="23"/>
  <c r="AC173" i="23"/>
  <c r="AA173" i="23"/>
  <c r="AB173" i="23" s="1"/>
  <c r="Z173" i="23"/>
  <c r="U173" i="23"/>
  <c r="T173" i="23"/>
  <c r="AI172" i="23"/>
  <c r="AD172" i="23"/>
  <c r="AC172" i="23"/>
  <c r="AA172" i="23"/>
  <c r="AB172" i="23" s="1"/>
  <c r="Z172" i="23"/>
  <c r="U172" i="23"/>
  <c r="T172" i="23"/>
  <c r="AI171" i="23"/>
  <c r="AD171" i="23"/>
  <c r="AC171" i="23"/>
  <c r="AA171" i="23"/>
  <c r="AB171" i="23" s="1"/>
  <c r="Z171" i="23"/>
  <c r="U171" i="23"/>
  <c r="T171" i="23"/>
  <c r="AI170" i="23"/>
  <c r="AD170" i="23"/>
  <c r="AC170" i="23"/>
  <c r="AA170" i="23"/>
  <c r="AB170" i="23" s="1"/>
  <c r="Z170" i="23"/>
  <c r="U170" i="23"/>
  <c r="T170" i="23"/>
  <c r="AI169" i="23"/>
  <c r="AD169" i="23"/>
  <c r="AC169" i="23"/>
  <c r="AA169" i="23"/>
  <c r="AB169" i="23" s="1"/>
  <c r="Z169" i="23"/>
  <c r="U169" i="23"/>
  <c r="T169" i="23"/>
  <c r="AI168" i="23"/>
  <c r="AD168" i="23"/>
  <c r="AC168" i="23"/>
  <c r="AA168" i="23"/>
  <c r="AB168" i="23" s="1"/>
  <c r="Z168" i="23"/>
  <c r="U168" i="23"/>
  <c r="T168" i="23"/>
  <c r="AI167" i="23"/>
  <c r="AD167" i="23"/>
  <c r="AC167" i="23"/>
  <c r="AA167" i="23"/>
  <c r="AB167" i="23" s="1"/>
  <c r="Z167" i="23"/>
  <c r="U167" i="23"/>
  <c r="T167" i="23"/>
  <c r="AI166" i="23"/>
  <c r="AD166" i="23"/>
  <c r="AC166" i="23"/>
  <c r="AA166" i="23"/>
  <c r="AB166" i="23" s="1"/>
  <c r="Z166" i="23"/>
  <c r="U166" i="23"/>
  <c r="T166" i="23"/>
  <c r="AI165" i="23"/>
  <c r="AD165" i="23"/>
  <c r="AC165" i="23"/>
  <c r="AA165" i="23"/>
  <c r="AB165" i="23" s="1"/>
  <c r="Z165" i="23"/>
  <c r="U165" i="23"/>
  <c r="T165" i="23"/>
  <c r="AI164" i="23"/>
  <c r="AD164" i="23"/>
  <c r="AC164" i="23"/>
  <c r="AA164" i="23"/>
  <c r="AB164" i="23" s="1"/>
  <c r="Z164" i="23"/>
  <c r="U164" i="23"/>
  <c r="T164" i="23"/>
  <c r="AI163" i="23"/>
  <c r="AD163" i="23"/>
  <c r="AC163" i="23"/>
  <c r="AA163" i="23"/>
  <c r="AB163" i="23" s="1"/>
  <c r="Z163" i="23"/>
  <c r="U163" i="23"/>
  <c r="T163" i="23"/>
  <c r="AI162" i="23"/>
  <c r="AD162" i="23"/>
  <c r="AC162" i="23"/>
  <c r="AA162" i="23"/>
  <c r="AB162" i="23" s="1"/>
  <c r="Z162" i="23"/>
  <c r="U162" i="23"/>
  <c r="T162" i="23"/>
  <c r="AI161" i="23"/>
  <c r="AD161" i="23"/>
  <c r="AC161" i="23"/>
  <c r="AA161" i="23"/>
  <c r="AB161" i="23" s="1"/>
  <c r="Z161" i="23"/>
  <c r="U161" i="23"/>
  <c r="T161" i="23"/>
  <c r="AI160" i="23"/>
  <c r="AD160" i="23"/>
  <c r="AC160" i="23"/>
  <c r="AA160" i="23"/>
  <c r="AB160" i="23" s="1"/>
  <c r="Z160" i="23"/>
  <c r="U160" i="23"/>
  <c r="T160" i="23"/>
  <c r="AI159" i="23"/>
  <c r="AD159" i="23"/>
  <c r="AC159" i="23"/>
  <c r="AA159" i="23"/>
  <c r="AB159" i="23" s="1"/>
  <c r="Z159" i="23"/>
  <c r="U159" i="23"/>
  <c r="T159" i="23"/>
  <c r="AI158" i="23"/>
  <c r="AD158" i="23"/>
  <c r="AC158" i="23"/>
  <c r="AA158" i="23"/>
  <c r="AB158" i="23" s="1"/>
  <c r="Z158" i="23"/>
  <c r="U158" i="23"/>
  <c r="T158" i="23"/>
  <c r="AI157" i="23"/>
  <c r="AD157" i="23"/>
  <c r="AC157" i="23"/>
  <c r="AA157" i="23"/>
  <c r="AB157" i="23" s="1"/>
  <c r="Z157" i="23"/>
  <c r="U157" i="23"/>
  <c r="T157" i="23"/>
  <c r="AI156" i="23"/>
  <c r="AD156" i="23"/>
  <c r="AC156" i="23"/>
  <c r="AA156" i="23"/>
  <c r="AB156" i="23" s="1"/>
  <c r="Z156" i="23"/>
  <c r="U156" i="23"/>
  <c r="T156" i="23"/>
  <c r="AI155" i="23"/>
  <c r="AD155" i="23"/>
  <c r="AC155" i="23"/>
  <c r="AA155" i="23"/>
  <c r="AB155" i="23" s="1"/>
  <c r="Z155" i="23"/>
  <c r="U155" i="23"/>
  <c r="T155" i="23"/>
  <c r="AI154" i="23"/>
  <c r="AD154" i="23"/>
  <c r="AC154" i="23"/>
  <c r="AA154" i="23"/>
  <c r="AB154" i="23" s="1"/>
  <c r="Z154" i="23"/>
  <c r="U154" i="23"/>
  <c r="T154" i="23"/>
  <c r="AI153" i="23"/>
  <c r="AD153" i="23"/>
  <c r="AC153" i="23"/>
  <c r="AA153" i="23"/>
  <c r="AB153" i="23" s="1"/>
  <c r="Z153" i="23"/>
  <c r="U153" i="23"/>
  <c r="T153" i="23"/>
  <c r="AI152" i="23"/>
  <c r="AD152" i="23"/>
  <c r="AC152" i="23"/>
  <c r="AA152" i="23"/>
  <c r="AB152" i="23" s="1"/>
  <c r="Z152" i="23"/>
  <c r="U152" i="23"/>
  <c r="T152" i="23"/>
  <c r="AI151" i="23"/>
  <c r="AD151" i="23"/>
  <c r="AC151" i="23"/>
  <c r="AA151" i="23"/>
  <c r="AB151" i="23" s="1"/>
  <c r="Z151" i="23"/>
  <c r="U151" i="23"/>
  <c r="T151" i="23"/>
  <c r="AI150" i="23"/>
  <c r="AD150" i="23"/>
  <c r="AC150" i="23"/>
  <c r="AA150" i="23"/>
  <c r="AB150" i="23" s="1"/>
  <c r="Z150" i="23"/>
  <c r="U150" i="23"/>
  <c r="T150" i="23"/>
  <c r="AI149" i="23"/>
  <c r="AD149" i="23"/>
  <c r="AC149" i="23"/>
  <c r="AA149" i="23"/>
  <c r="AB149" i="23" s="1"/>
  <c r="Z149" i="23"/>
  <c r="U149" i="23"/>
  <c r="T149" i="23"/>
  <c r="AI148" i="23"/>
  <c r="AD148" i="23"/>
  <c r="AC148" i="23"/>
  <c r="AA148" i="23"/>
  <c r="AB148" i="23" s="1"/>
  <c r="Z148" i="23"/>
  <c r="U148" i="23"/>
  <c r="T148" i="23"/>
  <c r="AI147" i="23"/>
  <c r="AD147" i="23"/>
  <c r="AC147" i="23"/>
  <c r="AA147" i="23"/>
  <c r="AB147" i="23" s="1"/>
  <c r="Z147" i="23"/>
  <c r="U147" i="23"/>
  <c r="T147" i="23"/>
  <c r="AI146" i="23"/>
  <c r="AD146" i="23"/>
  <c r="AC146" i="23"/>
  <c r="AA146" i="23"/>
  <c r="AB146" i="23" s="1"/>
  <c r="Z146" i="23"/>
  <c r="U146" i="23"/>
  <c r="T146" i="23"/>
  <c r="AI145" i="23"/>
  <c r="AD145" i="23"/>
  <c r="AC145" i="23"/>
  <c r="AA145" i="23"/>
  <c r="AB145" i="23" s="1"/>
  <c r="Z145" i="23"/>
  <c r="U145" i="23"/>
  <c r="T145" i="23"/>
  <c r="AI144" i="23"/>
  <c r="AD144" i="23"/>
  <c r="AC144" i="23"/>
  <c r="AA144" i="23"/>
  <c r="AB144" i="23" s="1"/>
  <c r="Z144" i="23"/>
  <c r="U144" i="23"/>
  <c r="T144" i="23"/>
  <c r="AI143" i="23"/>
  <c r="AD143" i="23"/>
  <c r="AC143" i="23"/>
  <c r="AA143" i="23"/>
  <c r="AB143" i="23" s="1"/>
  <c r="Z143" i="23"/>
  <c r="U143" i="23"/>
  <c r="T143" i="23"/>
  <c r="AI142" i="23"/>
  <c r="AD142" i="23"/>
  <c r="AC142" i="23"/>
  <c r="AA142" i="23"/>
  <c r="AB142" i="23" s="1"/>
  <c r="Z142" i="23"/>
  <c r="U142" i="23"/>
  <c r="T142" i="23"/>
  <c r="AI141" i="23"/>
  <c r="AD141" i="23"/>
  <c r="AC141" i="23"/>
  <c r="AA141" i="23"/>
  <c r="AB141" i="23" s="1"/>
  <c r="Z141" i="23"/>
  <c r="U141" i="23"/>
  <c r="T141" i="23"/>
  <c r="AI140" i="23"/>
  <c r="AD140" i="23"/>
  <c r="AC140" i="23"/>
  <c r="AA140" i="23"/>
  <c r="AB140" i="23" s="1"/>
  <c r="Z140" i="23"/>
  <c r="U140" i="23"/>
  <c r="T140" i="23"/>
  <c r="AI139" i="23"/>
  <c r="AD139" i="23"/>
  <c r="AC139" i="23"/>
  <c r="AA139" i="23"/>
  <c r="AB139" i="23" s="1"/>
  <c r="Z139" i="23"/>
  <c r="U139" i="23"/>
  <c r="T139" i="23"/>
  <c r="AI138" i="23"/>
  <c r="AD138" i="23"/>
  <c r="AC138" i="23"/>
  <c r="AA138" i="23"/>
  <c r="AB138" i="23" s="1"/>
  <c r="Z138" i="23"/>
  <c r="U138" i="23"/>
  <c r="T138" i="23"/>
  <c r="AI137" i="23"/>
  <c r="AD137" i="23"/>
  <c r="AC137" i="23"/>
  <c r="AA137" i="23"/>
  <c r="AB137" i="23" s="1"/>
  <c r="Z137" i="23"/>
  <c r="U137" i="23"/>
  <c r="T137" i="23"/>
  <c r="AI136" i="23"/>
  <c r="AD136" i="23"/>
  <c r="AC136" i="23"/>
  <c r="AA136" i="23"/>
  <c r="AB136" i="23" s="1"/>
  <c r="Z136" i="23"/>
  <c r="U136" i="23"/>
  <c r="T136" i="23"/>
  <c r="AI135" i="23"/>
  <c r="AD135" i="23"/>
  <c r="AC135" i="23"/>
  <c r="AA135" i="23"/>
  <c r="AB135" i="23" s="1"/>
  <c r="Z135" i="23"/>
  <c r="U135" i="23"/>
  <c r="T135" i="23"/>
  <c r="AI134" i="23"/>
  <c r="AD134" i="23"/>
  <c r="AC134" i="23"/>
  <c r="AA134" i="23"/>
  <c r="AB134" i="23" s="1"/>
  <c r="Z134" i="23"/>
  <c r="U134" i="23"/>
  <c r="T134" i="23"/>
  <c r="AI133" i="23"/>
  <c r="AD133" i="23"/>
  <c r="AC133" i="23"/>
  <c r="AA133" i="23"/>
  <c r="AB133" i="23" s="1"/>
  <c r="Z133" i="23"/>
  <c r="U133" i="23"/>
  <c r="T133" i="23"/>
  <c r="AI132" i="23"/>
  <c r="AD132" i="23"/>
  <c r="AC132" i="23"/>
  <c r="AA132" i="23"/>
  <c r="AB132" i="23" s="1"/>
  <c r="Z132" i="23"/>
  <c r="U132" i="23"/>
  <c r="T132" i="23"/>
  <c r="AI131" i="23"/>
  <c r="AD131" i="23"/>
  <c r="AC131" i="23"/>
  <c r="AA131" i="23"/>
  <c r="AB131" i="23" s="1"/>
  <c r="Z131" i="23"/>
  <c r="U131" i="23"/>
  <c r="T131" i="23"/>
  <c r="AI130" i="23"/>
  <c r="AD130" i="23"/>
  <c r="AC130" i="23"/>
  <c r="AA130" i="23"/>
  <c r="AB130" i="23" s="1"/>
  <c r="Z130" i="23"/>
  <c r="U130" i="23"/>
  <c r="T130" i="23"/>
  <c r="AI129" i="23"/>
  <c r="AD129" i="23"/>
  <c r="AC129" i="23"/>
  <c r="AA129" i="23"/>
  <c r="AB129" i="23" s="1"/>
  <c r="Z129" i="23"/>
  <c r="U129" i="23"/>
  <c r="T129" i="23"/>
  <c r="AI128" i="23"/>
  <c r="AD128" i="23"/>
  <c r="AC128" i="23"/>
  <c r="AA128" i="23"/>
  <c r="AB128" i="23" s="1"/>
  <c r="Z128" i="23"/>
  <c r="U128" i="23"/>
  <c r="T128" i="23"/>
  <c r="AI127" i="23"/>
  <c r="AD127" i="23"/>
  <c r="AC127" i="23"/>
  <c r="AA127" i="23"/>
  <c r="AB127" i="23" s="1"/>
  <c r="Z127" i="23"/>
  <c r="U127" i="23"/>
  <c r="T127" i="23"/>
  <c r="AI126" i="23"/>
  <c r="AD126" i="23"/>
  <c r="AC126" i="23"/>
  <c r="AA126" i="23"/>
  <c r="AB126" i="23" s="1"/>
  <c r="Z126" i="23"/>
  <c r="U126" i="23"/>
  <c r="T126" i="23"/>
  <c r="AI125" i="23"/>
  <c r="AD125" i="23"/>
  <c r="AC125" i="23"/>
  <c r="AA125" i="23"/>
  <c r="AB125" i="23" s="1"/>
  <c r="Z125" i="23"/>
  <c r="U125" i="23"/>
  <c r="T125" i="23"/>
  <c r="AI124" i="23"/>
  <c r="AD124" i="23"/>
  <c r="AC124" i="23"/>
  <c r="AA124" i="23"/>
  <c r="AB124" i="23" s="1"/>
  <c r="Z124" i="23"/>
  <c r="U124" i="23"/>
  <c r="T124" i="23"/>
  <c r="AI123" i="23"/>
  <c r="AD123" i="23"/>
  <c r="AC123" i="23"/>
  <c r="AA123" i="23"/>
  <c r="AB123" i="23" s="1"/>
  <c r="Z123" i="23"/>
  <c r="U123" i="23"/>
  <c r="T123" i="23"/>
  <c r="AI122" i="23"/>
  <c r="AD122" i="23"/>
  <c r="AC122" i="23"/>
  <c r="AA122" i="23"/>
  <c r="AB122" i="23" s="1"/>
  <c r="Z122" i="23"/>
  <c r="U122" i="23"/>
  <c r="T122" i="23"/>
  <c r="AI121" i="23"/>
  <c r="AD121" i="23"/>
  <c r="AC121" i="23"/>
  <c r="AA121" i="23"/>
  <c r="AB121" i="23" s="1"/>
  <c r="Z121" i="23"/>
  <c r="U121" i="23"/>
  <c r="T121" i="23"/>
  <c r="AI120" i="23"/>
  <c r="AD120" i="23"/>
  <c r="AC120" i="23"/>
  <c r="AA120" i="23"/>
  <c r="AB120" i="23" s="1"/>
  <c r="Z120" i="23"/>
  <c r="U120" i="23"/>
  <c r="T120" i="23"/>
  <c r="AI119" i="23"/>
  <c r="AD119" i="23"/>
  <c r="AC119" i="23"/>
  <c r="AA119" i="23"/>
  <c r="AB119" i="23" s="1"/>
  <c r="Z119" i="23"/>
  <c r="U119" i="23"/>
  <c r="T119" i="23"/>
  <c r="AI118" i="23"/>
  <c r="AD118" i="23"/>
  <c r="AC118" i="23"/>
  <c r="AA118" i="23"/>
  <c r="AB118" i="23" s="1"/>
  <c r="Z118" i="23"/>
  <c r="U118" i="23"/>
  <c r="T118" i="23"/>
  <c r="AI117" i="23"/>
  <c r="AD117" i="23"/>
  <c r="AC117" i="23"/>
  <c r="AA117" i="23"/>
  <c r="AB117" i="23" s="1"/>
  <c r="Z117" i="23"/>
  <c r="U117" i="23"/>
  <c r="T117" i="23"/>
  <c r="AI116" i="23"/>
  <c r="AD116" i="23"/>
  <c r="AC116" i="23"/>
  <c r="AA116" i="23"/>
  <c r="AB116" i="23" s="1"/>
  <c r="Z116" i="23"/>
  <c r="U116" i="23"/>
  <c r="T116" i="23"/>
  <c r="AI115" i="23"/>
  <c r="AD115" i="23"/>
  <c r="AC115" i="23"/>
  <c r="AA115" i="23"/>
  <c r="AB115" i="23" s="1"/>
  <c r="Z115" i="23"/>
  <c r="U115" i="23"/>
  <c r="T115" i="23"/>
  <c r="AI114" i="23"/>
  <c r="AD114" i="23"/>
  <c r="AC114" i="23"/>
  <c r="AA114" i="23"/>
  <c r="AB114" i="23" s="1"/>
  <c r="Z114" i="23"/>
  <c r="U114" i="23"/>
  <c r="T114" i="23"/>
  <c r="AI113" i="23"/>
  <c r="AD113" i="23"/>
  <c r="AC113" i="23"/>
  <c r="AA113" i="23"/>
  <c r="AB113" i="23" s="1"/>
  <c r="Z113" i="23"/>
  <c r="U113" i="23"/>
  <c r="T113" i="23"/>
  <c r="AI112" i="23"/>
  <c r="AD112" i="23"/>
  <c r="AC112" i="23"/>
  <c r="AA112" i="23"/>
  <c r="AB112" i="23" s="1"/>
  <c r="Z112" i="23"/>
  <c r="U112" i="23"/>
  <c r="T112" i="23"/>
  <c r="AI111" i="23"/>
  <c r="AD111" i="23"/>
  <c r="AC111" i="23"/>
  <c r="AA111" i="23"/>
  <c r="AB111" i="23" s="1"/>
  <c r="Z111" i="23"/>
  <c r="U111" i="23"/>
  <c r="T111" i="23"/>
  <c r="AI110" i="23"/>
  <c r="AD110" i="23"/>
  <c r="AC110" i="23"/>
  <c r="AA110" i="23"/>
  <c r="AB110" i="23" s="1"/>
  <c r="Z110" i="23"/>
  <c r="U110" i="23"/>
  <c r="T110" i="23"/>
  <c r="AI109" i="23"/>
  <c r="AD109" i="23"/>
  <c r="AC109" i="23"/>
  <c r="AA109" i="23"/>
  <c r="AB109" i="23" s="1"/>
  <c r="Z109" i="23"/>
  <c r="U109" i="23"/>
  <c r="T109" i="23"/>
  <c r="AI108" i="23"/>
  <c r="AD108" i="23"/>
  <c r="AC108" i="23"/>
  <c r="AA108" i="23"/>
  <c r="AB108" i="23" s="1"/>
  <c r="Z108" i="23"/>
  <c r="U108" i="23"/>
  <c r="T108" i="23"/>
  <c r="AI107" i="23"/>
  <c r="AD107" i="23"/>
  <c r="AC107" i="23"/>
  <c r="AA107" i="23"/>
  <c r="AB107" i="23" s="1"/>
  <c r="Z107" i="23"/>
  <c r="U107" i="23"/>
  <c r="T107" i="23"/>
  <c r="AI106" i="23"/>
  <c r="AD106" i="23"/>
  <c r="AC106" i="23"/>
  <c r="AA106" i="23"/>
  <c r="AB106" i="23" s="1"/>
  <c r="Z106" i="23"/>
  <c r="U106" i="23"/>
  <c r="T106" i="23"/>
  <c r="AI105" i="23"/>
  <c r="AD105" i="23"/>
  <c r="AC105" i="23"/>
  <c r="AA105" i="23"/>
  <c r="AB105" i="23" s="1"/>
  <c r="Z105" i="23"/>
  <c r="U105" i="23"/>
  <c r="T105" i="23"/>
  <c r="AI104" i="23"/>
  <c r="AD104" i="23"/>
  <c r="AC104" i="23"/>
  <c r="AA104" i="23"/>
  <c r="AB104" i="23" s="1"/>
  <c r="Z104" i="23"/>
  <c r="U104" i="23"/>
  <c r="T104" i="23"/>
  <c r="AI103" i="23"/>
  <c r="AD103" i="23"/>
  <c r="AC103" i="23"/>
  <c r="AA103" i="23"/>
  <c r="AB103" i="23" s="1"/>
  <c r="Z103" i="23"/>
  <c r="U103" i="23"/>
  <c r="T103" i="23"/>
  <c r="AI102" i="23"/>
  <c r="AD102" i="23"/>
  <c r="AC102" i="23"/>
  <c r="AA102" i="23"/>
  <c r="AB102" i="23" s="1"/>
  <c r="Z102" i="23"/>
  <c r="U102" i="23"/>
  <c r="T102" i="23"/>
  <c r="AI101" i="23"/>
  <c r="AD101" i="23"/>
  <c r="AC101" i="23"/>
  <c r="AA101" i="23"/>
  <c r="AB101" i="23" s="1"/>
  <c r="Z101" i="23"/>
  <c r="U101" i="23"/>
  <c r="T101" i="23"/>
  <c r="AI100" i="23"/>
  <c r="AD100" i="23"/>
  <c r="AC100" i="23"/>
  <c r="AA100" i="23"/>
  <c r="AB100" i="23" s="1"/>
  <c r="Z100" i="23"/>
  <c r="U100" i="23"/>
  <c r="T100" i="23"/>
  <c r="AI99" i="23"/>
  <c r="AD99" i="23"/>
  <c r="AC99" i="23"/>
  <c r="AA99" i="23"/>
  <c r="AB99" i="23" s="1"/>
  <c r="Z99" i="23"/>
  <c r="U99" i="23"/>
  <c r="T99" i="23"/>
  <c r="AI98" i="23"/>
  <c r="AD98" i="23"/>
  <c r="AC98" i="23"/>
  <c r="AA98" i="23"/>
  <c r="AB98" i="23" s="1"/>
  <c r="Z98" i="23"/>
  <c r="U98" i="23"/>
  <c r="T98" i="23"/>
  <c r="AI97" i="23"/>
  <c r="AD97" i="23"/>
  <c r="AC97" i="23"/>
  <c r="AA97" i="23"/>
  <c r="AB97" i="23" s="1"/>
  <c r="Z97" i="23"/>
  <c r="U97" i="23"/>
  <c r="T97" i="23"/>
  <c r="AI96" i="23"/>
  <c r="AD96" i="23"/>
  <c r="AC96" i="23"/>
  <c r="AA96" i="23"/>
  <c r="AB96" i="23" s="1"/>
  <c r="Z96" i="23"/>
  <c r="U96" i="23"/>
  <c r="T96" i="23"/>
  <c r="AI95" i="23"/>
  <c r="AD95" i="23"/>
  <c r="AC95" i="23"/>
  <c r="AA95" i="23"/>
  <c r="AB95" i="23" s="1"/>
  <c r="Z95" i="23"/>
  <c r="U95" i="23"/>
  <c r="T95" i="23"/>
  <c r="AI94" i="23"/>
  <c r="AD94" i="23"/>
  <c r="AC94" i="23"/>
  <c r="AA94" i="23"/>
  <c r="AB94" i="23" s="1"/>
  <c r="Z94" i="23"/>
  <c r="U94" i="23"/>
  <c r="T94" i="23"/>
  <c r="AI93" i="23"/>
  <c r="AD93" i="23"/>
  <c r="AC93" i="23"/>
  <c r="AA93" i="23"/>
  <c r="AB93" i="23" s="1"/>
  <c r="Z93" i="23"/>
  <c r="U93" i="23"/>
  <c r="T93" i="23"/>
  <c r="AI92" i="23"/>
  <c r="AD92" i="23"/>
  <c r="AC92" i="23"/>
  <c r="AA92" i="23"/>
  <c r="AB92" i="23" s="1"/>
  <c r="Z92" i="23"/>
  <c r="U92" i="23"/>
  <c r="T92" i="23"/>
  <c r="AI91" i="23"/>
  <c r="AD91" i="23"/>
  <c r="AC91" i="23"/>
  <c r="AA91" i="23"/>
  <c r="AB91" i="23" s="1"/>
  <c r="Z91" i="23"/>
  <c r="U91" i="23"/>
  <c r="T91" i="23"/>
  <c r="AI90" i="23"/>
  <c r="AD90" i="23"/>
  <c r="AC90" i="23"/>
  <c r="AA90" i="23"/>
  <c r="AB90" i="23" s="1"/>
  <c r="Z90" i="23"/>
  <c r="U90" i="23"/>
  <c r="T90" i="23"/>
  <c r="AI89" i="23"/>
  <c r="AD89" i="23"/>
  <c r="AC89" i="23"/>
  <c r="AA89" i="23"/>
  <c r="AB89" i="23" s="1"/>
  <c r="Z89" i="23"/>
  <c r="U89" i="23"/>
  <c r="T89" i="23"/>
  <c r="AI88" i="23"/>
  <c r="AD88" i="23"/>
  <c r="AC88" i="23"/>
  <c r="AA88" i="23"/>
  <c r="AB88" i="23" s="1"/>
  <c r="Z88" i="23"/>
  <c r="U88" i="23"/>
  <c r="T88" i="23"/>
  <c r="AI87" i="23"/>
  <c r="AD87" i="23"/>
  <c r="AC87" i="23"/>
  <c r="AA87" i="23"/>
  <c r="AB87" i="23" s="1"/>
  <c r="Z87" i="23"/>
  <c r="U87" i="23"/>
  <c r="T87" i="23"/>
  <c r="AI86" i="23"/>
  <c r="AD86" i="23"/>
  <c r="AC86" i="23"/>
  <c r="AA86" i="23"/>
  <c r="AB86" i="23" s="1"/>
  <c r="Z86" i="23"/>
  <c r="U86" i="23"/>
  <c r="T86" i="23"/>
  <c r="AI85" i="23"/>
  <c r="AD85" i="23"/>
  <c r="AC85" i="23"/>
  <c r="AA85" i="23"/>
  <c r="AB85" i="23" s="1"/>
  <c r="Z85" i="23"/>
  <c r="U85" i="23"/>
  <c r="T85" i="23"/>
  <c r="AI84" i="23"/>
  <c r="AD84" i="23"/>
  <c r="AC84" i="23"/>
  <c r="AA84" i="23"/>
  <c r="AB84" i="23" s="1"/>
  <c r="Z84" i="23"/>
  <c r="U84" i="23"/>
  <c r="T84" i="23"/>
  <c r="AI83" i="23"/>
  <c r="AD83" i="23"/>
  <c r="AC83" i="23"/>
  <c r="AA83" i="23"/>
  <c r="AB83" i="23" s="1"/>
  <c r="Z83" i="23"/>
  <c r="U83" i="23"/>
  <c r="T83" i="23"/>
  <c r="AI82" i="23"/>
  <c r="AD82" i="23"/>
  <c r="AC82" i="23"/>
  <c r="AA82" i="23"/>
  <c r="AB82" i="23" s="1"/>
  <c r="Z82" i="23"/>
  <c r="U82" i="23"/>
  <c r="T82" i="23"/>
  <c r="AI81" i="23"/>
  <c r="AD81" i="23"/>
  <c r="AC81" i="23"/>
  <c r="AA81" i="23"/>
  <c r="AB81" i="23" s="1"/>
  <c r="Z81" i="23"/>
  <c r="U81" i="23"/>
  <c r="T81" i="23"/>
  <c r="AI80" i="23"/>
  <c r="AD80" i="23"/>
  <c r="AC80" i="23"/>
  <c r="AA80" i="23"/>
  <c r="AB80" i="23" s="1"/>
  <c r="Z80" i="23"/>
  <c r="U80" i="23"/>
  <c r="T80" i="23"/>
  <c r="AI79" i="23"/>
  <c r="AD79" i="23"/>
  <c r="AC79" i="23"/>
  <c r="AA79" i="23"/>
  <c r="AB79" i="23" s="1"/>
  <c r="Z79" i="23"/>
  <c r="U79" i="23"/>
  <c r="T79" i="23"/>
  <c r="AI78" i="23"/>
  <c r="AD78" i="23"/>
  <c r="AC78" i="23"/>
  <c r="AA78" i="23"/>
  <c r="AB78" i="23" s="1"/>
  <c r="Z78" i="23"/>
  <c r="U78" i="23"/>
  <c r="T78" i="23"/>
  <c r="AI77" i="23"/>
  <c r="AD77" i="23"/>
  <c r="AC77" i="23"/>
  <c r="AA77" i="23"/>
  <c r="AB77" i="23" s="1"/>
  <c r="Z77" i="23"/>
  <c r="U77" i="23"/>
  <c r="T77" i="23"/>
  <c r="AI76" i="23"/>
  <c r="AD76" i="23"/>
  <c r="AC76" i="23"/>
  <c r="AA76" i="23"/>
  <c r="AB76" i="23" s="1"/>
  <c r="Z76" i="23"/>
  <c r="U76" i="23"/>
  <c r="T76" i="23"/>
  <c r="AI75" i="23"/>
  <c r="AD75" i="23"/>
  <c r="AC75" i="23"/>
  <c r="AA75" i="23"/>
  <c r="AB75" i="23" s="1"/>
  <c r="Z75" i="23"/>
  <c r="U75" i="23"/>
  <c r="T75" i="23"/>
  <c r="AI74" i="23"/>
  <c r="AD74" i="23"/>
  <c r="AC74" i="23"/>
  <c r="AA74" i="23"/>
  <c r="AB74" i="23" s="1"/>
  <c r="Z74" i="23"/>
  <c r="U74" i="23"/>
  <c r="T74" i="23"/>
  <c r="AI73" i="23"/>
  <c r="AD73" i="23"/>
  <c r="AC73" i="23"/>
  <c r="AA73" i="23"/>
  <c r="AB73" i="23" s="1"/>
  <c r="Z73" i="23"/>
  <c r="U73" i="23"/>
  <c r="T73" i="23"/>
  <c r="AI72" i="23"/>
  <c r="AD72" i="23"/>
  <c r="AC72" i="23"/>
  <c r="AA72" i="23"/>
  <c r="AB72" i="23" s="1"/>
  <c r="Z72" i="23"/>
  <c r="U72" i="23"/>
  <c r="T72" i="23"/>
  <c r="AI71" i="23"/>
  <c r="AD71" i="23"/>
  <c r="AC71" i="23"/>
  <c r="AA71" i="23"/>
  <c r="AB71" i="23" s="1"/>
  <c r="Z71" i="23"/>
  <c r="U71" i="23"/>
  <c r="T71" i="23"/>
  <c r="AI70" i="23"/>
  <c r="AD70" i="23"/>
  <c r="AC70" i="23"/>
  <c r="AA70" i="23"/>
  <c r="AB70" i="23" s="1"/>
  <c r="Z70" i="23"/>
  <c r="U70" i="23"/>
  <c r="T70" i="23"/>
  <c r="AI69" i="23"/>
  <c r="AD69" i="23"/>
  <c r="AC69" i="23"/>
  <c r="AA69" i="23"/>
  <c r="AB69" i="23" s="1"/>
  <c r="Z69" i="23"/>
  <c r="U69" i="23"/>
  <c r="T69" i="23"/>
  <c r="AI68" i="23"/>
  <c r="AD68" i="23"/>
  <c r="AC68" i="23"/>
  <c r="AA68" i="23"/>
  <c r="AB68" i="23" s="1"/>
  <c r="Z68" i="23"/>
  <c r="U68" i="23"/>
  <c r="T68" i="23"/>
  <c r="AI67" i="23"/>
  <c r="AD67" i="23"/>
  <c r="AC67" i="23"/>
  <c r="AA67" i="23"/>
  <c r="AB67" i="23" s="1"/>
  <c r="Z67" i="23"/>
  <c r="U67" i="23"/>
  <c r="T67" i="23"/>
  <c r="AI66" i="23"/>
  <c r="AD66" i="23"/>
  <c r="AC66" i="23"/>
  <c r="AA66" i="23"/>
  <c r="AB66" i="23" s="1"/>
  <c r="Z66" i="23"/>
  <c r="U66" i="23"/>
  <c r="T66" i="23"/>
  <c r="AI65" i="23"/>
  <c r="AD65" i="23"/>
  <c r="AC65" i="23"/>
  <c r="AA65" i="23"/>
  <c r="AB65" i="23" s="1"/>
  <c r="Z65" i="23"/>
  <c r="U65" i="23"/>
  <c r="T65" i="23"/>
  <c r="AI64" i="23"/>
  <c r="AD64" i="23"/>
  <c r="AC64" i="23"/>
  <c r="AA64" i="23"/>
  <c r="AB64" i="23" s="1"/>
  <c r="Z64" i="23"/>
  <c r="U64" i="23"/>
  <c r="T64" i="23"/>
  <c r="AI63" i="23"/>
  <c r="AD63" i="23"/>
  <c r="AC63" i="23"/>
  <c r="AA63" i="23"/>
  <c r="AB63" i="23" s="1"/>
  <c r="Z63" i="23"/>
  <c r="U63" i="23"/>
  <c r="T63" i="23"/>
  <c r="AI62" i="23"/>
  <c r="AD62" i="23"/>
  <c r="AC62" i="23"/>
  <c r="AA62" i="23"/>
  <c r="AB62" i="23" s="1"/>
  <c r="Z62" i="23"/>
  <c r="U62" i="23"/>
  <c r="T62" i="23"/>
  <c r="AI61" i="23"/>
  <c r="AD61" i="23"/>
  <c r="AC61" i="23"/>
  <c r="AA61" i="23"/>
  <c r="AB61" i="23" s="1"/>
  <c r="Z61" i="23"/>
  <c r="U61" i="23"/>
  <c r="T61" i="23"/>
  <c r="AI60" i="23"/>
  <c r="AD60" i="23"/>
  <c r="AC60" i="23"/>
  <c r="AA60" i="23"/>
  <c r="AB60" i="23" s="1"/>
  <c r="Z60" i="23"/>
  <c r="U60" i="23"/>
  <c r="T60" i="23"/>
  <c r="AI59" i="23"/>
  <c r="AD59" i="23"/>
  <c r="AC59" i="23"/>
  <c r="AA59" i="23"/>
  <c r="AB59" i="23" s="1"/>
  <c r="Z59" i="23"/>
  <c r="U59" i="23"/>
  <c r="T59" i="23"/>
  <c r="AI58" i="23"/>
  <c r="AD58" i="23"/>
  <c r="AC58" i="23"/>
  <c r="AA58" i="23"/>
  <c r="AB58" i="23" s="1"/>
  <c r="Z58" i="23"/>
  <c r="U58" i="23"/>
  <c r="T58" i="23"/>
  <c r="AI57" i="23"/>
  <c r="AD57" i="23"/>
  <c r="AC57" i="23"/>
  <c r="AA57" i="23"/>
  <c r="AB57" i="23" s="1"/>
  <c r="Z57" i="23"/>
  <c r="U57" i="23"/>
  <c r="T57" i="23"/>
  <c r="AI56" i="23"/>
  <c r="AD56" i="23"/>
  <c r="AC56" i="23"/>
  <c r="AA56" i="23"/>
  <c r="AB56" i="23" s="1"/>
  <c r="Z56" i="23"/>
  <c r="U56" i="23"/>
  <c r="T56" i="23"/>
  <c r="AI55" i="23"/>
  <c r="AD55" i="23"/>
  <c r="AC55" i="23"/>
  <c r="AA55" i="23"/>
  <c r="AB55" i="23" s="1"/>
  <c r="Z55" i="23"/>
  <c r="U55" i="23"/>
  <c r="T55" i="23"/>
  <c r="AI54" i="23"/>
  <c r="AD54" i="23"/>
  <c r="AC54" i="23"/>
  <c r="AA54" i="23"/>
  <c r="AB54" i="23" s="1"/>
  <c r="Z54" i="23"/>
  <c r="U54" i="23"/>
  <c r="T54" i="23"/>
  <c r="AI53" i="23"/>
  <c r="AD53" i="23"/>
  <c r="AC53" i="23"/>
  <c r="AA53" i="23"/>
  <c r="AB53" i="23" s="1"/>
  <c r="Z53" i="23"/>
  <c r="U53" i="23"/>
  <c r="T53" i="23"/>
  <c r="AI52" i="23"/>
  <c r="AD52" i="23"/>
  <c r="AC52" i="23"/>
  <c r="AA52" i="23"/>
  <c r="AB52" i="23" s="1"/>
  <c r="Z52" i="23"/>
  <c r="U52" i="23"/>
  <c r="T52" i="23"/>
  <c r="AI51" i="23"/>
  <c r="AD51" i="23"/>
  <c r="AC51" i="23"/>
  <c r="AA51" i="23"/>
  <c r="AB51" i="23" s="1"/>
  <c r="Z51" i="23"/>
  <c r="U51" i="23"/>
  <c r="T51" i="23"/>
  <c r="AI50" i="23"/>
  <c r="AD50" i="23"/>
  <c r="AC50" i="23"/>
  <c r="AA50" i="23"/>
  <c r="AB50" i="23" s="1"/>
  <c r="Z50" i="23"/>
  <c r="U50" i="23"/>
  <c r="T50" i="23"/>
  <c r="AI49" i="23"/>
  <c r="AD49" i="23"/>
  <c r="AC49" i="23"/>
  <c r="AA49" i="23"/>
  <c r="AB49" i="23" s="1"/>
  <c r="Z49" i="23"/>
  <c r="U49" i="23"/>
  <c r="T49" i="23"/>
  <c r="AI48" i="23"/>
  <c r="AD48" i="23"/>
  <c r="AC48" i="23"/>
  <c r="AA48" i="23"/>
  <c r="AB48" i="23" s="1"/>
  <c r="Z48" i="23"/>
  <c r="U48" i="23"/>
  <c r="T48" i="23"/>
  <c r="AI47" i="23"/>
  <c r="AD47" i="23"/>
  <c r="AC47" i="23"/>
  <c r="AA47" i="23"/>
  <c r="AB47" i="23" s="1"/>
  <c r="Z47" i="23"/>
  <c r="U47" i="23"/>
  <c r="T47" i="23"/>
  <c r="AI46" i="23"/>
  <c r="AD46" i="23"/>
  <c r="AC46" i="23"/>
  <c r="AA46" i="23"/>
  <c r="AB46" i="23" s="1"/>
  <c r="Z46" i="23"/>
  <c r="U46" i="23"/>
  <c r="T46" i="23"/>
  <c r="AI45" i="23"/>
  <c r="AD45" i="23"/>
  <c r="AC45" i="23"/>
  <c r="AA45" i="23"/>
  <c r="AB45" i="23" s="1"/>
  <c r="Z45" i="23"/>
  <c r="U45" i="23"/>
  <c r="T45" i="23"/>
  <c r="AI44" i="23"/>
  <c r="AD44" i="23"/>
  <c r="AC44" i="23"/>
  <c r="AA44" i="23"/>
  <c r="AB44" i="23" s="1"/>
  <c r="Z44" i="23"/>
  <c r="U44" i="23"/>
  <c r="T44" i="23"/>
  <c r="AI43" i="23"/>
  <c r="AD43" i="23"/>
  <c r="AC43" i="23"/>
  <c r="AA43" i="23"/>
  <c r="AB43" i="23" s="1"/>
  <c r="Z43" i="23"/>
  <c r="U43" i="23"/>
  <c r="T43" i="23"/>
  <c r="AI42" i="23"/>
  <c r="AD42" i="23"/>
  <c r="AC42" i="23"/>
  <c r="AA42" i="23"/>
  <c r="AB42" i="23" s="1"/>
  <c r="Z42" i="23"/>
  <c r="U42" i="23"/>
  <c r="T42" i="23"/>
  <c r="AI41" i="23"/>
  <c r="AD41" i="23"/>
  <c r="AC41" i="23"/>
  <c r="AA41" i="23"/>
  <c r="AB41" i="23" s="1"/>
  <c r="Z41" i="23"/>
  <c r="U41" i="23"/>
  <c r="T41" i="23"/>
  <c r="AI40" i="23"/>
  <c r="AD40" i="23"/>
  <c r="AC40" i="23"/>
  <c r="AA40" i="23"/>
  <c r="AB40" i="23" s="1"/>
  <c r="Z40" i="23"/>
  <c r="U40" i="23"/>
  <c r="T40" i="23"/>
  <c r="AI39" i="23"/>
  <c r="AD39" i="23"/>
  <c r="AC39" i="23"/>
  <c r="AA39" i="23"/>
  <c r="AB39" i="23" s="1"/>
  <c r="Z39" i="23"/>
  <c r="U39" i="23"/>
  <c r="T39" i="23"/>
  <c r="AI38" i="23"/>
  <c r="AD38" i="23"/>
  <c r="AC38" i="23"/>
  <c r="AA38" i="23"/>
  <c r="AB38" i="23" s="1"/>
  <c r="Z38" i="23"/>
  <c r="U38" i="23"/>
  <c r="T38" i="23"/>
  <c r="AI37" i="23"/>
  <c r="AD37" i="23"/>
  <c r="AC37" i="23"/>
  <c r="AA37" i="23"/>
  <c r="AB37" i="23" s="1"/>
  <c r="Z37" i="23"/>
  <c r="U37" i="23"/>
  <c r="T37" i="23"/>
  <c r="AI36" i="23"/>
  <c r="AD36" i="23"/>
  <c r="AC36" i="23"/>
  <c r="AA36" i="23"/>
  <c r="AB36" i="23" s="1"/>
  <c r="Z36" i="23"/>
  <c r="U36" i="23"/>
  <c r="T36" i="23"/>
  <c r="AI35" i="23"/>
  <c r="AD35" i="23"/>
  <c r="AC35" i="23"/>
  <c r="AA35" i="23"/>
  <c r="AB35" i="23" s="1"/>
  <c r="Z35" i="23"/>
  <c r="U35" i="23"/>
  <c r="T35" i="23"/>
  <c r="AI34" i="23"/>
  <c r="AD34" i="23"/>
  <c r="AC34" i="23"/>
  <c r="AA34" i="23"/>
  <c r="AB34" i="23" s="1"/>
  <c r="Z34" i="23"/>
  <c r="U34" i="23"/>
  <c r="T34" i="23"/>
  <c r="AI33" i="23"/>
  <c r="AD33" i="23"/>
  <c r="AC33" i="23"/>
  <c r="AA33" i="23"/>
  <c r="AB33" i="23" s="1"/>
  <c r="Z33" i="23"/>
  <c r="U33" i="23"/>
  <c r="T33" i="23"/>
  <c r="AI32" i="23"/>
  <c r="AD32" i="23"/>
  <c r="AC32" i="23"/>
  <c r="AA32" i="23"/>
  <c r="AB32" i="23" s="1"/>
  <c r="Z32" i="23"/>
  <c r="U32" i="23"/>
  <c r="T32" i="23"/>
  <c r="AI31" i="23"/>
  <c r="AD31" i="23"/>
  <c r="AC31" i="23"/>
  <c r="AA31" i="23"/>
  <c r="AB31" i="23" s="1"/>
  <c r="Z31" i="23"/>
  <c r="U31" i="23"/>
  <c r="T31" i="23"/>
  <c r="AI30" i="23"/>
  <c r="AD30" i="23"/>
  <c r="AC30" i="23"/>
  <c r="AA30" i="23"/>
  <c r="AB30" i="23" s="1"/>
  <c r="Z30" i="23"/>
  <c r="U30" i="23"/>
  <c r="T30" i="23"/>
  <c r="AI29" i="23"/>
  <c r="AD29" i="23"/>
  <c r="AC29" i="23"/>
  <c r="AA29" i="23"/>
  <c r="AB29" i="23" s="1"/>
  <c r="Z29" i="23"/>
  <c r="U29" i="23"/>
  <c r="T29" i="23"/>
  <c r="AI28" i="23"/>
  <c r="AD28" i="23"/>
  <c r="AC28" i="23"/>
  <c r="AA28" i="23"/>
  <c r="AB28" i="23" s="1"/>
  <c r="Z28" i="23"/>
  <c r="U28" i="23"/>
  <c r="T28" i="23"/>
  <c r="AI27" i="23"/>
  <c r="AD27" i="23"/>
  <c r="AC27" i="23"/>
  <c r="AA27" i="23"/>
  <c r="AB27" i="23" s="1"/>
  <c r="Z27" i="23"/>
  <c r="U27" i="23"/>
  <c r="T27" i="23"/>
  <c r="AI26" i="23"/>
  <c r="AD26" i="23"/>
  <c r="AC26" i="23"/>
  <c r="AA26" i="23"/>
  <c r="AB26" i="23" s="1"/>
  <c r="Z26" i="23"/>
  <c r="U26" i="23"/>
  <c r="T26" i="23"/>
  <c r="AI25" i="23"/>
  <c r="AD25" i="23"/>
  <c r="AC25" i="23"/>
  <c r="AA25" i="23"/>
  <c r="AB25" i="23" s="1"/>
  <c r="Z25" i="23"/>
  <c r="U25" i="23"/>
  <c r="T25" i="23"/>
  <c r="AI24" i="23"/>
  <c r="AD24" i="23"/>
  <c r="AC24" i="23"/>
  <c r="AA24" i="23"/>
  <c r="AB24" i="23" s="1"/>
  <c r="Z24" i="23"/>
  <c r="U24" i="23"/>
  <c r="T24" i="23"/>
  <c r="AI23" i="23"/>
  <c r="AD23" i="23"/>
  <c r="AC23" i="23"/>
  <c r="AA23" i="23"/>
  <c r="AB23" i="23" s="1"/>
  <c r="Z23" i="23"/>
  <c r="U23" i="23"/>
  <c r="T23" i="23"/>
  <c r="AI22" i="23"/>
  <c r="AD22" i="23"/>
  <c r="AC22" i="23"/>
  <c r="AA22" i="23"/>
  <c r="AB22" i="23" s="1"/>
  <c r="Z22" i="23"/>
  <c r="U22" i="23"/>
  <c r="T22" i="23"/>
  <c r="AI21" i="23"/>
  <c r="AD21" i="23"/>
  <c r="AC21" i="23"/>
  <c r="AA21" i="23"/>
  <c r="AB21" i="23" s="1"/>
  <c r="Z21" i="23"/>
  <c r="U21" i="23"/>
  <c r="T21" i="23"/>
  <c r="AI20" i="23"/>
  <c r="AD20" i="23"/>
  <c r="AC20" i="23"/>
  <c r="AA20" i="23"/>
  <c r="AB20" i="23" s="1"/>
  <c r="Z20" i="23"/>
  <c r="U20" i="23"/>
  <c r="T20" i="23"/>
  <c r="AD19" i="23"/>
  <c r="AC19" i="23"/>
  <c r="AA19" i="23"/>
  <c r="AB19" i="23" s="1"/>
  <c r="U19" i="23"/>
  <c r="T19" i="23"/>
  <c r="AD18" i="23"/>
  <c r="AC18" i="23"/>
  <c r="AA18" i="23"/>
  <c r="AB18" i="23" s="1"/>
  <c r="U18" i="23"/>
  <c r="T18" i="23"/>
  <c r="AI17" i="23"/>
  <c r="AD17" i="23"/>
  <c r="AC17" i="23"/>
  <c r="AA17" i="23"/>
  <c r="AB17" i="23" s="1"/>
  <c r="Z17" i="23"/>
  <c r="U17" i="23"/>
  <c r="T17" i="23"/>
  <c r="AI16" i="23"/>
  <c r="AD16" i="23"/>
  <c r="AC16" i="23"/>
  <c r="AA16" i="23"/>
  <c r="AB16" i="23" s="1"/>
  <c r="Z16" i="23"/>
  <c r="U16" i="23"/>
  <c r="T16" i="23"/>
  <c r="AI15" i="23"/>
  <c r="AD15" i="23"/>
  <c r="AC15" i="23"/>
  <c r="AA15" i="23"/>
  <c r="AB15" i="23" s="1"/>
  <c r="Z15" i="23"/>
  <c r="U15" i="23"/>
  <c r="T15" i="23"/>
  <c r="AI14" i="23"/>
  <c r="AD14" i="23"/>
  <c r="AC14" i="23"/>
  <c r="AA14" i="23"/>
  <c r="AB14" i="23" s="1"/>
  <c r="Z14" i="23"/>
  <c r="U14" i="23"/>
  <c r="T14" i="23"/>
  <c r="AD13" i="23"/>
  <c r="AC13" i="23"/>
  <c r="AA13" i="23"/>
  <c r="AB13" i="23" s="1"/>
  <c r="U13" i="23"/>
  <c r="T13" i="23"/>
  <c r="AD12" i="23"/>
  <c r="AC12" i="23"/>
  <c r="AA12" i="23"/>
  <c r="AB12" i="23" s="1"/>
  <c r="U12" i="23"/>
  <c r="T12" i="23"/>
  <c r="P1210" i="23"/>
  <c r="I1210" i="23"/>
  <c r="H1210" i="23"/>
  <c r="F1210" i="23"/>
  <c r="P1209" i="23"/>
  <c r="I1209" i="23"/>
  <c r="H1209" i="23"/>
  <c r="F1209" i="23"/>
  <c r="P1208" i="23"/>
  <c r="I1208" i="23"/>
  <c r="H1208" i="23"/>
  <c r="F1208" i="23"/>
  <c r="P1207" i="23"/>
  <c r="I1207" i="23"/>
  <c r="H1207" i="23"/>
  <c r="F1207" i="23"/>
  <c r="BX1207" i="23" s="1"/>
  <c r="P1206" i="23"/>
  <c r="I1206" i="23"/>
  <c r="H1206" i="23"/>
  <c r="F1206" i="23"/>
  <c r="P1205" i="23"/>
  <c r="I1205" i="23"/>
  <c r="H1205" i="23"/>
  <c r="F1205" i="23"/>
  <c r="BX1205" i="23" s="1"/>
  <c r="P1204" i="23"/>
  <c r="I1204" i="23"/>
  <c r="H1204" i="23"/>
  <c r="F1204" i="23"/>
  <c r="P1203" i="23"/>
  <c r="I1203" i="23"/>
  <c r="H1203" i="23"/>
  <c r="F1203" i="23"/>
  <c r="BX1203" i="23" s="1"/>
  <c r="P1202" i="23"/>
  <c r="I1202" i="23"/>
  <c r="H1202" i="23"/>
  <c r="F1202" i="23"/>
  <c r="P1201" i="23"/>
  <c r="I1201" i="23"/>
  <c r="H1201" i="23"/>
  <c r="F1201" i="23"/>
  <c r="P1200" i="23"/>
  <c r="I1200" i="23"/>
  <c r="H1200" i="23"/>
  <c r="F1200" i="23"/>
  <c r="BX1200" i="23" s="1"/>
  <c r="P1199" i="23"/>
  <c r="I1199" i="23"/>
  <c r="H1199" i="23"/>
  <c r="F1199" i="23"/>
  <c r="P1198" i="23"/>
  <c r="I1198" i="23"/>
  <c r="H1198" i="23"/>
  <c r="F1198" i="23"/>
  <c r="P1197" i="23"/>
  <c r="I1197" i="23"/>
  <c r="H1197" i="23"/>
  <c r="F1197" i="23"/>
  <c r="BX1197" i="23" s="1"/>
  <c r="P1196" i="23"/>
  <c r="I1196" i="23"/>
  <c r="H1196" i="23"/>
  <c r="F1196" i="23"/>
  <c r="P1195" i="23"/>
  <c r="I1195" i="23"/>
  <c r="H1195" i="23"/>
  <c r="F1195" i="23"/>
  <c r="BX1195" i="23" s="1"/>
  <c r="P1194" i="23"/>
  <c r="I1194" i="23"/>
  <c r="H1194" i="23"/>
  <c r="F1194" i="23"/>
  <c r="P1193" i="23"/>
  <c r="I1193" i="23"/>
  <c r="H1193" i="23"/>
  <c r="F1193" i="23"/>
  <c r="P1192" i="23"/>
  <c r="I1192" i="23"/>
  <c r="H1192" i="23"/>
  <c r="F1192" i="23"/>
  <c r="P1191" i="23"/>
  <c r="I1191" i="23"/>
  <c r="H1191" i="23"/>
  <c r="F1191" i="23"/>
  <c r="AL1191" i="23" s="1"/>
  <c r="P1190" i="23"/>
  <c r="I1190" i="23"/>
  <c r="H1190" i="23"/>
  <c r="F1190" i="23"/>
  <c r="P1189" i="23"/>
  <c r="I1189" i="23"/>
  <c r="H1189" i="23"/>
  <c r="F1189" i="23"/>
  <c r="P1188" i="23"/>
  <c r="I1188" i="23"/>
  <c r="H1188" i="23"/>
  <c r="F1188" i="23"/>
  <c r="P1187" i="23"/>
  <c r="I1187" i="23"/>
  <c r="H1187" i="23"/>
  <c r="F1187" i="23"/>
  <c r="BX1187" i="23" s="1"/>
  <c r="P1186" i="23"/>
  <c r="I1186" i="23"/>
  <c r="H1186" i="23"/>
  <c r="F1186" i="23"/>
  <c r="P1185" i="23"/>
  <c r="I1185" i="23"/>
  <c r="H1185" i="23"/>
  <c r="F1185" i="23"/>
  <c r="P1184" i="23"/>
  <c r="I1184" i="23"/>
  <c r="H1184" i="23"/>
  <c r="F1184" i="23"/>
  <c r="P1183" i="23"/>
  <c r="I1183" i="23"/>
  <c r="H1183" i="23"/>
  <c r="F1183" i="23"/>
  <c r="P1182" i="23"/>
  <c r="I1182" i="23"/>
  <c r="H1182" i="23"/>
  <c r="F1182" i="23"/>
  <c r="P1181" i="23"/>
  <c r="I1181" i="23"/>
  <c r="H1181" i="23"/>
  <c r="F1181" i="23"/>
  <c r="BX1181" i="23" s="1"/>
  <c r="P1180" i="23"/>
  <c r="I1180" i="23"/>
  <c r="H1180" i="23"/>
  <c r="F1180" i="23"/>
  <c r="P1179" i="23"/>
  <c r="I1179" i="23"/>
  <c r="H1179" i="23"/>
  <c r="F1179" i="23"/>
  <c r="P1178" i="23"/>
  <c r="I1178" i="23"/>
  <c r="H1178" i="23"/>
  <c r="F1178" i="23"/>
  <c r="P1177" i="23"/>
  <c r="I1177" i="23"/>
  <c r="H1177" i="23"/>
  <c r="F1177" i="23"/>
  <c r="BX1177" i="23" s="1"/>
  <c r="P1176" i="23"/>
  <c r="I1176" i="23"/>
  <c r="H1176" i="23"/>
  <c r="F1176" i="23"/>
  <c r="P1175" i="23"/>
  <c r="I1175" i="23"/>
  <c r="H1175" i="23"/>
  <c r="F1175" i="23"/>
  <c r="BX1175" i="23" s="1"/>
  <c r="P1174" i="23"/>
  <c r="I1174" i="23"/>
  <c r="H1174" i="23"/>
  <c r="F1174" i="23"/>
  <c r="P1173" i="23"/>
  <c r="I1173" i="23"/>
  <c r="H1173" i="23"/>
  <c r="F1173" i="23"/>
  <c r="P1172" i="23"/>
  <c r="I1172" i="23"/>
  <c r="H1172" i="23"/>
  <c r="F1172" i="23"/>
  <c r="P1171" i="23"/>
  <c r="I1171" i="23"/>
  <c r="H1171" i="23"/>
  <c r="F1171" i="23"/>
  <c r="BX1171" i="23" s="1"/>
  <c r="P1170" i="23"/>
  <c r="I1170" i="23"/>
  <c r="H1170" i="23"/>
  <c r="F1170" i="23"/>
  <c r="P1169" i="23"/>
  <c r="I1169" i="23"/>
  <c r="H1169" i="23"/>
  <c r="F1169" i="23"/>
  <c r="BX1169" i="23" s="1"/>
  <c r="P1168" i="23"/>
  <c r="I1168" i="23"/>
  <c r="H1168" i="23"/>
  <c r="F1168" i="23"/>
  <c r="P1167" i="23"/>
  <c r="I1167" i="23"/>
  <c r="H1167" i="23"/>
  <c r="F1167" i="23"/>
  <c r="BX1167" i="23" s="1"/>
  <c r="P1166" i="23"/>
  <c r="I1166" i="23"/>
  <c r="H1166" i="23"/>
  <c r="F1166" i="23"/>
  <c r="P1165" i="23"/>
  <c r="I1165" i="23"/>
  <c r="H1165" i="23"/>
  <c r="F1165" i="23"/>
  <c r="BX1165" i="23" s="1"/>
  <c r="P1164" i="23"/>
  <c r="I1164" i="23"/>
  <c r="H1164" i="23"/>
  <c r="F1164" i="23"/>
  <c r="BX1164" i="23" s="1"/>
  <c r="P1163" i="23"/>
  <c r="I1163" i="23"/>
  <c r="H1163" i="23"/>
  <c r="F1163" i="23"/>
  <c r="BX1163" i="23" s="1"/>
  <c r="P1162" i="23"/>
  <c r="I1162" i="23"/>
  <c r="H1162" i="23"/>
  <c r="F1162" i="23"/>
  <c r="P1161" i="23"/>
  <c r="I1161" i="23"/>
  <c r="H1161" i="23"/>
  <c r="F1161" i="23"/>
  <c r="P1160" i="23"/>
  <c r="I1160" i="23"/>
  <c r="H1160" i="23"/>
  <c r="F1160" i="23"/>
  <c r="P1159" i="23"/>
  <c r="I1159" i="23"/>
  <c r="H1159" i="23"/>
  <c r="F1159" i="23"/>
  <c r="BX1159" i="23" s="1"/>
  <c r="P1158" i="23"/>
  <c r="I1158" i="23"/>
  <c r="H1158" i="23"/>
  <c r="F1158" i="23"/>
  <c r="P1157" i="23"/>
  <c r="I1157" i="23"/>
  <c r="H1157" i="23"/>
  <c r="F1157" i="23"/>
  <c r="P1156" i="23"/>
  <c r="I1156" i="23"/>
  <c r="H1156" i="23"/>
  <c r="F1156" i="23"/>
  <c r="P1155" i="23"/>
  <c r="I1155" i="23"/>
  <c r="H1155" i="23"/>
  <c r="F1155" i="23"/>
  <c r="BX1155" i="23" s="1"/>
  <c r="P1154" i="23"/>
  <c r="I1154" i="23"/>
  <c r="H1154" i="23"/>
  <c r="F1154" i="23"/>
  <c r="BX1154" i="23" s="1"/>
  <c r="P1153" i="23"/>
  <c r="I1153" i="23"/>
  <c r="H1153" i="23"/>
  <c r="F1153" i="23"/>
  <c r="P1152" i="23"/>
  <c r="I1152" i="23"/>
  <c r="H1152" i="23"/>
  <c r="F1152" i="23"/>
  <c r="P1151" i="23"/>
  <c r="I1151" i="23"/>
  <c r="H1151" i="23"/>
  <c r="F1151" i="23"/>
  <c r="BX1151" i="23" s="1"/>
  <c r="P1150" i="23"/>
  <c r="I1150" i="23"/>
  <c r="H1150" i="23"/>
  <c r="F1150" i="23"/>
  <c r="P1149" i="23"/>
  <c r="I1149" i="23"/>
  <c r="H1149" i="23"/>
  <c r="F1149" i="23"/>
  <c r="BX1149" i="23" s="1"/>
  <c r="P1148" i="23"/>
  <c r="I1148" i="23"/>
  <c r="H1148" i="23"/>
  <c r="F1148" i="23"/>
  <c r="P1147" i="23"/>
  <c r="I1147" i="23"/>
  <c r="H1147" i="23"/>
  <c r="F1147" i="23"/>
  <c r="P1146" i="23"/>
  <c r="I1146" i="23"/>
  <c r="H1146" i="23"/>
  <c r="F1146" i="23"/>
  <c r="BX1146" i="23" s="1"/>
  <c r="P1145" i="23"/>
  <c r="I1145" i="23"/>
  <c r="H1145" i="23"/>
  <c r="F1145" i="23"/>
  <c r="P1144" i="23"/>
  <c r="I1144" i="23"/>
  <c r="H1144" i="23"/>
  <c r="F1144" i="23"/>
  <c r="P1143" i="23"/>
  <c r="I1143" i="23"/>
  <c r="H1143" i="23"/>
  <c r="F1143" i="23"/>
  <c r="P1142" i="23"/>
  <c r="I1142" i="23"/>
  <c r="H1142" i="23"/>
  <c r="F1142" i="23"/>
  <c r="P1141" i="23"/>
  <c r="I1141" i="23"/>
  <c r="H1141" i="23"/>
  <c r="F1141" i="23"/>
  <c r="BX1141" i="23" s="1"/>
  <c r="P1140" i="23"/>
  <c r="I1140" i="23"/>
  <c r="H1140" i="23"/>
  <c r="F1140" i="23"/>
  <c r="P1139" i="23"/>
  <c r="I1139" i="23"/>
  <c r="H1139" i="23"/>
  <c r="F1139" i="23"/>
  <c r="BX1139" i="23" s="1"/>
  <c r="P1138" i="23"/>
  <c r="I1138" i="23"/>
  <c r="H1138" i="23"/>
  <c r="F1138" i="23"/>
  <c r="P1137" i="23"/>
  <c r="I1137" i="23"/>
  <c r="H1137" i="23"/>
  <c r="F1137" i="23"/>
  <c r="P1136" i="23"/>
  <c r="I1136" i="23"/>
  <c r="H1136" i="23"/>
  <c r="F1136" i="23"/>
  <c r="P1135" i="23"/>
  <c r="I1135" i="23"/>
  <c r="H1135" i="23"/>
  <c r="F1135" i="23"/>
  <c r="BX1135" i="23" s="1"/>
  <c r="P1134" i="23"/>
  <c r="I1134" i="23"/>
  <c r="H1134" i="23"/>
  <c r="F1134" i="23"/>
  <c r="P1133" i="23"/>
  <c r="I1133" i="23"/>
  <c r="H1133" i="23"/>
  <c r="F1133" i="23"/>
  <c r="BX1133" i="23" s="1"/>
  <c r="P1132" i="23"/>
  <c r="I1132" i="23"/>
  <c r="H1132" i="23"/>
  <c r="F1132" i="23"/>
  <c r="P1131" i="23"/>
  <c r="I1131" i="23"/>
  <c r="H1131" i="23"/>
  <c r="F1131" i="23"/>
  <c r="P1130" i="23"/>
  <c r="I1130" i="23"/>
  <c r="H1130" i="23"/>
  <c r="F1130" i="23"/>
  <c r="P1129" i="23"/>
  <c r="I1129" i="23"/>
  <c r="H1129" i="23"/>
  <c r="F1129" i="23"/>
  <c r="BX1129" i="23" s="1"/>
  <c r="P1128" i="23"/>
  <c r="I1128" i="23"/>
  <c r="H1128" i="23"/>
  <c r="F1128" i="23"/>
  <c r="P1127" i="23"/>
  <c r="I1127" i="23"/>
  <c r="H1127" i="23"/>
  <c r="F1127" i="23"/>
  <c r="P1126" i="23"/>
  <c r="I1126" i="23"/>
  <c r="H1126" i="23"/>
  <c r="F1126" i="23"/>
  <c r="P1125" i="23"/>
  <c r="I1125" i="23"/>
  <c r="H1125" i="23"/>
  <c r="F1125" i="23"/>
  <c r="BX1125" i="23" s="1"/>
  <c r="P1124" i="23"/>
  <c r="I1124" i="23"/>
  <c r="H1124" i="23"/>
  <c r="F1124" i="23"/>
  <c r="P1123" i="23"/>
  <c r="I1123" i="23"/>
  <c r="H1123" i="23"/>
  <c r="F1123" i="23"/>
  <c r="BX1123" i="23" s="1"/>
  <c r="P1122" i="23"/>
  <c r="I1122" i="23"/>
  <c r="H1122" i="23"/>
  <c r="F1122" i="23"/>
  <c r="P1121" i="23"/>
  <c r="I1121" i="23"/>
  <c r="H1121" i="23"/>
  <c r="F1121" i="23"/>
  <c r="BX1121" i="23" s="1"/>
  <c r="P1120" i="23"/>
  <c r="I1120" i="23"/>
  <c r="H1120" i="23"/>
  <c r="F1120" i="23"/>
  <c r="P1119" i="23"/>
  <c r="I1119" i="23"/>
  <c r="H1119" i="23"/>
  <c r="F1119" i="23"/>
  <c r="BX1119" i="23" s="1"/>
  <c r="P1118" i="23"/>
  <c r="I1118" i="23"/>
  <c r="H1118" i="23"/>
  <c r="F1118" i="23"/>
  <c r="P1117" i="23"/>
  <c r="I1117" i="23"/>
  <c r="H1117" i="23"/>
  <c r="F1117" i="23"/>
  <c r="BX1117" i="23" s="1"/>
  <c r="P1116" i="23"/>
  <c r="I1116" i="23"/>
  <c r="H1116" i="23"/>
  <c r="F1116" i="23"/>
  <c r="P1115" i="23"/>
  <c r="I1115" i="23"/>
  <c r="H1115" i="23"/>
  <c r="F1115" i="23"/>
  <c r="BX1115" i="23" s="1"/>
  <c r="P1114" i="23"/>
  <c r="I1114" i="23"/>
  <c r="H1114" i="23"/>
  <c r="F1114" i="23"/>
  <c r="P1113" i="23"/>
  <c r="I1113" i="23"/>
  <c r="H1113" i="23"/>
  <c r="F1113" i="23"/>
  <c r="P1112" i="23"/>
  <c r="I1112" i="23"/>
  <c r="H1112" i="23"/>
  <c r="F1112" i="23"/>
  <c r="P1111" i="23"/>
  <c r="I1111" i="23"/>
  <c r="H1111" i="23"/>
  <c r="F1111" i="23"/>
  <c r="P1110" i="23"/>
  <c r="I1110" i="23"/>
  <c r="H1110" i="23"/>
  <c r="F1110" i="23"/>
  <c r="BX1110" i="23" s="1"/>
  <c r="P1109" i="23"/>
  <c r="I1109" i="23"/>
  <c r="H1109" i="23"/>
  <c r="F1109" i="23"/>
  <c r="BX1109" i="23" s="1"/>
  <c r="P1108" i="23"/>
  <c r="I1108" i="23"/>
  <c r="H1108" i="23"/>
  <c r="F1108" i="23"/>
  <c r="P1107" i="23"/>
  <c r="I1107" i="23"/>
  <c r="H1107" i="23"/>
  <c r="F1107" i="23"/>
  <c r="BX1107" i="23" s="1"/>
  <c r="P1106" i="23"/>
  <c r="I1106" i="23"/>
  <c r="H1106" i="23"/>
  <c r="F1106" i="23"/>
  <c r="P1105" i="23"/>
  <c r="I1105" i="23"/>
  <c r="H1105" i="23"/>
  <c r="F1105" i="23"/>
  <c r="P1104" i="23"/>
  <c r="I1104" i="23"/>
  <c r="H1104" i="23"/>
  <c r="F1104" i="23"/>
  <c r="P1103" i="23"/>
  <c r="I1103" i="23"/>
  <c r="H1103" i="23"/>
  <c r="F1103" i="23"/>
  <c r="BX1103" i="23" s="1"/>
  <c r="P1102" i="23"/>
  <c r="I1102" i="23"/>
  <c r="H1102" i="23"/>
  <c r="F1102" i="23"/>
  <c r="P1101" i="23"/>
  <c r="I1101" i="23"/>
  <c r="H1101" i="23"/>
  <c r="F1101" i="23"/>
  <c r="P1100" i="23"/>
  <c r="I1100" i="23"/>
  <c r="H1100" i="23"/>
  <c r="F1100" i="23"/>
  <c r="P1099" i="23"/>
  <c r="I1099" i="23"/>
  <c r="H1099" i="23"/>
  <c r="F1099" i="23"/>
  <c r="BX1099" i="23" s="1"/>
  <c r="P1098" i="23"/>
  <c r="I1098" i="23"/>
  <c r="H1098" i="23"/>
  <c r="F1098" i="23"/>
  <c r="P1097" i="23"/>
  <c r="I1097" i="23"/>
  <c r="H1097" i="23"/>
  <c r="F1097" i="23"/>
  <c r="BX1097" i="23" s="1"/>
  <c r="P1096" i="23"/>
  <c r="I1096" i="23"/>
  <c r="H1096" i="23"/>
  <c r="F1096" i="23"/>
  <c r="P1095" i="23"/>
  <c r="I1095" i="23"/>
  <c r="H1095" i="23"/>
  <c r="F1095" i="23"/>
  <c r="BX1095" i="23" s="1"/>
  <c r="P1094" i="23"/>
  <c r="I1094" i="23"/>
  <c r="H1094" i="23"/>
  <c r="F1094" i="23"/>
  <c r="P1093" i="23"/>
  <c r="I1093" i="23"/>
  <c r="H1093" i="23"/>
  <c r="F1093" i="23"/>
  <c r="BX1093" i="23" s="1"/>
  <c r="P1092" i="23"/>
  <c r="I1092" i="23"/>
  <c r="H1092" i="23"/>
  <c r="F1092" i="23"/>
  <c r="P1091" i="23"/>
  <c r="I1091" i="23"/>
  <c r="H1091" i="23"/>
  <c r="F1091" i="23"/>
  <c r="BX1091" i="23" s="1"/>
  <c r="P1090" i="23"/>
  <c r="I1090" i="23"/>
  <c r="H1090" i="23"/>
  <c r="F1090" i="23"/>
  <c r="P1089" i="23"/>
  <c r="I1089" i="23"/>
  <c r="H1089" i="23"/>
  <c r="F1089" i="23"/>
  <c r="P1088" i="23"/>
  <c r="I1088" i="23"/>
  <c r="H1088" i="23"/>
  <c r="F1088" i="23"/>
  <c r="P1087" i="23"/>
  <c r="I1087" i="23"/>
  <c r="H1087" i="23"/>
  <c r="F1087" i="23"/>
  <c r="BX1087" i="23" s="1"/>
  <c r="P1086" i="23"/>
  <c r="I1086" i="23"/>
  <c r="H1086" i="23"/>
  <c r="F1086" i="23"/>
  <c r="P1085" i="23"/>
  <c r="I1085" i="23"/>
  <c r="H1085" i="23"/>
  <c r="F1085" i="23"/>
  <c r="BX1085" i="23" s="1"/>
  <c r="P1084" i="23"/>
  <c r="I1084" i="23"/>
  <c r="H1084" i="23"/>
  <c r="F1084" i="23"/>
  <c r="P1083" i="23"/>
  <c r="I1083" i="23"/>
  <c r="H1083" i="23"/>
  <c r="F1083" i="23"/>
  <c r="P1082" i="23"/>
  <c r="I1082" i="23"/>
  <c r="H1082" i="23"/>
  <c r="F1082" i="23"/>
  <c r="P1081" i="23"/>
  <c r="I1081" i="23"/>
  <c r="H1081" i="23"/>
  <c r="F1081" i="23"/>
  <c r="BX1081" i="23" s="1"/>
  <c r="P1080" i="23"/>
  <c r="I1080" i="23"/>
  <c r="H1080" i="23"/>
  <c r="F1080" i="23"/>
  <c r="BX1080" i="23" s="1"/>
  <c r="P1079" i="23"/>
  <c r="I1079" i="23"/>
  <c r="H1079" i="23"/>
  <c r="F1079" i="23"/>
  <c r="BX1079" i="23" s="1"/>
  <c r="P1078" i="23"/>
  <c r="I1078" i="23"/>
  <c r="H1078" i="23"/>
  <c r="F1078" i="23"/>
  <c r="P1077" i="23"/>
  <c r="I1077" i="23"/>
  <c r="H1077" i="23"/>
  <c r="F1077" i="23"/>
  <c r="BX1077" i="23" s="1"/>
  <c r="P1076" i="23"/>
  <c r="I1076" i="23"/>
  <c r="H1076" i="23"/>
  <c r="F1076" i="23"/>
  <c r="P1075" i="23"/>
  <c r="I1075" i="23"/>
  <c r="H1075" i="23"/>
  <c r="F1075" i="23"/>
  <c r="BX1075" i="23" s="1"/>
  <c r="P1074" i="23"/>
  <c r="I1074" i="23"/>
  <c r="H1074" i="23"/>
  <c r="F1074" i="23"/>
  <c r="P1073" i="23"/>
  <c r="I1073" i="23"/>
  <c r="H1073" i="23"/>
  <c r="F1073" i="23"/>
  <c r="BX1073" i="23" s="1"/>
  <c r="P1072" i="23"/>
  <c r="I1072" i="23"/>
  <c r="H1072" i="23"/>
  <c r="F1072" i="23"/>
  <c r="P1071" i="23"/>
  <c r="I1071" i="23"/>
  <c r="H1071" i="23"/>
  <c r="F1071" i="23"/>
  <c r="BX1071" i="23" s="1"/>
  <c r="P1070" i="23"/>
  <c r="I1070" i="23"/>
  <c r="H1070" i="23"/>
  <c r="F1070" i="23"/>
  <c r="P1069" i="23"/>
  <c r="I1069" i="23"/>
  <c r="H1069" i="23"/>
  <c r="F1069" i="23"/>
  <c r="P1068" i="23"/>
  <c r="I1068" i="23"/>
  <c r="H1068" i="23"/>
  <c r="F1068" i="23"/>
  <c r="P1067" i="23"/>
  <c r="I1067" i="23"/>
  <c r="H1067" i="23"/>
  <c r="F1067" i="23"/>
  <c r="BX1067" i="23" s="1"/>
  <c r="P1066" i="23"/>
  <c r="I1066" i="23"/>
  <c r="H1066" i="23"/>
  <c r="F1066" i="23"/>
  <c r="P1065" i="23"/>
  <c r="I1065" i="23"/>
  <c r="H1065" i="23"/>
  <c r="F1065" i="23"/>
  <c r="P1064" i="23"/>
  <c r="I1064" i="23"/>
  <c r="H1064" i="23"/>
  <c r="F1064" i="23"/>
  <c r="P1063" i="23"/>
  <c r="I1063" i="23"/>
  <c r="H1063" i="23"/>
  <c r="F1063" i="23"/>
  <c r="BX1063" i="23" s="1"/>
  <c r="P1062" i="23"/>
  <c r="I1062" i="23"/>
  <c r="H1062" i="23"/>
  <c r="F1062" i="23"/>
  <c r="P1061" i="23"/>
  <c r="I1061" i="23"/>
  <c r="H1061" i="23"/>
  <c r="F1061" i="23"/>
  <c r="BX1061" i="23" s="1"/>
  <c r="P1060" i="23"/>
  <c r="I1060" i="23"/>
  <c r="H1060" i="23"/>
  <c r="F1060" i="23"/>
  <c r="P1059" i="23"/>
  <c r="I1059" i="23"/>
  <c r="H1059" i="23"/>
  <c r="F1059" i="23"/>
  <c r="P1058" i="23"/>
  <c r="I1058" i="23"/>
  <c r="H1058" i="23"/>
  <c r="F1058" i="23"/>
  <c r="P1057" i="23"/>
  <c r="I1057" i="23"/>
  <c r="H1057" i="23"/>
  <c r="F1057" i="23"/>
  <c r="P1056" i="23"/>
  <c r="I1056" i="23"/>
  <c r="H1056" i="23"/>
  <c r="F1056" i="23"/>
  <c r="P1055" i="23"/>
  <c r="I1055" i="23"/>
  <c r="H1055" i="23"/>
  <c r="F1055" i="23"/>
  <c r="BX1055" i="23" s="1"/>
  <c r="P1054" i="23"/>
  <c r="I1054" i="23"/>
  <c r="H1054" i="23"/>
  <c r="F1054" i="23"/>
  <c r="P1053" i="23"/>
  <c r="I1053" i="23"/>
  <c r="H1053" i="23"/>
  <c r="F1053" i="23"/>
  <c r="P1052" i="23"/>
  <c r="I1052" i="23"/>
  <c r="H1052" i="23"/>
  <c r="F1052" i="23"/>
  <c r="BX1052" i="23" s="1"/>
  <c r="P1051" i="23"/>
  <c r="I1051" i="23"/>
  <c r="H1051" i="23"/>
  <c r="F1051" i="23"/>
  <c r="S1051" i="23" s="1"/>
  <c r="P1050" i="23"/>
  <c r="I1050" i="23"/>
  <c r="H1050" i="23"/>
  <c r="F1050" i="23"/>
  <c r="BX1050" i="23" s="1"/>
  <c r="P1049" i="23"/>
  <c r="I1049" i="23"/>
  <c r="H1049" i="23"/>
  <c r="F1049" i="23"/>
  <c r="BX1049" i="23" s="1"/>
  <c r="P1048" i="23"/>
  <c r="I1048" i="23"/>
  <c r="H1048" i="23"/>
  <c r="F1048" i="23"/>
  <c r="P1047" i="23"/>
  <c r="I1047" i="23"/>
  <c r="H1047" i="23"/>
  <c r="F1047" i="23"/>
  <c r="BX1047" i="23" s="1"/>
  <c r="P1046" i="23"/>
  <c r="I1046" i="23"/>
  <c r="H1046" i="23"/>
  <c r="F1046" i="23"/>
  <c r="P1045" i="23"/>
  <c r="I1045" i="23"/>
  <c r="H1045" i="23"/>
  <c r="F1045" i="23"/>
  <c r="BX1045" i="23" s="1"/>
  <c r="P1044" i="23"/>
  <c r="I1044" i="23"/>
  <c r="H1044" i="23"/>
  <c r="F1044" i="23"/>
  <c r="P1043" i="23"/>
  <c r="I1043" i="23"/>
  <c r="H1043" i="23"/>
  <c r="F1043" i="23"/>
  <c r="BX1043" i="23" s="1"/>
  <c r="P1042" i="23"/>
  <c r="I1042" i="23"/>
  <c r="H1042" i="23"/>
  <c r="F1042" i="23"/>
  <c r="P1041" i="23"/>
  <c r="I1041" i="23"/>
  <c r="H1041" i="23"/>
  <c r="F1041" i="23"/>
  <c r="BX1041" i="23" s="1"/>
  <c r="P1040" i="23"/>
  <c r="I1040" i="23"/>
  <c r="H1040" i="23"/>
  <c r="F1040" i="23"/>
  <c r="BX1040" i="23" s="1"/>
  <c r="P1039" i="23"/>
  <c r="I1039" i="23"/>
  <c r="H1039" i="23"/>
  <c r="F1039" i="23"/>
  <c r="BX1039" i="23" s="1"/>
  <c r="P1038" i="23"/>
  <c r="I1038" i="23"/>
  <c r="H1038" i="23"/>
  <c r="F1038" i="23"/>
  <c r="P1037" i="23"/>
  <c r="I1037" i="23"/>
  <c r="H1037" i="23"/>
  <c r="F1037" i="23"/>
  <c r="P1036" i="23"/>
  <c r="I1036" i="23"/>
  <c r="H1036" i="23"/>
  <c r="F1036" i="23"/>
  <c r="P1035" i="23"/>
  <c r="I1035" i="23"/>
  <c r="H1035" i="23"/>
  <c r="F1035" i="23"/>
  <c r="BX1035" i="23" s="1"/>
  <c r="P1034" i="23"/>
  <c r="I1034" i="23"/>
  <c r="H1034" i="23"/>
  <c r="F1034" i="23"/>
  <c r="P1033" i="23"/>
  <c r="I1033" i="23"/>
  <c r="H1033" i="23"/>
  <c r="F1033" i="23"/>
  <c r="P1032" i="23"/>
  <c r="I1032" i="23"/>
  <c r="H1032" i="23"/>
  <c r="F1032" i="23"/>
  <c r="P1031" i="23"/>
  <c r="I1031" i="23"/>
  <c r="H1031" i="23"/>
  <c r="F1031" i="23"/>
  <c r="P1030" i="23"/>
  <c r="I1030" i="23"/>
  <c r="H1030" i="23"/>
  <c r="F1030" i="23"/>
  <c r="P1029" i="23"/>
  <c r="I1029" i="23"/>
  <c r="H1029" i="23"/>
  <c r="F1029" i="23"/>
  <c r="BX1029" i="23" s="1"/>
  <c r="P1028" i="23"/>
  <c r="I1028" i="23"/>
  <c r="H1028" i="23"/>
  <c r="F1028" i="23"/>
  <c r="P1027" i="23"/>
  <c r="I1027" i="23"/>
  <c r="H1027" i="23"/>
  <c r="F1027" i="23"/>
  <c r="BX1027" i="23" s="1"/>
  <c r="P1026" i="23"/>
  <c r="I1026" i="23"/>
  <c r="H1026" i="23"/>
  <c r="F1026" i="23"/>
  <c r="P1025" i="23"/>
  <c r="I1025" i="23"/>
  <c r="H1025" i="23"/>
  <c r="F1025" i="23"/>
  <c r="P1024" i="23"/>
  <c r="I1024" i="23"/>
  <c r="H1024" i="23"/>
  <c r="F1024" i="23"/>
  <c r="P1023" i="23"/>
  <c r="I1023" i="23"/>
  <c r="H1023" i="23"/>
  <c r="F1023" i="23"/>
  <c r="BX1023" i="23" s="1"/>
  <c r="P1022" i="23"/>
  <c r="I1022" i="23"/>
  <c r="H1022" i="23"/>
  <c r="F1022" i="23"/>
  <c r="P1021" i="23"/>
  <c r="I1021" i="23"/>
  <c r="H1021" i="23"/>
  <c r="F1021" i="23"/>
  <c r="BX1021" i="23" s="1"/>
  <c r="P1020" i="23"/>
  <c r="I1020" i="23"/>
  <c r="H1020" i="23"/>
  <c r="F1020" i="23"/>
  <c r="P1019" i="23"/>
  <c r="I1019" i="23"/>
  <c r="H1019" i="23"/>
  <c r="F1019" i="23"/>
  <c r="P1018" i="23"/>
  <c r="I1018" i="23"/>
  <c r="H1018" i="23"/>
  <c r="F1018" i="23"/>
  <c r="P1017" i="23"/>
  <c r="I1017" i="23"/>
  <c r="H1017" i="23"/>
  <c r="F1017" i="23"/>
  <c r="P1016" i="23"/>
  <c r="I1016" i="23"/>
  <c r="H1016" i="23"/>
  <c r="F1016" i="23"/>
  <c r="P1015" i="23"/>
  <c r="I1015" i="23"/>
  <c r="H1015" i="23"/>
  <c r="F1015" i="23"/>
  <c r="P1014" i="23"/>
  <c r="I1014" i="23"/>
  <c r="H1014" i="23"/>
  <c r="F1014" i="23"/>
  <c r="P1013" i="23"/>
  <c r="I1013" i="23"/>
  <c r="H1013" i="23"/>
  <c r="F1013" i="23"/>
  <c r="BX1013" i="23" s="1"/>
  <c r="P1012" i="23"/>
  <c r="I1012" i="23"/>
  <c r="H1012" i="23"/>
  <c r="F1012" i="23"/>
  <c r="BX1012" i="23" s="1"/>
  <c r="P1011" i="23"/>
  <c r="I1011" i="23"/>
  <c r="H1011" i="23"/>
  <c r="F1011" i="23"/>
  <c r="P1010" i="23"/>
  <c r="I1010" i="23"/>
  <c r="H1010" i="23"/>
  <c r="F1010" i="23"/>
  <c r="P1009" i="23"/>
  <c r="I1009" i="23"/>
  <c r="H1009" i="23"/>
  <c r="F1009" i="23"/>
  <c r="BX1009" i="23" s="1"/>
  <c r="P1008" i="23"/>
  <c r="I1008" i="23"/>
  <c r="H1008" i="23"/>
  <c r="F1008" i="23"/>
  <c r="P1007" i="23"/>
  <c r="I1007" i="23"/>
  <c r="H1007" i="23"/>
  <c r="F1007" i="23"/>
  <c r="BX1007" i="23" s="1"/>
  <c r="P1006" i="23"/>
  <c r="I1006" i="23"/>
  <c r="H1006" i="23"/>
  <c r="F1006" i="23"/>
  <c r="P1005" i="23"/>
  <c r="I1005" i="23"/>
  <c r="H1005" i="23"/>
  <c r="F1005" i="23"/>
  <c r="BX1005" i="23" s="1"/>
  <c r="P1004" i="23"/>
  <c r="I1004" i="23"/>
  <c r="H1004" i="23"/>
  <c r="F1004" i="23"/>
  <c r="BX1004" i="23" s="1"/>
  <c r="P1003" i="23"/>
  <c r="I1003" i="23"/>
  <c r="H1003" i="23"/>
  <c r="F1003" i="23"/>
  <c r="P1002" i="23"/>
  <c r="I1002" i="23"/>
  <c r="H1002" i="23"/>
  <c r="F1002" i="23"/>
  <c r="P1001" i="23"/>
  <c r="I1001" i="23"/>
  <c r="H1001" i="23"/>
  <c r="F1001" i="23"/>
  <c r="P1000" i="23"/>
  <c r="I1000" i="23"/>
  <c r="H1000" i="23"/>
  <c r="F1000" i="23"/>
  <c r="P999" i="23"/>
  <c r="I999" i="23"/>
  <c r="H999" i="23"/>
  <c r="F999" i="23"/>
  <c r="P998" i="23"/>
  <c r="I998" i="23"/>
  <c r="H998" i="23"/>
  <c r="F998" i="23"/>
  <c r="P997" i="23"/>
  <c r="I997" i="23"/>
  <c r="H997" i="23"/>
  <c r="F997" i="23"/>
  <c r="BX997" i="23" s="1"/>
  <c r="P996" i="23"/>
  <c r="I996" i="23"/>
  <c r="H996" i="23"/>
  <c r="F996" i="23"/>
  <c r="BX996" i="23" s="1"/>
  <c r="P995" i="23"/>
  <c r="I995" i="23"/>
  <c r="H995" i="23"/>
  <c r="F995" i="23"/>
  <c r="BX995" i="23" s="1"/>
  <c r="P994" i="23"/>
  <c r="I994" i="23"/>
  <c r="H994" i="23"/>
  <c r="F994" i="23"/>
  <c r="P993" i="23"/>
  <c r="I993" i="23"/>
  <c r="H993" i="23"/>
  <c r="F993" i="23"/>
  <c r="BX993" i="23" s="1"/>
  <c r="P992" i="23"/>
  <c r="I992" i="23"/>
  <c r="H992" i="23"/>
  <c r="F992" i="23"/>
  <c r="BX992" i="23" s="1"/>
  <c r="P991" i="23"/>
  <c r="I991" i="23"/>
  <c r="H991" i="23"/>
  <c r="F991" i="23"/>
  <c r="P990" i="23"/>
  <c r="I990" i="23"/>
  <c r="H990" i="23"/>
  <c r="F990" i="23"/>
  <c r="BX990" i="23" s="1"/>
  <c r="P989" i="23"/>
  <c r="I989" i="23"/>
  <c r="H989" i="23"/>
  <c r="F989" i="23"/>
  <c r="P988" i="23"/>
  <c r="I988" i="23"/>
  <c r="H988" i="23"/>
  <c r="F988" i="23"/>
  <c r="BX988" i="23" s="1"/>
  <c r="P987" i="23"/>
  <c r="I987" i="23"/>
  <c r="H987" i="23"/>
  <c r="F987" i="23"/>
  <c r="BX987" i="23" s="1"/>
  <c r="P986" i="23"/>
  <c r="I986" i="23"/>
  <c r="H986" i="23"/>
  <c r="F986" i="23"/>
  <c r="P985" i="23"/>
  <c r="I985" i="23"/>
  <c r="H985" i="23"/>
  <c r="F985" i="23"/>
  <c r="BX985" i="23" s="1"/>
  <c r="P984" i="23"/>
  <c r="I984" i="23"/>
  <c r="H984" i="23"/>
  <c r="F984" i="23"/>
  <c r="P983" i="23"/>
  <c r="I983" i="23"/>
  <c r="H983" i="23"/>
  <c r="F983" i="23"/>
  <c r="P982" i="23"/>
  <c r="I982" i="23"/>
  <c r="H982" i="23"/>
  <c r="F982" i="23"/>
  <c r="BX982" i="23" s="1"/>
  <c r="P981" i="23"/>
  <c r="I981" i="23"/>
  <c r="H981" i="23"/>
  <c r="F981" i="23"/>
  <c r="BX981" i="23" s="1"/>
  <c r="P980" i="23"/>
  <c r="I980" i="23"/>
  <c r="H980" i="23"/>
  <c r="F980" i="23"/>
  <c r="P979" i="23"/>
  <c r="I979" i="23"/>
  <c r="H979" i="23"/>
  <c r="F979" i="23"/>
  <c r="BX979" i="23" s="1"/>
  <c r="P978" i="23"/>
  <c r="I978" i="23"/>
  <c r="H978" i="23"/>
  <c r="F978" i="23"/>
  <c r="BX978" i="23" s="1"/>
  <c r="P977" i="23"/>
  <c r="I977" i="23"/>
  <c r="H977" i="23"/>
  <c r="F977" i="23"/>
  <c r="BX977" i="23" s="1"/>
  <c r="P976" i="23"/>
  <c r="I976" i="23"/>
  <c r="H976" i="23"/>
  <c r="F976" i="23"/>
  <c r="BX976" i="23" s="1"/>
  <c r="P975" i="23"/>
  <c r="I975" i="23"/>
  <c r="H975" i="23"/>
  <c r="F975" i="23"/>
  <c r="BX975" i="23" s="1"/>
  <c r="P974" i="23"/>
  <c r="I974" i="23"/>
  <c r="H974" i="23"/>
  <c r="F974" i="23"/>
  <c r="BX974" i="23" s="1"/>
  <c r="P973" i="23"/>
  <c r="I973" i="23"/>
  <c r="H973" i="23"/>
  <c r="F973" i="23"/>
  <c r="BX973" i="23" s="1"/>
  <c r="P972" i="23"/>
  <c r="I972" i="23"/>
  <c r="H972" i="23"/>
  <c r="F972" i="23"/>
  <c r="BX972" i="23" s="1"/>
  <c r="P971" i="23"/>
  <c r="I971" i="23"/>
  <c r="H971" i="23"/>
  <c r="F971" i="23"/>
  <c r="P970" i="23"/>
  <c r="I970" i="23"/>
  <c r="H970" i="23"/>
  <c r="F970" i="23"/>
  <c r="P969" i="23"/>
  <c r="I969" i="23"/>
  <c r="H969" i="23"/>
  <c r="F969" i="23"/>
  <c r="BX969" i="23" s="1"/>
  <c r="P968" i="23"/>
  <c r="I968" i="23"/>
  <c r="H968" i="23"/>
  <c r="F968" i="23"/>
  <c r="BX968" i="23" s="1"/>
  <c r="P967" i="23"/>
  <c r="I967" i="23"/>
  <c r="H967" i="23"/>
  <c r="F967" i="23"/>
  <c r="BX967" i="23" s="1"/>
  <c r="P966" i="23"/>
  <c r="I966" i="23"/>
  <c r="H966" i="23"/>
  <c r="F966" i="23"/>
  <c r="P965" i="23"/>
  <c r="I965" i="23"/>
  <c r="H965" i="23"/>
  <c r="F965" i="23"/>
  <c r="BX965" i="23" s="1"/>
  <c r="P964" i="23"/>
  <c r="I964" i="23"/>
  <c r="H964" i="23"/>
  <c r="F964" i="23"/>
  <c r="BX964" i="23" s="1"/>
  <c r="P963" i="23"/>
  <c r="I963" i="23"/>
  <c r="H963" i="23"/>
  <c r="F963" i="23"/>
  <c r="S963" i="23" s="1"/>
  <c r="P962" i="23"/>
  <c r="I962" i="23"/>
  <c r="H962" i="23"/>
  <c r="F962" i="23"/>
  <c r="P961" i="23"/>
  <c r="I961" i="23"/>
  <c r="H961" i="23"/>
  <c r="F961" i="23"/>
  <c r="BX961" i="23" s="1"/>
  <c r="P960" i="23"/>
  <c r="I960" i="23"/>
  <c r="H960" i="23"/>
  <c r="F960" i="23"/>
  <c r="BX960" i="23" s="1"/>
  <c r="P959" i="23"/>
  <c r="I959" i="23"/>
  <c r="H959" i="23"/>
  <c r="F959" i="23"/>
  <c r="P958" i="23"/>
  <c r="I958" i="23"/>
  <c r="H958" i="23"/>
  <c r="F958" i="23"/>
  <c r="P957" i="23"/>
  <c r="I957" i="23"/>
  <c r="H957" i="23"/>
  <c r="F957" i="23"/>
  <c r="BX957" i="23" s="1"/>
  <c r="P956" i="23"/>
  <c r="I956" i="23"/>
  <c r="H956" i="23"/>
  <c r="F956" i="23"/>
  <c r="P955" i="23"/>
  <c r="I955" i="23"/>
  <c r="H955" i="23"/>
  <c r="F955" i="23"/>
  <c r="BX955" i="23" s="1"/>
  <c r="P954" i="23"/>
  <c r="I954" i="23"/>
  <c r="H954" i="23"/>
  <c r="F954" i="23"/>
  <c r="BX954" i="23" s="1"/>
  <c r="P953" i="23"/>
  <c r="I953" i="23"/>
  <c r="H953" i="23"/>
  <c r="F953" i="23"/>
  <c r="P952" i="23"/>
  <c r="I952" i="23"/>
  <c r="H952" i="23"/>
  <c r="F952" i="23"/>
  <c r="P951" i="23"/>
  <c r="I951" i="23"/>
  <c r="H951" i="23"/>
  <c r="F951" i="23"/>
  <c r="BX951" i="23" s="1"/>
  <c r="P950" i="23"/>
  <c r="I950" i="23"/>
  <c r="H950" i="23"/>
  <c r="F950" i="23"/>
  <c r="BX950" i="23" s="1"/>
  <c r="P949" i="23"/>
  <c r="I949" i="23"/>
  <c r="H949" i="23"/>
  <c r="F949" i="23"/>
  <c r="P948" i="23"/>
  <c r="I948" i="23"/>
  <c r="H948" i="23"/>
  <c r="F948" i="23"/>
  <c r="P947" i="23"/>
  <c r="I947" i="23"/>
  <c r="H947" i="23"/>
  <c r="F947" i="23"/>
  <c r="BX947" i="23" s="1"/>
  <c r="P946" i="23"/>
  <c r="I946" i="23"/>
  <c r="H946" i="23"/>
  <c r="F946" i="23"/>
  <c r="BX946" i="23" s="1"/>
  <c r="P945" i="23"/>
  <c r="I945" i="23"/>
  <c r="H945" i="23"/>
  <c r="F945" i="23"/>
  <c r="BX945" i="23" s="1"/>
  <c r="P944" i="23"/>
  <c r="I944" i="23"/>
  <c r="H944" i="23"/>
  <c r="F944" i="23"/>
  <c r="BX944" i="23" s="1"/>
  <c r="P943" i="23"/>
  <c r="I943" i="23"/>
  <c r="H943" i="23"/>
  <c r="F943" i="23"/>
  <c r="P942" i="23"/>
  <c r="I942" i="23"/>
  <c r="H942" i="23"/>
  <c r="F942" i="23"/>
  <c r="P941" i="23"/>
  <c r="I941" i="23"/>
  <c r="H941" i="23"/>
  <c r="F941" i="23"/>
  <c r="P940" i="23"/>
  <c r="I940" i="23"/>
  <c r="H940" i="23"/>
  <c r="F940" i="23"/>
  <c r="BX940" i="23" s="1"/>
  <c r="P939" i="23"/>
  <c r="I939" i="23"/>
  <c r="H939" i="23"/>
  <c r="F939" i="23"/>
  <c r="P938" i="23"/>
  <c r="I938" i="23"/>
  <c r="H938" i="23"/>
  <c r="F938" i="23"/>
  <c r="BX938" i="23" s="1"/>
  <c r="P937" i="23"/>
  <c r="I937" i="23"/>
  <c r="H937" i="23"/>
  <c r="F937" i="23"/>
  <c r="P936" i="23"/>
  <c r="I936" i="23"/>
  <c r="H936" i="23"/>
  <c r="F936" i="23"/>
  <c r="P935" i="23"/>
  <c r="I935" i="23"/>
  <c r="H935" i="23"/>
  <c r="F935" i="23"/>
  <c r="BX935" i="23" s="1"/>
  <c r="P934" i="23"/>
  <c r="I934" i="23"/>
  <c r="H934" i="23"/>
  <c r="F934" i="23"/>
  <c r="BX934" i="23" s="1"/>
  <c r="P933" i="23"/>
  <c r="I933" i="23"/>
  <c r="H933" i="23"/>
  <c r="F933" i="23"/>
  <c r="BX933" i="23" s="1"/>
  <c r="P932" i="23"/>
  <c r="I932" i="23"/>
  <c r="H932" i="23"/>
  <c r="F932" i="23"/>
  <c r="BX932" i="23" s="1"/>
  <c r="P931" i="23"/>
  <c r="I931" i="23"/>
  <c r="H931" i="23"/>
  <c r="F931" i="23"/>
  <c r="BX931" i="23" s="1"/>
  <c r="P930" i="23"/>
  <c r="I930" i="23"/>
  <c r="H930" i="23"/>
  <c r="F930" i="23"/>
  <c r="P929" i="23"/>
  <c r="I929" i="23"/>
  <c r="H929" i="23"/>
  <c r="F929" i="23"/>
  <c r="BX929" i="23" s="1"/>
  <c r="P928" i="23"/>
  <c r="I928" i="23"/>
  <c r="H928" i="23"/>
  <c r="F928" i="23"/>
  <c r="P927" i="23"/>
  <c r="I927" i="23"/>
  <c r="H927" i="23"/>
  <c r="F927" i="23"/>
  <c r="BX927" i="23" s="1"/>
  <c r="P926" i="23"/>
  <c r="I926" i="23"/>
  <c r="H926" i="23"/>
  <c r="F926" i="23"/>
  <c r="P925" i="23"/>
  <c r="I925" i="23"/>
  <c r="H925" i="23"/>
  <c r="F925" i="23"/>
  <c r="P924" i="23"/>
  <c r="I924" i="23"/>
  <c r="H924" i="23"/>
  <c r="F924" i="23"/>
  <c r="P923" i="23"/>
  <c r="I923" i="23"/>
  <c r="H923" i="23"/>
  <c r="F923" i="23"/>
  <c r="BX923" i="23" s="1"/>
  <c r="P922" i="23"/>
  <c r="I922" i="23"/>
  <c r="H922" i="23"/>
  <c r="F922" i="23"/>
  <c r="BX922" i="23" s="1"/>
  <c r="P921" i="23"/>
  <c r="I921" i="23"/>
  <c r="H921" i="23"/>
  <c r="F921" i="23"/>
  <c r="BX921" i="23" s="1"/>
  <c r="P920" i="23"/>
  <c r="I920" i="23"/>
  <c r="H920" i="23"/>
  <c r="F920" i="23"/>
  <c r="P919" i="23"/>
  <c r="I919" i="23"/>
  <c r="H919" i="23"/>
  <c r="F919" i="23"/>
  <c r="BX919" i="23" s="1"/>
  <c r="P918" i="23"/>
  <c r="I918" i="23"/>
  <c r="H918" i="23"/>
  <c r="F918" i="23"/>
  <c r="P917" i="23"/>
  <c r="I917" i="23"/>
  <c r="H917" i="23"/>
  <c r="F917" i="23"/>
  <c r="BX917" i="23" s="1"/>
  <c r="P916" i="23"/>
  <c r="I916" i="23"/>
  <c r="H916" i="23"/>
  <c r="F916" i="23"/>
  <c r="P915" i="23"/>
  <c r="I915" i="23"/>
  <c r="H915" i="23"/>
  <c r="F915" i="23"/>
  <c r="P914" i="23"/>
  <c r="I914" i="23"/>
  <c r="H914" i="23"/>
  <c r="F914" i="23"/>
  <c r="P913" i="23"/>
  <c r="I913" i="23"/>
  <c r="H913" i="23"/>
  <c r="F913" i="23"/>
  <c r="BX913" i="23" s="1"/>
  <c r="P912" i="23"/>
  <c r="I912" i="23"/>
  <c r="H912" i="23"/>
  <c r="F912" i="23"/>
  <c r="P911" i="23"/>
  <c r="I911" i="23"/>
  <c r="H911" i="23"/>
  <c r="F911" i="23"/>
  <c r="P910" i="23"/>
  <c r="I910" i="23"/>
  <c r="H910" i="23"/>
  <c r="F910" i="23"/>
  <c r="P909" i="23"/>
  <c r="I909" i="23"/>
  <c r="H909" i="23"/>
  <c r="F909" i="23"/>
  <c r="P908" i="23"/>
  <c r="I908" i="23"/>
  <c r="H908" i="23"/>
  <c r="F908" i="23"/>
  <c r="BX908" i="23" s="1"/>
  <c r="P907" i="23"/>
  <c r="I907" i="23"/>
  <c r="H907" i="23"/>
  <c r="F907" i="23"/>
  <c r="P906" i="23"/>
  <c r="I906" i="23"/>
  <c r="H906" i="23"/>
  <c r="F906" i="23"/>
  <c r="P905" i="23"/>
  <c r="I905" i="23"/>
  <c r="H905" i="23"/>
  <c r="F905" i="23"/>
  <c r="BX905" i="23" s="1"/>
  <c r="P904" i="23"/>
  <c r="I904" i="23"/>
  <c r="H904" i="23"/>
  <c r="F904" i="23"/>
  <c r="P903" i="23"/>
  <c r="I903" i="23"/>
  <c r="H903" i="23"/>
  <c r="F903" i="23"/>
  <c r="BX903" i="23" s="1"/>
  <c r="P902" i="23"/>
  <c r="I902" i="23"/>
  <c r="H902" i="23"/>
  <c r="F902" i="23"/>
  <c r="BX902" i="23" s="1"/>
  <c r="P901" i="23"/>
  <c r="I901" i="23"/>
  <c r="H901" i="23"/>
  <c r="F901" i="23"/>
  <c r="BX901" i="23" s="1"/>
  <c r="P900" i="23"/>
  <c r="I900" i="23"/>
  <c r="H900" i="23"/>
  <c r="F900" i="23"/>
  <c r="P899" i="23"/>
  <c r="I899" i="23"/>
  <c r="H899" i="23"/>
  <c r="F899" i="23"/>
  <c r="BX899" i="23" s="1"/>
  <c r="P898" i="23"/>
  <c r="I898" i="23"/>
  <c r="H898" i="23"/>
  <c r="F898" i="23"/>
  <c r="P897" i="23"/>
  <c r="I897" i="23"/>
  <c r="H897" i="23"/>
  <c r="F897" i="23"/>
  <c r="BX897" i="23" s="1"/>
  <c r="P896" i="23"/>
  <c r="I896" i="23"/>
  <c r="H896" i="23"/>
  <c r="F896" i="23"/>
  <c r="P895" i="23"/>
  <c r="I895" i="23"/>
  <c r="H895" i="23"/>
  <c r="F895" i="23"/>
  <c r="P894" i="23"/>
  <c r="I894" i="23"/>
  <c r="H894" i="23"/>
  <c r="F894" i="23"/>
  <c r="P893" i="23"/>
  <c r="I893" i="23"/>
  <c r="H893" i="23"/>
  <c r="F893" i="23"/>
  <c r="P892" i="23"/>
  <c r="I892" i="23"/>
  <c r="H892" i="23"/>
  <c r="F892" i="23"/>
  <c r="BX892" i="23" s="1"/>
  <c r="P891" i="23"/>
  <c r="I891" i="23"/>
  <c r="H891" i="23"/>
  <c r="F891" i="23"/>
  <c r="BX891" i="23" s="1"/>
  <c r="P890" i="23"/>
  <c r="I890" i="23"/>
  <c r="H890" i="23"/>
  <c r="F890" i="23"/>
  <c r="P889" i="23"/>
  <c r="I889" i="23"/>
  <c r="H889" i="23"/>
  <c r="F889" i="23"/>
  <c r="BX889" i="23" s="1"/>
  <c r="P888" i="23"/>
  <c r="I888" i="23"/>
  <c r="H888" i="23"/>
  <c r="F888" i="23"/>
  <c r="P887" i="23"/>
  <c r="I887" i="23"/>
  <c r="H887" i="23"/>
  <c r="F887" i="23"/>
  <c r="BX887" i="23" s="1"/>
  <c r="P886" i="23"/>
  <c r="I886" i="23"/>
  <c r="H886" i="23"/>
  <c r="F886" i="23"/>
  <c r="P885" i="23"/>
  <c r="I885" i="23"/>
  <c r="H885" i="23"/>
  <c r="F885" i="23"/>
  <c r="BX885" i="23" s="1"/>
  <c r="P884" i="23"/>
  <c r="I884" i="23"/>
  <c r="H884" i="23"/>
  <c r="F884" i="23"/>
  <c r="BX884" i="23" s="1"/>
  <c r="P883" i="23"/>
  <c r="I883" i="23"/>
  <c r="H883" i="23"/>
  <c r="F883" i="23"/>
  <c r="P882" i="23"/>
  <c r="I882" i="23"/>
  <c r="H882" i="23"/>
  <c r="F882" i="23"/>
  <c r="BX882" i="23" s="1"/>
  <c r="P881" i="23"/>
  <c r="I881" i="23"/>
  <c r="H881" i="23"/>
  <c r="F881" i="23"/>
  <c r="P880" i="23"/>
  <c r="I880" i="23"/>
  <c r="H880" i="23"/>
  <c r="F880" i="23"/>
  <c r="BX880" i="23" s="1"/>
  <c r="P879" i="23"/>
  <c r="I879" i="23"/>
  <c r="H879" i="23"/>
  <c r="F879" i="23"/>
  <c r="P878" i="23"/>
  <c r="I878" i="23"/>
  <c r="H878" i="23"/>
  <c r="F878" i="23"/>
  <c r="BX878" i="23" s="1"/>
  <c r="P877" i="23"/>
  <c r="I877" i="23"/>
  <c r="H877" i="23"/>
  <c r="F877" i="23"/>
  <c r="BX877" i="23" s="1"/>
  <c r="P876" i="23"/>
  <c r="I876" i="23"/>
  <c r="H876" i="23"/>
  <c r="F876" i="23"/>
  <c r="P875" i="23"/>
  <c r="I875" i="23"/>
  <c r="H875" i="23"/>
  <c r="F875" i="23"/>
  <c r="P874" i="23"/>
  <c r="I874" i="23"/>
  <c r="H874" i="23"/>
  <c r="F874" i="23"/>
  <c r="BX874" i="23" s="1"/>
  <c r="P873" i="23"/>
  <c r="I873" i="23"/>
  <c r="H873" i="23"/>
  <c r="F873" i="23"/>
  <c r="P872" i="23"/>
  <c r="I872" i="23"/>
  <c r="H872" i="23"/>
  <c r="F872" i="23"/>
  <c r="P871" i="23"/>
  <c r="I871" i="23"/>
  <c r="H871" i="23"/>
  <c r="F871" i="23"/>
  <c r="BX871" i="23" s="1"/>
  <c r="P870" i="23"/>
  <c r="I870" i="23"/>
  <c r="H870" i="23"/>
  <c r="F870" i="23"/>
  <c r="P869" i="23"/>
  <c r="I869" i="23"/>
  <c r="H869" i="23"/>
  <c r="F869" i="23"/>
  <c r="BX869" i="23" s="1"/>
  <c r="P868" i="23"/>
  <c r="I868" i="23"/>
  <c r="H868" i="23"/>
  <c r="F868" i="23"/>
  <c r="P867" i="23"/>
  <c r="I867" i="23"/>
  <c r="H867" i="23"/>
  <c r="F867" i="23"/>
  <c r="BX867" i="23" s="1"/>
  <c r="P866" i="23"/>
  <c r="I866" i="23"/>
  <c r="H866" i="23"/>
  <c r="F866" i="23"/>
  <c r="BX866" i="23" s="1"/>
  <c r="P865" i="23"/>
  <c r="I865" i="23"/>
  <c r="H865" i="23"/>
  <c r="F865" i="23"/>
  <c r="BX865" i="23" s="1"/>
  <c r="P864" i="23"/>
  <c r="I864" i="23"/>
  <c r="H864" i="23"/>
  <c r="F864" i="23"/>
  <c r="P863" i="23"/>
  <c r="I863" i="23"/>
  <c r="H863" i="23"/>
  <c r="F863" i="23"/>
  <c r="BX863" i="23" s="1"/>
  <c r="P862" i="23"/>
  <c r="I862" i="23"/>
  <c r="H862" i="23"/>
  <c r="F862" i="23"/>
  <c r="BX862" i="23" s="1"/>
  <c r="P861" i="23"/>
  <c r="I861" i="23"/>
  <c r="H861" i="23"/>
  <c r="F861" i="23"/>
  <c r="P860" i="23"/>
  <c r="I860" i="23"/>
  <c r="H860" i="23"/>
  <c r="F860" i="23"/>
  <c r="BX860" i="23" s="1"/>
  <c r="P859" i="23"/>
  <c r="I859" i="23"/>
  <c r="H859" i="23"/>
  <c r="F859" i="23"/>
  <c r="P858" i="23"/>
  <c r="I858" i="23"/>
  <c r="H858" i="23"/>
  <c r="F858" i="23"/>
  <c r="P857" i="23"/>
  <c r="I857" i="23"/>
  <c r="H857" i="23"/>
  <c r="F857" i="23"/>
  <c r="BX857" i="23" s="1"/>
  <c r="P856" i="23"/>
  <c r="I856" i="23"/>
  <c r="H856" i="23"/>
  <c r="F856" i="23"/>
  <c r="P855" i="23"/>
  <c r="I855" i="23"/>
  <c r="H855" i="23"/>
  <c r="F855" i="23"/>
  <c r="BX855" i="23" s="1"/>
  <c r="P854" i="23"/>
  <c r="I854" i="23"/>
  <c r="H854" i="23"/>
  <c r="F854" i="23"/>
  <c r="P853" i="23"/>
  <c r="I853" i="23"/>
  <c r="H853" i="23"/>
  <c r="F853" i="23"/>
  <c r="BX853" i="23" s="1"/>
  <c r="P852" i="23"/>
  <c r="I852" i="23"/>
  <c r="H852" i="23"/>
  <c r="F852" i="23"/>
  <c r="BX852" i="23" s="1"/>
  <c r="P851" i="23"/>
  <c r="I851" i="23"/>
  <c r="H851" i="23"/>
  <c r="F851" i="23"/>
  <c r="BX851" i="23" s="1"/>
  <c r="P850" i="23"/>
  <c r="I850" i="23"/>
  <c r="H850" i="23"/>
  <c r="F850" i="23"/>
  <c r="BX850" i="23" s="1"/>
  <c r="P849" i="23"/>
  <c r="I849" i="23"/>
  <c r="H849" i="23"/>
  <c r="F849" i="23"/>
  <c r="BX849" i="23" s="1"/>
  <c r="P848" i="23"/>
  <c r="I848" i="23"/>
  <c r="H848" i="23"/>
  <c r="F848" i="23"/>
  <c r="P847" i="23"/>
  <c r="I847" i="23"/>
  <c r="H847" i="23"/>
  <c r="F847" i="23"/>
  <c r="BX847" i="23" s="1"/>
  <c r="P846" i="23"/>
  <c r="I846" i="23"/>
  <c r="H846" i="23"/>
  <c r="F846" i="23"/>
  <c r="P845" i="23"/>
  <c r="I845" i="23"/>
  <c r="H845" i="23"/>
  <c r="F845" i="23"/>
  <c r="P844" i="23"/>
  <c r="I844" i="23"/>
  <c r="H844" i="23"/>
  <c r="F844" i="23"/>
  <c r="P843" i="23"/>
  <c r="I843" i="23"/>
  <c r="H843" i="23"/>
  <c r="F843" i="23"/>
  <c r="BX843" i="23" s="1"/>
  <c r="P842" i="23"/>
  <c r="I842" i="23"/>
  <c r="H842" i="23"/>
  <c r="F842" i="23"/>
  <c r="BX842" i="23" s="1"/>
  <c r="P841" i="23"/>
  <c r="I841" i="23"/>
  <c r="H841" i="23"/>
  <c r="F841" i="23"/>
  <c r="P840" i="23"/>
  <c r="I840" i="23"/>
  <c r="H840" i="23"/>
  <c r="F840" i="23"/>
  <c r="BX840" i="23" s="1"/>
  <c r="P839" i="23"/>
  <c r="I839" i="23"/>
  <c r="H839" i="23"/>
  <c r="F839" i="23"/>
  <c r="BX839" i="23" s="1"/>
  <c r="P838" i="23"/>
  <c r="I838" i="23"/>
  <c r="H838" i="23"/>
  <c r="F838" i="23"/>
  <c r="BX838" i="23" s="1"/>
  <c r="P837" i="23"/>
  <c r="I837" i="23"/>
  <c r="H837" i="23"/>
  <c r="F837" i="23"/>
  <c r="P836" i="23"/>
  <c r="I836" i="23"/>
  <c r="H836" i="23"/>
  <c r="F836" i="23"/>
  <c r="BX836" i="23" s="1"/>
  <c r="P835" i="23"/>
  <c r="I835" i="23"/>
  <c r="H835" i="23"/>
  <c r="F835" i="23"/>
  <c r="BX835" i="23" s="1"/>
  <c r="P834" i="23"/>
  <c r="I834" i="23"/>
  <c r="H834" i="23"/>
  <c r="F834" i="23"/>
  <c r="BX834" i="23" s="1"/>
  <c r="P833" i="23"/>
  <c r="I833" i="23"/>
  <c r="H833" i="23"/>
  <c r="F833" i="23"/>
  <c r="BX833" i="23" s="1"/>
  <c r="P832" i="23"/>
  <c r="I832" i="23"/>
  <c r="H832" i="23"/>
  <c r="F832" i="23"/>
  <c r="P831" i="23"/>
  <c r="I831" i="23"/>
  <c r="H831" i="23"/>
  <c r="F831" i="23"/>
  <c r="BX831" i="23" s="1"/>
  <c r="P830" i="23"/>
  <c r="I830" i="23"/>
  <c r="H830" i="23"/>
  <c r="F830" i="23"/>
  <c r="P829" i="23"/>
  <c r="I829" i="23"/>
  <c r="H829" i="23"/>
  <c r="F829" i="23"/>
  <c r="BX829" i="23" s="1"/>
  <c r="P828" i="23"/>
  <c r="I828" i="23"/>
  <c r="H828" i="23"/>
  <c r="F828" i="23"/>
  <c r="P827" i="23"/>
  <c r="I827" i="23"/>
  <c r="H827" i="23"/>
  <c r="F827" i="23"/>
  <c r="BX827" i="23" s="1"/>
  <c r="P826" i="23"/>
  <c r="I826" i="23"/>
  <c r="H826" i="23"/>
  <c r="F826" i="23"/>
  <c r="BX826" i="23" s="1"/>
  <c r="P825" i="23"/>
  <c r="I825" i="23"/>
  <c r="H825" i="23"/>
  <c r="F825" i="23"/>
  <c r="P824" i="23"/>
  <c r="I824" i="23"/>
  <c r="H824" i="23"/>
  <c r="F824" i="23"/>
  <c r="BX824" i="23" s="1"/>
  <c r="P823" i="23"/>
  <c r="I823" i="23"/>
  <c r="H823" i="23"/>
  <c r="F823" i="23"/>
  <c r="BX823" i="23" s="1"/>
  <c r="P822" i="23"/>
  <c r="I822" i="23"/>
  <c r="H822" i="23"/>
  <c r="F822" i="23"/>
  <c r="BX822" i="23" s="1"/>
  <c r="P821" i="23"/>
  <c r="I821" i="23"/>
  <c r="H821" i="23"/>
  <c r="F821" i="23"/>
  <c r="BX821" i="23" s="1"/>
  <c r="P820" i="23"/>
  <c r="I820" i="23"/>
  <c r="H820" i="23"/>
  <c r="F820" i="23"/>
  <c r="BX820" i="23" s="1"/>
  <c r="P819" i="23"/>
  <c r="I819" i="23"/>
  <c r="H819" i="23"/>
  <c r="F819" i="23"/>
  <c r="BX819" i="23" s="1"/>
  <c r="P818" i="23"/>
  <c r="I818" i="23"/>
  <c r="H818" i="23"/>
  <c r="F818" i="23"/>
  <c r="P817" i="23"/>
  <c r="I817" i="23"/>
  <c r="H817" i="23"/>
  <c r="F817" i="23"/>
  <c r="BX817" i="23" s="1"/>
  <c r="P816" i="23"/>
  <c r="I816" i="23"/>
  <c r="H816" i="23"/>
  <c r="F816" i="23"/>
  <c r="BX816" i="23" s="1"/>
  <c r="P815" i="23"/>
  <c r="I815" i="23"/>
  <c r="H815" i="23"/>
  <c r="F815" i="23"/>
  <c r="P814" i="23"/>
  <c r="I814" i="23"/>
  <c r="H814" i="23"/>
  <c r="F814" i="23"/>
  <c r="P813" i="23"/>
  <c r="I813" i="23"/>
  <c r="H813" i="23"/>
  <c r="F813" i="23"/>
  <c r="BX813" i="23" s="1"/>
  <c r="P812" i="23"/>
  <c r="I812" i="23"/>
  <c r="H812" i="23"/>
  <c r="F812" i="23"/>
  <c r="P811" i="23"/>
  <c r="I811" i="23"/>
  <c r="H811" i="23"/>
  <c r="F811" i="23"/>
  <c r="BX811" i="23" s="1"/>
  <c r="P810" i="23"/>
  <c r="I810" i="23"/>
  <c r="H810" i="23"/>
  <c r="F810" i="23"/>
  <c r="BX810" i="23" s="1"/>
  <c r="P809" i="23"/>
  <c r="I809" i="23"/>
  <c r="H809" i="23"/>
  <c r="F809" i="23"/>
  <c r="P808" i="23"/>
  <c r="I808" i="23"/>
  <c r="H808" i="23"/>
  <c r="F808" i="23"/>
  <c r="BX808" i="23" s="1"/>
  <c r="P807" i="23"/>
  <c r="I807" i="23"/>
  <c r="H807" i="23"/>
  <c r="F807" i="23"/>
  <c r="BX807" i="23" s="1"/>
  <c r="P806" i="23"/>
  <c r="I806" i="23"/>
  <c r="H806" i="23"/>
  <c r="F806" i="23"/>
  <c r="BX806" i="23" s="1"/>
  <c r="P805" i="23"/>
  <c r="I805" i="23"/>
  <c r="H805" i="23"/>
  <c r="F805" i="23"/>
  <c r="P804" i="23"/>
  <c r="I804" i="23"/>
  <c r="H804" i="23"/>
  <c r="F804" i="23"/>
  <c r="P803" i="23"/>
  <c r="I803" i="23"/>
  <c r="H803" i="23"/>
  <c r="F803" i="23"/>
  <c r="BX803" i="23" s="1"/>
  <c r="P802" i="23"/>
  <c r="I802" i="23"/>
  <c r="H802" i="23"/>
  <c r="F802" i="23"/>
  <c r="BX802" i="23" s="1"/>
  <c r="P801" i="23"/>
  <c r="I801" i="23"/>
  <c r="H801" i="23"/>
  <c r="F801" i="23"/>
  <c r="P800" i="23"/>
  <c r="I800" i="23"/>
  <c r="H800" i="23"/>
  <c r="F800" i="23"/>
  <c r="P799" i="23"/>
  <c r="I799" i="23"/>
  <c r="H799" i="23"/>
  <c r="F799" i="23"/>
  <c r="BX799" i="23" s="1"/>
  <c r="P798" i="23"/>
  <c r="I798" i="23"/>
  <c r="H798" i="23"/>
  <c r="F798" i="23"/>
  <c r="BX798" i="23" s="1"/>
  <c r="P797" i="23"/>
  <c r="I797" i="23"/>
  <c r="H797" i="23"/>
  <c r="F797" i="23"/>
  <c r="BX797" i="23" s="1"/>
  <c r="P796" i="23"/>
  <c r="I796" i="23"/>
  <c r="H796" i="23"/>
  <c r="F796" i="23"/>
  <c r="P795" i="23"/>
  <c r="I795" i="23"/>
  <c r="H795" i="23"/>
  <c r="F795" i="23"/>
  <c r="BX795" i="23" s="1"/>
  <c r="P794" i="23"/>
  <c r="I794" i="23"/>
  <c r="H794" i="23"/>
  <c r="F794" i="23"/>
  <c r="P793" i="23"/>
  <c r="I793" i="23"/>
  <c r="H793" i="23"/>
  <c r="F793" i="23"/>
  <c r="BX793" i="23" s="1"/>
  <c r="P792" i="23"/>
  <c r="I792" i="23"/>
  <c r="H792" i="23"/>
  <c r="F792" i="23"/>
  <c r="P791" i="23"/>
  <c r="I791" i="23"/>
  <c r="H791" i="23"/>
  <c r="F791" i="23"/>
  <c r="BX791" i="23" s="1"/>
  <c r="P790" i="23"/>
  <c r="I790" i="23"/>
  <c r="H790" i="23"/>
  <c r="F790" i="23"/>
  <c r="P789" i="23"/>
  <c r="I789" i="23"/>
  <c r="H789" i="23"/>
  <c r="F789" i="23"/>
  <c r="BX789" i="23" s="1"/>
  <c r="P788" i="23"/>
  <c r="I788" i="23"/>
  <c r="H788" i="23"/>
  <c r="F788" i="23"/>
  <c r="BX788" i="23" s="1"/>
  <c r="P787" i="23"/>
  <c r="I787" i="23"/>
  <c r="H787" i="23"/>
  <c r="F787" i="23"/>
  <c r="BX787" i="23" s="1"/>
  <c r="P786" i="23"/>
  <c r="I786" i="23"/>
  <c r="H786" i="23"/>
  <c r="F786" i="23"/>
  <c r="BX786" i="23" s="1"/>
  <c r="P785" i="23"/>
  <c r="I785" i="23"/>
  <c r="H785" i="23"/>
  <c r="F785" i="23"/>
  <c r="BX785" i="23" s="1"/>
  <c r="P784" i="23"/>
  <c r="I784" i="23"/>
  <c r="H784" i="23"/>
  <c r="F784" i="23"/>
  <c r="BX784" i="23" s="1"/>
  <c r="P783" i="23"/>
  <c r="I783" i="23"/>
  <c r="H783" i="23"/>
  <c r="F783" i="23"/>
  <c r="BX783" i="23" s="1"/>
  <c r="P782" i="23"/>
  <c r="I782" i="23"/>
  <c r="H782" i="23"/>
  <c r="F782" i="23"/>
  <c r="BX782" i="23" s="1"/>
  <c r="P781" i="23"/>
  <c r="I781" i="23"/>
  <c r="H781" i="23"/>
  <c r="F781" i="23"/>
  <c r="S781" i="23" s="1"/>
  <c r="P780" i="23"/>
  <c r="I780" i="23"/>
  <c r="H780" i="23"/>
  <c r="F780" i="23"/>
  <c r="BX780" i="23" s="1"/>
  <c r="P779" i="23"/>
  <c r="I779" i="23"/>
  <c r="H779" i="23"/>
  <c r="F779" i="23"/>
  <c r="BX779" i="23" s="1"/>
  <c r="P778" i="23"/>
  <c r="I778" i="23"/>
  <c r="H778" i="23"/>
  <c r="F778" i="23"/>
  <c r="BX778" i="23" s="1"/>
  <c r="P777" i="23"/>
  <c r="I777" i="23"/>
  <c r="H777" i="23"/>
  <c r="F777" i="23"/>
  <c r="P776" i="23"/>
  <c r="I776" i="23"/>
  <c r="H776" i="23"/>
  <c r="F776" i="23"/>
  <c r="BX776" i="23" s="1"/>
  <c r="P775" i="23"/>
  <c r="I775" i="23"/>
  <c r="H775" i="23"/>
  <c r="F775" i="23"/>
  <c r="BX775" i="23" s="1"/>
  <c r="P774" i="23"/>
  <c r="I774" i="23"/>
  <c r="H774" i="23"/>
  <c r="F774" i="23"/>
  <c r="BX774" i="23" s="1"/>
  <c r="P773" i="23"/>
  <c r="I773" i="23"/>
  <c r="H773" i="23"/>
  <c r="F773" i="23"/>
  <c r="BX773" i="23" s="1"/>
  <c r="P772" i="23"/>
  <c r="I772" i="23"/>
  <c r="H772" i="23"/>
  <c r="F772" i="23"/>
  <c r="P771" i="23"/>
  <c r="I771" i="23"/>
  <c r="H771" i="23"/>
  <c r="F771" i="23"/>
  <c r="BX771" i="23" s="1"/>
  <c r="P770" i="23"/>
  <c r="I770" i="23"/>
  <c r="H770" i="23"/>
  <c r="F770" i="23"/>
  <c r="P769" i="23"/>
  <c r="I769" i="23"/>
  <c r="H769" i="23"/>
  <c r="F769" i="23"/>
  <c r="BX769" i="23" s="1"/>
  <c r="P768" i="23"/>
  <c r="I768" i="23"/>
  <c r="H768" i="23"/>
  <c r="F768" i="23"/>
  <c r="P767" i="23"/>
  <c r="I767" i="23"/>
  <c r="H767" i="23"/>
  <c r="F767" i="23"/>
  <c r="BX767" i="23" s="1"/>
  <c r="P766" i="23"/>
  <c r="I766" i="23"/>
  <c r="H766" i="23"/>
  <c r="F766" i="23"/>
  <c r="BX766" i="23" s="1"/>
  <c r="P765" i="23"/>
  <c r="I765" i="23"/>
  <c r="H765" i="23"/>
  <c r="F765" i="23"/>
  <c r="P764" i="23"/>
  <c r="I764" i="23"/>
  <c r="H764" i="23"/>
  <c r="F764" i="23"/>
  <c r="BX764" i="23" s="1"/>
  <c r="P763" i="23"/>
  <c r="I763" i="23"/>
  <c r="H763" i="23"/>
  <c r="F763" i="23"/>
  <c r="BX763" i="23" s="1"/>
  <c r="P762" i="23"/>
  <c r="I762" i="23"/>
  <c r="H762" i="23"/>
  <c r="F762" i="23"/>
  <c r="BX762" i="23" s="1"/>
  <c r="P761" i="23"/>
  <c r="I761" i="23"/>
  <c r="H761" i="23"/>
  <c r="F761" i="23"/>
  <c r="BX761" i="23" s="1"/>
  <c r="P760" i="23"/>
  <c r="I760" i="23"/>
  <c r="H760" i="23"/>
  <c r="F760" i="23"/>
  <c r="BX760" i="23" s="1"/>
  <c r="P759" i="23"/>
  <c r="I759" i="23"/>
  <c r="H759" i="23"/>
  <c r="F759" i="23"/>
  <c r="P758" i="23"/>
  <c r="I758" i="23"/>
  <c r="H758" i="23"/>
  <c r="F758" i="23"/>
  <c r="P757" i="23"/>
  <c r="I757" i="23"/>
  <c r="H757" i="23"/>
  <c r="F757" i="23"/>
  <c r="BX757" i="23" s="1"/>
  <c r="P756" i="23"/>
  <c r="I756" i="23"/>
  <c r="H756" i="23"/>
  <c r="F756" i="23"/>
  <c r="BX756" i="23" s="1"/>
  <c r="P755" i="23"/>
  <c r="I755" i="23"/>
  <c r="H755" i="23"/>
  <c r="F755" i="23"/>
  <c r="BX755" i="23" s="1"/>
  <c r="P754" i="23"/>
  <c r="I754" i="23"/>
  <c r="H754" i="23"/>
  <c r="F754" i="23"/>
  <c r="P753" i="23"/>
  <c r="I753" i="23"/>
  <c r="H753" i="23"/>
  <c r="F753" i="23"/>
  <c r="P752" i="23"/>
  <c r="I752" i="23"/>
  <c r="H752" i="23"/>
  <c r="F752" i="23"/>
  <c r="P751" i="23"/>
  <c r="I751" i="23"/>
  <c r="H751" i="23"/>
  <c r="F751" i="23"/>
  <c r="BX751" i="23" s="1"/>
  <c r="P750" i="23"/>
  <c r="I750" i="23"/>
  <c r="H750" i="23"/>
  <c r="F750" i="23"/>
  <c r="BX750" i="23" s="1"/>
  <c r="P749" i="23"/>
  <c r="I749" i="23"/>
  <c r="H749" i="23"/>
  <c r="F749" i="23"/>
  <c r="BX749" i="23" s="1"/>
  <c r="P748" i="23"/>
  <c r="I748" i="23"/>
  <c r="H748" i="23"/>
  <c r="F748" i="23"/>
  <c r="P747" i="23"/>
  <c r="I747" i="23"/>
  <c r="H747" i="23"/>
  <c r="F747" i="23"/>
  <c r="BX747" i="23" s="1"/>
  <c r="P746" i="23"/>
  <c r="I746" i="23"/>
  <c r="H746" i="23"/>
  <c r="F746" i="23"/>
  <c r="BX746" i="23" s="1"/>
  <c r="P745" i="23"/>
  <c r="I745" i="23"/>
  <c r="H745" i="23"/>
  <c r="F745" i="23"/>
  <c r="BX745" i="23" s="1"/>
  <c r="P744" i="23"/>
  <c r="I744" i="23"/>
  <c r="H744" i="23"/>
  <c r="F744" i="23"/>
  <c r="BX744" i="23" s="1"/>
  <c r="P743" i="23"/>
  <c r="I743" i="23"/>
  <c r="H743" i="23"/>
  <c r="F743" i="23"/>
  <c r="P742" i="23"/>
  <c r="I742" i="23"/>
  <c r="H742" i="23"/>
  <c r="F742" i="23"/>
  <c r="P741" i="23"/>
  <c r="I741" i="23"/>
  <c r="H741" i="23"/>
  <c r="F741" i="23"/>
  <c r="BX741" i="23" s="1"/>
  <c r="P740" i="23"/>
  <c r="I740" i="23"/>
  <c r="H740" i="23"/>
  <c r="F740" i="23"/>
  <c r="P739" i="23"/>
  <c r="I739" i="23"/>
  <c r="H739" i="23"/>
  <c r="F739" i="23"/>
  <c r="BX739" i="23" s="1"/>
  <c r="P738" i="23"/>
  <c r="I738" i="23"/>
  <c r="H738" i="23"/>
  <c r="F738" i="23"/>
  <c r="P737" i="23"/>
  <c r="I737" i="23"/>
  <c r="H737" i="23"/>
  <c r="F737" i="23"/>
  <c r="BX737" i="23" s="1"/>
  <c r="P736" i="23"/>
  <c r="I736" i="23"/>
  <c r="H736" i="23"/>
  <c r="F736" i="23"/>
  <c r="BX736" i="23" s="1"/>
  <c r="P735" i="23"/>
  <c r="I735" i="23"/>
  <c r="H735" i="23"/>
  <c r="F735" i="23"/>
  <c r="BX735" i="23" s="1"/>
  <c r="P734" i="23"/>
  <c r="I734" i="23"/>
  <c r="H734" i="23"/>
  <c r="F734" i="23"/>
  <c r="BX734" i="23" s="1"/>
  <c r="P733" i="23"/>
  <c r="I733" i="23"/>
  <c r="H733" i="23"/>
  <c r="F733" i="23"/>
  <c r="BX733" i="23" s="1"/>
  <c r="P732" i="23"/>
  <c r="I732" i="23"/>
  <c r="H732" i="23"/>
  <c r="F732" i="23"/>
  <c r="BX732" i="23" s="1"/>
  <c r="P731" i="23"/>
  <c r="I731" i="23"/>
  <c r="H731" i="23"/>
  <c r="F731" i="23"/>
  <c r="BX731" i="23" s="1"/>
  <c r="P730" i="23"/>
  <c r="I730" i="23"/>
  <c r="H730" i="23"/>
  <c r="F730" i="23"/>
  <c r="BX730" i="23" s="1"/>
  <c r="P729" i="23"/>
  <c r="I729" i="23"/>
  <c r="H729" i="23"/>
  <c r="F729" i="23"/>
  <c r="BX729" i="23" s="1"/>
  <c r="P728" i="23"/>
  <c r="I728" i="23"/>
  <c r="H728" i="23"/>
  <c r="F728" i="23"/>
  <c r="P727" i="23"/>
  <c r="I727" i="23"/>
  <c r="H727" i="23"/>
  <c r="F727" i="23"/>
  <c r="P726" i="23"/>
  <c r="I726" i="23"/>
  <c r="H726" i="23"/>
  <c r="F726" i="23"/>
  <c r="BX726" i="23" s="1"/>
  <c r="P725" i="23"/>
  <c r="I725" i="23"/>
  <c r="H725" i="23"/>
  <c r="F725" i="23"/>
  <c r="P724" i="23"/>
  <c r="I724" i="23"/>
  <c r="H724" i="23"/>
  <c r="F724" i="23"/>
  <c r="BX724" i="23" s="1"/>
  <c r="P723" i="23"/>
  <c r="I723" i="23"/>
  <c r="H723" i="23"/>
  <c r="F723" i="23"/>
  <c r="P722" i="23"/>
  <c r="I722" i="23"/>
  <c r="H722" i="23"/>
  <c r="F722" i="23"/>
  <c r="BX722" i="23" s="1"/>
  <c r="P721" i="23"/>
  <c r="I721" i="23"/>
  <c r="H721" i="23"/>
  <c r="F721" i="23"/>
  <c r="BX721" i="23" s="1"/>
  <c r="P720" i="23"/>
  <c r="I720" i="23"/>
  <c r="H720" i="23"/>
  <c r="F720" i="23"/>
  <c r="BX720" i="23" s="1"/>
  <c r="P719" i="23"/>
  <c r="I719" i="23"/>
  <c r="H719" i="23"/>
  <c r="F719" i="23"/>
  <c r="P718" i="23"/>
  <c r="I718" i="23"/>
  <c r="H718" i="23"/>
  <c r="F718" i="23"/>
  <c r="BX718" i="23" s="1"/>
  <c r="P717" i="23"/>
  <c r="I717" i="23"/>
  <c r="H717" i="23"/>
  <c r="F717" i="23"/>
  <c r="BX717" i="23" s="1"/>
  <c r="P716" i="23"/>
  <c r="I716" i="23"/>
  <c r="H716" i="23"/>
  <c r="F716" i="23"/>
  <c r="BX716" i="23" s="1"/>
  <c r="P715" i="23"/>
  <c r="I715" i="23"/>
  <c r="H715" i="23"/>
  <c r="F715" i="23"/>
  <c r="BX715" i="23" s="1"/>
  <c r="P714" i="23"/>
  <c r="I714" i="23"/>
  <c r="H714" i="23"/>
  <c r="F714" i="23"/>
  <c r="BX714" i="23" s="1"/>
  <c r="P713" i="23"/>
  <c r="I713" i="23"/>
  <c r="H713" i="23"/>
  <c r="F713" i="23"/>
  <c r="P712" i="23"/>
  <c r="I712" i="23"/>
  <c r="H712" i="23"/>
  <c r="F712" i="23"/>
  <c r="P711" i="23"/>
  <c r="I711" i="23"/>
  <c r="H711" i="23"/>
  <c r="F711" i="23"/>
  <c r="BX711" i="23" s="1"/>
  <c r="P710" i="23"/>
  <c r="I710" i="23"/>
  <c r="H710" i="23"/>
  <c r="F710" i="23"/>
  <c r="BX710" i="23" s="1"/>
  <c r="P709" i="23"/>
  <c r="I709" i="23"/>
  <c r="H709" i="23"/>
  <c r="F709" i="23"/>
  <c r="BX709" i="23" s="1"/>
  <c r="P708" i="23"/>
  <c r="I708" i="23"/>
  <c r="H708" i="23"/>
  <c r="F708" i="23"/>
  <c r="BX708" i="23" s="1"/>
  <c r="P707" i="23"/>
  <c r="I707" i="23"/>
  <c r="H707" i="23"/>
  <c r="F707" i="23"/>
  <c r="BX707" i="23" s="1"/>
  <c r="P706" i="23"/>
  <c r="I706" i="23"/>
  <c r="H706" i="23"/>
  <c r="F706" i="23"/>
  <c r="BX706" i="23" s="1"/>
  <c r="P705" i="23"/>
  <c r="I705" i="23"/>
  <c r="H705" i="23"/>
  <c r="F705" i="23"/>
  <c r="P704" i="23"/>
  <c r="I704" i="23"/>
  <c r="H704" i="23"/>
  <c r="F704" i="23"/>
  <c r="BX704" i="23" s="1"/>
  <c r="P703" i="23"/>
  <c r="I703" i="23"/>
  <c r="H703" i="23"/>
  <c r="F703" i="23"/>
  <c r="P702" i="23"/>
  <c r="I702" i="23"/>
  <c r="H702" i="23"/>
  <c r="F702" i="23"/>
  <c r="BX702" i="23" s="1"/>
  <c r="P701" i="23"/>
  <c r="I701" i="23"/>
  <c r="H701" i="23"/>
  <c r="F701" i="23"/>
  <c r="BX701" i="23" s="1"/>
  <c r="P700" i="23"/>
  <c r="I700" i="23"/>
  <c r="H700" i="23"/>
  <c r="F700" i="23"/>
  <c r="BX700" i="23" s="1"/>
  <c r="P699" i="23"/>
  <c r="I699" i="23"/>
  <c r="H699" i="23"/>
  <c r="F699" i="23"/>
  <c r="BX699" i="23" s="1"/>
  <c r="P698" i="23"/>
  <c r="I698" i="23"/>
  <c r="H698" i="23"/>
  <c r="F698" i="23"/>
  <c r="P697" i="23"/>
  <c r="I697" i="23"/>
  <c r="H697" i="23"/>
  <c r="F697" i="23"/>
  <c r="BX697" i="23" s="1"/>
  <c r="P696" i="23"/>
  <c r="I696" i="23"/>
  <c r="H696" i="23"/>
  <c r="F696" i="23"/>
  <c r="BX696" i="23" s="1"/>
  <c r="P695" i="23"/>
  <c r="I695" i="23"/>
  <c r="H695" i="23"/>
  <c r="F695" i="23"/>
  <c r="BX695" i="23" s="1"/>
  <c r="P694" i="23"/>
  <c r="I694" i="23"/>
  <c r="H694" i="23"/>
  <c r="F694" i="23"/>
  <c r="BX694" i="23" s="1"/>
  <c r="P693" i="23"/>
  <c r="I693" i="23"/>
  <c r="H693" i="23"/>
  <c r="F693" i="23"/>
  <c r="P692" i="23"/>
  <c r="I692" i="23"/>
  <c r="H692" i="23"/>
  <c r="F692" i="23"/>
  <c r="BX692" i="23" s="1"/>
  <c r="P691" i="23"/>
  <c r="I691" i="23"/>
  <c r="H691" i="23"/>
  <c r="F691" i="23"/>
  <c r="BX691" i="23" s="1"/>
  <c r="P690" i="23"/>
  <c r="I690" i="23"/>
  <c r="H690" i="23"/>
  <c r="F690" i="23"/>
  <c r="BX690" i="23" s="1"/>
  <c r="P689" i="23"/>
  <c r="I689" i="23"/>
  <c r="H689" i="23"/>
  <c r="F689" i="23"/>
  <c r="BX689" i="23" s="1"/>
  <c r="P688" i="23"/>
  <c r="I688" i="23"/>
  <c r="H688" i="23"/>
  <c r="F688" i="23"/>
  <c r="P687" i="23"/>
  <c r="I687" i="23"/>
  <c r="H687" i="23"/>
  <c r="F687" i="23"/>
  <c r="BX687" i="23" s="1"/>
  <c r="P686" i="23"/>
  <c r="I686" i="23"/>
  <c r="H686" i="23"/>
  <c r="F686" i="23"/>
  <c r="BX686" i="23" s="1"/>
  <c r="P685" i="23"/>
  <c r="I685" i="23"/>
  <c r="H685" i="23"/>
  <c r="F685" i="23"/>
  <c r="P684" i="23"/>
  <c r="I684" i="23"/>
  <c r="H684" i="23"/>
  <c r="F684" i="23"/>
  <c r="BX684" i="23" s="1"/>
  <c r="P683" i="23"/>
  <c r="I683" i="23"/>
  <c r="H683" i="23"/>
  <c r="F683" i="23"/>
  <c r="BX683" i="23" s="1"/>
  <c r="P682" i="23"/>
  <c r="I682" i="23"/>
  <c r="H682" i="23"/>
  <c r="F682" i="23"/>
  <c r="P681" i="23"/>
  <c r="I681" i="23"/>
  <c r="H681" i="23"/>
  <c r="F681" i="23"/>
  <c r="BX681" i="23" s="1"/>
  <c r="P680" i="23"/>
  <c r="I680" i="23"/>
  <c r="H680" i="23"/>
  <c r="F680" i="23"/>
  <c r="P679" i="23"/>
  <c r="I679" i="23"/>
  <c r="H679" i="23"/>
  <c r="F679" i="23"/>
  <c r="BX679" i="23" s="1"/>
  <c r="P678" i="23"/>
  <c r="I678" i="23"/>
  <c r="H678" i="23"/>
  <c r="F678" i="23"/>
  <c r="BX678" i="23" s="1"/>
  <c r="P677" i="23"/>
  <c r="I677" i="23"/>
  <c r="H677" i="23"/>
  <c r="F677" i="23"/>
  <c r="P676" i="23"/>
  <c r="I676" i="23"/>
  <c r="H676" i="23"/>
  <c r="F676" i="23"/>
  <c r="P675" i="23"/>
  <c r="I675" i="23"/>
  <c r="H675" i="23"/>
  <c r="F675" i="23"/>
  <c r="BX675" i="23" s="1"/>
  <c r="P674" i="23"/>
  <c r="I674" i="23"/>
  <c r="H674" i="23"/>
  <c r="F674" i="23"/>
  <c r="BX674" i="23" s="1"/>
  <c r="P673" i="23"/>
  <c r="I673" i="23"/>
  <c r="H673" i="23"/>
  <c r="F673" i="23"/>
  <c r="BX673" i="23" s="1"/>
  <c r="P672" i="23"/>
  <c r="I672" i="23"/>
  <c r="H672" i="23"/>
  <c r="F672" i="23"/>
  <c r="BX672" i="23" s="1"/>
  <c r="P671" i="23"/>
  <c r="I671" i="23"/>
  <c r="H671" i="23"/>
  <c r="F671" i="23"/>
  <c r="P670" i="23"/>
  <c r="I670" i="23"/>
  <c r="H670" i="23"/>
  <c r="F670" i="23"/>
  <c r="BX670" i="23" s="1"/>
  <c r="P669" i="23"/>
  <c r="I669" i="23"/>
  <c r="H669" i="23"/>
  <c r="F669" i="23"/>
  <c r="BX669" i="23" s="1"/>
  <c r="P668" i="23"/>
  <c r="I668" i="23"/>
  <c r="H668" i="23"/>
  <c r="F668" i="23"/>
  <c r="BX668" i="23" s="1"/>
  <c r="P667" i="23"/>
  <c r="I667" i="23"/>
  <c r="H667" i="23"/>
  <c r="F667" i="23"/>
  <c r="BX667" i="23" s="1"/>
  <c r="P666" i="23"/>
  <c r="I666" i="23"/>
  <c r="H666" i="23"/>
  <c r="F666" i="23"/>
  <c r="BX666" i="23" s="1"/>
  <c r="P665" i="23"/>
  <c r="I665" i="23"/>
  <c r="H665" i="23"/>
  <c r="F665" i="23"/>
  <c r="P664" i="23"/>
  <c r="I664" i="23"/>
  <c r="H664" i="23"/>
  <c r="F664" i="23"/>
  <c r="P663" i="23"/>
  <c r="I663" i="23"/>
  <c r="H663" i="23"/>
  <c r="F663" i="23"/>
  <c r="BX663" i="23" s="1"/>
  <c r="P662" i="23"/>
  <c r="I662" i="23"/>
  <c r="H662" i="23"/>
  <c r="F662" i="23"/>
  <c r="BX662" i="23" s="1"/>
  <c r="P661" i="23"/>
  <c r="I661" i="23"/>
  <c r="H661" i="23"/>
  <c r="F661" i="23"/>
  <c r="P660" i="23"/>
  <c r="I660" i="23"/>
  <c r="H660" i="23"/>
  <c r="F660" i="23"/>
  <c r="P659" i="23"/>
  <c r="I659" i="23"/>
  <c r="H659" i="23"/>
  <c r="F659" i="23"/>
  <c r="P658" i="23"/>
  <c r="I658" i="23"/>
  <c r="H658" i="23"/>
  <c r="F658" i="23"/>
  <c r="BX658" i="23" s="1"/>
  <c r="P657" i="23"/>
  <c r="I657" i="23"/>
  <c r="H657" i="23"/>
  <c r="F657" i="23"/>
  <c r="BX657" i="23" s="1"/>
  <c r="P656" i="23"/>
  <c r="I656" i="23"/>
  <c r="H656" i="23"/>
  <c r="F656" i="23"/>
  <c r="P655" i="23"/>
  <c r="I655" i="23"/>
  <c r="H655" i="23"/>
  <c r="F655" i="23"/>
  <c r="BX655" i="23" s="1"/>
  <c r="P654" i="23"/>
  <c r="I654" i="23"/>
  <c r="H654" i="23"/>
  <c r="F654" i="23"/>
  <c r="P653" i="23"/>
  <c r="I653" i="23"/>
  <c r="H653" i="23"/>
  <c r="F653" i="23"/>
  <c r="P652" i="23"/>
  <c r="I652" i="23"/>
  <c r="H652" i="23"/>
  <c r="F652" i="23"/>
  <c r="BX652" i="23" s="1"/>
  <c r="P651" i="23"/>
  <c r="I651" i="23"/>
  <c r="H651" i="23"/>
  <c r="F651" i="23"/>
  <c r="BX651" i="23" s="1"/>
  <c r="P650" i="23"/>
  <c r="I650" i="23"/>
  <c r="H650" i="23"/>
  <c r="F650" i="23"/>
  <c r="P649" i="23"/>
  <c r="I649" i="23"/>
  <c r="H649" i="23"/>
  <c r="F649" i="23"/>
  <c r="BX649" i="23" s="1"/>
  <c r="P648" i="23"/>
  <c r="I648" i="23"/>
  <c r="H648" i="23"/>
  <c r="F648" i="23"/>
  <c r="P647" i="23"/>
  <c r="I647" i="23"/>
  <c r="H647" i="23"/>
  <c r="F647" i="23"/>
  <c r="P646" i="23"/>
  <c r="I646" i="23"/>
  <c r="H646" i="23"/>
  <c r="F646" i="23"/>
  <c r="BX646" i="23" s="1"/>
  <c r="P645" i="23"/>
  <c r="I645" i="23"/>
  <c r="H645" i="23"/>
  <c r="F645" i="23"/>
  <c r="BX645" i="23" s="1"/>
  <c r="P644" i="23"/>
  <c r="I644" i="23"/>
  <c r="H644" i="23"/>
  <c r="F644" i="23"/>
  <c r="P643" i="23"/>
  <c r="I643" i="23"/>
  <c r="H643" i="23"/>
  <c r="F643" i="23"/>
  <c r="P642" i="23"/>
  <c r="I642" i="23"/>
  <c r="H642" i="23"/>
  <c r="F642" i="23"/>
  <c r="BX642" i="23" s="1"/>
  <c r="P641" i="23"/>
  <c r="I641" i="23"/>
  <c r="H641" i="23"/>
  <c r="F641" i="23"/>
  <c r="P640" i="23"/>
  <c r="I640" i="23"/>
  <c r="H640" i="23"/>
  <c r="F640" i="23"/>
  <c r="BX640" i="23" s="1"/>
  <c r="P639" i="23"/>
  <c r="I639" i="23"/>
  <c r="H639" i="23"/>
  <c r="F639" i="23"/>
  <c r="BX639" i="23" s="1"/>
  <c r="P638" i="23"/>
  <c r="I638" i="23"/>
  <c r="H638" i="23"/>
  <c r="F638" i="23"/>
  <c r="P637" i="23"/>
  <c r="I637" i="23"/>
  <c r="H637" i="23"/>
  <c r="F637" i="23"/>
  <c r="P636" i="23"/>
  <c r="I636" i="23"/>
  <c r="H636" i="23"/>
  <c r="F636" i="23"/>
  <c r="BX636" i="23" s="1"/>
  <c r="P635" i="23"/>
  <c r="I635" i="23"/>
  <c r="H635" i="23"/>
  <c r="F635" i="23"/>
  <c r="BX635" i="23" s="1"/>
  <c r="P634" i="23"/>
  <c r="I634" i="23"/>
  <c r="H634" i="23"/>
  <c r="F634" i="23"/>
  <c r="P633" i="23"/>
  <c r="I633" i="23"/>
  <c r="H633" i="23"/>
  <c r="F633" i="23"/>
  <c r="P632" i="23"/>
  <c r="I632" i="23"/>
  <c r="H632" i="23"/>
  <c r="F632" i="23"/>
  <c r="P631" i="23"/>
  <c r="I631" i="23"/>
  <c r="H631" i="23"/>
  <c r="F631" i="23"/>
  <c r="BX631" i="23" s="1"/>
  <c r="P630" i="23"/>
  <c r="I630" i="23"/>
  <c r="H630" i="23"/>
  <c r="F630" i="23"/>
  <c r="BX630" i="23" s="1"/>
  <c r="P629" i="23"/>
  <c r="I629" i="23"/>
  <c r="H629" i="23"/>
  <c r="F629" i="23"/>
  <c r="P628" i="23"/>
  <c r="I628" i="23"/>
  <c r="H628" i="23"/>
  <c r="F628" i="23"/>
  <c r="P627" i="23"/>
  <c r="I627" i="23"/>
  <c r="H627" i="23"/>
  <c r="F627" i="23"/>
  <c r="BX627" i="23" s="1"/>
  <c r="P626" i="23"/>
  <c r="I626" i="23"/>
  <c r="H626" i="23"/>
  <c r="F626" i="23"/>
  <c r="BX626" i="23" s="1"/>
  <c r="P625" i="23"/>
  <c r="I625" i="23"/>
  <c r="H625" i="23"/>
  <c r="F625" i="23"/>
  <c r="P624" i="23"/>
  <c r="I624" i="23"/>
  <c r="H624" i="23"/>
  <c r="F624" i="23"/>
  <c r="P623" i="23"/>
  <c r="I623" i="23"/>
  <c r="H623" i="23"/>
  <c r="F623" i="23"/>
  <c r="BX623" i="23" s="1"/>
  <c r="P622" i="23"/>
  <c r="I622" i="23"/>
  <c r="H622" i="23"/>
  <c r="F622" i="23"/>
  <c r="BX622" i="23" s="1"/>
  <c r="P621" i="23"/>
  <c r="I621" i="23"/>
  <c r="H621" i="23"/>
  <c r="F621" i="23"/>
  <c r="BE621" i="23" s="1"/>
  <c r="P620" i="23"/>
  <c r="I620" i="23"/>
  <c r="H620" i="23"/>
  <c r="F620" i="23"/>
  <c r="P619" i="23"/>
  <c r="I619" i="23"/>
  <c r="H619" i="23"/>
  <c r="F619" i="23"/>
  <c r="BX619" i="23" s="1"/>
  <c r="P618" i="23"/>
  <c r="I618" i="23"/>
  <c r="H618" i="23"/>
  <c r="F618" i="23"/>
  <c r="BX618" i="23" s="1"/>
  <c r="P617" i="23"/>
  <c r="I617" i="23"/>
  <c r="H617" i="23"/>
  <c r="F617" i="23"/>
  <c r="P616" i="23"/>
  <c r="I616" i="23"/>
  <c r="H616" i="23"/>
  <c r="F616" i="23"/>
  <c r="P615" i="23"/>
  <c r="I615" i="23"/>
  <c r="H615" i="23"/>
  <c r="F615" i="23"/>
  <c r="BX615" i="23" s="1"/>
  <c r="P614" i="23"/>
  <c r="I614" i="23"/>
  <c r="H614" i="23"/>
  <c r="F614" i="23"/>
  <c r="BX614" i="23" s="1"/>
  <c r="P613" i="23"/>
  <c r="I613" i="23"/>
  <c r="H613" i="23"/>
  <c r="F613" i="23"/>
  <c r="BX613" i="23" s="1"/>
  <c r="P612" i="23"/>
  <c r="I612" i="23"/>
  <c r="H612" i="23"/>
  <c r="F612" i="23"/>
  <c r="BX612" i="23" s="1"/>
  <c r="P611" i="23"/>
  <c r="I611" i="23"/>
  <c r="H611" i="23"/>
  <c r="F611" i="23"/>
  <c r="BX611" i="23" s="1"/>
  <c r="P610" i="23"/>
  <c r="I610" i="23"/>
  <c r="H610" i="23"/>
  <c r="F610" i="23"/>
  <c r="BX610" i="23" s="1"/>
  <c r="P609" i="23"/>
  <c r="I609" i="23"/>
  <c r="H609" i="23"/>
  <c r="F609" i="23"/>
  <c r="BX609" i="23" s="1"/>
  <c r="P608" i="23"/>
  <c r="I608" i="23"/>
  <c r="H608" i="23"/>
  <c r="F608" i="23"/>
  <c r="BX608" i="23" s="1"/>
  <c r="P607" i="23"/>
  <c r="I607" i="23"/>
  <c r="H607" i="23"/>
  <c r="F607" i="23"/>
  <c r="BX607" i="23" s="1"/>
  <c r="P606" i="23"/>
  <c r="I606" i="23"/>
  <c r="H606" i="23"/>
  <c r="F606" i="23"/>
  <c r="BX606" i="23" s="1"/>
  <c r="P605" i="23"/>
  <c r="I605" i="23"/>
  <c r="H605" i="23"/>
  <c r="F605" i="23"/>
  <c r="BX605" i="23" s="1"/>
  <c r="P604" i="23"/>
  <c r="I604" i="23"/>
  <c r="H604" i="23"/>
  <c r="F604" i="23"/>
  <c r="BX604" i="23" s="1"/>
  <c r="P603" i="23"/>
  <c r="I603" i="23"/>
  <c r="H603" i="23"/>
  <c r="F603" i="23"/>
  <c r="BX603" i="23" s="1"/>
  <c r="P602" i="23"/>
  <c r="I602" i="23"/>
  <c r="H602" i="23"/>
  <c r="F602" i="23"/>
  <c r="P601" i="23"/>
  <c r="I601" i="23"/>
  <c r="H601" i="23"/>
  <c r="F601" i="23"/>
  <c r="BX601" i="23" s="1"/>
  <c r="P600" i="23"/>
  <c r="I600" i="23"/>
  <c r="H600" i="23"/>
  <c r="F600" i="23"/>
  <c r="P599" i="23"/>
  <c r="I599" i="23"/>
  <c r="H599" i="23"/>
  <c r="F599" i="23"/>
  <c r="P598" i="23"/>
  <c r="I598" i="23"/>
  <c r="H598" i="23"/>
  <c r="F598" i="23"/>
  <c r="BX598" i="23" s="1"/>
  <c r="P597" i="23"/>
  <c r="I597" i="23"/>
  <c r="H597" i="23"/>
  <c r="F597" i="23"/>
  <c r="P596" i="23"/>
  <c r="I596" i="23"/>
  <c r="H596" i="23"/>
  <c r="F596" i="23"/>
  <c r="BX596" i="23" s="1"/>
  <c r="P595" i="23"/>
  <c r="I595" i="23"/>
  <c r="H595" i="23"/>
  <c r="F595" i="23"/>
  <c r="P594" i="23"/>
  <c r="I594" i="23"/>
  <c r="H594" i="23"/>
  <c r="F594" i="23"/>
  <c r="BX594" i="23" s="1"/>
  <c r="P593" i="23"/>
  <c r="I593" i="23"/>
  <c r="H593" i="23"/>
  <c r="F593" i="23"/>
  <c r="P592" i="23"/>
  <c r="I592" i="23"/>
  <c r="H592" i="23"/>
  <c r="F592" i="23"/>
  <c r="P591" i="23"/>
  <c r="I591" i="23"/>
  <c r="H591" i="23"/>
  <c r="F591" i="23"/>
  <c r="BX591" i="23" s="1"/>
  <c r="P590" i="23"/>
  <c r="I590" i="23"/>
  <c r="H590" i="23"/>
  <c r="F590" i="23"/>
  <c r="BX590" i="23" s="1"/>
  <c r="P589" i="23"/>
  <c r="I589" i="23"/>
  <c r="H589" i="23"/>
  <c r="F589" i="23"/>
  <c r="P588" i="23"/>
  <c r="I588" i="23"/>
  <c r="H588" i="23"/>
  <c r="F588" i="23"/>
  <c r="BX588" i="23" s="1"/>
  <c r="P587" i="23"/>
  <c r="I587" i="23"/>
  <c r="H587" i="23"/>
  <c r="F587" i="23"/>
  <c r="P586" i="23"/>
  <c r="I586" i="23"/>
  <c r="H586" i="23"/>
  <c r="F586" i="23"/>
  <c r="BX586" i="23" s="1"/>
  <c r="P585" i="23"/>
  <c r="I585" i="23"/>
  <c r="H585" i="23"/>
  <c r="F585" i="23"/>
  <c r="BX585" i="23" s="1"/>
  <c r="P584" i="23"/>
  <c r="I584" i="23"/>
  <c r="H584" i="23"/>
  <c r="F584" i="23"/>
  <c r="BX584" i="23" s="1"/>
  <c r="P583" i="23"/>
  <c r="I583" i="23"/>
  <c r="H583" i="23"/>
  <c r="F583" i="23"/>
  <c r="P582" i="23"/>
  <c r="I582" i="23"/>
  <c r="H582" i="23"/>
  <c r="F582" i="23"/>
  <c r="BX582" i="23" s="1"/>
  <c r="P581" i="23"/>
  <c r="I581" i="23"/>
  <c r="H581" i="23"/>
  <c r="F581" i="23"/>
  <c r="P580" i="23"/>
  <c r="I580" i="23"/>
  <c r="H580" i="23"/>
  <c r="F580" i="23"/>
  <c r="BX580" i="23" s="1"/>
  <c r="P579" i="23"/>
  <c r="I579" i="23"/>
  <c r="H579" i="23"/>
  <c r="F579" i="23"/>
  <c r="BX579" i="23" s="1"/>
  <c r="P578" i="23"/>
  <c r="I578" i="23"/>
  <c r="H578" i="23"/>
  <c r="F578" i="23"/>
  <c r="BX578" i="23" s="1"/>
  <c r="P577" i="23"/>
  <c r="I577" i="23"/>
  <c r="H577" i="23"/>
  <c r="F577" i="23"/>
  <c r="BX577" i="23" s="1"/>
  <c r="P576" i="23"/>
  <c r="I576" i="23"/>
  <c r="H576" i="23"/>
  <c r="F576" i="23"/>
  <c r="BX576" i="23" s="1"/>
  <c r="P575" i="23"/>
  <c r="I575" i="23"/>
  <c r="H575" i="23"/>
  <c r="F575" i="23"/>
  <c r="P574" i="23"/>
  <c r="I574" i="23"/>
  <c r="H574" i="23"/>
  <c r="F574" i="23"/>
  <c r="P573" i="23"/>
  <c r="I573" i="23"/>
  <c r="H573" i="23"/>
  <c r="F573" i="23"/>
  <c r="P572" i="23"/>
  <c r="I572" i="23"/>
  <c r="H572" i="23"/>
  <c r="F572" i="23"/>
  <c r="BX572" i="23" s="1"/>
  <c r="P571" i="23"/>
  <c r="I571" i="23"/>
  <c r="H571" i="23"/>
  <c r="F571" i="23"/>
  <c r="P570" i="23"/>
  <c r="I570" i="23"/>
  <c r="H570" i="23"/>
  <c r="F570" i="23"/>
  <c r="BX570" i="23" s="1"/>
  <c r="P569" i="23"/>
  <c r="I569" i="23"/>
  <c r="H569" i="23"/>
  <c r="F569" i="23"/>
  <c r="P568" i="23"/>
  <c r="I568" i="23"/>
  <c r="H568" i="23"/>
  <c r="F568" i="23"/>
  <c r="BX568" i="23" s="1"/>
  <c r="P567" i="23"/>
  <c r="I567" i="23"/>
  <c r="H567" i="23"/>
  <c r="F567" i="23"/>
  <c r="BX567" i="23" s="1"/>
  <c r="P566" i="23"/>
  <c r="I566" i="23"/>
  <c r="H566" i="23"/>
  <c r="F566" i="23"/>
  <c r="P565" i="23"/>
  <c r="I565" i="23"/>
  <c r="H565" i="23"/>
  <c r="F565" i="23"/>
  <c r="BX565" i="23" s="1"/>
  <c r="P564" i="23"/>
  <c r="I564" i="23"/>
  <c r="H564" i="23"/>
  <c r="F564" i="23"/>
  <c r="P563" i="23"/>
  <c r="I563" i="23"/>
  <c r="H563" i="23"/>
  <c r="F563" i="23"/>
  <c r="BX563" i="23" s="1"/>
  <c r="P562" i="23"/>
  <c r="I562" i="23"/>
  <c r="H562" i="23"/>
  <c r="F562" i="23"/>
  <c r="P561" i="23"/>
  <c r="I561" i="23"/>
  <c r="H561" i="23"/>
  <c r="F561" i="23"/>
  <c r="BX561" i="23" s="1"/>
  <c r="P560" i="23"/>
  <c r="I560" i="23"/>
  <c r="H560" i="23"/>
  <c r="F560" i="23"/>
  <c r="BX560" i="23" s="1"/>
  <c r="P559" i="23"/>
  <c r="I559" i="23"/>
  <c r="H559" i="23"/>
  <c r="F559" i="23"/>
  <c r="P558" i="23"/>
  <c r="I558" i="23"/>
  <c r="H558" i="23"/>
  <c r="F558" i="23"/>
  <c r="BX558" i="23" s="1"/>
  <c r="P557" i="23"/>
  <c r="I557" i="23"/>
  <c r="H557" i="23"/>
  <c r="F557" i="23"/>
  <c r="P556" i="23"/>
  <c r="I556" i="23"/>
  <c r="H556" i="23"/>
  <c r="F556" i="23"/>
  <c r="P555" i="23"/>
  <c r="I555" i="23"/>
  <c r="H555" i="23"/>
  <c r="F555" i="23"/>
  <c r="BX555" i="23" s="1"/>
  <c r="P554" i="23"/>
  <c r="I554" i="23"/>
  <c r="H554" i="23"/>
  <c r="F554" i="23"/>
  <c r="P553" i="23"/>
  <c r="I553" i="23"/>
  <c r="H553" i="23"/>
  <c r="F553" i="23"/>
  <c r="P552" i="23"/>
  <c r="I552" i="23"/>
  <c r="H552" i="23"/>
  <c r="F552" i="23"/>
  <c r="P551" i="23"/>
  <c r="I551" i="23"/>
  <c r="H551" i="23"/>
  <c r="F551" i="23"/>
  <c r="P550" i="23"/>
  <c r="I550" i="23"/>
  <c r="H550" i="23"/>
  <c r="F550" i="23"/>
  <c r="BX550" i="23" s="1"/>
  <c r="P549" i="23"/>
  <c r="I549" i="23"/>
  <c r="H549" i="23"/>
  <c r="F549" i="23"/>
  <c r="P548" i="23"/>
  <c r="I548" i="23"/>
  <c r="H548" i="23"/>
  <c r="F548" i="23"/>
  <c r="BX548" i="23" s="1"/>
  <c r="P547" i="23"/>
  <c r="I547" i="23"/>
  <c r="H547" i="23"/>
  <c r="F547" i="23"/>
  <c r="BX547" i="23" s="1"/>
  <c r="P546" i="23"/>
  <c r="I546" i="23"/>
  <c r="H546" i="23"/>
  <c r="F546" i="23"/>
  <c r="BX546" i="23" s="1"/>
  <c r="P545" i="23"/>
  <c r="I545" i="23"/>
  <c r="H545" i="23"/>
  <c r="F545" i="23"/>
  <c r="BX545" i="23" s="1"/>
  <c r="P544" i="23"/>
  <c r="I544" i="23"/>
  <c r="H544" i="23"/>
  <c r="F544" i="23"/>
  <c r="P543" i="23"/>
  <c r="I543" i="23"/>
  <c r="H543" i="23"/>
  <c r="F543" i="23"/>
  <c r="P542" i="23"/>
  <c r="I542" i="23"/>
  <c r="H542" i="23"/>
  <c r="F542" i="23"/>
  <c r="P541" i="23"/>
  <c r="I541" i="23"/>
  <c r="H541" i="23"/>
  <c r="F541" i="23"/>
  <c r="P540" i="23"/>
  <c r="I540" i="23"/>
  <c r="H540" i="23"/>
  <c r="F540" i="23"/>
  <c r="P539" i="23"/>
  <c r="I539" i="23"/>
  <c r="H539" i="23"/>
  <c r="F539" i="23"/>
  <c r="BX539" i="23" s="1"/>
  <c r="P538" i="23"/>
  <c r="I538" i="23"/>
  <c r="H538" i="23"/>
  <c r="F538" i="23"/>
  <c r="BX538" i="23" s="1"/>
  <c r="P537" i="23"/>
  <c r="I537" i="23"/>
  <c r="H537" i="23"/>
  <c r="F537" i="23"/>
  <c r="BX537" i="23" s="1"/>
  <c r="P536" i="23"/>
  <c r="I536" i="23"/>
  <c r="H536" i="23"/>
  <c r="F536" i="23"/>
  <c r="BX536" i="23" s="1"/>
  <c r="P535" i="23"/>
  <c r="I535" i="23"/>
  <c r="H535" i="23"/>
  <c r="F535" i="23"/>
  <c r="BX535" i="23" s="1"/>
  <c r="P534" i="23"/>
  <c r="I534" i="23"/>
  <c r="H534" i="23"/>
  <c r="F534" i="23"/>
  <c r="P533" i="23"/>
  <c r="I533" i="23"/>
  <c r="H533" i="23"/>
  <c r="F533" i="23"/>
  <c r="P532" i="23"/>
  <c r="I532" i="23"/>
  <c r="H532" i="23"/>
  <c r="F532" i="23"/>
  <c r="BX532" i="23" s="1"/>
  <c r="P531" i="23"/>
  <c r="I531" i="23"/>
  <c r="H531" i="23"/>
  <c r="F531" i="23"/>
  <c r="BX531" i="23" s="1"/>
  <c r="P530" i="23"/>
  <c r="I530" i="23"/>
  <c r="H530" i="23"/>
  <c r="F530" i="23"/>
  <c r="BX530" i="23" s="1"/>
  <c r="P529" i="23"/>
  <c r="I529" i="23"/>
  <c r="H529" i="23"/>
  <c r="F529" i="23"/>
  <c r="P528" i="23"/>
  <c r="I528" i="23"/>
  <c r="H528" i="23"/>
  <c r="F528" i="23"/>
  <c r="BX528" i="23" s="1"/>
  <c r="P527" i="23"/>
  <c r="I527" i="23"/>
  <c r="H527" i="23"/>
  <c r="F527" i="23"/>
  <c r="BX527" i="23" s="1"/>
  <c r="P526" i="23"/>
  <c r="I526" i="23"/>
  <c r="H526" i="23"/>
  <c r="F526" i="23"/>
  <c r="P525" i="23"/>
  <c r="I525" i="23"/>
  <c r="H525" i="23"/>
  <c r="F525" i="23"/>
  <c r="P524" i="23"/>
  <c r="I524" i="23"/>
  <c r="H524" i="23"/>
  <c r="F524" i="23"/>
  <c r="P523" i="23"/>
  <c r="I523" i="23"/>
  <c r="H523" i="23"/>
  <c r="F523" i="23"/>
  <c r="BX523" i="23" s="1"/>
  <c r="P522" i="23"/>
  <c r="I522" i="23"/>
  <c r="H522" i="23"/>
  <c r="F522" i="23"/>
  <c r="BX522" i="23" s="1"/>
  <c r="P521" i="23"/>
  <c r="I521" i="23"/>
  <c r="H521" i="23"/>
  <c r="F521" i="23"/>
  <c r="BX521" i="23" s="1"/>
  <c r="P520" i="23"/>
  <c r="I520" i="23"/>
  <c r="H520" i="23"/>
  <c r="F520" i="23"/>
  <c r="P519" i="23"/>
  <c r="I519" i="23"/>
  <c r="H519" i="23"/>
  <c r="F519" i="23"/>
  <c r="BX519" i="23" s="1"/>
  <c r="P518" i="23"/>
  <c r="I518" i="23"/>
  <c r="H518" i="23"/>
  <c r="F518" i="23"/>
  <c r="BX518" i="23" s="1"/>
  <c r="P517" i="23"/>
  <c r="I517" i="23"/>
  <c r="H517" i="23"/>
  <c r="F517" i="23"/>
  <c r="P516" i="23"/>
  <c r="I516" i="23"/>
  <c r="H516" i="23"/>
  <c r="F516" i="23"/>
  <c r="BX516" i="23" s="1"/>
  <c r="P515" i="23"/>
  <c r="I515" i="23"/>
  <c r="H515" i="23"/>
  <c r="F515" i="23"/>
  <c r="P514" i="23"/>
  <c r="I514" i="23"/>
  <c r="H514" i="23"/>
  <c r="F514" i="23"/>
  <c r="P513" i="23"/>
  <c r="I513" i="23"/>
  <c r="H513" i="23"/>
  <c r="F513" i="23"/>
  <c r="BX513" i="23" s="1"/>
  <c r="P512" i="23"/>
  <c r="I512" i="23"/>
  <c r="H512" i="23"/>
  <c r="F512" i="23"/>
  <c r="P511" i="23"/>
  <c r="I511" i="23"/>
  <c r="H511" i="23"/>
  <c r="F511" i="23"/>
  <c r="BX511" i="23" s="1"/>
  <c r="P510" i="23"/>
  <c r="I510" i="23"/>
  <c r="H510" i="23"/>
  <c r="F510" i="23"/>
  <c r="P509" i="23"/>
  <c r="I509" i="23"/>
  <c r="H509" i="23"/>
  <c r="F509" i="23"/>
  <c r="P508" i="23"/>
  <c r="I508" i="23"/>
  <c r="H508" i="23"/>
  <c r="F508" i="23"/>
  <c r="P507" i="23"/>
  <c r="I507" i="23"/>
  <c r="H507" i="23"/>
  <c r="F507" i="23"/>
  <c r="BX507" i="23" s="1"/>
  <c r="P506" i="23"/>
  <c r="I506" i="23"/>
  <c r="H506" i="23"/>
  <c r="F506" i="23"/>
  <c r="P505" i="23"/>
  <c r="I505" i="23"/>
  <c r="H505" i="23"/>
  <c r="F505" i="23"/>
  <c r="BX505" i="23" s="1"/>
  <c r="P504" i="23"/>
  <c r="I504" i="23"/>
  <c r="H504" i="23"/>
  <c r="F504" i="23"/>
  <c r="BX504" i="23" s="1"/>
  <c r="P503" i="23"/>
  <c r="I503" i="23"/>
  <c r="H503" i="23"/>
  <c r="F503" i="23"/>
  <c r="BX503" i="23" s="1"/>
  <c r="P502" i="23"/>
  <c r="I502" i="23"/>
  <c r="H502" i="23"/>
  <c r="F502" i="23"/>
  <c r="BX502" i="23" s="1"/>
  <c r="P501" i="23"/>
  <c r="I501" i="23"/>
  <c r="H501" i="23"/>
  <c r="F501" i="23"/>
  <c r="P500" i="23"/>
  <c r="I500" i="23"/>
  <c r="H500" i="23"/>
  <c r="F500" i="23"/>
  <c r="BX500" i="23" s="1"/>
  <c r="P499" i="23"/>
  <c r="I499" i="23"/>
  <c r="H499" i="23"/>
  <c r="F499" i="23"/>
  <c r="BX499" i="23" s="1"/>
  <c r="P498" i="23"/>
  <c r="I498" i="23"/>
  <c r="H498" i="23"/>
  <c r="F498" i="23"/>
  <c r="BX498" i="23" s="1"/>
  <c r="P497" i="23"/>
  <c r="I497" i="23"/>
  <c r="H497" i="23"/>
  <c r="F497" i="23"/>
  <c r="BX497" i="23" s="1"/>
  <c r="P496" i="23"/>
  <c r="I496" i="23"/>
  <c r="H496" i="23"/>
  <c r="F496" i="23"/>
  <c r="BX496" i="23" s="1"/>
  <c r="P495" i="23"/>
  <c r="I495" i="23"/>
  <c r="H495" i="23"/>
  <c r="F495" i="23"/>
  <c r="BX495" i="23" s="1"/>
  <c r="P494" i="23"/>
  <c r="I494" i="23"/>
  <c r="H494" i="23"/>
  <c r="F494" i="23"/>
  <c r="P493" i="23"/>
  <c r="I493" i="23"/>
  <c r="H493" i="23"/>
  <c r="F493" i="23"/>
  <c r="P492" i="23"/>
  <c r="I492" i="23"/>
  <c r="H492" i="23"/>
  <c r="F492" i="23"/>
  <c r="P491" i="23"/>
  <c r="I491" i="23"/>
  <c r="H491" i="23"/>
  <c r="F491" i="23"/>
  <c r="BX491" i="23" s="1"/>
  <c r="P490" i="23"/>
  <c r="I490" i="23"/>
  <c r="H490" i="23"/>
  <c r="F490" i="23"/>
  <c r="BX490" i="23" s="1"/>
  <c r="P489" i="23"/>
  <c r="I489" i="23"/>
  <c r="H489" i="23"/>
  <c r="F489" i="23"/>
  <c r="BX489" i="23" s="1"/>
  <c r="P488" i="23"/>
  <c r="I488" i="23"/>
  <c r="H488" i="23"/>
  <c r="F488" i="23"/>
  <c r="P487" i="23"/>
  <c r="I487" i="23"/>
  <c r="H487" i="23"/>
  <c r="F487" i="23"/>
  <c r="P486" i="23"/>
  <c r="I486" i="23"/>
  <c r="H486" i="23"/>
  <c r="F486" i="23"/>
  <c r="BX486" i="23" s="1"/>
  <c r="P485" i="23"/>
  <c r="I485" i="23"/>
  <c r="H485" i="23"/>
  <c r="F485" i="23"/>
  <c r="P484" i="23"/>
  <c r="I484" i="23"/>
  <c r="H484" i="23"/>
  <c r="F484" i="23"/>
  <c r="P483" i="23"/>
  <c r="I483" i="23"/>
  <c r="H483" i="23"/>
  <c r="F483" i="23"/>
  <c r="P482" i="23"/>
  <c r="I482" i="23"/>
  <c r="H482" i="23"/>
  <c r="F482" i="23"/>
  <c r="P481" i="23"/>
  <c r="I481" i="23"/>
  <c r="H481" i="23"/>
  <c r="F481" i="23"/>
  <c r="P480" i="23"/>
  <c r="I480" i="23"/>
  <c r="H480" i="23"/>
  <c r="F480" i="23"/>
  <c r="P479" i="23"/>
  <c r="I479" i="23"/>
  <c r="H479" i="23"/>
  <c r="F479" i="23"/>
  <c r="BX479" i="23" s="1"/>
  <c r="P478" i="23"/>
  <c r="I478" i="23"/>
  <c r="H478" i="23"/>
  <c r="F478" i="23"/>
  <c r="P477" i="23"/>
  <c r="I477" i="23"/>
  <c r="H477" i="23"/>
  <c r="F477" i="23"/>
  <c r="P476" i="23"/>
  <c r="I476" i="23"/>
  <c r="H476" i="23"/>
  <c r="F476" i="23"/>
  <c r="P475" i="23"/>
  <c r="I475" i="23"/>
  <c r="H475" i="23"/>
  <c r="F475" i="23"/>
  <c r="BX475" i="23" s="1"/>
  <c r="P474" i="23"/>
  <c r="I474" i="23"/>
  <c r="H474" i="23"/>
  <c r="F474" i="23"/>
  <c r="P473" i="23"/>
  <c r="I473" i="23"/>
  <c r="H473" i="23"/>
  <c r="F473" i="23"/>
  <c r="BX473" i="23" s="1"/>
  <c r="P472" i="23"/>
  <c r="I472" i="23"/>
  <c r="H472" i="23"/>
  <c r="F472" i="23"/>
  <c r="BX472" i="23" s="1"/>
  <c r="P471" i="23"/>
  <c r="I471" i="23"/>
  <c r="H471" i="23"/>
  <c r="F471" i="23"/>
  <c r="P470" i="23"/>
  <c r="I470" i="23"/>
  <c r="H470" i="23"/>
  <c r="F470" i="23"/>
  <c r="BX470" i="23" s="1"/>
  <c r="P469" i="23"/>
  <c r="I469" i="23"/>
  <c r="H469" i="23"/>
  <c r="F469" i="23"/>
  <c r="BX469" i="23" s="1"/>
  <c r="P468" i="23"/>
  <c r="I468" i="23"/>
  <c r="H468" i="23"/>
  <c r="F468" i="23"/>
  <c r="BX468" i="23" s="1"/>
  <c r="P467" i="23"/>
  <c r="I467" i="23"/>
  <c r="H467" i="23"/>
  <c r="F467" i="23"/>
  <c r="BX467" i="23" s="1"/>
  <c r="P466" i="23"/>
  <c r="I466" i="23"/>
  <c r="H466" i="23"/>
  <c r="F466" i="23"/>
  <c r="BX466" i="23" s="1"/>
  <c r="P465" i="23"/>
  <c r="I465" i="23"/>
  <c r="H465" i="23"/>
  <c r="F465" i="23"/>
  <c r="BX465" i="23" s="1"/>
  <c r="P464" i="23"/>
  <c r="I464" i="23"/>
  <c r="H464" i="23"/>
  <c r="F464" i="23"/>
  <c r="BX464" i="23" s="1"/>
  <c r="P463" i="23"/>
  <c r="I463" i="23"/>
  <c r="H463" i="23"/>
  <c r="F463" i="23"/>
  <c r="P462" i="23"/>
  <c r="I462" i="23"/>
  <c r="H462" i="23"/>
  <c r="F462" i="23"/>
  <c r="BX462" i="23" s="1"/>
  <c r="P461" i="23"/>
  <c r="I461" i="23"/>
  <c r="H461" i="23"/>
  <c r="F461" i="23"/>
  <c r="BX461" i="23" s="1"/>
  <c r="P460" i="23"/>
  <c r="I460" i="23"/>
  <c r="H460" i="23"/>
  <c r="F460" i="23"/>
  <c r="P459" i="23"/>
  <c r="I459" i="23"/>
  <c r="H459" i="23"/>
  <c r="F459" i="23"/>
  <c r="BX459" i="23" s="1"/>
  <c r="P458" i="23"/>
  <c r="I458" i="23"/>
  <c r="H458" i="23"/>
  <c r="F458" i="23"/>
  <c r="BX458" i="23" s="1"/>
  <c r="P457" i="23"/>
  <c r="I457" i="23"/>
  <c r="H457" i="23"/>
  <c r="F457" i="23"/>
  <c r="BX457" i="23" s="1"/>
  <c r="P456" i="23"/>
  <c r="I456" i="23"/>
  <c r="H456" i="23"/>
  <c r="F456" i="23"/>
  <c r="BX456" i="23" s="1"/>
  <c r="P455" i="23"/>
  <c r="I455" i="23"/>
  <c r="H455" i="23"/>
  <c r="F455" i="23"/>
  <c r="P454" i="23"/>
  <c r="I454" i="23"/>
  <c r="H454" i="23"/>
  <c r="F454" i="23"/>
  <c r="BX454" i="23" s="1"/>
  <c r="P453" i="23"/>
  <c r="I453" i="23"/>
  <c r="H453" i="23"/>
  <c r="F453" i="23"/>
  <c r="P452" i="23"/>
  <c r="I452" i="23"/>
  <c r="H452" i="23"/>
  <c r="F452" i="23"/>
  <c r="P451" i="23"/>
  <c r="I451" i="23"/>
  <c r="H451" i="23"/>
  <c r="F451" i="23"/>
  <c r="BX451" i="23" s="1"/>
  <c r="P450" i="23"/>
  <c r="I450" i="23"/>
  <c r="H450" i="23"/>
  <c r="F450" i="23"/>
  <c r="P449" i="23"/>
  <c r="I449" i="23"/>
  <c r="H449" i="23"/>
  <c r="F449" i="23"/>
  <c r="BX449" i="23" s="1"/>
  <c r="P448" i="23"/>
  <c r="I448" i="23"/>
  <c r="H448" i="23"/>
  <c r="F448" i="23"/>
  <c r="BX448" i="23" s="1"/>
  <c r="P447" i="23"/>
  <c r="I447" i="23"/>
  <c r="H447" i="23"/>
  <c r="F447" i="23"/>
  <c r="P446" i="23"/>
  <c r="I446" i="23"/>
  <c r="H446" i="23"/>
  <c r="F446" i="23"/>
  <c r="BX446" i="23" s="1"/>
  <c r="P445" i="23"/>
  <c r="I445" i="23"/>
  <c r="H445" i="23"/>
  <c r="F445" i="23"/>
  <c r="P444" i="23"/>
  <c r="I444" i="23"/>
  <c r="H444" i="23"/>
  <c r="F444" i="23"/>
  <c r="P443" i="23"/>
  <c r="I443" i="23"/>
  <c r="H443" i="23"/>
  <c r="F443" i="23"/>
  <c r="BX443" i="23" s="1"/>
  <c r="P442" i="23"/>
  <c r="I442" i="23"/>
  <c r="H442" i="23"/>
  <c r="F442" i="23"/>
  <c r="P441" i="23"/>
  <c r="I441" i="23"/>
  <c r="H441" i="23"/>
  <c r="F441" i="23"/>
  <c r="P440" i="23"/>
  <c r="I440" i="23"/>
  <c r="H440" i="23"/>
  <c r="F440" i="23"/>
  <c r="BX440" i="23" s="1"/>
  <c r="P439" i="23"/>
  <c r="I439" i="23"/>
  <c r="H439" i="23"/>
  <c r="F439" i="23"/>
  <c r="BX439" i="23" s="1"/>
  <c r="P438" i="23"/>
  <c r="I438" i="23"/>
  <c r="H438" i="23"/>
  <c r="F438" i="23"/>
  <c r="P437" i="23"/>
  <c r="I437" i="23"/>
  <c r="H437" i="23"/>
  <c r="F437" i="23"/>
  <c r="BX437" i="23" s="1"/>
  <c r="P436" i="23"/>
  <c r="I436" i="23"/>
  <c r="H436" i="23"/>
  <c r="F436" i="23"/>
  <c r="BX436" i="23" s="1"/>
  <c r="P435" i="23"/>
  <c r="I435" i="23"/>
  <c r="H435" i="23"/>
  <c r="F435" i="23"/>
  <c r="BX435" i="23" s="1"/>
  <c r="P434" i="23"/>
  <c r="I434" i="23"/>
  <c r="H434" i="23"/>
  <c r="F434" i="23"/>
  <c r="BX434" i="23" s="1"/>
  <c r="P433" i="23"/>
  <c r="I433" i="23"/>
  <c r="H433" i="23"/>
  <c r="F433" i="23"/>
  <c r="P432" i="23"/>
  <c r="I432" i="23"/>
  <c r="H432" i="23"/>
  <c r="F432" i="23"/>
  <c r="P431" i="23"/>
  <c r="I431" i="23"/>
  <c r="H431" i="23"/>
  <c r="F431" i="23"/>
  <c r="P430" i="23"/>
  <c r="I430" i="23"/>
  <c r="H430" i="23"/>
  <c r="F430" i="23"/>
  <c r="BX430" i="23" s="1"/>
  <c r="P429" i="23"/>
  <c r="I429" i="23"/>
  <c r="H429" i="23"/>
  <c r="F429" i="23"/>
  <c r="P428" i="23"/>
  <c r="I428" i="23"/>
  <c r="H428" i="23"/>
  <c r="F428" i="23"/>
  <c r="P427" i="23"/>
  <c r="I427" i="23"/>
  <c r="H427" i="23"/>
  <c r="F427" i="23"/>
  <c r="P426" i="23"/>
  <c r="I426" i="23"/>
  <c r="H426" i="23"/>
  <c r="F426" i="23"/>
  <c r="P425" i="23"/>
  <c r="I425" i="23"/>
  <c r="H425" i="23"/>
  <c r="F425" i="23"/>
  <c r="P424" i="23"/>
  <c r="I424" i="23"/>
  <c r="H424" i="23"/>
  <c r="F424" i="23"/>
  <c r="BX424" i="23" s="1"/>
  <c r="P423" i="23"/>
  <c r="I423" i="23"/>
  <c r="H423" i="23"/>
  <c r="F423" i="23"/>
  <c r="P422" i="23"/>
  <c r="I422" i="23"/>
  <c r="H422" i="23"/>
  <c r="F422" i="23"/>
  <c r="P421" i="23"/>
  <c r="I421" i="23"/>
  <c r="H421" i="23"/>
  <c r="F421" i="23"/>
  <c r="P420" i="23"/>
  <c r="I420" i="23"/>
  <c r="H420" i="23"/>
  <c r="F420" i="23"/>
  <c r="P419" i="23"/>
  <c r="I419" i="23"/>
  <c r="H419" i="23"/>
  <c r="F419" i="23"/>
  <c r="P418" i="23"/>
  <c r="I418" i="23"/>
  <c r="H418" i="23"/>
  <c r="F418" i="23"/>
  <c r="P417" i="23"/>
  <c r="I417" i="23"/>
  <c r="H417" i="23"/>
  <c r="F417" i="23"/>
  <c r="BX417" i="23" s="1"/>
  <c r="P416" i="23"/>
  <c r="I416" i="23"/>
  <c r="H416" i="23"/>
  <c r="F416" i="23"/>
  <c r="BX416" i="23" s="1"/>
  <c r="P415" i="23"/>
  <c r="I415" i="23"/>
  <c r="H415" i="23"/>
  <c r="F415" i="23"/>
  <c r="BX415" i="23" s="1"/>
  <c r="P414" i="23"/>
  <c r="I414" i="23"/>
  <c r="H414" i="23"/>
  <c r="F414" i="23"/>
  <c r="P413" i="23"/>
  <c r="I413" i="23"/>
  <c r="H413" i="23"/>
  <c r="F413" i="23"/>
  <c r="P412" i="23"/>
  <c r="I412" i="23"/>
  <c r="H412" i="23"/>
  <c r="F412" i="23"/>
  <c r="BX412" i="23" s="1"/>
  <c r="P411" i="23"/>
  <c r="I411" i="23"/>
  <c r="H411" i="23"/>
  <c r="F411" i="23"/>
  <c r="BX411" i="23" s="1"/>
  <c r="P410" i="23"/>
  <c r="I410" i="23"/>
  <c r="H410" i="23"/>
  <c r="F410" i="23"/>
  <c r="P409" i="23"/>
  <c r="I409" i="23"/>
  <c r="H409" i="23"/>
  <c r="F409" i="23"/>
  <c r="P408" i="23"/>
  <c r="I408" i="23"/>
  <c r="H408" i="23"/>
  <c r="F408" i="23"/>
  <c r="P407" i="23"/>
  <c r="I407" i="23"/>
  <c r="H407" i="23"/>
  <c r="F407" i="23"/>
  <c r="BX407" i="23" s="1"/>
  <c r="P406" i="23"/>
  <c r="I406" i="23"/>
  <c r="H406" i="23"/>
  <c r="F406" i="23"/>
  <c r="P405" i="23"/>
  <c r="I405" i="23"/>
  <c r="H405" i="23"/>
  <c r="F405" i="23"/>
  <c r="P404" i="23"/>
  <c r="I404" i="23"/>
  <c r="H404" i="23"/>
  <c r="F404" i="23"/>
  <c r="BX404" i="23" s="1"/>
  <c r="P403" i="23"/>
  <c r="I403" i="23"/>
  <c r="H403" i="23"/>
  <c r="F403" i="23"/>
  <c r="P402" i="23"/>
  <c r="I402" i="23"/>
  <c r="H402" i="23"/>
  <c r="F402" i="23"/>
  <c r="BX402" i="23" s="1"/>
  <c r="P401" i="23"/>
  <c r="I401" i="23"/>
  <c r="H401" i="23"/>
  <c r="F401" i="23"/>
  <c r="P400" i="23"/>
  <c r="I400" i="23"/>
  <c r="H400" i="23"/>
  <c r="F400" i="23"/>
  <c r="P399" i="23"/>
  <c r="I399" i="23"/>
  <c r="H399" i="23"/>
  <c r="F399" i="23"/>
  <c r="P398" i="23"/>
  <c r="I398" i="23"/>
  <c r="H398" i="23"/>
  <c r="F398" i="23"/>
  <c r="BX398" i="23" s="1"/>
  <c r="P397" i="23"/>
  <c r="I397" i="23"/>
  <c r="H397" i="23"/>
  <c r="F397" i="23"/>
  <c r="P396" i="23"/>
  <c r="I396" i="23"/>
  <c r="H396" i="23"/>
  <c r="F396" i="23"/>
  <c r="BX396" i="23" s="1"/>
  <c r="P395" i="23"/>
  <c r="I395" i="23"/>
  <c r="H395" i="23"/>
  <c r="F395" i="23"/>
  <c r="P394" i="23"/>
  <c r="I394" i="23"/>
  <c r="H394" i="23"/>
  <c r="F394" i="23"/>
  <c r="P393" i="23"/>
  <c r="I393" i="23"/>
  <c r="H393" i="23"/>
  <c r="F393" i="23"/>
  <c r="BX393" i="23" s="1"/>
  <c r="P392" i="23"/>
  <c r="I392" i="23"/>
  <c r="H392" i="23"/>
  <c r="F392" i="23"/>
  <c r="P391" i="23"/>
  <c r="I391" i="23"/>
  <c r="H391" i="23"/>
  <c r="F391" i="23"/>
  <c r="P390" i="23"/>
  <c r="I390" i="23"/>
  <c r="H390" i="23"/>
  <c r="F390" i="23"/>
  <c r="BX390" i="23" s="1"/>
  <c r="P389" i="23"/>
  <c r="I389" i="23"/>
  <c r="H389" i="23"/>
  <c r="F389" i="23"/>
  <c r="P388" i="23"/>
  <c r="I388" i="23"/>
  <c r="H388" i="23"/>
  <c r="F388" i="23"/>
  <c r="P387" i="23"/>
  <c r="I387" i="23"/>
  <c r="H387" i="23"/>
  <c r="F387" i="23"/>
  <c r="P386" i="23"/>
  <c r="I386" i="23"/>
  <c r="H386" i="23"/>
  <c r="F386" i="23"/>
  <c r="BX386" i="23" s="1"/>
  <c r="P385" i="23"/>
  <c r="I385" i="23"/>
  <c r="H385" i="23"/>
  <c r="F385" i="23"/>
  <c r="BX385" i="23" s="1"/>
  <c r="P384" i="23"/>
  <c r="I384" i="23"/>
  <c r="H384" i="23"/>
  <c r="F384" i="23"/>
  <c r="BX384" i="23" s="1"/>
  <c r="P383" i="23"/>
  <c r="I383" i="23"/>
  <c r="H383" i="23"/>
  <c r="F383" i="23"/>
  <c r="P382" i="23"/>
  <c r="I382" i="23"/>
  <c r="H382" i="23"/>
  <c r="F382" i="23"/>
  <c r="BX382" i="23" s="1"/>
  <c r="P381" i="23"/>
  <c r="I381" i="23"/>
  <c r="H381" i="23"/>
  <c r="F381" i="23"/>
  <c r="BX381" i="23" s="1"/>
  <c r="P380" i="23"/>
  <c r="I380" i="23"/>
  <c r="H380" i="23"/>
  <c r="F380" i="23"/>
  <c r="P379" i="23"/>
  <c r="I379" i="23"/>
  <c r="H379" i="23"/>
  <c r="F379" i="23"/>
  <c r="BX379" i="23" s="1"/>
  <c r="P378" i="23"/>
  <c r="I378" i="23"/>
  <c r="H378" i="23"/>
  <c r="F378" i="23"/>
  <c r="BX378" i="23" s="1"/>
  <c r="P377" i="23"/>
  <c r="I377" i="23"/>
  <c r="H377" i="23"/>
  <c r="F377" i="23"/>
  <c r="P376" i="23"/>
  <c r="I376" i="23"/>
  <c r="H376" i="23"/>
  <c r="F376" i="23"/>
  <c r="P375" i="23"/>
  <c r="I375" i="23"/>
  <c r="H375" i="23"/>
  <c r="F375" i="23"/>
  <c r="BX375" i="23" s="1"/>
  <c r="P374" i="23"/>
  <c r="I374" i="23"/>
  <c r="H374" i="23"/>
  <c r="F374" i="23"/>
  <c r="P373" i="23"/>
  <c r="I373" i="23"/>
  <c r="H373" i="23"/>
  <c r="F373" i="23"/>
  <c r="BX373" i="23" s="1"/>
  <c r="P372" i="23"/>
  <c r="I372" i="23"/>
  <c r="H372" i="23"/>
  <c r="F372" i="23"/>
  <c r="BX372" i="23" s="1"/>
  <c r="P371" i="23"/>
  <c r="I371" i="23"/>
  <c r="H371" i="23"/>
  <c r="F371" i="23"/>
  <c r="P370" i="23"/>
  <c r="I370" i="23"/>
  <c r="H370" i="23"/>
  <c r="F370" i="23"/>
  <c r="P369" i="23"/>
  <c r="I369" i="23"/>
  <c r="H369" i="23"/>
  <c r="F369" i="23"/>
  <c r="BX369" i="23" s="1"/>
  <c r="P368" i="23"/>
  <c r="I368" i="23"/>
  <c r="H368" i="23"/>
  <c r="F368" i="23"/>
  <c r="P367" i="23"/>
  <c r="I367" i="23"/>
  <c r="H367" i="23"/>
  <c r="F367" i="23"/>
  <c r="P366" i="23"/>
  <c r="I366" i="23"/>
  <c r="H366" i="23"/>
  <c r="F366" i="23"/>
  <c r="BX366" i="23" s="1"/>
  <c r="P365" i="23"/>
  <c r="I365" i="23"/>
  <c r="H365" i="23"/>
  <c r="F365" i="23"/>
  <c r="P364" i="23"/>
  <c r="I364" i="23"/>
  <c r="H364" i="23"/>
  <c r="F364" i="23"/>
  <c r="P363" i="23"/>
  <c r="I363" i="23"/>
  <c r="H363" i="23"/>
  <c r="F363" i="23"/>
  <c r="P362" i="23"/>
  <c r="I362" i="23"/>
  <c r="H362" i="23"/>
  <c r="F362" i="23"/>
  <c r="P361" i="23"/>
  <c r="I361" i="23"/>
  <c r="H361" i="23"/>
  <c r="F361" i="23"/>
  <c r="BX361" i="23" s="1"/>
  <c r="P360" i="23"/>
  <c r="I360" i="23"/>
  <c r="H360" i="23"/>
  <c r="F360" i="23"/>
  <c r="BX360" i="23" s="1"/>
  <c r="P359" i="23"/>
  <c r="I359" i="23"/>
  <c r="H359" i="23"/>
  <c r="F359" i="23"/>
  <c r="P358" i="23"/>
  <c r="I358" i="23"/>
  <c r="H358" i="23"/>
  <c r="F358" i="23"/>
  <c r="BX358" i="23" s="1"/>
  <c r="P357" i="23"/>
  <c r="I357" i="23"/>
  <c r="H357" i="23"/>
  <c r="F357" i="23"/>
  <c r="P356" i="23"/>
  <c r="I356" i="23"/>
  <c r="H356" i="23"/>
  <c r="F356" i="23"/>
  <c r="BX356" i="23" s="1"/>
  <c r="P355" i="23"/>
  <c r="I355" i="23"/>
  <c r="H355" i="23"/>
  <c r="F355" i="23"/>
  <c r="P354" i="23"/>
  <c r="I354" i="23"/>
  <c r="H354" i="23"/>
  <c r="F354" i="23"/>
  <c r="BX354" i="23" s="1"/>
  <c r="P353" i="23"/>
  <c r="I353" i="23"/>
  <c r="H353" i="23"/>
  <c r="F353" i="23"/>
  <c r="BX353" i="23" s="1"/>
  <c r="P352" i="23"/>
  <c r="I352" i="23"/>
  <c r="H352" i="23"/>
  <c r="F352" i="23"/>
  <c r="BX352" i="23" s="1"/>
  <c r="P351" i="23"/>
  <c r="I351" i="23"/>
  <c r="H351" i="23"/>
  <c r="F351" i="23"/>
  <c r="P350" i="23"/>
  <c r="I350" i="23"/>
  <c r="H350" i="23"/>
  <c r="F350" i="23"/>
  <c r="BX350" i="23" s="1"/>
  <c r="P349" i="23"/>
  <c r="I349" i="23"/>
  <c r="H349" i="23"/>
  <c r="F349" i="23"/>
  <c r="BX349" i="23" s="1"/>
  <c r="P348" i="23"/>
  <c r="I348" i="23"/>
  <c r="H348" i="23"/>
  <c r="F348" i="23"/>
  <c r="BX348" i="23" s="1"/>
  <c r="P347" i="23"/>
  <c r="I347" i="23"/>
  <c r="H347" i="23"/>
  <c r="F347" i="23"/>
  <c r="P346" i="23"/>
  <c r="I346" i="23"/>
  <c r="H346" i="23"/>
  <c r="F346" i="23"/>
  <c r="BX346" i="23" s="1"/>
  <c r="P345" i="23"/>
  <c r="I345" i="23"/>
  <c r="H345" i="23"/>
  <c r="F345" i="23"/>
  <c r="P344" i="23"/>
  <c r="I344" i="23"/>
  <c r="H344" i="23"/>
  <c r="F344" i="23"/>
  <c r="P343" i="23"/>
  <c r="I343" i="23"/>
  <c r="H343" i="23"/>
  <c r="F343" i="23"/>
  <c r="BX343" i="23" s="1"/>
  <c r="P342" i="23"/>
  <c r="I342" i="23"/>
  <c r="H342" i="23"/>
  <c r="F342" i="23"/>
  <c r="BX342" i="23" s="1"/>
  <c r="P341" i="23"/>
  <c r="I341" i="23"/>
  <c r="H341" i="23"/>
  <c r="F341" i="23"/>
  <c r="P340" i="23"/>
  <c r="I340" i="23"/>
  <c r="H340" i="23"/>
  <c r="F340" i="23"/>
  <c r="P339" i="23"/>
  <c r="I339" i="23"/>
  <c r="H339" i="23"/>
  <c r="F339" i="23"/>
  <c r="P338" i="23"/>
  <c r="I338" i="23"/>
  <c r="H338" i="23"/>
  <c r="F338" i="23"/>
  <c r="BX338" i="23" s="1"/>
  <c r="P337" i="23"/>
  <c r="I337" i="23"/>
  <c r="H337" i="23"/>
  <c r="F337" i="23"/>
  <c r="P336" i="23"/>
  <c r="I336" i="23"/>
  <c r="H336" i="23"/>
  <c r="F336" i="23"/>
  <c r="BX336" i="23" s="1"/>
  <c r="P335" i="23"/>
  <c r="I335" i="23"/>
  <c r="H335" i="23"/>
  <c r="F335" i="23"/>
  <c r="BX335" i="23" s="1"/>
  <c r="P334" i="23"/>
  <c r="I334" i="23"/>
  <c r="H334" i="23"/>
  <c r="F334" i="23"/>
  <c r="P333" i="23"/>
  <c r="I333" i="23"/>
  <c r="H333" i="23"/>
  <c r="F333" i="23"/>
  <c r="P332" i="23"/>
  <c r="I332" i="23"/>
  <c r="H332" i="23"/>
  <c r="F332" i="23"/>
  <c r="BX332" i="23" s="1"/>
  <c r="P331" i="23"/>
  <c r="I331" i="23"/>
  <c r="H331" i="23"/>
  <c r="F331" i="23"/>
  <c r="P330" i="23"/>
  <c r="I330" i="23"/>
  <c r="H330" i="23"/>
  <c r="F330" i="23"/>
  <c r="P329" i="23"/>
  <c r="I329" i="23"/>
  <c r="H329" i="23"/>
  <c r="F329" i="23"/>
  <c r="P328" i="23"/>
  <c r="I328" i="23"/>
  <c r="H328" i="23"/>
  <c r="F328" i="23"/>
  <c r="BX328" i="23" s="1"/>
  <c r="P327" i="23"/>
  <c r="I327" i="23"/>
  <c r="H327" i="23"/>
  <c r="F327" i="23"/>
  <c r="BX327" i="23" s="1"/>
  <c r="P326" i="23"/>
  <c r="I326" i="23"/>
  <c r="H326" i="23"/>
  <c r="F326" i="23"/>
  <c r="P325" i="23"/>
  <c r="I325" i="23"/>
  <c r="H325" i="23"/>
  <c r="F325" i="23"/>
  <c r="P324" i="23"/>
  <c r="I324" i="23"/>
  <c r="H324" i="23"/>
  <c r="F324" i="23"/>
  <c r="P323" i="23"/>
  <c r="I323" i="23"/>
  <c r="H323" i="23"/>
  <c r="F323" i="23"/>
  <c r="P322" i="23"/>
  <c r="I322" i="23"/>
  <c r="H322" i="23"/>
  <c r="F322" i="23"/>
  <c r="BX322" i="23" s="1"/>
  <c r="P321" i="23"/>
  <c r="I321" i="23"/>
  <c r="H321" i="23"/>
  <c r="F321" i="23"/>
  <c r="P320" i="23"/>
  <c r="I320" i="23"/>
  <c r="H320" i="23"/>
  <c r="F320" i="23"/>
  <c r="P319" i="23"/>
  <c r="I319" i="23"/>
  <c r="H319" i="23"/>
  <c r="F319" i="23"/>
  <c r="P318" i="23"/>
  <c r="I318" i="23"/>
  <c r="H318" i="23"/>
  <c r="F318" i="23"/>
  <c r="BX318" i="23" s="1"/>
  <c r="P317" i="23"/>
  <c r="I317" i="23"/>
  <c r="H317" i="23"/>
  <c r="F317" i="23"/>
  <c r="P316" i="23"/>
  <c r="I316" i="23"/>
  <c r="H316" i="23"/>
  <c r="F316" i="23"/>
  <c r="P315" i="23"/>
  <c r="I315" i="23"/>
  <c r="H315" i="23"/>
  <c r="F315" i="23"/>
  <c r="BX315" i="23" s="1"/>
  <c r="P314" i="23"/>
  <c r="I314" i="23"/>
  <c r="H314" i="23"/>
  <c r="F314" i="23"/>
  <c r="P313" i="23"/>
  <c r="I313" i="23"/>
  <c r="H313" i="23"/>
  <c r="F313" i="23"/>
  <c r="P312" i="23"/>
  <c r="I312" i="23"/>
  <c r="H312" i="23"/>
  <c r="F312" i="23"/>
  <c r="BX312" i="23" s="1"/>
  <c r="P311" i="23"/>
  <c r="I311" i="23"/>
  <c r="H311" i="23"/>
  <c r="F311" i="23"/>
  <c r="P310" i="23"/>
  <c r="I310" i="23"/>
  <c r="H310" i="23"/>
  <c r="F310" i="23"/>
  <c r="BX310" i="23" s="1"/>
  <c r="P309" i="23"/>
  <c r="I309" i="23"/>
  <c r="H309" i="23"/>
  <c r="F309" i="23"/>
  <c r="P308" i="23"/>
  <c r="I308" i="23"/>
  <c r="H308" i="23"/>
  <c r="F308" i="23"/>
  <c r="BX308" i="23" s="1"/>
  <c r="P307" i="23"/>
  <c r="I307" i="23"/>
  <c r="H307" i="23"/>
  <c r="F307" i="23"/>
  <c r="BX307" i="23" s="1"/>
  <c r="P306" i="23"/>
  <c r="I306" i="23"/>
  <c r="H306" i="23"/>
  <c r="F306" i="23"/>
  <c r="P305" i="23"/>
  <c r="I305" i="23"/>
  <c r="H305" i="23"/>
  <c r="F305" i="23"/>
  <c r="P304" i="23"/>
  <c r="I304" i="23"/>
  <c r="H304" i="23"/>
  <c r="F304" i="23"/>
  <c r="P303" i="23"/>
  <c r="I303" i="23"/>
  <c r="H303" i="23"/>
  <c r="F303" i="23"/>
  <c r="P302" i="23"/>
  <c r="I302" i="23"/>
  <c r="H302" i="23"/>
  <c r="F302" i="23"/>
  <c r="P301" i="23"/>
  <c r="I301" i="23"/>
  <c r="H301" i="23"/>
  <c r="F301" i="23"/>
  <c r="P300" i="23"/>
  <c r="I300" i="23"/>
  <c r="H300" i="23"/>
  <c r="F300" i="23"/>
  <c r="BX300" i="23" s="1"/>
  <c r="P299" i="23"/>
  <c r="I299" i="23"/>
  <c r="H299" i="23"/>
  <c r="F299" i="23"/>
  <c r="P298" i="23"/>
  <c r="I298" i="23"/>
  <c r="H298" i="23"/>
  <c r="F298" i="23"/>
  <c r="P297" i="23"/>
  <c r="I297" i="23"/>
  <c r="H297" i="23"/>
  <c r="F297" i="23"/>
  <c r="P296" i="23"/>
  <c r="I296" i="23"/>
  <c r="H296" i="23"/>
  <c r="F296" i="23"/>
  <c r="BX296" i="23" s="1"/>
  <c r="P295" i="23"/>
  <c r="I295" i="23"/>
  <c r="H295" i="23"/>
  <c r="F295" i="23"/>
  <c r="BX295" i="23" s="1"/>
  <c r="P294" i="23"/>
  <c r="I294" i="23"/>
  <c r="H294" i="23"/>
  <c r="F294" i="23"/>
  <c r="P293" i="23"/>
  <c r="I293" i="23"/>
  <c r="H293" i="23"/>
  <c r="F293" i="23"/>
  <c r="P292" i="23"/>
  <c r="I292" i="23"/>
  <c r="H292" i="23"/>
  <c r="F292" i="23"/>
  <c r="BX292" i="23" s="1"/>
  <c r="P291" i="23"/>
  <c r="I291" i="23"/>
  <c r="H291" i="23"/>
  <c r="F291" i="23"/>
  <c r="BX291" i="23" s="1"/>
  <c r="P290" i="23"/>
  <c r="I290" i="23"/>
  <c r="H290" i="23"/>
  <c r="F290" i="23"/>
  <c r="P289" i="23"/>
  <c r="I289" i="23"/>
  <c r="H289" i="23"/>
  <c r="F289" i="23"/>
  <c r="P288" i="23"/>
  <c r="I288" i="23"/>
  <c r="H288" i="23"/>
  <c r="F288" i="23"/>
  <c r="BX288" i="23" s="1"/>
  <c r="P287" i="23"/>
  <c r="I287" i="23"/>
  <c r="H287" i="23"/>
  <c r="F287" i="23"/>
  <c r="P286" i="23"/>
  <c r="I286" i="23"/>
  <c r="H286" i="23"/>
  <c r="F286" i="23"/>
  <c r="P285" i="23"/>
  <c r="I285" i="23"/>
  <c r="H285" i="23"/>
  <c r="F285" i="23"/>
  <c r="P284" i="23"/>
  <c r="I284" i="23"/>
  <c r="H284" i="23"/>
  <c r="F284" i="23"/>
  <c r="BX284" i="23" s="1"/>
  <c r="P283" i="23"/>
  <c r="I283" i="23"/>
  <c r="H283" i="23"/>
  <c r="F283" i="23"/>
  <c r="P282" i="23"/>
  <c r="I282" i="23"/>
  <c r="H282" i="23"/>
  <c r="F282" i="23"/>
  <c r="P281" i="23"/>
  <c r="I281" i="23"/>
  <c r="H281" i="23"/>
  <c r="F281" i="23"/>
  <c r="P280" i="23"/>
  <c r="I280" i="23"/>
  <c r="H280" i="23"/>
  <c r="F280" i="23"/>
  <c r="BX280" i="23" s="1"/>
  <c r="P279" i="23"/>
  <c r="I279" i="23"/>
  <c r="H279" i="23"/>
  <c r="F279" i="23"/>
  <c r="BX279" i="23" s="1"/>
  <c r="P278" i="23"/>
  <c r="I278" i="23"/>
  <c r="H278" i="23"/>
  <c r="F278" i="23"/>
  <c r="P277" i="23"/>
  <c r="I277" i="23"/>
  <c r="H277" i="23"/>
  <c r="F277" i="23"/>
  <c r="P276" i="23"/>
  <c r="I276" i="23"/>
  <c r="H276" i="23"/>
  <c r="F276" i="23"/>
  <c r="BX276" i="23" s="1"/>
  <c r="P275" i="23"/>
  <c r="I275" i="23"/>
  <c r="H275" i="23"/>
  <c r="F275" i="23"/>
  <c r="P274" i="23"/>
  <c r="I274" i="23"/>
  <c r="H274" i="23"/>
  <c r="F274" i="23"/>
  <c r="BX274" i="23" s="1"/>
  <c r="P273" i="23"/>
  <c r="I273" i="23"/>
  <c r="H273" i="23"/>
  <c r="F273" i="23"/>
  <c r="P272" i="23"/>
  <c r="I272" i="23"/>
  <c r="H272" i="23"/>
  <c r="F272" i="23"/>
  <c r="P271" i="23"/>
  <c r="I271" i="23"/>
  <c r="H271" i="23"/>
  <c r="F271" i="23"/>
  <c r="P270" i="23"/>
  <c r="I270" i="23"/>
  <c r="H270" i="23"/>
  <c r="F270" i="23"/>
  <c r="P269" i="23"/>
  <c r="I269" i="23"/>
  <c r="H269" i="23"/>
  <c r="F269" i="23"/>
  <c r="BX269" i="23" s="1"/>
  <c r="P268" i="23"/>
  <c r="I268" i="23"/>
  <c r="H268" i="23"/>
  <c r="F268" i="23"/>
  <c r="P267" i="23"/>
  <c r="I267" i="23"/>
  <c r="H267" i="23"/>
  <c r="F267" i="23"/>
  <c r="P266" i="23"/>
  <c r="I266" i="23"/>
  <c r="H266" i="23"/>
  <c r="F266" i="23"/>
  <c r="BX266" i="23" s="1"/>
  <c r="P265" i="23"/>
  <c r="I265" i="23"/>
  <c r="H265" i="23"/>
  <c r="F265" i="23"/>
  <c r="P264" i="23"/>
  <c r="I264" i="23"/>
  <c r="H264" i="23"/>
  <c r="F264" i="23"/>
  <c r="P263" i="23"/>
  <c r="I263" i="23"/>
  <c r="H263" i="23"/>
  <c r="F263" i="23"/>
  <c r="BX263" i="23" s="1"/>
  <c r="P262" i="23"/>
  <c r="I262" i="23"/>
  <c r="H262" i="23"/>
  <c r="F262" i="23"/>
  <c r="P261" i="23"/>
  <c r="I261" i="23"/>
  <c r="H261" i="23"/>
  <c r="F261" i="23"/>
  <c r="P260" i="23"/>
  <c r="I260" i="23"/>
  <c r="H260" i="23"/>
  <c r="F260" i="23"/>
  <c r="P259" i="23"/>
  <c r="I259" i="23"/>
  <c r="H259" i="23"/>
  <c r="F259" i="23"/>
  <c r="P258" i="23"/>
  <c r="I258" i="23"/>
  <c r="H258" i="23"/>
  <c r="F258" i="23"/>
  <c r="BX258" i="23" s="1"/>
  <c r="P257" i="23"/>
  <c r="I257" i="23"/>
  <c r="H257" i="23"/>
  <c r="F257" i="23"/>
  <c r="P256" i="23"/>
  <c r="I256" i="23"/>
  <c r="H256" i="23"/>
  <c r="F256" i="23"/>
  <c r="BX256" i="23" s="1"/>
  <c r="P255" i="23"/>
  <c r="I255" i="23"/>
  <c r="H255" i="23"/>
  <c r="F255" i="23"/>
  <c r="P254" i="23"/>
  <c r="I254" i="23"/>
  <c r="H254" i="23"/>
  <c r="F254" i="23"/>
  <c r="P253" i="23"/>
  <c r="I253" i="23"/>
  <c r="H253" i="23"/>
  <c r="F253" i="23"/>
  <c r="P252" i="23"/>
  <c r="I252" i="23"/>
  <c r="H252" i="23"/>
  <c r="F252" i="23"/>
  <c r="P251" i="23"/>
  <c r="I251" i="23"/>
  <c r="H251" i="23"/>
  <c r="F251" i="23"/>
  <c r="P250" i="23"/>
  <c r="I250" i="23"/>
  <c r="H250" i="23"/>
  <c r="F250" i="23"/>
  <c r="BX250" i="23" s="1"/>
  <c r="P249" i="23"/>
  <c r="I249" i="23"/>
  <c r="H249" i="23"/>
  <c r="F249" i="23"/>
  <c r="P248" i="23"/>
  <c r="I248" i="23"/>
  <c r="H248" i="23"/>
  <c r="F248" i="23"/>
  <c r="P247" i="23"/>
  <c r="I247" i="23"/>
  <c r="H247" i="23"/>
  <c r="F247" i="23"/>
  <c r="P246" i="23"/>
  <c r="I246" i="23"/>
  <c r="H246" i="23"/>
  <c r="F246" i="23"/>
  <c r="P245" i="23"/>
  <c r="I245" i="23"/>
  <c r="H245" i="23"/>
  <c r="F245" i="23"/>
  <c r="BX245" i="23" s="1"/>
  <c r="P244" i="23"/>
  <c r="I244" i="23"/>
  <c r="H244" i="23"/>
  <c r="F244" i="23"/>
  <c r="P243" i="23"/>
  <c r="I243" i="23"/>
  <c r="H243" i="23"/>
  <c r="F243" i="23"/>
  <c r="BX243" i="23" s="1"/>
  <c r="P242" i="23"/>
  <c r="I242" i="23"/>
  <c r="H242" i="23"/>
  <c r="F242" i="23"/>
  <c r="P241" i="23"/>
  <c r="I241" i="23"/>
  <c r="H241" i="23"/>
  <c r="F241" i="23"/>
  <c r="P240" i="23"/>
  <c r="I240" i="23"/>
  <c r="H240" i="23"/>
  <c r="F240" i="23"/>
  <c r="BX240" i="23" s="1"/>
  <c r="P239" i="23"/>
  <c r="I239" i="23"/>
  <c r="H239" i="23"/>
  <c r="F239" i="23"/>
  <c r="P238" i="23"/>
  <c r="I238" i="23"/>
  <c r="H238" i="23"/>
  <c r="F238" i="23"/>
  <c r="P237" i="23"/>
  <c r="I237" i="23"/>
  <c r="H237" i="23"/>
  <c r="F237" i="23"/>
  <c r="P236" i="23"/>
  <c r="I236" i="23"/>
  <c r="H236" i="23"/>
  <c r="F236" i="23"/>
  <c r="P235" i="23"/>
  <c r="I235" i="23"/>
  <c r="H235" i="23"/>
  <c r="F235" i="23"/>
  <c r="P234" i="23"/>
  <c r="I234" i="23"/>
  <c r="H234" i="23"/>
  <c r="F234" i="23"/>
  <c r="P233" i="23"/>
  <c r="I233" i="23"/>
  <c r="H233" i="23"/>
  <c r="F233" i="23"/>
  <c r="P232" i="23"/>
  <c r="I232" i="23"/>
  <c r="H232" i="23"/>
  <c r="F232" i="23"/>
  <c r="BX232" i="23" s="1"/>
  <c r="P231" i="23"/>
  <c r="I231" i="23"/>
  <c r="H231" i="23"/>
  <c r="F231" i="23"/>
  <c r="P230" i="23"/>
  <c r="I230" i="23"/>
  <c r="H230" i="23"/>
  <c r="F230" i="23"/>
  <c r="P229" i="23"/>
  <c r="I229" i="23"/>
  <c r="H229" i="23"/>
  <c r="F229" i="23"/>
  <c r="P228" i="23"/>
  <c r="I228" i="23"/>
  <c r="H228" i="23"/>
  <c r="F228" i="23"/>
  <c r="BX228" i="23" s="1"/>
  <c r="P227" i="23"/>
  <c r="I227" i="23"/>
  <c r="H227" i="23"/>
  <c r="F227" i="23"/>
  <c r="P226" i="23"/>
  <c r="I226" i="23"/>
  <c r="H226" i="23"/>
  <c r="F226" i="23"/>
  <c r="BX226" i="23" s="1"/>
  <c r="P225" i="23"/>
  <c r="I225" i="23"/>
  <c r="H225" i="23"/>
  <c r="F225" i="23"/>
  <c r="BX225" i="23" s="1"/>
  <c r="P224" i="23"/>
  <c r="I224" i="23"/>
  <c r="H224" i="23"/>
  <c r="F224" i="23"/>
  <c r="P223" i="23"/>
  <c r="I223" i="23"/>
  <c r="H223" i="23"/>
  <c r="F223" i="23"/>
  <c r="P222" i="23"/>
  <c r="I222" i="23"/>
  <c r="H222" i="23"/>
  <c r="F222" i="23"/>
  <c r="BX222" i="23" s="1"/>
  <c r="P221" i="23"/>
  <c r="I221" i="23"/>
  <c r="H221" i="23"/>
  <c r="F221" i="23"/>
  <c r="P220" i="23"/>
  <c r="I220" i="23"/>
  <c r="H220" i="23"/>
  <c r="F220" i="23"/>
  <c r="P219" i="23"/>
  <c r="I219" i="23"/>
  <c r="H219" i="23"/>
  <c r="F219" i="23"/>
  <c r="P218" i="23"/>
  <c r="I218" i="23"/>
  <c r="H218" i="23"/>
  <c r="F218" i="23"/>
  <c r="P217" i="23"/>
  <c r="I217" i="23"/>
  <c r="H217" i="23"/>
  <c r="F217" i="23"/>
  <c r="P216" i="23"/>
  <c r="I216" i="23"/>
  <c r="H216" i="23"/>
  <c r="F216" i="23"/>
  <c r="P215" i="23"/>
  <c r="I215" i="23"/>
  <c r="H215" i="23"/>
  <c r="F215" i="23"/>
  <c r="P214" i="23"/>
  <c r="I214" i="23"/>
  <c r="H214" i="23"/>
  <c r="F214" i="23"/>
  <c r="P213" i="23"/>
  <c r="I213" i="23"/>
  <c r="H213" i="23"/>
  <c r="F213" i="23"/>
  <c r="P212" i="23"/>
  <c r="I212" i="23"/>
  <c r="H212" i="23"/>
  <c r="F212" i="23"/>
  <c r="P211" i="23"/>
  <c r="I211" i="23"/>
  <c r="H211" i="23"/>
  <c r="F211" i="23"/>
  <c r="P210" i="23"/>
  <c r="I210" i="23"/>
  <c r="H210" i="23"/>
  <c r="F210" i="23"/>
  <c r="P209" i="23"/>
  <c r="I209" i="23"/>
  <c r="H209" i="23"/>
  <c r="F209" i="23"/>
  <c r="P208" i="23"/>
  <c r="I208" i="23"/>
  <c r="H208" i="23"/>
  <c r="F208" i="23"/>
  <c r="P207" i="23"/>
  <c r="I207" i="23"/>
  <c r="H207" i="23"/>
  <c r="F207" i="23"/>
  <c r="P206" i="23"/>
  <c r="I206" i="23"/>
  <c r="H206" i="23"/>
  <c r="F206" i="23"/>
  <c r="P205" i="23"/>
  <c r="I205" i="23"/>
  <c r="H205" i="23"/>
  <c r="F205" i="23"/>
  <c r="BX205" i="23" s="1"/>
  <c r="P204" i="23"/>
  <c r="I204" i="23"/>
  <c r="H204" i="23"/>
  <c r="F204" i="23"/>
  <c r="BX204" i="23" s="1"/>
  <c r="P203" i="23"/>
  <c r="I203" i="23"/>
  <c r="H203" i="23"/>
  <c r="F203" i="23"/>
  <c r="P202" i="23"/>
  <c r="I202" i="23"/>
  <c r="H202" i="23"/>
  <c r="F202" i="23"/>
  <c r="BX202" i="23" s="1"/>
  <c r="P201" i="23"/>
  <c r="I201" i="23"/>
  <c r="H201" i="23"/>
  <c r="F201" i="23"/>
  <c r="P200" i="23"/>
  <c r="I200" i="23"/>
  <c r="H200" i="23"/>
  <c r="F200" i="23"/>
  <c r="P199" i="23"/>
  <c r="I199" i="23"/>
  <c r="H199" i="23"/>
  <c r="F199" i="23"/>
  <c r="BX199" i="23" s="1"/>
  <c r="P198" i="23"/>
  <c r="I198" i="23"/>
  <c r="H198" i="23"/>
  <c r="F198" i="23"/>
  <c r="P197" i="23"/>
  <c r="I197" i="23"/>
  <c r="H197" i="23"/>
  <c r="F197" i="23"/>
  <c r="P196" i="23"/>
  <c r="I196" i="23"/>
  <c r="H196" i="23"/>
  <c r="F196" i="23"/>
  <c r="BX196" i="23" s="1"/>
  <c r="P195" i="23"/>
  <c r="I195" i="23"/>
  <c r="H195" i="23"/>
  <c r="F195" i="23"/>
  <c r="P194" i="23"/>
  <c r="I194" i="23"/>
  <c r="H194" i="23"/>
  <c r="F194" i="23"/>
  <c r="P193" i="23"/>
  <c r="I193" i="23"/>
  <c r="H193" i="23"/>
  <c r="F193" i="23"/>
  <c r="P192" i="23"/>
  <c r="I192" i="23"/>
  <c r="H192" i="23"/>
  <c r="F192" i="23"/>
  <c r="BX192" i="23" s="1"/>
  <c r="P191" i="23"/>
  <c r="I191" i="23"/>
  <c r="H191" i="23"/>
  <c r="F191" i="23"/>
  <c r="P190" i="23"/>
  <c r="I190" i="23"/>
  <c r="H190" i="23"/>
  <c r="F190" i="23"/>
  <c r="P189" i="23"/>
  <c r="I189" i="23"/>
  <c r="H189" i="23"/>
  <c r="F189" i="23"/>
  <c r="P188" i="23"/>
  <c r="I188" i="23"/>
  <c r="H188" i="23"/>
  <c r="F188" i="23"/>
  <c r="BX188" i="23" s="1"/>
  <c r="P187" i="23"/>
  <c r="I187" i="23"/>
  <c r="H187" i="23"/>
  <c r="F187" i="23"/>
  <c r="P186" i="23"/>
  <c r="I186" i="23"/>
  <c r="H186" i="23"/>
  <c r="F186" i="23"/>
  <c r="P185" i="23"/>
  <c r="I185" i="23"/>
  <c r="H185" i="23"/>
  <c r="F185" i="23"/>
  <c r="P184" i="23"/>
  <c r="I184" i="23"/>
  <c r="H184" i="23"/>
  <c r="F184" i="23"/>
  <c r="BX184" i="23" s="1"/>
  <c r="P183" i="23"/>
  <c r="I183" i="23"/>
  <c r="H183" i="23"/>
  <c r="F183" i="23"/>
  <c r="BX183" i="23" s="1"/>
  <c r="P182" i="23"/>
  <c r="I182" i="23"/>
  <c r="H182" i="23"/>
  <c r="F182" i="23"/>
  <c r="BX182" i="23" s="1"/>
  <c r="P181" i="23"/>
  <c r="I181" i="23"/>
  <c r="H181" i="23"/>
  <c r="F181" i="23"/>
  <c r="P180" i="23"/>
  <c r="I180" i="23"/>
  <c r="H180" i="23"/>
  <c r="F180" i="23"/>
  <c r="P179" i="23"/>
  <c r="I179" i="23"/>
  <c r="H179" i="23"/>
  <c r="F179" i="23"/>
  <c r="P178" i="23"/>
  <c r="I178" i="23"/>
  <c r="H178" i="23"/>
  <c r="F178" i="23"/>
  <c r="P177" i="23"/>
  <c r="I177" i="23"/>
  <c r="H177" i="23"/>
  <c r="F177" i="23"/>
  <c r="P176" i="23"/>
  <c r="I176" i="23"/>
  <c r="H176" i="23"/>
  <c r="F176" i="23"/>
  <c r="BX176" i="23" s="1"/>
  <c r="P175" i="23"/>
  <c r="I175" i="23"/>
  <c r="H175" i="23"/>
  <c r="F175" i="23"/>
  <c r="P174" i="23"/>
  <c r="I174" i="23"/>
  <c r="H174" i="23"/>
  <c r="F174" i="23"/>
  <c r="P173" i="23"/>
  <c r="I173" i="23"/>
  <c r="H173" i="23"/>
  <c r="F173" i="23"/>
  <c r="BX173" i="23" s="1"/>
  <c r="P172" i="23"/>
  <c r="I172" i="23"/>
  <c r="H172" i="23"/>
  <c r="F172" i="23"/>
  <c r="P171" i="23"/>
  <c r="I171" i="23"/>
  <c r="H171" i="23"/>
  <c r="F171" i="23"/>
  <c r="P170" i="23"/>
  <c r="I170" i="23"/>
  <c r="H170" i="23"/>
  <c r="F170" i="23"/>
  <c r="BX170" i="23" s="1"/>
  <c r="P169" i="23"/>
  <c r="I169" i="23"/>
  <c r="H169" i="23"/>
  <c r="F169" i="23"/>
  <c r="P168" i="23"/>
  <c r="I168" i="23"/>
  <c r="H168" i="23"/>
  <c r="F168" i="23"/>
  <c r="P167" i="23"/>
  <c r="I167" i="23"/>
  <c r="H167" i="23"/>
  <c r="F167" i="23"/>
  <c r="BX167" i="23" s="1"/>
  <c r="P166" i="23"/>
  <c r="I166" i="23"/>
  <c r="H166" i="23"/>
  <c r="F166" i="23"/>
  <c r="P165" i="23"/>
  <c r="I165" i="23"/>
  <c r="H165" i="23"/>
  <c r="F165" i="23"/>
  <c r="P164" i="23"/>
  <c r="I164" i="23"/>
  <c r="H164" i="23"/>
  <c r="F164" i="23"/>
  <c r="P163" i="23"/>
  <c r="I163" i="23"/>
  <c r="H163" i="23"/>
  <c r="F163" i="23"/>
  <c r="P162" i="23"/>
  <c r="I162" i="23"/>
  <c r="H162" i="23"/>
  <c r="F162" i="23"/>
  <c r="BX162" i="23" s="1"/>
  <c r="P161" i="23"/>
  <c r="I161" i="23"/>
  <c r="H161" i="23"/>
  <c r="F161" i="23"/>
  <c r="P160" i="23"/>
  <c r="I160" i="23"/>
  <c r="H160" i="23"/>
  <c r="F160" i="23"/>
  <c r="P159" i="23"/>
  <c r="I159" i="23"/>
  <c r="H159" i="23"/>
  <c r="F159" i="23"/>
  <c r="P158" i="23"/>
  <c r="I158" i="23"/>
  <c r="H158" i="23"/>
  <c r="F158" i="23"/>
  <c r="BX158" i="23" s="1"/>
  <c r="P157" i="23"/>
  <c r="I157" i="23"/>
  <c r="H157" i="23"/>
  <c r="F157" i="23"/>
  <c r="BX157" i="23" s="1"/>
  <c r="P156" i="23"/>
  <c r="I156" i="23"/>
  <c r="H156" i="23"/>
  <c r="F156" i="23"/>
  <c r="P155" i="23"/>
  <c r="I155" i="23"/>
  <c r="H155" i="23"/>
  <c r="F155" i="23"/>
  <c r="P154" i="23"/>
  <c r="I154" i="23"/>
  <c r="H154" i="23"/>
  <c r="F154" i="23"/>
  <c r="P153" i="23"/>
  <c r="I153" i="23"/>
  <c r="H153" i="23"/>
  <c r="F153" i="23"/>
  <c r="P152" i="23"/>
  <c r="I152" i="23"/>
  <c r="H152" i="23"/>
  <c r="F152" i="23"/>
  <c r="BX152" i="23" s="1"/>
  <c r="P151" i="23"/>
  <c r="I151" i="23"/>
  <c r="H151" i="23"/>
  <c r="F151" i="23"/>
  <c r="BX151" i="23" s="1"/>
  <c r="P150" i="23"/>
  <c r="I150" i="23"/>
  <c r="H150" i="23"/>
  <c r="F150" i="23"/>
  <c r="P149" i="23"/>
  <c r="I149" i="23"/>
  <c r="H149" i="23"/>
  <c r="F149" i="23"/>
  <c r="P148" i="23"/>
  <c r="I148" i="23"/>
  <c r="H148" i="23"/>
  <c r="F148" i="23"/>
  <c r="P147" i="23"/>
  <c r="I147" i="23"/>
  <c r="H147" i="23"/>
  <c r="F147" i="23"/>
  <c r="P146" i="23"/>
  <c r="I146" i="23"/>
  <c r="H146" i="23"/>
  <c r="F146" i="23"/>
  <c r="P145" i="23"/>
  <c r="I145" i="23"/>
  <c r="H145" i="23"/>
  <c r="F145" i="23"/>
  <c r="P144" i="23"/>
  <c r="I144" i="23"/>
  <c r="H144" i="23"/>
  <c r="F144" i="23"/>
  <c r="BX144" i="23" s="1"/>
  <c r="P143" i="23"/>
  <c r="I143" i="23"/>
  <c r="H143" i="23"/>
  <c r="F143" i="23"/>
  <c r="P142" i="23"/>
  <c r="I142" i="23"/>
  <c r="H142" i="23"/>
  <c r="F142" i="23"/>
  <c r="P141" i="23"/>
  <c r="I141" i="23"/>
  <c r="H141" i="23"/>
  <c r="F141" i="23"/>
  <c r="BX141" i="23" s="1"/>
  <c r="P140" i="23"/>
  <c r="I140" i="23"/>
  <c r="H140" i="23"/>
  <c r="F140" i="23"/>
  <c r="P139" i="23"/>
  <c r="I139" i="23"/>
  <c r="H139" i="23"/>
  <c r="F139" i="23"/>
  <c r="P138" i="23"/>
  <c r="I138" i="23"/>
  <c r="H138" i="23"/>
  <c r="F138" i="23"/>
  <c r="BX138" i="23" s="1"/>
  <c r="P137" i="23"/>
  <c r="I137" i="23"/>
  <c r="H137" i="23"/>
  <c r="F137" i="23"/>
  <c r="P136" i="23"/>
  <c r="I136" i="23"/>
  <c r="H136" i="23"/>
  <c r="F136" i="23"/>
  <c r="P135" i="23"/>
  <c r="I135" i="23"/>
  <c r="H135" i="23"/>
  <c r="F135" i="23"/>
  <c r="BX135" i="23" s="1"/>
  <c r="P134" i="23"/>
  <c r="I134" i="23"/>
  <c r="H134" i="23"/>
  <c r="F134" i="23"/>
  <c r="P133" i="23"/>
  <c r="I133" i="23"/>
  <c r="H133" i="23"/>
  <c r="F133" i="23"/>
  <c r="P132" i="23"/>
  <c r="I132" i="23"/>
  <c r="H132" i="23"/>
  <c r="F132" i="23"/>
  <c r="P131" i="23"/>
  <c r="I131" i="23"/>
  <c r="H131" i="23"/>
  <c r="F131" i="23"/>
  <c r="P130" i="23"/>
  <c r="I130" i="23"/>
  <c r="H130" i="23"/>
  <c r="F130" i="23"/>
  <c r="BX130" i="23" s="1"/>
  <c r="P129" i="23"/>
  <c r="I129" i="23"/>
  <c r="H129" i="23"/>
  <c r="F129" i="23"/>
  <c r="P128" i="23"/>
  <c r="I128" i="23"/>
  <c r="H128" i="23"/>
  <c r="F128" i="23"/>
  <c r="P127" i="23"/>
  <c r="I127" i="23"/>
  <c r="H127" i="23"/>
  <c r="F127" i="23"/>
  <c r="P126" i="23"/>
  <c r="I126" i="23"/>
  <c r="H126" i="23"/>
  <c r="F126" i="23"/>
  <c r="P125" i="23"/>
  <c r="I125" i="23"/>
  <c r="H125" i="23"/>
  <c r="F125" i="23"/>
  <c r="P124" i="23"/>
  <c r="I124" i="23"/>
  <c r="H124" i="23"/>
  <c r="F124" i="23"/>
  <c r="P123" i="23"/>
  <c r="I123" i="23"/>
  <c r="H123" i="23"/>
  <c r="F123" i="23"/>
  <c r="P122" i="23"/>
  <c r="I122" i="23"/>
  <c r="H122" i="23"/>
  <c r="F122" i="23"/>
  <c r="BX122" i="23" s="1"/>
  <c r="P121" i="23"/>
  <c r="I121" i="23"/>
  <c r="H121" i="23"/>
  <c r="F121" i="23"/>
  <c r="P120" i="23"/>
  <c r="I120" i="23"/>
  <c r="H120" i="23"/>
  <c r="F120" i="23"/>
  <c r="BX120" i="23" s="1"/>
  <c r="P119" i="23"/>
  <c r="I119" i="23"/>
  <c r="H119" i="23"/>
  <c r="F119" i="23"/>
  <c r="BX119" i="23" s="1"/>
  <c r="P118" i="23"/>
  <c r="I118" i="23"/>
  <c r="H118" i="23"/>
  <c r="F118" i="23"/>
  <c r="P117" i="23"/>
  <c r="I117" i="23"/>
  <c r="H117" i="23"/>
  <c r="F117" i="23"/>
  <c r="P116" i="23"/>
  <c r="I116" i="23"/>
  <c r="H116" i="23"/>
  <c r="F116" i="23"/>
  <c r="P115" i="23"/>
  <c r="I115" i="23"/>
  <c r="H115" i="23"/>
  <c r="F115" i="23"/>
  <c r="P114" i="23"/>
  <c r="I114" i="23"/>
  <c r="H114" i="23"/>
  <c r="F114" i="23"/>
  <c r="P113" i="23"/>
  <c r="I113" i="23"/>
  <c r="H113" i="23"/>
  <c r="F113" i="23"/>
  <c r="P112" i="23"/>
  <c r="I112" i="23"/>
  <c r="H112" i="23"/>
  <c r="F112" i="23"/>
  <c r="BX112" i="23" s="1"/>
  <c r="P111" i="23"/>
  <c r="I111" i="23"/>
  <c r="H111" i="23"/>
  <c r="F111" i="23"/>
  <c r="P110" i="23"/>
  <c r="I110" i="23"/>
  <c r="H110" i="23"/>
  <c r="F110" i="23"/>
  <c r="P109" i="23"/>
  <c r="I109" i="23"/>
  <c r="H109" i="23"/>
  <c r="F109" i="23"/>
  <c r="P108" i="23"/>
  <c r="I108" i="23"/>
  <c r="H108" i="23"/>
  <c r="F108" i="23"/>
  <c r="P107" i="23"/>
  <c r="I107" i="23"/>
  <c r="H107" i="23"/>
  <c r="F107" i="23"/>
  <c r="G107" i="23" s="1"/>
  <c r="P106" i="23"/>
  <c r="I106" i="23"/>
  <c r="H106" i="23"/>
  <c r="F106" i="23"/>
  <c r="BX106" i="23" s="1"/>
  <c r="P105" i="23"/>
  <c r="I105" i="23"/>
  <c r="H105" i="23"/>
  <c r="F105" i="23"/>
  <c r="P104" i="23"/>
  <c r="I104" i="23"/>
  <c r="H104" i="23"/>
  <c r="F104" i="23"/>
  <c r="P103" i="23"/>
  <c r="I103" i="23"/>
  <c r="H103" i="23"/>
  <c r="F103" i="23"/>
  <c r="P102" i="23"/>
  <c r="I102" i="23"/>
  <c r="H102" i="23"/>
  <c r="F102" i="23"/>
  <c r="P101" i="23"/>
  <c r="I101" i="23"/>
  <c r="H101" i="23"/>
  <c r="F101" i="23"/>
  <c r="P100" i="23"/>
  <c r="I100" i="23"/>
  <c r="H100" i="23"/>
  <c r="F100" i="23"/>
  <c r="P99" i="23"/>
  <c r="I99" i="23"/>
  <c r="H99" i="23"/>
  <c r="F99" i="23"/>
  <c r="P98" i="23"/>
  <c r="I98" i="23"/>
  <c r="H98" i="23"/>
  <c r="F98" i="23"/>
  <c r="P97" i="23"/>
  <c r="I97" i="23"/>
  <c r="H97" i="23"/>
  <c r="F97" i="23"/>
  <c r="P96" i="23"/>
  <c r="I96" i="23"/>
  <c r="H96" i="23"/>
  <c r="F96" i="23"/>
  <c r="P95" i="23"/>
  <c r="I95" i="23"/>
  <c r="H95" i="23"/>
  <c r="F95" i="23"/>
  <c r="BX95" i="23" s="1"/>
  <c r="P94" i="23"/>
  <c r="I94" i="23"/>
  <c r="H94" i="23"/>
  <c r="F94" i="23"/>
  <c r="P93" i="23"/>
  <c r="I93" i="23"/>
  <c r="H93" i="23"/>
  <c r="F93" i="23"/>
  <c r="P92" i="23"/>
  <c r="I92" i="23"/>
  <c r="H92" i="23"/>
  <c r="F92" i="23"/>
  <c r="P91" i="23"/>
  <c r="I91" i="23"/>
  <c r="H91" i="23"/>
  <c r="F91" i="23"/>
  <c r="P90" i="23"/>
  <c r="I90" i="23"/>
  <c r="H90" i="23"/>
  <c r="F90" i="23"/>
  <c r="P89" i="23"/>
  <c r="I89" i="23"/>
  <c r="H89" i="23"/>
  <c r="F89" i="23"/>
  <c r="P88" i="23"/>
  <c r="I88" i="23"/>
  <c r="H88" i="23"/>
  <c r="F88" i="23"/>
  <c r="BX88" i="23" s="1"/>
  <c r="P87" i="23"/>
  <c r="I87" i="23"/>
  <c r="H87" i="23"/>
  <c r="F87" i="23"/>
  <c r="P86" i="23"/>
  <c r="I86" i="23"/>
  <c r="H86" i="23"/>
  <c r="F86" i="23"/>
  <c r="P85" i="23"/>
  <c r="I85" i="23"/>
  <c r="H85" i="23"/>
  <c r="F85" i="23"/>
  <c r="P84" i="23"/>
  <c r="I84" i="23"/>
  <c r="H84" i="23"/>
  <c r="F84" i="23"/>
  <c r="BX84" i="23" s="1"/>
  <c r="P83" i="23"/>
  <c r="I83" i="23"/>
  <c r="H83" i="23"/>
  <c r="F83" i="23"/>
  <c r="P82" i="23"/>
  <c r="I82" i="23"/>
  <c r="H82" i="23"/>
  <c r="F82" i="23"/>
  <c r="BX82" i="23" s="1"/>
  <c r="P81" i="23"/>
  <c r="I81" i="23"/>
  <c r="H81" i="23"/>
  <c r="F81" i="23"/>
  <c r="P80" i="23"/>
  <c r="I80" i="23"/>
  <c r="H80" i="23"/>
  <c r="F80" i="23"/>
  <c r="BX80" i="23" s="1"/>
  <c r="P79" i="23"/>
  <c r="I79" i="23"/>
  <c r="H79" i="23"/>
  <c r="F79" i="23"/>
  <c r="P78" i="23"/>
  <c r="I78" i="23"/>
  <c r="H78" i="23"/>
  <c r="F78" i="23"/>
  <c r="P77" i="23"/>
  <c r="I77" i="23"/>
  <c r="H77" i="23"/>
  <c r="F77" i="23"/>
  <c r="BX77" i="23" s="1"/>
  <c r="P76" i="23"/>
  <c r="I76" i="23"/>
  <c r="H76" i="23"/>
  <c r="F76" i="23"/>
  <c r="P75" i="23"/>
  <c r="I75" i="23"/>
  <c r="H75" i="23"/>
  <c r="F75" i="23"/>
  <c r="P74" i="23"/>
  <c r="I74" i="23"/>
  <c r="H74" i="23"/>
  <c r="F74" i="23"/>
  <c r="BX74" i="23" s="1"/>
  <c r="P73" i="23"/>
  <c r="I73" i="23"/>
  <c r="H73" i="23"/>
  <c r="F73" i="23"/>
  <c r="P72" i="23"/>
  <c r="I72" i="23"/>
  <c r="H72" i="23"/>
  <c r="F72" i="23"/>
  <c r="P71" i="23"/>
  <c r="I71" i="23"/>
  <c r="H71" i="23"/>
  <c r="F71" i="23"/>
  <c r="BX71" i="23" s="1"/>
  <c r="P70" i="23"/>
  <c r="I70" i="23"/>
  <c r="H70" i="23"/>
  <c r="F70" i="23"/>
  <c r="BX70" i="23" s="1"/>
  <c r="P69" i="23"/>
  <c r="I69" i="23"/>
  <c r="H69" i="23"/>
  <c r="F69" i="23"/>
  <c r="P68" i="23"/>
  <c r="I68" i="23"/>
  <c r="H68" i="23"/>
  <c r="F68" i="23"/>
  <c r="P67" i="23"/>
  <c r="I67" i="23"/>
  <c r="H67" i="23"/>
  <c r="F67" i="23"/>
  <c r="P66" i="23"/>
  <c r="I66" i="23"/>
  <c r="H66" i="23"/>
  <c r="F66" i="23"/>
  <c r="BX66" i="23" s="1"/>
  <c r="P65" i="23"/>
  <c r="I65" i="23"/>
  <c r="H65" i="23"/>
  <c r="F65" i="23"/>
  <c r="P64" i="23"/>
  <c r="I64" i="23"/>
  <c r="H64" i="23"/>
  <c r="F64" i="23"/>
  <c r="P63" i="23"/>
  <c r="I63" i="23"/>
  <c r="H63" i="23"/>
  <c r="F63" i="23"/>
  <c r="P62" i="23"/>
  <c r="I62" i="23"/>
  <c r="H62" i="23"/>
  <c r="F62" i="23"/>
  <c r="P61" i="23"/>
  <c r="I61" i="23"/>
  <c r="H61" i="23"/>
  <c r="F61" i="23"/>
  <c r="P60" i="23"/>
  <c r="I60" i="23"/>
  <c r="H60" i="23"/>
  <c r="F60" i="23"/>
  <c r="P59" i="23"/>
  <c r="I59" i="23"/>
  <c r="H59" i="23"/>
  <c r="F59" i="23"/>
  <c r="P58" i="23"/>
  <c r="I58" i="23"/>
  <c r="H58" i="23"/>
  <c r="F58" i="23"/>
  <c r="BX58" i="23" s="1"/>
  <c r="P57" i="23"/>
  <c r="I57" i="23"/>
  <c r="H57" i="23"/>
  <c r="F57" i="23"/>
  <c r="P56" i="23"/>
  <c r="I56" i="23"/>
  <c r="H56" i="23"/>
  <c r="F56" i="23"/>
  <c r="BX56" i="23" s="1"/>
  <c r="P55" i="23"/>
  <c r="I55" i="23"/>
  <c r="H55" i="23"/>
  <c r="F55" i="23"/>
  <c r="BX55" i="23" s="1"/>
  <c r="P54" i="23"/>
  <c r="I54" i="23"/>
  <c r="H54" i="23"/>
  <c r="F54" i="23"/>
  <c r="BX54" i="23" s="1"/>
  <c r="P53" i="23"/>
  <c r="I53" i="23"/>
  <c r="H53" i="23"/>
  <c r="F53" i="23"/>
  <c r="P52" i="23"/>
  <c r="I52" i="23"/>
  <c r="H52" i="23"/>
  <c r="F52" i="23"/>
  <c r="P51" i="23"/>
  <c r="I51" i="23"/>
  <c r="H51" i="23"/>
  <c r="F51" i="23"/>
  <c r="P50" i="23"/>
  <c r="I50" i="23"/>
  <c r="H50" i="23"/>
  <c r="F50" i="23"/>
  <c r="P49" i="23"/>
  <c r="I49" i="23"/>
  <c r="H49" i="23"/>
  <c r="F49" i="23"/>
  <c r="P48" i="23"/>
  <c r="I48" i="23"/>
  <c r="H48" i="23"/>
  <c r="F48" i="23"/>
  <c r="BX48" i="23" s="1"/>
  <c r="P47" i="23"/>
  <c r="I47" i="23"/>
  <c r="H47" i="23"/>
  <c r="F47" i="23"/>
  <c r="P46" i="23"/>
  <c r="I46" i="23"/>
  <c r="H46" i="23"/>
  <c r="F46" i="23"/>
  <c r="P45" i="23"/>
  <c r="I45" i="23"/>
  <c r="H45" i="23"/>
  <c r="F45" i="23"/>
  <c r="BX45" i="23" s="1"/>
  <c r="P44" i="23"/>
  <c r="I44" i="23"/>
  <c r="H44" i="23"/>
  <c r="F44" i="23"/>
  <c r="BX44" i="23" s="1"/>
  <c r="P43" i="23"/>
  <c r="I43" i="23"/>
  <c r="H43" i="23"/>
  <c r="F43" i="23"/>
  <c r="P42" i="23"/>
  <c r="I42" i="23"/>
  <c r="H42" i="23"/>
  <c r="F42" i="23"/>
  <c r="P41" i="23"/>
  <c r="I41" i="23"/>
  <c r="H41" i="23"/>
  <c r="F41" i="23"/>
  <c r="P40" i="23"/>
  <c r="I40" i="23"/>
  <c r="H40" i="23"/>
  <c r="F40" i="23"/>
  <c r="BX40" i="23" s="1"/>
  <c r="P39" i="23"/>
  <c r="I39" i="23"/>
  <c r="H39" i="23"/>
  <c r="F39" i="23"/>
  <c r="P38" i="23"/>
  <c r="I38" i="23"/>
  <c r="H38" i="23"/>
  <c r="F38" i="23"/>
  <c r="P37" i="23"/>
  <c r="I37" i="23"/>
  <c r="H37" i="23"/>
  <c r="F37" i="23"/>
  <c r="P36" i="23"/>
  <c r="I36" i="23"/>
  <c r="H36" i="23"/>
  <c r="F36" i="23"/>
  <c r="P35" i="23"/>
  <c r="I35" i="23"/>
  <c r="H35" i="23"/>
  <c r="F35" i="23"/>
  <c r="P34" i="23"/>
  <c r="I34" i="23"/>
  <c r="H34" i="23"/>
  <c r="F34" i="23"/>
  <c r="BX34" i="23" s="1"/>
  <c r="P33" i="23"/>
  <c r="I33" i="23"/>
  <c r="H33" i="23"/>
  <c r="F33" i="23"/>
  <c r="BX33" i="23" s="1"/>
  <c r="P32" i="23"/>
  <c r="I32" i="23"/>
  <c r="H32" i="23"/>
  <c r="F32" i="23"/>
  <c r="P31" i="23"/>
  <c r="I31" i="23"/>
  <c r="H31" i="23"/>
  <c r="F31" i="23"/>
  <c r="BX31" i="23" s="1"/>
  <c r="P30" i="23"/>
  <c r="I30" i="23"/>
  <c r="H30" i="23"/>
  <c r="F30" i="23"/>
  <c r="P29" i="23"/>
  <c r="I29" i="23"/>
  <c r="H29" i="23"/>
  <c r="F29" i="23"/>
  <c r="P28" i="23"/>
  <c r="I28" i="23"/>
  <c r="H28" i="23"/>
  <c r="F28" i="23"/>
  <c r="BX28" i="23" s="1"/>
  <c r="P27" i="23"/>
  <c r="I27" i="23"/>
  <c r="H27" i="23"/>
  <c r="F27" i="23"/>
  <c r="BX27" i="23" s="1"/>
  <c r="P26" i="23"/>
  <c r="I26" i="23"/>
  <c r="H26" i="23"/>
  <c r="F26" i="23"/>
  <c r="BX26" i="23" s="1"/>
  <c r="P25" i="23"/>
  <c r="I25" i="23"/>
  <c r="H25" i="23"/>
  <c r="F25" i="23"/>
  <c r="P24" i="23"/>
  <c r="I24" i="23"/>
  <c r="H24" i="23"/>
  <c r="F24" i="23"/>
  <c r="P23" i="23"/>
  <c r="I23" i="23"/>
  <c r="H23" i="23"/>
  <c r="F23" i="23"/>
  <c r="P22" i="23"/>
  <c r="I22" i="23"/>
  <c r="H22" i="23"/>
  <c r="F22" i="23"/>
  <c r="P21" i="23"/>
  <c r="I21" i="23"/>
  <c r="H21" i="23"/>
  <c r="F21" i="23"/>
  <c r="BX21" i="23" s="1"/>
  <c r="P20" i="23"/>
  <c r="I20" i="23"/>
  <c r="H20" i="23"/>
  <c r="F20" i="23"/>
  <c r="I19" i="23"/>
  <c r="H19" i="23"/>
  <c r="I18" i="23"/>
  <c r="H18" i="23"/>
  <c r="P17" i="23"/>
  <c r="I17" i="23"/>
  <c r="H17" i="23"/>
  <c r="F17" i="23"/>
  <c r="BX17" i="23" s="1"/>
  <c r="P16" i="23"/>
  <c r="I16" i="23"/>
  <c r="H16" i="23"/>
  <c r="F16" i="23"/>
  <c r="BX16" i="23" s="1"/>
  <c r="P15" i="23"/>
  <c r="I15" i="23"/>
  <c r="H15" i="23"/>
  <c r="F15" i="23"/>
  <c r="P14" i="23"/>
  <c r="I14" i="23"/>
  <c r="H14" i="23"/>
  <c r="I13" i="23"/>
  <c r="H13" i="23"/>
  <c r="I12" i="23"/>
  <c r="H12" i="23"/>
  <c r="C12" i="23"/>
  <c r="E12" i="23" s="1"/>
  <c r="C13" i="23"/>
  <c r="E13" i="23" s="1"/>
  <c r="BR13" i="23" s="1"/>
  <c r="BT13" i="23" s="1"/>
  <c r="C14" i="23"/>
  <c r="E14" i="23" s="1"/>
  <c r="AX14" i="23" s="1"/>
  <c r="AZ14" i="23" s="1"/>
  <c r="C15" i="23"/>
  <c r="C16" i="23"/>
  <c r="C17" i="23"/>
  <c r="E17" i="23" s="1"/>
  <c r="BR17" i="23" s="1"/>
  <c r="BT17" i="23" s="1"/>
  <c r="C18" i="23"/>
  <c r="E18" i="23" s="1"/>
  <c r="C19" i="23"/>
  <c r="C20" i="23"/>
  <c r="C21" i="23"/>
  <c r="E21" i="23" s="1"/>
  <c r="AF21" i="23" s="1"/>
  <c r="C22" i="23"/>
  <c r="E22" i="23" s="1"/>
  <c r="BR22" i="23" s="1"/>
  <c r="BT22" i="23" s="1"/>
  <c r="C23" i="23"/>
  <c r="C24" i="23"/>
  <c r="C25" i="23"/>
  <c r="E25" i="23" s="1"/>
  <c r="BR25" i="23" s="1"/>
  <c r="BT25" i="23" s="1"/>
  <c r="C26" i="23"/>
  <c r="E26" i="23" s="1"/>
  <c r="C27" i="23"/>
  <c r="C28" i="23"/>
  <c r="C29" i="23"/>
  <c r="E29" i="23" s="1"/>
  <c r="AE29" i="23" s="1"/>
  <c r="C30" i="23"/>
  <c r="E30" i="23" s="1"/>
  <c r="L30" i="23" s="1"/>
  <c r="C31" i="23"/>
  <c r="C32" i="23"/>
  <c r="C33" i="23"/>
  <c r="E33" i="23" s="1"/>
  <c r="BQ33" i="23" s="1"/>
  <c r="BS33" i="23" s="1"/>
  <c r="C34" i="23"/>
  <c r="E34" i="23" s="1"/>
  <c r="C35" i="23"/>
  <c r="C36" i="23"/>
  <c r="C37" i="23"/>
  <c r="E37" i="23" s="1"/>
  <c r="BR37" i="23" s="1"/>
  <c r="BT37" i="23" s="1"/>
  <c r="C38" i="23"/>
  <c r="E38" i="23" s="1"/>
  <c r="C39" i="23"/>
  <c r="C40" i="23"/>
  <c r="C41" i="23"/>
  <c r="E41" i="23" s="1"/>
  <c r="BR41" i="23" s="1"/>
  <c r="BT41" i="23" s="1"/>
  <c r="C42" i="23"/>
  <c r="E42" i="23" s="1"/>
  <c r="C43" i="23"/>
  <c r="C44" i="23"/>
  <c r="C45" i="23"/>
  <c r="E45" i="23" s="1"/>
  <c r="L45" i="23" s="1"/>
  <c r="CC45" i="23" s="1"/>
  <c r="C46" i="23"/>
  <c r="E46" i="23" s="1"/>
  <c r="AE46" i="23" s="1"/>
  <c r="C47" i="23"/>
  <c r="C48" i="23"/>
  <c r="C49" i="23"/>
  <c r="E49" i="23" s="1"/>
  <c r="BQ49" i="23" s="1"/>
  <c r="BS49" i="23" s="1"/>
  <c r="C50" i="23"/>
  <c r="E50" i="23" s="1"/>
  <c r="C51" i="23"/>
  <c r="C52" i="23"/>
  <c r="C53" i="23"/>
  <c r="E53" i="23" s="1"/>
  <c r="AE53" i="23" s="1"/>
  <c r="C54" i="23"/>
  <c r="E54" i="23" s="1"/>
  <c r="AX54" i="23" s="1"/>
  <c r="AZ54" i="23" s="1"/>
  <c r="C55" i="23"/>
  <c r="C56" i="23"/>
  <c r="C57" i="23"/>
  <c r="E57" i="23" s="1"/>
  <c r="C58" i="23"/>
  <c r="E58" i="23" s="1"/>
  <c r="C59" i="23"/>
  <c r="C60" i="23"/>
  <c r="C61" i="23"/>
  <c r="E61" i="23" s="1"/>
  <c r="BQ61" i="23" s="1"/>
  <c r="BS61" i="23" s="1"/>
  <c r="C62" i="23"/>
  <c r="E62" i="23" s="1"/>
  <c r="AE62" i="23" s="1"/>
  <c r="C63" i="23"/>
  <c r="C64" i="23"/>
  <c r="C65" i="23"/>
  <c r="E65" i="23" s="1"/>
  <c r="BQ65" i="23" s="1"/>
  <c r="BS65" i="23" s="1"/>
  <c r="C66" i="23"/>
  <c r="E66" i="23" s="1"/>
  <c r="C67" i="23"/>
  <c r="C68" i="23"/>
  <c r="C69" i="23"/>
  <c r="E69" i="23" s="1"/>
  <c r="AF69" i="23" s="1"/>
  <c r="C70" i="23"/>
  <c r="E70" i="23" s="1"/>
  <c r="AE70" i="23" s="1"/>
  <c r="C71" i="23"/>
  <c r="C72" i="23"/>
  <c r="C73" i="23"/>
  <c r="E73" i="23" s="1"/>
  <c r="BR73" i="23" s="1"/>
  <c r="BT73" i="23" s="1"/>
  <c r="C74" i="23"/>
  <c r="E74" i="23" s="1"/>
  <c r="C75" i="23"/>
  <c r="C76" i="23"/>
  <c r="C77" i="23"/>
  <c r="E77" i="23" s="1"/>
  <c r="BR77" i="23" s="1"/>
  <c r="BT77" i="23" s="1"/>
  <c r="C78" i="23"/>
  <c r="E78" i="23" s="1"/>
  <c r="C79" i="23"/>
  <c r="C80" i="23"/>
  <c r="C81" i="23"/>
  <c r="E81" i="23" s="1"/>
  <c r="BQ81" i="23" s="1"/>
  <c r="BS81" i="23" s="1"/>
  <c r="C82" i="23"/>
  <c r="E82" i="23" s="1"/>
  <c r="C83" i="23"/>
  <c r="C84" i="23"/>
  <c r="C85" i="23"/>
  <c r="E85" i="23" s="1"/>
  <c r="M85" i="23" s="1"/>
  <c r="C86" i="23"/>
  <c r="E86" i="23" s="1"/>
  <c r="BR86" i="23" s="1"/>
  <c r="BT86" i="23" s="1"/>
  <c r="C87" i="23"/>
  <c r="C88" i="23"/>
  <c r="C89" i="23"/>
  <c r="E89" i="23" s="1"/>
  <c r="L89" i="23" s="1"/>
  <c r="C90" i="23"/>
  <c r="E90" i="23" s="1"/>
  <c r="C91" i="23"/>
  <c r="C92" i="23"/>
  <c r="C93" i="23"/>
  <c r="E93" i="23" s="1"/>
  <c r="AF93" i="23" s="1"/>
  <c r="C94" i="23"/>
  <c r="E94" i="23" s="1"/>
  <c r="C95" i="23"/>
  <c r="E95" i="23" s="1"/>
  <c r="C96" i="23"/>
  <c r="C97" i="23"/>
  <c r="E97" i="23" s="1"/>
  <c r="AE97" i="23" s="1"/>
  <c r="C98" i="23"/>
  <c r="E98" i="23" s="1"/>
  <c r="C99" i="23"/>
  <c r="C100" i="23"/>
  <c r="C101" i="23"/>
  <c r="E101" i="23" s="1"/>
  <c r="AF101" i="23" s="1"/>
  <c r="C102" i="23"/>
  <c r="E102" i="23" s="1"/>
  <c r="C103" i="23"/>
  <c r="C104" i="23"/>
  <c r="C105" i="23"/>
  <c r="E105" i="23" s="1"/>
  <c r="M105" i="23" s="1"/>
  <c r="C106" i="23"/>
  <c r="E106" i="23" s="1"/>
  <c r="C107" i="23"/>
  <c r="C108" i="23"/>
  <c r="C109" i="23"/>
  <c r="E109" i="23" s="1"/>
  <c r="AF109" i="23" s="1"/>
  <c r="C110" i="23"/>
  <c r="E110" i="23" s="1"/>
  <c r="C111" i="23"/>
  <c r="C112" i="23"/>
  <c r="C113" i="23"/>
  <c r="E113" i="23" s="1"/>
  <c r="AF113" i="23" s="1"/>
  <c r="C114" i="23"/>
  <c r="E114" i="23" s="1"/>
  <c r="C115" i="23"/>
  <c r="C116" i="23"/>
  <c r="C117" i="23"/>
  <c r="E117" i="23" s="1"/>
  <c r="AF117" i="23" s="1"/>
  <c r="C118" i="23"/>
  <c r="E118" i="23" s="1"/>
  <c r="C119" i="23"/>
  <c r="C120" i="23"/>
  <c r="C121" i="23"/>
  <c r="E121" i="23" s="1"/>
  <c r="AE121" i="23" s="1"/>
  <c r="C122" i="23"/>
  <c r="E122" i="23" s="1"/>
  <c r="C123" i="23"/>
  <c r="C124" i="23"/>
  <c r="C125" i="23"/>
  <c r="E125" i="23" s="1"/>
  <c r="AF125" i="23" s="1"/>
  <c r="C126" i="23"/>
  <c r="E126" i="23" s="1"/>
  <c r="BR126" i="23" s="1"/>
  <c r="BT126" i="23" s="1"/>
  <c r="C127" i="23"/>
  <c r="C128" i="23"/>
  <c r="C129" i="23"/>
  <c r="E129" i="23" s="1"/>
  <c r="AF129" i="23" s="1"/>
  <c r="C130" i="23"/>
  <c r="E130" i="23" s="1"/>
  <c r="C131" i="23"/>
  <c r="C132" i="23"/>
  <c r="C133" i="23"/>
  <c r="E133" i="23" s="1"/>
  <c r="AF133" i="23" s="1"/>
  <c r="C134" i="23"/>
  <c r="E134" i="23" s="1"/>
  <c r="BQ134" i="23" s="1"/>
  <c r="BS134" i="23" s="1"/>
  <c r="C135" i="23"/>
  <c r="C136" i="23"/>
  <c r="C137" i="23"/>
  <c r="E137" i="23" s="1"/>
  <c r="AE137" i="23" s="1"/>
  <c r="C138" i="23"/>
  <c r="E138" i="23" s="1"/>
  <c r="C139" i="23"/>
  <c r="C140" i="23"/>
  <c r="C141" i="23"/>
  <c r="E141" i="23" s="1"/>
  <c r="C142" i="23"/>
  <c r="E142" i="23" s="1"/>
  <c r="AX142" i="23" s="1"/>
  <c r="AZ142" i="23" s="1"/>
  <c r="C143" i="23"/>
  <c r="C144" i="23"/>
  <c r="C145" i="23"/>
  <c r="E145" i="23" s="1"/>
  <c r="AF145" i="23" s="1"/>
  <c r="C146" i="23"/>
  <c r="E146" i="23" s="1"/>
  <c r="C147" i="23"/>
  <c r="E147" i="23" s="1"/>
  <c r="C148" i="23"/>
  <c r="C149" i="23"/>
  <c r="E149" i="23" s="1"/>
  <c r="AF149" i="23" s="1"/>
  <c r="C150" i="23"/>
  <c r="E150" i="23" s="1"/>
  <c r="AE150" i="23" s="1"/>
  <c r="C151" i="23"/>
  <c r="E151" i="23" s="1"/>
  <c r="C152" i="23"/>
  <c r="C153" i="23"/>
  <c r="E153" i="23" s="1"/>
  <c r="AE153" i="23" s="1"/>
  <c r="C154" i="23"/>
  <c r="E154" i="23" s="1"/>
  <c r="C155" i="23"/>
  <c r="C156" i="23"/>
  <c r="C157" i="23"/>
  <c r="E157" i="23" s="1"/>
  <c r="AF157" i="23" s="1"/>
  <c r="C158" i="23"/>
  <c r="E158" i="23" s="1"/>
  <c r="L158" i="23" s="1"/>
  <c r="CC158" i="23" s="1"/>
  <c r="C159" i="23"/>
  <c r="C160" i="23"/>
  <c r="C161" i="23"/>
  <c r="E161" i="23" s="1"/>
  <c r="AE161" i="23" s="1"/>
  <c r="C162" i="23"/>
  <c r="E162" i="23" s="1"/>
  <c r="C163" i="23"/>
  <c r="C164" i="23"/>
  <c r="C165" i="23"/>
  <c r="E165" i="23" s="1"/>
  <c r="AF165" i="23" s="1"/>
  <c r="C166" i="23"/>
  <c r="E166" i="23" s="1"/>
  <c r="C167" i="23"/>
  <c r="C168" i="23"/>
  <c r="C169" i="23"/>
  <c r="E169" i="23" s="1"/>
  <c r="AF169" i="23" s="1"/>
  <c r="C170" i="23"/>
  <c r="E170" i="23" s="1"/>
  <c r="C171" i="23"/>
  <c r="C172" i="23"/>
  <c r="C173" i="23"/>
  <c r="E173" i="23" s="1"/>
  <c r="AF173" i="23" s="1"/>
  <c r="C174" i="23"/>
  <c r="E174" i="23" s="1"/>
  <c r="C175" i="23"/>
  <c r="C176" i="23"/>
  <c r="C177" i="23"/>
  <c r="E177" i="23" s="1"/>
  <c r="AF177" i="23" s="1"/>
  <c r="C178" i="23"/>
  <c r="E178" i="23" s="1"/>
  <c r="C179" i="23"/>
  <c r="C180" i="23"/>
  <c r="C181" i="23"/>
  <c r="E181" i="23" s="1"/>
  <c r="AE181" i="23" s="1"/>
  <c r="C182" i="23"/>
  <c r="E182" i="23" s="1"/>
  <c r="C183" i="23"/>
  <c r="C184" i="23"/>
  <c r="C185" i="23"/>
  <c r="E185" i="23" s="1"/>
  <c r="AF185" i="23" s="1"/>
  <c r="C186" i="23"/>
  <c r="E186" i="23" s="1"/>
  <c r="C187" i="23"/>
  <c r="C188" i="23"/>
  <c r="C189" i="23"/>
  <c r="E189" i="23" s="1"/>
  <c r="AE189" i="23" s="1"/>
  <c r="C190" i="23"/>
  <c r="E190" i="23" s="1"/>
  <c r="BR190" i="23" s="1"/>
  <c r="BT190" i="23" s="1"/>
  <c r="C191" i="23"/>
  <c r="C192" i="23"/>
  <c r="C193" i="23"/>
  <c r="E193" i="23" s="1"/>
  <c r="AF193" i="23" s="1"/>
  <c r="C194" i="23"/>
  <c r="E194" i="23" s="1"/>
  <c r="C195" i="23"/>
  <c r="C196" i="23"/>
  <c r="C197" i="23"/>
  <c r="E197" i="23" s="1"/>
  <c r="AF197" i="23" s="1"/>
  <c r="C198" i="23"/>
  <c r="E198" i="23" s="1"/>
  <c r="BQ198" i="23" s="1"/>
  <c r="BS198" i="23" s="1"/>
  <c r="C199" i="23"/>
  <c r="C200" i="23"/>
  <c r="C201" i="23"/>
  <c r="E201" i="23" s="1"/>
  <c r="AF201" i="23" s="1"/>
  <c r="C202" i="23"/>
  <c r="E202" i="23" s="1"/>
  <c r="C203" i="23"/>
  <c r="C204" i="23"/>
  <c r="C205" i="23"/>
  <c r="E205" i="23" s="1"/>
  <c r="AF205" i="23" s="1"/>
  <c r="C206" i="23"/>
  <c r="E206" i="23" s="1"/>
  <c r="AX206" i="23" s="1"/>
  <c r="AZ206" i="23" s="1"/>
  <c r="C207" i="23"/>
  <c r="C208" i="23"/>
  <c r="C209" i="23"/>
  <c r="E209" i="23" s="1"/>
  <c r="AF209" i="23" s="1"/>
  <c r="C210" i="23"/>
  <c r="E210" i="23" s="1"/>
  <c r="C211" i="23"/>
  <c r="C212" i="23"/>
  <c r="C213" i="23"/>
  <c r="E213" i="23" s="1"/>
  <c r="AF213" i="23" s="1"/>
  <c r="C214" i="23"/>
  <c r="E214" i="23" s="1"/>
  <c r="AE214" i="23" s="1"/>
  <c r="C215" i="23"/>
  <c r="C216" i="23"/>
  <c r="C217" i="23"/>
  <c r="E217" i="23" s="1"/>
  <c r="C218" i="23"/>
  <c r="E218" i="23" s="1"/>
  <c r="C219" i="23"/>
  <c r="C220" i="23"/>
  <c r="C221" i="23"/>
  <c r="E221" i="23" s="1"/>
  <c r="AF221" i="23" s="1"/>
  <c r="C222" i="23"/>
  <c r="E222" i="23" s="1"/>
  <c r="L222" i="23" s="1"/>
  <c r="CC222" i="23" s="1"/>
  <c r="C223" i="23"/>
  <c r="C224" i="23"/>
  <c r="C225" i="23"/>
  <c r="E225" i="23" s="1"/>
  <c r="AF225" i="23" s="1"/>
  <c r="C226" i="23"/>
  <c r="E226" i="23" s="1"/>
  <c r="C227" i="23"/>
  <c r="C228" i="23"/>
  <c r="C229" i="23"/>
  <c r="E229" i="23" s="1"/>
  <c r="AF229" i="23" s="1"/>
  <c r="C230" i="23"/>
  <c r="E230" i="23" s="1"/>
  <c r="C231" i="23"/>
  <c r="C232" i="23"/>
  <c r="C233" i="23"/>
  <c r="E233" i="23" s="1"/>
  <c r="AE233" i="23" s="1"/>
  <c r="C234" i="23"/>
  <c r="E234" i="23" s="1"/>
  <c r="C235" i="23"/>
  <c r="C236" i="23"/>
  <c r="C237" i="23"/>
  <c r="E237" i="23" s="1"/>
  <c r="AF237" i="23" s="1"/>
  <c r="C238" i="23"/>
  <c r="E238" i="23" s="1"/>
  <c r="C239" i="23"/>
  <c r="C240" i="23"/>
  <c r="C241" i="23"/>
  <c r="E241" i="23" s="1"/>
  <c r="AF241" i="23" s="1"/>
  <c r="C242" i="23"/>
  <c r="E242" i="23" s="1"/>
  <c r="C243" i="23"/>
  <c r="C244" i="23"/>
  <c r="C245" i="23"/>
  <c r="E245" i="23" s="1"/>
  <c r="AF245" i="23" s="1"/>
  <c r="C246" i="23"/>
  <c r="E246" i="23" s="1"/>
  <c r="C247" i="23"/>
  <c r="C248" i="23"/>
  <c r="C249" i="23"/>
  <c r="E249" i="23" s="1"/>
  <c r="C250" i="23"/>
  <c r="E250" i="23" s="1"/>
  <c r="C251" i="23"/>
  <c r="E251" i="23" s="1"/>
  <c r="C252" i="23"/>
  <c r="C253" i="23"/>
  <c r="E253" i="23" s="1"/>
  <c r="L253" i="23" s="1"/>
  <c r="C254" i="23"/>
  <c r="E254" i="23" s="1"/>
  <c r="BR254" i="23" s="1"/>
  <c r="BT254" i="23" s="1"/>
  <c r="C255" i="23"/>
  <c r="E255" i="23" s="1"/>
  <c r="C256" i="23"/>
  <c r="C257" i="23"/>
  <c r="E257" i="23" s="1"/>
  <c r="AY257" i="23" s="1"/>
  <c r="BA257" i="23" s="1"/>
  <c r="C258" i="23"/>
  <c r="E258" i="23" s="1"/>
  <c r="C259" i="23"/>
  <c r="C260" i="23"/>
  <c r="C261" i="23"/>
  <c r="E261" i="23" s="1"/>
  <c r="AX261" i="23" s="1"/>
  <c r="AZ261" i="23" s="1"/>
  <c r="C262" i="23"/>
  <c r="E262" i="23" s="1"/>
  <c r="BQ262" i="23" s="1"/>
  <c r="BS262" i="23" s="1"/>
  <c r="C263" i="23"/>
  <c r="C264" i="23"/>
  <c r="C265" i="23"/>
  <c r="E265" i="23" s="1"/>
  <c r="AY265" i="23" s="1"/>
  <c r="BA265" i="23" s="1"/>
  <c r="C266" i="23"/>
  <c r="E266" i="23" s="1"/>
  <c r="C267" i="23"/>
  <c r="C268" i="23"/>
  <c r="C269" i="23"/>
  <c r="E269" i="23" s="1"/>
  <c r="BQ269" i="23" s="1"/>
  <c r="BS269" i="23" s="1"/>
  <c r="C270" i="23"/>
  <c r="E270" i="23" s="1"/>
  <c r="AX270" i="23" s="1"/>
  <c r="AZ270" i="23" s="1"/>
  <c r="C271" i="23"/>
  <c r="C272" i="23"/>
  <c r="C273" i="23"/>
  <c r="E273" i="23" s="1"/>
  <c r="AY273" i="23" s="1"/>
  <c r="BA273" i="23" s="1"/>
  <c r="C274" i="23"/>
  <c r="E274" i="23" s="1"/>
  <c r="C275" i="23"/>
  <c r="C276" i="23"/>
  <c r="C277" i="23"/>
  <c r="E277" i="23" s="1"/>
  <c r="AE277" i="23" s="1"/>
  <c r="C278" i="23"/>
  <c r="E278" i="23" s="1"/>
  <c r="AE278" i="23" s="1"/>
  <c r="C279" i="23"/>
  <c r="C280" i="23"/>
  <c r="C281" i="23"/>
  <c r="E281" i="23" s="1"/>
  <c r="AY281" i="23" s="1"/>
  <c r="BA281" i="23" s="1"/>
  <c r="C282" i="23"/>
  <c r="E282" i="23" s="1"/>
  <c r="C283" i="23"/>
  <c r="C284" i="23"/>
  <c r="C285" i="23"/>
  <c r="E285" i="23" s="1"/>
  <c r="AY285" i="23" s="1"/>
  <c r="BA285" i="23" s="1"/>
  <c r="C286" i="23"/>
  <c r="E286" i="23" s="1"/>
  <c r="L286" i="23" s="1"/>
  <c r="CC286" i="23" s="1"/>
  <c r="C287" i="23"/>
  <c r="C288" i="23"/>
  <c r="C289" i="23"/>
  <c r="E289" i="23" s="1"/>
  <c r="AY289" i="23" s="1"/>
  <c r="BA289" i="23" s="1"/>
  <c r="C290" i="23"/>
  <c r="E290" i="23" s="1"/>
  <c r="C291" i="23"/>
  <c r="C292" i="23"/>
  <c r="C293" i="23"/>
  <c r="E293" i="23" s="1"/>
  <c r="M293" i="23" s="1"/>
  <c r="C294" i="23"/>
  <c r="E294" i="23" s="1"/>
  <c r="C295" i="23"/>
  <c r="C296" i="23"/>
  <c r="C297" i="23"/>
  <c r="E297" i="23" s="1"/>
  <c r="AY297" i="23" s="1"/>
  <c r="BA297" i="23" s="1"/>
  <c r="C298" i="23"/>
  <c r="E298" i="23" s="1"/>
  <c r="C299" i="23"/>
  <c r="C300" i="23"/>
  <c r="C301" i="23"/>
  <c r="E301" i="23" s="1"/>
  <c r="AE301" i="23" s="1"/>
  <c r="C302" i="23"/>
  <c r="E302" i="23" s="1"/>
  <c r="C303" i="23"/>
  <c r="C304" i="23"/>
  <c r="C305" i="23"/>
  <c r="E305" i="23" s="1"/>
  <c r="AX305" i="23" s="1"/>
  <c r="AZ305" i="23" s="1"/>
  <c r="C306" i="23"/>
  <c r="E306" i="23" s="1"/>
  <c r="C307" i="23"/>
  <c r="C308" i="23"/>
  <c r="C309" i="23"/>
  <c r="E309" i="23" s="1"/>
  <c r="BQ309" i="23" s="1"/>
  <c r="BS309" i="23" s="1"/>
  <c r="C310" i="23"/>
  <c r="E310" i="23" s="1"/>
  <c r="C311" i="23"/>
  <c r="C312" i="23"/>
  <c r="C313" i="23"/>
  <c r="E313" i="23" s="1"/>
  <c r="AX313" i="23" s="1"/>
  <c r="AZ313" i="23" s="1"/>
  <c r="C314" i="23"/>
  <c r="E314" i="23" s="1"/>
  <c r="C315" i="23"/>
  <c r="C316" i="23"/>
  <c r="C317" i="23"/>
  <c r="E317" i="23" s="1"/>
  <c r="L317" i="23" s="1"/>
  <c r="C318" i="23"/>
  <c r="E318" i="23" s="1"/>
  <c r="BR318" i="23" s="1"/>
  <c r="BT318" i="23" s="1"/>
  <c r="C319" i="23"/>
  <c r="C320" i="23"/>
  <c r="C321" i="23"/>
  <c r="E321" i="23" s="1"/>
  <c r="AY321" i="23" s="1"/>
  <c r="BA321" i="23" s="1"/>
  <c r="C322" i="23"/>
  <c r="E322" i="23" s="1"/>
  <c r="C323" i="23"/>
  <c r="C324" i="23"/>
  <c r="C325" i="23"/>
  <c r="E325" i="23" s="1"/>
  <c r="BR325" i="23" s="1"/>
  <c r="BT325" i="23" s="1"/>
  <c r="C326" i="23"/>
  <c r="E326" i="23" s="1"/>
  <c r="BQ326" i="23" s="1"/>
  <c r="BS326" i="23" s="1"/>
  <c r="C327" i="23"/>
  <c r="C328" i="23"/>
  <c r="C329" i="23"/>
  <c r="E329" i="23" s="1"/>
  <c r="AF329" i="23" s="1"/>
  <c r="C330" i="23"/>
  <c r="E330" i="23" s="1"/>
  <c r="C331" i="23"/>
  <c r="C332" i="23"/>
  <c r="C333" i="23"/>
  <c r="E333" i="23" s="1"/>
  <c r="AE333" i="23" s="1"/>
  <c r="C334" i="23"/>
  <c r="E334" i="23" s="1"/>
  <c r="AX334" i="23" s="1"/>
  <c r="AZ334" i="23" s="1"/>
  <c r="C335" i="23"/>
  <c r="C336" i="23"/>
  <c r="C337" i="23"/>
  <c r="E337" i="23" s="1"/>
  <c r="AE337" i="23" s="1"/>
  <c r="C338" i="23"/>
  <c r="E338" i="23" s="1"/>
  <c r="C339" i="23"/>
  <c r="C340" i="23"/>
  <c r="C341" i="23"/>
  <c r="E341" i="23" s="1"/>
  <c r="L341" i="23" s="1"/>
  <c r="CC341" i="23" s="1"/>
  <c r="C342" i="23"/>
  <c r="E342" i="23" s="1"/>
  <c r="AE342" i="23" s="1"/>
  <c r="C343" i="23"/>
  <c r="C344" i="23"/>
  <c r="C345" i="23"/>
  <c r="E345" i="23" s="1"/>
  <c r="AE345" i="23" s="1"/>
  <c r="C346" i="23"/>
  <c r="E346" i="23" s="1"/>
  <c r="C347" i="23"/>
  <c r="C348" i="23"/>
  <c r="C349" i="23"/>
  <c r="E349" i="23" s="1"/>
  <c r="BQ349" i="23" s="1"/>
  <c r="BS349" i="23" s="1"/>
  <c r="C350" i="23"/>
  <c r="E350" i="23" s="1"/>
  <c r="M350" i="23" s="1"/>
  <c r="CD350" i="23" s="1"/>
  <c r="C351" i="23"/>
  <c r="C352" i="23"/>
  <c r="C353" i="23"/>
  <c r="E353" i="23" s="1"/>
  <c r="AF353" i="23" s="1"/>
  <c r="C354" i="23"/>
  <c r="E354" i="23" s="1"/>
  <c r="C355" i="23"/>
  <c r="C356" i="23"/>
  <c r="C357" i="23"/>
  <c r="E357" i="23" s="1"/>
  <c r="AE357" i="23" s="1"/>
  <c r="C358" i="23"/>
  <c r="E358" i="23" s="1"/>
  <c r="C359" i="23"/>
  <c r="C360" i="23"/>
  <c r="C361" i="23"/>
  <c r="E361" i="23" s="1"/>
  <c r="AF361" i="23" s="1"/>
  <c r="C362" i="23"/>
  <c r="E362" i="23" s="1"/>
  <c r="C363" i="23"/>
  <c r="C364" i="23"/>
  <c r="C365" i="23"/>
  <c r="E365" i="23" s="1"/>
  <c r="AX365" i="23" s="1"/>
  <c r="AZ365" i="23" s="1"/>
  <c r="C366" i="23"/>
  <c r="E366" i="23" s="1"/>
  <c r="C367" i="23"/>
  <c r="C368" i="23"/>
  <c r="C369" i="23"/>
  <c r="E369" i="23" s="1"/>
  <c r="AX369" i="23" s="1"/>
  <c r="AZ369" i="23" s="1"/>
  <c r="C370" i="23"/>
  <c r="E370" i="23" s="1"/>
  <c r="C371" i="23"/>
  <c r="C372" i="23"/>
  <c r="C373" i="23"/>
  <c r="E373" i="23" s="1"/>
  <c r="AF373" i="23" s="1"/>
  <c r="C374" i="23"/>
  <c r="E374" i="23" s="1"/>
  <c r="C375" i="23"/>
  <c r="C376" i="23"/>
  <c r="C377" i="23"/>
  <c r="E377" i="23" s="1"/>
  <c r="C378" i="23"/>
  <c r="E378" i="23" s="1"/>
  <c r="C379" i="23"/>
  <c r="C380" i="23"/>
  <c r="C381" i="23"/>
  <c r="E381" i="23" s="1"/>
  <c r="M381" i="23" s="1"/>
  <c r="C382" i="23"/>
  <c r="E382" i="23" s="1"/>
  <c r="BR382" i="23" s="1"/>
  <c r="BT382" i="23" s="1"/>
  <c r="C383" i="23"/>
  <c r="C384" i="23"/>
  <c r="C385" i="23"/>
  <c r="E385" i="23" s="1"/>
  <c r="C386" i="23"/>
  <c r="E386" i="23" s="1"/>
  <c r="C387" i="23"/>
  <c r="C388" i="23"/>
  <c r="C389" i="23"/>
  <c r="E389" i="23" s="1"/>
  <c r="BR389" i="23" s="1"/>
  <c r="BT389" i="23" s="1"/>
  <c r="C390" i="23"/>
  <c r="E390" i="23" s="1"/>
  <c r="C391" i="23"/>
  <c r="C392" i="23"/>
  <c r="C393" i="23"/>
  <c r="E393" i="23" s="1"/>
  <c r="AF393" i="23" s="1"/>
  <c r="C394" i="23"/>
  <c r="E394" i="23" s="1"/>
  <c r="C395" i="23"/>
  <c r="C396" i="23"/>
  <c r="C397" i="23"/>
  <c r="E397" i="23" s="1"/>
  <c r="AF397" i="23" s="1"/>
  <c r="C398" i="23"/>
  <c r="E398" i="23" s="1"/>
  <c r="C399" i="23"/>
  <c r="C400" i="23"/>
  <c r="C401" i="23"/>
  <c r="E401" i="23" s="1"/>
  <c r="AY401" i="23" s="1"/>
  <c r="BA401" i="23" s="1"/>
  <c r="C402" i="23"/>
  <c r="E402" i="23" s="1"/>
  <c r="C403" i="23"/>
  <c r="C404" i="23"/>
  <c r="C405" i="23"/>
  <c r="E405" i="23" s="1"/>
  <c r="AX405" i="23" s="1"/>
  <c r="AZ405" i="23" s="1"/>
  <c r="C406" i="23"/>
  <c r="E406" i="23" s="1"/>
  <c r="AE406" i="23" s="1"/>
  <c r="C407" i="23"/>
  <c r="C408" i="23"/>
  <c r="C409" i="23"/>
  <c r="E409" i="23" s="1"/>
  <c r="AY409" i="23" s="1"/>
  <c r="BA409" i="23" s="1"/>
  <c r="C410" i="23"/>
  <c r="E410" i="23" s="1"/>
  <c r="C411" i="23"/>
  <c r="C412" i="23"/>
  <c r="C413" i="23"/>
  <c r="E413" i="23" s="1"/>
  <c r="BR413" i="23" s="1"/>
  <c r="BT413" i="23" s="1"/>
  <c r="C414" i="23"/>
  <c r="E414" i="23" s="1"/>
  <c r="BR414" i="23" s="1"/>
  <c r="BT414" i="23" s="1"/>
  <c r="C415" i="23"/>
  <c r="C416" i="23"/>
  <c r="C417" i="23"/>
  <c r="E417" i="23" s="1"/>
  <c r="AF417" i="23" s="1"/>
  <c r="C418" i="23"/>
  <c r="E418" i="23" s="1"/>
  <c r="C419" i="23"/>
  <c r="C420" i="23"/>
  <c r="C421" i="23"/>
  <c r="E421" i="23" s="1"/>
  <c r="AF421" i="23" s="1"/>
  <c r="C422" i="23"/>
  <c r="E422" i="23" s="1"/>
  <c r="C423" i="23"/>
  <c r="C424" i="23"/>
  <c r="C425" i="23"/>
  <c r="E425" i="23" s="1"/>
  <c r="AY425" i="23" s="1"/>
  <c r="BA425" i="23" s="1"/>
  <c r="C426" i="23"/>
  <c r="E426" i="23" s="1"/>
  <c r="C427" i="23"/>
  <c r="C428" i="23"/>
  <c r="C429" i="23"/>
  <c r="E429" i="23" s="1"/>
  <c r="C430" i="23"/>
  <c r="E430" i="23" s="1"/>
  <c r="C431" i="23"/>
  <c r="C432" i="23"/>
  <c r="C433" i="23"/>
  <c r="E433" i="23" s="1"/>
  <c r="AX433" i="23" s="1"/>
  <c r="AZ433" i="23" s="1"/>
  <c r="C434" i="23"/>
  <c r="E434" i="23" s="1"/>
  <c r="C435" i="23"/>
  <c r="C436" i="23"/>
  <c r="C437" i="23"/>
  <c r="E437" i="23" s="1"/>
  <c r="AE437" i="23" s="1"/>
  <c r="C438" i="23"/>
  <c r="E438" i="23" s="1"/>
  <c r="C439" i="23"/>
  <c r="C440" i="23"/>
  <c r="C441" i="23"/>
  <c r="E441" i="23" s="1"/>
  <c r="AY441" i="23" s="1"/>
  <c r="BA441" i="23" s="1"/>
  <c r="C442" i="23"/>
  <c r="E442" i="23" s="1"/>
  <c r="C443" i="23"/>
  <c r="C444" i="23"/>
  <c r="C445" i="23"/>
  <c r="E445" i="23" s="1"/>
  <c r="L445" i="23" s="1"/>
  <c r="C446" i="23"/>
  <c r="E446" i="23" s="1"/>
  <c r="AF446" i="23" s="1"/>
  <c r="C447" i="23"/>
  <c r="C448" i="23"/>
  <c r="C449" i="23"/>
  <c r="E449" i="23" s="1"/>
  <c r="AY449" i="23" s="1"/>
  <c r="BA449" i="23" s="1"/>
  <c r="C450" i="23"/>
  <c r="E450" i="23" s="1"/>
  <c r="C451" i="23"/>
  <c r="C452" i="23"/>
  <c r="C453" i="23"/>
  <c r="E453" i="23" s="1"/>
  <c r="BR453" i="23" s="1"/>
  <c r="BT453" i="23" s="1"/>
  <c r="C454" i="23"/>
  <c r="E454" i="23" s="1"/>
  <c r="C455" i="23"/>
  <c r="C456" i="23"/>
  <c r="C457" i="23"/>
  <c r="E457" i="23" s="1"/>
  <c r="C458" i="23"/>
  <c r="E458" i="23" s="1"/>
  <c r="C459" i="23"/>
  <c r="C460" i="23"/>
  <c r="C461" i="23"/>
  <c r="E461" i="23" s="1"/>
  <c r="AF461" i="23" s="1"/>
  <c r="C462" i="23"/>
  <c r="E462" i="23" s="1"/>
  <c r="C463" i="23"/>
  <c r="C464" i="23"/>
  <c r="C465" i="23"/>
  <c r="E465" i="23" s="1"/>
  <c r="BQ465" i="23" s="1"/>
  <c r="BS465" i="23" s="1"/>
  <c r="C466" i="23"/>
  <c r="E466" i="23" s="1"/>
  <c r="C467" i="23"/>
  <c r="C468" i="23"/>
  <c r="C469" i="23"/>
  <c r="E469" i="23" s="1"/>
  <c r="M469" i="23" s="1"/>
  <c r="C470" i="23"/>
  <c r="E470" i="23" s="1"/>
  <c r="AX470" i="23" s="1"/>
  <c r="AZ470" i="23" s="1"/>
  <c r="C471" i="23"/>
  <c r="C472" i="23"/>
  <c r="C473" i="23"/>
  <c r="E473" i="23" s="1"/>
  <c r="AE473" i="23" s="1"/>
  <c r="C474" i="23"/>
  <c r="E474" i="23" s="1"/>
  <c r="C475" i="23"/>
  <c r="C476" i="23"/>
  <c r="C477" i="23"/>
  <c r="E477" i="23" s="1"/>
  <c r="L477" i="23" s="1"/>
  <c r="CC477" i="23" s="1"/>
  <c r="C478" i="23"/>
  <c r="E478" i="23" s="1"/>
  <c r="C479" i="23"/>
  <c r="C480" i="23"/>
  <c r="C481" i="23"/>
  <c r="E481" i="23" s="1"/>
  <c r="C482" i="23"/>
  <c r="E482" i="23" s="1"/>
  <c r="C483" i="23"/>
  <c r="C484" i="23"/>
  <c r="C485" i="23"/>
  <c r="E485" i="23" s="1"/>
  <c r="AF485" i="23" s="1"/>
  <c r="C486" i="23"/>
  <c r="E486" i="23" s="1"/>
  <c r="C487" i="23"/>
  <c r="C488" i="23"/>
  <c r="C489" i="23"/>
  <c r="E489" i="23" s="1"/>
  <c r="BR489" i="23" s="1"/>
  <c r="BT489" i="23" s="1"/>
  <c r="C490" i="23"/>
  <c r="E490" i="23" s="1"/>
  <c r="C491" i="23"/>
  <c r="C492" i="23"/>
  <c r="C493" i="23"/>
  <c r="E493" i="23" s="1"/>
  <c r="AX493" i="23" s="1"/>
  <c r="AZ493" i="23" s="1"/>
  <c r="C494" i="23"/>
  <c r="E494" i="23" s="1"/>
  <c r="C495" i="23"/>
  <c r="C496" i="23"/>
  <c r="C497" i="23"/>
  <c r="E497" i="23" s="1"/>
  <c r="BQ497" i="23" s="1"/>
  <c r="BS497" i="23" s="1"/>
  <c r="C498" i="23"/>
  <c r="E498" i="23" s="1"/>
  <c r="C499" i="23"/>
  <c r="C500" i="23"/>
  <c r="C501" i="23"/>
  <c r="E501" i="23" s="1"/>
  <c r="AF501" i="23" s="1"/>
  <c r="C502" i="23"/>
  <c r="E502" i="23" s="1"/>
  <c r="C503" i="23"/>
  <c r="C504" i="23"/>
  <c r="C505" i="23"/>
  <c r="E505" i="23" s="1"/>
  <c r="L505" i="23" s="1"/>
  <c r="C506" i="23"/>
  <c r="E506" i="23" s="1"/>
  <c r="C507" i="23"/>
  <c r="C508" i="23"/>
  <c r="C509" i="23"/>
  <c r="E509" i="23" s="1"/>
  <c r="AE509" i="23" s="1"/>
  <c r="C510" i="23"/>
  <c r="E510" i="23" s="1"/>
  <c r="M510" i="23" s="1"/>
  <c r="CD510" i="23" s="1"/>
  <c r="C511" i="23"/>
  <c r="C512" i="23"/>
  <c r="C513" i="23"/>
  <c r="E513" i="23" s="1"/>
  <c r="C514" i="23"/>
  <c r="E514" i="23" s="1"/>
  <c r="C515" i="23"/>
  <c r="C516" i="23"/>
  <c r="C517" i="23"/>
  <c r="E517" i="23" s="1"/>
  <c r="AF517" i="23" s="1"/>
  <c r="C518" i="23"/>
  <c r="E518" i="23" s="1"/>
  <c r="C519" i="23"/>
  <c r="C520" i="23"/>
  <c r="C521" i="23"/>
  <c r="E521" i="23" s="1"/>
  <c r="BR521" i="23" s="1"/>
  <c r="BT521" i="23" s="1"/>
  <c r="C522" i="23"/>
  <c r="E522" i="23" s="1"/>
  <c r="C523" i="23"/>
  <c r="C524" i="23"/>
  <c r="C525" i="23"/>
  <c r="E525" i="23" s="1"/>
  <c r="AX525" i="23" s="1"/>
  <c r="AZ525" i="23" s="1"/>
  <c r="C526" i="23"/>
  <c r="E526" i="23" s="1"/>
  <c r="C527" i="23"/>
  <c r="C528" i="23"/>
  <c r="C529" i="23"/>
  <c r="E529" i="23" s="1"/>
  <c r="AY529" i="23" s="1"/>
  <c r="BA529" i="23" s="1"/>
  <c r="C530" i="23"/>
  <c r="E530" i="23" s="1"/>
  <c r="C531" i="23"/>
  <c r="C532" i="23"/>
  <c r="C533" i="23"/>
  <c r="E533" i="23" s="1"/>
  <c r="AF533" i="23" s="1"/>
  <c r="C534" i="23"/>
  <c r="E534" i="23" s="1"/>
  <c r="AY534" i="23" s="1"/>
  <c r="BA534" i="23" s="1"/>
  <c r="C535" i="23"/>
  <c r="C536" i="23"/>
  <c r="C537" i="23"/>
  <c r="E537" i="23" s="1"/>
  <c r="L537" i="23" s="1"/>
  <c r="C538" i="23"/>
  <c r="E538" i="23" s="1"/>
  <c r="C539" i="23"/>
  <c r="C540" i="23"/>
  <c r="C541" i="23"/>
  <c r="E541" i="23" s="1"/>
  <c r="AX541" i="23" s="1"/>
  <c r="AZ541" i="23" s="1"/>
  <c r="C542" i="23"/>
  <c r="E542" i="23" s="1"/>
  <c r="C543" i="23"/>
  <c r="C544" i="23"/>
  <c r="C545" i="23"/>
  <c r="E545" i="23" s="1"/>
  <c r="C546" i="23"/>
  <c r="E546" i="23" s="1"/>
  <c r="C547" i="23"/>
  <c r="C548" i="23"/>
  <c r="C549" i="23"/>
  <c r="E549" i="23" s="1"/>
  <c r="L549" i="23" s="1"/>
  <c r="C550" i="23"/>
  <c r="E550" i="23" s="1"/>
  <c r="C551" i="23"/>
  <c r="C552" i="23"/>
  <c r="C553" i="23"/>
  <c r="E553" i="23" s="1"/>
  <c r="AY553" i="23" s="1"/>
  <c r="BA553" i="23" s="1"/>
  <c r="C554" i="23"/>
  <c r="E554" i="23" s="1"/>
  <c r="C555" i="23"/>
  <c r="C556" i="23"/>
  <c r="C557" i="23"/>
  <c r="E557" i="23" s="1"/>
  <c r="BR557" i="23" s="1"/>
  <c r="BT557" i="23" s="1"/>
  <c r="C558" i="23"/>
  <c r="E558" i="23" s="1"/>
  <c r="BQ558" i="23" s="1"/>
  <c r="BS558" i="23" s="1"/>
  <c r="C559" i="23"/>
  <c r="C560" i="23"/>
  <c r="C561" i="23"/>
  <c r="E561" i="23" s="1"/>
  <c r="BR561" i="23" s="1"/>
  <c r="BT561" i="23" s="1"/>
  <c r="C562" i="23"/>
  <c r="E562" i="23" s="1"/>
  <c r="C563" i="23"/>
  <c r="C564" i="23"/>
  <c r="C565" i="23"/>
  <c r="E565" i="23" s="1"/>
  <c r="AX565" i="23" s="1"/>
  <c r="AZ565" i="23" s="1"/>
  <c r="C566" i="23"/>
  <c r="E566" i="23" s="1"/>
  <c r="C567" i="23"/>
  <c r="C568" i="23"/>
  <c r="C569" i="23"/>
  <c r="E569" i="23" s="1"/>
  <c r="L569" i="23" s="1"/>
  <c r="C570" i="23"/>
  <c r="E570" i="23" s="1"/>
  <c r="C571" i="23"/>
  <c r="C572" i="23"/>
  <c r="C573" i="23"/>
  <c r="E573" i="23" s="1"/>
  <c r="AY573" i="23" s="1"/>
  <c r="BA573" i="23" s="1"/>
  <c r="C574" i="23"/>
  <c r="E574" i="23" s="1"/>
  <c r="L574" i="23" s="1"/>
  <c r="C575" i="23"/>
  <c r="C576" i="23"/>
  <c r="C577" i="23"/>
  <c r="E577" i="23" s="1"/>
  <c r="C578" i="23"/>
  <c r="E578" i="23" s="1"/>
  <c r="C579" i="23"/>
  <c r="C580" i="23"/>
  <c r="C581" i="23"/>
  <c r="E581" i="23" s="1"/>
  <c r="AE581" i="23" s="1"/>
  <c r="C582" i="23"/>
  <c r="E582" i="23" s="1"/>
  <c r="C583" i="23"/>
  <c r="C584" i="23"/>
  <c r="C585" i="23"/>
  <c r="E585" i="23" s="1"/>
  <c r="AX585" i="23" s="1"/>
  <c r="AZ585" i="23" s="1"/>
  <c r="C586" i="23"/>
  <c r="E586" i="23" s="1"/>
  <c r="C587" i="23"/>
  <c r="C588" i="23"/>
  <c r="C589" i="23"/>
  <c r="E589" i="23" s="1"/>
  <c r="AE589" i="23" s="1"/>
  <c r="C590" i="23"/>
  <c r="E590" i="23" s="1"/>
  <c r="C591" i="23"/>
  <c r="C592" i="23"/>
  <c r="C593" i="23"/>
  <c r="E593" i="23" s="1"/>
  <c r="AY593" i="23" s="1"/>
  <c r="BA593" i="23" s="1"/>
  <c r="C594" i="23"/>
  <c r="E594" i="23" s="1"/>
  <c r="C595" i="23"/>
  <c r="C596" i="23"/>
  <c r="C597" i="23"/>
  <c r="E597" i="23" s="1"/>
  <c r="BR597" i="23" s="1"/>
  <c r="BT597" i="23" s="1"/>
  <c r="C598" i="23"/>
  <c r="E598" i="23" s="1"/>
  <c r="AF598" i="23" s="1"/>
  <c r="C599" i="23"/>
  <c r="C600" i="23"/>
  <c r="C601" i="23"/>
  <c r="E601" i="23" s="1"/>
  <c r="C602" i="23"/>
  <c r="E602" i="23" s="1"/>
  <c r="C603" i="23"/>
  <c r="C604" i="23"/>
  <c r="C605" i="23"/>
  <c r="E605" i="23" s="1"/>
  <c r="BR605" i="23" s="1"/>
  <c r="BT605" i="23" s="1"/>
  <c r="C606" i="23"/>
  <c r="E606" i="23" s="1"/>
  <c r="C607" i="23"/>
  <c r="C608" i="23"/>
  <c r="C609" i="23"/>
  <c r="E609" i="23" s="1"/>
  <c r="AE609" i="23" s="1"/>
  <c r="C610" i="23"/>
  <c r="E610" i="23" s="1"/>
  <c r="C611" i="23"/>
  <c r="C612" i="23"/>
  <c r="C613" i="23"/>
  <c r="E613" i="23" s="1"/>
  <c r="AF613" i="23" s="1"/>
  <c r="C614" i="23"/>
  <c r="E614" i="23" s="1"/>
  <c r="C615" i="23"/>
  <c r="C616" i="23"/>
  <c r="C617" i="23"/>
  <c r="E617" i="23" s="1"/>
  <c r="C618" i="23"/>
  <c r="E618" i="23" s="1"/>
  <c r="C619" i="23"/>
  <c r="C620" i="23"/>
  <c r="C621" i="23"/>
  <c r="E621" i="23" s="1"/>
  <c r="AF621" i="23" s="1"/>
  <c r="C622" i="23"/>
  <c r="E622" i="23" s="1"/>
  <c r="AX622" i="23" s="1"/>
  <c r="AZ622" i="23" s="1"/>
  <c r="C623" i="23"/>
  <c r="C624" i="23"/>
  <c r="C625" i="23"/>
  <c r="E625" i="23" s="1"/>
  <c r="BR625" i="23" s="1"/>
  <c r="BT625" i="23" s="1"/>
  <c r="C626" i="23"/>
  <c r="E626" i="23" s="1"/>
  <c r="C627" i="23"/>
  <c r="C628" i="23"/>
  <c r="C629" i="23"/>
  <c r="E629" i="23" s="1"/>
  <c r="AE629" i="23" s="1"/>
  <c r="C630" i="23"/>
  <c r="E630" i="23" s="1"/>
  <c r="C631" i="23"/>
  <c r="C632" i="23"/>
  <c r="C633" i="23"/>
  <c r="E633" i="23" s="1"/>
  <c r="M633" i="23" s="1"/>
  <c r="CD633" i="23" s="1"/>
  <c r="C634" i="23"/>
  <c r="E634" i="23" s="1"/>
  <c r="C635" i="23"/>
  <c r="C636" i="23"/>
  <c r="C637" i="23"/>
  <c r="E637" i="23" s="1"/>
  <c r="BR637" i="23" s="1"/>
  <c r="BT637" i="23" s="1"/>
  <c r="C638" i="23"/>
  <c r="E638" i="23" s="1"/>
  <c r="C639" i="23"/>
  <c r="C640" i="23"/>
  <c r="C641" i="23"/>
  <c r="E641" i="23" s="1"/>
  <c r="AX641" i="23" s="1"/>
  <c r="AZ641" i="23" s="1"/>
  <c r="C642" i="23"/>
  <c r="E642" i="23" s="1"/>
  <c r="C643" i="23"/>
  <c r="C644" i="23"/>
  <c r="C645" i="23"/>
  <c r="E645" i="23" s="1"/>
  <c r="AY645" i="23" s="1"/>
  <c r="BA645" i="23" s="1"/>
  <c r="C646" i="23"/>
  <c r="E646" i="23" s="1"/>
  <c r="C647" i="23"/>
  <c r="C648" i="23"/>
  <c r="C649" i="23"/>
  <c r="E649" i="23" s="1"/>
  <c r="AE649" i="23" s="1"/>
  <c r="C650" i="23"/>
  <c r="E650" i="23" s="1"/>
  <c r="C651" i="23"/>
  <c r="C652" i="23"/>
  <c r="C653" i="23"/>
  <c r="E653" i="23" s="1"/>
  <c r="M653" i="23" s="1"/>
  <c r="C654" i="23"/>
  <c r="E654" i="23" s="1"/>
  <c r="C655" i="23"/>
  <c r="C656" i="23"/>
  <c r="C657" i="23"/>
  <c r="E657" i="23" s="1"/>
  <c r="AX657" i="23" s="1"/>
  <c r="AZ657" i="23" s="1"/>
  <c r="C658" i="23"/>
  <c r="E658" i="23" s="1"/>
  <c r="C659" i="23"/>
  <c r="C660" i="23"/>
  <c r="C661" i="23"/>
  <c r="E661" i="23" s="1"/>
  <c r="M661" i="23" s="1"/>
  <c r="CD661" i="23" s="1"/>
  <c r="C662" i="23"/>
  <c r="E662" i="23" s="1"/>
  <c r="BR662" i="23" s="1"/>
  <c r="BT662" i="23" s="1"/>
  <c r="C663" i="23"/>
  <c r="C664" i="23"/>
  <c r="C665" i="23"/>
  <c r="E665" i="23" s="1"/>
  <c r="BQ665" i="23" s="1"/>
  <c r="BS665" i="23" s="1"/>
  <c r="C666" i="23"/>
  <c r="E666" i="23" s="1"/>
  <c r="C667" i="23"/>
  <c r="C668" i="23"/>
  <c r="C669" i="23"/>
  <c r="E669" i="23" s="1"/>
  <c r="AE669" i="23" s="1"/>
  <c r="C670" i="23"/>
  <c r="E670" i="23" s="1"/>
  <c r="C671" i="23"/>
  <c r="C672" i="23"/>
  <c r="C673" i="23"/>
  <c r="E673" i="23" s="1"/>
  <c r="AX673" i="23" s="1"/>
  <c r="AZ673" i="23" s="1"/>
  <c r="C674" i="23"/>
  <c r="E674" i="23" s="1"/>
  <c r="C675" i="23"/>
  <c r="C676" i="23"/>
  <c r="C677" i="23"/>
  <c r="E677" i="23" s="1"/>
  <c r="BQ677" i="23" s="1"/>
  <c r="BS677" i="23" s="1"/>
  <c r="C678" i="23"/>
  <c r="E678" i="23" s="1"/>
  <c r="BR678" i="23" s="1"/>
  <c r="BT678" i="23" s="1"/>
  <c r="C679" i="23"/>
  <c r="C680" i="23"/>
  <c r="C681" i="23"/>
  <c r="E681" i="23" s="1"/>
  <c r="C682" i="23"/>
  <c r="E682" i="23" s="1"/>
  <c r="C683" i="23"/>
  <c r="C684" i="23"/>
  <c r="C685" i="23"/>
  <c r="E685" i="23" s="1"/>
  <c r="M685" i="23" s="1"/>
  <c r="CD685" i="23" s="1"/>
  <c r="C686" i="23"/>
  <c r="E686" i="23" s="1"/>
  <c r="C687" i="23"/>
  <c r="C688" i="23"/>
  <c r="C689" i="23"/>
  <c r="E689" i="23" s="1"/>
  <c r="BR689" i="23" s="1"/>
  <c r="BT689" i="23" s="1"/>
  <c r="C690" i="23"/>
  <c r="E690" i="23" s="1"/>
  <c r="C691" i="23"/>
  <c r="C692" i="23"/>
  <c r="C693" i="23"/>
  <c r="E693" i="23" s="1"/>
  <c r="L693" i="23" s="1"/>
  <c r="C694" i="23"/>
  <c r="E694" i="23" s="1"/>
  <c r="C695" i="23"/>
  <c r="C696" i="23"/>
  <c r="C697" i="23"/>
  <c r="E697" i="23" s="1"/>
  <c r="M697" i="23" s="1"/>
  <c r="CD697" i="23" s="1"/>
  <c r="C698" i="23"/>
  <c r="E698" i="23" s="1"/>
  <c r="C699" i="23"/>
  <c r="C700" i="23"/>
  <c r="C701" i="23"/>
  <c r="E701" i="23" s="1"/>
  <c r="AF701" i="23" s="1"/>
  <c r="C702" i="23"/>
  <c r="E702" i="23" s="1"/>
  <c r="C703" i="23"/>
  <c r="C704" i="23"/>
  <c r="C705" i="23"/>
  <c r="E705" i="23" s="1"/>
  <c r="AE705" i="23" s="1"/>
  <c r="C706" i="23"/>
  <c r="E706" i="23" s="1"/>
  <c r="C707" i="23"/>
  <c r="C708" i="23"/>
  <c r="C709" i="23"/>
  <c r="E709" i="23" s="1"/>
  <c r="BQ709" i="23" s="1"/>
  <c r="BS709" i="23" s="1"/>
  <c r="C710" i="23"/>
  <c r="E710" i="23" s="1"/>
  <c r="C711" i="23"/>
  <c r="C712" i="23"/>
  <c r="C713" i="23"/>
  <c r="E713" i="23" s="1"/>
  <c r="C714" i="23"/>
  <c r="E714" i="23" s="1"/>
  <c r="C715" i="23"/>
  <c r="C716" i="23"/>
  <c r="C717" i="23"/>
  <c r="E717" i="23" s="1"/>
  <c r="AE717" i="23" s="1"/>
  <c r="C718" i="23"/>
  <c r="E718" i="23" s="1"/>
  <c r="C719" i="23"/>
  <c r="C720" i="23"/>
  <c r="C721" i="23"/>
  <c r="E721" i="23" s="1"/>
  <c r="BR721" i="23" s="1"/>
  <c r="BT721" i="23" s="1"/>
  <c r="C722" i="23"/>
  <c r="E722" i="23" s="1"/>
  <c r="C723" i="23"/>
  <c r="C724" i="23"/>
  <c r="C725" i="23"/>
  <c r="E725" i="23" s="1"/>
  <c r="L725" i="23" s="1"/>
  <c r="CC725" i="23" s="1"/>
  <c r="C726" i="23"/>
  <c r="E726" i="23" s="1"/>
  <c r="C727" i="23"/>
  <c r="C728" i="23"/>
  <c r="C729" i="23"/>
  <c r="E729" i="23" s="1"/>
  <c r="C730" i="23"/>
  <c r="E730" i="23" s="1"/>
  <c r="C731" i="23"/>
  <c r="C732" i="23"/>
  <c r="C733" i="23"/>
  <c r="E733" i="23" s="1"/>
  <c r="M733" i="23" s="1"/>
  <c r="C734" i="23"/>
  <c r="E734" i="23" s="1"/>
  <c r="C735" i="23"/>
  <c r="C736" i="23"/>
  <c r="C737" i="23"/>
  <c r="E737" i="23" s="1"/>
  <c r="AE737" i="23" s="1"/>
  <c r="C738" i="23"/>
  <c r="E738" i="23" s="1"/>
  <c r="C739" i="23"/>
  <c r="C740" i="23"/>
  <c r="C741" i="23"/>
  <c r="E741" i="23" s="1"/>
  <c r="AE741" i="23" s="1"/>
  <c r="C742" i="23"/>
  <c r="E742" i="23" s="1"/>
  <c r="C743" i="23"/>
  <c r="C744" i="23"/>
  <c r="C745" i="23"/>
  <c r="E745" i="23" s="1"/>
  <c r="BQ745" i="23" s="1"/>
  <c r="BS745" i="23" s="1"/>
  <c r="C746" i="23"/>
  <c r="E746" i="23" s="1"/>
  <c r="C747" i="23"/>
  <c r="C748" i="23"/>
  <c r="C749" i="23"/>
  <c r="E749" i="23" s="1"/>
  <c r="AX749" i="23" s="1"/>
  <c r="AZ749" i="23" s="1"/>
  <c r="C750" i="23"/>
  <c r="E750" i="23" s="1"/>
  <c r="BQ750" i="23" s="1"/>
  <c r="BS750" i="23" s="1"/>
  <c r="C751" i="23"/>
  <c r="C752" i="23"/>
  <c r="C753" i="23"/>
  <c r="E753" i="23" s="1"/>
  <c r="C754" i="23"/>
  <c r="E754" i="23" s="1"/>
  <c r="C755" i="23"/>
  <c r="C756" i="23"/>
  <c r="C757" i="23"/>
  <c r="E757" i="23" s="1"/>
  <c r="BR757" i="23" s="1"/>
  <c r="BT757" i="23" s="1"/>
  <c r="C758" i="23"/>
  <c r="E758" i="23" s="1"/>
  <c r="C759" i="23"/>
  <c r="C760" i="23"/>
  <c r="C761" i="23"/>
  <c r="E761" i="23" s="1"/>
  <c r="AY761" i="23" s="1"/>
  <c r="BA761" i="23" s="1"/>
  <c r="C762" i="23"/>
  <c r="E762" i="23" s="1"/>
  <c r="C763" i="23"/>
  <c r="C764" i="23"/>
  <c r="C765" i="23"/>
  <c r="E765" i="23" s="1"/>
  <c r="BR765" i="23" s="1"/>
  <c r="BT765" i="23" s="1"/>
  <c r="C766" i="23"/>
  <c r="E766" i="23" s="1"/>
  <c r="C767" i="23"/>
  <c r="C768" i="23"/>
  <c r="C769" i="23"/>
  <c r="E769" i="23" s="1"/>
  <c r="M769" i="23" s="1"/>
  <c r="C770" i="23"/>
  <c r="E770" i="23" s="1"/>
  <c r="C771" i="23"/>
  <c r="C772" i="23"/>
  <c r="C773" i="23"/>
  <c r="E773" i="23" s="1"/>
  <c r="AY773" i="23" s="1"/>
  <c r="BA773" i="23" s="1"/>
  <c r="C774" i="23"/>
  <c r="E774" i="23" s="1"/>
  <c r="C775" i="23"/>
  <c r="C776" i="23"/>
  <c r="C777" i="23"/>
  <c r="E777" i="23" s="1"/>
  <c r="C778" i="23"/>
  <c r="E778" i="23" s="1"/>
  <c r="C779" i="23"/>
  <c r="C780" i="23"/>
  <c r="C781" i="23"/>
  <c r="E781" i="23" s="1"/>
  <c r="BR781" i="23" s="1"/>
  <c r="BT781" i="23" s="1"/>
  <c r="C782" i="23"/>
  <c r="E782" i="23" s="1"/>
  <c r="C783" i="23"/>
  <c r="C784" i="23"/>
  <c r="C785" i="23"/>
  <c r="E785" i="23" s="1"/>
  <c r="AF785" i="23" s="1"/>
  <c r="C786" i="23"/>
  <c r="E786" i="23" s="1"/>
  <c r="C787" i="23"/>
  <c r="C788" i="23"/>
  <c r="C789" i="23"/>
  <c r="E789" i="23" s="1"/>
  <c r="AF789" i="23" s="1"/>
  <c r="C790" i="23"/>
  <c r="E790" i="23" s="1"/>
  <c r="C791" i="23"/>
  <c r="C792" i="23"/>
  <c r="C793" i="23"/>
  <c r="E793" i="23" s="1"/>
  <c r="C794" i="23"/>
  <c r="E794" i="23" s="1"/>
  <c r="C795" i="23"/>
  <c r="C796" i="23"/>
  <c r="C797" i="23"/>
  <c r="E797" i="23" s="1"/>
  <c r="C798" i="23"/>
  <c r="E798" i="23" s="1"/>
  <c r="C799" i="23"/>
  <c r="C800" i="23"/>
  <c r="C801" i="23"/>
  <c r="E801" i="23" s="1"/>
  <c r="BR801" i="23" s="1"/>
  <c r="BT801" i="23" s="1"/>
  <c r="C802" i="23"/>
  <c r="E802" i="23" s="1"/>
  <c r="C803" i="23"/>
  <c r="C804" i="23"/>
  <c r="C805" i="23"/>
  <c r="E805" i="23" s="1"/>
  <c r="BR805" i="23" s="1"/>
  <c r="BT805" i="23" s="1"/>
  <c r="C806" i="23"/>
  <c r="E806" i="23" s="1"/>
  <c r="AX806" i="23" s="1"/>
  <c r="AZ806" i="23" s="1"/>
  <c r="C807" i="23"/>
  <c r="C808" i="23"/>
  <c r="C809" i="23"/>
  <c r="E809" i="23" s="1"/>
  <c r="M809" i="23" s="1"/>
  <c r="CD809" i="23" s="1"/>
  <c r="C810" i="23"/>
  <c r="E810" i="23" s="1"/>
  <c r="C811" i="23"/>
  <c r="C812" i="23"/>
  <c r="C813" i="23"/>
  <c r="E813" i="23" s="1"/>
  <c r="BQ813" i="23" s="1"/>
  <c r="BS813" i="23" s="1"/>
  <c r="C814" i="23"/>
  <c r="E814" i="23" s="1"/>
  <c r="C815" i="23"/>
  <c r="C816" i="23"/>
  <c r="C817" i="23"/>
  <c r="E817" i="23" s="1"/>
  <c r="AF817" i="23" s="1"/>
  <c r="C818" i="23"/>
  <c r="E818" i="23" s="1"/>
  <c r="C819" i="23"/>
  <c r="C820" i="23"/>
  <c r="C821" i="23"/>
  <c r="E821" i="23" s="1"/>
  <c r="AF821" i="23" s="1"/>
  <c r="C822" i="23"/>
  <c r="E822" i="23" s="1"/>
  <c r="C823" i="23"/>
  <c r="C824" i="23"/>
  <c r="C825" i="23"/>
  <c r="E825" i="23" s="1"/>
  <c r="BQ825" i="23" s="1"/>
  <c r="BS825" i="23" s="1"/>
  <c r="C826" i="23"/>
  <c r="E826" i="23" s="1"/>
  <c r="C827" i="23"/>
  <c r="C828" i="23"/>
  <c r="C829" i="23"/>
  <c r="E829" i="23" s="1"/>
  <c r="M829" i="23" s="1"/>
  <c r="C830" i="23"/>
  <c r="E830" i="23" s="1"/>
  <c r="C831" i="23"/>
  <c r="C832" i="23"/>
  <c r="C833" i="23"/>
  <c r="E833" i="23" s="1"/>
  <c r="AE833" i="23" s="1"/>
  <c r="C834" i="23"/>
  <c r="E834" i="23" s="1"/>
  <c r="C835" i="23"/>
  <c r="C836" i="23"/>
  <c r="C837" i="23"/>
  <c r="E837" i="23" s="1"/>
  <c r="AE837" i="23" s="1"/>
  <c r="C838" i="23"/>
  <c r="E838" i="23" s="1"/>
  <c r="C839" i="23"/>
  <c r="C840" i="23"/>
  <c r="C841" i="23"/>
  <c r="E841" i="23" s="1"/>
  <c r="C842" i="23"/>
  <c r="E842" i="23" s="1"/>
  <c r="C843" i="23"/>
  <c r="C844" i="23"/>
  <c r="C845" i="23"/>
  <c r="E845" i="23" s="1"/>
  <c r="AF845" i="23" s="1"/>
  <c r="C846" i="23"/>
  <c r="E846" i="23" s="1"/>
  <c r="C847" i="23"/>
  <c r="C848" i="23"/>
  <c r="C849" i="23"/>
  <c r="E849" i="23" s="1"/>
  <c r="L849" i="23" s="1"/>
  <c r="C850" i="23"/>
  <c r="E850" i="23" s="1"/>
  <c r="C851" i="23"/>
  <c r="C852" i="23"/>
  <c r="C853" i="23"/>
  <c r="E853" i="23" s="1"/>
  <c r="M853" i="23" s="1"/>
  <c r="CD853" i="23" s="1"/>
  <c r="C854" i="23"/>
  <c r="E854" i="23" s="1"/>
  <c r="C855" i="23"/>
  <c r="C856" i="23"/>
  <c r="C857" i="23"/>
  <c r="E857" i="23" s="1"/>
  <c r="C858" i="23"/>
  <c r="E858" i="23" s="1"/>
  <c r="C859" i="23"/>
  <c r="C860" i="23"/>
  <c r="C861" i="23"/>
  <c r="E861" i="23" s="1"/>
  <c r="C862" i="23"/>
  <c r="E862" i="23" s="1"/>
  <c r="C863" i="23"/>
  <c r="C864" i="23"/>
  <c r="C865" i="23"/>
  <c r="E865" i="23" s="1"/>
  <c r="C866" i="23"/>
  <c r="E866" i="23" s="1"/>
  <c r="C867" i="23"/>
  <c r="C868" i="23"/>
  <c r="C869" i="23"/>
  <c r="E869" i="23" s="1"/>
  <c r="AF869" i="23" s="1"/>
  <c r="C870" i="23"/>
  <c r="E870" i="23" s="1"/>
  <c r="C871" i="23"/>
  <c r="C872" i="23"/>
  <c r="C873" i="23"/>
  <c r="E873" i="23" s="1"/>
  <c r="AE873" i="23" s="1"/>
  <c r="C874" i="23"/>
  <c r="E874" i="23" s="1"/>
  <c r="C875" i="23"/>
  <c r="C876" i="23"/>
  <c r="C877" i="23"/>
  <c r="E877" i="23" s="1"/>
  <c r="L877" i="23" s="1"/>
  <c r="C878" i="23"/>
  <c r="E878" i="23" s="1"/>
  <c r="C879" i="23"/>
  <c r="C880" i="23"/>
  <c r="C881" i="23"/>
  <c r="E881" i="23" s="1"/>
  <c r="L881" i="23" s="1"/>
  <c r="C882" i="23"/>
  <c r="E882" i="23" s="1"/>
  <c r="C883" i="23"/>
  <c r="C884" i="23"/>
  <c r="C885" i="23"/>
  <c r="E885" i="23" s="1"/>
  <c r="BR885" i="23" s="1"/>
  <c r="BT885" i="23" s="1"/>
  <c r="C886" i="23"/>
  <c r="E886" i="23" s="1"/>
  <c r="C887" i="23"/>
  <c r="C888" i="23"/>
  <c r="C889" i="23"/>
  <c r="E889" i="23" s="1"/>
  <c r="C890" i="23"/>
  <c r="E890" i="23" s="1"/>
  <c r="C891" i="23"/>
  <c r="C892" i="23"/>
  <c r="C893" i="23"/>
  <c r="E893" i="23" s="1"/>
  <c r="BR893" i="23" s="1"/>
  <c r="BT893" i="23" s="1"/>
  <c r="C894" i="23"/>
  <c r="E894" i="23" s="1"/>
  <c r="C895" i="23"/>
  <c r="C896" i="23"/>
  <c r="C897" i="23"/>
  <c r="E897" i="23" s="1"/>
  <c r="C898" i="23"/>
  <c r="E898" i="23" s="1"/>
  <c r="C899" i="23"/>
  <c r="C900" i="23"/>
  <c r="C901" i="23"/>
  <c r="E901" i="23" s="1"/>
  <c r="BR901" i="23" s="1"/>
  <c r="BT901" i="23" s="1"/>
  <c r="C902" i="23"/>
  <c r="E902" i="23" s="1"/>
  <c r="C903" i="23"/>
  <c r="C904" i="23"/>
  <c r="C905" i="23"/>
  <c r="E905" i="23" s="1"/>
  <c r="AX905" i="23" s="1"/>
  <c r="AZ905" i="23" s="1"/>
  <c r="C906" i="23"/>
  <c r="E906" i="23" s="1"/>
  <c r="C907" i="23"/>
  <c r="C908" i="23"/>
  <c r="C909" i="23"/>
  <c r="E909" i="23" s="1"/>
  <c r="C910" i="23"/>
  <c r="E910" i="23" s="1"/>
  <c r="C911" i="23"/>
  <c r="C912" i="23"/>
  <c r="C913" i="23"/>
  <c r="E913" i="23" s="1"/>
  <c r="C914" i="23"/>
  <c r="E914" i="23" s="1"/>
  <c r="C915" i="23"/>
  <c r="C916" i="23"/>
  <c r="C917" i="23"/>
  <c r="E917" i="23" s="1"/>
  <c r="C918" i="23"/>
  <c r="E918" i="23" s="1"/>
  <c r="M918" i="23" s="1"/>
  <c r="CD918" i="23" s="1"/>
  <c r="C919" i="23"/>
  <c r="C920" i="23"/>
  <c r="C921" i="23"/>
  <c r="E921" i="23" s="1"/>
  <c r="AF921" i="23" s="1"/>
  <c r="C922" i="23"/>
  <c r="E922" i="23" s="1"/>
  <c r="C923" i="23"/>
  <c r="C924" i="23"/>
  <c r="C925" i="23"/>
  <c r="E925" i="23" s="1"/>
  <c r="BR925" i="23" s="1"/>
  <c r="BT925" i="23" s="1"/>
  <c r="C926" i="23"/>
  <c r="E926" i="23" s="1"/>
  <c r="C927" i="23"/>
  <c r="C928" i="23"/>
  <c r="C929" i="23"/>
  <c r="E929" i="23" s="1"/>
  <c r="AF929" i="23" s="1"/>
  <c r="C930" i="23"/>
  <c r="E930" i="23" s="1"/>
  <c r="C931" i="23"/>
  <c r="C932" i="23"/>
  <c r="C933" i="23"/>
  <c r="E933" i="23" s="1"/>
  <c r="C934" i="23"/>
  <c r="E934" i="23" s="1"/>
  <c r="C935" i="23"/>
  <c r="C936" i="23"/>
  <c r="C937" i="23"/>
  <c r="E937" i="23" s="1"/>
  <c r="C938" i="23"/>
  <c r="E938" i="23" s="1"/>
  <c r="C939" i="23"/>
  <c r="C940" i="23"/>
  <c r="C941" i="23"/>
  <c r="E941" i="23" s="1"/>
  <c r="BR941" i="23" s="1"/>
  <c r="BT941" i="23" s="1"/>
  <c r="C942" i="23"/>
  <c r="E942" i="23" s="1"/>
  <c r="C943" i="23"/>
  <c r="C944" i="23"/>
  <c r="C945" i="23"/>
  <c r="E945" i="23" s="1"/>
  <c r="C946" i="23"/>
  <c r="E946" i="23" s="1"/>
  <c r="C947" i="23"/>
  <c r="C948" i="23"/>
  <c r="C949" i="23"/>
  <c r="E949" i="23" s="1"/>
  <c r="C950" i="23"/>
  <c r="E950" i="23" s="1"/>
  <c r="C951" i="23"/>
  <c r="C952" i="23"/>
  <c r="C953" i="23"/>
  <c r="E953" i="23" s="1"/>
  <c r="AE953" i="23" s="1"/>
  <c r="C954" i="23"/>
  <c r="C955" i="23"/>
  <c r="C956" i="23"/>
  <c r="C957" i="23"/>
  <c r="E957" i="23" s="1"/>
  <c r="AE957" i="23" s="1"/>
  <c r="C958" i="23"/>
  <c r="C959" i="23"/>
  <c r="C960" i="23"/>
  <c r="C961" i="23"/>
  <c r="E961" i="23" s="1"/>
  <c r="BR961" i="23" s="1"/>
  <c r="BT961" i="23" s="1"/>
  <c r="C962" i="23"/>
  <c r="C963" i="23"/>
  <c r="C964" i="23"/>
  <c r="C965" i="23"/>
  <c r="E965" i="23" s="1"/>
  <c r="C966" i="23"/>
  <c r="C967" i="23"/>
  <c r="C968" i="23"/>
  <c r="C969" i="23"/>
  <c r="E969" i="23" s="1"/>
  <c r="C970" i="23"/>
  <c r="C971" i="23"/>
  <c r="C972" i="23"/>
  <c r="C973" i="23"/>
  <c r="E973" i="23" s="1"/>
  <c r="AF973" i="23" s="1"/>
  <c r="C974" i="23"/>
  <c r="C975" i="23"/>
  <c r="C976" i="23"/>
  <c r="C977" i="23"/>
  <c r="E977" i="23" s="1"/>
  <c r="AF977" i="23" s="1"/>
  <c r="C978" i="23"/>
  <c r="C979" i="23"/>
  <c r="C980" i="23"/>
  <c r="C981" i="23"/>
  <c r="E981" i="23" s="1"/>
  <c r="C982" i="23"/>
  <c r="C983" i="23"/>
  <c r="C984" i="23"/>
  <c r="C985" i="23"/>
  <c r="E985" i="23" s="1"/>
  <c r="C986" i="23"/>
  <c r="C987" i="23"/>
  <c r="C988" i="23"/>
  <c r="C989" i="23"/>
  <c r="E989" i="23" s="1"/>
  <c r="C990" i="23"/>
  <c r="C991" i="23"/>
  <c r="C992" i="23"/>
  <c r="C993" i="23"/>
  <c r="E993" i="23" s="1"/>
  <c r="C994" i="23"/>
  <c r="C995" i="23"/>
  <c r="C996" i="23"/>
  <c r="C997" i="23"/>
  <c r="E997" i="23" s="1"/>
  <c r="C998" i="23"/>
  <c r="C999" i="23"/>
  <c r="C1000" i="23"/>
  <c r="C1001" i="23"/>
  <c r="E1001" i="23" s="1"/>
  <c r="BR1001" i="23" s="1"/>
  <c r="BT1001" i="23" s="1"/>
  <c r="C1002" i="23"/>
  <c r="C1003" i="23"/>
  <c r="C1004" i="23"/>
  <c r="C1005" i="23"/>
  <c r="E1005" i="23" s="1"/>
  <c r="AY1005" i="23" s="1"/>
  <c r="BA1005" i="23" s="1"/>
  <c r="C1006" i="23"/>
  <c r="C1007" i="23"/>
  <c r="C1008" i="23"/>
  <c r="C1009" i="23"/>
  <c r="E1009" i="23" s="1"/>
  <c r="C1010" i="23"/>
  <c r="C1011" i="23"/>
  <c r="C1012" i="23"/>
  <c r="C1013" i="23"/>
  <c r="E1013" i="23" s="1"/>
  <c r="AF1013" i="23" s="1"/>
  <c r="C1014" i="23"/>
  <c r="C1015" i="23"/>
  <c r="C1016" i="23"/>
  <c r="C1017" i="23"/>
  <c r="E1017" i="23" s="1"/>
  <c r="C1018" i="23"/>
  <c r="C1019" i="23"/>
  <c r="C1020" i="23"/>
  <c r="C1021" i="23"/>
  <c r="E1021" i="23" s="1"/>
  <c r="C1022" i="23"/>
  <c r="C1023" i="23"/>
  <c r="C1024" i="23"/>
  <c r="C1025" i="23"/>
  <c r="E1025" i="23" s="1"/>
  <c r="BR1025" i="23" s="1"/>
  <c r="BT1025" i="23" s="1"/>
  <c r="C1026" i="23"/>
  <c r="C1027" i="23"/>
  <c r="C1028" i="23"/>
  <c r="C1029" i="23"/>
  <c r="E1029" i="23" s="1"/>
  <c r="C1030" i="23"/>
  <c r="C1031" i="23"/>
  <c r="C1032" i="23"/>
  <c r="C1033" i="23"/>
  <c r="E1033" i="23" s="1"/>
  <c r="M1033" i="23" s="1"/>
  <c r="C1034" i="23"/>
  <c r="C1035" i="23"/>
  <c r="C1036" i="23"/>
  <c r="C1037" i="23"/>
  <c r="E1037" i="23" s="1"/>
  <c r="C1038" i="23"/>
  <c r="C1039" i="23"/>
  <c r="C1040" i="23"/>
  <c r="C1041" i="23"/>
  <c r="E1041" i="23" s="1"/>
  <c r="BQ1041" i="23" s="1"/>
  <c r="BS1041" i="23" s="1"/>
  <c r="C1042" i="23"/>
  <c r="C1043" i="23"/>
  <c r="C1044" i="23"/>
  <c r="C1045" i="23"/>
  <c r="E1045" i="23" s="1"/>
  <c r="C1046" i="23"/>
  <c r="C1047" i="23"/>
  <c r="C1048" i="23"/>
  <c r="C1049" i="23"/>
  <c r="E1049" i="23" s="1"/>
  <c r="C1050" i="23"/>
  <c r="C1051" i="23"/>
  <c r="C1052" i="23"/>
  <c r="C1053" i="23"/>
  <c r="E1053" i="23" s="1"/>
  <c r="C1054" i="23"/>
  <c r="C1055" i="23"/>
  <c r="C1056" i="23"/>
  <c r="C1057" i="23"/>
  <c r="E1057" i="23" s="1"/>
  <c r="BQ1057" i="23" s="1"/>
  <c r="BS1057" i="23" s="1"/>
  <c r="C1058" i="23"/>
  <c r="C1059" i="23"/>
  <c r="C1060" i="23"/>
  <c r="C1061" i="23"/>
  <c r="E1061" i="23" s="1"/>
  <c r="C1062" i="23"/>
  <c r="C1063" i="23"/>
  <c r="C1064" i="23"/>
  <c r="C1065" i="23"/>
  <c r="E1065" i="23" s="1"/>
  <c r="C1066" i="23"/>
  <c r="C1067" i="23"/>
  <c r="C1068" i="23"/>
  <c r="C1069" i="23"/>
  <c r="E1069" i="23" s="1"/>
  <c r="C1070" i="23"/>
  <c r="C1071" i="23"/>
  <c r="C1072" i="23"/>
  <c r="C1073" i="23"/>
  <c r="E1073" i="23" s="1"/>
  <c r="M1073" i="23" s="1"/>
  <c r="C1074" i="23"/>
  <c r="C1075" i="23"/>
  <c r="C1076" i="23"/>
  <c r="C1077" i="23"/>
  <c r="E1077" i="23" s="1"/>
  <c r="C1078" i="23"/>
  <c r="C1079" i="23"/>
  <c r="C1080" i="23"/>
  <c r="C1081" i="23"/>
  <c r="E1081" i="23" s="1"/>
  <c r="BR1081" i="23" s="1"/>
  <c r="BT1081" i="23" s="1"/>
  <c r="C1082" i="23"/>
  <c r="C1083" i="23"/>
  <c r="C1084" i="23"/>
  <c r="C1085" i="23"/>
  <c r="E1085" i="23" s="1"/>
  <c r="C1086" i="23"/>
  <c r="C1087" i="23"/>
  <c r="C1088" i="23"/>
  <c r="C1089" i="23"/>
  <c r="E1089" i="23" s="1"/>
  <c r="C1090" i="23"/>
  <c r="C1091" i="23"/>
  <c r="C1092" i="23"/>
  <c r="C1093" i="23"/>
  <c r="E1093" i="23" s="1"/>
  <c r="C1094" i="23"/>
  <c r="C1095" i="23"/>
  <c r="C1096" i="23"/>
  <c r="C1097" i="23"/>
  <c r="E1097" i="23" s="1"/>
  <c r="AX1097" i="23" s="1"/>
  <c r="AZ1097" i="23" s="1"/>
  <c r="C1098" i="23"/>
  <c r="C1099" i="23"/>
  <c r="C1100" i="23"/>
  <c r="C1101" i="23"/>
  <c r="E1101" i="23" s="1"/>
  <c r="C1102" i="23"/>
  <c r="C1103" i="23"/>
  <c r="C1104" i="23"/>
  <c r="C1105" i="23"/>
  <c r="E1105" i="23" s="1"/>
  <c r="C1106" i="23"/>
  <c r="C1107" i="23"/>
  <c r="C1108" i="23"/>
  <c r="C1109" i="23"/>
  <c r="E1109" i="23" s="1"/>
  <c r="C1110" i="23"/>
  <c r="C1111" i="23"/>
  <c r="C1112" i="23"/>
  <c r="C1113" i="23"/>
  <c r="E1113" i="23" s="1"/>
  <c r="M1113" i="23" s="1"/>
  <c r="CD1113" i="23" s="1"/>
  <c r="C1114" i="23"/>
  <c r="C1115" i="23"/>
  <c r="C1116" i="23"/>
  <c r="C1117" i="23"/>
  <c r="E1117" i="23" s="1"/>
  <c r="C1118" i="23"/>
  <c r="C1119" i="23"/>
  <c r="C1120" i="23"/>
  <c r="C1121" i="23"/>
  <c r="E1121" i="23" s="1"/>
  <c r="L1121" i="23" s="1"/>
  <c r="CC1121" i="23" s="1"/>
  <c r="C1122" i="23"/>
  <c r="C1123" i="23"/>
  <c r="C1124" i="23"/>
  <c r="C1125" i="23"/>
  <c r="E1125" i="23" s="1"/>
  <c r="C1126" i="23"/>
  <c r="C1127" i="23"/>
  <c r="C1128" i="23"/>
  <c r="C1129" i="23"/>
  <c r="E1129" i="23" s="1"/>
  <c r="AX1129" i="23" s="1"/>
  <c r="AZ1129" i="23" s="1"/>
  <c r="C1130" i="23"/>
  <c r="C1131" i="23"/>
  <c r="C1132" i="23"/>
  <c r="C1133" i="23"/>
  <c r="E1133" i="23" s="1"/>
  <c r="C1134" i="23"/>
  <c r="C1135" i="23"/>
  <c r="C1136" i="23"/>
  <c r="C1137" i="23"/>
  <c r="E1137" i="23" s="1"/>
  <c r="AX1137" i="23" s="1"/>
  <c r="AZ1137" i="23" s="1"/>
  <c r="C1138" i="23"/>
  <c r="C1139" i="23"/>
  <c r="C1140" i="23"/>
  <c r="C1141" i="23"/>
  <c r="E1141" i="23" s="1"/>
  <c r="C1142" i="23"/>
  <c r="C1143" i="23"/>
  <c r="C1144" i="23"/>
  <c r="C1145" i="23"/>
  <c r="E1145" i="23" s="1"/>
  <c r="BR1145" i="23" s="1"/>
  <c r="BT1145" i="23" s="1"/>
  <c r="C1146" i="23"/>
  <c r="C1147" i="23"/>
  <c r="C1148" i="23"/>
  <c r="C1149" i="23"/>
  <c r="E1149" i="23" s="1"/>
  <c r="C1150" i="23"/>
  <c r="C1151" i="23"/>
  <c r="C1152" i="23"/>
  <c r="C1153" i="23"/>
  <c r="E1153" i="23" s="1"/>
  <c r="C1154" i="23"/>
  <c r="C1155" i="23"/>
  <c r="C1156" i="23"/>
  <c r="C1157" i="23"/>
  <c r="E1157" i="23" s="1"/>
  <c r="C1158" i="23"/>
  <c r="C1159" i="23"/>
  <c r="C1160" i="23"/>
  <c r="C1161" i="23"/>
  <c r="E1161" i="23" s="1"/>
  <c r="AY1161" i="23" s="1"/>
  <c r="BA1161" i="23" s="1"/>
  <c r="C1162" i="23"/>
  <c r="C1163" i="23"/>
  <c r="C1164" i="23"/>
  <c r="C1165" i="23"/>
  <c r="E1165" i="23" s="1"/>
  <c r="C1166" i="23"/>
  <c r="C1167" i="23"/>
  <c r="C1168" i="23"/>
  <c r="C1169" i="23"/>
  <c r="E1169" i="23" s="1"/>
  <c r="AY1169" i="23" s="1"/>
  <c r="BA1169" i="23" s="1"/>
  <c r="C1170" i="23"/>
  <c r="C1171" i="23"/>
  <c r="C1172" i="23"/>
  <c r="C1173" i="23"/>
  <c r="E1173" i="23" s="1"/>
  <c r="C1174" i="23"/>
  <c r="C1175" i="23"/>
  <c r="C1176" i="23"/>
  <c r="C1177" i="23"/>
  <c r="E1177" i="23" s="1"/>
  <c r="BR1177" i="23" s="1"/>
  <c r="BT1177" i="23" s="1"/>
  <c r="C1178" i="23"/>
  <c r="C1179" i="23"/>
  <c r="C1180" i="23"/>
  <c r="C1181" i="23"/>
  <c r="E1181" i="23" s="1"/>
  <c r="C1182" i="23"/>
  <c r="C1183" i="23"/>
  <c r="C1184" i="23"/>
  <c r="C1185" i="23"/>
  <c r="E1185" i="23" s="1"/>
  <c r="M1185" i="23" s="1"/>
  <c r="C1186" i="23"/>
  <c r="C1187" i="23"/>
  <c r="C1188" i="23"/>
  <c r="C1189" i="23"/>
  <c r="E1189" i="23" s="1"/>
  <c r="C1190" i="23"/>
  <c r="C1191" i="23"/>
  <c r="C1192" i="23"/>
  <c r="C1193" i="23"/>
  <c r="E1193" i="23" s="1"/>
  <c r="BR1193" i="23" s="1"/>
  <c r="BT1193" i="23" s="1"/>
  <c r="C1194" i="23"/>
  <c r="C1195" i="23"/>
  <c r="C1196" i="23"/>
  <c r="C1197" i="23"/>
  <c r="E1197" i="23" s="1"/>
  <c r="C1198" i="23"/>
  <c r="C1199" i="23"/>
  <c r="C1200" i="23"/>
  <c r="C1201" i="23"/>
  <c r="E1201" i="23" s="1"/>
  <c r="C1202" i="23"/>
  <c r="C1203" i="23"/>
  <c r="C1204" i="23"/>
  <c r="C1205" i="23"/>
  <c r="E1205" i="23" s="1"/>
  <c r="C1206" i="23"/>
  <c r="C1207" i="23"/>
  <c r="C1208" i="23"/>
  <c r="C1209" i="23"/>
  <c r="E1209" i="23" s="1"/>
  <c r="L1209" i="23" s="1"/>
  <c r="C1210" i="23"/>
  <c r="C11" i="23"/>
  <c r="E11" i="23" s="1"/>
  <c r="L11" i="23" s="1"/>
  <c r="BJ11" i="23" s="1"/>
  <c r="P4" i="16"/>
  <c r="AE4" i="16"/>
  <c r="AW4" i="16"/>
  <c r="BL4" i="16"/>
  <c r="CD4" i="16"/>
  <c r="CS4" i="16"/>
  <c r="DK4" i="16"/>
  <c r="DZ4" i="16"/>
  <c r="ER4" i="16"/>
  <c r="FG4" i="16"/>
  <c r="E5" i="16"/>
  <c r="E95" i="16" s="1"/>
  <c r="E185" i="16" s="1"/>
  <c r="E275" i="16" s="1"/>
  <c r="O10" i="16"/>
  <c r="P10" i="16"/>
  <c r="U10" i="16"/>
  <c r="AA10" i="16" s="1"/>
  <c r="V10" i="16"/>
  <c r="AD10" i="16"/>
  <c r="AG10" i="16" s="1"/>
  <c r="AE10" i="16"/>
  <c r="AM10" i="16"/>
  <c r="AN10" i="16"/>
  <c r="AV10" i="16"/>
  <c r="AY10" i="16" s="1"/>
  <c r="AW10" i="16"/>
  <c r="BB10" i="16"/>
  <c r="BE10" i="16" s="1"/>
  <c r="BC10" i="16"/>
  <c r="BK10" i="16"/>
  <c r="BN10" i="16" s="1"/>
  <c r="BL10" i="16"/>
  <c r="BU10" i="16"/>
  <c r="CC10" i="16"/>
  <c r="CF10" i="16" s="1"/>
  <c r="CD10" i="16"/>
  <c r="CI10" i="16"/>
  <c r="CL10" i="16" s="1"/>
  <c r="CJ10" i="16"/>
  <c r="CR10" i="16"/>
  <c r="CU10" i="16" s="1"/>
  <c r="CS10" i="16"/>
  <c r="DA10" i="16"/>
  <c r="DD10" i="16" s="1"/>
  <c r="DB10" i="16"/>
  <c r="DJ10" i="16"/>
  <c r="DM10" i="16" s="1"/>
  <c r="DK10" i="16"/>
  <c r="DP10" i="16"/>
  <c r="DS10" i="16" s="1"/>
  <c r="DQ10" i="16"/>
  <c r="DY10" i="16"/>
  <c r="EB10" i="16" s="1"/>
  <c r="DZ10" i="16"/>
  <c r="EH10" i="16"/>
  <c r="EK10" i="16" s="1"/>
  <c r="EI10" i="16"/>
  <c r="EQ10" i="16"/>
  <c r="ET10" i="16" s="1"/>
  <c r="ER10" i="16"/>
  <c r="EW10" i="16"/>
  <c r="EZ10" i="16" s="1"/>
  <c r="EX10" i="16"/>
  <c r="FF10" i="16"/>
  <c r="FI10" i="16" s="1"/>
  <c r="FG10" i="16"/>
  <c r="FO10" i="16"/>
  <c r="FR10" i="16" s="1"/>
  <c r="FP10" i="16"/>
  <c r="O11" i="16"/>
  <c r="R11" i="16" s="1"/>
  <c r="P11" i="16"/>
  <c r="U11" i="16"/>
  <c r="X11" i="16" s="1"/>
  <c r="V11" i="16"/>
  <c r="AD11" i="16"/>
  <c r="AE11" i="16"/>
  <c r="AM11" i="16"/>
  <c r="AN11" i="16"/>
  <c r="AV11" i="16"/>
  <c r="AY11" i="16" s="1"/>
  <c r="AW11" i="16"/>
  <c r="BB11" i="16"/>
  <c r="BE11" i="16" s="1"/>
  <c r="BC11" i="16"/>
  <c r="BK11" i="16"/>
  <c r="BN11" i="16" s="1"/>
  <c r="BL11" i="16"/>
  <c r="BT11" i="16"/>
  <c r="BW11" i="16" s="1"/>
  <c r="BU11" i="16"/>
  <c r="CC11" i="16"/>
  <c r="CF11" i="16" s="1"/>
  <c r="CD11" i="16"/>
  <c r="CI11" i="16"/>
  <c r="CL11" i="16" s="1"/>
  <c r="CJ11" i="16"/>
  <c r="CR11" i="16"/>
  <c r="CU11" i="16" s="1"/>
  <c r="CS11" i="16"/>
  <c r="DA11" i="16"/>
  <c r="DD11" i="16" s="1"/>
  <c r="DB11" i="16"/>
  <c r="DJ11" i="16"/>
  <c r="DM11" i="16" s="1"/>
  <c r="DK11" i="16"/>
  <c r="DP11" i="16"/>
  <c r="DS11" i="16" s="1"/>
  <c r="DQ11" i="16"/>
  <c r="DY11" i="16"/>
  <c r="EB11" i="16" s="1"/>
  <c r="DZ11" i="16"/>
  <c r="EH11" i="16"/>
  <c r="EK11" i="16" s="1"/>
  <c r="EI11" i="16"/>
  <c r="EQ11" i="16"/>
  <c r="ET11" i="16" s="1"/>
  <c r="ER11" i="16"/>
  <c r="EW11" i="16"/>
  <c r="EZ11" i="16" s="1"/>
  <c r="EX11" i="16"/>
  <c r="FF11" i="16"/>
  <c r="FI11" i="16" s="1"/>
  <c r="FG11" i="16"/>
  <c r="FO11" i="16"/>
  <c r="FR11" i="16" s="1"/>
  <c r="FP11" i="16"/>
  <c r="O12" i="16"/>
  <c r="R12" i="16" s="1"/>
  <c r="P12" i="16"/>
  <c r="U12" i="16"/>
  <c r="X12" i="16" s="1"/>
  <c r="V12" i="16"/>
  <c r="AD12" i="16"/>
  <c r="AE12" i="16"/>
  <c r="AM12" i="16"/>
  <c r="AN12" i="16"/>
  <c r="AV12" i="16"/>
  <c r="AY12" i="16" s="1"/>
  <c r="AW12" i="16"/>
  <c r="BB12" i="16"/>
  <c r="BE12" i="16" s="1"/>
  <c r="BC12" i="16"/>
  <c r="BK12" i="16"/>
  <c r="BN12" i="16" s="1"/>
  <c r="BL12" i="16"/>
  <c r="BT12" i="16"/>
  <c r="BW12" i="16" s="1"/>
  <c r="BU12" i="16"/>
  <c r="CC12" i="16"/>
  <c r="CF12" i="16" s="1"/>
  <c r="CD12" i="16"/>
  <c r="CI12" i="16"/>
  <c r="CL12" i="16" s="1"/>
  <c r="CJ12" i="16"/>
  <c r="CR12" i="16"/>
  <c r="CU12" i="16" s="1"/>
  <c r="CS12" i="16"/>
  <c r="DA12" i="16"/>
  <c r="DD12" i="16" s="1"/>
  <c r="DB12" i="16"/>
  <c r="DJ12" i="16"/>
  <c r="DM12" i="16" s="1"/>
  <c r="DK12" i="16"/>
  <c r="DP12" i="16"/>
  <c r="DS12" i="16" s="1"/>
  <c r="DQ12" i="16"/>
  <c r="DY12" i="16"/>
  <c r="EB12" i="16" s="1"/>
  <c r="DZ12" i="16"/>
  <c r="EH12" i="16"/>
  <c r="EK12" i="16" s="1"/>
  <c r="EI12" i="16"/>
  <c r="EQ12" i="16"/>
  <c r="ET12" i="16" s="1"/>
  <c r="ER12" i="16"/>
  <c r="EW12" i="16"/>
  <c r="EZ12" i="16" s="1"/>
  <c r="EX12" i="16"/>
  <c r="FF12" i="16"/>
  <c r="FI12" i="16" s="1"/>
  <c r="FG12" i="16"/>
  <c r="FO12" i="16"/>
  <c r="FR12" i="16" s="1"/>
  <c r="FP12" i="16"/>
  <c r="O13" i="16"/>
  <c r="R13" i="16" s="1"/>
  <c r="P13" i="16"/>
  <c r="U13" i="16"/>
  <c r="X13" i="16" s="1"/>
  <c r="V13" i="16"/>
  <c r="AD13" i="16"/>
  <c r="AE13" i="16"/>
  <c r="AM13" i="16"/>
  <c r="AN13" i="16"/>
  <c r="AV13" i="16"/>
  <c r="AY13" i="16" s="1"/>
  <c r="AW13" i="16"/>
  <c r="BB13" i="16"/>
  <c r="BE13" i="16" s="1"/>
  <c r="BC13" i="16"/>
  <c r="BK13" i="16"/>
  <c r="BN13" i="16" s="1"/>
  <c r="BL13" i="16"/>
  <c r="BT13" i="16"/>
  <c r="BW13" i="16" s="1"/>
  <c r="BU13" i="16"/>
  <c r="CC13" i="16"/>
  <c r="CF13" i="16" s="1"/>
  <c r="CD13" i="16"/>
  <c r="CI13" i="16"/>
  <c r="CL13" i="16" s="1"/>
  <c r="CJ13" i="16"/>
  <c r="CR13" i="16"/>
  <c r="CU13" i="16" s="1"/>
  <c r="CS13" i="16"/>
  <c r="DA13" i="16"/>
  <c r="DD13" i="16" s="1"/>
  <c r="DB13" i="16"/>
  <c r="DJ13" i="16"/>
  <c r="DM13" i="16" s="1"/>
  <c r="DK13" i="16"/>
  <c r="DP13" i="16"/>
  <c r="DS13" i="16" s="1"/>
  <c r="DQ13" i="16"/>
  <c r="DY13" i="16"/>
  <c r="EB13" i="16" s="1"/>
  <c r="DZ13" i="16"/>
  <c r="EH13" i="16"/>
  <c r="EK13" i="16" s="1"/>
  <c r="EI13" i="16"/>
  <c r="EQ13" i="16"/>
  <c r="ET13" i="16" s="1"/>
  <c r="ER13" i="16"/>
  <c r="EW13" i="16"/>
  <c r="EZ13" i="16" s="1"/>
  <c r="EX13" i="16"/>
  <c r="FF13" i="16"/>
  <c r="FI13" i="16" s="1"/>
  <c r="FG13" i="16"/>
  <c r="FO13" i="16"/>
  <c r="FR13" i="16" s="1"/>
  <c r="FP13" i="16"/>
  <c r="O15" i="16"/>
  <c r="R15" i="16" s="1"/>
  <c r="P15" i="16"/>
  <c r="U15" i="16"/>
  <c r="X15" i="16" s="1"/>
  <c r="V15" i="16"/>
  <c r="AD15" i="16"/>
  <c r="AE15" i="16"/>
  <c r="AM15" i="16"/>
  <c r="AN15" i="16"/>
  <c r="AV15" i="16"/>
  <c r="AY15" i="16" s="1"/>
  <c r="AW15" i="16"/>
  <c r="BB15" i="16"/>
  <c r="BE15" i="16" s="1"/>
  <c r="BC15" i="16"/>
  <c r="BK15" i="16"/>
  <c r="BN15" i="16" s="1"/>
  <c r="BL15" i="16"/>
  <c r="BT15" i="16"/>
  <c r="BW15" i="16" s="1"/>
  <c r="BU15" i="16"/>
  <c r="CC15" i="16"/>
  <c r="CF15" i="16" s="1"/>
  <c r="CD15" i="16"/>
  <c r="CI15" i="16"/>
  <c r="CL15" i="16" s="1"/>
  <c r="CJ15" i="16"/>
  <c r="CR15" i="16"/>
  <c r="CU15" i="16" s="1"/>
  <c r="CS15" i="16"/>
  <c r="DA15" i="16"/>
  <c r="DD15" i="16" s="1"/>
  <c r="DB15" i="16"/>
  <c r="DJ15" i="16"/>
  <c r="DM15" i="16" s="1"/>
  <c r="DK15" i="16"/>
  <c r="DP15" i="16"/>
  <c r="DS15" i="16" s="1"/>
  <c r="DQ15" i="16"/>
  <c r="DY15" i="16"/>
  <c r="EB15" i="16" s="1"/>
  <c r="DZ15" i="16"/>
  <c r="EH15" i="16"/>
  <c r="EK15" i="16" s="1"/>
  <c r="EI15" i="16"/>
  <c r="EQ15" i="16"/>
  <c r="ET15" i="16" s="1"/>
  <c r="ER15" i="16"/>
  <c r="EW15" i="16"/>
  <c r="EZ15" i="16" s="1"/>
  <c r="EX15" i="16"/>
  <c r="FF15" i="16"/>
  <c r="FI15" i="16" s="1"/>
  <c r="FG15" i="16"/>
  <c r="FO15" i="16"/>
  <c r="FR15" i="16" s="1"/>
  <c r="FP15" i="16"/>
  <c r="O16" i="16"/>
  <c r="R16" i="16" s="1"/>
  <c r="P16" i="16"/>
  <c r="U16" i="16"/>
  <c r="X16" i="16" s="1"/>
  <c r="V16" i="16"/>
  <c r="AD16" i="16"/>
  <c r="AE16" i="16"/>
  <c r="AM16" i="16"/>
  <c r="AN16" i="16"/>
  <c r="AV16" i="16"/>
  <c r="AY16" i="16" s="1"/>
  <c r="AW16" i="16"/>
  <c r="BB16" i="16"/>
  <c r="BE16" i="16" s="1"/>
  <c r="BC16" i="16"/>
  <c r="BK16" i="16"/>
  <c r="BN16" i="16" s="1"/>
  <c r="BL16" i="16"/>
  <c r="BT16" i="16"/>
  <c r="BW16" i="16" s="1"/>
  <c r="BU16" i="16"/>
  <c r="CC16" i="16"/>
  <c r="CF16" i="16" s="1"/>
  <c r="CD16" i="16"/>
  <c r="CI16" i="16"/>
  <c r="CL16" i="16" s="1"/>
  <c r="CJ16" i="16"/>
  <c r="CR16" i="16"/>
  <c r="CU16" i="16" s="1"/>
  <c r="CS16" i="16"/>
  <c r="DA16" i="16"/>
  <c r="DD16" i="16" s="1"/>
  <c r="DB16" i="16"/>
  <c r="DJ16" i="16"/>
  <c r="DM16" i="16" s="1"/>
  <c r="DK16" i="16"/>
  <c r="DP16" i="16"/>
  <c r="DS16" i="16" s="1"/>
  <c r="DQ16" i="16"/>
  <c r="DY16" i="16"/>
  <c r="EB16" i="16" s="1"/>
  <c r="DZ16" i="16"/>
  <c r="EH16" i="16"/>
  <c r="EK16" i="16" s="1"/>
  <c r="EI16" i="16"/>
  <c r="EQ16" i="16"/>
  <c r="ET16" i="16" s="1"/>
  <c r="ER16" i="16"/>
  <c r="EW16" i="16"/>
  <c r="EZ16" i="16" s="1"/>
  <c r="EX16" i="16"/>
  <c r="FF16" i="16"/>
  <c r="FI16" i="16" s="1"/>
  <c r="FG16" i="16"/>
  <c r="FO16" i="16"/>
  <c r="FR16" i="16" s="1"/>
  <c r="FP16" i="16"/>
  <c r="O17" i="16"/>
  <c r="R17" i="16" s="1"/>
  <c r="P17" i="16"/>
  <c r="U17" i="16"/>
  <c r="X17" i="16" s="1"/>
  <c r="V17" i="16"/>
  <c r="AD17" i="16"/>
  <c r="AE17" i="16"/>
  <c r="AM17" i="16"/>
  <c r="AN17" i="16"/>
  <c r="AV17" i="16"/>
  <c r="AY17" i="16" s="1"/>
  <c r="AW17" i="16"/>
  <c r="BB17" i="16"/>
  <c r="BE17" i="16" s="1"/>
  <c r="BC17" i="16"/>
  <c r="BK17" i="16"/>
  <c r="BN17" i="16" s="1"/>
  <c r="BL17" i="16"/>
  <c r="BT17" i="16"/>
  <c r="BW17" i="16" s="1"/>
  <c r="BU17" i="16"/>
  <c r="CC17" i="16"/>
  <c r="CF17" i="16" s="1"/>
  <c r="CD17" i="16"/>
  <c r="CI17" i="16"/>
  <c r="CL17" i="16" s="1"/>
  <c r="CJ17" i="16"/>
  <c r="CR17" i="16"/>
  <c r="CU17" i="16" s="1"/>
  <c r="CS17" i="16"/>
  <c r="DA17" i="16"/>
  <c r="DD17" i="16" s="1"/>
  <c r="DB17" i="16"/>
  <c r="DJ17" i="16"/>
  <c r="DM17" i="16" s="1"/>
  <c r="DK17" i="16"/>
  <c r="DP17" i="16"/>
  <c r="DS17" i="16" s="1"/>
  <c r="DQ17" i="16"/>
  <c r="DY17" i="16"/>
  <c r="EB17" i="16" s="1"/>
  <c r="DZ17" i="16"/>
  <c r="EH17" i="16"/>
  <c r="EK17" i="16" s="1"/>
  <c r="EI17" i="16"/>
  <c r="EQ17" i="16"/>
  <c r="ET17" i="16" s="1"/>
  <c r="ER17" i="16"/>
  <c r="EW17" i="16"/>
  <c r="EZ17" i="16" s="1"/>
  <c r="EX17" i="16"/>
  <c r="FF17" i="16"/>
  <c r="FI17" i="16" s="1"/>
  <c r="FG17" i="16"/>
  <c r="FO17" i="16"/>
  <c r="FR17" i="16" s="1"/>
  <c r="FP17" i="16"/>
  <c r="O18" i="16"/>
  <c r="R18" i="16" s="1"/>
  <c r="P18" i="16"/>
  <c r="U18" i="16"/>
  <c r="X18" i="16" s="1"/>
  <c r="V18" i="16"/>
  <c r="AD18" i="16"/>
  <c r="AE18" i="16"/>
  <c r="AM18" i="16"/>
  <c r="AN18" i="16"/>
  <c r="AV18" i="16"/>
  <c r="AY18" i="16" s="1"/>
  <c r="AW18" i="16"/>
  <c r="BB18" i="16"/>
  <c r="BE18" i="16" s="1"/>
  <c r="BC18" i="16"/>
  <c r="BK18" i="16"/>
  <c r="BN18" i="16" s="1"/>
  <c r="BL18" i="16"/>
  <c r="BT18" i="16"/>
  <c r="BW18" i="16" s="1"/>
  <c r="BU18" i="16"/>
  <c r="CC18" i="16"/>
  <c r="CF18" i="16" s="1"/>
  <c r="CD18" i="16"/>
  <c r="CI18" i="16"/>
  <c r="CL18" i="16" s="1"/>
  <c r="CJ18" i="16"/>
  <c r="CR18" i="16"/>
  <c r="CU18" i="16" s="1"/>
  <c r="CS18" i="16"/>
  <c r="DA18" i="16"/>
  <c r="DD18" i="16" s="1"/>
  <c r="DB18" i="16"/>
  <c r="DJ18" i="16"/>
  <c r="DM18" i="16" s="1"/>
  <c r="DK18" i="16"/>
  <c r="DP18" i="16"/>
  <c r="DS18" i="16" s="1"/>
  <c r="DQ18" i="16"/>
  <c r="DY18" i="16"/>
  <c r="EB18" i="16" s="1"/>
  <c r="DZ18" i="16"/>
  <c r="EH18" i="16"/>
  <c r="EK18" i="16" s="1"/>
  <c r="EI18" i="16"/>
  <c r="EQ18" i="16"/>
  <c r="ET18" i="16" s="1"/>
  <c r="ER18" i="16"/>
  <c r="EW18" i="16"/>
  <c r="EZ18" i="16" s="1"/>
  <c r="EX18" i="16"/>
  <c r="FF18" i="16"/>
  <c r="FI18" i="16" s="1"/>
  <c r="FG18" i="16"/>
  <c r="FO18" i="16"/>
  <c r="FR18" i="16" s="1"/>
  <c r="FP18" i="16"/>
  <c r="O19" i="16"/>
  <c r="R19" i="16" s="1"/>
  <c r="P19" i="16"/>
  <c r="U19" i="16"/>
  <c r="X19" i="16" s="1"/>
  <c r="V19" i="16"/>
  <c r="AD19" i="16"/>
  <c r="AE19" i="16"/>
  <c r="AM19" i="16"/>
  <c r="AN19" i="16"/>
  <c r="AV19" i="16"/>
  <c r="AY19" i="16" s="1"/>
  <c r="AW19" i="16"/>
  <c r="BB19" i="16"/>
  <c r="BE19" i="16" s="1"/>
  <c r="BC19" i="16"/>
  <c r="BK19" i="16"/>
  <c r="BN19" i="16" s="1"/>
  <c r="BL19" i="16"/>
  <c r="BT19" i="16"/>
  <c r="BW19" i="16" s="1"/>
  <c r="BU19" i="16"/>
  <c r="CC19" i="16"/>
  <c r="CF19" i="16" s="1"/>
  <c r="CD19" i="16"/>
  <c r="CI19" i="16"/>
  <c r="CL19" i="16" s="1"/>
  <c r="CJ19" i="16"/>
  <c r="CR19" i="16"/>
  <c r="CU19" i="16" s="1"/>
  <c r="CS19" i="16"/>
  <c r="DA19" i="16"/>
  <c r="DD19" i="16" s="1"/>
  <c r="DB19" i="16"/>
  <c r="DJ19" i="16"/>
  <c r="DM19" i="16" s="1"/>
  <c r="DK19" i="16"/>
  <c r="DP19" i="16"/>
  <c r="DS19" i="16" s="1"/>
  <c r="DQ19" i="16"/>
  <c r="DY19" i="16"/>
  <c r="EB19" i="16" s="1"/>
  <c r="DZ19" i="16"/>
  <c r="EH19" i="16"/>
  <c r="EK19" i="16" s="1"/>
  <c r="EI19" i="16"/>
  <c r="EQ19" i="16"/>
  <c r="ET19" i="16" s="1"/>
  <c r="ER19" i="16"/>
  <c r="EW19" i="16"/>
  <c r="EZ19" i="16" s="1"/>
  <c r="EX19" i="16"/>
  <c r="FF19" i="16"/>
  <c r="FI19" i="16" s="1"/>
  <c r="FG19" i="16"/>
  <c r="FO19" i="16"/>
  <c r="FR19" i="16" s="1"/>
  <c r="FP19" i="16"/>
  <c r="O20" i="16"/>
  <c r="R20" i="16" s="1"/>
  <c r="P20" i="16"/>
  <c r="U20" i="16"/>
  <c r="X20" i="16" s="1"/>
  <c r="V20" i="16"/>
  <c r="AD20" i="16"/>
  <c r="AE20" i="16"/>
  <c r="AM20" i="16"/>
  <c r="AN20" i="16"/>
  <c r="AV20" i="16"/>
  <c r="AY20" i="16" s="1"/>
  <c r="AW20" i="16"/>
  <c r="BB20" i="16"/>
  <c r="BE20" i="16" s="1"/>
  <c r="BC20" i="16"/>
  <c r="BK20" i="16"/>
  <c r="BN20" i="16" s="1"/>
  <c r="BL20" i="16"/>
  <c r="BT20" i="16"/>
  <c r="BW20" i="16" s="1"/>
  <c r="BU20" i="16"/>
  <c r="CC20" i="16"/>
  <c r="CF20" i="16" s="1"/>
  <c r="CD20" i="16"/>
  <c r="CI20" i="16"/>
  <c r="CL20" i="16" s="1"/>
  <c r="CJ20" i="16"/>
  <c r="CR20" i="16"/>
  <c r="CU20" i="16" s="1"/>
  <c r="CS20" i="16"/>
  <c r="DA20" i="16"/>
  <c r="DD20" i="16" s="1"/>
  <c r="DB20" i="16"/>
  <c r="DJ20" i="16"/>
  <c r="DM20" i="16" s="1"/>
  <c r="DK20" i="16"/>
  <c r="DP20" i="16"/>
  <c r="DS20" i="16" s="1"/>
  <c r="DQ20" i="16"/>
  <c r="DY20" i="16"/>
  <c r="EB20" i="16" s="1"/>
  <c r="DZ20" i="16"/>
  <c r="EH20" i="16"/>
  <c r="EK20" i="16" s="1"/>
  <c r="EI20" i="16"/>
  <c r="EQ20" i="16"/>
  <c r="ET20" i="16" s="1"/>
  <c r="ER20" i="16"/>
  <c r="EW20" i="16"/>
  <c r="EZ20" i="16" s="1"/>
  <c r="EX20" i="16"/>
  <c r="FF20" i="16"/>
  <c r="FI20" i="16" s="1"/>
  <c r="FG20" i="16"/>
  <c r="FO20" i="16"/>
  <c r="FR20" i="16" s="1"/>
  <c r="FP20" i="16"/>
  <c r="O21" i="16"/>
  <c r="R21" i="16" s="1"/>
  <c r="P21" i="16"/>
  <c r="U21" i="16"/>
  <c r="X21" i="16" s="1"/>
  <c r="V21" i="16"/>
  <c r="AD21" i="16"/>
  <c r="AE21" i="16"/>
  <c r="AM21" i="16"/>
  <c r="AN21" i="16"/>
  <c r="AV21" i="16"/>
  <c r="AY21" i="16" s="1"/>
  <c r="AW21" i="16"/>
  <c r="BB21" i="16"/>
  <c r="BE21" i="16" s="1"/>
  <c r="BC21" i="16"/>
  <c r="BK21" i="16"/>
  <c r="BN21" i="16" s="1"/>
  <c r="BL21" i="16"/>
  <c r="BT21" i="16"/>
  <c r="BW21" i="16" s="1"/>
  <c r="BU21" i="16"/>
  <c r="CC21" i="16"/>
  <c r="CF21" i="16" s="1"/>
  <c r="CD21" i="16"/>
  <c r="CI21" i="16"/>
  <c r="CL21" i="16" s="1"/>
  <c r="CJ21" i="16"/>
  <c r="CR21" i="16"/>
  <c r="CU21" i="16" s="1"/>
  <c r="CS21" i="16"/>
  <c r="DA21" i="16"/>
  <c r="DD21" i="16" s="1"/>
  <c r="DB21" i="16"/>
  <c r="DJ21" i="16"/>
  <c r="DM21" i="16" s="1"/>
  <c r="DK21" i="16"/>
  <c r="DP21" i="16"/>
  <c r="DS21" i="16" s="1"/>
  <c r="DQ21" i="16"/>
  <c r="DY21" i="16"/>
  <c r="EB21" i="16" s="1"/>
  <c r="DZ21" i="16"/>
  <c r="EH21" i="16"/>
  <c r="EK21" i="16" s="1"/>
  <c r="EI21" i="16"/>
  <c r="EQ21" i="16"/>
  <c r="ET21" i="16" s="1"/>
  <c r="ER21" i="16"/>
  <c r="EW21" i="16"/>
  <c r="EZ21" i="16" s="1"/>
  <c r="EX21" i="16"/>
  <c r="FF21" i="16"/>
  <c r="FI21" i="16" s="1"/>
  <c r="FG21" i="16"/>
  <c r="FO21" i="16"/>
  <c r="FR21" i="16" s="1"/>
  <c r="FP21" i="16"/>
  <c r="O22" i="16"/>
  <c r="R22" i="16" s="1"/>
  <c r="P22" i="16"/>
  <c r="U22" i="16"/>
  <c r="X22" i="16" s="1"/>
  <c r="V22" i="16"/>
  <c r="AD22" i="16"/>
  <c r="AE22" i="16"/>
  <c r="AM22" i="16"/>
  <c r="AN22" i="16"/>
  <c r="AV22" i="16"/>
  <c r="AY22" i="16" s="1"/>
  <c r="AW22" i="16"/>
  <c r="BB22" i="16"/>
  <c r="BE22" i="16" s="1"/>
  <c r="BC22" i="16"/>
  <c r="BK22" i="16"/>
  <c r="BN22" i="16" s="1"/>
  <c r="BL22" i="16"/>
  <c r="BT22" i="16"/>
  <c r="BW22" i="16" s="1"/>
  <c r="BU22" i="16"/>
  <c r="CC22" i="16"/>
  <c r="CF22" i="16" s="1"/>
  <c r="CD22" i="16"/>
  <c r="CI22" i="16"/>
  <c r="CL22" i="16" s="1"/>
  <c r="CJ22" i="16"/>
  <c r="CR22" i="16"/>
  <c r="CU22" i="16" s="1"/>
  <c r="CS22" i="16"/>
  <c r="DA22" i="16"/>
  <c r="DD22" i="16" s="1"/>
  <c r="DB22" i="16"/>
  <c r="DJ22" i="16"/>
  <c r="DM22" i="16" s="1"/>
  <c r="DK22" i="16"/>
  <c r="DP22" i="16"/>
  <c r="DS22" i="16" s="1"/>
  <c r="DQ22" i="16"/>
  <c r="DY22" i="16"/>
  <c r="EB22" i="16" s="1"/>
  <c r="DZ22" i="16"/>
  <c r="EH22" i="16"/>
  <c r="EK22" i="16" s="1"/>
  <c r="EI22" i="16"/>
  <c r="EQ22" i="16"/>
  <c r="ET22" i="16" s="1"/>
  <c r="ER22" i="16"/>
  <c r="EW22" i="16"/>
  <c r="EZ22" i="16" s="1"/>
  <c r="EX22" i="16"/>
  <c r="FF22" i="16"/>
  <c r="FI22" i="16" s="1"/>
  <c r="FG22" i="16"/>
  <c r="FO22" i="16"/>
  <c r="FR22" i="16" s="1"/>
  <c r="FP22" i="16"/>
  <c r="O23" i="16"/>
  <c r="R23" i="16" s="1"/>
  <c r="P23" i="16"/>
  <c r="U23" i="16"/>
  <c r="X23" i="16" s="1"/>
  <c r="V23" i="16"/>
  <c r="AD23" i="16"/>
  <c r="AE23" i="16"/>
  <c r="AM23" i="16"/>
  <c r="AN23" i="16"/>
  <c r="AV23" i="16"/>
  <c r="AY23" i="16" s="1"/>
  <c r="AW23" i="16"/>
  <c r="BB23" i="16"/>
  <c r="BE23" i="16" s="1"/>
  <c r="BC23" i="16"/>
  <c r="BK23" i="16"/>
  <c r="BN23" i="16" s="1"/>
  <c r="BL23" i="16"/>
  <c r="BT23" i="16"/>
  <c r="BW23" i="16" s="1"/>
  <c r="BU23" i="16"/>
  <c r="CC23" i="16"/>
  <c r="CF23" i="16" s="1"/>
  <c r="CD23" i="16"/>
  <c r="CI23" i="16"/>
  <c r="CL23" i="16" s="1"/>
  <c r="CJ23" i="16"/>
  <c r="CR23" i="16"/>
  <c r="CU23" i="16" s="1"/>
  <c r="CS23" i="16"/>
  <c r="DA23" i="16"/>
  <c r="DD23" i="16" s="1"/>
  <c r="DB23" i="16"/>
  <c r="DJ23" i="16"/>
  <c r="DM23" i="16" s="1"/>
  <c r="DK23" i="16"/>
  <c r="DP23" i="16"/>
  <c r="DS23" i="16" s="1"/>
  <c r="DQ23" i="16"/>
  <c r="DY23" i="16"/>
  <c r="EB23" i="16" s="1"/>
  <c r="DZ23" i="16"/>
  <c r="EH23" i="16"/>
  <c r="EK23" i="16" s="1"/>
  <c r="EI23" i="16"/>
  <c r="EQ23" i="16"/>
  <c r="ET23" i="16" s="1"/>
  <c r="ER23" i="16"/>
  <c r="EW23" i="16"/>
  <c r="EZ23" i="16" s="1"/>
  <c r="EX23" i="16"/>
  <c r="FF23" i="16"/>
  <c r="FI23" i="16" s="1"/>
  <c r="FG23" i="16"/>
  <c r="FO23" i="16"/>
  <c r="FR23" i="16" s="1"/>
  <c r="FP23" i="16"/>
  <c r="O24" i="16"/>
  <c r="R24" i="16" s="1"/>
  <c r="P24" i="16"/>
  <c r="U24" i="16"/>
  <c r="X24" i="16" s="1"/>
  <c r="V24" i="16"/>
  <c r="AD24" i="16"/>
  <c r="AE24" i="16"/>
  <c r="AM24" i="16"/>
  <c r="AN24" i="16"/>
  <c r="AV24" i="16"/>
  <c r="AY24" i="16" s="1"/>
  <c r="AW24" i="16"/>
  <c r="BB24" i="16"/>
  <c r="BE24" i="16" s="1"/>
  <c r="BC24" i="16"/>
  <c r="BK24" i="16"/>
  <c r="BN24" i="16" s="1"/>
  <c r="BL24" i="16"/>
  <c r="BT24" i="16"/>
  <c r="BW24" i="16" s="1"/>
  <c r="BU24" i="16"/>
  <c r="CC24" i="16"/>
  <c r="CF24" i="16" s="1"/>
  <c r="CD24" i="16"/>
  <c r="CI24" i="16"/>
  <c r="CL24" i="16" s="1"/>
  <c r="CJ24" i="16"/>
  <c r="CR24" i="16"/>
  <c r="CU24" i="16" s="1"/>
  <c r="CS24" i="16"/>
  <c r="DA24" i="16"/>
  <c r="DD24" i="16" s="1"/>
  <c r="DB24" i="16"/>
  <c r="DJ24" i="16"/>
  <c r="DM24" i="16" s="1"/>
  <c r="DK24" i="16"/>
  <c r="DP24" i="16"/>
  <c r="DS24" i="16" s="1"/>
  <c r="DQ24" i="16"/>
  <c r="DY24" i="16"/>
  <c r="EB24" i="16" s="1"/>
  <c r="DZ24" i="16"/>
  <c r="EH24" i="16"/>
  <c r="EK24" i="16" s="1"/>
  <c r="EI24" i="16"/>
  <c r="EQ24" i="16"/>
  <c r="ET24" i="16" s="1"/>
  <c r="ER24" i="16"/>
  <c r="EW24" i="16"/>
  <c r="EZ24" i="16" s="1"/>
  <c r="EX24" i="16"/>
  <c r="FF24" i="16"/>
  <c r="FI24" i="16" s="1"/>
  <c r="FG24" i="16"/>
  <c r="FO24" i="16"/>
  <c r="FR24" i="16" s="1"/>
  <c r="FP24" i="16"/>
  <c r="O25" i="16"/>
  <c r="R25" i="16" s="1"/>
  <c r="P25" i="16"/>
  <c r="U25" i="16"/>
  <c r="X25" i="16" s="1"/>
  <c r="V25" i="16"/>
  <c r="AD25" i="16"/>
  <c r="AG25" i="16" s="1"/>
  <c r="AE25" i="16"/>
  <c r="AM25" i="16"/>
  <c r="AP25" i="16" s="1"/>
  <c r="AN25" i="16"/>
  <c r="AV25" i="16"/>
  <c r="AY25" i="16" s="1"/>
  <c r="AW25" i="16"/>
  <c r="BB25" i="16"/>
  <c r="BE25" i="16" s="1"/>
  <c r="BC25" i="16"/>
  <c r="BK25" i="16"/>
  <c r="BN25" i="16" s="1"/>
  <c r="BL25" i="16"/>
  <c r="BT25" i="16"/>
  <c r="BW25" i="16" s="1"/>
  <c r="BU25" i="16"/>
  <c r="CC25" i="16"/>
  <c r="CF25" i="16" s="1"/>
  <c r="CD25" i="16"/>
  <c r="CI25" i="16"/>
  <c r="CL25" i="16" s="1"/>
  <c r="CJ25" i="16"/>
  <c r="CR25" i="16"/>
  <c r="CU25" i="16" s="1"/>
  <c r="CS25" i="16"/>
  <c r="DA25" i="16"/>
  <c r="DD25" i="16" s="1"/>
  <c r="DB25" i="16"/>
  <c r="DJ25" i="16"/>
  <c r="DM25" i="16" s="1"/>
  <c r="DK25" i="16"/>
  <c r="DP25" i="16"/>
  <c r="DS25" i="16" s="1"/>
  <c r="DQ25" i="16"/>
  <c r="DY25" i="16"/>
  <c r="EB25" i="16" s="1"/>
  <c r="DZ25" i="16"/>
  <c r="EH25" i="16"/>
  <c r="EK25" i="16" s="1"/>
  <c r="EI25" i="16"/>
  <c r="EQ25" i="16"/>
  <c r="ET25" i="16" s="1"/>
  <c r="ER25" i="16"/>
  <c r="EW25" i="16"/>
  <c r="EZ25" i="16" s="1"/>
  <c r="EX25" i="16"/>
  <c r="FF25" i="16"/>
  <c r="FI25" i="16" s="1"/>
  <c r="FG25" i="16"/>
  <c r="FO25" i="16"/>
  <c r="FR25" i="16" s="1"/>
  <c r="FP25" i="16"/>
  <c r="O34" i="16"/>
  <c r="R34" i="16" s="1"/>
  <c r="P34" i="16"/>
  <c r="U34" i="16"/>
  <c r="X34" i="16" s="1"/>
  <c r="V34" i="16"/>
  <c r="AD34" i="16"/>
  <c r="AG34" i="16" s="1"/>
  <c r="AE34" i="16"/>
  <c r="AM34" i="16"/>
  <c r="AP34" i="16" s="1"/>
  <c r="AN34" i="16"/>
  <c r="AV34" i="16"/>
  <c r="AY34" i="16" s="1"/>
  <c r="AW34" i="16"/>
  <c r="BB34" i="16"/>
  <c r="BE34" i="16" s="1"/>
  <c r="BC34" i="16"/>
  <c r="BK34" i="16"/>
  <c r="BN34" i="16" s="1"/>
  <c r="BL34" i="16"/>
  <c r="BT34" i="16"/>
  <c r="BW34" i="16" s="1"/>
  <c r="BU34" i="16"/>
  <c r="CC34" i="16"/>
  <c r="CF34" i="16" s="1"/>
  <c r="CD34" i="16"/>
  <c r="CI34" i="16"/>
  <c r="CL34" i="16" s="1"/>
  <c r="CJ34" i="16"/>
  <c r="CR34" i="16"/>
  <c r="CU34" i="16" s="1"/>
  <c r="CS34" i="16"/>
  <c r="DA34" i="16"/>
  <c r="DD34" i="16" s="1"/>
  <c r="DB34" i="16"/>
  <c r="DJ34" i="16"/>
  <c r="DM34" i="16" s="1"/>
  <c r="DK34" i="16"/>
  <c r="DP34" i="16"/>
  <c r="DS34" i="16" s="1"/>
  <c r="DQ34" i="16"/>
  <c r="DY34" i="16"/>
  <c r="EB34" i="16" s="1"/>
  <c r="DZ34" i="16"/>
  <c r="EH34" i="16"/>
  <c r="EK34" i="16" s="1"/>
  <c r="EI34" i="16"/>
  <c r="EQ34" i="16"/>
  <c r="ET34" i="16" s="1"/>
  <c r="ER34" i="16"/>
  <c r="EW34" i="16"/>
  <c r="EZ34" i="16" s="1"/>
  <c r="EX34" i="16"/>
  <c r="FF34" i="16"/>
  <c r="FI34" i="16" s="1"/>
  <c r="FG34" i="16"/>
  <c r="FO34" i="16"/>
  <c r="FR34" i="16" s="1"/>
  <c r="FP34" i="16"/>
  <c r="C55" i="16"/>
  <c r="D55" i="16"/>
  <c r="O55" i="16"/>
  <c r="R55" i="16" s="1"/>
  <c r="P55" i="16"/>
  <c r="U55" i="16"/>
  <c r="X55" i="16" s="1"/>
  <c r="V55" i="16"/>
  <c r="AD55" i="16"/>
  <c r="AG55" i="16" s="1"/>
  <c r="AE55" i="16"/>
  <c r="AM55" i="16"/>
  <c r="AN55" i="16"/>
  <c r="AV55" i="16"/>
  <c r="AY55" i="16" s="1"/>
  <c r="AW55" i="16"/>
  <c r="BB55" i="16"/>
  <c r="BC55" i="16"/>
  <c r="BK55" i="16"/>
  <c r="BN55" i="16" s="1"/>
  <c r="BL55" i="16"/>
  <c r="BT55" i="16"/>
  <c r="BW55" i="16" s="1"/>
  <c r="BU55" i="16"/>
  <c r="CC55" i="16"/>
  <c r="CF55" i="16" s="1"/>
  <c r="CD55" i="16"/>
  <c r="CI55" i="16"/>
  <c r="CJ55" i="16"/>
  <c r="CR55" i="16"/>
  <c r="CU55" i="16" s="1"/>
  <c r="CS55" i="16"/>
  <c r="DA55" i="16"/>
  <c r="DD55" i="16" s="1"/>
  <c r="DB55" i="16"/>
  <c r="DJ55" i="16"/>
  <c r="DM55" i="16" s="1"/>
  <c r="DK55" i="16"/>
  <c r="DP55" i="16"/>
  <c r="DQ55" i="16"/>
  <c r="DY55" i="16"/>
  <c r="EB55" i="16" s="1"/>
  <c r="DZ55" i="16"/>
  <c r="EH55" i="16"/>
  <c r="EK55" i="16" s="1"/>
  <c r="EI55" i="16"/>
  <c r="EQ55" i="16"/>
  <c r="ET55" i="16" s="1"/>
  <c r="ER55" i="16"/>
  <c r="EW55" i="16"/>
  <c r="EX55" i="16"/>
  <c r="FF55" i="16"/>
  <c r="FI55" i="16" s="1"/>
  <c r="FG55" i="16"/>
  <c r="FO55" i="16"/>
  <c r="FR55" i="16" s="1"/>
  <c r="FP55" i="16"/>
  <c r="O56" i="16"/>
  <c r="R56" i="16" s="1"/>
  <c r="P56" i="16"/>
  <c r="U56" i="16"/>
  <c r="X56" i="16" s="1"/>
  <c r="V56" i="16"/>
  <c r="AD56" i="16"/>
  <c r="AE56" i="16"/>
  <c r="AM56" i="16"/>
  <c r="AN56" i="16"/>
  <c r="AV56" i="16"/>
  <c r="AY56" i="16" s="1"/>
  <c r="AW56" i="16"/>
  <c r="BB56" i="16"/>
  <c r="BC56" i="16"/>
  <c r="BK56" i="16"/>
  <c r="BN56" i="16" s="1"/>
  <c r="BL56" i="16"/>
  <c r="BT56" i="16"/>
  <c r="BW56" i="16" s="1"/>
  <c r="BU56" i="16"/>
  <c r="CC56" i="16"/>
  <c r="CF56" i="16" s="1"/>
  <c r="CD56" i="16"/>
  <c r="CI56" i="16"/>
  <c r="CJ56" i="16"/>
  <c r="CR56" i="16"/>
  <c r="CU56" i="16" s="1"/>
  <c r="CS56" i="16"/>
  <c r="DA56" i="16"/>
  <c r="DD56" i="16" s="1"/>
  <c r="DB56" i="16"/>
  <c r="DJ56" i="16"/>
  <c r="DM56" i="16" s="1"/>
  <c r="DK56" i="16"/>
  <c r="DP56" i="16"/>
  <c r="DQ56" i="16"/>
  <c r="DY56" i="16"/>
  <c r="EB56" i="16" s="1"/>
  <c r="DZ56" i="16"/>
  <c r="EH56" i="16"/>
  <c r="EK56" i="16" s="1"/>
  <c r="EI56" i="16"/>
  <c r="EQ56" i="16"/>
  <c r="ET56" i="16" s="1"/>
  <c r="ER56" i="16"/>
  <c r="EW56" i="16"/>
  <c r="EX56" i="16"/>
  <c r="FF56" i="16"/>
  <c r="FI56" i="16" s="1"/>
  <c r="FG56" i="16"/>
  <c r="FO56" i="16"/>
  <c r="FR56" i="16" s="1"/>
  <c r="FP56" i="16"/>
  <c r="O57" i="16"/>
  <c r="R57" i="16" s="1"/>
  <c r="P57" i="16"/>
  <c r="U57" i="16"/>
  <c r="X57" i="16" s="1"/>
  <c r="V57" i="16"/>
  <c r="AD57" i="16"/>
  <c r="AE57" i="16"/>
  <c r="AM57" i="16"/>
  <c r="AN57" i="16"/>
  <c r="AV57" i="16"/>
  <c r="AY57" i="16" s="1"/>
  <c r="AW57" i="16"/>
  <c r="BB57" i="16"/>
  <c r="BC57" i="16"/>
  <c r="BK57" i="16"/>
  <c r="BN57" i="16" s="1"/>
  <c r="BL57" i="16"/>
  <c r="BT57" i="16"/>
  <c r="BW57" i="16" s="1"/>
  <c r="BU57" i="16"/>
  <c r="CC57" i="16"/>
  <c r="CF57" i="16" s="1"/>
  <c r="CD57" i="16"/>
  <c r="CI57" i="16"/>
  <c r="CJ57" i="16"/>
  <c r="CR57" i="16"/>
  <c r="CU57" i="16" s="1"/>
  <c r="CS57" i="16"/>
  <c r="DA57" i="16"/>
  <c r="DD57" i="16" s="1"/>
  <c r="DB57" i="16"/>
  <c r="DJ57" i="16"/>
  <c r="DM57" i="16" s="1"/>
  <c r="DK57" i="16"/>
  <c r="DP57" i="16"/>
  <c r="DQ57" i="16"/>
  <c r="DY57" i="16"/>
  <c r="EB57" i="16" s="1"/>
  <c r="DZ57" i="16"/>
  <c r="EH57" i="16"/>
  <c r="EK57" i="16" s="1"/>
  <c r="EI57" i="16"/>
  <c r="EQ57" i="16"/>
  <c r="ET57" i="16" s="1"/>
  <c r="ER57" i="16"/>
  <c r="EW57" i="16"/>
  <c r="EX57" i="16"/>
  <c r="FF57" i="16"/>
  <c r="FI57" i="16" s="1"/>
  <c r="FG57" i="16"/>
  <c r="FO57" i="16"/>
  <c r="FR57" i="16" s="1"/>
  <c r="FP57" i="16"/>
  <c r="O58" i="16"/>
  <c r="R58" i="16" s="1"/>
  <c r="P58" i="16"/>
  <c r="U58" i="16"/>
  <c r="X58" i="16" s="1"/>
  <c r="V58" i="16"/>
  <c r="AD58" i="16"/>
  <c r="AE58" i="16"/>
  <c r="AM58" i="16"/>
  <c r="AN58" i="16"/>
  <c r="AV58" i="16"/>
  <c r="AY58" i="16" s="1"/>
  <c r="AW58" i="16"/>
  <c r="BB58" i="16"/>
  <c r="BC58" i="16"/>
  <c r="BK58" i="16"/>
  <c r="BN58" i="16" s="1"/>
  <c r="BL58" i="16"/>
  <c r="BT58" i="16"/>
  <c r="BW58" i="16" s="1"/>
  <c r="BU58" i="16"/>
  <c r="CC58" i="16"/>
  <c r="CF58" i="16" s="1"/>
  <c r="CD58" i="16"/>
  <c r="CI58" i="16"/>
  <c r="CJ58" i="16"/>
  <c r="CR58" i="16"/>
  <c r="CU58" i="16" s="1"/>
  <c r="CS58" i="16"/>
  <c r="DA58" i="16"/>
  <c r="DD58" i="16" s="1"/>
  <c r="DB58" i="16"/>
  <c r="DJ58" i="16"/>
  <c r="DM58" i="16" s="1"/>
  <c r="DK58" i="16"/>
  <c r="DP58" i="16"/>
  <c r="DQ58" i="16"/>
  <c r="DY58" i="16"/>
  <c r="EB58" i="16" s="1"/>
  <c r="DZ58" i="16"/>
  <c r="EH58" i="16"/>
  <c r="EK58" i="16" s="1"/>
  <c r="EI58" i="16"/>
  <c r="EQ58" i="16"/>
  <c r="ET58" i="16" s="1"/>
  <c r="ER58" i="16"/>
  <c r="EW58" i="16"/>
  <c r="EX58" i="16"/>
  <c r="FF58" i="16"/>
  <c r="FI58" i="16" s="1"/>
  <c r="FG58" i="16"/>
  <c r="FO58" i="16"/>
  <c r="FR58" i="16" s="1"/>
  <c r="FP58" i="16"/>
  <c r="O62" i="16"/>
  <c r="R62" i="16" s="1"/>
  <c r="P62" i="16"/>
  <c r="U62" i="16"/>
  <c r="X62" i="16" s="1"/>
  <c r="V62" i="16"/>
  <c r="AD62" i="16"/>
  <c r="AE62" i="16"/>
  <c r="AM62" i="16"/>
  <c r="AN62" i="16"/>
  <c r="AV62" i="16"/>
  <c r="AY62" i="16" s="1"/>
  <c r="AW62" i="16"/>
  <c r="BB62" i="16"/>
  <c r="BE62" i="16" s="1"/>
  <c r="BC62" i="16"/>
  <c r="BK62" i="16"/>
  <c r="BL62" i="16"/>
  <c r="BT62" i="16"/>
  <c r="BZ62" i="16" s="1"/>
  <c r="BU62" i="16"/>
  <c r="CC62" i="16"/>
  <c r="CF62" i="16" s="1"/>
  <c r="CD62" i="16"/>
  <c r="CI62" i="16"/>
  <c r="CO62" i="16" s="1"/>
  <c r="CJ62" i="16"/>
  <c r="CR62" i="16"/>
  <c r="CS62" i="16"/>
  <c r="DA62" i="16"/>
  <c r="DD62" i="16" s="1"/>
  <c r="DB62" i="16"/>
  <c r="DJ62" i="16"/>
  <c r="DM62" i="16" s="1"/>
  <c r="DK62" i="16"/>
  <c r="DP62" i="16"/>
  <c r="DS62" i="16" s="1"/>
  <c r="DQ62" i="16"/>
  <c r="DY62" i="16"/>
  <c r="DZ62" i="16"/>
  <c r="EH62" i="16"/>
  <c r="EI62" i="16"/>
  <c r="EQ62" i="16"/>
  <c r="ER62" i="16"/>
  <c r="EW62" i="16"/>
  <c r="FC62" i="16" s="1"/>
  <c r="EX62" i="16"/>
  <c r="FF62" i="16"/>
  <c r="FL62" i="16" s="1"/>
  <c r="FG62" i="16"/>
  <c r="FO62" i="16"/>
  <c r="FR62" i="16" s="1"/>
  <c r="FP62" i="16"/>
  <c r="O63" i="16"/>
  <c r="R63" i="16" s="1"/>
  <c r="P63" i="16"/>
  <c r="U63" i="16"/>
  <c r="X63" i="16" s="1"/>
  <c r="V63" i="16"/>
  <c r="AD63" i="16"/>
  <c r="AE63" i="16"/>
  <c r="AM63" i="16"/>
  <c r="AS63" i="16" s="1"/>
  <c r="AN63" i="16"/>
  <c r="AV63" i="16"/>
  <c r="AW63" i="16"/>
  <c r="BB63" i="16"/>
  <c r="BE63" i="16" s="1"/>
  <c r="BC63" i="16"/>
  <c r="BK63" i="16"/>
  <c r="BL63" i="16"/>
  <c r="BT63" i="16"/>
  <c r="BZ63" i="16" s="1"/>
  <c r="BU63" i="16"/>
  <c r="CC63" i="16"/>
  <c r="CD63" i="16"/>
  <c r="CI63" i="16"/>
  <c r="CO63" i="16" s="1"/>
  <c r="CJ63" i="16"/>
  <c r="CR63" i="16"/>
  <c r="CS63" i="16"/>
  <c r="DA63" i="16"/>
  <c r="DB63" i="16"/>
  <c r="DJ63" i="16"/>
  <c r="DK63" i="16"/>
  <c r="DP63" i="16"/>
  <c r="DS63" i="16" s="1"/>
  <c r="DQ63" i="16"/>
  <c r="DY63" i="16"/>
  <c r="EB63" i="16" s="1"/>
  <c r="DZ63" i="16"/>
  <c r="EH63" i="16"/>
  <c r="EI63" i="16"/>
  <c r="EQ63" i="16"/>
  <c r="ER63" i="16"/>
  <c r="EW63" i="16"/>
  <c r="EZ63" i="16" s="1"/>
  <c r="EX63" i="16"/>
  <c r="FF63" i="16"/>
  <c r="FL63" i="16" s="1"/>
  <c r="FG63" i="16"/>
  <c r="FO63" i="16"/>
  <c r="FU63" i="16" s="1"/>
  <c r="FP63" i="16"/>
  <c r="O64" i="16"/>
  <c r="R64" i="16" s="1"/>
  <c r="P64" i="16"/>
  <c r="U64" i="16"/>
  <c r="AA64" i="16" s="1"/>
  <c r="V64" i="16"/>
  <c r="AD64" i="16"/>
  <c r="AE64" i="16"/>
  <c r="AM64" i="16"/>
  <c r="AN64" i="16"/>
  <c r="AV64" i="16"/>
  <c r="AY64" i="16" s="1"/>
  <c r="AW64" i="16"/>
  <c r="BB64" i="16"/>
  <c r="BH64" i="16" s="1"/>
  <c r="BC64" i="16"/>
  <c r="BK64" i="16"/>
  <c r="BL64" i="16"/>
  <c r="BT64" i="16"/>
  <c r="BW64" i="16" s="1"/>
  <c r="BU64" i="16"/>
  <c r="CC64" i="16"/>
  <c r="CF64" i="16" s="1"/>
  <c r="CD64" i="16"/>
  <c r="CI64" i="16"/>
  <c r="CO64" i="16" s="1"/>
  <c r="CJ64" i="16"/>
  <c r="CR64" i="16"/>
  <c r="CS64" i="16"/>
  <c r="DA64" i="16"/>
  <c r="DD64" i="16" s="1"/>
  <c r="DB64" i="16"/>
  <c r="DJ64" i="16"/>
  <c r="DM64" i="16" s="1"/>
  <c r="DK64" i="16"/>
  <c r="DP64" i="16"/>
  <c r="DV64" i="16" s="1"/>
  <c r="DQ64" i="16"/>
  <c r="DY64" i="16"/>
  <c r="DZ64" i="16"/>
  <c r="EH64" i="16"/>
  <c r="EN64" i="16" s="1"/>
  <c r="EI64" i="16"/>
  <c r="EQ64" i="16"/>
  <c r="ET64" i="16" s="1"/>
  <c r="ER64" i="16"/>
  <c r="EW64" i="16"/>
  <c r="EZ64" i="16" s="1"/>
  <c r="EX64" i="16"/>
  <c r="FF64" i="16"/>
  <c r="FG64" i="16"/>
  <c r="FO64" i="16"/>
  <c r="FR64" i="16" s="1"/>
  <c r="FP64" i="16"/>
  <c r="O65" i="16"/>
  <c r="P65" i="16"/>
  <c r="U65" i="16"/>
  <c r="X65" i="16" s="1"/>
  <c r="V65" i="16"/>
  <c r="AD65" i="16"/>
  <c r="AE65" i="16"/>
  <c r="AM65" i="16"/>
  <c r="AP65" i="16" s="1"/>
  <c r="AN65" i="16"/>
  <c r="AV65" i="16"/>
  <c r="AY65" i="16" s="1"/>
  <c r="AW65" i="16"/>
  <c r="BB65" i="16"/>
  <c r="BH65" i="16" s="1"/>
  <c r="BC65" i="16"/>
  <c r="BK65" i="16"/>
  <c r="BQ65" i="16" s="1"/>
  <c r="BL65" i="16"/>
  <c r="BT65" i="16"/>
  <c r="BZ65" i="16" s="1"/>
  <c r="BU65" i="16"/>
  <c r="CC65" i="16"/>
  <c r="CD65" i="16"/>
  <c r="CI65" i="16"/>
  <c r="CL65" i="16" s="1"/>
  <c r="CJ65" i="16"/>
  <c r="CR65" i="16"/>
  <c r="CU65" i="16" s="1"/>
  <c r="CS65" i="16"/>
  <c r="DA65" i="16"/>
  <c r="DG65" i="16" s="1"/>
  <c r="DB65" i="16"/>
  <c r="DJ65" i="16"/>
  <c r="DM65" i="16" s="1"/>
  <c r="DK65" i="16"/>
  <c r="DP65" i="16"/>
  <c r="DS65" i="16" s="1"/>
  <c r="DQ65" i="16"/>
  <c r="DY65" i="16"/>
  <c r="DZ65" i="16"/>
  <c r="EH65" i="16"/>
  <c r="EK65" i="16" s="1"/>
  <c r="EI65" i="16"/>
  <c r="EQ65" i="16"/>
  <c r="ER65" i="16"/>
  <c r="EW65" i="16"/>
  <c r="FC65" i="16" s="1"/>
  <c r="EX65" i="16"/>
  <c r="FF65" i="16"/>
  <c r="FG65" i="16"/>
  <c r="FO65" i="16"/>
  <c r="FR65" i="16" s="1"/>
  <c r="FP65" i="16"/>
  <c r="O68" i="16"/>
  <c r="P68" i="16"/>
  <c r="U68" i="16"/>
  <c r="W68" i="16" s="1"/>
  <c r="V68" i="16"/>
  <c r="AD68" i="16"/>
  <c r="AE68" i="16"/>
  <c r="AM68" i="16"/>
  <c r="AN68" i="16"/>
  <c r="AV68" i="16"/>
  <c r="AW68" i="16"/>
  <c r="BB68" i="16"/>
  <c r="BD68" i="16" s="1"/>
  <c r="BC68" i="16"/>
  <c r="BK68" i="16"/>
  <c r="BL68" i="16"/>
  <c r="BT68" i="16"/>
  <c r="BU68" i="16"/>
  <c r="CC68" i="16"/>
  <c r="CD68" i="16"/>
  <c r="CI68" i="16"/>
  <c r="CK68" i="16" s="1"/>
  <c r="CJ68" i="16"/>
  <c r="CR68" i="16"/>
  <c r="CS68" i="16"/>
  <c r="DA68" i="16"/>
  <c r="DC68" i="16" s="1"/>
  <c r="DB68" i="16"/>
  <c r="DJ68" i="16"/>
  <c r="DK68" i="16"/>
  <c r="DP68" i="16"/>
  <c r="DQ68" i="16"/>
  <c r="DY68" i="16"/>
  <c r="DZ68" i="16"/>
  <c r="EH68" i="16"/>
  <c r="EI68" i="16"/>
  <c r="EQ68" i="16"/>
  <c r="ER68" i="16"/>
  <c r="EW68" i="16"/>
  <c r="EY68" i="16" s="1"/>
  <c r="EX68" i="16"/>
  <c r="FF68" i="16"/>
  <c r="FH68" i="16" s="1"/>
  <c r="FG68" i="16"/>
  <c r="FO68" i="16"/>
  <c r="FQ68" i="16" s="1"/>
  <c r="FP68" i="16"/>
  <c r="S83" i="16"/>
  <c r="Y83" i="16"/>
  <c r="AH83" i="16"/>
  <c r="AQ83" i="16"/>
  <c r="AZ83" i="16"/>
  <c r="BF83" i="16"/>
  <c r="BO83" i="16"/>
  <c r="BX83" i="16"/>
  <c r="CG83" i="16"/>
  <c r="CM83" i="16"/>
  <c r="CV83" i="16"/>
  <c r="DE83" i="16"/>
  <c r="DN83" i="16"/>
  <c r="DT83" i="16"/>
  <c r="EC83" i="16"/>
  <c r="EL83" i="16"/>
  <c r="EU83" i="16"/>
  <c r="FA83" i="16"/>
  <c r="FJ83" i="16"/>
  <c r="FS83" i="16"/>
  <c r="S84" i="16"/>
  <c r="M5" i="81" s="1"/>
  <c r="Y84" i="16"/>
  <c r="AH84" i="16"/>
  <c r="AQ84" i="16"/>
  <c r="N77" i="81" s="1"/>
  <c r="AZ84" i="16"/>
  <c r="BF84" i="16"/>
  <c r="BO84" i="16"/>
  <c r="N54" i="81" s="1"/>
  <c r="BX84" i="16"/>
  <c r="N78" i="81" s="1"/>
  <c r="CG84" i="16"/>
  <c r="M7" i="81" s="1"/>
  <c r="CM84" i="16"/>
  <c r="CV84" i="16"/>
  <c r="DE84" i="16"/>
  <c r="DN84" i="16"/>
  <c r="DT84" i="16"/>
  <c r="N32" i="81" s="1"/>
  <c r="EC84" i="16"/>
  <c r="N56" i="81" s="1"/>
  <c r="EL84" i="16"/>
  <c r="N80" i="81" s="1"/>
  <c r="EU84" i="16"/>
  <c r="M9" i="81" s="1"/>
  <c r="FA84" i="16"/>
  <c r="FJ84" i="16"/>
  <c r="FS84" i="16"/>
  <c r="N81" i="81" s="1"/>
  <c r="S85" i="16"/>
  <c r="Y85" i="16"/>
  <c r="AH85" i="16"/>
  <c r="AQ85" i="16"/>
  <c r="AZ85" i="16"/>
  <c r="BF85" i="16"/>
  <c r="BO85" i="16"/>
  <c r="BP85" i="16" s="1"/>
  <c r="BX85" i="16"/>
  <c r="CG85" i="16"/>
  <c r="CM85" i="16"/>
  <c r="CV85" i="16"/>
  <c r="DE85" i="16"/>
  <c r="DN85" i="16"/>
  <c r="DT85" i="16"/>
  <c r="EC85" i="16"/>
  <c r="ED85" i="16" s="1"/>
  <c r="EL85" i="16"/>
  <c r="EU85" i="16"/>
  <c r="FA85" i="16"/>
  <c r="FJ85" i="16"/>
  <c r="FK85" i="16" s="1"/>
  <c r="FS85" i="16"/>
  <c r="S86" i="16"/>
  <c r="Y86" i="16"/>
  <c r="AH86" i="16"/>
  <c r="AQ86" i="16"/>
  <c r="AZ86" i="16"/>
  <c r="BF86" i="16"/>
  <c r="BO86" i="16"/>
  <c r="BP86" i="16" s="1"/>
  <c r="BX86" i="16"/>
  <c r="CG86" i="16"/>
  <c r="CM86" i="16"/>
  <c r="CV86" i="16"/>
  <c r="DE86" i="16"/>
  <c r="DN86" i="16"/>
  <c r="DT86" i="16"/>
  <c r="EC86" i="16"/>
  <c r="ED86" i="16" s="1"/>
  <c r="EL86" i="16"/>
  <c r="EU86" i="16"/>
  <c r="FA86" i="16"/>
  <c r="FJ86" i="16"/>
  <c r="FK86" i="16" s="1"/>
  <c r="FS86" i="16"/>
  <c r="S87" i="16"/>
  <c r="Y87" i="16"/>
  <c r="AH87" i="16"/>
  <c r="AI87" i="16" s="1"/>
  <c r="AQ87" i="16"/>
  <c r="AZ87" i="16"/>
  <c r="BF87" i="16"/>
  <c r="BO87" i="16"/>
  <c r="BX87" i="16"/>
  <c r="CG87" i="16"/>
  <c r="CM87" i="16"/>
  <c r="CV87" i="16"/>
  <c r="DE87" i="16"/>
  <c r="DN87" i="16"/>
  <c r="DT87" i="16"/>
  <c r="EC87" i="16"/>
  <c r="EL87" i="16"/>
  <c r="EU87" i="16"/>
  <c r="FA87" i="16"/>
  <c r="FJ87" i="16"/>
  <c r="FS87" i="16"/>
  <c r="S88" i="16"/>
  <c r="Y88" i="16"/>
  <c r="AH88" i="16"/>
  <c r="AQ88" i="16"/>
  <c r="AZ88" i="16"/>
  <c r="BF88" i="16"/>
  <c r="BO88" i="16"/>
  <c r="BX88" i="16"/>
  <c r="CG88" i="16"/>
  <c r="CM88" i="16"/>
  <c r="CV88" i="16"/>
  <c r="DE88" i="16"/>
  <c r="DN88" i="16"/>
  <c r="DT88" i="16"/>
  <c r="EC88" i="16"/>
  <c r="EL88" i="16"/>
  <c r="EU88" i="16"/>
  <c r="FA88" i="16"/>
  <c r="FJ88" i="16"/>
  <c r="FS88" i="16"/>
  <c r="S89" i="16"/>
  <c r="Y89" i="16"/>
  <c r="AH89" i="16"/>
  <c r="AI89" i="16" s="1"/>
  <c r="AQ89" i="16"/>
  <c r="AZ89" i="16"/>
  <c r="BF89" i="16"/>
  <c r="BO89" i="16"/>
  <c r="BP89" i="16" s="1"/>
  <c r="BX89" i="16"/>
  <c r="CG89" i="16"/>
  <c r="CM89" i="16"/>
  <c r="CV89" i="16"/>
  <c r="CW89" i="16" s="1"/>
  <c r="DE89" i="16"/>
  <c r="DN89" i="16"/>
  <c r="DT89" i="16"/>
  <c r="EC89" i="16"/>
  <c r="ED89" i="16" s="1"/>
  <c r="EL89" i="16"/>
  <c r="EU89" i="16"/>
  <c r="FA89" i="16"/>
  <c r="FJ89" i="16"/>
  <c r="FK89" i="16" s="1"/>
  <c r="FS89" i="16"/>
  <c r="S90" i="16"/>
  <c r="Y90" i="16"/>
  <c r="AH90" i="16"/>
  <c r="AQ90" i="16"/>
  <c r="AZ90" i="16"/>
  <c r="BF90" i="16"/>
  <c r="BO90" i="16"/>
  <c r="BP90" i="16" s="1"/>
  <c r="BX90" i="16"/>
  <c r="CG90" i="16"/>
  <c r="CM90" i="16"/>
  <c r="CV90" i="16"/>
  <c r="T55" i="81" s="1"/>
  <c r="DE90" i="16"/>
  <c r="DN90" i="16"/>
  <c r="DT90" i="16"/>
  <c r="EC90" i="16"/>
  <c r="ED90" i="16" s="1"/>
  <c r="EL90" i="16"/>
  <c r="EU90" i="16"/>
  <c r="FA90" i="16"/>
  <c r="FJ90" i="16"/>
  <c r="FS90" i="16"/>
  <c r="P94" i="16"/>
  <c r="AE94" i="16"/>
  <c r="AW94" i="16"/>
  <c r="BL94" i="16"/>
  <c r="CD94" i="16"/>
  <c r="CS94" i="16"/>
  <c r="DK94" i="16"/>
  <c r="DZ94" i="16"/>
  <c r="ER94" i="16"/>
  <c r="FG94" i="16"/>
  <c r="O100" i="16"/>
  <c r="R100" i="16" s="1"/>
  <c r="P100" i="16"/>
  <c r="U100" i="16"/>
  <c r="X100" i="16" s="1"/>
  <c r="V100" i="16"/>
  <c r="AD100" i="16"/>
  <c r="AG100" i="16" s="1"/>
  <c r="AE100" i="16"/>
  <c r="AM100" i="16"/>
  <c r="AP100" i="16" s="1"/>
  <c r="AN100" i="16"/>
  <c r="AV100" i="16"/>
  <c r="AY100" i="16" s="1"/>
  <c r="AW100" i="16"/>
  <c r="BB100" i="16"/>
  <c r="BE100" i="16" s="1"/>
  <c r="BC100" i="16"/>
  <c r="BK100" i="16"/>
  <c r="BN100" i="16" s="1"/>
  <c r="BL100" i="16"/>
  <c r="BT100" i="16"/>
  <c r="BW100" i="16" s="1"/>
  <c r="BU100" i="16"/>
  <c r="CC100" i="16"/>
  <c r="CF100" i="16" s="1"/>
  <c r="CD100" i="16"/>
  <c r="CI100" i="16"/>
  <c r="CL100" i="16" s="1"/>
  <c r="CJ100" i="16"/>
  <c r="CR100" i="16"/>
  <c r="CU100" i="16" s="1"/>
  <c r="CS100" i="16"/>
  <c r="DA100" i="16"/>
  <c r="DD100" i="16" s="1"/>
  <c r="DB100" i="16"/>
  <c r="DJ100" i="16"/>
  <c r="DM100" i="16" s="1"/>
  <c r="DK100" i="16"/>
  <c r="DP100" i="16"/>
  <c r="DS100" i="16" s="1"/>
  <c r="DQ100" i="16"/>
  <c r="DY100" i="16"/>
  <c r="EB100" i="16" s="1"/>
  <c r="DZ100" i="16"/>
  <c r="EH100" i="16"/>
  <c r="EK100" i="16" s="1"/>
  <c r="EI100" i="16"/>
  <c r="EQ100" i="16"/>
  <c r="ET100" i="16" s="1"/>
  <c r="ER100" i="16"/>
  <c r="EW100" i="16"/>
  <c r="EZ100" i="16" s="1"/>
  <c r="EX100" i="16"/>
  <c r="FF100" i="16"/>
  <c r="FI100" i="16" s="1"/>
  <c r="FG100" i="16"/>
  <c r="FO100" i="16"/>
  <c r="FR100" i="16" s="1"/>
  <c r="FP100" i="16"/>
  <c r="R101" i="16"/>
  <c r="X101" i="16"/>
  <c r="AG101" i="16"/>
  <c r="AP101" i="16"/>
  <c r="AY101" i="16"/>
  <c r="BE101" i="16"/>
  <c r="BN101" i="16"/>
  <c r="BW101" i="16"/>
  <c r="CF101" i="16"/>
  <c r="CL101" i="16"/>
  <c r="CU101" i="16"/>
  <c r="DD101" i="16"/>
  <c r="DM101" i="16"/>
  <c r="DS101" i="16"/>
  <c r="EB101" i="16"/>
  <c r="EK101" i="16"/>
  <c r="ET101" i="16"/>
  <c r="EZ101" i="16"/>
  <c r="FI101" i="16"/>
  <c r="FR101" i="16"/>
  <c r="R102" i="16"/>
  <c r="X102" i="16"/>
  <c r="AG102" i="16"/>
  <c r="AP102" i="16"/>
  <c r="AY102" i="16"/>
  <c r="BE102" i="16"/>
  <c r="BN102" i="16"/>
  <c r="BW102" i="16"/>
  <c r="CF102" i="16"/>
  <c r="CL102" i="16"/>
  <c r="CU102" i="16"/>
  <c r="DD102" i="16"/>
  <c r="DM102" i="16"/>
  <c r="DS102" i="16"/>
  <c r="EB102" i="16"/>
  <c r="EK102" i="16"/>
  <c r="ET102" i="16"/>
  <c r="EZ102" i="16"/>
  <c r="FI102" i="16"/>
  <c r="FR102" i="16"/>
  <c r="R103" i="16"/>
  <c r="X103" i="16"/>
  <c r="AG103" i="16"/>
  <c r="AP103" i="16"/>
  <c r="AY103" i="16"/>
  <c r="BE103" i="16"/>
  <c r="BN103" i="16"/>
  <c r="BW103" i="16"/>
  <c r="CF103" i="16"/>
  <c r="CL103" i="16"/>
  <c r="CU103" i="16"/>
  <c r="DD103" i="16"/>
  <c r="DM103" i="16"/>
  <c r="DS103" i="16"/>
  <c r="EB103" i="16"/>
  <c r="EK103" i="16"/>
  <c r="ET103" i="16"/>
  <c r="EZ103" i="16"/>
  <c r="FI103" i="16"/>
  <c r="FR103" i="16"/>
  <c r="R105" i="16"/>
  <c r="X105" i="16"/>
  <c r="AG105" i="16"/>
  <c r="AP105" i="16"/>
  <c r="AY105" i="16"/>
  <c r="BE105" i="16"/>
  <c r="BN105" i="16"/>
  <c r="BW105" i="16"/>
  <c r="CF105" i="16"/>
  <c r="CL105" i="16"/>
  <c r="CU105" i="16"/>
  <c r="DD105" i="16"/>
  <c r="DM105" i="16"/>
  <c r="DS105" i="16"/>
  <c r="EB105" i="16"/>
  <c r="EK105" i="16"/>
  <c r="ET105" i="16"/>
  <c r="EZ105" i="16"/>
  <c r="FI105" i="16"/>
  <c r="FR105" i="16"/>
  <c r="R106" i="16"/>
  <c r="X106" i="16"/>
  <c r="AG106" i="16"/>
  <c r="AP106" i="16"/>
  <c r="AY106" i="16"/>
  <c r="BE106" i="16"/>
  <c r="BN106" i="16"/>
  <c r="BW106" i="16"/>
  <c r="CF106" i="16"/>
  <c r="CL106" i="16"/>
  <c r="CU106" i="16"/>
  <c r="DD106" i="16"/>
  <c r="DM106" i="16"/>
  <c r="DS106" i="16"/>
  <c r="EB106" i="16"/>
  <c r="EK106" i="16"/>
  <c r="ET106" i="16"/>
  <c r="EZ106" i="16"/>
  <c r="FI106" i="16"/>
  <c r="FR106" i="16"/>
  <c r="R107" i="16"/>
  <c r="X107" i="16"/>
  <c r="AG107" i="16"/>
  <c r="AP107" i="16"/>
  <c r="AY107" i="16"/>
  <c r="BE107" i="16"/>
  <c r="BN107" i="16"/>
  <c r="BW107" i="16"/>
  <c r="CF107" i="16"/>
  <c r="CL107" i="16"/>
  <c r="CU107" i="16"/>
  <c r="DD107" i="16"/>
  <c r="DM107" i="16"/>
  <c r="DS107" i="16"/>
  <c r="EB107" i="16"/>
  <c r="EK107" i="16"/>
  <c r="ET107" i="16"/>
  <c r="EZ107" i="16"/>
  <c r="FI107" i="16"/>
  <c r="FR107" i="16"/>
  <c r="R108" i="16"/>
  <c r="X108" i="16"/>
  <c r="AG108" i="16"/>
  <c r="AP108" i="16"/>
  <c r="AY108" i="16"/>
  <c r="BE108" i="16"/>
  <c r="BN108" i="16"/>
  <c r="BW108" i="16"/>
  <c r="CF108" i="16"/>
  <c r="CL108" i="16"/>
  <c r="CU108" i="16"/>
  <c r="DD108" i="16"/>
  <c r="DM108" i="16"/>
  <c r="DS108" i="16"/>
  <c r="EB108" i="16"/>
  <c r="EK108" i="16"/>
  <c r="ET108" i="16"/>
  <c r="EZ108" i="16"/>
  <c r="FI108" i="16"/>
  <c r="FR108" i="16"/>
  <c r="R109" i="16"/>
  <c r="X109" i="16"/>
  <c r="AG109" i="16"/>
  <c r="AP109" i="16"/>
  <c r="AY109" i="16"/>
  <c r="BE109" i="16"/>
  <c r="BN109" i="16"/>
  <c r="BW109" i="16"/>
  <c r="CF109" i="16"/>
  <c r="CL109" i="16"/>
  <c r="CU109" i="16"/>
  <c r="DD109" i="16"/>
  <c r="DM109" i="16"/>
  <c r="DS109" i="16"/>
  <c r="EB109" i="16"/>
  <c r="EK109" i="16"/>
  <c r="ET109" i="16"/>
  <c r="EZ109" i="16"/>
  <c r="FI109" i="16"/>
  <c r="FR109" i="16"/>
  <c r="R110" i="16"/>
  <c r="X110" i="16"/>
  <c r="AG110" i="16"/>
  <c r="AP110" i="16"/>
  <c r="AY110" i="16"/>
  <c r="BE110" i="16"/>
  <c r="BN110" i="16"/>
  <c r="BW110" i="16"/>
  <c r="CF110" i="16"/>
  <c r="CL110" i="16"/>
  <c r="CU110" i="16"/>
  <c r="DD110" i="16"/>
  <c r="DM110" i="16"/>
  <c r="DS110" i="16"/>
  <c r="EB110" i="16"/>
  <c r="EK110" i="16"/>
  <c r="ET110" i="16"/>
  <c r="EZ110" i="16"/>
  <c r="FI110" i="16"/>
  <c r="FR110" i="16"/>
  <c r="R111" i="16"/>
  <c r="X111" i="16"/>
  <c r="AG111" i="16"/>
  <c r="AP111" i="16"/>
  <c r="AY111" i="16"/>
  <c r="BE111" i="16"/>
  <c r="BN111" i="16"/>
  <c r="BW111" i="16"/>
  <c r="CF111" i="16"/>
  <c r="CL111" i="16"/>
  <c r="CU111" i="16"/>
  <c r="DD111" i="16"/>
  <c r="DM111" i="16"/>
  <c r="DS111" i="16"/>
  <c r="EB111" i="16"/>
  <c r="EK111" i="16"/>
  <c r="ET111" i="16"/>
  <c r="EZ111" i="16"/>
  <c r="FI111" i="16"/>
  <c r="FR111" i="16"/>
  <c r="R112" i="16"/>
  <c r="X112" i="16"/>
  <c r="AG112" i="16"/>
  <c r="AP112" i="16"/>
  <c r="AY112" i="16"/>
  <c r="BE112" i="16"/>
  <c r="BN112" i="16"/>
  <c r="BW112" i="16"/>
  <c r="CF112" i="16"/>
  <c r="CL112" i="16"/>
  <c r="CU112" i="16"/>
  <c r="DD112" i="16"/>
  <c r="DM112" i="16"/>
  <c r="DS112" i="16"/>
  <c r="EB112" i="16"/>
  <c r="EK112" i="16"/>
  <c r="ET112" i="16"/>
  <c r="EZ112" i="16"/>
  <c r="FI112" i="16"/>
  <c r="FR112" i="16"/>
  <c r="R113" i="16"/>
  <c r="X113" i="16"/>
  <c r="AG113" i="16"/>
  <c r="AP113" i="16"/>
  <c r="AY113" i="16"/>
  <c r="BE113" i="16"/>
  <c r="BN113" i="16"/>
  <c r="BW113" i="16"/>
  <c r="CF113" i="16"/>
  <c r="CL113" i="16"/>
  <c r="CU113" i="16"/>
  <c r="DD113" i="16"/>
  <c r="DM113" i="16"/>
  <c r="DS113" i="16"/>
  <c r="EB113" i="16"/>
  <c r="EK113" i="16"/>
  <c r="ET113" i="16"/>
  <c r="EZ113" i="16"/>
  <c r="FI113" i="16"/>
  <c r="FR113" i="16"/>
  <c r="R114" i="16"/>
  <c r="X114" i="16"/>
  <c r="AG114" i="16"/>
  <c r="AP114" i="16"/>
  <c r="AY114" i="16"/>
  <c r="BE114" i="16"/>
  <c r="BN114" i="16"/>
  <c r="BW114" i="16"/>
  <c r="CF114" i="16"/>
  <c r="CL114" i="16"/>
  <c r="CU114" i="16"/>
  <c r="DD114" i="16"/>
  <c r="DM114" i="16"/>
  <c r="DS114" i="16"/>
  <c r="EB114" i="16"/>
  <c r="EK114" i="16"/>
  <c r="ET114" i="16"/>
  <c r="EZ114" i="16"/>
  <c r="FI114" i="16"/>
  <c r="FR114" i="16"/>
  <c r="R115" i="16"/>
  <c r="X115" i="16"/>
  <c r="AG115" i="16"/>
  <c r="AP115" i="16"/>
  <c r="AY115" i="16"/>
  <c r="BE115" i="16"/>
  <c r="BN115" i="16"/>
  <c r="BW115" i="16"/>
  <c r="CF115" i="16"/>
  <c r="CL115" i="16"/>
  <c r="CU115" i="16"/>
  <c r="DD115" i="16"/>
  <c r="DM115" i="16"/>
  <c r="DS115" i="16"/>
  <c r="EB115" i="16"/>
  <c r="EK115" i="16"/>
  <c r="ET115" i="16"/>
  <c r="EZ115" i="16"/>
  <c r="FI115" i="16"/>
  <c r="FR115" i="16"/>
  <c r="R145" i="16"/>
  <c r="X145" i="16"/>
  <c r="AG145" i="16"/>
  <c r="AP145" i="16"/>
  <c r="AY145" i="16"/>
  <c r="BE145" i="16"/>
  <c r="BN145" i="16"/>
  <c r="BW145" i="16"/>
  <c r="CF145" i="16"/>
  <c r="CL145" i="16"/>
  <c r="CU145" i="16"/>
  <c r="DD145" i="16"/>
  <c r="DM145" i="16"/>
  <c r="DS145" i="16"/>
  <c r="EB145" i="16"/>
  <c r="EK145" i="16"/>
  <c r="ET145" i="16"/>
  <c r="EZ145" i="16"/>
  <c r="FI145" i="16"/>
  <c r="FR145" i="16"/>
  <c r="R146" i="16"/>
  <c r="X146" i="16"/>
  <c r="AG146" i="16"/>
  <c r="AP146" i="16"/>
  <c r="AY146" i="16"/>
  <c r="BE146" i="16"/>
  <c r="BN146" i="16"/>
  <c r="BW146" i="16"/>
  <c r="CF146" i="16"/>
  <c r="CL146" i="16"/>
  <c r="CU146" i="16"/>
  <c r="DD146" i="16"/>
  <c r="DM146" i="16"/>
  <c r="DS146" i="16"/>
  <c r="EB146" i="16"/>
  <c r="EK146" i="16"/>
  <c r="ET146" i="16"/>
  <c r="EZ146" i="16"/>
  <c r="FI146" i="16"/>
  <c r="FR146" i="16"/>
  <c r="R147" i="16"/>
  <c r="X147" i="16"/>
  <c r="AG147" i="16"/>
  <c r="AP147" i="16"/>
  <c r="AY147" i="16"/>
  <c r="BE147" i="16"/>
  <c r="BN147" i="16"/>
  <c r="BW147" i="16"/>
  <c r="CF147" i="16"/>
  <c r="CL147" i="16"/>
  <c r="CU147" i="16"/>
  <c r="DD147" i="16"/>
  <c r="DM147" i="16"/>
  <c r="DS147" i="16"/>
  <c r="EB147" i="16"/>
  <c r="EK147" i="16"/>
  <c r="ET147" i="16"/>
  <c r="EZ147" i="16"/>
  <c r="FI147" i="16"/>
  <c r="FR147" i="16"/>
  <c r="R148" i="16"/>
  <c r="X148" i="16"/>
  <c r="AG148" i="16"/>
  <c r="AY148" i="16"/>
  <c r="BE148" i="16"/>
  <c r="BW148" i="16"/>
  <c r="CL148" i="16"/>
  <c r="CU148" i="16"/>
  <c r="DD148" i="16"/>
  <c r="DM148" i="16"/>
  <c r="EB148" i="16"/>
  <c r="EK148" i="16"/>
  <c r="ET148" i="16"/>
  <c r="EZ148" i="16"/>
  <c r="FI148" i="16"/>
  <c r="FR148" i="16"/>
  <c r="O152" i="16"/>
  <c r="P152" i="16"/>
  <c r="U152" i="16"/>
  <c r="V152" i="16"/>
  <c r="AD152" i="16"/>
  <c r="AE152" i="16"/>
  <c r="AM152" i="16"/>
  <c r="AN152" i="16"/>
  <c r="AV152" i="16"/>
  <c r="AY152" i="16" s="1"/>
  <c r="AW152" i="16"/>
  <c r="BB152" i="16"/>
  <c r="BC152" i="16"/>
  <c r="BK152" i="16"/>
  <c r="BL152" i="16"/>
  <c r="BT152" i="16"/>
  <c r="BU152" i="16"/>
  <c r="CC152" i="16"/>
  <c r="CD152" i="16"/>
  <c r="CI152" i="16"/>
  <c r="CO152" i="16" s="1"/>
  <c r="CJ152" i="16"/>
  <c r="CR152" i="16"/>
  <c r="CS152" i="16"/>
  <c r="DA152" i="16"/>
  <c r="DB152" i="16"/>
  <c r="DJ152" i="16"/>
  <c r="DK152" i="16"/>
  <c r="DP152" i="16"/>
  <c r="DQ152" i="16"/>
  <c r="DY152" i="16"/>
  <c r="DZ152" i="16"/>
  <c r="EH152" i="16"/>
  <c r="EI152" i="16"/>
  <c r="EQ152" i="16"/>
  <c r="ET152" i="16" s="1"/>
  <c r="ER152" i="16"/>
  <c r="EW152" i="16"/>
  <c r="EZ152" i="16" s="1"/>
  <c r="EX152" i="16"/>
  <c r="FF152" i="16"/>
  <c r="FG152" i="16"/>
  <c r="FO152" i="16"/>
  <c r="FR152" i="16" s="1"/>
  <c r="FP152" i="16"/>
  <c r="O153" i="16"/>
  <c r="P153" i="16"/>
  <c r="U153" i="16"/>
  <c r="V153" i="16"/>
  <c r="AD153" i="16"/>
  <c r="AE153" i="16"/>
  <c r="AM153" i="16"/>
  <c r="AN153" i="16"/>
  <c r="AV153" i="16"/>
  <c r="AW153" i="16"/>
  <c r="BB153" i="16"/>
  <c r="BE153" i="16" s="1"/>
  <c r="BC153" i="16"/>
  <c r="BK153" i="16"/>
  <c r="BQ153" i="16" s="1"/>
  <c r="BL153" i="16"/>
  <c r="BT153" i="16"/>
  <c r="BZ153" i="16" s="1"/>
  <c r="BU153" i="16"/>
  <c r="CC153" i="16"/>
  <c r="CD153" i="16"/>
  <c r="CI153" i="16"/>
  <c r="CO153" i="16" s="1"/>
  <c r="CJ153" i="16"/>
  <c r="CR153" i="16"/>
  <c r="CS153" i="16"/>
  <c r="DA153" i="16"/>
  <c r="DB153" i="16"/>
  <c r="DJ153" i="16"/>
  <c r="DM153" i="16" s="1"/>
  <c r="DK153" i="16"/>
  <c r="DP153" i="16"/>
  <c r="DQ153" i="16"/>
  <c r="DY153" i="16"/>
  <c r="DZ153" i="16"/>
  <c r="EH153" i="16"/>
  <c r="EK153" i="16" s="1"/>
  <c r="EI153" i="16"/>
  <c r="EQ153" i="16"/>
  <c r="ET153" i="16" s="1"/>
  <c r="ER153" i="16"/>
  <c r="EW153" i="16"/>
  <c r="EZ153" i="16" s="1"/>
  <c r="EX153" i="16"/>
  <c r="FF153" i="16"/>
  <c r="FL153" i="16" s="1"/>
  <c r="FG153" i="16"/>
  <c r="FO153" i="16"/>
  <c r="FP153" i="16"/>
  <c r="O154" i="16"/>
  <c r="P154" i="16"/>
  <c r="U154" i="16"/>
  <c r="V154" i="16"/>
  <c r="AD154" i="16"/>
  <c r="AE154" i="16"/>
  <c r="AM154" i="16"/>
  <c r="AN154" i="16"/>
  <c r="AV154" i="16"/>
  <c r="AY154" i="16" s="1"/>
  <c r="AW154" i="16"/>
  <c r="BB154" i="16"/>
  <c r="BC154" i="16"/>
  <c r="BK154" i="16"/>
  <c r="BL154" i="16"/>
  <c r="BT154" i="16"/>
  <c r="BW154" i="16" s="1"/>
  <c r="BU154" i="16"/>
  <c r="CC154" i="16"/>
  <c r="CF154" i="16" s="1"/>
  <c r="CD154" i="16"/>
  <c r="CI154" i="16"/>
  <c r="CJ154" i="16"/>
  <c r="CR154" i="16"/>
  <c r="CU154" i="16" s="1"/>
  <c r="CS154" i="16"/>
  <c r="DA154" i="16"/>
  <c r="DB154" i="16"/>
  <c r="DJ154" i="16"/>
  <c r="DM154" i="16" s="1"/>
  <c r="DK154" i="16"/>
  <c r="DP154" i="16"/>
  <c r="DQ154" i="16"/>
  <c r="DY154" i="16"/>
  <c r="EE154" i="16" s="1"/>
  <c r="DZ154" i="16"/>
  <c r="EH154" i="16"/>
  <c r="EI154" i="16"/>
  <c r="EQ154" i="16"/>
  <c r="ER154" i="16"/>
  <c r="EW154" i="16"/>
  <c r="EZ154" i="16" s="1"/>
  <c r="EX154" i="16"/>
  <c r="FF154" i="16"/>
  <c r="FG154" i="16"/>
  <c r="FO154" i="16"/>
  <c r="FP154" i="16"/>
  <c r="O155" i="16"/>
  <c r="P155" i="16"/>
  <c r="U155" i="16"/>
  <c r="V155" i="16"/>
  <c r="AD155" i="16"/>
  <c r="AE155" i="16"/>
  <c r="AM155" i="16"/>
  <c r="AN155" i="16"/>
  <c r="AV155" i="16"/>
  <c r="AY155" i="16" s="1"/>
  <c r="AW155" i="16"/>
  <c r="BB155" i="16"/>
  <c r="BH155" i="16" s="1"/>
  <c r="BC155" i="16"/>
  <c r="BK155" i="16"/>
  <c r="BQ155" i="16" s="1"/>
  <c r="BL155" i="16"/>
  <c r="BT155" i="16"/>
  <c r="BZ155" i="16" s="1"/>
  <c r="BU155" i="16"/>
  <c r="CC155" i="16"/>
  <c r="CF155" i="16" s="1"/>
  <c r="CD155" i="16"/>
  <c r="CI155" i="16"/>
  <c r="CJ155" i="16"/>
  <c r="CR155" i="16"/>
  <c r="CX155" i="16" s="1"/>
  <c r="CS155" i="16"/>
  <c r="DA155" i="16"/>
  <c r="DD155" i="16" s="1"/>
  <c r="DB155" i="16"/>
  <c r="DJ155" i="16"/>
  <c r="DK155" i="16"/>
  <c r="DP155" i="16"/>
  <c r="DQ155" i="16"/>
  <c r="DY155" i="16"/>
  <c r="DZ155" i="16"/>
  <c r="EH155" i="16"/>
  <c r="EN155" i="16" s="1"/>
  <c r="EI155" i="16"/>
  <c r="EQ155" i="16"/>
  <c r="ET155" i="16" s="1"/>
  <c r="ER155" i="16"/>
  <c r="EW155" i="16"/>
  <c r="EZ155" i="16" s="1"/>
  <c r="EX155" i="16"/>
  <c r="FF155" i="16"/>
  <c r="FL155" i="16" s="1"/>
  <c r="FG155" i="16"/>
  <c r="FO155" i="16"/>
  <c r="FP155" i="16"/>
  <c r="O158" i="16"/>
  <c r="P158" i="16"/>
  <c r="U158" i="16"/>
  <c r="W158" i="16" s="1"/>
  <c r="V158" i="16"/>
  <c r="AD158" i="16"/>
  <c r="AE158" i="16"/>
  <c r="AM158" i="16"/>
  <c r="AO158" i="16" s="1"/>
  <c r="AN158" i="16"/>
  <c r="AV158" i="16"/>
  <c r="AW158" i="16"/>
  <c r="BB158" i="16"/>
  <c r="BC158" i="16"/>
  <c r="BK158" i="16"/>
  <c r="BM158" i="16" s="1"/>
  <c r="BL158" i="16"/>
  <c r="BT158" i="16"/>
  <c r="BU158" i="16"/>
  <c r="CC158" i="16"/>
  <c r="CD158" i="16"/>
  <c r="CI158" i="16"/>
  <c r="CJ158" i="16"/>
  <c r="CR158" i="16"/>
  <c r="CT158" i="16" s="1"/>
  <c r="CS158" i="16"/>
  <c r="DA158" i="16"/>
  <c r="DB158" i="16"/>
  <c r="DJ158" i="16"/>
  <c r="DK158" i="16"/>
  <c r="DP158" i="16"/>
  <c r="DQ158" i="16"/>
  <c r="DY158" i="16"/>
  <c r="EA158" i="16" s="1"/>
  <c r="DZ158" i="16"/>
  <c r="EH158" i="16"/>
  <c r="EI158" i="16"/>
  <c r="EQ158" i="16"/>
  <c r="ER158" i="16"/>
  <c r="EW158" i="16"/>
  <c r="EX158" i="16"/>
  <c r="FF158" i="16"/>
  <c r="FG158" i="16"/>
  <c r="FO158" i="16"/>
  <c r="FP158" i="16"/>
  <c r="S173" i="16"/>
  <c r="Y173" i="16"/>
  <c r="AH173" i="16"/>
  <c r="AQ173" i="16"/>
  <c r="AZ173" i="16"/>
  <c r="BF173" i="16"/>
  <c r="BO173" i="16"/>
  <c r="BX173" i="16"/>
  <c r="CG173" i="16"/>
  <c r="CM173" i="16"/>
  <c r="CV173" i="16"/>
  <c r="DE173" i="16"/>
  <c r="DN173" i="16"/>
  <c r="DT173" i="16"/>
  <c r="EC173" i="16"/>
  <c r="EL173" i="16"/>
  <c r="EU173" i="16"/>
  <c r="FA173" i="16"/>
  <c r="FJ173" i="16"/>
  <c r="FS173" i="16"/>
  <c r="S174" i="16"/>
  <c r="Y174" i="16"/>
  <c r="AH174" i="16"/>
  <c r="AQ174" i="16"/>
  <c r="AZ174" i="16"/>
  <c r="BF174" i="16"/>
  <c r="BO174" i="16"/>
  <c r="N59" i="81" s="1"/>
  <c r="BX174" i="16"/>
  <c r="CG174" i="16"/>
  <c r="M12" i="81" s="1"/>
  <c r="CM174" i="16"/>
  <c r="N36" i="81" s="1"/>
  <c r="CV174" i="16"/>
  <c r="N60" i="81" s="1"/>
  <c r="DE174" i="16"/>
  <c r="N84" i="81" s="1"/>
  <c r="DN174" i="16"/>
  <c r="M13" i="81" s="1"/>
  <c r="DT174" i="16"/>
  <c r="N37" i="81" s="1"/>
  <c r="EC174" i="16"/>
  <c r="N61" i="81" s="1"/>
  <c r="EL174" i="16"/>
  <c r="N85" i="81" s="1"/>
  <c r="EU174" i="16"/>
  <c r="M14" i="81" s="1"/>
  <c r="FA174" i="16"/>
  <c r="N38" i="81" s="1"/>
  <c r="FJ174" i="16"/>
  <c r="N62" i="81" s="1"/>
  <c r="FS174" i="16"/>
  <c r="N86" i="81" s="1"/>
  <c r="S175" i="16"/>
  <c r="Y175" i="16"/>
  <c r="Z175" i="16" s="1"/>
  <c r="AH175" i="16"/>
  <c r="AI175" i="16" s="1"/>
  <c r="AQ175" i="16"/>
  <c r="AZ175" i="16"/>
  <c r="BF175" i="16"/>
  <c r="BG175" i="16" s="1"/>
  <c r="BO175" i="16"/>
  <c r="BP175" i="16" s="1"/>
  <c r="BX175" i="16"/>
  <c r="CG175" i="16"/>
  <c r="CM175" i="16"/>
  <c r="CN175" i="16" s="1"/>
  <c r="CV175" i="16"/>
  <c r="CW175" i="16" s="1"/>
  <c r="DE175" i="16"/>
  <c r="DN175" i="16"/>
  <c r="DT175" i="16"/>
  <c r="DU175" i="16" s="1"/>
  <c r="EC175" i="16"/>
  <c r="ED175" i="16" s="1"/>
  <c r="EL175" i="16"/>
  <c r="EU175" i="16"/>
  <c r="FA175" i="16"/>
  <c r="FB175" i="16" s="1"/>
  <c r="FJ175" i="16"/>
  <c r="FK175" i="16" s="1"/>
  <c r="FS175" i="16"/>
  <c r="S176" i="16"/>
  <c r="Y176" i="16"/>
  <c r="Z176" i="16" s="1"/>
  <c r="AH176" i="16"/>
  <c r="AI176" i="16" s="1"/>
  <c r="AQ176" i="16"/>
  <c r="AZ176" i="16"/>
  <c r="BF176" i="16"/>
  <c r="BG176" i="16" s="1"/>
  <c r="BO176" i="16"/>
  <c r="BP176" i="16" s="1"/>
  <c r="BX176" i="16"/>
  <c r="CG176" i="16"/>
  <c r="CM176" i="16"/>
  <c r="CN176" i="16" s="1"/>
  <c r="CV176" i="16"/>
  <c r="CW176" i="16" s="1"/>
  <c r="DE176" i="16"/>
  <c r="DN176" i="16"/>
  <c r="DT176" i="16"/>
  <c r="DU176" i="16" s="1"/>
  <c r="EC176" i="16"/>
  <c r="ED176" i="16" s="1"/>
  <c r="EL176" i="16"/>
  <c r="EU176" i="16"/>
  <c r="FA176" i="16"/>
  <c r="FB176" i="16" s="1"/>
  <c r="FJ176" i="16"/>
  <c r="FK176" i="16" s="1"/>
  <c r="FS176" i="16"/>
  <c r="S177" i="16"/>
  <c r="P10" i="81" s="1"/>
  <c r="Y177" i="16"/>
  <c r="Z177" i="16" s="1"/>
  <c r="AH177" i="16"/>
  <c r="AQ177" i="16"/>
  <c r="AZ177" i="16"/>
  <c r="BF177" i="16"/>
  <c r="BG177" i="16" s="1"/>
  <c r="BO177" i="16"/>
  <c r="BX177" i="16"/>
  <c r="CG177" i="16"/>
  <c r="CM177" i="16"/>
  <c r="CN177" i="16" s="1"/>
  <c r="CV177" i="16"/>
  <c r="DE177" i="16"/>
  <c r="DN177" i="16"/>
  <c r="DT177" i="16"/>
  <c r="DU177" i="16" s="1"/>
  <c r="EC177" i="16"/>
  <c r="EL177" i="16"/>
  <c r="EU177" i="16"/>
  <c r="FA177" i="16"/>
  <c r="FB177" i="16" s="1"/>
  <c r="FJ177" i="16"/>
  <c r="FS177" i="16"/>
  <c r="S178" i="16"/>
  <c r="Y178" i="16"/>
  <c r="Z178" i="16" s="1"/>
  <c r="AH178" i="16"/>
  <c r="AQ178" i="16"/>
  <c r="AZ178" i="16"/>
  <c r="BF178" i="16"/>
  <c r="BG178" i="16" s="1"/>
  <c r="BO178" i="16"/>
  <c r="BX178" i="16"/>
  <c r="CG178" i="16"/>
  <c r="CM178" i="16"/>
  <c r="CN178" i="16" s="1"/>
  <c r="CV178" i="16"/>
  <c r="DE178" i="16"/>
  <c r="DN178" i="16"/>
  <c r="DT178" i="16"/>
  <c r="DU178" i="16" s="1"/>
  <c r="EC178" i="16"/>
  <c r="EL178" i="16"/>
  <c r="EU178" i="16"/>
  <c r="EV178" i="16" s="1"/>
  <c r="FA178" i="16"/>
  <c r="FB178" i="16" s="1"/>
  <c r="FJ178" i="16"/>
  <c r="FS178" i="16"/>
  <c r="S179" i="16"/>
  <c r="Y179" i="16"/>
  <c r="S34" i="81" s="1"/>
  <c r="AH179" i="16"/>
  <c r="AQ179" i="16"/>
  <c r="AZ179" i="16"/>
  <c r="BF179" i="16"/>
  <c r="BG179" i="16" s="1"/>
  <c r="BO179" i="16"/>
  <c r="BX179" i="16"/>
  <c r="CG179" i="16"/>
  <c r="CM179" i="16"/>
  <c r="CN179" i="16" s="1"/>
  <c r="CV179" i="16"/>
  <c r="DE179" i="16"/>
  <c r="DN179" i="16"/>
  <c r="DT179" i="16"/>
  <c r="DU179" i="16" s="1"/>
  <c r="EC179" i="16"/>
  <c r="EL179" i="16"/>
  <c r="EU179" i="16"/>
  <c r="FA179" i="16"/>
  <c r="FB179" i="16" s="1"/>
  <c r="FJ179" i="16"/>
  <c r="FS179" i="16"/>
  <c r="S180" i="16"/>
  <c r="Y180" i="16"/>
  <c r="Z180" i="16" s="1"/>
  <c r="AH180" i="16"/>
  <c r="AQ180" i="16"/>
  <c r="AZ180" i="16"/>
  <c r="BF180" i="16"/>
  <c r="BG180" i="16" s="1"/>
  <c r="BO180" i="16"/>
  <c r="BX180" i="16"/>
  <c r="CG180" i="16"/>
  <c r="CM180" i="16"/>
  <c r="CN180" i="16" s="1"/>
  <c r="CV180" i="16"/>
  <c r="DE180" i="16"/>
  <c r="DN180" i="16"/>
  <c r="DT180" i="16"/>
  <c r="DU180" i="16" s="1"/>
  <c r="EC180" i="16"/>
  <c r="EL180" i="16"/>
  <c r="EU180" i="16"/>
  <c r="FA180" i="16"/>
  <c r="FB180" i="16" s="1"/>
  <c r="FJ180" i="16"/>
  <c r="FS180" i="16"/>
  <c r="P184" i="16"/>
  <c r="AE184" i="16"/>
  <c r="AW184" i="16"/>
  <c r="BL184" i="16"/>
  <c r="CD184" i="16"/>
  <c r="CS184" i="16"/>
  <c r="DK184" i="16"/>
  <c r="DZ184" i="16"/>
  <c r="ER184" i="16"/>
  <c r="FG184" i="16"/>
  <c r="O190" i="16"/>
  <c r="R190" i="16" s="1"/>
  <c r="P190" i="16"/>
  <c r="U190" i="16"/>
  <c r="X190" i="16" s="1"/>
  <c r="V190" i="16"/>
  <c r="AD190" i="16"/>
  <c r="AG190" i="16" s="1"/>
  <c r="AE190" i="16"/>
  <c r="AM190" i="16"/>
  <c r="AP190" i="16" s="1"/>
  <c r="AN190" i="16"/>
  <c r="AV190" i="16"/>
  <c r="AY190" i="16" s="1"/>
  <c r="AW190" i="16"/>
  <c r="BB190" i="16"/>
  <c r="BE190" i="16" s="1"/>
  <c r="BC190" i="16"/>
  <c r="BK190" i="16"/>
  <c r="BN190" i="16" s="1"/>
  <c r="BL190" i="16"/>
  <c r="BT190" i="16"/>
  <c r="BW190" i="16" s="1"/>
  <c r="BU190" i="16"/>
  <c r="CC190" i="16"/>
  <c r="CF190" i="16" s="1"/>
  <c r="CD190" i="16"/>
  <c r="CI190" i="16"/>
  <c r="CL190" i="16" s="1"/>
  <c r="CJ190" i="16"/>
  <c r="CR190" i="16"/>
  <c r="CU190" i="16" s="1"/>
  <c r="CS190" i="16"/>
  <c r="DA190" i="16"/>
  <c r="DD190" i="16" s="1"/>
  <c r="DB190" i="16"/>
  <c r="DJ190" i="16"/>
  <c r="DM190" i="16" s="1"/>
  <c r="DK190" i="16"/>
  <c r="DP190" i="16"/>
  <c r="DS190" i="16" s="1"/>
  <c r="DQ190" i="16"/>
  <c r="DY190" i="16"/>
  <c r="EB190" i="16" s="1"/>
  <c r="DZ190" i="16"/>
  <c r="EH190" i="16"/>
  <c r="EK190" i="16" s="1"/>
  <c r="EI190" i="16"/>
  <c r="EQ190" i="16"/>
  <c r="ET190" i="16" s="1"/>
  <c r="ER190" i="16"/>
  <c r="EW190" i="16"/>
  <c r="EZ190" i="16" s="1"/>
  <c r="EX190" i="16"/>
  <c r="FF190" i="16"/>
  <c r="FI190" i="16" s="1"/>
  <c r="FG190" i="16"/>
  <c r="FO190" i="16"/>
  <c r="FR190" i="16" s="1"/>
  <c r="FP190" i="16"/>
  <c r="R191" i="16"/>
  <c r="X191" i="16"/>
  <c r="AG191" i="16"/>
  <c r="AP191" i="16"/>
  <c r="AY191" i="16"/>
  <c r="BE191" i="16"/>
  <c r="BN191" i="16"/>
  <c r="BW191" i="16"/>
  <c r="CF191" i="16"/>
  <c r="CL191" i="16"/>
  <c r="CU191" i="16"/>
  <c r="DD191" i="16"/>
  <c r="DM191" i="16"/>
  <c r="DS191" i="16"/>
  <c r="EB191" i="16"/>
  <c r="EK191" i="16"/>
  <c r="ET191" i="16"/>
  <c r="EZ191" i="16"/>
  <c r="FI191" i="16"/>
  <c r="FR191" i="16"/>
  <c r="R192" i="16"/>
  <c r="X192" i="16"/>
  <c r="AG192" i="16"/>
  <c r="AP192" i="16"/>
  <c r="AY192" i="16"/>
  <c r="BE192" i="16"/>
  <c r="BN192" i="16"/>
  <c r="BW192" i="16"/>
  <c r="CF192" i="16"/>
  <c r="CL192" i="16"/>
  <c r="CU192" i="16"/>
  <c r="DD192" i="16"/>
  <c r="DM192" i="16"/>
  <c r="DS192" i="16"/>
  <c r="EB192" i="16"/>
  <c r="EK192" i="16"/>
  <c r="ET192" i="16"/>
  <c r="EZ192" i="16"/>
  <c r="FI192" i="16"/>
  <c r="FR192" i="16"/>
  <c r="R193" i="16"/>
  <c r="X193" i="16"/>
  <c r="AG193" i="16"/>
  <c r="AP193" i="16"/>
  <c r="AY193" i="16"/>
  <c r="BE193" i="16"/>
  <c r="BN193" i="16"/>
  <c r="BW193" i="16"/>
  <c r="CF193" i="16"/>
  <c r="CL193" i="16"/>
  <c r="CU193" i="16"/>
  <c r="DD193" i="16"/>
  <c r="DM193" i="16"/>
  <c r="DS193" i="16"/>
  <c r="EB193" i="16"/>
  <c r="EK193" i="16"/>
  <c r="ET193" i="16"/>
  <c r="EZ193" i="16"/>
  <c r="FI193" i="16"/>
  <c r="FR193" i="16"/>
  <c r="R195" i="16"/>
  <c r="X195" i="16"/>
  <c r="AG195" i="16"/>
  <c r="AP195" i="16"/>
  <c r="AY195" i="16"/>
  <c r="BE195" i="16"/>
  <c r="BN195" i="16"/>
  <c r="BW195" i="16"/>
  <c r="CF195" i="16"/>
  <c r="CL195" i="16"/>
  <c r="CU195" i="16"/>
  <c r="DD195" i="16"/>
  <c r="DM195" i="16"/>
  <c r="DS195" i="16"/>
  <c r="EB195" i="16"/>
  <c r="EK195" i="16"/>
  <c r="ET195" i="16"/>
  <c r="EZ195" i="16"/>
  <c r="FI195" i="16"/>
  <c r="FR195" i="16"/>
  <c r="R196" i="16"/>
  <c r="X196" i="16"/>
  <c r="AG196" i="16"/>
  <c r="AP196" i="16"/>
  <c r="AY196" i="16"/>
  <c r="BE196" i="16"/>
  <c r="BN196" i="16"/>
  <c r="BW196" i="16"/>
  <c r="CF196" i="16"/>
  <c r="CL196" i="16"/>
  <c r="CU196" i="16"/>
  <c r="DD196" i="16"/>
  <c r="DM196" i="16"/>
  <c r="DS196" i="16"/>
  <c r="EB196" i="16"/>
  <c r="EK196" i="16"/>
  <c r="ET196" i="16"/>
  <c r="EZ196" i="16"/>
  <c r="FI196" i="16"/>
  <c r="FR196" i="16"/>
  <c r="R197" i="16"/>
  <c r="X197" i="16"/>
  <c r="AG197" i="16"/>
  <c r="AP197" i="16"/>
  <c r="AY197" i="16"/>
  <c r="BE197" i="16"/>
  <c r="BN197" i="16"/>
  <c r="BW197" i="16"/>
  <c r="CF197" i="16"/>
  <c r="CL197" i="16"/>
  <c r="CU197" i="16"/>
  <c r="DD197" i="16"/>
  <c r="DM197" i="16"/>
  <c r="DS197" i="16"/>
  <c r="EB197" i="16"/>
  <c r="EK197" i="16"/>
  <c r="ET197" i="16"/>
  <c r="EZ197" i="16"/>
  <c r="FI197" i="16"/>
  <c r="FR197" i="16"/>
  <c r="R198" i="16"/>
  <c r="X198" i="16"/>
  <c r="AG198" i="16"/>
  <c r="AP198" i="16"/>
  <c r="AY198" i="16"/>
  <c r="BE198" i="16"/>
  <c r="BN198" i="16"/>
  <c r="BW198" i="16"/>
  <c r="CF198" i="16"/>
  <c r="CL198" i="16"/>
  <c r="CU198" i="16"/>
  <c r="DD198" i="16"/>
  <c r="DM198" i="16"/>
  <c r="DS198" i="16"/>
  <c r="EB198" i="16"/>
  <c r="EK198" i="16"/>
  <c r="ET198" i="16"/>
  <c r="EZ198" i="16"/>
  <c r="FI198" i="16"/>
  <c r="FR198" i="16"/>
  <c r="R199" i="16"/>
  <c r="X199" i="16"/>
  <c r="AG199" i="16"/>
  <c r="AP199" i="16"/>
  <c r="AY199" i="16"/>
  <c r="BE199" i="16"/>
  <c r="BN199" i="16"/>
  <c r="BW199" i="16"/>
  <c r="CF199" i="16"/>
  <c r="CL199" i="16"/>
  <c r="CU199" i="16"/>
  <c r="DD199" i="16"/>
  <c r="DM199" i="16"/>
  <c r="DS199" i="16"/>
  <c r="EB199" i="16"/>
  <c r="EK199" i="16"/>
  <c r="ET199" i="16"/>
  <c r="EZ199" i="16"/>
  <c r="FI199" i="16"/>
  <c r="FR199" i="16"/>
  <c r="R200" i="16"/>
  <c r="X200" i="16"/>
  <c r="AG200" i="16"/>
  <c r="AP200" i="16"/>
  <c r="AY200" i="16"/>
  <c r="BE200" i="16"/>
  <c r="BN200" i="16"/>
  <c r="BW200" i="16"/>
  <c r="CF200" i="16"/>
  <c r="CL200" i="16"/>
  <c r="CU200" i="16"/>
  <c r="DD200" i="16"/>
  <c r="DM200" i="16"/>
  <c r="DS200" i="16"/>
  <c r="EB200" i="16"/>
  <c r="EK200" i="16"/>
  <c r="ET200" i="16"/>
  <c r="EZ200" i="16"/>
  <c r="FI200" i="16"/>
  <c r="FR200" i="16"/>
  <c r="R201" i="16"/>
  <c r="X201" i="16"/>
  <c r="AG201" i="16"/>
  <c r="AP201" i="16"/>
  <c r="AY201" i="16"/>
  <c r="BE201" i="16"/>
  <c r="BN201" i="16"/>
  <c r="BW201" i="16"/>
  <c r="CF201" i="16"/>
  <c r="CL201" i="16"/>
  <c r="CU201" i="16"/>
  <c r="DD201" i="16"/>
  <c r="DM201" i="16"/>
  <c r="DS201" i="16"/>
  <c r="EB201" i="16"/>
  <c r="EK201" i="16"/>
  <c r="ET201" i="16"/>
  <c r="EZ201" i="16"/>
  <c r="FI201" i="16"/>
  <c r="FR201" i="16"/>
  <c r="R202" i="16"/>
  <c r="X202" i="16"/>
  <c r="AG202" i="16"/>
  <c r="AP202" i="16"/>
  <c r="AY202" i="16"/>
  <c r="BE202" i="16"/>
  <c r="BN202" i="16"/>
  <c r="BW202" i="16"/>
  <c r="CF202" i="16"/>
  <c r="CL202" i="16"/>
  <c r="CU202" i="16"/>
  <c r="DD202" i="16"/>
  <c r="DM202" i="16"/>
  <c r="DS202" i="16"/>
  <c r="EB202" i="16"/>
  <c r="EK202" i="16"/>
  <c r="ET202" i="16"/>
  <c r="EZ202" i="16"/>
  <c r="FI202" i="16"/>
  <c r="FR202" i="16"/>
  <c r="R203" i="16"/>
  <c r="X203" i="16"/>
  <c r="AG203" i="16"/>
  <c r="AP203" i="16"/>
  <c r="AY203" i="16"/>
  <c r="BE203" i="16"/>
  <c r="BN203" i="16"/>
  <c r="BW203" i="16"/>
  <c r="CF203" i="16"/>
  <c r="CL203" i="16"/>
  <c r="CU203" i="16"/>
  <c r="DD203" i="16"/>
  <c r="DM203" i="16"/>
  <c r="DS203" i="16"/>
  <c r="EB203" i="16"/>
  <c r="EK203" i="16"/>
  <c r="ET203" i="16"/>
  <c r="EZ203" i="16"/>
  <c r="FI203" i="16"/>
  <c r="FR203" i="16"/>
  <c r="R204" i="16"/>
  <c r="X204" i="16"/>
  <c r="AG204" i="16"/>
  <c r="AP204" i="16"/>
  <c r="AY204" i="16"/>
  <c r="BE204" i="16"/>
  <c r="BN204" i="16"/>
  <c r="BW204" i="16"/>
  <c r="CF204" i="16"/>
  <c r="CL204" i="16"/>
  <c r="CU204" i="16"/>
  <c r="DD204" i="16"/>
  <c r="DM204" i="16"/>
  <c r="DS204" i="16"/>
  <c r="EB204" i="16"/>
  <c r="EK204" i="16"/>
  <c r="ET204" i="16"/>
  <c r="EZ204" i="16"/>
  <c r="FI204" i="16"/>
  <c r="FR204" i="16"/>
  <c r="R205" i="16"/>
  <c r="X205" i="16"/>
  <c r="AG205" i="16"/>
  <c r="AP205" i="16"/>
  <c r="AY205" i="16"/>
  <c r="BE205" i="16"/>
  <c r="BN205" i="16"/>
  <c r="BW205" i="16"/>
  <c r="CF205" i="16"/>
  <c r="CL205" i="16"/>
  <c r="CU205" i="16"/>
  <c r="DD205" i="16"/>
  <c r="DM205" i="16"/>
  <c r="DS205" i="16"/>
  <c r="EB205" i="16"/>
  <c r="EK205" i="16"/>
  <c r="ET205" i="16"/>
  <c r="EZ205" i="16"/>
  <c r="FI205" i="16"/>
  <c r="FR205" i="16"/>
  <c r="R235" i="16"/>
  <c r="X235" i="16"/>
  <c r="AG235" i="16"/>
  <c r="AP235" i="16"/>
  <c r="AY235" i="16"/>
  <c r="BE235" i="16"/>
  <c r="BN235" i="16"/>
  <c r="BW235" i="16"/>
  <c r="CF235" i="16"/>
  <c r="CL235" i="16"/>
  <c r="CU235" i="16"/>
  <c r="DD235" i="16"/>
  <c r="DM235" i="16"/>
  <c r="DS235" i="16"/>
  <c r="EB235" i="16"/>
  <c r="EK235" i="16"/>
  <c r="ET235" i="16"/>
  <c r="EZ235" i="16"/>
  <c r="FI235" i="16"/>
  <c r="FR235" i="16"/>
  <c r="R236" i="16"/>
  <c r="X236" i="16"/>
  <c r="AG236" i="16"/>
  <c r="AP236" i="16"/>
  <c r="AY236" i="16"/>
  <c r="BE236" i="16"/>
  <c r="BN236" i="16"/>
  <c r="BW236" i="16"/>
  <c r="CF236" i="16"/>
  <c r="CL236" i="16"/>
  <c r="CU236" i="16"/>
  <c r="DD236" i="16"/>
  <c r="DM236" i="16"/>
  <c r="DS236" i="16"/>
  <c r="EB236" i="16"/>
  <c r="EK236" i="16"/>
  <c r="ET236" i="16"/>
  <c r="EZ236" i="16"/>
  <c r="FI236" i="16"/>
  <c r="FR236" i="16"/>
  <c r="R237" i="16"/>
  <c r="X237" i="16"/>
  <c r="AG237" i="16"/>
  <c r="AP237" i="16"/>
  <c r="AY237" i="16"/>
  <c r="BE237" i="16"/>
  <c r="BN237" i="16"/>
  <c r="BW237" i="16"/>
  <c r="CF237" i="16"/>
  <c r="CL237" i="16"/>
  <c r="CU237" i="16"/>
  <c r="DD237" i="16"/>
  <c r="DM237" i="16"/>
  <c r="DS237" i="16"/>
  <c r="EB237" i="16"/>
  <c r="EK237" i="16"/>
  <c r="ET237" i="16"/>
  <c r="EZ237" i="16"/>
  <c r="FI237" i="16"/>
  <c r="FR237" i="16"/>
  <c r="R238" i="16"/>
  <c r="X238" i="16"/>
  <c r="AG238" i="16"/>
  <c r="AP238" i="16"/>
  <c r="AY238" i="16"/>
  <c r="BE238" i="16"/>
  <c r="BN238" i="16"/>
  <c r="BW238" i="16"/>
  <c r="CF238" i="16"/>
  <c r="CL238" i="16"/>
  <c r="CU238" i="16"/>
  <c r="DD238" i="16"/>
  <c r="DM238" i="16"/>
  <c r="DS238" i="16"/>
  <c r="EB238" i="16"/>
  <c r="EK238" i="16"/>
  <c r="ET238" i="16"/>
  <c r="EZ238" i="16"/>
  <c r="FI238" i="16"/>
  <c r="FR238" i="16"/>
  <c r="O242" i="16"/>
  <c r="R242" i="16" s="1"/>
  <c r="P242" i="16"/>
  <c r="U242" i="16"/>
  <c r="V242" i="16"/>
  <c r="AD242" i="16"/>
  <c r="AE242" i="16"/>
  <c r="AM242" i="16"/>
  <c r="AS242" i="16" s="1"/>
  <c r="AN242" i="16"/>
  <c r="AV242" i="16"/>
  <c r="AY242" i="16" s="1"/>
  <c r="AW242" i="16"/>
  <c r="BB242" i="16"/>
  <c r="BC242" i="16"/>
  <c r="BK242" i="16"/>
  <c r="BQ242" i="16" s="1"/>
  <c r="BL242" i="16"/>
  <c r="BT242" i="16"/>
  <c r="BW242" i="16" s="1"/>
  <c r="BU242" i="16"/>
  <c r="CC242" i="16"/>
  <c r="CD242" i="16"/>
  <c r="CI242" i="16"/>
  <c r="CL242" i="16" s="1"/>
  <c r="CJ242" i="16"/>
  <c r="CR242" i="16"/>
  <c r="CS242" i="16"/>
  <c r="DA242" i="16"/>
  <c r="DB242" i="16"/>
  <c r="DJ242" i="16"/>
  <c r="DM242" i="16" s="1"/>
  <c r="DK242" i="16"/>
  <c r="DP242" i="16"/>
  <c r="DS242" i="16" s="1"/>
  <c r="DQ242" i="16"/>
  <c r="DY242" i="16"/>
  <c r="EE242" i="16" s="1"/>
  <c r="DZ242" i="16"/>
  <c r="EH242" i="16"/>
  <c r="EI242" i="16"/>
  <c r="EQ242" i="16"/>
  <c r="ET242" i="16" s="1"/>
  <c r="ER242" i="16"/>
  <c r="EW242" i="16"/>
  <c r="EX242" i="16"/>
  <c r="FF242" i="16"/>
  <c r="FI242" i="16" s="1"/>
  <c r="FG242" i="16"/>
  <c r="FO242" i="16"/>
  <c r="FR242" i="16" s="1"/>
  <c r="FP242" i="16"/>
  <c r="O243" i="16"/>
  <c r="R243" i="16" s="1"/>
  <c r="P243" i="16"/>
  <c r="U243" i="16"/>
  <c r="V243" i="16"/>
  <c r="AD243" i="16"/>
  <c r="AE243" i="16"/>
  <c r="AM243" i="16"/>
  <c r="AN243" i="16"/>
  <c r="AV243" i="16"/>
  <c r="AY243" i="16" s="1"/>
  <c r="AW243" i="16"/>
  <c r="BB243" i="16"/>
  <c r="BC243" i="16"/>
  <c r="BK243" i="16"/>
  <c r="BQ243" i="16" s="1"/>
  <c r="BL243" i="16"/>
  <c r="BT243" i="16"/>
  <c r="BZ243" i="16" s="1"/>
  <c r="BU243" i="16"/>
  <c r="CC243" i="16"/>
  <c r="CF243" i="16" s="1"/>
  <c r="CD243" i="16"/>
  <c r="CI243" i="16"/>
  <c r="CJ243" i="16"/>
  <c r="CR243" i="16"/>
  <c r="CX243" i="16" s="1"/>
  <c r="CS243" i="16"/>
  <c r="DA243" i="16"/>
  <c r="DB243" i="16"/>
  <c r="DJ243" i="16"/>
  <c r="DK243" i="16"/>
  <c r="DP243" i="16"/>
  <c r="DS243" i="16" s="1"/>
  <c r="DQ243" i="16"/>
  <c r="DY243" i="16"/>
  <c r="EE243" i="16" s="1"/>
  <c r="DZ243" i="16"/>
  <c r="EH243" i="16"/>
  <c r="EI243" i="16"/>
  <c r="EQ243" i="16"/>
  <c r="ET243" i="16" s="1"/>
  <c r="ER243" i="16"/>
  <c r="EW243" i="16"/>
  <c r="EX243" i="16"/>
  <c r="FF243" i="16"/>
  <c r="FG243" i="16"/>
  <c r="FO243" i="16"/>
  <c r="FP243" i="16"/>
  <c r="O244" i="16"/>
  <c r="R244" i="16" s="1"/>
  <c r="P244" i="16"/>
  <c r="U244" i="16"/>
  <c r="V244" i="16"/>
  <c r="AD244" i="16"/>
  <c r="AG244" i="16" s="1"/>
  <c r="AE244" i="16"/>
  <c r="AM244" i="16"/>
  <c r="AN244" i="16"/>
  <c r="AV244" i="16"/>
  <c r="AY244" i="16" s="1"/>
  <c r="AW244" i="16"/>
  <c r="BB244" i="16"/>
  <c r="BC244" i="16"/>
  <c r="BK244" i="16"/>
  <c r="BN244" i="16" s="1"/>
  <c r="BL244" i="16"/>
  <c r="BT244" i="16"/>
  <c r="BU244" i="16"/>
  <c r="CC244" i="16"/>
  <c r="CF244" i="16" s="1"/>
  <c r="CD244" i="16"/>
  <c r="CI244" i="16"/>
  <c r="CO244" i="16" s="1"/>
  <c r="CJ244" i="16"/>
  <c r="CR244" i="16"/>
  <c r="CS244" i="16"/>
  <c r="DA244" i="16"/>
  <c r="DB244" i="16"/>
  <c r="DJ244" i="16"/>
  <c r="DM244" i="16" s="1"/>
  <c r="DK244" i="16"/>
  <c r="DP244" i="16"/>
  <c r="DQ244" i="16"/>
  <c r="DY244" i="16"/>
  <c r="DZ244" i="16"/>
  <c r="EH244" i="16"/>
  <c r="EK244" i="16" s="1"/>
  <c r="EI244" i="16"/>
  <c r="EQ244" i="16"/>
  <c r="ET244" i="16" s="1"/>
  <c r="ER244" i="16"/>
  <c r="EW244" i="16"/>
  <c r="EX244" i="16"/>
  <c r="FF244" i="16"/>
  <c r="FG244" i="16"/>
  <c r="FO244" i="16"/>
  <c r="FU244" i="16" s="1"/>
  <c r="FP244" i="16"/>
  <c r="O245" i="16"/>
  <c r="R245" i="16" s="1"/>
  <c r="P245" i="16"/>
  <c r="U245" i="16"/>
  <c r="V245" i="16"/>
  <c r="AD245" i="16"/>
  <c r="AJ245" i="16" s="1"/>
  <c r="AE245" i="16"/>
  <c r="AM245" i="16"/>
  <c r="AN245" i="16"/>
  <c r="AV245" i="16"/>
  <c r="AY245" i="16" s="1"/>
  <c r="AW245" i="16"/>
  <c r="BB245" i="16"/>
  <c r="BC245" i="16"/>
  <c r="BK245" i="16"/>
  <c r="BN245" i="16" s="1"/>
  <c r="BL245" i="16"/>
  <c r="BT245" i="16"/>
  <c r="BW245" i="16" s="1"/>
  <c r="BU245" i="16"/>
  <c r="CC245" i="16"/>
  <c r="CF245" i="16" s="1"/>
  <c r="CD245" i="16"/>
  <c r="CI245" i="16"/>
  <c r="CO245" i="16" s="1"/>
  <c r="CJ245" i="16"/>
  <c r="CR245" i="16"/>
  <c r="CU245" i="16" s="1"/>
  <c r="CS245" i="16"/>
  <c r="DA245" i="16"/>
  <c r="DB245" i="16"/>
  <c r="DJ245" i="16"/>
  <c r="DM245" i="16" s="1"/>
  <c r="DK245" i="16"/>
  <c r="DP245" i="16"/>
  <c r="DS245" i="16" s="1"/>
  <c r="DQ245" i="16"/>
  <c r="DY245" i="16"/>
  <c r="EE245" i="16" s="1"/>
  <c r="DZ245" i="16"/>
  <c r="EH245" i="16"/>
  <c r="EI245" i="16"/>
  <c r="EQ245" i="16"/>
  <c r="ER245" i="16"/>
  <c r="EW245" i="16"/>
  <c r="EX245" i="16"/>
  <c r="FF245" i="16"/>
  <c r="FG245" i="16"/>
  <c r="FO245" i="16"/>
  <c r="FR245" i="16" s="1"/>
  <c r="FP245" i="16"/>
  <c r="O248" i="16"/>
  <c r="P248" i="16"/>
  <c r="U248" i="16"/>
  <c r="V248" i="16"/>
  <c r="AD248" i="16"/>
  <c r="AE248" i="16"/>
  <c r="AM248" i="16"/>
  <c r="AN248" i="16"/>
  <c r="AV248" i="16"/>
  <c r="AW248" i="16"/>
  <c r="BB248" i="16"/>
  <c r="BD248" i="16" s="1"/>
  <c r="BC248" i="16"/>
  <c r="BK248" i="16"/>
  <c r="BL248" i="16"/>
  <c r="BT248" i="16"/>
  <c r="BV248" i="16" s="1"/>
  <c r="BU248" i="16"/>
  <c r="CC248" i="16"/>
  <c r="CD248" i="16"/>
  <c r="CI248" i="16"/>
  <c r="CJ248" i="16"/>
  <c r="CR248" i="16"/>
  <c r="CT248" i="16" s="1"/>
  <c r="CS248" i="16"/>
  <c r="DA248" i="16"/>
  <c r="DB248" i="16"/>
  <c r="DJ248" i="16"/>
  <c r="DK248" i="16"/>
  <c r="DP248" i="16"/>
  <c r="DR248" i="16" s="1"/>
  <c r="DQ248" i="16"/>
  <c r="DY248" i="16"/>
  <c r="DZ248" i="16"/>
  <c r="EH248" i="16"/>
  <c r="EI248" i="16"/>
  <c r="EQ248" i="16"/>
  <c r="ER248" i="16"/>
  <c r="EW248" i="16"/>
  <c r="EY248" i="16" s="1"/>
  <c r="EX248" i="16"/>
  <c r="FF248" i="16"/>
  <c r="FH248" i="16" s="1"/>
  <c r="FG248" i="16"/>
  <c r="FO248" i="16"/>
  <c r="FP248" i="16"/>
  <c r="S263" i="16"/>
  <c r="Y263" i="16"/>
  <c r="Z263" i="16" s="1"/>
  <c r="AH263" i="16"/>
  <c r="AQ263" i="16"/>
  <c r="AZ263" i="16"/>
  <c r="BF263" i="16"/>
  <c r="BG263" i="16" s="1"/>
  <c r="BO263" i="16"/>
  <c r="BX263" i="16"/>
  <c r="CG263" i="16"/>
  <c r="CM263" i="16"/>
  <c r="CN263" i="16" s="1"/>
  <c r="CV263" i="16"/>
  <c r="DE263" i="16"/>
  <c r="DN263" i="16"/>
  <c r="DT263" i="16"/>
  <c r="EC263" i="16"/>
  <c r="EL263" i="16"/>
  <c r="EU263" i="16"/>
  <c r="FA263" i="16"/>
  <c r="FJ263" i="16"/>
  <c r="FS263" i="16"/>
  <c r="S264" i="16"/>
  <c r="M15" i="81" s="1"/>
  <c r="Y264" i="16"/>
  <c r="N39" i="81" s="1"/>
  <c r="AH264" i="16"/>
  <c r="N63" i="81" s="1"/>
  <c r="AQ264" i="16"/>
  <c r="N87" i="81" s="1"/>
  <c r="AZ264" i="16"/>
  <c r="M16" i="81" s="1"/>
  <c r="BF264" i="16"/>
  <c r="N40" i="81" s="1"/>
  <c r="BO264" i="16"/>
  <c r="N64" i="81" s="1"/>
  <c r="BX264" i="16"/>
  <c r="N88" i="81" s="1"/>
  <c r="CG264" i="16"/>
  <c r="M17" i="81" s="1"/>
  <c r="CM264" i="16"/>
  <c r="N41" i="81" s="1"/>
  <c r="CV264" i="16"/>
  <c r="DE264" i="16"/>
  <c r="N89" i="81" s="1"/>
  <c r="DN264" i="16"/>
  <c r="DT264" i="16"/>
  <c r="N42" i="81" s="1"/>
  <c r="EC264" i="16"/>
  <c r="N66" i="81" s="1"/>
  <c r="EL264" i="16"/>
  <c r="N90" i="81" s="1"/>
  <c r="EU264" i="16"/>
  <c r="M19" i="81" s="1"/>
  <c r="FA264" i="16"/>
  <c r="N43" i="81" s="1"/>
  <c r="FJ264" i="16"/>
  <c r="N67" i="81" s="1"/>
  <c r="FS264" i="16"/>
  <c r="N91" i="81" s="1"/>
  <c r="S265" i="16"/>
  <c r="Y265" i="16"/>
  <c r="AH265" i="16"/>
  <c r="AQ265" i="16"/>
  <c r="AZ265" i="16"/>
  <c r="BA265" i="16" s="1"/>
  <c r="BF265" i="16"/>
  <c r="BO265" i="16"/>
  <c r="BX265" i="16"/>
  <c r="CG265" i="16"/>
  <c r="CM265" i="16"/>
  <c r="CV265" i="16"/>
  <c r="DE265" i="16"/>
  <c r="DN265" i="16"/>
  <c r="DO265" i="16" s="1"/>
  <c r="DT265" i="16"/>
  <c r="O42" i="81" s="1"/>
  <c r="EC265" i="16"/>
  <c r="EL265" i="16"/>
  <c r="EU265" i="16"/>
  <c r="FA265" i="16"/>
  <c r="FJ265" i="16"/>
  <c r="FS265" i="16"/>
  <c r="S266" i="16"/>
  <c r="Y266" i="16"/>
  <c r="AH266" i="16"/>
  <c r="P63" i="81" s="1"/>
  <c r="AQ266" i="16"/>
  <c r="AZ266" i="16"/>
  <c r="BF266" i="16"/>
  <c r="BO266" i="16"/>
  <c r="BX266" i="16"/>
  <c r="CG266" i="16"/>
  <c r="CM266" i="16"/>
  <c r="CV266" i="16"/>
  <c r="DE266" i="16"/>
  <c r="DN266" i="16"/>
  <c r="DT266" i="16"/>
  <c r="DU266" i="16" s="1"/>
  <c r="EC266" i="16"/>
  <c r="EL266" i="16"/>
  <c r="EU266" i="16"/>
  <c r="FA266" i="16"/>
  <c r="FB266" i="16" s="1"/>
  <c r="FJ266" i="16"/>
  <c r="FS266" i="16"/>
  <c r="S267" i="16"/>
  <c r="Y267" i="16"/>
  <c r="AH267" i="16"/>
  <c r="AQ267" i="16"/>
  <c r="AZ267" i="16"/>
  <c r="BF267" i="16"/>
  <c r="BO267" i="16"/>
  <c r="BX267" i="16"/>
  <c r="CG267" i="16"/>
  <c r="CM267" i="16"/>
  <c r="Q41" i="81" s="1"/>
  <c r="CV267" i="16"/>
  <c r="DE267" i="16"/>
  <c r="DN267" i="16"/>
  <c r="DT267" i="16"/>
  <c r="EC267" i="16"/>
  <c r="EL267" i="16"/>
  <c r="EU267" i="16"/>
  <c r="FA267" i="16"/>
  <c r="FJ267" i="16"/>
  <c r="FS267" i="16"/>
  <c r="S268" i="16"/>
  <c r="Y268" i="16"/>
  <c r="AH268" i="16"/>
  <c r="AQ268" i="16"/>
  <c r="AZ268" i="16"/>
  <c r="BF268" i="16"/>
  <c r="BO268" i="16"/>
  <c r="BX268" i="16"/>
  <c r="CG268" i="16"/>
  <c r="CH268" i="16" s="1"/>
  <c r="CM268" i="16"/>
  <c r="CV268" i="16"/>
  <c r="DE268" i="16"/>
  <c r="DN268" i="16"/>
  <c r="DT268" i="16"/>
  <c r="EC268" i="16"/>
  <c r="EL268" i="16"/>
  <c r="EU268" i="16"/>
  <c r="EV268" i="16" s="1"/>
  <c r="FA268" i="16"/>
  <c r="FJ268" i="16"/>
  <c r="FS268" i="16"/>
  <c r="S269" i="16"/>
  <c r="T269" i="16" s="1"/>
  <c r="Y269" i="16"/>
  <c r="AH269" i="16"/>
  <c r="AQ269" i="16"/>
  <c r="AZ269" i="16"/>
  <c r="BA269" i="16" s="1"/>
  <c r="BF269" i="16"/>
  <c r="BO269" i="16"/>
  <c r="BX269" i="16"/>
  <c r="CG269" i="16"/>
  <c r="CM269" i="16"/>
  <c r="CV269" i="16"/>
  <c r="DE269" i="16"/>
  <c r="DN269" i="16"/>
  <c r="DO269" i="16" s="1"/>
  <c r="DT269" i="16"/>
  <c r="EC269" i="16"/>
  <c r="EL269" i="16"/>
  <c r="EU269" i="16"/>
  <c r="FA269" i="16"/>
  <c r="FJ269" i="16"/>
  <c r="FS269" i="16"/>
  <c r="S270" i="16"/>
  <c r="Y270" i="16"/>
  <c r="AH270" i="16"/>
  <c r="AQ270" i="16"/>
  <c r="AZ270" i="16"/>
  <c r="BA270" i="16" s="1"/>
  <c r="BF270" i="16"/>
  <c r="BO270" i="16"/>
  <c r="BX270" i="16"/>
  <c r="CG270" i="16"/>
  <c r="CM270" i="16"/>
  <c r="CN270" i="16" s="1"/>
  <c r="CV270" i="16"/>
  <c r="DE270" i="16"/>
  <c r="DN270" i="16"/>
  <c r="DO270" i="16" s="1"/>
  <c r="DT270" i="16"/>
  <c r="DU270" i="16" s="1"/>
  <c r="EC270" i="16"/>
  <c r="EL270" i="16"/>
  <c r="EU270" i="16"/>
  <c r="FA270" i="16"/>
  <c r="FB270" i="16" s="1"/>
  <c r="FJ270" i="16"/>
  <c r="FS270" i="16"/>
  <c r="P274" i="16"/>
  <c r="AE274" i="16"/>
  <c r="AW274" i="16"/>
  <c r="BL274" i="16"/>
  <c r="CD274" i="16"/>
  <c r="CS274" i="16"/>
  <c r="DK274" i="16"/>
  <c r="DZ274" i="16"/>
  <c r="ER274" i="16"/>
  <c r="FG274" i="16"/>
  <c r="D24" i="81" s="1"/>
  <c r="U24" i="81" s="1"/>
  <c r="O280" i="16"/>
  <c r="R280" i="16" s="1"/>
  <c r="P280" i="16"/>
  <c r="U280" i="16"/>
  <c r="X280" i="16" s="1"/>
  <c r="V280" i="16"/>
  <c r="AD280" i="16"/>
  <c r="AG280" i="16" s="1"/>
  <c r="AE280" i="16"/>
  <c r="AM280" i="16"/>
  <c r="AP280" i="16" s="1"/>
  <c r="AN280" i="16"/>
  <c r="AV280" i="16"/>
  <c r="AY280" i="16" s="1"/>
  <c r="AW280" i="16"/>
  <c r="BB280" i="16"/>
  <c r="BE280" i="16" s="1"/>
  <c r="BC280" i="16"/>
  <c r="BK280" i="16"/>
  <c r="BN280" i="16" s="1"/>
  <c r="BL280" i="16"/>
  <c r="BT280" i="16"/>
  <c r="BW280" i="16" s="1"/>
  <c r="BU280" i="16"/>
  <c r="CC280" i="16"/>
  <c r="CF280" i="16" s="1"/>
  <c r="CD280" i="16"/>
  <c r="CI280" i="16"/>
  <c r="CL280" i="16" s="1"/>
  <c r="CJ280" i="16"/>
  <c r="CR280" i="16"/>
  <c r="CU280" i="16" s="1"/>
  <c r="CS280" i="16"/>
  <c r="DA280" i="16"/>
  <c r="DD280" i="16" s="1"/>
  <c r="DB280" i="16"/>
  <c r="DJ280" i="16"/>
  <c r="DM280" i="16" s="1"/>
  <c r="DK280" i="16"/>
  <c r="DP280" i="16"/>
  <c r="DS280" i="16" s="1"/>
  <c r="DQ280" i="16"/>
  <c r="DY280" i="16"/>
  <c r="EB280" i="16" s="1"/>
  <c r="DZ280" i="16"/>
  <c r="EH280" i="16"/>
  <c r="EK280" i="16" s="1"/>
  <c r="EI280" i="16"/>
  <c r="EQ280" i="16"/>
  <c r="ET280" i="16" s="1"/>
  <c r="ER280" i="16"/>
  <c r="EW280" i="16"/>
  <c r="EZ280" i="16" s="1"/>
  <c r="EX280" i="16"/>
  <c r="FF280" i="16"/>
  <c r="FI280" i="16" s="1"/>
  <c r="FG280" i="16"/>
  <c r="FO280" i="16"/>
  <c r="FR280" i="16" s="1"/>
  <c r="FP280" i="16"/>
  <c r="R281" i="16"/>
  <c r="X281" i="16"/>
  <c r="AG281" i="16"/>
  <c r="AP281" i="16"/>
  <c r="AY281" i="16"/>
  <c r="BE281" i="16"/>
  <c r="BN281" i="16"/>
  <c r="BW281" i="16"/>
  <c r="CF281" i="16"/>
  <c r="CL281" i="16"/>
  <c r="CU281" i="16"/>
  <c r="DD281" i="16"/>
  <c r="DM281" i="16"/>
  <c r="DS281" i="16"/>
  <c r="EB281" i="16"/>
  <c r="EK281" i="16"/>
  <c r="ET281" i="16"/>
  <c r="EZ281" i="16"/>
  <c r="FI281" i="16"/>
  <c r="FR281" i="16"/>
  <c r="R282" i="16"/>
  <c r="X282" i="16"/>
  <c r="AG282" i="16"/>
  <c r="AP282" i="16"/>
  <c r="AY282" i="16"/>
  <c r="BE282" i="16"/>
  <c r="BN282" i="16"/>
  <c r="BW282" i="16"/>
  <c r="CF282" i="16"/>
  <c r="CL282" i="16"/>
  <c r="CU282" i="16"/>
  <c r="DD282" i="16"/>
  <c r="DM282" i="16"/>
  <c r="DS282" i="16"/>
  <c r="EB282" i="16"/>
  <c r="EK282" i="16"/>
  <c r="ET282" i="16"/>
  <c r="EZ282" i="16"/>
  <c r="FI282" i="16"/>
  <c r="FR282" i="16"/>
  <c r="R283" i="16"/>
  <c r="X283" i="16"/>
  <c r="AG283" i="16"/>
  <c r="AP283" i="16"/>
  <c r="AY283" i="16"/>
  <c r="BE283" i="16"/>
  <c r="BN283" i="16"/>
  <c r="BW283" i="16"/>
  <c r="CF283" i="16"/>
  <c r="CL283" i="16"/>
  <c r="CU283" i="16"/>
  <c r="DD283" i="16"/>
  <c r="DM283" i="16"/>
  <c r="DS283" i="16"/>
  <c r="EB283" i="16"/>
  <c r="EK283" i="16"/>
  <c r="ET283" i="16"/>
  <c r="EZ283" i="16"/>
  <c r="FI283" i="16"/>
  <c r="FR283" i="16"/>
  <c r="R285" i="16"/>
  <c r="X285" i="16"/>
  <c r="AG285" i="16"/>
  <c r="AP285" i="16"/>
  <c r="AY285" i="16"/>
  <c r="BE285" i="16"/>
  <c r="BN285" i="16"/>
  <c r="BW285" i="16"/>
  <c r="CF285" i="16"/>
  <c r="CL285" i="16"/>
  <c r="CU285" i="16"/>
  <c r="DD285" i="16"/>
  <c r="DM285" i="16"/>
  <c r="DS285" i="16"/>
  <c r="EB285" i="16"/>
  <c r="EK285" i="16"/>
  <c r="ET285" i="16"/>
  <c r="EZ285" i="16"/>
  <c r="FI285" i="16"/>
  <c r="FR285" i="16"/>
  <c r="R286" i="16"/>
  <c r="X286" i="16"/>
  <c r="AG286" i="16"/>
  <c r="AP286" i="16"/>
  <c r="AY286" i="16"/>
  <c r="BE286" i="16"/>
  <c r="BN286" i="16"/>
  <c r="BW286" i="16"/>
  <c r="CF286" i="16"/>
  <c r="CL286" i="16"/>
  <c r="CU286" i="16"/>
  <c r="DD286" i="16"/>
  <c r="DM286" i="16"/>
  <c r="DS286" i="16"/>
  <c r="EB286" i="16"/>
  <c r="EK286" i="16"/>
  <c r="ET286" i="16"/>
  <c r="EZ286" i="16"/>
  <c r="FI286" i="16"/>
  <c r="FR286" i="16"/>
  <c r="R287" i="16"/>
  <c r="X287" i="16"/>
  <c r="AG287" i="16"/>
  <c r="AP287" i="16"/>
  <c r="AY287" i="16"/>
  <c r="BE287" i="16"/>
  <c r="BN287" i="16"/>
  <c r="BW287" i="16"/>
  <c r="CF287" i="16"/>
  <c r="CL287" i="16"/>
  <c r="CU287" i="16"/>
  <c r="DD287" i="16"/>
  <c r="DM287" i="16"/>
  <c r="DS287" i="16"/>
  <c r="EB287" i="16"/>
  <c r="EK287" i="16"/>
  <c r="ET287" i="16"/>
  <c r="EZ287" i="16"/>
  <c r="FI287" i="16"/>
  <c r="FR287" i="16"/>
  <c r="R288" i="16"/>
  <c r="X288" i="16"/>
  <c r="AG288" i="16"/>
  <c r="AP288" i="16"/>
  <c r="AY288" i="16"/>
  <c r="BE288" i="16"/>
  <c r="BN288" i="16"/>
  <c r="BW288" i="16"/>
  <c r="CF288" i="16"/>
  <c r="CL288" i="16"/>
  <c r="CU288" i="16"/>
  <c r="DD288" i="16"/>
  <c r="DM288" i="16"/>
  <c r="DS288" i="16"/>
  <c r="EB288" i="16"/>
  <c r="EK288" i="16"/>
  <c r="ET288" i="16"/>
  <c r="EZ288" i="16"/>
  <c r="FI288" i="16"/>
  <c r="FR288" i="16"/>
  <c r="R289" i="16"/>
  <c r="X289" i="16"/>
  <c r="AG289" i="16"/>
  <c r="AP289" i="16"/>
  <c r="AY289" i="16"/>
  <c r="BE289" i="16"/>
  <c r="BN289" i="16"/>
  <c r="BW289" i="16"/>
  <c r="CF289" i="16"/>
  <c r="CL289" i="16"/>
  <c r="CU289" i="16"/>
  <c r="DD289" i="16"/>
  <c r="DM289" i="16"/>
  <c r="DS289" i="16"/>
  <c r="EB289" i="16"/>
  <c r="EK289" i="16"/>
  <c r="ET289" i="16"/>
  <c r="EZ289" i="16"/>
  <c r="FI289" i="16"/>
  <c r="FR289" i="16"/>
  <c r="R290" i="16"/>
  <c r="X290" i="16"/>
  <c r="AG290" i="16"/>
  <c r="AP290" i="16"/>
  <c r="AY290" i="16"/>
  <c r="BE290" i="16"/>
  <c r="BN290" i="16"/>
  <c r="BW290" i="16"/>
  <c r="CF290" i="16"/>
  <c r="CL290" i="16"/>
  <c r="CU290" i="16"/>
  <c r="DD290" i="16"/>
  <c r="DM290" i="16"/>
  <c r="DS290" i="16"/>
  <c r="EB290" i="16"/>
  <c r="EK290" i="16"/>
  <c r="ET290" i="16"/>
  <c r="EZ290" i="16"/>
  <c r="FI290" i="16"/>
  <c r="FR290" i="16"/>
  <c r="R291" i="16"/>
  <c r="X291" i="16"/>
  <c r="AG291" i="16"/>
  <c r="AP291" i="16"/>
  <c r="AY291" i="16"/>
  <c r="BE291" i="16"/>
  <c r="BN291" i="16"/>
  <c r="BW291" i="16"/>
  <c r="CF291" i="16"/>
  <c r="CL291" i="16"/>
  <c r="CU291" i="16"/>
  <c r="DD291" i="16"/>
  <c r="DM291" i="16"/>
  <c r="DS291" i="16"/>
  <c r="EB291" i="16"/>
  <c r="EK291" i="16"/>
  <c r="ET291" i="16"/>
  <c r="EZ291" i="16"/>
  <c r="FI291" i="16"/>
  <c r="FR291" i="16"/>
  <c r="R292" i="16"/>
  <c r="X292" i="16"/>
  <c r="AG292" i="16"/>
  <c r="AP292" i="16"/>
  <c r="AY292" i="16"/>
  <c r="BE292" i="16"/>
  <c r="BN292" i="16"/>
  <c r="BW292" i="16"/>
  <c r="CF292" i="16"/>
  <c r="CL292" i="16"/>
  <c r="CU292" i="16"/>
  <c r="DD292" i="16"/>
  <c r="DM292" i="16"/>
  <c r="DS292" i="16"/>
  <c r="EB292" i="16"/>
  <c r="EK292" i="16"/>
  <c r="ET292" i="16"/>
  <c r="EZ292" i="16"/>
  <c r="FI292" i="16"/>
  <c r="FR292" i="16"/>
  <c r="R293" i="16"/>
  <c r="X293" i="16"/>
  <c r="AG293" i="16"/>
  <c r="AP293" i="16"/>
  <c r="AY293" i="16"/>
  <c r="BE293" i="16"/>
  <c r="BN293" i="16"/>
  <c r="BW293" i="16"/>
  <c r="CF293" i="16"/>
  <c r="CL293" i="16"/>
  <c r="CU293" i="16"/>
  <c r="DD293" i="16"/>
  <c r="DM293" i="16"/>
  <c r="DS293" i="16"/>
  <c r="EB293" i="16"/>
  <c r="EK293" i="16"/>
  <c r="ET293" i="16"/>
  <c r="EZ293" i="16"/>
  <c r="FI293" i="16"/>
  <c r="FR293" i="16"/>
  <c r="R294" i="16"/>
  <c r="X294" i="16"/>
  <c r="AG294" i="16"/>
  <c r="AP294" i="16"/>
  <c r="AY294" i="16"/>
  <c r="BE294" i="16"/>
  <c r="BN294" i="16"/>
  <c r="BW294" i="16"/>
  <c r="CF294" i="16"/>
  <c r="CL294" i="16"/>
  <c r="CU294" i="16"/>
  <c r="DD294" i="16"/>
  <c r="DM294" i="16"/>
  <c r="DS294" i="16"/>
  <c r="EB294" i="16"/>
  <c r="EK294" i="16"/>
  <c r="ET294" i="16"/>
  <c r="EZ294" i="16"/>
  <c r="FI294" i="16"/>
  <c r="FR294" i="16"/>
  <c r="R295" i="16"/>
  <c r="X295" i="16"/>
  <c r="AG295" i="16"/>
  <c r="AP295" i="16"/>
  <c r="AY295" i="16"/>
  <c r="BE295" i="16"/>
  <c r="BN295" i="16"/>
  <c r="BW295" i="16"/>
  <c r="CF295" i="16"/>
  <c r="CL295" i="16"/>
  <c r="CU295" i="16"/>
  <c r="DD295" i="16"/>
  <c r="DM295" i="16"/>
  <c r="DS295" i="16"/>
  <c r="EB295" i="16"/>
  <c r="EK295" i="16"/>
  <c r="ET295" i="16"/>
  <c r="EZ295" i="16"/>
  <c r="FI295" i="16"/>
  <c r="FR295" i="16"/>
  <c r="R325" i="16"/>
  <c r="X325" i="16"/>
  <c r="AG325" i="16"/>
  <c r="AP325" i="16"/>
  <c r="AY325" i="16"/>
  <c r="BE325" i="16"/>
  <c r="BN325" i="16"/>
  <c r="BW325" i="16"/>
  <c r="CF325" i="16"/>
  <c r="CL325" i="16"/>
  <c r="CU325" i="16"/>
  <c r="DD325" i="16"/>
  <c r="DM325" i="16"/>
  <c r="DS325" i="16"/>
  <c r="EB325" i="16"/>
  <c r="EK325" i="16"/>
  <c r="ET325" i="16"/>
  <c r="EZ325" i="16"/>
  <c r="FI325" i="16"/>
  <c r="FR325" i="16"/>
  <c r="R326" i="16"/>
  <c r="X326" i="16"/>
  <c r="AG326" i="16"/>
  <c r="AP326" i="16"/>
  <c r="AY326" i="16"/>
  <c r="BE326" i="16"/>
  <c r="BN326" i="16"/>
  <c r="BW326" i="16"/>
  <c r="CF326" i="16"/>
  <c r="CL326" i="16"/>
  <c r="CU326" i="16"/>
  <c r="DD326" i="16"/>
  <c r="DM326" i="16"/>
  <c r="DS326" i="16"/>
  <c r="EB326" i="16"/>
  <c r="EK326" i="16"/>
  <c r="ET326" i="16"/>
  <c r="EZ326" i="16"/>
  <c r="FI326" i="16"/>
  <c r="FR326" i="16"/>
  <c r="R327" i="16"/>
  <c r="X327" i="16"/>
  <c r="AG327" i="16"/>
  <c r="AP327" i="16"/>
  <c r="AY327" i="16"/>
  <c r="BE327" i="16"/>
  <c r="BN327" i="16"/>
  <c r="BW327" i="16"/>
  <c r="CF327" i="16"/>
  <c r="CL327" i="16"/>
  <c r="CU327" i="16"/>
  <c r="DD327" i="16"/>
  <c r="DM327" i="16"/>
  <c r="DS327" i="16"/>
  <c r="EB327" i="16"/>
  <c r="EK327" i="16"/>
  <c r="ET327" i="16"/>
  <c r="EZ327" i="16"/>
  <c r="FI327" i="16"/>
  <c r="FR327" i="16"/>
  <c r="R328" i="16"/>
  <c r="X328" i="16"/>
  <c r="AG328" i="16"/>
  <c r="AP328" i="16"/>
  <c r="AY328" i="16"/>
  <c r="BE328" i="16"/>
  <c r="BN328" i="16"/>
  <c r="BW328" i="16"/>
  <c r="CF328" i="16"/>
  <c r="CL328" i="16"/>
  <c r="CU328" i="16"/>
  <c r="DD328" i="16"/>
  <c r="DM328" i="16"/>
  <c r="DS328" i="16"/>
  <c r="EB328" i="16"/>
  <c r="EK328" i="16"/>
  <c r="ET328" i="16"/>
  <c r="EZ328" i="16"/>
  <c r="FI328" i="16"/>
  <c r="FR328" i="16"/>
  <c r="BW331" i="16"/>
  <c r="F331" i="16"/>
  <c r="O332" i="16"/>
  <c r="R332" i="16" s="1"/>
  <c r="P332" i="16"/>
  <c r="U332" i="16"/>
  <c r="X332" i="16" s="1"/>
  <c r="V332" i="16"/>
  <c r="AD332" i="16"/>
  <c r="AG332" i="16" s="1"/>
  <c r="AE332" i="16"/>
  <c r="AM332" i="16"/>
  <c r="AN332" i="16"/>
  <c r="AV332" i="16"/>
  <c r="AY332" i="16" s="1"/>
  <c r="AW332" i="16"/>
  <c r="BB332" i="16"/>
  <c r="BC332" i="16"/>
  <c r="BK332" i="16"/>
  <c r="BN332" i="16" s="1"/>
  <c r="BL332" i="16"/>
  <c r="BT332" i="16"/>
  <c r="BU332" i="16"/>
  <c r="CC332" i="16"/>
  <c r="CD332" i="16"/>
  <c r="CI332" i="16"/>
  <c r="CL332" i="16" s="1"/>
  <c r="CJ332" i="16"/>
  <c r="CR332" i="16"/>
  <c r="CS332" i="16"/>
  <c r="DA332" i="16"/>
  <c r="DB332" i="16"/>
  <c r="DJ332" i="16"/>
  <c r="DM332" i="16" s="1"/>
  <c r="DK332" i="16"/>
  <c r="DP332" i="16"/>
  <c r="DS332" i="16" s="1"/>
  <c r="DQ332" i="16"/>
  <c r="DY332" i="16"/>
  <c r="EE332" i="16" s="1"/>
  <c r="DZ332" i="16"/>
  <c r="EQ332" i="16"/>
  <c r="ET332" i="16" s="1"/>
  <c r="ER332" i="16"/>
  <c r="EW332" i="16"/>
  <c r="EX332" i="16"/>
  <c r="FF332" i="16"/>
  <c r="FI332" i="16" s="1"/>
  <c r="FG332" i="16"/>
  <c r="FO332" i="16"/>
  <c r="FP332" i="16"/>
  <c r="O333" i="16"/>
  <c r="R333" i="16" s="1"/>
  <c r="P333" i="16"/>
  <c r="U333" i="16"/>
  <c r="V333" i="16"/>
  <c r="AD333" i="16"/>
  <c r="AG333" i="16" s="1"/>
  <c r="AE333" i="16"/>
  <c r="AM333" i="16"/>
  <c r="AS333" i="16" s="1"/>
  <c r="AN333" i="16"/>
  <c r="AV333" i="16"/>
  <c r="AY333" i="16" s="1"/>
  <c r="AW333" i="16"/>
  <c r="BB333" i="16"/>
  <c r="BC333" i="16"/>
  <c r="BK333" i="16"/>
  <c r="BL333" i="16"/>
  <c r="BT333" i="16"/>
  <c r="BU333" i="16"/>
  <c r="CC333" i="16"/>
  <c r="CF333" i="16" s="1"/>
  <c r="CD333" i="16"/>
  <c r="CI333" i="16"/>
  <c r="CO333" i="16" s="1"/>
  <c r="CJ333" i="16"/>
  <c r="CR333" i="16"/>
  <c r="CU333" i="16" s="1"/>
  <c r="CS333" i="16"/>
  <c r="DA333" i="16"/>
  <c r="DB333" i="16"/>
  <c r="DJ333" i="16"/>
  <c r="DM333" i="16" s="1"/>
  <c r="DK333" i="16"/>
  <c r="DP333" i="16"/>
  <c r="DS333" i="16" s="1"/>
  <c r="DQ333" i="16"/>
  <c r="DY333" i="16"/>
  <c r="EE333" i="16" s="1"/>
  <c r="DZ333" i="16"/>
  <c r="EH333" i="16"/>
  <c r="EI333" i="16"/>
  <c r="EQ333" i="16"/>
  <c r="ET333" i="16" s="1"/>
  <c r="ER333" i="16"/>
  <c r="EW333" i="16"/>
  <c r="EX333" i="16"/>
  <c r="FF333" i="16"/>
  <c r="FI333" i="16" s="1"/>
  <c r="FG333" i="16"/>
  <c r="FO333" i="16"/>
  <c r="FP333" i="16"/>
  <c r="O334" i="16"/>
  <c r="R334" i="16" s="1"/>
  <c r="P334" i="16"/>
  <c r="U334" i="16"/>
  <c r="AA334" i="16" s="1"/>
  <c r="V334" i="16"/>
  <c r="AD334" i="16"/>
  <c r="AE334" i="16"/>
  <c r="AM334" i="16"/>
  <c r="AN334" i="16"/>
  <c r="AV334" i="16"/>
  <c r="AY334" i="16" s="1"/>
  <c r="AW334" i="16"/>
  <c r="BB334" i="16"/>
  <c r="BC334" i="16"/>
  <c r="BK334" i="16"/>
  <c r="BQ334" i="16" s="1"/>
  <c r="BL334" i="16"/>
  <c r="BT334" i="16"/>
  <c r="BU334" i="16"/>
  <c r="CC334" i="16"/>
  <c r="CD334" i="16"/>
  <c r="CI334" i="16"/>
  <c r="CJ334" i="16"/>
  <c r="CR334" i="16"/>
  <c r="CU334" i="16" s="1"/>
  <c r="CS334" i="16"/>
  <c r="DA334" i="16"/>
  <c r="DG334" i="16" s="1"/>
  <c r="DB334" i="16"/>
  <c r="DJ334" i="16"/>
  <c r="DM334" i="16" s="1"/>
  <c r="DK334" i="16"/>
  <c r="DP334" i="16"/>
  <c r="DQ334" i="16"/>
  <c r="DY334" i="16"/>
  <c r="EE334" i="16" s="1"/>
  <c r="DZ334" i="16"/>
  <c r="EH334" i="16"/>
  <c r="EI334" i="16"/>
  <c r="EQ334" i="16"/>
  <c r="ER334" i="16"/>
  <c r="EW334" i="16"/>
  <c r="EX334" i="16"/>
  <c r="FF334" i="16"/>
  <c r="FG334" i="16"/>
  <c r="FO334" i="16"/>
  <c r="FP334" i="16"/>
  <c r="O335" i="16"/>
  <c r="R335" i="16" s="1"/>
  <c r="P335" i="16"/>
  <c r="U335" i="16"/>
  <c r="V335" i="16"/>
  <c r="AD335" i="16"/>
  <c r="AJ335" i="16" s="1"/>
  <c r="AE335" i="16"/>
  <c r="AM335" i="16"/>
  <c r="AN335" i="16"/>
  <c r="AV335" i="16"/>
  <c r="AY335" i="16" s="1"/>
  <c r="AW335" i="16"/>
  <c r="BB335" i="16"/>
  <c r="BH335" i="16" s="1"/>
  <c r="BC335" i="16"/>
  <c r="BK335" i="16"/>
  <c r="BL335" i="16"/>
  <c r="BT335" i="16"/>
  <c r="BW335" i="16" s="1"/>
  <c r="BU335" i="16"/>
  <c r="CC335" i="16"/>
  <c r="CD335" i="16"/>
  <c r="CI335" i="16"/>
  <c r="CO335" i="16" s="1"/>
  <c r="CJ335" i="16"/>
  <c r="CR335" i="16"/>
  <c r="CU335" i="16" s="1"/>
  <c r="CS335" i="16"/>
  <c r="DA335" i="16"/>
  <c r="DD335" i="16" s="1"/>
  <c r="DB335" i="16"/>
  <c r="DJ335" i="16"/>
  <c r="DM335" i="16" s="1"/>
  <c r="DK335" i="16"/>
  <c r="DP335" i="16"/>
  <c r="DS335" i="16" s="1"/>
  <c r="DQ335" i="16"/>
  <c r="DY335" i="16"/>
  <c r="EE335" i="16" s="1"/>
  <c r="DZ335" i="16"/>
  <c r="EH335" i="16"/>
  <c r="EI335" i="16"/>
  <c r="EQ335" i="16"/>
  <c r="ER335" i="16"/>
  <c r="EW335" i="16"/>
  <c r="EX335" i="16"/>
  <c r="FF335" i="16"/>
  <c r="FI335" i="16" s="1"/>
  <c r="FG335" i="16"/>
  <c r="FO335" i="16"/>
  <c r="FP335" i="16"/>
  <c r="O338" i="16"/>
  <c r="P338" i="16"/>
  <c r="U338" i="16"/>
  <c r="W338" i="16" s="1"/>
  <c r="V338" i="16"/>
  <c r="AD338" i="16"/>
  <c r="AE338" i="16"/>
  <c r="AM338" i="16"/>
  <c r="AN338" i="16"/>
  <c r="AV338" i="16"/>
  <c r="AW338" i="16"/>
  <c r="BB338" i="16"/>
  <c r="BC338" i="16"/>
  <c r="BK338" i="16"/>
  <c r="BL338" i="16"/>
  <c r="BT338" i="16"/>
  <c r="BU338" i="16"/>
  <c r="CC338" i="16"/>
  <c r="CD338" i="16"/>
  <c r="CI338" i="16"/>
  <c r="CJ338" i="16"/>
  <c r="CR338" i="16"/>
  <c r="CT338" i="16" s="1"/>
  <c r="CS338" i="16"/>
  <c r="DA338" i="16"/>
  <c r="DC338" i="16" s="1"/>
  <c r="DB338" i="16"/>
  <c r="DJ338" i="16"/>
  <c r="DK338" i="16"/>
  <c r="DP338" i="16"/>
  <c r="DQ338" i="16"/>
  <c r="DY338" i="16"/>
  <c r="DZ338" i="16"/>
  <c r="EH338" i="16"/>
  <c r="EI338" i="16"/>
  <c r="EQ338" i="16"/>
  <c r="ER338" i="16"/>
  <c r="EW338" i="16"/>
  <c r="EX338" i="16"/>
  <c r="FF338" i="16"/>
  <c r="FG338" i="16"/>
  <c r="FO338" i="16"/>
  <c r="FP338" i="16"/>
  <c r="S353" i="16"/>
  <c r="Y353" i="16"/>
  <c r="AH353" i="16"/>
  <c r="AQ353" i="16"/>
  <c r="AZ353" i="16"/>
  <c r="BF353" i="16"/>
  <c r="BG353" i="16" s="1"/>
  <c r="BO353" i="16"/>
  <c r="BX353" i="16"/>
  <c r="CG353" i="16"/>
  <c r="CM353" i="16"/>
  <c r="CV353" i="16"/>
  <c r="DE353" i="16"/>
  <c r="DN353" i="16"/>
  <c r="DT353" i="16"/>
  <c r="DU353" i="16" s="1"/>
  <c r="EC353" i="16"/>
  <c r="EL353" i="16"/>
  <c r="EU353" i="16"/>
  <c r="FA353" i="16"/>
  <c r="FB353" i="16" s="1"/>
  <c r="FJ353" i="16"/>
  <c r="FS353" i="16"/>
  <c r="S354" i="16"/>
  <c r="M20" i="81" s="1"/>
  <c r="AH354" i="16"/>
  <c r="N68" i="81" s="1"/>
  <c r="AQ354" i="16"/>
  <c r="N92" i="81" s="1"/>
  <c r="AZ354" i="16"/>
  <c r="M21" i="81" s="1"/>
  <c r="BF354" i="16"/>
  <c r="N45" i="81" s="1"/>
  <c r="BO354" i="16"/>
  <c r="N69" i="81" s="1"/>
  <c r="BX354" i="16"/>
  <c r="N93" i="81" s="1"/>
  <c r="CG354" i="16"/>
  <c r="M22" i="81" s="1"/>
  <c r="CM354" i="16"/>
  <c r="N46" i="81" s="1"/>
  <c r="CV354" i="16"/>
  <c r="N70" i="81" s="1"/>
  <c r="DE354" i="16"/>
  <c r="N94" i="81" s="1"/>
  <c r="DN354" i="16"/>
  <c r="M23" i="81" s="1"/>
  <c r="DT354" i="16"/>
  <c r="N47" i="81" s="1"/>
  <c r="EC354" i="16"/>
  <c r="N71" i="81" s="1"/>
  <c r="EL354" i="16"/>
  <c r="EU354" i="16"/>
  <c r="M24" i="81" s="1"/>
  <c r="FA354" i="16"/>
  <c r="N48" i="81" s="1"/>
  <c r="FJ354" i="16"/>
  <c r="N72" i="81" s="1"/>
  <c r="FS354" i="16"/>
  <c r="N96" i="81" s="1"/>
  <c r="S355" i="16"/>
  <c r="AH355" i="16"/>
  <c r="AQ355" i="16"/>
  <c r="AZ355" i="16"/>
  <c r="BF355" i="16"/>
  <c r="BO355" i="16"/>
  <c r="BX355" i="16"/>
  <c r="CG355" i="16"/>
  <c r="CM355" i="16"/>
  <c r="CN355" i="16" s="1"/>
  <c r="CV355" i="16"/>
  <c r="DE355" i="16"/>
  <c r="DN355" i="16"/>
  <c r="DT355" i="16"/>
  <c r="DU355" i="16" s="1"/>
  <c r="EC355" i="16"/>
  <c r="EL355" i="16"/>
  <c r="EU355" i="16"/>
  <c r="N24" i="81" s="1"/>
  <c r="FA355" i="16"/>
  <c r="FJ355" i="16"/>
  <c r="FS355" i="16"/>
  <c r="S356" i="16"/>
  <c r="AH356" i="16"/>
  <c r="AQ356" i="16"/>
  <c r="AZ356" i="16"/>
  <c r="BF356" i="16"/>
  <c r="BG356" i="16" s="1"/>
  <c r="BO356" i="16"/>
  <c r="BX356" i="16"/>
  <c r="CG356" i="16"/>
  <c r="CM356" i="16"/>
  <c r="CV356" i="16"/>
  <c r="DE356" i="16"/>
  <c r="DN356" i="16"/>
  <c r="DT356" i="16"/>
  <c r="DU356" i="16" s="1"/>
  <c r="EC356" i="16"/>
  <c r="EL356" i="16"/>
  <c r="EU356" i="16"/>
  <c r="EV356" i="16" s="1"/>
  <c r="FA356" i="16"/>
  <c r="FJ356" i="16"/>
  <c r="FS356" i="16"/>
  <c r="S357" i="16"/>
  <c r="AH357" i="16"/>
  <c r="AQ357" i="16"/>
  <c r="AZ357" i="16"/>
  <c r="BA357" i="16" s="1"/>
  <c r="BF357" i="16"/>
  <c r="BO357" i="16"/>
  <c r="BX357" i="16"/>
  <c r="CG357" i="16"/>
  <c r="CM357" i="16"/>
  <c r="CV357" i="16"/>
  <c r="DE357" i="16"/>
  <c r="DN357" i="16"/>
  <c r="DT357" i="16"/>
  <c r="EC357" i="16"/>
  <c r="EL357" i="16"/>
  <c r="EU357" i="16"/>
  <c r="P24" i="81" s="1"/>
  <c r="FA357" i="16"/>
  <c r="FB357" i="16" s="1"/>
  <c r="FJ357" i="16"/>
  <c r="FS357" i="16"/>
  <c r="S358" i="16"/>
  <c r="T358" i="16" s="1"/>
  <c r="AH358" i="16"/>
  <c r="AQ358" i="16"/>
  <c r="AZ358" i="16"/>
  <c r="BA358" i="16" s="1"/>
  <c r="BF358" i="16"/>
  <c r="BO358" i="16"/>
  <c r="BX358" i="16"/>
  <c r="CG358" i="16"/>
  <c r="CM358" i="16"/>
  <c r="CV358" i="16"/>
  <c r="DE358" i="16"/>
  <c r="DN358" i="16"/>
  <c r="DO358" i="16" s="1"/>
  <c r="DT358" i="16"/>
  <c r="EC358" i="16"/>
  <c r="EL358" i="16"/>
  <c r="EU358" i="16"/>
  <c r="FA358" i="16"/>
  <c r="FJ358" i="16"/>
  <c r="FS358" i="16"/>
  <c r="S359" i="16"/>
  <c r="Z359" i="16"/>
  <c r="AH359" i="16"/>
  <c r="AQ359" i="16"/>
  <c r="S92" i="81" s="1"/>
  <c r="AZ359" i="16"/>
  <c r="BF359" i="16"/>
  <c r="BG359" i="16" s="1"/>
  <c r="BO359" i="16"/>
  <c r="BX359" i="16"/>
  <c r="CG359" i="16"/>
  <c r="CM359" i="16"/>
  <c r="CV359" i="16"/>
  <c r="DE359" i="16"/>
  <c r="DN359" i="16"/>
  <c r="DO359" i="16" s="1"/>
  <c r="DT359" i="16"/>
  <c r="EC359" i="16"/>
  <c r="EL359" i="16"/>
  <c r="EU359" i="16"/>
  <c r="EV359" i="16" s="1"/>
  <c r="FA359" i="16"/>
  <c r="FJ359" i="16"/>
  <c r="FS359" i="16"/>
  <c r="S360" i="16"/>
  <c r="AH360" i="16"/>
  <c r="AQ360" i="16"/>
  <c r="AZ360" i="16"/>
  <c r="BF360" i="16"/>
  <c r="BG360" i="16" s="1"/>
  <c r="BO360" i="16"/>
  <c r="BX360" i="16"/>
  <c r="CG360" i="16"/>
  <c r="CH360" i="16" s="1"/>
  <c r="CM360" i="16"/>
  <c r="CV360" i="16"/>
  <c r="DE360" i="16"/>
  <c r="DN360" i="16"/>
  <c r="DO360" i="16" s="1"/>
  <c r="DT360" i="16"/>
  <c r="EC360" i="16"/>
  <c r="EL360" i="16"/>
  <c r="EU360" i="16"/>
  <c r="FA360" i="16"/>
  <c r="FJ360" i="16"/>
  <c r="FS360" i="16"/>
  <c r="N6" i="23"/>
  <c r="X6" i="23" s="1"/>
  <c r="AG6" i="23" s="1"/>
  <c r="CC6" i="23" s="1"/>
  <c r="CL6" i="23" s="1"/>
  <c r="O6" i="23"/>
  <c r="BK6" i="23" s="1"/>
  <c r="BT6" i="23" s="1"/>
  <c r="P6" i="23"/>
  <c r="AS6" i="23" s="1"/>
  <c r="BB6" i="23" s="1"/>
  <c r="DP6" i="23"/>
  <c r="DQ6" i="23"/>
  <c r="P11" i="23" s="1"/>
  <c r="DO7" i="23"/>
  <c r="DP7" i="23"/>
  <c r="DO8" i="23"/>
  <c r="DP8" i="23"/>
  <c r="DO9" i="23"/>
  <c r="DP9" i="23"/>
  <c r="DO10" i="23"/>
  <c r="DP10" i="23"/>
  <c r="H11" i="23"/>
  <c r="I11" i="23"/>
  <c r="T11" i="23"/>
  <c r="U11" i="23"/>
  <c r="Z11" i="23"/>
  <c r="AB11" i="23"/>
  <c r="AC11" i="23"/>
  <c r="AD11" i="23"/>
  <c r="AI11" i="23"/>
  <c r="AM11" i="23"/>
  <c r="AN11" i="23"/>
  <c r="AS11" i="23"/>
  <c r="AT11" i="23"/>
  <c r="AU11" i="23" s="1"/>
  <c r="AV11" i="23"/>
  <c r="AW11" i="23"/>
  <c r="BB11" i="23"/>
  <c r="BF11" i="23"/>
  <c r="BG11" i="23"/>
  <c r="BO11" i="23"/>
  <c r="BU11" i="23"/>
  <c r="DO11" i="23"/>
  <c r="DP11" i="23"/>
  <c r="DO12" i="23"/>
  <c r="DP12" i="23"/>
  <c r="DO13" i="23"/>
  <c r="DP13" i="23"/>
  <c r="DO14" i="23"/>
  <c r="DP14" i="23"/>
  <c r="DO15" i="23"/>
  <c r="DP15" i="23"/>
  <c r="DO16" i="23"/>
  <c r="DP16" i="23"/>
  <c r="DO17" i="23"/>
  <c r="DP17" i="23"/>
  <c r="DO18" i="23"/>
  <c r="DP18" i="23"/>
  <c r="DO23" i="23"/>
  <c r="DP23" i="23"/>
  <c r="DQ23" i="23"/>
  <c r="AI13" i="23" s="1"/>
  <c r="DO24" i="23"/>
  <c r="DP24" i="23"/>
  <c r="DO25" i="23"/>
  <c r="DP25" i="23"/>
  <c r="DO26" i="23"/>
  <c r="DP26" i="23"/>
  <c r="DO27" i="23"/>
  <c r="DP27" i="23"/>
  <c r="DO28" i="23"/>
  <c r="DP28" i="23"/>
  <c r="DO29" i="23"/>
  <c r="DP29" i="23"/>
  <c r="DO30" i="23"/>
  <c r="DP30" i="23"/>
  <c r="DO31" i="23"/>
  <c r="DP31" i="23"/>
  <c r="DO32" i="23"/>
  <c r="DP32" i="23"/>
  <c r="DO33" i="23"/>
  <c r="DP33" i="23"/>
  <c r="DO34" i="23"/>
  <c r="DP34" i="23"/>
  <c r="DO35" i="23"/>
  <c r="DP35" i="23"/>
  <c r="DO40" i="23"/>
  <c r="DP40" i="23"/>
  <c r="DQ40" i="23"/>
  <c r="DO41" i="23"/>
  <c r="DP41" i="23"/>
  <c r="DO42" i="23"/>
  <c r="DP42" i="23"/>
  <c r="DO43" i="23"/>
  <c r="DP43" i="23"/>
  <c r="DO44" i="23"/>
  <c r="DP44" i="23"/>
  <c r="DO45" i="23"/>
  <c r="DP45" i="23"/>
  <c r="DO46" i="23"/>
  <c r="DP46" i="23"/>
  <c r="DO47" i="23"/>
  <c r="DP47" i="23"/>
  <c r="DO48" i="23"/>
  <c r="DP48" i="23"/>
  <c r="DO49" i="23"/>
  <c r="DP49" i="23"/>
  <c r="DO50" i="23"/>
  <c r="DP50" i="23"/>
  <c r="DO51" i="23"/>
  <c r="DP51" i="23"/>
  <c r="DO52" i="23"/>
  <c r="DP52" i="23"/>
  <c r="DO57" i="23"/>
  <c r="DP57" i="23"/>
  <c r="DQ57" i="23"/>
  <c r="DO58" i="23"/>
  <c r="DP58" i="23"/>
  <c r="DO59" i="23"/>
  <c r="DP59" i="23"/>
  <c r="DO60" i="23"/>
  <c r="DP60" i="23"/>
  <c r="DO61" i="23"/>
  <c r="DP61" i="23"/>
  <c r="DO62" i="23"/>
  <c r="DP62" i="23"/>
  <c r="DO63" i="23"/>
  <c r="DP63" i="23"/>
  <c r="DO64" i="23"/>
  <c r="DP64" i="23"/>
  <c r="DO65" i="23"/>
  <c r="DP65" i="23"/>
  <c r="DO66" i="23"/>
  <c r="DP66" i="23"/>
  <c r="DO67" i="23"/>
  <c r="DP67" i="23"/>
  <c r="DO68" i="23"/>
  <c r="DP68" i="23"/>
  <c r="DO69" i="23"/>
  <c r="DP69" i="23"/>
  <c r="F12" i="23"/>
  <c r="BX12" i="23" s="1"/>
  <c r="F14" i="23"/>
  <c r="BX14" i="23" s="1"/>
  <c r="CG148" i="16"/>
  <c r="C145" i="16"/>
  <c r="AX1005" i="23"/>
  <c r="AZ1005" i="23" s="1"/>
  <c r="AX837" i="23"/>
  <c r="AZ837" i="23" s="1"/>
  <c r="BR813" i="23"/>
  <c r="BT813" i="23" s="1"/>
  <c r="BR717" i="23"/>
  <c r="BT717" i="23" s="1"/>
  <c r="AF693" i="23"/>
  <c r="AY621" i="23"/>
  <c r="BA621" i="23" s="1"/>
  <c r="AE597" i="23"/>
  <c r="M597" i="23"/>
  <c r="CD597" i="23" s="1"/>
  <c r="BR573" i="23"/>
  <c r="BT573" i="23" s="1"/>
  <c r="M549" i="23"/>
  <c r="L525" i="23"/>
  <c r="BR501" i="23"/>
  <c r="BT501" i="23" s="1"/>
  <c r="AX501" i="23"/>
  <c r="AZ501" i="23" s="1"/>
  <c r="AY477" i="23"/>
  <c r="BA477" i="23" s="1"/>
  <c r="AX477" i="23"/>
  <c r="AZ477" i="23" s="1"/>
  <c r="AY465" i="23"/>
  <c r="BA465" i="23" s="1"/>
  <c r="AX429" i="23"/>
  <c r="AZ429" i="23" s="1"/>
  <c r="AF429" i="23"/>
  <c r="AY405" i="23"/>
  <c r="BA405" i="23" s="1"/>
  <c r="AX381" i="23"/>
  <c r="AZ381" i="23" s="1"/>
  <c r="AE381" i="23"/>
  <c r="AF369" i="23"/>
  <c r="AY357" i="23"/>
  <c r="BA357" i="23" s="1"/>
  <c r="AF357" i="23"/>
  <c r="BR333" i="23"/>
  <c r="BT333" i="23" s="1"/>
  <c r="AF309" i="23"/>
  <c r="BQ285" i="23"/>
  <c r="BS285" i="23" s="1"/>
  <c r="AE285" i="23"/>
  <c r="L285" i="23"/>
  <c r="AF141" i="23"/>
  <c r="AE105" i="23"/>
  <c r="BQ93" i="23"/>
  <c r="BS93" i="23" s="1"/>
  <c r="AY93" i="23"/>
  <c r="BA93" i="23" s="1"/>
  <c r="BQ45" i="23"/>
  <c r="BS45" i="23" s="1"/>
  <c r="CT151" i="16"/>
  <c r="AY693" i="23" l="1"/>
  <c r="BA693" i="23" s="1"/>
  <c r="BQ693" i="23"/>
  <c r="BS693" i="23" s="1"/>
  <c r="M709" i="23"/>
  <c r="CD709" i="23" s="1"/>
  <c r="L673" i="23"/>
  <c r="CC673" i="23" s="1"/>
  <c r="AE685" i="23"/>
  <c r="AX277" i="23"/>
  <c r="AZ277" i="23" s="1"/>
  <c r="AY493" i="23"/>
  <c r="BA493" i="23" s="1"/>
  <c r="BQ277" i="23"/>
  <c r="BS277" i="23" s="1"/>
  <c r="BR421" i="23"/>
  <c r="BT421" i="23" s="1"/>
  <c r="AX853" i="23"/>
  <c r="AZ853" i="23" s="1"/>
  <c r="AX877" i="23"/>
  <c r="AZ877" i="23" s="1"/>
  <c r="BQ565" i="23"/>
  <c r="BS565" i="23" s="1"/>
  <c r="AQ6" i="23"/>
  <c r="AZ6" i="23" s="1"/>
  <c r="BR277" i="23"/>
  <c r="BT277" i="23" s="1"/>
  <c r="L517" i="23"/>
  <c r="AY421" i="23"/>
  <c r="BA421" i="23" s="1"/>
  <c r="AF445" i="23"/>
  <c r="AX589" i="23"/>
  <c r="AZ589" i="23" s="1"/>
  <c r="M97" i="23"/>
  <c r="BR349" i="23"/>
  <c r="BT349" i="23" s="1"/>
  <c r="AE829" i="23"/>
  <c r="AG829" i="23" s="1"/>
  <c r="BR829" i="23"/>
  <c r="BT829" i="23" s="1"/>
  <c r="BQ613" i="23"/>
  <c r="BS613" i="23" s="1"/>
  <c r="EK338" i="16"/>
  <c r="EK352" i="16" s="1"/>
  <c r="EJ338" i="16"/>
  <c r="CL338" i="16"/>
  <c r="CL352" i="16" s="1"/>
  <c r="CK338" i="16"/>
  <c r="ET248" i="16"/>
  <c r="ET262" i="16" s="1"/>
  <c r="ES248" i="16"/>
  <c r="AY248" i="16"/>
  <c r="AY262" i="16" s="1"/>
  <c r="AX248" i="16"/>
  <c r="EZ158" i="16"/>
  <c r="EZ172" i="16" s="1"/>
  <c r="EY158" i="16"/>
  <c r="DD158" i="16"/>
  <c r="DD172" i="16" s="1"/>
  <c r="DC158" i="16"/>
  <c r="BE158" i="16"/>
  <c r="BE172" i="16" s="1"/>
  <c r="BD158" i="16"/>
  <c r="ET68" i="16"/>
  <c r="ET82" i="16" s="1"/>
  <c r="ES68" i="16"/>
  <c r="CU68" i="16"/>
  <c r="CU82" i="16" s="1"/>
  <c r="CT68" i="16"/>
  <c r="AY68" i="16"/>
  <c r="AY82" i="16" s="1"/>
  <c r="AX68" i="16"/>
  <c r="EB338" i="16"/>
  <c r="EB352" i="16" s="1"/>
  <c r="EA338" i="16"/>
  <c r="CF338" i="16"/>
  <c r="CF352" i="16" s="1"/>
  <c r="CE338" i="16"/>
  <c r="AG338" i="16"/>
  <c r="AG352" i="16" s="1"/>
  <c r="AF338" i="16"/>
  <c r="EK248" i="16"/>
  <c r="EK262" i="16" s="1"/>
  <c r="EJ248" i="16"/>
  <c r="CL248" i="16"/>
  <c r="CL262" i="16" s="1"/>
  <c r="CK248" i="16"/>
  <c r="AP248" i="16"/>
  <c r="AP262" i="16" s="1"/>
  <c r="AO248" i="16"/>
  <c r="ET158" i="16"/>
  <c r="ET172" i="16" s="1"/>
  <c r="ES158" i="16"/>
  <c r="AY158" i="16"/>
  <c r="AY172" i="16" s="1"/>
  <c r="AX158" i="16"/>
  <c r="EK68" i="16"/>
  <c r="EK82" i="16" s="1"/>
  <c r="EJ68" i="16"/>
  <c r="AP338" i="16"/>
  <c r="AP352" i="16" s="1"/>
  <c r="AO338" i="16"/>
  <c r="FR338" i="16"/>
  <c r="FR352" i="16" s="1"/>
  <c r="FQ338" i="16"/>
  <c r="DS338" i="16"/>
  <c r="DS352" i="16" s="1"/>
  <c r="DR338" i="16"/>
  <c r="BW338" i="16"/>
  <c r="BW352" i="16" s="1"/>
  <c r="BV338" i="16"/>
  <c r="EB248" i="16"/>
  <c r="EB262" i="16" s="1"/>
  <c r="EA248" i="16"/>
  <c r="CF248" i="16"/>
  <c r="CF262" i="16" s="1"/>
  <c r="CE248" i="16"/>
  <c r="AG248" i="16"/>
  <c r="AG262" i="16" s="1"/>
  <c r="AF248" i="16"/>
  <c r="EK158" i="16"/>
  <c r="EK172" i="16" s="1"/>
  <c r="EJ158" i="16"/>
  <c r="CL158" i="16"/>
  <c r="CL172" i="16" s="1"/>
  <c r="CK158" i="16"/>
  <c r="EB68" i="16"/>
  <c r="EB82" i="16" s="1"/>
  <c r="EA68" i="16"/>
  <c r="CF68" i="16"/>
  <c r="CF82" i="16" s="1"/>
  <c r="CE68" i="16"/>
  <c r="DD248" i="16"/>
  <c r="DD262" i="16" s="1"/>
  <c r="DC248" i="16"/>
  <c r="FI158" i="16"/>
  <c r="FI172" i="16" s="1"/>
  <c r="FH158" i="16"/>
  <c r="DM338" i="16"/>
  <c r="DM352" i="16" s="1"/>
  <c r="DL338" i="16"/>
  <c r="BN338" i="16"/>
  <c r="BN352" i="16" s="1"/>
  <c r="BM338" i="16"/>
  <c r="AG158" i="16"/>
  <c r="AG172" i="16" s="1"/>
  <c r="AF158" i="16"/>
  <c r="EZ338" i="16"/>
  <c r="EZ352" i="16" s="1"/>
  <c r="EY338" i="16"/>
  <c r="BE338" i="16"/>
  <c r="BE352" i="16" s="1"/>
  <c r="BD338" i="16"/>
  <c r="DM248" i="16"/>
  <c r="DM262" i="16" s="1"/>
  <c r="DL248" i="16"/>
  <c r="BN248" i="16"/>
  <c r="BN262" i="16" s="1"/>
  <c r="BM248" i="16"/>
  <c r="R248" i="16"/>
  <c r="R262" i="16" s="1"/>
  <c r="Q248" i="16"/>
  <c r="FR158" i="16"/>
  <c r="FR172" i="16" s="1"/>
  <c r="FQ158" i="16"/>
  <c r="DS158" i="16"/>
  <c r="DS172" i="16" s="1"/>
  <c r="DR158" i="16"/>
  <c r="BW158" i="16"/>
  <c r="BW172" i="16" s="1"/>
  <c r="BV158" i="16"/>
  <c r="DM68" i="16"/>
  <c r="DM82" i="16" s="1"/>
  <c r="DL68" i="16"/>
  <c r="BN68" i="16"/>
  <c r="BN82" i="16" s="1"/>
  <c r="BM68" i="16"/>
  <c r="ET338" i="16"/>
  <c r="ET352" i="16" s="1"/>
  <c r="ES338" i="16"/>
  <c r="AY338" i="16"/>
  <c r="AY352" i="16" s="1"/>
  <c r="AX338" i="16"/>
  <c r="DM158" i="16"/>
  <c r="DM172" i="16" s="1"/>
  <c r="DL158" i="16"/>
  <c r="R158" i="16"/>
  <c r="R172" i="16" s="1"/>
  <c r="Q158" i="16"/>
  <c r="FI338" i="16"/>
  <c r="FI352" i="16" s="1"/>
  <c r="FH338" i="16"/>
  <c r="R338" i="16"/>
  <c r="R352" i="16" s="1"/>
  <c r="Q338" i="16"/>
  <c r="FR248" i="16"/>
  <c r="FR262" i="16" s="1"/>
  <c r="FQ248" i="16"/>
  <c r="X248" i="16"/>
  <c r="X262" i="16" s="1"/>
  <c r="W248" i="16"/>
  <c r="CF158" i="16"/>
  <c r="CF172" i="16" s="1"/>
  <c r="CE158" i="16"/>
  <c r="DS68" i="16"/>
  <c r="DS82" i="16" s="1"/>
  <c r="DR68" i="16"/>
  <c r="BW68" i="16"/>
  <c r="BW82" i="16" s="1"/>
  <c r="BV68" i="16"/>
  <c r="E18" i="82"/>
  <c r="D18" i="82"/>
  <c r="C18" i="82"/>
  <c r="F18" i="82"/>
  <c r="M301" i="23"/>
  <c r="M925" i="23"/>
  <c r="AY381" i="23"/>
  <c r="BA381" i="23" s="1"/>
  <c r="AF737" i="23"/>
  <c r="AH737" i="23" s="1"/>
  <c r="AX445" i="23"/>
  <c r="AZ445" i="23" s="1"/>
  <c r="BQ21" i="23"/>
  <c r="BS21" i="23" s="1"/>
  <c r="M309" i="23"/>
  <c r="CD309" i="23" s="1"/>
  <c r="AY445" i="23"/>
  <c r="BA445" i="23" s="1"/>
  <c r="BR525" i="23"/>
  <c r="BT525" i="23" s="1"/>
  <c r="L637" i="23"/>
  <c r="X637" i="23" s="1"/>
  <c r="BR957" i="23"/>
  <c r="BT957" i="23" s="1"/>
  <c r="AE45" i="23"/>
  <c r="AG45" i="23" s="1"/>
  <c r="AF253" i="23"/>
  <c r="AE309" i="23"/>
  <c r="AE393" i="23"/>
  <c r="AG393" i="23" s="1"/>
  <c r="M453" i="23"/>
  <c r="CD453" i="23" s="1"/>
  <c r="BR541" i="23"/>
  <c r="BT541" i="23" s="1"/>
  <c r="L741" i="23"/>
  <c r="BR253" i="23"/>
  <c r="BT253" i="23" s="1"/>
  <c r="AE397" i="23"/>
  <c r="AG397" i="23" s="1"/>
  <c r="AX661" i="23"/>
  <c r="AZ661" i="23" s="1"/>
  <c r="L757" i="23"/>
  <c r="CC757" i="23" s="1"/>
  <c r="L325" i="23"/>
  <c r="CC325" i="23" s="1"/>
  <c r="BQ765" i="23"/>
  <c r="BS765" i="23" s="1"/>
  <c r="BR69" i="23"/>
  <c r="BT69" i="23" s="1"/>
  <c r="M261" i="23"/>
  <c r="M405" i="23"/>
  <c r="CD405" i="23" s="1"/>
  <c r="BQ469" i="23"/>
  <c r="BS469" i="23" s="1"/>
  <c r="AE549" i="23"/>
  <c r="AG549" i="23" s="1"/>
  <c r="AY661" i="23"/>
  <c r="BA661" i="23" s="1"/>
  <c r="M93" i="23"/>
  <c r="AR93" i="23" s="1"/>
  <c r="BQ261" i="23"/>
  <c r="BS261" i="23" s="1"/>
  <c r="AF333" i="23"/>
  <c r="AH333" i="23" s="1"/>
  <c r="BR469" i="23"/>
  <c r="BT469" i="23" s="1"/>
  <c r="AY549" i="23"/>
  <c r="BA549" i="23" s="1"/>
  <c r="M669" i="23"/>
  <c r="CD669" i="23" s="1"/>
  <c r="AF781" i="23"/>
  <c r="BQ821" i="23"/>
  <c r="BS821" i="23" s="1"/>
  <c r="L653" i="23"/>
  <c r="BJ653" i="23" s="1"/>
  <c r="AY733" i="23"/>
  <c r="BA733" i="23" s="1"/>
  <c r="BQ829" i="23"/>
  <c r="BS829" i="23" s="1"/>
  <c r="BR581" i="23"/>
  <c r="BT581" i="23" s="1"/>
  <c r="AY341" i="23"/>
  <c r="BA341" i="23" s="1"/>
  <c r="AF37" i="23"/>
  <c r="AH37" i="23" s="1"/>
  <c r="AX341" i="23"/>
  <c r="AZ341" i="23" s="1"/>
  <c r="AE461" i="23"/>
  <c r="AG461" i="23" s="1"/>
  <c r="AE517" i="23"/>
  <c r="AG517" i="23" s="1"/>
  <c r="L805" i="23"/>
  <c r="AQ805" i="23" s="1"/>
  <c r="L29" i="23"/>
  <c r="AY29" i="23"/>
  <c r="BA29" i="23" s="1"/>
  <c r="AE289" i="23"/>
  <c r="AG289" i="23" s="1"/>
  <c r="M349" i="23"/>
  <c r="O349" i="23" s="1"/>
  <c r="BR461" i="23"/>
  <c r="BT461" i="23" s="1"/>
  <c r="M805" i="23"/>
  <c r="CD805" i="23" s="1"/>
  <c r="BQ413" i="23"/>
  <c r="BS413" i="23" s="1"/>
  <c r="AY253" i="23"/>
  <c r="BA253" i="23" s="1"/>
  <c r="BQ301" i="23"/>
  <c r="BS301" i="23" s="1"/>
  <c r="AE421" i="23"/>
  <c r="AG421" i="23" s="1"/>
  <c r="AE469" i="23"/>
  <c r="AG469" i="23" s="1"/>
  <c r="AY541" i="23"/>
  <c r="BA541" i="23" s="1"/>
  <c r="L709" i="23"/>
  <c r="AE817" i="23"/>
  <c r="BR29" i="23"/>
  <c r="BT29" i="23" s="1"/>
  <c r="L389" i="23"/>
  <c r="N389" i="23" s="1"/>
  <c r="AY749" i="23"/>
  <c r="BA749" i="23" s="1"/>
  <c r="AF425" i="23"/>
  <c r="BQ509" i="23"/>
  <c r="BS509" i="23" s="1"/>
  <c r="L605" i="23"/>
  <c r="AQ605" i="23" s="1"/>
  <c r="AX701" i="23"/>
  <c r="AZ701" i="23" s="1"/>
  <c r="M101" i="23"/>
  <c r="BK101" i="23" s="1"/>
  <c r="AY317" i="23"/>
  <c r="BA317" i="23" s="1"/>
  <c r="BR509" i="23"/>
  <c r="BT509" i="23" s="1"/>
  <c r="M557" i="23"/>
  <c r="CD557" i="23" s="1"/>
  <c r="BQ605" i="23"/>
  <c r="BS605" i="23" s="1"/>
  <c r="AY509" i="23"/>
  <c r="BA509" i="23" s="1"/>
  <c r="M701" i="23"/>
  <c r="O701" i="23" s="1"/>
  <c r="AF317" i="23"/>
  <c r="AH317" i="23" s="1"/>
  <c r="M389" i="23"/>
  <c r="CD389" i="23" s="1"/>
  <c r="AY101" i="23"/>
  <c r="BA101" i="23" s="1"/>
  <c r="BR317" i="23"/>
  <c r="BT317" i="23" s="1"/>
  <c r="AF557" i="23"/>
  <c r="AH557" i="23" s="1"/>
  <c r="BQ773" i="23"/>
  <c r="BS773" i="23" s="1"/>
  <c r="AF1121" i="23"/>
  <c r="AH1121" i="23" s="1"/>
  <c r="AX45" i="23"/>
  <c r="AZ45" i="23" s="1"/>
  <c r="BR101" i="23"/>
  <c r="BT101" i="23" s="1"/>
  <c r="L261" i="23"/>
  <c r="AE293" i="23"/>
  <c r="AG293" i="23" s="1"/>
  <c r="M325" i="23"/>
  <c r="O325" i="23" s="1"/>
  <c r="BR357" i="23"/>
  <c r="BT357" i="23" s="1"/>
  <c r="BQ397" i="23"/>
  <c r="BS397" i="23" s="1"/>
  <c r="AY437" i="23"/>
  <c r="BA437" i="23" s="1"/>
  <c r="AF477" i="23"/>
  <c r="AH477" i="23" s="1"/>
  <c r="L565" i="23"/>
  <c r="N565" i="23" s="1"/>
  <c r="M621" i="23"/>
  <c r="AR621" i="23" s="1"/>
  <c r="AF717" i="23"/>
  <c r="AH717" i="23" s="1"/>
  <c r="L781" i="23"/>
  <c r="CC781" i="23" s="1"/>
  <c r="BR837" i="23"/>
  <c r="BT837" i="23" s="1"/>
  <c r="AX653" i="23"/>
  <c r="AZ653" i="23" s="1"/>
  <c r="AE365" i="23"/>
  <c r="AG365" i="23" s="1"/>
  <c r="AF53" i="23"/>
  <c r="AH53" i="23" s="1"/>
  <c r="L269" i="23"/>
  <c r="CC269" i="23" s="1"/>
  <c r="AF629" i="23"/>
  <c r="AH629" i="23" s="1"/>
  <c r="AF581" i="23"/>
  <c r="AH581" i="23" s="1"/>
  <c r="BQ725" i="23"/>
  <c r="BS725" i="23" s="1"/>
  <c r="AX293" i="23"/>
  <c r="AZ293" i="23" s="1"/>
  <c r="AY293" i="23"/>
  <c r="BA293" i="23" s="1"/>
  <c r="BR677" i="23"/>
  <c r="BT677" i="23" s="1"/>
  <c r="AE725" i="23"/>
  <c r="BR869" i="23"/>
  <c r="BT869" i="23" s="1"/>
  <c r="AY53" i="23"/>
  <c r="BA53" i="23" s="1"/>
  <c r="AF269" i="23"/>
  <c r="AH269" i="23" s="1"/>
  <c r="M485" i="23"/>
  <c r="BK485" i="23" s="1"/>
  <c r="BQ53" i="23"/>
  <c r="BS53" i="23" s="1"/>
  <c r="AX269" i="23"/>
  <c r="AZ269" i="23" s="1"/>
  <c r="AY301" i="23"/>
  <c r="BA301" i="23" s="1"/>
  <c r="AX337" i="23"/>
  <c r="AZ337" i="23" s="1"/>
  <c r="AY373" i="23"/>
  <c r="BA373" i="23" s="1"/>
  <c r="M413" i="23"/>
  <c r="CD413" i="23" s="1"/>
  <c r="L453" i="23"/>
  <c r="N453" i="23" s="1"/>
  <c r="AY533" i="23"/>
  <c r="BA533" i="23" s="1"/>
  <c r="AY581" i="23"/>
  <c r="BA581" i="23" s="1"/>
  <c r="M637" i="23"/>
  <c r="BQ685" i="23"/>
  <c r="BS685" i="23" s="1"/>
  <c r="AX733" i="23"/>
  <c r="AZ733" i="23" s="1"/>
  <c r="L813" i="23"/>
  <c r="X813" i="23" s="1"/>
  <c r="AE893" i="23"/>
  <c r="AG893" i="23" s="1"/>
  <c r="AP68" i="16"/>
  <c r="AP82" i="16" s="1"/>
  <c r="AO68" i="16"/>
  <c r="AG68" i="16"/>
  <c r="AG82" i="16" s="1"/>
  <c r="AF68" i="16"/>
  <c r="AK68" i="16" s="1"/>
  <c r="AL973" i="23"/>
  <c r="S1135" i="23"/>
  <c r="AL913" i="23"/>
  <c r="R68" i="16"/>
  <c r="R82" i="16" s="1"/>
  <c r="Q68" i="16"/>
  <c r="M92" i="81"/>
  <c r="M86" i="81"/>
  <c r="M83" i="81"/>
  <c r="M85" i="81"/>
  <c r="M13" i="23"/>
  <c r="BK13" i="23" s="1"/>
  <c r="AE13" i="23"/>
  <c r="AG13" i="23" s="1"/>
  <c r="L449" i="23"/>
  <c r="AQ449" i="23" s="1"/>
  <c r="AX1033" i="23"/>
  <c r="AZ1033" i="23" s="1"/>
  <c r="S697" i="23"/>
  <c r="AF105" i="23"/>
  <c r="AH105" i="23" s="1"/>
  <c r="AX297" i="23"/>
  <c r="AZ297" i="23" s="1"/>
  <c r="AE369" i="23"/>
  <c r="AG369" i="23" s="1"/>
  <c r="L393" i="23"/>
  <c r="N393" i="23" s="1"/>
  <c r="AE425" i="23"/>
  <c r="AG425" i="23" s="1"/>
  <c r="BR593" i="23"/>
  <c r="BT593" i="23" s="1"/>
  <c r="AF641" i="23"/>
  <c r="AH641" i="23" s="1"/>
  <c r="AE521" i="23"/>
  <c r="AG521" i="23" s="1"/>
  <c r="BR505" i="23"/>
  <c r="BT505" i="23" s="1"/>
  <c r="AX721" i="23"/>
  <c r="AZ721" i="23" s="1"/>
  <c r="AY801" i="23"/>
  <c r="BA801" i="23" s="1"/>
  <c r="BR465" i="23"/>
  <c r="BT465" i="23" s="1"/>
  <c r="BE1035" i="23"/>
  <c r="S773" i="23"/>
  <c r="AF73" i="23"/>
  <c r="AH73" i="23" s="1"/>
  <c r="AX97" i="23"/>
  <c r="AZ97" i="23" s="1"/>
  <c r="M281" i="23"/>
  <c r="O281" i="23" s="1"/>
  <c r="AX289" i="23"/>
  <c r="AZ289" i="23" s="1"/>
  <c r="AE449" i="23"/>
  <c r="AG449" i="23" s="1"/>
  <c r="AF1041" i="23"/>
  <c r="M1169" i="23"/>
  <c r="BK1169" i="23" s="1"/>
  <c r="AL1207" i="23"/>
  <c r="AF281" i="23"/>
  <c r="AH281" i="23" s="1"/>
  <c r="AY305" i="23"/>
  <c r="BA305" i="23" s="1"/>
  <c r="L361" i="23"/>
  <c r="CC361" i="23" s="1"/>
  <c r="AE489" i="23"/>
  <c r="BQ657" i="23"/>
  <c r="BS657" i="23" s="1"/>
  <c r="BQ801" i="23"/>
  <c r="BS801" i="23" s="1"/>
  <c r="AE961" i="23"/>
  <c r="AG961" i="23" s="1"/>
  <c r="AX1169" i="23"/>
  <c r="AZ1169" i="23" s="1"/>
  <c r="AF289" i="23"/>
  <c r="AH289" i="23" s="1"/>
  <c r="AX393" i="23"/>
  <c r="AZ393" i="23" s="1"/>
  <c r="AE505" i="23"/>
  <c r="AG505" i="23" s="1"/>
  <c r="L785" i="23"/>
  <c r="CC785" i="23" s="1"/>
  <c r="AE329" i="23"/>
  <c r="AG329" i="23" s="1"/>
  <c r="AF489" i="23"/>
  <c r="AF609" i="23"/>
  <c r="AH609" i="23" s="1"/>
  <c r="BQ761" i="23"/>
  <c r="BS761" i="23" s="1"/>
  <c r="L1081" i="23"/>
  <c r="AQ1081" i="23" s="1"/>
  <c r="M265" i="23"/>
  <c r="BK265" i="23" s="1"/>
  <c r="AY337" i="23"/>
  <c r="BA337" i="23" s="1"/>
  <c r="S1099" i="23"/>
  <c r="BR49" i="23"/>
  <c r="BT49" i="23" s="1"/>
  <c r="AE81" i="23"/>
  <c r="AG81" i="23" s="1"/>
  <c r="AE281" i="23"/>
  <c r="AG281" i="23" s="1"/>
  <c r="AF401" i="23"/>
  <c r="AH401" i="23" s="1"/>
  <c r="BR529" i="23"/>
  <c r="BT529" i="23" s="1"/>
  <c r="L705" i="23"/>
  <c r="CC705" i="23" s="1"/>
  <c r="G905" i="23"/>
  <c r="BR33" i="23"/>
  <c r="BT33" i="23" s="1"/>
  <c r="M273" i="23"/>
  <c r="BK273" i="23" s="1"/>
  <c r="AY345" i="23"/>
  <c r="BA345" i="23" s="1"/>
  <c r="AX401" i="23"/>
  <c r="AZ401" i="23" s="1"/>
  <c r="L441" i="23"/>
  <c r="CC441" i="23" s="1"/>
  <c r="BQ473" i="23"/>
  <c r="BS473" i="23" s="1"/>
  <c r="AY609" i="23"/>
  <c r="BA609" i="23" s="1"/>
  <c r="AX689" i="23"/>
  <c r="AZ689" i="23" s="1"/>
  <c r="AF1081" i="23"/>
  <c r="AH1081" i="23" s="1"/>
  <c r="AX409" i="23"/>
  <c r="AZ409" i="23" s="1"/>
  <c r="AL829" i="23"/>
  <c r="AE273" i="23"/>
  <c r="AF297" i="23"/>
  <c r="M369" i="23"/>
  <c r="CD369" i="23" s="1"/>
  <c r="AF537" i="23"/>
  <c r="AH537" i="23" s="1"/>
  <c r="BQ561" i="23"/>
  <c r="BS561" i="23" s="1"/>
  <c r="BQ593" i="23"/>
  <c r="BS593" i="23" s="1"/>
  <c r="AE641" i="23"/>
  <c r="AG641" i="23" s="1"/>
  <c r="BQ689" i="23"/>
  <c r="BS689" i="23" s="1"/>
  <c r="AF833" i="23"/>
  <c r="AH833" i="23" s="1"/>
  <c r="AY905" i="23"/>
  <c r="BA905" i="23" s="1"/>
  <c r="BQ1001" i="23"/>
  <c r="BS1001" i="23" s="1"/>
  <c r="BQ1129" i="23"/>
  <c r="BS1129" i="23" s="1"/>
  <c r="BR1129" i="23"/>
  <c r="BT1129" i="23" s="1"/>
  <c r="BQ1065" i="23"/>
  <c r="BS1065" i="23" s="1"/>
  <c r="AX1065" i="23"/>
  <c r="AZ1065" i="23" s="1"/>
  <c r="BR969" i="23"/>
  <c r="BT969" i="23" s="1"/>
  <c r="L969" i="23"/>
  <c r="CC969" i="23" s="1"/>
  <c r="BR897" i="23"/>
  <c r="BT897" i="23" s="1"/>
  <c r="M897" i="23"/>
  <c r="CD897" i="23" s="1"/>
  <c r="AE857" i="23"/>
  <c r="AG857" i="23" s="1"/>
  <c r="L857" i="23"/>
  <c r="N857" i="23" s="1"/>
  <c r="BR681" i="23"/>
  <c r="BT681" i="23" s="1"/>
  <c r="AF681" i="23"/>
  <c r="AH681" i="23" s="1"/>
  <c r="BR1089" i="23"/>
  <c r="BT1089" i="23" s="1"/>
  <c r="BQ1089" i="23"/>
  <c r="BS1089" i="23" s="1"/>
  <c r="BQ1081" i="23"/>
  <c r="BS1081" i="23" s="1"/>
  <c r="AX1081" i="23"/>
  <c r="AZ1081" i="23" s="1"/>
  <c r="BR1049" i="23"/>
  <c r="BT1049" i="23" s="1"/>
  <c r="L1049" i="23"/>
  <c r="X1049" i="23" s="1"/>
  <c r="BR1041" i="23"/>
  <c r="BT1041" i="23" s="1"/>
  <c r="AY1041" i="23"/>
  <c r="BA1041" i="23" s="1"/>
  <c r="BR1017" i="23"/>
  <c r="BT1017" i="23" s="1"/>
  <c r="BQ1017" i="23"/>
  <c r="BS1017" i="23" s="1"/>
  <c r="AE985" i="23"/>
  <c r="AG985" i="23" s="1"/>
  <c r="M985" i="23"/>
  <c r="CD985" i="23" s="1"/>
  <c r="AX961" i="23"/>
  <c r="AZ961" i="23" s="1"/>
  <c r="AF961" i="23"/>
  <c r="AH961" i="23" s="1"/>
  <c r="BR889" i="23"/>
  <c r="BT889" i="23" s="1"/>
  <c r="AF889" i="23"/>
  <c r="AH889" i="23" s="1"/>
  <c r="AX705" i="23"/>
  <c r="AZ705" i="23" s="1"/>
  <c r="AF705" i="23"/>
  <c r="AH705" i="23" s="1"/>
  <c r="BQ649" i="23"/>
  <c r="BS649" i="23" s="1"/>
  <c r="AX649" i="23"/>
  <c r="AZ649" i="23" s="1"/>
  <c r="BQ625" i="23"/>
  <c r="BS625" i="23" s="1"/>
  <c r="AY625" i="23"/>
  <c r="BA625" i="23" s="1"/>
  <c r="BR601" i="23"/>
  <c r="BT601" i="23" s="1"/>
  <c r="AE601" i="23"/>
  <c r="AG601" i="23" s="1"/>
  <c r="AY577" i="23"/>
  <c r="BA577" i="23" s="1"/>
  <c r="M577" i="23"/>
  <c r="CD577" i="23" s="1"/>
  <c r="AE481" i="23"/>
  <c r="AG481" i="23" s="1"/>
  <c r="L481" i="23"/>
  <c r="X481" i="23" s="1"/>
  <c r="BR457" i="23"/>
  <c r="BT457" i="23" s="1"/>
  <c r="BQ457" i="23"/>
  <c r="BS457" i="23" s="1"/>
  <c r="AE457" i="23"/>
  <c r="AG457" i="23" s="1"/>
  <c r="AE433" i="23"/>
  <c r="AG433" i="23" s="1"/>
  <c r="L433" i="23"/>
  <c r="CC433" i="23" s="1"/>
  <c r="AY385" i="23"/>
  <c r="BA385" i="23" s="1"/>
  <c r="AF385" i="23"/>
  <c r="AH385" i="23" s="1"/>
  <c r="L105" i="23"/>
  <c r="BJ105" i="23" s="1"/>
  <c r="AY105" i="23"/>
  <c r="BA105" i="23" s="1"/>
  <c r="AF97" i="23"/>
  <c r="AH97" i="23" s="1"/>
  <c r="BR97" i="23"/>
  <c r="BT97" i="23" s="1"/>
  <c r="AY33" i="23"/>
  <c r="BA33" i="23" s="1"/>
  <c r="L33" i="23"/>
  <c r="CC33" i="23" s="1"/>
  <c r="AY825" i="23"/>
  <c r="BA825" i="23" s="1"/>
  <c r="L1137" i="23"/>
  <c r="CC1137" i="23" s="1"/>
  <c r="AY1201" i="23"/>
  <c r="BA1201" i="23" s="1"/>
  <c r="AX1201" i="23"/>
  <c r="AZ1201" i="23" s="1"/>
  <c r="AX1185" i="23"/>
  <c r="AZ1185" i="23" s="1"/>
  <c r="AF1185" i="23"/>
  <c r="AH1185" i="23" s="1"/>
  <c r="BR1121" i="23"/>
  <c r="BT1121" i="23" s="1"/>
  <c r="AY1121" i="23"/>
  <c r="BA1121" i="23" s="1"/>
  <c r="AY993" i="23"/>
  <c r="BA993" i="23" s="1"/>
  <c r="AF993" i="23"/>
  <c r="AH993" i="23" s="1"/>
  <c r="BQ817" i="23"/>
  <c r="BS817" i="23" s="1"/>
  <c r="AY817" i="23"/>
  <c r="BA817" i="23" s="1"/>
  <c r="AY793" i="23"/>
  <c r="BA793" i="23" s="1"/>
  <c r="AF793" i="23"/>
  <c r="AH793" i="23" s="1"/>
  <c r="AX737" i="23"/>
  <c r="AZ737" i="23" s="1"/>
  <c r="M737" i="23"/>
  <c r="BK737" i="23" s="1"/>
  <c r="BR713" i="23"/>
  <c r="BT713" i="23" s="1"/>
  <c r="AF713" i="23"/>
  <c r="AH713" i="23" s="1"/>
  <c r="AE617" i="23"/>
  <c r="AG617" i="23" s="1"/>
  <c r="BR617" i="23"/>
  <c r="BT617" i="23" s="1"/>
  <c r="BQ489" i="23"/>
  <c r="BS489" i="23" s="1"/>
  <c r="AY489" i="23"/>
  <c r="BA489" i="23" s="1"/>
  <c r="AX449" i="23"/>
  <c r="AZ449" i="23" s="1"/>
  <c r="AF449" i="23"/>
  <c r="AH449" i="23" s="1"/>
  <c r="M329" i="23"/>
  <c r="Y329" i="23" s="1"/>
  <c r="AY329" i="23"/>
  <c r="BA329" i="23" s="1"/>
  <c r="M49" i="23"/>
  <c r="BK49" i="23" s="1"/>
  <c r="AY49" i="23"/>
  <c r="BA49" i="23" s="1"/>
  <c r="AX41" i="23"/>
  <c r="AZ41" i="23" s="1"/>
  <c r="L41" i="23"/>
  <c r="BJ41" i="23" s="1"/>
  <c r="L25" i="23"/>
  <c r="AQ25" i="23" s="1"/>
  <c r="AX25" i="23"/>
  <c r="AZ25" i="23" s="1"/>
  <c r="M41" i="23"/>
  <c r="BK41" i="23" s="1"/>
  <c r="AX105" i="23"/>
  <c r="AZ105" i="23" s="1"/>
  <c r="AX281" i="23"/>
  <c r="AZ281" i="23" s="1"/>
  <c r="AY369" i="23"/>
  <c r="BA369" i="23" s="1"/>
  <c r="AY393" i="23"/>
  <c r="BA393" i="23" s="1"/>
  <c r="AE417" i="23"/>
  <c r="AG417" i="23" s="1"/>
  <c r="AE441" i="23"/>
  <c r="AG441" i="23" s="1"/>
  <c r="AF521" i="23"/>
  <c r="AH521" i="23" s="1"/>
  <c r="AF553" i="23"/>
  <c r="AH553" i="23" s="1"/>
  <c r="AE585" i="23"/>
  <c r="AG585" i="23" s="1"/>
  <c r="L1017" i="23"/>
  <c r="AQ1017" i="23" s="1"/>
  <c r="M1057" i="23"/>
  <c r="L1097" i="23"/>
  <c r="BJ1097" i="23" s="1"/>
  <c r="AY1185" i="23"/>
  <c r="BA1185" i="23" s="1"/>
  <c r="AE25" i="23"/>
  <c r="AG25" i="23" s="1"/>
  <c r="AF33" i="23"/>
  <c r="AH33" i="23" s="1"/>
  <c r="AE41" i="23"/>
  <c r="AG41" i="23" s="1"/>
  <c r="L49" i="23"/>
  <c r="X49" i="23" s="1"/>
  <c r="BQ97" i="23"/>
  <c r="BS97" i="23" s="1"/>
  <c r="BQ105" i="23"/>
  <c r="BS105" i="23" s="1"/>
  <c r="AE257" i="23"/>
  <c r="AG257" i="23" s="1"/>
  <c r="AF265" i="23"/>
  <c r="AH265" i="23" s="1"/>
  <c r="AX273" i="23"/>
  <c r="AZ273" i="23" s="1"/>
  <c r="M313" i="23"/>
  <c r="AE321" i="23"/>
  <c r="AG321" i="23" s="1"/>
  <c r="AE353" i="23"/>
  <c r="AG353" i="23" s="1"/>
  <c r="AX361" i="23"/>
  <c r="AZ361" i="23" s="1"/>
  <c r="AE385" i="23"/>
  <c r="AG385" i="23" s="1"/>
  <c r="AF481" i="23"/>
  <c r="AH481" i="23" s="1"/>
  <c r="AY497" i="23"/>
  <c r="BA497" i="23" s="1"/>
  <c r="BR569" i="23"/>
  <c r="BT569" i="23" s="1"/>
  <c r="M601" i="23"/>
  <c r="CD601" i="23" s="1"/>
  <c r="AY617" i="23"/>
  <c r="BA617" i="23" s="1"/>
  <c r="BR633" i="23"/>
  <c r="BT633" i="23" s="1"/>
  <c r="BR649" i="23"/>
  <c r="BT649" i="23" s="1"/>
  <c r="AE665" i="23"/>
  <c r="AX681" i="23"/>
  <c r="AZ681" i="23" s="1"/>
  <c r="AE745" i="23"/>
  <c r="AY785" i="23"/>
  <c r="BA785" i="23" s="1"/>
  <c r="AE809" i="23"/>
  <c r="AG809" i="23" s="1"/>
  <c r="BR825" i="23"/>
  <c r="BT825" i="23" s="1"/>
  <c r="M881" i="23"/>
  <c r="Y881" i="23" s="1"/>
  <c r="L985" i="23"/>
  <c r="N985" i="23" s="1"/>
  <c r="AF1017" i="23"/>
  <c r="AH1017" i="23" s="1"/>
  <c r="AF1057" i="23"/>
  <c r="AH1057" i="23" s="1"/>
  <c r="AF1097" i="23"/>
  <c r="AH1097" i="23" s="1"/>
  <c r="AY1153" i="23"/>
  <c r="BA1153" i="23" s="1"/>
  <c r="L1153" i="23"/>
  <c r="BQ1105" i="23"/>
  <c r="BS1105" i="23" s="1"/>
  <c r="AX1105" i="23"/>
  <c r="AZ1105" i="23" s="1"/>
  <c r="AF1105" i="23"/>
  <c r="AH1105" i="23" s="1"/>
  <c r="AE1009" i="23"/>
  <c r="AG1009" i="23" s="1"/>
  <c r="L1009" i="23"/>
  <c r="N1009" i="23" s="1"/>
  <c r="BR945" i="23"/>
  <c r="BT945" i="23" s="1"/>
  <c r="BQ945" i="23"/>
  <c r="BS945" i="23" s="1"/>
  <c r="AF945" i="23"/>
  <c r="AH945" i="23" s="1"/>
  <c r="BR921" i="23"/>
  <c r="BT921" i="23" s="1"/>
  <c r="AY921" i="23"/>
  <c r="BA921" i="23" s="1"/>
  <c r="AE921" i="23"/>
  <c r="AG921" i="23" s="1"/>
  <c r="BQ873" i="23"/>
  <c r="BS873" i="23" s="1"/>
  <c r="AX873" i="23"/>
  <c r="AZ873" i="23" s="1"/>
  <c r="AF729" i="23"/>
  <c r="M729" i="23"/>
  <c r="CD729" i="23" s="1"/>
  <c r="AF673" i="23"/>
  <c r="AH673" i="23" s="1"/>
  <c r="AE673" i="23"/>
  <c r="AG673" i="23" s="1"/>
  <c r="BR585" i="23"/>
  <c r="BT585" i="23" s="1"/>
  <c r="AF585" i="23"/>
  <c r="AH585" i="23" s="1"/>
  <c r="BR553" i="23"/>
  <c r="BT553" i="23" s="1"/>
  <c r="BQ553" i="23"/>
  <c r="BS553" i="23" s="1"/>
  <c r="AE553" i="23"/>
  <c r="AG553" i="23" s="1"/>
  <c r="AY545" i="23"/>
  <c r="BA545" i="23" s="1"/>
  <c r="AF545" i="23"/>
  <c r="BQ521" i="23"/>
  <c r="BS521" i="23" s="1"/>
  <c r="AX521" i="23"/>
  <c r="AZ521" i="23" s="1"/>
  <c r="AF513" i="23"/>
  <c r="AH513" i="23" s="1"/>
  <c r="AE513" i="23"/>
  <c r="AG513" i="23" s="1"/>
  <c r="AX441" i="23"/>
  <c r="AZ441" i="23" s="1"/>
  <c r="AF441" i="23"/>
  <c r="AH441" i="23" s="1"/>
  <c r="L425" i="23"/>
  <c r="CC425" i="23" s="1"/>
  <c r="AX425" i="23"/>
  <c r="AZ425" i="23" s="1"/>
  <c r="M417" i="23"/>
  <c r="CD417" i="23" s="1"/>
  <c r="AX417" i="23"/>
  <c r="AZ417" i="23" s="1"/>
  <c r="AX377" i="23"/>
  <c r="AZ377" i="23" s="1"/>
  <c r="AE377" i="23"/>
  <c r="M25" i="23"/>
  <c r="CD25" i="23" s="1"/>
  <c r="AY97" i="23"/>
  <c r="BA97" i="23" s="1"/>
  <c r="M257" i="23"/>
  <c r="O257" i="23" s="1"/>
  <c r="AE265" i="23"/>
  <c r="AG265" i="23" s="1"/>
  <c r="AF273" i="23"/>
  <c r="AH273" i="23" s="1"/>
  <c r="M321" i="23"/>
  <c r="O321" i="23" s="1"/>
  <c r="AX329" i="23"/>
  <c r="AZ329" i="23" s="1"/>
  <c r="M353" i="23"/>
  <c r="AR353" i="23" s="1"/>
  <c r="AE361" i="23"/>
  <c r="AG361" i="23" s="1"/>
  <c r="M385" i="23"/>
  <c r="CD385" i="23" s="1"/>
  <c r="BQ537" i="23"/>
  <c r="BS537" i="23" s="1"/>
  <c r="AE569" i="23"/>
  <c r="AF617" i="23"/>
  <c r="AH617" i="23" s="1"/>
  <c r="AE633" i="23"/>
  <c r="AG633" i="23" s="1"/>
  <c r="AF649" i="23"/>
  <c r="AH649" i="23" s="1"/>
  <c r="M665" i="23"/>
  <c r="CD665" i="23" s="1"/>
  <c r="AE681" i="23"/>
  <c r="AG681" i="23" s="1"/>
  <c r="BQ721" i="23"/>
  <c r="BS721" i="23" s="1"/>
  <c r="BR761" i="23"/>
  <c r="BT761" i="23" s="1"/>
  <c r="AE785" i="23"/>
  <c r="AG785" i="23" s="1"/>
  <c r="AE849" i="23"/>
  <c r="AG849" i="23" s="1"/>
  <c r="AF25" i="23"/>
  <c r="AH25" i="23" s="1"/>
  <c r="M33" i="23"/>
  <c r="Y33" i="23" s="1"/>
  <c r="AF41" i="23"/>
  <c r="AF49" i="23"/>
  <c r="AH49" i="23" s="1"/>
  <c r="AE65" i="23"/>
  <c r="BR105" i="23"/>
  <c r="BT105" i="23" s="1"/>
  <c r="AF257" i="23"/>
  <c r="AH257" i="23" s="1"/>
  <c r="AX265" i="23"/>
  <c r="AZ265" i="23" s="1"/>
  <c r="M305" i="23"/>
  <c r="BK305" i="23" s="1"/>
  <c r="AE313" i="23"/>
  <c r="AG313" i="23" s="1"/>
  <c r="AF321" i="23"/>
  <c r="AH321" i="23" s="1"/>
  <c r="M345" i="23"/>
  <c r="AR345" i="23" s="1"/>
  <c r="AX353" i="23"/>
  <c r="AZ353" i="23" s="1"/>
  <c r="AY361" i="23"/>
  <c r="BA361" i="23" s="1"/>
  <c r="M377" i="23"/>
  <c r="AX385" i="23"/>
  <c r="AZ385" i="23" s="1"/>
  <c r="M409" i="23"/>
  <c r="BK409" i="23" s="1"/>
  <c r="AY417" i="23"/>
  <c r="BA417" i="23" s="1"/>
  <c r="AF457" i="23"/>
  <c r="AH457" i="23" s="1"/>
  <c r="AY481" i="23"/>
  <c r="BA481" i="23" s="1"/>
  <c r="BR497" i="23"/>
  <c r="BT497" i="23" s="1"/>
  <c r="L513" i="23"/>
  <c r="CC513" i="23" s="1"/>
  <c r="BQ585" i="23"/>
  <c r="BS585" i="23" s="1"/>
  <c r="BQ617" i="23"/>
  <c r="BS617" i="23" s="1"/>
  <c r="BQ681" i="23"/>
  <c r="BS681" i="23" s="1"/>
  <c r="AE697" i="23"/>
  <c r="AG697" i="23" s="1"/>
  <c r="AE713" i="23"/>
  <c r="AF745" i="23"/>
  <c r="AH745" i="23" s="1"/>
  <c r="AE769" i="23"/>
  <c r="AE793" i="23"/>
  <c r="AG793" i="23" s="1"/>
  <c r="BR809" i="23"/>
  <c r="BT809" i="23" s="1"/>
  <c r="AF857" i="23"/>
  <c r="AX945" i="23"/>
  <c r="AZ945" i="23" s="1"/>
  <c r="M993" i="23"/>
  <c r="Y993" i="23" s="1"/>
  <c r="AX1017" i="23"/>
  <c r="AZ1017" i="23" s="1"/>
  <c r="AY1057" i="23"/>
  <c r="BA1057" i="23" s="1"/>
  <c r="AF1145" i="23"/>
  <c r="AH1145" i="23" s="1"/>
  <c r="L1201" i="23"/>
  <c r="BJ1201" i="23" s="1"/>
  <c r="AY41" i="23"/>
  <c r="BA41" i="23" s="1"/>
  <c r="AX257" i="23"/>
  <c r="AZ257" i="23" s="1"/>
  <c r="AE305" i="23"/>
  <c r="AF313" i="23"/>
  <c r="AH313" i="23" s="1"/>
  <c r="M337" i="23"/>
  <c r="CD337" i="23" s="1"/>
  <c r="AF345" i="23"/>
  <c r="AH345" i="23" s="1"/>
  <c r="AY353" i="23"/>
  <c r="BA353" i="23" s="1"/>
  <c r="AF377" i="23"/>
  <c r="AH377" i="23" s="1"/>
  <c r="AE409" i="23"/>
  <c r="AG409" i="23" s="1"/>
  <c r="L473" i="23"/>
  <c r="CC473" i="23" s="1"/>
  <c r="L545" i="23"/>
  <c r="CC545" i="23" s="1"/>
  <c r="AE577" i="23"/>
  <c r="AG577" i="23" s="1"/>
  <c r="AX713" i="23"/>
  <c r="AZ713" i="23" s="1"/>
  <c r="M905" i="23"/>
  <c r="BK905" i="23" s="1"/>
  <c r="BQ993" i="23"/>
  <c r="BS993" i="23" s="1"/>
  <c r="AF1153" i="23"/>
  <c r="AH1153" i="23" s="1"/>
  <c r="AY25" i="23"/>
  <c r="BA25" i="23" s="1"/>
  <c r="AE33" i="23"/>
  <c r="AG33" i="23" s="1"/>
  <c r="AE49" i="23"/>
  <c r="AG49" i="23" s="1"/>
  <c r="M297" i="23"/>
  <c r="O297" i="23" s="1"/>
  <c r="AX321" i="23"/>
  <c r="AZ321" i="23" s="1"/>
  <c r="M401" i="23"/>
  <c r="O401" i="23" s="1"/>
  <c r="AF433" i="23"/>
  <c r="AY457" i="23"/>
  <c r="BA457" i="23" s="1"/>
  <c r="AY513" i="23"/>
  <c r="BA513" i="23" s="1"/>
  <c r="BR697" i="23"/>
  <c r="BT697" i="23" s="1"/>
  <c r="BR729" i="23"/>
  <c r="BT729" i="23" s="1"/>
  <c r="AX745" i="23"/>
  <c r="AZ745" i="23" s="1"/>
  <c r="BR769" i="23"/>
  <c r="BT769" i="23" s="1"/>
  <c r="BQ793" i="23"/>
  <c r="BS793" i="23" s="1"/>
  <c r="AY857" i="23"/>
  <c r="BA857" i="23" s="1"/>
  <c r="BQ1025" i="23"/>
  <c r="BS1025" i="23" s="1"/>
  <c r="BR1065" i="23"/>
  <c r="BT1065" i="23" s="1"/>
  <c r="BR1105" i="23"/>
  <c r="BT1105" i="23" s="1"/>
  <c r="BQ25" i="23"/>
  <c r="BS25" i="23" s="1"/>
  <c r="AX33" i="23"/>
  <c r="AZ33" i="23" s="1"/>
  <c r="BQ41" i="23"/>
  <c r="BS41" i="23" s="1"/>
  <c r="AX49" i="23"/>
  <c r="AZ49" i="23" s="1"/>
  <c r="L97" i="23"/>
  <c r="N97" i="23" s="1"/>
  <c r="M289" i="23"/>
  <c r="BK289" i="23" s="1"/>
  <c r="AE297" i="23"/>
  <c r="AG297" i="23" s="1"/>
  <c r="AF305" i="23"/>
  <c r="AH305" i="23" s="1"/>
  <c r="AY313" i="23"/>
  <c r="BA313" i="23" s="1"/>
  <c r="AF337" i="23"/>
  <c r="AH337" i="23" s="1"/>
  <c r="AX345" i="23"/>
  <c r="AZ345" i="23" s="1"/>
  <c r="AY377" i="23"/>
  <c r="BA377" i="23" s="1"/>
  <c r="AE401" i="23"/>
  <c r="AF409" i="23"/>
  <c r="AH409" i="23" s="1"/>
  <c r="AY433" i="23"/>
  <c r="BA433" i="23" s="1"/>
  <c r="BQ529" i="23"/>
  <c r="BS529" i="23" s="1"/>
  <c r="AE545" i="23"/>
  <c r="AG545" i="23" s="1"/>
  <c r="AY561" i="23"/>
  <c r="BA561" i="23" s="1"/>
  <c r="AF577" i="23"/>
  <c r="AH577" i="23" s="1"/>
  <c r="M609" i="23"/>
  <c r="CD609" i="23" s="1"/>
  <c r="M641" i="23"/>
  <c r="CD641" i="23" s="1"/>
  <c r="BR657" i="23"/>
  <c r="BT657" i="23" s="1"/>
  <c r="BQ713" i="23"/>
  <c r="BS713" i="23" s="1"/>
  <c r="BR745" i="23"/>
  <c r="BT745" i="23" s="1"/>
  <c r="BR793" i="23"/>
  <c r="BT793" i="23" s="1"/>
  <c r="BR857" i="23"/>
  <c r="BT857" i="23" s="1"/>
  <c r="AE905" i="23"/>
  <c r="AY1001" i="23"/>
  <c r="BA1001" i="23" s="1"/>
  <c r="AF1033" i="23"/>
  <c r="AF1073" i="23"/>
  <c r="BR1113" i="23"/>
  <c r="BT1113" i="23" s="1"/>
  <c r="BQ1161" i="23"/>
  <c r="BS1161" i="23" s="1"/>
  <c r="AE869" i="23"/>
  <c r="AG869" i="23" s="1"/>
  <c r="BQ941" i="23"/>
  <c r="BS941" i="23" s="1"/>
  <c r="AI12" i="23"/>
  <c r="BX329" i="16"/>
  <c r="FS59" i="16"/>
  <c r="AQ149" i="16"/>
  <c r="DE59" i="16"/>
  <c r="AQ239" i="16"/>
  <c r="FS149" i="16"/>
  <c r="EL149" i="16"/>
  <c r="AQ329" i="16"/>
  <c r="EL239" i="16"/>
  <c r="DE239" i="16"/>
  <c r="FS239" i="16"/>
  <c r="FS329" i="16"/>
  <c r="BX149" i="16"/>
  <c r="EL59" i="16"/>
  <c r="DE149" i="16"/>
  <c r="EL329" i="16"/>
  <c r="BX239" i="16"/>
  <c r="BX59" i="16"/>
  <c r="AQ59" i="16"/>
  <c r="AR59" i="16" s="1"/>
  <c r="DE329" i="16"/>
  <c r="AP10" i="16"/>
  <c r="AO10" i="16"/>
  <c r="AQ10" i="16" s="1"/>
  <c r="P18" i="23"/>
  <c r="AI19" i="23"/>
  <c r="F19" i="23"/>
  <c r="BE19" i="23" s="1"/>
  <c r="AI18" i="23"/>
  <c r="FS303" i="16"/>
  <c r="FT303" i="16" s="1"/>
  <c r="EL123" i="16"/>
  <c r="EM123" i="16" s="1"/>
  <c r="FS33" i="16"/>
  <c r="BX213" i="16"/>
  <c r="BY213" i="16" s="1"/>
  <c r="BX303" i="16"/>
  <c r="AQ303" i="16"/>
  <c r="AR303" i="16" s="1"/>
  <c r="BX123" i="16"/>
  <c r="BY123" i="16" s="1"/>
  <c r="EL33" i="16"/>
  <c r="AQ123" i="16"/>
  <c r="AR123" i="16" s="1"/>
  <c r="EL213" i="16"/>
  <c r="EM213" i="16" s="1"/>
  <c r="DE33" i="16"/>
  <c r="AQ213" i="16"/>
  <c r="AR213" i="16" s="1"/>
  <c r="EL303" i="16"/>
  <c r="EM303" i="16" s="1"/>
  <c r="DE123" i="16"/>
  <c r="DF123" i="16" s="1"/>
  <c r="FS213" i="16"/>
  <c r="FT213" i="16" s="1"/>
  <c r="BX33" i="16"/>
  <c r="DE303" i="16"/>
  <c r="DF303" i="16" s="1"/>
  <c r="DE213" i="16"/>
  <c r="FS123" i="16"/>
  <c r="AQ33" i="16"/>
  <c r="DE31" i="16"/>
  <c r="FS121" i="16"/>
  <c r="FT121" i="16" s="1"/>
  <c r="AQ121" i="16"/>
  <c r="AR121" i="16" s="1"/>
  <c r="DE301" i="16"/>
  <c r="DF301" i="16" s="1"/>
  <c r="FS31" i="16"/>
  <c r="BX31" i="16"/>
  <c r="BX211" i="16"/>
  <c r="BY211" i="16" s="1"/>
  <c r="EL31" i="16"/>
  <c r="AQ301" i="16"/>
  <c r="DE121" i="16"/>
  <c r="DF121" i="16" s="1"/>
  <c r="DE211" i="16"/>
  <c r="DF211" i="16" s="1"/>
  <c r="AQ211" i="16"/>
  <c r="EL121" i="16"/>
  <c r="EM121" i="16" s="1"/>
  <c r="EL301" i="16"/>
  <c r="EM301" i="16" s="1"/>
  <c r="BX301" i="16"/>
  <c r="BY301" i="16" s="1"/>
  <c r="FS211" i="16"/>
  <c r="FT211" i="16" s="1"/>
  <c r="FS301" i="16"/>
  <c r="FT301" i="16" s="1"/>
  <c r="BX121" i="16"/>
  <c r="BY121" i="16" s="1"/>
  <c r="AQ31" i="16"/>
  <c r="EL211" i="16"/>
  <c r="EM211" i="16" s="1"/>
  <c r="Z13" i="23"/>
  <c r="Z12" i="23"/>
  <c r="P19" i="23"/>
  <c r="Z19" i="23"/>
  <c r="F18" i="23"/>
  <c r="BX18" i="23" s="1"/>
  <c r="Z18" i="23"/>
  <c r="AQ304" i="16"/>
  <c r="AR304" i="16" s="1"/>
  <c r="BX304" i="16"/>
  <c r="EL124" i="16"/>
  <c r="EM124" i="16" s="1"/>
  <c r="AQ124" i="16"/>
  <c r="AR124" i="16" s="1"/>
  <c r="DE124" i="16"/>
  <c r="DF124" i="16" s="1"/>
  <c r="FS124" i="16"/>
  <c r="FT124" i="16" s="1"/>
  <c r="EL214" i="16"/>
  <c r="EM214" i="16" s="1"/>
  <c r="BX124" i="16"/>
  <c r="BY124" i="16" s="1"/>
  <c r="FS214" i="16"/>
  <c r="FT214" i="16" s="1"/>
  <c r="BX214" i="16"/>
  <c r="BY214" i="16" s="1"/>
  <c r="EL304" i="16"/>
  <c r="EM304" i="16" s="1"/>
  <c r="DE304" i="16"/>
  <c r="DF304" i="16" s="1"/>
  <c r="FS304" i="16"/>
  <c r="FT304" i="16" s="1"/>
  <c r="AQ214" i="16"/>
  <c r="DE214" i="16"/>
  <c r="DE302" i="16"/>
  <c r="DF302" i="16" s="1"/>
  <c r="BX302" i="16"/>
  <c r="BY302" i="16" s="1"/>
  <c r="FS32" i="16"/>
  <c r="DE122" i="16"/>
  <c r="DF122" i="16" s="1"/>
  <c r="DE212" i="16"/>
  <c r="DF212" i="16" s="1"/>
  <c r="FS302" i="16"/>
  <c r="FT302" i="16" s="1"/>
  <c r="EL302" i="16"/>
  <c r="EM302" i="16" s="1"/>
  <c r="AQ122" i="16"/>
  <c r="AR122" i="16" s="1"/>
  <c r="EL122" i="16"/>
  <c r="EM122" i="16" s="1"/>
  <c r="EL212" i="16"/>
  <c r="EM212" i="16" s="1"/>
  <c r="BX32" i="16"/>
  <c r="BX212" i="16"/>
  <c r="BY212" i="16" s="1"/>
  <c r="FS122" i="16"/>
  <c r="FT122" i="16" s="1"/>
  <c r="AQ302" i="16"/>
  <c r="AR302" i="16" s="1"/>
  <c r="EL32" i="16"/>
  <c r="AQ212" i="16"/>
  <c r="AR212" i="16" s="1"/>
  <c r="FS212" i="16"/>
  <c r="FT212" i="16" s="1"/>
  <c r="BX122" i="16"/>
  <c r="BY122" i="16" s="1"/>
  <c r="AQ32" i="16"/>
  <c r="DE32" i="16"/>
  <c r="EL30" i="16"/>
  <c r="BX30" i="16"/>
  <c r="EL120" i="16"/>
  <c r="EL300" i="16"/>
  <c r="EM300" i="16" s="1"/>
  <c r="AQ210" i="16"/>
  <c r="AR210" i="16" s="1"/>
  <c r="FS300" i="16"/>
  <c r="FT300" i="16" s="1"/>
  <c r="EL210" i="16"/>
  <c r="EM210" i="16" s="1"/>
  <c r="AQ120" i="16"/>
  <c r="AR120" i="16" s="1"/>
  <c r="DE300" i="16"/>
  <c r="DF300" i="16" s="1"/>
  <c r="DE120" i="16"/>
  <c r="DF120" i="16" s="1"/>
  <c r="DE30" i="16"/>
  <c r="BX300" i="16"/>
  <c r="BY300" i="16" s="1"/>
  <c r="BX120" i="16"/>
  <c r="BY120" i="16" s="1"/>
  <c r="FS30" i="16"/>
  <c r="AQ300" i="16"/>
  <c r="DE210" i="16"/>
  <c r="DF210" i="16" s="1"/>
  <c r="FS210" i="16"/>
  <c r="FT210" i="16" s="1"/>
  <c r="AQ30" i="16"/>
  <c r="BX210" i="16"/>
  <c r="BY210" i="16" s="1"/>
  <c r="FS120" i="16"/>
  <c r="FT120" i="16" s="1"/>
  <c r="X68" i="16"/>
  <c r="X82" i="16" s="1"/>
  <c r="AI90" i="16"/>
  <c r="I270" i="16"/>
  <c r="I180" i="16"/>
  <c r="I90" i="16"/>
  <c r="D5" i="81"/>
  <c r="U5" i="81" s="1"/>
  <c r="S91" i="16"/>
  <c r="DM337" i="16"/>
  <c r="AY337" i="16"/>
  <c r="R337" i="16"/>
  <c r="AY247" i="16"/>
  <c r="R247" i="16"/>
  <c r="EZ157" i="16"/>
  <c r="R10" i="16"/>
  <c r="E10" i="16"/>
  <c r="FC68" i="16"/>
  <c r="FC82" i="16" s="1"/>
  <c r="EZ68" i="16"/>
  <c r="EZ82" i="16" s="1"/>
  <c r="AY13" i="23"/>
  <c r="BA13" i="23" s="1"/>
  <c r="CX338" i="16"/>
  <c r="CX352" i="16" s="1"/>
  <c r="CU338" i="16"/>
  <c r="CU352" i="16" s="1"/>
  <c r="AA338" i="16"/>
  <c r="AA352" i="16" s="1"/>
  <c r="X338" i="16"/>
  <c r="X352" i="16" s="1"/>
  <c r="FL248" i="16"/>
  <c r="FL262" i="16" s="1"/>
  <c r="FI248" i="16"/>
  <c r="FI262" i="16" s="1"/>
  <c r="CX248" i="16"/>
  <c r="CX262" i="16" s="1"/>
  <c r="CU248" i="16"/>
  <c r="CU262" i="16" s="1"/>
  <c r="AS158" i="16"/>
  <c r="AS172" i="16" s="1"/>
  <c r="AP158" i="16"/>
  <c r="AP172" i="16" s="1"/>
  <c r="CO68" i="16"/>
  <c r="CO82" i="16" s="1"/>
  <c r="CL68" i="16"/>
  <c r="CL82" i="16" s="1"/>
  <c r="AF733" i="23"/>
  <c r="AH733" i="23" s="1"/>
  <c r="AE757" i="23"/>
  <c r="AG757" i="23" s="1"/>
  <c r="AY789" i="23"/>
  <c r="BA789" i="23" s="1"/>
  <c r="BZ248" i="16"/>
  <c r="BZ262" i="16" s="1"/>
  <c r="BW248" i="16"/>
  <c r="BW262" i="16" s="1"/>
  <c r="FC248" i="16"/>
  <c r="FC262" i="16" s="1"/>
  <c r="EZ248" i="16"/>
  <c r="EZ262" i="16" s="1"/>
  <c r="DV248" i="16"/>
  <c r="DV262" i="16" s="1"/>
  <c r="DS248" i="16"/>
  <c r="DS262" i="16" s="1"/>
  <c r="BH248" i="16"/>
  <c r="BH262" i="16" s="1"/>
  <c r="BE248" i="16"/>
  <c r="BE262" i="16" s="1"/>
  <c r="EE158" i="16"/>
  <c r="EE172" i="16" s="1"/>
  <c r="EB158" i="16"/>
  <c r="EB172" i="16" s="1"/>
  <c r="CX158" i="16"/>
  <c r="CX172" i="16" s="1"/>
  <c r="CU158" i="16"/>
  <c r="CU172" i="16" s="1"/>
  <c r="BQ158" i="16"/>
  <c r="BQ172" i="16" s="1"/>
  <c r="BN158" i="16"/>
  <c r="BN172" i="16" s="1"/>
  <c r="FU68" i="16"/>
  <c r="FU82" i="16" s="1"/>
  <c r="FR68" i="16"/>
  <c r="FR82" i="16" s="1"/>
  <c r="DG68" i="16"/>
  <c r="DG82" i="16" s="1"/>
  <c r="DD68" i="16"/>
  <c r="DD82" i="16" s="1"/>
  <c r="BH68" i="16"/>
  <c r="BH82" i="16" s="1"/>
  <c r="BE68" i="16"/>
  <c r="BE82" i="16" s="1"/>
  <c r="F11" i="23"/>
  <c r="BE11" i="23" s="1"/>
  <c r="DG338" i="16"/>
  <c r="DG352" i="16" s="1"/>
  <c r="DD338" i="16"/>
  <c r="DD352" i="16" s="1"/>
  <c r="AA158" i="16"/>
  <c r="AA172" i="16" s="1"/>
  <c r="X158" i="16"/>
  <c r="X172" i="16" s="1"/>
  <c r="FL68" i="16"/>
  <c r="FL82" i="16" s="1"/>
  <c r="FI68" i="16"/>
  <c r="FI82" i="16" s="1"/>
  <c r="AX613" i="23"/>
  <c r="AZ613" i="23" s="1"/>
  <c r="BQ645" i="23"/>
  <c r="BS645" i="23" s="1"/>
  <c r="BQ653" i="23"/>
  <c r="BS653" i="23" s="1"/>
  <c r="L677" i="23"/>
  <c r="BJ677" i="23" s="1"/>
  <c r="AY685" i="23"/>
  <c r="BA685" i="23" s="1"/>
  <c r="BR725" i="23"/>
  <c r="BT725" i="23" s="1"/>
  <c r="M765" i="23"/>
  <c r="AE821" i="23"/>
  <c r="AG821" i="23" s="1"/>
  <c r="BQ13" i="23"/>
  <c r="BS13" i="23" s="1"/>
  <c r="AX29" i="23"/>
  <c r="AZ29" i="23" s="1"/>
  <c r="AF45" i="23"/>
  <c r="AH45" i="23" s="1"/>
  <c r="L53" i="23"/>
  <c r="X53" i="23" s="1"/>
  <c r="AX93" i="23"/>
  <c r="AZ93" i="23" s="1"/>
  <c r="AX101" i="23"/>
  <c r="AZ101" i="23" s="1"/>
  <c r="AE253" i="23"/>
  <c r="AG253" i="23" s="1"/>
  <c r="AY261" i="23"/>
  <c r="BA261" i="23" s="1"/>
  <c r="M269" i="23"/>
  <c r="AR269" i="23" s="1"/>
  <c r="AF277" i="23"/>
  <c r="AH277" i="23" s="1"/>
  <c r="BR285" i="23"/>
  <c r="BT285" i="23" s="1"/>
  <c r="L293" i="23"/>
  <c r="CC293" i="23" s="1"/>
  <c r="AX301" i="23"/>
  <c r="AZ301" i="23" s="1"/>
  <c r="BR309" i="23"/>
  <c r="BT309" i="23" s="1"/>
  <c r="AE317" i="23"/>
  <c r="AG317" i="23" s="1"/>
  <c r="M1013" i="23"/>
  <c r="Y1013" i="23" s="1"/>
  <c r="BQ1013" i="23"/>
  <c r="BS1013" i="23" s="1"/>
  <c r="BR1013" i="23"/>
  <c r="BT1013" i="23" s="1"/>
  <c r="AX1013" i="23"/>
  <c r="AZ1013" i="23" s="1"/>
  <c r="AY1013" i="23"/>
  <c r="BA1013" i="23" s="1"/>
  <c r="L1013" i="23"/>
  <c r="BJ1013" i="23" s="1"/>
  <c r="AE1005" i="23"/>
  <c r="AG1005" i="23" s="1"/>
  <c r="L1005" i="23"/>
  <c r="CC1005" i="23" s="1"/>
  <c r="M1005" i="23"/>
  <c r="Y1005" i="23" s="1"/>
  <c r="BR1005" i="23"/>
  <c r="BT1005" i="23" s="1"/>
  <c r="BQ1005" i="23"/>
  <c r="BS1005" i="23" s="1"/>
  <c r="AF1005" i="23"/>
  <c r="AH1005" i="23" s="1"/>
  <c r="AY997" i="23"/>
  <c r="BA997" i="23" s="1"/>
  <c r="AX997" i="23"/>
  <c r="AZ997" i="23" s="1"/>
  <c r="AF997" i="23"/>
  <c r="AH997" i="23" s="1"/>
  <c r="AE997" i="23"/>
  <c r="AG997" i="23" s="1"/>
  <c r="L997" i="23"/>
  <c r="CC997" i="23" s="1"/>
  <c r="BR997" i="23"/>
  <c r="BT997" i="23" s="1"/>
  <c r="BQ981" i="23"/>
  <c r="BS981" i="23" s="1"/>
  <c r="AY981" i="23"/>
  <c r="BA981" i="23" s="1"/>
  <c r="AX981" i="23"/>
  <c r="AZ981" i="23" s="1"/>
  <c r="AF981" i="23"/>
  <c r="AE981" i="23"/>
  <c r="AG981" i="23" s="1"/>
  <c r="BR981" i="23"/>
  <c r="BT981" i="23" s="1"/>
  <c r="BR973" i="23"/>
  <c r="BT973" i="23" s="1"/>
  <c r="BQ973" i="23"/>
  <c r="BS973" i="23" s="1"/>
  <c r="AY973" i="23"/>
  <c r="BA973" i="23" s="1"/>
  <c r="AX973" i="23"/>
  <c r="AZ973" i="23" s="1"/>
  <c r="AE973" i="23"/>
  <c r="AG973" i="23" s="1"/>
  <c r="M973" i="23"/>
  <c r="Y973" i="23" s="1"/>
  <c r="M965" i="23"/>
  <c r="AR965" i="23" s="1"/>
  <c r="L965" i="23"/>
  <c r="BR965" i="23"/>
  <c r="BT965" i="23" s="1"/>
  <c r="BQ965" i="23"/>
  <c r="BS965" i="23" s="1"/>
  <c r="AY965" i="23"/>
  <c r="BA965" i="23" s="1"/>
  <c r="AF965" i="23"/>
  <c r="AH965" i="23" s="1"/>
  <c r="L949" i="23"/>
  <c r="N949" i="23" s="1"/>
  <c r="BR949" i="23"/>
  <c r="BT949" i="23" s="1"/>
  <c r="BQ949" i="23"/>
  <c r="BS949" i="23" s="1"/>
  <c r="AY949" i="23"/>
  <c r="BA949" i="23" s="1"/>
  <c r="AX949" i="23"/>
  <c r="AZ949" i="23" s="1"/>
  <c r="M949" i="23"/>
  <c r="O949" i="23" s="1"/>
  <c r="AX941" i="23"/>
  <c r="AZ941" i="23" s="1"/>
  <c r="AE941" i="23"/>
  <c r="AF941" i="23"/>
  <c r="AH941" i="23" s="1"/>
  <c r="L941" i="23"/>
  <c r="CC941" i="23" s="1"/>
  <c r="M941" i="23"/>
  <c r="BK941" i="23" s="1"/>
  <c r="AY941" i="23"/>
  <c r="BA941" i="23" s="1"/>
  <c r="AX933" i="23"/>
  <c r="AZ933" i="23" s="1"/>
  <c r="AE933" i="23"/>
  <c r="AG933" i="23" s="1"/>
  <c r="AF933" i="23"/>
  <c r="AH933" i="23" s="1"/>
  <c r="M933" i="23"/>
  <c r="O933" i="23" s="1"/>
  <c r="L933" i="23"/>
  <c r="AQ933" i="23" s="1"/>
  <c r="AY933" i="23"/>
  <c r="BA933" i="23" s="1"/>
  <c r="AY925" i="23"/>
  <c r="BA925" i="23" s="1"/>
  <c r="AX925" i="23"/>
  <c r="AZ925" i="23" s="1"/>
  <c r="AE925" i="23"/>
  <c r="AG925" i="23" s="1"/>
  <c r="AF925" i="23"/>
  <c r="L925" i="23"/>
  <c r="CC925" i="23" s="1"/>
  <c r="BQ925" i="23"/>
  <c r="BS925" i="23" s="1"/>
  <c r="M917" i="23"/>
  <c r="O917" i="23" s="1"/>
  <c r="L917" i="23"/>
  <c r="AQ917" i="23" s="1"/>
  <c r="BR917" i="23"/>
  <c r="BT917" i="23" s="1"/>
  <c r="BQ917" i="23"/>
  <c r="BS917" i="23" s="1"/>
  <c r="AY917" i="23"/>
  <c r="BA917" i="23" s="1"/>
  <c r="AE917" i="23"/>
  <c r="AY901" i="23"/>
  <c r="BA901" i="23" s="1"/>
  <c r="AX901" i="23"/>
  <c r="AZ901" i="23" s="1"/>
  <c r="AE901" i="23"/>
  <c r="AG901" i="23" s="1"/>
  <c r="AF901" i="23"/>
  <c r="BQ901" i="23"/>
  <c r="BS901" i="23" s="1"/>
  <c r="AE885" i="23"/>
  <c r="AG885" i="23" s="1"/>
  <c r="M885" i="23"/>
  <c r="Y885" i="23" s="1"/>
  <c r="L885" i="23"/>
  <c r="CC885" i="23" s="1"/>
  <c r="AX885" i="23"/>
  <c r="AZ885" i="23" s="1"/>
  <c r="L869" i="23"/>
  <c r="N869" i="23" s="1"/>
  <c r="BQ869" i="23"/>
  <c r="BS869" i="23" s="1"/>
  <c r="AY869" i="23"/>
  <c r="BA869" i="23" s="1"/>
  <c r="M869" i="23"/>
  <c r="CD869" i="23" s="1"/>
  <c r="AY853" i="23"/>
  <c r="BA853" i="23" s="1"/>
  <c r="AE853" i="23"/>
  <c r="AG853" i="23" s="1"/>
  <c r="AF853" i="23"/>
  <c r="BR853" i="23"/>
  <c r="BT853" i="23" s="1"/>
  <c r="AF837" i="23"/>
  <c r="AH837" i="23" s="1"/>
  <c r="L837" i="23"/>
  <c r="AQ837" i="23" s="1"/>
  <c r="BQ837" i="23"/>
  <c r="BS837" i="23" s="1"/>
  <c r="AX829" i="23"/>
  <c r="AZ829" i="23" s="1"/>
  <c r="AF829" i="23"/>
  <c r="AH829" i="23" s="1"/>
  <c r="BR821" i="23"/>
  <c r="BT821" i="23" s="1"/>
  <c r="AY821" i="23"/>
  <c r="BA821" i="23" s="1"/>
  <c r="AE813" i="23"/>
  <c r="AG813" i="23" s="1"/>
  <c r="M813" i="23"/>
  <c r="BK813" i="23" s="1"/>
  <c r="BQ805" i="23"/>
  <c r="BS805" i="23" s="1"/>
  <c r="AX805" i="23"/>
  <c r="AZ805" i="23" s="1"/>
  <c r="BR789" i="23"/>
  <c r="BT789" i="23" s="1"/>
  <c r="AX789" i="23"/>
  <c r="AZ789" i="23" s="1"/>
  <c r="AE781" i="23"/>
  <c r="AG781" i="23" s="1"/>
  <c r="M781" i="23"/>
  <c r="CD781" i="23" s="1"/>
  <c r="AE773" i="23"/>
  <c r="AG773" i="23" s="1"/>
  <c r="M773" i="23"/>
  <c r="Y773" i="23" s="1"/>
  <c r="AY765" i="23"/>
  <c r="BA765" i="23" s="1"/>
  <c r="AF765" i="23"/>
  <c r="AH765" i="23" s="1"/>
  <c r="M757" i="23"/>
  <c r="Y757" i="23" s="1"/>
  <c r="BQ757" i="23"/>
  <c r="BS757" i="23" s="1"/>
  <c r="M749" i="23"/>
  <c r="CD749" i="23" s="1"/>
  <c r="BR749" i="23"/>
  <c r="BT749" i="23" s="1"/>
  <c r="AY741" i="23"/>
  <c r="BA741" i="23" s="1"/>
  <c r="AF741" i="23"/>
  <c r="AH741" i="23" s="1"/>
  <c r="AX725" i="23"/>
  <c r="AZ725" i="23" s="1"/>
  <c r="AF725" i="23"/>
  <c r="AH725" i="23" s="1"/>
  <c r="BQ717" i="23"/>
  <c r="BS717" i="23" s="1"/>
  <c r="AY717" i="23"/>
  <c r="BA717" i="23" s="1"/>
  <c r="AX709" i="23"/>
  <c r="AZ709" i="23" s="1"/>
  <c r="AE709" i="23"/>
  <c r="AG709" i="23" s="1"/>
  <c r="L701" i="23"/>
  <c r="N701" i="23" s="1"/>
  <c r="BR701" i="23"/>
  <c r="BT701" i="23" s="1"/>
  <c r="AE693" i="23"/>
  <c r="AG693" i="23" s="1"/>
  <c r="M693" i="23"/>
  <c r="CD693" i="23" s="1"/>
  <c r="BR685" i="23"/>
  <c r="BT685" i="23" s="1"/>
  <c r="AX685" i="23"/>
  <c r="AZ685" i="23" s="1"/>
  <c r="AF677" i="23"/>
  <c r="AH677" i="23" s="1"/>
  <c r="M677" i="23"/>
  <c r="AR677" i="23" s="1"/>
  <c r="BR669" i="23"/>
  <c r="BT669" i="23" s="1"/>
  <c r="AY669" i="23"/>
  <c r="BA669" i="23" s="1"/>
  <c r="AE661" i="23"/>
  <c r="AG661" i="23" s="1"/>
  <c r="L661" i="23"/>
  <c r="N661" i="23" s="1"/>
  <c r="AY653" i="23"/>
  <c r="BA653" i="23" s="1"/>
  <c r="AF653" i="23"/>
  <c r="AE645" i="23"/>
  <c r="M645" i="23"/>
  <c r="BQ637" i="23"/>
  <c r="BS637" i="23" s="1"/>
  <c r="AX637" i="23"/>
  <c r="AZ637" i="23" s="1"/>
  <c r="L629" i="23"/>
  <c r="CC629" i="23" s="1"/>
  <c r="BR629" i="23"/>
  <c r="BT629" i="23" s="1"/>
  <c r="AX621" i="23"/>
  <c r="AZ621" i="23" s="1"/>
  <c r="AE621" i="23"/>
  <c r="AG621" i="23" s="1"/>
  <c r="L613" i="23"/>
  <c r="N613" i="23" s="1"/>
  <c r="BR613" i="23"/>
  <c r="BT613" i="23" s="1"/>
  <c r="AY605" i="23"/>
  <c r="BA605" i="23" s="1"/>
  <c r="AF605" i="23"/>
  <c r="L597" i="23"/>
  <c r="AQ597" i="23" s="1"/>
  <c r="BQ597" i="23"/>
  <c r="BS597" i="23" s="1"/>
  <c r="AF589" i="23"/>
  <c r="AH589" i="23" s="1"/>
  <c r="M589" i="23"/>
  <c r="BK589" i="23" s="1"/>
  <c r="M581" i="23"/>
  <c r="AR581" i="23" s="1"/>
  <c r="BQ581" i="23"/>
  <c r="BS581" i="23" s="1"/>
  <c r="AX573" i="23"/>
  <c r="AZ573" i="23" s="1"/>
  <c r="AE573" i="23"/>
  <c r="AG573" i="23" s="1"/>
  <c r="BR565" i="23"/>
  <c r="BT565" i="23" s="1"/>
  <c r="AY565" i="23"/>
  <c r="BA565" i="23" s="1"/>
  <c r="AE557" i="23"/>
  <c r="AG557" i="23" s="1"/>
  <c r="L557" i="23"/>
  <c r="BQ549" i="23"/>
  <c r="BS549" i="23" s="1"/>
  <c r="AX549" i="23"/>
  <c r="AZ549" i="23" s="1"/>
  <c r="AF541" i="23"/>
  <c r="AH541" i="23" s="1"/>
  <c r="M541" i="23"/>
  <c r="CD541" i="23" s="1"/>
  <c r="BQ533" i="23"/>
  <c r="BS533" i="23" s="1"/>
  <c r="AX533" i="23"/>
  <c r="AZ533" i="23" s="1"/>
  <c r="M525" i="23"/>
  <c r="CD525" i="23" s="1"/>
  <c r="BQ525" i="23"/>
  <c r="BS525" i="23" s="1"/>
  <c r="BQ517" i="23"/>
  <c r="BS517" i="23" s="1"/>
  <c r="AX517" i="23"/>
  <c r="AZ517" i="23" s="1"/>
  <c r="AF509" i="23"/>
  <c r="AH509" i="23" s="1"/>
  <c r="L509" i="23"/>
  <c r="AQ509" i="23" s="1"/>
  <c r="AY501" i="23"/>
  <c r="BA501" i="23" s="1"/>
  <c r="AE501" i="23"/>
  <c r="L493" i="23"/>
  <c r="N493" i="23" s="1"/>
  <c r="BQ493" i="23"/>
  <c r="BS493" i="23" s="1"/>
  <c r="AY485" i="23"/>
  <c r="BA485" i="23" s="1"/>
  <c r="AE485" i="23"/>
  <c r="AG485" i="23" s="1"/>
  <c r="M477" i="23"/>
  <c r="Y477" i="23" s="1"/>
  <c r="BR477" i="23"/>
  <c r="BT477" i="23" s="1"/>
  <c r="AX469" i="23"/>
  <c r="AZ469" i="23" s="1"/>
  <c r="AF469" i="23"/>
  <c r="AH469" i="23" s="1"/>
  <c r="BQ461" i="23"/>
  <c r="BS461" i="23" s="1"/>
  <c r="AY461" i="23"/>
  <c r="BA461" i="23" s="1"/>
  <c r="AX453" i="23"/>
  <c r="AZ453" i="23" s="1"/>
  <c r="AF453" i="23"/>
  <c r="M445" i="23"/>
  <c r="CD445" i="23" s="1"/>
  <c r="BR445" i="23"/>
  <c r="BT445" i="23" s="1"/>
  <c r="BR437" i="23"/>
  <c r="BT437" i="23" s="1"/>
  <c r="AX437" i="23"/>
  <c r="AZ437" i="23" s="1"/>
  <c r="AE429" i="23"/>
  <c r="AG429" i="23" s="1"/>
  <c r="M429" i="23"/>
  <c r="BK429" i="23" s="1"/>
  <c r="L421" i="23"/>
  <c r="AQ421" i="23" s="1"/>
  <c r="BQ421" i="23"/>
  <c r="BS421" i="23" s="1"/>
  <c r="AY413" i="23"/>
  <c r="BA413" i="23" s="1"/>
  <c r="AE413" i="23"/>
  <c r="AG413" i="23" s="1"/>
  <c r="AF405" i="23"/>
  <c r="AH405" i="23" s="1"/>
  <c r="L405" i="23"/>
  <c r="BR397" i="23"/>
  <c r="BT397" i="23" s="1"/>
  <c r="AY397" i="23"/>
  <c r="BA397" i="23" s="1"/>
  <c r="AX389" i="23"/>
  <c r="AZ389" i="23" s="1"/>
  <c r="AF389" i="23"/>
  <c r="AH389" i="23" s="1"/>
  <c r="L381" i="23"/>
  <c r="CC381" i="23" s="1"/>
  <c r="BR381" i="23"/>
  <c r="BT381" i="23" s="1"/>
  <c r="BR373" i="23"/>
  <c r="BT373" i="23" s="1"/>
  <c r="AX373" i="23"/>
  <c r="AZ373" i="23" s="1"/>
  <c r="AF365" i="23"/>
  <c r="AH365" i="23" s="1"/>
  <c r="M365" i="23"/>
  <c r="CD365" i="23" s="1"/>
  <c r="L357" i="23"/>
  <c r="N357" i="23" s="1"/>
  <c r="BQ357" i="23"/>
  <c r="BS357" i="23" s="1"/>
  <c r="AY349" i="23"/>
  <c r="BA349" i="23" s="1"/>
  <c r="AF349" i="23"/>
  <c r="AH349" i="23" s="1"/>
  <c r="AE341" i="23"/>
  <c r="AG341" i="23" s="1"/>
  <c r="M341" i="23"/>
  <c r="AR341" i="23" s="1"/>
  <c r="BQ333" i="23"/>
  <c r="BS333" i="23" s="1"/>
  <c r="AX333" i="23"/>
  <c r="AZ333" i="23" s="1"/>
  <c r="AX325" i="23"/>
  <c r="AZ325" i="23" s="1"/>
  <c r="AE325" i="23"/>
  <c r="AG325" i="23" s="1"/>
  <c r="M1053" i="23"/>
  <c r="Y1053" i="23" s="1"/>
  <c r="BQ1053" i="23"/>
  <c r="BS1053" i="23" s="1"/>
  <c r="BR1053" i="23"/>
  <c r="BT1053" i="23" s="1"/>
  <c r="AY1053" i="23"/>
  <c r="BA1053" i="23" s="1"/>
  <c r="AX1053" i="23"/>
  <c r="AZ1053" i="23" s="1"/>
  <c r="L1053" i="23"/>
  <c r="CC1053" i="23" s="1"/>
  <c r="BQ1037" i="23"/>
  <c r="BS1037" i="23" s="1"/>
  <c r="AY1037" i="23"/>
  <c r="BA1037" i="23" s="1"/>
  <c r="AX1037" i="23"/>
  <c r="AZ1037" i="23" s="1"/>
  <c r="AF1037" i="23"/>
  <c r="AH1037" i="23" s="1"/>
  <c r="AE1037" i="23"/>
  <c r="AG1037" i="23" s="1"/>
  <c r="BR1037" i="23"/>
  <c r="BT1037" i="23" s="1"/>
  <c r="AF1021" i="23"/>
  <c r="AH1021" i="23" s="1"/>
  <c r="AE1021" i="23"/>
  <c r="L1021" i="23"/>
  <c r="X1021" i="23" s="1"/>
  <c r="M1021" i="23"/>
  <c r="BR1021" i="23"/>
  <c r="BT1021" i="23" s="1"/>
  <c r="AX1021" i="23"/>
  <c r="AZ1021" i="23" s="1"/>
  <c r="BQ989" i="23"/>
  <c r="BS989" i="23" s="1"/>
  <c r="AF989" i="23"/>
  <c r="AH989" i="23" s="1"/>
  <c r="AY877" i="23"/>
  <c r="BA877" i="23" s="1"/>
  <c r="AE877" i="23"/>
  <c r="AG877" i="23" s="1"/>
  <c r="AF877" i="23"/>
  <c r="AH877" i="23" s="1"/>
  <c r="BQ877" i="23"/>
  <c r="BS877" i="23" s="1"/>
  <c r="BQ845" i="23"/>
  <c r="BS845" i="23" s="1"/>
  <c r="M845" i="23"/>
  <c r="AR845" i="23" s="1"/>
  <c r="L733" i="23"/>
  <c r="CC733" i="23" s="1"/>
  <c r="BQ733" i="23"/>
  <c r="BS733" i="23" s="1"/>
  <c r="L13" i="23"/>
  <c r="X13" i="23" s="1"/>
  <c r="BQ29" i="23"/>
  <c r="BS29" i="23" s="1"/>
  <c r="AY45" i="23"/>
  <c r="BA45" i="23" s="1"/>
  <c r="AX53" i="23"/>
  <c r="AZ53" i="23" s="1"/>
  <c r="BR93" i="23"/>
  <c r="BT93" i="23" s="1"/>
  <c r="BQ101" i="23"/>
  <c r="BS101" i="23" s="1"/>
  <c r="AX253" i="23"/>
  <c r="AZ253" i="23" s="1"/>
  <c r="BR261" i="23"/>
  <c r="BT261" i="23" s="1"/>
  <c r="AE269" i="23"/>
  <c r="AG269" i="23" s="1"/>
  <c r="AY277" i="23"/>
  <c r="BA277" i="23" s="1"/>
  <c r="M285" i="23"/>
  <c r="BK285" i="23" s="1"/>
  <c r="AF293" i="23"/>
  <c r="BR301" i="23"/>
  <c r="BT301" i="23" s="1"/>
  <c r="L309" i="23"/>
  <c r="CC309" i="23" s="1"/>
  <c r="AX317" i="23"/>
  <c r="AZ317" i="23" s="1"/>
  <c r="AY333" i="23"/>
  <c r="BA333" i="23" s="1"/>
  <c r="AF341" i="23"/>
  <c r="AH341" i="23" s="1"/>
  <c r="AX357" i="23"/>
  <c r="AZ357" i="23" s="1"/>
  <c r="L365" i="23"/>
  <c r="X365" i="23" s="1"/>
  <c r="BQ373" i="23"/>
  <c r="BS373" i="23" s="1"/>
  <c r="AF381" i="23"/>
  <c r="AH381" i="23" s="1"/>
  <c r="AX397" i="23"/>
  <c r="AZ397" i="23" s="1"/>
  <c r="AE405" i="23"/>
  <c r="AG405" i="23" s="1"/>
  <c r="AX421" i="23"/>
  <c r="AZ421" i="23" s="1"/>
  <c r="L429" i="23"/>
  <c r="BJ429" i="23" s="1"/>
  <c r="BQ437" i="23"/>
  <c r="BS437" i="23" s="1"/>
  <c r="AE445" i="23"/>
  <c r="AG445" i="23" s="1"/>
  <c r="AX461" i="23"/>
  <c r="AZ461" i="23" s="1"/>
  <c r="AY469" i="23"/>
  <c r="BA469" i="23" s="1"/>
  <c r="AE477" i="23"/>
  <c r="AG477" i="23" s="1"/>
  <c r="L485" i="23"/>
  <c r="N485" i="23" s="1"/>
  <c r="BR493" i="23"/>
  <c r="BT493" i="23" s="1"/>
  <c r="BQ501" i="23"/>
  <c r="BS501" i="23" s="1"/>
  <c r="AX509" i="23"/>
  <c r="AZ509" i="23" s="1"/>
  <c r="M517" i="23"/>
  <c r="CD517" i="23" s="1"/>
  <c r="BR533" i="23"/>
  <c r="BT533" i="23" s="1"/>
  <c r="BQ541" i="23"/>
  <c r="BS541" i="23" s="1"/>
  <c r="AF549" i="23"/>
  <c r="AH549" i="23" s="1"/>
  <c r="BQ573" i="23"/>
  <c r="BS573" i="23" s="1"/>
  <c r="AX581" i="23"/>
  <c r="AZ581" i="23" s="1"/>
  <c r="L589" i="23"/>
  <c r="AQ589" i="23" s="1"/>
  <c r="AY613" i="23"/>
  <c r="BA613" i="23" s="1"/>
  <c r="L621" i="23"/>
  <c r="CC621" i="23" s="1"/>
  <c r="M629" i="23"/>
  <c r="BK629" i="23" s="1"/>
  <c r="BR645" i="23"/>
  <c r="BT645" i="23" s="1"/>
  <c r="AE653" i="23"/>
  <c r="AF661" i="23"/>
  <c r="AH661" i="23" s="1"/>
  <c r="L669" i="23"/>
  <c r="AF685" i="23"/>
  <c r="AH685" i="23" s="1"/>
  <c r="AX693" i="23"/>
  <c r="AZ693" i="23" s="1"/>
  <c r="AE701" i="23"/>
  <c r="AG701" i="23" s="1"/>
  <c r="AX717" i="23"/>
  <c r="AZ717" i="23" s="1"/>
  <c r="AY725" i="23"/>
  <c r="BA725" i="23" s="1"/>
  <c r="AE733" i="23"/>
  <c r="AG733" i="23" s="1"/>
  <c r="M741" i="23"/>
  <c r="CD741" i="23" s="1"/>
  <c r="BQ749" i="23"/>
  <c r="BS749" i="23" s="1"/>
  <c r="BR773" i="23"/>
  <c r="BT773" i="23" s="1"/>
  <c r="BQ789" i="23"/>
  <c r="BS789" i="23" s="1"/>
  <c r="AX821" i="23"/>
  <c r="AZ821" i="23" s="1"/>
  <c r="AY829" i="23"/>
  <c r="BA829" i="23" s="1"/>
  <c r="AY837" i="23"/>
  <c r="BA837" i="23" s="1"/>
  <c r="BQ853" i="23"/>
  <c r="BS853" i="23" s="1"/>
  <c r="AX869" i="23"/>
  <c r="AZ869" i="23" s="1"/>
  <c r="BR877" i="23"/>
  <c r="BT877" i="23" s="1"/>
  <c r="L973" i="23"/>
  <c r="CC973" i="23" s="1"/>
  <c r="AF13" i="23"/>
  <c r="AH13" i="23" s="1"/>
  <c r="M29" i="23"/>
  <c r="BK29" i="23" s="1"/>
  <c r="BR45" i="23"/>
  <c r="BT45" i="23" s="1"/>
  <c r="BR53" i="23"/>
  <c r="BT53" i="23" s="1"/>
  <c r="L93" i="23"/>
  <c r="BJ93" i="23" s="1"/>
  <c r="L101" i="23"/>
  <c r="CC101" i="23" s="1"/>
  <c r="BQ253" i="23"/>
  <c r="BS253" i="23" s="1"/>
  <c r="AE261" i="23"/>
  <c r="AG261" i="23" s="1"/>
  <c r="AY269" i="23"/>
  <c r="BA269" i="23" s="1"/>
  <c r="M277" i="23"/>
  <c r="AR277" i="23" s="1"/>
  <c r="AF285" i="23"/>
  <c r="AH285" i="23" s="1"/>
  <c r="BQ293" i="23"/>
  <c r="BS293" i="23" s="1"/>
  <c r="L301" i="23"/>
  <c r="AQ301" i="23" s="1"/>
  <c r="AX309" i="23"/>
  <c r="AZ309" i="23" s="1"/>
  <c r="BQ317" i="23"/>
  <c r="BS317" i="23" s="1"/>
  <c r="AF325" i="23"/>
  <c r="AH325" i="23" s="1"/>
  <c r="BQ341" i="23"/>
  <c r="BS341" i="23" s="1"/>
  <c r="L349" i="23"/>
  <c r="N349" i="23" s="1"/>
  <c r="AY365" i="23"/>
  <c r="BA365" i="23" s="1"/>
  <c r="L373" i="23"/>
  <c r="AQ373" i="23" s="1"/>
  <c r="BQ381" i="23"/>
  <c r="BS381" i="23" s="1"/>
  <c r="AE389" i="23"/>
  <c r="AG389" i="23" s="1"/>
  <c r="BQ405" i="23"/>
  <c r="BS405" i="23" s="1"/>
  <c r="L413" i="23"/>
  <c r="CC413" i="23" s="1"/>
  <c r="AY429" i="23"/>
  <c r="BA429" i="23" s="1"/>
  <c r="L437" i="23"/>
  <c r="X437" i="23" s="1"/>
  <c r="BQ445" i="23"/>
  <c r="BS445" i="23" s="1"/>
  <c r="AE453" i="23"/>
  <c r="AG453" i="23" s="1"/>
  <c r="BQ477" i="23"/>
  <c r="BS477" i="23" s="1"/>
  <c r="AX485" i="23"/>
  <c r="AZ485" i="23" s="1"/>
  <c r="M493" i="23"/>
  <c r="CD493" i="23" s="1"/>
  <c r="AY517" i="23"/>
  <c r="BA517" i="23" s="1"/>
  <c r="AE525" i="23"/>
  <c r="AG525" i="23" s="1"/>
  <c r="L533" i="23"/>
  <c r="AQ533" i="23" s="1"/>
  <c r="BR549" i="23"/>
  <c r="BT549" i="23" s="1"/>
  <c r="AY557" i="23"/>
  <c r="BA557" i="23" s="1"/>
  <c r="M565" i="23"/>
  <c r="CD565" i="23" s="1"/>
  <c r="L573" i="23"/>
  <c r="X573" i="23" s="1"/>
  <c r="AY589" i="23"/>
  <c r="BA589" i="23" s="1"/>
  <c r="AF597" i="23"/>
  <c r="AH597" i="23" s="1"/>
  <c r="M605" i="23"/>
  <c r="CD605" i="23" s="1"/>
  <c r="BR621" i="23"/>
  <c r="BT621" i="23" s="1"/>
  <c r="AX629" i="23"/>
  <c r="AZ629" i="23" s="1"/>
  <c r="AE637" i="23"/>
  <c r="AG637" i="23" s="1"/>
  <c r="L645" i="23"/>
  <c r="CC645" i="23" s="1"/>
  <c r="BR653" i="23"/>
  <c r="BT653" i="23" s="1"/>
  <c r="BQ661" i="23"/>
  <c r="BS661" i="23" s="1"/>
  <c r="AF669" i="23"/>
  <c r="AH669" i="23" s="1"/>
  <c r="AE677" i="23"/>
  <c r="AG677" i="23" s="1"/>
  <c r="BR693" i="23"/>
  <c r="BT693" i="23" s="1"/>
  <c r="AY701" i="23"/>
  <c r="BA701" i="23" s="1"/>
  <c r="AF709" i="23"/>
  <c r="AH709" i="23" s="1"/>
  <c r="BR733" i="23"/>
  <c r="BT733" i="23" s="1"/>
  <c r="AX741" i="23"/>
  <c r="AZ741" i="23" s="1"/>
  <c r="L749" i="23"/>
  <c r="CC749" i="23" s="1"/>
  <c r="AF757" i="23"/>
  <c r="AH757" i="23" s="1"/>
  <c r="L765" i="23"/>
  <c r="CC765" i="23" s="1"/>
  <c r="L773" i="23"/>
  <c r="CC773" i="23" s="1"/>
  <c r="AX781" i="23"/>
  <c r="AZ781" i="23" s="1"/>
  <c r="L789" i="23"/>
  <c r="X789" i="23" s="1"/>
  <c r="AE805" i="23"/>
  <c r="AG805" i="23" s="1"/>
  <c r="AF813" i="23"/>
  <c r="AH813" i="23" s="1"/>
  <c r="AF885" i="23"/>
  <c r="AH885" i="23" s="1"/>
  <c r="AF917" i="23"/>
  <c r="AH917" i="23" s="1"/>
  <c r="L981" i="23"/>
  <c r="L1037" i="23"/>
  <c r="AQ1037" i="23" s="1"/>
  <c r="AE1053" i="23"/>
  <c r="AX13" i="23"/>
  <c r="AZ13" i="23" s="1"/>
  <c r="AF29" i="23"/>
  <c r="AH29" i="23" s="1"/>
  <c r="M45" i="23"/>
  <c r="O45" i="23" s="1"/>
  <c r="M53" i="23"/>
  <c r="BK53" i="23" s="1"/>
  <c r="AE61" i="23"/>
  <c r="AG61" i="23" s="1"/>
  <c r="AE77" i="23"/>
  <c r="AG77" i="23" s="1"/>
  <c r="AE93" i="23"/>
  <c r="AG93" i="23" s="1"/>
  <c r="AE101" i="23"/>
  <c r="AG101" i="23" s="1"/>
  <c r="M253" i="23"/>
  <c r="Y253" i="23" s="1"/>
  <c r="AF261" i="23"/>
  <c r="BR269" i="23"/>
  <c r="BT269" i="23" s="1"/>
  <c r="L277" i="23"/>
  <c r="CC277" i="23" s="1"/>
  <c r="AX285" i="23"/>
  <c r="AZ285" i="23" s="1"/>
  <c r="BR293" i="23"/>
  <c r="BT293" i="23" s="1"/>
  <c r="AF301" i="23"/>
  <c r="AH301" i="23" s="1"/>
  <c r="AY309" i="23"/>
  <c r="BA309" i="23" s="1"/>
  <c r="M317" i="23"/>
  <c r="Y317" i="23" s="1"/>
  <c r="AY325" i="23"/>
  <c r="BA325" i="23" s="1"/>
  <c r="M333" i="23"/>
  <c r="AR333" i="23" s="1"/>
  <c r="BR341" i="23"/>
  <c r="BT341" i="23" s="1"/>
  <c r="AE349" i="23"/>
  <c r="AG349" i="23" s="1"/>
  <c r="BQ365" i="23"/>
  <c r="BS365" i="23" s="1"/>
  <c r="M373" i="23"/>
  <c r="Y373" i="23" s="1"/>
  <c r="AY389" i="23"/>
  <c r="BA389" i="23" s="1"/>
  <c r="L397" i="23"/>
  <c r="AQ397" i="23" s="1"/>
  <c r="BR405" i="23"/>
  <c r="BT405" i="23" s="1"/>
  <c r="AF413" i="23"/>
  <c r="AH413" i="23" s="1"/>
  <c r="BQ429" i="23"/>
  <c r="BS429" i="23" s="1"/>
  <c r="M437" i="23"/>
  <c r="CD437" i="23" s="1"/>
  <c r="AY453" i="23"/>
  <c r="BA453" i="23" s="1"/>
  <c r="L461" i="23"/>
  <c r="N461" i="23" s="1"/>
  <c r="BR485" i="23"/>
  <c r="BT485" i="23" s="1"/>
  <c r="AF493" i="23"/>
  <c r="AH493" i="23" s="1"/>
  <c r="L501" i="23"/>
  <c r="X501" i="23" s="1"/>
  <c r="BR517" i="23"/>
  <c r="BT517" i="23" s="1"/>
  <c r="AF525" i="23"/>
  <c r="M533" i="23"/>
  <c r="CD533" i="23" s="1"/>
  <c r="L541" i="23"/>
  <c r="N541" i="23" s="1"/>
  <c r="AX557" i="23"/>
  <c r="AZ557" i="23" s="1"/>
  <c r="AE565" i="23"/>
  <c r="AG565" i="23" s="1"/>
  <c r="M573" i="23"/>
  <c r="CD573" i="23" s="1"/>
  <c r="BR589" i="23"/>
  <c r="BT589" i="23" s="1"/>
  <c r="AX597" i="23"/>
  <c r="AZ597" i="23" s="1"/>
  <c r="AE605" i="23"/>
  <c r="AG605" i="23" s="1"/>
  <c r="M613" i="23"/>
  <c r="AR613" i="23" s="1"/>
  <c r="BQ621" i="23"/>
  <c r="BS621" i="23" s="1"/>
  <c r="AY629" i="23"/>
  <c r="BA629" i="23" s="1"/>
  <c r="AF637" i="23"/>
  <c r="AF645" i="23"/>
  <c r="AH645" i="23" s="1"/>
  <c r="BR661" i="23"/>
  <c r="BT661" i="23" s="1"/>
  <c r="AX669" i="23"/>
  <c r="AZ669" i="23" s="1"/>
  <c r="AX677" i="23"/>
  <c r="AZ677" i="23" s="1"/>
  <c r="BQ701" i="23"/>
  <c r="BS701" i="23" s="1"/>
  <c r="AY709" i="23"/>
  <c r="BA709" i="23" s="1"/>
  <c r="M717" i="23"/>
  <c r="CD717" i="23" s="1"/>
  <c r="BQ741" i="23"/>
  <c r="BS741" i="23" s="1"/>
  <c r="AF749" i="23"/>
  <c r="AH749" i="23" s="1"/>
  <c r="AX757" i="23"/>
  <c r="AZ757" i="23" s="1"/>
  <c r="AE765" i="23"/>
  <c r="AG765" i="23" s="1"/>
  <c r="AF773" i="23"/>
  <c r="AY781" i="23"/>
  <c r="BA781" i="23" s="1"/>
  <c r="M789" i="23"/>
  <c r="O789" i="23" s="1"/>
  <c r="AF805" i="23"/>
  <c r="AH805" i="23" s="1"/>
  <c r="AX813" i="23"/>
  <c r="AZ813" i="23" s="1"/>
  <c r="L821" i="23"/>
  <c r="CC821" i="23" s="1"/>
  <c r="AY885" i="23"/>
  <c r="BA885" i="23" s="1"/>
  <c r="L901" i="23"/>
  <c r="X901" i="23" s="1"/>
  <c r="AX917" i="23"/>
  <c r="AZ917" i="23" s="1"/>
  <c r="BQ933" i="23"/>
  <c r="BS933" i="23" s="1"/>
  <c r="AF949" i="23"/>
  <c r="AE965" i="23"/>
  <c r="AG965" i="23" s="1"/>
  <c r="M981" i="23"/>
  <c r="M997" i="23"/>
  <c r="O997" i="23" s="1"/>
  <c r="AY1021" i="23"/>
  <c r="BA1021" i="23" s="1"/>
  <c r="M1037" i="23"/>
  <c r="CD1037" i="23" s="1"/>
  <c r="AF1053" i="23"/>
  <c r="AH1053" i="23" s="1"/>
  <c r="BQ325" i="23"/>
  <c r="BS325" i="23" s="1"/>
  <c r="L333" i="23"/>
  <c r="N333" i="23" s="1"/>
  <c r="AX349" i="23"/>
  <c r="AZ349" i="23" s="1"/>
  <c r="M357" i="23"/>
  <c r="CD357" i="23" s="1"/>
  <c r="BR365" i="23"/>
  <c r="BT365" i="23" s="1"/>
  <c r="AE373" i="23"/>
  <c r="BQ389" i="23"/>
  <c r="BS389" i="23" s="1"/>
  <c r="M397" i="23"/>
  <c r="CD397" i="23" s="1"/>
  <c r="AX413" i="23"/>
  <c r="AZ413" i="23" s="1"/>
  <c r="M421" i="23"/>
  <c r="BK421" i="23" s="1"/>
  <c r="BR429" i="23"/>
  <c r="BT429" i="23" s="1"/>
  <c r="AF437" i="23"/>
  <c r="AH437" i="23" s="1"/>
  <c r="BQ453" i="23"/>
  <c r="BS453" i="23" s="1"/>
  <c r="M461" i="23"/>
  <c r="CD461" i="23" s="1"/>
  <c r="L469" i="23"/>
  <c r="AQ469" i="23" s="1"/>
  <c r="BQ485" i="23"/>
  <c r="BS485" i="23" s="1"/>
  <c r="AE493" i="23"/>
  <c r="AG493" i="23" s="1"/>
  <c r="M501" i="23"/>
  <c r="CD501" i="23" s="1"/>
  <c r="M509" i="23"/>
  <c r="CD509" i="23" s="1"/>
  <c r="AY525" i="23"/>
  <c r="BA525" i="23" s="1"/>
  <c r="AE533" i="23"/>
  <c r="AG533" i="23" s="1"/>
  <c r="AE541" i="23"/>
  <c r="AG541" i="23" s="1"/>
  <c r="BQ557" i="23"/>
  <c r="BS557" i="23" s="1"/>
  <c r="AF565" i="23"/>
  <c r="AH565" i="23" s="1"/>
  <c r="AF573" i="23"/>
  <c r="AH573" i="23" s="1"/>
  <c r="L581" i="23"/>
  <c r="CC581" i="23" s="1"/>
  <c r="BQ589" i="23"/>
  <c r="BS589" i="23" s="1"/>
  <c r="AY597" i="23"/>
  <c r="BA597" i="23" s="1"/>
  <c r="AX605" i="23"/>
  <c r="AZ605" i="23" s="1"/>
  <c r="AE613" i="23"/>
  <c r="AG613" i="23" s="1"/>
  <c r="BQ629" i="23"/>
  <c r="BS629" i="23" s="1"/>
  <c r="AY637" i="23"/>
  <c r="BA637" i="23" s="1"/>
  <c r="AX645" i="23"/>
  <c r="AZ645" i="23" s="1"/>
  <c r="BQ669" i="23"/>
  <c r="BS669" i="23" s="1"/>
  <c r="AY677" i="23"/>
  <c r="BA677" i="23" s="1"/>
  <c r="L685" i="23"/>
  <c r="CC685" i="23" s="1"/>
  <c r="BR709" i="23"/>
  <c r="BT709" i="23" s="1"/>
  <c r="L717" i="23"/>
  <c r="X717" i="23" s="1"/>
  <c r="M725" i="23"/>
  <c r="AR725" i="23" s="1"/>
  <c r="BR741" i="23"/>
  <c r="BT741" i="23" s="1"/>
  <c r="AE749" i="23"/>
  <c r="AG749" i="23" s="1"/>
  <c r="AY757" i="23"/>
  <c r="BA757" i="23" s="1"/>
  <c r="AX765" i="23"/>
  <c r="AZ765" i="23" s="1"/>
  <c r="AX773" i="23"/>
  <c r="AZ773" i="23" s="1"/>
  <c r="BQ781" i="23"/>
  <c r="BS781" i="23" s="1"/>
  <c r="AE789" i="23"/>
  <c r="AG789" i="23" s="1"/>
  <c r="AY805" i="23"/>
  <c r="BA805" i="23" s="1"/>
  <c r="AY813" i="23"/>
  <c r="BA813" i="23" s="1"/>
  <c r="M821" i="23"/>
  <c r="CD821" i="23" s="1"/>
  <c r="L829" i="23"/>
  <c r="AQ829" i="23" s="1"/>
  <c r="M837" i="23"/>
  <c r="CD837" i="23" s="1"/>
  <c r="L853" i="23"/>
  <c r="AQ853" i="23" s="1"/>
  <c r="M877" i="23"/>
  <c r="O877" i="23" s="1"/>
  <c r="BQ885" i="23"/>
  <c r="BS885" i="23" s="1"/>
  <c r="M901" i="23"/>
  <c r="CD901" i="23" s="1"/>
  <c r="BR933" i="23"/>
  <c r="BT933" i="23" s="1"/>
  <c r="AE949" i="23"/>
  <c r="AG949" i="23" s="1"/>
  <c r="AX965" i="23"/>
  <c r="AZ965" i="23" s="1"/>
  <c r="BQ997" i="23"/>
  <c r="BS997" i="23" s="1"/>
  <c r="AE1013" i="23"/>
  <c r="AG1013" i="23" s="1"/>
  <c r="BQ1021" i="23"/>
  <c r="BS1021" i="23" s="1"/>
  <c r="R65" i="16"/>
  <c r="E65" i="16"/>
  <c r="Y149" i="16"/>
  <c r="FA329" i="16"/>
  <c r="FA59" i="16"/>
  <c r="FA149" i="16"/>
  <c r="BF149" i="16"/>
  <c r="Y239" i="16"/>
  <c r="DT149" i="16"/>
  <c r="CM149" i="16"/>
  <c r="FA239" i="16"/>
  <c r="DT239" i="16"/>
  <c r="CM59" i="16"/>
  <c r="CM329" i="16"/>
  <c r="BF59" i="16"/>
  <c r="DT329" i="16"/>
  <c r="DT59" i="16"/>
  <c r="CM239" i="16"/>
  <c r="BF239" i="16"/>
  <c r="Y59" i="16"/>
  <c r="Y329" i="16"/>
  <c r="BF329" i="16"/>
  <c r="DF213" i="16"/>
  <c r="FT123" i="16"/>
  <c r="FJ303" i="16"/>
  <c r="FK303" i="16" s="1"/>
  <c r="BO303" i="16"/>
  <c r="BP303" i="16" s="1"/>
  <c r="BO123" i="16"/>
  <c r="BP123" i="16" s="1"/>
  <c r="AH123" i="16"/>
  <c r="AI123" i="16" s="1"/>
  <c r="BO33" i="16"/>
  <c r="AH213" i="16"/>
  <c r="AI213" i="16" s="1"/>
  <c r="EC213" i="16"/>
  <c r="ED213" i="16" s="1"/>
  <c r="AH33" i="16"/>
  <c r="CV33" i="16"/>
  <c r="CV123" i="16"/>
  <c r="CW123" i="16" s="1"/>
  <c r="CV303" i="16"/>
  <c r="CW303" i="16" s="1"/>
  <c r="EC33" i="16"/>
  <c r="FJ213" i="16"/>
  <c r="FK213" i="16" s="1"/>
  <c r="BO213" i="16"/>
  <c r="BP213" i="16" s="1"/>
  <c r="EC123" i="16"/>
  <c r="ED123" i="16" s="1"/>
  <c r="AH303" i="16"/>
  <c r="AI303" i="16" s="1"/>
  <c r="FJ123" i="16"/>
  <c r="FK123" i="16" s="1"/>
  <c r="CV213" i="16"/>
  <c r="CW213" i="16" s="1"/>
  <c r="EC303" i="16"/>
  <c r="ED303" i="16" s="1"/>
  <c r="FJ33" i="16"/>
  <c r="FJ121" i="16"/>
  <c r="FK121" i="16" s="1"/>
  <c r="CV121" i="16"/>
  <c r="CW121" i="16" s="1"/>
  <c r="BO211" i="16"/>
  <c r="BP211" i="16" s="1"/>
  <c r="AH121" i="16"/>
  <c r="AI121" i="16" s="1"/>
  <c r="CV211" i="16"/>
  <c r="CW211" i="16" s="1"/>
  <c r="EC31" i="16"/>
  <c r="EC301" i="16"/>
  <c r="ED301" i="16" s="1"/>
  <c r="EC121" i="16"/>
  <c r="ED121" i="16" s="1"/>
  <c r="AH31" i="16"/>
  <c r="FJ301" i="16"/>
  <c r="FK301" i="16" s="1"/>
  <c r="AH211" i="16"/>
  <c r="AI211" i="16" s="1"/>
  <c r="EC211" i="16"/>
  <c r="ED211" i="16" s="1"/>
  <c r="FJ31" i="16"/>
  <c r="CV301" i="16"/>
  <c r="CW301" i="16" s="1"/>
  <c r="FJ211" i="16"/>
  <c r="FK211" i="16" s="1"/>
  <c r="BO31" i="16"/>
  <c r="AH301" i="16"/>
  <c r="AI301" i="16" s="1"/>
  <c r="BO301" i="16"/>
  <c r="BP301" i="16" s="1"/>
  <c r="BO121" i="16"/>
  <c r="BP121" i="16" s="1"/>
  <c r="CV31" i="16"/>
  <c r="P12" i="23"/>
  <c r="FA303" i="16"/>
  <c r="FB303" i="16" s="1"/>
  <c r="BF213" i="16"/>
  <c r="BG213" i="16" s="1"/>
  <c r="BF123" i="16"/>
  <c r="BG123" i="16" s="1"/>
  <c r="Y33" i="16"/>
  <c r="CM303" i="16"/>
  <c r="CN303" i="16" s="1"/>
  <c r="DT33" i="16"/>
  <c r="FA123" i="16"/>
  <c r="FB123" i="16" s="1"/>
  <c r="Y123" i="16"/>
  <c r="Z123" i="16" s="1"/>
  <c r="CM123" i="16"/>
  <c r="CN123" i="16" s="1"/>
  <c r="Y303" i="16"/>
  <c r="Z303" i="16" s="1"/>
  <c r="DT303" i="16"/>
  <c r="DU303" i="16" s="1"/>
  <c r="DT213" i="16"/>
  <c r="DU213" i="16" s="1"/>
  <c r="BF33" i="16"/>
  <c r="DT123" i="16"/>
  <c r="DU123" i="16" s="1"/>
  <c r="FA213" i="16"/>
  <c r="FB213" i="16" s="1"/>
  <c r="BF303" i="16"/>
  <c r="BG303" i="16" s="1"/>
  <c r="Y213" i="16"/>
  <c r="Z213" i="16" s="1"/>
  <c r="FA33" i="16"/>
  <c r="CM33" i="16"/>
  <c r="CM213" i="16"/>
  <c r="CN213" i="16" s="1"/>
  <c r="CM31" i="16"/>
  <c r="CM211" i="16"/>
  <c r="CN211" i="16" s="1"/>
  <c r="CM121" i="16"/>
  <c r="CN121" i="16" s="1"/>
  <c r="Y31" i="16"/>
  <c r="FA121" i="16"/>
  <c r="FB121" i="16" s="1"/>
  <c r="FA301" i="16"/>
  <c r="FB301" i="16" s="1"/>
  <c r="BF301" i="16"/>
  <c r="BG301" i="16" s="1"/>
  <c r="Y301" i="16"/>
  <c r="Z301" i="16" s="1"/>
  <c r="Y211" i="16"/>
  <c r="Z211" i="16" s="1"/>
  <c r="DT121" i="16"/>
  <c r="DU121" i="16" s="1"/>
  <c r="DT211" i="16"/>
  <c r="DU211" i="16" s="1"/>
  <c r="BF211" i="16"/>
  <c r="BG211" i="16" s="1"/>
  <c r="DT301" i="16"/>
  <c r="DU301" i="16" s="1"/>
  <c r="DT31" i="16"/>
  <c r="BF121" i="16"/>
  <c r="BG121" i="16" s="1"/>
  <c r="FA31" i="16"/>
  <c r="Y121" i="16"/>
  <c r="Z121" i="16" s="1"/>
  <c r="FA211" i="16"/>
  <c r="FB211" i="16" s="1"/>
  <c r="CM301" i="16"/>
  <c r="CN301" i="16" s="1"/>
  <c r="BF31" i="16"/>
  <c r="F13" i="23"/>
  <c r="BE13" i="23" s="1"/>
  <c r="DN126" i="16"/>
  <c r="DN216" i="16"/>
  <c r="DN306" i="16"/>
  <c r="EU216" i="16"/>
  <c r="EU306" i="16"/>
  <c r="AZ126" i="16"/>
  <c r="AZ306" i="16"/>
  <c r="CG306" i="16"/>
  <c r="CG216" i="16"/>
  <c r="AZ216" i="16"/>
  <c r="EU126" i="16"/>
  <c r="S306" i="16"/>
  <c r="S126" i="16"/>
  <c r="S216" i="16"/>
  <c r="CG126" i="16"/>
  <c r="AZ36" i="16"/>
  <c r="DN36" i="16"/>
  <c r="EU36" i="16"/>
  <c r="S36" i="16"/>
  <c r="CG36" i="16"/>
  <c r="EU213" i="16"/>
  <c r="EV213" i="16" s="1"/>
  <c r="CG33" i="16"/>
  <c r="S123" i="16"/>
  <c r="T123" i="16" s="1"/>
  <c r="CG303" i="16"/>
  <c r="CH303" i="16" s="1"/>
  <c r="S33" i="16"/>
  <c r="AZ303" i="16"/>
  <c r="BA303" i="16" s="1"/>
  <c r="S213" i="16"/>
  <c r="T213" i="16" s="1"/>
  <c r="CG123" i="16"/>
  <c r="CH123" i="16" s="1"/>
  <c r="EU33" i="16"/>
  <c r="AZ213" i="16"/>
  <c r="BA213" i="16" s="1"/>
  <c r="S303" i="16"/>
  <c r="T303" i="16" s="1"/>
  <c r="DN213" i="16"/>
  <c r="DO213" i="16" s="1"/>
  <c r="EU123" i="16"/>
  <c r="EV123" i="16" s="1"/>
  <c r="DN303" i="16"/>
  <c r="DO303" i="16" s="1"/>
  <c r="EU303" i="16"/>
  <c r="EV303" i="16" s="1"/>
  <c r="AZ33" i="16"/>
  <c r="DN123" i="16"/>
  <c r="DO123" i="16" s="1"/>
  <c r="CG213" i="16"/>
  <c r="CH213" i="16" s="1"/>
  <c r="AZ123" i="16"/>
  <c r="BA123" i="16" s="1"/>
  <c r="DN33" i="16"/>
  <c r="AZ121" i="16"/>
  <c r="BA121" i="16" s="1"/>
  <c r="DN301" i="16"/>
  <c r="DO301" i="16" s="1"/>
  <c r="AZ31" i="16"/>
  <c r="EU121" i="16"/>
  <c r="EV121" i="16" s="1"/>
  <c r="CG121" i="16"/>
  <c r="CH121" i="16" s="1"/>
  <c r="DN31" i="16"/>
  <c r="AZ211" i="16"/>
  <c r="BA211" i="16" s="1"/>
  <c r="EU301" i="16"/>
  <c r="EV301" i="16" s="1"/>
  <c r="S211" i="16"/>
  <c r="T211" i="16" s="1"/>
  <c r="DN121" i="16"/>
  <c r="DO121" i="16" s="1"/>
  <c r="DN211" i="16"/>
  <c r="DO211" i="16" s="1"/>
  <c r="CG31" i="16"/>
  <c r="S301" i="16"/>
  <c r="T301" i="16" s="1"/>
  <c r="CG211" i="16"/>
  <c r="CH211" i="16" s="1"/>
  <c r="AZ301" i="16"/>
  <c r="BA301" i="16" s="1"/>
  <c r="CG301" i="16"/>
  <c r="CH301" i="16" s="1"/>
  <c r="EU31" i="16"/>
  <c r="EU211" i="16"/>
  <c r="EV211" i="16" s="1"/>
  <c r="S31" i="16"/>
  <c r="S121" i="16"/>
  <c r="T121" i="16" s="1"/>
  <c r="EO122" i="16"/>
  <c r="EP122" i="16" s="1"/>
  <c r="AB211" i="16"/>
  <c r="AC211" i="16" s="1"/>
  <c r="CP208" i="16"/>
  <c r="CQ208" i="16" s="1"/>
  <c r="CY125" i="16"/>
  <c r="CZ125" i="16" s="1"/>
  <c r="AT300" i="16"/>
  <c r="AU300" i="16" s="1"/>
  <c r="AK207" i="16"/>
  <c r="AL207" i="16" s="1"/>
  <c r="DH116" i="16"/>
  <c r="DI116" i="16" s="1"/>
  <c r="FM299" i="16"/>
  <c r="FN299" i="16" s="1"/>
  <c r="AT296" i="16"/>
  <c r="AU296" i="16" s="1"/>
  <c r="FV302" i="16"/>
  <c r="FW302" i="16" s="1"/>
  <c r="DH121" i="16"/>
  <c r="DI121" i="16" s="1"/>
  <c r="EO297" i="16"/>
  <c r="EP297" i="16" s="1"/>
  <c r="FD125" i="16"/>
  <c r="FE125" i="16" s="1"/>
  <c r="DW122" i="16"/>
  <c r="DX122" i="16" s="1"/>
  <c r="CA296" i="16"/>
  <c r="CB296" i="16" s="1"/>
  <c r="AT304" i="16"/>
  <c r="AU304" i="16" s="1"/>
  <c r="CP304" i="16"/>
  <c r="CQ304" i="16" s="1"/>
  <c r="FV120" i="16"/>
  <c r="FW120" i="16" s="1"/>
  <c r="FV125" i="16"/>
  <c r="FW125" i="16" s="1"/>
  <c r="CA116" i="16"/>
  <c r="CB116" i="16" s="1"/>
  <c r="AT123" i="16"/>
  <c r="AU123" i="16" s="1"/>
  <c r="DW214" i="16"/>
  <c r="DX214" i="16" s="1"/>
  <c r="CP302" i="16"/>
  <c r="CQ302" i="16" s="1"/>
  <c r="CY299" i="16"/>
  <c r="CZ299" i="16" s="1"/>
  <c r="AK305" i="16"/>
  <c r="AL305" i="16" s="1"/>
  <c r="DW304" i="16"/>
  <c r="DX304" i="16" s="1"/>
  <c r="BR303" i="16"/>
  <c r="BS303" i="16" s="1"/>
  <c r="DW126" i="16"/>
  <c r="DX126" i="16" s="1"/>
  <c r="DW297" i="16"/>
  <c r="DX297" i="16" s="1"/>
  <c r="BR206" i="16"/>
  <c r="BS206" i="16" s="1"/>
  <c r="AK119" i="16"/>
  <c r="AL119" i="16" s="1"/>
  <c r="BI306" i="16"/>
  <c r="BJ306" i="16" s="1"/>
  <c r="DW120" i="16"/>
  <c r="DX120" i="16" s="1"/>
  <c r="DW300" i="16"/>
  <c r="DX300" i="16" s="1"/>
  <c r="BR210" i="16"/>
  <c r="BS210" i="16" s="1"/>
  <c r="CP118" i="16"/>
  <c r="CQ118" i="16" s="1"/>
  <c r="DW28" i="16"/>
  <c r="DX28" i="16" s="1"/>
  <c r="DW296" i="16"/>
  <c r="DX296" i="16" s="1"/>
  <c r="FD26" i="16"/>
  <c r="FE26" i="16" s="1"/>
  <c r="CA301" i="16"/>
  <c r="CB301" i="16" s="1"/>
  <c r="EO126" i="16"/>
  <c r="EP126" i="16" s="1"/>
  <c r="CA306" i="16"/>
  <c r="CB306" i="16" s="1"/>
  <c r="CA215" i="16"/>
  <c r="CB215" i="16" s="1"/>
  <c r="FV301" i="16"/>
  <c r="FW301" i="16" s="1"/>
  <c r="CA32" i="16"/>
  <c r="CB32" i="16" s="1"/>
  <c r="FV303" i="16"/>
  <c r="FW303" i="16" s="1"/>
  <c r="CA124" i="16"/>
  <c r="CB124" i="16" s="1"/>
  <c r="DH296" i="16"/>
  <c r="DI296" i="16" s="1"/>
  <c r="DH125" i="16"/>
  <c r="DI125" i="16" s="1"/>
  <c r="FM120" i="16"/>
  <c r="FN120" i="16" s="1"/>
  <c r="FV207" i="16"/>
  <c r="FW207" i="16" s="1"/>
  <c r="AT301" i="16"/>
  <c r="AU301" i="16" s="1"/>
  <c r="CA117" i="16"/>
  <c r="CB117" i="16" s="1"/>
  <c r="EO118" i="16"/>
  <c r="EP118" i="16" s="1"/>
  <c r="FV123" i="16"/>
  <c r="FW123" i="16" s="1"/>
  <c r="FV208" i="16"/>
  <c r="FW208" i="16" s="1"/>
  <c r="FV126" i="16"/>
  <c r="FW126" i="16" s="1"/>
  <c r="AB124" i="16"/>
  <c r="AC124" i="16" s="1"/>
  <c r="EF122" i="16"/>
  <c r="EG122" i="16" s="1"/>
  <c r="FM303" i="16"/>
  <c r="FN303" i="16" s="1"/>
  <c r="BR213" i="16"/>
  <c r="BS213" i="16" s="1"/>
  <c r="AB208" i="16"/>
  <c r="AC208" i="16" s="1"/>
  <c r="BI125" i="16"/>
  <c r="BJ125" i="16" s="1"/>
  <c r="EF296" i="16"/>
  <c r="EG296" i="16" s="1"/>
  <c r="BR126" i="16"/>
  <c r="BS126" i="16" s="1"/>
  <c r="EF306" i="16"/>
  <c r="EG306" i="16" s="1"/>
  <c r="FD296" i="16"/>
  <c r="FE296" i="16" s="1"/>
  <c r="FD119" i="16"/>
  <c r="FE119" i="16" s="1"/>
  <c r="FD298" i="16"/>
  <c r="FE298" i="16" s="1"/>
  <c r="DH305" i="16"/>
  <c r="DI305" i="16" s="1"/>
  <c r="AT210" i="16"/>
  <c r="AU210" i="16" s="1"/>
  <c r="CA122" i="16"/>
  <c r="CB122" i="16" s="1"/>
  <c r="DH123" i="16"/>
  <c r="DI123" i="16" s="1"/>
  <c r="AT299" i="16"/>
  <c r="AU299" i="16" s="1"/>
  <c r="DH210" i="16"/>
  <c r="DI210" i="16" s="1"/>
  <c r="EO306" i="16"/>
  <c r="EP306" i="16" s="1"/>
  <c r="DH303" i="16"/>
  <c r="DI303" i="16" s="1"/>
  <c r="DH306" i="16"/>
  <c r="DI306" i="16" s="1"/>
  <c r="FV304" i="16"/>
  <c r="FW304" i="16" s="1"/>
  <c r="FV298" i="16"/>
  <c r="FW298" i="16" s="1"/>
  <c r="FV299" i="16"/>
  <c r="FW299" i="16" s="1"/>
  <c r="CA216" i="16"/>
  <c r="CB216" i="16" s="1"/>
  <c r="FV121" i="16"/>
  <c r="FW121" i="16" s="1"/>
  <c r="EO303" i="16"/>
  <c r="EP303" i="16" s="1"/>
  <c r="AT125" i="16"/>
  <c r="AU125" i="16" s="1"/>
  <c r="AB213" i="16"/>
  <c r="AC213" i="16" s="1"/>
  <c r="CA118" i="16"/>
  <c r="CB118" i="16" s="1"/>
  <c r="EO208" i="16"/>
  <c r="EP208" i="16" s="1"/>
  <c r="CY120" i="16"/>
  <c r="CZ120" i="16" s="1"/>
  <c r="DH301" i="16"/>
  <c r="DI301" i="16" s="1"/>
  <c r="DH122" i="16"/>
  <c r="DI122" i="16" s="1"/>
  <c r="AT117" i="16"/>
  <c r="AU117" i="16" s="1"/>
  <c r="CA298" i="16"/>
  <c r="CB298" i="16" s="1"/>
  <c r="EO302" i="16"/>
  <c r="EP302" i="16" s="1"/>
  <c r="CA304" i="16"/>
  <c r="CB304" i="16" s="1"/>
  <c r="CA305" i="16"/>
  <c r="CB305" i="16" s="1"/>
  <c r="AT126" i="16"/>
  <c r="AU126" i="16" s="1"/>
  <c r="CA211" i="16"/>
  <c r="CB211" i="16" s="1"/>
  <c r="FD303" i="16"/>
  <c r="FE303" i="16" s="1"/>
  <c r="DH300" i="16"/>
  <c r="DI300" i="16" s="1"/>
  <c r="CA121" i="16"/>
  <c r="CB121" i="16" s="1"/>
  <c r="DW306" i="16"/>
  <c r="DX306" i="16" s="1"/>
  <c r="BI305" i="16"/>
  <c r="BJ305" i="16" s="1"/>
  <c r="AT303" i="16"/>
  <c r="AU303" i="16" s="1"/>
  <c r="EO211" i="16"/>
  <c r="EP211" i="16" s="1"/>
  <c r="BI207" i="16"/>
  <c r="BJ207" i="16" s="1"/>
  <c r="AT28" i="16"/>
  <c r="EO304" i="16"/>
  <c r="EP304" i="16" s="1"/>
  <c r="AT207" i="16"/>
  <c r="AU207" i="16" s="1"/>
  <c r="FV33" i="16"/>
  <c r="FW33" i="16" s="1"/>
  <c r="CA300" i="16"/>
  <c r="CB300" i="16" s="1"/>
  <c r="EO28" i="16"/>
  <c r="EP28" i="16" s="1"/>
  <c r="CA302" i="16"/>
  <c r="CB302" i="16" s="1"/>
  <c r="DH207" i="16"/>
  <c r="DI207" i="16" s="1"/>
  <c r="AT298" i="16"/>
  <c r="AU298" i="16" s="1"/>
  <c r="DH120" i="16"/>
  <c r="DI120" i="16" s="1"/>
  <c r="BR214" i="16"/>
  <c r="BS214" i="16" s="1"/>
  <c r="EF119" i="16"/>
  <c r="EG119" i="16" s="1"/>
  <c r="AT306" i="16"/>
  <c r="AU306" i="16" s="1"/>
  <c r="FM123" i="16"/>
  <c r="FN123" i="16" s="1"/>
  <c r="CY215" i="16"/>
  <c r="CZ215" i="16" s="1"/>
  <c r="CY302" i="16"/>
  <c r="CZ302" i="16" s="1"/>
  <c r="FM215" i="16"/>
  <c r="FN215" i="16" s="1"/>
  <c r="EO305" i="16"/>
  <c r="EP305" i="16" s="1"/>
  <c r="DW123" i="16"/>
  <c r="DX123" i="16" s="1"/>
  <c r="FD124" i="16"/>
  <c r="FE124" i="16" s="1"/>
  <c r="CY211" i="16"/>
  <c r="CZ211" i="16" s="1"/>
  <c r="CP213" i="16"/>
  <c r="CQ213" i="16" s="1"/>
  <c r="BI214" i="16"/>
  <c r="BJ214" i="16" s="1"/>
  <c r="FD306" i="16"/>
  <c r="FE306" i="16" s="1"/>
  <c r="BR306" i="16"/>
  <c r="BS306" i="16" s="1"/>
  <c r="FD213" i="16"/>
  <c r="FE213" i="16" s="1"/>
  <c r="CP298" i="16"/>
  <c r="CQ298" i="16" s="1"/>
  <c r="DW119" i="16"/>
  <c r="DX119" i="16" s="1"/>
  <c r="DW305" i="16"/>
  <c r="DX305" i="16" s="1"/>
  <c r="FV216" i="16"/>
  <c r="FW216" i="16" s="1"/>
  <c r="FV31" i="16"/>
  <c r="FW31" i="16" s="1"/>
  <c r="FD118" i="16"/>
  <c r="FE118" i="16" s="1"/>
  <c r="DH31" i="16"/>
  <c r="DI31" i="16" s="1"/>
  <c r="EO296" i="16"/>
  <c r="EP296" i="16" s="1"/>
  <c r="EO124" i="16"/>
  <c r="EP124" i="16" s="1"/>
  <c r="FV209" i="16"/>
  <c r="FW209" i="16" s="1"/>
  <c r="FV210" i="16"/>
  <c r="FW210" i="16" s="1"/>
  <c r="DH214" i="16"/>
  <c r="DI214" i="16" s="1"/>
  <c r="DH297" i="16"/>
  <c r="DI297" i="16" s="1"/>
  <c r="CA29" i="16"/>
  <c r="CB29" i="16" s="1"/>
  <c r="FV118" i="16"/>
  <c r="FW118" i="16" s="1"/>
  <c r="AK122" i="16"/>
  <c r="AL122" i="16" s="1"/>
  <c r="FV117" i="16"/>
  <c r="FW117" i="16" s="1"/>
  <c r="EO116" i="16"/>
  <c r="EP116" i="16" s="1"/>
  <c r="CY301" i="16"/>
  <c r="CZ301" i="16" s="1"/>
  <c r="FM296" i="16"/>
  <c r="FN296" i="16" s="1"/>
  <c r="BI123" i="16"/>
  <c r="BJ123" i="16" s="1"/>
  <c r="AK306" i="16"/>
  <c r="AL306" i="16" s="1"/>
  <c r="FD305" i="16"/>
  <c r="FE305" i="16" s="1"/>
  <c r="FM211" i="16"/>
  <c r="FN211" i="16" s="1"/>
  <c r="AB122" i="16"/>
  <c r="AC122" i="16" s="1"/>
  <c r="BR121" i="16"/>
  <c r="BS121" i="16" s="1"/>
  <c r="FD300" i="16"/>
  <c r="FE300" i="16" s="1"/>
  <c r="AB121" i="16"/>
  <c r="AC121" i="16" s="1"/>
  <c r="AK296" i="16"/>
  <c r="AL296" i="16" s="1"/>
  <c r="CP305" i="16"/>
  <c r="CQ305" i="16" s="1"/>
  <c r="DW301" i="16"/>
  <c r="DX301" i="16" s="1"/>
  <c r="DW32" i="16"/>
  <c r="DX32" i="16" s="1"/>
  <c r="BR216" i="16"/>
  <c r="BS216" i="16" s="1"/>
  <c r="FV212" i="16"/>
  <c r="FW212" i="16" s="1"/>
  <c r="FM31" i="16"/>
  <c r="FN31" i="16" s="1"/>
  <c r="FD215" i="16"/>
  <c r="FE215" i="16" s="1"/>
  <c r="AK214" i="16"/>
  <c r="AL214" i="16" s="1"/>
  <c r="FD30" i="16"/>
  <c r="FE30" i="16" s="1"/>
  <c r="FD29" i="16"/>
  <c r="FE29" i="16" s="1"/>
  <c r="FD209" i="16"/>
  <c r="FE209" i="16" s="1"/>
  <c r="BI297" i="16"/>
  <c r="BJ297" i="16" s="1"/>
  <c r="BR301" i="16"/>
  <c r="BS301" i="16" s="1"/>
  <c r="CP299" i="16"/>
  <c r="CQ299" i="16" s="1"/>
  <c r="FM300" i="16"/>
  <c r="FN300" i="16" s="1"/>
  <c r="DH302" i="16"/>
  <c r="DI302" i="16" s="1"/>
  <c r="EO298" i="16"/>
  <c r="EP298" i="16" s="1"/>
  <c r="EO212" i="16"/>
  <c r="EP212" i="16" s="1"/>
  <c r="FM216" i="16"/>
  <c r="FN216" i="16" s="1"/>
  <c r="CA214" i="16"/>
  <c r="CB214" i="16" s="1"/>
  <c r="AK216" i="16"/>
  <c r="AL216" i="16" s="1"/>
  <c r="AT208" i="16"/>
  <c r="AU208" i="16" s="1"/>
  <c r="FM213" i="16"/>
  <c r="FN213" i="16" s="1"/>
  <c r="BI213" i="16"/>
  <c r="BJ213" i="16" s="1"/>
  <c r="EF211" i="16"/>
  <c r="EG211" i="16" s="1"/>
  <c r="FM208" i="16"/>
  <c r="FN208" i="16" s="1"/>
  <c r="FV214" i="16"/>
  <c r="FW214" i="16" s="1"/>
  <c r="EO206" i="16"/>
  <c r="EP206" i="16" s="1"/>
  <c r="BI215" i="16"/>
  <c r="BJ215" i="16" s="1"/>
  <c r="CP216" i="16"/>
  <c r="CQ216" i="16" s="1"/>
  <c r="DH26" i="16"/>
  <c r="DI26" i="16" s="1"/>
  <c r="AT209" i="16"/>
  <c r="AU209" i="16" s="1"/>
  <c r="FV119" i="16"/>
  <c r="FW119" i="16" s="1"/>
  <c r="BI296" i="16"/>
  <c r="BJ296" i="16" s="1"/>
  <c r="DW212" i="16"/>
  <c r="DX212" i="16" s="1"/>
  <c r="BR305" i="16"/>
  <c r="BS305" i="16" s="1"/>
  <c r="AK210" i="16"/>
  <c r="AL210" i="16" s="1"/>
  <c r="DW303" i="16"/>
  <c r="DX303" i="16" s="1"/>
  <c r="AB304" i="16"/>
  <c r="AC304" i="16" s="1"/>
  <c r="CP122" i="16"/>
  <c r="CQ122" i="16" s="1"/>
  <c r="CY305" i="16"/>
  <c r="CZ305" i="16" s="1"/>
  <c r="CY119" i="16"/>
  <c r="CZ119" i="16" s="1"/>
  <c r="CP303" i="16"/>
  <c r="CQ303" i="16" s="1"/>
  <c r="CP206" i="16"/>
  <c r="CQ206" i="16" s="1"/>
  <c r="AB297" i="16"/>
  <c r="AC297" i="16" s="1"/>
  <c r="DH212" i="16"/>
  <c r="DI212" i="16" s="1"/>
  <c r="AB301" i="16"/>
  <c r="AC301" i="16" s="1"/>
  <c r="EF212" i="16"/>
  <c r="EG212" i="16" s="1"/>
  <c r="FM301" i="16"/>
  <c r="FN301" i="16" s="1"/>
  <c r="AB118" i="16"/>
  <c r="AC118" i="16" s="1"/>
  <c r="DW209" i="16"/>
  <c r="DX209" i="16" s="1"/>
  <c r="CP30" i="16"/>
  <c r="CQ30" i="16" s="1"/>
  <c r="DW29" i="16"/>
  <c r="DX29" i="16" s="1"/>
  <c r="CP121" i="16"/>
  <c r="CQ121" i="16" s="1"/>
  <c r="EF304" i="16"/>
  <c r="EG304" i="16" s="1"/>
  <c r="BI298" i="16"/>
  <c r="BJ298" i="16" s="1"/>
  <c r="CY298" i="16"/>
  <c r="CZ298" i="16" s="1"/>
  <c r="EO301" i="16"/>
  <c r="EP301" i="16" s="1"/>
  <c r="EF300" i="16"/>
  <c r="EG300" i="16" s="1"/>
  <c r="EO299" i="16"/>
  <c r="EP299" i="16" s="1"/>
  <c r="EO300" i="16"/>
  <c r="EP300" i="16" s="1"/>
  <c r="FM297" i="16"/>
  <c r="FN297" i="16" s="1"/>
  <c r="DH298" i="16"/>
  <c r="DI298" i="16" s="1"/>
  <c r="CP296" i="16"/>
  <c r="CQ296" i="16" s="1"/>
  <c r="AK124" i="16"/>
  <c r="AL124" i="16" s="1"/>
  <c r="FM212" i="16"/>
  <c r="FN212" i="16" s="1"/>
  <c r="EF126" i="16"/>
  <c r="EG126" i="16" s="1"/>
  <c r="FM126" i="16"/>
  <c r="FN126" i="16" s="1"/>
  <c r="BI299" i="16"/>
  <c r="BJ299" i="16" s="1"/>
  <c r="EF210" i="16"/>
  <c r="EG210" i="16" s="1"/>
  <c r="BI122" i="16"/>
  <c r="BJ122" i="16" s="1"/>
  <c r="FM125" i="16"/>
  <c r="FN125" i="16" s="1"/>
  <c r="FD31" i="16"/>
  <c r="FE31" i="16" s="1"/>
  <c r="FD304" i="16"/>
  <c r="FE304" i="16" s="1"/>
  <c r="AK301" i="16"/>
  <c r="AL301" i="16" s="1"/>
  <c r="FD33" i="16"/>
  <c r="FE33" i="16" s="1"/>
  <c r="EF214" i="16"/>
  <c r="EG214" i="16" s="1"/>
  <c r="BR26" i="16"/>
  <c r="BS26" i="16" s="1"/>
  <c r="CY296" i="16"/>
  <c r="CZ296" i="16" s="1"/>
  <c r="CY122" i="16"/>
  <c r="CZ122" i="16" s="1"/>
  <c r="CP33" i="16"/>
  <c r="CQ33" i="16" s="1"/>
  <c r="BR29" i="16"/>
  <c r="BS29" i="16" s="1"/>
  <c r="CP124" i="16"/>
  <c r="CQ124" i="16" s="1"/>
  <c r="BR117" i="16"/>
  <c r="BS117" i="16" s="1"/>
  <c r="CY300" i="16"/>
  <c r="CZ300" i="16" s="1"/>
  <c r="BR299" i="16"/>
  <c r="BS299" i="16" s="1"/>
  <c r="AB299" i="16"/>
  <c r="AC299" i="16" s="1"/>
  <c r="BR297" i="16"/>
  <c r="BS297" i="16" s="1"/>
  <c r="AK300" i="16"/>
  <c r="AL300" i="16" s="1"/>
  <c r="EF298" i="16"/>
  <c r="EG298" i="16" s="1"/>
  <c r="CA213" i="16"/>
  <c r="CB213" i="16" s="1"/>
  <c r="CA27" i="16"/>
  <c r="CB27" i="16" s="1"/>
  <c r="BR208" i="16"/>
  <c r="BS208" i="16" s="1"/>
  <c r="CA125" i="16"/>
  <c r="CB125" i="16" s="1"/>
  <c r="AT216" i="16"/>
  <c r="AU216" i="16" s="1"/>
  <c r="EF206" i="16"/>
  <c r="EG206" i="16" s="1"/>
  <c r="CA206" i="16"/>
  <c r="CB206" i="16" s="1"/>
  <c r="CA126" i="16"/>
  <c r="CB126" i="16" s="1"/>
  <c r="FM302" i="16"/>
  <c r="FN302" i="16" s="1"/>
  <c r="BI120" i="16"/>
  <c r="BJ120" i="16" s="1"/>
  <c r="CP116" i="16"/>
  <c r="CQ116" i="16" s="1"/>
  <c r="FD208" i="16"/>
  <c r="FE208" i="16" s="1"/>
  <c r="AK209" i="16"/>
  <c r="AL209" i="16" s="1"/>
  <c r="BI209" i="16"/>
  <c r="BJ209" i="16" s="1"/>
  <c r="AK299" i="16"/>
  <c r="AL299" i="16" s="1"/>
  <c r="CY297" i="16"/>
  <c r="CZ297" i="16" s="1"/>
  <c r="CP126" i="16"/>
  <c r="CQ126" i="16" s="1"/>
  <c r="FD126" i="16"/>
  <c r="FE126" i="16" s="1"/>
  <c r="BR116" i="16"/>
  <c r="BS116" i="16" s="1"/>
  <c r="BI118" i="16"/>
  <c r="BJ118" i="16" s="1"/>
  <c r="EF208" i="16"/>
  <c r="EG208" i="16" s="1"/>
  <c r="FM118" i="16"/>
  <c r="FN118" i="16" s="1"/>
  <c r="CP215" i="16"/>
  <c r="CQ215" i="16" s="1"/>
  <c r="AB298" i="16"/>
  <c r="AC298" i="16" s="1"/>
  <c r="DW302" i="16"/>
  <c r="DX302" i="16" s="1"/>
  <c r="EF299" i="16"/>
  <c r="EG299" i="16" s="1"/>
  <c r="CA303" i="16"/>
  <c r="CB303" i="16" s="1"/>
  <c r="DH209" i="16"/>
  <c r="DI209" i="16" s="1"/>
  <c r="EO213" i="16"/>
  <c r="EP213" i="16" s="1"/>
  <c r="DH119" i="16"/>
  <c r="DI119" i="16" s="1"/>
  <c r="AK117" i="16"/>
  <c r="AL117" i="16" s="1"/>
  <c r="BI121" i="16"/>
  <c r="BJ121" i="16" s="1"/>
  <c r="CP207" i="16"/>
  <c r="CQ207" i="16" s="1"/>
  <c r="BI212" i="16"/>
  <c r="BJ212" i="16" s="1"/>
  <c r="FM305" i="16"/>
  <c r="FN305" i="16" s="1"/>
  <c r="EF303" i="16"/>
  <c r="EG303" i="16" s="1"/>
  <c r="AB303" i="16"/>
  <c r="AC303" i="16" s="1"/>
  <c r="DW125" i="16"/>
  <c r="DX125" i="16" s="1"/>
  <c r="DW206" i="16"/>
  <c r="DX206" i="16" s="1"/>
  <c r="CY207" i="16"/>
  <c r="CZ207" i="16" s="1"/>
  <c r="AB126" i="16"/>
  <c r="AC126" i="16" s="1"/>
  <c r="AB305" i="16"/>
  <c r="AC305" i="16" s="1"/>
  <c r="EF29" i="16"/>
  <c r="EG29" i="16" s="1"/>
  <c r="FM209" i="16"/>
  <c r="FN209" i="16" s="1"/>
  <c r="CP27" i="16"/>
  <c r="CQ27" i="16" s="1"/>
  <c r="AK303" i="16"/>
  <c r="AL303" i="16" s="1"/>
  <c r="EF116" i="16"/>
  <c r="EG116" i="16" s="1"/>
  <c r="EF302" i="16"/>
  <c r="EG302" i="16" s="1"/>
  <c r="BI117" i="16"/>
  <c r="BJ117" i="16" s="1"/>
  <c r="AT305" i="16"/>
  <c r="AU305" i="16" s="1"/>
  <c r="FD299" i="16"/>
  <c r="FE299" i="16" s="1"/>
  <c r="FM30" i="16"/>
  <c r="FN30" i="16" s="1"/>
  <c r="BI28" i="16"/>
  <c r="BJ28" i="16" s="1"/>
  <c r="CP306" i="16"/>
  <c r="CQ306" i="16" s="1"/>
  <c r="BR296" i="16"/>
  <c r="BS296" i="16" s="1"/>
  <c r="DW207" i="16"/>
  <c r="DX207" i="16" s="1"/>
  <c r="BI211" i="16"/>
  <c r="BJ211" i="16" s="1"/>
  <c r="AK208" i="16"/>
  <c r="AL208" i="16" s="1"/>
  <c r="DW211" i="16"/>
  <c r="DX211" i="16" s="1"/>
  <c r="CA212" i="16"/>
  <c r="CB212" i="16" s="1"/>
  <c r="EO29" i="16"/>
  <c r="EP29" i="16" s="1"/>
  <c r="EO30" i="16"/>
  <c r="EP30" i="16" s="1"/>
  <c r="BR122" i="16"/>
  <c r="BS122" i="16" s="1"/>
  <c r="DH304" i="16"/>
  <c r="DI304" i="16" s="1"/>
  <c r="FM124" i="16"/>
  <c r="FN124" i="16" s="1"/>
  <c r="EF124" i="16"/>
  <c r="EG124" i="16" s="1"/>
  <c r="CP211" i="16"/>
  <c r="CQ211" i="16" s="1"/>
  <c r="CY213" i="16"/>
  <c r="CZ213" i="16" s="1"/>
  <c r="EO214" i="16"/>
  <c r="EP214" i="16" s="1"/>
  <c r="AB300" i="16"/>
  <c r="AC300" i="16" s="1"/>
  <c r="AB206" i="16"/>
  <c r="AC206" i="16" s="1"/>
  <c r="FM304" i="16"/>
  <c r="FN304" i="16" s="1"/>
  <c r="AK123" i="16"/>
  <c r="AL123" i="16" s="1"/>
  <c r="FV296" i="16"/>
  <c r="FW296" i="16" s="1"/>
  <c r="FM33" i="16"/>
  <c r="FN33" i="16" s="1"/>
  <c r="CP297" i="16"/>
  <c r="CQ297" i="16" s="1"/>
  <c r="EF118" i="16"/>
  <c r="EG118" i="16" s="1"/>
  <c r="AK126" i="16"/>
  <c r="AL126" i="16" s="1"/>
  <c r="CY306" i="16"/>
  <c r="CZ306" i="16" s="1"/>
  <c r="AK302" i="16"/>
  <c r="AL302" i="16" s="1"/>
  <c r="FD302" i="16"/>
  <c r="FE302" i="16" s="1"/>
  <c r="EF305" i="16"/>
  <c r="EG305" i="16" s="1"/>
  <c r="FD301" i="16"/>
  <c r="FE301" i="16" s="1"/>
  <c r="EF297" i="16"/>
  <c r="EG297" i="16" s="1"/>
  <c r="CY303" i="16"/>
  <c r="CZ303" i="16" s="1"/>
  <c r="FV306" i="16"/>
  <c r="FW306" i="16" s="1"/>
  <c r="DH215" i="16"/>
  <c r="DI215" i="16" s="1"/>
  <c r="AB306" i="16"/>
  <c r="AC306" i="16" s="1"/>
  <c r="BI210" i="16"/>
  <c r="BJ210" i="16" s="1"/>
  <c r="EF216" i="16"/>
  <c r="EG216" i="16" s="1"/>
  <c r="BR300" i="16"/>
  <c r="BS300" i="16" s="1"/>
  <c r="BI304" i="16"/>
  <c r="BJ304" i="16" s="1"/>
  <c r="CP301" i="16"/>
  <c r="CQ301" i="16" s="1"/>
  <c r="DW210" i="16"/>
  <c r="DX210" i="16" s="1"/>
  <c r="AB120" i="16"/>
  <c r="AC120" i="16" s="1"/>
  <c r="AB212" i="16"/>
  <c r="AC212" i="16" s="1"/>
  <c r="FM117" i="16"/>
  <c r="FN117" i="16" s="1"/>
  <c r="CY117" i="16"/>
  <c r="CZ117" i="16" s="1"/>
  <c r="AK304" i="16"/>
  <c r="AL304" i="16" s="1"/>
  <c r="CY116" i="16"/>
  <c r="CZ116" i="16" s="1"/>
  <c r="BR123" i="16"/>
  <c r="BS123" i="16" s="1"/>
  <c r="BI216" i="16"/>
  <c r="BJ216" i="16" s="1"/>
  <c r="CP300" i="16"/>
  <c r="CQ300" i="16" s="1"/>
  <c r="FD211" i="16"/>
  <c r="FE211" i="16" s="1"/>
  <c r="FM306" i="16"/>
  <c r="FN306" i="16" s="1"/>
  <c r="FM298" i="16"/>
  <c r="FN298" i="16" s="1"/>
  <c r="CY31" i="16"/>
  <c r="CZ31" i="16" s="1"/>
  <c r="AB302" i="16"/>
  <c r="AC302" i="16" s="1"/>
  <c r="BR304" i="16"/>
  <c r="BS304" i="16" s="1"/>
  <c r="DW298" i="16"/>
  <c r="DX298" i="16" s="1"/>
  <c r="BI301" i="16"/>
  <c r="BJ301" i="16" s="1"/>
  <c r="AK297" i="16"/>
  <c r="AL297" i="16" s="1"/>
  <c r="AT297" i="16"/>
  <c r="AU297" i="16" s="1"/>
  <c r="FV27" i="16"/>
  <c r="FW27" i="16" s="1"/>
  <c r="AT302" i="16"/>
  <c r="AU302" i="16" s="1"/>
  <c r="AK211" i="16"/>
  <c r="AL211" i="16" s="1"/>
  <c r="BI300" i="16"/>
  <c r="BJ300" i="16" s="1"/>
  <c r="FM207" i="16"/>
  <c r="FN207" i="16" s="1"/>
  <c r="FV297" i="16"/>
  <c r="FW297" i="16" s="1"/>
  <c r="FM206" i="16"/>
  <c r="FN206" i="16" s="1"/>
  <c r="EO216" i="16"/>
  <c r="EP216" i="16" s="1"/>
  <c r="CY208" i="16"/>
  <c r="CZ208" i="16" s="1"/>
  <c r="AB210" i="16"/>
  <c r="AC210" i="16" s="1"/>
  <c r="FD212" i="16"/>
  <c r="FE212" i="16" s="1"/>
  <c r="EF215" i="16"/>
  <c r="EG215" i="16" s="1"/>
  <c r="CA207" i="16"/>
  <c r="CB207" i="16" s="1"/>
  <c r="FV213" i="16"/>
  <c r="FW213" i="16" s="1"/>
  <c r="CY214" i="16"/>
  <c r="CZ214" i="16" s="1"/>
  <c r="AB214" i="16"/>
  <c r="AC214" i="16" s="1"/>
  <c r="AK212" i="16"/>
  <c r="AL212" i="16" s="1"/>
  <c r="AK116" i="16"/>
  <c r="AL116" i="16" s="1"/>
  <c r="CY118" i="16"/>
  <c r="CZ118" i="16" s="1"/>
  <c r="FD116" i="16"/>
  <c r="FE116" i="16" s="1"/>
  <c r="CA120" i="16"/>
  <c r="CB120" i="16" s="1"/>
  <c r="CY121" i="16"/>
  <c r="CZ121" i="16" s="1"/>
  <c r="CP123" i="16"/>
  <c r="CQ123" i="16" s="1"/>
  <c r="FM121" i="16"/>
  <c r="FN121" i="16" s="1"/>
  <c r="EF123" i="16"/>
  <c r="EG123" i="16" s="1"/>
  <c r="FD120" i="16"/>
  <c r="FE120" i="16" s="1"/>
  <c r="CA33" i="16"/>
  <c r="CB33" i="16" s="1"/>
  <c r="FV28" i="16"/>
  <c r="FW28" i="16" s="1"/>
  <c r="BR27" i="16"/>
  <c r="BS27" i="16" s="1"/>
  <c r="EO27" i="16"/>
  <c r="EP27" i="16" s="1"/>
  <c r="FM26" i="16"/>
  <c r="FN26" i="16" s="1"/>
  <c r="CP32" i="16"/>
  <c r="CQ32" i="16" s="1"/>
  <c r="AT31" i="16"/>
  <c r="AU31" i="16" s="1"/>
  <c r="BI31" i="16"/>
  <c r="BJ31" i="16" s="1"/>
  <c r="AB27" i="16"/>
  <c r="FM27" i="16"/>
  <c r="FN27" i="16" s="1"/>
  <c r="CP31" i="16"/>
  <c r="CQ31" i="16" s="1"/>
  <c r="AT29" i="16"/>
  <c r="AU29" i="16" s="1"/>
  <c r="CY29" i="16"/>
  <c r="CZ29" i="16" s="1"/>
  <c r="AK118" i="16"/>
  <c r="AL118" i="16" s="1"/>
  <c r="BR207" i="16"/>
  <c r="BS207" i="16" s="1"/>
  <c r="FV206" i="16"/>
  <c r="FW206" i="16" s="1"/>
  <c r="FD216" i="16"/>
  <c r="FE216" i="16" s="1"/>
  <c r="DH211" i="16"/>
  <c r="DI211" i="16" s="1"/>
  <c r="EO207" i="16"/>
  <c r="EP207" i="16" s="1"/>
  <c r="DW208" i="16"/>
  <c r="DX208" i="16" s="1"/>
  <c r="CP212" i="16"/>
  <c r="CQ212" i="16" s="1"/>
  <c r="DW216" i="16"/>
  <c r="DX216" i="16" s="1"/>
  <c r="DH124" i="16"/>
  <c r="DI124" i="16" s="1"/>
  <c r="DH117" i="16"/>
  <c r="DI117" i="16" s="1"/>
  <c r="AK125" i="16"/>
  <c r="AL125" i="16" s="1"/>
  <c r="DH118" i="16"/>
  <c r="DI118" i="16" s="1"/>
  <c r="BI116" i="16"/>
  <c r="BJ116" i="16" s="1"/>
  <c r="FV116" i="16"/>
  <c r="FW116" i="16" s="1"/>
  <c r="EO123" i="16"/>
  <c r="EP123" i="16" s="1"/>
  <c r="AT120" i="16"/>
  <c r="AU120" i="16" s="1"/>
  <c r="FM122" i="16"/>
  <c r="FN122" i="16" s="1"/>
  <c r="BR30" i="16"/>
  <c r="BS30" i="16" s="1"/>
  <c r="AK33" i="16"/>
  <c r="AL33" i="16" s="1"/>
  <c r="CP28" i="16"/>
  <c r="CQ28" i="16" s="1"/>
  <c r="BI33" i="16"/>
  <c r="BJ33" i="16" s="1"/>
  <c r="EO31" i="16"/>
  <c r="EP31" i="16" s="1"/>
  <c r="AK26" i="16"/>
  <c r="CP29" i="16"/>
  <c r="CQ29" i="16" s="1"/>
  <c r="FD27" i="16"/>
  <c r="FE27" i="16" s="1"/>
  <c r="AT27" i="16"/>
  <c r="FD297" i="16"/>
  <c r="FE297" i="16" s="1"/>
  <c r="BI303" i="16"/>
  <c r="BJ303" i="16" s="1"/>
  <c r="BR298" i="16"/>
  <c r="BS298" i="16" s="1"/>
  <c r="FD207" i="16"/>
  <c r="FE207" i="16" s="1"/>
  <c r="DH206" i="16"/>
  <c r="DI206" i="16" s="1"/>
  <c r="CY209" i="16"/>
  <c r="CZ209" i="16" s="1"/>
  <c r="CA208" i="16"/>
  <c r="CB208" i="16" s="1"/>
  <c r="BI208" i="16"/>
  <c r="BJ208" i="16" s="1"/>
  <c r="AT215" i="16"/>
  <c r="AU215" i="16" s="1"/>
  <c r="BR209" i="16"/>
  <c r="BS209" i="16" s="1"/>
  <c r="CP210" i="16"/>
  <c r="CQ210" i="16" s="1"/>
  <c r="AB207" i="16"/>
  <c r="AC207" i="16" s="1"/>
  <c r="AK215" i="16"/>
  <c r="AL215" i="16" s="1"/>
  <c r="BI206" i="16"/>
  <c r="BJ206" i="16" s="1"/>
  <c r="AB117" i="16"/>
  <c r="AC117" i="16" s="1"/>
  <c r="CA123" i="16"/>
  <c r="CB123" i="16" s="1"/>
  <c r="AB123" i="16"/>
  <c r="AC123" i="16" s="1"/>
  <c r="FM119" i="16"/>
  <c r="FN119" i="16" s="1"/>
  <c r="CA119" i="16"/>
  <c r="CB119" i="16" s="1"/>
  <c r="AT118" i="16"/>
  <c r="AU118" i="16" s="1"/>
  <c r="BR119" i="16"/>
  <c r="BS119" i="16" s="1"/>
  <c r="FM116" i="16"/>
  <c r="FN116" i="16" s="1"/>
  <c r="DH126" i="16"/>
  <c r="DI126" i="16" s="1"/>
  <c r="AB125" i="16"/>
  <c r="AC125" i="16" s="1"/>
  <c r="BI124" i="16"/>
  <c r="BJ124" i="16" s="1"/>
  <c r="DW31" i="16"/>
  <c r="DX31" i="16" s="1"/>
  <c r="AB26" i="16"/>
  <c r="EF30" i="16"/>
  <c r="EG30" i="16" s="1"/>
  <c r="AB28" i="16"/>
  <c r="FV32" i="16"/>
  <c r="FW32" i="16" s="1"/>
  <c r="FM29" i="16"/>
  <c r="FN29" i="16" s="1"/>
  <c r="BR33" i="16"/>
  <c r="BS33" i="16" s="1"/>
  <c r="DW30" i="16"/>
  <c r="DX30" i="16" s="1"/>
  <c r="AB31" i="16"/>
  <c r="AC31" i="16" s="1"/>
  <c r="BI29" i="16"/>
  <c r="BJ29" i="16" s="1"/>
  <c r="DW27" i="16"/>
  <c r="DX27" i="16" s="1"/>
  <c r="EF26" i="16"/>
  <c r="EG26" i="16" s="1"/>
  <c r="FV29" i="16"/>
  <c r="FW29" i="16" s="1"/>
  <c r="DH27" i="16"/>
  <c r="DI27" i="16" s="1"/>
  <c r="FV300" i="16"/>
  <c r="FW300" i="16" s="1"/>
  <c r="CP209" i="16"/>
  <c r="CQ209" i="16" s="1"/>
  <c r="BR211" i="16"/>
  <c r="BS211" i="16" s="1"/>
  <c r="CY212" i="16"/>
  <c r="CZ212" i="16" s="1"/>
  <c r="FD206" i="16"/>
  <c r="FE206" i="16" s="1"/>
  <c r="CY206" i="16"/>
  <c r="CZ206" i="16" s="1"/>
  <c r="EF209" i="16"/>
  <c r="EG209" i="16" s="1"/>
  <c r="DW215" i="16"/>
  <c r="DX215" i="16" s="1"/>
  <c r="CA209" i="16"/>
  <c r="CB209" i="16" s="1"/>
  <c r="AB216" i="16"/>
  <c r="AC216" i="16" s="1"/>
  <c r="CY124" i="16"/>
  <c r="CZ124" i="16" s="1"/>
  <c r="AT121" i="16"/>
  <c r="AU121" i="16" s="1"/>
  <c r="FD123" i="16"/>
  <c r="FE123" i="16" s="1"/>
  <c r="FV124" i="16"/>
  <c r="FW124" i="16" s="1"/>
  <c r="EF117" i="16"/>
  <c r="EG117" i="16" s="1"/>
  <c r="CP120" i="16"/>
  <c r="CQ120" i="16" s="1"/>
  <c r="EF120" i="16"/>
  <c r="EG120" i="16" s="1"/>
  <c r="CP119" i="16"/>
  <c r="CQ119" i="16" s="1"/>
  <c r="AB116" i="16"/>
  <c r="AC116" i="16" s="1"/>
  <c r="AK120" i="16"/>
  <c r="AL120" i="16" s="1"/>
  <c r="AT33" i="16"/>
  <c r="AU33" i="16" s="1"/>
  <c r="CA30" i="16"/>
  <c r="CB30" i="16" s="1"/>
  <c r="AB29" i="16"/>
  <c r="AC29" i="16" s="1"/>
  <c r="EO33" i="16"/>
  <c r="EP33" i="16" s="1"/>
  <c r="CY33" i="16"/>
  <c r="CZ33" i="16" s="1"/>
  <c r="FD28" i="16"/>
  <c r="FE28" i="16" s="1"/>
  <c r="DH33" i="16"/>
  <c r="DI33" i="16" s="1"/>
  <c r="EF28" i="16"/>
  <c r="EG28" i="16" s="1"/>
  <c r="BI26" i="16"/>
  <c r="BJ26" i="16" s="1"/>
  <c r="AK31" i="16"/>
  <c r="AL31" i="16" s="1"/>
  <c r="FD122" i="16"/>
  <c r="FE122" i="16" s="1"/>
  <c r="BR32" i="16"/>
  <c r="BS32" i="16" s="1"/>
  <c r="AK298" i="16"/>
  <c r="AL298" i="16" s="1"/>
  <c r="DW299" i="16"/>
  <c r="DX299" i="16" s="1"/>
  <c r="FD214" i="16"/>
  <c r="FE214" i="16" s="1"/>
  <c r="AB215" i="16"/>
  <c r="AC215" i="16" s="1"/>
  <c r="AK213" i="16"/>
  <c r="AL213" i="16" s="1"/>
  <c r="FV211" i="16"/>
  <c r="FW211" i="16" s="1"/>
  <c r="EO209" i="16"/>
  <c r="EP209" i="16" s="1"/>
  <c r="CA210" i="16"/>
  <c r="CB210" i="16" s="1"/>
  <c r="FV122" i="16"/>
  <c r="FW122" i="16" s="1"/>
  <c r="BI126" i="16"/>
  <c r="BJ126" i="16" s="1"/>
  <c r="BR118" i="16"/>
  <c r="BS118" i="16" s="1"/>
  <c r="AT122" i="16"/>
  <c r="AU122" i="16" s="1"/>
  <c r="AB33" i="16"/>
  <c r="AC33" i="16" s="1"/>
  <c r="BI32" i="16"/>
  <c r="BJ32" i="16" s="1"/>
  <c r="AK30" i="16"/>
  <c r="AL30" i="16" s="1"/>
  <c r="AT30" i="16"/>
  <c r="AU30" i="16" s="1"/>
  <c r="DH32" i="16"/>
  <c r="DI32" i="16" s="1"/>
  <c r="CA26" i="16"/>
  <c r="CB26" i="16" s="1"/>
  <c r="BI27" i="16"/>
  <c r="BJ27" i="16" s="1"/>
  <c r="DH30" i="16"/>
  <c r="DI30" i="16" s="1"/>
  <c r="CA28" i="16"/>
  <c r="CB28" i="16" s="1"/>
  <c r="AK29" i="16"/>
  <c r="AL29" i="16" s="1"/>
  <c r="FV26" i="16"/>
  <c r="FW26" i="16" s="1"/>
  <c r="FM32" i="16"/>
  <c r="FN32" i="16" s="1"/>
  <c r="FV305" i="16"/>
  <c r="FW305" i="16" s="1"/>
  <c r="BR212" i="16"/>
  <c r="BS212" i="16" s="1"/>
  <c r="EF121" i="16"/>
  <c r="EG121" i="16" s="1"/>
  <c r="AB296" i="16"/>
  <c r="AC296" i="16" s="1"/>
  <c r="CA299" i="16"/>
  <c r="CB299" i="16" s="1"/>
  <c r="EF301" i="16"/>
  <c r="EG301" i="16" s="1"/>
  <c r="EF213" i="16"/>
  <c r="EG213" i="16" s="1"/>
  <c r="FM210" i="16"/>
  <c r="FN210" i="16" s="1"/>
  <c r="AK206" i="16"/>
  <c r="AL206" i="16" s="1"/>
  <c r="CP214" i="16"/>
  <c r="CQ214" i="16" s="1"/>
  <c r="EO210" i="16"/>
  <c r="EP210" i="16" s="1"/>
  <c r="EO215" i="16"/>
  <c r="EP215" i="16" s="1"/>
  <c r="BR215" i="16"/>
  <c r="BS215" i="16" s="1"/>
  <c r="FM214" i="16"/>
  <c r="FN214" i="16" s="1"/>
  <c r="BR120" i="16"/>
  <c r="BS120" i="16" s="1"/>
  <c r="EO121" i="16"/>
  <c r="EP121" i="16" s="1"/>
  <c r="FD121" i="16"/>
  <c r="FE121" i="16" s="1"/>
  <c r="DW117" i="16"/>
  <c r="DX117" i="16" s="1"/>
  <c r="EO119" i="16"/>
  <c r="EP119" i="16" s="1"/>
  <c r="DW124" i="16"/>
  <c r="DX124" i="16" s="1"/>
  <c r="CY123" i="16"/>
  <c r="CZ123" i="16" s="1"/>
  <c r="CP117" i="16"/>
  <c r="CQ117" i="16" s="1"/>
  <c r="EO117" i="16"/>
  <c r="EP117" i="16" s="1"/>
  <c r="FD117" i="16"/>
  <c r="FE117" i="16" s="1"/>
  <c r="AT116" i="16"/>
  <c r="AU116" i="16" s="1"/>
  <c r="EF32" i="16"/>
  <c r="EG32" i="16" s="1"/>
  <c r="AK27" i="16"/>
  <c r="EO26" i="16"/>
  <c r="EP26" i="16" s="1"/>
  <c r="DW26" i="16"/>
  <c r="DX26" i="16" s="1"/>
  <c r="CP26" i="16"/>
  <c r="CQ26" i="16" s="1"/>
  <c r="CY30" i="16"/>
  <c r="CZ30" i="16" s="1"/>
  <c r="EF33" i="16"/>
  <c r="EG33" i="16" s="1"/>
  <c r="BR28" i="16"/>
  <c r="BS28" i="16" s="1"/>
  <c r="DW33" i="16"/>
  <c r="DX33" i="16" s="1"/>
  <c r="BR31" i="16"/>
  <c r="BS31" i="16" s="1"/>
  <c r="FV30" i="16"/>
  <c r="FW30" i="16" s="1"/>
  <c r="AB30" i="16"/>
  <c r="AC30" i="16" s="1"/>
  <c r="FD32" i="16"/>
  <c r="FE32" i="16" s="1"/>
  <c r="CA297" i="16"/>
  <c r="CB297" i="16" s="1"/>
  <c r="CY304" i="16"/>
  <c r="CZ304" i="16" s="1"/>
  <c r="BI302" i="16"/>
  <c r="BJ302" i="16" s="1"/>
  <c r="BR302" i="16"/>
  <c r="BS302" i="16" s="1"/>
  <c r="DH299" i="16"/>
  <c r="DI299" i="16" s="1"/>
  <c r="DH216" i="16"/>
  <c r="DI216" i="16" s="1"/>
  <c r="FV215" i="16"/>
  <c r="FW215" i="16" s="1"/>
  <c r="AT213" i="16"/>
  <c r="AU213" i="16" s="1"/>
  <c r="EF207" i="16"/>
  <c r="EG207" i="16" s="1"/>
  <c r="DH208" i="16"/>
  <c r="DI208" i="16" s="1"/>
  <c r="AT212" i="16"/>
  <c r="AU212" i="16" s="1"/>
  <c r="AK121" i="16"/>
  <c r="AL121" i="16" s="1"/>
  <c r="EO125" i="16"/>
  <c r="EP125" i="16" s="1"/>
  <c r="BI119" i="16"/>
  <c r="BJ119" i="16" s="1"/>
  <c r="DW116" i="16"/>
  <c r="DX116" i="16" s="1"/>
  <c r="DW118" i="16"/>
  <c r="DX118" i="16" s="1"/>
  <c r="BR125" i="16"/>
  <c r="BS125" i="16" s="1"/>
  <c r="AT124" i="16"/>
  <c r="AU124" i="16" s="1"/>
  <c r="AK32" i="16"/>
  <c r="AL32" i="16" s="1"/>
  <c r="FM28" i="16"/>
  <c r="FN28" i="16" s="1"/>
  <c r="CY26" i="16"/>
  <c r="CZ26" i="16" s="1"/>
  <c r="CY28" i="16"/>
  <c r="CZ28" i="16" s="1"/>
  <c r="EO32" i="16"/>
  <c r="EP32" i="16" s="1"/>
  <c r="DH28" i="16"/>
  <c r="DI28" i="16" s="1"/>
  <c r="BI30" i="16"/>
  <c r="BJ30" i="16" s="1"/>
  <c r="CA31" i="16"/>
  <c r="CB31" i="16" s="1"/>
  <c r="AB209" i="16"/>
  <c r="AC209" i="16" s="1"/>
  <c r="DH213" i="16"/>
  <c r="DI213" i="16" s="1"/>
  <c r="CY210" i="16"/>
  <c r="CZ210" i="16" s="1"/>
  <c r="EF125" i="16"/>
  <c r="EG125" i="16" s="1"/>
  <c r="DH29" i="16"/>
  <c r="DI29" i="16" s="1"/>
  <c r="AT211" i="16"/>
  <c r="AU211" i="16" s="1"/>
  <c r="AT26" i="16"/>
  <c r="DW213" i="16"/>
  <c r="DX213" i="16" s="1"/>
  <c r="EF31" i="16"/>
  <c r="EG31" i="16" s="1"/>
  <c r="AT206" i="16"/>
  <c r="AU206" i="16" s="1"/>
  <c r="DW121" i="16"/>
  <c r="DX121" i="16" s="1"/>
  <c r="AT119" i="16"/>
  <c r="AU119" i="16" s="1"/>
  <c r="CY216" i="16"/>
  <c r="CZ216" i="16" s="1"/>
  <c r="AT214" i="16"/>
  <c r="AU214" i="16" s="1"/>
  <c r="FD210" i="16"/>
  <c r="FE210" i="16" s="1"/>
  <c r="BR124" i="16"/>
  <c r="BS124" i="16" s="1"/>
  <c r="CP125" i="16"/>
  <c r="CQ125" i="16" s="1"/>
  <c r="CY126" i="16"/>
  <c r="CZ126" i="16" s="1"/>
  <c r="AB119" i="16"/>
  <c r="AC119" i="16" s="1"/>
  <c r="AB32" i="16"/>
  <c r="AC32" i="16" s="1"/>
  <c r="AK28" i="16"/>
  <c r="EF27" i="16"/>
  <c r="EG27" i="16" s="1"/>
  <c r="AT32" i="16"/>
  <c r="AU32" i="16" s="1"/>
  <c r="CY32" i="16"/>
  <c r="CZ32" i="16" s="1"/>
  <c r="CY27" i="16"/>
  <c r="CZ27" i="16" s="1"/>
  <c r="EO120" i="16"/>
  <c r="EP120" i="16" s="1"/>
  <c r="DW284" i="16"/>
  <c r="DX284" i="16" s="1"/>
  <c r="FV284" i="16"/>
  <c r="FW284" i="16" s="1"/>
  <c r="BI284" i="16"/>
  <c r="BJ284" i="16" s="1"/>
  <c r="CP284" i="16"/>
  <c r="CQ284" i="16" s="1"/>
  <c r="AT284" i="16"/>
  <c r="AU284" i="16" s="1"/>
  <c r="CA284" i="16"/>
  <c r="CB284" i="16" s="1"/>
  <c r="DH284" i="16"/>
  <c r="DI284" i="16" s="1"/>
  <c r="FM284" i="16"/>
  <c r="FN284" i="16" s="1"/>
  <c r="EF284" i="16"/>
  <c r="EG284" i="16" s="1"/>
  <c r="EO284" i="16"/>
  <c r="EP284" i="16" s="1"/>
  <c r="AK284" i="16"/>
  <c r="AL284" i="16" s="1"/>
  <c r="AB284" i="16"/>
  <c r="AC284" i="16" s="1"/>
  <c r="CY284" i="16"/>
  <c r="CZ284" i="16" s="1"/>
  <c r="BR284" i="16"/>
  <c r="BS284" i="16" s="1"/>
  <c r="FD284" i="16"/>
  <c r="FE284" i="16" s="1"/>
  <c r="AR214" i="16"/>
  <c r="BY304" i="16"/>
  <c r="DF214" i="16"/>
  <c r="AR300" i="16"/>
  <c r="EM120" i="16"/>
  <c r="AH124" i="16"/>
  <c r="AI124" i="16" s="1"/>
  <c r="FJ214" i="16"/>
  <c r="FK214" i="16" s="1"/>
  <c r="BO214" i="16"/>
  <c r="BP214" i="16" s="1"/>
  <c r="FJ304" i="16"/>
  <c r="FK304" i="16" s="1"/>
  <c r="CV214" i="16"/>
  <c r="CW214" i="16" s="1"/>
  <c r="CV124" i="16"/>
  <c r="CW124" i="16" s="1"/>
  <c r="BO124" i="16"/>
  <c r="BP124" i="16" s="1"/>
  <c r="AH304" i="16"/>
  <c r="AI304" i="16" s="1"/>
  <c r="EC304" i="16"/>
  <c r="ED304" i="16" s="1"/>
  <c r="BO304" i="16"/>
  <c r="BP304" i="16" s="1"/>
  <c r="AH214" i="16"/>
  <c r="AI214" i="16" s="1"/>
  <c r="FJ124" i="16"/>
  <c r="FK124" i="16" s="1"/>
  <c r="EC214" i="16"/>
  <c r="ED214" i="16" s="1"/>
  <c r="EC124" i="16"/>
  <c r="ED124" i="16" s="1"/>
  <c r="CV304" i="16"/>
  <c r="CW304" i="16" s="1"/>
  <c r="FJ302" i="16"/>
  <c r="FK302" i="16" s="1"/>
  <c r="BO212" i="16"/>
  <c r="BP212" i="16" s="1"/>
  <c r="CV32" i="16"/>
  <c r="EC122" i="16"/>
  <c r="ED122" i="16" s="1"/>
  <c r="AH32" i="16"/>
  <c r="AH212" i="16"/>
  <c r="AI212" i="16" s="1"/>
  <c r="FJ32" i="16"/>
  <c r="CV212" i="16"/>
  <c r="CW212" i="16" s="1"/>
  <c r="AH302" i="16"/>
  <c r="AI302" i="16" s="1"/>
  <c r="FJ212" i="16"/>
  <c r="FK212" i="16" s="1"/>
  <c r="EC212" i="16"/>
  <c r="ED212" i="16" s="1"/>
  <c r="FJ122" i="16"/>
  <c r="FK122" i="16" s="1"/>
  <c r="BO32" i="16"/>
  <c r="BO302" i="16"/>
  <c r="BP302" i="16" s="1"/>
  <c r="AH122" i="16"/>
  <c r="AI122" i="16" s="1"/>
  <c r="CV122" i="16"/>
  <c r="CW122" i="16" s="1"/>
  <c r="BO122" i="16"/>
  <c r="BP122" i="16" s="1"/>
  <c r="EC302" i="16"/>
  <c r="ED302" i="16" s="1"/>
  <c r="CV302" i="16"/>
  <c r="CW302" i="16" s="1"/>
  <c r="EC32" i="16"/>
  <c r="BO300" i="16"/>
  <c r="BP300" i="16" s="1"/>
  <c r="BO30" i="16"/>
  <c r="FJ120" i="16"/>
  <c r="FK120" i="16" s="1"/>
  <c r="EC300" i="16"/>
  <c r="ED300" i="16" s="1"/>
  <c r="FJ300" i="16"/>
  <c r="FK300" i="16" s="1"/>
  <c r="CV30" i="16"/>
  <c r="EC120" i="16"/>
  <c r="ED120" i="16" s="1"/>
  <c r="BO210" i="16"/>
  <c r="BP210" i="16" s="1"/>
  <c r="BO120" i="16"/>
  <c r="BP120" i="16" s="1"/>
  <c r="AH300" i="16"/>
  <c r="AI300" i="16" s="1"/>
  <c r="AH30" i="16"/>
  <c r="EC210" i="16"/>
  <c r="ED210" i="16" s="1"/>
  <c r="CV120" i="16"/>
  <c r="CW120" i="16" s="1"/>
  <c r="CV300" i="16"/>
  <c r="CW300" i="16" s="1"/>
  <c r="AH120" i="16"/>
  <c r="AI120" i="16" s="1"/>
  <c r="AH210" i="16"/>
  <c r="AI210" i="16" s="1"/>
  <c r="CV210" i="16"/>
  <c r="CW210" i="16" s="1"/>
  <c r="FJ210" i="16"/>
  <c r="FK210" i="16" s="1"/>
  <c r="FJ30" i="16"/>
  <c r="EC30" i="16"/>
  <c r="P13" i="23"/>
  <c r="DT124" i="16"/>
  <c r="DU124" i="16" s="1"/>
  <c r="Y304" i="16"/>
  <c r="Z304" i="16" s="1"/>
  <c r="BF304" i="16"/>
  <c r="BG304" i="16" s="1"/>
  <c r="FA214" i="16"/>
  <c r="FB214" i="16" s="1"/>
  <c r="FA304" i="16"/>
  <c r="FB304" i="16" s="1"/>
  <c r="FA124" i="16"/>
  <c r="FB124" i="16" s="1"/>
  <c r="BF124" i="16"/>
  <c r="BG124" i="16" s="1"/>
  <c r="CM214" i="16"/>
  <c r="CN214" i="16" s="1"/>
  <c r="DT304" i="16"/>
  <c r="DU304" i="16" s="1"/>
  <c r="CM304" i="16"/>
  <c r="CN304" i="16" s="1"/>
  <c r="Y214" i="16"/>
  <c r="Z214" i="16" s="1"/>
  <c r="BF214" i="16"/>
  <c r="BG214" i="16" s="1"/>
  <c r="Y124" i="16"/>
  <c r="Z124" i="16" s="1"/>
  <c r="CM124" i="16"/>
  <c r="CN124" i="16" s="1"/>
  <c r="DT214" i="16"/>
  <c r="DU214" i="16" s="1"/>
  <c r="CM302" i="16"/>
  <c r="CN302" i="16" s="1"/>
  <c r="CM32" i="16"/>
  <c r="DT212" i="16"/>
  <c r="DU212" i="16" s="1"/>
  <c r="Y212" i="16"/>
  <c r="Z212" i="16" s="1"/>
  <c r="CM122" i="16"/>
  <c r="CN122" i="16" s="1"/>
  <c r="FA122" i="16"/>
  <c r="FB122" i="16" s="1"/>
  <c r="FA32" i="16"/>
  <c r="BF302" i="16"/>
  <c r="BG302" i="16" s="1"/>
  <c r="DT302" i="16"/>
  <c r="DU302" i="16" s="1"/>
  <c r="FA212" i="16"/>
  <c r="FB212" i="16" s="1"/>
  <c r="DT122" i="16"/>
  <c r="DU122" i="16" s="1"/>
  <c r="DT32" i="16"/>
  <c r="CM212" i="16"/>
  <c r="CN212" i="16" s="1"/>
  <c r="Y122" i="16"/>
  <c r="Z122" i="16" s="1"/>
  <c r="BF122" i="16"/>
  <c r="BG122" i="16" s="1"/>
  <c r="BF212" i="16"/>
  <c r="BG212" i="16" s="1"/>
  <c r="BF32" i="16"/>
  <c r="Y32" i="16"/>
  <c r="FA302" i="16"/>
  <c r="FB302" i="16" s="1"/>
  <c r="Y302" i="16"/>
  <c r="Z302" i="16" s="1"/>
  <c r="BF30" i="16"/>
  <c r="FA120" i="16"/>
  <c r="FB120" i="16" s="1"/>
  <c r="CM30" i="16"/>
  <c r="BF120" i="16"/>
  <c r="BG120" i="16" s="1"/>
  <c r="DT300" i="16"/>
  <c r="DU300" i="16" s="1"/>
  <c r="CM120" i="16"/>
  <c r="CN120" i="16" s="1"/>
  <c r="DT30" i="16"/>
  <c r="Y300" i="16"/>
  <c r="Z300" i="16" s="1"/>
  <c r="Y120" i="16"/>
  <c r="Z120" i="16" s="1"/>
  <c r="BF210" i="16"/>
  <c r="BG210" i="16" s="1"/>
  <c r="Y30" i="16"/>
  <c r="Y210" i="16"/>
  <c r="Z210" i="16" s="1"/>
  <c r="CM210" i="16"/>
  <c r="CN210" i="16" s="1"/>
  <c r="FA210" i="16"/>
  <c r="FB210" i="16" s="1"/>
  <c r="FA30" i="16"/>
  <c r="FA300" i="16"/>
  <c r="FB300" i="16" s="1"/>
  <c r="DT120" i="16"/>
  <c r="DU120" i="16" s="1"/>
  <c r="BF300" i="16"/>
  <c r="BG300" i="16" s="1"/>
  <c r="DT210" i="16"/>
  <c r="DU210" i="16" s="1"/>
  <c r="CM300" i="16"/>
  <c r="CN300" i="16" s="1"/>
  <c r="BO329" i="16"/>
  <c r="EC239" i="16"/>
  <c r="CV59" i="16"/>
  <c r="AH239" i="16"/>
  <c r="FJ149" i="16"/>
  <c r="BO59" i="16"/>
  <c r="EC59" i="16"/>
  <c r="BO149" i="16"/>
  <c r="AH329" i="16"/>
  <c r="FJ239" i="16"/>
  <c r="FJ59" i="16"/>
  <c r="AH149" i="16"/>
  <c r="EC329" i="16"/>
  <c r="CV239" i="16"/>
  <c r="CV149" i="16"/>
  <c r="CV329" i="16"/>
  <c r="EC149" i="16"/>
  <c r="BO239" i="16"/>
  <c r="FJ329" i="16"/>
  <c r="CA37" i="16"/>
  <c r="CB37" i="16" s="1"/>
  <c r="S214" i="16"/>
  <c r="T214" i="16" s="1"/>
  <c r="DN304" i="16"/>
  <c r="DO304" i="16" s="1"/>
  <c r="AZ124" i="16"/>
  <c r="BA124" i="16" s="1"/>
  <c r="EO37" i="16"/>
  <c r="EP37" i="16" s="1"/>
  <c r="EU304" i="16"/>
  <c r="EV304" i="16" s="1"/>
  <c r="CG304" i="16"/>
  <c r="CH304" i="16" s="1"/>
  <c r="CG214" i="16"/>
  <c r="CH214" i="16" s="1"/>
  <c r="EU214" i="16"/>
  <c r="EV214" i="16" s="1"/>
  <c r="DN124" i="16"/>
  <c r="DO124" i="16" s="1"/>
  <c r="AZ214" i="16"/>
  <c r="BA214" i="16" s="1"/>
  <c r="S304" i="16"/>
  <c r="T304" i="16" s="1"/>
  <c r="DN214" i="16"/>
  <c r="DO214" i="16" s="1"/>
  <c r="CP37" i="16"/>
  <c r="CQ37" i="16" s="1"/>
  <c r="CY37" i="16"/>
  <c r="CZ37" i="16" s="1"/>
  <c r="FM37" i="16"/>
  <c r="FN37" i="16" s="1"/>
  <c r="BI37" i="16"/>
  <c r="BJ37" i="16" s="1"/>
  <c r="AZ304" i="16"/>
  <c r="BA304" i="16" s="1"/>
  <c r="S124" i="16"/>
  <c r="T124" i="16" s="1"/>
  <c r="EU124" i="16"/>
  <c r="EV124" i="16" s="1"/>
  <c r="EF37" i="16"/>
  <c r="EG37" i="16" s="1"/>
  <c r="BR37" i="16"/>
  <c r="BS37" i="16" s="1"/>
  <c r="CG124" i="16"/>
  <c r="CH124" i="16" s="1"/>
  <c r="DW37" i="16"/>
  <c r="DX37" i="16" s="1"/>
  <c r="FD37" i="16"/>
  <c r="FE37" i="16" s="1"/>
  <c r="AT37" i="16"/>
  <c r="AU37" i="16" s="1"/>
  <c r="AB37" i="16"/>
  <c r="AC37" i="16" s="1"/>
  <c r="DH37" i="16"/>
  <c r="DI37" i="16" s="1"/>
  <c r="AK37" i="16"/>
  <c r="AL37" i="16" s="1"/>
  <c r="FV37" i="16"/>
  <c r="FW37" i="16" s="1"/>
  <c r="AZ302" i="16"/>
  <c r="BA302" i="16" s="1"/>
  <c r="AZ122" i="16"/>
  <c r="BA122" i="16" s="1"/>
  <c r="DN32" i="16"/>
  <c r="DN212" i="16"/>
  <c r="DO212" i="16" s="1"/>
  <c r="DN302" i="16"/>
  <c r="DO302" i="16" s="1"/>
  <c r="EU302" i="16"/>
  <c r="EV302" i="16" s="1"/>
  <c r="S302" i="16"/>
  <c r="T302" i="16" s="1"/>
  <c r="EU212" i="16"/>
  <c r="EV212" i="16" s="1"/>
  <c r="DN122" i="16"/>
  <c r="DO122" i="16" s="1"/>
  <c r="CG212" i="16"/>
  <c r="CH212" i="16" s="1"/>
  <c r="EU32" i="16"/>
  <c r="CG122" i="16"/>
  <c r="CH122" i="16" s="1"/>
  <c r="AZ32" i="16"/>
  <c r="S122" i="16"/>
  <c r="T122" i="16" s="1"/>
  <c r="CG302" i="16"/>
  <c r="CH302" i="16" s="1"/>
  <c r="S212" i="16"/>
  <c r="T212" i="16" s="1"/>
  <c r="AZ212" i="16"/>
  <c r="BA212" i="16" s="1"/>
  <c r="CG32" i="16"/>
  <c r="EU122" i="16"/>
  <c r="EV122" i="16" s="1"/>
  <c r="S32" i="16"/>
  <c r="AZ118" i="16"/>
  <c r="CG298" i="16"/>
  <c r="DN118" i="16"/>
  <c r="CG118" i="16"/>
  <c r="DN298" i="16"/>
  <c r="EU28" i="16"/>
  <c r="CG28" i="16"/>
  <c r="AZ208" i="16"/>
  <c r="S118" i="16"/>
  <c r="EU208" i="16"/>
  <c r="EU118" i="16"/>
  <c r="DN208" i="16"/>
  <c r="AZ28" i="16"/>
  <c r="S298" i="16"/>
  <c r="DN28" i="16"/>
  <c r="CG208" i="16"/>
  <c r="EU298" i="16"/>
  <c r="AZ298" i="16"/>
  <c r="S208" i="16"/>
  <c r="S28" i="16"/>
  <c r="CA14" i="16"/>
  <c r="CB14" i="16" s="1"/>
  <c r="AT194" i="16"/>
  <c r="AU194" i="16" s="1"/>
  <c r="EF194" i="16"/>
  <c r="EG194" i="16" s="1"/>
  <c r="AB194" i="16"/>
  <c r="AC194" i="16" s="1"/>
  <c r="FV14" i="16"/>
  <c r="FW14" i="16" s="1"/>
  <c r="AT14" i="16"/>
  <c r="EO14" i="16"/>
  <c r="EP14" i="16" s="1"/>
  <c r="AK194" i="16"/>
  <c r="AL194" i="16" s="1"/>
  <c r="BR104" i="16"/>
  <c r="BS104" i="16" s="1"/>
  <c r="FD14" i="16"/>
  <c r="FE14" i="16" s="1"/>
  <c r="FV104" i="16"/>
  <c r="FW104" i="16" s="1"/>
  <c r="FD104" i="16"/>
  <c r="FE104" i="16" s="1"/>
  <c r="BR14" i="16"/>
  <c r="BS14" i="16" s="1"/>
  <c r="BR194" i="16"/>
  <c r="BS194" i="16" s="1"/>
  <c r="CY194" i="16"/>
  <c r="CZ194" i="16" s="1"/>
  <c r="CY14" i="16"/>
  <c r="CZ14" i="16" s="1"/>
  <c r="CY104" i="16"/>
  <c r="CZ104" i="16" s="1"/>
  <c r="DW14" i="16"/>
  <c r="DX14" i="16" s="1"/>
  <c r="EF14" i="16"/>
  <c r="EG14" i="16" s="1"/>
  <c r="FM194" i="16"/>
  <c r="FN194" i="16" s="1"/>
  <c r="DW194" i="16"/>
  <c r="DX194" i="16" s="1"/>
  <c r="CP14" i="16"/>
  <c r="CQ14" i="16" s="1"/>
  <c r="DH14" i="16"/>
  <c r="DI14" i="16" s="1"/>
  <c r="AK104" i="16"/>
  <c r="AL104" i="16" s="1"/>
  <c r="DW104" i="16"/>
  <c r="DX104" i="16" s="1"/>
  <c r="DH104" i="16"/>
  <c r="DI104" i="16" s="1"/>
  <c r="FV194" i="16"/>
  <c r="FW194" i="16" s="1"/>
  <c r="FD194" i="16"/>
  <c r="FE194" i="16" s="1"/>
  <c r="CP104" i="16"/>
  <c r="CQ104" i="16" s="1"/>
  <c r="AT104" i="16"/>
  <c r="AU104" i="16" s="1"/>
  <c r="EO194" i="16"/>
  <c r="EP194" i="16" s="1"/>
  <c r="CA194" i="16"/>
  <c r="CB194" i="16" s="1"/>
  <c r="AK14" i="16"/>
  <c r="EO104" i="16"/>
  <c r="EP104" i="16" s="1"/>
  <c r="AB104" i="16"/>
  <c r="AC104" i="16" s="1"/>
  <c r="BI194" i="16"/>
  <c r="BJ194" i="16" s="1"/>
  <c r="FM14" i="16"/>
  <c r="FN14" i="16" s="1"/>
  <c r="AB14" i="16"/>
  <c r="EF104" i="16"/>
  <c r="EG104" i="16" s="1"/>
  <c r="CA104" i="16"/>
  <c r="CB104" i="16" s="1"/>
  <c r="FM104" i="16"/>
  <c r="FN104" i="16" s="1"/>
  <c r="BI104" i="16"/>
  <c r="BJ104" i="16" s="1"/>
  <c r="DH194" i="16"/>
  <c r="DI194" i="16" s="1"/>
  <c r="BI14" i="16"/>
  <c r="BJ14" i="16" s="1"/>
  <c r="CP194" i="16"/>
  <c r="CQ194" i="16" s="1"/>
  <c r="C9" i="81"/>
  <c r="T9" i="81" s="1"/>
  <c r="CV151" i="16"/>
  <c r="H331" i="16"/>
  <c r="E331" i="16"/>
  <c r="F335" i="16"/>
  <c r="F334" i="16"/>
  <c r="F333" i="16"/>
  <c r="F332" i="16"/>
  <c r="F327" i="16"/>
  <c r="F326" i="16"/>
  <c r="F325" i="16"/>
  <c r="F304" i="16"/>
  <c r="F303" i="16"/>
  <c r="F302" i="16"/>
  <c r="F301" i="16"/>
  <c r="F300" i="16"/>
  <c r="F299" i="16"/>
  <c r="F295" i="16"/>
  <c r="F294" i="16"/>
  <c r="F293" i="16"/>
  <c r="F292" i="16"/>
  <c r="F291" i="16"/>
  <c r="F290" i="16"/>
  <c r="F289" i="16"/>
  <c r="F288" i="16"/>
  <c r="F287" i="16"/>
  <c r="F286" i="16"/>
  <c r="F285" i="16"/>
  <c r="F283" i="16"/>
  <c r="F282" i="16"/>
  <c r="F281" i="16"/>
  <c r="E335" i="16"/>
  <c r="E334" i="16"/>
  <c r="E333" i="16"/>
  <c r="E332" i="16"/>
  <c r="E327" i="16"/>
  <c r="E326" i="16"/>
  <c r="E325" i="16"/>
  <c r="E304" i="16"/>
  <c r="E303" i="16"/>
  <c r="E302" i="16"/>
  <c r="E301" i="16"/>
  <c r="E300" i="16"/>
  <c r="E299" i="16"/>
  <c r="E295" i="16"/>
  <c r="E294" i="16"/>
  <c r="E293" i="16"/>
  <c r="E292" i="16"/>
  <c r="E291" i="16"/>
  <c r="E290" i="16"/>
  <c r="E289" i="16"/>
  <c r="E288" i="16"/>
  <c r="E287" i="16"/>
  <c r="E286" i="16"/>
  <c r="E285" i="16"/>
  <c r="E283" i="16"/>
  <c r="E282" i="16"/>
  <c r="E281" i="16"/>
  <c r="F245" i="16"/>
  <c r="F244" i="16"/>
  <c r="F243" i="16"/>
  <c r="F242" i="16"/>
  <c r="F238" i="16"/>
  <c r="F237" i="16"/>
  <c r="F236" i="16"/>
  <c r="F235" i="16"/>
  <c r="F214" i="16"/>
  <c r="F213" i="16"/>
  <c r="F212" i="16"/>
  <c r="F211" i="16"/>
  <c r="F210" i="16"/>
  <c r="F209" i="16"/>
  <c r="F205" i="16"/>
  <c r="F204" i="16"/>
  <c r="F203" i="16"/>
  <c r="F202" i="16"/>
  <c r="F201" i="16"/>
  <c r="F200" i="16"/>
  <c r="F199" i="16"/>
  <c r="F198" i="16"/>
  <c r="F197" i="16"/>
  <c r="F196" i="16"/>
  <c r="F195" i="16"/>
  <c r="F193" i="16"/>
  <c r="F192" i="16"/>
  <c r="F191" i="16"/>
  <c r="AJ155" i="16"/>
  <c r="E245" i="16"/>
  <c r="E244" i="16"/>
  <c r="E243" i="16"/>
  <c r="E242" i="16"/>
  <c r="E238" i="16"/>
  <c r="E237" i="16"/>
  <c r="E236" i="16"/>
  <c r="E235" i="16"/>
  <c r="E214" i="16"/>
  <c r="E213" i="16"/>
  <c r="E212" i="16"/>
  <c r="E211" i="16"/>
  <c r="E210" i="16"/>
  <c r="E209" i="16"/>
  <c r="H205" i="16"/>
  <c r="E205" i="16"/>
  <c r="E204" i="16"/>
  <c r="E203" i="16"/>
  <c r="E202" i="16"/>
  <c r="E201" i="16"/>
  <c r="E200" i="16"/>
  <c r="E199" i="16"/>
  <c r="E198" i="16"/>
  <c r="E197" i="16"/>
  <c r="E196" i="16"/>
  <c r="E195" i="16"/>
  <c r="E193" i="16"/>
  <c r="E192" i="16"/>
  <c r="E191" i="16"/>
  <c r="F155" i="16"/>
  <c r="F154" i="16"/>
  <c r="F153" i="16"/>
  <c r="F152" i="16"/>
  <c r="F328" i="16"/>
  <c r="F148" i="16"/>
  <c r="F147" i="16"/>
  <c r="F146" i="16"/>
  <c r="F145" i="16"/>
  <c r="F124" i="16"/>
  <c r="F123" i="16"/>
  <c r="F122" i="16"/>
  <c r="F121" i="16"/>
  <c r="F120" i="16"/>
  <c r="F119" i="16"/>
  <c r="F115" i="16"/>
  <c r="F114" i="16"/>
  <c r="F113" i="16"/>
  <c r="F112" i="16"/>
  <c r="F111" i="16"/>
  <c r="F110" i="16"/>
  <c r="F109" i="16"/>
  <c r="F108" i="16"/>
  <c r="F107" i="16"/>
  <c r="F106" i="16"/>
  <c r="F105" i="16"/>
  <c r="F103" i="16"/>
  <c r="F102" i="16"/>
  <c r="F101" i="16"/>
  <c r="X155" i="16"/>
  <c r="E155" i="16"/>
  <c r="E154" i="16"/>
  <c r="E153" i="16"/>
  <c r="E152" i="16"/>
  <c r="E328" i="16"/>
  <c r="E148" i="16"/>
  <c r="E147" i="16"/>
  <c r="E146" i="16"/>
  <c r="E145" i="16"/>
  <c r="E124" i="16"/>
  <c r="E123" i="16"/>
  <c r="E122" i="16"/>
  <c r="E121" i="16"/>
  <c r="E120" i="16"/>
  <c r="E119" i="16"/>
  <c r="E115" i="16"/>
  <c r="E114" i="16"/>
  <c r="E113" i="16"/>
  <c r="E112" i="16"/>
  <c r="E111" i="16"/>
  <c r="E110" i="16"/>
  <c r="E109" i="16"/>
  <c r="AA108" i="16"/>
  <c r="E108" i="16"/>
  <c r="AA107" i="16"/>
  <c r="E107" i="16"/>
  <c r="E106" i="16"/>
  <c r="E105" i="16"/>
  <c r="E103" i="16"/>
  <c r="E102" i="16"/>
  <c r="AA101" i="16"/>
  <c r="E101" i="16"/>
  <c r="H209" i="16"/>
  <c r="AG22" i="16"/>
  <c r="AJ154" i="16"/>
  <c r="H211" i="16"/>
  <c r="AG18" i="16"/>
  <c r="AG12" i="16"/>
  <c r="AP58" i="16"/>
  <c r="AJ152" i="16"/>
  <c r="H212" i="16"/>
  <c r="AP62" i="16"/>
  <c r="AG17" i="16"/>
  <c r="AG11" i="16"/>
  <c r="AA152" i="16"/>
  <c r="AG62" i="16"/>
  <c r="AP57" i="16"/>
  <c r="H235" i="16"/>
  <c r="AG20" i="16"/>
  <c r="AG58" i="16"/>
  <c r="H214" i="16"/>
  <c r="H210" i="16"/>
  <c r="AG21" i="16"/>
  <c r="AG16" i="16"/>
  <c r="AG57" i="16"/>
  <c r="AP56" i="16"/>
  <c r="AP55" i="16"/>
  <c r="AG153" i="16"/>
  <c r="H213" i="16"/>
  <c r="AG15" i="16"/>
  <c r="AG24" i="16"/>
  <c r="AG23" i="16"/>
  <c r="AG19" i="16"/>
  <c r="AG13" i="16"/>
  <c r="AS153" i="16"/>
  <c r="AS152" i="16"/>
  <c r="AG56" i="16"/>
  <c r="AP24" i="16"/>
  <c r="AP23" i="16"/>
  <c r="AP22" i="16"/>
  <c r="AP21" i="16"/>
  <c r="AP20" i="16"/>
  <c r="AP19" i="16"/>
  <c r="AP18" i="16"/>
  <c r="AP17" i="16"/>
  <c r="AP16" i="16"/>
  <c r="AP15" i="16"/>
  <c r="AP13" i="16"/>
  <c r="AP12" i="16"/>
  <c r="AP11" i="16"/>
  <c r="AA146" i="16"/>
  <c r="AA58" i="16"/>
  <c r="F30" i="16"/>
  <c r="F29" i="16"/>
  <c r="F28" i="16"/>
  <c r="F27" i="16"/>
  <c r="F26" i="16"/>
  <c r="E30" i="16"/>
  <c r="E29" i="16"/>
  <c r="E28" i="16"/>
  <c r="E27" i="16"/>
  <c r="E26" i="16"/>
  <c r="T41" i="81"/>
  <c r="BG319" i="16"/>
  <c r="CN229" i="16"/>
  <c r="BG229" i="16"/>
  <c r="BG139" i="16"/>
  <c r="FB229" i="16"/>
  <c r="FB319" i="16"/>
  <c r="DU139" i="16"/>
  <c r="Z319" i="16"/>
  <c r="CN139" i="16"/>
  <c r="FB139" i="16"/>
  <c r="CN319" i="16"/>
  <c r="DU319" i="16"/>
  <c r="Z139" i="16"/>
  <c r="Z229" i="16"/>
  <c r="DU229" i="16"/>
  <c r="FV319" i="16"/>
  <c r="FW319" i="16" s="1"/>
  <c r="DW127" i="16"/>
  <c r="DX127" i="16" s="1"/>
  <c r="CA127" i="16"/>
  <c r="CB127" i="16" s="1"/>
  <c r="EF217" i="16"/>
  <c r="EG217" i="16" s="1"/>
  <c r="DH217" i="16"/>
  <c r="DI217" i="16" s="1"/>
  <c r="CP139" i="16"/>
  <c r="CQ139" i="16" s="1"/>
  <c r="EV139" i="16"/>
  <c r="AT307" i="16"/>
  <c r="AU307" i="16" s="1"/>
  <c r="CP319" i="16"/>
  <c r="CQ319" i="16" s="1"/>
  <c r="CH139" i="16"/>
  <c r="CP229" i="16"/>
  <c r="CQ229" i="16" s="1"/>
  <c r="DH319" i="16"/>
  <c r="DI319" i="16" s="1"/>
  <c r="DH49" i="16"/>
  <c r="DI49" i="16" s="1"/>
  <c r="BA139" i="16"/>
  <c r="CP307" i="16"/>
  <c r="CQ307" i="16" s="1"/>
  <c r="EV319" i="16"/>
  <c r="BI217" i="16"/>
  <c r="BJ217" i="16" s="1"/>
  <c r="EF307" i="16"/>
  <c r="EG307" i="16" s="1"/>
  <c r="DW319" i="16"/>
  <c r="DX319" i="16" s="1"/>
  <c r="DW139" i="16"/>
  <c r="DX139" i="16" s="1"/>
  <c r="BI229" i="16"/>
  <c r="BJ229" i="16" s="1"/>
  <c r="FM139" i="16"/>
  <c r="FN139" i="16" s="1"/>
  <c r="EO217" i="16"/>
  <c r="EP217" i="16" s="1"/>
  <c r="BI139" i="16"/>
  <c r="BJ139" i="16" s="1"/>
  <c r="AB229" i="16"/>
  <c r="AC229" i="16" s="1"/>
  <c r="CY127" i="16"/>
  <c r="CZ127" i="16" s="1"/>
  <c r="FV49" i="16"/>
  <c r="FW49" i="16" s="1"/>
  <c r="BI127" i="16"/>
  <c r="BJ127" i="16" s="1"/>
  <c r="FM307" i="16"/>
  <c r="FN307" i="16" s="1"/>
  <c r="CH319" i="16"/>
  <c r="FM229" i="16"/>
  <c r="FN229" i="16" s="1"/>
  <c r="AB307" i="16"/>
  <c r="AC307" i="16" s="1"/>
  <c r="DW229" i="16"/>
  <c r="DX229" i="16" s="1"/>
  <c r="FD319" i="16"/>
  <c r="FE319" i="16" s="1"/>
  <c r="CA307" i="16"/>
  <c r="CB307" i="16" s="1"/>
  <c r="DH139" i="16"/>
  <c r="DI139" i="16" s="1"/>
  <c r="FM319" i="16"/>
  <c r="FN319" i="16" s="1"/>
  <c r="FD307" i="16"/>
  <c r="FE307" i="16" s="1"/>
  <c r="AK49" i="16"/>
  <c r="EO139" i="16"/>
  <c r="EP139" i="16" s="1"/>
  <c r="FD127" i="16"/>
  <c r="FE127" i="16" s="1"/>
  <c r="FV229" i="16"/>
  <c r="FW229" i="16" s="1"/>
  <c r="BR139" i="16"/>
  <c r="BS139" i="16" s="1"/>
  <c r="BR319" i="16"/>
  <c r="BS319" i="16" s="1"/>
  <c r="T229" i="16"/>
  <c r="FV307" i="16"/>
  <c r="FW307" i="16" s="1"/>
  <c r="T139" i="16"/>
  <c r="CP217" i="16"/>
  <c r="CQ217" i="16" s="1"/>
  <c r="BR307" i="16"/>
  <c r="BS307" i="16" s="1"/>
  <c r="CP127" i="16"/>
  <c r="CQ127" i="16" s="1"/>
  <c r="AT139" i="16"/>
  <c r="AU139" i="16" s="1"/>
  <c r="DW307" i="16"/>
  <c r="DX307" i="16" s="1"/>
  <c r="DH127" i="16"/>
  <c r="DI127" i="16" s="1"/>
  <c r="DH307" i="16"/>
  <c r="DI307" i="16" s="1"/>
  <c r="AB217" i="16"/>
  <c r="AC217" i="16" s="1"/>
  <c r="FM49" i="16"/>
  <c r="FN49" i="16" s="1"/>
  <c r="FD229" i="16"/>
  <c r="FE229" i="16" s="1"/>
  <c r="CY49" i="16"/>
  <c r="CZ49" i="16" s="1"/>
  <c r="AB127" i="16"/>
  <c r="CP49" i="16"/>
  <c r="CQ49" i="16" s="1"/>
  <c r="EF49" i="16"/>
  <c r="EG49" i="16" s="1"/>
  <c r="CA319" i="16"/>
  <c r="CB319" i="16" s="1"/>
  <c r="FV127" i="16"/>
  <c r="FW127" i="16" s="1"/>
  <c r="AB49" i="16"/>
  <c r="AK139" i="16"/>
  <c r="AL139" i="16" s="1"/>
  <c r="CH229" i="16"/>
  <c r="BA229" i="16"/>
  <c r="AT127" i="16"/>
  <c r="FM127" i="16"/>
  <c r="FN127" i="16" s="1"/>
  <c r="EO319" i="16"/>
  <c r="EP319" i="16" s="1"/>
  <c r="DO139" i="16"/>
  <c r="AK307" i="16"/>
  <c r="AL307" i="16" s="1"/>
  <c r="AB319" i="16"/>
  <c r="AC319" i="16" s="1"/>
  <c r="EO127" i="16"/>
  <c r="EP127" i="16" s="1"/>
  <c r="CA217" i="16"/>
  <c r="CB217" i="16" s="1"/>
  <c r="EO229" i="16"/>
  <c r="EP229" i="16" s="1"/>
  <c r="DH229" i="16"/>
  <c r="DI229" i="16" s="1"/>
  <c r="BI49" i="16"/>
  <c r="BJ49" i="16" s="1"/>
  <c r="AK319" i="16"/>
  <c r="AL319" i="16" s="1"/>
  <c r="T319" i="16"/>
  <c r="FD139" i="16"/>
  <c r="FE139" i="16" s="1"/>
  <c r="DO229" i="16"/>
  <c r="AT229" i="16"/>
  <c r="AU229" i="16" s="1"/>
  <c r="DW49" i="16"/>
  <c r="DX49" i="16" s="1"/>
  <c r="BA319" i="16"/>
  <c r="FD49" i="16"/>
  <c r="FE49" i="16" s="1"/>
  <c r="EF229" i="16"/>
  <c r="EG229" i="16" s="1"/>
  <c r="AK229" i="16"/>
  <c r="AL229" i="16" s="1"/>
  <c r="EF139" i="16"/>
  <c r="EG139" i="16" s="1"/>
  <c r="CY319" i="16"/>
  <c r="CZ319" i="16" s="1"/>
  <c r="DW217" i="16"/>
  <c r="DX217" i="16" s="1"/>
  <c r="CY139" i="16"/>
  <c r="CZ139" i="16" s="1"/>
  <c r="FD217" i="16"/>
  <c r="FE217" i="16" s="1"/>
  <c r="DO319" i="16"/>
  <c r="BR229" i="16"/>
  <c r="BS229" i="16" s="1"/>
  <c r="CA139" i="16"/>
  <c r="CB139" i="16" s="1"/>
  <c r="AT217" i="16"/>
  <c r="AU217" i="16" s="1"/>
  <c r="AK127" i="16"/>
  <c r="EO49" i="16"/>
  <c r="EP49" i="16" s="1"/>
  <c r="BI307" i="16"/>
  <c r="BJ307" i="16" s="1"/>
  <c r="CY307" i="16"/>
  <c r="CZ307" i="16" s="1"/>
  <c r="CY217" i="16"/>
  <c r="CZ217" i="16" s="1"/>
  <c r="AK217" i="16"/>
  <c r="AL217" i="16" s="1"/>
  <c r="FM217" i="16"/>
  <c r="FN217" i="16" s="1"/>
  <c r="CA229" i="16"/>
  <c r="CB229" i="16" s="1"/>
  <c r="EO307" i="16"/>
  <c r="EP307" i="16" s="1"/>
  <c r="EV229" i="16"/>
  <c r="EF127" i="16"/>
  <c r="EG127" i="16" s="1"/>
  <c r="EF319" i="16"/>
  <c r="EG319" i="16" s="1"/>
  <c r="AT49" i="16"/>
  <c r="CY229" i="16"/>
  <c r="CZ229" i="16" s="1"/>
  <c r="BR49" i="16"/>
  <c r="BS49" i="16" s="1"/>
  <c r="AB139" i="16"/>
  <c r="AC139" i="16" s="1"/>
  <c r="BR127" i="16"/>
  <c r="BS127" i="16" s="1"/>
  <c r="CA49" i="16"/>
  <c r="CB49" i="16" s="1"/>
  <c r="FV139" i="16"/>
  <c r="FW139" i="16" s="1"/>
  <c r="BI319" i="16"/>
  <c r="BJ319" i="16" s="1"/>
  <c r="FV217" i="16"/>
  <c r="FW217" i="16" s="1"/>
  <c r="AT319" i="16"/>
  <c r="AU319" i="16" s="1"/>
  <c r="BR217" i="16"/>
  <c r="BS217" i="16" s="1"/>
  <c r="FK229" i="16"/>
  <c r="CW319" i="16"/>
  <c r="AI229" i="16"/>
  <c r="ED229" i="16"/>
  <c r="CW229" i="16"/>
  <c r="AI139" i="16"/>
  <c r="FK319" i="16"/>
  <c r="ED319" i="16"/>
  <c r="CW139" i="16"/>
  <c r="FK139" i="16"/>
  <c r="AI319" i="16"/>
  <c r="ED139" i="16"/>
  <c r="BP319" i="16"/>
  <c r="BP229" i="16"/>
  <c r="BP139" i="16"/>
  <c r="FT319" i="16"/>
  <c r="BY319" i="16"/>
  <c r="AR139" i="16"/>
  <c r="BY229" i="16"/>
  <c r="EM139" i="16"/>
  <c r="FT229" i="16"/>
  <c r="EM319" i="16"/>
  <c r="EM229" i="16"/>
  <c r="DF229" i="16"/>
  <c r="DF319" i="16"/>
  <c r="BY139" i="16"/>
  <c r="FT139" i="16"/>
  <c r="AR319" i="16"/>
  <c r="AR229" i="16"/>
  <c r="DF139" i="16"/>
  <c r="CW90" i="16"/>
  <c r="AI88" i="16"/>
  <c r="AT135" i="16"/>
  <c r="BR323" i="16"/>
  <c r="BS323" i="16" s="1"/>
  <c r="CY232" i="16"/>
  <c r="CZ232" i="16" s="1"/>
  <c r="EO142" i="16"/>
  <c r="EP142" i="16" s="1"/>
  <c r="FV144" i="16"/>
  <c r="FW144" i="16" s="1"/>
  <c r="EF138" i="16"/>
  <c r="EG138" i="16" s="1"/>
  <c r="FV312" i="16"/>
  <c r="FW312" i="16" s="1"/>
  <c r="FD311" i="16"/>
  <c r="FE311" i="16" s="1"/>
  <c r="EF313" i="16"/>
  <c r="EG313" i="16" s="1"/>
  <c r="CY224" i="16"/>
  <c r="CZ224" i="16" s="1"/>
  <c r="FD222" i="16"/>
  <c r="FE222" i="16" s="1"/>
  <c r="CA131" i="16"/>
  <c r="CB131" i="16" s="1"/>
  <c r="FD320" i="16"/>
  <c r="FE320" i="16" s="1"/>
  <c r="CA232" i="16"/>
  <c r="CB232" i="16" s="1"/>
  <c r="CP133" i="16"/>
  <c r="CQ133" i="16" s="1"/>
  <c r="BI308" i="16"/>
  <c r="BJ308" i="16" s="1"/>
  <c r="AT318" i="16"/>
  <c r="AU318" i="16" s="1"/>
  <c r="EF224" i="16"/>
  <c r="EG224" i="16" s="1"/>
  <c r="EO137" i="16"/>
  <c r="EP137" i="16" s="1"/>
  <c r="AT140" i="16"/>
  <c r="AU140" i="16" s="1"/>
  <c r="EF309" i="16"/>
  <c r="EG309" i="16" s="1"/>
  <c r="DH316" i="16"/>
  <c r="DI316" i="16" s="1"/>
  <c r="DH309" i="16"/>
  <c r="DI309" i="16" s="1"/>
  <c r="BI313" i="16"/>
  <c r="BJ313" i="16" s="1"/>
  <c r="FM137" i="16"/>
  <c r="FN137" i="16" s="1"/>
  <c r="FD312" i="16"/>
  <c r="FE312" i="16" s="1"/>
  <c r="EF137" i="16"/>
  <c r="EG137" i="16" s="1"/>
  <c r="FD314" i="16"/>
  <c r="FE314" i="16" s="1"/>
  <c r="AK142" i="16"/>
  <c r="AL142" i="16" s="1"/>
  <c r="DW320" i="16"/>
  <c r="DX320" i="16" s="1"/>
  <c r="AB234" i="16"/>
  <c r="AC234" i="16" s="1"/>
  <c r="BR144" i="16"/>
  <c r="BS144" i="16" s="1"/>
  <c r="FD129" i="16"/>
  <c r="FE129" i="16" s="1"/>
  <c r="CP218" i="16"/>
  <c r="CQ218" i="16" s="1"/>
  <c r="FD137" i="16"/>
  <c r="FE137" i="16" s="1"/>
  <c r="AK230" i="16"/>
  <c r="AL230" i="16" s="1"/>
  <c r="AB223" i="16"/>
  <c r="AC223" i="16" s="1"/>
  <c r="BR226" i="16"/>
  <c r="BS226" i="16" s="1"/>
  <c r="FM219" i="16"/>
  <c r="FN219" i="16" s="1"/>
  <c r="CP131" i="16"/>
  <c r="CQ131" i="16" s="1"/>
  <c r="AT141" i="16"/>
  <c r="AU141" i="16" s="1"/>
  <c r="FV132" i="16"/>
  <c r="FW132" i="16" s="1"/>
  <c r="BI314" i="16"/>
  <c r="BJ314" i="16" s="1"/>
  <c r="EO141" i="16"/>
  <c r="EP141" i="16" s="1"/>
  <c r="DH318" i="16"/>
  <c r="DI318" i="16" s="1"/>
  <c r="CA310" i="16"/>
  <c r="CB310" i="16" s="1"/>
  <c r="BI322" i="16"/>
  <c r="BJ322" i="16" s="1"/>
  <c r="AB310" i="16"/>
  <c r="AC310" i="16" s="1"/>
  <c r="FV219" i="16"/>
  <c r="FW219" i="16" s="1"/>
  <c r="EF317" i="16"/>
  <c r="EG317" i="16" s="1"/>
  <c r="AB130" i="16"/>
  <c r="BR142" i="16"/>
  <c r="BS142" i="16" s="1"/>
  <c r="CY320" i="16"/>
  <c r="CZ320" i="16" s="1"/>
  <c r="CY322" i="16"/>
  <c r="CZ322" i="16" s="1"/>
  <c r="FD227" i="16"/>
  <c r="FE227" i="16" s="1"/>
  <c r="CY135" i="16"/>
  <c r="CZ135" i="16" s="1"/>
  <c r="AB316" i="16"/>
  <c r="AC316" i="16" s="1"/>
  <c r="BR140" i="16"/>
  <c r="BS140" i="16" s="1"/>
  <c r="EO143" i="16"/>
  <c r="EP143" i="16" s="1"/>
  <c r="FV317" i="16"/>
  <c r="FW317" i="16" s="1"/>
  <c r="FD143" i="16"/>
  <c r="FE143" i="16" s="1"/>
  <c r="FV315" i="16"/>
  <c r="FW315" i="16" s="1"/>
  <c r="AT308" i="16"/>
  <c r="AU308" i="16" s="1"/>
  <c r="EF134" i="16"/>
  <c r="EG134" i="16" s="1"/>
  <c r="FM228" i="16"/>
  <c r="FN228" i="16" s="1"/>
  <c r="BI234" i="16"/>
  <c r="BJ234" i="16" s="1"/>
  <c r="AT234" i="16"/>
  <c r="AU234" i="16" s="1"/>
  <c r="FM309" i="16"/>
  <c r="FN309" i="16" s="1"/>
  <c r="CP322" i="16"/>
  <c r="CQ322" i="16" s="1"/>
  <c r="FD324" i="16"/>
  <c r="FE324" i="16" s="1"/>
  <c r="CY140" i="16"/>
  <c r="CZ140" i="16" s="1"/>
  <c r="CY312" i="16"/>
  <c r="CZ312" i="16" s="1"/>
  <c r="AK219" i="16"/>
  <c r="AL219" i="16" s="1"/>
  <c r="FM230" i="16"/>
  <c r="FN230" i="16" s="1"/>
  <c r="DW312" i="16"/>
  <c r="DX312" i="16" s="1"/>
  <c r="CY134" i="16"/>
  <c r="CZ134" i="16" s="1"/>
  <c r="BR320" i="16"/>
  <c r="BS320" i="16" s="1"/>
  <c r="AT218" i="16"/>
  <c r="AU218" i="16" s="1"/>
  <c r="EO234" i="16"/>
  <c r="EP234" i="16" s="1"/>
  <c r="AT322" i="16"/>
  <c r="AU322" i="16" s="1"/>
  <c r="DH219" i="16"/>
  <c r="DI219" i="16" s="1"/>
  <c r="CA140" i="16"/>
  <c r="CB140" i="16" s="1"/>
  <c r="BR316" i="16"/>
  <c r="BS316" i="16" s="1"/>
  <c r="CP142" i="16"/>
  <c r="CQ142" i="16" s="1"/>
  <c r="FD309" i="16"/>
  <c r="FE309" i="16" s="1"/>
  <c r="AK222" i="16"/>
  <c r="AL222" i="16" s="1"/>
  <c r="AK308" i="16"/>
  <c r="FM222" i="16"/>
  <c r="FN222" i="16" s="1"/>
  <c r="AT131" i="16"/>
  <c r="EF320" i="16"/>
  <c r="EG320" i="16" s="1"/>
  <c r="CP312" i="16"/>
  <c r="CQ312" i="16" s="1"/>
  <c r="BI316" i="16"/>
  <c r="BJ316" i="16" s="1"/>
  <c r="CP234" i="16"/>
  <c r="CQ234" i="16" s="1"/>
  <c r="AB138" i="16"/>
  <c r="DW140" i="16"/>
  <c r="DX140" i="16" s="1"/>
  <c r="FD226" i="16"/>
  <c r="FE226" i="16" s="1"/>
  <c r="CP141" i="16"/>
  <c r="CQ141" i="16" s="1"/>
  <c r="BI311" i="16"/>
  <c r="BJ311" i="16" s="1"/>
  <c r="AT314" i="16"/>
  <c r="AU314" i="16" s="1"/>
  <c r="CA135" i="16"/>
  <c r="CB135" i="16" s="1"/>
  <c r="DH223" i="16"/>
  <c r="DI223" i="16" s="1"/>
  <c r="EF129" i="16"/>
  <c r="EG129" i="16" s="1"/>
  <c r="CP232" i="16"/>
  <c r="CQ232" i="16" s="1"/>
  <c r="CA231" i="16"/>
  <c r="CB231" i="16" s="1"/>
  <c r="BR218" i="16"/>
  <c r="BS218" i="16" s="1"/>
  <c r="FD134" i="16"/>
  <c r="FE134" i="16" s="1"/>
  <c r="FV321" i="16"/>
  <c r="FW321" i="16" s="1"/>
  <c r="BI133" i="16"/>
  <c r="BJ133" i="16" s="1"/>
  <c r="BR321" i="16"/>
  <c r="BS321" i="16" s="1"/>
  <c r="CP226" i="16"/>
  <c r="CQ226" i="16" s="1"/>
  <c r="CP136" i="16"/>
  <c r="CQ136" i="16" s="1"/>
  <c r="CP144" i="16"/>
  <c r="CQ144" i="16" s="1"/>
  <c r="EO218" i="16"/>
  <c r="EP218" i="16" s="1"/>
  <c r="DH323" i="16"/>
  <c r="DI323" i="16" s="1"/>
  <c r="FD128" i="16"/>
  <c r="FE128" i="16" s="1"/>
  <c r="AB220" i="16"/>
  <c r="AC220" i="16" s="1"/>
  <c r="FV136" i="16"/>
  <c r="FW136" i="16" s="1"/>
  <c r="BI128" i="16"/>
  <c r="BJ128" i="16" s="1"/>
  <c r="FD224" i="16"/>
  <c r="FE224" i="16" s="1"/>
  <c r="DW232" i="16"/>
  <c r="DX232" i="16" s="1"/>
  <c r="DH129" i="16"/>
  <c r="DI129" i="16" s="1"/>
  <c r="AT311" i="16"/>
  <c r="AU311" i="16" s="1"/>
  <c r="DH134" i="16"/>
  <c r="DI134" i="16" s="1"/>
  <c r="FM320" i="16"/>
  <c r="FN320" i="16" s="1"/>
  <c r="AK316" i="16"/>
  <c r="AL316" i="16" s="1"/>
  <c r="DH227" i="16"/>
  <c r="DI227" i="16" s="1"/>
  <c r="EF133" i="16"/>
  <c r="EG133" i="16" s="1"/>
  <c r="BR128" i="16"/>
  <c r="BS128" i="16" s="1"/>
  <c r="AK226" i="16"/>
  <c r="AL226" i="16" s="1"/>
  <c r="DW323" i="16"/>
  <c r="DX323" i="16" s="1"/>
  <c r="FV218" i="16"/>
  <c r="FW218" i="16" s="1"/>
  <c r="DW131" i="16"/>
  <c r="DX131" i="16" s="1"/>
  <c r="EF221" i="16"/>
  <c r="EG221" i="16" s="1"/>
  <c r="DW130" i="16"/>
  <c r="DX130" i="16" s="1"/>
  <c r="FD317" i="16"/>
  <c r="FE317" i="16" s="1"/>
  <c r="DW218" i="16"/>
  <c r="DX218" i="16" s="1"/>
  <c r="DH128" i="16"/>
  <c r="DI128" i="16" s="1"/>
  <c r="BI223" i="16"/>
  <c r="BJ223" i="16" s="1"/>
  <c r="FV234" i="16"/>
  <c r="FW234" i="16" s="1"/>
  <c r="BR133" i="16"/>
  <c r="BS133" i="16" s="1"/>
  <c r="EO313" i="16"/>
  <c r="EP313" i="16" s="1"/>
  <c r="AB134" i="16"/>
  <c r="AK318" i="16"/>
  <c r="AL318" i="16" s="1"/>
  <c r="FV141" i="16"/>
  <c r="FW141" i="16" s="1"/>
  <c r="DW317" i="16"/>
  <c r="DX317" i="16" s="1"/>
  <c r="AB318" i="16"/>
  <c r="AC318" i="16" s="1"/>
  <c r="DW324" i="16"/>
  <c r="DX324" i="16" s="1"/>
  <c r="FM133" i="16"/>
  <c r="FN133" i="16" s="1"/>
  <c r="EO129" i="16"/>
  <c r="EP129" i="16" s="1"/>
  <c r="CP311" i="16"/>
  <c r="CQ311" i="16" s="1"/>
  <c r="EO219" i="16"/>
  <c r="EP219" i="16" s="1"/>
  <c r="DH140" i="16"/>
  <c r="DI140" i="16" s="1"/>
  <c r="CA323" i="16"/>
  <c r="CB323" i="16" s="1"/>
  <c r="AK133" i="16"/>
  <c r="CY130" i="16"/>
  <c r="CZ130" i="16" s="1"/>
  <c r="CA316" i="16"/>
  <c r="CB316" i="16" s="1"/>
  <c r="DH317" i="16"/>
  <c r="DI317" i="16" s="1"/>
  <c r="BR225" i="16"/>
  <c r="BS225" i="16" s="1"/>
  <c r="DW135" i="16"/>
  <c r="DX135" i="16" s="1"/>
  <c r="FV221" i="16"/>
  <c r="FW221" i="16" s="1"/>
  <c r="BI219" i="16"/>
  <c r="BJ219" i="16" s="1"/>
  <c r="DH231" i="16"/>
  <c r="DI231" i="16" s="1"/>
  <c r="AB137" i="16"/>
  <c r="CP128" i="16"/>
  <c r="CQ128" i="16" s="1"/>
  <c r="DH322" i="16"/>
  <c r="DI322" i="16" s="1"/>
  <c r="CY323" i="16"/>
  <c r="CZ323" i="16" s="1"/>
  <c r="AT142" i="16"/>
  <c r="AU142" i="16" s="1"/>
  <c r="EF143" i="16"/>
  <c r="EG143" i="16" s="1"/>
  <c r="AK234" i="16"/>
  <c r="AL234" i="16" s="1"/>
  <c r="CA130" i="16"/>
  <c r="CB130" i="16" s="1"/>
  <c r="CA134" i="16"/>
  <c r="CB134" i="16" s="1"/>
  <c r="FM132" i="16"/>
  <c r="FN132" i="16" s="1"/>
  <c r="FD142" i="16"/>
  <c r="FE142" i="16" s="1"/>
  <c r="EO136" i="16"/>
  <c r="EP136" i="16" s="1"/>
  <c r="CA317" i="16"/>
  <c r="CB317" i="16" s="1"/>
  <c r="FM141" i="16"/>
  <c r="FN141" i="16" s="1"/>
  <c r="DW129" i="16"/>
  <c r="DX129" i="16" s="1"/>
  <c r="DH313" i="16"/>
  <c r="DI313" i="16" s="1"/>
  <c r="EO128" i="16"/>
  <c r="EP128" i="16" s="1"/>
  <c r="CY233" i="16"/>
  <c r="CZ233" i="16" s="1"/>
  <c r="CP224" i="16"/>
  <c r="CQ224" i="16" s="1"/>
  <c r="BR135" i="16"/>
  <c r="BS135" i="16" s="1"/>
  <c r="DH222" i="16"/>
  <c r="DI222" i="16" s="1"/>
  <c r="DH143" i="16"/>
  <c r="DI143" i="16" s="1"/>
  <c r="DH221" i="16"/>
  <c r="DI221" i="16" s="1"/>
  <c r="EO315" i="16"/>
  <c r="EP315" i="16" s="1"/>
  <c r="AB317" i="16"/>
  <c r="AC317" i="16" s="1"/>
  <c r="FV232" i="16"/>
  <c r="FW232" i="16" s="1"/>
  <c r="BR310" i="16"/>
  <c r="BS310" i="16" s="1"/>
  <c r="AB309" i="16"/>
  <c r="AC309" i="16" s="1"/>
  <c r="AT133" i="16"/>
  <c r="CP323" i="16"/>
  <c r="CQ323" i="16" s="1"/>
  <c r="BR224" i="16"/>
  <c r="BS224" i="16" s="1"/>
  <c r="CA143" i="16"/>
  <c r="CB143" i="16" s="1"/>
  <c r="AT225" i="16"/>
  <c r="AU225" i="16" s="1"/>
  <c r="EF308" i="16"/>
  <c r="EG308" i="16" s="1"/>
  <c r="FD133" i="16"/>
  <c r="FE133" i="16" s="1"/>
  <c r="CA224" i="16"/>
  <c r="CB224" i="16" s="1"/>
  <c r="CY228" i="16"/>
  <c r="CZ228" i="16" s="1"/>
  <c r="AT130" i="16"/>
  <c r="CY317" i="16"/>
  <c r="CZ317" i="16" s="1"/>
  <c r="CP225" i="16"/>
  <c r="CQ225" i="16" s="1"/>
  <c r="FV313" i="16"/>
  <c r="FW313" i="16" s="1"/>
  <c r="CY309" i="16"/>
  <c r="CZ309" i="16" s="1"/>
  <c r="AK136" i="16"/>
  <c r="BI230" i="16"/>
  <c r="BJ230" i="16" s="1"/>
  <c r="CP321" i="16"/>
  <c r="CQ321" i="16" s="1"/>
  <c r="FD230" i="16"/>
  <c r="FE230" i="16" s="1"/>
  <c r="FV135" i="16"/>
  <c r="FW135" i="16" s="1"/>
  <c r="AT315" i="16"/>
  <c r="AU315" i="16" s="1"/>
  <c r="DH314" i="16"/>
  <c r="DI314" i="16" s="1"/>
  <c r="EO314" i="16"/>
  <c r="EP314" i="16" s="1"/>
  <c r="FD223" i="16"/>
  <c r="FE223" i="16" s="1"/>
  <c r="FM316" i="16"/>
  <c r="FN316" i="16" s="1"/>
  <c r="AB231" i="16"/>
  <c r="AC231" i="16" s="1"/>
  <c r="FV228" i="16"/>
  <c r="FW228" i="16" s="1"/>
  <c r="EO222" i="16"/>
  <c r="EP222" i="16" s="1"/>
  <c r="BI142" i="16"/>
  <c r="BJ142" i="16" s="1"/>
  <c r="FM227" i="16"/>
  <c r="FN227" i="16" s="1"/>
  <c r="AB308" i="16"/>
  <c r="AC308" i="16" s="1"/>
  <c r="EO320" i="16"/>
  <c r="EP320" i="16" s="1"/>
  <c r="DW224" i="16"/>
  <c r="DX224" i="16" s="1"/>
  <c r="CY136" i="16"/>
  <c r="CZ136" i="16" s="1"/>
  <c r="EF315" i="16"/>
  <c r="EG315" i="16" s="1"/>
  <c r="DH224" i="16"/>
  <c r="DI224" i="16" s="1"/>
  <c r="EO230" i="16"/>
  <c r="EP230" i="16" s="1"/>
  <c r="CY310" i="16"/>
  <c r="CZ310" i="16" s="1"/>
  <c r="DW223" i="16"/>
  <c r="DX223" i="16" s="1"/>
  <c r="EO228" i="16"/>
  <c r="EP228" i="16" s="1"/>
  <c r="AT310" i="16"/>
  <c r="AU310" i="16" s="1"/>
  <c r="AK225" i="16"/>
  <c r="AL225" i="16" s="1"/>
  <c r="AT138" i="16"/>
  <c r="CP320" i="16"/>
  <c r="CQ320" i="16" s="1"/>
  <c r="CP314" i="16"/>
  <c r="CQ314" i="16" s="1"/>
  <c r="AB312" i="16"/>
  <c r="AC312" i="16" s="1"/>
  <c r="CP135" i="16"/>
  <c r="CQ135" i="16" s="1"/>
  <c r="AT324" i="16"/>
  <c r="AU324" i="16" s="1"/>
  <c r="DW310" i="16"/>
  <c r="DX310" i="16" s="1"/>
  <c r="CA318" i="16"/>
  <c r="CB318" i="16" s="1"/>
  <c r="AB230" i="16"/>
  <c r="AT128" i="16"/>
  <c r="CA218" i="16"/>
  <c r="CB218" i="16" s="1"/>
  <c r="AT323" i="16"/>
  <c r="AU323" i="16" s="1"/>
  <c r="CA223" i="16"/>
  <c r="CB223" i="16" s="1"/>
  <c r="DH308" i="16"/>
  <c r="DI308" i="16" s="1"/>
  <c r="DH220" i="16"/>
  <c r="DI220" i="16" s="1"/>
  <c r="FV233" i="16"/>
  <c r="FW233" i="16" s="1"/>
  <c r="BR308" i="16"/>
  <c r="BS308" i="16" s="1"/>
  <c r="BI222" i="16"/>
  <c r="BJ222" i="16" s="1"/>
  <c r="FM136" i="16"/>
  <c r="FN136" i="16" s="1"/>
  <c r="CA320" i="16"/>
  <c r="CB320" i="16" s="1"/>
  <c r="BR136" i="16"/>
  <c r="BS136" i="16" s="1"/>
  <c r="AK322" i="16"/>
  <c r="AL322" i="16" s="1"/>
  <c r="BI226" i="16"/>
  <c r="BJ226" i="16" s="1"/>
  <c r="DW134" i="16"/>
  <c r="DX134" i="16" s="1"/>
  <c r="FD140" i="16"/>
  <c r="FE140" i="16" s="1"/>
  <c r="DH315" i="16"/>
  <c r="DI315" i="16" s="1"/>
  <c r="FD232" i="16"/>
  <c r="FE232" i="16" s="1"/>
  <c r="AB321" i="16"/>
  <c r="AC321" i="16" s="1"/>
  <c r="DW315" i="16"/>
  <c r="DX315" i="16" s="1"/>
  <c r="AK132" i="16"/>
  <c r="AK144" i="16"/>
  <c r="AL144" i="16" s="1"/>
  <c r="CY138" i="16"/>
  <c r="CZ138" i="16" s="1"/>
  <c r="AK232" i="16"/>
  <c r="AL232" i="16" s="1"/>
  <c r="BI141" i="16"/>
  <c r="BJ141" i="16" s="1"/>
  <c r="DH312" i="16"/>
  <c r="DI312" i="16" s="1"/>
  <c r="DW231" i="16"/>
  <c r="DX231" i="16" s="1"/>
  <c r="AT232" i="16"/>
  <c r="AU232" i="16" s="1"/>
  <c r="FD138" i="16"/>
  <c r="FE138" i="16" s="1"/>
  <c r="FD313" i="16"/>
  <c r="FE313" i="16" s="1"/>
  <c r="AK324" i="16"/>
  <c r="AL324" i="16" s="1"/>
  <c r="CY218" i="16"/>
  <c r="CZ218" i="16" s="1"/>
  <c r="EF318" i="16"/>
  <c r="EG318" i="16" s="1"/>
  <c r="BI137" i="16"/>
  <c r="BJ137" i="16" s="1"/>
  <c r="DW318" i="16"/>
  <c r="DX318" i="16" s="1"/>
  <c r="CY223" i="16"/>
  <c r="CZ223" i="16" s="1"/>
  <c r="DH137" i="16"/>
  <c r="DI137" i="16" s="1"/>
  <c r="EO226" i="16"/>
  <c r="EP226" i="16" s="1"/>
  <c r="CA138" i="16"/>
  <c r="CB138" i="16" s="1"/>
  <c r="CA309" i="16"/>
  <c r="CB309" i="16" s="1"/>
  <c r="AB227" i="16"/>
  <c r="AC227" i="16" s="1"/>
  <c r="AB226" i="16"/>
  <c r="AC226" i="16" s="1"/>
  <c r="EO232" i="16"/>
  <c r="EP232" i="16" s="1"/>
  <c r="DW144" i="16"/>
  <c r="DX144" i="16" s="1"/>
  <c r="FM128" i="16"/>
  <c r="FN128" i="16" s="1"/>
  <c r="FM220" i="16"/>
  <c r="FN220" i="16" s="1"/>
  <c r="AB142" i="16"/>
  <c r="AC142" i="16" s="1"/>
  <c r="FM313" i="16"/>
  <c r="FN313" i="16" s="1"/>
  <c r="EF324" i="16"/>
  <c r="EG324" i="16" s="1"/>
  <c r="CP233" i="16"/>
  <c r="CQ233" i="16" s="1"/>
  <c r="BI228" i="16"/>
  <c r="BJ228" i="16" s="1"/>
  <c r="CY221" i="16"/>
  <c r="CZ221" i="16" s="1"/>
  <c r="BR232" i="16"/>
  <c r="BS232" i="16" s="1"/>
  <c r="CA227" i="16"/>
  <c r="CB227" i="16" s="1"/>
  <c r="CP140" i="16"/>
  <c r="CQ140" i="16" s="1"/>
  <c r="EF128" i="16"/>
  <c r="EG128" i="16" s="1"/>
  <c r="DW220" i="16"/>
  <c r="DX220" i="16" s="1"/>
  <c r="FV225" i="16"/>
  <c r="FW225" i="16" s="1"/>
  <c r="FM221" i="16"/>
  <c r="FN221" i="16" s="1"/>
  <c r="AK312" i="16"/>
  <c r="AL312" i="16" s="1"/>
  <c r="AB221" i="16"/>
  <c r="AC221" i="16" s="1"/>
  <c r="FD219" i="16"/>
  <c r="FE219" i="16" s="1"/>
  <c r="FM233" i="16"/>
  <c r="FN233" i="16" s="1"/>
  <c r="FM131" i="16"/>
  <c r="FN131" i="16" s="1"/>
  <c r="EF223" i="16"/>
  <c r="EG223" i="16" s="1"/>
  <c r="BR312" i="16"/>
  <c r="BS312" i="16" s="1"/>
  <c r="FM129" i="16"/>
  <c r="FN129" i="16" s="1"/>
  <c r="FV227" i="16"/>
  <c r="FW227" i="16" s="1"/>
  <c r="BR228" i="16"/>
  <c r="BS228" i="16" s="1"/>
  <c r="FD308" i="16"/>
  <c r="FE308" i="16" s="1"/>
  <c r="EF231" i="16"/>
  <c r="EG231" i="16" s="1"/>
  <c r="FM314" i="16"/>
  <c r="FN314" i="16" s="1"/>
  <c r="CP310" i="16"/>
  <c r="CQ310" i="16" s="1"/>
  <c r="DH230" i="16"/>
  <c r="DI230" i="16" s="1"/>
  <c r="CP318" i="16"/>
  <c r="CQ318" i="16" s="1"/>
  <c r="CA129" i="16"/>
  <c r="CB129" i="16" s="1"/>
  <c r="DW227" i="16"/>
  <c r="DX227" i="16" s="1"/>
  <c r="FM308" i="16"/>
  <c r="FN308" i="16" s="1"/>
  <c r="FM317" i="16"/>
  <c r="FN317" i="16" s="1"/>
  <c r="EO220" i="16"/>
  <c r="EP220" i="16" s="1"/>
  <c r="FD318" i="16"/>
  <c r="FE318" i="16" s="1"/>
  <c r="BR322" i="16"/>
  <c r="BS322" i="16" s="1"/>
  <c r="DW138" i="16"/>
  <c r="DX138" i="16" s="1"/>
  <c r="EF232" i="16"/>
  <c r="EG232" i="16" s="1"/>
  <c r="AT320" i="16"/>
  <c r="AU320" i="16" s="1"/>
  <c r="AB324" i="16"/>
  <c r="AC324" i="16" s="1"/>
  <c r="CP308" i="16"/>
  <c r="CQ308" i="16" s="1"/>
  <c r="EO144" i="16"/>
  <c r="EP144" i="16" s="1"/>
  <c r="CY315" i="16"/>
  <c r="CZ315" i="16" s="1"/>
  <c r="AT227" i="16"/>
  <c r="AU227" i="16" s="1"/>
  <c r="FD234" i="16"/>
  <c r="FE234" i="16" s="1"/>
  <c r="EF131" i="16"/>
  <c r="EG131" i="16" s="1"/>
  <c r="AT316" i="16"/>
  <c r="AU316" i="16" s="1"/>
  <c r="BI138" i="16"/>
  <c r="BJ138" i="16" s="1"/>
  <c r="CY311" i="16"/>
  <c r="CZ311" i="16" s="1"/>
  <c r="FV130" i="16"/>
  <c r="FW130" i="16" s="1"/>
  <c r="AK220" i="16"/>
  <c r="AL220" i="16" s="1"/>
  <c r="BI220" i="16"/>
  <c r="BJ220" i="16" s="1"/>
  <c r="FM142" i="16"/>
  <c r="FN142" i="16" s="1"/>
  <c r="BR141" i="16"/>
  <c r="BS141" i="16" s="1"/>
  <c r="DH234" i="16"/>
  <c r="DI234" i="16" s="1"/>
  <c r="BR221" i="16"/>
  <c r="BS221" i="16" s="1"/>
  <c r="AB224" i="16"/>
  <c r="AC224" i="16" s="1"/>
  <c r="FD228" i="16"/>
  <c r="FE228" i="16" s="1"/>
  <c r="FM224" i="16"/>
  <c r="FN224" i="16" s="1"/>
  <c r="BI130" i="16"/>
  <c r="BJ130" i="16" s="1"/>
  <c r="BR231" i="16"/>
  <c r="BS231" i="16" s="1"/>
  <c r="FV309" i="16"/>
  <c r="FW309" i="16" s="1"/>
  <c r="FD218" i="16"/>
  <c r="FE218" i="16" s="1"/>
  <c r="FD221" i="16"/>
  <c r="FE221" i="16" s="1"/>
  <c r="EF323" i="16"/>
  <c r="EG323" i="16" s="1"/>
  <c r="EF225" i="16"/>
  <c r="EG225" i="16" s="1"/>
  <c r="BR138" i="16"/>
  <c r="BS138" i="16" s="1"/>
  <c r="AT144" i="16"/>
  <c r="AU144" i="16" s="1"/>
  <c r="AB144" i="16"/>
  <c r="AC144" i="16" s="1"/>
  <c r="FD321" i="16"/>
  <c r="FE321" i="16" s="1"/>
  <c r="FD322" i="16"/>
  <c r="FE322" i="16" s="1"/>
  <c r="DH136" i="16"/>
  <c r="DI136" i="16" s="1"/>
  <c r="AK310" i="16"/>
  <c r="AL310" i="16" s="1"/>
  <c r="EF218" i="16"/>
  <c r="EG218" i="16" s="1"/>
  <c r="CA226" i="16"/>
  <c r="CB226" i="16" s="1"/>
  <c r="BR234" i="16"/>
  <c r="BS234" i="16" s="1"/>
  <c r="BR220" i="16"/>
  <c r="BS220" i="16" s="1"/>
  <c r="FD136" i="16"/>
  <c r="FE136" i="16" s="1"/>
  <c r="FM140" i="16"/>
  <c r="FN140" i="16" s="1"/>
  <c r="FD323" i="16"/>
  <c r="FE323" i="16" s="1"/>
  <c r="AT233" i="16"/>
  <c r="AU233" i="16" s="1"/>
  <c r="CP134" i="16"/>
  <c r="CQ134" i="16" s="1"/>
  <c r="CA144" i="16"/>
  <c r="CB144" i="16" s="1"/>
  <c r="DH135" i="16"/>
  <c r="DI135" i="16" s="1"/>
  <c r="FM311" i="16"/>
  <c r="FN311" i="16" s="1"/>
  <c r="DH321" i="16"/>
  <c r="DI321" i="16" s="1"/>
  <c r="CP222" i="16"/>
  <c r="CQ222" i="16" s="1"/>
  <c r="BR131" i="16"/>
  <c r="BS131" i="16" s="1"/>
  <c r="EO133" i="16"/>
  <c r="EP133" i="16" s="1"/>
  <c r="AB132" i="16"/>
  <c r="AB143" i="16"/>
  <c r="AC143" i="16" s="1"/>
  <c r="EO308" i="16"/>
  <c r="EP308" i="16" s="1"/>
  <c r="DH133" i="16"/>
  <c r="DI133" i="16" s="1"/>
  <c r="DW309" i="16"/>
  <c r="DX309" i="16" s="1"/>
  <c r="AT136" i="16"/>
  <c r="AT321" i="16"/>
  <c r="AU321" i="16" s="1"/>
  <c r="EO312" i="16"/>
  <c r="EP312" i="16" s="1"/>
  <c r="FM234" i="16"/>
  <c r="FN234" i="16" s="1"/>
  <c r="AB322" i="16"/>
  <c r="AC322" i="16" s="1"/>
  <c r="BR313" i="16"/>
  <c r="BS313" i="16" s="1"/>
  <c r="CY143" i="16"/>
  <c r="CZ143" i="16" s="1"/>
  <c r="FM321" i="16"/>
  <c r="FN321" i="16" s="1"/>
  <c r="CP228" i="16"/>
  <c r="CQ228" i="16" s="1"/>
  <c r="CY318" i="16"/>
  <c r="CZ318" i="16" s="1"/>
  <c r="BR130" i="16"/>
  <c r="BS130" i="16" s="1"/>
  <c r="EO225" i="16"/>
  <c r="EP225" i="16" s="1"/>
  <c r="FD131" i="16"/>
  <c r="FE131" i="16" s="1"/>
  <c r="FM315" i="16"/>
  <c r="FN315" i="16" s="1"/>
  <c r="DW311" i="16"/>
  <c r="DX311" i="16" s="1"/>
  <c r="BI232" i="16"/>
  <c r="BJ232" i="16" s="1"/>
  <c r="BI131" i="16"/>
  <c r="BJ131" i="16" s="1"/>
  <c r="CP317" i="16"/>
  <c r="CQ317" i="16" s="1"/>
  <c r="CA136" i="16"/>
  <c r="CB136" i="16" s="1"/>
  <c r="AB133" i="16"/>
  <c r="AT313" i="16"/>
  <c r="AU313" i="16" s="1"/>
  <c r="FV129" i="16"/>
  <c r="FW129" i="16" s="1"/>
  <c r="BI321" i="16"/>
  <c r="BJ321" i="16" s="1"/>
  <c r="DW133" i="16"/>
  <c r="DX133" i="16" s="1"/>
  <c r="BI320" i="16"/>
  <c r="BJ320" i="16" s="1"/>
  <c r="AB218" i="16"/>
  <c r="DW230" i="16"/>
  <c r="DX230" i="16" s="1"/>
  <c r="AK129" i="16"/>
  <c r="AB141" i="16"/>
  <c r="AC141" i="16" s="1"/>
  <c r="EO131" i="16"/>
  <c r="EP131" i="16" s="1"/>
  <c r="FV220" i="16"/>
  <c r="FW220" i="16" s="1"/>
  <c r="BI227" i="16"/>
  <c r="BJ227" i="16" s="1"/>
  <c r="FV224" i="16"/>
  <c r="FW224" i="16" s="1"/>
  <c r="AK224" i="16"/>
  <c r="AL224" i="16" s="1"/>
  <c r="EO135" i="16"/>
  <c r="EP135" i="16" s="1"/>
  <c r="CA142" i="16"/>
  <c r="CB142" i="16" s="1"/>
  <c r="DW314" i="16"/>
  <c r="DX314" i="16" s="1"/>
  <c r="CA222" i="16"/>
  <c r="CB222" i="16" s="1"/>
  <c r="AK309" i="16"/>
  <c r="AL309" i="16" s="1"/>
  <c r="EO311" i="16"/>
  <c r="EP311" i="16" s="1"/>
  <c r="EO318" i="16"/>
  <c r="EP318" i="16" s="1"/>
  <c r="FV223" i="16"/>
  <c r="FW223" i="16" s="1"/>
  <c r="CA234" i="16"/>
  <c r="CB234" i="16" s="1"/>
  <c r="AK233" i="16"/>
  <c r="AL233" i="16" s="1"/>
  <c r="BR324" i="16"/>
  <c r="BS324" i="16" s="1"/>
  <c r="CY313" i="16"/>
  <c r="CZ313" i="16" s="1"/>
  <c r="FV230" i="16"/>
  <c r="FW230" i="16" s="1"/>
  <c r="AT129" i="16"/>
  <c r="EF310" i="16"/>
  <c r="EG310" i="16" s="1"/>
  <c r="AB323" i="16"/>
  <c r="AC323" i="16" s="1"/>
  <c r="EO321" i="16"/>
  <c r="EP321" i="16" s="1"/>
  <c r="EF312" i="16"/>
  <c r="EG312" i="16" s="1"/>
  <c r="FV310" i="16"/>
  <c r="FW310" i="16" s="1"/>
  <c r="AB129" i="16"/>
  <c r="CY227" i="16"/>
  <c r="CZ227" i="16" s="1"/>
  <c r="EO309" i="16"/>
  <c r="EP309" i="16" s="1"/>
  <c r="DW221" i="16"/>
  <c r="DX221" i="16" s="1"/>
  <c r="EF227" i="16"/>
  <c r="EG227" i="16" s="1"/>
  <c r="BI318" i="16"/>
  <c r="BJ318" i="16" s="1"/>
  <c r="EF144" i="16"/>
  <c r="EG144" i="16" s="1"/>
  <c r="EO221" i="16"/>
  <c r="EP221" i="16" s="1"/>
  <c r="CP219" i="16"/>
  <c r="CQ219" i="16" s="1"/>
  <c r="DH233" i="16"/>
  <c r="DI233" i="16" s="1"/>
  <c r="AT137" i="16"/>
  <c r="CY230" i="16"/>
  <c r="CZ230" i="16" s="1"/>
  <c r="CY321" i="16"/>
  <c r="CZ321" i="16" s="1"/>
  <c r="CY324" i="16"/>
  <c r="CZ324" i="16" s="1"/>
  <c r="AK141" i="16"/>
  <c r="AL141" i="16" s="1"/>
  <c r="FV320" i="16"/>
  <c r="FW320" i="16" s="1"/>
  <c r="BR309" i="16"/>
  <c r="BS309" i="16" s="1"/>
  <c r="BI143" i="16"/>
  <c r="BJ143" i="16" s="1"/>
  <c r="EF141" i="16"/>
  <c r="EG141" i="16" s="1"/>
  <c r="FV314" i="16"/>
  <c r="FW314" i="16" s="1"/>
  <c r="DH232" i="16"/>
  <c r="DI232" i="16" s="1"/>
  <c r="DW141" i="16"/>
  <c r="DX141" i="16" s="1"/>
  <c r="CA230" i="16"/>
  <c r="CB230" i="16" s="1"/>
  <c r="FV138" i="16"/>
  <c r="FW138" i="16" s="1"/>
  <c r="AK221" i="16"/>
  <c r="AL221" i="16" s="1"/>
  <c r="FD144" i="16"/>
  <c r="FE144" i="16" s="1"/>
  <c r="CY133" i="16"/>
  <c r="CZ133" i="16" s="1"/>
  <c r="FV308" i="16"/>
  <c r="FW308" i="16" s="1"/>
  <c r="AK128" i="16"/>
  <c r="DH132" i="16"/>
  <c r="DI132" i="16" s="1"/>
  <c r="EF219" i="16"/>
  <c r="EG219" i="16" s="1"/>
  <c r="CY231" i="16"/>
  <c r="CZ231" i="16" s="1"/>
  <c r="AT312" i="16"/>
  <c r="AU312" i="16" s="1"/>
  <c r="FM225" i="16"/>
  <c r="FN225" i="16" s="1"/>
  <c r="CA228" i="16"/>
  <c r="CB228" i="16" s="1"/>
  <c r="CA315" i="16"/>
  <c r="CB315" i="16" s="1"/>
  <c r="AT226" i="16"/>
  <c r="AU226" i="16" s="1"/>
  <c r="CY234" i="16"/>
  <c r="CZ234" i="16" s="1"/>
  <c r="CY314" i="16"/>
  <c r="CZ314" i="16" s="1"/>
  <c r="FV143" i="16"/>
  <c r="FW143" i="16" s="1"/>
  <c r="BR132" i="16"/>
  <c r="BS132" i="16" s="1"/>
  <c r="CY219" i="16"/>
  <c r="CZ219" i="16" s="1"/>
  <c r="BR143" i="16"/>
  <c r="BS143" i="16" s="1"/>
  <c r="EF322" i="16"/>
  <c r="EG322" i="16" s="1"/>
  <c r="DH226" i="16"/>
  <c r="DI226" i="16" s="1"/>
  <c r="BR137" i="16"/>
  <c r="BS137" i="16" s="1"/>
  <c r="CA219" i="16"/>
  <c r="CB219" i="16" s="1"/>
  <c r="CA308" i="16"/>
  <c r="CB308" i="16" s="1"/>
  <c r="CP230" i="16"/>
  <c r="CQ230" i="16" s="1"/>
  <c r="AK315" i="16"/>
  <c r="AL315" i="16" s="1"/>
  <c r="EO323" i="16"/>
  <c r="EP323" i="16" s="1"/>
  <c r="FV323" i="16"/>
  <c r="FW323" i="16" s="1"/>
  <c r="CY225" i="16"/>
  <c r="CZ225" i="16" s="1"/>
  <c r="DH228" i="16"/>
  <c r="DI228" i="16" s="1"/>
  <c r="EO138" i="16"/>
  <c r="EP138" i="16" s="1"/>
  <c r="BI233" i="16"/>
  <c r="BJ233" i="16" s="1"/>
  <c r="EF233" i="16"/>
  <c r="EG233" i="16" s="1"/>
  <c r="DW142" i="16"/>
  <c r="DX142" i="16" s="1"/>
  <c r="EF135" i="16"/>
  <c r="EG135" i="16" s="1"/>
  <c r="AK143" i="16"/>
  <c r="AL143" i="16" s="1"/>
  <c r="FV128" i="16"/>
  <c r="FW128" i="16" s="1"/>
  <c r="EF234" i="16"/>
  <c r="EG234" i="16" s="1"/>
  <c r="AT317" i="16"/>
  <c r="AU317" i="16" s="1"/>
  <c r="FV137" i="16"/>
  <c r="FW137" i="16" s="1"/>
  <c r="AK311" i="16"/>
  <c r="AL311" i="16" s="1"/>
  <c r="DW316" i="16"/>
  <c r="DX316" i="16" s="1"/>
  <c r="AB128" i="16"/>
  <c r="FM144" i="16"/>
  <c r="FN144" i="16" s="1"/>
  <c r="FM232" i="16"/>
  <c r="FN232" i="16" s="1"/>
  <c r="FM134" i="16"/>
  <c r="FN134" i="16" s="1"/>
  <c r="CY226" i="16"/>
  <c r="CZ226" i="16" s="1"/>
  <c r="AK135" i="16"/>
  <c r="FM310" i="16"/>
  <c r="FN310" i="16" s="1"/>
  <c r="AK321" i="16"/>
  <c r="AL321" i="16" s="1"/>
  <c r="AB225" i="16"/>
  <c r="AC225" i="16" s="1"/>
  <c r="FD233" i="16"/>
  <c r="FE233" i="16" s="1"/>
  <c r="EF136" i="16"/>
  <c r="EG136" i="16" s="1"/>
  <c r="CY132" i="16"/>
  <c r="CZ132" i="16" s="1"/>
  <c r="AK227" i="16"/>
  <c r="AL227" i="16" s="1"/>
  <c r="EO130" i="16"/>
  <c r="EP130" i="16" s="1"/>
  <c r="DH310" i="16"/>
  <c r="DI310" i="16" s="1"/>
  <c r="DH142" i="16"/>
  <c r="DI142" i="16" s="1"/>
  <c r="BR314" i="16"/>
  <c r="BS314" i="16" s="1"/>
  <c r="CA225" i="16"/>
  <c r="CB225" i="16" s="1"/>
  <c r="FD225" i="16"/>
  <c r="FE225" i="16" s="1"/>
  <c r="FV311" i="16"/>
  <c r="FW311" i="16" s="1"/>
  <c r="BI129" i="16"/>
  <c r="BJ129" i="16" s="1"/>
  <c r="AT132" i="16"/>
  <c r="CA133" i="16"/>
  <c r="CB133" i="16" s="1"/>
  <c r="BI309" i="16"/>
  <c r="BJ309" i="16" s="1"/>
  <c r="DH225" i="16"/>
  <c r="DI225" i="16" s="1"/>
  <c r="CA137" i="16"/>
  <c r="CB137" i="16" s="1"/>
  <c r="FD310" i="16"/>
  <c r="FE310" i="16" s="1"/>
  <c r="CA312" i="16"/>
  <c r="CB312" i="16" s="1"/>
  <c r="CP324" i="16"/>
  <c r="CQ324" i="16" s="1"/>
  <c r="BR233" i="16"/>
  <c r="BS233" i="16" s="1"/>
  <c r="AK130" i="16"/>
  <c r="EF132" i="16"/>
  <c r="EG132" i="16" s="1"/>
  <c r="EO224" i="16"/>
  <c r="EP224" i="16" s="1"/>
  <c r="AB228" i="16"/>
  <c r="AC228" i="16" s="1"/>
  <c r="AT219" i="16"/>
  <c r="AU219" i="16" s="1"/>
  <c r="CP220" i="16"/>
  <c r="CQ220" i="16" s="1"/>
  <c r="AK323" i="16"/>
  <c r="AL323" i="16" s="1"/>
  <c r="AK320" i="16"/>
  <c r="FV131" i="16"/>
  <c r="FW131" i="16" s="1"/>
  <c r="FD316" i="16"/>
  <c r="FE316" i="16" s="1"/>
  <c r="EF230" i="16"/>
  <c r="EG230" i="16" s="1"/>
  <c r="FV222" i="16"/>
  <c r="FW222" i="16" s="1"/>
  <c r="DH138" i="16"/>
  <c r="DI138" i="16" s="1"/>
  <c r="FD315" i="16"/>
  <c r="FE315" i="16" s="1"/>
  <c r="AB135" i="16"/>
  <c r="DW136" i="16"/>
  <c r="DX136" i="16" s="1"/>
  <c r="AB320" i="16"/>
  <c r="AC320" i="16" s="1"/>
  <c r="CP309" i="16"/>
  <c r="CQ309" i="16" s="1"/>
  <c r="FD231" i="16"/>
  <c r="FE231" i="16" s="1"/>
  <c r="EO140" i="16"/>
  <c r="EP140" i="16" s="1"/>
  <c r="DW322" i="16"/>
  <c r="DX322" i="16" s="1"/>
  <c r="AB136" i="16"/>
  <c r="AT230" i="16"/>
  <c r="AU230" i="16" s="1"/>
  <c r="CA324" i="16"/>
  <c r="CB324" i="16" s="1"/>
  <c r="AT220" i="16"/>
  <c r="AU220" i="16" s="1"/>
  <c r="BI310" i="16"/>
  <c r="BJ310" i="16" s="1"/>
  <c r="AK317" i="16"/>
  <c r="AL317" i="16" s="1"/>
  <c r="EO227" i="16"/>
  <c r="EP227" i="16" s="1"/>
  <c r="CY308" i="16"/>
  <c r="CZ308" i="16" s="1"/>
  <c r="FV316" i="16"/>
  <c r="FW316" i="16" s="1"/>
  <c r="DH131" i="16"/>
  <c r="DI131" i="16" s="1"/>
  <c r="EO322" i="16"/>
  <c r="EP322" i="16" s="1"/>
  <c r="AT221" i="16"/>
  <c r="AU221" i="16" s="1"/>
  <c r="AB222" i="16"/>
  <c r="AC222" i="16" s="1"/>
  <c r="CP313" i="16"/>
  <c r="CQ313" i="16" s="1"/>
  <c r="CP227" i="16"/>
  <c r="CQ227" i="16" s="1"/>
  <c r="CP132" i="16"/>
  <c r="CQ132" i="16" s="1"/>
  <c r="AK134" i="16"/>
  <c r="EO310" i="16"/>
  <c r="EP310" i="16" s="1"/>
  <c r="BR223" i="16"/>
  <c r="BS223" i="16" s="1"/>
  <c r="AB233" i="16"/>
  <c r="AC233" i="16" s="1"/>
  <c r="BR129" i="16"/>
  <c r="BS129" i="16" s="1"/>
  <c r="FV142" i="16"/>
  <c r="FW142" i="16" s="1"/>
  <c r="CP315" i="16"/>
  <c r="CQ315" i="16" s="1"/>
  <c r="CP223" i="16"/>
  <c r="CQ223" i="16" s="1"/>
  <c r="BI324" i="16"/>
  <c r="BJ324" i="16" s="1"/>
  <c r="BI135" i="16"/>
  <c r="BJ135" i="16" s="1"/>
  <c r="EF142" i="16"/>
  <c r="EG142" i="16" s="1"/>
  <c r="DW137" i="16"/>
  <c r="DX137" i="16" s="1"/>
  <c r="BI225" i="16"/>
  <c r="BJ225" i="16" s="1"/>
  <c r="FM312" i="16"/>
  <c r="FN312" i="16" s="1"/>
  <c r="DH144" i="16"/>
  <c r="DI144" i="16" s="1"/>
  <c r="DW132" i="16"/>
  <c r="DX132" i="16" s="1"/>
  <c r="AB232" i="16"/>
  <c r="AC232" i="16" s="1"/>
  <c r="AT143" i="16"/>
  <c r="AU143" i="16" s="1"/>
  <c r="FM226" i="16"/>
  <c r="FN226" i="16" s="1"/>
  <c r="AB313" i="16"/>
  <c r="AC313" i="16" s="1"/>
  <c r="DH218" i="16"/>
  <c r="DI218" i="16" s="1"/>
  <c r="AK231" i="16"/>
  <c r="AL231" i="16" s="1"/>
  <c r="DW233" i="16"/>
  <c r="DX233" i="16" s="1"/>
  <c r="CY142" i="16"/>
  <c r="CZ142" i="16" s="1"/>
  <c r="AT223" i="16"/>
  <c r="AU223" i="16" s="1"/>
  <c r="FM322" i="16"/>
  <c r="FN322" i="16" s="1"/>
  <c r="DW226" i="16"/>
  <c r="DX226" i="16" s="1"/>
  <c r="DW228" i="16"/>
  <c r="DX228" i="16" s="1"/>
  <c r="CY128" i="16"/>
  <c r="CZ128" i="16" s="1"/>
  <c r="EO233" i="16"/>
  <c r="EP233" i="16" s="1"/>
  <c r="DH320" i="16"/>
  <c r="DI320" i="16" s="1"/>
  <c r="EO317" i="16"/>
  <c r="EP317" i="16" s="1"/>
  <c r="CA322" i="16"/>
  <c r="CB322" i="16" s="1"/>
  <c r="AT224" i="16"/>
  <c r="AU224" i="16" s="1"/>
  <c r="BI218" i="16"/>
  <c r="BJ218" i="16" s="1"/>
  <c r="BR134" i="16"/>
  <c r="BS134" i="16" s="1"/>
  <c r="CA141" i="16"/>
  <c r="CB141" i="16" s="1"/>
  <c r="AB140" i="16"/>
  <c r="AC140" i="16" s="1"/>
  <c r="BR315" i="16"/>
  <c r="BS315" i="16" s="1"/>
  <c r="AT134" i="16"/>
  <c r="DH324" i="16"/>
  <c r="DI324" i="16" s="1"/>
  <c r="DW219" i="16"/>
  <c r="DX219" i="16" s="1"/>
  <c r="DH141" i="16"/>
  <c r="DI141" i="16" s="1"/>
  <c r="CP137" i="16"/>
  <c r="CQ137" i="16" s="1"/>
  <c r="AT231" i="16"/>
  <c r="AU231" i="16" s="1"/>
  <c r="CP316" i="16"/>
  <c r="CQ316" i="16" s="1"/>
  <c r="FM323" i="16"/>
  <c r="FN323" i="16" s="1"/>
  <c r="FV324" i="16"/>
  <c r="FW324" i="16" s="1"/>
  <c r="FD130" i="16"/>
  <c r="FE130" i="16" s="1"/>
  <c r="BI317" i="16"/>
  <c r="BJ317" i="16" s="1"/>
  <c r="AT309" i="16"/>
  <c r="AU309" i="16" s="1"/>
  <c r="EF316" i="16"/>
  <c r="EG316" i="16" s="1"/>
  <c r="AB131" i="16"/>
  <c r="CY141" i="16"/>
  <c r="CZ141" i="16" s="1"/>
  <c r="DW313" i="16"/>
  <c r="DX313" i="16" s="1"/>
  <c r="FV134" i="16"/>
  <c r="FW134" i="16" s="1"/>
  <c r="FV140" i="16"/>
  <c r="FW140" i="16" s="1"/>
  <c r="BI134" i="16"/>
  <c r="BJ134" i="16" s="1"/>
  <c r="AK131" i="16"/>
  <c r="BR311" i="16"/>
  <c r="BS311" i="16" s="1"/>
  <c r="AK138" i="16"/>
  <c r="AK223" i="16"/>
  <c r="AL223" i="16" s="1"/>
  <c r="FV231" i="16"/>
  <c r="FW231" i="16" s="1"/>
  <c r="EF311" i="16"/>
  <c r="EG311" i="16" s="1"/>
  <c r="AK228" i="16"/>
  <c r="AL228" i="16" s="1"/>
  <c r="CA128" i="16"/>
  <c r="CB128" i="16" s="1"/>
  <c r="CY131" i="16"/>
  <c r="CZ131" i="16" s="1"/>
  <c r="BI231" i="16"/>
  <c r="BJ231" i="16" s="1"/>
  <c r="BI136" i="16"/>
  <c r="BJ136" i="16" s="1"/>
  <c r="AT228" i="16"/>
  <c r="AU228" i="16" s="1"/>
  <c r="EF222" i="16"/>
  <c r="EG222" i="16" s="1"/>
  <c r="AK218" i="16"/>
  <c r="AL218" i="16" s="1"/>
  <c r="DW143" i="16"/>
  <c r="DX143" i="16" s="1"/>
  <c r="DW128" i="16"/>
  <c r="DX128" i="16" s="1"/>
  <c r="FV322" i="16"/>
  <c r="FW322" i="16" s="1"/>
  <c r="BI140" i="16"/>
  <c r="BJ140" i="16" s="1"/>
  <c r="EO316" i="16"/>
  <c r="EP316" i="16" s="1"/>
  <c r="DW225" i="16"/>
  <c r="DX225" i="16" s="1"/>
  <c r="FD132" i="16"/>
  <c r="FE132" i="16" s="1"/>
  <c r="FV133" i="16"/>
  <c r="FW133" i="16" s="1"/>
  <c r="CP143" i="16"/>
  <c r="CQ143" i="16" s="1"/>
  <c r="CA311" i="16"/>
  <c r="CB311" i="16" s="1"/>
  <c r="EF140" i="16"/>
  <c r="EG140" i="16" s="1"/>
  <c r="BR318" i="16"/>
  <c r="BS318" i="16" s="1"/>
  <c r="CY220" i="16"/>
  <c r="CZ220" i="16" s="1"/>
  <c r="BR317" i="16"/>
  <c r="BS317" i="16" s="1"/>
  <c r="BI323" i="16"/>
  <c r="BJ323" i="16" s="1"/>
  <c r="BI315" i="16"/>
  <c r="BJ315" i="16" s="1"/>
  <c r="AB315" i="16"/>
  <c r="AC315" i="16" s="1"/>
  <c r="BI312" i="16"/>
  <c r="BJ312" i="16" s="1"/>
  <c r="EF220" i="16"/>
  <c r="EG220" i="16" s="1"/>
  <c r="EF226" i="16"/>
  <c r="EG226" i="16" s="1"/>
  <c r="CA221" i="16"/>
  <c r="CB221" i="16" s="1"/>
  <c r="AB314" i="16"/>
  <c r="AC314" i="16" s="1"/>
  <c r="EO134" i="16"/>
  <c r="EP134" i="16" s="1"/>
  <c r="DW234" i="16"/>
  <c r="DX234" i="16" s="1"/>
  <c r="FD220" i="16"/>
  <c r="FE220" i="16" s="1"/>
  <c r="CP130" i="16"/>
  <c r="CQ130" i="16" s="1"/>
  <c r="BR227" i="16"/>
  <c r="BS227" i="16" s="1"/>
  <c r="EO132" i="16"/>
  <c r="EP132" i="16" s="1"/>
  <c r="CY316" i="16"/>
  <c r="CZ316" i="16" s="1"/>
  <c r="FM324" i="16"/>
  <c r="FN324" i="16" s="1"/>
  <c r="DH311" i="16"/>
  <c r="DI311" i="16" s="1"/>
  <c r="EF314" i="16"/>
  <c r="EG314" i="16" s="1"/>
  <c r="BR230" i="16"/>
  <c r="BS230" i="16" s="1"/>
  <c r="EF130" i="16"/>
  <c r="EG130" i="16" s="1"/>
  <c r="CA132" i="16"/>
  <c r="CB132" i="16" s="1"/>
  <c r="BR222" i="16"/>
  <c r="BS222" i="16" s="1"/>
  <c r="DW321" i="16"/>
  <c r="DX321" i="16" s="1"/>
  <c r="EO324" i="16"/>
  <c r="EP324" i="16" s="1"/>
  <c r="CP129" i="16"/>
  <c r="CQ129" i="16" s="1"/>
  <c r="BI132" i="16"/>
  <c r="BJ132" i="16" s="1"/>
  <c r="CA313" i="16"/>
  <c r="CB313" i="16" s="1"/>
  <c r="DW222" i="16"/>
  <c r="DX222" i="16" s="1"/>
  <c r="AK140" i="16"/>
  <c r="AL140" i="16" s="1"/>
  <c r="FV318" i="16"/>
  <c r="FW318" i="16" s="1"/>
  <c r="CA220" i="16"/>
  <c r="CB220" i="16" s="1"/>
  <c r="CP221" i="16"/>
  <c r="CQ221" i="16" s="1"/>
  <c r="FM130" i="16"/>
  <c r="FN130" i="16" s="1"/>
  <c r="FM135" i="16"/>
  <c r="FN135" i="16" s="1"/>
  <c r="CY129" i="16"/>
  <c r="CZ129" i="16" s="1"/>
  <c r="FM218" i="16"/>
  <c r="FN218" i="16" s="1"/>
  <c r="AK137" i="16"/>
  <c r="CP231" i="16"/>
  <c r="CQ231" i="16" s="1"/>
  <c r="AB311" i="16"/>
  <c r="AC311" i="16" s="1"/>
  <c r="EO223" i="16"/>
  <c r="EP223" i="16" s="1"/>
  <c r="AK313" i="16"/>
  <c r="AL313" i="16" s="1"/>
  <c r="AT222" i="16"/>
  <c r="AU222" i="16" s="1"/>
  <c r="AK314" i="16"/>
  <c r="AL314" i="16" s="1"/>
  <c r="FM231" i="16"/>
  <c r="FN231" i="16" s="1"/>
  <c r="CP138" i="16"/>
  <c r="CQ138" i="16" s="1"/>
  <c r="CY137" i="16"/>
  <c r="CZ137" i="16" s="1"/>
  <c r="FM138" i="16"/>
  <c r="FN138" i="16" s="1"/>
  <c r="BI224" i="16"/>
  <c r="BJ224" i="16" s="1"/>
  <c r="DW308" i="16"/>
  <c r="DX308" i="16" s="1"/>
  <c r="FD135" i="16"/>
  <c r="FE135" i="16" s="1"/>
  <c r="CA233" i="16"/>
  <c r="CB233" i="16" s="1"/>
  <c r="EF321" i="16"/>
  <c r="EG321" i="16" s="1"/>
  <c r="BI221" i="16"/>
  <c r="BJ221" i="16" s="1"/>
  <c r="EO231" i="16"/>
  <c r="EP231" i="16" s="1"/>
  <c r="DH130" i="16"/>
  <c r="DI130" i="16" s="1"/>
  <c r="FM143" i="16"/>
  <c r="FN143" i="16" s="1"/>
  <c r="BI144" i="16"/>
  <c r="BJ144" i="16" s="1"/>
  <c r="AB219" i="16"/>
  <c r="AC219" i="16" s="1"/>
  <c r="FD141" i="16"/>
  <c r="FE141" i="16" s="1"/>
  <c r="BR219" i="16"/>
  <c r="BS219" i="16" s="1"/>
  <c r="CA321" i="16"/>
  <c r="CB321" i="16" s="1"/>
  <c r="CY144" i="16"/>
  <c r="CZ144" i="16" s="1"/>
  <c r="FM223" i="16"/>
  <c r="FN223" i="16" s="1"/>
  <c r="FV226" i="16"/>
  <c r="FW226" i="16" s="1"/>
  <c r="CY222" i="16"/>
  <c r="CZ222" i="16" s="1"/>
  <c r="CA314" i="16"/>
  <c r="CB314" i="16" s="1"/>
  <c r="EF228" i="16"/>
  <c r="EG228" i="16" s="1"/>
  <c r="FM318" i="16"/>
  <c r="FN318" i="16" s="1"/>
  <c r="EA13" i="16"/>
  <c r="G1151" i="23"/>
  <c r="AL789" i="23"/>
  <c r="S869" i="23"/>
  <c r="AL469" i="23"/>
  <c r="S1073" i="23"/>
  <c r="AL1061" i="23"/>
  <c r="S627" i="23"/>
  <c r="S695" i="23"/>
  <c r="S1175" i="23"/>
  <c r="BE1023" i="23"/>
  <c r="G561" i="23"/>
  <c r="AL1123" i="23"/>
  <c r="G1169" i="23"/>
  <c r="S451" i="23"/>
  <c r="AL505" i="23"/>
  <c r="G1091" i="23"/>
  <c r="BE993" i="23"/>
  <c r="BE1159" i="23"/>
  <c r="Q10" i="16"/>
  <c r="S10" i="16" s="1"/>
  <c r="T10" i="16" s="1"/>
  <c r="E158" i="16"/>
  <c r="E68" i="16"/>
  <c r="AF17" i="23"/>
  <c r="AH17" i="23" s="1"/>
  <c r="L17" i="23"/>
  <c r="BJ17" i="23" s="1"/>
  <c r="M17" i="23"/>
  <c r="O17" i="23" s="1"/>
  <c r="AE17" i="23"/>
  <c r="AG17" i="23" s="1"/>
  <c r="BQ17" i="23"/>
  <c r="BS17" i="23" s="1"/>
  <c r="AY17" i="23"/>
  <c r="BA17" i="23" s="1"/>
  <c r="AX17" i="23"/>
  <c r="AZ17" i="23" s="1"/>
  <c r="DV68" i="16"/>
  <c r="DV82" i="16" s="1"/>
  <c r="T54" i="81"/>
  <c r="EZ65" i="16"/>
  <c r="EN65" i="16"/>
  <c r="DD65" i="16"/>
  <c r="FU62" i="16"/>
  <c r="CT105" i="16"/>
  <c r="BZ64" i="16"/>
  <c r="FR63" i="16"/>
  <c r="FR67" i="16" s="1"/>
  <c r="AF148" i="16"/>
  <c r="AH148" i="16" s="1"/>
  <c r="AF101" i="16"/>
  <c r="AH101" i="16" s="1"/>
  <c r="AA56" i="16"/>
  <c r="D8" i="81"/>
  <c r="U8" i="81" s="1"/>
  <c r="BM17" i="16"/>
  <c r="DG64" i="16"/>
  <c r="BN155" i="16"/>
  <c r="EA15" i="16"/>
  <c r="FK90" i="16"/>
  <c r="AS62" i="16"/>
  <c r="BM16" i="16"/>
  <c r="FH103" i="16"/>
  <c r="FJ91" i="16"/>
  <c r="CV91" i="16"/>
  <c r="DV63" i="16"/>
  <c r="AA63" i="16"/>
  <c r="T56" i="81"/>
  <c r="ES17" i="16"/>
  <c r="DL16" i="16"/>
  <c r="Q12" i="16"/>
  <c r="CE11" i="16"/>
  <c r="CG11" i="16" s="1"/>
  <c r="Q11" i="16"/>
  <c r="CE10" i="16"/>
  <c r="AX10" i="16"/>
  <c r="FC64" i="16"/>
  <c r="CL62" i="16"/>
  <c r="DS64" i="16"/>
  <c r="BE65" i="16"/>
  <c r="BO91" i="16"/>
  <c r="T177" i="16"/>
  <c r="BH63" i="16"/>
  <c r="DV62" i="16"/>
  <c r="CL63" i="16"/>
  <c r="EC91" i="16"/>
  <c r="Q105" i="16"/>
  <c r="AA68" i="16"/>
  <c r="AA82" i="16" s="1"/>
  <c r="AS68" i="16"/>
  <c r="AS82" i="16" s="1"/>
  <c r="CJ946" i="23"/>
  <c r="CL946" i="23" s="1"/>
  <c r="CK946" i="23"/>
  <c r="CM946" i="23" s="1"/>
  <c r="CJ874" i="23"/>
  <c r="CL874" i="23" s="1"/>
  <c r="CK874" i="23"/>
  <c r="CM874" i="23" s="1"/>
  <c r="AE810" i="23"/>
  <c r="AG810" i="23" s="1"/>
  <c r="CJ810" i="23"/>
  <c r="CL810" i="23" s="1"/>
  <c r="CK810" i="23"/>
  <c r="CM810" i="23" s="1"/>
  <c r="CJ746" i="23"/>
  <c r="CL746" i="23" s="1"/>
  <c r="CK746" i="23"/>
  <c r="CM746" i="23" s="1"/>
  <c r="AE690" i="23"/>
  <c r="AG690" i="23" s="1"/>
  <c r="CJ690" i="23"/>
  <c r="CL690" i="23" s="1"/>
  <c r="CK690" i="23"/>
  <c r="CM690" i="23" s="1"/>
  <c r="CJ626" i="23"/>
  <c r="CL626" i="23" s="1"/>
  <c r="CK626" i="23"/>
  <c r="CM626" i="23" s="1"/>
  <c r="CJ562" i="23"/>
  <c r="CL562" i="23" s="1"/>
  <c r="CK562" i="23"/>
  <c r="CM562" i="23" s="1"/>
  <c r="AX506" i="23"/>
  <c r="AZ506" i="23" s="1"/>
  <c r="CJ506" i="23"/>
  <c r="CL506" i="23" s="1"/>
  <c r="CK506" i="23"/>
  <c r="CM506" i="23" s="1"/>
  <c r="M434" i="23"/>
  <c r="CD434" i="23" s="1"/>
  <c r="CJ434" i="23"/>
  <c r="CL434" i="23" s="1"/>
  <c r="CK434" i="23"/>
  <c r="CM434" i="23" s="1"/>
  <c r="AF370" i="23"/>
  <c r="AH370" i="23" s="1"/>
  <c r="CK370" i="23"/>
  <c r="CM370" i="23" s="1"/>
  <c r="CJ370" i="23"/>
  <c r="CL370" i="23" s="1"/>
  <c r="AE306" i="23"/>
  <c r="AG306" i="23" s="1"/>
  <c r="CK306" i="23"/>
  <c r="CM306" i="23" s="1"/>
  <c r="CJ306" i="23"/>
  <c r="CL306" i="23" s="1"/>
  <c r="AE242" i="23"/>
  <c r="AG242" i="23" s="1"/>
  <c r="CK242" i="23"/>
  <c r="CM242" i="23" s="1"/>
  <c r="CJ242" i="23"/>
  <c r="CL242" i="23" s="1"/>
  <c r="AF178" i="23"/>
  <c r="AH178" i="23" s="1"/>
  <c r="CK178" i="23"/>
  <c r="CM178" i="23" s="1"/>
  <c r="CJ178" i="23"/>
  <c r="CL178" i="23" s="1"/>
  <c r="CK114" i="23"/>
  <c r="CM114" i="23" s="1"/>
  <c r="CJ114" i="23"/>
  <c r="CL114" i="23" s="1"/>
  <c r="CK18" i="23"/>
  <c r="CM18" i="23" s="1"/>
  <c r="CJ18" i="23"/>
  <c r="CL18" i="23" s="1"/>
  <c r="L890" i="23"/>
  <c r="BJ890" i="23" s="1"/>
  <c r="CJ890" i="23"/>
  <c r="CL890" i="23" s="1"/>
  <c r="CK890" i="23"/>
  <c r="CM890" i="23" s="1"/>
  <c r="CJ826" i="23"/>
  <c r="CL826" i="23" s="1"/>
  <c r="CK826" i="23"/>
  <c r="CM826" i="23" s="1"/>
  <c r="CJ762" i="23"/>
  <c r="CL762" i="23" s="1"/>
  <c r="CK762" i="23"/>
  <c r="CM762" i="23" s="1"/>
  <c r="AF698" i="23"/>
  <c r="AH698" i="23" s="1"/>
  <c r="CJ698" i="23"/>
  <c r="CL698" i="23" s="1"/>
  <c r="CK698" i="23"/>
  <c r="CM698" i="23" s="1"/>
  <c r="CJ642" i="23"/>
  <c r="CL642" i="23" s="1"/>
  <c r="CK642" i="23"/>
  <c r="CM642" i="23" s="1"/>
  <c r="M586" i="23"/>
  <c r="CD586" i="23" s="1"/>
  <c r="CJ586" i="23"/>
  <c r="CL586" i="23" s="1"/>
  <c r="CK586" i="23"/>
  <c r="CM586" i="23" s="1"/>
  <c r="AY530" i="23"/>
  <c r="BA530" i="23" s="1"/>
  <c r="CJ530" i="23"/>
  <c r="CL530" i="23" s="1"/>
  <c r="CK530" i="23"/>
  <c r="CM530" i="23" s="1"/>
  <c r="CJ466" i="23"/>
  <c r="CL466" i="23" s="1"/>
  <c r="CK466" i="23"/>
  <c r="CM466" i="23" s="1"/>
  <c r="CK402" i="23"/>
  <c r="CM402" i="23" s="1"/>
  <c r="CJ402" i="23"/>
  <c r="CL402" i="23" s="1"/>
  <c r="BQ338" i="23"/>
  <c r="BS338" i="23" s="1"/>
  <c r="CK338" i="23"/>
  <c r="CM338" i="23" s="1"/>
  <c r="CJ338" i="23"/>
  <c r="CL338" i="23" s="1"/>
  <c r="BQ274" i="23"/>
  <c r="BS274" i="23" s="1"/>
  <c r="CK274" i="23"/>
  <c r="CM274" i="23" s="1"/>
  <c r="CJ274" i="23"/>
  <c r="CL274" i="23" s="1"/>
  <c r="BQ210" i="23"/>
  <c r="BS210" i="23" s="1"/>
  <c r="CK210" i="23"/>
  <c r="CM210" i="23" s="1"/>
  <c r="CJ210" i="23"/>
  <c r="CL210" i="23" s="1"/>
  <c r="BQ146" i="23"/>
  <c r="BS146" i="23" s="1"/>
  <c r="CK146" i="23"/>
  <c r="CM146" i="23" s="1"/>
  <c r="CJ146" i="23"/>
  <c r="CL146" i="23" s="1"/>
  <c r="L90" i="23"/>
  <c r="BJ90" i="23" s="1"/>
  <c r="CK90" i="23"/>
  <c r="CM90" i="23" s="1"/>
  <c r="CJ90" i="23"/>
  <c r="CL90" i="23" s="1"/>
  <c r="AY26" i="23"/>
  <c r="BA26" i="23" s="1"/>
  <c r="CK26" i="23"/>
  <c r="CM26" i="23" s="1"/>
  <c r="CJ26" i="23"/>
  <c r="CL26" i="23" s="1"/>
  <c r="BJ29" i="23"/>
  <c r="CC29" i="23"/>
  <c r="CD93" i="23"/>
  <c r="BJ261" i="23"/>
  <c r="CC261" i="23"/>
  <c r="BK301" i="23"/>
  <c r="CD301" i="23"/>
  <c r="O469" i="23"/>
  <c r="CD469" i="23"/>
  <c r="CC541" i="23"/>
  <c r="AQ693" i="23"/>
  <c r="CC693" i="23"/>
  <c r="BK829" i="23"/>
  <c r="CD829" i="23"/>
  <c r="Y1021" i="23"/>
  <c r="CD1021" i="23"/>
  <c r="BK1185" i="23"/>
  <c r="CD1185" i="23"/>
  <c r="BJ1209" i="23"/>
  <c r="CC1209" i="23"/>
  <c r="CK1209" i="23"/>
  <c r="CM1209" i="23" s="1"/>
  <c r="CJ1209" i="23"/>
  <c r="CL1209" i="23" s="1"/>
  <c r="CK1201" i="23"/>
  <c r="CM1201" i="23" s="1"/>
  <c r="CJ1201" i="23"/>
  <c r="CL1201" i="23" s="1"/>
  <c r="CK1193" i="23"/>
  <c r="CM1193" i="23" s="1"/>
  <c r="CJ1193" i="23"/>
  <c r="CL1193" i="23" s="1"/>
  <c r="CK1185" i="23"/>
  <c r="CM1185" i="23" s="1"/>
  <c r="CJ1185" i="23"/>
  <c r="CL1185" i="23" s="1"/>
  <c r="CK1177" i="23"/>
  <c r="CM1177" i="23" s="1"/>
  <c r="CJ1177" i="23"/>
  <c r="CL1177" i="23" s="1"/>
  <c r="CK1169" i="23"/>
  <c r="CM1169" i="23" s="1"/>
  <c r="CJ1169" i="23"/>
  <c r="CL1169" i="23" s="1"/>
  <c r="CK1161" i="23"/>
  <c r="CM1161" i="23" s="1"/>
  <c r="CJ1161" i="23"/>
  <c r="CL1161" i="23" s="1"/>
  <c r="CK1153" i="23"/>
  <c r="CM1153" i="23" s="1"/>
  <c r="CJ1153" i="23"/>
  <c r="CL1153" i="23" s="1"/>
  <c r="CK1145" i="23"/>
  <c r="CM1145" i="23" s="1"/>
  <c r="CJ1145" i="23"/>
  <c r="CL1145" i="23" s="1"/>
  <c r="CK1137" i="23"/>
  <c r="CM1137" i="23" s="1"/>
  <c r="CJ1137" i="23"/>
  <c r="CL1137" i="23" s="1"/>
  <c r="CK1129" i="23"/>
  <c r="CM1129" i="23" s="1"/>
  <c r="CJ1129" i="23"/>
  <c r="CL1129" i="23" s="1"/>
  <c r="CK1121" i="23"/>
  <c r="CM1121" i="23" s="1"/>
  <c r="CJ1121" i="23"/>
  <c r="CL1121" i="23" s="1"/>
  <c r="CK1113" i="23"/>
  <c r="CM1113" i="23" s="1"/>
  <c r="CJ1113" i="23"/>
  <c r="CL1113" i="23" s="1"/>
  <c r="CK1105" i="23"/>
  <c r="CM1105" i="23" s="1"/>
  <c r="CJ1105" i="23"/>
  <c r="CL1105" i="23" s="1"/>
  <c r="CK1097" i="23"/>
  <c r="CM1097" i="23" s="1"/>
  <c r="CJ1097" i="23"/>
  <c r="CL1097" i="23" s="1"/>
  <c r="CK1089" i="23"/>
  <c r="CM1089" i="23" s="1"/>
  <c r="CJ1089" i="23"/>
  <c r="CL1089" i="23" s="1"/>
  <c r="CK1081" i="23"/>
  <c r="CM1081" i="23" s="1"/>
  <c r="CJ1081" i="23"/>
  <c r="CL1081" i="23" s="1"/>
  <c r="CK1073" i="23"/>
  <c r="CM1073" i="23" s="1"/>
  <c r="CJ1073" i="23"/>
  <c r="CL1073" i="23" s="1"/>
  <c r="CK1065" i="23"/>
  <c r="CM1065" i="23" s="1"/>
  <c r="CJ1065" i="23"/>
  <c r="CL1065" i="23" s="1"/>
  <c r="CK1057" i="23"/>
  <c r="CM1057" i="23" s="1"/>
  <c r="CJ1057" i="23"/>
  <c r="CL1057" i="23" s="1"/>
  <c r="CK1049" i="23"/>
  <c r="CM1049" i="23" s="1"/>
  <c r="CJ1049" i="23"/>
  <c r="CL1049" i="23" s="1"/>
  <c r="CK1041" i="23"/>
  <c r="CM1041" i="23" s="1"/>
  <c r="CJ1041" i="23"/>
  <c r="CL1041" i="23" s="1"/>
  <c r="CK1033" i="23"/>
  <c r="CM1033" i="23" s="1"/>
  <c r="CJ1033" i="23"/>
  <c r="CL1033" i="23" s="1"/>
  <c r="CK1025" i="23"/>
  <c r="CM1025" i="23" s="1"/>
  <c r="CJ1025" i="23"/>
  <c r="CL1025" i="23" s="1"/>
  <c r="CK1017" i="23"/>
  <c r="CM1017" i="23" s="1"/>
  <c r="CJ1017" i="23"/>
  <c r="CL1017" i="23" s="1"/>
  <c r="CK1009" i="23"/>
  <c r="CM1009" i="23" s="1"/>
  <c r="CJ1009" i="23"/>
  <c r="CL1009" i="23" s="1"/>
  <c r="CK1001" i="23"/>
  <c r="CM1001" i="23" s="1"/>
  <c r="CJ1001" i="23"/>
  <c r="CL1001" i="23" s="1"/>
  <c r="CK993" i="23"/>
  <c r="CM993" i="23" s="1"/>
  <c r="CJ993" i="23"/>
  <c r="CL993" i="23" s="1"/>
  <c r="CK985" i="23"/>
  <c r="CM985" i="23" s="1"/>
  <c r="CJ985" i="23"/>
  <c r="CL985" i="23" s="1"/>
  <c r="BQ977" i="23"/>
  <c r="BS977" i="23" s="1"/>
  <c r="CK977" i="23"/>
  <c r="CM977" i="23" s="1"/>
  <c r="CJ977" i="23"/>
  <c r="CL977" i="23" s="1"/>
  <c r="CK969" i="23"/>
  <c r="CM969" i="23" s="1"/>
  <c r="CJ969" i="23"/>
  <c r="CL969" i="23" s="1"/>
  <c r="CK961" i="23"/>
  <c r="CM961" i="23" s="1"/>
  <c r="CJ961" i="23"/>
  <c r="CL961" i="23" s="1"/>
  <c r="BQ953" i="23"/>
  <c r="BS953" i="23" s="1"/>
  <c r="CK953" i="23"/>
  <c r="CM953" i="23" s="1"/>
  <c r="CJ953" i="23"/>
  <c r="CL953" i="23" s="1"/>
  <c r="CK945" i="23"/>
  <c r="CM945" i="23" s="1"/>
  <c r="CJ945" i="23"/>
  <c r="CL945" i="23" s="1"/>
  <c r="CK937" i="23"/>
  <c r="CM937" i="23" s="1"/>
  <c r="CJ937" i="23"/>
  <c r="CL937" i="23" s="1"/>
  <c r="BQ929" i="23"/>
  <c r="BS929" i="23" s="1"/>
  <c r="CK929" i="23"/>
  <c r="CM929" i="23" s="1"/>
  <c r="CJ929" i="23"/>
  <c r="CL929" i="23" s="1"/>
  <c r="CK921" i="23"/>
  <c r="CM921" i="23" s="1"/>
  <c r="CJ921" i="23"/>
  <c r="CL921" i="23" s="1"/>
  <c r="CK913" i="23"/>
  <c r="CM913" i="23" s="1"/>
  <c r="CJ913" i="23"/>
  <c r="CL913" i="23" s="1"/>
  <c r="CK905" i="23"/>
  <c r="CM905" i="23" s="1"/>
  <c r="CJ905" i="23"/>
  <c r="CL905" i="23" s="1"/>
  <c r="CK897" i="23"/>
  <c r="CM897" i="23" s="1"/>
  <c r="CJ897" i="23"/>
  <c r="CL897" i="23" s="1"/>
  <c r="CK889" i="23"/>
  <c r="CM889" i="23" s="1"/>
  <c r="CJ889" i="23"/>
  <c r="CL889" i="23" s="1"/>
  <c r="CK881" i="23"/>
  <c r="CM881" i="23" s="1"/>
  <c r="CJ881" i="23"/>
  <c r="CL881" i="23" s="1"/>
  <c r="CK873" i="23"/>
  <c r="CM873" i="23" s="1"/>
  <c r="CJ873" i="23"/>
  <c r="CL873" i="23" s="1"/>
  <c r="CK865" i="23"/>
  <c r="CM865" i="23" s="1"/>
  <c r="CJ865" i="23"/>
  <c r="CL865" i="23" s="1"/>
  <c r="CJ857" i="23"/>
  <c r="CL857" i="23" s="1"/>
  <c r="CK857" i="23"/>
  <c r="CM857" i="23" s="1"/>
  <c r="CJ849" i="23"/>
  <c r="CL849" i="23" s="1"/>
  <c r="CK849" i="23"/>
  <c r="CM849" i="23" s="1"/>
  <c r="CJ841" i="23"/>
  <c r="CL841" i="23" s="1"/>
  <c r="CK841" i="23"/>
  <c r="CM841" i="23" s="1"/>
  <c r="CJ833" i="23"/>
  <c r="CL833" i="23" s="1"/>
  <c r="CK833" i="23"/>
  <c r="CM833" i="23" s="1"/>
  <c r="CJ825" i="23"/>
  <c r="CL825" i="23" s="1"/>
  <c r="CK825" i="23"/>
  <c r="CM825" i="23" s="1"/>
  <c r="CJ817" i="23"/>
  <c r="CL817" i="23" s="1"/>
  <c r="CK817" i="23"/>
  <c r="CM817" i="23" s="1"/>
  <c r="CJ809" i="23"/>
  <c r="CL809" i="23" s="1"/>
  <c r="CK809" i="23"/>
  <c r="CM809" i="23" s="1"/>
  <c r="CJ801" i="23"/>
  <c r="CL801" i="23" s="1"/>
  <c r="CK801" i="23"/>
  <c r="CM801" i="23" s="1"/>
  <c r="CJ793" i="23"/>
  <c r="CL793" i="23" s="1"/>
  <c r="CK793" i="23"/>
  <c r="CM793" i="23" s="1"/>
  <c r="CJ785" i="23"/>
  <c r="CL785" i="23" s="1"/>
  <c r="CK785" i="23"/>
  <c r="CM785" i="23" s="1"/>
  <c r="CJ777" i="23"/>
  <c r="CL777" i="23" s="1"/>
  <c r="CK777" i="23"/>
  <c r="CM777" i="23" s="1"/>
  <c r="CJ769" i="23"/>
  <c r="CL769" i="23" s="1"/>
  <c r="CK769" i="23"/>
  <c r="CM769" i="23" s="1"/>
  <c r="CJ761" i="23"/>
  <c r="CL761" i="23" s="1"/>
  <c r="CK761" i="23"/>
  <c r="CM761" i="23" s="1"/>
  <c r="CJ753" i="23"/>
  <c r="CL753" i="23" s="1"/>
  <c r="CK753" i="23"/>
  <c r="CM753" i="23" s="1"/>
  <c r="CJ745" i="23"/>
  <c r="CL745" i="23" s="1"/>
  <c r="CK745" i="23"/>
  <c r="CM745" i="23" s="1"/>
  <c r="CJ737" i="23"/>
  <c r="CL737" i="23" s="1"/>
  <c r="CK737" i="23"/>
  <c r="CM737" i="23" s="1"/>
  <c r="CJ729" i="23"/>
  <c r="CL729" i="23" s="1"/>
  <c r="CK729" i="23"/>
  <c r="CM729" i="23" s="1"/>
  <c r="CJ721" i="23"/>
  <c r="CL721" i="23" s="1"/>
  <c r="CK721" i="23"/>
  <c r="CM721" i="23" s="1"/>
  <c r="CJ713" i="23"/>
  <c r="CL713" i="23" s="1"/>
  <c r="CK713" i="23"/>
  <c r="CM713" i="23" s="1"/>
  <c r="CJ705" i="23"/>
  <c r="CL705" i="23" s="1"/>
  <c r="CK705" i="23"/>
  <c r="CM705" i="23" s="1"/>
  <c r="CJ697" i="23"/>
  <c r="CL697" i="23" s="1"/>
  <c r="CK697" i="23"/>
  <c r="CM697" i="23" s="1"/>
  <c r="CJ689" i="23"/>
  <c r="CL689" i="23" s="1"/>
  <c r="CK689" i="23"/>
  <c r="CM689" i="23" s="1"/>
  <c r="CJ681" i="23"/>
  <c r="CL681" i="23" s="1"/>
  <c r="CK681" i="23"/>
  <c r="CM681" i="23" s="1"/>
  <c r="CJ673" i="23"/>
  <c r="CL673" i="23" s="1"/>
  <c r="CK673" i="23"/>
  <c r="CM673" i="23" s="1"/>
  <c r="CJ665" i="23"/>
  <c r="CL665" i="23" s="1"/>
  <c r="CK665" i="23"/>
  <c r="CM665" i="23" s="1"/>
  <c r="CJ657" i="23"/>
  <c r="CL657" i="23" s="1"/>
  <c r="CK657" i="23"/>
  <c r="CM657" i="23" s="1"/>
  <c r="CJ649" i="23"/>
  <c r="CL649" i="23" s="1"/>
  <c r="CK649" i="23"/>
  <c r="CM649" i="23" s="1"/>
  <c r="CJ641" i="23"/>
  <c r="CL641" i="23" s="1"/>
  <c r="CK641" i="23"/>
  <c r="CM641" i="23" s="1"/>
  <c r="CJ633" i="23"/>
  <c r="CL633" i="23" s="1"/>
  <c r="CK633" i="23"/>
  <c r="CM633" i="23" s="1"/>
  <c r="CJ625" i="23"/>
  <c r="CL625" i="23" s="1"/>
  <c r="CK625" i="23"/>
  <c r="CM625" i="23" s="1"/>
  <c r="CJ617" i="23"/>
  <c r="CL617" i="23" s="1"/>
  <c r="CK617" i="23"/>
  <c r="CM617" i="23" s="1"/>
  <c r="CJ609" i="23"/>
  <c r="CL609" i="23" s="1"/>
  <c r="CK609" i="23"/>
  <c r="CM609" i="23" s="1"/>
  <c r="CJ601" i="23"/>
  <c r="CL601" i="23" s="1"/>
  <c r="CK601" i="23"/>
  <c r="CM601" i="23" s="1"/>
  <c r="CJ593" i="23"/>
  <c r="CL593" i="23" s="1"/>
  <c r="CK593" i="23"/>
  <c r="CM593" i="23" s="1"/>
  <c r="CJ585" i="23"/>
  <c r="CL585" i="23" s="1"/>
  <c r="CK585" i="23"/>
  <c r="CM585" i="23" s="1"/>
  <c r="CJ577" i="23"/>
  <c r="CL577" i="23" s="1"/>
  <c r="CK577" i="23"/>
  <c r="CM577" i="23" s="1"/>
  <c r="CJ569" i="23"/>
  <c r="CL569" i="23" s="1"/>
  <c r="CK569" i="23"/>
  <c r="CM569" i="23" s="1"/>
  <c r="CJ561" i="23"/>
  <c r="CL561" i="23" s="1"/>
  <c r="CK561" i="23"/>
  <c r="CM561" i="23" s="1"/>
  <c r="CJ553" i="23"/>
  <c r="CL553" i="23" s="1"/>
  <c r="CK553" i="23"/>
  <c r="CM553" i="23" s="1"/>
  <c r="CJ545" i="23"/>
  <c r="CL545" i="23" s="1"/>
  <c r="CK545" i="23"/>
  <c r="CM545" i="23" s="1"/>
  <c r="CJ537" i="23"/>
  <c r="CL537" i="23" s="1"/>
  <c r="CK537" i="23"/>
  <c r="CM537" i="23" s="1"/>
  <c r="CJ529" i="23"/>
  <c r="CL529" i="23" s="1"/>
  <c r="CK529" i="23"/>
  <c r="CM529" i="23" s="1"/>
  <c r="CJ521" i="23"/>
  <c r="CL521" i="23" s="1"/>
  <c r="CK521" i="23"/>
  <c r="CM521" i="23" s="1"/>
  <c r="CJ513" i="23"/>
  <c r="CL513" i="23" s="1"/>
  <c r="CK513" i="23"/>
  <c r="CM513" i="23" s="1"/>
  <c r="CJ505" i="23"/>
  <c r="CL505" i="23" s="1"/>
  <c r="CK505" i="23"/>
  <c r="CM505" i="23" s="1"/>
  <c r="CJ497" i="23"/>
  <c r="CL497" i="23" s="1"/>
  <c r="CK497" i="23"/>
  <c r="CM497" i="23" s="1"/>
  <c r="CJ489" i="23"/>
  <c r="CL489" i="23" s="1"/>
  <c r="CK489" i="23"/>
  <c r="CM489" i="23" s="1"/>
  <c r="CJ481" i="23"/>
  <c r="CL481" i="23" s="1"/>
  <c r="CK481" i="23"/>
  <c r="CM481" i="23" s="1"/>
  <c r="CJ473" i="23"/>
  <c r="CL473" i="23" s="1"/>
  <c r="CK473" i="23"/>
  <c r="CM473" i="23" s="1"/>
  <c r="CJ465" i="23"/>
  <c r="CL465" i="23" s="1"/>
  <c r="CK465" i="23"/>
  <c r="CM465" i="23" s="1"/>
  <c r="CJ457" i="23"/>
  <c r="CL457" i="23" s="1"/>
  <c r="CK457" i="23"/>
  <c r="CM457" i="23" s="1"/>
  <c r="CJ449" i="23"/>
  <c r="CL449" i="23" s="1"/>
  <c r="CK449" i="23"/>
  <c r="CM449" i="23" s="1"/>
  <c r="CJ441" i="23"/>
  <c r="CL441" i="23" s="1"/>
  <c r="CK441" i="23"/>
  <c r="CM441" i="23" s="1"/>
  <c r="CJ433" i="23"/>
  <c r="CL433" i="23" s="1"/>
  <c r="CK433" i="23"/>
  <c r="CM433" i="23" s="1"/>
  <c r="CJ425" i="23"/>
  <c r="CL425" i="23" s="1"/>
  <c r="CK425" i="23"/>
  <c r="CM425" i="23" s="1"/>
  <c r="CJ417" i="23"/>
  <c r="CL417" i="23" s="1"/>
  <c r="CK417" i="23"/>
  <c r="CM417" i="23" s="1"/>
  <c r="CJ409" i="23"/>
  <c r="CL409" i="23" s="1"/>
  <c r="CK409" i="23"/>
  <c r="CM409" i="23" s="1"/>
  <c r="CJ401" i="23"/>
  <c r="CL401" i="23" s="1"/>
  <c r="CK401" i="23"/>
  <c r="CM401" i="23" s="1"/>
  <c r="CJ393" i="23"/>
  <c r="CL393" i="23" s="1"/>
  <c r="CK393" i="23"/>
  <c r="CM393" i="23" s="1"/>
  <c r="CJ385" i="23"/>
  <c r="CL385" i="23" s="1"/>
  <c r="CK385" i="23"/>
  <c r="CM385" i="23" s="1"/>
  <c r="CJ377" i="23"/>
  <c r="CL377" i="23" s="1"/>
  <c r="CK377" i="23"/>
  <c r="CM377" i="23" s="1"/>
  <c r="CJ369" i="23"/>
  <c r="CL369" i="23" s="1"/>
  <c r="CK369" i="23"/>
  <c r="CM369" i="23" s="1"/>
  <c r="CJ361" i="23"/>
  <c r="CL361" i="23" s="1"/>
  <c r="CK361" i="23"/>
  <c r="CM361" i="23" s="1"/>
  <c r="CJ353" i="23"/>
  <c r="CL353" i="23" s="1"/>
  <c r="CK353" i="23"/>
  <c r="CM353" i="23" s="1"/>
  <c r="CJ345" i="23"/>
  <c r="CL345" i="23" s="1"/>
  <c r="CK345" i="23"/>
  <c r="CM345" i="23" s="1"/>
  <c r="CJ337" i="23"/>
  <c r="CL337" i="23" s="1"/>
  <c r="CK337" i="23"/>
  <c r="CM337" i="23" s="1"/>
  <c r="CJ329" i="23"/>
  <c r="CL329" i="23" s="1"/>
  <c r="CK329" i="23"/>
  <c r="CM329" i="23" s="1"/>
  <c r="CJ321" i="23"/>
  <c r="CL321" i="23" s="1"/>
  <c r="CK321" i="23"/>
  <c r="CM321" i="23" s="1"/>
  <c r="CJ313" i="23"/>
  <c r="CL313" i="23" s="1"/>
  <c r="CK313" i="23"/>
  <c r="CM313" i="23" s="1"/>
  <c r="CJ305" i="23"/>
  <c r="CL305" i="23" s="1"/>
  <c r="CK305" i="23"/>
  <c r="CM305" i="23" s="1"/>
  <c r="CJ297" i="23"/>
  <c r="CL297" i="23" s="1"/>
  <c r="CK297" i="23"/>
  <c r="CM297" i="23" s="1"/>
  <c r="CJ289" i="23"/>
  <c r="CL289" i="23" s="1"/>
  <c r="CK289" i="23"/>
  <c r="CM289" i="23" s="1"/>
  <c r="CJ281" i="23"/>
  <c r="CL281" i="23" s="1"/>
  <c r="CK281" i="23"/>
  <c r="CM281" i="23" s="1"/>
  <c r="CJ273" i="23"/>
  <c r="CL273" i="23" s="1"/>
  <c r="CK273" i="23"/>
  <c r="CM273" i="23" s="1"/>
  <c r="CJ265" i="23"/>
  <c r="CL265" i="23" s="1"/>
  <c r="CK265" i="23"/>
  <c r="CM265" i="23" s="1"/>
  <c r="CJ257" i="23"/>
  <c r="CL257" i="23" s="1"/>
  <c r="CK257" i="23"/>
  <c r="CM257" i="23" s="1"/>
  <c r="AF249" i="23"/>
  <c r="AH249" i="23" s="1"/>
  <c r="CJ249" i="23"/>
  <c r="CL249" i="23" s="1"/>
  <c r="CK249" i="23"/>
  <c r="CM249" i="23" s="1"/>
  <c r="CJ241" i="23"/>
  <c r="CL241" i="23" s="1"/>
  <c r="CK241" i="23"/>
  <c r="CM241" i="23" s="1"/>
  <c r="CJ233" i="23"/>
  <c r="CL233" i="23" s="1"/>
  <c r="CK233" i="23"/>
  <c r="CM233" i="23" s="1"/>
  <c r="CJ225" i="23"/>
  <c r="CL225" i="23" s="1"/>
  <c r="CK225" i="23"/>
  <c r="CM225" i="23" s="1"/>
  <c r="AF217" i="23"/>
  <c r="AH217" i="23" s="1"/>
  <c r="CJ217" i="23"/>
  <c r="CL217" i="23" s="1"/>
  <c r="CK217" i="23"/>
  <c r="CM217" i="23" s="1"/>
  <c r="CJ209" i="23"/>
  <c r="CL209" i="23" s="1"/>
  <c r="CK209" i="23"/>
  <c r="CM209" i="23" s="1"/>
  <c r="CJ201" i="23"/>
  <c r="CL201" i="23" s="1"/>
  <c r="CK201" i="23"/>
  <c r="CM201" i="23" s="1"/>
  <c r="CJ193" i="23"/>
  <c r="CL193" i="23" s="1"/>
  <c r="CK193" i="23"/>
  <c r="CM193" i="23" s="1"/>
  <c r="CJ185" i="23"/>
  <c r="CL185" i="23" s="1"/>
  <c r="CK185" i="23"/>
  <c r="CM185" i="23" s="1"/>
  <c r="CJ177" i="23"/>
  <c r="CL177" i="23" s="1"/>
  <c r="CK177" i="23"/>
  <c r="CM177" i="23" s="1"/>
  <c r="CJ169" i="23"/>
  <c r="CL169" i="23" s="1"/>
  <c r="CK169" i="23"/>
  <c r="CM169" i="23" s="1"/>
  <c r="CJ161" i="23"/>
  <c r="CL161" i="23" s="1"/>
  <c r="CK161" i="23"/>
  <c r="CM161" i="23" s="1"/>
  <c r="CJ153" i="23"/>
  <c r="CL153" i="23" s="1"/>
  <c r="CK153" i="23"/>
  <c r="CM153" i="23" s="1"/>
  <c r="CJ145" i="23"/>
  <c r="CL145" i="23" s="1"/>
  <c r="CK145" i="23"/>
  <c r="CM145" i="23" s="1"/>
  <c r="CJ137" i="23"/>
  <c r="CL137" i="23" s="1"/>
  <c r="CK137" i="23"/>
  <c r="CM137" i="23" s="1"/>
  <c r="CJ129" i="23"/>
  <c r="CL129" i="23" s="1"/>
  <c r="CK129" i="23"/>
  <c r="CM129" i="23" s="1"/>
  <c r="CJ121" i="23"/>
  <c r="CL121" i="23" s="1"/>
  <c r="CK121" i="23"/>
  <c r="CM121" i="23" s="1"/>
  <c r="CJ113" i="23"/>
  <c r="CL113" i="23" s="1"/>
  <c r="CK113" i="23"/>
  <c r="CM113" i="23" s="1"/>
  <c r="CJ105" i="23"/>
  <c r="CL105" i="23" s="1"/>
  <c r="CK105" i="23"/>
  <c r="CM105" i="23" s="1"/>
  <c r="CJ97" i="23"/>
  <c r="CL97" i="23" s="1"/>
  <c r="CK97" i="23"/>
  <c r="CM97" i="23" s="1"/>
  <c r="CJ89" i="23"/>
  <c r="CL89" i="23" s="1"/>
  <c r="CK89" i="23"/>
  <c r="CM89" i="23" s="1"/>
  <c r="BR81" i="23"/>
  <c r="BT81" i="23" s="1"/>
  <c r="CJ81" i="23"/>
  <c r="CL81" i="23" s="1"/>
  <c r="CK81" i="23"/>
  <c r="CM81" i="23" s="1"/>
  <c r="BQ73" i="23"/>
  <c r="BS73" i="23" s="1"/>
  <c r="CJ73" i="23"/>
  <c r="CL73" i="23" s="1"/>
  <c r="CK73" i="23"/>
  <c r="CM73" i="23" s="1"/>
  <c r="BR65" i="23"/>
  <c r="BT65" i="23" s="1"/>
  <c r="CJ65" i="23"/>
  <c r="CL65" i="23" s="1"/>
  <c r="CK65" i="23"/>
  <c r="CM65" i="23" s="1"/>
  <c r="CJ57" i="23"/>
  <c r="CL57" i="23" s="1"/>
  <c r="CK57" i="23"/>
  <c r="CM57" i="23" s="1"/>
  <c r="CJ49" i="23"/>
  <c r="CL49" i="23" s="1"/>
  <c r="CK49" i="23"/>
  <c r="CM49" i="23" s="1"/>
  <c r="CJ41" i="23"/>
  <c r="CL41" i="23" s="1"/>
  <c r="CK41" i="23"/>
  <c r="CM41" i="23" s="1"/>
  <c r="CJ33" i="23"/>
  <c r="CL33" i="23" s="1"/>
  <c r="CK33" i="23"/>
  <c r="CM33" i="23" s="1"/>
  <c r="CJ25" i="23"/>
  <c r="CL25" i="23" s="1"/>
  <c r="CK25" i="23"/>
  <c r="CM25" i="23" s="1"/>
  <c r="CJ17" i="23"/>
  <c r="CL17" i="23" s="1"/>
  <c r="CK17" i="23"/>
  <c r="CM17" i="23" s="1"/>
  <c r="AY922" i="23"/>
  <c r="BA922" i="23" s="1"/>
  <c r="CJ922" i="23"/>
  <c r="CL922" i="23" s="1"/>
  <c r="CK922" i="23"/>
  <c r="CM922" i="23" s="1"/>
  <c r="BR858" i="23"/>
  <c r="BT858" i="23" s="1"/>
  <c r="CJ858" i="23"/>
  <c r="CL858" i="23" s="1"/>
  <c r="CK858" i="23"/>
  <c r="CM858" i="23" s="1"/>
  <c r="CJ794" i="23"/>
  <c r="CL794" i="23" s="1"/>
  <c r="CK794" i="23"/>
  <c r="CM794" i="23" s="1"/>
  <c r="AE730" i="23"/>
  <c r="AG730" i="23" s="1"/>
  <c r="CJ730" i="23"/>
  <c r="CL730" i="23" s="1"/>
  <c r="CK730" i="23"/>
  <c r="CM730" i="23" s="1"/>
  <c r="CJ666" i="23"/>
  <c r="CL666" i="23" s="1"/>
  <c r="CK666" i="23"/>
  <c r="CM666" i="23" s="1"/>
  <c r="CJ602" i="23"/>
  <c r="CL602" i="23" s="1"/>
  <c r="CK602" i="23"/>
  <c r="CM602" i="23" s="1"/>
  <c r="M546" i="23"/>
  <c r="AR546" i="23" s="1"/>
  <c r="CJ546" i="23"/>
  <c r="CL546" i="23" s="1"/>
  <c r="CK546" i="23"/>
  <c r="CM546" i="23" s="1"/>
  <c r="M482" i="23"/>
  <c r="O482" i="23" s="1"/>
  <c r="CJ482" i="23"/>
  <c r="CL482" i="23" s="1"/>
  <c r="CK482" i="23"/>
  <c r="CM482" i="23" s="1"/>
  <c r="CK418" i="23"/>
  <c r="CM418" i="23" s="1"/>
  <c r="CJ418" i="23"/>
  <c r="CL418" i="23" s="1"/>
  <c r="AX346" i="23"/>
  <c r="AZ346" i="23" s="1"/>
  <c r="CK346" i="23"/>
  <c r="CM346" i="23" s="1"/>
  <c r="CJ346" i="23"/>
  <c r="CL346" i="23" s="1"/>
  <c r="AX282" i="23"/>
  <c r="AZ282" i="23" s="1"/>
  <c r="CK282" i="23"/>
  <c r="CM282" i="23" s="1"/>
  <c r="CJ282" i="23"/>
  <c r="CL282" i="23" s="1"/>
  <c r="AF226" i="23"/>
  <c r="AH226" i="23" s="1"/>
  <c r="CK226" i="23"/>
  <c r="CM226" i="23" s="1"/>
  <c r="CJ226" i="23"/>
  <c r="CL226" i="23" s="1"/>
  <c r="AE162" i="23"/>
  <c r="AG162" i="23" s="1"/>
  <c r="CK162" i="23"/>
  <c r="CM162" i="23" s="1"/>
  <c r="CJ162" i="23"/>
  <c r="CL162" i="23" s="1"/>
  <c r="CK106" i="23"/>
  <c r="CM106" i="23" s="1"/>
  <c r="CJ106" i="23"/>
  <c r="CL106" i="23" s="1"/>
  <c r="AX50" i="23"/>
  <c r="AZ50" i="23" s="1"/>
  <c r="CK50" i="23"/>
  <c r="CM50" i="23" s="1"/>
  <c r="CJ50" i="23"/>
  <c r="CL50" i="23" s="1"/>
  <c r="Y409" i="23"/>
  <c r="AR589" i="23"/>
  <c r="BK261" i="23"/>
  <c r="CD261" i="23"/>
  <c r="N877" i="23"/>
  <c r="CC877" i="23"/>
  <c r="AE914" i="23"/>
  <c r="AG914" i="23" s="1"/>
  <c r="CJ914" i="23"/>
  <c r="CL914" i="23" s="1"/>
  <c r="CK914" i="23"/>
  <c r="CM914" i="23" s="1"/>
  <c r="CJ850" i="23"/>
  <c r="CL850" i="23" s="1"/>
  <c r="CK850" i="23"/>
  <c r="CM850" i="23" s="1"/>
  <c r="AY786" i="23"/>
  <c r="BA786" i="23" s="1"/>
  <c r="CJ786" i="23"/>
  <c r="CL786" i="23" s="1"/>
  <c r="CK786" i="23"/>
  <c r="CM786" i="23" s="1"/>
  <c r="CJ722" i="23"/>
  <c r="CL722" i="23" s="1"/>
  <c r="CK722" i="23"/>
  <c r="CM722" i="23" s="1"/>
  <c r="CJ658" i="23"/>
  <c r="CL658" i="23" s="1"/>
  <c r="CK658" i="23"/>
  <c r="CM658" i="23" s="1"/>
  <c r="AX594" i="23"/>
  <c r="AZ594" i="23" s="1"/>
  <c r="CJ594" i="23"/>
  <c r="CL594" i="23" s="1"/>
  <c r="CK594" i="23"/>
  <c r="CM594" i="23" s="1"/>
  <c r="AX522" i="23"/>
  <c r="AZ522" i="23" s="1"/>
  <c r="CJ522" i="23"/>
  <c r="CL522" i="23" s="1"/>
  <c r="CK522" i="23"/>
  <c r="CM522" i="23" s="1"/>
  <c r="AX458" i="23"/>
  <c r="AZ458" i="23" s="1"/>
  <c r="CJ458" i="23"/>
  <c r="CL458" i="23" s="1"/>
  <c r="CK458" i="23"/>
  <c r="CM458" i="23" s="1"/>
  <c r="AE394" i="23"/>
  <c r="AG394" i="23" s="1"/>
  <c r="CK394" i="23"/>
  <c r="CM394" i="23" s="1"/>
  <c r="CJ394" i="23"/>
  <c r="CL394" i="23" s="1"/>
  <c r="CK322" i="23"/>
  <c r="CM322" i="23" s="1"/>
  <c r="CJ322" i="23"/>
  <c r="CL322" i="23" s="1"/>
  <c r="CK258" i="23"/>
  <c r="CM258" i="23" s="1"/>
  <c r="CJ258" i="23"/>
  <c r="CL258" i="23" s="1"/>
  <c r="CK194" i="23"/>
  <c r="CM194" i="23" s="1"/>
  <c r="CJ194" i="23"/>
  <c r="CL194" i="23" s="1"/>
  <c r="CK130" i="23"/>
  <c r="CM130" i="23" s="1"/>
  <c r="CJ130" i="23"/>
  <c r="CL130" i="23" s="1"/>
  <c r="BQ58" i="23"/>
  <c r="BS58" i="23" s="1"/>
  <c r="CK58" i="23"/>
  <c r="CM58" i="23" s="1"/>
  <c r="CJ58" i="23"/>
  <c r="CL58" i="23" s="1"/>
  <c r="AQ557" i="23"/>
  <c r="CC557" i="23"/>
  <c r="X965" i="23"/>
  <c r="CC965" i="23"/>
  <c r="M255" i="23"/>
  <c r="O255" i="23" s="1"/>
  <c r="CK255" i="23"/>
  <c r="CM255" i="23" s="1"/>
  <c r="CJ255" i="23"/>
  <c r="CL255" i="23" s="1"/>
  <c r="BR151" i="23"/>
  <c r="BT151" i="23" s="1"/>
  <c r="CK151" i="23"/>
  <c r="CM151" i="23" s="1"/>
  <c r="CJ151" i="23"/>
  <c r="CL151" i="23" s="1"/>
  <c r="AX95" i="23"/>
  <c r="AZ95" i="23" s="1"/>
  <c r="CK95" i="23"/>
  <c r="CM95" i="23" s="1"/>
  <c r="CJ95" i="23"/>
  <c r="CL95" i="23" s="1"/>
  <c r="AL15" i="23"/>
  <c r="BX15" i="23"/>
  <c r="S23" i="23"/>
  <c r="BX23" i="23"/>
  <c r="S25" i="23"/>
  <c r="BX25" i="23"/>
  <c r="AL29" i="23"/>
  <c r="BX29" i="23"/>
  <c r="S35" i="23"/>
  <c r="BX35" i="23"/>
  <c r="BE37" i="23"/>
  <c r="BX37" i="23"/>
  <c r="G39" i="23"/>
  <c r="BX39" i="23"/>
  <c r="AL41" i="23"/>
  <c r="BX41" i="23"/>
  <c r="S43" i="23"/>
  <c r="BX43" i="23"/>
  <c r="BE47" i="23"/>
  <c r="BX47" i="23"/>
  <c r="AL49" i="23"/>
  <c r="BX49" i="23"/>
  <c r="AL51" i="23"/>
  <c r="BX51" i="23"/>
  <c r="G53" i="23"/>
  <c r="BX53" i="23"/>
  <c r="S57" i="23"/>
  <c r="BX57" i="23"/>
  <c r="G59" i="23"/>
  <c r="BX59" i="23"/>
  <c r="S61" i="23"/>
  <c r="BX61" i="23"/>
  <c r="AL63" i="23"/>
  <c r="BX63" i="23"/>
  <c r="AL65" i="23"/>
  <c r="BX65" i="23"/>
  <c r="G67" i="23"/>
  <c r="BX67" i="23"/>
  <c r="G69" i="23"/>
  <c r="BX69" i="23"/>
  <c r="AL73" i="23"/>
  <c r="BX73" i="23"/>
  <c r="S75" i="23"/>
  <c r="BX75" i="23"/>
  <c r="S79" i="23"/>
  <c r="BX79" i="23"/>
  <c r="BE81" i="23"/>
  <c r="BX81" i="23"/>
  <c r="AL83" i="23"/>
  <c r="BX83" i="23"/>
  <c r="BE85" i="23"/>
  <c r="BX85" i="23"/>
  <c r="G87" i="23"/>
  <c r="BX87" i="23"/>
  <c r="BE89" i="23"/>
  <c r="BX89" i="23"/>
  <c r="BE91" i="23"/>
  <c r="BX91" i="23"/>
  <c r="BE93" i="23"/>
  <c r="BX93" i="23"/>
  <c r="BE97" i="23"/>
  <c r="BX97" i="23"/>
  <c r="G99" i="23"/>
  <c r="BX99" i="23"/>
  <c r="G101" i="23"/>
  <c r="BX101" i="23"/>
  <c r="G103" i="23"/>
  <c r="BX103" i="23"/>
  <c r="BE105" i="23"/>
  <c r="BX105" i="23"/>
  <c r="AL107" i="23"/>
  <c r="BX107" i="23"/>
  <c r="G109" i="23"/>
  <c r="BX109" i="23"/>
  <c r="G111" i="23"/>
  <c r="BX111" i="23"/>
  <c r="BE113" i="23"/>
  <c r="BX113" i="23"/>
  <c r="AL115" i="23"/>
  <c r="BX115" i="23"/>
  <c r="AL117" i="23"/>
  <c r="BX117" i="23"/>
  <c r="S121" i="23"/>
  <c r="BX121" i="23"/>
  <c r="G123" i="23"/>
  <c r="BX123" i="23"/>
  <c r="G125" i="23"/>
  <c r="BX125" i="23"/>
  <c r="G127" i="23"/>
  <c r="BX127" i="23"/>
  <c r="S129" i="23"/>
  <c r="BX129" i="23"/>
  <c r="AL131" i="23"/>
  <c r="BX131" i="23"/>
  <c r="AL133" i="23"/>
  <c r="BX133" i="23"/>
  <c r="BE137" i="23"/>
  <c r="BX137" i="23"/>
  <c r="G139" i="23"/>
  <c r="BX139" i="23"/>
  <c r="G143" i="23"/>
  <c r="BX143" i="23"/>
  <c r="AL145" i="23"/>
  <c r="BX145" i="23"/>
  <c r="AL147" i="23"/>
  <c r="BX147" i="23"/>
  <c r="S149" i="23"/>
  <c r="BX149" i="23"/>
  <c r="S153" i="23"/>
  <c r="BX153" i="23"/>
  <c r="G155" i="23"/>
  <c r="BX155" i="23"/>
  <c r="G159" i="23"/>
  <c r="BX159" i="23"/>
  <c r="AL161" i="23"/>
  <c r="BX161" i="23"/>
  <c r="AL163" i="23"/>
  <c r="BX163" i="23"/>
  <c r="S165" i="23"/>
  <c r="BX165" i="23"/>
  <c r="S169" i="23"/>
  <c r="BX169" i="23"/>
  <c r="G171" i="23"/>
  <c r="BX171" i="23"/>
  <c r="G175" i="23"/>
  <c r="BX175" i="23"/>
  <c r="S177" i="23"/>
  <c r="BX177" i="23"/>
  <c r="AL179" i="23"/>
  <c r="BX179" i="23"/>
  <c r="S181" i="23"/>
  <c r="BX181" i="23"/>
  <c r="BE185" i="23"/>
  <c r="BX185" i="23"/>
  <c r="G187" i="23"/>
  <c r="BX187" i="23"/>
  <c r="G189" i="23"/>
  <c r="BX189" i="23"/>
  <c r="G191" i="23"/>
  <c r="BX191" i="23"/>
  <c r="AL193" i="23"/>
  <c r="BX193" i="23"/>
  <c r="AL195" i="23"/>
  <c r="BX195" i="23"/>
  <c r="S197" i="23"/>
  <c r="BX197" i="23"/>
  <c r="BE201" i="23"/>
  <c r="BX201" i="23"/>
  <c r="G203" i="23"/>
  <c r="BX203" i="23"/>
  <c r="G207" i="23"/>
  <c r="BX207" i="23"/>
  <c r="AL209" i="23"/>
  <c r="BX209" i="23"/>
  <c r="AL211" i="23"/>
  <c r="BX211" i="23"/>
  <c r="S213" i="23"/>
  <c r="BX213" i="23"/>
  <c r="AL215" i="23"/>
  <c r="BX215" i="23"/>
  <c r="S217" i="23"/>
  <c r="BX217" i="23"/>
  <c r="G219" i="23"/>
  <c r="BX219" i="23"/>
  <c r="BE221" i="23"/>
  <c r="BX221" i="23"/>
  <c r="AL223" i="23"/>
  <c r="BX223" i="23"/>
  <c r="BE227" i="23"/>
  <c r="BX227" i="23"/>
  <c r="S229" i="23"/>
  <c r="BX229" i="23"/>
  <c r="AL231" i="23"/>
  <c r="BX231" i="23"/>
  <c r="BE233" i="23"/>
  <c r="BX233" i="23"/>
  <c r="AL235" i="23"/>
  <c r="BX235" i="23"/>
  <c r="BE237" i="23"/>
  <c r="BX237" i="23"/>
  <c r="AL239" i="23"/>
  <c r="BX239" i="23"/>
  <c r="S241" i="23"/>
  <c r="BX241" i="23"/>
  <c r="AL247" i="23"/>
  <c r="BX247" i="23"/>
  <c r="S249" i="23"/>
  <c r="BX249" i="23"/>
  <c r="G251" i="23"/>
  <c r="BX251" i="23"/>
  <c r="G253" i="23"/>
  <c r="BX253" i="23"/>
  <c r="G255" i="23"/>
  <c r="BX255" i="23"/>
  <c r="S257" i="23"/>
  <c r="BX257" i="23"/>
  <c r="S259" i="23"/>
  <c r="BX259" i="23"/>
  <c r="AL261" i="23"/>
  <c r="BX261" i="23"/>
  <c r="AL265" i="23"/>
  <c r="BX265" i="23"/>
  <c r="AL267" i="23"/>
  <c r="BX267" i="23"/>
  <c r="G271" i="23"/>
  <c r="BX271" i="23"/>
  <c r="AL273" i="23"/>
  <c r="BX273" i="23"/>
  <c r="G275" i="23"/>
  <c r="BX275" i="23"/>
  <c r="BE277" i="23"/>
  <c r="BX277" i="23"/>
  <c r="AL281" i="23"/>
  <c r="BX281" i="23"/>
  <c r="S283" i="23"/>
  <c r="BX283" i="23"/>
  <c r="BE285" i="23"/>
  <c r="BX285" i="23"/>
  <c r="G287" i="23"/>
  <c r="BX287" i="23"/>
  <c r="AL289" i="23"/>
  <c r="BX289" i="23"/>
  <c r="AL293" i="23"/>
  <c r="BX293" i="23"/>
  <c r="AL297" i="23"/>
  <c r="BX297" i="23"/>
  <c r="G299" i="23"/>
  <c r="BX299" i="23"/>
  <c r="G301" i="23"/>
  <c r="BX301" i="23"/>
  <c r="G303" i="23"/>
  <c r="BX303" i="23"/>
  <c r="AL305" i="23"/>
  <c r="BX305" i="23"/>
  <c r="S309" i="23"/>
  <c r="BX309" i="23"/>
  <c r="AL311" i="23"/>
  <c r="BX311" i="23"/>
  <c r="BE313" i="23"/>
  <c r="BX313" i="23"/>
  <c r="BE317" i="23"/>
  <c r="BX317" i="23"/>
  <c r="S319" i="23"/>
  <c r="BX319" i="23"/>
  <c r="S321" i="23"/>
  <c r="BX321" i="23"/>
  <c r="G323" i="23"/>
  <c r="BX323" i="23"/>
  <c r="G325" i="23"/>
  <c r="BX325" i="23"/>
  <c r="G329" i="23"/>
  <c r="BX329" i="23"/>
  <c r="S331" i="23"/>
  <c r="BX331" i="23"/>
  <c r="G333" i="23"/>
  <c r="BX333" i="23"/>
  <c r="G337" i="23"/>
  <c r="BX337" i="23"/>
  <c r="AL339" i="23"/>
  <c r="BX339" i="23"/>
  <c r="AL341" i="23"/>
  <c r="BX341" i="23"/>
  <c r="BE345" i="23"/>
  <c r="BX345" i="23"/>
  <c r="G347" i="23"/>
  <c r="BX347" i="23"/>
  <c r="S351" i="23"/>
  <c r="BX351" i="23"/>
  <c r="AL355" i="23"/>
  <c r="BX355" i="23"/>
  <c r="BE357" i="23"/>
  <c r="BX357" i="23"/>
  <c r="G359" i="23"/>
  <c r="BX359" i="23"/>
  <c r="G363" i="23"/>
  <c r="BX363" i="23"/>
  <c r="AL365" i="23"/>
  <c r="BX365" i="23"/>
  <c r="S367" i="23"/>
  <c r="BX367" i="23"/>
  <c r="S371" i="23"/>
  <c r="BX371" i="23"/>
  <c r="AL377" i="23"/>
  <c r="BX377" i="23"/>
  <c r="AL383" i="23"/>
  <c r="BX383" i="23"/>
  <c r="AL387" i="23"/>
  <c r="BX387" i="23"/>
  <c r="BE389" i="23"/>
  <c r="BX389" i="23"/>
  <c r="S391" i="23"/>
  <c r="BX391" i="23"/>
  <c r="G395" i="23"/>
  <c r="BX395" i="23"/>
  <c r="BE397" i="23"/>
  <c r="BX397" i="23"/>
  <c r="S399" i="23"/>
  <c r="BX399" i="23"/>
  <c r="BE401" i="23"/>
  <c r="BX401" i="23"/>
  <c r="AL403" i="23"/>
  <c r="BX403" i="23"/>
  <c r="BE405" i="23"/>
  <c r="BX405" i="23"/>
  <c r="BE409" i="23"/>
  <c r="BX409" i="23"/>
  <c r="BE413" i="23"/>
  <c r="BX413" i="23"/>
  <c r="BE419" i="23"/>
  <c r="BX419" i="23"/>
  <c r="G421" i="23"/>
  <c r="BX421" i="23"/>
  <c r="BE423" i="23"/>
  <c r="BX423" i="23"/>
  <c r="BE425" i="23"/>
  <c r="BX425" i="23"/>
  <c r="S427" i="23"/>
  <c r="BX427" i="23"/>
  <c r="BE429" i="23"/>
  <c r="BX429" i="23"/>
  <c r="AL431" i="23"/>
  <c r="BX431" i="23"/>
  <c r="G433" i="23"/>
  <c r="BX433" i="23"/>
  <c r="S441" i="23"/>
  <c r="BX441" i="23"/>
  <c r="G445" i="23"/>
  <c r="BX445" i="23"/>
  <c r="G447" i="23"/>
  <c r="BX447" i="23"/>
  <c r="S453" i="23"/>
  <c r="BX453" i="23"/>
  <c r="G455" i="23"/>
  <c r="BX455" i="23"/>
  <c r="AL463" i="23"/>
  <c r="BX463" i="23"/>
  <c r="G471" i="23"/>
  <c r="BX471" i="23"/>
  <c r="BE477" i="23"/>
  <c r="BX477" i="23"/>
  <c r="AL481" i="23"/>
  <c r="BX481" i="23"/>
  <c r="BE483" i="23"/>
  <c r="BX483" i="23"/>
  <c r="G485" i="23"/>
  <c r="BX485" i="23"/>
  <c r="G487" i="23"/>
  <c r="BX487" i="23"/>
  <c r="S493" i="23"/>
  <c r="BX493" i="23"/>
  <c r="S501" i="23"/>
  <c r="BX501" i="23"/>
  <c r="AL509" i="23"/>
  <c r="BX509" i="23"/>
  <c r="S515" i="23"/>
  <c r="BX515" i="23"/>
  <c r="BE517" i="23"/>
  <c r="BX517" i="23"/>
  <c r="BE525" i="23"/>
  <c r="BX525" i="23"/>
  <c r="BE529" i="23"/>
  <c r="BX529" i="23"/>
  <c r="G533" i="23"/>
  <c r="BX533" i="23"/>
  <c r="S541" i="23"/>
  <c r="BX541" i="23"/>
  <c r="AL543" i="23"/>
  <c r="BX543" i="23"/>
  <c r="AL549" i="23"/>
  <c r="BX549" i="23"/>
  <c r="AL551" i="23"/>
  <c r="BX551" i="23"/>
  <c r="AL553" i="23"/>
  <c r="BX553" i="23"/>
  <c r="BE557" i="23"/>
  <c r="BX557" i="23"/>
  <c r="BE559" i="23"/>
  <c r="BX559" i="23"/>
  <c r="G569" i="23"/>
  <c r="BX569" i="23"/>
  <c r="BE571" i="23"/>
  <c r="BX571" i="23"/>
  <c r="BE573" i="23"/>
  <c r="BX573" i="23"/>
  <c r="BE575" i="23"/>
  <c r="BX575" i="23"/>
  <c r="G581" i="23"/>
  <c r="BX581" i="23"/>
  <c r="G583" i="23"/>
  <c r="BX583" i="23"/>
  <c r="AL587" i="23"/>
  <c r="BX587" i="23"/>
  <c r="AL589" i="23"/>
  <c r="BX589" i="23"/>
  <c r="S593" i="23"/>
  <c r="BX593" i="23"/>
  <c r="AL595" i="23"/>
  <c r="BX595" i="23"/>
  <c r="AL597" i="23"/>
  <c r="BX597" i="23"/>
  <c r="S599" i="23"/>
  <c r="BX599" i="23"/>
  <c r="G617" i="23"/>
  <c r="BX617" i="23"/>
  <c r="S621" i="23"/>
  <c r="BX621" i="23"/>
  <c r="G625" i="23"/>
  <c r="BX625" i="23"/>
  <c r="AL629" i="23"/>
  <c r="BX629" i="23"/>
  <c r="G633" i="23"/>
  <c r="BX633" i="23"/>
  <c r="G637" i="23"/>
  <c r="BX637" i="23"/>
  <c r="G641" i="23"/>
  <c r="BX641" i="23"/>
  <c r="S643" i="23"/>
  <c r="BX643" i="23"/>
  <c r="S647" i="23"/>
  <c r="BX647" i="23"/>
  <c r="S653" i="23"/>
  <c r="BX653" i="23"/>
  <c r="S659" i="23"/>
  <c r="BX659" i="23"/>
  <c r="BE661" i="23"/>
  <c r="BX661" i="23"/>
  <c r="S665" i="23"/>
  <c r="BX665" i="23"/>
  <c r="AL671" i="23"/>
  <c r="BX671" i="23"/>
  <c r="BE677" i="23"/>
  <c r="BX677" i="23"/>
  <c r="S685" i="23"/>
  <c r="BX685" i="23"/>
  <c r="AL693" i="23"/>
  <c r="BX693" i="23"/>
  <c r="AL703" i="23"/>
  <c r="BX703" i="23"/>
  <c r="G705" i="23"/>
  <c r="BX705" i="23"/>
  <c r="BE713" i="23"/>
  <c r="BX713" i="23"/>
  <c r="BE719" i="23"/>
  <c r="BX719" i="23"/>
  <c r="AL723" i="23"/>
  <c r="BX723" i="23"/>
  <c r="S725" i="23"/>
  <c r="BX725" i="23"/>
  <c r="BE727" i="23"/>
  <c r="BX727" i="23"/>
  <c r="BE743" i="23"/>
  <c r="BX743" i="23"/>
  <c r="AL753" i="23"/>
  <c r="BX753" i="23"/>
  <c r="AL759" i="23"/>
  <c r="BX759" i="23"/>
  <c r="S765" i="23"/>
  <c r="BX765" i="23"/>
  <c r="AL777" i="23"/>
  <c r="BX777" i="23"/>
  <c r="G781" i="23"/>
  <c r="BX781" i="23"/>
  <c r="AL801" i="23"/>
  <c r="BX801" i="23"/>
  <c r="AL805" i="23"/>
  <c r="BX805" i="23"/>
  <c r="G809" i="23"/>
  <c r="BX809" i="23"/>
  <c r="BE815" i="23"/>
  <c r="BX815" i="23"/>
  <c r="BE825" i="23"/>
  <c r="BX825" i="23"/>
  <c r="G837" i="23"/>
  <c r="BX837" i="23"/>
  <c r="AL841" i="23"/>
  <c r="BX841" i="23"/>
  <c r="S845" i="23"/>
  <c r="BX845" i="23"/>
  <c r="BE859" i="23"/>
  <c r="BX859" i="23"/>
  <c r="AL861" i="23"/>
  <c r="BX861" i="23"/>
  <c r="AL873" i="23"/>
  <c r="BX873" i="23"/>
  <c r="S875" i="23"/>
  <c r="BX875" i="23"/>
  <c r="S879" i="23"/>
  <c r="BX879" i="23"/>
  <c r="AL881" i="23"/>
  <c r="BX881" i="23"/>
  <c r="S883" i="23"/>
  <c r="BX883" i="23"/>
  <c r="AL893" i="23"/>
  <c r="BX893" i="23"/>
  <c r="S895" i="23"/>
  <c r="BX895" i="23"/>
  <c r="S907" i="23"/>
  <c r="BX907" i="23"/>
  <c r="AL909" i="23"/>
  <c r="BX909" i="23"/>
  <c r="S911" i="23"/>
  <c r="BX911" i="23"/>
  <c r="G915" i="23"/>
  <c r="BX915" i="23"/>
  <c r="G925" i="23"/>
  <c r="BX925" i="23"/>
  <c r="S937" i="23"/>
  <c r="BX937" i="23"/>
  <c r="G939" i="23"/>
  <c r="BX939" i="23"/>
  <c r="AL941" i="23"/>
  <c r="BX941" i="23"/>
  <c r="G943" i="23"/>
  <c r="BX943" i="23"/>
  <c r="S949" i="23"/>
  <c r="BX949" i="23"/>
  <c r="S953" i="23"/>
  <c r="BX953" i="23"/>
  <c r="BE959" i="23"/>
  <c r="BX959" i="23"/>
  <c r="BE963" i="23"/>
  <c r="BX963" i="23"/>
  <c r="AL971" i="23"/>
  <c r="BX971" i="23"/>
  <c r="BE983" i="23"/>
  <c r="BX983" i="23"/>
  <c r="BE989" i="23"/>
  <c r="BX989" i="23"/>
  <c r="G991" i="23"/>
  <c r="BX991" i="23"/>
  <c r="BE999" i="23"/>
  <c r="BX999" i="23"/>
  <c r="BE1001" i="23"/>
  <c r="BX1001" i="23"/>
  <c r="BE1003" i="23"/>
  <c r="BX1003" i="23"/>
  <c r="S1011" i="23"/>
  <c r="BX1011" i="23"/>
  <c r="BE1015" i="23"/>
  <c r="BX1015" i="23"/>
  <c r="AL1017" i="23"/>
  <c r="BX1017" i="23"/>
  <c r="BE1019" i="23"/>
  <c r="BX1019" i="23"/>
  <c r="AL1025" i="23"/>
  <c r="BX1025" i="23"/>
  <c r="AL1031" i="23"/>
  <c r="BX1031" i="23"/>
  <c r="AL1033" i="23"/>
  <c r="BX1033" i="23"/>
  <c r="AL1037" i="23"/>
  <c r="BX1037" i="23"/>
  <c r="BE1051" i="23"/>
  <c r="BX1051" i="23"/>
  <c r="S1053" i="23"/>
  <c r="BX1053" i="23"/>
  <c r="AL1057" i="23"/>
  <c r="BX1057" i="23"/>
  <c r="AL1059" i="23"/>
  <c r="BX1059" i="23"/>
  <c r="BE1065" i="23"/>
  <c r="BX1065" i="23"/>
  <c r="G1069" i="23"/>
  <c r="BX1069" i="23"/>
  <c r="AL1083" i="23"/>
  <c r="BX1083" i="23"/>
  <c r="AL1089" i="23"/>
  <c r="BX1089" i="23"/>
  <c r="G1101" i="23"/>
  <c r="BX1101" i="23"/>
  <c r="BE1105" i="23"/>
  <c r="BX1105" i="23"/>
  <c r="G1111" i="23"/>
  <c r="BX1111" i="23"/>
  <c r="G1113" i="23"/>
  <c r="BX1113" i="23"/>
  <c r="G1127" i="23"/>
  <c r="BX1127" i="23"/>
  <c r="S1131" i="23"/>
  <c r="BX1131" i="23"/>
  <c r="AL1137" i="23"/>
  <c r="BX1137" i="23"/>
  <c r="S1143" i="23"/>
  <c r="BX1143" i="23"/>
  <c r="AL1145" i="23"/>
  <c r="BX1145" i="23"/>
  <c r="BE1147" i="23"/>
  <c r="BX1147" i="23"/>
  <c r="BE1153" i="23"/>
  <c r="BX1153" i="23"/>
  <c r="S1157" i="23"/>
  <c r="BX1157" i="23"/>
  <c r="G1161" i="23"/>
  <c r="BX1161" i="23"/>
  <c r="AL1173" i="23"/>
  <c r="BX1173" i="23"/>
  <c r="AL1179" i="23"/>
  <c r="BX1179" i="23"/>
  <c r="G1183" i="23"/>
  <c r="BX1183" i="23"/>
  <c r="S1185" i="23"/>
  <c r="BX1185" i="23"/>
  <c r="BE1189" i="23"/>
  <c r="BX1189" i="23"/>
  <c r="G1191" i="23"/>
  <c r="BX1191" i="23"/>
  <c r="AL1193" i="23"/>
  <c r="BX1193" i="23"/>
  <c r="BE1199" i="23"/>
  <c r="BX1199" i="23"/>
  <c r="BE1201" i="23"/>
  <c r="BX1201" i="23"/>
  <c r="BE1209" i="23"/>
  <c r="BX1209" i="23"/>
  <c r="CJ930" i="23"/>
  <c r="CL930" i="23" s="1"/>
  <c r="CK930" i="23"/>
  <c r="CM930" i="23" s="1"/>
  <c r="BR866" i="23"/>
  <c r="BT866" i="23" s="1"/>
  <c r="CJ866" i="23"/>
  <c r="CL866" i="23" s="1"/>
  <c r="CK866" i="23"/>
  <c r="CM866" i="23" s="1"/>
  <c r="CJ802" i="23"/>
  <c r="CL802" i="23" s="1"/>
  <c r="CK802" i="23"/>
  <c r="CM802" i="23" s="1"/>
  <c r="M738" i="23"/>
  <c r="BK738" i="23" s="1"/>
  <c r="CJ738" i="23"/>
  <c r="CL738" i="23" s="1"/>
  <c r="CK738" i="23"/>
  <c r="CM738" i="23" s="1"/>
  <c r="AY674" i="23"/>
  <c r="BA674" i="23" s="1"/>
  <c r="CJ674" i="23"/>
  <c r="CL674" i="23" s="1"/>
  <c r="CK674" i="23"/>
  <c r="CM674" i="23" s="1"/>
  <c r="BQ618" i="23"/>
  <c r="BS618" i="23" s="1"/>
  <c r="CJ618" i="23"/>
  <c r="CL618" i="23" s="1"/>
  <c r="CK618" i="23"/>
  <c r="CM618" i="23" s="1"/>
  <c r="BR554" i="23"/>
  <c r="BT554" i="23" s="1"/>
  <c r="CJ554" i="23"/>
  <c r="CL554" i="23" s="1"/>
  <c r="CK554" i="23"/>
  <c r="CM554" i="23" s="1"/>
  <c r="CJ490" i="23"/>
  <c r="CL490" i="23" s="1"/>
  <c r="CK490" i="23"/>
  <c r="CM490" i="23" s="1"/>
  <c r="AX426" i="23"/>
  <c r="AZ426" i="23" s="1"/>
  <c r="CK426" i="23"/>
  <c r="CM426" i="23" s="1"/>
  <c r="CJ426" i="23"/>
  <c r="CL426" i="23" s="1"/>
  <c r="AE362" i="23"/>
  <c r="AG362" i="23" s="1"/>
  <c r="CK362" i="23"/>
  <c r="CM362" i="23" s="1"/>
  <c r="CJ362" i="23"/>
  <c r="CL362" i="23" s="1"/>
  <c r="AE298" i="23"/>
  <c r="AG298" i="23" s="1"/>
  <c r="CK298" i="23"/>
  <c r="CM298" i="23" s="1"/>
  <c r="CJ298" i="23"/>
  <c r="CL298" i="23" s="1"/>
  <c r="AF234" i="23"/>
  <c r="AH234" i="23" s="1"/>
  <c r="CK234" i="23"/>
  <c r="CM234" i="23" s="1"/>
  <c r="CJ234" i="23"/>
  <c r="CL234" i="23" s="1"/>
  <c r="AF170" i="23"/>
  <c r="AH170" i="23" s="1"/>
  <c r="CK170" i="23"/>
  <c r="CM170" i="23" s="1"/>
  <c r="CJ170" i="23"/>
  <c r="CL170" i="23" s="1"/>
  <c r="L98" i="23"/>
  <c r="CC98" i="23" s="1"/>
  <c r="CK98" i="23"/>
  <c r="CM98" i="23" s="1"/>
  <c r="CJ98" i="23"/>
  <c r="CL98" i="23" s="1"/>
  <c r="BR34" i="23"/>
  <c r="BT34" i="23" s="1"/>
  <c r="CK34" i="23"/>
  <c r="CM34" i="23" s="1"/>
  <c r="CJ34" i="23"/>
  <c r="CL34" i="23" s="1"/>
  <c r="BJ405" i="23"/>
  <c r="CC405" i="23"/>
  <c r="N445" i="23"/>
  <c r="CC445" i="23"/>
  <c r="BK1073" i="23"/>
  <c r="CD1073" i="23"/>
  <c r="BJ253" i="23"/>
  <c r="CC253" i="23"/>
  <c r="BK293" i="23"/>
  <c r="CD293" i="23"/>
  <c r="AQ317" i="23"/>
  <c r="CC317" i="23"/>
  <c r="BK1057" i="23"/>
  <c r="CD1057" i="23"/>
  <c r="AQ30" i="23"/>
  <c r="CC30" i="23"/>
  <c r="CJ950" i="23"/>
  <c r="CL950" i="23" s="1"/>
  <c r="CK950" i="23"/>
  <c r="CM950" i="23" s="1"/>
  <c r="CJ942" i="23"/>
  <c r="CL942" i="23" s="1"/>
  <c r="CK942" i="23"/>
  <c r="CM942" i="23" s="1"/>
  <c r="AY934" i="23"/>
  <c r="BA934" i="23" s="1"/>
  <c r="CJ934" i="23"/>
  <c r="CL934" i="23" s="1"/>
  <c r="CK934" i="23"/>
  <c r="CM934" i="23" s="1"/>
  <c r="AE926" i="23"/>
  <c r="AG926" i="23" s="1"/>
  <c r="CJ926" i="23"/>
  <c r="CL926" i="23" s="1"/>
  <c r="CK926" i="23"/>
  <c r="CM926" i="23" s="1"/>
  <c r="AX918" i="23"/>
  <c r="AZ918" i="23" s="1"/>
  <c r="CJ918" i="23"/>
  <c r="CL918" i="23" s="1"/>
  <c r="CK918" i="23"/>
  <c r="CM918" i="23" s="1"/>
  <c r="BQ910" i="23"/>
  <c r="BS910" i="23" s="1"/>
  <c r="CJ910" i="23"/>
  <c r="CL910" i="23" s="1"/>
  <c r="CK910" i="23"/>
  <c r="CM910" i="23" s="1"/>
  <c r="BQ902" i="23"/>
  <c r="BS902" i="23" s="1"/>
  <c r="CJ902" i="23"/>
  <c r="CL902" i="23" s="1"/>
  <c r="CK902" i="23"/>
  <c r="CM902" i="23" s="1"/>
  <c r="AE894" i="23"/>
  <c r="AG894" i="23" s="1"/>
  <c r="CJ894" i="23"/>
  <c r="CL894" i="23" s="1"/>
  <c r="CK894" i="23"/>
  <c r="CM894" i="23" s="1"/>
  <c r="CJ886" i="23"/>
  <c r="CL886" i="23" s="1"/>
  <c r="CK886" i="23"/>
  <c r="CM886" i="23" s="1"/>
  <c r="CJ878" i="23"/>
  <c r="CL878" i="23" s="1"/>
  <c r="CK878" i="23"/>
  <c r="CM878" i="23" s="1"/>
  <c r="CJ870" i="23"/>
  <c r="CL870" i="23" s="1"/>
  <c r="CK870" i="23"/>
  <c r="CM870" i="23" s="1"/>
  <c r="CJ862" i="23"/>
  <c r="CL862" i="23" s="1"/>
  <c r="CK862" i="23"/>
  <c r="CM862" i="23" s="1"/>
  <c r="M854" i="23"/>
  <c r="Y854" i="23" s="1"/>
  <c r="CJ854" i="23"/>
  <c r="CL854" i="23" s="1"/>
  <c r="CK854" i="23"/>
  <c r="CM854" i="23" s="1"/>
  <c r="CJ846" i="23"/>
  <c r="CL846" i="23" s="1"/>
  <c r="CK846" i="23"/>
  <c r="CM846" i="23" s="1"/>
  <c r="AF838" i="23"/>
  <c r="AH838" i="23" s="1"/>
  <c r="CJ838" i="23"/>
  <c r="CL838" i="23" s="1"/>
  <c r="CK838" i="23"/>
  <c r="CM838" i="23" s="1"/>
  <c r="M830" i="23"/>
  <c r="Y830" i="23" s="1"/>
  <c r="CJ830" i="23"/>
  <c r="CL830" i="23" s="1"/>
  <c r="CK830" i="23"/>
  <c r="CM830" i="23" s="1"/>
  <c r="CJ822" i="23"/>
  <c r="CL822" i="23" s="1"/>
  <c r="CK822" i="23"/>
  <c r="CM822" i="23" s="1"/>
  <c r="CJ814" i="23"/>
  <c r="CL814" i="23" s="1"/>
  <c r="CK814" i="23"/>
  <c r="CM814" i="23" s="1"/>
  <c r="CJ806" i="23"/>
  <c r="CL806" i="23" s="1"/>
  <c r="CK806" i="23"/>
  <c r="CM806" i="23" s="1"/>
  <c r="AX798" i="23"/>
  <c r="AZ798" i="23" s="1"/>
  <c r="CJ798" i="23"/>
  <c r="CL798" i="23" s="1"/>
  <c r="CK798" i="23"/>
  <c r="CM798" i="23" s="1"/>
  <c r="M790" i="23"/>
  <c r="Y790" i="23" s="1"/>
  <c r="CJ790" i="23"/>
  <c r="CL790" i="23" s="1"/>
  <c r="CK790" i="23"/>
  <c r="CM790" i="23" s="1"/>
  <c r="AY782" i="23"/>
  <c r="BA782" i="23" s="1"/>
  <c r="CJ782" i="23"/>
  <c r="CL782" i="23" s="1"/>
  <c r="CK782" i="23"/>
  <c r="CM782" i="23" s="1"/>
  <c r="AX774" i="23"/>
  <c r="AZ774" i="23" s="1"/>
  <c r="CJ774" i="23"/>
  <c r="CL774" i="23" s="1"/>
  <c r="CK774" i="23"/>
  <c r="CM774" i="23" s="1"/>
  <c r="BR766" i="23"/>
  <c r="BT766" i="23" s="1"/>
  <c r="CJ766" i="23"/>
  <c r="CL766" i="23" s="1"/>
  <c r="CK766" i="23"/>
  <c r="CM766" i="23" s="1"/>
  <c r="CJ758" i="23"/>
  <c r="CL758" i="23" s="1"/>
  <c r="CK758" i="23"/>
  <c r="CM758" i="23" s="1"/>
  <c r="CJ750" i="23"/>
  <c r="CL750" i="23" s="1"/>
  <c r="CK750" i="23"/>
  <c r="CM750" i="23" s="1"/>
  <c r="BR742" i="23"/>
  <c r="BT742" i="23" s="1"/>
  <c r="CJ742" i="23"/>
  <c r="CL742" i="23" s="1"/>
  <c r="CK742" i="23"/>
  <c r="CM742" i="23" s="1"/>
  <c r="CJ734" i="23"/>
  <c r="CL734" i="23" s="1"/>
  <c r="CK734" i="23"/>
  <c r="CM734" i="23" s="1"/>
  <c r="AE726" i="23"/>
  <c r="AG726" i="23" s="1"/>
  <c r="CJ726" i="23"/>
  <c r="CL726" i="23" s="1"/>
  <c r="CK726" i="23"/>
  <c r="CM726" i="23" s="1"/>
  <c r="AE718" i="23"/>
  <c r="AG718" i="23" s="1"/>
  <c r="CJ718" i="23"/>
  <c r="CL718" i="23" s="1"/>
  <c r="CK718" i="23"/>
  <c r="CM718" i="23" s="1"/>
  <c r="BR710" i="23"/>
  <c r="BT710" i="23" s="1"/>
  <c r="CJ710" i="23"/>
  <c r="CL710" i="23" s="1"/>
  <c r="CK710" i="23"/>
  <c r="CM710" i="23" s="1"/>
  <c r="CJ702" i="23"/>
  <c r="CL702" i="23" s="1"/>
  <c r="CK702" i="23"/>
  <c r="CM702" i="23" s="1"/>
  <c r="AF694" i="23"/>
  <c r="AH694" i="23" s="1"/>
  <c r="CJ694" i="23"/>
  <c r="CL694" i="23" s="1"/>
  <c r="CK694" i="23"/>
  <c r="CM694" i="23" s="1"/>
  <c r="BR686" i="23"/>
  <c r="BT686" i="23" s="1"/>
  <c r="CJ686" i="23"/>
  <c r="CL686" i="23" s="1"/>
  <c r="CK686" i="23"/>
  <c r="CM686" i="23" s="1"/>
  <c r="CJ678" i="23"/>
  <c r="CL678" i="23" s="1"/>
  <c r="CK678" i="23"/>
  <c r="CM678" i="23" s="1"/>
  <c r="CJ670" i="23"/>
  <c r="CL670" i="23" s="1"/>
  <c r="CK670" i="23"/>
  <c r="CM670" i="23" s="1"/>
  <c r="AF662" i="23"/>
  <c r="AH662" i="23" s="1"/>
  <c r="CJ662" i="23"/>
  <c r="CL662" i="23" s="1"/>
  <c r="CK662" i="23"/>
  <c r="CM662" i="23" s="1"/>
  <c r="AE654" i="23"/>
  <c r="AG654" i="23" s="1"/>
  <c r="CJ654" i="23"/>
  <c r="CL654" i="23" s="1"/>
  <c r="CK654" i="23"/>
  <c r="CM654" i="23" s="1"/>
  <c r="M646" i="23"/>
  <c r="O646" i="23" s="1"/>
  <c r="CJ646" i="23"/>
  <c r="CL646" i="23" s="1"/>
  <c r="CK646" i="23"/>
  <c r="CM646" i="23" s="1"/>
  <c r="CJ638" i="23"/>
  <c r="CL638" i="23" s="1"/>
  <c r="CK638" i="23"/>
  <c r="CM638" i="23" s="1"/>
  <c r="CJ630" i="23"/>
  <c r="CL630" i="23" s="1"/>
  <c r="CK630" i="23"/>
  <c r="CM630" i="23" s="1"/>
  <c r="CJ622" i="23"/>
  <c r="CL622" i="23" s="1"/>
  <c r="CK622" i="23"/>
  <c r="CM622" i="23" s="1"/>
  <c r="CJ614" i="23"/>
  <c r="CL614" i="23" s="1"/>
  <c r="CK614" i="23"/>
  <c r="CM614" i="23" s="1"/>
  <c r="BQ606" i="23"/>
  <c r="BS606" i="23" s="1"/>
  <c r="CJ606" i="23"/>
  <c r="CL606" i="23" s="1"/>
  <c r="CK606" i="23"/>
  <c r="CM606" i="23" s="1"/>
  <c r="CJ598" i="23"/>
  <c r="CL598" i="23" s="1"/>
  <c r="CK598" i="23"/>
  <c r="CM598" i="23" s="1"/>
  <c r="CJ590" i="23"/>
  <c r="CL590" i="23" s="1"/>
  <c r="CK590" i="23"/>
  <c r="CM590" i="23" s="1"/>
  <c r="AX582" i="23"/>
  <c r="AZ582" i="23" s="1"/>
  <c r="CJ582" i="23"/>
  <c r="CL582" i="23" s="1"/>
  <c r="CK582" i="23"/>
  <c r="CM582" i="23" s="1"/>
  <c r="AF574" i="23"/>
  <c r="AH574" i="23" s="1"/>
  <c r="CJ574" i="23"/>
  <c r="CL574" i="23" s="1"/>
  <c r="CK574" i="23"/>
  <c r="CM574" i="23" s="1"/>
  <c r="CJ566" i="23"/>
  <c r="CL566" i="23" s="1"/>
  <c r="CK566" i="23"/>
  <c r="CM566" i="23" s="1"/>
  <c r="CJ558" i="23"/>
  <c r="CL558" i="23" s="1"/>
  <c r="CK558" i="23"/>
  <c r="CM558" i="23" s="1"/>
  <c r="CJ550" i="23"/>
  <c r="CL550" i="23" s="1"/>
  <c r="CK550" i="23"/>
  <c r="CM550" i="23" s="1"/>
  <c r="CJ542" i="23"/>
  <c r="CL542" i="23" s="1"/>
  <c r="CK542" i="23"/>
  <c r="CM542" i="23" s="1"/>
  <c r="CJ534" i="23"/>
  <c r="CL534" i="23" s="1"/>
  <c r="CK534" i="23"/>
  <c r="CM534" i="23" s="1"/>
  <c r="AX526" i="23"/>
  <c r="AZ526" i="23" s="1"/>
  <c r="CJ526" i="23"/>
  <c r="CL526" i="23" s="1"/>
  <c r="CK526" i="23"/>
  <c r="CM526" i="23" s="1"/>
  <c r="AY518" i="23"/>
  <c r="BA518" i="23" s="1"/>
  <c r="CJ518" i="23"/>
  <c r="CL518" i="23" s="1"/>
  <c r="CK518" i="23"/>
  <c r="CM518" i="23" s="1"/>
  <c r="CJ510" i="23"/>
  <c r="CL510" i="23" s="1"/>
  <c r="CK510" i="23"/>
  <c r="CM510" i="23" s="1"/>
  <c r="CJ502" i="23"/>
  <c r="CL502" i="23" s="1"/>
  <c r="CK502" i="23"/>
  <c r="CM502" i="23" s="1"/>
  <c r="AF494" i="23"/>
  <c r="AH494" i="23" s="1"/>
  <c r="CJ494" i="23"/>
  <c r="CL494" i="23" s="1"/>
  <c r="CK494" i="23"/>
  <c r="CM494" i="23" s="1"/>
  <c r="CJ486" i="23"/>
  <c r="CL486" i="23" s="1"/>
  <c r="CK486" i="23"/>
  <c r="CM486" i="23" s="1"/>
  <c r="CJ478" i="23"/>
  <c r="CL478" i="23" s="1"/>
  <c r="CK478" i="23"/>
  <c r="CM478" i="23" s="1"/>
  <c r="AF470" i="23"/>
  <c r="AH470" i="23" s="1"/>
  <c r="CJ470" i="23"/>
  <c r="CL470" i="23" s="1"/>
  <c r="CK470" i="23"/>
  <c r="CM470" i="23" s="1"/>
  <c r="CJ462" i="23"/>
  <c r="CL462" i="23" s="1"/>
  <c r="CK462" i="23"/>
  <c r="CM462" i="23" s="1"/>
  <c r="BQ454" i="23"/>
  <c r="BS454" i="23" s="1"/>
  <c r="CJ454" i="23"/>
  <c r="CL454" i="23" s="1"/>
  <c r="CK454" i="23"/>
  <c r="CM454" i="23" s="1"/>
  <c r="CJ446" i="23"/>
  <c r="CL446" i="23" s="1"/>
  <c r="CK446" i="23"/>
  <c r="CM446" i="23" s="1"/>
  <c r="CJ438" i="23"/>
  <c r="CL438" i="23" s="1"/>
  <c r="CK438" i="23"/>
  <c r="CM438" i="23" s="1"/>
  <c r="CJ430" i="23"/>
  <c r="CL430" i="23" s="1"/>
  <c r="CK430" i="23"/>
  <c r="CM430" i="23" s="1"/>
  <c r="AX422" i="23"/>
  <c r="AZ422" i="23" s="1"/>
  <c r="CK422" i="23"/>
  <c r="CM422" i="23" s="1"/>
  <c r="CJ422" i="23"/>
  <c r="CL422" i="23" s="1"/>
  <c r="AF414" i="23"/>
  <c r="AH414" i="23" s="1"/>
  <c r="CK414" i="23"/>
  <c r="CM414" i="23" s="1"/>
  <c r="CJ414" i="23"/>
  <c r="CL414" i="23" s="1"/>
  <c r="CK406" i="23"/>
  <c r="CM406" i="23" s="1"/>
  <c r="CJ406" i="23"/>
  <c r="CL406" i="23" s="1"/>
  <c r="BR398" i="23"/>
  <c r="BT398" i="23" s="1"/>
  <c r="CK398" i="23"/>
  <c r="CM398" i="23" s="1"/>
  <c r="CJ398" i="23"/>
  <c r="CL398" i="23" s="1"/>
  <c r="AX390" i="23"/>
  <c r="AZ390" i="23" s="1"/>
  <c r="CK390" i="23"/>
  <c r="CM390" i="23" s="1"/>
  <c r="CJ390" i="23"/>
  <c r="CL390" i="23" s="1"/>
  <c r="AX382" i="23"/>
  <c r="AZ382" i="23" s="1"/>
  <c r="CK382" i="23"/>
  <c r="CM382" i="23" s="1"/>
  <c r="CJ382" i="23"/>
  <c r="CL382" i="23" s="1"/>
  <c r="BQ374" i="23"/>
  <c r="BS374" i="23" s="1"/>
  <c r="CK374" i="23"/>
  <c r="CM374" i="23" s="1"/>
  <c r="CJ374" i="23"/>
  <c r="CL374" i="23" s="1"/>
  <c r="BR366" i="23"/>
  <c r="BT366" i="23" s="1"/>
  <c r="CK366" i="23"/>
  <c r="CM366" i="23" s="1"/>
  <c r="CJ366" i="23"/>
  <c r="CL366" i="23" s="1"/>
  <c r="CK358" i="23"/>
  <c r="CM358" i="23" s="1"/>
  <c r="CJ358" i="23"/>
  <c r="CL358" i="23" s="1"/>
  <c r="CK350" i="23"/>
  <c r="CM350" i="23" s="1"/>
  <c r="CJ350" i="23"/>
  <c r="CL350" i="23" s="1"/>
  <c r="CK342" i="23"/>
  <c r="CM342" i="23" s="1"/>
  <c r="CJ342" i="23"/>
  <c r="CL342" i="23" s="1"/>
  <c r="M334" i="23"/>
  <c r="BK334" i="23" s="1"/>
  <c r="CK334" i="23"/>
  <c r="CM334" i="23" s="1"/>
  <c r="CJ334" i="23"/>
  <c r="CL334" i="23" s="1"/>
  <c r="AE326" i="23"/>
  <c r="AG326" i="23" s="1"/>
  <c r="CK326" i="23"/>
  <c r="CM326" i="23" s="1"/>
  <c r="CJ326" i="23"/>
  <c r="CL326" i="23" s="1"/>
  <c r="AY318" i="23"/>
  <c r="BA318" i="23" s="1"/>
  <c r="CK318" i="23"/>
  <c r="CM318" i="23" s="1"/>
  <c r="CJ318" i="23"/>
  <c r="CL318" i="23" s="1"/>
  <c r="BQ310" i="23"/>
  <c r="BS310" i="23" s="1"/>
  <c r="CK310" i="23"/>
  <c r="CM310" i="23" s="1"/>
  <c r="CJ310" i="23"/>
  <c r="CL310" i="23" s="1"/>
  <c r="BR302" i="23"/>
  <c r="BT302" i="23" s="1"/>
  <c r="CK302" i="23"/>
  <c r="CM302" i="23" s="1"/>
  <c r="CJ302" i="23"/>
  <c r="CL302" i="23" s="1"/>
  <c r="CK294" i="23"/>
  <c r="CM294" i="23" s="1"/>
  <c r="CJ294" i="23"/>
  <c r="CL294" i="23" s="1"/>
  <c r="CK286" i="23"/>
  <c r="CM286" i="23" s="1"/>
  <c r="CJ286" i="23"/>
  <c r="CL286" i="23" s="1"/>
  <c r="CK278" i="23"/>
  <c r="CM278" i="23" s="1"/>
  <c r="CJ278" i="23"/>
  <c r="CL278" i="23" s="1"/>
  <c r="L270" i="23"/>
  <c r="CC270" i="23" s="1"/>
  <c r="CK270" i="23"/>
  <c r="CM270" i="23" s="1"/>
  <c r="CJ270" i="23"/>
  <c r="CL270" i="23" s="1"/>
  <c r="AF262" i="23"/>
  <c r="AH262" i="23" s="1"/>
  <c r="CK262" i="23"/>
  <c r="CM262" i="23" s="1"/>
  <c r="CJ262" i="23"/>
  <c r="CL262" i="23" s="1"/>
  <c r="AX254" i="23"/>
  <c r="AZ254" i="23" s="1"/>
  <c r="CK254" i="23"/>
  <c r="CM254" i="23" s="1"/>
  <c r="CJ254" i="23"/>
  <c r="CL254" i="23" s="1"/>
  <c r="BQ246" i="23"/>
  <c r="BS246" i="23" s="1"/>
  <c r="CK246" i="23"/>
  <c r="CM246" i="23" s="1"/>
  <c r="CJ246" i="23"/>
  <c r="CL246" i="23" s="1"/>
  <c r="BR238" i="23"/>
  <c r="BT238" i="23" s="1"/>
  <c r="CK238" i="23"/>
  <c r="CM238" i="23" s="1"/>
  <c r="CJ238" i="23"/>
  <c r="CL238" i="23" s="1"/>
  <c r="CK230" i="23"/>
  <c r="CM230" i="23" s="1"/>
  <c r="CJ230" i="23"/>
  <c r="CL230" i="23" s="1"/>
  <c r="CK222" i="23"/>
  <c r="CM222" i="23" s="1"/>
  <c r="CJ222" i="23"/>
  <c r="CL222" i="23" s="1"/>
  <c r="CK214" i="23"/>
  <c r="CM214" i="23" s="1"/>
  <c r="CJ214" i="23"/>
  <c r="CL214" i="23" s="1"/>
  <c r="L206" i="23"/>
  <c r="CC206" i="23" s="1"/>
  <c r="CK206" i="23"/>
  <c r="CM206" i="23" s="1"/>
  <c r="CJ206" i="23"/>
  <c r="CL206" i="23" s="1"/>
  <c r="AF198" i="23"/>
  <c r="AH198" i="23" s="1"/>
  <c r="CK198" i="23"/>
  <c r="CM198" i="23" s="1"/>
  <c r="CJ198" i="23"/>
  <c r="CL198" i="23" s="1"/>
  <c r="AX190" i="23"/>
  <c r="AZ190" i="23" s="1"/>
  <c r="CK190" i="23"/>
  <c r="CM190" i="23" s="1"/>
  <c r="CJ190" i="23"/>
  <c r="CL190" i="23" s="1"/>
  <c r="BQ182" i="23"/>
  <c r="BS182" i="23" s="1"/>
  <c r="CK182" i="23"/>
  <c r="CM182" i="23" s="1"/>
  <c r="CJ182" i="23"/>
  <c r="CL182" i="23" s="1"/>
  <c r="BR174" i="23"/>
  <c r="BT174" i="23" s="1"/>
  <c r="CK174" i="23"/>
  <c r="CM174" i="23" s="1"/>
  <c r="CJ174" i="23"/>
  <c r="CL174" i="23" s="1"/>
  <c r="CK166" i="23"/>
  <c r="CM166" i="23" s="1"/>
  <c r="CJ166" i="23"/>
  <c r="CL166" i="23" s="1"/>
  <c r="CK158" i="23"/>
  <c r="CM158" i="23" s="1"/>
  <c r="CJ158" i="23"/>
  <c r="CL158" i="23" s="1"/>
  <c r="CK150" i="23"/>
  <c r="CM150" i="23" s="1"/>
  <c r="CJ150" i="23"/>
  <c r="CL150" i="23" s="1"/>
  <c r="L142" i="23"/>
  <c r="CC142" i="23" s="1"/>
  <c r="CK142" i="23"/>
  <c r="CM142" i="23" s="1"/>
  <c r="CJ142" i="23"/>
  <c r="CL142" i="23" s="1"/>
  <c r="AE134" i="23"/>
  <c r="AG134" i="23" s="1"/>
  <c r="CK134" i="23"/>
  <c r="CM134" i="23" s="1"/>
  <c r="CJ134" i="23"/>
  <c r="CL134" i="23" s="1"/>
  <c r="AX126" i="23"/>
  <c r="AZ126" i="23" s="1"/>
  <c r="CK126" i="23"/>
  <c r="CM126" i="23" s="1"/>
  <c r="CJ126" i="23"/>
  <c r="CL126" i="23" s="1"/>
  <c r="BQ118" i="23"/>
  <c r="BS118" i="23" s="1"/>
  <c r="CK118" i="23"/>
  <c r="CM118" i="23" s="1"/>
  <c r="CJ118" i="23"/>
  <c r="CL118" i="23" s="1"/>
  <c r="AY110" i="23"/>
  <c r="BA110" i="23" s="1"/>
  <c r="CK110" i="23"/>
  <c r="CM110" i="23" s="1"/>
  <c r="CJ110" i="23"/>
  <c r="CL110" i="23" s="1"/>
  <c r="AY102" i="23"/>
  <c r="BA102" i="23" s="1"/>
  <c r="CK102" i="23"/>
  <c r="CM102" i="23" s="1"/>
  <c r="CJ102" i="23"/>
  <c r="CL102" i="23" s="1"/>
  <c r="CK94" i="23"/>
  <c r="CM94" i="23" s="1"/>
  <c r="CJ94" i="23"/>
  <c r="CL94" i="23" s="1"/>
  <c r="AE86" i="23"/>
  <c r="AG86" i="23" s="1"/>
  <c r="CK86" i="23"/>
  <c r="CM86" i="23" s="1"/>
  <c r="CJ86" i="23"/>
  <c r="CL86" i="23" s="1"/>
  <c r="AY78" i="23"/>
  <c r="BA78" i="23" s="1"/>
  <c r="CK78" i="23"/>
  <c r="CM78" i="23" s="1"/>
  <c r="CJ78" i="23"/>
  <c r="CL78" i="23" s="1"/>
  <c r="AX70" i="23"/>
  <c r="AZ70" i="23" s="1"/>
  <c r="CK70" i="23"/>
  <c r="CM70" i="23" s="1"/>
  <c r="CJ70" i="23"/>
  <c r="CL70" i="23" s="1"/>
  <c r="BR62" i="23"/>
  <c r="BT62" i="23" s="1"/>
  <c r="CK62" i="23"/>
  <c r="CM62" i="23" s="1"/>
  <c r="CJ62" i="23"/>
  <c r="CL62" i="23" s="1"/>
  <c r="BQ54" i="23"/>
  <c r="BS54" i="23" s="1"/>
  <c r="CK54" i="23"/>
  <c r="CM54" i="23" s="1"/>
  <c r="CJ54" i="23"/>
  <c r="CL54" i="23" s="1"/>
  <c r="BQ46" i="23"/>
  <c r="BS46" i="23" s="1"/>
  <c r="CK46" i="23"/>
  <c r="CM46" i="23" s="1"/>
  <c r="CJ46" i="23"/>
  <c r="CL46" i="23" s="1"/>
  <c r="BR38" i="23"/>
  <c r="BT38" i="23" s="1"/>
  <c r="CK38" i="23"/>
  <c r="CM38" i="23" s="1"/>
  <c r="CJ38" i="23"/>
  <c r="CL38" i="23" s="1"/>
  <c r="AF30" i="23"/>
  <c r="AH30" i="23" s="1"/>
  <c r="CK30" i="23"/>
  <c r="CM30" i="23" s="1"/>
  <c r="CJ30" i="23"/>
  <c r="CL30" i="23" s="1"/>
  <c r="AY22" i="23"/>
  <c r="BA22" i="23" s="1"/>
  <c r="CK22" i="23"/>
  <c r="CM22" i="23" s="1"/>
  <c r="CJ22" i="23"/>
  <c r="CL22" i="23" s="1"/>
  <c r="AY14" i="23"/>
  <c r="BA14" i="23" s="1"/>
  <c r="CK14" i="23"/>
  <c r="CM14" i="23" s="1"/>
  <c r="CJ14" i="23"/>
  <c r="CL14" i="23" s="1"/>
  <c r="N89" i="23"/>
  <c r="CC89" i="23"/>
  <c r="BJ1153" i="23"/>
  <c r="CC1153" i="23"/>
  <c r="CJ898" i="23"/>
  <c r="CL898" i="23" s="1"/>
  <c r="CK898" i="23"/>
  <c r="CM898" i="23" s="1"/>
  <c r="CJ834" i="23"/>
  <c r="CL834" i="23" s="1"/>
  <c r="CK834" i="23"/>
  <c r="CM834" i="23" s="1"/>
  <c r="AE778" i="23"/>
  <c r="AG778" i="23" s="1"/>
  <c r="CJ778" i="23"/>
  <c r="CL778" i="23" s="1"/>
  <c r="CK778" i="23"/>
  <c r="CM778" i="23" s="1"/>
  <c r="BQ706" i="23"/>
  <c r="BS706" i="23" s="1"/>
  <c r="CJ706" i="23"/>
  <c r="CL706" i="23" s="1"/>
  <c r="CK706" i="23"/>
  <c r="CM706" i="23" s="1"/>
  <c r="L634" i="23"/>
  <c r="X634" i="23" s="1"/>
  <c r="CJ634" i="23"/>
  <c r="CL634" i="23" s="1"/>
  <c r="CK634" i="23"/>
  <c r="CM634" i="23" s="1"/>
  <c r="M570" i="23"/>
  <c r="AR570" i="23" s="1"/>
  <c r="CJ570" i="23"/>
  <c r="CL570" i="23" s="1"/>
  <c r="CK570" i="23"/>
  <c r="CM570" i="23" s="1"/>
  <c r="CJ514" i="23"/>
  <c r="CL514" i="23" s="1"/>
  <c r="CK514" i="23"/>
  <c r="CM514" i="23" s="1"/>
  <c r="CJ450" i="23"/>
  <c r="CL450" i="23" s="1"/>
  <c r="CK450" i="23"/>
  <c r="CM450" i="23" s="1"/>
  <c r="CK386" i="23"/>
  <c r="CM386" i="23" s="1"/>
  <c r="CJ386" i="23"/>
  <c r="CL386" i="23" s="1"/>
  <c r="CK330" i="23"/>
  <c r="CM330" i="23" s="1"/>
  <c r="CJ330" i="23"/>
  <c r="CL330" i="23" s="1"/>
  <c r="CK266" i="23"/>
  <c r="CM266" i="23" s="1"/>
  <c r="CJ266" i="23"/>
  <c r="CL266" i="23" s="1"/>
  <c r="CK202" i="23"/>
  <c r="CM202" i="23" s="1"/>
  <c r="CJ202" i="23"/>
  <c r="CL202" i="23" s="1"/>
  <c r="CK138" i="23"/>
  <c r="CM138" i="23" s="1"/>
  <c r="CJ138" i="23"/>
  <c r="CL138" i="23" s="1"/>
  <c r="AY74" i="23"/>
  <c r="BA74" i="23" s="1"/>
  <c r="CK74" i="23"/>
  <c r="CM74" i="23" s="1"/>
  <c r="CJ74" i="23"/>
  <c r="CL74" i="23" s="1"/>
  <c r="Y105" i="23"/>
  <c r="CD105" i="23"/>
  <c r="N569" i="23"/>
  <c r="CC569" i="23"/>
  <c r="N669" i="23"/>
  <c r="CC669" i="23"/>
  <c r="CK1205" i="23"/>
  <c r="CM1205" i="23" s="1"/>
  <c r="CJ1205" i="23"/>
  <c r="CL1205" i="23" s="1"/>
  <c r="CK1197" i="23"/>
  <c r="CM1197" i="23" s="1"/>
  <c r="CJ1197" i="23"/>
  <c r="CL1197" i="23" s="1"/>
  <c r="CK1189" i="23"/>
  <c r="CM1189" i="23" s="1"/>
  <c r="CJ1189" i="23"/>
  <c r="CL1189" i="23" s="1"/>
  <c r="CK1181" i="23"/>
  <c r="CM1181" i="23" s="1"/>
  <c r="CJ1181" i="23"/>
  <c r="CL1181" i="23" s="1"/>
  <c r="CK1173" i="23"/>
  <c r="CM1173" i="23" s="1"/>
  <c r="CJ1173" i="23"/>
  <c r="CL1173" i="23" s="1"/>
  <c r="CK1165" i="23"/>
  <c r="CM1165" i="23" s="1"/>
  <c r="CJ1165" i="23"/>
  <c r="CL1165" i="23" s="1"/>
  <c r="CK1157" i="23"/>
  <c r="CM1157" i="23" s="1"/>
  <c r="CJ1157" i="23"/>
  <c r="CL1157" i="23" s="1"/>
  <c r="CK1149" i="23"/>
  <c r="CM1149" i="23" s="1"/>
  <c r="CJ1149" i="23"/>
  <c r="CL1149" i="23" s="1"/>
  <c r="CK1141" i="23"/>
  <c r="CM1141" i="23" s="1"/>
  <c r="CJ1141" i="23"/>
  <c r="CL1141" i="23" s="1"/>
  <c r="CK1133" i="23"/>
  <c r="CM1133" i="23" s="1"/>
  <c r="CJ1133" i="23"/>
  <c r="CL1133" i="23" s="1"/>
  <c r="CK1125" i="23"/>
  <c r="CM1125" i="23" s="1"/>
  <c r="CJ1125" i="23"/>
  <c r="CL1125" i="23" s="1"/>
  <c r="CK1117" i="23"/>
  <c r="CM1117" i="23" s="1"/>
  <c r="CJ1117" i="23"/>
  <c r="CL1117" i="23" s="1"/>
  <c r="CK1109" i="23"/>
  <c r="CM1109" i="23" s="1"/>
  <c r="CJ1109" i="23"/>
  <c r="CL1109" i="23" s="1"/>
  <c r="CK1101" i="23"/>
  <c r="CM1101" i="23" s="1"/>
  <c r="CJ1101" i="23"/>
  <c r="CL1101" i="23" s="1"/>
  <c r="M1093" i="23"/>
  <c r="AR1093" i="23" s="1"/>
  <c r="CK1093" i="23"/>
  <c r="CM1093" i="23" s="1"/>
  <c r="CJ1093" i="23"/>
  <c r="CL1093" i="23" s="1"/>
  <c r="CK1085" i="23"/>
  <c r="CM1085" i="23" s="1"/>
  <c r="CJ1085" i="23"/>
  <c r="CL1085" i="23" s="1"/>
  <c r="CK1077" i="23"/>
  <c r="CM1077" i="23" s="1"/>
  <c r="CJ1077" i="23"/>
  <c r="CL1077" i="23" s="1"/>
  <c r="CK1069" i="23"/>
  <c r="CM1069" i="23" s="1"/>
  <c r="CJ1069" i="23"/>
  <c r="CL1069" i="23" s="1"/>
  <c r="CK1061" i="23"/>
  <c r="CM1061" i="23" s="1"/>
  <c r="CJ1061" i="23"/>
  <c r="CL1061" i="23" s="1"/>
  <c r="CK1053" i="23"/>
  <c r="CM1053" i="23" s="1"/>
  <c r="CJ1053" i="23"/>
  <c r="CL1053" i="23" s="1"/>
  <c r="CK1045" i="23"/>
  <c r="CM1045" i="23" s="1"/>
  <c r="CJ1045" i="23"/>
  <c r="CL1045" i="23" s="1"/>
  <c r="CK1037" i="23"/>
  <c r="CM1037" i="23" s="1"/>
  <c r="CJ1037" i="23"/>
  <c r="CL1037" i="23" s="1"/>
  <c r="CK1029" i="23"/>
  <c r="CM1029" i="23" s="1"/>
  <c r="CJ1029" i="23"/>
  <c r="CL1029" i="23" s="1"/>
  <c r="CK1021" i="23"/>
  <c r="CM1021" i="23" s="1"/>
  <c r="CJ1021" i="23"/>
  <c r="CL1021" i="23" s="1"/>
  <c r="CK1013" i="23"/>
  <c r="CM1013" i="23" s="1"/>
  <c r="CJ1013" i="23"/>
  <c r="CL1013" i="23" s="1"/>
  <c r="CK1005" i="23"/>
  <c r="CM1005" i="23" s="1"/>
  <c r="CJ1005" i="23"/>
  <c r="CL1005" i="23" s="1"/>
  <c r="CK997" i="23"/>
  <c r="CM997" i="23" s="1"/>
  <c r="CJ997" i="23"/>
  <c r="CL997" i="23" s="1"/>
  <c r="CK989" i="23"/>
  <c r="CM989" i="23" s="1"/>
  <c r="CJ989" i="23"/>
  <c r="CL989" i="23" s="1"/>
  <c r="CK981" i="23"/>
  <c r="CM981" i="23" s="1"/>
  <c r="CJ981" i="23"/>
  <c r="CL981" i="23" s="1"/>
  <c r="CK973" i="23"/>
  <c r="CM973" i="23" s="1"/>
  <c r="CJ973" i="23"/>
  <c r="CL973" i="23" s="1"/>
  <c r="CK965" i="23"/>
  <c r="CM965" i="23" s="1"/>
  <c r="CJ965" i="23"/>
  <c r="CL965" i="23" s="1"/>
  <c r="CK957" i="23"/>
  <c r="CM957" i="23" s="1"/>
  <c r="CJ957" i="23"/>
  <c r="CL957" i="23" s="1"/>
  <c r="CK949" i="23"/>
  <c r="CM949" i="23" s="1"/>
  <c r="CJ949" i="23"/>
  <c r="CL949" i="23" s="1"/>
  <c r="CK941" i="23"/>
  <c r="CM941" i="23" s="1"/>
  <c r="CJ941" i="23"/>
  <c r="CL941" i="23" s="1"/>
  <c r="CK933" i="23"/>
  <c r="CM933" i="23" s="1"/>
  <c r="CJ933" i="23"/>
  <c r="CL933" i="23" s="1"/>
  <c r="CK925" i="23"/>
  <c r="CM925" i="23" s="1"/>
  <c r="CJ925" i="23"/>
  <c r="CL925" i="23" s="1"/>
  <c r="CK917" i="23"/>
  <c r="CM917" i="23" s="1"/>
  <c r="CJ917" i="23"/>
  <c r="CL917" i="23" s="1"/>
  <c r="CK909" i="23"/>
  <c r="CM909" i="23" s="1"/>
  <c r="CJ909" i="23"/>
  <c r="CL909" i="23" s="1"/>
  <c r="CK901" i="23"/>
  <c r="CM901" i="23" s="1"/>
  <c r="CJ901" i="23"/>
  <c r="CL901" i="23" s="1"/>
  <c r="CK893" i="23"/>
  <c r="CM893" i="23" s="1"/>
  <c r="CJ893" i="23"/>
  <c r="CL893" i="23" s="1"/>
  <c r="CK885" i="23"/>
  <c r="CM885" i="23" s="1"/>
  <c r="CJ885" i="23"/>
  <c r="CL885" i="23" s="1"/>
  <c r="CK877" i="23"/>
  <c r="CM877" i="23" s="1"/>
  <c r="CJ877" i="23"/>
  <c r="CL877" i="23" s="1"/>
  <c r="CK869" i="23"/>
  <c r="CM869" i="23" s="1"/>
  <c r="CJ869" i="23"/>
  <c r="CL869" i="23" s="1"/>
  <c r="CK861" i="23"/>
  <c r="CM861" i="23" s="1"/>
  <c r="CJ861" i="23"/>
  <c r="CL861" i="23" s="1"/>
  <c r="CJ853" i="23"/>
  <c r="CL853" i="23" s="1"/>
  <c r="CK853" i="23"/>
  <c r="CM853" i="23" s="1"/>
  <c r="CJ845" i="23"/>
  <c r="CL845" i="23" s="1"/>
  <c r="CK845" i="23"/>
  <c r="CM845" i="23" s="1"/>
  <c r="CJ837" i="23"/>
  <c r="CL837" i="23" s="1"/>
  <c r="CK837" i="23"/>
  <c r="CM837" i="23" s="1"/>
  <c r="CJ829" i="23"/>
  <c r="CL829" i="23" s="1"/>
  <c r="CK829" i="23"/>
  <c r="CM829" i="23" s="1"/>
  <c r="CJ821" i="23"/>
  <c r="CL821" i="23" s="1"/>
  <c r="CK821" i="23"/>
  <c r="CM821" i="23" s="1"/>
  <c r="CJ813" i="23"/>
  <c r="CL813" i="23" s="1"/>
  <c r="CK813" i="23"/>
  <c r="CM813" i="23" s="1"/>
  <c r="CJ805" i="23"/>
  <c r="CL805" i="23" s="1"/>
  <c r="CK805" i="23"/>
  <c r="CM805" i="23" s="1"/>
  <c r="CJ797" i="23"/>
  <c r="CL797" i="23" s="1"/>
  <c r="CK797" i="23"/>
  <c r="CM797" i="23" s="1"/>
  <c r="CJ789" i="23"/>
  <c r="CL789" i="23" s="1"/>
  <c r="CK789" i="23"/>
  <c r="CM789" i="23" s="1"/>
  <c r="CJ781" i="23"/>
  <c r="CL781" i="23" s="1"/>
  <c r="CK781" i="23"/>
  <c r="CM781" i="23" s="1"/>
  <c r="CJ773" i="23"/>
  <c r="CL773" i="23" s="1"/>
  <c r="CK773" i="23"/>
  <c r="CM773" i="23" s="1"/>
  <c r="CJ765" i="23"/>
  <c r="CL765" i="23" s="1"/>
  <c r="CK765" i="23"/>
  <c r="CM765" i="23" s="1"/>
  <c r="CJ757" i="23"/>
  <c r="CL757" i="23" s="1"/>
  <c r="CK757" i="23"/>
  <c r="CM757" i="23" s="1"/>
  <c r="CJ749" i="23"/>
  <c r="CL749" i="23" s="1"/>
  <c r="CK749" i="23"/>
  <c r="CM749" i="23" s="1"/>
  <c r="CJ741" i="23"/>
  <c r="CL741" i="23" s="1"/>
  <c r="CK741" i="23"/>
  <c r="CM741" i="23" s="1"/>
  <c r="CJ733" i="23"/>
  <c r="CL733" i="23" s="1"/>
  <c r="CK733" i="23"/>
  <c r="CM733" i="23" s="1"/>
  <c r="CJ725" i="23"/>
  <c r="CL725" i="23" s="1"/>
  <c r="CK725" i="23"/>
  <c r="CM725" i="23" s="1"/>
  <c r="CJ717" i="23"/>
  <c r="CL717" i="23" s="1"/>
  <c r="CK717" i="23"/>
  <c r="CM717" i="23" s="1"/>
  <c r="CJ709" i="23"/>
  <c r="CL709" i="23" s="1"/>
  <c r="CK709" i="23"/>
  <c r="CM709" i="23" s="1"/>
  <c r="CJ701" i="23"/>
  <c r="CL701" i="23" s="1"/>
  <c r="CK701" i="23"/>
  <c r="CM701" i="23" s="1"/>
  <c r="CJ693" i="23"/>
  <c r="CL693" i="23" s="1"/>
  <c r="CK693" i="23"/>
  <c r="CM693" i="23" s="1"/>
  <c r="CJ685" i="23"/>
  <c r="CL685" i="23" s="1"/>
  <c r="CK685" i="23"/>
  <c r="CM685" i="23" s="1"/>
  <c r="CJ677" i="23"/>
  <c r="CL677" i="23" s="1"/>
  <c r="CK677" i="23"/>
  <c r="CM677" i="23" s="1"/>
  <c r="CJ669" i="23"/>
  <c r="CL669" i="23" s="1"/>
  <c r="CK669" i="23"/>
  <c r="CM669" i="23" s="1"/>
  <c r="CJ661" i="23"/>
  <c r="CL661" i="23" s="1"/>
  <c r="CK661" i="23"/>
  <c r="CM661" i="23" s="1"/>
  <c r="CJ653" i="23"/>
  <c r="CL653" i="23" s="1"/>
  <c r="CK653" i="23"/>
  <c r="CM653" i="23" s="1"/>
  <c r="CJ645" i="23"/>
  <c r="CL645" i="23" s="1"/>
  <c r="CK645" i="23"/>
  <c r="CM645" i="23" s="1"/>
  <c r="CJ637" i="23"/>
  <c r="CL637" i="23" s="1"/>
  <c r="CK637" i="23"/>
  <c r="CM637" i="23" s="1"/>
  <c r="CJ629" i="23"/>
  <c r="CL629" i="23" s="1"/>
  <c r="CK629" i="23"/>
  <c r="CM629" i="23" s="1"/>
  <c r="CJ621" i="23"/>
  <c r="CL621" i="23" s="1"/>
  <c r="CK621" i="23"/>
  <c r="CM621" i="23" s="1"/>
  <c r="CJ613" i="23"/>
  <c r="CL613" i="23" s="1"/>
  <c r="CK613" i="23"/>
  <c r="CM613" i="23" s="1"/>
  <c r="CJ605" i="23"/>
  <c r="CL605" i="23" s="1"/>
  <c r="CK605" i="23"/>
  <c r="CM605" i="23" s="1"/>
  <c r="CJ597" i="23"/>
  <c r="CL597" i="23" s="1"/>
  <c r="CK597" i="23"/>
  <c r="CM597" i="23" s="1"/>
  <c r="CJ589" i="23"/>
  <c r="CL589" i="23" s="1"/>
  <c r="CK589" i="23"/>
  <c r="CM589" i="23" s="1"/>
  <c r="CJ581" i="23"/>
  <c r="CL581" i="23" s="1"/>
  <c r="CK581" i="23"/>
  <c r="CM581" i="23" s="1"/>
  <c r="CJ573" i="23"/>
  <c r="CL573" i="23" s="1"/>
  <c r="CK573" i="23"/>
  <c r="CM573" i="23" s="1"/>
  <c r="CJ565" i="23"/>
  <c r="CL565" i="23" s="1"/>
  <c r="CK565" i="23"/>
  <c r="CM565" i="23" s="1"/>
  <c r="CJ557" i="23"/>
  <c r="CL557" i="23" s="1"/>
  <c r="CK557" i="23"/>
  <c r="CM557" i="23" s="1"/>
  <c r="CJ549" i="23"/>
  <c r="CL549" i="23" s="1"/>
  <c r="CK549" i="23"/>
  <c r="CM549" i="23" s="1"/>
  <c r="CJ541" i="23"/>
  <c r="CL541" i="23" s="1"/>
  <c r="CK541" i="23"/>
  <c r="CM541" i="23" s="1"/>
  <c r="CJ533" i="23"/>
  <c r="CL533" i="23" s="1"/>
  <c r="CK533" i="23"/>
  <c r="CM533" i="23" s="1"/>
  <c r="CJ525" i="23"/>
  <c r="CL525" i="23" s="1"/>
  <c r="CK525" i="23"/>
  <c r="CM525" i="23" s="1"/>
  <c r="CJ517" i="23"/>
  <c r="CL517" i="23" s="1"/>
  <c r="CK517" i="23"/>
  <c r="CM517" i="23" s="1"/>
  <c r="CJ509" i="23"/>
  <c r="CL509" i="23" s="1"/>
  <c r="CK509" i="23"/>
  <c r="CM509" i="23" s="1"/>
  <c r="CJ501" i="23"/>
  <c r="CL501" i="23" s="1"/>
  <c r="CK501" i="23"/>
  <c r="CM501" i="23" s="1"/>
  <c r="CJ493" i="23"/>
  <c r="CL493" i="23" s="1"/>
  <c r="CK493" i="23"/>
  <c r="CM493" i="23" s="1"/>
  <c r="CJ485" i="23"/>
  <c r="CL485" i="23" s="1"/>
  <c r="CK485" i="23"/>
  <c r="CM485" i="23" s="1"/>
  <c r="CJ477" i="23"/>
  <c r="CL477" i="23" s="1"/>
  <c r="CK477" i="23"/>
  <c r="CM477" i="23" s="1"/>
  <c r="CJ469" i="23"/>
  <c r="CL469" i="23" s="1"/>
  <c r="CK469" i="23"/>
  <c r="CM469" i="23" s="1"/>
  <c r="CJ461" i="23"/>
  <c r="CL461" i="23" s="1"/>
  <c r="CK461" i="23"/>
  <c r="CM461" i="23" s="1"/>
  <c r="CJ453" i="23"/>
  <c r="CL453" i="23" s="1"/>
  <c r="CK453" i="23"/>
  <c r="CM453" i="23" s="1"/>
  <c r="CJ445" i="23"/>
  <c r="CL445" i="23" s="1"/>
  <c r="CK445" i="23"/>
  <c r="CM445" i="23" s="1"/>
  <c r="CJ437" i="23"/>
  <c r="CL437" i="23" s="1"/>
  <c r="CK437" i="23"/>
  <c r="CM437" i="23" s="1"/>
  <c r="CJ429" i="23"/>
  <c r="CL429" i="23" s="1"/>
  <c r="CK429" i="23"/>
  <c r="CM429" i="23" s="1"/>
  <c r="CJ421" i="23"/>
  <c r="CL421" i="23" s="1"/>
  <c r="CK421" i="23"/>
  <c r="CM421" i="23" s="1"/>
  <c r="CJ413" i="23"/>
  <c r="CL413" i="23" s="1"/>
  <c r="CK413" i="23"/>
  <c r="CM413" i="23" s="1"/>
  <c r="CJ405" i="23"/>
  <c r="CL405" i="23" s="1"/>
  <c r="CK405" i="23"/>
  <c r="CM405" i="23" s="1"/>
  <c r="CJ397" i="23"/>
  <c r="CL397" i="23" s="1"/>
  <c r="CK397" i="23"/>
  <c r="CM397" i="23" s="1"/>
  <c r="CJ389" i="23"/>
  <c r="CL389" i="23" s="1"/>
  <c r="CK389" i="23"/>
  <c r="CM389" i="23" s="1"/>
  <c r="CJ381" i="23"/>
  <c r="CL381" i="23" s="1"/>
  <c r="CK381" i="23"/>
  <c r="CM381" i="23" s="1"/>
  <c r="CJ373" i="23"/>
  <c r="CL373" i="23" s="1"/>
  <c r="CK373" i="23"/>
  <c r="CM373" i="23" s="1"/>
  <c r="CJ365" i="23"/>
  <c r="CL365" i="23" s="1"/>
  <c r="CK365" i="23"/>
  <c r="CM365" i="23" s="1"/>
  <c r="CJ357" i="23"/>
  <c r="CL357" i="23" s="1"/>
  <c r="CK357" i="23"/>
  <c r="CM357" i="23" s="1"/>
  <c r="CJ349" i="23"/>
  <c r="CL349" i="23" s="1"/>
  <c r="CK349" i="23"/>
  <c r="CM349" i="23" s="1"/>
  <c r="CJ341" i="23"/>
  <c r="CL341" i="23" s="1"/>
  <c r="CK341" i="23"/>
  <c r="CM341" i="23" s="1"/>
  <c r="CJ333" i="23"/>
  <c r="CL333" i="23" s="1"/>
  <c r="CK333" i="23"/>
  <c r="CM333" i="23" s="1"/>
  <c r="CJ325" i="23"/>
  <c r="CL325" i="23" s="1"/>
  <c r="CK325" i="23"/>
  <c r="CM325" i="23" s="1"/>
  <c r="CJ317" i="23"/>
  <c r="CL317" i="23" s="1"/>
  <c r="CK317" i="23"/>
  <c r="CM317" i="23" s="1"/>
  <c r="CJ309" i="23"/>
  <c r="CL309" i="23" s="1"/>
  <c r="CK309" i="23"/>
  <c r="CM309" i="23" s="1"/>
  <c r="CJ301" i="23"/>
  <c r="CL301" i="23" s="1"/>
  <c r="CK301" i="23"/>
  <c r="CM301" i="23" s="1"/>
  <c r="CJ293" i="23"/>
  <c r="CL293" i="23" s="1"/>
  <c r="CK293" i="23"/>
  <c r="CM293" i="23" s="1"/>
  <c r="CJ285" i="23"/>
  <c r="CL285" i="23" s="1"/>
  <c r="CK285" i="23"/>
  <c r="CM285" i="23" s="1"/>
  <c r="CJ277" i="23"/>
  <c r="CL277" i="23" s="1"/>
  <c r="CK277" i="23"/>
  <c r="CM277" i="23" s="1"/>
  <c r="CJ269" i="23"/>
  <c r="CL269" i="23" s="1"/>
  <c r="CK269" i="23"/>
  <c r="CM269" i="23" s="1"/>
  <c r="CJ261" i="23"/>
  <c r="CL261" i="23" s="1"/>
  <c r="CK261" i="23"/>
  <c r="CM261" i="23" s="1"/>
  <c r="CJ253" i="23"/>
  <c r="CL253" i="23" s="1"/>
  <c r="CK253" i="23"/>
  <c r="CM253" i="23" s="1"/>
  <c r="CJ245" i="23"/>
  <c r="CL245" i="23" s="1"/>
  <c r="CK245" i="23"/>
  <c r="CM245" i="23" s="1"/>
  <c r="CJ237" i="23"/>
  <c r="CL237" i="23" s="1"/>
  <c r="CK237" i="23"/>
  <c r="CM237" i="23" s="1"/>
  <c r="CJ229" i="23"/>
  <c r="CL229" i="23" s="1"/>
  <c r="CK229" i="23"/>
  <c r="CM229" i="23" s="1"/>
  <c r="CJ221" i="23"/>
  <c r="CL221" i="23" s="1"/>
  <c r="CK221" i="23"/>
  <c r="CM221" i="23" s="1"/>
  <c r="CJ213" i="23"/>
  <c r="CL213" i="23" s="1"/>
  <c r="CK213" i="23"/>
  <c r="CM213" i="23" s="1"/>
  <c r="CJ205" i="23"/>
  <c r="CL205" i="23" s="1"/>
  <c r="CK205" i="23"/>
  <c r="CM205" i="23" s="1"/>
  <c r="CJ197" i="23"/>
  <c r="CL197" i="23" s="1"/>
  <c r="CK197" i="23"/>
  <c r="CM197" i="23" s="1"/>
  <c r="CJ189" i="23"/>
  <c r="CL189" i="23" s="1"/>
  <c r="CK189" i="23"/>
  <c r="CM189" i="23" s="1"/>
  <c r="CJ181" i="23"/>
  <c r="CL181" i="23" s="1"/>
  <c r="CK181" i="23"/>
  <c r="CM181" i="23" s="1"/>
  <c r="CJ173" i="23"/>
  <c r="CL173" i="23" s="1"/>
  <c r="CK173" i="23"/>
  <c r="CM173" i="23" s="1"/>
  <c r="CJ165" i="23"/>
  <c r="CL165" i="23" s="1"/>
  <c r="CK165" i="23"/>
  <c r="CM165" i="23" s="1"/>
  <c r="CJ157" i="23"/>
  <c r="CL157" i="23" s="1"/>
  <c r="CK157" i="23"/>
  <c r="CM157" i="23" s="1"/>
  <c r="CJ149" i="23"/>
  <c r="CL149" i="23" s="1"/>
  <c r="CK149" i="23"/>
  <c r="CM149" i="23" s="1"/>
  <c r="CJ141" i="23"/>
  <c r="CL141" i="23" s="1"/>
  <c r="CK141" i="23"/>
  <c r="CM141" i="23" s="1"/>
  <c r="CJ133" i="23"/>
  <c r="CL133" i="23" s="1"/>
  <c r="CK133" i="23"/>
  <c r="CM133" i="23" s="1"/>
  <c r="CJ125" i="23"/>
  <c r="CL125" i="23" s="1"/>
  <c r="CK125" i="23"/>
  <c r="CM125" i="23" s="1"/>
  <c r="CJ117" i="23"/>
  <c r="CL117" i="23" s="1"/>
  <c r="CK117" i="23"/>
  <c r="CM117" i="23" s="1"/>
  <c r="CJ109" i="23"/>
  <c r="CL109" i="23" s="1"/>
  <c r="CK109" i="23"/>
  <c r="CM109" i="23" s="1"/>
  <c r="CJ101" i="23"/>
  <c r="CL101" i="23" s="1"/>
  <c r="CK101" i="23"/>
  <c r="CM101" i="23" s="1"/>
  <c r="CJ93" i="23"/>
  <c r="CL93" i="23" s="1"/>
  <c r="CK93" i="23"/>
  <c r="CM93" i="23" s="1"/>
  <c r="CJ85" i="23"/>
  <c r="CL85" i="23" s="1"/>
  <c r="CK85" i="23"/>
  <c r="CM85" i="23" s="1"/>
  <c r="BQ77" i="23"/>
  <c r="BS77" i="23" s="1"/>
  <c r="CJ77" i="23"/>
  <c r="CL77" i="23" s="1"/>
  <c r="CK77" i="23"/>
  <c r="CM77" i="23" s="1"/>
  <c r="BQ69" i="23"/>
  <c r="BS69" i="23" s="1"/>
  <c r="CJ69" i="23"/>
  <c r="CL69" i="23" s="1"/>
  <c r="CK69" i="23"/>
  <c r="CM69" i="23" s="1"/>
  <c r="BR61" i="23"/>
  <c r="BT61" i="23" s="1"/>
  <c r="CJ61" i="23"/>
  <c r="CL61" i="23" s="1"/>
  <c r="CK61" i="23"/>
  <c r="CM61" i="23" s="1"/>
  <c r="CJ53" i="23"/>
  <c r="CL53" i="23" s="1"/>
  <c r="CK53" i="23"/>
  <c r="CM53" i="23" s="1"/>
  <c r="CJ45" i="23"/>
  <c r="CL45" i="23" s="1"/>
  <c r="CK45" i="23"/>
  <c r="CM45" i="23" s="1"/>
  <c r="BQ37" i="23"/>
  <c r="BS37" i="23" s="1"/>
  <c r="CJ37" i="23"/>
  <c r="CL37" i="23" s="1"/>
  <c r="CK37" i="23"/>
  <c r="CM37" i="23" s="1"/>
  <c r="CJ29" i="23"/>
  <c r="CL29" i="23" s="1"/>
  <c r="CK29" i="23"/>
  <c r="CM29" i="23" s="1"/>
  <c r="BR21" i="23"/>
  <c r="BT21" i="23" s="1"/>
  <c r="CJ21" i="23"/>
  <c r="CL21" i="23" s="1"/>
  <c r="CK21" i="23"/>
  <c r="CM21" i="23" s="1"/>
  <c r="CJ13" i="23"/>
  <c r="CL13" i="23" s="1"/>
  <c r="CK13" i="23"/>
  <c r="CM13" i="23" s="1"/>
  <c r="BJ285" i="23"/>
  <c r="CC285" i="23"/>
  <c r="AQ741" i="23"/>
  <c r="CC741" i="23"/>
  <c r="BQ938" i="23"/>
  <c r="BS938" i="23" s="1"/>
  <c r="CJ938" i="23"/>
  <c r="CL938" i="23" s="1"/>
  <c r="CK938" i="23"/>
  <c r="CM938" i="23" s="1"/>
  <c r="BQ882" i="23"/>
  <c r="BS882" i="23" s="1"/>
  <c r="CJ882" i="23"/>
  <c r="CL882" i="23" s="1"/>
  <c r="CK882" i="23"/>
  <c r="CM882" i="23" s="1"/>
  <c r="BR818" i="23"/>
  <c r="BT818" i="23" s="1"/>
  <c r="CJ818" i="23"/>
  <c r="CL818" i="23" s="1"/>
  <c r="CK818" i="23"/>
  <c r="CM818" i="23" s="1"/>
  <c r="L754" i="23"/>
  <c r="N754" i="23" s="1"/>
  <c r="CJ754" i="23"/>
  <c r="CL754" i="23" s="1"/>
  <c r="CK754" i="23"/>
  <c r="CM754" i="23" s="1"/>
  <c r="CJ682" i="23"/>
  <c r="CL682" i="23" s="1"/>
  <c r="CK682" i="23"/>
  <c r="CM682" i="23" s="1"/>
  <c r="AY610" i="23"/>
  <c r="BA610" i="23" s="1"/>
  <c r="CJ610" i="23"/>
  <c r="CL610" i="23" s="1"/>
  <c r="CK610" i="23"/>
  <c r="CM610" i="23" s="1"/>
  <c r="CJ538" i="23"/>
  <c r="CL538" i="23" s="1"/>
  <c r="CK538" i="23"/>
  <c r="CM538" i="23" s="1"/>
  <c r="CJ474" i="23"/>
  <c r="CL474" i="23" s="1"/>
  <c r="CK474" i="23"/>
  <c r="CM474" i="23" s="1"/>
  <c r="CK410" i="23"/>
  <c r="CM410" i="23" s="1"/>
  <c r="CJ410" i="23"/>
  <c r="CL410" i="23" s="1"/>
  <c r="AF354" i="23"/>
  <c r="AH354" i="23" s="1"/>
  <c r="CK354" i="23"/>
  <c r="CM354" i="23" s="1"/>
  <c r="CJ354" i="23"/>
  <c r="CL354" i="23" s="1"/>
  <c r="AE290" i="23"/>
  <c r="AG290" i="23" s="1"/>
  <c r="CK290" i="23"/>
  <c r="CM290" i="23" s="1"/>
  <c r="CJ290" i="23"/>
  <c r="CL290" i="23" s="1"/>
  <c r="AX218" i="23"/>
  <c r="AZ218" i="23" s="1"/>
  <c r="CK218" i="23"/>
  <c r="CM218" i="23" s="1"/>
  <c r="CJ218" i="23"/>
  <c r="CL218" i="23" s="1"/>
  <c r="AX154" i="23"/>
  <c r="AZ154" i="23" s="1"/>
  <c r="CK154" i="23"/>
  <c r="CM154" i="23" s="1"/>
  <c r="CJ154" i="23"/>
  <c r="CL154" i="23" s="1"/>
  <c r="CK82" i="23"/>
  <c r="CM82" i="23" s="1"/>
  <c r="CJ82" i="23"/>
  <c r="CL82" i="23" s="1"/>
  <c r="BQ42" i="23"/>
  <c r="BS42" i="23" s="1"/>
  <c r="CK42" i="23"/>
  <c r="CM42" i="23" s="1"/>
  <c r="CJ42" i="23"/>
  <c r="CL42" i="23" s="1"/>
  <c r="Y97" i="23"/>
  <c r="CD97" i="23"/>
  <c r="O645" i="23"/>
  <c r="CD645" i="23"/>
  <c r="BJ525" i="23"/>
  <c r="CC525" i="23"/>
  <c r="BK1033" i="23"/>
  <c r="CD1033" i="23"/>
  <c r="O421" i="23"/>
  <c r="N549" i="23"/>
  <c r="CC549" i="23"/>
  <c r="BJ849" i="23"/>
  <c r="CC849" i="23"/>
  <c r="O313" i="23"/>
  <c r="CD313" i="23"/>
  <c r="BK377" i="23"/>
  <c r="CD377" i="23"/>
  <c r="N517" i="23"/>
  <c r="CC517" i="23"/>
  <c r="X537" i="23"/>
  <c r="CC537" i="23"/>
  <c r="O549" i="23"/>
  <c r="CD549" i="23"/>
  <c r="O637" i="23"/>
  <c r="CD637" i="23"/>
  <c r="N981" i="23"/>
  <c r="CC981" i="23"/>
  <c r="CC1037" i="23"/>
  <c r="X574" i="23"/>
  <c r="CC574" i="23"/>
  <c r="CJ12" i="23"/>
  <c r="CL12" i="23" s="1"/>
  <c r="CK12" i="23"/>
  <c r="CM12" i="23" s="1"/>
  <c r="AQ709" i="23"/>
  <c r="CC709" i="23"/>
  <c r="BQ906" i="23"/>
  <c r="BS906" i="23" s="1"/>
  <c r="CJ906" i="23"/>
  <c r="CL906" i="23" s="1"/>
  <c r="CK906" i="23"/>
  <c r="CM906" i="23" s="1"/>
  <c r="CJ842" i="23"/>
  <c r="CL842" i="23" s="1"/>
  <c r="CK842" i="23"/>
  <c r="CM842" i="23" s="1"/>
  <c r="AE770" i="23"/>
  <c r="AG770" i="23" s="1"/>
  <c r="CJ770" i="23"/>
  <c r="CL770" i="23" s="1"/>
  <c r="CK770" i="23"/>
  <c r="CM770" i="23" s="1"/>
  <c r="BQ714" i="23"/>
  <c r="BS714" i="23" s="1"/>
  <c r="CJ714" i="23"/>
  <c r="CL714" i="23" s="1"/>
  <c r="CK714" i="23"/>
  <c r="CM714" i="23" s="1"/>
  <c r="AY650" i="23"/>
  <c r="BA650" i="23" s="1"/>
  <c r="CJ650" i="23"/>
  <c r="CL650" i="23" s="1"/>
  <c r="CK650" i="23"/>
  <c r="CM650" i="23" s="1"/>
  <c r="CJ578" i="23"/>
  <c r="CL578" i="23" s="1"/>
  <c r="CK578" i="23"/>
  <c r="CM578" i="23" s="1"/>
  <c r="AY498" i="23"/>
  <c r="BA498" i="23" s="1"/>
  <c r="CJ498" i="23"/>
  <c r="CL498" i="23" s="1"/>
  <c r="CK498" i="23"/>
  <c r="CM498" i="23" s="1"/>
  <c r="AY442" i="23"/>
  <c r="BA442" i="23" s="1"/>
  <c r="CJ442" i="23"/>
  <c r="CL442" i="23" s="1"/>
  <c r="CK442" i="23"/>
  <c r="CM442" i="23" s="1"/>
  <c r="AE378" i="23"/>
  <c r="AG378" i="23" s="1"/>
  <c r="CK378" i="23"/>
  <c r="CM378" i="23" s="1"/>
  <c r="CJ378" i="23"/>
  <c r="CL378" i="23" s="1"/>
  <c r="AF314" i="23"/>
  <c r="CK314" i="23"/>
  <c r="CM314" i="23" s="1"/>
  <c r="CJ314" i="23"/>
  <c r="CL314" i="23" s="1"/>
  <c r="AF250" i="23"/>
  <c r="AH250" i="23" s="1"/>
  <c r="CK250" i="23"/>
  <c r="CM250" i="23" s="1"/>
  <c r="CJ250" i="23"/>
  <c r="CL250" i="23" s="1"/>
  <c r="AE186" i="23"/>
  <c r="AG186" i="23" s="1"/>
  <c r="CK186" i="23"/>
  <c r="CM186" i="23" s="1"/>
  <c r="CJ186" i="23"/>
  <c r="CL186" i="23" s="1"/>
  <c r="AE122" i="23"/>
  <c r="AG122" i="23" s="1"/>
  <c r="CK122" i="23"/>
  <c r="CM122" i="23" s="1"/>
  <c r="CJ122" i="23"/>
  <c r="CL122" i="23" s="1"/>
  <c r="BQ66" i="23"/>
  <c r="BS66" i="23" s="1"/>
  <c r="CK66" i="23"/>
  <c r="CM66" i="23" s="1"/>
  <c r="CJ66" i="23"/>
  <c r="CL66" i="23" s="1"/>
  <c r="O381" i="23"/>
  <c r="CD381" i="23"/>
  <c r="AR733" i="23"/>
  <c r="CD733" i="23"/>
  <c r="AR85" i="23"/>
  <c r="CD85" i="23"/>
  <c r="X505" i="23"/>
  <c r="CC505" i="23"/>
  <c r="BK653" i="23"/>
  <c r="CD653" i="23"/>
  <c r="Y765" i="23"/>
  <c r="CD765" i="23"/>
  <c r="O769" i="23"/>
  <c r="CD769" i="23"/>
  <c r="BK789" i="23"/>
  <c r="CD789" i="23"/>
  <c r="X881" i="23"/>
  <c r="CC881" i="23"/>
  <c r="Y925" i="23"/>
  <c r="CD925" i="23"/>
  <c r="O981" i="23"/>
  <c r="CD981" i="23"/>
  <c r="CK11" i="23"/>
  <c r="CM11" i="23" s="1"/>
  <c r="BR11" i="23"/>
  <c r="CJ11" i="23"/>
  <c r="CL11" i="23" s="1"/>
  <c r="BQ11" i="23"/>
  <c r="CK251" i="23"/>
  <c r="CM251" i="23" s="1"/>
  <c r="CJ251" i="23"/>
  <c r="CL251" i="23" s="1"/>
  <c r="CK147" i="23"/>
  <c r="CM147" i="23" s="1"/>
  <c r="CJ147" i="23"/>
  <c r="CL147" i="23" s="1"/>
  <c r="BE20" i="23"/>
  <c r="BX20" i="23"/>
  <c r="S22" i="23"/>
  <c r="BX22" i="23"/>
  <c r="G24" i="23"/>
  <c r="BX24" i="23"/>
  <c r="G30" i="23"/>
  <c r="BX30" i="23"/>
  <c r="G32" i="23"/>
  <c r="BX32" i="23"/>
  <c r="S36" i="23"/>
  <c r="BX36" i="23"/>
  <c r="AL38" i="23"/>
  <c r="BX38" i="23"/>
  <c r="G42" i="23"/>
  <c r="BX42" i="23"/>
  <c r="S46" i="23"/>
  <c r="BX46" i="23"/>
  <c r="AL50" i="23"/>
  <c r="BX50" i="23"/>
  <c r="AL52" i="23"/>
  <c r="BX52" i="23"/>
  <c r="S60" i="23"/>
  <c r="BX60" i="23"/>
  <c r="S62" i="23"/>
  <c r="BX62" i="23"/>
  <c r="G64" i="23"/>
  <c r="BX64" i="23"/>
  <c r="S68" i="23"/>
  <c r="BX68" i="23"/>
  <c r="AL72" i="23"/>
  <c r="BX72" i="23"/>
  <c r="AL76" i="23"/>
  <c r="BX76" i="23"/>
  <c r="BE78" i="23"/>
  <c r="BX78" i="23"/>
  <c r="BE86" i="23"/>
  <c r="BX86" i="23"/>
  <c r="S90" i="23"/>
  <c r="BX90" i="23"/>
  <c r="AL92" i="23"/>
  <c r="BX92" i="23"/>
  <c r="AL94" i="23"/>
  <c r="BX94" i="23"/>
  <c r="G96" i="23"/>
  <c r="BX96" i="23"/>
  <c r="G98" i="23"/>
  <c r="BX98" i="23"/>
  <c r="BE100" i="23"/>
  <c r="BX100" i="23"/>
  <c r="BE102" i="23"/>
  <c r="BX102" i="23"/>
  <c r="AL104" i="23"/>
  <c r="BX104" i="23"/>
  <c r="AL108" i="23"/>
  <c r="BX108" i="23"/>
  <c r="AL110" i="23"/>
  <c r="BX110" i="23"/>
  <c r="BE114" i="23"/>
  <c r="BX114" i="23"/>
  <c r="BE116" i="23"/>
  <c r="BX116" i="23"/>
  <c r="BE118" i="23"/>
  <c r="BX118" i="23"/>
  <c r="S124" i="23"/>
  <c r="BX124" i="23"/>
  <c r="S126" i="23"/>
  <c r="BX126" i="23"/>
  <c r="BE128" i="23"/>
  <c r="BX128" i="23"/>
  <c r="G132" i="23"/>
  <c r="BX132" i="23"/>
  <c r="BE134" i="23"/>
  <c r="BX134" i="23"/>
  <c r="G136" i="23"/>
  <c r="BX136" i="23"/>
  <c r="G140" i="23"/>
  <c r="BX140" i="23"/>
  <c r="BE142" i="23"/>
  <c r="BX142" i="23"/>
  <c r="S146" i="23"/>
  <c r="BX146" i="23"/>
  <c r="S148" i="23"/>
  <c r="BX148" i="23"/>
  <c r="S150" i="23"/>
  <c r="BX150" i="23"/>
  <c r="G154" i="23"/>
  <c r="BX154" i="23"/>
  <c r="BE156" i="23"/>
  <c r="BX156" i="23"/>
  <c r="G160" i="23"/>
  <c r="BX160" i="23"/>
  <c r="S164" i="23"/>
  <c r="BX164" i="23"/>
  <c r="S166" i="23"/>
  <c r="BX166" i="23"/>
  <c r="G168" i="23"/>
  <c r="BX168" i="23"/>
  <c r="AL172" i="23"/>
  <c r="BX172" i="23"/>
  <c r="S174" i="23"/>
  <c r="BX174" i="23"/>
  <c r="G178" i="23"/>
  <c r="BX178" i="23"/>
  <c r="G180" i="23"/>
  <c r="BX180" i="23"/>
  <c r="S186" i="23"/>
  <c r="BX186" i="23"/>
  <c r="S190" i="23"/>
  <c r="BX190" i="23"/>
  <c r="G194" i="23"/>
  <c r="BX194" i="23"/>
  <c r="AL198" i="23"/>
  <c r="BX198" i="23"/>
  <c r="BE200" i="23"/>
  <c r="BX200" i="23"/>
  <c r="AL206" i="23"/>
  <c r="BX206" i="23"/>
  <c r="G208" i="23"/>
  <c r="BX208" i="23"/>
  <c r="AL210" i="23"/>
  <c r="BX210" i="23"/>
  <c r="BE212" i="23"/>
  <c r="BX212" i="23"/>
  <c r="S214" i="23"/>
  <c r="BX214" i="23"/>
  <c r="AL216" i="23"/>
  <c r="BX216" i="23"/>
  <c r="BE218" i="23"/>
  <c r="BX218" i="23"/>
  <c r="AL220" i="23"/>
  <c r="BX220" i="23"/>
  <c r="AL224" i="23"/>
  <c r="BX224" i="23"/>
  <c r="S230" i="23"/>
  <c r="BX230" i="23"/>
  <c r="S234" i="23"/>
  <c r="BX234" i="23"/>
  <c r="AL236" i="23"/>
  <c r="BX236" i="23"/>
  <c r="AL238" i="23"/>
  <c r="BX238" i="23"/>
  <c r="G242" i="23"/>
  <c r="BX242" i="23"/>
  <c r="BE244" i="23"/>
  <c r="BX244" i="23"/>
  <c r="BE246" i="23"/>
  <c r="BX246" i="23"/>
  <c r="BE248" i="23"/>
  <c r="BX248" i="23"/>
  <c r="S252" i="23"/>
  <c r="BX252" i="23"/>
  <c r="S254" i="23"/>
  <c r="BX254" i="23"/>
  <c r="G260" i="23"/>
  <c r="BX260" i="23"/>
  <c r="BE262" i="23"/>
  <c r="BX262" i="23"/>
  <c r="AL264" i="23"/>
  <c r="BX264" i="23"/>
  <c r="S268" i="23"/>
  <c r="BX268" i="23"/>
  <c r="BE270" i="23"/>
  <c r="BX270" i="23"/>
  <c r="AL272" i="23"/>
  <c r="BX272" i="23"/>
  <c r="AL278" i="23"/>
  <c r="BX278" i="23"/>
  <c r="BE282" i="23"/>
  <c r="BX282" i="23"/>
  <c r="BE286" i="23"/>
  <c r="BX286" i="23"/>
  <c r="G290" i="23"/>
  <c r="BX290" i="23"/>
  <c r="AL294" i="23"/>
  <c r="BX294" i="23"/>
  <c r="AL298" i="23"/>
  <c r="BX298" i="23"/>
  <c r="S302" i="23"/>
  <c r="BX302" i="23"/>
  <c r="S304" i="23"/>
  <c r="BX304" i="23"/>
  <c r="S306" i="23"/>
  <c r="BX306" i="23"/>
  <c r="G314" i="23"/>
  <c r="BX314" i="23"/>
  <c r="G316" i="23"/>
  <c r="BX316" i="23"/>
  <c r="G320" i="23"/>
  <c r="BX320" i="23"/>
  <c r="S324" i="23"/>
  <c r="BX324" i="23"/>
  <c r="AL326" i="23"/>
  <c r="BX326" i="23"/>
  <c r="AL330" i="23"/>
  <c r="BX330" i="23"/>
  <c r="AL334" i="23"/>
  <c r="BX334" i="23"/>
  <c r="AL340" i="23"/>
  <c r="BX340" i="23"/>
  <c r="S344" i="23"/>
  <c r="BX344" i="23"/>
  <c r="S362" i="23"/>
  <c r="BX362" i="23"/>
  <c r="G364" i="23"/>
  <c r="BX364" i="23"/>
  <c r="AL368" i="23"/>
  <c r="BX368" i="23"/>
  <c r="G370" i="23"/>
  <c r="BX370" i="23"/>
  <c r="BE374" i="23"/>
  <c r="BX374" i="23"/>
  <c r="AL376" i="23"/>
  <c r="BX376" i="23"/>
  <c r="AL380" i="23"/>
  <c r="BX380" i="23"/>
  <c r="S388" i="23"/>
  <c r="BX388" i="23"/>
  <c r="AL392" i="23"/>
  <c r="BX392" i="23"/>
  <c r="S394" i="23"/>
  <c r="BX394" i="23"/>
  <c r="BE400" i="23"/>
  <c r="BX400" i="23"/>
  <c r="AL406" i="23"/>
  <c r="BX406" i="23"/>
  <c r="AL408" i="23"/>
  <c r="BX408" i="23"/>
  <c r="AL410" i="23"/>
  <c r="BX410" i="23"/>
  <c r="BE414" i="23"/>
  <c r="BX414" i="23"/>
  <c r="AL418" i="23"/>
  <c r="BX418" i="23"/>
  <c r="AL420" i="23"/>
  <c r="BX420" i="23"/>
  <c r="BE422" i="23"/>
  <c r="BX422" i="23"/>
  <c r="S426" i="23"/>
  <c r="BX426" i="23"/>
  <c r="BE428" i="23"/>
  <c r="BX428" i="23"/>
  <c r="S432" i="23"/>
  <c r="BX432" i="23"/>
  <c r="AL438" i="23"/>
  <c r="BX438" i="23"/>
  <c r="BE442" i="23"/>
  <c r="BX442" i="23"/>
  <c r="BE444" i="23"/>
  <c r="BX444" i="23"/>
  <c r="BE450" i="23"/>
  <c r="BX450" i="23"/>
  <c r="BE452" i="23"/>
  <c r="BX452" i="23"/>
  <c r="BE460" i="23"/>
  <c r="BX460" i="23"/>
  <c r="BE474" i="23"/>
  <c r="BX474" i="23"/>
  <c r="BE476" i="23"/>
  <c r="BX476" i="23"/>
  <c r="BE478" i="23"/>
  <c r="BX478" i="23"/>
  <c r="BE480" i="23"/>
  <c r="BX480" i="23"/>
  <c r="G482" i="23"/>
  <c r="BX482" i="23"/>
  <c r="BE484" i="23"/>
  <c r="BX484" i="23"/>
  <c r="BE488" i="23"/>
  <c r="BX488" i="23"/>
  <c r="BE492" i="23"/>
  <c r="BX492" i="23"/>
  <c r="BE494" i="23"/>
  <c r="BX494" i="23"/>
  <c r="S506" i="23"/>
  <c r="BX506" i="23"/>
  <c r="BE508" i="23"/>
  <c r="BX508" i="23"/>
  <c r="S510" i="23"/>
  <c r="BX510" i="23"/>
  <c r="BE512" i="23"/>
  <c r="BX512" i="23"/>
  <c r="BE514" i="23"/>
  <c r="BX514" i="23"/>
  <c r="BE520" i="23"/>
  <c r="BX520" i="23"/>
  <c r="BE524" i="23"/>
  <c r="BX524" i="23"/>
  <c r="BE526" i="23"/>
  <c r="BX526" i="23"/>
  <c r="S534" i="23"/>
  <c r="BX534" i="23"/>
  <c r="BE540" i="23"/>
  <c r="BX540" i="23"/>
  <c r="S542" i="23"/>
  <c r="BX542" i="23"/>
  <c r="BE544" i="23"/>
  <c r="BX544" i="23"/>
  <c r="AL552" i="23"/>
  <c r="BX552" i="23"/>
  <c r="BE554" i="23"/>
  <c r="BX554" i="23"/>
  <c r="BE556" i="23"/>
  <c r="BX556" i="23"/>
  <c r="BE562" i="23"/>
  <c r="BX562" i="23"/>
  <c r="AL564" i="23"/>
  <c r="BX564" i="23"/>
  <c r="G566" i="23"/>
  <c r="BX566" i="23"/>
  <c r="BE574" i="23"/>
  <c r="BX574" i="23"/>
  <c r="AL592" i="23"/>
  <c r="BX592" i="23"/>
  <c r="BE600" i="23"/>
  <c r="BX600" i="23"/>
  <c r="BE602" i="23"/>
  <c r="BX602" i="23"/>
  <c r="AL616" i="23"/>
  <c r="BX616" i="23"/>
  <c r="G620" i="23"/>
  <c r="BX620" i="23"/>
  <c r="S624" i="23"/>
  <c r="BX624" i="23"/>
  <c r="G628" i="23"/>
  <c r="BX628" i="23"/>
  <c r="AL632" i="23"/>
  <c r="BX632" i="23"/>
  <c r="AL634" i="23"/>
  <c r="BX634" i="23"/>
  <c r="AL638" i="23"/>
  <c r="BX638" i="23"/>
  <c r="BE644" i="23"/>
  <c r="BX644" i="23"/>
  <c r="AL648" i="23"/>
  <c r="BX648" i="23"/>
  <c r="S650" i="23"/>
  <c r="BX650" i="23"/>
  <c r="AL654" i="23"/>
  <c r="BX654" i="23"/>
  <c r="S656" i="23"/>
  <c r="BX656" i="23"/>
  <c r="G660" i="23"/>
  <c r="BX660" i="23"/>
  <c r="S664" i="23"/>
  <c r="BX664" i="23"/>
  <c r="G676" i="23"/>
  <c r="BX676" i="23"/>
  <c r="AL680" i="23"/>
  <c r="BX680" i="23"/>
  <c r="AL682" i="23"/>
  <c r="BX682" i="23"/>
  <c r="S688" i="23"/>
  <c r="BX688" i="23"/>
  <c r="BE698" i="23"/>
  <c r="BX698" i="23"/>
  <c r="BE712" i="23"/>
  <c r="BX712" i="23"/>
  <c r="G728" i="23"/>
  <c r="BX728" i="23"/>
  <c r="BE738" i="23"/>
  <c r="BX738" i="23"/>
  <c r="BE740" i="23"/>
  <c r="BX740" i="23"/>
  <c r="AL742" i="23"/>
  <c r="BX742" i="23"/>
  <c r="BE748" i="23"/>
  <c r="BX748" i="23"/>
  <c r="G752" i="23"/>
  <c r="BX752" i="23"/>
  <c r="BE754" i="23"/>
  <c r="BX754" i="23"/>
  <c r="S758" i="23"/>
  <c r="BX758" i="23"/>
  <c r="G768" i="23"/>
  <c r="BX768" i="23"/>
  <c r="S770" i="23"/>
  <c r="BX770" i="23"/>
  <c r="BE772" i="23"/>
  <c r="BX772" i="23"/>
  <c r="G790" i="23"/>
  <c r="BX790" i="23"/>
  <c r="BE792" i="23"/>
  <c r="BX792" i="23"/>
  <c r="S794" i="23"/>
  <c r="BX794" i="23"/>
  <c r="AL796" i="23"/>
  <c r="BX796" i="23"/>
  <c r="AL800" i="23"/>
  <c r="BX800" i="23"/>
  <c r="G804" i="23"/>
  <c r="BX804" i="23"/>
  <c r="S812" i="23"/>
  <c r="BX812" i="23"/>
  <c r="BE814" i="23"/>
  <c r="BX814" i="23"/>
  <c r="BE818" i="23"/>
  <c r="BX818" i="23"/>
  <c r="S828" i="23"/>
  <c r="BX828" i="23"/>
  <c r="G830" i="23"/>
  <c r="BX830" i="23"/>
  <c r="G832" i="23"/>
  <c r="BX832" i="23"/>
  <c r="AL844" i="23"/>
  <c r="BX844" i="23"/>
  <c r="S846" i="23"/>
  <c r="BX846" i="23"/>
  <c r="BE848" i="23"/>
  <c r="BX848" i="23"/>
  <c r="BE854" i="23"/>
  <c r="BX854" i="23"/>
  <c r="AL856" i="23"/>
  <c r="BX856" i="23"/>
  <c r="AL858" i="23"/>
  <c r="BX858" i="23"/>
  <c r="G864" i="23"/>
  <c r="BX864" i="23"/>
  <c r="S868" i="23"/>
  <c r="BX868" i="23"/>
  <c r="G870" i="23"/>
  <c r="BX870" i="23"/>
  <c r="BE872" i="23"/>
  <c r="BX872" i="23"/>
  <c r="AL876" i="23"/>
  <c r="BX876" i="23"/>
  <c r="G886" i="23"/>
  <c r="BX886" i="23"/>
  <c r="AL888" i="23"/>
  <c r="BX888" i="23"/>
  <c r="S890" i="23"/>
  <c r="BX890" i="23"/>
  <c r="BE894" i="23"/>
  <c r="BX894" i="23"/>
  <c r="BE896" i="23"/>
  <c r="BX896" i="23"/>
  <c r="G898" i="23"/>
  <c r="BX898" i="23"/>
  <c r="G900" i="23"/>
  <c r="BX900" i="23"/>
  <c r="AL904" i="23"/>
  <c r="BX904" i="23"/>
  <c r="G906" i="23"/>
  <c r="BX906" i="23"/>
  <c r="G910" i="23"/>
  <c r="BX910" i="23"/>
  <c r="BE912" i="23"/>
  <c r="BX912" i="23"/>
  <c r="AL914" i="23"/>
  <c r="BX914" i="23"/>
  <c r="AL916" i="23"/>
  <c r="BX916" i="23"/>
  <c r="BE918" i="23"/>
  <c r="BX918" i="23"/>
  <c r="AL920" i="23"/>
  <c r="BX920" i="23"/>
  <c r="S924" i="23"/>
  <c r="BX924" i="23"/>
  <c r="S926" i="23"/>
  <c r="BX926" i="23"/>
  <c r="G928" i="23"/>
  <c r="BX928" i="23"/>
  <c r="AL930" i="23"/>
  <c r="BX930" i="23"/>
  <c r="AL936" i="23"/>
  <c r="BX936" i="23"/>
  <c r="G942" i="23"/>
  <c r="BX942" i="23"/>
  <c r="G948" i="23"/>
  <c r="BX948" i="23"/>
  <c r="AL952" i="23"/>
  <c r="BX952" i="23"/>
  <c r="BE956" i="23"/>
  <c r="BX956" i="23"/>
  <c r="BE958" i="23"/>
  <c r="BX958" i="23"/>
  <c r="AL962" i="23"/>
  <c r="BX962" i="23"/>
  <c r="G966" i="23"/>
  <c r="BX966" i="23"/>
  <c r="BE970" i="23"/>
  <c r="BX970" i="23"/>
  <c r="AL980" i="23"/>
  <c r="BX980" i="23"/>
  <c r="S984" i="23"/>
  <c r="BX984" i="23"/>
  <c r="AL986" i="23"/>
  <c r="BX986" i="23"/>
  <c r="S994" i="23"/>
  <c r="BX994" i="23"/>
  <c r="AL998" i="23"/>
  <c r="BX998" i="23"/>
  <c r="G1000" i="23"/>
  <c r="BX1000" i="23"/>
  <c r="G1002" i="23"/>
  <c r="BX1002" i="23"/>
  <c r="AL1006" i="23"/>
  <c r="BX1006" i="23"/>
  <c r="BE1008" i="23"/>
  <c r="BX1008" i="23"/>
  <c r="S1010" i="23"/>
  <c r="BX1010" i="23"/>
  <c r="AL1014" i="23"/>
  <c r="BX1014" i="23"/>
  <c r="G1016" i="23"/>
  <c r="BX1016" i="23"/>
  <c r="BE1018" i="23"/>
  <c r="BX1018" i="23"/>
  <c r="AL1020" i="23"/>
  <c r="BX1020" i="23"/>
  <c r="S1022" i="23"/>
  <c r="BX1022" i="23"/>
  <c r="AL1024" i="23"/>
  <c r="BX1024" i="23"/>
  <c r="BE1026" i="23"/>
  <c r="BX1026" i="23"/>
  <c r="AL1028" i="23"/>
  <c r="BX1028" i="23"/>
  <c r="BE1030" i="23"/>
  <c r="BX1030" i="23"/>
  <c r="S1032" i="23"/>
  <c r="BX1032" i="23"/>
  <c r="BE1034" i="23"/>
  <c r="BX1034" i="23"/>
  <c r="BE1036" i="23"/>
  <c r="BX1036" i="23"/>
  <c r="BE1038" i="23"/>
  <c r="BX1038" i="23"/>
  <c r="G1042" i="23"/>
  <c r="BX1042" i="23"/>
  <c r="AL1044" i="23"/>
  <c r="BX1044" i="23"/>
  <c r="G1046" i="23"/>
  <c r="BX1046" i="23"/>
  <c r="S1048" i="23"/>
  <c r="BX1048" i="23"/>
  <c r="AL1054" i="23"/>
  <c r="BX1054" i="23"/>
  <c r="BE1056" i="23"/>
  <c r="BX1056" i="23"/>
  <c r="G1058" i="23"/>
  <c r="BX1058" i="23"/>
  <c r="S1060" i="23"/>
  <c r="BX1060" i="23"/>
  <c r="BE1062" i="23"/>
  <c r="BX1062" i="23"/>
  <c r="G1064" i="23"/>
  <c r="BX1064" i="23"/>
  <c r="G1066" i="23"/>
  <c r="BX1066" i="23"/>
  <c r="S1068" i="23"/>
  <c r="BX1068" i="23"/>
  <c r="S1070" i="23"/>
  <c r="BX1070" i="23"/>
  <c r="AL1072" i="23"/>
  <c r="BX1072" i="23"/>
  <c r="G1074" i="23"/>
  <c r="BX1074" i="23"/>
  <c r="S1076" i="23"/>
  <c r="BX1076" i="23"/>
  <c r="BE1078" i="23"/>
  <c r="BX1078" i="23"/>
  <c r="G1082" i="23"/>
  <c r="BX1082" i="23"/>
  <c r="S1084" i="23"/>
  <c r="BX1084" i="23"/>
  <c r="G1086" i="23"/>
  <c r="BX1086" i="23"/>
  <c r="AL1088" i="23"/>
  <c r="BX1088" i="23"/>
  <c r="S1090" i="23"/>
  <c r="BX1090" i="23"/>
  <c r="S1092" i="23"/>
  <c r="BX1092" i="23"/>
  <c r="S1094" i="23"/>
  <c r="BX1094" i="23"/>
  <c r="AL1096" i="23"/>
  <c r="BX1096" i="23"/>
  <c r="S1098" i="23"/>
  <c r="BX1098" i="23"/>
  <c r="S1100" i="23"/>
  <c r="BX1100" i="23"/>
  <c r="G1102" i="23"/>
  <c r="BX1102" i="23"/>
  <c r="BE1104" i="23"/>
  <c r="BX1104" i="23"/>
  <c r="AL1106" i="23"/>
  <c r="BX1106" i="23"/>
  <c r="AL1108" i="23"/>
  <c r="BX1108" i="23"/>
  <c r="BE1112" i="23"/>
  <c r="BX1112" i="23"/>
  <c r="S1114" i="23"/>
  <c r="BX1114" i="23"/>
  <c r="BE1116" i="23"/>
  <c r="BX1116" i="23"/>
  <c r="S1118" i="23"/>
  <c r="BX1118" i="23"/>
  <c r="AL1120" i="23"/>
  <c r="BX1120" i="23"/>
  <c r="BE1122" i="23"/>
  <c r="BX1122" i="23"/>
  <c r="AL1124" i="23"/>
  <c r="BX1124" i="23"/>
  <c r="BE1126" i="23"/>
  <c r="BX1126" i="23"/>
  <c r="S1128" i="23"/>
  <c r="BX1128" i="23"/>
  <c r="AL1130" i="23"/>
  <c r="BX1130" i="23"/>
  <c r="S1132" i="23"/>
  <c r="BX1132" i="23"/>
  <c r="BE1134" i="23"/>
  <c r="BX1134" i="23"/>
  <c r="BE1136" i="23"/>
  <c r="BX1136" i="23"/>
  <c r="AL1138" i="23"/>
  <c r="BX1138" i="23"/>
  <c r="BE1140" i="23"/>
  <c r="BX1140" i="23"/>
  <c r="S1142" i="23"/>
  <c r="BX1142" i="23"/>
  <c r="BE1144" i="23"/>
  <c r="BX1144" i="23"/>
  <c r="S1148" i="23"/>
  <c r="BX1148" i="23"/>
  <c r="S1150" i="23"/>
  <c r="BX1150" i="23"/>
  <c r="S1152" i="23"/>
  <c r="BX1152" i="23"/>
  <c r="AL1156" i="23"/>
  <c r="BX1156" i="23"/>
  <c r="AL1158" i="23"/>
  <c r="BX1158" i="23"/>
  <c r="G1160" i="23"/>
  <c r="BX1160" i="23"/>
  <c r="AL1162" i="23"/>
  <c r="BX1162" i="23"/>
  <c r="AL1166" i="23"/>
  <c r="BX1166" i="23"/>
  <c r="G1168" i="23"/>
  <c r="BX1168" i="23"/>
  <c r="AL1170" i="23"/>
  <c r="BX1170" i="23"/>
  <c r="BE1172" i="23"/>
  <c r="BX1172" i="23"/>
  <c r="S1174" i="23"/>
  <c r="BX1174" i="23"/>
  <c r="G1176" i="23"/>
  <c r="BX1176" i="23"/>
  <c r="S1178" i="23"/>
  <c r="BX1178" i="23"/>
  <c r="S1180" i="23"/>
  <c r="BX1180" i="23"/>
  <c r="AL1182" i="23"/>
  <c r="BX1182" i="23"/>
  <c r="BE1184" i="23"/>
  <c r="BX1184" i="23"/>
  <c r="S1186" i="23"/>
  <c r="BX1186" i="23"/>
  <c r="G1188" i="23"/>
  <c r="BX1188" i="23"/>
  <c r="AL1190" i="23"/>
  <c r="BX1190" i="23"/>
  <c r="S1192" i="23"/>
  <c r="BX1192" i="23"/>
  <c r="S1194" i="23"/>
  <c r="BX1194" i="23"/>
  <c r="G1196" i="23"/>
  <c r="BX1196" i="23"/>
  <c r="AL1198" i="23"/>
  <c r="BX1198" i="23"/>
  <c r="S1202" i="23"/>
  <c r="BX1202" i="23"/>
  <c r="G1204" i="23"/>
  <c r="BX1204" i="23"/>
  <c r="S1206" i="23"/>
  <c r="BX1206" i="23"/>
  <c r="G1208" i="23"/>
  <c r="BX1208" i="23"/>
  <c r="BE1210" i="23"/>
  <c r="BX1210" i="23"/>
  <c r="AH113" i="23"/>
  <c r="AH145" i="23"/>
  <c r="AH177" i="23"/>
  <c r="AH209" i="23"/>
  <c r="AH245" i="23"/>
  <c r="AG305" i="23"/>
  <c r="AH329" i="23"/>
  <c r="AH393" i="23"/>
  <c r="AH453" i="23"/>
  <c r="AG501" i="23"/>
  <c r="AH605" i="23"/>
  <c r="AG649" i="23"/>
  <c r="AH653" i="23"/>
  <c r="AH817" i="23"/>
  <c r="AG214" i="23"/>
  <c r="AG97" i="23"/>
  <c r="AH117" i="23"/>
  <c r="AH149" i="23"/>
  <c r="AG181" i="23"/>
  <c r="AH213" i="23"/>
  <c r="AH261" i="23"/>
  <c r="AG345" i="23"/>
  <c r="AH369" i="23"/>
  <c r="AH429" i="23"/>
  <c r="AH433" i="23"/>
  <c r="AH545" i="23"/>
  <c r="AG589" i="23"/>
  <c r="AH621" i="23"/>
  <c r="AG665" i="23"/>
  <c r="AH693" i="23"/>
  <c r="AG725" i="23"/>
  <c r="AH845" i="23"/>
  <c r="AG941" i="23"/>
  <c r="AG1021" i="23"/>
  <c r="AH314" i="23"/>
  <c r="AG29" i="23"/>
  <c r="AG53" i="23"/>
  <c r="AH93" i="23"/>
  <c r="AH101" i="23"/>
  <c r="AG105" i="23"/>
  <c r="AG121" i="23"/>
  <c r="AG153" i="23"/>
  <c r="AH185" i="23"/>
  <c r="AH221" i="23"/>
  <c r="AG277" i="23"/>
  <c r="AG301" i="23"/>
  <c r="AG645" i="23"/>
  <c r="AG737" i="23"/>
  <c r="AH785" i="23"/>
  <c r="AG873" i="23"/>
  <c r="AH921" i="23"/>
  <c r="AG953" i="23"/>
  <c r="AH1033" i="23"/>
  <c r="AH1073" i="23"/>
  <c r="AG342" i="23"/>
  <c r="AG65" i="23"/>
  <c r="AH125" i="23"/>
  <c r="AH157" i="23"/>
  <c r="AG189" i="23"/>
  <c r="AH225" i="23"/>
  <c r="AG381" i="23"/>
  <c r="AH445" i="23"/>
  <c r="AG509" i="23"/>
  <c r="AG705" i="23"/>
  <c r="AH773" i="23"/>
  <c r="AH781" i="23"/>
  <c r="AG837" i="23"/>
  <c r="AG917" i="23"/>
  <c r="AG957" i="23"/>
  <c r="AH977" i="23"/>
  <c r="AG46" i="23"/>
  <c r="AG150" i="23"/>
  <c r="AH41" i="23"/>
  <c r="AH129" i="23"/>
  <c r="AG161" i="23"/>
  <c r="AH193" i="23"/>
  <c r="AH229" i="23"/>
  <c r="AH253" i="23"/>
  <c r="AG273" i="23"/>
  <c r="AH297" i="23"/>
  <c r="AG337" i="23"/>
  <c r="AG357" i="23"/>
  <c r="AH361" i="23"/>
  <c r="AG401" i="23"/>
  <c r="AH421" i="23"/>
  <c r="AH425" i="23"/>
  <c r="AH525" i="23"/>
  <c r="AG569" i="23"/>
  <c r="AG581" i="23"/>
  <c r="AG597" i="23"/>
  <c r="AH613" i="23"/>
  <c r="AG629" i="23"/>
  <c r="AH869" i="23"/>
  <c r="AH949" i="23"/>
  <c r="AH1041" i="23"/>
  <c r="AG1053" i="23"/>
  <c r="AH21" i="23"/>
  <c r="AH69" i="23"/>
  <c r="AH133" i="23"/>
  <c r="AH165" i="23"/>
  <c r="AH197" i="23"/>
  <c r="AG233" i="23"/>
  <c r="AH293" i="23"/>
  <c r="AG333" i="23"/>
  <c r="AH357" i="23"/>
  <c r="AG377" i="23"/>
  <c r="AH397" i="23"/>
  <c r="AH461" i="23"/>
  <c r="AG489" i="23"/>
  <c r="AG669" i="23"/>
  <c r="AH701" i="23"/>
  <c r="AG717" i="23"/>
  <c r="AG745" i="23"/>
  <c r="AH821" i="23"/>
  <c r="AH929" i="23"/>
  <c r="AH973" i="23"/>
  <c r="AH1013" i="23"/>
  <c r="AG62" i="23"/>
  <c r="AG278" i="23"/>
  <c r="AG406" i="23"/>
  <c r="AH598" i="23"/>
  <c r="AG137" i="23"/>
  <c r="AH169" i="23"/>
  <c r="AH201" i="23"/>
  <c r="AH237" i="23"/>
  <c r="AG309" i="23"/>
  <c r="AG373" i="23"/>
  <c r="AH489" i="23"/>
  <c r="AH517" i="23"/>
  <c r="AG609" i="23"/>
  <c r="AG685" i="23"/>
  <c r="AG713" i="23"/>
  <c r="AG769" i="23"/>
  <c r="AG833" i="23"/>
  <c r="AG905" i="23"/>
  <c r="AG70" i="23"/>
  <c r="AH109" i="23"/>
  <c r="AH141" i="23"/>
  <c r="AH173" i="23"/>
  <c r="AH205" i="23"/>
  <c r="AH241" i="23"/>
  <c r="AG285" i="23"/>
  <c r="AH309" i="23"/>
  <c r="AH353" i="23"/>
  <c r="AH373" i="23"/>
  <c r="AH417" i="23"/>
  <c r="AG437" i="23"/>
  <c r="AG473" i="23"/>
  <c r="AH485" i="23"/>
  <c r="AH501" i="23"/>
  <c r="AH533" i="23"/>
  <c r="AH637" i="23"/>
  <c r="AG653" i="23"/>
  <c r="AH729" i="23"/>
  <c r="AG741" i="23"/>
  <c r="AH789" i="23"/>
  <c r="AG817" i="23"/>
  <c r="AH853" i="23"/>
  <c r="AH857" i="23"/>
  <c r="AH901" i="23"/>
  <c r="AH925" i="23"/>
  <c r="AH981" i="23"/>
  <c r="AH446" i="23"/>
  <c r="G459" i="23"/>
  <c r="S459" i="23"/>
  <c r="AL459" i="23"/>
  <c r="AL521" i="23"/>
  <c r="BE521" i="23"/>
  <c r="BE535" i="23"/>
  <c r="G535" i="23"/>
  <c r="G579" i="23"/>
  <c r="AL579" i="23"/>
  <c r="S579" i="23"/>
  <c r="BE609" i="23"/>
  <c r="S609" i="23"/>
  <c r="G609" i="23"/>
  <c r="AL623" i="23"/>
  <c r="G623" i="23"/>
  <c r="G651" i="23"/>
  <c r="BE651" i="23"/>
  <c r="AL651" i="23"/>
  <c r="S651" i="23"/>
  <c r="BE701" i="23"/>
  <c r="S701" i="23"/>
  <c r="AL701" i="23"/>
  <c r="G701" i="23"/>
  <c r="S717" i="23"/>
  <c r="AL717" i="23"/>
  <c r="G717" i="23"/>
  <c r="BE717" i="23"/>
  <c r="BE733" i="23"/>
  <c r="S733" i="23"/>
  <c r="G733" i="23"/>
  <c r="AL733" i="23"/>
  <c r="S749" i="23"/>
  <c r="BE749" i="23"/>
  <c r="AL749" i="23"/>
  <c r="BE763" i="23"/>
  <c r="G763" i="23"/>
  <c r="G775" i="23"/>
  <c r="AL775" i="23"/>
  <c r="BE775" i="23"/>
  <c r="G789" i="23"/>
  <c r="S789" i="23"/>
  <c r="BE789" i="23"/>
  <c r="G803" i="23"/>
  <c r="AL803" i="23"/>
  <c r="S803" i="23"/>
  <c r="G819" i="23"/>
  <c r="AL819" i="23"/>
  <c r="BE819" i="23"/>
  <c r="S835" i="23"/>
  <c r="G835" i="23"/>
  <c r="AL835" i="23"/>
  <c r="G849" i="23"/>
  <c r="S849" i="23"/>
  <c r="BE849" i="23"/>
  <c r="S887" i="23"/>
  <c r="G887" i="23"/>
  <c r="AL887" i="23"/>
  <c r="BE901" i="23"/>
  <c r="S901" i="23"/>
  <c r="S917" i="23"/>
  <c r="BE917" i="23"/>
  <c r="S951" i="23"/>
  <c r="BE951" i="23"/>
  <c r="S967" i="23"/>
  <c r="BE967" i="23"/>
  <c r="BE977" i="23"/>
  <c r="S977" i="23"/>
  <c r="G977" i="23"/>
  <c r="G985" i="23"/>
  <c r="BE985" i="23"/>
  <c r="AL985" i="23"/>
  <c r="G995" i="23"/>
  <c r="BE995" i="23"/>
  <c r="S995" i="23"/>
  <c r="S1009" i="23"/>
  <c r="G1009" i="23"/>
  <c r="BE1009" i="23"/>
  <c r="G1023" i="23"/>
  <c r="AL1023" i="23"/>
  <c r="S1023" i="23"/>
  <c r="G1035" i="23"/>
  <c r="AL1035" i="23"/>
  <c r="G1045" i="23"/>
  <c r="AL1045" i="23"/>
  <c r="S1045" i="23"/>
  <c r="G1063" i="23"/>
  <c r="BE1063" i="23"/>
  <c r="AL1063" i="23"/>
  <c r="AL1077" i="23"/>
  <c r="G1077" i="23"/>
  <c r="BE1097" i="23"/>
  <c r="S1097" i="23"/>
  <c r="G1109" i="23"/>
  <c r="BE1109" i="23"/>
  <c r="AL1109" i="23"/>
  <c r="BE1125" i="23"/>
  <c r="AL1125" i="23"/>
  <c r="S1125" i="23"/>
  <c r="AL1139" i="23"/>
  <c r="G1139" i="23"/>
  <c r="BE1139" i="23"/>
  <c r="G1171" i="23"/>
  <c r="AL1171" i="23"/>
  <c r="G1181" i="23"/>
  <c r="AL1181" i="23"/>
  <c r="BE1195" i="23"/>
  <c r="S1195" i="23"/>
  <c r="AL1195" i="23"/>
  <c r="S1063" i="23"/>
  <c r="S819" i="23"/>
  <c r="S383" i="23"/>
  <c r="G361" i="23"/>
  <c r="BE361" i="23"/>
  <c r="S373" i="23"/>
  <c r="G373" i="23"/>
  <c r="AL385" i="23"/>
  <c r="S385" i="23"/>
  <c r="S415" i="23"/>
  <c r="BE415" i="23"/>
  <c r="G415" i="23"/>
  <c r="G451" i="23"/>
  <c r="BE451" i="23"/>
  <c r="AL451" i="23"/>
  <c r="G467" i="23"/>
  <c r="S467" i="23"/>
  <c r="BE467" i="23"/>
  <c r="G499" i="23"/>
  <c r="BE499" i="23"/>
  <c r="G513" i="23"/>
  <c r="S513" i="23"/>
  <c r="BE513" i="23"/>
  <c r="G523" i="23"/>
  <c r="BE523" i="23"/>
  <c r="S523" i="23"/>
  <c r="AL523" i="23"/>
  <c r="G555" i="23"/>
  <c r="S555" i="23"/>
  <c r="AL555" i="23"/>
  <c r="BE567" i="23"/>
  <c r="AL567" i="23"/>
  <c r="G567" i="23"/>
  <c r="S567" i="23"/>
  <c r="G631" i="23"/>
  <c r="BE631" i="23"/>
  <c r="AL639" i="23"/>
  <c r="G639" i="23"/>
  <c r="BE653" i="23"/>
  <c r="AL653" i="23"/>
  <c r="G653" i="23"/>
  <c r="G663" i="23"/>
  <c r="AL663" i="23"/>
  <c r="BE663" i="23"/>
  <c r="AL679" i="23"/>
  <c r="G679" i="23"/>
  <c r="BE679" i="23"/>
  <c r="G691" i="23"/>
  <c r="AL691" i="23"/>
  <c r="BE691" i="23"/>
  <c r="G707" i="23"/>
  <c r="AL707" i="23"/>
  <c r="BE707" i="23"/>
  <c r="S707" i="23"/>
  <c r="S721" i="23"/>
  <c r="BE721" i="23"/>
  <c r="G751" i="23"/>
  <c r="BE751" i="23"/>
  <c r="S751" i="23"/>
  <c r="G767" i="23"/>
  <c r="S767" i="23"/>
  <c r="BE767" i="23"/>
  <c r="AL767" i="23"/>
  <c r="AL827" i="23"/>
  <c r="G827" i="23"/>
  <c r="BE827" i="23"/>
  <c r="S827" i="23"/>
  <c r="S855" i="23"/>
  <c r="G855" i="23"/>
  <c r="AL855" i="23"/>
  <c r="BE869" i="23"/>
  <c r="G869" i="23"/>
  <c r="AL869" i="23"/>
  <c r="BE885" i="23"/>
  <c r="S885" i="23"/>
  <c r="G899" i="23"/>
  <c r="AL899" i="23"/>
  <c r="G913" i="23"/>
  <c r="S913" i="23"/>
  <c r="BE913" i="23"/>
  <c r="BE929" i="23"/>
  <c r="S929" i="23"/>
  <c r="AL929" i="23"/>
  <c r="S965" i="23"/>
  <c r="BE965" i="23"/>
  <c r="G981" i="23"/>
  <c r="AL981" i="23"/>
  <c r="BE997" i="23"/>
  <c r="S997" i="23"/>
  <c r="G997" i="23"/>
  <c r="AL997" i="23"/>
  <c r="S1021" i="23"/>
  <c r="G1021" i="23"/>
  <c r="BE1021" i="23"/>
  <c r="AL1021" i="23"/>
  <c r="G1067" i="23"/>
  <c r="AL1067" i="23"/>
  <c r="S1067" i="23"/>
  <c r="BE1085" i="23"/>
  <c r="S1085" i="23"/>
  <c r="G1099" i="23"/>
  <c r="BE1099" i="23"/>
  <c r="AL1099" i="23"/>
  <c r="G1117" i="23"/>
  <c r="AL1117" i="23"/>
  <c r="G1141" i="23"/>
  <c r="AL1141" i="23"/>
  <c r="G1163" i="23"/>
  <c r="AL1163" i="23"/>
  <c r="S1181" i="23"/>
  <c r="BE1117" i="23"/>
  <c r="BE837" i="23"/>
  <c r="AL1161" i="23"/>
  <c r="G1199" i="23"/>
  <c r="BE1163" i="23"/>
  <c r="BE1185" i="23"/>
  <c r="S1141" i="23"/>
  <c r="S989" i="23"/>
  <c r="S1109" i="23"/>
  <c r="S1077" i="23"/>
  <c r="S985" i="23"/>
  <c r="AL943" i="23"/>
  <c r="AL849" i="23"/>
  <c r="S499" i="23"/>
  <c r="G351" i="23"/>
  <c r="S999" i="23"/>
  <c r="BE895" i="23"/>
  <c r="G647" i="23"/>
  <c r="G543" i="23"/>
  <c r="AL433" i="23"/>
  <c r="BE883" i="23"/>
  <c r="BE1131" i="23"/>
  <c r="S859" i="23"/>
  <c r="G335" i="23"/>
  <c r="BE335" i="23"/>
  <c r="S353" i="23"/>
  <c r="G353" i="23"/>
  <c r="G435" i="23"/>
  <c r="BE435" i="23"/>
  <c r="S435" i="23"/>
  <c r="AL479" i="23"/>
  <c r="G479" i="23"/>
  <c r="G515" i="23"/>
  <c r="AL515" i="23"/>
  <c r="BE515" i="23"/>
  <c r="AL527" i="23"/>
  <c r="G527" i="23"/>
  <c r="G539" i="23"/>
  <c r="S539" i="23"/>
  <c r="BE539" i="23"/>
  <c r="AL539" i="23"/>
  <c r="BE545" i="23"/>
  <c r="S545" i="23"/>
  <c r="G601" i="23"/>
  <c r="BE601" i="23"/>
  <c r="AL601" i="23"/>
  <c r="G611" i="23"/>
  <c r="BE611" i="23"/>
  <c r="S611" i="23"/>
  <c r="AL645" i="23"/>
  <c r="BE645" i="23"/>
  <c r="G645" i="23"/>
  <c r="S645" i="23"/>
  <c r="G683" i="23"/>
  <c r="S683" i="23"/>
  <c r="G695" i="23"/>
  <c r="AL695" i="23"/>
  <c r="BE695" i="23"/>
  <c r="G711" i="23"/>
  <c r="BE711" i="23"/>
  <c r="AL711" i="23"/>
  <c r="G727" i="23"/>
  <c r="AL727" i="23"/>
  <c r="S727" i="23"/>
  <c r="G741" i="23"/>
  <c r="BE741" i="23"/>
  <c r="S741" i="23"/>
  <c r="AL757" i="23"/>
  <c r="BE757" i="23"/>
  <c r="S757" i="23"/>
  <c r="S769" i="23"/>
  <c r="BE769" i="23"/>
  <c r="S783" i="23"/>
  <c r="AL783" i="23"/>
  <c r="G783" i="23"/>
  <c r="G797" i="23"/>
  <c r="S797" i="23"/>
  <c r="BE797" i="23"/>
  <c r="AL797" i="23"/>
  <c r="AL811" i="23"/>
  <c r="G811" i="23"/>
  <c r="BE811" i="23"/>
  <c r="S811" i="23"/>
  <c r="BE831" i="23"/>
  <c r="S831" i="23"/>
  <c r="BE871" i="23"/>
  <c r="S871" i="23"/>
  <c r="AL889" i="23"/>
  <c r="G889" i="23"/>
  <c r="BE889" i="23"/>
  <c r="S889" i="23"/>
  <c r="S923" i="23"/>
  <c r="AL923" i="23"/>
  <c r="G923" i="23"/>
  <c r="S933" i="23"/>
  <c r="BE933" i="23"/>
  <c r="BE945" i="23"/>
  <c r="S945" i="23"/>
  <c r="G945" i="23"/>
  <c r="AL945" i="23"/>
  <c r="S959" i="23"/>
  <c r="AL959" i="23"/>
  <c r="G959" i="23"/>
  <c r="BE973" i="23"/>
  <c r="S973" i="23"/>
  <c r="G973" i="23"/>
  <c r="BE1037" i="23"/>
  <c r="S1037" i="23"/>
  <c r="AL1047" i="23"/>
  <c r="G1047" i="23"/>
  <c r="S1047" i="23"/>
  <c r="G1059" i="23"/>
  <c r="S1059" i="23"/>
  <c r="BE1059" i="23"/>
  <c r="G1075" i="23"/>
  <c r="BE1075" i="23"/>
  <c r="AL1075" i="23"/>
  <c r="BE1093" i="23"/>
  <c r="S1093" i="23"/>
  <c r="AL1103" i="23"/>
  <c r="G1103" i="23"/>
  <c r="S1119" i="23"/>
  <c r="BE1119" i="23"/>
  <c r="G1129" i="23"/>
  <c r="AL1129" i="23"/>
  <c r="S1129" i="23"/>
  <c r="G1143" i="23"/>
  <c r="BE1143" i="23"/>
  <c r="AL1143" i="23"/>
  <c r="G1155" i="23"/>
  <c r="AL1155" i="23"/>
  <c r="BE1169" i="23"/>
  <c r="AL1169" i="23"/>
  <c r="S1169" i="23"/>
  <c r="S1179" i="23"/>
  <c r="G1179" i="23"/>
  <c r="BE1179" i="23"/>
  <c r="G1187" i="23"/>
  <c r="BE1187" i="23"/>
  <c r="AL1187" i="23"/>
  <c r="S1187" i="23"/>
  <c r="G1201" i="23"/>
  <c r="AL1201" i="23"/>
  <c r="BE1129" i="23"/>
  <c r="AL1119" i="23"/>
  <c r="S1163" i="23"/>
  <c r="AL995" i="23"/>
  <c r="G553" i="23"/>
  <c r="BE937" i="23"/>
  <c r="AL1085" i="23"/>
  <c r="BE1141" i="23"/>
  <c r="BE1045" i="23"/>
  <c r="S1153" i="23"/>
  <c r="BE1077" i="23"/>
  <c r="S981" i="23"/>
  <c r="BE803" i="23"/>
  <c r="S483" i="23"/>
  <c r="BE887" i="23"/>
  <c r="G723" i="23"/>
  <c r="S529" i="23"/>
  <c r="G417" i="23"/>
  <c r="AL417" i="23"/>
  <c r="BE417" i="23"/>
  <c r="S417" i="23"/>
  <c r="S563" i="23"/>
  <c r="BE563" i="23"/>
  <c r="AL563" i="23"/>
  <c r="S577" i="23"/>
  <c r="BE577" i="23"/>
  <c r="G577" i="23"/>
  <c r="AL577" i="23"/>
  <c r="G635" i="23"/>
  <c r="S635" i="23"/>
  <c r="BE635" i="23"/>
  <c r="G699" i="23"/>
  <c r="AL699" i="23"/>
  <c r="G795" i="23"/>
  <c r="AL795" i="23"/>
  <c r="S795" i="23"/>
  <c r="AL809" i="23"/>
  <c r="S809" i="23"/>
  <c r="AL825" i="23"/>
  <c r="S825" i="23"/>
  <c r="AL843" i="23"/>
  <c r="G843" i="23"/>
  <c r="BE843" i="23"/>
  <c r="AL857" i="23"/>
  <c r="G857" i="23"/>
  <c r="S857" i="23"/>
  <c r="BE903" i="23"/>
  <c r="AL903" i="23"/>
  <c r="S903" i="23"/>
  <c r="BE921" i="23"/>
  <c r="S921" i="23"/>
  <c r="S939" i="23"/>
  <c r="BE939" i="23"/>
  <c r="AL939" i="23"/>
  <c r="S979" i="23"/>
  <c r="BE979" i="23"/>
  <c r="BE987" i="23"/>
  <c r="S987" i="23"/>
  <c r="G999" i="23"/>
  <c r="AL999" i="23"/>
  <c r="G1013" i="23"/>
  <c r="AL1013" i="23"/>
  <c r="S1029" i="23"/>
  <c r="BE1029" i="23"/>
  <c r="G1043" i="23"/>
  <c r="BE1043" i="23"/>
  <c r="AL1043" i="23"/>
  <c r="BE1057" i="23"/>
  <c r="S1057" i="23"/>
  <c r="G1057" i="23"/>
  <c r="AL1071" i="23"/>
  <c r="G1071" i="23"/>
  <c r="BE1071" i="23"/>
  <c r="S1071" i="23"/>
  <c r="G1083" i="23"/>
  <c r="BE1083" i="23"/>
  <c r="S1083" i="23"/>
  <c r="S1095" i="23"/>
  <c r="G1095" i="23"/>
  <c r="BE1095" i="23"/>
  <c r="S1107" i="23"/>
  <c r="BE1107" i="23"/>
  <c r="G1121" i="23"/>
  <c r="AL1121" i="23"/>
  <c r="AL1133" i="23"/>
  <c r="G1133" i="23"/>
  <c r="BE1133" i="23"/>
  <c r="S1133" i="23"/>
  <c r="G1147" i="23"/>
  <c r="AL1147" i="23"/>
  <c r="S1147" i="23"/>
  <c r="S1159" i="23"/>
  <c r="AL1159" i="23"/>
  <c r="G1159" i="23"/>
  <c r="G1177" i="23"/>
  <c r="BE1177" i="23"/>
  <c r="S1177" i="23"/>
  <c r="BE1207" i="23"/>
  <c r="S1207" i="23"/>
  <c r="S1171" i="23"/>
  <c r="S1075" i="23"/>
  <c r="G1017" i="23"/>
  <c r="AL609" i="23"/>
  <c r="AL1199" i="23"/>
  <c r="S1043" i="23"/>
  <c r="AL741" i="23"/>
  <c r="G463" i="23"/>
  <c r="AL1093" i="23"/>
  <c r="S1105" i="23"/>
  <c r="G1037" i="23"/>
  <c r="BE579" i="23"/>
  <c r="S97" i="23"/>
  <c r="BE809" i="23"/>
  <c r="BE1053" i="23"/>
  <c r="S1191" i="23"/>
  <c r="G1085" i="23"/>
  <c r="AL1177" i="23"/>
  <c r="G1125" i="23"/>
  <c r="G1093" i="23"/>
  <c r="S1035" i="23"/>
  <c r="BE1067" i="23"/>
  <c r="BE981" i="23"/>
  <c r="G929" i="23"/>
  <c r="BE835" i="23"/>
  <c r="BE795" i="23"/>
  <c r="AL635" i="23"/>
  <c r="G563" i="23"/>
  <c r="G1195" i="23"/>
  <c r="BE923" i="23"/>
  <c r="BE783" i="23"/>
  <c r="S711" i="23"/>
  <c r="AL513" i="23"/>
  <c r="S1189" i="23"/>
  <c r="S815" i="23"/>
  <c r="AL991" i="23"/>
  <c r="G753" i="23"/>
  <c r="BE225" i="23"/>
  <c r="S225" i="23"/>
  <c r="S315" i="23"/>
  <c r="BE315" i="23"/>
  <c r="G427" i="23"/>
  <c r="AL427" i="23"/>
  <c r="AL497" i="23"/>
  <c r="G497" i="23"/>
  <c r="S497" i="23"/>
  <c r="BE613" i="23"/>
  <c r="AL613" i="23"/>
  <c r="G629" i="23"/>
  <c r="BE629" i="23"/>
  <c r="S629" i="23"/>
  <c r="S669" i="23"/>
  <c r="G669" i="23"/>
  <c r="BE669" i="23"/>
  <c r="AL669" i="23"/>
  <c r="G719" i="23"/>
  <c r="S719" i="23"/>
  <c r="AL719" i="23"/>
  <c r="G735" i="23"/>
  <c r="BE735" i="23"/>
  <c r="AL735" i="23"/>
  <c r="S735" i="23"/>
  <c r="G747" i="23"/>
  <c r="S747" i="23"/>
  <c r="G771" i="23"/>
  <c r="AL771" i="23"/>
  <c r="AL785" i="23"/>
  <c r="G785" i="23"/>
  <c r="G799" i="23"/>
  <c r="AL799" i="23"/>
  <c r="G813" i="23"/>
  <c r="BE813" i="23"/>
  <c r="AL813" i="23"/>
  <c r="G829" i="23"/>
  <c r="BE829" i="23"/>
  <c r="S829" i="23"/>
  <c r="AL845" i="23"/>
  <c r="G845" i="23"/>
  <c r="BE845" i="23"/>
  <c r="S863" i="23"/>
  <c r="BE863" i="23"/>
  <c r="AL875" i="23"/>
  <c r="G875" i="23"/>
  <c r="BE875" i="23"/>
  <c r="S891" i="23"/>
  <c r="BE891" i="23"/>
  <c r="BE931" i="23"/>
  <c r="S931" i="23"/>
  <c r="S943" i="23"/>
  <c r="BE943" i="23"/>
  <c r="S955" i="23"/>
  <c r="G955" i="23"/>
  <c r="AL955" i="23"/>
  <c r="S969" i="23"/>
  <c r="BE969" i="23"/>
  <c r="G1001" i="23"/>
  <c r="AL1001" i="23"/>
  <c r="G1015" i="23"/>
  <c r="AL1015" i="23"/>
  <c r="G1027" i="23"/>
  <c r="BE1027" i="23"/>
  <c r="AL1027" i="23"/>
  <c r="S1027" i="23"/>
  <c r="BE1039" i="23"/>
  <c r="S1039" i="23"/>
  <c r="G1049" i="23"/>
  <c r="AL1049" i="23"/>
  <c r="BE1061" i="23"/>
  <c r="S1061" i="23"/>
  <c r="G1073" i="23"/>
  <c r="AL1073" i="23"/>
  <c r="G1087" i="23"/>
  <c r="BE1087" i="23"/>
  <c r="S1087" i="23"/>
  <c r="BE1101" i="23"/>
  <c r="AL1101" i="23"/>
  <c r="S1101" i="23"/>
  <c r="BE1113" i="23"/>
  <c r="S1113" i="23"/>
  <c r="BE1123" i="23"/>
  <c r="S1123" i="23"/>
  <c r="AL1135" i="23"/>
  <c r="G1135" i="23"/>
  <c r="BE1151" i="23"/>
  <c r="AL1151" i="23"/>
  <c r="S1151" i="23"/>
  <c r="G1165" i="23"/>
  <c r="BE1165" i="23"/>
  <c r="AL1165" i="23"/>
  <c r="S1165" i="23"/>
  <c r="G1173" i="23"/>
  <c r="BE1173" i="23"/>
  <c r="S1173" i="23"/>
  <c r="BE1183" i="23"/>
  <c r="AL1183" i="23"/>
  <c r="S1183" i="23"/>
  <c r="AL1197" i="23"/>
  <c r="G1197" i="23"/>
  <c r="G1209" i="23"/>
  <c r="AL1209" i="23"/>
  <c r="S1209" i="23"/>
  <c r="S393" i="23"/>
  <c r="G393" i="23"/>
  <c r="G443" i="23"/>
  <c r="BE443" i="23"/>
  <c r="G473" i="23"/>
  <c r="AL473" i="23"/>
  <c r="G483" i="23"/>
  <c r="AL483" i="23"/>
  <c r="G507" i="23"/>
  <c r="BE507" i="23"/>
  <c r="AL507" i="23"/>
  <c r="S507" i="23"/>
  <c r="G519" i="23"/>
  <c r="S519" i="23"/>
  <c r="G531" i="23"/>
  <c r="AL531" i="23"/>
  <c r="BE561" i="23"/>
  <c r="S561" i="23"/>
  <c r="AL561" i="23"/>
  <c r="BE591" i="23"/>
  <c r="G591" i="23"/>
  <c r="G619" i="23"/>
  <c r="S619" i="23"/>
  <c r="BE619" i="23"/>
  <c r="AL619" i="23"/>
  <c r="S655" i="23"/>
  <c r="G655" i="23"/>
  <c r="G665" i="23"/>
  <c r="AL665" i="23"/>
  <c r="BE665" i="23"/>
  <c r="G681" i="23"/>
  <c r="AL681" i="23"/>
  <c r="BE681" i="23"/>
  <c r="S681" i="23"/>
  <c r="G743" i="23"/>
  <c r="AL743" i="23"/>
  <c r="S743" i="23"/>
  <c r="G759" i="23"/>
  <c r="BE759" i="23"/>
  <c r="S759" i="23"/>
  <c r="G773" i="23"/>
  <c r="AL773" i="23"/>
  <c r="BE773" i="23"/>
  <c r="BE817" i="23"/>
  <c r="S817" i="23"/>
  <c r="AL833" i="23"/>
  <c r="G833" i="23"/>
  <c r="G847" i="23"/>
  <c r="AL847" i="23"/>
  <c r="BE847" i="23"/>
  <c r="S847" i="23"/>
  <c r="G861" i="23"/>
  <c r="BE861" i="23"/>
  <c r="S861" i="23"/>
  <c r="AL877" i="23"/>
  <c r="G877" i="23"/>
  <c r="BE877" i="23"/>
  <c r="S877" i="23"/>
  <c r="BE925" i="23"/>
  <c r="S925" i="23"/>
  <c r="AL925" i="23"/>
  <c r="BE941" i="23"/>
  <c r="S941" i="23"/>
  <c r="G941" i="23"/>
  <c r="BE957" i="23"/>
  <c r="S957" i="23"/>
  <c r="AL957" i="23"/>
  <c r="AL1011" i="23"/>
  <c r="G1011" i="23"/>
  <c r="BE1011" i="23"/>
  <c r="G1153" i="23"/>
  <c r="AL1153" i="23"/>
  <c r="S1201" i="23"/>
  <c r="BE1191" i="23"/>
  <c r="BE1135" i="23"/>
  <c r="BE1073" i="23"/>
  <c r="S1155" i="23"/>
  <c r="G1123" i="23"/>
  <c r="AL1087" i="23"/>
  <c r="S1015" i="23"/>
  <c r="G1207" i="23"/>
  <c r="AL1097" i="23"/>
  <c r="G1061" i="23"/>
  <c r="S1139" i="23"/>
  <c r="AL977" i="23"/>
  <c r="G825" i="23"/>
  <c r="S775" i="23"/>
  <c r="S691" i="23"/>
  <c r="AL611" i="23"/>
  <c r="BE555" i="23"/>
  <c r="AL443" i="23"/>
  <c r="BE857" i="23"/>
  <c r="G595" i="23"/>
  <c r="BE497" i="23"/>
  <c r="G1025" i="23"/>
  <c r="S705" i="23"/>
  <c r="BE949" i="23"/>
  <c r="G457" i="23"/>
  <c r="BE457" i="23"/>
  <c r="G491" i="23"/>
  <c r="AL491" i="23"/>
  <c r="S491" i="23"/>
  <c r="BE505" i="23"/>
  <c r="G505" i="23"/>
  <c r="S505" i="23"/>
  <c r="AL583" i="23"/>
  <c r="BE583" i="23"/>
  <c r="S583" i="23"/>
  <c r="S589" i="23"/>
  <c r="BE589" i="23"/>
  <c r="G589" i="23"/>
  <c r="BE605" i="23"/>
  <c r="S605" i="23"/>
  <c r="S615" i="23"/>
  <c r="G615" i="23"/>
  <c r="G627" i="23"/>
  <c r="AL627" i="23"/>
  <c r="BE627" i="23"/>
  <c r="S637" i="23"/>
  <c r="BE637" i="23"/>
  <c r="AL637" i="23"/>
  <c r="G675" i="23"/>
  <c r="AL675" i="23"/>
  <c r="S675" i="23"/>
  <c r="AL725" i="23"/>
  <c r="G725" i="23"/>
  <c r="BE725" i="23"/>
  <c r="AL739" i="23"/>
  <c r="G739" i="23"/>
  <c r="AL755" i="23"/>
  <c r="G755" i="23"/>
  <c r="AL791" i="23"/>
  <c r="G791" i="23"/>
  <c r="G805" i="23"/>
  <c r="BE805" i="23"/>
  <c r="S805" i="23"/>
  <c r="G821" i="23"/>
  <c r="BE821" i="23"/>
  <c r="S821" i="23"/>
  <c r="AL821" i="23"/>
  <c r="S853" i="23"/>
  <c r="BE853" i="23"/>
  <c r="AL865" i="23"/>
  <c r="G865" i="23"/>
  <c r="G881" i="23"/>
  <c r="S881" i="23"/>
  <c r="BE881" i="23"/>
  <c r="G895" i="23"/>
  <c r="AL895" i="23"/>
  <c r="AL905" i="23"/>
  <c r="BE905" i="23"/>
  <c r="BE919" i="23"/>
  <c r="S919" i="23"/>
  <c r="G919" i="23"/>
  <c r="AL919" i="23"/>
  <c r="S935" i="23"/>
  <c r="BE935" i="23"/>
  <c r="S947" i="23"/>
  <c r="BE947" i="23"/>
  <c r="BE961" i="23"/>
  <c r="S961" i="23"/>
  <c r="AL961" i="23"/>
  <c r="S975" i="23"/>
  <c r="BE975" i="23"/>
  <c r="AL975" i="23"/>
  <c r="AL989" i="23"/>
  <c r="G989" i="23"/>
  <c r="BE1005" i="23"/>
  <c r="S1005" i="23"/>
  <c r="BE1017" i="23"/>
  <c r="S1017" i="23"/>
  <c r="G1031" i="23"/>
  <c r="S1031" i="23"/>
  <c r="BE1031" i="23"/>
  <c r="S1041" i="23"/>
  <c r="BE1041" i="23"/>
  <c r="G1055" i="23"/>
  <c r="BE1055" i="23"/>
  <c r="AL1055" i="23"/>
  <c r="S1055" i="23"/>
  <c r="BE1069" i="23"/>
  <c r="S1069" i="23"/>
  <c r="G1081" i="23"/>
  <c r="AL1081" i="23"/>
  <c r="BE1091" i="23"/>
  <c r="AL1091" i="23"/>
  <c r="S1091" i="23"/>
  <c r="G1105" i="23"/>
  <c r="AL1105" i="23"/>
  <c r="BE1115" i="23"/>
  <c r="AL1115" i="23"/>
  <c r="S1115" i="23"/>
  <c r="BE1127" i="23"/>
  <c r="S1127" i="23"/>
  <c r="G1137" i="23"/>
  <c r="BE1137" i="23"/>
  <c r="S1137" i="23"/>
  <c r="G1149" i="23"/>
  <c r="S1149" i="23"/>
  <c r="BE1149" i="23"/>
  <c r="G1167" i="23"/>
  <c r="AL1167" i="23"/>
  <c r="BE1203" i="23"/>
  <c r="S1203" i="23"/>
  <c r="BE1155" i="23"/>
  <c r="S1049" i="23"/>
  <c r="S531" i="23"/>
  <c r="G957" i="23"/>
  <c r="S905" i="23"/>
  <c r="G757" i="23"/>
  <c r="BE481" i="23"/>
  <c r="BE449" i="23"/>
  <c r="S449" i="23"/>
  <c r="BE465" i="23"/>
  <c r="G465" i="23"/>
  <c r="G475" i="23"/>
  <c r="AL475" i="23"/>
  <c r="BE475" i="23"/>
  <c r="S489" i="23"/>
  <c r="BE489" i="23"/>
  <c r="G489" i="23"/>
  <c r="AL489" i="23"/>
  <c r="G503" i="23"/>
  <c r="BE503" i="23"/>
  <c r="S537" i="23"/>
  <c r="AL537" i="23"/>
  <c r="G547" i="23"/>
  <c r="AL547" i="23"/>
  <c r="BE547" i="23"/>
  <c r="S547" i="23"/>
  <c r="S585" i="23"/>
  <c r="BE585" i="23"/>
  <c r="S603" i="23"/>
  <c r="BE603" i="23"/>
  <c r="G603" i="23"/>
  <c r="AL603" i="23"/>
  <c r="G643" i="23"/>
  <c r="AL643" i="23"/>
  <c r="BE643" i="23"/>
  <c r="G659" i="23"/>
  <c r="AL659" i="23"/>
  <c r="BE659" i="23"/>
  <c r="BE685" i="23"/>
  <c r="AL685" i="23"/>
  <c r="G697" i="23"/>
  <c r="AL697" i="23"/>
  <c r="BE697" i="23"/>
  <c r="G713" i="23"/>
  <c r="AL713" i="23"/>
  <c r="S713" i="23"/>
  <c r="BE731" i="23"/>
  <c r="G731" i="23"/>
  <c r="BE765" i="23"/>
  <c r="AL765" i="23"/>
  <c r="G765" i="23"/>
  <c r="G779" i="23"/>
  <c r="AL779" i="23"/>
  <c r="AL793" i="23"/>
  <c r="S793" i="23"/>
  <c r="G793" i="23"/>
  <c r="BE793" i="23"/>
  <c r="S807" i="23"/>
  <c r="G807" i="23"/>
  <c r="S823" i="23"/>
  <c r="G823" i="23"/>
  <c r="AL837" i="23"/>
  <c r="S837" i="23"/>
  <c r="BE851" i="23"/>
  <c r="S851" i="23"/>
  <c r="S867" i="23"/>
  <c r="G867" i="23"/>
  <c r="AL867" i="23"/>
  <c r="G879" i="23"/>
  <c r="AL879" i="23"/>
  <c r="BE879" i="23"/>
  <c r="S897" i="23"/>
  <c r="G897" i="23"/>
  <c r="BE897" i="23"/>
  <c r="AL897" i="23"/>
  <c r="G911" i="23"/>
  <c r="AL911" i="23"/>
  <c r="BE911" i="23"/>
  <c r="S927" i="23"/>
  <c r="G927" i="23"/>
  <c r="BE927" i="23"/>
  <c r="AL927" i="23"/>
  <c r="S971" i="23"/>
  <c r="G971" i="23"/>
  <c r="BE971" i="23"/>
  <c r="S983" i="23"/>
  <c r="G983" i="23"/>
  <c r="AL983" i="23"/>
  <c r="S993" i="23"/>
  <c r="G993" i="23"/>
  <c r="AL993" i="23"/>
  <c r="G1007" i="23"/>
  <c r="BE1007" i="23"/>
  <c r="AL1007" i="23"/>
  <c r="S1007" i="23"/>
  <c r="AL1019" i="23"/>
  <c r="G1019" i="23"/>
  <c r="S1019" i="23"/>
  <c r="S1033" i="23"/>
  <c r="G1033" i="23"/>
  <c r="BE1033" i="23"/>
  <c r="S1065" i="23"/>
  <c r="G1065" i="23"/>
  <c r="AL1065" i="23"/>
  <c r="G1079" i="23"/>
  <c r="BE1079" i="23"/>
  <c r="AL1079" i="23"/>
  <c r="S1079" i="23"/>
  <c r="S1089" i="23"/>
  <c r="BE1089" i="23"/>
  <c r="BE1111" i="23"/>
  <c r="AL1111" i="23"/>
  <c r="S1111" i="23"/>
  <c r="G1145" i="23"/>
  <c r="BE1145" i="23"/>
  <c r="S1145" i="23"/>
  <c r="G1157" i="23"/>
  <c r="BE1157" i="23"/>
  <c r="AL1157" i="23"/>
  <c r="G1175" i="23"/>
  <c r="BE1175" i="23"/>
  <c r="AL1175" i="23"/>
  <c r="G1185" i="23"/>
  <c r="AL1185" i="23"/>
  <c r="G1193" i="23"/>
  <c r="S1193" i="23"/>
  <c r="BE1193" i="23"/>
  <c r="G1205" i="23"/>
  <c r="BE1205" i="23"/>
  <c r="S1205" i="23"/>
  <c r="G1115" i="23"/>
  <c r="G1097" i="23"/>
  <c r="G975" i="23"/>
  <c r="G685" i="23"/>
  <c r="G1089" i="23"/>
  <c r="BE855" i="23"/>
  <c r="S679" i="23"/>
  <c r="AL581" i="23"/>
  <c r="S1003" i="23"/>
  <c r="AL915" i="23"/>
  <c r="S1199" i="23"/>
  <c r="BE1171" i="23"/>
  <c r="AL1127" i="23"/>
  <c r="AL1205" i="23"/>
  <c r="AL1149" i="23"/>
  <c r="AL1113" i="23"/>
  <c r="AL1069" i="23"/>
  <c r="AL1009" i="23"/>
  <c r="BE1181" i="23"/>
  <c r="S1117" i="23"/>
  <c r="AL1095" i="23"/>
  <c r="BE1049" i="23"/>
  <c r="S1001" i="23"/>
  <c r="G1119" i="23"/>
  <c r="G961" i="23"/>
  <c r="BE867" i="23"/>
  <c r="S813" i="23"/>
  <c r="AL751" i="23"/>
  <c r="BE675" i="23"/>
  <c r="S601" i="23"/>
  <c r="BE531" i="23"/>
  <c r="AL415" i="23"/>
  <c r="BE1047" i="23"/>
  <c r="BE955" i="23"/>
  <c r="G903" i="23"/>
  <c r="S843" i="23"/>
  <c r="G749" i="23"/>
  <c r="S663" i="23"/>
  <c r="S569" i="23"/>
  <c r="BE953" i="23"/>
  <c r="BE593" i="23"/>
  <c r="BE907" i="23"/>
  <c r="AX546" i="23"/>
  <c r="AZ546" i="23" s="1"/>
  <c r="L650" i="23"/>
  <c r="CC650" i="23" s="1"/>
  <c r="AF66" i="23"/>
  <c r="AX362" i="23"/>
  <c r="AZ362" i="23" s="1"/>
  <c r="AX434" i="23"/>
  <c r="AZ434" i="23" s="1"/>
  <c r="BR634" i="23"/>
  <c r="BT634" i="23" s="1"/>
  <c r="M770" i="23"/>
  <c r="BQ74" i="23"/>
  <c r="BS74" i="23" s="1"/>
  <c r="AY858" i="23"/>
  <c r="BA858" i="23" s="1"/>
  <c r="M34" i="23"/>
  <c r="O34" i="23" s="1"/>
  <c r="BQ90" i="23"/>
  <c r="BS90" i="23" s="1"/>
  <c r="AE42" i="23"/>
  <c r="BQ162" i="23"/>
  <c r="BS162" i="23" s="1"/>
  <c r="BQ482" i="23"/>
  <c r="BS482" i="23" s="1"/>
  <c r="AY98" i="23"/>
  <c r="BA98" i="23" s="1"/>
  <c r="AX170" i="23"/>
  <c r="AZ170" i="23" s="1"/>
  <c r="BQ226" i="23"/>
  <c r="BS226" i="23" s="1"/>
  <c r="L498" i="23"/>
  <c r="AQ498" i="23" s="1"/>
  <c r="AF714" i="23"/>
  <c r="BQ730" i="23"/>
  <c r="BS730" i="23" s="1"/>
  <c r="AX234" i="23"/>
  <c r="AZ234" i="23" s="1"/>
  <c r="BQ290" i="23"/>
  <c r="BS290" i="23" s="1"/>
  <c r="AX298" i="23"/>
  <c r="AZ298" i="23" s="1"/>
  <c r="BR354" i="23"/>
  <c r="BT354" i="23" s="1"/>
  <c r="AE426" i="23"/>
  <c r="AX1209" i="23"/>
  <c r="AZ1209" i="23" s="1"/>
  <c r="AY1209" i="23"/>
  <c r="BA1209" i="23" s="1"/>
  <c r="BR1209" i="23"/>
  <c r="BT1209" i="23" s="1"/>
  <c r="AF1209" i="23"/>
  <c r="M1209" i="23"/>
  <c r="AR1209" i="23" s="1"/>
  <c r="AF1201" i="23"/>
  <c r="M1201" i="23"/>
  <c r="BR1201" i="23"/>
  <c r="BT1201" i="23" s="1"/>
  <c r="L1193" i="23"/>
  <c r="AQ1193" i="23" s="1"/>
  <c r="AY1193" i="23"/>
  <c r="BA1193" i="23" s="1"/>
  <c r="AX1193" i="23"/>
  <c r="AZ1193" i="23" s="1"/>
  <c r="AF1193" i="23"/>
  <c r="M1193" i="23"/>
  <c r="BK1193" i="23" s="1"/>
  <c r="BR1185" i="23"/>
  <c r="BT1185" i="23" s="1"/>
  <c r="L1185" i="23"/>
  <c r="AX1177" i="23"/>
  <c r="AZ1177" i="23" s="1"/>
  <c r="AY1177" i="23"/>
  <c r="BA1177" i="23" s="1"/>
  <c r="AE1177" i="23"/>
  <c r="L1177" i="23"/>
  <c r="BJ1177" i="23" s="1"/>
  <c r="M1177" i="23"/>
  <c r="AF1169" i="23"/>
  <c r="L1169" i="23"/>
  <c r="BQ1169" i="23"/>
  <c r="BS1169" i="23" s="1"/>
  <c r="M1161" i="23"/>
  <c r="AX1161" i="23"/>
  <c r="AZ1161" i="23" s="1"/>
  <c r="AF1161" i="23"/>
  <c r="L1161" i="23"/>
  <c r="BQ1153" i="23"/>
  <c r="BS1153" i="23" s="1"/>
  <c r="M1153" i="23"/>
  <c r="BK1153" i="23" s="1"/>
  <c r="AX1153" i="23"/>
  <c r="AZ1153" i="23" s="1"/>
  <c r="AY1145" i="23"/>
  <c r="BA1145" i="23" s="1"/>
  <c r="AX1145" i="23"/>
  <c r="AZ1145" i="23" s="1"/>
  <c r="M1145" i="23"/>
  <c r="O1145" i="23" s="1"/>
  <c r="L1145" i="23"/>
  <c r="CC1145" i="23" s="1"/>
  <c r="AF1137" i="23"/>
  <c r="M1137" i="23"/>
  <c r="O1137" i="23" s="1"/>
  <c r="BQ1137" i="23"/>
  <c r="BS1137" i="23" s="1"/>
  <c r="AY1137" i="23"/>
  <c r="BA1137" i="23" s="1"/>
  <c r="AE1129" i="23"/>
  <c r="M1129" i="23"/>
  <c r="AY1129" i="23"/>
  <c r="BA1129" i="23" s="1"/>
  <c r="AF1129" i="23"/>
  <c r="L1129" i="23"/>
  <c r="N1129" i="23" s="1"/>
  <c r="AE1121" i="23"/>
  <c r="M1121" i="23"/>
  <c r="CD1121" i="23" s="1"/>
  <c r="AX1121" i="23"/>
  <c r="AZ1121" i="23" s="1"/>
  <c r="BQ1121" i="23"/>
  <c r="BS1121" i="23" s="1"/>
  <c r="AE1113" i="23"/>
  <c r="L1113" i="23"/>
  <c r="BJ1113" i="23" s="1"/>
  <c r="AY1113" i="23"/>
  <c r="BA1113" i="23" s="1"/>
  <c r="BQ1113" i="23"/>
  <c r="BS1113" i="23" s="1"/>
  <c r="AX1113" i="23"/>
  <c r="AZ1113" i="23" s="1"/>
  <c r="AF1113" i="23"/>
  <c r="AE1105" i="23"/>
  <c r="M1105" i="23"/>
  <c r="AY1105" i="23"/>
  <c r="BA1105" i="23" s="1"/>
  <c r="L1105" i="23"/>
  <c r="AQ1105" i="23" s="1"/>
  <c r="AE1097" i="23"/>
  <c r="M1097" i="23"/>
  <c r="O1097" i="23" s="1"/>
  <c r="AY1097" i="23"/>
  <c r="BA1097" i="23" s="1"/>
  <c r="BR1097" i="23"/>
  <c r="BT1097" i="23" s="1"/>
  <c r="BQ1097" i="23"/>
  <c r="BS1097" i="23" s="1"/>
  <c r="AE1089" i="23"/>
  <c r="M1089" i="23"/>
  <c r="AX1089" i="23"/>
  <c r="AZ1089" i="23" s="1"/>
  <c r="AY1089" i="23"/>
  <c r="BA1089" i="23" s="1"/>
  <c r="AF1089" i="23"/>
  <c r="L1089" i="23"/>
  <c r="AE1081" i="23"/>
  <c r="M1081" i="23"/>
  <c r="AY1081" i="23"/>
  <c r="BA1081" i="23" s="1"/>
  <c r="AE1073" i="23"/>
  <c r="L1073" i="23"/>
  <c r="X1073" i="23" s="1"/>
  <c r="AX1073" i="23"/>
  <c r="AZ1073" i="23" s="1"/>
  <c r="BR1073" i="23"/>
  <c r="BT1073" i="23" s="1"/>
  <c r="BQ1073" i="23"/>
  <c r="BS1073" i="23" s="1"/>
  <c r="AY1073" i="23"/>
  <c r="BA1073" i="23" s="1"/>
  <c r="AE1065" i="23"/>
  <c r="M1065" i="23"/>
  <c r="AY1065" i="23"/>
  <c r="BA1065" i="23" s="1"/>
  <c r="AF1065" i="23"/>
  <c r="L1065" i="23"/>
  <c r="BJ1065" i="23" s="1"/>
  <c r="AE1057" i="23"/>
  <c r="L1057" i="23"/>
  <c r="BJ1057" i="23" s="1"/>
  <c r="AX1057" i="23"/>
  <c r="AZ1057" i="23" s="1"/>
  <c r="BR1057" i="23"/>
  <c r="BT1057" i="23" s="1"/>
  <c r="AE1049" i="23"/>
  <c r="M1049" i="23"/>
  <c r="AY1049" i="23"/>
  <c r="BA1049" i="23" s="1"/>
  <c r="BQ1049" i="23"/>
  <c r="BS1049" i="23" s="1"/>
  <c r="AX1049" i="23"/>
  <c r="AZ1049" i="23" s="1"/>
  <c r="AF1049" i="23"/>
  <c r="AE1041" i="23"/>
  <c r="L1041" i="23"/>
  <c r="AX1041" i="23"/>
  <c r="AZ1041" i="23" s="1"/>
  <c r="M1041" i="23"/>
  <c r="AE1033" i="23"/>
  <c r="L1033" i="23"/>
  <c r="CC1033" i="23" s="1"/>
  <c r="AY1033" i="23"/>
  <c r="BA1033" i="23" s="1"/>
  <c r="BQ1033" i="23"/>
  <c r="BS1033" i="23" s="1"/>
  <c r="BR1033" i="23"/>
  <c r="BT1033" i="23" s="1"/>
  <c r="AE1025" i="23"/>
  <c r="L1025" i="23"/>
  <c r="AX1025" i="23"/>
  <c r="AZ1025" i="23" s="1"/>
  <c r="AY1025" i="23"/>
  <c r="BA1025" i="23" s="1"/>
  <c r="AF1025" i="23"/>
  <c r="M1025" i="23"/>
  <c r="AR1025" i="23" s="1"/>
  <c r="AE1017" i="23"/>
  <c r="M1017" i="23"/>
  <c r="BK1017" i="23" s="1"/>
  <c r="AY1017" i="23"/>
  <c r="BA1017" i="23" s="1"/>
  <c r="AF1009" i="23"/>
  <c r="M1009" i="23"/>
  <c r="AY1009" i="23"/>
  <c r="BA1009" i="23" s="1"/>
  <c r="BR1009" i="23"/>
  <c r="BT1009" i="23" s="1"/>
  <c r="BQ1009" i="23"/>
  <c r="BS1009" i="23" s="1"/>
  <c r="AX1009" i="23"/>
  <c r="AZ1009" i="23" s="1"/>
  <c r="AE1001" i="23"/>
  <c r="M1001" i="23"/>
  <c r="AX1001" i="23"/>
  <c r="AZ1001" i="23" s="1"/>
  <c r="AF1001" i="23"/>
  <c r="L1001" i="23"/>
  <c r="N1001" i="23" s="1"/>
  <c r="AE993" i="23"/>
  <c r="L993" i="23"/>
  <c r="BJ993" i="23" s="1"/>
  <c r="AX993" i="23"/>
  <c r="AZ993" i="23" s="1"/>
  <c r="BR993" i="23"/>
  <c r="BT993" i="23" s="1"/>
  <c r="AY985" i="23"/>
  <c r="BA985" i="23" s="1"/>
  <c r="AF985" i="23"/>
  <c r="BR985" i="23"/>
  <c r="BT985" i="23" s="1"/>
  <c r="BQ985" i="23"/>
  <c r="BS985" i="23" s="1"/>
  <c r="AX985" i="23"/>
  <c r="AZ985" i="23" s="1"/>
  <c r="BQ969" i="23"/>
  <c r="BS969" i="23" s="1"/>
  <c r="AY969" i="23"/>
  <c r="BA969" i="23" s="1"/>
  <c r="M969" i="23"/>
  <c r="CD969" i="23" s="1"/>
  <c r="AX969" i="23"/>
  <c r="AZ969" i="23" s="1"/>
  <c r="AF969" i="23"/>
  <c r="AE969" i="23"/>
  <c r="BQ961" i="23"/>
  <c r="BS961" i="23" s="1"/>
  <c r="AY961" i="23"/>
  <c r="BA961" i="23" s="1"/>
  <c r="M961" i="23"/>
  <c r="L961" i="23"/>
  <c r="AE945" i="23"/>
  <c r="M945" i="23"/>
  <c r="AY945" i="23"/>
  <c r="BA945" i="23" s="1"/>
  <c r="L945" i="23"/>
  <c r="BR937" i="23"/>
  <c r="BT937" i="23" s="1"/>
  <c r="AF937" i="23"/>
  <c r="BQ921" i="23"/>
  <c r="BS921" i="23" s="1"/>
  <c r="AX921" i="23"/>
  <c r="AZ921" i="23" s="1"/>
  <c r="M921" i="23"/>
  <c r="Y921" i="23" s="1"/>
  <c r="L921" i="23"/>
  <c r="AE913" i="23"/>
  <c r="BR913" i="23"/>
  <c r="BT913" i="23" s="1"/>
  <c r="L905" i="23"/>
  <c r="N905" i="23" s="1"/>
  <c r="BR905" i="23"/>
  <c r="BT905" i="23" s="1"/>
  <c r="AF905" i="23"/>
  <c r="BQ905" i="23"/>
  <c r="BS905" i="23" s="1"/>
  <c r="L897" i="23"/>
  <c r="CC897" i="23" s="1"/>
  <c r="BQ897" i="23"/>
  <c r="BS897" i="23" s="1"/>
  <c r="AF897" i="23"/>
  <c r="AX897" i="23"/>
  <c r="AZ897" i="23" s="1"/>
  <c r="AY897" i="23"/>
  <c r="BA897" i="23" s="1"/>
  <c r="AE897" i="23"/>
  <c r="AY881" i="23"/>
  <c r="BA881" i="23" s="1"/>
  <c r="AF881" i="23"/>
  <c r="BR881" i="23"/>
  <c r="BT881" i="23" s="1"/>
  <c r="BQ881" i="23"/>
  <c r="BS881" i="23" s="1"/>
  <c r="AX881" i="23"/>
  <c r="AZ881" i="23" s="1"/>
  <c r="AE881" i="23"/>
  <c r="AY873" i="23"/>
  <c r="BA873" i="23" s="1"/>
  <c r="AF873" i="23"/>
  <c r="BR873" i="23"/>
  <c r="BT873" i="23" s="1"/>
  <c r="M873" i="23"/>
  <c r="AR873" i="23" s="1"/>
  <c r="L873" i="23"/>
  <c r="CC873" i="23" s="1"/>
  <c r="BQ865" i="23"/>
  <c r="BS865" i="23" s="1"/>
  <c r="AF865" i="23"/>
  <c r="BQ857" i="23"/>
  <c r="BS857" i="23" s="1"/>
  <c r="AX857" i="23"/>
  <c r="AZ857" i="23" s="1"/>
  <c r="M857" i="23"/>
  <c r="O857" i="23" s="1"/>
  <c r="BQ849" i="23"/>
  <c r="BS849" i="23" s="1"/>
  <c r="AX849" i="23"/>
  <c r="AZ849" i="23" s="1"/>
  <c r="M849" i="23"/>
  <c r="AR849" i="23" s="1"/>
  <c r="BR849" i="23"/>
  <c r="BT849" i="23" s="1"/>
  <c r="AY849" i="23"/>
  <c r="BA849" i="23" s="1"/>
  <c r="AF849" i="23"/>
  <c r="L833" i="23"/>
  <c r="N833" i="23" s="1"/>
  <c r="M833" i="23"/>
  <c r="AR833" i="23" s="1"/>
  <c r="AY833" i="23"/>
  <c r="BA833" i="23" s="1"/>
  <c r="BR833" i="23"/>
  <c r="BT833" i="23" s="1"/>
  <c r="BQ833" i="23"/>
  <c r="BS833" i="23" s="1"/>
  <c r="AX833" i="23"/>
  <c r="AZ833" i="23" s="1"/>
  <c r="M825" i="23"/>
  <c r="L825" i="23"/>
  <c r="AX825" i="23"/>
  <c r="AZ825" i="23" s="1"/>
  <c r="AF825" i="23"/>
  <c r="AE825" i="23"/>
  <c r="M817" i="23"/>
  <c r="L817" i="23"/>
  <c r="AQ817" i="23" s="1"/>
  <c r="AX817" i="23"/>
  <c r="AZ817" i="23" s="1"/>
  <c r="BR817" i="23"/>
  <c r="BT817" i="23" s="1"/>
  <c r="L809" i="23"/>
  <c r="AX809" i="23"/>
  <c r="AZ809" i="23" s="1"/>
  <c r="BQ809" i="23"/>
  <c r="BS809" i="23" s="1"/>
  <c r="AY809" i="23"/>
  <c r="BA809" i="23" s="1"/>
  <c r="AF809" i="23"/>
  <c r="L801" i="23"/>
  <c r="AQ801" i="23" s="1"/>
  <c r="AX801" i="23"/>
  <c r="AZ801" i="23" s="1"/>
  <c r="AF801" i="23"/>
  <c r="AE801" i="23"/>
  <c r="M801" i="23"/>
  <c r="L793" i="23"/>
  <c r="N793" i="23" s="1"/>
  <c r="AX793" i="23"/>
  <c r="AZ793" i="23" s="1"/>
  <c r="M793" i="23"/>
  <c r="O793" i="23" s="1"/>
  <c r="M785" i="23"/>
  <c r="AR785" i="23" s="1"/>
  <c r="AX785" i="23"/>
  <c r="AZ785" i="23" s="1"/>
  <c r="BR785" i="23"/>
  <c r="BT785" i="23" s="1"/>
  <c r="BQ785" i="23"/>
  <c r="BS785" i="23" s="1"/>
  <c r="L769" i="23"/>
  <c r="AQ769" i="23" s="1"/>
  <c r="AX769" i="23"/>
  <c r="AZ769" i="23" s="1"/>
  <c r="BQ769" i="23"/>
  <c r="BS769" i="23" s="1"/>
  <c r="AY769" i="23"/>
  <c r="BA769" i="23" s="1"/>
  <c r="AF769" i="23"/>
  <c r="L761" i="23"/>
  <c r="AX761" i="23"/>
  <c r="AZ761" i="23" s="1"/>
  <c r="AF761" i="23"/>
  <c r="AE761" i="23"/>
  <c r="M761" i="23"/>
  <c r="AR761" i="23" s="1"/>
  <c r="L745" i="23"/>
  <c r="AQ745" i="23" s="1"/>
  <c r="AY745" i="23"/>
  <c r="BA745" i="23" s="1"/>
  <c r="M745" i="23"/>
  <c r="CD745" i="23" s="1"/>
  <c r="L737" i="23"/>
  <c r="AY737" i="23"/>
  <c r="BA737" i="23" s="1"/>
  <c r="BR737" i="23"/>
  <c r="BT737" i="23" s="1"/>
  <c r="BQ737" i="23"/>
  <c r="BS737" i="23" s="1"/>
  <c r="L729" i="23"/>
  <c r="BJ729" i="23" s="1"/>
  <c r="AY729" i="23"/>
  <c r="BA729" i="23" s="1"/>
  <c r="BQ729" i="23"/>
  <c r="BS729" i="23" s="1"/>
  <c r="AX729" i="23"/>
  <c r="AZ729" i="23" s="1"/>
  <c r="AE729" i="23"/>
  <c r="L721" i="23"/>
  <c r="AY721" i="23"/>
  <c r="BA721" i="23" s="1"/>
  <c r="AF721" i="23"/>
  <c r="AE721" i="23"/>
  <c r="M721" i="23"/>
  <c r="O721" i="23" s="1"/>
  <c r="L713" i="23"/>
  <c r="X713" i="23" s="1"/>
  <c r="AY713" i="23"/>
  <c r="BA713" i="23" s="1"/>
  <c r="M713" i="23"/>
  <c r="M705" i="23"/>
  <c r="AY705" i="23"/>
  <c r="BA705" i="23" s="1"/>
  <c r="BR705" i="23"/>
  <c r="BT705" i="23" s="1"/>
  <c r="BQ705" i="23"/>
  <c r="BS705" i="23" s="1"/>
  <c r="L697" i="23"/>
  <c r="X697" i="23" s="1"/>
  <c r="AY697" i="23"/>
  <c r="BA697" i="23" s="1"/>
  <c r="BQ697" i="23"/>
  <c r="BS697" i="23" s="1"/>
  <c r="AX697" i="23"/>
  <c r="AZ697" i="23" s="1"/>
  <c r="AF697" i="23"/>
  <c r="M689" i="23"/>
  <c r="AY689" i="23"/>
  <c r="BA689" i="23" s="1"/>
  <c r="AE689" i="23"/>
  <c r="AF689" i="23"/>
  <c r="L689" i="23"/>
  <c r="L681" i="23"/>
  <c r="N681" i="23" s="1"/>
  <c r="AY681" i="23"/>
  <c r="BA681" i="23" s="1"/>
  <c r="M681" i="23"/>
  <c r="M673" i="23"/>
  <c r="AY673" i="23"/>
  <c r="BA673" i="23" s="1"/>
  <c r="BQ673" i="23"/>
  <c r="BS673" i="23" s="1"/>
  <c r="BR673" i="23"/>
  <c r="BT673" i="23" s="1"/>
  <c r="L665" i="23"/>
  <c r="X665" i="23" s="1"/>
  <c r="AY665" i="23"/>
  <c r="BA665" i="23" s="1"/>
  <c r="BR665" i="23"/>
  <c r="BT665" i="23" s="1"/>
  <c r="AX665" i="23"/>
  <c r="AZ665" i="23" s="1"/>
  <c r="AF665" i="23"/>
  <c r="M657" i="23"/>
  <c r="Y657" i="23" s="1"/>
  <c r="AY657" i="23"/>
  <c r="BA657" i="23" s="1"/>
  <c r="AF657" i="23"/>
  <c r="AE657" i="23"/>
  <c r="L657" i="23"/>
  <c r="AQ657" i="23" s="1"/>
  <c r="L649" i="23"/>
  <c r="AY649" i="23"/>
  <c r="BA649" i="23" s="1"/>
  <c r="M649" i="23"/>
  <c r="L641" i="23"/>
  <c r="BJ641" i="23" s="1"/>
  <c r="AY641" i="23"/>
  <c r="BA641" i="23" s="1"/>
  <c r="BR641" i="23"/>
  <c r="BT641" i="23" s="1"/>
  <c r="BQ641" i="23"/>
  <c r="BS641" i="23" s="1"/>
  <c r="L633" i="23"/>
  <c r="BJ633" i="23" s="1"/>
  <c r="AX633" i="23"/>
  <c r="AZ633" i="23" s="1"/>
  <c r="BQ633" i="23"/>
  <c r="BS633" i="23" s="1"/>
  <c r="AY633" i="23"/>
  <c r="BA633" i="23" s="1"/>
  <c r="AF633" i="23"/>
  <c r="L625" i="23"/>
  <c r="N625" i="23" s="1"/>
  <c r="AX625" i="23"/>
  <c r="AZ625" i="23" s="1"/>
  <c r="AE625" i="23"/>
  <c r="AF625" i="23"/>
  <c r="M625" i="23"/>
  <c r="L617" i="23"/>
  <c r="AX617" i="23"/>
  <c r="AZ617" i="23" s="1"/>
  <c r="M617" i="23"/>
  <c r="BK617" i="23" s="1"/>
  <c r="L609" i="23"/>
  <c r="BJ609" i="23" s="1"/>
  <c r="AX609" i="23"/>
  <c r="AZ609" i="23" s="1"/>
  <c r="BR609" i="23"/>
  <c r="BT609" i="23" s="1"/>
  <c r="BQ609" i="23"/>
  <c r="BS609" i="23" s="1"/>
  <c r="L601" i="23"/>
  <c r="AY601" i="23"/>
  <c r="BA601" i="23" s="1"/>
  <c r="BQ601" i="23"/>
  <c r="BS601" i="23" s="1"/>
  <c r="AX601" i="23"/>
  <c r="AZ601" i="23" s="1"/>
  <c r="AF601" i="23"/>
  <c r="L593" i="23"/>
  <c r="BJ593" i="23" s="1"/>
  <c r="AX593" i="23"/>
  <c r="AZ593" i="23" s="1"/>
  <c r="AF593" i="23"/>
  <c r="AE593" i="23"/>
  <c r="M593" i="23"/>
  <c r="L585" i="23"/>
  <c r="AY585" i="23"/>
  <c r="BA585" i="23" s="1"/>
  <c r="M585" i="23"/>
  <c r="BK585" i="23" s="1"/>
  <c r="L577" i="23"/>
  <c r="BJ577" i="23" s="1"/>
  <c r="AX577" i="23"/>
  <c r="AZ577" i="23" s="1"/>
  <c r="BR577" i="23"/>
  <c r="BT577" i="23" s="1"/>
  <c r="BQ577" i="23"/>
  <c r="BS577" i="23" s="1"/>
  <c r="M569" i="23"/>
  <c r="AY569" i="23"/>
  <c r="BA569" i="23" s="1"/>
  <c r="BQ569" i="23"/>
  <c r="BS569" i="23" s="1"/>
  <c r="AX569" i="23"/>
  <c r="AZ569" i="23" s="1"/>
  <c r="AF569" i="23"/>
  <c r="L561" i="23"/>
  <c r="X561" i="23" s="1"/>
  <c r="AX561" i="23"/>
  <c r="AZ561" i="23" s="1"/>
  <c r="AF561" i="23"/>
  <c r="AE561" i="23"/>
  <c r="M561" i="23"/>
  <c r="M553" i="23"/>
  <c r="O553" i="23" s="1"/>
  <c r="AX553" i="23"/>
  <c r="AZ553" i="23" s="1"/>
  <c r="L553" i="23"/>
  <c r="BJ553" i="23" s="1"/>
  <c r="M545" i="23"/>
  <c r="Y545" i="23" s="1"/>
  <c r="AX545" i="23"/>
  <c r="AZ545" i="23" s="1"/>
  <c r="BR545" i="23"/>
  <c r="BT545" i="23" s="1"/>
  <c r="BQ545" i="23"/>
  <c r="BS545" i="23" s="1"/>
  <c r="M537" i="23"/>
  <c r="AY537" i="23"/>
  <c r="BA537" i="23" s="1"/>
  <c r="BR537" i="23"/>
  <c r="BT537" i="23" s="1"/>
  <c r="AX537" i="23"/>
  <c r="AZ537" i="23" s="1"/>
  <c r="AE537" i="23"/>
  <c r="M529" i="23"/>
  <c r="AR529" i="23" s="1"/>
  <c r="AX529" i="23"/>
  <c r="AZ529" i="23" s="1"/>
  <c r="AE529" i="23"/>
  <c r="AF529" i="23"/>
  <c r="L529" i="23"/>
  <c r="X529" i="23" s="1"/>
  <c r="M521" i="23"/>
  <c r="O521" i="23" s="1"/>
  <c r="AY521" i="23"/>
  <c r="BA521" i="23" s="1"/>
  <c r="L521" i="23"/>
  <c r="X521" i="23" s="1"/>
  <c r="M513" i="23"/>
  <c r="AR513" i="23" s="1"/>
  <c r="AX513" i="23"/>
  <c r="AZ513" i="23" s="1"/>
  <c r="BQ513" i="23"/>
  <c r="BS513" i="23" s="1"/>
  <c r="BR513" i="23"/>
  <c r="BT513" i="23" s="1"/>
  <c r="M505" i="23"/>
  <c r="AR505" i="23" s="1"/>
  <c r="AX505" i="23"/>
  <c r="AZ505" i="23" s="1"/>
  <c r="BQ505" i="23"/>
  <c r="BS505" i="23" s="1"/>
  <c r="AY505" i="23"/>
  <c r="BA505" i="23" s="1"/>
  <c r="AF505" i="23"/>
  <c r="M497" i="23"/>
  <c r="AX497" i="23"/>
  <c r="AZ497" i="23" s="1"/>
  <c r="AF497" i="23"/>
  <c r="AE497" i="23"/>
  <c r="L497" i="23"/>
  <c r="BJ497" i="23" s="1"/>
  <c r="M489" i="23"/>
  <c r="AR489" i="23" s="1"/>
  <c r="AX489" i="23"/>
  <c r="AZ489" i="23" s="1"/>
  <c r="L489" i="23"/>
  <c r="CC489" i="23" s="1"/>
  <c r="M481" i="23"/>
  <c r="AX481" i="23"/>
  <c r="AZ481" i="23" s="1"/>
  <c r="BR481" i="23"/>
  <c r="BT481" i="23" s="1"/>
  <c r="BQ481" i="23"/>
  <c r="BS481" i="23" s="1"/>
  <c r="M473" i="23"/>
  <c r="AR473" i="23" s="1"/>
  <c r="AX473" i="23"/>
  <c r="AZ473" i="23" s="1"/>
  <c r="BR473" i="23"/>
  <c r="BT473" i="23" s="1"/>
  <c r="AY473" i="23"/>
  <c r="BA473" i="23" s="1"/>
  <c r="AF473" i="23"/>
  <c r="M465" i="23"/>
  <c r="AX465" i="23"/>
  <c r="AZ465" i="23" s="1"/>
  <c r="AF465" i="23"/>
  <c r="AE465" i="23"/>
  <c r="L465" i="23"/>
  <c r="X465" i="23" s="1"/>
  <c r="M457" i="23"/>
  <c r="Y457" i="23" s="1"/>
  <c r="AX457" i="23"/>
  <c r="AZ457" i="23" s="1"/>
  <c r="L457" i="23"/>
  <c r="M449" i="23"/>
  <c r="BQ449" i="23"/>
  <c r="BS449" i="23" s="1"/>
  <c r="BR449" i="23"/>
  <c r="BT449" i="23" s="1"/>
  <c r="M441" i="23"/>
  <c r="O441" i="23" s="1"/>
  <c r="BR441" i="23"/>
  <c r="BT441" i="23" s="1"/>
  <c r="BQ441" i="23"/>
  <c r="BS441" i="23" s="1"/>
  <c r="M433" i="23"/>
  <c r="O433" i="23" s="1"/>
  <c r="BR433" i="23"/>
  <c r="BT433" i="23" s="1"/>
  <c r="BQ433" i="23"/>
  <c r="BS433" i="23" s="1"/>
  <c r="M425" i="23"/>
  <c r="BQ425" i="23"/>
  <c r="BS425" i="23" s="1"/>
  <c r="BR425" i="23"/>
  <c r="BT425" i="23" s="1"/>
  <c r="L417" i="23"/>
  <c r="X417" i="23" s="1"/>
  <c r="BR417" i="23"/>
  <c r="BT417" i="23" s="1"/>
  <c r="BQ417" i="23"/>
  <c r="BS417" i="23" s="1"/>
  <c r="L409" i="23"/>
  <c r="BR409" i="23"/>
  <c r="BT409" i="23" s="1"/>
  <c r="BQ409" i="23"/>
  <c r="BS409" i="23" s="1"/>
  <c r="L401" i="23"/>
  <c r="AQ401" i="23" s="1"/>
  <c r="BQ401" i="23"/>
  <c r="BS401" i="23" s="1"/>
  <c r="BR401" i="23"/>
  <c r="BT401" i="23" s="1"/>
  <c r="M393" i="23"/>
  <c r="BR393" i="23"/>
  <c r="BT393" i="23" s="1"/>
  <c r="BQ393" i="23"/>
  <c r="BS393" i="23" s="1"/>
  <c r="L385" i="23"/>
  <c r="BR385" i="23"/>
  <c r="BT385" i="23" s="1"/>
  <c r="BQ385" i="23"/>
  <c r="BS385" i="23" s="1"/>
  <c r="L377" i="23"/>
  <c r="X377" i="23" s="1"/>
  <c r="BR377" i="23"/>
  <c r="BT377" i="23" s="1"/>
  <c r="BQ377" i="23"/>
  <c r="BS377" i="23" s="1"/>
  <c r="L369" i="23"/>
  <c r="AQ369" i="23" s="1"/>
  <c r="BQ369" i="23"/>
  <c r="BS369" i="23" s="1"/>
  <c r="BR369" i="23"/>
  <c r="BT369" i="23" s="1"/>
  <c r="M361" i="23"/>
  <c r="BR361" i="23"/>
  <c r="BT361" i="23" s="1"/>
  <c r="BQ361" i="23"/>
  <c r="BS361" i="23" s="1"/>
  <c r="L353" i="23"/>
  <c r="AQ353" i="23" s="1"/>
  <c r="BR353" i="23"/>
  <c r="BT353" i="23" s="1"/>
  <c r="BQ353" i="23"/>
  <c r="BS353" i="23" s="1"/>
  <c r="L345" i="23"/>
  <c r="BQ345" i="23"/>
  <c r="BS345" i="23" s="1"/>
  <c r="BR345" i="23"/>
  <c r="BT345" i="23" s="1"/>
  <c r="L337" i="23"/>
  <c r="X337" i="23" s="1"/>
  <c r="BR337" i="23"/>
  <c r="BT337" i="23" s="1"/>
  <c r="BQ337" i="23"/>
  <c r="BS337" i="23" s="1"/>
  <c r="L329" i="23"/>
  <c r="X329" i="23" s="1"/>
  <c r="BR329" i="23"/>
  <c r="BT329" i="23" s="1"/>
  <c r="BQ329" i="23"/>
  <c r="BS329" i="23" s="1"/>
  <c r="L321" i="23"/>
  <c r="BR321" i="23"/>
  <c r="BT321" i="23" s="1"/>
  <c r="BQ321" i="23"/>
  <c r="BS321" i="23" s="1"/>
  <c r="L313" i="23"/>
  <c r="X313" i="23" s="1"/>
  <c r="BR313" i="23"/>
  <c r="BT313" i="23" s="1"/>
  <c r="BQ313" i="23"/>
  <c r="BS313" i="23" s="1"/>
  <c r="L305" i="23"/>
  <c r="BJ305" i="23" s="1"/>
  <c r="BR305" i="23"/>
  <c r="BT305" i="23" s="1"/>
  <c r="BQ305" i="23"/>
  <c r="BS305" i="23" s="1"/>
  <c r="L297" i="23"/>
  <c r="AQ297" i="23" s="1"/>
  <c r="BR297" i="23"/>
  <c r="BT297" i="23" s="1"/>
  <c r="BQ297" i="23"/>
  <c r="BS297" i="23" s="1"/>
  <c r="L289" i="23"/>
  <c r="AQ289" i="23" s="1"/>
  <c r="BR289" i="23"/>
  <c r="BT289" i="23" s="1"/>
  <c r="BQ289" i="23"/>
  <c r="BS289" i="23" s="1"/>
  <c r="L281" i="23"/>
  <c r="BR281" i="23"/>
  <c r="BT281" i="23" s="1"/>
  <c r="BQ281" i="23"/>
  <c r="BS281" i="23" s="1"/>
  <c r="L273" i="23"/>
  <c r="N273" i="23" s="1"/>
  <c r="BR273" i="23"/>
  <c r="BT273" i="23" s="1"/>
  <c r="BQ273" i="23"/>
  <c r="BS273" i="23" s="1"/>
  <c r="L265" i="23"/>
  <c r="N265" i="23" s="1"/>
  <c r="BR265" i="23"/>
  <c r="BT265" i="23" s="1"/>
  <c r="BQ265" i="23"/>
  <c r="BS265" i="23" s="1"/>
  <c r="L257" i="23"/>
  <c r="BR257" i="23"/>
  <c r="BT257" i="23" s="1"/>
  <c r="BQ257" i="23"/>
  <c r="BS257" i="23" s="1"/>
  <c r="E34" i="16"/>
  <c r="Q196" i="16"/>
  <c r="BI50" i="16"/>
  <c r="BJ50" i="16" s="1"/>
  <c r="EO44" i="16"/>
  <c r="EF46" i="16"/>
  <c r="EG46" i="16" s="1"/>
  <c r="CA51" i="16"/>
  <c r="BR35" i="16"/>
  <c r="BS35" i="16" s="1"/>
  <c r="FM41" i="16"/>
  <c r="FN41" i="16" s="1"/>
  <c r="BR40" i="16"/>
  <c r="BS40" i="16" s="1"/>
  <c r="CP41" i="16"/>
  <c r="CQ41" i="16" s="1"/>
  <c r="EO35" i="16"/>
  <c r="BR36" i="16"/>
  <c r="BS36" i="16" s="1"/>
  <c r="DW39" i="16"/>
  <c r="DX39" i="16" s="1"/>
  <c r="BR45" i="16"/>
  <c r="BS45" i="16" s="1"/>
  <c r="FV45" i="16"/>
  <c r="FW45" i="16" s="1"/>
  <c r="EO47" i="16"/>
  <c r="AK45" i="16"/>
  <c r="EO52" i="16"/>
  <c r="FV53" i="16"/>
  <c r="FW53" i="16" s="1"/>
  <c r="FV48" i="16"/>
  <c r="FW48" i="16" s="1"/>
  <c r="BR54" i="16"/>
  <c r="BS54" i="16" s="1"/>
  <c r="BR38" i="16"/>
  <c r="BS38" i="16" s="1"/>
  <c r="BR48" i="16"/>
  <c r="BS48" i="16" s="1"/>
  <c r="BR50" i="16"/>
  <c r="BS50" i="16" s="1"/>
  <c r="CY39" i="16"/>
  <c r="CZ39" i="16" s="1"/>
  <c r="FD40" i="16"/>
  <c r="FE40" i="16" s="1"/>
  <c r="FV42" i="16"/>
  <c r="FW42" i="16" s="1"/>
  <c r="FM44" i="16"/>
  <c r="FN44" i="16" s="1"/>
  <c r="BR52" i="16"/>
  <c r="BS52" i="16" s="1"/>
  <c r="AK39" i="16"/>
  <c r="BR39" i="16"/>
  <c r="BS39" i="16" s="1"/>
  <c r="FM52" i="16"/>
  <c r="FN52" i="16" s="1"/>
  <c r="CP50" i="16"/>
  <c r="CQ50" i="16" s="1"/>
  <c r="BR44" i="16"/>
  <c r="BS44" i="16" s="1"/>
  <c r="BR46" i="16"/>
  <c r="BS46" i="16" s="1"/>
  <c r="BR53" i="16"/>
  <c r="BS53" i="16" s="1"/>
  <c r="AK41" i="16"/>
  <c r="CA39" i="16"/>
  <c r="BR51" i="16"/>
  <c r="BS51" i="16" s="1"/>
  <c r="BI39" i="16"/>
  <c r="BJ39" i="16" s="1"/>
  <c r="BI47" i="16"/>
  <c r="BJ47" i="16" s="1"/>
  <c r="CP38" i="16"/>
  <c r="CQ38" i="16" s="1"/>
  <c r="BR41" i="16"/>
  <c r="BS41" i="16" s="1"/>
  <c r="BR42" i="16"/>
  <c r="BS42" i="16" s="1"/>
  <c r="BR43" i="16"/>
  <c r="BS43" i="16" s="1"/>
  <c r="BR47" i="16"/>
  <c r="BS47" i="16" s="1"/>
  <c r="BI41" i="16"/>
  <c r="BJ41" i="16" s="1"/>
  <c r="FD39" i="16"/>
  <c r="FE39" i="16" s="1"/>
  <c r="CP54" i="16"/>
  <c r="CQ54" i="16" s="1"/>
  <c r="EF40" i="16"/>
  <c r="EG40" i="16" s="1"/>
  <c r="DW53" i="16"/>
  <c r="DX53" i="16" s="1"/>
  <c r="CA53" i="16"/>
  <c r="DW48" i="16"/>
  <c r="DX48" i="16" s="1"/>
  <c r="CA45" i="16"/>
  <c r="CY44" i="16"/>
  <c r="CZ44" i="16" s="1"/>
  <c r="DH38" i="16"/>
  <c r="AK50" i="16"/>
  <c r="EO51" i="16"/>
  <c r="CY36" i="16"/>
  <c r="CZ36" i="16" s="1"/>
  <c r="AB40" i="16"/>
  <c r="AB46" i="16"/>
  <c r="CP36" i="16"/>
  <c r="CQ36" i="16" s="1"/>
  <c r="CP44" i="16"/>
  <c r="CQ44" i="16" s="1"/>
  <c r="DH40" i="16"/>
  <c r="FV40" i="16"/>
  <c r="FW40" i="16" s="1"/>
  <c r="CP35" i="16"/>
  <c r="CQ35" i="16" s="1"/>
  <c r="AK51" i="16"/>
  <c r="CA44" i="16"/>
  <c r="CA54" i="16"/>
  <c r="EF54" i="16"/>
  <c r="EG54" i="16" s="1"/>
  <c r="EF45" i="16"/>
  <c r="EG45" i="16" s="1"/>
  <c r="CP40" i="16"/>
  <c r="CQ40" i="16" s="1"/>
  <c r="FM46" i="16"/>
  <c r="FN46" i="16" s="1"/>
  <c r="DW36" i="16"/>
  <c r="DX36" i="16" s="1"/>
  <c r="FD43" i="16"/>
  <c r="FE43" i="16" s="1"/>
  <c r="CA36" i="16"/>
  <c r="CA42" i="16"/>
  <c r="AT36" i="16"/>
  <c r="AT41" i="16"/>
  <c r="AT45" i="16"/>
  <c r="BI45" i="16"/>
  <c r="BJ45" i="16" s="1"/>
  <c r="AT39" i="16"/>
  <c r="EF39" i="16"/>
  <c r="EG39" i="16" s="1"/>
  <c r="EO46" i="16"/>
  <c r="FD42" i="16"/>
  <c r="FE42" i="16" s="1"/>
  <c r="AB35" i="16"/>
  <c r="AK36" i="16"/>
  <c r="AB44" i="16"/>
  <c r="DH39" i="16"/>
  <c r="CY51" i="16"/>
  <c r="CZ51" i="16" s="1"/>
  <c r="CY45" i="16"/>
  <c r="CZ45" i="16" s="1"/>
  <c r="FV36" i="16"/>
  <c r="FW36" i="16" s="1"/>
  <c r="BI38" i="16"/>
  <c r="BJ38" i="16" s="1"/>
  <c r="CY53" i="16"/>
  <c r="CZ53" i="16" s="1"/>
  <c r="CP52" i="16"/>
  <c r="CQ52" i="16" s="1"/>
  <c r="DH50" i="16"/>
  <c r="FM51" i="16"/>
  <c r="FN51" i="16" s="1"/>
  <c r="CA50" i="16"/>
  <c r="CY50" i="16"/>
  <c r="CZ50" i="16" s="1"/>
  <c r="DH51" i="16"/>
  <c r="CP47" i="16"/>
  <c r="CQ47" i="16" s="1"/>
  <c r="FD46" i="16"/>
  <c r="FE46" i="16" s="1"/>
  <c r="DH43" i="16"/>
  <c r="AT54" i="16"/>
  <c r="AB38" i="16"/>
  <c r="AB42" i="16"/>
  <c r="BI51" i="16"/>
  <c r="BJ51" i="16" s="1"/>
  <c r="AK42" i="16"/>
  <c r="CA38" i="16"/>
  <c r="DH54" i="16"/>
  <c r="CY42" i="16"/>
  <c r="CZ42" i="16" s="1"/>
  <c r="AK52" i="16"/>
  <c r="AT47" i="16"/>
  <c r="CY54" i="16"/>
  <c r="CZ54" i="16" s="1"/>
  <c r="BI42" i="16"/>
  <c r="BJ42" i="16" s="1"/>
  <c r="DH44" i="16"/>
  <c r="FD50" i="16"/>
  <c r="FE50" i="16" s="1"/>
  <c r="DW51" i="16"/>
  <c r="DX51" i="16" s="1"/>
  <c r="CA48" i="16"/>
  <c r="FV41" i="16"/>
  <c r="FW41" i="16" s="1"/>
  <c r="FV44" i="16"/>
  <c r="FW44" i="16" s="1"/>
  <c r="CP48" i="16"/>
  <c r="CQ48" i="16" s="1"/>
  <c r="AK38" i="16"/>
  <c r="FV52" i="16"/>
  <c r="FW52" i="16" s="1"/>
  <c r="CY48" i="16"/>
  <c r="CZ48" i="16" s="1"/>
  <c r="DW45" i="16"/>
  <c r="DX45" i="16" s="1"/>
  <c r="DH46" i="16"/>
  <c r="FM35" i="16"/>
  <c r="FN35" i="16" s="1"/>
  <c r="AT50" i="16"/>
  <c r="AB48" i="16"/>
  <c r="AK46" i="16"/>
  <c r="CP43" i="16"/>
  <c r="CQ43" i="16" s="1"/>
  <c r="EF51" i="16"/>
  <c r="EG51" i="16" s="1"/>
  <c r="EF50" i="16"/>
  <c r="EG50" i="16" s="1"/>
  <c r="DW42" i="16"/>
  <c r="DX42" i="16" s="1"/>
  <c r="DW50" i="16"/>
  <c r="DX50" i="16" s="1"/>
  <c r="EO39" i="16"/>
  <c r="FV47" i="16"/>
  <c r="FW47" i="16" s="1"/>
  <c r="FM47" i="16"/>
  <c r="FN47" i="16" s="1"/>
  <c r="FD38" i="16"/>
  <c r="FE38" i="16" s="1"/>
  <c r="FM39" i="16"/>
  <c r="FN39" i="16" s="1"/>
  <c r="AB54" i="16"/>
  <c r="EO40" i="16"/>
  <c r="EO41" i="16"/>
  <c r="BI53" i="16"/>
  <c r="BJ53" i="16" s="1"/>
  <c r="AT53" i="16"/>
  <c r="AB52" i="16"/>
  <c r="AK47" i="16"/>
  <c r="EF38" i="16"/>
  <c r="EG38" i="16" s="1"/>
  <c r="AK43" i="16"/>
  <c r="EF43" i="16"/>
  <c r="EG43" i="16" s="1"/>
  <c r="DW38" i="16"/>
  <c r="DX38" i="16" s="1"/>
  <c r="FV51" i="16"/>
  <c r="FW51" i="16" s="1"/>
  <c r="BI36" i="16"/>
  <c r="BJ36" i="16" s="1"/>
  <c r="BI46" i="16"/>
  <c r="BJ46" i="16" s="1"/>
  <c r="AT43" i="16"/>
  <c r="FM40" i="16"/>
  <c r="FN40" i="16" s="1"/>
  <c r="CP53" i="16"/>
  <c r="CQ53" i="16" s="1"/>
  <c r="DW54" i="16"/>
  <c r="DX54" i="16" s="1"/>
  <c r="CY38" i="16"/>
  <c r="CZ38" i="16" s="1"/>
  <c r="AB51" i="16"/>
  <c r="BI43" i="16"/>
  <c r="BJ43" i="16" s="1"/>
  <c r="FD54" i="16"/>
  <c r="FE54" i="16" s="1"/>
  <c r="AB53" i="16"/>
  <c r="FD36" i="16"/>
  <c r="FE36" i="16" s="1"/>
  <c r="CP46" i="16"/>
  <c r="CQ46" i="16" s="1"/>
  <c r="CY35" i="16"/>
  <c r="CZ35" i="16" s="1"/>
  <c r="EF42" i="16"/>
  <c r="EG42" i="16" s="1"/>
  <c r="CY41" i="16"/>
  <c r="CZ41" i="16" s="1"/>
  <c r="FD51" i="16"/>
  <c r="FE51" i="16" s="1"/>
  <c r="AT40" i="16"/>
  <c r="DH35" i="16"/>
  <c r="CY52" i="16"/>
  <c r="CZ52" i="16" s="1"/>
  <c r="CA35" i="16"/>
  <c r="FD45" i="16"/>
  <c r="FE45" i="16" s="1"/>
  <c r="FM53" i="16"/>
  <c r="FN53" i="16" s="1"/>
  <c r="BI40" i="16"/>
  <c r="BJ40" i="16" s="1"/>
  <c r="EF35" i="16"/>
  <c r="EG35" i="16" s="1"/>
  <c r="FM36" i="16"/>
  <c r="FN36" i="16" s="1"/>
  <c r="CA46" i="16"/>
  <c r="FD44" i="16"/>
  <c r="FE44" i="16" s="1"/>
  <c r="EF47" i="16"/>
  <c r="EG47" i="16" s="1"/>
  <c r="DH45" i="16"/>
  <c r="CY46" i="16"/>
  <c r="CZ46" i="16" s="1"/>
  <c r="DW46" i="16"/>
  <c r="DX46" i="16" s="1"/>
  <c r="FV39" i="16"/>
  <c r="FW39" i="16" s="1"/>
  <c r="CY47" i="16"/>
  <c r="CZ47" i="16" s="1"/>
  <c r="DW47" i="16"/>
  <c r="DX47" i="16" s="1"/>
  <c r="FV46" i="16"/>
  <c r="FW46" i="16" s="1"/>
  <c r="FM38" i="16"/>
  <c r="FN38" i="16" s="1"/>
  <c r="AT35" i="16"/>
  <c r="AT52" i="16"/>
  <c r="AT44" i="16"/>
  <c r="AK54" i="16"/>
  <c r="BI44" i="16"/>
  <c r="BJ44" i="16" s="1"/>
  <c r="AT48" i="16"/>
  <c r="AB45" i="16"/>
  <c r="AB43" i="16"/>
  <c r="FD35" i="16"/>
  <c r="FE35" i="16" s="1"/>
  <c r="DW40" i="16"/>
  <c r="DX40" i="16" s="1"/>
  <c r="EO53" i="16"/>
  <c r="EO42" i="16"/>
  <c r="AK53" i="16"/>
  <c r="BI54" i="16"/>
  <c r="BJ54" i="16" s="1"/>
  <c r="EF53" i="16"/>
  <c r="EG53" i="16" s="1"/>
  <c r="CA43" i="16"/>
  <c r="FV38" i="16"/>
  <c r="FW38" i="16" s="1"/>
  <c r="AB36" i="16"/>
  <c r="EO50" i="16"/>
  <c r="DH48" i="16"/>
  <c r="EO54" i="16"/>
  <c r="FM50" i="16"/>
  <c r="FN50" i="16" s="1"/>
  <c r="FM48" i="16"/>
  <c r="FN48" i="16" s="1"/>
  <c r="FD47" i="16"/>
  <c r="FE47" i="16" s="1"/>
  <c r="FD52" i="16"/>
  <c r="FE52" i="16" s="1"/>
  <c r="EO43" i="16"/>
  <c r="DH47" i="16"/>
  <c r="AT46" i="16"/>
  <c r="AT38" i="16"/>
  <c r="EF44" i="16"/>
  <c r="EG44" i="16" s="1"/>
  <c r="DH41" i="16"/>
  <c r="EF48" i="16"/>
  <c r="EG48" i="16" s="1"/>
  <c r="FD48" i="16"/>
  <c r="FE48" i="16" s="1"/>
  <c r="FM43" i="16"/>
  <c r="FN43" i="16" s="1"/>
  <c r="CA41" i="16"/>
  <c r="EF41" i="16"/>
  <c r="EG41" i="16" s="1"/>
  <c r="EF52" i="16"/>
  <c r="EG52" i="16" s="1"/>
  <c r="DH42" i="16"/>
  <c r="CP42" i="16"/>
  <c r="CQ42" i="16" s="1"/>
  <c r="CP45" i="16"/>
  <c r="CQ45" i="16" s="1"/>
  <c r="EO36" i="16"/>
  <c r="DW35" i="16"/>
  <c r="DX35" i="16" s="1"/>
  <c r="FV54" i="16"/>
  <c r="FW54" i="16" s="1"/>
  <c r="BI48" i="16"/>
  <c r="BJ48" i="16" s="1"/>
  <c r="AK35" i="16"/>
  <c r="AK44" i="16"/>
  <c r="BI35" i="16"/>
  <c r="BJ35" i="16" s="1"/>
  <c r="AK40" i="16"/>
  <c r="CY43" i="16"/>
  <c r="CZ43" i="16" s="1"/>
  <c r="AB47" i="16"/>
  <c r="AB39" i="16"/>
  <c r="AB50" i="16"/>
  <c r="AT42" i="16"/>
  <c r="FV43" i="16"/>
  <c r="FW43" i="16" s="1"/>
  <c r="CA40" i="16"/>
  <c r="EO48" i="16"/>
  <c r="FD41" i="16"/>
  <c r="FE41" i="16" s="1"/>
  <c r="EO38" i="16"/>
  <c r="FD53" i="16"/>
  <c r="FE53" i="16" s="1"/>
  <c r="DH36" i="16"/>
  <c r="EO45" i="16"/>
  <c r="EF36" i="16"/>
  <c r="EG36" i="16" s="1"/>
  <c r="AK48" i="16"/>
  <c r="FV35" i="16"/>
  <c r="FW35" i="16" s="1"/>
  <c r="DW52" i="16"/>
  <c r="DX52" i="16" s="1"/>
  <c r="DW44" i="16"/>
  <c r="DX44" i="16" s="1"/>
  <c r="FM54" i="16"/>
  <c r="FN54" i="16" s="1"/>
  <c r="DW41" i="16"/>
  <c r="DX41" i="16" s="1"/>
  <c r="FV50" i="16"/>
  <c r="FW50" i="16" s="1"/>
  <c r="DH52" i="16"/>
  <c r="CP39" i="16"/>
  <c r="CQ39" i="16" s="1"/>
  <c r="CP51" i="16"/>
  <c r="CQ51" i="16" s="1"/>
  <c r="DW43" i="16"/>
  <c r="DX43" i="16" s="1"/>
  <c r="AT51" i="16"/>
  <c r="AB41" i="16"/>
  <c r="FM45" i="16"/>
  <c r="FN45" i="16" s="1"/>
  <c r="CY40" i="16"/>
  <c r="CZ40" i="16" s="1"/>
  <c r="FM42" i="16"/>
  <c r="FN42" i="16" s="1"/>
  <c r="DH53" i="16"/>
  <c r="CA52" i="16"/>
  <c r="BI52" i="16"/>
  <c r="BJ52" i="16" s="1"/>
  <c r="CA47" i="16"/>
  <c r="CW85" i="16"/>
  <c r="AI83" i="16"/>
  <c r="N30" i="81"/>
  <c r="M8" i="81"/>
  <c r="M6" i="81"/>
  <c r="N79" i="81"/>
  <c r="CW86" i="16"/>
  <c r="N57" i="81"/>
  <c r="N55" i="81"/>
  <c r="CE15" i="16"/>
  <c r="CG15" i="16" s="1"/>
  <c r="AX105" i="16"/>
  <c r="DL101" i="16"/>
  <c r="EY64" i="16"/>
  <c r="FA64" i="16" s="1"/>
  <c r="BM57" i="16"/>
  <c r="ES24" i="16"/>
  <c r="EU24" i="16" s="1"/>
  <c r="S181" i="16"/>
  <c r="EL91" i="16"/>
  <c r="BM106" i="16"/>
  <c r="CT102" i="16"/>
  <c r="FH101" i="16"/>
  <c r="Q57" i="16"/>
  <c r="S57" i="16" s="1"/>
  <c r="CK55" i="16"/>
  <c r="FH16" i="16"/>
  <c r="FL335" i="16"/>
  <c r="C7" i="81"/>
  <c r="T7" i="81" s="1"/>
  <c r="N31" i="81"/>
  <c r="M38" i="81"/>
  <c r="M37" i="81"/>
  <c r="AF14" i="23"/>
  <c r="AE22" i="23"/>
  <c r="AX26" i="23"/>
  <c r="AZ26" i="23" s="1"/>
  <c r="BR30" i="23"/>
  <c r="BT30" i="23" s="1"/>
  <c r="M46" i="23"/>
  <c r="L66" i="23"/>
  <c r="AF70" i="23"/>
  <c r="L74" i="23"/>
  <c r="CC74" i="23" s="1"/>
  <c r="AX86" i="23"/>
  <c r="AZ86" i="23" s="1"/>
  <c r="AX90" i="23"/>
  <c r="AZ90" i="23" s="1"/>
  <c r="M470" i="23"/>
  <c r="AR470" i="23" s="1"/>
  <c r="M662" i="23"/>
  <c r="BR674" i="23"/>
  <c r="BT674" i="23" s="1"/>
  <c r="L766" i="23"/>
  <c r="BQ838" i="23"/>
  <c r="BS838" i="23" s="1"/>
  <c r="BQ894" i="23"/>
  <c r="BS894" i="23" s="1"/>
  <c r="AF878" i="23"/>
  <c r="AX878" i="23"/>
  <c r="AZ878" i="23" s="1"/>
  <c r="AF850" i="23"/>
  <c r="AY850" i="23"/>
  <c r="BA850" i="23" s="1"/>
  <c r="BR762" i="23"/>
  <c r="BT762" i="23" s="1"/>
  <c r="L762" i="23"/>
  <c r="M758" i="23"/>
  <c r="O758" i="23" s="1"/>
  <c r="AF758" i="23"/>
  <c r="AF750" i="23"/>
  <c r="M750" i="23"/>
  <c r="Y750" i="23" s="1"/>
  <c r="BR734" i="23"/>
  <c r="BT734" i="23" s="1"/>
  <c r="L734" i="23"/>
  <c r="BR726" i="23"/>
  <c r="BT726" i="23" s="1"/>
  <c r="AF726" i="23"/>
  <c r="M698" i="23"/>
  <c r="Y698" i="23" s="1"/>
  <c r="BQ698" i="23"/>
  <c r="BS698" i="23" s="1"/>
  <c r="M694" i="23"/>
  <c r="AE694" i="23"/>
  <c r="BQ682" i="23"/>
  <c r="BS682" i="23" s="1"/>
  <c r="AY682" i="23"/>
  <c r="BA682" i="23" s="1"/>
  <c r="AF678" i="23"/>
  <c r="BQ678" i="23"/>
  <c r="BS678" i="23" s="1"/>
  <c r="BQ670" i="23"/>
  <c r="BS670" i="23" s="1"/>
  <c r="AF670" i="23"/>
  <c r="M666" i="23"/>
  <c r="AE666" i="23"/>
  <c r="AY642" i="23"/>
  <c r="BA642" i="23" s="1"/>
  <c r="BQ642" i="23"/>
  <c r="BS642" i="23" s="1"/>
  <c r="L642" i="23"/>
  <c r="M634" i="23"/>
  <c r="AX634" i="23"/>
  <c r="AZ634" i="23" s="1"/>
  <c r="M626" i="23"/>
  <c r="AY626" i="23"/>
  <c r="BA626" i="23" s="1"/>
  <c r="AY618" i="23"/>
  <c r="BA618" i="23" s="1"/>
  <c r="AX618" i="23"/>
  <c r="AZ618" i="23" s="1"/>
  <c r="M610" i="23"/>
  <c r="BR610" i="23"/>
  <c r="BT610" i="23" s="1"/>
  <c r="L610" i="23"/>
  <c r="L602" i="23"/>
  <c r="X602" i="23" s="1"/>
  <c r="AY602" i="23"/>
  <c r="BA602" i="23" s="1"/>
  <c r="AY594" i="23"/>
  <c r="BA594" i="23" s="1"/>
  <c r="M594" i="23"/>
  <c r="AY586" i="23"/>
  <c r="BA586" i="23" s="1"/>
  <c r="AX586" i="23"/>
  <c r="AZ586" i="23" s="1"/>
  <c r="M582" i="23"/>
  <c r="BQ582" i="23"/>
  <c r="BS582" i="23" s="1"/>
  <c r="L578" i="23"/>
  <c r="BR578" i="23"/>
  <c r="BT578" i="23" s="1"/>
  <c r="M578" i="23"/>
  <c r="BQ570" i="23"/>
  <c r="BS570" i="23" s="1"/>
  <c r="L570" i="23"/>
  <c r="CC570" i="23" s="1"/>
  <c r="AY570" i="23"/>
  <c r="BA570" i="23" s="1"/>
  <c r="AX562" i="23"/>
  <c r="AZ562" i="23" s="1"/>
  <c r="M562" i="23"/>
  <c r="M554" i="23"/>
  <c r="AR554" i="23" s="1"/>
  <c r="AY554" i="23"/>
  <c r="BA554" i="23" s="1"/>
  <c r="BQ546" i="23"/>
  <c r="BS546" i="23" s="1"/>
  <c r="L546" i="23"/>
  <c r="AY538" i="23"/>
  <c r="BA538" i="23" s="1"/>
  <c r="M538" i="23"/>
  <c r="BQ538" i="23"/>
  <c r="BS538" i="23" s="1"/>
  <c r="AE534" i="23"/>
  <c r="M534" i="23"/>
  <c r="AR534" i="23" s="1"/>
  <c r="L530" i="23"/>
  <c r="CC530" i="23" s="1"/>
  <c r="AX530" i="23"/>
  <c r="AZ530" i="23" s="1"/>
  <c r="BQ522" i="23"/>
  <c r="BS522" i="23" s="1"/>
  <c r="AY522" i="23"/>
  <c r="BA522" i="23" s="1"/>
  <c r="M522" i="23"/>
  <c r="AY514" i="23"/>
  <c r="BA514" i="23" s="1"/>
  <c r="L514" i="23"/>
  <c r="AX490" i="23"/>
  <c r="AZ490" i="23" s="1"/>
  <c r="BR490" i="23"/>
  <c r="BT490" i="23" s="1"/>
  <c r="M490" i="23"/>
  <c r="L482" i="23"/>
  <c r="AX482" i="23"/>
  <c r="AZ482" i="23" s="1"/>
  <c r="M478" i="23"/>
  <c r="CD478" i="23" s="1"/>
  <c r="BR478" i="23"/>
  <c r="BT478" i="23" s="1"/>
  <c r="M474" i="23"/>
  <c r="L474" i="23"/>
  <c r="AQ474" i="23" s="1"/>
  <c r="BQ474" i="23"/>
  <c r="BS474" i="23" s="1"/>
  <c r="AX466" i="23"/>
  <c r="AZ466" i="23" s="1"/>
  <c r="AY466" i="23"/>
  <c r="BA466" i="23" s="1"/>
  <c r="AY458" i="23"/>
  <c r="BA458" i="23" s="1"/>
  <c r="BQ458" i="23"/>
  <c r="BS458" i="23" s="1"/>
  <c r="M458" i="23"/>
  <c r="M450" i="23"/>
  <c r="AX450" i="23"/>
  <c r="AZ450" i="23" s="1"/>
  <c r="BR442" i="23"/>
  <c r="BT442" i="23" s="1"/>
  <c r="L442" i="23"/>
  <c r="X442" i="23" s="1"/>
  <c r="AE418" i="23"/>
  <c r="L418" i="23"/>
  <c r="AQ418" i="23" s="1"/>
  <c r="BR418" i="23"/>
  <c r="BT418" i="23" s="1"/>
  <c r="AX410" i="23"/>
  <c r="AZ410" i="23" s="1"/>
  <c r="BR410" i="23"/>
  <c r="BT410" i="23" s="1"/>
  <c r="AE410" i="23"/>
  <c r="BR394" i="23"/>
  <c r="BT394" i="23" s="1"/>
  <c r="AF394" i="23"/>
  <c r="AE386" i="23"/>
  <c r="AX386" i="23"/>
  <c r="AZ386" i="23" s="1"/>
  <c r="AF378" i="23"/>
  <c r="BQ378" i="23"/>
  <c r="BS378" i="23" s="1"/>
  <c r="AX370" i="23"/>
  <c r="AZ370" i="23" s="1"/>
  <c r="AE370" i="23"/>
  <c r="BR362" i="23"/>
  <c r="BT362" i="23" s="1"/>
  <c r="AF362" i="23"/>
  <c r="AE354" i="23"/>
  <c r="AX354" i="23"/>
  <c r="AZ354" i="23" s="1"/>
  <c r="AE346" i="23"/>
  <c r="BR346" i="23"/>
  <c r="BT346" i="23" s="1"/>
  <c r="AX338" i="23"/>
  <c r="AZ338" i="23" s="1"/>
  <c r="AF338" i="23"/>
  <c r="BR330" i="23"/>
  <c r="BT330" i="23" s="1"/>
  <c r="AE330" i="23"/>
  <c r="AF322" i="23"/>
  <c r="AX322" i="23"/>
  <c r="AZ322" i="23" s="1"/>
  <c r="AE314" i="23"/>
  <c r="BR314" i="23"/>
  <c r="BT314" i="23" s="1"/>
  <c r="AX306" i="23"/>
  <c r="AZ306" i="23" s="1"/>
  <c r="AF306" i="23"/>
  <c r="BR294" i="23"/>
  <c r="BT294" i="23" s="1"/>
  <c r="L294" i="23"/>
  <c r="BJ294" i="23" s="1"/>
  <c r="AX294" i="23"/>
  <c r="AZ294" i="23" s="1"/>
  <c r="AF286" i="23"/>
  <c r="BQ286" i="23"/>
  <c r="BS286" i="23" s="1"/>
  <c r="AX278" i="23"/>
  <c r="AZ278" i="23" s="1"/>
  <c r="BR278" i="23"/>
  <c r="BT278" i="23" s="1"/>
  <c r="L278" i="23"/>
  <c r="BJ278" i="23" s="1"/>
  <c r="BQ270" i="23"/>
  <c r="BS270" i="23" s="1"/>
  <c r="AF270" i="23"/>
  <c r="BR262" i="23"/>
  <c r="BT262" i="23" s="1"/>
  <c r="L262" i="23"/>
  <c r="CC262" i="23" s="1"/>
  <c r="AX262" i="23"/>
  <c r="AZ262" i="23" s="1"/>
  <c r="AE254" i="23"/>
  <c r="BQ254" i="23"/>
  <c r="BS254" i="23" s="1"/>
  <c r="AX246" i="23"/>
  <c r="AZ246" i="23" s="1"/>
  <c r="BR246" i="23"/>
  <c r="BT246" i="23" s="1"/>
  <c r="L246" i="23"/>
  <c r="BQ238" i="23"/>
  <c r="BS238" i="23" s="1"/>
  <c r="AE238" i="23"/>
  <c r="BR230" i="23"/>
  <c r="BT230" i="23" s="1"/>
  <c r="L230" i="23"/>
  <c r="AX230" i="23"/>
  <c r="AZ230" i="23" s="1"/>
  <c r="AE222" i="23"/>
  <c r="BQ222" i="23"/>
  <c r="BS222" i="23" s="1"/>
  <c r="AX214" i="23"/>
  <c r="AZ214" i="23" s="1"/>
  <c r="BR214" i="23"/>
  <c r="BT214" i="23" s="1"/>
  <c r="L214" i="23"/>
  <c r="CC214" i="23" s="1"/>
  <c r="BQ206" i="23"/>
  <c r="BS206" i="23" s="1"/>
  <c r="AF206" i="23"/>
  <c r="BR198" i="23"/>
  <c r="BT198" i="23" s="1"/>
  <c r="L198" i="23"/>
  <c r="N198" i="23" s="1"/>
  <c r="AX198" i="23"/>
  <c r="AZ198" i="23" s="1"/>
  <c r="AE190" i="23"/>
  <c r="BQ190" i="23"/>
  <c r="BS190" i="23" s="1"/>
  <c r="AX182" i="23"/>
  <c r="AZ182" i="23" s="1"/>
  <c r="BR182" i="23"/>
  <c r="BT182" i="23" s="1"/>
  <c r="L182" i="23"/>
  <c r="BQ174" i="23"/>
  <c r="BS174" i="23" s="1"/>
  <c r="AE174" i="23"/>
  <c r="BR166" i="23"/>
  <c r="BT166" i="23" s="1"/>
  <c r="L166" i="23"/>
  <c r="AX166" i="23"/>
  <c r="AZ166" i="23" s="1"/>
  <c r="AE158" i="23"/>
  <c r="BQ158" i="23"/>
  <c r="BS158" i="23" s="1"/>
  <c r="AX150" i="23"/>
  <c r="AZ150" i="23" s="1"/>
  <c r="BR150" i="23"/>
  <c r="BT150" i="23" s="1"/>
  <c r="L150" i="23"/>
  <c r="BQ142" i="23"/>
  <c r="BS142" i="23" s="1"/>
  <c r="AF142" i="23"/>
  <c r="BR134" i="23"/>
  <c r="BT134" i="23" s="1"/>
  <c r="L134" i="23"/>
  <c r="CC134" i="23" s="1"/>
  <c r="AY134" i="23"/>
  <c r="BA134" i="23" s="1"/>
  <c r="AF126" i="23"/>
  <c r="BQ126" i="23"/>
  <c r="BS126" i="23" s="1"/>
  <c r="AX118" i="23"/>
  <c r="AZ118" i="23" s="1"/>
  <c r="BR118" i="23"/>
  <c r="BT118" i="23" s="1"/>
  <c r="L118" i="23"/>
  <c r="AQ118" i="23" s="1"/>
  <c r="M94" i="23"/>
  <c r="AX94" i="23"/>
  <c r="AZ94" i="23" s="1"/>
  <c r="BQ38" i="23"/>
  <c r="BS38" i="23" s="1"/>
  <c r="M38" i="23"/>
  <c r="M930" i="23"/>
  <c r="AY930" i="23"/>
  <c r="BA930" i="23" s="1"/>
  <c r="AF862" i="23"/>
  <c r="AY862" i="23"/>
  <c r="BA862" i="23" s="1"/>
  <c r="L826" i="23"/>
  <c r="AF826" i="23"/>
  <c r="AY814" i="23"/>
  <c r="BA814" i="23" s="1"/>
  <c r="L814" i="23"/>
  <c r="M802" i="23"/>
  <c r="AF802" i="23"/>
  <c r="BR794" i="23"/>
  <c r="BT794" i="23" s="1"/>
  <c r="L794" i="23"/>
  <c r="L742" i="23"/>
  <c r="AE742" i="23"/>
  <c r="AF722" i="23"/>
  <c r="M722" i="23"/>
  <c r="M710" i="23"/>
  <c r="BQ710" i="23"/>
  <c r="BS710" i="23" s="1"/>
  <c r="BR702" i="23"/>
  <c r="BT702" i="23" s="1"/>
  <c r="BQ702" i="23"/>
  <c r="BS702" i="23" s="1"/>
  <c r="AY658" i="23"/>
  <c r="BA658" i="23" s="1"/>
  <c r="L658" i="23"/>
  <c r="X658" i="23" s="1"/>
  <c r="BR646" i="23"/>
  <c r="BT646" i="23" s="1"/>
  <c r="AX646" i="23"/>
  <c r="AZ646" i="23" s="1"/>
  <c r="AF638" i="23"/>
  <c r="M638" i="23"/>
  <c r="AR638" i="23" s="1"/>
  <c r="M630" i="23"/>
  <c r="AY630" i="23"/>
  <c r="BA630" i="23" s="1"/>
  <c r="BQ622" i="23"/>
  <c r="BS622" i="23" s="1"/>
  <c r="AE622" i="23"/>
  <c r="AY614" i="23"/>
  <c r="BA614" i="23" s="1"/>
  <c r="BQ614" i="23"/>
  <c r="BS614" i="23" s="1"/>
  <c r="L606" i="23"/>
  <c r="AF606" i="23"/>
  <c r="AX598" i="23"/>
  <c r="AZ598" i="23" s="1"/>
  <c r="L598" i="23"/>
  <c r="AX590" i="23"/>
  <c r="AZ590" i="23" s="1"/>
  <c r="AF590" i="23"/>
  <c r="AX566" i="23"/>
  <c r="AZ566" i="23" s="1"/>
  <c r="M566" i="23"/>
  <c r="AF558" i="23"/>
  <c r="AX558" i="23"/>
  <c r="AZ558" i="23" s="1"/>
  <c r="M550" i="23"/>
  <c r="AR550" i="23" s="1"/>
  <c r="BQ550" i="23"/>
  <c r="BS550" i="23" s="1"/>
  <c r="BR542" i="23"/>
  <c r="BT542" i="23" s="1"/>
  <c r="AE542" i="23"/>
  <c r="BR518" i="23"/>
  <c r="BT518" i="23" s="1"/>
  <c r="M518" i="23"/>
  <c r="AF510" i="23"/>
  <c r="BQ510" i="23"/>
  <c r="BS510" i="23" s="1"/>
  <c r="L506" i="23"/>
  <c r="M506" i="23"/>
  <c r="O506" i="23" s="1"/>
  <c r="BQ506" i="23"/>
  <c r="BS506" i="23" s="1"/>
  <c r="M502" i="23"/>
  <c r="AF502" i="23"/>
  <c r="BQ494" i="23"/>
  <c r="BS494" i="23" s="1"/>
  <c r="AX494" i="23"/>
  <c r="AZ494" i="23" s="1"/>
  <c r="AY486" i="23"/>
  <c r="BA486" i="23" s="1"/>
  <c r="M486" i="23"/>
  <c r="O486" i="23" s="1"/>
  <c r="AX462" i="23"/>
  <c r="AZ462" i="23" s="1"/>
  <c r="BQ462" i="23"/>
  <c r="BS462" i="23" s="1"/>
  <c r="M454" i="23"/>
  <c r="AR454" i="23" s="1"/>
  <c r="AX454" i="23"/>
  <c r="AZ454" i="23" s="1"/>
  <c r="BQ446" i="23"/>
  <c r="BS446" i="23" s="1"/>
  <c r="M446" i="23"/>
  <c r="AX438" i="23"/>
  <c r="AZ438" i="23" s="1"/>
  <c r="AE438" i="23"/>
  <c r="BQ434" i="23"/>
  <c r="BS434" i="23" s="1"/>
  <c r="BR434" i="23"/>
  <c r="BT434" i="23" s="1"/>
  <c r="AE434" i="23"/>
  <c r="BQ430" i="23"/>
  <c r="BS430" i="23" s="1"/>
  <c r="AX430" i="23"/>
  <c r="AZ430" i="23" s="1"/>
  <c r="AF430" i="23"/>
  <c r="AF422" i="23"/>
  <c r="AE422" i="23"/>
  <c r="BR422" i="23"/>
  <c r="BT422" i="23" s="1"/>
  <c r="AE414" i="23"/>
  <c r="AX414" i="23"/>
  <c r="AZ414" i="23" s="1"/>
  <c r="AX406" i="23"/>
  <c r="AZ406" i="23" s="1"/>
  <c r="BR406" i="23"/>
  <c r="BT406" i="23" s="1"/>
  <c r="AF406" i="23"/>
  <c r="BQ398" i="23"/>
  <c r="BS398" i="23" s="1"/>
  <c r="AY398" i="23"/>
  <c r="BA398" i="23" s="1"/>
  <c r="L398" i="23"/>
  <c r="N398" i="23" s="1"/>
  <c r="AF390" i="23"/>
  <c r="BR390" i="23"/>
  <c r="BT390" i="23" s="1"/>
  <c r="AE382" i="23"/>
  <c r="BQ382" i="23"/>
  <c r="BS382" i="23" s="1"/>
  <c r="AX374" i="23"/>
  <c r="AZ374" i="23" s="1"/>
  <c r="BR374" i="23"/>
  <c r="BT374" i="23" s="1"/>
  <c r="L374" i="23"/>
  <c r="N374" i="23" s="1"/>
  <c r="BQ366" i="23"/>
  <c r="BS366" i="23" s="1"/>
  <c r="AE366" i="23"/>
  <c r="BQ358" i="23"/>
  <c r="BS358" i="23" s="1"/>
  <c r="L358" i="23"/>
  <c r="AY358" i="23"/>
  <c r="BA358" i="23" s="1"/>
  <c r="AE350" i="23"/>
  <c r="BR350" i="23"/>
  <c r="BT350" i="23" s="1"/>
  <c r="AX342" i="23"/>
  <c r="AZ342" i="23" s="1"/>
  <c r="BR342" i="23"/>
  <c r="BT342" i="23" s="1"/>
  <c r="L342" i="23"/>
  <c r="BJ342" i="23" s="1"/>
  <c r="BQ334" i="23"/>
  <c r="BS334" i="23" s="1"/>
  <c r="AE334" i="23"/>
  <c r="BR326" i="23"/>
  <c r="BT326" i="23" s="1"/>
  <c r="L326" i="23"/>
  <c r="AX326" i="23"/>
  <c r="AZ326" i="23" s="1"/>
  <c r="AE318" i="23"/>
  <c r="BQ318" i="23"/>
  <c r="BS318" i="23" s="1"/>
  <c r="AY310" i="23"/>
  <c r="BA310" i="23" s="1"/>
  <c r="BR310" i="23"/>
  <c r="BT310" i="23" s="1"/>
  <c r="L310" i="23"/>
  <c r="BQ302" i="23"/>
  <c r="BS302" i="23" s="1"/>
  <c r="AE302" i="23"/>
  <c r="BR298" i="23"/>
  <c r="BT298" i="23" s="1"/>
  <c r="AF298" i="23"/>
  <c r="AF290" i="23"/>
  <c r="AX290" i="23"/>
  <c r="AZ290" i="23" s="1"/>
  <c r="AF282" i="23"/>
  <c r="BR282" i="23"/>
  <c r="BT282" i="23" s="1"/>
  <c r="AX274" i="23"/>
  <c r="AZ274" i="23" s="1"/>
  <c r="AE274" i="23"/>
  <c r="BR266" i="23"/>
  <c r="BT266" i="23" s="1"/>
  <c r="AE266" i="23"/>
  <c r="AF258" i="23"/>
  <c r="AX258" i="23"/>
  <c r="AZ258" i="23" s="1"/>
  <c r="AE250" i="23"/>
  <c r="BR250" i="23"/>
  <c r="BT250" i="23" s="1"/>
  <c r="AX242" i="23"/>
  <c r="AZ242" i="23" s="1"/>
  <c r="AF242" i="23"/>
  <c r="BR234" i="23"/>
  <c r="BT234" i="23" s="1"/>
  <c r="AE234" i="23"/>
  <c r="AE226" i="23"/>
  <c r="AX226" i="23"/>
  <c r="AZ226" i="23" s="1"/>
  <c r="AF218" i="23"/>
  <c r="BR218" i="23"/>
  <c r="BT218" i="23" s="1"/>
  <c r="AX210" i="23"/>
  <c r="AZ210" i="23" s="1"/>
  <c r="AE210" i="23"/>
  <c r="BR202" i="23"/>
  <c r="BT202" i="23" s="1"/>
  <c r="AF202" i="23"/>
  <c r="AE194" i="23"/>
  <c r="AX194" i="23"/>
  <c r="AZ194" i="23" s="1"/>
  <c r="AF186" i="23"/>
  <c r="BR186" i="23"/>
  <c r="BT186" i="23" s="1"/>
  <c r="AX178" i="23"/>
  <c r="AZ178" i="23" s="1"/>
  <c r="AE178" i="23"/>
  <c r="BR170" i="23"/>
  <c r="BT170" i="23" s="1"/>
  <c r="AE170" i="23"/>
  <c r="AF162" i="23"/>
  <c r="AY162" i="23"/>
  <c r="BA162" i="23" s="1"/>
  <c r="AE154" i="23"/>
  <c r="BR154" i="23"/>
  <c r="BT154" i="23" s="1"/>
  <c r="AY146" i="23"/>
  <c r="BA146" i="23" s="1"/>
  <c r="AE146" i="23"/>
  <c r="BR138" i="23"/>
  <c r="BT138" i="23" s="1"/>
  <c r="AF138" i="23"/>
  <c r="AE130" i="23"/>
  <c r="AX130" i="23"/>
  <c r="AZ130" i="23" s="1"/>
  <c r="AF122" i="23"/>
  <c r="BR122" i="23"/>
  <c r="BT122" i="23" s="1"/>
  <c r="BR98" i="23"/>
  <c r="BT98" i="23" s="1"/>
  <c r="M98" i="23"/>
  <c r="AX98" i="23"/>
  <c r="AZ98" i="23" s="1"/>
  <c r="BR58" i="23"/>
  <c r="BT58" i="23" s="1"/>
  <c r="AE58" i="23"/>
  <c r="L22" i="23"/>
  <c r="AE26" i="23"/>
  <c r="M30" i="23"/>
  <c r="AF38" i="23"/>
  <c r="AF42" i="23"/>
  <c r="AF46" i="23"/>
  <c r="L58" i="23"/>
  <c r="BJ58" i="23" s="1"/>
  <c r="AF62" i="23"/>
  <c r="AX66" i="23"/>
  <c r="AZ66" i="23" s="1"/>
  <c r="BQ70" i="23"/>
  <c r="BS70" i="23" s="1"/>
  <c r="BR74" i="23"/>
  <c r="BT74" i="23" s="1"/>
  <c r="M90" i="23"/>
  <c r="AF94" i="23"/>
  <c r="AX122" i="23"/>
  <c r="AZ122" i="23" s="1"/>
  <c r="AF130" i="23"/>
  <c r="AE138" i="23"/>
  <c r="BR142" i="23"/>
  <c r="BT142" i="23" s="1"/>
  <c r="BQ150" i="23"/>
  <c r="BS150" i="23" s="1"/>
  <c r="AX158" i="23"/>
  <c r="AZ158" i="23" s="1"/>
  <c r="AE166" i="23"/>
  <c r="L174" i="23"/>
  <c r="BQ178" i="23"/>
  <c r="BS178" i="23" s="1"/>
  <c r="AX186" i="23"/>
  <c r="AZ186" i="23" s="1"/>
  <c r="AF194" i="23"/>
  <c r="AE202" i="23"/>
  <c r="BR206" i="23"/>
  <c r="BT206" i="23" s="1"/>
  <c r="BQ214" i="23"/>
  <c r="BS214" i="23" s="1"/>
  <c r="AX222" i="23"/>
  <c r="AZ222" i="23" s="1"/>
  <c r="AE230" i="23"/>
  <c r="L238" i="23"/>
  <c r="BQ242" i="23"/>
  <c r="BS242" i="23" s="1"/>
  <c r="AX250" i="23"/>
  <c r="AZ250" i="23" s="1"/>
  <c r="AE258" i="23"/>
  <c r="AF266" i="23"/>
  <c r="BR270" i="23"/>
  <c r="BT270" i="23" s="1"/>
  <c r="BQ278" i="23"/>
  <c r="BS278" i="23" s="1"/>
  <c r="AX286" i="23"/>
  <c r="AZ286" i="23" s="1"/>
  <c r="AF294" i="23"/>
  <c r="M302" i="23"/>
  <c r="CD302" i="23" s="1"/>
  <c r="BQ306" i="23"/>
  <c r="BS306" i="23" s="1"/>
  <c r="AX314" i="23"/>
  <c r="AZ314" i="23" s="1"/>
  <c r="AE322" i="23"/>
  <c r="AF330" i="23"/>
  <c r="BR334" i="23"/>
  <c r="BT334" i="23" s="1"/>
  <c r="BQ342" i="23"/>
  <c r="BS342" i="23" s="1"/>
  <c r="AY350" i="23"/>
  <c r="BA350" i="23" s="1"/>
  <c r="AE358" i="23"/>
  <c r="L366" i="23"/>
  <c r="BJ366" i="23" s="1"/>
  <c r="BR370" i="23"/>
  <c r="BT370" i="23" s="1"/>
  <c r="AX378" i="23"/>
  <c r="AZ378" i="23" s="1"/>
  <c r="AF386" i="23"/>
  <c r="AX394" i="23"/>
  <c r="AZ394" i="23" s="1"/>
  <c r="L410" i="23"/>
  <c r="AX418" i="23"/>
  <c r="AZ418" i="23" s="1"/>
  <c r="BQ426" i="23"/>
  <c r="BS426" i="23" s="1"/>
  <c r="AF438" i="23"/>
  <c r="L450" i="23"/>
  <c r="AF462" i="23"/>
  <c r="AY474" i="23"/>
  <c r="BA474" i="23" s="1"/>
  <c r="BQ486" i="23"/>
  <c r="BS486" i="23" s="1"/>
  <c r="AX498" i="23"/>
  <c r="AZ498" i="23" s="1"/>
  <c r="M514" i="23"/>
  <c r="AF526" i="23"/>
  <c r="L538" i="23"/>
  <c r="AX550" i="23"/>
  <c r="AZ550" i="23" s="1"/>
  <c r="AY562" i="23"/>
  <c r="BA562" i="23" s="1"/>
  <c r="BQ574" i="23"/>
  <c r="BS574" i="23" s="1"/>
  <c r="BQ586" i="23"/>
  <c r="BS586" i="23" s="1"/>
  <c r="M602" i="23"/>
  <c r="M614" i="23"/>
  <c r="BK614" i="23" s="1"/>
  <c r="AX626" i="23"/>
  <c r="AZ626" i="23" s="1"/>
  <c r="BQ638" i="23"/>
  <c r="BS638" i="23" s="1"/>
  <c r="M670" i="23"/>
  <c r="AE686" i="23"/>
  <c r="AE702" i="23"/>
  <c r="AF718" i="23"/>
  <c r="BQ734" i="23"/>
  <c r="BS734" i="23" s="1"/>
  <c r="AE754" i="23"/>
  <c r="C5" i="81"/>
  <c r="T5" i="81" s="1"/>
  <c r="BQ650" i="23"/>
  <c r="BS650" i="23" s="1"/>
  <c r="AX650" i="23"/>
  <c r="AZ650" i="23" s="1"/>
  <c r="L14" i="23"/>
  <c r="AQ14" i="23" s="1"/>
  <c r="AF22" i="23"/>
  <c r="AF26" i="23"/>
  <c r="AY30" i="23"/>
  <c r="BA30" i="23" s="1"/>
  <c r="AE38" i="23"/>
  <c r="AY42" i="23"/>
  <c r="BA42" i="23" s="1"/>
  <c r="BR46" i="23"/>
  <c r="BT46" i="23" s="1"/>
  <c r="AX58" i="23"/>
  <c r="AZ58" i="23" s="1"/>
  <c r="AX62" i="23"/>
  <c r="AZ62" i="23" s="1"/>
  <c r="BR66" i="23"/>
  <c r="BT66" i="23" s="1"/>
  <c r="AE74" i="23"/>
  <c r="M86" i="23"/>
  <c r="Y86" i="23" s="1"/>
  <c r="AY90" i="23"/>
  <c r="BA90" i="23" s="1"/>
  <c r="BQ94" i="23"/>
  <c r="BS94" i="23" s="1"/>
  <c r="AE118" i="23"/>
  <c r="L126" i="23"/>
  <c r="AQ126" i="23" s="1"/>
  <c r="BQ130" i="23"/>
  <c r="BS130" i="23" s="1"/>
  <c r="AX138" i="23"/>
  <c r="AZ138" i="23" s="1"/>
  <c r="AF146" i="23"/>
  <c r="AF154" i="23"/>
  <c r="BR158" i="23"/>
  <c r="BT158" i="23" s="1"/>
  <c r="BQ166" i="23"/>
  <c r="BS166" i="23" s="1"/>
  <c r="AX174" i="23"/>
  <c r="AZ174" i="23" s="1"/>
  <c r="AE182" i="23"/>
  <c r="L190" i="23"/>
  <c r="BJ190" i="23" s="1"/>
  <c r="BQ194" i="23"/>
  <c r="BS194" i="23" s="1"/>
  <c r="AX202" i="23"/>
  <c r="AZ202" i="23" s="1"/>
  <c r="AF210" i="23"/>
  <c r="AE218" i="23"/>
  <c r="BR222" i="23"/>
  <c r="BT222" i="23" s="1"/>
  <c r="BQ230" i="23"/>
  <c r="BS230" i="23" s="1"/>
  <c r="AX238" i="23"/>
  <c r="AZ238" i="23" s="1"/>
  <c r="AE246" i="23"/>
  <c r="L254" i="23"/>
  <c r="X254" i="23" s="1"/>
  <c r="BQ258" i="23"/>
  <c r="BS258" i="23" s="1"/>
  <c r="AX266" i="23"/>
  <c r="AZ266" i="23" s="1"/>
  <c r="AF274" i="23"/>
  <c r="AE282" i="23"/>
  <c r="BR286" i="23"/>
  <c r="BT286" i="23" s="1"/>
  <c r="BQ294" i="23"/>
  <c r="BS294" i="23" s="1"/>
  <c r="AX302" i="23"/>
  <c r="AZ302" i="23" s="1"/>
  <c r="AE310" i="23"/>
  <c r="M318" i="23"/>
  <c r="BQ322" i="23"/>
  <c r="BS322" i="23" s="1"/>
  <c r="AY330" i="23"/>
  <c r="BA330" i="23" s="1"/>
  <c r="AE338" i="23"/>
  <c r="AF346" i="23"/>
  <c r="BQ350" i="23"/>
  <c r="BS350" i="23" s="1"/>
  <c r="BR358" i="23"/>
  <c r="BT358" i="23" s="1"/>
  <c r="AY366" i="23"/>
  <c r="BA366" i="23" s="1"/>
  <c r="AE374" i="23"/>
  <c r="M382" i="23"/>
  <c r="CD382" i="23" s="1"/>
  <c r="BR386" i="23"/>
  <c r="BT386" i="23" s="1"/>
  <c r="AF398" i="23"/>
  <c r="BQ410" i="23"/>
  <c r="BS410" i="23" s="1"/>
  <c r="BQ418" i="23"/>
  <c r="BS418" i="23" s="1"/>
  <c r="AE430" i="23"/>
  <c r="M442" i="23"/>
  <c r="AR442" i="23" s="1"/>
  <c r="BQ450" i="23"/>
  <c r="BS450" i="23" s="1"/>
  <c r="L466" i="23"/>
  <c r="AF478" i="23"/>
  <c r="AY490" i="23"/>
  <c r="BA490" i="23" s="1"/>
  <c r="AY502" i="23"/>
  <c r="BA502" i="23" s="1"/>
  <c r="BQ514" i="23"/>
  <c r="BS514" i="23" s="1"/>
  <c r="BQ526" i="23"/>
  <c r="BS526" i="23" s="1"/>
  <c r="M542" i="23"/>
  <c r="AX554" i="23"/>
  <c r="AZ554" i="23" s="1"/>
  <c r="AF566" i="23"/>
  <c r="AY578" i="23"/>
  <c r="BA578" i="23" s="1"/>
  <c r="BQ590" i="23"/>
  <c r="BS590" i="23" s="1"/>
  <c r="BQ602" i="23"/>
  <c r="BS602" i="23" s="1"/>
  <c r="L618" i="23"/>
  <c r="AF630" i="23"/>
  <c r="M642" i="23"/>
  <c r="O642" i="23" s="1"/>
  <c r="BQ654" i="23"/>
  <c r="BS654" i="23" s="1"/>
  <c r="L674" i="23"/>
  <c r="X674" i="23" s="1"/>
  <c r="L690" i="23"/>
  <c r="AY706" i="23"/>
  <c r="BA706" i="23" s="1"/>
  <c r="AY722" i="23"/>
  <c r="BA722" i="23" s="1"/>
  <c r="BQ738" i="23"/>
  <c r="BS738" i="23" s="1"/>
  <c r="BQ758" i="23"/>
  <c r="BS758" i="23" s="1"/>
  <c r="BR882" i="23"/>
  <c r="BT882" i="23" s="1"/>
  <c r="EJ148" i="16"/>
  <c r="EL148" i="16" s="1"/>
  <c r="EJ147" i="16"/>
  <c r="EL147" i="16" s="1"/>
  <c r="DC147" i="16"/>
  <c r="DE147" i="16" s="1"/>
  <c r="EJ146" i="16"/>
  <c r="EL146" i="16" s="1"/>
  <c r="DC146" i="16"/>
  <c r="DE146" i="16" s="1"/>
  <c r="EJ145" i="16"/>
  <c r="EL145" i="16" s="1"/>
  <c r="DC145" i="16"/>
  <c r="DE145" i="16" s="1"/>
  <c r="EJ115" i="16"/>
  <c r="EL115" i="16" s="1"/>
  <c r="DC115" i="16"/>
  <c r="DE115" i="16" s="1"/>
  <c r="EJ114" i="16"/>
  <c r="EL114" i="16" s="1"/>
  <c r="DC114" i="16"/>
  <c r="DE114" i="16" s="1"/>
  <c r="EJ113" i="16"/>
  <c r="EL113" i="16" s="1"/>
  <c r="DC113" i="16"/>
  <c r="DE113" i="16" s="1"/>
  <c r="EJ112" i="16"/>
  <c r="EL112" i="16" s="1"/>
  <c r="DC112" i="16"/>
  <c r="DE112" i="16" s="1"/>
  <c r="EJ111" i="16"/>
  <c r="EL111" i="16" s="1"/>
  <c r="DC111" i="16"/>
  <c r="DE111" i="16" s="1"/>
  <c r="EJ110" i="16"/>
  <c r="EL110" i="16" s="1"/>
  <c r="DC110" i="16"/>
  <c r="DE110" i="16" s="1"/>
  <c r="EJ109" i="16"/>
  <c r="EL109" i="16" s="1"/>
  <c r="DC109" i="16"/>
  <c r="DE109" i="16" s="1"/>
  <c r="EJ108" i="16"/>
  <c r="EL108" i="16" s="1"/>
  <c r="DC108" i="16"/>
  <c r="DE108" i="16" s="1"/>
  <c r="EJ107" i="16"/>
  <c r="EL107" i="16" s="1"/>
  <c r="DC107" i="16"/>
  <c r="DE107" i="16" s="1"/>
  <c r="EJ106" i="16"/>
  <c r="EL106" i="16" s="1"/>
  <c r="DC106" i="16"/>
  <c r="DE106" i="16" s="1"/>
  <c r="EJ105" i="16"/>
  <c r="EL105" i="16" s="1"/>
  <c r="DC105" i="16"/>
  <c r="DE105" i="16" s="1"/>
  <c r="EJ103" i="16"/>
  <c r="EL103" i="16" s="1"/>
  <c r="DC103" i="16"/>
  <c r="DE103" i="16" s="1"/>
  <c r="EJ102" i="16"/>
  <c r="EL102" i="16" s="1"/>
  <c r="DC102" i="16"/>
  <c r="DE102" i="16" s="1"/>
  <c r="EJ101" i="16"/>
  <c r="EL101" i="16" s="1"/>
  <c r="DC101" i="16"/>
  <c r="DE101" i="16" s="1"/>
  <c r="EJ100" i="16"/>
  <c r="EL100" i="16" s="1"/>
  <c r="DC100" i="16"/>
  <c r="DE100" i="16" s="1"/>
  <c r="AH59" i="16"/>
  <c r="DC148" i="16"/>
  <c r="DE148" i="16" s="1"/>
  <c r="AL323" i="23"/>
  <c r="BE283" i="23"/>
  <c r="S81" i="23"/>
  <c r="S137" i="23"/>
  <c r="G229" i="23"/>
  <c r="BJ6" i="23"/>
  <c r="BS6" i="23" s="1"/>
  <c r="S1162" i="23"/>
  <c r="AL1152" i="23"/>
  <c r="AL1144" i="23"/>
  <c r="G1134" i="23"/>
  <c r="AL912" i="23"/>
  <c r="S970" i="23"/>
  <c r="S307" i="23"/>
  <c r="BE307" i="23"/>
  <c r="G441" i="23"/>
  <c r="AL441" i="23"/>
  <c r="G449" i="23"/>
  <c r="AL449" i="23"/>
  <c r="S457" i="23"/>
  <c r="AL457" i="23"/>
  <c r="AL465" i="23"/>
  <c r="S465" i="23"/>
  <c r="BE473" i="23"/>
  <c r="S473" i="23"/>
  <c r="G481" i="23"/>
  <c r="S481" i="23"/>
  <c r="AL495" i="23"/>
  <c r="G495" i="23"/>
  <c r="AL511" i="23"/>
  <c r="G511" i="23"/>
  <c r="S521" i="23"/>
  <c r="G521" i="23"/>
  <c r="AL529" i="23"/>
  <c r="G529" i="23"/>
  <c r="BE537" i="23"/>
  <c r="G537" i="23"/>
  <c r="G545" i="23"/>
  <c r="AL545" i="23"/>
  <c r="S553" i="23"/>
  <c r="BE553" i="23"/>
  <c r="AL565" i="23"/>
  <c r="G565" i="23"/>
  <c r="BE569" i="23"/>
  <c r="AL569" i="23"/>
  <c r="BE581" i="23"/>
  <c r="S581" i="23"/>
  <c r="S591" i="23"/>
  <c r="AL591" i="23"/>
  <c r="S613" i="23"/>
  <c r="G613" i="23"/>
  <c r="AL621" i="23"/>
  <c r="G621" i="23"/>
  <c r="AL657" i="23"/>
  <c r="G657" i="23"/>
  <c r="AL667" i="23"/>
  <c r="G667" i="23"/>
  <c r="S673" i="23"/>
  <c r="G673" i="23"/>
  <c r="AL689" i="23"/>
  <c r="G689" i="23"/>
  <c r="S715" i="23"/>
  <c r="G715" i="23"/>
  <c r="BE737" i="23"/>
  <c r="S737" i="23"/>
  <c r="BE839" i="23"/>
  <c r="S839" i="23"/>
  <c r="AL1206" i="23"/>
  <c r="BE1196" i="23"/>
  <c r="S1188" i="23"/>
  <c r="AL1208" i="23"/>
  <c r="S1190" i="23"/>
  <c r="G1034" i="23"/>
  <c r="S1028" i="23"/>
  <c r="AL59" i="23"/>
  <c r="S1086" i="23"/>
  <c r="AL1186" i="23"/>
  <c r="AL1104" i="23"/>
  <c r="G1054" i="23"/>
  <c r="G1202" i="23"/>
  <c r="S1130" i="23"/>
  <c r="AL1074" i="23"/>
  <c r="S1058" i="23"/>
  <c r="AL1178" i="23"/>
  <c r="BE1168" i="23"/>
  <c r="S1160" i="23"/>
  <c r="BE1150" i="23"/>
  <c r="AL1188" i="23"/>
  <c r="BE1178" i="23"/>
  <c r="AL1142" i="23"/>
  <c r="S1198" i="23"/>
  <c r="BE1190" i="23"/>
  <c r="S1042" i="23"/>
  <c r="BE1024" i="23"/>
  <c r="G1008" i="23"/>
  <c r="BE1166" i="23"/>
  <c r="G1182" i="23"/>
  <c r="G962" i="23"/>
  <c r="BE856" i="23"/>
  <c r="BE1174" i="23"/>
  <c r="G1206" i="23"/>
  <c r="S1196" i="23"/>
  <c r="BE1188" i="23"/>
  <c r="G1186" i="23"/>
  <c r="G1178" i="23"/>
  <c r="S1168" i="23"/>
  <c r="G1142" i="23"/>
  <c r="S1116" i="23"/>
  <c r="BE1094" i="23"/>
  <c r="BE1198" i="23"/>
  <c r="G1190" i="23"/>
  <c r="AL1180" i="23"/>
  <c r="AL1172" i="23"/>
  <c r="AL1100" i="23"/>
  <c r="AL1082" i="23"/>
  <c r="S1066" i="23"/>
  <c r="S998" i="23"/>
  <c r="BE980" i="23"/>
  <c r="S1204" i="23"/>
  <c r="S1158" i="23"/>
  <c r="AL1148" i="23"/>
  <c r="AL1140" i="23"/>
  <c r="S1112" i="23"/>
  <c r="BE1128" i="23"/>
  <c r="AL688" i="23"/>
  <c r="AL1010" i="23"/>
  <c r="BE1206" i="23"/>
  <c r="BE1186" i="23"/>
  <c r="BE1208" i="23"/>
  <c r="AL1126" i="23"/>
  <c r="AL1032" i="23"/>
  <c r="G1194" i="23"/>
  <c r="S1184" i="23"/>
  <c r="AL1176" i="23"/>
  <c r="AL1196" i="23"/>
  <c r="AL1168" i="23"/>
  <c r="AL1114" i="23"/>
  <c r="G1070" i="23"/>
  <c r="S1208" i="23"/>
  <c r="G1198" i="23"/>
  <c r="BE1170" i="23"/>
  <c r="BE1066" i="23"/>
  <c r="AL1056" i="23"/>
  <c r="BE1204" i="23"/>
  <c r="BE1138" i="23"/>
  <c r="G1106" i="23"/>
  <c r="S948" i="23"/>
  <c r="AL499" i="23"/>
  <c r="BE491" i="23"/>
  <c r="S475" i="23"/>
  <c r="AL467" i="23"/>
  <c r="BE459" i="23"/>
  <c r="S443" i="23"/>
  <c r="AL435" i="23"/>
  <c r="BE427" i="23"/>
  <c r="AL405" i="23"/>
  <c r="BE363" i="23"/>
  <c r="BE321" i="23"/>
  <c r="BE249" i="23"/>
  <c r="S113" i="23"/>
  <c r="G551" i="23"/>
  <c r="BE441" i="23"/>
  <c r="S339" i="23"/>
  <c r="BE259" i="23"/>
  <c r="AL421" i="23"/>
  <c r="G243" i="23"/>
  <c r="AL243" i="23"/>
  <c r="AL269" i="23"/>
  <c r="G269" i="23"/>
  <c r="BE291" i="23"/>
  <c r="S291" i="23"/>
  <c r="BE327" i="23"/>
  <c r="S327" i="23"/>
  <c r="G349" i="23"/>
  <c r="BE349" i="23"/>
  <c r="BE369" i="23"/>
  <c r="S369" i="23"/>
  <c r="BE381" i="23"/>
  <c r="AL381" i="23"/>
  <c r="AL411" i="23"/>
  <c r="G411" i="23"/>
  <c r="G413" i="23"/>
  <c r="S413" i="23"/>
  <c r="AL423" i="23"/>
  <c r="S423" i="23"/>
  <c r="AL425" i="23"/>
  <c r="S425" i="23"/>
  <c r="S433" i="23"/>
  <c r="BE433" i="23"/>
  <c r="AL439" i="23"/>
  <c r="S439" i="23"/>
  <c r="G439" i="23"/>
  <c r="AL487" i="23"/>
  <c r="BE487" i="23"/>
  <c r="AL615" i="23"/>
  <c r="BE615" i="23"/>
  <c r="AL631" i="23"/>
  <c r="S631" i="23"/>
  <c r="AL647" i="23"/>
  <c r="BE647" i="23"/>
  <c r="AL655" i="23"/>
  <c r="BE655" i="23"/>
  <c r="AL673" i="23"/>
  <c r="BE673" i="23"/>
  <c r="AL683" i="23"/>
  <c r="BE683" i="23"/>
  <c r="AL705" i="23"/>
  <c r="BE705" i="23"/>
  <c r="BE709" i="23"/>
  <c r="S709" i="23"/>
  <c r="AL715" i="23"/>
  <c r="BE715" i="23"/>
  <c r="S729" i="23"/>
  <c r="BE729" i="23"/>
  <c r="AL731" i="23"/>
  <c r="S731" i="23"/>
  <c r="S745" i="23"/>
  <c r="BE745" i="23"/>
  <c r="AL747" i="23"/>
  <c r="BE747" i="23"/>
  <c r="BE761" i="23"/>
  <c r="S761" i="23"/>
  <c r="AL763" i="23"/>
  <c r="S763" i="23"/>
  <c r="AL781" i="23"/>
  <c r="BE781" i="23"/>
  <c r="S787" i="23"/>
  <c r="BE787" i="23"/>
  <c r="AL807" i="23"/>
  <c r="BE807" i="23"/>
  <c r="AL823" i="23"/>
  <c r="BE823" i="23"/>
  <c r="G841" i="23"/>
  <c r="S841" i="23"/>
  <c r="BE841" i="23"/>
  <c r="G851" i="23"/>
  <c r="AL851" i="23"/>
  <c r="G853" i="23"/>
  <c r="AL853" i="23"/>
  <c r="G859" i="23"/>
  <c r="AL859" i="23"/>
  <c r="G863" i="23"/>
  <c r="AL863" i="23"/>
  <c r="BE865" i="23"/>
  <c r="S865" i="23"/>
  <c r="G871" i="23"/>
  <c r="AL871" i="23"/>
  <c r="G873" i="23"/>
  <c r="BE873" i="23"/>
  <c r="S873" i="23"/>
  <c r="AL883" i="23"/>
  <c r="G883" i="23"/>
  <c r="G885" i="23"/>
  <c r="AL885" i="23"/>
  <c r="AL891" i="23"/>
  <c r="G891" i="23"/>
  <c r="G893" i="23"/>
  <c r="S893" i="23"/>
  <c r="BE893" i="23"/>
  <c r="S899" i="23"/>
  <c r="BE899" i="23"/>
  <c r="G901" i="23"/>
  <c r="AL901" i="23"/>
  <c r="G907" i="23"/>
  <c r="AL907" i="23"/>
  <c r="G909" i="23"/>
  <c r="BE909" i="23"/>
  <c r="S909" i="23"/>
  <c r="BE915" i="23"/>
  <c r="S915" i="23"/>
  <c r="G917" i="23"/>
  <c r="AL917" i="23"/>
  <c r="AL921" i="23"/>
  <c r="G921" i="23"/>
  <c r="AL931" i="23"/>
  <c r="G931" i="23"/>
  <c r="AL933" i="23"/>
  <c r="G933" i="23"/>
  <c r="AL935" i="23"/>
  <c r="G935" i="23"/>
  <c r="AL937" i="23"/>
  <c r="G937" i="23"/>
  <c r="AL947" i="23"/>
  <c r="G947" i="23"/>
  <c r="AL949" i="23"/>
  <c r="G949" i="23"/>
  <c r="AL951" i="23"/>
  <c r="G951" i="23"/>
  <c r="AL953" i="23"/>
  <c r="G953" i="23"/>
  <c r="AL963" i="23"/>
  <c r="G963" i="23"/>
  <c r="AL965" i="23"/>
  <c r="G965" i="23"/>
  <c r="AL967" i="23"/>
  <c r="G967" i="23"/>
  <c r="AL969" i="23"/>
  <c r="G969" i="23"/>
  <c r="AL979" i="23"/>
  <c r="G979" i="23"/>
  <c r="AL987" i="23"/>
  <c r="G987" i="23"/>
  <c r="S991" i="23"/>
  <c r="BE991" i="23"/>
  <c r="AL1003" i="23"/>
  <c r="G1003" i="23"/>
  <c r="AL1005" i="23"/>
  <c r="G1005" i="23"/>
  <c r="BE1013" i="23"/>
  <c r="S1013" i="23"/>
  <c r="BE1025" i="23"/>
  <c r="S1025" i="23"/>
  <c r="AL1029" i="23"/>
  <c r="G1029" i="23"/>
  <c r="AL1039" i="23"/>
  <c r="G1039" i="23"/>
  <c r="AL1041" i="23"/>
  <c r="G1041" i="23"/>
  <c r="AL1051" i="23"/>
  <c r="G1051" i="23"/>
  <c r="AL1053" i="23"/>
  <c r="G1053" i="23"/>
  <c r="BE1081" i="23"/>
  <c r="S1081" i="23"/>
  <c r="S1103" i="23"/>
  <c r="BE1103" i="23"/>
  <c r="AL1107" i="23"/>
  <c r="G1107" i="23"/>
  <c r="BE1121" i="23"/>
  <c r="S1121" i="23"/>
  <c r="AL1131" i="23"/>
  <c r="G1131" i="23"/>
  <c r="S1161" i="23"/>
  <c r="BE1161" i="23"/>
  <c r="BE1167" i="23"/>
  <c r="S1167" i="23"/>
  <c r="AL1189" i="23"/>
  <c r="G1189" i="23"/>
  <c r="S1197" i="23"/>
  <c r="BE1197" i="23"/>
  <c r="AL1203" i="23"/>
  <c r="G1203" i="23"/>
  <c r="G85" i="23"/>
  <c r="BE23" i="23"/>
  <c r="G1150" i="23"/>
  <c r="G1170" i="23"/>
  <c r="S1134" i="23"/>
  <c r="BE1054" i="23"/>
  <c r="AL1008" i="23"/>
  <c r="AL1204" i="23"/>
  <c r="AL1194" i="23"/>
  <c r="G1166" i="23"/>
  <c r="G1130" i="23"/>
  <c r="BE1058" i="23"/>
  <c r="AL896" i="23"/>
  <c r="BE420" i="23"/>
  <c r="S406" i="23"/>
  <c r="AL1046" i="23"/>
  <c r="G918" i="23"/>
  <c r="BE910" i="23"/>
  <c r="S894" i="23"/>
  <c r="AL676" i="23"/>
  <c r="BE75" i="23"/>
  <c r="AL924" i="23"/>
  <c r="S898" i="23"/>
  <c r="AL1160" i="23"/>
  <c r="AL1150" i="23"/>
  <c r="BE1142" i="23"/>
  <c r="G1162" i="23"/>
  <c r="S1126" i="23"/>
  <c r="BE1084" i="23"/>
  <c r="AL1066" i="23"/>
  <c r="BE1202" i="23"/>
  <c r="S1176" i="23"/>
  <c r="G1158" i="23"/>
  <c r="G1138" i="23"/>
  <c r="BE1088" i="23"/>
  <c r="BE936" i="23"/>
  <c r="BE648" i="23"/>
  <c r="BE632" i="23"/>
  <c r="S958" i="23"/>
  <c r="AL758" i="23"/>
  <c r="AL99" i="23"/>
  <c r="G51" i="23"/>
  <c r="BE916" i="23"/>
  <c r="BE44" i="23"/>
  <c r="G44" i="23"/>
  <c r="BE182" i="23"/>
  <c r="AL182" i="23"/>
  <c r="S222" i="23"/>
  <c r="BE222" i="23"/>
  <c r="AL382" i="23"/>
  <c r="BE382" i="23"/>
  <c r="BE532" i="23"/>
  <c r="AL532" i="23"/>
  <c r="AL548" i="23"/>
  <c r="BE548" i="23"/>
  <c r="G562" i="23"/>
  <c r="AL562" i="23"/>
  <c r="S562" i="23"/>
  <c r="AL570" i="23"/>
  <c r="G570" i="23"/>
  <c r="S570" i="23"/>
  <c r="AL572" i="23"/>
  <c r="G572" i="23"/>
  <c r="AL582" i="23"/>
  <c r="BE582" i="23"/>
  <c r="BE588" i="23"/>
  <c r="G588" i="23"/>
  <c r="G596" i="23"/>
  <c r="BE596" i="23"/>
  <c r="S596" i="23"/>
  <c r="BE598" i="23"/>
  <c r="G598" i="23"/>
  <c r="AL608" i="23"/>
  <c r="G608" i="23"/>
  <c r="S612" i="23"/>
  <c r="G612" i="23"/>
  <c r="AL614" i="23"/>
  <c r="G614" i="23"/>
  <c r="S614" i="23"/>
  <c r="BE614" i="23"/>
  <c r="G622" i="23"/>
  <c r="BE622" i="23"/>
  <c r="S622" i="23"/>
  <c r="AL630" i="23"/>
  <c r="G630" i="23"/>
  <c r="S630" i="23"/>
  <c r="G638" i="23"/>
  <c r="BE638" i="23"/>
  <c r="S638" i="23"/>
  <c r="S640" i="23"/>
  <c r="AL640" i="23"/>
  <c r="AL646" i="23"/>
  <c r="G646" i="23"/>
  <c r="S646" i="23"/>
  <c r="BE646" i="23"/>
  <c r="G654" i="23"/>
  <c r="BE654" i="23"/>
  <c r="S654" i="23"/>
  <c r="G670" i="23"/>
  <c r="S670" i="23"/>
  <c r="BE670" i="23"/>
  <c r="S672" i="23"/>
  <c r="AL672" i="23"/>
  <c r="BE678" i="23"/>
  <c r="AL678" i="23"/>
  <c r="G686" i="23"/>
  <c r="BE686" i="23"/>
  <c r="S686" i="23"/>
  <c r="S694" i="23"/>
  <c r="G694" i="23"/>
  <c r="AL696" i="23"/>
  <c r="G696" i="23"/>
  <c r="G702" i="23"/>
  <c r="S702" i="23"/>
  <c r="BE702" i="23"/>
  <c r="S704" i="23"/>
  <c r="AL704" i="23"/>
  <c r="AL708" i="23"/>
  <c r="G708" i="23"/>
  <c r="G720" i="23"/>
  <c r="S720" i="23"/>
  <c r="G736" i="23"/>
  <c r="AL736" i="23"/>
  <c r="AL744" i="23"/>
  <c r="G744" i="23"/>
  <c r="BE750" i="23"/>
  <c r="AL750" i="23"/>
  <c r="AL760" i="23"/>
  <c r="G760" i="23"/>
  <c r="AL766" i="23"/>
  <c r="BE766" i="23"/>
  <c r="AL776" i="23"/>
  <c r="G776" i="23"/>
  <c r="S780" i="23"/>
  <c r="BE780" i="23"/>
  <c r="AL784" i="23"/>
  <c r="BE784" i="23"/>
  <c r="AL786" i="23"/>
  <c r="G786" i="23"/>
  <c r="S786" i="23"/>
  <c r="BE788" i="23"/>
  <c r="G788" i="23"/>
  <c r="AL794" i="23"/>
  <c r="BE794" i="23"/>
  <c r="G794" i="23"/>
  <c r="G810" i="23"/>
  <c r="BE810" i="23"/>
  <c r="S810" i="23"/>
  <c r="AL810" i="23"/>
  <c r="AL826" i="23"/>
  <c r="BE826" i="23"/>
  <c r="S826" i="23"/>
  <c r="AL834" i="23"/>
  <c r="G834" i="23"/>
  <c r="S834" i="23"/>
  <c r="AL840" i="23"/>
  <c r="BE840" i="23"/>
  <c r="BE844" i="23"/>
  <c r="G844" i="23"/>
  <c r="S844" i="23"/>
  <c r="BE846" i="23"/>
  <c r="AL846" i="23"/>
  <c r="G846" i="23"/>
  <c r="BE850" i="23"/>
  <c r="S850" i="23"/>
  <c r="AL866" i="23"/>
  <c r="G866" i="23"/>
  <c r="S866" i="23"/>
  <c r="G874" i="23"/>
  <c r="BE874" i="23"/>
  <c r="BE876" i="23"/>
  <c r="G876" i="23"/>
  <c r="S876" i="23"/>
  <c r="BE878" i="23"/>
  <c r="AL878" i="23"/>
  <c r="S902" i="23"/>
  <c r="G902" i="23"/>
  <c r="S930" i="23"/>
  <c r="BE930" i="23"/>
  <c r="G930" i="23"/>
  <c r="S932" i="23"/>
  <c r="G932" i="23"/>
  <c r="AL944" i="23"/>
  <c r="G944" i="23"/>
  <c r="S946" i="23"/>
  <c r="BE946" i="23"/>
  <c r="AL946" i="23"/>
  <c r="S962" i="23"/>
  <c r="BE962" i="23"/>
  <c r="S964" i="23"/>
  <c r="G964" i="23"/>
  <c r="AL968" i="23"/>
  <c r="BE968" i="23"/>
  <c r="BE974" i="23"/>
  <c r="G974" i="23"/>
  <c r="S978" i="23"/>
  <c r="BE978" i="23"/>
  <c r="BE982" i="23"/>
  <c r="AL982" i="23"/>
  <c r="G982" i="23"/>
  <c r="AL992" i="23"/>
  <c r="BE992" i="23"/>
  <c r="BE994" i="23"/>
  <c r="G994" i="23"/>
  <c r="S996" i="23"/>
  <c r="BE996" i="23"/>
  <c r="BE1006" i="23"/>
  <c r="S1006" i="23"/>
  <c r="G1012" i="23"/>
  <c r="S1012" i="23"/>
  <c r="S1014" i="23"/>
  <c r="G1014" i="23"/>
  <c r="BE1014" i="23"/>
  <c r="S1016" i="23"/>
  <c r="BE1016" i="23"/>
  <c r="S1018" i="23"/>
  <c r="G1018" i="23"/>
  <c r="AL1018" i="23"/>
  <c r="S1020" i="23"/>
  <c r="BE1020" i="23"/>
  <c r="G1020" i="23"/>
  <c r="AL1022" i="23"/>
  <c r="BE1022" i="23"/>
  <c r="G1026" i="23"/>
  <c r="AL1026" i="23"/>
  <c r="G1030" i="23"/>
  <c r="AL1030" i="23"/>
  <c r="AL1034" i="23"/>
  <c r="S1034" i="23"/>
  <c r="AL1036" i="23"/>
  <c r="G1036" i="23"/>
  <c r="AL1042" i="23"/>
  <c r="BE1042" i="23"/>
  <c r="BE1044" i="23"/>
  <c r="S1044" i="23"/>
  <c r="AL1050" i="23"/>
  <c r="G1050" i="23"/>
  <c r="G1060" i="23"/>
  <c r="BE1060" i="23"/>
  <c r="AL1060" i="23"/>
  <c r="S1062" i="23"/>
  <c r="AL1062" i="23"/>
  <c r="G1062" i="23"/>
  <c r="G1068" i="23"/>
  <c r="BE1068" i="23"/>
  <c r="BE1070" i="23"/>
  <c r="AL1070" i="23"/>
  <c r="BE1072" i="23"/>
  <c r="S1072" i="23"/>
  <c r="BE1074" i="23"/>
  <c r="S1074" i="23"/>
  <c r="BE1076" i="23"/>
  <c r="AL1076" i="23"/>
  <c r="S1080" i="23"/>
  <c r="BE1080" i="23"/>
  <c r="AL1080" i="23"/>
  <c r="BE1082" i="23"/>
  <c r="S1082" i="23"/>
  <c r="AL1086" i="23"/>
  <c r="BE1086" i="23"/>
  <c r="G1092" i="23"/>
  <c r="BE1092" i="23"/>
  <c r="AL1094" i="23"/>
  <c r="G1094" i="23"/>
  <c r="G1096" i="23"/>
  <c r="S1096" i="23"/>
  <c r="AL1102" i="23"/>
  <c r="BE1102" i="23"/>
  <c r="BE1106" i="23"/>
  <c r="S1106" i="23"/>
  <c r="G1108" i="23"/>
  <c r="BE1108" i="23"/>
  <c r="AL1118" i="23"/>
  <c r="BE1118" i="23"/>
  <c r="S1122" i="23"/>
  <c r="G1122" i="23"/>
  <c r="AL1122" i="23"/>
  <c r="G1124" i="23"/>
  <c r="S1124" i="23"/>
  <c r="BE1124" i="23"/>
  <c r="AL1128" i="23"/>
  <c r="G1128" i="23"/>
  <c r="G1132" i="23"/>
  <c r="BE1132" i="23"/>
  <c r="G1140" i="23"/>
  <c r="S1140" i="23"/>
  <c r="G1144" i="23"/>
  <c r="S1144" i="23"/>
  <c r="G1146" i="23"/>
  <c r="AL1146" i="23"/>
  <c r="G1148" i="23"/>
  <c r="BE1148" i="23"/>
  <c r="G1152" i="23"/>
  <c r="BE1152" i="23"/>
  <c r="BE1154" i="23"/>
  <c r="S1154" i="23"/>
  <c r="G1154" i="23"/>
  <c r="G1172" i="23"/>
  <c r="S1172" i="23"/>
  <c r="G1174" i="23"/>
  <c r="AL1174" i="23"/>
  <c r="G1180" i="23"/>
  <c r="BE1180" i="23"/>
  <c r="BE1182" i="23"/>
  <c r="S1182" i="23"/>
  <c r="G1184" i="23"/>
  <c r="AL1184" i="23"/>
  <c r="G692" i="23"/>
  <c r="S692" i="23"/>
  <c r="AR6" i="23"/>
  <c r="BA6" i="23" s="1"/>
  <c r="BE786" i="23"/>
  <c r="AL686" i="23"/>
  <c r="Y6" i="23"/>
  <c r="AH6" i="23" s="1"/>
  <c r="CD6" i="23" s="1"/>
  <c r="CM6" i="23" s="1"/>
  <c r="BE1160" i="23"/>
  <c r="AL1132" i="23"/>
  <c r="BE1120" i="23"/>
  <c r="S1108" i="23"/>
  <c r="S1102" i="23"/>
  <c r="G1072" i="23"/>
  <c r="S1170" i="23"/>
  <c r="BE1162" i="23"/>
  <c r="AL1134" i="23"/>
  <c r="G1126" i="23"/>
  <c r="BE1096" i="23"/>
  <c r="AL1068" i="23"/>
  <c r="S1054" i="23"/>
  <c r="G1044" i="23"/>
  <c r="S1030" i="23"/>
  <c r="G1022" i="23"/>
  <c r="S1008" i="23"/>
  <c r="G1006" i="23"/>
  <c r="AL1202" i="23"/>
  <c r="BE1194" i="23"/>
  <c r="BE1176" i="23"/>
  <c r="S1166" i="23"/>
  <c r="BE1158" i="23"/>
  <c r="S1138" i="23"/>
  <c r="BE1130" i="23"/>
  <c r="G1118" i="23"/>
  <c r="AL1092" i="23"/>
  <c r="G1076" i="23"/>
  <c r="AL1058" i="23"/>
  <c r="S1036" i="23"/>
  <c r="S1026" i="23"/>
  <c r="AL994" i="23"/>
  <c r="AL1154" i="23"/>
  <c r="G1080" i="23"/>
  <c r="AL978" i="23"/>
  <c r="BE952" i="23"/>
  <c r="BE920" i="23"/>
  <c r="BE904" i="23"/>
  <c r="BE888" i="23"/>
  <c r="S878" i="23"/>
  <c r="BE866" i="23"/>
  <c r="S784" i="23"/>
  <c r="AL670" i="23"/>
  <c r="AL622" i="23"/>
  <c r="BE616" i="23"/>
  <c r="AL400" i="23"/>
  <c r="G1136" i="23"/>
  <c r="BE1000" i="23"/>
  <c r="BE942" i="23"/>
  <c r="BE832" i="23"/>
  <c r="AL728" i="23"/>
  <c r="G664" i="23"/>
  <c r="S660" i="23"/>
  <c r="G644" i="23"/>
  <c r="AL1078" i="23"/>
  <c r="BE630" i="23"/>
  <c r="AL624" i="23"/>
  <c r="BE570" i="23"/>
  <c r="G68" i="23"/>
  <c r="AL1016" i="23"/>
  <c r="S982" i="23"/>
  <c r="G978" i="23"/>
  <c r="G946" i="23"/>
  <c r="G878" i="23"/>
  <c r="BE834" i="23"/>
  <c r="G826" i="23"/>
  <c r="G784" i="23"/>
  <c r="AL702" i="23"/>
  <c r="AL656" i="23"/>
  <c r="AL596" i="23"/>
  <c r="G1048" i="23"/>
  <c r="BE984" i="23"/>
  <c r="BE926" i="23"/>
  <c r="AL804" i="23"/>
  <c r="S742" i="23"/>
  <c r="S554" i="23"/>
  <c r="AL1002" i="23"/>
  <c r="G534" i="23"/>
  <c r="BE254" i="23"/>
  <c r="BE506" i="23"/>
  <c r="AL484" i="23"/>
  <c r="G164" i="23"/>
  <c r="G514" i="23"/>
  <c r="BE35" i="23"/>
  <c r="AL395" i="23"/>
  <c r="BE383" i="23"/>
  <c r="S363" i="23"/>
  <c r="AL351" i="23"/>
  <c r="BE331" i="23"/>
  <c r="G305" i="23"/>
  <c r="BE257" i="23"/>
  <c r="BE241" i="23"/>
  <c r="BE177" i="23"/>
  <c r="BE129" i="23"/>
  <c r="S89" i="23"/>
  <c r="BE57" i="23"/>
  <c r="G391" i="23"/>
  <c r="BE359" i="23"/>
  <c r="AL333" i="23"/>
  <c r="S317" i="23"/>
  <c r="G267" i="23"/>
  <c r="G237" i="23"/>
  <c r="G93" i="23"/>
  <c r="AL67" i="23"/>
  <c r="BE43" i="23"/>
  <c r="BE253" i="23"/>
  <c r="S47" i="23"/>
  <c r="G405" i="23"/>
  <c r="BE385" i="23"/>
  <c r="AL373" i="23"/>
  <c r="AL353" i="23"/>
  <c r="BE337" i="23"/>
  <c r="BE319" i="23"/>
  <c r="BE153" i="23"/>
  <c r="S105" i="23"/>
  <c r="BE403" i="23"/>
  <c r="AL371" i="23"/>
  <c r="S341" i="23"/>
  <c r="AL325" i="23"/>
  <c r="BE309" i="23"/>
  <c r="AL299" i="23"/>
  <c r="AL275" i="23"/>
  <c r="AL251" i="23"/>
  <c r="G221" i="23"/>
  <c r="G83" i="23"/>
  <c r="BE25" i="23"/>
  <c r="S401" i="23"/>
  <c r="G15" i="23"/>
  <c r="S405" i="23"/>
  <c r="G403" i="23"/>
  <c r="BE395" i="23"/>
  <c r="G385" i="23"/>
  <c r="G383" i="23"/>
  <c r="BE373" i="23"/>
  <c r="AL363" i="23"/>
  <c r="BE353" i="23"/>
  <c r="BE351" i="23"/>
  <c r="S335" i="23"/>
  <c r="AL303" i="23"/>
  <c r="S233" i="23"/>
  <c r="BE217" i="23"/>
  <c r="S185" i="23"/>
  <c r="BE169" i="23"/>
  <c r="BE121" i="23"/>
  <c r="S37" i="23"/>
  <c r="AL393" i="23"/>
  <c r="S361" i="23"/>
  <c r="S349" i="23"/>
  <c r="BE341" i="23"/>
  <c r="G61" i="23"/>
  <c r="S389" i="23"/>
  <c r="AL301" i="23"/>
  <c r="BE189" i="23"/>
  <c r="S395" i="23"/>
  <c r="G371" i="23"/>
  <c r="S337" i="23"/>
  <c r="S201" i="23"/>
  <c r="S403" i="23"/>
  <c r="AL391" i="23"/>
  <c r="G381" i="23"/>
  <c r="S359" i="23"/>
  <c r="BE339" i="23"/>
  <c r="G277" i="23"/>
  <c r="S63" i="23"/>
  <c r="S357" i="23"/>
  <c r="AL176" i="23"/>
  <c r="BE176" i="23"/>
  <c r="G434" i="23"/>
  <c r="BE434" i="23"/>
  <c r="BE466" i="23"/>
  <c r="G466" i="23"/>
  <c r="BE468" i="23"/>
  <c r="AL468" i="23"/>
  <c r="BE490" i="23"/>
  <c r="S490" i="23"/>
  <c r="G498" i="23"/>
  <c r="BE498" i="23"/>
  <c r="AL500" i="23"/>
  <c r="BE500" i="23"/>
  <c r="BE516" i="23"/>
  <c r="AL516" i="23"/>
  <c r="BE522" i="23"/>
  <c r="S522" i="23"/>
  <c r="G530" i="23"/>
  <c r="BE530" i="23"/>
  <c r="BE538" i="23"/>
  <c r="S538" i="23"/>
  <c r="G546" i="23"/>
  <c r="BE546" i="23"/>
  <c r="BE558" i="23"/>
  <c r="G558" i="23"/>
  <c r="S560" i="23"/>
  <c r="G560" i="23"/>
  <c r="S568" i="23"/>
  <c r="G568" i="23"/>
  <c r="S572" i="23"/>
  <c r="BE572" i="23"/>
  <c r="S576" i="23"/>
  <c r="G576" i="23"/>
  <c r="S580" i="23"/>
  <c r="G580" i="23"/>
  <c r="G586" i="23"/>
  <c r="AL586" i="23"/>
  <c r="AL588" i="23"/>
  <c r="S588" i="23"/>
  <c r="BE594" i="23"/>
  <c r="AL594" i="23"/>
  <c r="AL606" i="23"/>
  <c r="S606" i="23"/>
  <c r="G618" i="23"/>
  <c r="AL618" i="23"/>
  <c r="AL626" i="23"/>
  <c r="BE626" i="23"/>
  <c r="BE636" i="23"/>
  <c r="G636" i="23"/>
  <c r="S644" i="23"/>
  <c r="AL644" i="23"/>
  <c r="AL652" i="23"/>
  <c r="S652" i="23"/>
  <c r="G652" i="23"/>
  <c r="BE652" i="23"/>
  <c r="BE658" i="23"/>
  <c r="AL658" i="23"/>
  <c r="BE660" i="23"/>
  <c r="AL660" i="23"/>
  <c r="AL662" i="23"/>
  <c r="BE662" i="23"/>
  <c r="BE666" i="23"/>
  <c r="S666" i="23"/>
  <c r="AL674" i="23"/>
  <c r="S674" i="23"/>
  <c r="BE690" i="23"/>
  <c r="AL690" i="23"/>
  <c r="BE692" i="23"/>
  <c r="AL692" i="23"/>
  <c r="AL706" i="23"/>
  <c r="S706" i="23"/>
  <c r="AL710" i="23"/>
  <c r="S710" i="23"/>
  <c r="BE716" i="23"/>
  <c r="S716" i="23"/>
  <c r="BE718" i="23"/>
  <c r="AL718" i="23"/>
  <c r="BE720" i="23"/>
  <c r="AL720" i="23"/>
  <c r="AL726" i="23"/>
  <c r="S726" i="23"/>
  <c r="G730" i="23"/>
  <c r="AL730" i="23"/>
  <c r="BE734" i="23"/>
  <c r="AL734" i="23"/>
  <c r="BE736" i="23"/>
  <c r="S736" i="23"/>
  <c r="BE752" i="23"/>
  <c r="AL752" i="23"/>
  <c r="S752" i="23"/>
  <c r="G762" i="23"/>
  <c r="AL762" i="23"/>
  <c r="BE768" i="23"/>
  <c r="AL768" i="23"/>
  <c r="S768" i="23"/>
  <c r="AL774" i="23"/>
  <c r="S774" i="23"/>
  <c r="S778" i="23"/>
  <c r="BE778" i="23"/>
  <c r="BE782" i="23"/>
  <c r="AL782" i="23"/>
  <c r="AL790" i="23"/>
  <c r="BE790" i="23"/>
  <c r="S790" i="23"/>
  <c r="S800" i="23"/>
  <c r="G800" i="23"/>
  <c r="BE800" i="23"/>
  <c r="BE802" i="23"/>
  <c r="AL802" i="23"/>
  <c r="AL806" i="23"/>
  <c r="G806" i="23"/>
  <c r="G816" i="23"/>
  <c r="BE816" i="23"/>
  <c r="S818" i="23"/>
  <c r="AL818" i="23"/>
  <c r="G818" i="23"/>
  <c r="BE820" i="23"/>
  <c r="AL820" i="23"/>
  <c r="G822" i="23"/>
  <c r="BE822" i="23"/>
  <c r="S822" i="23"/>
  <c r="AL822" i="23"/>
  <c r="AL832" i="23"/>
  <c r="S832" i="23"/>
  <c r="G838" i="23"/>
  <c r="S838" i="23"/>
  <c r="G842" i="23"/>
  <c r="BE842" i="23"/>
  <c r="G852" i="23"/>
  <c r="BE852" i="23"/>
  <c r="AL854" i="23"/>
  <c r="S854" i="23"/>
  <c r="G854" i="23"/>
  <c r="BE860" i="23"/>
  <c r="AL860" i="23"/>
  <c r="G862" i="23"/>
  <c r="S862" i="23"/>
  <c r="BE862" i="23"/>
  <c r="AL862" i="23"/>
  <c r="AL864" i="23"/>
  <c r="BE864" i="23"/>
  <c r="S864" i="23"/>
  <c r="BE882" i="23"/>
  <c r="AL882" i="23"/>
  <c r="G884" i="23"/>
  <c r="BE884" i="23"/>
  <c r="AL886" i="23"/>
  <c r="BE886" i="23"/>
  <c r="S886" i="23"/>
  <c r="AL892" i="23"/>
  <c r="BE892" i="23"/>
  <c r="S892" i="23"/>
  <c r="G892" i="23"/>
  <c r="BE900" i="23"/>
  <c r="AL900" i="23"/>
  <c r="S900" i="23"/>
  <c r="S908" i="23"/>
  <c r="G908" i="23"/>
  <c r="AL918" i="23"/>
  <c r="S918" i="23"/>
  <c r="AL922" i="23"/>
  <c r="BE922" i="23"/>
  <c r="AL928" i="23"/>
  <c r="S928" i="23"/>
  <c r="BE928" i="23"/>
  <c r="AL938" i="23"/>
  <c r="BE938" i="23"/>
  <c r="S940" i="23"/>
  <c r="BE940" i="23"/>
  <c r="BE944" i="23"/>
  <c r="S944" i="23"/>
  <c r="AL948" i="23"/>
  <c r="BE948" i="23"/>
  <c r="S954" i="23"/>
  <c r="G954" i="23"/>
  <c r="AL960" i="23"/>
  <c r="S960" i="23"/>
  <c r="BE960" i="23"/>
  <c r="G960" i="23"/>
  <c r="S972" i="23"/>
  <c r="AL972" i="23"/>
  <c r="BE976" i="23"/>
  <c r="G976" i="23"/>
  <c r="S986" i="23"/>
  <c r="G986" i="23"/>
  <c r="BE986" i="23"/>
  <c r="AL988" i="23"/>
  <c r="S988" i="23"/>
  <c r="AL1000" i="23"/>
  <c r="S1000" i="23"/>
  <c r="G1004" i="23"/>
  <c r="BE1004" i="23"/>
  <c r="S1038" i="23"/>
  <c r="AL1038" i="23"/>
  <c r="G1038" i="23"/>
  <c r="BE1040" i="23"/>
  <c r="AL1040" i="23"/>
  <c r="AL1048" i="23"/>
  <c r="BE1048" i="23"/>
  <c r="G1052" i="23"/>
  <c r="BE1052" i="23"/>
  <c r="S1064" i="23"/>
  <c r="BE1064" i="23"/>
  <c r="AL1064" i="23"/>
  <c r="G1110" i="23"/>
  <c r="AL1110" i="23"/>
  <c r="AL1136" i="23"/>
  <c r="S1136" i="23"/>
  <c r="BE1146" i="23"/>
  <c r="S1146" i="23"/>
  <c r="G1156" i="23"/>
  <c r="S1156" i="23"/>
  <c r="BE1156" i="23"/>
  <c r="BE1164" i="23"/>
  <c r="G1164" i="23"/>
  <c r="AL1164" i="23"/>
  <c r="G1192" i="23"/>
  <c r="BE1192" i="23"/>
  <c r="AL1192" i="23"/>
  <c r="BE1200" i="23"/>
  <c r="S1200" i="23"/>
  <c r="AL1200" i="23"/>
  <c r="G1210" i="23"/>
  <c r="AL1210" i="23"/>
  <c r="S1210" i="23"/>
  <c r="AL262" i="23"/>
  <c r="BE126" i="23"/>
  <c r="S92" i="23"/>
  <c r="AL174" i="23"/>
  <c r="G156" i="23"/>
  <c r="AL134" i="23"/>
  <c r="AL347" i="23"/>
  <c r="S347" i="23"/>
  <c r="AL379" i="23"/>
  <c r="S379" i="23"/>
  <c r="AL455" i="23"/>
  <c r="BE455" i="23"/>
  <c r="AL471" i="23"/>
  <c r="S471" i="23"/>
  <c r="AL503" i="23"/>
  <c r="S503" i="23"/>
  <c r="AL519" i="23"/>
  <c r="BE519" i="23"/>
  <c r="AL535" i="23"/>
  <c r="S535" i="23"/>
  <c r="BE551" i="23"/>
  <c r="S551" i="23"/>
  <c r="BE565" i="23"/>
  <c r="S565" i="23"/>
  <c r="AL585" i="23"/>
  <c r="G585" i="23"/>
  <c r="AL593" i="23"/>
  <c r="G593" i="23"/>
  <c r="S595" i="23"/>
  <c r="BE595" i="23"/>
  <c r="AL605" i="23"/>
  <c r="G605" i="23"/>
  <c r="BE623" i="23"/>
  <c r="S623" i="23"/>
  <c r="S639" i="23"/>
  <c r="BE639" i="23"/>
  <c r="AL649" i="23"/>
  <c r="G649" i="23"/>
  <c r="BE657" i="23"/>
  <c r="S657" i="23"/>
  <c r="S667" i="23"/>
  <c r="BE667" i="23"/>
  <c r="S687" i="23"/>
  <c r="BE687" i="23"/>
  <c r="S689" i="23"/>
  <c r="BE689" i="23"/>
  <c r="BE699" i="23"/>
  <c r="S699" i="23"/>
  <c r="BE723" i="23"/>
  <c r="S723" i="23"/>
  <c r="S739" i="23"/>
  <c r="BE739" i="23"/>
  <c r="BE755" i="23"/>
  <c r="S755" i="23"/>
  <c r="S771" i="23"/>
  <c r="BE771" i="23"/>
  <c r="BE779" i="23"/>
  <c r="S779" i="23"/>
  <c r="S785" i="23"/>
  <c r="BE785" i="23"/>
  <c r="BE791" i="23"/>
  <c r="S791" i="23"/>
  <c r="BE799" i="23"/>
  <c r="S799" i="23"/>
  <c r="G815" i="23"/>
  <c r="AL815" i="23"/>
  <c r="AL831" i="23"/>
  <c r="G831" i="23"/>
  <c r="S833" i="23"/>
  <c r="BE833" i="23"/>
  <c r="G839" i="23"/>
  <c r="AL839" i="23"/>
  <c r="BE14" i="23"/>
  <c r="S14" i="23"/>
  <c r="AL16" i="23"/>
  <c r="BE16" i="23"/>
  <c r="BE58" i="23"/>
  <c r="S58" i="23"/>
  <c r="G58" i="23"/>
  <c r="AL84" i="23"/>
  <c r="BE84" i="23"/>
  <c r="BE138" i="23"/>
  <c r="G138" i="23"/>
  <c r="G158" i="23"/>
  <c r="AL158" i="23"/>
  <c r="AL170" i="23"/>
  <c r="G170" i="23"/>
  <c r="BE188" i="23"/>
  <c r="S188" i="23"/>
  <c r="G188" i="23"/>
  <c r="S196" i="23"/>
  <c r="BE196" i="23"/>
  <c r="AL204" i="23"/>
  <c r="G204" i="23"/>
  <c r="S204" i="23"/>
  <c r="G212" i="23"/>
  <c r="AL212" i="23"/>
  <c r="BE228" i="23"/>
  <c r="G228" i="23"/>
  <c r="S228" i="23"/>
  <c r="BE274" i="23"/>
  <c r="G274" i="23"/>
  <c r="G276" i="23"/>
  <c r="AL276" i="23"/>
  <c r="AL284" i="23"/>
  <c r="BE284" i="23"/>
  <c r="G292" i="23"/>
  <c r="AL292" i="23"/>
  <c r="AL300" i="23"/>
  <c r="BE300" i="23"/>
  <c r="G310" i="23"/>
  <c r="AL310" i="23"/>
  <c r="AL332" i="23"/>
  <c r="G332" i="23"/>
  <c r="BE342" i="23"/>
  <c r="G342" i="23"/>
  <c r="S342" i="23"/>
  <c r="G356" i="23"/>
  <c r="S356" i="23"/>
  <c r="AL374" i="23"/>
  <c r="G374" i="23"/>
  <c r="S374" i="23"/>
  <c r="BE386" i="23"/>
  <c r="G386" i="23"/>
  <c r="S386" i="23"/>
  <c r="G396" i="23"/>
  <c r="BE396" i="23"/>
  <c r="AL402" i="23"/>
  <c r="S402" i="23"/>
  <c r="AL436" i="23"/>
  <c r="BE436" i="23"/>
  <c r="S446" i="23"/>
  <c r="BE446" i="23"/>
  <c r="BE456" i="23"/>
  <c r="S456" i="23"/>
  <c r="S458" i="23"/>
  <c r="BE458" i="23"/>
  <c r="G84" i="23"/>
  <c r="S418" i="23"/>
  <c r="BE406" i="23"/>
  <c r="BE388" i="23"/>
  <c r="S310" i="23"/>
  <c r="S294" i="23"/>
  <c r="AL286" i="23"/>
  <c r="S278" i="23"/>
  <c r="AL260" i="23"/>
  <c r="G252" i="23"/>
  <c r="AL228" i="23"/>
  <c r="BE220" i="23"/>
  <c r="S198" i="23"/>
  <c r="BE180" i="23"/>
  <c r="BE172" i="23"/>
  <c r="AL142" i="23"/>
  <c r="AL132" i="23"/>
  <c r="G124" i="23"/>
  <c r="S100" i="23"/>
  <c r="G52" i="23"/>
  <c r="G450" i="23"/>
  <c r="AL414" i="23"/>
  <c r="BE364" i="23"/>
  <c r="BE96" i="23"/>
  <c r="G16" i="23"/>
  <c r="BE418" i="23"/>
  <c r="G406" i="23"/>
  <c r="AL386" i="23"/>
  <c r="BE368" i="23"/>
  <c r="G344" i="23"/>
  <c r="S326" i="23"/>
  <c r="BE310" i="23"/>
  <c r="S300" i="23"/>
  <c r="S292" i="23"/>
  <c r="S284" i="23"/>
  <c r="S276" i="23"/>
  <c r="AL268" i="23"/>
  <c r="S236" i="23"/>
  <c r="AL196" i="23"/>
  <c r="AL188" i="23"/>
  <c r="S158" i="23"/>
  <c r="AL150" i="23"/>
  <c r="S140" i="23"/>
  <c r="S108" i="23"/>
  <c r="G22" i="23"/>
  <c r="G304" i="23"/>
  <c r="S32" i="23"/>
  <c r="AL58" i="23"/>
  <c r="BE15" i="23"/>
  <c r="S15" i="23"/>
  <c r="G17" i="23"/>
  <c r="BE17" i="23"/>
  <c r="S17" i="23"/>
  <c r="AL17" i="23"/>
  <c r="S21" i="23"/>
  <c r="AL21" i="23"/>
  <c r="BE21" i="23"/>
  <c r="G21" i="23"/>
  <c r="G23" i="23"/>
  <c r="AL23" i="23"/>
  <c r="G25" i="23"/>
  <c r="AL25" i="23"/>
  <c r="G27" i="23"/>
  <c r="AL27" i="23"/>
  <c r="BE27" i="23"/>
  <c r="G29" i="23"/>
  <c r="BE29" i="23"/>
  <c r="S29" i="23"/>
  <c r="AL31" i="23"/>
  <c r="G31" i="23"/>
  <c r="BE31" i="23"/>
  <c r="S31" i="23"/>
  <c r="G33" i="23"/>
  <c r="BE33" i="23"/>
  <c r="S33" i="23"/>
  <c r="AL33" i="23"/>
  <c r="G35" i="23"/>
  <c r="AL35" i="23"/>
  <c r="AL37" i="23"/>
  <c r="G37" i="23"/>
  <c r="AL39" i="23"/>
  <c r="S39" i="23"/>
  <c r="BE39" i="23"/>
  <c r="G41" i="23"/>
  <c r="BE41" i="23"/>
  <c r="S41" i="23"/>
  <c r="AL43" i="23"/>
  <c r="G43" i="23"/>
  <c r="AL45" i="23"/>
  <c r="BE45" i="23"/>
  <c r="G45" i="23"/>
  <c r="AL47" i="23"/>
  <c r="G47" i="23"/>
  <c r="G49" i="23"/>
  <c r="S49" i="23"/>
  <c r="BE49" i="23"/>
  <c r="BE51" i="23"/>
  <c r="S51" i="23"/>
  <c r="S53" i="23"/>
  <c r="AL53" i="23"/>
  <c r="BE53" i="23"/>
  <c r="S55" i="23"/>
  <c r="BE55" i="23"/>
  <c r="G55" i="23"/>
  <c r="AL55" i="23"/>
  <c r="G57" i="23"/>
  <c r="AL57" i="23"/>
  <c r="S59" i="23"/>
  <c r="BE59" i="23"/>
  <c r="AL61" i="23"/>
  <c r="BE61" i="23"/>
  <c r="BE63" i="23"/>
  <c r="G63" i="23"/>
  <c r="G65" i="23"/>
  <c r="BE65" i="23"/>
  <c r="S65" i="23"/>
  <c r="S67" i="23"/>
  <c r="BE67" i="23"/>
  <c r="AL69" i="23"/>
  <c r="BE69" i="23"/>
  <c r="S69" i="23"/>
  <c r="G71" i="23"/>
  <c r="AL71" i="23"/>
  <c r="BE71" i="23"/>
  <c r="S71" i="23"/>
  <c r="G73" i="23"/>
  <c r="BE73" i="23"/>
  <c r="S73" i="23"/>
  <c r="AL75" i="23"/>
  <c r="G75" i="23"/>
  <c r="S77" i="23"/>
  <c r="BE77" i="23"/>
  <c r="AL77" i="23"/>
  <c r="G77" i="23"/>
  <c r="G79" i="23"/>
  <c r="AL79" i="23"/>
  <c r="BE79" i="23"/>
  <c r="G81" i="23"/>
  <c r="AL81" i="23"/>
  <c r="BE83" i="23"/>
  <c r="S83" i="23"/>
  <c r="AL85" i="23"/>
  <c r="S85" i="23"/>
  <c r="BE87" i="23"/>
  <c r="S87" i="23"/>
  <c r="AL87" i="23"/>
  <c r="G89" i="23"/>
  <c r="AL89" i="23"/>
  <c r="S91" i="23"/>
  <c r="G91" i="23"/>
  <c r="AL91" i="23"/>
  <c r="AL93" i="23"/>
  <c r="S93" i="23"/>
  <c r="BE95" i="23"/>
  <c r="S95" i="23"/>
  <c r="AL95" i="23"/>
  <c r="G95" i="23"/>
  <c r="G97" i="23"/>
  <c r="AL97" i="23"/>
  <c r="S99" i="23"/>
  <c r="BE99" i="23"/>
  <c r="S101" i="23"/>
  <c r="BE101" i="23"/>
  <c r="AL101" i="23"/>
  <c r="BE103" i="23"/>
  <c r="S103" i="23"/>
  <c r="AL103" i="23"/>
  <c r="G105" i="23"/>
  <c r="AL105" i="23"/>
  <c r="S107" i="23"/>
  <c r="BE107" i="23"/>
  <c r="G113" i="23"/>
  <c r="AL113" i="23"/>
  <c r="G129" i="23"/>
  <c r="AL129" i="23"/>
  <c r="BE141" i="23"/>
  <c r="G141" i="23"/>
  <c r="G145" i="23"/>
  <c r="S145" i="23"/>
  <c r="BE145" i="23"/>
  <c r="BE157" i="23"/>
  <c r="G157" i="23"/>
  <c r="G161" i="23"/>
  <c r="BE161" i="23"/>
  <c r="S161" i="23"/>
  <c r="BE173" i="23"/>
  <c r="G173" i="23"/>
  <c r="G177" i="23"/>
  <c r="AL177" i="23"/>
  <c r="G193" i="23"/>
  <c r="S193" i="23"/>
  <c r="BE193" i="23"/>
  <c r="BE205" i="23"/>
  <c r="G205" i="23"/>
  <c r="G209" i="23"/>
  <c r="BE209" i="23"/>
  <c r="S209" i="23"/>
  <c r="G225" i="23"/>
  <c r="AL225" i="23"/>
  <c r="S227" i="23"/>
  <c r="G227" i="23"/>
  <c r="AL227" i="23"/>
  <c r="BE235" i="23"/>
  <c r="G235" i="23"/>
  <c r="S235" i="23"/>
  <c r="G241" i="23"/>
  <c r="AL241" i="23"/>
  <c r="S243" i="23"/>
  <c r="BE243" i="23"/>
  <c r="S245" i="23"/>
  <c r="G245" i="23"/>
  <c r="S251" i="23"/>
  <c r="BE251" i="23"/>
  <c r="AL253" i="23"/>
  <c r="S253" i="23"/>
  <c r="BE255" i="23"/>
  <c r="S255" i="23"/>
  <c r="AL255" i="23"/>
  <c r="G257" i="23"/>
  <c r="AL257" i="23"/>
  <c r="AL259" i="23"/>
  <c r="G259" i="23"/>
  <c r="BE261" i="23"/>
  <c r="S261" i="23"/>
  <c r="G261" i="23"/>
  <c r="BE263" i="23"/>
  <c r="S263" i="23"/>
  <c r="AL263" i="23"/>
  <c r="G263" i="23"/>
  <c r="G265" i="23"/>
  <c r="BE265" i="23"/>
  <c r="S265" i="23"/>
  <c r="BE267" i="23"/>
  <c r="S267" i="23"/>
  <c r="BE269" i="23"/>
  <c r="S269" i="23"/>
  <c r="BE271" i="23"/>
  <c r="S271" i="23"/>
  <c r="AL271" i="23"/>
  <c r="G273" i="23"/>
  <c r="S273" i="23"/>
  <c r="BE273" i="23"/>
  <c r="S275" i="23"/>
  <c r="BE275" i="23"/>
  <c r="AL277" i="23"/>
  <c r="S277" i="23"/>
  <c r="BE279" i="23"/>
  <c r="S279" i="23"/>
  <c r="AL279" i="23"/>
  <c r="G279" i="23"/>
  <c r="G281" i="23"/>
  <c r="S281" i="23"/>
  <c r="BE281" i="23"/>
  <c r="AL283" i="23"/>
  <c r="G283" i="23"/>
  <c r="AL285" i="23"/>
  <c r="S285" i="23"/>
  <c r="G285" i="23"/>
  <c r="BE287" i="23"/>
  <c r="S287" i="23"/>
  <c r="AL287" i="23"/>
  <c r="G289" i="23"/>
  <c r="S289" i="23"/>
  <c r="BE289" i="23"/>
  <c r="G291" i="23"/>
  <c r="AL291" i="23"/>
  <c r="BE293" i="23"/>
  <c r="S293" i="23"/>
  <c r="G293" i="23"/>
  <c r="BE295" i="23"/>
  <c r="S295" i="23"/>
  <c r="AL295" i="23"/>
  <c r="G295" i="23"/>
  <c r="G297" i="23"/>
  <c r="S297" i="23"/>
  <c r="BE297" i="23"/>
  <c r="S299" i="23"/>
  <c r="BE299" i="23"/>
  <c r="BE301" i="23"/>
  <c r="S301" i="23"/>
  <c r="BE303" i="23"/>
  <c r="S303" i="23"/>
  <c r="BE305" i="23"/>
  <c r="S305" i="23"/>
  <c r="G307" i="23"/>
  <c r="AL307" i="23"/>
  <c r="G309" i="23"/>
  <c r="AL309" i="23"/>
  <c r="BE311" i="23"/>
  <c r="S311" i="23"/>
  <c r="G311" i="23"/>
  <c r="G313" i="23"/>
  <c r="AL313" i="23"/>
  <c r="S313" i="23"/>
  <c r="G315" i="23"/>
  <c r="AL315" i="23"/>
  <c r="G317" i="23"/>
  <c r="AL317" i="23"/>
  <c r="AL319" i="23"/>
  <c r="G319" i="23"/>
  <c r="AL321" i="23"/>
  <c r="G321" i="23"/>
  <c r="S323" i="23"/>
  <c r="BE323" i="23"/>
  <c r="S325" i="23"/>
  <c r="BE325" i="23"/>
  <c r="G327" i="23"/>
  <c r="AL327" i="23"/>
  <c r="S329" i="23"/>
  <c r="BE329" i="23"/>
  <c r="AL329" i="23"/>
  <c r="G331" i="23"/>
  <c r="AL331" i="23"/>
  <c r="S333" i="23"/>
  <c r="BE333" i="23"/>
  <c r="G418" i="23"/>
  <c r="G408" i="23"/>
  <c r="G376" i="23"/>
  <c r="AL342" i="23"/>
  <c r="G300" i="23"/>
  <c r="BE292" i="23"/>
  <c r="G284" i="23"/>
  <c r="BE276" i="23"/>
  <c r="S244" i="23"/>
  <c r="S212" i="23"/>
  <c r="BE204" i="23"/>
  <c r="G196" i="23"/>
  <c r="BE166" i="23"/>
  <c r="BE158" i="23"/>
  <c r="BE148" i="23"/>
  <c r="S116" i="23"/>
  <c r="S84" i="23"/>
  <c r="S442" i="23"/>
  <c r="S16" i="23"/>
  <c r="S128" i="23"/>
  <c r="S45" i="23"/>
  <c r="S27" i="23"/>
  <c r="AL470" i="23"/>
  <c r="G470" i="23"/>
  <c r="G502" i="23"/>
  <c r="AL502" i="23"/>
  <c r="AL337" i="23"/>
  <c r="AL335" i="23"/>
  <c r="G425" i="23"/>
  <c r="G423" i="23"/>
  <c r="AL413" i="23"/>
  <c r="BE393" i="23"/>
  <c r="BE391" i="23"/>
  <c r="S381" i="23"/>
  <c r="G379" i="23"/>
  <c r="BE371" i="23"/>
  <c r="AL361" i="23"/>
  <c r="AL359" i="23"/>
  <c r="AL349" i="23"/>
  <c r="G341" i="23"/>
  <c r="G339" i="23"/>
  <c r="S455" i="23"/>
  <c r="BE439" i="23"/>
  <c r="AL343" i="23"/>
  <c r="G343" i="23"/>
  <c r="S343" i="23"/>
  <c r="AL345" i="23"/>
  <c r="G345" i="23"/>
  <c r="S345" i="23"/>
  <c r="G355" i="23"/>
  <c r="S355" i="23"/>
  <c r="BE355" i="23"/>
  <c r="AL357" i="23"/>
  <c r="G357" i="23"/>
  <c r="S365" i="23"/>
  <c r="BE365" i="23"/>
  <c r="G365" i="23"/>
  <c r="AL367" i="23"/>
  <c r="G367" i="23"/>
  <c r="AL369" i="23"/>
  <c r="G369" i="23"/>
  <c r="S375" i="23"/>
  <c r="BE375" i="23"/>
  <c r="G375" i="23"/>
  <c r="S377" i="23"/>
  <c r="BE377" i="23"/>
  <c r="G377" i="23"/>
  <c r="G387" i="23"/>
  <c r="S387" i="23"/>
  <c r="BE387" i="23"/>
  <c r="AL389" i="23"/>
  <c r="G389" i="23"/>
  <c r="AL397" i="23"/>
  <c r="G397" i="23"/>
  <c r="S397" i="23"/>
  <c r="AL399" i="23"/>
  <c r="G399" i="23"/>
  <c r="AL401" i="23"/>
  <c r="G401" i="23"/>
  <c r="AL407" i="23"/>
  <c r="G407" i="23"/>
  <c r="S407" i="23"/>
  <c r="AL409" i="23"/>
  <c r="G409" i="23"/>
  <c r="S409" i="23"/>
  <c r="BE411" i="23"/>
  <c r="S411" i="23"/>
  <c r="G419" i="23"/>
  <c r="AL419" i="23"/>
  <c r="S419" i="23"/>
  <c r="BE421" i="23"/>
  <c r="S421" i="23"/>
  <c r="AL429" i="23"/>
  <c r="G429" i="23"/>
  <c r="S429" i="23"/>
  <c r="BE431" i="23"/>
  <c r="S431" i="23"/>
  <c r="AL437" i="23"/>
  <c r="G437" i="23"/>
  <c r="S437" i="23"/>
  <c r="BE445" i="23"/>
  <c r="S445" i="23"/>
  <c r="AL445" i="23"/>
  <c r="S447" i="23"/>
  <c r="BE447" i="23"/>
  <c r="G453" i="23"/>
  <c r="AL453" i="23"/>
  <c r="BE453" i="23"/>
  <c r="S461" i="23"/>
  <c r="BE461" i="23"/>
  <c r="G461" i="23"/>
  <c r="BE463" i="23"/>
  <c r="S463" i="23"/>
  <c r="S469" i="23"/>
  <c r="BE469" i="23"/>
  <c r="G469" i="23"/>
  <c r="AL477" i="23"/>
  <c r="G477" i="23"/>
  <c r="S477" i="23"/>
  <c r="S479" i="23"/>
  <c r="BE479" i="23"/>
  <c r="BE485" i="23"/>
  <c r="S485" i="23"/>
  <c r="AL485" i="23"/>
  <c r="G493" i="23"/>
  <c r="AL493" i="23"/>
  <c r="BE493" i="23"/>
  <c r="BE495" i="23"/>
  <c r="S495" i="23"/>
  <c r="G501" i="23"/>
  <c r="AL501" i="23"/>
  <c r="BE501" i="23"/>
  <c r="S509" i="23"/>
  <c r="BE509" i="23"/>
  <c r="G509" i="23"/>
  <c r="S511" i="23"/>
  <c r="BE511" i="23"/>
  <c r="AL517" i="23"/>
  <c r="G517" i="23"/>
  <c r="S517" i="23"/>
  <c r="AL525" i="23"/>
  <c r="G525" i="23"/>
  <c r="S525" i="23"/>
  <c r="BE527" i="23"/>
  <c r="S527" i="23"/>
  <c r="BE533" i="23"/>
  <c r="S533" i="23"/>
  <c r="AL533" i="23"/>
  <c r="G541" i="23"/>
  <c r="AL541" i="23"/>
  <c r="BE541" i="23"/>
  <c r="S543" i="23"/>
  <c r="BE543" i="23"/>
  <c r="S549" i="23"/>
  <c r="BE549" i="23"/>
  <c r="G549" i="23"/>
  <c r="AL557" i="23"/>
  <c r="G557" i="23"/>
  <c r="S557" i="23"/>
  <c r="AL559" i="23"/>
  <c r="G559" i="23"/>
  <c r="S559" i="23"/>
  <c r="AL571" i="23"/>
  <c r="G571" i="23"/>
  <c r="S571" i="23"/>
  <c r="AL573" i="23"/>
  <c r="G573" i="23"/>
  <c r="S573" i="23"/>
  <c r="AL575" i="23"/>
  <c r="G575" i="23"/>
  <c r="S575" i="23"/>
  <c r="G587" i="23"/>
  <c r="S587" i="23"/>
  <c r="BE587" i="23"/>
  <c r="S597" i="23"/>
  <c r="BE597" i="23"/>
  <c r="G597" i="23"/>
  <c r="G599" i="23"/>
  <c r="AL599" i="23"/>
  <c r="BE599" i="23"/>
  <c r="G607" i="23"/>
  <c r="BE607" i="23"/>
  <c r="S607" i="23"/>
  <c r="AL607" i="23"/>
  <c r="BE617" i="23"/>
  <c r="S617" i="23"/>
  <c r="AL617" i="23"/>
  <c r="BE625" i="23"/>
  <c r="S625" i="23"/>
  <c r="AL625" i="23"/>
  <c r="BE633" i="23"/>
  <c r="S633" i="23"/>
  <c r="AL633" i="23"/>
  <c r="BE641" i="23"/>
  <c r="S641" i="23"/>
  <c r="AL641" i="23"/>
  <c r="G431" i="23"/>
  <c r="S487" i="23"/>
  <c r="BE471" i="23"/>
  <c r="AL447" i="23"/>
  <c r="BE399" i="23"/>
  <c r="BE379" i="23"/>
  <c r="BE367" i="23"/>
  <c r="BE347" i="23"/>
  <c r="AL461" i="23"/>
  <c r="BE437" i="23"/>
  <c r="BE407" i="23"/>
  <c r="AL375" i="23"/>
  <c r="BE343" i="23"/>
  <c r="BE649" i="23"/>
  <c r="S649" i="23"/>
  <c r="G661" i="23"/>
  <c r="AL661" i="23"/>
  <c r="G671" i="23"/>
  <c r="BE671" i="23"/>
  <c r="S671" i="23"/>
  <c r="G677" i="23"/>
  <c r="AL677" i="23"/>
  <c r="G687" i="23"/>
  <c r="AL687" i="23"/>
  <c r="G693" i="23"/>
  <c r="S693" i="23"/>
  <c r="BE693" i="23"/>
  <c r="G703" i="23"/>
  <c r="S703" i="23"/>
  <c r="BE703" i="23"/>
  <c r="G709" i="23"/>
  <c r="AL709" i="23"/>
  <c r="AL721" i="23"/>
  <c r="G721" i="23"/>
  <c r="AL729" i="23"/>
  <c r="G729" i="23"/>
  <c r="G737" i="23"/>
  <c r="AL737" i="23"/>
  <c r="AL745" i="23"/>
  <c r="G745" i="23"/>
  <c r="BE753" i="23"/>
  <c r="S753" i="23"/>
  <c r="G761" i="23"/>
  <c r="AL761" i="23"/>
  <c r="AL769" i="23"/>
  <c r="G769" i="23"/>
  <c r="G777" i="23"/>
  <c r="BE777" i="23"/>
  <c r="S777" i="23"/>
  <c r="G787" i="23"/>
  <c r="AL787" i="23"/>
  <c r="G801" i="23"/>
  <c r="BE801" i="23"/>
  <c r="S801" i="23"/>
  <c r="G817" i="23"/>
  <c r="AL817" i="23"/>
  <c r="S677" i="23"/>
  <c r="S661" i="23"/>
  <c r="AY870" i="23"/>
  <c r="BA870" i="23" s="1"/>
  <c r="AF870" i="23"/>
  <c r="AF834" i="23"/>
  <c r="AX834" i="23"/>
  <c r="AZ834" i="23" s="1"/>
  <c r="BR426" i="23"/>
  <c r="BT426" i="23" s="1"/>
  <c r="M426" i="23"/>
  <c r="BQ390" i="23"/>
  <c r="BS390" i="23" s="1"/>
  <c r="L390" i="23"/>
  <c r="Y570" i="23"/>
  <c r="X285" i="23"/>
  <c r="BJ505" i="23"/>
  <c r="BJ981" i="23"/>
  <c r="BK405" i="23"/>
  <c r="Y501" i="23"/>
  <c r="O501" i="23"/>
  <c r="AR501" i="23"/>
  <c r="Y549" i="23"/>
  <c r="AR549" i="23"/>
  <c r="Y661" i="23"/>
  <c r="O661" i="23"/>
  <c r="BK661" i="23"/>
  <c r="Y669" i="23"/>
  <c r="AR669" i="23"/>
  <c r="Y693" i="23"/>
  <c r="O693" i="23"/>
  <c r="BK693" i="23"/>
  <c r="X705" i="23"/>
  <c r="AQ705" i="23"/>
  <c r="N705" i="23"/>
  <c r="AQ733" i="23"/>
  <c r="X741" i="23"/>
  <c r="N741" i="23"/>
  <c r="BJ741" i="23"/>
  <c r="X781" i="23"/>
  <c r="N781" i="23"/>
  <c r="BJ781" i="23"/>
  <c r="O805" i="23"/>
  <c r="BK805" i="23"/>
  <c r="AR805" i="23"/>
  <c r="Y805" i="23"/>
  <c r="Y809" i="23"/>
  <c r="BK809" i="23"/>
  <c r="AR809" i="23"/>
  <c r="X277" i="23"/>
  <c r="BJ277" i="23"/>
  <c r="X341" i="23"/>
  <c r="BJ341" i="23"/>
  <c r="Y493" i="23"/>
  <c r="O493" i="23"/>
  <c r="O533" i="23"/>
  <c r="Y589" i="23"/>
  <c r="O589" i="23"/>
  <c r="Y597" i="23"/>
  <c r="O597" i="23"/>
  <c r="BK597" i="23"/>
  <c r="Y605" i="23"/>
  <c r="BK605" i="23"/>
  <c r="AR605" i="23"/>
  <c r="Y633" i="23"/>
  <c r="O633" i="23"/>
  <c r="BK633" i="23"/>
  <c r="AR633" i="23"/>
  <c r="X673" i="23"/>
  <c r="AQ673" i="23"/>
  <c r="N673" i="23"/>
  <c r="X725" i="23"/>
  <c r="N725" i="23"/>
  <c r="BJ725" i="23"/>
  <c r="AQ773" i="23"/>
  <c r="AR693" i="23"/>
  <c r="BJ673" i="23"/>
  <c r="BJ537" i="23"/>
  <c r="AR493" i="23"/>
  <c r="AQ325" i="23"/>
  <c r="AR397" i="23"/>
  <c r="BK397" i="23"/>
  <c r="BK453" i="23"/>
  <c r="N653" i="23"/>
  <c r="Y685" i="23"/>
  <c r="BK685" i="23"/>
  <c r="AR685" i="23"/>
  <c r="Y697" i="23"/>
  <c r="O697" i="23"/>
  <c r="BK697" i="23"/>
  <c r="AR697" i="23"/>
  <c r="Y709" i="23"/>
  <c r="O709" i="23"/>
  <c r="BK709" i="23"/>
  <c r="N765" i="23"/>
  <c r="BJ765" i="23"/>
  <c r="Y769" i="23"/>
  <c r="BK769" i="23"/>
  <c r="AR769" i="23"/>
  <c r="O510" i="23"/>
  <c r="BK510" i="23"/>
  <c r="AR510" i="23"/>
  <c r="Y510" i="23"/>
  <c r="AR918" i="23"/>
  <c r="Y918" i="23"/>
  <c r="O809" i="23"/>
  <c r="AQ781" i="23"/>
  <c r="AR709" i="23"/>
  <c r="O605" i="23"/>
  <c r="AQ569" i="23"/>
  <c r="X749" i="23"/>
  <c r="BJ749" i="23"/>
  <c r="AQ749" i="23"/>
  <c r="O813" i="23"/>
  <c r="AR829" i="23"/>
  <c r="Y829" i="23"/>
  <c r="O829" i="23"/>
  <c r="N749" i="23"/>
  <c r="AQ725" i="23"/>
  <c r="BJ705" i="23"/>
  <c r="O685" i="23"/>
  <c r="AR661" i="23"/>
  <c r="AR597" i="23"/>
  <c r="BJ317" i="23"/>
  <c r="BJ881" i="23"/>
  <c r="BJ574" i="23"/>
  <c r="N574" i="23"/>
  <c r="AQ574" i="23"/>
  <c r="BL6" i="23"/>
  <c r="Z6" i="23"/>
  <c r="G12" i="23"/>
  <c r="BE12" i="23"/>
  <c r="AL12" i="23"/>
  <c r="S12" i="23"/>
  <c r="G14" i="23"/>
  <c r="AL14" i="23"/>
  <c r="S20" i="23"/>
  <c r="G20" i="23"/>
  <c r="AL20" i="23"/>
  <c r="BE22" i="23"/>
  <c r="AL22" i="23"/>
  <c r="BE24" i="23"/>
  <c r="AL24" i="23"/>
  <c r="S24" i="23"/>
  <c r="BE26" i="23"/>
  <c r="S26" i="23"/>
  <c r="G26" i="23"/>
  <c r="AL26" i="23"/>
  <c r="S28" i="23"/>
  <c r="BE28" i="23"/>
  <c r="G28" i="23"/>
  <c r="AL28" i="23"/>
  <c r="S30" i="23"/>
  <c r="AL30" i="23"/>
  <c r="BE30" i="23"/>
  <c r="AL32" i="23"/>
  <c r="BE32" i="23"/>
  <c r="AL34" i="23"/>
  <c r="S34" i="23"/>
  <c r="G34" i="23"/>
  <c r="BE34" i="23"/>
  <c r="AL36" i="23"/>
  <c r="G36" i="23"/>
  <c r="BE36" i="23"/>
  <c r="S38" i="23"/>
  <c r="G38" i="23"/>
  <c r="BE38" i="23"/>
  <c r="AL40" i="23"/>
  <c r="S40" i="23"/>
  <c r="G40" i="23"/>
  <c r="BE40" i="23"/>
  <c r="S42" i="23"/>
  <c r="BE42" i="23"/>
  <c r="AL42" i="23"/>
  <c r="S44" i="23"/>
  <c r="AL44" i="23"/>
  <c r="G46" i="23"/>
  <c r="BE46" i="23"/>
  <c r="AL46" i="23"/>
  <c r="G48" i="23"/>
  <c r="S48" i="23"/>
  <c r="BE48" i="23"/>
  <c r="AL48" i="23"/>
  <c r="BE50" i="23"/>
  <c r="S50" i="23"/>
  <c r="G50" i="23"/>
  <c r="S52" i="23"/>
  <c r="BE52" i="23"/>
  <c r="G54" i="23"/>
  <c r="BE54" i="23"/>
  <c r="S54" i="23"/>
  <c r="AL54" i="23"/>
  <c r="S56" i="23"/>
  <c r="BE56" i="23"/>
  <c r="AL56" i="23"/>
  <c r="G56" i="23"/>
  <c r="BE60" i="23"/>
  <c r="G60" i="23"/>
  <c r="AL60" i="23"/>
  <c r="G62" i="23"/>
  <c r="AL62" i="23"/>
  <c r="BE62" i="23"/>
  <c r="BE64" i="23"/>
  <c r="S64" i="23"/>
  <c r="AL64" i="23"/>
  <c r="AL66" i="23"/>
  <c r="G66" i="23"/>
  <c r="BE66" i="23"/>
  <c r="S66" i="23"/>
  <c r="BE68" i="23"/>
  <c r="AL68" i="23"/>
  <c r="S70" i="23"/>
  <c r="G70" i="23"/>
  <c r="BE70" i="23"/>
  <c r="AL70" i="23"/>
  <c r="G72" i="23"/>
  <c r="BE72" i="23"/>
  <c r="S72" i="23"/>
  <c r="BE74" i="23"/>
  <c r="AL74" i="23"/>
  <c r="S74" i="23"/>
  <c r="G74" i="23"/>
  <c r="S76" i="23"/>
  <c r="G76" i="23"/>
  <c r="BE76" i="23"/>
  <c r="G78" i="23"/>
  <c r="AL78" i="23"/>
  <c r="S78" i="23"/>
  <c r="AL80" i="23"/>
  <c r="G80" i="23"/>
  <c r="BE80" i="23"/>
  <c r="S80" i="23"/>
  <c r="S82" i="23"/>
  <c r="BE82" i="23"/>
  <c r="G82" i="23"/>
  <c r="AL82" i="23"/>
  <c r="G86" i="23"/>
  <c r="S86" i="23"/>
  <c r="AL86" i="23"/>
  <c r="G88" i="23"/>
  <c r="AL88" i="23"/>
  <c r="S88" i="23"/>
  <c r="BE88" i="23"/>
  <c r="BE90" i="23"/>
  <c r="AL90" i="23"/>
  <c r="G90" i="23"/>
  <c r="G92" i="23"/>
  <c r="BE92" i="23"/>
  <c r="G94" i="23"/>
  <c r="BE94" i="23"/>
  <c r="S94" i="23"/>
  <c r="AL96" i="23"/>
  <c r="S96" i="23"/>
  <c r="S98" i="23"/>
  <c r="BE98" i="23"/>
  <c r="AL98" i="23"/>
  <c r="AL100" i="23"/>
  <c r="G100" i="23"/>
  <c r="G102" i="23"/>
  <c r="S102" i="23"/>
  <c r="AL102" i="23"/>
  <c r="G104" i="23"/>
  <c r="BE104" i="23"/>
  <c r="S104" i="23"/>
  <c r="BE106" i="23"/>
  <c r="AL106" i="23"/>
  <c r="S106" i="23"/>
  <c r="G106" i="23"/>
  <c r="G108" i="23"/>
  <c r="BE108" i="23"/>
  <c r="G110" i="23"/>
  <c r="BE110" i="23"/>
  <c r="S110" i="23"/>
  <c r="BE112" i="23"/>
  <c r="S112" i="23"/>
  <c r="G112" i="23"/>
  <c r="AL112" i="23"/>
  <c r="AL114" i="23"/>
  <c r="S114" i="23"/>
  <c r="G114" i="23"/>
  <c r="AL116" i="23"/>
  <c r="G116" i="23"/>
  <c r="G118" i="23"/>
  <c r="S118" i="23"/>
  <c r="AL118" i="23"/>
  <c r="BE120" i="23"/>
  <c r="G120" i="23"/>
  <c r="AL120" i="23"/>
  <c r="S120" i="23"/>
  <c r="AL122" i="23"/>
  <c r="S122" i="23"/>
  <c r="G122" i="23"/>
  <c r="BE122" i="23"/>
  <c r="BE124" i="23"/>
  <c r="AL124" i="23"/>
  <c r="G126" i="23"/>
  <c r="AL126" i="23"/>
  <c r="AL128" i="23"/>
  <c r="G128" i="23"/>
  <c r="S130" i="23"/>
  <c r="BE130" i="23"/>
  <c r="AL130" i="23"/>
  <c r="G130" i="23"/>
  <c r="S132" i="23"/>
  <c r="BE132" i="23"/>
  <c r="G134" i="23"/>
  <c r="S134" i="23"/>
  <c r="S136" i="23"/>
  <c r="AL136" i="23"/>
  <c r="BE136" i="23"/>
  <c r="AL138" i="23"/>
  <c r="S138" i="23"/>
  <c r="AL140" i="23"/>
  <c r="BE140" i="23"/>
  <c r="G142" i="23"/>
  <c r="S142" i="23"/>
  <c r="S144" i="23"/>
  <c r="BE144" i="23"/>
  <c r="AL144" i="23"/>
  <c r="G144" i="23"/>
  <c r="BE146" i="23"/>
  <c r="G146" i="23"/>
  <c r="AL146" i="23"/>
  <c r="G148" i="23"/>
  <c r="AL148" i="23"/>
  <c r="G150" i="23"/>
  <c r="BE150" i="23"/>
  <c r="S152" i="23"/>
  <c r="G152" i="23"/>
  <c r="BE152" i="23"/>
  <c r="AL152" i="23"/>
  <c r="AL154" i="23"/>
  <c r="S154" i="23"/>
  <c r="BE154" i="23"/>
  <c r="S156" i="23"/>
  <c r="AL156" i="23"/>
  <c r="S160" i="23"/>
  <c r="BE160" i="23"/>
  <c r="AL160" i="23"/>
  <c r="S162" i="23"/>
  <c r="BE162" i="23"/>
  <c r="AL162" i="23"/>
  <c r="G162" i="23"/>
  <c r="BE164" i="23"/>
  <c r="AL164" i="23"/>
  <c r="G166" i="23"/>
  <c r="AL166" i="23"/>
  <c r="S168" i="23"/>
  <c r="AL168" i="23"/>
  <c r="BE168" i="23"/>
  <c r="BE170" i="23"/>
  <c r="S170" i="23"/>
  <c r="G172" i="23"/>
  <c r="S172" i="23"/>
  <c r="G174" i="23"/>
  <c r="BE174" i="23"/>
  <c r="S176" i="23"/>
  <c r="G176" i="23"/>
  <c r="BE178" i="23"/>
  <c r="AL178" i="23"/>
  <c r="S178" i="23"/>
  <c r="AL180" i="23"/>
  <c r="S180" i="23"/>
  <c r="G182" i="23"/>
  <c r="S182" i="23"/>
  <c r="S184" i="23"/>
  <c r="G184" i="23"/>
  <c r="AL184" i="23"/>
  <c r="BE184" i="23"/>
  <c r="AL186" i="23"/>
  <c r="G186" i="23"/>
  <c r="BE186" i="23"/>
  <c r="G190" i="23"/>
  <c r="AL190" i="23"/>
  <c r="BE190" i="23"/>
  <c r="S192" i="23"/>
  <c r="BE192" i="23"/>
  <c r="G192" i="23"/>
  <c r="AL192" i="23"/>
  <c r="S194" i="23"/>
  <c r="BE194" i="23"/>
  <c r="AL194" i="23"/>
  <c r="G198" i="23"/>
  <c r="BE198" i="23"/>
  <c r="S200" i="23"/>
  <c r="AL200" i="23"/>
  <c r="G200" i="23"/>
  <c r="AL202" i="23"/>
  <c r="G202" i="23"/>
  <c r="S202" i="23"/>
  <c r="BE202" i="23"/>
  <c r="G206" i="23"/>
  <c r="S206" i="23"/>
  <c r="BE206" i="23"/>
  <c r="S208" i="23"/>
  <c r="BE208" i="23"/>
  <c r="AL208" i="23"/>
  <c r="BE210" i="23"/>
  <c r="G210" i="23"/>
  <c r="S210" i="23"/>
  <c r="G214" i="23"/>
  <c r="BE214" i="23"/>
  <c r="AL214" i="23"/>
  <c r="S216" i="23"/>
  <c r="G216" i="23"/>
  <c r="BE216" i="23"/>
  <c r="AL218" i="23"/>
  <c r="S218" i="23"/>
  <c r="G218" i="23"/>
  <c r="S220" i="23"/>
  <c r="G220" i="23"/>
  <c r="G222" i="23"/>
  <c r="AL222" i="23"/>
  <c r="S224" i="23"/>
  <c r="BE224" i="23"/>
  <c r="G224" i="23"/>
  <c r="S226" i="23"/>
  <c r="BE226" i="23"/>
  <c r="AL226" i="23"/>
  <c r="G226" i="23"/>
  <c r="G230" i="23"/>
  <c r="AL230" i="23"/>
  <c r="BE230" i="23"/>
  <c r="S232" i="23"/>
  <c r="AL232" i="23"/>
  <c r="BE232" i="23"/>
  <c r="G232" i="23"/>
  <c r="G234" i="23"/>
  <c r="BE234" i="23"/>
  <c r="AL234" i="23"/>
  <c r="G236" i="23"/>
  <c r="BE236" i="23"/>
  <c r="G238" i="23"/>
  <c r="BE238" i="23"/>
  <c r="S238" i="23"/>
  <c r="S240" i="23"/>
  <c r="G240" i="23"/>
  <c r="BE240" i="23"/>
  <c r="AL240" i="23"/>
  <c r="BE242" i="23"/>
  <c r="AL242" i="23"/>
  <c r="S242" i="23"/>
  <c r="AL244" i="23"/>
  <c r="G244" i="23"/>
  <c r="G246" i="23"/>
  <c r="S246" i="23"/>
  <c r="AL246" i="23"/>
  <c r="S248" i="23"/>
  <c r="G248" i="23"/>
  <c r="AL248" i="23"/>
  <c r="AL250" i="23"/>
  <c r="G250" i="23"/>
  <c r="BE250" i="23"/>
  <c r="S250" i="23"/>
  <c r="BE252" i="23"/>
  <c r="AL252" i="23"/>
  <c r="G254" i="23"/>
  <c r="AL254" i="23"/>
  <c r="BE256" i="23"/>
  <c r="S256" i="23"/>
  <c r="G256" i="23"/>
  <c r="AL256" i="23"/>
  <c r="AL258" i="23"/>
  <c r="BE258" i="23"/>
  <c r="S258" i="23"/>
  <c r="G258" i="23"/>
  <c r="S260" i="23"/>
  <c r="BE260" i="23"/>
  <c r="G262" i="23"/>
  <c r="S262" i="23"/>
  <c r="S264" i="23"/>
  <c r="G264" i="23"/>
  <c r="BE264" i="23"/>
  <c r="BE266" i="23"/>
  <c r="G266" i="23"/>
  <c r="AL266" i="23"/>
  <c r="S266" i="23"/>
  <c r="BE268" i="23"/>
  <c r="G268" i="23"/>
  <c r="G270" i="23"/>
  <c r="AL270" i="23"/>
  <c r="S270" i="23"/>
  <c r="BE272" i="23"/>
  <c r="S272" i="23"/>
  <c r="G272" i="23"/>
  <c r="AL274" i="23"/>
  <c r="S274" i="23"/>
  <c r="G278" i="23"/>
  <c r="BE278" i="23"/>
  <c r="S280" i="23"/>
  <c r="AL280" i="23"/>
  <c r="G280" i="23"/>
  <c r="BE280" i="23"/>
  <c r="G282" i="23"/>
  <c r="S282" i="23"/>
  <c r="AL282" i="23"/>
  <c r="G286" i="23"/>
  <c r="S286" i="23"/>
  <c r="BE288" i="23"/>
  <c r="AL288" i="23"/>
  <c r="G288" i="23"/>
  <c r="S288" i="23"/>
  <c r="AL290" i="23"/>
  <c r="BE290" i="23"/>
  <c r="S290" i="23"/>
  <c r="G294" i="23"/>
  <c r="BE294" i="23"/>
  <c r="S296" i="23"/>
  <c r="BE296" i="23"/>
  <c r="AL296" i="23"/>
  <c r="G296" i="23"/>
  <c r="S298" i="23"/>
  <c r="G298" i="23"/>
  <c r="BE298" i="23"/>
  <c r="AL302" i="23"/>
  <c r="G302" i="23"/>
  <c r="BE302" i="23"/>
  <c r="AL304" i="23"/>
  <c r="BE304" i="23"/>
  <c r="G306" i="23"/>
  <c r="BE306" i="23"/>
  <c r="AL306" i="23"/>
  <c r="G308" i="23"/>
  <c r="AL308" i="23"/>
  <c r="S308" i="23"/>
  <c r="BE308" i="23"/>
  <c r="G312" i="23"/>
  <c r="S312" i="23"/>
  <c r="AL312" i="23"/>
  <c r="BE312" i="23"/>
  <c r="AL314" i="23"/>
  <c r="S314" i="23"/>
  <c r="BE314" i="23"/>
  <c r="S316" i="23"/>
  <c r="BE316" i="23"/>
  <c r="AL316" i="23"/>
  <c r="BE318" i="23"/>
  <c r="G318" i="23"/>
  <c r="AL318" i="23"/>
  <c r="S318" i="23"/>
  <c r="AL320" i="23"/>
  <c r="S320" i="23"/>
  <c r="BE320" i="23"/>
  <c r="G322" i="23"/>
  <c r="AL322" i="23"/>
  <c r="S322" i="23"/>
  <c r="BE322" i="23"/>
  <c r="G324" i="23"/>
  <c r="BE324" i="23"/>
  <c r="AL324" i="23"/>
  <c r="G326" i="23"/>
  <c r="BE326" i="23"/>
  <c r="G328" i="23"/>
  <c r="AL328" i="23"/>
  <c r="BE328" i="23"/>
  <c r="S328" i="23"/>
  <c r="G330" i="23"/>
  <c r="S330" i="23"/>
  <c r="BE330" i="23"/>
  <c r="BE332" i="23"/>
  <c r="S332" i="23"/>
  <c r="G334" i="23"/>
  <c r="BE334" i="23"/>
  <c r="S334" i="23"/>
  <c r="AL336" i="23"/>
  <c r="S336" i="23"/>
  <c r="G336" i="23"/>
  <c r="BE336" i="23"/>
  <c r="G338" i="23"/>
  <c r="S338" i="23"/>
  <c r="BE338" i="23"/>
  <c r="AL338" i="23"/>
  <c r="G340" i="23"/>
  <c r="BE340" i="23"/>
  <c r="S340" i="23"/>
  <c r="AL344" i="23"/>
  <c r="BE344" i="23"/>
  <c r="S346" i="23"/>
  <c r="AL346" i="23"/>
  <c r="G348" i="23"/>
  <c r="S348" i="23"/>
  <c r="S350" i="23"/>
  <c r="AL350" i="23"/>
  <c r="S352" i="23"/>
  <c r="AL352" i="23"/>
  <c r="S354" i="23"/>
  <c r="AL354" i="23"/>
  <c r="S358" i="23"/>
  <c r="AL358" i="23"/>
  <c r="G360" i="23"/>
  <c r="BE360" i="23"/>
  <c r="AL362" i="23"/>
  <c r="G362" i="23"/>
  <c r="BE362" i="23"/>
  <c r="S364" i="23"/>
  <c r="AL364" i="23"/>
  <c r="AL366" i="23"/>
  <c r="G366" i="23"/>
  <c r="S366" i="23"/>
  <c r="BE366" i="23"/>
  <c r="G368" i="23"/>
  <c r="S368" i="23"/>
  <c r="BE370" i="23"/>
  <c r="S370" i="23"/>
  <c r="AL370" i="23"/>
  <c r="AL372" i="23"/>
  <c r="G372" i="23"/>
  <c r="BE372" i="23"/>
  <c r="S372" i="23"/>
  <c r="BE376" i="23"/>
  <c r="S376" i="23"/>
  <c r="AL378" i="23"/>
  <c r="BE378" i="23"/>
  <c r="S378" i="23"/>
  <c r="G378" i="23"/>
  <c r="G380" i="23"/>
  <c r="S380" i="23"/>
  <c r="BE380" i="23"/>
  <c r="S382" i="23"/>
  <c r="G382" i="23"/>
  <c r="S384" i="23"/>
  <c r="BE384" i="23"/>
  <c r="AL384" i="23"/>
  <c r="G384" i="23"/>
  <c r="G388" i="23"/>
  <c r="AL388" i="23"/>
  <c r="G390" i="23"/>
  <c r="AL390" i="23"/>
  <c r="S390" i="23"/>
  <c r="BE390" i="23"/>
  <c r="G392" i="23"/>
  <c r="BE392" i="23"/>
  <c r="S392" i="23"/>
  <c r="AL394" i="23"/>
  <c r="G394" i="23"/>
  <c r="BE394" i="23"/>
  <c r="S396" i="23"/>
  <c r="AL396" i="23"/>
  <c r="BE398" i="23"/>
  <c r="AL398" i="23"/>
  <c r="G398" i="23"/>
  <c r="S398" i="23"/>
  <c r="G400" i="23"/>
  <c r="S400" i="23"/>
  <c r="G402" i="23"/>
  <c r="BE402" i="23"/>
  <c r="BE404" i="23"/>
  <c r="S404" i="23"/>
  <c r="G404" i="23"/>
  <c r="AL404" i="23"/>
  <c r="BE408" i="23"/>
  <c r="S408" i="23"/>
  <c r="BE410" i="23"/>
  <c r="G410" i="23"/>
  <c r="S410" i="23"/>
  <c r="G412" i="23"/>
  <c r="AL412" i="23"/>
  <c r="S412" i="23"/>
  <c r="BE412" i="23"/>
  <c r="S414" i="23"/>
  <c r="G414" i="23"/>
  <c r="S416" i="23"/>
  <c r="BE416" i="23"/>
  <c r="AL416" i="23"/>
  <c r="G416" i="23"/>
  <c r="G420" i="23"/>
  <c r="S420" i="23"/>
  <c r="S422" i="23"/>
  <c r="AL422" i="23"/>
  <c r="G422" i="23"/>
  <c r="G424" i="23"/>
  <c r="BE424" i="23"/>
  <c r="AL424" i="23"/>
  <c r="S424" i="23"/>
  <c r="AL426" i="23"/>
  <c r="G426" i="23"/>
  <c r="BE426" i="23"/>
  <c r="BE482" i="23"/>
  <c r="S474" i="23"/>
  <c r="AL452" i="23"/>
  <c r="S602" i="23"/>
  <c r="S428" i="23"/>
  <c r="AL428" i="23"/>
  <c r="G428" i="23"/>
  <c r="G430" i="23"/>
  <c r="AL430" i="23"/>
  <c r="BE430" i="23"/>
  <c r="S430" i="23"/>
  <c r="G432" i="23"/>
  <c r="BE432" i="23"/>
  <c r="AL432" i="23"/>
  <c r="AL434" i="23"/>
  <c r="S434" i="23"/>
  <c r="S436" i="23"/>
  <c r="G436" i="23"/>
  <c r="BE438" i="23"/>
  <c r="G438" i="23"/>
  <c r="S438" i="23"/>
  <c r="G440" i="23"/>
  <c r="AL440" i="23"/>
  <c r="S440" i="23"/>
  <c r="BE440" i="23"/>
  <c r="AL442" i="23"/>
  <c r="G442" i="23"/>
  <c r="S444" i="23"/>
  <c r="AL444" i="23"/>
  <c r="G444" i="23"/>
  <c r="AL446" i="23"/>
  <c r="G446" i="23"/>
  <c r="G448" i="23"/>
  <c r="S448" i="23"/>
  <c r="BE448" i="23"/>
  <c r="AL448" i="23"/>
  <c r="AL450" i="23"/>
  <c r="S450" i="23"/>
  <c r="S452" i="23"/>
  <c r="G452" i="23"/>
  <c r="S454" i="23"/>
  <c r="AL454" i="23"/>
  <c r="G454" i="23"/>
  <c r="BE454" i="23"/>
  <c r="G456" i="23"/>
  <c r="AL456" i="23"/>
  <c r="AL458" i="23"/>
  <c r="G458" i="23"/>
  <c r="S460" i="23"/>
  <c r="AL460" i="23"/>
  <c r="G460" i="23"/>
  <c r="G462" i="23"/>
  <c r="BE462" i="23"/>
  <c r="AL462" i="23"/>
  <c r="S462" i="23"/>
  <c r="G464" i="23"/>
  <c r="BE464" i="23"/>
  <c r="S464" i="23"/>
  <c r="AL464" i="23"/>
  <c r="AL466" i="23"/>
  <c r="S466" i="23"/>
  <c r="S468" i="23"/>
  <c r="G468" i="23"/>
  <c r="BE470" i="23"/>
  <c r="S470" i="23"/>
  <c r="G472" i="23"/>
  <c r="AL472" i="23"/>
  <c r="BE472" i="23"/>
  <c r="S472" i="23"/>
  <c r="AL474" i="23"/>
  <c r="G474" i="23"/>
  <c r="S476" i="23"/>
  <c r="AL476" i="23"/>
  <c r="G476" i="23"/>
  <c r="AL478" i="23"/>
  <c r="S478" i="23"/>
  <c r="G478" i="23"/>
  <c r="G480" i="23"/>
  <c r="S480" i="23"/>
  <c r="AL480" i="23"/>
  <c r="AL482" i="23"/>
  <c r="S482" i="23"/>
  <c r="S484" i="23"/>
  <c r="G484" i="23"/>
  <c r="S486" i="23"/>
  <c r="BE486" i="23"/>
  <c r="G486" i="23"/>
  <c r="AL486" i="23"/>
  <c r="G488" i="23"/>
  <c r="S488" i="23"/>
  <c r="AL488" i="23"/>
  <c r="AL490" i="23"/>
  <c r="G490" i="23"/>
  <c r="S492" i="23"/>
  <c r="AL492" i="23"/>
  <c r="G492" i="23"/>
  <c r="G494" i="23"/>
  <c r="AL494" i="23"/>
  <c r="S494" i="23"/>
  <c r="G496" i="23"/>
  <c r="BE496" i="23"/>
  <c r="AL496" i="23"/>
  <c r="S496" i="23"/>
  <c r="AL498" i="23"/>
  <c r="S498" i="23"/>
  <c r="S500" i="23"/>
  <c r="G500" i="23"/>
  <c r="BE502" i="23"/>
  <c r="S502" i="23"/>
  <c r="G504" i="23"/>
  <c r="AL504" i="23"/>
  <c r="S504" i="23"/>
  <c r="BE504" i="23"/>
  <c r="AL506" i="23"/>
  <c r="G506" i="23"/>
  <c r="S508" i="23"/>
  <c r="AL508" i="23"/>
  <c r="G508" i="23"/>
  <c r="AL510" i="23"/>
  <c r="BE510" i="23"/>
  <c r="G510" i="23"/>
  <c r="G512" i="23"/>
  <c r="S512" i="23"/>
  <c r="AL512" i="23"/>
  <c r="AL514" i="23"/>
  <c r="S514" i="23"/>
  <c r="S516" i="23"/>
  <c r="G516" i="23"/>
  <c r="S518" i="23"/>
  <c r="G518" i="23"/>
  <c r="BE518" i="23"/>
  <c r="AL518" i="23"/>
  <c r="G520" i="23"/>
  <c r="AL520" i="23"/>
  <c r="S520" i="23"/>
  <c r="AL522" i="23"/>
  <c r="G522" i="23"/>
  <c r="S524" i="23"/>
  <c r="AL524" i="23"/>
  <c r="G524" i="23"/>
  <c r="G526" i="23"/>
  <c r="S526" i="23"/>
  <c r="AL526" i="23"/>
  <c r="G528" i="23"/>
  <c r="BE528" i="23"/>
  <c r="S528" i="23"/>
  <c r="AL528" i="23"/>
  <c r="AL530" i="23"/>
  <c r="S530" i="23"/>
  <c r="S532" i="23"/>
  <c r="G532" i="23"/>
  <c r="BE534" i="23"/>
  <c r="AL534" i="23"/>
  <c r="G536" i="23"/>
  <c r="AL536" i="23"/>
  <c r="S536" i="23"/>
  <c r="BE536" i="23"/>
  <c r="AL538" i="23"/>
  <c r="G538" i="23"/>
  <c r="S540" i="23"/>
  <c r="AL540" i="23"/>
  <c r="G540" i="23"/>
  <c r="AL542" i="23"/>
  <c r="G542" i="23"/>
  <c r="BE542" i="23"/>
  <c r="G544" i="23"/>
  <c r="S544" i="23"/>
  <c r="AL544" i="23"/>
  <c r="AL546" i="23"/>
  <c r="S546" i="23"/>
  <c r="S548" i="23"/>
  <c r="G548" i="23"/>
  <c r="S550" i="23"/>
  <c r="G550" i="23"/>
  <c r="BE550" i="23"/>
  <c r="AL550" i="23"/>
  <c r="G552" i="23"/>
  <c r="BE552" i="23"/>
  <c r="S552" i="23"/>
  <c r="AL554" i="23"/>
  <c r="G554" i="23"/>
  <c r="S556" i="23"/>
  <c r="AL556" i="23"/>
  <c r="G556" i="23"/>
  <c r="AL558" i="23"/>
  <c r="S558" i="23"/>
  <c r="BE560" i="23"/>
  <c r="AL560" i="23"/>
  <c r="G564" i="23"/>
  <c r="BE564" i="23"/>
  <c r="S564" i="23"/>
  <c r="BE566" i="23"/>
  <c r="S566" i="23"/>
  <c r="AL566" i="23"/>
  <c r="AL568" i="23"/>
  <c r="BE568" i="23"/>
  <c r="S574" i="23"/>
  <c r="AL574" i="23"/>
  <c r="G574" i="23"/>
  <c r="BE576" i="23"/>
  <c r="AL576" i="23"/>
  <c r="G578" i="23"/>
  <c r="AL578" i="23"/>
  <c r="BE578" i="23"/>
  <c r="S578" i="23"/>
  <c r="BE580" i="23"/>
  <c r="AL580" i="23"/>
  <c r="G582" i="23"/>
  <c r="S582" i="23"/>
  <c r="G584" i="23"/>
  <c r="S584" i="23"/>
  <c r="AL584" i="23"/>
  <c r="BE584" i="23"/>
  <c r="BE586" i="23"/>
  <c r="S586" i="23"/>
  <c r="G590" i="23"/>
  <c r="BE590" i="23"/>
  <c r="AL590" i="23"/>
  <c r="S590" i="23"/>
  <c r="G592" i="23"/>
  <c r="BE592" i="23"/>
  <c r="S592" i="23"/>
  <c r="S594" i="23"/>
  <c r="G594" i="23"/>
  <c r="S598" i="23"/>
  <c r="AL598" i="23"/>
  <c r="S600" i="23"/>
  <c r="AL600" i="23"/>
  <c r="G600" i="23"/>
  <c r="AL602" i="23"/>
  <c r="G602" i="23"/>
  <c r="G604" i="23"/>
  <c r="S604" i="23"/>
  <c r="AL604" i="23"/>
  <c r="BE604" i="23"/>
  <c r="G606" i="23"/>
  <c r="BE606" i="23"/>
  <c r="BE608" i="23"/>
  <c r="S608" i="23"/>
  <c r="G610" i="23"/>
  <c r="BE610" i="23"/>
  <c r="AL610" i="23"/>
  <c r="S610" i="23"/>
  <c r="AL612" i="23"/>
  <c r="BE612" i="23"/>
  <c r="G616" i="23"/>
  <c r="S616" i="23"/>
  <c r="BE618" i="23"/>
  <c r="S618" i="23"/>
  <c r="AL620" i="23"/>
  <c r="BE620" i="23"/>
  <c r="S620" i="23"/>
  <c r="G624" i="23"/>
  <c r="BE624" i="23"/>
  <c r="S626" i="23"/>
  <c r="G626" i="23"/>
  <c r="BE628" i="23"/>
  <c r="AL628" i="23"/>
  <c r="S628" i="23"/>
  <c r="G632" i="23"/>
  <c r="S632" i="23"/>
  <c r="BE634" i="23"/>
  <c r="S634" i="23"/>
  <c r="G634" i="23"/>
  <c r="AL636" i="23"/>
  <c r="S636" i="23"/>
  <c r="G640" i="23"/>
  <c r="BE640" i="23"/>
  <c r="S642" i="23"/>
  <c r="AL642" i="23"/>
  <c r="G642" i="23"/>
  <c r="BE642" i="23"/>
  <c r="G648" i="23"/>
  <c r="S648" i="23"/>
  <c r="BE650" i="23"/>
  <c r="AL650" i="23"/>
  <c r="G650" i="23"/>
  <c r="G656" i="23"/>
  <c r="BE656" i="23"/>
  <c r="G658" i="23"/>
  <c r="S658" i="23"/>
  <c r="G662" i="23"/>
  <c r="S662" i="23"/>
  <c r="BE664" i="23"/>
  <c r="AL664" i="23"/>
  <c r="AL666" i="23"/>
  <c r="G666" i="23"/>
  <c r="G668" i="23"/>
  <c r="S668" i="23"/>
  <c r="BE668" i="23"/>
  <c r="AL668" i="23"/>
  <c r="G672" i="23"/>
  <c r="BE672" i="23"/>
  <c r="G674" i="23"/>
  <c r="BE674" i="23"/>
  <c r="BE676" i="23"/>
  <c r="S676" i="23"/>
  <c r="S678" i="23"/>
  <c r="G678" i="23"/>
  <c r="BE680" i="23"/>
  <c r="S680" i="23"/>
  <c r="G680" i="23"/>
  <c r="BE682" i="23"/>
  <c r="G682" i="23"/>
  <c r="S682" i="23"/>
  <c r="G684" i="23"/>
  <c r="AL684" i="23"/>
  <c r="S684" i="23"/>
  <c r="BE684" i="23"/>
  <c r="G688" i="23"/>
  <c r="BE688" i="23"/>
  <c r="G690" i="23"/>
  <c r="S690" i="23"/>
  <c r="AL694" i="23"/>
  <c r="BE694" i="23"/>
  <c r="S696" i="23"/>
  <c r="BE696" i="23"/>
  <c r="G698" i="23"/>
  <c r="AL698" i="23"/>
  <c r="S698" i="23"/>
  <c r="G700" i="23"/>
  <c r="BE700" i="23"/>
  <c r="AL700" i="23"/>
  <c r="S700" i="23"/>
  <c r="G704" i="23"/>
  <c r="BE704" i="23"/>
  <c r="G706" i="23"/>
  <c r="BE706" i="23"/>
  <c r="BE708" i="23"/>
  <c r="S708" i="23"/>
  <c r="BE710" i="23"/>
  <c r="G710" i="23"/>
  <c r="AL712" i="23"/>
  <c r="S712" i="23"/>
  <c r="G712" i="23"/>
  <c r="S714" i="23"/>
  <c r="AL714" i="23"/>
  <c r="G714" i="23"/>
  <c r="BE714" i="23"/>
  <c r="G716" i="23"/>
  <c r="AL716" i="23"/>
  <c r="G718" i="23"/>
  <c r="S718" i="23"/>
  <c r="G722" i="23"/>
  <c r="BE722" i="23"/>
  <c r="AL722" i="23"/>
  <c r="S722" i="23"/>
  <c r="G724" i="23"/>
  <c r="BE724" i="23"/>
  <c r="S724" i="23"/>
  <c r="AL724" i="23"/>
  <c r="G726" i="23"/>
  <c r="BE726" i="23"/>
  <c r="BE728" i="23"/>
  <c r="S728" i="23"/>
  <c r="BE730" i="23"/>
  <c r="S730" i="23"/>
  <c r="G732" i="23"/>
  <c r="AL732" i="23"/>
  <c r="BE732" i="23"/>
  <c r="S732" i="23"/>
  <c r="G734" i="23"/>
  <c r="S734" i="23"/>
  <c r="AL738" i="23"/>
  <c r="S738" i="23"/>
  <c r="G738" i="23"/>
  <c r="G740" i="23"/>
  <c r="S740" i="23"/>
  <c r="AL740" i="23"/>
  <c r="G742" i="23"/>
  <c r="BE742" i="23"/>
  <c r="BE744" i="23"/>
  <c r="S744" i="23"/>
  <c r="S746" i="23"/>
  <c r="BE746" i="23"/>
  <c r="G746" i="23"/>
  <c r="AL746" i="23"/>
  <c r="G748" i="23"/>
  <c r="S748" i="23"/>
  <c r="AL748" i="23"/>
  <c r="G750" i="23"/>
  <c r="S750" i="23"/>
  <c r="G754" i="23"/>
  <c r="AL754" i="23"/>
  <c r="S754" i="23"/>
  <c r="G756" i="23"/>
  <c r="BE756" i="23"/>
  <c r="AL756" i="23"/>
  <c r="S756" i="23"/>
  <c r="G758" i="23"/>
  <c r="BE758" i="23"/>
  <c r="BE760" i="23"/>
  <c r="S760" i="23"/>
  <c r="BE762" i="23"/>
  <c r="S762" i="23"/>
  <c r="G764" i="23"/>
  <c r="AL764" i="23"/>
  <c r="S764" i="23"/>
  <c r="BE764" i="23"/>
  <c r="G766" i="23"/>
  <c r="S766" i="23"/>
  <c r="AL770" i="23"/>
  <c r="BE770" i="23"/>
  <c r="G770" i="23"/>
  <c r="G772" i="23"/>
  <c r="S772" i="23"/>
  <c r="AL772" i="23"/>
  <c r="G774" i="23"/>
  <c r="BE774" i="23"/>
  <c r="BE776" i="23"/>
  <c r="S776" i="23"/>
  <c r="AL778" i="23"/>
  <c r="G778" i="23"/>
  <c r="G780" i="23"/>
  <c r="AL780" i="23"/>
  <c r="G782" i="23"/>
  <c r="S782" i="23"/>
  <c r="S788" i="23"/>
  <c r="AL788" i="23"/>
  <c r="G792" i="23"/>
  <c r="AL792" i="23"/>
  <c r="S792" i="23"/>
  <c r="G796" i="23"/>
  <c r="S796" i="23"/>
  <c r="BE796" i="23"/>
  <c r="S798" i="23"/>
  <c r="AL798" i="23"/>
  <c r="G798" i="23"/>
  <c r="BE798" i="23"/>
  <c r="S802" i="23"/>
  <c r="G802" i="23"/>
  <c r="S804" i="23"/>
  <c r="BE804" i="23"/>
  <c r="S806" i="23"/>
  <c r="BE806" i="23"/>
  <c r="G808" i="23"/>
  <c r="BE808" i="23"/>
  <c r="AL808" i="23"/>
  <c r="S808" i="23"/>
  <c r="G812" i="23"/>
  <c r="AL812" i="23"/>
  <c r="BE812" i="23"/>
  <c r="AL814" i="23"/>
  <c r="G814" i="23"/>
  <c r="S814" i="23"/>
  <c r="S816" i="23"/>
  <c r="AL816" i="23"/>
  <c r="S820" i="23"/>
  <c r="G820" i="23"/>
  <c r="G824" i="23"/>
  <c r="S824" i="23"/>
  <c r="AL824" i="23"/>
  <c r="BE824" i="23"/>
  <c r="G828" i="23"/>
  <c r="BE828" i="23"/>
  <c r="AL828" i="23"/>
  <c r="BE830" i="23"/>
  <c r="AL830" i="23"/>
  <c r="S830" i="23"/>
  <c r="BE836" i="23"/>
  <c r="S836" i="23"/>
  <c r="G836" i="23"/>
  <c r="AL836" i="23"/>
  <c r="BE838" i="23"/>
  <c r="AL838" i="23"/>
  <c r="S840" i="23"/>
  <c r="G840" i="23"/>
  <c r="S842" i="23"/>
  <c r="AL842" i="23"/>
  <c r="G848" i="23"/>
  <c r="S848" i="23"/>
  <c r="AL848" i="23"/>
  <c r="G850" i="23"/>
  <c r="AL850" i="23"/>
  <c r="AL852" i="23"/>
  <c r="S852" i="23"/>
  <c r="G856" i="23"/>
  <c r="S856" i="23"/>
  <c r="G858" i="23"/>
  <c r="BE858" i="23"/>
  <c r="S858" i="23"/>
  <c r="G860" i="23"/>
  <c r="S860" i="23"/>
  <c r="BE868" i="23"/>
  <c r="AL868" i="23"/>
  <c r="G868" i="23"/>
  <c r="BE870" i="23"/>
  <c r="S870" i="23"/>
  <c r="AL870" i="23"/>
  <c r="AL872" i="23"/>
  <c r="G872" i="23"/>
  <c r="S872" i="23"/>
  <c r="S874" i="23"/>
  <c r="AL874" i="23"/>
  <c r="G880" i="23"/>
  <c r="S880" i="23"/>
  <c r="BE880" i="23"/>
  <c r="AL880" i="23"/>
  <c r="S882" i="23"/>
  <c r="G882" i="23"/>
  <c r="AL884" i="23"/>
  <c r="S884" i="23"/>
  <c r="G888" i="23"/>
  <c r="S888" i="23"/>
  <c r="G890" i="23"/>
  <c r="BE890" i="23"/>
  <c r="AL890" i="23"/>
  <c r="AL894" i="23"/>
  <c r="G894" i="23"/>
  <c r="G896" i="23"/>
  <c r="S896" i="23"/>
  <c r="BE898" i="23"/>
  <c r="AL898" i="23"/>
  <c r="AL902" i="23"/>
  <c r="BE902" i="23"/>
  <c r="G904" i="23"/>
  <c r="S904" i="23"/>
  <c r="AL906" i="23"/>
  <c r="BE906" i="23"/>
  <c r="S906" i="23"/>
  <c r="AL908" i="23"/>
  <c r="BE908" i="23"/>
  <c r="AL910" i="23"/>
  <c r="S910" i="23"/>
  <c r="G912" i="23"/>
  <c r="S912" i="23"/>
  <c r="S914" i="23"/>
  <c r="BE914" i="23"/>
  <c r="G914" i="23"/>
  <c r="S916" i="23"/>
  <c r="G916" i="23"/>
  <c r="G920" i="23"/>
  <c r="S920" i="23"/>
  <c r="S922" i="23"/>
  <c r="G922" i="23"/>
  <c r="G924" i="23"/>
  <c r="BE924" i="23"/>
  <c r="AL926" i="23"/>
  <c r="G926" i="23"/>
  <c r="AL932" i="23"/>
  <c r="BE932" i="23"/>
  <c r="BE934" i="23"/>
  <c r="AL934" i="23"/>
  <c r="G934" i="23"/>
  <c r="S934" i="23"/>
  <c r="G936" i="23"/>
  <c r="S936" i="23"/>
  <c r="G938" i="23"/>
  <c r="S938" i="23"/>
  <c r="G940" i="23"/>
  <c r="AL940" i="23"/>
  <c r="AL942" i="23"/>
  <c r="S942" i="23"/>
  <c r="AL950" i="23"/>
  <c r="G950" i="23"/>
  <c r="BE950" i="23"/>
  <c r="S950" i="23"/>
  <c r="G952" i="23"/>
  <c r="S952" i="23"/>
  <c r="BE954" i="23"/>
  <c r="AL954" i="23"/>
  <c r="G956" i="23"/>
  <c r="S956" i="23"/>
  <c r="AL956" i="23"/>
  <c r="AL958" i="23"/>
  <c r="G958" i="23"/>
  <c r="AL964" i="23"/>
  <c r="BE964" i="23"/>
  <c r="S966" i="23"/>
  <c r="BE966" i="23"/>
  <c r="AL966" i="23"/>
  <c r="G968" i="23"/>
  <c r="S968" i="23"/>
  <c r="AL970" i="23"/>
  <c r="G970" i="23"/>
  <c r="G972" i="23"/>
  <c r="BE972" i="23"/>
  <c r="AL974" i="23"/>
  <c r="S974" i="23"/>
  <c r="S976" i="23"/>
  <c r="AL976" i="23"/>
  <c r="G980" i="23"/>
  <c r="S980" i="23"/>
  <c r="AL984" i="23"/>
  <c r="G984" i="23"/>
  <c r="G988" i="23"/>
  <c r="BE988" i="23"/>
  <c r="G990" i="23"/>
  <c r="AL990" i="23"/>
  <c r="BE990" i="23"/>
  <c r="S990" i="23"/>
  <c r="G992" i="23"/>
  <c r="S992" i="23"/>
  <c r="G996" i="23"/>
  <c r="AL996" i="23"/>
  <c r="G998" i="23"/>
  <c r="BE998" i="23"/>
  <c r="S1002" i="23"/>
  <c r="BE1002" i="23"/>
  <c r="S1004" i="23"/>
  <c r="AL1004" i="23"/>
  <c r="BE1010" i="23"/>
  <c r="G1010" i="23"/>
  <c r="BE1012" i="23"/>
  <c r="AL1012" i="23"/>
  <c r="G1024" i="23"/>
  <c r="S1024" i="23"/>
  <c r="G1028" i="23"/>
  <c r="BE1028" i="23"/>
  <c r="G1032" i="23"/>
  <c r="BE1032" i="23"/>
  <c r="S1040" i="23"/>
  <c r="G1040" i="23"/>
  <c r="BE1046" i="23"/>
  <c r="S1046" i="23"/>
  <c r="S1050" i="23"/>
  <c r="BE1050" i="23"/>
  <c r="S1052" i="23"/>
  <c r="AL1052" i="23"/>
  <c r="G1056" i="23"/>
  <c r="S1056" i="23"/>
  <c r="S1078" i="23"/>
  <c r="G1078" i="23"/>
  <c r="G1084" i="23"/>
  <c r="AL1084" i="23"/>
  <c r="G1088" i="23"/>
  <c r="S1088" i="23"/>
  <c r="G1090" i="23"/>
  <c r="BE1090" i="23"/>
  <c r="AL1090" i="23"/>
  <c r="BE1098" i="23"/>
  <c r="AL1098" i="23"/>
  <c r="G1098" i="23"/>
  <c r="G1100" i="23"/>
  <c r="BE1100" i="23"/>
  <c r="G1104" i="23"/>
  <c r="S1104" i="23"/>
  <c r="S1110" i="23"/>
  <c r="BE1110" i="23"/>
  <c r="G1112" i="23"/>
  <c r="AL1112" i="23"/>
  <c r="G1114" i="23"/>
  <c r="BE1114" i="23"/>
  <c r="G1116" i="23"/>
  <c r="AL1116" i="23"/>
  <c r="G1120" i="23"/>
  <c r="S1120" i="23"/>
  <c r="G1200" i="23"/>
  <c r="S1164" i="23"/>
  <c r="BJ1121" i="23"/>
  <c r="N1121" i="23"/>
  <c r="BQ946" i="23"/>
  <c r="BS946" i="23" s="1"/>
  <c r="L946" i="23"/>
  <c r="BJ946" i="23" s="1"/>
  <c r="AF898" i="23"/>
  <c r="BR898" i="23"/>
  <c r="BT898" i="23" s="1"/>
  <c r="L894" i="23"/>
  <c r="CC894" i="23" s="1"/>
  <c r="BR894" i="23"/>
  <c r="BT894" i="23" s="1"/>
  <c r="AF886" i="23"/>
  <c r="AX886" i="23"/>
  <c r="AZ886" i="23" s="1"/>
  <c r="L882" i="23"/>
  <c r="CC882" i="23" s="1"/>
  <c r="AE882" i="23"/>
  <c r="AE874" i="23"/>
  <c r="AX874" i="23"/>
  <c r="AZ874" i="23" s="1"/>
  <c r="BQ866" i="23"/>
  <c r="BS866" i="23" s="1"/>
  <c r="M866" i="23"/>
  <c r="AE866" i="23"/>
  <c r="BR854" i="23"/>
  <c r="BT854" i="23" s="1"/>
  <c r="BQ854" i="23"/>
  <c r="BS854" i="23" s="1"/>
  <c r="AE854" i="23"/>
  <c r="L846" i="23"/>
  <c r="BQ846" i="23"/>
  <c r="BS846" i="23" s="1"/>
  <c r="AE846" i="23"/>
  <c r="M838" i="23"/>
  <c r="BR838" i="23"/>
  <c r="BT838" i="23" s="1"/>
  <c r="BQ830" i="23"/>
  <c r="BS830" i="23" s="1"/>
  <c r="BR830" i="23"/>
  <c r="BT830" i="23" s="1"/>
  <c r="AX822" i="23"/>
  <c r="AZ822" i="23" s="1"/>
  <c r="AE822" i="23"/>
  <c r="BQ818" i="23"/>
  <c r="BS818" i="23" s="1"/>
  <c r="M818" i="23"/>
  <c r="CD818" i="23" s="1"/>
  <c r="AX814" i="23"/>
  <c r="AZ814" i="23" s="1"/>
  <c r="M814" i="23"/>
  <c r="CD814" i="23" s="1"/>
  <c r="BR806" i="23"/>
  <c r="BT806" i="23" s="1"/>
  <c r="L806" i="23"/>
  <c r="BQ802" i="23"/>
  <c r="BS802" i="23" s="1"/>
  <c r="AX802" i="23"/>
  <c r="AZ802" i="23" s="1"/>
  <c r="BR798" i="23"/>
  <c r="BT798" i="23" s="1"/>
  <c r="AE798" i="23"/>
  <c r="L798" i="23"/>
  <c r="AX790" i="23"/>
  <c r="AZ790" i="23" s="1"/>
  <c r="AY790" i="23"/>
  <c r="BA790" i="23" s="1"/>
  <c r="L790" i="23"/>
  <c r="AX786" i="23"/>
  <c r="AZ786" i="23" s="1"/>
  <c r="M786" i="23"/>
  <c r="CD786" i="23" s="1"/>
  <c r="AX782" i="23"/>
  <c r="AZ782" i="23" s="1"/>
  <c r="M782" i="23"/>
  <c r="L782" i="23"/>
  <c r="CC782" i="23" s="1"/>
  <c r="BR774" i="23"/>
  <c r="BT774" i="23" s="1"/>
  <c r="M774" i="23"/>
  <c r="BR770" i="23"/>
  <c r="BT770" i="23" s="1"/>
  <c r="L770" i="23"/>
  <c r="AX770" i="23"/>
  <c r="AZ770" i="23" s="1"/>
  <c r="AX766" i="23"/>
  <c r="AZ766" i="23" s="1"/>
  <c r="M766" i="23"/>
  <c r="BQ766" i="23"/>
  <c r="BS766" i="23" s="1"/>
  <c r="AF766" i="23"/>
  <c r="AY766" i="23"/>
  <c r="BA766" i="23" s="1"/>
  <c r="M762" i="23"/>
  <c r="CD762" i="23" s="1"/>
  <c r="AE762" i="23"/>
  <c r="AX762" i="23"/>
  <c r="AZ762" i="23" s="1"/>
  <c r="AY758" i="23"/>
  <c r="BA758" i="23" s="1"/>
  <c r="L758" i="23"/>
  <c r="CC758" i="23" s="1"/>
  <c r="AX758" i="23"/>
  <c r="AZ758" i="23" s="1"/>
  <c r="AE758" i="23"/>
  <c r="AY754" i="23"/>
  <c r="BA754" i="23" s="1"/>
  <c r="M754" i="23"/>
  <c r="BR754" i="23"/>
  <c r="BT754" i="23" s="1"/>
  <c r="AF754" i="23"/>
  <c r="AX754" i="23"/>
  <c r="AZ754" i="23" s="1"/>
  <c r="AY750" i="23"/>
  <c r="BA750" i="23" s="1"/>
  <c r="L750" i="23"/>
  <c r="AX750" i="23"/>
  <c r="AZ750" i="23" s="1"/>
  <c r="BR750" i="23"/>
  <c r="BT750" i="23" s="1"/>
  <c r="AE746" i="23"/>
  <c r="BQ746" i="23"/>
  <c r="BS746" i="23" s="1"/>
  <c r="AY746" i="23"/>
  <c r="BA746" i="23" s="1"/>
  <c r="AX742" i="23"/>
  <c r="AZ742" i="23" s="1"/>
  <c r="M742" i="23"/>
  <c r="AY742" i="23"/>
  <c r="BA742" i="23" s="1"/>
  <c r="AF742" i="23"/>
  <c r="AX738" i="23"/>
  <c r="AZ738" i="23" s="1"/>
  <c r="L738" i="23"/>
  <c r="CC738" i="23" s="1"/>
  <c r="BR738" i="23"/>
  <c r="BT738" i="23" s="1"/>
  <c r="AF738" i="23"/>
  <c r="AE738" i="23"/>
  <c r="AX734" i="23"/>
  <c r="AZ734" i="23" s="1"/>
  <c r="M734" i="23"/>
  <c r="AY734" i="23"/>
  <c r="BA734" i="23" s="1"/>
  <c r="AE734" i="23"/>
  <c r="AX730" i="23"/>
  <c r="AZ730" i="23" s="1"/>
  <c r="L730" i="23"/>
  <c r="BJ730" i="23" s="1"/>
  <c r="BR730" i="23"/>
  <c r="BT730" i="23" s="1"/>
  <c r="AF730" i="23"/>
  <c r="AY730" i="23"/>
  <c r="BA730" i="23" s="1"/>
  <c r="AX726" i="23"/>
  <c r="AZ726" i="23" s="1"/>
  <c r="M726" i="23"/>
  <c r="BK726" i="23" s="1"/>
  <c r="AY726" i="23"/>
  <c r="BA726" i="23" s="1"/>
  <c r="BQ726" i="23"/>
  <c r="BS726" i="23" s="1"/>
  <c r="AX722" i="23"/>
  <c r="AZ722" i="23" s="1"/>
  <c r="L722" i="23"/>
  <c r="BR722" i="23"/>
  <c r="BT722" i="23" s="1"/>
  <c r="AE722" i="23"/>
  <c r="BQ722" i="23"/>
  <c r="BS722" i="23" s="1"/>
  <c r="AX718" i="23"/>
  <c r="AZ718" i="23" s="1"/>
  <c r="M718" i="23"/>
  <c r="AY718" i="23"/>
  <c r="BA718" i="23" s="1"/>
  <c r="BQ718" i="23"/>
  <c r="BS718" i="23" s="1"/>
  <c r="L718" i="23"/>
  <c r="CC718" i="23" s="1"/>
  <c r="AX714" i="23"/>
  <c r="AZ714" i="23" s="1"/>
  <c r="L714" i="23"/>
  <c r="BR714" i="23"/>
  <c r="BT714" i="23" s="1"/>
  <c r="AE714" i="23"/>
  <c r="M714" i="23"/>
  <c r="CD714" i="23" s="1"/>
  <c r="AX710" i="23"/>
  <c r="AZ710" i="23" s="1"/>
  <c r="L710" i="23"/>
  <c r="AY710" i="23"/>
  <c r="BA710" i="23" s="1"/>
  <c r="AE710" i="23"/>
  <c r="AX706" i="23"/>
  <c r="AZ706" i="23" s="1"/>
  <c r="M706" i="23"/>
  <c r="BR706" i="23"/>
  <c r="BT706" i="23" s="1"/>
  <c r="AE706" i="23"/>
  <c r="AF706" i="23"/>
  <c r="AX702" i="23"/>
  <c r="AZ702" i="23" s="1"/>
  <c r="L702" i="23"/>
  <c r="AY702" i="23"/>
  <c r="BA702" i="23" s="1"/>
  <c r="AF702" i="23"/>
  <c r="AX698" i="23"/>
  <c r="AZ698" i="23" s="1"/>
  <c r="L698" i="23"/>
  <c r="BR698" i="23"/>
  <c r="BT698" i="23" s="1"/>
  <c r="AE698" i="23"/>
  <c r="AY698" i="23"/>
  <c r="BA698" i="23" s="1"/>
  <c r="AX694" i="23"/>
  <c r="AZ694" i="23" s="1"/>
  <c r="L694" i="23"/>
  <c r="AY694" i="23"/>
  <c r="BA694" i="23" s="1"/>
  <c r="BR694" i="23"/>
  <c r="BT694" i="23" s="1"/>
  <c r="AX690" i="23"/>
  <c r="AZ690" i="23" s="1"/>
  <c r="M690" i="23"/>
  <c r="BR690" i="23"/>
  <c r="BT690" i="23" s="1"/>
  <c r="AF690" i="23"/>
  <c r="BQ690" i="23"/>
  <c r="BS690" i="23" s="1"/>
  <c r="AX686" i="23"/>
  <c r="AZ686" i="23" s="1"/>
  <c r="L686" i="23"/>
  <c r="AY686" i="23"/>
  <c r="BA686" i="23" s="1"/>
  <c r="BQ686" i="23"/>
  <c r="BS686" i="23" s="1"/>
  <c r="M686" i="23"/>
  <c r="CD686" i="23" s="1"/>
  <c r="AX682" i="23"/>
  <c r="AZ682" i="23" s="1"/>
  <c r="L682" i="23"/>
  <c r="BR682" i="23"/>
  <c r="BT682" i="23" s="1"/>
  <c r="AE682" i="23"/>
  <c r="M682" i="23"/>
  <c r="CD682" i="23" s="1"/>
  <c r="AX678" i="23"/>
  <c r="AZ678" i="23" s="1"/>
  <c r="L678" i="23"/>
  <c r="AY678" i="23"/>
  <c r="BA678" i="23" s="1"/>
  <c r="AE678" i="23"/>
  <c r="AX674" i="23"/>
  <c r="AZ674" i="23" s="1"/>
  <c r="M674" i="23"/>
  <c r="BQ674" i="23"/>
  <c r="BS674" i="23" s="1"/>
  <c r="AE674" i="23"/>
  <c r="AF674" i="23"/>
  <c r="AX670" i="23"/>
  <c r="AZ670" i="23" s="1"/>
  <c r="L670" i="23"/>
  <c r="AY670" i="23"/>
  <c r="BA670" i="23" s="1"/>
  <c r="AE670" i="23"/>
  <c r="AX666" i="23"/>
  <c r="AZ666" i="23" s="1"/>
  <c r="L666" i="23"/>
  <c r="BR666" i="23"/>
  <c r="BT666" i="23" s="1"/>
  <c r="AF666" i="23"/>
  <c r="AY666" i="23"/>
  <c r="BA666" i="23" s="1"/>
  <c r="AX662" i="23"/>
  <c r="AZ662" i="23" s="1"/>
  <c r="L662" i="23"/>
  <c r="CC662" i="23" s="1"/>
  <c r="AY662" i="23"/>
  <c r="BA662" i="23" s="1"/>
  <c r="BQ662" i="23"/>
  <c r="BS662" i="23" s="1"/>
  <c r="AX658" i="23"/>
  <c r="AZ658" i="23" s="1"/>
  <c r="M658" i="23"/>
  <c r="BR658" i="23"/>
  <c r="BT658" i="23" s="1"/>
  <c r="AF658" i="23"/>
  <c r="BQ658" i="23"/>
  <c r="BS658" i="23" s="1"/>
  <c r="AX654" i="23"/>
  <c r="AZ654" i="23" s="1"/>
  <c r="L654" i="23"/>
  <c r="N654" i="23" s="1"/>
  <c r="AY654" i="23"/>
  <c r="BA654" i="23" s="1"/>
  <c r="BR654" i="23"/>
  <c r="BT654" i="23" s="1"/>
  <c r="M654" i="23"/>
  <c r="CD654" i="23" s="1"/>
  <c r="BR650" i="23"/>
  <c r="BT650" i="23" s="1"/>
  <c r="AF650" i="23"/>
  <c r="AE650" i="23"/>
  <c r="BQ646" i="23"/>
  <c r="BS646" i="23" s="1"/>
  <c r="AE646" i="23"/>
  <c r="AY646" i="23"/>
  <c r="BA646" i="23" s="1"/>
  <c r="L646" i="23"/>
  <c r="BR642" i="23"/>
  <c r="BT642" i="23" s="1"/>
  <c r="AF642" i="23"/>
  <c r="AE642" i="23"/>
  <c r="BR638" i="23"/>
  <c r="BT638" i="23" s="1"/>
  <c r="AE638" i="23"/>
  <c r="AY638" i="23"/>
  <c r="BA638" i="23" s="1"/>
  <c r="L638" i="23"/>
  <c r="BQ634" i="23"/>
  <c r="BS634" i="23" s="1"/>
  <c r="AF634" i="23"/>
  <c r="AE634" i="23"/>
  <c r="BR630" i="23"/>
  <c r="BT630" i="23" s="1"/>
  <c r="AE630" i="23"/>
  <c r="AX630" i="23"/>
  <c r="AZ630" i="23" s="1"/>
  <c r="L630" i="23"/>
  <c r="BR626" i="23"/>
  <c r="BT626" i="23" s="1"/>
  <c r="AE626" i="23"/>
  <c r="AF626" i="23"/>
  <c r="BR622" i="23"/>
  <c r="BT622" i="23" s="1"/>
  <c r="AF622" i="23"/>
  <c r="AY622" i="23"/>
  <c r="BA622" i="23" s="1"/>
  <c r="L622" i="23"/>
  <c r="BR618" i="23"/>
  <c r="BT618" i="23" s="1"/>
  <c r="AF618" i="23"/>
  <c r="AE618" i="23"/>
  <c r="BR614" i="23"/>
  <c r="BT614" i="23" s="1"/>
  <c r="AE614" i="23"/>
  <c r="AX614" i="23"/>
  <c r="AZ614" i="23" s="1"/>
  <c r="L614" i="23"/>
  <c r="BQ610" i="23"/>
  <c r="BS610" i="23" s="1"/>
  <c r="AF610" i="23"/>
  <c r="AE610" i="23"/>
  <c r="BR606" i="23"/>
  <c r="BT606" i="23" s="1"/>
  <c r="AE606" i="23"/>
  <c r="AY606" i="23"/>
  <c r="BA606" i="23" s="1"/>
  <c r="M606" i="23"/>
  <c r="O606" i="23" s="1"/>
  <c r="BR602" i="23"/>
  <c r="BT602" i="23" s="1"/>
  <c r="AF602" i="23"/>
  <c r="AE602" i="23"/>
  <c r="BR598" i="23"/>
  <c r="BT598" i="23" s="1"/>
  <c r="AE598" i="23"/>
  <c r="AY598" i="23"/>
  <c r="BA598" i="23" s="1"/>
  <c r="M598" i="23"/>
  <c r="BQ594" i="23"/>
  <c r="BS594" i="23" s="1"/>
  <c r="AF594" i="23"/>
  <c r="AE594" i="23"/>
  <c r="BR590" i="23"/>
  <c r="BT590" i="23" s="1"/>
  <c r="AE590" i="23"/>
  <c r="AY590" i="23"/>
  <c r="BA590" i="23" s="1"/>
  <c r="L590" i="23"/>
  <c r="CC590" i="23" s="1"/>
  <c r="BR586" i="23"/>
  <c r="BT586" i="23" s="1"/>
  <c r="AF586" i="23"/>
  <c r="AE586" i="23"/>
  <c r="BR582" i="23"/>
  <c r="BT582" i="23" s="1"/>
  <c r="AE582" i="23"/>
  <c r="AY582" i="23"/>
  <c r="BA582" i="23" s="1"/>
  <c r="L582" i="23"/>
  <c r="BQ578" i="23"/>
  <c r="BS578" i="23" s="1"/>
  <c r="AF578" i="23"/>
  <c r="AE578" i="23"/>
  <c r="BR574" i="23"/>
  <c r="BT574" i="23" s="1"/>
  <c r="AE574" i="23"/>
  <c r="AY574" i="23"/>
  <c r="BA574" i="23" s="1"/>
  <c r="M574" i="23"/>
  <c r="BR570" i="23"/>
  <c r="BT570" i="23" s="1"/>
  <c r="AF570" i="23"/>
  <c r="AE570" i="23"/>
  <c r="BQ566" i="23"/>
  <c r="BS566" i="23" s="1"/>
  <c r="AE566" i="23"/>
  <c r="AY566" i="23"/>
  <c r="BA566" i="23" s="1"/>
  <c r="L566" i="23"/>
  <c r="BR562" i="23"/>
  <c r="BT562" i="23" s="1"/>
  <c r="AF562" i="23"/>
  <c r="AE562" i="23"/>
  <c r="BR558" i="23"/>
  <c r="BT558" i="23" s="1"/>
  <c r="AE558" i="23"/>
  <c r="AY558" i="23"/>
  <c r="BA558" i="23" s="1"/>
  <c r="M558" i="23"/>
  <c r="BQ554" i="23"/>
  <c r="BS554" i="23" s="1"/>
  <c r="AF554" i="23"/>
  <c r="AE554" i="23"/>
  <c r="BR550" i="23"/>
  <c r="BT550" i="23" s="1"/>
  <c r="AE550" i="23"/>
  <c r="AY550" i="23"/>
  <c r="BA550" i="23" s="1"/>
  <c r="L550" i="23"/>
  <c r="BR546" i="23"/>
  <c r="BT546" i="23" s="1"/>
  <c r="AF546" i="23"/>
  <c r="AE546" i="23"/>
  <c r="BQ542" i="23"/>
  <c r="BS542" i="23" s="1"/>
  <c r="AF542" i="23"/>
  <c r="AY542" i="23"/>
  <c r="BA542" i="23" s="1"/>
  <c r="L542" i="23"/>
  <c r="BR538" i="23"/>
  <c r="BT538" i="23" s="1"/>
  <c r="AE538" i="23"/>
  <c r="AF538" i="23"/>
  <c r="BR534" i="23"/>
  <c r="BT534" i="23" s="1"/>
  <c r="AF534" i="23"/>
  <c r="AX534" i="23"/>
  <c r="AZ534" i="23" s="1"/>
  <c r="L534" i="23"/>
  <c r="BQ530" i="23"/>
  <c r="BS530" i="23" s="1"/>
  <c r="AF530" i="23"/>
  <c r="AE530" i="23"/>
  <c r="BR526" i="23"/>
  <c r="BT526" i="23" s="1"/>
  <c r="AE526" i="23"/>
  <c r="AY526" i="23"/>
  <c r="BA526" i="23" s="1"/>
  <c r="L526" i="23"/>
  <c r="CC526" i="23" s="1"/>
  <c r="BR522" i="23"/>
  <c r="BT522" i="23" s="1"/>
  <c r="AF522" i="23"/>
  <c r="AE522" i="23"/>
  <c r="BQ518" i="23"/>
  <c r="BS518" i="23" s="1"/>
  <c r="AE518" i="23"/>
  <c r="AX518" i="23"/>
  <c r="AZ518" i="23" s="1"/>
  <c r="L518" i="23"/>
  <c r="BR514" i="23"/>
  <c r="BT514" i="23" s="1"/>
  <c r="AF514" i="23"/>
  <c r="AE514" i="23"/>
  <c r="BR510" i="23"/>
  <c r="BT510" i="23" s="1"/>
  <c r="AE510" i="23"/>
  <c r="AY510" i="23"/>
  <c r="BA510" i="23" s="1"/>
  <c r="L510" i="23"/>
  <c r="X510" i="23" s="1"/>
  <c r="BR506" i="23"/>
  <c r="BT506" i="23" s="1"/>
  <c r="AF506" i="23"/>
  <c r="AE506" i="23"/>
  <c r="BQ502" i="23"/>
  <c r="BS502" i="23" s="1"/>
  <c r="AE502" i="23"/>
  <c r="AX502" i="23"/>
  <c r="AZ502" i="23" s="1"/>
  <c r="L502" i="23"/>
  <c r="BR498" i="23"/>
  <c r="BT498" i="23" s="1"/>
  <c r="AF498" i="23"/>
  <c r="AE498" i="23"/>
  <c r="BR494" i="23"/>
  <c r="BT494" i="23" s="1"/>
  <c r="AE494" i="23"/>
  <c r="AY494" i="23"/>
  <c r="BA494" i="23" s="1"/>
  <c r="L494" i="23"/>
  <c r="BQ490" i="23"/>
  <c r="BS490" i="23" s="1"/>
  <c r="AF490" i="23"/>
  <c r="AE490" i="23"/>
  <c r="BR486" i="23"/>
  <c r="BT486" i="23" s="1"/>
  <c r="AE486" i="23"/>
  <c r="AX486" i="23"/>
  <c r="AZ486" i="23" s="1"/>
  <c r="L486" i="23"/>
  <c r="BR482" i="23"/>
  <c r="BT482" i="23" s="1"/>
  <c r="AF482" i="23"/>
  <c r="AE482" i="23"/>
  <c r="BQ478" i="23"/>
  <c r="BS478" i="23" s="1"/>
  <c r="AE478" i="23"/>
  <c r="AY478" i="23"/>
  <c r="BA478" i="23" s="1"/>
  <c r="L478" i="23"/>
  <c r="BR474" i="23"/>
  <c r="BT474" i="23" s="1"/>
  <c r="AF474" i="23"/>
  <c r="AE474" i="23"/>
  <c r="BR470" i="23"/>
  <c r="BT470" i="23" s="1"/>
  <c r="AE470" i="23"/>
  <c r="AY470" i="23"/>
  <c r="BA470" i="23" s="1"/>
  <c r="L470" i="23"/>
  <c r="BQ466" i="23"/>
  <c r="BS466" i="23" s="1"/>
  <c r="AF466" i="23"/>
  <c r="AE466" i="23"/>
  <c r="BR462" i="23"/>
  <c r="BT462" i="23" s="1"/>
  <c r="AE462" i="23"/>
  <c r="AY462" i="23"/>
  <c r="BA462" i="23" s="1"/>
  <c r="L462" i="23"/>
  <c r="BR458" i="23"/>
  <c r="BT458" i="23" s="1"/>
  <c r="AF458" i="23"/>
  <c r="AE458" i="23"/>
  <c r="BR454" i="23"/>
  <c r="BT454" i="23" s="1"/>
  <c r="AE454" i="23"/>
  <c r="AY454" i="23"/>
  <c r="BA454" i="23" s="1"/>
  <c r="L454" i="23"/>
  <c r="BR450" i="23"/>
  <c r="BT450" i="23" s="1"/>
  <c r="AF450" i="23"/>
  <c r="AE450" i="23"/>
  <c r="BR446" i="23"/>
  <c r="BT446" i="23" s="1"/>
  <c r="AE446" i="23"/>
  <c r="AY446" i="23"/>
  <c r="BA446" i="23" s="1"/>
  <c r="L446" i="23"/>
  <c r="BQ442" i="23"/>
  <c r="BS442" i="23" s="1"/>
  <c r="AF442" i="23"/>
  <c r="AE442" i="23"/>
  <c r="BQ438" i="23"/>
  <c r="BS438" i="23" s="1"/>
  <c r="AY438" i="23"/>
  <c r="BA438" i="23" s="1"/>
  <c r="M438" i="23"/>
  <c r="CD438" i="23" s="1"/>
  <c r="AY434" i="23"/>
  <c r="BA434" i="23" s="1"/>
  <c r="L434" i="23"/>
  <c r="CC434" i="23" s="1"/>
  <c r="AY430" i="23"/>
  <c r="BA430" i="23" s="1"/>
  <c r="M430" i="23"/>
  <c r="CD430" i="23" s="1"/>
  <c r="AY426" i="23"/>
  <c r="BA426" i="23" s="1"/>
  <c r="L426" i="23"/>
  <c r="CC426" i="23" s="1"/>
  <c r="AY422" i="23"/>
  <c r="BA422" i="23" s="1"/>
  <c r="M422" i="23"/>
  <c r="AY418" i="23"/>
  <c r="BA418" i="23" s="1"/>
  <c r="M418" i="23"/>
  <c r="CD418" i="23" s="1"/>
  <c r="AY414" i="23"/>
  <c r="BA414" i="23" s="1"/>
  <c r="L414" i="23"/>
  <c r="CC414" i="23" s="1"/>
  <c r="AY410" i="23"/>
  <c r="BA410" i="23" s="1"/>
  <c r="M410" i="23"/>
  <c r="CD410" i="23" s="1"/>
  <c r="AY406" i="23"/>
  <c r="BA406" i="23" s="1"/>
  <c r="M406" i="23"/>
  <c r="CD406" i="23" s="1"/>
  <c r="AX398" i="23"/>
  <c r="AZ398" i="23" s="1"/>
  <c r="M398" i="23"/>
  <c r="CD398" i="23" s="1"/>
  <c r="AY394" i="23"/>
  <c r="BA394" i="23" s="1"/>
  <c r="L394" i="23"/>
  <c r="CC394" i="23" s="1"/>
  <c r="AY390" i="23"/>
  <c r="BA390" i="23" s="1"/>
  <c r="M390" i="23"/>
  <c r="O390" i="23" s="1"/>
  <c r="AY386" i="23"/>
  <c r="BA386" i="23" s="1"/>
  <c r="M386" i="23"/>
  <c r="CD386" i="23" s="1"/>
  <c r="AY382" i="23"/>
  <c r="BA382" i="23" s="1"/>
  <c r="L382" i="23"/>
  <c r="CC382" i="23" s="1"/>
  <c r="AY378" i="23"/>
  <c r="BA378" i="23" s="1"/>
  <c r="M378" i="23"/>
  <c r="CD378" i="23" s="1"/>
  <c r="AY374" i="23"/>
  <c r="BA374" i="23" s="1"/>
  <c r="M374" i="23"/>
  <c r="CD374" i="23" s="1"/>
  <c r="AY370" i="23"/>
  <c r="BA370" i="23" s="1"/>
  <c r="M370" i="23"/>
  <c r="CD370" i="23" s="1"/>
  <c r="AX366" i="23"/>
  <c r="AZ366" i="23" s="1"/>
  <c r="M366" i="23"/>
  <c r="CD366" i="23" s="1"/>
  <c r="AY362" i="23"/>
  <c r="BA362" i="23" s="1"/>
  <c r="L362" i="23"/>
  <c r="CC362" i="23" s="1"/>
  <c r="AX358" i="23"/>
  <c r="AZ358" i="23" s="1"/>
  <c r="M358" i="23"/>
  <c r="AY354" i="23"/>
  <c r="BA354" i="23" s="1"/>
  <c r="M354" i="23"/>
  <c r="AX350" i="23"/>
  <c r="AZ350" i="23" s="1"/>
  <c r="L350" i="23"/>
  <c r="AY346" i="23"/>
  <c r="BA346" i="23" s="1"/>
  <c r="M346" i="23"/>
  <c r="CD346" i="23" s="1"/>
  <c r="AY342" i="23"/>
  <c r="BA342" i="23" s="1"/>
  <c r="M342" i="23"/>
  <c r="AY338" i="23"/>
  <c r="BA338" i="23" s="1"/>
  <c r="M338" i="23"/>
  <c r="AY334" i="23"/>
  <c r="BA334" i="23" s="1"/>
  <c r="L334" i="23"/>
  <c r="CC334" i="23" s="1"/>
  <c r="AX330" i="23"/>
  <c r="AZ330" i="23" s="1"/>
  <c r="M330" i="23"/>
  <c r="CD330" i="23" s="1"/>
  <c r="AY326" i="23"/>
  <c r="BA326" i="23" s="1"/>
  <c r="M326" i="23"/>
  <c r="AY322" i="23"/>
  <c r="BA322" i="23" s="1"/>
  <c r="M322" i="23"/>
  <c r="CD322" i="23" s="1"/>
  <c r="AX318" i="23"/>
  <c r="AZ318" i="23" s="1"/>
  <c r="L318" i="23"/>
  <c r="AY314" i="23"/>
  <c r="BA314" i="23" s="1"/>
  <c r="M314" i="23"/>
  <c r="CD314" i="23" s="1"/>
  <c r="AX310" i="23"/>
  <c r="AZ310" i="23" s="1"/>
  <c r="M310" i="23"/>
  <c r="AY306" i="23"/>
  <c r="BA306" i="23" s="1"/>
  <c r="M306" i="23"/>
  <c r="CD306" i="23" s="1"/>
  <c r="AY302" i="23"/>
  <c r="BA302" i="23" s="1"/>
  <c r="L302" i="23"/>
  <c r="AY298" i="23"/>
  <c r="BA298" i="23" s="1"/>
  <c r="L298" i="23"/>
  <c r="AY294" i="23"/>
  <c r="BA294" i="23" s="1"/>
  <c r="M294" i="23"/>
  <c r="AY290" i="23"/>
  <c r="BA290" i="23" s="1"/>
  <c r="L290" i="23"/>
  <c r="CC290" i="23" s="1"/>
  <c r="AY286" i="23"/>
  <c r="BA286" i="23" s="1"/>
  <c r="M286" i="23"/>
  <c r="AY282" i="23"/>
  <c r="BA282" i="23" s="1"/>
  <c r="L282" i="23"/>
  <c r="CC282" i="23" s="1"/>
  <c r="AY278" i="23"/>
  <c r="BA278" i="23" s="1"/>
  <c r="M278" i="23"/>
  <c r="AY274" i="23"/>
  <c r="BA274" i="23" s="1"/>
  <c r="L274" i="23"/>
  <c r="AY270" i="23"/>
  <c r="BA270" i="23" s="1"/>
  <c r="M270" i="23"/>
  <c r="AY266" i="23"/>
  <c r="BA266" i="23" s="1"/>
  <c r="L266" i="23"/>
  <c r="CC266" i="23" s="1"/>
  <c r="AY262" i="23"/>
  <c r="BA262" i="23" s="1"/>
  <c r="M262" i="23"/>
  <c r="AY258" i="23"/>
  <c r="BA258" i="23" s="1"/>
  <c r="L258" i="23"/>
  <c r="AY254" i="23"/>
  <c r="BA254" i="23" s="1"/>
  <c r="M254" i="23"/>
  <c r="AR254" i="23" s="1"/>
  <c r="AY250" i="23"/>
  <c r="BA250" i="23" s="1"/>
  <c r="L250" i="23"/>
  <c r="AY246" i="23"/>
  <c r="BA246" i="23" s="1"/>
  <c r="M246" i="23"/>
  <c r="AY242" i="23"/>
  <c r="BA242" i="23" s="1"/>
  <c r="L242" i="23"/>
  <c r="CC242" i="23" s="1"/>
  <c r="AY238" i="23"/>
  <c r="BA238" i="23" s="1"/>
  <c r="M238" i="23"/>
  <c r="AY234" i="23"/>
  <c r="BA234" i="23" s="1"/>
  <c r="L234" i="23"/>
  <c r="AY230" i="23"/>
  <c r="BA230" i="23" s="1"/>
  <c r="M230" i="23"/>
  <c r="AY226" i="23"/>
  <c r="BA226" i="23" s="1"/>
  <c r="L226" i="23"/>
  <c r="AY222" i="23"/>
  <c r="BA222" i="23" s="1"/>
  <c r="M222" i="23"/>
  <c r="O222" i="23" s="1"/>
  <c r="AY218" i="23"/>
  <c r="BA218" i="23" s="1"/>
  <c r="L218" i="23"/>
  <c r="CC218" i="23" s="1"/>
  <c r="AY214" i="23"/>
  <c r="BA214" i="23" s="1"/>
  <c r="M214" i="23"/>
  <c r="AY210" i="23"/>
  <c r="BA210" i="23" s="1"/>
  <c r="L210" i="23"/>
  <c r="AY206" i="23"/>
  <c r="BA206" i="23" s="1"/>
  <c r="M206" i="23"/>
  <c r="AY202" i="23"/>
  <c r="BA202" i="23" s="1"/>
  <c r="L202" i="23"/>
  <c r="AY198" i="23"/>
  <c r="BA198" i="23" s="1"/>
  <c r="M198" i="23"/>
  <c r="AY194" i="23"/>
  <c r="BA194" i="23" s="1"/>
  <c r="L194" i="23"/>
  <c r="AY190" i="23"/>
  <c r="BA190" i="23" s="1"/>
  <c r="M190" i="23"/>
  <c r="AY186" i="23"/>
  <c r="BA186" i="23" s="1"/>
  <c r="L186" i="23"/>
  <c r="AY182" i="23"/>
  <c r="BA182" i="23" s="1"/>
  <c r="M182" i="23"/>
  <c r="AR182" i="23" s="1"/>
  <c r="AY178" i="23"/>
  <c r="BA178" i="23" s="1"/>
  <c r="L178" i="23"/>
  <c r="AY174" i="23"/>
  <c r="BA174" i="23" s="1"/>
  <c r="M174" i="23"/>
  <c r="AY170" i="23"/>
  <c r="BA170" i="23" s="1"/>
  <c r="L170" i="23"/>
  <c r="AY166" i="23"/>
  <c r="BA166" i="23" s="1"/>
  <c r="M166" i="23"/>
  <c r="AX162" i="23"/>
  <c r="AZ162" i="23" s="1"/>
  <c r="L162" i="23"/>
  <c r="AY158" i="23"/>
  <c r="BA158" i="23" s="1"/>
  <c r="M158" i="23"/>
  <c r="AY154" i="23"/>
  <c r="BA154" i="23" s="1"/>
  <c r="L154" i="23"/>
  <c r="AY150" i="23"/>
  <c r="BA150" i="23" s="1"/>
  <c r="M150" i="23"/>
  <c r="AX146" i="23"/>
  <c r="AZ146" i="23" s="1"/>
  <c r="L146" i="23"/>
  <c r="AY142" i="23"/>
  <c r="BA142" i="23" s="1"/>
  <c r="M142" i="23"/>
  <c r="AY138" i="23"/>
  <c r="BA138" i="23" s="1"/>
  <c r="L138" i="23"/>
  <c r="AX134" i="23"/>
  <c r="AZ134" i="23" s="1"/>
  <c r="M134" i="23"/>
  <c r="AY130" i="23"/>
  <c r="BA130" i="23" s="1"/>
  <c r="L130" i="23"/>
  <c r="AY126" i="23"/>
  <c r="BA126" i="23" s="1"/>
  <c r="M126" i="23"/>
  <c r="AY122" i="23"/>
  <c r="BA122" i="23" s="1"/>
  <c r="L122" i="23"/>
  <c r="AY118" i="23"/>
  <c r="BA118" i="23" s="1"/>
  <c r="M118" i="23"/>
  <c r="BQ98" i="23"/>
  <c r="BS98" i="23" s="1"/>
  <c r="AF98" i="23"/>
  <c r="BR94" i="23"/>
  <c r="BT94" i="23" s="1"/>
  <c r="AE94" i="23"/>
  <c r="BR90" i="23"/>
  <c r="BT90" i="23" s="1"/>
  <c r="AF90" i="23"/>
  <c r="BQ86" i="23"/>
  <c r="BS86" i="23" s="1"/>
  <c r="AF86" i="23"/>
  <c r="AX74" i="23"/>
  <c r="AZ74" i="23" s="1"/>
  <c r="M74" i="23"/>
  <c r="AY70" i="23"/>
  <c r="BA70" i="23" s="1"/>
  <c r="L70" i="23"/>
  <c r="AY66" i="23"/>
  <c r="BA66" i="23" s="1"/>
  <c r="M66" i="23"/>
  <c r="AY62" i="23"/>
  <c r="BA62" i="23" s="1"/>
  <c r="L62" i="23"/>
  <c r="AY58" i="23"/>
  <c r="BA58" i="23" s="1"/>
  <c r="M58" i="23"/>
  <c r="CD58" i="23" s="1"/>
  <c r="BR50" i="23"/>
  <c r="BT50" i="23" s="1"/>
  <c r="M50" i="23"/>
  <c r="AX46" i="23"/>
  <c r="AZ46" i="23" s="1"/>
  <c r="L46" i="23"/>
  <c r="CC46" i="23" s="1"/>
  <c r="AX42" i="23"/>
  <c r="AZ42" i="23" s="1"/>
  <c r="M42" i="23"/>
  <c r="AY38" i="23"/>
  <c r="BA38" i="23" s="1"/>
  <c r="L38" i="23"/>
  <c r="BQ30" i="23"/>
  <c r="BS30" i="23" s="1"/>
  <c r="AE30" i="23"/>
  <c r="BR26" i="23"/>
  <c r="BT26" i="23" s="1"/>
  <c r="M26" i="23"/>
  <c r="CD26" i="23" s="1"/>
  <c r="BQ22" i="23"/>
  <c r="BS22" i="23" s="1"/>
  <c r="M22" i="23"/>
  <c r="CD22" i="23" s="1"/>
  <c r="BQ14" i="23"/>
  <c r="BS14" i="23" s="1"/>
  <c r="M14" i="23"/>
  <c r="CD14" i="23" s="1"/>
  <c r="BQ1209" i="23"/>
  <c r="BS1209" i="23" s="1"/>
  <c r="AE1209" i="23"/>
  <c r="BQ1201" i="23"/>
  <c r="BS1201" i="23" s="1"/>
  <c r="AE1201" i="23"/>
  <c r="BQ1193" i="23"/>
  <c r="BS1193" i="23" s="1"/>
  <c r="AE1193" i="23"/>
  <c r="BQ1185" i="23"/>
  <c r="BS1185" i="23" s="1"/>
  <c r="AE1185" i="23"/>
  <c r="BQ1177" i="23"/>
  <c r="BS1177" i="23" s="1"/>
  <c r="AF1177" i="23"/>
  <c r="BR1169" i="23"/>
  <c r="BT1169" i="23" s="1"/>
  <c r="AE1169" i="23"/>
  <c r="BR1161" i="23"/>
  <c r="BT1161" i="23" s="1"/>
  <c r="AE1161" i="23"/>
  <c r="BR1153" i="23"/>
  <c r="BT1153" i="23" s="1"/>
  <c r="AE1153" i="23"/>
  <c r="BQ1145" i="23"/>
  <c r="BS1145" i="23" s="1"/>
  <c r="AE1145" i="23"/>
  <c r="BR1137" i="23"/>
  <c r="BT1137" i="23" s="1"/>
  <c r="AE1137" i="23"/>
  <c r="AE14" i="23"/>
  <c r="BR14" i="23"/>
  <c r="BT14" i="23" s="1"/>
  <c r="AX22" i="23"/>
  <c r="AZ22" i="23" s="1"/>
  <c r="L26" i="23"/>
  <c r="CC26" i="23" s="1"/>
  <c r="BQ26" i="23"/>
  <c r="BS26" i="23" s="1"/>
  <c r="AX30" i="23"/>
  <c r="AZ30" i="23" s="1"/>
  <c r="AX34" i="23"/>
  <c r="AZ34" i="23" s="1"/>
  <c r="AX38" i="23"/>
  <c r="AZ38" i="23" s="1"/>
  <c r="L42" i="23"/>
  <c r="BR42" i="23"/>
  <c r="BT42" i="23" s="1"/>
  <c r="AY46" i="23"/>
  <c r="BA46" i="23" s="1"/>
  <c r="AF54" i="23"/>
  <c r="AF58" i="23"/>
  <c r="M62" i="23"/>
  <c r="BQ62" i="23"/>
  <c r="BS62" i="23" s="1"/>
  <c r="AE66" i="23"/>
  <c r="M70" i="23"/>
  <c r="BR70" i="23"/>
  <c r="BT70" i="23" s="1"/>
  <c r="AF74" i="23"/>
  <c r="L86" i="23"/>
  <c r="CC86" i="23" s="1"/>
  <c r="AY86" i="23"/>
  <c r="BA86" i="23" s="1"/>
  <c r="AE90" i="23"/>
  <c r="L94" i="23"/>
  <c r="AY94" i="23"/>
  <c r="BA94" i="23" s="1"/>
  <c r="AE98" i="23"/>
  <c r="AF118" i="23"/>
  <c r="M122" i="23"/>
  <c r="BQ122" i="23"/>
  <c r="BS122" i="23" s="1"/>
  <c r="AE126" i="23"/>
  <c r="M130" i="23"/>
  <c r="BR130" i="23"/>
  <c r="BT130" i="23" s="1"/>
  <c r="AF134" i="23"/>
  <c r="M138" i="23"/>
  <c r="BQ138" i="23"/>
  <c r="BS138" i="23" s="1"/>
  <c r="AE142" i="23"/>
  <c r="M146" i="23"/>
  <c r="BR146" i="23"/>
  <c r="BT146" i="23" s="1"/>
  <c r="AF150" i="23"/>
  <c r="M154" i="23"/>
  <c r="BQ154" i="23"/>
  <c r="BS154" i="23" s="1"/>
  <c r="AF158" i="23"/>
  <c r="M162" i="23"/>
  <c r="BR162" i="23"/>
  <c r="BT162" i="23" s="1"/>
  <c r="AF166" i="23"/>
  <c r="M170" i="23"/>
  <c r="O170" i="23" s="1"/>
  <c r="BQ170" i="23"/>
  <c r="BS170" i="23" s="1"/>
  <c r="AF174" i="23"/>
  <c r="M178" i="23"/>
  <c r="BR178" i="23"/>
  <c r="BT178" i="23" s="1"/>
  <c r="AF182" i="23"/>
  <c r="M186" i="23"/>
  <c r="BQ186" i="23"/>
  <c r="BS186" i="23" s="1"/>
  <c r="AF190" i="23"/>
  <c r="M194" i="23"/>
  <c r="BR194" i="23"/>
  <c r="BT194" i="23" s="1"/>
  <c r="AE198" i="23"/>
  <c r="M202" i="23"/>
  <c r="BQ202" i="23"/>
  <c r="BS202" i="23" s="1"/>
  <c r="AE206" i="23"/>
  <c r="M210" i="23"/>
  <c r="BR210" i="23"/>
  <c r="BT210" i="23" s="1"/>
  <c r="AF214" i="23"/>
  <c r="M218" i="23"/>
  <c r="BQ218" i="23"/>
  <c r="BS218" i="23" s="1"/>
  <c r="AF222" i="23"/>
  <c r="M226" i="23"/>
  <c r="BR226" i="23"/>
  <c r="BT226" i="23" s="1"/>
  <c r="AF230" i="23"/>
  <c r="M234" i="23"/>
  <c r="BQ234" i="23"/>
  <c r="BS234" i="23" s="1"/>
  <c r="AF238" i="23"/>
  <c r="M242" i="23"/>
  <c r="BR242" i="23"/>
  <c r="BT242" i="23" s="1"/>
  <c r="AF246" i="23"/>
  <c r="M250" i="23"/>
  <c r="BQ250" i="23"/>
  <c r="BS250" i="23" s="1"/>
  <c r="AF254" i="23"/>
  <c r="M258" i="23"/>
  <c r="BR258" i="23"/>
  <c r="BT258" i="23" s="1"/>
  <c r="AE262" i="23"/>
  <c r="M266" i="23"/>
  <c r="BQ266" i="23"/>
  <c r="BS266" i="23" s="1"/>
  <c r="AE270" i="23"/>
  <c r="M274" i="23"/>
  <c r="CD274" i="23" s="1"/>
  <c r="BR274" i="23"/>
  <c r="BT274" i="23" s="1"/>
  <c r="AF278" i="23"/>
  <c r="M282" i="23"/>
  <c r="BQ282" i="23"/>
  <c r="BS282" i="23" s="1"/>
  <c r="AE286" i="23"/>
  <c r="M290" i="23"/>
  <c r="BR290" i="23"/>
  <c r="BT290" i="23" s="1"/>
  <c r="AE294" i="23"/>
  <c r="M298" i="23"/>
  <c r="BQ298" i="23"/>
  <c r="BS298" i="23" s="1"/>
  <c r="AF302" i="23"/>
  <c r="L306" i="23"/>
  <c r="CC306" i="23" s="1"/>
  <c r="BR306" i="23"/>
  <c r="BT306" i="23" s="1"/>
  <c r="AF310" i="23"/>
  <c r="L314" i="23"/>
  <c r="BQ314" i="23"/>
  <c r="BS314" i="23" s="1"/>
  <c r="AF318" i="23"/>
  <c r="L322" i="23"/>
  <c r="BR322" i="23"/>
  <c r="BT322" i="23" s="1"/>
  <c r="AF326" i="23"/>
  <c r="L330" i="23"/>
  <c r="BQ330" i="23"/>
  <c r="BS330" i="23" s="1"/>
  <c r="AF334" i="23"/>
  <c r="L338" i="23"/>
  <c r="CC338" i="23" s="1"/>
  <c r="BR338" i="23"/>
  <c r="BT338" i="23" s="1"/>
  <c r="AF342" i="23"/>
  <c r="L346" i="23"/>
  <c r="BQ346" i="23"/>
  <c r="BS346" i="23" s="1"/>
  <c r="AF350" i="23"/>
  <c r="L354" i="23"/>
  <c r="BQ354" i="23"/>
  <c r="BS354" i="23" s="1"/>
  <c r="AF358" i="23"/>
  <c r="M362" i="23"/>
  <c r="BQ362" i="23"/>
  <c r="BS362" i="23" s="1"/>
  <c r="AF366" i="23"/>
  <c r="L370" i="23"/>
  <c r="BQ370" i="23"/>
  <c r="BS370" i="23" s="1"/>
  <c r="AF374" i="23"/>
  <c r="L378" i="23"/>
  <c r="BR378" i="23"/>
  <c r="BT378" i="23" s="1"/>
  <c r="AF382" i="23"/>
  <c r="L386" i="23"/>
  <c r="BQ386" i="23"/>
  <c r="BS386" i="23" s="1"/>
  <c r="AE390" i="23"/>
  <c r="M394" i="23"/>
  <c r="BQ394" i="23"/>
  <c r="BS394" i="23" s="1"/>
  <c r="AE398" i="23"/>
  <c r="L406" i="23"/>
  <c r="CC406" i="23" s="1"/>
  <c r="BQ406" i="23"/>
  <c r="BS406" i="23" s="1"/>
  <c r="AF410" i="23"/>
  <c r="M414" i="23"/>
  <c r="BQ414" i="23"/>
  <c r="BS414" i="23" s="1"/>
  <c r="AF418" i="23"/>
  <c r="L422" i="23"/>
  <c r="BQ422" i="23"/>
  <c r="BS422" i="23" s="1"/>
  <c r="AF426" i="23"/>
  <c r="L430" i="23"/>
  <c r="BR430" i="23"/>
  <c r="BT430" i="23" s="1"/>
  <c r="AF434" i="23"/>
  <c r="L438" i="23"/>
  <c r="BR438" i="23"/>
  <c r="BT438" i="23" s="1"/>
  <c r="AX442" i="23"/>
  <c r="AZ442" i="23" s="1"/>
  <c r="AX446" i="23"/>
  <c r="AZ446" i="23" s="1"/>
  <c r="AY450" i="23"/>
  <c r="BA450" i="23" s="1"/>
  <c r="AF454" i="23"/>
  <c r="L458" i="23"/>
  <c r="CC458" i="23" s="1"/>
  <c r="M462" i="23"/>
  <c r="CD462" i="23" s="1"/>
  <c r="M466" i="23"/>
  <c r="CD466" i="23" s="1"/>
  <c r="BR466" i="23"/>
  <c r="BT466" i="23" s="1"/>
  <c r="BQ470" i="23"/>
  <c r="BS470" i="23" s="1"/>
  <c r="AX474" i="23"/>
  <c r="AZ474" i="23" s="1"/>
  <c r="AX478" i="23"/>
  <c r="AZ478" i="23" s="1"/>
  <c r="AY482" i="23"/>
  <c r="BA482" i="23" s="1"/>
  <c r="AF486" i="23"/>
  <c r="L490" i="23"/>
  <c r="CC490" i="23" s="1"/>
  <c r="M494" i="23"/>
  <c r="CD494" i="23" s="1"/>
  <c r="M498" i="23"/>
  <c r="BQ498" i="23"/>
  <c r="BS498" i="23" s="1"/>
  <c r="BR502" i="23"/>
  <c r="BT502" i="23" s="1"/>
  <c r="AY506" i="23"/>
  <c r="BA506" i="23" s="1"/>
  <c r="AX510" i="23"/>
  <c r="AZ510" i="23" s="1"/>
  <c r="AX514" i="23"/>
  <c r="AZ514" i="23" s="1"/>
  <c r="AF518" i="23"/>
  <c r="L522" i="23"/>
  <c r="CC522" i="23" s="1"/>
  <c r="M526" i="23"/>
  <c r="CD526" i="23" s="1"/>
  <c r="M530" i="23"/>
  <c r="BR530" i="23"/>
  <c r="BT530" i="23" s="1"/>
  <c r="BQ534" i="23"/>
  <c r="BS534" i="23" s="1"/>
  <c r="AX538" i="23"/>
  <c r="AZ538" i="23" s="1"/>
  <c r="AX542" i="23"/>
  <c r="AZ542" i="23" s="1"/>
  <c r="AY546" i="23"/>
  <c r="BA546" i="23" s="1"/>
  <c r="AF550" i="23"/>
  <c r="L554" i="23"/>
  <c r="CC554" i="23" s="1"/>
  <c r="L558" i="23"/>
  <c r="CC558" i="23" s="1"/>
  <c r="L562" i="23"/>
  <c r="BQ562" i="23"/>
  <c r="BS562" i="23" s="1"/>
  <c r="BR566" i="23"/>
  <c r="BT566" i="23" s="1"/>
  <c r="AX570" i="23"/>
  <c r="AZ570" i="23" s="1"/>
  <c r="AX574" i="23"/>
  <c r="AZ574" i="23" s="1"/>
  <c r="AX578" i="23"/>
  <c r="AZ578" i="23" s="1"/>
  <c r="AF582" i="23"/>
  <c r="L586" i="23"/>
  <c r="CC586" i="23" s="1"/>
  <c r="M590" i="23"/>
  <c r="CD590" i="23" s="1"/>
  <c r="L594" i="23"/>
  <c r="BR594" i="23"/>
  <c r="BT594" i="23" s="1"/>
  <c r="BQ598" i="23"/>
  <c r="BS598" i="23" s="1"/>
  <c r="AX602" i="23"/>
  <c r="AZ602" i="23" s="1"/>
  <c r="AX606" i="23"/>
  <c r="AZ606" i="23" s="1"/>
  <c r="AX610" i="23"/>
  <c r="AZ610" i="23" s="1"/>
  <c r="AF614" i="23"/>
  <c r="M618" i="23"/>
  <c r="CD618" i="23" s="1"/>
  <c r="M622" i="23"/>
  <c r="CD622" i="23" s="1"/>
  <c r="L626" i="23"/>
  <c r="BQ626" i="23"/>
  <c r="BS626" i="23" s="1"/>
  <c r="BQ630" i="23"/>
  <c r="BS630" i="23" s="1"/>
  <c r="AY634" i="23"/>
  <c r="BA634" i="23" s="1"/>
  <c r="AX638" i="23"/>
  <c r="AZ638" i="23" s="1"/>
  <c r="AX642" i="23"/>
  <c r="AZ642" i="23" s="1"/>
  <c r="AF646" i="23"/>
  <c r="M650" i="23"/>
  <c r="CD650" i="23" s="1"/>
  <c r="AF654" i="23"/>
  <c r="AE658" i="23"/>
  <c r="AE662" i="23"/>
  <c r="BQ666" i="23"/>
  <c r="BS666" i="23" s="1"/>
  <c r="BR670" i="23"/>
  <c r="BT670" i="23" s="1"/>
  <c r="M678" i="23"/>
  <c r="AF682" i="23"/>
  <c r="AF686" i="23"/>
  <c r="AY690" i="23"/>
  <c r="BA690" i="23" s="1"/>
  <c r="BQ694" i="23"/>
  <c r="BS694" i="23" s="1"/>
  <c r="M702" i="23"/>
  <c r="CD702" i="23" s="1"/>
  <c r="L706" i="23"/>
  <c r="CC706" i="23" s="1"/>
  <c r="AF710" i="23"/>
  <c r="AY714" i="23"/>
  <c r="BA714" i="23" s="1"/>
  <c r="BR718" i="23"/>
  <c r="BT718" i="23" s="1"/>
  <c r="L726" i="23"/>
  <c r="CC726" i="23" s="1"/>
  <c r="M730" i="23"/>
  <c r="CD730" i="23" s="1"/>
  <c r="AF734" i="23"/>
  <c r="AY738" i="23"/>
  <c r="BA738" i="23" s="1"/>
  <c r="BQ742" i="23"/>
  <c r="BS742" i="23" s="1"/>
  <c r="AE750" i="23"/>
  <c r="BQ754" i="23"/>
  <c r="BS754" i="23" s="1"/>
  <c r="BR758" i="23"/>
  <c r="BT758" i="23" s="1"/>
  <c r="AE766" i="23"/>
  <c r="AE774" i="23"/>
  <c r="L786" i="23"/>
  <c r="M794" i="23"/>
  <c r="CD794" i="23" s="1"/>
  <c r="AF806" i="23"/>
  <c r="AE818" i="23"/>
  <c r="AF830" i="23"/>
  <c r="BR846" i="23"/>
  <c r="BT846" i="23" s="1"/>
  <c r="BQ874" i="23"/>
  <c r="BS874" i="23" s="1"/>
  <c r="AF890" i="23"/>
  <c r="AR313" i="23"/>
  <c r="Y313" i="23"/>
  <c r="AR365" i="23"/>
  <c r="BK365" i="23"/>
  <c r="AR373" i="23"/>
  <c r="AR377" i="23"/>
  <c r="Y377" i="23"/>
  <c r="AR409" i="23"/>
  <c r="AR421" i="23"/>
  <c r="AR469" i="23"/>
  <c r="Y469" i="23"/>
  <c r="X569" i="23"/>
  <c r="BK549" i="23"/>
  <c r="AQ537" i="23"/>
  <c r="AQ505" i="23"/>
  <c r="BK501" i="23"/>
  <c r="BK469" i="23"/>
  <c r="O377" i="23"/>
  <c r="Y365" i="23"/>
  <c r="X317" i="23"/>
  <c r="X253" i="23"/>
  <c r="CY151" i="16"/>
  <c r="CZ151" i="16" s="1"/>
  <c r="AX953" i="23"/>
  <c r="AZ953" i="23" s="1"/>
  <c r="L953" i="23"/>
  <c r="BR953" i="23"/>
  <c r="BT953" i="23" s="1"/>
  <c r="AF953" i="23"/>
  <c r="AY953" i="23"/>
  <c r="BA953" i="23" s="1"/>
  <c r="M953" i="23"/>
  <c r="BJ569" i="23"/>
  <c r="BK557" i="23"/>
  <c r="N537" i="23"/>
  <c r="N505" i="23"/>
  <c r="AQ497" i="23"/>
  <c r="BK493" i="23"/>
  <c r="Y397" i="23"/>
  <c r="AQ341" i="23"/>
  <c r="BJ325" i="23"/>
  <c r="BK313" i="23"/>
  <c r="X261" i="23"/>
  <c r="X30" i="23"/>
  <c r="N1153" i="23"/>
  <c r="T42" i="81"/>
  <c r="EU361" i="16"/>
  <c r="BZ331" i="16"/>
  <c r="K331" i="16" s="1"/>
  <c r="FL328" i="16"/>
  <c r="EE328" i="16"/>
  <c r="CX328" i="16"/>
  <c r="BQ328" i="16"/>
  <c r="AJ328" i="16"/>
  <c r="FL327" i="16"/>
  <c r="EE327" i="16"/>
  <c r="CX327" i="16"/>
  <c r="BQ327" i="16"/>
  <c r="AJ327" i="16"/>
  <c r="FL326" i="16"/>
  <c r="EE326" i="16"/>
  <c r="CX326" i="16"/>
  <c r="BQ326" i="16"/>
  <c r="AJ326" i="16"/>
  <c r="FL325" i="16"/>
  <c r="EE325" i="16"/>
  <c r="CX325" i="16"/>
  <c r="BQ325" i="16"/>
  <c r="AJ325" i="16"/>
  <c r="FL295" i="16"/>
  <c r="EE295" i="16"/>
  <c r="CX295" i="16"/>
  <c r="BQ295" i="16"/>
  <c r="AJ295" i="16"/>
  <c r="FL294" i="16"/>
  <c r="EE294" i="16"/>
  <c r="CX294" i="16"/>
  <c r="BQ294" i="16"/>
  <c r="AJ294" i="16"/>
  <c r="FL293" i="16"/>
  <c r="EE293" i="16"/>
  <c r="CX293" i="16"/>
  <c r="BQ293" i="16"/>
  <c r="AJ293" i="16"/>
  <c r="FL292" i="16"/>
  <c r="EE292" i="16"/>
  <c r="CX292" i="16"/>
  <c r="BQ292" i="16"/>
  <c r="AJ292" i="16"/>
  <c r="FL291" i="16"/>
  <c r="EE291" i="16"/>
  <c r="CX291" i="16"/>
  <c r="BQ291" i="16"/>
  <c r="AJ291" i="16"/>
  <c r="FL290" i="16"/>
  <c r="EE290" i="16"/>
  <c r="CX290" i="16"/>
  <c r="BQ290" i="16"/>
  <c r="AJ290" i="16"/>
  <c r="FL289" i="16"/>
  <c r="EE289" i="16"/>
  <c r="CX289" i="16"/>
  <c r="BQ289" i="16"/>
  <c r="AJ289" i="16"/>
  <c r="FL288" i="16"/>
  <c r="EE288" i="16"/>
  <c r="CX288" i="16"/>
  <c r="BQ288" i="16"/>
  <c r="AJ288" i="16"/>
  <c r="FL287" i="16"/>
  <c r="EE287" i="16"/>
  <c r="CX287" i="16"/>
  <c r="BQ287" i="16"/>
  <c r="AJ287" i="16"/>
  <c r="FL286" i="16"/>
  <c r="EE286" i="16"/>
  <c r="CX286" i="16"/>
  <c r="BQ286" i="16"/>
  <c r="AJ286" i="16"/>
  <c r="FL285" i="16"/>
  <c r="EE285" i="16"/>
  <c r="CX285" i="16"/>
  <c r="BQ285" i="16"/>
  <c r="AJ285" i="16"/>
  <c r="FL283" i="16"/>
  <c r="EE283" i="16"/>
  <c r="CX283" i="16"/>
  <c r="BQ283" i="16"/>
  <c r="AJ283" i="16"/>
  <c r="FL282" i="16"/>
  <c r="EE282" i="16"/>
  <c r="CX282" i="16"/>
  <c r="BQ282" i="16"/>
  <c r="AJ282" i="16"/>
  <c r="FL281" i="16"/>
  <c r="EE281" i="16"/>
  <c r="CX281" i="16"/>
  <c r="BQ281" i="16"/>
  <c r="AJ281" i="16"/>
  <c r="FL280" i="16"/>
  <c r="EE280" i="16"/>
  <c r="CX280" i="16"/>
  <c r="BQ280" i="16"/>
  <c r="AJ280" i="16"/>
  <c r="FU238" i="16"/>
  <c r="FC238" i="16"/>
  <c r="EN238" i="16"/>
  <c r="DV238" i="16"/>
  <c r="DG238" i="16"/>
  <c r="CO238" i="16"/>
  <c r="BZ238" i="16"/>
  <c r="BH238" i="16"/>
  <c r="AS238" i="16"/>
  <c r="AA238" i="16"/>
  <c r="FU237" i="16"/>
  <c r="FC237" i="16"/>
  <c r="EN237" i="16"/>
  <c r="DV237" i="16"/>
  <c r="DG237" i="16"/>
  <c r="CO237" i="16"/>
  <c r="BZ237" i="16"/>
  <c r="BH237" i="16"/>
  <c r="AS237" i="16"/>
  <c r="AA237" i="16"/>
  <c r="FU236" i="16"/>
  <c r="FC236" i="16"/>
  <c r="EN236" i="16"/>
  <c r="DV236" i="16"/>
  <c r="DG236" i="16"/>
  <c r="CO236" i="16"/>
  <c r="BZ236" i="16"/>
  <c r="BH236" i="16"/>
  <c r="AS236" i="16"/>
  <c r="AA236" i="16"/>
  <c r="FU235" i="16"/>
  <c r="FC235" i="16"/>
  <c r="EN235" i="16"/>
  <c r="DV235" i="16"/>
  <c r="DG235" i="16"/>
  <c r="CO235" i="16"/>
  <c r="BZ235" i="16"/>
  <c r="BH235" i="16"/>
  <c r="AS235" i="16"/>
  <c r="AA235" i="16"/>
  <c r="FU205" i="16"/>
  <c r="FC205" i="16"/>
  <c r="EN205" i="16"/>
  <c r="DV205" i="16"/>
  <c r="DG205" i="16"/>
  <c r="CO205" i="16"/>
  <c r="BZ205" i="16"/>
  <c r="BH205" i="16"/>
  <c r="AS205" i="16"/>
  <c r="AA205" i="16"/>
  <c r="FU204" i="16"/>
  <c r="FC204" i="16"/>
  <c r="EN204" i="16"/>
  <c r="DV204" i="16"/>
  <c r="DG204" i="16"/>
  <c r="CO204" i="16"/>
  <c r="BZ204" i="16"/>
  <c r="BH204" i="16"/>
  <c r="AS204" i="16"/>
  <c r="AA204" i="16"/>
  <c r="FU203" i="16"/>
  <c r="FC203" i="16"/>
  <c r="EN203" i="16"/>
  <c r="DV203" i="16"/>
  <c r="DG203" i="16"/>
  <c r="CO203" i="16"/>
  <c r="BZ203" i="16"/>
  <c r="BH203" i="16"/>
  <c r="AS203" i="16"/>
  <c r="AA203" i="16"/>
  <c r="FU202" i="16"/>
  <c r="FC202" i="16"/>
  <c r="EN202" i="16"/>
  <c r="DV202" i="16"/>
  <c r="DG202" i="16"/>
  <c r="CO202" i="16"/>
  <c r="BZ202" i="16"/>
  <c r="BH202" i="16"/>
  <c r="AS202" i="16"/>
  <c r="AA202" i="16"/>
  <c r="FU201" i="16"/>
  <c r="FC201" i="16"/>
  <c r="EN201" i="16"/>
  <c r="DV201" i="16"/>
  <c r="DG201" i="16"/>
  <c r="CO201" i="16"/>
  <c r="BZ201" i="16"/>
  <c r="BH201" i="16"/>
  <c r="AS201" i="16"/>
  <c r="AA201" i="16"/>
  <c r="FU200" i="16"/>
  <c r="FC200" i="16"/>
  <c r="EN200" i="16"/>
  <c r="DV200" i="16"/>
  <c r="DG200" i="16"/>
  <c r="CO200" i="16"/>
  <c r="BZ200" i="16"/>
  <c r="BH200" i="16"/>
  <c r="AS200" i="16"/>
  <c r="AA200" i="16"/>
  <c r="FU199" i="16"/>
  <c r="FC199" i="16"/>
  <c r="EN199" i="16"/>
  <c r="DV199" i="16"/>
  <c r="DG199" i="16"/>
  <c r="CO199" i="16"/>
  <c r="BZ199" i="16"/>
  <c r="BH199" i="16"/>
  <c r="AS199" i="16"/>
  <c r="AA199" i="16"/>
  <c r="FU198" i="16"/>
  <c r="FC198" i="16"/>
  <c r="EN198" i="16"/>
  <c r="DV198" i="16"/>
  <c r="DG198" i="16"/>
  <c r="CO198" i="16"/>
  <c r="BZ198" i="16"/>
  <c r="BH198" i="16"/>
  <c r="AS198" i="16"/>
  <c r="AA198" i="16"/>
  <c r="FU197" i="16"/>
  <c r="FC197" i="16"/>
  <c r="EN197" i="16"/>
  <c r="DV197" i="16"/>
  <c r="DG197" i="16"/>
  <c r="CO197" i="16"/>
  <c r="BZ197" i="16"/>
  <c r="BH197" i="16"/>
  <c r="AS197" i="16"/>
  <c r="AA197" i="16"/>
  <c r="FU196" i="16"/>
  <c r="FC196" i="16"/>
  <c r="EN196" i="16"/>
  <c r="DV196" i="16"/>
  <c r="DG196" i="16"/>
  <c r="CO196" i="16"/>
  <c r="BZ196" i="16"/>
  <c r="BH196" i="16"/>
  <c r="AS196" i="16"/>
  <c r="AA196" i="16"/>
  <c r="FU195" i="16"/>
  <c r="FC195" i="16"/>
  <c r="EN195" i="16"/>
  <c r="DV195" i="16"/>
  <c r="DG195" i="16"/>
  <c r="CO195" i="16"/>
  <c r="BZ195" i="16"/>
  <c r="BH195" i="16"/>
  <c r="AS195" i="16"/>
  <c r="AA195" i="16"/>
  <c r="FU193" i="16"/>
  <c r="FC193" i="16"/>
  <c r="EN193" i="16"/>
  <c r="DV193" i="16"/>
  <c r="DG193" i="16"/>
  <c r="CO193" i="16"/>
  <c r="BZ193" i="16"/>
  <c r="BH193" i="16"/>
  <c r="AS193" i="16"/>
  <c r="AA193" i="16"/>
  <c r="FU192" i="16"/>
  <c r="FC192" i="16"/>
  <c r="EN192" i="16"/>
  <c r="DV192" i="16"/>
  <c r="DG192" i="16"/>
  <c r="CO192" i="16"/>
  <c r="BZ192" i="16"/>
  <c r="BH192" i="16"/>
  <c r="AS192" i="16"/>
  <c r="AA192" i="16"/>
  <c r="FU191" i="16"/>
  <c r="FC191" i="16"/>
  <c r="EN191" i="16"/>
  <c r="DV191" i="16"/>
  <c r="DG191" i="16"/>
  <c r="CO191" i="16"/>
  <c r="BZ191" i="16"/>
  <c r="BH191" i="16"/>
  <c r="AS191" i="16"/>
  <c r="AA191" i="16"/>
  <c r="FU190" i="16"/>
  <c r="FC190" i="16"/>
  <c r="EN190" i="16"/>
  <c r="DV190" i="16"/>
  <c r="DG190" i="16"/>
  <c r="CO190" i="16"/>
  <c r="BZ190" i="16"/>
  <c r="BH190" i="16"/>
  <c r="AS190" i="16"/>
  <c r="AA190" i="16"/>
  <c r="AX152" i="16"/>
  <c r="AZ152" i="16" s="1"/>
  <c r="FL58" i="16"/>
  <c r="EE58" i="16"/>
  <c r="CX58" i="16"/>
  <c r="BQ58" i="16"/>
  <c r="AJ58" i="16"/>
  <c r="FL148" i="16"/>
  <c r="EE148" i="16"/>
  <c r="DG148" i="16"/>
  <c r="CO148" i="16"/>
  <c r="BH148" i="16"/>
  <c r="BD148" i="16"/>
  <c r="BF148" i="16" s="1"/>
  <c r="AJ148" i="16"/>
  <c r="FL147" i="16"/>
  <c r="EE147" i="16"/>
  <c r="CX147" i="16"/>
  <c r="CE147" i="16"/>
  <c r="BQ147" i="16"/>
  <c r="AJ147" i="16"/>
  <c r="FL146" i="16"/>
  <c r="EE146" i="16"/>
  <c r="CX146" i="16"/>
  <c r="CE146" i="16"/>
  <c r="BQ146" i="16"/>
  <c r="AJ146" i="16"/>
  <c r="FL145" i="16"/>
  <c r="EE145" i="16"/>
  <c r="CX145" i="16"/>
  <c r="CE145" i="16"/>
  <c r="BQ145" i="16"/>
  <c r="AJ145" i="16"/>
  <c r="FL115" i="16"/>
  <c r="EE115" i="16"/>
  <c r="CX115" i="16"/>
  <c r="CE115" i="16"/>
  <c r="BQ115" i="16"/>
  <c r="AJ115" i="16"/>
  <c r="FL114" i="16"/>
  <c r="EE114" i="16"/>
  <c r="CX114" i="16"/>
  <c r="CE114" i="16"/>
  <c r="BQ114" i="16"/>
  <c r="AJ114" i="16"/>
  <c r="FL113" i="16"/>
  <c r="EE113" i="16"/>
  <c r="CX113" i="16"/>
  <c r="CE113" i="16"/>
  <c r="BQ113" i="16"/>
  <c r="AJ113" i="16"/>
  <c r="FL112" i="16"/>
  <c r="EE112" i="16"/>
  <c r="CX112" i="16"/>
  <c r="CE112" i="16"/>
  <c r="BQ112" i="16"/>
  <c r="AJ112" i="16"/>
  <c r="FL111" i="16"/>
  <c r="EE111" i="16"/>
  <c r="CX111" i="16"/>
  <c r="CE111" i="16"/>
  <c r="BQ111" i="16"/>
  <c r="AJ111" i="16"/>
  <c r="FL110" i="16"/>
  <c r="EE110" i="16"/>
  <c r="CX110" i="16"/>
  <c r="CE110" i="16"/>
  <c r="BQ110" i="16"/>
  <c r="AJ110" i="16"/>
  <c r="FL109" i="16"/>
  <c r="EE109" i="16"/>
  <c r="CX109" i="16"/>
  <c r="CE109" i="16"/>
  <c r="BQ109" i="16"/>
  <c r="AJ109" i="16"/>
  <c r="FL108" i="16"/>
  <c r="EE108" i="16"/>
  <c r="CX108" i="16"/>
  <c r="CE108" i="16"/>
  <c r="BQ108" i="16"/>
  <c r="AJ108" i="16"/>
  <c r="FL107" i="16"/>
  <c r="EE107" i="16"/>
  <c r="CX107" i="16"/>
  <c r="CE107" i="16"/>
  <c r="BQ107" i="16"/>
  <c r="AJ107" i="16"/>
  <c r="FL106" i="16"/>
  <c r="EE106" i="16"/>
  <c r="CX106" i="16"/>
  <c r="CE106" i="16"/>
  <c r="BQ106" i="16"/>
  <c r="AJ106" i="16"/>
  <c r="FL105" i="16"/>
  <c r="EE105" i="16"/>
  <c r="CX105" i="16"/>
  <c r="CE105" i="16"/>
  <c r="BQ105" i="16"/>
  <c r="AJ105" i="16"/>
  <c r="FL103" i="16"/>
  <c r="EE103" i="16"/>
  <c r="CX103" i="16"/>
  <c r="CE103" i="16"/>
  <c r="BQ103" i="16"/>
  <c r="AJ103" i="16"/>
  <c r="FL102" i="16"/>
  <c r="EE102" i="16"/>
  <c r="CX102" i="16"/>
  <c r="CE102" i="16"/>
  <c r="BQ102" i="16"/>
  <c r="AJ102" i="16"/>
  <c r="FL101" i="16"/>
  <c r="EE101" i="16"/>
  <c r="CX101" i="16"/>
  <c r="CE101" i="16"/>
  <c r="BQ101" i="16"/>
  <c r="AJ101" i="16"/>
  <c r="FL100" i="16"/>
  <c r="EE100" i="16"/>
  <c r="CX100" i="16"/>
  <c r="CE100" i="16"/>
  <c r="CG100" i="16" s="1"/>
  <c r="BQ100" i="16"/>
  <c r="AJ100" i="16"/>
  <c r="FL57" i="16"/>
  <c r="EE57" i="16"/>
  <c r="CX57" i="16"/>
  <c r="BQ57" i="16"/>
  <c r="AJ57" i="16"/>
  <c r="FU56" i="16"/>
  <c r="FC56" i="16"/>
  <c r="EZ56" i="16"/>
  <c r="EN56" i="16"/>
  <c r="DV56" i="16"/>
  <c r="DS56" i="16"/>
  <c r="DG56" i="16"/>
  <c r="CL56" i="16"/>
  <c r="CO56" i="16"/>
  <c r="BZ56" i="16"/>
  <c r="BH56" i="16"/>
  <c r="BE56" i="16"/>
  <c r="AS56" i="16"/>
  <c r="FU55" i="16"/>
  <c r="FC55" i="16"/>
  <c r="EZ55" i="16"/>
  <c r="EN55" i="16"/>
  <c r="DV55" i="16"/>
  <c r="DS55" i="16"/>
  <c r="DG55" i="16"/>
  <c r="CL55" i="16"/>
  <c r="CO55" i="16"/>
  <c r="BZ55" i="16"/>
  <c r="BE55" i="16"/>
  <c r="BH55" i="16"/>
  <c r="AS55" i="16"/>
  <c r="FL34" i="16"/>
  <c r="EE34" i="16"/>
  <c r="CX34" i="16"/>
  <c r="BQ34" i="16"/>
  <c r="AJ34" i="16"/>
  <c r="FL25" i="16"/>
  <c r="EE25" i="16"/>
  <c r="CX25" i="16"/>
  <c r="BQ25" i="16"/>
  <c r="AJ25" i="16"/>
  <c r="FL24" i="16"/>
  <c r="EE24" i="16"/>
  <c r="CX24" i="16"/>
  <c r="BQ24" i="16"/>
  <c r="AJ24" i="16"/>
  <c r="FL23" i="16"/>
  <c r="EE23" i="16"/>
  <c r="CX23" i="16"/>
  <c r="BQ23" i="16"/>
  <c r="AJ23" i="16"/>
  <c r="FL22" i="16"/>
  <c r="EE22" i="16"/>
  <c r="CX22" i="16"/>
  <c r="BQ22" i="16"/>
  <c r="AJ22" i="16"/>
  <c r="FL21" i="16"/>
  <c r="EE21" i="16"/>
  <c r="CX21" i="16"/>
  <c r="BQ21" i="16"/>
  <c r="AJ21" i="16"/>
  <c r="FL20" i="16"/>
  <c r="EE20" i="16"/>
  <c r="CX20" i="16"/>
  <c r="BQ20" i="16"/>
  <c r="AJ20" i="16"/>
  <c r="FL19" i="16"/>
  <c r="EE19" i="16"/>
  <c r="CX19" i="16"/>
  <c r="BQ19" i="16"/>
  <c r="AJ19" i="16"/>
  <c r="FL18" i="16"/>
  <c r="EE18" i="16"/>
  <c r="CX18" i="16"/>
  <c r="BQ18" i="16"/>
  <c r="AJ18" i="16"/>
  <c r="FL17" i="16"/>
  <c r="EE17" i="16"/>
  <c r="CX17" i="16"/>
  <c r="BQ17" i="16"/>
  <c r="AJ17" i="16"/>
  <c r="FL16" i="16"/>
  <c r="EE16" i="16"/>
  <c r="CX16" i="16"/>
  <c r="BQ16" i="16"/>
  <c r="AJ16" i="16"/>
  <c r="FL15" i="16"/>
  <c r="EE15" i="16"/>
  <c r="CX15" i="16"/>
  <c r="BQ15" i="16"/>
  <c r="AJ15" i="16"/>
  <c r="FL13" i="16"/>
  <c r="EE13" i="16"/>
  <c r="CX13" i="16"/>
  <c r="BQ13" i="16"/>
  <c r="AJ13" i="16"/>
  <c r="FL12" i="16"/>
  <c r="EE12" i="16"/>
  <c r="CX12" i="16"/>
  <c r="BQ12" i="16"/>
  <c r="AJ12" i="16"/>
  <c r="FL11" i="16"/>
  <c r="EE11" i="16"/>
  <c r="CX11" i="16"/>
  <c r="BQ11" i="16"/>
  <c r="AJ11" i="16"/>
  <c r="FL10" i="16"/>
  <c r="EE10" i="16"/>
  <c r="CX10" i="16"/>
  <c r="BQ10" i="16"/>
  <c r="AJ10" i="16"/>
  <c r="S53" i="81"/>
  <c r="FU328" i="16"/>
  <c r="FC328" i="16"/>
  <c r="EN328" i="16"/>
  <c r="DV328" i="16"/>
  <c r="DG328" i="16"/>
  <c r="CO328" i="16"/>
  <c r="BZ328" i="16"/>
  <c r="BH328" i="16"/>
  <c r="AS328" i="16"/>
  <c r="AA328" i="16"/>
  <c r="FU327" i="16"/>
  <c r="FC327" i="16"/>
  <c r="EN327" i="16"/>
  <c r="DV327" i="16"/>
  <c r="DG327" i="16"/>
  <c r="CO327" i="16"/>
  <c r="BZ327" i="16"/>
  <c r="BH327" i="16"/>
  <c r="AS327" i="16"/>
  <c r="AA327" i="16"/>
  <c r="FU326" i="16"/>
  <c r="FC326" i="16"/>
  <c r="EN326" i="16"/>
  <c r="DV326" i="16"/>
  <c r="DG326" i="16"/>
  <c r="CO326" i="16"/>
  <c r="BZ326" i="16"/>
  <c r="BH326" i="16"/>
  <c r="AS326" i="16"/>
  <c r="AA326" i="16"/>
  <c r="FU325" i="16"/>
  <c r="FC325" i="16"/>
  <c r="EN325" i="16"/>
  <c r="DV325" i="16"/>
  <c r="DG325" i="16"/>
  <c r="CO325" i="16"/>
  <c r="BZ325" i="16"/>
  <c r="BH325" i="16"/>
  <c r="AS325" i="16"/>
  <c r="AA325" i="16"/>
  <c r="FU295" i="16"/>
  <c r="FC295" i="16"/>
  <c r="EN295" i="16"/>
  <c r="DV295" i="16"/>
  <c r="DG295" i="16"/>
  <c r="CO295" i="16"/>
  <c r="BZ295" i="16"/>
  <c r="BH295" i="16"/>
  <c r="AS295" i="16"/>
  <c r="AA295" i="16"/>
  <c r="FU294" i="16"/>
  <c r="FC294" i="16"/>
  <c r="EN294" i="16"/>
  <c r="DV294" i="16"/>
  <c r="DG294" i="16"/>
  <c r="CO294" i="16"/>
  <c r="BZ294" i="16"/>
  <c r="BH294" i="16"/>
  <c r="AS294" i="16"/>
  <c r="AA294" i="16"/>
  <c r="FU293" i="16"/>
  <c r="FC293" i="16"/>
  <c r="EN293" i="16"/>
  <c r="DV293" i="16"/>
  <c r="DG293" i="16"/>
  <c r="CO293" i="16"/>
  <c r="BZ293" i="16"/>
  <c r="BH293" i="16"/>
  <c r="AS293" i="16"/>
  <c r="AA293" i="16"/>
  <c r="FU292" i="16"/>
  <c r="FC292" i="16"/>
  <c r="EN292" i="16"/>
  <c r="DV292" i="16"/>
  <c r="DG292" i="16"/>
  <c r="CO292" i="16"/>
  <c r="BZ292" i="16"/>
  <c r="BH292" i="16"/>
  <c r="AO292" i="16"/>
  <c r="AQ292" i="16" s="1"/>
  <c r="AS292" i="16"/>
  <c r="AA292" i="16"/>
  <c r="FU291" i="16"/>
  <c r="FC291" i="16"/>
  <c r="EN291" i="16"/>
  <c r="DV291" i="16"/>
  <c r="DG291" i="16"/>
  <c r="CO291" i="16"/>
  <c r="BZ291" i="16"/>
  <c r="BH291" i="16"/>
  <c r="AS291" i="16"/>
  <c r="AA291" i="16"/>
  <c r="FU290" i="16"/>
  <c r="FC290" i="16"/>
  <c r="EN290" i="16"/>
  <c r="DV290" i="16"/>
  <c r="DG290" i="16"/>
  <c r="CO290" i="16"/>
  <c r="BV290" i="16"/>
  <c r="BX290" i="16" s="1"/>
  <c r="BZ290" i="16"/>
  <c r="BH290" i="16"/>
  <c r="AS290" i="16"/>
  <c r="AA290" i="16"/>
  <c r="FU289" i="16"/>
  <c r="FC289" i="16"/>
  <c r="EN289" i="16"/>
  <c r="DV289" i="16"/>
  <c r="DG289" i="16"/>
  <c r="CO289" i="16"/>
  <c r="BZ289" i="16"/>
  <c r="BH289" i="16"/>
  <c r="AS289" i="16"/>
  <c r="AA289" i="16"/>
  <c r="FU288" i="16"/>
  <c r="FC288" i="16"/>
  <c r="EN288" i="16"/>
  <c r="DV288" i="16"/>
  <c r="DG288" i="16"/>
  <c r="CO288" i="16"/>
  <c r="BZ288" i="16"/>
  <c r="BH288" i="16"/>
  <c r="AS288" i="16"/>
  <c r="AA288" i="16"/>
  <c r="FU287" i="16"/>
  <c r="FC287" i="16"/>
  <c r="EN287" i="16"/>
  <c r="DV287" i="16"/>
  <c r="DC287" i="16"/>
  <c r="DE287" i="16" s="1"/>
  <c r="DG287" i="16"/>
  <c r="CO287" i="16"/>
  <c r="BZ287" i="16"/>
  <c r="BH287" i="16"/>
  <c r="AS287" i="16"/>
  <c r="AA287" i="16"/>
  <c r="FU286" i="16"/>
  <c r="FC286" i="16"/>
  <c r="EN286" i="16"/>
  <c r="DV286" i="16"/>
  <c r="DG286" i="16"/>
  <c r="CO286" i="16"/>
  <c r="BV286" i="16"/>
  <c r="BX286" i="16" s="1"/>
  <c r="BZ286" i="16"/>
  <c r="BH286" i="16"/>
  <c r="AS286" i="16"/>
  <c r="AA286" i="16"/>
  <c r="FU285" i="16"/>
  <c r="FC285" i="16"/>
  <c r="EN285" i="16"/>
  <c r="DV285" i="16"/>
  <c r="DG285" i="16"/>
  <c r="CO285" i="16"/>
  <c r="BZ285" i="16"/>
  <c r="BH285" i="16"/>
  <c r="AS285" i="16"/>
  <c r="AA285" i="16"/>
  <c r="FU283" i="16"/>
  <c r="FC283" i="16"/>
  <c r="EN283" i="16"/>
  <c r="DV283" i="16"/>
  <c r="DG283" i="16"/>
  <c r="CO283" i="16"/>
  <c r="BZ283" i="16"/>
  <c r="BH283" i="16"/>
  <c r="AS283" i="16"/>
  <c r="AA283" i="16"/>
  <c r="FU282" i="16"/>
  <c r="FC282" i="16"/>
  <c r="EN282" i="16"/>
  <c r="DV282" i="16"/>
  <c r="DC282" i="16"/>
  <c r="DE282" i="16" s="1"/>
  <c r="DG282" i="16"/>
  <c r="CO282" i="16"/>
  <c r="BZ282" i="16"/>
  <c r="BH282" i="16"/>
  <c r="AS282" i="16"/>
  <c r="AA282" i="16"/>
  <c r="FU281" i="16"/>
  <c r="FC281" i="16"/>
  <c r="EN281" i="16"/>
  <c r="DV281" i="16"/>
  <c r="DG281" i="16"/>
  <c r="CO281" i="16"/>
  <c r="BV281" i="16"/>
  <c r="BX281" i="16" s="1"/>
  <c r="BZ281" i="16"/>
  <c r="BH281" i="16"/>
  <c r="AS281" i="16"/>
  <c r="AA281" i="16"/>
  <c r="FU280" i="16"/>
  <c r="FC280" i="16"/>
  <c r="EN280" i="16"/>
  <c r="DV280" i="16"/>
  <c r="DG280" i="16"/>
  <c r="CO280" i="16"/>
  <c r="BZ280" i="16"/>
  <c r="BH280" i="16"/>
  <c r="AS280" i="16"/>
  <c r="AA280" i="16"/>
  <c r="FL238" i="16"/>
  <c r="EE238" i="16"/>
  <c r="CX238" i="16"/>
  <c r="BQ238" i="16"/>
  <c r="AJ238" i="16"/>
  <c r="FL237" i="16"/>
  <c r="EE237" i="16"/>
  <c r="CX237" i="16"/>
  <c r="BQ237" i="16"/>
  <c r="AJ237" i="16"/>
  <c r="FL236" i="16"/>
  <c r="EE236" i="16"/>
  <c r="CX236" i="16"/>
  <c r="BQ236" i="16"/>
  <c r="AJ236" i="16"/>
  <c r="FH235" i="16"/>
  <c r="FL235" i="16"/>
  <c r="EE235" i="16"/>
  <c r="CX235" i="16"/>
  <c r="BQ235" i="16"/>
  <c r="AX235" i="16"/>
  <c r="AJ235" i="16"/>
  <c r="FL205" i="16"/>
  <c r="EE205" i="16"/>
  <c r="CX205" i="16"/>
  <c r="BQ205" i="16"/>
  <c r="AJ205" i="16"/>
  <c r="FL204" i="16"/>
  <c r="EE204" i="16"/>
  <c r="CX204" i="16"/>
  <c r="BQ204" i="16"/>
  <c r="AJ204" i="16"/>
  <c r="FL203" i="16"/>
  <c r="EE203" i="16"/>
  <c r="CX203" i="16"/>
  <c r="BQ203" i="16"/>
  <c r="AJ203" i="16"/>
  <c r="FL202" i="16"/>
  <c r="EE202" i="16"/>
  <c r="CX202" i="16"/>
  <c r="BQ202" i="16"/>
  <c r="AJ202" i="16"/>
  <c r="FL201" i="16"/>
  <c r="EE201" i="16"/>
  <c r="CX201" i="16"/>
  <c r="BQ201" i="16"/>
  <c r="AJ201" i="16"/>
  <c r="FL200" i="16"/>
  <c r="EE200" i="16"/>
  <c r="CX200" i="16"/>
  <c r="BQ200" i="16"/>
  <c r="AJ200" i="16"/>
  <c r="FL199" i="16"/>
  <c r="EE199" i="16"/>
  <c r="CX199" i="16"/>
  <c r="BQ199" i="16"/>
  <c r="AJ199" i="16"/>
  <c r="FL198" i="16"/>
  <c r="EE198" i="16"/>
  <c r="CX198" i="16"/>
  <c r="BQ198" i="16"/>
  <c r="AJ198" i="16"/>
  <c r="FL197" i="16"/>
  <c r="EA197" i="16"/>
  <c r="EE197" i="16"/>
  <c r="CX197" i="16"/>
  <c r="BQ197" i="16"/>
  <c r="AF197" i="16"/>
  <c r="AJ197" i="16"/>
  <c r="FL196" i="16"/>
  <c r="EE196" i="16"/>
  <c r="CX196" i="16"/>
  <c r="BM196" i="16"/>
  <c r="BQ196" i="16"/>
  <c r="AJ196" i="16"/>
  <c r="FL195" i="16"/>
  <c r="EE195" i="16"/>
  <c r="CX195" i="16"/>
  <c r="BQ195" i="16"/>
  <c r="AJ195" i="16"/>
  <c r="FL193" i="16"/>
  <c r="EE193" i="16"/>
  <c r="CX193" i="16"/>
  <c r="BQ193" i="16"/>
  <c r="AJ193" i="16"/>
  <c r="FL192" i="16"/>
  <c r="EE192" i="16"/>
  <c r="CX192" i="16"/>
  <c r="BQ192" i="16"/>
  <c r="AJ192" i="16"/>
  <c r="FL191" i="16"/>
  <c r="EE191" i="16"/>
  <c r="CX191" i="16"/>
  <c r="BQ191" i="16"/>
  <c r="AJ191" i="16"/>
  <c r="FL190" i="16"/>
  <c r="EE190" i="16"/>
  <c r="CX190" i="16"/>
  <c r="BQ190" i="16"/>
  <c r="AJ190" i="16"/>
  <c r="FU58" i="16"/>
  <c r="EZ58" i="16"/>
  <c r="FC58" i="16"/>
  <c r="EN58" i="16"/>
  <c r="DS58" i="16"/>
  <c r="DV58" i="16"/>
  <c r="DG58" i="16"/>
  <c r="CO58" i="16"/>
  <c r="CL58" i="16"/>
  <c r="BZ58" i="16"/>
  <c r="BE58" i="16"/>
  <c r="BH58" i="16"/>
  <c r="AS58" i="16"/>
  <c r="FU148" i="16"/>
  <c r="FC148" i="16"/>
  <c r="EN148" i="16"/>
  <c r="CX148" i="16"/>
  <c r="BZ148" i="16"/>
  <c r="FU147" i="16"/>
  <c r="FC147" i="16"/>
  <c r="EN147" i="16"/>
  <c r="DV147" i="16"/>
  <c r="DG147" i="16"/>
  <c r="CO147" i="16"/>
  <c r="BZ147" i="16"/>
  <c r="BH147" i="16"/>
  <c r="BD147" i="16"/>
  <c r="BF147" i="16" s="1"/>
  <c r="AS147" i="16"/>
  <c r="FU146" i="16"/>
  <c r="FC146" i="16"/>
  <c r="EN146" i="16"/>
  <c r="DV146" i="16"/>
  <c r="DG146" i="16"/>
  <c r="CO146" i="16"/>
  <c r="BZ146" i="16"/>
  <c r="BD146" i="16"/>
  <c r="BF146" i="16" s="1"/>
  <c r="BH146" i="16"/>
  <c r="AS146" i="16"/>
  <c r="FU145" i="16"/>
  <c r="FC145" i="16"/>
  <c r="EN145" i="16"/>
  <c r="DV145" i="16"/>
  <c r="DG145" i="16"/>
  <c r="CO145" i="16"/>
  <c r="BZ145" i="16"/>
  <c r="BD145" i="16"/>
  <c r="BF145" i="16" s="1"/>
  <c r="BH145" i="16"/>
  <c r="AS145" i="16"/>
  <c r="FU115" i="16"/>
  <c r="FC115" i="16"/>
  <c r="EN115" i="16"/>
  <c r="DV115" i="16"/>
  <c r="DG115" i="16"/>
  <c r="CO115" i="16"/>
  <c r="BZ115" i="16"/>
  <c r="BH115" i="16"/>
  <c r="BD115" i="16"/>
  <c r="BF115" i="16" s="1"/>
  <c r="AS115" i="16"/>
  <c r="FU114" i="16"/>
  <c r="FC114" i="16"/>
  <c r="EN114" i="16"/>
  <c r="DV114" i="16"/>
  <c r="DG114" i="16"/>
  <c r="CO114" i="16"/>
  <c r="BZ114" i="16"/>
  <c r="BH114" i="16"/>
  <c r="BD114" i="16"/>
  <c r="BF114" i="16" s="1"/>
  <c r="AS114" i="16"/>
  <c r="FU113" i="16"/>
  <c r="FC113" i="16"/>
  <c r="EN113" i="16"/>
  <c r="DV113" i="16"/>
  <c r="DG113" i="16"/>
  <c r="CO113" i="16"/>
  <c r="BZ113" i="16"/>
  <c r="BH113" i="16"/>
  <c r="BD113" i="16"/>
  <c r="BF113" i="16" s="1"/>
  <c r="AS113" i="16"/>
  <c r="FU112" i="16"/>
  <c r="FC112" i="16"/>
  <c r="EN112" i="16"/>
  <c r="DV112" i="16"/>
  <c r="DG112" i="16"/>
  <c r="CO112" i="16"/>
  <c r="BZ112" i="16"/>
  <c r="BD112" i="16"/>
  <c r="BF112" i="16" s="1"/>
  <c r="BH112" i="16"/>
  <c r="AS112" i="16"/>
  <c r="FU111" i="16"/>
  <c r="FC111" i="16"/>
  <c r="EN111" i="16"/>
  <c r="DV111" i="16"/>
  <c r="DG111" i="16"/>
  <c r="CO111" i="16"/>
  <c r="BZ111" i="16"/>
  <c r="BH111" i="16"/>
  <c r="BD111" i="16"/>
  <c r="BF111" i="16" s="1"/>
  <c r="AS111" i="16"/>
  <c r="FU110" i="16"/>
  <c r="FC110" i="16"/>
  <c r="EN110" i="16"/>
  <c r="DV110" i="16"/>
  <c r="DG110" i="16"/>
  <c r="CO110" i="16"/>
  <c r="BZ110" i="16"/>
  <c r="BD110" i="16"/>
  <c r="BF110" i="16" s="1"/>
  <c r="BH110" i="16"/>
  <c r="AS110" i="16"/>
  <c r="FU109" i="16"/>
  <c r="FC109" i="16"/>
  <c r="EN109" i="16"/>
  <c r="DV109" i="16"/>
  <c r="DG109" i="16"/>
  <c r="CO109" i="16"/>
  <c r="BZ109" i="16"/>
  <c r="BH109" i="16"/>
  <c r="BD109" i="16"/>
  <c r="BF109" i="16" s="1"/>
  <c r="AS109" i="16"/>
  <c r="FU108" i="16"/>
  <c r="FC108" i="16"/>
  <c r="EN108" i="16"/>
  <c r="DV108" i="16"/>
  <c r="DG108" i="16"/>
  <c r="CO108" i="16"/>
  <c r="BZ108" i="16"/>
  <c r="BH108" i="16"/>
  <c r="BD108" i="16"/>
  <c r="BF108" i="16" s="1"/>
  <c r="AS108" i="16"/>
  <c r="FU107" i="16"/>
  <c r="FC107" i="16"/>
  <c r="EN107" i="16"/>
  <c r="DV107" i="16"/>
  <c r="DG107" i="16"/>
  <c r="CO107" i="16"/>
  <c r="BZ107" i="16"/>
  <c r="BH107" i="16"/>
  <c r="BD107" i="16"/>
  <c r="BF107" i="16" s="1"/>
  <c r="AS107" i="16"/>
  <c r="FU106" i="16"/>
  <c r="FC106" i="16"/>
  <c r="EN106" i="16"/>
  <c r="DV106" i="16"/>
  <c r="DG106" i="16"/>
  <c r="CO106" i="16"/>
  <c r="BZ106" i="16"/>
  <c r="BH106" i="16"/>
  <c r="BD106" i="16"/>
  <c r="BF106" i="16" s="1"/>
  <c r="AS106" i="16"/>
  <c r="FU105" i="16"/>
  <c r="FC105" i="16"/>
  <c r="EN105" i="16"/>
  <c r="DV105" i="16"/>
  <c r="DG105" i="16"/>
  <c r="CO105" i="16"/>
  <c r="BZ105" i="16"/>
  <c r="BD105" i="16"/>
  <c r="BF105" i="16" s="1"/>
  <c r="BH105" i="16"/>
  <c r="AS105" i="16"/>
  <c r="FU103" i="16"/>
  <c r="FC103" i="16"/>
  <c r="EN103" i="16"/>
  <c r="DV103" i="16"/>
  <c r="DG103" i="16"/>
  <c r="CO103" i="16"/>
  <c r="BZ103" i="16"/>
  <c r="BD103" i="16"/>
  <c r="BF103" i="16" s="1"/>
  <c r="BH103" i="16"/>
  <c r="AS103" i="16"/>
  <c r="FU102" i="16"/>
  <c r="FC102" i="16"/>
  <c r="EN102" i="16"/>
  <c r="DV102" i="16"/>
  <c r="DG102" i="16"/>
  <c r="CO102" i="16"/>
  <c r="BZ102" i="16"/>
  <c r="BH102" i="16"/>
  <c r="BD102" i="16"/>
  <c r="BF102" i="16" s="1"/>
  <c r="AS102" i="16"/>
  <c r="FU101" i="16"/>
  <c r="FC101" i="16"/>
  <c r="EN101" i="16"/>
  <c r="DV101" i="16"/>
  <c r="DG101" i="16"/>
  <c r="CO101" i="16"/>
  <c r="BZ101" i="16"/>
  <c r="BH101" i="16"/>
  <c r="BD101" i="16"/>
  <c r="BF101" i="16" s="1"/>
  <c r="AS101" i="16"/>
  <c r="FU100" i="16"/>
  <c r="FC100" i="16"/>
  <c r="EN100" i="16"/>
  <c r="DV100" i="16"/>
  <c r="DG100" i="16"/>
  <c r="CO100" i="16"/>
  <c r="BZ100" i="16"/>
  <c r="BD100" i="16"/>
  <c r="BF100" i="16" s="1"/>
  <c r="BH100" i="16"/>
  <c r="AS100" i="16"/>
  <c r="FU57" i="16"/>
  <c r="FC57" i="16"/>
  <c r="EZ57" i="16"/>
  <c r="EN57" i="16"/>
  <c r="DV57" i="16"/>
  <c r="DS57" i="16"/>
  <c r="DG57" i="16"/>
  <c r="CO57" i="16"/>
  <c r="CL57" i="16"/>
  <c r="BZ57" i="16"/>
  <c r="BH57" i="16"/>
  <c r="BE57" i="16"/>
  <c r="AS57" i="16"/>
  <c r="FL56" i="16"/>
  <c r="EE56" i="16"/>
  <c r="CX56" i="16"/>
  <c r="BQ56" i="16"/>
  <c r="AJ56" i="16"/>
  <c r="FL55" i="16"/>
  <c r="EE55" i="16"/>
  <c r="CX55" i="16"/>
  <c r="BQ55" i="16"/>
  <c r="AJ55" i="16"/>
  <c r="FU34" i="16"/>
  <c r="FC34" i="16"/>
  <c r="EN34" i="16"/>
  <c r="DV34" i="16"/>
  <c r="DG34" i="16"/>
  <c r="CO34" i="16"/>
  <c r="BZ34" i="16"/>
  <c r="BH34" i="16"/>
  <c r="AS34" i="16"/>
  <c r="FU25" i="16"/>
  <c r="FC25" i="16"/>
  <c r="EN25" i="16"/>
  <c r="DV25" i="16"/>
  <c r="DG25" i="16"/>
  <c r="CO25" i="16"/>
  <c r="BZ25" i="16"/>
  <c r="BH25" i="16"/>
  <c r="AS25" i="16"/>
  <c r="FU24" i="16"/>
  <c r="FC24" i="16"/>
  <c r="EN24" i="16"/>
  <c r="DV24" i="16"/>
  <c r="DG24" i="16"/>
  <c r="CO24" i="16"/>
  <c r="BZ24" i="16"/>
  <c r="BH24" i="16"/>
  <c r="AS24" i="16"/>
  <c r="FU23" i="16"/>
  <c r="FC23" i="16"/>
  <c r="EN23" i="16"/>
  <c r="DV23" i="16"/>
  <c r="DG23" i="16"/>
  <c r="CO23" i="16"/>
  <c r="BZ23" i="16"/>
  <c r="BH23" i="16"/>
  <c r="AS23" i="16"/>
  <c r="FU22" i="16"/>
  <c r="FC22" i="16"/>
  <c r="EN22" i="16"/>
  <c r="DV22" i="16"/>
  <c r="DG22" i="16"/>
  <c r="CO22" i="16"/>
  <c r="BZ22" i="16"/>
  <c r="BH22" i="16"/>
  <c r="AS22" i="16"/>
  <c r="FU21" i="16"/>
  <c r="FC21" i="16"/>
  <c r="EN21" i="16"/>
  <c r="DV21" i="16"/>
  <c r="DG21" i="16"/>
  <c r="CO21" i="16"/>
  <c r="BZ21" i="16"/>
  <c r="BH21" i="16"/>
  <c r="AS21" i="16"/>
  <c r="FU20" i="16"/>
  <c r="FC20" i="16"/>
  <c r="EN20" i="16"/>
  <c r="DV20" i="16"/>
  <c r="DG20" i="16"/>
  <c r="CO20" i="16"/>
  <c r="BZ20" i="16"/>
  <c r="BH20" i="16"/>
  <c r="AS20" i="16"/>
  <c r="FU19" i="16"/>
  <c r="FC19" i="16"/>
  <c r="EN19" i="16"/>
  <c r="DV19" i="16"/>
  <c r="DG19" i="16"/>
  <c r="CO19" i="16"/>
  <c r="BZ19" i="16"/>
  <c r="BH19" i="16"/>
  <c r="AS19" i="16"/>
  <c r="FU18" i="16"/>
  <c r="FC18" i="16"/>
  <c r="EN18" i="16"/>
  <c r="DV18" i="16"/>
  <c r="DG18" i="16"/>
  <c r="CO18" i="16"/>
  <c r="BZ18" i="16"/>
  <c r="BH18" i="16"/>
  <c r="AS18" i="16"/>
  <c r="FU17" i="16"/>
  <c r="FC17" i="16"/>
  <c r="EN17" i="16"/>
  <c r="DV17" i="16"/>
  <c r="DG17" i="16"/>
  <c r="CO17" i="16"/>
  <c r="BZ17" i="16"/>
  <c r="BH17" i="16"/>
  <c r="AS17" i="16"/>
  <c r="FU16" i="16"/>
  <c r="FC16" i="16"/>
  <c r="EN16" i="16"/>
  <c r="DV16" i="16"/>
  <c r="DG16" i="16"/>
  <c r="CO16" i="16"/>
  <c r="BZ16" i="16"/>
  <c r="AS16" i="16"/>
  <c r="FU15" i="16"/>
  <c r="FC15" i="16"/>
  <c r="EN15" i="16"/>
  <c r="DV15" i="16"/>
  <c r="DG15" i="16"/>
  <c r="CO15" i="16"/>
  <c r="BZ15" i="16"/>
  <c r="BH15" i="16"/>
  <c r="AS15" i="16"/>
  <c r="FU13" i="16"/>
  <c r="FC13" i="16"/>
  <c r="EN13" i="16"/>
  <c r="DV13" i="16"/>
  <c r="DG13" i="16"/>
  <c r="CO13" i="16"/>
  <c r="BZ13" i="16"/>
  <c r="BH13" i="16"/>
  <c r="AS13" i="16"/>
  <c r="FU12" i="16"/>
  <c r="FC12" i="16"/>
  <c r="EN12" i="16"/>
  <c r="DV12" i="16"/>
  <c r="DG12" i="16"/>
  <c r="CO12" i="16"/>
  <c r="BZ12" i="16"/>
  <c r="BH12" i="16"/>
  <c r="AS12" i="16"/>
  <c r="FU11" i="16"/>
  <c r="FC11" i="16"/>
  <c r="EN11" i="16"/>
  <c r="DV11" i="16"/>
  <c r="DG11" i="16"/>
  <c r="CO11" i="16"/>
  <c r="BZ11" i="16"/>
  <c r="BH11" i="16"/>
  <c r="AS11" i="16"/>
  <c r="FU10" i="16"/>
  <c r="FC10" i="16"/>
  <c r="EN10" i="16"/>
  <c r="DV10" i="16"/>
  <c r="DG10" i="16"/>
  <c r="CO10" i="16"/>
  <c r="BZ10" i="16"/>
  <c r="BH10" i="16"/>
  <c r="AS10" i="16"/>
  <c r="AL356" i="23"/>
  <c r="BE354" i="23"/>
  <c r="BE350" i="23"/>
  <c r="BE358" i="23"/>
  <c r="BE352" i="23"/>
  <c r="AL348" i="23"/>
  <c r="BE346" i="23"/>
  <c r="BE356" i="23"/>
  <c r="G354" i="23"/>
  <c r="G352" i="23"/>
  <c r="G350" i="23"/>
  <c r="G358" i="23"/>
  <c r="S360" i="23"/>
  <c r="BE348" i="23"/>
  <c r="G346" i="23"/>
  <c r="AL360" i="23"/>
  <c r="AY249" i="23"/>
  <c r="BA249" i="23" s="1"/>
  <c r="L249" i="23"/>
  <c r="BQ249" i="23"/>
  <c r="BS249" i="23" s="1"/>
  <c r="AE249" i="23"/>
  <c r="M249" i="23"/>
  <c r="BR249" i="23"/>
  <c r="BT249" i="23" s="1"/>
  <c r="AX249" i="23"/>
  <c r="AZ249" i="23" s="1"/>
  <c r="AX245" i="23"/>
  <c r="AZ245" i="23" s="1"/>
  <c r="M245" i="23"/>
  <c r="BQ245" i="23"/>
  <c r="BS245" i="23" s="1"/>
  <c r="AE245" i="23"/>
  <c r="L245" i="23"/>
  <c r="BR245" i="23"/>
  <c r="BT245" i="23" s="1"/>
  <c r="AY245" i="23"/>
  <c r="BA245" i="23" s="1"/>
  <c r="AY241" i="23"/>
  <c r="BA241" i="23" s="1"/>
  <c r="L241" i="23"/>
  <c r="BQ241" i="23"/>
  <c r="BS241" i="23" s="1"/>
  <c r="AE241" i="23"/>
  <c r="M241" i="23"/>
  <c r="BR241" i="23"/>
  <c r="BT241" i="23" s="1"/>
  <c r="AX241" i="23"/>
  <c r="AZ241" i="23" s="1"/>
  <c r="AX237" i="23"/>
  <c r="AZ237" i="23" s="1"/>
  <c r="M237" i="23"/>
  <c r="BR237" i="23"/>
  <c r="BT237" i="23" s="1"/>
  <c r="AE237" i="23"/>
  <c r="L237" i="23"/>
  <c r="CC237" i="23" s="1"/>
  <c r="BQ237" i="23"/>
  <c r="BS237" i="23" s="1"/>
  <c r="AY237" i="23"/>
  <c r="BA237" i="23" s="1"/>
  <c r="AY233" i="23"/>
  <c r="BA233" i="23" s="1"/>
  <c r="L233" i="23"/>
  <c r="BQ233" i="23"/>
  <c r="BS233" i="23" s="1"/>
  <c r="AF233" i="23"/>
  <c r="M233" i="23"/>
  <c r="BR233" i="23"/>
  <c r="BT233" i="23" s="1"/>
  <c r="AX233" i="23"/>
  <c r="AZ233" i="23" s="1"/>
  <c r="AX229" i="23"/>
  <c r="AZ229" i="23" s="1"/>
  <c r="M229" i="23"/>
  <c r="BQ229" i="23"/>
  <c r="BS229" i="23" s="1"/>
  <c r="AE229" i="23"/>
  <c r="L229" i="23"/>
  <c r="BR229" i="23"/>
  <c r="BT229" i="23" s="1"/>
  <c r="AY229" i="23"/>
  <c r="BA229" i="23" s="1"/>
  <c r="AY225" i="23"/>
  <c r="BA225" i="23" s="1"/>
  <c r="L225" i="23"/>
  <c r="BQ225" i="23"/>
  <c r="BS225" i="23" s="1"/>
  <c r="AE225" i="23"/>
  <c r="M225" i="23"/>
  <c r="BR225" i="23"/>
  <c r="BT225" i="23" s="1"/>
  <c r="AX225" i="23"/>
  <c r="AZ225" i="23" s="1"/>
  <c r="AX221" i="23"/>
  <c r="AZ221" i="23" s="1"/>
  <c r="M221" i="23"/>
  <c r="BR221" i="23"/>
  <c r="BT221" i="23" s="1"/>
  <c r="AE221" i="23"/>
  <c r="L221" i="23"/>
  <c r="CC221" i="23" s="1"/>
  <c r="BQ221" i="23"/>
  <c r="BS221" i="23" s="1"/>
  <c r="AY221" i="23"/>
  <c r="BA221" i="23" s="1"/>
  <c r="AY217" i="23"/>
  <c r="BA217" i="23" s="1"/>
  <c r="L217" i="23"/>
  <c r="BQ217" i="23"/>
  <c r="BS217" i="23" s="1"/>
  <c r="AE217" i="23"/>
  <c r="M217" i="23"/>
  <c r="BR217" i="23"/>
  <c r="BT217" i="23" s="1"/>
  <c r="AX217" i="23"/>
  <c r="AZ217" i="23" s="1"/>
  <c r="AX213" i="23"/>
  <c r="AZ213" i="23" s="1"/>
  <c r="M213" i="23"/>
  <c r="BQ213" i="23"/>
  <c r="BS213" i="23" s="1"/>
  <c r="AE213" i="23"/>
  <c r="L213" i="23"/>
  <c r="BR213" i="23"/>
  <c r="BT213" i="23" s="1"/>
  <c r="AY213" i="23"/>
  <c r="BA213" i="23" s="1"/>
  <c r="AY209" i="23"/>
  <c r="BA209" i="23" s="1"/>
  <c r="L209" i="23"/>
  <c r="BQ209" i="23"/>
  <c r="BS209" i="23" s="1"/>
  <c r="AE209" i="23"/>
  <c r="M209" i="23"/>
  <c r="BR209" i="23"/>
  <c r="BT209" i="23" s="1"/>
  <c r="AX209" i="23"/>
  <c r="AZ209" i="23" s="1"/>
  <c r="AX205" i="23"/>
  <c r="AZ205" i="23" s="1"/>
  <c r="M205" i="23"/>
  <c r="BR205" i="23"/>
  <c r="BT205" i="23" s="1"/>
  <c r="AE205" i="23"/>
  <c r="L205" i="23"/>
  <c r="BQ205" i="23"/>
  <c r="BS205" i="23" s="1"/>
  <c r="AY205" i="23"/>
  <c r="BA205" i="23" s="1"/>
  <c r="AY201" i="23"/>
  <c r="BA201" i="23" s="1"/>
  <c r="L201" i="23"/>
  <c r="BQ201" i="23"/>
  <c r="BS201" i="23" s="1"/>
  <c r="AE201" i="23"/>
  <c r="M201" i="23"/>
  <c r="BR201" i="23"/>
  <c r="BT201" i="23" s="1"/>
  <c r="AX201" i="23"/>
  <c r="AZ201" i="23" s="1"/>
  <c r="AX197" i="23"/>
  <c r="AZ197" i="23" s="1"/>
  <c r="M197" i="23"/>
  <c r="BQ197" i="23"/>
  <c r="BS197" i="23" s="1"/>
  <c r="AE197" i="23"/>
  <c r="L197" i="23"/>
  <c r="BR197" i="23"/>
  <c r="BT197" i="23" s="1"/>
  <c r="AY197" i="23"/>
  <c r="BA197" i="23" s="1"/>
  <c r="AY193" i="23"/>
  <c r="BA193" i="23" s="1"/>
  <c r="L193" i="23"/>
  <c r="BQ193" i="23"/>
  <c r="BS193" i="23" s="1"/>
  <c r="AE193" i="23"/>
  <c r="M193" i="23"/>
  <c r="BR193" i="23"/>
  <c r="BT193" i="23" s="1"/>
  <c r="AX193" i="23"/>
  <c r="AZ193" i="23" s="1"/>
  <c r="AX189" i="23"/>
  <c r="AZ189" i="23" s="1"/>
  <c r="M189" i="23"/>
  <c r="BR189" i="23"/>
  <c r="BT189" i="23" s="1"/>
  <c r="AF189" i="23"/>
  <c r="L189" i="23"/>
  <c r="CC189" i="23" s="1"/>
  <c r="BQ189" i="23"/>
  <c r="BS189" i="23" s="1"/>
  <c r="AY189" i="23"/>
  <c r="BA189" i="23" s="1"/>
  <c r="AY185" i="23"/>
  <c r="BA185" i="23" s="1"/>
  <c r="L185" i="23"/>
  <c r="BQ185" i="23"/>
  <c r="BS185" i="23" s="1"/>
  <c r="AE185" i="23"/>
  <c r="M185" i="23"/>
  <c r="BR185" i="23"/>
  <c r="BT185" i="23" s="1"/>
  <c r="AX185" i="23"/>
  <c r="AZ185" i="23" s="1"/>
  <c r="AX181" i="23"/>
  <c r="AZ181" i="23" s="1"/>
  <c r="M181" i="23"/>
  <c r="BQ181" i="23"/>
  <c r="BS181" i="23" s="1"/>
  <c r="AF181" i="23"/>
  <c r="L181" i="23"/>
  <c r="BR181" i="23"/>
  <c r="BT181" i="23" s="1"/>
  <c r="AY181" i="23"/>
  <c r="BA181" i="23" s="1"/>
  <c r="AY177" i="23"/>
  <c r="BA177" i="23" s="1"/>
  <c r="L177" i="23"/>
  <c r="BQ177" i="23"/>
  <c r="BS177" i="23" s="1"/>
  <c r="AE177" i="23"/>
  <c r="M177" i="23"/>
  <c r="BR177" i="23"/>
  <c r="BT177" i="23" s="1"/>
  <c r="AX177" i="23"/>
  <c r="AZ177" i="23" s="1"/>
  <c r="AX173" i="23"/>
  <c r="AZ173" i="23" s="1"/>
  <c r="M173" i="23"/>
  <c r="BR173" i="23"/>
  <c r="BT173" i="23" s="1"/>
  <c r="AE173" i="23"/>
  <c r="L173" i="23"/>
  <c r="CC173" i="23" s="1"/>
  <c r="BQ173" i="23"/>
  <c r="BS173" i="23" s="1"/>
  <c r="AY173" i="23"/>
  <c r="BA173" i="23" s="1"/>
  <c r="AY169" i="23"/>
  <c r="BA169" i="23" s="1"/>
  <c r="L169" i="23"/>
  <c r="BQ169" i="23"/>
  <c r="BS169" i="23" s="1"/>
  <c r="AE169" i="23"/>
  <c r="M169" i="23"/>
  <c r="BR169" i="23"/>
  <c r="BT169" i="23" s="1"/>
  <c r="AX169" i="23"/>
  <c r="AZ169" i="23" s="1"/>
  <c r="AX165" i="23"/>
  <c r="AZ165" i="23" s="1"/>
  <c r="M165" i="23"/>
  <c r="BQ165" i="23"/>
  <c r="BS165" i="23" s="1"/>
  <c r="AE165" i="23"/>
  <c r="L165" i="23"/>
  <c r="BR165" i="23"/>
  <c r="BT165" i="23" s="1"/>
  <c r="AY165" i="23"/>
  <c r="BA165" i="23" s="1"/>
  <c r="AX161" i="23"/>
  <c r="AZ161" i="23" s="1"/>
  <c r="L161" i="23"/>
  <c r="BQ161" i="23"/>
  <c r="BS161" i="23" s="1"/>
  <c r="AF161" i="23"/>
  <c r="M161" i="23"/>
  <c r="BR161" i="23"/>
  <c r="BT161" i="23" s="1"/>
  <c r="AY161" i="23"/>
  <c r="BA161" i="23" s="1"/>
  <c r="AX157" i="23"/>
  <c r="AZ157" i="23" s="1"/>
  <c r="M157" i="23"/>
  <c r="BR157" i="23"/>
  <c r="BT157" i="23" s="1"/>
  <c r="AE157" i="23"/>
  <c r="L157" i="23"/>
  <c r="BQ157" i="23"/>
  <c r="BS157" i="23" s="1"/>
  <c r="AY157" i="23"/>
  <c r="BA157" i="23" s="1"/>
  <c r="AX153" i="23"/>
  <c r="AZ153" i="23" s="1"/>
  <c r="L153" i="23"/>
  <c r="BQ153" i="23"/>
  <c r="BS153" i="23" s="1"/>
  <c r="AF153" i="23"/>
  <c r="M153" i="23"/>
  <c r="BR153" i="23"/>
  <c r="BT153" i="23" s="1"/>
  <c r="AY153" i="23"/>
  <c r="BA153" i="23" s="1"/>
  <c r="AY149" i="23"/>
  <c r="BA149" i="23" s="1"/>
  <c r="M149" i="23"/>
  <c r="BQ149" i="23"/>
  <c r="BS149" i="23" s="1"/>
  <c r="AE149" i="23"/>
  <c r="L149" i="23"/>
  <c r="BR149" i="23"/>
  <c r="BT149" i="23" s="1"/>
  <c r="AX149" i="23"/>
  <c r="AZ149" i="23" s="1"/>
  <c r="AX145" i="23"/>
  <c r="AZ145" i="23" s="1"/>
  <c r="L145" i="23"/>
  <c r="BQ145" i="23"/>
  <c r="BS145" i="23" s="1"/>
  <c r="AE145" i="23"/>
  <c r="M145" i="23"/>
  <c r="BR145" i="23"/>
  <c r="BT145" i="23" s="1"/>
  <c r="AY145" i="23"/>
  <c r="BA145" i="23" s="1"/>
  <c r="AY141" i="23"/>
  <c r="BA141" i="23" s="1"/>
  <c r="M141" i="23"/>
  <c r="BR141" i="23"/>
  <c r="BT141" i="23" s="1"/>
  <c r="AE141" i="23"/>
  <c r="L141" i="23"/>
  <c r="BQ141" i="23"/>
  <c r="BS141" i="23" s="1"/>
  <c r="AX141" i="23"/>
  <c r="AZ141" i="23" s="1"/>
  <c r="AX137" i="23"/>
  <c r="AZ137" i="23" s="1"/>
  <c r="L137" i="23"/>
  <c r="CC137" i="23" s="1"/>
  <c r="BQ137" i="23"/>
  <c r="BS137" i="23" s="1"/>
  <c r="AF137" i="23"/>
  <c r="M137" i="23"/>
  <c r="BR137" i="23"/>
  <c r="BT137" i="23" s="1"/>
  <c r="AY137" i="23"/>
  <c r="BA137" i="23" s="1"/>
  <c r="AX133" i="23"/>
  <c r="AZ133" i="23" s="1"/>
  <c r="M133" i="23"/>
  <c r="BQ133" i="23"/>
  <c r="BS133" i="23" s="1"/>
  <c r="AE133" i="23"/>
  <c r="L133" i="23"/>
  <c r="BR133" i="23"/>
  <c r="BT133" i="23" s="1"/>
  <c r="AY133" i="23"/>
  <c r="BA133" i="23" s="1"/>
  <c r="AY129" i="23"/>
  <c r="BA129" i="23" s="1"/>
  <c r="L129" i="23"/>
  <c r="BQ129" i="23"/>
  <c r="BS129" i="23" s="1"/>
  <c r="AE129" i="23"/>
  <c r="M129" i="23"/>
  <c r="BR129" i="23"/>
  <c r="BT129" i="23" s="1"/>
  <c r="AX129" i="23"/>
  <c r="AZ129" i="23" s="1"/>
  <c r="AX125" i="23"/>
  <c r="AZ125" i="23" s="1"/>
  <c r="M125" i="23"/>
  <c r="BR125" i="23"/>
  <c r="BT125" i="23" s="1"/>
  <c r="AE125" i="23"/>
  <c r="L125" i="23"/>
  <c r="BQ125" i="23"/>
  <c r="BS125" i="23" s="1"/>
  <c r="AY125" i="23"/>
  <c r="BA125" i="23" s="1"/>
  <c r="AX121" i="23"/>
  <c r="AZ121" i="23" s="1"/>
  <c r="L121" i="23"/>
  <c r="BQ121" i="23"/>
  <c r="BS121" i="23" s="1"/>
  <c r="AF121" i="23"/>
  <c r="M121" i="23"/>
  <c r="BR121" i="23"/>
  <c r="BT121" i="23" s="1"/>
  <c r="AY121" i="23"/>
  <c r="BA121" i="23" s="1"/>
  <c r="AX117" i="23"/>
  <c r="AZ117" i="23" s="1"/>
  <c r="M117" i="23"/>
  <c r="BQ117" i="23"/>
  <c r="BS117" i="23" s="1"/>
  <c r="AE117" i="23"/>
  <c r="L117" i="23"/>
  <c r="BR117" i="23"/>
  <c r="BT117" i="23" s="1"/>
  <c r="AY117" i="23"/>
  <c r="BA117" i="23" s="1"/>
  <c r="AX113" i="23"/>
  <c r="AZ113" i="23" s="1"/>
  <c r="L113" i="23"/>
  <c r="BQ113" i="23"/>
  <c r="BS113" i="23" s="1"/>
  <c r="AE113" i="23"/>
  <c r="M113" i="23"/>
  <c r="BR113" i="23"/>
  <c r="BT113" i="23" s="1"/>
  <c r="AY113" i="23"/>
  <c r="BA113" i="23" s="1"/>
  <c r="AY109" i="23"/>
  <c r="BA109" i="23" s="1"/>
  <c r="M109" i="23"/>
  <c r="BR109" i="23"/>
  <c r="BT109" i="23" s="1"/>
  <c r="AE109" i="23"/>
  <c r="L109" i="23"/>
  <c r="BQ109" i="23"/>
  <c r="BS109" i="23" s="1"/>
  <c r="AX109" i="23"/>
  <c r="AZ109" i="23" s="1"/>
  <c r="BE109" i="23"/>
  <c r="AL109" i="23"/>
  <c r="S109" i="23"/>
  <c r="BE111" i="23"/>
  <c r="S111" i="23"/>
  <c r="AL111" i="23"/>
  <c r="S115" i="23"/>
  <c r="G115" i="23"/>
  <c r="BE115" i="23"/>
  <c r="S117" i="23"/>
  <c r="G117" i="23"/>
  <c r="BE117" i="23"/>
  <c r="BE119" i="23"/>
  <c r="S119" i="23"/>
  <c r="G119" i="23"/>
  <c r="AL119" i="23"/>
  <c r="G121" i="23"/>
  <c r="AL121" i="23"/>
  <c r="BE123" i="23"/>
  <c r="AL123" i="23"/>
  <c r="S123" i="23"/>
  <c r="BE125" i="23"/>
  <c r="AL125" i="23"/>
  <c r="S125" i="23"/>
  <c r="BE127" i="23"/>
  <c r="S127" i="23"/>
  <c r="AL127" i="23"/>
  <c r="S131" i="23"/>
  <c r="G131" i="23"/>
  <c r="BE131" i="23"/>
  <c r="S133" i="23"/>
  <c r="G133" i="23"/>
  <c r="BE133" i="23"/>
  <c r="BE135" i="23"/>
  <c r="S135" i="23"/>
  <c r="G135" i="23"/>
  <c r="AL135" i="23"/>
  <c r="G137" i="23"/>
  <c r="AL137" i="23"/>
  <c r="BE139" i="23"/>
  <c r="AL139" i="23"/>
  <c r="S139" i="23"/>
  <c r="AL141" i="23"/>
  <c r="S141" i="23"/>
  <c r="BE143" i="23"/>
  <c r="S143" i="23"/>
  <c r="AL143" i="23"/>
  <c r="S147" i="23"/>
  <c r="G147" i="23"/>
  <c r="BE147" i="23"/>
  <c r="BE149" i="23"/>
  <c r="G149" i="23"/>
  <c r="AL149" i="23"/>
  <c r="BE151" i="23"/>
  <c r="S151" i="23"/>
  <c r="G151" i="23"/>
  <c r="AL151" i="23"/>
  <c r="G153" i="23"/>
  <c r="AL153" i="23"/>
  <c r="BE155" i="23"/>
  <c r="AL155" i="23"/>
  <c r="S155" i="23"/>
  <c r="AL157" i="23"/>
  <c r="S157" i="23"/>
  <c r="BE159" i="23"/>
  <c r="S159" i="23"/>
  <c r="AL159" i="23"/>
  <c r="S163" i="23"/>
  <c r="G163" i="23"/>
  <c r="BE163" i="23"/>
  <c r="BE165" i="23"/>
  <c r="G165" i="23"/>
  <c r="AL165" i="23"/>
  <c r="BE167" i="23"/>
  <c r="S167" i="23"/>
  <c r="G167" i="23"/>
  <c r="AL167" i="23"/>
  <c r="G169" i="23"/>
  <c r="AL169" i="23"/>
  <c r="BE171" i="23"/>
  <c r="AL171" i="23"/>
  <c r="S171" i="23"/>
  <c r="AL173" i="23"/>
  <c r="S173" i="23"/>
  <c r="BE175" i="23"/>
  <c r="S175" i="23"/>
  <c r="AL175" i="23"/>
  <c r="S179" i="23"/>
  <c r="G179" i="23"/>
  <c r="BE179" i="23"/>
  <c r="BE181" i="23"/>
  <c r="G181" i="23"/>
  <c r="AL181" i="23"/>
  <c r="BE183" i="23"/>
  <c r="S183" i="23"/>
  <c r="G183" i="23"/>
  <c r="AL183" i="23"/>
  <c r="G185" i="23"/>
  <c r="AL185" i="23"/>
  <c r="BE187" i="23"/>
  <c r="AL187" i="23"/>
  <c r="S187" i="23"/>
  <c r="AL189" i="23"/>
  <c r="S189" i="23"/>
  <c r="BE191" i="23"/>
  <c r="S191" i="23"/>
  <c r="AL191" i="23"/>
  <c r="S195" i="23"/>
  <c r="G195" i="23"/>
  <c r="BE195" i="23"/>
  <c r="BE197" i="23"/>
  <c r="G197" i="23"/>
  <c r="AL197" i="23"/>
  <c r="BE199" i="23"/>
  <c r="S199" i="23"/>
  <c r="G199" i="23"/>
  <c r="AL199" i="23"/>
  <c r="G201" i="23"/>
  <c r="AL201" i="23"/>
  <c r="BE203" i="23"/>
  <c r="AL203" i="23"/>
  <c r="S203" i="23"/>
  <c r="AL205" i="23"/>
  <c r="S205" i="23"/>
  <c r="BE207" i="23"/>
  <c r="S207" i="23"/>
  <c r="AL207" i="23"/>
  <c r="S211" i="23"/>
  <c r="G211" i="23"/>
  <c r="BE211" i="23"/>
  <c r="BE213" i="23"/>
  <c r="G213" i="23"/>
  <c r="AL213" i="23"/>
  <c r="S215" i="23"/>
  <c r="G215" i="23"/>
  <c r="BE215" i="23"/>
  <c r="G217" i="23"/>
  <c r="AL217" i="23"/>
  <c r="BE219" i="23"/>
  <c r="AL219" i="23"/>
  <c r="S219" i="23"/>
  <c r="AL221" i="23"/>
  <c r="S221" i="23"/>
  <c r="S223" i="23"/>
  <c r="G223" i="23"/>
  <c r="BE223" i="23"/>
  <c r="BE229" i="23"/>
  <c r="AL229" i="23"/>
  <c r="S231" i="23"/>
  <c r="G231" i="23"/>
  <c r="BE231" i="23"/>
  <c r="G233" i="23"/>
  <c r="AL233" i="23"/>
  <c r="AL237" i="23"/>
  <c r="S237" i="23"/>
  <c r="S239" i="23"/>
  <c r="G239" i="23"/>
  <c r="BE239" i="23"/>
  <c r="BE245" i="23"/>
  <c r="AL245" i="23"/>
  <c r="S247" i="23"/>
  <c r="G247" i="23"/>
  <c r="BE247" i="23"/>
  <c r="G249" i="23"/>
  <c r="AL249" i="23"/>
  <c r="O918" i="23"/>
  <c r="AR830" i="23"/>
  <c r="N1013" i="23"/>
  <c r="AQ1053" i="23"/>
  <c r="BJ45" i="23"/>
  <c r="X45" i="23"/>
  <c r="AQ849" i="23"/>
  <c r="N849" i="23"/>
  <c r="AR925" i="23"/>
  <c r="O925" i="23"/>
  <c r="BK925" i="23"/>
  <c r="X981" i="23"/>
  <c r="AQ981" i="23"/>
  <c r="X849" i="23"/>
  <c r="N941" i="23"/>
  <c r="X941" i="23"/>
  <c r="AQ877" i="23"/>
  <c r="BJ877" i="23"/>
  <c r="X877" i="23"/>
  <c r="O905" i="23"/>
  <c r="AQ1005" i="23"/>
  <c r="X1005" i="23"/>
  <c r="AQ1021" i="23"/>
  <c r="N158" i="23"/>
  <c r="X158" i="23"/>
  <c r="BJ158" i="23"/>
  <c r="X190" i="23"/>
  <c r="N190" i="23"/>
  <c r="BJ222" i="23"/>
  <c r="X222" i="23"/>
  <c r="N222" i="23"/>
  <c r="AQ222" i="23"/>
  <c r="N1005" i="23"/>
  <c r="BJ1005" i="23"/>
  <c r="BJ286" i="23"/>
  <c r="X286" i="23"/>
  <c r="N286" i="23"/>
  <c r="AQ286" i="23"/>
  <c r="BK350" i="23"/>
  <c r="Y350" i="23"/>
  <c r="O350" i="23"/>
  <c r="AR350" i="23"/>
  <c r="BJ1053" i="23"/>
  <c r="BK901" i="23"/>
  <c r="X1033" i="23"/>
  <c r="Y981" i="23"/>
  <c r="BK918" i="23"/>
  <c r="BK309" i="23"/>
  <c r="N477" i="23"/>
  <c r="BJ477" i="23"/>
  <c r="BK853" i="23"/>
  <c r="O853" i="23"/>
  <c r="AR765" i="23"/>
  <c r="BK985" i="23"/>
  <c r="AR853" i="23"/>
  <c r="BJ669" i="23"/>
  <c r="BK349" i="23"/>
  <c r="BK981" i="23"/>
  <c r="BJ941" i="23"/>
  <c r="AE147" i="23"/>
  <c r="BQ147" i="23"/>
  <c r="BS147" i="23" s="1"/>
  <c r="AF147" i="23"/>
  <c r="N45" i="23"/>
  <c r="AQ45" i="23"/>
  <c r="Y405" i="23"/>
  <c r="O397" i="23"/>
  <c r="O365" i="23"/>
  <c r="N341" i="23"/>
  <c r="N317" i="23"/>
  <c r="AR97" i="23"/>
  <c r="BK97" i="23"/>
  <c r="BJ101" i="23"/>
  <c r="AR105" i="23"/>
  <c r="BK105" i="23"/>
  <c r="N253" i="23"/>
  <c r="AQ253" i="23"/>
  <c r="N261" i="23"/>
  <c r="AQ261" i="23"/>
  <c r="N277" i="23"/>
  <c r="AQ277" i="23"/>
  <c r="N285" i="23"/>
  <c r="AQ285" i="23"/>
  <c r="N881" i="23"/>
  <c r="AQ881" i="23"/>
  <c r="N965" i="23"/>
  <c r="AQ965" i="23"/>
  <c r="BJ965" i="23"/>
  <c r="BK997" i="23"/>
  <c r="O1005" i="23"/>
  <c r="O1021" i="23"/>
  <c r="AR1021" i="23"/>
  <c r="BK1021" i="23"/>
  <c r="BK1113" i="23"/>
  <c r="O1113" i="23"/>
  <c r="AS5" i="23"/>
  <c r="BB5" i="23"/>
  <c r="X29" i="23"/>
  <c r="AR285" i="23"/>
  <c r="AR981" i="23"/>
  <c r="AQ941" i="23"/>
  <c r="Y853" i="23"/>
  <c r="AQ158" i="23"/>
  <c r="O781" i="23"/>
  <c r="BK637" i="23"/>
  <c r="BJ597" i="23"/>
  <c r="BK381" i="23"/>
  <c r="BK85" i="23"/>
  <c r="N29" i="23"/>
  <c r="O765" i="23"/>
  <c r="O733" i="23"/>
  <c r="BJ445" i="23"/>
  <c r="N405" i="23"/>
  <c r="BJ805" i="23"/>
  <c r="BK765" i="23"/>
  <c r="BK757" i="23"/>
  <c r="BK733" i="23"/>
  <c r="N709" i="23"/>
  <c r="BJ557" i="23"/>
  <c r="O301" i="23"/>
  <c r="AQ29" i="23"/>
  <c r="N693" i="23"/>
  <c r="O653" i="23"/>
  <c r="N525" i="23"/>
  <c r="AF950" i="23"/>
  <c r="AE950" i="23"/>
  <c r="AX950" i="23"/>
  <c r="AZ950" i="23" s="1"/>
  <c r="AX946" i="23"/>
  <c r="AZ946" i="23" s="1"/>
  <c r="AE946" i="23"/>
  <c r="BR946" i="23"/>
  <c r="BT946" i="23" s="1"/>
  <c r="AX942" i="23"/>
  <c r="AZ942" i="23" s="1"/>
  <c r="AF942" i="23"/>
  <c r="AE942" i="23"/>
  <c r="BR942" i="23"/>
  <c r="BT942" i="23" s="1"/>
  <c r="AE938" i="23"/>
  <c r="AX938" i="23"/>
  <c r="AZ938" i="23" s="1"/>
  <c r="AE934" i="23"/>
  <c r="BQ934" i="23"/>
  <c r="BS934" i="23" s="1"/>
  <c r="AF934" i="23"/>
  <c r="AX930" i="23"/>
  <c r="AZ930" i="23" s="1"/>
  <c r="AF930" i="23"/>
  <c r="BR930" i="23"/>
  <c r="BT930" i="23" s="1"/>
  <c r="AE930" i="23"/>
  <c r="BQ930" i="23"/>
  <c r="BS930" i="23" s="1"/>
  <c r="AX926" i="23"/>
  <c r="AZ926" i="23" s="1"/>
  <c r="BR926" i="23"/>
  <c r="BT926" i="23" s="1"/>
  <c r="L926" i="23"/>
  <c r="CC926" i="23" s="1"/>
  <c r="AY926" i="23"/>
  <c r="BA926" i="23" s="1"/>
  <c r="AF926" i="23"/>
  <c r="BQ926" i="23"/>
  <c r="BS926" i="23" s="1"/>
  <c r="M922" i="23"/>
  <c r="CD922" i="23" s="1"/>
  <c r="L922" i="23"/>
  <c r="CC922" i="23" s="1"/>
  <c r="BR922" i="23"/>
  <c r="BT922" i="23" s="1"/>
  <c r="AF922" i="23"/>
  <c r="AY918" i="23"/>
  <c r="BA918" i="23" s="1"/>
  <c r="AF918" i="23"/>
  <c r="BR918" i="23"/>
  <c r="BT918" i="23" s="1"/>
  <c r="AE918" i="23"/>
  <c r="BQ918" i="23"/>
  <c r="BS918" i="23" s="1"/>
  <c r="AX914" i="23"/>
  <c r="AZ914" i="23" s="1"/>
  <c r="BR914" i="23"/>
  <c r="BT914" i="23" s="1"/>
  <c r="L914" i="23"/>
  <c r="CC914" i="23" s="1"/>
  <c r="AY914" i="23"/>
  <c r="BA914" i="23" s="1"/>
  <c r="AF914" i="23"/>
  <c r="BQ914" i="23"/>
  <c r="BS914" i="23" s="1"/>
  <c r="AY910" i="23"/>
  <c r="BA910" i="23" s="1"/>
  <c r="AF910" i="23"/>
  <c r="BR910" i="23"/>
  <c r="BT910" i="23" s="1"/>
  <c r="AE910" i="23"/>
  <c r="M910" i="23"/>
  <c r="CD910" i="23" s="1"/>
  <c r="AX910" i="23"/>
  <c r="AZ910" i="23" s="1"/>
  <c r="AF906" i="23"/>
  <c r="AX906" i="23"/>
  <c r="AZ906" i="23" s="1"/>
  <c r="AX902" i="23"/>
  <c r="AZ902" i="23" s="1"/>
  <c r="AF902" i="23"/>
  <c r="BR902" i="23"/>
  <c r="BT902" i="23" s="1"/>
  <c r="AE902" i="23"/>
  <c r="L902" i="23"/>
  <c r="AY902" i="23"/>
  <c r="BA902" i="23" s="1"/>
  <c r="AY898" i="23"/>
  <c r="BA898" i="23" s="1"/>
  <c r="BQ898" i="23"/>
  <c r="BS898" i="23" s="1"/>
  <c r="AX898" i="23"/>
  <c r="AZ898" i="23" s="1"/>
  <c r="M898" i="23"/>
  <c r="CD898" i="23" s="1"/>
  <c r="AE898" i="23"/>
  <c r="AX894" i="23"/>
  <c r="AZ894" i="23" s="1"/>
  <c r="AF894" i="23"/>
  <c r="AY894" i="23"/>
  <c r="BA894" i="23" s="1"/>
  <c r="M890" i="23"/>
  <c r="CD890" i="23" s="1"/>
  <c r="AY890" i="23"/>
  <c r="BA890" i="23" s="1"/>
  <c r="BR890" i="23"/>
  <c r="BT890" i="23" s="1"/>
  <c r="AY886" i="23"/>
  <c r="BA886" i="23" s="1"/>
  <c r="BQ886" i="23"/>
  <c r="BS886" i="23" s="1"/>
  <c r="M886" i="23"/>
  <c r="CD886" i="23" s="1"/>
  <c r="BR886" i="23"/>
  <c r="BT886" i="23" s="1"/>
  <c r="AE886" i="23"/>
  <c r="AX882" i="23"/>
  <c r="AZ882" i="23" s="1"/>
  <c r="AF882" i="23"/>
  <c r="AY882" i="23"/>
  <c r="BA882" i="23" s="1"/>
  <c r="AY878" i="23"/>
  <c r="BA878" i="23" s="1"/>
  <c r="BQ878" i="23"/>
  <c r="BS878" i="23" s="1"/>
  <c r="L878" i="23"/>
  <c r="CC878" i="23" s="1"/>
  <c r="BR878" i="23"/>
  <c r="BT878" i="23" s="1"/>
  <c r="AE878" i="23"/>
  <c r="AX870" i="23"/>
  <c r="AZ870" i="23" s="1"/>
  <c r="BQ870" i="23"/>
  <c r="BS870" i="23" s="1"/>
  <c r="M870" i="23"/>
  <c r="BR870" i="23"/>
  <c r="BT870" i="23" s="1"/>
  <c r="AE870" i="23"/>
  <c r="AY866" i="23"/>
  <c r="BA866" i="23" s="1"/>
  <c r="AF866" i="23"/>
  <c r="AX866" i="23"/>
  <c r="AZ866" i="23" s="1"/>
  <c r="AX862" i="23"/>
  <c r="AZ862" i="23" s="1"/>
  <c r="BQ862" i="23"/>
  <c r="BS862" i="23" s="1"/>
  <c r="M862" i="23"/>
  <c r="CD862" i="23" s="1"/>
  <c r="BR862" i="23"/>
  <c r="BT862" i="23" s="1"/>
  <c r="AE862" i="23"/>
  <c r="M858" i="23"/>
  <c r="CD858" i="23" s="1"/>
  <c r="L858" i="23"/>
  <c r="CC858" i="23" s="1"/>
  <c r="AF858" i="23"/>
  <c r="AY854" i="23"/>
  <c r="BA854" i="23" s="1"/>
  <c r="AF854" i="23"/>
  <c r="AX854" i="23"/>
  <c r="AZ854" i="23" s="1"/>
  <c r="AX850" i="23"/>
  <c r="AZ850" i="23" s="1"/>
  <c r="BQ850" i="23"/>
  <c r="BS850" i="23" s="1"/>
  <c r="L850" i="23"/>
  <c r="CC850" i="23" s="1"/>
  <c r="BR850" i="23"/>
  <c r="BT850" i="23" s="1"/>
  <c r="AE850" i="23"/>
  <c r="AY846" i="23"/>
  <c r="BA846" i="23" s="1"/>
  <c r="AF846" i="23"/>
  <c r="AX846" i="23"/>
  <c r="AZ846" i="23" s="1"/>
  <c r="AE842" i="23"/>
  <c r="AX842" i="23"/>
  <c r="AZ842" i="23" s="1"/>
  <c r="BQ842" i="23"/>
  <c r="BS842" i="23" s="1"/>
  <c r="AX838" i="23"/>
  <c r="AZ838" i="23" s="1"/>
  <c r="AE838" i="23"/>
  <c r="AY838" i="23"/>
  <c r="BA838" i="23" s="1"/>
  <c r="AY834" i="23"/>
  <c r="BA834" i="23" s="1"/>
  <c r="BQ834" i="23"/>
  <c r="BS834" i="23" s="1"/>
  <c r="M834" i="23"/>
  <c r="CD834" i="23" s="1"/>
  <c r="BR834" i="23"/>
  <c r="BT834" i="23" s="1"/>
  <c r="AE834" i="23"/>
  <c r="AX830" i="23"/>
  <c r="AZ830" i="23" s="1"/>
  <c r="AE830" i="23"/>
  <c r="AY830" i="23"/>
  <c r="BA830" i="23" s="1"/>
  <c r="M826" i="23"/>
  <c r="CD826" i="23" s="1"/>
  <c r="AX826" i="23"/>
  <c r="AZ826" i="23" s="1"/>
  <c r="BQ826" i="23"/>
  <c r="BS826" i="23" s="1"/>
  <c r="AY822" i="23"/>
  <c r="BA822" i="23" s="1"/>
  <c r="BQ822" i="23"/>
  <c r="BS822" i="23" s="1"/>
  <c r="L822" i="23"/>
  <c r="CC822" i="23" s="1"/>
  <c r="BR822" i="23"/>
  <c r="BT822" i="23" s="1"/>
  <c r="AF822" i="23"/>
  <c r="AY818" i="23"/>
  <c r="BA818" i="23" s="1"/>
  <c r="AF818" i="23"/>
  <c r="AX818" i="23"/>
  <c r="AZ818" i="23" s="1"/>
  <c r="BQ814" i="23"/>
  <c r="BS814" i="23" s="1"/>
  <c r="AF814" i="23"/>
  <c r="BR814" i="23"/>
  <c r="BT814" i="23" s="1"/>
  <c r="AE814" i="23"/>
  <c r="AY810" i="23"/>
  <c r="BA810" i="23" s="1"/>
  <c r="BQ810" i="23"/>
  <c r="BS810" i="23" s="1"/>
  <c r="AY806" i="23"/>
  <c r="BA806" i="23" s="1"/>
  <c r="M806" i="23"/>
  <c r="BQ806" i="23"/>
  <c r="BS806" i="23" s="1"/>
  <c r="AE806" i="23"/>
  <c r="AY802" i="23"/>
  <c r="BA802" i="23" s="1"/>
  <c r="L802" i="23"/>
  <c r="CC802" i="23" s="1"/>
  <c r="BR802" i="23"/>
  <c r="BT802" i="23" s="1"/>
  <c r="AE802" i="23"/>
  <c r="AY798" i="23"/>
  <c r="BA798" i="23" s="1"/>
  <c r="M798" i="23"/>
  <c r="CD798" i="23" s="1"/>
  <c r="BQ798" i="23"/>
  <c r="BS798" i="23" s="1"/>
  <c r="AF798" i="23"/>
  <c r="AF794" i="23"/>
  <c r="AX794" i="23"/>
  <c r="AZ794" i="23" s="1"/>
  <c r="BR790" i="23"/>
  <c r="BT790" i="23" s="1"/>
  <c r="AF790" i="23"/>
  <c r="BQ790" i="23"/>
  <c r="BS790" i="23" s="1"/>
  <c r="AE790" i="23"/>
  <c r="BQ786" i="23"/>
  <c r="BS786" i="23" s="1"/>
  <c r="AE786" i="23"/>
  <c r="BR786" i="23"/>
  <c r="BT786" i="23" s="1"/>
  <c r="AF786" i="23"/>
  <c r="BQ782" i="23"/>
  <c r="BS782" i="23" s="1"/>
  <c r="AF782" i="23"/>
  <c r="BR782" i="23"/>
  <c r="BT782" i="23" s="1"/>
  <c r="AE782" i="23"/>
  <c r="AY778" i="23"/>
  <c r="BA778" i="23" s="1"/>
  <c r="BR778" i="23"/>
  <c r="BT778" i="23" s="1"/>
  <c r="AY774" i="23"/>
  <c r="BA774" i="23" s="1"/>
  <c r="L774" i="23"/>
  <c r="BQ774" i="23"/>
  <c r="BS774" i="23" s="1"/>
  <c r="AF774" i="23"/>
  <c r="AY770" i="23"/>
  <c r="BA770" i="23" s="1"/>
  <c r="BQ770" i="23"/>
  <c r="BS770" i="23" s="1"/>
  <c r="AF770" i="23"/>
  <c r="E1210" i="23"/>
  <c r="E1206" i="23"/>
  <c r="E1202" i="23"/>
  <c r="E1198" i="23"/>
  <c r="E1194" i="23"/>
  <c r="E1190" i="23"/>
  <c r="E1186" i="23"/>
  <c r="E1182" i="23"/>
  <c r="E1178" i="23"/>
  <c r="E1174" i="23"/>
  <c r="E1170" i="23"/>
  <c r="E1166" i="23"/>
  <c r="E1162" i="23"/>
  <c r="E1158" i="23"/>
  <c r="E1154" i="23"/>
  <c r="E1150" i="23"/>
  <c r="E1146" i="23"/>
  <c r="E1142" i="23"/>
  <c r="E1138" i="23"/>
  <c r="E1134" i="23"/>
  <c r="E1130" i="23"/>
  <c r="E1126" i="23"/>
  <c r="E1122" i="23"/>
  <c r="E1118" i="23"/>
  <c r="E1114" i="23"/>
  <c r="E1110" i="23"/>
  <c r="E1106" i="23"/>
  <c r="E1102" i="23"/>
  <c r="E1098" i="23"/>
  <c r="E1094" i="23"/>
  <c r="E1090" i="23"/>
  <c r="E1086" i="23"/>
  <c r="E1082" i="23"/>
  <c r="E1078" i="23"/>
  <c r="E1074" i="23"/>
  <c r="E1070" i="23"/>
  <c r="E1066" i="23"/>
  <c r="E1062" i="23"/>
  <c r="E1058" i="23"/>
  <c r="E1054" i="23"/>
  <c r="E1050" i="23"/>
  <c r="E1046" i="23"/>
  <c r="E1042" i="23"/>
  <c r="E1038" i="23"/>
  <c r="E1034" i="23"/>
  <c r="E1030" i="23"/>
  <c r="E1026" i="23"/>
  <c r="E1022" i="23"/>
  <c r="E1018" i="23"/>
  <c r="E1014" i="23"/>
  <c r="E1010" i="23"/>
  <c r="E1006" i="23"/>
  <c r="E1002" i="23"/>
  <c r="E998" i="23"/>
  <c r="E994" i="23"/>
  <c r="E990" i="23"/>
  <c r="E986" i="23"/>
  <c r="E982" i="23"/>
  <c r="E978" i="23"/>
  <c r="E974" i="23"/>
  <c r="E970" i="23"/>
  <c r="E966" i="23"/>
  <c r="E962" i="23"/>
  <c r="E958" i="23"/>
  <c r="E954" i="23"/>
  <c r="AW5" i="23"/>
  <c r="AU5" i="23" s="1"/>
  <c r="AV5" i="23"/>
  <c r="AT5" i="23" s="1"/>
  <c r="BO5" i="23"/>
  <c r="BM5" i="23" s="1"/>
  <c r="BP5" i="23"/>
  <c r="BN5" i="23" s="1"/>
  <c r="AE151" i="23"/>
  <c r="AF151" i="23"/>
  <c r="BR950" i="23"/>
  <c r="BT950" i="23" s="1"/>
  <c r="AY950" i="23"/>
  <c r="BA950" i="23" s="1"/>
  <c r="M950" i="23"/>
  <c r="CD950" i="23" s="1"/>
  <c r="AY946" i="23"/>
  <c r="BA946" i="23" s="1"/>
  <c r="M946" i="23"/>
  <c r="CD946" i="23" s="1"/>
  <c r="AY942" i="23"/>
  <c r="BA942" i="23" s="1"/>
  <c r="L942" i="23"/>
  <c r="CC942" i="23" s="1"/>
  <c r="AX934" i="23"/>
  <c r="AZ934" i="23" s="1"/>
  <c r="L934" i="23"/>
  <c r="CC934" i="23" s="1"/>
  <c r="AY151" i="23"/>
  <c r="BA151" i="23" s="1"/>
  <c r="M151" i="23"/>
  <c r="CD151" i="23" s="1"/>
  <c r="AX151" i="23"/>
  <c r="AZ151" i="23" s="1"/>
  <c r="L151" i="23"/>
  <c r="CC151" i="23" s="1"/>
  <c r="AX147" i="23"/>
  <c r="AZ147" i="23" s="1"/>
  <c r="L147" i="23"/>
  <c r="CC147" i="23" s="1"/>
  <c r="AY147" i="23"/>
  <c r="BA147" i="23" s="1"/>
  <c r="M147" i="23"/>
  <c r="CD147" i="23" s="1"/>
  <c r="L818" i="23"/>
  <c r="CC818" i="23" s="1"/>
  <c r="M822" i="23"/>
  <c r="CD822" i="23" s="1"/>
  <c r="L830" i="23"/>
  <c r="CC830" i="23" s="1"/>
  <c r="L834" i="23"/>
  <c r="CC834" i="23" s="1"/>
  <c r="L838" i="23"/>
  <c r="CC838" i="23" s="1"/>
  <c r="M846" i="23"/>
  <c r="CD846" i="23" s="1"/>
  <c r="M850" i="23"/>
  <c r="CD850" i="23" s="1"/>
  <c r="L854" i="23"/>
  <c r="CC854" i="23" s="1"/>
  <c r="L862" i="23"/>
  <c r="CC862" i="23" s="1"/>
  <c r="L866" i="23"/>
  <c r="CC866" i="23" s="1"/>
  <c r="L870" i="23"/>
  <c r="CC870" i="23" s="1"/>
  <c r="M878" i="23"/>
  <c r="CD878" i="23" s="1"/>
  <c r="M882" i="23"/>
  <c r="CD882" i="23" s="1"/>
  <c r="L886" i="23"/>
  <c r="CC886" i="23" s="1"/>
  <c r="M894" i="23"/>
  <c r="CD894" i="23" s="1"/>
  <c r="L898" i="23"/>
  <c r="CC898" i="23" s="1"/>
  <c r="M902" i="23"/>
  <c r="CD902" i="23" s="1"/>
  <c r="L910" i="23"/>
  <c r="CC910" i="23" s="1"/>
  <c r="M914" i="23"/>
  <c r="CD914" i="23" s="1"/>
  <c r="L918" i="23"/>
  <c r="CC918" i="23" s="1"/>
  <c r="M926" i="23"/>
  <c r="CD926" i="23" s="1"/>
  <c r="L930" i="23"/>
  <c r="CC930" i="23" s="1"/>
  <c r="M934" i="23"/>
  <c r="CD934" i="23" s="1"/>
  <c r="BR934" i="23"/>
  <c r="BT934" i="23" s="1"/>
  <c r="M942" i="23"/>
  <c r="CD942" i="23" s="1"/>
  <c r="BQ942" i="23"/>
  <c r="BS942" i="23" s="1"/>
  <c r="AF946" i="23"/>
  <c r="L950" i="23"/>
  <c r="CC950" i="23" s="1"/>
  <c r="BQ950" i="23"/>
  <c r="BS950" i="23" s="1"/>
  <c r="BR147" i="23"/>
  <c r="BT147" i="23" s="1"/>
  <c r="BQ151" i="23"/>
  <c r="BS151" i="23" s="1"/>
  <c r="E1031" i="23"/>
  <c r="BQ909" i="23"/>
  <c r="BS909" i="23" s="1"/>
  <c r="AE909" i="23"/>
  <c r="AY909" i="23"/>
  <c r="BA909" i="23" s="1"/>
  <c r="M909" i="23"/>
  <c r="CD909" i="23" s="1"/>
  <c r="AX909" i="23"/>
  <c r="AZ909" i="23" s="1"/>
  <c r="L909" i="23"/>
  <c r="CC909" i="23" s="1"/>
  <c r="BR909" i="23"/>
  <c r="BT909" i="23" s="1"/>
  <c r="AF909" i="23"/>
  <c r="AX861" i="23"/>
  <c r="AZ861" i="23" s="1"/>
  <c r="L861" i="23"/>
  <c r="CC861" i="23" s="1"/>
  <c r="BQ861" i="23"/>
  <c r="BS861" i="23" s="1"/>
  <c r="AE861" i="23"/>
  <c r="BR861" i="23"/>
  <c r="BT861" i="23" s="1"/>
  <c r="AF861" i="23"/>
  <c r="AY861" i="23"/>
  <c r="BA861" i="23" s="1"/>
  <c r="M861" i="23"/>
  <c r="CD861" i="23" s="1"/>
  <c r="BR841" i="23"/>
  <c r="BT841" i="23" s="1"/>
  <c r="AF841" i="23"/>
  <c r="BQ841" i="23"/>
  <c r="BS841" i="23" s="1"/>
  <c r="AE841" i="23"/>
  <c r="AX841" i="23"/>
  <c r="AZ841" i="23" s="1"/>
  <c r="M841" i="23"/>
  <c r="CD841" i="23" s="1"/>
  <c r="AY841" i="23"/>
  <c r="BA841" i="23" s="1"/>
  <c r="L841" i="23"/>
  <c r="CC841" i="23" s="1"/>
  <c r="BR797" i="23"/>
  <c r="BT797" i="23" s="1"/>
  <c r="AF797" i="23"/>
  <c r="BQ797" i="23"/>
  <c r="BS797" i="23" s="1"/>
  <c r="AE797" i="23"/>
  <c r="AY797" i="23"/>
  <c r="BA797" i="23" s="1"/>
  <c r="M797" i="23"/>
  <c r="CD797" i="23" s="1"/>
  <c r="AX797" i="23"/>
  <c r="AZ797" i="23" s="1"/>
  <c r="L797" i="23"/>
  <c r="CC797" i="23" s="1"/>
  <c r="BQ777" i="23"/>
  <c r="BS777" i="23" s="1"/>
  <c r="AF777" i="23"/>
  <c r="BR777" i="23"/>
  <c r="BT777" i="23" s="1"/>
  <c r="AE777" i="23"/>
  <c r="AY777" i="23"/>
  <c r="BA777" i="23" s="1"/>
  <c r="M777" i="23"/>
  <c r="CD777" i="23" s="1"/>
  <c r="AX777" i="23"/>
  <c r="AZ777" i="23" s="1"/>
  <c r="L777" i="23"/>
  <c r="CC777" i="23" s="1"/>
  <c r="BR753" i="23"/>
  <c r="BT753" i="23" s="1"/>
  <c r="AF753" i="23"/>
  <c r="BQ753" i="23"/>
  <c r="BS753" i="23" s="1"/>
  <c r="AE753" i="23"/>
  <c r="AY753" i="23"/>
  <c r="BA753" i="23" s="1"/>
  <c r="M753" i="23"/>
  <c r="CD753" i="23" s="1"/>
  <c r="AX753" i="23"/>
  <c r="AZ753" i="23" s="1"/>
  <c r="L753" i="23"/>
  <c r="CC753" i="23" s="1"/>
  <c r="BQ57" i="23"/>
  <c r="BS57" i="23" s="1"/>
  <c r="BR57" i="23"/>
  <c r="BT57" i="23" s="1"/>
  <c r="AF57" i="23"/>
  <c r="AC5" i="23"/>
  <c r="AA5" i="23" s="1"/>
  <c r="AD5" i="23"/>
  <c r="AB5" i="23" s="1"/>
  <c r="AX893" i="23"/>
  <c r="AZ893" i="23" s="1"/>
  <c r="L893" i="23"/>
  <c r="CC893" i="23" s="1"/>
  <c r="BQ893" i="23"/>
  <c r="BS893" i="23" s="1"/>
  <c r="AF893" i="23"/>
  <c r="AY893" i="23"/>
  <c r="BA893" i="23" s="1"/>
  <c r="M893" i="23"/>
  <c r="CD893" i="23" s="1"/>
  <c r="AY889" i="23"/>
  <c r="BA889" i="23" s="1"/>
  <c r="L889" i="23"/>
  <c r="CC889" i="23" s="1"/>
  <c r="BQ889" i="23"/>
  <c r="BS889" i="23" s="1"/>
  <c r="AE889" i="23"/>
  <c r="AX889" i="23"/>
  <c r="AZ889" i="23" s="1"/>
  <c r="M889" i="23"/>
  <c r="CD889" i="23" s="1"/>
  <c r="AY865" i="23"/>
  <c r="BA865" i="23" s="1"/>
  <c r="M865" i="23"/>
  <c r="CD865" i="23" s="1"/>
  <c r="BR865" i="23"/>
  <c r="BT865" i="23" s="1"/>
  <c r="AE865" i="23"/>
  <c r="AX865" i="23"/>
  <c r="AZ865" i="23" s="1"/>
  <c r="L865" i="23"/>
  <c r="CC865" i="23" s="1"/>
  <c r="AX845" i="23"/>
  <c r="AZ845" i="23" s="1"/>
  <c r="BR845" i="23"/>
  <c r="BT845" i="23" s="1"/>
  <c r="AE845" i="23"/>
  <c r="AY845" i="23"/>
  <c r="BA845" i="23" s="1"/>
  <c r="L845" i="23"/>
  <c r="CC845" i="23" s="1"/>
  <c r="BR402" i="23"/>
  <c r="BT402" i="23" s="1"/>
  <c r="AE402" i="23"/>
  <c r="AX402" i="23"/>
  <c r="AZ402" i="23" s="1"/>
  <c r="M402" i="23"/>
  <c r="CD402" i="23" s="1"/>
  <c r="AY402" i="23"/>
  <c r="BA402" i="23" s="1"/>
  <c r="L402" i="23"/>
  <c r="CC402" i="23" s="1"/>
  <c r="BQ402" i="23"/>
  <c r="BS402" i="23" s="1"/>
  <c r="AF402" i="23"/>
  <c r="BR1173" i="23"/>
  <c r="BT1173" i="23" s="1"/>
  <c r="AF1173" i="23"/>
  <c r="BQ1173" i="23"/>
  <c r="BS1173" i="23" s="1"/>
  <c r="AE1173" i="23"/>
  <c r="AY1173" i="23"/>
  <c r="BA1173" i="23" s="1"/>
  <c r="M1173" i="23"/>
  <c r="CD1173" i="23" s="1"/>
  <c r="AX1173" i="23"/>
  <c r="AZ1173" i="23" s="1"/>
  <c r="L1173" i="23"/>
  <c r="BR1141" i="23"/>
  <c r="BT1141" i="23" s="1"/>
  <c r="AE1141" i="23"/>
  <c r="BQ1141" i="23"/>
  <c r="BS1141" i="23" s="1"/>
  <c r="AF1141" i="23"/>
  <c r="AY1141" i="23"/>
  <c r="BA1141" i="23" s="1"/>
  <c r="L1141" i="23"/>
  <c r="CC1141" i="23" s="1"/>
  <c r="AX1141" i="23"/>
  <c r="AZ1141" i="23" s="1"/>
  <c r="M1141" i="23"/>
  <c r="BR1125" i="23"/>
  <c r="BT1125" i="23" s="1"/>
  <c r="AE1125" i="23"/>
  <c r="BQ1125" i="23"/>
  <c r="BS1125" i="23" s="1"/>
  <c r="AF1125" i="23"/>
  <c r="AY1125" i="23"/>
  <c r="BA1125" i="23" s="1"/>
  <c r="L1125" i="23"/>
  <c r="CC1125" i="23" s="1"/>
  <c r="AX1125" i="23"/>
  <c r="AZ1125" i="23" s="1"/>
  <c r="M1125" i="23"/>
  <c r="BR1109" i="23"/>
  <c r="BT1109" i="23" s="1"/>
  <c r="AE1109" i="23"/>
  <c r="BQ1109" i="23"/>
  <c r="BS1109" i="23" s="1"/>
  <c r="AF1109" i="23"/>
  <c r="AY1109" i="23"/>
  <c r="BA1109" i="23" s="1"/>
  <c r="M1109" i="23"/>
  <c r="CD1109" i="23" s="1"/>
  <c r="AX1109" i="23"/>
  <c r="AZ1109" i="23" s="1"/>
  <c r="L1109" i="23"/>
  <c r="AX1077" i="23"/>
  <c r="AZ1077" i="23" s="1"/>
  <c r="L1077" i="23"/>
  <c r="BQ1077" i="23"/>
  <c r="BS1077" i="23" s="1"/>
  <c r="AF1077" i="23"/>
  <c r="BR1077" i="23"/>
  <c r="BT1077" i="23" s="1"/>
  <c r="AE1077" i="23"/>
  <c r="AY1077" i="23"/>
  <c r="BA1077" i="23" s="1"/>
  <c r="M1077" i="23"/>
  <c r="CD1077" i="23" s="1"/>
  <c r="AX1061" i="23"/>
  <c r="AZ1061" i="23" s="1"/>
  <c r="L1061" i="23"/>
  <c r="BR1061" i="23"/>
  <c r="BT1061" i="23" s="1"/>
  <c r="AF1061" i="23"/>
  <c r="BQ1061" i="23"/>
  <c r="BS1061" i="23" s="1"/>
  <c r="AE1061" i="23"/>
  <c r="AY1061" i="23"/>
  <c r="BA1061" i="23" s="1"/>
  <c r="M1061" i="23"/>
  <c r="CD1061" i="23" s="1"/>
  <c r="AX1045" i="23"/>
  <c r="AZ1045" i="23" s="1"/>
  <c r="L1045" i="23"/>
  <c r="BR1045" i="23"/>
  <c r="BT1045" i="23" s="1"/>
  <c r="AF1045" i="23"/>
  <c r="BQ1045" i="23"/>
  <c r="BS1045" i="23" s="1"/>
  <c r="AE1045" i="23"/>
  <c r="AY1045" i="23"/>
  <c r="BA1045" i="23" s="1"/>
  <c r="M1045" i="23"/>
  <c r="CD1045" i="23" s="1"/>
  <c r="AX989" i="23"/>
  <c r="AZ989" i="23" s="1"/>
  <c r="L989" i="23"/>
  <c r="CC989" i="23" s="1"/>
  <c r="BR989" i="23"/>
  <c r="BT989" i="23" s="1"/>
  <c r="AE989" i="23"/>
  <c r="AY989" i="23"/>
  <c r="BA989" i="23" s="1"/>
  <c r="M989" i="23"/>
  <c r="CD989" i="23" s="1"/>
  <c r="AY977" i="23"/>
  <c r="BA977" i="23" s="1"/>
  <c r="L977" i="23"/>
  <c r="CC977" i="23" s="1"/>
  <c r="BR977" i="23"/>
  <c r="BT977" i="23" s="1"/>
  <c r="AE977" i="23"/>
  <c r="AX977" i="23"/>
  <c r="AZ977" i="23" s="1"/>
  <c r="M977" i="23"/>
  <c r="CD977" i="23" s="1"/>
  <c r="AX957" i="23"/>
  <c r="AZ957" i="23" s="1"/>
  <c r="M957" i="23"/>
  <c r="CD957" i="23" s="1"/>
  <c r="BQ957" i="23"/>
  <c r="BS957" i="23" s="1"/>
  <c r="AF957" i="23"/>
  <c r="AY957" i="23"/>
  <c r="BA957" i="23" s="1"/>
  <c r="L957" i="23"/>
  <c r="CC957" i="23" s="1"/>
  <c r="AY937" i="23"/>
  <c r="BA937" i="23" s="1"/>
  <c r="L937" i="23"/>
  <c r="CC937" i="23" s="1"/>
  <c r="BQ937" i="23"/>
  <c r="BS937" i="23" s="1"/>
  <c r="AE937" i="23"/>
  <c r="AX937" i="23"/>
  <c r="AZ937" i="23" s="1"/>
  <c r="M937" i="23"/>
  <c r="CD937" i="23" s="1"/>
  <c r="AX929" i="23"/>
  <c r="AZ929" i="23" s="1"/>
  <c r="L929" i="23"/>
  <c r="CC929" i="23" s="1"/>
  <c r="BR929" i="23"/>
  <c r="BT929" i="23" s="1"/>
  <c r="AE929" i="23"/>
  <c r="AY929" i="23"/>
  <c r="BA929" i="23" s="1"/>
  <c r="M929" i="23"/>
  <c r="CD929" i="23" s="1"/>
  <c r="AY913" i="23"/>
  <c r="BA913" i="23" s="1"/>
  <c r="L913" i="23"/>
  <c r="CC913" i="23" s="1"/>
  <c r="BQ913" i="23"/>
  <c r="BS913" i="23" s="1"/>
  <c r="AF913" i="23"/>
  <c r="AX913" i="23"/>
  <c r="AZ913" i="23" s="1"/>
  <c r="M913" i="23"/>
  <c r="CD913" i="23" s="1"/>
  <c r="BQ1165" i="23"/>
  <c r="BS1165" i="23" s="1"/>
  <c r="AF1165" i="23"/>
  <c r="AX1165" i="23"/>
  <c r="AZ1165" i="23" s="1"/>
  <c r="M1165" i="23"/>
  <c r="CD1165" i="23" s="1"/>
  <c r="AY1165" i="23"/>
  <c r="BA1165" i="23" s="1"/>
  <c r="L1165" i="23"/>
  <c r="BR1165" i="23"/>
  <c r="BT1165" i="23" s="1"/>
  <c r="AE1165" i="23"/>
  <c r="BQ1133" i="23"/>
  <c r="BS1133" i="23" s="1"/>
  <c r="AF1133" i="23"/>
  <c r="AY1133" i="23"/>
  <c r="BA1133" i="23" s="1"/>
  <c r="L1133" i="23"/>
  <c r="CC1133" i="23" s="1"/>
  <c r="AX1133" i="23"/>
  <c r="AZ1133" i="23" s="1"/>
  <c r="M1133" i="23"/>
  <c r="BR1133" i="23"/>
  <c r="BT1133" i="23" s="1"/>
  <c r="AE1133" i="23"/>
  <c r="BQ1101" i="23"/>
  <c r="BS1101" i="23" s="1"/>
  <c r="AF1101" i="23"/>
  <c r="AY1101" i="23"/>
  <c r="BA1101" i="23" s="1"/>
  <c r="L1101" i="23"/>
  <c r="CC1101" i="23" s="1"/>
  <c r="AX1101" i="23"/>
  <c r="AZ1101" i="23" s="1"/>
  <c r="M1101" i="23"/>
  <c r="BR1101" i="23"/>
  <c r="BT1101" i="23" s="1"/>
  <c r="AE1101" i="23"/>
  <c r="BR1069" i="23"/>
  <c r="BT1069" i="23" s="1"/>
  <c r="AE1069" i="23"/>
  <c r="BQ1069" i="23"/>
  <c r="BS1069" i="23" s="1"/>
  <c r="AF1069" i="23"/>
  <c r="AY1069" i="23"/>
  <c r="BA1069" i="23" s="1"/>
  <c r="L1069" i="23"/>
  <c r="CC1069" i="23" s="1"/>
  <c r="AX1069" i="23"/>
  <c r="AZ1069" i="23" s="1"/>
  <c r="M1069" i="23"/>
  <c r="BQ1205" i="23"/>
  <c r="BS1205" i="23" s="1"/>
  <c r="AF1205" i="23"/>
  <c r="AY1205" i="23"/>
  <c r="BA1205" i="23" s="1"/>
  <c r="L1205" i="23"/>
  <c r="CC1205" i="23" s="1"/>
  <c r="AX1205" i="23"/>
  <c r="AZ1205" i="23" s="1"/>
  <c r="M1205" i="23"/>
  <c r="BR1205" i="23"/>
  <c r="BT1205" i="23" s="1"/>
  <c r="AE1205" i="23"/>
  <c r="BR1197" i="23"/>
  <c r="BT1197" i="23" s="1"/>
  <c r="AF1197" i="23"/>
  <c r="AY1197" i="23"/>
  <c r="BA1197" i="23" s="1"/>
  <c r="L1197" i="23"/>
  <c r="CC1197" i="23" s="1"/>
  <c r="AX1197" i="23"/>
  <c r="AZ1197" i="23" s="1"/>
  <c r="M1197" i="23"/>
  <c r="BQ1197" i="23"/>
  <c r="BS1197" i="23" s="1"/>
  <c r="AE1197" i="23"/>
  <c r="BR1189" i="23"/>
  <c r="BT1189" i="23" s="1"/>
  <c r="AF1189" i="23"/>
  <c r="AY1189" i="23"/>
  <c r="BA1189" i="23" s="1"/>
  <c r="L1189" i="23"/>
  <c r="CC1189" i="23" s="1"/>
  <c r="AX1189" i="23"/>
  <c r="AZ1189" i="23" s="1"/>
  <c r="M1189" i="23"/>
  <c r="BQ1189" i="23"/>
  <c r="BS1189" i="23" s="1"/>
  <c r="AE1189" i="23"/>
  <c r="BQ1181" i="23"/>
  <c r="BS1181" i="23" s="1"/>
  <c r="AE1181" i="23"/>
  <c r="AY1181" i="23"/>
  <c r="BA1181" i="23" s="1"/>
  <c r="M1181" i="23"/>
  <c r="CD1181" i="23" s="1"/>
  <c r="AX1181" i="23"/>
  <c r="AZ1181" i="23" s="1"/>
  <c r="L1181" i="23"/>
  <c r="BR1181" i="23"/>
  <c r="BT1181" i="23" s="1"/>
  <c r="AF1181" i="23"/>
  <c r="BQ1149" i="23"/>
  <c r="BS1149" i="23" s="1"/>
  <c r="AF1149" i="23"/>
  <c r="AY1149" i="23"/>
  <c r="BA1149" i="23" s="1"/>
  <c r="L1149" i="23"/>
  <c r="CC1149" i="23" s="1"/>
  <c r="AX1149" i="23"/>
  <c r="AZ1149" i="23" s="1"/>
  <c r="M1149" i="23"/>
  <c r="BR1149" i="23"/>
  <c r="BT1149" i="23" s="1"/>
  <c r="AE1149" i="23"/>
  <c r="BR1117" i="23"/>
  <c r="BT1117" i="23" s="1"/>
  <c r="AF1117" i="23"/>
  <c r="AY1117" i="23"/>
  <c r="BA1117" i="23" s="1"/>
  <c r="M1117" i="23"/>
  <c r="CD1117" i="23" s="1"/>
  <c r="AX1117" i="23"/>
  <c r="AZ1117" i="23" s="1"/>
  <c r="L1117" i="23"/>
  <c r="BQ1117" i="23"/>
  <c r="BS1117" i="23" s="1"/>
  <c r="AE1117" i="23"/>
  <c r="BR1085" i="23"/>
  <c r="BT1085" i="23" s="1"/>
  <c r="AE1085" i="23"/>
  <c r="BQ1085" i="23"/>
  <c r="BS1085" i="23" s="1"/>
  <c r="AF1085" i="23"/>
  <c r="AY1085" i="23"/>
  <c r="BA1085" i="23" s="1"/>
  <c r="L1085" i="23"/>
  <c r="CC1085" i="23" s="1"/>
  <c r="AX1085" i="23"/>
  <c r="AZ1085" i="23" s="1"/>
  <c r="M1085" i="23"/>
  <c r="CU12" i="23"/>
  <c r="CU13" i="23"/>
  <c r="CU15" i="23"/>
  <c r="CU11" i="23"/>
  <c r="CU14" i="23"/>
  <c r="CU16" i="23"/>
  <c r="E1208" i="23"/>
  <c r="E1204" i="23"/>
  <c r="E1200" i="23"/>
  <c r="E1196" i="23"/>
  <c r="E1192" i="23"/>
  <c r="E1188" i="23"/>
  <c r="E1184" i="23"/>
  <c r="E1180" i="23"/>
  <c r="E1176" i="23"/>
  <c r="E1172" i="23"/>
  <c r="E1168" i="23"/>
  <c r="E1164" i="23"/>
  <c r="E1160" i="23"/>
  <c r="E1156" i="23"/>
  <c r="E1152" i="23"/>
  <c r="E1148" i="23"/>
  <c r="E1144" i="23"/>
  <c r="E1140" i="23"/>
  <c r="E1136" i="23"/>
  <c r="E1132" i="23"/>
  <c r="E1128" i="23"/>
  <c r="E1124" i="23"/>
  <c r="E1120" i="23"/>
  <c r="E1116" i="23"/>
  <c r="E1112" i="23"/>
  <c r="E1108" i="23"/>
  <c r="E1104" i="23"/>
  <c r="E1100" i="23"/>
  <c r="E1096" i="23"/>
  <c r="E1092" i="23"/>
  <c r="E1088" i="23"/>
  <c r="E1084" i="23"/>
  <c r="E1080" i="23"/>
  <c r="E1076" i="23"/>
  <c r="E1072" i="23"/>
  <c r="E1068" i="23"/>
  <c r="E1064" i="23"/>
  <c r="E1060" i="23"/>
  <c r="E1056" i="23"/>
  <c r="E1052" i="23"/>
  <c r="E1048" i="23"/>
  <c r="E1044" i="23"/>
  <c r="E1040" i="23"/>
  <c r="E1036" i="23"/>
  <c r="E1032" i="23"/>
  <c r="E1028" i="23"/>
  <c r="E1024" i="23"/>
  <c r="E1020" i="23"/>
  <c r="E1016" i="23"/>
  <c r="E1012" i="23"/>
  <c r="CT15" i="23"/>
  <c r="CT11" i="23"/>
  <c r="CT16" i="23"/>
  <c r="CT14" i="23"/>
  <c r="CT12" i="23"/>
  <c r="CT13" i="23"/>
  <c r="E1207" i="23"/>
  <c r="E1203" i="23"/>
  <c r="E1199" i="23"/>
  <c r="E1195" i="23"/>
  <c r="E1191" i="23"/>
  <c r="E1187" i="23"/>
  <c r="E1183" i="23"/>
  <c r="E1179" i="23"/>
  <c r="E1175" i="23"/>
  <c r="E1171" i="23"/>
  <c r="E1167" i="23"/>
  <c r="E1163" i="23"/>
  <c r="E1159" i="23"/>
  <c r="E1155" i="23"/>
  <c r="E1151" i="23"/>
  <c r="E1147" i="23"/>
  <c r="E1143" i="23"/>
  <c r="E1139" i="23"/>
  <c r="E1135" i="23"/>
  <c r="E1131" i="23"/>
  <c r="E1127" i="23"/>
  <c r="E1123" i="23"/>
  <c r="E1119" i="23"/>
  <c r="E1115" i="23"/>
  <c r="E1111" i="23"/>
  <c r="E1107" i="23"/>
  <c r="E1103" i="23"/>
  <c r="E1099" i="23"/>
  <c r="E1095" i="23"/>
  <c r="E1091" i="23"/>
  <c r="E1087" i="23"/>
  <c r="E1083" i="23"/>
  <c r="E1079" i="23"/>
  <c r="E1075" i="23"/>
  <c r="E1071" i="23"/>
  <c r="E1067" i="23"/>
  <c r="E1063" i="23"/>
  <c r="E1059" i="23"/>
  <c r="E1055" i="23"/>
  <c r="E1051" i="23"/>
  <c r="E1047" i="23"/>
  <c r="E1043" i="23"/>
  <c r="E1039" i="23"/>
  <c r="E1035" i="23"/>
  <c r="E1027" i="23"/>
  <c r="E1023" i="23"/>
  <c r="E1019" i="23"/>
  <c r="E1015" i="23"/>
  <c r="E1011" i="23"/>
  <c r="E395" i="23"/>
  <c r="E387" i="23"/>
  <c r="E379" i="23"/>
  <c r="E371" i="23"/>
  <c r="E363" i="23"/>
  <c r="E355" i="23"/>
  <c r="E347" i="23"/>
  <c r="E339" i="23"/>
  <c r="E331" i="23"/>
  <c r="E323" i="23"/>
  <c r="E315" i="23"/>
  <c r="E307" i="23"/>
  <c r="E299" i="23"/>
  <c r="E291" i="23"/>
  <c r="E283" i="23"/>
  <c r="E275" i="23"/>
  <c r="E267" i="23"/>
  <c r="E259" i="23"/>
  <c r="E243" i="23"/>
  <c r="E235" i="23"/>
  <c r="E227" i="23"/>
  <c r="E219" i="23"/>
  <c r="E211" i="23"/>
  <c r="E203" i="23"/>
  <c r="E195" i="23"/>
  <c r="E187" i="23"/>
  <c r="E179" i="23"/>
  <c r="E171" i="23"/>
  <c r="E163" i="23"/>
  <c r="E155" i="23"/>
  <c r="E139" i="23"/>
  <c r="E131" i="23"/>
  <c r="E123" i="23"/>
  <c r="E115" i="23"/>
  <c r="E107" i="23"/>
  <c r="E99" i="23"/>
  <c r="E91" i="23"/>
  <c r="E83" i="23"/>
  <c r="E75" i="23"/>
  <c r="E67" i="23"/>
  <c r="E59" i="23"/>
  <c r="E51" i="23"/>
  <c r="E47" i="23"/>
  <c r="E43" i="23"/>
  <c r="E39" i="23"/>
  <c r="E35" i="23"/>
  <c r="E31" i="23"/>
  <c r="E27" i="23"/>
  <c r="E23" i="23"/>
  <c r="E19" i="23"/>
  <c r="E15" i="23"/>
  <c r="CS13" i="23"/>
  <c r="CS14" i="23"/>
  <c r="CS16" i="23"/>
  <c r="CS12" i="23"/>
  <c r="CS15" i="23"/>
  <c r="CS11" i="23"/>
  <c r="CR12" i="23"/>
  <c r="CR14" i="23"/>
  <c r="CR13" i="23"/>
  <c r="CR16" i="23"/>
  <c r="BH16" i="16"/>
  <c r="T36" i="81"/>
  <c r="E60" i="16"/>
  <c r="DT91" i="16"/>
  <c r="T38" i="81"/>
  <c r="T35" i="81"/>
  <c r="EU271" i="16"/>
  <c r="EA195" i="16"/>
  <c r="AF195" i="16"/>
  <c r="Z179" i="16"/>
  <c r="CX333" i="16"/>
  <c r="T37" i="81"/>
  <c r="BE335" i="16"/>
  <c r="X10" i="16"/>
  <c r="AG245" i="16"/>
  <c r="AX244" i="16"/>
  <c r="AZ244" i="16" s="1"/>
  <c r="FL242" i="16"/>
  <c r="FH151" i="16"/>
  <c r="AX102" i="16"/>
  <c r="AZ102" i="16" s="1"/>
  <c r="BN243" i="16"/>
  <c r="CO332" i="16"/>
  <c r="X333" i="16"/>
  <c r="AA333" i="16"/>
  <c r="S271" i="16"/>
  <c r="AJ242" i="16"/>
  <c r="AG242" i="16"/>
  <c r="AX237" i="16"/>
  <c r="AZ237" i="16" s="1"/>
  <c r="T34" i="81"/>
  <c r="FL334" i="16"/>
  <c r="FI334" i="16"/>
  <c r="FI337" i="16" s="1"/>
  <c r="AG334" i="16"/>
  <c r="AJ334" i="16"/>
  <c r="AP335" i="16"/>
  <c r="AS335" i="16"/>
  <c r="BZ333" i="16"/>
  <c r="BW333" i="16"/>
  <c r="FR332" i="16"/>
  <c r="FU332" i="16"/>
  <c r="EK332" i="16"/>
  <c r="EN332" i="16"/>
  <c r="BE332" i="16"/>
  <c r="BH332" i="16"/>
  <c r="AP332" i="16"/>
  <c r="AS332" i="16"/>
  <c r="DC291" i="16"/>
  <c r="DE291" i="16" s="1"/>
  <c r="BD291" i="16"/>
  <c r="BF291" i="16" s="1"/>
  <c r="BD289" i="16"/>
  <c r="BF289" i="16" s="1"/>
  <c r="BV288" i="16"/>
  <c r="BX288" i="16" s="1"/>
  <c r="AO288" i="16"/>
  <c r="AQ288" i="16" s="1"/>
  <c r="BD287" i="16"/>
  <c r="BF287" i="16" s="1"/>
  <c r="BD285" i="16"/>
  <c r="BF285" i="16" s="1"/>
  <c r="BV283" i="16"/>
  <c r="BX283" i="16" s="1"/>
  <c r="AO283" i="16"/>
  <c r="AQ283" i="16" s="1"/>
  <c r="BD282" i="16"/>
  <c r="BF282" i="16" s="1"/>
  <c r="BD280" i="16"/>
  <c r="BF280" i="16" s="1"/>
  <c r="C24" i="81"/>
  <c r="T24" i="81" s="1"/>
  <c r="C20" i="81"/>
  <c r="T20" i="81" s="1"/>
  <c r="T270" i="16"/>
  <c r="S15" i="81"/>
  <c r="EV269" i="16"/>
  <c r="R19" i="81"/>
  <c r="CH269" i="16"/>
  <c r="R17" i="81"/>
  <c r="DO266" i="16"/>
  <c r="O18" i="81"/>
  <c r="BA266" i="16"/>
  <c r="O16" i="81"/>
  <c r="T266" i="16"/>
  <c r="O15" i="81"/>
  <c r="EV265" i="16"/>
  <c r="N19" i="81"/>
  <c r="CH265" i="16"/>
  <c r="DN271" i="16"/>
  <c r="CG271" i="16"/>
  <c r="AZ271" i="16"/>
  <c r="BQ248" i="16"/>
  <c r="BQ262" i="16" s="1"/>
  <c r="FI245" i="16"/>
  <c r="FL245" i="16"/>
  <c r="EB245" i="16"/>
  <c r="EA245" i="16"/>
  <c r="EF245" i="16" s="1"/>
  <c r="EG245" i="16" s="1"/>
  <c r="EB244" i="16"/>
  <c r="EE244" i="16"/>
  <c r="CU244" i="16"/>
  <c r="CX244" i="16"/>
  <c r="CT244" i="16"/>
  <c r="CY244" i="16" s="1"/>
  <c r="CZ244" i="16" s="1"/>
  <c r="FI243" i="16"/>
  <c r="FL243" i="16"/>
  <c r="DM243" i="16"/>
  <c r="DM247" i="16" s="1"/>
  <c r="DL243" i="16"/>
  <c r="DN243" i="16" s="1"/>
  <c r="AJ243" i="16"/>
  <c r="AG243" i="16"/>
  <c r="EB242" i="16"/>
  <c r="EA242" i="16"/>
  <c r="EF242" i="16" s="1"/>
  <c r="EG242" i="16" s="1"/>
  <c r="CF242" i="16"/>
  <c r="CF247" i="16" s="1"/>
  <c r="CE242" i="16"/>
  <c r="CG242" i="16" s="1"/>
  <c r="CT237" i="16"/>
  <c r="CT236" i="16"/>
  <c r="BM236" i="16"/>
  <c r="AF199" i="16"/>
  <c r="FB88" i="16"/>
  <c r="R33" i="81"/>
  <c r="S18" i="81"/>
  <c r="S16" i="81"/>
  <c r="Q19" i="81"/>
  <c r="R18" i="81"/>
  <c r="Q17" i="81"/>
  <c r="R16" i="81"/>
  <c r="R15" i="81"/>
  <c r="AO110" i="16"/>
  <c r="AQ110" i="16" s="1"/>
  <c r="DR34" i="16"/>
  <c r="DT34" i="16" s="1"/>
  <c r="BD20" i="16"/>
  <c r="BF20" i="16" s="1"/>
  <c r="DC19" i="16"/>
  <c r="DE19" i="16" s="1"/>
  <c r="W19" i="16"/>
  <c r="FQ17" i="16"/>
  <c r="FS17" i="16" s="1"/>
  <c r="AO17" i="16"/>
  <c r="AQ17" i="16" s="1"/>
  <c r="W15" i="16"/>
  <c r="N18" i="81"/>
  <c r="N16" i="81"/>
  <c r="ES236" i="16"/>
  <c r="EU236" i="16" s="1"/>
  <c r="Q236" i="16"/>
  <c r="CT197" i="16"/>
  <c r="CE197" i="16"/>
  <c r="ES196" i="16"/>
  <c r="CT196" i="16"/>
  <c r="FH195" i="16"/>
  <c r="Q38" i="81"/>
  <c r="Q37" i="81"/>
  <c r="Q36" i="81"/>
  <c r="Q35" i="81"/>
  <c r="Q34" i="81"/>
  <c r="EA235" i="16"/>
  <c r="EE338" i="16"/>
  <c r="EE352" i="16" s="1"/>
  <c r="P38" i="81"/>
  <c r="P37" i="81"/>
  <c r="P36" i="81"/>
  <c r="P35" i="81"/>
  <c r="P34" i="81"/>
  <c r="S56" i="81"/>
  <c r="S54" i="81"/>
  <c r="T43" i="81"/>
  <c r="Q14" i="81"/>
  <c r="BM20" i="16"/>
  <c r="BO20" i="16" s="1"/>
  <c r="CT17" i="16"/>
  <c r="CV17" i="16" s="1"/>
  <c r="Q17" i="16"/>
  <c r="S17" i="16" s="1"/>
  <c r="AF16" i="16"/>
  <c r="Q16" i="16"/>
  <c r="S16" i="16" s="1"/>
  <c r="FH15" i="16"/>
  <c r="FJ15" i="16" s="1"/>
  <c r="AF15" i="16"/>
  <c r="AX13" i="16"/>
  <c r="AZ13" i="16" s="1"/>
  <c r="AH91" i="16"/>
  <c r="AP63" i="16"/>
  <c r="S57" i="81"/>
  <c r="S55" i="81"/>
  <c r="Q53" i="81"/>
  <c r="P42" i="81"/>
  <c r="FQ196" i="16"/>
  <c r="FS196" i="16" s="1"/>
  <c r="DN361" i="16"/>
  <c r="CG361" i="16"/>
  <c r="AF106" i="16"/>
  <c r="AH106" i="16" s="1"/>
  <c r="EA105" i="16"/>
  <c r="DL103" i="16"/>
  <c r="DN103" i="16" s="1"/>
  <c r="BM103" i="16"/>
  <c r="AF103" i="16"/>
  <c r="AH103" i="16" s="1"/>
  <c r="EA102" i="16"/>
  <c r="BM101" i="16"/>
  <c r="EY65" i="16"/>
  <c r="EJ65" i="16"/>
  <c r="EO65" i="16" s="1"/>
  <c r="CE57" i="16"/>
  <c r="AX57" i="16"/>
  <c r="FQ56" i="16"/>
  <c r="FS56" i="16" s="1"/>
  <c r="DR56" i="16"/>
  <c r="DT56" i="16" s="1"/>
  <c r="CK56" i="16"/>
  <c r="CM56" i="16" s="1"/>
  <c r="EA238" i="16"/>
  <c r="Q20" i="81"/>
  <c r="F16" i="16"/>
  <c r="N58" i="81"/>
  <c r="FL332" i="16"/>
  <c r="BQ332" i="16"/>
  <c r="AG335" i="16"/>
  <c r="S38" i="81"/>
  <c r="O38" i="81"/>
  <c r="S37" i="81"/>
  <c r="O37" i="81"/>
  <c r="S36" i="81"/>
  <c r="O36" i="81"/>
  <c r="S35" i="81"/>
  <c r="O35" i="81"/>
  <c r="O34" i="81"/>
  <c r="EJ282" i="16"/>
  <c r="EL282" i="16" s="1"/>
  <c r="DR281" i="16"/>
  <c r="DT281" i="16" s="1"/>
  <c r="AO281" i="16"/>
  <c r="AQ281" i="16" s="1"/>
  <c r="EJ280" i="16"/>
  <c r="EL280" i="16" s="1"/>
  <c r="DC280" i="16"/>
  <c r="DE280" i="16" s="1"/>
  <c r="CE245" i="16"/>
  <c r="CG245" i="16" s="1"/>
  <c r="FH243" i="16"/>
  <c r="AF243" i="16"/>
  <c r="CE238" i="16"/>
  <c r="EA237" i="16"/>
  <c r="CE235" i="16"/>
  <c r="Q235" i="16"/>
  <c r="M11" i="81"/>
  <c r="AJ332" i="16"/>
  <c r="R38" i="81"/>
  <c r="R36" i="81"/>
  <c r="R35" i="81"/>
  <c r="N35" i="81"/>
  <c r="R34" i="81"/>
  <c r="N34" i="81"/>
  <c r="S23" i="81"/>
  <c r="N82" i="81"/>
  <c r="DR290" i="16"/>
  <c r="DT290" i="16" s="1"/>
  <c r="AO290" i="16"/>
  <c r="AQ290" i="16" s="1"/>
  <c r="EJ289" i="16"/>
  <c r="EL289" i="16" s="1"/>
  <c r="DC289" i="16"/>
  <c r="DE289" i="16" s="1"/>
  <c r="DR288" i="16"/>
  <c r="DT288" i="16" s="1"/>
  <c r="EJ287" i="16"/>
  <c r="EL287" i="16" s="1"/>
  <c r="DR286" i="16"/>
  <c r="DT286" i="16" s="1"/>
  <c r="AO286" i="16"/>
  <c r="AQ286" i="16" s="1"/>
  <c r="EJ285" i="16"/>
  <c r="EL285" i="16" s="1"/>
  <c r="DC285" i="16"/>
  <c r="DE285" i="16" s="1"/>
  <c r="DR283" i="16"/>
  <c r="DT283" i="16" s="1"/>
  <c r="EY19" i="16"/>
  <c r="FA19" i="16" s="1"/>
  <c r="F34" i="16"/>
  <c r="F21" i="16"/>
  <c r="F15" i="16"/>
  <c r="F12" i="16"/>
  <c r="F11" i="16"/>
  <c r="DN91" i="16"/>
  <c r="AA22" i="16"/>
  <c r="DR20" i="16"/>
  <c r="DT20" i="16" s="1"/>
  <c r="I84" i="16"/>
  <c r="CK20" i="16"/>
  <c r="CM20" i="16" s="1"/>
  <c r="BE154" i="16"/>
  <c r="BH154" i="16"/>
  <c r="EY115" i="16"/>
  <c r="FA115" i="16" s="1"/>
  <c r="BV115" i="16"/>
  <c r="BX115" i="16" s="1"/>
  <c r="AA115" i="16"/>
  <c r="CK112" i="16"/>
  <c r="CM112" i="16" s="1"/>
  <c r="AA111" i="16"/>
  <c r="W111" i="16"/>
  <c r="Y111" i="16" s="1"/>
  <c r="FQ110" i="16"/>
  <c r="FS110" i="16" s="1"/>
  <c r="EY109" i="16"/>
  <c r="FA109" i="16" s="1"/>
  <c r="BV109" i="16"/>
  <c r="BX109" i="16" s="1"/>
  <c r="AA105" i="16"/>
  <c r="EY103" i="16"/>
  <c r="FA103" i="16" s="1"/>
  <c r="EY102" i="16"/>
  <c r="FA102" i="16" s="1"/>
  <c r="AA102" i="16"/>
  <c r="CK101" i="16"/>
  <c r="CM101" i="16" s="1"/>
  <c r="CH90" i="16"/>
  <c r="S7" i="81"/>
  <c r="DO89" i="16"/>
  <c r="R8" i="81"/>
  <c r="T89" i="16"/>
  <c r="R5" i="81"/>
  <c r="DO88" i="16"/>
  <c r="Q8" i="81"/>
  <c r="BA88" i="16"/>
  <c r="Q6" i="81"/>
  <c r="EV87" i="16"/>
  <c r="I87" i="16"/>
  <c r="CH85" i="16"/>
  <c r="N7" i="81"/>
  <c r="T85" i="16"/>
  <c r="N5" i="81"/>
  <c r="EV83" i="16"/>
  <c r="AJ68" i="16"/>
  <c r="AJ82" i="16" s="1"/>
  <c r="FI65" i="16"/>
  <c r="FH65" i="16"/>
  <c r="FM65" i="16" s="1"/>
  <c r="FN65" i="16" s="1"/>
  <c r="EE65" i="16"/>
  <c r="EB65" i="16"/>
  <c r="AJ65" i="16"/>
  <c r="AG65" i="16"/>
  <c r="EB64" i="16"/>
  <c r="EA64" i="16"/>
  <c r="EC64" i="16" s="1"/>
  <c r="CX64" i="16"/>
  <c r="CU64" i="16"/>
  <c r="BV34" i="16"/>
  <c r="BX34" i="16" s="1"/>
  <c r="DR25" i="16"/>
  <c r="DT25" i="16" s="1"/>
  <c r="DC25" i="16"/>
  <c r="DE25" i="16" s="1"/>
  <c r="BV25" i="16"/>
  <c r="BX25" i="16" s="1"/>
  <c r="W25" i="16"/>
  <c r="AA25" i="16"/>
  <c r="FQ24" i="16"/>
  <c r="FS24" i="16" s="1"/>
  <c r="BV24" i="16"/>
  <c r="BX24" i="16" s="1"/>
  <c r="FQ23" i="16"/>
  <c r="FS23" i="16" s="1"/>
  <c r="CK23" i="16"/>
  <c r="CM23" i="16" s="1"/>
  <c r="DC21" i="16"/>
  <c r="DE21" i="16" s="1"/>
  <c r="DR18" i="16"/>
  <c r="DT18" i="16" s="1"/>
  <c r="EJ19" i="16"/>
  <c r="EL19" i="16" s="1"/>
  <c r="DC18" i="16"/>
  <c r="DE18" i="16" s="1"/>
  <c r="BD19" i="16"/>
  <c r="BF19" i="16" s="1"/>
  <c r="EJ22" i="16"/>
  <c r="EL22" i="16" s="1"/>
  <c r="CK103" i="16"/>
  <c r="CM103" i="16" s="1"/>
  <c r="DV158" i="16"/>
  <c r="DV172" i="16" s="1"/>
  <c r="EK154" i="16"/>
  <c r="EN154" i="16"/>
  <c r="FQ115" i="16"/>
  <c r="FS115" i="16" s="1"/>
  <c r="FQ114" i="16"/>
  <c r="FS114" i="16" s="1"/>
  <c r="W113" i="16"/>
  <c r="Y113" i="16" s="1"/>
  <c r="AA113" i="16"/>
  <c r="DR111" i="16"/>
  <c r="DT111" i="16" s="1"/>
  <c r="DR109" i="16"/>
  <c r="DT109" i="16" s="1"/>
  <c r="W109" i="16"/>
  <c r="Y109" i="16" s="1"/>
  <c r="EY106" i="16"/>
  <c r="FA106" i="16" s="1"/>
  <c r="BV105" i="16"/>
  <c r="BX105" i="16" s="1"/>
  <c r="DR102" i="16"/>
  <c r="DT102" i="16" s="1"/>
  <c r="AO101" i="16"/>
  <c r="AQ101" i="16" s="1"/>
  <c r="EY100" i="16"/>
  <c r="FA100" i="16" s="1"/>
  <c r="BV100" i="16"/>
  <c r="BX100" i="16" s="1"/>
  <c r="AA100" i="16"/>
  <c r="S8" i="81"/>
  <c r="DO90" i="16"/>
  <c r="CH89" i="16"/>
  <c r="R7" i="81"/>
  <c r="EV88" i="16"/>
  <c r="Q9" i="81"/>
  <c r="T88" i="16"/>
  <c r="Q5" i="81"/>
  <c r="BA87" i="16"/>
  <c r="CH86" i="16"/>
  <c r="O7" i="81"/>
  <c r="DO85" i="16"/>
  <c r="N8" i="81"/>
  <c r="I83" i="16"/>
  <c r="E249" i="16"/>
  <c r="CX68" i="16"/>
  <c r="CX82" i="16" s="1"/>
  <c r="BQ68" i="16"/>
  <c r="BQ82" i="16" s="1"/>
  <c r="CE65" i="16"/>
  <c r="CG65" i="16" s="1"/>
  <c r="CF65" i="16"/>
  <c r="BN64" i="16"/>
  <c r="BQ64" i="16"/>
  <c r="CT55" i="16"/>
  <c r="EY25" i="16"/>
  <c r="FA25" i="16" s="1"/>
  <c r="DR24" i="16"/>
  <c r="DT24" i="16" s="1"/>
  <c r="CK24" i="16"/>
  <c r="CM24" i="16" s="1"/>
  <c r="AO24" i="16"/>
  <c r="AQ24" i="16" s="1"/>
  <c r="AO23" i="16"/>
  <c r="AQ23" i="16" s="1"/>
  <c r="BD22" i="16"/>
  <c r="BF22" i="16" s="1"/>
  <c r="AA21" i="16"/>
  <c r="AO20" i="16"/>
  <c r="AQ20" i="16" s="1"/>
  <c r="EY21" i="16"/>
  <c r="FA21" i="16" s="1"/>
  <c r="EE64" i="16"/>
  <c r="AA109" i="16"/>
  <c r="AO105" i="16"/>
  <c r="AQ105" i="16" s="1"/>
  <c r="DF268" i="16"/>
  <c r="R89" i="81"/>
  <c r="BY266" i="16"/>
  <c r="P88" i="81"/>
  <c r="ED180" i="16"/>
  <c r="T61" i="81"/>
  <c r="AO114" i="16"/>
  <c r="AQ114" i="16" s="1"/>
  <c r="DR113" i="16"/>
  <c r="DT113" i="16" s="1"/>
  <c r="W107" i="16"/>
  <c r="Y107" i="16" s="1"/>
  <c r="AA19" i="16"/>
  <c r="EY18" i="16"/>
  <c r="FA18" i="16" s="1"/>
  <c r="W21" i="16"/>
  <c r="I88" i="16"/>
  <c r="BV102" i="16"/>
  <c r="BX102" i="16" s="1"/>
  <c r="FL65" i="16"/>
  <c r="FU152" i="16"/>
  <c r="DC65" i="16"/>
  <c r="DH65" i="16" s="1"/>
  <c r="BD65" i="16"/>
  <c r="BI65" i="16" s="1"/>
  <c r="BJ65" i="16" s="1"/>
  <c r="DR64" i="16"/>
  <c r="DC64" i="16"/>
  <c r="DE64" i="16" s="1"/>
  <c r="FQ63" i="16"/>
  <c r="FV63" i="16" s="1"/>
  <c r="FW63" i="16" s="1"/>
  <c r="DR63" i="16"/>
  <c r="CK63" i="16"/>
  <c r="CP63" i="16" s="1"/>
  <c r="CQ63" i="16" s="1"/>
  <c r="BD63" i="16"/>
  <c r="BF63" i="16" s="1"/>
  <c r="FQ62" i="16"/>
  <c r="DR62" i="16"/>
  <c r="DW62" i="16" s="1"/>
  <c r="DX62" i="16" s="1"/>
  <c r="CK62" i="16"/>
  <c r="FH57" i="16"/>
  <c r="FQ55" i="16"/>
  <c r="FS55" i="16" s="1"/>
  <c r="EJ55" i="16"/>
  <c r="EL55" i="16" s="1"/>
  <c r="BV55" i="16"/>
  <c r="BX55" i="16" s="1"/>
  <c r="BD55" i="16"/>
  <c r="BF55" i="16" s="1"/>
  <c r="AO55" i="16"/>
  <c r="AQ55" i="16" s="1"/>
  <c r="EJ291" i="16"/>
  <c r="EL291" i="16" s="1"/>
  <c r="D20" i="81"/>
  <c r="U20" i="81" s="1"/>
  <c r="D44" i="81"/>
  <c r="V44" i="81" s="1"/>
  <c r="BD12" i="16"/>
  <c r="BF12" i="16" s="1"/>
  <c r="C22" i="81"/>
  <c r="T22" i="81" s="1"/>
  <c r="D22" i="81"/>
  <c r="U22" i="81" s="1"/>
  <c r="BG270" i="16"/>
  <c r="T40" i="81"/>
  <c r="Z270" i="16"/>
  <c r="T39" i="81"/>
  <c r="FB269" i="16"/>
  <c r="S43" i="81"/>
  <c r="DU269" i="16"/>
  <c r="S42" i="81"/>
  <c r="FB268" i="16"/>
  <c r="R43" i="81"/>
  <c r="DU268" i="16"/>
  <c r="R42" i="81"/>
  <c r="CN268" i="16"/>
  <c r="R41" i="81"/>
  <c r="FB267" i="16"/>
  <c r="Q43" i="81"/>
  <c r="DU267" i="16"/>
  <c r="Q42" i="81"/>
  <c r="BG267" i="16"/>
  <c r="Q40" i="81"/>
  <c r="Q39" i="81"/>
  <c r="Z267" i="16"/>
  <c r="CN266" i="16"/>
  <c r="BG266" i="16"/>
  <c r="P40" i="81"/>
  <c r="Z266" i="16"/>
  <c r="P39" i="81"/>
  <c r="FB265" i="16"/>
  <c r="O43" i="81"/>
  <c r="FB263" i="16"/>
  <c r="DU263" i="16"/>
  <c r="D18" i="81"/>
  <c r="U18" i="81" s="1"/>
  <c r="D40" i="81"/>
  <c r="V40" i="81" s="1"/>
  <c r="CH180" i="16"/>
  <c r="S12" i="81"/>
  <c r="I89" i="16"/>
  <c r="BA178" i="16"/>
  <c r="Q11" i="81"/>
  <c r="DO176" i="16"/>
  <c r="O13" i="81"/>
  <c r="I86" i="16"/>
  <c r="E69" i="16"/>
  <c r="R155" i="16"/>
  <c r="CU153" i="16"/>
  <c r="CX153" i="16"/>
  <c r="BN152" i="16"/>
  <c r="BQ152" i="16"/>
  <c r="BM152" i="16"/>
  <c r="AX151" i="16"/>
  <c r="CT148" i="16"/>
  <c r="ES146" i="16"/>
  <c r="DL146" i="16"/>
  <c r="DL145" i="16"/>
  <c r="BM145" i="16"/>
  <c r="E55" i="16"/>
  <c r="P43" i="81"/>
  <c r="Q23" i="81"/>
  <c r="Q21" i="81"/>
  <c r="S22" i="81"/>
  <c r="P21" i="81"/>
  <c r="DL331" i="16"/>
  <c r="BM331" i="16"/>
  <c r="ES328" i="16"/>
  <c r="CT328" i="16"/>
  <c r="BM328" i="16"/>
  <c r="EA326" i="16"/>
  <c r="CE326" i="16"/>
  <c r="CG326" i="16" s="1"/>
  <c r="AF326" i="16"/>
  <c r="DL325" i="16"/>
  <c r="BM325" i="16"/>
  <c r="AF325" i="16"/>
  <c r="EA244" i="16"/>
  <c r="EF244" i="16" s="1"/>
  <c r="EG244" i="16" s="1"/>
  <c r="FH295" i="16"/>
  <c r="DL295" i="16"/>
  <c r="AF295" i="16"/>
  <c r="CT294" i="16"/>
  <c r="AX294" i="16"/>
  <c r="FH293" i="16"/>
  <c r="DL293" i="16"/>
  <c r="CT292" i="16"/>
  <c r="AF291" i="16"/>
  <c r="AX286" i="16"/>
  <c r="EY197" i="16"/>
  <c r="FA197" i="16" s="1"/>
  <c r="EJ197" i="16"/>
  <c r="EL197" i="16" s="1"/>
  <c r="DC197" i="16"/>
  <c r="DE197" i="16" s="1"/>
  <c r="BD197" i="16"/>
  <c r="BF197" i="16" s="1"/>
  <c r="W197" i="16"/>
  <c r="Y197" i="16" s="1"/>
  <c r="DR196" i="16"/>
  <c r="DT196" i="16" s="1"/>
  <c r="CK196" i="16"/>
  <c r="CM196" i="16" s="1"/>
  <c r="BV196" i="16"/>
  <c r="BX196" i="16" s="1"/>
  <c r="AO196" i="16"/>
  <c r="AQ196" i="16" s="1"/>
  <c r="EY195" i="16"/>
  <c r="FA195" i="16" s="1"/>
  <c r="EJ195" i="16"/>
  <c r="EL195" i="16" s="1"/>
  <c r="DC195" i="16"/>
  <c r="DE195" i="16" s="1"/>
  <c r="BD195" i="16"/>
  <c r="BF195" i="16" s="1"/>
  <c r="DR115" i="16"/>
  <c r="DT115" i="16" s="1"/>
  <c r="W115" i="16"/>
  <c r="Y115" i="16" s="1"/>
  <c r="CK114" i="16"/>
  <c r="CM114" i="16" s="1"/>
  <c r="EY113" i="16"/>
  <c r="FA113" i="16" s="1"/>
  <c r="BV113" i="16"/>
  <c r="BX113" i="16" s="1"/>
  <c r="FQ112" i="16"/>
  <c r="FS112" i="16" s="1"/>
  <c r="AO112" i="16"/>
  <c r="AQ112" i="16" s="1"/>
  <c r="W112" i="16"/>
  <c r="Y112" i="16" s="1"/>
  <c r="EY111" i="16"/>
  <c r="FA111" i="16" s="1"/>
  <c r="BV111" i="16"/>
  <c r="BX111" i="16" s="1"/>
  <c r="CK110" i="16"/>
  <c r="CM110" i="16" s="1"/>
  <c r="FQ108" i="16"/>
  <c r="FS108" i="16" s="1"/>
  <c r="CK108" i="16"/>
  <c r="CM108" i="16" s="1"/>
  <c r="AO108" i="16"/>
  <c r="AQ108" i="16" s="1"/>
  <c r="EY107" i="16"/>
  <c r="FA107" i="16" s="1"/>
  <c r="DR107" i="16"/>
  <c r="DT107" i="16" s="1"/>
  <c r="BV107" i="16"/>
  <c r="BX107" i="16" s="1"/>
  <c r="CK106" i="16"/>
  <c r="CM106" i="16" s="1"/>
  <c r="AO106" i="16"/>
  <c r="AQ106" i="16" s="1"/>
  <c r="EY105" i="16"/>
  <c r="FA105" i="16" s="1"/>
  <c r="DR105" i="16"/>
  <c r="DT105" i="16" s="1"/>
  <c r="W105" i="16"/>
  <c r="Y105" i="16" s="1"/>
  <c r="AO103" i="16"/>
  <c r="AQ103" i="16" s="1"/>
  <c r="W102" i="16"/>
  <c r="Y102" i="16" s="1"/>
  <c r="FQ101" i="16"/>
  <c r="FS101" i="16" s="1"/>
  <c r="DR100" i="16"/>
  <c r="DT100" i="16" s="1"/>
  <c r="W100" i="16"/>
  <c r="Y100" i="16" s="1"/>
  <c r="EA65" i="16"/>
  <c r="BM65" i="16"/>
  <c r="AX65" i="16"/>
  <c r="AZ65" i="16" s="1"/>
  <c r="CT64" i="16"/>
  <c r="CE56" i="16"/>
  <c r="CG56" i="16" s="1"/>
  <c r="ES55" i="16"/>
  <c r="EA55" i="16"/>
  <c r="DU360" i="16"/>
  <c r="T47" i="81"/>
  <c r="CN358" i="16"/>
  <c r="R46" i="81"/>
  <c r="F248" i="16"/>
  <c r="F24" i="16"/>
  <c r="AF293" i="16"/>
  <c r="F13" i="16"/>
  <c r="EM270" i="16"/>
  <c r="T90" i="81"/>
  <c r="BY270" i="16"/>
  <c r="T88" i="81"/>
  <c r="FT269" i="16"/>
  <c r="S91" i="81"/>
  <c r="DF269" i="16"/>
  <c r="S89" i="81"/>
  <c r="FT268" i="16"/>
  <c r="R91" i="81"/>
  <c r="AR268" i="16"/>
  <c r="R87" i="81"/>
  <c r="EM267" i="16"/>
  <c r="Q90" i="81"/>
  <c r="BY267" i="16"/>
  <c r="Q88" i="81"/>
  <c r="AR267" i="16"/>
  <c r="Q87" i="81"/>
  <c r="EM266" i="16"/>
  <c r="P90" i="81"/>
  <c r="FT265" i="16"/>
  <c r="O91" i="81"/>
  <c r="DF265" i="16"/>
  <c r="O89" i="81"/>
  <c r="FK180" i="16"/>
  <c r="T62" i="81"/>
  <c r="CW180" i="16"/>
  <c r="T60" i="81"/>
  <c r="BP180" i="16"/>
  <c r="T59" i="81"/>
  <c r="AI180" i="16"/>
  <c r="T58" i="81"/>
  <c r="FK179" i="16"/>
  <c r="S62" i="81"/>
  <c r="ED179" i="16"/>
  <c r="S61" i="81"/>
  <c r="CW179" i="16"/>
  <c r="S60" i="81"/>
  <c r="BP179" i="16"/>
  <c r="S59" i="81"/>
  <c r="AI179" i="16"/>
  <c r="S58" i="81"/>
  <c r="FC158" i="16"/>
  <c r="FC172" i="16" s="1"/>
  <c r="DG158" i="16"/>
  <c r="DG172" i="16" s="1"/>
  <c r="BZ158" i="16"/>
  <c r="BZ172" i="16" s="1"/>
  <c r="FR155" i="16"/>
  <c r="FU155" i="16"/>
  <c r="DS155" i="16"/>
  <c r="DV155" i="16"/>
  <c r="CL155" i="16"/>
  <c r="CO155" i="16"/>
  <c r="AP155" i="16"/>
  <c r="AS155" i="16"/>
  <c r="FU154" i="16"/>
  <c r="FR154" i="16"/>
  <c r="DD154" i="16"/>
  <c r="DG154" i="16"/>
  <c r="DS153" i="16"/>
  <c r="DV153" i="16"/>
  <c r="AA148" i="16"/>
  <c r="W108" i="16"/>
  <c r="Y108" i="16" s="1"/>
  <c r="BG90" i="16"/>
  <c r="T30" i="81"/>
  <c r="Z90" i="16"/>
  <c r="T29" i="81"/>
  <c r="Z89" i="16"/>
  <c r="S29" i="81"/>
  <c r="DU88" i="16"/>
  <c r="R32" i="81"/>
  <c r="CN88" i="16"/>
  <c r="R31" i="81"/>
  <c r="BG86" i="16"/>
  <c r="P30" i="81"/>
  <c r="FA91" i="16"/>
  <c r="CM91" i="16"/>
  <c r="BF91" i="16"/>
  <c r="ES285" i="16"/>
  <c r="EU285" i="16" s="1"/>
  <c r="DC237" i="16"/>
  <c r="DE237" i="16" s="1"/>
  <c r="FH58" i="16"/>
  <c r="DL58" i="16"/>
  <c r="DN58" i="16" s="1"/>
  <c r="CE18" i="16"/>
  <c r="CG18" i="16" s="1"/>
  <c r="AX18" i="16"/>
  <c r="AZ18" i="16" s="1"/>
  <c r="EA100" i="16"/>
  <c r="EC100" i="16" s="1"/>
  <c r="CT100" i="16"/>
  <c r="CV100" i="16" s="1"/>
  <c r="AX100" i="16"/>
  <c r="AZ100" i="16" s="1"/>
  <c r="EJ154" i="16"/>
  <c r="EL154" i="16" s="1"/>
  <c r="DC154" i="16"/>
  <c r="DH154" i="16" s="1"/>
  <c r="DI154" i="16" s="1"/>
  <c r="CK154" i="16"/>
  <c r="BD154" i="16"/>
  <c r="AO154" i="16"/>
  <c r="FQ153" i="16"/>
  <c r="FS153" i="16" s="1"/>
  <c r="EY153" i="16"/>
  <c r="DR153" i="16"/>
  <c r="DW153" i="16" s="1"/>
  <c r="DX153" i="16" s="1"/>
  <c r="DC153" i="16"/>
  <c r="BV152" i="16"/>
  <c r="BD152" i="16"/>
  <c r="BI152" i="16" s="1"/>
  <c r="BJ152" i="16" s="1"/>
  <c r="W152" i="16"/>
  <c r="BV151" i="16"/>
  <c r="BX151" i="16" s="1"/>
  <c r="W151" i="16"/>
  <c r="Y151" i="16" s="1"/>
  <c r="BV148" i="16"/>
  <c r="BX148" i="16" s="1"/>
  <c r="W148" i="16"/>
  <c r="Y148" i="16" s="1"/>
  <c r="FQ147" i="16"/>
  <c r="FS147" i="16" s="1"/>
  <c r="DR147" i="16"/>
  <c r="DT147" i="16" s="1"/>
  <c r="CK147" i="16"/>
  <c r="CM147" i="16" s="1"/>
  <c r="FQ146" i="16"/>
  <c r="FS146" i="16" s="1"/>
  <c r="CK146" i="16"/>
  <c r="CM146" i="16" s="1"/>
  <c r="FQ145" i="16"/>
  <c r="FS145" i="16" s="1"/>
  <c r="EY145" i="16"/>
  <c r="FA145" i="16" s="1"/>
  <c r="DR145" i="16"/>
  <c r="DT145" i="16" s="1"/>
  <c r="CK145" i="16"/>
  <c r="CM145" i="16" s="1"/>
  <c r="AO145" i="16"/>
  <c r="AQ145" i="16" s="1"/>
  <c r="FQ58" i="16"/>
  <c r="FS58" i="16" s="1"/>
  <c r="EJ58" i="16"/>
  <c r="EL58" i="16" s="1"/>
  <c r="CK58" i="16"/>
  <c r="CM58" i="16" s="1"/>
  <c r="FB360" i="16"/>
  <c r="T48" i="81"/>
  <c r="CN360" i="16"/>
  <c r="T46" i="81"/>
  <c r="Z360" i="16"/>
  <c r="T44" i="81"/>
  <c r="FB359" i="16"/>
  <c r="S48" i="81"/>
  <c r="DU359" i="16"/>
  <c r="S47" i="81"/>
  <c r="CN359" i="16"/>
  <c r="S46" i="81"/>
  <c r="DU358" i="16"/>
  <c r="R47" i="81"/>
  <c r="BG358" i="16"/>
  <c r="R45" i="81"/>
  <c r="Z358" i="16"/>
  <c r="I178" i="16"/>
  <c r="R44" i="81"/>
  <c r="DU357" i="16"/>
  <c r="Q47" i="81"/>
  <c r="CN357" i="16"/>
  <c r="Q46" i="81"/>
  <c r="BG357" i="16"/>
  <c r="Q45" i="81"/>
  <c r="Z357" i="16"/>
  <c r="Q44" i="81"/>
  <c r="I177" i="16"/>
  <c r="FB356" i="16"/>
  <c r="P48" i="81"/>
  <c r="CN356" i="16"/>
  <c r="P46" i="81"/>
  <c r="Z356" i="16"/>
  <c r="I176" i="16"/>
  <c r="FB355" i="16"/>
  <c r="O48" i="81"/>
  <c r="BG355" i="16"/>
  <c r="O45" i="81"/>
  <c r="Z355" i="16"/>
  <c r="I175" i="16"/>
  <c r="O44" i="81"/>
  <c r="N44" i="81"/>
  <c r="I174" i="16"/>
  <c r="CN353" i="16"/>
  <c r="Z353" i="16"/>
  <c r="I173" i="16"/>
  <c r="F249" i="16"/>
  <c r="F69" i="16"/>
  <c r="F68" i="16"/>
  <c r="F25" i="16"/>
  <c r="F23" i="16"/>
  <c r="F22" i="16"/>
  <c r="BV18" i="16"/>
  <c r="BX18" i="16" s="1"/>
  <c r="W18" i="16"/>
  <c r="AA18" i="16"/>
  <c r="I179" i="16"/>
  <c r="P47" i="81"/>
  <c r="P44" i="81"/>
  <c r="Q48" i="81"/>
  <c r="T45" i="81"/>
  <c r="EV360" i="16"/>
  <c r="S24" i="81"/>
  <c r="BA360" i="16"/>
  <c r="S21" i="81"/>
  <c r="BA359" i="16"/>
  <c r="R21" i="81"/>
  <c r="T359" i="16"/>
  <c r="R20" i="81"/>
  <c r="EV358" i="16"/>
  <c r="Q24" i="81"/>
  <c r="CH358" i="16"/>
  <c r="Q22" i="81"/>
  <c r="EV357" i="16"/>
  <c r="DO357" i="16"/>
  <c r="P23" i="81"/>
  <c r="CH357" i="16"/>
  <c r="P22" i="81"/>
  <c r="DO356" i="16"/>
  <c r="O23" i="81"/>
  <c r="BA353" i="16"/>
  <c r="EV90" i="16"/>
  <c r="S9" i="81"/>
  <c r="BA90" i="16"/>
  <c r="S6" i="81"/>
  <c r="T90" i="16"/>
  <c r="S5" i="81"/>
  <c r="EV89" i="16"/>
  <c r="R9" i="81"/>
  <c r="BA89" i="16"/>
  <c r="R6" i="81"/>
  <c r="CH88" i="16"/>
  <c r="Q7" i="81"/>
  <c r="DO87" i="16"/>
  <c r="CH87" i="16"/>
  <c r="P7" i="81"/>
  <c r="T87" i="16"/>
  <c r="P5" i="81"/>
  <c r="EV86" i="16"/>
  <c r="DO86" i="16"/>
  <c r="O8" i="81"/>
  <c r="BA86" i="16"/>
  <c r="O6" i="81"/>
  <c r="T86" i="16"/>
  <c r="EV85" i="16"/>
  <c r="N9" i="81"/>
  <c r="BA85" i="16"/>
  <c r="N6" i="81"/>
  <c r="DO83" i="16"/>
  <c r="CH83" i="16"/>
  <c r="T83" i="16"/>
  <c r="F58" i="16"/>
  <c r="E56" i="16"/>
  <c r="CN269" i="16"/>
  <c r="S41" i="81"/>
  <c r="BG269" i="16"/>
  <c r="S40" i="81"/>
  <c r="Z269" i="16"/>
  <c r="S39" i="81"/>
  <c r="BG268" i="16"/>
  <c r="R40" i="81"/>
  <c r="Z268" i="16"/>
  <c r="R39" i="81"/>
  <c r="CN265" i="16"/>
  <c r="O41" i="81"/>
  <c r="BG265" i="16"/>
  <c r="O40" i="81"/>
  <c r="Z265" i="16"/>
  <c r="O39" i="81"/>
  <c r="DO180" i="16"/>
  <c r="S13" i="81"/>
  <c r="T178" i="16"/>
  <c r="Q10" i="81"/>
  <c r="CH176" i="16"/>
  <c r="O12" i="81"/>
  <c r="R152" i="16"/>
  <c r="E59" i="16"/>
  <c r="E58" i="16"/>
  <c r="F57" i="16"/>
  <c r="ES23" i="16"/>
  <c r="EU23" i="16" s="1"/>
  <c r="EV270" i="16"/>
  <c r="S19" i="81"/>
  <c r="CH270" i="16"/>
  <c r="S17" i="81"/>
  <c r="DO268" i="16"/>
  <c r="Q18" i="81"/>
  <c r="BA268" i="16"/>
  <c r="Q16" i="81"/>
  <c r="T268" i="16"/>
  <c r="Q15" i="81"/>
  <c r="EV267" i="16"/>
  <c r="P19" i="81"/>
  <c r="DO267" i="16"/>
  <c r="P18" i="81"/>
  <c r="CH267" i="16"/>
  <c r="P17" i="81"/>
  <c r="BA267" i="16"/>
  <c r="P16" i="81"/>
  <c r="T267" i="16"/>
  <c r="P15" i="81"/>
  <c r="EV266" i="16"/>
  <c r="O19" i="81"/>
  <c r="CH266" i="16"/>
  <c r="O17" i="81"/>
  <c r="EV263" i="16"/>
  <c r="CH263" i="16"/>
  <c r="T263" i="16"/>
  <c r="Q328" i="16"/>
  <c r="E57" i="16"/>
  <c r="AO335" i="16"/>
  <c r="DR331" i="16"/>
  <c r="DT331" i="16" s="1"/>
  <c r="BV331" i="16"/>
  <c r="BX331" i="16" s="1"/>
  <c r="AO331" i="16"/>
  <c r="AQ331" i="16" s="1"/>
  <c r="FQ328" i="16"/>
  <c r="FS328" i="16" s="1"/>
  <c r="DR328" i="16"/>
  <c r="DT328" i="16" s="1"/>
  <c r="CK328" i="16"/>
  <c r="CM328" i="16" s="1"/>
  <c r="BV328" i="16"/>
  <c r="BX328" i="16" s="1"/>
  <c r="AO328" i="16"/>
  <c r="AQ328" i="16" s="1"/>
  <c r="FQ327" i="16"/>
  <c r="FS327" i="16" s="1"/>
  <c r="DR327" i="16"/>
  <c r="DT327" i="16" s="1"/>
  <c r="CK327" i="16"/>
  <c r="CM327" i="16" s="1"/>
  <c r="BV327" i="16"/>
  <c r="BX327" i="16" s="1"/>
  <c r="AO327" i="16"/>
  <c r="AQ327" i="16" s="1"/>
  <c r="FQ326" i="16"/>
  <c r="FS326" i="16" s="1"/>
  <c r="DR326" i="16"/>
  <c r="DT326" i="16" s="1"/>
  <c r="CK326" i="16"/>
  <c r="CM326" i="16" s="1"/>
  <c r="BV326" i="16"/>
  <c r="BX326" i="16" s="1"/>
  <c r="DR325" i="16"/>
  <c r="DT325" i="16" s="1"/>
  <c r="AO294" i="16"/>
  <c r="AQ294" i="16" s="1"/>
  <c r="EJ293" i="16"/>
  <c r="EL293" i="16" s="1"/>
  <c r="DC293" i="16"/>
  <c r="DE293" i="16" s="1"/>
  <c r="BD293" i="16"/>
  <c r="BF293" i="16" s="1"/>
  <c r="DR292" i="16"/>
  <c r="DT292" i="16" s="1"/>
  <c r="BV292" i="16"/>
  <c r="BX292" i="16" s="1"/>
  <c r="F60" i="16"/>
  <c r="F59" i="16"/>
  <c r="AX62" i="16"/>
  <c r="AZ62" i="16" s="1"/>
  <c r="Q62" i="16"/>
  <c r="EY57" i="16"/>
  <c r="FA57" i="16" s="1"/>
  <c r="EJ57" i="16"/>
  <c r="EL57" i="16" s="1"/>
  <c r="DC57" i="16"/>
  <c r="DE57" i="16" s="1"/>
  <c r="FH56" i="16"/>
  <c r="EA56" i="16"/>
  <c r="F56" i="16"/>
  <c r="BX91" i="16"/>
  <c r="AX12" i="16"/>
  <c r="AZ12" i="16" s="1"/>
  <c r="C17" i="81"/>
  <c r="T17" i="81" s="1"/>
  <c r="FK360" i="16"/>
  <c r="T72" i="81"/>
  <c r="ED360" i="16"/>
  <c r="T71" i="81"/>
  <c r="CW360" i="16"/>
  <c r="T70" i="81"/>
  <c r="BP360" i="16"/>
  <c r="T69" i="81"/>
  <c r="AI360" i="16"/>
  <c r="T68" i="81"/>
  <c r="FK359" i="16"/>
  <c r="S72" i="81"/>
  <c r="ED359" i="16"/>
  <c r="S71" i="81"/>
  <c r="CW359" i="16"/>
  <c r="S70" i="81"/>
  <c r="BP359" i="16"/>
  <c r="S69" i="81"/>
  <c r="AI359" i="16"/>
  <c r="S68" i="81"/>
  <c r="FK358" i="16"/>
  <c r="R72" i="81"/>
  <c r="FK357" i="16"/>
  <c r="Q72" i="81"/>
  <c r="ED357" i="16"/>
  <c r="Q71" i="81"/>
  <c r="CW357" i="16"/>
  <c r="Q70" i="81"/>
  <c r="BP357" i="16"/>
  <c r="Q69" i="81"/>
  <c r="AI357" i="16"/>
  <c r="Q68" i="81"/>
  <c r="FK356" i="16"/>
  <c r="P72" i="81"/>
  <c r="ED356" i="16"/>
  <c r="P71" i="81"/>
  <c r="CW356" i="16"/>
  <c r="P70" i="81"/>
  <c r="BP356" i="16"/>
  <c r="P69" i="81"/>
  <c r="AI356" i="16"/>
  <c r="P68" i="81"/>
  <c r="FK355" i="16"/>
  <c r="O72" i="81"/>
  <c r="ED355" i="16"/>
  <c r="O71" i="81"/>
  <c r="CW355" i="16"/>
  <c r="O70" i="81"/>
  <c r="BP355" i="16"/>
  <c r="O69" i="81"/>
  <c r="AI355" i="16"/>
  <c r="O68" i="81"/>
  <c r="FK353" i="16"/>
  <c r="FJ361" i="16"/>
  <c r="ED353" i="16"/>
  <c r="CW353" i="16"/>
  <c r="BP353" i="16"/>
  <c r="AI353" i="16"/>
  <c r="AH361" i="16"/>
  <c r="FC338" i="16"/>
  <c r="FC352" i="16" s="1"/>
  <c r="DV338" i="16"/>
  <c r="DV352" i="16" s="1"/>
  <c r="BZ338" i="16"/>
  <c r="BZ352" i="16" s="1"/>
  <c r="FR335" i="16"/>
  <c r="FU335" i="16"/>
  <c r="EK335" i="16"/>
  <c r="EN335" i="16"/>
  <c r="AX292" i="16"/>
  <c r="FH291" i="16"/>
  <c r="DL291" i="16"/>
  <c r="AF287" i="16"/>
  <c r="CT286" i="16"/>
  <c r="FH285" i="16"/>
  <c r="DL285" i="16"/>
  <c r="AF285" i="16"/>
  <c r="E15" i="16"/>
  <c r="CT283" i="16"/>
  <c r="AX283" i="16"/>
  <c r="E13" i="16"/>
  <c r="FH282" i="16"/>
  <c r="DL282" i="16"/>
  <c r="AF282" i="16"/>
  <c r="E12" i="16"/>
  <c r="CT281" i="16"/>
  <c r="AX281" i="16"/>
  <c r="FH280" i="16"/>
  <c r="FJ280" i="16" s="1"/>
  <c r="DL280" i="16"/>
  <c r="DN280" i="16" s="1"/>
  <c r="BP265" i="16"/>
  <c r="O64" i="81"/>
  <c r="AI265" i="16"/>
  <c r="O63" i="81"/>
  <c r="N65" i="81"/>
  <c r="FK263" i="16"/>
  <c r="FJ271" i="16"/>
  <c r="ED263" i="16"/>
  <c r="CW263" i="16"/>
  <c r="BP263" i="16"/>
  <c r="AI263" i="16"/>
  <c r="I263" i="16"/>
  <c r="E159" i="16"/>
  <c r="FU248" i="16"/>
  <c r="FU262" i="16" s="1"/>
  <c r="CO248" i="16"/>
  <c r="CO262" i="16" s="1"/>
  <c r="AS248" i="16"/>
  <c r="AS262" i="16" s="1"/>
  <c r="AA248" i="16"/>
  <c r="AA262" i="16" s="1"/>
  <c r="EZ245" i="16"/>
  <c r="FC245" i="16"/>
  <c r="EY245" i="16"/>
  <c r="EK245" i="16"/>
  <c r="EN245" i="16"/>
  <c r="DD245" i="16"/>
  <c r="DG245" i="16"/>
  <c r="DC245" i="16"/>
  <c r="DE245" i="16" s="1"/>
  <c r="BE245" i="16"/>
  <c r="BH245" i="16"/>
  <c r="X245" i="16"/>
  <c r="W245" i="16"/>
  <c r="AA245" i="16"/>
  <c r="FC244" i="16"/>
  <c r="EZ244" i="16"/>
  <c r="DS244" i="16"/>
  <c r="DS247" i="16" s="1"/>
  <c r="DV244" i="16"/>
  <c r="DR244" i="16"/>
  <c r="DG244" i="16"/>
  <c r="DD244" i="16"/>
  <c r="BW244" i="16"/>
  <c r="BZ244" i="16"/>
  <c r="BV244" i="16"/>
  <c r="X244" i="16"/>
  <c r="AA244" i="16"/>
  <c r="FU243" i="16"/>
  <c r="FR243" i="16"/>
  <c r="EK243" i="16"/>
  <c r="EJ243" i="16"/>
  <c r="EN243" i="16"/>
  <c r="CL243" i="16"/>
  <c r="CO243" i="16"/>
  <c r="BE243" i="16"/>
  <c r="BH243" i="16"/>
  <c r="BD243" i="16"/>
  <c r="AP243" i="16"/>
  <c r="AS243" i="16"/>
  <c r="EZ242" i="16"/>
  <c r="FC242" i="16"/>
  <c r="EY242" i="16"/>
  <c r="EK242" i="16"/>
  <c r="EN242" i="16"/>
  <c r="DD242" i="16"/>
  <c r="DG242" i="16"/>
  <c r="DC242" i="16"/>
  <c r="BE242" i="16"/>
  <c r="BH242" i="16"/>
  <c r="X242" i="16"/>
  <c r="AA242" i="16"/>
  <c r="W242" i="16"/>
  <c r="E11" i="16"/>
  <c r="C42" i="81"/>
  <c r="U42" i="81" s="1"/>
  <c r="FT180" i="16"/>
  <c r="T86" i="81"/>
  <c r="EM180" i="16"/>
  <c r="T85" i="81"/>
  <c r="DF180" i="16"/>
  <c r="T84" i="81"/>
  <c r="BY180" i="16"/>
  <c r="T83" i="81"/>
  <c r="AR180" i="16"/>
  <c r="T82" i="81"/>
  <c r="FT179" i="16"/>
  <c r="S86" i="81"/>
  <c r="EM179" i="16"/>
  <c r="S85" i="81"/>
  <c r="DF179" i="16"/>
  <c r="S84" i="81"/>
  <c r="BY179" i="16"/>
  <c r="S83" i="81"/>
  <c r="AR179" i="16"/>
  <c r="S82" i="81"/>
  <c r="FT178" i="16"/>
  <c r="R86" i="81"/>
  <c r="EM178" i="16"/>
  <c r="R85" i="81"/>
  <c r="DF178" i="16"/>
  <c r="R84" i="81"/>
  <c r="BY178" i="16"/>
  <c r="R83" i="81"/>
  <c r="AR178" i="16"/>
  <c r="R82" i="81"/>
  <c r="FT177" i="16"/>
  <c r="Q86" i="81"/>
  <c r="EM177" i="16"/>
  <c r="Q85" i="81"/>
  <c r="DF177" i="16"/>
  <c r="Q84" i="81"/>
  <c r="BY177" i="16"/>
  <c r="Q83" i="81"/>
  <c r="AR177" i="16"/>
  <c r="Q82" i="81"/>
  <c r="FT176" i="16"/>
  <c r="EM176" i="16"/>
  <c r="P85" i="81"/>
  <c r="DF176" i="16"/>
  <c r="P84" i="81"/>
  <c r="BY176" i="16"/>
  <c r="P83" i="81"/>
  <c r="AR176" i="16"/>
  <c r="FT175" i="16"/>
  <c r="O86" i="81"/>
  <c r="EM175" i="16"/>
  <c r="DF175" i="16"/>
  <c r="O84" i="81"/>
  <c r="BY175" i="16"/>
  <c r="O83" i="81"/>
  <c r="AR175" i="16"/>
  <c r="O82" i="81"/>
  <c r="W146" i="16"/>
  <c r="Y146" i="16" s="1"/>
  <c r="EA115" i="16"/>
  <c r="CT115" i="16"/>
  <c r="AX115" i="16"/>
  <c r="DL114" i="16"/>
  <c r="BM114" i="16"/>
  <c r="AF114" i="16"/>
  <c r="AH114" i="16" s="1"/>
  <c r="Q114" i="16"/>
  <c r="S114" i="16" s="1"/>
  <c r="EA113" i="16"/>
  <c r="CT113" i="16"/>
  <c r="AX113" i="16"/>
  <c r="FH112" i="16"/>
  <c r="DL112" i="16"/>
  <c r="BM112" i="16"/>
  <c r="AF112" i="16"/>
  <c r="AH112" i="16" s="1"/>
  <c r="EA111" i="16"/>
  <c r="CT111" i="16"/>
  <c r="AX111" i="16"/>
  <c r="FH110" i="16"/>
  <c r="ES110" i="16"/>
  <c r="DL110" i="16"/>
  <c r="BM110" i="16"/>
  <c r="AF110" i="16"/>
  <c r="AH110" i="16" s="1"/>
  <c r="EA109" i="16"/>
  <c r="CT109" i="16"/>
  <c r="AX109" i="16"/>
  <c r="AZ109" i="16" s="1"/>
  <c r="FH108" i="16"/>
  <c r="DL108" i="16"/>
  <c r="DN108" i="16" s="1"/>
  <c r="BM108" i="16"/>
  <c r="AF108" i="16"/>
  <c r="AH108" i="16" s="1"/>
  <c r="Q108" i="16"/>
  <c r="S108" i="16" s="1"/>
  <c r="EA107" i="16"/>
  <c r="CT107" i="16"/>
  <c r="AX107" i="16"/>
  <c r="E17" i="16"/>
  <c r="FH106" i="16"/>
  <c r="DL106" i="16"/>
  <c r="DN106" i="16" s="1"/>
  <c r="E16" i="16"/>
  <c r="F190" i="16"/>
  <c r="F10" i="16"/>
  <c r="D13" i="81"/>
  <c r="U13" i="81" s="1"/>
  <c r="FT90" i="16"/>
  <c r="T81" i="81"/>
  <c r="EM90" i="16"/>
  <c r="T80" i="81"/>
  <c r="DF90" i="16"/>
  <c r="T79" i="81"/>
  <c r="BY90" i="16"/>
  <c r="T78" i="81"/>
  <c r="AR90" i="16"/>
  <c r="T77" i="81"/>
  <c r="FT86" i="16"/>
  <c r="P81" i="81"/>
  <c r="EM86" i="16"/>
  <c r="P80" i="81"/>
  <c r="DF86" i="16"/>
  <c r="P79" i="81"/>
  <c r="BY86" i="16"/>
  <c r="P78" i="81"/>
  <c r="AR86" i="16"/>
  <c r="P77" i="81"/>
  <c r="FS91" i="16"/>
  <c r="DE91" i="16"/>
  <c r="BM34" i="16"/>
  <c r="AX34" i="16"/>
  <c r="AZ34" i="16" s="1"/>
  <c r="Q34" i="16"/>
  <c r="E32" i="16"/>
  <c r="E31" i="16"/>
  <c r="EA25" i="16"/>
  <c r="EC25" i="16" s="1"/>
  <c r="CT25" i="16"/>
  <c r="CV25" i="16" s="1"/>
  <c r="AX25" i="16"/>
  <c r="AZ25" i="16" s="1"/>
  <c r="E25" i="16"/>
  <c r="CT24" i="16"/>
  <c r="CV24" i="16" s="1"/>
  <c r="BM24" i="16"/>
  <c r="BO24" i="16" s="1"/>
  <c r="E24" i="16"/>
  <c r="FH23" i="16"/>
  <c r="FJ23" i="16" s="1"/>
  <c r="BM23" i="16"/>
  <c r="BO23" i="16" s="1"/>
  <c r="E23" i="16"/>
  <c r="FH22" i="16"/>
  <c r="FJ22" i="16" s="1"/>
  <c r="CE22" i="16"/>
  <c r="CG22" i="16" s="1"/>
  <c r="AF22" i="16"/>
  <c r="E22" i="16"/>
  <c r="EA21" i="16"/>
  <c r="EC21" i="16" s="1"/>
  <c r="AX21" i="16"/>
  <c r="AZ21" i="16" s="1"/>
  <c r="E21" i="16"/>
  <c r="AF20" i="16"/>
  <c r="E20" i="16"/>
  <c r="Q20" i="16"/>
  <c r="S20" i="16" s="1"/>
  <c r="EA19" i="16"/>
  <c r="EC19" i="16" s="1"/>
  <c r="CE19" i="16"/>
  <c r="CG19" i="16" s="1"/>
  <c r="AF19" i="16"/>
  <c r="E19" i="16"/>
  <c r="CK17" i="16"/>
  <c r="CM17" i="16" s="1"/>
  <c r="BV17" i="16"/>
  <c r="BX17" i="16" s="1"/>
  <c r="FQ16" i="16"/>
  <c r="FS16" i="16" s="1"/>
  <c r="CK16" i="16"/>
  <c r="CM16" i="16" s="1"/>
  <c r="BD16" i="16"/>
  <c r="BF16" i="16" s="1"/>
  <c r="EY15" i="16"/>
  <c r="FA15" i="16" s="1"/>
  <c r="EJ15" i="16"/>
  <c r="EL15" i="16" s="1"/>
  <c r="DC15" i="16"/>
  <c r="DE15" i="16" s="1"/>
  <c r="BD15" i="16"/>
  <c r="BF15" i="16" s="1"/>
  <c r="AA15" i="16"/>
  <c r="EY13" i="16"/>
  <c r="FA13" i="16" s="1"/>
  <c r="CE21" i="16"/>
  <c r="CG21" i="16" s="1"/>
  <c r="FH114" i="16"/>
  <c r="DR13" i="16"/>
  <c r="DT13" i="16" s="1"/>
  <c r="EJ16" i="16"/>
  <c r="EL16" i="16" s="1"/>
  <c r="DR17" i="16"/>
  <c r="DT17" i="16" s="1"/>
  <c r="AO16" i="16"/>
  <c r="AQ16" i="16" s="1"/>
  <c r="FH19" i="16"/>
  <c r="FJ19" i="16" s="1"/>
  <c r="DL22" i="16"/>
  <c r="DN22" i="16" s="1"/>
  <c r="Q23" i="16"/>
  <c r="S23" i="16" s="1"/>
  <c r="Q24" i="16"/>
  <c r="S24" i="16" s="1"/>
  <c r="CT34" i="16"/>
  <c r="ES106" i="16"/>
  <c r="EU106" i="16" s="1"/>
  <c r="FK178" i="16"/>
  <c r="R62" i="81"/>
  <c r="ED178" i="16"/>
  <c r="R61" i="81"/>
  <c r="CW178" i="16"/>
  <c r="R60" i="81"/>
  <c r="BP178" i="16"/>
  <c r="R59" i="81"/>
  <c r="AI178" i="16"/>
  <c r="R58" i="81"/>
  <c r="FK177" i="16"/>
  <c r="ED177" i="16"/>
  <c r="Q61" i="81"/>
  <c r="CW177" i="16"/>
  <c r="Q60" i="81"/>
  <c r="BP177" i="16"/>
  <c r="Q59" i="81"/>
  <c r="AI177" i="16"/>
  <c r="Q58" i="81"/>
  <c r="FK173" i="16"/>
  <c r="ED173" i="16"/>
  <c r="CW173" i="16"/>
  <c r="BP173" i="16"/>
  <c r="AI173" i="16"/>
  <c r="FK88" i="16"/>
  <c r="R57" i="81"/>
  <c r="ED88" i="16"/>
  <c r="R56" i="81"/>
  <c r="CW88" i="16"/>
  <c r="R55" i="81"/>
  <c r="BP88" i="16"/>
  <c r="R54" i="81"/>
  <c r="FK87" i="16"/>
  <c r="Q57" i="81"/>
  <c r="ED87" i="16"/>
  <c r="Q56" i="81"/>
  <c r="CW87" i="16"/>
  <c r="Q55" i="81"/>
  <c r="BP87" i="16"/>
  <c r="Q54" i="81"/>
  <c r="AI86" i="16"/>
  <c r="P53" i="81"/>
  <c r="AI85" i="16"/>
  <c r="O53" i="81"/>
  <c r="I264" i="16"/>
  <c r="FK83" i="16"/>
  <c r="ED83" i="16"/>
  <c r="CW83" i="16"/>
  <c r="BP83" i="16"/>
  <c r="BZ68" i="16"/>
  <c r="BZ82" i="16" s="1"/>
  <c r="BE64" i="16"/>
  <c r="BD64" i="16"/>
  <c r="BI64" i="16" s="1"/>
  <c r="BJ64" i="16" s="1"/>
  <c r="AA57" i="16"/>
  <c r="D9" i="81"/>
  <c r="U9" i="81" s="1"/>
  <c r="BM58" i="16"/>
  <c r="BV57" i="16"/>
  <c r="BX57" i="16" s="1"/>
  <c r="BW62" i="16"/>
  <c r="P62" i="81"/>
  <c r="P61" i="81"/>
  <c r="P60" i="81"/>
  <c r="P58" i="81"/>
  <c r="P57" i="81"/>
  <c r="P56" i="81"/>
  <c r="P55" i="81"/>
  <c r="P54" i="81"/>
  <c r="N53" i="81"/>
  <c r="T53" i="81"/>
  <c r="O62" i="81"/>
  <c r="O61" i="81"/>
  <c r="O60" i="81"/>
  <c r="O59" i="81"/>
  <c r="O57" i="81"/>
  <c r="O56" i="81"/>
  <c r="O55" i="81"/>
  <c r="O54" i="81"/>
  <c r="D45" i="81"/>
  <c r="V45" i="81" s="1"/>
  <c r="FT270" i="16"/>
  <c r="T91" i="81"/>
  <c r="DF270" i="16"/>
  <c r="T89" i="81"/>
  <c r="AR270" i="16"/>
  <c r="T87" i="81"/>
  <c r="EM269" i="16"/>
  <c r="S90" i="81"/>
  <c r="BY269" i="16"/>
  <c r="S88" i="81"/>
  <c r="AR269" i="16"/>
  <c r="S87" i="81"/>
  <c r="EM268" i="16"/>
  <c r="R90" i="81"/>
  <c r="BY268" i="16"/>
  <c r="R88" i="81"/>
  <c r="FT267" i="16"/>
  <c r="DF267" i="16"/>
  <c r="Q89" i="81"/>
  <c r="FT266" i="16"/>
  <c r="P91" i="81"/>
  <c r="DF266" i="16"/>
  <c r="P89" i="81"/>
  <c r="AR266" i="16"/>
  <c r="P87" i="81"/>
  <c r="EM265" i="16"/>
  <c r="O90" i="81"/>
  <c r="EA57" i="16"/>
  <c r="AF191" i="16"/>
  <c r="CK235" i="16"/>
  <c r="CM235" i="16" s="1"/>
  <c r="ES16" i="16"/>
  <c r="EU16" i="16" s="1"/>
  <c r="CV181" i="16"/>
  <c r="DL154" i="16"/>
  <c r="DN154" i="16" s="1"/>
  <c r="CE154" i="16"/>
  <c r="CG154" i="16" s="1"/>
  <c r="BM154" i="16"/>
  <c r="BR154" i="16" s="1"/>
  <c r="BS154" i="16" s="1"/>
  <c r="ES153" i="16"/>
  <c r="EU153" i="16" s="1"/>
  <c r="EA153" i="16"/>
  <c r="EC153" i="16" s="1"/>
  <c r="CT153" i="16"/>
  <c r="CY153" i="16" s="1"/>
  <c r="CZ153" i="16" s="1"/>
  <c r="BM333" i="16"/>
  <c r="BM146" i="16"/>
  <c r="AX146" i="16"/>
  <c r="ES145" i="16"/>
  <c r="BH62" i="16"/>
  <c r="F159" i="16"/>
  <c r="AX335" i="16"/>
  <c r="AZ335" i="16" s="1"/>
  <c r="CL333" i="16"/>
  <c r="CK332" i="16"/>
  <c r="CM332" i="16" s="1"/>
  <c r="AO332" i="16"/>
  <c r="AQ332" i="16" s="1"/>
  <c r="F33" i="16"/>
  <c r="F32" i="16"/>
  <c r="F31" i="16"/>
  <c r="DR294" i="16"/>
  <c r="DT294" i="16" s="1"/>
  <c r="BV294" i="16"/>
  <c r="BX294" i="16" s="1"/>
  <c r="CT290" i="16"/>
  <c r="AX290" i="16"/>
  <c r="AZ290" i="16" s="1"/>
  <c r="F20" i="16"/>
  <c r="FH289" i="16"/>
  <c r="DL289" i="16"/>
  <c r="DN289" i="16" s="1"/>
  <c r="F19" i="16"/>
  <c r="CT288" i="16"/>
  <c r="AX288" i="16"/>
  <c r="AZ288" i="16" s="1"/>
  <c r="FH287" i="16"/>
  <c r="FU64" i="16"/>
  <c r="F18" i="16"/>
  <c r="F100" i="16"/>
  <c r="DC22" i="16"/>
  <c r="DE22" i="16" s="1"/>
  <c r="ES334" i="16"/>
  <c r="EU334" i="16" s="1"/>
  <c r="ES327" i="16"/>
  <c r="CT327" i="16"/>
  <c r="BM327" i="16"/>
  <c r="FH326" i="16"/>
  <c r="Q326" i="16"/>
  <c r="FH325" i="16"/>
  <c r="AO193" i="16"/>
  <c r="AQ193" i="16" s="1"/>
  <c r="W243" i="16"/>
  <c r="BM64" i="16"/>
  <c r="BR64" i="16" s="1"/>
  <c r="BS64" i="16" s="1"/>
  <c r="DV333" i="16"/>
  <c r="DD333" i="16"/>
  <c r="DG333" i="16"/>
  <c r="AF289" i="16"/>
  <c r="DL287" i="16"/>
  <c r="F17" i="16"/>
  <c r="CW270" i="16"/>
  <c r="T65" i="81"/>
  <c r="FK269" i="16"/>
  <c r="S67" i="81"/>
  <c r="BP269" i="16"/>
  <c r="S64" i="81"/>
  <c r="ED268" i="16"/>
  <c r="R66" i="81"/>
  <c r="AI268" i="16"/>
  <c r="R63" i="81"/>
  <c r="I268" i="16"/>
  <c r="CW267" i="16"/>
  <c r="Q65" i="81"/>
  <c r="ED266" i="16"/>
  <c r="P66" i="81"/>
  <c r="BP266" i="16"/>
  <c r="BO271" i="16"/>
  <c r="ED265" i="16"/>
  <c r="O66" i="81"/>
  <c r="EC271" i="16"/>
  <c r="EY238" i="16"/>
  <c r="FA238" i="16" s="1"/>
  <c r="EY237" i="16"/>
  <c r="FA237" i="16" s="1"/>
  <c r="BV235" i="16"/>
  <c r="BX235" i="16" s="1"/>
  <c r="W235" i="16"/>
  <c r="Y235" i="16" s="1"/>
  <c r="F63" i="16"/>
  <c r="ET63" i="16"/>
  <c r="ES63" i="16"/>
  <c r="EU63" i="16" s="1"/>
  <c r="ET62" i="16"/>
  <c r="ES62" i="16"/>
  <c r="EU62" i="16" s="1"/>
  <c r="CU62" i="16"/>
  <c r="CT62" i="16"/>
  <c r="CX62" i="16"/>
  <c r="BN62" i="16"/>
  <c r="BQ62" i="16"/>
  <c r="BM62" i="16"/>
  <c r="E18" i="16"/>
  <c r="EZ333" i="16"/>
  <c r="FC333" i="16"/>
  <c r="EJ295" i="16"/>
  <c r="EL295" i="16" s="1"/>
  <c r="DC295" i="16"/>
  <c r="DE295" i="16" s="1"/>
  <c r="BD295" i="16"/>
  <c r="BF295" i="16" s="1"/>
  <c r="FK270" i="16"/>
  <c r="T67" i="81"/>
  <c r="BP270" i="16"/>
  <c r="T64" i="81"/>
  <c r="ED269" i="16"/>
  <c r="S66" i="81"/>
  <c r="AI269" i="16"/>
  <c r="S63" i="81"/>
  <c r="I269" i="16"/>
  <c r="BP268" i="16"/>
  <c r="R64" i="81"/>
  <c r="ED267" i="16"/>
  <c r="Q66" i="81"/>
  <c r="FK266" i="16"/>
  <c r="P67" i="81"/>
  <c r="AI266" i="16"/>
  <c r="I266" i="16"/>
  <c r="AH271" i="16"/>
  <c r="CW265" i="16"/>
  <c r="O65" i="81"/>
  <c r="I265" i="16"/>
  <c r="CV271" i="16"/>
  <c r="W238" i="16"/>
  <c r="Y238" i="16" s="1"/>
  <c r="DR237" i="16"/>
  <c r="DT237" i="16" s="1"/>
  <c r="BV237" i="16"/>
  <c r="BX237" i="16" s="1"/>
  <c r="W237" i="16"/>
  <c r="Y237" i="16" s="1"/>
  <c r="EY236" i="16"/>
  <c r="FA236" i="16" s="1"/>
  <c r="BD236" i="16"/>
  <c r="BF236" i="16" s="1"/>
  <c r="DM63" i="16"/>
  <c r="DM67" i="16" s="1"/>
  <c r="DL63" i="16"/>
  <c r="DN63" i="16" s="1"/>
  <c r="AY63" i="16"/>
  <c r="AY67" i="16" s="1"/>
  <c r="AX63" i="16"/>
  <c r="AZ63" i="16" s="1"/>
  <c r="E63" i="16"/>
  <c r="F62" i="16"/>
  <c r="E33" i="16"/>
  <c r="AF280" i="16"/>
  <c r="AH280" i="16" s="1"/>
  <c r="E190" i="16"/>
  <c r="C21" i="81"/>
  <c r="T21" i="81" s="1"/>
  <c r="ED270" i="16"/>
  <c r="T66" i="81"/>
  <c r="AI270" i="16"/>
  <c r="T63" i="81"/>
  <c r="CW269" i="16"/>
  <c r="S65" i="81"/>
  <c r="FK268" i="16"/>
  <c r="R67" i="81"/>
  <c r="CW268" i="16"/>
  <c r="R65" i="81"/>
  <c r="FK267" i="16"/>
  <c r="Q67" i="81"/>
  <c r="BP267" i="16"/>
  <c r="Q64" i="81"/>
  <c r="Q63" i="81"/>
  <c r="I267" i="16"/>
  <c r="AI267" i="16"/>
  <c r="CW266" i="16"/>
  <c r="P65" i="81"/>
  <c r="FK265" i="16"/>
  <c r="O67" i="81"/>
  <c r="DC238" i="16"/>
  <c r="DE238" i="16" s="1"/>
  <c r="EJ236" i="16"/>
  <c r="EL236" i="16" s="1"/>
  <c r="DC236" i="16"/>
  <c r="DE236" i="16" s="1"/>
  <c r="W236" i="16"/>
  <c r="Y236" i="16" s="1"/>
  <c r="FQ235" i="16"/>
  <c r="DR235" i="16"/>
  <c r="DT235" i="16" s="1"/>
  <c r="F65" i="16"/>
  <c r="F64" i="16"/>
  <c r="E64" i="16"/>
  <c r="CU63" i="16"/>
  <c r="CX63" i="16"/>
  <c r="CT63" i="16"/>
  <c r="F61" i="16"/>
  <c r="EA18" i="16"/>
  <c r="EC18" i="16" s="1"/>
  <c r="CT18" i="16"/>
  <c r="CV18" i="16" s="1"/>
  <c r="AF18" i="16"/>
  <c r="AA13" i="16"/>
  <c r="EV180" i="16"/>
  <c r="S14" i="81"/>
  <c r="BA180" i="16"/>
  <c r="S11" i="81"/>
  <c r="T180" i="16"/>
  <c r="S10" i="81"/>
  <c r="EV179" i="16"/>
  <c r="R14" i="81"/>
  <c r="DO179" i="16"/>
  <c r="R13" i="81"/>
  <c r="CH179" i="16"/>
  <c r="R12" i="81"/>
  <c r="BA179" i="16"/>
  <c r="R11" i="81"/>
  <c r="T179" i="16"/>
  <c r="R10" i="81"/>
  <c r="DO178" i="16"/>
  <c r="Q13" i="81"/>
  <c r="CH178" i="16"/>
  <c r="Q12" i="81"/>
  <c r="EV177" i="16"/>
  <c r="P14" i="81"/>
  <c r="DO177" i="16"/>
  <c r="P13" i="81"/>
  <c r="CH177" i="16"/>
  <c r="P12" i="81"/>
  <c r="BA177" i="16"/>
  <c r="P11" i="81"/>
  <c r="EV176" i="16"/>
  <c r="O14" i="81"/>
  <c r="BA176" i="16"/>
  <c r="O11" i="81"/>
  <c r="T176" i="16"/>
  <c r="O10" i="81"/>
  <c r="EV175" i="16"/>
  <c r="N14" i="81"/>
  <c r="DO175" i="16"/>
  <c r="N13" i="81"/>
  <c r="CH175" i="16"/>
  <c r="N12" i="81"/>
  <c r="BA175" i="16"/>
  <c r="N11" i="81"/>
  <c r="T175" i="16"/>
  <c r="N10" i="81"/>
  <c r="EV173" i="16"/>
  <c r="DO173" i="16"/>
  <c r="DN181" i="16"/>
  <c r="CH173" i="16"/>
  <c r="BA173" i="16"/>
  <c r="T173" i="16"/>
  <c r="AA145" i="16"/>
  <c r="E338" i="16"/>
  <c r="D19" i="81"/>
  <c r="U19" i="81" s="1"/>
  <c r="D41" i="81"/>
  <c r="V41" i="81" s="1"/>
  <c r="D15" i="81"/>
  <c r="U15" i="81" s="1"/>
  <c r="D14" i="81"/>
  <c r="U14" i="81" s="1"/>
  <c r="D10" i="81"/>
  <c r="U10" i="81" s="1"/>
  <c r="FB90" i="16"/>
  <c r="T33" i="81"/>
  <c r="DU90" i="16"/>
  <c r="T32" i="81"/>
  <c r="CN90" i="16"/>
  <c r="T31" i="81"/>
  <c r="FB89" i="16"/>
  <c r="S33" i="81"/>
  <c r="DU89" i="16"/>
  <c r="S32" i="81"/>
  <c r="CN89" i="16"/>
  <c r="S31" i="81"/>
  <c r="BG89" i="16"/>
  <c r="S30" i="81"/>
  <c r="BG88" i="16"/>
  <c r="R30" i="81"/>
  <c r="Z88" i="16"/>
  <c r="R29" i="81"/>
  <c r="FB87" i="16"/>
  <c r="DU87" i="16"/>
  <c r="Q32" i="81"/>
  <c r="CN87" i="16"/>
  <c r="BG87" i="16"/>
  <c r="Z87" i="16"/>
  <c r="FB86" i="16"/>
  <c r="P33" i="81"/>
  <c r="DU86" i="16"/>
  <c r="P32" i="81"/>
  <c r="CN86" i="16"/>
  <c r="P31" i="81"/>
  <c r="Z86" i="16"/>
  <c r="P29" i="81"/>
  <c r="FB85" i="16"/>
  <c r="O33" i="81"/>
  <c r="DU85" i="16"/>
  <c r="O32" i="81"/>
  <c r="CN85" i="16"/>
  <c r="O31" i="81"/>
  <c r="BG85" i="16"/>
  <c r="O29" i="81"/>
  <c r="Z85" i="16"/>
  <c r="FB83" i="16"/>
  <c r="DU83" i="16"/>
  <c r="CN83" i="16"/>
  <c r="BG83" i="16"/>
  <c r="Z83" i="16"/>
  <c r="Y91" i="16"/>
  <c r="BY265" i="16"/>
  <c r="O88" i="81"/>
  <c r="AR265" i="16"/>
  <c r="O87" i="81"/>
  <c r="FT263" i="16"/>
  <c r="EM263" i="16"/>
  <c r="DF263" i="16"/>
  <c r="BY263" i="16"/>
  <c r="AR263" i="16"/>
  <c r="DG152" i="16"/>
  <c r="DD152" i="16"/>
  <c r="BV203" i="16"/>
  <c r="BX203" i="16" s="1"/>
  <c r="BV195" i="16"/>
  <c r="BX195" i="16" s="1"/>
  <c r="ES22" i="16"/>
  <c r="EU22" i="16" s="1"/>
  <c r="W17" i="16"/>
  <c r="FH283" i="16"/>
  <c r="ES283" i="16"/>
  <c r="BD283" i="16"/>
  <c r="BF283" i="16" s="1"/>
  <c r="BE155" i="16"/>
  <c r="BD153" i="16"/>
  <c r="FQ152" i="16"/>
  <c r="DC333" i="16"/>
  <c r="FQ295" i="16"/>
  <c r="FS295" i="16" s="1"/>
  <c r="BM294" i="16"/>
  <c r="ES243" i="16"/>
  <c r="EU243" i="16" s="1"/>
  <c r="AX202" i="16"/>
  <c r="EJ190" i="16"/>
  <c r="EL190" i="16" s="1"/>
  <c r="ES155" i="16"/>
  <c r="EU155" i="16" s="1"/>
  <c r="CT101" i="16"/>
  <c r="DL55" i="16"/>
  <c r="DN55" i="16" s="1"/>
  <c r="D30" i="81"/>
  <c r="V30" i="81" s="1"/>
  <c r="D6" i="81"/>
  <c r="U6" i="81" s="1"/>
  <c r="AR360" i="16"/>
  <c r="T92" i="81"/>
  <c r="FT359" i="16"/>
  <c r="S96" i="81"/>
  <c r="EM359" i="16"/>
  <c r="S95" i="81"/>
  <c r="DF359" i="16"/>
  <c r="S94" i="81"/>
  <c r="BY359" i="16"/>
  <c r="S93" i="81"/>
  <c r="FT358" i="16"/>
  <c r="R96" i="81"/>
  <c r="EM358" i="16"/>
  <c r="R95" i="81"/>
  <c r="DF358" i="16"/>
  <c r="R94" i="81"/>
  <c r="BY358" i="16"/>
  <c r="R93" i="81"/>
  <c r="R92" i="81"/>
  <c r="AR358" i="16"/>
  <c r="FT357" i="16"/>
  <c r="Q96" i="81"/>
  <c r="EM357" i="16"/>
  <c r="Q95" i="81"/>
  <c r="AR357" i="16"/>
  <c r="BY356" i="16"/>
  <c r="P93" i="81"/>
  <c r="AR356" i="16"/>
  <c r="P92" i="81"/>
  <c r="FT355" i="16"/>
  <c r="O96" i="81"/>
  <c r="EM355" i="16"/>
  <c r="O95" i="81"/>
  <c r="DF355" i="16"/>
  <c r="O94" i="81"/>
  <c r="BY355" i="16"/>
  <c r="O93" i="81"/>
  <c r="O92" i="81"/>
  <c r="AR355" i="16"/>
  <c r="FT353" i="16"/>
  <c r="EM353" i="16"/>
  <c r="DF353" i="16"/>
  <c r="BY353" i="16"/>
  <c r="F158" i="16"/>
  <c r="BN335" i="16"/>
  <c r="BQ335" i="16"/>
  <c r="FR334" i="16"/>
  <c r="FU334" i="16"/>
  <c r="EN334" i="16"/>
  <c r="EK334" i="16"/>
  <c r="CL334" i="16"/>
  <c r="CO334" i="16"/>
  <c r="BH334" i="16"/>
  <c r="BE334" i="16"/>
  <c r="AS334" i="16"/>
  <c r="Q327" i="16"/>
  <c r="AF151" i="16"/>
  <c r="AH151" i="16" s="1"/>
  <c r="E61" i="16"/>
  <c r="Q151" i="16"/>
  <c r="FH148" i="16"/>
  <c r="AX148" i="16"/>
  <c r="FH147" i="16"/>
  <c r="ES147" i="16"/>
  <c r="DL147" i="16"/>
  <c r="CT147" i="16"/>
  <c r="AF147" i="16"/>
  <c r="AH147" i="16" s="1"/>
  <c r="FH146" i="16"/>
  <c r="F55" i="16"/>
  <c r="E100" i="16"/>
  <c r="E280" i="16"/>
  <c r="C8" i="81"/>
  <c r="T8" i="81" s="1"/>
  <c r="E62" i="16"/>
  <c r="EJ18" i="16"/>
  <c r="EL18" i="16" s="1"/>
  <c r="AJ248" i="16"/>
  <c r="AJ262" i="16" s="1"/>
  <c r="E248" i="16"/>
  <c r="FI244" i="16"/>
  <c r="FT89" i="16"/>
  <c r="S81" i="81"/>
  <c r="EM89" i="16"/>
  <c r="S80" i="81"/>
  <c r="DF89" i="16"/>
  <c r="S79" i="81"/>
  <c r="BY89" i="16"/>
  <c r="S78" i="81"/>
  <c r="AR89" i="16"/>
  <c r="S77" i="81"/>
  <c r="FT88" i="16"/>
  <c r="R81" i="81"/>
  <c r="EM88" i="16"/>
  <c r="R80" i="81"/>
  <c r="DF88" i="16"/>
  <c r="R79" i="81"/>
  <c r="BY88" i="16"/>
  <c r="R78" i="81"/>
  <c r="AR88" i="16"/>
  <c r="FT87" i="16"/>
  <c r="Q81" i="81"/>
  <c r="EM87" i="16"/>
  <c r="Q80" i="81"/>
  <c r="DF87" i="16"/>
  <c r="Q79" i="81"/>
  <c r="BY87" i="16"/>
  <c r="Q78" i="81"/>
  <c r="AR87" i="16"/>
  <c r="Q77" i="81"/>
  <c r="I357" i="16"/>
  <c r="FT85" i="16"/>
  <c r="O81" i="81"/>
  <c r="EM85" i="16"/>
  <c r="O80" i="81"/>
  <c r="DF85" i="16"/>
  <c r="O79" i="81"/>
  <c r="BY85" i="16"/>
  <c r="O78" i="81"/>
  <c r="AR85" i="16"/>
  <c r="O77" i="81"/>
  <c r="FT83" i="16"/>
  <c r="EM83" i="16"/>
  <c r="DF83" i="16"/>
  <c r="BY83" i="16"/>
  <c r="AR83" i="16"/>
  <c r="AQ91" i="16"/>
  <c r="F339" i="16"/>
  <c r="F338" i="16"/>
  <c r="AP64" i="16"/>
  <c r="AS64" i="16"/>
  <c r="AO64" i="16"/>
  <c r="X64" i="16"/>
  <c r="AO326" i="16"/>
  <c r="AQ326" i="16" s="1"/>
  <c r="FQ325" i="16"/>
  <c r="FS325" i="16" s="1"/>
  <c r="EY325" i="16"/>
  <c r="FA325" i="16" s="1"/>
  <c r="DC325" i="16"/>
  <c r="DE325" i="16" s="1"/>
  <c r="BV325" i="16"/>
  <c r="BX325" i="16" s="1"/>
  <c r="EA294" i="16"/>
  <c r="T265" i="16"/>
  <c r="N15" i="81"/>
  <c r="DO263" i="16"/>
  <c r="BA263" i="16"/>
  <c r="FH198" i="16"/>
  <c r="FU158" i="16"/>
  <c r="FU172" i="16" s="1"/>
  <c r="CO158" i="16"/>
  <c r="CO172" i="16" s="1"/>
  <c r="DR114" i="16"/>
  <c r="DT114" i="16" s="1"/>
  <c r="W114" i="16"/>
  <c r="Y114" i="16" s="1"/>
  <c r="FQ113" i="16"/>
  <c r="FS113" i="16" s="1"/>
  <c r="AX191" i="16"/>
  <c r="AH181" i="16"/>
  <c r="DR108" i="16"/>
  <c r="DT108" i="16" s="1"/>
  <c r="BV108" i="16"/>
  <c r="BX108" i="16" s="1"/>
  <c r="T357" i="16"/>
  <c r="P20" i="81"/>
  <c r="T356" i="16"/>
  <c r="O20" i="81"/>
  <c r="BD327" i="16"/>
  <c r="BF327" i="16" s="1"/>
  <c r="CE288" i="16"/>
  <c r="ES244" i="16"/>
  <c r="EU244" i="16" s="1"/>
  <c r="BH244" i="16"/>
  <c r="BE244" i="16"/>
  <c r="FQ243" i="16"/>
  <c r="EY192" i="16"/>
  <c r="FA192" i="16" s="1"/>
  <c r="CK191" i="16"/>
  <c r="CM191" i="16" s="1"/>
  <c r="FL158" i="16"/>
  <c r="FL172" i="16" s="1"/>
  <c r="FQ105" i="16"/>
  <c r="FS105" i="16" s="1"/>
  <c r="FQ103" i="16"/>
  <c r="FS103" i="16" s="1"/>
  <c r="FC63" i="16"/>
  <c r="BD333" i="16"/>
  <c r="EY332" i="16"/>
  <c r="EY327" i="16"/>
  <c r="FA327" i="16" s="1"/>
  <c r="CK287" i="16"/>
  <c r="CM287" i="16" s="1"/>
  <c r="AO287" i="16"/>
  <c r="AQ287" i="16" s="1"/>
  <c r="DC283" i="16"/>
  <c r="DE283" i="16" s="1"/>
  <c r="EY244" i="16"/>
  <c r="CT201" i="16"/>
  <c r="BM109" i="16"/>
  <c r="FH105" i="16"/>
  <c r="CE64" i="16"/>
  <c r="CG64" i="16" s="1"/>
  <c r="FH62" i="16"/>
  <c r="BD58" i="16"/>
  <c r="BF58" i="16" s="1"/>
  <c r="ES12" i="16"/>
  <c r="EU12" i="16" s="1"/>
  <c r="AF10" i="16"/>
  <c r="AH10" i="16" s="1"/>
  <c r="FH333" i="16"/>
  <c r="BM326" i="16"/>
  <c r="W326" i="16"/>
  <c r="Y326" i="16" s="1"/>
  <c r="BD325" i="16"/>
  <c r="BF325" i="16" s="1"/>
  <c r="BD294" i="16"/>
  <c r="BF294" i="16" s="1"/>
  <c r="FQ286" i="16"/>
  <c r="FS286" i="16" s="1"/>
  <c r="FH245" i="16"/>
  <c r="EY204" i="16"/>
  <c r="FA204" i="16" s="1"/>
  <c r="CE191" i="16"/>
  <c r="W110" i="16"/>
  <c r="Y110" i="16" s="1"/>
  <c r="EY63" i="16"/>
  <c r="AX58" i="16"/>
  <c r="BM25" i="16"/>
  <c r="BO25" i="16" s="1"/>
  <c r="CT21" i="16"/>
  <c r="CV21" i="16" s="1"/>
  <c r="FQ15" i="16"/>
  <c r="FS15" i="16" s="1"/>
  <c r="N33" i="81"/>
  <c r="M18" i="81"/>
  <c r="D48" i="81"/>
  <c r="V48" i="81" s="1"/>
  <c r="CH356" i="16"/>
  <c r="O22" i="81"/>
  <c r="BA356" i="16"/>
  <c r="O21" i="81"/>
  <c r="EV355" i="16"/>
  <c r="DO355" i="16"/>
  <c r="N23" i="81"/>
  <c r="CH355" i="16"/>
  <c r="BA355" i="16"/>
  <c r="T355" i="16"/>
  <c r="N20" i="81"/>
  <c r="I85" i="16"/>
  <c r="EV353" i="16"/>
  <c r="DO353" i="16"/>
  <c r="CH353" i="16"/>
  <c r="T353" i="16"/>
  <c r="ED358" i="16"/>
  <c r="CW358" i="16"/>
  <c r="BP358" i="16"/>
  <c r="R69" i="81"/>
  <c r="AI358" i="16"/>
  <c r="DF357" i="16"/>
  <c r="Q94" i="81"/>
  <c r="BY357" i="16"/>
  <c r="FT356" i="16"/>
  <c r="EM356" i="16"/>
  <c r="DF356" i="16"/>
  <c r="FB358" i="16"/>
  <c r="R48" i="81"/>
  <c r="CO338" i="16"/>
  <c r="CO352" i="16" s="1"/>
  <c r="FT360" i="16"/>
  <c r="T96" i="81"/>
  <c r="EM360" i="16"/>
  <c r="T95" i="81"/>
  <c r="DF360" i="16"/>
  <c r="T94" i="81"/>
  <c r="BY360" i="16"/>
  <c r="T360" i="16"/>
  <c r="CH359" i="16"/>
  <c r="R22" i="81"/>
  <c r="I360" i="16"/>
  <c r="CX334" i="16"/>
  <c r="BQ333" i="16"/>
  <c r="DL332" i="16"/>
  <c r="DN332" i="16" s="1"/>
  <c r="ES326" i="16"/>
  <c r="EU326" i="16" s="1"/>
  <c r="ES295" i="16"/>
  <c r="CE295" i="16"/>
  <c r="FH288" i="16"/>
  <c r="BV285" i="16"/>
  <c r="BX285" i="16" s="1"/>
  <c r="FQ283" i="16"/>
  <c r="FS283" i="16" s="1"/>
  <c r="BV282" i="16"/>
  <c r="BX282" i="16" s="1"/>
  <c r="BF271" i="16"/>
  <c r="W244" i="16"/>
  <c r="AA243" i="16"/>
  <c r="AO242" i="16"/>
  <c r="W205" i="16"/>
  <c r="Y205" i="16" s="1"/>
  <c r="FQ204" i="16"/>
  <c r="FS204" i="16" s="1"/>
  <c r="CE199" i="16"/>
  <c r="BM199" i="16"/>
  <c r="EE152" i="16"/>
  <c r="EB152" i="16"/>
  <c r="CT334" i="16"/>
  <c r="EY285" i="16"/>
  <c r="FA285" i="16" s="1"/>
  <c r="BQ245" i="16"/>
  <c r="EN244" i="16"/>
  <c r="W153" i="16"/>
  <c r="AA153" i="16"/>
  <c r="X153" i="16"/>
  <c r="DT361" i="16"/>
  <c r="EJ334" i="16"/>
  <c r="BN333" i="16"/>
  <c r="W293" i="16"/>
  <c r="Y293" i="16" s="1"/>
  <c r="CE290" i="16"/>
  <c r="BM288" i="16"/>
  <c r="BD288" i="16"/>
  <c r="BF288" i="16" s="1"/>
  <c r="BM285" i="16"/>
  <c r="X243" i="16"/>
  <c r="BM242" i="16"/>
  <c r="FH237" i="16"/>
  <c r="DL236" i="16"/>
  <c r="DN236" i="16" s="1"/>
  <c r="BV205" i="16"/>
  <c r="BX205" i="16" s="1"/>
  <c r="BV197" i="16"/>
  <c r="BX197" i="16" s="1"/>
  <c r="DC203" i="16"/>
  <c r="DE203" i="16" s="1"/>
  <c r="DR201" i="16"/>
  <c r="DT201" i="16" s="1"/>
  <c r="AX201" i="16"/>
  <c r="EJ200" i="16"/>
  <c r="EL200" i="16" s="1"/>
  <c r="DC196" i="16"/>
  <c r="DE196" i="16" s="1"/>
  <c r="EU181" i="16"/>
  <c r="AZ181" i="16"/>
  <c r="BM151" i="16"/>
  <c r="DC62" i="16"/>
  <c r="FH55" i="16"/>
  <c r="Q22" i="16"/>
  <c r="S22" i="16" s="1"/>
  <c r="CT19" i="16"/>
  <c r="CV19" i="16" s="1"/>
  <c r="ES18" i="16"/>
  <c r="EU18" i="16" s="1"/>
  <c r="EA114" i="16"/>
  <c r="EA103" i="16"/>
  <c r="AO102" i="16"/>
  <c r="AQ102" i="16" s="1"/>
  <c r="AF65" i="16"/>
  <c r="AK65" i="16" s="1"/>
  <c r="AL65" i="16" s="1"/>
  <c r="AF64" i="16"/>
  <c r="BV62" i="16"/>
  <c r="BX62" i="16" s="1"/>
  <c r="W56" i="16"/>
  <c r="Y56" i="16" s="1"/>
  <c r="FH24" i="16"/>
  <c r="FJ24" i="16" s="1"/>
  <c r="DL24" i="16"/>
  <c r="DN24" i="16" s="1"/>
  <c r="AX24" i="16"/>
  <c r="AZ24" i="16" s="1"/>
  <c r="EA10" i="16"/>
  <c r="EC10" i="16" s="1"/>
  <c r="DR204" i="16"/>
  <c r="DT204" i="16" s="1"/>
  <c r="ES203" i="16"/>
  <c r="EY199" i="16"/>
  <c r="FA199" i="16" s="1"/>
  <c r="DR193" i="16"/>
  <c r="DT193" i="16" s="1"/>
  <c r="CG181" i="16"/>
  <c r="CK155" i="16"/>
  <c r="AX155" i="16"/>
  <c r="AZ155" i="16" s="1"/>
  <c r="EY146" i="16"/>
  <c r="FA146" i="16" s="1"/>
  <c r="DL111" i="16"/>
  <c r="ES109" i="16"/>
  <c r="AF107" i="16"/>
  <c r="AH107" i="16" s="1"/>
  <c r="AX103" i="16"/>
  <c r="FQ64" i="16"/>
  <c r="W63" i="16"/>
  <c r="ES58" i="16"/>
  <c r="EU58" i="16" s="1"/>
  <c r="DR22" i="16"/>
  <c r="DT22" i="16" s="1"/>
  <c r="DR21" i="16"/>
  <c r="DT21" i="16" s="1"/>
  <c r="FH20" i="16"/>
  <c r="FJ20" i="16" s="1"/>
  <c r="CK18" i="16"/>
  <c r="CM18" i="16" s="1"/>
  <c r="BD11" i="16"/>
  <c r="BF11" i="16" s="1"/>
  <c r="AO11" i="16"/>
  <c r="AQ11" i="16" s="1"/>
  <c r="T57" i="81"/>
  <c r="C19" i="81"/>
  <c r="T19" i="81" s="1"/>
  <c r="C11" i="81"/>
  <c r="T11" i="81" s="1"/>
  <c r="S44" i="81"/>
  <c r="DE361" i="16"/>
  <c r="DR334" i="16"/>
  <c r="FH332" i="16"/>
  <c r="CT332" i="16"/>
  <c r="CE332" i="16"/>
  <c r="CG332" i="16" s="1"/>
  <c r="EJ331" i="16"/>
  <c r="EL331" i="16" s="1"/>
  <c r="CT325" i="16"/>
  <c r="AO293" i="16"/>
  <c r="AQ293" i="16" s="1"/>
  <c r="Q293" i="16"/>
  <c r="CT291" i="16"/>
  <c r="AO291" i="16"/>
  <c r="AQ291" i="16" s="1"/>
  <c r="CK288" i="16"/>
  <c r="CM288" i="16" s="1"/>
  <c r="DU265" i="16"/>
  <c r="DT271" i="16"/>
  <c r="AP245" i="16"/>
  <c r="AS245" i="16"/>
  <c r="EY203" i="16"/>
  <c r="FA203" i="16" s="1"/>
  <c r="EY198" i="16"/>
  <c r="FA198" i="16" s="1"/>
  <c r="O46" i="81"/>
  <c r="BF361" i="16"/>
  <c r="ET334" i="16"/>
  <c r="DV334" i="16"/>
  <c r="FL333" i="16"/>
  <c r="CE333" i="16"/>
  <c r="CG333" i="16" s="1"/>
  <c r="BH333" i="16"/>
  <c r="AX333" i="16"/>
  <c r="AZ333" i="16" s="1"/>
  <c r="AJ333" i="16"/>
  <c r="BD331" i="16"/>
  <c r="BF331" i="16" s="1"/>
  <c r="EJ328" i="16"/>
  <c r="EL328" i="16" s="1"/>
  <c r="BD326" i="16"/>
  <c r="BF326" i="16" s="1"/>
  <c r="W282" i="16"/>
  <c r="Y282" i="16" s="1"/>
  <c r="ET245" i="16"/>
  <c r="ET247" i="16" s="1"/>
  <c r="ES245" i="16"/>
  <c r="EU245" i="16" s="1"/>
  <c r="EZ243" i="16"/>
  <c r="FC243" i="16"/>
  <c r="CU242" i="16"/>
  <c r="CX242" i="16"/>
  <c r="CT238" i="16"/>
  <c r="DR195" i="16"/>
  <c r="DT195" i="16" s="1"/>
  <c r="AX190" i="16"/>
  <c r="AZ190" i="16" s="1"/>
  <c r="O47" i="81"/>
  <c r="S45" i="81"/>
  <c r="P45" i="81"/>
  <c r="R24" i="81"/>
  <c r="EL361" i="16"/>
  <c r="FL338" i="16"/>
  <c r="FL352" i="16" s="1"/>
  <c r="CE335" i="16"/>
  <c r="CG335" i="16" s="1"/>
  <c r="DS334" i="16"/>
  <c r="DS337" i="16" s="1"/>
  <c r="DL334" i="16"/>
  <c r="DN334" i="16" s="1"/>
  <c r="DR333" i="16"/>
  <c r="DV332" i="16"/>
  <c r="CX332" i="16"/>
  <c r="Q332" i="16"/>
  <c r="S332" i="16" s="1"/>
  <c r="FH328" i="16"/>
  <c r="EJ327" i="16"/>
  <c r="EL327" i="16" s="1"/>
  <c r="Q325" i="16"/>
  <c r="ES294" i="16"/>
  <c r="Q290" i="16"/>
  <c r="FQ289" i="16"/>
  <c r="FS289" i="16" s="1"/>
  <c r="CE287" i="16"/>
  <c r="BV287" i="16"/>
  <c r="BX287" i="16" s="1"/>
  <c r="DL283" i="16"/>
  <c r="DD243" i="16"/>
  <c r="DG243" i="16"/>
  <c r="ES195" i="16"/>
  <c r="BV190" i="16"/>
  <c r="BX190" i="16" s="1"/>
  <c r="FI154" i="16"/>
  <c r="FH154" i="16"/>
  <c r="Q153" i="16"/>
  <c r="R153" i="16"/>
  <c r="EJ245" i="16"/>
  <c r="AF245" i="16"/>
  <c r="AH245" i="16" s="1"/>
  <c r="CT243" i="16"/>
  <c r="AO236" i="16"/>
  <c r="AQ236" i="16" s="1"/>
  <c r="CT205" i="16"/>
  <c r="CE205" i="16"/>
  <c r="AF205" i="16"/>
  <c r="CE204" i="16"/>
  <c r="BM204" i="16"/>
  <c r="FQ203" i="16"/>
  <c r="FS203" i="16" s="1"/>
  <c r="W203" i="16"/>
  <c r="Y203" i="16" s="1"/>
  <c r="Q202" i="16"/>
  <c r="ES201" i="16"/>
  <c r="DL201" i="16"/>
  <c r="BM200" i="16"/>
  <c r="BV193" i="16"/>
  <c r="BX193" i="16" s="1"/>
  <c r="DR190" i="16"/>
  <c r="DT190" i="16" s="1"/>
  <c r="DC190" i="16"/>
  <c r="DE190" i="16" s="1"/>
  <c r="W200" i="16"/>
  <c r="Y200" i="16" s="1"/>
  <c r="CT192" i="16"/>
  <c r="FL154" i="16"/>
  <c r="EN153" i="16"/>
  <c r="EE153" i="16"/>
  <c r="EB153" i="16"/>
  <c r="FC152" i="16"/>
  <c r="AF281" i="16"/>
  <c r="W281" i="16"/>
  <c r="Y281" i="16" s="1"/>
  <c r="BD245" i="16"/>
  <c r="FQ237" i="16"/>
  <c r="FS237" i="16" s="1"/>
  <c r="CE237" i="16"/>
  <c r="DC235" i="16"/>
  <c r="DE235" i="16" s="1"/>
  <c r="CK204" i="16"/>
  <c r="CM204" i="16" s="1"/>
  <c r="BD204" i="16"/>
  <c r="BF204" i="16" s="1"/>
  <c r="AO204" i="16"/>
  <c r="AQ204" i="16" s="1"/>
  <c r="W204" i="16"/>
  <c r="Y204" i="16" s="1"/>
  <c r="AX203" i="16"/>
  <c r="FH202" i="16"/>
  <c r="ES202" i="16"/>
  <c r="DL202" i="16"/>
  <c r="AO202" i="16"/>
  <c r="AQ202" i="16" s="1"/>
  <c r="DC200" i="16"/>
  <c r="DE200" i="16" s="1"/>
  <c r="CK198" i="16"/>
  <c r="CM198" i="16" s="1"/>
  <c r="BD198" i="16"/>
  <c r="BF198" i="16" s="1"/>
  <c r="Q198" i="16"/>
  <c r="Q197" i="16"/>
  <c r="AF196" i="16"/>
  <c r="DL195" i="16"/>
  <c r="FQ193" i="16"/>
  <c r="FS193" i="16" s="1"/>
  <c r="DL193" i="16"/>
  <c r="CT193" i="16"/>
  <c r="AO192" i="16"/>
  <c r="AQ192" i="16" s="1"/>
  <c r="Q191" i="16"/>
  <c r="FH190" i="16"/>
  <c r="FJ190" i="16" s="1"/>
  <c r="BD190" i="16"/>
  <c r="BF190" i="16" s="1"/>
  <c r="BH152" i="16"/>
  <c r="BE152" i="16"/>
  <c r="DL155" i="16"/>
  <c r="DN155" i="16" s="1"/>
  <c r="BD155" i="16"/>
  <c r="AA155" i="16"/>
  <c r="Q155" i="16"/>
  <c r="S155" i="16" s="1"/>
  <c r="FC154" i="16"/>
  <c r="FI153" i="16"/>
  <c r="EJ153" i="16"/>
  <c r="DL148" i="16"/>
  <c r="EY147" i="16"/>
  <c r="FA147" i="16" s="1"/>
  <c r="BV146" i="16"/>
  <c r="BX146" i="16" s="1"/>
  <c r="AF115" i="16"/>
  <c r="AH115" i="16" s="1"/>
  <c r="CT112" i="16"/>
  <c r="BV110" i="16"/>
  <c r="BX110" i="16" s="1"/>
  <c r="DL107" i="16"/>
  <c r="AX106" i="16"/>
  <c r="ES105" i="16"/>
  <c r="BM105" i="16"/>
  <c r="AF105" i="16"/>
  <c r="AH105" i="16" s="1"/>
  <c r="DL100" i="16"/>
  <c r="DN100" i="16" s="1"/>
  <c r="BM100" i="16"/>
  <c r="BO100" i="16" s="1"/>
  <c r="AX64" i="16"/>
  <c r="AZ64" i="16" s="1"/>
  <c r="FI62" i="16"/>
  <c r="DG62" i="16"/>
  <c r="DR58" i="16"/>
  <c r="DT58" i="16" s="1"/>
  <c r="EJ56" i="16"/>
  <c r="EL56" i="16" s="1"/>
  <c r="DL25" i="16"/>
  <c r="DN25" i="16" s="1"/>
  <c r="CE25" i="16"/>
  <c r="CG25" i="16" s="1"/>
  <c r="EJ21" i="16"/>
  <c r="EL21" i="16" s="1"/>
  <c r="CK12" i="16"/>
  <c r="CM12" i="16" s="1"/>
  <c r="W10" i="16"/>
  <c r="Y10" i="16" s="1"/>
  <c r="EN68" i="16"/>
  <c r="EN82" i="16" s="1"/>
  <c r="AJ64" i="16"/>
  <c r="EE63" i="16"/>
  <c r="DL62" i="16"/>
  <c r="DN62" i="16" s="1"/>
  <c r="DR57" i="16"/>
  <c r="DT57" i="16" s="1"/>
  <c r="ES56" i="16"/>
  <c r="Q25" i="16"/>
  <c r="S25" i="16" s="1"/>
  <c r="EY22" i="16"/>
  <c r="FA22" i="16" s="1"/>
  <c r="W22" i="16"/>
  <c r="DL19" i="16"/>
  <c r="DN19" i="16" s="1"/>
  <c r="FH12" i="16"/>
  <c r="FJ12" i="16" s="1"/>
  <c r="FH11" i="16"/>
  <c r="FJ11" i="16" s="1"/>
  <c r="DC10" i="16"/>
  <c r="DE10" i="16" s="1"/>
  <c r="DR148" i="16"/>
  <c r="DT148" i="16" s="1"/>
  <c r="BM148" i="16"/>
  <c r="Q146" i="16"/>
  <c r="FH145" i="16"/>
  <c r="ES115" i="16"/>
  <c r="AO115" i="16"/>
  <c r="AQ115" i="16" s="1"/>
  <c r="BM113" i="16"/>
  <c r="FH111" i="16"/>
  <c r="FH109" i="16"/>
  <c r="AO109" i="16"/>
  <c r="AQ109" i="16" s="1"/>
  <c r="W103" i="16"/>
  <c r="Y103" i="16" s="1"/>
  <c r="DL65" i="16"/>
  <c r="DN65" i="16" s="1"/>
  <c r="AX55" i="16"/>
  <c r="CE34" i="16"/>
  <c r="BV23" i="16"/>
  <c r="BX23" i="16" s="1"/>
  <c r="W23" i="16"/>
  <c r="ES20" i="16"/>
  <c r="EU20" i="16" s="1"/>
  <c r="DL20" i="16"/>
  <c r="DN20" i="16" s="1"/>
  <c r="BV15" i="16"/>
  <c r="BX15" i="16" s="1"/>
  <c r="DR12" i="16"/>
  <c r="DT12" i="16" s="1"/>
  <c r="DL12" i="16"/>
  <c r="DN12" i="16" s="1"/>
  <c r="FH10" i="16"/>
  <c r="FJ10" i="16" s="1"/>
  <c r="DG335" i="16"/>
  <c r="EA331" i="16"/>
  <c r="AX328" i="16"/>
  <c r="W325" i="16"/>
  <c r="Y325" i="16" s="1"/>
  <c r="DL294" i="16"/>
  <c r="Q292" i="16"/>
  <c r="EA291" i="16"/>
  <c r="Q291" i="16"/>
  <c r="FH290" i="16"/>
  <c r="FQ281" i="16"/>
  <c r="FS281" i="16" s="1"/>
  <c r="BM280" i="16"/>
  <c r="BO280" i="16" s="1"/>
  <c r="FU245" i="16"/>
  <c r="CK245" i="16"/>
  <c r="BZ245" i="16"/>
  <c r="DL242" i="16"/>
  <c r="DN242" i="16" s="1"/>
  <c r="CT242" i="16"/>
  <c r="CO242" i="16"/>
  <c r="CE236" i="16"/>
  <c r="E339" i="16"/>
  <c r="DC335" i="16"/>
  <c r="DH335" i="16" s="1"/>
  <c r="DI335" i="16" s="1"/>
  <c r="Q335" i="16"/>
  <c r="S335" i="16" s="1"/>
  <c r="FH334" i="16"/>
  <c r="EB334" i="16"/>
  <c r="X334" i="16"/>
  <c r="Q334" i="16"/>
  <c r="S334" i="16" s="1"/>
  <c r="BV333" i="16"/>
  <c r="FQ332" i="16"/>
  <c r="ES332" i="16"/>
  <c r="EU332" i="16" s="1"/>
  <c r="CU332" i="16"/>
  <c r="CU337" i="16" s="1"/>
  <c r="BD332" i="16"/>
  <c r="EY331" i="16"/>
  <c r="FA331" i="16" s="1"/>
  <c r="DR287" i="16"/>
  <c r="DT287" i="16" s="1"/>
  <c r="EA286" i="16"/>
  <c r="EA285" i="16"/>
  <c r="FQ245" i="16"/>
  <c r="FR244" i="16"/>
  <c r="CL244" i="16"/>
  <c r="CE244" i="16"/>
  <c r="CG244" i="16" s="1"/>
  <c r="BQ244" i="16"/>
  <c r="EA243" i="16"/>
  <c r="BW243" i="16"/>
  <c r="BM243" i="16"/>
  <c r="AO243" i="16"/>
  <c r="CK242" i="16"/>
  <c r="FQ238" i="16"/>
  <c r="FS238" i="16" s="1"/>
  <c r="DL238" i="16"/>
  <c r="DN238" i="16" s="1"/>
  <c r="Q238" i="16"/>
  <c r="Q237" i="16"/>
  <c r="AO235" i="16"/>
  <c r="AQ235" i="16" s="1"/>
  <c r="DC331" i="16"/>
  <c r="DE331" i="16" s="1"/>
  <c r="W331" i="16"/>
  <c r="Y331" i="16" s="1"/>
  <c r="AF328" i="16"/>
  <c r="EJ325" i="16"/>
  <c r="EL325" i="16" s="1"/>
  <c r="EY294" i="16"/>
  <c r="FA294" i="16" s="1"/>
  <c r="DC294" i="16"/>
  <c r="DE294" i="16" s="1"/>
  <c r="ES291" i="16"/>
  <c r="BV291" i="16"/>
  <c r="BX291" i="16" s="1"/>
  <c r="DC290" i="16"/>
  <c r="DE290" i="16" s="1"/>
  <c r="CK290" i="16"/>
  <c r="CM290" i="16" s="1"/>
  <c r="EY289" i="16"/>
  <c r="FA289" i="16" s="1"/>
  <c r="DR285" i="16"/>
  <c r="DT285" i="16" s="1"/>
  <c r="CK283" i="16"/>
  <c r="CM283" i="16" s="1"/>
  <c r="CE283" i="16"/>
  <c r="BM282" i="16"/>
  <c r="AX282" i="16"/>
  <c r="AO282" i="16"/>
  <c r="AQ282" i="16" s="1"/>
  <c r="Q281" i="16"/>
  <c r="DR280" i="16"/>
  <c r="DT280" i="16" s="1"/>
  <c r="CM271" i="16"/>
  <c r="BV245" i="16"/>
  <c r="FQ244" i="16"/>
  <c r="DC244" i="16"/>
  <c r="AO244" i="16"/>
  <c r="CU243" i="16"/>
  <c r="CK243" i="16"/>
  <c r="BV243" i="16"/>
  <c r="AX243" i="16"/>
  <c r="AZ243" i="16" s="1"/>
  <c r="Q242" i="16"/>
  <c r="S242" i="16" s="1"/>
  <c r="EJ237" i="16"/>
  <c r="EL237" i="16" s="1"/>
  <c r="DR236" i="16"/>
  <c r="DT236" i="16" s="1"/>
  <c r="ES235" i="16"/>
  <c r="EU235" i="16" s="1"/>
  <c r="I354" i="16"/>
  <c r="EN338" i="16"/>
  <c r="EN352" i="16" s="1"/>
  <c r="DV335" i="16"/>
  <c r="CK334" i="16"/>
  <c r="BD334" i="16"/>
  <c r="EY333" i="16"/>
  <c r="ES333" i="16"/>
  <c r="EU333" i="16" s="1"/>
  <c r="AF333" i="16"/>
  <c r="EJ332" i="16"/>
  <c r="EA332" i="16"/>
  <c r="DC332" i="16"/>
  <c r="W332" i="16"/>
  <c r="AB332" i="16" s="1"/>
  <c r="AC332" i="16" s="1"/>
  <c r="BD328" i="16"/>
  <c r="BF328" i="16" s="1"/>
  <c r="EA327" i="16"/>
  <c r="EY326" i="16"/>
  <c r="FA326" i="16" s="1"/>
  <c r="EJ326" i="16"/>
  <c r="EL326" i="16" s="1"/>
  <c r="AO325" i="16"/>
  <c r="AQ325" i="16" s="1"/>
  <c r="FH294" i="16"/>
  <c r="EJ294" i="16"/>
  <c r="EL294" i="16" s="1"/>
  <c r="CT293" i="16"/>
  <c r="EA292" i="16"/>
  <c r="FQ291" i="16"/>
  <c r="FS291" i="16" s="1"/>
  <c r="EY291" i="16"/>
  <c r="FA291" i="16" s="1"/>
  <c r="EY290" i="16"/>
  <c r="FA290" i="16" s="1"/>
  <c r="DL290" i="16"/>
  <c r="BM290" i="16"/>
  <c r="BM289" i="16"/>
  <c r="CT287" i="16"/>
  <c r="BM287" i="16"/>
  <c r="EA283" i="16"/>
  <c r="CK237" i="16"/>
  <c r="CM237" i="16" s="1"/>
  <c r="AF235" i="16"/>
  <c r="BD235" i="16"/>
  <c r="BF235" i="16" s="1"/>
  <c r="DR205" i="16"/>
  <c r="DT205" i="16" s="1"/>
  <c r="DR203" i="16"/>
  <c r="DT203" i="16" s="1"/>
  <c r="CK202" i="16"/>
  <c r="CM202" i="16" s="1"/>
  <c r="BM202" i="16"/>
  <c r="FQ200" i="16"/>
  <c r="FS200" i="16" s="1"/>
  <c r="ES200" i="16"/>
  <c r="AF200" i="16"/>
  <c r="AO199" i="16"/>
  <c r="AQ199" i="16" s="1"/>
  <c r="EJ198" i="16"/>
  <c r="EL198" i="16" s="1"/>
  <c r="W192" i="16"/>
  <c r="Y192" i="16" s="1"/>
  <c r="FH191" i="16"/>
  <c r="ES191" i="16"/>
  <c r="CE190" i="16"/>
  <c r="CG190" i="16" s="1"/>
  <c r="AJ158" i="16"/>
  <c r="AJ172" i="16" s="1"/>
  <c r="EE155" i="16"/>
  <c r="EB155" i="16"/>
  <c r="DC205" i="16"/>
  <c r="DE205" i="16" s="1"/>
  <c r="EJ204" i="16"/>
  <c r="EL204" i="16" s="1"/>
  <c r="BD203" i="16"/>
  <c r="BF203" i="16" s="1"/>
  <c r="AO203" i="16"/>
  <c r="AQ203" i="16" s="1"/>
  <c r="Q203" i="16"/>
  <c r="AF202" i="16"/>
  <c r="FQ201" i="16"/>
  <c r="FS201" i="16" s="1"/>
  <c r="CE201" i="16"/>
  <c r="BM201" i="16"/>
  <c r="BD201" i="16"/>
  <c r="BF201" i="16" s="1"/>
  <c r="DL200" i="16"/>
  <c r="ES199" i="16"/>
  <c r="EA199" i="16"/>
  <c r="BV199" i="16"/>
  <c r="BX199" i="16" s="1"/>
  <c r="FQ198" i="16"/>
  <c r="FS198" i="16" s="1"/>
  <c r="CE198" i="16"/>
  <c r="BM198" i="16"/>
  <c r="FQ197" i="16"/>
  <c r="FS197" i="16" s="1"/>
  <c r="AX197" i="16"/>
  <c r="CE192" i="16"/>
  <c r="AO191" i="16"/>
  <c r="AQ191" i="16" s="1"/>
  <c r="DL190" i="16"/>
  <c r="DN190" i="16" s="1"/>
  <c r="AG154" i="16"/>
  <c r="AF154" i="16"/>
  <c r="EY205" i="16"/>
  <c r="FA205" i="16" s="1"/>
  <c r="EA205" i="16"/>
  <c r="DL205" i="16"/>
  <c r="BM205" i="16"/>
  <c r="AX205" i="16"/>
  <c r="DC204" i="16"/>
  <c r="DE204" i="16" s="1"/>
  <c r="AF204" i="16"/>
  <c r="EA203" i="16"/>
  <c r="CK203" i="16"/>
  <c r="CM203" i="16" s="1"/>
  <c r="CT202" i="16"/>
  <c r="BD202" i="16"/>
  <c r="BF202" i="16" s="1"/>
  <c r="AF201" i="16"/>
  <c r="CK200" i="16"/>
  <c r="CM200" i="16" s="1"/>
  <c r="AO197" i="16"/>
  <c r="AQ197" i="16" s="1"/>
  <c r="EA196" i="16"/>
  <c r="DL196" i="16"/>
  <c r="EY193" i="16"/>
  <c r="FA193" i="16" s="1"/>
  <c r="DC193" i="16"/>
  <c r="DE193" i="16" s="1"/>
  <c r="CE193" i="16"/>
  <c r="AX193" i="16"/>
  <c r="EA192" i="16"/>
  <c r="DL192" i="16"/>
  <c r="EA191" i="16"/>
  <c r="DC191" i="16"/>
  <c r="DE191" i="16" s="1"/>
  <c r="BM191" i="16"/>
  <c r="CK190" i="16"/>
  <c r="CM190" i="16" s="1"/>
  <c r="AF190" i="16"/>
  <c r="AH190" i="16" s="1"/>
  <c r="EC181" i="16"/>
  <c r="BO181" i="16"/>
  <c r="BH158" i="16"/>
  <c r="BH172" i="16" s="1"/>
  <c r="DV154" i="16"/>
  <c r="DS154" i="16"/>
  <c r="EJ203" i="16"/>
  <c r="EL203" i="16" s="1"/>
  <c r="BM197" i="16"/>
  <c r="FQ192" i="16"/>
  <c r="FS192" i="16" s="1"/>
  <c r="AS154" i="16"/>
  <c r="AP154" i="16"/>
  <c r="BV155" i="16"/>
  <c r="AF155" i="16"/>
  <c r="AX154" i="16"/>
  <c r="AZ154" i="16" s="1"/>
  <c r="FC153" i="16"/>
  <c r="EA151" i="16"/>
  <c r="FQ148" i="16"/>
  <c r="FS148" i="16" s="1"/>
  <c r="EY148" i="16"/>
  <c r="FA148" i="16" s="1"/>
  <c r="AO148" i="16"/>
  <c r="AQ148" i="16" s="1"/>
  <c r="CT145" i="16"/>
  <c r="AX145" i="16"/>
  <c r="AF111" i="16"/>
  <c r="AH111" i="16" s="1"/>
  <c r="AX108" i="16"/>
  <c r="DR103" i="16"/>
  <c r="DT103" i="16" s="1"/>
  <c r="ES102" i="16"/>
  <c r="FI64" i="16"/>
  <c r="FH64" i="16"/>
  <c r="EK63" i="16"/>
  <c r="EN63" i="16"/>
  <c r="EJ62" i="16"/>
  <c r="EK62" i="16"/>
  <c r="EN62" i="16"/>
  <c r="EJ34" i="16"/>
  <c r="EL34" i="16" s="1"/>
  <c r="AF17" i="16"/>
  <c r="W16" i="16"/>
  <c r="AA16" i="16"/>
  <c r="BQ63" i="16"/>
  <c r="BN63" i="16"/>
  <c r="EY58" i="16"/>
  <c r="FA58" i="16" s="1"/>
  <c r="W24" i="16"/>
  <c r="BD10" i="16"/>
  <c r="BF10" i="16" s="1"/>
  <c r="FH155" i="16"/>
  <c r="CE152" i="16"/>
  <c r="CG152" i="16" s="1"/>
  <c r="AF152" i="16"/>
  <c r="AX147" i="16"/>
  <c r="DR146" i="16"/>
  <c r="DT146" i="16" s="1"/>
  <c r="BM115" i="16"/>
  <c r="CT114" i="16"/>
  <c r="AX114" i="16"/>
  <c r="Q113" i="16"/>
  <c r="S113" i="16" s="1"/>
  <c r="EA112" i="16"/>
  <c r="Q107" i="16"/>
  <c r="S107" i="16" s="1"/>
  <c r="CT106" i="16"/>
  <c r="FQ100" i="16"/>
  <c r="FS100" i="16" s="1"/>
  <c r="AG63" i="16"/>
  <c r="AJ63" i="16"/>
  <c r="BD57" i="16"/>
  <c r="BF57" i="16" s="1"/>
  <c r="BM55" i="16"/>
  <c r="AX19" i="16"/>
  <c r="AZ19" i="16" s="1"/>
  <c r="CT15" i="16"/>
  <c r="CV15" i="16" s="1"/>
  <c r="X152" i="16"/>
  <c r="W147" i="16"/>
  <c r="Y147" i="16" s="1"/>
  <c r="EY114" i="16"/>
  <c r="FA114" i="16" s="1"/>
  <c r="BV114" i="16"/>
  <c r="BX114" i="16" s="1"/>
  <c r="AA114" i="16"/>
  <c r="ES113" i="16"/>
  <c r="Q112" i="16"/>
  <c r="S112" i="16" s="1"/>
  <c r="ES111" i="16"/>
  <c r="EY110" i="16"/>
  <c r="FA110" i="16" s="1"/>
  <c r="AA110" i="16"/>
  <c r="DL109" i="16"/>
  <c r="AF109" i="16"/>
  <c r="AH109" i="16" s="1"/>
  <c r="Q109" i="16"/>
  <c r="S109" i="16" s="1"/>
  <c r="ES107" i="16"/>
  <c r="Q106" i="16"/>
  <c r="S106" i="16" s="1"/>
  <c r="DD63" i="16"/>
  <c r="DC63" i="16"/>
  <c r="EA24" i="16"/>
  <c r="EC24" i="16" s="1"/>
  <c r="DC16" i="16"/>
  <c r="DE16" i="16" s="1"/>
  <c r="ES10" i="16"/>
  <c r="EU10" i="16" s="1"/>
  <c r="DL102" i="16"/>
  <c r="AF102" i="16"/>
  <c r="AH102" i="16" s="1"/>
  <c r="Q102" i="16"/>
  <c r="S102" i="16" s="1"/>
  <c r="EY101" i="16"/>
  <c r="FA101" i="16" s="1"/>
  <c r="Q100" i="16"/>
  <c r="S100" i="16" s="1"/>
  <c r="CK65" i="16"/>
  <c r="DL64" i="16"/>
  <c r="DN64" i="16" s="1"/>
  <c r="CL64" i="16"/>
  <c r="BV64" i="16"/>
  <c r="BM63" i="16"/>
  <c r="BR63" i="16" s="1"/>
  <c r="BS63" i="16" s="1"/>
  <c r="Q63" i="16"/>
  <c r="S63" i="16" s="1"/>
  <c r="AF58" i="16"/>
  <c r="W58" i="16"/>
  <c r="Y58" i="16" s="1"/>
  <c r="DL57" i="16"/>
  <c r="CE55" i="16"/>
  <c r="Q55" i="16"/>
  <c r="FQ34" i="16"/>
  <c r="FS34" i="16" s="1"/>
  <c r="EY34" i="16"/>
  <c r="FA34" i="16" s="1"/>
  <c r="AO34" i="16"/>
  <c r="AQ34" i="16" s="1"/>
  <c r="EJ24" i="16"/>
  <c r="EL24" i="16" s="1"/>
  <c r="EJ23" i="16"/>
  <c r="EL23" i="16" s="1"/>
  <c r="CK22" i="16"/>
  <c r="CM22" i="16" s="1"/>
  <c r="AO21" i="16"/>
  <c r="AQ21" i="16" s="1"/>
  <c r="FQ20" i="16"/>
  <c r="FS20" i="16" s="1"/>
  <c r="EY20" i="16"/>
  <c r="FA20" i="16" s="1"/>
  <c r="FQ19" i="16"/>
  <c r="FS19" i="16" s="1"/>
  <c r="Q19" i="16"/>
  <c r="S19" i="16" s="1"/>
  <c r="Q15" i="16"/>
  <c r="S15" i="16" s="1"/>
  <c r="BV13" i="16"/>
  <c r="BX13" i="16" s="1"/>
  <c r="AF11" i="16"/>
  <c r="W11" i="16"/>
  <c r="EY10" i="16"/>
  <c r="FA10" i="16" s="1"/>
  <c r="BM10" i="16"/>
  <c r="BO10" i="16" s="1"/>
  <c r="BV101" i="16"/>
  <c r="BX101" i="16" s="1"/>
  <c r="ES64" i="16"/>
  <c r="EU64" i="16" s="1"/>
  <c r="EY56" i="16"/>
  <c r="FA56" i="16" s="1"/>
  <c r="BV56" i="16"/>
  <c r="BX56" i="16" s="1"/>
  <c r="BD56" i="16"/>
  <c r="BF56" i="16" s="1"/>
  <c r="CK21" i="16"/>
  <c r="CM21" i="16" s="1"/>
  <c r="CT13" i="16"/>
  <c r="CV13" i="16" s="1"/>
  <c r="AF12" i="16"/>
  <c r="AA11" i="16"/>
  <c r="AF100" i="16"/>
  <c r="AH100" i="16" s="1"/>
  <c r="W64" i="16"/>
  <c r="AB64" i="16" s="1"/>
  <c r="AC64" i="16" s="1"/>
  <c r="AF63" i="16"/>
  <c r="AO58" i="16"/>
  <c r="AQ58" i="16" s="1"/>
  <c r="Q58" i="16"/>
  <c r="S58" i="16" s="1"/>
  <c r="FH34" i="16"/>
  <c r="CK34" i="16"/>
  <c r="CM34" i="16" s="1"/>
  <c r="FH21" i="16"/>
  <c r="FJ21" i="16" s="1"/>
  <c r="BD13" i="16"/>
  <c r="BF13" i="16" s="1"/>
  <c r="EY12" i="16"/>
  <c r="FA12" i="16" s="1"/>
  <c r="EJ11" i="16"/>
  <c r="EL11" i="16" s="1"/>
  <c r="DC11" i="16"/>
  <c r="DE11" i="16" s="1"/>
  <c r="BV10" i="16"/>
  <c r="BX10" i="16" s="1"/>
  <c r="C331" i="16"/>
  <c r="BX361" i="16"/>
  <c r="I353" i="16"/>
  <c r="EY335" i="16"/>
  <c r="FC335" i="16"/>
  <c r="CK335" i="16"/>
  <c r="CL335" i="16"/>
  <c r="I359" i="16"/>
  <c r="AJ338" i="16"/>
  <c r="AJ352" i="16" s="1"/>
  <c r="W335" i="16"/>
  <c r="X335" i="16"/>
  <c r="CE334" i="16"/>
  <c r="CG334" i="16" s="1"/>
  <c r="CF334" i="16"/>
  <c r="FH335" i="16"/>
  <c r="I358" i="16"/>
  <c r="I355" i="16"/>
  <c r="S361" i="16"/>
  <c r="BH338" i="16"/>
  <c r="BH352" i="16" s="1"/>
  <c r="EB335" i="16"/>
  <c r="EA335" i="16"/>
  <c r="AA335" i="16"/>
  <c r="AP334" i="16"/>
  <c r="AO334" i="16"/>
  <c r="EJ335" i="16"/>
  <c r="DR335" i="16"/>
  <c r="EA334" i="16"/>
  <c r="CT333" i="16"/>
  <c r="CK333" i="16"/>
  <c r="W333" i="16"/>
  <c r="Q333" i="16"/>
  <c r="S333" i="16" s="1"/>
  <c r="EZ332" i="16"/>
  <c r="EB332" i="16"/>
  <c r="DR332" i="16"/>
  <c r="CF332" i="16"/>
  <c r="AF331" i="16"/>
  <c r="CE327" i="16"/>
  <c r="AX327" i="16"/>
  <c r="W327" i="16"/>
  <c r="Y327" i="16" s="1"/>
  <c r="DC326" i="16"/>
  <c r="DE326" i="16" s="1"/>
  <c r="ES325" i="16"/>
  <c r="AX325" i="16"/>
  <c r="EY295" i="16"/>
  <c r="FA295" i="16" s="1"/>
  <c r="DR295" i="16"/>
  <c r="DT295" i="16" s="1"/>
  <c r="CT295" i="16"/>
  <c r="CK295" i="16"/>
  <c r="CM295" i="16" s="1"/>
  <c r="W295" i="16"/>
  <c r="Y295" i="16" s="1"/>
  <c r="Q295" i="16"/>
  <c r="CK294" i="16"/>
  <c r="CM294" i="16" s="1"/>
  <c r="CE294" i="16"/>
  <c r="BV293" i="16"/>
  <c r="BX293" i="16" s="1"/>
  <c r="BM293" i="16"/>
  <c r="AX293" i="16"/>
  <c r="FQ292" i="16"/>
  <c r="FS292" i="16" s="1"/>
  <c r="EJ292" i="16"/>
  <c r="EL292" i="16" s="1"/>
  <c r="BD292" i="16"/>
  <c r="BF292" i="16" s="1"/>
  <c r="AF292" i="16"/>
  <c r="W292" i="16"/>
  <c r="Y292" i="16" s="1"/>
  <c r="CK291" i="16"/>
  <c r="CM291" i="16" s="1"/>
  <c r="CE291" i="16"/>
  <c r="AX291" i="16"/>
  <c r="FQ290" i="16"/>
  <c r="FS290" i="16" s="1"/>
  <c r="ES290" i="16"/>
  <c r="AF290" i="16"/>
  <c r="W290" i="16"/>
  <c r="Y290" i="16" s="1"/>
  <c r="DR289" i="16"/>
  <c r="DT289" i="16" s="1"/>
  <c r="FQ288" i="16"/>
  <c r="FS288" i="16" s="1"/>
  <c r="EJ288" i="16"/>
  <c r="EL288" i="16" s="1"/>
  <c r="EA288" i="16"/>
  <c r="DL288" i="16"/>
  <c r="DC288" i="16"/>
  <c r="DE288" i="16" s="1"/>
  <c r="W287" i="16"/>
  <c r="Y287" i="16" s="1"/>
  <c r="Q287" i="16"/>
  <c r="Q286" i="16"/>
  <c r="FQ285" i="16"/>
  <c r="FS285" i="16" s="1"/>
  <c r="EJ281" i="16"/>
  <c r="EL281" i="16" s="1"/>
  <c r="CT282" i="16"/>
  <c r="EY280" i="16"/>
  <c r="FA280" i="16" s="1"/>
  <c r="EY334" i="16"/>
  <c r="AX334" i="16"/>
  <c r="AZ334" i="16" s="1"/>
  <c r="BE333" i="16"/>
  <c r="FC332" i="16"/>
  <c r="AX332" i="16"/>
  <c r="AZ332" i="16" s="1"/>
  <c r="AF332" i="16"/>
  <c r="DC328" i="16"/>
  <c r="DE328" i="16" s="1"/>
  <c r="AF327" i="16"/>
  <c r="EA295" i="16"/>
  <c r="AO295" i="16"/>
  <c r="AQ295" i="16" s="1"/>
  <c r="DR293" i="16"/>
  <c r="DT293" i="16" s="1"/>
  <c r="CK293" i="16"/>
  <c r="CM293" i="16" s="1"/>
  <c r="BM291" i="16"/>
  <c r="W291" i="16"/>
  <c r="Y291" i="16" s="1"/>
  <c r="ES289" i="16"/>
  <c r="BV289" i="16"/>
  <c r="BX289" i="16" s="1"/>
  <c r="EY288" i="16"/>
  <c r="FA288" i="16" s="1"/>
  <c r="EJ283" i="16"/>
  <c r="EL283" i="16" s="1"/>
  <c r="BM283" i="16"/>
  <c r="EA281" i="16"/>
  <c r="BD281" i="16"/>
  <c r="BF281" i="16" s="1"/>
  <c r="DL335" i="16"/>
  <c r="DN335" i="16" s="1"/>
  <c r="BD335" i="16"/>
  <c r="BI335" i="16" s="1"/>
  <c r="BJ335" i="16" s="1"/>
  <c r="AF335" i="16"/>
  <c r="AF334" i="16"/>
  <c r="W334" i="16"/>
  <c r="AB334" i="16" s="1"/>
  <c r="AC334" i="16" s="1"/>
  <c r="DL333" i="16"/>
  <c r="DN333" i="16" s="1"/>
  <c r="DG332" i="16"/>
  <c r="AA332" i="16"/>
  <c r="FH331" i="16"/>
  <c r="ES331" i="16"/>
  <c r="EY328" i="16"/>
  <c r="FA328" i="16" s="1"/>
  <c r="EA328" i="16"/>
  <c r="DL328" i="16"/>
  <c r="CE328" i="16"/>
  <c r="FH327" i="16"/>
  <c r="DC327" i="16"/>
  <c r="DE327" i="16" s="1"/>
  <c r="CT326" i="16"/>
  <c r="AX326" i="16"/>
  <c r="AX295" i="16"/>
  <c r="CE293" i="16"/>
  <c r="EA289" i="16"/>
  <c r="ES288" i="16"/>
  <c r="AX287" i="16"/>
  <c r="EJ286" i="16"/>
  <c r="EL286" i="16" s="1"/>
  <c r="BD286" i="16"/>
  <c r="BF286" i="16" s="1"/>
  <c r="AF286" i="16"/>
  <c r="W286" i="16"/>
  <c r="Y286" i="16" s="1"/>
  <c r="EY283" i="16"/>
  <c r="FA283" i="16" s="1"/>
  <c r="CE282" i="16"/>
  <c r="EA280" i="16"/>
  <c r="EC280" i="16" s="1"/>
  <c r="F280" i="16"/>
  <c r="FA271" i="16"/>
  <c r="Y271" i="16"/>
  <c r="CN267" i="16"/>
  <c r="DR245" i="16"/>
  <c r="CT245" i="16"/>
  <c r="CL245" i="16"/>
  <c r="AX245" i="16"/>
  <c r="AZ245" i="16" s="1"/>
  <c r="FL244" i="16"/>
  <c r="EB243" i="16"/>
  <c r="FH242" i="16"/>
  <c r="EJ242" i="16"/>
  <c r="DV242" i="16"/>
  <c r="BZ242" i="16"/>
  <c r="BN242" i="16"/>
  <c r="BD242" i="16"/>
  <c r="AP242" i="16"/>
  <c r="AF242" i="16"/>
  <c r="Q241" i="16"/>
  <c r="ES238" i="16"/>
  <c r="CK238" i="16"/>
  <c r="CM238" i="16" s="1"/>
  <c r="BM238" i="16"/>
  <c r="AO238" i="16"/>
  <c r="AQ238" i="16" s="1"/>
  <c r="AO237" i="16"/>
  <c r="AQ237" i="16" s="1"/>
  <c r="FQ236" i="16"/>
  <c r="FS236" i="16" s="1"/>
  <c r="BV236" i="16"/>
  <c r="BX236" i="16" s="1"/>
  <c r="EJ235" i="16"/>
  <c r="EL235" i="16" s="1"/>
  <c r="Q204" i="16"/>
  <c r="CT203" i="16"/>
  <c r="FQ202" i="16"/>
  <c r="FS202" i="16" s="1"/>
  <c r="CK199" i="16"/>
  <c r="CM199" i="16" s="1"/>
  <c r="EA202" i="16"/>
  <c r="BV201" i="16"/>
  <c r="BX201" i="16" s="1"/>
  <c r="FH200" i="16"/>
  <c r="EY200" i="16"/>
  <c r="FA200" i="16" s="1"/>
  <c r="EA200" i="16"/>
  <c r="CE200" i="16"/>
  <c r="BV200" i="16"/>
  <c r="BX200" i="16" s="1"/>
  <c r="AO200" i="16"/>
  <c r="AQ200" i="16" s="1"/>
  <c r="FQ199" i="16"/>
  <c r="FS199" i="16" s="1"/>
  <c r="Q282" i="16"/>
  <c r="FQ280" i="16"/>
  <c r="FS280" i="16" s="1"/>
  <c r="EN248" i="16"/>
  <c r="EN262" i="16" s="1"/>
  <c r="EE248" i="16"/>
  <c r="EE262" i="16" s="1"/>
  <c r="DV245" i="16"/>
  <c r="AS244" i="16"/>
  <c r="AJ244" i="16"/>
  <c r="DV243" i="16"/>
  <c r="Q243" i="16"/>
  <c r="S243" i="16" s="1"/>
  <c r="FQ242" i="16"/>
  <c r="ES242" i="16"/>
  <c r="EU242" i="16" s="1"/>
  <c r="FH238" i="16"/>
  <c r="EJ238" i="16"/>
  <c r="EL238" i="16" s="1"/>
  <c r="BD238" i="16"/>
  <c r="BF238" i="16" s="1"/>
  <c r="AF238" i="16"/>
  <c r="DL237" i="16"/>
  <c r="CK236" i="16"/>
  <c r="CM236" i="16" s="1"/>
  <c r="EY235" i="16"/>
  <c r="FA235" i="16" s="1"/>
  <c r="AO205" i="16"/>
  <c r="AQ205" i="16" s="1"/>
  <c r="Q205" i="16"/>
  <c r="ES204" i="16"/>
  <c r="DL204" i="16"/>
  <c r="AX204" i="16"/>
  <c r="DR202" i="16"/>
  <c r="DT202" i="16" s="1"/>
  <c r="BV202" i="16"/>
  <c r="BX202" i="16" s="1"/>
  <c r="W202" i="16"/>
  <c r="Y202" i="16" s="1"/>
  <c r="EY201" i="16"/>
  <c r="FA201" i="16" s="1"/>
  <c r="EA201" i="16"/>
  <c r="DC201" i="16"/>
  <c r="DE201" i="16" s="1"/>
  <c r="W201" i="16"/>
  <c r="Y201" i="16" s="1"/>
  <c r="CT200" i="16"/>
  <c r="DR199" i="16"/>
  <c r="DT199" i="16" s="1"/>
  <c r="DR282" i="16"/>
  <c r="DT282" i="16" s="1"/>
  <c r="CK282" i="16"/>
  <c r="CM282" i="16" s="1"/>
  <c r="ES280" i="16"/>
  <c r="EU280" i="16" s="1"/>
  <c r="BV280" i="16"/>
  <c r="BX280" i="16" s="1"/>
  <c r="DL245" i="16"/>
  <c r="DN245" i="16" s="1"/>
  <c r="CX245" i="16"/>
  <c r="CK244" i="16"/>
  <c r="BD244" i="16"/>
  <c r="AP244" i="16"/>
  <c r="AF244" i="16"/>
  <c r="Q244" i="16"/>
  <c r="S244" i="16" s="1"/>
  <c r="DR243" i="16"/>
  <c r="FU242" i="16"/>
  <c r="BM237" i="16"/>
  <c r="FH236" i="16"/>
  <c r="AX236" i="16"/>
  <c r="AZ236" i="16" s="1"/>
  <c r="DL235" i="16"/>
  <c r="DN235" i="16" s="1"/>
  <c r="BM235" i="16"/>
  <c r="FH205" i="16"/>
  <c r="EJ205" i="16"/>
  <c r="EL205" i="16" s="1"/>
  <c r="CK205" i="16"/>
  <c r="CM205" i="16" s="1"/>
  <c r="FH204" i="16"/>
  <c r="FH203" i="16"/>
  <c r="CE203" i="16"/>
  <c r="EJ202" i="16"/>
  <c r="EL202" i="16" s="1"/>
  <c r="FH201" i="16"/>
  <c r="EJ201" i="16"/>
  <c r="EL201" i="16" s="1"/>
  <c r="DR200" i="16"/>
  <c r="DT200" i="16" s="1"/>
  <c r="EN158" i="16"/>
  <c r="EN172" i="16" s="1"/>
  <c r="FI155" i="16"/>
  <c r="DR155" i="16"/>
  <c r="DM155" i="16"/>
  <c r="BW155" i="16"/>
  <c r="AG155" i="16"/>
  <c r="EY154" i="16"/>
  <c r="DR154" i="16"/>
  <c r="CT154" i="16"/>
  <c r="BZ154" i="16"/>
  <c r="BN153" i="16"/>
  <c r="AO153" i="16"/>
  <c r="AJ153" i="16"/>
  <c r="ES152" i="16"/>
  <c r="EU152" i="16" s="1"/>
  <c r="EA152" i="16"/>
  <c r="AG152" i="16"/>
  <c r="Q152" i="16"/>
  <c r="AO151" i="16"/>
  <c r="AQ151" i="16" s="1"/>
  <c r="CK148" i="16"/>
  <c r="CM148" i="16" s="1"/>
  <c r="EA147" i="16"/>
  <c r="BM147" i="16"/>
  <c r="AO147" i="16"/>
  <c r="AQ147" i="16" s="1"/>
  <c r="EA146" i="16"/>
  <c r="AO146" i="16"/>
  <c r="AQ146" i="16" s="1"/>
  <c r="AF146" i="16"/>
  <c r="AH146" i="16" s="1"/>
  <c r="W145" i="16"/>
  <c r="Y145" i="16" s="1"/>
  <c r="Q145" i="16"/>
  <c r="DL113" i="16"/>
  <c r="CK113" i="16"/>
  <c r="CM113" i="16" s="1"/>
  <c r="AF113" i="16"/>
  <c r="AH113" i="16" s="1"/>
  <c r="EY112" i="16"/>
  <c r="FA112" i="16" s="1"/>
  <c r="DR112" i="16"/>
  <c r="DT112" i="16" s="1"/>
  <c r="BV112" i="16"/>
  <c r="BX112" i="16" s="1"/>
  <c r="CK111" i="16"/>
  <c r="CM111" i="16" s="1"/>
  <c r="FQ109" i="16"/>
  <c r="FS109" i="16" s="1"/>
  <c r="CK109" i="16"/>
  <c r="CM109" i="16" s="1"/>
  <c r="EY108" i="16"/>
  <c r="FA108" i="16" s="1"/>
  <c r="CT108" i="16"/>
  <c r="FH107" i="16"/>
  <c r="BM107" i="16"/>
  <c r="BD200" i="16"/>
  <c r="BF200" i="16" s="1"/>
  <c r="DC199" i="16"/>
  <c r="DE199" i="16" s="1"/>
  <c r="W199" i="16"/>
  <c r="Y199" i="16" s="1"/>
  <c r="DR198" i="16"/>
  <c r="DT198" i="16" s="1"/>
  <c r="DC198" i="16"/>
  <c r="DE198" i="16" s="1"/>
  <c r="AO198" i="16"/>
  <c r="AQ198" i="16" s="1"/>
  <c r="W198" i="16"/>
  <c r="Y198" i="16" s="1"/>
  <c r="FQ195" i="16"/>
  <c r="FS195" i="16" s="1"/>
  <c r="CE195" i="16"/>
  <c r="EJ193" i="16"/>
  <c r="EL193" i="16" s="1"/>
  <c r="BD193" i="16"/>
  <c r="BF193" i="16" s="1"/>
  <c r="Q193" i="16"/>
  <c r="ES192" i="16"/>
  <c r="BD192" i="16"/>
  <c r="BF192" i="16" s="1"/>
  <c r="AF192" i="16"/>
  <c r="FQ191" i="16"/>
  <c r="FS191" i="16" s="1"/>
  <c r="AF153" i="16"/>
  <c r="CF152" i="16"/>
  <c r="ES151" i="16"/>
  <c r="FH113" i="16"/>
  <c r="EA108" i="16"/>
  <c r="CK197" i="16"/>
  <c r="CM197" i="16" s="1"/>
  <c r="Q195" i="16"/>
  <c r="EA193" i="16"/>
  <c r="BM153" i="16"/>
  <c r="BH153" i="16"/>
  <c r="AP153" i="16"/>
  <c r="ES148" i="16"/>
  <c r="Q148" i="16"/>
  <c r="AA147" i="16"/>
  <c r="CT146" i="16"/>
  <c r="BV145" i="16"/>
  <c r="BX145" i="16" s="1"/>
  <c r="AF145" i="16"/>
  <c r="AH145" i="16" s="1"/>
  <c r="AX112" i="16"/>
  <c r="BM111" i="16"/>
  <c r="DR110" i="16"/>
  <c r="DT110" i="16" s="1"/>
  <c r="AX110" i="16"/>
  <c r="FQ107" i="16"/>
  <c r="FS107" i="16" s="1"/>
  <c r="Q200" i="16"/>
  <c r="DL199" i="16"/>
  <c r="CT199" i="16"/>
  <c r="Q199" i="16"/>
  <c r="ES198" i="16"/>
  <c r="DL198" i="16"/>
  <c r="AX198" i="16"/>
  <c r="AF198" i="16"/>
  <c r="DL197" i="16"/>
  <c r="EY196" i="16"/>
  <c r="FA196" i="16" s="1"/>
  <c r="CE196" i="16"/>
  <c r="CK195" i="16"/>
  <c r="CM195" i="16" s="1"/>
  <c r="ES193" i="16"/>
  <c r="W193" i="16"/>
  <c r="Y193" i="16" s="1"/>
  <c r="FH192" i="16"/>
  <c r="EJ192" i="16"/>
  <c r="EL192" i="16" s="1"/>
  <c r="BM192" i="16"/>
  <c r="Q192" i="16"/>
  <c r="FH115" i="16"/>
  <c r="DL115" i="16"/>
  <c r="CK115" i="16"/>
  <c r="CM115" i="16" s="1"/>
  <c r="Q115" i="16"/>
  <c r="S115" i="16" s="1"/>
  <c r="ES114" i="16"/>
  <c r="AO113" i="16"/>
  <c r="AQ113" i="16" s="1"/>
  <c r="FQ111" i="16"/>
  <c r="FS111" i="16" s="1"/>
  <c r="AO111" i="16"/>
  <c r="AQ111" i="16" s="1"/>
  <c r="Q111" i="16"/>
  <c r="S111" i="16" s="1"/>
  <c r="EA110" i="16"/>
  <c r="CT110" i="16"/>
  <c r="CK107" i="16"/>
  <c r="CM107" i="16" s="1"/>
  <c r="AO107" i="16"/>
  <c r="AQ107" i="16" s="1"/>
  <c r="FQ106" i="16"/>
  <c r="FS106" i="16" s="1"/>
  <c r="EA106" i="16"/>
  <c r="DR106" i="16"/>
  <c r="DT106" i="16" s="1"/>
  <c r="DL105" i="16"/>
  <c r="CT103" i="16"/>
  <c r="ES101" i="16"/>
  <c r="FH100" i="16"/>
  <c r="FJ100" i="16" s="1"/>
  <c r="ES100" i="16"/>
  <c r="EU100" i="16" s="1"/>
  <c r="AZ91" i="16"/>
  <c r="EE68" i="16"/>
  <c r="EE82" i="16" s="1"/>
  <c r="FU65" i="16"/>
  <c r="Q65" i="16"/>
  <c r="Q64" i="16"/>
  <c r="CE63" i="16"/>
  <c r="CG63" i="16" s="1"/>
  <c r="CF63" i="16"/>
  <c r="CT58" i="16"/>
  <c r="FQ57" i="16"/>
  <c r="FS57" i="16" s="1"/>
  <c r="ES65" i="16"/>
  <c r="EU65" i="16" s="1"/>
  <c r="CO65" i="16"/>
  <c r="BV65" i="16"/>
  <c r="AO65" i="16"/>
  <c r="CK64" i="16"/>
  <c r="EB62" i="16"/>
  <c r="EA62" i="16"/>
  <c r="EE62" i="16"/>
  <c r="BV106" i="16"/>
  <c r="BX106" i="16" s="1"/>
  <c r="BV103" i="16"/>
  <c r="BX103" i="16" s="1"/>
  <c r="AA103" i="16"/>
  <c r="FQ102" i="16"/>
  <c r="FS102" i="16" s="1"/>
  <c r="FH102" i="16"/>
  <c r="CK102" i="16"/>
  <c r="CM102" i="16" s="1"/>
  <c r="BM102" i="16"/>
  <c r="EA101" i="16"/>
  <c r="DR101" i="16"/>
  <c r="DT101" i="16" s="1"/>
  <c r="AX101" i="16"/>
  <c r="W101" i="16"/>
  <c r="Y101" i="16" s="1"/>
  <c r="AO100" i="16"/>
  <c r="AQ100" i="16" s="1"/>
  <c r="CG91" i="16"/>
  <c r="FQ65" i="16"/>
  <c r="DV65" i="16"/>
  <c r="CX65" i="16"/>
  <c r="AS65" i="16"/>
  <c r="W65" i="16"/>
  <c r="FL64" i="16"/>
  <c r="W62" i="16"/>
  <c r="DC58" i="16"/>
  <c r="DE58" i="16" s="1"/>
  <c r="AA106" i="16"/>
  <c r="ES103" i="16"/>
  <c r="EK64" i="16"/>
  <c r="EJ64" i="16"/>
  <c r="BM21" i="16"/>
  <c r="BO21" i="16" s="1"/>
  <c r="AA20" i="16"/>
  <c r="FH18" i="16"/>
  <c r="FJ18" i="16" s="1"/>
  <c r="BM18" i="16"/>
  <c r="BO18" i="16" s="1"/>
  <c r="BD17" i="16"/>
  <c r="BF17" i="16" s="1"/>
  <c r="EA16" i="16"/>
  <c r="EC16" i="16" s="1"/>
  <c r="BV16" i="16"/>
  <c r="BX16" i="16" s="1"/>
  <c r="DR15" i="16"/>
  <c r="DT15" i="16" s="1"/>
  <c r="AX15" i="16"/>
  <c r="AZ15" i="16" s="1"/>
  <c r="AO13" i="16"/>
  <c r="AQ13" i="16" s="1"/>
  <c r="W13" i="16"/>
  <c r="BV12" i="16"/>
  <c r="BX12" i="16" s="1"/>
  <c r="AF62" i="16"/>
  <c r="CE58" i="16"/>
  <c r="CG58" i="16" s="1"/>
  <c r="AO57" i="16"/>
  <c r="AQ57" i="16" s="1"/>
  <c r="BM56" i="16"/>
  <c r="AX56" i="16"/>
  <c r="AZ56" i="16" s="1"/>
  <c r="DR55" i="16"/>
  <c r="DT55" i="16" s="1"/>
  <c r="EA34" i="16"/>
  <c r="DL34" i="16"/>
  <c r="W34" i="16"/>
  <c r="FQ25" i="16"/>
  <c r="FS25" i="16" s="1"/>
  <c r="FH25" i="16"/>
  <c r="FJ25" i="16" s="1"/>
  <c r="ES25" i="16"/>
  <c r="EU25" i="16" s="1"/>
  <c r="EJ25" i="16"/>
  <c r="EL25" i="16" s="1"/>
  <c r="BD25" i="16"/>
  <c r="BF25" i="16" s="1"/>
  <c r="AF23" i="16"/>
  <c r="EJ20" i="16"/>
  <c r="EL20" i="16" s="1"/>
  <c r="DC20" i="16"/>
  <c r="DE20" i="16" s="1"/>
  <c r="BM19" i="16"/>
  <c r="BO19" i="16" s="1"/>
  <c r="EJ17" i="16"/>
  <c r="EL17" i="16" s="1"/>
  <c r="EA11" i="16"/>
  <c r="EC11" i="16" s="1"/>
  <c r="EY62" i="16"/>
  <c r="CE62" i="16"/>
  <c r="CG62" i="16" s="1"/>
  <c r="AO62" i="16"/>
  <c r="AQ62" i="16" s="1"/>
  <c r="EA58" i="16"/>
  <c r="CT57" i="16"/>
  <c r="CK57" i="16"/>
  <c r="CM57" i="16" s="1"/>
  <c r="DL56" i="16"/>
  <c r="DN56" i="16" s="1"/>
  <c r="DC56" i="16"/>
  <c r="DE56" i="16" s="1"/>
  <c r="AF56" i="16"/>
  <c r="EY55" i="16"/>
  <c r="FA55" i="16" s="1"/>
  <c r="W55" i="16"/>
  <c r="Y55" i="16" s="1"/>
  <c r="AA34" i="16"/>
  <c r="AO25" i="16"/>
  <c r="AQ25" i="16" s="1"/>
  <c r="EY24" i="16"/>
  <c r="FA24" i="16" s="1"/>
  <c r="AA24" i="16"/>
  <c r="Q21" i="16"/>
  <c r="S21" i="16" s="1"/>
  <c r="AX17" i="16"/>
  <c r="AZ17" i="16" s="1"/>
  <c r="DR16" i="16"/>
  <c r="DT16" i="16" s="1"/>
  <c r="CE16" i="16"/>
  <c r="CG16" i="16" s="1"/>
  <c r="CK15" i="16"/>
  <c r="CM15" i="16" s="1"/>
  <c r="Q13" i="16"/>
  <c r="S13" i="16" s="1"/>
  <c r="CE12" i="16"/>
  <c r="CG12" i="16" s="1"/>
  <c r="DR10" i="16"/>
  <c r="DT10" i="16" s="1"/>
  <c r="FH63" i="16"/>
  <c r="EA63" i="16"/>
  <c r="DG63" i="16"/>
  <c r="AO63" i="16"/>
  <c r="AJ62" i="16"/>
  <c r="BV58" i="16"/>
  <c r="BX58" i="16" s="1"/>
  <c r="ES57" i="16"/>
  <c r="EU57" i="16" s="1"/>
  <c r="Q56" i="16"/>
  <c r="AA55" i="16"/>
  <c r="ES34" i="16"/>
  <c r="BD34" i="16"/>
  <c r="BF34" i="16" s="1"/>
  <c r="CK25" i="16"/>
  <c r="CM25" i="16" s="1"/>
  <c r="AF25" i="16"/>
  <c r="AH25" i="16" s="1"/>
  <c r="CE24" i="16"/>
  <c r="CG24" i="16" s="1"/>
  <c r="AF24" i="16"/>
  <c r="DL23" i="16"/>
  <c r="DN23" i="16" s="1"/>
  <c r="BD23" i="16"/>
  <c r="BF23" i="16" s="1"/>
  <c r="EA20" i="16"/>
  <c r="EC20" i="16" s="1"/>
  <c r="BV19" i="16"/>
  <c r="BX19" i="16" s="1"/>
  <c r="DC17" i="16"/>
  <c r="DE17" i="16" s="1"/>
  <c r="DC12" i="16"/>
  <c r="DE12" i="16" s="1"/>
  <c r="DR11" i="16"/>
  <c r="DT11" i="16" s="1"/>
  <c r="BD24" i="16"/>
  <c r="BF24" i="16" s="1"/>
  <c r="DC23" i="16"/>
  <c r="DE23" i="16" s="1"/>
  <c r="CT23" i="16"/>
  <c r="CV23" i="16" s="1"/>
  <c r="CE23" i="16"/>
  <c r="CG23" i="16" s="1"/>
  <c r="AX23" i="16"/>
  <c r="AZ23" i="16" s="1"/>
  <c r="EA22" i="16"/>
  <c r="EC22" i="16" s="1"/>
  <c r="DL21" i="16"/>
  <c r="DN21" i="16" s="1"/>
  <c r="AF21" i="16"/>
  <c r="CE20" i="16"/>
  <c r="CG20" i="16" s="1"/>
  <c r="DR19" i="16"/>
  <c r="DT19" i="16" s="1"/>
  <c r="AO18" i="16"/>
  <c r="AQ18" i="16" s="1"/>
  <c r="Q18" i="16"/>
  <c r="S18" i="16" s="1"/>
  <c r="DL17" i="16"/>
  <c r="DN17" i="16" s="1"/>
  <c r="FH13" i="16"/>
  <c r="FJ13" i="16" s="1"/>
  <c r="EJ13" i="16"/>
  <c r="EL13" i="16" s="1"/>
  <c r="EA12" i="16"/>
  <c r="EC12" i="16" s="1"/>
  <c r="AO12" i="16"/>
  <c r="AQ12" i="16" s="1"/>
  <c r="W12" i="16"/>
  <c r="FQ11" i="16"/>
  <c r="FS11" i="16" s="1"/>
  <c r="ES11" i="16"/>
  <c r="EU11" i="16" s="1"/>
  <c r="BV11" i="16"/>
  <c r="BX11" i="16" s="1"/>
  <c r="AX11" i="16"/>
  <c r="AZ11" i="16" s="1"/>
  <c r="EJ10" i="16"/>
  <c r="EL10" i="16" s="1"/>
  <c r="CK10" i="16"/>
  <c r="CM10" i="16" s="1"/>
  <c r="CK19" i="16"/>
  <c r="CM19" i="16" s="1"/>
  <c r="AO19" i="16"/>
  <c r="AQ19" i="16" s="1"/>
  <c r="DL18" i="16"/>
  <c r="DN18" i="16" s="1"/>
  <c r="EY17" i="16"/>
  <c r="FA17" i="16" s="1"/>
  <c r="EY16" i="16"/>
  <c r="FA16" i="16" s="1"/>
  <c r="CT16" i="16"/>
  <c r="CV16" i="16" s="1"/>
  <c r="ES15" i="16"/>
  <c r="EU15" i="16" s="1"/>
  <c r="DL15" i="16"/>
  <c r="DN15" i="16" s="1"/>
  <c r="BM15" i="16"/>
  <c r="BO15" i="16" s="1"/>
  <c r="FQ12" i="16"/>
  <c r="FS12" i="16" s="1"/>
  <c r="BM12" i="16"/>
  <c r="BO12" i="16" s="1"/>
  <c r="DL11" i="16"/>
  <c r="DN11" i="16" s="1"/>
  <c r="CT11" i="16"/>
  <c r="CV11" i="16" s="1"/>
  <c r="FQ10" i="16"/>
  <c r="FS10" i="16" s="1"/>
  <c r="DL10" i="16"/>
  <c r="DN10" i="16" s="1"/>
  <c r="DC24" i="16"/>
  <c r="DE24" i="16" s="1"/>
  <c r="EY23" i="16"/>
  <c r="FA23" i="16" s="1"/>
  <c r="EA23" i="16"/>
  <c r="EC23" i="16" s="1"/>
  <c r="DR23" i="16"/>
  <c r="DT23" i="16" s="1"/>
  <c r="AA23" i="16"/>
  <c r="FQ22" i="16"/>
  <c r="FS22" i="16" s="1"/>
  <c r="BM22" i="16"/>
  <c r="BO22" i="16" s="1"/>
  <c r="AO22" i="16"/>
  <c r="AQ22" i="16" s="1"/>
  <c r="BV21" i="16"/>
  <c r="BX21" i="16" s="1"/>
  <c r="BD21" i="16"/>
  <c r="BF21" i="16" s="1"/>
  <c r="AX20" i="16"/>
  <c r="AZ20" i="16" s="1"/>
  <c r="W20" i="16"/>
  <c r="ES19" i="16"/>
  <c r="EU19" i="16" s="1"/>
  <c r="FQ18" i="16"/>
  <c r="FS18" i="16" s="1"/>
  <c r="BD18" i="16"/>
  <c r="BF18" i="16" s="1"/>
  <c r="FH17" i="16"/>
  <c r="FJ17" i="16" s="1"/>
  <c r="EA17" i="16"/>
  <c r="EC17" i="16" s="1"/>
  <c r="CE17" i="16"/>
  <c r="CG17" i="16" s="1"/>
  <c r="AX16" i="16"/>
  <c r="AZ16" i="16" s="1"/>
  <c r="AO15" i="16"/>
  <c r="AQ15" i="16" s="1"/>
  <c r="DL13" i="16"/>
  <c r="DN13" i="16" s="1"/>
  <c r="CK13" i="16"/>
  <c r="CM13" i="16" s="1"/>
  <c r="BM13" i="16"/>
  <c r="BO13" i="16" s="1"/>
  <c r="AF13" i="16"/>
  <c r="AA12" i="16"/>
  <c r="CT10" i="16"/>
  <c r="CV10" i="16" s="1"/>
  <c r="AA17" i="16"/>
  <c r="Y733" i="23"/>
  <c r="X709" i="23"/>
  <c r="X693" i="23"/>
  <c r="BK645" i="23"/>
  <c r="BJ625" i="23"/>
  <c r="BK613" i="23"/>
  <c r="BK581" i="23"/>
  <c r="BJ549" i="23"/>
  <c r="BJ517" i="23"/>
  <c r="BJ453" i="23"/>
  <c r="N401" i="23"/>
  <c r="BJ389" i="23"/>
  <c r="BJ357" i="23"/>
  <c r="AR293" i="23"/>
  <c r="AR261" i="23"/>
  <c r="Y45" i="23"/>
  <c r="BJ709" i="23"/>
  <c r="BJ693" i="23"/>
  <c r="X1097" i="23"/>
  <c r="N1097" i="23"/>
  <c r="AR1113" i="23"/>
  <c r="Y1113" i="23"/>
  <c r="AQ1121" i="23"/>
  <c r="X1121" i="23"/>
  <c r="AQ1153" i="23"/>
  <c r="X1153" i="23"/>
  <c r="N30" i="23"/>
  <c r="BJ30" i="23"/>
  <c r="O105" i="23"/>
  <c r="X101" i="23"/>
  <c r="O97" i="23"/>
  <c r="M21" i="23"/>
  <c r="CD21" i="23" s="1"/>
  <c r="AX21" i="23"/>
  <c r="AZ21" i="23" s="1"/>
  <c r="M37" i="23"/>
  <c r="CD37" i="23" s="1"/>
  <c r="AX37" i="23"/>
  <c r="AZ37" i="23" s="1"/>
  <c r="L57" i="23"/>
  <c r="AY57" i="23"/>
  <c r="BA57" i="23" s="1"/>
  <c r="M61" i="23"/>
  <c r="AY61" i="23"/>
  <c r="BA61" i="23" s="1"/>
  <c r="L65" i="23"/>
  <c r="AY65" i="23"/>
  <c r="BA65" i="23" s="1"/>
  <c r="M69" i="23"/>
  <c r="AY69" i="23"/>
  <c r="BA69" i="23" s="1"/>
  <c r="L73" i="23"/>
  <c r="AY73" i="23"/>
  <c r="BA73" i="23" s="1"/>
  <c r="M77" i="23"/>
  <c r="AX77" i="23"/>
  <c r="AZ77" i="23" s="1"/>
  <c r="L81" i="23"/>
  <c r="AX81" i="23"/>
  <c r="AZ81" i="23" s="1"/>
  <c r="L34" i="23"/>
  <c r="CC34" i="23" s="1"/>
  <c r="AY34" i="23"/>
  <c r="BA34" i="23" s="1"/>
  <c r="L50" i="23"/>
  <c r="CC50" i="23" s="1"/>
  <c r="AY50" i="23"/>
  <c r="BA50" i="23" s="1"/>
  <c r="L54" i="23"/>
  <c r="CC54" i="23" s="1"/>
  <c r="AY54" i="23"/>
  <c r="BA54" i="23" s="1"/>
  <c r="M95" i="23"/>
  <c r="CD95" i="23" s="1"/>
  <c r="AE21" i="23"/>
  <c r="AY21" i="23"/>
  <c r="BA21" i="23" s="1"/>
  <c r="L37" i="23"/>
  <c r="CC37" i="23" s="1"/>
  <c r="AY37" i="23"/>
  <c r="BA37" i="23" s="1"/>
  <c r="M57" i="23"/>
  <c r="CD57" i="23" s="1"/>
  <c r="AX57" i="23"/>
  <c r="AZ57" i="23" s="1"/>
  <c r="L61" i="23"/>
  <c r="CC61" i="23" s="1"/>
  <c r="AX61" i="23"/>
  <c r="AZ61" i="23" s="1"/>
  <c r="AF65" i="23"/>
  <c r="AX65" i="23"/>
  <c r="AZ65" i="23" s="1"/>
  <c r="L69" i="23"/>
  <c r="CC69" i="23" s="1"/>
  <c r="AX69" i="23"/>
  <c r="AZ69" i="23" s="1"/>
  <c r="M73" i="23"/>
  <c r="CD73" i="23" s="1"/>
  <c r="AX73" i="23"/>
  <c r="AZ73" i="23" s="1"/>
  <c r="L77" i="23"/>
  <c r="CC77" i="23" s="1"/>
  <c r="AY77" i="23"/>
  <c r="BA77" i="23" s="1"/>
  <c r="M81" i="23"/>
  <c r="CD81" i="23" s="1"/>
  <c r="AY81" i="23"/>
  <c r="BA81" i="23" s="1"/>
  <c r="AF34" i="23"/>
  <c r="BQ34" i="23"/>
  <c r="BS34" i="23" s="1"/>
  <c r="AF50" i="23"/>
  <c r="BQ50" i="23"/>
  <c r="BS50" i="23" s="1"/>
  <c r="M54" i="23"/>
  <c r="CD54" i="23" s="1"/>
  <c r="BR54" i="23"/>
  <c r="BT54" i="23" s="1"/>
  <c r="L21" i="23"/>
  <c r="CC21" i="23" s="1"/>
  <c r="AE37" i="23"/>
  <c r="AE57" i="23"/>
  <c r="AF61" i="23"/>
  <c r="M65" i="23"/>
  <c r="CD65" i="23" s="1"/>
  <c r="AE69" i="23"/>
  <c r="AE73" i="23"/>
  <c r="AF77" i="23"/>
  <c r="AF81" i="23"/>
  <c r="AE34" i="23"/>
  <c r="AE50" i="23"/>
  <c r="AE54" i="23"/>
  <c r="BR938" i="23"/>
  <c r="BT938" i="23" s="1"/>
  <c r="AY938" i="23"/>
  <c r="BA938" i="23" s="1"/>
  <c r="M938" i="23"/>
  <c r="CD938" i="23" s="1"/>
  <c r="AF938" i="23"/>
  <c r="L938" i="23"/>
  <c r="CC938" i="23" s="1"/>
  <c r="BQ922" i="23"/>
  <c r="BS922" i="23" s="1"/>
  <c r="AX922" i="23"/>
  <c r="AZ922" i="23" s="1"/>
  <c r="AE922" i="23"/>
  <c r="BR906" i="23"/>
  <c r="BT906" i="23" s="1"/>
  <c r="AY906" i="23"/>
  <c r="BA906" i="23" s="1"/>
  <c r="M906" i="23"/>
  <c r="CD906" i="23" s="1"/>
  <c r="AE906" i="23"/>
  <c r="L906" i="23"/>
  <c r="CC906" i="23" s="1"/>
  <c r="BQ890" i="23"/>
  <c r="BS890" i="23" s="1"/>
  <c r="AX890" i="23"/>
  <c r="AZ890" i="23" s="1"/>
  <c r="AE890" i="23"/>
  <c r="BR874" i="23"/>
  <c r="BT874" i="23" s="1"/>
  <c r="AY874" i="23"/>
  <c r="BA874" i="23" s="1"/>
  <c r="L874" i="23"/>
  <c r="CC874" i="23" s="1"/>
  <c r="AF874" i="23"/>
  <c r="M874" i="23"/>
  <c r="CD874" i="23" s="1"/>
  <c r="BQ858" i="23"/>
  <c r="BS858" i="23" s="1"/>
  <c r="AX858" i="23"/>
  <c r="AZ858" i="23" s="1"/>
  <c r="AE858" i="23"/>
  <c r="BR842" i="23"/>
  <c r="BT842" i="23" s="1"/>
  <c r="AY842" i="23"/>
  <c r="BA842" i="23" s="1"/>
  <c r="L842" i="23"/>
  <c r="CC842" i="23" s="1"/>
  <c r="AF842" i="23"/>
  <c r="M842" i="23"/>
  <c r="CD842" i="23" s="1"/>
  <c r="BR826" i="23"/>
  <c r="BT826" i="23" s="1"/>
  <c r="AY826" i="23"/>
  <c r="BA826" i="23" s="1"/>
  <c r="AE826" i="23"/>
  <c r="BR810" i="23"/>
  <c r="BT810" i="23" s="1"/>
  <c r="AX810" i="23"/>
  <c r="AZ810" i="23" s="1"/>
  <c r="M810" i="23"/>
  <c r="CD810" i="23" s="1"/>
  <c r="AF810" i="23"/>
  <c r="L810" i="23"/>
  <c r="CC810" i="23" s="1"/>
  <c r="BQ794" i="23"/>
  <c r="BS794" i="23" s="1"/>
  <c r="AY794" i="23"/>
  <c r="BA794" i="23" s="1"/>
  <c r="AE794" i="23"/>
  <c r="BQ778" i="23"/>
  <c r="BS778" i="23" s="1"/>
  <c r="AX778" i="23"/>
  <c r="AZ778" i="23" s="1"/>
  <c r="M778" i="23"/>
  <c r="CD778" i="23" s="1"/>
  <c r="AF778" i="23"/>
  <c r="L778" i="23"/>
  <c r="CC778" i="23" s="1"/>
  <c r="BQ762" i="23"/>
  <c r="BS762" i="23" s="1"/>
  <c r="AY762" i="23"/>
  <c r="BA762" i="23" s="1"/>
  <c r="AF762" i="23"/>
  <c r="BR746" i="23"/>
  <c r="BT746" i="23" s="1"/>
  <c r="AX746" i="23"/>
  <c r="AZ746" i="23" s="1"/>
  <c r="M746" i="23"/>
  <c r="CD746" i="23" s="1"/>
  <c r="AF746" i="23"/>
  <c r="L746" i="23"/>
  <c r="CC746" i="23" s="1"/>
  <c r="AY95" i="23"/>
  <c r="BA95" i="23" s="1"/>
  <c r="L95" i="23"/>
  <c r="CC95" i="23" s="1"/>
  <c r="BR95" i="23"/>
  <c r="BT95" i="23" s="1"/>
  <c r="AF95" i="23"/>
  <c r="BQ95" i="23"/>
  <c r="BS95" i="23" s="1"/>
  <c r="AE95" i="23"/>
  <c r="E96" i="23"/>
  <c r="E127" i="23"/>
  <c r="E1003" i="23"/>
  <c r="E987" i="23"/>
  <c r="E971" i="23"/>
  <c r="E955" i="23"/>
  <c r="E939" i="23"/>
  <c r="E923" i="23"/>
  <c r="E907" i="23"/>
  <c r="E891" i="23"/>
  <c r="E875" i="23"/>
  <c r="E859" i="23"/>
  <c r="E843" i="23"/>
  <c r="E827" i="23"/>
  <c r="E811" i="23"/>
  <c r="E795" i="23"/>
  <c r="E779" i="23"/>
  <c r="E763" i="23"/>
  <c r="E747" i="23"/>
  <c r="E79" i="23"/>
  <c r="AR1033" i="23"/>
  <c r="Y1033" i="23"/>
  <c r="O1033" i="23"/>
  <c r="X1037" i="23"/>
  <c r="N1037" i="23"/>
  <c r="BJ1037" i="23"/>
  <c r="N1049" i="23"/>
  <c r="AR1057" i="23"/>
  <c r="Y1057" i="23"/>
  <c r="O1057" i="23"/>
  <c r="AR1073" i="23"/>
  <c r="Y1073" i="23"/>
  <c r="O1073" i="23"/>
  <c r="X1081" i="23"/>
  <c r="N1081" i="23"/>
  <c r="BJ1081" i="23"/>
  <c r="O1169" i="23"/>
  <c r="AR1185" i="23"/>
  <c r="Y1185" i="23"/>
  <c r="O1185" i="23"/>
  <c r="AQ1201" i="23"/>
  <c r="X1201" i="23"/>
  <c r="N1201" i="23"/>
  <c r="AQ1209" i="23"/>
  <c r="X1209" i="23"/>
  <c r="N1209" i="23"/>
  <c r="AQ89" i="23"/>
  <c r="X89" i="23"/>
  <c r="BJ89" i="23"/>
  <c r="BR1157" i="23"/>
  <c r="BT1157" i="23" s="1"/>
  <c r="AE1157" i="23"/>
  <c r="BQ1157" i="23"/>
  <c r="BS1157" i="23" s="1"/>
  <c r="AF1157" i="23"/>
  <c r="AY1157" i="23"/>
  <c r="BA1157" i="23" s="1"/>
  <c r="M1157" i="23"/>
  <c r="CD1157" i="23" s="1"/>
  <c r="BQ1093" i="23"/>
  <c r="BS1093" i="23" s="1"/>
  <c r="AE1093" i="23"/>
  <c r="BR1093" i="23"/>
  <c r="BT1093" i="23" s="1"/>
  <c r="AF1093" i="23"/>
  <c r="AY1093" i="23"/>
  <c r="BA1093" i="23" s="1"/>
  <c r="L1093" i="23"/>
  <c r="CC1093" i="23" s="1"/>
  <c r="BR1029" i="23"/>
  <c r="BT1029" i="23" s="1"/>
  <c r="AF1029" i="23"/>
  <c r="BQ1029" i="23"/>
  <c r="BS1029" i="23" s="1"/>
  <c r="AE1029" i="23"/>
  <c r="AY1029" i="23"/>
  <c r="BA1029" i="23" s="1"/>
  <c r="L1029" i="23"/>
  <c r="CC1029" i="23" s="1"/>
  <c r="BR255" i="23"/>
  <c r="BT255" i="23" s="1"/>
  <c r="AE255" i="23"/>
  <c r="BQ255" i="23"/>
  <c r="BS255" i="23" s="1"/>
  <c r="AF255" i="23"/>
  <c r="L255" i="23"/>
  <c r="CC255" i="23" s="1"/>
  <c r="AX255" i="23"/>
  <c r="AZ255" i="23" s="1"/>
  <c r="AY255" i="23"/>
  <c r="BA255" i="23" s="1"/>
  <c r="BR251" i="23"/>
  <c r="BT251" i="23" s="1"/>
  <c r="BQ251" i="23"/>
  <c r="BS251" i="23" s="1"/>
  <c r="AF251" i="23"/>
  <c r="AY251" i="23"/>
  <c r="BA251" i="23" s="1"/>
  <c r="L251" i="23"/>
  <c r="CC251" i="23" s="1"/>
  <c r="AX251" i="23"/>
  <c r="AZ251" i="23" s="1"/>
  <c r="M251" i="23"/>
  <c r="CD251" i="23" s="1"/>
  <c r="AX114" i="23"/>
  <c r="AZ114" i="23" s="1"/>
  <c r="M114" i="23"/>
  <c r="CD114" i="23" s="1"/>
  <c r="BQ114" i="23"/>
  <c r="BS114" i="23" s="1"/>
  <c r="AF114" i="23"/>
  <c r="BR114" i="23"/>
  <c r="BT114" i="23" s="1"/>
  <c r="AE114" i="23"/>
  <c r="AX110" i="23"/>
  <c r="AZ110" i="23" s="1"/>
  <c r="L110" i="23"/>
  <c r="CC110" i="23" s="1"/>
  <c r="BR110" i="23"/>
  <c r="BT110" i="23" s="1"/>
  <c r="AE110" i="23"/>
  <c r="BQ110" i="23"/>
  <c r="BS110" i="23" s="1"/>
  <c r="AF110" i="23"/>
  <c r="AX106" i="23"/>
  <c r="AZ106" i="23" s="1"/>
  <c r="M106" i="23"/>
  <c r="CD106" i="23" s="1"/>
  <c r="BR106" i="23"/>
  <c r="BT106" i="23" s="1"/>
  <c r="AF106" i="23"/>
  <c r="BQ106" i="23"/>
  <c r="BS106" i="23" s="1"/>
  <c r="AE106" i="23"/>
  <c r="AX102" i="23"/>
  <c r="AZ102" i="23" s="1"/>
  <c r="L102" i="23"/>
  <c r="CC102" i="23" s="1"/>
  <c r="BR102" i="23"/>
  <c r="BT102" i="23" s="1"/>
  <c r="AF102" i="23"/>
  <c r="BQ102" i="23"/>
  <c r="BS102" i="23" s="1"/>
  <c r="AE102" i="23"/>
  <c r="BR89" i="23"/>
  <c r="BT89" i="23" s="1"/>
  <c r="AE89" i="23"/>
  <c r="BQ89" i="23"/>
  <c r="BS89" i="23" s="1"/>
  <c r="AF89" i="23"/>
  <c r="AY89" i="23"/>
  <c r="BA89" i="23" s="1"/>
  <c r="M89" i="23"/>
  <c r="CD89" i="23" s="1"/>
  <c r="BR85" i="23"/>
  <c r="BT85" i="23" s="1"/>
  <c r="AF85" i="23"/>
  <c r="BQ85" i="23"/>
  <c r="BS85" i="23" s="1"/>
  <c r="AE85" i="23"/>
  <c r="AY85" i="23"/>
  <c r="BA85" i="23" s="1"/>
  <c r="L85" i="23"/>
  <c r="CC85" i="23" s="1"/>
  <c r="AY82" i="23"/>
  <c r="BA82" i="23" s="1"/>
  <c r="M82" i="23"/>
  <c r="CD82" i="23" s="1"/>
  <c r="BQ82" i="23"/>
  <c r="BS82" i="23" s="1"/>
  <c r="AE82" i="23"/>
  <c r="BR82" i="23"/>
  <c r="BT82" i="23" s="1"/>
  <c r="AF82" i="23"/>
  <c r="AX78" i="23"/>
  <c r="AZ78" i="23" s="1"/>
  <c r="L78" i="23"/>
  <c r="CC78" i="23" s="1"/>
  <c r="BR78" i="23"/>
  <c r="BT78" i="23" s="1"/>
  <c r="AF78" i="23"/>
  <c r="BQ78" i="23"/>
  <c r="BS78" i="23" s="1"/>
  <c r="AE78" i="23"/>
  <c r="BQ18" i="23"/>
  <c r="BS18" i="23" s="1"/>
  <c r="AF18" i="23"/>
  <c r="AY18" i="23"/>
  <c r="BA18" i="23" s="1"/>
  <c r="L18" i="23"/>
  <c r="CC18" i="23" s="1"/>
  <c r="AX18" i="23"/>
  <c r="AZ18" i="23" s="1"/>
  <c r="M18" i="23"/>
  <c r="CD18" i="23" s="1"/>
  <c r="BQ12" i="23"/>
  <c r="BS12" i="23" s="1"/>
  <c r="M12" i="23"/>
  <c r="CD12" i="23" s="1"/>
  <c r="AY12" i="23"/>
  <c r="BA12" i="23" s="1"/>
  <c r="AE12" i="23"/>
  <c r="AF12" i="23"/>
  <c r="L12" i="23"/>
  <c r="CC12" i="23" s="1"/>
  <c r="BR12" i="23"/>
  <c r="BT12" i="23" s="1"/>
  <c r="AX89" i="23"/>
  <c r="AZ89" i="23" s="1"/>
  <c r="AX1093" i="23"/>
  <c r="AZ1093" i="23" s="1"/>
  <c r="AE18" i="23"/>
  <c r="L82" i="23"/>
  <c r="CC82" i="23" s="1"/>
  <c r="L106" i="23"/>
  <c r="CC106" i="23" s="1"/>
  <c r="L114" i="23"/>
  <c r="CC114" i="23" s="1"/>
  <c r="Y85" i="23"/>
  <c r="O85" i="23"/>
  <c r="Y93" i="23"/>
  <c r="O93" i="23"/>
  <c r="AQ97" i="23"/>
  <c r="X97" i="23"/>
  <c r="Y261" i="23"/>
  <c r="O261" i="23"/>
  <c r="Y285" i="23"/>
  <c r="O285" i="23"/>
  <c r="Y293" i="23"/>
  <c r="O293" i="23"/>
  <c r="AR301" i="23"/>
  <c r="Y301" i="23"/>
  <c r="AR309" i="23"/>
  <c r="Y309" i="23"/>
  <c r="AR349" i="23"/>
  <c r="Y349" i="23"/>
  <c r="AQ357" i="23"/>
  <c r="X357" i="23"/>
  <c r="AQ377" i="23"/>
  <c r="AR381" i="23"/>
  <c r="Y381" i="23"/>
  <c r="AQ389" i="23"/>
  <c r="X389" i="23"/>
  <c r="AQ405" i="23"/>
  <c r="X405" i="23"/>
  <c r="AQ429" i="23"/>
  <c r="X429" i="23"/>
  <c r="AR441" i="23"/>
  <c r="AQ445" i="23"/>
  <c r="X445" i="23"/>
  <c r="AQ453" i="23"/>
  <c r="X453" i="23"/>
  <c r="AQ477" i="23"/>
  <c r="X477" i="23"/>
  <c r="AQ493" i="23"/>
  <c r="X493" i="23"/>
  <c r="AQ501" i="23"/>
  <c r="AQ517" i="23"/>
  <c r="X517" i="23"/>
  <c r="AQ525" i="23"/>
  <c r="X525" i="23"/>
  <c r="AQ541" i="23"/>
  <c r="X541" i="23"/>
  <c r="AQ549" i="23"/>
  <c r="X549" i="23"/>
  <c r="X557" i="23"/>
  <c r="N557" i="23"/>
  <c r="AQ565" i="23"/>
  <c r="X565" i="23"/>
  <c r="N573" i="23"/>
  <c r="N577" i="23"/>
  <c r="X597" i="23"/>
  <c r="N597" i="23"/>
  <c r="X625" i="23"/>
  <c r="AR637" i="23"/>
  <c r="Y637" i="23"/>
  <c r="AR645" i="23"/>
  <c r="Y645" i="23"/>
  <c r="AR653" i="23"/>
  <c r="Y653" i="23"/>
  <c r="AQ669" i="23"/>
  <c r="X669" i="23"/>
  <c r="M1029" i="23"/>
  <c r="CD1029" i="23" s="1"/>
  <c r="L1157" i="23"/>
  <c r="CC1157" i="23" s="1"/>
  <c r="BR18" i="23"/>
  <c r="BT18" i="23" s="1"/>
  <c r="AX82" i="23"/>
  <c r="AZ82" i="23" s="1"/>
  <c r="AY106" i="23"/>
  <c r="BA106" i="23" s="1"/>
  <c r="AY114" i="23"/>
  <c r="BA114" i="23" s="1"/>
  <c r="AX12" i="23"/>
  <c r="AZ12" i="23" s="1"/>
  <c r="AX85" i="23"/>
  <c r="AZ85" i="23" s="1"/>
  <c r="AX1029" i="23"/>
  <c r="AZ1029" i="23" s="1"/>
  <c r="AX1157" i="23"/>
  <c r="AZ1157" i="23" s="1"/>
  <c r="M78" i="23"/>
  <c r="CD78" i="23" s="1"/>
  <c r="M102" i="23"/>
  <c r="CD102" i="23" s="1"/>
  <c r="M110" i="23"/>
  <c r="CD110" i="23" s="1"/>
  <c r="AE251" i="23"/>
  <c r="E1000" i="23"/>
  <c r="E984" i="23"/>
  <c r="E968" i="23"/>
  <c r="E952" i="23"/>
  <c r="E936" i="23"/>
  <c r="E920" i="23"/>
  <c r="E904" i="23"/>
  <c r="E888" i="23"/>
  <c r="E872" i="23"/>
  <c r="E856" i="23"/>
  <c r="E840" i="23"/>
  <c r="E824" i="23"/>
  <c r="E808" i="23"/>
  <c r="E792" i="23"/>
  <c r="E776" i="23"/>
  <c r="E760" i="23"/>
  <c r="E744" i="23"/>
  <c r="E144" i="23"/>
  <c r="E140" i="23"/>
  <c r="E999" i="23"/>
  <c r="E983" i="23"/>
  <c r="E967" i="23"/>
  <c r="E951" i="23"/>
  <c r="E935" i="23"/>
  <c r="E919" i="23"/>
  <c r="E903" i="23"/>
  <c r="E887" i="23"/>
  <c r="E871" i="23"/>
  <c r="E855" i="23"/>
  <c r="E839" i="23"/>
  <c r="E823" i="23"/>
  <c r="E807" i="23"/>
  <c r="E791" i="23"/>
  <c r="E775" i="23"/>
  <c r="E759" i="23"/>
  <c r="E743" i="23"/>
  <c r="E44" i="23"/>
  <c r="E279" i="23"/>
  <c r="E272" i="23"/>
  <c r="E268" i="23"/>
  <c r="E72" i="23"/>
  <c r="E68" i="23"/>
  <c r="E343" i="23"/>
  <c r="E215" i="23"/>
  <c r="E119" i="23"/>
  <c r="E55" i="23"/>
  <c r="E1007" i="23"/>
  <c r="E991" i="23"/>
  <c r="E975" i="23"/>
  <c r="E959" i="23"/>
  <c r="E943" i="23"/>
  <c r="E927" i="23"/>
  <c r="E911" i="23"/>
  <c r="E895" i="23"/>
  <c r="E879" i="23"/>
  <c r="E863" i="23"/>
  <c r="E847" i="23"/>
  <c r="E831" i="23"/>
  <c r="E815" i="23"/>
  <c r="E799" i="23"/>
  <c r="E783" i="23"/>
  <c r="E767" i="23"/>
  <c r="E751" i="23"/>
  <c r="E735" i="23"/>
  <c r="E731" i="23"/>
  <c r="E727" i="23"/>
  <c r="E723" i="23"/>
  <c r="E719" i="23"/>
  <c r="E715" i="23"/>
  <c r="E711" i="23"/>
  <c r="E707" i="23"/>
  <c r="E703" i="23"/>
  <c r="E699" i="23"/>
  <c r="E695" i="23"/>
  <c r="E691" i="23"/>
  <c r="E687" i="23"/>
  <c r="E683" i="23"/>
  <c r="E679" i="23"/>
  <c r="E675" i="23"/>
  <c r="E671" i="23"/>
  <c r="E667" i="23"/>
  <c r="E663" i="23"/>
  <c r="E659" i="23"/>
  <c r="E319" i="23"/>
  <c r="E191" i="23"/>
  <c r="E996" i="23"/>
  <c r="E980" i="23"/>
  <c r="E964" i="23"/>
  <c r="E948" i="23"/>
  <c r="E932" i="23"/>
  <c r="E916" i="23"/>
  <c r="E900" i="23"/>
  <c r="E884" i="23"/>
  <c r="E868" i="23"/>
  <c r="E852" i="23"/>
  <c r="E836" i="23"/>
  <c r="E820" i="23"/>
  <c r="E804" i="23"/>
  <c r="E788" i="23"/>
  <c r="E772" i="23"/>
  <c r="E756" i="23"/>
  <c r="E740" i="23"/>
  <c r="E376" i="23"/>
  <c r="E372" i="23"/>
  <c r="E248" i="23"/>
  <c r="E244" i="23"/>
  <c r="E120" i="23"/>
  <c r="E116" i="23"/>
  <c r="E92" i="23"/>
  <c r="E56" i="23"/>
  <c r="E52" i="23"/>
  <c r="E20" i="23"/>
  <c r="AE20" i="23" s="1"/>
  <c r="E1008" i="23"/>
  <c r="E995" i="23"/>
  <c r="E992" i="23"/>
  <c r="E979" i="23"/>
  <c r="E976" i="23"/>
  <c r="E963" i="23"/>
  <c r="E960" i="23"/>
  <c r="E947" i="23"/>
  <c r="E944" i="23"/>
  <c r="E931" i="23"/>
  <c r="E928" i="23"/>
  <c r="E915" i="23"/>
  <c r="E912" i="23"/>
  <c r="E899" i="23"/>
  <c r="E896" i="23"/>
  <c r="E883" i="23"/>
  <c r="E880" i="23"/>
  <c r="E867" i="23"/>
  <c r="E864" i="23"/>
  <c r="E851" i="23"/>
  <c r="E848" i="23"/>
  <c r="E835" i="23"/>
  <c r="E832" i="23"/>
  <c r="E819" i="23"/>
  <c r="E816" i="23"/>
  <c r="E803" i="23"/>
  <c r="E800" i="23"/>
  <c r="E787" i="23"/>
  <c r="E784" i="23"/>
  <c r="E771" i="23"/>
  <c r="E768" i="23"/>
  <c r="E755" i="23"/>
  <c r="E752" i="23"/>
  <c r="E739" i="23"/>
  <c r="E736" i="23"/>
  <c r="E732" i="23"/>
  <c r="E728" i="23"/>
  <c r="E724" i="23"/>
  <c r="E720" i="23"/>
  <c r="E716" i="23"/>
  <c r="E712" i="23"/>
  <c r="E708" i="23"/>
  <c r="E704" i="23"/>
  <c r="E700" i="23"/>
  <c r="E696" i="23"/>
  <c r="E692" i="23"/>
  <c r="E688" i="23"/>
  <c r="E684" i="23"/>
  <c r="E680" i="23"/>
  <c r="E676" i="23"/>
  <c r="E672" i="23"/>
  <c r="E668" i="23"/>
  <c r="E664" i="23"/>
  <c r="E660" i="23"/>
  <c r="E656" i="23"/>
  <c r="E652" i="23"/>
  <c r="E648" i="23"/>
  <c r="E644" i="23"/>
  <c r="E640" i="23"/>
  <c r="E636" i="23"/>
  <c r="E632" i="23"/>
  <c r="E628" i="23"/>
  <c r="E624" i="23"/>
  <c r="E620" i="23"/>
  <c r="E616" i="23"/>
  <c r="E612" i="23"/>
  <c r="E608" i="23"/>
  <c r="E604" i="23"/>
  <c r="E600" i="23"/>
  <c r="E596" i="23"/>
  <c r="E592" i="23"/>
  <c r="E588" i="23"/>
  <c r="E584" i="23"/>
  <c r="E580" i="23"/>
  <c r="E576" i="23"/>
  <c r="E572" i="23"/>
  <c r="E568" i="23"/>
  <c r="E564" i="23"/>
  <c r="E336" i="23"/>
  <c r="E332" i="23"/>
  <c r="E208" i="23"/>
  <c r="E204" i="23"/>
  <c r="E1004" i="23"/>
  <c r="E988" i="23"/>
  <c r="E972" i="23"/>
  <c r="E956" i="23"/>
  <c r="E940" i="23"/>
  <c r="E924" i="23"/>
  <c r="E908" i="23"/>
  <c r="E892" i="23"/>
  <c r="E876" i="23"/>
  <c r="E860" i="23"/>
  <c r="E844" i="23"/>
  <c r="E828" i="23"/>
  <c r="E812" i="23"/>
  <c r="E796" i="23"/>
  <c r="E780" i="23"/>
  <c r="E764" i="23"/>
  <c r="E748" i="23"/>
  <c r="E312" i="23"/>
  <c r="E308" i="23"/>
  <c r="E184" i="23"/>
  <c r="E180" i="23"/>
  <c r="E655" i="23"/>
  <c r="E651" i="23"/>
  <c r="E647" i="23"/>
  <c r="E643" i="23"/>
  <c r="E639" i="23"/>
  <c r="E635" i="23"/>
  <c r="E631" i="23"/>
  <c r="E627" i="23"/>
  <c r="E623" i="23"/>
  <c r="E619" i="23"/>
  <c r="E615" i="23"/>
  <c r="E611" i="23"/>
  <c r="E607" i="23"/>
  <c r="E603" i="23"/>
  <c r="E599" i="23"/>
  <c r="E595" i="23"/>
  <c r="E591" i="23"/>
  <c r="E587" i="23"/>
  <c r="E583" i="23"/>
  <c r="E579" i="23"/>
  <c r="E575" i="23"/>
  <c r="E571" i="23"/>
  <c r="E567" i="23"/>
  <c r="E563" i="23"/>
  <c r="E559" i="23"/>
  <c r="E555" i="23"/>
  <c r="E551" i="23"/>
  <c r="E547" i="23"/>
  <c r="E543" i="23"/>
  <c r="E539" i="23"/>
  <c r="E535" i="23"/>
  <c r="E531" i="23"/>
  <c r="E527" i="23"/>
  <c r="E523" i="23"/>
  <c r="E519" i="23"/>
  <c r="E515" i="23"/>
  <c r="E511" i="23"/>
  <c r="E507" i="23"/>
  <c r="E503" i="23"/>
  <c r="E499" i="23"/>
  <c r="E495" i="23"/>
  <c r="E491" i="23"/>
  <c r="E487" i="23"/>
  <c r="E483" i="23"/>
  <c r="E479" i="23"/>
  <c r="E475" i="23"/>
  <c r="E471" i="23"/>
  <c r="E467" i="23"/>
  <c r="E463" i="23"/>
  <c r="E459" i="23"/>
  <c r="E455" i="23"/>
  <c r="E451" i="23"/>
  <c r="E447" i="23"/>
  <c r="E443" i="23"/>
  <c r="E439" i="23"/>
  <c r="E435" i="23"/>
  <c r="E431" i="23"/>
  <c r="E427" i="23"/>
  <c r="E423" i="23"/>
  <c r="E419" i="23"/>
  <c r="E415" i="23"/>
  <c r="E411" i="23"/>
  <c r="E407" i="23"/>
  <c r="E403" i="23"/>
  <c r="E400" i="23"/>
  <c r="E396" i="23"/>
  <c r="E375" i="23"/>
  <c r="E368" i="23"/>
  <c r="E364" i="23"/>
  <c r="E311" i="23"/>
  <c r="E304" i="23"/>
  <c r="E300" i="23"/>
  <c r="E247" i="23"/>
  <c r="E240" i="23"/>
  <c r="E236" i="23"/>
  <c r="E183" i="23"/>
  <c r="E176" i="23"/>
  <c r="E172" i="23"/>
  <c r="E112" i="23"/>
  <c r="E108" i="23"/>
  <c r="E28" i="23"/>
  <c r="E399" i="23"/>
  <c r="E392" i="23"/>
  <c r="E388" i="23"/>
  <c r="E351" i="23"/>
  <c r="E344" i="23"/>
  <c r="E340" i="23"/>
  <c r="E287" i="23"/>
  <c r="E280" i="23"/>
  <c r="E276" i="23"/>
  <c r="E223" i="23"/>
  <c r="E216" i="23"/>
  <c r="E212" i="23"/>
  <c r="E159" i="23"/>
  <c r="E152" i="23"/>
  <c r="E148" i="23"/>
  <c r="E80" i="23"/>
  <c r="E76" i="23"/>
  <c r="E36" i="23"/>
  <c r="E391" i="23"/>
  <c r="E384" i="23"/>
  <c r="E367" i="23"/>
  <c r="E360" i="23"/>
  <c r="E356" i="23"/>
  <c r="E335" i="23"/>
  <c r="E328" i="23"/>
  <c r="E324" i="23"/>
  <c r="E303" i="23"/>
  <c r="E296" i="23"/>
  <c r="E292" i="23"/>
  <c r="E271" i="23"/>
  <c r="E264" i="23"/>
  <c r="E260" i="23"/>
  <c r="E239" i="23"/>
  <c r="E232" i="23"/>
  <c r="E228" i="23"/>
  <c r="E207" i="23"/>
  <c r="E200" i="23"/>
  <c r="E196" i="23"/>
  <c r="E175" i="23"/>
  <c r="E168" i="23"/>
  <c r="E164" i="23"/>
  <c r="E143" i="23"/>
  <c r="E136" i="23"/>
  <c r="E132" i="23"/>
  <c r="E111" i="23"/>
  <c r="E104" i="23"/>
  <c r="E88" i="23"/>
  <c r="E71" i="23"/>
  <c r="E64" i="23"/>
  <c r="E60" i="23"/>
  <c r="E48" i="23"/>
  <c r="E40" i="23"/>
  <c r="E32" i="23"/>
  <c r="E24" i="23"/>
  <c r="E16" i="23"/>
  <c r="E560" i="23"/>
  <c r="E556" i="23"/>
  <c r="E552" i="23"/>
  <c r="E548" i="23"/>
  <c r="E544" i="23"/>
  <c r="E540" i="23"/>
  <c r="E536" i="23"/>
  <c r="E532" i="23"/>
  <c r="E528" i="23"/>
  <c r="E524" i="23"/>
  <c r="E520" i="23"/>
  <c r="E516" i="23"/>
  <c r="E512" i="23"/>
  <c r="E508" i="23"/>
  <c r="E504" i="23"/>
  <c r="E500" i="23"/>
  <c r="E496" i="23"/>
  <c r="E492" i="23"/>
  <c r="E488" i="23"/>
  <c r="E484" i="23"/>
  <c r="E480" i="23"/>
  <c r="E476" i="23"/>
  <c r="E472" i="23"/>
  <c r="E468" i="23"/>
  <c r="E464" i="23"/>
  <c r="E460" i="23"/>
  <c r="E456" i="23"/>
  <c r="E452" i="23"/>
  <c r="E448" i="23"/>
  <c r="E444" i="23"/>
  <c r="E440" i="23"/>
  <c r="E436" i="23"/>
  <c r="E432" i="23"/>
  <c r="E428" i="23"/>
  <c r="E424" i="23"/>
  <c r="E420" i="23"/>
  <c r="E416" i="23"/>
  <c r="E412" i="23"/>
  <c r="E408" i="23"/>
  <c r="E404" i="23"/>
  <c r="E383" i="23"/>
  <c r="E380" i="23"/>
  <c r="E359" i="23"/>
  <c r="E352" i="23"/>
  <c r="E348" i="23"/>
  <c r="E327" i="23"/>
  <c r="E320" i="23"/>
  <c r="E316" i="23"/>
  <c r="E295" i="23"/>
  <c r="E288" i="23"/>
  <c r="E284" i="23"/>
  <c r="E263" i="23"/>
  <c r="E256" i="23"/>
  <c r="E252" i="23"/>
  <c r="E231" i="23"/>
  <c r="E224" i="23"/>
  <c r="E220" i="23"/>
  <c r="E199" i="23"/>
  <c r="E192" i="23"/>
  <c r="E188" i="23"/>
  <c r="E167" i="23"/>
  <c r="E160" i="23"/>
  <c r="E156" i="23"/>
  <c r="E135" i="23"/>
  <c r="E128" i="23"/>
  <c r="E124" i="23"/>
  <c r="E103" i="23"/>
  <c r="E100" i="23"/>
  <c r="E87" i="23"/>
  <c r="E84" i="23"/>
  <c r="E63" i="23"/>
  <c r="N29" i="81"/>
  <c r="N95" i="81"/>
  <c r="N83" i="81"/>
  <c r="I356" i="16"/>
  <c r="BO361" i="16"/>
  <c r="FQ333" i="16"/>
  <c r="FR333" i="16"/>
  <c r="EK333" i="16"/>
  <c r="EJ333" i="16"/>
  <c r="EN333" i="16"/>
  <c r="FS361" i="16"/>
  <c r="AQ361" i="16"/>
  <c r="AR359" i="16"/>
  <c r="AZ361" i="16"/>
  <c r="AS338" i="16"/>
  <c r="AS352" i="16" s="1"/>
  <c r="CT335" i="16"/>
  <c r="BV335" i="16"/>
  <c r="BZ335" i="16"/>
  <c r="FQ334" i="16"/>
  <c r="FC334" i="16"/>
  <c r="BN334" i="16"/>
  <c r="BM334" i="16"/>
  <c r="FA361" i="16"/>
  <c r="CM361" i="16"/>
  <c r="Y361" i="16"/>
  <c r="EC361" i="16"/>
  <c r="AR353" i="16"/>
  <c r="BQ338" i="16"/>
  <c r="BQ352" i="16" s="1"/>
  <c r="EZ335" i="16"/>
  <c r="CX335" i="16"/>
  <c r="CF335" i="16"/>
  <c r="FU333" i="16"/>
  <c r="EB333" i="16"/>
  <c r="EA333" i="16"/>
  <c r="AO333" i="16"/>
  <c r="AP333" i="16"/>
  <c r="C15" i="81"/>
  <c r="T15" i="81" s="1"/>
  <c r="CV361" i="16"/>
  <c r="FU338" i="16"/>
  <c r="FU352" i="16" s="1"/>
  <c r="FQ335" i="16"/>
  <c r="ES335" i="16"/>
  <c r="EU335" i="16" s="1"/>
  <c r="ET335" i="16"/>
  <c r="BM335" i="16"/>
  <c r="EZ334" i="16"/>
  <c r="DC334" i="16"/>
  <c r="DD334" i="16"/>
  <c r="BW334" i="16"/>
  <c r="BV334" i="16"/>
  <c r="BZ334" i="16"/>
  <c r="BZ332" i="16"/>
  <c r="BV332" i="16"/>
  <c r="FQ331" i="16"/>
  <c r="FS331" i="16" s="1"/>
  <c r="W328" i="16"/>
  <c r="Y328" i="16" s="1"/>
  <c r="DL327" i="16"/>
  <c r="EA325" i="16"/>
  <c r="CK325" i="16"/>
  <c r="CM325" i="16" s="1"/>
  <c r="CE325" i="16"/>
  <c r="BV295" i="16"/>
  <c r="BX295" i="16" s="1"/>
  <c r="FQ294" i="16"/>
  <c r="FS294" i="16" s="1"/>
  <c r="AF294" i="16"/>
  <c r="Q294" i="16"/>
  <c r="EY293" i="16"/>
  <c r="FA293" i="16" s="1"/>
  <c r="EA293" i="16"/>
  <c r="FH292" i="16"/>
  <c r="ES292" i="16"/>
  <c r="DL292" i="16"/>
  <c r="CK292" i="16"/>
  <c r="CM292" i="16" s="1"/>
  <c r="BM292" i="16"/>
  <c r="DR291" i="16"/>
  <c r="DT291" i="16" s="1"/>
  <c r="EJ290" i="16"/>
  <c r="EL290" i="16" s="1"/>
  <c r="BD290" i="16"/>
  <c r="BF290" i="16" s="1"/>
  <c r="CT289" i="16"/>
  <c r="CE289" i="16"/>
  <c r="AX289" i="16"/>
  <c r="W289" i="16"/>
  <c r="Y289" i="16" s="1"/>
  <c r="AF288" i="16"/>
  <c r="Q288" i="16"/>
  <c r="EY287" i="16"/>
  <c r="FA287" i="16" s="1"/>
  <c r="EA287" i="16"/>
  <c r="FH286" i="16"/>
  <c r="ES286" i="16"/>
  <c r="DL286" i="16"/>
  <c r="CK286" i="16"/>
  <c r="CM286" i="16" s="1"/>
  <c r="BM286" i="16"/>
  <c r="CT285" i="16"/>
  <c r="CE285" i="16"/>
  <c r="AX285" i="16"/>
  <c r="W285" i="16"/>
  <c r="Y285" i="16" s="1"/>
  <c r="AF283" i="16"/>
  <c r="Q283" i="16"/>
  <c r="EY282" i="16"/>
  <c r="FA282" i="16" s="1"/>
  <c r="EA282" i="16"/>
  <c r="FH281" i="16"/>
  <c r="ES281" i="16"/>
  <c r="DL281" i="16"/>
  <c r="CK281" i="16"/>
  <c r="CM281" i="16" s="1"/>
  <c r="BM281" i="16"/>
  <c r="CT280" i="16"/>
  <c r="CV280" i="16" s="1"/>
  <c r="CE280" i="16"/>
  <c r="CG280" i="16" s="1"/>
  <c r="AX280" i="16"/>
  <c r="AZ280" i="16" s="1"/>
  <c r="W280" i="16"/>
  <c r="Y280" i="16" s="1"/>
  <c r="DD332" i="16"/>
  <c r="BW332" i="16"/>
  <c r="BM332" i="16"/>
  <c r="DL326" i="16"/>
  <c r="BM295" i="16"/>
  <c r="W294" i="16"/>
  <c r="Y294" i="16" s="1"/>
  <c r="FQ293" i="16"/>
  <c r="FS293" i="16" s="1"/>
  <c r="ES293" i="16"/>
  <c r="EY292" i="16"/>
  <c r="FA292" i="16" s="1"/>
  <c r="DC292" i="16"/>
  <c r="DE292" i="16" s="1"/>
  <c r="CE292" i="16"/>
  <c r="EA290" i="16"/>
  <c r="CK289" i="16"/>
  <c r="CM289" i="16" s="1"/>
  <c r="AO289" i="16"/>
  <c r="AQ289" i="16" s="1"/>
  <c r="Q289" i="16"/>
  <c r="W288" i="16"/>
  <c r="Y288" i="16" s="1"/>
  <c r="FQ287" i="16"/>
  <c r="FS287" i="16" s="1"/>
  <c r="ES287" i="16"/>
  <c r="EY286" i="16"/>
  <c r="FA286" i="16" s="1"/>
  <c r="DC286" i="16"/>
  <c r="DE286" i="16" s="1"/>
  <c r="CE286" i="16"/>
  <c r="CK285" i="16"/>
  <c r="CM285" i="16" s="1"/>
  <c r="AO285" i="16"/>
  <c r="AQ285" i="16" s="1"/>
  <c r="Q285" i="16"/>
  <c r="W283" i="16"/>
  <c r="Y283" i="16" s="1"/>
  <c r="FQ282" i="16"/>
  <c r="FS282" i="16" s="1"/>
  <c r="ES282" i="16"/>
  <c r="EY281" i="16"/>
  <c r="FA281" i="16" s="1"/>
  <c r="DC281" i="16"/>
  <c r="DE281" i="16" s="1"/>
  <c r="CE281" i="16"/>
  <c r="CK280" i="16"/>
  <c r="CM280" i="16" s="1"/>
  <c r="AO280" i="16"/>
  <c r="AQ280" i="16" s="1"/>
  <c r="Q280" i="16"/>
  <c r="S280" i="16" s="1"/>
  <c r="FS271" i="16"/>
  <c r="DE271" i="16"/>
  <c r="AQ271" i="16"/>
  <c r="DG248" i="16"/>
  <c r="DG262" i="16" s="1"/>
  <c r="EL271" i="16"/>
  <c r="BX271" i="16"/>
  <c r="BM245" i="16"/>
  <c r="AO245" i="16"/>
  <c r="Q245" i="16"/>
  <c r="S245" i="16" s="1"/>
  <c r="FH244" i="16"/>
  <c r="EJ244" i="16"/>
  <c r="DL244" i="16"/>
  <c r="DN244" i="16" s="1"/>
  <c r="BM244" i="16"/>
  <c r="ES237" i="16"/>
  <c r="BD237" i="16"/>
  <c r="BF237" i="16" s="1"/>
  <c r="AF237" i="16"/>
  <c r="EA236" i="16"/>
  <c r="BD205" i="16"/>
  <c r="BF205" i="16" s="1"/>
  <c r="CT204" i="16"/>
  <c r="BV204" i="16"/>
  <c r="BX204" i="16" s="1"/>
  <c r="DL203" i="16"/>
  <c r="AF203" i="16"/>
  <c r="AX200" i="16"/>
  <c r="FH199" i="16"/>
  <c r="EJ199" i="16"/>
  <c r="EL199" i="16" s="1"/>
  <c r="BD199" i="16"/>
  <c r="BF199" i="16" s="1"/>
  <c r="CT198" i="16"/>
  <c r="BV198" i="16"/>
  <c r="BX198" i="16" s="1"/>
  <c r="FH197" i="16"/>
  <c r="ES197" i="16"/>
  <c r="W196" i="16"/>
  <c r="Y196" i="16" s="1"/>
  <c r="DR192" i="16"/>
  <c r="DT192" i="16" s="1"/>
  <c r="CK192" i="16"/>
  <c r="CM192" i="16" s="1"/>
  <c r="BV192" i="16"/>
  <c r="BX192" i="16" s="1"/>
  <c r="AX192" i="16"/>
  <c r="FQ190" i="16"/>
  <c r="FS190" i="16" s="1"/>
  <c r="ES190" i="16"/>
  <c r="EU190" i="16" s="1"/>
  <c r="CT190" i="16"/>
  <c r="CV190" i="16" s="1"/>
  <c r="AO190" i="16"/>
  <c r="AQ190" i="16" s="1"/>
  <c r="Q190" i="16"/>
  <c r="S190" i="16" s="1"/>
  <c r="FQ155" i="16"/>
  <c r="EJ155" i="16"/>
  <c r="EK155" i="16"/>
  <c r="EA155" i="16"/>
  <c r="BM155" i="16"/>
  <c r="AO155" i="16"/>
  <c r="EA154" i="16"/>
  <c r="EB154" i="16"/>
  <c r="CX154" i="16"/>
  <c r="FH153" i="16"/>
  <c r="DL153" i="16"/>
  <c r="DN153" i="16" s="1"/>
  <c r="DD153" i="16"/>
  <c r="DG153" i="16"/>
  <c r="EY152" i="16"/>
  <c r="FQ151" i="16"/>
  <c r="FS151" i="16" s="1"/>
  <c r="EY243" i="16"/>
  <c r="DC243" i="16"/>
  <c r="CE243" i="16"/>
  <c r="CG243" i="16" s="1"/>
  <c r="DR242" i="16"/>
  <c r="BV242" i="16"/>
  <c r="AX242" i="16"/>
  <c r="AZ242" i="16" s="1"/>
  <c r="DR238" i="16"/>
  <c r="DT238" i="16" s="1"/>
  <c r="BV238" i="16"/>
  <c r="BX238" i="16" s="1"/>
  <c r="AX238" i="16"/>
  <c r="AF236" i="16"/>
  <c r="CT235" i="16"/>
  <c r="FQ205" i="16"/>
  <c r="FS205" i="16" s="1"/>
  <c r="ES205" i="16"/>
  <c r="EA204" i="16"/>
  <c r="BM203" i="16"/>
  <c r="EY202" i="16"/>
  <c r="FA202" i="16" s="1"/>
  <c r="DC202" i="16"/>
  <c r="DE202" i="16" s="1"/>
  <c r="CE202" i="16"/>
  <c r="CK201" i="16"/>
  <c r="CM201" i="16" s="1"/>
  <c r="AO201" i="16"/>
  <c r="AQ201" i="16" s="1"/>
  <c r="Q201" i="16"/>
  <c r="AX199" i="16"/>
  <c r="EA198" i="16"/>
  <c r="DR197" i="16"/>
  <c r="DT197" i="16" s="1"/>
  <c r="FH196" i="16"/>
  <c r="EJ196" i="16"/>
  <c r="EL196" i="16" s="1"/>
  <c r="AX195" i="16"/>
  <c r="AO195" i="16"/>
  <c r="AQ195" i="16" s="1"/>
  <c r="W195" i="16"/>
  <c r="Y195" i="16" s="1"/>
  <c r="CK193" i="16"/>
  <c r="CM193" i="16" s="1"/>
  <c r="BM193" i="16"/>
  <c r="DC192" i="16"/>
  <c r="DE192" i="16" s="1"/>
  <c r="EY191" i="16"/>
  <c r="FA191" i="16" s="1"/>
  <c r="EJ191" i="16"/>
  <c r="EL191" i="16" s="1"/>
  <c r="DL191" i="16"/>
  <c r="BD191" i="16"/>
  <c r="BF191" i="16" s="1"/>
  <c r="W191" i="16"/>
  <c r="Y191" i="16" s="1"/>
  <c r="BM190" i="16"/>
  <c r="BO190" i="16" s="1"/>
  <c r="FJ181" i="16"/>
  <c r="FB173" i="16"/>
  <c r="FB181" i="16" s="1"/>
  <c r="FA181" i="16"/>
  <c r="DU173" i="16"/>
  <c r="DU181" i="16" s="1"/>
  <c r="DT181" i="16"/>
  <c r="CN173" i="16"/>
  <c r="CN181" i="16" s="1"/>
  <c r="CM181" i="16"/>
  <c r="BG173" i="16"/>
  <c r="BG181" i="16" s="1"/>
  <c r="BF181" i="16"/>
  <c r="Z173" i="16"/>
  <c r="Y181" i="16"/>
  <c r="CL154" i="16"/>
  <c r="CO154" i="16"/>
  <c r="Q154" i="16"/>
  <c r="R154" i="16"/>
  <c r="BW153" i="16"/>
  <c r="BV153" i="16"/>
  <c r="EJ152" i="16"/>
  <c r="EL152" i="16" s="1"/>
  <c r="EK152" i="16"/>
  <c r="EN152" i="16"/>
  <c r="DL152" i="16"/>
  <c r="DM152" i="16"/>
  <c r="CL152" i="16"/>
  <c r="CK152" i="16"/>
  <c r="DR151" i="16"/>
  <c r="DT151" i="16" s="1"/>
  <c r="CT195" i="16"/>
  <c r="FH193" i="16"/>
  <c r="AF193" i="16"/>
  <c r="FC155" i="16"/>
  <c r="DG155" i="16"/>
  <c r="CE155" i="16"/>
  <c r="X154" i="16"/>
  <c r="W154" i="16"/>
  <c r="CF153" i="16"/>
  <c r="CE153" i="16"/>
  <c r="CG153" i="16" s="1"/>
  <c r="AX153" i="16"/>
  <c r="AY153" i="16"/>
  <c r="AY157" i="16" s="1"/>
  <c r="DS152" i="16"/>
  <c r="DV152" i="16"/>
  <c r="DR152" i="16"/>
  <c r="DC152" i="16"/>
  <c r="CU152" i="16"/>
  <c r="CX152" i="16"/>
  <c r="CT152" i="16"/>
  <c r="EY151" i="16"/>
  <c r="FA151" i="16" s="1"/>
  <c r="BD196" i="16"/>
  <c r="BF196" i="16" s="1"/>
  <c r="AX196" i="16"/>
  <c r="BM195" i="16"/>
  <c r="DR191" i="16"/>
  <c r="DT191" i="16" s="1"/>
  <c r="CT191" i="16"/>
  <c r="BV191" i="16"/>
  <c r="BX191" i="16" s="1"/>
  <c r="EY190" i="16"/>
  <c r="FA190" i="16" s="1"/>
  <c r="EA190" i="16"/>
  <c r="EC190" i="16" s="1"/>
  <c r="W190" i="16"/>
  <c r="Y190" i="16" s="1"/>
  <c r="FS181" i="16"/>
  <c r="FT173" i="16"/>
  <c r="EL181" i="16"/>
  <c r="EM173" i="16"/>
  <c r="DE181" i="16"/>
  <c r="DF173" i="16"/>
  <c r="BX181" i="16"/>
  <c r="BY173" i="16"/>
  <c r="AQ181" i="16"/>
  <c r="AR173" i="16"/>
  <c r="EY155" i="16"/>
  <c r="DC155" i="16"/>
  <c r="CU155" i="16"/>
  <c r="CT155" i="16"/>
  <c r="W155" i="16"/>
  <c r="FQ154" i="16"/>
  <c r="ES154" i="16"/>
  <c r="EU154" i="16" s="1"/>
  <c r="ET154" i="16"/>
  <c r="ET157" i="16" s="1"/>
  <c r="BV154" i="16"/>
  <c r="BQ154" i="16"/>
  <c r="BN154" i="16"/>
  <c r="AA154" i="16"/>
  <c r="FU153" i="16"/>
  <c r="FR153" i="16"/>
  <c r="CK153" i="16"/>
  <c r="CL153" i="16"/>
  <c r="FH152" i="16"/>
  <c r="FI152" i="16"/>
  <c r="FL152" i="16"/>
  <c r="BW152" i="16"/>
  <c r="BZ152" i="16"/>
  <c r="AO152" i="16"/>
  <c r="AP152" i="16"/>
  <c r="DL151" i="16"/>
  <c r="CK151" i="16"/>
  <c r="CM151" i="16" s="1"/>
  <c r="EA148" i="16"/>
  <c r="BV147" i="16"/>
  <c r="BX147" i="16" s="1"/>
  <c r="Q147" i="16"/>
  <c r="EA145" i="16"/>
  <c r="ES112" i="16"/>
  <c r="AA112" i="16"/>
  <c r="Q110" i="16"/>
  <c r="ES108" i="16"/>
  <c r="W106" i="16"/>
  <c r="Y106" i="16" s="1"/>
  <c r="CK105" i="16"/>
  <c r="CM105" i="16" s="1"/>
  <c r="Q103" i="16"/>
  <c r="S103" i="16" s="1"/>
  <c r="Q101" i="16"/>
  <c r="CK100" i="16"/>
  <c r="CM100" i="16" s="1"/>
  <c r="EU91" i="16"/>
  <c r="BA83" i="16"/>
  <c r="ET65" i="16"/>
  <c r="DR65" i="16"/>
  <c r="CT65" i="16"/>
  <c r="BN65" i="16"/>
  <c r="AA65" i="16"/>
  <c r="FI63" i="16"/>
  <c r="EJ63" i="16"/>
  <c r="BV63" i="16"/>
  <c r="BD62" i="16"/>
  <c r="AA62" i="16"/>
  <c r="AF57" i="16"/>
  <c r="W57" i="16"/>
  <c r="Y57" i="16" s="1"/>
  <c r="CT56" i="16"/>
  <c r="AO56" i="16"/>
  <c r="AQ56" i="16" s="1"/>
  <c r="DC55" i="16"/>
  <c r="DE55" i="16" s="1"/>
  <c r="AF55" i="16"/>
  <c r="DC34" i="16"/>
  <c r="DE34" i="16" s="1"/>
  <c r="AF34" i="16"/>
  <c r="AH34" i="16" s="1"/>
  <c r="CT22" i="16"/>
  <c r="CV22" i="16" s="1"/>
  <c r="BV22" i="16"/>
  <c r="BX22" i="16" s="1"/>
  <c r="AX22" i="16"/>
  <c r="AZ22" i="16" s="1"/>
  <c r="FQ21" i="16"/>
  <c r="FS21" i="16" s="1"/>
  <c r="ES21" i="16"/>
  <c r="EU21" i="16" s="1"/>
  <c r="CT20" i="16"/>
  <c r="CV20" i="16" s="1"/>
  <c r="BV20" i="16"/>
  <c r="BX20" i="16" s="1"/>
  <c r="FQ13" i="16"/>
  <c r="FS13" i="16" s="1"/>
  <c r="ES13" i="16"/>
  <c r="EU13" i="16" s="1"/>
  <c r="DC13" i="16"/>
  <c r="DE13" i="16" s="1"/>
  <c r="CE13" i="16"/>
  <c r="CG13" i="16" s="1"/>
  <c r="EJ12" i="16"/>
  <c r="EL12" i="16" s="1"/>
  <c r="CT12" i="16"/>
  <c r="CV12" i="16" s="1"/>
  <c r="EY11" i="16"/>
  <c r="FA11" i="16" s="1"/>
  <c r="CK11" i="16"/>
  <c r="CM11" i="16" s="1"/>
  <c r="BM11" i="16"/>
  <c r="BO11" i="16" s="1"/>
  <c r="BW65" i="16"/>
  <c r="AG64" i="16"/>
  <c r="BW63" i="16"/>
  <c r="EZ62" i="16"/>
  <c r="AR257" i="23" l="1"/>
  <c r="BJ773" i="23"/>
  <c r="AR453" i="23"/>
  <c r="AR729" i="23"/>
  <c r="CC389" i="23"/>
  <c r="Y257" i="23"/>
  <c r="O1037" i="23"/>
  <c r="O729" i="23"/>
  <c r="BK257" i="23"/>
  <c r="Y729" i="23"/>
  <c r="Y453" i="23"/>
  <c r="AR369" i="23"/>
  <c r="CD273" i="23"/>
  <c r="CD45" i="23"/>
  <c r="CD885" i="23"/>
  <c r="O273" i="23"/>
  <c r="O453" i="23"/>
  <c r="AQ629" i="23"/>
  <c r="AR885" i="23"/>
  <c r="CD1013" i="23"/>
  <c r="BJ629" i="23"/>
  <c r="CD349" i="23"/>
  <c r="CC837" i="23"/>
  <c r="BK277" i="23"/>
  <c r="O885" i="23"/>
  <c r="X629" i="23"/>
  <c r="BK1013" i="23"/>
  <c r="AQ949" i="23"/>
  <c r="CD289" i="23"/>
  <c r="AR1013" i="23"/>
  <c r="O289" i="23"/>
  <c r="N533" i="23"/>
  <c r="O1013" i="23"/>
  <c r="N773" i="23"/>
  <c r="BK1005" i="23"/>
  <c r="AQ101" i="23"/>
  <c r="BJ1021" i="23"/>
  <c r="N733" i="23"/>
  <c r="X653" i="23"/>
  <c r="AR405" i="23"/>
  <c r="CD285" i="23"/>
  <c r="CC25" i="23"/>
  <c r="BK749" i="23"/>
  <c r="AR1005" i="23"/>
  <c r="N101" i="23"/>
  <c r="O373" i="23"/>
  <c r="AQ653" i="23"/>
  <c r="CC597" i="23"/>
  <c r="BJ25" i="23"/>
  <c r="X25" i="23"/>
  <c r="AR749" i="23"/>
  <c r="O901" i="23"/>
  <c r="BK517" i="23"/>
  <c r="AR509" i="23"/>
  <c r="BJ733" i="23"/>
  <c r="CC357" i="23"/>
  <c r="CC1021" i="23"/>
  <c r="O749" i="23"/>
  <c r="Y749" i="23"/>
  <c r="AR901" i="23"/>
  <c r="O509" i="23"/>
  <c r="X733" i="23"/>
  <c r="N1021" i="23"/>
  <c r="Y901" i="23"/>
  <c r="X349" i="23"/>
  <c r="Y509" i="23"/>
  <c r="AR517" i="23"/>
  <c r="CD1005" i="23"/>
  <c r="CC349" i="23"/>
  <c r="AQ349" i="23"/>
  <c r="O517" i="23"/>
  <c r="Y517" i="23"/>
  <c r="CD373" i="23"/>
  <c r="BJ349" i="23"/>
  <c r="CC653" i="23"/>
  <c r="N25" i="23"/>
  <c r="BK509" i="23"/>
  <c r="BK373" i="23"/>
  <c r="X1017" i="23"/>
  <c r="CC453" i="23"/>
  <c r="AQ293" i="23"/>
  <c r="X293" i="23"/>
  <c r="CC1201" i="23"/>
  <c r="N293" i="23"/>
  <c r="O405" i="23"/>
  <c r="BJ293" i="23"/>
  <c r="N581" i="23"/>
  <c r="O461" i="23"/>
  <c r="BJ333" i="23"/>
  <c r="Y334" i="23"/>
  <c r="X273" i="23"/>
  <c r="X485" i="23"/>
  <c r="AQ485" i="23"/>
  <c r="AQ365" i="23"/>
  <c r="BJ621" i="23"/>
  <c r="CD41" i="23"/>
  <c r="N373" i="23"/>
  <c r="Y905" i="23"/>
  <c r="CD905" i="23"/>
  <c r="O41" i="23"/>
  <c r="CD941" i="23"/>
  <c r="AR941" i="23"/>
  <c r="O577" i="23"/>
  <c r="BJ98" i="23"/>
  <c r="AR905" i="23"/>
  <c r="CC493" i="23"/>
  <c r="Y941" i="23"/>
  <c r="O941" i="23"/>
  <c r="BJ493" i="23"/>
  <c r="AR577" i="23"/>
  <c r="AR533" i="23"/>
  <c r="Y533" i="23"/>
  <c r="X361" i="23"/>
  <c r="N98" i="23"/>
  <c r="Y25" i="23"/>
  <c r="BJ361" i="23"/>
  <c r="N361" i="23"/>
  <c r="CC1097" i="23"/>
  <c r="AQ98" i="23"/>
  <c r="N429" i="23"/>
  <c r="AQ925" i="23"/>
  <c r="BK25" i="23"/>
  <c r="AR41" i="23"/>
  <c r="AQ361" i="23"/>
  <c r="Y997" i="23"/>
  <c r="AQ1097" i="23"/>
  <c r="Y41" i="23"/>
  <c r="BK577" i="23"/>
  <c r="AR25" i="23"/>
  <c r="BK533" i="23"/>
  <c r="Y577" i="23"/>
  <c r="O25" i="23"/>
  <c r="CC429" i="23"/>
  <c r="N13" i="23"/>
  <c r="X393" i="23"/>
  <c r="AR701" i="23"/>
  <c r="CC393" i="23"/>
  <c r="X33" i="23"/>
  <c r="AR781" i="23"/>
  <c r="BJ393" i="23"/>
  <c r="BJ33" i="23"/>
  <c r="CD265" i="23"/>
  <c r="N605" i="23"/>
  <c r="O53" i="23"/>
  <c r="AQ393" i="23"/>
  <c r="X605" i="23"/>
  <c r="BJ917" i="23"/>
  <c r="X685" i="23"/>
  <c r="BJ793" i="23"/>
  <c r="AR334" i="23"/>
  <c r="G68" i="16"/>
  <c r="G82" i="16" s="1"/>
  <c r="CR10" i="23"/>
  <c r="BJ13" i="23"/>
  <c r="BJ541" i="23"/>
  <c r="N325" i="23"/>
  <c r="N729" i="23"/>
  <c r="O309" i="23"/>
  <c r="AQ309" i="23"/>
  <c r="AQ765" i="23"/>
  <c r="O369" i="23"/>
  <c r="BK729" i="23"/>
  <c r="BK669" i="23"/>
  <c r="CC97" i="23"/>
  <c r="Y833" i="23"/>
  <c r="CD421" i="23"/>
  <c r="CD589" i="23"/>
  <c r="BJ97" i="23"/>
  <c r="Y489" i="23"/>
  <c r="BK833" i="23"/>
  <c r="N1053" i="23"/>
  <c r="BK641" i="23"/>
  <c r="X765" i="23"/>
  <c r="X325" i="23"/>
  <c r="Y741" i="23"/>
  <c r="CC437" i="23"/>
  <c r="CC1081" i="23"/>
  <c r="CD13" i="23"/>
  <c r="BK93" i="23"/>
  <c r="AR273" i="23"/>
  <c r="BK369" i="23"/>
  <c r="BJ437" i="23"/>
  <c r="Y273" i="23"/>
  <c r="X1053" i="23"/>
  <c r="Y369" i="23"/>
  <c r="AQ581" i="23"/>
  <c r="O601" i="23"/>
  <c r="O641" i="23"/>
  <c r="CC805" i="23"/>
  <c r="N805" i="23"/>
  <c r="Y789" i="23"/>
  <c r="Y601" i="23"/>
  <c r="AR641" i="23"/>
  <c r="X805" i="23"/>
  <c r="CC421" i="23"/>
  <c r="N829" i="23"/>
  <c r="BK461" i="23"/>
  <c r="O669" i="23"/>
  <c r="AR789" i="23"/>
  <c r="CD257" i="23"/>
  <c r="N421" i="23"/>
  <c r="CC933" i="23"/>
  <c r="AR486" i="23"/>
  <c r="Y421" i="23"/>
  <c r="Y337" i="23"/>
  <c r="AQ637" i="23"/>
  <c r="CD581" i="23"/>
  <c r="Y441" i="23"/>
  <c r="X14" i="23"/>
  <c r="N885" i="23"/>
  <c r="X973" i="23"/>
  <c r="O337" i="23"/>
  <c r="N637" i="23"/>
  <c r="O581" i="23"/>
  <c r="O265" i="23"/>
  <c r="X1009" i="23"/>
  <c r="AR265" i="23"/>
  <c r="BJ1033" i="23"/>
  <c r="X773" i="23"/>
  <c r="BK701" i="23"/>
  <c r="N629" i="23"/>
  <c r="CC637" i="23"/>
  <c r="X837" i="23"/>
  <c r="AR45" i="23"/>
  <c r="BJ757" i="23"/>
  <c r="BK325" i="23"/>
  <c r="Y325" i="23"/>
  <c r="O277" i="23"/>
  <c r="AR289" i="23"/>
  <c r="Y265" i="23"/>
  <c r="BK1037" i="23"/>
  <c r="BK885" i="23"/>
  <c r="X949" i="23"/>
  <c r="N757" i="23"/>
  <c r="Y701" i="23"/>
  <c r="AR665" i="23"/>
  <c r="BJ637" i="23"/>
  <c r="CC533" i="23"/>
  <c r="CD325" i="23"/>
  <c r="CD701" i="23"/>
  <c r="CC949" i="23"/>
  <c r="AQ685" i="23"/>
  <c r="Y581" i="23"/>
  <c r="X533" i="23"/>
  <c r="AR325" i="23"/>
  <c r="Y277" i="23"/>
  <c r="BK45" i="23"/>
  <c r="Y917" i="23"/>
  <c r="BJ1145" i="23"/>
  <c r="Y289" i="23"/>
  <c r="AR917" i="23"/>
  <c r="BJ949" i="23"/>
  <c r="AR585" i="23"/>
  <c r="AQ757" i="23"/>
  <c r="Y677" i="23"/>
  <c r="BK665" i="23"/>
  <c r="CC605" i="23"/>
  <c r="BJ533" i="23"/>
  <c r="N313" i="23"/>
  <c r="N837" i="23"/>
  <c r="AR1037" i="23"/>
  <c r="O485" i="23"/>
  <c r="Y485" i="23"/>
  <c r="X757" i="23"/>
  <c r="O665" i="23"/>
  <c r="BJ605" i="23"/>
  <c r="CD277" i="23"/>
  <c r="CD917" i="23"/>
  <c r="AQ313" i="23"/>
  <c r="N377" i="23"/>
  <c r="BJ813" i="23"/>
  <c r="AQ53" i="23"/>
  <c r="Y1037" i="23"/>
  <c r="N497" i="23"/>
  <c r="AR485" i="23"/>
  <c r="Y665" i="23"/>
  <c r="X821" i="23"/>
  <c r="BK917" i="23"/>
  <c r="CD485" i="23"/>
  <c r="X1145" i="23"/>
  <c r="BJ837" i="23"/>
  <c r="AQ33" i="23"/>
  <c r="AQ1033" i="23"/>
  <c r="CC53" i="23"/>
  <c r="Y101" i="23"/>
  <c r="BJ1049" i="23"/>
  <c r="AQ1145" i="23"/>
  <c r="O473" i="23"/>
  <c r="BJ53" i="23"/>
  <c r="N53" i="23"/>
  <c r="Y281" i="23"/>
  <c r="N33" i="23"/>
  <c r="N1033" i="23"/>
  <c r="O585" i="23"/>
  <c r="O329" i="23"/>
  <c r="CC869" i="23"/>
  <c r="CD429" i="23"/>
  <c r="O677" i="23"/>
  <c r="Y429" i="23"/>
  <c r="CC829" i="23"/>
  <c r="X829" i="23"/>
  <c r="X885" i="23"/>
  <c r="AQ1129" i="23"/>
  <c r="CC1009" i="23"/>
  <c r="CD49" i="23"/>
  <c r="O413" i="23"/>
  <c r="AR401" i="23"/>
  <c r="BK781" i="23"/>
  <c r="AQ813" i="23"/>
  <c r="Y781" i="23"/>
  <c r="N993" i="23"/>
  <c r="O821" i="23"/>
  <c r="CC565" i="23"/>
  <c r="CD621" i="23"/>
  <c r="BK821" i="23"/>
  <c r="Y525" i="23"/>
  <c r="Y413" i="23"/>
  <c r="N813" i="23"/>
  <c r="BK413" i="23"/>
  <c r="BJ885" i="23"/>
  <c r="AR281" i="23"/>
  <c r="AQ973" i="23"/>
  <c r="Y821" i="23"/>
  <c r="CD613" i="23"/>
  <c r="BJ565" i="23"/>
  <c r="BK621" i="23"/>
  <c r="AR413" i="23"/>
  <c r="BK389" i="23"/>
  <c r="AR101" i="23"/>
  <c r="BJ973" i="23"/>
  <c r="N441" i="23"/>
  <c r="X577" i="23"/>
  <c r="BJ1009" i="23"/>
  <c r="X441" i="23"/>
  <c r="AR557" i="23"/>
  <c r="O389" i="23"/>
  <c r="O557" i="23"/>
  <c r="BJ269" i="23"/>
  <c r="BJ685" i="23"/>
  <c r="O621" i="23"/>
  <c r="O305" i="23"/>
  <c r="BK437" i="23"/>
  <c r="AQ441" i="23"/>
  <c r="AR389" i="23"/>
  <c r="Y557" i="23"/>
  <c r="X269" i="23"/>
  <c r="CC857" i="23"/>
  <c r="BJ589" i="23"/>
  <c r="N685" i="23"/>
  <c r="O341" i="23"/>
  <c r="O437" i="23"/>
  <c r="CC813" i="23"/>
  <c r="BJ449" i="23"/>
  <c r="AR437" i="23"/>
  <c r="CD341" i="23"/>
  <c r="Y389" i="23"/>
  <c r="AQ269" i="23"/>
  <c r="BJ441" i="23"/>
  <c r="AR357" i="23"/>
  <c r="AQ1009" i="23"/>
  <c r="CD677" i="23"/>
  <c r="BK341" i="23"/>
  <c r="CD101" i="23"/>
  <c r="Y621" i="23"/>
  <c r="O101" i="23"/>
  <c r="N969" i="23"/>
  <c r="N269" i="23"/>
  <c r="BK337" i="23"/>
  <c r="BK677" i="23"/>
  <c r="CD949" i="23"/>
  <c r="N14" i="23"/>
  <c r="DD67" i="16"/>
  <c r="X289" i="23"/>
  <c r="AR1097" i="23"/>
  <c r="BJ650" i="23"/>
  <c r="Y614" i="23"/>
  <c r="BK1097" i="23"/>
  <c r="Y521" i="23"/>
  <c r="N1065" i="23"/>
  <c r="N353" i="23"/>
  <c r="AR857" i="23"/>
  <c r="N609" i="23"/>
  <c r="AR521" i="23"/>
  <c r="Y473" i="23"/>
  <c r="X353" i="23"/>
  <c r="X1065" i="23"/>
  <c r="N417" i="23"/>
  <c r="AQ254" i="23"/>
  <c r="X609" i="23"/>
  <c r="Y857" i="23"/>
  <c r="N254" i="23"/>
  <c r="BK854" i="23"/>
  <c r="X754" i="23"/>
  <c r="BJ754" i="23"/>
  <c r="BJ745" i="23"/>
  <c r="N1145" i="23"/>
  <c r="O854" i="23"/>
  <c r="AQ417" i="23"/>
  <c r="S18" i="23"/>
  <c r="BE18" i="23"/>
  <c r="BF5" i="23" s="1"/>
  <c r="BD5" i="23" s="1"/>
  <c r="AR757" i="23"/>
  <c r="AR385" i="23"/>
  <c r="O13" i="23"/>
  <c r="AL18" i="23"/>
  <c r="X621" i="23"/>
  <c r="N593" i="23"/>
  <c r="AQ437" i="23"/>
  <c r="Y269" i="23"/>
  <c r="O1093" i="23"/>
  <c r="Y717" i="23"/>
  <c r="BK717" i="23"/>
  <c r="BJ829" i="23"/>
  <c r="N469" i="23"/>
  <c r="N933" i="23"/>
  <c r="AR297" i="23"/>
  <c r="BK281" i="23"/>
  <c r="N413" i="23"/>
  <c r="AQ821" i="23"/>
  <c r="O965" i="23"/>
  <c r="BK586" i="23"/>
  <c r="X857" i="23"/>
  <c r="O830" i="23"/>
  <c r="AQ513" i="23"/>
  <c r="O385" i="23"/>
  <c r="AR337" i="23"/>
  <c r="X98" i="23"/>
  <c r="AQ433" i="23"/>
  <c r="BJ581" i="23"/>
  <c r="N621" i="23"/>
  <c r="AQ425" i="23"/>
  <c r="CD401" i="23"/>
  <c r="O317" i="23"/>
  <c r="AQ333" i="23"/>
  <c r="BJ461" i="23"/>
  <c r="CD333" i="23"/>
  <c r="X613" i="23"/>
  <c r="CC917" i="23"/>
  <c r="CC469" i="23"/>
  <c r="BJ365" i="23"/>
  <c r="O613" i="23"/>
  <c r="AQ785" i="23"/>
  <c r="AQ573" i="23"/>
  <c r="O629" i="23"/>
  <c r="X997" i="23"/>
  <c r="O345" i="23"/>
  <c r="BJ785" i="23"/>
  <c r="O737" i="23"/>
  <c r="CC853" i="23"/>
  <c r="CD29" i="23"/>
  <c r="CD757" i="23"/>
  <c r="AR13" i="23"/>
  <c r="Y629" i="23"/>
  <c r="BJ421" i="23"/>
  <c r="X785" i="23"/>
  <c r="Y737" i="23"/>
  <c r="X433" i="23"/>
  <c r="Y837" i="23"/>
  <c r="S19" i="23"/>
  <c r="X661" i="23"/>
  <c r="X593" i="23"/>
  <c r="X469" i="23"/>
  <c r="Y341" i="23"/>
  <c r="Y1093" i="23"/>
  <c r="Y53" i="23"/>
  <c r="BJ485" i="23"/>
  <c r="Y725" i="23"/>
  <c r="BK269" i="23"/>
  <c r="BK725" i="23"/>
  <c r="O757" i="23"/>
  <c r="BJ901" i="23"/>
  <c r="Y297" i="23"/>
  <c r="BK417" i="23"/>
  <c r="AQ1177" i="23"/>
  <c r="Y965" i="23"/>
  <c r="Y442" i="23"/>
  <c r="BJ857" i="23"/>
  <c r="X917" i="23"/>
  <c r="BJ381" i="23"/>
  <c r="BK525" i="23"/>
  <c r="AR477" i="23"/>
  <c r="BK329" i="23"/>
  <c r="BJ969" i="23"/>
  <c r="AQ613" i="23"/>
  <c r="O417" i="23"/>
  <c r="BK609" i="23"/>
  <c r="O573" i="23"/>
  <c r="Y401" i="23"/>
  <c r="CC41" i="23"/>
  <c r="BK333" i="23"/>
  <c r="CD297" i="23"/>
  <c r="N917" i="23"/>
  <c r="BJ469" i="23"/>
  <c r="CD629" i="23"/>
  <c r="CC573" i="23"/>
  <c r="CC677" i="23"/>
  <c r="Y305" i="23"/>
  <c r="BK385" i="23"/>
  <c r="G18" i="23"/>
  <c r="AQ677" i="23"/>
  <c r="BJ933" i="23"/>
  <c r="BK401" i="23"/>
  <c r="AQ997" i="23"/>
  <c r="O353" i="23"/>
  <c r="AR629" i="23"/>
  <c r="O717" i="23"/>
  <c r="AQ793" i="23"/>
  <c r="N301" i="23"/>
  <c r="BK965" i="23"/>
  <c r="AR586" i="23"/>
  <c r="Y949" i="23"/>
  <c r="AR429" i="23"/>
  <c r="AQ621" i="23"/>
  <c r="BJ425" i="23"/>
  <c r="AR717" i="23"/>
  <c r="CC333" i="23"/>
  <c r="CC461" i="23"/>
  <c r="BX11" i="23"/>
  <c r="BZ5" i="23" s="1"/>
  <c r="CC613" i="23"/>
  <c r="BJ661" i="23"/>
  <c r="CC365" i="23"/>
  <c r="AQ661" i="23"/>
  <c r="N589" i="23"/>
  <c r="AR53" i="23"/>
  <c r="X729" i="23"/>
  <c r="O333" i="23"/>
  <c r="AR949" i="23"/>
  <c r="BK973" i="23"/>
  <c r="AQ901" i="23"/>
  <c r="BK297" i="23"/>
  <c r="BK353" i="23"/>
  <c r="BK482" i="23"/>
  <c r="N270" i="23"/>
  <c r="AQ857" i="23"/>
  <c r="N513" i="23"/>
  <c r="X413" i="23"/>
  <c r="AR329" i="23"/>
  <c r="X969" i="23"/>
  <c r="AR821" i="23"/>
  <c r="BJ613" i="23"/>
  <c r="AR417" i="23"/>
  <c r="O609" i="23"/>
  <c r="G19" i="23"/>
  <c r="AL11" i="23"/>
  <c r="CD269" i="23"/>
  <c r="N41" i="23"/>
  <c r="CC1013" i="23"/>
  <c r="CD965" i="23"/>
  <c r="CD345" i="23"/>
  <c r="CC1049" i="23"/>
  <c r="BJ573" i="23"/>
  <c r="N677" i="23"/>
  <c r="Y345" i="23"/>
  <c r="CC449" i="23"/>
  <c r="AR1169" i="23"/>
  <c r="AR877" i="23"/>
  <c r="BJ465" i="23"/>
  <c r="O357" i="23"/>
  <c r="Y385" i="23"/>
  <c r="Y353" i="23"/>
  <c r="BK837" i="23"/>
  <c r="CD353" i="23"/>
  <c r="N449" i="23"/>
  <c r="CD725" i="23"/>
  <c r="X933" i="23"/>
  <c r="AR737" i="23"/>
  <c r="O837" i="23"/>
  <c r="X853" i="23"/>
  <c r="CC661" i="23"/>
  <c r="BX19" i="23"/>
  <c r="O269" i="23"/>
  <c r="AR657" i="23"/>
  <c r="X589" i="23"/>
  <c r="X461" i="23"/>
  <c r="X421" i="23"/>
  <c r="Y333" i="23"/>
  <c r="BJ49" i="23"/>
  <c r="BK741" i="23"/>
  <c r="O725" i="23"/>
  <c r="AR973" i="23"/>
  <c r="N901" i="23"/>
  <c r="AR29" i="23"/>
  <c r="Y357" i="23"/>
  <c r="O429" i="23"/>
  <c r="Y13" i="23"/>
  <c r="BK949" i="23"/>
  <c r="BJ997" i="23"/>
  <c r="AR482" i="23"/>
  <c r="AQ270" i="23"/>
  <c r="BJ853" i="23"/>
  <c r="BJ413" i="23"/>
  <c r="AQ413" i="23"/>
  <c r="AR321" i="23"/>
  <c r="AR837" i="23"/>
  <c r="X333" i="23"/>
  <c r="AR609" i="23"/>
  <c r="AL19" i="23"/>
  <c r="CC901" i="23"/>
  <c r="CC485" i="23"/>
  <c r="CD1169" i="23"/>
  <c r="AQ1013" i="23"/>
  <c r="BK345" i="23"/>
  <c r="AQ1049" i="23"/>
  <c r="CC589" i="23"/>
  <c r="BJ473" i="23"/>
  <c r="Y1169" i="23"/>
  <c r="AR869" i="23"/>
  <c r="X677" i="23"/>
  <c r="N437" i="23"/>
  <c r="N997" i="23"/>
  <c r="Y613" i="23"/>
  <c r="AQ461" i="23"/>
  <c r="O973" i="23"/>
  <c r="N425" i="23"/>
  <c r="X449" i="23"/>
  <c r="AR601" i="23"/>
  <c r="Y609" i="23"/>
  <c r="CD973" i="23"/>
  <c r="CD737" i="23"/>
  <c r="CD53" i="23"/>
  <c r="CD281" i="23"/>
  <c r="CD329" i="23"/>
  <c r="X1013" i="23"/>
  <c r="N785" i="23"/>
  <c r="Y641" i="23"/>
  <c r="Y29" i="23"/>
  <c r="X41" i="23"/>
  <c r="N365" i="23"/>
  <c r="AQ41" i="23"/>
  <c r="O741" i="23"/>
  <c r="O29" i="23"/>
  <c r="BJ433" i="23"/>
  <c r="X270" i="23"/>
  <c r="O869" i="23"/>
  <c r="BK869" i="23"/>
  <c r="N853" i="23"/>
  <c r="Y417" i="23"/>
  <c r="AR525" i="23"/>
  <c r="BJ513" i="23"/>
  <c r="AR255" i="23"/>
  <c r="X1129" i="23"/>
  <c r="AQ969" i="23"/>
  <c r="AQ885" i="23"/>
  <c r="Y437" i="23"/>
  <c r="AR741" i="23"/>
  <c r="BJ270" i="23"/>
  <c r="N973" i="23"/>
  <c r="Y869" i="23"/>
  <c r="X425" i="23"/>
  <c r="N433" i="23"/>
  <c r="BK357" i="23"/>
  <c r="X513" i="23"/>
  <c r="BK601" i="23"/>
  <c r="O525" i="23"/>
  <c r="X581" i="23"/>
  <c r="BK570" i="23"/>
  <c r="P5" i="23"/>
  <c r="M77" i="81"/>
  <c r="M29" i="81"/>
  <c r="M91" i="81"/>
  <c r="L5" i="81"/>
  <c r="L21" i="81"/>
  <c r="M78" i="81"/>
  <c r="L15" i="81"/>
  <c r="M96" i="81"/>
  <c r="M93" i="81"/>
  <c r="L10" i="81"/>
  <c r="L22" i="81"/>
  <c r="L17" i="81"/>
  <c r="L6" i="81"/>
  <c r="M82" i="81"/>
  <c r="M94" i="81"/>
  <c r="M87" i="81"/>
  <c r="L11" i="81"/>
  <c r="L8" i="81"/>
  <c r="M90" i="81"/>
  <c r="L9" i="81"/>
  <c r="L23" i="81"/>
  <c r="L18" i="81"/>
  <c r="M80" i="81"/>
  <c r="L19" i="81"/>
  <c r="M95" i="81"/>
  <c r="M88" i="81"/>
  <c r="L24" i="81"/>
  <c r="M81" i="81"/>
  <c r="CC13" i="23"/>
  <c r="AQ13" i="23"/>
  <c r="AR301" i="16"/>
  <c r="BY303" i="16"/>
  <c r="AR211" i="16"/>
  <c r="O761" i="23"/>
  <c r="X401" i="23"/>
  <c r="AQ273" i="23"/>
  <c r="X93" i="23"/>
  <c r="BJ509" i="23"/>
  <c r="N501" i="23"/>
  <c r="BJ1017" i="23"/>
  <c r="AQ1073" i="23"/>
  <c r="AR933" i="23"/>
  <c r="N650" i="23"/>
  <c r="N481" i="23"/>
  <c r="BK541" i="23"/>
  <c r="Y813" i="23"/>
  <c r="CD33" i="23"/>
  <c r="CC509" i="23"/>
  <c r="X869" i="23"/>
  <c r="O49" i="23"/>
  <c r="N1193" i="23"/>
  <c r="N105" i="23"/>
  <c r="BK845" i="23"/>
  <c r="X1001" i="23"/>
  <c r="AR49" i="23"/>
  <c r="BK933" i="23"/>
  <c r="X650" i="23"/>
  <c r="X985" i="23"/>
  <c r="BJ301" i="23"/>
  <c r="AQ545" i="23"/>
  <c r="N545" i="23"/>
  <c r="AR813" i="23"/>
  <c r="BJ545" i="23"/>
  <c r="O33" i="23"/>
  <c r="N509" i="23"/>
  <c r="CD845" i="23"/>
  <c r="X509" i="23"/>
  <c r="N337" i="23"/>
  <c r="X1193" i="23"/>
  <c r="X1105" i="23"/>
  <c r="O505" i="23"/>
  <c r="O657" i="23"/>
  <c r="BK33" i="23"/>
  <c r="AR985" i="23"/>
  <c r="AR773" i="23"/>
  <c r="BJ1001" i="23"/>
  <c r="BJ869" i="23"/>
  <c r="Y49" i="23"/>
  <c r="Y933" i="23"/>
  <c r="BJ481" i="23"/>
  <c r="X545" i="23"/>
  <c r="AR565" i="23"/>
  <c r="O738" i="23"/>
  <c r="CC501" i="23"/>
  <c r="CC717" i="23"/>
  <c r="CC301" i="23"/>
  <c r="O845" i="23"/>
  <c r="CD933" i="23"/>
  <c r="AQ869" i="23"/>
  <c r="Y845" i="23"/>
  <c r="AR897" i="23"/>
  <c r="BK565" i="23"/>
  <c r="AQ481" i="23"/>
  <c r="AQ717" i="23"/>
  <c r="AQ645" i="23"/>
  <c r="AR541" i="23"/>
  <c r="O565" i="23"/>
  <c r="Y738" i="23"/>
  <c r="BJ501" i="23"/>
  <c r="N717" i="23"/>
  <c r="X301" i="23"/>
  <c r="CD813" i="23"/>
  <c r="N641" i="23"/>
  <c r="Y553" i="23"/>
  <c r="Y505" i="23"/>
  <c r="BK34" i="23"/>
  <c r="BJ337" i="23"/>
  <c r="BJ769" i="23"/>
  <c r="O773" i="23"/>
  <c r="AR758" i="23"/>
  <c r="AR993" i="23"/>
  <c r="O897" i="23"/>
  <c r="BK897" i="23"/>
  <c r="Y985" i="23"/>
  <c r="BJ717" i="23"/>
  <c r="BJ645" i="23"/>
  <c r="O541" i="23"/>
  <c r="Y565" i="23"/>
  <c r="Y461" i="23"/>
  <c r="CC985" i="23"/>
  <c r="CC481" i="23"/>
  <c r="CD773" i="23"/>
  <c r="CC93" i="23"/>
  <c r="X641" i="23"/>
  <c r="AR553" i="23"/>
  <c r="X105" i="23"/>
  <c r="BK773" i="23"/>
  <c r="O993" i="23"/>
  <c r="N93" i="23"/>
  <c r="Y897" i="23"/>
  <c r="O985" i="23"/>
  <c r="BJ985" i="23"/>
  <c r="BJ309" i="23"/>
  <c r="BK993" i="23"/>
  <c r="X645" i="23"/>
  <c r="N645" i="23"/>
  <c r="Y541" i="23"/>
  <c r="AR461" i="23"/>
  <c r="AQ985" i="23"/>
  <c r="CC1017" i="23"/>
  <c r="CD993" i="23"/>
  <c r="AQ93" i="23"/>
  <c r="CC105" i="23"/>
  <c r="AQ105" i="23"/>
  <c r="AR33" i="23"/>
  <c r="N769" i="23"/>
  <c r="N309" i="23"/>
  <c r="AQ650" i="23"/>
  <c r="X309" i="23"/>
  <c r="N1017" i="23"/>
  <c r="AR317" i="23"/>
  <c r="AR1053" i="23"/>
  <c r="N49" i="23"/>
  <c r="BJ821" i="23"/>
  <c r="N821" i="23"/>
  <c r="AR305" i="23"/>
  <c r="BK881" i="23"/>
  <c r="X890" i="23"/>
  <c r="Y445" i="23"/>
  <c r="O477" i="23"/>
  <c r="O409" i="23"/>
  <c r="Y321" i="23"/>
  <c r="AR573" i="23"/>
  <c r="G11" i="23"/>
  <c r="I5" i="23" s="1"/>
  <c r="S11" i="23"/>
  <c r="CD997" i="23"/>
  <c r="CD317" i="23"/>
  <c r="CD409" i="23"/>
  <c r="CD305" i="23"/>
  <c r="X1137" i="23"/>
  <c r="BK317" i="23"/>
  <c r="N789" i="23"/>
  <c r="AR997" i="23"/>
  <c r="Y877" i="23"/>
  <c r="Y573" i="23"/>
  <c r="X381" i="23"/>
  <c r="CC373" i="23"/>
  <c r="CD1053" i="23"/>
  <c r="CC701" i="23"/>
  <c r="CD881" i="23"/>
  <c r="AQ1137" i="23"/>
  <c r="N397" i="23"/>
  <c r="X701" i="23"/>
  <c r="AQ49" i="23"/>
  <c r="BK877" i="23"/>
  <c r="O445" i="23"/>
  <c r="AQ789" i="23"/>
  <c r="AQ381" i="23"/>
  <c r="BJ373" i="23"/>
  <c r="BK1053" i="23"/>
  <c r="AQ701" i="23"/>
  <c r="AR881" i="23"/>
  <c r="CD321" i="23"/>
  <c r="BJ789" i="23"/>
  <c r="BJ701" i="23"/>
  <c r="BK321" i="23"/>
  <c r="BK477" i="23"/>
  <c r="N1137" i="23"/>
  <c r="CD877" i="23"/>
  <c r="CC789" i="23"/>
  <c r="CC397" i="23"/>
  <c r="CD253" i="23"/>
  <c r="CD477" i="23"/>
  <c r="X397" i="23"/>
  <c r="X373" i="23"/>
  <c r="O881" i="23"/>
  <c r="BJ1137" i="23"/>
  <c r="X473" i="23"/>
  <c r="BJ397" i="23"/>
  <c r="BK253" i="23"/>
  <c r="O253" i="23"/>
  <c r="O1053" i="23"/>
  <c r="AR253" i="23"/>
  <c r="BJ925" i="23"/>
  <c r="X925" i="23"/>
  <c r="N206" i="23"/>
  <c r="BK573" i="23"/>
  <c r="BK445" i="23"/>
  <c r="N473" i="23"/>
  <c r="CC49" i="23"/>
  <c r="N369" i="23"/>
  <c r="N381" i="23"/>
  <c r="N925" i="23"/>
  <c r="AR445" i="23"/>
  <c r="AQ473" i="23"/>
  <c r="DL172" i="16"/>
  <c r="AX262" i="16"/>
  <c r="CK172" i="16"/>
  <c r="EY172" i="16"/>
  <c r="DR352" i="16"/>
  <c r="FH172" i="16"/>
  <c r="AX352" i="16"/>
  <c r="CK262" i="16"/>
  <c r="FV62" i="16"/>
  <c r="FW62" i="16" s="1"/>
  <c r="FS62" i="16"/>
  <c r="ES262" i="16"/>
  <c r="Q262" i="16"/>
  <c r="AQ142" i="23"/>
  <c r="DL262" i="16"/>
  <c r="DR172" i="16"/>
  <c r="N17" i="23"/>
  <c r="CK82" i="16"/>
  <c r="CT172" i="16"/>
  <c r="W352" i="16"/>
  <c r="EA172" i="16"/>
  <c r="EJ172" i="16"/>
  <c r="EJ262" i="16"/>
  <c r="CK352" i="16"/>
  <c r="Q82" i="16"/>
  <c r="DR82" i="16"/>
  <c r="AR10" i="16"/>
  <c r="BD82" i="16"/>
  <c r="DL352" i="16"/>
  <c r="DC262" i="16"/>
  <c r="CT82" i="16"/>
  <c r="W262" i="16"/>
  <c r="DC82" i="16"/>
  <c r="ES172" i="16"/>
  <c r="DR262" i="16"/>
  <c r="BD262" i="16"/>
  <c r="BV352" i="16"/>
  <c r="DC352" i="16"/>
  <c r="EA352" i="16"/>
  <c r="EY352" i="16"/>
  <c r="FQ262" i="16"/>
  <c r="BM82" i="16"/>
  <c r="FQ82" i="16"/>
  <c r="Q352" i="16"/>
  <c r="ES82" i="16"/>
  <c r="CT262" i="16"/>
  <c r="AF352" i="16"/>
  <c r="EA82" i="16"/>
  <c r="EJ82" i="16"/>
  <c r="BD172" i="16"/>
  <c r="EA262" i="16"/>
  <c r="EJ352" i="16"/>
  <c r="BM172" i="16"/>
  <c r="AX82" i="16"/>
  <c r="AF172" i="16"/>
  <c r="Q172" i="16"/>
  <c r="EY82" i="16"/>
  <c r="ES352" i="16"/>
  <c r="CE82" i="16"/>
  <c r="BM352" i="16"/>
  <c r="W172" i="16"/>
  <c r="W82" i="16"/>
  <c r="AO82" i="16"/>
  <c r="CE172" i="16"/>
  <c r="FQ352" i="16"/>
  <c r="DC172" i="16"/>
  <c r="BV262" i="16"/>
  <c r="EY262" i="16"/>
  <c r="BV172" i="16"/>
  <c r="AX172" i="16"/>
  <c r="FQ172" i="16"/>
  <c r="FH82" i="16"/>
  <c r="CE352" i="16"/>
  <c r="BV82" i="16"/>
  <c r="CE262" i="16"/>
  <c r="AO352" i="16"/>
  <c r="FS235" i="16"/>
  <c r="AO262" i="16"/>
  <c r="AF82" i="16"/>
  <c r="BM262" i="16"/>
  <c r="FH262" i="16"/>
  <c r="AO172" i="16"/>
  <c r="CT352" i="16"/>
  <c r="DL82" i="16"/>
  <c r="FH352" i="16"/>
  <c r="BD352" i="16"/>
  <c r="EK247" i="16"/>
  <c r="BW247" i="16"/>
  <c r="BN247" i="16"/>
  <c r="J270" i="16"/>
  <c r="DM157" i="16"/>
  <c r="DM98" i="16" s="1"/>
  <c r="DJ98" i="16" s="1"/>
  <c r="J180" i="16"/>
  <c r="CU157" i="16"/>
  <c r="I271" i="16"/>
  <c r="J90" i="16"/>
  <c r="S68" i="16"/>
  <c r="S82" i="16" s="1"/>
  <c r="T361" i="16"/>
  <c r="DS157" i="16"/>
  <c r="EK157" i="16"/>
  <c r="EK98" i="16" s="1"/>
  <c r="EH98" i="16" s="1"/>
  <c r="AG157" i="16"/>
  <c r="FR157" i="16"/>
  <c r="BW337" i="16"/>
  <c r="FI157" i="16"/>
  <c r="CF157" i="16"/>
  <c r="CF98" i="16" s="1"/>
  <c r="CC98" i="16" s="1"/>
  <c r="CL247" i="16"/>
  <c r="EB67" i="16"/>
  <c r="CF67" i="16"/>
  <c r="FI67" i="16"/>
  <c r="AG337" i="16"/>
  <c r="AG278" i="16" s="1"/>
  <c r="AD278" i="16" s="1"/>
  <c r="BN337" i="16"/>
  <c r="T91" i="16"/>
  <c r="EZ337" i="16"/>
  <c r="CL157" i="16"/>
  <c r="AP247" i="16"/>
  <c r="BE157" i="16"/>
  <c r="BE247" i="16"/>
  <c r="BE188" i="16" s="1"/>
  <c r="BB188" i="16" s="1"/>
  <c r="EZ247" i="16"/>
  <c r="FR337" i="16"/>
  <c r="X337" i="16"/>
  <c r="AG67" i="16"/>
  <c r="AP157" i="16"/>
  <c r="BN67" i="16"/>
  <c r="BN157" i="16"/>
  <c r="AP337" i="16"/>
  <c r="BE67" i="16"/>
  <c r="EZ67" i="16"/>
  <c r="DD337" i="16"/>
  <c r="EK67" i="16"/>
  <c r="CL337" i="16"/>
  <c r="DD247" i="16"/>
  <c r="FR247" i="16"/>
  <c r="FI247" i="16"/>
  <c r="DG67" i="16"/>
  <c r="DG8" i="16" s="1"/>
  <c r="DB8" i="16" s="1"/>
  <c r="FU337" i="16"/>
  <c r="EE157" i="16"/>
  <c r="EE98" i="16" s="1"/>
  <c r="DZ98" i="16" s="1"/>
  <c r="EE337" i="16"/>
  <c r="CF337" i="16"/>
  <c r="CF278" i="16" s="1"/>
  <c r="CC278" i="16" s="1"/>
  <c r="X157" i="16"/>
  <c r="CU247" i="16"/>
  <c r="ET337" i="16"/>
  <c r="BE337" i="16"/>
  <c r="AG247" i="16"/>
  <c r="AG188" i="16" s="1"/>
  <c r="AD188" i="16" s="1"/>
  <c r="AP67" i="16"/>
  <c r="BW157" i="16"/>
  <c r="AA67" i="16"/>
  <c r="CU67" i="16"/>
  <c r="EB247" i="16"/>
  <c r="CL67" i="16"/>
  <c r="EB337" i="16"/>
  <c r="EB278" i="16" s="1"/>
  <c r="DY278" i="16" s="1"/>
  <c r="EB157" i="16"/>
  <c r="DD157" i="16"/>
  <c r="BW67" i="16"/>
  <c r="BW8" i="16" s="1"/>
  <c r="BT8" i="16" s="1"/>
  <c r="X247" i="16"/>
  <c r="EK337" i="16"/>
  <c r="ET67" i="16"/>
  <c r="R157" i="16"/>
  <c r="DS67" i="16"/>
  <c r="DS8" i="16" s="1"/>
  <c r="DP8" i="16" s="1"/>
  <c r="EE67" i="16"/>
  <c r="AH248" i="16"/>
  <c r="AH262" i="16" s="1"/>
  <c r="AF262" i="16"/>
  <c r="BZ67" i="16"/>
  <c r="CO157" i="16"/>
  <c r="CO98" i="16" s="1"/>
  <c r="CJ98" i="16" s="1"/>
  <c r="EE247" i="16"/>
  <c r="EE188" i="16" s="1"/>
  <c r="DZ188" i="16" s="1"/>
  <c r="EN337" i="16"/>
  <c r="BQ67" i="16"/>
  <c r="EN247" i="16"/>
  <c r="BQ337" i="16"/>
  <c r="FU247" i="16"/>
  <c r="CO67" i="16"/>
  <c r="DG157" i="16"/>
  <c r="FL247" i="16"/>
  <c r="FL188" i="16" s="1"/>
  <c r="FG188" i="16" s="1"/>
  <c r="AA337" i="16"/>
  <c r="FC337" i="16"/>
  <c r="CX67" i="16"/>
  <c r="CX157" i="16"/>
  <c r="AA247" i="16"/>
  <c r="FC247" i="16"/>
  <c r="FC188" i="16" s="1"/>
  <c r="EX188" i="16" s="1"/>
  <c r="CX337" i="16"/>
  <c r="DV67" i="16"/>
  <c r="EN157" i="16"/>
  <c r="BH337" i="16"/>
  <c r="FL67" i="16"/>
  <c r="FL157" i="16"/>
  <c r="BH247" i="16"/>
  <c r="FL337" i="16"/>
  <c r="EN67" i="16"/>
  <c r="AS157" i="16"/>
  <c r="FC157" i="16"/>
  <c r="BZ337" i="16"/>
  <c r="BZ278" i="16" s="1"/>
  <c r="BU278" i="16" s="1"/>
  <c r="BZ247" i="16"/>
  <c r="FC67" i="16"/>
  <c r="FC8" i="16" s="1"/>
  <c r="EX8" i="16" s="1"/>
  <c r="BH157" i="16"/>
  <c r="FU157" i="16"/>
  <c r="AJ247" i="16"/>
  <c r="CO337" i="16"/>
  <c r="CO247" i="16"/>
  <c r="AS247" i="16"/>
  <c r="AS67" i="16"/>
  <c r="FU67" i="16"/>
  <c r="BQ247" i="16"/>
  <c r="DG337" i="16"/>
  <c r="AJ157" i="16"/>
  <c r="DG247" i="16"/>
  <c r="DV157" i="16"/>
  <c r="AS337" i="16"/>
  <c r="I361" i="16"/>
  <c r="AA157" i="16"/>
  <c r="X67" i="16"/>
  <c r="BH67" i="16"/>
  <c r="BH8" i="16" s="1"/>
  <c r="BC8" i="16" s="1"/>
  <c r="BZ157" i="16"/>
  <c r="CX247" i="16"/>
  <c r="DV337" i="16"/>
  <c r="AJ67" i="16"/>
  <c r="BQ157" i="16"/>
  <c r="DV247" i="16"/>
  <c r="AJ337" i="16"/>
  <c r="R67" i="16"/>
  <c r="R8" i="16" s="1"/>
  <c r="S153" i="16"/>
  <c r="S152" i="16"/>
  <c r="AQ905" i="23"/>
  <c r="AQ1113" i="23"/>
  <c r="S154" i="16"/>
  <c r="X1113" i="23"/>
  <c r="G13" i="23"/>
  <c r="AR1145" i="23"/>
  <c r="BK790" i="23"/>
  <c r="BK646" i="23"/>
  <c r="X17" i="23"/>
  <c r="N602" i="23"/>
  <c r="CC17" i="23"/>
  <c r="Y646" i="23"/>
  <c r="O86" i="23"/>
  <c r="AQ198" i="23"/>
  <c r="N890" i="23"/>
  <c r="Y554" i="23"/>
  <c r="X198" i="23"/>
  <c r="AQ17" i="23"/>
  <c r="Q33" i="81"/>
  <c r="Q91" i="81"/>
  <c r="Q62" i="81"/>
  <c r="T118" i="16"/>
  <c r="BA32" i="16"/>
  <c r="DU30" i="16"/>
  <c r="BP30" i="16"/>
  <c r="DF32" i="16"/>
  <c r="BY32" i="16"/>
  <c r="L208" i="16"/>
  <c r="AL28" i="16"/>
  <c r="M208" i="16" s="1"/>
  <c r="L297" i="16"/>
  <c r="AU27" i="16"/>
  <c r="M297" i="16" s="1"/>
  <c r="DO33" i="16"/>
  <c r="CH306" i="16"/>
  <c r="AR434" i="23"/>
  <c r="N90" i="23"/>
  <c r="Y255" i="23"/>
  <c r="AR1193" i="23"/>
  <c r="Y586" i="23"/>
  <c r="Y434" i="23"/>
  <c r="AQ206" i="23"/>
  <c r="BK969" i="23"/>
  <c r="Y1121" i="23"/>
  <c r="AR1153" i="23"/>
  <c r="AR790" i="23"/>
  <c r="T298" i="16"/>
  <c r="EV28" i="16"/>
  <c r="CH32" i="16"/>
  <c r="CW32" i="16"/>
  <c r="AR30" i="16"/>
  <c r="AU26" i="16"/>
  <c r="M296" i="16" s="1"/>
  <c r="L296" i="16"/>
  <c r="EV33" i="16"/>
  <c r="T126" i="16"/>
  <c r="EV306" i="16"/>
  <c r="FB31" i="16"/>
  <c r="Z33" i="16"/>
  <c r="FK31" i="16"/>
  <c r="CW33" i="16"/>
  <c r="AR31" i="16"/>
  <c r="X369" i="23"/>
  <c r="AQ90" i="23"/>
  <c r="AR17" i="23"/>
  <c r="BK921" i="23"/>
  <c r="Y785" i="23"/>
  <c r="AQ634" i="23"/>
  <c r="N126" i="23"/>
  <c r="BK546" i="23"/>
  <c r="BK434" i="23"/>
  <c r="X206" i="23"/>
  <c r="Y969" i="23"/>
  <c r="BJ897" i="23"/>
  <c r="BA28" i="16"/>
  <c r="DO298" i="16"/>
  <c r="Z30" i="16"/>
  <c r="CN30" i="16"/>
  <c r="FB32" i="16"/>
  <c r="CW30" i="16"/>
  <c r="AU28" i="16"/>
  <c r="M298" i="16" s="1"/>
  <c r="L298" i="16"/>
  <c r="CH31" i="16"/>
  <c r="BA33" i="16"/>
  <c r="T306" i="16"/>
  <c r="EV216" i="16"/>
  <c r="CN33" i="16"/>
  <c r="CW31" i="16"/>
  <c r="AI33" i="16"/>
  <c r="FT33" i="16"/>
  <c r="X681" i="23"/>
  <c r="Y433" i="23"/>
  <c r="Y849" i="23"/>
  <c r="Y17" i="23"/>
  <c r="N634" i="23"/>
  <c r="O546" i="23"/>
  <c r="X398" i="23"/>
  <c r="BJ206" i="23"/>
  <c r="AU14" i="16"/>
  <c r="M284" i="16" s="1"/>
  <c r="L284" i="16"/>
  <c r="T28" i="16"/>
  <c r="DO208" i="16"/>
  <c r="CH118" i="16"/>
  <c r="EM30" i="16"/>
  <c r="AR32" i="16"/>
  <c r="AC28" i="16"/>
  <c r="M118" i="16" s="1"/>
  <c r="L118" i="16"/>
  <c r="L206" i="16"/>
  <c r="AL26" i="16"/>
  <c r="M206" i="16" s="1"/>
  <c r="T31" i="16"/>
  <c r="BA31" i="16"/>
  <c r="EV126" i="16"/>
  <c r="DO306" i="16"/>
  <c r="DU31" i="16"/>
  <c r="FB33" i="16"/>
  <c r="EV298" i="16"/>
  <c r="BA118" i="16"/>
  <c r="FB30" i="16"/>
  <c r="AQ681" i="23"/>
  <c r="O529" i="23"/>
  <c r="BJ801" i="23"/>
  <c r="N873" i="23"/>
  <c r="BK17" i="23"/>
  <c r="AQ398" i="23"/>
  <c r="N657" i="23"/>
  <c r="BX13" i="23"/>
  <c r="T208" i="16"/>
  <c r="EV118" i="16"/>
  <c r="DO118" i="16"/>
  <c r="BG30" i="16"/>
  <c r="ED30" i="16"/>
  <c r="BY30" i="16"/>
  <c r="EM32" i="16"/>
  <c r="BA216" i="16"/>
  <c r="DO216" i="16"/>
  <c r="N801" i="23"/>
  <c r="X657" i="23"/>
  <c r="AL13" i="23"/>
  <c r="S13" i="23"/>
  <c r="AL14" i="16"/>
  <c r="M194" i="16" s="1"/>
  <c r="L194" i="16"/>
  <c r="BA298" i="16"/>
  <c r="EV208" i="16"/>
  <c r="CH298" i="16"/>
  <c r="DU32" i="16"/>
  <c r="FK30" i="16"/>
  <c r="AI30" i="16"/>
  <c r="FK32" i="16"/>
  <c r="FT30" i="16"/>
  <c r="FT32" i="16"/>
  <c r="AC26" i="16"/>
  <c r="M116" i="16" s="1"/>
  <c r="L116" i="16"/>
  <c r="EV31" i="16"/>
  <c r="T33" i="16"/>
  <c r="CH216" i="16"/>
  <c r="DO126" i="16"/>
  <c r="BG31" i="16"/>
  <c r="Z31" i="16"/>
  <c r="AI31" i="16"/>
  <c r="BP33" i="16"/>
  <c r="DF31" i="16"/>
  <c r="EM33" i="16"/>
  <c r="BJ817" i="23"/>
  <c r="BK1209" i="23"/>
  <c r="CH208" i="16"/>
  <c r="BA208" i="16"/>
  <c r="T32" i="16"/>
  <c r="Z32" i="16"/>
  <c r="CN32" i="16"/>
  <c r="BP32" i="16"/>
  <c r="AI32" i="16"/>
  <c r="L207" i="16"/>
  <c r="AL27" i="16"/>
  <c r="M207" i="16" s="1"/>
  <c r="CH126" i="16"/>
  <c r="BA306" i="16"/>
  <c r="DU33" i="16"/>
  <c r="FT31" i="16"/>
  <c r="DF33" i="16"/>
  <c r="BP31" i="16"/>
  <c r="FK33" i="16"/>
  <c r="ED33" i="16"/>
  <c r="O513" i="23"/>
  <c r="O586" i="23"/>
  <c r="O434" i="23"/>
  <c r="AR1121" i="23"/>
  <c r="O849" i="23"/>
  <c r="N489" i="23"/>
  <c r="L104" i="16"/>
  <c r="AC14" i="16"/>
  <c r="M104" i="16" s="1"/>
  <c r="DO28" i="16"/>
  <c r="CH28" i="16"/>
  <c r="EV32" i="16"/>
  <c r="DO32" i="16"/>
  <c r="BG32" i="16"/>
  <c r="ED32" i="16"/>
  <c r="DF30" i="16"/>
  <c r="L117" i="16"/>
  <c r="AC27" i="16"/>
  <c r="M117" i="16" s="1"/>
  <c r="DO31" i="16"/>
  <c r="CH33" i="16"/>
  <c r="T216" i="16"/>
  <c r="BA126" i="16"/>
  <c r="CN31" i="16"/>
  <c r="BG33" i="16"/>
  <c r="ED31" i="16"/>
  <c r="BY31" i="16"/>
  <c r="EM31" i="16"/>
  <c r="BY33" i="16"/>
  <c r="AR33" i="16"/>
  <c r="H237" i="16"/>
  <c r="L319" i="16"/>
  <c r="H236" i="16"/>
  <c r="L126" i="16"/>
  <c r="L321" i="16"/>
  <c r="L140" i="16"/>
  <c r="DN151" i="16"/>
  <c r="AZ192" i="16"/>
  <c r="EU287" i="16"/>
  <c r="DN197" i="16"/>
  <c r="EU151" i="16"/>
  <c r="CG328" i="16"/>
  <c r="CH328" i="16" s="1"/>
  <c r="AH290" i="16"/>
  <c r="CG55" i="16"/>
  <c r="EU105" i="16"/>
  <c r="EV105" i="16" s="1"/>
  <c r="EU201" i="16"/>
  <c r="FJ147" i="16"/>
  <c r="CV56" i="16"/>
  <c r="S110" i="16"/>
  <c r="S147" i="16"/>
  <c r="CV191" i="16"/>
  <c r="FJ196" i="16"/>
  <c r="FJ199" i="16"/>
  <c r="S289" i="16"/>
  <c r="FJ281" i="16"/>
  <c r="FK281" i="16" s="1"/>
  <c r="CV285" i="16"/>
  <c r="S288" i="16"/>
  <c r="S294" i="16"/>
  <c r="EC325" i="16"/>
  <c r="FJ102" i="16"/>
  <c r="FJ115" i="16"/>
  <c r="DN198" i="16"/>
  <c r="EC193" i="16"/>
  <c r="AH192" i="16"/>
  <c r="AI192" i="16" s="1"/>
  <c r="FJ107" i="16"/>
  <c r="EC146" i="16"/>
  <c r="EU204" i="16"/>
  <c r="EC200" i="16"/>
  <c r="S204" i="16"/>
  <c r="CG282" i="16"/>
  <c r="EC289" i="16"/>
  <c r="EC295" i="16"/>
  <c r="ED295" i="16" s="1"/>
  <c r="CV282" i="16"/>
  <c r="EC288" i="16"/>
  <c r="AZ291" i="16"/>
  <c r="AZ293" i="16"/>
  <c r="CV295" i="16"/>
  <c r="AH331" i="16"/>
  <c r="EC112" i="16"/>
  <c r="CV145" i="16"/>
  <c r="CV202" i="16"/>
  <c r="EC205" i="16"/>
  <c r="AH202" i="16"/>
  <c r="EU191" i="16"/>
  <c r="BO202" i="16"/>
  <c r="BO287" i="16"/>
  <c r="EC292" i="16"/>
  <c r="EC327" i="16"/>
  <c r="EC291" i="16"/>
  <c r="EC331" i="16"/>
  <c r="BO148" i="16"/>
  <c r="DN148" i="16"/>
  <c r="CV193" i="16"/>
  <c r="EU195" i="16"/>
  <c r="S290" i="16"/>
  <c r="FJ328" i="16"/>
  <c r="CV238" i="16"/>
  <c r="FJ237" i="16"/>
  <c r="S151" i="16"/>
  <c r="CV327" i="16"/>
  <c r="EC109" i="16"/>
  <c r="EC111" i="16"/>
  <c r="AH282" i="16"/>
  <c r="DN285" i="16"/>
  <c r="AH295" i="16"/>
  <c r="CV328" i="16"/>
  <c r="DN146" i="16"/>
  <c r="CG238" i="16"/>
  <c r="EC238" i="16"/>
  <c r="CV197" i="16"/>
  <c r="EC195" i="16"/>
  <c r="AH197" i="16"/>
  <c r="AZ235" i="16"/>
  <c r="BA235" i="16" s="1"/>
  <c r="CG105" i="16"/>
  <c r="CG106" i="16"/>
  <c r="CG113" i="16"/>
  <c r="CG114" i="16"/>
  <c r="L144" i="16"/>
  <c r="EC13" i="16"/>
  <c r="ED13" i="16" s="1"/>
  <c r="S200" i="16"/>
  <c r="T200" i="16" s="1"/>
  <c r="BO201" i="16"/>
  <c r="EC103" i="16"/>
  <c r="BY147" i="16"/>
  <c r="G154" i="16"/>
  <c r="AZ200" i="16"/>
  <c r="BA200" i="16" s="1"/>
  <c r="CG281" i="16"/>
  <c r="DN326" i="16"/>
  <c r="EC282" i="16"/>
  <c r="BO286" i="16"/>
  <c r="AH288" i="16"/>
  <c r="BO292" i="16"/>
  <c r="AH294" i="16"/>
  <c r="DN327" i="16"/>
  <c r="EU103" i="16"/>
  <c r="EC106" i="16"/>
  <c r="EU193" i="16"/>
  <c r="EU198" i="16"/>
  <c r="EV198" i="16" s="1"/>
  <c r="BO111" i="16"/>
  <c r="CV146" i="16"/>
  <c r="S195" i="16"/>
  <c r="CV108" i="16"/>
  <c r="CG203" i="16"/>
  <c r="BO235" i="16"/>
  <c r="EC201" i="16"/>
  <c r="S205" i="16"/>
  <c r="DN237" i="16"/>
  <c r="DO237" i="16" s="1"/>
  <c r="CG293" i="16"/>
  <c r="AZ326" i="16"/>
  <c r="EU331" i="16"/>
  <c r="CG291" i="16"/>
  <c r="BO293" i="16"/>
  <c r="DN102" i="16"/>
  <c r="EU111" i="16"/>
  <c r="BO197" i="16"/>
  <c r="BP197" i="16" s="1"/>
  <c r="BO191" i="16"/>
  <c r="EC199" i="16"/>
  <c r="S203" i="16"/>
  <c r="FJ191" i="16"/>
  <c r="CV287" i="16"/>
  <c r="CV293" i="16"/>
  <c r="S292" i="16"/>
  <c r="EU115" i="16"/>
  <c r="CV112" i="16"/>
  <c r="DN193" i="16"/>
  <c r="BO204" i="16"/>
  <c r="BP204" i="16" s="1"/>
  <c r="EU294" i="16"/>
  <c r="BO151" i="16"/>
  <c r="BO288" i="16"/>
  <c r="EU327" i="16"/>
  <c r="FJ287" i="16"/>
  <c r="CV290" i="16"/>
  <c r="EU145" i="16"/>
  <c r="DN282" i="16"/>
  <c r="DO282" i="16" s="1"/>
  <c r="FJ285" i="16"/>
  <c r="FJ58" i="16"/>
  <c r="AZ286" i="16"/>
  <c r="DN295" i="16"/>
  <c r="AH325" i="16"/>
  <c r="EU328" i="16"/>
  <c r="EV328" i="16" s="1"/>
  <c r="EU146" i="16"/>
  <c r="CV55" i="16"/>
  <c r="BO101" i="16"/>
  <c r="S236" i="16"/>
  <c r="FJ16" i="16"/>
  <c r="FK16" i="16" s="1"/>
  <c r="L322" i="16"/>
  <c r="L324" i="16"/>
  <c r="S196" i="16"/>
  <c r="AZ10" i="16"/>
  <c r="CV105" i="16"/>
  <c r="H192" i="16"/>
  <c r="H197" i="16"/>
  <c r="H201" i="16"/>
  <c r="CV289" i="16"/>
  <c r="EC101" i="16"/>
  <c r="BO192" i="16"/>
  <c r="BP192" i="16" s="1"/>
  <c r="BO198" i="16"/>
  <c r="AH235" i="16"/>
  <c r="AZ282" i="16"/>
  <c r="BO195" i="16"/>
  <c r="BO193" i="16"/>
  <c r="EC198" i="16"/>
  <c r="BO203" i="16"/>
  <c r="EU197" i="16"/>
  <c r="AH203" i="16"/>
  <c r="CG286" i="16"/>
  <c r="BO295" i="16"/>
  <c r="BY58" i="16"/>
  <c r="CV57" i="16"/>
  <c r="S199" i="16"/>
  <c r="AZ112" i="16"/>
  <c r="EU192" i="16"/>
  <c r="EV192" i="16" s="1"/>
  <c r="BO147" i="16"/>
  <c r="FJ203" i="16"/>
  <c r="AH238" i="16"/>
  <c r="FJ200" i="16"/>
  <c r="FK200" i="16" s="1"/>
  <c r="BO238" i="16"/>
  <c r="AZ295" i="16"/>
  <c r="CV326" i="16"/>
  <c r="FJ331" i="16"/>
  <c r="EU289" i="16"/>
  <c r="AZ325" i="16"/>
  <c r="AZ114" i="16"/>
  <c r="AZ147" i="16"/>
  <c r="EU102" i="16"/>
  <c r="DN196" i="16"/>
  <c r="EC203" i="16"/>
  <c r="CG192" i="16"/>
  <c r="CH192" i="16" s="1"/>
  <c r="EU199" i="16"/>
  <c r="BO289" i="16"/>
  <c r="DN294" i="16"/>
  <c r="CG204" i="16"/>
  <c r="CH204" i="16" s="1"/>
  <c r="AZ103" i="16"/>
  <c r="FJ55" i="16"/>
  <c r="AZ201" i="16"/>
  <c r="CG290" i="16"/>
  <c r="CH290" i="16" s="1"/>
  <c r="CG288" i="16"/>
  <c r="CV147" i="16"/>
  <c r="AZ202" i="16"/>
  <c r="AZ146" i="16"/>
  <c r="CV34" i="16"/>
  <c r="BO110" i="16"/>
  <c r="BP110" i="16" s="1"/>
  <c r="BO112" i="16"/>
  <c r="FJ282" i="16"/>
  <c r="CV286" i="16"/>
  <c r="AH291" i="16"/>
  <c r="FJ295" i="16"/>
  <c r="BO325" i="16"/>
  <c r="BO331" i="16"/>
  <c r="CV148" i="16"/>
  <c r="EC102" i="16"/>
  <c r="AH199" i="16"/>
  <c r="CG102" i="16"/>
  <c r="CG103" i="16"/>
  <c r="CG111" i="16"/>
  <c r="CG112" i="16"/>
  <c r="CG146" i="16"/>
  <c r="CG147" i="16"/>
  <c r="CP55" i="16"/>
  <c r="CQ55" i="16" s="1"/>
  <c r="CM55" i="16"/>
  <c r="BO57" i="16"/>
  <c r="L142" i="16"/>
  <c r="L231" i="16"/>
  <c r="S105" i="16"/>
  <c r="CG10" i="16"/>
  <c r="FJ286" i="16"/>
  <c r="FJ109" i="16"/>
  <c r="CV205" i="16"/>
  <c r="FJ288" i="16"/>
  <c r="FJ198" i="16"/>
  <c r="FJ283" i="16"/>
  <c r="EU112" i="16"/>
  <c r="EC148" i="16"/>
  <c r="AZ196" i="16"/>
  <c r="AZ199" i="16"/>
  <c r="EC204" i="16"/>
  <c r="CV235" i="16"/>
  <c r="FJ197" i="16"/>
  <c r="DN203" i="16"/>
  <c r="EC290" i="16"/>
  <c r="S283" i="16"/>
  <c r="DN286" i="16"/>
  <c r="AZ289" i="16"/>
  <c r="DN292" i="16"/>
  <c r="EC58" i="16"/>
  <c r="DN34" i="16"/>
  <c r="AZ101" i="16"/>
  <c r="BA101" i="16" s="1"/>
  <c r="CG196" i="16"/>
  <c r="CV199" i="16"/>
  <c r="S148" i="16"/>
  <c r="EC108" i="16"/>
  <c r="ED108" i="16" s="1"/>
  <c r="S193" i="16"/>
  <c r="EC147" i="16"/>
  <c r="FJ204" i="16"/>
  <c r="S282" i="16"/>
  <c r="AH286" i="16"/>
  <c r="S286" i="16"/>
  <c r="CG294" i="16"/>
  <c r="CH294" i="16" s="1"/>
  <c r="EU325" i="16"/>
  <c r="EU107" i="16"/>
  <c r="EV107" i="16" s="1"/>
  <c r="EU113" i="16"/>
  <c r="CV114" i="16"/>
  <c r="EC191" i="16"/>
  <c r="EC196" i="16"/>
  <c r="AH204" i="16"/>
  <c r="AZ197" i="16"/>
  <c r="BA197" i="16" s="1"/>
  <c r="DN200" i="16"/>
  <c r="BO290" i="16"/>
  <c r="FJ294" i="16"/>
  <c r="S281" i="16"/>
  <c r="T281" i="16" s="1"/>
  <c r="AH328" i="16"/>
  <c r="DN195" i="16"/>
  <c r="DN202" i="16"/>
  <c r="BO200" i="16"/>
  <c r="BP200" i="16" s="1"/>
  <c r="AH205" i="16"/>
  <c r="CG191" i="16"/>
  <c r="CV201" i="16"/>
  <c r="DN147" i="16"/>
  <c r="S327" i="16"/>
  <c r="CV288" i="16"/>
  <c r="BO146" i="16"/>
  <c r="AH191" i="16"/>
  <c r="FJ114" i="16"/>
  <c r="FK114" i="16" s="1"/>
  <c r="FJ106" i="16"/>
  <c r="BO108" i="16"/>
  <c r="DN110" i="16"/>
  <c r="DN112" i="16"/>
  <c r="DO112" i="16" s="1"/>
  <c r="BO114" i="16"/>
  <c r="AH287" i="16"/>
  <c r="FT327" i="16"/>
  <c r="CV292" i="16"/>
  <c r="DN325" i="16"/>
  <c r="DN331" i="16"/>
  <c r="DO331" i="16" s="1"/>
  <c r="AZ151" i="16"/>
  <c r="FJ57" i="16"/>
  <c r="BO236" i="16"/>
  <c r="BO196" i="16"/>
  <c r="CG145" i="16"/>
  <c r="L233" i="16"/>
  <c r="L323" i="16"/>
  <c r="L216" i="16"/>
  <c r="L230" i="16"/>
  <c r="EC15" i="16"/>
  <c r="L139" i="16"/>
  <c r="H193" i="16"/>
  <c r="H198" i="16"/>
  <c r="H202" i="16"/>
  <c r="CV204" i="16"/>
  <c r="CV110" i="16"/>
  <c r="S241" i="16"/>
  <c r="EC281" i="16"/>
  <c r="EC192" i="16"/>
  <c r="ED192" i="16" s="1"/>
  <c r="S197" i="16"/>
  <c r="CG199" i="16"/>
  <c r="CV101" i="16"/>
  <c r="S326" i="16"/>
  <c r="T326" i="16" s="1"/>
  <c r="S201" i="16"/>
  <c r="EU205" i="16"/>
  <c r="AH236" i="16"/>
  <c r="EC236" i="16"/>
  <c r="ED236" i="16" s="1"/>
  <c r="EU282" i="16"/>
  <c r="CG292" i="16"/>
  <c r="BO281" i="16"/>
  <c r="AH283" i="16"/>
  <c r="EU286" i="16"/>
  <c r="CG289" i="16"/>
  <c r="CH289" i="16" s="1"/>
  <c r="EU292" i="16"/>
  <c r="EC34" i="16"/>
  <c r="EU114" i="16"/>
  <c r="S192" i="16"/>
  <c r="DN199" i="16"/>
  <c r="EU148" i="16"/>
  <c r="EV148" i="16" s="1"/>
  <c r="FJ113" i="16"/>
  <c r="DN113" i="16"/>
  <c r="S145" i="16"/>
  <c r="FJ236" i="16"/>
  <c r="FK236" i="16" s="1"/>
  <c r="EC202" i="16"/>
  <c r="EU238" i="16"/>
  <c r="FJ327" i="16"/>
  <c r="FK327" i="16" s="1"/>
  <c r="BO291" i="16"/>
  <c r="S287" i="16"/>
  <c r="AH292" i="16"/>
  <c r="BO115" i="16"/>
  <c r="AZ108" i="16"/>
  <c r="DN192" i="16"/>
  <c r="DN290" i="16"/>
  <c r="DO290" i="16" s="1"/>
  <c r="EC285" i="16"/>
  <c r="CG236" i="16"/>
  <c r="BO105" i="16"/>
  <c r="AH196" i="16"/>
  <c r="AI196" i="16" s="1"/>
  <c r="EU202" i="16"/>
  <c r="DN201" i="16"/>
  <c r="CG205" i="16"/>
  <c r="DN283" i="16"/>
  <c r="DO283" i="16" s="1"/>
  <c r="CV291" i="16"/>
  <c r="EU109" i="16"/>
  <c r="BO199" i="16"/>
  <c r="EU147" i="16"/>
  <c r="EV147" i="16" s="1"/>
  <c r="BO294" i="16"/>
  <c r="EU283" i="16"/>
  <c r="FJ325" i="16"/>
  <c r="BO34" i="16"/>
  <c r="EU110" i="16"/>
  <c r="FJ112" i="16"/>
  <c r="DN114" i="16"/>
  <c r="AZ283" i="16"/>
  <c r="BA283" i="16" s="1"/>
  <c r="DN291" i="16"/>
  <c r="EC55" i="16"/>
  <c r="ED55" i="16" s="1"/>
  <c r="DN293" i="16"/>
  <c r="AH326" i="16"/>
  <c r="BO103" i="16"/>
  <c r="BP103" i="16" s="1"/>
  <c r="EC235" i="16"/>
  <c r="FJ195" i="16"/>
  <c r="CV236" i="16"/>
  <c r="EC197" i="16"/>
  <c r="CG101" i="16"/>
  <c r="CG109" i="16"/>
  <c r="CG110" i="16"/>
  <c r="DF147" i="16"/>
  <c r="FM101" i="16"/>
  <c r="FN101" i="16" s="1"/>
  <c r="FJ101" i="16"/>
  <c r="DN101" i="16"/>
  <c r="L143" i="16"/>
  <c r="L232" i="16"/>
  <c r="L306" i="16"/>
  <c r="L229" i="16"/>
  <c r="H238" i="16"/>
  <c r="CV198" i="16"/>
  <c r="BO237" i="16"/>
  <c r="FJ238" i="16"/>
  <c r="S295" i="16"/>
  <c r="EC286" i="16"/>
  <c r="S293" i="16"/>
  <c r="BO326" i="16"/>
  <c r="AZ107" i="16"/>
  <c r="FJ108" i="16"/>
  <c r="FJ110" i="16"/>
  <c r="AZ113" i="16"/>
  <c r="AZ115" i="16"/>
  <c r="AZ281" i="16"/>
  <c r="CV283" i="16"/>
  <c r="FJ291" i="16"/>
  <c r="AH293" i="16"/>
  <c r="EU55" i="16"/>
  <c r="EV55" i="16" s="1"/>
  <c r="FJ293" i="16"/>
  <c r="S235" i="16"/>
  <c r="AZ57" i="16"/>
  <c r="CV196" i="16"/>
  <c r="CV237" i="16"/>
  <c r="FJ151" i="16"/>
  <c r="FJ235" i="16"/>
  <c r="CG108" i="16"/>
  <c r="CV102" i="16"/>
  <c r="AZ105" i="16"/>
  <c r="BA105" i="16" s="1"/>
  <c r="L320" i="16"/>
  <c r="H195" i="16"/>
  <c r="H199" i="16"/>
  <c r="H203" i="16"/>
  <c r="AH237" i="16"/>
  <c r="FJ292" i="16"/>
  <c r="EU101" i="16"/>
  <c r="CV106" i="16"/>
  <c r="CG237" i="16"/>
  <c r="EU108" i="16"/>
  <c r="FJ193" i="16"/>
  <c r="DN191" i="16"/>
  <c r="AZ195" i="16"/>
  <c r="DN281" i="16"/>
  <c r="AZ285" i="16"/>
  <c r="EC287" i="16"/>
  <c r="EC293" i="16"/>
  <c r="CG325" i="16"/>
  <c r="EU34" i="16"/>
  <c r="BO102" i="16"/>
  <c r="CV103" i="16"/>
  <c r="EC110" i="16"/>
  <c r="AH198" i="16"/>
  <c r="CG195" i="16"/>
  <c r="FJ205" i="16"/>
  <c r="CV200" i="16"/>
  <c r="AZ204" i="16"/>
  <c r="AZ287" i="16"/>
  <c r="BA287" i="16" s="1"/>
  <c r="DN328" i="16"/>
  <c r="BO283" i="16"/>
  <c r="EU290" i="16"/>
  <c r="AZ327" i="16"/>
  <c r="DN57" i="16"/>
  <c r="DN109" i="16"/>
  <c r="BO55" i="16"/>
  <c r="EC151" i="16"/>
  <c r="AZ193" i="16"/>
  <c r="AH201" i="16"/>
  <c r="BO205" i="16"/>
  <c r="CG198" i="16"/>
  <c r="CG201" i="16"/>
  <c r="EU200" i="16"/>
  <c r="BO282" i="16"/>
  <c r="EU291" i="16"/>
  <c r="S237" i="16"/>
  <c r="T237" i="16" s="1"/>
  <c r="FJ290" i="16"/>
  <c r="CG34" i="16"/>
  <c r="FJ111" i="16"/>
  <c r="FJ145" i="16"/>
  <c r="EU56" i="16"/>
  <c r="AZ106" i="16"/>
  <c r="S191" i="16"/>
  <c r="S198" i="16"/>
  <c r="AZ203" i="16"/>
  <c r="AH281" i="16"/>
  <c r="CV192" i="16"/>
  <c r="S202" i="16"/>
  <c r="CG287" i="16"/>
  <c r="S325" i="16"/>
  <c r="EU203" i="16"/>
  <c r="EC114" i="16"/>
  <c r="CG295" i="16"/>
  <c r="BO109" i="16"/>
  <c r="EC294" i="16"/>
  <c r="AZ148" i="16"/>
  <c r="AH289" i="16"/>
  <c r="FJ326" i="16"/>
  <c r="FJ289" i="16"/>
  <c r="EC57" i="16"/>
  <c r="BO58" i="16"/>
  <c r="CV107" i="16"/>
  <c r="AZ111" i="16"/>
  <c r="CV113" i="16"/>
  <c r="CV115" i="16"/>
  <c r="CV281" i="16"/>
  <c r="AZ292" i="16"/>
  <c r="EC56" i="16"/>
  <c r="S328" i="16"/>
  <c r="AZ294" i="16"/>
  <c r="EC326" i="16"/>
  <c r="BO145" i="16"/>
  <c r="CG235" i="16"/>
  <c r="CG57" i="16"/>
  <c r="EC105" i="16"/>
  <c r="EU196" i="16"/>
  <c r="CG107" i="16"/>
  <c r="CG115" i="16"/>
  <c r="BO106" i="16"/>
  <c r="DN16" i="16"/>
  <c r="DO16" i="16" s="1"/>
  <c r="FJ103" i="16"/>
  <c r="AH193" i="16"/>
  <c r="AZ238" i="16"/>
  <c r="AZ205" i="16"/>
  <c r="AH200" i="16"/>
  <c r="FJ202" i="16"/>
  <c r="DN111" i="16"/>
  <c r="FJ105" i="16"/>
  <c r="AZ191" i="16"/>
  <c r="DN287" i="16"/>
  <c r="S101" i="16"/>
  <c r="EC145" i="16"/>
  <c r="ED145" i="16" s="1"/>
  <c r="CV195" i="16"/>
  <c r="CG202" i="16"/>
  <c r="EU237" i="16"/>
  <c r="S285" i="16"/>
  <c r="T285" i="16" s="1"/>
  <c r="EU293" i="16"/>
  <c r="EU281" i="16"/>
  <c r="CG285" i="16"/>
  <c r="BO56" i="16"/>
  <c r="CV58" i="16"/>
  <c r="DN105" i="16"/>
  <c r="DN115" i="16"/>
  <c r="FJ192" i="16"/>
  <c r="AZ198" i="16"/>
  <c r="AZ110" i="16"/>
  <c r="BO107" i="16"/>
  <c r="G326" i="16"/>
  <c r="FJ201" i="16"/>
  <c r="DN204" i="16"/>
  <c r="CG200" i="16"/>
  <c r="CH200" i="16" s="1"/>
  <c r="CV203" i="16"/>
  <c r="EU288" i="16"/>
  <c r="EC328" i="16"/>
  <c r="AH327" i="16"/>
  <c r="AI327" i="16" s="1"/>
  <c r="DN288" i="16"/>
  <c r="CG327" i="16"/>
  <c r="FJ34" i="16"/>
  <c r="AZ145" i="16"/>
  <c r="CG193" i="16"/>
  <c r="DN205" i="16"/>
  <c r="EC283" i="16"/>
  <c r="CG283" i="16"/>
  <c r="S238" i="16"/>
  <c r="S291" i="16"/>
  <c r="AZ328" i="16"/>
  <c r="BA328" i="16" s="1"/>
  <c r="AZ55" i="16"/>
  <c r="BO113" i="16"/>
  <c r="S146" i="16"/>
  <c r="DN107" i="16"/>
  <c r="EM327" i="16"/>
  <c r="CV325" i="16"/>
  <c r="BO285" i="16"/>
  <c r="EU295" i="16"/>
  <c r="AZ58" i="16"/>
  <c r="FJ146" i="16"/>
  <c r="FJ148" i="16"/>
  <c r="BO327" i="16"/>
  <c r="EC107" i="16"/>
  <c r="CV109" i="16"/>
  <c r="CV111" i="16"/>
  <c r="EC113" i="16"/>
  <c r="EC115" i="16"/>
  <c r="AH285" i="16"/>
  <c r="FJ56" i="16"/>
  <c r="CV294" i="16"/>
  <c r="CW294" i="16" s="1"/>
  <c r="BO328" i="16"/>
  <c r="DN145" i="16"/>
  <c r="EC237" i="16"/>
  <c r="CG197" i="16"/>
  <c r="AH195" i="16"/>
  <c r="L234" i="16"/>
  <c r="L141" i="16"/>
  <c r="EU17" i="16"/>
  <c r="EV17" i="16" s="1"/>
  <c r="BO16" i="16"/>
  <c r="BP16" i="16" s="1"/>
  <c r="BO17" i="16"/>
  <c r="H191" i="16"/>
  <c r="H196" i="16"/>
  <c r="H200" i="16"/>
  <c r="H204" i="16"/>
  <c r="K124" i="16"/>
  <c r="H146" i="16"/>
  <c r="BG307" i="16"/>
  <c r="AR307" i="16"/>
  <c r="DF307" i="16"/>
  <c r="FK307" i="16"/>
  <c r="CW307" i="16"/>
  <c r="CN307" i="16"/>
  <c r="EM307" i="16"/>
  <c r="CH307" i="16"/>
  <c r="Z307" i="16"/>
  <c r="FB307" i="16"/>
  <c r="FT307" i="16"/>
  <c r="BY307" i="16"/>
  <c r="AI307" i="16"/>
  <c r="ED307" i="16"/>
  <c r="BA307" i="16"/>
  <c r="EV307" i="16"/>
  <c r="DU307" i="16"/>
  <c r="DO307" i="16"/>
  <c r="BP307" i="16"/>
  <c r="T307" i="16"/>
  <c r="K114" i="16"/>
  <c r="K148" i="16"/>
  <c r="H120" i="16"/>
  <c r="H105" i="16"/>
  <c r="H108" i="16"/>
  <c r="H113" i="16"/>
  <c r="G101" i="16"/>
  <c r="AR217" i="16"/>
  <c r="K112" i="16"/>
  <c r="FT217" i="16"/>
  <c r="CW217" i="16"/>
  <c r="Z217" i="16"/>
  <c r="BY217" i="16"/>
  <c r="BP217" i="16"/>
  <c r="ED217" i="16"/>
  <c r="CN217" i="16"/>
  <c r="DU217" i="16"/>
  <c r="G106" i="16"/>
  <c r="AI217" i="16"/>
  <c r="K243" i="16"/>
  <c r="EM217" i="16"/>
  <c r="DF217" i="16"/>
  <c r="EV217" i="16"/>
  <c r="DO217" i="16"/>
  <c r="BA217" i="16"/>
  <c r="BG217" i="16"/>
  <c r="FB217" i="16"/>
  <c r="G213" i="16"/>
  <c r="H154" i="16"/>
  <c r="FK217" i="16"/>
  <c r="CH217" i="16"/>
  <c r="T217" i="16"/>
  <c r="G145" i="16"/>
  <c r="K113" i="16"/>
  <c r="H122" i="16"/>
  <c r="K145" i="16"/>
  <c r="K119" i="16"/>
  <c r="H109" i="16"/>
  <c r="H115" i="16"/>
  <c r="K106" i="16"/>
  <c r="K281" i="16"/>
  <c r="K286" i="16"/>
  <c r="K290" i="16"/>
  <c r="K294" i="16"/>
  <c r="K301" i="16"/>
  <c r="G245" i="16"/>
  <c r="H153" i="16"/>
  <c r="G102" i="16"/>
  <c r="G236" i="16"/>
  <c r="K153" i="16"/>
  <c r="K123" i="16"/>
  <c r="K285" i="16"/>
  <c r="K289" i="16"/>
  <c r="K293" i="16"/>
  <c r="K300" i="16"/>
  <c r="K304" i="16"/>
  <c r="K328" i="16"/>
  <c r="K102" i="16"/>
  <c r="H107" i="16"/>
  <c r="H111" i="16"/>
  <c r="K121" i="16"/>
  <c r="G110" i="16"/>
  <c r="G120" i="16"/>
  <c r="G146" i="16"/>
  <c r="G325" i="16"/>
  <c r="K122" i="16"/>
  <c r="K115" i="16"/>
  <c r="K325" i="16"/>
  <c r="K193" i="16"/>
  <c r="K202" i="16"/>
  <c r="K213" i="16"/>
  <c r="L310" i="16"/>
  <c r="K146" i="16"/>
  <c r="H304" i="16"/>
  <c r="H110" i="16"/>
  <c r="K245" i="16"/>
  <c r="H282" i="16"/>
  <c r="H287" i="16"/>
  <c r="H291" i="16"/>
  <c r="H295" i="16"/>
  <c r="K192" i="16"/>
  <c r="K201" i="16"/>
  <c r="K212" i="16"/>
  <c r="I308" i="16"/>
  <c r="AC136" i="16"/>
  <c r="L136" i="16"/>
  <c r="L220" i="16"/>
  <c r="AC129" i="16"/>
  <c r="L129" i="16"/>
  <c r="AU129" i="16"/>
  <c r="L309" i="16"/>
  <c r="AC133" i="16"/>
  <c r="L133" i="16"/>
  <c r="AU128" i="16"/>
  <c r="L308" i="16"/>
  <c r="I130" i="16"/>
  <c r="I129" i="16"/>
  <c r="EM127" i="16"/>
  <c r="DF127" i="16"/>
  <c r="EV127" i="16"/>
  <c r="Z127" i="16"/>
  <c r="I127" i="16"/>
  <c r="H147" i="16"/>
  <c r="H325" i="16"/>
  <c r="K242" i="16"/>
  <c r="H106" i="16"/>
  <c r="I128" i="16"/>
  <c r="G287" i="16"/>
  <c r="H114" i="16"/>
  <c r="H333" i="16"/>
  <c r="G303" i="16"/>
  <c r="G147" i="16"/>
  <c r="H244" i="16"/>
  <c r="G205" i="16"/>
  <c r="G304" i="16"/>
  <c r="G114" i="16"/>
  <c r="G148" i="16"/>
  <c r="G283" i="16"/>
  <c r="G292" i="16"/>
  <c r="G300" i="16"/>
  <c r="AB113" i="16"/>
  <c r="G113" i="16"/>
  <c r="H102" i="16"/>
  <c r="G196" i="16"/>
  <c r="K191" i="16"/>
  <c r="K200" i="16"/>
  <c r="K211" i="16"/>
  <c r="G238" i="16"/>
  <c r="AC135" i="16"/>
  <c r="L135" i="16"/>
  <c r="AU132" i="16"/>
  <c r="L312" i="16"/>
  <c r="L305" i="16"/>
  <c r="AL136" i="16"/>
  <c r="L226" i="16"/>
  <c r="AL133" i="16"/>
  <c r="L223" i="16"/>
  <c r="I132" i="16"/>
  <c r="I224" i="16"/>
  <c r="I215" i="16"/>
  <c r="AL127" i="16"/>
  <c r="M217" i="16" s="1"/>
  <c r="L217" i="16"/>
  <c r="AC127" i="16"/>
  <c r="M127" i="16" s="1"/>
  <c r="L127" i="16"/>
  <c r="BA127" i="16"/>
  <c r="DU127" i="16"/>
  <c r="H326" i="16"/>
  <c r="H328" i="16"/>
  <c r="H283" i="16"/>
  <c r="H288" i="16"/>
  <c r="H292" i="16"/>
  <c r="G209" i="16"/>
  <c r="H123" i="16"/>
  <c r="G119" i="16"/>
  <c r="G210" i="16"/>
  <c r="H242" i="16"/>
  <c r="G199" i="16"/>
  <c r="H152" i="16"/>
  <c r="G328" i="16"/>
  <c r="H334" i="16"/>
  <c r="G103" i="16"/>
  <c r="G195" i="16"/>
  <c r="G153" i="16"/>
  <c r="K335" i="16"/>
  <c r="AB105" i="16"/>
  <c r="G105" i="16"/>
  <c r="G288" i="16"/>
  <c r="AB111" i="16"/>
  <c r="G111" i="16"/>
  <c r="H119" i="16"/>
  <c r="I149" i="16"/>
  <c r="K199" i="16"/>
  <c r="K210" i="16"/>
  <c r="K238" i="16"/>
  <c r="I317" i="16"/>
  <c r="AC128" i="16"/>
  <c r="L128" i="16"/>
  <c r="I138" i="16"/>
  <c r="I225" i="16"/>
  <c r="FK127" i="16"/>
  <c r="DO127" i="16"/>
  <c r="H299" i="16"/>
  <c r="H327" i="16"/>
  <c r="K152" i="16"/>
  <c r="K101" i="16"/>
  <c r="K107" i="16"/>
  <c r="H112" i="16"/>
  <c r="G191" i="16"/>
  <c r="AL129" i="16"/>
  <c r="L219" i="16"/>
  <c r="AU135" i="16"/>
  <c r="L315" i="16"/>
  <c r="I227" i="16"/>
  <c r="K103" i="16"/>
  <c r="G293" i="16"/>
  <c r="G242" i="16"/>
  <c r="G244" i="16"/>
  <c r="G282" i="16"/>
  <c r="G112" i="16"/>
  <c r="K109" i="16"/>
  <c r="G290" i="16"/>
  <c r="H332" i="16"/>
  <c r="G235" i="16"/>
  <c r="G243" i="16"/>
  <c r="G124" i="16"/>
  <c r="G201" i="16"/>
  <c r="K334" i="16"/>
  <c r="G289" i="16"/>
  <c r="G237" i="16"/>
  <c r="H145" i="16"/>
  <c r="G302" i="16"/>
  <c r="G151" i="16"/>
  <c r="H148" i="16"/>
  <c r="H335" i="16"/>
  <c r="AB107" i="16"/>
  <c r="G107" i="16"/>
  <c r="AB109" i="16"/>
  <c r="G109" i="16"/>
  <c r="K111" i="16"/>
  <c r="K283" i="16"/>
  <c r="K288" i="16"/>
  <c r="K292" i="16"/>
  <c r="K299" i="16"/>
  <c r="K303" i="16"/>
  <c r="K327" i="16"/>
  <c r="K198" i="16"/>
  <c r="K209" i="16"/>
  <c r="K237" i="16"/>
  <c r="I311" i="16"/>
  <c r="AL128" i="16"/>
  <c r="L218" i="16"/>
  <c r="AC132" i="16"/>
  <c r="L132" i="16"/>
  <c r="AC134" i="16"/>
  <c r="L134" i="16"/>
  <c r="AC138" i="16"/>
  <c r="L138" i="16"/>
  <c r="I219" i="16"/>
  <c r="H300" i="16"/>
  <c r="K332" i="16"/>
  <c r="H285" i="16"/>
  <c r="H289" i="16"/>
  <c r="H293" i="16"/>
  <c r="H101" i="16"/>
  <c r="G331" i="16"/>
  <c r="G332" i="16"/>
  <c r="G211" i="16"/>
  <c r="G327" i="16"/>
  <c r="H245" i="16"/>
  <c r="K110" i="16"/>
  <c r="G212" i="16"/>
  <c r="G241" i="16"/>
  <c r="G200" i="16"/>
  <c r="G202" i="16"/>
  <c r="G334" i="16"/>
  <c r="G108" i="16"/>
  <c r="K197" i="16"/>
  <c r="K205" i="16"/>
  <c r="K236" i="16"/>
  <c r="I318" i="16"/>
  <c r="AL138" i="16"/>
  <c r="L228" i="16"/>
  <c r="AU134" i="16"/>
  <c r="L314" i="16"/>
  <c r="AL134" i="16"/>
  <c r="L224" i="16"/>
  <c r="AU131" i="16"/>
  <c r="L311" i="16"/>
  <c r="I136" i="16"/>
  <c r="I134" i="16"/>
  <c r="I137" i="16"/>
  <c r="I223" i="16"/>
  <c r="I228" i="16"/>
  <c r="BP127" i="16"/>
  <c r="L307" i="16"/>
  <c r="CH127" i="16"/>
  <c r="FB127" i="16"/>
  <c r="CN127" i="16"/>
  <c r="H301" i="16"/>
  <c r="K333" i="16"/>
  <c r="K108" i="16"/>
  <c r="G295" i="16"/>
  <c r="G281" i="16"/>
  <c r="I239" i="16"/>
  <c r="I312" i="16"/>
  <c r="I131" i="16"/>
  <c r="I221" i="16"/>
  <c r="G299" i="16"/>
  <c r="G155" i="16"/>
  <c r="G192" i="16"/>
  <c r="G301" i="16"/>
  <c r="K155" i="16"/>
  <c r="G197" i="16"/>
  <c r="G198" i="16"/>
  <c r="G204" i="16"/>
  <c r="G121" i="16"/>
  <c r="G152" i="16"/>
  <c r="H121" i="16"/>
  <c r="G286" i="16"/>
  <c r="K105" i="16"/>
  <c r="G193" i="16"/>
  <c r="K282" i="16"/>
  <c r="K287" i="16"/>
  <c r="K291" i="16"/>
  <c r="K295" i="16"/>
  <c r="K302" i="16"/>
  <c r="K326" i="16"/>
  <c r="K196" i="16"/>
  <c r="K204" i="16"/>
  <c r="K235" i="16"/>
  <c r="I316" i="16"/>
  <c r="I313" i="16"/>
  <c r="AC131" i="16"/>
  <c r="L131" i="16"/>
  <c r="L125" i="16"/>
  <c r="AL135" i="16"/>
  <c r="L225" i="16"/>
  <c r="L215" i="16"/>
  <c r="AL132" i="16"/>
  <c r="L222" i="16"/>
  <c r="AU138" i="16"/>
  <c r="L318" i="16"/>
  <c r="I133" i="16"/>
  <c r="I125" i="16"/>
  <c r="I135" i="16"/>
  <c r="I222" i="16"/>
  <c r="I226" i="16"/>
  <c r="H302" i="16"/>
  <c r="H243" i="16"/>
  <c r="H103" i="16"/>
  <c r="H281" i="16"/>
  <c r="H286" i="16"/>
  <c r="H290" i="16"/>
  <c r="H294" i="16"/>
  <c r="G285" i="16"/>
  <c r="BG127" i="16"/>
  <c r="G335" i="16"/>
  <c r="K154" i="16"/>
  <c r="G291" i="16"/>
  <c r="K147" i="16"/>
  <c r="G203" i="16"/>
  <c r="G122" i="16"/>
  <c r="G333" i="16"/>
  <c r="K120" i="16"/>
  <c r="G123" i="16"/>
  <c r="G115" i="16"/>
  <c r="G214" i="16"/>
  <c r="G294" i="16"/>
  <c r="K195" i="16"/>
  <c r="K203" i="16"/>
  <c r="K214" i="16"/>
  <c r="I329" i="16"/>
  <c r="I309" i="16"/>
  <c r="I314" i="16"/>
  <c r="I305" i="16"/>
  <c r="I310" i="16"/>
  <c r="I315" i="16"/>
  <c r="AL137" i="16"/>
  <c r="L227" i="16"/>
  <c r="AL131" i="16"/>
  <c r="L221" i="16"/>
  <c r="AU137" i="16"/>
  <c r="L317" i="16"/>
  <c r="AU136" i="16"/>
  <c r="L316" i="16"/>
  <c r="AU133" i="16"/>
  <c r="L313" i="16"/>
  <c r="AC137" i="16"/>
  <c r="L137" i="16"/>
  <c r="L130" i="16"/>
  <c r="I220" i="16"/>
  <c r="I218" i="16"/>
  <c r="I307" i="16"/>
  <c r="FT127" i="16"/>
  <c r="BY127" i="16"/>
  <c r="AI127" i="16"/>
  <c r="I217" i="16"/>
  <c r="CW127" i="16"/>
  <c r="ED127" i="16"/>
  <c r="H124" i="16"/>
  <c r="H303" i="16"/>
  <c r="K244" i="16"/>
  <c r="H155" i="16"/>
  <c r="H26" i="16"/>
  <c r="AR56" i="16"/>
  <c r="AH12" i="16"/>
  <c r="AH13" i="16"/>
  <c r="AH17" i="16"/>
  <c r="AH18" i="16"/>
  <c r="AI18" i="16" s="1"/>
  <c r="AH21" i="16"/>
  <c r="AI21" i="16" s="1"/>
  <c r="S55" i="16"/>
  <c r="AH20" i="16"/>
  <c r="AL49" i="16"/>
  <c r="M229" i="16" s="1"/>
  <c r="AH57" i="16"/>
  <c r="AI57" i="16" s="1"/>
  <c r="AI34" i="16"/>
  <c r="AT62" i="16"/>
  <c r="AU62" i="16" s="1"/>
  <c r="AH23" i="16"/>
  <c r="AH11" i="16"/>
  <c r="AI11" i="16" s="1"/>
  <c r="AH19" i="16"/>
  <c r="AI19" i="16" s="1"/>
  <c r="AR55" i="16"/>
  <c r="AH15" i="16"/>
  <c r="AR57" i="16"/>
  <c r="AH55" i="16"/>
  <c r="AI55" i="16" s="1"/>
  <c r="AH56" i="16"/>
  <c r="AH58" i="16"/>
  <c r="S34" i="16"/>
  <c r="AT154" i="16"/>
  <c r="AU130" i="16"/>
  <c r="AH16" i="16"/>
  <c r="AH24" i="16"/>
  <c r="AI24" i="16" s="1"/>
  <c r="S56" i="16"/>
  <c r="AB62" i="16"/>
  <c r="AR58" i="16"/>
  <c r="AH22" i="16"/>
  <c r="AI22" i="16" s="1"/>
  <c r="AL130" i="16"/>
  <c r="AC49" i="16"/>
  <c r="M139" i="16" s="1"/>
  <c r="AB21" i="16"/>
  <c r="AC130" i="16"/>
  <c r="Y15" i="16"/>
  <c r="H29" i="16"/>
  <c r="Z55" i="16"/>
  <c r="AB58" i="16"/>
  <c r="Y19" i="16"/>
  <c r="G29" i="16"/>
  <c r="G26" i="16"/>
  <c r="H30" i="16"/>
  <c r="G30" i="16"/>
  <c r="G27" i="16"/>
  <c r="CH242" i="16"/>
  <c r="H27" i="16"/>
  <c r="G28" i="16"/>
  <c r="H28" i="16"/>
  <c r="S11" i="16"/>
  <c r="S12" i="16"/>
  <c r="T127" i="16"/>
  <c r="I37" i="16"/>
  <c r="CW49" i="16"/>
  <c r="BP49" i="16"/>
  <c r="CH49" i="16"/>
  <c r="AR127" i="16"/>
  <c r="DO49" i="16"/>
  <c r="CN49" i="16"/>
  <c r="Z49" i="16"/>
  <c r="FT49" i="16"/>
  <c r="AU49" i="16"/>
  <c r="M319" i="16" s="1"/>
  <c r="AR49" i="16"/>
  <c r="DU49" i="16"/>
  <c r="FK49" i="16"/>
  <c r="BG49" i="16"/>
  <c r="EM49" i="16"/>
  <c r="ED49" i="16"/>
  <c r="AI49" i="16"/>
  <c r="EV49" i="16"/>
  <c r="FB49" i="16"/>
  <c r="BY49" i="16"/>
  <c r="DF49" i="16"/>
  <c r="AU127" i="16"/>
  <c r="M307" i="16" s="1"/>
  <c r="BA49" i="16"/>
  <c r="I49" i="16"/>
  <c r="AI101" i="16"/>
  <c r="AL308" i="16"/>
  <c r="AL320" i="16"/>
  <c r="AC230" i="16"/>
  <c r="AC218" i="16"/>
  <c r="AK101" i="16"/>
  <c r="DF228" i="16"/>
  <c r="AR222" i="16"/>
  <c r="AR129" i="16"/>
  <c r="EM132" i="16"/>
  <c r="BY312" i="16"/>
  <c r="AR134" i="16"/>
  <c r="BY142" i="16"/>
  <c r="DF232" i="16"/>
  <c r="BY324" i="16"/>
  <c r="BY233" i="16"/>
  <c r="DF310" i="16"/>
  <c r="DF222" i="16"/>
  <c r="DF311" i="16"/>
  <c r="AR308" i="16"/>
  <c r="FT228" i="16"/>
  <c r="EM314" i="16"/>
  <c r="DF323" i="16"/>
  <c r="BY309" i="16"/>
  <c r="EM137" i="16"/>
  <c r="DF129" i="16"/>
  <c r="DF316" i="16"/>
  <c r="DF137" i="16"/>
  <c r="AR130" i="16"/>
  <c r="AR218" i="16"/>
  <c r="FT232" i="16"/>
  <c r="BY316" i="16"/>
  <c r="FT227" i="16"/>
  <c r="DF221" i="16"/>
  <c r="AR323" i="16"/>
  <c r="AR135" i="16"/>
  <c r="DO228" i="16"/>
  <c r="DO234" i="16"/>
  <c r="CH310" i="16"/>
  <c r="T219" i="16"/>
  <c r="BA218" i="16"/>
  <c r="T226" i="16"/>
  <c r="BA129" i="16"/>
  <c r="DO143" i="16"/>
  <c r="EV314" i="16"/>
  <c r="T313" i="16"/>
  <c r="EV144" i="16"/>
  <c r="CH220" i="16"/>
  <c r="BA321" i="16"/>
  <c r="DO227" i="16"/>
  <c r="DO230" i="16"/>
  <c r="EV233" i="16"/>
  <c r="CH234" i="16"/>
  <c r="EV232" i="16"/>
  <c r="EV310" i="16"/>
  <c r="EV135" i="16"/>
  <c r="CH228" i="16"/>
  <c r="EV321" i="16"/>
  <c r="CH218" i="16"/>
  <c r="T224" i="16"/>
  <c r="DO133" i="16"/>
  <c r="EV143" i="16"/>
  <c r="BA232" i="16"/>
  <c r="CN221" i="16"/>
  <c r="DU230" i="16"/>
  <c r="CN220" i="16"/>
  <c r="CN134" i="16"/>
  <c r="CN130" i="16"/>
  <c r="FB218" i="16"/>
  <c r="FB132" i="16"/>
  <c r="BG218" i="16"/>
  <c r="BG225" i="16"/>
  <c r="BG233" i="16"/>
  <c r="DU233" i="16"/>
  <c r="BG227" i="16"/>
  <c r="CN129" i="16"/>
  <c r="DU128" i="16"/>
  <c r="FB316" i="16"/>
  <c r="DU137" i="16"/>
  <c r="FB143" i="16"/>
  <c r="CN224" i="16"/>
  <c r="FB222" i="16"/>
  <c r="DU140" i="16"/>
  <c r="FB320" i="16"/>
  <c r="Z317" i="16"/>
  <c r="CN133" i="16"/>
  <c r="Z130" i="16"/>
  <c r="FB232" i="16"/>
  <c r="FB224" i="16"/>
  <c r="BG136" i="16"/>
  <c r="DU320" i="16"/>
  <c r="Z129" i="16"/>
  <c r="CN225" i="16"/>
  <c r="CN308" i="16"/>
  <c r="FK143" i="16"/>
  <c r="CW131" i="16"/>
  <c r="FK224" i="16"/>
  <c r="AI140" i="16"/>
  <c r="BP141" i="16"/>
  <c r="AI320" i="16"/>
  <c r="ED131" i="16"/>
  <c r="BP129" i="16"/>
  <c r="CW313" i="16"/>
  <c r="BP221" i="16"/>
  <c r="ED141" i="16"/>
  <c r="AI321" i="16"/>
  <c r="AI309" i="16"/>
  <c r="ED135" i="16"/>
  <c r="CW314" i="16"/>
  <c r="AI315" i="16"/>
  <c r="CW316" i="16"/>
  <c r="BP218" i="16"/>
  <c r="AI308" i="16"/>
  <c r="BP232" i="16"/>
  <c r="CW323" i="16"/>
  <c r="CW140" i="16"/>
  <c r="ED318" i="16"/>
  <c r="FK316" i="16"/>
  <c r="AI230" i="16"/>
  <c r="AI316" i="16"/>
  <c r="ED234" i="16"/>
  <c r="BP225" i="16"/>
  <c r="CW318" i="16"/>
  <c r="FK141" i="16"/>
  <c r="ED138" i="16"/>
  <c r="BY313" i="16"/>
  <c r="BY128" i="16"/>
  <c r="EM223" i="16"/>
  <c r="EM234" i="16"/>
  <c r="FT133" i="16"/>
  <c r="FT220" i="16"/>
  <c r="EM322" i="16"/>
  <c r="AR230" i="16"/>
  <c r="AR132" i="16"/>
  <c r="EM130" i="16"/>
  <c r="FT218" i="16"/>
  <c r="FT308" i="16"/>
  <c r="FT226" i="16"/>
  <c r="DF318" i="16"/>
  <c r="BY219" i="16"/>
  <c r="EM129" i="16"/>
  <c r="FT321" i="16"/>
  <c r="DF227" i="16"/>
  <c r="EM219" i="16"/>
  <c r="AR318" i="16"/>
  <c r="EM313" i="16"/>
  <c r="DF133" i="16"/>
  <c r="FT144" i="16"/>
  <c r="AR142" i="16"/>
  <c r="BY223" i="16"/>
  <c r="DF138" i="16"/>
  <c r="BY310" i="16"/>
  <c r="BY130" i="16"/>
  <c r="FT234" i="16"/>
  <c r="T134" i="16"/>
  <c r="T135" i="16"/>
  <c r="CH317" i="16"/>
  <c r="DO310" i="16"/>
  <c r="EV138" i="16"/>
  <c r="BA233" i="16"/>
  <c r="CH144" i="16"/>
  <c r="EV324" i="16"/>
  <c r="BA220" i="16"/>
  <c r="BA130" i="16"/>
  <c r="DO222" i="16"/>
  <c r="BA308" i="16"/>
  <c r="EV228" i="16"/>
  <c r="CH138" i="16"/>
  <c r="T320" i="16"/>
  <c r="CH135" i="16"/>
  <c r="CH323" i="16"/>
  <c r="EV218" i="16"/>
  <c r="EV142" i="16"/>
  <c r="DO232" i="16"/>
  <c r="BA135" i="16"/>
  <c r="EV231" i="16"/>
  <c r="BA141" i="16"/>
  <c r="DO309" i="16"/>
  <c r="EV133" i="16"/>
  <c r="T232" i="16"/>
  <c r="DO317" i="16"/>
  <c r="CH221" i="16"/>
  <c r="CH230" i="16"/>
  <c r="EV132" i="16"/>
  <c r="BA128" i="16"/>
  <c r="EV315" i="16"/>
  <c r="DO313" i="16"/>
  <c r="DO132" i="16"/>
  <c r="DO226" i="16"/>
  <c r="DO225" i="16"/>
  <c r="T315" i="16"/>
  <c r="DO311" i="16"/>
  <c r="DU222" i="16"/>
  <c r="BG320" i="16"/>
  <c r="CN222" i="16"/>
  <c r="BG135" i="16"/>
  <c r="BG131" i="16"/>
  <c r="BG130" i="16"/>
  <c r="BG317" i="16"/>
  <c r="DU136" i="16"/>
  <c r="FB321" i="16"/>
  <c r="BG143" i="16"/>
  <c r="BG221" i="16"/>
  <c r="FB322" i="16"/>
  <c r="Z141" i="16"/>
  <c r="Z228" i="16"/>
  <c r="BG324" i="16"/>
  <c r="Z318" i="16"/>
  <c r="BG226" i="16"/>
  <c r="FB137" i="16"/>
  <c r="DU134" i="16"/>
  <c r="FB140" i="16"/>
  <c r="FB134" i="16"/>
  <c r="FB317" i="16"/>
  <c r="DU324" i="16"/>
  <c r="DU234" i="16"/>
  <c r="CN232" i="16"/>
  <c r="FB133" i="16"/>
  <c r="Z234" i="16"/>
  <c r="CN233" i="16"/>
  <c r="FB308" i="16"/>
  <c r="CN218" i="16"/>
  <c r="Z132" i="16"/>
  <c r="CW225" i="16"/>
  <c r="AI323" i="16"/>
  <c r="FK218" i="16"/>
  <c r="FK135" i="16"/>
  <c r="FK311" i="16"/>
  <c r="CW141" i="16"/>
  <c r="ED222" i="16"/>
  <c r="AI134" i="16"/>
  <c r="ED230" i="16"/>
  <c r="CW324" i="16"/>
  <c r="ED227" i="16"/>
  <c r="BP137" i="16"/>
  <c r="FK312" i="16"/>
  <c r="CW234" i="16"/>
  <c r="CW230" i="16"/>
  <c r="CW144" i="16"/>
  <c r="FK137" i="16"/>
  <c r="ED309" i="16"/>
  <c r="AI222" i="16"/>
  <c r="BP133" i="16"/>
  <c r="ED223" i="16"/>
  <c r="FK234" i="16"/>
  <c r="BP311" i="16"/>
  <c r="ED320" i="16"/>
  <c r="ED133" i="16"/>
  <c r="ED220" i="16"/>
  <c r="AI232" i="16"/>
  <c r="FK221" i="16"/>
  <c r="BP228" i="16"/>
  <c r="ED308" i="16"/>
  <c r="CW223" i="16"/>
  <c r="EM324" i="16"/>
  <c r="DF233" i="16"/>
  <c r="FT129" i="16"/>
  <c r="FT128" i="16"/>
  <c r="AR309" i="16"/>
  <c r="BY141" i="16"/>
  <c r="EM310" i="16"/>
  <c r="EM323" i="16"/>
  <c r="AR226" i="16"/>
  <c r="FT311" i="16"/>
  <c r="EM131" i="16"/>
  <c r="FT318" i="16"/>
  <c r="FT323" i="16"/>
  <c r="FT142" i="16"/>
  <c r="FT143" i="16"/>
  <c r="EM144" i="16"/>
  <c r="DF314" i="16"/>
  <c r="FT136" i="16"/>
  <c r="BY231" i="16"/>
  <c r="DF219" i="16"/>
  <c r="AR128" i="16"/>
  <c r="BY218" i="16"/>
  <c r="EM141" i="16"/>
  <c r="EM220" i="16"/>
  <c r="FT317" i="16"/>
  <c r="EM142" i="16"/>
  <c r="T130" i="16"/>
  <c r="T143" i="16"/>
  <c r="T132" i="16"/>
  <c r="EV128" i="16"/>
  <c r="EV317" i="16"/>
  <c r="DO137" i="16"/>
  <c r="EV219" i="16"/>
  <c r="BA310" i="16"/>
  <c r="T317" i="16"/>
  <c r="DO141" i="16"/>
  <c r="CH131" i="16"/>
  <c r="T221" i="16"/>
  <c r="BA221" i="16"/>
  <c r="EV136" i="16"/>
  <c r="BA137" i="16"/>
  <c r="BA140" i="16"/>
  <c r="EV312" i="16"/>
  <c r="DO138" i="16"/>
  <c r="DO223" i="16"/>
  <c r="BA316" i="16"/>
  <c r="CH132" i="16"/>
  <c r="T223" i="16"/>
  <c r="DO321" i="16"/>
  <c r="CH308" i="16"/>
  <c r="DO224" i="16"/>
  <c r="BA311" i="16"/>
  <c r="BA318" i="16"/>
  <c r="BA136" i="16"/>
  <c r="T309" i="16"/>
  <c r="DU321" i="16"/>
  <c r="DU133" i="16"/>
  <c r="CN219" i="16"/>
  <c r="FB220" i="16"/>
  <c r="DU228" i="16"/>
  <c r="FB131" i="16"/>
  <c r="DU225" i="16"/>
  <c r="CN317" i="16"/>
  <c r="Z233" i="16"/>
  <c r="FB310" i="16"/>
  <c r="Z144" i="16"/>
  <c r="BG309" i="16"/>
  <c r="DU142" i="16"/>
  <c r="CN322" i="16"/>
  <c r="CN226" i="16"/>
  <c r="CN315" i="16"/>
  <c r="BG314" i="16"/>
  <c r="Z138" i="16"/>
  <c r="CN312" i="16"/>
  <c r="Z223" i="16"/>
  <c r="FB128" i="16"/>
  <c r="Z316" i="16"/>
  <c r="CN234" i="16"/>
  <c r="Z322" i="16"/>
  <c r="BG133" i="16"/>
  <c r="Z142" i="16"/>
  <c r="DU310" i="16"/>
  <c r="DU318" i="16"/>
  <c r="Z226" i="16"/>
  <c r="DU311" i="16"/>
  <c r="Z324" i="16"/>
  <c r="FB318" i="16"/>
  <c r="BG234" i="16"/>
  <c r="ED322" i="16"/>
  <c r="FK138" i="16"/>
  <c r="BP318" i="16"/>
  <c r="AI310" i="16"/>
  <c r="BP222" i="16"/>
  <c r="AI224" i="16"/>
  <c r="CW308" i="16"/>
  <c r="ED310" i="16"/>
  <c r="FK310" i="16"/>
  <c r="BP226" i="16"/>
  <c r="BP314" i="16"/>
  <c r="FK232" i="16"/>
  <c r="BP220" i="16"/>
  <c r="BP143" i="16"/>
  <c r="CW227" i="16"/>
  <c r="FK323" i="16"/>
  <c r="AI135" i="16"/>
  <c r="FK129" i="16"/>
  <c r="BP308" i="16"/>
  <c r="BP321" i="16"/>
  <c r="CW310" i="16"/>
  <c r="FK132" i="16"/>
  <c r="FK228" i="16"/>
  <c r="ED143" i="16"/>
  <c r="BP322" i="16"/>
  <c r="BP310" i="16"/>
  <c r="FK128" i="16"/>
  <c r="AR233" i="16"/>
  <c r="EM225" i="16"/>
  <c r="FT134" i="16"/>
  <c r="DF218" i="16"/>
  <c r="FT324" i="16"/>
  <c r="EM140" i="16"/>
  <c r="AR313" i="16"/>
  <c r="DF131" i="16"/>
  <c r="BY136" i="16"/>
  <c r="AR144" i="16"/>
  <c r="AR231" i="16"/>
  <c r="BY226" i="16"/>
  <c r="AR143" i="16"/>
  <c r="FT132" i="16"/>
  <c r="BY315" i="16"/>
  <c r="BY323" i="16"/>
  <c r="BY134" i="16"/>
  <c r="EM321" i="16"/>
  <c r="EM315" i="16"/>
  <c r="EM320" i="16"/>
  <c r="AR322" i="16"/>
  <c r="AR311" i="16"/>
  <c r="EM128" i="16"/>
  <c r="AR225" i="16"/>
  <c r="AR232" i="16"/>
  <c r="BY135" i="16"/>
  <c r="EM228" i="16"/>
  <c r="BY317" i="16"/>
  <c r="DF140" i="16"/>
  <c r="EM308" i="16"/>
  <c r="T137" i="16"/>
  <c r="DO140" i="16"/>
  <c r="T128" i="16"/>
  <c r="EV226" i="16"/>
  <c r="EV221" i="16"/>
  <c r="EV131" i="16"/>
  <c r="BA138" i="16"/>
  <c r="CH133" i="16"/>
  <c r="DO144" i="16"/>
  <c r="T321" i="16"/>
  <c r="T141" i="16"/>
  <c r="CH226" i="16"/>
  <c r="BA133" i="16"/>
  <c r="CH316" i="16"/>
  <c r="DO220" i="16"/>
  <c r="BA222" i="16"/>
  <c r="BA131" i="16"/>
  <c r="DO323" i="16"/>
  <c r="CH312" i="16"/>
  <c r="EV309" i="16"/>
  <c r="BA234" i="16"/>
  <c r="CH224" i="16"/>
  <c r="CH232" i="16"/>
  <c r="BA317" i="16"/>
  <c r="CH143" i="16"/>
  <c r="DO322" i="16"/>
  <c r="DO134" i="16"/>
  <c r="T322" i="16"/>
  <c r="DO320" i="16"/>
  <c r="DO131" i="16"/>
  <c r="CH142" i="16"/>
  <c r="Z218" i="16"/>
  <c r="BG232" i="16"/>
  <c r="FB234" i="16"/>
  <c r="DU226" i="16"/>
  <c r="BG134" i="16"/>
  <c r="BG310" i="16"/>
  <c r="BG220" i="16"/>
  <c r="FB221" i="16"/>
  <c r="DU141" i="16"/>
  <c r="FB233" i="16"/>
  <c r="Z219" i="16"/>
  <c r="CN137" i="16"/>
  <c r="FB315" i="16"/>
  <c r="CN142" i="16"/>
  <c r="BG140" i="16"/>
  <c r="CN131" i="16"/>
  <c r="CN128" i="16"/>
  <c r="Z321" i="16"/>
  <c r="DU224" i="16"/>
  <c r="DU317" i="16"/>
  <c r="BG313" i="16"/>
  <c r="DU218" i="16"/>
  <c r="FB129" i="16"/>
  <c r="Z309" i="16"/>
  <c r="Z230" i="16"/>
  <c r="FB142" i="16"/>
  <c r="Z143" i="16"/>
  <c r="FB313" i="16"/>
  <c r="DU129" i="16"/>
  <c r="DU220" i="16"/>
  <c r="BG137" i="16"/>
  <c r="BP132" i="16"/>
  <c r="CW137" i="16"/>
  <c r="FK142" i="16"/>
  <c r="AI129" i="16"/>
  <c r="BP230" i="16"/>
  <c r="FK223" i="16"/>
  <c r="AI233" i="16"/>
  <c r="BP324" i="16"/>
  <c r="FK134" i="16"/>
  <c r="BP234" i="16"/>
  <c r="FK226" i="16"/>
  <c r="FK231" i="16"/>
  <c r="BP130" i="16"/>
  <c r="FK324" i="16"/>
  <c r="CW132" i="16"/>
  <c r="ED219" i="16"/>
  <c r="CW129" i="16"/>
  <c r="ED224" i="16"/>
  <c r="BP316" i="16"/>
  <c r="FK321" i="16"/>
  <c r="ED137" i="16"/>
  <c r="BP131" i="16"/>
  <c r="AI144" i="16"/>
  <c r="ED232" i="16"/>
  <c r="CW228" i="16"/>
  <c r="FK133" i="16"/>
  <c r="FK313" i="16"/>
  <c r="AI312" i="16"/>
  <c r="FK227" i="16"/>
  <c r="CW232" i="16"/>
  <c r="FT314" i="16"/>
  <c r="FT223" i="16"/>
  <c r="EM221" i="16"/>
  <c r="FT231" i="16"/>
  <c r="BY314" i="16"/>
  <c r="EM227" i="16"/>
  <c r="AR224" i="16"/>
  <c r="DF234" i="16"/>
  <c r="FT230" i="16"/>
  <c r="AR316" i="16"/>
  <c r="FT309" i="16"/>
  <c r="BY132" i="16"/>
  <c r="DF136" i="16"/>
  <c r="AR137" i="16"/>
  <c r="DF320" i="16"/>
  <c r="BY224" i="16"/>
  <c r="EM317" i="16"/>
  <c r="EM230" i="16"/>
  <c r="BY320" i="16"/>
  <c r="DF315" i="16"/>
  <c r="EM218" i="16"/>
  <c r="FT219" i="16"/>
  <c r="AR315" i="16"/>
  <c r="DF308" i="16"/>
  <c r="DF313" i="16"/>
  <c r="AR320" i="16"/>
  <c r="BY227" i="16"/>
  <c r="AR324" i="16"/>
  <c r="EM143" i="16"/>
  <c r="DF132" i="16"/>
  <c r="DO221" i="16"/>
  <c r="CH318" i="16"/>
  <c r="EV130" i="16"/>
  <c r="CH322" i="16"/>
  <c r="CH311" i="16"/>
  <c r="T228" i="16"/>
  <c r="BA225" i="16"/>
  <c r="BA134" i="16"/>
  <c r="DO130" i="16"/>
  <c r="T138" i="16"/>
  <c r="CH320" i="16"/>
  <c r="T308" i="16"/>
  <c r="DO316" i="16"/>
  <c r="CH141" i="16"/>
  <c r="BA313" i="16"/>
  <c r="BA309" i="16"/>
  <c r="EV234" i="16"/>
  <c r="CH129" i="16"/>
  <c r="BA314" i="16"/>
  <c r="T140" i="16"/>
  <c r="BA231" i="16"/>
  <c r="CH219" i="16"/>
  <c r="CH225" i="16"/>
  <c r="T323" i="16"/>
  <c r="T324" i="16"/>
  <c r="T233" i="16"/>
  <c r="T311" i="16"/>
  <c r="EV137" i="16"/>
  <c r="T220" i="16"/>
  <c r="DO135" i="16"/>
  <c r="EV225" i="16"/>
  <c r="CH321" i="16"/>
  <c r="Z313" i="16"/>
  <c r="BG144" i="16"/>
  <c r="FB136" i="16"/>
  <c r="DU219" i="16"/>
  <c r="DU143" i="16"/>
  <c r="CN132" i="16"/>
  <c r="Z136" i="16"/>
  <c r="BG129" i="16"/>
  <c r="CN231" i="16"/>
  <c r="DU314" i="16"/>
  <c r="CN138" i="16"/>
  <c r="BG224" i="16"/>
  <c r="CN309" i="16"/>
  <c r="FB312" i="16"/>
  <c r="Z220" i="16"/>
  <c r="Z134" i="16"/>
  <c r="Z323" i="16"/>
  <c r="BG230" i="16"/>
  <c r="BG223" i="16"/>
  <c r="FB311" i="16"/>
  <c r="CN228" i="16"/>
  <c r="CN323" i="16"/>
  <c r="Z231" i="16"/>
  <c r="BG141" i="16"/>
  <c r="FB226" i="16"/>
  <c r="DU223" i="16"/>
  <c r="Z137" i="16"/>
  <c r="CN144" i="16"/>
  <c r="ED321" i="16"/>
  <c r="AI313" i="16"/>
  <c r="ED140" i="16"/>
  <c r="BP227" i="16"/>
  <c r="BP315" i="16"/>
  <c r="BP317" i="16"/>
  <c r="BP138" i="16"/>
  <c r="FK140" i="16"/>
  <c r="FK315" i="16"/>
  <c r="ED132" i="16"/>
  <c r="AI314" i="16"/>
  <c r="FK130" i="16"/>
  <c r="FK225" i="16"/>
  <c r="BP223" i="16"/>
  <c r="ED317" i="16"/>
  <c r="AI317" i="16"/>
  <c r="FK308" i="16"/>
  <c r="CW233" i="16"/>
  <c r="CW320" i="16"/>
  <c r="CW136" i="16"/>
  <c r="BP128" i="16"/>
  <c r="AI133" i="16"/>
  <c r="CW317" i="16"/>
  <c r="AI322" i="16"/>
  <c r="CW143" i="16"/>
  <c r="ED231" i="16"/>
  <c r="CW315" i="16"/>
  <c r="BP135" i="16"/>
  <c r="BP144" i="16"/>
  <c r="AI138" i="16"/>
  <c r="BP224" i="16"/>
  <c r="BY133" i="16"/>
  <c r="DF226" i="16"/>
  <c r="EM135" i="16"/>
  <c r="BY311" i="16"/>
  <c r="BY234" i="16"/>
  <c r="AR219" i="16"/>
  <c r="EM318" i="16"/>
  <c r="BY322" i="16"/>
  <c r="FT137" i="16"/>
  <c r="FT316" i="16"/>
  <c r="DF135" i="16"/>
  <c r="EM309" i="16"/>
  <c r="DF225" i="16"/>
  <c r="BY228" i="16"/>
  <c r="DF141" i="16"/>
  <c r="FT222" i="16"/>
  <c r="FT225" i="16"/>
  <c r="FT310" i="16"/>
  <c r="BY129" i="16"/>
  <c r="DF223" i="16"/>
  <c r="EM222" i="16"/>
  <c r="FT315" i="16"/>
  <c r="AR131" i="16"/>
  <c r="DF128" i="16"/>
  <c r="AR314" i="16"/>
  <c r="FT221" i="16"/>
  <c r="FT135" i="16"/>
  <c r="FT131" i="16"/>
  <c r="BY143" i="16"/>
  <c r="EM232" i="16"/>
  <c r="FT141" i="16"/>
  <c r="DF312" i="16"/>
  <c r="T129" i="16"/>
  <c r="T234" i="16"/>
  <c r="CH128" i="16"/>
  <c r="DO128" i="16"/>
  <c r="T218" i="16"/>
  <c r="EV134" i="16"/>
  <c r="T225" i="16"/>
  <c r="CH309" i="16"/>
  <c r="DO315" i="16"/>
  <c r="T222" i="16"/>
  <c r="CH324" i="16"/>
  <c r="CH134" i="16"/>
  <c r="BA320" i="16"/>
  <c r="BA223" i="16"/>
  <c r="T318" i="16"/>
  <c r="EV320" i="16"/>
  <c r="EV141" i="16"/>
  <c r="EV318" i="16"/>
  <c r="CH223" i="16"/>
  <c r="DO233" i="16"/>
  <c r="CH233" i="16"/>
  <c r="CH231" i="16"/>
  <c r="T316" i="16"/>
  <c r="EV223" i="16"/>
  <c r="CH315" i="16"/>
  <c r="EV308" i="16"/>
  <c r="T310" i="16"/>
  <c r="BA227" i="16"/>
  <c r="T136" i="16"/>
  <c r="FB144" i="16"/>
  <c r="BG231" i="16"/>
  <c r="Z311" i="16"/>
  <c r="CN223" i="16"/>
  <c r="FB141" i="16"/>
  <c r="DU322" i="16"/>
  <c r="CN227" i="16"/>
  <c r="FB231" i="16"/>
  <c r="DU308" i="16"/>
  <c r="FB228" i="16"/>
  <c r="Z133" i="16"/>
  <c r="FB227" i="16"/>
  <c r="FB130" i="16"/>
  <c r="Z135" i="16"/>
  <c r="Z310" i="16"/>
  <c r="CN140" i="16"/>
  <c r="BG142" i="16"/>
  <c r="FB314" i="16"/>
  <c r="Z221" i="16"/>
  <c r="CN320" i="16"/>
  <c r="CN141" i="16"/>
  <c r="CN310" i="16"/>
  <c r="FB223" i="16"/>
  <c r="CN321" i="16"/>
  <c r="CN311" i="16"/>
  <c r="DU138" i="16"/>
  <c r="Z308" i="16"/>
  <c r="FB219" i="16"/>
  <c r="FB138" i="16"/>
  <c r="DU130" i="16"/>
  <c r="BP309" i="16"/>
  <c r="ED225" i="16"/>
  <c r="AI223" i="16"/>
  <c r="CW128" i="16"/>
  <c r="AI220" i="16"/>
  <c r="AI228" i="16"/>
  <c r="BP231" i="16"/>
  <c r="ED142" i="16"/>
  <c r="CW322" i="16"/>
  <c r="ED218" i="16"/>
  <c r="BP233" i="16"/>
  <c r="CW142" i="16"/>
  <c r="ED316" i="16"/>
  <c r="BP134" i="16"/>
  <c r="FK309" i="16"/>
  <c r="FK144" i="16"/>
  <c r="BP136" i="16"/>
  <c r="BP142" i="16"/>
  <c r="BP320" i="16"/>
  <c r="FK222" i="16"/>
  <c r="AI226" i="16"/>
  <c r="BP312" i="16"/>
  <c r="FK136" i="16"/>
  <c r="FK233" i="16"/>
  <c r="CW138" i="16"/>
  <c r="AI132" i="16"/>
  <c r="AI136" i="16"/>
  <c r="CW218" i="16"/>
  <c r="CW309" i="16"/>
  <c r="BY230" i="16"/>
  <c r="DF130" i="16"/>
  <c r="FT224" i="16"/>
  <c r="BY220" i="16"/>
  <c r="EM311" i="16"/>
  <c r="BY144" i="16"/>
  <c r="AR220" i="16"/>
  <c r="DF321" i="16"/>
  <c r="AR221" i="16"/>
  <c r="BY308" i="16"/>
  <c r="FT138" i="16"/>
  <c r="BY225" i="16"/>
  <c r="AR227" i="16"/>
  <c r="BY321" i="16"/>
  <c r="FT130" i="16"/>
  <c r="EM134" i="16"/>
  <c r="DF309" i="16"/>
  <c r="EM312" i="16"/>
  <c r="DF230" i="16"/>
  <c r="DF134" i="16"/>
  <c r="DF143" i="16"/>
  <c r="EM136" i="16"/>
  <c r="BY138" i="16"/>
  <c r="EM226" i="16"/>
  <c r="DF220" i="16"/>
  <c r="DF322" i="16"/>
  <c r="AR228" i="16"/>
  <c r="AR310" i="16"/>
  <c r="AR234" i="16"/>
  <c r="FT233" i="16"/>
  <c r="AR138" i="16"/>
  <c r="CH222" i="16"/>
  <c r="EV224" i="16"/>
  <c r="T314" i="16"/>
  <c r="DO218" i="16"/>
  <c r="EV313" i="16"/>
  <c r="EV322" i="16"/>
  <c r="T142" i="16"/>
  <c r="DO136" i="16"/>
  <c r="EV230" i="16"/>
  <c r="DO314" i="16"/>
  <c r="BA324" i="16"/>
  <c r="BA132" i="16"/>
  <c r="DO231" i="16"/>
  <c r="BA144" i="16"/>
  <c r="CH314" i="16"/>
  <c r="BA226" i="16"/>
  <c r="DO318" i="16"/>
  <c r="DO324" i="16"/>
  <c r="CH313" i="16"/>
  <c r="BA322" i="16"/>
  <c r="CH137" i="16"/>
  <c r="T133" i="16"/>
  <c r="CH227" i="16"/>
  <c r="CN324" i="16"/>
  <c r="FB135" i="16"/>
  <c r="DU221" i="16"/>
  <c r="DU313" i="16"/>
  <c r="CN143" i="16"/>
  <c r="BG321" i="16"/>
  <c r="Z232" i="16"/>
  <c r="CN313" i="16"/>
  <c r="Z320" i="16"/>
  <c r="FB225" i="16"/>
  <c r="BG318" i="16"/>
  <c r="BG138" i="16"/>
  <c r="Z225" i="16"/>
  <c r="BG316" i="16"/>
  <c r="DU132" i="16"/>
  <c r="DU316" i="16"/>
  <c r="CN136" i="16"/>
  <c r="DU312" i="16"/>
  <c r="FB324" i="16"/>
  <c r="DU144" i="16"/>
  <c r="BG322" i="16"/>
  <c r="Z312" i="16"/>
  <c r="CN318" i="16"/>
  <c r="Z227" i="16"/>
  <c r="CN135" i="16"/>
  <c r="DU232" i="16"/>
  <c r="BG312" i="16"/>
  <c r="BG311" i="16"/>
  <c r="DU231" i="16"/>
  <c r="AI141" i="16"/>
  <c r="AI143" i="16"/>
  <c r="CW133" i="16"/>
  <c r="ED312" i="16"/>
  <c r="FK318" i="16"/>
  <c r="AI130" i="16"/>
  <c r="CW220" i="16"/>
  <c r="CW311" i="16"/>
  <c r="AI227" i="16"/>
  <c r="AI311" i="16"/>
  <c r="CW219" i="16"/>
  <c r="BP219" i="16"/>
  <c r="ED130" i="16"/>
  <c r="FK230" i="16"/>
  <c r="ED144" i="16"/>
  <c r="ED313" i="16"/>
  <c r="FK219" i="16"/>
  <c r="ED221" i="16"/>
  <c r="ED315" i="16"/>
  <c r="CW312" i="16"/>
  <c r="AI128" i="16"/>
  <c r="CW224" i="16"/>
  <c r="AI234" i="16"/>
  <c r="CW221" i="16"/>
  <c r="FK220" i="16"/>
  <c r="FK314" i="16"/>
  <c r="AI225" i="16"/>
  <c r="AI219" i="16"/>
  <c r="BP313" i="16"/>
  <c r="EM138" i="16"/>
  <c r="FT320" i="16"/>
  <c r="EM224" i="16"/>
  <c r="AR223" i="16"/>
  <c r="FT322" i="16"/>
  <c r="FT140" i="16"/>
  <c r="EM316" i="16"/>
  <c r="DF144" i="16"/>
  <c r="EM233" i="16"/>
  <c r="BY222" i="16"/>
  <c r="EM231" i="16"/>
  <c r="DF142" i="16"/>
  <c r="AR317" i="16"/>
  <c r="BY137" i="16"/>
  <c r="AR312" i="16"/>
  <c r="DF324" i="16"/>
  <c r="BY140" i="16"/>
  <c r="AR140" i="16"/>
  <c r="AR321" i="16"/>
  <c r="BY131" i="16"/>
  <c r="BY232" i="16"/>
  <c r="AR136" i="16"/>
  <c r="DF317" i="16"/>
  <c r="EM133" i="16"/>
  <c r="BY318" i="16"/>
  <c r="DF224" i="16"/>
  <c r="BY221" i="16"/>
  <c r="FT313" i="16"/>
  <c r="AR133" i="16"/>
  <c r="AR141" i="16"/>
  <c r="DF231" i="16"/>
  <c r="FT312" i="16"/>
  <c r="BA143" i="16"/>
  <c r="CH136" i="16"/>
  <c r="EV227" i="16"/>
  <c r="EV316" i="16"/>
  <c r="EV222" i="16"/>
  <c r="BA323" i="16"/>
  <c r="T230" i="16"/>
  <c r="T131" i="16"/>
  <c r="BA230" i="16"/>
  <c r="BA315" i="16"/>
  <c r="BA312" i="16"/>
  <c r="DO129" i="16"/>
  <c r="DO308" i="16"/>
  <c r="BA142" i="16"/>
  <c r="BA219" i="16"/>
  <c r="EV140" i="16"/>
  <c r="T144" i="16"/>
  <c r="CH140" i="16"/>
  <c r="EV129" i="16"/>
  <c r="DO219" i="16"/>
  <c r="T227" i="16"/>
  <c r="T312" i="16"/>
  <c r="EV220" i="16"/>
  <c r="DO312" i="16"/>
  <c r="CH130" i="16"/>
  <c r="EV323" i="16"/>
  <c r="EV311" i="16"/>
  <c r="T231" i="16"/>
  <c r="BA224" i="16"/>
  <c r="BA228" i="16"/>
  <c r="DO142" i="16"/>
  <c r="CN230" i="16"/>
  <c r="BG315" i="16"/>
  <c r="BG132" i="16"/>
  <c r="BG323" i="16"/>
  <c r="Z131" i="16"/>
  <c r="Z224" i="16"/>
  <c r="Z128" i="16"/>
  <c r="Z314" i="16"/>
  <c r="FB323" i="16"/>
  <c r="CN316" i="16"/>
  <c r="DU227" i="16"/>
  <c r="Z140" i="16"/>
  <c r="FB309" i="16"/>
  <c r="BG128" i="16"/>
  <c r="DU323" i="16"/>
  <c r="DU131" i="16"/>
  <c r="FB230" i="16"/>
  <c r="BG222" i="16"/>
  <c r="BG219" i="16"/>
  <c r="CN314" i="16"/>
  <c r="BG308" i="16"/>
  <c r="DU135" i="16"/>
  <c r="BG228" i="16"/>
  <c r="DU309" i="16"/>
  <c r="Z222" i="16"/>
  <c r="DU315" i="16"/>
  <c r="Z315" i="16"/>
  <c r="ED314" i="16"/>
  <c r="ED228" i="16"/>
  <c r="AI137" i="16"/>
  <c r="ED129" i="16"/>
  <c r="AI231" i="16"/>
  <c r="FK322" i="16"/>
  <c r="ED311" i="16"/>
  <c r="AI218" i="16"/>
  <c r="ED136" i="16"/>
  <c r="AI318" i="16"/>
  <c r="ED233" i="16"/>
  <c r="ED323" i="16"/>
  <c r="AI221" i="16"/>
  <c r="CW321" i="16"/>
  <c r="CW226" i="16"/>
  <c r="CW222" i="16"/>
  <c r="ED324" i="16"/>
  <c r="ED128" i="16"/>
  <c r="FK320" i="16"/>
  <c r="CW134" i="16"/>
  <c r="ED134" i="16"/>
  <c r="FK131" i="16"/>
  <c r="CW130" i="16"/>
  <c r="CW135" i="16"/>
  <c r="BP140" i="16"/>
  <c r="AI142" i="16"/>
  <c r="FK317" i="16"/>
  <c r="AI324" i="16"/>
  <c r="BP323" i="16"/>
  <c r="CW231" i="16"/>
  <c r="AI131" i="16"/>
  <c r="ED226" i="16"/>
  <c r="EF13" i="16"/>
  <c r="EG13" i="16" s="1"/>
  <c r="AQ158" i="16"/>
  <c r="AR158" i="16"/>
  <c r="AR172" i="16" s="1"/>
  <c r="CV338" i="16"/>
  <c r="CW338" i="16"/>
  <c r="CW352" i="16" s="1"/>
  <c r="FJ338" i="16"/>
  <c r="FK338" i="16"/>
  <c r="FK352" i="16" s="1"/>
  <c r="FS338" i="16"/>
  <c r="FT338" i="16"/>
  <c r="FT352" i="16" s="1"/>
  <c r="DT158" i="16"/>
  <c r="DU158" i="16"/>
  <c r="DU172" i="16" s="1"/>
  <c r="BX248" i="16"/>
  <c r="BY248" i="16"/>
  <c r="BY262" i="16" s="1"/>
  <c r="FA68" i="16"/>
  <c r="FA82" i="16" s="1"/>
  <c r="FB68" i="16"/>
  <c r="FB82" i="16" s="1"/>
  <c r="CM158" i="16"/>
  <c r="CN158" i="16"/>
  <c r="CN172" i="16" s="1"/>
  <c r="FS158" i="16"/>
  <c r="FT158" i="16"/>
  <c r="FT172" i="16" s="1"/>
  <c r="FA248" i="16"/>
  <c r="FB248" i="16"/>
  <c r="FB262" i="16" s="1"/>
  <c r="EC338" i="16"/>
  <c r="ED338" i="16"/>
  <c r="ED352" i="16" s="1"/>
  <c r="EL248" i="16"/>
  <c r="EM248" i="16"/>
  <c r="EM262" i="16" s="1"/>
  <c r="FJ158" i="16"/>
  <c r="FK158" i="16"/>
  <c r="FK172" i="16" s="1"/>
  <c r="BA68" i="16"/>
  <c r="BA82" i="16" s="1"/>
  <c r="AZ68" i="16"/>
  <c r="AZ338" i="16"/>
  <c r="BA338" i="16"/>
  <c r="BA352" i="16" s="1"/>
  <c r="FJ248" i="16"/>
  <c r="FK248" i="16"/>
  <c r="FK262" i="16" s="1"/>
  <c r="AH338" i="16"/>
  <c r="AI338" i="16"/>
  <c r="AI352" i="16" s="1"/>
  <c r="BF68" i="16"/>
  <c r="BF82" i="16" s="1"/>
  <c r="BG68" i="16"/>
  <c r="BG82" i="16" s="1"/>
  <c r="CV158" i="16"/>
  <c r="CW158" i="16"/>
  <c r="CW172" i="16" s="1"/>
  <c r="EC158" i="16"/>
  <c r="ED158" i="16"/>
  <c r="ED172" i="16" s="1"/>
  <c r="Y158" i="16"/>
  <c r="Z158" i="16"/>
  <c r="Z172" i="16" s="1"/>
  <c r="Y68" i="16"/>
  <c r="Y82" i="16" s="1"/>
  <c r="Z68" i="16"/>
  <c r="Z82" i="16" s="1"/>
  <c r="AQ248" i="16"/>
  <c r="AR248" i="16"/>
  <c r="AR262" i="16" s="1"/>
  <c r="T68" i="16"/>
  <c r="T82" i="16" s="1"/>
  <c r="CV248" i="16"/>
  <c r="CW248" i="16"/>
  <c r="CW262" i="16" s="1"/>
  <c r="EC68" i="16"/>
  <c r="EC82" i="16" s="1"/>
  <c r="ED68" i="16"/>
  <c r="ED82" i="16" s="1"/>
  <c r="EU158" i="16"/>
  <c r="EV158" i="16"/>
  <c r="EV172" i="16" s="1"/>
  <c r="S338" i="16"/>
  <c r="S352" i="16" s="1"/>
  <c r="T338" i="16"/>
  <c r="T352" i="16" s="1"/>
  <c r="BX338" i="16"/>
  <c r="BY338" i="16"/>
  <c r="BY352" i="16" s="1"/>
  <c r="BX68" i="16"/>
  <c r="BX82" i="16" s="1"/>
  <c r="BY68" i="16"/>
  <c r="BY82" i="16" s="1"/>
  <c r="CM338" i="16"/>
  <c r="CN338" i="16"/>
  <c r="CN352" i="16" s="1"/>
  <c r="AQ338" i="16"/>
  <c r="AR338" i="16"/>
  <c r="AR352" i="16" s="1"/>
  <c r="AQ68" i="16"/>
  <c r="AR68" i="16"/>
  <c r="AR82" i="16" s="1"/>
  <c r="BO68" i="16"/>
  <c r="BP68" i="16"/>
  <c r="BP82" i="16" s="1"/>
  <c r="S248" i="16"/>
  <c r="T248" i="16"/>
  <c r="T262" i="16" s="1"/>
  <c r="Y248" i="16"/>
  <c r="Z248" i="16"/>
  <c r="Z262" i="16" s="1"/>
  <c r="DE248" i="16"/>
  <c r="DF248" i="16"/>
  <c r="DF262" i="16" s="1"/>
  <c r="AZ248" i="16"/>
  <c r="BA248" i="16"/>
  <c r="BA262" i="16" s="1"/>
  <c r="DN338" i="16"/>
  <c r="DN352" i="16" s="1"/>
  <c r="DO338" i="16"/>
  <c r="DO352" i="16" s="1"/>
  <c r="CG68" i="16"/>
  <c r="CG82" i="16" s="1"/>
  <c r="CH68" i="16"/>
  <c r="CH82" i="16" s="1"/>
  <c r="DN68" i="16"/>
  <c r="DN82" i="16" s="1"/>
  <c r="DO68" i="16"/>
  <c r="DO82" i="16" s="1"/>
  <c r="CG248" i="16"/>
  <c r="CH248" i="16"/>
  <c r="CH262" i="16" s="1"/>
  <c r="FA338" i="16"/>
  <c r="FB338" i="16"/>
  <c r="FB352" i="16" s="1"/>
  <c r="BF338" i="16"/>
  <c r="BG338" i="16"/>
  <c r="BG352" i="16" s="1"/>
  <c r="DE158" i="16"/>
  <c r="DF158" i="16"/>
  <c r="DF172" i="16" s="1"/>
  <c r="CM248" i="16"/>
  <c r="CN248" i="16"/>
  <c r="CN262" i="16" s="1"/>
  <c r="EU68" i="16"/>
  <c r="EV68" i="16"/>
  <c r="EV82" i="16" s="1"/>
  <c r="AH68" i="16"/>
  <c r="AH82" i="16" s="1"/>
  <c r="AI68" i="16"/>
  <c r="AI82" i="16" s="1"/>
  <c r="AH158" i="16"/>
  <c r="AI158" i="16"/>
  <c r="AI172" i="16" s="1"/>
  <c r="CM68" i="16"/>
  <c r="CM82" i="16" s="1"/>
  <c r="CN68" i="16"/>
  <c r="CN82" i="16" s="1"/>
  <c r="BF248" i="16"/>
  <c r="BG248" i="16"/>
  <c r="BG262" i="16" s="1"/>
  <c r="EL338" i="16"/>
  <c r="EL352" i="16" s="1"/>
  <c r="EM338" i="16"/>
  <c r="EM352" i="16" s="1"/>
  <c r="FJ68" i="16"/>
  <c r="FJ82" i="16" s="1"/>
  <c r="FK68" i="16"/>
  <c r="FK82" i="16" s="1"/>
  <c r="DT338" i="16"/>
  <c r="DU338" i="16"/>
  <c r="DU352" i="16" s="1"/>
  <c r="DT68" i="16"/>
  <c r="DT82" i="16" s="1"/>
  <c r="DU68" i="16"/>
  <c r="DU82" i="16" s="1"/>
  <c r="BO248" i="16"/>
  <c r="BO262" i="16" s="1"/>
  <c r="BP248" i="16"/>
  <c r="BP262" i="16" s="1"/>
  <c r="EL68" i="16"/>
  <c r="EL82" i="16" s="1"/>
  <c r="EM68" i="16"/>
  <c r="EM82" i="16" s="1"/>
  <c r="BX158" i="16"/>
  <c r="BY158" i="16"/>
  <c r="BY172" i="16" s="1"/>
  <c r="S158" i="16"/>
  <c r="T158" i="16"/>
  <c r="T172" i="16" s="1"/>
  <c r="DE68" i="16"/>
  <c r="DE82" i="16" s="1"/>
  <c r="DF68" i="16"/>
  <c r="DF82" i="16" s="1"/>
  <c r="BF158" i="16"/>
  <c r="BG158" i="16"/>
  <c r="BG172" i="16" s="1"/>
  <c r="DN248" i="16"/>
  <c r="DO248" i="16"/>
  <c r="DO262" i="16" s="1"/>
  <c r="Y338" i="16"/>
  <c r="Z338" i="16"/>
  <c r="Z352" i="16" s="1"/>
  <c r="EU338" i="16"/>
  <c r="EU352" i="16" s="1"/>
  <c r="EV338" i="16"/>
  <c r="EV352" i="16" s="1"/>
  <c r="DE338" i="16"/>
  <c r="DF338" i="16"/>
  <c r="DF352" i="16" s="1"/>
  <c r="EL158" i="16"/>
  <c r="EM158" i="16"/>
  <c r="EM172" i="16" s="1"/>
  <c r="BO338" i="16"/>
  <c r="BP338" i="16"/>
  <c r="BP352" i="16" s="1"/>
  <c r="FA158" i="16"/>
  <c r="FB158" i="16"/>
  <c r="FB172" i="16" s="1"/>
  <c r="AI248" i="16"/>
  <c r="AI262" i="16" s="1"/>
  <c r="BO158" i="16"/>
  <c r="BP158" i="16"/>
  <c r="BP172" i="16" s="1"/>
  <c r="FS68" i="16"/>
  <c r="FS82" i="16" s="1"/>
  <c r="FT68" i="16"/>
  <c r="FT82" i="16" s="1"/>
  <c r="EU248" i="16"/>
  <c r="EU262" i="16" s="1"/>
  <c r="EV248" i="16"/>
  <c r="EV262" i="16" s="1"/>
  <c r="CV68" i="16"/>
  <c r="CV82" i="16" s="1"/>
  <c r="CW68" i="16"/>
  <c r="CW82" i="16" s="1"/>
  <c r="DN158" i="16"/>
  <c r="DO158" i="16"/>
  <c r="DO172" i="16" s="1"/>
  <c r="AZ158" i="16"/>
  <c r="BA158" i="16"/>
  <c r="BA172" i="16" s="1"/>
  <c r="DT248" i="16"/>
  <c r="DU248" i="16"/>
  <c r="DU262" i="16" s="1"/>
  <c r="EC248" i="16"/>
  <c r="ED248" i="16"/>
  <c r="ED262" i="16" s="1"/>
  <c r="CG338" i="16"/>
  <c r="CH338" i="16"/>
  <c r="CH352" i="16" s="1"/>
  <c r="CG158" i="16"/>
  <c r="CH158" i="16"/>
  <c r="CH172" i="16" s="1"/>
  <c r="FS248" i="16"/>
  <c r="FT248" i="16"/>
  <c r="FT262" i="16" s="1"/>
  <c r="CD17" i="23"/>
  <c r="Y721" i="23"/>
  <c r="AR86" i="23"/>
  <c r="X374" i="23"/>
  <c r="BK550" i="23"/>
  <c r="O302" i="23"/>
  <c r="AR382" i="23"/>
  <c r="AR302" i="23"/>
  <c r="O382" i="23"/>
  <c r="O550" i="23"/>
  <c r="Y302" i="23"/>
  <c r="Y382" i="23"/>
  <c r="N58" i="23"/>
  <c r="X58" i="23"/>
  <c r="N530" i="23"/>
  <c r="BK302" i="23"/>
  <c r="BK382" i="23"/>
  <c r="X74" i="23"/>
  <c r="N674" i="23"/>
  <c r="N74" i="23"/>
  <c r="AQ74" i="23"/>
  <c r="BJ74" i="23"/>
  <c r="AQ530" i="23"/>
  <c r="BK785" i="23"/>
  <c r="BK1121" i="23"/>
  <c r="AQ489" i="23"/>
  <c r="AQ658" i="23"/>
  <c r="N633" i="23"/>
  <c r="Y529" i="23"/>
  <c r="Y513" i="23"/>
  <c r="AR433" i="23"/>
  <c r="N305" i="23"/>
  <c r="N817" i="23"/>
  <c r="O969" i="23"/>
  <c r="N262" i="23"/>
  <c r="BJ118" i="23"/>
  <c r="O1209" i="23"/>
  <c r="N214" i="23"/>
  <c r="X633" i="23"/>
  <c r="X305" i="23"/>
  <c r="AQ897" i="23"/>
  <c r="X118" i="23"/>
  <c r="O1121" i="23"/>
  <c r="O470" i="23"/>
  <c r="AR745" i="23"/>
  <c r="O454" i="23"/>
  <c r="N897" i="23"/>
  <c r="AR1017" i="23"/>
  <c r="O1193" i="23"/>
  <c r="O1017" i="23"/>
  <c r="O1153" i="23"/>
  <c r="BK745" i="23"/>
  <c r="AR921" i="23"/>
  <c r="AQ873" i="23"/>
  <c r="X134" i="23"/>
  <c r="AR969" i="23"/>
  <c r="O745" i="23"/>
  <c r="BJ873" i="23"/>
  <c r="BJ489" i="23"/>
  <c r="BJ418" i="23"/>
  <c r="Y745" i="23"/>
  <c r="X873" i="23"/>
  <c r="X897" i="23"/>
  <c r="X489" i="23"/>
  <c r="AQ134" i="23"/>
  <c r="AQ262" i="23"/>
  <c r="BJ570" i="23"/>
  <c r="X262" i="23"/>
  <c r="AQ214" i="23"/>
  <c r="BJ134" i="23"/>
  <c r="N658" i="23"/>
  <c r="BJ262" i="23"/>
  <c r="N418" i="23"/>
  <c r="BJ214" i="23"/>
  <c r="N134" i="23"/>
  <c r="AQ570" i="23"/>
  <c r="BJ142" i="23"/>
  <c r="N570" i="23"/>
  <c r="X142" i="23"/>
  <c r="Y470" i="23"/>
  <c r="X570" i="23"/>
  <c r="X214" i="23"/>
  <c r="N142" i="23"/>
  <c r="EP45" i="16"/>
  <c r="EP43" i="16"/>
  <c r="EP50" i="16"/>
  <c r="EP65" i="16"/>
  <c r="EP38" i="16"/>
  <c r="EP42" i="16"/>
  <c r="EP51" i="16"/>
  <c r="EP44" i="16"/>
  <c r="EP53" i="16"/>
  <c r="EP52" i="16"/>
  <c r="EP35" i="16"/>
  <c r="EP48" i="16"/>
  <c r="EP36" i="16"/>
  <c r="EP41" i="16"/>
  <c r="EP39" i="16"/>
  <c r="EP46" i="16"/>
  <c r="EP54" i="16"/>
  <c r="EP40" i="16"/>
  <c r="EP47" i="16"/>
  <c r="DI42" i="16"/>
  <c r="DI46" i="16"/>
  <c r="DI53" i="16"/>
  <c r="DI36" i="16"/>
  <c r="DI41" i="16"/>
  <c r="DI45" i="16"/>
  <c r="DI40" i="16"/>
  <c r="DI54" i="16"/>
  <c r="DI51" i="16"/>
  <c r="DI44" i="16"/>
  <c r="DI65" i="16"/>
  <c r="DI52" i="16"/>
  <c r="DI38" i="16"/>
  <c r="DI50" i="16"/>
  <c r="DI47" i="16"/>
  <c r="DI48" i="16"/>
  <c r="DI35" i="16"/>
  <c r="DI43" i="16"/>
  <c r="DI39" i="16"/>
  <c r="CB52" i="16"/>
  <c r="CB48" i="16"/>
  <c r="CB51" i="16"/>
  <c r="CB41" i="16"/>
  <c r="CB44" i="16"/>
  <c r="CB43" i="16"/>
  <c r="CB46" i="16"/>
  <c r="CB50" i="16"/>
  <c r="CB42" i="16"/>
  <c r="CB35" i="16"/>
  <c r="CB38" i="16"/>
  <c r="CB36" i="16"/>
  <c r="CB54" i="16"/>
  <c r="CB39" i="16"/>
  <c r="CB47" i="16"/>
  <c r="CB40" i="16"/>
  <c r="CB53" i="16"/>
  <c r="CB45" i="16"/>
  <c r="DX68" i="16"/>
  <c r="DX82" i="16" s="1"/>
  <c r="BS248" i="16"/>
  <c r="BS262" i="16" s="1"/>
  <c r="FW68" i="16"/>
  <c r="FW82" i="16" s="1"/>
  <c r="FW338" i="16"/>
  <c r="FW352" i="16" s="1"/>
  <c r="G10" i="16"/>
  <c r="EG338" i="16"/>
  <c r="EG352" i="16" s="1"/>
  <c r="CY105" i="16"/>
  <c r="CZ105" i="16" s="1"/>
  <c r="BR16" i="16"/>
  <c r="BS16" i="16" s="1"/>
  <c r="BR17" i="16"/>
  <c r="BS17" i="16" s="1"/>
  <c r="D68" i="81"/>
  <c r="V68" i="81" s="1"/>
  <c r="EO154" i="16"/>
  <c r="EP154" i="16" s="1"/>
  <c r="DT62" i="16"/>
  <c r="BF65" i="16"/>
  <c r="EL65" i="16"/>
  <c r="AI148" i="16"/>
  <c r="AK148" i="16"/>
  <c r="BR57" i="16"/>
  <c r="BS57" i="16" s="1"/>
  <c r="EF15" i="16"/>
  <c r="EG15" i="16" s="1"/>
  <c r="BA152" i="16"/>
  <c r="FM103" i="16"/>
  <c r="FN103" i="16" s="1"/>
  <c r="CH11" i="16"/>
  <c r="AQ154" i="16"/>
  <c r="CY102" i="16"/>
  <c r="CZ102" i="16" s="1"/>
  <c r="D11" i="81"/>
  <c r="U11" i="81" s="1"/>
  <c r="CJ516" i="23"/>
  <c r="CL516" i="23" s="1"/>
  <c r="CK516" i="23"/>
  <c r="CM516" i="23" s="1"/>
  <c r="CJ388" i="23"/>
  <c r="CL388" i="23" s="1"/>
  <c r="CK388" i="23"/>
  <c r="CM388" i="23" s="1"/>
  <c r="CK579" i="23"/>
  <c r="CM579" i="23" s="1"/>
  <c r="CJ579" i="23"/>
  <c r="CL579" i="23" s="1"/>
  <c r="CJ608" i="23"/>
  <c r="CL608" i="23" s="1"/>
  <c r="CK608" i="23"/>
  <c r="CM608" i="23" s="1"/>
  <c r="CJ992" i="23"/>
  <c r="CL992" i="23" s="1"/>
  <c r="CK992" i="23"/>
  <c r="CM992" i="23" s="1"/>
  <c r="CK723" i="23"/>
  <c r="CM723" i="23" s="1"/>
  <c r="CJ723" i="23"/>
  <c r="CL723" i="23" s="1"/>
  <c r="CJ140" i="23"/>
  <c r="CL140" i="23" s="1"/>
  <c r="CK140" i="23"/>
  <c r="CM140" i="23" s="1"/>
  <c r="CK127" i="23"/>
  <c r="CM127" i="23" s="1"/>
  <c r="CJ127" i="23"/>
  <c r="CL127" i="23" s="1"/>
  <c r="CK39" i="23"/>
  <c r="CM39" i="23" s="1"/>
  <c r="CJ39" i="23"/>
  <c r="CL39" i="23" s="1"/>
  <c r="CK363" i="23"/>
  <c r="CM363" i="23" s="1"/>
  <c r="CJ363" i="23"/>
  <c r="CL363" i="23" s="1"/>
  <c r="CJ1023" i="23"/>
  <c r="CL1023" i="23" s="1"/>
  <c r="CK1023" i="23"/>
  <c r="CM1023" i="23" s="1"/>
  <c r="CJ160" i="23"/>
  <c r="CL160" i="23" s="1"/>
  <c r="CK160" i="23"/>
  <c r="CM160" i="23" s="1"/>
  <c r="CJ252" i="23"/>
  <c r="CL252" i="23" s="1"/>
  <c r="CK252" i="23"/>
  <c r="CM252" i="23" s="1"/>
  <c r="CK327" i="23"/>
  <c r="CM327" i="23" s="1"/>
  <c r="CJ327" i="23"/>
  <c r="CL327" i="23" s="1"/>
  <c r="CJ412" i="23"/>
  <c r="CL412" i="23" s="1"/>
  <c r="CK412" i="23"/>
  <c r="CM412" i="23" s="1"/>
  <c r="CJ444" i="23"/>
  <c r="CL444" i="23" s="1"/>
  <c r="CK444" i="23"/>
  <c r="CM444" i="23" s="1"/>
  <c r="CJ476" i="23"/>
  <c r="CL476" i="23" s="1"/>
  <c r="CK476" i="23"/>
  <c r="CM476" i="23" s="1"/>
  <c r="CJ508" i="23"/>
  <c r="CL508" i="23" s="1"/>
  <c r="CK508" i="23"/>
  <c r="CM508" i="23" s="1"/>
  <c r="CJ540" i="23"/>
  <c r="CL540" i="23" s="1"/>
  <c r="CK540" i="23"/>
  <c r="CM540" i="23" s="1"/>
  <c r="CJ32" i="23"/>
  <c r="CL32" i="23" s="1"/>
  <c r="CK32" i="23"/>
  <c r="CM32" i="23" s="1"/>
  <c r="CK111" i="23"/>
  <c r="CM111" i="23" s="1"/>
  <c r="CJ111" i="23"/>
  <c r="CL111" i="23" s="1"/>
  <c r="CJ200" i="23"/>
  <c r="CL200" i="23" s="1"/>
  <c r="CK200" i="23"/>
  <c r="CM200" i="23" s="1"/>
  <c r="CJ292" i="23"/>
  <c r="CL292" i="23" s="1"/>
  <c r="CK292" i="23"/>
  <c r="CM292" i="23" s="1"/>
  <c r="CK367" i="23"/>
  <c r="CM367" i="23" s="1"/>
  <c r="CJ367" i="23"/>
  <c r="CL367" i="23" s="1"/>
  <c r="CK159" i="23"/>
  <c r="CM159" i="23" s="1"/>
  <c r="CJ159" i="23"/>
  <c r="CL159" i="23" s="1"/>
  <c r="CJ344" i="23"/>
  <c r="CL344" i="23" s="1"/>
  <c r="CK344" i="23"/>
  <c r="CM344" i="23" s="1"/>
  <c r="CJ172" i="23"/>
  <c r="CL172" i="23" s="1"/>
  <c r="CK172" i="23"/>
  <c r="CM172" i="23" s="1"/>
  <c r="CK311" i="23"/>
  <c r="CM311" i="23" s="1"/>
  <c r="CJ311" i="23"/>
  <c r="CL311" i="23" s="1"/>
  <c r="CK411" i="23"/>
  <c r="CM411" i="23" s="1"/>
  <c r="CJ411" i="23"/>
  <c r="CL411" i="23" s="1"/>
  <c r="CK443" i="23"/>
  <c r="CM443" i="23" s="1"/>
  <c r="CJ443" i="23"/>
  <c r="CL443" i="23" s="1"/>
  <c r="CK475" i="23"/>
  <c r="CM475" i="23" s="1"/>
  <c r="CJ475" i="23"/>
  <c r="CL475" i="23" s="1"/>
  <c r="CK507" i="23"/>
  <c r="CM507" i="23" s="1"/>
  <c r="CJ507" i="23"/>
  <c r="CL507" i="23" s="1"/>
  <c r="CK539" i="23"/>
  <c r="CM539" i="23" s="1"/>
  <c r="CJ539" i="23"/>
  <c r="CL539" i="23" s="1"/>
  <c r="CK571" i="23"/>
  <c r="CM571" i="23" s="1"/>
  <c r="CJ571" i="23"/>
  <c r="CL571" i="23" s="1"/>
  <c r="CK603" i="23"/>
  <c r="CM603" i="23" s="1"/>
  <c r="CJ603" i="23"/>
  <c r="CL603" i="23" s="1"/>
  <c r="CK635" i="23"/>
  <c r="CM635" i="23" s="1"/>
  <c r="CJ635" i="23"/>
  <c r="CL635" i="23" s="1"/>
  <c r="CJ308" i="23"/>
  <c r="CL308" i="23" s="1"/>
  <c r="CK308" i="23"/>
  <c r="CM308" i="23" s="1"/>
  <c r="CJ844" i="23"/>
  <c r="CL844" i="23" s="1"/>
  <c r="CK844" i="23"/>
  <c r="CM844" i="23" s="1"/>
  <c r="CJ972" i="23"/>
  <c r="CL972" i="23" s="1"/>
  <c r="CK972" i="23"/>
  <c r="CM972" i="23" s="1"/>
  <c r="CJ568" i="23"/>
  <c r="CL568" i="23" s="1"/>
  <c r="CK568" i="23"/>
  <c r="CM568" i="23" s="1"/>
  <c r="CJ600" i="23"/>
  <c r="CL600" i="23" s="1"/>
  <c r="CK600" i="23"/>
  <c r="CM600" i="23" s="1"/>
  <c r="CJ632" i="23"/>
  <c r="CL632" i="23" s="1"/>
  <c r="CK632" i="23"/>
  <c r="CM632" i="23" s="1"/>
  <c r="CJ664" i="23"/>
  <c r="CL664" i="23" s="1"/>
  <c r="CK664" i="23"/>
  <c r="CM664" i="23" s="1"/>
  <c r="CJ696" i="23"/>
  <c r="CL696" i="23" s="1"/>
  <c r="CK696" i="23"/>
  <c r="CM696" i="23" s="1"/>
  <c r="CJ728" i="23"/>
  <c r="CL728" i="23" s="1"/>
  <c r="CK728" i="23"/>
  <c r="CM728" i="23" s="1"/>
  <c r="CJ784" i="23"/>
  <c r="CL784" i="23" s="1"/>
  <c r="CK784" i="23"/>
  <c r="CM784" i="23" s="1"/>
  <c r="CJ848" i="23"/>
  <c r="CL848" i="23" s="1"/>
  <c r="CK848" i="23"/>
  <c r="CM848" i="23" s="1"/>
  <c r="CJ912" i="23"/>
  <c r="CL912" i="23" s="1"/>
  <c r="CK912" i="23"/>
  <c r="CM912" i="23" s="1"/>
  <c r="CJ976" i="23"/>
  <c r="CL976" i="23" s="1"/>
  <c r="CK976" i="23"/>
  <c r="CM976" i="23" s="1"/>
  <c r="CJ92" i="23"/>
  <c r="CL92" i="23" s="1"/>
  <c r="CK92" i="23"/>
  <c r="CM92" i="23" s="1"/>
  <c r="CJ756" i="23"/>
  <c r="CL756" i="23" s="1"/>
  <c r="CK756" i="23"/>
  <c r="CM756" i="23" s="1"/>
  <c r="CJ884" i="23"/>
  <c r="CL884" i="23" s="1"/>
  <c r="CK884" i="23"/>
  <c r="CM884" i="23" s="1"/>
  <c r="CK191" i="23"/>
  <c r="CM191" i="23" s="1"/>
  <c r="CJ191" i="23"/>
  <c r="CL191" i="23" s="1"/>
  <c r="CK683" i="23"/>
  <c r="CM683" i="23" s="1"/>
  <c r="CJ683" i="23"/>
  <c r="CL683" i="23" s="1"/>
  <c r="CK715" i="23"/>
  <c r="CM715" i="23" s="1"/>
  <c r="CJ715" i="23"/>
  <c r="CL715" i="23" s="1"/>
  <c r="CK783" i="23"/>
  <c r="CM783" i="23" s="1"/>
  <c r="CJ783" i="23"/>
  <c r="CL783" i="23" s="1"/>
  <c r="CJ911" i="23"/>
  <c r="CL911" i="23" s="1"/>
  <c r="CK911" i="23"/>
  <c r="CM911" i="23" s="1"/>
  <c r="CK119" i="23"/>
  <c r="CM119" i="23" s="1"/>
  <c r="CJ119" i="23"/>
  <c r="CL119" i="23" s="1"/>
  <c r="CJ44" i="23"/>
  <c r="CL44" i="23" s="1"/>
  <c r="CK44" i="23"/>
  <c r="CM44" i="23" s="1"/>
  <c r="CK855" i="23"/>
  <c r="CM855" i="23" s="1"/>
  <c r="CJ855" i="23"/>
  <c r="CL855" i="23" s="1"/>
  <c r="CJ983" i="23"/>
  <c r="CL983" i="23" s="1"/>
  <c r="CK983" i="23"/>
  <c r="CM983" i="23" s="1"/>
  <c r="CJ808" i="23"/>
  <c r="CL808" i="23" s="1"/>
  <c r="CK808" i="23"/>
  <c r="CM808" i="23" s="1"/>
  <c r="CJ936" i="23"/>
  <c r="CL936" i="23" s="1"/>
  <c r="CK936" i="23"/>
  <c r="CM936" i="23" s="1"/>
  <c r="CK79" i="23"/>
  <c r="CM79" i="23" s="1"/>
  <c r="CJ79" i="23"/>
  <c r="CL79" i="23" s="1"/>
  <c r="CK859" i="23"/>
  <c r="CM859" i="23" s="1"/>
  <c r="CJ859" i="23"/>
  <c r="CL859" i="23" s="1"/>
  <c r="CJ987" i="23"/>
  <c r="CL987" i="23" s="1"/>
  <c r="CK987" i="23"/>
  <c r="CM987" i="23" s="1"/>
  <c r="CK31" i="23"/>
  <c r="CM31" i="23" s="1"/>
  <c r="CJ31" i="23"/>
  <c r="CL31" i="23" s="1"/>
  <c r="CK75" i="23"/>
  <c r="CM75" i="23" s="1"/>
  <c r="CJ75" i="23"/>
  <c r="CL75" i="23" s="1"/>
  <c r="CK139" i="23"/>
  <c r="CM139" i="23" s="1"/>
  <c r="CJ139" i="23"/>
  <c r="CL139" i="23" s="1"/>
  <c r="CK211" i="23"/>
  <c r="CM211" i="23" s="1"/>
  <c r="CJ211" i="23"/>
  <c r="CL211" i="23" s="1"/>
  <c r="CK283" i="23"/>
  <c r="CM283" i="23" s="1"/>
  <c r="CJ283" i="23"/>
  <c r="CL283" i="23" s="1"/>
  <c r="CK347" i="23"/>
  <c r="CM347" i="23" s="1"/>
  <c r="CJ347" i="23"/>
  <c r="CL347" i="23" s="1"/>
  <c r="CJ1015" i="23"/>
  <c r="CL1015" i="23" s="1"/>
  <c r="CK1015" i="23"/>
  <c r="CM1015" i="23" s="1"/>
  <c r="CJ1051" i="23"/>
  <c r="CL1051" i="23" s="1"/>
  <c r="CK1051" i="23"/>
  <c r="CM1051" i="23" s="1"/>
  <c r="CJ1083" i="23"/>
  <c r="CL1083" i="23" s="1"/>
  <c r="CK1083" i="23"/>
  <c r="CM1083" i="23" s="1"/>
  <c r="CJ1115" i="23"/>
  <c r="CL1115" i="23" s="1"/>
  <c r="CK1115" i="23"/>
  <c r="CM1115" i="23" s="1"/>
  <c r="CJ1147" i="23"/>
  <c r="CL1147" i="23" s="1"/>
  <c r="CK1147" i="23"/>
  <c r="CM1147" i="23" s="1"/>
  <c r="CJ1179" i="23"/>
  <c r="CL1179" i="23" s="1"/>
  <c r="CK1179" i="23"/>
  <c r="CM1179" i="23" s="1"/>
  <c r="L1036" i="23"/>
  <c r="N1036" i="23" s="1"/>
  <c r="CJ1036" i="23"/>
  <c r="CL1036" i="23" s="1"/>
  <c r="CK1036" i="23"/>
  <c r="CM1036" i="23" s="1"/>
  <c r="AY1068" i="23"/>
  <c r="BA1068" i="23" s="1"/>
  <c r="CJ1068" i="23"/>
  <c r="CL1068" i="23" s="1"/>
  <c r="CK1068" i="23"/>
  <c r="CM1068" i="23" s="1"/>
  <c r="M1100" i="23"/>
  <c r="O1100" i="23" s="1"/>
  <c r="CJ1100" i="23"/>
  <c r="CL1100" i="23" s="1"/>
  <c r="CK1100" i="23"/>
  <c r="CM1100" i="23" s="1"/>
  <c r="L1132" i="23"/>
  <c r="CC1132" i="23" s="1"/>
  <c r="CJ1132" i="23"/>
  <c r="CL1132" i="23" s="1"/>
  <c r="CK1132" i="23"/>
  <c r="CM1132" i="23" s="1"/>
  <c r="AF1164" i="23"/>
  <c r="AH1164" i="23" s="1"/>
  <c r="CJ1164" i="23"/>
  <c r="CL1164" i="23" s="1"/>
  <c r="CK1164" i="23"/>
  <c r="CM1164" i="23" s="1"/>
  <c r="AF1196" i="23"/>
  <c r="AH1196" i="23" s="1"/>
  <c r="CJ1196" i="23"/>
  <c r="CL1196" i="23" s="1"/>
  <c r="CK1196" i="23"/>
  <c r="CM1196" i="23" s="1"/>
  <c r="AQ1117" i="23"/>
  <c r="CC1117" i="23"/>
  <c r="AR1149" i="23"/>
  <c r="CD1149" i="23"/>
  <c r="BJ1181" i="23"/>
  <c r="CC1181" i="23"/>
  <c r="BK1189" i="23"/>
  <c r="CD1189" i="23"/>
  <c r="BK1197" i="23"/>
  <c r="CD1197" i="23"/>
  <c r="BK1205" i="23"/>
  <c r="CD1205" i="23"/>
  <c r="AR1101" i="23"/>
  <c r="CD1101" i="23"/>
  <c r="AR1133" i="23"/>
  <c r="CD1133" i="23"/>
  <c r="BJ1165" i="23"/>
  <c r="CC1165" i="23"/>
  <c r="AQ1045" i="23"/>
  <c r="CC1045" i="23"/>
  <c r="AQ1061" i="23"/>
  <c r="CC1061" i="23"/>
  <c r="AQ1077" i="23"/>
  <c r="CC1077" i="23"/>
  <c r="CJ966" i="23"/>
  <c r="CL966" i="23" s="1"/>
  <c r="CK966" i="23"/>
  <c r="CM966" i="23" s="1"/>
  <c r="CJ998" i="23"/>
  <c r="CL998" i="23" s="1"/>
  <c r="CK998" i="23"/>
  <c r="CM998" i="23" s="1"/>
  <c r="CJ1030" i="23"/>
  <c r="CL1030" i="23" s="1"/>
  <c r="CK1030" i="23"/>
  <c r="CM1030" i="23" s="1"/>
  <c r="M1062" i="23"/>
  <c r="CD1062" i="23" s="1"/>
  <c r="CJ1062" i="23"/>
  <c r="CL1062" i="23" s="1"/>
  <c r="CK1062" i="23"/>
  <c r="CM1062" i="23" s="1"/>
  <c r="L1094" i="23"/>
  <c r="CC1094" i="23" s="1"/>
  <c r="CJ1094" i="23"/>
  <c r="CL1094" i="23" s="1"/>
  <c r="CK1094" i="23"/>
  <c r="CM1094" i="23" s="1"/>
  <c r="L1126" i="23"/>
  <c r="CC1126" i="23" s="1"/>
  <c r="CJ1126" i="23"/>
  <c r="CL1126" i="23" s="1"/>
  <c r="CK1126" i="23"/>
  <c r="CM1126" i="23" s="1"/>
  <c r="M1158" i="23"/>
  <c r="CD1158" i="23" s="1"/>
  <c r="CJ1158" i="23"/>
  <c r="CL1158" i="23" s="1"/>
  <c r="CK1158" i="23"/>
  <c r="CM1158" i="23" s="1"/>
  <c r="L1190" i="23"/>
  <c r="AQ1190" i="23" s="1"/>
  <c r="CJ1190" i="23"/>
  <c r="CL1190" i="23" s="1"/>
  <c r="CK1190" i="23"/>
  <c r="CM1190" i="23" s="1"/>
  <c r="AR870" i="23"/>
  <c r="CD870" i="23"/>
  <c r="N117" i="23"/>
  <c r="CC117" i="23"/>
  <c r="BJ129" i="23"/>
  <c r="CC129" i="23"/>
  <c r="N149" i="23"/>
  <c r="CC149" i="23"/>
  <c r="BJ161" i="23"/>
  <c r="CC161" i="23"/>
  <c r="AQ181" i="23"/>
  <c r="CC181" i="23"/>
  <c r="BJ193" i="23"/>
  <c r="CC193" i="23"/>
  <c r="N213" i="23"/>
  <c r="CC213" i="23"/>
  <c r="BJ225" i="23"/>
  <c r="CC225" i="23"/>
  <c r="N245" i="23"/>
  <c r="CC245" i="23"/>
  <c r="X626" i="23"/>
  <c r="CC626" i="23"/>
  <c r="AQ430" i="23"/>
  <c r="CC430" i="23"/>
  <c r="O362" i="23"/>
  <c r="CD362" i="23"/>
  <c r="BK298" i="23"/>
  <c r="CD298" i="23"/>
  <c r="BK234" i="23"/>
  <c r="CD234" i="23"/>
  <c r="BK170" i="23"/>
  <c r="CD170" i="23"/>
  <c r="X502" i="23"/>
  <c r="CC502" i="23"/>
  <c r="X566" i="23"/>
  <c r="CC566" i="23"/>
  <c r="N630" i="23"/>
  <c r="CC630" i="23"/>
  <c r="AQ654" i="23"/>
  <c r="CC654" i="23"/>
  <c r="AQ682" i="23"/>
  <c r="CC682" i="23"/>
  <c r="BJ710" i="23"/>
  <c r="CC710" i="23"/>
  <c r="AQ730" i="23"/>
  <c r="CC730" i="23"/>
  <c r="N770" i="23"/>
  <c r="CC770" i="23"/>
  <c r="X946" i="23"/>
  <c r="CC946" i="23"/>
  <c r="X618" i="23"/>
  <c r="CC618" i="23"/>
  <c r="X126" i="23"/>
  <c r="CC126" i="23"/>
  <c r="AR614" i="23"/>
  <c r="CD614" i="23"/>
  <c r="Y514" i="23"/>
  <c r="CD514" i="23"/>
  <c r="AQ238" i="23"/>
  <c r="CC238" i="23"/>
  <c r="Y638" i="23"/>
  <c r="CD638" i="23"/>
  <c r="N150" i="23"/>
  <c r="CC150" i="23"/>
  <c r="BJ198" i="23"/>
  <c r="CC198" i="23"/>
  <c r="N278" i="23"/>
  <c r="CC278" i="23"/>
  <c r="X474" i="23"/>
  <c r="CC474" i="23"/>
  <c r="BK534" i="23"/>
  <c r="CD534" i="23"/>
  <c r="O554" i="23"/>
  <c r="CD554" i="23"/>
  <c r="X578" i="23"/>
  <c r="CC578" i="23"/>
  <c r="BJ602" i="23"/>
  <c r="CC602" i="23"/>
  <c r="AR698" i="23"/>
  <c r="CD698" i="23"/>
  <c r="Y758" i="23"/>
  <c r="CD758" i="23"/>
  <c r="BJ273" i="23"/>
  <c r="CC273" i="23"/>
  <c r="AQ337" i="23"/>
  <c r="CC337" i="23"/>
  <c r="BJ401" i="23"/>
  <c r="CC401" i="23"/>
  <c r="BK505" i="23"/>
  <c r="CD505" i="23"/>
  <c r="BJ529" i="23"/>
  <c r="CC529" i="23"/>
  <c r="BK553" i="23"/>
  <c r="CD553" i="23"/>
  <c r="AR617" i="23"/>
  <c r="CD617" i="23"/>
  <c r="AQ641" i="23"/>
  <c r="CC641" i="23"/>
  <c r="BK657" i="23"/>
  <c r="CD657" i="23"/>
  <c r="X769" i="23"/>
  <c r="CC769" i="23"/>
  <c r="O801" i="23"/>
  <c r="CD801" i="23"/>
  <c r="BJ833" i="23"/>
  <c r="CC833" i="23"/>
  <c r="BJ905" i="23"/>
  <c r="CC905" i="23"/>
  <c r="AQ1001" i="23"/>
  <c r="CC1001" i="23"/>
  <c r="N1073" i="23"/>
  <c r="CC1073" i="23"/>
  <c r="BJ1105" i="23"/>
  <c r="CC1105" i="23"/>
  <c r="N1113" i="23"/>
  <c r="CC1113" i="23"/>
  <c r="Y1145" i="23"/>
  <c r="CD1145" i="23"/>
  <c r="BJ1193" i="23"/>
  <c r="CC1193" i="23"/>
  <c r="X498" i="23"/>
  <c r="CC498" i="23"/>
  <c r="AR34" i="23"/>
  <c r="CD34" i="23"/>
  <c r="AR738" i="23"/>
  <c r="CD738" i="23"/>
  <c r="CK227" i="23"/>
  <c r="CM227" i="23" s="1"/>
  <c r="CJ227" i="23"/>
  <c r="CL227" i="23" s="1"/>
  <c r="CJ1059" i="23"/>
  <c r="CL1059" i="23" s="1"/>
  <c r="CK1059" i="23"/>
  <c r="CM1059" i="23" s="1"/>
  <c r="CJ84" i="23"/>
  <c r="CL84" i="23" s="1"/>
  <c r="CK84" i="23"/>
  <c r="CM84" i="23" s="1"/>
  <c r="CK87" i="23"/>
  <c r="CM87" i="23" s="1"/>
  <c r="CJ87" i="23"/>
  <c r="CL87" i="23" s="1"/>
  <c r="CK167" i="23"/>
  <c r="CM167" i="23" s="1"/>
  <c r="CJ167" i="23"/>
  <c r="CL167" i="23" s="1"/>
  <c r="CJ256" i="23"/>
  <c r="CL256" i="23" s="1"/>
  <c r="CK256" i="23"/>
  <c r="CM256" i="23" s="1"/>
  <c r="CJ348" i="23"/>
  <c r="CL348" i="23" s="1"/>
  <c r="CK348" i="23"/>
  <c r="CM348" i="23" s="1"/>
  <c r="CJ416" i="23"/>
  <c r="CL416" i="23" s="1"/>
  <c r="CK416" i="23"/>
  <c r="CM416" i="23" s="1"/>
  <c r="CJ448" i="23"/>
  <c r="CL448" i="23" s="1"/>
  <c r="CK448" i="23"/>
  <c r="CM448" i="23" s="1"/>
  <c r="CJ480" i="23"/>
  <c r="CL480" i="23" s="1"/>
  <c r="CK480" i="23"/>
  <c r="CM480" i="23" s="1"/>
  <c r="CJ512" i="23"/>
  <c r="CL512" i="23" s="1"/>
  <c r="CK512" i="23"/>
  <c r="CM512" i="23" s="1"/>
  <c r="CJ544" i="23"/>
  <c r="CL544" i="23" s="1"/>
  <c r="CK544" i="23"/>
  <c r="CM544" i="23" s="1"/>
  <c r="CJ40" i="23"/>
  <c r="CL40" i="23" s="1"/>
  <c r="CK40" i="23"/>
  <c r="CM40" i="23" s="1"/>
  <c r="CJ132" i="23"/>
  <c r="CL132" i="23" s="1"/>
  <c r="CK132" i="23"/>
  <c r="CM132" i="23" s="1"/>
  <c r="CK207" i="23"/>
  <c r="CM207" i="23" s="1"/>
  <c r="CJ207" i="23"/>
  <c r="CL207" i="23" s="1"/>
  <c r="CJ296" i="23"/>
  <c r="CL296" i="23" s="1"/>
  <c r="CK296" i="23"/>
  <c r="CM296" i="23" s="1"/>
  <c r="CJ384" i="23"/>
  <c r="CL384" i="23" s="1"/>
  <c r="CK384" i="23"/>
  <c r="CM384" i="23" s="1"/>
  <c r="CJ212" i="23"/>
  <c r="CL212" i="23" s="1"/>
  <c r="CK212" i="23"/>
  <c r="CM212" i="23" s="1"/>
  <c r="CK351" i="23"/>
  <c r="CM351" i="23" s="1"/>
  <c r="CJ351" i="23"/>
  <c r="CL351" i="23" s="1"/>
  <c r="CJ176" i="23"/>
  <c r="CL176" i="23" s="1"/>
  <c r="CK176" i="23"/>
  <c r="CM176" i="23" s="1"/>
  <c r="CJ364" i="23"/>
  <c r="CL364" i="23" s="1"/>
  <c r="CK364" i="23"/>
  <c r="CM364" i="23" s="1"/>
  <c r="CK415" i="23"/>
  <c r="CM415" i="23" s="1"/>
  <c r="CJ415" i="23"/>
  <c r="CL415" i="23" s="1"/>
  <c r="CK447" i="23"/>
  <c r="CM447" i="23" s="1"/>
  <c r="CJ447" i="23"/>
  <c r="CL447" i="23" s="1"/>
  <c r="CK479" i="23"/>
  <c r="CM479" i="23" s="1"/>
  <c r="CJ479" i="23"/>
  <c r="CL479" i="23" s="1"/>
  <c r="CK511" i="23"/>
  <c r="CM511" i="23" s="1"/>
  <c r="CJ511" i="23"/>
  <c r="CL511" i="23" s="1"/>
  <c r="CK543" i="23"/>
  <c r="CM543" i="23" s="1"/>
  <c r="CJ543" i="23"/>
  <c r="CL543" i="23" s="1"/>
  <c r="CK575" i="23"/>
  <c r="CM575" i="23" s="1"/>
  <c r="CJ575" i="23"/>
  <c r="CL575" i="23" s="1"/>
  <c r="CK607" i="23"/>
  <c r="CM607" i="23" s="1"/>
  <c r="CJ607" i="23"/>
  <c r="CL607" i="23" s="1"/>
  <c r="CK639" i="23"/>
  <c r="CM639" i="23" s="1"/>
  <c r="CJ639" i="23"/>
  <c r="CL639" i="23" s="1"/>
  <c r="CJ312" i="23"/>
  <c r="CL312" i="23" s="1"/>
  <c r="CK312" i="23"/>
  <c r="CM312" i="23" s="1"/>
  <c r="CJ860" i="23"/>
  <c r="CL860" i="23" s="1"/>
  <c r="CK860" i="23"/>
  <c r="CM860" i="23" s="1"/>
  <c r="CJ988" i="23"/>
  <c r="CL988" i="23" s="1"/>
  <c r="CK988" i="23"/>
  <c r="CM988" i="23" s="1"/>
  <c r="CJ572" i="23"/>
  <c r="CL572" i="23" s="1"/>
  <c r="CK572" i="23"/>
  <c r="CM572" i="23" s="1"/>
  <c r="CJ604" i="23"/>
  <c r="CL604" i="23" s="1"/>
  <c r="CK604" i="23"/>
  <c r="CM604" i="23" s="1"/>
  <c r="CJ636" i="23"/>
  <c r="CL636" i="23" s="1"/>
  <c r="CK636" i="23"/>
  <c r="CM636" i="23" s="1"/>
  <c r="CJ668" i="23"/>
  <c r="CL668" i="23" s="1"/>
  <c r="CK668" i="23"/>
  <c r="CM668" i="23" s="1"/>
  <c r="CJ700" i="23"/>
  <c r="CL700" i="23" s="1"/>
  <c r="CK700" i="23"/>
  <c r="CM700" i="23" s="1"/>
  <c r="CJ732" i="23"/>
  <c r="CL732" i="23" s="1"/>
  <c r="CK732" i="23"/>
  <c r="CM732" i="23" s="1"/>
  <c r="CK787" i="23"/>
  <c r="CM787" i="23" s="1"/>
  <c r="CJ787" i="23"/>
  <c r="CL787" i="23" s="1"/>
  <c r="CK851" i="23"/>
  <c r="CM851" i="23" s="1"/>
  <c r="CJ851" i="23"/>
  <c r="CL851" i="23" s="1"/>
  <c r="CJ915" i="23"/>
  <c r="CL915" i="23" s="1"/>
  <c r="CK915" i="23"/>
  <c r="CM915" i="23" s="1"/>
  <c r="CJ979" i="23"/>
  <c r="CL979" i="23" s="1"/>
  <c r="CK979" i="23"/>
  <c r="CM979" i="23" s="1"/>
  <c r="CJ116" i="23"/>
  <c r="CL116" i="23" s="1"/>
  <c r="CK116" i="23"/>
  <c r="CM116" i="23" s="1"/>
  <c r="CJ772" i="23"/>
  <c r="CL772" i="23" s="1"/>
  <c r="CK772" i="23"/>
  <c r="CM772" i="23" s="1"/>
  <c r="CJ900" i="23"/>
  <c r="CL900" i="23" s="1"/>
  <c r="CK900" i="23"/>
  <c r="CM900" i="23" s="1"/>
  <c r="CK319" i="23"/>
  <c r="CM319" i="23" s="1"/>
  <c r="CJ319" i="23"/>
  <c r="CL319" i="23" s="1"/>
  <c r="CK687" i="23"/>
  <c r="CM687" i="23" s="1"/>
  <c r="CJ687" i="23"/>
  <c r="CL687" i="23" s="1"/>
  <c r="CK719" i="23"/>
  <c r="CM719" i="23" s="1"/>
  <c r="CJ719" i="23"/>
  <c r="CL719" i="23" s="1"/>
  <c r="CK799" i="23"/>
  <c r="CM799" i="23" s="1"/>
  <c r="CJ799" i="23"/>
  <c r="CL799" i="23" s="1"/>
  <c r="CJ927" i="23"/>
  <c r="CL927" i="23" s="1"/>
  <c r="CK927" i="23"/>
  <c r="CM927" i="23" s="1"/>
  <c r="CK215" i="23"/>
  <c r="CM215" i="23" s="1"/>
  <c r="CJ215" i="23"/>
  <c r="CL215" i="23" s="1"/>
  <c r="CK743" i="23"/>
  <c r="CM743" i="23" s="1"/>
  <c r="CJ743" i="23"/>
  <c r="CL743" i="23" s="1"/>
  <c r="CJ871" i="23"/>
  <c r="CL871" i="23" s="1"/>
  <c r="CK871" i="23"/>
  <c r="CM871" i="23" s="1"/>
  <c r="CJ999" i="23"/>
  <c r="CL999" i="23" s="1"/>
  <c r="CK999" i="23"/>
  <c r="CM999" i="23" s="1"/>
  <c r="CJ824" i="23"/>
  <c r="CL824" i="23" s="1"/>
  <c r="CK824" i="23"/>
  <c r="CM824" i="23" s="1"/>
  <c r="CJ952" i="23"/>
  <c r="CL952" i="23" s="1"/>
  <c r="CK952" i="23"/>
  <c r="CM952" i="23" s="1"/>
  <c r="CK747" i="23"/>
  <c r="CM747" i="23" s="1"/>
  <c r="CJ747" i="23"/>
  <c r="CL747" i="23" s="1"/>
  <c r="CJ875" i="23"/>
  <c r="CL875" i="23" s="1"/>
  <c r="CK875" i="23"/>
  <c r="CM875" i="23" s="1"/>
  <c r="CJ1003" i="23"/>
  <c r="CL1003" i="23" s="1"/>
  <c r="CK1003" i="23"/>
  <c r="CM1003" i="23" s="1"/>
  <c r="O69" i="23"/>
  <c r="CD69" i="23"/>
  <c r="CK35" i="23"/>
  <c r="CM35" i="23" s="1"/>
  <c r="CJ35" i="23"/>
  <c r="CL35" i="23" s="1"/>
  <c r="CK83" i="23"/>
  <c r="CM83" i="23" s="1"/>
  <c r="CJ83" i="23"/>
  <c r="CL83" i="23" s="1"/>
  <c r="CK155" i="23"/>
  <c r="CM155" i="23" s="1"/>
  <c r="CJ155" i="23"/>
  <c r="CL155" i="23" s="1"/>
  <c r="CK219" i="23"/>
  <c r="CM219" i="23" s="1"/>
  <c r="CJ219" i="23"/>
  <c r="CL219" i="23" s="1"/>
  <c r="CK291" i="23"/>
  <c r="CM291" i="23" s="1"/>
  <c r="CJ291" i="23"/>
  <c r="CL291" i="23" s="1"/>
  <c r="CK355" i="23"/>
  <c r="CM355" i="23" s="1"/>
  <c r="CJ355" i="23"/>
  <c r="CL355" i="23" s="1"/>
  <c r="CJ1019" i="23"/>
  <c r="CL1019" i="23" s="1"/>
  <c r="CK1019" i="23"/>
  <c r="CM1019" i="23" s="1"/>
  <c r="CJ1055" i="23"/>
  <c r="CL1055" i="23" s="1"/>
  <c r="CK1055" i="23"/>
  <c r="CM1055" i="23" s="1"/>
  <c r="CJ1087" i="23"/>
  <c r="CL1087" i="23" s="1"/>
  <c r="CK1087" i="23"/>
  <c r="CM1087" i="23" s="1"/>
  <c r="CJ1119" i="23"/>
  <c r="CL1119" i="23" s="1"/>
  <c r="CK1119" i="23"/>
  <c r="CM1119" i="23" s="1"/>
  <c r="CJ1151" i="23"/>
  <c r="CL1151" i="23" s="1"/>
  <c r="CK1151" i="23"/>
  <c r="CM1151" i="23" s="1"/>
  <c r="CJ1183" i="23"/>
  <c r="CL1183" i="23" s="1"/>
  <c r="CK1183" i="23"/>
  <c r="CM1183" i="23" s="1"/>
  <c r="CJ1040" i="23"/>
  <c r="CL1040" i="23" s="1"/>
  <c r="CK1040" i="23"/>
  <c r="CM1040" i="23" s="1"/>
  <c r="CJ1072" i="23"/>
  <c r="CL1072" i="23" s="1"/>
  <c r="CK1072" i="23"/>
  <c r="CM1072" i="23" s="1"/>
  <c r="AX1104" i="23"/>
  <c r="AZ1104" i="23" s="1"/>
  <c r="CJ1104" i="23"/>
  <c r="CL1104" i="23" s="1"/>
  <c r="CK1104" i="23"/>
  <c r="CM1104" i="23" s="1"/>
  <c r="AF1136" i="23"/>
  <c r="AH1136" i="23" s="1"/>
  <c r="CJ1136" i="23"/>
  <c r="CL1136" i="23" s="1"/>
  <c r="CK1136" i="23"/>
  <c r="CM1136" i="23" s="1"/>
  <c r="AX1168" i="23"/>
  <c r="AZ1168" i="23" s="1"/>
  <c r="CJ1168" i="23"/>
  <c r="CL1168" i="23" s="1"/>
  <c r="CK1168" i="23"/>
  <c r="CM1168" i="23" s="1"/>
  <c r="CJ1200" i="23"/>
  <c r="CL1200" i="23" s="1"/>
  <c r="CK1200" i="23"/>
  <c r="CM1200" i="23" s="1"/>
  <c r="M970" i="23"/>
  <c r="CD970" i="23" s="1"/>
  <c r="CJ970" i="23"/>
  <c r="CL970" i="23" s="1"/>
  <c r="CK970" i="23"/>
  <c r="CM970" i="23" s="1"/>
  <c r="L1002" i="23"/>
  <c r="CC1002" i="23" s="1"/>
  <c r="CJ1002" i="23"/>
  <c r="CL1002" i="23" s="1"/>
  <c r="CK1002" i="23"/>
  <c r="CM1002" i="23" s="1"/>
  <c r="M1034" i="23"/>
  <c r="CD1034" i="23" s="1"/>
  <c r="CJ1034" i="23"/>
  <c r="CL1034" i="23" s="1"/>
  <c r="CK1034" i="23"/>
  <c r="CM1034" i="23" s="1"/>
  <c r="L1066" i="23"/>
  <c r="CC1066" i="23" s="1"/>
  <c r="CJ1066" i="23"/>
  <c r="CL1066" i="23" s="1"/>
  <c r="CK1066" i="23"/>
  <c r="CM1066" i="23" s="1"/>
  <c r="AY1098" i="23"/>
  <c r="BA1098" i="23" s="1"/>
  <c r="CJ1098" i="23"/>
  <c r="CL1098" i="23" s="1"/>
  <c r="CK1098" i="23"/>
  <c r="CM1098" i="23" s="1"/>
  <c r="AY1130" i="23"/>
  <c r="BA1130" i="23" s="1"/>
  <c r="CJ1130" i="23"/>
  <c r="CL1130" i="23" s="1"/>
  <c r="CK1130" i="23"/>
  <c r="CM1130" i="23" s="1"/>
  <c r="AY1162" i="23"/>
  <c r="BA1162" i="23" s="1"/>
  <c r="CJ1162" i="23"/>
  <c r="CL1162" i="23" s="1"/>
  <c r="CK1162" i="23"/>
  <c r="CM1162" i="23" s="1"/>
  <c r="BR1194" i="23"/>
  <c r="BT1194" i="23" s="1"/>
  <c r="CJ1194" i="23"/>
  <c r="CL1194" i="23" s="1"/>
  <c r="CK1194" i="23"/>
  <c r="CM1194" i="23" s="1"/>
  <c r="Y113" i="23"/>
  <c r="CD113" i="23"/>
  <c r="BK125" i="23"/>
  <c r="CD125" i="23"/>
  <c r="Y145" i="23"/>
  <c r="CD145" i="23"/>
  <c r="BK157" i="23"/>
  <c r="CD157" i="23"/>
  <c r="Y177" i="23"/>
  <c r="CD177" i="23"/>
  <c r="BK189" i="23"/>
  <c r="CD189" i="23"/>
  <c r="O209" i="23"/>
  <c r="CD209" i="23"/>
  <c r="BK221" i="23"/>
  <c r="CD221" i="23"/>
  <c r="O241" i="23"/>
  <c r="CD241" i="23"/>
  <c r="X594" i="23"/>
  <c r="CC594" i="23"/>
  <c r="AR210" i="23"/>
  <c r="CD210" i="23"/>
  <c r="Y146" i="23"/>
  <c r="CD146" i="23"/>
  <c r="BJ38" i="23"/>
  <c r="CC38" i="23"/>
  <c r="BK74" i="23"/>
  <c r="CD74" i="23"/>
  <c r="N130" i="23"/>
  <c r="CC130" i="23"/>
  <c r="AQ146" i="23"/>
  <c r="CC146" i="23"/>
  <c r="BJ162" i="23"/>
  <c r="CC162" i="23"/>
  <c r="AQ178" i="23"/>
  <c r="CC178" i="23"/>
  <c r="N194" i="23"/>
  <c r="CC194" i="23"/>
  <c r="AQ210" i="23"/>
  <c r="CC210" i="23"/>
  <c r="N226" i="23"/>
  <c r="CC226" i="23"/>
  <c r="N258" i="23"/>
  <c r="CC258" i="23"/>
  <c r="AQ274" i="23"/>
  <c r="CC274" i="23"/>
  <c r="O338" i="23"/>
  <c r="CD338" i="23"/>
  <c r="Y354" i="23"/>
  <c r="CD354" i="23"/>
  <c r="O422" i="23"/>
  <c r="CD422" i="23"/>
  <c r="AQ494" i="23"/>
  <c r="CC494" i="23"/>
  <c r="O558" i="23"/>
  <c r="CD558" i="23"/>
  <c r="AQ622" i="23"/>
  <c r="CC622" i="23"/>
  <c r="Y754" i="23"/>
  <c r="CD754" i="23"/>
  <c r="N790" i="23"/>
  <c r="CC790" i="23"/>
  <c r="N806" i="23"/>
  <c r="CC806" i="23"/>
  <c r="BK602" i="23"/>
  <c r="CD602" i="23"/>
  <c r="X410" i="23"/>
  <c r="CC410" i="23"/>
  <c r="X174" i="23"/>
  <c r="CC174" i="23"/>
  <c r="Y98" i="23"/>
  <c r="CD98" i="23"/>
  <c r="BJ326" i="23"/>
  <c r="CC326" i="23"/>
  <c r="Y446" i="23"/>
  <c r="CD446" i="23"/>
  <c r="X606" i="23"/>
  <c r="CC606" i="23"/>
  <c r="BK710" i="23"/>
  <c r="CD710" i="23"/>
  <c r="Y802" i="23"/>
  <c r="CD802" i="23"/>
  <c r="Y930" i="23"/>
  <c r="CD930" i="23"/>
  <c r="BK450" i="23"/>
  <c r="CD450" i="23"/>
  <c r="Y474" i="23"/>
  <c r="CD474" i="23"/>
  <c r="AQ514" i="23"/>
  <c r="CC514" i="23"/>
  <c r="AR562" i="23"/>
  <c r="CD562" i="23"/>
  <c r="X610" i="23"/>
  <c r="CC610" i="23"/>
  <c r="Y634" i="23"/>
  <c r="CD634" i="23"/>
  <c r="AQ762" i="23"/>
  <c r="CC762" i="23"/>
  <c r="BJ766" i="23"/>
  <c r="CC766" i="23"/>
  <c r="N66" i="23"/>
  <c r="CC66" i="23"/>
  <c r="BJ297" i="23"/>
  <c r="CC297" i="23"/>
  <c r="BK361" i="23"/>
  <c r="CD361" i="23"/>
  <c r="BK425" i="23"/>
  <c r="CD425" i="23"/>
  <c r="BK537" i="23"/>
  <c r="CD537" i="23"/>
  <c r="Y561" i="23"/>
  <c r="CD561" i="23"/>
  <c r="AQ585" i="23"/>
  <c r="CC585" i="23"/>
  <c r="Y649" i="23"/>
  <c r="CD649" i="23"/>
  <c r="BK673" i="23"/>
  <c r="CD673" i="23"/>
  <c r="O689" i="23"/>
  <c r="CD689" i="23"/>
  <c r="X809" i="23"/>
  <c r="CC809" i="23"/>
  <c r="X825" i="23"/>
  <c r="CC825" i="23"/>
  <c r="N945" i="23"/>
  <c r="CC945" i="23"/>
  <c r="O1009" i="23"/>
  <c r="CD1009" i="23"/>
  <c r="BK1041" i="23"/>
  <c r="CD1041" i="23"/>
  <c r="Y1049" i="23"/>
  <c r="CD1049" i="23"/>
  <c r="O1089" i="23"/>
  <c r="CD1089" i="23"/>
  <c r="Y1129" i="23"/>
  <c r="CD1129" i="23"/>
  <c r="BK1161" i="23"/>
  <c r="CD1161" i="23"/>
  <c r="O334" i="23"/>
  <c r="CD334" i="23"/>
  <c r="X90" i="23"/>
  <c r="CC90" i="23"/>
  <c r="BR1012" i="23"/>
  <c r="BT1012" i="23" s="1"/>
  <c r="CJ1012" i="23"/>
  <c r="CL1012" i="23" s="1"/>
  <c r="CK1012" i="23"/>
  <c r="CM1012" i="23" s="1"/>
  <c r="M1044" i="23"/>
  <c r="CD1044" i="23" s="1"/>
  <c r="CJ1044" i="23"/>
  <c r="CL1044" i="23" s="1"/>
  <c r="CK1044" i="23"/>
  <c r="CM1044" i="23" s="1"/>
  <c r="L1076" i="23"/>
  <c r="CC1076" i="23" s="1"/>
  <c r="CJ1076" i="23"/>
  <c r="CL1076" i="23" s="1"/>
  <c r="CK1076" i="23"/>
  <c r="CM1076" i="23" s="1"/>
  <c r="L1108" i="23"/>
  <c r="CC1108" i="23" s="1"/>
  <c r="CJ1108" i="23"/>
  <c r="CL1108" i="23" s="1"/>
  <c r="CK1108" i="23"/>
  <c r="CM1108" i="23" s="1"/>
  <c r="BQ1140" i="23"/>
  <c r="BS1140" i="23" s="1"/>
  <c r="CJ1140" i="23"/>
  <c r="CL1140" i="23" s="1"/>
  <c r="CK1140" i="23"/>
  <c r="CM1140" i="23" s="1"/>
  <c r="AY1172" i="23"/>
  <c r="BA1172" i="23" s="1"/>
  <c r="CJ1172" i="23"/>
  <c r="CL1172" i="23" s="1"/>
  <c r="CK1172" i="23"/>
  <c r="CM1172" i="23" s="1"/>
  <c r="AY1204" i="23"/>
  <c r="BA1204" i="23" s="1"/>
  <c r="CJ1204" i="23"/>
  <c r="CL1204" i="23" s="1"/>
  <c r="CK1204" i="23"/>
  <c r="CM1204" i="23" s="1"/>
  <c r="N1109" i="23"/>
  <c r="CC1109" i="23"/>
  <c r="AR1125" i="23"/>
  <c r="CD1125" i="23"/>
  <c r="AR1141" i="23"/>
  <c r="CD1141" i="23"/>
  <c r="BJ1173" i="23"/>
  <c r="CC1173" i="23"/>
  <c r="CJ974" i="23"/>
  <c r="CL974" i="23" s="1"/>
  <c r="CK974" i="23"/>
  <c r="CM974" i="23" s="1"/>
  <c r="CJ1006" i="23"/>
  <c r="CL1006" i="23" s="1"/>
  <c r="CK1006" i="23"/>
  <c r="CM1006" i="23" s="1"/>
  <c r="L1038" i="23"/>
  <c r="CC1038" i="23" s="1"/>
  <c r="CJ1038" i="23"/>
  <c r="CL1038" i="23" s="1"/>
  <c r="CK1038" i="23"/>
  <c r="CM1038" i="23" s="1"/>
  <c r="CJ1070" i="23"/>
  <c r="CL1070" i="23" s="1"/>
  <c r="CK1070" i="23"/>
  <c r="CM1070" i="23" s="1"/>
  <c r="L1102" i="23"/>
  <c r="CC1102" i="23" s="1"/>
  <c r="CJ1102" i="23"/>
  <c r="CL1102" i="23" s="1"/>
  <c r="CK1102" i="23"/>
  <c r="CM1102" i="23" s="1"/>
  <c r="M1134" i="23"/>
  <c r="CD1134" i="23" s="1"/>
  <c r="CJ1134" i="23"/>
  <c r="CL1134" i="23" s="1"/>
  <c r="CK1134" i="23"/>
  <c r="CM1134" i="23" s="1"/>
  <c r="CJ1166" i="23"/>
  <c r="CL1166" i="23" s="1"/>
  <c r="CK1166" i="23"/>
  <c r="CM1166" i="23" s="1"/>
  <c r="CJ1198" i="23"/>
  <c r="CL1198" i="23" s="1"/>
  <c r="CK1198" i="23"/>
  <c r="CM1198" i="23" s="1"/>
  <c r="AQ109" i="23"/>
  <c r="CC109" i="23"/>
  <c r="BJ121" i="23"/>
  <c r="CC121" i="23"/>
  <c r="AQ141" i="23"/>
  <c r="CC141" i="23"/>
  <c r="BJ153" i="23"/>
  <c r="CC153" i="23"/>
  <c r="AQ185" i="23"/>
  <c r="CC185" i="23"/>
  <c r="AQ205" i="23"/>
  <c r="CC205" i="23"/>
  <c r="BJ217" i="23"/>
  <c r="CC217" i="23"/>
  <c r="BJ249" i="23"/>
  <c r="CC249" i="23"/>
  <c r="AR953" i="23"/>
  <c r="CD953" i="23"/>
  <c r="X562" i="23"/>
  <c r="CC562" i="23"/>
  <c r="AQ378" i="23"/>
  <c r="CC378" i="23"/>
  <c r="BJ314" i="23"/>
  <c r="CC314" i="23"/>
  <c r="AR250" i="23"/>
  <c r="CD250" i="23"/>
  <c r="Y186" i="23"/>
  <c r="CD186" i="23"/>
  <c r="BK122" i="23"/>
  <c r="CD122" i="23"/>
  <c r="BJ486" i="23"/>
  <c r="CC486" i="23"/>
  <c r="N550" i="23"/>
  <c r="CC550" i="23"/>
  <c r="X614" i="23"/>
  <c r="CC614" i="23"/>
  <c r="AQ670" i="23"/>
  <c r="CC670" i="23"/>
  <c r="Y690" i="23"/>
  <c r="CD690" i="23"/>
  <c r="O718" i="23"/>
  <c r="CD718" i="23"/>
  <c r="O774" i="23"/>
  <c r="CD774" i="23"/>
  <c r="AR90" i="23"/>
  <c r="CD90" i="23"/>
  <c r="BK518" i="23"/>
  <c r="CD518" i="23"/>
  <c r="O566" i="23"/>
  <c r="CD566" i="23"/>
  <c r="O722" i="23"/>
  <c r="CD722" i="23"/>
  <c r="X814" i="23"/>
  <c r="CC814" i="23"/>
  <c r="O38" i="23"/>
  <c r="CD38" i="23"/>
  <c r="AQ182" i="23"/>
  <c r="CC182" i="23"/>
  <c r="BJ230" i="23"/>
  <c r="CC230" i="23"/>
  <c r="BK458" i="23"/>
  <c r="CD458" i="23"/>
  <c r="Y582" i="23"/>
  <c r="CD582" i="23"/>
  <c r="X642" i="23"/>
  <c r="CC642" i="23"/>
  <c r="O46" i="23"/>
  <c r="CD46" i="23"/>
  <c r="BJ257" i="23"/>
  <c r="CC257" i="23"/>
  <c r="AQ321" i="23"/>
  <c r="CC321" i="23"/>
  <c r="BJ385" i="23"/>
  <c r="CC385" i="23"/>
  <c r="BK449" i="23"/>
  <c r="CD449" i="23"/>
  <c r="BK465" i="23"/>
  <c r="CD465" i="23"/>
  <c r="BK569" i="23"/>
  <c r="CD569" i="23"/>
  <c r="AR593" i="23"/>
  <c r="CD593" i="23"/>
  <c r="AQ617" i="23"/>
  <c r="CC617" i="23"/>
  <c r="Y681" i="23"/>
  <c r="CD681" i="23"/>
  <c r="AR705" i="23"/>
  <c r="CD705" i="23"/>
  <c r="N721" i="23"/>
  <c r="CC721" i="23"/>
  <c r="BK825" i="23"/>
  <c r="CD825" i="23"/>
  <c r="X1025" i="23"/>
  <c r="CC1025" i="23"/>
  <c r="Y1065" i="23"/>
  <c r="CD1065" i="23"/>
  <c r="Y1105" i="23"/>
  <c r="CD1105" i="23"/>
  <c r="AQ1185" i="23"/>
  <c r="CC1185" i="23"/>
  <c r="Y1201" i="23"/>
  <c r="CD1201" i="23"/>
  <c r="CJ100" i="23"/>
  <c r="CL100" i="23" s="1"/>
  <c r="CK100" i="23"/>
  <c r="CM100" i="23" s="1"/>
  <c r="CJ484" i="23"/>
  <c r="CL484" i="23" s="1"/>
  <c r="CK484" i="23"/>
  <c r="CM484" i="23" s="1"/>
  <c r="CK391" i="23"/>
  <c r="CM391" i="23" s="1"/>
  <c r="CJ391" i="23"/>
  <c r="CL391" i="23" s="1"/>
  <c r="CK419" i="23"/>
  <c r="CM419" i="23" s="1"/>
  <c r="CJ419" i="23"/>
  <c r="CL419" i="23" s="1"/>
  <c r="CK611" i="23"/>
  <c r="CM611" i="23" s="1"/>
  <c r="CJ611" i="23"/>
  <c r="CL611" i="23" s="1"/>
  <c r="CJ1004" i="23"/>
  <c r="CL1004" i="23" s="1"/>
  <c r="CK1004" i="23"/>
  <c r="CM1004" i="23" s="1"/>
  <c r="CJ736" i="23"/>
  <c r="CL736" i="23" s="1"/>
  <c r="CK736" i="23"/>
  <c r="CM736" i="23" s="1"/>
  <c r="CJ788" i="23"/>
  <c r="CL788" i="23" s="1"/>
  <c r="CK788" i="23"/>
  <c r="CM788" i="23" s="1"/>
  <c r="CK343" i="23"/>
  <c r="CM343" i="23" s="1"/>
  <c r="CJ343" i="23"/>
  <c r="CL343" i="23" s="1"/>
  <c r="CJ840" i="23"/>
  <c r="CL840" i="23" s="1"/>
  <c r="CK840" i="23"/>
  <c r="CM840" i="23" s="1"/>
  <c r="CK103" i="23"/>
  <c r="CM103" i="23" s="1"/>
  <c r="CJ103" i="23"/>
  <c r="CL103" i="23" s="1"/>
  <c r="CJ192" i="23"/>
  <c r="CL192" i="23" s="1"/>
  <c r="CK192" i="23"/>
  <c r="CM192" i="23" s="1"/>
  <c r="CJ284" i="23"/>
  <c r="CL284" i="23" s="1"/>
  <c r="CK284" i="23"/>
  <c r="CM284" i="23" s="1"/>
  <c r="CK359" i="23"/>
  <c r="CM359" i="23" s="1"/>
  <c r="CJ359" i="23"/>
  <c r="CL359" i="23" s="1"/>
  <c r="CJ424" i="23"/>
  <c r="CL424" i="23" s="1"/>
  <c r="CK424" i="23"/>
  <c r="CM424" i="23" s="1"/>
  <c r="CJ456" i="23"/>
  <c r="CL456" i="23" s="1"/>
  <c r="CK456" i="23"/>
  <c r="CM456" i="23" s="1"/>
  <c r="CJ488" i="23"/>
  <c r="CL488" i="23" s="1"/>
  <c r="CK488" i="23"/>
  <c r="CM488" i="23" s="1"/>
  <c r="CJ520" i="23"/>
  <c r="CL520" i="23" s="1"/>
  <c r="CK520" i="23"/>
  <c r="CM520" i="23" s="1"/>
  <c r="CJ552" i="23"/>
  <c r="CL552" i="23" s="1"/>
  <c r="CK552" i="23"/>
  <c r="CM552" i="23" s="1"/>
  <c r="CJ60" i="23"/>
  <c r="CL60" i="23" s="1"/>
  <c r="CK60" i="23"/>
  <c r="CM60" i="23" s="1"/>
  <c r="CK143" i="23"/>
  <c r="CM143" i="23" s="1"/>
  <c r="CJ143" i="23"/>
  <c r="CL143" i="23" s="1"/>
  <c r="CJ232" i="23"/>
  <c r="CL232" i="23" s="1"/>
  <c r="CK232" i="23"/>
  <c r="CM232" i="23" s="1"/>
  <c r="CJ324" i="23"/>
  <c r="CL324" i="23" s="1"/>
  <c r="CK324" i="23"/>
  <c r="CM324" i="23" s="1"/>
  <c r="CJ36" i="23"/>
  <c r="CL36" i="23" s="1"/>
  <c r="CK36" i="23"/>
  <c r="CM36" i="23" s="1"/>
  <c r="CK223" i="23"/>
  <c r="CM223" i="23" s="1"/>
  <c r="CJ223" i="23"/>
  <c r="CL223" i="23" s="1"/>
  <c r="CJ392" i="23"/>
  <c r="CL392" i="23" s="1"/>
  <c r="CK392" i="23"/>
  <c r="CM392" i="23" s="1"/>
  <c r="CJ236" i="23"/>
  <c r="CL236" i="23" s="1"/>
  <c r="CK236" i="23"/>
  <c r="CM236" i="23" s="1"/>
  <c r="CK375" i="23"/>
  <c r="CM375" i="23" s="1"/>
  <c r="CJ375" i="23"/>
  <c r="CL375" i="23" s="1"/>
  <c r="CK423" i="23"/>
  <c r="CM423" i="23" s="1"/>
  <c r="CJ423" i="23"/>
  <c r="CL423" i="23" s="1"/>
  <c r="CK455" i="23"/>
  <c r="CM455" i="23" s="1"/>
  <c r="CJ455" i="23"/>
  <c r="CL455" i="23" s="1"/>
  <c r="CK487" i="23"/>
  <c r="CM487" i="23" s="1"/>
  <c r="CJ487" i="23"/>
  <c r="CL487" i="23" s="1"/>
  <c r="CK519" i="23"/>
  <c r="CM519" i="23" s="1"/>
  <c r="CJ519" i="23"/>
  <c r="CL519" i="23" s="1"/>
  <c r="CK551" i="23"/>
  <c r="CM551" i="23" s="1"/>
  <c r="CJ551" i="23"/>
  <c r="CL551" i="23" s="1"/>
  <c r="CK583" i="23"/>
  <c r="CM583" i="23" s="1"/>
  <c r="CJ583" i="23"/>
  <c r="CL583" i="23" s="1"/>
  <c r="CK615" i="23"/>
  <c r="CM615" i="23" s="1"/>
  <c r="CJ615" i="23"/>
  <c r="CL615" i="23" s="1"/>
  <c r="CK647" i="23"/>
  <c r="CM647" i="23" s="1"/>
  <c r="CJ647" i="23"/>
  <c r="CL647" i="23" s="1"/>
  <c r="CJ764" i="23"/>
  <c r="CL764" i="23" s="1"/>
  <c r="CK764" i="23"/>
  <c r="CM764" i="23" s="1"/>
  <c r="CJ892" i="23"/>
  <c r="CL892" i="23" s="1"/>
  <c r="CK892" i="23"/>
  <c r="CM892" i="23" s="1"/>
  <c r="CJ204" i="23"/>
  <c r="CL204" i="23" s="1"/>
  <c r="CK204" i="23"/>
  <c r="CM204" i="23" s="1"/>
  <c r="CJ580" i="23"/>
  <c r="CL580" i="23" s="1"/>
  <c r="CK580" i="23"/>
  <c r="CM580" i="23" s="1"/>
  <c r="CJ612" i="23"/>
  <c r="CL612" i="23" s="1"/>
  <c r="CK612" i="23"/>
  <c r="CM612" i="23" s="1"/>
  <c r="CJ644" i="23"/>
  <c r="CL644" i="23" s="1"/>
  <c r="CK644" i="23"/>
  <c r="CM644" i="23" s="1"/>
  <c r="CJ676" i="23"/>
  <c r="CL676" i="23" s="1"/>
  <c r="CK676" i="23"/>
  <c r="CM676" i="23" s="1"/>
  <c r="CJ708" i="23"/>
  <c r="CL708" i="23" s="1"/>
  <c r="CK708" i="23"/>
  <c r="CM708" i="23" s="1"/>
  <c r="CK739" i="23"/>
  <c r="CM739" i="23" s="1"/>
  <c r="CJ739" i="23"/>
  <c r="CL739" i="23" s="1"/>
  <c r="CK803" i="23"/>
  <c r="CM803" i="23" s="1"/>
  <c r="CJ803" i="23"/>
  <c r="CL803" i="23" s="1"/>
  <c r="CJ867" i="23"/>
  <c r="CL867" i="23" s="1"/>
  <c r="CK867" i="23"/>
  <c r="CM867" i="23" s="1"/>
  <c r="CJ931" i="23"/>
  <c r="CL931" i="23" s="1"/>
  <c r="CK931" i="23"/>
  <c r="CM931" i="23" s="1"/>
  <c r="CJ995" i="23"/>
  <c r="CL995" i="23" s="1"/>
  <c r="CK995" i="23"/>
  <c r="CM995" i="23" s="1"/>
  <c r="CJ244" i="23"/>
  <c r="CL244" i="23" s="1"/>
  <c r="CK244" i="23"/>
  <c r="CM244" i="23" s="1"/>
  <c r="CJ804" i="23"/>
  <c r="CL804" i="23" s="1"/>
  <c r="CK804" i="23"/>
  <c r="CM804" i="23" s="1"/>
  <c r="CJ932" i="23"/>
  <c r="CL932" i="23" s="1"/>
  <c r="CK932" i="23"/>
  <c r="CM932" i="23" s="1"/>
  <c r="CK663" i="23"/>
  <c r="CM663" i="23" s="1"/>
  <c r="CJ663" i="23"/>
  <c r="CL663" i="23" s="1"/>
  <c r="CK695" i="23"/>
  <c r="CM695" i="23" s="1"/>
  <c r="CJ695" i="23"/>
  <c r="CL695" i="23" s="1"/>
  <c r="CK727" i="23"/>
  <c r="CM727" i="23" s="1"/>
  <c r="CJ727" i="23"/>
  <c r="CL727" i="23" s="1"/>
  <c r="CK831" i="23"/>
  <c r="CM831" i="23" s="1"/>
  <c r="CJ831" i="23"/>
  <c r="CL831" i="23" s="1"/>
  <c r="CJ959" i="23"/>
  <c r="CL959" i="23" s="1"/>
  <c r="CK959" i="23"/>
  <c r="CM959" i="23" s="1"/>
  <c r="CJ68" i="23"/>
  <c r="CL68" i="23" s="1"/>
  <c r="CK68" i="23"/>
  <c r="CM68" i="23" s="1"/>
  <c r="CK775" i="23"/>
  <c r="CM775" i="23" s="1"/>
  <c r="CJ775" i="23"/>
  <c r="CL775" i="23" s="1"/>
  <c r="CJ903" i="23"/>
  <c r="CL903" i="23" s="1"/>
  <c r="CK903" i="23"/>
  <c r="CM903" i="23" s="1"/>
  <c r="CJ144" i="23"/>
  <c r="CL144" i="23" s="1"/>
  <c r="CK144" i="23"/>
  <c r="CM144" i="23" s="1"/>
  <c r="CJ856" i="23"/>
  <c r="CL856" i="23" s="1"/>
  <c r="CK856" i="23"/>
  <c r="CM856" i="23" s="1"/>
  <c r="CJ984" i="23"/>
  <c r="CL984" i="23" s="1"/>
  <c r="CK984" i="23"/>
  <c r="CM984" i="23" s="1"/>
  <c r="CK779" i="23"/>
  <c r="CM779" i="23" s="1"/>
  <c r="CJ779" i="23"/>
  <c r="CL779" i="23" s="1"/>
  <c r="CJ907" i="23"/>
  <c r="CL907" i="23" s="1"/>
  <c r="CK907" i="23"/>
  <c r="CM907" i="23" s="1"/>
  <c r="BQ96" i="23"/>
  <c r="BS96" i="23" s="1"/>
  <c r="CJ96" i="23"/>
  <c r="CL96" i="23" s="1"/>
  <c r="CK96" i="23"/>
  <c r="CM96" i="23" s="1"/>
  <c r="AQ81" i="23"/>
  <c r="CC81" i="23"/>
  <c r="AQ65" i="23"/>
  <c r="CC65" i="23"/>
  <c r="CK43" i="23"/>
  <c r="CM43" i="23" s="1"/>
  <c r="CJ43" i="23"/>
  <c r="CL43" i="23" s="1"/>
  <c r="BQ99" i="23"/>
  <c r="BS99" i="23" s="1"/>
  <c r="CK99" i="23"/>
  <c r="CM99" i="23" s="1"/>
  <c r="CJ99" i="23"/>
  <c r="CL99" i="23" s="1"/>
  <c r="CK171" i="23"/>
  <c r="CM171" i="23" s="1"/>
  <c r="CJ171" i="23"/>
  <c r="CL171" i="23" s="1"/>
  <c r="CK235" i="23"/>
  <c r="CM235" i="23" s="1"/>
  <c r="CJ235" i="23"/>
  <c r="CL235" i="23" s="1"/>
  <c r="CK307" i="23"/>
  <c r="CM307" i="23" s="1"/>
  <c r="CJ307" i="23"/>
  <c r="CL307" i="23" s="1"/>
  <c r="CK371" i="23"/>
  <c r="CM371" i="23" s="1"/>
  <c r="CJ371" i="23"/>
  <c r="CL371" i="23" s="1"/>
  <c r="CJ1027" i="23"/>
  <c r="CL1027" i="23" s="1"/>
  <c r="CK1027" i="23"/>
  <c r="CM1027" i="23" s="1"/>
  <c r="CJ1063" i="23"/>
  <c r="CL1063" i="23" s="1"/>
  <c r="CK1063" i="23"/>
  <c r="CM1063" i="23" s="1"/>
  <c r="AY1095" i="23"/>
  <c r="BA1095" i="23" s="1"/>
  <c r="CJ1095" i="23"/>
  <c r="CL1095" i="23" s="1"/>
  <c r="CK1095" i="23"/>
  <c r="CM1095" i="23" s="1"/>
  <c r="CJ1127" i="23"/>
  <c r="CL1127" i="23" s="1"/>
  <c r="CK1127" i="23"/>
  <c r="CM1127" i="23" s="1"/>
  <c r="BQ1159" i="23"/>
  <c r="BS1159" i="23" s="1"/>
  <c r="CJ1159" i="23"/>
  <c r="CL1159" i="23" s="1"/>
  <c r="CK1159" i="23"/>
  <c r="CM1159" i="23" s="1"/>
  <c r="CJ1191" i="23"/>
  <c r="CL1191" i="23" s="1"/>
  <c r="CK1191" i="23"/>
  <c r="CM1191" i="23" s="1"/>
  <c r="L1016" i="23"/>
  <c r="CC1016" i="23" s="1"/>
  <c r="CJ1016" i="23"/>
  <c r="CL1016" i="23" s="1"/>
  <c r="CK1016" i="23"/>
  <c r="CM1016" i="23" s="1"/>
  <c r="BQ1048" i="23"/>
  <c r="BS1048" i="23" s="1"/>
  <c r="CJ1048" i="23"/>
  <c r="CL1048" i="23" s="1"/>
  <c r="CK1048" i="23"/>
  <c r="CM1048" i="23" s="1"/>
  <c r="AY1080" i="23"/>
  <c r="BA1080" i="23" s="1"/>
  <c r="CJ1080" i="23"/>
  <c r="CL1080" i="23" s="1"/>
  <c r="CK1080" i="23"/>
  <c r="CM1080" i="23" s="1"/>
  <c r="AY1112" i="23"/>
  <c r="BA1112" i="23" s="1"/>
  <c r="CJ1112" i="23"/>
  <c r="CL1112" i="23" s="1"/>
  <c r="CK1112" i="23"/>
  <c r="CM1112" i="23" s="1"/>
  <c r="AF1144" i="23"/>
  <c r="AH1144" i="23" s="1"/>
  <c r="CJ1144" i="23"/>
  <c r="CL1144" i="23" s="1"/>
  <c r="CK1144" i="23"/>
  <c r="CM1144" i="23" s="1"/>
  <c r="AF1176" i="23"/>
  <c r="AH1176" i="23" s="1"/>
  <c r="CJ1176" i="23"/>
  <c r="CL1176" i="23" s="1"/>
  <c r="CK1176" i="23"/>
  <c r="CM1176" i="23" s="1"/>
  <c r="AF1208" i="23"/>
  <c r="AH1208" i="23" s="1"/>
  <c r="CJ1208" i="23"/>
  <c r="CL1208" i="23" s="1"/>
  <c r="CK1208" i="23"/>
  <c r="CM1208" i="23" s="1"/>
  <c r="CJ978" i="23"/>
  <c r="CL978" i="23" s="1"/>
  <c r="CK978" i="23"/>
  <c r="CM978" i="23" s="1"/>
  <c r="CJ1010" i="23"/>
  <c r="CL1010" i="23" s="1"/>
  <c r="CK1010" i="23"/>
  <c r="CM1010" i="23" s="1"/>
  <c r="AX1042" i="23"/>
  <c r="AZ1042" i="23" s="1"/>
  <c r="CJ1042" i="23"/>
  <c r="CL1042" i="23" s="1"/>
  <c r="CK1042" i="23"/>
  <c r="CM1042" i="23" s="1"/>
  <c r="AX1074" i="23"/>
  <c r="AZ1074" i="23" s="1"/>
  <c r="CJ1074" i="23"/>
  <c r="CL1074" i="23" s="1"/>
  <c r="CK1074" i="23"/>
  <c r="CM1074" i="23" s="1"/>
  <c r="AY1106" i="23"/>
  <c r="BA1106" i="23" s="1"/>
  <c r="CJ1106" i="23"/>
  <c r="CL1106" i="23" s="1"/>
  <c r="CK1106" i="23"/>
  <c r="CM1106" i="23" s="1"/>
  <c r="AY1138" i="23"/>
  <c r="BA1138" i="23" s="1"/>
  <c r="CJ1138" i="23"/>
  <c r="CL1138" i="23" s="1"/>
  <c r="CK1138" i="23"/>
  <c r="CM1138" i="23" s="1"/>
  <c r="BR1170" i="23"/>
  <c r="BT1170" i="23" s="1"/>
  <c r="CJ1170" i="23"/>
  <c r="CL1170" i="23" s="1"/>
  <c r="CK1170" i="23"/>
  <c r="CM1170" i="23" s="1"/>
  <c r="AE1202" i="23"/>
  <c r="AG1202" i="23" s="1"/>
  <c r="CJ1202" i="23"/>
  <c r="CL1202" i="23" s="1"/>
  <c r="CK1202" i="23"/>
  <c r="CM1202" i="23" s="1"/>
  <c r="X774" i="23"/>
  <c r="CC774" i="23"/>
  <c r="AR117" i="23"/>
  <c r="CD117" i="23"/>
  <c r="Y137" i="23"/>
  <c r="CD137" i="23"/>
  <c r="AR149" i="23"/>
  <c r="CD149" i="23"/>
  <c r="Y169" i="23"/>
  <c r="CD169" i="23"/>
  <c r="AR181" i="23"/>
  <c r="CD181" i="23"/>
  <c r="Y201" i="23"/>
  <c r="CD201" i="23"/>
  <c r="AR213" i="23"/>
  <c r="CD213" i="23"/>
  <c r="O233" i="23"/>
  <c r="CD233" i="23"/>
  <c r="AR245" i="23"/>
  <c r="CD245" i="23"/>
  <c r="AR678" i="23"/>
  <c r="CD678" i="23"/>
  <c r="BK530" i="23"/>
  <c r="CD530" i="23"/>
  <c r="N422" i="23"/>
  <c r="CC422" i="23"/>
  <c r="BJ354" i="23"/>
  <c r="CC354" i="23"/>
  <c r="BK290" i="23"/>
  <c r="CD290" i="23"/>
  <c r="AR226" i="23"/>
  <c r="CD226" i="23"/>
  <c r="Y162" i="23"/>
  <c r="CD162" i="23"/>
  <c r="BK42" i="23"/>
  <c r="CD42" i="23"/>
  <c r="BJ62" i="23"/>
  <c r="CC62" i="23"/>
  <c r="AR118" i="23"/>
  <c r="CD118" i="23"/>
  <c r="Y134" i="23"/>
  <c r="CD134" i="23"/>
  <c r="AR150" i="23"/>
  <c r="CD150" i="23"/>
  <c r="O166" i="23"/>
  <c r="CD166" i="23"/>
  <c r="O182" i="23"/>
  <c r="CD182" i="23"/>
  <c r="O198" i="23"/>
  <c r="CD198" i="23"/>
  <c r="AR214" i="23"/>
  <c r="CD214" i="23"/>
  <c r="AR230" i="23"/>
  <c r="CD230" i="23"/>
  <c r="O246" i="23"/>
  <c r="CD246" i="23"/>
  <c r="AR262" i="23"/>
  <c r="CD262" i="23"/>
  <c r="Y278" i="23"/>
  <c r="CD278" i="23"/>
  <c r="AR294" i="23"/>
  <c r="CD294" i="23"/>
  <c r="O310" i="23"/>
  <c r="CD310" i="23"/>
  <c r="Y326" i="23"/>
  <c r="CD326" i="23"/>
  <c r="AR342" i="23"/>
  <c r="CD342" i="23"/>
  <c r="BK358" i="23"/>
  <c r="CD358" i="23"/>
  <c r="AR390" i="23"/>
  <c r="CD390" i="23"/>
  <c r="AQ478" i="23"/>
  <c r="CC478" i="23"/>
  <c r="BJ542" i="23"/>
  <c r="CC542" i="23"/>
  <c r="BK606" i="23"/>
  <c r="CD606" i="23"/>
  <c r="AQ678" i="23"/>
  <c r="CC678" i="23"/>
  <c r="BJ698" i="23"/>
  <c r="CC698" i="23"/>
  <c r="AR726" i="23"/>
  <c r="CD726" i="23"/>
  <c r="N690" i="23"/>
  <c r="CC690" i="23"/>
  <c r="Y30" i="23"/>
  <c r="CD30" i="23"/>
  <c r="BJ310" i="23"/>
  <c r="CC310" i="23"/>
  <c r="BJ358" i="23"/>
  <c r="CC358" i="23"/>
  <c r="AR522" i="23"/>
  <c r="CD522" i="23"/>
  <c r="AR538" i="23"/>
  <c r="CD538" i="23"/>
  <c r="AR610" i="23"/>
  <c r="CD610" i="23"/>
  <c r="BJ734" i="23"/>
  <c r="CC734" i="23"/>
  <c r="AR662" i="23"/>
  <c r="CD662" i="23"/>
  <c r="BJ281" i="23"/>
  <c r="CC281" i="23"/>
  <c r="BJ345" i="23"/>
  <c r="CC345" i="23"/>
  <c r="BJ409" i="23"/>
  <c r="CC409" i="23"/>
  <c r="X457" i="23"/>
  <c r="CC457" i="23"/>
  <c r="BK481" i="23"/>
  <c r="CD481" i="23"/>
  <c r="BK497" i="23"/>
  <c r="CD497" i="23"/>
  <c r="AQ601" i="23"/>
  <c r="CC601" i="23"/>
  <c r="Y625" i="23"/>
  <c r="CD625" i="23"/>
  <c r="AQ649" i="23"/>
  <c r="CC649" i="23"/>
  <c r="O713" i="23"/>
  <c r="CD713" i="23"/>
  <c r="AQ737" i="23"/>
  <c r="CC737" i="23"/>
  <c r="X761" i="23"/>
  <c r="CC761" i="23"/>
  <c r="AQ921" i="23"/>
  <c r="CC921" i="23"/>
  <c r="O945" i="23"/>
  <c r="CD945" i="23"/>
  <c r="AR1001" i="23"/>
  <c r="CD1001" i="23"/>
  <c r="N1041" i="23"/>
  <c r="CC1041" i="23"/>
  <c r="AR1081" i="23"/>
  <c r="CD1081" i="23"/>
  <c r="X1169" i="23"/>
  <c r="CC1169" i="23"/>
  <c r="O770" i="23"/>
  <c r="CD770" i="23"/>
  <c r="BK1093" i="23"/>
  <c r="CD1093" i="23"/>
  <c r="O570" i="23"/>
  <c r="CD570" i="23"/>
  <c r="BK830" i="23"/>
  <c r="CD830" i="23"/>
  <c r="AR854" i="23"/>
  <c r="CD854" i="23"/>
  <c r="Y482" i="23"/>
  <c r="CD482" i="23"/>
  <c r="AQ890" i="23"/>
  <c r="CC890" i="23"/>
  <c r="CK263" i="23"/>
  <c r="CM263" i="23" s="1"/>
  <c r="CJ263" i="23"/>
  <c r="CL263" i="23" s="1"/>
  <c r="CJ136" i="23"/>
  <c r="CL136" i="23" s="1"/>
  <c r="CK136" i="23"/>
  <c r="CM136" i="23" s="1"/>
  <c r="CK483" i="23"/>
  <c r="CM483" i="23" s="1"/>
  <c r="CJ483" i="23"/>
  <c r="CL483" i="23" s="1"/>
  <c r="CJ672" i="23"/>
  <c r="CL672" i="23" s="1"/>
  <c r="CK672" i="23"/>
  <c r="CM672" i="23" s="1"/>
  <c r="CK691" i="23"/>
  <c r="CM691" i="23" s="1"/>
  <c r="CJ691" i="23"/>
  <c r="CL691" i="23" s="1"/>
  <c r="CJ1187" i="23"/>
  <c r="CL1187" i="23" s="1"/>
  <c r="CK1187" i="23"/>
  <c r="CM1187" i="23" s="1"/>
  <c r="CJ124" i="23"/>
  <c r="CL124" i="23" s="1"/>
  <c r="CK124" i="23"/>
  <c r="CM124" i="23" s="1"/>
  <c r="CK199" i="23"/>
  <c r="CM199" i="23" s="1"/>
  <c r="CJ199" i="23"/>
  <c r="CL199" i="23" s="1"/>
  <c r="CJ288" i="23"/>
  <c r="CL288" i="23" s="1"/>
  <c r="CK288" i="23"/>
  <c r="CM288" i="23" s="1"/>
  <c r="CJ380" i="23"/>
  <c r="CL380" i="23" s="1"/>
  <c r="CK380" i="23"/>
  <c r="CM380" i="23" s="1"/>
  <c r="CJ428" i="23"/>
  <c r="CL428" i="23" s="1"/>
  <c r="CK428" i="23"/>
  <c r="CM428" i="23" s="1"/>
  <c r="CJ460" i="23"/>
  <c r="CL460" i="23" s="1"/>
  <c r="CK460" i="23"/>
  <c r="CM460" i="23" s="1"/>
  <c r="CJ492" i="23"/>
  <c r="CL492" i="23" s="1"/>
  <c r="CK492" i="23"/>
  <c r="CM492" i="23" s="1"/>
  <c r="CJ524" i="23"/>
  <c r="CL524" i="23" s="1"/>
  <c r="CK524" i="23"/>
  <c r="CM524" i="23" s="1"/>
  <c r="CJ556" i="23"/>
  <c r="CL556" i="23" s="1"/>
  <c r="CK556" i="23"/>
  <c r="CM556" i="23" s="1"/>
  <c r="CJ64" i="23"/>
  <c r="CL64" i="23" s="1"/>
  <c r="CK64" i="23"/>
  <c r="CM64" i="23" s="1"/>
  <c r="CJ164" i="23"/>
  <c r="CL164" i="23" s="1"/>
  <c r="CK164" i="23"/>
  <c r="CM164" i="23" s="1"/>
  <c r="CK239" i="23"/>
  <c r="CM239" i="23" s="1"/>
  <c r="CJ239" i="23"/>
  <c r="CL239" i="23" s="1"/>
  <c r="CJ328" i="23"/>
  <c r="CL328" i="23" s="1"/>
  <c r="CK328" i="23"/>
  <c r="CM328" i="23" s="1"/>
  <c r="CJ76" i="23"/>
  <c r="CL76" i="23" s="1"/>
  <c r="CK76" i="23"/>
  <c r="CM76" i="23" s="1"/>
  <c r="CJ276" i="23"/>
  <c r="CL276" i="23" s="1"/>
  <c r="CK276" i="23"/>
  <c r="CM276" i="23" s="1"/>
  <c r="CK399" i="23"/>
  <c r="CM399" i="23" s="1"/>
  <c r="CJ399" i="23"/>
  <c r="CL399" i="23" s="1"/>
  <c r="CJ240" i="23"/>
  <c r="CL240" i="23" s="1"/>
  <c r="CK240" i="23"/>
  <c r="CM240" i="23" s="1"/>
  <c r="CJ396" i="23"/>
  <c r="CL396" i="23" s="1"/>
  <c r="CK396" i="23"/>
  <c r="CM396" i="23" s="1"/>
  <c r="CK427" i="23"/>
  <c r="CM427" i="23" s="1"/>
  <c r="CJ427" i="23"/>
  <c r="CL427" i="23" s="1"/>
  <c r="CK459" i="23"/>
  <c r="CM459" i="23" s="1"/>
  <c r="CJ459" i="23"/>
  <c r="CL459" i="23" s="1"/>
  <c r="CK491" i="23"/>
  <c r="CM491" i="23" s="1"/>
  <c r="CJ491" i="23"/>
  <c r="CL491" i="23" s="1"/>
  <c r="CK523" i="23"/>
  <c r="CM523" i="23" s="1"/>
  <c r="CJ523" i="23"/>
  <c r="CL523" i="23" s="1"/>
  <c r="CK555" i="23"/>
  <c r="CM555" i="23" s="1"/>
  <c r="CJ555" i="23"/>
  <c r="CL555" i="23" s="1"/>
  <c r="CK587" i="23"/>
  <c r="CM587" i="23" s="1"/>
  <c r="CJ587" i="23"/>
  <c r="CL587" i="23" s="1"/>
  <c r="CK619" i="23"/>
  <c r="CM619" i="23" s="1"/>
  <c r="CJ619" i="23"/>
  <c r="CL619" i="23" s="1"/>
  <c r="CK651" i="23"/>
  <c r="CM651" i="23" s="1"/>
  <c r="CJ651" i="23"/>
  <c r="CL651" i="23" s="1"/>
  <c r="CJ780" i="23"/>
  <c r="CL780" i="23" s="1"/>
  <c r="CK780" i="23"/>
  <c r="CM780" i="23" s="1"/>
  <c r="CJ908" i="23"/>
  <c r="CL908" i="23" s="1"/>
  <c r="CK908" i="23"/>
  <c r="CM908" i="23" s="1"/>
  <c r="CJ208" i="23"/>
  <c r="CL208" i="23" s="1"/>
  <c r="CK208" i="23"/>
  <c r="CM208" i="23" s="1"/>
  <c r="CJ584" i="23"/>
  <c r="CL584" i="23" s="1"/>
  <c r="CK584" i="23"/>
  <c r="CM584" i="23" s="1"/>
  <c r="CJ616" i="23"/>
  <c r="CL616" i="23" s="1"/>
  <c r="CK616" i="23"/>
  <c r="CM616" i="23" s="1"/>
  <c r="CJ648" i="23"/>
  <c r="CL648" i="23" s="1"/>
  <c r="CK648" i="23"/>
  <c r="CM648" i="23" s="1"/>
  <c r="CJ680" i="23"/>
  <c r="CL680" i="23" s="1"/>
  <c r="CK680" i="23"/>
  <c r="CM680" i="23" s="1"/>
  <c r="CJ712" i="23"/>
  <c r="CL712" i="23" s="1"/>
  <c r="CK712" i="23"/>
  <c r="CM712" i="23" s="1"/>
  <c r="CJ752" i="23"/>
  <c r="CL752" i="23" s="1"/>
  <c r="CK752" i="23"/>
  <c r="CM752" i="23" s="1"/>
  <c r="CJ816" i="23"/>
  <c r="CL816" i="23" s="1"/>
  <c r="CK816" i="23"/>
  <c r="CM816" i="23" s="1"/>
  <c r="CJ880" i="23"/>
  <c r="CL880" i="23" s="1"/>
  <c r="CK880" i="23"/>
  <c r="CM880" i="23" s="1"/>
  <c r="CJ944" i="23"/>
  <c r="CL944" i="23" s="1"/>
  <c r="CK944" i="23"/>
  <c r="CM944" i="23" s="1"/>
  <c r="CJ1008" i="23"/>
  <c r="CL1008" i="23" s="1"/>
  <c r="CK1008" i="23"/>
  <c r="CM1008" i="23" s="1"/>
  <c r="CJ248" i="23"/>
  <c r="CL248" i="23" s="1"/>
  <c r="CK248" i="23"/>
  <c r="CM248" i="23" s="1"/>
  <c r="CJ820" i="23"/>
  <c r="CL820" i="23" s="1"/>
  <c r="CK820" i="23"/>
  <c r="CM820" i="23" s="1"/>
  <c r="CJ948" i="23"/>
  <c r="CL948" i="23" s="1"/>
  <c r="CK948" i="23"/>
  <c r="CM948" i="23" s="1"/>
  <c r="CK667" i="23"/>
  <c r="CM667" i="23" s="1"/>
  <c r="CJ667" i="23"/>
  <c r="CL667" i="23" s="1"/>
  <c r="CK699" i="23"/>
  <c r="CM699" i="23" s="1"/>
  <c r="CJ699" i="23"/>
  <c r="CL699" i="23" s="1"/>
  <c r="CK731" i="23"/>
  <c r="CM731" i="23" s="1"/>
  <c r="CJ731" i="23"/>
  <c r="CL731" i="23" s="1"/>
  <c r="CK847" i="23"/>
  <c r="CM847" i="23" s="1"/>
  <c r="CJ847" i="23"/>
  <c r="CL847" i="23" s="1"/>
  <c r="CJ975" i="23"/>
  <c r="CL975" i="23" s="1"/>
  <c r="CK975" i="23"/>
  <c r="CM975" i="23" s="1"/>
  <c r="CJ72" i="23"/>
  <c r="CL72" i="23" s="1"/>
  <c r="CK72" i="23"/>
  <c r="CM72" i="23" s="1"/>
  <c r="CK791" i="23"/>
  <c r="CM791" i="23" s="1"/>
  <c r="CJ791" i="23"/>
  <c r="CL791" i="23" s="1"/>
  <c r="CJ919" i="23"/>
  <c r="CL919" i="23" s="1"/>
  <c r="CK919" i="23"/>
  <c r="CM919" i="23" s="1"/>
  <c r="CJ744" i="23"/>
  <c r="CL744" i="23" s="1"/>
  <c r="CK744" i="23"/>
  <c r="CM744" i="23" s="1"/>
  <c r="CJ872" i="23"/>
  <c r="CL872" i="23" s="1"/>
  <c r="CK872" i="23"/>
  <c r="CM872" i="23" s="1"/>
  <c r="CJ1000" i="23"/>
  <c r="CL1000" i="23" s="1"/>
  <c r="CK1000" i="23"/>
  <c r="CM1000" i="23" s="1"/>
  <c r="CK795" i="23"/>
  <c r="CM795" i="23" s="1"/>
  <c r="CJ795" i="23"/>
  <c r="CL795" i="23" s="1"/>
  <c r="CJ923" i="23"/>
  <c r="CL923" i="23" s="1"/>
  <c r="CK923" i="23"/>
  <c r="CM923" i="23" s="1"/>
  <c r="CK15" i="23"/>
  <c r="CM15" i="23" s="1"/>
  <c r="CJ15" i="23"/>
  <c r="CL15" i="23" s="1"/>
  <c r="CK47" i="23"/>
  <c r="CM47" i="23" s="1"/>
  <c r="CJ47" i="23"/>
  <c r="CL47" i="23" s="1"/>
  <c r="CK107" i="23"/>
  <c r="CM107" i="23" s="1"/>
  <c r="CJ107" i="23"/>
  <c r="CL107" i="23" s="1"/>
  <c r="CK179" i="23"/>
  <c r="CM179" i="23" s="1"/>
  <c r="CJ179" i="23"/>
  <c r="CL179" i="23" s="1"/>
  <c r="CK243" i="23"/>
  <c r="CM243" i="23" s="1"/>
  <c r="CJ243" i="23"/>
  <c r="CL243" i="23" s="1"/>
  <c r="CK315" i="23"/>
  <c r="CM315" i="23" s="1"/>
  <c r="CJ315" i="23"/>
  <c r="CL315" i="23" s="1"/>
  <c r="CK379" i="23"/>
  <c r="CM379" i="23" s="1"/>
  <c r="CJ379" i="23"/>
  <c r="CL379" i="23" s="1"/>
  <c r="CJ1035" i="23"/>
  <c r="CL1035" i="23" s="1"/>
  <c r="CK1035" i="23"/>
  <c r="CM1035" i="23" s="1"/>
  <c r="CJ1067" i="23"/>
  <c r="CL1067" i="23" s="1"/>
  <c r="CK1067" i="23"/>
  <c r="CM1067" i="23" s="1"/>
  <c r="CJ1099" i="23"/>
  <c r="CL1099" i="23" s="1"/>
  <c r="CK1099" i="23"/>
  <c r="CM1099" i="23" s="1"/>
  <c r="CJ1131" i="23"/>
  <c r="CL1131" i="23" s="1"/>
  <c r="CK1131" i="23"/>
  <c r="CM1131" i="23" s="1"/>
  <c r="CJ1163" i="23"/>
  <c r="CL1163" i="23" s="1"/>
  <c r="CK1163" i="23"/>
  <c r="CM1163" i="23" s="1"/>
  <c r="CJ1195" i="23"/>
  <c r="CL1195" i="23" s="1"/>
  <c r="CK1195" i="23"/>
  <c r="CM1195" i="23" s="1"/>
  <c r="AE1020" i="23"/>
  <c r="AG1020" i="23" s="1"/>
  <c r="CJ1020" i="23"/>
  <c r="CL1020" i="23" s="1"/>
  <c r="CK1020" i="23"/>
  <c r="CM1020" i="23" s="1"/>
  <c r="L1052" i="23"/>
  <c r="CC1052" i="23" s="1"/>
  <c r="CJ1052" i="23"/>
  <c r="CL1052" i="23" s="1"/>
  <c r="CK1052" i="23"/>
  <c r="CM1052" i="23" s="1"/>
  <c r="AF1084" i="23"/>
  <c r="AH1084" i="23" s="1"/>
  <c r="CJ1084" i="23"/>
  <c r="CL1084" i="23" s="1"/>
  <c r="CK1084" i="23"/>
  <c r="CM1084" i="23" s="1"/>
  <c r="BQ1116" i="23"/>
  <c r="BS1116" i="23" s="1"/>
  <c r="CJ1116" i="23"/>
  <c r="CL1116" i="23" s="1"/>
  <c r="CK1116" i="23"/>
  <c r="CM1116" i="23" s="1"/>
  <c r="BQ1148" i="23"/>
  <c r="BS1148" i="23" s="1"/>
  <c r="CJ1148" i="23"/>
  <c r="CL1148" i="23" s="1"/>
  <c r="CK1148" i="23"/>
  <c r="CM1148" i="23" s="1"/>
  <c r="AE1180" i="23"/>
  <c r="AG1180" i="23" s="1"/>
  <c r="CJ1180" i="23"/>
  <c r="CL1180" i="23" s="1"/>
  <c r="CK1180" i="23"/>
  <c r="CM1180" i="23" s="1"/>
  <c r="CJ982" i="23"/>
  <c r="CL982" i="23" s="1"/>
  <c r="CK982" i="23"/>
  <c r="CM982" i="23" s="1"/>
  <c r="CJ1014" i="23"/>
  <c r="CL1014" i="23" s="1"/>
  <c r="CK1014" i="23"/>
  <c r="CM1014" i="23" s="1"/>
  <c r="L1046" i="23"/>
  <c r="CC1046" i="23" s="1"/>
  <c r="CJ1046" i="23"/>
  <c r="CL1046" i="23" s="1"/>
  <c r="CK1046" i="23"/>
  <c r="CM1046" i="23" s="1"/>
  <c r="M1078" i="23"/>
  <c r="CD1078" i="23" s="1"/>
  <c r="CJ1078" i="23"/>
  <c r="CL1078" i="23" s="1"/>
  <c r="CK1078" i="23"/>
  <c r="CM1078" i="23" s="1"/>
  <c r="M1110" i="23"/>
  <c r="CD1110" i="23" s="1"/>
  <c r="CJ1110" i="23"/>
  <c r="CL1110" i="23" s="1"/>
  <c r="CK1110" i="23"/>
  <c r="CM1110" i="23" s="1"/>
  <c r="L1142" i="23"/>
  <c r="CC1142" i="23" s="1"/>
  <c r="CJ1142" i="23"/>
  <c r="CL1142" i="23" s="1"/>
  <c r="CK1142" i="23"/>
  <c r="CM1142" i="23" s="1"/>
  <c r="AX1174" i="23"/>
  <c r="AZ1174" i="23" s="1"/>
  <c r="CJ1174" i="23"/>
  <c r="CL1174" i="23" s="1"/>
  <c r="CK1174" i="23"/>
  <c r="CM1174" i="23" s="1"/>
  <c r="BR1206" i="23"/>
  <c r="BT1206" i="23" s="1"/>
  <c r="CJ1206" i="23"/>
  <c r="CL1206" i="23" s="1"/>
  <c r="CK1206" i="23"/>
  <c r="CM1206" i="23" s="1"/>
  <c r="AQ902" i="23"/>
  <c r="CC902" i="23"/>
  <c r="BJ113" i="23"/>
  <c r="CC113" i="23"/>
  <c r="BJ133" i="23"/>
  <c r="CC133" i="23"/>
  <c r="BJ145" i="23"/>
  <c r="CC145" i="23"/>
  <c r="BJ165" i="23"/>
  <c r="CC165" i="23"/>
  <c r="BJ177" i="23"/>
  <c r="CC177" i="23"/>
  <c r="AQ197" i="23"/>
  <c r="CC197" i="23"/>
  <c r="BJ209" i="23"/>
  <c r="CC209" i="23"/>
  <c r="AQ229" i="23"/>
  <c r="CC229" i="23"/>
  <c r="BJ241" i="23"/>
  <c r="CC241" i="23"/>
  <c r="AR498" i="23"/>
  <c r="CD498" i="23"/>
  <c r="BK394" i="23"/>
  <c r="CD394" i="23"/>
  <c r="X330" i="23"/>
  <c r="CC330" i="23"/>
  <c r="AR266" i="23"/>
  <c r="CD266" i="23"/>
  <c r="AR202" i="23"/>
  <c r="CD202" i="23"/>
  <c r="BK138" i="23"/>
  <c r="CD138" i="23"/>
  <c r="BK70" i="23"/>
  <c r="CD70" i="23"/>
  <c r="AQ42" i="23"/>
  <c r="CC42" i="23"/>
  <c r="BJ470" i="23"/>
  <c r="CC470" i="23"/>
  <c r="X534" i="23"/>
  <c r="CC534" i="23"/>
  <c r="BK598" i="23"/>
  <c r="CD598" i="23"/>
  <c r="AR706" i="23"/>
  <c r="CD706" i="23"/>
  <c r="AR734" i="23"/>
  <c r="CD734" i="23"/>
  <c r="AQ750" i="23"/>
  <c r="CC750" i="23"/>
  <c r="N798" i="23"/>
  <c r="CC798" i="23"/>
  <c r="Y838" i="23"/>
  <c r="CD838" i="23"/>
  <c r="Y866" i="23"/>
  <c r="CD866" i="23"/>
  <c r="BJ674" i="23"/>
  <c r="CC674" i="23"/>
  <c r="X466" i="23"/>
  <c r="CC466" i="23"/>
  <c r="BK86" i="23"/>
  <c r="CD86" i="23"/>
  <c r="BK454" i="23"/>
  <c r="CD454" i="23"/>
  <c r="AR502" i="23"/>
  <c r="CD502" i="23"/>
  <c r="BJ658" i="23"/>
  <c r="CC658" i="23"/>
  <c r="X418" i="23"/>
  <c r="CC418" i="23"/>
  <c r="BK470" i="23"/>
  <c r="CD470" i="23"/>
  <c r="AQ305" i="23"/>
  <c r="CC305" i="23"/>
  <c r="BJ369" i="23"/>
  <c r="CC369" i="23"/>
  <c r="BK433" i="23"/>
  <c r="CD433" i="23"/>
  <c r="BK513" i="23"/>
  <c r="CD513" i="23"/>
  <c r="BK529" i="23"/>
  <c r="CD529" i="23"/>
  <c r="AQ633" i="23"/>
  <c r="CC633" i="23"/>
  <c r="BJ657" i="23"/>
  <c r="CC657" i="23"/>
  <c r="BJ681" i="23"/>
  <c r="CC681" i="23"/>
  <c r="O785" i="23"/>
  <c r="CD785" i="23"/>
  <c r="X801" i="23"/>
  <c r="CC801" i="23"/>
  <c r="X817" i="23"/>
  <c r="CC817" i="23"/>
  <c r="BK849" i="23"/>
  <c r="CD849" i="23"/>
  <c r="O921" i="23"/>
  <c r="CD921" i="23"/>
  <c r="Y1017" i="23"/>
  <c r="CD1017" i="23"/>
  <c r="Y1153" i="23"/>
  <c r="CD1153" i="23"/>
  <c r="Y1193" i="23"/>
  <c r="CD1193" i="23"/>
  <c r="Y1209" i="23"/>
  <c r="CD1209" i="23"/>
  <c r="AQ754" i="23"/>
  <c r="CC754" i="23"/>
  <c r="CJ188" i="23"/>
  <c r="CL188" i="23" s="1"/>
  <c r="CK188" i="23"/>
  <c r="CM188" i="23" s="1"/>
  <c r="CJ452" i="23"/>
  <c r="CL452" i="23" s="1"/>
  <c r="CK452" i="23"/>
  <c r="CM452" i="23" s="1"/>
  <c r="CJ228" i="23"/>
  <c r="CL228" i="23" s="1"/>
  <c r="CK228" i="23"/>
  <c r="CM228" i="23" s="1"/>
  <c r="CK183" i="23"/>
  <c r="CM183" i="23" s="1"/>
  <c r="CJ183" i="23"/>
  <c r="CL183" i="23" s="1"/>
  <c r="CK515" i="23"/>
  <c r="CM515" i="23" s="1"/>
  <c r="CJ515" i="23"/>
  <c r="CL515" i="23" s="1"/>
  <c r="CJ748" i="23"/>
  <c r="CL748" i="23" s="1"/>
  <c r="CK748" i="23"/>
  <c r="CM748" i="23" s="1"/>
  <c r="CJ640" i="23"/>
  <c r="CL640" i="23" s="1"/>
  <c r="CK640" i="23"/>
  <c r="CM640" i="23" s="1"/>
  <c r="CJ800" i="23"/>
  <c r="CL800" i="23" s="1"/>
  <c r="CK800" i="23"/>
  <c r="CM800" i="23" s="1"/>
  <c r="CJ120" i="23"/>
  <c r="CL120" i="23" s="1"/>
  <c r="CK120" i="23"/>
  <c r="CM120" i="23" s="1"/>
  <c r="CK815" i="23"/>
  <c r="CM815" i="23" s="1"/>
  <c r="CJ815" i="23"/>
  <c r="CL815" i="23" s="1"/>
  <c r="CJ887" i="23"/>
  <c r="CL887" i="23" s="1"/>
  <c r="CK887" i="23"/>
  <c r="CM887" i="23" s="1"/>
  <c r="CK763" i="23"/>
  <c r="CM763" i="23" s="1"/>
  <c r="CJ763" i="23"/>
  <c r="CL763" i="23" s="1"/>
  <c r="CK91" i="23"/>
  <c r="CM91" i="23" s="1"/>
  <c r="CJ91" i="23"/>
  <c r="CL91" i="23" s="1"/>
  <c r="CJ1155" i="23"/>
  <c r="CL1155" i="23" s="1"/>
  <c r="CK1155" i="23"/>
  <c r="CM1155" i="23" s="1"/>
  <c r="CJ128" i="23"/>
  <c r="CL128" i="23" s="1"/>
  <c r="CK128" i="23"/>
  <c r="CM128" i="23" s="1"/>
  <c r="CJ220" i="23"/>
  <c r="CL220" i="23" s="1"/>
  <c r="CK220" i="23"/>
  <c r="CM220" i="23" s="1"/>
  <c r="CK295" i="23"/>
  <c r="CM295" i="23" s="1"/>
  <c r="CJ295" i="23"/>
  <c r="CL295" i="23" s="1"/>
  <c r="CK383" i="23"/>
  <c r="CM383" i="23" s="1"/>
  <c r="CJ383" i="23"/>
  <c r="CL383" i="23" s="1"/>
  <c r="CJ432" i="23"/>
  <c r="CL432" i="23" s="1"/>
  <c r="CK432" i="23"/>
  <c r="CM432" i="23" s="1"/>
  <c r="CJ464" i="23"/>
  <c r="CL464" i="23" s="1"/>
  <c r="CK464" i="23"/>
  <c r="CM464" i="23" s="1"/>
  <c r="CJ496" i="23"/>
  <c r="CL496" i="23" s="1"/>
  <c r="CK496" i="23"/>
  <c r="CM496" i="23" s="1"/>
  <c r="CJ528" i="23"/>
  <c r="CL528" i="23" s="1"/>
  <c r="CK528" i="23"/>
  <c r="CM528" i="23" s="1"/>
  <c r="CJ560" i="23"/>
  <c r="CL560" i="23" s="1"/>
  <c r="CK560" i="23"/>
  <c r="CM560" i="23" s="1"/>
  <c r="CK71" i="23"/>
  <c r="CM71" i="23" s="1"/>
  <c r="CJ71" i="23"/>
  <c r="CL71" i="23" s="1"/>
  <c r="CJ168" i="23"/>
  <c r="CL168" i="23" s="1"/>
  <c r="CK168" i="23"/>
  <c r="CM168" i="23" s="1"/>
  <c r="CJ260" i="23"/>
  <c r="CL260" i="23" s="1"/>
  <c r="CK260" i="23"/>
  <c r="CM260" i="23" s="1"/>
  <c r="CK335" i="23"/>
  <c r="CM335" i="23" s="1"/>
  <c r="CJ335" i="23"/>
  <c r="CL335" i="23" s="1"/>
  <c r="CJ80" i="23"/>
  <c r="CL80" i="23" s="1"/>
  <c r="CK80" i="23"/>
  <c r="CM80" i="23" s="1"/>
  <c r="CJ280" i="23"/>
  <c r="CL280" i="23" s="1"/>
  <c r="CK280" i="23"/>
  <c r="CM280" i="23" s="1"/>
  <c r="CJ28" i="23"/>
  <c r="CL28" i="23" s="1"/>
  <c r="CK28" i="23"/>
  <c r="CM28" i="23" s="1"/>
  <c r="CK247" i="23"/>
  <c r="CM247" i="23" s="1"/>
  <c r="CJ247" i="23"/>
  <c r="CL247" i="23" s="1"/>
  <c r="CJ400" i="23"/>
  <c r="CL400" i="23" s="1"/>
  <c r="CK400" i="23"/>
  <c r="CM400" i="23" s="1"/>
  <c r="CK431" i="23"/>
  <c r="CM431" i="23" s="1"/>
  <c r="CJ431" i="23"/>
  <c r="CL431" i="23" s="1"/>
  <c r="CK463" i="23"/>
  <c r="CM463" i="23" s="1"/>
  <c r="CJ463" i="23"/>
  <c r="CL463" i="23" s="1"/>
  <c r="CK495" i="23"/>
  <c r="CM495" i="23" s="1"/>
  <c r="CJ495" i="23"/>
  <c r="CL495" i="23" s="1"/>
  <c r="CK527" i="23"/>
  <c r="CM527" i="23" s="1"/>
  <c r="CJ527" i="23"/>
  <c r="CL527" i="23" s="1"/>
  <c r="CK559" i="23"/>
  <c r="CM559" i="23" s="1"/>
  <c r="CJ559" i="23"/>
  <c r="CL559" i="23" s="1"/>
  <c r="CK591" i="23"/>
  <c r="CM591" i="23" s="1"/>
  <c r="CJ591" i="23"/>
  <c r="CL591" i="23" s="1"/>
  <c r="CK623" i="23"/>
  <c r="CM623" i="23" s="1"/>
  <c r="CJ623" i="23"/>
  <c r="CL623" i="23" s="1"/>
  <c r="CK655" i="23"/>
  <c r="CM655" i="23" s="1"/>
  <c r="CJ655" i="23"/>
  <c r="CL655" i="23" s="1"/>
  <c r="CJ796" i="23"/>
  <c r="CL796" i="23" s="1"/>
  <c r="CK796" i="23"/>
  <c r="CM796" i="23" s="1"/>
  <c r="CJ924" i="23"/>
  <c r="CL924" i="23" s="1"/>
  <c r="CK924" i="23"/>
  <c r="CM924" i="23" s="1"/>
  <c r="CJ332" i="23"/>
  <c r="CL332" i="23" s="1"/>
  <c r="CK332" i="23"/>
  <c r="CM332" i="23" s="1"/>
  <c r="CJ588" i="23"/>
  <c r="CL588" i="23" s="1"/>
  <c r="CK588" i="23"/>
  <c r="CM588" i="23" s="1"/>
  <c r="CJ620" i="23"/>
  <c r="CL620" i="23" s="1"/>
  <c r="CK620" i="23"/>
  <c r="CM620" i="23" s="1"/>
  <c r="CJ652" i="23"/>
  <c r="CL652" i="23" s="1"/>
  <c r="CK652" i="23"/>
  <c r="CM652" i="23" s="1"/>
  <c r="CJ684" i="23"/>
  <c r="CL684" i="23" s="1"/>
  <c r="CK684" i="23"/>
  <c r="CM684" i="23" s="1"/>
  <c r="CJ716" i="23"/>
  <c r="CL716" i="23" s="1"/>
  <c r="CK716" i="23"/>
  <c r="CM716" i="23" s="1"/>
  <c r="CK755" i="23"/>
  <c r="CM755" i="23" s="1"/>
  <c r="CJ755" i="23"/>
  <c r="CL755" i="23" s="1"/>
  <c r="CK819" i="23"/>
  <c r="CM819" i="23" s="1"/>
  <c r="CJ819" i="23"/>
  <c r="CL819" i="23" s="1"/>
  <c r="CJ883" i="23"/>
  <c r="CL883" i="23" s="1"/>
  <c r="CK883" i="23"/>
  <c r="CM883" i="23" s="1"/>
  <c r="CJ947" i="23"/>
  <c r="CL947" i="23" s="1"/>
  <c r="CK947" i="23"/>
  <c r="CM947" i="23" s="1"/>
  <c r="CJ20" i="23"/>
  <c r="CL20" i="23" s="1"/>
  <c r="CK20" i="23"/>
  <c r="CM20" i="23" s="1"/>
  <c r="CJ372" i="23"/>
  <c r="CL372" i="23" s="1"/>
  <c r="CK372" i="23"/>
  <c r="CM372" i="23" s="1"/>
  <c r="CJ836" i="23"/>
  <c r="CL836" i="23" s="1"/>
  <c r="CK836" i="23"/>
  <c r="CM836" i="23" s="1"/>
  <c r="CJ964" i="23"/>
  <c r="CL964" i="23" s="1"/>
  <c r="CK964" i="23"/>
  <c r="CM964" i="23" s="1"/>
  <c r="CK671" i="23"/>
  <c r="CM671" i="23" s="1"/>
  <c r="CJ671" i="23"/>
  <c r="CL671" i="23" s="1"/>
  <c r="CK703" i="23"/>
  <c r="CM703" i="23" s="1"/>
  <c r="CJ703" i="23"/>
  <c r="CL703" i="23" s="1"/>
  <c r="CK735" i="23"/>
  <c r="CM735" i="23" s="1"/>
  <c r="CJ735" i="23"/>
  <c r="CL735" i="23" s="1"/>
  <c r="CJ863" i="23"/>
  <c r="CL863" i="23" s="1"/>
  <c r="CK863" i="23"/>
  <c r="CM863" i="23" s="1"/>
  <c r="CJ991" i="23"/>
  <c r="CL991" i="23" s="1"/>
  <c r="CK991" i="23"/>
  <c r="CM991" i="23" s="1"/>
  <c r="CJ268" i="23"/>
  <c r="CL268" i="23" s="1"/>
  <c r="CK268" i="23"/>
  <c r="CM268" i="23" s="1"/>
  <c r="CK807" i="23"/>
  <c r="CM807" i="23" s="1"/>
  <c r="CJ807" i="23"/>
  <c r="CL807" i="23" s="1"/>
  <c r="CJ935" i="23"/>
  <c r="CL935" i="23" s="1"/>
  <c r="CK935" i="23"/>
  <c r="CM935" i="23" s="1"/>
  <c r="CJ760" i="23"/>
  <c r="CL760" i="23" s="1"/>
  <c r="CK760" i="23"/>
  <c r="CM760" i="23" s="1"/>
  <c r="CJ888" i="23"/>
  <c r="CL888" i="23" s="1"/>
  <c r="CK888" i="23"/>
  <c r="CM888" i="23" s="1"/>
  <c r="CK811" i="23"/>
  <c r="CM811" i="23" s="1"/>
  <c r="CJ811" i="23"/>
  <c r="CL811" i="23" s="1"/>
  <c r="CJ939" i="23"/>
  <c r="CL939" i="23" s="1"/>
  <c r="CK939" i="23"/>
  <c r="CM939" i="23" s="1"/>
  <c r="Y77" i="23"/>
  <c r="CD77" i="23"/>
  <c r="O61" i="23"/>
  <c r="CD61" i="23"/>
  <c r="CK19" i="23"/>
  <c r="CM19" i="23" s="1"/>
  <c r="CJ19" i="23"/>
  <c r="CL19" i="23" s="1"/>
  <c r="CK51" i="23"/>
  <c r="CM51" i="23" s="1"/>
  <c r="CJ51" i="23"/>
  <c r="CL51" i="23" s="1"/>
  <c r="CK115" i="23"/>
  <c r="CM115" i="23" s="1"/>
  <c r="CJ115" i="23"/>
  <c r="CL115" i="23" s="1"/>
  <c r="CK187" i="23"/>
  <c r="CM187" i="23" s="1"/>
  <c r="CJ187" i="23"/>
  <c r="CL187" i="23" s="1"/>
  <c r="CK259" i="23"/>
  <c r="CM259" i="23" s="1"/>
  <c r="CJ259" i="23"/>
  <c r="CL259" i="23" s="1"/>
  <c r="CK323" i="23"/>
  <c r="CM323" i="23" s="1"/>
  <c r="CJ323" i="23"/>
  <c r="CL323" i="23" s="1"/>
  <c r="CK387" i="23"/>
  <c r="CM387" i="23" s="1"/>
  <c r="CJ387" i="23"/>
  <c r="CL387" i="23" s="1"/>
  <c r="CJ1039" i="23"/>
  <c r="CL1039" i="23" s="1"/>
  <c r="CK1039" i="23"/>
  <c r="CM1039" i="23" s="1"/>
  <c r="CJ1071" i="23"/>
  <c r="CL1071" i="23" s="1"/>
  <c r="CK1071" i="23"/>
  <c r="CM1071" i="23" s="1"/>
  <c r="CJ1103" i="23"/>
  <c r="CL1103" i="23" s="1"/>
  <c r="CK1103" i="23"/>
  <c r="CM1103" i="23" s="1"/>
  <c r="CJ1135" i="23"/>
  <c r="CL1135" i="23" s="1"/>
  <c r="CK1135" i="23"/>
  <c r="CM1135" i="23" s="1"/>
  <c r="CJ1167" i="23"/>
  <c r="CL1167" i="23" s="1"/>
  <c r="CK1167" i="23"/>
  <c r="CM1167" i="23" s="1"/>
  <c r="CJ1199" i="23"/>
  <c r="CL1199" i="23" s="1"/>
  <c r="CK1199" i="23"/>
  <c r="CM1199" i="23" s="1"/>
  <c r="BR1024" i="23"/>
  <c r="BT1024" i="23" s="1"/>
  <c r="CJ1024" i="23"/>
  <c r="CL1024" i="23" s="1"/>
  <c r="CK1024" i="23"/>
  <c r="CM1024" i="23" s="1"/>
  <c r="AE1056" i="23"/>
  <c r="AG1056" i="23" s="1"/>
  <c r="CJ1056" i="23"/>
  <c r="CL1056" i="23" s="1"/>
  <c r="CK1056" i="23"/>
  <c r="CM1056" i="23" s="1"/>
  <c r="L1088" i="23"/>
  <c r="CC1088" i="23" s="1"/>
  <c r="CJ1088" i="23"/>
  <c r="CL1088" i="23" s="1"/>
  <c r="CK1088" i="23"/>
  <c r="CM1088" i="23" s="1"/>
  <c r="BR1120" i="23"/>
  <c r="BT1120" i="23" s="1"/>
  <c r="CJ1120" i="23"/>
  <c r="CL1120" i="23" s="1"/>
  <c r="CK1120" i="23"/>
  <c r="CM1120" i="23" s="1"/>
  <c r="AF1152" i="23"/>
  <c r="AH1152" i="23" s="1"/>
  <c r="CJ1152" i="23"/>
  <c r="CL1152" i="23" s="1"/>
  <c r="CK1152" i="23"/>
  <c r="CM1152" i="23" s="1"/>
  <c r="CJ1184" i="23"/>
  <c r="CL1184" i="23" s="1"/>
  <c r="CK1184" i="23"/>
  <c r="CM1184" i="23" s="1"/>
  <c r="AY954" i="23"/>
  <c r="BA954" i="23" s="1"/>
  <c r="CJ954" i="23"/>
  <c r="CL954" i="23" s="1"/>
  <c r="CK954" i="23"/>
  <c r="CM954" i="23" s="1"/>
  <c r="AX986" i="23"/>
  <c r="AZ986" i="23" s="1"/>
  <c r="CJ986" i="23"/>
  <c r="CL986" i="23" s="1"/>
  <c r="CK986" i="23"/>
  <c r="CM986" i="23" s="1"/>
  <c r="CJ1018" i="23"/>
  <c r="CL1018" i="23" s="1"/>
  <c r="CK1018" i="23"/>
  <c r="CM1018" i="23" s="1"/>
  <c r="L1050" i="23"/>
  <c r="CC1050" i="23" s="1"/>
  <c r="CJ1050" i="23"/>
  <c r="CL1050" i="23" s="1"/>
  <c r="CK1050" i="23"/>
  <c r="CM1050" i="23" s="1"/>
  <c r="AY1082" i="23"/>
  <c r="BA1082" i="23" s="1"/>
  <c r="CJ1082" i="23"/>
  <c r="CL1082" i="23" s="1"/>
  <c r="CK1082" i="23"/>
  <c r="CM1082" i="23" s="1"/>
  <c r="AY1114" i="23"/>
  <c r="BA1114" i="23" s="1"/>
  <c r="CJ1114" i="23"/>
  <c r="CL1114" i="23" s="1"/>
  <c r="CK1114" i="23"/>
  <c r="CM1114" i="23" s="1"/>
  <c r="AY1146" i="23"/>
  <c r="BA1146" i="23" s="1"/>
  <c r="CJ1146" i="23"/>
  <c r="CL1146" i="23" s="1"/>
  <c r="CK1146" i="23"/>
  <c r="CM1146" i="23" s="1"/>
  <c r="AX1178" i="23"/>
  <c r="AZ1178" i="23" s="1"/>
  <c r="CJ1178" i="23"/>
  <c r="CL1178" i="23" s="1"/>
  <c r="CK1178" i="23"/>
  <c r="CM1178" i="23" s="1"/>
  <c r="L1210" i="23"/>
  <c r="CC1210" i="23" s="1"/>
  <c r="CJ1210" i="23"/>
  <c r="CL1210" i="23" s="1"/>
  <c r="CK1210" i="23"/>
  <c r="CM1210" i="23" s="1"/>
  <c r="AR109" i="23"/>
  <c r="CD109" i="23"/>
  <c r="Y129" i="23"/>
  <c r="CD129" i="23"/>
  <c r="AR141" i="23"/>
  <c r="CD141" i="23"/>
  <c r="Y161" i="23"/>
  <c r="CD161" i="23"/>
  <c r="AR173" i="23"/>
  <c r="CD173" i="23"/>
  <c r="Y193" i="23"/>
  <c r="CD193" i="23"/>
  <c r="AR205" i="23"/>
  <c r="CD205" i="23"/>
  <c r="O225" i="23"/>
  <c r="CD225" i="23"/>
  <c r="AR237" i="23"/>
  <c r="CD237" i="23"/>
  <c r="N438" i="23"/>
  <c r="CC438" i="23"/>
  <c r="AQ370" i="23"/>
  <c r="CC370" i="23"/>
  <c r="O242" i="23"/>
  <c r="CD242" i="23"/>
  <c r="BK178" i="23"/>
  <c r="CD178" i="23"/>
  <c r="O66" i="23"/>
  <c r="CD66" i="23"/>
  <c r="N122" i="23"/>
  <c r="CC122" i="23"/>
  <c r="N138" i="23"/>
  <c r="CC138" i="23"/>
  <c r="N154" i="23"/>
  <c r="CC154" i="23"/>
  <c r="N170" i="23"/>
  <c r="CC170" i="23"/>
  <c r="N186" i="23"/>
  <c r="CC186" i="23"/>
  <c r="N202" i="23"/>
  <c r="CC202" i="23"/>
  <c r="AQ234" i="23"/>
  <c r="CC234" i="23"/>
  <c r="N250" i="23"/>
  <c r="CC250" i="23"/>
  <c r="BJ298" i="23"/>
  <c r="CC298" i="23"/>
  <c r="N462" i="23"/>
  <c r="CC462" i="23"/>
  <c r="Y658" i="23"/>
  <c r="CD658" i="23"/>
  <c r="X686" i="23"/>
  <c r="CC686" i="23"/>
  <c r="AQ714" i="23"/>
  <c r="CC714" i="23"/>
  <c r="O742" i="23"/>
  <c r="CD742" i="23"/>
  <c r="BK766" i="23"/>
  <c r="CD766" i="23"/>
  <c r="BK782" i="23"/>
  <c r="CD782" i="23"/>
  <c r="BJ390" i="23"/>
  <c r="CC390" i="23"/>
  <c r="Y318" i="23"/>
  <c r="CD318" i="23"/>
  <c r="AR670" i="23"/>
  <c r="CD670" i="23"/>
  <c r="N450" i="23"/>
  <c r="CC450" i="23"/>
  <c r="AQ22" i="23"/>
  <c r="CC22" i="23"/>
  <c r="AQ342" i="23"/>
  <c r="CC342" i="23"/>
  <c r="X742" i="23"/>
  <c r="CC742" i="23"/>
  <c r="AQ826" i="23"/>
  <c r="CC826" i="23"/>
  <c r="Y94" i="23"/>
  <c r="CD94" i="23"/>
  <c r="N482" i="23"/>
  <c r="CC482" i="23"/>
  <c r="X546" i="23"/>
  <c r="CC546" i="23"/>
  <c r="Y594" i="23"/>
  <c r="CD594" i="23"/>
  <c r="O750" i="23"/>
  <c r="CD750" i="23"/>
  <c r="BJ265" i="23"/>
  <c r="CC265" i="23"/>
  <c r="BJ329" i="23"/>
  <c r="CC329" i="23"/>
  <c r="BK393" i="23"/>
  <c r="CD393" i="23"/>
  <c r="BK457" i="23"/>
  <c r="CD457" i="23"/>
  <c r="AQ521" i="23"/>
  <c r="CC521" i="23"/>
  <c r="BK545" i="23"/>
  <c r="CD545" i="23"/>
  <c r="BJ561" i="23"/>
  <c r="CC561" i="23"/>
  <c r="BJ665" i="23"/>
  <c r="CC665" i="23"/>
  <c r="X689" i="23"/>
  <c r="CC689" i="23"/>
  <c r="AQ713" i="23"/>
  <c r="CC713" i="23"/>
  <c r="BK793" i="23"/>
  <c r="CD793" i="23"/>
  <c r="AR817" i="23"/>
  <c r="CD817" i="23"/>
  <c r="Y873" i="23"/>
  <c r="CD873" i="23"/>
  <c r="BJ961" i="23"/>
  <c r="CC961" i="23"/>
  <c r="N1057" i="23"/>
  <c r="CC1057" i="23"/>
  <c r="BJ1089" i="23"/>
  <c r="CC1089" i="23"/>
  <c r="AR1137" i="23"/>
  <c r="CD1137" i="23"/>
  <c r="BK1177" i="23"/>
  <c r="CD1177" i="23"/>
  <c r="CJ352" i="23"/>
  <c r="CL352" i="23" s="1"/>
  <c r="CK352" i="23"/>
  <c r="CM352" i="23" s="1"/>
  <c r="CJ548" i="23"/>
  <c r="CL548" i="23" s="1"/>
  <c r="CK548" i="23"/>
  <c r="CM548" i="23" s="1"/>
  <c r="CK303" i="23"/>
  <c r="CM303" i="23" s="1"/>
  <c r="CJ303" i="23"/>
  <c r="CL303" i="23" s="1"/>
  <c r="CJ368" i="23"/>
  <c r="CL368" i="23" s="1"/>
  <c r="CK368" i="23"/>
  <c r="CM368" i="23" s="1"/>
  <c r="CK547" i="23"/>
  <c r="CM547" i="23" s="1"/>
  <c r="CJ547" i="23"/>
  <c r="CL547" i="23" s="1"/>
  <c r="CJ876" i="23"/>
  <c r="CL876" i="23" s="1"/>
  <c r="CK876" i="23"/>
  <c r="CM876" i="23" s="1"/>
  <c r="CJ704" i="23"/>
  <c r="CL704" i="23" s="1"/>
  <c r="CK704" i="23"/>
  <c r="CM704" i="23" s="1"/>
  <c r="CJ928" i="23"/>
  <c r="CL928" i="23" s="1"/>
  <c r="CK928" i="23"/>
  <c r="CM928" i="23" s="1"/>
  <c r="CJ916" i="23"/>
  <c r="CL916" i="23" s="1"/>
  <c r="CK916" i="23"/>
  <c r="CM916" i="23" s="1"/>
  <c r="CJ943" i="23"/>
  <c r="CL943" i="23" s="1"/>
  <c r="CK943" i="23"/>
  <c r="CM943" i="23" s="1"/>
  <c r="CJ891" i="23"/>
  <c r="CL891" i="23" s="1"/>
  <c r="CK891" i="23"/>
  <c r="CM891" i="23" s="1"/>
  <c r="CK163" i="23"/>
  <c r="CM163" i="23" s="1"/>
  <c r="CJ163" i="23"/>
  <c r="CL163" i="23" s="1"/>
  <c r="CJ1123" i="23"/>
  <c r="CL1123" i="23" s="1"/>
  <c r="CK1123" i="23"/>
  <c r="CM1123" i="23" s="1"/>
  <c r="CK135" i="23"/>
  <c r="CM135" i="23" s="1"/>
  <c r="CJ135" i="23"/>
  <c r="CL135" i="23" s="1"/>
  <c r="CJ224" i="23"/>
  <c r="CL224" i="23" s="1"/>
  <c r="CK224" i="23"/>
  <c r="CM224" i="23" s="1"/>
  <c r="CJ316" i="23"/>
  <c r="CL316" i="23" s="1"/>
  <c r="CK316" i="23"/>
  <c r="CM316" i="23" s="1"/>
  <c r="CJ404" i="23"/>
  <c r="CL404" i="23" s="1"/>
  <c r="CK404" i="23"/>
  <c r="CM404" i="23" s="1"/>
  <c r="CJ436" i="23"/>
  <c r="CL436" i="23" s="1"/>
  <c r="CK436" i="23"/>
  <c r="CM436" i="23" s="1"/>
  <c r="CJ468" i="23"/>
  <c r="CL468" i="23" s="1"/>
  <c r="CK468" i="23"/>
  <c r="CM468" i="23" s="1"/>
  <c r="CJ500" i="23"/>
  <c r="CL500" i="23" s="1"/>
  <c r="CK500" i="23"/>
  <c r="CM500" i="23" s="1"/>
  <c r="CJ532" i="23"/>
  <c r="CL532" i="23" s="1"/>
  <c r="CK532" i="23"/>
  <c r="CM532" i="23" s="1"/>
  <c r="CJ16" i="23"/>
  <c r="CL16" i="23" s="1"/>
  <c r="CK16" i="23"/>
  <c r="CM16" i="23" s="1"/>
  <c r="CJ88" i="23"/>
  <c r="CL88" i="23" s="1"/>
  <c r="CK88" i="23"/>
  <c r="CM88" i="23" s="1"/>
  <c r="CK175" i="23"/>
  <c r="CM175" i="23" s="1"/>
  <c r="CJ175" i="23"/>
  <c r="CL175" i="23" s="1"/>
  <c r="CJ264" i="23"/>
  <c r="CL264" i="23" s="1"/>
  <c r="CK264" i="23"/>
  <c r="CM264" i="23" s="1"/>
  <c r="CJ356" i="23"/>
  <c r="CL356" i="23" s="1"/>
  <c r="CK356" i="23"/>
  <c r="CM356" i="23" s="1"/>
  <c r="CJ148" i="23"/>
  <c r="CL148" i="23" s="1"/>
  <c r="CK148" i="23"/>
  <c r="CM148" i="23" s="1"/>
  <c r="CK287" i="23"/>
  <c r="CM287" i="23" s="1"/>
  <c r="CJ287" i="23"/>
  <c r="CL287" i="23" s="1"/>
  <c r="CJ108" i="23"/>
  <c r="CL108" i="23" s="1"/>
  <c r="CK108" i="23"/>
  <c r="CM108" i="23" s="1"/>
  <c r="CJ300" i="23"/>
  <c r="CL300" i="23" s="1"/>
  <c r="CK300" i="23"/>
  <c r="CM300" i="23" s="1"/>
  <c r="CK403" i="23"/>
  <c r="CM403" i="23" s="1"/>
  <c r="CJ403" i="23"/>
  <c r="CL403" i="23" s="1"/>
  <c r="CK435" i="23"/>
  <c r="CM435" i="23" s="1"/>
  <c r="CJ435" i="23"/>
  <c r="CL435" i="23" s="1"/>
  <c r="CK467" i="23"/>
  <c r="CM467" i="23" s="1"/>
  <c r="CJ467" i="23"/>
  <c r="CL467" i="23" s="1"/>
  <c r="CK499" i="23"/>
  <c r="CM499" i="23" s="1"/>
  <c r="CJ499" i="23"/>
  <c r="CL499" i="23" s="1"/>
  <c r="CK531" i="23"/>
  <c r="CM531" i="23" s="1"/>
  <c r="CJ531" i="23"/>
  <c r="CL531" i="23" s="1"/>
  <c r="CK563" i="23"/>
  <c r="CM563" i="23" s="1"/>
  <c r="CJ563" i="23"/>
  <c r="CL563" i="23" s="1"/>
  <c r="CK595" i="23"/>
  <c r="CM595" i="23" s="1"/>
  <c r="CJ595" i="23"/>
  <c r="CL595" i="23" s="1"/>
  <c r="CK627" i="23"/>
  <c r="CM627" i="23" s="1"/>
  <c r="CJ627" i="23"/>
  <c r="CL627" i="23" s="1"/>
  <c r="CJ180" i="23"/>
  <c r="CL180" i="23" s="1"/>
  <c r="CK180" i="23"/>
  <c r="CM180" i="23" s="1"/>
  <c r="CJ812" i="23"/>
  <c r="CL812" i="23" s="1"/>
  <c r="CK812" i="23"/>
  <c r="CM812" i="23" s="1"/>
  <c r="CJ940" i="23"/>
  <c r="CL940" i="23" s="1"/>
  <c r="CK940" i="23"/>
  <c r="CM940" i="23" s="1"/>
  <c r="CJ336" i="23"/>
  <c r="CL336" i="23" s="1"/>
  <c r="CK336" i="23"/>
  <c r="CM336" i="23" s="1"/>
  <c r="CJ592" i="23"/>
  <c r="CL592" i="23" s="1"/>
  <c r="CK592" i="23"/>
  <c r="CM592" i="23" s="1"/>
  <c r="CJ624" i="23"/>
  <c r="CL624" i="23" s="1"/>
  <c r="CK624" i="23"/>
  <c r="CM624" i="23" s="1"/>
  <c r="CJ656" i="23"/>
  <c r="CL656" i="23" s="1"/>
  <c r="CK656" i="23"/>
  <c r="CM656" i="23" s="1"/>
  <c r="CJ688" i="23"/>
  <c r="CL688" i="23" s="1"/>
  <c r="CK688" i="23"/>
  <c r="CM688" i="23" s="1"/>
  <c r="CJ720" i="23"/>
  <c r="CL720" i="23" s="1"/>
  <c r="CK720" i="23"/>
  <c r="CM720" i="23" s="1"/>
  <c r="CJ768" i="23"/>
  <c r="CL768" i="23" s="1"/>
  <c r="CK768" i="23"/>
  <c r="CM768" i="23" s="1"/>
  <c r="CJ832" i="23"/>
  <c r="CL832" i="23" s="1"/>
  <c r="CK832" i="23"/>
  <c r="CM832" i="23" s="1"/>
  <c r="CJ896" i="23"/>
  <c r="CL896" i="23" s="1"/>
  <c r="CK896" i="23"/>
  <c r="CM896" i="23" s="1"/>
  <c r="CJ960" i="23"/>
  <c r="CL960" i="23" s="1"/>
  <c r="CK960" i="23"/>
  <c r="CM960" i="23" s="1"/>
  <c r="CJ52" i="23"/>
  <c r="CL52" i="23" s="1"/>
  <c r="CK52" i="23"/>
  <c r="CM52" i="23" s="1"/>
  <c r="CJ376" i="23"/>
  <c r="CL376" i="23" s="1"/>
  <c r="CK376" i="23"/>
  <c r="CM376" i="23" s="1"/>
  <c r="CJ852" i="23"/>
  <c r="CL852" i="23" s="1"/>
  <c r="CK852" i="23"/>
  <c r="CM852" i="23" s="1"/>
  <c r="CJ980" i="23"/>
  <c r="CL980" i="23" s="1"/>
  <c r="CK980" i="23"/>
  <c r="CM980" i="23" s="1"/>
  <c r="CK675" i="23"/>
  <c r="CM675" i="23" s="1"/>
  <c r="CJ675" i="23"/>
  <c r="CL675" i="23" s="1"/>
  <c r="CK707" i="23"/>
  <c r="CM707" i="23" s="1"/>
  <c r="CJ707" i="23"/>
  <c r="CL707" i="23" s="1"/>
  <c r="CK751" i="23"/>
  <c r="CM751" i="23" s="1"/>
  <c r="CJ751" i="23"/>
  <c r="CL751" i="23" s="1"/>
  <c r="CJ879" i="23"/>
  <c r="CL879" i="23" s="1"/>
  <c r="CK879" i="23"/>
  <c r="CM879" i="23" s="1"/>
  <c r="CJ1007" i="23"/>
  <c r="CL1007" i="23" s="1"/>
  <c r="CK1007" i="23"/>
  <c r="CM1007" i="23" s="1"/>
  <c r="CJ272" i="23"/>
  <c r="CL272" i="23" s="1"/>
  <c r="CK272" i="23"/>
  <c r="CM272" i="23" s="1"/>
  <c r="CK823" i="23"/>
  <c r="CM823" i="23" s="1"/>
  <c r="CJ823" i="23"/>
  <c r="CL823" i="23" s="1"/>
  <c r="CJ951" i="23"/>
  <c r="CL951" i="23" s="1"/>
  <c r="CK951" i="23"/>
  <c r="CM951" i="23" s="1"/>
  <c r="CJ776" i="23"/>
  <c r="CL776" i="23" s="1"/>
  <c r="CK776" i="23"/>
  <c r="CM776" i="23" s="1"/>
  <c r="CJ904" i="23"/>
  <c r="CL904" i="23" s="1"/>
  <c r="CK904" i="23"/>
  <c r="CM904" i="23" s="1"/>
  <c r="CK827" i="23"/>
  <c r="CM827" i="23" s="1"/>
  <c r="CJ827" i="23"/>
  <c r="CL827" i="23" s="1"/>
  <c r="CJ955" i="23"/>
  <c r="CL955" i="23" s="1"/>
  <c r="CK955" i="23"/>
  <c r="CM955" i="23" s="1"/>
  <c r="CK23" i="23"/>
  <c r="CM23" i="23" s="1"/>
  <c r="CJ23" i="23"/>
  <c r="CL23" i="23" s="1"/>
  <c r="CK59" i="23"/>
  <c r="CM59" i="23" s="1"/>
  <c r="CJ59" i="23"/>
  <c r="CL59" i="23" s="1"/>
  <c r="CK123" i="23"/>
  <c r="CM123" i="23" s="1"/>
  <c r="CJ123" i="23"/>
  <c r="CL123" i="23" s="1"/>
  <c r="CK195" i="23"/>
  <c r="CM195" i="23" s="1"/>
  <c r="CJ195" i="23"/>
  <c r="CL195" i="23" s="1"/>
  <c r="CK267" i="23"/>
  <c r="CM267" i="23" s="1"/>
  <c r="CJ267" i="23"/>
  <c r="CL267" i="23" s="1"/>
  <c r="CK331" i="23"/>
  <c r="CM331" i="23" s="1"/>
  <c r="CJ331" i="23"/>
  <c r="CL331" i="23" s="1"/>
  <c r="CK395" i="23"/>
  <c r="CM395" i="23" s="1"/>
  <c r="CJ395" i="23"/>
  <c r="CL395" i="23" s="1"/>
  <c r="CJ1043" i="23"/>
  <c r="CL1043" i="23" s="1"/>
  <c r="CK1043" i="23"/>
  <c r="CM1043" i="23" s="1"/>
  <c r="CJ1075" i="23"/>
  <c r="CL1075" i="23" s="1"/>
  <c r="CK1075" i="23"/>
  <c r="CM1075" i="23" s="1"/>
  <c r="BR1107" i="23"/>
  <c r="BT1107" i="23" s="1"/>
  <c r="CJ1107" i="23"/>
  <c r="CL1107" i="23" s="1"/>
  <c r="CK1107" i="23"/>
  <c r="CM1107" i="23" s="1"/>
  <c r="CJ1139" i="23"/>
  <c r="CL1139" i="23" s="1"/>
  <c r="CK1139" i="23"/>
  <c r="CM1139" i="23" s="1"/>
  <c r="CJ1171" i="23"/>
  <c r="CL1171" i="23" s="1"/>
  <c r="CK1171" i="23"/>
  <c r="CM1171" i="23" s="1"/>
  <c r="CJ1203" i="23"/>
  <c r="CL1203" i="23" s="1"/>
  <c r="CK1203" i="23"/>
  <c r="CM1203" i="23" s="1"/>
  <c r="AY1028" i="23"/>
  <c r="BA1028" i="23" s="1"/>
  <c r="CJ1028" i="23"/>
  <c r="CL1028" i="23" s="1"/>
  <c r="CK1028" i="23"/>
  <c r="CM1028" i="23" s="1"/>
  <c r="AY1060" i="23"/>
  <c r="BA1060" i="23" s="1"/>
  <c r="CJ1060" i="23"/>
  <c r="CL1060" i="23" s="1"/>
  <c r="CK1060" i="23"/>
  <c r="CM1060" i="23" s="1"/>
  <c r="BR1092" i="23"/>
  <c r="BT1092" i="23" s="1"/>
  <c r="CJ1092" i="23"/>
  <c r="CL1092" i="23" s="1"/>
  <c r="CK1092" i="23"/>
  <c r="CM1092" i="23" s="1"/>
  <c r="AF1124" i="23"/>
  <c r="AH1124" i="23" s="1"/>
  <c r="CJ1124" i="23"/>
  <c r="CL1124" i="23" s="1"/>
  <c r="CK1124" i="23"/>
  <c r="CM1124" i="23" s="1"/>
  <c r="M1156" i="23"/>
  <c r="BK1156" i="23" s="1"/>
  <c r="CJ1156" i="23"/>
  <c r="CL1156" i="23" s="1"/>
  <c r="CK1156" i="23"/>
  <c r="CM1156" i="23" s="1"/>
  <c r="AY1188" i="23"/>
  <c r="BA1188" i="23" s="1"/>
  <c r="CJ1188" i="23"/>
  <c r="CL1188" i="23" s="1"/>
  <c r="CK1188" i="23"/>
  <c r="CM1188" i="23" s="1"/>
  <c r="BK1085" i="23"/>
  <c r="CD1085" i="23"/>
  <c r="BK1069" i="23"/>
  <c r="CD1069" i="23"/>
  <c r="AX1031" i="23"/>
  <c r="AZ1031" i="23" s="1"/>
  <c r="CJ1031" i="23"/>
  <c r="CL1031" i="23" s="1"/>
  <c r="CK1031" i="23"/>
  <c r="CM1031" i="23" s="1"/>
  <c r="CJ958" i="23"/>
  <c r="CL958" i="23" s="1"/>
  <c r="CK958" i="23"/>
  <c r="CM958" i="23" s="1"/>
  <c r="CJ990" i="23"/>
  <c r="CL990" i="23" s="1"/>
  <c r="CK990" i="23"/>
  <c r="CM990" i="23" s="1"/>
  <c r="CJ1022" i="23"/>
  <c r="CL1022" i="23" s="1"/>
  <c r="CK1022" i="23"/>
  <c r="CM1022" i="23" s="1"/>
  <c r="CJ1054" i="23"/>
  <c r="CL1054" i="23" s="1"/>
  <c r="CK1054" i="23"/>
  <c r="CM1054" i="23" s="1"/>
  <c r="AY1086" i="23"/>
  <c r="BA1086" i="23" s="1"/>
  <c r="CJ1086" i="23"/>
  <c r="CL1086" i="23" s="1"/>
  <c r="CK1086" i="23"/>
  <c r="CM1086" i="23" s="1"/>
  <c r="AX1118" i="23"/>
  <c r="AZ1118" i="23" s="1"/>
  <c r="CJ1118" i="23"/>
  <c r="CL1118" i="23" s="1"/>
  <c r="CK1118" i="23"/>
  <c r="CM1118" i="23" s="1"/>
  <c r="AY1150" i="23"/>
  <c r="BA1150" i="23" s="1"/>
  <c r="CJ1150" i="23"/>
  <c r="CL1150" i="23" s="1"/>
  <c r="CK1150" i="23"/>
  <c r="CM1150" i="23" s="1"/>
  <c r="M1182" i="23"/>
  <c r="CD1182" i="23" s="1"/>
  <c r="CJ1182" i="23"/>
  <c r="CL1182" i="23" s="1"/>
  <c r="CK1182" i="23"/>
  <c r="CM1182" i="23" s="1"/>
  <c r="AQ125" i="23"/>
  <c r="CC125" i="23"/>
  <c r="AQ157" i="23"/>
  <c r="CC157" i="23"/>
  <c r="BJ169" i="23"/>
  <c r="CC169" i="23"/>
  <c r="BJ201" i="23"/>
  <c r="CC201" i="23"/>
  <c r="BJ233" i="23"/>
  <c r="CC233" i="23"/>
  <c r="BJ953" i="23"/>
  <c r="CC953" i="23"/>
  <c r="AR414" i="23"/>
  <c r="CD414" i="23"/>
  <c r="X346" i="23"/>
  <c r="CC346" i="23"/>
  <c r="O282" i="23"/>
  <c r="CD282" i="23"/>
  <c r="Y218" i="23"/>
  <c r="CD218" i="23"/>
  <c r="BK154" i="23"/>
  <c r="CD154" i="23"/>
  <c r="N94" i="23"/>
  <c r="CC94" i="23"/>
  <c r="N454" i="23"/>
  <c r="CC454" i="23"/>
  <c r="N518" i="23"/>
  <c r="CC518" i="23"/>
  <c r="X582" i="23"/>
  <c r="CC582" i="23"/>
  <c r="N646" i="23"/>
  <c r="CC646" i="23"/>
  <c r="N666" i="23"/>
  <c r="CC666" i="23"/>
  <c r="X694" i="23"/>
  <c r="CC694" i="23"/>
  <c r="Y642" i="23"/>
  <c r="CD642" i="23"/>
  <c r="AR542" i="23"/>
  <c r="CD542" i="23"/>
  <c r="BK442" i="23"/>
  <c r="CD442" i="23"/>
  <c r="BJ254" i="23"/>
  <c r="CC254" i="23"/>
  <c r="N538" i="23"/>
  <c r="CC538" i="23"/>
  <c r="AQ366" i="23"/>
  <c r="CC366" i="23"/>
  <c r="BJ398" i="23"/>
  <c r="CC398" i="23"/>
  <c r="AR506" i="23"/>
  <c r="CD506" i="23"/>
  <c r="N598" i="23"/>
  <c r="CC598" i="23"/>
  <c r="AQ794" i="23"/>
  <c r="CC794" i="23"/>
  <c r="N118" i="23"/>
  <c r="CC118" i="23"/>
  <c r="BJ166" i="23"/>
  <c r="CC166" i="23"/>
  <c r="X246" i="23"/>
  <c r="CC246" i="23"/>
  <c r="N294" i="23"/>
  <c r="CC294" i="23"/>
  <c r="BJ442" i="23"/>
  <c r="CC442" i="23"/>
  <c r="BK490" i="23"/>
  <c r="CD490" i="23"/>
  <c r="BK578" i="23"/>
  <c r="CD578" i="23"/>
  <c r="AR666" i="23"/>
  <c r="CD666" i="23"/>
  <c r="AR694" i="23"/>
  <c r="CD694" i="23"/>
  <c r="BJ289" i="23"/>
  <c r="CC289" i="23"/>
  <c r="BJ353" i="23"/>
  <c r="CC353" i="23"/>
  <c r="BJ417" i="23"/>
  <c r="CC417" i="23"/>
  <c r="AQ465" i="23"/>
  <c r="CC465" i="23"/>
  <c r="BK489" i="23"/>
  <c r="CD489" i="23"/>
  <c r="X553" i="23"/>
  <c r="CC553" i="23"/>
  <c r="AQ577" i="23"/>
  <c r="CC577" i="23"/>
  <c r="AQ593" i="23"/>
  <c r="CC593" i="23"/>
  <c r="AQ697" i="23"/>
  <c r="CC697" i="23"/>
  <c r="BK721" i="23"/>
  <c r="CD721" i="23"/>
  <c r="X745" i="23"/>
  <c r="CC745" i="23"/>
  <c r="BK961" i="23"/>
  <c r="CD961" i="23"/>
  <c r="AQ993" i="23"/>
  <c r="CC993" i="23"/>
  <c r="BK1025" i="23"/>
  <c r="CD1025" i="23"/>
  <c r="Y1097" i="23"/>
  <c r="CD1097" i="23"/>
  <c r="BJ1129" i="23"/>
  <c r="CC1129" i="23"/>
  <c r="X1161" i="23"/>
  <c r="CC1161" i="23"/>
  <c r="N1177" i="23"/>
  <c r="CC1177" i="23"/>
  <c r="BJ634" i="23"/>
  <c r="CC634" i="23"/>
  <c r="BK255" i="23"/>
  <c r="CD255" i="23"/>
  <c r="Y546" i="23"/>
  <c r="CD546" i="23"/>
  <c r="CJ420" i="23"/>
  <c r="CL420" i="23" s="1"/>
  <c r="CK420" i="23"/>
  <c r="CM420" i="23" s="1"/>
  <c r="CJ48" i="23"/>
  <c r="CL48" i="23" s="1"/>
  <c r="CK48" i="23"/>
  <c r="CM48" i="23" s="1"/>
  <c r="CJ216" i="23"/>
  <c r="CL216" i="23" s="1"/>
  <c r="CK216" i="23"/>
  <c r="CM216" i="23" s="1"/>
  <c r="CK451" i="23"/>
  <c r="CM451" i="23" s="1"/>
  <c r="CJ451" i="23"/>
  <c r="CL451" i="23" s="1"/>
  <c r="CK643" i="23"/>
  <c r="CM643" i="23" s="1"/>
  <c r="CJ643" i="23"/>
  <c r="CL643" i="23" s="1"/>
  <c r="CJ576" i="23"/>
  <c r="CL576" i="23" s="1"/>
  <c r="CK576" i="23"/>
  <c r="CM576" i="23" s="1"/>
  <c r="CJ864" i="23"/>
  <c r="CL864" i="23" s="1"/>
  <c r="CK864" i="23"/>
  <c r="CM864" i="23" s="1"/>
  <c r="CK659" i="23"/>
  <c r="CM659" i="23" s="1"/>
  <c r="CJ659" i="23"/>
  <c r="CL659" i="23" s="1"/>
  <c r="CK759" i="23"/>
  <c r="CM759" i="23" s="1"/>
  <c r="CJ759" i="23"/>
  <c r="CL759" i="23" s="1"/>
  <c r="CJ968" i="23"/>
  <c r="CL968" i="23" s="1"/>
  <c r="CK968" i="23"/>
  <c r="CM968" i="23" s="1"/>
  <c r="CK299" i="23"/>
  <c r="CM299" i="23" s="1"/>
  <c r="CJ299" i="23"/>
  <c r="CL299" i="23" s="1"/>
  <c r="CJ1091" i="23"/>
  <c r="CL1091" i="23" s="1"/>
  <c r="CK1091" i="23"/>
  <c r="CM1091" i="23" s="1"/>
  <c r="CK63" i="23"/>
  <c r="CM63" i="23" s="1"/>
  <c r="CJ63" i="23"/>
  <c r="CL63" i="23" s="1"/>
  <c r="CJ156" i="23"/>
  <c r="CL156" i="23" s="1"/>
  <c r="CK156" i="23"/>
  <c r="CM156" i="23" s="1"/>
  <c r="CK231" i="23"/>
  <c r="CM231" i="23" s="1"/>
  <c r="CJ231" i="23"/>
  <c r="CL231" i="23" s="1"/>
  <c r="CJ320" i="23"/>
  <c r="CL320" i="23" s="1"/>
  <c r="CK320" i="23"/>
  <c r="CM320" i="23" s="1"/>
  <c r="CJ408" i="23"/>
  <c r="CL408" i="23" s="1"/>
  <c r="CK408" i="23"/>
  <c r="CM408" i="23" s="1"/>
  <c r="CJ440" i="23"/>
  <c r="CL440" i="23" s="1"/>
  <c r="CK440" i="23"/>
  <c r="CM440" i="23" s="1"/>
  <c r="CJ472" i="23"/>
  <c r="CL472" i="23" s="1"/>
  <c r="CK472" i="23"/>
  <c r="CM472" i="23" s="1"/>
  <c r="CJ504" i="23"/>
  <c r="CL504" i="23" s="1"/>
  <c r="CK504" i="23"/>
  <c r="CM504" i="23" s="1"/>
  <c r="CJ536" i="23"/>
  <c r="CL536" i="23" s="1"/>
  <c r="CK536" i="23"/>
  <c r="CM536" i="23" s="1"/>
  <c r="CJ24" i="23"/>
  <c r="CL24" i="23" s="1"/>
  <c r="CK24" i="23"/>
  <c r="CM24" i="23" s="1"/>
  <c r="CJ104" i="23"/>
  <c r="CL104" i="23" s="1"/>
  <c r="CK104" i="23"/>
  <c r="CM104" i="23" s="1"/>
  <c r="CJ196" i="23"/>
  <c r="CL196" i="23" s="1"/>
  <c r="CK196" i="23"/>
  <c r="CM196" i="23" s="1"/>
  <c r="CK271" i="23"/>
  <c r="CM271" i="23" s="1"/>
  <c r="CJ271" i="23"/>
  <c r="CL271" i="23" s="1"/>
  <c r="CJ360" i="23"/>
  <c r="CL360" i="23" s="1"/>
  <c r="CK360" i="23"/>
  <c r="CM360" i="23" s="1"/>
  <c r="CJ152" i="23"/>
  <c r="CL152" i="23" s="1"/>
  <c r="CK152" i="23"/>
  <c r="CM152" i="23" s="1"/>
  <c r="CJ340" i="23"/>
  <c r="CL340" i="23" s="1"/>
  <c r="CK340" i="23"/>
  <c r="CM340" i="23" s="1"/>
  <c r="CJ112" i="23"/>
  <c r="CL112" i="23" s="1"/>
  <c r="CK112" i="23"/>
  <c r="CM112" i="23" s="1"/>
  <c r="CJ304" i="23"/>
  <c r="CL304" i="23" s="1"/>
  <c r="CK304" i="23"/>
  <c r="CM304" i="23" s="1"/>
  <c r="CK407" i="23"/>
  <c r="CM407" i="23" s="1"/>
  <c r="CJ407" i="23"/>
  <c r="CL407" i="23" s="1"/>
  <c r="CK439" i="23"/>
  <c r="CM439" i="23" s="1"/>
  <c r="CJ439" i="23"/>
  <c r="CL439" i="23" s="1"/>
  <c r="CK471" i="23"/>
  <c r="CM471" i="23" s="1"/>
  <c r="CJ471" i="23"/>
  <c r="CL471" i="23" s="1"/>
  <c r="CK503" i="23"/>
  <c r="CM503" i="23" s="1"/>
  <c r="CJ503" i="23"/>
  <c r="CL503" i="23" s="1"/>
  <c r="CK535" i="23"/>
  <c r="CM535" i="23" s="1"/>
  <c r="CJ535" i="23"/>
  <c r="CL535" i="23" s="1"/>
  <c r="CK567" i="23"/>
  <c r="CM567" i="23" s="1"/>
  <c r="CJ567" i="23"/>
  <c r="CL567" i="23" s="1"/>
  <c r="CK599" i="23"/>
  <c r="CM599" i="23" s="1"/>
  <c r="CJ599" i="23"/>
  <c r="CL599" i="23" s="1"/>
  <c r="CK631" i="23"/>
  <c r="CM631" i="23" s="1"/>
  <c r="CJ631" i="23"/>
  <c r="CL631" i="23" s="1"/>
  <c r="CJ184" i="23"/>
  <c r="CL184" i="23" s="1"/>
  <c r="CK184" i="23"/>
  <c r="CM184" i="23" s="1"/>
  <c r="CJ828" i="23"/>
  <c r="CL828" i="23" s="1"/>
  <c r="CK828" i="23"/>
  <c r="CM828" i="23" s="1"/>
  <c r="CJ956" i="23"/>
  <c r="CL956" i="23" s="1"/>
  <c r="CK956" i="23"/>
  <c r="CM956" i="23" s="1"/>
  <c r="CJ564" i="23"/>
  <c r="CL564" i="23" s="1"/>
  <c r="CK564" i="23"/>
  <c r="CM564" i="23" s="1"/>
  <c r="CJ596" i="23"/>
  <c r="CL596" i="23" s="1"/>
  <c r="CK596" i="23"/>
  <c r="CM596" i="23" s="1"/>
  <c r="CJ628" i="23"/>
  <c r="CL628" i="23" s="1"/>
  <c r="CK628" i="23"/>
  <c r="CM628" i="23" s="1"/>
  <c r="CJ660" i="23"/>
  <c r="CL660" i="23" s="1"/>
  <c r="CK660" i="23"/>
  <c r="CM660" i="23" s="1"/>
  <c r="CJ692" i="23"/>
  <c r="CL692" i="23" s="1"/>
  <c r="CK692" i="23"/>
  <c r="CM692" i="23" s="1"/>
  <c r="CJ724" i="23"/>
  <c r="CL724" i="23" s="1"/>
  <c r="CK724" i="23"/>
  <c r="CM724" i="23" s="1"/>
  <c r="CK771" i="23"/>
  <c r="CM771" i="23" s="1"/>
  <c r="CJ771" i="23"/>
  <c r="CL771" i="23" s="1"/>
  <c r="CK835" i="23"/>
  <c r="CM835" i="23" s="1"/>
  <c r="CJ835" i="23"/>
  <c r="CL835" i="23" s="1"/>
  <c r="CJ899" i="23"/>
  <c r="CL899" i="23" s="1"/>
  <c r="CK899" i="23"/>
  <c r="CM899" i="23" s="1"/>
  <c r="CJ963" i="23"/>
  <c r="CL963" i="23" s="1"/>
  <c r="CK963" i="23"/>
  <c r="CM963" i="23" s="1"/>
  <c r="CJ56" i="23"/>
  <c r="CL56" i="23" s="1"/>
  <c r="CK56" i="23"/>
  <c r="CM56" i="23" s="1"/>
  <c r="CJ740" i="23"/>
  <c r="CL740" i="23" s="1"/>
  <c r="CK740" i="23"/>
  <c r="CM740" i="23" s="1"/>
  <c r="CJ868" i="23"/>
  <c r="CL868" i="23" s="1"/>
  <c r="CK868" i="23"/>
  <c r="CM868" i="23" s="1"/>
  <c r="CJ996" i="23"/>
  <c r="CL996" i="23" s="1"/>
  <c r="CK996" i="23"/>
  <c r="CM996" i="23" s="1"/>
  <c r="CK679" i="23"/>
  <c r="CM679" i="23" s="1"/>
  <c r="CJ679" i="23"/>
  <c r="CL679" i="23" s="1"/>
  <c r="CK711" i="23"/>
  <c r="CM711" i="23" s="1"/>
  <c r="CJ711" i="23"/>
  <c r="CL711" i="23" s="1"/>
  <c r="CK767" i="23"/>
  <c r="CM767" i="23" s="1"/>
  <c r="CJ767" i="23"/>
  <c r="CL767" i="23" s="1"/>
  <c r="CJ895" i="23"/>
  <c r="CL895" i="23" s="1"/>
  <c r="CK895" i="23"/>
  <c r="CM895" i="23" s="1"/>
  <c r="CK55" i="23"/>
  <c r="CM55" i="23" s="1"/>
  <c r="CJ55" i="23"/>
  <c r="CL55" i="23" s="1"/>
  <c r="CK279" i="23"/>
  <c r="CM279" i="23" s="1"/>
  <c r="CJ279" i="23"/>
  <c r="CL279" i="23" s="1"/>
  <c r="CK839" i="23"/>
  <c r="CM839" i="23" s="1"/>
  <c r="CJ839" i="23"/>
  <c r="CL839" i="23" s="1"/>
  <c r="CJ967" i="23"/>
  <c r="CL967" i="23" s="1"/>
  <c r="CK967" i="23"/>
  <c r="CM967" i="23" s="1"/>
  <c r="CJ792" i="23"/>
  <c r="CL792" i="23" s="1"/>
  <c r="CK792" i="23"/>
  <c r="CM792" i="23" s="1"/>
  <c r="CJ920" i="23"/>
  <c r="CL920" i="23" s="1"/>
  <c r="CK920" i="23"/>
  <c r="CM920" i="23" s="1"/>
  <c r="CK843" i="23"/>
  <c r="CM843" i="23" s="1"/>
  <c r="CJ843" i="23"/>
  <c r="CL843" i="23" s="1"/>
  <c r="CJ971" i="23"/>
  <c r="CL971" i="23" s="1"/>
  <c r="CK971" i="23"/>
  <c r="CM971" i="23" s="1"/>
  <c r="AQ73" i="23"/>
  <c r="CC73" i="23"/>
  <c r="AQ57" i="23"/>
  <c r="CC57" i="23"/>
  <c r="CK27" i="23"/>
  <c r="CM27" i="23" s="1"/>
  <c r="CJ27" i="23"/>
  <c r="CL27" i="23" s="1"/>
  <c r="CK67" i="23"/>
  <c r="CM67" i="23" s="1"/>
  <c r="CJ67" i="23"/>
  <c r="CL67" i="23" s="1"/>
  <c r="CK131" i="23"/>
  <c r="CM131" i="23" s="1"/>
  <c r="CJ131" i="23"/>
  <c r="CL131" i="23" s="1"/>
  <c r="CK203" i="23"/>
  <c r="CM203" i="23" s="1"/>
  <c r="CJ203" i="23"/>
  <c r="CL203" i="23" s="1"/>
  <c r="CK275" i="23"/>
  <c r="CM275" i="23" s="1"/>
  <c r="CJ275" i="23"/>
  <c r="CL275" i="23" s="1"/>
  <c r="CK339" i="23"/>
  <c r="CM339" i="23" s="1"/>
  <c r="CJ339" i="23"/>
  <c r="CL339" i="23" s="1"/>
  <c r="CJ1011" i="23"/>
  <c r="CL1011" i="23" s="1"/>
  <c r="CK1011" i="23"/>
  <c r="CM1011" i="23" s="1"/>
  <c r="CJ1047" i="23"/>
  <c r="CL1047" i="23" s="1"/>
  <c r="CK1047" i="23"/>
  <c r="CM1047" i="23" s="1"/>
  <c r="CJ1079" i="23"/>
  <c r="CL1079" i="23" s="1"/>
  <c r="CK1079" i="23"/>
  <c r="CM1079" i="23" s="1"/>
  <c r="CJ1111" i="23"/>
  <c r="CL1111" i="23" s="1"/>
  <c r="CK1111" i="23"/>
  <c r="CM1111" i="23" s="1"/>
  <c r="CJ1143" i="23"/>
  <c r="CL1143" i="23" s="1"/>
  <c r="CK1143" i="23"/>
  <c r="CM1143" i="23" s="1"/>
  <c r="CJ1175" i="23"/>
  <c r="CL1175" i="23" s="1"/>
  <c r="CK1175" i="23"/>
  <c r="CM1175" i="23" s="1"/>
  <c r="CJ1207" i="23"/>
  <c r="CL1207" i="23" s="1"/>
  <c r="CK1207" i="23"/>
  <c r="CM1207" i="23" s="1"/>
  <c r="AY1032" i="23"/>
  <c r="BA1032" i="23" s="1"/>
  <c r="CJ1032" i="23"/>
  <c r="CL1032" i="23" s="1"/>
  <c r="CK1032" i="23"/>
  <c r="CM1032" i="23" s="1"/>
  <c r="BQ1064" i="23"/>
  <c r="BS1064" i="23" s="1"/>
  <c r="CJ1064" i="23"/>
  <c r="CL1064" i="23" s="1"/>
  <c r="CK1064" i="23"/>
  <c r="CM1064" i="23" s="1"/>
  <c r="BQ1096" i="23"/>
  <c r="BS1096" i="23" s="1"/>
  <c r="CJ1096" i="23"/>
  <c r="CL1096" i="23" s="1"/>
  <c r="CK1096" i="23"/>
  <c r="CM1096" i="23" s="1"/>
  <c r="L1128" i="23"/>
  <c r="CC1128" i="23" s="1"/>
  <c r="CJ1128" i="23"/>
  <c r="CL1128" i="23" s="1"/>
  <c r="CK1128" i="23"/>
  <c r="CM1128" i="23" s="1"/>
  <c r="L1160" i="23"/>
  <c r="CC1160" i="23" s="1"/>
  <c r="CJ1160" i="23"/>
  <c r="CL1160" i="23" s="1"/>
  <c r="CK1160" i="23"/>
  <c r="CM1160" i="23" s="1"/>
  <c r="AE1192" i="23"/>
  <c r="AG1192" i="23" s="1"/>
  <c r="CJ1192" i="23"/>
  <c r="CL1192" i="23" s="1"/>
  <c r="CK1192" i="23"/>
  <c r="CM1192" i="23" s="1"/>
  <c r="CJ962" i="23"/>
  <c r="CL962" i="23" s="1"/>
  <c r="CK962" i="23"/>
  <c r="CM962" i="23" s="1"/>
  <c r="CJ994" i="23"/>
  <c r="CL994" i="23" s="1"/>
  <c r="CK994" i="23"/>
  <c r="CM994" i="23" s="1"/>
  <c r="CJ1026" i="23"/>
  <c r="CL1026" i="23" s="1"/>
  <c r="CK1026" i="23"/>
  <c r="CM1026" i="23" s="1"/>
  <c r="AX1058" i="23"/>
  <c r="AZ1058" i="23" s="1"/>
  <c r="CJ1058" i="23"/>
  <c r="CL1058" i="23" s="1"/>
  <c r="CK1058" i="23"/>
  <c r="CM1058" i="23" s="1"/>
  <c r="AX1090" i="23"/>
  <c r="AZ1090" i="23" s="1"/>
  <c r="CJ1090" i="23"/>
  <c r="CL1090" i="23" s="1"/>
  <c r="CK1090" i="23"/>
  <c r="CM1090" i="23" s="1"/>
  <c r="AX1122" i="23"/>
  <c r="AZ1122" i="23" s="1"/>
  <c r="CJ1122" i="23"/>
  <c r="CL1122" i="23" s="1"/>
  <c r="CK1122" i="23"/>
  <c r="CM1122" i="23" s="1"/>
  <c r="AX1154" i="23"/>
  <c r="AZ1154" i="23" s="1"/>
  <c r="CJ1154" i="23"/>
  <c r="CL1154" i="23" s="1"/>
  <c r="CK1154" i="23"/>
  <c r="CM1154" i="23" s="1"/>
  <c r="AE1186" i="23"/>
  <c r="AG1186" i="23" s="1"/>
  <c r="CJ1186" i="23"/>
  <c r="CL1186" i="23" s="1"/>
  <c r="CK1186" i="23"/>
  <c r="CM1186" i="23" s="1"/>
  <c r="AR806" i="23"/>
  <c r="CD806" i="23"/>
  <c r="Y121" i="23"/>
  <c r="CD121" i="23"/>
  <c r="BK133" i="23"/>
  <c r="CD133" i="23"/>
  <c r="Y153" i="23"/>
  <c r="CD153" i="23"/>
  <c r="BK165" i="23"/>
  <c r="CD165" i="23"/>
  <c r="Y185" i="23"/>
  <c r="CD185" i="23"/>
  <c r="BK197" i="23"/>
  <c r="CD197" i="23"/>
  <c r="O217" i="23"/>
  <c r="CD217" i="23"/>
  <c r="BK229" i="23"/>
  <c r="CD229" i="23"/>
  <c r="O249" i="23"/>
  <c r="CD249" i="23"/>
  <c r="X786" i="23"/>
  <c r="CC786" i="23"/>
  <c r="N386" i="23"/>
  <c r="CC386" i="23"/>
  <c r="AQ322" i="23"/>
  <c r="CC322" i="23"/>
  <c r="BK258" i="23"/>
  <c r="CD258" i="23"/>
  <c r="AR194" i="23"/>
  <c r="CD194" i="23"/>
  <c r="O130" i="23"/>
  <c r="CD130" i="23"/>
  <c r="Y62" i="23"/>
  <c r="CD62" i="23"/>
  <c r="O50" i="23"/>
  <c r="CD50" i="23"/>
  <c r="N70" i="23"/>
  <c r="CC70" i="23"/>
  <c r="O126" i="23"/>
  <c r="CD126" i="23"/>
  <c r="O142" i="23"/>
  <c r="CD142" i="23"/>
  <c r="AR158" i="23"/>
  <c r="CD158" i="23"/>
  <c r="AR174" i="23"/>
  <c r="CD174" i="23"/>
  <c r="BK190" i="23"/>
  <c r="CD190" i="23"/>
  <c r="AR206" i="23"/>
  <c r="CD206" i="23"/>
  <c r="AR222" i="23"/>
  <c r="CD222" i="23"/>
  <c r="O238" i="23"/>
  <c r="CD238" i="23"/>
  <c r="O254" i="23"/>
  <c r="CD254" i="23"/>
  <c r="O270" i="23"/>
  <c r="CD270" i="23"/>
  <c r="BK286" i="23"/>
  <c r="CD286" i="23"/>
  <c r="X302" i="23"/>
  <c r="CC302" i="23"/>
  <c r="N318" i="23"/>
  <c r="CC318" i="23"/>
  <c r="AQ350" i="23"/>
  <c r="CC350" i="23"/>
  <c r="BJ446" i="23"/>
  <c r="CC446" i="23"/>
  <c r="BJ510" i="23"/>
  <c r="CC510" i="23"/>
  <c r="O574" i="23"/>
  <c r="CD574" i="23"/>
  <c r="N638" i="23"/>
  <c r="CC638" i="23"/>
  <c r="AR674" i="23"/>
  <c r="CD674" i="23"/>
  <c r="X702" i="23"/>
  <c r="CC702" i="23"/>
  <c r="BJ722" i="23"/>
  <c r="CC722" i="23"/>
  <c r="X846" i="23"/>
  <c r="CC846" i="23"/>
  <c r="BK426" i="23"/>
  <c r="CD426" i="23"/>
  <c r="AQ190" i="23"/>
  <c r="CC190" i="23"/>
  <c r="BJ14" i="23"/>
  <c r="CC14" i="23"/>
  <c r="AQ58" i="23"/>
  <c r="CC58" i="23"/>
  <c r="BJ374" i="23"/>
  <c r="CC374" i="23"/>
  <c r="Y486" i="23"/>
  <c r="CD486" i="23"/>
  <c r="BJ506" i="23"/>
  <c r="CC506" i="23"/>
  <c r="Y550" i="23"/>
  <c r="CD550" i="23"/>
  <c r="O630" i="23"/>
  <c r="CD630" i="23"/>
  <c r="Y626" i="23"/>
  <c r="CD626" i="23"/>
  <c r="BJ313" i="23"/>
  <c r="CC313" i="23"/>
  <c r="BJ377" i="23"/>
  <c r="CC377" i="23"/>
  <c r="BK441" i="23"/>
  <c r="CD441" i="23"/>
  <c r="BK473" i="23"/>
  <c r="CD473" i="23"/>
  <c r="X497" i="23"/>
  <c r="CC497" i="23"/>
  <c r="BK521" i="23"/>
  <c r="CD521" i="23"/>
  <c r="Y585" i="23"/>
  <c r="CD585" i="23"/>
  <c r="AQ609" i="23"/>
  <c r="CC609" i="23"/>
  <c r="AQ625" i="23"/>
  <c r="CC625" i="23"/>
  <c r="AQ729" i="23"/>
  <c r="CC729" i="23"/>
  <c r="Y761" i="23"/>
  <c r="CD761" i="23"/>
  <c r="X793" i="23"/>
  <c r="CC793" i="23"/>
  <c r="O833" i="23"/>
  <c r="CD833" i="23"/>
  <c r="BK857" i="23"/>
  <c r="CD857" i="23"/>
  <c r="AQ1065" i="23"/>
  <c r="CC1065" i="23"/>
  <c r="AR646" i="23"/>
  <c r="CD646" i="23"/>
  <c r="O790" i="23"/>
  <c r="CD790" i="23"/>
  <c r="BR1188" i="23"/>
  <c r="BT1188" i="23" s="1"/>
  <c r="AH102" i="23"/>
  <c r="AH255" i="23"/>
  <c r="AG73" i="23"/>
  <c r="AH89" i="23"/>
  <c r="AH110" i="23"/>
  <c r="AH114" i="23"/>
  <c r="AH251" i="23"/>
  <c r="AG255" i="23"/>
  <c r="AH1157" i="23"/>
  <c r="AH95" i="23"/>
  <c r="AH50" i="23"/>
  <c r="AG1117" i="23"/>
  <c r="AG1149" i="23"/>
  <c r="AH1181" i="23"/>
  <c r="AG1189" i="23"/>
  <c r="AG1197" i="23"/>
  <c r="AG1205" i="23"/>
  <c r="AG1101" i="23"/>
  <c r="AG1133" i="23"/>
  <c r="AG1165" i="23"/>
  <c r="AG929" i="23"/>
  <c r="AG989" i="23"/>
  <c r="AH1045" i="23"/>
  <c r="AH1061" i="23"/>
  <c r="AH1077" i="23"/>
  <c r="AH1109" i="23"/>
  <c r="AH1125" i="23"/>
  <c r="AH1141" i="23"/>
  <c r="AG1173" i="23"/>
  <c r="AH909" i="23"/>
  <c r="AH770" i="23"/>
  <c r="AG862" i="23"/>
  <c r="AG870" i="23"/>
  <c r="AG898" i="23"/>
  <c r="AG129" i="23"/>
  <c r="AH161" i="23"/>
  <c r="AG193" i="23"/>
  <c r="AG225" i="23"/>
  <c r="AG662" i="23"/>
  <c r="AH518" i="23"/>
  <c r="AH434" i="23"/>
  <c r="AH366" i="23"/>
  <c r="AH302" i="23"/>
  <c r="AH238" i="23"/>
  <c r="AH174" i="23"/>
  <c r="AG470" i="23"/>
  <c r="AG490" i="23"/>
  <c r="AH498" i="23"/>
  <c r="AH534" i="23"/>
  <c r="AG554" i="23"/>
  <c r="AH562" i="23"/>
  <c r="AG598" i="23"/>
  <c r="AG618" i="23"/>
  <c r="AG626" i="23"/>
  <c r="AG682" i="23"/>
  <c r="AG710" i="23"/>
  <c r="AH730" i="23"/>
  <c r="AG738" i="23"/>
  <c r="AG374" i="23"/>
  <c r="AH146" i="23"/>
  <c r="AG74" i="23"/>
  <c r="AH26" i="23"/>
  <c r="AG258" i="23"/>
  <c r="AG202" i="23"/>
  <c r="AG366" i="23"/>
  <c r="AH390" i="23"/>
  <c r="AG414" i="23"/>
  <c r="AH322" i="23"/>
  <c r="AG354" i="23"/>
  <c r="AG386" i="23"/>
  <c r="AG418" i="23"/>
  <c r="AG666" i="23"/>
  <c r="AG694" i="23"/>
  <c r="AG22" i="23"/>
  <c r="AG537" i="23"/>
  <c r="AG625" i="23"/>
  <c r="AG657" i="23"/>
  <c r="AH809" i="23"/>
  <c r="AH881" i="23"/>
  <c r="AG1017" i="23"/>
  <c r="AH1049" i="23"/>
  <c r="AG1121" i="23"/>
  <c r="AH1193" i="23"/>
  <c r="AH1209" i="23"/>
  <c r="AG889" i="23"/>
  <c r="AH151" i="23"/>
  <c r="AG782" i="23"/>
  <c r="AG790" i="23"/>
  <c r="AG842" i="23"/>
  <c r="AH902" i="23"/>
  <c r="AH910" i="23"/>
  <c r="AG930" i="23"/>
  <c r="AG938" i="23"/>
  <c r="AG125" i="23"/>
  <c r="AG157" i="23"/>
  <c r="AH189" i="23"/>
  <c r="AG221" i="23"/>
  <c r="AH734" i="23"/>
  <c r="AG658" i="23"/>
  <c r="AH486" i="23"/>
  <c r="AH410" i="23"/>
  <c r="AH342" i="23"/>
  <c r="AH278" i="23"/>
  <c r="AH214" i="23"/>
  <c r="AH150" i="23"/>
  <c r="AG90" i="23"/>
  <c r="AG1145" i="23"/>
  <c r="AH1177" i="23"/>
  <c r="AG1209" i="23"/>
  <c r="AG30" i="23"/>
  <c r="AG94" i="23"/>
  <c r="AG462" i="23"/>
  <c r="AG482" i="23"/>
  <c r="AH490" i="23"/>
  <c r="AG526" i="23"/>
  <c r="AG546" i="23"/>
  <c r="AH554" i="23"/>
  <c r="AG590" i="23"/>
  <c r="AG610" i="23"/>
  <c r="AH618" i="23"/>
  <c r="AH738" i="23"/>
  <c r="AH754" i="23"/>
  <c r="AG822" i="23"/>
  <c r="AG874" i="23"/>
  <c r="AH898" i="23"/>
  <c r="AG310" i="23"/>
  <c r="AH22" i="23"/>
  <c r="AH438" i="23"/>
  <c r="AH194" i="23"/>
  <c r="AG138" i="23"/>
  <c r="AH62" i="23"/>
  <c r="AG58" i="23"/>
  <c r="AG130" i="23"/>
  <c r="AH162" i="23"/>
  <c r="AG194" i="23"/>
  <c r="AG226" i="23"/>
  <c r="AH258" i="23"/>
  <c r="AH290" i="23"/>
  <c r="AH142" i="23"/>
  <c r="AG190" i="23"/>
  <c r="AH270" i="23"/>
  <c r="AG330" i="23"/>
  <c r="AH362" i="23"/>
  <c r="AH394" i="23"/>
  <c r="AH750" i="23"/>
  <c r="AH878" i="23"/>
  <c r="AH14" i="23"/>
  <c r="AH569" i="23"/>
  <c r="AH657" i="23"/>
  <c r="AH689" i="23"/>
  <c r="AG825" i="23"/>
  <c r="AH905" i="23"/>
  <c r="AG1057" i="23"/>
  <c r="AH1089" i="23"/>
  <c r="AH1137" i="23"/>
  <c r="AG42" i="23"/>
  <c r="AG114" i="23"/>
  <c r="AH12" i="23"/>
  <c r="AH762" i="23"/>
  <c r="AG826" i="23"/>
  <c r="AG890" i="23"/>
  <c r="AG54" i="23"/>
  <c r="AG12" i="23"/>
  <c r="AH18" i="23"/>
  <c r="AH82" i="23"/>
  <c r="AG85" i="23"/>
  <c r="AG89" i="23"/>
  <c r="AG106" i="23"/>
  <c r="AG110" i="23"/>
  <c r="AH1093" i="23"/>
  <c r="AG1157" i="23"/>
  <c r="AG50" i="23"/>
  <c r="AG57" i="23"/>
  <c r="AH34" i="23"/>
  <c r="AH913" i="23"/>
  <c r="AG977" i="23"/>
  <c r="AG1109" i="23"/>
  <c r="AG1125" i="23"/>
  <c r="AG1141" i="23"/>
  <c r="AH1173" i="23"/>
  <c r="AG402" i="23"/>
  <c r="AH861" i="23"/>
  <c r="AG151" i="23"/>
  <c r="AH818" i="23"/>
  <c r="AG918" i="23"/>
  <c r="AG950" i="23"/>
  <c r="AH121" i="23"/>
  <c r="AH153" i="23"/>
  <c r="AG185" i="23"/>
  <c r="AG217" i="23"/>
  <c r="AG249" i="23"/>
  <c r="AH890" i="23"/>
  <c r="AG774" i="23"/>
  <c r="AH654" i="23"/>
  <c r="AH454" i="23"/>
  <c r="AH382" i="23"/>
  <c r="AH318" i="23"/>
  <c r="AH254" i="23"/>
  <c r="AH190" i="23"/>
  <c r="AG126" i="23"/>
  <c r="AH58" i="23"/>
  <c r="AG454" i="23"/>
  <c r="AG474" i="23"/>
  <c r="AH482" i="23"/>
  <c r="AG518" i="23"/>
  <c r="AH538" i="23"/>
  <c r="AH546" i="23"/>
  <c r="AG582" i="23"/>
  <c r="AG602" i="23"/>
  <c r="AH610" i="23"/>
  <c r="AG646" i="23"/>
  <c r="AG670" i="23"/>
  <c r="AH690" i="23"/>
  <c r="AG762" i="23"/>
  <c r="AG854" i="23"/>
  <c r="AG882" i="23"/>
  <c r="AH630" i="23"/>
  <c r="AG430" i="23"/>
  <c r="AG246" i="23"/>
  <c r="AH526" i="23"/>
  <c r="AG358" i="23"/>
  <c r="AH130" i="23"/>
  <c r="AH138" i="23"/>
  <c r="AG170" i="23"/>
  <c r="AH202" i="23"/>
  <c r="AG234" i="23"/>
  <c r="AG266" i="23"/>
  <c r="AH298" i="23"/>
  <c r="AG318" i="23"/>
  <c r="AG422" i="23"/>
  <c r="AG438" i="23"/>
  <c r="AH862" i="23"/>
  <c r="AH670" i="23"/>
  <c r="AH758" i="23"/>
  <c r="AG465" i="23"/>
  <c r="AH601" i="23"/>
  <c r="AG689" i="23"/>
  <c r="AG721" i="23"/>
  <c r="AH825" i="23"/>
  <c r="AH873" i="23"/>
  <c r="AG897" i="23"/>
  <c r="AH937" i="23"/>
  <c r="AG993" i="23"/>
  <c r="AH1025" i="23"/>
  <c r="AG1097" i="23"/>
  <c r="AH1129" i="23"/>
  <c r="AH1161" i="23"/>
  <c r="AG1177" i="23"/>
  <c r="AH714" i="23"/>
  <c r="AH66" i="23"/>
  <c r="AG95" i="23"/>
  <c r="AG794" i="23"/>
  <c r="AG858" i="23"/>
  <c r="AG922" i="23"/>
  <c r="AH61" i="23"/>
  <c r="AG18" i="23"/>
  <c r="AG34" i="23"/>
  <c r="AG37" i="23"/>
  <c r="AG865" i="23"/>
  <c r="AH774" i="23"/>
  <c r="AH782" i="23"/>
  <c r="AH790" i="23"/>
  <c r="AG802" i="23"/>
  <c r="AH846" i="23"/>
  <c r="AH854" i="23"/>
  <c r="AH882" i="23"/>
  <c r="AH926" i="23"/>
  <c r="AH930" i="23"/>
  <c r="AG942" i="23"/>
  <c r="AH950" i="23"/>
  <c r="AG117" i="23"/>
  <c r="AG149" i="23"/>
  <c r="AH181" i="23"/>
  <c r="AG213" i="23"/>
  <c r="AG245" i="23"/>
  <c r="AG766" i="23"/>
  <c r="AH686" i="23"/>
  <c r="AH426" i="23"/>
  <c r="AH358" i="23"/>
  <c r="AG294" i="23"/>
  <c r="AH230" i="23"/>
  <c r="AH166" i="23"/>
  <c r="AH54" i="23"/>
  <c r="AG1153" i="23"/>
  <c r="AG1185" i="23"/>
  <c r="AH98" i="23"/>
  <c r="AG446" i="23"/>
  <c r="AG466" i="23"/>
  <c r="AH474" i="23"/>
  <c r="AG510" i="23"/>
  <c r="AG530" i="23"/>
  <c r="AG538" i="23"/>
  <c r="AG574" i="23"/>
  <c r="AG594" i="23"/>
  <c r="AH602" i="23"/>
  <c r="AG638" i="23"/>
  <c r="AG678" i="23"/>
  <c r="AG698" i="23"/>
  <c r="AH706" i="23"/>
  <c r="AG746" i="23"/>
  <c r="AG182" i="23"/>
  <c r="AG754" i="23"/>
  <c r="AH294" i="23"/>
  <c r="AH46" i="23"/>
  <c r="AH422" i="23"/>
  <c r="AH606" i="23"/>
  <c r="AH802" i="23"/>
  <c r="AG174" i="23"/>
  <c r="AG222" i="23"/>
  <c r="AH306" i="23"/>
  <c r="AH338" i="23"/>
  <c r="AG370" i="23"/>
  <c r="AG410" i="23"/>
  <c r="AH70" i="23"/>
  <c r="AH465" i="23"/>
  <c r="AG497" i="23"/>
  <c r="AH633" i="23"/>
  <c r="AH721" i="23"/>
  <c r="AG761" i="23"/>
  <c r="AG1033" i="23"/>
  <c r="AH1065" i="23"/>
  <c r="AG78" i="23"/>
  <c r="AG82" i="23"/>
  <c r="AH85" i="23"/>
  <c r="AG102" i="23"/>
  <c r="AH106" i="23"/>
  <c r="AG1029" i="23"/>
  <c r="AG1093" i="23"/>
  <c r="AH81" i="23"/>
  <c r="AH65" i="23"/>
  <c r="AG21" i="23"/>
  <c r="AH1085" i="23"/>
  <c r="AH1069" i="23"/>
  <c r="AH957" i="23"/>
  <c r="AH402" i="23"/>
  <c r="AG753" i="23"/>
  <c r="AG777" i="23"/>
  <c r="AG797" i="23"/>
  <c r="AG841" i="23"/>
  <c r="AG861" i="23"/>
  <c r="AH822" i="23"/>
  <c r="AH906" i="23"/>
  <c r="AH914" i="23"/>
  <c r="AH918" i="23"/>
  <c r="AH942" i="23"/>
  <c r="AG113" i="23"/>
  <c r="AG145" i="23"/>
  <c r="AG177" i="23"/>
  <c r="AG209" i="23"/>
  <c r="AG241" i="23"/>
  <c r="AH682" i="23"/>
  <c r="AH646" i="23"/>
  <c r="AG398" i="23"/>
  <c r="AH334" i="23"/>
  <c r="AG270" i="23"/>
  <c r="AG206" i="23"/>
  <c r="AG142" i="23"/>
  <c r="AH74" i="23"/>
  <c r="AG458" i="23"/>
  <c r="AH466" i="23"/>
  <c r="AG502" i="23"/>
  <c r="AG522" i="23"/>
  <c r="AH530" i="23"/>
  <c r="AG566" i="23"/>
  <c r="AG586" i="23"/>
  <c r="AH594" i="23"/>
  <c r="AG630" i="23"/>
  <c r="AG650" i="23"/>
  <c r="AG706" i="23"/>
  <c r="AG734" i="23"/>
  <c r="AH346" i="23"/>
  <c r="AG118" i="23"/>
  <c r="AG230" i="23"/>
  <c r="AH94" i="23"/>
  <c r="AH42" i="23"/>
  <c r="AG146" i="23"/>
  <c r="AG178" i="23"/>
  <c r="AG210" i="23"/>
  <c r="AH242" i="23"/>
  <c r="AG274" i="23"/>
  <c r="AG302" i="23"/>
  <c r="AG350" i="23"/>
  <c r="AH406" i="23"/>
  <c r="AH430" i="23"/>
  <c r="AH510" i="23"/>
  <c r="AH558" i="23"/>
  <c r="AH638" i="23"/>
  <c r="AG534" i="23"/>
  <c r="AH726" i="23"/>
  <c r="AH497" i="23"/>
  <c r="AH529" i="23"/>
  <c r="AH665" i="23"/>
  <c r="AH761" i="23"/>
  <c r="AG801" i="23"/>
  <c r="AH849" i="23"/>
  <c r="AG881" i="23"/>
  <c r="AG969" i="23"/>
  <c r="AH1001" i="23"/>
  <c r="AG1073" i="23"/>
  <c r="AG1113" i="23"/>
  <c r="AG426" i="23"/>
  <c r="AG251" i="23"/>
  <c r="AH1029" i="23"/>
  <c r="AH746" i="23"/>
  <c r="AH778" i="23"/>
  <c r="AH810" i="23"/>
  <c r="AH842" i="23"/>
  <c r="AH874" i="23"/>
  <c r="AG906" i="23"/>
  <c r="AH938" i="23"/>
  <c r="AH77" i="23"/>
  <c r="AH57" i="23"/>
  <c r="AH946" i="23"/>
  <c r="AH786" i="23"/>
  <c r="AG814" i="23"/>
  <c r="AG830" i="23"/>
  <c r="AG838" i="23"/>
  <c r="AG850" i="23"/>
  <c r="AH858" i="23"/>
  <c r="AG878" i="23"/>
  <c r="AG886" i="23"/>
  <c r="AH934" i="23"/>
  <c r="AH147" i="23"/>
  <c r="AG109" i="23"/>
  <c r="AG141" i="23"/>
  <c r="AG173" i="23"/>
  <c r="AG205" i="23"/>
  <c r="AG237" i="23"/>
  <c r="AH830" i="23"/>
  <c r="AH614" i="23"/>
  <c r="AH374" i="23"/>
  <c r="AH310" i="23"/>
  <c r="AH246" i="23"/>
  <c r="AH182" i="23"/>
  <c r="AH118" i="23"/>
  <c r="AG1161" i="23"/>
  <c r="AG1193" i="23"/>
  <c r="AH86" i="23"/>
  <c r="AG450" i="23"/>
  <c r="AH458" i="23"/>
  <c r="AG494" i="23"/>
  <c r="AG514" i="23"/>
  <c r="AH522" i="23"/>
  <c r="AG558" i="23"/>
  <c r="AG578" i="23"/>
  <c r="AH586" i="23"/>
  <c r="AH622" i="23"/>
  <c r="AG642" i="23"/>
  <c r="AH650" i="23"/>
  <c r="AH658" i="23"/>
  <c r="AG714" i="23"/>
  <c r="AH742" i="23"/>
  <c r="AG758" i="23"/>
  <c r="AH766" i="23"/>
  <c r="AG866" i="23"/>
  <c r="AH886" i="23"/>
  <c r="AH834" i="23"/>
  <c r="AH398" i="23"/>
  <c r="AG338" i="23"/>
  <c r="AG282" i="23"/>
  <c r="AH718" i="23"/>
  <c r="AG166" i="23"/>
  <c r="AH38" i="23"/>
  <c r="AH126" i="23"/>
  <c r="AH206" i="23"/>
  <c r="AG254" i="23"/>
  <c r="AH678" i="23"/>
  <c r="AG529" i="23"/>
  <c r="AG561" i="23"/>
  <c r="AH697" i="23"/>
  <c r="AH801" i="23"/>
  <c r="AH865" i="23"/>
  <c r="AH897" i="23"/>
  <c r="AG913" i="23"/>
  <c r="AH969" i="23"/>
  <c r="AH985" i="23"/>
  <c r="AH1009" i="23"/>
  <c r="AG1049" i="23"/>
  <c r="AG1089" i="23"/>
  <c r="AG1129" i="23"/>
  <c r="AG1085" i="23"/>
  <c r="AH1117" i="23"/>
  <c r="AH1149" i="23"/>
  <c r="AG1181" i="23"/>
  <c r="AH1189" i="23"/>
  <c r="AH1197" i="23"/>
  <c r="AH1205" i="23"/>
  <c r="AG1069" i="23"/>
  <c r="AH1101" i="23"/>
  <c r="AH1133" i="23"/>
  <c r="AH1165" i="23"/>
  <c r="AG937" i="23"/>
  <c r="AG1045" i="23"/>
  <c r="AG1061" i="23"/>
  <c r="AG1077" i="23"/>
  <c r="AG845" i="23"/>
  <c r="AH753" i="23"/>
  <c r="AH777" i="23"/>
  <c r="AH797" i="23"/>
  <c r="AH841" i="23"/>
  <c r="AG909" i="23"/>
  <c r="AH794" i="23"/>
  <c r="AH866" i="23"/>
  <c r="AH894" i="23"/>
  <c r="AH922" i="23"/>
  <c r="AH137" i="23"/>
  <c r="AG169" i="23"/>
  <c r="AG201" i="23"/>
  <c r="AH233" i="23"/>
  <c r="AH953" i="23"/>
  <c r="AG818" i="23"/>
  <c r="AG750" i="23"/>
  <c r="AH710" i="23"/>
  <c r="AH582" i="23"/>
  <c r="AH418" i="23"/>
  <c r="AH350" i="23"/>
  <c r="AG286" i="23"/>
  <c r="AH222" i="23"/>
  <c r="AH158" i="23"/>
  <c r="AG98" i="23"/>
  <c r="AG14" i="23"/>
  <c r="AG442" i="23"/>
  <c r="AH450" i="23"/>
  <c r="AG486" i="23"/>
  <c r="AG506" i="23"/>
  <c r="AH514" i="23"/>
  <c r="AG550" i="23"/>
  <c r="AG570" i="23"/>
  <c r="AH578" i="23"/>
  <c r="AG614" i="23"/>
  <c r="AG634" i="23"/>
  <c r="AH642" i="23"/>
  <c r="AH666" i="23"/>
  <c r="AH674" i="23"/>
  <c r="AH870" i="23"/>
  <c r="AH478" i="23"/>
  <c r="AH274" i="23"/>
  <c r="AG218" i="23"/>
  <c r="AG38" i="23"/>
  <c r="AG702" i="23"/>
  <c r="AH386" i="23"/>
  <c r="AH330" i="23"/>
  <c r="AG334" i="23"/>
  <c r="AG382" i="23"/>
  <c r="AH502" i="23"/>
  <c r="AH722" i="23"/>
  <c r="AG314" i="23"/>
  <c r="AG346" i="23"/>
  <c r="AH378" i="23"/>
  <c r="AH473" i="23"/>
  <c r="AH561" i="23"/>
  <c r="AG593" i="23"/>
  <c r="AG729" i="23"/>
  <c r="AG1025" i="23"/>
  <c r="AG1065" i="23"/>
  <c r="AG1105" i="23"/>
  <c r="AH1201" i="23"/>
  <c r="AH78" i="23"/>
  <c r="AG69" i="23"/>
  <c r="AH893" i="23"/>
  <c r="AG786" i="23"/>
  <c r="AH798" i="23"/>
  <c r="AG806" i="23"/>
  <c r="AH814" i="23"/>
  <c r="AG834" i="23"/>
  <c r="AG902" i="23"/>
  <c r="AG910" i="23"/>
  <c r="AG934" i="23"/>
  <c r="AG946" i="23"/>
  <c r="AG147" i="23"/>
  <c r="AG133" i="23"/>
  <c r="AG165" i="23"/>
  <c r="AG197" i="23"/>
  <c r="AG229" i="23"/>
  <c r="AH806" i="23"/>
  <c r="AH550" i="23"/>
  <c r="AG390" i="23"/>
  <c r="AH326" i="23"/>
  <c r="AG262" i="23"/>
  <c r="AG198" i="23"/>
  <c r="AH134" i="23"/>
  <c r="AG66" i="23"/>
  <c r="AG1137" i="23"/>
  <c r="AG1169" i="23"/>
  <c r="AG1201" i="23"/>
  <c r="AH90" i="23"/>
  <c r="AH442" i="23"/>
  <c r="AG478" i="23"/>
  <c r="AG498" i="23"/>
  <c r="AH506" i="23"/>
  <c r="AH542" i="23"/>
  <c r="AG562" i="23"/>
  <c r="AH570" i="23"/>
  <c r="AG606" i="23"/>
  <c r="AH626" i="23"/>
  <c r="AH634" i="23"/>
  <c r="AG674" i="23"/>
  <c r="AH702" i="23"/>
  <c r="AG722" i="23"/>
  <c r="AG798" i="23"/>
  <c r="AG846" i="23"/>
  <c r="AH566" i="23"/>
  <c r="AH210" i="23"/>
  <c r="AH154" i="23"/>
  <c r="AG686" i="23"/>
  <c r="AH462" i="23"/>
  <c r="AG322" i="23"/>
  <c r="AH266" i="23"/>
  <c r="AG26" i="23"/>
  <c r="AH122" i="23"/>
  <c r="AG154" i="23"/>
  <c r="AH186" i="23"/>
  <c r="AH218" i="23"/>
  <c r="AG250" i="23"/>
  <c r="AH282" i="23"/>
  <c r="AG434" i="23"/>
  <c r="AG542" i="23"/>
  <c r="AH590" i="23"/>
  <c r="AG622" i="23"/>
  <c r="AG742" i="23"/>
  <c r="AH826" i="23"/>
  <c r="AG158" i="23"/>
  <c r="AG238" i="23"/>
  <c r="AH286" i="23"/>
  <c r="AH850" i="23"/>
  <c r="AH505" i="23"/>
  <c r="AH593" i="23"/>
  <c r="AH625" i="23"/>
  <c r="AH769" i="23"/>
  <c r="AG945" i="23"/>
  <c r="AG1001" i="23"/>
  <c r="AG1041" i="23"/>
  <c r="AG1081" i="23"/>
  <c r="AH1113" i="23"/>
  <c r="AH1169" i="23"/>
  <c r="X409" i="23"/>
  <c r="N409" i="23"/>
  <c r="X601" i="23"/>
  <c r="AQ113" i="23"/>
  <c r="N601" i="23"/>
  <c r="AQ281" i="23"/>
  <c r="O1001" i="23"/>
  <c r="N649" i="23"/>
  <c r="AQ409" i="23"/>
  <c r="AQ1041" i="23"/>
  <c r="X649" i="23"/>
  <c r="X345" i="23"/>
  <c r="O497" i="23"/>
  <c r="Y497" i="23"/>
  <c r="Y481" i="23"/>
  <c r="AQ345" i="23"/>
  <c r="X921" i="23"/>
  <c r="AR497" i="23"/>
  <c r="AR481" i="23"/>
  <c r="N281" i="23"/>
  <c r="BJ601" i="23"/>
  <c r="X737" i="23"/>
  <c r="Y1001" i="23"/>
  <c r="BJ457" i="23"/>
  <c r="X281" i="23"/>
  <c r="N345" i="23"/>
  <c r="AQ761" i="23"/>
  <c r="BJ649" i="23"/>
  <c r="X42" i="23"/>
  <c r="N113" i="23"/>
  <c r="AR945" i="23"/>
  <c r="O1081" i="23"/>
  <c r="N1169" i="23"/>
  <c r="BJ921" i="23"/>
  <c r="Y713" i="23"/>
  <c r="X165" i="23"/>
  <c r="BK1001" i="23"/>
  <c r="AQ457" i="23"/>
  <c r="AX1032" i="23"/>
  <c r="AZ1032" i="23" s="1"/>
  <c r="N737" i="23"/>
  <c r="BJ1169" i="23"/>
  <c r="Y770" i="23"/>
  <c r="M1064" i="23"/>
  <c r="CD1064" i="23" s="1"/>
  <c r="BJ761" i="23"/>
  <c r="N761" i="23"/>
  <c r="BJ1041" i="23"/>
  <c r="N457" i="23"/>
  <c r="AR770" i="23"/>
  <c r="O625" i="23"/>
  <c r="M1128" i="23"/>
  <c r="CD1128" i="23" s="1"/>
  <c r="AQ1169" i="23"/>
  <c r="BK1081" i="23"/>
  <c r="BK770" i="23"/>
  <c r="AR713" i="23"/>
  <c r="AR625" i="23"/>
  <c r="O481" i="23"/>
  <c r="BJ737" i="23"/>
  <c r="N921" i="23"/>
  <c r="Y1081" i="23"/>
  <c r="Y945" i="23"/>
  <c r="BK625" i="23"/>
  <c r="BK713" i="23"/>
  <c r="BK945" i="23"/>
  <c r="X1041" i="23"/>
  <c r="AQ265" i="23"/>
  <c r="AQ1089" i="23"/>
  <c r="BQ954" i="23"/>
  <c r="BS954" i="23" s="1"/>
  <c r="BJ22" i="23"/>
  <c r="AQ961" i="23"/>
  <c r="O393" i="23"/>
  <c r="N826" i="23"/>
  <c r="BJ450" i="23"/>
  <c r="O594" i="23"/>
  <c r="BQ986" i="23"/>
  <c r="BS986" i="23" s="1"/>
  <c r="N22" i="23"/>
  <c r="N961" i="23"/>
  <c r="X826" i="23"/>
  <c r="AR426" i="23"/>
  <c r="BK817" i="23"/>
  <c r="N689" i="23"/>
  <c r="Y670" i="23"/>
  <c r="BK1137" i="23"/>
  <c r="BJ826" i="23"/>
  <c r="N342" i="23"/>
  <c r="AQ1057" i="23"/>
  <c r="O426" i="23"/>
  <c r="N521" i="23"/>
  <c r="O817" i="23"/>
  <c r="AQ689" i="23"/>
  <c r="AQ546" i="23"/>
  <c r="AQ561" i="23"/>
  <c r="AR545" i="23"/>
  <c r="AR457" i="23"/>
  <c r="AQ329" i="23"/>
  <c r="BJ713" i="23"/>
  <c r="N329" i="23"/>
  <c r="Y426" i="23"/>
  <c r="O873" i="23"/>
  <c r="X342" i="23"/>
  <c r="X1057" i="23"/>
  <c r="BJ689" i="23"/>
  <c r="Y817" i="23"/>
  <c r="BJ521" i="23"/>
  <c r="X961" i="23"/>
  <c r="AQ665" i="23"/>
  <c r="Y245" i="23"/>
  <c r="O1177" i="23"/>
  <c r="O94" i="23"/>
  <c r="N665" i="23"/>
  <c r="O545" i="23"/>
  <c r="AR750" i="23"/>
  <c r="BK873" i="23"/>
  <c r="Y1137" i="23"/>
  <c r="BK750" i="23"/>
  <c r="AR793" i="23"/>
  <c r="Y393" i="23"/>
  <c r="O181" i="23"/>
  <c r="BJ742" i="23"/>
  <c r="Y1177" i="23"/>
  <c r="AR94" i="23"/>
  <c r="N1089" i="23"/>
  <c r="O318" i="23"/>
  <c r="Y793" i="23"/>
  <c r="AR393" i="23"/>
  <c r="X265" i="23"/>
  <c r="AR1177" i="23"/>
  <c r="X1089" i="23"/>
  <c r="N561" i="23"/>
  <c r="O457" i="23"/>
  <c r="N713" i="23"/>
  <c r="Y706" i="23"/>
  <c r="X22" i="23"/>
  <c r="X450" i="23"/>
  <c r="BK594" i="23"/>
  <c r="X750" i="23"/>
  <c r="O598" i="23"/>
  <c r="AR866" i="23"/>
  <c r="O838" i="23"/>
  <c r="BK266" i="23"/>
  <c r="AR838" i="23"/>
  <c r="N470" i="23"/>
  <c r="BK593" i="23"/>
  <c r="BK838" i="23"/>
  <c r="X470" i="23"/>
  <c r="Y578" i="23"/>
  <c r="O578" i="23"/>
  <c r="BK642" i="23"/>
  <c r="AR578" i="23"/>
  <c r="AR166" i="23"/>
  <c r="N697" i="23"/>
  <c r="O1025" i="23"/>
  <c r="BJ794" i="23"/>
  <c r="N578" i="23"/>
  <c r="O490" i="23"/>
  <c r="X366" i="23"/>
  <c r="O961" i="23"/>
  <c r="AQ618" i="23"/>
  <c r="AQ1161" i="23"/>
  <c r="AR514" i="23"/>
  <c r="O442" i="23"/>
  <c r="BJ150" i="23"/>
  <c r="X993" i="23"/>
  <c r="X1177" i="23"/>
  <c r="AQ529" i="23"/>
  <c r="Y801" i="23"/>
  <c r="AQ538" i="23"/>
  <c r="O617" i="23"/>
  <c r="X833" i="23"/>
  <c r="Y1025" i="23"/>
  <c r="O358" i="23"/>
  <c r="O150" i="23"/>
  <c r="BJ697" i="23"/>
  <c r="AQ150" i="23"/>
  <c r="BJ1161" i="23"/>
  <c r="AR961" i="23"/>
  <c r="AQ578" i="23"/>
  <c r="Y490" i="23"/>
  <c r="N366" i="23"/>
  <c r="AQ246" i="23"/>
  <c r="X166" i="23"/>
  <c r="Y961" i="23"/>
  <c r="BK506" i="23"/>
  <c r="X150" i="23"/>
  <c r="BK1145" i="23"/>
  <c r="BJ1073" i="23"/>
  <c r="N465" i="23"/>
  <c r="AR642" i="23"/>
  <c r="BJ538" i="23"/>
  <c r="Y617" i="23"/>
  <c r="AQ833" i="23"/>
  <c r="BK554" i="23"/>
  <c r="BJ578" i="23"/>
  <c r="AR490" i="23"/>
  <c r="AQ294" i="23"/>
  <c r="X278" i="23"/>
  <c r="N246" i="23"/>
  <c r="N166" i="23"/>
  <c r="BJ618" i="23"/>
  <c r="Y506" i="23"/>
  <c r="BK694" i="23"/>
  <c r="X538" i="23"/>
  <c r="AR801" i="23"/>
  <c r="O134" i="23"/>
  <c r="BK326" i="23"/>
  <c r="N289" i="23"/>
  <c r="N745" i="23"/>
  <c r="AQ166" i="23"/>
  <c r="N1161" i="23"/>
  <c r="AQ602" i="23"/>
  <c r="X294" i="23"/>
  <c r="AQ278" i="23"/>
  <c r="BJ246" i="23"/>
  <c r="BJ126" i="23"/>
  <c r="N618" i="23"/>
  <c r="N1105" i="23"/>
  <c r="AQ553" i="23"/>
  <c r="BJ598" i="23"/>
  <c r="O694" i="23"/>
  <c r="Y34" i="23"/>
  <c r="X905" i="23"/>
  <c r="BK801" i="23"/>
  <c r="N498" i="23"/>
  <c r="AR358" i="23"/>
  <c r="O678" i="23"/>
  <c r="O262" i="23"/>
  <c r="O489" i="23"/>
  <c r="N238" i="23"/>
  <c r="N794" i="23"/>
  <c r="X794" i="23"/>
  <c r="N553" i="23"/>
  <c r="X598" i="23"/>
  <c r="O638" i="23"/>
  <c r="Y694" i="23"/>
  <c r="N529" i="23"/>
  <c r="N474" i="23"/>
  <c r="BJ498" i="23"/>
  <c r="AR721" i="23"/>
  <c r="O202" i="23"/>
  <c r="BK202" i="23"/>
  <c r="BK498" i="23"/>
  <c r="BK1065" i="23"/>
  <c r="BK502" i="23"/>
  <c r="Y718" i="23"/>
  <c r="N1185" i="23"/>
  <c r="BJ678" i="23"/>
  <c r="O726" i="23"/>
  <c r="O1105" i="23"/>
  <c r="Y454" i="23"/>
  <c r="AQ542" i="23"/>
  <c r="BJ466" i="23"/>
  <c r="X257" i="23"/>
  <c r="Y522" i="23"/>
  <c r="AQ466" i="23"/>
  <c r="Y666" i="23"/>
  <c r="N466" i="23"/>
  <c r="AR1201" i="23"/>
  <c r="Y825" i="23"/>
  <c r="N442" i="23"/>
  <c r="O465" i="23"/>
  <c r="BK705" i="23"/>
  <c r="N385" i="23"/>
  <c r="BJ617" i="23"/>
  <c r="AQ721" i="23"/>
  <c r="BJ1025" i="23"/>
  <c r="BK1105" i="23"/>
  <c r="BK1201" i="23"/>
  <c r="AQ1025" i="23"/>
  <c r="X1185" i="23"/>
  <c r="BJ690" i="23"/>
  <c r="O825" i="23"/>
  <c r="O449" i="23"/>
  <c r="O30" i="23"/>
  <c r="BK30" i="23"/>
  <c r="O1201" i="23"/>
  <c r="Y593" i="23"/>
  <c r="AR825" i="23"/>
  <c r="AR681" i="23"/>
  <c r="X690" i="23"/>
  <c r="BK681" i="23"/>
  <c r="Y569" i="23"/>
  <c r="X385" i="23"/>
  <c r="X721" i="23"/>
  <c r="N257" i="23"/>
  <c r="Y705" i="23"/>
  <c r="O1065" i="23"/>
  <c r="AR1105" i="23"/>
  <c r="BJ1185" i="23"/>
  <c r="X310" i="23"/>
  <c r="O681" i="23"/>
  <c r="AQ257" i="23"/>
  <c r="X321" i="23"/>
  <c r="AR569" i="23"/>
  <c r="AQ385" i="23"/>
  <c r="O705" i="23"/>
  <c r="Y538" i="23"/>
  <c r="N321" i="23"/>
  <c r="N617" i="23"/>
  <c r="Y465" i="23"/>
  <c r="Y449" i="23"/>
  <c r="X225" i="23"/>
  <c r="BJ721" i="23"/>
  <c r="BJ321" i="23"/>
  <c r="N358" i="23"/>
  <c r="AR30" i="23"/>
  <c r="N390" i="23"/>
  <c r="O593" i="23"/>
  <c r="O662" i="23"/>
  <c r="AQ690" i="23"/>
  <c r="Y662" i="23"/>
  <c r="X617" i="23"/>
  <c r="AR465" i="23"/>
  <c r="AR449" i="23"/>
  <c r="O569" i="23"/>
  <c r="AR1065" i="23"/>
  <c r="N1025" i="23"/>
  <c r="BK662" i="23"/>
  <c r="AR361" i="23"/>
  <c r="AX1204" i="23"/>
  <c r="AZ1204" i="23" s="1"/>
  <c r="AQ450" i="23"/>
  <c r="AQ598" i="23"/>
  <c r="BJ482" i="23"/>
  <c r="BK1049" i="23"/>
  <c r="O1129" i="23"/>
  <c r="AR1049" i="23"/>
  <c r="N642" i="23"/>
  <c r="Y722" i="23"/>
  <c r="BK670" i="23"/>
  <c r="AR594" i="23"/>
  <c r="O542" i="23"/>
  <c r="AR537" i="23"/>
  <c r="AX1012" i="23"/>
  <c r="AZ1012" i="23" s="1"/>
  <c r="AR458" i="23"/>
  <c r="BJ945" i="23"/>
  <c r="X585" i="23"/>
  <c r="Y1161" i="23"/>
  <c r="N814" i="23"/>
  <c r="AR425" i="23"/>
  <c r="BK542" i="23"/>
  <c r="O670" i="23"/>
  <c r="BJ546" i="23"/>
  <c r="BK94" i="23"/>
  <c r="AX1076" i="23"/>
  <c r="AZ1076" i="23" s="1"/>
  <c r="N546" i="23"/>
  <c r="Y542" i="23"/>
  <c r="BK666" i="23"/>
  <c r="Y38" i="23"/>
  <c r="BJ814" i="23"/>
  <c r="AQ442" i="23"/>
  <c r="O666" i="23"/>
  <c r="O1161" i="23"/>
  <c r="O121" i="23"/>
  <c r="BK689" i="23"/>
  <c r="AR165" i="23"/>
  <c r="BJ825" i="23"/>
  <c r="O734" i="23"/>
  <c r="Y458" i="23"/>
  <c r="AQ642" i="23"/>
  <c r="AQ230" i="23"/>
  <c r="BJ750" i="23"/>
  <c r="BK638" i="23"/>
  <c r="AR649" i="23"/>
  <c r="BK722" i="23"/>
  <c r="Y518" i="23"/>
  <c r="O673" i="23"/>
  <c r="O425" i="23"/>
  <c r="N809" i="23"/>
  <c r="BK1089" i="23"/>
  <c r="O458" i="23"/>
  <c r="BJ642" i="23"/>
  <c r="X230" i="23"/>
  <c r="O1049" i="23"/>
  <c r="AR561" i="23"/>
  <c r="O561" i="23"/>
  <c r="BK649" i="23"/>
  <c r="AR722" i="23"/>
  <c r="BK561" i="23"/>
  <c r="AR689" i="23"/>
  <c r="AQ809" i="23"/>
  <c r="AR38" i="23"/>
  <c r="AQ825" i="23"/>
  <c r="AR1009" i="23"/>
  <c r="N230" i="23"/>
  <c r="BJ182" i="23"/>
  <c r="O649" i="23"/>
  <c r="Y566" i="23"/>
  <c r="Y133" i="23"/>
  <c r="Y673" i="23"/>
  <c r="AR518" i="23"/>
  <c r="AR1161" i="23"/>
  <c r="AR673" i="23"/>
  <c r="O1041" i="23"/>
  <c r="O537" i="23"/>
  <c r="N825" i="23"/>
  <c r="Y734" i="23"/>
  <c r="N750" i="23"/>
  <c r="AR1129" i="23"/>
  <c r="O706" i="23"/>
  <c r="Y394" i="23"/>
  <c r="BJ630" i="23"/>
  <c r="N534" i="23"/>
  <c r="AQ470" i="23"/>
  <c r="N330" i="23"/>
  <c r="X182" i="23"/>
  <c r="O70" i="23"/>
  <c r="AR1089" i="23"/>
  <c r="BK38" i="23"/>
  <c r="O534" i="23"/>
  <c r="BK758" i="23"/>
  <c r="O518" i="23"/>
  <c r="Y1041" i="23"/>
  <c r="AX970" i="23"/>
  <c r="AZ970" i="23" s="1"/>
  <c r="BJ809" i="23"/>
  <c r="O361" i="23"/>
  <c r="Y90" i="23"/>
  <c r="BK90" i="23"/>
  <c r="BK1129" i="23"/>
  <c r="AR394" i="23"/>
  <c r="AQ534" i="23"/>
  <c r="N182" i="23"/>
  <c r="Y1009" i="23"/>
  <c r="AQ814" i="23"/>
  <c r="Y1089" i="23"/>
  <c r="O614" i="23"/>
  <c r="Y534" i="23"/>
  <c r="BK761" i="23"/>
  <c r="BJ474" i="23"/>
  <c r="AR1041" i="23"/>
  <c r="BJ585" i="23"/>
  <c r="O90" i="23"/>
  <c r="BK1009" i="23"/>
  <c r="X945" i="23"/>
  <c r="BK582" i="23"/>
  <c r="N585" i="23"/>
  <c r="Y537" i="23"/>
  <c r="Y425" i="23"/>
  <c r="Y361" i="23"/>
  <c r="X297" i="23"/>
  <c r="AY1002" i="23"/>
  <c r="BA1002" i="23" s="1"/>
  <c r="N297" i="23"/>
  <c r="Y689" i="23"/>
  <c r="Y598" i="23"/>
  <c r="Y202" i="23"/>
  <c r="O138" i="23"/>
  <c r="BJ534" i="23"/>
  <c r="O266" i="23"/>
  <c r="AQ945" i="23"/>
  <c r="O98" i="23"/>
  <c r="O930" i="23"/>
  <c r="AX1020" i="23"/>
  <c r="AZ1020" i="23" s="1"/>
  <c r="BJ762" i="23"/>
  <c r="AE1092" i="23"/>
  <c r="BQ1188" i="23"/>
  <c r="BS1188" i="23" s="1"/>
  <c r="N730" i="23"/>
  <c r="X654" i="23"/>
  <c r="N710" i="23"/>
  <c r="AQ630" i="23"/>
  <c r="X326" i="23"/>
  <c r="AQ946" i="23"/>
  <c r="M1188" i="23"/>
  <c r="CD1188" i="23" s="1"/>
  <c r="L1092" i="23"/>
  <c r="AQ1092" i="23" s="1"/>
  <c r="O710" i="23"/>
  <c r="X730" i="23"/>
  <c r="N566" i="23"/>
  <c r="AR474" i="23"/>
  <c r="AQ710" i="23"/>
  <c r="X630" i="23"/>
  <c r="N326" i="23"/>
  <c r="BQ1060" i="23"/>
  <c r="BS1060" i="23" s="1"/>
  <c r="BR1124" i="23"/>
  <c r="BT1124" i="23" s="1"/>
  <c r="L1124" i="23"/>
  <c r="CC1124" i="23" s="1"/>
  <c r="AR710" i="23"/>
  <c r="AR98" i="23"/>
  <c r="AR170" i="23"/>
  <c r="AQ66" i="23"/>
  <c r="BJ566" i="23"/>
  <c r="BK474" i="23"/>
  <c r="X710" i="23"/>
  <c r="AR450" i="23"/>
  <c r="N410" i="23"/>
  <c r="AQ326" i="23"/>
  <c r="AQ766" i="23"/>
  <c r="AE1028" i="23"/>
  <c r="BQ1124" i="23"/>
  <c r="BS1124" i="23" s="1"/>
  <c r="AE1031" i="23"/>
  <c r="N946" i="23"/>
  <c r="AQ770" i="23"/>
  <c r="AQ566" i="23"/>
  <c r="BJ682" i="23"/>
  <c r="Y450" i="23"/>
  <c r="BJ410" i="23"/>
  <c r="BJ770" i="23"/>
  <c r="AQ610" i="23"/>
  <c r="N682" i="23"/>
  <c r="AQ410" i="23"/>
  <c r="M1060" i="23"/>
  <c r="AX1156" i="23"/>
  <c r="AZ1156" i="23" s="1"/>
  <c r="N610" i="23"/>
  <c r="X770" i="23"/>
  <c r="BJ610" i="23"/>
  <c r="X682" i="23"/>
  <c r="Y298" i="23"/>
  <c r="BJ174" i="23"/>
  <c r="AF1156" i="23"/>
  <c r="X762" i="23"/>
  <c r="X66" i="23"/>
  <c r="BJ654" i="23"/>
  <c r="BK362" i="23"/>
  <c r="N174" i="23"/>
  <c r="BK98" i="23"/>
  <c r="X766" i="23"/>
  <c r="BJ514" i="23"/>
  <c r="AR298" i="23"/>
  <c r="BJ626" i="23"/>
  <c r="N502" i="23"/>
  <c r="BJ430" i="23"/>
  <c r="BJ502" i="23"/>
  <c r="N430" i="23"/>
  <c r="Y234" i="23"/>
  <c r="AQ502" i="23"/>
  <c r="X430" i="23"/>
  <c r="AR234" i="23"/>
  <c r="O234" i="23"/>
  <c r="Y170" i="23"/>
  <c r="AE1206" i="23"/>
  <c r="AQ626" i="23"/>
  <c r="Y362" i="23"/>
  <c r="O298" i="23"/>
  <c r="AY1176" i="23"/>
  <c r="BA1176" i="23" s="1"/>
  <c r="AQ162" i="23"/>
  <c r="BK930" i="23"/>
  <c r="AE1140" i="23"/>
  <c r="AQ722" i="23"/>
  <c r="O674" i="23"/>
  <c r="X638" i="23"/>
  <c r="O802" i="23"/>
  <c r="Y710" i="23"/>
  <c r="O149" i="23"/>
  <c r="AE1108" i="23"/>
  <c r="M1178" i="23"/>
  <c r="CD1178" i="23" s="1"/>
  <c r="AR130" i="23"/>
  <c r="AQ174" i="23"/>
  <c r="N510" i="23"/>
  <c r="BK734" i="23"/>
  <c r="BK706" i="23"/>
  <c r="O474" i="23"/>
  <c r="Y138" i="23"/>
  <c r="O450" i="23"/>
  <c r="BJ330" i="23"/>
  <c r="Y70" i="23"/>
  <c r="N350" i="23"/>
  <c r="AR446" i="23"/>
  <c r="AX1044" i="23"/>
  <c r="AZ1044" i="23" s="1"/>
  <c r="AY1108" i="23"/>
  <c r="BA1108" i="23" s="1"/>
  <c r="BQ1172" i="23"/>
  <c r="BS1172" i="23" s="1"/>
  <c r="O602" i="23"/>
  <c r="AR602" i="23"/>
  <c r="O562" i="23"/>
  <c r="BK566" i="23"/>
  <c r="O206" i="23"/>
  <c r="L1044" i="23"/>
  <c r="AQ1044" i="23" s="1"/>
  <c r="AR138" i="23"/>
  <c r="AR70" i="23"/>
  <c r="O394" i="23"/>
  <c r="Y498" i="23"/>
  <c r="AQ330" i="23"/>
  <c r="BJ66" i="23"/>
  <c r="O866" i="23"/>
  <c r="BK866" i="23"/>
  <c r="BK446" i="23"/>
  <c r="Y602" i="23"/>
  <c r="Y562" i="23"/>
  <c r="AQ606" i="23"/>
  <c r="BJ702" i="23"/>
  <c r="O446" i="23"/>
  <c r="BK562" i="23"/>
  <c r="AR634" i="23"/>
  <c r="AR566" i="23"/>
  <c r="N514" i="23"/>
  <c r="N762" i="23"/>
  <c r="N606" i="23"/>
  <c r="M1012" i="23"/>
  <c r="BR1076" i="23"/>
  <c r="BT1076" i="23" s="1"/>
  <c r="AF1140" i="23"/>
  <c r="BR1204" i="23"/>
  <c r="BT1204" i="23" s="1"/>
  <c r="AR238" i="23"/>
  <c r="AR126" i="23"/>
  <c r="O201" i="23"/>
  <c r="AR598" i="23"/>
  <c r="Y266" i="23"/>
  <c r="AR930" i="23"/>
  <c r="N766" i="23"/>
  <c r="X514" i="23"/>
  <c r="BJ606" i="23"/>
  <c r="DO335" i="16"/>
  <c r="BP149" i="16"/>
  <c r="DO333" i="16"/>
  <c r="EV334" i="16"/>
  <c r="BR106" i="16"/>
  <c r="BS106" i="16" s="1"/>
  <c r="AU50" i="16"/>
  <c r="EV53" i="16"/>
  <c r="Z47" i="16"/>
  <c r="BG45" i="16"/>
  <c r="BG42" i="16"/>
  <c r="BY48" i="16"/>
  <c r="BA36" i="16"/>
  <c r="I36" i="16"/>
  <c r="AU38" i="16"/>
  <c r="CH42" i="16"/>
  <c r="EV47" i="16"/>
  <c r="EV52" i="16"/>
  <c r="AC48" i="16"/>
  <c r="AL38" i="16"/>
  <c r="AC38" i="16"/>
  <c r="DO44" i="16"/>
  <c r="BA40" i="16"/>
  <c r="I40" i="16"/>
  <c r="BA48" i="16"/>
  <c r="I48" i="16"/>
  <c r="CH40" i="16"/>
  <c r="BA47" i="16"/>
  <c r="I47" i="16"/>
  <c r="Z39" i="16"/>
  <c r="Z50" i="16"/>
  <c r="DU47" i="16"/>
  <c r="FB51" i="16"/>
  <c r="BG44" i="16"/>
  <c r="Z48" i="16"/>
  <c r="Z46" i="16"/>
  <c r="BG47" i="16"/>
  <c r="Z35" i="16"/>
  <c r="Z38" i="16"/>
  <c r="DU54" i="16"/>
  <c r="FB40" i="16"/>
  <c r="AI48" i="16"/>
  <c r="CW52" i="16"/>
  <c r="ED44" i="16"/>
  <c r="AI54" i="16"/>
  <c r="BP54" i="16"/>
  <c r="BP47" i="16"/>
  <c r="CW54" i="16"/>
  <c r="BP45" i="16"/>
  <c r="BP50" i="16"/>
  <c r="AI50" i="16"/>
  <c r="ED40" i="16"/>
  <c r="BY40" i="16"/>
  <c r="DF42" i="16"/>
  <c r="EM53" i="16"/>
  <c r="AR38" i="16"/>
  <c r="FT46" i="16"/>
  <c r="AR50" i="16"/>
  <c r="FT41" i="16"/>
  <c r="BY45" i="16"/>
  <c r="FT52" i="16"/>
  <c r="AR39" i="16"/>
  <c r="BY51" i="16"/>
  <c r="AL40" i="16"/>
  <c r="EV41" i="16"/>
  <c r="AL42" i="16"/>
  <c r="BA51" i="16"/>
  <c r="I51" i="16"/>
  <c r="AL45" i="16"/>
  <c r="FB54" i="16"/>
  <c r="EM44" i="16"/>
  <c r="FD64" i="16"/>
  <c r="FE64" i="16" s="1"/>
  <c r="AC41" i="16"/>
  <c r="CH52" i="16"/>
  <c r="DO53" i="16"/>
  <c r="AU44" i="16"/>
  <c r="DO54" i="16"/>
  <c r="AC51" i="16"/>
  <c r="M141" i="16" s="1"/>
  <c r="AL43" i="16"/>
  <c r="EV48" i="16"/>
  <c r="AU47" i="16"/>
  <c r="AU39" i="16"/>
  <c r="BA35" i="16"/>
  <c r="I35" i="16"/>
  <c r="AC46" i="16"/>
  <c r="DO46" i="16"/>
  <c r="CN51" i="16"/>
  <c r="Z36" i="16"/>
  <c r="FB35" i="16"/>
  <c r="FB47" i="16"/>
  <c r="DU46" i="16"/>
  <c r="Z52" i="16"/>
  <c r="Z53" i="16"/>
  <c r="CN52" i="16"/>
  <c r="DU36" i="16"/>
  <c r="DU53" i="16"/>
  <c r="DU45" i="16"/>
  <c r="CW40" i="16"/>
  <c r="AI40" i="16"/>
  <c r="FK43" i="16"/>
  <c r="CW46" i="16"/>
  <c r="AI43" i="16"/>
  <c r="CW38" i="16"/>
  <c r="BP41" i="16"/>
  <c r="FK47" i="16"/>
  <c r="AI46" i="16"/>
  <c r="FK35" i="16"/>
  <c r="BP38" i="16"/>
  <c r="AR51" i="16"/>
  <c r="DF48" i="16"/>
  <c r="AR46" i="16"/>
  <c r="BY43" i="16"/>
  <c r="DF53" i="16"/>
  <c r="BY38" i="16"/>
  <c r="FT47" i="16"/>
  <c r="FT48" i="16"/>
  <c r="EM40" i="16"/>
  <c r="AR45" i="16"/>
  <c r="BY39" i="16"/>
  <c r="CH50" i="16"/>
  <c r="CH53" i="16"/>
  <c r="DU52" i="16"/>
  <c r="DU48" i="16"/>
  <c r="ED36" i="16"/>
  <c r="DF39" i="16"/>
  <c r="DO50" i="16"/>
  <c r="AL44" i="16"/>
  <c r="AC43" i="16"/>
  <c r="AU52" i="16"/>
  <c r="CH41" i="16"/>
  <c r="CH46" i="16"/>
  <c r="EV40" i="16"/>
  <c r="AC54" i="16"/>
  <c r="M144" i="16" s="1"/>
  <c r="EV42" i="16"/>
  <c r="DO39" i="16"/>
  <c r="AL52" i="16"/>
  <c r="M232" i="16" s="1"/>
  <c r="DO52" i="16"/>
  <c r="EV36" i="16"/>
  <c r="AC44" i="16"/>
  <c r="AC40" i="16"/>
  <c r="CH47" i="16"/>
  <c r="DU44" i="16"/>
  <c r="DU43" i="16"/>
  <c r="BG35" i="16"/>
  <c r="CN46" i="16"/>
  <c r="FB44" i="16"/>
  <c r="CN54" i="16"/>
  <c r="CN35" i="16"/>
  <c r="CN41" i="16"/>
  <c r="FB42" i="16"/>
  <c r="BG39" i="16"/>
  <c r="BG36" i="16"/>
  <c r="AI35" i="16"/>
  <c r="FK45" i="16"/>
  <c r="ED48" i="16"/>
  <c r="FK53" i="16"/>
  <c r="ED47" i="16"/>
  <c r="ED51" i="16"/>
  <c r="CW51" i="16"/>
  <c r="AI39" i="16"/>
  <c r="CW44" i="16"/>
  <c r="CW53" i="16"/>
  <c r="BP42" i="16"/>
  <c r="FK44" i="16"/>
  <c r="BY47" i="16"/>
  <c r="EM50" i="16"/>
  <c r="EM54" i="16"/>
  <c r="AR48" i="16"/>
  <c r="EM38" i="16"/>
  <c r="FT44" i="16"/>
  <c r="DF40" i="16"/>
  <c r="BY54" i="16"/>
  <c r="DF38" i="16"/>
  <c r="AR41" i="16"/>
  <c r="FT45" i="16"/>
  <c r="AL48" i="16"/>
  <c r="BA41" i="16"/>
  <c r="I41" i="16"/>
  <c r="AL41" i="16"/>
  <c r="FB53" i="16"/>
  <c r="BP35" i="16"/>
  <c r="DF54" i="16"/>
  <c r="AU51" i="16"/>
  <c r="AU42" i="16"/>
  <c r="AL35" i="16"/>
  <c r="M215" i="16" s="1"/>
  <c r="EV43" i="16"/>
  <c r="AL53" i="16"/>
  <c r="M233" i="16" s="1"/>
  <c r="AU35" i="16"/>
  <c r="EV54" i="16"/>
  <c r="AU40" i="16"/>
  <c r="DO42" i="16"/>
  <c r="AL47" i="16"/>
  <c r="DO41" i="16"/>
  <c r="EV50" i="16"/>
  <c r="DO35" i="16"/>
  <c r="BA46" i="16"/>
  <c r="I46" i="16"/>
  <c r="AL36" i="16"/>
  <c r="M216" i="16" s="1"/>
  <c r="AU45" i="16"/>
  <c r="DO40" i="16"/>
  <c r="BG52" i="16"/>
  <c r="CN39" i="16"/>
  <c r="CN42" i="16"/>
  <c r="FB36" i="16"/>
  <c r="Z51" i="16"/>
  <c r="CN53" i="16"/>
  <c r="FB50" i="16"/>
  <c r="FB43" i="16"/>
  <c r="CN38" i="16"/>
  <c r="BG50" i="16"/>
  <c r="CN43" i="16"/>
  <c r="CW41" i="16"/>
  <c r="AI44" i="16"/>
  <c r="FK50" i="16"/>
  <c r="FK48" i="16"/>
  <c r="FK36" i="16"/>
  <c r="ED39" i="16"/>
  <c r="AI36" i="16"/>
  <c r="BP39" i="16"/>
  <c r="FK51" i="16"/>
  <c r="FK40" i="16"/>
  <c r="BP52" i="16"/>
  <c r="CW39" i="16"/>
  <c r="DF52" i="16"/>
  <c r="DF35" i="16"/>
  <c r="AR40" i="16"/>
  <c r="AR44" i="16"/>
  <c r="DF45" i="16"/>
  <c r="BY42" i="16"/>
  <c r="DF44" i="16"/>
  <c r="FT53" i="16"/>
  <c r="BY53" i="16"/>
  <c r="AR36" i="16"/>
  <c r="EM51" i="16"/>
  <c r="EV38" i="16"/>
  <c r="FB38" i="16"/>
  <c r="CN47" i="16"/>
  <c r="FK42" i="16"/>
  <c r="AI38" i="16"/>
  <c r="ED54" i="16"/>
  <c r="CW50" i="16"/>
  <c r="FK41" i="16"/>
  <c r="AI47" i="16"/>
  <c r="BP51" i="16"/>
  <c r="FT43" i="16"/>
  <c r="FT35" i="16"/>
  <c r="BY41" i="16"/>
  <c r="FT38" i="16"/>
  <c r="AR43" i="16"/>
  <c r="DO43" i="16"/>
  <c r="AC50" i="16"/>
  <c r="AC36" i="16"/>
  <c r="M126" i="16" s="1"/>
  <c r="DO51" i="16"/>
  <c r="BA45" i="16"/>
  <c r="I45" i="16"/>
  <c r="DO38" i="16"/>
  <c r="DO45" i="16"/>
  <c r="AC52" i="16"/>
  <c r="M142" i="16" s="1"/>
  <c r="CH43" i="16"/>
  <c r="EV35" i="16"/>
  <c r="CH51" i="16"/>
  <c r="AU41" i="16"/>
  <c r="AL51" i="16"/>
  <c r="M231" i="16" s="1"/>
  <c r="BA42" i="16"/>
  <c r="I42" i="16"/>
  <c r="DU35" i="16"/>
  <c r="DU41" i="16"/>
  <c r="FB45" i="16"/>
  <c r="BG48" i="16"/>
  <c r="DU38" i="16"/>
  <c r="Z54" i="16"/>
  <c r="CN44" i="16"/>
  <c r="BG43" i="16"/>
  <c r="DU51" i="16"/>
  <c r="BG38" i="16"/>
  <c r="DU39" i="16"/>
  <c r="ED42" i="16"/>
  <c r="BP40" i="16"/>
  <c r="AI53" i="16"/>
  <c r="CW35" i="16"/>
  <c r="ED35" i="16"/>
  <c r="ED43" i="16"/>
  <c r="CW36" i="16"/>
  <c r="BP36" i="16"/>
  <c r="CW42" i="16"/>
  <c r="FK46" i="16"/>
  <c r="CW45" i="16"/>
  <c r="AR42" i="16"/>
  <c r="FT50" i="16"/>
  <c r="EM42" i="16"/>
  <c r="DF47" i="16"/>
  <c r="AR52" i="16"/>
  <c r="BY46" i="16"/>
  <c r="DF46" i="16"/>
  <c r="EM52" i="16"/>
  <c r="BY36" i="16"/>
  <c r="FT36" i="16"/>
  <c r="AR54" i="16"/>
  <c r="EM41" i="16"/>
  <c r="AU54" i="16"/>
  <c r="BA44" i="16"/>
  <c r="I44" i="16"/>
  <c r="DU40" i="16"/>
  <c r="CN36" i="16"/>
  <c r="FK39" i="16"/>
  <c r="DF36" i="16"/>
  <c r="CH48" i="16"/>
  <c r="AC39" i="16"/>
  <c r="DO36" i="16"/>
  <c r="AC45" i="16"/>
  <c r="EV39" i="16"/>
  <c r="BA54" i="16"/>
  <c r="I54" i="16"/>
  <c r="BA52" i="16"/>
  <c r="I52" i="16"/>
  <c r="AU53" i="16"/>
  <c r="CH54" i="16"/>
  <c r="BA39" i="16"/>
  <c r="I39" i="16"/>
  <c r="EV51" i="16"/>
  <c r="BA53" i="16"/>
  <c r="I53" i="16"/>
  <c r="AC35" i="16"/>
  <c r="M125" i="16" s="1"/>
  <c r="AU36" i="16"/>
  <c r="CH35" i="16"/>
  <c r="CH45" i="16"/>
  <c r="FB41" i="16"/>
  <c r="FB48" i="16"/>
  <c r="BG54" i="16"/>
  <c r="CN45" i="16"/>
  <c r="CN48" i="16"/>
  <c r="DU50" i="16"/>
  <c r="DU42" i="16"/>
  <c r="Z44" i="16"/>
  <c r="FB46" i="16"/>
  <c r="BG46" i="16"/>
  <c r="CN50" i="16"/>
  <c r="FK54" i="16"/>
  <c r="CW43" i="16"/>
  <c r="FK38" i="16"/>
  <c r="ED41" i="16"/>
  <c r="AI42" i="16"/>
  <c r="CW48" i="16"/>
  <c r="BP53" i="16"/>
  <c r="AI52" i="16"/>
  <c r="AI41" i="16"/>
  <c r="ED38" i="16"/>
  <c r="BP46" i="16"/>
  <c r="EM45" i="16"/>
  <c r="BY35" i="16"/>
  <c r="FT39" i="16"/>
  <c r="EM43" i="16"/>
  <c r="AR35" i="16"/>
  <c r="EM39" i="16"/>
  <c r="FT42" i="16"/>
  <c r="AR53" i="16"/>
  <c r="EM46" i="16"/>
  <c r="DF51" i="16"/>
  <c r="EM35" i="16"/>
  <c r="BY44" i="16"/>
  <c r="EV46" i="16"/>
  <c r="AU46" i="16"/>
  <c r="AL54" i="16"/>
  <c r="M234" i="16" s="1"/>
  <c r="AU43" i="16"/>
  <c r="AL39" i="16"/>
  <c r="FB52" i="16"/>
  <c r="ED52" i="16"/>
  <c r="DF50" i="16"/>
  <c r="BA50" i="16"/>
  <c r="I50" i="16"/>
  <c r="AC47" i="16"/>
  <c r="CH36" i="16"/>
  <c r="AU48" i="16"/>
  <c r="AC53" i="16"/>
  <c r="M143" i="16" s="1"/>
  <c r="DO48" i="16"/>
  <c r="AL46" i="16"/>
  <c r="EV44" i="16"/>
  <c r="CH44" i="16"/>
  <c r="BA38" i="16"/>
  <c r="I38" i="16"/>
  <c r="DO47" i="16"/>
  <c r="AC42" i="16"/>
  <c r="CH39" i="16"/>
  <c r="BA43" i="16"/>
  <c r="I43" i="16"/>
  <c r="CH38" i="16"/>
  <c r="AL50" i="16"/>
  <c r="EV45" i="16"/>
  <c r="Z41" i="16"/>
  <c r="BG40" i="16"/>
  <c r="Z43" i="16"/>
  <c r="Z45" i="16"/>
  <c r="FB39" i="16"/>
  <c r="BG53" i="16"/>
  <c r="BG41" i="16"/>
  <c r="Z40" i="16"/>
  <c r="Z42" i="16"/>
  <c r="CN40" i="16"/>
  <c r="BG51" i="16"/>
  <c r="BP48" i="16"/>
  <c r="ED53" i="16"/>
  <c r="CW47" i="16"/>
  <c r="BP44" i="16"/>
  <c r="ED50" i="16"/>
  <c r="FK52" i="16"/>
  <c r="AI45" i="16"/>
  <c r="BP43" i="16"/>
  <c r="ED46" i="16"/>
  <c r="ED45" i="16"/>
  <c r="AI51" i="16"/>
  <c r="EM48" i="16"/>
  <c r="EM36" i="16"/>
  <c r="DF41" i="16"/>
  <c r="FT54" i="16"/>
  <c r="BY52" i="16"/>
  <c r="AR47" i="16"/>
  <c r="FT40" i="16"/>
  <c r="EM47" i="16"/>
  <c r="DF43" i="16"/>
  <c r="BY50" i="16"/>
  <c r="FT51" i="16"/>
  <c r="T35" i="16"/>
  <c r="T39" i="16"/>
  <c r="T53" i="16"/>
  <c r="T46" i="16"/>
  <c r="T50" i="16"/>
  <c r="T44" i="16"/>
  <c r="T40" i="16"/>
  <c r="T43" i="16"/>
  <c r="T42" i="16"/>
  <c r="T52" i="16"/>
  <c r="T38" i="16"/>
  <c r="T47" i="16"/>
  <c r="T41" i="16"/>
  <c r="T36" i="16"/>
  <c r="T45" i="16"/>
  <c r="T48" i="16"/>
  <c r="T54" i="16"/>
  <c r="T51" i="16"/>
  <c r="CH15" i="16"/>
  <c r="D16" i="81"/>
  <c r="U16" i="81" s="1"/>
  <c r="FM16" i="16"/>
  <c r="FN16" i="16" s="1"/>
  <c r="H48" i="81"/>
  <c r="BO64" i="16"/>
  <c r="EV24" i="16"/>
  <c r="CP248" i="16"/>
  <c r="CP262" i="16" s="1"/>
  <c r="AB15" i="16"/>
  <c r="CM63" i="16"/>
  <c r="EC242" i="16"/>
  <c r="FV68" i="16"/>
  <c r="FV82" i="16" s="1"/>
  <c r="FB64" i="16"/>
  <c r="DH245" i="16"/>
  <c r="DI245" i="16" s="1"/>
  <c r="H36" i="81"/>
  <c r="Q31" i="81"/>
  <c r="P8" i="81"/>
  <c r="P6" i="81"/>
  <c r="Q29" i="81"/>
  <c r="H47" i="81"/>
  <c r="L1146" i="23"/>
  <c r="AQ674" i="23"/>
  <c r="BR68" i="16"/>
  <c r="BR82" i="16" s="1"/>
  <c r="BS68" i="16"/>
  <c r="BS82" i="16" s="1"/>
  <c r="H45" i="81"/>
  <c r="M31" i="81"/>
  <c r="H31" i="81"/>
  <c r="M33" i="81"/>
  <c r="H33" i="81"/>
  <c r="M55" i="81"/>
  <c r="H55" i="81"/>
  <c r="H57" i="81"/>
  <c r="M63" i="81"/>
  <c r="H63" i="81"/>
  <c r="M65" i="81"/>
  <c r="H65" i="81"/>
  <c r="M69" i="81"/>
  <c r="H69" i="81"/>
  <c r="M71" i="81"/>
  <c r="M46" i="81"/>
  <c r="H46" i="81"/>
  <c r="M41" i="81"/>
  <c r="H41" i="81"/>
  <c r="M43" i="81"/>
  <c r="H43" i="81"/>
  <c r="M40" i="81"/>
  <c r="H40" i="81"/>
  <c r="M34" i="81"/>
  <c r="H34" i="81"/>
  <c r="AE1210" i="23"/>
  <c r="H38" i="81"/>
  <c r="M53" i="81"/>
  <c r="M58" i="81"/>
  <c r="M60" i="81"/>
  <c r="H60" i="81"/>
  <c r="M62" i="81"/>
  <c r="H62" i="81"/>
  <c r="M67" i="81"/>
  <c r="H67" i="81"/>
  <c r="L1130" i="23"/>
  <c r="M44" i="81"/>
  <c r="H44" i="81"/>
  <c r="M30" i="81"/>
  <c r="M32" i="81"/>
  <c r="H32" i="81"/>
  <c r="M54" i="81"/>
  <c r="H54" i="81"/>
  <c r="M56" i="81"/>
  <c r="H56" i="81"/>
  <c r="M64" i="81"/>
  <c r="H64" i="81"/>
  <c r="M66" i="81"/>
  <c r="H66" i="81"/>
  <c r="M68" i="81"/>
  <c r="H68" i="81"/>
  <c r="M70" i="81"/>
  <c r="M42" i="81"/>
  <c r="H42" i="81"/>
  <c r="M39" i="81"/>
  <c r="H39" i="81"/>
  <c r="H37" i="81"/>
  <c r="M59" i="81"/>
  <c r="H59" i="81"/>
  <c r="M61" i="81"/>
  <c r="H61" i="81"/>
  <c r="M35" i="81"/>
  <c r="H35" i="81"/>
  <c r="C29" i="81"/>
  <c r="U29" i="81" s="1"/>
  <c r="X722" i="23"/>
  <c r="X678" i="23"/>
  <c r="BK522" i="23"/>
  <c r="AQ510" i="23"/>
  <c r="X446" i="23"/>
  <c r="AQ374" i="23"/>
  <c r="AQ358" i="23"/>
  <c r="X238" i="23"/>
  <c r="X390" i="23"/>
  <c r="Y674" i="23"/>
  <c r="N846" i="23"/>
  <c r="N698" i="23"/>
  <c r="AQ638" i="23"/>
  <c r="Y606" i="23"/>
  <c r="BK538" i="23"/>
  <c r="BK514" i="23"/>
  <c r="AQ390" i="23"/>
  <c r="BK318" i="23"/>
  <c r="AQ310" i="23"/>
  <c r="O290" i="23"/>
  <c r="O626" i="23"/>
  <c r="AQ734" i="23"/>
  <c r="N734" i="23"/>
  <c r="BK486" i="23"/>
  <c r="O610" i="23"/>
  <c r="AR630" i="23"/>
  <c r="N742" i="23"/>
  <c r="AQ742" i="23"/>
  <c r="BK802" i="23"/>
  <c r="AR802" i="23"/>
  <c r="X482" i="23"/>
  <c r="AQ482" i="23"/>
  <c r="BK634" i="23"/>
  <c r="O634" i="23"/>
  <c r="H83" i="81"/>
  <c r="D46" i="81"/>
  <c r="V46" i="81" s="1"/>
  <c r="BR248" i="16"/>
  <c r="BR262" i="16" s="1"/>
  <c r="Y46" i="23"/>
  <c r="AR318" i="23"/>
  <c r="N702" i="23"/>
  <c r="N722" i="23"/>
  <c r="AQ702" i="23"/>
  <c r="N678" i="23"/>
  <c r="N542" i="23"/>
  <c r="O522" i="23"/>
  <c r="AQ446" i="23"/>
  <c r="X358" i="23"/>
  <c r="BJ238" i="23"/>
  <c r="AQ698" i="23"/>
  <c r="AQ846" i="23"/>
  <c r="Y726" i="23"/>
  <c r="X698" i="23"/>
  <c r="BK674" i="23"/>
  <c r="BJ638" i="23"/>
  <c r="AR574" i="23"/>
  <c r="O538" i="23"/>
  <c r="O514" i="23"/>
  <c r="N310" i="23"/>
  <c r="BK626" i="23"/>
  <c r="X734" i="23"/>
  <c r="X506" i="23"/>
  <c r="N506" i="23"/>
  <c r="AQ506" i="23"/>
  <c r="AR582" i="23"/>
  <c r="O582" i="23"/>
  <c r="DW68" i="16"/>
  <c r="DW82" i="16" s="1"/>
  <c r="BK630" i="23"/>
  <c r="Y630" i="23"/>
  <c r="AR478" i="23"/>
  <c r="O478" i="23"/>
  <c r="X530" i="23"/>
  <c r="BJ530" i="23"/>
  <c r="Y610" i="23"/>
  <c r="BK610" i="23"/>
  <c r="AR46" i="23"/>
  <c r="X542" i="23"/>
  <c r="BJ846" i="23"/>
  <c r="AR606" i="23"/>
  <c r="N478" i="23"/>
  <c r="BK46" i="23"/>
  <c r="AR626" i="23"/>
  <c r="Y478" i="23"/>
  <c r="BK478" i="23"/>
  <c r="O502" i="23"/>
  <c r="Y502" i="23"/>
  <c r="O698" i="23"/>
  <c r="BK698" i="23"/>
  <c r="X209" i="23"/>
  <c r="AQ145" i="23"/>
  <c r="X197" i="23"/>
  <c r="BJ550" i="23"/>
  <c r="X454" i="23"/>
  <c r="N177" i="23"/>
  <c r="X666" i="23"/>
  <c r="X241" i="23"/>
  <c r="AQ129" i="23"/>
  <c r="X133" i="23"/>
  <c r="N241" i="23"/>
  <c r="BJ670" i="23"/>
  <c r="AQ245" i="23"/>
  <c r="N626" i="23"/>
  <c r="N193" i="23"/>
  <c r="Y953" i="23"/>
  <c r="X314" i="23"/>
  <c r="AQ562" i="23"/>
  <c r="N562" i="23"/>
  <c r="O498" i="23"/>
  <c r="AR362" i="23"/>
  <c r="AQ201" i="23"/>
  <c r="BJ774" i="23"/>
  <c r="Y1205" i="23"/>
  <c r="AQ249" i="23"/>
  <c r="O229" i="23"/>
  <c r="Y213" i="23"/>
  <c r="Y197" i="23"/>
  <c r="O165" i="23"/>
  <c r="O117" i="23"/>
  <c r="AQ226" i="23"/>
  <c r="O137" i="23"/>
  <c r="O185" i="23"/>
  <c r="AR197" i="23"/>
  <c r="BK121" i="23"/>
  <c r="AR766" i="23"/>
  <c r="X178" i="23"/>
  <c r="O245" i="23"/>
  <c r="Y229" i="23"/>
  <c r="Y165" i="23"/>
  <c r="O133" i="23"/>
  <c r="Y117" i="23"/>
  <c r="AQ258" i="23"/>
  <c r="AQ130" i="23"/>
  <c r="O153" i="23"/>
  <c r="AR133" i="23"/>
  <c r="AR229" i="23"/>
  <c r="Y66" i="23"/>
  <c r="O213" i="23"/>
  <c r="O197" i="23"/>
  <c r="Y181" i="23"/>
  <c r="Y149" i="23"/>
  <c r="AQ194" i="23"/>
  <c r="O169" i="23"/>
  <c r="Y530" i="23"/>
  <c r="BJ478" i="23"/>
  <c r="N446" i="23"/>
  <c r="BK574" i="23"/>
  <c r="X478" i="23"/>
  <c r="Y574" i="23"/>
  <c r="X318" i="23"/>
  <c r="BK185" i="23"/>
  <c r="O294" i="23"/>
  <c r="AR246" i="23"/>
  <c r="O214" i="23"/>
  <c r="AR190" i="23"/>
  <c r="O158" i="23"/>
  <c r="AR198" i="23"/>
  <c r="AR142" i="23"/>
  <c r="O113" i="23"/>
  <c r="BK173" i="23"/>
  <c r="O157" i="23"/>
  <c r="O230" i="23"/>
  <c r="O190" i="23"/>
  <c r="O174" i="23"/>
  <c r="AR134" i="23"/>
  <c r="O118" i="23"/>
  <c r="X386" i="23"/>
  <c r="Y42" i="23"/>
  <c r="AR162" i="23"/>
  <c r="AR62" i="23"/>
  <c r="N302" i="23"/>
  <c r="O530" i="23"/>
  <c r="BJ386" i="23"/>
  <c r="N354" i="23"/>
  <c r="Y258" i="23"/>
  <c r="O194" i="23"/>
  <c r="BJ786" i="23"/>
  <c r="X422" i="23"/>
  <c r="AQ354" i="23"/>
  <c r="X322" i="23"/>
  <c r="O226" i="23"/>
  <c r="BK130" i="23"/>
  <c r="O286" i="23"/>
  <c r="X62" i="23"/>
  <c r="BJ422" i="23"/>
  <c r="BK226" i="23"/>
  <c r="O162" i="23"/>
  <c r="Y130" i="23"/>
  <c r="BK270" i="23"/>
  <c r="BK50" i="23"/>
  <c r="BK117" i="23"/>
  <c r="AR137" i="23"/>
  <c r="AQ241" i="23"/>
  <c r="AQ225" i="23"/>
  <c r="AQ209" i="23"/>
  <c r="X193" i="23"/>
  <c r="BJ197" i="23"/>
  <c r="N133" i="23"/>
  <c r="X117" i="23"/>
  <c r="X149" i="23"/>
  <c r="X181" i="23"/>
  <c r="Y1101" i="23"/>
  <c r="N145" i="23"/>
  <c r="N209" i="23"/>
  <c r="AQ193" i="23"/>
  <c r="X177" i="23"/>
  <c r="X161" i="23"/>
  <c r="AQ177" i="23"/>
  <c r="AQ161" i="23"/>
  <c r="X145" i="23"/>
  <c r="X129" i="23"/>
  <c r="X113" i="23"/>
  <c r="BJ181" i="23"/>
  <c r="AQ117" i="23"/>
  <c r="O221" i="23"/>
  <c r="O125" i="23"/>
  <c r="O177" i="23"/>
  <c r="BK241" i="23"/>
  <c r="AR129" i="23"/>
  <c r="N614" i="23"/>
  <c r="AR530" i="23"/>
  <c r="AQ422" i="23"/>
  <c r="AQ386" i="23"/>
  <c r="BJ322" i="23"/>
  <c r="O218" i="23"/>
  <c r="AR718" i="23"/>
  <c r="AR258" i="23"/>
  <c r="Y194" i="23"/>
  <c r="BK310" i="23"/>
  <c r="BJ70" i="23"/>
  <c r="AQ62" i="23"/>
  <c r="O42" i="23"/>
  <c r="O205" i="23"/>
  <c r="O173" i="23"/>
  <c r="O109" i="23"/>
  <c r="BK209" i="23"/>
  <c r="BK145" i="23"/>
  <c r="X670" i="23"/>
  <c r="AQ646" i="23"/>
  <c r="X518" i="23"/>
  <c r="BK414" i="23"/>
  <c r="N378" i="23"/>
  <c r="X354" i="23"/>
  <c r="N322" i="23"/>
  <c r="Y226" i="23"/>
  <c r="BK186" i="23"/>
  <c r="BK162" i="23"/>
  <c r="AQ346" i="23"/>
  <c r="Y290" i="23"/>
  <c r="O258" i="23"/>
  <c r="BK194" i="23"/>
  <c r="BK62" i="23"/>
  <c r="BK342" i="23"/>
  <c r="BK278" i="23"/>
  <c r="N62" i="23"/>
  <c r="N953" i="23"/>
  <c r="AQ786" i="23"/>
  <c r="BK134" i="23"/>
  <c r="O237" i="23"/>
  <c r="Y189" i="23"/>
  <c r="O141" i="23"/>
  <c r="O145" i="23"/>
  <c r="AR113" i="23"/>
  <c r="N694" i="23"/>
  <c r="O154" i="23"/>
  <c r="BK690" i="23"/>
  <c r="AQ486" i="23"/>
  <c r="AR282" i="23"/>
  <c r="BK250" i="23"/>
  <c r="O122" i="23"/>
  <c r="AY1192" i="23"/>
  <c r="BA1192" i="23" s="1"/>
  <c r="AX1206" i="23"/>
  <c r="AZ1206" i="23" s="1"/>
  <c r="Y237" i="23"/>
  <c r="Y205" i="23"/>
  <c r="Y157" i="23"/>
  <c r="Y125" i="23"/>
  <c r="AX1080" i="23"/>
  <c r="AZ1080" i="23" s="1"/>
  <c r="BR1176" i="23"/>
  <c r="BT1176" i="23" s="1"/>
  <c r="O129" i="23"/>
  <c r="O193" i="23"/>
  <c r="AE1114" i="23"/>
  <c r="M1098" i="23"/>
  <c r="CD1098" i="23" s="1"/>
  <c r="BK205" i="23"/>
  <c r="BK109" i="23"/>
  <c r="AR157" i="23"/>
  <c r="Y241" i="23"/>
  <c r="Y209" i="23"/>
  <c r="AR161" i="23"/>
  <c r="BK113" i="23"/>
  <c r="AR221" i="23"/>
  <c r="Y221" i="23"/>
  <c r="O189" i="23"/>
  <c r="Y173" i="23"/>
  <c r="Y141" i="23"/>
  <c r="Y109" i="23"/>
  <c r="AX1016" i="23"/>
  <c r="AZ1016" i="23" s="1"/>
  <c r="AX1112" i="23"/>
  <c r="AZ1112" i="23" s="1"/>
  <c r="BQ1160" i="23"/>
  <c r="BS1160" i="23" s="1"/>
  <c r="BQ1208" i="23"/>
  <c r="BS1208" i="23" s="1"/>
  <c r="O161" i="23"/>
  <c r="AR225" i="23"/>
  <c r="BK177" i="23"/>
  <c r="AR145" i="23"/>
  <c r="BR1048" i="23"/>
  <c r="BT1048" i="23" s="1"/>
  <c r="AY1096" i="23"/>
  <c r="BA1096" i="23" s="1"/>
  <c r="BK141" i="23"/>
  <c r="BK237" i="23"/>
  <c r="AR189" i="23"/>
  <c r="AR125" i="23"/>
  <c r="AR241" i="23"/>
  <c r="Y225" i="23"/>
  <c r="AR193" i="23"/>
  <c r="BK161" i="23"/>
  <c r="AF99" i="23"/>
  <c r="AE99" i="23"/>
  <c r="M1095" i="23"/>
  <c r="L1114" i="23"/>
  <c r="L1194" i="23"/>
  <c r="AE1130" i="23"/>
  <c r="N197" i="23"/>
  <c r="N181" i="23"/>
  <c r="N165" i="23"/>
  <c r="BJ149" i="23"/>
  <c r="AQ133" i="23"/>
  <c r="M1104" i="23"/>
  <c r="N1061" i="23"/>
  <c r="M1082" i="23"/>
  <c r="AF1178" i="23"/>
  <c r="AY1210" i="23"/>
  <c r="BA1210" i="23" s="1"/>
  <c r="M1162" i="23"/>
  <c r="CD1162" i="23" s="1"/>
  <c r="N225" i="23"/>
  <c r="Y233" i="23"/>
  <c r="AQ213" i="23"/>
  <c r="AR201" i="23"/>
  <c r="BJ117" i="23"/>
  <c r="N129" i="23"/>
  <c r="N229" i="23"/>
  <c r="AQ165" i="23"/>
  <c r="AQ149" i="23"/>
  <c r="DC10" i="23"/>
  <c r="DE10" i="23"/>
  <c r="DD10" i="23"/>
  <c r="AY1040" i="23"/>
  <c r="BA1040" i="23" s="1"/>
  <c r="AF1040" i="23"/>
  <c r="BR1072" i="23"/>
  <c r="BT1072" i="23" s="1"/>
  <c r="M1072" i="23"/>
  <c r="BR1088" i="23"/>
  <c r="BT1088" i="23" s="1"/>
  <c r="M1088" i="23"/>
  <c r="AX1184" i="23"/>
  <c r="AZ1184" i="23" s="1"/>
  <c r="AE1184" i="23"/>
  <c r="BR1200" i="23"/>
  <c r="BT1200" i="23" s="1"/>
  <c r="AE1200" i="23"/>
  <c r="AY1120" i="23"/>
  <c r="BA1120" i="23" s="1"/>
  <c r="X298" i="23"/>
  <c r="BJ274" i="23"/>
  <c r="BJ137" i="23"/>
  <c r="AQ137" i="23"/>
  <c r="AQ173" i="23"/>
  <c r="BJ173" i="23"/>
  <c r="BJ185" i="23"/>
  <c r="N185" i="23"/>
  <c r="AQ189" i="23"/>
  <c r="BJ189" i="23"/>
  <c r="N221" i="23"/>
  <c r="AQ221" i="23"/>
  <c r="N237" i="23"/>
  <c r="AQ237" i="23"/>
  <c r="O354" i="23"/>
  <c r="M1070" i="23"/>
  <c r="CD1070" i="23" s="1"/>
  <c r="AX1070" i="23"/>
  <c r="AZ1070" i="23" s="1"/>
  <c r="AY1198" i="23"/>
  <c r="BA1198" i="23" s="1"/>
  <c r="L1198" i="23"/>
  <c r="BJ594" i="23"/>
  <c r="AQ594" i="23"/>
  <c r="N594" i="23"/>
  <c r="BK466" i="23"/>
  <c r="Y466" i="23"/>
  <c r="AR466" i="23"/>
  <c r="O466" i="23"/>
  <c r="BJ438" i="23"/>
  <c r="AQ438" i="23"/>
  <c r="X438" i="23"/>
  <c r="N406" i="23"/>
  <c r="AQ406" i="23"/>
  <c r="X406" i="23"/>
  <c r="BJ306" i="23"/>
  <c r="AQ306" i="23"/>
  <c r="X306" i="23"/>
  <c r="Y242" i="23"/>
  <c r="BK242" i="23"/>
  <c r="AR242" i="23"/>
  <c r="Y178" i="23"/>
  <c r="AR178" i="23"/>
  <c r="O178" i="23"/>
  <c r="BK146" i="23"/>
  <c r="AR146" i="23"/>
  <c r="O146" i="23"/>
  <c r="X26" i="23"/>
  <c r="BJ26" i="23"/>
  <c r="AQ26" i="23"/>
  <c r="N26" i="23"/>
  <c r="N46" i="23"/>
  <c r="X46" i="23"/>
  <c r="Y58" i="23"/>
  <c r="O58" i="23"/>
  <c r="BK58" i="23"/>
  <c r="AR58" i="23"/>
  <c r="Y74" i="23"/>
  <c r="AR74" i="23"/>
  <c r="O74" i="23"/>
  <c r="X162" i="23"/>
  <c r="N162" i="23"/>
  <c r="BJ242" i="23"/>
  <c r="N242" i="23"/>
  <c r="BJ290" i="23"/>
  <c r="AQ290" i="23"/>
  <c r="AR330" i="23"/>
  <c r="O330" i="23"/>
  <c r="AQ462" i="23"/>
  <c r="X462" i="23"/>
  <c r="BJ462" i="23"/>
  <c r="N526" i="23"/>
  <c r="AQ526" i="23"/>
  <c r="BJ526" i="23"/>
  <c r="AQ590" i="23"/>
  <c r="N590" i="23"/>
  <c r="BJ590" i="23"/>
  <c r="BJ662" i="23"/>
  <c r="AQ662" i="23"/>
  <c r="N662" i="23"/>
  <c r="N686" i="23"/>
  <c r="BJ686" i="23"/>
  <c r="AQ686" i="23"/>
  <c r="BJ714" i="23"/>
  <c r="X714" i="23"/>
  <c r="Y742" i="23"/>
  <c r="AR742" i="23"/>
  <c r="AQ758" i="23"/>
  <c r="N758" i="23"/>
  <c r="BJ758" i="23"/>
  <c r="O818" i="23"/>
  <c r="Y818" i="23"/>
  <c r="BJ882" i="23"/>
  <c r="X882" i="23"/>
  <c r="N882" i="23"/>
  <c r="AQ894" i="23"/>
  <c r="N894" i="23"/>
  <c r="BQ1072" i="23"/>
  <c r="BS1072" i="23" s="1"/>
  <c r="AF1104" i="23"/>
  <c r="AE1104" i="23"/>
  <c r="BR1136" i="23"/>
  <c r="BT1136" i="23" s="1"/>
  <c r="AX1152" i="23"/>
  <c r="AZ1152" i="23" s="1"/>
  <c r="AQ217" i="23"/>
  <c r="AQ153" i="23"/>
  <c r="AX1136" i="23"/>
  <c r="AZ1136" i="23" s="1"/>
  <c r="BQ1152" i="23"/>
  <c r="BS1152" i="23" s="1"/>
  <c r="AQ242" i="23"/>
  <c r="AX1198" i="23"/>
  <c r="AZ1198" i="23" s="1"/>
  <c r="X662" i="23"/>
  <c r="BJ406" i="23"/>
  <c r="X758" i="23"/>
  <c r="BK742" i="23"/>
  <c r="AE1024" i="23"/>
  <c r="M1024" i="23"/>
  <c r="AY1056" i="23"/>
  <c r="BA1056" i="23" s="1"/>
  <c r="M1056" i="23"/>
  <c r="AE1168" i="23"/>
  <c r="AY1168" i="23"/>
  <c r="BA1168" i="23" s="1"/>
  <c r="AY1054" i="23"/>
  <c r="BA1054" i="23" s="1"/>
  <c r="L1054" i="23"/>
  <c r="AF1166" i="23"/>
  <c r="L1166" i="23"/>
  <c r="X370" i="23"/>
  <c r="BJ370" i="23"/>
  <c r="N370" i="23"/>
  <c r="X338" i="23"/>
  <c r="BJ338" i="23"/>
  <c r="N338" i="23"/>
  <c r="O274" i="23"/>
  <c r="Y274" i="23"/>
  <c r="BK274" i="23"/>
  <c r="O210" i="23"/>
  <c r="Y210" i="23"/>
  <c r="BK210" i="23"/>
  <c r="N86" i="23"/>
  <c r="X86" i="23"/>
  <c r="AQ86" i="23"/>
  <c r="BJ86" i="23"/>
  <c r="N146" i="23"/>
  <c r="X146" i="23"/>
  <c r="BJ146" i="23"/>
  <c r="BJ178" i="23"/>
  <c r="N178" i="23"/>
  <c r="N210" i="23"/>
  <c r="X210" i="23"/>
  <c r="BJ210" i="23"/>
  <c r="X218" i="23"/>
  <c r="N218" i="23"/>
  <c r="BJ218" i="23"/>
  <c r="X234" i="23"/>
  <c r="BJ234" i="23"/>
  <c r="N234" i="23"/>
  <c r="O314" i="23"/>
  <c r="AR314" i="23"/>
  <c r="AR346" i="23"/>
  <c r="Y346" i="23"/>
  <c r="O346" i="23"/>
  <c r="BK346" i="23"/>
  <c r="N494" i="23"/>
  <c r="X494" i="23"/>
  <c r="BJ494" i="23"/>
  <c r="Y558" i="23"/>
  <c r="BK558" i="23"/>
  <c r="AR558" i="23"/>
  <c r="N622" i="23"/>
  <c r="X622" i="23"/>
  <c r="BJ622" i="23"/>
  <c r="AR658" i="23"/>
  <c r="O658" i="23"/>
  <c r="BK658" i="23"/>
  <c r="AQ738" i="23"/>
  <c r="N738" i="23"/>
  <c r="X738" i="23"/>
  <c r="BK754" i="23"/>
  <c r="AR754" i="23"/>
  <c r="BK762" i="23"/>
  <c r="Y762" i="23"/>
  <c r="AR762" i="23"/>
  <c r="O762" i="23"/>
  <c r="Y766" i="23"/>
  <c r="O766" i="23"/>
  <c r="AF1184" i="23"/>
  <c r="L1200" i="23"/>
  <c r="AR422" i="23"/>
  <c r="AQ202" i="23"/>
  <c r="AQ170" i="23"/>
  <c r="AQ138" i="23"/>
  <c r="N38" i="23"/>
  <c r="BR1182" i="23"/>
  <c r="BT1182" i="23" s="1"/>
  <c r="X590" i="23"/>
  <c r="AY1200" i="23"/>
  <c r="BA1200" i="23" s="1"/>
  <c r="AQ233" i="23"/>
  <c r="AQ169" i="23"/>
  <c r="AQ121" i="23"/>
  <c r="BQ1040" i="23"/>
  <c r="BS1040" i="23" s="1"/>
  <c r="AQ250" i="23"/>
  <c r="AQ218" i="23"/>
  <c r="AQ186" i="23"/>
  <c r="AQ154" i="23"/>
  <c r="AQ122" i="23"/>
  <c r="O934" i="23"/>
  <c r="AR934" i="23"/>
  <c r="N169" i="23"/>
  <c r="N205" i="23"/>
  <c r="Y782" i="23"/>
  <c r="O754" i="23"/>
  <c r="N714" i="23"/>
  <c r="AQ882" i="23"/>
  <c r="BJ738" i="23"/>
  <c r="X526" i="23"/>
  <c r="AQ338" i="23"/>
  <c r="N306" i="23"/>
  <c r="AR274" i="23"/>
  <c r="X790" i="23"/>
  <c r="BK338" i="23"/>
  <c r="X242" i="23"/>
  <c r="AE1082" i="23"/>
  <c r="AE1146" i="23"/>
  <c r="AE1194" i="23"/>
  <c r="AE1098" i="23"/>
  <c r="AE1162" i="23"/>
  <c r="N161" i="23"/>
  <c r="BK225" i="23"/>
  <c r="AR209" i="23"/>
  <c r="BK193" i="23"/>
  <c r="AR177" i="23"/>
  <c r="BK129" i="23"/>
  <c r="AR290" i="23"/>
  <c r="O62" i="23"/>
  <c r="AR42" i="23"/>
  <c r="N786" i="23"/>
  <c r="Y190" i="23"/>
  <c r="Y358" i="23"/>
  <c r="L1164" i="23"/>
  <c r="AE1100" i="23"/>
  <c r="N1045" i="23"/>
  <c r="X109" i="23"/>
  <c r="X125" i="23"/>
  <c r="X141" i="23"/>
  <c r="X157" i="23"/>
  <c r="X173" i="23"/>
  <c r="X189" i="23"/>
  <c r="Y1149" i="23"/>
  <c r="N121" i="23"/>
  <c r="N249" i="23"/>
  <c r="BQ1186" i="23"/>
  <c r="BS1186" i="23" s="1"/>
  <c r="N201" i="23"/>
  <c r="N157" i="23"/>
  <c r="BJ141" i="23"/>
  <c r="BJ125" i="23"/>
  <c r="BJ109" i="23"/>
  <c r="N137" i="23"/>
  <c r="X249" i="23"/>
  <c r="X233" i="23"/>
  <c r="X217" i="23"/>
  <c r="X201" i="23"/>
  <c r="X185" i="23"/>
  <c r="X169" i="23"/>
  <c r="X153" i="23"/>
  <c r="X137" i="23"/>
  <c r="X121" i="23"/>
  <c r="Y1189" i="23"/>
  <c r="X1117" i="23"/>
  <c r="N153" i="23"/>
  <c r="N233" i="23"/>
  <c r="N189" i="23"/>
  <c r="N173" i="23"/>
  <c r="BJ157" i="23"/>
  <c r="N1077" i="23"/>
  <c r="N217" i="23"/>
  <c r="BQ1202" i="23"/>
  <c r="BS1202" i="23" s="1"/>
  <c r="N141" i="23"/>
  <c r="N125" i="23"/>
  <c r="N109" i="23"/>
  <c r="L1154" i="23"/>
  <c r="BU6" i="23"/>
  <c r="BU5" i="23" s="1"/>
  <c r="BL5" i="23"/>
  <c r="M1052" i="23"/>
  <c r="Y1133" i="23"/>
  <c r="X1109" i="23"/>
  <c r="AR122" i="23"/>
  <c r="AR154" i="23"/>
  <c r="AR186" i="23"/>
  <c r="BK245" i="23"/>
  <c r="AR249" i="23"/>
  <c r="BK233" i="23"/>
  <c r="AR217" i="23"/>
  <c r="AR185" i="23"/>
  <c r="BK169" i="23"/>
  <c r="AR121" i="23"/>
  <c r="BK953" i="23"/>
  <c r="O953" i="23"/>
  <c r="N582" i="23"/>
  <c r="BJ694" i="23"/>
  <c r="N346" i="23"/>
  <c r="AQ694" i="23"/>
  <c r="X646" i="23"/>
  <c r="BJ614" i="23"/>
  <c r="BJ582" i="23"/>
  <c r="AQ550" i="23"/>
  <c r="BJ454" i="23"/>
  <c r="Y414" i="23"/>
  <c r="BJ378" i="23"/>
  <c r="AQ314" i="23"/>
  <c r="AR218" i="23"/>
  <c r="O186" i="23"/>
  <c r="O690" i="23"/>
  <c r="AQ666" i="23"/>
  <c r="BJ562" i="23"/>
  <c r="X486" i="23"/>
  <c r="BK282" i="23"/>
  <c r="Y250" i="23"/>
  <c r="BR1180" i="23"/>
  <c r="BT1180" i="23" s="1"/>
  <c r="AY1084" i="23"/>
  <c r="BA1084" i="23" s="1"/>
  <c r="AE1132" i="23"/>
  <c r="N902" i="23"/>
  <c r="AY1190" i="23"/>
  <c r="BA1190" i="23" s="1"/>
  <c r="BG5" i="23"/>
  <c r="BE5" i="23" s="1"/>
  <c r="BK149" i="23"/>
  <c r="BK213" i="23"/>
  <c r="AQ94" i="23"/>
  <c r="Y249" i="23"/>
  <c r="Y217" i="23"/>
  <c r="AR169" i="23"/>
  <c r="BK153" i="23"/>
  <c r="BK181" i="23"/>
  <c r="BJ94" i="23"/>
  <c r="N670" i="23"/>
  <c r="AQ614" i="23"/>
  <c r="AQ582" i="23"/>
  <c r="X550" i="23"/>
  <c r="BJ518" i="23"/>
  <c r="AQ454" i="23"/>
  <c r="O414" i="23"/>
  <c r="X378" i="23"/>
  <c r="N314" i="23"/>
  <c r="BK218" i="23"/>
  <c r="Y154" i="23"/>
  <c r="BK718" i="23"/>
  <c r="AR690" i="23"/>
  <c r="BJ666" i="23"/>
  <c r="N486" i="23"/>
  <c r="BJ346" i="23"/>
  <c r="Y282" i="23"/>
  <c r="O250" i="23"/>
  <c r="Y122" i="23"/>
  <c r="BK249" i="23"/>
  <c r="AR233" i="23"/>
  <c r="BK217" i="23"/>
  <c r="BK201" i="23"/>
  <c r="AR153" i="23"/>
  <c r="BK137" i="23"/>
  <c r="X94" i="23"/>
  <c r="BJ646" i="23"/>
  <c r="AQ518" i="23"/>
  <c r="Z5" i="23"/>
  <c r="AI6" i="23"/>
  <c r="AE1159" i="23"/>
  <c r="X726" i="23"/>
  <c r="BJ726" i="23"/>
  <c r="AQ726" i="23"/>
  <c r="N726" i="23"/>
  <c r="BJ706" i="23"/>
  <c r="AQ706" i="23"/>
  <c r="X706" i="23"/>
  <c r="N706" i="23"/>
  <c r="Y650" i="23"/>
  <c r="AR650" i="23"/>
  <c r="O650" i="23"/>
  <c r="BK650" i="23"/>
  <c r="BK622" i="23"/>
  <c r="AR622" i="23"/>
  <c r="Y622" i="23"/>
  <c r="O622" i="23"/>
  <c r="X522" i="23"/>
  <c r="BJ522" i="23"/>
  <c r="N522" i="23"/>
  <c r="AQ522" i="23"/>
  <c r="O494" i="23"/>
  <c r="Y494" i="23"/>
  <c r="AR494" i="23"/>
  <c r="BK494" i="23"/>
  <c r="Y14" i="23"/>
  <c r="O14" i="23"/>
  <c r="AR14" i="23"/>
  <c r="BK14" i="23"/>
  <c r="Y26" i="23"/>
  <c r="AR26" i="23"/>
  <c r="BK26" i="23"/>
  <c r="O26" i="23"/>
  <c r="AQ38" i="23"/>
  <c r="X38" i="23"/>
  <c r="BJ46" i="23"/>
  <c r="AQ46" i="23"/>
  <c r="AR66" i="23"/>
  <c r="BK66" i="23"/>
  <c r="X122" i="23"/>
  <c r="BJ122" i="23"/>
  <c r="X130" i="23"/>
  <c r="BJ130" i="23"/>
  <c r="X138" i="23"/>
  <c r="BJ138" i="23"/>
  <c r="X154" i="23"/>
  <c r="BJ154" i="23"/>
  <c r="X170" i="23"/>
  <c r="BJ170" i="23"/>
  <c r="X186" i="23"/>
  <c r="BJ186" i="23"/>
  <c r="X194" i="23"/>
  <c r="BJ194" i="23"/>
  <c r="X202" i="23"/>
  <c r="BJ202" i="23"/>
  <c r="X226" i="23"/>
  <c r="BJ226" i="23"/>
  <c r="X250" i="23"/>
  <c r="BJ250" i="23"/>
  <c r="X258" i="23"/>
  <c r="BJ258" i="23"/>
  <c r="BJ266" i="23"/>
  <c r="AQ266" i="23"/>
  <c r="X266" i="23"/>
  <c r="N266" i="23"/>
  <c r="N274" i="23"/>
  <c r="X274" i="23"/>
  <c r="BJ282" i="23"/>
  <c r="N282" i="23"/>
  <c r="AQ282" i="23"/>
  <c r="X282" i="23"/>
  <c r="X290" i="23"/>
  <c r="N290" i="23"/>
  <c r="N298" i="23"/>
  <c r="AQ298" i="23"/>
  <c r="Y306" i="23"/>
  <c r="O306" i="23"/>
  <c r="BK306" i="23"/>
  <c r="AR306" i="23"/>
  <c r="Y314" i="23"/>
  <c r="BK314" i="23"/>
  <c r="Y322" i="23"/>
  <c r="AR322" i="23"/>
  <c r="O322" i="23"/>
  <c r="BK322" i="23"/>
  <c r="Y330" i="23"/>
  <c r="BK330" i="23"/>
  <c r="AR338" i="23"/>
  <c r="Y338" i="23"/>
  <c r="AR354" i="23"/>
  <c r="BK354" i="23"/>
  <c r="BJ362" i="23"/>
  <c r="AQ362" i="23"/>
  <c r="N362" i="23"/>
  <c r="X362" i="23"/>
  <c r="O370" i="23"/>
  <c r="Y370" i="23"/>
  <c r="BK370" i="23"/>
  <c r="AR370" i="23"/>
  <c r="O378" i="23"/>
  <c r="BK378" i="23"/>
  <c r="AR378" i="23"/>
  <c r="Y378" i="23"/>
  <c r="O386" i="23"/>
  <c r="Y386" i="23"/>
  <c r="BK386" i="23"/>
  <c r="AR386" i="23"/>
  <c r="X394" i="23"/>
  <c r="N394" i="23"/>
  <c r="BJ394" i="23"/>
  <c r="AQ394" i="23"/>
  <c r="AR406" i="23"/>
  <c r="O406" i="23"/>
  <c r="Y406" i="23"/>
  <c r="BK406" i="23"/>
  <c r="X414" i="23"/>
  <c r="N414" i="23"/>
  <c r="BJ414" i="23"/>
  <c r="AQ414" i="23"/>
  <c r="BK422" i="23"/>
  <c r="Y422" i="23"/>
  <c r="O430" i="23"/>
  <c r="BK430" i="23"/>
  <c r="AR430" i="23"/>
  <c r="Y430" i="23"/>
  <c r="O438" i="23"/>
  <c r="AR438" i="23"/>
  <c r="BK438" i="23"/>
  <c r="Y438" i="23"/>
  <c r="Y654" i="23"/>
  <c r="O654" i="23"/>
  <c r="AR654" i="23"/>
  <c r="BK654" i="23"/>
  <c r="O682" i="23"/>
  <c r="Y682" i="23"/>
  <c r="AR682" i="23"/>
  <c r="BK682" i="23"/>
  <c r="AR782" i="23"/>
  <c r="O782" i="23"/>
  <c r="AQ790" i="23"/>
  <c r="BJ790" i="23"/>
  <c r="BJ806" i="23"/>
  <c r="AQ806" i="23"/>
  <c r="X806" i="23"/>
  <c r="AR818" i="23"/>
  <c r="BK818" i="23"/>
  <c r="X894" i="23"/>
  <c r="BJ894" i="23"/>
  <c r="L1058" i="23"/>
  <c r="M1118" i="23"/>
  <c r="Y794" i="23"/>
  <c r="O794" i="23"/>
  <c r="BK794" i="23"/>
  <c r="AR794" i="23"/>
  <c r="O702" i="23"/>
  <c r="BK702" i="23"/>
  <c r="AR702" i="23"/>
  <c r="Y702" i="23"/>
  <c r="BK618" i="23"/>
  <c r="AR618" i="23"/>
  <c r="Y618" i="23"/>
  <c r="O618" i="23"/>
  <c r="Y590" i="23"/>
  <c r="BK590" i="23"/>
  <c r="AR590" i="23"/>
  <c r="O590" i="23"/>
  <c r="BJ490" i="23"/>
  <c r="X490" i="23"/>
  <c r="AQ490" i="23"/>
  <c r="N490" i="23"/>
  <c r="AR462" i="23"/>
  <c r="BK462" i="23"/>
  <c r="Y462" i="23"/>
  <c r="O462" i="23"/>
  <c r="O686" i="23"/>
  <c r="BK686" i="23"/>
  <c r="Y686" i="23"/>
  <c r="AR686" i="23"/>
  <c r="AR714" i="23"/>
  <c r="O714" i="23"/>
  <c r="BK714" i="23"/>
  <c r="Y714" i="23"/>
  <c r="AR774" i="23"/>
  <c r="BK774" i="23"/>
  <c r="Y774" i="23"/>
  <c r="L1090" i="23"/>
  <c r="AX1134" i="23"/>
  <c r="AZ1134" i="23" s="1"/>
  <c r="BK678" i="23"/>
  <c r="Y678" i="23"/>
  <c r="X586" i="23"/>
  <c r="N586" i="23"/>
  <c r="AQ586" i="23"/>
  <c r="BJ586" i="23"/>
  <c r="BJ558" i="23"/>
  <c r="X558" i="23"/>
  <c r="N558" i="23"/>
  <c r="AQ558" i="23"/>
  <c r="X458" i="23"/>
  <c r="BJ458" i="23"/>
  <c r="N458" i="23"/>
  <c r="AQ458" i="23"/>
  <c r="Y22" i="23"/>
  <c r="BK22" i="23"/>
  <c r="AR22" i="23"/>
  <c r="O22" i="23"/>
  <c r="Y50" i="23"/>
  <c r="AR50" i="23"/>
  <c r="AQ70" i="23"/>
  <c r="X70" i="23"/>
  <c r="Y118" i="23"/>
  <c r="BK118" i="23"/>
  <c r="BK126" i="23"/>
  <c r="Y126" i="23"/>
  <c r="BK142" i="23"/>
  <c r="Y142" i="23"/>
  <c r="BK150" i="23"/>
  <c r="Y150" i="23"/>
  <c r="BK158" i="23"/>
  <c r="Y158" i="23"/>
  <c r="Y166" i="23"/>
  <c r="BK166" i="23"/>
  <c r="Y174" i="23"/>
  <c r="BK174" i="23"/>
  <c r="BK182" i="23"/>
  <c r="Y182" i="23"/>
  <c r="Y198" i="23"/>
  <c r="BK198" i="23"/>
  <c r="BK206" i="23"/>
  <c r="Y206" i="23"/>
  <c r="Y214" i="23"/>
  <c r="BK214" i="23"/>
  <c r="BK222" i="23"/>
  <c r="Y222" i="23"/>
  <c r="Y230" i="23"/>
  <c r="BK230" i="23"/>
  <c r="BK238" i="23"/>
  <c r="Y238" i="23"/>
  <c r="Y246" i="23"/>
  <c r="BK246" i="23"/>
  <c r="BK254" i="23"/>
  <c r="Y254" i="23"/>
  <c r="Y262" i="23"/>
  <c r="BK262" i="23"/>
  <c r="AR270" i="23"/>
  <c r="Y270" i="23"/>
  <c r="O278" i="23"/>
  <c r="AR278" i="23"/>
  <c r="Y286" i="23"/>
  <c r="AR286" i="23"/>
  <c r="Y294" i="23"/>
  <c r="BK294" i="23"/>
  <c r="AQ302" i="23"/>
  <c r="BJ302" i="23"/>
  <c r="Y310" i="23"/>
  <c r="AR310" i="23"/>
  <c r="AQ318" i="23"/>
  <c r="BJ318" i="23"/>
  <c r="AR326" i="23"/>
  <c r="O326" i="23"/>
  <c r="AQ334" i="23"/>
  <c r="X334" i="23"/>
  <c r="N334" i="23"/>
  <c r="BJ334" i="23"/>
  <c r="O342" i="23"/>
  <c r="Y342" i="23"/>
  <c r="X350" i="23"/>
  <c r="BJ350" i="23"/>
  <c r="O366" i="23"/>
  <c r="AR366" i="23"/>
  <c r="Y366" i="23"/>
  <c r="BK366" i="23"/>
  <c r="O374" i="23"/>
  <c r="AR374" i="23"/>
  <c r="BK374" i="23"/>
  <c r="Y374" i="23"/>
  <c r="BJ382" i="23"/>
  <c r="X382" i="23"/>
  <c r="AQ382" i="23"/>
  <c r="N382" i="23"/>
  <c r="BK390" i="23"/>
  <c r="Y390" i="23"/>
  <c r="AR398" i="23"/>
  <c r="O398" i="23"/>
  <c r="BK398" i="23"/>
  <c r="Y398" i="23"/>
  <c r="AR410" i="23"/>
  <c r="BK410" i="23"/>
  <c r="O410" i="23"/>
  <c r="Y410" i="23"/>
  <c r="AR418" i="23"/>
  <c r="O418" i="23"/>
  <c r="BK418" i="23"/>
  <c r="Y418" i="23"/>
  <c r="BJ426" i="23"/>
  <c r="N426" i="23"/>
  <c r="AQ426" i="23"/>
  <c r="X426" i="23"/>
  <c r="BJ434" i="23"/>
  <c r="AQ434" i="23"/>
  <c r="X434" i="23"/>
  <c r="N434" i="23"/>
  <c r="X718" i="23"/>
  <c r="AQ718" i="23"/>
  <c r="N718" i="23"/>
  <c r="BJ718" i="23"/>
  <c r="Y786" i="23"/>
  <c r="AR786" i="23"/>
  <c r="O786" i="23"/>
  <c r="BK786" i="23"/>
  <c r="Y814" i="23"/>
  <c r="AR814" i="23"/>
  <c r="O814" i="23"/>
  <c r="BK814" i="23"/>
  <c r="L1122" i="23"/>
  <c r="AR730" i="23"/>
  <c r="O730" i="23"/>
  <c r="BK730" i="23"/>
  <c r="Y730" i="23"/>
  <c r="BJ554" i="23"/>
  <c r="AQ554" i="23"/>
  <c r="X554" i="23"/>
  <c r="N554" i="23"/>
  <c r="AR526" i="23"/>
  <c r="O526" i="23"/>
  <c r="BK526" i="23"/>
  <c r="Y526" i="23"/>
  <c r="N42" i="23"/>
  <c r="BJ42" i="23"/>
  <c r="X782" i="23"/>
  <c r="BJ782" i="23"/>
  <c r="N782" i="23"/>
  <c r="AQ782" i="23"/>
  <c r="AQ798" i="23"/>
  <c r="BJ798" i="23"/>
  <c r="X798" i="23"/>
  <c r="C14" i="81"/>
  <c r="T14" i="81" s="1"/>
  <c r="C18" i="81"/>
  <c r="T18" i="81" s="1"/>
  <c r="C90" i="81"/>
  <c r="U90" i="81" s="1"/>
  <c r="W113" i="81" s="1"/>
  <c r="CA20" i="16"/>
  <c r="BY20" i="16"/>
  <c r="DH55" i="16"/>
  <c r="DF55" i="16"/>
  <c r="FB190" i="16"/>
  <c r="FD190" i="16"/>
  <c r="BI191" i="16"/>
  <c r="BJ191" i="16" s="1"/>
  <c r="AT195" i="16"/>
  <c r="AU195" i="16" s="1"/>
  <c r="AR195" i="16"/>
  <c r="FV205" i="16"/>
  <c r="FW205" i="16" s="1"/>
  <c r="FT205" i="16"/>
  <c r="BI205" i="16"/>
  <c r="BJ205" i="16" s="1"/>
  <c r="FB11" i="16"/>
  <c r="FD11" i="16"/>
  <c r="FE11" i="16" s="1"/>
  <c r="CY20" i="16"/>
  <c r="CZ20" i="16" s="1"/>
  <c r="CW20" i="16"/>
  <c r="EF145" i="16"/>
  <c r="EG145" i="16" s="1"/>
  <c r="CA191" i="16"/>
  <c r="CB191" i="16" s="1"/>
  <c r="BY191" i="16"/>
  <c r="BR193" i="16"/>
  <c r="BS193" i="16" s="1"/>
  <c r="CW12" i="16"/>
  <c r="CY12" i="16"/>
  <c r="CZ12" i="16" s="1"/>
  <c r="CW22" i="16"/>
  <c r="CY22" i="16"/>
  <c r="CZ22" i="16" s="1"/>
  <c r="CY56" i="16"/>
  <c r="CZ56" i="16" s="1"/>
  <c r="CP151" i="16"/>
  <c r="CQ151" i="16" s="1"/>
  <c r="AB190" i="16"/>
  <c r="Z190" i="16"/>
  <c r="CY191" i="16"/>
  <c r="CZ191" i="16" s="1"/>
  <c r="BI196" i="16"/>
  <c r="BJ196" i="16" s="1"/>
  <c r="DH151" i="16"/>
  <c r="DI151" i="16" s="1"/>
  <c r="BR190" i="16"/>
  <c r="BP190" i="16"/>
  <c r="EO191" i="16"/>
  <c r="EP191" i="16" s="1"/>
  <c r="EM191" i="16"/>
  <c r="CP193" i="16"/>
  <c r="CQ193" i="16" s="1"/>
  <c r="EO196" i="16"/>
  <c r="EP196" i="16" s="1"/>
  <c r="EM196" i="16"/>
  <c r="EF204" i="16"/>
  <c r="EG204" i="16" s="1"/>
  <c r="FT190" i="16"/>
  <c r="FV190" i="16"/>
  <c r="DW192" i="16"/>
  <c r="DX192" i="16" s="1"/>
  <c r="BY198" i="16"/>
  <c r="CA198" i="16"/>
  <c r="CB198" i="16" s="1"/>
  <c r="FM199" i="16"/>
  <c r="FN199" i="16" s="1"/>
  <c r="BY204" i="16"/>
  <c r="CA204" i="16"/>
  <c r="CB204" i="16" s="1"/>
  <c r="EF236" i="16"/>
  <c r="EG236" i="16" s="1"/>
  <c r="FV282" i="16"/>
  <c r="FW282" i="16" s="1"/>
  <c r="FT282" i="16"/>
  <c r="CP285" i="16"/>
  <c r="CQ285" i="16" s="1"/>
  <c r="AT289" i="16"/>
  <c r="AU289" i="16" s="1"/>
  <c r="AR289" i="16"/>
  <c r="DF292" i="16"/>
  <c r="DH292" i="16"/>
  <c r="DI292" i="16" s="1"/>
  <c r="AB294" i="16"/>
  <c r="AC294" i="16" s="1"/>
  <c r="AB280" i="16"/>
  <c r="Z280" i="16"/>
  <c r="BR281" i="16"/>
  <c r="BS281" i="16" s="1"/>
  <c r="FM281" i="16"/>
  <c r="FN281" i="16" s="1"/>
  <c r="AK283" i="16"/>
  <c r="AL283" i="16" s="1"/>
  <c r="CY285" i="16"/>
  <c r="CZ285" i="16" s="1"/>
  <c r="DW291" i="16"/>
  <c r="DX291" i="16" s="1"/>
  <c r="BY295" i="16"/>
  <c r="CA295" i="16"/>
  <c r="CB295" i="16" s="1"/>
  <c r="AB328" i="16"/>
  <c r="AC328" i="16" s="1"/>
  <c r="BP13" i="16"/>
  <c r="BR13" i="16"/>
  <c r="BS13" i="16" s="1"/>
  <c r="BG18" i="16"/>
  <c r="BI18" i="16"/>
  <c r="BJ18" i="16" s="1"/>
  <c r="BP22" i="16"/>
  <c r="BR22" i="16"/>
  <c r="BS22" i="16" s="1"/>
  <c r="EF23" i="16"/>
  <c r="EG23" i="16" s="1"/>
  <c r="ED23" i="16"/>
  <c r="FT10" i="16"/>
  <c r="FV10" i="16"/>
  <c r="FV12" i="16"/>
  <c r="FW12" i="16" s="1"/>
  <c r="FT12" i="16"/>
  <c r="CY16" i="16"/>
  <c r="CZ16" i="16" s="1"/>
  <c r="CW16" i="16"/>
  <c r="AT19" i="16"/>
  <c r="FM13" i="16"/>
  <c r="FN13" i="16" s="1"/>
  <c r="FK13" i="16"/>
  <c r="DW19" i="16"/>
  <c r="DX19" i="16" s="1"/>
  <c r="DU19" i="16"/>
  <c r="EF22" i="16"/>
  <c r="EG22" i="16" s="1"/>
  <c r="ED22" i="16"/>
  <c r="DF23" i="16"/>
  <c r="DH23" i="16"/>
  <c r="DH17" i="16"/>
  <c r="DF17" i="16"/>
  <c r="CP25" i="16"/>
  <c r="CQ25" i="16" s="1"/>
  <c r="CN25" i="16"/>
  <c r="CN15" i="16"/>
  <c r="CP15" i="16"/>
  <c r="CQ15" i="16" s="1"/>
  <c r="AT25" i="16"/>
  <c r="DH56" i="16"/>
  <c r="EF58" i="16"/>
  <c r="EG58" i="16" s="1"/>
  <c r="BR19" i="16"/>
  <c r="BS19" i="16" s="1"/>
  <c r="BP19" i="16"/>
  <c r="BG25" i="16"/>
  <c r="BI25" i="16"/>
  <c r="BJ25" i="16" s="1"/>
  <c r="FT25" i="16"/>
  <c r="FV25" i="16"/>
  <c r="FW25" i="16" s="1"/>
  <c r="BR56" i="16"/>
  <c r="BS56" i="16" s="1"/>
  <c r="BY12" i="16"/>
  <c r="CA12" i="16"/>
  <c r="BG17" i="16"/>
  <c r="BI17" i="16"/>
  <c r="BJ17" i="16" s="1"/>
  <c r="CP102" i="16"/>
  <c r="CQ102" i="16" s="1"/>
  <c r="CA103" i="16"/>
  <c r="CB103" i="16" s="1"/>
  <c r="BY103" i="16"/>
  <c r="FV57" i="16"/>
  <c r="FW57" i="16" s="1"/>
  <c r="S64" i="16"/>
  <c r="DW106" i="16"/>
  <c r="DX106" i="16" s="1"/>
  <c r="CP107" i="16"/>
  <c r="CQ107" i="16" s="1"/>
  <c r="DH112" i="16"/>
  <c r="DI112" i="16" s="1"/>
  <c r="DF112" i="16"/>
  <c r="FM192" i="16"/>
  <c r="FN192" i="16" s="1"/>
  <c r="CY199" i="16"/>
  <c r="CZ199" i="16" s="1"/>
  <c r="DF114" i="16"/>
  <c r="DH114" i="16"/>
  <c r="DI114" i="16" s="1"/>
  <c r="CY146" i="16"/>
  <c r="CZ146" i="16" s="1"/>
  <c r="EF193" i="16"/>
  <c r="EG193" i="16" s="1"/>
  <c r="EO113" i="16"/>
  <c r="EP113" i="16" s="1"/>
  <c r="EM113" i="16"/>
  <c r="FT191" i="16"/>
  <c r="FV191" i="16"/>
  <c r="FW191" i="16" s="1"/>
  <c r="FT195" i="16"/>
  <c r="FV195" i="16"/>
  <c r="FW195" i="16" s="1"/>
  <c r="DW198" i="16"/>
  <c r="DX198" i="16" s="1"/>
  <c r="BR107" i="16"/>
  <c r="BS107" i="16" s="1"/>
  <c r="CP109" i="16"/>
  <c r="CQ109" i="16" s="1"/>
  <c r="DW112" i="16"/>
  <c r="DX112" i="16" s="1"/>
  <c r="CP113" i="16"/>
  <c r="CQ113" i="16" s="1"/>
  <c r="DH146" i="16"/>
  <c r="DI146" i="16" s="1"/>
  <c r="BR147" i="16"/>
  <c r="BS147" i="16" s="1"/>
  <c r="DH148" i="16"/>
  <c r="DI148" i="16" s="1"/>
  <c r="FM201" i="16"/>
  <c r="FN201" i="16" s="1"/>
  <c r="FM204" i="16"/>
  <c r="FN204" i="16" s="1"/>
  <c r="CP282" i="16"/>
  <c r="CQ282" i="16" s="1"/>
  <c r="CY200" i="16"/>
  <c r="CZ200" i="16" s="1"/>
  <c r="FD201" i="16"/>
  <c r="FE201" i="16" s="1"/>
  <c r="AR205" i="16"/>
  <c r="AT205" i="16"/>
  <c r="AU205" i="16" s="1"/>
  <c r="AK238" i="16"/>
  <c r="AL238" i="16" s="1"/>
  <c r="FT280" i="16"/>
  <c r="FV280" i="16"/>
  <c r="AT200" i="16"/>
  <c r="AU200" i="16" s="1"/>
  <c r="AR200" i="16"/>
  <c r="FD200" i="16"/>
  <c r="FE200" i="16" s="1"/>
  <c r="CP199" i="16"/>
  <c r="CQ199" i="16" s="1"/>
  <c r="CA236" i="16"/>
  <c r="CB236" i="16" s="1"/>
  <c r="BR238" i="16"/>
  <c r="BS238" i="16" s="1"/>
  <c r="FD283" i="16"/>
  <c r="FE283" i="16" s="1"/>
  <c r="EM286" i="16"/>
  <c r="EO286" i="16"/>
  <c r="EP286" i="16" s="1"/>
  <c r="EF289" i="16"/>
  <c r="EG289" i="16" s="1"/>
  <c r="CY326" i="16"/>
  <c r="CZ326" i="16" s="1"/>
  <c r="EF281" i="16"/>
  <c r="EG281" i="16" s="1"/>
  <c r="AB291" i="16"/>
  <c r="AC291" i="16" s="1"/>
  <c r="AT295" i="16"/>
  <c r="AU295" i="16" s="1"/>
  <c r="AR295" i="16"/>
  <c r="CY282" i="16"/>
  <c r="CZ282" i="16" s="1"/>
  <c r="DW289" i="16"/>
  <c r="DX289" i="16" s="1"/>
  <c r="FV290" i="16"/>
  <c r="FW290" i="16" s="1"/>
  <c r="FT290" i="16"/>
  <c r="AB292" i="16"/>
  <c r="AC292" i="16" s="1"/>
  <c r="EM292" i="16"/>
  <c r="EO292" i="16"/>
  <c r="EP292" i="16" s="1"/>
  <c r="BY293" i="16"/>
  <c r="CA293" i="16"/>
  <c r="CB293" i="16" s="1"/>
  <c r="AB295" i="16"/>
  <c r="AC295" i="16" s="1"/>
  <c r="FD295" i="16"/>
  <c r="FE295" i="16" s="1"/>
  <c r="EM11" i="16"/>
  <c r="EO11" i="16"/>
  <c r="AK12" i="16"/>
  <c r="BI56" i="16"/>
  <c r="BJ56" i="16" s="1"/>
  <c r="AR21" i="16"/>
  <c r="AT21" i="16"/>
  <c r="AT34" i="16"/>
  <c r="AR34" i="16"/>
  <c r="FD101" i="16"/>
  <c r="FE101" i="16" s="1"/>
  <c r="FD114" i="16"/>
  <c r="FE114" i="16" s="1"/>
  <c r="CY106" i="16"/>
  <c r="CZ106" i="16" s="1"/>
  <c r="BI10" i="16"/>
  <c r="BG10" i="16"/>
  <c r="EM34" i="16"/>
  <c r="EO34" i="16"/>
  <c r="EM107" i="16"/>
  <c r="EO107" i="16"/>
  <c r="EP107" i="16" s="1"/>
  <c r="EF151" i="16"/>
  <c r="EG151" i="16" s="1"/>
  <c r="EM203" i="16"/>
  <c r="EO203" i="16"/>
  <c r="EP203" i="16" s="1"/>
  <c r="AK190" i="16"/>
  <c r="AI190" i="16"/>
  <c r="EF191" i="16"/>
  <c r="EG191" i="16" s="1"/>
  <c r="EF196" i="16"/>
  <c r="EG196" i="16" s="1"/>
  <c r="BI202" i="16"/>
  <c r="BJ202" i="16" s="1"/>
  <c r="AK204" i="16"/>
  <c r="AL204" i="16" s="1"/>
  <c r="AR191" i="16"/>
  <c r="AT191" i="16"/>
  <c r="AU191" i="16" s="1"/>
  <c r="BR198" i="16"/>
  <c r="BS198" i="16" s="1"/>
  <c r="EF199" i="16"/>
  <c r="EG199" i="16" s="1"/>
  <c r="BR201" i="16"/>
  <c r="BS201" i="16" s="1"/>
  <c r="DF205" i="16"/>
  <c r="DH205" i="16"/>
  <c r="DI205" i="16" s="1"/>
  <c r="EO198" i="16"/>
  <c r="EP198" i="16" s="1"/>
  <c r="EM198" i="16"/>
  <c r="FT200" i="16"/>
  <c r="FV200" i="16"/>
  <c r="FW200" i="16" s="1"/>
  <c r="DW205" i="16"/>
  <c r="DX205" i="16" s="1"/>
  <c r="AK235" i="16"/>
  <c r="AL235" i="16" s="1"/>
  <c r="CY287" i="16"/>
  <c r="CZ287" i="16" s="1"/>
  <c r="FD290" i="16"/>
  <c r="FE290" i="16" s="1"/>
  <c r="CY293" i="16"/>
  <c r="CZ293" i="16" s="1"/>
  <c r="EO326" i="16"/>
  <c r="EP326" i="16" s="1"/>
  <c r="EO237" i="16"/>
  <c r="EP237" i="16" s="1"/>
  <c r="DW285" i="16"/>
  <c r="DX285" i="16" s="1"/>
  <c r="BY291" i="16"/>
  <c r="CA291" i="16"/>
  <c r="CB291" i="16" s="1"/>
  <c r="AK328" i="16"/>
  <c r="AL328" i="16" s="1"/>
  <c r="DW287" i="16"/>
  <c r="DX287" i="16" s="1"/>
  <c r="BR280" i="16"/>
  <c r="BP280" i="16"/>
  <c r="EF291" i="16"/>
  <c r="EG291" i="16" s="1"/>
  <c r="AT109" i="16"/>
  <c r="AR109" i="16"/>
  <c r="AT115" i="16"/>
  <c r="BR148" i="16"/>
  <c r="BS148" i="16" s="1"/>
  <c r="DH10" i="16"/>
  <c r="DF10" i="16"/>
  <c r="DW57" i="16"/>
  <c r="DX57" i="16" s="1"/>
  <c r="EO102" i="16"/>
  <c r="EP102" i="16" s="1"/>
  <c r="EM102" i="16"/>
  <c r="CA110" i="16"/>
  <c r="CB110" i="16" s="1"/>
  <c r="BY110" i="16"/>
  <c r="FD147" i="16"/>
  <c r="FE147" i="16" s="1"/>
  <c r="FV193" i="16"/>
  <c r="FW193" i="16" s="1"/>
  <c r="FT193" i="16"/>
  <c r="AR202" i="16"/>
  <c r="AT202" i="16"/>
  <c r="AU202" i="16" s="1"/>
  <c r="CP204" i="16"/>
  <c r="CQ204" i="16" s="1"/>
  <c r="AB281" i="16"/>
  <c r="AC281" i="16" s="1"/>
  <c r="BY193" i="16"/>
  <c r="CA193" i="16"/>
  <c r="CB193" i="16" s="1"/>
  <c r="AT236" i="16"/>
  <c r="AU236" i="16" s="1"/>
  <c r="CA190" i="16"/>
  <c r="BY190" i="16"/>
  <c r="FT289" i="16"/>
  <c r="FV289" i="16"/>
  <c r="FW289" i="16" s="1"/>
  <c r="FD203" i="16"/>
  <c r="FE203" i="16" s="1"/>
  <c r="AR11" i="16"/>
  <c r="AT11" i="16"/>
  <c r="DU21" i="16"/>
  <c r="DW21" i="16"/>
  <c r="DX21" i="16" s="1"/>
  <c r="DW193" i="16"/>
  <c r="DX193" i="16" s="1"/>
  <c r="DF101" i="16"/>
  <c r="DH101" i="16"/>
  <c r="DI101" i="16" s="1"/>
  <c r="FM55" i="16"/>
  <c r="FN55" i="16" s="1"/>
  <c r="DW201" i="16"/>
  <c r="DX201" i="16" s="1"/>
  <c r="BR285" i="16"/>
  <c r="BS285" i="16" s="1"/>
  <c r="AB293" i="16"/>
  <c r="AC293" i="16" s="1"/>
  <c r="AB205" i="16"/>
  <c r="AC205" i="16" s="1"/>
  <c r="BY282" i="16"/>
  <c r="CA282" i="16"/>
  <c r="CB282" i="16" s="1"/>
  <c r="BP25" i="16"/>
  <c r="BR25" i="16"/>
  <c r="BS25" i="16" s="1"/>
  <c r="BR326" i="16"/>
  <c r="BS326" i="16" s="1"/>
  <c r="BI58" i="16"/>
  <c r="BJ58" i="16" s="1"/>
  <c r="DF283" i="16"/>
  <c r="DH283" i="16"/>
  <c r="DI283" i="16" s="1"/>
  <c r="FD327" i="16"/>
  <c r="FE327" i="16" s="1"/>
  <c r="DW114" i="16"/>
  <c r="DX114" i="16" s="1"/>
  <c r="FD325" i="16"/>
  <c r="FE325" i="16" s="1"/>
  <c r="AK151" i="16"/>
  <c r="FT295" i="16"/>
  <c r="FV295" i="16"/>
  <c r="FW295" i="16" s="1"/>
  <c r="CA195" i="16"/>
  <c r="CB195" i="16" s="1"/>
  <c r="BY195" i="16"/>
  <c r="CW18" i="16"/>
  <c r="CY18" i="16"/>
  <c r="CZ18" i="16" s="1"/>
  <c r="DW235" i="16"/>
  <c r="DX235" i="16" s="1"/>
  <c r="EO236" i="16"/>
  <c r="EP236" i="16" s="1"/>
  <c r="AB238" i="16"/>
  <c r="AC238" i="16" s="1"/>
  <c r="FD237" i="16"/>
  <c r="FE237" i="16" s="1"/>
  <c r="BR327" i="16"/>
  <c r="BS327" i="16" s="1"/>
  <c r="DF22" i="16"/>
  <c r="DH22" i="16"/>
  <c r="FM289" i="16"/>
  <c r="FN289" i="16" s="1"/>
  <c r="CY290" i="16"/>
  <c r="CZ290" i="16" s="1"/>
  <c r="CY34" i="16"/>
  <c r="CZ34" i="16" s="1"/>
  <c r="FM19" i="16"/>
  <c r="FN19" i="16" s="1"/>
  <c r="FK19" i="16"/>
  <c r="DW13" i="16"/>
  <c r="DX13" i="16" s="1"/>
  <c r="DU13" i="16"/>
  <c r="DF15" i="16"/>
  <c r="DH15" i="16"/>
  <c r="ED19" i="16"/>
  <c r="EF19" i="16"/>
  <c r="EG19" i="16" s="1"/>
  <c r="EF21" i="16"/>
  <c r="EG21" i="16" s="1"/>
  <c r="ED21" i="16"/>
  <c r="CH22" i="16"/>
  <c r="BR23" i="16"/>
  <c r="BS23" i="16" s="1"/>
  <c r="BP23" i="16"/>
  <c r="BP24" i="16"/>
  <c r="BR24" i="16"/>
  <c r="BS24" i="16" s="1"/>
  <c r="FM106" i="16"/>
  <c r="FN106" i="16" s="1"/>
  <c r="CY107" i="16"/>
  <c r="CZ107" i="16" s="1"/>
  <c r="AI108" i="16"/>
  <c r="AK108" i="16"/>
  <c r="BR110" i="16"/>
  <c r="BS110" i="16" s="1"/>
  <c r="BR112" i="16"/>
  <c r="BS112" i="16" s="1"/>
  <c r="CY113" i="16"/>
  <c r="CZ113" i="16" s="1"/>
  <c r="AK114" i="16"/>
  <c r="AI114" i="16"/>
  <c r="CY115" i="16"/>
  <c r="CZ115" i="16" s="1"/>
  <c r="FK280" i="16"/>
  <c r="FM280" i="16"/>
  <c r="FM285" i="16"/>
  <c r="FN285" i="16" s="1"/>
  <c r="FM291" i="16"/>
  <c r="FN291" i="16" s="1"/>
  <c r="DH57" i="16"/>
  <c r="DW292" i="16"/>
  <c r="DX292" i="16" s="1"/>
  <c r="AT294" i="16"/>
  <c r="AU294" i="16" s="1"/>
  <c r="AR294" i="16"/>
  <c r="DW326" i="16"/>
  <c r="DX326" i="16" s="1"/>
  <c r="CP327" i="16"/>
  <c r="CQ327" i="16" s="1"/>
  <c r="CA328" i="16"/>
  <c r="CB328" i="16" s="1"/>
  <c r="CP58" i="16"/>
  <c r="CQ58" i="16" s="1"/>
  <c r="CP145" i="16"/>
  <c r="CQ145" i="16" s="1"/>
  <c r="CP146" i="16"/>
  <c r="CQ146" i="16" s="1"/>
  <c r="EO147" i="16"/>
  <c r="EP147" i="16" s="1"/>
  <c r="AB151" i="16"/>
  <c r="CY100" i="16"/>
  <c r="CW100" i="16"/>
  <c r="FJ65" i="16"/>
  <c r="EF55" i="16"/>
  <c r="EG55" i="16" s="1"/>
  <c r="CP106" i="16"/>
  <c r="CQ106" i="16" s="1"/>
  <c r="FD107" i="16"/>
  <c r="FE107" i="16" s="1"/>
  <c r="DH109" i="16"/>
  <c r="DI109" i="16" s="1"/>
  <c r="DF111" i="16"/>
  <c r="DH111" i="16"/>
  <c r="DI111" i="16" s="1"/>
  <c r="EM112" i="16"/>
  <c r="EO112" i="16"/>
  <c r="EP112" i="16" s="1"/>
  <c r="CP114" i="16"/>
  <c r="CQ114" i="16" s="1"/>
  <c r="DW115" i="16"/>
  <c r="DX115" i="16" s="1"/>
  <c r="FD195" i="16"/>
  <c r="FE195" i="16" s="1"/>
  <c r="DW196" i="16"/>
  <c r="DX196" i="16" s="1"/>
  <c r="EO197" i="16"/>
  <c r="EP197" i="16" s="1"/>
  <c r="EM197" i="16"/>
  <c r="CY292" i="16"/>
  <c r="CZ292" i="16" s="1"/>
  <c r="CY294" i="16"/>
  <c r="CZ294" i="16" s="1"/>
  <c r="BR328" i="16"/>
  <c r="BS328" i="16" s="1"/>
  <c r="EC245" i="16"/>
  <c r="BI12" i="16"/>
  <c r="BJ12" i="16" s="1"/>
  <c r="BG12" i="16"/>
  <c r="AT55" i="16"/>
  <c r="FV55" i="16"/>
  <c r="FW55" i="16" s="1"/>
  <c r="FT55" i="16"/>
  <c r="AR114" i="16"/>
  <c r="AT114" i="16"/>
  <c r="BI22" i="16"/>
  <c r="BJ22" i="16" s="1"/>
  <c r="BG22" i="16"/>
  <c r="CP24" i="16"/>
  <c r="CQ24" i="16" s="1"/>
  <c r="CN24" i="16"/>
  <c r="CY55" i="16"/>
  <c r="CZ55" i="16" s="1"/>
  <c r="DF100" i="16"/>
  <c r="DH100" i="16"/>
  <c r="BY105" i="16"/>
  <c r="CA105" i="16"/>
  <c r="CB105" i="16" s="1"/>
  <c r="FV115" i="16"/>
  <c r="FW115" i="16" s="1"/>
  <c r="FT115" i="16"/>
  <c r="DH18" i="16"/>
  <c r="DF18" i="16"/>
  <c r="DW25" i="16"/>
  <c r="DX25" i="16" s="1"/>
  <c r="DU25" i="16"/>
  <c r="BY34" i="16"/>
  <c r="CA34" i="16"/>
  <c r="EO101" i="16"/>
  <c r="EP101" i="16" s="1"/>
  <c r="EM101" i="16"/>
  <c r="FD103" i="16"/>
  <c r="FE103" i="16" s="1"/>
  <c r="CA109" i="16"/>
  <c r="CB109" i="16" s="1"/>
  <c r="BY109" i="16"/>
  <c r="DW20" i="16"/>
  <c r="DX20" i="16" s="1"/>
  <c r="DU20" i="16"/>
  <c r="EO285" i="16"/>
  <c r="EP285" i="16" s="1"/>
  <c r="EM285" i="16"/>
  <c r="DW288" i="16"/>
  <c r="DX288" i="16" s="1"/>
  <c r="DW290" i="16"/>
  <c r="DX290" i="16" s="1"/>
  <c r="DW281" i="16"/>
  <c r="DX281" i="16" s="1"/>
  <c r="FV56" i="16"/>
  <c r="FW56" i="16" s="1"/>
  <c r="BR103" i="16"/>
  <c r="BS103" i="16" s="1"/>
  <c r="BP20" i="16"/>
  <c r="BR20" i="16"/>
  <c r="BS20" i="16" s="1"/>
  <c r="FV17" i="16"/>
  <c r="FW17" i="16" s="1"/>
  <c r="FT17" i="16"/>
  <c r="BY283" i="16"/>
  <c r="CA283" i="16"/>
  <c r="CB283" i="16" s="1"/>
  <c r="BY288" i="16"/>
  <c r="CA288" i="16"/>
  <c r="CB288" i="16" s="1"/>
  <c r="FM151" i="16"/>
  <c r="FN151" i="16" s="1"/>
  <c r="AK195" i="16"/>
  <c r="AL195" i="16" s="1"/>
  <c r="AE1058" i="23"/>
  <c r="AE1090" i="23"/>
  <c r="AE1122" i="23"/>
  <c r="AE1154" i="23"/>
  <c r="L1086" i="23"/>
  <c r="M1150" i="23"/>
  <c r="BI101" i="16"/>
  <c r="BJ101" i="16" s="1"/>
  <c r="BI103" i="16"/>
  <c r="BJ103" i="16" s="1"/>
  <c r="BI106" i="16"/>
  <c r="BJ106" i="16" s="1"/>
  <c r="BI107" i="16"/>
  <c r="BJ107" i="16" s="1"/>
  <c r="BI112" i="16"/>
  <c r="BJ112" i="16" s="1"/>
  <c r="BI114" i="16"/>
  <c r="BJ114" i="16" s="1"/>
  <c r="BI115" i="16"/>
  <c r="BJ115" i="16" s="1"/>
  <c r="BI145" i="16"/>
  <c r="BJ145" i="16" s="1"/>
  <c r="BI147" i="16"/>
  <c r="BJ147" i="16" s="1"/>
  <c r="BP329" i="16"/>
  <c r="DU149" i="16"/>
  <c r="CW149" i="16"/>
  <c r="FK59" i="16"/>
  <c r="BY59" i="16"/>
  <c r="BG239" i="16"/>
  <c r="FT239" i="16"/>
  <c r="AI329" i="16"/>
  <c r="FB239" i="16"/>
  <c r="CW59" i="16"/>
  <c r="CN239" i="16"/>
  <c r="DU59" i="16"/>
  <c r="BY329" i="16"/>
  <c r="BG329" i="16"/>
  <c r="EM329" i="16"/>
  <c r="BR196" i="16"/>
  <c r="BS196" i="16" s="1"/>
  <c r="EF197" i="16"/>
  <c r="EG197" i="16" s="1"/>
  <c r="DF282" i="16"/>
  <c r="DH282" i="16"/>
  <c r="DI282" i="16" s="1"/>
  <c r="AT292" i="16"/>
  <c r="AU292" i="16" s="1"/>
  <c r="BI148" i="16"/>
  <c r="BJ148" i="16" s="1"/>
  <c r="X953" i="23"/>
  <c r="AQ953" i="23"/>
  <c r="CW151" i="16"/>
  <c r="DF34" i="16"/>
  <c r="DH34" i="16"/>
  <c r="AK57" i="16"/>
  <c r="CP105" i="16"/>
  <c r="CQ105" i="16" s="1"/>
  <c r="BR195" i="16"/>
  <c r="BS195" i="16" s="1"/>
  <c r="DF192" i="16"/>
  <c r="DH192" i="16"/>
  <c r="DI192" i="16" s="1"/>
  <c r="FD202" i="16"/>
  <c r="FE202" i="16" s="1"/>
  <c r="DW238" i="16"/>
  <c r="DX238" i="16" s="1"/>
  <c r="BY192" i="16"/>
  <c r="CA192" i="16"/>
  <c r="CB192" i="16" s="1"/>
  <c r="DF13" i="16"/>
  <c r="DH13" i="16"/>
  <c r="BY22" i="16"/>
  <c r="CA22" i="16"/>
  <c r="AT56" i="16"/>
  <c r="EF148" i="16"/>
  <c r="EG148" i="16" s="1"/>
  <c r="CY195" i="16"/>
  <c r="CZ195" i="16" s="1"/>
  <c r="BR203" i="16"/>
  <c r="BS203" i="16" s="1"/>
  <c r="BP11" i="16"/>
  <c r="BR11" i="16"/>
  <c r="BS11" i="16" s="1"/>
  <c r="EO12" i="16"/>
  <c r="EM12" i="16"/>
  <c r="FT13" i="16"/>
  <c r="FV13" i="16"/>
  <c r="FW13" i="16" s="1"/>
  <c r="FT21" i="16"/>
  <c r="FV21" i="16"/>
  <c r="FW21" i="16" s="1"/>
  <c r="AK34" i="16"/>
  <c r="AK55" i="16"/>
  <c r="CA147" i="16"/>
  <c r="CB147" i="16" s="1"/>
  <c r="EF190" i="16"/>
  <c r="ED190" i="16"/>
  <c r="DW191" i="16"/>
  <c r="DX191" i="16" s="1"/>
  <c r="FD151" i="16"/>
  <c r="FE151" i="16" s="1"/>
  <c r="AK193" i="16"/>
  <c r="AL193" i="16" s="1"/>
  <c r="DW151" i="16"/>
  <c r="DX151" i="16" s="1"/>
  <c r="AB191" i="16"/>
  <c r="AC191" i="16" s="1"/>
  <c r="FD191" i="16"/>
  <c r="FE191" i="16" s="1"/>
  <c r="AB195" i="16"/>
  <c r="AC195" i="16" s="1"/>
  <c r="FM196" i="16"/>
  <c r="FN196" i="16" s="1"/>
  <c r="DH202" i="16"/>
  <c r="DI202" i="16" s="1"/>
  <c r="DF202" i="16"/>
  <c r="CA238" i="16"/>
  <c r="CB238" i="16" s="1"/>
  <c r="AT190" i="16"/>
  <c r="AR190" i="16"/>
  <c r="AB196" i="16"/>
  <c r="AC196" i="16" s="1"/>
  <c r="CY198" i="16"/>
  <c r="CZ198" i="16" s="1"/>
  <c r="CY204" i="16"/>
  <c r="CZ204" i="16" s="1"/>
  <c r="AK237" i="16"/>
  <c r="AL237" i="16" s="1"/>
  <c r="DF281" i="16"/>
  <c r="DH281" i="16"/>
  <c r="DI281" i="16" s="1"/>
  <c r="AB283" i="16"/>
  <c r="AC283" i="16" s="1"/>
  <c r="FT287" i="16"/>
  <c r="FV287" i="16"/>
  <c r="FW287" i="16" s="1"/>
  <c r="CP289" i="16"/>
  <c r="CQ289" i="16" s="1"/>
  <c r="FD292" i="16"/>
  <c r="FE292" i="16" s="1"/>
  <c r="BR295" i="16"/>
  <c r="BS295" i="16" s="1"/>
  <c r="CP281" i="16"/>
  <c r="CQ281" i="16" s="1"/>
  <c r="EF282" i="16"/>
  <c r="EG282" i="16" s="1"/>
  <c r="AB285" i="16"/>
  <c r="AC285" i="16" s="1"/>
  <c r="BR286" i="16"/>
  <c r="BS286" i="16" s="1"/>
  <c r="FM286" i="16"/>
  <c r="FN286" i="16" s="1"/>
  <c r="AK288" i="16"/>
  <c r="AL288" i="16" s="1"/>
  <c r="CY289" i="16"/>
  <c r="CZ289" i="16" s="1"/>
  <c r="BR292" i="16"/>
  <c r="BS292" i="16" s="1"/>
  <c r="FM292" i="16"/>
  <c r="FN292" i="16" s="1"/>
  <c r="AK294" i="16"/>
  <c r="AL294" i="16" s="1"/>
  <c r="CP325" i="16"/>
  <c r="CQ325" i="16" s="1"/>
  <c r="CY10" i="16"/>
  <c r="CW10" i="16"/>
  <c r="CP13" i="16"/>
  <c r="CQ13" i="16" s="1"/>
  <c r="CN13" i="16"/>
  <c r="FT18" i="16"/>
  <c r="FV18" i="16"/>
  <c r="FW18" i="16" s="1"/>
  <c r="BI21" i="16"/>
  <c r="BJ21" i="16" s="1"/>
  <c r="BG21" i="16"/>
  <c r="FV22" i="16"/>
  <c r="FW22" i="16" s="1"/>
  <c r="FT22" i="16"/>
  <c r="FB23" i="16"/>
  <c r="FD23" i="16"/>
  <c r="FE23" i="16" s="1"/>
  <c r="CY11" i="16"/>
  <c r="CZ11" i="16" s="1"/>
  <c r="CW11" i="16"/>
  <c r="BP15" i="16"/>
  <c r="BR15" i="16"/>
  <c r="BS15" i="16" s="1"/>
  <c r="FB16" i="16"/>
  <c r="FD16" i="16"/>
  <c r="FE16" i="16" s="1"/>
  <c r="CP19" i="16"/>
  <c r="CQ19" i="16" s="1"/>
  <c r="CN19" i="16"/>
  <c r="BY11" i="16"/>
  <c r="CA11" i="16"/>
  <c r="AT12" i="16"/>
  <c r="BG24" i="16"/>
  <c r="BI24" i="16"/>
  <c r="BJ24" i="16" s="1"/>
  <c r="CA19" i="16"/>
  <c r="BY19" i="16"/>
  <c r="AK24" i="16"/>
  <c r="DW10" i="16"/>
  <c r="DU10" i="16"/>
  <c r="DH20" i="16"/>
  <c r="DF20" i="16"/>
  <c r="EM25" i="16"/>
  <c r="EO25" i="16"/>
  <c r="AT57" i="16"/>
  <c r="DW15" i="16"/>
  <c r="DX15" i="16" s="1"/>
  <c r="DU15" i="16"/>
  <c r="BR18" i="16"/>
  <c r="BS18" i="16" s="1"/>
  <c r="BP18" i="16"/>
  <c r="BP21" i="16"/>
  <c r="BR21" i="16"/>
  <c r="BS21" i="16" s="1"/>
  <c r="DW101" i="16"/>
  <c r="DX101" i="16" s="1"/>
  <c r="FM102" i="16"/>
  <c r="FN102" i="16" s="1"/>
  <c r="DH103" i="16"/>
  <c r="DI103" i="16" s="1"/>
  <c r="DF103" i="16"/>
  <c r="CY58" i="16"/>
  <c r="CZ58" i="16" s="1"/>
  <c r="S65" i="16"/>
  <c r="EM100" i="16"/>
  <c r="EO100" i="16"/>
  <c r="CY103" i="16"/>
  <c r="CZ103" i="16" s="1"/>
  <c r="EF106" i="16"/>
  <c r="EG106" i="16" s="1"/>
  <c r="CY110" i="16"/>
  <c r="CZ110" i="16" s="1"/>
  <c r="AT111" i="16"/>
  <c r="AR111" i="16"/>
  <c r="AR113" i="16"/>
  <c r="AT113" i="16"/>
  <c r="CP115" i="16"/>
  <c r="CQ115" i="16" s="1"/>
  <c r="AB193" i="16"/>
  <c r="AC193" i="16" s="1"/>
  <c r="FD196" i="16"/>
  <c r="FE196" i="16" s="1"/>
  <c r="DW110" i="16"/>
  <c r="DX110" i="16" s="1"/>
  <c r="AK145" i="16"/>
  <c r="FM113" i="16"/>
  <c r="FN113" i="16" s="1"/>
  <c r="AK192" i="16"/>
  <c r="AL192" i="16" s="1"/>
  <c r="BI193" i="16"/>
  <c r="BJ193" i="16" s="1"/>
  <c r="AB198" i="16"/>
  <c r="AC198" i="16" s="1"/>
  <c r="AB199" i="16"/>
  <c r="AC199" i="16" s="1"/>
  <c r="FM107" i="16"/>
  <c r="FN107" i="16" s="1"/>
  <c r="FT109" i="16"/>
  <c r="FV109" i="16"/>
  <c r="FW109" i="16" s="1"/>
  <c r="FD112" i="16"/>
  <c r="FE112" i="16" s="1"/>
  <c r="EF146" i="16"/>
  <c r="EG146" i="16" s="1"/>
  <c r="DH147" i="16"/>
  <c r="DI147" i="16" s="1"/>
  <c r="AT151" i="16"/>
  <c r="EM202" i="16"/>
  <c r="EO202" i="16"/>
  <c r="EP202" i="16" s="1"/>
  <c r="CP205" i="16"/>
  <c r="CQ205" i="16" s="1"/>
  <c r="FM236" i="16"/>
  <c r="FN236" i="16" s="1"/>
  <c r="DW282" i="16"/>
  <c r="DX282" i="16" s="1"/>
  <c r="AB201" i="16"/>
  <c r="AC201" i="16" s="1"/>
  <c r="AB202" i="16"/>
  <c r="AC202" i="16" s="1"/>
  <c r="FD235" i="16"/>
  <c r="FE235" i="16" s="1"/>
  <c r="BI238" i="16"/>
  <c r="BJ238" i="16" s="1"/>
  <c r="CA200" i="16"/>
  <c r="CB200" i="16" s="1"/>
  <c r="BY200" i="16"/>
  <c r="FM200" i="16"/>
  <c r="FN200" i="16" s="1"/>
  <c r="FV202" i="16"/>
  <c r="FW202" i="16" s="1"/>
  <c r="FT202" i="16"/>
  <c r="FV236" i="16"/>
  <c r="FW236" i="16" s="1"/>
  <c r="CP238" i="16"/>
  <c r="CQ238" i="16" s="1"/>
  <c r="ED280" i="16"/>
  <c r="EF280" i="16"/>
  <c r="AB286" i="16"/>
  <c r="AC286" i="16" s="1"/>
  <c r="DH327" i="16"/>
  <c r="DI327" i="16" s="1"/>
  <c r="EF328" i="16"/>
  <c r="EG328" i="16" s="1"/>
  <c r="BR283" i="16"/>
  <c r="BS283" i="16" s="1"/>
  <c r="FD288" i="16"/>
  <c r="FE288" i="16" s="1"/>
  <c r="BR291" i="16"/>
  <c r="BS291" i="16" s="1"/>
  <c r="EF295" i="16"/>
  <c r="EG295" i="16" s="1"/>
  <c r="AK327" i="16"/>
  <c r="AL327" i="16" s="1"/>
  <c r="EO281" i="16"/>
  <c r="EP281" i="16" s="1"/>
  <c r="EM281" i="16"/>
  <c r="EF288" i="16"/>
  <c r="EG288" i="16" s="1"/>
  <c r="AB290" i="16"/>
  <c r="AC290" i="16" s="1"/>
  <c r="AK292" i="16"/>
  <c r="AL292" i="16" s="1"/>
  <c r="FV292" i="16"/>
  <c r="FW292" i="16" s="1"/>
  <c r="FT292" i="16"/>
  <c r="CP295" i="16"/>
  <c r="CQ295" i="16" s="1"/>
  <c r="CA10" i="16"/>
  <c r="BY10" i="16"/>
  <c r="FD12" i="16"/>
  <c r="FE12" i="16" s="1"/>
  <c r="FB12" i="16"/>
  <c r="CP34" i="16"/>
  <c r="CQ34" i="16" s="1"/>
  <c r="AK100" i="16"/>
  <c r="AI100" i="16"/>
  <c r="CW13" i="16"/>
  <c r="CY13" i="16"/>
  <c r="CZ13" i="16" s="1"/>
  <c r="CA56" i="16"/>
  <c r="CA101" i="16"/>
  <c r="CB101" i="16" s="1"/>
  <c r="BY101" i="16"/>
  <c r="AK11" i="16"/>
  <c r="FT19" i="16"/>
  <c r="FV19" i="16"/>
  <c r="FW19" i="16" s="1"/>
  <c r="CN22" i="16"/>
  <c r="CP22" i="16"/>
  <c r="CQ22" i="16" s="1"/>
  <c r="FD34" i="16"/>
  <c r="FE34" i="16" s="1"/>
  <c r="AK58" i="16"/>
  <c r="DF16" i="16"/>
  <c r="DH16" i="16"/>
  <c r="DH145" i="16"/>
  <c r="DI145" i="16" s="1"/>
  <c r="DF145" i="16"/>
  <c r="CY15" i="16"/>
  <c r="CZ15" i="16" s="1"/>
  <c r="CW15" i="16"/>
  <c r="BR55" i="16"/>
  <c r="BS55" i="16" s="1"/>
  <c r="DW146" i="16"/>
  <c r="DX146" i="16" s="1"/>
  <c r="FD58" i="16"/>
  <c r="FE58" i="16" s="1"/>
  <c r="AT148" i="16"/>
  <c r="AR148" i="16"/>
  <c r="CN190" i="16"/>
  <c r="CP190" i="16"/>
  <c r="DH193" i="16"/>
  <c r="DI193" i="16" s="1"/>
  <c r="DF193" i="16"/>
  <c r="AR197" i="16"/>
  <c r="AT197" i="16"/>
  <c r="AU197" i="16" s="1"/>
  <c r="CY202" i="16"/>
  <c r="CZ202" i="16" s="1"/>
  <c r="DF204" i="16"/>
  <c r="DH204" i="16"/>
  <c r="DI204" i="16" s="1"/>
  <c r="EF205" i="16"/>
  <c r="EG205" i="16" s="1"/>
  <c r="AT203" i="16"/>
  <c r="AU203" i="16" s="1"/>
  <c r="AR203" i="16"/>
  <c r="AT199" i="16"/>
  <c r="AU199" i="16" s="1"/>
  <c r="AR199" i="16"/>
  <c r="BR202" i="16"/>
  <c r="BS202" i="16" s="1"/>
  <c r="CP237" i="16"/>
  <c r="CQ237" i="16" s="1"/>
  <c r="BR289" i="16"/>
  <c r="BS289" i="16" s="1"/>
  <c r="FD291" i="16"/>
  <c r="FE291" i="16" s="1"/>
  <c r="EO294" i="16"/>
  <c r="EP294" i="16" s="1"/>
  <c r="EM294" i="16"/>
  <c r="FD326" i="16"/>
  <c r="FE326" i="16" s="1"/>
  <c r="DW280" i="16"/>
  <c r="DU280" i="16"/>
  <c r="BR282" i="16"/>
  <c r="BS282" i="16" s="1"/>
  <c r="FD289" i="16"/>
  <c r="FE289" i="16" s="1"/>
  <c r="FT281" i="16"/>
  <c r="FV281" i="16"/>
  <c r="FW281" i="16" s="1"/>
  <c r="DU12" i="16"/>
  <c r="DW12" i="16"/>
  <c r="DX12" i="16" s="1"/>
  <c r="FM109" i="16"/>
  <c r="FN109" i="16" s="1"/>
  <c r="DW148" i="16"/>
  <c r="DX148" i="16" s="1"/>
  <c r="FK11" i="16"/>
  <c r="FM11" i="16"/>
  <c r="FN11" i="16" s="1"/>
  <c r="FD22" i="16"/>
  <c r="FE22" i="16" s="1"/>
  <c r="FB22" i="16"/>
  <c r="AK105" i="16"/>
  <c r="DF106" i="16"/>
  <c r="DH106" i="16"/>
  <c r="DI106" i="16" s="1"/>
  <c r="CY112" i="16"/>
  <c r="CZ112" i="16" s="1"/>
  <c r="AR192" i="16"/>
  <c r="AT192" i="16"/>
  <c r="AU192" i="16" s="1"/>
  <c r="BI198" i="16"/>
  <c r="BJ198" i="16" s="1"/>
  <c r="AB204" i="16"/>
  <c r="AC204" i="16" s="1"/>
  <c r="FV237" i="16"/>
  <c r="FW237" i="16" s="1"/>
  <c r="AK281" i="16"/>
  <c r="AL281" i="16" s="1"/>
  <c r="BR200" i="16"/>
  <c r="BS200" i="16" s="1"/>
  <c r="AB203" i="16"/>
  <c r="AC203" i="16" s="1"/>
  <c r="AK205" i="16"/>
  <c r="AL205" i="16" s="1"/>
  <c r="BI326" i="16"/>
  <c r="BJ326" i="16" s="1"/>
  <c r="CP288" i="16"/>
  <c r="CQ288" i="16" s="1"/>
  <c r="AT293" i="16"/>
  <c r="AU293" i="16" s="1"/>
  <c r="AR293" i="16"/>
  <c r="BI11" i="16"/>
  <c r="BJ11" i="16" s="1"/>
  <c r="BG11" i="16"/>
  <c r="DU22" i="16"/>
  <c r="DW22" i="16"/>
  <c r="DX22" i="16" s="1"/>
  <c r="FD199" i="16"/>
  <c r="FE199" i="16" s="1"/>
  <c r="FM24" i="16"/>
  <c r="FN24" i="16" s="1"/>
  <c r="FK24" i="16"/>
  <c r="AT102" i="16"/>
  <c r="AR102" i="16"/>
  <c r="CY19" i="16"/>
  <c r="CZ19" i="16" s="1"/>
  <c r="CW19" i="16"/>
  <c r="DF196" i="16"/>
  <c r="DH196" i="16"/>
  <c r="DI196" i="16" s="1"/>
  <c r="DH203" i="16"/>
  <c r="DI203" i="16" s="1"/>
  <c r="DF203" i="16"/>
  <c r="BY205" i="16"/>
  <c r="CA205" i="16"/>
  <c r="CB205" i="16" s="1"/>
  <c r="FM237" i="16"/>
  <c r="FN237" i="16" s="1"/>
  <c r="BI288" i="16"/>
  <c r="BJ288" i="16" s="1"/>
  <c r="FD285" i="16"/>
  <c r="FE285" i="16" s="1"/>
  <c r="BR199" i="16"/>
  <c r="BS199" i="16" s="1"/>
  <c r="FV283" i="16"/>
  <c r="FW283" i="16" s="1"/>
  <c r="FT283" i="16"/>
  <c r="FD204" i="16"/>
  <c r="FE204" i="16" s="1"/>
  <c r="FM105" i="16"/>
  <c r="FN105" i="16" s="1"/>
  <c r="CY201" i="16"/>
  <c r="CZ201" i="16" s="1"/>
  <c r="AT287" i="16"/>
  <c r="AU287" i="16" s="1"/>
  <c r="AR287" i="16"/>
  <c r="FT103" i="16"/>
  <c r="FV103" i="16"/>
  <c r="FW103" i="16" s="1"/>
  <c r="BY108" i="16"/>
  <c r="CA108" i="16"/>
  <c r="CB108" i="16" s="1"/>
  <c r="FM198" i="16"/>
  <c r="FN198" i="16" s="1"/>
  <c r="FT325" i="16"/>
  <c r="FV325" i="16"/>
  <c r="FW325" i="16" s="1"/>
  <c r="FM148" i="16"/>
  <c r="FN148" i="16" s="1"/>
  <c r="FM283" i="16"/>
  <c r="FN283" i="16" s="1"/>
  <c r="CA203" i="16"/>
  <c r="CB203" i="16" s="1"/>
  <c r="BY203" i="16"/>
  <c r="FV235" i="16"/>
  <c r="FW235" i="16" s="1"/>
  <c r="DH238" i="16"/>
  <c r="DI238" i="16" s="1"/>
  <c r="AB237" i="16"/>
  <c r="AC237" i="16" s="1"/>
  <c r="DH295" i="16"/>
  <c r="DI295" i="16" s="1"/>
  <c r="DF295" i="16"/>
  <c r="AB235" i="16"/>
  <c r="AC235" i="16" s="1"/>
  <c r="AK289" i="16"/>
  <c r="AL289" i="16" s="1"/>
  <c r="FM325" i="16"/>
  <c r="FN325" i="16" s="1"/>
  <c r="CY327" i="16"/>
  <c r="CZ327" i="16" s="1"/>
  <c r="CY288" i="16"/>
  <c r="CZ288" i="16" s="1"/>
  <c r="BY294" i="16"/>
  <c r="CA294" i="16"/>
  <c r="CB294" i="16" s="1"/>
  <c r="CP235" i="16"/>
  <c r="CQ235" i="16" s="1"/>
  <c r="AT16" i="16"/>
  <c r="AR16" i="16"/>
  <c r="CH21" i="16"/>
  <c r="EO15" i="16"/>
  <c r="EM15" i="16"/>
  <c r="AK19" i="16"/>
  <c r="FK22" i="16"/>
  <c r="FM22" i="16"/>
  <c r="FN22" i="16" s="1"/>
  <c r="FM23" i="16"/>
  <c r="FN23" i="16" s="1"/>
  <c r="FK23" i="16"/>
  <c r="CY24" i="16"/>
  <c r="CZ24" i="16" s="1"/>
  <c r="CW24" i="16"/>
  <c r="CY25" i="16"/>
  <c r="CZ25" i="16" s="1"/>
  <c r="CW25" i="16"/>
  <c r="BR34" i="16"/>
  <c r="BS34" i="16" s="1"/>
  <c r="EF107" i="16"/>
  <c r="EG107" i="16" s="1"/>
  <c r="BR108" i="16"/>
  <c r="BS108" i="16" s="1"/>
  <c r="CY109" i="16"/>
  <c r="CZ109" i="16" s="1"/>
  <c r="CY111" i="16"/>
  <c r="CZ111" i="16" s="1"/>
  <c r="EF113" i="16"/>
  <c r="EG113" i="16" s="1"/>
  <c r="BR114" i="16"/>
  <c r="BS114" i="16" s="1"/>
  <c r="EF115" i="16"/>
  <c r="EG115" i="16" s="1"/>
  <c r="AK282" i="16"/>
  <c r="AL282" i="16" s="1"/>
  <c r="CY286" i="16"/>
  <c r="CZ286" i="16" s="1"/>
  <c r="EO57" i="16"/>
  <c r="BI293" i="16"/>
  <c r="BJ293" i="16" s="1"/>
  <c r="DW325" i="16"/>
  <c r="DX325" i="16" s="1"/>
  <c r="FV326" i="16"/>
  <c r="FW326" i="16" s="1"/>
  <c r="DW327" i="16"/>
  <c r="DX327" i="16" s="1"/>
  <c r="CP328" i="16"/>
  <c r="CQ328" i="16" s="1"/>
  <c r="CA331" i="16"/>
  <c r="CB331" i="16" s="1"/>
  <c r="CH91" i="16"/>
  <c r="EO58" i="16"/>
  <c r="DW145" i="16"/>
  <c r="DX145" i="16" s="1"/>
  <c r="FV146" i="16"/>
  <c r="FW146" i="16" s="1"/>
  <c r="FV147" i="16"/>
  <c r="FW147" i="16" s="1"/>
  <c r="CA151" i="16"/>
  <c r="CB151" i="16" s="1"/>
  <c r="ED100" i="16"/>
  <c r="EF100" i="16"/>
  <c r="FM58" i="16"/>
  <c r="FN58" i="16" s="1"/>
  <c r="DH102" i="16"/>
  <c r="DI102" i="16" s="1"/>
  <c r="DF102" i="16"/>
  <c r="DW105" i="16"/>
  <c r="DX105" i="16" s="1"/>
  <c r="EO106" i="16"/>
  <c r="EP106" i="16" s="1"/>
  <c r="EM106" i="16"/>
  <c r="AR108" i="16"/>
  <c r="AT108" i="16"/>
  <c r="CP110" i="16"/>
  <c r="CQ110" i="16" s="1"/>
  <c r="FD111" i="16"/>
  <c r="FE111" i="16" s="1"/>
  <c r="FT112" i="16"/>
  <c r="FV112" i="16"/>
  <c r="FW112" i="16" s="1"/>
  <c r="EO114" i="16"/>
  <c r="EP114" i="16" s="1"/>
  <c r="EM114" i="16"/>
  <c r="BI195" i="16"/>
  <c r="BJ195" i="16" s="1"/>
  <c r="AR196" i="16"/>
  <c r="AT196" i="16"/>
  <c r="AU196" i="16" s="1"/>
  <c r="AB197" i="16"/>
  <c r="AC197" i="16" s="1"/>
  <c r="FD197" i="16"/>
  <c r="FE197" i="16" s="1"/>
  <c r="AK295" i="16"/>
  <c r="AL295" i="16" s="1"/>
  <c r="AK326" i="16"/>
  <c r="AL326" i="16" s="1"/>
  <c r="CY328" i="16"/>
  <c r="CZ328" i="16" s="1"/>
  <c r="BI55" i="16"/>
  <c r="BJ55" i="16" s="1"/>
  <c r="FM57" i="16"/>
  <c r="FN57" i="16" s="1"/>
  <c r="AR105" i="16"/>
  <c r="AT105" i="16"/>
  <c r="FD21" i="16"/>
  <c r="FE21" i="16" s="1"/>
  <c r="FB21" i="16"/>
  <c r="AR23" i="16"/>
  <c r="AT23" i="16"/>
  <c r="DU24" i="16"/>
  <c r="DW24" i="16"/>
  <c r="DX24" i="16" s="1"/>
  <c r="FB100" i="16"/>
  <c r="FD100" i="16"/>
  <c r="FD106" i="16"/>
  <c r="FE106" i="16" s="1"/>
  <c r="EO19" i="16"/>
  <c r="EM19" i="16"/>
  <c r="BY24" i="16"/>
  <c r="CA24" i="16"/>
  <c r="FD109" i="16"/>
  <c r="FE109" i="16" s="1"/>
  <c r="FB19" i="16"/>
  <c r="FD19" i="16"/>
  <c r="FE19" i="16" s="1"/>
  <c r="AT286" i="16"/>
  <c r="AU286" i="16" s="1"/>
  <c r="AR286" i="16"/>
  <c r="DF289" i="16"/>
  <c r="DH289" i="16"/>
  <c r="DI289" i="16" s="1"/>
  <c r="DF280" i="16"/>
  <c r="DH280" i="16"/>
  <c r="EO282" i="16"/>
  <c r="EP282" i="16" s="1"/>
  <c r="EM282" i="16"/>
  <c r="BR101" i="16"/>
  <c r="BS101" i="16" s="1"/>
  <c r="FV196" i="16"/>
  <c r="FW196" i="16" s="1"/>
  <c r="AK16" i="16"/>
  <c r="EF235" i="16"/>
  <c r="EG235" i="16" s="1"/>
  <c r="FM195" i="16"/>
  <c r="FN195" i="16" s="1"/>
  <c r="CY197" i="16"/>
  <c r="CZ197" i="16" s="1"/>
  <c r="AT110" i="16"/>
  <c r="BR236" i="16"/>
  <c r="BS236" i="16" s="1"/>
  <c r="BI280" i="16"/>
  <c r="BI285" i="16"/>
  <c r="BJ285" i="16" s="1"/>
  <c r="BI289" i="16"/>
  <c r="BJ289" i="16" s="1"/>
  <c r="EF195" i="16"/>
  <c r="EG195" i="16" s="1"/>
  <c r="L1042" i="23"/>
  <c r="BJ1042" i="23" s="1"/>
  <c r="L1074" i="23"/>
  <c r="L1106" i="23"/>
  <c r="L1138" i="23"/>
  <c r="AE1170" i="23"/>
  <c r="AY1038" i="23"/>
  <c r="BA1038" i="23" s="1"/>
  <c r="AY1102" i="23"/>
  <c r="BA1102" i="23" s="1"/>
  <c r="BR1166" i="23"/>
  <c r="BT1166" i="23" s="1"/>
  <c r="BI113" i="16"/>
  <c r="BJ113" i="16" s="1"/>
  <c r="ED239" i="16"/>
  <c r="FK149" i="16"/>
  <c r="EM59" i="16"/>
  <c r="AI59" i="16"/>
  <c r="EM149" i="16"/>
  <c r="BP239" i="16"/>
  <c r="FT329" i="16"/>
  <c r="AI239" i="16"/>
  <c r="DU239" i="16"/>
  <c r="FK329" i="16"/>
  <c r="ED329" i="16"/>
  <c r="CN149" i="16"/>
  <c r="Z239" i="16"/>
  <c r="CN329" i="16"/>
  <c r="DF329" i="16"/>
  <c r="AK197" i="16"/>
  <c r="AL197" i="16" s="1"/>
  <c r="BY286" i="16"/>
  <c r="CA286" i="16"/>
  <c r="CB286" i="16" s="1"/>
  <c r="AR201" i="16"/>
  <c r="AT201" i="16"/>
  <c r="AU201" i="16" s="1"/>
  <c r="CY235" i="16"/>
  <c r="CZ235" i="16" s="1"/>
  <c r="CW190" i="16"/>
  <c r="CY190" i="16"/>
  <c r="AK203" i="16"/>
  <c r="AL203" i="16" s="1"/>
  <c r="BI237" i="16"/>
  <c r="BJ237" i="16" s="1"/>
  <c r="AR280" i="16"/>
  <c r="AT280" i="16"/>
  <c r="FD281" i="16"/>
  <c r="FE281" i="16" s="1"/>
  <c r="DH286" i="16"/>
  <c r="DI286" i="16" s="1"/>
  <c r="DF286" i="16"/>
  <c r="AB288" i="16"/>
  <c r="AC288" i="16" s="1"/>
  <c r="EF290" i="16"/>
  <c r="EG290" i="16" s="1"/>
  <c r="FD282" i="16"/>
  <c r="FE282" i="16" s="1"/>
  <c r="CP286" i="16"/>
  <c r="CQ286" i="16" s="1"/>
  <c r="EF287" i="16"/>
  <c r="EG287" i="16" s="1"/>
  <c r="AB289" i="16"/>
  <c r="AC289" i="16" s="1"/>
  <c r="BI290" i="16"/>
  <c r="BJ290" i="16" s="1"/>
  <c r="CP292" i="16"/>
  <c r="CQ292" i="16" s="1"/>
  <c r="EF293" i="16"/>
  <c r="EG293" i="16" s="1"/>
  <c r="EF325" i="16"/>
  <c r="EG325" i="16" s="1"/>
  <c r="ED17" i="16"/>
  <c r="EF17" i="16"/>
  <c r="EG17" i="16" s="1"/>
  <c r="CA21" i="16"/>
  <c r="BY21" i="16"/>
  <c r="DF24" i="16"/>
  <c r="DH24" i="16"/>
  <c r="FD17" i="16"/>
  <c r="FE17" i="16" s="1"/>
  <c r="FB17" i="16"/>
  <c r="CN10" i="16"/>
  <c r="CP10" i="16"/>
  <c r="EF12" i="16"/>
  <c r="EG12" i="16" s="1"/>
  <c r="ED12" i="16"/>
  <c r="AK21" i="16"/>
  <c r="DU11" i="16"/>
  <c r="DW11" i="16"/>
  <c r="DX11" i="16" s="1"/>
  <c r="ED20" i="16"/>
  <c r="EF20" i="16"/>
  <c r="EG20" i="16" s="1"/>
  <c r="CA58" i="16"/>
  <c r="DU16" i="16"/>
  <c r="DW16" i="16"/>
  <c r="DX16" i="16" s="1"/>
  <c r="FD55" i="16"/>
  <c r="FE55" i="16" s="1"/>
  <c r="CP57" i="16"/>
  <c r="CQ57" i="16" s="1"/>
  <c r="ED11" i="16"/>
  <c r="EF11" i="16"/>
  <c r="EG11" i="16" s="1"/>
  <c r="EO20" i="16"/>
  <c r="EM20" i="16"/>
  <c r="EF34" i="16"/>
  <c r="EG34" i="16" s="1"/>
  <c r="DW55" i="16"/>
  <c r="DX55" i="16" s="1"/>
  <c r="CA16" i="16"/>
  <c r="BY16" i="16"/>
  <c r="FM18" i="16"/>
  <c r="FN18" i="16" s="1"/>
  <c r="FK18" i="16"/>
  <c r="DH58" i="16"/>
  <c r="AT100" i="16"/>
  <c r="AR100" i="16"/>
  <c r="EF101" i="16"/>
  <c r="EG101" i="16" s="1"/>
  <c r="FT102" i="16"/>
  <c r="FV102" i="16"/>
  <c r="FW102" i="16" s="1"/>
  <c r="BY106" i="16"/>
  <c r="CA106" i="16"/>
  <c r="CB106" i="16" s="1"/>
  <c r="FT106" i="16"/>
  <c r="FV106" i="16"/>
  <c r="FW106" i="16" s="1"/>
  <c r="DF110" i="16"/>
  <c r="DH110" i="16"/>
  <c r="DI110" i="16" s="1"/>
  <c r="EM111" i="16"/>
  <c r="EO111" i="16"/>
  <c r="EP111" i="16" s="1"/>
  <c r="BR192" i="16"/>
  <c r="BS192" i="16" s="1"/>
  <c r="BR111" i="16"/>
  <c r="BS111" i="16" s="1"/>
  <c r="BY145" i="16"/>
  <c r="CA145" i="16"/>
  <c r="CB145" i="16" s="1"/>
  <c r="CP197" i="16"/>
  <c r="CQ197" i="16" s="1"/>
  <c r="BI192" i="16"/>
  <c r="BJ192" i="16" s="1"/>
  <c r="EO193" i="16"/>
  <c r="EP193" i="16" s="1"/>
  <c r="EM193" i="16"/>
  <c r="AT198" i="16"/>
  <c r="AU198" i="16" s="1"/>
  <c r="AR198" i="16"/>
  <c r="DF199" i="16"/>
  <c r="DH199" i="16"/>
  <c r="DI199" i="16" s="1"/>
  <c r="CY108" i="16"/>
  <c r="CZ108" i="16" s="1"/>
  <c r="CP111" i="16"/>
  <c r="CQ111" i="16" s="1"/>
  <c r="AK146" i="16"/>
  <c r="EO146" i="16"/>
  <c r="EP146" i="16" s="1"/>
  <c r="EF147" i="16"/>
  <c r="EG147" i="16" s="1"/>
  <c r="DW200" i="16"/>
  <c r="DX200" i="16" s="1"/>
  <c r="EM205" i="16"/>
  <c r="EO205" i="16"/>
  <c r="EP205" i="16" s="1"/>
  <c r="BR235" i="16"/>
  <c r="BS235" i="16" s="1"/>
  <c r="BR237" i="16"/>
  <c r="BS237" i="16" s="1"/>
  <c r="BY280" i="16"/>
  <c r="CA280" i="16"/>
  <c r="DF201" i="16"/>
  <c r="DH201" i="16"/>
  <c r="DI201" i="16" s="1"/>
  <c r="BY202" i="16"/>
  <c r="CA202" i="16"/>
  <c r="CB202" i="16" s="1"/>
  <c r="CP236" i="16"/>
  <c r="CQ236" i="16" s="1"/>
  <c r="EO238" i="16"/>
  <c r="EP238" i="16" s="1"/>
  <c r="BY201" i="16"/>
  <c r="CA201" i="16"/>
  <c r="CB201" i="16" s="1"/>
  <c r="CY203" i="16"/>
  <c r="CZ203" i="16" s="1"/>
  <c r="AT237" i="16"/>
  <c r="AU237" i="16" s="1"/>
  <c r="AK286" i="16"/>
  <c r="AL286" i="16" s="1"/>
  <c r="FM327" i="16"/>
  <c r="FN327" i="16" s="1"/>
  <c r="FD328" i="16"/>
  <c r="FE328" i="16" s="1"/>
  <c r="EO283" i="16"/>
  <c r="EP283" i="16" s="1"/>
  <c r="EM283" i="16"/>
  <c r="BY289" i="16"/>
  <c r="CA289" i="16"/>
  <c r="CB289" i="16" s="1"/>
  <c r="CP293" i="16"/>
  <c r="CQ293" i="16" s="1"/>
  <c r="FV285" i="16"/>
  <c r="FW285" i="16" s="1"/>
  <c r="FT285" i="16"/>
  <c r="AB287" i="16"/>
  <c r="AC287" i="16" s="1"/>
  <c r="EM288" i="16"/>
  <c r="EO288" i="16"/>
  <c r="EP288" i="16" s="1"/>
  <c r="AK290" i="16"/>
  <c r="AL290" i="16" s="1"/>
  <c r="CP294" i="16"/>
  <c r="CQ294" i="16" s="1"/>
  <c r="CY295" i="16"/>
  <c r="CZ295" i="16" s="1"/>
  <c r="DH326" i="16"/>
  <c r="DI326" i="16" s="1"/>
  <c r="BI13" i="16"/>
  <c r="BJ13" i="16" s="1"/>
  <c r="BG13" i="16"/>
  <c r="FM34" i="16"/>
  <c r="FN34" i="16" s="1"/>
  <c r="AT10" i="16"/>
  <c r="CN21" i="16"/>
  <c r="CP21" i="16"/>
  <c r="CQ21" i="16" s="1"/>
  <c r="FD56" i="16"/>
  <c r="FE56" i="16" s="1"/>
  <c r="BP10" i="16"/>
  <c r="BR10" i="16"/>
  <c r="BY13" i="16"/>
  <c r="CA13" i="16"/>
  <c r="FB20" i="16"/>
  <c r="FD20" i="16"/>
  <c r="FE20" i="16" s="1"/>
  <c r="EM23" i="16"/>
  <c r="EO23" i="16"/>
  <c r="FV34" i="16"/>
  <c r="FW34" i="16" s="1"/>
  <c r="FT34" i="16"/>
  <c r="AI102" i="16"/>
  <c r="AK102" i="16"/>
  <c r="EF24" i="16"/>
  <c r="EG24" i="16" s="1"/>
  <c r="ED24" i="16"/>
  <c r="FD110" i="16"/>
  <c r="FE110" i="16" s="1"/>
  <c r="BI57" i="16"/>
  <c r="BJ57" i="16" s="1"/>
  <c r="CY114" i="16"/>
  <c r="CZ114" i="16" s="1"/>
  <c r="AI111" i="16"/>
  <c r="AK111" i="16"/>
  <c r="CY145" i="16"/>
  <c r="CZ145" i="16" s="1"/>
  <c r="FD148" i="16"/>
  <c r="FE148" i="16" s="1"/>
  <c r="FV192" i="16"/>
  <c r="FW192" i="16" s="1"/>
  <c r="FT192" i="16"/>
  <c r="BR191" i="16"/>
  <c r="BS191" i="16" s="1"/>
  <c r="EF192" i="16"/>
  <c r="EG192" i="16" s="1"/>
  <c r="FD193" i="16"/>
  <c r="FE193" i="16" s="1"/>
  <c r="CP200" i="16"/>
  <c r="CQ200" i="16" s="1"/>
  <c r="CP203" i="16"/>
  <c r="CQ203" i="16" s="1"/>
  <c r="FD205" i="16"/>
  <c r="FE205" i="16" s="1"/>
  <c r="FV198" i="16"/>
  <c r="FW198" i="16" s="1"/>
  <c r="FT198" i="16"/>
  <c r="FV201" i="16"/>
  <c r="FW201" i="16" s="1"/>
  <c r="FT201" i="16"/>
  <c r="BI203" i="16"/>
  <c r="BJ203" i="16" s="1"/>
  <c r="FM191" i="16"/>
  <c r="FN191" i="16" s="1"/>
  <c r="AK200" i="16"/>
  <c r="AL200" i="16" s="1"/>
  <c r="CP202" i="16"/>
  <c r="CQ202" i="16" s="1"/>
  <c r="EF283" i="16"/>
  <c r="EG283" i="16" s="1"/>
  <c r="BR290" i="16"/>
  <c r="BS290" i="16" s="1"/>
  <c r="FV291" i="16"/>
  <c r="FW291" i="16" s="1"/>
  <c r="FT291" i="16"/>
  <c r="FM294" i="16"/>
  <c r="FN294" i="16" s="1"/>
  <c r="EF327" i="16"/>
  <c r="EG327" i="16" s="1"/>
  <c r="CP290" i="16"/>
  <c r="CQ290" i="16" s="1"/>
  <c r="DH294" i="16"/>
  <c r="DI294" i="16" s="1"/>
  <c r="DF294" i="16"/>
  <c r="EF285" i="16"/>
  <c r="EG285" i="16" s="1"/>
  <c r="FM290" i="16"/>
  <c r="FN290" i="16" s="1"/>
  <c r="CA15" i="16"/>
  <c r="BY15" i="16"/>
  <c r="CA23" i="16"/>
  <c r="BY23" i="16"/>
  <c r="FM111" i="16"/>
  <c r="FN111" i="16" s="1"/>
  <c r="FM145" i="16"/>
  <c r="FN145" i="16" s="1"/>
  <c r="FK12" i="16"/>
  <c r="FM12" i="16"/>
  <c r="FN12" i="16" s="1"/>
  <c r="CP12" i="16"/>
  <c r="CQ12" i="16" s="1"/>
  <c r="CN12" i="16"/>
  <c r="EO56" i="16"/>
  <c r="BR100" i="16"/>
  <c r="BP100" i="16"/>
  <c r="BR105" i="16"/>
  <c r="BS105" i="16" s="1"/>
  <c r="AI115" i="16"/>
  <c r="AK115" i="16"/>
  <c r="EO151" i="16"/>
  <c r="EP151" i="16" s="1"/>
  <c r="BI190" i="16"/>
  <c r="BG190" i="16"/>
  <c r="CY193" i="16"/>
  <c r="CZ193" i="16" s="1"/>
  <c r="AK196" i="16"/>
  <c r="AL196" i="16" s="1"/>
  <c r="CP198" i="16"/>
  <c r="CQ198" i="16" s="1"/>
  <c r="AT204" i="16"/>
  <c r="AU204" i="16" s="1"/>
  <c r="AR204" i="16"/>
  <c r="EM115" i="16"/>
  <c r="EO115" i="16"/>
  <c r="EP115" i="16" s="1"/>
  <c r="CY192" i="16"/>
  <c r="CZ192" i="16" s="1"/>
  <c r="DF190" i="16"/>
  <c r="DH190" i="16"/>
  <c r="FT203" i="16"/>
  <c r="FV203" i="16"/>
  <c r="FW203" i="16" s="1"/>
  <c r="BY287" i="16"/>
  <c r="CA287" i="16"/>
  <c r="CB287" i="16" s="1"/>
  <c r="EO327" i="16"/>
  <c r="EP327" i="16" s="1"/>
  <c r="DW195" i="16"/>
  <c r="DX195" i="16" s="1"/>
  <c r="AB282" i="16"/>
  <c r="AC282" i="16" s="1"/>
  <c r="EO328" i="16"/>
  <c r="EP328" i="16" s="1"/>
  <c r="AT291" i="16"/>
  <c r="AU291" i="16" s="1"/>
  <c r="AR291" i="16"/>
  <c r="CY325" i="16"/>
  <c r="CZ325" i="16" s="1"/>
  <c r="CP18" i="16"/>
  <c r="CQ18" i="16" s="1"/>
  <c r="CN18" i="16"/>
  <c r="ED10" i="16"/>
  <c r="EF10" i="16"/>
  <c r="EF103" i="16"/>
  <c r="EG103" i="16" s="1"/>
  <c r="BR151" i="16"/>
  <c r="BS151" i="16" s="1"/>
  <c r="EM200" i="16"/>
  <c r="EO200" i="16"/>
  <c r="EP200" i="16" s="1"/>
  <c r="BY197" i="16"/>
  <c r="CA197" i="16"/>
  <c r="CB197" i="16" s="1"/>
  <c r="BR288" i="16"/>
  <c r="BS288" i="16" s="1"/>
  <c r="BY285" i="16"/>
  <c r="CA285" i="16"/>
  <c r="CB285" i="16" s="1"/>
  <c r="FT15" i="16"/>
  <c r="FV15" i="16"/>
  <c r="FW15" i="16" s="1"/>
  <c r="FV286" i="16"/>
  <c r="FW286" i="16" s="1"/>
  <c r="FT286" i="16"/>
  <c r="BI325" i="16"/>
  <c r="BJ325" i="16" s="1"/>
  <c r="AI10" i="16"/>
  <c r="AK10" i="16"/>
  <c r="BR109" i="16"/>
  <c r="BS109" i="16" s="1"/>
  <c r="CP287" i="16"/>
  <c r="CQ287" i="16" s="1"/>
  <c r="FT105" i="16"/>
  <c r="FV105" i="16"/>
  <c r="FW105" i="16" s="1"/>
  <c r="CP191" i="16"/>
  <c r="CQ191" i="16" s="1"/>
  <c r="BI327" i="16"/>
  <c r="BJ327" i="16" s="1"/>
  <c r="DF108" i="16"/>
  <c r="DH108" i="16"/>
  <c r="DI108" i="16" s="1"/>
  <c r="FT113" i="16"/>
  <c r="FV113" i="16"/>
  <c r="FW113" i="16" s="1"/>
  <c r="EF294" i="16"/>
  <c r="EG294" i="16" s="1"/>
  <c r="CA325" i="16"/>
  <c r="CB325" i="16" s="1"/>
  <c r="BY325" i="16"/>
  <c r="AK147" i="16"/>
  <c r="FM147" i="16"/>
  <c r="FN147" i="16" s="1"/>
  <c r="ED18" i="16"/>
  <c r="EF18" i="16"/>
  <c r="EG18" i="16" s="1"/>
  <c r="AB236" i="16"/>
  <c r="AC236" i="16" s="1"/>
  <c r="BI236" i="16"/>
  <c r="BJ236" i="16" s="1"/>
  <c r="CA237" i="16"/>
  <c r="CB237" i="16" s="1"/>
  <c r="EM295" i="16"/>
  <c r="EO295" i="16"/>
  <c r="EP295" i="16" s="1"/>
  <c r="FD238" i="16"/>
  <c r="FE238" i="16" s="1"/>
  <c r="AT193" i="16"/>
  <c r="AU193" i="16" s="1"/>
  <c r="AR193" i="16"/>
  <c r="BR146" i="16"/>
  <c r="BS146" i="16" s="1"/>
  <c r="EF57" i="16"/>
  <c r="EG57" i="16" s="1"/>
  <c r="CA57" i="16"/>
  <c r="DU17" i="16"/>
  <c r="DW17" i="16"/>
  <c r="DX17" i="16" s="1"/>
  <c r="FM114" i="16"/>
  <c r="FN114" i="16" s="1"/>
  <c r="FD13" i="16"/>
  <c r="FE13" i="16" s="1"/>
  <c r="FB13" i="16"/>
  <c r="FB15" i="16"/>
  <c r="FD15" i="16"/>
  <c r="FE15" i="16" s="1"/>
  <c r="CN16" i="16"/>
  <c r="CP16" i="16"/>
  <c r="CQ16" i="16" s="1"/>
  <c r="CA17" i="16"/>
  <c r="BY17" i="16"/>
  <c r="AK22" i="16"/>
  <c r="ED25" i="16"/>
  <c r="EF25" i="16"/>
  <c r="EG25" i="16" s="1"/>
  <c r="EF109" i="16"/>
  <c r="EG109" i="16" s="1"/>
  <c r="EF111" i="16"/>
  <c r="EG111" i="16" s="1"/>
  <c r="FM112" i="16"/>
  <c r="FN112" i="16" s="1"/>
  <c r="CY281" i="16"/>
  <c r="CZ281" i="16" s="1"/>
  <c r="AK285" i="16"/>
  <c r="AL285" i="16" s="1"/>
  <c r="AK287" i="16"/>
  <c r="AL287" i="16" s="1"/>
  <c r="EF56" i="16"/>
  <c r="EG56" i="16" s="1"/>
  <c r="FD57" i="16"/>
  <c r="FE57" i="16" s="1"/>
  <c r="DH293" i="16"/>
  <c r="DI293" i="16" s="1"/>
  <c r="DF293" i="16"/>
  <c r="CA326" i="16"/>
  <c r="CB326" i="16" s="1"/>
  <c r="AT327" i="16"/>
  <c r="AU327" i="16" s="1"/>
  <c r="FV327" i="16"/>
  <c r="FW327" i="16" s="1"/>
  <c r="DW328" i="16"/>
  <c r="DX328" i="16" s="1"/>
  <c r="FV58" i="16"/>
  <c r="FW58" i="16" s="1"/>
  <c r="FD145" i="16"/>
  <c r="FE145" i="16" s="1"/>
  <c r="CP147" i="16"/>
  <c r="CQ147" i="16" s="1"/>
  <c r="DH237" i="16"/>
  <c r="DI237" i="16" s="1"/>
  <c r="DW100" i="16"/>
  <c r="DU100" i="16"/>
  <c r="AT103" i="16"/>
  <c r="AR103" i="16"/>
  <c r="FD105" i="16"/>
  <c r="FE105" i="16" s="1"/>
  <c r="BY107" i="16"/>
  <c r="CA107" i="16"/>
  <c r="CB107" i="16" s="1"/>
  <c r="CP108" i="16"/>
  <c r="CQ108" i="16" s="1"/>
  <c r="EO110" i="16"/>
  <c r="EP110" i="16" s="1"/>
  <c r="EM110" i="16"/>
  <c r="BY113" i="16"/>
  <c r="CA113" i="16"/>
  <c r="CB113" i="16" s="1"/>
  <c r="DH195" i="16"/>
  <c r="DI195" i="16" s="1"/>
  <c r="DF195" i="16"/>
  <c r="BY196" i="16"/>
  <c r="CA196" i="16"/>
  <c r="CB196" i="16" s="1"/>
  <c r="BI197" i="16"/>
  <c r="BJ197" i="16" s="1"/>
  <c r="FM293" i="16"/>
  <c r="FN293" i="16" s="1"/>
  <c r="AK325" i="16"/>
  <c r="AL325" i="16" s="1"/>
  <c r="BR145" i="16"/>
  <c r="BS145" i="16" s="1"/>
  <c r="CY148" i="16"/>
  <c r="CZ148" i="16" s="1"/>
  <c r="CA55" i="16"/>
  <c r="BY55" i="16"/>
  <c r="AT20" i="16"/>
  <c r="FD25" i="16"/>
  <c r="FE25" i="16" s="1"/>
  <c r="FB25" i="16"/>
  <c r="AT101" i="16"/>
  <c r="AR101" i="16"/>
  <c r="DH107" i="16"/>
  <c r="DI107" i="16" s="1"/>
  <c r="DF107" i="16"/>
  <c r="DW109" i="16"/>
  <c r="DX109" i="16" s="1"/>
  <c r="EO22" i="16"/>
  <c r="EM22" i="16"/>
  <c r="DW18" i="16"/>
  <c r="DX18" i="16" s="1"/>
  <c r="DU18" i="16"/>
  <c r="CN23" i="16"/>
  <c r="CP23" i="16"/>
  <c r="CQ23" i="16" s="1"/>
  <c r="FT24" i="16"/>
  <c r="FV24" i="16"/>
  <c r="FW24" i="16" s="1"/>
  <c r="BY25" i="16"/>
  <c r="CA25" i="16"/>
  <c r="FT110" i="16"/>
  <c r="FV110" i="16"/>
  <c r="FW110" i="16" s="1"/>
  <c r="CP112" i="16"/>
  <c r="CQ112" i="16" s="1"/>
  <c r="BY115" i="16"/>
  <c r="CA115" i="16"/>
  <c r="CB115" i="16" s="1"/>
  <c r="DW283" i="16"/>
  <c r="DX283" i="16" s="1"/>
  <c r="DW286" i="16"/>
  <c r="DX286" i="16" s="1"/>
  <c r="EM289" i="16"/>
  <c r="EO289" i="16"/>
  <c r="EP289" i="16" s="1"/>
  <c r="EM280" i="16"/>
  <c r="EO280" i="16"/>
  <c r="EF238" i="16"/>
  <c r="EG238" i="16" s="1"/>
  <c r="CP56" i="16"/>
  <c r="CQ56" i="16" s="1"/>
  <c r="EF102" i="16"/>
  <c r="EG102" i="16" s="1"/>
  <c r="EF105" i="16"/>
  <c r="EG105" i="16" s="1"/>
  <c r="AK15" i="16"/>
  <c r="CY196" i="16"/>
  <c r="CZ196" i="16" s="1"/>
  <c r="DH19" i="16"/>
  <c r="DF19" i="16"/>
  <c r="AK199" i="16"/>
  <c r="AL199" i="16" s="1"/>
  <c r="CY236" i="16"/>
  <c r="CZ236" i="16" s="1"/>
  <c r="BI282" i="16"/>
  <c r="BJ282" i="16" s="1"/>
  <c r="BI287" i="16"/>
  <c r="BJ287" i="16" s="1"/>
  <c r="BI291" i="16"/>
  <c r="BJ291" i="16" s="1"/>
  <c r="AX1186" i="23"/>
  <c r="AZ1186" i="23" s="1"/>
  <c r="AX1202" i="23"/>
  <c r="AZ1202" i="23" s="1"/>
  <c r="AE1042" i="23"/>
  <c r="AE1074" i="23"/>
  <c r="AE1106" i="23"/>
  <c r="AE1138" i="23"/>
  <c r="M1170" i="23"/>
  <c r="BG100" i="16"/>
  <c r="BI100" i="16"/>
  <c r="BI105" i="16"/>
  <c r="BJ105" i="16" s="1"/>
  <c r="BI109" i="16"/>
  <c r="BJ109" i="16" s="1"/>
  <c r="BI110" i="16"/>
  <c r="BJ110" i="16" s="1"/>
  <c r="BI146" i="16"/>
  <c r="BJ146" i="16" s="1"/>
  <c r="AR149" i="16"/>
  <c r="FT59" i="16"/>
  <c r="BY149" i="16"/>
  <c r="BY239" i="16"/>
  <c r="AI149" i="16"/>
  <c r="AR239" i="16"/>
  <c r="ED149" i="16"/>
  <c r="EM239" i="16"/>
  <c r="Z59" i="16"/>
  <c r="ED59" i="16"/>
  <c r="FB329" i="16"/>
  <c r="AR329" i="16"/>
  <c r="DU329" i="16"/>
  <c r="DH287" i="16"/>
  <c r="DI287" i="16" s="1"/>
  <c r="CN11" i="16"/>
  <c r="CP11" i="16"/>
  <c r="CQ11" i="16" s="1"/>
  <c r="CN100" i="16"/>
  <c r="CP100" i="16"/>
  <c r="FM193" i="16"/>
  <c r="FN193" i="16" s="1"/>
  <c r="DW197" i="16"/>
  <c r="DX197" i="16" s="1"/>
  <c r="BI199" i="16"/>
  <c r="BJ199" i="16" s="1"/>
  <c r="EF198" i="16"/>
  <c r="EG198" i="16" s="1"/>
  <c r="CP201" i="16"/>
  <c r="CQ201" i="16" s="1"/>
  <c r="AK236" i="16"/>
  <c r="AL236" i="16" s="1"/>
  <c r="FV151" i="16"/>
  <c r="FW151" i="16" s="1"/>
  <c r="CP192" i="16"/>
  <c r="CQ192" i="16" s="1"/>
  <c r="FM197" i="16"/>
  <c r="FN197" i="16" s="1"/>
  <c r="EO199" i="16"/>
  <c r="EP199" i="16" s="1"/>
  <c r="EM199" i="16"/>
  <c r="CP280" i="16"/>
  <c r="CN280" i="16"/>
  <c r="AT285" i="16"/>
  <c r="AU285" i="16" s="1"/>
  <c r="AR285" i="16"/>
  <c r="FD286" i="16"/>
  <c r="FE286" i="16" s="1"/>
  <c r="FV293" i="16"/>
  <c r="FW293" i="16" s="1"/>
  <c r="FT293" i="16"/>
  <c r="CW280" i="16"/>
  <c r="CY280" i="16"/>
  <c r="FD287" i="16"/>
  <c r="FE287" i="16" s="1"/>
  <c r="EO290" i="16"/>
  <c r="EP290" i="16" s="1"/>
  <c r="EM290" i="16"/>
  <c r="FD293" i="16"/>
  <c r="FE293" i="16" s="1"/>
  <c r="FV294" i="16"/>
  <c r="FW294" i="16" s="1"/>
  <c r="FT294" i="16"/>
  <c r="AK13" i="16"/>
  <c r="AT15" i="16"/>
  <c r="FK17" i="16"/>
  <c r="FM17" i="16"/>
  <c r="FN17" i="16" s="1"/>
  <c r="AT22" i="16"/>
  <c r="AR22" i="16"/>
  <c r="DU23" i="16"/>
  <c r="DW23" i="16"/>
  <c r="DX23" i="16" s="1"/>
  <c r="BR12" i="16"/>
  <c r="BS12" i="16" s="1"/>
  <c r="BP12" i="16"/>
  <c r="EM10" i="16"/>
  <c r="EO10" i="16"/>
  <c r="FV11" i="16"/>
  <c r="FW11" i="16" s="1"/>
  <c r="FT11" i="16"/>
  <c r="EO13" i="16"/>
  <c r="EM13" i="16"/>
  <c r="AT18" i="16"/>
  <c r="AR18" i="16"/>
  <c r="CW23" i="16"/>
  <c r="CY23" i="16"/>
  <c r="CZ23" i="16" s="1"/>
  <c r="DF12" i="16"/>
  <c r="DH12" i="16"/>
  <c r="BG23" i="16"/>
  <c r="BI23" i="16"/>
  <c r="BJ23" i="16" s="1"/>
  <c r="AK25" i="16"/>
  <c r="BI34" i="16"/>
  <c r="BJ34" i="16" s="1"/>
  <c r="FB24" i="16"/>
  <c r="FD24" i="16"/>
  <c r="FE24" i="16" s="1"/>
  <c r="AK56" i="16"/>
  <c r="CY57" i="16"/>
  <c r="CZ57" i="16" s="1"/>
  <c r="EM17" i="16"/>
  <c r="EO17" i="16"/>
  <c r="AK23" i="16"/>
  <c r="FK25" i="16"/>
  <c r="FM25" i="16"/>
  <c r="FN25" i="16" s="1"/>
  <c r="AT13" i="16"/>
  <c r="EF16" i="16"/>
  <c r="EG16" i="16" s="1"/>
  <c r="ED16" i="16"/>
  <c r="BR102" i="16"/>
  <c r="BS102" i="16" s="1"/>
  <c r="FM100" i="16"/>
  <c r="FK100" i="16"/>
  <c r="EO105" i="16"/>
  <c r="EP105" i="16" s="1"/>
  <c r="EM105" i="16"/>
  <c r="AR107" i="16"/>
  <c r="AT107" i="16"/>
  <c r="EF110" i="16"/>
  <c r="EG110" i="16" s="1"/>
  <c r="FT111" i="16"/>
  <c r="FV111" i="16"/>
  <c r="FW111" i="16" s="1"/>
  <c r="FM115" i="16"/>
  <c r="FN115" i="16" s="1"/>
  <c r="EO192" i="16"/>
  <c r="EP192" i="16" s="1"/>
  <c r="EM192" i="16"/>
  <c r="CP195" i="16"/>
  <c r="CQ195" i="16" s="1"/>
  <c r="AK198" i="16"/>
  <c r="AL198" i="16" s="1"/>
  <c r="FT107" i="16"/>
  <c r="FV107" i="16"/>
  <c r="FW107" i="16" s="1"/>
  <c r="EM145" i="16"/>
  <c r="EO145" i="16"/>
  <c r="EP145" i="16" s="1"/>
  <c r="EO148" i="16"/>
  <c r="EP148" i="16" s="1"/>
  <c r="EF108" i="16"/>
  <c r="EG108" i="16" s="1"/>
  <c r="DH198" i="16"/>
  <c r="DI198" i="16" s="1"/>
  <c r="DF198" i="16"/>
  <c r="BI200" i="16"/>
  <c r="BJ200" i="16" s="1"/>
  <c r="FD108" i="16"/>
  <c r="FE108" i="16" s="1"/>
  <c r="CA112" i="16"/>
  <c r="CB112" i="16" s="1"/>
  <c r="BY112" i="16"/>
  <c r="AK113" i="16"/>
  <c r="AT146" i="16"/>
  <c r="AT147" i="16"/>
  <c r="CP148" i="16"/>
  <c r="CQ148" i="16" s="1"/>
  <c r="EM201" i="16"/>
  <c r="EO201" i="16"/>
  <c r="EP201" i="16" s="1"/>
  <c r="FM203" i="16"/>
  <c r="FN203" i="16" s="1"/>
  <c r="FM205" i="16"/>
  <c r="FN205" i="16" s="1"/>
  <c r="DW199" i="16"/>
  <c r="DX199" i="16" s="1"/>
  <c r="EF201" i="16"/>
  <c r="EG201" i="16" s="1"/>
  <c r="DW202" i="16"/>
  <c r="DX202" i="16" s="1"/>
  <c r="FM238" i="16"/>
  <c r="FN238" i="16" s="1"/>
  <c r="FT199" i="16"/>
  <c r="FV199" i="16"/>
  <c r="FW199" i="16" s="1"/>
  <c r="EF200" i="16"/>
  <c r="EG200" i="16" s="1"/>
  <c r="EF202" i="16"/>
  <c r="EG202" i="16" s="1"/>
  <c r="EO235" i="16"/>
  <c r="EP235" i="16" s="1"/>
  <c r="EM235" i="16"/>
  <c r="AT238" i="16"/>
  <c r="AU238" i="16" s="1"/>
  <c r="BI286" i="16"/>
  <c r="BJ286" i="16" s="1"/>
  <c r="BI281" i="16"/>
  <c r="BJ281" i="16" s="1"/>
  <c r="DW293" i="16"/>
  <c r="DX293" i="16" s="1"/>
  <c r="DH328" i="16"/>
  <c r="DI328" i="16" s="1"/>
  <c r="FD280" i="16"/>
  <c r="FB280" i="16"/>
  <c r="DF288" i="16"/>
  <c r="DH288" i="16"/>
  <c r="DI288" i="16" s="1"/>
  <c r="FT288" i="16"/>
  <c r="FV288" i="16"/>
  <c r="FW288" i="16" s="1"/>
  <c r="CP291" i="16"/>
  <c r="CQ291" i="16" s="1"/>
  <c r="BI292" i="16"/>
  <c r="BJ292" i="16" s="1"/>
  <c r="BR293" i="16"/>
  <c r="BS293" i="16" s="1"/>
  <c r="DW295" i="16"/>
  <c r="DX295" i="16" s="1"/>
  <c r="AB327" i="16"/>
  <c r="AC327" i="16" s="1"/>
  <c r="DH11" i="16"/>
  <c r="DF11" i="16"/>
  <c r="FK21" i="16"/>
  <c r="FM21" i="16"/>
  <c r="FN21" i="16" s="1"/>
  <c r="AT58" i="16"/>
  <c r="FB10" i="16"/>
  <c r="FD10" i="16"/>
  <c r="FT20" i="16"/>
  <c r="FV20" i="16"/>
  <c r="FW20" i="16" s="1"/>
  <c r="EM24" i="16"/>
  <c r="EO24" i="16"/>
  <c r="AK109" i="16"/>
  <c r="BY114" i="16"/>
  <c r="CA114" i="16"/>
  <c r="CB114" i="16" s="1"/>
  <c r="FV100" i="16"/>
  <c r="FT100" i="16"/>
  <c r="EF112" i="16"/>
  <c r="EG112" i="16" s="1"/>
  <c r="BR115" i="16"/>
  <c r="BS115" i="16" s="1"/>
  <c r="AK17" i="16"/>
  <c r="DW103" i="16"/>
  <c r="DX103" i="16" s="1"/>
  <c r="FV148" i="16"/>
  <c r="FW148" i="16" s="1"/>
  <c r="BR197" i="16"/>
  <c r="BS197" i="16" s="1"/>
  <c r="DF191" i="16"/>
  <c r="DH191" i="16"/>
  <c r="DI191" i="16" s="1"/>
  <c r="AK201" i="16"/>
  <c r="AL201" i="16" s="1"/>
  <c r="EF203" i="16"/>
  <c r="EG203" i="16" s="1"/>
  <c r="BR205" i="16"/>
  <c r="BS205" i="16" s="1"/>
  <c r="FV197" i="16"/>
  <c r="FW197" i="16" s="1"/>
  <c r="FT197" i="16"/>
  <c r="CA199" i="16"/>
  <c r="CB199" i="16" s="1"/>
  <c r="BY199" i="16"/>
  <c r="BI201" i="16"/>
  <c r="BJ201" i="16" s="1"/>
  <c r="AK202" i="16"/>
  <c r="AL202" i="16" s="1"/>
  <c r="EM204" i="16"/>
  <c r="EO204" i="16"/>
  <c r="EP204" i="16" s="1"/>
  <c r="AB192" i="16"/>
  <c r="AC192" i="16" s="1"/>
  <c r="DW203" i="16"/>
  <c r="DX203" i="16" s="1"/>
  <c r="BI235" i="16"/>
  <c r="BJ235" i="16" s="1"/>
  <c r="BR287" i="16"/>
  <c r="BS287" i="16" s="1"/>
  <c r="EF292" i="16"/>
  <c r="EG292" i="16" s="1"/>
  <c r="AT325" i="16"/>
  <c r="AU325" i="16" s="1"/>
  <c r="AR325" i="16"/>
  <c r="BI328" i="16"/>
  <c r="BJ328" i="16" s="1"/>
  <c r="DW236" i="16"/>
  <c r="DX236" i="16" s="1"/>
  <c r="AR282" i="16"/>
  <c r="AT282" i="16"/>
  <c r="AU282" i="16" s="1"/>
  <c r="CP283" i="16"/>
  <c r="CQ283" i="16" s="1"/>
  <c r="DF290" i="16"/>
  <c r="DH290" i="16"/>
  <c r="DI290" i="16" s="1"/>
  <c r="FD294" i="16"/>
  <c r="FE294" i="16" s="1"/>
  <c r="EM325" i="16"/>
  <c r="EO325" i="16"/>
  <c r="EP325" i="16" s="1"/>
  <c r="AR235" i="16"/>
  <c r="AT235" i="16"/>
  <c r="AU235" i="16" s="1"/>
  <c r="FV238" i="16"/>
  <c r="FW238" i="16" s="1"/>
  <c r="EF286" i="16"/>
  <c r="EG286" i="16" s="1"/>
  <c r="AB325" i="16"/>
  <c r="AC325" i="16" s="1"/>
  <c r="FM10" i="16"/>
  <c r="FK10" i="16"/>
  <c r="BR113" i="16"/>
  <c r="BS113" i="16" s="1"/>
  <c r="EO21" i="16"/>
  <c r="EM21" i="16"/>
  <c r="DW58" i="16"/>
  <c r="DX58" i="16" s="1"/>
  <c r="EO109" i="16"/>
  <c r="EP109" i="16" s="1"/>
  <c r="EM109" i="16"/>
  <c r="CA146" i="16"/>
  <c r="CB146" i="16" s="1"/>
  <c r="FM190" i="16"/>
  <c r="FK190" i="16"/>
  <c r="DF200" i="16"/>
  <c r="DH200" i="16"/>
  <c r="DI200" i="16" s="1"/>
  <c r="FM202" i="16"/>
  <c r="FN202" i="16" s="1"/>
  <c r="BI204" i="16"/>
  <c r="BJ204" i="16" s="1"/>
  <c r="DF235" i="16"/>
  <c r="DH235" i="16"/>
  <c r="DI235" i="16" s="1"/>
  <c r="AB200" i="16"/>
  <c r="AC200" i="16" s="1"/>
  <c r="DW190" i="16"/>
  <c r="DU190" i="16"/>
  <c r="BR204" i="16"/>
  <c r="BS204" i="16" s="1"/>
  <c r="CY205" i="16"/>
  <c r="CZ205" i="16" s="1"/>
  <c r="FM328" i="16"/>
  <c r="FN328" i="16" s="1"/>
  <c r="CY238" i="16"/>
  <c r="CZ238" i="16" s="1"/>
  <c r="FD198" i="16"/>
  <c r="FE198" i="16" s="1"/>
  <c r="CY291" i="16"/>
  <c r="CZ291" i="16" s="1"/>
  <c r="FK20" i="16"/>
  <c r="FM20" i="16"/>
  <c r="FN20" i="16" s="1"/>
  <c r="AI107" i="16"/>
  <c r="AK107" i="16"/>
  <c r="FD146" i="16"/>
  <c r="FE146" i="16" s="1"/>
  <c r="DW204" i="16"/>
  <c r="DX204" i="16" s="1"/>
  <c r="EF114" i="16"/>
  <c r="EG114" i="16" s="1"/>
  <c r="FT204" i="16"/>
  <c r="FV204" i="16"/>
  <c r="FW204" i="16" s="1"/>
  <c r="FM288" i="16"/>
  <c r="FN288" i="16" s="1"/>
  <c r="CY21" i="16"/>
  <c r="CZ21" i="16" s="1"/>
  <c r="CW21" i="16"/>
  <c r="BI294" i="16"/>
  <c r="BJ294" i="16" s="1"/>
  <c r="AB326" i="16"/>
  <c r="AC326" i="16" s="1"/>
  <c r="FD192" i="16"/>
  <c r="FE192" i="16" s="1"/>
  <c r="DW108" i="16"/>
  <c r="DX108" i="16" s="1"/>
  <c r="DF325" i="16"/>
  <c r="DH325" i="16"/>
  <c r="DI325" i="16" s="1"/>
  <c r="AT326" i="16"/>
  <c r="AU326" i="16" s="1"/>
  <c r="EM18" i="16"/>
  <c r="EO18" i="16"/>
  <c r="FM146" i="16"/>
  <c r="FN146" i="16" s="1"/>
  <c r="CY147" i="16"/>
  <c r="CZ147" i="16" s="1"/>
  <c r="CY101" i="16"/>
  <c r="CZ101" i="16" s="1"/>
  <c r="EO190" i="16"/>
  <c r="EM190" i="16"/>
  <c r="BR294" i="16"/>
  <c r="BS294" i="16" s="1"/>
  <c r="BI283" i="16"/>
  <c r="BJ283" i="16" s="1"/>
  <c r="AK18" i="16"/>
  <c r="DH236" i="16"/>
  <c r="DI236" i="16" s="1"/>
  <c r="AI280" i="16"/>
  <c r="AK280" i="16"/>
  <c r="FD236" i="16"/>
  <c r="FE236" i="16" s="1"/>
  <c r="DW237" i="16"/>
  <c r="DX237" i="16" s="1"/>
  <c r="BI295" i="16"/>
  <c r="BJ295" i="16" s="1"/>
  <c r="BY235" i="16"/>
  <c r="CA235" i="16"/>
  <c r="CB235" i="16" s="1"/>
  <c r="FM326" i="16"/>
  <c r="FN326" i="16" s="1"/>
  <c r="FM287" i="16"/>
  <c r="FN287" i="16" s="1"/>
  <c r="DW294" i="16"/>
  <c r="DX294" i="16" s="1"/>
  <c r="AK191" i="16"/>
  <c r="AL191" i="16" s="1"/>
  <c r="BR58" i="16"/>
  <c r="BS58" i="16" s="1"/>
  <c r="T24" i="16"/>
  <c r="EO16" i="16"/>
  <c r="EM16" i="16"/>
  <c r="BG15" i="16"/>
  <c r="BI15" i="16"/>
  <c r="BJ15" i="16" s="1"/>
  <c r="FV16" i="16"/>
  <c r="FW16" i="16" s="1"/>
  <c r="FT16" i="16"/>
  <c r="CN17" i="16"/>
  <c r="CP17" i="16"/>
  <c r="CQ17" i="16" s="1"/>
  <c r="AK20" i="16"/>
  <c r="FM108" i="16"/>
  <c r="FN108" i="16" s="1"/>
  <c r="AK110" i="16"/>
  <c r="AI110" i="16"/>
  <c r="FM110" i="16"/>
  <c r="FN110" i="16" s="1"/>
  <c r="AI112" i="16"/>
  <c r="AK112" i="16"/>
  <c r="DO280" i="16"/>
  <c r="FM282" i="16"/>
  <c r="FN282" i="16" s="1"/>
  <c r="CY283" i="16"/>
  <c r="CZ283" i="16" s="1"/>
  <c r="FM56" i="16"/>
  <c r="FN56" i="16" s="1"/>
  <c r="BY292" i="16"/>
  <c r="CA292" i="16"/>
  <c r="CB292" i="16" s="1"/>
  <c r="EO293" i="16"/>
  <c r="EP293" i="16" s="1"/>
  <c r="EM293" i="16"/>
  <c r="CP326" i="16"/>
  <c r="CQ326" i="16" s="1"/>
  <c r="CA327" i="16"/>
  <c r="CB327" i="16" s="1"/>
  <c r="AT328" i="16"/>
  <c r="AU328" i="16" s="1"/>
  <c r="FV328" i="16"/>
  <c r="FW328" i="16" s="1"/>
  <c r="BY18" i="16"/>
  <c r="CA18" i="16"/>
  <c r="AT145" i="16"/>
  <c r="FV145" i="16"/>
  <c r="FW145" i="16" s="1"/>
  <c r="FT145" i="16"/>
  <c r="DW147" i="16"/>
  <c r="DX147" i="16" s="1"/>
  <c r="CA148" i="16"/>
  <c r="CB148" i="16" s="1"/>
  <c r="CH18" i="16"/>
  <c r="AK293" i="16"/>
  <c r="AL293" i="16" s="1"/>
  <c r="FV101" i="16"/>
  <c r="FW101" i="16" s="1"/>
  <c r="FT101" i="16"/>
  <c r="EO103" i="16"/>
  <c r="EP103" i="16" s="1"/>
  <c r="EM103" i="16"/>
  <c r="AR106" i="16"/>
  <c r="AT106" i="16"/>
  <c r="DW107" i="16"/>
  <c r="DX107" i="16" s="1"/>
  <c r="FT108" i="16"/>
  <c r="FV108" i="16"/>
  <c r="FW108" i="16" s="1"/>
  <c r="CA111" i="16"/>
  <c r="CB111" i="16" s="1"/>
  <c r="BY111" i="16"/>
  <c r="AT112" i="16"/>
  <c r="AR112" i="16"/>
  <c r="FD113" i="16"/>
  <c r="FE113" i="16" s="1"/>
  <c r="DF115" i="16"/>
  <c r="DH115" i="16"/>
  <c r="DI115" i="16" s="1"/>
  <c r="EO195" i="16"/>
  <c r="EP195" i="16" s="1"/>
  <c r="EM195" i="16"/>
  <c r="CP196" i="16"/>
  <c r="CQ196" i="16" s="1"/>
  <c r="DF197" i="16"/>
  <c r="DH197" i="16"/>
  <c r="DI197" i="16" s="1"/>
  <c r="AK291" i="16"/>
  <c r="AL291" i="16" s="1"/>
  <c r="FM295" i="16"/>
  <c r="FN295" i="16" s="1"/>
  <c r="BR325" i="16"/>
  <c r="BS325" i="16" s="1"/>
  <c r="EF326" i="16"/>
  <c r="EG326" i="16" s="1"/>
  <c r="EM291" i="16"/>
  <c r="EO291" i="16"/>
  <c r="EP291" i="16" s="1"/>
  <c r="EM55" i="16"/>
  <c r="EO55" i="16"/>
  <c r="CA102" i="16"/>
  <c r="CB102" i="16" s="1"/>
  <c r="BY102" i="16"/>
  <c r="FD18" i="16"/>
  <c r="FE18" i="16" s="1"/>
  <c r="FB18" i="16"/>
  <c r="DW113" i="16"/>
  <c r="DX113" i="16" s="1"/>
  <c r="AT24" i="16"/>
  <c r="CA100" i="16"/>
  <c r="BY100" i="16"/>
  <c r="DW102" i="16"/>
  <c r="DX102" i="16" s="1"/>
  <c r="EM108" i="16"/>
  <c r="EO108" i="16"/>
  <c r="EP108" i="16" s="1"/>
  <c r="DW111" i="16"/>
  <c r="DX111" i="16" s="1"/>
  <c r="FV114" i="16"/>
  <c r="FW114" i="16" s="1"/>
  <c r="FT114" i="16"/>
  <c r="CP103" i="16"/>
  <c r="CQ103" i="16" s="1"/>
  <c r="BI19" i="16"/>
  <c r="BJ19" i="16" s="1"/>
  <c r="BG19" i="16"/>
  <c r="DF21" i="16"/>
  <c r="DH21" i="16"/>
  <c r="FV23" i="16"/>
  <c r="FW23" i="16" s="1"/>
  <c r="FT23" i="16"/>
  <c r="DH25" i="16"/>
  <c r="DF25" i="16"/>
  <c r="CP101" i="16"/>
  <c r="CQ101" i="16" s="1"/>
  <c r="FD102" i="16"/>
  <c r="FE102" i="16" s="1"/>
  <c r="DF105" i="16"/>
  <c r="DH105" i="16"/>
  <c r="DI105" i="16" s="1"/>
  <c r="DH113" i="16"/>
  <c r="DI113" i="16" s="1"/>
  <c r="DF113" i="16"/>
  <c r="FD115" i="16"/>
  <c r="FE115" i="16" s="1"/>
  <c r="CP20" i="16"/>
  <c r="CQ20" i="16" s="1"/>
  <c r="CN20" i="16"/>
  <c r="DH285" i="16"/>
  <c r="DI285" i="16" s="1"/>
  <c r="DF285" i="16"/>
  <c r="EO287" i="16"/>
  <c r="EP287" i="16" s="1"/>
  <c r="EM287" i="16"/>
  <c r="AT290" i="16"/>
  <c r="AU290" i="16" s="1"/>
  <c r="AR290" i="16"/>
  <c r="EF237" i="16"/>
  <c r="EG237" i="16" s="1"/>
  <c r="AR281" i="16"/>
  <c r="AT281" i="16"/>
  <c r="AU281" i="16" s="1"/>
  <c r="DW56" i="16"/>
  <c r="DX56" i="16" s="1"/>
  <c r="AI103" i="16"/>
  <c r="AK103" i="16"/>
  <c r="AK106" i="16"/>
  <c r="FM15" i="16"/>
  <c r="FN15" i="16" s="1"/>
  <c r="CW17" i="16"/>
  <c r="CY17" i="16"/>
  <c r="CZ17" i="16" s="1"/>
  <c r="AT17" i="16"/>
  <c r="BI20" i="16"/>
  <c r="BJ20" i="16" s="1"/>
  <c r="BG20" i="16"/>
  <c r="DW34" i="16"/>
  <c r="DX34" i="16" s="1"/>
  <c r="CY237" i="16"/>
  <c r="CZ237" i="16" s="1"/>
  <c r="AT283" i="16"/>
  <c r="AU283" i="16" s="1"/>
  <c r="AR283" i="16"/>
  <c r="AT288" i="16"/>
  <c r="AU288" i="16" s="1"/>
  <c r="AR288" i="16"/>
  <c r="DF291" i="16"/>
  <c r="DH291" i="16"/>
  <c r="DI291" i="16" s="1"/>
  <c r="BI102" i="16"/>
  <c r="BJ102" i="16" s="1"/>
  <c r="BI108" i="16"/>
  <c r="BJ108" i="16" s="1"/>
  <c r="BI111" i="16"/>
  <c r="BJ111" i="16" s="1"/>
  <c r="FT149" i="16"/>
  <c r="BP59" i="16"/>
  <c r="CN59" i="16"/>
  <c r="FB149" i="16"/>
  <c r="Z149" i="16"/>
  <c r="BG149" i="16"/>
  <c r="DF239" i="16"/>
  <c r="DF59" i="16"/>
  <c r="CW239" i="16"/>
  <c r="FB59" i="16"/>
  <c r="FK239" i="16"/>
  <c r="BG59" i="16"/>
  <c r="DF149" i="16"/>
  <c r="Z329" i="16"/>
  <c r="CW329" i="16"/>
  <c r="FM235" i="16"/>
  <c r="FN235" i="16" s="1"/>
  <c r="CA281" i="16"/>
  <c r="CB281" i="16" s="1"/>
  <c r="CA290" i="16"/>
  <c r="CB290" i="16" s="1"/>
  <c r="BJ213" i="23"/>
  <c r="X213" i="23"/>
  <c r="BJ229" i="23"/>
  <c r="X229" i="23"/>
  <c r="X245" i="23"/>
  <c r="BJ245" i="23"/>
  <c r="X205" i="23"/>
  <c r="BJ205" i="23"/>
  <c r="BJ221" i="23"/>
  <c r="X221" i="23"/>
  <c r="X237" i="23"/>
  <c r="BJ237" i="23"/>
  <c r="BR1148" i="23"/>
  <c r="BT1148" i="23" s="1"/>
  <c r="BR1020" i="23"/>
  <c r="BT1020" i="23" s="1"/>
  <c r="BQ1052" i="23"/>
  <c r="BS1052" i="23" s="1"/>
  <c r="L1084" i="23"/>
  <c r="AX1132" i="23"/>
  <c r="AZ1132" i="23" s="1"/>
  <c r="BQ1164" i="23"/>
  <c r="BS1164" i="23" s="1"/>
  <c r="L1196" i="23"/>
  <c r="BJ1196" i="23" s="1"/>
  <c r="L970" i="23"/>
  <c r="BR970" i="23"/>
  <c r="BT970" i="23" s="1"/>
  <c r="M1002" i="23"/>
  <c r="BR1002" i="23"/>
  <c r="BT1002" i="23" s="1"/>
  <c r="BR1082" i="23"/>
  <c r="BT1082" i="23" s="1"/>
  <c r="AX1082" i="23"/>
  <c r="AZ1082" i="23" s="1"/>
  <c r="BQ1114" i="23"/>
  <c r="BS1114" i="23" s="1"/>
  <c r="AX1114" i="23"/>
  <c r="AZ1114" i="23" s="1"/>
  <c r="BQ1146" i="23"/>
  <c r="BS1146" i="23" s="1"/>
  <c r="AX1146" i="23"/>
  <c r="AZ1146" i="23" s="1"/>
  <c r="BR1178" i="23"/>
  <c r="BT1178" i="23" s="1"/>
  <c r="AY1178" i="23"/>
  <c r="BA1178" i="23" s="1"/>
  <c r="BQ1194" i="23"/>
  <c r="BS1194" i="23" s="1"/>
  <c r="AY1194" i="23"/>
  <c r="BA1194" i="23" s="1"/>
  <c r="BR1210" i="23"/>
  <c r="BT1210" i="23" s="1"/>
  <c r="M1210" i="23"/>
  <c r="BQ1098" i="23"/>
  <c r="BS1098" i="23" s="1"/>
  <c r="AX1098" i="23"/>
  <c r="AZ1098" i="23" s="1"/>
  <c r="BQ1130" i="23"/>
  <c r="BS1130" i="23" s="1"/>
  <c r="AX1130" i="23"/>
  <c r="AZ1130" i="23" s="1"/>
  <c r="BQ1162" i="23"/>
  <c r="BS1162" i="23" s="1"/>
  <c r="AX1162" i="23"/>
  <c r="AZ1162" i="23" s="1"/>
  <c r="L1034" i="23"/>
  <c r="M1066" i="23"/>
  <c r="BR1052" i="23"/>
  <c r="BT1052" i="23" s="1"/>
  <c r="AY1036" i="23"/>
  <c r="BA1036" i="23" s="1"/>
  <c r="AF1068" i="23"/>
  <c r="AE1116" i="23"/>
  <c r="AE1148" i="23"/>
  <c r="BQ1180" i="23"/>
  <c r="BS1180" i="23" s="1"/>
  <c r="AY1196" i="23"/>
  <c r="BA1196" i="23" s="1"/>
  <c r="O1085" i="23"/>
  <c r="AR1069" i="23"/>
  <c r="AE954" i="23"/>
  <c r="AF970" i="23"/>
  <c r="AE986" i="23"/>
  <c r="AF1002" i="23"/>
  <c r="Y1125" i="23"/>
  <c r="AF1082" i="23"/>
  <c r="L1082" i="23"/>
  <c r="AF1114" i="23"/>
  <c r="M1114" i="23"/>
  <c r="AF1146" i="23"/>
  <c r="M1146" i="23"/>
  <c r="AE1178" i="23"/>
  <c r="L1178" i="23"/>
  <c r="M1194" i="23"/>
  <c r="AF1194" i="23"/>
  <c r="AF1210" i="23"/>
  <c r="AX1210" i="23"/>
  <c r="AZ1210" i="23" s="1"/>
  <c r="AF1098" i="23"/>
  <c r="L1098" i="23"/>
  <c r="AF1130" i="23"/>
  <c r="M1130" i="23"/>
  <c r="AF1162" i="23"/>
  <c r="L1162" i="23"/>
  <c r="Y69" i="23"/>
  <c r="M1036" i="23"/>
  <c r="L1068" i="23"/>
  <c r="AX1100" i="23"/>
  <c r="AZ1100" i="23" s="1"/>
  <c r="AX1116" i="23"/>
  <c r="AZ1116" i="23" s="1"/>
  <c r="AY1180" i="23"/>
  <c r="BA1180" i="23" s="1"/>
  <c r="BQ1082" i="23"/>
  <c r="BS1082" i="23" s="1"/>
  <c r="BR1114" i="23"/>
  <c r="BT1114" i="23" s="1"/>
  <c r="BR1146" i="23"/>
  <c r="BT1146" i="23" s="1"/>
  <c r="BQ1178" i="23"/>
  <c r="BS1178" i="23" s="1"/>
  <c r="AX1194" i="23"/>
  <c r="AZ1194" i="23" s="1"/>
  <c r="BQ1210" i="23"/>
  <c r="BS1210" i="23" s="1"/>
  <c r="BR1098" i="23"/>
  <c r="BT1098" i="23" s="1"/>
  <c r="BR1130" i="23"/>
  <c r="BT1130" i="23" s="1"/>
  <c r="BR1162" i="23"/>
  <c r="BT1162" i="23" s="1"/>
  <c r="AY1050" i="23"/>
  <c r="BA1050" i="23" s="1"/>
  <c r="AF1016" i="23"/>
  <c r="BR1032" i="23"/>
  <c r="BT1032" i="23" s="1"/>
  <c r="M1048" i="23"/>
  <c r="L1064" i="23"/>
  <c r="X1064" i="23" s="1"/>
  <c r="AE1080" i="23"/>
  <c r="AF1096" i="23"/>
  <c r="M1112" i="23"/>
  <c r="Y1112" i="23" s="1"/>
  <c r="AY1128" i="23"/>
  <c r="BA1128" i="23" s="1"/>
  <c r="AY1144" i="23"/>
  <c r="BA1144" i="23" s="1"/>
  <c r="AY1160" i="23"/>
  <c r="BA1160" i="23" s="1"/>
  <c r="AE1176" i="23"/>
  <c r="M1192" i="23"/>
  <c r="AE1208" i="23"/>
  <c r="BR99" i="23"/>
  <c r="BT99" i="23" s="1"/>
  <c r="AF1095" i="23"/>
  <c r="AX1159" i="23"/>
  <c r="AZ1159" i="23" s="1"/>
  <c r="AF1186" i="23"/>
  <c r="L1186" i="23"/>
  <c r="AF1202" i="23"/>
  <c r="M1202" i="23"/>
  <c r="AY1042" i="23"/>
  <c r="BA1042" i="23" s="1"/>
  <c r="BR1042" i="23"/>
  <c r="BT1042" i="23" s="1"/>
  <c r="AY1058" i="23"/>
  <c r="BA1058" i="23" s="1"/>
  <c r="BQ1058" i="23"/>
  <c r="BS1058" i="23" s="1"/>
  <c r="AY1074" i="23"/>
  <c r="BA1074" i="23" s="1"/>
  <c r="BQ1074" i="23"/>
  <c r="BS1074" i="23" s="1"/>
  <c r="AY1090" i="23"/>
  <c r="BA1090" i="23" s="1"/>
  <c r="BQ1090" i="23"/>
  <c r="BS1090" i="23" s="1"/>
  <c r="AX1106" i="23"/>
  <c r="AZ1106" i="23" s="1"/>
  <c r="BR1106" i="23"/>
  <c r="BT1106" i="23" s="1"/>
  <c r="AY1122" i="23"/>
  <c r="BA1122" i="23" s="1"/>
  <c r="BQ1122" i="23"/>
  <c r="BS1122" i="23" s="1"/>
  <c r="AX1138" i="23"/>
  <c r="AZ1138" i="23" s="1"/>
  <c r="BQ1138" i="23"/>
  <c r="BS1138" i="23" s="1"/>
  <c r="AY1154" i="23"/>
  <c r="BA1154" i="23" s="1"/>
  <c r="BQ1154" i="23"/>
  <c r="BS1154" i="23" s="1"/>
  <c r="BQ1170" i="23"/>
  <c r="BS1170" i="23" s="1"/>
  <c r="AX1170" i="23"/>
  <c r="AZ1170" i="23" s="1"/>
  <c r="AY1034" i="23"/>
  <c r="BA1034" i="23" s="1"/>
  <c r="BR1016" i="23"/>
  <c r="BT1016" i="23" s="1"/>
  <c r="M1032" i="23"/>
  <c r="AE1048" i="23"/>
  <c r="AF1064" i="23"/>
  <c r="BQ1080" i="23"/>
  <c r="BS1080" i="23" s="1"/>
  <c r="BR1096" i="23"/>
  <c r="BT1096" i="23" s="1"/>
  <c r="AX1128" i="23"/>
  <c r="AZ1128" i="23" s="1"/>
  <c r="BQ1144" i="23"/>
  <c r="BS1144" i="23" s="1"/>
  <c r="BR1160" i="23"/>
  <c r="BT1160" i="23" s="1"/>
  <c r="L1176" i="23"/>
  <c r="AX1192" i="23"/>
  <c r="AZ1192" i="23" s="1"/>
  <c r="AX1208" i="23"/>
  <c r="AZ1208" i="23" s="1"/>
  <c r="M99" i="23"/>
  <c r="AE1095" i="23"/>
  <c r="BR1159" i="23"/>
  <c r="BT1159" i="23" s="1"/>
  <c r="O806" i="23"/>
  <c r="BR1186" i="23"/>
  <c r="BT1186" i="23" s="1"/>
  <c r="AY1186" i="23"/>
  <c r="BA1186" i="23" s="1"/>
  <c r="BR1202" i="23"/>
  <c r="BT1202" i="23" s="1"/>
  <c r="AY1202" i="23"/>
  <c r="BA1202" i="23" s="1"/>
  <c r="AF1042" i="23"/>
  <c r="M1042" i="23"/>
  <c r="AF1058" i="23"/>
  <c r="M1058" i="23"/>
  <c r="AF1074" i="23"/>
  <c r="M1074" i="23"/>
  <c r="AF1090" i="23"/>
  <c r="M1090" i="23"/>
  <c r="AF1106" i="23"/>
  <c r="M1106" i="23"/>
  <c r="AF1122" i="23"/>
  <c r="M1122" i="23"/>
  <c r="AF1138" i="23"/>
  <c r="M1138" i="23"/>
  <c r="AF1154" i="23"/>
  <c r="M1154" i="23"/>
  <c r="L1170" i="23"/>
  <c r="AF1170" i="23"/>
  <c r="M1016" i="23"/>
  <c r="AF1032" i="23"/>
  <c r="AF1048" i="23"/>
  <c r="AY1064" i="23"/>
  <c r="BA1064" i="23" s="1"/>
  <c r="AF1080" i="23"/>
  <c r="L1096" i="23"/>
  <c r="BQ1112" i="23"/>
  <c r="BS1112" i="23" s="1"/>
  <c r="AE1128" i="23"/>
  <c r="BR1144" i="23"/>
  <c r="BT1144" i="23" s="1"/>
  <c r="AF1160" i="23"/>
  <c r="M1176" i="23"/>
  <c r="Y1176" i="23" s="1"/>
  <c r="L1208" i="23"/>
  <c r="AY99" i="23"/>
  <c r="BA99" i="23" s="1"/>
  <c r="BR1095" i="23"/>
  <c r="BT1095" i="23" s="1"/>
  <c r="AF1159" i="23"/>
  <c r="M1186" i="23"/>
  <c r="L1202" i="23"/>
  <c r="BQ1042" i="23"/>
  <c r="BS1042" i="23" s="1"/>
  <c r="BR1058" i="23"/>
  <c r="BT1058" i="23" s="1"/>
  <c r="BR1074" i="23"/>
  <c r="BT1074" i="23" s="1"/>
  <c r="BR1090" i="23"/>
  <c r="BT1090" i="23" s="1"/>
  <c r="BQ1106" i="23"/>
  <c r="BS1106" i="23" s="1"/>
  <c r="BR1122" i="23"/>
  <c r="BT1122" i="23" s="1"/>
  <c r="BR1138" i="23"/>
  <c r="BT1138" i="23" s="1"/>
  <c r="BR1154" i="23"/>
  <c r="BT1154" i="23" s="1"/>
  <c r="AY1170" i="23"/>
  <c r="BA1170" i="23" s="1"/>
  <c r="M1050" i="23"/>
  <c r="AY1066" i="23"/>
  <c r="BA1066" i="23" s="1"/>
  <c r="BQ1024" i="23"/>
  <c r="BS1024" i="23" s="1"/>
  <c r="AX1040" i="23"/>
  <c r="AZ1040" i="23" s="1"/>
  <c r="AE1040" i="23"/>
  <c r="AX1056" i="23"/>
  <c r="AZ1056" i="23" s="1"/>
  <c r="BQ1056" i="23"/>
  <c r="BS1056" i="23" s="1"/>
  <c r="L1072" i="23"/>
  <c r="AX1072" i="23"/>
  <c r="AZ1072" i="23" s="1"/>
  <c r="AE1088" i="23"/>
  <c r="AX1088" i="23"/>
  <c r="AZ1088" i="23" s="1"/>
  <c r="BR1104" i="23"/>
  <c r="BT1104" i="23" s="1"/>
  <c r="AY1104" i="23"/>
  <c r="BA1104" i="23" s="1"/>
  <c r="AE1120" i="23"/>
  <c r="M1120" i="23"/>
  <c r="AE1136" i="23"/>
  <c r="M1136" i="23"/>
  <c r="Y1136" i="23" s="1"/>
  <c r="AE1152" i="23"/>
  <c r="L1152" i="23"/>
  <c r="BQ1168" i="23"/>
  <c r="BS1168" i="23" s="1"/>
  <c r="M1168" i="23"/>
  <c r="BR1184" i="23"/>
  <c r="BT1184" i="23" s="1"/>
  <c r="BQ1184" i="23"/>
  <c r="BS1184" i="23" s="1"/>
  <c r="BQ1200" i="23"/>
  <c r="BS1200" i="23" s="1"/>
  <c r="AX1200" i="23"/>
  <c r="AZ1200" i="23" s="1"/>
  <c r="M96" i="23"/>
  <c r="AY1046" i="23"/>
  <c r="BA1046" i="23" s="1"/>
  <c r="AY1062" i="23"/>
  <c r="BA1062" i="23" s="1"/>
  <c r="AY1078" i="23"/>
  <c r="BA1078" i="23" s="1"/>
  <c r="AY1110" i="23"/>
  <c r="BA1110" i="23" s="1"/>
  <c r="AY1142" i="23"/>
  <c r="BA1142" i="23" s="1"/>
  <c r="M1040" i="23"/>
  <c r="AX1024" i="23"/>
  <c r="AZ1024" i="23" s="1"/>
  <c r="AF1024" i="23"/>
  <c r="L1040" i="23"/>
  <c r="BR1040" i="23"/>
  <c r="BT1040" i="23" s="1"/>
  <c r="AF1056" i="23"/>
  <c r="L1056" i="23"/>
  <c r="AY1072" i="23"/>
  <c r="BA1072" i="23" s="1"/>
  <c r="AE1072" i="23"/>
  <c r="AY1088" i="23"/>
  <c r="BA1088" i="23" s="1"/>
  <c r="AF1088" i="23"/>
  <c r="L1104" i="23"/>
  <c r="AF1120" i="23"/>
  <c r="AX1120" i="23"/>
  <c r="AZ1120" i="23" s="1"/>
  <c r="AY1136" i="23"/>
  <c r="BA1136" i="23" s="1"/>
  <c r="BQ1136" i="23"/>
  <c r="BS1136" i="23" s="1"/>
  <c r="BR1152" i="23"/>
  <c r="BT1152" i="23" s="1"/>
  <c r="AY1152" i="23"/>
  <c r="BA1152" i="23" s="1"/>
  <c r="AF1168" i="23"/>
  <c r="BR1168" i="23"/>
  <c r="BT1168" i="23" s="1"/>
  <c r="L1184" i="23"/>
  <c r="M1184" i="23"/>
  <c r="AF1200" i="23"/>
  <c r="AX96" i="23"/>
  <c r="AZ96" i="23" s="1"/>
  <c r="AF1190" i="23"/>
  <c r="BQ1088" i="23"/>
  <c r="BS1088" i="23" s="1"/>
  <c r="BQ1120" i="23"/>
  <c r="BS1120" i="23" s="1"/>
  <c r="L1024" i="23"/>
  <c r="AY1024" i="23"/>
  <c r="BA1024" i="23" s="1"/>
  <c r="BR1056" i="23"/>
  <c r="BT1056" i="23" s="1"/>
  <c r="AF1072" i="23"/>
  <c r="BQ1104" i="23"/>
  <c r="BS1104" i="23" s="1"/>
  <c r="L1120" i="23"/>
  <c r="L1136" i="23"/>
  <c r="M1152" i="23"/>
  <c r="L1168" i="23"/>
  <c r="AY1184" i="23"/>
  <c r="BA1184" i="23" s="1"/>
  <c r="M1200" i="23"/>
  <c r="Y1200" i="23" s="1"/>
  <c r="AY1094" i="23"/>
  <c r="BA1094" i="23" s="1"/>
  <c r="AY1126" i="23"/>
  <c r="BA1126" i="23" s="1"/>
  <c r="AY1158" i="23"/>
  <c r="BA1158" i="23" s="1"/>
  <c r="M1132" i="23"/>
  <c r="AE1164" i="23"/>
  <c r="O77" i="23"/>
  <c r="Y61" i="23"/>
  <c r="M1020" i="23"/>
  <c r="L1020" i="23"/>
  <c r="BQ1036" i="23"/>
  <c r="BS1036" i="23" s="1"/>
  <c r="BR1036" i="23"/>
  <c r="BT1036" i="23" s="1"/>
  <c r="AY1052" i="23"/>
  <c r="BA1052" i="23" s="1"/>
  <c r="BR1068" i="23"/>
  <c r="BT1068" i="23" s="1"/>
  <c r="BQ1068" i="23"/>
  <c r="BS1068" i="23" s="1"/>
  <c r="AE1084" i="23"/>
  <c r="BQ1084" i="23"/>
  <c r="BS1084" i="23" s="1"/>
  <c r="L1100" i="23"/>
  <c r="BR1100" i="23"/>
  <c r="BT1100" i="23" s="1"/>
  <c r="BR1116" i="23"/>
  <c r="BT1116" i="23" s="1"/>
  <c r="BQ1132" i="23"/>
  <c r="BS1132" i="23" s="1"/>
  <c r="L1148" i="23"/>
  <c r="AY1148" i="23"/>
  <c r="BA1148" i="23" s="1"/>
  <c r="AX1164" i="23"/>
  <c r="AZ1164" i="23" s="1"/>
  <c r="AX1180" i="23"/>
  <c r="AZ1180" i="23" s="1"/>
  <c r="M1196" i="23"/>
  <c r="M1031" i="23"/>
  <c r="AY1031" i="23"/>
  <c r="BA1031" i="23" s="1"/>
  <c r="N1173" i="23"/>
  <c r="Y1085" i="23"/>
  <c r="AY1166" i="23"/>
  <c r="BA1166" i="23" s="1"/>
  <c r="Y1141" i="23"/>
  <c r="M1038" i="23"/>
  <c r="AX1054" i="23"/>
  <c r="AZ1054" i="23" s="1"/>
  <c r="L1070" i="23"/>
  <c r="AX1086" i="23"/>
  <c r="AZ1086" i="23" s="1"/>
  <c r="M1102" i="23"/>
  <c r="AY1118" i="23"/>
  <c r="BA1118" i="23" s="1"/>
  <c r="L1134" i="23"/>
  <c r="AX1150" i="23"/>
  <c r="AZ1150" i="23" s="1"/>
  <c r="M1166" i="23"/>
  <c r="L1182" i="23"/>
  <c r="AY1182" i="23"/>
  <c r="BA1182" i="23" s="1"/>
  <c r="BQ1198" i="23"/>
  <c r="BS1198" i="23" s="1"/>
  <c r="AF1020" i="23"/>
  <c r="BQ1020" i="23"/>
  <c r="BS1020" i="23" s="1"/>
  <c r="AX1036" i="23"/>
  <c r="AZ1036" i="23" s="1"/>
  <c r="AF1052" i="23"/>
  <c r="AX1052" i="23"/>
  <c r="AZ1052" i="23" s="1"/>
  <c r="AE1068" i="23"/>
  <c r="M1068" i="23"/>
  <c r="BR1084" i="23"/>
  <c r="BT1084" i="23" s="1"/>
  <c r="BQ1100" i="23"/>
  <c r="BS1100" i="23" s="1"/>
  <c r="L1116" i="23"/>
  <c r="AF1116" i="23"/>
  <c r="AY1132" i="23"/>
  <c r="BA1132" i="23" s="1"/>
  <c r="AF1132" i="23"/>
  <c r="M1148" i="23"/>
  <c r="AF1148" i="23"/>
  <c r="AY1164" i="23"/>
  <c r="BA1164" i="23" s="1"/>
  <c r="M1164" i="23"/>
  <c r="L1180" i="23"/>
  <c r="M1180" i="23"/>
  <c r="BQ1196" i="23"/>
  <c r="BS1196" i="23" s="1"/>
  <c r="BR1196" i="23"/>
  <c r="BT1196" i="23" s="1"/>
  <c r="BR1031" i="23"/>
  <c r="BT1031" i="23" s="1"/>
  <c r="AF1031" i="23"/>
  <c r="X1173" i="23"/>
  <c r="AR1085" i="23"/>
  <c r="O1069" i="23"/>
  <c r="AX1038" i="23"/>
  <c r="AZ1038" i="23" s="1"/>
  <c r="M1054" i="23"/>
  <c r="AY1070" i="23"/>
  <c r="BA1070" i="23" s="1"/>
  <c r="M1086" i="23"/>
  <c r="AX1102" i="23"/>
  <c r="AZ1102" i="23" s="1"/>
  <c r="L1118" i="23"/>
  <c r="AY1134" i="23"/>
  <c r="BA1134" i="23" s="1"/>
  <c r="L1150" i="23"/>
  <c r="BQ1166" i="23"/>
  <c r="BS1166" i="23" s="1"/>
  <c r="AX1182" i="23"/>
  <c r="AZ1182" i="23" s="1"/>
  <c r="AX1196" i="23"/>
  <c r="AZ1196" i="23" s="1"/>
  <c r="AX1084" i="23"/>
  <c r="AZ1084" i="23" s="1"/>
  <c r="AY1020" i="23"/>
  <c r="BA1020" i="23" s="1"/>
  <c r="AE1036" i="23"/>
  <c r="AF1036" i="23"/>
  <c r="AE1052" i="23"/>
  <c r="AX1068" i="23"/>
  <c r="AZ1068" i="23" s="1"/>
  <c r="M1084" i="23"/>
  <c r="AY1100" i="23"/>
  <c r="BA1100" i="23" s="1"/>
  <c r="AF1100" i="23"/>
  <c r="AY1116" i="23"/>
  <c r="BA1116" i="23" s="1"/>
  <c r="M1116" i="23"/>
  <c r="BR1132" i="23"/>
  <c r="BT1132" i="23" s="1"/>
  <c r="AX1148" i="23"/>
  <c r="AZ1148" i="23" s="1"/>
  <c r="BR1164" i="23"/>
  <c r="BT1164" i="23" s="1"/>
  <c r="AF1180" i="23"/>
  <c r="AE1196" i="23"/>
  <c r="L1031" i="23"/>
  <c r="BQ1031" i="23"/>
  <c r="BS1031" i="23" s="1"/>
  <c r="AQ1173" i="23"/>
  <c r="Y1069" i="23"/>
  <c r="M1198" i="23"/>
  <c r="M1046" i="23"/>
  <c r="L1062" i="23"/>
  <c r="L1078" i="23"/>
  <c r="M1094" i="23"/>
  <c r="L1110" i="23"/>
  <c r="M1126" i="23"/>
  <c r="M1142" i="23"/>
  <c r="L1158" i="23"/>
  <c r="AF1174" i="23"/>
  <c r="BR1190" i="23"/>
  <c r="BT1190" i="23" s="1"/>
  <c r="AF1108" i="23"/>
  <c r="L1028" i="23"/>
  <c r="BR1028" i="23"/>
  <c r="BT1028" i="23" s="1"/>
  <c r="AF1076" i="23"/>
  <c r="AE1076" i="23"/>
  <c r="AY1092" i="23"/>
  <c r="BA1092" i="23" s="1"/>
  <c r="M1108" i="23"/>
  <c r="AE1156" i="23"/>
  <c r="M1172" i="23"/>
  <c r="AE1188" i="23"/>
  <c r="AE1204" i="23"/>
  <c r="AR1205" i="23"/>
  <c r="O1197" i="23"/>
  <c r="AR1189" i="23"/>
  <c r="N1181" i="23"/>
  <c r="N1165" i="23"/>
  <c r="X1077" i="23"/>
  <c r="X1045" i="23"/>
  <c r="AE1174" i="23"/>
  <c r="L1107" i="23"/>
  <c r="L1032" i="23"/>
  <c r="AE1012" i="23"/>
  <c r="X81" i="23"/>
  <c r="X73" i="23"/>
  <c r="X65" i="23"/>
  <c r="X57" i="23"/>
  <c r="M1160" i="23"/>
  <c r="AF1012" i="23"/>
  <c r="AY1012" i="23"/>
  <c r="BA1012" i="23" s="1"/>
  <c r="BQ1016" i="23"/>
  <c r="BS1016" i="23" s="1"/>
  <c r="M1028" i="23"/>
  <c r="AF1028" i="23"/>
  <c r="AE1032" i="23"/>
  <c r="BQ1032" i="23"/>
  <c r="BS1032" i="23" s="1"/>
  <c r="BQ1044" i="23"/>
  <c r="BS1044" i="23" s="1"/>
  <c r="AY1044" i="23"/>
  <c r="BA1044" i="23" s="1"/>
  <c r="AY1048" i="23"/>
  <c r="BA1048" i="23" s="1"/>
  <c r="L1060" i="23"/>
  <c r="AE1060" i="23"/>
  <c r="AX1064" i="23"/>
  <c r="AZ1064" i="23" s="1"/>
  <c r="AE1064" i="23"/>
  <c r="BQ1076" i="23"/>
  <c r="BS1076" i="23" s="1"/>
  <c r="AY1076" i="23"/>
  <c r="BA1076" i="23" s="1"/>
  <c r="BR1080" i="23"/>
  <c r="BT1080" i="23" s="1"/>
  <c r="BQ1092" i="23"/>
  <c r="BS1092" i="23" s="1"/>
  <c r="M1092" i="23"/>
  <c r="M1096" i="23"/>
  <c r="AE1096" i="23"/>
  <c r="BQ1108" i="23"/>
  <c r="BS1108" i="23" s="1"/>
  <c r="AX1108" i="23"/>
  <c r="AZ1108" i="23" s="1"/>
  <c r="AE1112" i="23"/>
  <c r="BR1112" i="23"/>
  <c r="BT1112" i="23" s="1"/>
  <c r="AE1124" i="23"/>
  <c r="AY1124" i="23"/>
  <c r="BA1124" i="23" s="1"/>
  <c r="AF1128" i="23"/>
  <c r="BQ1128" i="23"/>
  <c r="BS1128" i="23" s="1"/>
  <c r="M1140" i="23"/>
  <c r="AE1144" i="23"/>
  <c r="M1144" i="23"/>
  <c r="L1156" i="23"/>
  <c r="AY1156" i="23"/>
  <c r="BA1156" i="23" s="1"/>
  <c r="AE1160" i="23"/>
  <c r="AX1172" i="23"/>
  <c r="AZ1172" i="23" s="1"/>
  <c r="L1172" i="23"/>
  <c r="AX1176" i="23"/>
  <c r="AZ1176" i="23" s="1"/>
  <c r="BQ1176" i="23"/>
  <c r="BS1176" i="23" s="1"/>
  <c r="AX1188" i="23"/>
  <c r="AZ1188" i="23" s="1"/>
  <c r="L1188" i="23"/>
  <c r="BR1192" i="23"/>
  <c r="BT1192" i="23" s="1"/>
  <c r="AF1192" i="23"/>
  <c r="M1204" i="23"/>
  <c r="L1204" i="23"/>
  <c r="BR1208" i="23"/>
  <c r="BT1208" i="23" s="1"/>
  <c r="AY1208" i="23"/>
  <c r="BA1208" i="23" s="1"/>
  <c r="L99" i="23"/>
  <c r="L1095" i="23"/>
  <c r="AY1159" i="23"/>
  <c r="BA1159" i="23" s="1"/>
  <c r="M1159" i="23"/>
  <c r="O870" i="23"/>
  <c r="Y1197" i="23"/>
  <c r="X1181" i="23"/>
  <c r="X1165" i="23"/>
  <c r="BR1174" i="23"/>
  <c r="BT1174" i="23" s="1"/>
  <c r="AX1107" i="23"/>
  <c r="AZ1107" i="23" s="1"/>
  <c r="AX1034" i="23"/>
  <c r="AZ1034" i="23" s="1"/>
  <c r="AX1046" i="23"/>
  <c r="AZ1046" i="23" s="1"/>
  <c r="AX1050" i="23"/>
  <c r="AZ1050" i="23" s="1"/>
  <c r="AX1062" i="23"/>
  <c r="AZ1062" i="23" s="1"/>
  <c r="AX1066" i="23"/>
  <c r="AZ1066" i="23" s="1"/>
  <c r="AX1078" i="23"/>
  <c r="AZ1078" i="23" s="1"/>
  <c r="AX1094" i="23"/>
  <c r="AZ1094" i="23" s="1"/>
  <c r="AX1110" i="23"/>
  <c r="AZ1110" i="23" s="1"/>
  <c r="AX1126" i="23"/>
  <c r="AZ1126" i="23" s="1"/>
  <c r="AX1142" i="23"/>
  <c r="AZ1142" i="23" s="1"/>
  <c r="AX1158" i="23"/>
  <c r="AZ1158" i="23" s="1"/>
  <c r="AE1190" i="23"/>
  <c r="AF1206" i="23"/>
  <c r="BR1044" i="23"/>
  <c r="BT1044" i="23" s="1"/>
  <c r="L1012" i="23"/>
  <c r="BQ1012" i="23"/>
  <c r="BS1012" i="23" s="1"/>
  <c r="AX1028" i="23"/>
  <c r="AZ1028" i="23" s="1"/>
  <c r="AE1044" i="23"/>
  <c r="AF1044" i="23"/>
  <c r="AF1060" i="23"/>
  <c r="AX1060" i="23"/>
  <c r="AZ1060" i="23" s="1"/>
  <c r="AF1092" i="23"/>
  <c r="M1124" i="23"/>
  <c r="L1140" i="23"/>
  <c r="BJ1140" i="23" s="1"/>
  <c r="AY1140" i="23"/>
  <c r="BA1140" i="23" s="1"/>
  <c r="BR1156" i="23"/>
  <c r="BT1156" i="23" s="1"/>
  <c r="AF1172" i="23"/>
  <c r="X1061" i="23"/>
  <c r="BQ1204" i="23"/>
  <c r="BS1204" i="23" s="1"/>
  <c r="AF1112" i="23"/>
  <c r="AE1016" i="23"/>
  <c r="AX1144" i="23"/>
  <c r="AZ1144" i="23" s="1"/>
  <c r="AX1140" i="23"/>
  <c r="AZ1140" i="23" s="1"/>
  <c r="AY1016" i="23"/>
  <c r="BA1016" i="23" s="1"/>
  <c r="BQ1028" i="23"/>
  <c r="BS1028" i="23" s="1"/>
  <c r="AX1048" i="23"/>
  <c r="AZ1048" i="23" s="1"/>
  <c r="L1048" i="23"/>
  <c r="BR1060" i="23"/>
  <c r="BT1060" i="23" s="1"/>
  <c r="BR1064" i="23"/>
  <c r="BT1064" i="23" s="1"/>
  <c r="M1076" i="23"/>
  <c r="M1080" i="23"/>
  <c r="L1080" i="23"/>
  <c r="AX1092" i="23"/>
  <c r="AZ1092" i="23" s="1"/>
  <c r="AX1096" i="23"/>
  <c r="AZ1096" i="23" s="1"/>
  <c r="BR1108" i="23"/>
  <c r="BT1108" i="23" s="1"/>
  <c r="L1112" i="23"/>
  <c r="AX1124" i="23"/>
  <c r="AZ1124" i="23" s="1"/>
  <c r="BR1128" i="23"/>
  <c r="BT1128" i="23" s="1"/>
  <c r="BR1140" i="23"/>
  <c r="BT1140" i="23" s="1"/>
  <c r="L1144" i="23"/>
  <c r="BQ1156" i="23"/>
  <c r="BS1156" i="23" s="1"/>
  <c r="AX1160" i="23"/>
  <c r="AZ1160" i="23" s="1"/>
  <c r="AE1172" i="23"/>
  <c r="BR1172" i="23"/>
  <c r="BT1172" i="23" s="1"/>
  <c r="AF1188" i="23"/>
  <c r="L1192" i="23"/>
  <c r="BQ1192" i="23"/>
  <c r="BS1192" i="23" s="1"/>
  <c r="AF1204" i="23"/>
  <c r="M1208" i="23"/>
  <c r="AX99" i="23"/>
  <c r="AZ99" i="23" s="1"/>
  <c r="BQ1095" i="23"/>
  <c r="BS1095" i="23" s="1"/>
  <c r="AX1095" i="23"/>
  <c r="AZ1095" i="23" s="1"/>
  <c r="L1159" i="23"/>
  <c r="O1205" i="23"/>
  <c r="AR1197" i="23"/>
  <c r="O1189" i="23"/>
  <c r="AQ1181" i="23"/>
  <c r="AQ1165" i="23"/>
  <c r="BJ1077" i="23"/>
  <c r="BJ1061" i="23"/>
  <c r="BJ1045" i="23"/>
  <c r="M1206" i="23"/>
  <c r="AY962" i="23"/>
  <c r="BA962" i="23" s="1"/>
  <c r="M962" i="23"/>
  <c r="CD962" i="23" s="1"/>
  <c r="AX962" i="23"/>
  <c r="AZ962" i="23" s="1"/>
  <c r="L962" i="23"/>
  <c r="CC962" i="23" s="1"/>
  <c r="BQ962" i="23"/>
  <c r="BS962" i="23" s="1"/>
  <c r="AE962" i="23"/>
  <c r="BR962" i="23"/>
  <c r="BT962" i="23" s="1"/>
  <c r="AF962" i="23"/>
  <c r="BR978" i="23"/>
  <c r="BT978" i="23" s="1"/>
  <c r="AE978" i="23"/>
  <c r="AX978" i="23"/>
  <c r="AZ978" i="23" s="1"/>
  <c r="M978" i="23"/>
  <c r="CD978" i="23" s="1"/>
  <c r="AY978" i="23"/>
  <c r="BA978" i="23" s="1"/>
  <c r="BQ978" i="23"/>
  <c r="BS978" i="23" s="1"/>
  <c r="AF978" i="23"/>
  <c r="L978" i="23"/>
  <c r="CC978" i="23" s="1"/>
  <c r="AX994" i="23"/>
  <c r="AZ994" i="23" s="1"/>
  <c r="M994" i="23"/>
  <c r="CD994" i="23" s="1"/>
  <c r="AY994" i="23"/>
  <c r="BA994" i="23" s="1"/>
  <c r="L994" i="23"/>
  <c r="CC994" i="23" s="1"/>
  <c r="BR994" i="23"/>
  <c r="BT994" i="23" s="1"/>
  <c r="AE994" i="23"/>
  <c r="BQ994" i="23"/>
  <c r="BS994" i="23" s="1"/>
  <c r="AF994" i="23"/>
  <c r="BQ1010" i="23"/>
  <c r="BS1010" i="23" s="1"/>
  <c r="AE1010" i="23"/>
  <c r="AY1010" i="23"/>
  <c r="BA1010" i="23" s="1"/>
  <c r="L1010" i="23"/>
  <c r="CC1010" i="23" s="1"/>
  <c r="AX1010" i="23"/>
  <c r="AZ1010" i="23" s="1"/>
  <c r="BR1010" i="23"/>
  <c r="BT1010" i="23" s="1"/>
  <c r="AF1010" i="23"/>
  <c r="M1010" i="23"/>
  <c r="CD1010" i="23" s="1"/>
  <c r="BQ1026" i="23"/>
  <c r="BS1026" i="23" s="1"/>
  <c r="AE1026" i="23"/>
  <c r="AX1026" i="23"/>
  <c r="AZ1026" i="23" s="1"/>
  <c r="M1026" i="23"/>
  <c r="CD1026" i="23" s="1"/>
  <c r="AY1026" i="23"/>
  <c r="BA1026" i="23" s="1"/>
  <c r="BR1026" i="23"/>
  <c r="BT1026" i="23" s="1"/>
  <c r="AF1026" i="23"/>
  <c r="L1026" i="23"/>
  <c r="CC1026" i="23" s="1"/>
  <c r="N774" i="23"/>
  <c r="AQ774" i="23"/>
  <c r="BK798" i="23"/>
  <c r="Y798" i="23"/>
  <c r="O798" i="23"/>
  <c r="AR798" i="23"/>
  <c r="AQ802" i="23"/>
  <c r="N802" i="23"/>
  <c r="BJ802" i="23"/>
  <c r="X802" i="23"/>
  <c r="Y806" i="23"/>
  <c r="BK806" i="23"/>
  <c r="O834" i="23"/>
  <c r="AR834" i="23"/>
  <c r="Y834" i="23"/>
  <c r="BK834" i="23"/>
  <c r="BK898" i="23"/>
  <c r="Y898" i="23"/>
  <c r="O898" i="23"/>
  <c r="AR898" i="23"/>
  <c r="Y922" i="23"/>
  <c r="BK922" i="23"/>
  <c r="AR922" i="23"/>
  <c r="O922" i="23"/>
  <c r="N926" i="23"/>
  <c r="AQ926" i="23"/>
  <c r="X926" i="23"/>
  <c r="BJ926" i="23"/>
  <c r="AY966" i="23"/>
  <c r="BA966" i="23" s="1"/>
  <c r="M966" i="23"/>
  <c r="CD966" i="23" s="1"/>
  <c r="AX966" i="23"/>
  <c r="AZ966" i="23" s="1"/>
  <c r="L966" i="23"/>
  <c r="CC966" i="23" s="1"/>
  <c r="BR966" i="23"/>
  <c r="BT966" i="23" s="1"/>
  <c r="AE966" i="23"/>
  <c r="BQ966" i="23"/>
  <c r="BS966" i="23" s="1"/>
  <c r="AF966" i="23"/>
  <c r="BQ982" i="23"/>
  <c r="BS982" i="23" s="1"/>
  <c r="AE982" i="23"/>
  <c r="AY982" i="23"/>
  <c r="BA982" i="23" s="1"/>
  <c r="M982" i="23"/>
  <c r="CD982" i="23" s="1"/>
  <c r="AX982" i="23"/>
  <c r="AZ982" i="23" s="1"/>
  <c r="BR982" i="23"/>
  <c r="BT982" i="23" s="1"/>
  <c r="AF982" i="23"/>
  <c r="L982" i="23"/>
  <c r="CC982" i="23" s="1"/>
  <c r="AY998" i="23"/>
  <c r="BA998" i="23" s="1"/>
  <c r="L998" i="23"/>
  <c r="CC998" i="23" s="1"/>
  <c r="AX998" i="23"/>
  <c r="AZ998" i="23" s="1"/>
  <c r="M998" i="23"/>
  <c r="CD998" i="23" s="1"/>
  <c r="BR998" i="23"/>
  <c r="BT998" i="23" s="1"/>
  <c r="AE998" i="23"/>
  <c r="BQ998" i="23"/>
  <c r="BS998" i="23" s="1"/>
  <c r="AF998" i="23"/>
  <c r="BR1014" i="23"/>
  <c r="BT1014" i="23" s="1"/>
  <c r="AE1014" i="23"/>
  <c r="AX1014" i="23"/>
  <c r="AZ1014" i="23" s="1"/>
  <c r="M1014" i="23"/>
  <c r="CD1014" i="23" s="1"/>
  <c r="AY1014" i="23"/>
  <c r="BA1014" i="23" s="1"/>
  <c r="BQ1014" i="23"/>
  <c r="BS1014" i="23" s="1"/>
  <c r="AF1014" i="23"/>
  <c r="L1014" i="23"/>
  <c r="CC1014" i="23" s="1"/>
  <c r="BQ1030" i="23"/>
  <c r="BS1030" i="23" s="1"/>
  <c r="AF1030" i="23"/>
  <c r="AY1030" i="23"/>
  <c r="BA1030" i="23" s="1"/>
  <c r="M1030" i="23"/>
  <c r="CD1030" i="23" s="1"/>
  <c r="AX1030" i="23"/>
  <c r="AZ1030" i="23" s="1"/>
  <c r="BR1030" i="23"/>
  <c r="BT1030" i="23" s="1"/>
  <c r="AE1030" i="23"/>
  <c r="L1030" i="23"/>
  <c r="CC1030" i="23" s="1"/>
  <c r="BQ1046" i="23"/>
  <c r="BS1046" i="23" s="1"/>
  <c r="AE1046" i="23"/>
  <c r="BR1046" i="23"/>
  <c r="BT1046" i="23" s="1"/>
  <c r="AF1046" i="23"/>
  <c r="BQ1062" i="23"/>
  <c r="BS1062" i="23" s="1"/>
  <c r="AF1062" i="23"/>
  <c r="AE1062" i="23"/>
  <c r="BR1062" i="23"/>
  <c r="BT1062" i="23" s="1"/>
  <c r="BR1078" i="23"/>
  <c r="BT1078" i="23" s="1"/>
  <c r="AF1078" i="23"/>
  <c r="BQ1078" i="23"/>
  <c r="BS1078" i="23" s="1"/>
  <c r="AE1078" i="23"/>
  <c r="BR1094" i="23"/>
  <c r="BT1094" i="23" s="1"/>
  <c r="AF1094" i="23"/>
  <c r="BQ1094" i="23"/>
  <c r="BS1094" i="23" s="1"/>
  <c r="AE1094" i="23"/>
  <c r="BQ1110" i="23"/>
  <c r="BS1110" i="23" s="1"/>
  <c r="AF1110" i="23"/>
  <c r="BR1110" i="23"/>
  <c r="BT1110" i="23" s="1"/>
  <c r="AE1110" i="23"/>
  <c r="BQ1126" i="23"/>
  <c r="BS1126" i="23" s="1"/>
  <c r="AF1126" i="23"/>
  <c r="BR1126" i="23"/>
  <c r="BT1126" i="23" s="1"/>
  <c r="AE1126" i="23"/>
  <c r="BQ1142" i="23"/>
  <c r="BS1142" i="23" s="1"/>
  <c r="AF1142" i="23"/>
  <c r="BR1142" i="23"/>
  <c r="BT1142" i="23" s="1"/>
  <c r="AE1142" i="23"/>
  <c r="BQ1158" i="23"/>
  <c r="BS1158" i="23" s="1"/>
  <c r="AF1158" i="23"/>
  <c r="BR1158" i="23"/>
  <c r="BT1158" i="23" s="1"/>
  <c r="AE1158" i="23"/>
  <c r="L1174" i="23"/>
  <c r="CC1174" i="23" s="1"/>
  <c r="BQ1174" i="23"/>
  <c r="BS1174" i="23" s="1"/>
  <c r="M1174" i="23"/>
  <c r="CD1174" i="23" s="1"/>
  <c r="AY1174" i="23"/>
  <c r="BA1174" i="23" s="1"/>
  <c r="AX1190" i="23"/>
  <c r="AZ1190" i="23" s="1"/>
  <c r="M1190" i="23"/>
  <c r="CD1190" i="23" s="1"/>
  <c r="BQ1190" i="23"/>
  <c r="BS1190" i="23" s="1"/>
  <c r="BQ1206" i="23"/>
  <c r="BS1206" i="23" s="1"/>
  <c r="AY1206" i="23"/>
  <c r="BA1206" i="23" s="1"/>
  <c r="L1206" i="23"/>
  <c r="CC1206" i="23" s="1"/>
  <c r="X822" i="23"/>
  <c r="N822" i="23"/>
  <c r="BJ822" i="23"/>
  <c r="AQ822" i="23"/>
  <c r="X858" i="23"/>
  <c r="N858" i="23"/>
  <c r="BJ858" i="23"/>
  <c r="AQ858" i="23"/>
  <c r="Y862" i="23"/>
  <c r="BK862" i="23"/>
  <c r="AR862" i="23"/>
  <c r="O862" i="23"/>
  <c r="Y870" i="23"/>
  <c r="BK870" i="23"/>
  <c r="X902" i="23"/>
  <c r="BJ902" i="23"/>
  <c r="Y910" i="23"/>
  <c r="O910" i="23"/>
  <c r="BK910" i="23"/>
  <c r="AR910" i="23"/>
  <c r="X914" i="23"/>
  <c r="BJ914" i="23"/>
  <c r="AQ914" i="23"/>
  <c r="N914" i="23"/>
  <c r="AF954" i="23"/>
  <c r="M954" i="23"/>
  <c r="CD954" i="23" s="1"/>
  <c r="BR954" i="23"/>
  <c r="BT954" i="23" s="1"/>
  <c r="AX954" i="23"/>
  <c r="AZ954" i="23" s="1"/>
  <c r="L954" i="23"/>
  <c r="CC954" i="23" s="1"/>
  <c r="AY970" i="23"/>
  <c r="BA970" i="23" s="1"/>
  <c r="AE970" i="23"/>
  <c r="BQ970" i="23"/>
  <c r="BS970" i="23" s="1"/>
  <c r="AF986" i="23"/>
  <c r="L986" i="23"/>
  <c r="CC986" i="23" s="1"/>
  <c r="BR986" i="23"/>
  <c r="BT986" i="23" s="1"/>
  <c r="AY986" i="23"/>
  <c r="BA986" i="23" s="1"/>
  <c r="M986" i="23"/>
  <c r="CD986" i="23" s="1"/>
  <c r="AX1002" i="23"/>
  <c r="AZ1002" i="23" s="1"/>
  <c r="AE1002" i="23"/>
  <c r="BQ1002" i="23"/>
  <c r="BS1002" i="23" s="1"/>
  <c r="BQ1018" i="23"/>
  <c r="BS1018" i="23" s="1"/>
  <c r="AE1018" i="23"/>
  <c r="AY1018" i="23"/>
  <c r="BA1018" i="23" s="1"/>
  <c r="L1018" i="23"/>
  <c r="CC1018" i="23" s="1"/>
  <c r="AX1018" i="23"/>
  <c r="AZ1018" i="23" s="1"/>
  <c r="BR1018" i="23"/>
  <c r="BT1018" i="23" s="1"/>
  <c r="AF1018" i="23"/>
  <c r="M1018" i="23"/>
  <c r="CD1018" i="23" s="1"/>
  <c r="BR1034" i="23"/>
  <c r="BT1034" i="23" s="1"/>
  <c r="AF1034" i="23"/>
  <c r="BQ1034" i="23"/>
  <c r="BS1034" i="23" s="1"/>
  <c r="AE1034" i="23"/>
  <c r="BQ1050" i="23"/>
  <c r="BS1050" i="23" s="1"/>
  <c r="AF1050" i="23"/>
  <c r="AE1050" i="23"/>
  <c r="BR1050" i="23"/>
  <c r="BT1050" i="23" s="1"/>
  <c r="BR1066" i="23"/>
  <c r="BT1066" i="23" s="1"/>
  <c r="AE1066" i="23"/>
  <c r="BQ1066" i="23"/>
  <c r="BS1066" i="23" s="1"/>
  <c r="AF1066" i="23"/>
  <c r="BK826" i="23"/>
  <c r="AR826" i="23"/>
  <c r="Y826" i="23"/>
  <c r="O826" i="23"/>
  <c r="X850" i="23"/>
  <c r="BJ850" i="23"/>
  <c r="N850" i="23"/>
  <c r="AQ850" i="23"/>
  <c r="Y858" i="23"/>
  <c r="AR858" i="23"/>
  <c r="O858" i="23"/>
  <c r="BK858" i="23"/>
  <c r="X878" i="23"/>
  <c r="BJ878" i="23"/>
  <c r="N878" i="23"/>
  <c r="AQ878" i="23"/>
  <c r="Y886" i="23"/>
  <c r="O886" i="23"/>
  <c r="BK886" i="23"/>
  <c r="AR886" i="23"/>
  <c r="AY958" i="23"/>
  <c r="BA958" i="23" s="1"/>
  <c r="L958" i="23"/>
  <c r="CC958" i="23" s="1"/>
  <c r="AX958" i="23"/>
  <c r="AZ958" i="23" s="1"/>
  <c r="M958" i="23"/>
  <c r="CD958" i="23" s="1"/>
  <c r="BR958" i="23"/>
  <c r="BT958" i="23" s="1"/>
  <c r="AE958" i="23"/>
  <c r="BQ958" i="23"/>
  <c r="BS958" i="23" s="1"/>
  <c r="AF958" i="23"/>
  <c r="BQ974" i="23"/>
  <c r="BS974" i="23" s="1"/>
  <c r="AF974" i="23"/>
  <c r="AY974" i="23"/>
  <c r="BA974" i="23" s="1"/>
  <c r="L974" i="23"/>
  <c r="CC974" i="23" s="1"/>
  <c r="AX974" i="23"/>
  <c r="AZ974" i="23" s="1"/>
  <c r="BR974" i="23"/>
  <c r="BT974" i="23" s="1"/>
  <c r="AE974" i="23"/>
  <c r="M974" i="23"/>
  <c r="CD974" i="23" s="1"/>
  <c r="AY990" i="23"/>
  <c r="BA990" i="23" s="1"/>
  <c r="L990" i="23"/>
  <c r="CC990" i="23" s="1"/>
  <c r="AX990" i="23"/>
  <c r="AZ990" i="23" s="1"/>
  <c r="M990" i="23"/>
  <c r="CD990" i="23" s="1"/>
  <c r="BQ990" i="23"/>
  <c r="BS990" i="23" s="1"/>
  <c r="AE990" i="23"/>
  <c r="BR990" i="23"/>
  <c r="BT990" i="23" s="1"/>
  <c r="AF990" i="23"/>
  <c r="BQ1006" i="23"/>
  <c r="BS1006" i="23" s="1"/>
  <c r="AE1006" i="23"/>
  <c r="AY1006" i="23"/>
  <c r="BA1006" i="23" s="1"/>
  <c r="M1006" i="23"/>
  <c r="CD1006" i="23" s="1"/>
  <c r="AX1006" i="23"/>
  <c r="AZ1006" i="23" s="1"/>
  <c r="BR1006" i="23"/>
  <c r="BT1006" i="23" s="1"/>
  <c r="AF1006" i="23"/>
  <c r="L1006" i="23"/>
  <c r="CC1006" i="23" s="1"/>
  <c r="BQ1022" i="23"/>
  <c r="BS1022" i="23" s="1"/>
  <c r="AF1022" i="23"/>
  <c r="AY1022" i="23"/>
  <c r="BA1022" i="23" s="1"/>
  <c r="M1022" i="23"/>
  <c r="CD1022" i="23" s="1"/>
  <c r="AX1022" i="23"/>
  <c r="AZ1022" i="23" s="1"/>
  <c r="BR1022" i="23"/>
  <c r="BT1022" i="23" s="1"/>
  <c r="AE1022" i="23"/>
  <c r="L1022" i="23"/>
  <c r="CC1022" i="23" s="1"/>
  <c r="BQ1038" i="23"/>
  <c r="BS1038" i="23" s="1"/>
  <c r="AE1038" i="23"/>
  <c r="AF1038" i="23"/>
  <c r="BR1038" i="23"/>
  <c r="BT1038" i="23" s="1"/>
  <c r="BR1054" i="23"/>
  <c r="BT1054" i="23" s="1"/>
  <c r="AE1054" i="23"/>
  <c r="BQ1054" i="23"/>
  <c r="BS1054" i="23" s="1"/>
  <c r="AF1054" i="23"/>
  <c r="BQ1070" i="23"/>
  <c r="BS1070" i="23" s="1"/>
  <c r="AF1070" i="23"/>
  <c r="AE1070" i="23"/>
  <c r="BR1070" i="23"/>
  <c r="BT1070" i="23" s="1"/>
  <c r="BQ1086" i="23"/>
  <c r="BS1086" i="23" s="1"/>
  <c r="AE1086" i="23"/>
  <c r="AF1086" i="23"/>
  <c r="BR1086" i="23"/>
  <c r="BT1086" i="23" s="1"/>
  <c r="BQ1102" i="23"/>
  <c r="BS1102" i="23" s="1"/>
  <c r="AF1102" i="23"/>
  <c r="AE1102" i="23"/>
  <c r="BR1102" i="23"/>
  <c r="BT1102" i="23" s="1"/>
  <c r="BR1118" i="23"/>
  <c r="BT1118" i="23" s="1"/>
  <c r="AF1118" i="23"/>
  <c r="AE1118" i="23"/>
  <c r="BQ1118" i="23"/>
  <c r="BS1118" i="23" s="1"/>
  <c r="BR1134" i="23"/>
  <c r="BT1134" i="23" s="1"/>
  <c r="AF1134" i="23"/>
  <c r="AE1134" i="23"/>
  <c r="BQ1134" i="23"/>
  <c r="BS1134" i="23" s="1"/>
  <c r="BR1150" i="23"/>
  <c r="BT1150" i="23" s="1"/>
  <c r="AF1150" i="23"/>
  <c r="AE1150" i="23"/>
  <c r="BQ1150" i="23"/>
  <c r="BS1150" i="23" s="1"/>
  <c r="AX1166" i="23"/>
  <c r="AZ1166" i="23" s="1"/>
  <c r="AE1166" i="23"/>
  <c r="AE1182" i="23"/>
  <c r="BQ1182" i="23"/>
  <c r="BS1182" i="23" s="1"/>
  <c r="AF1182" i="23"/>
  <c r="BR1198" i="23"/>
  <c r="BT1198" i="23" s="1"/>
  <c r="AE1198" i="23"/>
  <c r="AF1198" i="23"/>
  <c r="BK890" i="23"/>
  <c r="Y890" i="23"/>
  <c r="O890" i="23"/>
  <c r="AR890" i="23"/>
  <c r="N922" i="23"/>
  <c r="AQ922" i="23"/>
  <c r="X922" i="23"/>
  <c r="BJ922" i="23"/>
  <c r="AQ1038" i="23"/>
  <c r="X1038" i="23"/>
  <c r="N1038" i="23"/>
  <c r="BJ1038" i="23"/>
  <c r="AQ1050" i="23"/>
  <c r="N1050" i="23"/>
  <c r="N1066" i="23"/>
  <c r="BJ1066" i="23"/>
  <c r="AQ1066" i="23"/>
  <c r="X1066" i="23"/>
  <c r="BK934" i="23"/>
  <c r="Y934" i="23"/>
  <c r="O914" i="23"/>
  <c r="BK914" i="23"/>
  <c r="AR914" i="23"/>
  <c r="Y914" i="23"/>
  <c r="BK894" i="23"/>
  <c r="AR894" i="23"/>
  <c r="Y894" i="23"/>
  <c r="O894" i="23"/>
  <c r="BJ870" i="23"/>
  <c r="AQ870" i="23"/>
  <c r="X870" i="23"/>
  <c r="N870" i="23"/>
  <c r="Y850" i="23"/>
  <c r="BK850" i="23"/>
  <c r="O850" i="23"/>
  <c r="AR850" i="23"/>
  <c r="AQ830" i="23"/>
  <c r="X830" i="23"/>
  <c r="N830" i="23"/>
  <c r="BJ830" i="23"/>
  <c r="AQ930" i="23"/>
  <c r="X930" i="23"/>
  <c r="N930" i="23"/>
  <c r="BJ930" i="23"/>
  <c r="N910" i="23"/>
  <c r="BJ910" i="23"/>
  <c r="AQ910" i="23"/>
  <c r="X910" i="23"/>
  <c r="AQ886" i="23"/>
  <c r="X886" i="23"/>
  <c r="N886" i="23"/>
  <c r="BJ886" i="23"/>
  <c r="BJ866" i="23"/>
  <c r="AQ866" i="23"/>
  <c r="X866" i="23"/>
  <c r="N866" i="23"/>
  <c r="Y846" i="23"/>
  <c r="AR846" i="23"/>
  <c r="O846" i="23"/>
  <c r="BK846" i="23"/>
  <c r="BK822" i="23"/>
  <c r="Y822" i="23"/>
  <c r="O822" i="23"/>
  <c r="AR822" i="23"/>
  <c r="BJ147" i="23"/>
  <c r="AQ147" i="23"/>
  <c r="X147" i="23"/>
  <c r="N147" i="23"/>
  <c r="O151" i="23"/>
  <c r="BK151" i="23"/>
  <c r="AR151" i="23"/>
  <c r="Y151" i="23"/>
  <c r="X942" i="23"/>
  <c r="N942" i="23"/>
  <c r="BJ942" i="23"/>
  <c r="AQ942" i="23"/>
  <c r="AR950" i="23"/>
  <c r="Y950" i="23"/>
  <c r="O950" i="23"/>
  <c r="BK950" i="23"/>
  <c r="BK942" i="23"/>
  <c r="AR942" i="23"/>
  <c r="Y942" i="23"/>
  <c r="O942" i="23"/>
  <c r="BK926" i="23"/>
  <c r="AR926" i="23"/>
  <c r="Y926" i="23"/>
  <c r="O926" i="23"/>
  <c r="BK902" i="23"/>
  <c r="AR902" i="23"/>
  <c r="Y902" i="23"/>
  <c r="O902" i="23"/>
  <c r="BK882" i="23"/>
  <c r="AR882" i="23"/>
  <c r="Y882" i="23"/>
  <c r="O882" i="23"/>
  <c r="BJ862" i="23"/>
  <c r="AQ862" i="23"/>
  <c r="X862" i="23"/>
  <c r="N862" i="23"/>
  <c r="BJ838" i="23"/>
  <c r="AQ838" i="23"/>
  <c r="X838" i="23"/>
  <c r="N838" i="23"/>
  <c r="AQ818" i="23"/>
  <c r="X818" i="23"/>
  <c r="N818" i="23"/>
  <c r="BJ818" i="23"/>
  <c r="AQ950" i="23"/>
  <c r="X950" i="23"/>
  <c r="N950" i="23"/>
  <c r="BJ950" i="23"/>
  <c r="N918" i="23"/>
  <c r="BJ918" i="23"/>
  <c r="AQ918" i="23"/>
  <c r="X918" i="23"/>
  <c r="BJ898" i="23"/>
  <c r="AQ898" i="23"/>
  <c r="X898" i="23"/>
  <c r="N898" i="23"/>
  <c r="BK878" i="23"/>
  <c r="O878" i="23"/>
  <c r="AR878" i="23"/>
  <c r="Y878" i="23"/>
  <c r="X854" i="23"/>
  <c r="N854" i="23"/>
  <c r="BJ854" i="23"/>
  <c r="AQ854" i="23"/>
  <c r="BJ834" i="23"/>
  <c r="AQ834" i="23"/>
  <c r="X834" i="23"/>
  <c r="N834" i="23"/>
  <c r="BK147" i="23"/>
  <c r="AR147" i="23"/>
  <c r="Y147" i="23"/>
  <c r="O147" i="23"/>
  <c r="AQ151" i="23"/>
  <c r="X151" i="23"/>
  <c r="N151" i="23"/>
  <c r="BJ151" i="23"/>
  <c r="AQ934" i="23"/>
  <c r="X934" i="23"/>
  <c r="N934" i="23"/>
  <c r="BJ934" i="23"/>
  <c r="AR946" i="23"/>
  <c r="Y946" i="23"/>
  <c r="O946" i="23"/>
  <c r="BK946" i="23"/>
  <c r="AE96" i="23"/>
  <c r="AY96" i="23"/>
  <c r="BA96" i="23" s="1"/>
  <c r="L96" i="23"/>
  <c r="BJ753" i="23"/>
  <c r="AQ753" i="23"/>
  <c r="X753" i="23"/>
  <c r="N753" i="23"/>
  <c r="BJ777" i="23"/>
  <c r="AQ777" i="23"/>
  <c r="X777" i="23"/>
  <c r="N777" i="23"/>
  <c r="BJ797" i="23"/>
  <c r="AQ797" i="23"/>
  <c r="X797" i="23"/>
  <c r="N797" i="23"/>
  <c r="BJ841" i="23"/>
  <c r="AQ841" i="23"/>
  <c r="X841" i="23"/>
  <c r="N841" i="23"/>
  <c r="AR861" i="23"/>
  <c r="Y861" i="23"/>
  <c r="O861" i="23"/>
  <c r="BK861" i="23"/>
  <c r="AR909" i="23"/>
  <c r="Y909" i="23"/>
  <c r="O909" i="23"/>
  <c r="BK909" i="23"/>
  <c r="AF96" i="23"/>
  <c r="BR96" i="23"/>
  <c r="BT96" i="23" s="1"/>
  <c r="BK753" i="23"/>
  <c r="AR753" i="23"/>
  <c r="Y753" i="23"/>
  <c r="O753" i="23"/>
  <c r="BK777" i="23"/>
  <c r="AR777" i="23"/>
  <c r="Y777" i="23"/>
  <c r="O777" i="23"/>
  <c r="BK797" i="23"/>
  <c r="AR797" i="23"/>
  <c r="Y797" i="23"/>
  <c r="O797" i="23"/>
  <c r="AR841" i="23"/>
  <c r="Y841" i="23"/>
  <c r="O841" i="23"/>
  <c r="BK841" i="23"/>
  <c r="BJ861" i="23"/>
  <c r="AQ861" i="23"/>
  <c r="X861" i="23"/>
  <c r="N861" i="23"/>
  <c r="BJ909" i="23"/>
  <c r="AQ909" i="23"/>
  <c r="X909" i="23"/>
  <c r="N909" i="23"/>
  <c r="AR889" i="23"/>
  <c r="Y889" i="23"/>
  <c r="O889" i="23"/>
  <c r="BK889" i="23"/>
  <c r="AQ889" i="23"/>
  <c r="X889" i="23"/>
  <c r="N889" i="23"/>
  <c r="BJ889" i="23"/>
  <c r="AR913" i="23"/>
  <c r="Y913" i="23"/>
  <c r="O913" i="23"/>
  <c r="BK913" i="23"/>
  <c r="AQ913" i="23"/>
  <c r="X913" i="23"/>
  <c r="N913" i="23"/>
  <c r="BJ913" i="23"/>
  <c r="BK937" i="23"/>
  <c r="AR937" i="23"/>
  <c r="Y937" i="23"/>
  <c r="O937" i="23"/>
  <c r="AQ937" i="23"/>
  <c r="X937" i="23"/>
  <c r="N937" i="23"/>
  <c r="BJ937" i="23"/>
  <c r="BK977" i="23"/>
  <c r="AR977" i="23"/>
  <c r="Y977" i="23"/>
  <c r="O977" i="23"/>
  <c r="AQ977" i="23"/>
  <c r="X977" i="23"/>
  <c r="N977" i="23"/>
  <c r="BJ977" i="23"/>
  <c r="BK1045" i="23"/>
  <c r="AR1045" i="23"/>
  <c r="Y1045" i="23"/>
  <c r="O1045" i="23"/>
  <c r="BK1061" i="23"/>
  <c r="AR1061" i="23"/>
  <c r="Y1061" i="23"/>
  <c r="O1061" i="23"/>
  <c r="BK1077" i="23"/>
  <c r="AR1077" i="23"/>
  <c r="Y1077" i="23"/>
  <c r="O1077" i="23"/>
  <c r="BJ1109" i="23"/>
  <c r="AQ1109" i="23"/>
  <c r="O1125" i="23"/>
  <c r="BK1125" i="23"/>
  <c r="O1141" i="23"/>
  <c r="BK1141" i="23"/>
  <c r="Y402" i="23"/>
  <c r="O402" i="23"/>
  <c r="BK402" i="23"/>
  <c r="AR402" i="23"/>
  <c r="BJ845" i="23"/>
  <c r="AQ845" i="23"/>
  <c r="X845" i="23"/>
  <c r="N845" i="23"/>
  <c r="BJ865" i="23"/>
  <c r="AQ865" i="23"/>
  <c r="X865" i="23"/>
  <c r="N865" i="23"/>
  <c r="Y865" i="23"/>
  <c r="O865" i="23"/>
  <c r="BK865" i="23"/>
  <c r="AR865" i="23"/>
  <c r="AR893" i="23"/>
  <c r="Y893" i="23"/>
  <c r="O893" i="23"/>
  <c r="BK893" i="23"/>
  <c r="AQ893" i="23"/>
  <c r="X893" i="23"/>
  <c r="N893" i="23"/>
  <c r="BJ893" i="23"/>
  <c r="BK929" i="23"/>
  <c r="AR929" i="23"/>
  <c r="Y929" i="23"/>
  <c r="O929" i="23"/>
  <c r="AQ929" i="23"/>
  <c r="X929" i="23"/>
  <c r="N929" i="23"/>
  <c r="BJ929" i="23"/>
  <c r="BJ957" i="23"/>
  <c r="AQ957" i="23"/>
  <c r="X957" i="23"/>
  <c r="N957" i="23"/>
  <c r="AR957" i="23"/>
  <c r="Y957" i="23"/>
  <c r="O957" i="23"/>
  <c r="BK957" i="23"/>
  <c r="BK989" i="23"/>
  <c r="AR989" i="23"/>
  <c r="Y989" i="23"/>
  <c r="O989" i="23"/>
  <c r="X989" i="23"/>
  <c r="N989" i="23"/>
  <c r="BJ989" i="23"/>
  <c r="AQ989" i="23"/>
  <c r="BK1109" i="23"/>
  <c r="AR1109" i="23"/>
  <c r="Y1109" i="23"/>
  <c r="O1109" i="23"/>
  <c r="BJ1125" i="23"/>
  <c r="AQ1125" i="23"/>
  <c r="X1125" i="23"/>
  <c r="N1125" i="23"/>
  <c r="BJ1141" i="23"/>
  <c r="AQ1141" i="23"/>
  <c r="X1141" i="23"/>
  <c r="N1141" i="23"/>
  <c r="BK1173" i="23"/>
  <c r="AR1173" i="23"/>
  <c r="Y1173" i="23"/>
  <c r="O1173" i="23"/>
  <c r="AQ402" i="23"/>
  <c r="X402" i="23"/>
  <c r="N402" i="23"/>
  <c r="BJ402" i="23"/>
  <c r="Y1117" i="23"/>
  <c r="O1117" i="23"/>
  <c r="BK1117" i="23"/>
  <c r="AR1117" i="23"/>
  <c r="X1149" i="23"/>
  <c r="N1149" i="23"/>
  <c r="BJ1149" i="23"/>
  <c r="AQ1149" i="23"/>
  <c r="Y1181" i="23"/>
  <c r="O1181" i="23"/>
  <c r="BK1181" i="23"/>
  <c r="AR1181" i="23"/>
  <c r="X1189" i="23"/>
  <c r="N1189" i="23"/>
  <c r="BJ1189" i="23"/>
  <c r="AQ1189" i="23"/>
  <c r="X1197" i="23"/>
  <c r="N1197" i="23"/>
  <c r="BJ1197" i="23"/>
  <c r="AQ1197" i="23"/>
  <c r="X1205" i="23"/>
  <c r="N1205" i="23"/>
  <c r="BJ1205" i="23"/>
  <c r="AQ1205" i="23"/>
  <c r="X1101" i="23"/>
  <c r="N1101" i="23"/>
  <c r="BJ1101" i="23"/>
  <c r="AQ1101" i="23"/>
  <c r="X1133" i="23"/>
  <c r="N1133" i="23"/>
  <c r="BJ1133" i="23"/>
  <c r="AQ1133" i="23"/>
  <c r="Y1165" i="23"/>
  <c r="O1165" i="23"/>
  <c r="BK1165" i="23"/>
  <c r="AR1165" i="23"/>
  <c r="N1085" i="23"/>
  <c r="BJ1085" i="23"/>
  <c r="AQ1085" i="23"/>
  <c r="X1085" i="23"/>
  <c r="N1117" i="23"/>
  <c r="BJ1117" i="23"/>
  <c r="O1149" i="23"/>
  <c r="BK1149" i="23"/>
  <c r="N1069" i="23"/>
  <c r="BJ1069" i="23"/>
  <c r="AQ1069" i="23"/>
  <c r="X1069" i="23"/>
  <c r="O1101" i="23"/>
  <c r="BK1101" i="23"/>
  <c r="O1133" i="23"/>
  <c r="BK1133" i="23"/>
  <c r="AQ1210" i="23"/>
  <c r="BR27" i="23"/>
  <c r="BT27" i="23" s="1"/>
  <c r="AF27" i="23"/>
  <c r="AX27" i="23"/>
  <c r="AZ27" i="23" s="1"/>
  <c r="M27" i="23"/>
  <c r="CD27" i="23" s="1"/>
  <c r="BQ27" i="23"/>
  <c r="BS27" i="23" s="1"/>
  <c r="AY27" i="23"/>
  <c r="BA27" i="23" s="1"/>
  <c r="AE27" i="23"/>
  <c r="L27" i="23"/>
  <c r="CC27" i="23" s="1"/>
  <c r="BQ43" i="23"/>
  <c r="BS43" i="23" s="1"/>
  <c r="AF43" i="23"/>
  <c r="AX43" i="23"/>
  <c r="AZ43" i="23" s="1"/>
  <c r="L43" i="23"/>
  <c r="CC43" i="23" s="1"/>
  <c r="BR43" i="23"/>
  <c r="BT43" i="23" s="1"/>
  <c r="AY43" i="23"/>
  <c r="BA43" i="23" s="1"/>
  <c r="AE43" i="23"/>
  <c r="M43" i="23"/>
  <c r="CD43" i="23" s="1"/>
  <c r="BQ67" i="23"/>
  <c r="BS67" i="23" s="1"/>
  <c r="L67" i="23"/>
  <c r="CC67" i="23" s="1"/>
  <c r="AX67" i="23"/>
  <c r="AZ67" i="23" s="1"/>
  <c r="AE67" i="23"/>
  <c r="BR67" i="23"/>
  <c r="BT67" i="23" s="1"/>
  <c r="AY67" i="23"/>
  <c r="BA67" i="23" s="1"/>
  <c r="AF67" i="23"/>
  <c r="M67" i="23"/>
  <c r="CD67" i="23" s="1"/>
  <c r="BR131" i="23"/>
  <c r="BT131" i="23" s="1"/>
  <c r="AE131" i="23"/>
  <c r="AY131" i="23"/>
  <c r="BA131" i="23" s="1"/>
  <c r="L131" i="23"/>
  <c r="CC131" i="23" s="1"/>
  <c r="BQ131" i="23"/>
  <c r="BS131" i="23" s="1"/>
  <c r="AX131" i="23"/>
  <c r="AZ131" i="23" s="1"/>
  <c r="AF131" i="23"/>
  <c r="M131" i="23"/>
  <c r="CD131" i="23" s="1"/>
  <c r="BQ171" i="23"/>
  <c r="BS171" i="23" s="1"/>
  <c r="AE171" i="23"/>
  <c r="AY171" i="23"/>
  <c r="BA171" i="23" s="1"/>
  <c r="L171" i="23"/>
  <c r="CC171" i="23" s="1"/>
  <c r="BR171" i="23"/>
  <c r="BT171" i="23" s="1"/>
  <c r="AX171" i="23"/>
  <c r="AZ171" i="23" s="1"/>
  <c r="AF171" i="23"/>
  <c r="M171" i="23"/>
  <c r="CD171" i="23" s="1"/>
  <c r="BQ203" i="23"/>
  <c r="BS203" i="23" s="1"/>
  <c r="AF203" i="23"/>
  <c r="AY203" i="23"/>
  <c r="BA203" i="23" s="1"/>
  <c r="L203" i="23"/>
  <c r="CC203" i="23" s="1"/>
  <c r="BR203" i="23"/>
  <c r="BT203" i="23" s="1"/>
  <c r="AX203" i="23"/>
  <c r="AZ203" i="23" s="1"/>
  <c r="AE203" i="23"/>
  <c r="M203" i="23"/>
  <c r="CD203" i="23" s="1"/>
  <c r="BQ235" i="23"/>
  <c r="BS235" i="23" s="1"/>
  <c r="AE235" i="23"/>
  <c r="AY235" i="23"/>
  <c r="BA235" i="23" s="1"/>
  <c r="L235" i="23"/>
  <c r="CC235" i="23" s="1"/>
  <c r="BR235" i="23"/>
  <c r="BT235" i="23" s="1"/>
  <c r="AX235" i="23"/>
  <c r="AZ235" i="23" s="1"/>
  <c r="AF235" i="23"/>
  <c r="M235" i="23"/>
  <c r="CD235" i="23" s="1"/>
  <c r="AY275" i="23"/>
  <c r="BA275" i="23" s="1"/>
  <c r="L275" i="23"/>
  <c r="CC275" i="23" s="1"/>
  <c r="AX275" i="23"/>
  <c r="AZ275" i="23" s="1"/>
  <c r="M275" i="23"/>
  <c r="CD275" i="23" s="1"/>
  <c r="BR275" i="23"/>
  <c r="BT275" i="23" s="1"/>
  <c r="AF275" i="23"/>
  <c r="AE275" i="23"/>
  <c r="BQ275" i="23"/>
  <c r="BS275" i="23" s="1"/>
  <c r="AY307" i="23"/>
  <c r="BA307" i="23" s="1"/>
  <c r="L307" i="23"/>
  <c r="CC307" i="23" s="1"/>
  <c r="AX307" i="23"/>
  <c r="AZ307" i="23" s="1"/>
  <c r="M307" i="23"/>
  <c r="CD307" i="23" s="1"/>
  <c r="BR307" i="23"/>
  <c r="BT307" i="23" s="1"/>
  <c r="AF307" i="23"/>
  <c r="AE307" i="23"/>
  <c r="BQ307" i="23"/>
  <c r="BS307" i="23" s="1"/>
  <c r="AY339" i="23"/>
  <c r="BA339" i="23" s="1"/>
  <c r="L339" i="23"/>
  <c r="CC339" i="23" s="1"/>
  <c r="AX339" i="23"/>
  <c r="AZ339" i="23" s="1"/>
  <c r="M339" i="23"/>
  <c r="CD339" i="23" s="1"/>
  <c r="BR339" i="23"/>
  <c r="BT339" i="23" s="1"/>
  <c r="AF339" i="23"/>
  <c r="AE339" i="23"/>
  <c r="BQ339" i="23"/>
  <c r="BS339" i="23" s="1"/>
  <c r="AY371" i="23"/>
  <c r="BA371" i="23" s="1"/>
  <c r="M371" i="23"/>
  <c r="CD371" i="23" s="1"/>
  <c r="AX371" i="23"/>
  <c r="AZ371" i="23" s="1"/>
  <c r="L371" i="23"/>
  <c r="CC371" i="23" s="1"/>
  <c r="BR371" i="23"/>
  <c r="BT371" i="23" s="1"/>
  <c r="AF371" i="23"/>
  <c r="AE371" i="23"/>
  <c r="BQ371" i="23"/>
  <c r="BS371" i="23" s="1"/>
  <c r="AY1011" i="23"/>
  <c r="BA1011" i="23" s="1"/>
  <c r="M1011" i="23"/>
  <c r="CD1011" i="23" s="1"/>
  <c r="AX1011" i="23"/>
  <c r="AZ1011" i="23" s="1"/>
  <c r="L1011" i="23"/>
  <c r="CC1011" i="23" s="1"/>
  <c r="BQ1011" i="23"/>
  <c r="BS1011" i="23" s="1"/>
  <c r="AE1011" i="23"/>
  <c r="AF1011" i="23"/>
  <c r="BR1011" i="23"/>
  <c r="BT1011" i="23" s="1"/>
  <c r="AY1027" i="23"/>
  <c r="BA1027" i="23" s="1"/>
  <c r="L1027" i="23"/>
  <c r="CC1027" i="23" s="1"/>
  <c r="AX1027" i="23"/>
  <c r="AZ1027" i="23" s="1"/>
  <c r="M1027" i="23"/>
  <c r="CD1027" i="23" s="1"/>
  <c r="BR1027" i="23"/>
  <c r="BT1027" i="23" s="1"/>
  <c r="AF1027" i="23"/>
  <c r="AE1027" i="23"/>
  <c r="BQ1027" i="23"/>
  <c r="BS1027" i="23" s="1"/>
  <c r="AX1047" i="23"/>
  <c r="AZ1047" i="23" s="1"/>
  <c r="L1047" i="23"/>
  <c r="CC1047" i="23" s="1"/>
  <c r="BQ1047" i="23"/>
  <c r="BS1047" i="23" s="1"/>
  <c r="AF1047" i="23"/>
  <c r="AE1047" i="23"/>
  <c r="M1047" i="23"/>
  <c r="CD1047" i="23" s="1"/>
  <c r="BR1047" i="23"/>
  <c r="BT1047" i="23" s="1"/>
  <c r="AY1047" i="23"/>
  <c r="BA1047" i="23" s="1"/>
  <c r="AX1063" i="23"/>
  <c r="AZ1063" i="23" s="1"/>
  <c r="L1063" i="23"/>
  <c r="CC1063" i="23" s="1"/>
  <c r="BR1063" i="23"/>
  <c r="BT1063" i="23" s="1"/>
  <c r="AF1063" i="23"/>
  <c r="AE1063" i="23"/>
  <c r="M1063" i="23"/>
  <c r="CD1063" i="23" s="1"/>
  <c r="BQ1063" i="23"/>
  <c r="BS1063" i="23" s="1"/>
  <c r="AY1063" i="23"/>
  <c r="BA1063" i="23" s="1"/>
  <c r="AX1079" i="23"/>
  <c r="AZ1079" i="23" s="1"/>
  <c r="L1079" i="23"/>
  <c r="CC1079" i="23" s="1"/>
  <c r="BR1079" i="23"/>
  <c r="BT1079" i="23" s="1"/>
  <c r="AF1079" i="23"/>
  <c r="AE1079" i="23"/>
  <c r="M1079" i="23"/>
  <c r="CD1079" i="23" s="1"/>
  <c r="BQ1079" i="23"/>
  <c r="BS1079" i="23" s="1"/>
  <c r="AY1079" i="23"/>
  <c r="BA1079" i="23" s="1"/>
  <c r="AY1111" i="23"/>
  <c r="BA1111" i="23" s="1"/>
  <c r="AF1111" i="23"/>
  <c r="L1111" i="23"/>
  <c r="CC1111" i="23" s="1"/>
  <c r="AX1111" i="23"/>
  <c r="AZ1111" i="23" s="1"/>
  <c r="AE1111" i="23"/>
  <c r="BQ1111" i="23"/>
  <c r="BS1111" i="23" s="1"/>
  <c r="M1111" i="23"/>
  <c r="CD1111" i="23" s="1"/>
  <c r="BR1111" i="23"/>
  <c r="BT1111" i="23" s="1"/>
  <c r="AY1127" i="23"/>
  <c r="BA1127" i="23" s="1"/>
  <c r="L1127" i="23"/>
  <c r="CC1127" i="23" s="1"/>
  <c r="AX1127" i="23"/>
  <c r="AZ1127" i="23" s="1"/>
  <c r="M1127" i="23"/>
  <c r="CD1127" i="23" s="1"/>
  <c r="AE1127" i="23"/>
  <c r="AF1127" i="23"/>
  <c r="BR1127" i="23"/>
  <c r="BT1127" i="23" s="1"/>
  <c r="BQ1127" i="23"/>
  <c r="BS1127" i="23" s="1"/>
  <c r="AY1143" i="23"/>
  <c r="BA1143" i="23" s="1"/>
  <c r="M1143" i="23"/>
  <c r="CD1143" i="23" s="1"/>
  <c r="AX1143" i="23"/>
  <c r="AZ1143" i="23" s="1"/>
  <c r="L1143" i="23"/>
  <c r="CC1143" i="23" s="1"/>
  <c r="AE1143" i="23"/>
  <c r="AF1143" i="23"/>
  <c r="BR1143" i="23"/>
  <c r="BT1143" i="23" s="1"/>
  <c r="BQ1143" i="23"/>
  <c r="BS1143" i="23" s="1"/>
  <c r="AX1175" i="23"/>
  <c r="AZ1175" i="23" s="1"/>
  <c r="L1175" i="23"/>
  <c r="CC1175" i="23" s="1"/>
  <c r="BR1175" i="23"/>
  <c r="BT1175" i="23" s="1"/>
  <c r="AF1175" i="23"/>
  <c r="BQ1175" i="23"/>
  <c r="BS1175" i="23" s="1"/>
  <c r="AE1175" i="23"/>
  <c r="AY1175" i="23"/>
  <c r="BA1175" i="23" s="1"/>
  <c r="M1175" i="23"/>
  <c r="CD1175" i="23" s="1"/>
  <c r="AY1191" i="23"/>
  <c r="BA1191" i="23" s="1"/>
  <c r="L1191" i="23"/>
  <c r="CC1191" i="23" s="1"/>
  <c r="BQ1191" i="23"/>
  <c r="BS1191" i="23" s="1"/>
  <c r="AF1191" i="23"/>
  <c r="BR1191" i="23"/>
  <c r="BT1191" i="23" s="1"/>
  <c r="AE1191" i="23"/>
  <c r="AX1191" i="23"/>
  <c r="AZ1191" i="23" s="1"/>
  <c r="M1191" i="23"/>
  <c r="CD1191" i="23" s="1"/>
  <c r="AY1207" i="23"/>
  <c r="BA1207" i="23" s="1"/>
  <c r="M1207" i="23"/>
  <c r="CD1207" i="23" s="1"/>
  <c r="BR1207" i="23"/>
  <c r="BT1207" i="23" s="1"/>
  <c r="AF1207" i="23"/>
  <c r="BQ1207" i="23"/>
  <c r="BS1207" i="23" s="1"/>
  <c r="AE1207" i="23"/>
  <c r="AX1207" i="23"/>
  <c r="AZ1207" i="23" s="1"/>
  <c r="L1207" i="23"/>
  <c r="CC1207" i="23" s="1"/>
  <c r="AX15" i="23"/>
  <c r="AZ15" i="23" s="1"/>
  <c r="L15" i="23"/>
  <c r="CC15" i="23" s="1"/>
  <c r="BR15" i="23"/>
  <c r="BT15" i="23" s="1"/>
  <c r="AE15" i="23"/>
  <c r="BQ15" i="23"/>
  <c r="BS15" i="23" s="1"/>
  <c r="AF15" i="23"/>
  <c r="AY15" i="23"/>
  <c r="BA15" i="23" s="1"/>
  <c r="M15" i="23"/>
  <c r="CD15" i="23" s="1"/>
  <c r="BQ31" i="23"/>
  <c r="BS31" i="23" s="1"/>
  <c r="M31" i="23"/>
  <c r="CD31" i="23" s="1"/>
  <c r="AY31" i="23"/>
  <c r="BA31" i="23" s="1"/>
  <c r="AF31" i="23"/>
  <c r="BR31" i="23"/>
  <c r="BT31" i="23" s="1"/>
  <c r="AX31" i="23"/>
  <c r="AZ31" i="23" s="1"/>
  <c r="AE31" i="23"/>
  <c r="L31" i="23"/>
  <c r="CC31" i="23" s="1"/>
  <c r="BQ47" i="23"/>
  <c r="BS47" i="23" s="1"/>
  <c r="M47" i="23"/>
  <c r="CD47" i="23" s="1"/>
  <c r="AY47" i="23"/>
  <c r="BA47" i="23" s="1"/>
  <c r="L47" i="23"/>
  <c r="CC47" i="23" s="1"/>
  <c r="BR47" i="23"/>
  <c r="BT47" i="23" s="1"/>
  <c r="AX47" i="23"/>
  <c r="AZ47" i="23" s="1"/>
  <c r="AE47" i="23"/>
  <c r="AF47" i="23"/>
  <c r="BQ75" i="23"/>
  <c r="BS75" i="23" s="1"/>
  <c r="AF75" i="23"/>
  <c r="AX75" i="23"/>
  <c r="AZ75" i="23" s="1"/>
  <c r="L75" i="23"/>
  <c r="CC75" i="23" s="1"/>
  <c r="BR75" i="23"/>
  <c r="BT75" i="23" s="1"/>
  <c r="AY75" i="23"/>
  <c r="BA75" i="23" s="1"/>
  <c r="AE75" i="23"/>
  <c r="M75" i="23"/>
  <c r="CD75" i="23" s="1"/>
  <c r="BQ107" i="23"/>
  <c r="BS107" i="23" s="1"/>
  <c r="AE107" i="23"/>
  <c r="AY107" i="23"/>
  <c r="BA107" i="23" s="1"/>
  <c r="L107" i="23"/>
  <c r="CC107" i="23" s="1"/>
  <c r="BR107" i="23"/>
  <c r="BT107" i="23" s="1"/>
  <c r="AX107" i="23"/>
  <c r="AZ107" i="23" s="1"/>
  <c r="AF107" i="23"/>
  <c r="M107" i="23"/>
  <c r="CD107" i="23" s="1"/>
  <c r="BQ139" i="23"/>
  <c r="BS139" i="23" s="1"/>
  <c r="AE139" i="23"/>
  <c r="AX139" i="23"/>
  <c r="AZ139" i="23" s="1"/>
  <c r="L139" i="23"/>
  <c r="CC139" i="23" s="1"/>
  <c r="BR139" i="23"/>
  <c r="BT139" i="23" s="1"/>
  <c r="AY139" i="23"/>
  <c r="BA139" i="23" s="1"/>
  <c r="AF139" i="23"/>
  <c r="M139" i="23"/>
  <c r="CD139" i="23" s="1"/>
  <c r="BR179" i="23"/>
  <c r="BT179" i="23" s="1"/>
  <c r="AE179" i="23"/>
  <c r="AY179" i="23"/>
  <c r="BA179" i="23" s="1"/>
  <c r="L179" i="23"/>
  <c r="CC179" i="23" s="1"/>
  <c r="BQ179" i="23"/>
  <c r="BS179" i="23" s="1"/>
  <c r="AX179" i="23"/>
  <c r="AZ179" i="23" s="1"/>
  <c r="AF179" i="23"/>
  <c r="M179" i="23"/>
  <c r="CD179" i="23" s="1"/>
  <c r="BR211" i="23"/>
  <c r="BT211" i="23" s="1"/>
  <c r="AF211" i="23"/>
  <c r="AY211" i="23"/>
  <c r="BA211" i="23" s="1"/>
  <c r="L211" i="23"/>
  <c r="CC211" i="23" s="1"/>
  <c r="BQ211" i="23"/>
  <c r="BS211" i="23" s="1"/>
  <c r="AX211" i="23"/>
  <c r="AZ211" i="23" s="1"/>
  <c r="AE211" i="23"/>
  <c r="M211" i="23"/>
  <c r="CD211" i="23" s="1"/>
  <c r="BR243" i="23"/>
  <c r="BT243" i="23" s="1"/>
  <c r="AE243" i="23"/>
  <c r="AY243" i="23"/>
  <c r="BA243" i="23" s="1"/>
  <c r="L243" i="23"/>
  <c r="CC243" i="23" s="1"/>
  <c r="BQ243" i="23"/>
  <c r="BS243" i="23" s="1"/>
  <c r="AX243" i="23"/>
  <c r="AZ243" i="23" s="1"/>
  <c r="AF243" i="23"/>
  <c r="M243" i="23"/>
  <c r="CD243" i="23" s="1"/>
  <c r="AY283" i="23"/>
  <c r="BA283" i="23" s="1"/>
  <c r="L283" i="23"/>
  <c r="CC283" i="23" s="1"/>
  <c r="AX283" i="23"/>
  <c r="AZ283" i="23" s="1"/>
  <c r="M283" i="23"/>
  <c r="CD283" i="23" s="1"/>
  <c r="BQ283" i="23"/>
  <c r="BS283" i="23" s="1"/>
  <c r="AF283" i="23"/>
  <c r="AE283" i="23"/>
  <c r="BR283" i="23"/>
  <c r="BT283" i="23" s="1"/>
  <c r="AY315" i="23"/>
  <c r="BA315" i="23" s="1"/>
  <c r="M315" i="23"/>
  <c r="CD315" i="23" s="1"/>
  <c r="AX315" i="23"/>
  <c r="AZ315" i="23" s="1"/>
  <c r="L315" i="23"/>
  <c r="CC315" i="23" s="1"/>
  <c r="BQ315" i="23"/>
  <c r="BS315" i="23" s="1"/>
  <c r="AF315" i="23"/>
  <c r="AE315" i="23"/>
  <c r="BR315" i="23"/>
  <c r="BT315" i="23" s="1"/>
  <c r="AY347" i="23"/>
  <c r="BA347" i="23" s="1"/>
  <c r="L347" i="23"/>
  <c r="CC347" i="23" s="1"/>
  <c r="AX347" i="23"/>
  <c r="AZ347" i="23" s="1"/>
  <c r="M347" i="23"/>
  <c r="CD347" i="23" s="1"/>
  <c r="BQ347" i="23"/>
  <c r="BS347" i="23" s="1"/>
  <c r="AE347" i="23"/>
  <c r="AF347" i="23"/>
  <c r="BR347" i="23"/>
  <c r="BT347" i="23" s="1"/>
  <c r="AX379" i="23"/>
  <c r="AZ379" i="23" s="1"/>
  <c r="L379" i="23"/>
  <c r="CC379" i="23" s="1"/>
  <c r="AY379" i="23"/>
  <c r="BA379" i="23" s="1"/>
  <c r="M379" i="23"/>
  <c r="CD379" i="23" s="1"/>
  <c r="BR379" i="23"/>
  <c r="BT379" i="23" s="1"/>
  <c r="AF379" i="23"/>
  <c r="AE379" i="23"/>
  <c r="BQ379" i="23"/>
  <c r="BS379" i="23" s="1"/>
  <c r="AY1015" i="23"/>
  <c r="BA1015" i="23" s="1"/>
  <c r="L1015" i="23"/>
  <c r="CC1015" i="23" s="1"/>
  <c r="AX1015" i="23"/>
  <c r="AZ1015" i="23" s="1"/>
  <c r="M1015" i="23"/>
  <c r="CD1015" i="23" s="1"/>
  <c r="BQ1015" i="23"/>
  <c r="BS1015" i="23" s="1"/>
  <c r="AE1015" i="23"/>
  <c r="AF1015" i="23"/>
  <c r="BR1015" i="23"/>
  <c r="BT1015" i="23" s="1"/>
  <c r="AY1035" i="23"/>
  <c r="BA1035" i="23" s="1"/>
  <c r="M1035" i="23"/>
  <c r="CD1035" i="23" s="1"/>
  <c r="BR1035" i="23"/>
  <c r="BT1035" i="23" s="1"/>
  <c r="AF1035" i="23"/>
  <c r="AE1035" i="23"/>
  <c r="L1035" i="23"/>
  <c r="CC1035" i="23" s="1"/>
  <c r="BQ1035" i="23"/>
  <c r="BS1035" i="23" s="1"/>
  <c r="AX1035" i="23"/>
  <c r="AZ1035" i="23" s="1"/>
  <c r="AY1051" i="23"/>
  <c r="BA1051" i="23" s="1"/>
  <c r="L1051" i="23"/>
  <c r="CC1051" i="23" s="1"/>
  <c r="BR1051" i="23"/>
  <c r="BT1051" i="23" s="1"/>
  <c r="AF1051" i="23"/>
  <c r="AE1051" i="23"/>
  <c r="M1051" i="23"/>
  <c r="CD1051" i="23" s="1"/>
  <c r="BQ1051" i="23"/>
  <c r="BS1051" i="23" s="1"/>
  <c r="AX1051" i="23"/>
  <c r="AZ1051" i="23" s="1"/>
  <c r="AY1067" i="23"/>
  <c r="BA1067" i="23" s="1"/>
  <c r="L1067" i="23"/>
  <c r="CC1067" i="23" s="1"/>
  <c r="BR1067" i="23"/>
  <c r="BT1067" i="23" s="1"/>
  <c r="AF1067" i="23"/>
  <c r="AE1067" i="23"/>
  <c r="M1067" i="23"/>
  <c r="CD1067" i="23" s="1"/>
  <c r="BQ1067" i="23"/>
  <c r="BS1067" i="23" s="1"/>
  <c r="AX1067" i="23"/>
  <c r="AZ1067" i="23" s="1"/>
  <c r="AY1083" i="23"/>
  <c r="BA1083" i="23" s="1"/>
  <c r="L1083" i="23"/>
  <c r="CC1083" i="23" s="1"/>
  <c r="BR1083" i="23"/>
  <c r="BT1083" i="23" s="1"/>
  <c r="AF1083" i="23"/>
  <c r="AE1083" i="23"/>
  <c r="M1083" i="23"/>
  <c r="CD1083" i="23" s="1"/>
  <c r="BQ1083" i="23"/>
  <c r="BS1083" i="23" s="1"/>
  <c r="AX1083" i="23"/>
  <c r="AZ1083" i="23" s="1"/>
  <c r="BQ1099" i="23"/>
  <c r="BS1099" i="23" s="1"/>
  <c r="AF1099" i="23"/>
  <c r="BR1099" i="23"/>
  <c r="BT1099" i="23" s="1"/>
  <c r="AE1099" i="23"/>
  <c r="M1099" i="23"/>
  <c r="CD1099" i="23" s="1"/>
  <c r="L1099" i="23"/>
  <c r="CC1099" i="23" s="1"/>
  <c r="AX1099" i="23"/>
  <c r="AZ1099" i="23" s="1"/>
  <c r="AY1099" i="23"/>
  <c r="BA1099" i="23" s="1"/>
  <c r="AY1115" i="23"/>
  <c r="BA1115" i="23" s="1"/>
  <c r="L1115" i="23"/>
  <c r="CC1115" i="23" s="1"/>
  <c r="AX1115" i="23"/>
  <c r="AZ1115" i="23" s="1"/>
  <c r="M1115" i="23"/>
  <c r="CD1115" i="23" s="1"/>
  <c r="AF1115" i="23"/>
  <c r="AE1115" i="23"/>
  <c r="BR1115" i="23"/>
  <c r="BT1115" i="23" s="1"/>
  <c r="BQ1115" i="23"/>
  <c r="BS1115" i="23" s="1"/>
  <c r="AY1131" i="23"/>
  <c r="BA1131" i="23" s="1"/>
  <c r="M1131" i="23"/>
  <c r="CD1131" i="23" s="1"/>
  <c r="AX1131" i="23"/>
  <c r="AZ1131" i="23" s="1"/>
  <c r="L1131" i="23"/>
  <c r="CC1131" i="23" s="1"/>
  <c r="AF1131" i="23"/>
  <c r="AE1131" i="23"/>
  <c r="BR1131" i="23"/>
  <c r="BT1131" i="23" s="1"/>
  <c r="BQ1131" i="23"/>
  <c r="BS1131" i="23" s="1"/>
  <c r="AX1147" i="23"/>
  <c r="AZ1147" i="23" s="1"/>
  <c r="L1147" i="23"/>
  <c r="CC1147" i="23" s="1"/>
  <c r="AY1147" i="23"/>
  <c r="BA1147" i="23" s="1"/>
  <c r="M1147" i="23"/>
  <c r="CD1147" i="23" s="1"/>
  <c r="AF1147" i="23"/>
  <c r="AE1147" i="23"/>
  <c r="BR1147" i="23"/>
  <c r="BT1147" i="23" s="1"/>
  <c r="BQ1147" i="23"/>
  <c r="BS1147" i="23" s="1"/>
  <c r="AX1163" i="23"/>
  <c r="AZ1163" i="23" s="1"/>
  <c r="L1163" i="23"/>
  <c r="CC1163" i="23" s="1"/>
  <c r="BQ1163" i="23"/>
  <c r="BS1163" i="23" s="1"/>
  <c r="AF1163" i="23"/>
  <c r="BR1163" i="23"/>
  <c r="BT1163" i="23" s="1"/>
  <c r="AE1163" i="23"/>
  <c r="AY1163" i="23"/>
  <c r="BA1163" i="23" s="1"/>
  <c r="M1163" i="23"/>
  <c r="CD1163" i="23" s="1"/>
  <c r="AY1179" i="23"/>
  <c r="BA1179" i="23" s="1"/>
  <c r="M1179" i="23"/>
  <c r="CD1179" i="23" s="1"/>
  <c r="BR1179" i="23"/>
  <c r="BT1179" i="23" s="1"/>
  <c r="AF1179" i="23"/>
  <c r="BQ1179" i="23"/>
  <c r="BS1179" i="23" s="1"/>
  <c r="AE1179" i="23"/>
  <c r="AX1179" i="23"/>
  <c r="AZ1179" i="23" s="1"/>
  <c r="L1179" i="23"/>
  <c r="CC1179" i="23" s="1"/>
  <c r="AY1195" i="23"/>
  <c r="BA1195" i="23" s="1"/>
  <c r="M1195" i="23"/>
  <c r="CD1195" i="23" s="1"/>
  <c r="BR1195" i="23"/>
  <c r="BT1195" i="23" s="1"/>
  <c r="AE1195" i="23"/>
  <c r="BQ1195" i="23"/>
  <c r="BS1195" i="23" s="1"/>
  <c r="AF1195" i="23"/>
  <c r="AX1195" i="23"/>
  <c r="AZ1195" i="23" s="1"/>
  <c r="L1195" i="23"/>
  <c r="CC1195" i="23" s="1"/>
  <c r="AX19" i="23"/>
  <c r="AZ19" i="23" s="1"/>
  <c r="M19" i="23"/>
  <c r="CD19" i="23" s="1"/>
  <c r="BR19" i="23"/>
  <c r="BT19" i="23" s="1"/>
  <c r="AF19" i="23"/>
  <c r="BQ19" i="23"/>
  <c r="BS19" i="23" s="1"/>
  <c r="AE19" i="23"/>
  <c r="AY19" i="23"/>
  <c r="BA19" i="23" s="1"/>
  <c r="L19" i="23"/>
  <c r="CC19" i="23" s="1"/>
  <c r="BQ35" i="23"/>
  <c r="BS35" i="23" s="1"/>
  <c r="L35" i="23"/>
  <c r="CC35" i="23" s="1"/>
  <c r="AY35" i="23"/>
  <c r="BA35" i="23" s="1"/>
  <c r="AE35" i="23"/>
  <c r="BR35" i="23"/>
  <c r="BT35" i="23" s="1"/>
  <c r="AX35" i="23"/>
  <c r="AZ35" i="23" s="1"/>
  <c r="AF35" i="23"/>
  <c r="M35" i="23"/>
  <c r="CD35" i="23" s="1"/>
  <c r="BR51" i="23"/>
  <c r="BT51" i="23" s="1"/>
  <c r="AE51" i="23"/>
  <c r="AY51" i="23"/>
  <c r="BA51" i="23" s="1"/>
  <c r="L51" i="23"/>
  <c r="CC51" i="23" s="1"/>
  <c r="BQ51" i="23"/>
  <c r="BS51" i="23" s="1"/>
  <c r="AX51" i="23"/>
  <c r="AZ51" i="23" s="1"/>
  <c r="AF51" i="23"/>
  <c r="M51" i="23"/>
  <c r="CD51" i="23" s="1"/>
  <c r="BQ83" i="23"/>
  <c r="BS83" i="23" s="1"/>
  <c r="AE83" i="23"/>
  <c r="AY83" i="23"/>
  <c r="BA83" i="23" s="1"/>
  <c r="L83" i="23"/>
  <c r="CC83" i="23" s="1"/>
  <c r="BR83" i="23"/>
  <c r="BT83" i="23" s="1"/>
  <c r="AX83" i="23"/>
  <c r="AZ83" i="23" s="1"/>
  <c r="AF83" i="23"/>
  <c r="M83" i="23"/>
  <c r="CD83" i="23" s="1"/>
  <c r="BR115" i="23"/>
  <c r="BT115" i="23" s="1"/>
  <c r="AE115" i="23"/>
  <c r="AY115" i="23"/>
  <c r="BA115" i="23" s="1"/>
  <c r="L115" i="23"/>
  <c r="CC115" i="23" s="1"/>
  <c r="BQ115" i="23"/>
  <c r="BS115" i="23" s="1"/>
  <c r="AX115" i="23"/>
  <c r="AZ115" i="23" s="1"/>
  <c r="AF115" i="23"/>
  <c r="M115" i="23"/>
  <c r="CD115" i="23" s="1"/>
  <c r="BQ155" i="23"/>
  <c r="BS155" i="23" s="1"/>
  <c r="AE155" i="23"/>
  <c r="AY155" i="23"/>
  <c r="BA155" i="23" s="1"/>
  <c r="L155" i="23"/>
  <c r="CC155" i="23" s="1"/>
  <c r="BR155" i="23"/>
  <c r="BT155" i="23" s="1"/>
  <c r="AX155" i="23"/>
  <c r="AZ155" i="23" s="1"/>
  <c r="AF155" i="23"/>
  <c r="M155" i="23"/>
  <c r="CD155" i="23" s="1"/>
  <c r="BQ187" i="23"/>
  <c r="BS187" i="23" s="1"/>
  <c r="AE187" i="23"/>
  <c r="AY187" i="23"/>
  <c r="BA187" i="23" s="1"/>
  <c r="L187" i="23"/>
  <c r="CC187" i="23" s="1"/>
  <c r="BR187" i="23"/>
  <c r="BT187" i="23" s="1"/>
  <c r="AX187" i="23"/>
  <c r="AZ187" i="23" s="1"/>
  <c r="AF187" i="23"/>
  <c r="M187" i="23"/>
  <c r="CD187" i="23" s="1"/>
  <c r="BQ219" i="23"/>
  <c r="BS219" i="23" s="1"/>
  <c r="AE219" i="23"/>
  <c r="AY219" i="23"/>
  <c r="BA219" i="23" s="1"/>
  <c r="L219" i="23"/>
  <c r="CC219" i="23" s="1"/>
  <c r="BR219" i="23"/>
  <c r="BT219" i="23" s="1"/>
  <c r="AX219" i="23"/>
  <c r="AZ219" i="23" s="1"/>
  <c r="AF219" i="23"/>
  <c r="M219" i="23"/>
  <c r="CD219" i="23" s="1"/>
  <c r="AY259" i="23"/>
  <c r="BA259" i="23" s="1"/>
  <c r="L259" i="23"/>
  <c r="CC259" i="23" s="1"/>
  <c r="AX259" i="23"/>
  <c r="AZ259" i="23" s="1"/>
  <c r="M259" i="23"/>
  <c r="CD259" i="23" s="1"/>
  <c r="BR259" i="23"/>
  <c r="BT259" i="23" s="1"/>
  <c r="AE259" i="23"/>
  <c r="AF259" i="23"/>
  <c r="BQ259" i="23"/>
  <c r="BS259" i="23" s="1"/>
  <c r="AY291" i="23"/>
  <c r="BA291" i="23" s="1"/>
  <c r="L291" i="23"/>
  <c r="CC291" i="23" s="1"/>
  <c r="AX291" i="23"/>
  <c r="AZ291" i="23" s="1"/>
  <c r="M291" i="23"/>
  <c r="CD291" i="23" s="1"/>
  <c r="BR291" i="23"/>
  <c r="BT291" i="23" s="1"/>
  <c r="AE291" i="23"/>
  <c r="AF291" i="23"/>
  <c r="BQ291" i="23"/>
  <c r="BS291" i="23" s="1"/>
  <c r="AX323" i="23"/>
  <c r="AZ323" i="23" s="1"/>
  <c r="L323" i="23"/>
  <c r="CC323" i="23" s="1"/>
  <c r="AY323" i="23"/>
  <c r="BA323" i="23" s="1"/>
  <c r="M323" i="23"/>
  <c r="CD323" i="23" s="1"/>
  <c r="BR323" i="23"/>
  <c r="BT323" i="23" s="1"/>
  <c r="AF323" i="23"/>
  <c r="AE323" i="23"/>
  <c r="BQ323" i="23"/>
  <c r="BS323" i="23" s="1"/>
  <c r="AY355" i="23"/>
  <c r="BA355" i="23" s="1"/>
  <c r="M355" i="23"/>
  <c r="CD355" i="23" s="1"/>
  <c r="AX355" i="23"/>
  <c r="AZ355" i="23" s="1"/>
  <c r="L355" i="23"/>
  <c r="CC355" i="23" s="1"/>
  <c r="BQ355" i="23"/>
  <c r="BS355" i="23" s="1"/>
  <c r="AF355" i="23"/>
  <c r="AE355" i="23"/>
  <c r="BR355" i="23"/>
  <c r="BT355" i="23" s="1"/>
  <c r="AY387" i="23"/>
  <c r="BA387" i="23" s="1"/>
  <c r="M387" i="23"/>
  <c r="CD387" i="23" s="1"/>
  <c r="AX387" i="23"/>
  <c r="AZ387" i="23" s="1"/>
  <c r="L387" i="23"/>
  <c r="CC387" i="23" s="1"/>
  <c r="BR387" i="23"/>
  <c r="BT387" i="23" s="1"/>
  <c r="AF387" i="23"/>
  <c r="AE387" i="23"/>
  <c r="BQ387" i="23"/>
  <c r="BS387" i="23" s="1"/>
  <c r="AX1019" i="23"/>
  <c r="AZ1019" i="23" s="1"/>
  <c r="M1019" i="23"/>
  <c r="CD1019" i="23" s="1"/>
  <c r="AY1019" i="23"/>
  <c r="BA1019" i="23" s="1"/>
  <c r="L1019" i="23"/>
  <c r="CC1019" i="23" s="1"/>
  <c r="BR1019" i="23"/>
  <c r="BT1019" i="23" s="1"/>
  <c r="AF1019" i="23"/>
  <c r="AE1019" i="23"/>
  <c r="BQ1019" i="23"/>
  <c r="BS1019" i="23" s="1"/>
  <c r="AX1039" i="23"/>
  <c r="AZ1039" i="23" s="1"/>
  <c r="L1039" i="23"/>
  <c r="CC1039" i="23" s="1"/>
  <c r="BR1039" i="23"/>
  <c r="BT1039" i="23" s="1"/>
  <c r="AF1039" i="23"/>
  <c r="AE1039" i="23"/>
  <c r="M1039" i="23"/>
  <c r="CD1039" i="23" s="1"/>
  <c r="BQ1039" i="23"/>
  <c r="BS1039" i="23" s="1"/>
  <c r="AY1039" i="23"/>
  <c r="BA1039" i="23" s="1"/>
  <c r="AX1055" i="23"/>
  <c r="AZ1055" i="23" s="1"/>
  <c r="M1055" i="23"/>
  <c r="CD1055" i="23" s="1"/>
  <c r="BR1055" i="23"/>
  <c r="BT1055" i="23" s="1"/>
  <c r="AF1055" i="23"/>
  <c r="AE1055" i="23"/>
  <c r="L1055" i="23"/>
  <c r="CC1055" i="23" s="1"/>
  <c r="BQ1055" i="23"/>
  <c r="BS1055" i="23" s="1"/>
  <c r="AY1055" i="23"/>
  <c r="BA1055" i="23" s="1"/>
  <c r="AX1071" i="23"/>
  <c r="AZ1071" i="23" s="1"/>
  <c r="M1071" i="23"/>
  <c r="CD1071" i="23" s="1"/>
  <c r="BQ1071" i="23"/>
  <c r="BS1071" i="23" s="1"/>
  <c r="AE1071" i="23"/>
  <c r="AF1071" i="23"/>
  <c r="L1071" i="23"/>
  <c r="CC1071" i="23" s="1"/>
  <c r="BR1071" i="23"/>
  <c r="BT1071" i="23" s="1"/>
  <c r="AY1071" i="23"/>
  <c r="BA1071" i="23" s="1"/>
  <c r="AX1087" i="23"/>
  <c r="AZ1087" i="23" s="1"/>
  <c r="M1087" i="23"/>
  <c r="CD1087" i="23" s="1"/>
  <c r="BQ1087" i="23"/>
  <c r="BS1087" i="23" s="1"/>
  <c r="AE1087" i="23"/>
  <c r="AF1087" i="23"/>
  <c r="L1087" i="23"/>
  <c r="CC1087" i="23" s="1"/>
  <c r="BR1087" i="23"/>
  <c r="BT1087" i="23" s="1"/>
  <c r="AY1087" i="23"/>
  <c r="BA1087" i="23" s="1"/>
  <c r="BR1103" i="23"/>
  <c r="BT1103" i="23" s="1"/>
  <c r="AE1103" i="23"/>
  <c r="BQ1103" i="23"/>
  <c r="BS1103" i="23" s="1"/>
  <c r="AF1103" i="23"/>
  <c r="L1103" i="23"/>
  <c r="CC1103" i="23" s="1"/>
  <c r="M1103" i="23"/>
  <c r="CD1103" i="23" s="1"/>
  <c r="AY1103" i="23"/>
  <c r="BA1103" i="23" s="1"/>
  <c r="AX1103" i="23"/>
  <c r="AZ1103" i="23" s="1"/>
  <c r="AY1119" i="23"/>
  <c r="BA1119" i="23" s="1"/>
  <c r="M1119" i="23"/>
  <c r="CD1119" i="23" s="1"/>
  <c r="AX1119" i="23"/>
  <c r="AZ1119" i="23" s="1"/>
  <c r="L1119" i="23"/>
  <c r="CC1119" i="23" s="1"/>
  <c r="AE1119" i="23"/>
  <c r="AF1119" i="23"/>
  <c r="BR1119" i="23"/>
  <c r="BT1119" i="23" s="1"/>
  <c r="BQ1119" i="23"/>
  <c r="BS1119" i="23" s="1"/>
  <c r="AY1135" i="23"/>
  <c r="BA1135" i="23" s="1"/>
  <c r="L1135" i="23"/>
  <c r="CC1135" i="23" s="1"/>
  <c r="AX1135" i="23"/>
  <c r="AZ1135" i="23" s="1"/>
  <c r="M1135" i="23"/>
  <c r="CD1135" i="23" s="1"/>
  <c r="AE1135" i="23"/>
  <c r="AF1135" i="23"/>
  <c r="BR1135" i="23"/>
  <c r="BT1135" i="23" s="1"/>
  <c r="BQ1135" i="23"/>
  <c r="BS1135" i="23" s="1"/>
  <c r="AY1151" i="23"/>
  <c r="BA1151" i="23" s="1"/>
  <c r="M1151" i="23"/>
  <c r="CD1151" i="23" s="1"/>
  <c r="AX1151" i="23"/>
  <c r="AZ1151" i="23" s="1"/>
  <c r="L1151" i="23"/>
  <c r="CC1151" i="23" s="1"/>
  <c r="AE1151" i="23"/>
  <c r="AF1151" i="23"/>
  <c r="BR1151" i="23"/>
  <c r="BT1151" i="23" s="1"/>
  <c r="BQ1151" i="23"/>
  <c r="BS1151" i="23" s="1"/>
  <c r="AY1167" i="23"/>
  <c r="BA1167" i="23" s="1"/>
  <c r="M1167" i="23"/>
  <c r="CD1167" i="23" s="1"/>
  <c r="BR1167" i="23"/>
  <c r="BT1167" i="23" s="1"/>
  <c r="AF1167" i="23"/>
  <c r="BQ1167" i="23"/>
  <c r="BS1167" i="23" s="1"/>
  <c r="AE1167" i="23"/>
  <c r="AX1167" i="23"/>
  <c r="AZ1167" i="23" s="1"/>
  <c r="L1167" i="23"/>
  <c r="CC1167" i="23" s="1"/>
  <c r="AY1183" i="23"/>
  <c r="BA1183" i="23" s="1"/>
  <c r="L1183" i="23"/>
  <c r="CC1183" i="23" s="1"/>
  <c r="BR1183" i="23"/>
  <c r="BT1183" i="23" s="1"/>
  <c r="AF1183" i="23"/>
  <c r="BQ1183" i="23"/>
  <c r="BS1183" i="23" s="1"/>
  <c r="AE1183" i="23"/>
  <c r="AX1183" i="23"/>
  <c r="AZ1183" i="23" s="1"/>
  <c r="M1183" i="23"/>
  <c r="CD1183" i="23" s="1"/>
  <c r="AY1199" i="23"/>
  <c r="BA1199" i="23" s="1"/>
  <c r="L1199" i="23"/>
  <c r="CC1199" i="23" s="1"/>
  <c r="BQ1199" i="23"/>
  <c r="BS1199" i="23" s="1"/>
  <c r="AF1199" i="23"/>
  <c r="BR1199" i="23"/>
  <c r="BT1199" i="23" s="1"/>
  <c r="AE1199" i="23"/>
  <c r="AX1199" i="23"/>
  <c r="AZ1199" i="23" s="1"/>
  <c r="M1199" i="23"/>
  <c r="CD1199" i="23" s="1"/>
  <c r="CS10" i="23"/>
  <c r="BQ23" i="23"/>
  <c r="BS23" i="23" s="1"/>
  <c r="AE23" i="23"/>
  <c r="AY23" i="23"/>
  <c r="BA23" i="23" s="1"/>
  <c r="BR23" i="23"/>
  <c r="BT23" i="23" s="1"/>
  <c r="L23" i="23"/>
  <c r="CC23" i="23" s="1"/>
  <c r="AX23" i="23"/>
  <c r="AZ23" i="23" s="1"/>
  <c r="AF23" i="23"/>
  <c r="M23" i="23"/>
  <c r="CD23" i="23" s="1"/>
  <c r="BR39" i="23"/>
  <c r="BT39" i="23" s="1"/>
  <c r="AE39" i="23"/>
  <c r="AY39" i="23"/>
  <c r="BA39" i="23" s="1"/>
  <c r="M39" i="23"/>
  <c r="CD39" i="23" s="1"/>
  <c r="BQ39" i="23"/>
  <c r="BS39" i="23" s="1"/>
  <c r="AX39" i="23"/>
  <c r="AZ39" i="23" s="1"/>
  <c r="AF39" i="23"/>
  <c r="L39" i="23"/>
  <c r="CC39" i="23" s="1"/>
  <c r="BQ59" i="23"/>
  <c r="BS59" i="23" s="1"/>
  <c r="AF59" i="23"/>
  <c r="AX59" i="23"/>
  <c r="AZ59" i="23" s="1"/>
  <c r="L59" i="23"/>
  <c r="CC59" i="23" s="1"/>
  <c r="BR59" i="23"/>
  <c r="BT59" i="23" s="1"/>
  <c r="AY59" i="23"/>
  <c r="BA59" i="23" s="1"/>
  <c r="AE59" i="23"/>
  <c r="M59" i="23"/>
  <c r="CD59" i="23" s="1"/>
  <c r="BQ91" i="23"/>
  <c r="BS91" i="23" s="1"/>
  <c r="L91" i="23"/>
  <c r="CC91" i="23" s="1"/>
  <c r="AY91" i="23"/>
  <c r="BA91" i="23" s="1"/>
  <c r="AF91" i="23"/>
  <c r="BR91" i="23"/>
  <c r="BT91" i="23" s="1"/>
  <c r="AX91" i="23"/>
  <c r="AZ91" i="23" s="1"/>
  <c r="AE91" i="23"/>
  <c r="M91" i="23"/>
  <c r="CD91" i="23" s="1"/>
  <c r="BQ123" i="23"/>
  <c r="BS123" i="23" s="1"/>
  <c r="AE123" i="23"/>
  <c r="AY123" i="23"/>
  <c r="BA123" i="23" s="1"/>
  <c r="L123" i="23"/>
  <c r="CC123" i="23" s="1"/>
  <c r="BR123" i="23"/>
  <c r="BT123" i="23" s="1"/>
  <c r="AX123" i="23"/>
  <c r="AZ123" i="23" s="1"/>
  <c r="AF123" i="23"/>
  <c r="M123" i="23"/>
  <c r="CD123" i="23" s="1"/>
  <c r="BR163" i="23"/>
  <c r="BT163" i="23" s="1"/>
  <c r="AE163" i="23"/>
  <c r="AY163" i="23"/>
  <c r="BA163" i="23" s="1"/>
  <c r="L163" i="23"/>
  <c r="CC163" i="23" s="1"/>
  <c r="BQ163" i="23"/>
  <c r="BS163" i="23" s="1"/>
  <c r="AX163" i="23"/>
  <c r="AZ163" i="23" s="1"/>
  <c r="AF163" i="23"/>
  <c r="M163" i="23"/>
  <c r="CD163" i="23" s="1"/>
  <c r="BR195" i="23"/>
  <c r="BT195" i="23" s="1"/>
  <c r="AF195" i="23"/>
  <c r="AY195" i="23"/>
  <c r="BA195" i="23" s="1"/>
  <c r="L195" i="23"/>
  <c r="CC195" i="23" s="1"/>
  <c r="BQ195" i="23"/>
  <c r="BS195" i="23" s="1"/>
  <c r="AX195" i="23"/>
  <c r="AZ195" i="23" s="1"/>
  <c r="AE195" i="23"/>
  <c r="M195" i="23"/>
  <c r="CD195" i="23" s="1"/>
  <c r="BR227" i="23"/>
  <c r="BT227" i="23" s="1"/>
  <c r="AE227" i="23"/>
  <c r="AY227" i="23"/>
  <c r="BA227" i="23" s="1"/>
  <c r="L227" i="23"/>
  <c r="CC227" i="23" s="1"/>
  <c r="BQ227" i="23"/>
  <c r="BS227" i="23" s="1"/>
  <c r="AX227" i="23"/>
  <c r="AZ227" i="23" s="1"/>
  <c r="AF227" i="23"/>
  <c r="M227" i="23"/>
  <c r="CD227" i="23" s="1"/>
  <c r="AY267" i="23"/>
  <c r="BA267" i="23" s="1"/>
  <c r="L267" i="23"/>
  <c r="CC267" i="23" s="1"/>
  <c r="AX267" i="23"/>
  <c r="AZ267" i="23" s="1"/>
  <c r="M267" i="23"/>
  <c r="CD267" i="23" s="1"/>
  <c r="BQ267" i="23"/>
  <c r="BS267" i="23" s="1"/>
  <c r="AE267" i="23"/>
  <c r="AF267" i="23"/>
  <c r="BR267" i="23"/>
  <c r="BT267" i="23" s="1"/>
  <c r="AY299" i="23"/>
  <c r="BA299" i="23" s="1"/>
  <c r="L299" i="23"/>
  <c r="CC299" i="23" s="1"/>
  <c r="AX299" i="23"/>
  <c r="AZ299" i="23" s="1"/>
  <c r="M299" i="23"/>
  <c r="CD299" i="23" s="1"/>
  <c r="BQ299" i="23"/>
  <c r="BS299" i="23" s="1"/>
  <c r="AF299" i="23"/>
  <c r="AE299" i="23"/>
  <c r="BR299" i="23"/>
  <c r="BT299" i="23" s="1"/>
  <c r="AY331" i="23"/>
  <c r="BA331" i="23" s="1"/>
  <c r="M331" i="23"/>
  <c r="CD331" i="23" s="1"/>
  <c r="AX331" i="23"/>
  <c r="AZ331" i="23" s="1"/>
  <c r="L331" i="23"/>
  <c r="CC331" i="23" s="1"/>
  <c r="BQ331" i="23"/>
  <c r="BS331" i="23" s="1"/>
  <c r="AF331" i="23"/>
  <c r="AE331" i="23"/>
  <c r="BR331" i="23"/>
  <c r="BT331" i="23" s="1"/>
  <c r="AY363" i="23"/>
  <c r="BA363" i="23" s="1"/>
  <c r="M363" i="23"/>
  <c r="CD363" i="23" s="1"/>
  <c r="AX363" i="23"/>
  <c r="AZ363" i="23" s="1"/>
  <c r="L363" i="23"/>
  <c r="CC363" i="23" s="1"/>
  <c r="BQ363" i="23"/>
  <c r="BS363" i="23" s="1"/>
  <c r="AF363" i="23"/>
  <c r="AE363" i="23"/>
  <c r="BR363" i="23"/>
  <c r="BT363" i="23" s="1"/>
  <c r="AY395" i="23"/>
  <c r="BA395" i="23" s="1"/>
  <c r="M395" i="23"/>
  <c r="CD395" i="23" s="1"/>
  <c r="AX395" i="23"/>
  <c r="AZ395" i="23" s="1"/>
  <c r="L395" i="23"/>
  <c r="CC395" i="23" s="1"/>
  <c r="BQ395" i="23"/>
  <c r="BS395" i="23" s="1"/>
  <c r="AF395" i="23"/>
  <c r="AE395" i="23"/>
  <c r="BR395" i="23"/>
  <c r="BT395" i="23" s="1"/>
  <c r="AY1023" i="23"/>
  <c r="BA1023" i="23" s="1"/>
  <c r="L1023" i="23"/>
  <c r="CC1023" i="23" s="1"/>
  <c r="AX1023" i="23"/>
  <c r="AZ1023" i="23" s="1"/>
  <c r="M1023" i="23"/>
  <c r="CD1023" i="23" s="1"/>
  <c r="BQ1023" i="23"/>
  <c r="BS1023" i="23" s="1"/>
  <c r="AF1023" i="23"/>
  <c r="AE1023" i="23"/>
  <c r="BR1023" i="23"/>
  <c r="BT1023" i="23" s="1"/>
  <c r="AX1043" i="23"/>
  <c r="AZ1043" i="23" s="1"/>
  <c r="M1043" i="23"/>
  <c r="CD1043" i="23" s="1"/>
  <c r="BR1043" i="23"/>
  <c r="BT1043" i="23" s="1"/>
  <c r="AF1043" i="23"/>
  <c r="AE1043" i="23"/>
  <c r="L1043" i="23"/>
  <c r="CC1043" i="23" s="1"/>
  <c r="BQ1043" i="23"/>
  <c r="BS1043" i="23" s="1"/>
  <c r="AY1043" i="23"/>
  <c r="BA1043" i="23" s="1"/>
  <c r="AX1059" i="23"/>
  <c r="AZ1059" i="23" s="1"/>
  <c r="M1059" i="23"/>
  <c r="CD1059" i="23" s="1"/>
  <c r="BR1059" i="23"/>
  <c r="BT1059" i="23" s="1"/>
  <c r="AF1059" i="23"/>
  <c r="AE1059" i="23"/>
  <c r="L1059" i="23"/>
  <c r="CC1059" i="23" s="1"/>
  <c r="BQ1059" i="23"/>
  <c r="BS1059" i="23" s="1"/>
  <c r="AY1059" i="23"/>
  <c r="BA1059" i="23" s="1"/>
  <c r="AX1075" i="23"/>
  <c r="AZ1075" i="23" s="1"/>
  <c r="M1075" i="23"/>
  <c r="CD1075" i="23" s="1"/>
  <c r="BR1075" i="23"/>
  <c r="BT1075" i="23" s="1"/>
  <c r="AF1075" i="23"/>
  <c r="AE1075" i="23"/>
  <c r="L1075" i="23"/>
  <c r="CC1075" i="23" s="1"/>
  <c r="BQ1075" i="23"/>
  <c r="BS1075" i="23" s="1"/>
  <c r="AY1075" i="23"/>
  <c r="BA1075" i="23" s="1"/>
  <c r="AX1091" i="23"/>
  <c r="AZ1091" i="23" s="1"/>
  <c r="M1091" i="23"/>
  <c r="CD1091" i="23" s="1"/>
  <c r="BR1091" i="23"/>
  <c r="BT1091" i="23" s="1"/>
  <c r="AF1091" i="23"/>
  <c r="AE1091" i="23"/>
  <c r="L1091" i="23"/>
  <c r="CC1091" i="23" s="1"/>
  <c r="BQ1091" i="23"/>
  <c r="BS1091" i="23" s="1"/>
  <c r="AY1091" i="23"/>
  <c r="BA1091" i="23" s="1"/>
  <c r="AY1107" i="23"/>
  <c r="BA1107" i="23" s="1"/>
  <c r="AF1107" i="23"/>
  <c r="AE1107" i="23"/>
  <c r="M1107" i="23"/>
  <c r="CD1107" i="23" s="1"/>
  <c r="BQ1107" i="23"/>
  <c r="BS1107" i="23" s="1"/>
  <c r="AY1123" i="23"/>
  <c r="BA1123" i="23" s="1"/>
  <c r="L1123" i="23"/>
  <c r="CC1123" i="23" s="1"/>
  <c r="AX1123" i="23"/>
  <c r="AZ1123" i="23" s="1"/>
  <c r="M1123" i="23"/>
  <c r="CD1123" i="23" s="1"/>
  <c r="AF1123" i="23"/>
  <c r="AE1123" i="23"/>
  <c r="BQ1123" i="23"/>
  <c r="BS1123" i="23" s="1"/>
  <c r="BR1123" i="23"/>
  <c r="BT1123" i="23" s="1"/>
  <c r="AY1139" i="23"/>
  <c r="BA1139" i="23" s="1"/>
  <c r="L1139" i="23"/>
  <c r="CC1139" i="23" s="1"/>
  <c r="AX1139" i="23"/>
  <c r="AZ1139" i="23" s="1"/>
  <c r="M1139" i="23"/>
  <c r="CD1139" i="23" s="1"/>
  <c r="AF1139" i="23"/>
  <c r="AE1139" i="23"/>
  <c r="BQ1139" i="23"/>
  <c r="BS1139" i="23" s="1"/>
  <c r="BR1139" i="23"/>
  <c r="BT1139" i="23" s="1"/>
  <c r="BR1155" i="23"/>
  <c r="BT1155" i="23" s="1"/>
  <c r="BQ1155" i="23"/>
  <c r="BS1155" i="23" s="1"/>
  <c r="AY1155" i="23"/>
  <c r="BA1155" i="23" s="1"/>
  <c r="L1155" i="23"/>
  <c r="CC1155" i="23" s="1"/>
  <c r="AX1155" i="23"/>
  <c r="AZ1155" i="23" s="1"/>
  <c r="M1155" i="23"/>
  <c r="CD1155" i="23" s="1"/>
  <c r="AF1155" i="23"/>
  <c r="AE1155" i="23"/>
  <c r="AY1171" i="23"/>
  <c r="BA1171" i="23" s="1"/>
  <c r="M1171" i="23"/>
  <c r="CD1171" i="23" s="1"/>
  <c r="BR1171" i="23"/>
  <c r="BT1171" i="23" s="1"/>
  <c r="AE1171" i="23"/>
  <c r="BQ1171" i="23"/>
  <c r="BS1171" i="23" s="1"/>
  <c r="AF1171" i="23"/>
  <c r="AX1171" i="23"/>
  <c r="AZ1171" i="23" s="1"/>
  <c r="L1171" i="23"/>
  <c r="CC1171" i="23" s="1"/>
  <c r="AX1187" i="23"/>
  <c r="AZ1187" i="23" s="1"/>
  <c r="M1187" i="23"/>
  <c r="CD1187" i="23" s="1"/>
  <c r="BR1187" i="23"/>
  <c r="BT1187" i="23" s="1"/>
  <c r="AE1187" i="23"/>
  <c r="BQ1187" i="23"/>
  <c r="BS1187" i="23" s="1"/>
  <c r="AF1187" i="23"/>
  <c r="AY1187" i="23"/>
  <c r="BA1187" i="23" s="1"/>
  <c r="L1187" i="23"/>
  <c r="CC1187" i="23" s="1"/>
  <c r="AX1203" i="23"/>
  <c r="AZ1203" i="23" s="1"/>
  <c r="L1203" i="23"/>
  <c r="CC1203" i="23" s="1"/>
  <c r="BR1203" i="23"/>
  <c r="BT1203" i="23" s="1"/>
  <c r="AE1203" i="23"/>
  <c r="BQ1203" i="23"/>
  <c r="BS1203" i="23" s="1"/>
  <c r="AF1203" i="23"/>
  <c r="AY1203" i="23"/>
  <c r="BA1203" i="23" s="1"/>
  <c r="M1203" i="23"/>
  <c r="CD1203" i="23" s="1"/>
  <c r="CT10" i="23"/>
  <c r="CU10" i="23"/>
  <c r="CN332" i="16"/>
  <c r="DO332" i="16"/>
  <c r="S62" i="16"/>
  <c r="T16" i="16"/>
  <c r="BG16" i="16"/>
  <c r="BI16" i="16"/>
  <c r="BJ16" i="16" s="1"/>
  <c r="DH331" i="16"/>
  <c r="DI331" i="16" s="1"/>
  <c r="BI241" i="16"/>
  <c r="BJ241" i="16" s="1"/>
  <c r="AB241" i="16"/>
  <c r="AC241" i="16" s="1"/>
  <c r="AB331" i="16"/>
  <c r="AC331" i="16" s="1"/>
  <c r="AK331" i="16"/>
  <c r="AL331" i="16" s="1"/>
  <c r="AT331" i="16"/>
  <c r="AU331" i="16" s="1"/>
  <c r="BR331" i="16"/>
  <c r="BS331" i="16" s="1"/>
  <c r="BI331" i="16"/>
  <c r="BJ331" i="16" s="1"/>
  <c r="DW331" i="16"/>
  <c r="DX331" i="16" s="1"/>
  <c r="EF331" i="16"/>
  <c r="EG331" i="16" s="1"/>
  <c r="EO331" i="16"/>
  <c r="EP331" i="16" s="1"/>
  <c r="FD331" i="16"/>
  <c r="FE331" i="16" s="1"/>
  <c r="FM331" i="16"/>
  <c r="FN331" i="16" s="1"/>
  <c r="FV331" i="16"/>
  <c r="FW331" i="16" s="1"/>
  <c r="BA181" i="16"/>
  <c r="BP181" i="16"/>
  <c r="AB112" i="16"/>
  <c r="H61" i="16"/>
  <c r="T57" i="16"/>
  <c r="DO243" i="16"/>
  <c r="BA65" i="16"/>
  <c r="BA244" i="16"/>
  <c r="EV63" i="16"/>
  <c r="BY181" i="16"/>
  <c r="EM181" i="16"/>
  <c r="D93" i="81"/>
  <c r="V93" i="81" s="1"/>
  <c r="Y332" i="16"/>
  <c r="BF64" i="16"/>
  <c r="D12" i="81"/>
  <c r="U12" i="81" s="1"/>
  <c r="DT153" i="16"/>
  <c r="DO181" i="16"/>
  <c r="AK82" i="16"/>
  <c r="EV91" i="16"/>
  <c r="C62" i="81"/>
  <c r="U62" i="81" s="1"/>
  <c r="C38" i="81"/>
  <c r="U38" i="81" s="1"/>
  <c r="C16" i="81"/>
  <c r="T16" i="81" s="1"/>
  <c r="D33" i="81"/>
  <c r="V33" i="81" s="1"/>
  <c r="H19" i="81"/>
  <c r="DE154" i="16"/>
  <c r="Z271" i="16"/>
  <c r="CV244" i="16"/>
  <c r="D37" i="81"/>
  <c r="V37" i="81" s="1"/>
  <c r="BA62" i="16"/>
  <c r="FV153" i="16"/>
  <c r="FW153" i="16" s="1"/>
  <c r="FS63" i="16"/>
  <c r="FK361" i="16"/>
  <c r="C12" i="81"/>
  <c r="T12" i="81" s="1"/>
  <c r="H88" i="81"/>
  <c r="FT271" i="16"/>
  <c r="CH271" i="16"/>
  <c r="EF338" i="16"/>
  <c r="EF352" i="16" s="1"/>
  <c r="DU361" i="16"/>
  <c r="D34" i="81"/>
  <c r="V34" i="81" s="1"/>
  <c r="EV181" i="16"/>
  <c r="EV62" i="16"/>
  <c r="FA65" i="16"/>
  <c r="FD65" i="16"/>
  <c r="FE65" i="16" s="1"/>
  <c r="CV153" i="16"/>
  <c r="AB25" i="16"/>
  <c r="Y25" i="16"/>
  <c r="O58" i="81"/>
  <c r="BA271" i="16"/>
  <c r="T271" i="16"/>
  <c r="CH154" i="16"/>
  <c r="AB19" i="16"/>
  <c r="AB152" i="16"/>
  <c r="Y152" i="16"/>
  <c r="BI154" i="16"/>
  <c r="BJ154" i="16" s="1"/>
  <c r="BF154" i="16"/>
  <c r="D23" i="81"/>
  <c r="U23" i="81" s="1"/>
  <c r="D47" i="81"/>
  <c r="V47" i="81" s="1"/>
  <c r="BR65" i="16"/>
  <c r="BS65" i="16" s="1"/>
  <c r="BO65" i="16"/>
  <c r="C10" i="81"/>
  <c r="T10" i="81" s="1"/>
  <c r="D21" i="81"/>
  <c r="U21" i="81" s="1"/>
  <c r="DW63" i="16"/>
  <c r="DX63" i="16" s="1"/>
  <c r="DT63" i="16"/>
  <c r="M10" i="81"/>
  <c r="CQ248" i="16"/>
  <c r="CQ262" i="16" s="1"/>
  <c r="DE65" i="16"/>
  <c r="DO271" i="16"/>
  <c r="DF271" i="16"/>
  <c r="AY278" i="16"/>
  <c r="AV278" i="16" s="1"/>
  <c r="AI181" i="16"/>
  <c r="CW181" i="16"/>
  <c r="ED181" i="16"/>
  <c r="BG361" i="16"/>
  <c r="ED64" i="16"/>
  <c r="T334" i="16"/>
  <c r="BA333" i="16"/>
  <c r="EV243" i="16"/>
  <c r="Z108" i="16"/>
  <c r="BA334" i="16"/>
  <c r="T242" i="16"/>
  <c r="CH244" i="16"/>
  <c r="EV245" i="16"/>
  <c r="BA155" i="16"/>
  <c r="AI361" i="16"/>
  <c r="CW361" i="16"/>
  <c r="BA361" i="16"/>
  <c r="EF64" i="16"/>
  <c r="EG64" i="16" s="1"/>
  <c r="Y21" i="16"/>
  <c r="ED153" i="16"/>
  <c r="DH64" i="16"/>
  <c r="CH65" i="16"/>
  <c r="AH243" i="16"/>
  <c r="AK243" i="16"/>
  <c r="AL243" i="16" s="1"/>
  <c r="T243" i="16"/>
  <c r="H22" i="16"/>
  <c r="DM278" i="16"/>
  <c r="DJ278" i="16" s="1"/>
  <c r="H90" i="81"/>
  <c r="D78" i="81"/>
  <c r="V78" i="81" s="1"/>
  <c r="CH152" i="16"/>
  <c r="CH333" i="16"/>
  <c r="CH332" i="16"/>
  <c r="J89" i="16"/>
  <c r="H8" i="81"/>
  <c r="D64" i="81"/>
  <c r="V64" i="81" s="1"/>
  <c r="EC244" i="16"/>
  <c r="BI63" i="16"/>
  <c r="BJ63" i="16" s="1"/>
  <c r="AL68" i="16"/>
  <c r="AL82" i="16" s="1"/>
  <c r="BA335" i="16"/>
  <c r="BF152" i="16"/>
  <c r="FM243" i="16"/>
  <c r="FN243" i="16" s="1"/>
  <c r="FJ243" i="16"/>
  <c r="T335" i="16"/>
  <c r="DF181" i="16"/>
  <c r="FT181" i="16"/>
  <c r="C41" i="81"/>
  <c r="U41" i="81" s="1"/>
  <c r="EV242" i="16"/>
  <c r="T63" i="16"/>
  <c r="DO64" i="16"/>
  <c r="DO62" i="16"/>
  <c r="DU271" i="16"/>
  <c r="BP361" i="16"/>
  <c r="ED361" i="16"/>
  <c r="AB108" i="16"/>
  <c r="EM154" i="16"/>
  <c r="CH245" i="16"/>
  <c r="DO154" i="16"/>
  <c r="E4" i="82"/>
  <c r="CP62" i="16"/>
  <c r="CQ62" i="16" s="1"/>
  <c r="CM62" i="16"/>
  <c r="DW64" i="16"/>
  <c r="DX64" i="16" s="1"/>
  <c r="DT64" i="16"/>
  <c r="Z361" i="16"/>
  <c r="AB115" i="16"/>
  <c r="H92" i="81"/>
  <c r="DO361" i="16"/>
  <c r="EV153" i="16"/>
  <c r="DO91" i="16"/>
  <c r="C235" i="16"/>
  <c r="C325" i="16" s="1"/>
  <c r="CY64" i="16"/>
  <c r="CZ64" i="16" s="1"/>
  <c r="CV64" i="16"/>
  <c r="EM271" i="16"/>
  <c r="BG271" i="16"/>
  <c r="AB102" i="16"/>
  <c r="C46" i="81"/>
  <c r="U46" i="81" s="1"/>
  <c r="AB100" i="16"/>
  <c r="BO152" i="16"/>
  <c r="BR152" i="16"/>
  <c r="BS152" i="16" s="1"/>
  <c r="FB271" i="16"/>
  <c r="EC65" i="16"/>
  <c r="EF65" i="16"/>
  <c r="EG65" i="16" s="1"/>
  <c r="CA152" i="16"/>
  <c r="CB152" i="16" s="1"/>
  <c r="BX152" i="16"/>
  <c r="H18" i="81"/>
  <c r="DH153" i="16"/>
  <c r="DI153" i="16" s="1"/>
  <c r="DE153" i="16"/>
  <c r="Z115" i="16"/>
  <c r="G57" i="16"/>
  <c r="AT332" i="16"/>
  <c r="AU332" i="16" s="1"/>
  <c r="CN361" i="16"/>
  <c r="AB148" i="16"/>
  <c r="H87" i="81"/>
  <c r="FD153" i="16"/>
  <c r="FE153" i="16" s="1"/>
  <c r="FA153" i="16"/>
  <c r="CP154" i="16"/>
  <c r="CQ154" i="16" s="1"/>
  <c r="CM154" i="16"/>
  <c r="Z112" i="16"/>
  <c r="K158" i="16"/>
  <c r="G56" i="16"/>
  <c r="H10" i="81"/>
  <c r="T181" i="16"/>
  <c r="CH181" i="16"/>
  <c r="EF153" i="16"/>
  <c r="EG153" i="16" s="1"/>
  <c r="BP91" i="16"/>
  <c r="ED91" i="16"/>
  <c r="J87" i="16"/>
  <c r="H59" i="16"/>
  <c r="AI91" i="16"/>
  <c r="AT335" i="16"/>
  <c r="AU335" i="16" s="1"/>
  <c r="AQ335" i="16"/>
  <c r="EV271" i="16"/>
  <c r="Y18" i="16"/>
  <c r="AB18" i="16"/>
  <c r="K249" i="16"/>
  <c r="G58" i="16"/>
  <c r="CW91" i="16"/>
  <c r="FK91" i="16"/>
  <c r="H60" i="16"/>
  <c r="H56" i="16"/>
  <c r="G60" i="16"/>
  <c r="G59" i="16"/>
  <c r="H57" i="16"/>
  <c r="H58" i="16"/>
  <c r="FK181" i="16"/>
  <c r="BA12" i="16"/>
  <c r="BA21" i="16"/>
  <c r="FD242" i="16"/>
  <c r="FE242" i="16" s="1"/>
  <c r="FA242" i="16"/>
  <c r="J266" i="16"/>
  <c r="D7" i="81"/>
  <c r="U7" i="81" s="1"/>
  <c r="J263" i="16"/>
  <c r="AB146" i="16"/>
  <c r="BF243" i="16"/>
  <c r="BI243" i="16"/>
  <c r="BJ243" i="16" s="1"/>
  <c r="CA244" i="16"/>
  <c r="CB244" i="16" s="1"/>
  <c r="BX244" i="16"/>
  <c r="AB245" i="16"/>
  <c r="AC245" i="16" s="1"/>
  <c r="Y245" i="16"/>
  <c r="FW248" i="16"/>
  <c r="FW262" i="16" s="1"/>
  <c r="FV248" i="16"/>
  <c r="FV262" i="16" s="1"/>
  <c r="C65" i="81"/>
  <c r="U65" i="81" s="1"/>
  <c r="J86" i="16"/>
  <c r="C13" i="81"/>
  <c r="T13" i="81" s="1"/>
  <c r="DO22" i="16"/>
  <c r="AB242" i="16"/>
  <c r="AC242" i="16" s="1"/>
  <c r="Y242" i="16"/>
  <c r="DW244" i="16"/>
  <c r="DX244" i="16" s="1"/>
  <c r="DT244" i="16"/>
  <c r="FD245" i="16"/>
  <c r="FE245" i="16" s="1"/>
  <c r="FA245" i="16"/>
  <c r="BA25" i="16"/>
  <c r="DF64" i="16"/>
  <c r="FT153" i="16"/>
  <c r="DH242" i="16"/>
  <c r="DI242" i="16" s="1"/>
  <c r="DE242" i="16"/>
  <c r="EO243" i="16"/>
  <c r="EP243" i="16" s="1"/>
  <c r="EL243" i="16"/>
  <c r="AT248" i="16"/>
  <c r="AT262" i="16" s="1"/>
  <c r="AU248" i="16"/>
  <c r="AU262" i="16" s="1"/>
  <c r="AB55" i="16"/>
  <c r="J360" i="16"/>
  <c r="H11" i="81"/>
  <c r="FV338" i="16"/>
  <c r="FV352" i="16" s="1"/>
  <c r="AR271" i="16"/>
  <c r="BG91" i="16"/>
  <c r="DU91" i="16"/>
  <c r="J179" i="16"/>
  <c r="BO154" i="16"/>
  <c r="BO333" i="16"/>
  <c r="BR333" i="16"/>
  <c r="BS333" i="16" s="1"/>
  <c r="DI158" i="16"/>
  <c r="DI172" i="16" s="1"/>
  <c r="DH158" i="16"/>
  <c r="DH172" i="16" s="1"/>
  <c r="H34" i="16"/>
  <c r="H33" i="16"/>
  <c r="H91" i="81"/>
  <c r="C45" i="81"/>
  <c r="U45" i="81" s="1"/>
  <c r="FK271" i="16"/>
  <c r="CP332" i="16"/>
  <c r="CQ332" i="16" s="1"/>
  <c r="EV16" i="16"/>
  <c r="J175" i="16"/>
  <c r="Y243" i="16"/>
  <c r="AB243" i="16"/>
  <c r="AC243" i="16" s="1"/>
  <c r="J268" i="16"/>
  <c r="BO62" i="16"/>
  <c r="BR62" i="16"/>
  <c r="BS62" i="16" s="1"/>
  <c r="ED271" i="16"/>
  <c r="D17" i="81"/>
  <c r="U17" i="81" s="1"/>
  <c r="D65" i="81"/>
  <c r="V65" i="81" s="1"/>
  <c r="H55" i="16"/>
  <c r="DE335" i="16"/>
  <c r="Z91" i="16"/>
  <c r="EV361" i="16"/>
  <c r="EV22" i="16"/>
  <c r="BG63" i="16"/>
  <c r="BA63" i="16"/>
  <c r="CY62" i="16"/>
  <c r="CZ62" i="16" s="1"/>
  <c r="CV62" i="16"/>
  <c r="CV63" i="16"/>
  <c r="CY63" i="16"/>
  <c r="CZ63" i="16" s="1"/>
  <c r="H81" i="81"/>
  <c r="C23" i="81"/>
  <c r="T23" i="81" s="1"/>
  <c r="EV155" i="16"/>
  <c r="DE333" i="16"/>
  <c r="DH333" i="16"/>
  <c r="DI333" i="16" s="1"/>
  <c r="FV152" i="16"/>
  <c r="FW152" i="16" s="1"/>
  <c r="FS152" i="16"/>
  <c r="BY271" i="16"/>
  <c r="CW271" i="16"/>
  <c r="J265" i="16"/>
  <c r="J269" i="16"/>
  <c r="AR332" i="16"/>
  <c r="Y17" i="16"/>
  <c r="AB17" i="16"/>
  <c r="L14" i="81"/>
  <c r="H14" i="81"/>
  <c r="H62" i="16"/>
  <c r="H80" i="81"/>
  <c r="J85" i="16"/>
  <c r="F4" i="82"/>
  <c r="BY91" i="16"/>
  <c r="EM91" i="16"/>
  <c r="J355" i="16"/>
  <c r="DF361" i="16"/>
  <c r="FT361" i="16"/>
  <c r="BS158" i="16"/>
  <c r="BS172" i="16" s="1"/>
  <c r="BR158" i="16"/>
  <c r="BR172" i="16" s="1"/>
  <c r="BI153" i="16"/>
  <c r="BJ153" i="16" s="1"/>
  <c r="BF153" i="16"/>
  <c r="CN91" i="16"/>
  <c r="FB91" i="16"/>
  <c r="J176" i="16"/>
  <c r="J88" i="16"/>
  <c r="AI271" i="16"/>
  <c r="J267" i="16"/>
  <c r="DO63" i="16"/>
  <c r="BP271" i="16"/>
  <c r="AB110" i="16"/>
  <c r="C6" i="81"/>
  <c r="DM188" i="16"/>
  <c r="DJ188" i="16" s="1"/>
  <c r="AR361" i="16"/>
  <c r="K100" i="16"/>
  <c r="K159" i="16"/>
  <c r="J356" i="16"/>
  <c r="H78" i="81"/>
  <c r="FM333" i="16"/>
  <c r="FN333" i="16" s="1"/>
  <c r="FJ333" i="16"/>
  <c r="AB114" i="16"/>
  <c r="J358" i="16"/>
  <c r="DF245" i="16"/>
  <c r="AL248" i="16"/>
  <c r="AL262" i="16" s="1"/>
  <c r="AK248" i="16"/>
  <c r="AK262" i="16" s="1"/>
  <c r="I91" i="16"/>
  <c r="D72" i="81"/>
  <c r="V72" i="81" s="1"/>
  <c r="AB145" i="16"/>
  <c r="H15" i="81"/>
  <c r="FM62" i="16"/>
  <c r="FN62" i="16" s="1"/>
  <c r="FJ62" i="16"/>
  <c r="FD332" i="16"/>
  <c r="FE332" i="16" s="1"/>
  <c r="FA332" i="16"/>
  <c r="EV244" i="16"/>
  <c r="AT64" i="16"/>
  <c r="AQ64" i="16"/>
  <c r="AT68" i="16"/>
  <c r="AT82" i="16" s="1"/>
  <c r="AU68" i="16"/>
  <c r="AU82" i="16" s="1"/>
  <c r="AR91" i="16"/>
  <c r="DF91" i="16"/>
  <c r="FT91" i="16"/>
  <c r="H25" i="16"/>
  <c r="R188" i="16"/>
  <c r="O188" i="16" s="1"/>
  <c r="ET188" i="16"/>
  <c r="EQ188" i="16" s="1"/>
  <c r="J359" i="16"/>
  <c r="Y334" i="16"/>
  <c r="AB147" i="16"/>
  <c r="FD63" i="16"/>
  <c r="FE63" i="16" s="1"/>
  <c r="FA63" i="16"/>
  <c r="FN158" i="16"/>
  <c r="FN172" i="16" s="1"/>
  <c r="FM158" i="16"/>
  <c r="FM172" i="16" s="1"/>
  <c r="FM245" i="16"/>
  <c r="FN245" i="16" s="1"/>
  <c r="FJ245" i="16"/>
  <c r="EV12" i="16"/>
  <c r="CH64" i="16"/>
  <c r="FD244" i="16"/>
  <c r="FE244" i="16" s="1"/>
  <c r="FA244" i="16"/>
  <c r="BI333" i="16"/>
  <c r="BJ333" i="16" s="1"/>
  <c r="BF333" i="16"/>
  <c r="FV243" i="16"/>
  <c r="FW243" i="16" s="1"/>
  <c r="FS243" i="16"/>
  <c r="D29" i="81"/>
  <c r="V29" i="81" s="1"/>
  <c r="C89" i="81"/>
  <c r="U89" i="81" s="1"/>
  <c r="W112" i="81" s="1"/>
  <c r="EV18" i="16"/>
  <c r="BI338" i="16"/>
  <c r="BI352" i="16" s="1"/>
  <c r="BJ338" i="16"/>
  <c r="BJ352" i="16" s="1"/>
  <c r="AB153" i="16"/>
  <c r="Y153" i="16"/>
  <c r="Y244" i="16"/>
  <c r="AB244" i="16"/>
  <c r="AC244" i="16" s="1"/>
  <c r="BA331" i="16"/>
  <c r="H71" i="81"/>
  <c r="CH361" i="16"/>
  <c r="N21" i="81"/>
  <c r="H21" i="81"/>
  <c r="D35" i="81"/>
  <c r="V35" i="81" s="1"/>
  <c r="Y63" i="16"/>
  <c r="AB63" i="16"/>
  <c r="AC63" i="16" s="1"/>
  <c r="BA24" i="16"/>
  <c r="AB56" i="16"/>
  <c r="DH62" i="16"/>
  <c r="DE62" i="16"/>
  <c r="FD158" i="16"/>
  <c r="FD172" i="16" s="1"/>
  <c r="FE158" i="16"/>
  <c r="FE172" i="16" s="1"/>
  <c r="BR242" i="16"/>
  <c r="BS242" i="16" s="1"/>
  <c r="BO242" i="16"/>
  <c r="DX338" i="16"/>
  <c r="DX352" i="16" s="1"/>
  <c r="DW338" i="16"/>
  <c r="DW352" i="16" s="1"/>
  <c r="H20" i="81"/>
  <c r="L20" i="81"/>
  <c r="FS64" i="16"/>
  <c r="FV64" i="16"/>
  <c r="FW64" i="16" s="1"/>
  <c r="DO24" i="16"/>
  <c r="CA62" i="16"/>
  <c r="EL334" i="16"/>
  <c r="EO334" i="16"/>
  <c r="EP334" i="16" s="1"/>
  <c r="CY334" i="16"/>
  <c r="CZ334" i="16" s="1"/>
  <c r="CV334" i="16"/>
  <c r="AT242" i="16"/>
  <c r="AU242" i="16" s="1"/>
  <c r="AQ242" i="16"/>
  <c r="FB361" i="16"/>
  <c r="J178" i="16"/>
  <c r="R68" i="81"/>
  <c r="H70" i="81"/>
  <c r="R53" i="81"/>
  <c r="CP155" i="16"/>
  <c r="CQ155" i="16" s="1"/>
  <c r="CM155" i="16"/>
  <c r="AH64" i="16"/>
  <c r="AK64" i="16"/>
  <c r="AL64" i="16" s="1"/>
  <c r="AT338" i="16"/>
  <c r="AT352" i="16" s="1"/>
  <c r="AU338" i="16"/>
  <c r="AU352" i="16" s="1"/>
  <c r="AH65" i="16"/>
  <c r="EM361" i="16"/>
  <c r="BY361" i="16"/>
  <c r="J357" i="16"/>
  <c r="DO12" i="16"/>
  <c r="EV20" i="16"/>
  <c r="AB158" i="16"/>
  <c r="AB172" i="16" s="1"/>
  <c r="AC158" i="16"/>
  <c r="AC172" i="16" s="1"/>
  <c r="CH25" i="16"/>
  <c r="CB68" i="16"/>
  <c r="CB82" i="16" s="1"/>
  <c r="CA68" i="16"/>
  <c r="CA82" i="16" s="1"/>
  <c r="EO153" i="16"/>
  <c r="EP153" i="16" s="1"/>
  <c r="EL153" i="16"/>
  <c r="AK245" i="16"/>
  <c r="AL245" i="16" s="1"/>
  <c r="DW333" i="16"/>
  <c r="DX333" i="16" s="1"/>
  <c r="DT333" i="16"/>
  <c r="CQ338" i="16"/>
  <c r="CQ352" i="16" s="1"/>
  <c r="CP338" i="16"/>
  <c r="CP352" i="16" s="1"/>
  <c r="BA190" i="16"/>
  <c r="M47" i="81"/>
  <c r="FJ332" i="16"/>
  <c r="FM332" i="16"/>
  <c r="FN332" i="16" s="1"/>
  <c r="O9" i="81"/>
  <c r="AB103" i="16"/>
  <c r="Y22" i="16"/>
  <c r="AB22" i="16"/>
  <c r="AB10" i="16"/>
  <c r="DO25" i="16"/>
  <c r="BF155" i="16"/>
  <c r="BI155" i="16"/>
  <c r="BJ155" i="16" s="1"/>
  <c r="EO245" i="16"/>
  <c r="EP245" i="16" s="1"/>
  <c r="EL245" i="16"/>
  <c r="T332" i="16"/>
  <c r="DO334" i="16"/>
  <c r="FD338" i="16"/>
  <c r="FD352" i="16" s="1"/>
  <c r="FE338" i="16"/>
  <c r="FE352" i="16" s="1"/>
  <c r="M48" i="81"/>
  <c r="DW334" i="16"/>
  <c r="DX334" i="16" s="1"/>
  <c r="DT334" i="16"/>
  <c r="C35" i="81"/>
  <c r="U35" i="81" s="1"/>
  <c r="C43" i="81"/>
  <c r="U43" i="81" s="1"/>
  <c r="Y23" i="16"/>
  <c r="AB23" i="16"/>
  <c r="DO65" i="16"/>
  <c r="DO19" i="16"/>
  <c r="BA64" i="16"/>
  <c r="DO155" i="16"/>
  <c r="BI245" i="16"/>
  <c r="BJ245" i="16" s="1"/>
  <c r="BF245" i="16"/>
  <c r="FM154" i="16"/>
  <c r="FN154" i="16" s="1"/>
  <c r="FJ154" i="16"/>
  <c r="M45" i="81"/>
  <c r="FM338" i="16"/>
  <c r="FM352" i="16" s="1"/>
  <c r="FN338" i="16"/>
  <c r="FN352" i="16" s="1"/>
  <c r="D36" i="81"/>
  <c r="V36" i="81" s="1"/>
  <c r="DO20" i="16"/>
  <c r="AC68" i="16"/>
  <c r="AC82" i="16" s="1"/>
  <c r="AB68" i="16"/>
  <c r="AB82" i="16" s="1"/>
  <c r="DO100" i="16"/>
  <c r="BA203" i="16"/>
  <c r="CY243" i="16"/>
  <c r="CZ243" i="16" s="1"/>
  <c r="CV243" i="16"/>
  <c r="CH335" i="16"/>
  <c r="CY332" i="16"/>
  <c r="CZ332" i="16" s="1"/>
  <c r="CV332" i="16"/>
  <c r="AB11" i="16"/>
  <c r="Y11" i="16"/>
  <c r="CA64" i="16"/>
  <c r="BX64" i="16"/>
  <c r="T107" i="16"/>
  <c r="AK152" i="16"/>
  <c r="AH152" i="16"/>
  <c r="FM64" i="16"/>
  <c r="FN64" i="16" s="1"/>
  <c r="FJ64" i="16"/>
  <c r="AK155" i="16"/>
  <c r="AH155" i="16"/>
  <c r="EO158" i="16"/>
  <c r="EO172" i="16" s="1"/>
  <c r="EP158" i="16"/>
  <c r="EP172" i="16" s="1"/>
  <c r="EO332" i="16"/>
  <c r="EP332" i="16" s="1"/>
  <c r="EL332" i="16"/>
  <c r="BF334" i="16"/>
  <c r="BI334" i="16"/>
  <c r="BJ334" i="16" s="1"/>
  <c r="CP243" i="16"/>
  <c r="CQ243" i="16" s="1"/>
  <c r="CM243" i="16"/>
  <c r="FS244" i="16"/>
  <c r="FV244" i="16"/>
  <c r="FW244" i="16" s="1"/>
  <c r="CP242" i="16"/>
  <c r="CQ242" i="16" s="1"/>
  <c r="CM242" i="16"/>
  <c r="EF243" i="16"/>
  <c r="EG243" i="16" s="1"/>
  <c r="EC243" i="16"/>
  <c r="BF332" i="16"/>
  <c r="BI332" i="16"/>
  <c r="BJ332" i="16" s="1"/>
  <c r="CA333" i="16"/>
  <c r="CB333" i="16" s="1"/>
  <c r="BX333" i="16"/>
  <c r="FM334" i="16"/>
  <c r="FN334" i="16" s="1"/>
  <c r="FJ334" i="16"/>
  <c r="CY242" i="16"/>
  <c r="CZ242" i="16" s="1"/>
  <c r="CV242" i="16"/>
  <c r="AK63" i="16"/>
  <c r="AL63" i="16" s="1"/>
  <c r="AH63" i="16"/>
  <c r="EV10" i="16"/>
  <c r="FM68" i="16"/>
  <c r="FM82" i="16" s="1"/>
  <c r="FN68" i="16"/>
  <c r="FN82" i="16" s="1"/>
  <c r="AB24" i="16"/>
  <c r="Y24" i="16"/>
  <c r="EL62" i="16"/>
  <c r="EO62" i="16"/>
  <c r="CA155" i="16"/>
  <c r="CB155" i="16" s="1"/>
  <c r="BX155" i="16"/>
  <c r="AK154" i="16"/>
  <c r="AH154" i="16"/>
  <c r="AK333" i="16"/>
  <c r="AL333" i="16" s="1"/>
  <c r="AH333" i="16"/>
  <c r="CM334" i="16"/>
  <c r="CP334" i="16"/>
  <c r="CQ334" i="16" s="1"/>
  <c r="CZ338" i="16"/>
  <c r="CZ352" i="16" s="1"/>
  <c r="CY338" i="16"/>
  <c r="CY352" i="16" s="1"/>
  <c r="BX245" i="16"/>
  <c r="CA245" i="16"/>
  <c r="CB245" i="16" s="1"/>
  <c r="AT243" i="16"/>
  <c r="AU243" i="16" s="1"/>
  <c r="AQ243" i="16"/>
  <c r="FV245" i="16"/>
  <c r="FW245" i="16" s="1"/>
  <c r="FS245" i="16"/>
  <c r="DO242" i="16"/>
  <c r="EO248" i="16"/>
  <c r="EO262" i="16" s="1"/>
  <c r="EP248" i="16"/>
  <c r="EP262" i="16" s="1"/>
  <c r="BO63" i="16"/>
  <c r="T58" i="16"/>
  <c r="EV64" i="16"/>
  <c r="T100" i="16"/>
  <c r="FM155" i="16"/>
  <c r="FN155" i="16" s="1"/>
  <c r="FJ155" i="16"/>
  <c r="AB16" i="16"/>
  <c r="Y16" i="16"/>
  <c r="CH190" i="16"/>
  <c r="DH332" i="16"/>
  <c r="DI332" i="16" s="1"/>
  <c r="DE332" i="16"/>
  <c r="EV333" i="16"/>
  <c r="BA243" i="16"/>
  <c r="AQ244" i="16"/>
  <c r="AT244" i="16"/>
  <c r="AU244" i="16" s="1"/>
  <c r="BR243" i="16"/>
  <c r="BS243" i="16" s="1"/>
  <c r="BO243" i="16"/>
  <c r="EV332" i="16"/>
  <c r="Y64" i="16"/>
  <c r="CP65" i="16"/>
  <c r="CQ65" i="16" s="1"/>
  <c r="CM65" i="16"/>
  <c r="DE63" i="16"/>
  <c r="DH63" i="16"/>
  <c r="BA19" i="16"/>
  <c r="EG158" i="16"/>
  <c r="EG172" i="16" s="1"/>
  <c r="EF158" i="16"/>
  <c r="EF172" i="16" s="1"/>
  <c r="BA154" i="16"/>
  <c r="DO190" i="16"/>
  <c r="EF332" i="16"/>
  <c r="EG332" i="16" s="1"/>
  <c r="EC332" i="16"/>
  <c r="FA333" i="16"/>
  <c r="FD333" i="16"/>
  <c r="FE333" i="16" s="1"/>
  <c r="BS338" i="16"/>
  <c r="BS352" i="16" s="1"/>
  <c r="BR338" i="16"/>
  <c r="BR352" i="16" s="1"/>
  <c r="CA243" i="16"/>
  <c r="CB243" i="16" s="1"/>
  <c r="BX243" i="16"/>
  <c r="DE244" i="16"/>
  <c r="DH244" i="16"/>
  <c r="DI244" i="16" s="1"/>
  <c r="FS332" i="16"/>
  <c r="FV332" i="16"/>
  <c r="FW332" i="16" s="1"/>
  <c r="CP245" i="16"/>
  <c r="CQ245" i="16" s="1"/>
  <c r="CM245" i="16"/>
  <c r="BA16" i="16"/>
  <c r="DO10" i="16"/>
  <c r="DO18" i="16"/>
  <c r="BA23" i="16"/>
  <c r="CH24" i="16"/>
  <c r="AT63" i="16"/>
  <c r="AQ63" i="16"/>
  <c r="CH12" i="16"/>
  <c r="CH16" i="16"/>
  <c r="EV25" i="16"/>
  <c r="BJ68" i="16"/>
  <c r="BJ82" i="16" s="1"/>
  <c r="BI68" i="16"/>
  <c r="BI82" i="16" s="1"/>
  <c r="CH63" i="16"/>
  <c r="EP68" i="16"/>
  <c r="EP82" i="16" s="1"/>
  <c r="EO68" i="16"/>
  <c r="EO82" i="16" s="1"/>
  <c r="CZ158" i="16"/>
  <c r="CZ172" i="16" s="1"/>
  <c r="CY158" i="16"/>
  <c r="CY172" i="16" s="1"/>
  <c r="EV152" i="16"/>
  <c r="T244" i="16"/>
  <c r="CM244" i="16"/>
  <c r="CP244" i="16"/>
  <c r="CQ244" i="16" s="1"/>
  <c r="FM242" i="16"/>
  <c r="FN242" i="16" s="1"/>
  <c r="FJ242" i="16"/>
  <c r="AH335" i="16"/>
  <c r="AK335" i="16"/>
  <c r="AL335" i="16" s="1"/>
  <c r="BA332" i="16"/>
  <c r="FD334" i="16"/>
  <c r="FE334" i="16" s="1"/>
  <c r="FA334" i="16"/>
  <c r="T333" i="16"/>
  <c r="EC334" i="16"/>
  <c r="EF334" i="16"/>
  <c r="EG334" i="16" s="1"/>
  <c r="AQ334" i="16"/>
  <c r="AT334" i="16"/>
  <c r="AU334" i="16" s="1"/>
  <c r="AB335" i="16"/>
  <c r="AC335" i="16" s="1"/>
  <c r="Y335" i="16"/>
  <c r="BF335" i="16"/>
  <c r="CH17" i="16"/>
  <c r="EV19" i="16"/>
  <c r="BA11" i="16"/>
  <c r="AB12" i="16"/>
  <c r="Y12" i="16"/>
  <c r="DO21" i="16"/>
  <c r="CH23" i="16"/>
  <c r="DO23" i="16"/>
  <c r="EF68" i="16"/>
  <c r="EF82" i="16" s="1"/>
  <c r="EG68" i="16"/>
  <c r="EG82" i="16" s="1"/>
  <c r="CP64" i="16"/>
  <c r="CQ64" i="16" s="1"/>
  <c r="CM64" i="16"/>
  <c r="EV65" i="16"/>
  <c r="CP68" i="16"/>
  <c r="CP82" i="16" s="1"/>
  <c r="CQ68" i="16"/>
  <c r="CQ82" i="16" s="1"/>
  <c r="FD68" i="16"/>
  <c r="FD82" i="16" s="1"/>
  <c r="FE68" i="16"/>
  <c r="FE82" i="16" s="1"/>
  <c r="BR153" i="16"/>
  <c r="BS153" i="16" s="1"/>
  <c r="BO153" i="16"/>
  <c r="CY154" i="16"/>
  <c r="CZ154" i="16" s="1"/>
  <c r="CV154" i="16"/>
  <c r="FW158" i="16"/>
  <c r="FW172" i="16" s="1"/>
  <c r="FV158" i="16"/>
  <c r="FV172" i="16" s="1"/>
  <c r="AK244" i="16"/>
  <c r="AL244" i="16" s="1"/>
  <c r="AH244" i="16"/>
  <c r="DW248" i="16"/>
  <c r="DW262" i="16" s="1"/>
  <c r="DX248" i="16"/>
  <c r="DX262" i="16" s="1"/>
  <c r="FV242" i="16"/>
  <c r="FW242" i="16" s="1"/>
  <c r="FS242" i="16"/>
  <c r="AK242" i="16"/>
  <c r="AL242" i="16" s="1"/>
  <c r="AH242" i="16"/>
  <c r="CY245" i="16"/>
  <c r="CZ245" i="16" s="1"/>
  <c r="CV245" i="16"/>
  <c r="EG248" i="16"/>
  <c r="EG262" i="16" s="1"/>
  <c r="EF248" i="16"/>
  <c r="EF262" i="16" s="1"/>
  <c r="DW332" i="16"/>
  <c r="DX332" i="16" s="1"/>
  <c r="DT332" i="16"/>
  <c r="Y333" i="16"/>
  <c r="AB333" i="16"/>
  <c r="AC333" i="16" s="1"/>
  <c r="DW335" i="16"/>
  <c r="DX335" i="16" s="1"/>
  <c r="DT335" i="16"/>
  <c r="EO338" i="16"/>
  <c r="EO352" i="16" s="1"/>
  <c r="EP338" i="16"/>
  <c r="EP352" i="16" s="1"/>
  <c r="FA335" i="16"/>
  <c r="FD335" i="16"/>
  <c r="FE335" i="16" s="1"/>
  <c r="DO13" i="16"/>
  <c r="Y20" i="16"/>
  <c r="AB20" i="16"/>
  <c r="DO15" i="16"/>
  <c r="DO17" i="16"/>
  <c r="CH20" i="16"/>
  <c r="EC63" i="16"/>
  <c r="EF63" i="16"/>
  <c r="EG63" i="16" s="1"/>
  <c r="BA17" i="16"/>
  <c r="CH62" i="16"/>
  <c r="AB34" i="16"/>
  <c r="Y34" i="16"/>
  <c r="BA15" i="16"/>
  <c r="EO64" i="16"/>
  <c r="EL64" i="16"/>
  <c r="AQ65" i="16"/>
  <c r="AT65" i="16"/>
  <c r="DH68" i="16"/>
  <c r="DH82" i="16" s="1"/>
  <c r="DI68" i="16"/>
  <c r="DI82" i="16" s="1"/>
  <c r="EV100" i="16"/>
  <c r="AU158" i="16"/>
  <c r="AU172" i="16" s="1"/>
  <c r="AT158" i="16"/>
  <c r="AT172" i="16" s="1"/>
  <c r="AT153" i="16"/>
  <c r="AQ153" i="16"/>
  <c r="DT154" i="16"/>
  <c r="DW154" i="16"/>
  <c r="DX154" i="16" s="1"/>
  <c r="BI158" i="16"/>
  <c r="BI172" i="16" s="1"/>
  <c r="BJ158" i="16"/>
  <c r="BJ172" i="16" s="1"/>
  <c r="DO245" i="16"/>
  <c r="DT245" i="16"/>
  <c r="DW245" i="16"/>
  <c r="DX245" i="16" s="1"/>
  <c r="CN271" i="16"/>
  <c r="J177" i="16"/>
  <c r="CP333" i="16"/>
  <c r="CQ333" i="16" s="1"/>
  <c r="CM333" i="16"/>
  <c r="EO335" i="16"/>
  <c r="EP335" i="16" s="1"/>
  <c r="EL335" i="16"/>
  <c r="FM335" i="16"/>
  <c r="FN335" i="16" s="1"/>
  <c r="FJ335" i="16"/>
  <c r="CH334" i="16"/>
  <c r="BA20" i="16"/>
  <c r="K190" i="16"/>
  <c r="DO11" i="16"/>
  <c r="EV15" i="16"/>
  <c r="EV11" i="16"/>
  <c r="FM63" i="16"/>
  <c r="FN63" i="16" s="1"/>
  <c r="FJ63" i="16"/>
  <c r="FD62" i="16"/>
  <c r="FE62" i="16" s="1"/>
  <c r="FA62" i="16"/>
  <c r="AK62" i="16"/>
  <c r="AH62" i="16"/>
  <c r="AB13" i="16"/>
  <c r="Y13" i="16"/>
  <c r="AB65" i="16"/>
  <c r="AC65" i="16" s="1"/>
  <c r="Y65" i="16"/>
  <c r="FV65" i="16"/>
  <c r="FW65" i="16" s="1"/>
  <c r="FS65" i="16"/>
  <c r="AB101" i="16"/>
  <c r="EF62" i="16"/>
  <c r="EG62" i="16" s="1"/>
  <c r="EC62" i="16"/>
  <c r="BX65" i="16"/>
  <c r="CA65" i="16"/>
  <c r="CH100" i="16"/>
  <c r="CH148" i="16"/>
  <c r="CP158" i="16"/>
  <c r="CP172" i="16" s="1"/>
  <c r="CQ158" i="16"/>
  <c r="CQ172" i="16" s="1"/>
  <c r="AK153" i="16"/>
  <c r="AH153" i="16"/>
  <c r="EF152" i="16"/>
  <c r="EG152" i="16" s="1"/>
  <c r="EC152" i="16"/>
  <c r="FD154" i="16"/>
  <c r="FE154" i="16" s="1"/>
  <c r="FA154" i="16"/>
  <c r="DT155" i="16"/>
  <c r="DW155" i="16"/>
  <c r="DX155" i="16" s="1"/>
  <c r="DW243" i="16"/>
  <c r="DX243" i="16" s="1"/>
  <c r="DT243" i="16"/>
  <c r="BI244" i="16"/>
  <c r="BJ244" i="16" s="1"/>
  <c r="BF244" i="16"/>
  <c r="FD248" i="16"/>
  <c r="FD262" i="16" s="1"/>
  <c r="FE248" i="16"/>
  <c r="FE262" i="16" s="1"/>
  <c r="EV280" i="16"/>
  <c r="BI242" i="16"/>
  <c r="BJ242" i="16" s="1"/>
  <c r="BF242" i="16"/>
  <c r="EL242" i="16"/>
  <c r="EO242" i="16"/>
  <c r="EP242" i="16" s="1"/>
  <c r="BA245" i="16"/>
  <c r="BI248" i="16"/>
  <c r="BI262" i="16" s="1"/>
  <c r="BJ248" i="16"/>
  <c r="BJ262" i="16" s="1"/>
  <c r="AK334" i="16"/>
  <c r="AL334" i="16" s="1"/>
  <c r="AH334" i="16"/>
  <c r="AC338" i="16"/>
  <c r="AC352" i="16" s="1"/>
  <c r="AB338" i="16"/>
  <c r="AB352" i="16" s="1"/>
  <c r="AH332" i="16"/>
  <c r="AK332" i="16"/>
  <c r="AL332" i="16" s="1"/>
  <c r="CY333" i="16"/>
  <c r="CZ333" i="16" s="1"/>
  <c r="CV333" i="16"/>
  <c r="EF335" i="16"/>
  <c r="EG335" i="16" s="1"/>
  <c r="EC335" i="16"/>
  <c r="CB338" i="16"/>
  <c r="CB352" i="16" s="1"/>
  <c r="CA338" i="16"/>
  <c r="CA352" i="16" s="1"/>
  <c r="L12" i="81"/>
  <c r="H12" i="81"/>
  <c r="DI338" i="16"/>
  <c r="DI352" i="16" s="1"/>
  <c r="DH338" i="16"/>
  <c r="DH352" i="16" s="1"/>
  <c r="Y62" i="16"/>
  <c r="CP335" i="16"/>
  <c r="CQ335" i="16" s="1"/>
  <c r="CM335" i="16"/>
  <c r="Q92" i="81"/>
  <c r="CH151" i="16"/>
  <c r="H19" i="16"/>
  <c r="H13" i="16"/>
  <c r="H16" i="16"/>
  <c r="H24" i="16"/>
  <c r="AY98" i="16"/>
  <c r="AV98" i="16" s="1"/>
  <c r="R278" i="16"/>
  <c r="O278" i="16" s="1"/>
  <c r="H20" i="16"/>
  <c r="H17" i="16"/>
  <c r="H249" i="16"/>
  <c r="H63" i="16"/>
  <c r="H12" i="16"/>
  <c r="H65" i="16"/>
  <c r="H15" i="16"/>
  <c r="H32" i="16"/>
  <c r="H31" i="16"/>
  <c r="H64" i="16"/>
  <c r="H21" i="16"/>
  <c r="O54" i="23"/>
  <c r="BK54" i="23"/>
  <c r="AR54" i="23"/>
  <c r="Y54" i="23"/>
  <c r="BJ77" i="23"/>
  <c r="AQ77" i="23"/>
  <c r="X77" i="23"/>
  <c r="N77" i="23"/>
  <c r="BJ69" i="23"/>
  <c r="AQ69" i="23"/>
  <c r="X69" i="23"/>
  <c r="N69" i="23"/>
  <c r="BJ61" i="23"/>
  <c r="AQ61" i="23"/>
  <c r="X61" i="23"/>
  <c r="N61" i="23"/>
  <c r="BJ37" i="23"/>
  <c r="AQ37" i="23"/>
  <c r="X37" i="23"/>
  <c r="N37" i="23"/>
  <c r="BJ54" i="23"/>
  <c r="AQ54" i="23"/>
  <c r="X54" i="23"/>
  <c r="N54" i="23"/>
  <c r="BJ34" i="23"/>
  <c r="AQ34" i="23"/>
  <c r="X34" i="23"/>
  <c r="N34" i="23"/>
  <c r="AR77" i="23"/>
  <c r="BK77" i="23"/>
  <c r="AR69" i="23"/>
  <c r="BK69" i="23"/>
  <c r="AR61" i="23"/>
  <c r="BK61" i="23"/>
  <c r="AR37" i="23"/>
  <c r="O37" i="23"/>
  <c r="BK37" i="23"/>
  <c r="Y37" i="23"/>
  <c r="BK65" i="23"/>
  <c r="AR65" i="23"/>
  <c r="Y65" i="23"/>
  <c r="O65" i="23"/>
  <c r="N21" i="23"/>
  <c r="BJ21" i="23"/>
  <c r="AQ21" i="23"/>
  <c r="X21" i="23"/>
  <c r="AR81" i="23"/>
  <c r="Y81" i="23"/>
  <c r="O81" i="23"/>
  <c r="BK81" i="23"/>
  <c r="AR73" i="23"/>
  <c r="Y73" i="23"/>
  <c r="O73" i="23"/>
  <c r="BK73" i="23"/>
  <c r="AR57" i="23"/>
  <c r="Y57" i="23"/>
  <c r="O57" i="23"/>
  <c r="BK57" i="23"/>
  <c r="BK95" i="23"/>
  <c r="AR95" i="23"/>
  <c r="Y95" i="23"/>
  <c r="O95" i="23"/>
  <c r="BJ50" i="23"/>
  <c r="AQ50" i="23"/>
  <c r="X50" i="23"/>
  <c r="N50" i="23"/>
  <c r="N81" i="23"/>
  <c r="BJ81" i="23"/>
  <c r="N73" i="23"/>
  <c r="BJ73" i="23"/>
  <c r="N65" i="23"/>
  <c r="BJ65" i="23"/>
  <c r="N57" i="23"/>
  <c r="BJ57" i="23"/>
  <c r="AR21" i="23"/>
  <c r="BK21" i="23"/>
  <c r="Y21" i="23"/>
  <c r="O21" i="23"/>
  <c r="AY811" i="23"/>
  <c r="BA811" i="23" s="1"/>
  <c r="M811" i="23"/>
  <c r="CD811" i="23" s="1"/>
  <c r="BQ811" i="23"/>
  <c r="BS811" i="23" s="1"/>
  <c r="L811" i="23"/>
  <c r="CC811" i="23" s="1"/>
  <c r="BR811" i="23"/>
  <c r="BT811" i="23" s="1"/>
  <c r="AF811" i="23"/>
  <c r="AX811" i="23"/>
  <c r="AZ811" i="23" s="1"/>
  <c r="AE811" i="23"/>
  <c r="AX1003" i="23"/>
  <c r="AZ1003" i="23" s="1"/>
  <c r="AF1003" i="23"/>
  <c r="AY1003" i="23"/>
  <c r="BA1003" i="23" s="1"/>
  <c r="M1003" i="23"/>
  <c r="CD1003" i="23" s="1"/>
  <c r="BQ1003" i="23"/>
  <c r="BS1003" i="23" s="1"/>
  <c r="L1003" i="23"/>
  <c r="CC1003" i="23" s="1"/>
  <c r="BR1003" i="23"/>
  <c r="BT1003" i="23" s="1"/>
  <c r="AE1003" i="23"/>
  <c r="BQ763" i="23"/>
  <c r="BS763" i="23" s="1"/>
  <c r="AF763" i="23"/>
  <c r="AX763" i="23"/>
  <c r="AZ763" i="23" s="1"/>
  <c r="AE763" i="23"/>
  <c r="AY763" i="23"/>
  <c r="BA763" i="23" s="1"/>
  <c r="L763" i="23"/>
  <c r="CC763" i="23" s="1"/>
  <c r="BR763" i="23"/>
  <c r="BT763" i="23" s="1"/>
  <c r="M763" i="23"/>
  <c r="CD763" i="23" s="1"/>
  <c r="AX827" i="23"/>
  <c r="AZ827" i="23" s="1"/>
  <c r="L827" i="23"/>
  <c r="CC827" i="23" s="1"/>
  <c r="BR827" i="23"/>
  <c r="BT827" i="23" s="1"/>
  <c r="AF827" i="23"/>
  <c r="BQ827" i="23"/>
  <c r="BS827" i="23" s="1"/>
  <c r="AE827" i="23"/>
  <c r="AY827" i="23"/>
  <c r="BA827" i="23" s="1"/>
  <c r="M827" i="23"/>
  <c r="CD827" i="23" s="1"/>
  <c r="BQ891" i="23"/>
  <c r="BS891" i="23" s="1"/>
  <c r="AE891" i="23"/>
  <c r="AX891" i="23"/>
  <c r="AZ891" i="23" s="1"/>
  <c r="M891" i="23"/>
  <c r="CD891" i="23" s="1"/>
  <c r="AY891" i="23"/>
  <c r="BA891" i="23" s="1"/>
  <c r="L891" i="23"/>
  <c r="CC891" i="23" s="1"/>
  <c r="AF891" i="23"/>
  <c r="BR891" i="23"/>
  <c r="BT891" i="23" s="1"/>
  <c r="BQ955" i="23"/>
  <c r="BS955" i="23" s="1"/>
  <c r="M955" i="23"/>
  <c r="CD955" i="23" s="1"/>
  <c r="BR955" i="23"/>
  <c r="BT955" i="23" s="1"/>
  <c r="AF955" i="23"/>
  <c r="AY955" i="23"/>
  <c r="BA955" i="23" s="1"/>
  <c r="AE955" i="23"/>
  <c r="L955" i="23"/>
  <c r="CC955" i="23" s="1"/>
  <c r="AX955" i="23"/>
  <c r="AZ955" i="23" s="1"/>
  <c r="BR127" i="23"/>
  <c r="BT127" i="23" s="1"/>
  <c r="AF127" i="23"/>
  <c r="BQ127" i="23"/>
  <c r="BS127" i="23" s="1"/>
  <c r="AE127" i="23"/>
  <c r="AX127" i="23"/>
  <c r="AZ127" i="23" s="1"/>
  <c r="M127" i="23"/>
  <c r="CD127" i="23" s="1"/>
  <c r="AY127" i="23"/>
  <c r="BA127" i="23" s="1"/>
  <c r="L127" i="23"/>
  <c r="CC127" i="23" s="1"/>
  <c r="BJ95" i="23"/>
  <c r="AQ95" i="23"/>
  <c r="X95" i="23"/>
  <c r="N95" i="23"/>
  <c r="Y746" i="23"/>
  <c r="O746" i="23"/>
  <c r="BK746" i="23"/>
  <c r="AR746" i="23"/>
  <c r="BK778" i="23"/>
  <c r="AR778" i="23"/>
  <c r="Y778" i="23"/>
  <c r="O778" i="23"/>
  <c r="Y810" i="23"/>
  <c r="O810" i="23"/>
  <c r="BK810" i="23"/>
  <c r="AR810" i="23"/>
  <c r="BJ842" i="23"/>
  <c r="AQ842" i="23"/>
  <c r="X842" i="23"/>
  <c r="N842" i="23"/>
  <c r="X874" i="23"/>
  <c r="N874" i="23"/>
  <c r="BJ874" i="23"/>
  <c r="AQ874" i="23"/>
  <c r="BK906" i="23"/>
  <c r="AR906" i="23"/>
  <c r="Y906" i="23"/>
  <c r="O906" i="23"/>
  <c r="Y938" i="23"/>
  <c r="O938" i="23"/>
  <c r="BK938" i="23"/>
  <c r="AR938" i="23"/>
  <c r="AR970" i="23"/>
  <c r="BQ875" i="23"/>
  <c r="BS875" i="23" s="1"/>
  <c r="AF875" i="23"/>
  <c r="AX875" i="23"/>
  <c r="AZ875" i="23" s="1"/>
  <c r="AE875" i="23"/>
  <c r="AY875" i="23"/>
  <c r="BA875" i="23" s="1"/>
  <c r="L875" i="23"/>
  <c r="CC875" i="23" s="1"/>
  <c r="BR875" i="23"/>
  <c r="BT875" i="23" s="1"/>
  <c r="M875" i="23"/>
  <c r="CD875" i="23" s="1"/>
  <c r="BQ779" i="23"/>
  <c r="BS779" i="23" s="1"/>
  <c r="AE779" i="23"/>
  <c r="AX779" i="23"/>
  <c r="AZ779" i="23" s="1"/>
  <c r="M779" i="23"/>
  <c r="CD779" i="23" s="1"/>
  <c r="AY779" i="23"/>
  <c r="BA779" i="23" s="1"/>
  <c r="L779" i="23"/>
  <c r="CC779" i="23" s="1"/>
  <c r="BR779" i="23"/>
  <c r="BT779" i="23" s="1"/>
  <c r="AF779" i="23"/>
  <c r="AY843" i="23"/>
  <c r="BA843" i="23" s="1"/>
  <c r="M843" i="23"/>
  <c r="CD843" i="23" s="1"/>
  <c r="BQ843" i="23"/>
  <c r="BS843" i="23" s="1"/>
  <c r="AE843" i="23"/>
  <c r="BR843" i="23"/>
  <c r="BT843" i="23" s="1"/>
  <c r="AF843" i="23"/>
  <c r="AX843" i="23"/>
  <c r="AZ843" i="23" s="1"/>
  <c r="L843" i="23"/>
  <c r="CC843" i="23" s="1"/>
  <c r="BQ907" i="23"/>
  <c r="BS907" i="23" s="1"/>
  <c r="AE907" i="23"/>
  <c r="AX907" i="23"/>
  <c r="AZ907" i="23" s="1"/>
  <c r="M907" i="23"/>
  <c r="CD907" i="23" s="1"/>
  <c r="AY907" i="23"/>
  <c r="BA907" i="23" s="1"/>
  <c r="L907" i="23"/>
  <c r="CC907" i="23" s="1"/>
  <c r="BR907" i="23"/>
  <c r="BT907" i="23" s="1"/>
  <c r="AF907" i="23"/>
  <c r="BR971" i="23"/>
  <c r="BT971" i="23" s="1"/>
  <c r="AF971" i="23"/>
  <c r="BQ971" i="23"/>
  <c r="BS971" i="23" s="1"/>
  <c r="AE971" i="23"/>
  <c r="AX971" i="23"/>
  <c r="AZ971" i="23" s="1"/>
  <c r="L971" i="23"/>
  <c r="CC971" i="23" s="1"/>
  <c r="AY971" i="23"/>
  <c r="BA971" i="23" s="1"/>
  <c r="M971" i="23"/>
  <c r="CD971" i="23" s="1"/>
  <c r="BR747" i="23"/>
  <c r="BT747" i="23" s="1"/>
  <c r="M747" i="23"/>
  <c r="CD747" i="23" s="1"/>
  <c r="BQ747" i="23"/>
  <c r="BS747" i="23" s="1"/>
  <c r="AE747" i="23"/>
  <c r="AY747" i="23"/>
  <c r="BA747" i="23" s="1"/>
  <c r="AF747" i="23"/>
  <c r="L747" i="23"/>
  <c r="CC747" i="23" s="1"/>
  <c r="AX747" i="23"/>
  <c r="AZ747" i="23" s="1"/>
  <c r="AX939" i="23"/>
  <c r="AZ939" i="23" s="1"/>
  <c r="L939" i="23"/>
  <c r="CC939" i="23" s="1"/>
  <c r="BR939" i="23"/>
  <c r="BT939" i="23" s="1"/>
  <c r="M939" i="23"/>
  <c r="CD939" i="23" s="1"/>
  <c r="BQ939" i="23"/>
  <c r="BS939" i="23" s="1"/>
  <c r="AF939" i="23"/>
  <c r="AY939" i="23"/>
  <c r="BA939" i="23" s="1"/>
  <c r="AE939" i="23"/>
  <c r="AX79" i="23"/>
  <c r="AZ79" i="23" s="1"/>
  <c r="L79" i="23"/>
  <c r="CC79" i="23" s="1"/>
  <c r="AY79" i="23"/>
  <c r="BA79" i="23" s="1"/>
  <c r="AF79" i="23"/>
  <c r="BR79" i="23"/>
  <c r="BT79" i="23" s="1"/>
  <c r="AE79" i="23"/>
  <c r="BQ79" i="23"/>
  <c r="BS79" i="23" s="1"/>
  <c r="M79" i="23"/>
  <c r="CD79" i="23" s="1"/>
  <c r="AX795" i="23"/>
  <c r="AZ795" i="23" s="1"/>
  <c r="AE795" i="23"/>
  <c r="AY795" i="23"/>
  <c r="BA795" i="23" s="1"/>
  <c r="M795" i="23"/>
  <c r="CD795" i="23" s="1"/>
  <c r="BR795" i="23"/>
  <c r="BT795" i="23" s="1"/>
  <c r="L795" i="23"/>
  <c r="CC795" i="23" s="1"/>
  <c r="BQ795" i="23"/>
  <c r="BS795" i="23" s="1"/>
  <c r="AF795" i="23"/>
  <c r="BQ859" i="23"/>
  <c r="BS859" i="23" s="1"/>
  <c r="L859" i="23"/>
  <c r="CC859" i="23" s="1"/>
  <c r="BR859" i="23"/>
  <c r="BT859" i="23" s="1"/>
  <c r="AF859" i="23"/>
  <c r="AX859" i="23"/>
  <c r="AZ859" i="23" s="1"/>
  <c r="AE859" i="23"/>
  <c r="AY859" i="23"/>
  <c r="BA859" i="23" s="1"/>
  <c r="M859" i="23"/>
  <c r="CD859" i="23" s="1"/>
  <c r="AY923" i="23"/>
  <c r="BA923" i="23" s="1"/>
  <c r="AE923" i="23"/>
  <c r="AX923" i="23"/>
  <c r="AZ923" i="23" s="1"/>
  <c r="L923" i="23"/>
  <c r="CC923" i="23" s="1"/>
  <c r="BR923" i="23"/>
  <c r="BT923" i="23" s="1"/>
  <c r="M923" i="23"/>
  <c r="CD923" i="23" s="1"/>
  <c r="AF923" i="23"/>
  <c r="BQ923" i="23"/>
  <c r="BS923" i="23" s="1"/>
  <c r="BQ987" i="23"/>
  <c r="BS987" i="23" s="1"/>
  <c r="AE987" i="23"/>
  <c r="AX987" i="23"/>
  <c r="AZ987" i="23" s="1"/>
  <c r="AF987" i="23"/>
  <c r="AY987" i="23"/>
  <c r="BA987" i="23" s="1"/>
  <c r="M987" i="23"/>
  <c r="CD987" i="23" s="1"/>
  <c r="L987" i="23"/>
  <c r="CC987" i="23" s="1"/>
  <c r="BR987" i="23"/>
  <c r="BT987" i="23" s="1"/>
  <c r="BJ746" i="23"/>
  <c r="AQ746" i="23"/>
  <c r="X746" i="23"/>
  <c r="N746" i="23"/>
  <c r="N778" i="23"/>
  <c r="BJ778" i="23"/>
  <c r="AQ778" i="23"/>
  <c r="X778" i="23"/>
  <c r="N810" i="23"/>
  <c r="BJ810" i="23"/>
  <c r="AQ810" i="23"/>
  <c r="X810" i="23"/>
  <c r="O842" i="23"/>
  <c r="BK842" i="23"/>
  <c r="AR842" i="23"/>
  <c r="Y842" i="23"/>
  <c r="O874" i="23"/>
  <c r="BK874" i="23"/>
  <c r="AR874" i="23"/>
  <c r="Y874" i="23"/>
  <c r="N906" i="23"/>
  <c r="BJ906" i="23"/>
  <c r="AQ906" i="23"/>
  <c r="X906" i="23"/>
  <c r="BJ938" i="23"/>
  <c r="AQ938" i="23"/>
  <c r="X938" i="23"/>
  <c r="N938" i="23"/>
  <c r="BR707" i="23"/>
  <c r="BT707" i="23" s="1"/>
  <c r="AE707" i="23"/>
  <c r="AY707" i="23"/>
  <c r="BA707" i="23" s="1"/>
  <c r="M707" i="23"/>
  <c r="CD707" i="23" s="1"/>
  <c r="BQ707" i="23"/>
  <c r="BS707" i="23" s="1"/>
  <c r="L707" i="23"/>
  <c r="CC707" i="23" s="1"/>
  <c r="AX707" i="23"/>
  <c r="AZ707" i="23" s="1"/>
  <c r="AF707" i="23"/>
  <c r="M943" i="23"/>
  <c r="CD943" i="23" s="1"/>
  <c r="BR943" i="23"/>
  <c r="BT943" i="23" s="1"/>
  <c r="AX943" i="23"/>
  <c r="AZ943" i="23" s="1"/>
  <c r="L943" i="23"/>
  <c r="CC943" i="23" s="1"/>
  <c r="AY943" i="23"/>
  <c r="BA943" i="23" s="1"/>
  <c r="AE943" i="23"/>
  <c r="AF943" i="23"/>
  <c r="BQ943" i="23"/>
  <c r="BS943" i="23" s="1"/>
  <c r="BQ807" i="23"/>
  <c r="BS807" i="23" s="1"/>
  <c r="AE807" i="23"/>
  <c r="AY807" i="23"/>
  <c r="BA807" i="23" s="1"/>
  <c r="AF807" i="23"/>
  <c r="AX807" i="23"/>
  <c r="AZ807" i="23" s="1"/>
  <c r="L807" i="23"/>
  <c r="CC807" i="23" s="1"/>
  <c r="BR807" i="23"/>
  <c r="BT807" i="23" s="1"/>
  <c r="M807" i="23"/>
  <c r="CD807" i="23" s="1"/>
  <c r="AY824" i="23"/>
  <c r="BA824" i="23" s="1"/>
  <c r="AF824" i="23"/>
  <c r="M824" i="23"/>
  <c r="CD824" i="23" s="1"/>
  <c r="AE824" i="23"/>
  <c r="BR824" i="23"/>
  <c r="BT824" i="23" s="1"/>
  <c r="L824" i="23"/>
  <c r="CC824" i="23" s="1"/>
  <c r="BQ824" i="23"/>
  <c r="BS824" i="23" s="1"/>
  <c r="AX824" i="23"/>
  <c r="AZ824" i="23" s="1"/>
  <c r="AR102" i="23"/>
  <c r="O102" i="23"/>
  <c r="BK102" i="23"/>
  <c r="Y102" i="23"/>
  <c r="AQ114" i="23"/>
  <c r="N114" i="23"/>
  <c r="X114" i="23"/>
  <c r="BJ114" i="23"/>
  <c r="BJ1132" i="23"/>
  <c r="X12" i="23"/>
  <c r="N12" i="23"/>
  <c r="BJ12" i="23"/>
  <c r="AQ12" i="23"/>
  <c r="O12" i="23"/>
  <c r="Y12" i="23"/>
  <c r="BK12" i="23"/>
  <c r="AR12" i="23"/>
  <c r="AQ18" i="23"/>
  <c r="N18" i="23"/>
  <c r="X18" i="23"/>
  <c r="BJ18" i="23"/>
  <c r="AQ78" i="23"/>
  <c r="X78" i="23"/>
  <c r="N78" i="23"/>
  <c r="BJ78" i="23"/>
  <c r="AQ85" i="23"/>
  <c r="N85" i="23"/>
  <c r="BJ85" i="23"/>
  <c r="X85" i="23"/>
  <c r="X1093" i="23"/>
  <c r="BJ1093" i="23"/>
  <c r="N1093" i="23"/>
  <c r="AQ1093" i="23"/>
  <c r="BQ675" i="23"/>
  <c r="BS675" i="23" s="1"/>
  <c r="AE675" i="23"/>
  <c r="AY675" i="23"/>
  <c r="BA675" i="23" s="1"/>
  <c r="M675" i="23"/>
  <c r="CD675" i="23" s="1"/>
  <c r="BR675" i="23"/>
  <c r="BT675" i="23" s="1"/>
  <c r="L675" i="23"/>
  <c r="CC675" i="23" s="1"/>
  <c r="AX675" i="23"/>
  <c r="AZ675" i="23" s="1"/>
  <c r="AF675" i="23"/>
  <c r="AY751" i="23"/>
  <c r="BA751" i="23" s="1"/>
  <c r="M751" i="23"/>
  <c r="CD751" i="23" s="1"/>
  <c r="BR751" i="23"/>
  <c r="BT751" i="23" s="1"/>
  <c r="AX751" i="23"/>
  <c r="AZ751" i="23" s="1"/>
  <c r="L751" i="23"/>
  <c r="CC751" i="23" s="1"/>
  <c r="BQ751" i="23"/>
  <c r="BS751" i="23" s="1"/>
  <c r="AF751" i="23"/>
  <c r="AE751" i="23"/>
  <c r="AY879" i="23"/>
  <c r="BA879" i="23" s="1"/>
  <c r="M879" i="23"/>
  <c r="CD879" i="23" s="1"/>
  <c r="BR879" i="23"/>
  <c r="BT879" i="23" s="1"/>
  <c r="AX879" i="23"/>
  <c r="AZ879" i="23" s="1"/>
  <c r="L879" i="23"/>
  <c r="CC879" i="23" s="1"/>
  <c r="AE879" i="23"/>
  <c r="AF879" i="23"/>
  <c r="BQ879" i="23"/>
  <c r="BS879" i="23" s="1"/>
  <c r="BQ215" i="23"/>
  <c r="BS215" i="23" s="1"/>
  <c r="AE215" i="23"/>
  <c r="AX215" i="23"/>
  <c r="AZ215" i="23" s="1"/>
  <c r="M215" i="23"/>
  <c r="CD215" i="23" s="1"/>
  <c r="AY215" i="23"/>
  <c r="BA215" i="23" s="1"/>
  <c r="L215" i="23"/>
  <c r="CC215" i="23" s="1"/>
  <c r="BR215" i="23"/>
  <c r="BT215" i="23" s="1"/>
  <c r="AF215" i="23"/>
  <c r="BR743" i="23"/>
  <c r="BT743" i="23" s="1"/>
  <c r="AF743" i="23"/>
  <c r="AY743" i="23"/>
  <c r="BA743" i="23" s="1"/>
  <c r="AE743" i="23"/>
  <c r="M743" i="23"/>
  <c r="CD743" i="23" s="1"/>
  <c r="BQ743" i="23"/>
  <c r="BS743" i="23" s="1"/>
  <c r="L743" i="23"/>
  <c r="CC743" i="23" s="1"/>
  <c r="AX743" i="23"/>
  <c r="AZ743" i="23" s="1"/>
  <c r="BR935" i="23"/>
  <c r="BT935" i="23" s="1"/>
  <c r="AE935" i="23"/>
  <c r="AY935" i="23"/>
  <c r="BA935" i="23" s="1"/>
  <c r="AF935" i="23"/>
  <c r="BQ935" i="23"/>
  <c r="BS935" i="23" s="1"/>
  <c r="L935" i="23"/>
  <c r="CC935" i="23" s="1"/>
  <c r="AX935" i="23"/>
  <c r="AZ935" i="23" s="1"/>
  <c r="M935" i="23"/>
  <c r="CD935" i="23" s="1"/>
  <c r="AY760" i="23"/>
  <c r="BA760" i="23" s="1"/>
  <c r="AE760" i="23"/>
  <c r="BQ760" i="23"/>
  <c r="BS760" i="23" s="1"/>
  <c r="M760" i="23"/>
  <c r="CD760" i="23" s="1"/>
  <c r="AF760" i="23"/>
  <c r="L760" i="23"/>
  <c r="CC760" i="23" s="1"/>
  <c r="BR760" i="23"/>
  <c r="BT760" i="23" s="1"/>
  <c r="AX760" i="23"/>
  <c r="AZ760" i="23" s="1"/>
  <c r="BR952" i="23"/>
  <c r="BT952" i="23" s="1"/>
  <c r="AF952" i="23"/>
  <c r="BQ952" i="23"/>
  <c r="BS952" i="23" s="1"/>
  <c r="AE952" i="23"/>
  <c r="L952" i="23"/>
  <c r="CC952" i="23" s="1"/>
  <c r="AY952" i="23"/>
  <c r="BA952" i="23" s="1"/>
  <c r="AX952" i="23"/>
  <c r="AZ952" i="23" s="1"/>
  <c r="M952" i="23"/>
  <c r="CD952" i="23" s="1"/>
  <c r="AY663" i="23"/>
  <c r="BA663" i="23" s="1"/>
  <c r="AE663" i="23"/>
  <c r="M663" i="23"/>
  <c r="CD663" i="23" s="1"/>
  <c r="AX663" i="23"/>
  <c r="AZ663" i="23" s="1"/>
  <c r="AF663" i="23"/>
  <c r="BR663" i="23"/>
  <c r="BT663" i="23" s="1"/>
  <c r="L663" i="23"/>
  <c r="CC663" i="23" s="1"/>
  <c r="BQ663" i="23"/>
  <c r="BS663" i="23" s="1"/>
  <c r="AY679" i="23"/>
  <c r="BA679" i="23" s="1"/>
  <c r="AE679" i="23"/>
  <c r="M679" i="23"/>
  <c r="CD679" i="23" s="1"/>
  <c r="BR679" i="23"/>
  <c r="BT679" i="23" s="1"/>
  <c r="L679" i="23"/>
  <c r="CC679" i="23" s="1"/>
  <c r="BQ679" i="23"/>
  <c r="BS679" i="23" s="1"/>
  <c r="AX679" i="23"/>
  <c r="AZ679" i="23" s="1"/>
  <c r="AF679" i="23"/>
  <c r="AY695" i="23"/>
  <c r="BA695" i="23" s="1"/>
  <c r="AF695" i="23"/>
  <c r="M695" i="23"/>
  <c r="CD695" i="23" s="1"/>
  <c r="AX695" i="23"/>
  <c r="AZ695" i="23" s="1"/>
  <c r="AE695" i="23"/>
  <c r="BR695" i="23"/>
  <c r="BT695" i="23" s="1"/>
  <c r="L695" i="23"/>
  <c r="CC695" i="23" s="1"/>
  <c r="BQ695" i="23"/>
  <c r="BS695" i="23" s="1"/>
  <c r="AY711" i="23"/>
  <c r="BA711" i="23" s="1"/>
  <c r="AE711" i="23"/>
  <c r="M711" i="23"/>
  <c r="CD711" i="23" s="1"/>
  <c r="BR711" i="23"/>
  <c r="BT711" i="23" s="1"/>
  <c r="L711" i="23"/>
  <c r="CC711" i="23" s="1"/>
  <c r="BQ711" i="23"/>
  <c r="BS711" i="23" s="1"/>
  <c r="AX711" i="23"/>
  <c r="AZ711" i="23" s="1"/>
  <c r="AF711" i="23"/>
  <c r="AY727" i="23"/>
  <c r="BA727" i="23" s="1"/>
  <c r="AF727" i="23"/>
  <c r="M727" i="23"/>
  <c r="CD727" i="23" s="1"/>
  <c r="AX727" i="23"/>
  <c r="AZ727" i="23" s="1"/>
  <c r="AE727" i="23"/>
  <c r="BQ727" i="23"/>
  <c r="BS727" i="23" s="1"/>
  <c r="L727" i="23"/>
  <c r="CC727" i="23" s="1"/>
  <c r="BR727" i="23"/>
  <c r="BT727" i="23" s="1"/>
  <c r="BQ767" i="23"/>
  <c r="BS767" i="23" s="1"/>
  <c r="AE767" i="23"/>
  <c r="AY767" i="23"/>
  <c r="BA767" i="23" s="1"/>
  <c r="M767" i="23"/>
  <c r="CD767" i="23" s="1"/>
  <c r="AX767" i="23"/>
  <c r="AZ767" i="23" s="1"/>
  <c r="AF767" i="23"/>
  <c r="BR767" i="23"/>
  <c r="BT767" i="23" s="1"/>
  <c r="L767" i="23"/>
  <c r="CC767" i="23" s="1"/>
  <c r="BQ831" i="23"/>
  <c r="BS831" i="23" s="1"/>
  <c r="AF831" i="23"/>
  <c r="AY831" i="23"/>
  <c r="BA831" i="23" s="1"/>
  <c r="M831" i="23"/>
  <c r="CD831" i="23" s="1"/>
  <c r="AX831" i="23"/>
  <c r="AZ831" i="23" s="1"/>
  <c r="AE831" i="23"/>
  <c r="BR831" i="23"/>
  <c r="BT831" i="23" s="1"/>
  <c r="L831" i="23"/>
  <c r="CC831" i="23" s="1"/>
  <c r="BQ895" i="23"/>
  <c r="BS895" i="23" s="1"/>
  <c r="AF895" i="23"/>
  <c r="AY895" i="23"/>
  <c r="BA895" i="23" s="1"/>
  <c r="L895" i="23"/>
  <c r="CC895" i="23" s="1"/>
  <c r="BR895" i="23"/>
  <c r="BT895" i="23" s="1"/>
  <c r="M895" i="23"/>
  <c r="CD895" i="23" s="1"/>
  <c r="AX895" i="23"/>
  <c r="AZ895" i="23" s="1"/>
  <c r="AE895" i="23"/>
  <c r="AY959" i="23"/>
  <c r="BA959" i="23" s="1"/>
  <c r="AF959" i="23"/>
  <c r="M959" i="23"/>
  <c r="CD959" i="23" s="1"/>
  <c r="AE959" i="23"/>
  <c r="BQ959" i="23"/>
  <c r="BS959" i="23" s="1"/>
  <c r="L959" i="23"/>
  <c r="CC959" i="23" s="1"/>
  <c r="BR959" i="23"/>
  <c r="BT959" i="23" s="1"/>
  <c r="AX959" i="23"/>
  <c r="AZ959" i="23" s="1"/>
  <c r="AY11" i="23"/>
  <c r="BA11" i="23" s="1"/>
  <c r="AE11" i="23"/>
  <c r="BT11" i="23"/>
  <c r="BS11" i="23"/>
  <c r="AF11" i="23"/>
  <c r="M11" i="23"/>
  <c r="AX11" i="23"/>
  <c r="AZ11" i="23" s="1"/>
  <c r="BQ343" i="23"/>
  <c r="BS343" i="23" s="1"/>
  <c r="AF343" i="23"/>
  <c r="AX343" i="23"/>
  <c r="AZ343" i="23" s="1"/>
  <c r="AE343" i="23"/>
  <c r="BR343" i="23"/>
  <c r="BT343" i="23" s="1"/>
  <c r="L343" i="23"/>
  <c r="CC343" i="23" s="1"/>
  <c r="AY343" i="23"/>
  <c r="BA343" i="23" s="1"/>
  <c r="M343" i="23"/>
  <c r="CD343" i="23" s="1"/>
  <c r="BR272" i="23"/>
  <c r="BT272" i="23" s="1"/>
  <c r="AX272" i="23"/>
  <c r="AZ272" i="23" s="1"/>
  <c r="L272" i="23"/>
  <c r="CC272" i="23" s="1"/>
  <c r="BQ272" i="23"/>
  <c r="BS272" i="23" s="1"/>
  <c r="AF272" i="23"/>
  <c r="AE272" i="23"/>
  <c r="M272" i="23"/>
  <c r="CD272" i="23" s="1"/>
  <c r="AY272" i="23"/>
  <c r="BA272" i="23" s="1"/>
  <c r="BQ759" i="23"/>
  <c r="BS759" i="23" s="1"/>
  <c r="AX759" i="23"/>
  <c r="AZ759" i="23" s="1"/>
  <c r="L759" i="23"/>
  <c r="CC759" i="23" s="1"/>
  <c r="BR759" i="23"/>
  <c r="BT759" i="23" s="1"/>
  <c r="AF759" i="23"/>
  <c r="AY759" i="23"/>
  <c r="BA759" i="23" s="1"/>
  <c r="AE759" i="23"/>
  <c r="M759" i="23"/>
  <c r="CD759" i="23" s="1"/>
  <c r="BR823" i="23"/>
  <c r="BT823" i="23" s="1"/>
  <c r="AX823" i="23"/>
  <c r="AZ823" i="23" s="1"/>
  <c r="M823" i="23"/>
  <c r="CD823" i="23" s="1"/>
  <c r="BQ823" i="23"/>
  <c r="BS823" i="23" s="1"/>
  <c r="AE823" i="23"/>
  <c r="L823" i="23"/>
  <c r="CC823" i="23" s="1"/>
  <c r="AY823" i="23"/>
  <c r="BA823" i="23" s="1"/>
  <c r="AF823" i="23"/>
  <c r="BR887" i="23"/>
  <c r="BT887" i="23" s="1"/>
  <c r="AX887" i="23"/>
  <c r="AZ887" i="23" s="1"/>
  <c r="M887" i="23"/>
  <c r="CD887" i="23" s="1"/>
  <c r="BQ887" i="23"/>
  <c r="BS887" i="23" s="1"/>
  <c r="AE887" i="23"/>
  <c r="AF887" i="23"/>
  <c r="L887" i="23"/>
  <c r="CC887" i="23" s="1"/>
  <c r="AY887" i="23"/>
  <c r="BA887" i="23" s="1"/>
  <c r="BQ951" i="23"/>
  <c r="BS951" i="23" s="1"/>
  <c r="AX951" i="23"/>
  <c r="AZ951" i="23" s="1"/>
  <c r="L951" i="23"/>
  <c r="CC951" i="23" s="1"/>
  <c r="BR951" i="23"/>
  <c r="BT951" i="23" s="1"/>
  <c r="AE951" i="23"/>
  <c r="AF951" i="23"/>
  <c r="M951" i="23"/>
  <c r="CD951" i="23" s="1"/>
  <c r="AY951" i="23"/>
  <c r="BA951" i="23" s="1"/>
  <c r="BR140" i="23"/>
  <c r="BT140" i="23" s="1"/>
  <c r="AE140" i="23"/>
  <c r="AX140" i="23"/>
  <c r="AZ140" i="23" s="1"/>
  <c r="AF140" i="23"/>
  <c r="BQ140" i="23"/>
  <c r="BS140" i="23" s="1"/>
  <c r="L140" i="23"/>
  <c r="CC140" i="23" s="1"/>
  <c r="AY140" i="23"/>
  <c r="BA140" i="23" s="1"/>
  <c r="M140" i="23"/>
  <c r="CD140" i="23" s="1"/>
  <c r="AX776" i="23"/>
  <c r="AZ776" i="23" s="1"/>
  <c r="L776" i="23"/>
  <c r="CC776" i="23" s="1"/>
  <c r="BQ776" i="23"/>
  <c r="BS776" i="23" s="1"/>
  <c r="AF776" i="23"/>
  <c r="BR776" i="23"/>
  <c r="BT776" i="23" s="1"/>
  <c r="M776" i="23"/>
  <c r="CD776" i="23" s="1"/>
  <c r="AY776" i="23"/>
  <c r="BA776" i="23" s="1"/>
  <c r="AE776" i="23"/>
  <c r="L840" i="23"/>
  <c r="CC840" i="23" s="1"/>
  <c r="BR840" i="23"/>
  <c r="BT840" i="23" s="1"/>
  <c r="AY840" i="23"/>
  <c r="BA840" i="23" s="1"/>
  <c r="M840" i="23"/>
  <c r="CD840" i="23" s="1"/>
  <c r="AE840" i="23"/>
  <c r="BQ840" i="23"/>
  <c r="BS840" i="23" s="1"/>
  <c r="AX840" i="23"/>
  <c r="AZ840" i="23" s="1"/>
  <c r="AF840" i="23"/>
  <c r="BQ904" i="23"/>
  <c r="BS904" i="23" s="1"/>
  <c r="AY904" i="23"/>
  <c r="BA904" i="23" s="1"/>
  <c r="AF904" i="23"/>
  <c r="AX904" i="23"/>
  <c r="AZ904" i="23" s="1"/>
  <c r="M904" i="23"/>
  <c r="CD904" i="23" s="1"/>
  <c r="L904" i="23"/>
  <c r="CC904" i="23" s="1"/>
  <c r="BR904" i="23"/>
  <c r="BT904" i="23" s="1"/>
  <c r="AE904" i="23"/>
  <c r="BQ968" i="23"/>
  <c r="BS968" i="23" s="1"/>
  <c r="AX968" i="23"/>
  <c r="AZ968" i="23" s="1"/>
  <c r="AE968" i="23"/>
  <c r="AY968" i="23"/>
  <c r="BA968" i="23" s="1"/>
  <c r="L968" i="23"/>
  <c r="CC968" i="23" s="1"/>
  <c r="BR968" i="23"/>
  <c r="BT968" i="23" s="1"/>
  <c r="AF968" i="23"/>
  <c r="M968" i="23"/>
  <c r="CD968" i="23" s="1"/>
  <c r="AR78" i="23"/>
  <c r="O78" i="23"/>
  <c r="BK78" i="23"/>
  <c r="Y78" i="23"/>
  <c r="AQ106" i="23"/>
  <c r="N106" i="23"/>
  <c r="X106" i="23"/>
  <c r="BJ106" i="23"/>
  <c r="AQ1016" i="23"/>
  <c r="AQ1108" i="23"/>
  <c r="X1108" i="23"/>
  <c r="N1108" i="23"/>
  <c r="BJ1108" i="23"/>
  <c r="AQ102" i="23"/>
  <c r="X102" i="23"/>
  <c r="N102" i="23"/>
  <c r="BJ102" i="23"/>
  <c r="AQ110" i="23"/>
  <c r="X110" i="23"/>
  <c r="N110" i="23"/>
  <c r="BJ110" i="23"/>
  <c r="AR251" i="23"/>
  <c r="Y251" i="23"/>
  <c r="O251" i="23"/>
  <c r="BK251" i="23"/>
  <c r="AR1157" i="23"/>
  <c r="O1157" i="23"/>
  <c r="BK1157" i="23"/>
  <c r="Y1157" i="23"/>
  <c r="BQ723" i="23"/>
  <c r="BS723" i="23" s="1"/>
  <c r="AE723" i="23"/>
  <c r="AY723" i="23"/>
  <c r="BA723" i="23" s="1"/>
  <c r="AX723" i="23"/>
  <c r="AZ723" i="23" s="1"/>
  <c r="AF723" i="23"/>
  <c r="L723" i="23"/>
  <c r="CC723" i="23" s="1"/>
  <c r="BR723" i="23"/>
  <c r="BT723" i="23" s="1"/>
  <c r="M723" i="23"/>
  <c r="CD723" i="23" s="1"/>
  <c r="BQ191" i="23"/>
  <c r="BS191" i="23" s="1"/>
  <c r="AE191" i="23"/>
  <c r="AX191" i="23"/>
  <c r="AZ191" i="23" s="1"/>
  <c r="M191" i="23"/>
  <c r="CD191" i="23" s="1"/>
  <c r="AY191" i="23"/>
  <c r="BA191" i="23" s="1"/>
  <c r="L191" i="23"/>
  <c r="CC191" i="23" s="1"/>
  <c r="AF191" i="23"/>
  <c r="BR191" i="23"/>
  <c r="BT191" i="23" s="1"/>
  <c r="AX667" i="23"/>
  <c r="AZ667" i="23" s="1"/>
  <c r="L667" i="23"/>
  <c r="CC667" i="23" s="1"/>
  <c r="BR667" i="23"/>
  <c r="BT667" i="23" s="1"/>
  <c r="M667" i="23"/>
  <c r="CD667" i="23" s="1"/>
  <c r="AF667" i="23"/>
  <c r="AE667" i="23"/>
  <c r="BQ667" i="23"/>
  <c r="BS667" i="23" s="1"/>
  <c r="AY667" i="23"/>
  <c r="BA667" i="23" s="1"/>
  <c r="AX683" i="23"/>
  <c r="AZ683" i="23" s="1"/>
  <c r="L683" i="23"/>
  <c r="CC683" i="23" s="1"/>
  <c r="BQ683" i="23"/>
  <c r="BS683" i="23" s="1"/>
  <c r="M683" i="23"/>
  <c r="CD683" i="23" s="1"/>
  <c r="BR683" i="23"/>
  <c r="BT683" i="23" s="1"/>
  <c r="AY683" i="23"/>
  <c r="BA683" i="23" s="1"/>
  <c r="AF683" i="23"/>
  <c r="AE683" i="23"/>
  <c r="AX699" i="23"/>
  <c r="AZ699" i="23" s="1"/>
  <c r="L699" i="23"/>
  <c r="CC699" i="23" s="1"/>
  <c r="BQ699" i="23"/>
  <c r="BS699" i="23" s="1"/>
  <c r="M699" i="23"/>
  <c r="CD699" i="23" s="1"/>
  <c r="AF699" i="23"/>
  <c r="AE699" i="23"/>
  <c r="BR699" i="23"/>
  <c r="BT699" i="23" s="1"/>
  <c r="AY699" i="23"/>
  <c r="BA699" i="23" s="1"/>
  <c r="AX715" i="23"/>
  <c r="AZ715" i="23" s="1"/>
  <c r="L715" i="23"/>
  <c r="CC715" i="23" s="1"/>
  <c r="BQ715" i="23"/>
  <c r="BS715" i="23" s="1"/>
  <c r="M715" i="23"/>
  <c r="CD715" i="23" s="1"/>
  <c r="BR715" i="23"/>
  <c r="BT715" i="23" s="1"/>
  <c r="AY715" i="23"/>
  <c r="BA715" i="23" s="1"/>
  <c r="AF715" i="23"/>
  <c r="AE715" i="23"/>
  <c r="AX731" i="23"/>
  <c r="AZ731" i="23" s="1"/>
  <c r="L731" i="23"/>
  <c r="CC731" i="23" s="1"/>
  <c r="BR731" i="23"/>
  <c r="BT731" i="23" s="1"/>
  <c r="M731" i="23"/>
  <c r="CD731" i="23" s="1"/>
  <c r="AE731" i="23"/>
  <c r="AF731" i="23"/>
  <c r="BQ731" i="23"/>
  <c r="BS731" i="23" s="1"/>
  <c r="AY731" i="23"/>
  <c r="BA731" i="23" s="1"/>
  <c r="AF783" i="23"/>
  <c r="BQ783" i="23"/>
  <c r="BS783" i="23" s="1"/>
  <c r="AE783" i="23"/>
  <c r="L783" i="23"/>
  <c r="CC783" i="23" s="1"/>
  <c r="BR783" i="23"/>
  <c r="BT783" i="23" s="1"/>
  <c r="M783" i="23"/>
  <c r="CD783" i="23" s="1"/>
  <c r="AY783" i="23"/>
  <c r="BA783" i="23" s="1"/>
  <c r="AX783" i="23"/>
  <c r="AZ783" i="23" s="1"/>
  <c r="AF847" i="23"/>
  <c r="BQ847" i="23"/>
  <c r="BS847" i="23" s="1"/>
  <c r="AE847" i="23"/>
  <c r="AX847" i="23"/>
  <c r="AZ847" i="23" s="1"/>
  <c r="M847" i="23"/>
  <c r="CD847" i="23" s="1"/>
  <c r="BR847" i="23"/>
  <c r="BT847" i="23" s="1"/>
  <c r="L847" i="23"/>
  <c r="CC847" i="23" s="1"/>
  <c r="AY847" i="23"/>
  <c r="BA847" i="23" s="1"/>
  <c r="BQ911" i="23"/>
  <c r="BS911" i="23" s="1"/>
  <c r="AF911" i="23"/>
  <c r="AY911" i="23"/>
  <c r="BA911" i="23" s="1"/>
  <c r="AE911" i="23"/>
  <c r="AX911" i="23"/>
  <c r="AZ911" i="23" s="1"/>
  <c r="L911" i="23"/>
  <c r="CC911" i="23" s="1"/>
  <c r="BR911" i="23"/>
  <c r="BT911" i="23" s="1"/>
  <c r="M911" i="23"/>
  <c r="CD911" i="23" s="1"/>
  <c r="BQ975" i="23"/>
  <c r="BS975" i="23" s="1"/>
  <c r="AF975" i="23"/>
  <c r="AY975" i="23"/>
  <c r="BA975" i="23" s="1"/>
  <c r="AE975" i="23"/>
  <c r="BR975" i="23"/>
  <c r="BT975" i="23" s="1"/>
  <c r="L975" i="23"/>
  <c r="CC975" i="23" s="1"/>
  <c r="AX975" i="23"/>
  <c r="AZ975" i="23" s="1"/>
  <c r="M975" i="23"/>
  <c r="CD975" i="23" s="1"/>
  <c r="AY55" i="23"/>
  <c r="BA55" i="23" s="1"/>
  <c r="L55" i="23"/>
  <c r="CC55" i="23" s="1"/>
  <c r="BQ55" i="23"/>
  <c r="BS55" i="23" s="1"/>
  <c r="AF55" i="23"/>
  <c r="BR55" i="23"/>
  <c r="BT55" i="23" s="1"/>
  <c r="AE55" i="23"/>
  <c r="M55" i="23"/>
  <c r="CD55" i="23" s="1"/>
  <c r="AX55" i="23"/>
  <c r="AZ55" i="23" s="1"/>
  <c r="AX68" i="23"/>
  <c r="AZ68" i="23" s="1"/>
  <c r="AF68" i="23"/>
  <c r="AY68" i="23"/>
  <c r="BA68" i="23" s="1"/>
  <c r="L68" i="23"/>
  <c r="CC68" i="23" s="1"/>
  <c r="M68" i="23"/>
  <c r="CD68" i="23" s="1"/>
  <c r="BR68" i="23"/>
  <c r="BT68" i="23" s="1"/>
  <c r="BQ68" i="23"/>
  <c r="BS68" i="23" s="1"/>
  <c r="AE68" i="23"/>
  <c r="BR279" i="23"/>
  <c r="BT279" i="23" s="1"/>
  <c r="AF279" i="23"/>
  <c r="BQ279" i="23"/>
  <c r="BS279" i="23" s="1"/>
  <c r="AE279" i="23"/>
  <c r="L279" i="23"/>
  <c r="CC279" i="23" s="1"/>
  <c r="AX279" i="23"/>
  <c r="AZ279" i="23" s="1"/>
  <c r="AY279" i="23"/>
  <c r="BA279" i="23" s="1"/>
  <c r="M279" i="23"/>
  <c r="CD279" i="23" s="1"/>
  <c r="M775" i="23"/>
  <c r="CD775" i="23" s="1"/>
  <c r="BR775" i="23"/>
  <c r="BT775" i="23" s="1"/>
  <c r="AX775" i="23"/>
  <c r="AZ775" i="23" s="1"/>
  <c r="L775" i="23"/>
  <c r="CC775" i="23" s="1"/>
  <c r="AF775" i="23"/>
  <c r="AE775" i="23"/>
  <c r="BQ775" i="23"/>
  <c r="BS775" i="23" s="1"/>
  <c r="AY775" i="23"/>
  <c r="BA775" i="23" s="1"/>
  <c r="M839" i="23"/>
  <c r="CD839" i="23" s="1"/>
  <c r="BR839" i="23"/>
  <c r="BT839" i="23" s="1"/>
  <c r="AX839" i="23"/>
  <c r="AZ839" i="23" s="1"/>
  <c r="L839" i="23"/>
  <c r="CC839" i="23" s="1"/>
  <c r="AY839" i="23"/>
  <c r="BA839" i="23" s="1"/>
  <c r="AF839" i="23"/>
  <c r="AE839" i="23"/>
  <c r="BQ839" i="23"/>
  <c r="BS839" i="23" s="1"/>
  <c r="L903" i="23"/>
  <c r="CC903" i="23" s="1"/>
  <c r="BR903" i="23"/>
  <c r="BT903" i="23" s="1"/>
  <c r="AX903" i="23"/>
  <c r="AZ903" i="23" s="1"/>
  <c r="M903" i="23"/>
  <c r="CD903" i="23" s="1"/>
  <c r="BQ903" i="23"/>
  <c r="BS903" i="23" s="1"/>
  <c r="AY903" i="23"/>
  <c r="BA903" i="23" s="1"/>
  <c r="AE903" i="23"/>
  <c r="AF903" i="23"/>
  <c r="M967" i="23"/>
  <c r="CD967" i="23" s="1"/>
  <c r="BR967" i="23"/>
  <c r="BT967" i="23" s="1"/>
  <c r="AX967" i="23"/>
  <c r="AZ967" i="23" s="1"/>
  <c r="L967" i="23"/>
  <c r="CC967" i="23" s="1"/>
  <c r="AF967" i="23"/>
  <c r="BQ967" i="23"/>
  <c r="BS967" i="23" s="1"/>
  <c r="AY967" i="23"/>
  <c r="BA967" i="23" s="1"/>
  <c r="AE967" i="23"/>
  <c r="AY144" i="23"/>
  <c r="BA144" i="23" s="1"/>
  <c r="AE144" i="23"/>
  <c r="M144" i="23"/>
  <c r="CD144" i="23" s="1"/>
  <c r="BQ144" i="23"/>
  <c r="BS144" i="23" s="1"/>
  <c r="AX144" i="23"/>
  <c r="AZ144" i="23" s="1"/>
  <c r="AF144" i="23"/>
  <c r="BR144" i="23"/>
  <c r="BT144" i="23" s="1"/>
  <c r="L144" i="23"/>
  <c r="CC144" i="23" s="1"/>
  <c r="AY792" i="23"/>
  <c r="BA792" i="23" s="1"/>
  <c r="AE792" i="23"/>
  <c r="BR792" i="23"/>
  <c r="BT792" i="23" s="1"/>
  <c r="M792" i="23"/>
  <c r="CD792" i="23" s="1"/>
  <c r="BQ792" i="23"/>
  <c r="BS792" i="23" s="1"/>
  <c r="AX792" i="23"/>
  <c r="AZ792" i="23" s="1"/>
  <c r="AF792" i="23"/>
  <c r="L792" i="23"/>
  <c r="CC792" i="23" s="1"/>
  <c r="BR856" i="23"/>
  <c r="BT856" i="23" s="1"/>
  <c r="AY856" i="23"/>
  <c r="BA856" i="23" s="1"/>
  <c r="L856" i="23"/>
  <c r="CC856" i="23" s="1"/>
  <c r="BQ856" i="23"/>
  <c r="BS856" i="23" s="1"/>
  <c r="AE856" i="23"/>
  <c r="M856" i="23"/>
  <c r="CD856" i="23" s="1"/>
  <c r="AX856" i="23"/>
  <c r="AZ856" i="23" s="1"/>
  <c r="AF856" i="23"/>
  <c r="BQ920" i="23"/>
  <c r="BS920" i="23" s="1"/>
  <c r="AX920" i="23"/>
  <c r="AZ920" i="23" s="1"/>
  <c r="M920" i="23"/>
  <c r="CD920" i="23" s="1"/>
  <c r="BR920" i="23"/>
  <c r="BT920" i="23" s="1"/>
  <c r="L920" i="23"/>
  <c r="CC920" i="23" s="1"/>
  <c r="AY920" i="23"/>
  <c r="BA920" i="23" s="1"/>
  <c r="AF920" i="23"/>
  <c r="AE920" i="23"/>
  <c r="AX984" i="23"/>
  <c r="AZ984" i="23" s="1"/>
  <c r="AE984" i="23"/>
  <c r="M984" i="23"/>
  <c r="CD984" i="23" s="1"/>
  <c r="AF984" i="23"/>
  <c r="BQ984" i="23"/>
  <c r="BS984" i="23" s="1"/>
  <c r="L984" i="23"/>
  <c r="CC984" i="23" s="1"/>
  <c r="BR984" i="23"/>
  <c r="BT984" i="23" s="1"/>
  <c r="AY984" i="23"/>
  <c r="BA984" i="23" s="1"/>
  <c r="AQ1157" i="23"/>
  <c r="X1157" i="23"/>
  <c r="N1157" i="23"/>
  <c r="BJ1157" i="23"/>
  <c r="AQ82" i="23"/>
  <c r="N82" i="23"/>
  <c r="X82" i="23"/>
  <c r="BJ82" i="23"/>
  <c r="Y1128" i="23"/>
  <c r="O1128" i="23"/>
  <c r="BK1128" i="23"/>
  <c r="AR1128" i="23"/>
  <c r="AR18" i="23"/>
  <c r="Y18" i="23"/>
  <c r="O18" i="23"/>
  <c r="BK18" i="23"/>
  <c r="AR82" i="23"/>
  <c r="Y82" i="23"/>
  <c r="O82" i="23"/>
  <c r="BK82" i="23"/>
  <c r="Y89" i="23"/>
  <c r="BK89" i="23"/>
  <c r="O89" i="23"/>
  <c r="AR89" i="23"/>
  <c r="X255" i="23"/>
  <c r="N255" i="23"/>
  <c r="BJ255" i="23"/>
  <c r="AQ255" i="23"/>
  <c r="BQ659" i="23"/>
  <c r="BS659" i="23" s="1"/>
  <c r="AE659" i="23"/>
  <c r="AY659" i="23"/>
  <c r="BA659" i="23" s="1"/>
  <c r="AX659" i="23"/>
  <c r="AZ659" i="23" s="1"/>
  <c r="AF659" i="23"/>
  <c r="M659" i="23"/>
  <c r="CD659" i="23" s="1"/>
  <c r="BR659" i="23"/>
  <c r="BT659" i="23" s="1"/>
  <c r="L659" i="23"/>
  <c r="CC659" i="23" s="1"/>
  <c r="BR691" i="23"/>
  <c r="BT691" i="23" s="1"/>
  <c r="AF691" i="23"/>
  <c r="AY691" i="23"/>
  <c r="BA691" i="23" s="1"/>
  <c r="AX691" i="23"/>
  <c r="AZ691" i="23" s="1"/>
  <c r="AE691" i="23"/>
  <c r="M691" i="23"/>
  <c r="CD691" i="23" s="1"/>
  <c r="L691" i="23"/>
  <c r="CC691" i="23" s="1"/>
  <c r="BQ691" i="23"/>
  <c r="BS691" i="23" s="1"/>
  <c r="AY815" i="23"/>
  <c r="BA815" i="23" s="1"/>
  <c r="M815" i="23"/>
  <c r="CD815" i="23" s="1"/>
  <c r="BR815" i="23"/>
  <c r="BT815" i="23" s="1"/>
  <c r="AX815" i="23"/>
  <c r="AZ815" i="23" s="1"/>
  <c r="L815" i="23"/>
  <c r="CC815" i="23" s="1"/>
  <c r="AF815" i="23"/>
  <c r="BQ815" i="23"/>
  <c r="BS815" i="23" s="1"/>
  <c r="AE815" i="23"/>
  <c r="L1007" i="23"/>
  <c r="CC1007" i="23" s="1"/>
  <c r="BQ1007" i="23"/>
  <c r="BS1007" i="23" s="1"/>
  <c r="AX1007" i="23"/>
  <c r="AZ1007" i="23" s="1"/>
  <c r="M1007" i="23"/>
  <c r="CD1007" i="23" s="1"/>
  <c r="BR1007" i="23"/>
  <c r="BT1007" i="23" s="1"/>
  <c r="AY1007" i="23"/>
  <c r="BA1007" i="23" s="1"/>
  <c r="AF1007" i="23"/>
  <c r="AE1007" i="23"/>
  <c r="AX268" i="23"/>
  <c r="AZ268" i="23" s="1"/>
  <c r="M268" i="23"/>
  <c r="CD268" i="23" s="1"/>
  <c r="BQ268" i="23"/>
  <c r="BS268" i="23" s="1"/>
  <c r="L268" i="23"/>
  <c r="CC268" i="23" s="1"/>
  <c r="AY268" i="23"/>
  <c r="BA268" i="23" s="1"/>
  <c r="AF268" i="23"/>
  <c r="AE268" i="23"/>
  <c r="BR268" i="23"/>
  <c r="BT268" i="23" s="1"/>
  <c r="BQ871" i="23"/>
  <c r="BS871" i="23" s="1"/>
  <c r="AE871" i="23"/>
  <c r="AY871" i="23"/>
  <c r="BA871" i="23" s="1"/>
  <c r="AF871" i="23"/>
  <c r="AX871" i="23"/>
  <c r="AZ871" i="23" s="1"/>
  <c r="M871" i="23"/>
  <c r="CD871" i="23" s="1"/>
  <c r="L871" i="23"/>
  <c r="CC871" i="23" s="1"/>
  <c r="BR871" i="23"/>
  <c r="BT871" i="23" s="1"/>
  <c r="BQ999" i="23"/>
  <c r="BS999" i="23" s="1"/>
  <c r="AE999" i="23"/>
  <c r="AY999" i="23"/>
  <c r="BA999" i="23" s="1"/>
  <c r="AF999" i="23"/>
  <c r="M999" i="23"/>
  <c r="CD999" i="23" s="1"/>
  <c r="BR999" i="23"/>
  <c r="BT999" i="23" s="1"/>
  <c r="L999" i="23"/>
  <c r="CC999" i="23" s="1"/>
  <c r="AX999" i="23"/>
  <c r="AZ999" i="23" s="1"/>
  <c r="BQ888" i="23"/>
  <c r="BS888" i="23" s="1"/>
  <c r="AX888" i="23"/>
  <c r="AZ888" i="23" s="1"/>
  <c r="AE888" i="23"/>
  <c r="M888" i="23"/>
  <c r="CD888" i="23" s="1"/>
  <c r="L888" i="23"/>
  <c r="CC888" i="23" s="1"/>
  <c r="AY888" i="23"/>
  <c r="BA888" i="23" s="1"/>
  <c r="AF888" i="23"/>
  <c r="BR888" i="23"/>
  <c r="BT888" i="23" s="1"/>
  <c r="AF319" i="23"/>
  <c r="BQ319" i="23"/>
  <c r="BS319" i="23" s="1"/>
  <c r="AE319" i="23"/>
  <c r="AX319" i="23"/>
  <c r="AZ319" i="23" s="1"/>
  <c r="M319" i="23"/>
  <c r="CD319" i="23" s="1"/>
  <c r="BR319" i="23"/>
  <c r="BT319" i="23" s="1"/>
  <c r="L319" i="23"/>
  <c r="CC319" i="23" s="1"/>
  <c r="AY319" i="23"/>
  <c r="BA319" i="23" s="1"/>
  <c r="BR671" i="23"/>
  <c r="BT671" i="23" s="1"/>
  <c r="AX671" i="23"/>
  <c r="AZ671" i="23" s="1"/>
  <c r="L671" i="23"/>
  <c r="CC671" i="23" s="1"/>
  <c r="AF671" i="23"/>
  <c r="AE671" i="23"/>
  <c r="M671" i="23"/>
  <c r="CD671" i="23" s="1"/>
  <c r="BQ671" i="23"/>
  <c r="BS671" i="23" s="1"/>
  <c r="AY671" i="23"/>
  <c r="BA671" i="23" s="1"/>
  <c r="BR687" i="23"/>
  <c r="BT687" i="23" s="1"/>
  <c r="AX687" i="23"/>
  <c r="AZ687" i="23" s="1"/>
  <c r="L687" i="23"/>
  <c r="CC687" i="23" s="1"/>
  <c r="AF687" i="23"/>
  <c r="BQ687" i="23"/>
  <c r="BS687" i="23" s="1"/>
  <c r="AY687" i="23"/>
  <c r="BA687" i="23" s="1"/>
  <c r="AE687" i="23"/>
  <c r="M687" i="23"/>
  <c r="CD687" i="23" s="1"/>
  <c r="BR703" i="23"/>
  <c r="BT703" i="23" s="1"/>
  <c r="AX703" i="23"/>
  <c r="AZ703" i="23" s="1"/>
  <c r="L703" i="23"/>
  <c r="CC703" i="23" s="1"/>
  <c r="AF703" i="23"/>
  <c r="AE703" i="23"/>
  <c r="M703" i="23"/>
  <c r="CD703" i="23" s="1"/>
  <c r="BQ703" i="23"/>
  <c r="BS703" i="23" s="1"/>
  <c r="AY703" i="23"/>
  <c r="BA703" i="23" s="1"/>
  <c r="BR719" i="23"/>
  <c r="BT719" i="23" s="1"/>
  <c r="AX719" i="23"/>
  <c r="AZ719" i="23" s="1"/>
  <c r="L719" i="23"/>
  <c r="CC719" i="23" s="1"/>
  <c r="AF719" i="23"/>
  <c r="BQ719" i="23"/>
  <c r="BS719" i="23" s="1"/>
  <c r="AY719" i="23"/>
  <c r="BA719" i="23" s="1"/>
  <c r="AE719" i="23"/>
  <c r="M719" i="23"/>
  <c r="CD719" i="23" s="1"/>
  <c r="BR735" i="23"/>
  <c r="BT735" i="23" s="1"/>
  <c r="AX735" i="23"/>
  <c r="AZ735" i="23" s="1"/>
  <c r="L735" i="23"/>
  <c r="CC735" i="23" s="1"/>
  <c r="AF735" i="23"/>
  <c r="AE735" i="23"/>
  <c r="M735" i="23"/>
  <c r="CD735" i="23" s="1"/>
  <c r="BQ735" i="23"/>
  <c r="BS735" i="23" s="1"/>
  <c r="AY735" i="23"/>
  <c r="BA735" i="23" s="1"/>
  <c r="BQ799" i="23"/>
  <c r="BS799" i="23" s="1"/>
  <c r="AX799" i="23"/>
  <c r="AZ799" i="23" s="1"/>
  <c r="L799" i="23"/>
  <c r="CC799" i="23" s="1"/>
  <c r="AF799" i="23"/>
  <c r="AY799" i="23"/>
  <c r="BA799" i="23" s="1"/>
  <c r="AE799" i="23"/>
  <c r="M799" i="23"/>
  <c r="CD799" i="23" s="1"/>
  <c r="BR799" i="23"/>
  <c r="BT799" i="23" s="1"/>
  <c r="BR863" i="23"/>
  <c r="BT863" i="23" s="1"/>
  <c r="AX863" i="23"/>
  <c r="AZ863" i="23" s="1"/>
  <c r="L863" i="23"/>
  <c r="CC863" i="23" s="1"/>
  <c r="AE863" i="23"/>
  <c r="BQ863" i="23"/>
  <c r="BS863" i="23" s="1"/>
  <c r="AY863" i="23"/>
  <c r="BA863" i="23" s="1"/>
  <c r="AF863" i="23"/>
  <c r="M863" i="23"/>
  <c r="CD863" i="23" s="1"/>
  <c r="BR927" i="23"/>
  <c r="BT927" i="23" s="1"/>
  <c r="AX927" i="23"/>
  <c r="AZ927" i="23" s="1"/>
  <c r="L927" i="23"/>
  <c r="CC927" i="23" s="1"/>
  <c r="BQ927" i="23"/>
  <c r="BS927" i="23" s="1"/>
  <c r="AE927" i="23"/>
  <c r="M927" i="23"/>
  <c r="CD927" i="23" s="1"/>
  <c r="AY927" i="23"/>
  <c r="BA927" i="23" s="1"/>
  <c r="AF927" i="23"/>
  <c r="BR991" i="23"/>
  <c r="BT991" i="23" s="1"/>
  <c r="AX991" i="23"/>
  <c r="AZ991" i="23" s="1"/>
  <c r="L991" i="23"/>
  <c r="CC991" i="23" s="1"/>
  <c r="BQ991" i="23"/>
  <c r="BS991" i="23" s="1"/>
  <c r="AE991" i="23"/>
  <c r="AF991" i="23"/>
  <c r="M991" i="23"/>
  <c r="CD991" i="23" s="1"/>
  <c r="AY991" i="23"/>
  <c r="BA991" i="23" s="1"/>
  <c r="BQ119" i="23"/>
  <c r="BS119" i="23" s="1"/>
  <c r="AF119" i="23"/>
  <c r="AY119" i="23"/>
  <c r="BA119" i="23" s="1"/>
  <c r="M119" i="23"/>
  <c r="CD119" i="23" s="1"/>
  <c r="AX119" i="23"/>
  <c r="AZ119" i="23" s="1"/>
  <c r="L119" i="23"/>
  <c r="CC119" i="23" s="1"/>
  <c r="BR119" i="23"/>
  <c r="BT119" i="23" s="1"/>
  <c r="AE119" i="23"/>
  <c r="AE72" i="23"/>
  <c r="BR72" i="23"/>
  <c r="BT72" i="23" s="1"/>
  <c r="AY72" i="23"/>
  <c r="BA72" i="23" s="1"/>
  <c r="L72" i="23"/>
  <c r="CC72" i="23" s="1"/>
  <c r="M72" i="23"/>
  <c r="CD72" i="23" s="1"/>
  <c r="BQ72" i="23"/>
  <c r="BS72" i="23" s="1"/>
  <c r="AX72" i="23"/>
  <c r="AZ72" i="23" s="1"/>
  <c r="AF72" i="23"/>
  <c r="AX44" i="23"/>
  <c r="AZ44" i="23" s="1"/>
  <c r="AY44" i="23"/>
  <c r="BA44" i="23" s="1"/>
  <c r="M44" i="23"/>
  <c r="CD44" i="23" s="1"/>
  <c r="AE44" i="23"/>
  <c r="BR44" i="23"/>
  <c r="BT44" i="23" s="1"/>
  <c r="L44" i="23"/>
  <c r="CC44" i="23" s="1"/>
  <c r="BQ44" i="23"/>
  <c r="BS44" i="23" s="1"/>
  <c r="AF44" i="23"/>
  <c r="AY791" i="23"/>
  <c r="BA791" i="23" s="1"/>
  <c r="AE791" i="23"/>
  <c r="L791" i="23"/>
  <c r="CC791" i="23" s="1"/>
  <c r="BR791" i="23"/>
  <c r="BT791" i="23" s="1"/>
  <c r="M791" i="23"/>
  <c r="CD791" i="23" s="1"/>
  <c r="BQ791" i="23"/>
  <c r="BS791" i="23" s="1"/>
  <c r="AX791" i="23"/>
  <c r="AZ791" i="23" s="1"/>
  <c r="AF791" i="23"/>
  <c r="AY855" i="23"/>
  <c r="BA855" i="23" s="1"/>
  <c r="AF855" i="23"/>
  <c r="L855" i="23"/>
  <c r="CC855" i="23" s="1"/>
  <c r="AE855" i="23"/>
  <c r="BR855" i="23"/>
  <c r="BT855" i="23" s="1"/>
  <c r="M855" i="23"/>
  <c r="CD855" i="23" s="1"/>
  <c r="BQ855" i="23"/>
  <c r="BS855" i="23" s="1"/>
  <c r="AX855" i="23"/>
  <c r="AZ855" i="23" s="1"/>
  <c r="AY919" i="23"/>
  <c r="BA919" i="23" s="1"/>
  <c r="AE919" i="23"/>
  <c r="L919" i="23"/>
  <c r="CC919" i="23" s="1"/>
  <c r="AX919" i="23"/>
  <c r="AZ919" i="23" s="1"/>
  <c r="AF919" i="23"/>
  <c r="BR919" i="23"/>
  <c r="BT919" i="23" s="1"/>
  <c r="M919" i="23"/>
  <c r="CD919" i="23" s="1"/>
  <c r="BQ919" i="23"/>
  <c r="BS919" i="23" s="1"/>
  <c r="AY983" i="23"/>
  <c r="BA983" i="23" s="1"/>
  <c r="AF983" i="23"/>
  <c r="L983" i="23"/>
  <c r="CC983" i="23" s="1"/>
  <c r="BR983" i="23"/>
  <c r="BT983" i="23" s="1"/>
  <c r="AX983" i="23"/>
  <c r="AZ983" i="23" s="1"/>
  <c r="AE983" i="23"/>
  <c r="M983" i="23"/>
  <c r="CD983" i="23" s="1"/>
  <c r="BQ983" i="23"/>
  <c r="BS983" i="23" s="1"/>
  <c r="BR744" i="23"/>
  <c r="BT744" i="23" s="1"/>
  <c r="AF744" i="23"/>
  <c r="AY744" i="23"/>
  <c r="BA744" i="23" s="1"/>
  <c r="AE744" i="23"/>
  <c r="AX744" i="23"/>
  <c r="AZ744" i="23" s="1"/>
  <c r="M744" i="23"/>
  <c r="CD744" i="23" s="1"/>
  <c r="BQ744" i="23"/>
  <c r="BS744" i="23" s="1"/>
  <c r="L744" i="23"/>
  <c r="CC744" i="23" s="1"/>
  <c r="AX808" i="23"/>
  <c r="AZ808" i="23" s="1"/>
  <c r="L808" i="23"/>
  <c r="CC808" i="23" s="1"/>
  <c r="BQ808" i="23"/>
  <c r="BS808" i="23" s="1"/>
  <c r="AE808" i="23"/>
  <c r="AF808" i="23"/>
  <c r="BR808" i="23"/>
  <c r="BT808" i="23" s="1"/>
  <c r="M808" i="23"/>
  <c r="CD808" i="23" s="1"/>
  <c r="AY808" i="23"/>
  <c r="BA808" i="23" s="1"/>
  <c r="BQ872" i="23"/>
  <c r="BS872" i="23" s="1"/>
  <c r="AY872" i="23"/>
  <c r="BA872" i="23" s="1"/>
  <c r="AF872" i="23"/>
  <c r="M872" i="23"/>
  <c r="CD872" i="23" s="1"/>
  <c r="BR872" i="23"/>
  <c r="BT872" i="23" s="1"/>
  <c r="AE872" i="23"/>
  <c r="AX872" i="23"/>
  <c r="AZ872" i="23" s="1"/>
  <c r="L872" i="23"/>
  <c r="CC872" i="23" s="1"/>
  <c r="BR936" i="23"/>
  <c r="BT936" i="23" s="1"/>
  <c r="AY936" i="23"/>
  <c r="BA936" i="23" s="1"/>
  <c r="AF936" i="23"/>
  <c r="AE936" i="23"/>
  <c r="BQ936" i="23"/>
  <c r="BS936" i="23" s="1"/>
  <c r="M936" i="23"/>
  <c r="CD936" i="23" s="1"/>
  <c r="L936" i="23"/>
  <c r="CC936" i="23" s="1"/>
  <c r="AX936" i="23"/>
  <c r="AZ936" i="23" s="1"/>
  <c r="AX1000" i="23"/>
  <c r="AZ1000" i="23" s="1"/>
  <c r="M1000" i="23"/>
  <c r="CD1000" i="23" s="1"/>
  <c r="BR1000" i="23"/>
  <c r="BT1000" i="23" s="1"/>
  <c r="AY1000" i="23"/>
  <c r="BA1000" i="23" s="1"/>
  <c r="L1000" i="23"/>
  <c r="CC1000" i="23" s="1"/>
  <c r="AE1000" i="23"/>
  <c r="BQ1000" i="23"/>
  <c r="BS1000" i="23" s="1"/>
  <c r="AF1000" i="23"/>
  <c r="AR110" i="23"/>
  <c r="O110" i="23"/>
  <c r="BK110" i="23"/>
  <c r="Y110" i="23"/>
  <c r="AR1029" i="23"/>
  <c r="Y1029" i="23"/>
  <c r="O1029" i="23"/>
  <c r="BK1029" i="23"/>
  <c r="AR106" i="23"/>
  <c r="Y106" i="23"/>
  <c r="O106" i="23"/>
  <c r="BK106" i="23"/>
  <c r="AR114" i="23"/>
  <c r="Y114" i="23"/>
  <c r="O114" i="23"/>
  <c r="BK114" i="23"/>
  <c r="X251" i="23"/>
  <c r="BJ251" i="23"/>
  <c r="N251" i="23"/>
  <c r="AQ251" i="23"/>
  <c r="X1029" i="23"/>
  <c r="BJ1029" i="23"/>
  <c r="AQ1029" i="23"/>
  <c r="N1029" i="23"/>
  <c r="AF188" i="23"/>
  <c r="L188" i="23"/>
  <c r="CC188" i="23" s="1"/>
  <c r="AY188" i="23"/>
  <c r="BA188" i="23" s="1"/>
  <c r="AE188" i="23"/>
  <c r="BQ188" i="23"/>
  <c r="BS188" i="23" s="1"/>
  <c r="AX188" i="23"/>
  <c r="AZ188" i="23" s="1"/>
  <c r="BR188" i="23"/>
  <c r="BT188" i="23" s="1"/>
  <c r="M188" i="23"/>
  <c r="CD188" i="23" s="1"/>
  <c r="AE316" i="23"/>
  <c r="M316" i="23"/>
  <c r="CD316" i="23" s="1"/>
  <c r="AX316" i="23"/>
  <c r="AZ316" i="23" s="1"/>
  <c r="AF316" i="23"/>
  <c r="BQ316" i="23"/>
  <c r="BS316" i="23" s="1"/>
  <c r="AY316" i="23"/>
  <c r="BA316" i="23" s="1"/>
  <c r="BR316" i="23"/>
  <c r="BT316" i="23" s="1"/>
  <c r="L316" i="23"/>
  <c r="CC316" i="23" s="1"/>
  <c r="BQ420" i="23"/>
  <c r="BS420" i="23" s="1"/>
  <c r="AX420" i="23"/>
  <c r="AZ420" i="23" s="1"/>
  <c r="BR420" i="23"/>
  <c r="BT420" i="23" s="1"/>
  <c r="M420" i="23"/>
  <c r="CD420" i="23" s="1"/>
  <c r="AF420" i="23"/>
  <c r="L420" i="23"/>
  <c r="CC420" i="23" s="1"/>
  <c r="AY420" i="23"/>
  <c r="BA420" i="23" s="1"/>
  <c r="AE420" i="23"/>
  <c r="BR452" i="23"/>
  <c r="BT452" i="23" s="1"/>
  <c r="AX452" i="23"/>
  <c r="AZ452" i="23" s="1"/>
  <c r="BQ452" i="23"/>
  <c r="BS452" i="23" s="1"/>
  <c r="M452" i="23"/>
  <c r="CD452" i="23" s="1"/>
  <c r="AF452" i="23"/>
  <c r="L452" i="23"/>
  <c r="CC452" i="23" s="1"/>
  <c r="AY452" i="23"/>
  <c r="BA452" i="23" s="1"/>
  <c r="AE452" i="23"/>
  <c r="AY500" i="23"/>
  <c r="BA500" i="23" s="1"/>
  <c r="AE500" i="23"/>
  <c r="BR500" i="23"/>
  <c r="BT500" i="23" s="1"/>
  <c r="AX500" i="23"/>
  <c r="AZ500" i="23" s="1"/>
  <c r="BQ500" i="23"/>
  <c r="BS500" i="23" s="1"/>
  <c r="M500" i="23"/>
  <c r="CD500" i="23" s="1"/>
  <c r="AF500" i="23"/>
  <c r="L500" i="23"/>
  <c r="CC500" i="23" s="1"/>
  <c r="AX548" i="23"/>
  <c r="AZ548" i="23" s="1"/>
  <c r="AE548" i="23"/>
  <c r="BQ548" i="23"/>
  <c r="BS548" i="23" s="1"/>
  <c r="AY548" i="23"/>
  <c r="BA548" i="23" s="1"/>
  <c r="BR548" i="23"/>
  <c r="BT548" i="23" s="1"/>
  <c r="M548" i="23"/>
  <c r="CD548" i="23" s="1"/>
  <c r="AF548" i="23"/>
  <c r="L548" i="23"/>
  <c r="CC548" i="23" s="1"/>
  <c r="AX88" i="23"/>
  <c r="AZ88" i="23" s="1"/>
  <c r="BR88" i="23"/>
  <c r="BT88" i="23" s="1"/>
  <c r="AE88" i="23"/>
  <c r="AY88" i="23"/>
  <c r="BA88" i="23" s="1"/>
  <c r="M88" i="23"/>
  <c r="CD88" i="23" s="1"/>
  <c r="BQ88" i="23"/>
  <c r="BS88" i="23" s="1"/>
  <c r="AF88" i="23"/>
  <c r="L88" i="23"/>
  <c r="CC88" i="23" s="1"/>
  <c r="L175" i="23"/>
  <c r="CC175" i="23" s="1"/>
  <c r="BQ175" i="23"/>
  <c r="BS175" i="23" s="1"/>
  <c r="AY175" i="23"/>
  <c r="BA175" i="23" s="1"/>
  <c r="AF175" i="23"/>
  <c r="BR175" i="23"/>
  <c r="BT175" i="23" s="1"/>
  <c r="AX175" i="23"/>
  <c r="AZ175" i="23" s="1"/>
  <c r="AE175" i="23"/>
  <c r="M175" i="23"/>
  <c r="CD175" i="23" s="1"/>
  <c r="BR303" i="23"/>
  <c r="BT303" i="23" s="1"/>
  <c r="M303" i="23"/>
  <c r="CD303" i="23" s="1"/>
  <c r="AY303" i="23"/>
  <c r="BA303" i="23" s="1"/>
  <c r="L303" i="23"/>
  <c r="CC303" i="23" s="1"/>
  <c r="BQ303" i="23"/>
  <c r="BS303" i="23" s="1"/>
  <c r="AF303" i="23"/>
  <c r="AX303" i="23"/>
  <c r="AZ303" i="23" s="1"/>
  <c r="AE303" i="23"/>
  <c r="BR148" i="23"/>
  <c r="BT148" i="23" s="1"/>
  <c r="AY148" i="23"/>
  <c r="BA148" i="23" s="1"/>
  <c r="BQ148" i="23"/>
  <c r="BS148" i="23" s="1"/>
  <c r="M148" i="23"/>
  <c r="CD148" i="23" s="1"/>
  <c r="AF148" i="23"/>
  <c r="L148" i="23"/>
  <c r="CC148" i="23" s="1"/>
  <c r="AX148" i="23"/>
  <c r="AZ148" i="23" s="1"/>
  <c r="AE148" i="23"/>
  <c r="BR388" i="23"/>
  <c r="BT388" i="23" s="1"/>
  <c r="AY388" i="23"/>
  <c r="BA388" i="23" s="1"/>
  <c r="BQ388" i="23"/>
  <c r="BS388" i="23" s="1"/>
  <c r="M388" i="23"/>
  <c r="CD388" i="23" s="1"/>
  <c r="AF388" i="23"/>
  <c r="L388" i="23"/>
  <c r="CC388" i="23" s="1"/>
  <c r="AX388" i="23"/>
  <c r="AZ388" i="23" s="1"/>
  <c r="AE388" i="23"/>
  <c r="L183" i="23"/>
  <c r="CC183" i="23" s="1"/>
  <c r="BQ183" i="23"/>
  <c r="BS183" i="23" s="1"/>
  <c r="AY183" i="23"/>
  <c r="BA183" i="23" s="1"/>
  <c r="AE183" i="23"/>
  <c r="BR183" i="23"/>
  <c r="BT183" i="23" s="1"/>
  <c r="AX183" i="23"/>
  <c r="AZ183" i="23" s="1"/>
  <c r="AF183" i="23"/>
  <c r="M183" i="23"/>
  <c r="CD183" i="23" s="1"/>
  <c r="AX403" i="23"/>
  <c r="AZ403" i="23" s="1"/>
  <c r="AE403" i="23"/>
  <c r="AY403" i="23"/>
  <c r="BA403" i="23" s="1"/>
  <c r="BQ403" i="23"/>
  <c r="BS403" i="23" s="1"/>
  <c r="M403" i="23"/>
  <c r="CD403" i="23" s="1"/>
  <c r="BR403" i="23"/>
  <c r="BT403" i="23" s="1"/>
  <c r="AF403" i="23"/>
  <c r="L403" i="23"/>
  <c r="CC403" i="23" s="1"/>
  <c r="AX435" i="23"/>
  <c r="AZ435" i="23" s="1"/>
  <c r="AE435" i="23"/>
  <c r="AY435" i="23"/>
  <c r="BA435" i="23" s="1"/>
  <c r="BR435" i="23"/>
  <c r="BT435" i="23" s="1"/>
  <c r="M435" i="23"/>
  <c r="CD435" i="23" s="1"/>
  <c r="BQ435" i="23"/>
  <c r="BS435" i="23" s="1"/>
  <c r="AF435" i="23"/>
  <c r="L435" i="23"/>
  <c r="CC435" i="23" s="1"/>
  <c r="AY483" i="23"/>
  <c r="BA483" i="23" s="1"/>
  <c r="AE483" i="23"/>
  <c r="AX483" i="23"/>
  <c r="AZ483" i="23" s="1"/>
  <c r="BR483" i="23"/>
  <c r="BT483" i="23" s="1"/>
  <c r="M483" i="23"/>
  <c r="CD483" i="23" s="1"/>
  <c r="BQ483" i="23"/>
  <c r="BS483" i="23" s="1"/>
  <c r="AF483" i="23"/>
  <c r="L483" i="23"/>
  <c r="CC483" i="23" s="1"/>
  <c r="AY515" i="23"/>
  <c r="BA515" i="23" s="1"/>
  <c r="AE515" i="23"/>
  <c r="AX515" i="23"/>
  <c r="AZ515" i="23" s="1"/>
  <c r="BR515" i="23"/>
  <c r="BT515" i="23" s="1"/>
  <c r="M515" i="23"/>
  <c r="CD515" i="23" s="1"/>
  <c r="BQ515" i="23"/>
  <c r="BS515" i="23" s="1"/>
  <c r="AF515" i="23"/>
  <c r="L515" i="23"/>
  <c r="CC515" i="23" s="1"/>
  <c r="AY547" i="23"/>
  <c r="BA547" i="23" s="1"/>
  <c r="AE547" i="23"/>
  <c r="AX547" i="23"/>
  <c r="AZ547" i="23" s="1"/>
  <c r="BR547" i="23"/>
  <c r="BT547" i="23" s="1"/>
  <c r="M547" i="23"/>
  <c r="CD547" i="23" s="1"/>
  <c r="BQ547" i="23"/>
  <c r="BS547" i="23" s="1"/>
  <c r="AF547" i="23"/>
  <c r="L547" i="23"/>
  <c r="CC547" i="23" s="1"/>
  <c r="AX579" i="23"/>
  <c r="AZ579" i="23" s="1"/>
  <c r="AE579" i="23"/>
  <c r="AY579" i="23"/>
  <c r="BA579" i="23" s="1"/>
  <c r="BQ579" i="23"/>
  <c r="BS579" i="23" s="1"/>
  <c r="M579" i="23"/>
  <c r="CD579" i="23" s="1"/>
  <c r="BR579" i="23"/>
  <c r="BT579" i="23" s="1"/>
  <c r="AF579" i="23"/>
  <c r="L579" i="23"/>
  <c r="CC579" i="23" s="1"/>
  <c r="AX611" i="23"/>
  <c r="AZ611" i="23" s="1"/>
  <c r="AE611" i="23"/>
  <c r="AY611" i="23"/>
  <c r="BA611" i="23" s="1"/>
  <c r="BQ611" i="23"/>
  <c r="BS611" i="23" s="1"/>
  <c r="M611" i="23"/>
  <c r="CD611" i="23" s="1"/>
  <c r="BR611" i="23"/>
  <c r="BT611" i="23" s="1"/>
  <c r="AF611" i="23"/>
  <c r="L611" i="23"/>
  <c r="CC611" i="23" s="1"/>
  <c r="BR180" i="23"/>
  <c r="BT180" i="23" s="1"/>
  <c r="AX180" i="23"/>
  <c r="AZ180" i="23" s="1"/>
  <c r="BQ180" i="23"/>
  <c r="BS180" i="23" s="1"/>
  <c r="M180" i="23"/>
  <c r="CD180" i="23" s="1"/>
  <c r="AF180" i="23"/>
  <c r="L180" i="23"/>
  <c r="CC180" i="23" s="1"/>
  <c r="AY180" i="23"/>
  <c r="BA180" i="23" s="1"/>
  <c r="AE180" i="23"/>
  <c r="BR812" i="23"/>
  <c r="BT812" i="23" s="1"/>
  <c r="M812" i="23"/>
  <c r="CD812" i="23" s="1"/>
  <c r="AF812" i="23"/>
  <c r="L812" i="23"/>
  <c r="CC812" i="23" s="1"/>
  <c r="AY812" i="23"/>
  <c r="BA812" i="23" s="1"/>
  <c r="AE812" i="23"/>
  <c r="BQ812" i="23"/>
  <c r="BS812" i="23" s="1"/>
  <c r="AX812" i="23"/>
  <c r="AZ812" i="23" s="1"/>
  <c r="BQ940" i="23"/>
  <c r="BS940" i="23" s="1"/>
  <c r="AY940" i="23"/>
  <c r="BA940" i="23" s="1"/>
  <c r="AF940" i="23"/>
  <c r="M940" i="23"/>
  <c r="CD940" i="23" s="1"/>
  <c r="L940" i="23"/>
  <c r="CC940" i="23" s="1"/>
  <c r="BR940" i="23"/>
  <c r="BT940" i="23" s="1"/>
  <c r="AX940" i="23"/>
  <c r="AZ940" i="23" s="1"/>
  <c r="AE940" i="23"/>
  <c r="AX336" i="23"/>
  <c r="AZ336" i="23" s="1"/>
  <c r="L336" i="23"/>
  <c r="CC336" i="23" s="1"/>
  <c r="BQ336" i="23"/>
  <c r="BS336" i="23" s="1"/>
  <c r="AF336" i="23"/>
  <c r="M336" i="23"/>
  <c r="CD336" i="23" s="1"/>
  <c r="AY336" i="23"/>
  <c r="BA336" i="23" s="1"/>
  <c r="BR336" i="23"/>
  <c r="BT336" i="23" s="1"/>
  <c r="AE336" i="23"/>
  <c r="BR592" i="23"/>
  <c r="BT592" i="23" s="1"/>
  <c r="AE592" i="23"/>
  <c r="AX592" i="23"/>
  <c r="AZ592" i="23" s="1"/>
  <c r="M592" i="23"/>
  <c r="CD592" i="23" s="1"/>
  <c r="BQ592" i="23"/>
  <c r="BS592" i="23" s="1"/>
  <c r="AF592" i="23"/>
  <c r="L592" i="23"/>
  <c r="CC592" i="23" s="1"/>
  <c r="AY592" i="23"/>
  <c r="BA592" i="23" s="1"/>
  <c r="BR624" i="23"/>
  <c r="BT624" i="23" s="1"/>
  <c r="AE624" i="23"/>
  <c r="AX624" i="23"/>
  <c r="AZ624" i="23" s="1"/>
  <c r="M624" i="23"/>
  <c r="CD624" i="23" s="1"/>
  <c r="BQ624" i="23"/>
  <c r="BS624" i="23" s="1"/>
  <c r="AF624" i="23"/>
  <c r="L624" i="23"/>
  <c r="CC624" i="23" s="1"/>
  <c r="AY624" i="23"/>
  <c r="BA624" i="23" s="1"/>
  <c r="BR656" i="23"/>
  <c r="BT656" i="23" s="1"/>
  <c r="AF656" i="23"/>
  <c r="AX656" i="23"/>
  <c r="AZ656" i="23" s="1"/>
  <c r="M656" i="23"/>
  <c r="CD656" i="23" s="1"/>
  <c r="BQ656" i="23"/>
  <c r="BS656" i="23" s="1"/>
  <c r="AE656" i="23"/>
  <c r="L656" i="23"/>
  <c r="CC656" i="23" s="1"/>
  <c r="AY656" i="23"/>
  <c r="BA656" i="23" s="1"/>
  <c r="BR688" i="23"/>
  <c r="BT688" i="23" s="1"/>
  <c r="AF688" i="23"/>
  <c r="AX688" i="23"/>
  <c r="AZ688" i="23" s="1"/>
  <c r="M688" i="23"/>
  <c r="CD688" i="23" s="1"/>
  <c r="BQ688" i="23"/>
  <c r="BS688" i="23" s="1"/>
  <c r="AE688" i="23"/>
  <c r="L688" i="23"/>
  <c r="CC688" i="23" s="1"/>
  <c r="AY688" i="23"/>
  <c r="BA688" i="23" s="1"/>
  <c r="BR720" i="23"/>
  <c r="BT720" i="23" s="1"/>
  <c r="AF720" i="23"/>
  <c r="AX720" i="23"/>
  <c r="AZ720" i="23" s="1"/>
  <c r="M720" i="23"/>
  <c r="CD720" i="23" s="1"/>
  <c r="BQ720" i="23"/>
  <c r="BS720" i="23" s="1"/>
  <c r="AE720" i="23"/>
  <c r="L720" i="23"/>
  <c r="CC720" i="23" s="1"/>
  <c r="AY720" i="23"/>
  <c r="BA720" i="23" s="1"/>
  <c r="BR768" i="23"/>
  <c r="BT768" i="23" s="1"/>
  <c r="AE768" i="23"/>
  <c r="AX768" i="23"/>
  <c r="AZ768" i="23" s="1"/>
  <c r="M768" i="23"/>
  <c r="CD768" i="23" s="1"/>
  <c r="BQ768" i="23"/>
  <c r="BS768" i="23" s="1"/>
  <c r="AF768" i="23"/>
  <c r="L768" i="23"/>
  <c r="CC768" i="23" s="1"/>
  <c r="AY768" i="23"/>
  <c r="BA768" i="23" s="1"/>
  <c r="BR832" i="23"/>
  <c r="BT832" i="23" s="1"/>
  <c r="AF832" i="23"/>
  <c r="AY832" i="23"/>
  <c r="BA832" i="23" s="1"/>
  <c r="M832" i="23"/>
  <c r="CD832" i="23" s="1"/>
  <c r="BQ832" i="23"/>
  <c r="BS832" i="23" s="1"/>
  <c r="AE832" i="23"/>
  <c r="L832" i="23"/>
  <c r="CC832" i="23" s="1"/>
  <c r="AX832" i="23"/>
  <c r="AZ832" i="23" s="1"/>
  <c r="L896" i="23"/>
  <c r="CC896" i="23" s="1"/>
  <c r="BR896" i="23"/>
  <c r="BT896" i="23" s="1"/>
  <c r="AY896" i="23"/>
  <c r="BA896" i="23" s="1"/>
  <c r="AF896" i="23"/>
  <c r="BQ896" i="23"/>
  <c r="BS896" i="23" s="1"/>
  <c r="AX896" i="23"/>
  <c r="AZ896" i="23" s="1"/>
  <c r="AE896" i="23"/>
  <c r="M896" i="23"/>
  <c r="CD896" i="23" s="1"/>
  <c r="M960" i="23"/>
  <c r="CD960" i="23" s="1"/>
  <c r="BR960" i="23"/>
  <c r="BT960" i="23" s="1"/>
  <c r="AX960" i="23"/>
  <c r="AZ960" i="23" s="1"/>
  <c r="AE960" i="23"/>
  <c r="BQ960" i="23"/>
  <c r="BS960" i="23" s="1"/>
  <c r="AY960" i="23"/>
  <c r="BA960" i="23" s="1"/>
  <c r="AF960" i="23"/>
  <c r="L960" i="23"/>
  <c r="CC960" i="23" s="1"/>
  <c r="BR992" i="23"/>
  <c r="BT992" i="23" s="1"/>
  <c r="AF992" i="23"/>
  <c r="M992" i="23"/>
  <c r="CD992" i="23" s="1"/>
  <c r="AX992" i="23"/>
  <c r="AZ992" i="23" s="1"/>
  <c r="BQ992" i="23"/>
  <c r="BS992" i="23" s="1"/>
  <c r="AE992" i="23"/>
  <c r="AY992" i="23"/>
  <c r="BA992" i="23" s="1"/>
  <c r="L992" i="23"/>
  <c r="CC992" i="23" s="1"/>
  <c r="AY120" i="23"/>
  <c r="BA120" i="23" s="1"/>
  <c r="BR120" i="23"/>
  <c r="BT120" i="23" s="1"/>
  <c r="AE120" i="23"/>
  <c r="AX120" i="23"/>
  <c r="AZ120" i="23" s="1"/>
  <c r="M120" i="23"/>
  <c r="CD120" i="23" s="1"/>
  <c r="BQ120" i="23"/>
  <c r="BS120" i="23" s="1"/>
  <c r="AF120" i="23"/>
  <c r="L120" i="23"/>
  <c r="CC120" i="23" s="1"/>
  <c r="AY788" i="23"/>
  <c r="BA788" i="23" s="1"/>
  <c r="AE788" i="23"/>
  <c r="BR788" i="23"/>
  <c r="BT788" i="23" s="1"/>
  <c r="AX788" i="23"/>
  <c r="AZ788" i="23" s="1"/>
  <c r="BQ788" i="23"/>
  <c r="BS788" i="23" s="1"/>
  <c r="L788" i="23"/>
  <c r="CC788" i="23" s="1"/>
  <c r="AF788" i="23"/>
  <c r="M788" i="23"/>
  <c r="CD788" i="23" s="1"/>
  <c r="AY980" i="23"/>
  <c r="BA980" i="23" s="1"/>
  <c r="AF980" i="23"/>
  <c r="M980" i="23"/>
  <c r="CD980" i="23" s="1"/>
  <c r="BR980" i="23"/>
  <c r="BT980" i="23" s="1"/>
  <c r="L980" i="23"/>
  <c r="CC980" i="23" s="1"/>
  <c r="BQ980" i="23"/>
  <c r="BS980" i="23" s="1"/>
  <c r="AX980" i="23"/>
  <c r="AZ980" i="23" s="1"/>
  <c r="AE980" i="23"/>
  <c r="BR84" i="23"/>
  <c r="BT84" i="23" s="1"/>
  <c r="AY84" i="23"/>
  <c r="BA84" i="23" s="1"/>
  <c r="BQ84" i="23"/>
  <c r="BS84" i="23" s="1"/>
  <c r="M84" i="23"/>
  <c r="CD84" i="23" s="1"/>
  <c r="AF84" i="23"/>
  <c r="L84" i="23"/>
  <c r="CC84" i="23" s="1"/>
  <c r="AX84" i="23"/>
  <c r="AZ84" i="23" s="1"/>
  <c r="AE84" i="23"/>
  <c r="AE124" i="23"/>
  <c r="L124" i="23"/>
  <c r="CC124" i="23" s="1"/>
  <c r="AY124" i="23"/>
  <c r="BA124" i="23" s="1"/>
  <c r="AF124" i="23"/>
  <c r="BQ124" i="23"/>
  <c r="BS124" i="23" s="1"/>
  <c r="AX124" i="23"/>
  <c r="AZ124" i="23" s="1"/>
  <c r="BR124" i="23"/>
  <c r="BT124" i="23" s="1"/>
  <c r="M124" i="23"/>
  <c r="CD124" i="23" s="1"/>
  <c r="AX160" i="23"/>
  <c r="AZ160" i="23" s="1"/>
  <c r="M160" i="23"/>
  <c r="CD160" i="23" s="1"/>
  <c r="BQ160" i="23"/>
  <c r="BS160" i="23" s="1"/>
  <c r="AF160" i="23"/>
  <c r="L160" i="23"/>
  <c r="CC160" i="23" s="1"/>
  <c r="AY160" i="23"/>
  <c r="BA160" i="23" s="1"/>
  <c r="BR160" i="23"/>
  <c r="BT160" i="23" s="1"/>
  <c r="AE160" i="23"/>
  <c r="L199" i="23"/>
  <c r="CC199" i="23" s="1"/>
  <c r="BQ199" i="23"/>
  <c r="BS199" i="23" s="1"/>
  <c r="AY199" i="23"/>
  <c r="BA199" i="23" s="1"/>
  <c r="AE199" i="23"/>
  <c r="BR199" i="23"/>
  <c r="BT199" i="23" s="1"/>
  <c r="AX199" i="23"/>
  <c r="AZ199" i="23" s="1"/>
  <c r="AF199" i="23"/>
  <c r="M199" i="23"/>
  <c r="CD199" i="23" s="1"/>
  <c r="AF252" i="23"/>
  <c r="L252" i="23"/>
  <c r="CC252" i="23" s="1"/>
  <c r="AY252" i="23"/>
  <c r="BA252" i="23" s="1"/>
  <c r="AE252" i="23"/>
  <c r="BQ252" i="23"/>
  <c r="BS252" i="23" s="1"/>
  <c r="AX252" i="23"/>
  <c r="AZ252" i="23" s="1"/>
  <c r="BR252" i="23"/>
  <c r="BT252" i="23" s="1"/>
  <c r="M252" i="23"/>
  <c r="CD252" i="23" s="1"/>
  <c r="AX288" i="23"/>
  <c r="AZ288" i="23" s="1"/>
  <c r="M288" i="23"/>
  <c r="CD288" i="23" s="1"/>
  <c r="BQ288" i="23"/>
  <c r="BS288" i="23" s="1"/>
  <c r="AF288" i="23"/>
  <c r="L288" i="23"/>
  <c r="CC288" i="23" s="1"/>
  <c r="AY288" i="23"/>
  <c r="BA288" i="23" s="1"/>
  <c r="BR288" i="23"/>
  <c r="BT288" i="23" s="1"/>
  <c r="AE288" i="23"/>
  <c r="BR327" i="23"/>
  <c r="BT327" i="23" s="1"/>
  <c r="AX327" i="23"/>
  <c r="AZ327" i="23" s="1"/>
  <c r="M327" i="23"/>
  <c r="CD327" i="23" s="1"/>
  <c r="BQ327" i="23"/>
  <c r="BS327" i="23" s="1"/>
  <c r="AF327" i="23"/>
  <c r="L327" i="23"/>
  <c r="CC327" i="23" s="1"/>
  <c r="AY327" i="23"/>
  <c r="BA327" i="23" s="1"/>
  <c r="AE327" i="23"/>
  <c r="AE380" i="23"/>
  <c r="L380" i="23"/>
  <c r="CC380" i="23" s="1"/>
  <c r="AY380" i="23"/>
  <c r="BA380" i="23" s="1"/>
  <c r="AF380" i="23"/>
  <c r="BR380" i="23"/>
  <c r="BT380" i="23" s="1"/>
  <c r="AX380" i="23"/>
  <c r="AZ380" i="23" s="1"/>
  <c r="BQ380" i="23"/>
  <c r="BS380" i="23" s="1"/>
  <c r="M380" i="23"/>
  <c r="CD380" i="23" s="1"/>
  <c r="AF412" i="23"/>
  <c r="L412" i="23"/>
  <c r="CC412" i="23" s="1"/>
  <c r="AY412" i="23"/>
  <c r="BA412" i="23" s="1"/>
  <c r="AE412" i="23"/>
  <c r="BQ412" i="23"/>
  <c r="BS412" i="23" s="1"/>
  <c r="AX412" i="23"/>
  <c r="AZ412" i="23" s="1"/>
  <c r="BR412" i="23"/>
  <c r="BT412" i="23" s="1"/>
  <c r="M412" i="23"/>
  <c r="CD412" i="23" s="1"/>
  <c r="AF428" i="23"/>
  <c r="L428" i="23"/>
  <c r="CC428" i="23" s="1"/>
  <c r="AY428" i="23"/>
  <c r="BA428" i="23" s="1"/>
  <c r="AE428" i="23"/>
  <c r="BR428" i="23"/>
  <c r="BT428" i="23" s="1"/>
  <c r="AX428" i="23"/>
  <c r="AZ428" i="23" s="1"/>
  <c r="BQ428" i="23"/>
  <c r="BS428" i="23" s="1"/>
  <c r="M428" i="23"/>
  <c r="CD428" i="23" s="1"/>
  <c r="AF444" i="23"/>
  <c r="L444" i="23"/>
  <c r="CC444" i="23" s="1"/>
  <c r="AY444" i="23"/>
  <c r="BA444" i="23" s="1"/>
  <c r="AE444" i="23"/>
  <c r="BR444" i="23"/>
  <c r="BT444" i="23" s="1"/>
  <c r="AX444" i="23"/>
  <c r="AZ444" i="23" s="1"/>
  <c r="BQ444" i="23"/>
  <c r="BS444" i="23" s="1"/>
  <c r="M444" i="23"/>
  <c r="CD444" i="23" s="1"/>
  <c r="AF460" i="23"/>
  <c r="L460" i="23"/>
  <c r="CC460" i="23" s="1"/>
  <c r="AY460" i="23"/>
  <c r="BA460" i="23" s="1"/>
  <c r="AE460" i="23"/>
  <c r="BQ460" i="23"/>
  <c r="BS460" i="23" s="1"/>
  <c r="AX460" i="23"/>
  <c r="AZ460" i="23" s="1"/>
  <c r="BR460" i="23"/>
  <c r="BT460" i="23" s="1"/>
  <c r="M460" i="23"/>
  <c r="CD460" i="23" s="1"/>
  <c r="AF476" i="23"/>
  <c r="L476" i="23"/>
  <c r="CC476" i="23" s="1"/>
  <c r="AY476" i="23"/>
  <c r="BA476" i="23" s="1"/>
  <c r="AE476" i="23"/>
  <c r="BR476" i="23"/>
  <c r="BT476" i="23" s="1"/>
  <c r="AX476" i="23"/>
  <c r="AZ476" i="23" s="1"/>
  <c r="BQ476" i="23"/>
  <c r="BS476" i="23" s="1"/>
  <c r="M476" i="23"/>
  <c r="CD476" i="23" s="1"/>
  <c r="AF492" i="23"/>
  <c r="L492" i="23"/>
  <c r="CC492" i="23" s="1"/>
  <c r="AY492" i="23"/>
  <c r="BA492" i="23" s="1"/>
  <c r="AE492" i="23"/>
  <c r="BR492" i="23"/>
  <c r="BT492" i="23" s="1"/>
  <c r="AX492" i="23"/>
  <c r="AZ492" i="23" s="1"/>
  <c r="BQ492" i="23"/>
  <c r="BS492" i="23" s="1"/>
  <c r="M492" i="23"/>
  <c r="CD492" i="23" s="1"/>
  <c r="BQ508" i="23"/>
  <c r="BS508" i="23" s="1"/>
  <c r="M508" i="23"/>
  <c r="CD508" i="23" s="1"/>
  <c r="AF508" i="23"/>
  <c r="L508" i="23"/>
  <c r="CC508" i="23" s="1"/>
  <c r="AX508" i="23"/>
  <c r="AZ508" i="23" s="1"/>
  <c r="AE508" i="23"/>
  <c r="BR508" i="23"/>
  <c r="BT508" i="23" s="1"/>
  <c r="AY508" i="23"/>
  <c r="BA508" i="23" s="1"/>
  <c r="BR524" i="23"/>
  <c r="BT524" i="23" s="1"/>
  <c r="M524" i="23"/>
  <c r="CD524" i="23" s="1"/>
  <c r="AF524" i="23"/>
  <c r="L524" i="23"/>
  <c r="CC524" i="23" s="1"/>
  <c r="AY524" i="23"/>
  <c r="BA524" i="23" s="1"/>
  <c r="AE524" i="23"/>
  <c r="BQ524" i="23"/>
  <c r="BS524" i="23" s="1"/>
  <c r="AX524" i="23"/>
  <c r="AZ524" i="23" s="1"/>
  <c r="BR540" i="23"/>
  <c r="BT540" i="23" s="1"/>
  <c r="M540" i="23"/>
  <c r="CD540" i="23" s="1"/>
  <c r="AF540" i="23"/>
  <c r="L540" i="23"/>
  <c r="CC540" i="23" s="1"/>
  <c r="AY540" i="23"/>
  <c r="BA540" i="23" s="1"/>
  <c r="AE540" i="23"/>
  <c r="BQ540" i="23"/>
  <c r="BS540" i="23" s="1"/>
  <c r="AX540" i="23"/>
  <c r="AZ540" i="23" s="1"/>
  <c r="BQ556" i="23"/>
  <c r="BS556" i="23" s="1"/>
  <c r="M556" i="23"/>
  <c r="CD556" i="23" s="1"/>
  <c r="AE556" i="23"/>
  <c r="L556" i="23"/>
  <c r="CC556" i="23" s="1"/>
  <c r="AX556" i="23"/>
  <c r="AZ556" i="23" s="1"/>
  <c r="AF556" i="23"/>
  <c r="BR556" i="23"/>
  <c r="BT556" i="23" s="1"/>
  <c r="AY556" i="23"/>
  <c r="BA556" i="23" s="1"/>
  <c r="BR32" i="23"/>
  <c r="BT32" i="23" s="1"/>
  <c r="AE32" i="23"/>
  <c r="M32" i="23"/>
  <c r="CD32" i="23" s="1"/>
  <c r="AY32" i="23"/>
  <c r="BA32" i="23" s="1"/>
  <c r="BQ32" i="23"/>
  <c r="BS32" i="23" s="1"/>
  <c r="AF32" i="23"/>
  <c r="AX32" i="23"/>
  <c r="AZ32" i="23" s="1"/>
  <c r="L32" i="23"/>
  <c r="CC32" i="23" s="1"/>
  <c r="BQ64" i="23"/>
  <c r="BS64" i="23" s="1"/>
  <c r="AF64" i="23"/>
  <c r="AY64" i="23"/>
  <c r="BA64" i="23" s="1"/>
  <c r="M64" i="23"/>
  <c r="CD64" i="23" s="1"/>
  <c r="BR64" i="23"/>
  <c r="BT64" i="23" s="1"/>
  <c r="AE64" i="23"/>
  <c r="L64" i="23"/>
  <c r="CC64" i="23" s="1"/>
  <c r="AX64" i="23"/>
  <c r="AZ64" i="23" s="1"/>
  <c r="L111" i="23"/>
  <c r="CC111" i="23" s="1"/>
  <c r="BQ111" i="23"/>
  <c r="BS111" i="23" s="1"/>
  <c r="AX111" i="23"/>
  <c r="AZ111" i="23" s="1"/>
  <c r="AE111" i="23"/>
  <c r="BR111" i="23"/>
  <c r="BT111" i="23" s="1"/>
  <c r="AY111" i="23"/>
  <c r="BA111" i="23" s="1"/>
  <c r="AF111" i="23"/>
  <c r="M111" i="23"/>
  <c r="CD111" i="23" s="1"/>
  <c r="BR164" i="23"/>
  <c r="BT164" i="23" s="1"/>
  <c r="AX164" i="23"/>
  <c r="AZ164" i="23" s="1"/>
  <c r="BQ164" i="23"/>
  <c r="BS164" i="23" s="1"/>
  <c r="M164" i="23"/>
  <c r="CD164" i="23" s="1"/>
  <c r="AF164" i="23"/>
  <c r="L164" i="23"/>
  <c r="CC164" i="23" s="1"/>
  <c r="AY164" i="23"/>
  <c r="BA164" i="23" s="1"/>
  <c r="AE164" i="23"/>
  <c r="AY200" i="23"/>
  <c r="BA200" i="23" s="1"/>
  <c r="BR200" i="23"/>
  <c r="BT200" i="23" s="1"/>
  <c r="AE200" i="23"/>
  <c r="AX200" i="23"/>
  <c r="AZ200" i="23" s="1"/>
  <c r="M200" i="23"/>
  <c r="CD200" i="23" s="1"/>
  <c r="BQ200" i="23"/>
  <c r="BS200" i="23" s="1"/>
  <c r="AF200" i="23"/>
  <c r="L200" i="23"/>
  <c r="CC200" i="23" s="1"/>
  <c r="L239" i="23"/>
  <c r="CC239" i="23" s="1"/>
  <c r="BQ239" i="23"/>
  <c r="BS239" i="23" s="1"/>
  <c r="AY239" i="23"/>
  <c r="BA239" i="23" s="1"/>
  <c r="AE239" i="23"/>
  <c r="BR239" i="23"/>
  <c r="BT239" i="23" s="1"/>
  <c r="AX239" i="23"/>
  <c r="AZ239" i="23" s="1"/>
  <c r="AF239" i="23"/>
  <c r="M239" i="23"/>
  <c r="CD239" i="23" s="1"/>
  <c r="BR292" i="23"/>
  <c r="BT292" i="23" s="1"/>
  <c r="AX292" i="23"/>
  <c r="AZ292" i="23" s="1"/>
  <c r="BQ292" i="23"/>
  <c r="BS292" i="23" s="1"/>
  <c r="M292" i="23"/>
  <c r="CD292" i="23" s="1"/>
  <c r="AF292" i="23"/>
  <c r="L292" i="23"/>
  <c r="CC292" i="23" s="1"/>
  <c r="AY292" i="23"/>
  <c r="BA292" i="23" s="1"/>
  <c r="AE292" i="23"/>
  <c r="AX328" i="23"/>
  <c r="AZ328" i="23" s="1"/>
  <c r="BR328" i="23"/>
  <c r="BT328" i="23" s="1"/>
  <c r="AE328" i="23"/>
  <c r="AY328" i="23"/>
  <c r="BA328" i="23" s="1"/>
  <c r="M328" i="23"/>
  <c r="CD328" i="23" s="1"/>
  <c r="BQ328" i="23"/>
  <c r="BS328" i="23" s="1"/>
  <c r="AF328" i="23"/>
  <c r="L328" i="23"/>
  <c r="CC328" i="23" s="1"/>
  <c r="BR367" i="23"/>
  <c r="BT367" i="23" s="1"/>
  <c r="M367" i="23"/>
  <c r="CD367" i="23" s="1"/>
  <c r="AX367" i="23"/>
  <c r="AZ367" i="23" s="1"/>
  <c r="L367" i="23"/>
  <c r="CC367" i="23" s="1"/>
  <c r="BQ367" i="23"/>
  <c r="BS367" i="23" s="1"/>
  <c r="AF367" i="23"/>
  <c r="AY367" i="23"/>
  <c r="BA367" i="23" s="1"/>
  <c r="AE367" i="23"/>
  <c r="AF76" i="23"/>
  <c r="L76" i="23"/>
  <c r="CC76" i="23" s="1"/>
  <c r="AY76" i="23"/>
  <c r="BA76" i="23" s="1"/>
  <c r="AE76" i="23"/>
  <c r="BR76" i="23"/>
  <c r="BT76" i="23" s="1"/>
  <c r="AX76" i="23"/>
  <c r="AZ76" i="23" s="1"/>
  <c r="BQ76" i="23"/>
  <c r="BS76" i="23" s="1"/>
  <c r="M76" i="23"/>
  <c r="CD76" i="23" s="1"/>
  <c r="L159" i="23"/>
  <c r="CC159" i="23" s="1"/>
  <c r="BQ159" i="23"/>
  <c r="BS159" i="23" s="1"/>
  <c r="AX159" i="23"/>
  <c r="AZ159" i="23" s="1"/>
  <c r="AE159" i="23"/>
  <c r="BR159" i="23"/>
  <c r="BT159" i="23" s="1"/>
  <c r="AY159" i="23"/>
  <c r="BA159" i="23" s="1"/>
  <c r="AF159" i="23"/>
  <c r="M159" i="23"/>
  <c r="CD159" i="23" s="1"/>
  <c r="BR276" i="23"/>
  <c r="BT276" i="23" s="1"/>
  <c r="AX276" i="23"/>
  <c r="AZ276" i="23" s="1"/>
  <c r="BQ276" i="23"/>
  <c r="BS276" i="23" s="1"/>
  <c r="M276" i="23"/>
  <c r="CD276" i="23" s="1"/>
  <c r="AE276" i="23"/>
  <c r="L276" i="23"/>
  <c r="CC276" i="23" s="1"/>
  <c r="AY276" i="23"/>
  <c r="BA276" i="23" s="1"/>
  <c r="AF276" i="23"/>
  <c r="AY344" i="23"/>
  <c r="BA344" i="23" s="1"/>
  <c r="BQ344" i="23"/>
  <c r="BS344" i="23" s="1"/>
  <c r="AE344" i="23"/>
  <c r="AX344" i="23"/>
  <c r="AZ344" i="23" s="1"/>
  <c r="M344" i="23"/>
  <c r="CD344" i="23" s="1"/>
  <c r="BR344" i="23"/>
  <c r="BT344" i="23" s="1"/>
  <c r="AF344" i="23"/>
  <c r="L344" i="23"/>
  <c r="CC344" i="23" s="1"/>
  <c r="BR399" i="23"/>
  <c r="BT399" i="23" s="1"/>
  <c r="M399" i="23"/>
  <c r="CD399" i="23" s="1"/>
  <c r="AX399" i="23"/>
  <c r="AZ399" i="23" s="1"/>
  <c r="L399" i="23"/>
  <c r="CC399" i="23" s="1"/>
  <c r="BQ399" i="23"/>
  <c r="BS399" i="23" s="1"/>
  <c r="AF399" i="23"/>
  <c r="AY399" i="23"/>
  <c r="BA399" i="23" s="1"/>
  <c r="AE399" i="23"/>
  <c r="AF172" i="23"/>
  <c r="L172" i="23"/>
  <c r="CC172" i="23" s="1"/>
  <c r="AY172" i="23"/>
  <c r="BA172" i="23" s="1"/>
  <c r="AE172" i="23"/>
  <c r="BQ172" i="23"/>
  <c r="BS172" i="23" s="1"/>
  <c r="AX172" i="23"/>
  <c r="AZ172" i="23" s="1"/>
  <c r="BR172" i="23"/>
  <c r="BT172" i="23" s="1"/>
  <c r="M172" i="23"/>
  <c r="CD172" i="23" s="1"/>
  <c r="AX240" i="23"/>
  <c r="AZ240" i="23" s="1"/>
  <c r="M240" i="23"/>
  <c r="CD240" i="23" s="1"/>
  <c r="BQ240" i="23"/>
  <c r="BS240" i="23" s="1"/>
  <c r="AE240" i="23"/>
  <c r="L240" i="23"/>
  <c r="CC240" i="23" s="1"/>
  <c r="AY240" i="23"/>
  <c r="BA240" i="23" s="1"/>
  <c r="BR240" i="23"/>
  <c r="BT240" i="23" s="1"/>
  <c r="AF240" i="23"/>
  <c r="BR311" i="23"/>
  <c r="BT311" i="23" s="1"/>
  <c r="AX311" i="23"/>
  <c r="AZ311" i="23" s="1"/>
  <c r="M311" i="23"/>
  <c r="CD311" i="23" s="1"/>
  <c r="BQ311" i="23"/>
  <c r="BS311" i="23" s="1"/>
  <c r="AF311" i="23"/>
  <c r="L311" i="23"/>
  <c r="CC311" i="23" s="1"/>
  <c r="AY311" i="23"/>
  <c r="BA311" i="23" s="1"/>
  <c r="AE311" i="23"/>
  <c r="AF396" i="23"/>
  <c r="L396" i="23"/>
  <c r="CC396" i="23" s="1"/>
  <c r="AX396" i="23"/>
  <c r="AZ396" i="23" s="1"/>
  <c r="AE396" i="23"/>
  <c r="BR396" i="23"/>
  <c r="BT396" i="23" s="1"/>
  <c r="AY396" i="23"/>
  <c r="BA396" i="23" s="1"/>
  <c r="BQ396" i="23"/>
  <c r="BS396" i="23" s="1"/>
  <c r="M396" i="23"/>
  <c r="CD396" i="23" s="1"/>
  <c r="AF411" i="23"/>
  <c r="AX411" i="23"/>
  <c r="AZ411" i="23" s="1"/>
  <c r="AE411" i="23"/>
  <c r="BR411" i="23"/>
  <c r="BT411" i="23" s="1"/>
  <c r="AY411" i="23"/>
  <c r="BA411" i="23" s="1"/>
  <c r="L411" i="23"/>
  <c r="CC411" i="23" s="1"/>
  <c r="BQ411" i="23"/>
  <c r="BS411" i="23" s="1"/>
  <c r="M411" i="23"/>
  <c r="CD411" i="23" s="1"/>
  <c r="AF427" i="23"/>
  <c r="AX427" i="23"/>
  <c r="AZ427" i="23" s="1"/>
  <c r="AE427" i="23"/>
  <c r="BR427" i="23"/>
  <c r="BT427" i="23" s="1"/>
  <c r="AY427" i="23"/>
  <c r="BA427" i="23" s="1"/>
  <c r="M427" i="23"/>
  <c r="CD427" i="23" s="1"/>
  <c r="BQ427" i="23"/>
  <c r="BS427" i="23" s="1"/>
  <c r="L427" i="23"/>
  <c r="CC427" i="23" s="1"/>
  <c r="AF443" i="23"/>
  <c r="AY443" i="23"/>
  <c r="BA443" i="23" s="1"/>
  <c r="AE443" i="23"/>
  <c r="BQ443" i="23"/>
  <c r="BS443" i="23" s="1"/>
  <c r="AX443" i="23"/>
  <c r="AZ443" i="23" s="1"/>
  <c r="M443" i="23"/>
  <c r="CD443" i="23" s="1"/>
  <c r="BR443" i="23"/>
  <c r="BT443" i="23" s="1"/>
  <c r="L443" i="23"/>
  <c r="CC443" i="23" s="1"/>
  <c r="AF459" i="23"/>
  <c r="AY459" i="23"/>
  <c r="BA459" i="23" s="1"/>
  <c r="AE459" i="23"/>
  <c r="BR459" i="23"/>
  <c r="BT459" i="23" s="1"/>
  <c r="AX459" i="23"/>
  <c r="AZ459" i="23" s="1"/>
  <c r="M459" i="23"/>
  <c r="CD459" i="23" s="1"/>
  <c r="BQ459" i="23"/>
  <c r="BS459" i="23" s="1"/>
  <c r="L459" i="23"/>
  <c r="CC459" i="23" s="1"/>
  <c r="AF475" i="23"/>
  <c r="AY475" i="23"/>
  <c r="BA475" i="23" s="1"/>
  <c r="AE475" i="23"/>
  <c r="BR475" i="23"/>
  <c r="BT475" i="23" s="1"/>
  <c r="AX475" i="23"/>
  <c r="AZ475" i="23" s="1"/>
  <c r="M475" i="23"/>
  <c r="CD475" i="23" s="1"/>
  <c r="BQ475" i="23"/>
  <c r="BS475" i="23" s="1"/>
  <c r="L475" i="23"/>
  <c r="CC475" i="23" s="1"/>
  <c r="AF491" i="23"/>
  <c r="AY491" i="23"/>
  <c r="BA491" i="23" s="1"/>
  <c r="AE491" i="23"/>
  <c r="BQ491" i="23"/>
  <c r="BS491" i="23" s="1"/>
  <c r="AX491" i="23"/>
  <c r="AZ491" i="23" s="1"/>
  <c r="M491" i="23"/>
  <c r="CD491" i="23" s="1"/>
  <c r="BR491" i="23"/>
  <c r="BT491" i="23" s="1"/>
  <c r="L491" i="23"/>
  <c r="CC491" i="23" s="1"/>
  <c r="AF507" i="23"/>
  <c r="AY507" i="23"/>
  <c r="BA507" i="23" s="1"/>
  <c r="AE507" i="23"/>
  <c r="BR507" i="23"/>
  <c r="BT507" i="23" s="1"/>
  <c r="AX507" i="23"/>
  <c r="AZ507" i="23" s="1"/>
  <c r="M507" i="23"/>
  <c r="CD507" i="23" s="1"/>
  <c r="BQ507" i="23"/>
  <c r="BS507" i="23" s="1"/>
  <c r="L507" i="23"/>
  <c r="CC507" i="23" s="1"/>
  <c r="AF523" i="23"/>
  <c r="AX523" i="23"/>
  <c r="AZ523" i="23" s="1"/>
  <c r="AE523" i="23"/>
  <c r="BR523" i="23"/>
  <c r="BT523" i="23" s="1"/>
  <c r="AY523" i="23"/>
  <c r="BA523" i="23" s="1"/>
  <c r="M523" i="23"/>
  <c r="CD523" i="23" s="1"/>
  <c r="BQ523" i="23"/>
  <c r="BS523" i="23" s="1"/>
  <c r="L523" i="23"/>
  <c r="CC523" i="23" s="1"/>
  <c r="AF539" i="23"/>
  <c r="AX539" i="23"/>
  <c r="AZ539" i="23" s="1"/>
  <c r="AE539" i="23"/>
  <c r="BR539" i="23"/>
  <c r="BT539" i="23" s="1"/>
  <c r="AY539" i="23"/>
  <c r="BA539" i="23" s="1"/>
  <c r="M539" i="23"/>
  <c r="CD539" i="23" s="1"/>
  <c r="BQ539" i="23"/>
  <c r="BS539" i="23" s="1"/>
  <c r="L539" i="23"/>
  <c r="CC539" i="23" s="1"/>
  <c r="AF555" i="23"/>
  <c r="AY555" i="23"/>
  <c r="BA555" i="23" s="1"/>
  <c r="AE555" i="23"/>
  <c r="BQ555" i="23"/>
  <c r="BS555" i="23" s="1"/>
  <c r="AX555" i="23"/>
  <c r="AZ555" i="23" s="1"/>
  <c r="M555" i="23"/>
  <c r="CD555" i="23" s="1"/>
  <c r="BR555" i="23"/>
  <c r="BT555" i="23" s="1"/>
  <c r="L555" i="23"/>
  <c r="CC555" i="23" s="1"/>
  <c r="AF571" i="23"/>
  <c r="AX571" i="23"/>
  <c r="AZ571" i="23" s="1"/>
  <c r="AE571" i="23"/>
  <c r="BR571" i="23"/>
  <c r="BT571" i="23" s="1"/>
  <c r="AY571" i="23"/>
  <c r="BA571" i="23" s="1"/>
  <c r="M571" i="23"/>
  <c r="CD571" i="23" s="1"/>
  <c r="BQ571" i="23"/>
  <c r="BS571" i="23" s="1"/>
  <c r="L571" i="23"/>
  <c r="CC571" i="23" s="1"/>
  <c r="AF587" i="23"/>
  <c r="AY587" i="23"/>
  <c r="BA587" i="23" s="1"/>
  <c r="AE587" i="23"/>
  <c r="BR587" i="23"/>
  <c r="BT587" i="23" s="1"/>
  <c r="AX587" i="23"/>
  <c r="AZ587" i="23" s="1"/>
  <c r="M587" i="23"/>
  <c r="CD587" i="23" s="1"/>
  <c r="BQ587" i="23"/>
  <c r="BS587" i="23" s="1"/>
  <c r="L587" i="23"/>
  <c r="CC587" i="23" s="1"/>
  <c r="AF603" i="23"/>
  <c r="AY603" i="23"/>
  <c r="BA603" i="23" s="1"/>
  <c r="AE603" i="23"/>
  <c r="BR603" i="23"/>
  <c r="BT603" i="23" s="1"/>
  <c r="AX603" i="23"/>
  <c r="AZ603" i="23" s="1"/>
  <c r="M603" i="23"/>
  <c r="CD603" i="23" s="1"/>
  <c r="BQ603" i="23"/>
  <c r="BS603" i="23" s="1"/>
  <c r="L603" i="23"/>
  <c r="CC603" i="23" s="1"/>
  <c r="AF619" i="23"/>
  <c r="AY619" i="23"/>
  <c r="BA619" i="23" s="1"/>
  <c r="AE619" i="23"/>
  <c r="BR619" i="23"/>
  <c r="BT619" i="23" s="1"/>
  <c r="AX619" i="23"/>
  <c r="AZ619" i="23" s="1"/>
  <c r="M619" i="23"/>
  <c r="CD619" i="23" s="1"/>
  <c r="BQ619" i="23"/>
  <c r="BS619" i="23" s="1"/>
  <c r="L619" i="23"/>
  <c r="CC619" i="23" s="1"/>
  <c r="AF635" i="23"/>
  <c r="AY635" i="23"/>
  <c r="BA635" i="23" s="1"/>
  <c r="AE635" i="23"/>
  <c r="BQ635" i="23"/>
  <c r="BS635" i="23" s="1"/>
  <c r="AX635" i="23"/>
  <c r="AZ635" i="23" s="1"/>
  <c r="M635" i="23"/>
  <c r="CD635" i="23" s="1"/>
  <c r="BR635" i="23"/>
  <c r="BT635" i="23" s="1"/>
  <c r="L635" i="23"/>
  <c r="CC635" i="23" s="1"/>
  <c r="AF651" i="23"/>
  <c r="AY651" i="23"/>
  <c r="BA651" i="23" s="1"/>
  <c r="AE651" i="23"/>
  <c r="BR651" i="23"/>
  <c r="BT651" i="23" s="1"/>
  <c r="AX651" i="23"/>
  <c r="AZ651" i="23" s="1"/>
  <c r="M651" i="23"/>
  <c r="CD651" i="23" s="1"/>
  <c r="BQ651" i="23"/>
  <c r="BS651" i="23" s="1"/>
  <c r="L651" i="23"/>
  <c r="CC651" i="23" s="1"/>
  <c r="BR308" i="23"/>
  <c r="BT308" i="23" s="1"/>
  <c r="AY308" i="23"/>
  <c r="BA308" i="23" s="1"/>
  <c r="BQ308" i="23"/>
  <c r="BS308" i="23" s="1"/>
  <c r="M308" i="23"/>
  <c r="CD308" i="23" s="1"/>
  <c r="AE308" i="23"/>
  <c r="L308" i="23"/>
  <c r="CC308" i="23" s="1"/>
  <c r="AX308" i="23"/>
  <c r="AZ308" i="23" s="1"/>
  <c r="AF308" i="23"/>
  <c r="BQ780" i="23"/>
  <c r="BS780" i="23" s="1"/>
  <c r="M780" i="23"/>
  <c r="CD780" i="23" s="1"/>
  <c r="AF780" i="23"/>
  <c r="L780" i="23"/>
  <c r="CC780" i="23" s="1"/>
  <c r="AY780" i="23"/>
  <c r="BA780" i="23" s="1"/>
  <c r="AE780" i="23"/>
  <c r="BR780" i="23"/>
  <c r="BT780" i="23" s="1"/>
  <c r="AX780" i="23"/>
  <c r="AZ780" i="23" s="1"/>
  <c r="BQ844" i="23"/>
  <c r="BS844" i="23" s="1"/>
  <c r="M844" i="23"/>
  <c r="CD844" i="23" s="1"/>
  <c r="AE844" i="23"/>
  <c r="L844" i="23"/>
  <c r="CC844" i="23" s="1"/>
  <c r="AY844" i="23"/>
  <c r="BA844" i="23" s="1"/>
  <c r="AF844" i="23"/>
  <c r="BR844" i="23"/>
  <c r="BT844" i="23" s="1"/>
  <c r="AX844" i="23"/>
  <c r="AZ844" i="23" s="1"/>
  <c r="BQ908" i="23"/>
  <c r="BS908" i="23" s="1"/>
  <c r="AY908" i="23"/>
  <c r="BA908" i="23" s="1"/>
  <c r="AF908" i="23"/>
  <c r="L908" i="23"/>
  <c r="CC908" i="23" s="1"/>
  <c r="M908" i="23"/>
  <c r="CD908" i="23" s="1"/>
  <c r="BR908" i="23"/>
  <c r="BT908" i="23" s="1"/>
  <c r="AX908" i="23"/>
  <c r="AZ908" i="23" s="1"/>
  <c r="AE908" i="23"/>
  <c r="BQ972" i="23"/>
  <c r="BS972" i="23" s="1"/>
  <c r="AY972" i="23"/>
  <c r="BA972" i="23" s="1"/>
  <c r="AF972" i="23"/>
  <c r="M972" i="23"/>
  <c r="CD972" i="23" s="1"/>
  <c r="L972" i="23"/>
  <c r="CC972" i="23" s="1"/>
  <c r="BR972" i="23"/>
  <c r="BT972" i="23" s="1"/>
  <c r="AX972" i="23"/>
  <c r="AZ972" i="23" s="1"/>
  <c r="AE972" i="23"/>
  <c r="AX208" i="23"/>
  <c r="AZ208" i="23" s="1"/>
  <c r="M208" i="23"/>
  <c r="CD208" i="23" s="1"/>
  <c r="BQ208" i="23"/>
  <c r="BS208" i="23" s="1"/>
  <c r="AF208" i="23"/>
  <c r="L208" i="23"/>
  <c r="CC208" i="23" s="1"/>
  <c r="AY208" i="23"/>
  <c r="BA208" i="23" s="1"/>
  <c r="BR208" i="23"/>
  <c r="BT208" i="23" s="1"/>
  <c r="AE208" i="23"/>
  <c r="BQ568" i="23"/>
  <c r="BS568" i="23" s="1"/>
  <c r="AF568" i="23"/>
  <c r="M568" i="23"/>
  <c r="CD568" i="23" s="1"/>
  <c r="AX568" i="23"/>
  <c r="AZ568" i="23" s="1"/>
  <c r="BR568" i="23"/>
  <c r="BT568" i="23" s="1"/>
  <c r="AE568" i="23"/>
  <c r="AY568" i="23"/>
  <c r="BA568" i="23" s="1"/>
  <c r="L568" i="23"/>
  <c r="CC568" i="23" s="1"/>
  <c r="BQ584" i="23"/>
  <c r="BS584" i="23" s="1"/>
  <c r="AF584" i="23"/>
  <c r="L584" i="23"/>
  <c r="CC584" i="23" s="1"/>
  <c r="AX584" i="23"/>
  <c r="AZ584" i="23" s="1"/>
  <c r="BR584" i="23"/>
  <c r="BT584" i="23" s="1"/>
  <c r="AE584" i="23"/>
  <c r="AY584" i="23"/>
  <c r="BA584" i="23" s="1"/>
  <c r="M584" i="23"/>
  <c r="CD584" i="23" s="1"/>
  <c r="BQ600" i="23"/>
  <c r="BS600" i="23" s="1"/>
  <c r="AF600" i="23"/>
  <c r="L600" i="23"/>
  <c r="CC600" i="23" s="1"/>
  <c r="AY600" i="23"/>
  <c r="BA600" i="23" s="1"/>
  <c r="BR600" i="23"/>
  <c r="BT600" i="23" s="1"/>
  <c r="AE600" i="23"/>
  <c r="AX600" i="23"/>
  <c r="AZ600" i="23" s="1"/>
  <c r="M600" i="23"/>
  <c r="CD600" i="23" s="1"/>
  <c r="BQ616" i="23"/>
  <c r="BS616" i="23" s="1"/>
  <c r="AF616" i="23"/>
  <c r="L616" i="23"/>
  <c r="CC616" i="23" s="1"/>
  <c r="AY616" i="23"/>
  <c r="BA616" i="23" s="1"/>
  <c r="BR616" i="23"/>
  <c r="BT616" i="23" s="1"/>
  <c r="AE616" i="23"/>
  <c r="AX616" i="23"/>
  <c r="AZ616" i="23" s="1"/>
  <c r="M616" i="23"/>
  <c r="CD616" i="23" s="1"/>
  <c r="BR632" i="23"/>
  <c r="BT632" i="23" s="1"/>
  <c r="AF632" i="23"/>
  <c r="L632" i="23"/>
  <c r="CC632" i="23" s="1"/>
  <c r="AY632" i="23"/>
  <c r="BA632" i="23" s="1"/>
  <c r="BQ632" i="23"/>
  <c r="BS632" i="23" s="1"/>
  <c r="AE632" i="23"/>
  <c r="AX632" i="23"/>
  <c r="AZ632" i="23" s="1"/>
  <c r="M632" i="23"/>
  <c r="CD632" i="23" s="1"/>
  <c r="BQ648" i="23"/>
  <c r="BS648" i="23" s="1"/>
  <c r="AF648" i="23"/>
  <c r="L648" i="23"/>
  <c r="CC648" i="23" s="1"/>
  <c r="AY648" i="23"/>
  <c r="BA648" i="23" s="1"/>
  <c r="BR648" i="23"/>
  <c r="BT648" i="23" s="1"/>
  <c r="AE648" i="23"/>
  <c r="AX648" i="23"/>
  <c r="AZ648" i="23" s="1"/>
  <c r="M648" i="23"/>
  <c r="CD648" i="23" s="1"/>
  <c r="BQ664" i="23"/>
  <c r="BS664" i="23" s="1"/>
  <c r="AE664" i="23"/>
  <c r="M664" i="23"/>
  <c r="CD664" i="23" s="1"/>
  <c r="AY664" i="23"/>
  <c r="BA664" i="23" s="1"/>
  <c r="BR664" i="23"/>
  <c r="BT664" i="23" s="1"/>
  <c r="AF664" i="23"/>
  <c r="AX664" i="23"/>
  <c r="AZ664" i="23" s="1"/>
  <c r="L664" i="23"/>
  <c r="CC664" i="23" s="1"/>
  <c r="BQ680" i="23"/>
  <c r="BS680" i="23" s="1"/>
  <c r="AE680" i="23"/>
  <c r="M680" i="23"/>
  <c r="CD680" i="23" s="1"/>
  <c r="AY680" i="23"/>
  <c r="BA680" i="23" s="1"/>
  <c r="BR680" i="23"/>
  <c r="BT680" i="23" s="1"/>
  <c r="AF680" i="23"/>
  <c r="AX680" i="23"/>
  <c r="AZ680" i="23" s="1"/>
  <c r="L680" i="23"/>
  <c r="CC680" i="23" s="1"/>
  <c r="BQ696" i="23"/>
  <c r="BS696" i="23" s="1"/>
  <c r="AE696" i="23"/>
  <c r="M696" i="23"/>
  <c r="CD696" i="23" s="1"/>
  <c r="AY696" i="23"/>
  <c r="BA696" i="23" s="1"/>
  <c r="BR696" i="23"/>
  <c r="BT696" i="23" s="1"/>
  <c r="AF696" i="23"/>
  <c r="AX696" i="23"/>
  <c r="AZ696" i="23" s="1"/>
  <c r="L696" i="23"/>
  <c r="CC696" i="23" s="1"/>
  <c r="BQ712" i="23"/>
  <c r="BS712" i="23" s="1"/>
  <c r="AE712" i="23"/>
  <c r="M712" i="23"/>
  <c r="CD712" i="23" s="1"/>
  <c r="AY712" i="23"/>
  <c r="BA712" i="23" s="1"/>
  <c r="BR712" i="23"/>
  <c r="BT712" i="23" s="1"/>
  <c r="AF712" i="23"/>
  <c r="AX712" i="23"/>
  <c r="AZ712" i="23" s="1"/>
  <c r="L712" i="23"/>
  <c r="CC712" i="23" s="1"/>
  <c r="BR728" i="23"/>
  <c r="BT728" i="23" s="1"/>
  <c r="AE728" i="23"/>
  <c r="L728" i="23"/>
  <c r="CC728" i="23" s="1"/>
  <c r="AY728" i="23"/>
  <c r="BA728" i="23" s="1"/>
  <c r="BQ728" i="23"/>
  <c r="BS728" i="23" s="1"/>
  <c r="AF728" i="23"/>
  <c r="AX728" i="23"/>
  <c r="AZ728" i="23" s="1"/>
  <c r="M728" i="23"/>
  <c r="CD728" i="23" s="1"/>
  <c r="BR752" i="23"/>
  <c r="BT752" i="23" s="1"/>
  <c r="AX752" i="23"/>
  <c r="AZ752" i="23" s="1"/>
  <c r="M752" i="23"/>
  <c r="CD752" i="23" s="1"/>
  <c r="BQ752" i="23"/>
  <c r="BS752" i="23" s="1"/>
  <c r="AF752" i="23"/>
  <c r="L752" i="23"/>
  <c r="CC752" i="23" s="1"/>
  <c r="AE752" i="23"/>
  <c r="AY752" i="23"/>
  <c r="BA752" i="23" s="1"/>
  <c r="BR784" i="23"/>
  <c r="BT784" i="23" s="1"/>
  <c r="AE784" i="23"/>
  <c r="AX784" i="23"/>
  <c r="AZ784" i="23" s="1"/>
  <c r="M784" i="23"/>
  <c r="CD784" i="23" s="1"/>
  <c r="BQ784" i="23"/>
  <c r="BS784" i="23" s="1"/>
  <c r="AF784" i="23"/>
  <c r="L784" i="23"/>
  <c r="CC784" i="23" s="1"/>
  <c r="AY784" i="23"/>
  <c r="BA784" i="23" s="1"/>
  <c r="BR816" i="23"/>
  <c r="BT816" i="23" s="1"/>
  <c r="AF816" i="23"/>
  <c r="AX816" i="23"/>
  <c r="AZ816" i="23" s="1"/>
  <c r="L816" i="23"/>
  <c r="CC816" i="23" s="1"/>
  <c r="BQ816" i="23"/>
  <c r="BS816" i="23" s="1"/>
  <c r="AE816" i="23"/>
  <c r="M816" i="23"/>
  <c r="CD816" i="23" s="1"/>
  <c r="AY816" i="23"/>
  <c r="BA816" i="23" s="1"/>
  <c r="BR848" i="23"/>
  <c r="BT848" i="23" s="1"/>
  <c r="AE848" i="23"/>
  <c r="AY848" i="23"/>
  <c r="BA848" i="23" s="1"/>
  <c r="M848" i="23"/>
  <c r="CD848" i="23" s="1"/>
  <c r="BQ848" i="23"/>
  <c r="BS848" i="23" s="1"/>
  <c r="AF848" i="23"/>
  <c r="L848" i="23"/>
  <c r="CC848" i="23" s="1"/>
  <c r="AX848" i="23"/>
  <c r="AZ848" i="23" s="1"/>
  <c r="L880" i="23"/>
  <c r="CC880" i="23" s="1"/>
  <c r="BQ880" i="23"/>
  <c r="BS880" i="23" s="1"/>
  <c r="AY880" i="23"/>
  <c r="BA880" i="23" s="1"/>
  <c r="AF880" i="23"/>
  <c r="BR880" i="23"/>
  <c r="BT880" i="23" s="1"/>
  <c r="AX880" i="23"/>
  <c r="AZ880" i="23" s="1"/>
  <c r="AE880" i="23"/>
  <c r="M880" i="23"/>
  <c r="CD880" i="23" s="1"/>
  <c r="L912" i="23"/>
  <c r="CC912" i="23" s="1"/>
  <c r="BQ912" i="23"/>
  <c r="BS912" i="23" s="1"/>
  <c r="AY912" i="23"/>
  <c r="BA912" i="23" s="1"/>
  <c r="AE912" i="23"/>
  <c r="BR912" i="23"/>
  <c r="BT912" i="23" s="1"/>
  <c r="AX912" i="23"/>
  <c r="AZ912" i="23" s="1"/>
  <c r="AF912" i="23"/>
  <c r="M912" i="23"/>
  <c r="CD912" i="23" s="1"/>
  <c r="M944" i="23"/>
  <c r="CD944" i="23" s="1"/>
  <c r="BQ944" i="23"/>
  <c r="BS944" i="23" s="1"/>
  <c r="AY944" i="23"/>
  <c r="BA944" i="23" s="1"/>
  <c r="AE944" i="23"/>
  <c r="BR944" i="23"/>
  <c r="BT944" i="23" s="1"/>
  <c r="AX944" i="23"/>
  <c r="AZ944" i="23" s="1"/>
  <c r="AF944" i="23"/>
  <c r="L944" i="23"/>
  <c r="CC944" i="23" s="1"/>
  <c r="M976" i="23"/>
  <c r="CD976" i="23" s="1"/>
  <c r="BQ976" i="23"/>
  <c r="BS976" i="23" s="1"/>
  <c r="AY976" i="23"/>
  <c r="BA976" i="23" s="1"/>
  <c r="AE976" i="23"/>
  <c r="BR976" i="23"/>
  <c r="BT976" i="23" s="1"/>
  <c r="AX976" i="23"/>
  <c r="AZ976" i="23" s="1"/>
  <c r="AF976" i="23"/>
  <c r="L976" i="23"/>
  <c r="CC976" i="23" s="1"/>
  <c r="BR1008" i="23"/>
  <c r="BT1008" i="23" s="1"/>
  <c r="AE1008" i="23"/>
  <c r="AX1008" i="23"/>
  <c r="AZ1008" i="23" s="1"/>
  <c r="M1008" i="23"/>
  <c r="CD1008" i="23" s="1"/>
  <c r="BQ1008" i="23"/>
  <c r="BS1008" i="23" s="1"/>
  <c r="AF1008" i="23"/>
  <c r="L1008" i="23"/>
  <c r="CC1008" i="23" s="1"/>
  <c r="AY1008" i="23"/>
  <c r="BA1008" i="23" s="1"/>
  <c r="AE92" i="23"/>
  <c r="L92" i="23"/>
  <c r="CC92" i="23" s="1"/>
  <c r="AY92" i="23"/>
  <c r="BA92" i="23" s="1"/>
  <c r="AF92" i="23"/>
  <c r="BQ92" i="23"/>
  <c r="BS92" i="23" s="1"/>
  <c r="AX92" i="23"/>
  <c r="AZ92" i="23" s="1"/>
  <c r="BR92" i="23"/>
  <c r="BT92" i="23" s="1"/>
  <c r="M92" i="23"/>
  <c r="CD92" i="23" s="1"/>
  <c r="AY248" i="23"/>
  <c r="BA248" i="23" s="1"/>
  <c r="BR248" i="23"/>
  <c r="BT248" i="23" s="1"/>
  <c r="AF248" i="23"/>
  <c r="AX248" i="23"/>
  <c r="AZ248" i="23" s="1"/>
  <c r="M248" i="23"/>
  <c r="CD248" i="23" s="1"/>
  <c r="BQ248" i="23"/>
  <c r="BS248" i="23" s="1"/>
  <c r="AE248" i="23"/>
  <c r="L248" i="23"/>
  <c r="CC248" i="23" s="1"/>
  <c r="AY756" i="23"/>
  <c r="BA756" i="23" s="1"/>
  <c r="AE756" i="23"/>
  <c r="BR756" i="23"/>
  <c r="BT756" i="23" s="1"/>
  <c r="AX756" i="23"/>
  <c r="AZ756" i="23" s="1"/>
  <c r="BQ756" i="23"/>
  <c r="BS756" i="23" s="1"/>
  <c r="M756" i="23"/>
  <c r="CD756" i="23" s="1"/>
  <c r="AF756" i="23"/>
  <c r="L756" i="23"/>
  <c r="CC756" i="23" s="1"/>
  <c r="AY820" i="23"/>
  <c r="BA820" i="23" s="1"/>
  <c r="AE820" i="23"/>
  <c r="BQ820" i="23"/>
  <c r="BS820" i="23" s="1"/>
  <c r="AX820" i="23"/>
  <c r="AZ820" i="23" s="1"/>
  <c r="BR820" i="23"/>
  <c r="BT820" i="23" s="1"/>
  <c r="L820" i="23"/>
  <c r="CC820" i="23" s="1"/>
  <c r="AF820" i="23"/>
  <c r="M820" i="23"/>
  <c r="CD820" i="23" s="1"/>
  <c r="BR884" i="23"/>
  <c r="BT884" i="23" s="1"/>
  <c r="AY884" i="23"/>
  <c r="BA884" i="23" s="1"/>
  <c r="AF884" i="23"/>
  <c r="L884" i="23"/>
  <c r="CC884" i="23" s="1"/>
  <c r="M884" i="23"/>
  <c r="CD884" i="23" s="1"/>
  <c r="BQ884" i="23"/>
  <c r="BS884" i="23" s="1"/>
  <c r="AX884" i="23"/>
  <c r="AZ884" i="23" s="1"/>
  <c r="AE884" i="23"/>
  <c r="BR948" i="23"/>
  <c r="BT948" i="23" s="1"/>
  <c r="AY948" i="23"/>
  <c r="BA948" i="23" s="1"/>
  <c r="AF948" i="23"/>
  <c r="M948" i="23"/>
  <c r="CD948" i="23" s="1"/>
  <c r="L948" i="23"/>
  <c r="CC948" i="23" s="1"/>
  <c r="BQ948" i="23"/>
  <c r="BS948" i="23" s="1"/>
  <c r="AX948" i="23"/>
  <c r="AZ948" i="23" s="1"/>
  <c r="AE948" i="23"/>
  <c r="BR100" i="23"/>
  <c r="BT100" i="23" s="1"/>
  <c r="AX100" i="23"/>
  <c r="AZ100" i="23" s="1"/>
  <c r="BQ100" i="23"/>
  <c r="BS100" i="23" s="1"/>
  <c r="M100" i="23"/>
  <c r="CD100" i="23" s="1"/>
  <c r="AF100" i="23"/>
  <c r="L100" i="23"/>
  <c r="CC100" i="23" s="1"/>
  <c r="AY100" i="23"/>
  <c r="BA100" i="23" s="1"/>
  <c r="AE100" i="23"/>
  <c r="AX224" i="23"/>
  <c r="AZ224" i="23" s="1"/>
  <c r="M224" i="23"/>
  <c r="CD224" i="23" s="1"/>
  <c r="BQ224" i="23"/>
  <c r="BS224" i="23" s="1"/>
  <c r="AE224" i="23"/>
  <c r="L224" i="23"/>
  <c r="CC224" i="23" s="1"/>
  <c r="AY224" i="23"/>
  <c r="BA224" i="23" s="1"/>
  <c r="BR224" i="23"/>
  <c r="BT224" i="23" s="1"/>
  <c r="AF224" i="23"/>
  <c r="BR404" i="23"/>
  <c r="BT404" i="23" s="1"/>
  <c r="AX404" i="23"/>
  <c r="AZ404" i="23" s="1"/>
  <c r="BQ404" i="23"/>
  <c r="BS404" i="23" s="1"/>
  <c r="L404" i="23"/>
  <c r="CC404" i="23" s="1"/>
  <c r="AF404" i="23"/>
  <c r="M404" i="23"/>
  <c r="CD404" i="23" s="1"/>
  <c r="AY404" i="23"/>
  <c r="BA404" i="23" s="1"/>
  <c r="AE404" i="23"/>
  <c r="BR468" i="23"/>
  <c r="BT468" i="23" s="1"/>
  <c r="AX468" i="23"/>
  <c r="AZ468" i="23" s="1"/>
  <c r="BQ468" i="23"/>
  <c r="BS468" i="23" s="1"/>
  <c r="M468" i="23"/>
  <c r="CD468" i="23" s="1"/>
  <c r="AF468" i="23"/>
  <c r="L468" i="23"/>
  <c r="CC468" i="23" s="1"/>
  <c r="AY468" i="23"/>
  <c r="BA468" i="23" s="1"/>
  <c r="AE468" i="23"/>
  <c r="AX532" i="23"/>
  <c r="AZ532" i="23" s="1"/>
  <c r="AE532" i="23"/>
  <c r="BR532" i="23"/>
  <c r="BT532" i="23" s="1"/>
  <c r="AY532" i="23"/>
  <c r="BA532" i="23" s="1"/>
  <c r="BQ532" i="23"/>
  <c r="BS532" i="23" s="1"/>
  <c r="M532" i="23"/>
  <c r="CD532" i="23" s="1"/>
  <c r="AF532" i="23"/>
  <c r="L532" i="23"/>
  <c r="CC532" i="23" s="1"/>
  <c r="AY48" i="23"/>
  <c r="BA48" i="23" s="1"/>
  <c r="BQ48" i="23"/>
  <c r="BS48" i="23" s="1"/>
  <c r="AF48" i="23"/>
  <c r="AX48" i="23"/>
  <c r="AZ48" i="23" s="1"/>
  <c r="M48" i="23"/>
  <c r="CD48" i="23" s="1"/>
  <c r="BR48" i="23"/>
  <c r="BT48" i="23" s="1"/>
  <c r="AE48" i="23"/>
  <c r="L48" i="23"/>
  <c r="CC48" i="23" s="1"/>
  <c r="BR228" i="23"/>
  <c r="BT228" i="23" s="1"/>
  <c r="AX228" i="23"/>
  <c r="AZ228" i="23" s="1"/>
  <c r="BQ228" i="23"/>
  <c r="BS228" i="23" s="1"/>
  <c r="M228" i="23"/>
  <c r="CD228" i="23" s="1"/>
  <c r="AE228" i="23"/>
  <c r="L228" i="23"/>
  <c r="CC228" i="23" s="1"/>
  <c r="AY228" i="23"/>
  <c r="BA228" i="23" s="1"/>
  <c r="AF228" i="23"/>
  <c r="BQ391" i="23"/>
  <c r="BS391" i="23" s="1"/>
  <c r="AY391" i="23"/>
  <c r="BA391" i="23" s="1"/>
  <c r="L391" i="23"/>
  <c r="CC391" i="23" s="1"/>
  <c r="BR391" i="23"/>
  <c r="BT391" i="23" s="1"/>
  <c r="AF391" i="23"/>
  <c r="M391" i="23"/>
  <c r="CD391" i="23" s="1"/>
  <c r="AX391" i="23"/>
  <c r="AZ391" i="23" s="1"/>
  <c r="AE391" i="23"/>
  <c r="BR287" i="23"/>
  <c r="BT287" i="23" s="1"/>
  <c r="L287" i="23"/>
  <c r="CC287" i="23" s="1"/>
  <c r="AY287" i="23"/>
  <c r="BA287" i="23" s="1"/>
  <c r="AF287" i="23"/>
  <c r="BQ287" i="23"/>
  <c r="BS287" i="23" s="1"/>
  <c r="AX287" i="23"/>
  <c r="AZ287" i="23" s="1"/>
  <c r="AE287" i="23"/>
  <c r="M287" i="23"/>
  <c r="CD287" i="23" s="1"/>
  <c r="AF300" i="23"/>
  <c r="L300" i="23"/>
  <c r="CC300" i="23" s="1"/>
  <c r="AY300" i="23"/>
  <c r="BA300" i="23" s="1"/>
  <c r="AE300" i="23"/>
  <c r="BQ300" i="23"/>
  <c r="BS300" i="23" s="1"/>
  <c r="AX300" i="23"/>
  <c r="AZ300" i="23" s="1"/>
  <c r="BR300" i="23"/>
  <c r="BT300" i="23" s="1"/>
  <c r="M300" i="23"/>
  <c r="CD300" i="23" s="1"/>
  <c r="AY467" i="23"/>
  <c r="BA467" i="23" s="1"/>
  <c r="AE467" i="23"/>
  <c r="AX467" i="23"/>
  <c r="AZ467" i="23" s="1"/>
  <c r="BR467" i="23"/>
  <c r="BT467" i="23" s="1"/>
  <c r="M467" i="23"/>
  <c r="CD467" i="23" s="1"/>
  <c r="BQ467" i="23"/>
  <c r="BS467" i="23" s="1"/>
  <c r="AF467" i="23"/>
  <c r="L467" i="23"/>
  <c r="CC467" i="23" s="1"/>
  <c r="AY627" i="23"/>
  <c r="BA627" i="23" s="1"/>
  <c r="AE627" i="23"/>
  <c r="AX627" i="23"/>
  <c r="AZ627" i="23" s="1"/>
  <c r="BR627" i="23"/>
  <c r="BT627" i="23" s="1"/>
  <c r="M627" i="23"/>
  <c r="CD627" i="23" s="1"/>
  <c r="BQ627" i="23"/>
  <c r="BS627" i="23" s="1"/>
  <c r="AF627" i="23"/>
  <c r="L627" i="23"/>
  <c r="CC627" i="23" s="1"/>
  <c r="BR916" i="23"/>
  <c r="BT916" i="23" s="1"/>
  <c r="AY916" i="23"/>
  <c r="BA916" i="23" s="1"/>
  <c r="AF916" i="23"/>
  <c r="L916" i="23"/>
  <c r="CC916" i="23" s="1"/>
  <c r="M916" i="23"/>
  <c r="CD916" i="23" s="1"/>
  <c r="BQ916" i="23"/>
  <c r="BS916" i="23" s="1"/>
  <c r="AX916" i="23"/>
  <c r="AZ916" i="23" s="1"/>
  <c r="AE916" i="23"/>
  <c r="L87" i="23"/>
  <c r="CC87" i="23" s="1"/>
  <c r="BR87" i="23"/>
  <c r="BT87" i="23" s="1"/>
  <c r="AX87" i="23"/>
  <c r="AZ87" i="23" s="1"/>
  <c r="AF87" i="23"/>
  <c r="BQ87" i="23"/>
  <c r="BS87" i="23" s="1"/>
  <c r="AY87" i="23"/>
  <c r="BA87" i="23" s="1"/>
  <c r="AE87" i="23"/>
  <c r="M87" i="23"/>
  <c r="CD87" i="23" s="1"/>
  <c r="AY128" i="23"/>
  <c r="BA128" i="23" s="1"/>
  <c r="M128" i="23"/>
  <c r="CD128" i="23" s="1"/>
  <c r="BQ128" i="23"/>
  <c r="BS128" i="23" s="1"/>
  <c r="AF128" i="23"/>
  <c r="L128" i="23"/>
  <c r="CC128" i="23" s="1"/>
  <c r="AX128" i="23"/>
  <c r="AZ128" i="23" s="1"/>
  <c r="BR128" i="23"/>
  <c r="BT128" i="23" s="1"/>
  <c r="AE128" i="23"/>
  <c r="L167" i="23"/>
  <c r="CC167" i="23" s="1"/>
  <c r="BQ167" i="23"/>
  <c r="BS167" i="23" s="1"/>
  <c r="AY167" i="23"/>
  <c r="BA167" i="23" s="1"/>
  <c r="AF167" i="23"/>
  <c r="BR167" i="23"/>
  <c r="BT167" i="23" s="1"/>
  <c r="AX167" i="23"/>
  <c r="AZ167" i="23" s="1"/>
  <c r="AE167" i="23"/>
  <c r="M167" i="23"/>
  <c r="CD167" i="23" s="1"/>
  <c r="AE220" i="23"/>
  <c r="L220" i="23"/>
  <c r="CC220" i="23" s="1"/>
  <c r="AY220" i="23"/>
  <c r="BA220" i="23" s="1"/>
  <c r="AF220" i="23"/>
  <c r="BQ220" i="23"/>
  <c r="BS220" i="23" s="1"/>
  <c r="AX220" i="23"/>
  <c r="AZ220" i="23" s="1"/>
  <c r="BR220" i="23"/>
  <c r="BT220" i="23" s="1"/>
  <c r="M220" i="23"/>
  <c r="CD220" i="23" s="1"/>
  <c r="AX256" i="23"/>
  <c r="AZ256" i="23" s="1"/>
  <c r="M256" i="23"/>
  <c r="CD256" i="23" s="1"/>
  <c r="BQ256" i="23"/>
  <c r="BS256" i="23" s="1"/>
  <c r="AF256" i="23"/>
  <c r="L256" i="23"/>
  <c r="CC256" i="23" s="1"/>
  <c r="AY256" i="23"/>
  <c r="BA256" i="23" s="1"/>
  <c r="BR256" i="23"/>
  <c r="BT256" i="23" s="1"/>
  <c r="AE256" i="23"/>
  <c r="BR295" i="23"/>
  <c r="BT295" i="23" s="1"/>
  <c r="AY295" i="23"/>
  <c r="BA295" i="23" s="1"/>
  <c r="M295" i="23"/>
  <c r="CD295" i="23" s="1"/>
  <c r="BQ295" i="23"/>
  <c r="BS295" i="23" s="1"/>
  <c r="AE295" i="23"/>
  <c r="L295" i="23"/>
  <c r="CC295" i="23" s="1"/>
  <c r="AX295" i="23"/>
  <c r="AZ295" i="23" s="1"/>
  <c r="AF295" i="23"/>
  <c r="AF348" i="23"/>
  <c r="L348" i="23"/>
  <c r="CC348" i="23" s="1"/>
  <c r="AX348" i="23"/>
  <c r="AZ348" i="23" s="1"/>
  <c r="AE348" i="23"/>
  <c r="BR348" i="23"/>
  <c r="BT348" i="23" s="1"/>
  <c r="AY348" i="23"/>
  <c r="BA348" i="23" s="1"/>
  <c r="BQ348" i="23"/>
  <c r="BS348" i="23" s="1"/>
  <c r="M348" i="23"/>
  <c r="CD348" i="23" s="1"/>
  <c r="BR383" i="23"/>
  <c r="BT383" i="23" s="1"/>
  <c r="M383" i="23"/>
  <c r="CD383" i="23" s="1"/>
  <c r="AX383" i="23"/>
  <c r="AZ383" i="23" s="1"/>
  <c r="L383" i="23"/>
  <c r="CC383" i="23" s="1"/>
  <c r="BQ383" i="23"/>
  <c r="BS383" i="23" s="1"/>
  <c r="AF383" i="23"/>
  <c r="AY383" i="23"/>
  <c r="BA383" i="23" s="1"/>
  <c r="AE383" i="23"/>
  <c r="AY416" i="23"/>
  <c r="BA416" i="23" s="1"/>
  <c r="L416" i="23"/>
  <c r="CC416" i="23" s="1"/>
  <c r="BQ416" i="23"/>
  <c r="BS416" i="23" s="1"/>
  <c r="AE416" i="23"/>
  <c r="M416" i="23"/>
  <c r="CD416" i="23" s="1"/>
  <c r="AX416" i="23"/>
  <c r="AZ416" i="23" s="1"/>
  <c r="BR416" i="23"/>
  <c r="BT416" i="23" s="1"/>
  <c r="AF416" i="23"/>
  <c r="AY432" i="23"/>
  <c r="BA432" i="23" s="1"/>
  <c r="M432" i="23"/>
  <c r="CD432" i="23" s="1"/>
  <c r="BQ432" i="23"/>
  <c r="BS432" i="23" s="1"/>
  <c r="AE432" i="23"/>
  <c r="L432" i="23"/>
  <c r="CC432" i="23" s="1"/>
  <c r="AX432" i="23"/>
  <c r="AZ432" i="23" s="1"/>
  <c r="BR432" i="23"/>
  <c r="BT432" i="23" s="1"/>
  <c r="AF432" i="23"/>
  <c r="AX448" i="23"/>
  <c r="AZ448" i="23" s="1"/>
  <c r="M448" i="23"/>
  <c r="CD448" i="23" s="1"/>
  <c r="BR448" i="23"/>
  <c r="BT448" i="23" s="1"/>
  <c r="AE448" i="23"/>
  <c r="L448" i="23"/>
  <c r="CC448" i="23" s="1"/>
  <c r="AY448" i="23"/>
  <c r="BA448" i="23" s="1"/>
  <c r="BQ448" i="23"/>
  <c r="BS448" i="23" s="1"/>
  <c r="AF448" i="23"/>
  <c r="AX464" i="23"/>
  <c r="AZ464" i="23" s="1"/>
  <c r="M464" i="23"/>
  <c r="CD464" i="23" s="1"/>
  <c r="BQ464" i="23"/>
  <c r="BS464" i="23" s="1"/>
  <c r="AE464" i="23"/>
  <c r="L464" i="23"/>
  <c r="CC464" i="23" s="1"/>
  <c r="AY464" i="23"/>
  <c r="BA464" i="23" s="1"/>
  <c r="BR464" i="23"/>
  <c r="BT464" i="23" s="1"/>
  <c r="AF464" i="23"/>
  <c r="AX480" i="23"/>
  <c r="AZ480" i="23" s="1"/>
  <c r="M480" i="23"/>
  <c r="CD480" i="23" s="1"/>
  <c r="BQ480" i="23"/>
  <c r="BS480" i="23" s="1"/>
  <c r="AE480" i="23"/>
  <c r="L480" i="23"/>
  <c r="CC480" i="23" s="1"/>
  <c r="AY480" i="23"/>
  <c r="BA480" i="23" s="1"/>
  <c r="BR480" i="23"/>
  <c r="BT480" i="23" s="1"/>
  <c r="AF480" i="23"/>
  <c r="BR496" i="23"/>
  <c r="BT496" i="23" s="1"/>
  <c r="AX496" i="23"/>
  <c r="AZ496" i="23" s="1"/>
  <c r="M496" i="23"/>
  <c r="CD496" i="23" s="1"/>
  <c r="BQ496" i="23"/>
  <c r="BS496" i="23" s="1"/>
  <c r="AE496" i="23"/>
  <c r="L496" i="23"/>
  <c r="CC496" i="23" s="1"/>
  <c r="AY496" i="23"/>
  <c r="BA496" i="23" s="1"/>
  <c r="AF496" i="23"/>
  <c r="BQ512" i="23"/>
  <c r="BS512" i="23" s="1"/>
  <c r="AF512" i="23"/>
  <c r="AX512" i="23"/>
  <c r="AZ512" i="23" s="1"/>
  <c r="M512" i="23"/>
  <c r="CD512" i="23" s="1"/>
  <c r="BR512" i="23"/>
  <c r="BT512" i="23" s="1"/>
  <c r="AE512" i="23"/>
  <c r="L512" i="23"/>
  <c r="CC512" i="23" s="1"/>
  <c r="AY512" i="23"/>
  <c r="BA512" i="23" s="1"/>
  <c r="BR528" i="23"/>
  <c r="BT528" i="23" s="1"/>
  <c r="AE528" i="23"/>
  <c r="AX528" i="23"/>
  <c r="AZ528" i="23" s="1"/>
  <c r="M528" i="23"/>
  <c r="CD528" i="23" s="1"/>
  <c r="BQ528" i="23"/>
  <c r="BS528" i="23" s="1"/>
  <c r="AF528" i="23"/>
  <c r="L528" i="23"/>
  <c r="CC528" i="23" s="1"/>
  <c r="AY528" i="23"/>
  <c r="BA528" i="23" s="1"/>
  <c r="BR544" i="23"/>
  <c r="BT544" i="23" s="1"/>
  <c r="AE544" i="23"/>
  <c r="AX544" i="23"/>
  <c r="AZ544" i="23" s="1"/>
  <c r="M544" i="23"/>
  <c r="CD544" i="23" s="1"/>
  <c r="BQ544" i="23"/>
  <c r="BS544" i="23" s="1"/>
  <c r="AF544" i="23"/>
  <c r="L544" i="23"/>
  <c r="CC544" i="23" s="1"/>
  <c r="AY544" i="23"/>
  <c r="BA544" i="23" s="1"/>
  <c r="BR560" i="23"/>
  <c r="BT560" i="23" s="1"/>
  <c r="AE560" i="23"/>
  <c r="AX560" i="23"/>
  <c r="AZ560" i="23" s="1"/>
  <c r="L560" i="23"/>
  <c r="CC560" i="23" s="1"/>
  <c r="BQ560" i="23"/>
  <c r="BS560" i="23" s="1"/>
  <c r="AF560" i="23"/>
  <c r="M560" i="23"/>
  <c r="CD560" i="23" s="1"/>
  <c r="AY560" i="23"/>
  <c r="BA560" i="23" s="1"/>
  <c r="AX40" i="23"/>
  <c r="AZ40" i="23" s="1"/>
  <c r="AE40" i="23"/>
  <c r="BQ40" i="23"/>
  <c r="BS40" i="23" s="1"/>
  <c r="AF40" i="23"/>
  <c r="AY40" i="23"/>
  <c r="BA40" i="23" s="1"/>
  <c r="L40" i="23"/>
  <c r="CC40" i="23" s="1"/>
  <c r="BR40" i="23"/>
  <c r="BT40" i="23" s="1"/>
  <c r="M40" i="23"/>
  <c r="CD40" i="23" s="1"/>
  <c r="L71" i="23"/>
  <c r="CC71" i="23" s="1"/>
  <c r="BR71" i="23"/>
  <c r="BT71" i="23" s="1"/>
  <c r="AX71" i="23"/>
  <c r="AZ71" i="23" s="1"/>
  <c r="AE71" i="23"/>
  <c r="BQ71" i="23"/>
  <c r="BS71" i="23" s="1"/>
  <c r="AY71" i="23"/>
  <c r="BA71" i="23" s="1"/>
  <c r="AF71" i="23"/>
  <c r="M71" i="23"/>
  <c r="CD71" i="23" s="1"/>
  <c r="BR132" i="23"/>
  <c r="BT132" i="23" s="1"/>
  <c r="AX132" i="23"/>
  <c r="AZ132" i="23" s="1"/>
  <c r="BQ132" i="23"/>
  <c r="BS132" i="23" s="1"/>
  <c r="M132" i="23"/>
  <c r="CD132" i="23" s="1"/>
  <c r="AF132" i="23"/>
  <c r="L132" i="23"/>
  <c r="CC132" i="23" s="1"/>
  <c r="AY132" i="23"/>
  <c r="BA132" i="23" s="1"/>
  <c r="AE132" i="23"/>
  <c r="AY168" i="23"/>
  <c r="BA168" i="23" s="1"/>
  <c r="BR168" i="23"/>
  <c r="BT168" i="23" s="1"/>
  <c r="AF168" i="23"/>
  <c r="AX168" i="23"/>
  <c r="AZ168" i="23" s="1"/>
  <c r="M168" i="23"/>
  <c r="CD168" i="23" s="1"/>
  <c r="BQ168" i="23"/>
  <c r="BS168" i="23" s="1"/>
  <c r="AE168" i="23"/>
  <c r="L168" i="23"/>
  <c r="CC168" i="23" s="1"/>
  <c r="L207" i="23"/>
  <c r="CC207" i="23" s="1"/>
  <c r="BQ207" i="23"/>
  <c r="BS207" i="23" s="1"/>
  <c r="AY207" i="23"/>
  <c r="BA207" i="23" s="1"/>
  <c r="AE207" i="23"/>
  <c r="BR207" i="23"/>
  <c r="BT207" i="23" s="1"/>
  <c r="AX207" i="23"/>
  <c r="AZ207" i="23" s="1"/>
  <c r="AF207" i="23"/>
  <c r="M207" i="23"/>
  <c r="CD207" i="23" s="1"/>
  <c r="BR260" i="23"/>
  <c r="BT260" i="23" s="1"/>
  <c r="AX260" i="23"/>
  <c r="AZ260" i="23" s="1"/>
  <c r="BQ260" i="23"/>
  <c r="BS260" i="23" s="1"/>
  <c r="M260" i="23"/>
  <c r="CD260" i="23" s="1"/>
  <c r="AF260" i="23"/>
  <c r="L260" i="23"/>
  <c r="CC260" i="23" s="1"/>
  <c r="AY260" i="23"/>
  <c r="BA260" i="23" s="1"/>
  <c r="AE260" i="23"/>
  <c r="AY296" i="23"/>
  <c r="BA296" i="23" s="1"/>
  <c r="BR296" i="23"/>
  <c r="BT296" i="23" s="1"/>
  <c r="AE296" i="23"/>
  <c r="AX296" i="23"/>
  <c r="AZ296" i="23" s="1"/>
  <c r="M296" i="23"/>
  <c r="CD296" i="23" s="1"/>
  <c r="BQ296" i="23"/>
  <c r="BS296" i="23" s="1"/>
  <c r="AF296" i="23"/>
  <c r="L296" i="23"/>
  <c r="CC296" i="23" s="1"/>
  <c r="BR335" i="23"/>
  <c r="BT335" i="23" s="1"/>
  <c r="M335" i="23"/>
  <c r="CD335" i="23" s="1"/>
  <c r="AY335" i="23"/>
  <c r="BA335" i="23" s="1"/>
  <c r="L335" i="23"/>
  <c r="CC335" i="23" s="1"/>
  <c r="BQ335" i="23"/>
  <c r="BS335" i="23" s="1"/>
  <c r="AF335" i="23"/>
  <c r="AX335" i="23"/>
  <c r="AZ335" i="23" s="1"/>
  <c r="AE335" i="23"/>
  <c r="AX384" i="23"/>
  <c r="AZ384" i="23" s="1"/>
  <c r="L384" i="23"/>
  <c r="CC384" i="23" s="1"/>
  <c r="BQ384" i="23"/>
  <c r="BS384" i="23" s="1"/>
  <c r="AF384" i="23"/>
  <c r="M384" i="23"/>
  <c r="CD384" i="23" s="1"/>
  <c r="AY384" i="23"/>
  <c r="BA384" i="23" s="1"/>
  <c r="BR384" i="23"/>
  <c r="BT384" i="23" s="1"/>
  <c r="AE384" i="23"/>
  <c r="AX80" i="23"/>
  <c r="AZ80" i="23" s="1"/>
  <c r="M80" i="23"/>
  <c r="CD80" i="23" s="1"/>
  <c r="BR80" i="23"/>
  <c r="BT80" i="23" s="1"/>
  <c r="AE80" i="23"/>
  <c r="L80" i="23"/>
  <c r="CC80" i="23" s="1"/>
  <c r="AY80" i="23"/>
  <c r="BA80" i="23" s="1"/>
  <c r="BQ80" i="23"/>
  <c r="BS80" i="23" s="1"/>
  <c r="AF80" i="23"/>
  <c r="BR212" i="23"/>
  <c r="BT212" i="23" s="1"/>
  <c r="AX212" i="23"/>
  <c r="AZ212" i="23" s="1"/>
  <c r="BQ212" i="23"/>
  <c r="BS212" i="23" s="1"/>
  <c r="M212" i="23"/>
  <c r="CD212" i="23" s="1"/>
  <c r="AF212" i="23"/>
  <c r="L212" i="23"/>
  <c r="CC212" i="23" s="1"/>
  <c r="AY212" i="23"/>
  <c r="BA212" i="23" s="1"/>
  <c r="AE212" i="23"/>
  <c r="AY280" i="23"/>
  <c r="BA280" i="23" s="1"/>
  <c r="BR280" i="23"/>
  <c r="BT280" i="23" s="1"/>
  <c r="AE280" i="23"/>
  <c r="AX280" i="23"/>
  <c r="AZ280" i="23" s="1"/>
  <c r="M280" i="23"/>
  <c r="CD280" i="23" s="1"/>
  <c r="BQ280" i="23"/>
  <c r="BS280" i="23" s="1"/>
  <c r="AF280" i="23"/>
  <c r="L280" i="23"/>
  <c r="CC280" i="23" s="1"/>
  <c r="BQ351" i="23"/>
  <c r="BS351" i="23" s="1"/>
  <c r="M351" i="23"/>
  <c r="CD351" i="23" s="1"/>
  <c r="AX351" i="23"/>
  <c r="AZ351" i="23" s="1"/>
  <c r="L351" i="23"/>
  <c r="CC351" i="23" s="1"/>
  <c r="BR351" i="23"/>
  <c r="BT351" i="23" s="1"/>
  <c r="AF351" i="23"/>
  <c r="AY351" i="23"/>
  <c r="BA351" i="23" s="1"/>
  <c r="AE351" i="23"/>
  <c r="AY28" i="23"/>
  <c r="BA28" i="23" s="1"/>
  <c r="AE28" i="23"/>
  <c r="BR28" i="23"/>
  <c r="BT28" i="23" s="1"/>
  <c r="AX28" i="23"/>
  <c r="AZ28" i="23" s="1"/>
  <c r="BQ28" i="23"/>
  <c r="BS28" i="23" s="1"/>
  <c r="M28" i="23"/>
  <c r="CD28" i="23" s="1"/>
  <c r="AF28" i="23"/>
  <c r="L28" i="23"/>
  <c r="CC28" i="23" s="1"/>
  <c r="AX176" i="23"/>
  <c r="AZ176" i="23" s="1"/>
  <c r="M176" i="23"/>
  <c r="CD176" i="23" s="1"/>
  <c r="BQ176" i="23"/>
  <c r="BS176" i="23" s="1"/>
  <c r="AE176" i="23"/>
  <c r="L176" i="23"/>
  <c r="CC176" i="23" s="1"/>
  <c r="AY176" i="23"/>
  <c r="BA176" i="23" s="1"/>
  <c r="BR176" i="23"/>
  <c r="BT176" i="23" s="1"/>
  <c r="AF176" i="23"/>
  <c r="L247" i="23"/>
  <c r="CC247" i="23" s="1"/>
  <c r="BQ247" i="23"/>
  <c r="BS247" i="23" s="1"/>
  <c r="AY247" i="23"/>
  <c r="BA247" i="23" s="1"/>
  <c r="AE247" i="23"/>
  <c r="BR247" i="23"/>
  <c r="BT247" i="23" s="1"/>
  <c r="AX247" i="23"/>
  <c r="AZ247" i="23" s="1"/>
  <c r="AF247" i="23"/>
  <c r="M247" i="23"/>
  <c r="CD247" i="23" s="1"/>
  <c r="AF364" i="23"/>
  <c r="L364" i="23"/>
  <c r="CC364" i="23" s="1"/>
  <c r="AY364" i="23"/>
  <c r="BA364" i="23" s="1"/>
  <c r="AE364" i="23"/>
  <c r="BR364" i="23"/>
  <c r="BT364" i="23" s="1"/>
  <c r="AX364" i="23"/>
  <c r="AZ364" i="23" s="1"/>
  <c r="BQ364" i="23"/>
  <c r="BS364" i="23" s="1"/>
  <c r="M364" i="23"/>
  <c r="CD364" i="23" s="1"/>
  <c r="AX400" i="23"/>
  <c r="AZ400" i="23" s="1"/>
  <c r="M400" i="23"/>
  <c r="CD400" i="23" s="1"/>
  <c r="BR400" i="23"/>
  <c r="BT400" i="23" s="1"/>
  <c r="AE400" i="23"/>
  <c r="L400" i="23"/>
  <c r="CC400" i="23" s="1"/>
  <c r="AY400" i="23"/>
  <c r="BA400" i="23" s="1"/>
  <c r="BQ400" i="23"/>
  <c r="BS400" i="23" s="1"/>
  <c r="AF400" i="23"/>
  <c r="BR415" i="23"/>
  <c r="BT415" i="23" s="1"/>
  <c r="M415" i="23"/>
  <c r="CD415" i="23" s="1"/>
  <c r="AX415" i="23"/>
  <c r="AZ415" i="23" s="1"/>
  <c r="L415" i="23"/>
  <c r="CC415" i="23" s="1"/>
  <c r="BQ415" i="23"/>
  <c r="BS415" i="23" s="1"/>
  <c r="AF415" i="23"/>
  <c r="AY415" i="23"/>
  <c r="BA415" i="23" s="1"/>
  <c r="AE415" i="23"/>
  <c r="BQ431" i="23"/>
  <c r="BS431" i="23" s="1"/>
  <c r="L431" i="23"/>
  <c r="CC431" i="23" s="1"/>
  <c r="AX431" i="23"/>
  <c r="AZ431" i="23" s="1"/>
  <c r="M431" i="23"/>
  <c r="CD431" i="23" s="1"/>
  <c r="BR431" i="23"/>
  <c r="BT431" i="23" s="1"/>
  <c r="AF431" i="23"/>
  <c r="AY431" i="23"/>
  <c r="BA431" i="23" s="1"/>
  <c r="AE431" i="23"/>
  <c r="BR447" i="23"/>
  <c r="BT447" i="23" s="1"/>
  <c r="L447" i="23"/>
  <c r="CC447" i="23" s="1"/>
  <c r="AX447" i="23"/>
  <c r="AZ447" i="23" s="1"/>
  <c r="M447" i="23"/>
  <c r="CD447" i="23" s="1"/>
  <c r="BQ447" i="23"/>
  <c r="BS447" i="23" s="1"/>
  <c r="AF447" i="23"/>
  <c r="AY447" i="23"/>
  <c r="BA447" i="23" s="1"/>
  <c r="AE447" i="23"/>
  <c r="BR463" i="23"/>
  <c r="BT463" i="23" s="1"/>
  <c r="L463" i="23"/>
  <c r="CC463" i="23" s="1"/>
  <c r="AX463" i="23"/>
  <c r="AZ463" i="23" s="1"/>
  <c r="M463" i="23"/>
  <c r="CD463" i="23" s="1"/>
  <c r="BQ463" i="23"/>
  <c r="BS463" i="23" s="1"/>
  <c r="AF463" i="23"/>
  <c r="AY463" i="23"/>
  <c r="BA463" i="23" s="1"/>
  <c r="AE463" i="23"/>
  <c r="BQ479" i="23"/>
  <c r="BS479" i="23" s="1"/>
  <c r="L479" i="23"/>
  <c r="CC479" i="23" s="1"/>
  <c r="AX479" i="23"/>
  <c r="AZ479" i="23" s="1"/>
  <c r="M479" i="23"/>
  <c r="CD479" i="23" s="1"/>
  <c r="BR479" i="23"/>
  <c r="BT479" i="23" s="1"/>
  <c r="AF479" i="23"/>
  <c r="AY479" i="23"/>
  <c r="BA479" i="23" s="1"/>
  <c r="AE479" i="23"/>
  <c r="BR495" i="23"/>
  <c r="BT495" i="23" s="1"/>
  <c r="L495" i="23"/>
  <c r="CC495" i="23" s="1"/>
  <c r="AX495" i="23"/>
  <c r="AZ495" i="23" s="1"/>
  <c r="M495" i="23"/>
  <c r="CD495" i="23" s="1"/>
  <c r="BQ495" i="23"/>
  <c r="BS495" i="23" s="1"/>
  <c r="AF495" i="23"/>
  <c r="AY495" i="23"/>
  <c r="BA495" i="23" s="1"/>
  <c r="AE495" i="23"/>
  <c r="BR511" i="23"/>
  <c r="BT511" i="23" s="1"/>
  <c r="L511" i="23"/>
  <c r="CC511" i="23" s="1"/>
  <c r="AY511" i="23"/>
  <c r="BA511" i="23" s="1"/>
  <c r="M511" i="23"/>
  <c r="CD511" i="23" s="1"/>
  <c r="BQ511" i="23"/>
  <c r="BS511" i="23" s="1"/>
  <c r="AF511" i="23"/>
  <c r="AX511" i="23"/>
  <c r="AZ511" i="23" s="1"/>
  <c r="AE511" i="23"/>
  <c r="BR527" i="23"/>
  <c r="BT527" i="23" s="1"/>
  <c r="L527" i="23"/>
  <c r="CC527" i="23" s="1"/>
  <c r="AX527" i="23"/>
  <c r="AZ527" i="23" s="1"/>
  <c r="M527" i="23"/>
  <c r="CD527" i="23" s="1"/>
  <c r="BQ527" i="23"/>
  <c r="BS527" i="23" s="1"/>
  <c r="AF527" i="23"/>
  <c r="AY527" i="23"/>
  <c r="BA527" i="23" s="1"/>
  <c r="AE527" i="23"/>
  <c r="BQ543" i="23"/>
  <c r="BS543" i="23" s="1"/>
  <c r="L543" i="23"/>
  <c r="CC543" i="23" s="1"/>
  <c r="AX543" i="23"/>
  <c r="AZ543" i="23" s="1"/>
  <c r="M543" i="23"/>
  <c r="CD543" i="23" s="1"/>
  <c r="BR543" i="23"/>
  <c r="BT543" i="23" s="1"/>
  <c r="AE543" i="23"/>
  <c r="AY543" i="23"/>
  <c r="BA543" i="23" s="1"/>
  <c r="AF543" i="23"/>
  <c r="BR559" i="23"/>
  <c r="BT559" i="23" s="1"/>
  <c r="M559" i="23"/>
  <c r="CD559" i="23" s="1"/>
  <c r="AY559" i="23"/>
  <c r="BA559" i="23" s="1"/>
  <c r="L559" i="23"/>
  <c r="CC559" i="23" s="1"/>
  <c r="BQ559" i="23"/>
  <c r="BS559" i="23" s="1"/>
  <c r="AF559" i="23"/>
  <c r="AX559" i="23"/>
  <c r="AZ559" i="23" s="1"/>
  <c r="AE559" i="23"/>
  <c r="BR575" i="23"/>
  <c r="BT575" i="23" s="1"/>
  <c r="M575" i="23"/>
  <c r="CD575" i="23" s="1"/>
  <c r="AX575" i="23"/>
  <c r="AZ575" i="23" s="1"/>
  <c r="L575" i="23"/>
  <c r="CC575" i="23" s="1"/>
  <c r="BQ575" i="23"/>
  <c r="BS575" i="23" s="1"/>
  <c r="AF575" i="23"/>
  <c r="AY575" i="23"/>
  <c r="BA575" i="23" s="1"/>
  <c r="AE575" i="23"/>
  <c r="BR591" i="23"/>
  <c r="BT591" i="23" s="1"/>
  <c r="M591" i="23"/>
  <c r="CD591" i="23" s="1"/>
  <c r="AX591" i="23"/>
  <c r="AZ591" i="23" s="1"/>
  <c r="L591" i="23"/>
  <c r="CC591" i="23" s="1"/>
  <c r="BQ591" i="23"/>
  <c r="BS591" i="23" s="1"/>
  <c r="AF591" i="23"/>
  <c r="AY591" i="23"/>
  <c r="BA591" i="23" s="1"/>
  <c r="AE591" i="23"/>
  <c r="BR607" i="23"/>
  <c r="BT607" i="23" s="1"/>
  <c r="M607" i="23"/>
  <c r="CD607" i="23" s="1"/>
  <c r="AY607" i="23"/>
  <c r="BA607" i="23" s="1"/>
  <c r="L607" i="23"/>
  <c r="CC607" i="23" s="1"/>
  <c r="BQ607" i="23"/>
  <c r="BS607" i="23" s="1"/>
  <c r="AF607" i="23"/>
  <c r="AX607" i="23"/>
  <c r="AZ607" i="23" s="1"/>
  <c r="AE607" i="23"/>
  <c r="BR623" i="23"/>
  <c r="BT623" i="23" s="1"/>
  <c r="L623" i="23"/>
  <c r="CC623" i="23" s="1"/>
  <c r="AX623" i="23"/>
  <c r="AZ623" i="23" s="1"/>
  <c r="M623" i="23"/>
  <c r="CD623" i="23" s="1"/>
  <c r="BQ623" i="23"/>
  <c r="BS623" i="23" s="1"/>
  <c r="AF623" i="23"/>
  <c r="AY623" i="23"/>
  <c r="BA623" i="23" s="1"/>
  <c r="AE623" i="23"/>
  <c r="BR639" i="23"/>
  <c r="BT639" i="23" s="1"/>
  <c r="L639" i="23"/>
  <c r="CC639" i="23" s="1"/>
  <c r="AX639" i="23"/>
  <c r="AZ639" i="23" s="1"/>
  <c r="M639" i="23"/>
  <c r="CD639" i="23" s="1"/>
  <c r="BQ639" i="23"/>
  <c r="BS639" i="23" s="1"/>
  <c r="AF639" i="23"/>
  <c r="AY639" i="23"/>
  <c r="BA639" i="23" s="1"/>
  <c r="AE639" i="23"/>
  <c r="BQ655" i="23"/>
  <c r="BS655" i="23" s="1"/>
  <c r="L655" i="23"/>
  <c r="CC655" i="23" s="1"/>
  <c r="AX655" i="23"/>
  <c r="AZ655" i="23" s="1"/>
  <c r="M655" i="23"/>
  <c r="CD655" i="23" s="1"/>
  <c r="BR655" i="23"/>
  <c r="BT655" i="23" s="1"/>
  <c r="AF655" i="23"/>
  <c r="AY655" i="23"/>
  <c r="BA655" i="23" s="1"/>
  <c r="AE655" i="23"/>
  <c r="AY312" i="23"/>
  <c r="BA312" i="23" s="1"/>
  <c r="BR312" i="23"/>
  <c r="BT312" i="23" s="1"/>
  <c r="AE312" i="23"/>
  <c r="AX312" i="23"/>
  <c r="AZ312" i="23" s="1"/>
  <c r="M312" i="23"/>
  <c r="CD312" i="23" s="1"/>
  <c r="BQ312" i="23"/>
  <c r="BS312" i="23" s="1"/>
  <c r="AF312" i="23"/>
  <c r="L312" i="23"/>
  <c r="CC312" i="23" s="1"/>
  <c r="BQ796" i="23"/>
  <c r="BS796" i="23" s="1"/>
  <c r="M796" i="23"/>
  <c r="CD796" i="23" s="1"/>
  <c r="AF796" i="23"/>
  <c r="L796" i="23"/>
  <c r="CC796" i="23" s="1"/>
  <c r="AY796" i="23"/>
  <c r="BA796" i="23" s="1"/>
  <c r="AE796" i="23"/>
  <c r="BR796" i="23"/>
  <c r="BT796" i="23" s="1"/>
  <c r="AX796" i="23"/>
  <c r="AZ796" i="23" s="1"/>
  <c r="BQ860" i="23"/>
  <c r="BS860" i="23" s="1"/>
  <c r="M860" i="23"/>
  <c r="CD860" i="23" s="1"/>
  <c r="AF860" i="23"/>
  <c r="L860" i="23"/>
  <c r="CC860" i="23" s="1"/>
  <c r="AY860" i="23"/>
  <c r="BA860" i="23" s="1"/>
  <c r="AE860" i="23"/>
  <c r="BR860" i="23"/>
  <c r="BT860" i="23" s="1"/>
  <c r="AX860" i="23"/>
  <c r="AZ860" i="23" s="1"/>
  <c r="BR924" i="23"/>
  <c r="BT924" i="23" s="1"/>
  <c r="AY924" i="23"/>
  <c r="BA924" i="23" s="1"/>
  <c r="AF924" i="23"/>
  <c r="M924" i="23"/>
  <c r="CD924" i="23" s="1"/>
  <c r="L924" i="23"/>
  <c r="CC924" i="23" s="1"/>
  <c r="BQ924" i="23"/>
  <c r="BS924" i="23" s="1"/>
  <c r="AX924" i="23"/>
  <c r="AZ924" i="23" s="1"/>
  <c r="AE924" i="23"/>
  <c r="L988" i="23"/>
  <c r="CC988" i="23" s="1"/>
  <c r="AY988" i="23"/>
  <c r="BA988" i="23" s="1"/>
  <c r="AE988" i="23"/>
  <c r="BR988" i="23"/>
  <c r="BT988" i="23" s="1"/>
  <c r="AX988" i="23"/>
  <c r="AZ988" i="23" s="1"/>
  <c r="BQ988" i="23"/>
  <c r="BS988" i="23" s="1"/>
  <c r="M988" i="23"/>
  <c r="CD988" i="23" s="1"/>
  <c r="AF988" i="23"/>
  <c r="AE332" i="23"/>
  <c r="M332" i="23"/>
  <c r="CD332" i="23" s="1"/>
  <c r="AY332" i="23"/>
  <c r="BA332" i="23" s="1"/>
  <c r="AF332" i="23"/>
  <c r="BQ332" i="23"/>
  <c r="BS332" i="23" s="1"/>
  <c r="AX332" i="23"/>
  <c r="AZ332" i="23" s="1"/>
  <c r="BR332" i="23"/>
  <c r="BT332" i="23" s="1"/>
  <c r="L332" i="23"/>
  <c r="CC332" i="23" s="1"/>
  <c r="BQ572" i="23"/>
  <c r="BS572" i="23" s="1"/>
  <c r="M572" i="23"/>
  <c r="CD572" i="23" s="1"/>
  <c r="AE572" i="23"/>
  <c r="L572" i="23"/>
  <c r="CC572" i="23" s="1"/>
  <c r="AY572" i="23"/>
  <c r="BA572" i="23" s="1"/>
  <c r="AF572" i="23"/>
  <c r="BR572" i="23"/>
  <c r="BT572" i="23" s="1"/>
  <c r="AX572" i="23"/>
  <c r="AZ572" i="23" s="1"/>
  <c r="BR588" i="23"/>
  <c r="BT588" i="23" s="1"/>
  <c r="M588" i="23"/>
  <c r="CD588" i="23" s="1"/>
  <c r="AE588" i="23"/>
  <c r="L588" i="23"/>
  <c r="CC588" i="23" s="1"/>
  <c r="AY588" i="23"/>
  <c r="BA588" i="23" s="1"/>
  <c r="AF588" i="23"/>
  <c r="BQ588" i="23"/>
  <c r="BS588" i="23" s="1"/>
  <c r="AX588" i="23"/>
  <c r="AZ588" i="23" s="1"/>
  <c r="BR604" i="23"/>
  <c r="BT604" i="23" s="1"/>
  <c r="M604" i="23"/>
  <c r="CD604" i="23" s="1"/>
  <c r="AE604" i="23"/>
  <c r="L604" i="23"/>
  <c r="CC604" i="23" s="1"/>
  <c r="AX604" i="23"/>
  <c r="AZ604" i="23" s="1"/>
  <c r="AF604" i="23"/>
  <c r="BQ604" i="23"/>
  <c r="BS604" i="23" s="1"/>
  <c r="AY604" i="23"/>
  <c r="BA604" i="23" s="1"/>
  <c r="BR620" i="23"/>
  <c r="BT620" i="23" s="1"/>
  <c r="L620" i="23"/>
  <c r="CC620" i="23" s="1"/>
  <c r="AE620" i="23"/>
  <c r="M620" i="23"/>
  <c r="CD620" i="23" s="1"/>
  <c r="AY620" i="23"/>
  <c r="BA620" i="23" s="1"/>
  <c r="AF620" i="23"/>
  <c r="BQ620" i="23"/>
  <c r="BS620" i="23" s="1"/>
  <c r="AX620" i="23"/>
  <c r="AZ620" i="23" s="1"/>
  <c r="BQ636" i="23"/>
  <c r="BS636" i="23" s="1"/>
  <c r="L636" i="23"/>
  <c r="CC636" i="23" s="1"/>
  <c r="AE636" i="23"/>
  <c r="M636" i="23"/>
  <c r="CD636" i="23" s="1"/>
  <c r="AY636" i="23"/>
  <c r="BA636" i="23" s="1"/>
  <c r="AF636" i="23"/>
  <c r="BR636" i="23"/>
  <c r="BT636" i="23" s="1"/>
  <c r="AX636" i="23"/>
  <c r="AZ636" i="23" s="1"/>
  <c r="BQ652" i="23"/>
  <c r="BS652" i="23" s="1"/>
  <c r="L652" i="23"/>
  <c r="CC652" i="23" s="1"/>
  <c r="AE652" i="23"/>
  <c r="M652" i="23"/>
  <c r="CD652" i="23" s="1"/>
  <c r="AY652" i="23"/>
  <c r="BA652" i="23" s="1"/>
  <c r="AF652" i="23"/>
  <c r="BR652" i="23"/>
  <c r="BT652" i="23" s="1"/>
  <c r="AX652" i="23"/>
  <c r="AZ652" i="23" s="1"/>
  <c r="BQ668" i="23"/>
  <c r="BS668" i="23" s="1"/>
  <c r="M668" i="23"/>
  <c r="CD668" i="23" s="1"/>
  <c r="AE668" i="23"/>
  <c r="L668" i="23"/>
  <c r="CC668" i="23" s="1"/>
  <c r="AY668" i="23"/>
  <c r="BA668" i="23" s="1"/>
  <c r="AF668" i="23"/>
  <c r="BR668" i="23"/>
  <c r="BT668" i="23" s="1"/>
  <c r="AX668" i="23"/>
  <c r="AZ668" i="23" s="1"/>
  <c r="BQ684" i="23"/>
  <c r="BS684" i="23" s="1"/>
  <c r="M684" i="23"/>
  <c r="CD684" i="23" s="1"/>
  <c r="AE684" i="23"/>
  <c r="L684" i="23"/>
  <c r="CC684" i="23" s="1"/>
  <c r="AY684" i="23"/>
  <c r="BA684" i="23" s="1"/>
  <c r="AF684" i="23"/>
  <c r="BR684" i="23"/>
  <c r="BT684" i="23" s="1"/>
  <c r="AX684" i="23"/>
  <c r="AZ684" i="23" s="1"/>
  <c r="BR700" i="23"/>
  <c r="BT700" i="23" s="1"/>
  <c r="M700" i="23"/>
  <c r="CD700" i="23" s="1"/>
  <c r="AE700" i="23"/>
  <c r="L700" i="23"/>
  <c r="CC700" i="23" s="1"/>
  <c r="AY700" i="23"/>
  <c r="BA700" i="23" s="1"/>
  <c r="AF700" i="23"/>
  <c r="BQ700" i="23"/>
  <c r="BS700" i="23" s="1"/>
  <c r="AX700" i="23"/>
  <c r="AZ700" i="23" s="1"/>
  <c r="BR716" i="23"/>
  <c r="BT716" i="23" s="1"/>
  <c r="M716" i="23"/>
  <c r="CD716" i="23" s="1"/>
  <c r="AE716" i="23"/>
  <c r="L716" i="23"/>
  <c r="CC716" i="23" s="1"/>
  <c r="AY716" i="23"/>
  <c r="BA716" i="23" s="1"/>
  <c r="AF716" i="23"/>
  <c r="BQ716" i="23"/>
  <c r="BS716" i="23" s="1"/>
  <c r="AX716" i="23"/>
  <c r="AZ716" i="23" s="1"/>
  <c r="BQ732" i="23"/>
  <c r="BS732" i="23" s="1"/>
  <c r="M732" i="23"/>
  <c r="CD732" i="23" s="1"/>
  <c r="AE732" i="23"/>
  <c r="L732" i="23"/>
  <c r="CC732" i="23" s="1"/>
  <c r="AY732" i="23"/>
  <c r="BA732" i="23" s="1"/>
  <c r="AF732" i="23"/>
  <c r="BR732" i="23"/>
  <c r="BT732" i="23" s="1"/>
  <c r="AX732" i="23"/>
  <c r="AZ732" i="23" s="1"/>
  <c r="AX755" i="23"/>
  <c r="AZ755" i="23" s="1"/>
  <c r="AE755" i="23"/>
  <c r="AY755" i="23"/>
  <c r="BA755" i="23" s="1"/>
  <c r="BR755" i="23"/>
  <c r="BT755" i="23" s="1"/>
  <c r="L755" i="23"/>
  <c r="CC755" i="23" s="1"/>
  <c r="BQ755" i="23"/>
  <c r="BS755" i="23" s="1"/>
  <c r="AF755" i="23"/>
  <c r="M755" i="23"/>
  <c r="CD755" i="23" s="1"/>
  <c r="AX787" i="23"/>
  <c r="AZ787" i="23" s="1"/>
  <c r="AE787" i="23"/>
  <c r="AY787" i="23"/>
  <c r="BA787" i="23" s="1"/>
  <c r="BQ787" i="23"/>
  <c r="BS787" i="23" s="1"/>
  <c r="M787" i="23"/>
  <c r="CD787" i="23" s="1"/>
  <c r="BR787" i="23"/>
  <c r="BT787" i="23" s="1"/>
  <c r="AF787" i="23"/>
  <c r="L787" i="23"/>
  <c r="CC787" i="23" s="1"/>
  <c r="AX819" i="23"/>
  <c r="AZ819" i="23" s="1"/>
  <c r="AE819" i="23"/>
  <c r="AY819" i="23"/>
  <c r="BA819" i="23" s="1"/>
  <c r="BR819" i="23"/>
  <c r="BT819" i="23" s="1"/>
  <c r="M819" i="23"/>
  <c r="CD819" i="23" s="1"/>
  <c r="BQ819" i="23"/>
  <c r="BS819" i="23" s="1"/>
  <c r="AF819" i="23"/>
  <c r="L819" i="23"/>
  <c r="CC819" i="23" s="1"/>
  <c r="AX851" i="23"/>
  <c r="AZ851" i="23" s="1"/>
  <c r="AE851" i="23"/>
  <c r="AY851" i="23"/>
  <c r="BA851" i="23" s="1"/>
  <c r="BQ851" i="23"/>
  <c r="BS851" i="23" s="1"/>
  <c r="M851" i="23"/>
  <c r="CD851" i="23" s="1"/>
  <c r="BR851" i="23"/>
  <c r="BT851" i="23" s="1"/>
  <c r="AF851" i="23"/>
  <c r="L851" i="23"/>
  <c r="CC851" i="23" s="1"/>
  <c r="AX883" i="23"/>
  <c r="AZ883" i="23" s="1"/>
  <c r="AE883" i="23"/>
  <c r="AY883" i="23"/>
  <c r="BA883" i="23" s="1"/>
  <c r="BQ883" i="23"/>
  <c r="BS883" i="23" s="1"/>
  <c r="M883" i="23"/>
  <c r="CD883" i="23" s="1"/>
  <c r="BR883" i="23"/>
  <c r="BT883" i="23" s="1"/>
  <c r="AF883" i="23"/>
  <c r="L883" i="23"/>
  <c r="CC883" i="23" s="1"/>
  <c r="BQ915" i="23"/>
  <c r="BS915" i="23" s="1"/>
  <c r="AY915" i="23"/>
  <c r="BA915" i="23" s="1"/>
  <c r="BR915" i="23"/>
  <c r="BT915" i="23" s="1"/>
  <c r="M915" i="23"/>
  <c r="CD915" i="23" s="1"/>
  <c r="AF915" i="23"/>
  <c r="L915" i="23"/>
  <c r="CC915" i="23" s="1"/>
  <c r="AX915" i="23"/>
  <c r="AZ915" i="23" s="1"/>
  <c r="AE915" i="23"/>
  <c r="BR947" i="23"/>
  <c r="BT947" i="23" s="1"/>
  <c r="AY947" i="23"/>
  <c r="BA947" i="23" s="1"/>
  <c r="BQ947" i="23"/>
  <c r="BS947" i="23" s="1"/>
  <c r="M947" i="23"/>
  <c r="CD947" i="23" s="1"/>
  <c r="AF947" i="23"/>
  <c r="L947" i="23"/>
  <c r="CC947" i="23" s="1"/>
  <c r="AX947" i="23"/>
  <c r="AZ947" i="23" s="1"/>
  <c r="AE947" i="23"/>
  <c r="BR979" i="23"/>
  <c r="BT979" i="23" s="1"/>
  <c r="AY979" i="23"/>
  <c r="BA979" i="23" s="1"/>
  <c r="BQ979" i="23"/>
  <c r="BS979" i="23" s="1"/>
  <c r="M979" i="23"/>
  <c r="CD979" i="23" s="1"/>
  <c r="AF979" i="23"/>
  <c r="L979" i="23"/>
  <c r="CC979" i="23" s="1"/>
  <c r="AX979" i="23"/>
  <c r="AZ979" i="23" s="1"/>
  <c r="AE979" i="23"/>
  <c r="BQ20" i="23"/>
  <c r="BS20" i="23" s="1"/>
  <c r="AX20" i="23"/>
  <c r="AZ20" i="23" s="1"/>
  <c r="BR20" i="23"/>
  <c r="BT20" i="23" s="1"/>
  <c r="M20" i="23"/>
  <c r="CD20" i="23" s="1"/>
  <c r="L20" i="23"/>
  <c r="CC20" i="23" s="1"/>
  <c r="AY20" i="23"/>
  <c r="BA20" i="23" s="1"/>
  <c r="AF20" i="23"/>
  <c r="BR116" i="23"/>
  <c r="BT116" i="23" s="1"/>
  <c r="AX116" i="23"/>
  <c r="AZ116" i="23" s="1"/>
  <c r="BQ116" i="23"/>
  <c r="BS116" i="23" s="1"/>
  <c r="M116" i="23"/>
  <c r="CD116" i="23" s="1"/>
  <c r="AF116" i="23"/>
  <c r="L116" i="23"/>
  <c r="CC116" i="23" s="1"/>
  <c r="AY116" i="23"/>
  <c r="BA116" i="23" s="1"/>
  <c r="AE116" i="23"/>
  <c r="BQ372" i="23"/>
  <c r="BS372" i="23" s="1"/>
  <c r="AX372" i="23"/>
  <c r="AZ372" i="23" s="1"/>
  <c r="BR372" i="23"/>
  <c r="BT372" i="23" s="1"/>
  <c r="L372" i="23"/>
  <c r="CC372" i="23" s="1"/>
  <c r="AE372" i="23"/>
  <c r="M372" i="23"/>
  <c r="CD372" i="23" s="1"/>
  <c r="AY372" i="23"/>
  <c r="BA372" i="23" s="1"/>
  <c r="AF372" i="23"/>
  <c r="AY772" i="23"/>
  <c r="BA772" i="23" s="1"/>
  <c r="AE772" i="23"/>
  <c r="BQ772" i="23"/>
  <c r="BS772" i="23" s="1"/>
  <c r="AX772" i="23"/>
  <c r="AZ772" i="23" s="1"/>
  <c r="BR772" i="23"/>
  <c r="BT772" i="23" s="1"/>
  <c r="M772" i="23"/>
  <c r="CD772" i="23" s="1"/>
  <c r="AF772" i="23"/>
  <c r="L772" i="23"/>
  <c r="CC772" i="23" s="1"/>
  <c r="AY836" i="23"/>
  <c r="BA836" i="23" s="1"/>
  <c r="AE836" i="23"/>
  <c r="BR836" i="23"/>
  <c r="BT836" i="23" s="1"/>
  <c r="AX836" i="23"/>
  <c r="AZ836" i="23" s="1"/>
  <c r="BQ836" i="23"/>
  <c r="BS836" i="23" s="1"/>
  <c r="M836" i="23"/>
  <c r="CD836" i="23" s="1"/>
  <c r="AF836" i="23"/>
  <c r="L836" i="23"/>
  <c r="CC836" i="23" s="1"/>
  <c r="BR900" i="23"/>
  <c r="BT900" i="23" s="1"/>
  <c r="AY900" i="23"/>
  <c r="BA900" i="23" s="1"/>
  <c r="AF900" i="23"/>
  <c r="L900" i="23"/>
  <c r="CC900" i="23" s="1"/>
  <c r="M900" i="23"/>
  <c r="CD900" i="23" s="1"/>
  <c r="BQ900" i="23"/>
  <c r="BS900" i="23" s="1"/>
  <c r="AX900" i="23"/>
  <c r="AZ900" i="23" s="1"/>
  <c r="AE900" i="23"/>
  <c r="BR964" i="23"/>
  <c r="BT964" i="23" s="1"/>
  <c r="AY964" i="23"/>
  <c r="BA964" i="23" s="1"/>
  <c r="AF964" i="23"/>
  <c r="M964" i="23"/>
  <c r="CD964" i="23" s="1"/>
  <c r="L964" i="23"/>
  <c r="CC964" i="23" s="1"/>
  <c r="BQ964" i="23"/>
  <c r="BS964" i="23" s="1"/>
  <c r="AX964" i="23"/>
  <c r="AZ964" i="23" s="1"/>
  <c r="AE964" i="23"/>
  <c r="L135" i="23"/>
  <c r="CC135" i="23" s="1"/>
  <c r="BQ135" i="23"/>
  <c r="BS135" i="23" s="1"/>
  <c r="AX135" i="23"/>
  <c r="AZ135" i="23" s="1"/>
  <c r="AF135" i="23"/>
  <c r="BR135" i="23"/>
  <c r="BT135" i="23" s="1"/>
  <c r="AY135" i="23"/>
  <c r="BA135" i="23" s="1"/>
  <c r="AE135" i="23"/>
  <c r="M135" i="23"/>
  <c r="CD135" i="23" s="1"/>
  <c r="L263" i="23"/>
  <c r="CC263" i="23" s="1"/>
  <c r="BQ263" i="23"/>
  <c r="BS263" i="23" s="1"/>
  <c r="AY263" i="23"/>
  <c r="BA263" i="23" s="1"/>
  <c r="AF263" i="23"/>
  <c r="BR263" i="23"/>
  <c r="BT263" i="23" s="1"/>
  <c r="AX263" i="23"/>
  <c r="AZ263" i="23" s="1"/>
  <c r="AE263" i="23"/>
  <c r="M263" i="23"/>
  <c r="CD263" i="23" s="1"/>
  <c r="AX352" i="23"/>
  <c r="AZ352" i="23" s="1"/>
  <c r="L352" i="23"/>
  <c r="CC352" i="23" s="1"/>
  <c r="BQ352" i="23"/>
  <c r="BS352" i="23" s="1"/>
  <c r="AF352" i="23"/>
  <c r="M352" i="23"/>
  <c r="CD352" i="23" s="1"/>
  <c r="AY352" i="23"/>
  <c r="BA352" i="23" s="1"/>
  <c r="BR352" i="23"/>
  <c r="BT352" i="23" s="1"/>
  <c r="AE352" i="23"/>
  <c r="BQ436" i="23"/>
  <c r="BS436" i="23" s="1"/>
  <c r="AX436" i="23"/>
  <c r="AZ436" i="23" s="1"/>
  <c r="BR436" i="23"/>
  <c r="BT436" i="23" s="1"/>
  <c r="M436" i="23"/>
  <c r="CD436" i="23" s="1"/>
  <c r="AF436" i="23"/>
  <c r="L436" i="23"/>
  <c r="CC436" i="23" s="1"/>
  <c r="AY436" i="23"/>
  <c r="BA436" i="23" s="1"/>
  <c r="AE436" i="23"/>
  <c r="BQ484" i="23"/>
  <c r="BS484" i="23" s="1"/>
  <c r="AX484" i="23"/>
  <c r="AZ484" i="23" s="1"/>
  <c r="BR484" i="23"/>
  <c r="BT484" i="23" s="1"/>
  <c r="M484" i="23"/>
  <c r="CD484" i="23" s="1"/>
  <c r="AF484" i="23"/>
  <c r="L484" i="23"/>
  <c r="CC484" i="23" s="1"/>
  <c r="AY484" i="23"/>
  <c r="BA484" i="23" s="1"/>
  <c r="AE484" i="23"/>
  <c r="AX516" i="23"/>
  <c r="AZ516" i="23" s="1"/>
  <c r="AE516" i="23"/>
  <c r="BR516" i="23"/>
  <c r="BT516" i="23" s="1"/>
  <c r="AY516" i="23"/>
  <c r="BA516" i="23" s="1"/>
  <c r="BQ516" i="23"/>
  <c r="BS516" i="23" s="1"/>
  <c r="M516" i="23"/>
  <c r="CD516" i="23" s="1"/>
  <c r="AF516" i="23"/>
  <c r="L516" i="23"/>
  <c r="CC516" i="23" s="1"/>
  <c r="AY16" i="23"/>
  <c r="BA16" i="23" s="1"/>
  <c r="L16" i="23"/>
  <c r="CC16" i="23" s="1"/>
  <c r="BQ16" i="23"/>
  <c r="BS16" i="23" s="1"/>
  <c r="AF16" i="23"/>
  <c r="M16" i="23"/>
  <c r="CD16" i="23" s="1"/>
  <c r="AX16" i="23"/>
  <c r="AZ16" i="23" s="1"/>
  <c r="BR16" i="23"/>
  <c r="BT16" i="23" s="1"/>
  <c r="AE16" i="23"/>
  <c r="AY136" i="23"/>
  <c r="BA136" i="23" s="1"/>
  <c r="BR136" i="23"/>
  <c r="BT136" i="23" s="1"/>
  <c r="AE136" i="23"/>
  <c r="AX136" i="23"/>
  <c r="AZ136" i="23" s="1"/>
  <c r="M136" i="23"/>
  <c r="CD136" i="23" s="1"/>
  <c r="BQ136" i="23"/>
  <c r="BS136" i="23" s="1"/>
  <c r="AF136" i="23"/>
  <c r="L136" i="23"/>
  <c r="CC136" i="23" s="1"/>
  <c r="AY264" i="23"/>
  <c r="BA264" i="23" s="1"/>
  <c r="BR264" i="23"/>
  <c r="BT264" i="23" s="1"/>
  <c r="AE264" i="23"/>
  <c r="AX264" i="23"/>
  <c r="AZ264" i="23" s="1"/>
  <c r="M264" i="23"/>
  <c r="CD264" i="23" s="1"/>
  <c r="BQ264" i="23"/>
  <c r="BS264" i="23" s="1"/>
  <c r="AF264" i="23"/>
  <c r="L264" i="23"/>
  <c r="CC264" i="23" s="1"/>
  <c r="BR356" i="23"/>
  <c r="BT356" i="23" s="1"/>
  <c r="AX356" i="23"/>
  <c r="AZ356" i="23" s="1"/>
  <c r="BQ356" i="23"/>
  <c r="BS356" i="23" s="1"/>
  <c r="M356" i="23"/>
  <c r="CD356" i="23" s="1"/>
  <c r="AF356" i="23"/>
  <c r="L356" i="23"/>
  <c r="CC356" i="23" s="1"/>
  <c r="AY356" i="23"/>
  <c r="BA356" i="23" s="1"/>
  <c r="AE356" i="23"/>
  <c r="AY216" i="23"/>
  <c r="BA216" i="23" s="1"/>
  <c r="BR216" i="23"/>
  <c r="BT216" i="23" s="1"/>
  <c r="AF216" i="23"/>
  <c r="AX216" i="23"/>
  <c r="AZ216" i="23" s="1"/>
  <c r="M216" i="23"/>
  <c r="CD216" i="23" s="1"/>
  <c r="BQ216" i="23"/>
  <c r="BS216" i="23" s="1"/>
  <c r="AE216" i="23"/>
  <c r="L216" i="23"/>
  <c r="CC216" i="23" s="1"/>
  <c r="AE108" i="23"/>
  <c r="L108" i="23"/>
  <c r="CC108" i="23" s="1"/>
  <c r="AX108" i="23"/>
  <c r="AZ108" i="23" s="1"/>
  <c r="AF108" i="23"/>
  <c r="BQ108" i="23"/>
  <c r="BS108" i="23" s="1"/>
  <c r="AY108" i="23"/>
  <c r="BA108" i="23" s="1"/>
  <c r="BR108" i="23"/>
  <c r="BT108" i="23" s="1"/>
  <c r="M108" i="23"/>
  <c r="CD108" i="23" s="1"/>
  <c r="AX368" i="23"/>
  <c r="AZ368" i="23" s="1"/>
  <c r="M368" i="23"/>
  <c r="CD368" i="23" s="1"/>
  <c r="BR368" i="23"/>
  <c r="BT368" i="23" s="1"/>
  <c r="AE368" i="23"/>
  <c r="L368" i="23"/>
  <c r="CC368" i="23" s="1"/>
  <c r="AY368" i="23"/>
  <c r="BA368" i="23" s="1"/>
  <c r="BQ368" i="23"/>
  <c r="BS368" i="23" s="1"/>
  <c r="AF368" i="23"/>
  <c r="AX419" i="23"/>
  <c r="AZ419" i="23" s="1"/>
  <c r="AE419" i="23"/>
  <c r="AY419" i="23"/>
  <c r="BA419" i="23" s="1"/>
  <c r="BR419" i="23"/>
  <c r="BT419" i="23" s="1"/>
  <c r="M419" i="23"/>
  <c r="CD419" i="23" s="1"/>
  <c r="BQ419" i="23"/>
  <c r="BS419" i="23" s="1"/>
  <c r="AF419" i="23"/>
  <c r="L419" i="23"/>
  <c r="CC419" i="23" s="1"/>
  <c r="AY451" i="23"/>
  <c r="BA451" i="23" s="1"/>
  <c r="AE451" i="23"/>
  <c r="AX451" i="23"/>
  <c r="AZ451" i="23" s="1"/>
  <c r="BQ451" i="23"/>
  <c r="BS451" i="23" s="1"/>
  <c r="M451" i="23"/>
  <c r="CD451" i="23" s="1"/>
  <c r="BR451" i="23"/>
  <c r="BT451" i="23" s="1"/>
  <c r="AF451" i="23"/>
  <c r="L451" i="23"/>
  <c r="CC451" i="23" s="1"/>
  <c r="AY499" i="23"/>
  <c r="BA499" i="23" s="1"/>
  <c r="AE499" i="23"/>
  <c r="AX499" i="23"/>
  <c r="AZ499" i="23" s="1"/>
  <c r="BR499" i="23"/>
  <c r="BT499" i="23" s="1"/>
  <c r="M499" i="23"/>
  <c r="CD499" i="23" s="1"/>
  <c r="BQ499" i="23"/>
  <c r="BS499" i="23" s="1"/>
  <c r="AF499" i="23"/>
  <c r="L499" i="23"/>
  <c r="CC499" i="23" s="1"/>
  <c r="AY531" i="23"/>
  <c r="BA531" i="23" s="1"/>
  <c r="AF531" i="23"/>
  <c r="AX531" i="23"/>
  <c r="AZ531" i="23" s="1"/>
  <c r="BQ531" i="23"/>
  <c r="BS531" i="23" s="1"/>
  <c r="M531" i="23"/>
  <c r="CD531" i="23" s="1"/>
  <c r="BR531" i="23"/>
  <c r="BT531" i="23" s="1"/>
  <c r="AE531" i="23"/>
  <c r="L531" i="23"/>
  <c r="CC531" i="23" s="1"/>
  <c r="AX563" i="23"/>
  <c r="AZ563" i="23" s="1"/>
  <c r="AE563" i="23"/>
  <c r="AY563" i="23"/>
  <c r="BA563" i="23" s="1"/>
  <c r="BR563" i="23"/>
  <c r="BT563" i="23" s="1"/>
  <c r="M563" i="23"/>
  <c r="CD563" i="23" s="1"/>
  <c r="BQ563" i="23"/>
  <c r="BS563" i="23" s="1"/>
  <c r="AF563" i="23"/>
  <c r="L563" i="23"/>
  <c r="CC563" i="23" s="1"/>
  <c r="AX595" i="23"/>
  <c r="AZ595" i="23" s="1"/>
  <c r="AE595" i="23"/>
  <c r="AY595" i="23"/>
  <c r="BA595" i="23" s="1"/>
  <c r="BQ595" i="23"/>
  <c r="BS595" i="23" s="1"/>
  <c r="L595" i="23"/>
  <c r="CC595" i="23" s="1"/>
  <c r="BR595" i="23"/>
  <c r="BT595" i="23" s="1"/>
  <c r="AF595" i="23"/>
  <c r="M595" i="23"/>
  <c r="CD595" i="23" s="1"/>
  <c r="AY643" i="23"/>
  <c r="BA643" i="23" s="1"/>
  <c r="AE643" i="23"/>
  <c r="AX643" i="23"/>
  <c r="AZ643" i="23" s="1"/>
  <c r="BQ643" i="23"/>
  <c r="BS643" i="23" s="1"/>
  <c r="M643" i="23"/>
  <c r="CD643" i="23" s="1"/>
  <c r="BR643" i="23"/>
  <c r="BT643" i="23" s="1"/>
  <c r="AF643" i="23"/>
  <c r="L643" i="23"/>
  <c r="CC643" i="23" s="1"/>
  <c r="AE748" i="23"/>
  <c r="AY748" i="23"/>
  <c r="BA748" i="23" s="1"/>
  <c r="AF748" i="23"/>
  <c r="BQ748" i="23"/>
  <c r="BS748" i="23" s="1"/>
  <c r="M748" i="23"/>
  <c r="CD748" i="23" s="1"/>
  <c r="AX748" i="23"/>
  <c r="AZ748" i="23" s="1"/>
  <c r="L748" i="23"/>
  <c r="CC748" i="23" s="1"/>
  <c r="BR748" i="23"/>
  <c r="BT748" i="23" s="1"/>
  <c r="BQ876" i="23"/>
  <c r="BS876" i="23" s="1"/>
  <c r="AY876" i="23"/>
  <c r="BA876" i="23" s="1"/>
  <c r="AF876" i="23"/>
  <c r="M876" i="23"/>
  <c r="CD876" i="23" s="1"/>
  <c r="L876" i="23"/>
  <c r="CC876" i="23" s="1"/>
  <c r="BR876" i="23"/>
  <c r="BT876" i="23" s="1"/>
  <c r="AX876" i="23"/>
  <c r="AZ876" i="23" s="1"/>
  <c r="AE876" i="23"/>
  <c r="M1004" i="23"/>
  <c r="CD1004" i="23" s="1"/>
  <c r="BQ1004" i="23"/>
  <c r="BS1004" i="23" s="1"/>
  <c r="L1004" i="23"/>
  <c r="CC1004" i="23" s="1"/>
  <c r="AF1004" i="23"/>
  <c r="AY1004" i="23"/>
  <c r="BA1004" i="23" s="1"/>
  <c r="AE1004" i="23"/>
  <c r="BR1004" i="23"/>
  <c r="BT1004" i="23" s="1"/>
  <c r="AX1004" i="23"/>
  <c r="AZ1004" i="23" s="1"/>
  <c r="BR576" i="23"/>
  <c r="BT576" i="23" s="1"/>
  <c r="AE576" i="23"/>
  <c r="AX576" i="23"/>
  <c r="AZ576" i="23" s="1"/>
  <c r="L576" i="23"/>
  <c r="CC576" i="23" s="1"/>
  <c r="BQ576" i="23"/>
  <c r="BS576" i="23" s="1"/>
  <c r="AF576" i="23"/>
  <c r="M576" i="23"/>
  <c r="CD576" i="23" s="1"/>
  <c r="AY576" i="23"/>
  <c r="BA576" i="23" s="1"/>
  <c r="BR608" i="23"/>
  <c r="BT608" i="23" s="1"/>
  <c r="AE608" i="23"/>
  <c r="AY608" i="23"/>
  <c r="BA608" i="23" s="1"/>
  <c r="M608" i="23"/>
  <c r="CD608" i="23" s="1"/>
  <c r="BQ608" i="23"/>
  <c r="BS608" i="23" s="1"/>
  <c r="AF608" i="23"/>
  <c r="L608" i="23"/>
  <c r="CC608" i="23" s="1"/>
  <c r="AX608" i="23"/>
  <c r="AZ608" i="23" s="1"/>
  <c r="BQ640" i="23"/>
  <c r="BS640" i="23" s="1"/>
  <c r="AE640" i="23"/>
  <c r="AX640" i="23"/>
  <c r="AZ640" i="23" s="1"/>
  <c r="M640" i="23"/>
  <c r="CD640" i="23" s="1"/>
  <c r="BR640" i="23"/>
  <c r="BT640" i="23" s="1"/>
  <c r="AF640" i="23"/>
  <c r="L640" i="23"/>
  <c r="CC640" i="23" s="1"/>
  <c r="AY640" i="23"/>
  <c r="BA640" i="23" s="1"/>
  <c r="BR672" i="23"/>
  <c r="BT672" i="23" s="1"/>
  <c r="AF672" i="23"/>
  <c r="AX672" i="23"/>
  <c r="AZ672" i="23" s="1"/>
  <c r="M672" i="23"/>
  <c r="CD672" i="23" s="1"/>
  <c r="BQ672" i="23"/>
  <c r="BS672" i="23" s="1"/>
  <c r="AE672" i="23"/>
  <c r="L672" i="23"/>
  <c r="CC672" i="23" s="1"/>
  <c r="AY672" i="23"/>
  <c r="BA672" i="23" s="1"/>
  <c r="BR704" i="23"/>
  <c r="BT704" i="23" s="1"/>
  <c r="AF704" i="23"/>
  <c r="AX704" i="23"/>
  <c r="AZ704" i="23" s="1"/>
  <c r="M704" i="23"/>
  <c r="CD704" i="23" s="1"/>
  <c r="BQ704" i="23"/>
  <c r="BS704" i="23" s="1"/>
  <c r="AE704" i="23"/>
  <c r="L704" i="23"/>
  <c r="CC704" i="23" s="1"/>
  <c r="AY704" i="23"/>
  <c r="BA704" i="23" s="1"/>
  <c r="BR736" i="23"/>
  <c r="BT736" i="23" s="1"/>
  <c r="AE736" i="23"/>
  <c r="AX736" i="23"/>
  <c r="AZ736" i="23" s="1"/>
  <c r="M736" i="23"/>
  <c r="CD736" i="23" s="1"/>
  <c r="BQ736" i="23"/>
  <c r="BS736" i="23" s="1"/>
  <c r="AF736" i="23"/>
  <c r="L736" i="23"/>
  <c r="CC736" i="23" s="1"/>
  <c r="AY736" i="23"/>
  <c r="BA736" i="23" s="1"/>
  <c r="BR800" i="23"/>
  <c r="BT800" i="23" s="1"/>
  <c r="AE800" i="23"/>
  <c r="AX800" i="23"/>
  <c r="AZ800" i="23" s="1"/>
  <c r="L800" i="23"/>
  <c r="CC800" i="23" s="1"/>
  <c r="BQ800" i="23"/>
  <c r="BS800" i="23" s="1"/>
  <c r="AF800" i="23"/>
  <c r="M800" i="23"/>
  <c r="CD800" i="23" s="1"/>
  <c r="AY800" i="23"/>
  <c r="BA800" i="23" s="1"/>
  <c r="AF864" i="23"/>
  <c r="BR864" i="23"/>
  <c r="BT864" i="23" s="1"/>
  <c r="AY864" i="23"/>
  <c r="BA864" i="23" s="1"/>
  <c r="M864" i="23"/>
  <c r="CD864" i="23" s="1"/>
  <c r="AE864" i="23"/>
  <c r="L864" i="23"/>
  <c r="CC864" i="23" s="1"/>
  <c r="BQ864" i="23"/>
  <c r="BS864" i="23" s="1"/>
  <c r="AX864" i="23"/>
  <c r="AZ864" i="23" s="1"/>
  <c r="M928" i="23"/>
  <c r="CD928" i="23" s="1"/>
  <c r="BR928" i="23"/>
  <c r="BT928" i="23" s="1"/>
  <c r="AY928" i="23"/>
  <c r="BA928" i="23" s="1"/>
  <c r="AE928" i="23"/>
  <c r="BQ928" i="23"/>
  <c r="BS928" i="23" s="1"/>
  <c r="AX928" i="23"/>
  <c r="AZ928" i="23" s="1"/>
  <c r="AF928" i="23"/>
  <c r="L928" i="23"/>
  <c r="CC928" i="23" s="1"/>
  <c r="AE52" i="23"/>
  <c r="L52" i="23"/>
  <c r="CC52" i="23" s="1"/>
  <c r="AY52" i="23"/>
  <c r="BA52" i="23" s="1"/>
  <c r="AF52" i="23"/>
  <c r="BR52" i="23"/>
  <c r="BT52" i="23" s="1"/>
  <c r="AX52" i="23"/>
  <c r="AZ52" i="23" s="1"/>
  <c r="BQ52" i="23"/>
  <c r="BS52" i="23" s="1"/>
  <c r="M52" i="23"/>
  <c r="CD52" i="23" s="1"/>
  <c r="AX376" i="23"/>
  <c r="AZ376" i="23" s="1"/>
  <c r="BR376" i="23"/>
  <c r="BT376" i="23" s="1"/>
  <c r="AF376" i="23"/>
  <c r="AY376" i="23"/>
  <c r="BA376" i="23" s="1"/>
  <c r="M376" i="23"/>
  <c r="CD376" i="23" s="1"/>
  <c r="BQ376" i="23"/>
  <c r="BS376" i="23" s="1"/>
  <c r="AE376" i="23"/>
  <c r="L376" i="23"/>
  <c r="CC376" i="23" s="1"/>
  <c r="AY852" i="23"/>
  <c r="BA852" i="23" s="1"/>
  <c r="AE852" i="23"/>
  <c r="BR852" i="23"/>
  <c r="BT852" i="23" s="1"/>
  <c r="AX852" i="23"/>
  <c r="AZ852" i="23" s="1"/>
  <c r="BQ852" i="23"/>
  <c r="BS852" i="23" s="1"/>
  <c r="L852" i="23"/>
  <c r="CC852" i="23" s="1"/>
  <c r="AF852" i="23"/>
  <c r="M852" i="23"/>
  <c r="CD852" i="23" s="1"/>
  <c r="L63" i="23"/>
  <c r="CC63" i="23" s="1"/>
  <c r="BQ63" i="23"/>
  <c r="BS63" i="23" s="1"/>
  <c r="AY63" i="23"/>
  <c r="BA63" i="23" s="1"/>
  <c r="AF63" i="23"/>
  <c r="BR63" i="23"/>
  <c r="BT63" i="23" s="1"/>
  <c r="AX63" i="23"/>
  <c r="AZ63" i="23" s="1"/>
  <c r="AE63" i="23"/>
  <c r="M63" i="23"/>
  <c r="CD63" i="23" s="1"/>
  <c r="L103" i="23"/>
  <c r="CC103" i="23" s="1"/>
  <c r="BQ103" i="23"/>
  <c r="BS103" i="23" s="1"/>
  <c r="AX103" i="23"/>
  <c r="AZ103" i="23" s="1"/>
  <c r="AF103" i="23"/>
  <c r="BR103" i="23"/>
  <c r="BT103" i="23" s="1"/>
  <c r="AY103" i="23"/>
  <c r="BA103" i="23" s="1"/>
  <c r="AE103" i="23"/>
  <c r="M103" i="23"/>
  <c r="CD103" i="23" s="1"/>
  <c r="AF156" i="23"/>
  <c r="L156" i="23"/>
  <c r="CC156" i="23" s="1"/>
  <c r="AY156" i="23"/>
  <c r="BA156" i="23" s="1"/>
  <c r="AE156" i="23"/>
  <c r="BQ156" i="23"/>
  <c r="BS156" i="23" s="1"/>
  <c r="AX156" i="23"/>
  <c r="AZ156" i="23" s="1"/>
  <c r="BR156" i="23"/>
  <c r="BT156" i="23" s="1"/>
  <c r="M156" i="23"/>
  <c r="CD156" i="23" s="1"/>
  <c r="AX192" i="23"/>
  <c r="AZ192" i="23" s="1"/>
  <c r="M192" i="23"/>
  <c r="CD192" i="23" s="1"/>
  <c r="BQ192" i="23"/>
  <c r="BS192" i="23" s="1"/>
  <c r="AF192" i="23"/>
  <c r="L192" i="23"/>
  <c r="CC192" i="23" s="1"/>
  <c r="AY192" i="23"/>
  <c r="BA192" i="23" s="1"/>
  <c r="BR192" i="23"/>
  <c r="BT192" i="23" s="1"/>
  <c r="AE192" i="23"/>
  <c r="L231" i="23"/>
  <c r="CC231" i="23" s="1"/>
  <c r="BQ231" i="23"/>
  <c r="BS231" i="23" s="1"/>
  <c r="AY231" i="23"/>
  <c r="BA231" i="23" s="1"/>
  <c r="AE231" i="23"/>
  <c r="BR231" i="23"/>
  <c r="BT231" i="23" s="1"/>
  <c r="AX231" i="23"/>
  <c r="AZ231" i="23" s="1"/>
  <c r="AF231" i="23"/>
  <c r="M231" i="23"/>
  <c r="CD231" i="23" s="1"/>
  <c r="AF284" i="23"/>
  <c r="L284" i="23"/>
  <c r="CC284" i="23" s="1"/>
  <c r="AY284" i="23"/>
  <c r="BA284" i="23" s="1"/>
  <c r="AE284" i="23"/>
  <c r="BQ284" i="23"/>
  <c r="BS284" i="23" s="1"/>
  <c r="AX284" i="23"/>
  <c r="AZ284" i="23" s="1"/>
  <c r="BR284" i="23"/>
  <c r="BT284" i="23" s="1"/>
  <c r="M284" i="23"/>
  <c r="CD284" i="23" s="1"/>
  <c r="AX320" i="23"/>
  <c r="AZ320" i="23" s="1"/>
  <c r="L320" i="23"/>
  <c r="CC320" i="23" s="1"/>
  <c r="BQ320" i="23"/>
  <c r="BS320" i="23" s="1"/>
  <c r="AF320" i="23"/>
  <c r="M320" i="23"/>
  <c r="CD320" i="23" s="1"/>
  <c r="AY320" i="23"/>
  <c r="BA320" i="23" s="1"/>
  <c r="BR320" i="23"/>
  <c r="BT320" i="23" s="1"/>
  <c r="AE320" i="23"/>
  <c r="BQ359" i="23"/>
  <c r="BS359" i="23" s="1"/>
  <c r="AX359" i="23"/>
  <c r="AZ359" i="23" s="1"/>
  <c r="L359" i="23"/>
  <c r="CC359" i="23" s="1"/>
  <c r="BR359" i="23"/>
  <c r="BT359" i="23" s="1"/>
  <c r="AF359" i="23"/>
  <c r="M359" i="23"/>
  <c r="CD359" i="23" s="1"/>
  <c r="AY359" i="23"/>
  <c r="BA359" i="23" s="1"/>
  <c r="AE359" i="23"/>
  <c r="AX408" i="23"/>
  <c r="AZ408" i="23" s="1"/>
  <c r="BQ408" i="23"/>
  <c r="BS408" i="23" s="1"/>
  <c r="AF408" i="23"/>
  <c r="AY408" i="23"/>
  <c r="BA408" i="23" s="1"/>
  <c r="M408" i="23"/>
  <c r="CD408" i="23" s="1"/>
  <c r="BR408" i="23"/>
  <c r="BT408" i="23" s="1"/>
  <c r="AE408" i="23"/>
  <c r="L408" i="23"/>
  <c r="CC408" i="23" s="1"/>
  <c r="AX424" i="23"/>
  <c r="AZ424" i="23" s="1"/>
  <c r="BQ424" i="23"/>
  <c r="BS424" i="23" s="1"/>
  <c r="AF424" i="23"/>
  <c r="AY424" i="23"/>
  <c r="BA424" i="23" s="1"/>
  <c r="M424" i="23"/>
  <c r="CD424" i="23" s="1"/>
  <c r="BR424" i="23"/>
  <c r="BT424" i="23" s="1"/>
  <c r="AE424" i="23"/>
  <c r="L424" i="23"/>
  <c r="CC424" i="23" s="1"/>
  <c r="AY440" i="23"/>
  <c r="BA440" i="23" s="1"/>
  <c r="BR440" i="23"/>
  <c r="BT440" i="23" s="1"/>
  <c r="AF440" i="23"/>
  <c r="AX440" i="23"/>
  <c r="AZ440" i="23" s="1"/>
  <c r="M440" i="23"/>
  <c r="CD440" i="23" s="1"/>
  <c r="BQ440" i="23"/>
  <c r="BS440" i="23" s="1"/>
  <c r="AE440" i="23"/>
  <c r="L440" i="23"/>
  <c r="CC440" i="23" s="1"/>
  <c r="AY456" i="23"/>
  <c r="BA456" i="23" s="1"/>
  <c r="BR456" i="23"/>
  <c r="BT456" i="23" s="1"/>
  <c r="AF456" i="23"/>
  <c r="AX456" i="23"/>
  <c r="AZ456" i="23" s="1"/>
  <c r="M456" i="23"/>
  <c r="CD456" i="23" s="1"/>
  <c r="BQ456" i="23"/>
  <c r="BS456" i="23" s="1"/>
  <c r="AE456" i="23"/>
  <c r="L456" i="23"/>
  <c r="CC456" i="23" s="1"/>
  <c r="AY472" i="23"/>
  <c r="BA472" i="23" s="1"/>
  <c r="BQ472" i="23"/>
  <c r="BS472" i="23" s="1"/>
  <c r="AF472" i="23"/>
  <c r="AX472" i="23"/>
  <c r="AZ472" i="23" s="1"/>
  <c r="M472" i="23"/>
  <c r="CD472" i="23" s="1"/>
  <c r="BR472" i="23"/>
  <c r="BT472" i="23" s="1"/>
  <c r="AE472" i="23"/>
  <c r="L472" i="23"/>
  <c r="CC472" i="23" s="1"/>
  <c r="AY488" i="23"/>
  <c r="BA488" i="23" s="1"/>
  <c r="BR488" i="23"/>
  <c r="BT488" i="23" s="1"/>
  <c r="AF488" i="23"/>
  <c r="AX488" i="23"/>
  <c r="AZ488" i="23" s="1"/>
  <c r="M488" i="23"/>
  <c r="CD488" i="23" s="1"/>
  <c r="BQ488" i="23"/>
  <c r="BS488" i="23" s="1"/>
  <c r="AE488" i="23"/>
  <c r="L488" i="23"/>
  <c r="CC488" i="23" s="1"/>
  <c r="BQ504" i="23"/>
  <c r="BS504" i="23" s="1"/>
  <c r="AE504" i="23"/>
  <c r="L504" i="23"/>
  <c r="CC504" i="23" s="1"/>
  <c r="AY504" i="23"/>
  <c r="BA504" i="23" s="1"/>
  <c r="BR504" i="23"/>
  <c r="BT504" i="23" s="1"/>
  <c r="AF504" i="23"/>
  <c r="AX504" i="23"/>
  <c r="AZ504" i="23" s="1"/>
  <c r="M504" i="23"/>
  <c r="CD504" i="23" s="1"/>
  <c r="BQ520" i="23"/>
  <c r="BS520" i="23" s="1"/>
  <c r="AE520" i="23"/>
  <c r="L520" i="23"/>
  <c r="CC520" i="23" s="1"/>
  <c r="AY520" i="23"/>
  <c r="BA520" i="23" s="1"/>
  <c r="BR520" i="23"/>
  <c r="BT520" i="23" s="1"/>
  <c r="AF520" i="23"/>
  <c r="AX520" i="23"/>
  <c r="AZ520" i="23" s="1"/>
  <c r="M520" i="23"/>
  <c r="CD520" i="23" s="1"/>
  <c r="BQ536" i="23"/>
  <c r="BS536" i="23" s="1"/>
  <c r="AF536" i="23"/>
  <c r="L536" i="23"/>
  <c r="CC536" i="23" s="1"/>
  <c r="AY536" i="23"/>
  <c r="BA536" i="23" s="1"/>
  <c r="BR536" i="23"/>
  <c r="BT536" i="23" s="1"/>
  <c r="AE536" i="23"/>
  <c r="AX536" i="23"/>
  <c r="AZ536" i="23" s="1"/>
  <c r="M536" i="23"/>
  <c r="CD536" i="23" s="1"/>
  <c r="BQ552" i="23"/>
  <c r="BS552" i="23" s="1"/>
  <c r="AF552" i="23"/>
  <c r="L552" i="23"/>
  <c r="CC552" i="23" s="1"/>
  <c r="AY552" i="23"/>
  <c r="BA552" i="23" s="1"/>
  <c r="BR552" i="23"/>
  <c r="BT552" i="23" s="1"/>
  <c r="AE552" i="23"/>
  <c r="AX552" i="23"/>
  <c r="AZ552" i="23" s="1"/>
  <c r="M552" i="23"/>
  <c r="CD552" i="23" s="1"/>
  <c r="BR24" i="23"/>
  <c r="BT24" i="23" s="1"/>
  <c r="M24" i="23"/>
  <c r="CD24" i="23" s="1"/>
  <c r="AX24" i="23"/>
  <c r="AZ24" i="23" s="1"/>
  <c r="L24" i="23"/>
  <c r="CC24" i="23" s="1"/>
  <c r="BQ24" i="23"/>
  <c r="BS24" i="23" s="1"/>
  <c r="AF24" i="23"/>
  <c r="AE24" i="23"/>
  <c r="AY24" i="23"/>
  <c r="BA24" i="23" s="1"/>
  <c r="BQ60" i="23"/>
  <c r="BS60" i="23" s="1"/>
  <c r="M60" i="23"/>
  <c r="CD60" i="23" s="1"/>
  <c r="AF60" i="23"/>
  <c r="L60" i="23"/>
  <c r="CC60" i="23" s="1"/>
  <c r="AX60" i="23"/>
  <c r="AZ60" i="23" s="1"/>
  <c r="AE60" i="23"/>
  <c r="BR60" i="23"/>
  <c r="BT60" i="23" s="1"/>
  <c r="AY60" i="23"/>
  <c r="BA60" i="23" s="1"/>
  <c r="AX104" i="23"/>
  <c r="AZ104" i="23" s="1"/>
  <c r="BR104" i="23"/>
  <c r="BT104" i="23" s="1"/>
  <c r="AE104" i="23"/>
  <c r="AY104" i="23"/>
  <c r="BA104" i="23" s="1"/>
  <c r="M104" i="23"/>
  <c r="CD104" i="23" s="1"/>
  <c r="BQ104" i="23"/>
  <c r="BS104" i="23" s="1"/>
  <c r="AF104" i="23"/>
  <c r="L104" i="23"/>
  <c r="CC104" i="23" s="1"/>
  <c r="L143" i="23"/>
  <c r="CC143" i="23" s="1"/>
  <c r="BQ143" i="23"/>
  <c r="BS143" i="23" s="1"/>
  <c r="AX143" i="23"/>
  <c r="AZ143" i="23" s="1"/>
  <c r="AE143" i="23"/>
  <c r="BR143" i="23"/>
  <c r="BT143" i="23" s="1"/>
  <c r="AY143" i="23"/>
  <c r="BA143" i="23" s="1"/>
  <c r="AF143" i="23"/>
  <c r="M143" i="23"/>
  <c r="CD143" i="23" s="1"/>
  <c r="BR196" i="23"/>
  <c r="BT196" i="23" s="1"/>
  <c r="AX196" i="23"/>
  <c r="AZ196" i="23" s="1"/>
  <c r="BQ196" i="23"/>
  <c r="BS196" i="23" s="1"/>
  <c r="M196" i="23"/>
  <c r="CD196" i="23" s="1"/>
  <c r="AE196" i="23"/>
  <c r="L196" i="23"/>
  <c r="CC196" i="23" s="1"/>
  <c r="AY196" i="23"/>
  <c r="BA196" i="23" s="1"/>
  <c r="AF196" i="23"/>
  <c r="AY232" i="23"/>
  <c r="BA232" i="23" s="1"/>
  <c r="BR232" i="23"/>
  <c r="BT232" i="23" s="1"/>
  <c r="AE232" i="23"/>
  <c r="AX232" i="23"/>
  <c r="AZ232" i="23" s="1"/>
  <c r="M232" i="23"/>
  <c r="CD232" i="23" s="1"/>
  <c r="BQ232" i="23"/>
  <c r="BS232" i="23" s="1"/>
  <c r="AF232" i="23"/>
  <c r="L232" i="23"/>
  <c r="CC232" i="23" s="1"/>
  <c r="L271" i="23"/>
  <c r="CC271" i="23" s="1"/>
  <c r="BQ271" i="23"/>
  <c r="BS271" i="23" s="1"/>
  <c r="AY271" i="23"/>
  <c r="BA271" i="23" s="1"/>
  <c r="AF271" i="23"/>
  <c r="BR271" i="23"/>
  <c r="BT271" i="23" s="1"/>
  <c r="AX271" i="23"/>
  <c r="AZ271" i="23" s="1"/>
  <c r="AE271" i="23"/>
  <c r="M271" i="23"/>
  <c r="CD271" i="23" s="1"/>
  <c r="BR324" i="23"/>
  <c r="BT324" i="23" s="1"/>
  <c r="AX324" i="23"/>
  <c r="AZ324" i="23" s="1"/>
  <c r="BQ324" i="23"/>
  <c r="BS324" i="23" s="1"/>
  <c r="M324" i="23"/>
  <c r="CD324" i="23" s="1"/>
  <c r="AE324" i="23"/>
  <c r="L324" i="23"/>
  <c r="CC324" i="23" s="1"/>
  <c r="AY324" i="23"/>
  <c r="BA324" i="23" s="1"/>
  <c r="AF324" i="23"/>
  <c r="AY360" i="23"/>
  <c r="BA360" i="23" s="1"/>
  <c r="BR360" i="23"/>
  <c r="BT360" i="23" s="1"/>
  <c r="AE360" i="23"/>
  <c r="AX360" i="23"/>
  <c r="AZ360" i="23" s="1"/>
  <c r="M360" i="23"/>
  <c r="CD360" i="23" s="1"/>
  <c r="BQ360" i="23"/>
  <c r="BS360" i="23" s="1"/>
  <c r="AF360" i="23"/>
  <c r="L360" i="23"/>
  <c r="CC360" i="23" s="1"/>
  <c r="BQ36" i="23"/>
  <c r="BS36" i="23" s="1"/>
  <c r="AE36" i="23"/>
  <c r="L36" i="23"/>
  <c r="CC36" i="23" s="1"/>
  <c r="AY36" i="23"/>
  <c r="BA36" i="23" s="1"/>
  <c r="M36" i="23"/>
  <c r="CD36" i="23" s="1"/>
  <c r="BR36" i="23"/>
  <c r="BT36" i="23" s="1"/>
  <c r="AX36" i="23"/>
  <c r="AZ36" i="23" s="1"/>
  <c r="AF36" i="23"/>
  <c r="AY152" i="23"/>
  <c r="BA152" i="23" s="1"/>
  <c r="BR152" i="23"/>
  <c r="BT152" i="23" s="1"/>
  <c r="AE152" i="23"/>
  <c r="AX152" i="23"/>
  <c r="AZ152" i="23" s="1"/>
  <c r="M152" i="23"/>
  <c r="CD152" i="23" s="1"/>
  <c r="BQ152" i="23"/>
  <c r="BS152" i="23" s="1"/>
  <c r="AF152" i="23"/>
  <c r="L152" i="23"/>
  <c r="CC152" i="23" s="1"/>
  <c r="L223" i="23"/>
  <c r="CC223" i="23" s="1"/>
  <c r="BQ223" i="23"/>
  <c r="BS223" i="23" s="1"/>
  <c r="AY223" i="23"/>
  <c r="BA223" i="23" s="1"/>
  <c r="AE223" i="23"/>
  <c r="BR223" i="23"/>
  <c r="BT223" i="23" s="1"/>
  <c r="AX223" i="23"/>
  <c r="AZ223" i="23" s="1"/>
  <c r="AF223" i="23"/>
  <c r="M223" i="23"/>
  <c r="CD223" i="23" s="1"/>
  <c r="BR340" i="23"/>
  <c r="BT340" i="23" s="1"/>
  <c r="AY340" i="23"/>
  <c r="BA340" i="23" s="1"/>
  <c r="BQ340" i="23"/>
  <c r="BS340" i="23" s="1"/>
  <c r="M340" i="23"/>
  <c r="CD340" i="23" s="1"/>
  <c r="AE340" i="23"/>
  <c r="L340" i="23"/>
  <c r="CC340" i="23" s="1"/>
  <c r="AX340" i="23"/>
  <c r="AZ340" i="23" s="1"/>
  <c r="AF340" i="23"/>
  <c r="AY392" i="23"/>
  <c r="BA392" i="23" s="1"/>
  <c r="BR392" i="23"/>
  <c r="BT392" i="23" s="1"/>
  <c r="AF392" i="23"/>
  <c r="AX392" i="23"/>
  <c r="AZ392" i="23" s="1"/>
  <c r="M392" i="23"/>
  <c r="CD392" i="23" s="1"/>
  <c r="BQ392" i="23"/>
  <c r="BS392" i="23" s="1"/>
  <c r="AE392" i="23"/>
  <c r="L392" i="23"/>
  <c r="CC392" i="23" s="1"/>
  <c r="AX112" i="23"/>
  <c r="AZ112" i="23" s="1"/>
  <c r="M112" i="23"/>
  <c r="CD112" i="23" s="1"/>
  <c r="BQ112" i="23"/>
  <c r="BS112" i="23" s="1"/>
  <c r="AF112" i="23"/>
  <c r="L112" i="23"/>
  <c r="CC112" i="23" s="1"/>
  <c r="AY112" i="23"/>
  <c r="BA112" i="23" s="1"/>
  <c r="BR112" i="23"/>
  <c r="BT112" i="23" s="1"/>
  <c r="AE112" i="23"/>
  <c r="AF236" i="23"/>
  <c r="L236" i="23"/>
  <c r="CC236" i="23" s="1"/>
  <c r="AY236" i="23"/>
  <c r="BA236" i="23" s="1"/>
  <c r="AE236" i="23"/>
  <c r="BQ236" i="23"/>
  <c r="BS236" i="23" s="1"/>
  <c r="AX236" i="23"/>
  <c r="AZ236" i="23" s="1"/>
  <c r="BR236" i="23"/>
  <c r="BT236" i="23" s="1"/>
  <c r="M236" i="23"/>
  <c r="CD236" i="23" s="1"/>
  <c r="AX304" i="23"/>
  <c r="AZ304" i="23" s="1"/>
  <c r="L304" i="23"/>
  <c r="CC304" i="23" s="1"/>
  <c r="BQ304" i="23"/>
  <c r="BS304" i="23" s="1"/>
  <c r="AF304" i="23"/>
  <c r="M304" i="23"/>
  <c r="CD304" i="23" s="1"/>
  <c r="AY304" i="23"/>
  <c r="BA304" i="23" s="1"/>
  <c r="BR304" i="23"/>
  <c r="BT304" i="23" s="1"/>
  <c r="AE304" i="23"/>
  <c r="BQ375" i="23"/>
  <c r="BS375" i="23" s="1"/>
  <c r="AX375" i="23"/>
  <c r="AZ375" i="23" s="1"/>
  <c r="M375" i="23"/>
  <c r="CD375" i="23" s="1"/>
  <c r="BR375" i="23"/>
  <c r="BT375" i="23" s="1"/>
  <c r="AF375" i="23"/>
  <c r="L375" i="23"/>
  <c r="CC375" i="23" s="1"/>
  <c r="AY375" i="23"/>
  <c r="BA375" i="23" s="1"/>
  <c r="AE375" i="23"/>
  <c r="BR407" i="23"/>
  <c r="BT407" i="23" s="1"/>
  <c r="AX407" i="23"/>
  <c r="AZ407" i="23" s="1"/>
  <c r="M407" i="23"/>
  <c r="CD407" i="23" s="1"/>
  <c r="BQ407" i="23"/>
  <c r="BS407" i="23" s="1"/>
  <c r="AF407" i="23"/>
  <c r="L407" i="23"/>
  <c r="CC407" i="23" s="1"/>
  <c r="AY407" i="23"/>
  <c r="BA407" i="23" s="1"/>
  <c r="AE407" i="23"/>
  <c r="BR423" i="23"/>
  <c r="BT423" i="23" s="1"/>
  <c r="AX423" i="23"/>
  <c r="AZ423" i="23" s="1"/>
  <c r="L423" i="23"/>
  <c r="CC423" i="23" s="1"/>
  <c r="BQ423" i="23"/>
  <c r="BS423" i="23" s="1"/>
  <c r="AF423" i="23"/>
  <c r="M423" i="23"/>
  <c r="CD423" i="23" s="1"/>
  <c r="AY423" i="23"/>
  <c r="BA423" i="23" s="1"/>
  <c r="AE423" i="23"/>
  <c r="BR439" i="23"/>
  <c r="BT439" i="23" s="1"/>
  <c r="AX439" i="23"/>
  <c r="AZ439" i="23" s="1"/>
  <c r="L439" i="23"/>
  <c r="CC439" i="23" s="1"/>
  <c r="BQ439" i="23"/>
  <c r="BS439" i="23" s="1"/>
  <c r="AF439" i="23"/>
  <c r="M439" i="23"/>
  <c r="CD439" i="23" s="1"/>
  <c r="AY439" i="23"/>
  <c r="BA439" i="23" s="1"/>
  <c r="AE439" i="23"/>
  <c r="BR455" i="23"/>
  <c r="BT455" i="23" s="1"/>
  <c r="AX455" i="23"/>
  <c r="AZ455" i="23" s="1"/>
  <c r="L455" i="23"/>
  <c r="CC455" i="23" s="1"/>
  <c r="BQ455" i="23"/>
  <c r="BS455" i="23" s="1"/>
  <c r="AF455" i="23"/>
  <c r="M455" i="23"/>
  <c r="CD455" i="23" s="1"/>
  <c r="AY455" i="23"/>
  <c r="BA455" i="23" s="1"/>
  <c r="AE455" i="23"/>
  <c r="BR471" i="23"/>
  <c r="BT471" i="23" s="1"/>
  <c r="AX471" i="23"/>
  <c r="AZ471" i="23" s="1"/>
  <c r="L471" i="23"/>
  <c r="CC471" i="23" s="1"/>
  <c r="BQ471" i="23"/>
  <c r="BS471" i="23" s="1"/>
  <c r="AF471" i="23"/>
  <c r="M471" i="23"/>
  <c r="CD471" i="23" s="1"/>
  <c r="AY471" i="23"/>
  <c r="BA471" i="23" s="1"/>
  <c r="AE471" i="23"/>
  <c r="BR487" i="23"/>
  <c r="BT487" i="23" s="1"/>
  <c r="AX487" i="23"/>
  <c r="AZ487" i="23" s="1"/>
  <c r="L487" i="23"/>
  <c r="CC487" i="23" s="1"/>
  <c r="BQ487" i="23"/>
  <c r="BS487" i="23" s="1"/>
  <c r="AF487" i="23"/>
  <c r="M487" i="23"/>
  <c r="CD487" i="23" s="1"/>
  <c r="AY487" i="23"/>
  <c r="BA487" i="23" s="1"/>
  <c r="AE487" i="23"/>
  <c r="BQ503" i="23"/>
  <c r="BS503" i="23" s="1"/>
  <c r="AX503" i="23"/>
  <c r="AZ503" i="23" s="1"/>
  <c r="L503" i="23"/>
  <c r="CC503" i="23" s="1"/>
  <c r="BR503" i="23"/>
  <c r="BT503" i="23" s="1"/>
  <c r="AF503" i="23"/>
  <c r="M503" i="23"/>
  <c r="CD503" i="23" s="1"/>
  <c r="AY503" i="23"/>
  <c r="BA503" i="23" s="1"/>
  <c r="AE503" i="23"/>
  <c r="BQ519" i="23"/>
  <c r="BS519" i="23" s="1"/>
  <c r="AX519" i="23"/>
  <c r="AZ519" i="23" s="1"/>
  <c r="L519" i="23"/>
  <c r="CC519" i="23" s="1"/>
  <c r="BR519" i="23"/>
  <c r="BT519" i="23" s="1"/>
  <c r="AF519" i="23"/>
  <c r="M519" i="23"/>
  <c r="CD519" i="23" s="1"/>
  <c r="AY519" i="23"/>
  <c r="BA519" i="23" s="1"/>
  <c r="AE519" i="23"/>
  <c r="BR535" i="23"/>
  <c r="BT535" i="23" s="1"/>
  <c r="AX535" i="23"/>
  <c r="AZ535" i="23" s="1"/>
  <c r="L535" i="23"/>
  <c r="CC535" i="23" s="1"/>
  <c r="BQ535" i="23"/>
  <c r="BS535" i="23" s="1"/>
  <c r="AF535" i="23"/>
  <c r="M535" i="23"/>
  <c r="CD535" i="23" s="1"/>
  <c r="AY535" i="23"/>
  <c r="BA535" i="23" s="1"/>
  <c r="AE535" i="23"/>
  <c r="BR551" i="23"/>
  <c r="BT551" i="23" s="1"/>
  <c r="AY551" i="23"/>
  <c r="BA551" i="23" s="1"/>
  <c r="L551" i="23"/>
  <c r="CC551" i="23" s="1"/>
  <c r="BQ551" i="23"/>
  <c r="BS551" i="23" s="1"/>
  <c r="AF551" i="23"/>
  <c r="M551" i="23"/>
  <c r="CD551" i="23" s="1"/>
  <c r="AX551" i="23"/>
  <c r="AZ551" i="23" s="1"/>
  <c r="AE551" i="23"/>
  <c r="BQ567" i="23"/>
  <c r="BS567" i="23" s="1"/>
  <c r="AX567" i="23"/>
  <c r="AZ567" i="23" s="1"/>
  <c r="M567" i="23"/>
  <c r="CD567" i="23" s="1"/>
  <c r="BR567" i="23"/>
  <c r="BT567" i="23" s="1"/>
  <c r="AF567" i="23"/>
  <c r="L567" i="23"/>
  <c r="CC567" i="23" s="1"/>
  <c r="AY567" i="23"/>
  <c r="BA567" i="23" s="1"/>
  <c r="AE567" i="23"/>
  <c r="BR583" i="23"/>
  <c r="BT583" i="23" s="1"/>
  <c r="AY583" i="23"/>
  <c r="BA583" i="23" s="1"/>
  <c r="M583" i="23"/>
  <c r="CD583" i="23" s="1"/>
  <c r="BQ583" i="23"/>
  <c r="BS583" i="23" s="1"/>
  <c r="AF583" i="23"/>
  <c r="L583" i="23"/>
  <c r="CC583" i="23" s="1"/>
  <c r="AX583" i="23"/>
  <c r="AZ583" i="23" s="1"/>
  <c r="AE583" i="23"/>
  <c r="BR599" i="23"/>
  <c r="BT599" i="23" s="1"/>
  <c r="AX599" i="23"/>
  <c r="AZ599" i="23" s="1"/>
  <c r="M599" i="23"/>
  <c r="CD599" i="23" s="1"/>
  <c r="BQ599" i="23"/>
  <c r="BS599" i="23" s="1"/>
  <c r="AF599" i="23"/>
  <c r="L599" i="23"/>
  <c r="CC599" i="23" s="1"/>
  <c r="AY599" i="23"/>
  <c r="BA599" i="23" s="1"/>
  <c r="AE599" i="23"/>
  <c r="BR615" i="23"/>
  <c r="BT615" i="23" s="1"/>
  <c r="AY615" i="23"/>
  <c r="BA615" i="23" s="1"/>
  <c r="L615" i="23"/>
  <c r="CC615" i="23" s="1"/>
  <c r="BQ615" i="23"/>
  <c r="BS615" i="23" s="1"/>
  <c r="AF615" i="23"/>
  <c r="M615" i="23"/>
  <c r="CD615" i="23" s="1"/>
  <c r="AX615" i="23"/>
  <c r="AZ615" i="23" s="1"/>
  <c r="AE615" i="23"/>
  <c r="BR631" i="23"/>
  <c r="BT631" i="23" s="1"/>
  <c r="AY631" i="23"/>
  <c r="BA631" i="23" s="1"/>
  <c r="L631" i="23"/>
  <c r="CC631" i="23" s="1"/>
  <c r="BQ631" i="23"/>
  <c r="BS631" i="23" s="1"/>
  <c r="AF631" i="23"/>
  <c r="M631" i="23"/>
  <c r="CD631" i="23" s="1"/>
  <c r="AX631" i="23"/>
  <c r="AZ631" i="23" s="1"/>
  <c r="AE631" i="23"/>
  <c r="BR647" i="23"/>
  <c r="BT647" i="23" s="1"/>
  <c r="AX647" i="23"/>
  <c r="AZ647" i="23" s="1"/>
  <c r="L647" i="23"/>
  <c r="CC647" i="23" s="1"/>
  <c r="BQ647" i="23"/>
  <c r="BS647" i="23" s="1"/>
  <c r="AF647" i="23"/>
  <c r="M647" i="23"/>
  <c r="CD647" i="23" s="1"/>
  <c r="AY647" i="23"/>
  <c r="BA647" i="23" s="1"/>
  <c r="AE647" i="23"/>
  <c r="AY184" i="23"/>
  <c r="BA184" i="23" s="1"/>
  <c r="BR184" i="23"/>
  <c r="BT184" i="23" s="1"/>
  <c r="AE184" i="23"/>
  <c r="AX184" i="23"/>
  <c r="AZ184" i="23" s="1"/>
  <c r="M184" i="23"/>
  <c r="CD184" i="23" s="1"/>
  <c r="BQ184" i="23"/>
  <c r="BS184" i="23" s="1"/>
  <c r="AF184" i="23"/>
  <c r="L184" i="23"/>
  <c r="CC184" i="23" s="1"/>
  <c r="BQ764" i="23"/>
  <c r="BS764" i="23" s="1"/>
  <c r="M764" i="23"/>
  <c r="CD764" i="23" s="1"/>
  <c r="AF764" i="23"/>
  <c r="L764" i="23"/>
  <c r="CC764" i="23" s="1"/>
  <c r="AY764" i="23"/>
  <c r="BA764" i="23" s="1"/>
  <c r="AE764" i="23"/>
  <c r="BR764" i="23"/>
  <c r="BT764" i="23" s="1"/>
  <c r="AX764" i="23"/>
  <c r="AZ764" i="23" s="1"/>
  <c r="BQ828" i="23"/>
  <c r="BS828" i="23" s="1"/>
  <c r="M828" i="23"/>
  <c r="CD828" i="23" s="1"/>
  <c r="AF828" i="23"/>
  <c r="L828" i="23"/>
  <c r="CC828" i="23" s="1"/>
  <c r="AY828" i="23"/>
  <c r="BA828" i="23" s="1"/>
  <c r="AE828" i="23"/>
  <c r="BR828" i="23"/>
  <c r="BT828" i="23" s="1"/>
  <c r="AX828" i="23"/>
  <c r="AZ828" i="23" s="1"/>
  <c r="BR892" i="23"/>
  <c r="BT892" i="23" s="1"/>
  <c r="AY892" i="23"/>
  <c r="BA892" i="23" s="1"/>
  <c r="AF892" i="23"/>
  <c r="L892" i="23"/>
  <c r="CC892" i="23" s="1"/>
  <c r="M892" i="23"/>
  <c r="CD892" i="23" s="1"/>
  <c r="BQ892" i="23"/>
  <c r="BS892" i="23" s="1"/>
  <c r="AX892" i="23"/>
  <c r="AZ892" i="23" s="1"/>
  <c r="AE892" i="23"/>
  <c r="BQ956" i="23"/>
  <c r="BS956" i="23" s="1"/>
  <c r="AY956" i="23"/>
  <c r="BA956" i="23" s="1"/>
  <c r="AF956" i="23"/>
  <c r="M956" i="23"/>
  <c r="CD956" i="23" s="1"/>
  <c r="L956" i="23"/>
  <c r="CC956" i="23" s="1"/>
  <c r="BR956" i="23"/>
  <c r="BT956" i="23" s="1"/>
  <c r="AX956" i="23"/>
  <c r="AZ956" i="23" s="1"/>
  <c r="AE956" i="23"/>
  <c r="AE204" i="23"/>
  <c r="L204" i="23"/>
  <c r="CC204" i="23" s="1"/>
  <c r="AY204" i="23"/>
  <c r="BA204" i="23" s="1"/>
  <c r="AF204" i="23"/>
  <c r="BQ204" i="23"/>
  <c r="BS204" i="23" s="1"/>
  <c r="AX204" i="23"/>
  <c r="AZ204" i="23" s="1"/>
  <c r="BR204" i="23"/>
  <c r="BT204" i="23" s="1"/>
  <c r="M204" i="23"/>
  <c r="CD204" i="23" s="1"/>
  <c r="AY564" i="23"/>
  <c r="BA564" i="23" s="1"/>
  <c r="AF564" i="23"/>
  <c r="BR564" i="23"/>
  <c r="BT564" i="23" s="1"/>
  <c r="AX564" i="23"/>
  <c r="AZ564" i="23" s="1"/>
  <c r="BQ564" i="23"/>
  <c r="BS564" i="23" s="1"/>
  <c r="M564" i="23"/>
  <c r="CD564" i="23" s="1"/>
  <c r="AE564" i="23"/>
  <c r="L564" i="23"/>
  <c r="CC564" i="23" s="1"/>
  <c r="AY580" i="23"/>
  <c r="BA580" i="23" s="1"/>
  <c r="AF580" i="23"/>
  <c r="BR580" i="23"/>
  <c r="BT580" i="23" s="1"/>
  <c r="AX580" i="23"/>
  <c r="AZ580" i="23" s="1"/>
  <c r="BQ580" i="23"/>
  <c r="BS580" i="23" s="1"/>
  <c r="L580" i="23"/>
  <c r="CC580" i="23" s="1"/>
  <c r="AE580" i="23"/>
  <c r="M580" i="23"/>
  <c r="CD580" i="23" s="1"/>
  <c r="AX596" i="23"/>
  <c r="AZ596" i="23" s="1"/>
  <c r="AF596" i="23"/>
  <c r="BR596" i="23"/>
  <c r="BT596" i="23" s="1"/>
  <c r="AY596" i="23"/>
  <c r="BA596" i="23" s="1"/>
  <c r="BQ596" i="23"/>
  <c r="BS596" i="23" s="1"/>
  <c r="M596" i="23"/>
  <c r="CD596" i="23" s="1"/>
  <c r="AE596" i="23"/>
  <c r="L596" i="23"/>
  <c r="CC596" i="23" s="1"/>
  <c r="AX612" i="23"/>
  <c r="AZ612" i="23" s="1"/>
  <c r="AF612" i="23"/>
  <c r="BR612" i="23"/>
  <c r="BT612" i="23" s="1"/>
  <c r="AY612" i="23"/>
  <c r="BA612" i="23" s="1"/>
  <c r="BQ612" i="23"/>
  <c r="BS612" i="23" s="1"/>
  <c r="L612" i="23"/>
  <c r="CC612" i="23" s="1"/>
  <c r="AE612" i="23"/>
  <c r="M612" i="23"/>
  <c r="CD612" i="23" s="1"/>
  <c r="AX628" i="23"/>
  <c r="AZ628" i="23" s="1"/>
  <c r="AE628" i="23"/>
  <c r="BR628" i="23"/>
  <c r="BT628" i="23" s="1"/>
  <c r="AY628" i="23"/>
  <c r="BA628" i="23" s="1"/>
  <c r="BQ628" i="23"/>
  <c r="BS628" i="23" s="1"/>
  <c r="L628" i="23"/>
  <c r="CC628" i="23" s="1"/>
  <c r="AF628" i="23"/>
  <c r="M628" i="23"/>
  <c r="CD628" i="23" s="1"/>
  <c r="AY644" i="23"/>
  <c r="BA644" i="23" s="1"/>
  <c r="AF644" i="23"/>
  <c r="BQ644" i="23"/>
  <c r="BS644" i="23" s="1"/>
  <c r="AX644" i="23"/>
  <c r="AZ644" i="23" s="1"/>
  <c r="BR644" i="23"/>
  <c r="BT644" i="23" s="1"/>
  <c r="L644" i="23"/>
  <c r="CC644" i="23" s="1"/>
  <c r="AE644" i="23"/>
  <c r="M644" i="23"/>
  <c r="CD644" i="23" s="1"/>
  <c r="AY660" i="23"/>
  <c r="BA660" i="23" s="1"/>
  <c r="AF660" i="23"/>
  <c r="BQ660" i="23"/>
  <c r="BS660" i="23" s="1"/>
  <c r="AX660" i="23"/>
  <c r="AZ660" i="23" s="1"/>
  <c r="BR660" i="23"/>
  <c r="BT660" i="23" s="1"/>
  <c r="M660" i="23"/>
  <c r="CD660" i="23" s="1"/>
  <c r="AE660" i="23"/>
  <c r="L660" i="23"/>
  <c r="CC660" i="23" s="1"/>
  <c r="AY676" i="23"/>
  <c r="BA676" i="23" s="1"/>
  <c r="AF676" i="23"/>
  <c r="BR676" i="23"/>
  <c r="BT676" i="23" s="1"/>
  <c r="AX676" i="23"/>
  <c r="AZ676" i="23" s="1"/>
  <c r="BQ676" i="23"/>
  <c r="BS676" i="23" s="1"/>
  <c r="M676" i="23"/>
  <c r="CD676" i="23" s="1"/>
  <c r="AE676" i="23"/>
  <c r="L676" i="23"/>
  <c r="CC676" i="23" s="1"/>
  <c r="AY692" i="23"/>
  <c r="BA692" i="23" s="1"/>
  <c r="AF692" i="23"/>
  <c r="BQ692" i="23"/>
  <c r="BS692" i="23" s="1"/>
  <c r="AX692" i="23"/>
  <c r="AZ692" i="23" s="1"/>
  <c r="BR692" i="23"/>
  <c r="BT692" i="23" s="1"/>
  <c r="M692" i="23"/>
  <c r="CD692" i="23" s="1"/>
  <c r="AE692" i="23"/>
  <c r="L692" i="23"/>
  <c r="CC692" i="23" s="1"/>
  <c r="AY708" i="23"/>
  <c r="BA708" i="23" s="1"/>
  <c r="AF708" i="23"/>
  <c r="BR708" i="23"/>
  <c r="BT708" i="23" s="1"/>
  <c r="AX708" i="23"/>
  <c r="AZ708" i="23" s="1"/>
  <c r="BQ708" i="23"/>
  <c r="BS708" i="23" s="1"/>
  <c r="M708" i="23"/>
  <c r="CD708" i="23" s="1"/>
  <c r="AE708" i="23"/>
  <c r="L708" i="23"/>
  <c r="CC708" i="23" s="1"/>
  <c r="AY724" i="23"/>
  <c r="BA724" i="23" s="1"/>
  <c r="AE724" i="23"/>
  <c r="BR724" i="23"/>
  <c r="BT724" i="23" s="1"/>
  <c r="AX724" i="23"/>
  <c r="AZ724" i="23" s="1"/>
  <c r="BQ724" i="23"/>
  <c r="BS724" i="23" s="1"/>
  <c r="M724" i="23"/>
  <c r="CD724" i="23" s="1"/>
  <c r="AF724" i="23"/>
  <c r="L724" i="23"/>
  <c r="CC724" i="23" s="1"/>
  <c r="AY739" i="23"/>
  <c r="BA739" i="23" s="1"/>
  <c r="AE739" i="23"/>
  <c r="AX739" i="23"/>
  <c r="AZ739" i="23" s="1"/>
  <c r="BR739" i="23"/>
  <c r="BT739" i="23" s="1"/>
  <c r="L739" i="23"/>
  <c r="CC739" i="23" s="1"/>
  <c r="BQ739" i="23"/>
  <c r="BS739" i="23" s="1"/>
  <c r="AF739" i="23"/>
  <c r="M739" i="23"/>
  <c r="CD739" i="23" s="1"/>
  <c r="AX771" i="23"/>
  <c r="AZ771" i="23" s="1"/>
  <c r="AE771" i="23"/>
  <c r="AY771" i="23"/>
  <c r="BA771" i="23" s="1"/>
  <c r="BQ771" i="23"/>
  <c r="BS771" i="23" s="1"/>
  <c r="L771" i="23"/>
  <c r="CC771" i="23" s="1"/>
  <c r="BR771" i="23"/>
  <c r="BT771" i="23" s="1"/>
  <c r="AF771" i="23"/>
  <c r="M771" i="23"/>
  <c r="CD771" i="23" s="1"/>
  <c r="AX803" i="23"/>
  <c r="AZ803" i="23" s="1"/>
  <c r="AF803" i="23"/>
  <c r="AY803" i="23"/>
  <c r="BA803" i="23" s="1"/>
  <c r="BR803" i="23"/>
  <c r="BT803" i="23" s="1"/>
  <c r="M803" i="23"/>
  <c r="CD803" i="23" s="1"/>
  <c r="BQ803" i="23"/>
  <c r="BS803" i="23" s="1"/>
  <c r="AE803" i="23"/>
  <c r="L803" i="23"/>
  <c r="CC803" i="23" s="1"/>
  <c r="AY835" i="23"/>
  <c r="BA835" i="23" s="1"/>
  <c r="AE835" i="23"/>
  <c r="AX835" i="23"/>
  <c r="AZ835" i="23" s="1"/>
  <c r="BQ835" i="23"/>
  <c r="BS835" i="23" s="1"/>
  <c r="M835" i="23"/>
  <c r="CD835" i="23" s="1"/>
  <c r="BR835" i="23"/>
  <c r="BT835" i="23" s="1"/>
  <c r="AF835" i="23"/>
  <c r="L835" i="23"/>
  <c r="CC835" i="23" s="1"/>
  <c r="AX867" i="23"/>
  <c r="AZ867" i="23" s="1"/>
  <c r="AE867" i="23"/>
  <c r="AY867" i="23"/>
  <c r="BA867" i="23" s="1"/>
  <c r="BR867" i="23"/>
  <c r="BT867" i="23" s="1"/>
  <c r="M867" i="23"/>
  <c r="CD867" i="23" s="1"/>
  <c r="BQ867" i="23"/>
  <c r="BS867" i="23" s="1"/>
  <c r="AF867" i="23"/>
  <c r="L867" i="23"/>
  <c r="CC867" i="23" s="1"/>
  <c r="AX899" i="23"/>
  <c r="AZ899" i="23" s="1"/>
  <c r="AE899" i="23"/>
  <c r="AY899" i="23"/>
  <c r="BA899" i="23" s="1"/>
  <c r="BR899" i="23"/>
  <c r="BT899" i="23" s="1"/>
  <c r="M899" i="23"/>
  <c r="CD899" i="23" s="1"/>
  <c r="BQ899" i="23"/>
  <c r="BS899" i="23" s="1"/>
  <c r="AF899" i="23"/>
  <c r="L899" i="23"/>
  <c r="CC899" i="23" s="1"/>
  <c r="BR931" i="23"/>
  <c r="BT931" i="23" s="1"/>
  <c r="AY931" i="23"/>
  <c r="BA931" i="23" s="1"/>
  <c r="BQ931" i="23"/>
  <c r="BS931" i="23" s="1"/>
  <c r="M931" i="23"/>
  <c r="CD931" i="23" s="1"/>
  <c r="AF931" i="23"/>
  <c r="L931" i="23"/>
  <c r="CC931" i="23" s="1"/>
  <c r="AX931" i="23"/>
  <c r="AZ931" i="23" s="1"/>
  <c r="AE931" i="23"/>
  <c r="BQ963" i="23"/>
  <c r="BS963" i="23" s="1"/>
  <c r="AX963" i="23"/>
  <c r="AZ963" i="23" s="1"/>
  <c r="BR963" i="23"/>
  <c r="BT963" i="23" s="1"/>
  <c r="M963" i="23"/>
  <c r="CD963" i="23" s="1"/>
  <c r="AF963" i="23"/>
  <c r="L963" i="23"/>
  <c r="CC963" i="23" s="1"/>
  <c r="AY963" i="23"/>
  <c r="BA963" i="23" s="1"/>
  <c r="AE963" i="23"/>
  <c r="BR995" i="23"/>
  <c r="BT995" i="23" s="1"/>
  <c r="AY995" i="23"/>
  <c r="BA995" i="23" s="1"/>
  <c r="BQ995" i="23"/>
  <c r="BS995" i="23" s="1"/>
  <c r="L995" i="23"/>
  <c r="CC995" i="23" s="1"/>
  <c r="AE995" i="23"/>
  <c r="M995" i="23"/>
  <c r="CD995" i="23" s="1"/>
  <c r="AX995" i="23"/>
  <c r="AZ995" i="23" s="1"/>
  <c r="AF995" i="23"/>
  <c r="BQ56" i="23"/>
  <c r="BS56" i="23" s="1"/>
  <c r="AF56" i="23"/>
  <c r="AE56" i="23"/>
  <c r="AX56" i="23"/>
  <c r="AZ56" i="23" s="1"/>
  <c r="BR56" i="23"/>
  <c r="BT56" i="23" s="1"/>
  <c r="M56" i="23"/>
  <c r="CD56" i="23" s="1"/>
  <c r="AY56" i="23"/>
  <c r="BA56" i="23" s="1"/>
  <c r="L56" i="23"/>
  <c r="CC56" i="23" s="1"/>
  <c r="BR244" i="23"/>
  <c r="BT244" i="23" s="1"/>
  <c r="AX244" i="23"/>
  <c r="AZ244" i="23" s="1"/>
  <c r="BQ244" i="23"/>
  <c r="BS244" i="23" s="1"/>
  <c r="M244" i="23"/>
  <c r="CD244" i="23" s="1"/>
  <c r="AF244" i="23"/>
  <c r="L244" i="23"/>
  <c r="CC244" i="23" s="1"/>
  <c r="AY244" i="23"/>
  <c r="BA244" i="23" s="1"/>
  <c r="AE244" i="23"/>
  <c r="AY740" i="23"/>
  <c r="BA740" i="23" s="1"/>
  <c r="AE740" i="23"/>
  <c r="BR740" i="23"/>
  <c r="BT740" i="23" s="1"/>
  <c r="AX740" i="23"/>
  <c r="AZ740" i="23" s="1"/>
  <c r="BQ740" i="23"/>
  <c r="BS740" i="23" s="1"/>
  <c r="M740" i="23"/>
  <c r="CD740" i="23" s="1"/>
  <c r="AF740" i="23"/>
  <c r="L740" i="23"/>
  <c r="CC740" i="23" s="1"/>
  <c r="AY804" i="23"/>
  <c r="BA804" i="23" s="1"/>
  <c r="AE804" i="23"/>
  <c r="BR804" i="23"/>
  <c r="BT804" i="23" s="1"/>
  <c r="AX804" i="23"/>
  <c r="AZ804" i="23" s="1"/>
  <c r="BQ804" i="23"/>
  <c r="BS804" i="23" s="1"/>
  <c r="L804" i="23"/>
  <c r="CC804" i="23" s="1"/>
  <c r="AF804" i="23"/>
  <c r="M804" i="23"/>
  <c r="CD804" i="23" s="1"/>
  <c r="BR868" i="23"/>
  <c r="BT868" i="23" s="1"/>
  <c r="AY868" i="23"/>
  <c r="BA868" i="23" s="1"/>
  <c r="AF868" i="23"/>
  <c r="M868" i="23"/>
  <c r="CD868" i="23" s="1"/>
  <c r="L868" i="23"/>
  <c r="CC868" i="23" s="1"/>
  <c r="BQ868" i="23"/>
  <c r="BS868" i="23" s="1"/>
  <c r="AX868" i="23"/>
  <c r="AZ868" i="23" s="1"/>
  <c r="AE868" i="23"/>
  <c r="BR932" i="23"/>
  <c r="BT932" i="23" s="1"/>
  <c r="AY932" i="23"/>
  <c r="BA932" i="23" s="1"/>
  <c r="AF932" i="23"/>
  <c r="M932" i="23"/>
  <c r="CD932" i="23" s="1"/>
  <c r="L932" i="23"/>
  <c r="CC932" i="23" s="1"/>
  <c r="BQ932" i="23"/>
  <c r="BS932" i="23" s="1"/>
  <c r="AX932" i="23"/>
  <c r="AZ932" i="23" s="1"/>
  <c r="AE932" i="23"/>
  <c r="M996" i="23"/>
  <c r="CD996" i="23" s="1"/>
  <c r="BR996" i="23"/>
  <c r="BT996" i="23" s="1"/>
  <c r="AX996" i="23"/>
  <c r="AZ996" i="23" s="1"/>
  <c r="BQ996" i="23"/>
  <c r="BS996" i="23" s="1"/>
  <c r="L996" i="23"/>
  <c r="CC996" i="23" s="1"/>
  <c r="AF996" i="23"/>
  <c r="AY996" i="23"/>
  <c r="BA996" i="23" s="1"/>
  <c r="AE996" i="23"/>
  <c r="EV13" i="16"/>
  <c r="EO63" i="16"/>
  <c r="EL63" i="16"/>
  <c r="CY65" i="16"/>
  <c r="CV65" i="16"/>
  <c r="CZ68" i="16"/>
  <c r="CZ82" i="16" s="1"/>
  <c r="CY68" i="16"/>
  <c r="CY82" i="16" s="1"/>
  <c r="G248" i="16"/>
  <c r="H100" i="16"/>
  <c r="H190" i="16"/>
  <c r="AB106" i="16"/>
  <c r="G18" i="16"/>
  <c r="G33" i="16"/>
  <c r="CP153" i="16"/>
  <c r="CM153" i="16"/>
  <c r="EV154" i="16"/>
  <c r="CB158" i="16"/>
  <c r="CB172" i="16" s="1"/>
  <c r="CA158" i="16"/>
  <c r="CA172" i="16" s="1"/>
  <c r="G338" i="16"/>
  <c r="K280" i="16"/>
  <c r="DH152" i="16"/>
  <c r="DI152" i="16" s="1"/>
  <c r="DE152" i="16"/>
  <c r="AB154" i="16"/>
  <c r="Y154" i="16"/>
  <c r="CP152" i="16"/>
  <c r="CQ152" i="16" s="1"/>
  <c r="CM152" i="16"/>
  <c r="G25" i="16"/>
  <c r="DT242" i="16"/>
  <c r="DW242" i="16"/>
  <c r="DX242" i="16" s="1"/>
  <c r="EF155" i="16"/>
  <c r="EG155" i="16" s="1"/>
  <c r="EC155" i="16"/>
  <c r="G280" i="16"/>
  <c r="FM244" i="16"/>
  <c r="FN244" i="16" s="1"/>
  <c r="FJ244" i="16"/>
  <c r="AC248" i="16"/>
  <c r="AC262" i="16" s="1"/>
  <c r="AB248" i="16"/>
  <c r="AB262" i="16" s="1"/>
  <c r="H248" i="16"/>
  <c r="FM248" i="16"/>
  <c r="FM262" i="16" s="1"/>
  <c r="FN248" i="16"/>
  <c r="FN262" i="16" s="1"/>
  <c r="G24" i="16"/>
  <c r="G55" i="16"/>
  <c r="AT333" i="16"/>
  <c r="AU333" i="16" s="1"/>
  <c r="AQ333" i="16"/>
  <c r="K248" i="16"/>
  <c r="FS334" i="16"/>
  <c r="FV334" i="16"/>
  <c r="FW334" i="16" s="1"/>
  <c r="CY335" i="16"/>
  <c r="CZ335" i="16" s="1"/>
  <c r="CV335" i="16"/>
  <c r="P9" i="81"/>
  <c r="H9" i="81"/>
  <c r="N22" i="81"/>
  <c r="H22" i="81"/>
  <c r="P59" i="81"/>
  <c r="G13" i="16"/>
  <c r="G22" i="16"/>
  <c r="DW65" i="16"/>
  <c r="DT65" i="16"/>
  <c r="K339" i="16"/>
  <c r="G11" i="16"/>
  <c r="G17" i="16"/>
  <c r="G31" i="16"/>
  <c r="AT152" i="16"/>
  <c r="AQ152" i="16"/>
  <c r="FV154" i="16"/>
  <c r="FW154" i="16" s="1"/>
  <c r="FS154" i="16"/>
  <c r="DH155" i="16"/>
  <c r="DI155" i="16" s="1"/>
  <c r="DE155" i="16"/>
  <c r="G159" i="16"/>
  <c r="J353" i="16"/>
  <c r="AR181" i="16"/>
  <c r="CY152" i="16"/>
  <c r="CV152" i="16"/>
  <c r="DW152" i="16"/>
  <c r="DX152" i="16" s="1"/>
  <c r="DT152" i="16"/>
  <c r="AZ153" i="16"/>
  <c r="G63" i="16"/>
  <c r="Z181" i="16"/>
  <c r="J173" i="16"/>
  <c r="CH243" i="16"/>
  <c r="H158" i="16"/>
  <c r="DO153" i="16"/>
  <c r="EC154" i="16"/>
  <c r="EF154" i="16"/>
  <c r="BO244" i="16"/>
  <c r="BR244" i="16"/>
  <c r="BS244" i="16" s="1"/>
  <c r="T245" i="16"/>
  <c r="CA248" i="16"/>
  <c r="CA262" i="16" s="1"/>
  <c r="CB248" i="16"/>
  <c r="CB262" i="16" s="1"/>
  <c r="BA280" i="16"/>
  <c r="DE334" i="16"/>
  <c r="DH334" i="16"/>
  <c r="DI334" i="16" s="1"/>
  <c r="EV335" i="16"/>
  <c r="EC333" i="16"/>
  <c r="EF333" i="16"/>
  <c r="EG333" i="16" s="1"/>
  <c r="BR334" i="16"/>
  <c r="BS334" i="16" s="1"/>
  <c r="BO334" i="16"/>
  <c r="O30" i="81"/>
  <c r="C39" i="81"/>
  <c r="U39" i="81" s="1"/>
  <c r="P41" i="81"/>
  <c r="M57" i="81"/>
  <c r="P64" i="81"/>
  <c r="FS333" i="16"/>
  <c r="FV333" i="16"/>
  <c r="FW333" i="16" s="1"/>
  <c r="L16" i="81"/>
  <c r="H16" i="81"/>
  <c r="M36" i="81"/>
  <c r="H18" i="16"/>
  <c r="H339" i="16"/>
  <c r="DM8" i="16"/>
  <c r="DJ8" i="16" s="1"/>
  <c r="H10" i="16"/>
  <c r="H11" i="16"/>
  <c r="BI62" i="16"/>
  <c r="BF62" i="16"/>
  <c r="J83" i="16"/>
  <c r="BA91" i="16"/>
  <c r="G100" i="16"/>
  <c r="G20" i="16"/>
  <c r="G34" i="16"/>
  <c r="G61" i="16"/>
  <c r="FM152" i="16"/>
  <c r="FN152" i="16" s="1"/>
  <c r="FJ152" i="16"/>
  <c r="CA154" i="16"/>
  <c r="BX154" i="16"/>
  <c r="Y155" i="16"/>
  <c r="AB155" i="16"/>
  <c r="FA155" i="16"/>
  <c r="FD155" i="16"/>
  <c r="FE155" i="16" s="1"/>
  <c r="G249" i="16"/>
  <c r="CH153" i="16"/>
  <c r="CG155" i="16"/>
  <c r="G65" i="16"/>
  <c r="EO152" i="16"/>
  <c r="EP152" i="16" s="1"/>
  <c r="G64" i="16"/>
  <c r="G15" i="16"/>
  <c r="G19" i="16"/>
  <c r="BA242" i="16"/>
  <c r="DE243" i="16"/>
  <c r="DH243" i="16"/>
  <c r="DI243" i="16" s="1"/>
  <c r="FD152" i="16"/>
  <c r="FE152" i="16" s="1"/>
  <c r="FA152" i="16"/>
  <c r="FM153" i="16"/>
  <c r="FJ153" i="16"/>
  <c r="AQ155" i="16"/>
  <c r="AT155" i="16"/>
  <c r="EO155" i="16"/>
  <c r="EP155" i="16" s="1"/>
  <c r="EL155" i="16"/>
  <c r="G12" i="16"/>
  <c r="DO244" i="16"/>
  <c r="AT245" i="16"/>
  <c r="AU245" i="16" s="1"/>
  <c r="AQ245" i="16"/>
  <c r="H338" i="16"/>
  <c r="DH248" i="16"/>
  <c r="DH262" i="16" s="1"/>
  <c r="DI248" i="16"/>
  <c r="DI262" i="16" s="1"/>
  <c r="BO332" i="16"/>
  <c r="BR332" i="16"/>
  <c r="BS332" i="16" s="1"/>
  <c r="CH280" i="16"/>
  <c r="CA334" i="16"/>
  <c r="CB334" i="16" s="1"/>
  <c r="BX334" i="16"/>
  <c r="FS335" i="16"/>
  <c r="FV335" i="16"/>
  <c r="FW335" i="16" s="1"/>
  <c r="L7" i="81"/>
  <c r="H7" i="81"/>
  <c r="EO333" i="16"/>
  <c r="EP333" i="16" s="1"/>
  <c r="EL333" i="16"/>
  <c r="N17" i="81"/>
  <c r="H17" i="81"/>
  <c r="M89" i="81"/>
  <c r="H89" i="81"/>
  <c r="H159" i="16"/>
  <c r="H23" i="16"/>
  <c r="H69" i="16"/>
  <c r="H280" i="16"/>
  <c r="G21" i="16"/>
  <c r="AB57" i="16"/>
  <c r="CA63" i="16"/>
  <c r="BX63" i="16"/>
  <c r="H68" i="16"/>
  <c r="ET98" i="16"/>
  <c r="EQ98" i="16" s="1"/>
  <c r="G32" i="16"/>
  <c r="BQ98" i="16"/>
  <c r="BL98" i="16" s="1"/>
  <c r="CY155" i="16"/>
  <c r="CZ155" i="16" s="1"/>
  <c r="CV155" i="16"/>
  <c r="AK158" i="16"/>
  <c r="AK172" i="16" s="1"/>
  <c r="AL158" i="16"/>
  <c r="AL172" i="16" s="1"/>
  <c r="DW158" i="16"/>
  <c r="DW172" i="16" s="1"/>
  <c r="DX158" i="16"/>
  <c r="DX172" i="16" s="1"/>
  <c r="G158" i="16"/>
  <c r="G16" i="16"/>
  <c r="DN152" i="16"/>
  <c r="G62" i="16"/>
  <c r="CA153" i="16"/>
  <c r="CB153" i="16" s="1"/>
  <c r="BX153" i="16"/>
  <c r="G190" i="16"/>
  <c r="CA242" i="16"/>
  <c r="CB242" i="16" s="1"/>
  <c r="BX242" i="16"/>
  <c r="FA243" i="16"/>
  <c r="FD243" i="16"/>
  <c r="FE243" i="16" s="1"/>
  <c r="BO155" i="16"/>
  <c r="BR155" i="16"/>
  <c r="BS155" i="16" s="1"/>
  <c r="FV155" i="16"/>
  <c r="FW155" i="16" s="1"/>
  <c r="FS155" i="16"/>
  <c r="EV190" i="16"/>
  <c r="G23" i="16"/>
  <c r="EO244" i="16"/>
  <c r="EP244" i="16" s="1"/>
  <c r="EL244" i="16"/>
  <c r="BR245" i="16"/>
  <c r="BS245" i="16" s="1"/>
  <c r="BO245" i="16"/>
  <c r="CY248" i="16"/>
  <c r="CY262" i="16" s="1"/>
  <c r="CZ248" i="16"/>
  <c r="CZ262" i="16" s="1"/>
  <c r="K338" i="16"/>
  <c r="T280" i="16"/>
  <c r="G339" i="16"/>
  <c r="CA332" i="16"/>
  <c r="CB332" i="16" s="1"/>
  <c r="BX332" i="16"/>
  <c r="BR335" i="16"/>
  <c r="BS335" i="16" s="1"/>
  <c r="BO335" i="16"/>
  <c r="H79" i="81"/>
  <c r="M79" i="81"/>
  <c r="AK338" i="16"/>
  <c r="AK352" i="16" s="1"/>
  <c r="AL338" i="16"/>
  <c r="AL352" i="16" s="1"/>
  <c r="I181" i="16"/>
  <c r="CA335" i="16"/>
  <c r="CB335" i="16" s="1"/>
  <c r="BX335" i="16"/>
  <c r="L13" i="81"/>
  <c r="H13" i="81"/>
  <c r="R37" i="81"/>
  <c r="C59" i="81"/>
  <c r="U59" i="81" s="1"/>
  <c r="M84" i="81"/>
  <c r="H84" i="81"/>
  <c r="AY188" i="16"/>
  <c r="AV188" i="16" s="1"/>
  <c r="BK1134" i="23" l="1"/>
  <c r="BY5" i="23"/>
  <c r="AK67" i="16"/>
  <c r="AK8" i="16" s="1"/>
  <c r="C4" i="82"/>
  <c r="O1044" i="23"/>
  <c r="Y1044" i="23"/>
  <c r="AR1044" i="23"/>
  <c r="BK970" i="23"/>
  <c r="BK1062" i="23"/>
  <c r="BJ1016" i="23"/>
  <c r="BJ1190" i="23"/>
  <c r="N1016" i="23"/>
  <c r="O970" i="23"/>
  <c r="N1190" i="23"/>
  <c r="X1016" i="23"/>
  <c r="Y970" i="23"/>
  <c r="BJ1050" i="23"/>
  <c r="X1050" i="23"/>
  <c r="Y1078" i="23"/>
  <c r="AR1078" i="23"/>
  <c r="BK1078" i="23"/>
  <c r="O1078" i="23"/>
  <c r="Y1070" i="23"/>
  <c r="AR1070" i="23"/>
  <c r="O1134" i="23"/>
  <c r="Y1134" i="23"/>
  <c r="O1182" i="23"/>
  <c r="BJ1002" i="23"/>
  <c r="Y1182" i="23"/>
  <c r="AR1182" i="23"/>
  <c r="BK1182" i="23"/>
  <c r="AR1134" i="23"/>
  <c r="AM5" i="23"/>
  <c r="AK5" i="23" s="1"/>
  <c r="X1210" i="23"/>
  <c r="X1142" i="23"/>
  <c r="BJ1210" i="23"/>
  <c r="BK1044" i="23"/>
  <c r="N1210" i="23"/>
  <c r="U5" i="23"/>
  <c r="S5" i="23" s="1"/>
  <c r="BK1188" i="23"/>
  <c r="O1188" i="23"/>
  <c r="N1160" i="23"/>
  <c r="AR1188" i="23"/>
  <c r="AR1162" i="23"/>
  <c r="Y1188" i="23"/>
  <c r="BK1162" i="23"/>
  <c r="N1088" i="23"/>
  <c r="H72" i="81"/>
  <c r="T5" i="23"/>
  <c r="R5" i="23" s="1"/>
  <c r="G5" i="23"/>
  <c r="H5" i="23"/>
  <c r="F5" i="23" s="1"/>
  <c r="AN5" i="23"/>
  <c r="AL5" i="23" s="1"/>
  <c r="FT235" i="16"/>
  <c r="C33" i="81"/>
  <c r="U33" i="81" s="1"/>
  <c r="EV287" i="16"/>
  <c r="X1160" i="23"/>
  <c r="AQ1142" i="23"/>
  <c r="O1064" i="23"/>
  <c r="AQ1160" i="23"/>
  <c r="BJ1142" i="23"/>
  <c r="Y1064" i="23"/>
  <c r="N1142" i="23"/>
  <c r="BK1064" i="23"/>
  <c r="Y1034" i="23"/>
  <c r="AR1064" i="23"/>
  <c r="BJ1160" i="23"/>
  <c r="O1156" i="23"/>
  <c r="Y1156" i="23"/>
  <c r="Y1162" i="23"/>
  <c r="O1070" i="23"/>
  <c r="AQ67" i="16"/>
  <c r="Y1098" i="23"/>
  <c r="Y1178" i="23"/>
  <c r="AR1098" i="23"/>
  <c r="BK1098" i="23"/>
  <c r="O1098" i="23"/>
  <c r="O1162" i="23"/>
  <c r="BK1070" i="23"/>
  <c r="BA327" i="16"/>
  <c r="FT57" i="16"/>
  <c r="DO102" i="16"/>
  <c r="CW328" i="16"/>
  <c r="AR236" i="16"/>
  <c r="T291" i="16"/>
  <c r="BY238" i="16"/>
  <c r="BP58" i="16"/>
  <c r="AI326" i="16"/>
  <c r="FK283" i="16"/>
  <c r="CH236" i="16"/>
  <c r="CH113" i="16"/>
  <c r="FK328" i="16"/>
  <c r="CH109" i="16"/>
  <c r="FK112" i="16"/>
  <c r="CW145" i="16"/>
  <c r="FK57" i="16"/>
  <c r="FK292" i="16"/>
  <c r="CW146" i="16"/>
  <c r="DO115" i="16"/>
  <c r="CH238" i="16"/>
  <c r="FK145" i="16"/>
  <c r="ED327" i="16"/>
  <c r="FK285" i="16"/>
  <c r="CH327" i="16"/>
  <c r="DO204" i="16"/>
  <c r="DO113" i="16"/>
  <c r="DO34" i="16"/>
  <c r="EV200" i="16"/>
  <c r="AR238" i="16"/>
  <c r="T241" i="16"/>
  <c r="AI193" i="16"/>
  <c r="T287" i="16"/>
  <c r="EV109" i="16"/>
  <c r="FK105" i="16"/>
  <c r="BY236" i="16"/>
  <c r="J361" i="16"/>
  <c r="BP236" i="16"/>
  <c r="ED113" i="16"/>
  <c r="T62" i="16"/>
  <c r="H352" i="16"/>
  <c r="T325" i="16"/>
  <c r="BP290" i="16"/>
  <c r="BP285" i="16"/>
  <c r="BP292" i="16"/>
  <c r="AI290" i="16"/>
  <c r="AI281" i="16"/>
  <c r="AI287" i="16"/>
  <c r="CW112" i="16"/>
  <c r="H337" i="16"/>
  <c r="K337" i="16"/>
  <c r="H247" i="16"/>
  <c r="H157" i="16"/>
  <c r="K157" i="16"/>
  <c r="CW295" i="16"/>
  <c r="H82" i="16"/>
  <c r="Y67" i="16"/>
  <c r="AC10" i="16"/>
  <c r="AB67" i="16"/>
  <c r="FN190" i="16"/>
  <c r="FN247" i="16" s="1"/>
  <c r="FM247" i="16"/>
  <c r="FM188" i="16" s="1"/>
  <c r="BS10" i="16"/>
  <c r="BS67" i="16" s="1"/>
  <c r="BR67" i="16"/>
  <c r="CZ10" i="16"/>
  <c r="CY67" i="16"/>
  <c r="DI100" i="16"/>
  <c r="DI157" i="16" s="1"/>
  <c r="DH157" i="16"/>
  <c r="FW280" i="16"/>
  <c r="FW337" i="16" s="1"/>
  <c r="FV337" i="16"/>
  <c r="FW10" i="16"/>
  <c r="FW67" i="16" s="1"/>
  <c r="FV67" i="16"/>
  <c r="DN172" i="16"/>
  <c r="EL172" i="16"/>
  <c r="Y352" i="16"/>
  <c r="DT352" i="16"/>
  <c r="DE172" i="16"/>
  <c r="EU172" i="16"/>
  <c r="CV172" i="16"/>
  <c r="FJ262" i="16"/>
  <c r="EL262" i="16"/>
  <c r="CH10" i="16"/>
  <c r="CG67" i="16"/>
  <c r="EL157" i="16"/>
  <c r="AH157" i="16"/>
  <c r="AQ337" i="16"/>
  <c r="BF157" i="16"/>
  <c r="BO67" i="16"/>
  <c r="FJ67" i="16"/>
  <c r="S67" i="16"/>
  <c r="CM247" i="16"/>
  <c r="Y247" i="16"/>
  <c r="BO157" i="16"/>
  <c r="FS247" i="16"/>
  <c r="CM337" i="16"/>
  <c r="AL280" i="16"/>
  <c r="AL337" i="16" s="1"/>
  <c r="AK337" i="16"/>
  <c r="AK278" i="16" s="1"/>
  <c r="EP190" i="16"/>
  <c r="EP247" i="16" s="1"/>
  <c r="EO247" i="16"/>
  <c r="FE280" i="16"/>
  <c r="FE337" i="16" s="1"/>
  <c r="FD337" i="16"/>
  <c r="EO67" i="16"/>
  <c r="DI190" i="16"/>
  <c r="DI247" i="16" s="1"/>
  <c r="DH247" i="16"/>
  <c r="CB280" i="16"/>
  <c r="CB337" i="16" s="1"/>
  <c r="CA337" i="16"/>
  <c r="CQ10" i="16"/>
  <c r="CQ67" i="16" s="1"/>
  <c r="CP67" i="16"/>
  <c r="EG280" i="16"/>
  <c r="EG337" i="16" s="1"/>
  <c r="EF337" i="16"/>
  <c r="AL190" i="16"/>
  <c r="AL247" i="16" s="1"/>
  <c r="AK247" i="16"/>
  <c r="CG172" i="16"/>
  <c r="CG262" i="16"/>
  <c r="Y262" i="16"/>
  <c r="AQ82" i="16"/>
  <c r="CM352" i="16"/>
  <c r="BX352" i="16"/>
  <c r="FJ172" i="16"/>
  <c r="FS172" i="16"/>
  <c r="BX262" i="16"/>
  <c r="FS352" i="16"/>
  <c r="AZ67" i="16"/>
  <c r="EL67" i="16"/>
  <c r="DE247" i="16"/>
  <c r="BX247" i="16"/>
  <c r="CG247" i="16"/>
  <c r="FJ157" i="16"/>
  <c r="EU67" i="16"/>
  <c r="EL337" i="16"/>
  <c r="FS157" i="16"/>
  <c r="CV157" i="16"/>
  <c r="FN10" i="16"/>
  <c r="FN67" i="16" s="1"/>
  <c r="FM67" i="16"/>
  <c r="FW100" i="16"/>
  <c r="FW157" i="16" s="1"/>
  <c r="FV157" i="16"/>
  <c r="FN100" i="16"/>
  <c r="FM157" i="16"/>
  <c r="CQ100" i="16"/>
  <c r="CP157" i="16"/>
  <c r="DI280" i="16"/>
  <c r="DI337" i="16" s="1"/>
  <c r="DH337" i="16"/>
  <c r="FE100" i="16"/>
  <c r="FE157" i="16" s="1"/>
  <c r="FD157" i="16"/>
  <c r="CA67" i="16"/>
  <c r="FW190" i="16"/>
  <c r="FW247" i="16" s="1"/>
  <c r="FV247" i="16"/>
  <c r="AC190" i="16"/>
  <c r="AC247" i="16" s="1"/>
  <c r="AB247" i="16"/>
  <c r="AB188" i="16" s="1"/>
  <c r="FE190" i="16"/>
  <c r="FE247" i="16" s="1"/>
  <c r="FD247" i="16"/>
  <c r="DN262" i="16"/>
  <c r="BX172" i="16"/>
  <c r="AZ262" i="16"/>
  <c r="EC172" i="16"/>
  <c r="EC352" i="16"/>
  <c r="DN67" i="16"/>
  <c r="DE157" i="16"/>
  <c r="BX157" i="16"/>
  <c r="BF337" i="16"/>
  <c r="BF67" i="16"/>
  <c r="DT67" i="16"/>
  <c r="FA67" i="16"/>
  <c r="DN247" i="16"/>
  <c r="FS67" i="16"/>
  <c r="G172" i="16"/>
  <c r="G262" i="16"/>
  <c r="AC100" i="16"/>
  <c r="AB157" i="16"/>
  <c r="FE10" i="16"/>
  <c r="FE67" i="16" s="1"/>
  <c r="FD67" i="16"/>
  <c r="FD8" i="16" s="1"/>
  <c r="EP280" i="16"/>
  <c r="EP337" i="16" s="1"/>
  <c r="EO337" i="16"/>
  <c r="AL10" i="16"/>
  <c r="BJ280" i="16"/>
  <c r="BJ337" i="16" s="1"/>
  <c r="BI337" i="16"/>
  <c r="DX10" i="16"/>
  <c r="DW67" i="16"/>
  <c r="EG190" i="16"/>
  <c r="EG247" i="16" s="1"/>
  <c r="EF247" i="16"/>
  <c r="CZ100" i="16"/>
  <c r="CY157" i="16"/>
  <c r="BJ10" i="16"/>
  <c r="BI67" i="16"/>
  <c r="BO172" i="16"/>
  <c r="DE352" i="16"/>
  <c r="EU82" i="16"/>
  <c r="DT172" i="16"/>
  <c r="AQ172" i="16"/>
  <c r="DN337" i="16"/>
  <c r="DE67" i="16"/>
  <c r="S157" i="16"/>
  <c r="BX67" i="16"/>
  <c r="AZ157" i="16"/>
  <c r="CV67" i="16"/>
  <c r="CV337" i="16"/>
  <c r="EU337" i="16"/>
  <c r="Y337" i="16"/>
  <c r="Y157" i="16"/>
  <c r="H172" i="16"/>
  <c r="DX190" i="16"/>
  <c r="DX247" i="16" s="1"/>
  <c r="DW247" i="16"/>
  <c r="BS100" i="16"/>
  <c r="BS157" i="16" s="1"/>
  <c r="BR157" i="16"/>
  <c r="AU100" i="16"/>
  <c r="AT157" i="16"/>
  <c r="CZ190" i="16"/>
  <c r="CZ247" i="16" s="1"/>
  <c r="CY247" i="16"/>
  <c r="CY188" i="16" s="1"/>
  <c r="CQ190" i="16"/>
  <c r="CQ247" i="16" s="1"/>
  <c r="CP247" i="16"/>
  <c r="AL100" i="16"/>
  <c r="AK157" i="16"/>
  <c r="FN280" i="16"/>
  <c r="FN337" i="16" s="1"/>
  <c r="FM337" i="16"/>
  <c r="BS190" i="16"/>
  <c r="BS247" i="16" s="1"/>
  <c r="BR247" i="16"/>
  <c r="BR188" i="16" s="1"/>
  <c r="BF352" i="16"/>
  <c r="S262" i="16"/>
  <c r="AH352" i="16"/>
  <c r="AZ352" i="16"/>
  <c r="CM172" i="16"/>
  <c r="FJ352" i="16"/>
  <c r="EC157" i="16"/>
  <c r="S337" i="16"/>
  <c r="FA247" i="16"/>
  <c r="EU247" i="16"/>
  <c r="EU157" i="16"/>
  <c r="FA157" i="16"/>
  <c r="S247" i="16"/>
  <c r="AH337" i="16"/>
  <c r="H262" i="16"/>
  <c r="J271" i="16"/>
  <c r="DX280" i="16"/>
  <c r="DX337" i="16" s="1"/>
  <c r="DW337" i="16"/>
  <c r="EP100" i="16"/>
  <c r="EP157" i="16" s="1"/>
  <c r="EO157" i="16"/>
  <c r="AU190" i="16"/>
  <c r="AU247" i="16" s="1"/>
  <c r="AT247" i="16"/>
  <c r="AC280" i="16"/>
  <c r="AC337" i="16" s="1"/>
  <c r="AB337" i="16"/>
  <c r="EC262" i="16"/>
  <c r="AZ172" i="16"/>
  <c r="BF172" i="16"/>
  <c r="DE262" i="16"/>
  <c r="AQ352" i="16"/>
  <c r="CV262" i="16"/>
  <c r="AZ82" i="16"/>
  <c r="FJ337" i="16"/>
  <c r="AH67" i="16"/>
  <c r="FS337" i="16"/>
  <c r="EC247" i="16"/>
  <c r="CG337" i="16"/>
  <c r="DT157" i="16"/>
  <c r="CG157" i="16"/>
  <c r="FJ247" i="16"/>
  <c r="H67" i="16"/>
  <c r="CZ280" i="16"/>
  <c r="CZ337" i="16" s="1"/>
  <c r="CY337" i="16"/>
  <c r="EG10" i="16"/>
  <c r="EG67" i="16" s="1"/>
  <c r="EF67" i="16"/>
  <c r="EF8" i="16" s="1"/>
  <c r="BJ190" i="16"/>
  <c r="BJ247" i="16" s="1"/>
  <c r="BI247" i="16"/>
  <c r="AT67" i="16"/>
  <c r="EG100" i="16"/>
  <c r="EF157" i="16"/>
  <c r="CB190" i="16"/>
  <c r="CB247" i="16" s="1"/>
  <c r="CA247" i="16"/>
  <c r="DH67" i="16"/>
  <c r="BS280" i="16"/>
  <c r="BS337" i="16" s="1"/>
  <c r="BR337" i="16"/>
  <c r="BO352" i="16"/>
  <c r="BF262" i="16"/>
  <c r="AH172" i="16"/>
  <c r="CM262" i="16"/>
  <c r="BO82" i="16"/>
  <c r="AQ262" i="16"/>
  <c r="BX337" i="16"/>
  <c r="BF247" i="16"/>
  <c r="BO337" i="16"/>
  <c r="DN157" i="16"/>
  <c r="AZ247" i="16"/>
  <c r="AQ247" i="16"/>
  <c r="AZ337" i="16"/>
  <c r="CV247" i="16"/>
  <c r="FA337" i="16"/>
  <c r="EC337" i="16"/>
  <c r="CM67" i="16"/>
  <c r="G352" i="16"/>
  <c r="CB100" i="16"/>
  <c r="CA157" i="16"/>
  <c r="CQ280" i="16"/>
  <c r="CQ337" i="16" s="1"/>
  <c r="CP337" i="16"/>
  <c r="BJ100" i="16"/>
  <c r="BJ157" i="16" s="1"/>
  <c r="BI157" i="16"/>
  <c r="DX100" i="16"/>
  <c r="DX157" i="16" s="1"/>
  <c r="DW157" i="16"/>
  <c r="AU280" i="16"/>
  <c r="AU337" i="16" s="1"/>
  <c r="AT337" i="16"/>
  <c r="FS262" i="16"/>
  <c r="CG352" i="16"/>
  <c r="DT262" i="16"/>
  <c r="FA172" i="16"/>
  <c r="S172" i="16"/>
  <c r="FA352" i="16"/>
  <c r="Y172" i="16"/>
  <c r="FA262" i="16"/>
  <c r="CV352" i="16"/>
  <c r="EL247" i="16"/>
  <c r="DT337" i="16"/>
  <c r="CM157" i="16"/>
  <c r="AH247" i="16"/>
  <c r="DT247" i="16"/>
  <c r="AQ157" i="16"/>
  <c r="BO247" i="16"/>
  <c r="EC67" i="16"/>
  <c r="DE337" i="16"/>
  <c r="AI293" i="16"/>
  <c r="ED147" i="16"/>
  <c r="ED105" i="16"/>
  <c r="D4" i="82"/>
  <c r="CH282" i="16"/>
  <c r="EV102" i="16"/>
  <c r="FK326" i="16"/>
  <c r="BP205" i="16"/>
  <c r="ED283" i="16"/>
  <c r="AI295" i="16"/>
  <c r="BP56" i="16"/>
  <c r="DO325" i="16"/>
  <c r="FK205" i="16"/>
  <c r="FK193" i="16"/>
  <c r="CW236" i="16"/>
  <c r="AR327" i="16"/>
  <c r="FK290" i="16"/>
  <c r="CW327" i="16"/>
  <c r="CW195" i="16"/>
  <c r="BP327" i="16"/>
  <c r="BP238" i="16"/>
  <c r="DO197" i="16"/>
  <c r="DO107" i="16"/>
  <c r="CH205" i="16"/>
  <c r="BA103" i="16"/>
  <c r="EM58" i="16"/>
  <c r="BP281" i="16"/>
  <c r="T286" i="16"/>
  <c r="EV193" i="16"/>
  <c r="EV238" i="16"/>
  <c r="DO192" i="16"/>
  <c r="DO110" i="16"/>
  <c r="CW205" i="16"/>
  <c r="ED201" i="16"/>
  <c r="CW193" i="16"/>
  <c r="FK325" i="16"/>
  <c r="ED328" i="16"/>
  <c r="BP193" i="16"/>
  <c r="DO292" i="16"/>
  <c r="ED204" i="16"/>
  <c r="CH102" i="16"/>
  <c r="T198" i="16"/>
  <c r="DO202" i="16"/>
  <c r="CW57" i="16"/>
  <c r="DF237" i="16"/>
  <c r="BY237" i="16"/>
  <c r="DO101" i="16"/>
  <c r="T327" i="16"/>
  <c r="EV203" i="16"/>
  <c r="FK238" i="16"/>
  <c r="AI204" i="16"/>
  <c r="ED193" i="16"/>
  <c r="CW56" i="16"/>
  <c r="CH283" i="16"/>
  <c r="EV195" i="16"/>
  <c r="EV145" i="16"/>
  <c r="BA292" i="16"/>
  <c r="ED289" i="16"/>
  <c r="EV151" i="16"/>
  <c r="ED114" i="16"/>
  <c r="BA295" i="16"/>
  <c r="CW289" i="16"/>
  <c r="FK55" i="16"/>
  <c r="BP201" i="16"/>
  <c r="BP57" i="16"/>
  <c r="T199" i="16"/>
  <c r="CW235" i="16"/>
  <c r="CW293" i="16"/>
  <c r="CW285" i="16"/>
  <c r="BA146" i="16"/>
  <c r="CH202" i="16"/>
  <c r="ED109" i="16"/>
  <c r="BY56" i="16"/>
  <c r="CH103" i="16"/>
  <c r="T295" i="16"/>
  <c r="EV34" i="16"/>
  <c r="CH34" i="16"/>
  <c r="DO295" i="16"/>
  <c r="FK235" i="16"/>
  <c r="AI291" i="16"/>
  <c r="BP287" i="16"/>
  <c r="ED198" i="16"/>
  <c r="BP286" i="16"/>
  <c r="CH235" i="16"/>
  <c r="DO196" i="16"/>
  <c r="FK202" i="16"/>
  <c r="CW58" i="16"/>
  <c r="BP146" i="16"/>
  <c r="EV191" i="16"/>
  <c r="FK191" i="16"/>
  <c r="AI201" i="16"/>
  <c r="AR237" i="16"/>
  <c r="ED106" i="16"/>
  <c r="CW115" i="16"/>
  <c r="AI289" i="16"/>
  <c r="ED326" i="16"/>
  <c r="M140" i="16"/>
  <c r="BP151" i="16"/>
  <c r="BA289" i="16"/>
  <c r="CH291" i="16"/>
  <c r="EV288" i="16"/>
  <c r="FK56" i="16"/>
  <c r="BP191" i="16"/>
  <c r="BP237" i="16"/>
  <c r="EV290" i="16"/>
  <c r="DO148" i="16"/>
  <c r="FK108" i="16"/>
  <c r="BA108" i="16"/>
  <c r="T191" i="16"/>
  <c r="FT58" i="16"/>
  <c r="FK195" i="16"/>
  <c r="T192" i="16"/>
  <c r="CH114" i="16"/>
  <c r="DO201" i="16"/>
  <c r="EV283" i="16"/>
  <c r="FK109" i="16"/>
  <c r="CH292" i="16"/>
  <c r="CH195" i="16"/>
  <c r="DO285" i="16"/>
  <c r="AI200" i="16"/>
  <c r="EM146" i="16"/>
  <c r="AI197" i="16"/>
  <c r="BP107" i="16"/>
  <c r="T289" i="16"/>
  <c r="AR328" i="16"/>
  <c r="DF56" i="16"/>
  <c r="DO57" i="16"/>
  <c r="CW291" i="16"/>
  <c r="FK103" i="16"/>
  <c r="T288" i="16"/>
  <c r="FK201" i="16"/>
  <c r="M230" i="16"/>
  <c r="CH201" i="16"/>
  <c r="BA204" i="16"/>
  <c r="CH105" i="16"/>
  <c r="T238" i="16"/>
  <c r="CH106" i="16"/>
  <c r="DO293" i="16"/>
  <c r="FK111" i="16"/>
  <c r="ED285" i="16"/>
  <c r="EM237" i="16"/>
  <c r="CH295" i="16"/>
  <c r="CW109" i="16"/>
  <c r="DO288" i="16"/>
  <c r="FK295" i="16"/>
  <c r="ED101" i="16"/>
  <c r="FT237" i="16"/>
  <c r="ED56" i="16"/>
  <c r="FK107" i="16"/>
  <c r="FK113" i="16"/>
  <c r="EV237" i="16"/>
  <c r="T201" i="16"/>
  <c r="EV111" i="16"/>
  <c r="EV294" i="16"/>
  <c r="DO111" i="16"/>
  <c r="EV110" i="16"/>
  <c r="BA115" i="16"/>
  <c r="ED286" i="16"/>
  <c r="AI237" i="16"/>
  <c r="CH101" i="16"/>
  <c r="AI325" i="16"/>
  <c r="BP291" i="16"/>
  <c r="EV286" i="16"/>
  <c r="DO105" i="16"/>
  <c r="CH108" i="16"/>
  <c r="CH57" i="16"/>
  <c r="CW325" i="16"/>
  <c r="EV204" i="16"/>
  <c r="BY326" i="16"/>
  <c r="ED15" i="16"/>
  <c r="EV113" i="16"/>
  <c r="CH55" i="16"/>
  <c r="AI191" i="16"/>
  <c r="AI236" i="16"/>
  <c r="ED238" i="16"/>
  <c r="EM328" i="16"/>
  <c r="FK294" i="16"/>
  <c r="CW107" i="16"/>
  <c r="EV293" i="16"/>
  <c r="CH293" i="16"/>
  <c r="EV146" i="16"/>
  <c r="ED291" i="16"/>
  <c r="BP198" i="16"/>
  <c r="ED281" i="16"/>
  <c r="EV196" i="16"/>
  <c r="BA10" i="16"/>
  <c r="ED237" i="16"/>
  <c r="CW238" i="16"/>
  <c r="FK196" i="16"/>
  <c r="DO281" i="16"/>
  <c r="EV292" i="16"/>
  <c r="CH288" i="16"/>
  <c r="CW202" i="16"/>
  <c r="BP288" i="16"/>
  <c r="T195" i="16"/>
  <c r="T292" i="16"/>
  <c r="BP102" i="16"/>
  <c r="BA202" i="16"/>
  <c r="FT148" i="16"/>
  <c r="BA145" i="16"/>
  <c r="FT146" i="16"/>
  <c r="FK282" i="16"/>
  <c r="CH191" i="16"/>
  <c r="CW286" i="16"/>
  <c r="BA58" i="16"/>
  <c r="BA325" i="16"/>
  <c r="DO328" i="16"/>
  <c r="DO287" i="16"/>
  <c r="ED110" i="16"/>
  <c r="CW108" i="16"/>
  <c r="ED288" i="16"/>
  <c r="BA106" i="16"/>
  <c r="CW203" i="16"/>
  <c r="T282" i="16"/>
  <c r="BA198" i="16"/>
  <c r="BA111" i="16"/>
  <c r="CW148" i="16"/>
  <c r="BY57" i="16"/>
  <c r="CW197" i="16"/>
  <c r="BA57" i="16"/>
  <c r="BA326" i="16"/>
  <c r="T202" i="16"/>
  <c r="BP282" i="16"/>
  <c r="CW55" i="16"/>
  <c r="DF57" i="16"/>
  <c r="DO327" i="16"/>
  <c r="AR326" i="16"/>
  <c r="BP289" i="16"/>
  <c r="CH286" i="16"/>
  <c r="BA55" i="16"/>
  <c r="Z19" i="16"/>
  <c r="ED205" i="16"/>
  <c r="FK291" i="16"/>
  <c r="M320" i="16"/>
  <c r="EV281" i="16"/>
  <c r="BA285" i="16"/>
  <c r="CH147" i="16"/>
  <c r="EV115" i="16"/>
  <c r="DF236" i="16"/>
  <c r="CW147" i="16"/>
  <c r="FK203" i="16"/>
  <c r="FK102" i="16"/>
  <c r="ED102" i="16"/>
  <c r="AI328" i="16"/>
  <c r="M323" i="16"/>
  <c r="BA205" i="16"/>
  <c r="CH287" i="16"/>
  <c r="BY327" i="16"/>
  <c r="BA291" i="16"/>
  <c r="AI238" i="16"/>
  <c r="DF146" i="16"/>
  <c r="CH196" i="16"/>
  <c r="BY328" i="16"/>
  <c r="FK106" i="16"/>
  <c r="BY148" i="16"/>
  <c r="CH281" i="16"/>
  <c r="CH237" i="16"/>
  <c r="EV202" i="16"/>
  <c r="AI286" i="16"/>
  <c r="EM238" i="16"/>
  <c r="EV103" i="16"/>
  <c r="CH203" i="16"/>
  <c r="BA193" i="16"/>
  <c r="BA114" i="16"/>
  <c r="BA107" i="16"/>
  <c r="FK115" i="16"/>
  <c r="CW196" i="16"/>
  <c r="AI285" i="16"/>
  <c r="AI195" i="16"/>
  <c r="ED191" i="16"/>
  <c r="T203" i="16"/>
  <c r="M322" i="16"/>
  <c r="CH145" i="16"/>
  <c r="T204" i="16"/>
  <c r="BA282" i="16"/>
  <c r="DO294" i="16"/>
  <c r="BP283" i="16"/>
  <c r="FK199" i="16"/>
  <c r="BP115" i="16"/>
  <c r="DO286" i="16"/>
  <c r="EV114" i="16"/>
  <c r="DO291" i="16"/>
  <c r="BP294" i="16"/>
  <c r="AI202" i="16"/>
  <c r="ED235" i="16"/>
  <c r="FK237" i="16"/>
  <c r="BP101" i="16"/>
  <c r="EV291" i="16"/>
  <c r="EV201" i="16"/>
  <c r="ED195" i="16"/>
  <c r="FT147" i="16"/>
  <c r="FK286" i="16"/>
  <c r="CW198" i="16"/>
  <c r="EV327" i="16"/>
  <c r="BA148" i="16"/>
  <c r="BA294" i="16"/>
  <c r="EM56" i="16"/>
  <c r="ED287" i="16"/>
  <c r="CW201" i="16"/>
  <c r="BP295" i="16"/>
  <c r="CW106" i="16"/>
  <c r="DF148" i="16"/>
  <c r="AI235" i="16"/>
  <c r="CW105" i="16"/>
  <c r="T236" i="16"/>
  <c r="CW283" i="16"/>
  <c r="ED292" i="16"/>
  <c r="ED294" i="16"/>
  <c r="ED325" i="16"/>
  <c r="T290" i="16"/>
  <c r="EV295" i="16"/>
  <c r="DF328" i="16"/>
  <c r="CW103" i="16"/>
  <c r="EM326" i="16"/>
  <c r="DO147" i="16"/>
  <c r="DO145" i="16"/>
  <c r="AI199" i="16"/>
  <c r="FK34" i="16"/>
  <c r="CW199" i="16"/>
  <c r="M324" i="16"/>
  <c r="BP17" i="16"/>
  <c r="BP111" i="16"/>
  <c r="ED103" i="16"/>
  <c r="FK192" i="16"/>
  <c r="BA191" i="16"/>
  <c r="DF327" i="16"/>
  <c r="EV101" i="16"/>
  <c r="T197" i="16"/>
  <c r="T328" i="16"/>
  <c r="T235" i="16"/>
  <c r="BP293" i="16"/>
  <c r="AI288" i="16"/>
  <c r="CW292" i="16"/>
  <c r="CW290" i="16"/>
  <c r="BP326" i="16"/>
  <c r="BP108" i="16"/>
  <c r="T205" i="16"/>
  <c r="BA147" i="16"/>
  <c r="DO195" i="16"/>
  <c r="DO193" i="16"/>
  <c r="EV56" i="16"/>
  <c r="CW111" i="16"/>
  <c r="BP55" i="16"/>
  <c r="ED146" i="16"/>
  <c r="ED196" i="16"/>
  <c r="CW102" i="16"/>
  <c r="BA113" i="16"/>
  <c r="BA286" i="16"/>
  <c r="CH285" i="16"/>
  <c r="CH198" i="16"/>
  <c r="CH199" i="16"/>
  <c r="BA281" i="16"/>
  <c r="DO114" i="16"/>
  <c r="AI198" i="16"/>
  <c r="CW192" i="16"/>
  <c r="ED293" i="16"/>
  <c r="AI282" i="16"/>
  <c r="FT56" i="16"/>
  <c r="ED199" i="16"/>
  <c r="DO146" i="16"/>
  <c r="T196" i="16"/>
  <c r="BP105" i="16"/>
  <c r="FK287" i="16"/>
  <c r="FT238" i="16"/>
  <c r="BP203" i="16"/>
  <c r="BP148" i="16"/>
  <c r="T193" i="16"/>
  <c r="DO198" i="16"/>
  <c r="BY146" i="16"/>
  <c r="BP235" i="16"/>
  <c r="ED115" i="16"/>
  <c r="BP202" i="16"/>
  <c r="CW282" i="16"/>
  <c r="CW326" i="16"/>
  <c r="BA112" i="16"/>
  <c r="CH193" i="16"/>
  <c r="ED112" i="16"/>
  <c r="CW281" i="16"/>
  <c r="FT236" i="16"/>
  <c r="CW191" i="16"/>
  <c r="DD8" i="16"/>
  <c r="DA8" i="16" s="1"/>
  <c r="EV331" i="16"/>
  <c r="CH110" i="16"/>
  <c r="BA110" i="16"/>
  <c r="EV325" i="16"/>
  <c r="FK197" i="16"/>
  <c r="FK198" i="16"/>
  <c r="AI294" i="16"/>
  <c r="EM147" i="16"/>
  <c r="M305" i="16"/>
  <c r="BP109" i="16"/>
  <c r="DO109" i="16"/>
  <c r="T293" i="16"/>
  <c r="BA201" i="16"/>
  <c r="ED200" i="16"/>
  <c r="BP199" i="16"/>
  <c r="CW204" i="16"/>
  <c r="ED58" i="16"/>
  <c r="BP113" i="16"/>
  <c r="CH111" i="16"/>
  <c r="CH197" i="16"/>
  <c r="FK146" i="16"/>
  <c r="ED203" i="16"/>
  <c r="FK293" i="16"/>
  <c r="AI292" i="16"/>
  <c r="CW34" i="16"/>
  <c r="EV112" i="16"/>
  <c r="BA293" i="16"/>
  <c r="DO199" i="16"/>
  <c r="ED111" i="16"/>
  <c r="FT326" i="16"/>
  <c r="FK289" i="16"/>
  <c r="BP145" i="16"/>
  <c r="M227" i="16"/>
  <c r="BP112" i="16"/>
  <c r="DF326" i="16"/>
  <c r="AI203" i="16"/>
  <c r="CW113" i="16"/>
  <c r="CW287" i="16"/>
  <c r="BP147" i="16"/>
  <c r="CH146" i="16"/>
  <c r="CW101" i="16"/>
  <c r="FK204" i="16"/>
  <c r="BP114" i="16"/>
  <c r="T105" i="16"/>
  <c r="AI205" i="16"/>
  <c r="DO191" i="16"/>
  <c r="EV289" i="16"/>
  <c r="FK110" i="16"/>
  <c r="FK147" i="16"/>
  <c r="FK148" i="16"/>
  <c r="CW110" i="16"/>
  <c r="M321" i="16"/>
  <c r="BP106" i="16"/>
  <c r="CH115" i="16"/>
  <c r="DO200" i="16"/>
  <c r="CW288" i="16"/>
  <c r="CW200" i="16"/>
  <c r="EV282" i="16"/>
  <c r="BA151" i="16"/>
  <c r="DO205" i="16"/>
  <c r="EV199" i="16"/>
  <c r="FT328" i="16"/>
  <c r="ED202" i="16"/>
  <c r="DF58" i="16"/>
  <c r="ED290" i="16"/>
  <c r="ED282" i="16"/>
  <c r="M228" i="16"/>
  <c r="EV197" i="16"/>
  <c r="ED34" i="16"/>
  <c r="DF238" i="16"/>
  <c r="ED197" i="16"/>
  <c r="EM236" i="16"/>
  <c r="AI283" i="16"/>
  <c r="M130" i="16"/>
  <c r="M138" i="16"/>
  <c r="M312" i="16"/>
  <c r="M308" i="16"/>
  <c r="M313" i="16"/>
  <c r="M219" i="16"/>
  <c r="M136" i="16"/>
  <c r="T283" i="16"/>
  <c r="CH112" i="16"/>
  <c r="BP325" i="16"/>
  <c r="FK288" i="16"/>
  <c r="CW114" i="16"/>
  <c r="BP34" i="16"/>
  <c r="ED148" i="16"/>
  <c r="BP195" i="16"/>
  <c r="M306" i="16"/>
  <c r="M225" i="16"/>
  <c r="M134" i="16"/>
  <c r="M135" i="16"/>
  <c r="M133" i="16"/>
  <c r="M316" i="16"/>
  <c r="M311" i="16"/>
  <c r="M223" i="16"/>
  <c r="M220" i="16"/>
  <c r="M310" i="16"/>
  <c r="M132" i="16"/>
  <c r="M309" i="16"/>
  <c r="M317" i="16"/>
  <c r="M318" i="16"/>
  <c r="M131" i="16"/>
  <c r="M224" i="16"/>
  <c r="M226" i="16"/>
  <c r="M129" i="16"/>
  <c r="M137" i="16"/>
  <c r="M221" i="16"/>
  <c r="M222" i="16"/>
  <c r="M314" i="16"/>
  <c r="M315" i="16"/>
  <c r="J324" i="16"/>
  <c r="J321" i="16"/>
  <c r="J323" i="16"/>
  <c r="J322" i="16"/>
  <c r="J319" i="16"/>
  <c r="J320" i="16"/>
  <c r="J306" i="16"/>
  <c r="J229" i="16"/>
  <c r="J232" i="16"/>
  <c r="J230" i="16"/>
  <c r="J231" i="16"/>
  <c r="J233" i="16"/>
  <c r="J234" i="16"/>
  <c r="J216" i="16"/>
  <c r="J141" i="16"/>
  <c r="J143" i="16"/>
  <c r="J142" i="16"/>
  <c r="J139" i="16"/>
  <c r="J126" i="16"/>
  <c r="J144" i="16"/>
  <c r="J140" i="16"/>
  <c r="CN283" i="16"/>
  <c r="FB293" i="16"/>
  <c r="BG291" i="16"/>
  <c r="DU289" i="16"/>
  <c r="Z288" i="16"/>
  <c r="FB289" i="16"/>
  <c r="Z290" i="16"/>
  <c r="DU282" i="16"/>
  <c r="Z293" i="16"/>
  <c r="FB290" i="16"/>
  <c r="Z291" i="16"/>
  <c r="DU291" i="16"/>
  <c r="BG283" i="16"/>
  <c r="DU293" i="16"/>
  <c r="CN292" i="16"/>
  <c r="CN286" i="16"/>
  <c r="CN295" i="16"/>
  <c r="Z286" i="16"/>
  <c r="Z283" i="16"/>
  <c r="Z294" i="16"/>
  <c r="DU294" i="16"/>
  <c r="BG294" i="16"/>
  <c r="BG281" i="16"/>
  <c r="DU286" i="16"/>
  <c r="CN290" i="16"/>
  <c r="Z287" i="16"/>
  <c r="BG290" i="16"/>
  <c r="FB282" i="16"/>
  <c r="Z281" i="16"/>
  <c r="BG295" i="16"/>
  <c r="FB294" i="16"/>
  <c r="BG292" i="16"/>
  <c r="FB287" i="16"/>
  <c r="BG282" i="16"/>
  <c r="CN287" i="16"/>
  <c r="CN293" i="16"/>
  <c r="BG289" i="16"/>
  <c r="BG293" i="16"/>
  <c r="FB292" i="16"/>
  <c r="DU281" i="16"/>
  <c r="FB286" i="16"/>
  <c r="Z289" i="16"/>
  <c r="FB281" i="16"/>
  <c r="DU290" i="16"/>
  <c r="DU292" i="16"/>
  <c r="FB295" i="16"/>
  <c r="Z292" i="16"/>
  <c r="CN291" i="16"/>
  <c r="DU283" i="16"/>
  <c r="Z282" i="16"/>
  <c r="CN294" i="16"/>
  <c r="BG288" i="16"/>
  <c r="FB291" i="16"/>
  <c r="CN289" i="16"/>
  <c r="BA288" i="16"/>
  <c r="M218" i="16"/>
  <c r="DU295" i="16"/>
  <c r="BG286" i="16"/>
  <c r="CN288" i="16"/>
  <c r="FB288" i="16"/>
  <c r="CN281" i="16"/>
  <c r="DU288" i="16"/>
  <c r="DU287" i="16"/>
  <c r="Z295" i="16"/>
  <c r="FB283" i="16"/>
  <c r="CN282" i="16"/>
  <c r="J37" i="16"/>
  <c r="L214" i="16"/>
  <c r="L119" i="16"/>
  <c r="J316" i="16"/>
  <c r="L106" i="16"/>
  <c r="J149" i="16"/>
  <c r="L123" i="16"/>
  <c r="BG204" i="16"/>
  <c r="CN192" i="16"/>
  <c r="DU197" i="16"/>
  <c r="CN198" i="16"/>
  <c r="FB193" i="16"/>
  <c r="FB196" i="16"/>
  <c r="Z191" i="16"/>
  <c r="DU191" i="16"/>
  <c r="FB201" i="16"/>
  <c r="CN193" i="16"/>
  <c r="BG205" i="16"/>
  <c r="J137" i="16"/>
  <c r="CN196" i="16"/>
  <c r="DU203" i="16"/>
  <c r="DU202" i="16"/>
  <c r="BG203" i="16"/>
  <c r="FB205" i="16"/>
  <c r="FB197" i="16"/>
  <c r="Z203" i="16"/>
  <c r="Z204" i="16"/>
  <c r="Z198" i="16"/>
  <c r="FB202" i="16"/>
  <c r="CN204" i="16"/>
  <c r="DU204" i="16"/>
  <c r="CN202" i="16"/>
  <c r="BG192" i="16"/>
  <c r="FB204" i="16"/>
  <c r="CN205" i="16"/>
  <c r="Z193" i="16"/>
  <c r="DU205" i="16"/>
  <c r="J221" i="16"/>
  <c r="FB200" i="16"/>
  <c r="Z192" i="16"/>
  <c r="BG200" i="16"/>
  <c r="BG197" i="16"/>
  <c r="CN197" i="16"/>
  <c r="Z197" i="16"/>
  <c r="Z202" i="16"/>
  <c r="BG193" i="16"/>
  <c r="DU201" i="16"/>
  <c r="DU193" i="16"/>
  <c r="CN199" i="16"/>
  <c r="J227" i="16"/>
  <c r="M128" i="16"/>
  <c r="DU199" i="16"/>
  <c r="FB203" i="16"/>
  <c r="FB192" i="16"/>
  <c r="FB198" i="16"/>
  <c r="BG201" i="16"/>
  <c r="BG199" i="16"/>
  <c r="CN191" i="16"/>
  <c r="CN200" i="16"/>
  <c r="FB199" i="16"/>
  <c r="Z201" i="16"/>
  <c r="Z205" i="16"/>
  <c r="DU198" i="16"/>
  <c r="DU192" i="16"/>
  <c r="DU200" i="16"/>
  <c r="BG198" i="16"/>
  <c r="L154" i="16"/>
  <c r="Z200" i="16"/>
  <c r="Z199" i="16"/>
  <c r="Z196" i="16"/>
  <c r="DU196" i="16"/>
  <c r="BG202" i="16"/>
  <c r="BG196" i="16"/>
  <c r="CN203" i="16"/>
  <c r="CN201" i="16"/>
  <c r="FB191" i="16"/>
  <c r="BG191" i="16"/>
  <c r="J134" i="16"/>
  <c r="AI113" i="16"/>
  <c r="AI105" i="16"/>
  <c r="J239" i="16"/>
  <c r="AI147" i="16"/>
  <c r="J307" i="16"/>
  <c r="J133" i="16"/>
  <c r="L124" i="16"/>
  <c r="L300" i="16"/>
  <c r="AR147" i="16"/>
  <c r="J128" i="16"/>
  <c r="AR110" i="16"/>
  <c r="J317" i="16"/>
  <c r="J303" i="16"/>
  <c r="J127" i="16"/>
  <c r="J213" i="16"/>
  <c r="AI109" i="16"/>
  <c r="L335" i="16"/>
  <c r="L333" i="16"/>
  <c r="I121" i="16"/>
  <c r="AC115" i="16"/>
  <c r="L115" i="16"/>
  <c r="J329" i="16"/>
  <c r="AU110" i="16"/>
  <c r="L290" i="16"/>
  <c r="AU102" i="16"/>
  <c r="L282" i="16"/>
  <c r="T112" i="16"/>
  <c r="I295" i="16"/>
  <c r="L332" i="16"/>
  <c r="I154" i="16"/>
  <c r="I333" i="16"/>
  <c r="AL155" i="16"/>
  <c r="L245" i="16"/>
  <c r="AL112" i="16"/>
  <c r="L202" i="16"/>
  <c r="AL107" i="16"/>
  <c r="L197" i="16"/>
  <c r="L213" i="16"/>
  <c r="BA102" i="16"/>
  <c r="AU101" i="16"/>
  <c r="L281" i="16"/>
  <c r="AL115" i="16"/>
  <c r="L205" i="16"/>
  <c r="AL146" i="16"/>
  <c r="L236" i="16"/>
  <c r="AU105" i="16"/>
  <c r="L285" i="16"/>
  <c r="J288" i="16"/>
  <c r="FB112" i="16"/>
  <c r="AL145" i="16"/>
  <c r="L235" i="16"/>
  <c r="J293" i="16"/>
  <c r="AL114" i="16"/>
  <c r="L204" i="16"/>
  <c r="DU114" i="16"/>
  <c r="DU106" i="16"/>
  <c r="J218" i="16"/>
  <c r="J222" i="16"/>
  <c r="J312" i="16"/>
  <c r="I236" i="16"/>
  <c r="I302" i="16"/>
  <c r="I115" i="16"/>
  <c r="I286" i="16"/>
  <c r="AC111" i="16"/>
  <c r="L111" i="16"/>
  <c r="AC155" i="16"/>
  <c r="L155" i="16"/>
  <c r="I114" i="16"/>
  <c r="BG112" i="16"/>
  <c r="J309" i="16"/>
  <c r="I301" i="16"/>
  <c r="T103" i="16"/>
  <c r="I290" i="16"/>
  <c r="I335" i="16"/>
  <c r="I155" i="16"/>
  <c r="L122" i="16"/>
  <c r="AC101" i="16"/>
  <c r="L101" i="16"/>
  <c r="I120" i="16"/>
  <c r="AC114" i="16"/>
  <c r="L114" i="16"/>
  <c r="I110" i="16"/>
  <c r="L121" i="16"/>
  <c r="I146" i="16"/>
  <c r="I123" i="16"/>
  <c r="I119" i="16"/>
  <c r="L152" i="16"/>
  <c r="AL106" i="16"/>
  <c r="L196" i="16"/>
  <c r="DU111" i="16"/>
  <c r="AU146" i="16"/>
  <c r="L326" i="16"/>
  <c r="AL113" i="16"/>
  <c r="L203" i="16"/>
  <c r="BG110" i="16"/>
  <c r="AU103" i="16"/>
  <c r="L283" i="16"/>
  <c r="AL102" i="16"/>
  <c r="L192" i="16"/>
  <c r="AU111" i="16"/>
  <c r="L291" i="16"/>
  <c r="L299" i="16"/>
  <c r="BG107" i="16"/>
  <c r="FB114" i="16"/>
  <c r="DU112" i="16"/>
  <c r="L210" i="16"/>
  <c r="J228" i="16"/>
  <c r="J225" i="16"/>
  <c r="I210" i="16"/>
  <c r="I214" i="16"/>
  <c r="AC109" i="16"/>
  <c r="L109" i="16"/>
  <c r="I293" i="16"/>
  <c r="I288" i="16"/>
  <c r="I195" i="16"/>
  <c r="I106" i="16"/>
  <c r="J125" i="16"/>
  <c r="L120" i="16"/>
  <c r="AC146" i="16"/>
  <c r="L146" i="16"/>
  <c r="AC102" i="16"/>
  <c r="L102" i="16"/>
  <c r="BG111" i="16"/>
  <c r="AL103" i="16"/>
  <c r="L193" i="16"/>
  <c r="DU107" i="16"/>
  <c r="EV106" i="16"/>
  <c r="CN108" i="16"/>
  <c r="AL111" i="16"/>
  <c r="L201" i="16"/>
  <c r="BG113" i="16"/>
  <c r="FB111" i="16"/>
  <c r="DU101" i="16"/>
  <c r="J299" i="16"/>
  <c r="AU114" i="16"/>
  <c r="L294" i="16"/>
  <c r="DU115" i="16"/>
  <c r="I113" i="16"/>
  <c r="I107" i="16"/>
  <c r="FK101" i="16"/>
  <c r="J131" i="16"/>
  <c r="J311" i="16"/>
  <c r="J136" i="16"/>
  <c r="J308" i="16"/>
  <c r="J310" i="16"/>
  <c r="AL101" i="16"/>
  <c r="L191" i="16"/>
  <c r="I326" i="16"/>
  <c r="T109" i="16"/>
  <c r="I325" i="16"/>
  <c r="J217" i="16"/>
  <c r="I285" i="16"/>
  <c r="I193" i="16"/>
  <c r="I198" i="16"/>
  <c r="I192" i="16"/>
  <c r="I202" i="16"/>
  <c r="I331" i="16"/>
  <c r="AC108" i="16"/>
  <c r="L108" i="16"/>
  <c r="I196" i="16"/>
  <c r="I244" i="16"/>
  <c r="AC103" i="16"/>
  <c r="L103" i="16"/>
  <c r="I153" i="16"/>
  <c r="I102" i="16"/>
  <c r="BG108" i="16"/>
  <c r="FB115" i="16"/>
  <c r="CN101" i="16"/>
  <c r="DU113" i="16"/>
  <c r="AU106" i="16"/>
  <c r="L286" i="16"/>
  <c r="DU103" i="16"/>
  <c r="AL109" i="16"/>
  <c r="L199" i="16"/>
  <c r="AU107" i="16"/>
  <c r="L287" i="16"/>
  <c r="BG109" i="16"/>
  <c r="DU109" i="16"/>
  <c r="DO108" i="16"/>
  <c r="L209" i="16"/>
  <c r="BG106" i="16"/>
  <c r="FB107" i="16"/>
  <c r="AU115" i="16"/>
  <c r="L295" i="16"/>
  <c r="FB101" i="16"/>
  <c r="L303" i="16"/>
  <c r="CN109" i="16"/>
  <c r="J313" i="16"/>
  <c r="J318" i="16"/>
  <c r="J129" i="16"/>
  <c r="I145" i="16"/>
  <c r="I209" i="16"/>
  <c r="I304" i="16"/>
  <c r="AC107" i="16"/>
  <c r="L107" i="16"/>
  <c r="I289" i="16"/>
  <c r="I112" i="16"/>
  <c r="AC105" i="16"/>
  <c r="L105" i="16"/>
  <c r="I238" i="16"/>
  <c r="AC113" i="16"/>
  <c r="L113" i="16"/>
  <c r="I122" i="16"/>
  <c r="AU147" i="16"/>
  <c r="L327" i="16"/>
  <c r="FB109" i="16"/>
  <c r="J291" i="16"/>
  <c r="L244" i="16"/>
  <c r="I103" i="16"/>
  <c r="L153" i="16"/>
  <c r="AC145" i="16"/>
  <c r="L145" i="16"/>
  <c r="AC112" i="16"/>
  <c r="L112" i="16"/>
  <c r="AU112" i="16"/>
  <c r="L292" i="16"/>
  <c r="AU145" i="16"/>
  <c r="L325" i="16"/>
  <c r="AL110" i="16"/>
  <c r="L200" i="16"/>
  <c r="DU108" i="16"/>
  <c r="FB108" i="16"/>
  <c r="AL147" i="16"/>
  <c r="L237" i="16"/>
  <c r="L301" i="16"/>
  <c r="AL105" i="16"/>
  <c r="L195" i="16"/>
  <c r="AU148" i="16"/>
  <c r="L328" i="16"/>
  <c r="DU110" i="16"/>
  <c r="CN115" i="16"/>
  <c r="BG115" i="16"/>
  <c r="CN114" i="16"/>
  <c r="BA109" i="16"/>
  <c r="AL151" i="16"/>
  <c r="M241" i="16" s="1"/>
  <c r="L241" i="16"/>
  <c r="AR115" i="16"/>
  <c r="I111" i="16"/>
  <c r="J135" i="16"/>
  <c r="J132" i="16"/>
  <c r="J314" i="16"/>
  <c r="I147" i="16"/>
  <c r="I212" i="16"/>
  <c r="I237" i="16"/>
  <c r="I327" i="16"/>
  <c r="I294" i="16"/>
  <c r="I204" i="16"/>
  <c r="I200" i="16"/>
  <c r="I191" i="16"/>
  <c r="AC110" i="16"/>
  <c r="L110" i="16"/>
  <c r="I152" i="16"/>
  <c r="I334" i="16"/>
  <c r="I291" i="16"/>
  <c r="I199" i="16"/>
  <c r="I243" i="16"/>
  <c r="I124" i="16"/>
  <c r="I242" i="16"/>
  <c r="AC147" i="16"/>
  <c r="L147" i="16"/>
  <c r="AC148" i="16"/>
  <c r="L148" i="16"/>
  <c r="I105" i="16"/>
  <c r="BG102" i="16"/>
  <c r="CN112" i="16"/>
  <c r="CN111" i="16"/>
  <c r="CN110" i="16"/>
  <c r="AU151" i="16"/>
  <c r="M331" i="16" s="1"/>
  <c r="L331" i="16"/>
  <c r="BG114" i="16"/>
  <c r="FB103" i="16"/>
  <c r="CN106" i="16"/>
  <c r="I151" i="16"/>
  <c r="AL108" i="16"/>
  <c r="L198" i="16"/>
  <c r="CN107" i="16"/>
  <c r="CN102" i="16"/>
  <c r="I109" i="16"/>
  <c r="AL148" i="16"/>
  <c r="L238" i="16"/>
  <c r="J223" i="16"/>
  <c r="J219" i="16"/>
  <c r="J215" i="16"/>
  <c r="J130" i="16"/>
  <c r="J315" i="16"/>
  <c r="I299" i="16"/>
  <c r="I300" i="16"/>
  <c r="I211" i="16"/>
  <c r="I203" i="16"/>
  <c r="I108" i="16"/>
  <c r="I282" i="16"/>
  <c r="I328" i="16"/>
  <c r="I205" i="16"/>
  <c r="I101" i="16"/>
  <c r="I303" i="16"/>
  <c r="I283" i="16"/>
  <c r="I332" i="16"/>
  <c r="L243" i="16"/>
  <c r="I245" i="16"/>
  <c r="L242" i="16"/>
  <c r="I148" i="16"/>
  <c r="DU102" i="16"/>
  <c r="L304" i="16"/>
  <c r="L212" i="16"/>
  <c r="L302" i="16"/>
  <c r="FB110" i="16"/>
  <c r="FB106" i="16"/>
  <c r="AU108" i="16"/>
  <c r="L288" i="16"/>
  <c r="L211" i="16"/>
  <c r="AU113" i="16"/>
  <c r="L293" i="16"/>
  <c r="BG103" i="16"/>
  <c r="AC151" i="16"/>
  <c r="M151" i="16" s="1"/>
  <c r="L151" i="16"/>
  <c r="AU109" i="16"/>
  <c r="L289" i="16"/>
  <c r="CN113" i="16"/>
  <c r="J220" i="16"/>
  <c r="J226" i="16"/>
  <c r="J138" i="16"/>
  <c r="J224" i="16"/>
  <c r="J305" i="16"/>
  <c r="L334" i="16"/>
  <c r="I213" i="16"/>
  <c r="T111" i="16"/>
  <c r="I235" i="16"/>
  <c r="I197" i="16"/>
  <c r="I281" i="16"/>
  <c r="I241" i="16"/>
  <c r="I201" i="16"/>
  <c r="I292" i="16"/>
  <c r="I287" i="16"/>
  <c r="T11" i="16"/>
  <c r="AI16" i="16"/>
  <c r="T106" i="16"/>
  <c r="AR17" i="16"/>
  <c r="T34" i="16"/>
  <c r="T102" i="16"/>
  <c r="AI13" i="16"/>
  <c r="AI17" i="16"/>
  <c r="AR145" i="16"/>
  <c r="AR13" i="16"/>
  <c r="J283" i="16" s="1"/>
  <c r="J212" i="16"/>
  <c r="J301" i="16"/>
  <c r="Z15" i="16"/>
  <c r="T115" i="16"/>
  <c r="AR15" i="16"/>
  <c r="J285" i="16" s="1"/>
  <c r="Z147" i="16"/>
  <c r="J210" i="16"/>
  <c r="T113" i="16"/>
  <c r="AI23" i="16"/>
  <c r="AI15" i="16"/>
  <c r="AR19" i="16"/>
  <c r="AR24" i="16"/>
  <c r="J294" i="16" s="1"/>
  <c r="AI12" i="16"/>
  <c r="T114" i="16"/>
  <c r="J209" i="16"/>
  <c r="T108" i="16"/>
  <c r="AI145" i="16"/>
  <c r="AR25" i="16"/>
  <c r="Z145" i="16"/>
  <c r="J211" i="16"/>
  <c r="J304" i="16"/>
  <c r="AL62" i="16"/>
  <c r="AL152" i="16"/>
  <c r="AC153" i="16"/>
  <c r="AI146" i="16"/>
  <c r="AL154" i="16"/>
  <c r="J300" i="16"/>
  <c r="M213" i="16"/>
  <c r="AL16" i="16"/>
  <c r="AL19" i="16"/>
  <c r="AL34" i="16"/>
  <c r="M214" i="16" s="1"/>
  <c r="AU153" i="16"/>
  <c r="M300" i="16"/>
  <c r="AI25" i="16"/>
  <c r="AL15" i="16"/>
  <c r="M212" i="16"/>
  <c r="AL18" i="16"/>
  <c r="AL56" i="16"/>
  <c r="AL25" i="16"/>
  <c r="J302" i="16"/>
  <c r="AL58" i="16"/>
  <c r="AL11" i="16"/>
  <c r="M209" i="16"/>
  <c r="AR12" i="16"/>
  <c r="J282" i="16" s="1"/>
  <c r="AC152" i="16"/>
  <c r="AL20" i="16"/>
  <c r="AR146" i="16"/>
  <c r="AI56" i="16"/>
  <c r="AL13" i="16"/>
  <c r="M302" i="16"/>
  <c r="M301" i="16"/>
  <c r="AI58" i="16"/>
  <c r="M299" i="16"/>
  <c r="AL12" i="16"/>
  <c r="M210" i="16"/>
  <c r="AC62" i="16"/>
  <c r="AI20" i="16"/>
  <c r="AL22" i="16"/>
  <c r="AL21" i="16"/>
  <c r="M211" i="16"/>
  <c r="AL24" i="16"/>
  <c r="M303" i="16"/>
  <c r="AU154" i="16"/>
  <c r="AL153" i="16"/>
  <c r="AL17" i="16"/>
  <c r="AL23" i="16"/>
  <c r="AR20" i="16"/>
  <c r="AL55" i="16"/>
  <c r="AL57" i="16"/>
  <c r="AC20" i="16"/>
  <c r="AC12" i="16"/>
  <c r="AC56" i="16"/>
  <c r="M119" i="16"/>
  <c r="AC18" i="16"/>
  <c r="AC15" i="16"/>
  <c r="AC13" i="16"/>
  <c r="AC24" i="16"/>
  <c r="AC23" i="16"/>
  <c r="AC17" i="16"/>
  <c r="AC55" i="16"/>
  <c r="AC34" i="16"/>
  <c r="M124" i="16" s="1"/>
  <c r="AC58" i="16"/>
  <c r="AC21" i="16"/>
  <c r="M122" i="16"/>
  <c r="AC22" i="16"/>
  <c r="M120" i="16"/>
  <c r="AC19" i="16"/>
  <c r="AC25" i="16"/>
  <c r="AC16" i="16"/>
  <c r="AC11" i="16"/>
  <c r="M121" i="16"/>
  <c r="M123" i="16"/>
  <c r="I27" i="16"/>
  <c r="I30" i="16"/>
  <c r="I28" i="16"/>
  <c r="I26" i="16"/>
  <c r="I29" i="16"/>
  <c r="CN34" i="16"/>
  <c r="FB34" i="16"/>
  <c r="DU34" i="16"/>
  <c r="BG34" i="16"/>
  <c r="AS8" i="16"/>
  <c r="AN8" i="16" s="1"/>
  <c r="T12" i="16"/>
  <c r="DU285" i="16"/>
  <c r="FB285" i="16"/>
  <c r="BG285" i="16"/>
  <c r="Z285" i="16"/>
  <c r="CN285" i="16"/>
  <c r="BG195" i="16"/>
  <c r="DU195" i="16"/>
  <c r="Z195" i="16"/>
  <c r="CN195" i="16"/>
  <c r="CN105" i="16"/>
  <c r="BG105" i="16"/>
  <c r="FB105" i="16"/>
  <c r="DU105" i="16"/>
  <c r="J49" i="16"/>
  <c r="D32" i="81"/>
  <c r="V32" i="81" s="1"/>
  <c r="BG65" i="16"/>
  <c r="T56" i="16"/>
  <c r="C58" i="81"/>
  <c r="U58" i="81" s="1"/>
  <c r="EB8" i="16"/>
  <c r="DY8" i="16" s="1"/>
  <c r="CU98" i="16"/>
  <c r="CR98" i="16" s="1"/>
  <c r="Z107" i="16"/>
  <c r="EZ8" i="16"/>
  <c r="EW8" i="16" s="1"/>
  <c r="AS98" i="16"/>
  <c r="AN98" i="16" s="1"/>
  <c r="AQ1052" i="23"/>
  <c r="AQ1002" i="23"/>
  <c r="AR1110" i="23"/>
  <c r="N1002" i="23"/>
  <c r="AQ1128" i="23"/>
  <c r="X1002" i="23"/>
  <c r="Y1062" i="23"/>
  <c r="AR1062" i="23"/>
  <c r="N1124" i="23"/>
  <c r="AQ1076" i="23"/>
  <c r="O1062" i="23"/>
  <c r="E15" i="82"/>
  <c r="X1036" i="23"/>
  <c r="AQ1036" i="23"/>
  <c r="X1088" i="23"/>
  <c r="N1132" i="23"/>
  <c r="AQ1088" i="23"/>
  <c r="X1132" i="23"/>
  <c r="BJ1046" i="23"/>
  <c r="AQ1132" i="23"/>
  <c r="N1046" i="23"/>
  <c r="X1046" i="23"/>
  <c r="Y1158" i="23"/>
  <c r="AQ1046" i="23"/>
  <c r="BK1158" i="23"/>
  <c r="O1158" i="23"/>
  <c r="BJ1088" i="23"/>
  <c r="AR1158" i="23"/>
  <c r="Y1100" i="23"/>
  <c r="N1052" i="23"/>
  <c r="AR1178" i="23"/>
  <c r="AQ1126" i="23"/>
  <c r="AR1100" i="23"/>
  <c r="BJ1052" i="23"/>
  <c r="BK1178" i="23"/>
  <c r="N1126" i="23"/>
  <c r="X1126" i="23"/>
  <c r="X1052" i="23"/>
  <c r="O1178" i="23"/>
  <c r="BJ1126" i="23"/>
  <c r="C15" i="82"/>
  <c r="D15" i="82"/>
  <c r="EP57" i="16"/>
  <c r="EP56" i="16"/>
  <c r="EP63" i="16"/>
  <c r="EP16" i="16"/>
  <c r="EP24" i="16"/>
  <c r="EP22" i="16"/>
  <c r="EP20" i="16"/>
  <c r="EP15" i="16"/>
  <c r="EP19" i="16"/>
  <c r="EP58" i="16"/>
  <c r="EP62" i="16"/>
  <c r="EP10" i="16"/>
  <c r="EP25" i="16"/>
  <c r="EP11" i="16"/>
  <c r="EP18" i="16"/>
  <c r="EP21" i="16"/>
  <c r="EP13" i="16"/>
  <c r="EP64" i="16"/>
  <c r="EP12" i="16"/>
  <c r="EP55" i="16"/>
  <c r="EP17" i="16"/>
  <c r="EP23" i="16"/>
  <c r="EP34" i="16"/>
  <c r="DI57" i="16"/>
  <c r="DI64" i="16"/>
  <c r="DI21" i="16"/>
  <c r="DI16" i="16"/>
  <c r="DI18" i="16"/>
  <c r="DI22" i="16"/>
  <c r="DI23" i="16"/>
  <c r="DI19" i="16"/>
  <c r="DI56" i="16"/>
  <c r="DI17" i="16"/>
  <c r="DI20" i="16"/>
  <c r="DI13" i="16"/>
  <c r="DI10" i="16"/>
  <c r="DI24" i="16"/>
  <c r="DI55" i="16"/>
  <c r="DI63" i="16"/>
  <c r="DI25" i="16"/>
  <c r="DI34" i="16"/>
  <c r="DI62" i="16"/>
  <c r="DI11" i="16"/>
  <c r="DI12" i="16"/>
  <c r="DI58" i="16"/>
  <c r="DI15" i="16"/>
  <c r="CB65" i="16"/>
  <c r="CB10" i="16"/>
  <c r="CB22" i="16"/>
  <c r="CB56" i="16"/>
  <c r="CB34" i="16"/>
  <c r="CB12" i="16"/>
  <c r="CB64" i="16"/>
  <c r="CB62" i="16"/>
  <c r="CB18" i="16"/>
  <c r="CB55" i="16"/>
  <c r="CB17" i="16"/>
  <c r="CB16" i="16"/>
  <c r="CB58" i="16"/>
  <c r="CB19" i="16"/>
  <c r="CB23" i="16"/>
  <c r="CB24" i="16"/>
  <c r="CB15" i="16"/>
  <c r="CB25" i="16"/>
  <c r="CB20" i="16"/>
  <c r="CB57" i="16"/>
  <c r="CB13" i="16"/>
  <c r="CB21" i="16"/>
  <c r="CB11" i="16"/>
  <c r="AU20" i="16"/>
  <c r="AU65" i="16"/>
  <c r="AU64" i="16"/>
  <c r="AU15" i="16"/>
  <c r="AU23" i="16"/>
  <c r="AU16" i="16"/>
  <c r="AU34" i="16"/>
  <c r="AU19" i="16"/>
  <c r="AU57" i="16"/>
  <c r="AU63" i="16"/>
  <c r="AU24" i="16"/>
  <c r="AU18" i="16"/>
  <c r="AU56" i="16"/>
  <c r="AU55" i="16"/>
  <c r="AU11" i="16"/>
  <c r="AU21" i="16"/>
  <c r="AU25" i="16"/>
  <c r="AU17" i="16"/>
  <c r="AU13" i="16"/>
  <c r="AU12" i="16"/>
  <c r="AU58" i="16"/>
  <c r="AU22" i="16"/>
  <c r="AU10" i="16"/>
  <c r="DO238" i="16"/>
  <c r="C66" i="81"/>
  <c r="U66" i="81" s="1"/>
  <c r="T19" i="16"/>
  <c r="CL5" i="23"/>
  <c r="CM5" i="23"/>
  <c r="I31" i="26"/>
  <c r="Z332" i="16"/>
  <c r="DV8" i="16"/>
  <c r="DQ8" i="16" s="1"/>
  <c r="AA98" i="16"/>
  <c r="V98" i="16" s="1"/>
  <c r="EN278" i="16"/>
  <c r="EI278" i="16" s="1"/>
  <c r="Z109" i="16"/>
  <c r="D69" i="81"/>
  <c r="V69" i="81" s="1"/>
  <c r="T148" i="16"/>
  <c r="C55" i="81"/>
  <c r="U55" i="81" s="1"/>
  <c r="T15" i="16"/>
  <c r="C31" i="81"/>
  <c r="U31" i="81" s="1"/>
  <c r="EK278" i="16"/>
  <c r="EH278" i="16" s="1"/>
  <c r="D70" i="81"/>
  <c r="V70" i="81" s="1"/>
  <c r="CU8" i="16"/>
  <c r="CR8" i="16" s="1"/>
  <c r="BN188" i="16"/>
  <c r="BK188" i="16" s="1"/>
  <c r="AR154" i="16"/>
  <c r="M72" i="81"/>
  <c r="T55" i="16"/>
  <c r="CO188" i="16"/>
  <c r="CJ188" i="16" s="1"/>
  <c r="D92" i="81"/>
  <c r="V92" i="81" s="1"/>
  <c r="EM65" i="16"/>
  <c r="ED244" i="16"/>
  <c r="DU62" i="16"/>
  <c r="AP98" i="16"/>
  <c r="AM98" i="16" s="1"/>
  <c r="C34" i="81"/>
  <c r="U34" i="81" s="1"/>
  <c r="EE278" i="16"/>
  <c r="DZ278" i="16" s="1"/>
  <c r="AS278" i="16"/>
  <c r="AN278" i="16" s="1"/>
  <c r="DF154" i="16"/>
  <c r="CH326" i="16"/>
  <c r="BW278" i="16"/>
  <c r="BT278" i="16" s="1"/>
  <c r="Q30" i="81"/>
  <c r="T145" i="16"/>
  <c r="BN98" i="16"/>
  <c r="BK98" i="16" s="1"/>
  <c r="BE8" i="16"/>
  <c r="BB8" i="16" s="1"/>
  <c r="BW98" i="16"/>
  <c r="BT98" i="16" s="1"/>
  <c r="AA188" i="16"/>
  <c r="V188" i="16" s="1"/>
  <c r="AA8" i="16"/>
  <c r="V8" i="16" s="1"/>
  <c r="BZ8" i="16"/>
  <c r="BU8" i="16" s="1"/>
  <c r="C40" i="81"/>
  <c r="U40" i="81" s="1"/>
  <c r="DV98" i="16"/>
  <c r="DQ98" i="16" s="1"/>
  <c r="C53" i="81"/>
  <c r="U53" i="81" s="1"/>
  <c r="AJ278" i="16"/>
  <c r="AE278" i="16" s="1"/>
  <c r="C44" i="81"/>
  <c r="U44" i="81" s="1"/>
  <c r="C48" i="81"/>
  <c r="U48" i="81" s="1"/>
  <c r="X98" i="16"/>
  <c r="U98" i="16" s="1"/>
  <c r="CN63" i="16"/>
  <c r="Z111" i="16"/>
  <c r="AJ188" i="16"/>
  <c r="AE188" i="16" s="1"/>
  <c r="T23" i="16"/>
  <c r="CH19" i="16"/>
  <c r="EZ278" i="16"/>
  <c r="EW278" i="16" s="1"/>
  <c r="BQ8" i="16"/>
  <c r="BL8" i="16" s="1"/>
  <c r="FR278" i="16"/>
  <c r="FO278" i="16" s="1"/>
  <c r="FI8" i="16"/>
  <c r="FF8" i="16" s="1"/>
  <c r="T146" i="16"/>
  <c r="FT62" i="16"/>
  <c r="DO103" i="16"/>
  <c r="R98" i="16"/>
  <c r="O98" i="16" s="1"/>
  <c r="T151" i="16"/>
  <c r="T65" i="16"/>
  <c r="BH278" i="16"/>
  <c r="BC278" i="16" s="1"/>
  <c r="FI98" i="16"/>
  <c r="FF98" i="16" s="1"/>
  <c r="I68" i="16"/>
  <c r="FU278" i="16"/>
  <c r="FP278" i="16" s="1"/>
  <c r="DO236" i="16"/>
  <c r="FL8" i="16"/>
  <c r="FG8" i="16" s="1"/>
  <c r="T153" i="16"/>
  <c r="D85" i="81"/>
  <c r="V85" i="81" s="1"/>
  <c r="CX8" i="16"/>
  <c r="CS8" i="16" s="1"/>
  <c r="X99" i="23"/>
  <c r="CC99" i="23"/>
  <c r="X1024" i="23"/>
  <c r="CC1024" i="23"/>
  <c r="AQ1106" i="23"/>
  <c r="CC1106" i="23"/>
  <c r="X1124" i="23"/>
  <c r="CC11" i="23"/>
  <c r="N96" i="23"/>
  <c r="CC96" i="23"/>
  <c r="BK1110" i="23"/>
  <c r="AR1034" i="23"/>
  <c r="BJ1048" i="23"/>
  <c r="CC1048" i="23"/>
  <c r="BJ1028" i="23"/>
  <c r="CC1028" i="23"/>
  <c r="O1094" i="23"/>
  <c r="CD1094" i="23"/>
  <c r="AR1116" i="23"/>
  <c r="CD1116" i="23"/>
  <c r="N1118" i="23"/>
  <c r="CC1118" i="23"/>
  <c r="AR1164" i="23"/>
  <c r="CD1164" i="23"/>
  <c r="O1102" i="23"/>
  <c r="CD1102" i="23"/>
  <c r="AQ1148" i="23"/>
  <c r="CC1148" i="23"/>
  <c r="AR1152" i="23"/>
  <c r="CD1152" i="23"/>
  <c r="O96" i="23"/>
  <c r="CD96" i="23"/>
  <c r="X1208" i="23"/>
  <c r="CC1208" i="23"/>
  <c r="Y1138" i="23"/>
  <c r="CD1138" i="23"/>
  <c r="BK1074" i="23"/>
  <c r="CD1074" i="23"/>
  <c r="X1176" i="23"/>
  <c r="CC1176" i="23"/>
  <c r="BK1032" i="23"/>
  <c r="CD1032" i="23"/>
  <c r="N970" i="23"/>
  <c r="CC970" i="23"/>
  <c r="BK1170" i="23"/>
  <c r="CD1170" i="23"/>
  <c r="X1074" i="23"/>
  <c r="CC1074" i="23"/>
  <c r="X1122" i="23"/>
  <c r="CC1122" i="23"/>
  <c r="X1090" i="23"/>
  <c r="CC1090" i="23"/>
  <c r="BK1095" i="23"/>
  <c r="CD1095" i="23"/>
  <c r="N1146" i="23"/>
  <c r="CC1146" i="23"/>
  <c r="AR1012" i="23"/>
  <c r="CD1012" i="23"/>
  <c r="AR1144" i="23"/>
  <c r="CD1144" i="23"/>
  <c r="BJ1040" i="23"/>
  <c r="CC1040" i="23"/>
  <c r="AQ1198" i="23"/>
  <c r="CC1198" i="23"/>
  <c r="N1114" i="23"/>
  <c r="CC1114" i="23"/>
  <c r="AQ1124" i="23"/>
  <c r="BJ1102" i="23"/>
  <c r="BK1140" i="23"/>
  <c r="CD1140" i="23"/>
  <c r="O1172" i="23"/>
  <c r="CD1172" i="23"/>
  <c r="BJ1078" i="23"/>
  <c r="CC1078" i="23"/>
  <c r="BK1132" i="23"/>
  <c r="CD1132" i="23"/>
  <c r="AQ1136" i="23"/>
  <c r="CC1136" i="23"/>
  <c r="O1136" i="23"/>
  <c r="CD1136" i="23"/>
  <c r="O1050" i="23"/>
  <c r="CD1050" i="23"/>
  <c r="AR1176" i="23"/>
  <c r="CD1176" i="23"/>
  <c r="X1162" i="23"/>
  <c r="CC1162" i="23"/>
  <c r="AQ1082" i="23"/>
  <c r="CC1082" i="23"/>
  <c r="Y1066" i="23"/>
  <c r="CD1066" i="23"/>
  <c r="AR1210" i="23"/>
  <c r="CD1210" i="23"/>
  <c r="AQ1042" i="23"/>
  <c r="CC1042" i="23"/>
  <c r="Y1056" i="23"/>
  <c r="CD1056" i="23"/>
  <c r="Y1072" i="23"/>
  <c r="CD1072" i="23"/>
  <c r="X1092" i="23"/>
  <c r="CC1092" i="23"/>
  <c r="AR1156" i="23"/>
  <c r="CD1156" i="23"/>
  <c r="CD11" i="23"/>
  <c r="BK11" i="23"/>
  <c r="N1102" i="23"/>
  <c r="Y1208" i="23"/>
  <c r="CD1208" i="23"/>
  <c r="N1204" i="23"/>
  <c r="CC1204" i="23"/>
  <c r="BJ1172" i="23"/>
  <c r="CC1172" i="23"/>
  <c r="X1062" i="23"/>
  <c r="CC1062" i="23"/>
  <c r="N1031" i="23"/>
  <c r="CC1031" i="23"/>
  <c r="Y1086" i="23"/>
  <c r="CD1086" i="23"/>
  <c r="O1068" i="23"/>
  <c r="CD1068" i="23"/>
  <c r="X1070" i="23"/>
  <c r="CC1070" i="23"/>
  <c r="N1120" i="23"/>
  <c r="CC1120" i="23"/>
  <c r="Y1040" i="23"/>
  <c r="CD1040" i="23"/>
  <c r="AQ1072" i="23"/>
  <c r="CC1072" i="23"/>
  <c r="O1122" i="23"/>
  <c r="CD1122" i="23"/>
  <c r="BK1058" i="23"/>
  <c r="CD1058" i="23"/>
  <c r="BK1112" i="23"/>
  <c r="CD1112" i="23"/>
  <c r="AR1194" i="23"/>
  <c r="CD1194" i="23"/>
  <c r="N1034" i="23"/>
  <c r="CC1034" i="23"/>
  <c r="X1196" i="23"/>
  <c r="CC1196" i="23"/>
  <c r="O1150" i="23"/>
  <c r="CD1150" i="23"/>
  <c r="AI5" i="23"/>
  <c r="CE6" i="23"/>
  <c r="BJ1036" i="23"/>
  <c r="CC1036" i="23"/>
  <c r="BJ1116" i="23"/>
  <c r="CC1116" i="23"/>
  <c r="AQ1168" i="23"/>
  <c r="CC1168" i="23"/>
  <c r="BK1088" i="23"/>
  <c r="CD1088" i="23"/>
  <c r="X1102" i="23"/>
  <c r="AQ1144" i="23"/>
  <c r="CC1144" i="23"/>
  <c r="AQ1080" i="23"/>
  <c r="CC1080" i="23"/>
  <c r="Y1204" i="23"/>
  <c r="CD1204" i="23"/>
  <c r="O1096" i="23"/>
  <c r="CD1096" i="23"/>
  <c r="Y1028" i="23"/>
  <c r="CD1028" i="23"/>
  <c r="AR1108" i="23"/>
  <c r="CD1108" i="23"/>
  <c r="AR1046" i="23"/>
  <c r="CD1046" i="23"/>
  <c r="BK1148" i="23"/>
  <c r="CD1148" i="23"/>
  <c r="N1182" i="23"/>
  <c r="CC1182" i="23"/>
  <c r="Y1031" i="23"/>
  <c r="CD1031" i="23"/>
  <c r="O1120" i="23"/>
  <c r="CD1120" i="23"/>
  <c r="AQ1202" i="23"/>
  <c r="CC1202" i="23"/>
  <c r="AR1016" i="23"/>
  <c r="CD1016" i="23"/>
  <c r="AR1130" i="23"/>
  <c r="CD1130" i="23"/>
  <c r="AQ1178" i="23"/>
  <c r="CC1178" i="23"/>
  <c r="N1086" i="23"/>
  <c r="CC1086" i="23"/>
  <c r="X1164" i="23"/>
  <c r="CC1164" i="23"/>
  <c r="N1166" i="23"/>
  <c r="CC1166" i="23"/>
  <c r="Y1024" i="23"/>
  <c r="CD1024" i="23"/>
  <c r="N1110" i="23"/>
  <c r="CC1110" i="23"/>
  <c r="AQ1180" i="23"/>
  <c r="CC1180" i="23"/>
  <c r="Y1036" i="23"/>
  <c r="CD1036" i="23"/>
  <c r="BJ1128" i="23"/>
  <c r="BJ1076" i="23"/>
  <c r="AQ1102" i="23"/>
  <c r="BK1206" i="23"/>
  <c r="CD1206" i="23"/>
  <c r="BK1080" i="23"/>
  <c r="CD1080" i="23"/>
  <c r="BK1159" i="23"/>
  <c r="CD1159" i="23"/>
  <c r="BK1092" i="23"/>
  <c r="CD1092" i="23"/>
  <c r="BJ1060" i="23"/>
  <c r="CC1060" i="23"/>
  <c r="BJ1158" i="23"/>
  <c r="CC1158" i="23"/>
  <c r="BJ1094" i="23"/>
  <c r="AR1198" i="23"/>
  <c r="CD1198" i="23"/>
  <c r="O1084" i="23"/>
  <c r="CD1084" i="23"/>
  <c r="O1054" i="23"/>
  <c r="CD1054" i="23"/>
  <c r="Y1166" i="23"/>
  <c r="CD1166" i="23"/>
  <c r="BK1038" i="23"/>
  <c r="CD1038" i="23"/>
  <c r="BK1196" i="23"/>
  <c r="CD1196" i="23"/>
  <c r="BJ1100" i="23"/>
  <c r="CC1100" i="23"/>
  <c r="N1020" i="23"/>
  <c r="CC1020" i="23"/>
  <c r="X1056" i="23"/>
  <c r="CC1056" i="23"/>
  <c r="BK1186" i="23"/>
  <c r="CD1186" i="23"/>
  <c r="BK1106" i="23"/>
  <c r="CD1106" i="23"/>
  <c r="Y1042" i="23"/>
  <c r="CD1042" i="23"/>
  <c r="AR1118" i="23"/>
  <c r="CD1118" i="23"/>
  <c r="O1052" i="23"/>
  <c r="CD1052" i="23"/>
  <c r="AQ1130" i="23"/>
  <c r="CC1130" i="23"/>
  <c r="BK1100" i="23"/>
  <c r="CD1100" i="23"/>
  <c r="X1104" i="23"/>
  <c r="CC1104" i="23"/>
  <c r="N1152" i="23"/>
  <c r="CC1152" i="23"/>
  <c r="AQ1186" i="23"/>
  <c r="CC1186" i="23"/>
  <c r="AR1114" i="23"/>
  <c r="CD1114" i="23"/>
  <c r="BJ1154" i="23"/>
  <c r="CC1154" i="23"/>
  <c r="N1128" i="23"/>
  <c r="N1076" i="23"/>
  <c r="O1110" i="23"/>
  <c r="N1094" i="23"/>
  <c r="BK1034" i="23"/>
  <c r="N1192" i="23"/>
  <c r="CC1192" i="23"/>
  <c r="O1076" i="23"/>
  <c r="CD1076" i="23"/>
  <c r="X1140" i="23"/>
  <c r="CC1140" i="23"/>
  <c r="N1032" i="23"/>
  <c r="CC1032" i="23"/>
  <c r="O1142" i="23"/>
  <c r="CD1142" i="23"/>
  <c r="X1094" i="23"/>
  <c r="Y1020" i="23"/>
  <c r="CD1020" i="23"/>
  <c r="O1200" i="23"/>
  <c r="CD1200" i="23"/>
  <c r="Y1184" i="23"/>
  <c r="CD1184" i="23"/>
  <c r="O1168" i="23"/>
  <c r="CD1168" i="23"/>
  <c r="BJ1170" i="23"/>
  <c r="CC1170" i="23"/>
  <c r="Y99" i="23"/>
  <c r="CD99" i="23"/>
  <c r="AR1202" i="23"/>
  <c r="CD1202" i="23"/>
  <c r="Y1192" i="23"/>
  <c r="CD1192" i="23"/>
  <c r="N1064" i="23"/>
  <c r="CC1064" i="23"/>
  <c r="X1098" i="23"/>
  <c r="CC1098" i="23"/>
  <c r="O1146" i="23"/>
  <c r="CD1146" i="23"/>
  <c r="AQ1084" i="23"/>
  <c r="CC1084" i="23"/>
  <c r="BJ1058" i="23"/>
  <c r="CC1058" i="23"/>
  <c r="X1054" i="23"/>
  <c r="CC1054" i="23"/>
  <c r="Y1082" i="23"/>
  <c r="CD1082" i="23"/>
  <c r="N1044" i="23"/>
  <c r="CC1044" i="23"/>
  <c r="N1112" i="23"/>
  <c r="CC1112" i="23"/>
  <c r="O1160" i="23"/>
  <c r="CD1160" i="23"/>
  <c r="BK1104" i="23"/>
  <c r="CD1104" i="23"/>
  <c r="BJ1124" i="23"/>
  <c r="X1128" i="23"/>
  <c r="X1076" i="23"/>
  <c r="Y1110" i="23"/>
  <c r="AQ1094" i="23"/>
  <c r="O1034" i="23"/>
  <c r="BJ1159" i="23"/>
  <c r="CC1159" i="23"/>
  <c r="O1124" i="23"/>
  <c r="CD1124" i="23"/>
  <c r="N1012" i="23"/>
  <c r="CC1012" i="23"/>
  <c r="X1095" i="23"/>
  <c r="CC1095" i="23"/>
  <c r="N1188" i="23"/>
  <c r="CC1188" i="23"/>
  <c r="N1156" i="23"/>
  <c r="CC1156" i="23"/>
  <c r="AQ1107" i="23"/>
  <c r="CC1107" i="23"/>
  <c r="Y1126" i="23"/>
  <c r="CD1126" i="23"/>
  <c r="X1150" i="23"/>
  <c r="CC1150" i="23"/>
  <c r="BK1180" i="23"/>
  <c r="CD1180" i="23"/>
  <c r="X1134" i="23"/>
  <c r="CC1134" i="23"/>
  <c r="AQ1184" i="23"/>
  <c r="CC1184" i="23"/>
  <c r="AQ1096" i="23"/>
  <c r="CC1096" i="23"/>
  <c r="AR1154" i="23"/>
  <c r="CD1154" i="23"/>
  <c r="AR1090" i="23"/>
  <c r="CD1090" i="23"/>
  <c r="Y1048" i="23"/>
  <c r="CD1048" i="23"/>
  <c r="BJ1068" i="23"/>
  <c r="CC1068" i="23"/>
  <c r="BK1002" i="23"/>
  <c r="CD1002" i="23"/>
  <c r="BJ1138" i="23"/>
  <c r="CC1138" i="23"/>
  <c r="X1200" i="23"/>
  <c r="CC1200" i="23"/>
  <c r="N1194" i="23"/>
  <c r="CC1194" i="23"/>
  <c r="AR1060" i="23"/>
  <c r="CD1060" i="23"/>
  <c r="X1190" i="23"/>
  <c r="CC1190" i="23"/>
  <c r="AG204" i="23"/>
  <c r="AH236" i="23"/>
  <c r="AH284" i="23"/>
  <c r="AH156" i="23"/>
  <c r="AG52" i="23"/>
  <c r="AH864" i="23"/>
  <c r="AG748" i="23"/>
  <c r="AG108" i="23"/>
  <c r="AG332" i="23"/>
  <c r="AH364" i="23"/>
  <c r="AH348" i="23"/>
  <c r="AG220" i="23"/>
  <c r="AH300" i="23"/>
  <c r="AG92" i="23"/>
  <c r="AH651" i="23"/>
  <c r="AH635" i="23"/>
  <c r="AH619" i="23"/>
  <c r="AH603" i="23"/>
  <c r="AH587" i="23"/>
  <c r="AH571" i="23"/>
  <c r="AH555" i="23"/>
  <c r="AH539" i="23"/>
  <c r="AH523" i="23"/>
  <c r="AH507" i="23"/>
  <c r="AH491" i="23"/>
  <c r="AH475" i="23"/>
  <c r="AH459" i="23"/>
  <c r="AH443" i="23"/>
  <c r="AH427" i="23"/>
  <c r="AH411" i="23"/>
  <c r="AH396" i="23"/>
  <c r="AH172" i="23"/>
  <c r="AH76" i="23"/>
  <c r="AH492" i="23"/>
  <c r="AH476" i="23"/>
  <c r="AH460" i="23"/>
  <c r="AH444" i="23"/>
  <c r="AH428" i="23"/>
  <c r="AH412" i="23"/>
  <c r="AG380" i="23"/>
  <c r="AH252" i="23"/>
  <c r="AG124" i="23"/>
  <c r="AG316" i="23"/>
  <c r="AH188" i="23"/>
  <c r="AH744" i="23"/>
  <c r="AH983" i="23"/>
  <c r="AG919" i="23"/>
  <c r="AH855" i="23"/>
  <c r="AG791" i="23"/>
  <c r="AH119" i="23"/>
  <c r="AG999" i="23"/>
  <c r="AG871" i="23"/>
  <c r="AH691" i="23"/>
  <c r="AG659" i="23"/>
  <c r="AH920" i="23"/>
  <c r="AH792" i="23"/>
  <c r="AG903" i="23"/>
  <c r="AG839" i="23"/>
  <c r="AH715" i="23"/>
  <c r="AH683" i="23"/>
  <c r="AH191" i="23"/>
  <c r="AG943" i="23"/>
  <c r="AG987" i="23"/>
  <c r="AG923" i="23"/>
  <c r="AG795" i="23"/>
  <c r="AH971" i="23"/>
  <c r="AG907" i="23"/>
  <c r="AG779" i="23"/>
  <c r="AH875" i="23"/>
  <c r="AH127" i="23"/>
  <c r="AG891" i="23"/>
  <c r="AH763" i="23"/>
  <c r="AH1003" i="23"/>
  <c r="AG1203" i="23"/>
  <c r="AG1187" i="23"/>
  <c r="AG1171" i="23"/>
  <c r="AG1103" i="23"/>
  <c r="AG219" i="23"/>
  <c r="AG187" i="23"/>
  <c r="AG155" i="23"/>
  <c r="AG115" i="23"/>
  <c r="AG83" i="23"/>
  <c r="AG51" i="23"/>
  <c r="AH1099" i="23"/>
  <c r="AG243" i="23"/>
  <c r="AH211" i="23"/>
  <c r="AG179" i="23"/>
  <c r="AG139" i="23"/>
  <c r="AG107" i="23"/>
  <c r="AH75" i="23"/>
  <c r="AH1182" i="23"/>
  <c r="AG1062" i="23"/>
  <c r="AG1030" i="23"/>
  <c r="AH1014" i="23"/>
  <c r="AH982" i="23"/>
  <c r="AG1172" i="23"/>
  <c r="AH1206" i="23"/>
  <c r="AG1144" i="23"/>
  <c r="AG1188" i="23"/>
  <c r="AG1036" i="23"/>
  <c r="AH1020" i="23"/>
  <c r="AG1164" i="23"/>
  <c r="AH1168" i="23"/>
  <c r="AH1088" i="23"/>
  <c r="AH1024" i="23"/>
  <c r="AG1152" i="23"/>
  <c r="AG1088" i="23"/>
  <c r="AH1186" i="23"/>
  <c r="AH1016" i="23"/>
  <c r="AH1210" i="23"/>
  <c r="AH1114" i="23"/>
  <c r="AG1162" i="23"/>
  <c r="AG1168" i="23"/>
  <c r="AG996" i="23"/>
  <c r="AG932" i="23"/>
  <c r="AG868" i="23"/>
  <c r="AG244" i="23"/>
  <c r="AH995" i="23"/>
  <c r="AG963" i="23"/>
  <c r="AG931" i="23"/>
  <c r="AG956" i="23"/>
  <c r="AG892" i="23"/>
  <c r="AG647" i="23"/>
  <c r="AG631" i="23"/>
  <c r="AG615" i="23"/>
  <c r="AG599" i="23"/>
  <c r="AG583" i="23"/>
  <c r="AG567" i="23"/>
  <c r="AG551" i="23"/>
  <c r="AG535" i="23"/>
  <c r="AG519" i="23"/>
  <c r="AG503" i="23"/>
  <c r="AG487" i="23"/>
  <c r="AG471" i="23"/>
  <c r="AG455" i="23"/>
  <c r="AG439" i="23"/>
  <c r="AG423" i="23"/>
  <c r="AG407" i="23"/>
  <c r="AG375" i="23"/>
  <c r="AG304" i="23"/>
  <c r="AG112" i="23"/>
  <c r="AH340" i="23"/>
  <c r="AH36" i="23"/>
  <c r="AH324" i="23"/>
  <c r="AH196" i="23"/>
  <c r="AG359" i="23"/>
  <c r="AG320" i="23"/>
  <c r="AG192" i="23"/>
  <c r="AG876" i="23"/>
  <c r="AH368" i="23"/>
  <c r="AG356" i="23"/>
  <c r="AG16" i="23"/>
  <c r="AG484" i="23"/>
  <c r="AG436" i="23"/>
  <c r="AG352" i="23"/>
  <c r="AG964" i="23"/>
  <c r="AG900" i="23"/>
  <c r="AH372" i="23"/>
  <c r="AG116" i="23"/>
  <c r="AH20" i="23"/>
  <c r="AG979" i="23"/>
  <c r="AG947" i="23"/>
  <c r="AG915" i="23"/>
  <c r="AH988" i="23"/>
  <c r="AG924" i="23"/>
  <c r="AG655" i="23"/>
  <c r="AG639" i="23"/>
  <c r="AG623" i="23"/>
  <c r="AG607" i="23"/>
  <c r="AG591" i="23"/>
  <c r="AG575" i="23"/>
  <c r="AG559" i="23"/>
  <c r="AH543" i="23"/>
  <c r="AG527" i="23"/>
  <c r="AG511" i="23"/>
  <c r="AG495" i="23"/>
  <c r="AG479" i="23"/>
  <c r="AG463" i="23"/>
  <c r="AG447" i="23"/>
  <c r="AG431" i="23"/>
  <c r="AG415" i="23"/>
  <c r="AH400" i="23"/>
  <c r="AH176" i="23"/>
  <c r="AG351" i="23"/>
  <c r="AG212" i="23"/>
  <c r="AH80" i="23"/>
  <c r="AG384" i="23"/>
  <c r="AG335" i="23"/>
  <c r="AG260" i="23"/>
  <c r="AG132" i="23"/>
  <c r="AH496" i="23"/>
  <c r="AH480" i="23"/>
  <c r="AH464" i="23"/>
  <c r="AH448" i="23"/>
  <c r="AH432" i="23"/>
  <c r="AH416" i="23"/>
  <c r="AG383" i="23"/>
  <c r="AH295" i="23"/>
  <c r="AG256" i="23"/>
  <c r="AG128" i="23"/>
  <c r="AG916" i="23"/>
  <c r="AG391" i="23"/>
  <c r="AH228" i="23"/>
  <c r="AG468" i="23"/>
  <c r="AG404" i="23"/>
  <c r="AH224" i="23"/>
  <c r="AG100" i="23"/>
  <c r="AG948" i="23"/>
  <c r="AG884" i="23"/>
  <c r="AG208" i="23"/>
  <c r="AG972" i="23"/>
  <c r="AG908" i="23"/>
  <c r="AH308" i="23"/>
  <c r="AG311" i="23"/>
  <c r="AH240" i="23"/>
  <c r="AG399" i="23"/>
  <c r="AH276" i="23"/>
  <c r="AG367" i="23"/>
  <c r="AG292" i="23"/>
  <c r="AG164" i="23"/>
  <c r="AG327" i="23"/>
  <c r="AG288" i="23"/>
  <c r="AG160" i="23"/>
  <c r="AG84" i="23"/>
  <c r="AG980" i="23"/>
  <c r="AG336" i="23"/>
  <c r="AG940" i="23"/>
  <c r="AG180" i="23"/>
  <c r="AG388" i="23"/>
  <c r="AG148" i="23"/>
  <c r="AG303" i="23"/>
  <c r="AG452" i="23"/>
  <c r="AG420" i="23"/>
  <c r="AG72" i="23"/>
  <c r="AH319" i="23"/>
  <c r="AH144" i="23"/>
  <c r="AH839" i="23"/>
  <c r="AG775" i="23"/>
  <c r="AG55" i="23"/>
  <c r="AH731" i="23"/>
  <c r="AG699" i="23"/>
  <c r="AG667" i="23"/>
  <c r="AG904" i="23"/>
  <c r="AH840" i="23"/>
  <c r="AG776" i="23"/>
  <c r="AH823" i="23"/>
  <c r="AG895" i="23"/>
  <c r="AH711" i="23"/>
  <c r="AH679" i="23"/>
  <c r="AH215" i="23"/>
  <c r="AG751" i="23"/>
  <c r="AH675" i="23"/>
  <c r="AH1111" i="23"/>
  <c r="AG235" i="23"/>
  <c r="AH203" i="23"/>
  <c r="AG171" i="23"/>
  <c r="AG131" i="23"/>
  <c r="AH43" i="23"/>
  <c r="AH27" i="23"/>
  <c r="AH1066" i="23"/>
  <c r="AG1034" i="23"/>
  <c r="AH1158" i="23"/>
  <c r="AH1126" i="23"/>
  <c r="AH1094" i="23"/>
  <c r="AH1062" i="23"/>
  <c r="AG998" i="23"/>
  <c r="AG966" i="23"/>
  <c r="AG1026" i="23"/>
  <c r="AG1010" i="23"/>
  <c r="AG978" i="23"/>
  <c r="AH1060" i="23"/>
  <c r="AG1190" i="23"/>
  <c r="AG1064" i="23"/>
  <c r="AG1032" i="23"/>
  <c r="AH1108" i="23"/>
  <c r="AH1048" i="23"/>
  <c r="AH1138" i="23"/>
  <c r="AH1074" i="23"/>
  <c r="AH1194" i="23"/>
  <c r="AG1138" i="23"/>
  <c r="AG1159" i="23"/>
  <c r="AG1098" i="23"/>
  <c r="AG1104" i="23"/>
  <c r="AG99" i="23"/>
  <c r="AG1206" i="23"/>
  <c r="AG1031" i="23"/>
  <c r="AH804" i="23"/>
  <c r="AH740" i="23"/>
  <c r="AH899" i="23"/>
  <c r="AH867" i="23"/>
  <c r="AH835" i="23"/>
  <c r="AG803" i="23"/>
  <c r="AH771" i="23"/>
  <c r="AH739" i="23"/>
  <c r="AH724" i="23"/>
  <c r="AG708" i="23"/>
  <c r="AG692" i="23"/>
  <c r="AG676" i="23"/>
  <c r="AG660" i="23"/>
  <c r="AG644" i="23"/>
  <c r="AH628" i="23"/>
  <c r="AG612" i="23"/>
  <c r="AG596" i="23"/>
  <c r="AG580" i="23"/>
  <c r="AG564" i="23"/>
  <c r="AH184" i="23"/>
  <c r="AG392" i="23"/>
  <c r="AH223" i="23"/>
  <c r="AH152" i="23"/>
  <c r="AH360" i="23"/>
  <c r="AG271" i="23"/>
  <c r="AH232" i="23"/>
  <c r="AH143" i="23"/>
  <c r="AH104" i="23"/>
  <c r="AG24" i="23"/>
  <c r="AG488" i="23"/>
  <c r="AG472" i="23"/>
  <c r="AG456" i="23"/>
  <c r="AG440" i="23"/>
  <c r="AG424" i="23"/>
  <c r="AG408" i="23"/>
  <c r="AH231" i="23"/>
  <c r="AG103" i="23"/>
  <c r="AG63" i="23"/>
  <c r="AH852" i="23"/>
  <c r="AG376" i="23"/>
  <c r="AH928" i="23"/>
  <c r="AH643" i="23"/>
  <c r="AH595" i="23"/>
  <c r="AH563" i="23"/>
  <c r="AG531" i="23"/>
  <c r="AH499" i="23"/>
  <c r="AH451" i="23"/>
  <c r="AH419" i="23"/>
  <c r="AG216" i="23"/>
  <c r="AH264" i="23"/>
  <c r="AH136" i="23"/>
  <c r="AH516" i="23"/>
  <c r="AG263" i="23"/>
  <c r="AG135" i="23"/>
  <c r="AH836" i="23"/>
  <c r="AH772" i="23"/>
  <c r="AH883" i="23"/>
  <c r="AH851" i="23"/>
  <c r="AH819" i="23"/>
  <c r="AH787" i="23"/>
  <c r="AH755" i="23"/>
  <c r="AH312" i="23"/>
  <c r="AH247" i="23"/>
  <c r="AH28" i="23"/>
  <c r="AH280" i="23"/>
  <c r="AH296" i="23"/>
  <c r="AH207" i="23"/>
  <c r="AG168" i="23"/>
  <c r="AH71" i="23"/>
  <c r="AG167" i="23"/>
  <c r="AG87" i="23"/>
  <c r="AH627" i="23"/>
  <c r="AH467" i="23"/>
  <c r="AG287" i="23"/>
  <c r="AG48" i="23"/>
  <c r="AH532" i="23"/>
  <c r="AH820" i="23"/>
  <c r="AH756" i="23"/>
  <c r="AG248" i="23"/>
  <c r="AH976" i="23"/>
  <c r="AH944" i="23"/>
  <c r="AH912" i="23"/>
  <c r="AG880" i="23"/>
  <c r="AG752" i="23"/>
  <c r="AH344" i="23"/>
  <c r="AH159" i="23"/>
  <c r="AH328" i="23"/>
  <c r="AH239" i="23"/>
  <c r="AH200" i="23"/>
  <c r="AH111" i="23"/>
  <c r="AH199" i="23"/>
  <c r="AH788" i="23"/>
  <c r="AH120" i="23"/>
  <c r="AH960" i="23"/>
  <c r="AG896" i="23"/>
  <c r="AH611" i="23"/>
  <c r="AH579" i="23"/>
  <c r="AH547" i="23"/>
  <c r="AH515" i="23"/>
  <c r="AH483" i="23"/>
  <c r="AH435" i="23"/>
  <c r="AH403" i="23"/>
  <c r="AH183" i="23"/>
  <c r="AG175" i="23"/>
  <c r="AH88" i="23"/>
  <c r="AH548" i="23"/>
  <c r="AH500" i="23"/>
  <c r="AH1000" i="23"/>
  <c r="AH791" i="23"/>
  <c r="AH44" i="23"/>
  <c r="AH72" i="23"/>
  <c r="AG119" i="23"/>
  <c r="AH927" i="23"/>
  <c r="AG1007" i="23"/>
  <c r="AG815" i="23"/>
  <c r="AG856" i="23"/>
  <c r="AH967" i="23"/>
  <c r="AH775" i="23"/>
  <c r="AG731" i="23"/>
  <c r="AH699" i="23"/>
  <c r="AH667" i="23"/>
  <c r="AH723" i="23"/>
  <c r="AH968" i="23"/>
  <c r="AG759" i="23"/>
  <c r="AH879" i="23"/>
  <c r="AH751" i="23"/>
  <c r="AG824" i="23"/>
  <c r="AH807" i="23"/>
  <c r="AH795" i="23"/>
  <c r="AG939" i="23"/>
  <c r="AH907" i="23"/>
  <c r="AH779" i="23"/>
  <c r="AG1003" i="23"/>
  <c r="AG811" i="23"/>
  <c r="AG1023" i="23"/>
  <c r="AG395" i="23"/>
  <c r="AG363" i="23"/>
  <c r="AG331" i="23"/>
  <c r="AG299" i="23"/>
  <c r="AH267" i="23"/>
  <c r="AH227" i="23"/>
  <c r="AG195" i="23"/>
  <c r="AH163" i="23"/>
  <c r="AH123" i="23"/>
  <c r="AG91" i="23"/>
  <c r="AG59" i="23"/>
  <c r="AH39" i="23"/>
  <c r="AH23" i="23"/>
  <c r="AH47" i="23"/>
  <c r="AG96" i="23"/>
  <c r="AG1182" i="23"/>
  <c r="AG1134" i="23"/>
  <c r="AG1102" i="23"/>
  <c r="AG1070" i="23"/>
  <c r="AH1038" i="23"/>
  <c r="AH1172" i="23"/>
  <c r="AH1044" i="23"/>
  <c r="AG1096" i="23"/>
  <c r="AH1028" i="23"/>
  <c r="AG1156" i="23"/>
  <c r="AH1100" i="23"/>
  <c r="AH1031" i="23"/>
  <c r="AH1148" i="23"/>
  <c r="AH1190" i="23"/>
  <c r="AG1072" i="23"/>
  <c r="AG1136" i="23"/>
  <c r="AH1160" i="23"/>
  <c r="AH1032" i="23"/>
  <c r="AH1095" i="23"/>
  <c r="AH1162" i="23"/>
  <c r="AH1082" i="23"/>
  <c r="AG1106" i="23"/>
  <c r="AG1100" i="23"/>
  <c r="AG1194" i="23"/>
  <c r="AH1104" i="23"/>
  <c r="AH99" i="23"/>
  <c r="AG1140" i="23"/>
  <c r="AG1092" i="23"/>
  <c r="AH996" i="23"/>
  <c r="AG828" i="23"/>
  <c r="AG764" i="23"/>
  <c r="AG60" i="23"/>
  <c r="AH24" i="23"/>
  <c r="AG552" i="23"/>
  <c r="AG536" i="23"/>
  <c r="AH520" i="23"/>
  <c r="AH504" i="23"/>
  <c r="AH800" i="23"/>
  <c r="AH736" i="23"/>
  <c r="AG704" i="23"/>
  <c r="AG672" i="23"/>
  <c r="AH640" i="23"/>
  <c r="AH608" i="23"/>
  <c r="AH576" i="23"/>
  <c r="AG1004" i="23"/>
  <c r="AH732" i="23"/>
  <c r="AH716" i="23"/>
  <c r="AH700" i="23"/>
  <c r="AH684" i="23"/>
  <c r="AH668" i="23"/>
  <c r="AH652" i="23"/>
  <c r="AH636" i="23"/>
  <c r="AH620" i="23"/>
  <c r="AH604" i="23"/>
  <c r="AH588" i="23"/>
  <c r="AH572" i="23"/>
  <c r="AG860" i="23"/>
  <c r="AG796" i="23"/>
  <c r="AH655" i="23"/>
  <c r="AH639" i="23"/>
  <c r="AH623" i="23"/>
  <c r="AH607" i="23"/>
  <c r="AH591" i="23"/>
  <c r="AH575" i="23"/>
  <c r="AH559" i="23"/>
  <c r="AG543" i="23"/>
  <c r="AH527" i="23"/>
  <c r="AH511" i="23"/>
  <c r="AH495" i="23"/>
  <c r="AH479" i="23"/>
  <c r="AH463" i="23"/>
  <c r="AH447" i="23"/>
  <c r="AH431" i="23"/>
  <c r="AH415" i="23"/>
  <c r="AH351" i="23"/>
  <c r="AH335" i="23"/>
  <c r="AH560" i="23"/>
  <c r="AH544" i="23"/>
  <c r="AH528" i="23"/>
  <c r="AG512" i="23"/>
  <c r="AH383" i="23"/>
  <c r="AH1008" i="23"/>
  <c r="AH848" i="23"/>
  <c r="AG816" i="23"/>
  <c r="AH784" i="23"/>
  <c r="AH728" i="23"/>
  <c r="AH712" i="23"/>
  <c r="AH696" i="23"/>
  <c r="AH680" i="23"/>
  <c r="AH664" i="23"/>
  <c r="AG648" i="23"/>
  <c r="AG632" i="23"/>
  <c r="AG616" i="23"/>
  <c r="AG600" i="23"/>
  <c r="AG584" i="23"/>
  <c r="AG568" i="23"/>
  <c r="AH844" i="23"/>
  <c r="AG780" i="23"/>
  <c r="AH399" i="23"/>
  <c r="AH367" i="23"/>
  <c r="AG64" i="23"/>
  <c r="AH32" i="23"/>
  <c r="AH556" i="23"/>
  <c r="AG540" i="23"/>
  <c r="AG524" i="23"/>
  <c r="AG508" i="23"/>
  <c r="AG992" i="23"/>
  <c r="AG832" i="23"/>
  <c r="AH768" i="23"/>
  <c r="AG720" i="23"/>
  <c r="AG688" i="23"/>
  <c r="AG656" i="23"/>
  <c r="AH624" i="23"/>
  <c r="AH592" i="23"/>
  <c r="AG812" i="23"/>
  <c r="AH303" i="23"/>
  <c r="AH863" i="23"/>
  <c r="AG719" i="23"/>
  <c r="AG687" i="23"/>
  <c r="AH888" i="23"/>
  <c r="AG268" i="23"/>
  <c r="AH1007" i="23"/>
  <c r="AH984" i="23"/>
  <c r="AG279" i="23"/>
  <c r="AH55" i="23"/>
  <c r="AG975" i="23"/>
  <c r="AG911" i="23"/>
  <c r="AH951" i="23"/>
  <c r="AH887" i="23"/>
  <c r="AG272" i="23"/>
  <c r="AH11" i="23"/>
  <c r="AG831" i="23"/>
  <c r="AH767" i="23"/>
  <c r="AG879" i="23"/>
  <c r="AH923" i="23"/>
  <c r="AH891" i="23"/>
  <c r="AH1023" i="23"/>
  <c r="AH395" i="23"/>
  <c r="AH363" i="23"/>
  <c r="AH331" i="23"/>
  <c r="AH299" i="23"/>
  <c r="AG267" i="23"/>
  <c r="AG1019" i="23"/>
  <c r="AG387" i="23"/>
  <c r="AG355" i="23"/>
  <c r="AG323" i="23"/>
  <c r="AH291" i="23"/>
  <c r="AH259" i="23"/>
  <c r="AH219" i="23"/>
  <c r="AH187" i="23"/>
  <c r="AH155" i="23"/>
  <c r="AH115" i="23"/>
  <c r="AH83" i="23"/>
  <c r="AH51" i="23"/>
  <c r="AH35" i="23"/>
  <c r="AH1015" i="23"/>
  <c r="AG379" i="23"/>
  <c r="AH347" i="23"/>
  <c r="AG315" i="23"/>
  <c r="AG283" i="23"/>
  <c r="AH243" i="23"/>
  <c r="AG211" i="23"/>
  <c r="AH179" i="23"/>
  <c r="AH139" i="23"/>
  <c r="AH107" i="23"/>
  <c r="AG75" i="23"/>
  <c r="AG47" i="23"/>
  <c r="AG31" i="23"/>
  <c r="AG1166" i="23"/>
  <c r="AH1134" i="23"/>
  <c r="AH1102" i="23"/>
  <c r="AH1070" i="23"/>
  <c r="AG1038" i="23"/>
  <c r="AH1022" i="23"/>
  <c r="AG1006" i="23"/>
  <c r="AH974" i="23"/>
  <c r="AG1066" i="23"/>
  <c r="AH1034" i="23"/>
  <c r="AG1018" i="23"/>
  <c r="AG1142" i="23"/>
  <c r="AG1110" i="23"/>
  <c r="AG1078" i="23"/>
  <c r="AH1046" i="23"/>
  <c r="AH994" i="23"/>
  <c r="AH962" i="23"/>
  <c r="AH1204" i="23"/>
  <c r="AG1044" i="23"/>
  <c r="AH1128" i="23"/>
  <c r="AG1060" i="23"/>
  <c r="AH1174" i="23"/>
  <c r="AG1196" i="23"/>
  <c r="AG1068" i="23"/>
  <c r="AH1122" i="23"/>
  <c r="AH1058" i="23"/>
  <c r="AH1096" i="23"/>
  <c r="AG1074" i="23"/>
  <c r="AG1146" i="23"/>
  <c r="AG1200" i="23"/>
  <c r="AH1040" i="23"/>
  <c r="AG1114" i="23"/>
  <c r="AG1108" i="23"/>
  <c r="AG1028" i="23"/>
  <c r="AH244" i="23"/>
  <c r="AG995" i="23"/>
  <c r="AH963" i="23"/>
  <c r="AH931" i="23"/>
  <c r="AH647" i="23"/>
  <c r="AH631" i="23"/>
  <c r="AH615" i="23"/>
  <c r="AH599" i="23"/>
  <c r="AH583" i="23"/>
  <c r="AH567" i="23"/>
  <c r="AH551" i="23"/>
  <c r="AH535" i="23"/>
  <c r="AH519" i="23"/>
  <c r="AH503" i="23"/>
  <c r="AH487" i="23"/>
  <c r="AH471" i="23"/>
  <c r="AH455" i="23"/>
  <c r="AH439" i="23"/>
  <c r="AH423" i="23"/>
  <c r="AH407" i="23"/>
  <c r="AH375" i="23"/>
  <c r="AG340" i="23"/>
  <c r="AG324" i="23"/>
  <c r="AG196" i="23"/>
  <c r="AH359" i="23"/>
  <c r="AG864" i="23"/>
  <c r="AH356" i="23"/>
  <c r="AH484" i="23"/>
  <c r="AH436" i="23"/>
  <c r="AG372" i="23"/>
  <c r="AH116" i="23"/>
  <c r="AG20" i="23"/>
  <c r="AH979" i="23"/>
  <c r="AH947" i="23"/>
  <c r="AH915" i="23"/>
  <c r="AH212" i="23"/>
  <c r="AH260" i="23"/>
  <c r="AH132" i="23"/>
  <c r="AG496" i="23"/>
  <c r="AG295" i="23"/>
  <c r="AH391" i="23"/>
  <c r="AG228" i="23"/>
  <c r="AH468" i="23"/>
  <c r="AH404" i="23"/>
  <c r="AH100" i="23"/>
  <c r="AH752" i="23"/>
  <c r="AG308" i="23"/>
  <c r="AH311" i="23"/>
  <c r="AG276" i="23"/>
  <c r="AH292" i="23"/>
  <c r="AH164" i="23"/>
  <c r="AH327" i="23"/>
  <c r="AH84" i="23"/>
  <c r="AH180" i="23"/>
  <c r="AH388" i="23"/>
  <c r="AH148" i="23"/>
  <c r="AH452" i="23"/>
  <c r="AH420" i="23"/>
  <c r="AG1000" i="23"/>
  <c r="AG872" i="23"/>
  <c r="AG983" i="23"/>
  <c r="AH991" i="23"/>
  <c r="AG799" i="23"/>
  <c r="AH268" i="23"/>
  <c r="AH815" i="23"/>
  <c r="AG847" i="23"/>
  <c r="AG783" i="23"/>
  <c r="AG840" i="23"/>
  <c r="AG951" i="23"/>
  <c r="AG887" i="23"/>
  <c r="AG823" i="23"/>
  <c r="AH759" i="23"/>
  <c r="AH272" i="23"/>
  <c r="AG727" i="23"/>
  <c r="AG695" i="23"/>
  <c r="AH663" i="23"/>
  <c r="AH760" i="23"/>
  <c r="AH824" i="23"/>
  <c r="AG807" i="23"/>
  <c r="AG707" i="23"/>
  <c r="AG859" i="23"/>
  <c r="AG79" i="23"/>
  <c r="AH939" i="23"/>
  <c r="AH747" i="23"/>
  <c r="AH843" i="23"/>
  <c r="AG955" i="23"/>
  <c r="AG827" i="23"/>
  <c r="AH811" i="23"/>
  <c r="AG1155" i="23"/>
  <c r="AG1091" i="23"/>
  <c r="AG1075" i="23"/>
  <c r="AG1059" i="23"/>
  <c r="AG1043" i="23"/>
  <c r="AG1199" i="23"/>
  <c r="AG1183" i="23"/>
  <c r="AG1167" i="23"/>
  <c r="AH1151" i="23"/>
  <c r="AH1135" i="23"/>
  <c r="AH1119" i="23"/>
  <c r="AH1019" i="23"/>
  <c r="AH387" i="23"/>
  <c r="AH355" i="23"/>
  <c r="AH323" i="23"/>
  <c r="AG291" i="23"/>
  <c r="AG259" i="23"/>
  <c r="AG19" i="23"/>
  <c r="AH1195" i="23"/>
  <c r="AG1179" i="23"/>
  <c r="AG1163" i="23"/>
  <c r="AG1147" i="23"/>
  <c r="AG1131" i="23"/>
  <c r="AG1115" i="23"/>
  <c r="AG1015" i="23"/>
  <c r="AH379" i="23"/>
  <c r="AG347" i="23"/>
  <c r="AH315" i="23"/>
  <c r="AH283" i="23"/>
  <c r="AH15" i="23"/>
  <c r="AG1027" i="23"/>
  <c r="AH1011" i="23"/>
  <c r="AG371" i="23"/>
  <c r="AG339" i="23"/>
  <c r="AG307" i="23"/>
  <c r="AG275" i="23"/>
  <c r="AH235" i="23"/>
  <c r="AG203" i="23"/>
  <c r="AH171" i="23"/>
  <c r="AH131" i="23"/>
  <c r="AH67" i="23"/>
  <c r="AG43" i="23"/>
  <c r="AG27" i="23"/>
  <c r="AH986" i="23"/>
  <c r="AH954" i="23"/>
  <c r="AH1026" i="23"/>
  <c r="AH1010" i="23"/>
  <c r="AH978" i="23"/>
  <c r="AH1192" i="23"/>
  <c r="AG1160" i="23"/>
  <c r="AG1012" i="23"/>
  <c r="AH1180" i="23"/>
  <c r="AH1132" i="23"/>
  <c r="AH1072" i="23"/>
  <c r="AH1200" i="23"/>
  <c r="AG1120" i="23"/>
  <c r="AG1128" i="23"/>
  <c r="AH1170" i="23"/>
  <c r="AG1095" i="23"/>
  <c r="AG1208" i="23"/>
  <c r="AG1080" i="23"/>
  <c r="AH1130" i="23"/>
  <c r="AG1178" i="23"/>
  <c r="AH1002" i="23"/>
  <c r="AG1148" i="23"/>
  <c r="AG1042" i="23"/>
  <c r="AG1154" i="23"/>
  <c r="AG1082" i="23"/>
  <c r="AH1166" i="23"/>
  <c r="AG1024" i="23"/>
  <c r="AH1178" i="23"/>
  <c r="AH204" i="23"/>
  <c r="AH304" i="23"/>
  <c r="AG236" i="23"/>
  <c r="AH112" i="23"/>
  <c r="AG223" i="23"/>
  <c r="AH271" i="23"/>
  <c r="AG143" i="23"/>
  <c r="AH320" i="23"/>
  <c r="AG284" i="23"/>
  <c r="AG231" i="23"/>
  <c r="AH192" i="23"/>
  <c r="AG156" i="23"/>
  <c r="AH103" i="23"/>
  <c r="AH63" i="23"/>
  <c r="AH52" i="23"/>
  <c r="AG928" i="23"/>
  <c r="AH1004" i="23"/>
  <c r="AG368" i="23"/>
  <c r="AH108" i="23"/>
  <c r="AH16" i="23"/>
  <c r="AH352" i="23"/>
  <c r="AH263" i="23"/>
  <c r="AH135" i="23"/>
  <c r="AH332" i="23"/>
  <c r="AG400" i="23"/>
  <c r="AG364" i="23"/>
  <c r="AG247" i="23"/>
  <c r="AG176" i="23"/>
  <c r="AG80" i="23"/>
  <c r="AH384" i="23"/>
  <c r="AG207" i="23"/>
  <c r="AG71" i="23"/>
  <c r="AH40" i="23"/>
  <c r="AG480" i="23"/>
  <c r="AG464" i="23"/>
  <c r="AG448" i="23"/>
  <c r="AG432" i="23"/>
  <c r="AG416" i="23"/>
  <c r="AG348" i="23"/>
  <c r="AH256" i="23"/>
  <c r="AH220" i="23"/>
  <c r="AH167" i="23"/>
  <c r="AH128" i="23"/>
  <c r="AH87" i="23"/>
  <c r="AG300" i="23"/>
  <c r="AH287" i="23"/>
  <c r="AG224" i="23"/>
  <c r="AH92" i="23"/>
  <c r="AG976" i="23"/>
  <c r="AG944" i="23"/>
  <c r="AG912" i="23"/>
  <c r="AH880" i="23"/>
  <c r="AH208" i="23"/>
  <c r="AG396" i="23"/>
  <c r="AG240" i="23"/>
  <c r="AG172" i="23"/>
  <c r="AG159" i="23"/>
  <c r="AG76" i="23"/>
  <c r="AG239" i="23"/>
  <c r="AG111" i="23"/>
  <c r="AG492" i="23"/>
  <c r="AG476" i="23"/>
  <c r="AG460" i="23"/>
  <c r="AG444" i="23"/>
  <c r="AG428" i="23"/>
  <c r="AG412" i="23"/>
  <c r="AH380" i="23"/>
  <c r="AH288" i="23"/>
  <c r="AG252" i="23"/>
  <c r="AG199" i="23"/>
  <c r="AH160" i="23"/>
  <c r="AH124" i="23"/>
  <c r="AG960" i="23"/>
  <c r="AH896" i="23"/>
  <c r="AH336" i="23"/>
  <c r="AG183" i="23"/>
  <c r="AH175" i="23"/>
  <c r="AH316" i="23"/>
  <c r="AG188" i="23"/>
  <c r="AH808" i="23"/>
  <c r="AH919" i="23"/>
  <c r="AG991" i="23"/>
  <c r="AG927" i="23"/>
  <c r="AG735" i="23"/>
  <c r="AG703" i="23"/>
  <c r="AG671" i="23"/>
  <c r="AG691" i="23"/>
  <c r="AH659" i="23"/>
  <c r="AG984" i="23"/>
  <c r="AG792" i="23"/>
  <c r="AG144" i="23"/>
  <c r="AH279" i="23"/>
  <c r="AH68" i="23"/>
  <c r="AH975" i="23"/>
  <c r="AH911" i="23"/>
  <c r="AG191" i="23"/>
  <c r="AG723" i="23"/>
  <c r="AH776" i="23"/>
  <c r="AH140" i="23"/>
  <c r="AG343" i="23"/>
  <c r="AG959" i="23"/>
  <c r="AG952" i="23"/>
  <c r="AH935" i="23"/>
  <c r="AG743" i="23"/>
  <c r="AH1155" i="23"/>
  <c r="AH1091" i="23"/>
  <c r="AH1075" i="23"/>
  <c r="AH1059" i="23"/>
  <c r="AH1043" i="23"/>
  <c r="AH91" i="23"/>
  <c r="AG1151" i="23"/>
  <c r="AG1135" i="23"/>
  <c r="AG1119" i="23"/>
  <c r="AH1087" i="23"/>
  <c r="AH1071" i="23"/>
  <c r="AG1055" i="23"/>
  <c r="AG1039" i="23"/>
  <c r="AH1147" i="23"/>
  <c r="AH1131" i="23"/>
  <c r="AH1115" i="23"/>
  <c r="AG1083" i="23"/>
  <c r="AG1067" i="23"/>
  <c r="AG1051" i="23"/>
  <c r="AG1035" i="23"/>
  <c r="AG1207" i="23"/>
  <c r="AG1191" i="23"/>
  <c r="AG1175" i="23"/>
  <c r="AH1143" i="23"/>
  <c r="AH1127" i="23"/>
  <c r="AH1027" i="23"/>
  <c r="AG1011" i="23"/>
  <c r="AH371" i="23"/>
  <c r="AH339" i="23"/>
  <c r="AH307" i="23"/>
  <c r="AH275" i="23"/>
  <c r="AH1198" i="23"/>
  <c r="AH1054" i="23"/>
  <c r="AH990" i="23"/>
  <c r="AH958" i="23"/>
  <c r="AH1142" i="23"/>
  <c r="AH1110" i="23"/>
  <c r="AH1078" i="23"/>
  <c r="AG1046" i="23"/>
  <c r="AH1030" i="23"/>
  <c r="AG1014" i="23"/>
  <c r="AG982" i="23"/>
  <c r="AG994" i="23"/>
  <c r="AG962" i="23"/>
  <c r="AG1124" i="23"/>
  <c r="AG1076" i="23"/>
  <c r="AH1052" i="23"/>
  <c r="AH1056" i="23"/>
  <c r="AG1040" i="23"/>
  <c r="AH1159" i="23"/>
  <c r="AH1106" i="23"/>
  <c r="AH1042" i="23"/>
  <c r="AG986" i="23"/>
  <c r="AG1116" i="23"/>
  <c r="AG1170" i="23"/>
  <c r="AG1122" i="23"/>
  <c r="AG1184" i="23"/>
  <c r="AG1130" i="23"/>
  <c r="AH932" i="23"/>
  <c r="AH868" i="23"/>
  <c r="AG56" i="23"/>
  <c r="AH956" i="23"/>
  <c r="AH892" i="23"/>
  <c r="AH828" i="23"/>
  <c r="AH764" i="23"/>
  <c r="AG184" i="23"/>
  <c r="AH392" i="23"/>
  <c r="AG152" i="23"/>
  <c r="AG360" i="23"/>
  <c r="AG232" i="23"/>
  <c r="AG104" i="23"/>
  <c r="AH60" i="23"/>
  <c r="AH488" i="23"/>
  <c r="AH472" i="23"/>
  <c r="AH456" i="23"/>
  <c r="AH440" i="23"/>
  <c r="AH424" i="23"/>
  <c r="AH408" i="23"/>
  <c r="AH376" i="23"/>
  <c r="AH876" i="23"/>
  <c r="AH748" i="23"/>
  <c r="AH216" i="23"/>
  <c r="AG264" i="23"/>
  <c r="AG136" i="23"/>
  <c r="AH964" i="23"/>
  <c r="AH900" i="23"/>
  <c r="AG732" i="23"/>
  <c r="AG716" i="23"/>
  <c r="AG700" i="23"/>
  <c r="AG684" i="23"/>
  <c r="AG668" i="23"/>
  <c r="AG652" i="23"/>
  <c r="AG636" i="23"/>
  <c r="AG620" i="23"/>
  <c r="AG604" i="23"/>
  <c r="AG588" i="23"/>
  <c r="AG572" i="23"/>
  <c r="AG988" i="23"/>
  <c r="AH924" i="23"/>
  <c r="AH860" i="23"/>
  <c r="AH796" i="23"/>
  <c r="AG312" i="23"/>
  <c r="AG280" i="23"/>
  <c r="AG296" i="23"/>
  <c r="AH168" i="23"/>
  <c r="AH916" i="23"/>
  <c r="AH48" i="23"/>
  <c r="AH948" i="23"/>
  <c r="AH884" i="23"/>
  <c r="AH248" i="23"/>
  <c r="AH972" i="23"/>
  <c r="AH908" i="23"/>
  <c r="AG844" i="23"/>
  <c r="AH780" i="23"/>
  <c r="AG651" i="23"/>
  <c r="AG635" i="23"/>
  <c r="AG619" i="23"/>
  <c r="AG603" i="23"/>
  <c r="AG587" i="23"/>
  <c r="AG571" i="23"/>
  <c r="AG555" i="23"/>
  <c r="AG539" i="23"/>
  <c r="AG523" i="23"/>
  <c r="AG507" i="23"/>
  <c r="AG491" i="23"/>
  <c r="AG475" i="23"/>
  <c r="AG459" i="23"/>
  <c r="AG443" i="23"/>
  <c r="AG427" i="23"/>
  <c r="AG411" i="23"/>
  <c r="AG344" i="23"/>
  <c r="AG328" i="23"/>
  <c r="AG200" i="23"/>
  <c r="AG556" i="23"/>
  <c r="AH540" i="23"/>
  <c r="AH524" i="23"/>
  <c r="AH508" i="23"/>
  <c r="AG120" i="23"/>
  <c r="AH940" i="23"/>
  <c r="AH812" i="23"/>
  <c r="AG88" i="23"/>
  <c r="AG936" i="23"/>
  <c r="AG808" i="23"/>
  <c r="AG744" i="23"/>
  <c r="AG855" i="23"/>
  <c r="AG44" i="23"/>
  <c r="AG863" i="23"/>
  <c r="AH799" i="23"/>
  <c r="AH735" i="23"/>
  <c r="AH719" i="23"/>
  <c r="AH703" i="23"/>
  <c r="AH687" i="23"/>
  <c r="AH671" i="23"/>
  <c r="AH999" i="23"/>
  <c r="AH871" i="23"/>
  <c r="AH847" i="23"/>
  <c r="AH783" i="23"/>
  <c r="AG968" i="23"/>
  <c r="AH904" i="23"/>
  <c r="AG11" i="23"/>
  <c r="AH707" i="23"/>
  <c r="AH987" i="23"/>
  <c r="AH859" i="23"/>
  <c r="AH79" i="23"/>
  <c r="AG747" i="23"/>
  <c r="AG971" i="23"/>
  <c r="AG843" i="23"/>
  <c r="AG875" i="23"/>
  <c r="AG127" i="23"/>
  <c r="AH955" i="23"/>
  <c r="AH827" i="23"/>
  <c r="AG763" i="23"/>
  <c r="AH1203" i="23"/>
  <c r="AH1187" i="23"/>
  <c r="AH1171" i="23"/>
  <c r="AG1139" i="23"/>
  <c r="AG1123" i="23"/>
  <c r="AG1107" i="23"/>
  <c r="AH1199" i="23"/>
  <c r="AH1183" i="23"/>
  <c r="AH1167" i="23"/>
  <c r="AH1103" i="23"/>
  <c r="AG1087" i="23"/>
  <c r="AG1071" i="23"/>
  <c r="AH1055" i="23"/>
  <c r="AH1039" i="23"/>
  <c r="AG35" i="23"/>
  <c r="AH19" i="23"/>
  <c r="AG1195" i="23"/>
  <c r="AH1179" i="23"/>
  <c r="AH1163" i="23"/>
  <c r="AG1099" i="23"/>
  <c r="AH1083" i="23"/>
  <c r="AH1067" i="23"/>
  <c r="AH1051" i="23"/>
  <c r="AH1035" i="23"/>
  <c r="AH31" i="23"/>
  <c r="AG15" i="23"/>
  <c r="AG1143" i="23"/>
  <c r="AG1127" i="23"/>
  <c r="AG1111" i="23"/>
  <c r="AG1079" i="23"/>
  <c r="AG1063" i="23"/>
  <c r="AG1047" i="23"/>
  <c r="AG1198" i="23"/>
  <c r="AG1150" i="23"/>
  <c r="AG1118" i="23"/>
  <c r="AH1086" i="23"/>
  <c r="AG1022" i="23"/>
  <c r="AH1006" i="23"/>
  <c r="AG974" i="23"/>
  <c r="AG1050" i="23"/>
  <c r="AH1018" i="23"/>
  <c r="AG1002" i="23"/>
  <c r="AG970" i="23"/>
  <c r="AH1188" i="23"/>
  <c r="AG1016" i="23"/>
  <c r="AH1012" i="23"/>
  <c r="AH1076" i="23"/>
  <c r="AG1052" i="23"/>
  <c r="AH1116" i="23"/>
  <c r="AG1084" i="23"/>
  <c r="AH1120" i="23"/>
  <c r="AH1064" i="23"/>
  <c r="AH1202" i="23"/>
  <c r="AG1176" i="23"/>
  <c r="AH1098" i="23"/>
  <c r="AH1146" i="23"/>
  <c r="AH970" i="23"/>
  <c r="AH1068" i="23"/>
  <c r="AG1090" i="23"/>
  <c r="AH1140" i="23"/>
  <c r="AH1156" i="23"/>
  <c r="AG804" i="23"/>
  <c r="AG740" i="23"/>
  <c r="AH56" i="23"/>
  <c r="AG899" i="23"/>
  <c r="AG867" i="23"/>
  <c r="AG835" i="23"/>
  <c r="AH803" i="23"/>
  <c r="AG771" i="23"/>
  <c r="AG739" i="23"/>
  <c r="AG724" i="23"/>
  <c r="AH708" i="23"/>
  <c r="AH692" i="23"/>
  <c r="AH676" i="23"/>
  <c r="AH660" i="23"/>
  <c r="AH644" i="23"/>
  <c r="AG628" i="23"/>
  <c r="AH612" i="23"/>
  <c r="AH596" i="23"/>
  <c r="AH580" i="23"/>
  <c r="AH564" i="23"/>
  <c r="AG36" i="23"/>
  <c r="AH552" i="23"/>
  <c r="AH536" i="23"/>
  <c r="AG520" i="23"/>
  <c r="AG504" i="23"/>
  <c r="AG852" i="23"/>
  <c r="AG800" i="23"/>
  <c r="AG736" i="23"/>
  <c r="AH704" i="23"/>
  <c r="AH672" i="23"/>
  <c r="AG640" i="23"/>
  <c r="AG608" i="23"/>
  <c r="AG576" i="23"/>
  <c r="AG643" i="23"/>
  <c r="AG595" i="23"/>
  <c r="AG563" i="23"/>
  <c r="AH531" i="23"/>
  <c r="AG499" i="23"/>
  <c r="AG451" i="23"/>
  <c r="AG419" i="23"/>
  <c r="AG516" i="23"/>
  <c r="AG836" i="23"/>
  <c r="AG772" i="23"/>
  <c r="AG883" i="23"/>
  <c r="AG851" i="23"/>
  <c r="AG819" i="23"/>
  <c r="AG787" i="23"/>
  <c r="AG755" i="23"/>
  <c r="AG28" i="23"/>
  <c r="AG40" i="23"/>
  <c r="AG560" i="23"/>
  <c r="AG544" i="23"/>
  <c r="AG528" i="23"/>
  <c r="AH512" i="23"/>
  <c r="AG627" i="23"/>
  <c r="AG467" i="23"/>
  <c r="AG532" i="23"/>
  <c r="AG820" i="23"/>
  <c r="AG756" i="23"/>
  <c r="AG1008" i="23"/>
  <c r="AG848" i="23"/>
  <c r="AH816" i="23"/>
  <c r="AG784" i="23"/>
  <c r="AG728" i="23"/>
  <c r="AG712" i="23"/>
  <c r="AG696" i="23"/>
  <c r="AG680" i="23"/>
  <c r="AG664" i="23"/>
  <c r="AH648" i="23"/>
  <c r="AH632" i="23"/>
  <c r="AH616" i="23"/>
  <c r="AH600" i="23"/>
  <c r="AH584" i="23"/>
  <c r="AH568" i="23"/>
  <c r="AH64" i="23"/>
  <c r="AG32" i="23"/>
  <c r="AH980" i="23"/>
  <c r="AG788" i="23"/>
  <c r="AH992" i="23"/>
  <c r="AH832" i="23"/>
  <c r="AG768" i="23"/>
  <c r="AH720" i="23"/>
  <c r="AH688" i="23"/>
  <c r="AH656" i="23"/>
  <c r="AG624" i="23"/>
  <c r="AG592" i="23"/>
  <c r="AG611" i="23"/>
  <c r="AG579" i="23"/>
  <c r="AG547" i="23"/>
  <c r="AG515" i="23"/>
  <c r="AG483" i="23"/>
  <c r="AG435" i="23"/>
  <c r="AG403" i="23"/>
  <c r="AG548" i="23"/>
  <c r="AG500" i="23"/>
  <c r="AH936" i="23"/>
  <c r="AH872" i="23"/>
  <c r="AG319" i="23"/>
  <c r="AG888" i="23"/>
  <c r="AG920" i="23"/>
  <c r="AH856" i="23"/>
  <c r="AG967" i="23"/>
  <c r="AH903" i="23"/>
  <c r="AG68" i="23"/>
  <c r="AG715" i="23"/>
  <c r="AG683" i="23"/>
  <c r="AG140" i="23"/>
  <c r="AH343" i="23"/>
  <c r="AH959" i="23"/>
  <c r="AH895" i="23"/>
  <c r="AH831" i="23"/>
  <c r="AG767" i="23"/>
  <c r="AH727" i="23"/>
  <c r="AG711" i="23"/>
  <c r="AH695" i="23"/>
  <c r="AG679" i="23"/>
  <c r="AG663" i="23"/>
  <c r="AH952" i="23"/>
  <c r="AG760" i="23"/>
  <c r="AG935" i="23"/>
  <c r="AH743" i="23"/>
  <c r="AG215" i="23"/>
  <c r="AG675" i="23"/>
  <c r="AH943" i="23"/>
  <c r="AH1139" i="23"/>
  <c r="AH1123" i="23"/>
  <c r="AH1107" i="23"/>
  <c r="AG227" i="23"/>
  <c r="AH195" i="23"/>
  <c r="AG163" i="23"/>
  <c r="AG123" i="23"/>
  <c r="AH59" i="23"/>
  <c r="AG39" i="23"/>
  <c r="AG23" i="23"/>
  <c r="AH1207" i="23"/>
  <c r="AH1191" i="23"/>
  <c r="AH1175" i="23"/>
  <c r="AH1079" i="23"/>
  <c r="AH1063" i="23"/>
  <c r="AH1047" i="23"/>
  <c r="AG67" i="23"/>
  <c r="AH96" i="23"/>
  <c r="AH1150" i="23"/>
  <c r="AH1118" i="23"/>
  <c r="AG1086" i="23"/>
  <c r="AG1054" i="23"/>
  <c r="AG990" i="23"/>
  <c r="AG958" i="23"/>
  <c r="AH1050" i="23"/>
  <c r="AG1158" i="23"/>
  <c r="AG1126" i="23"/>
  <c r="AG1094" i="23"/>
  <c r="AH998" i="23"/>
  <c r="AH966" i="23"/>
  <c r="AH1112" i="23"/>
  <c r="AH1092" i="23"/>
  <c r="AG1112" i="23"/>
  <c r="AG1174" i="23"/>
  <c r="AG1204" i="23"/>
  <c r="AH1036" i="23"/>
  <c r="AH1080" i="23"/>
  <c r="AH1154" i="23"/>
  <c r="AH1090" i="23"/>
  <c r="AG1048" i="23"/>
  <c r="AG954" i="23"/>
  <c r="AG1058" i="23"/>
  <c r="AG1132" i="23"/>
  <c r="AH1184" i="23"/>
  <c r="AG1210" i="23"/>
  <c r="Y1168" i="23"/>
  <c r="BK1184" i="23"/>
  <c r="AR1200" i="23"/>
  <c r="BJ1084" i="23"/>
  <c r="X1044" i="23"/>
  <c r="BK1082" i="23"/>
  <c r="BJ1054" i="23"/>
  <c r="AQ1140" i="23"/>
  <c r="AQ1064" i="23"/>
  <c r="BJ1192" i="23"/>
  <c r="BJ1032" i="23"/>
  <c r="BK99" i="23"/>
  <c r="X1032" i="23"/>
  <c r="AR99" i="23"/>
  <c r="AR1192" i="23"/>
  <c r="Y1076" i="23"/>
  <c r="BK1192" i="23"/>
  <c r="BK1020" i="23"/>
  <c r="BJ1044" i="23"/>
  <c r="AR1168" i="23"/>
  <c r="AR1184" i="23"/>
  <c r="AR1020" i="23"/>
  <c r="N1084" i="23"/>
  <c r="X1058" i="23"/>
  <c r="AQ1200" i="23"/>
  <c r="X1194" i="23"/>
  <c r="O1060" i="23"/>
  <c r="AQ1194" i="23"/>
  <c r="BK1060" i="23"/>
  <c r="BJ1194" i="23"/>
  <c r="BJ1200" i="23"/>
  <c r="X1096" i="23"/>
  <c r="Y1060" i="23"/>
  <c r="X1138" i="23"/>
  <c r="N1200" i="23"/>
  <c r="BK1048" i="23"/>
  <c r="AR1172" i="23"/>
  <c r="N1042" i="23"/>
  <c r="Y1172" i="23"/>
  <c r="AR1132" i="23"/>
  <c r="X1042" i="23"/>
  <c r="O1132" i="23"/>
  <c r="N1136" i="23"/>
  <c r="AR1140" i="23"/>
  <c r="X1136" i="23"/>
  <c r="BK1072" i="23"/>
  <c r="O1140" i="23"/>
  <c r="BJ1092" i="23"/>
  <c r="BK1056" i="23"/>
  <c r="N1092" i="23"/>
  <c r="X1082" i="23"/>
  <c r="BK1176" i="23"/>
  <c r="AR1136" i="23"/>
  <c r="X1146" i="23"/>
  <c r="AQ1146" i="23"/>
  <c r="BJ1146" i="23"/>
  <c r="O1170" i="23"/>
  <c r="Y1170" i="23"/>
  <c r="AR1170" i="23"/>
  <c r="BK1012" i="23"/>
  <c r="Y1054" i="23"/>
  <c r="O1012" i="23"/>
  <c r="Y1012" i="23"/>
  <c r="N1130" i="23"/>
  <c r="AR1052" i="23"/>
  <c r="AR1088" i="23"/>
  <c r="Y1104" i="23"/>
  <c r="X1114" i="23"/>
  <c r="BJ1168" i="23"/>
  <c r="BJ1198" i="23"/>
  <c r="BJ1024" i="23"/>
  <c r="N1154" i="23"/>
  <c r="AQ99" i="23"/>
  <c r="Y1150" i="23"/>
  <c r="AR1024" i="23"/>
  <c r="BK1108" i="23"/>
  <c r="X1166" i="23"/>
  <c r="AQ1086" i="23"/>
  <c r="BJ1164" i="23"/>
  <c r="BK1204" i="23"/>
  <c r="AR1150" i="23"/>
  <c r="DU147" i="16"/>
  <c r="DO235" i="16"/>
  <c r="DU328" i="16"/>
  <c r="Z236" i="16"/>
  <c r="BG325" i="16"/>
  <c r="BG237" i="16"/>
  <c r="Z237" i="16"/>
  <c r="FB326" i="16"/>
  <c r="FB235" i="16"/>
  <c r="DU235" i="16"/>
  <c r="FB327" i="16"/>
  <c r="DU237" i="16"/>
  <c r="BG328" i="16"/>
  <c r="EV235" i="16"/>
  <c r="CN236" i="16"/>
  <c r="CN328" i="16"/>
  <c r="CN235" i="16"/>
  <c r="CN325" i="16"/>
  <c r="EV236" i="16"/>
  <c r="Z325" i="16"/>
  <c r="Z327" i="16"/>
  <c r="Z238" i="16"/>
  <c r="DF335" i="16"/>
  <c r="FB236" i="16"/>
  <c r="BG146" i="16"/>
  <c r="FB148" i="16"/>
  <c r="DU327" i="16"/>
  <c r="Z235" i="16"/>
  <c r="DU148" i="16"/>
  <c r="DU238" i="16"/>
  <c r="BA237" i="16"/>
  <c r="EV326" i="16"/>
  <c r="BG327" i="16"/>
  <c r="DU145" i="16"/>
  <c r="BG147" i="16"/>
  <c r="CN327" i="16"/>
  <c r="FB325" i="16"/>
  <c r="Z328" i="16"/>
  <c r="FB146" i="16"/>
  <c r="BG235" i="16"/>
  <c r="CN147" i="16"/>
  <c r="BG236" i="16"/>
  <c r="BG326" i="16"/>
  <c r="CN237" i="16"/>
  <c r="CN326" i="16"/>
  <c r="Z326" i="16"/>
  <c r="DU236" i="16"/>
  <c r="CN148" i="16"/>
  <c r="FB238" i="16"/>
  <c r="FB328" i="16"/>
  <c r="DU325" i="16"/>
  <c r="CN146" i="16"/>
  <c r="DU326" i="16"/>
  <c r="FB147" i="16"/>
  <c r="FB145" i="16"/>
  <c r="DU146" i="16"/>
  <c r="CN238" i="16"/>
  <c r="BG238" i="16"/>
  <c r="BG145" i="16"/>
  <c r="CN145" i="16"/>
  <c r="FB237" i="16"/>
  <c r="J50" i="16"/>
  <c r="D42" i="81"/>
  <c r="V42" i="81" s="1"/>
  <c r="BA290" i="16"/>
  <c r="T17" i="16"/>
  <c r="T64" i="16"/>
  <c r="T18" i="16"/>
  <c r="BA13" i="16"/>
  <c r="T331" i="16"/>
  <c r="J41" i="16"/>
  <c r="Z334" i="16"/>
  <c r="CH58" i="16"/>
  <c r="CW153" i="16"/>
  <c r="J43" i="16"/>
  <c r="Z113" i="16"/>
  <c r="FK65" i="16"/>
  <c r="T155" i="16"/>
  <c r="J46" i="16"/>
  <c r="C57" i="81"/>
  <c r="U57" i="81" s="1"/>
  <c r="EV285" i="16"/>
  <c r="J42" i="16"/>
  <c r="EV58" i="16"/>
  <c r="J38" i="16"/>
  <c r="J53" i="16"/>
  <c r="J36" i="16"/>
  <c r="EV57" i="16"/>
  <c r="DU63" i="16"/>
  <c r="J48" i="16"/>
  <c r="J52" i="16"/>
  <c r="J44" i="16"/>
  <c r="J51" i="16"/>
  <c r="J39" i="16"/>
  <c r="J45" i="16"/>
  <c r="J47" i="16"/>
  <c r="J40" i="16"/>
  <c r="J35" i="16"/>
  <c r="J54" i="16"/>
  <c r="I10" i="16"/>
  <c r="I34" i="16"/>
  <c r="I58" i="16"/>
  <c r="CL188" i="16"/>
  <c r="CI188" i="16" s="1"/>
  <c r="T25" i="16"/>
  <c r="DV278" i="16"/>
  <c r="DQ278" i="16" s="1"/>
  <c r="T20" i="16"/>
  <c r="CL98" i="16"/>
  <c r="CI98" i="16" s="1"/>
  <c r="CO278" i="16"/>
  <c r="CJ278" i="16" s="1"/>
  <c r="AS188" i="16"/>
  <c r="AN188" i="16" s="1"/>
  <c r="FC98" i="16"/>
  <c r="EX98" i="16" s="1"/>
  <c r="FB55" i="16"/>
  <c r="BP65" i="16"/>
  <c r="DU55" i="16"/>
  <c r="FB58" i="16"/>
  <c r="BA34" i="16"/>
  <c r="DU58" i="16"/>
  <c r="CN56" i="16"/>
  <c r="BG57" i="16"/>
  <c r="FB56" i="16"/>
  <c r="BG58" i="16"/>
  <c r="BA236" i="16"/>
  <c r="C36" i="81"/>
  <c r="U36" i="81" s="1"/>
  <c r="ED242" i="16"/>
  <c r="DU56" i="16"/>
  <c r="BG56" i="16"/>
  <c r="CH56" i="16"/>
  <c r="FB57" i="16"/>
  <c r="CN58" i="16"/>
  <c r="DU57" i="16"/>
  <c r="FT63" i="16"/>
  <c r="BG55" i="16"/>
  <c r="CN55" i="16"/>
  <c r="BP64" i="16"/>
  <c r="BA56" i="16"/>
  <c r="CN57" i="16"/>
  <c r="DO56" i="16"/>
  <c r="CX278" i="16"/>
  <c r="CS278" i="16" s="1"/>
  <c r="AG8" i="16"/>
  <c r="AD8" i="16" s="1"/>
  <c r="T21" i="16"/>
  <c r="Z21" i="16"/>
  <c r="BA18" i="16"/>
  <c r="BN278" i="16"/>
  <c r="BK278" i="16" s="1"/>
  <c r="FR98" i="16"/>
  <c r="FO98" i="16" s="1"/>
  <c r="T22" i="16"/>
  <c r="CU278" i="16"/>
  <c r="CR278" i="16" s="1"/>
  <c r="FI278" i="16"/>
  <c r="FF278" i="16" s="1"/>
  <c r="CL8" i="16"/>
  <c r="CI8" i="16" s="1"/>
  <c r="EZ188" i="16"/>
  <c r="EW188" i="16" s="1"/>
  <c r="E21" i="81"/>
  <c r="X278" i="16"/>
  <c r="U278" i="16" s="1"/>
  <c r="DO55" i="16"/>
  <c r="D39" i="81"/>
  <c r="V39" i="81" s="1"/>
  <c r="BN8" i="16"/>
  <c r="BK8" i="16" s="1"/>
  <c r="CO8" i="16"/>
  <c r="CJ8" i="16" s="1"/>
  <c r="DO289" i="16"/>
  <c r="T152" i="16"/>
  <c r="T13" i="16"/>
  <c r="CX188" i="16"/>
  <c r="CS188" i="16" s="1"/>
  <c r="BQ188" i="16"/>
  <c r="BL188" i="16" s="1"/>
  <c r="K172" i="16"/>
  <c r="AR1036" i="23"/>
  <c r="Y1016" i="23"/>
  <c r="X1112" i="23"/>
  <c r="AR1072" i="23"/>
  <c r="AR1056" i="23"/>
  <c r="BK1114" i="23"/>
  <c r="BJ1130" i="23"/>
  <c r="AR1082" i="23"/>
  <c r="N1058" i="23"/>
  <c r="AQ1054" i="23"/>
  <c r="O1072" i="23"/>
  <c r="O1056" i="23"/>
  <c r="AR1096" i="23"/>
  <c r="X1130" i="23"/>
  <c r="O1082" i="23"/>
  <c r="AQ1058" i="23"/>
  <c r="N1054" i="23"/>
  <c r="N1116" i="23"/>
  <c r="BJ1080" i="23"/>
  <c r="AR1148" i="23"/>
  <c r="BK1160" i="23"/>
  <c r="BK1130" i="23"/>
  <c r="H58" i="81"/>
  <c r="FC278" i="16"/>
  <c r="EX278" i="16" s="1"/>
  <c r="FU98" i="16"/>
  <c r="FP98" i="16" s="1"/>
  <c r="C32" i="81"/>
  <c r="U32" i="81" s="1"/>
  <c r="DV188" i="16"/>
  <c r="DQ188" i="16" s="1"/>
  <c r="Z152" i="16"/>
  <c r="DO58" i="16"/>
  <c r="EV23" i="16"/>
  <c r="O1095" i="23"/>
  <c r="O1074" i="23"/>
  <c r="O1038" i="23"/>
  <c r="X970" i="23"/>
  <c r="AQ1122" i="23"/>
  <c r="AR1159" i="23"/>
  <c r="O1196" i="23"/>
  <c r="N1100" i="23"/>
  <c r="Y1094" i="23"/>
  <c r="N1138" i="23"/>
  <c r="O1088" i="23"/>
  <c r="AQ1024" i="23"/>
  <c r="AQ1164" i="23"/>
  <c r="X1116" i="23"/>
  <c r="AR1104" i="23"/>
  <c r="X1040" i="23"/>
  <c r="BK1024" i="23"/>
  <c r="N99" i="23"/>
  <c r="N1168" i="23"/>
  <c r="AQ1112" i="23"/>
  <c r="N1080" i="23"/>
  <c r="AR1204" i="23"/>
  <c r="BK1144" i="23"/>
  <c r="BJ1104" i="23"/>
  <c r="Y1096" i="23"/>
  <c r="Y1160" i="23"/>
  <c r="AQ1166" i="23"/>
  <c r="Y1130" i="23"/>
  <c r="Y1114" i="23"/>
  <c r="AQ1114" i="23"/>
  <c r="X1154" i="23"/>
  <c r="N1198" i="23"/>
  <c r="BJ1086" i="23"/>
  <c r="O1108" i="23"/>
  <c r="Y1088" i="23"/>
  <c r="N1164" i="23"/>
  <c r="X1152" i="23"/>
  <c r="O1104" i="23"/>
  <c r="AQ1040" i="23"/>
  <c r="O1024" i="23"/>
  <c r="AR1031" i="23"/>
  <c r="N1180" i="23"/>
  <c r="BJ1144" i="23"/>
  <c r="AR1120" i="23"/>
  <c r="O1144" i="23"/>
  <c r="AQ1104" i="23"/>
  <c r="BK1028" i="23"/>
  <c r="BJ1166" i="23"/>
  <c r="N1178" i="23"/>
  <c r="BJ1114" i="23"/>
  <c r="AQ1154" i="23"/>
  <c r="N1106" i="23"/>
  <c r="X1198" i="23"/>
  <c r="Y1108" i="23"/>
  <c r="N1024" i="23"/>
  <c r="BJ1152" i="23"/>
  <c r="BK1036" i="23"/>
  <c r="O1016" i="23"/>
  <c r="BK1031" i="23"/>
  <c r="BJ1180" i="23"/>
  <c r="N1144" i="23"/>
  <c r="Y1120" i="23"/>
  <c r="O1148" i="23"/>
  <c r="AR1028" i="23"/>
  <c r="X1178" i="23"/>
  <c r="BJ1186" i="23"/>
  <c r="X1106" i="23"/>
  <c r="O1130" i="23"/>
  <c r="BJ1178" i="23"/>
  <c r="O1114" i="23"/>
  <c r="BJ1106" i="23"/>
  <c r="X1086" i="23"/>
  <c r="BJ1202" i="23"/>
  <c r="BJ1162" i="23"/>
  <c r="N1082" i="23"/>
  <c r="AQ1162" i="23"/>
  <c r="Y1202" i="23"/>
  <c r="BK1202" i="23"/>
  <c r="AR1066" i="23"/>
  <c r="BK1154" i="23"/>
  <c r="AQ1138" i="23"/>
  <c r="BK1150" i="23"/>
  <c r="BK1090" i="23"/>
  <c r="AQ1034" i="23"/>
  <c r="BJ1148" i="23"/>
  <c r="BJ1056" i="23"/>
  <c r="AQ1176" i="23"/>
  <c r="Y96" i="23"/>
  <c r="AR1095" i="23"/>
  <c r="O1186" i="23"/>
  <c r="AR1138" i="23"/>
  <c r="AR1042" i="23"/>
  <c r="AQ1090" i="23"/>
  <c r="AR1166" i="23"/>
  <c r="BJ1208" i="23"/>
  <c r="O1116" i="23"/>
  <c r="O1032" i="23"/>
  <c r="O1080" i="23"/>
  <c r="X96" i="23"/>
  <c r="BK1164" i="23"/>
  <c r="O1206" i="23"/>
  <c r="BJ1098" i="23"/>
  <c r="BK1146" i="23"/>
  <c r="Y1210" i="23"/>
  <c r="O1106" i="23"/>
  <c r="AQ1074" i="23"/>
  <c r="X1118" i="23"/>
  <c r="BK1066" i="23"/>
  <c r="Y1052" i="23"/>
  <c r="BJ1020" i="23"/>
  <c r="BK1152" i="23"/>
  <c r="Y1084" i="23"/>
  <c r="BK1198" i="23"/>
  <c r="AQ1098" i="23"/>
  <c r="Y1146" i="23"/>
  <c r="BK1210" i="23"/>
  <c r="N1170" i="23"/>
  <c r="BK1118" i="23"/>
  <c r="Y1102" i="23"/>
  <c r="AR1050" i="23"/>
  <c r="AQ1208" i="23"/>
  <c r="N1148" i="23"/>
  <c r="BK1116" i="23"/>
  <c r="AQ1056" i="23"/>
  <c r="BJ1176" i="23"/>
  <c r="Y1032" i="23"/>
  <c r="X1020" i="23"/>
  <c r="BK96" i="23"/>
  <c r="AR1196" i="23"/>
  <c r="O1164" i="23"/>
  <c r="O1152" i="23"/>
  <c r="X1100" i="23"/>
  <c r="AR1092" i="23"/>
  <c r="AR1084" i="23"/>
  <c r="AQ970" i="23"/>
  <c r="O1198" i="23"/>
  <c r="Y1186" i="23"/>
  <c r="BK1138" i="23"/>
  <c r="Y1106" i="23"/>
  <c r="Y1074" i="23"/>
  <c r="BK1042" i="23"/>
  <c r="BJ1122" i="23"/>
  <c r="BJ1090" i="23"/>
  <c r="BJ1074" i="23"/>
  <c r="O1118" i="23"/>
  <c r="AR1054" i="23"/>
  <c r="BK1166" i="23"/>
  <c r="AQ1118" i="23"/>
  <c r="AR1102" i="23"/>
  <c r="Y1038" i="23"/>
  <c r="N1208" i="23"/>
  <c r="X1148" i="23"/>
  <c r="Y1116" i="23"/>
  <c r="N1056" i="23"/>
  <c r="N1176" i="23"/>
  <c r="BK1052" i="23"/>
  <c r="AR1032" i="23"/>
  <c r="AQ1020" i="23"/>
  <c r="AR96" i="23"/>
  <c r="Y1196" i="23"/>
  <c r="N1048" i="23"/>
  <c r="Y1095" i="23"/>
  <c r="Y1164" i="23"/>
  <c r="Y1152" i="23"/>
  <c r="AQ1100" i="23"/>
  <c r="BK1084" i="23"/>
  <c r="N1060" i="23"/>
  <c r="BJ970" i="23"/>
  <c r="Y1198" i="23"/>
  <c r="AR1186" i="23"/>
  <c r="O1138" i="23"/>
  <c r="AR1106" i="23"/>
  <c r="AR1074" i="23"/>
  <c r="O1042" i="23"/>
  <c r="N1122" i="23"/>
  <c r="N1090" i="23"/>
  <c r="N1074" i="23"/>
  <c r="Y1118" i="23"/>
  <c r="BK1054" i="23"/>
  <c r="O1166" i="23"/>
  <c r="N1158" i="23"/>
  <c r="BJ1118" i="23"/>
  <c r="BK1102" i="23"/>
  <c r="AR1038" i="23"/>
  <c r="N1028" i="23"/>
  <c r="X1170" i="23"/>
  <c r="AQ1070" i="23"/>
  <c r="AR1142" i="23"/>
  <c r="Y1050" i="23"/>
  <c r="AR1124" i="23"/>
  <c r="AQ96" i="23"/>
  <c r="BJ96" i="23"/>
  <c r="X1078" i="23"/>
  <c r="AQ1120" i="23"/>
  <c r="N1184" i="23"/>
  <c r="BJ1072" i="23"/>
  <c r="BK1040" i="23"/>
  <c r="AR1208" i="23"/>
  <c r="X1188" i="23"/>
  <c r="N1068" i="23"/>
  <c r="Y1002" i="23"/>
  <c r="O1194" i="23"/>
  <c r="Y1122" i="23"/>
  <c r="O1058" i="23"/>
  <c r="X1031" i="23"/>
  <c r="O1112" i="23"/>
  <c r="N1096" i="23"/>
  <c r="Y1068" i="23"/>
  <c r="AR1040" i="23"/>
  <c r="X1068" i="23"/>
  <c r="BK1194" i="23"/>
  <c r="O1154" i="23"/>
  <c r="O1090" i="23"/>
  <c r="AR1086" i="23"/>
  <c r="X1034" i="23"/>
  <c r="X1120" i="23"/>
  <c r="BJ1184" i="23"/>
  <c r="N1072" i="23"/>
  <c r="AR1048" i="23"/>
  <c r="X1204" i="23"/>
  <c r="AQ1196" i="23"/>
  <c r="O1002" i="23"/>
  <c r="AR1122" i="23"/>
  <c r="Y1058" i="23"/>
  <c r="X1182" i="23"/>
  <c r="BK1046" i="23"/>
  <c r="X1110" i="23"/>
  <c r="X8" i="16"/>
  <c r="U8" i="16" s="1"/>
  <c r="D82" i="81"/>
  <c r="V82" i="81" s="1"/>
  <c r="D57" i="81"/>
  <c r="V57" i="81" s="1"/>
  <c r="C86" i="81"/>
  <c r="U86" i="81" s="1"/>
  <c r="W109" i="81" s="1"/>
  <c r="D43" i="81"/>
  <c r="V43" i="81" s="1"/>
  <c r="AQ1152" i="23"/>
  <c r="AQ1116" i="23"/>
  <c r="N1040" i="23"/>
  <c r="O1036" i="23"/>
  <c r="BK1016" i="23"/>
  <c r="O1031" i="23"/>
  <c r="BJ99" i="23"/>
  <c r="X1180" i="23"/>
  <c r="X1168" i="23"/>
  <c r="X1144" i="23"/>
  <c r="BK1120" i="23"/>
  <c r="BJ1112" i="23"/>
  <c r="X1080" i="23"/>
  <c r="O1204" i="23"/>
  <c r="Y1148" i="23"/>
  <c r="Y1144" i="23"/>
  <c r="N1104" i="23"/>
  <c r="BK1096" i="23"/>
  <c r="O1028" i="23"/>
  <c r="AR1160" i="23"/>
  <c r="EN188" i="16"/>
  <c r="EI188" i="16" s="1"/>
  <c r="D71" i="81"/>
  <c r="V71" i="81" s="1"/>
  <c r="FT331" i="16"/>
  <c r="FB331" i="16"/>
  <c r="BG331" i="16"/>
  <c r="Z331" i="16"/>
  <c r="BG241" i="16"/>
  <c r="N1202" i="23"/>
  <c r="X1186" i="23"/>
  <c r="AQ1182" i="23"/>
  <c r="AQ1110" i="23"/>
  <c r="O1046" i="23"/>
  <c r="BY290" i="16"/>
  <c r="CW237" i="16"/>
  <c r="FB113" i="16"/>
  <c r="DF287" i="16"/>
  <c r="DO106" i="16"/>
  <c r="ED57" i="16"/>
  <c r="BY331" i="16"/>
  <c r="BG101" i="16"/>
  <c r="BP328" i="16"/>
  <c r="AI151" i="16"/>
  <c r="EZ98" i="16"/>
  <c r="EW98" i="16" s="1"/>
  <c r="J181" i="16"/>
  <c r="BP331" i="16"/>
  <c r="AI331" i="16"/>
  <c r="X1202" i="23"/>
  <c r="N1186" i="23"/>
  <c r="BJ1182" i="23"/>
  <c r="BJ1110" i="23"/>
  <c r="Y1046" i="23"/>
  <c r="FK15" i="16"/>
  <c r="AI106" i="16"/>
  <c r="FB102" i="16"/>
  <c r="FT151" i="16"/>
  <c r="AR151" i="16"/>
  <c r="DU151" i="16"/>
  <c r="FB151" i="16"/>
  <c r="BG148" i="16"/>
  <c r="FB195" i="16"/>
  <c r="DS98" i="16"/>
  <c r="DP98" i="16" s="1"/>
  <c r="D88" i="81"/>
  <c r="V88" i="81" s="1"/>
  <c r="DS278" i="16"/>
  <c r="DP278" i="16" s="1"/>
  <c r="FK331" i="16"/>
  <c r="EM331" i="16"/>
  <c r="DU331" i="16"/>
  <c r="DF331" i="16"/>
  <c r="BY281" i="16"/>
  <c r="J281" i="16" s="1"/>
  <c r="CN103" i="16"/>
  <c r="EM148" i="16"/>
  <c r="BG280" i="16"/>
  <c r="FT196" i="16"/>
  <c r="J286" i="16" s="1"/>
  <c r="FK58" i="16"/>
  <c r="EM57" i="16"/>
  <c r="FK151" i="16"/>
  <c r="DF109" i="16"/>
  <c r="CN151" i="16"/>
  <c r="ED331" i="16"/>
  <c r="AR331" i="16"/>
  <c r="Z241" i="16"/>
  <c r="BA100" i="16"/>
  <c r="BG287" i="16"/>
  <c r="EM151" i="16"/>
  <c r="BY151" i="16"/>
  <c r="ED107" i="16"/>
  <c r="AR292" i="16"/>
  <c r="J292" i="16" s="1"/>
  <c r="BP196" i="16"/>
  <c r="ED245" i="16"/>
  <c r="ED151" i="16"/>
  <c r="DF151" i="16"/>
  <c r="O99" i="23"/>
  <c r="O1176" i="23"/>
  <c r="BK1172" i="23"/>
  <c r="BK1168" i="23"/>
  <c r="N1140" i="23"/>
  <c r="BK1136" i="23"/>
  <c r="BJ1120" i="23"/>
  <c r="AR1112" i="23"/>
  <c r="BJ1064" i="23"/>
  <c r="X1012" i="23"/>
  <c r="AQ1032" i="23"/>
  <c r="Y1132" i="23"/>
  <c r="O1192" i="23"/>
  <c r="O1184" i="23"/>
  <c r="X1184" i="23"/>
  <c r="BJ1096" i="23"/>
  <c r="X1072" i="23"/>
  <c r="O1048" i="23"/>
  <c r="O1020" i="23"/>
  <c r="O1040" i="23"/>
  <c r="BK1200" i="23"/>
  <c r="X1192" i="23"/>
  <c r="BJ1136" i="23"/>
  <c r="X1084" i="23"/>
  <c r="BK1076" i="23"/>
  <c r="N1196" i="23"/>
  <c r="X1172" i="23"/>
  <c r="AQ1068" i="23"/>
  <c r="AR1002" i="23"/>
  <c r="BJ1107" i="23"/>
  <c r="N1162" i="23"/>
  <c r="N1098" i="23"/>
  <c r="AR1146" i="23"/>
  <c r="BJ1082" i="23"/>
  <c r="O1210" i="23"/>
  <c r="O1202" i="23"/>
  <c r="Y1194" i="23"/>
  <c r="AQ1170" i="23"/>
  <c r="Y1154" i="23"/>
  <c r="BK1122" i="23"/>
  <c r="Y1090" i="23"/>
  <c r="AR1058" i="23"/>
  <c r="AQ1150" i="23"/>
  <c r="Y1142" i="23"/>
  <c r="N1078" i="23"/>
  <c r="O1066" i="23"/>
  <c r="BK1050" i="23"/>
  <c r="BJ1034" i="23"/>
  <c r="N1159" i="23"/>
  <c r="AQ1095" i="23"/>
  <c r="O1180" i="23"/>
  <c r="X1156" i="23"/>
  <c r="AQ1134" i="23"/>
  <c r="AR1126" i="23"/>
  <c r="AQ1062" i="23"/>
  <c r="AQ1031" i="23"/>
  <c r="Y1124" i="23"/>
  <c r="AQ1012" i="23"/>
  <c r="X1159" i="23"/>
  <c r="AR1068" i="23"/>
  <c r="BJ1095" i="23"/>
  <c r="BK1208" i="23"/>
  <c r="Y1180" i="23"/>
  <c r="AQ1204" i="23"/>
  <c r="AQ1188" i="23"/>
  <c r="AQ1172" i="23"/>
  <c r="AQ1156" i="23"/>
  <c r="N1107" i="23"/>
  <c r="BJ1150" i="23"/>
  <c r="BJ1134" i="23"/>
  <c r="BK1086" i="23"/>
  <c r="BJ1070" i="23"/>
  <c r="BK1126" i="23"/>
  <c r="BJ1062" i="23"/>
  <c r="BJ1031" i="23"/>
  <c r="BK1124" i="23"/>
  <c r="BJ1012" i="23"/>
  <c r="AQ1159" i="23"/>
  <c r="BK1068" i="23"/>
  <c r="N1095" i="23"/>
  <c r="O1208" i="23"/>
  <c r="AR1180" i="23"/>
  <c r="BJ1204" i="23"/>
  <c r="BJ1188" i="23"/>
  <c r="N1172" i="23"/>
  <c r="BJ1156" i="23"/>
  <c r="X1107" i="23"/>
  <c r="N1150" i="23"/>
  <c r="N1134" i="23"/>
  <c r="O1086" i="23"/>
  <c r="N1070" i="23"/>
  <c r="O1126" i="23"/>
  <c r="N1062" i="23"/>
  <c r="O1159" i="23"/>
  <c r="Y1206" i="23"/>
  <c r="X1158" i="23"/>
  <c r="AR1094" i="23"/>
  <c r="X1028" i="23"/>
  <c r="X1048" i="23"/>
  <c r="O1092" i="23"/>
  <c r="AQ1028" i="23"/>
  <c r="Y1159" i="23"/>
  <c r="AQ1192" i="23"/>
  <c r="AR1080" i="23"/>
  <c r="AR1076" i="23"/>
  <c r="AQ1048" i="23"/>
  <c r="Y1140" i="23"/>
  <c r="Y1092" i="23"/>
  <c r="AQ1060" i="23"/>
  <c r="AR1206" i="23"/>
  <c r="AQ1158" i="23"/>
  <c r="BK1142" i="23"/>
  <c r="BK1094" i="23"/>
  <c r="AQ1078" i="23"/>
  <c r="Y1080" i="23"/>
  <c r="X1060" i="23"/>
  <c r="O986" i="23"/>
  <c r="AR986" i="23"/>
  <c r="Y986" i="23"/>
  <c r="BK986" i="23"/>
  <c r="N954" i="23"/>
  <c r="AQ954" i="23"/>
  <c r="X954" i="23"/>
  <c r="BJ954" i="23"/>
  <c r="BK1174" i="23"/>
  <c r="Y1174" i="23"/>
  <c r="O1174" i="23"/>
  <c r="AR1174" i="23"/>
  <c r="N1026" i="23"/>
  <c r="AQ1026" i="23"/>
  <c r="BJ1026" i="23"/>
  <c r="X1026" i="23"/>
  <c r="O1026" i="23"/>
  <c r="AR1026" i="23"/>
  <c r="Y1026" i="23"/>
  <c r="BK1026" i="23"/>
  <c r="O1010" i="23"/>
  <c r="AR1010" i="23"/>
  <c r="BK1010" i="23"/>
  <c r="Y1010" i="23"/>
  <c r="N1010" i="23"/>
  <c r="AQ1010" i="23"/>
  <c r="X1010" i="23"/>
  <c r="BJ1010" i="23"/>
  <c r="N994" i="23"/>
  <c r="AQ994" i="23"/>
  <c r="X994" i="23"/>
  <c r="BJ994" i="23"/>
  <c r="N978" i="23"/>
  <c r="BJ978" i="23"/>
  <c r="AQ978" i="23"/>
  <c r="X978" i="23"/>
  <c r="BK978" i="23"/>
  <c r="Y978" i="23"/>
  <c r="O978" i="23"/>
  <c r="AR978" i="23"/>
  <c r="N962" i="23"/>
  <c r="AQ962" i="23"/>
  <c r="X962" i="23"/>
  <c r="BJ962" i="23"/>
  <c r="N1022" i="23"/>
  <c r="BJ1022" i="23"/>
  <c r="AQ1022" i="23"/>
  <c r="X1022" i="23"/>
  <c r="O1022" i="23"/>
  <c r="AR1022" i="23"/>
  <c r="Y1022" i="23"/>
  <c r="BK1022" i="23"/>
  <c r="N1006" i="23"/>
  <c r="AQ1006" i="23"/>
  <c r="X1006" i="23"/>
  <c r="BJ1006" i="23"/>
  <c r="O1006" i="23"/>
  <c r="AR1006" i="23"/>
  <c r="Y1006" i="23"/>
  <c r="BK1006" i="23"/>
  <c r="O990" i="23"/>
  <c r="BK990" i="23"/>
  <c r="AR990" i="23"/>
  <c r="Y990" i="23"/>
  <c r="Y974" i="23"/>
  <c r="BK974" i="23"/>
  <c r="AR974" i="23"/>
  <c r="O974" i="23"/>
  <c r="AQ974" i="23"/>
  <c r="N974" i="23"/>
  <c r="BJ974" i="23"/>
  <c r="X974" i="23"/>
  <c r="Y958" i="23"/>
  <c r="O958" i="23"/>
  <c r="BK958" i="23"/>
  <c r="AR958" i="23"/>
  <c r="O1018" i="23"/>
  <c r="AR1018" i="23"/>
  <c r="Y1018" i="23"/>
  <c r="BK1018" i="23"/>
  <c r="N1018" i="23"/>
  <c r="AQ1018" i="23"/>
  <c r="X1018" i="23"/>
  <c r="BJ1018" i="23"/>
  <c r="AQ1206" i="23"/>
  <c r="N1206" i="23"/>
  <c r="BJ1206" i="23"/>
  <c r="X1206" i="23"/>
  <c r="Y1190" i="23"/>
  <c r="BK1190" i="23"/>
  <c r="O1190" i="23"/>
  <c r="AR1190" i="23"/>
  <c r="N998" i="23"/>
  <c r="AQ998" i="23"/>
  <c r="X998" i="23"/>
  <c r="BJ998" i="23"/>
  <c r="Y966" i="23"/>
  <c r="BK966" i="23"/>
  <c r="AR966" i="23"/>
  <c r="O966" i="23"/>
  <c r="N1174" i="23"/>
  <c r="AQ1174" i="23"/>
  <c r="X1174" i="23"/>
  <c r="BJ1174" i="23"/>
  <c r="AR994" i="23"/>
  <c r="O994" i="23"/>
  <c r="BK994" i="23"/>
  <c r="Y994" i="23"/>
  <c r="Y962" i="23"/>
  <c r="BK962" i="23"/>
  <c r="AR962" i="23"/>
  <c r="O962" i="23"/>
  <c r="AQ990" i="23"/>
  <c r="N990" i="23"/>
  <c r="BJ990" i="23"/>
  <c r="X990" i="23"/>
  <c r="N958" i="23"/>
  <c r="AQ958" i="23"/>
  <c r="X958" i="23"/>
  <c r="BJ958" i="23"/>
  <c r="AQ986" i="23"/>
  <c r="N986" i="23"/>
  <c r="BJ986" i="23"/>
  <c r="X986" i="23"/>
  <c r="Y954" i="23"/>
  <c r="BK954" i="23"/>
  <c r="AR954" i="23"/>
  <c r="O954" i="23"/>
  <c r="N1030" i="23"/>
  <c r="BJ1030" i="23"/>
  <c r="AQ1030" i="23"/>
  <c r="X1030" i="23"/>
  <c r="O1030" i="23"/>
  <c r="AR1030" i="23"/>
  <c r="Y1030" i="23"/>
  <c r="BK1030" i="23"/>
  <c r="N1014" i="23"/>
  <c r="BJ1014" i="23"/>
  <c r="AQ1014" i="23"/>
  <c r="X1014" i="23"/>
  <c r="O1014" i="23"/>
  <c r="AR1014" i="23"/>
  <c r="Y1014" i="23"/>
  <c r="BK1014" i="23"/>
  <c r="O998" i="23"/>
  <c r="BK998" i="23"/>
  <c r="AR998" i="23"/>
  <c r="Y998" i="23"/>
  <c r="N982" i="23"/>
  <c r="AQ982" i="23"/>
  <c r="BJ982" i="23"/>
  <c r="X982" i="23"/>
  <c r="BK982" i="23"/>
  <c r="Y982" i="23"/>
  <c r="O982" i="23"/>
  <c r="AR982" i="23"/>
  <c r="N966" i="23"/>
  <c r="BJ966" i="23"/>
  <c r="AQ966" i="23"/>
  <c r="X966" i="23"/>
  <c r="BJ1203" i="23"/>
  <c r="AQ1203" i="23"/>
  <c r="X1203" i="23"/>
  <c r="N1203" i="23"/>
  <c r="BK1187" i="23"/>
  <c r="AR1187" i="23"/>
  <c r="Y1187" i="23"/>
  <c r="O1187" i="23"/>
  <c r="BK1171" i="23"/>
  <c r="AR1171" i="23"/>
  <c r="Y1171" i="23"/>
  <c r="O1171" i="23"/>
  <c r="BK1155" i="23"/>
  <c r="AR1155" i="23"/>
  <c r="Y1155" i="23"/>
  <c r="O1155" i="23"/>
  <c r="BJ1139" i="23"/>
  <c r="AQ1139" i="23"/>
  <c r="X1139" i="23"/>
  <c r="N1139" i="23"/>
  <c r="BJ1123" i="23"/>
  <c r="AQ1123" i="23"/>
  <c r="X1123" i="23"/>
  <c r="N1123" i="23"/>
  <c r="N1103" i="23"/>
  <c r="BJ1103" i="23"/>
  <c r="AQ1103" i="23"/>
  <c r="X1103" i="23"/>
  <c r="N1207" i="23"/>
  <c r="BJ1207" i="23"/>
  <c r="AQ1207" i="23"/>
  <c r="X1207" i="23"/>
  <c r="O1191" i="23"/>
  <c r="BK1191" i="23"/>
  <c r="AR1191" i="23"/>
  <c r="Y1191" i="23"/>
  <c r="BK1175" i="23"/>
  <c r="AR1175" i="23"/>
  <c r="Y1175" i="23"/>
  <c r="O1175" i="23"/>
  <c r="BJ1143" i="23"/>
  <c r="AQ1143" i="23"/>
  <c r="X1143" i="23"/>
  <c r="N1143" i="23"/>
  <c r="BK1127" i="23"/>
  <c r="AR1127" i="23"/>
  <c r="Y1127" i="23"/>
  <c r="O1127" i="23"/>
  <c r="BK1027" i="23"/>
  <c r="Y1027" i="23"/>
  <c r="O1027" i="23"/>
  <c r="AR1027" i="23"/>
  <c r="N1011" i="23"/>
  <c r="AQ1011" i="23"/>
  <c r="X1011" i="23"/>
  <c r="BJ1011" i="23"/>
  <c r="BJ371" i="23"/>
  <c r="X371" i="23"/>
  <c r="N371" i="23"/>
  <c r="AQ371" i="23"/>
  <c r="BK339" i="23"/>
  <c r="Y339" i="23"/>
  <c r="O339" i="23"/>
  <c r="AR339" i="23"/>
  <c r="BK307" i="23"/>
  <c r="Y307" i="23"/>
  <c r="O307" i="23"/>
  <c r="AR307" i="23"/>
  <c r="O275" i="23"/>
  <c r="AR275" i="23"/>
  <c r="Y275" i="23"/>
  <c r="BK275" i="23"/>
  <c r="O235" i="23"/>
  <c r="AR235" i="23"/>
  <c r="Y235" i="23"/>
  <c r="BK235" i="23"/>
  <c r="X235" i="23"/>
  <c r="N235" i="23"/>
  <c r="BJ235" i="23"/>
  <c r="AQ235" i="23"/>
  <c r="O203" i="23"/>
  <c r="AR203" i="23"/>
  <c r="Y203" i="23"/>
  <c r="BK203" i="23"/>
  <c r="X203" i="23"/>
  <c r="N203" i="23"/>
  <c r="BJ203" i="23"/>
  <c r="AQ203" i="23"/>
  <c r="O171" i="23"/>
  <c r="AR171" i="23"/>
  <c r="Y171" i="23"/>
  <c r="BK171" i="23"/>
  <c r="X171" i="23"/>
  <c r="N171" i="23"/>
  <c r="BJ171" i="23"/>
  <c r="AQ171" i="23"/>
  <c r="O131" i="23"/>
  <c r="AR131" i="23"/>
  <c r="Y131" i="23"/>
  <c r="BK131" i="23"/>
  <c r="X131" i="23"/>
  <c r="N131" i="23"/>
  <c r="BJ131" i="23"/>
  <c r="AQ131" i="23"/>
  <c r="O67" i="23"/>
  <c r="AR67" i="23"/>
  <c r="BK67" i="23"/>
  <c r="Y67" i="23"/>
  <c r="O43" i="23"/>
  <c r="AR43" i="23"/>
  <c r="Y43" i="23"/>
  <c r="BK43" i="23"/>
  <c r="AQ43" i="23"/>
  <c r="X43" i="23"/>
  <c r="N43" i="23"/>
  <c r="BJ43" i="23"/>
  <c r="BJ27" i="23"/>
  <c r="N27" i="23"/>
  <c r="X27" i="23"/>
  <c r="AQ27" i="23"/>
  <c r="AR27" i="23"/>
  <c r="Y27" i="23"/>
  <c r="O27" i="23"/>
  <c r="BK27" i="23"/>
  <c r="BJ1091" i="23"/>
  <c r="AQ1091" i="23"/>
  <c r="X1091" i="23"/>
  <c r="N1091" i="23"/>
  <c r="BK1091" i="23"/>
  <c r="AR1091" i="23"/>
  <c r="Y1091" i="23"/>
  <c r="O1091" i="23"/>
  <c r="N1075" i="23"/>
  <c r="BJ1075" i="23"/>
  <c r="AQ1075" i="23"/>
  <c r="X1075" i="23"/>
  <c r="BK1075" i="23"/>
  <c r="Y1075" i="23"/>
  <c r="AR1075" i="23"/>
  <c r="O1075" i="23"/>
  <c r="N1059" i="23"/>
  <c r="BJ1059" i="23"/>
  <c r="AQ1059" i="23"/>
  <c r="X1059" i="23"/>
  <c r="BK1059" i="23"/>
  <c r="Y1059" i="23"/>
  <c r="AR1059" i="23"/>
  <c r="O1059" i="23"/>
  <c r="N1043" i="23"/>
  <c r="BJ1043" i="23"/>
  <c r="AQ1043" i="23"/>
  <c r="X1043" i="23"/>
  <c r="BK1043" i="23"/>
  <c r="Y1043" i="23"/>
  <c r="AR1043" i="23"/>
  <c r="O1043" i="23"/>
  <c r="N1023" i="23"/>
  <c r="BJ1023" i="23"/>
  <c r="AQ1023" i="23"/>
  <c r="X1023" i="23"/>
  <c r="BK395" i="23"/>
  <c r="AR395" i="23"/>
  <c r="Y395" i="23"/>
  <c r="O395" i="23"/>
  <c r="BK363" i="23"/>
  <c r="AR363" i="23"/>
  <c r="Y363" i="23"/>
  <c r="O363" i="23"/>
  <c r="BK331" i="23"/>
  <c r="AR331" i="23"/>
  <c r="Y331" i="23"/>
  <c r="O331" i="23"/>
  <c r="BJ299" i="23"/>
  <c r="AQ299" i="23"/>
  <c r="X299" i="23"/>
  <c r="N299" i="23"/>
  <c r="BJ267" i="23"/>
  <c r="AQ267" i="23"/>
  <c r="X267" i="23"/>
  <c r="N267" i="23"/>
  <c r="X91" i="23"/>
  <c r="N91" i="23"/>
  <c r="BJ91" i="23"/>
  <c r="AQ91" i="23"/>
  <c r="O1199" i="23"/>
  <c r="BK1199" i="23"/>
  <c r="AR1199" i="23"/>
  <c r="Y1199" i="23"/>
  <c r="BK1183" i="23"/>
  <c r="AR1183" i="23"/>
  <c r="Y1183" i="23"/>
  <c r="O1183" i="23"/>
  <c r="BJ1167" i="23"/>
  <c r="AQ1167" i="23"/>
  <c r="X1167" i="23"/>
  <c r="N1167" i="23"/>
  <c r="BJ1151" i="23"/>
  <c r="AQ1151" i="23"/>
  <c r="X1151" i="23"/>
  <c r="N1151" i="23"/>
  <c r="BK1135" i="23"/>
  <c r="AR1135" i="23"/>
  <c r="Y1135" i="23"/>
  <c r="O1135" i="23"/>
  <c r="BJ1119" i="23"/>
  <c r="AQ1119" i="23"/>
  <c r="X1119" i="23"/>
  <c r="N1119" i="23"/>
  <c r="N1019" i="23"/>
  <c r="AQ1019" i="23"/>
  <c r="X1019" i="23"/>
  <c r="BJ1019" i="23"/>
  <c r="BJ387" i="23"/>
  <c r="X387" i="23"/>
  <c r="N387" i="23"/>
  <c r="AQ387" i="23"/>
  <c r="BJ355" i="23"/>
  <c r="X355" i="23"/>
  <c r="N355" i="23"/>
  <c r="AQ355" i="23"/>
  <c r="BK323" i="23"/>
  <c r="Y323" i="23"/>
  <c r="O323" i="23"/>
  <c r="AR323" i="23"/>
  <c r="O291" i="23"/>
  <c r="AR291" i="23"/>
  <c r="Y291" i="23"/>
  <c r="BK291" i="23"/>
  <c r="O259" i="23"/>
  <c r="AR259" i="23"/>
  <c r="Y259" i="23"/>
  <c r="BK259" i="23"/>
  <c r="O219" i="23"/>
  <c r="AR219" i="23"/>
  <c r="Y219" i="23"/>
  <c r="BK219" i="23"/>
  <c r="X219" i="23"/>
  <c r="N219" i="23"/>
  <c r="BJ219" i="23"/>
  <c r="AQ219" i="23"/>
  <c r="O187" i="23"/>
  <c r="AR187" i="23"/>
  <c r="Y187" i="23"/>
  <c r="BK187" i="23"/>
  <c r="X187" i="23"/>
  <c r="N187" i="23"/>
  <c r="BJ187" i="23"/>
  <c r="AQ187" i="23"/>
  <c r="O155" i="23"/>
  <c r="AR155" i="23"/>
  <c r="Y155" i="23"/>
  <c r="BK155" i="23"/>
  <c r="X155" i="23"/>
  <c r="N155" i="23"/>
  <c r="BJ155" i="23"/>
  <c r="AQ155" i="23"/>
  <c r="O115" i="23"/>
  <c r="AR115" i="23"/>
  <c r="Y115" i="23"/>
  <c r="BK115" i="23"/>
  <c r="X115" i="23"/>
  <c r="N115" i="23"/>
  <c r="BJ115" i="23"/>
  <c r="AQ115" i="23"/>
  <c r="O83" i="23"/>
  <c r="AR83" i="23"/>
  <c r="BK83" i="23"/>
  <c r="Y83" i="23"/>
  <c r="X83" i="23"/>
  <c r="N83" i="23"/>
  <c r="BJ83" i="23"/>
  <c r="AQ83" i="23"/>
  <c r="O51" i="23"/>
  <c r="AR51" i="23"/>
  <c r="BK51" i="23"/>
  <c r="Y51" i="23"/>
  <c r="AQ51" i="23"/>
  <c r="N51" i="23"/>
  <c r="X51" i="23"/>
  <c r="BJ51" i="23"/>
  <c r="O35" i="23"/>
  <c r="AR35" i="23"/>
  <c r="Y35" i="23"/>
  <c r="BK35" i="23"/>
  <c r="X19" i="23"/>
  <c r="N19" i="23"/>
  <c r="BJ19" i="23"/>
  <c r="AQ19" i="23"/>
  <c r="BK1195" i="23"/>
  <c r="AR1195" i="23"/>
  <c r="Y1195" i="23"/>
  <c r="O1195" i="23"/>
  <c r="BK1179" i="23"/>
  <c r="AR1179" i="23"/>
  <c r="Y1179" i="23"/>
  <c r="O1179" i="23"/>
  <c r="BJ1163" i="23"/>
  <c r="AQ1163" i="23"/>
  <c r="X1163" i="23"/>
  <c r="N1163" i="23"/>
  <c r="BJ1147" i="23"/>
  <c r="AQ1147" i="23"/>
  <c r="X1147" i="23"/>
  <c r="N1147" i="23"/>
  <c r="BK1131" i="23"/>
  <c r="AR1131" i="23"/>
  <c r="Y1131" i="23"/>
  <c r="O1131" i="23"/>
  <c r="N1115" i="23"/>
  <c r="BJ1115" i="23"/>
  <c r="AQ1115" i="23"/>
  <c r="X1115" i="23"/>
  <c r="N1099" i="23"/>
  <c r="BJ1099" i="23"/>
  <c r="AQ1099" i="23"/>
  <c r="X1099" i="23"/>
  <c r="BK1083" i="23"/>
  <c r="AR1083" i="23"/>
  <c r="Y1083" i="23"/>
  <c r="O1083" i="23"/>
  <c r="N1083" i="23"/>
  <c r="AQ1083" i="23"/>
  <c r="BJ1083" i="23"/>
  <c r="X1083" i="23"/>
  <c r="BK1067" i="23"/>
  <c r="AR1067" i="23"/>
  <c r="Y1067" i="23"/>
  <c r="O1067" i="23"/>
  <c r="N1067" i="23"/>
  <c r="AQ1067" i="23"/>
  <c r="BJ1067" i="23"/>
  <c r="X1067" i="23"/>
  <c r="BK1051" i="23"/>
  <c r="AR1051" i="23"/>
  <c r="Y1051" i="23"/>
  <c r="O1051" i="23"/>
  <c r="N1051" i="23"/>
  <c r="AQ1051" i="23"/>
  <c r="BJ1051" i="23"/>
  <c r="X1051" i="23"/>
  <c r="N1035" i="23"/>
  <c r="BJ1035" i="23"/>
  <c r="AQ1035" i="23"/>
  <c r="X1035" i="23"/>
  <c r="BK1035" i="23"/>
  <c r="Y1035" i="23"/>
  <c r="AR1035" i="23"/>
  <c r="O1035" i="23"/>
  <c r="N1015" i="23"/>
  <c r="BJ1015" i="23"/>
  <c r="AQ1015" i="23"/>
  <c r="X1015" i="23"/>
  <c r="BJ379" i="23"/>
  <c r="AQ379" i="23"/>
  <c r="X379" i="23"/>
  <c r="N379" i="23"/>
  <c r="BJ347" i="23"/>
  <c r="AQ347" i="23"/>
  <c r="X347" i="23"/>
  <c r="N347" i="23"/>
  <c r="BK315" i="23"/>
  <c r="AR315" i="23"/>
  <c r="Y315" i="23"/>
  <c r="O315" i="23"/>
  <c r="BJ283" i="23"/>
  <c r="AQ283" i="23"/>
  <c r="X283" i="23"/>
  <c r="N283" i="23"/>
  <c r="AR47" i="23"/>
  <c r="Y47" i="23"/>
  <c r="O47" i="23"/>
  <c r="BK47" i="23"/>
  <c r="AR31" i="23"/>
  <c r="Y31" i="23"/>
  <c r="O31" i="23"/>
  <c r="BK31" i="23"/>
  <c r="BJ15" i="23"/>
  <c r="X15" i="23"/>
  <c r="AQ15" i="23"/>
  <c r="N15" i="23"/>
  <c r="BK1111" i="23"/>
  <c r="AR1111" i="23"/>
  <c r="Y1111" i="23"/>
  <c r="O1111" i="23"/>
  <c r="BJ1111" i="23"/>
  <c r="AQ1111" i="23"/>
  <c r="X1111" i="23"/>
  <c r="N1111" i="23"/>
  <c r="O1203" i="23"/>
  <c r="BK1203" i="23"/>
  <c r="AR1203" i="23"/>
  <c r="Y1203" i="23"/>
  <c r="AQ1187" i="23"/>
  <c r="N1187" i="23"/>
  <c r="BJ1187" i="23"/>
  <c r="X1187" i="23"/>
  <c r="BJ1171" i="23"/>
  <c r="AQ1171" i="23"/>
  <c r="X1171" i="23"/>
  <c r="N1171" i="23"/>
  <c r="BJ1155" i="23"/>
  <c r="AQ1155" i="23"/>
  <c r="X1155" i="23"/>
  <c r="N1155" i="23"/>
  <c r="BK1139" i="23"/>
  <c r="AR1139" i="23"/>
  <c r="Y1139" i="23"/>
  <c r="O1139" i="23"/>
  <c r="BK1123" i="23"/>
  <c r="AR1123" i="23"/>
  <c r="Y1123" i="23"/>
  <c r="O1123" i="23"/>
  <c r="BJ23" i="23"/>
  <c r="X23" i="23"/>
  <c r="AQ23" i="23"/>
  <c r="N23" i="23"/>
  <c r="BK1099" i="23"/>
  <c r="AR1099" i="23"/>
  <c r="Y1099" i="23"/>
  <c r="O1099" i="23"/>
  <c r="BK1207" i="23"/>
  <c r="AR1207" i="23"/>
  <c r="Y1207" i="23"/>
  <c r="O1207" i="23"/>
  <c r="BJ1191" i="23"/>
  <c r="AQ1191" i="23"/>
  <c r="X1191" i="23"/>
  <c r="N1191" i="23"/>
  <c r="BJ1175" i="23"/>
  <c r="AQ1175" i="23"/>
  <c r="X1175" i="23"/>
  <c r="N1175" i="23"/>
  <c r="BK1143" i="23"/>
  <c r="AR1143" i="23"/>
  <c r="Y1143" i="23"/>
  <c r="O1143" i="23"/>
  <c r="BJ1127" i="23"/>
  <c r="AQ1127" i="23"/>
  <c r="X1127" i="23"/>
  <c r="N1127" i="23"/>
  <c r="BK1079" i="23"/>
  <c r="AR1079" i="23"/>
  <c r="Y1079" i="23"/>
  <c r="O1079" i="23"/>
  <c r="N1079" i="23"/>
  <c r="AQ1079" i="23"/>
  <c r="X1079" i="23"/>
  <c r="BJ1079" i="23"/>
  <c r="BK1063" i="23"/>
  <c r="AR1063" i="23"/>
  <c r="Y1063" i="23"/>
  <c r="O1063" i="23"/>
  <c r="N1063" i="23"/>
  <c r="AQ1063" i="23"/>
  <c r="X1063" i="23"/>
  <c r="BJ1063" i="23"/>
  <c r="BK1047" i="23"/>
  <c r="AR1047" i="23"/>
  <c r="Y1047" i="23"/>
  <c r="O1047" i="23"/>
  <c r="N1047" i="23"/>
  <c r="AQ1047" i="23"/>
  <c r="X1047" i="23"/>
  <c r="BJ1047" i="23"/>
  <c r="N1027" i="23"/>
  <c r="BJ1027" i="23"/>
  <c r="AQ1027" i="23"/>
  <c r="X1027" i="23"/>
  <c r="BK1011" i="23"/>
  <c r="AR1011" i="23"/>
  <c r="Y1011" i="23"/>
  <c r="O1011" i="23"/>
  <c r="BK371" i="23"/>
  <c r="AR371" i="23"/>
  <c r="Y371" i="23"/>
  <c r="O371" i="23"/>
  <c r="BJ339" i="23"/>
  <c r="AQ339" i="23"/>
  <c r="X339" i="23"/>
  <c r="N339" i="23"/>
  <c r="BJ307" i="23"/>
  <c r="AQ307" i="23"/>
  <c r="X307" i="23"/>
  <c r="N307" i="23"/>
  <c r="BJ275" i="23"/>
  <c r="AQ275" i="23"/>
  <c r="X275" i="23"/>
  <c r="N275" i="23"/>
  <c r="X67" i="23"/>
  <c r="N67" i="23"/>
  <c r="BJ67" i="23"/>
  <c r="AQ67" i="23"/>
  <c r="BK1107" i="23"/>
  <c r="AR1107" i="23"/>
  <c r="Y1107" i="23"/>
  <c r="O1107" i="23"/>
  <c r="BK1023" i="23"/>
  <c r="Y1023" i="23"/>
  <c r="AR1023" i="23"/>
  <c r="O1023" i="23"/>
  <c r="BJ395" i="23"/>
  <c r="X395" i="23"/>
  <c r="AQ395" i="23"/>
  <c r="N395" i="23"/>
  <c r="BJ363" i="23"/>
  <c r="X363" i="23"/>
  <c r="AQ363" i="23"/>
  <c r="N363" i="23"/>
  <c r="N331" i="23"/>
  <c r="AQ331" i="23"/>
  <c r="BJ331" i="23"/>
  <c r="X331" i="23"/>
  <c r="O299" i="23"/>
  <c r="AR299" i="23"/>
  <c r="BK299" i="23"/>
  <c r="Y299" i="23"/>
  <c r="O267" i="23"/>
  <c r="AR267" i="23"/>
  <c r="BK267" i="23"/>
  <c r="Y267" i="23"/>
  <c r="O227" i="23"/>
  <c r="AR227" i="23"/>
  <c r="BK227" i="23"/>
  <c r="Y227" i="23"/>
  <c r="X227" i="23"/>
  <c r="N227" i="23"/>
  <c r="BJ227" i="23"/>
  <c r="AQ227" i="23"/>
  <c r="O195" i="23"/>
  <c r="AR195" i="23"/>
  <c r="BK195" i="23"/>
  <c r="Y195" i="23"/>
  <c r="X195" i="23"/>
  <c r="N195" i="23"/>
  <c r="BJ195" i="23"/>
  <c r="AQ195" i="23"/>
  <c r="O163" i="23"/>
  <c r="AR163" i="23"/>
  <c r="BK163" i="23"/>
  <c r="Y163" i="23"/>
  <c r="X163" i="23"/>
  <c r="N163" i="23"/>
  <c r="BJ163" i="23"/>
  <c r="AQ163" i="23"/>
  <c r="O123" i="23"/>
  <c r="AR123" i="23"/>
  <c r="BK123" i="23"/>
  <c r="Y123" i="23"/>
  <c r="X123" i="23"/>
  <c r="N123" i="23"/>
  <c r="BJ123" i="23"/>
  <c r="AQ123" i="23"/>
  <c r="O91" i="23"/>
  <c r="AR91" i="23"/>
  <c r="Y91" i="23"/>
  <c r="BK91" i="23"/>
  <c r="O59" i="23"/>
  <c r="AR59" i="23"/>
  <c r="Y59" i="23"/>
  <c r="BK59" i="23"/>
  <c r="X59" i="23"/>
  <c r="N59" i="23"/>
  <c r="BJ59" i="23"/>
  <c r="AQ59" i="23"/>
  <c r="BJ39" i="23"/>
  <c r="X39" i="23"/>
  <c r="AQ39" i="23"/>
  <c r="N39" i="23"/>
  <c r="BK39" i="23"/>
  <c r="Y39" i="23"/>
  <c r="AR39" i="23"/>
  <c r="O39" i="23"/>
  <c r="AR23" i="23"/>
  <c r="Y23" i="23"/>
  <c r="O23" i="23"/>
  <c r="BK23" i="23"/>
  <c r="BJ1199" i="23"/>
  <c r="AQ1199" i="23"/>
  <c r="X1199" i="23"/>
  <c r="N1199" i="23"/>
  <c r="BJ1183" i="23"/>
  <c r="AQ1183" i="23"/>
  <c r="X1183" i="23"/>
  <c r="N1183" i="23"/>
  <c r="BK1167" i="23"/>
  <c r="AR1167" i="23"/>
  <c r="Y1167" i="23"/>
  <c r="O1167" i="23"/>
  <c r="BK1151" i="23"/>
  <c r="AR1151" i="23"/>
  <c r="Y1151" i="23"/>
  <c r="O1151" i="23"/>
  <c r="BJ1135" i="23"/>
  <c r="AQ1135" i="23"/>
  <c r="X1135" i="23"/>
  <c r="N1135" i="23"/>
  <c r="BK1119" i="23"/>
  <c r="AR1119" i="23"/>
  <c r="Y1119" i="23"/>
  <c r="O1119" i="23"/>
  <c r="BK1103" i="23"/>
  <c r="AR1103" i="23"/>
  <c r="Y1103" i="23"/>
  <c r="O1103" i="23"/>
  <c r="N1087" i="23"/>
  <c r="BJ1087" i="23"/>
  <c r="AQ1087" i="23"/>
  <c r="X1087" i="23"/>
  <c r="BK1087" i="23"/>
  <c r="Y1087" i="23"/>
  <c r="O1087" i="23"/>
  <c r="AR1087" i="23"/>
  <c r="N1071" i="23"/>
  <c r="BJ1071" i="23"/>
  <c r="AQ1071" i="23"/>
  <c r="X1071" i="23"/>
  <c r="BK1071" i="23"/>
  <c r="Y1071" i="23"/>
  <c r="O1071" i="23"/>
  <c r="AR1071" i="23"/>
  <c r="N1055" i="23"/>
  <c r="BJ1055" i="23"/>
  <c r="AQ1055" i="23"/>
  <c r="X1055" i="23"/>
  <c r="BK1055" i="23"/>
  <c r="Y1055" i="23"/>
  <c r="O1055" i="23"/>
  <c r="AR1055" i="23"/>
  <c r="BK1039" i="23"/>
  <c r="AR1039" i="23"/>
  <c r="Y1039" i="23"/>
  <c r="O1039" i="23"/>
  <c r="N1039" i="23"/>
  <c r="AQ1039" i="23"/>
  <c r="X1039" i="23"/>
  <c r="BJ1039" i="23"/>
  <c r="BK1019" i="23"/>
  <c r="AR1019" i="23"/>
  <c r="Y1019" i="23"/>
  <c r="O1019" i="23"/>
  <c r="BK387" i="23"/>
  <c r="AR387" i="23"/>
  <c r="Y387" i="23"/>
  <c r="O387" i="23"/>
  <c r="BK355" i="23"/>
  <c r="AR355" i="23"/>
  <c r="Y355" i="23"/>
  <c r="O355" i="23"/>
  <c r="BJ323" i="23"/>
  <c r="AQ323" i="23"/>
  <c r="X323" i="23"/>
  <c r="N323" i="23"/>
  <c r="BJ291" i="23"/>
  <c r="AQ291" i="23"/>
  <c r="X291" i="23"/>
  <c r="N291" i="23"/>
  <c r="BJ259" i="23"/>
  <c r="AQ259" i="23"/>
  <c r="X259" i="23"/>
  <c r="N259" i="23"/>
  <c r="X35" i="23"/>
  <c r="N35" i="23"/>
  <c r="BJ35" i="23"/>
  <c r="AQ35" i="23"/>
  <c r="O19" i="23"/>
  <c r="AR19" i="23"/>
  <c r="Y19" i="23"/>
  <c r="BK19" i="23"/>
  <c r="N1195" i="23"/>
  <c r="BJ1195" i="23"/>
  <c r="AQ1195" i="23"/>
  <c r="X1195" i="23"/>
  <c r="BJ1179" i="23"/>
  <c r="AQ1179" i="23"/>
  <c r="X1179" i="23"/>
  <c r="N1179" i="23"/>
  <c r="BK1163" i="23"/>
  <c r="AR1163" i="23"/>
  <c r="Y1163" i="23"/>
  <c r="O1163" i="23"/>
  <c r="BK1147" i="23"/>
  <c r="AR1147" i="23"/>
  <c r="Y1147" i="23"/>
  <c r="O1147" i="23"/>
  <c r="BJ1131" i="23"/>
  <c r="AQ1131" i="23"/>
  <c r="X1131" i="23"/>
  <c r="N1131" i="23"/>
  <c r="BK1115" i="23"/>
  <c r="AR1115" i="23"/>
  <c r="Y1115" i="23"/>
  <c r="O1115" i="23"/>
  <c r="BK1015" i="23"/>
  <c r="Y1015" i="23"/>
  <c r="AR1015" i="23"/>
  <c r="O1015" i="23"/>
  <c r="BK379" i="23"/>
  <c r="Y379" i="23"/>
  <c r="AR379" i="23"/>
  <c r="O379" i="23"/>
  <c r="BK347" i="23"/>
  <c r="Y347" i="23"/>
  <c r="AR347" i="23"/>
  <c r="O347" i="23"/>
  <c r="N315" i="23"/>
  <c r="AQ315" i="23"/>
  <c r="BJ315" i="23"/>
  <c r="X315" i="23"/>
  <c r="O283" i="23"/>
  <c r="AR283" i="23"/>
  <c r="BK283" i="23"/>
  <c r="Y283" i="23"/>
  <c r="O243" i="23"/>
  <c r="AR243" i="23"/>
  <c r="BK243" i="23"/>
  <c r="Y243" i="23"/>
  <c r="X243" i="23"/>
  <c r="N243" i="23"/>
  <c r="BJ243" i="23"/>
  <c r="AQ243" i="23"/>
  <c r="O211" i="23"/>
  <c r="AR211" i="23"/>
  <c r="BK211" i="23"/>
  <c r="Y211" i="23"/>
  <c r="X211" i="23"/>
  <c r="N211" i="23"/>
  <c r="BJ211" i="23"/>
  <c r="AQ211" i="23"/>
  <c r="O179" i="23"/>
  <c r="AR179" i="23"/>
  <c r="BK179" i="23"/>
  <c r="Y179" i="23"/>
  <c r="X179" i="23"/>
  <c r="N179" i="23"/>
  <c r="BJ179" i="23"/>
  <c r="AQ179" i="23"/>
  <c r="O139" i="23"/>
  <c r="AR139" i="23"/>
  <c r="BK139" i="23"/>
  <c r="Y139" i="23"/>
  <c r="X139" i="23"/>
  <c r="N139" i="23"/>
  <c r="BJ139" i="23"/>
  <c r="AQ139" i="23"/>
  <c r="O107" i="23"/>
  <c r="AR107" i="23"/>
  <c r="BK107" i="23"/>
  <c r="Y107" i="23"/>
  <c r="X107" i="23"/>
  <c r="N107" i="23"/>
  <c r="BJ107" i="23"/>
  <c r="AQ107" i="23"/>
  <c r="O75" i="23"/>
  <c r="AR75" i="23"/>
  <c r="Y75" i="23"/>
  <c r="BK75" i="23"/>
  <c r="N75" i="23"/>
  <c r="X75" i="23"/>
  <c r="BJ75" i="23"/>
  <c r="AQ75" i="23"/>
  <c r="AQ47" i="23"/>
  <c r="N47" i="23"/>
  <c r="X47" i="23"/>
  <c r="BJ47" i="23"/>
  <c r="BJ31" i="23"/>
  <c r="X31" i="23"/>
  <c r="AQ31" i="23"/>
  <c r="N31" i="23"/>
  <c r="AR15" i="23"/>
  <c r="Y15" i="23"/>
  <c r="O15" i="23"/>
  <c r="BK15" i="23"/>
  <c r="T6" i="81"/>
  <c r="FU8" i="16"/>
  <c r="FP8" i="16" s="1"/>
  <c r="C69" i="81"/>
  <c r="U69" i="81" s="1"/>
  <c r="FU188" i="16"/>
  <c r="FP188" i="16" s="1"/>
  <c r="AA278" i="16"/>
  <c r="V278" i="16" s="1"/>
  <c r="BH188" i="16"/>
  <c r="BC188" i="16" s="1"/>
  <c r="Z105" i="16"/>
  <c r="DU153" i="16"/>
  <c r="AP188" i="16"/>
  <c r="AM188" i="16" s="1"/>
  <c r="DG278" i="16"/>
  <c r="DB278" i="16" s="1"/>
  <c r="BG154" i="16"/>
  <c r="BE278" i="16"/>
  <c r="BB278" i="16" s="1"/>
  <c r="BH98" i="16"/>
  <c r="BC98" i="16" s="1"/>
  <c r="EE8" i="16"/>
  <c r="DZ8" i="16" s="1"/>
  <c r="BZ188" i="16"/>
  <c r="BU188" i="16" s="1"/>
  <c r="BG152" i="16"/>
  <c r="BG64" i="16"/>
  <c r="CW244" i="16"/>
  <c r="AJ8" i="16"/>
  <c r="AE8" i="16" s="1"/>
  <c r="D54" i="81"/>
  <c r="V54" i="81" s="1"/>
  <c r="X188" i="16"/>
  <c r="U188" i="16" s="1"/>
  <c r="AP278" i="16"/>
  <c r="AM278" i="16" s="1"/>
  <c r="Z25" i="16"/>
  <c r="P82" i="81"/>
  <c r="H82" i="81"/>
  <c r="FB65" i="16"/>
  <c r="DF65" i="16"/>
  <c r="O5" i="81"/>
  <c r="P86" i="81"/>
  <c r="H86" i="81"/>
  <c r="O85" i="81"/>
  <c r="H85" i="81"/>
  <c r="CF188" i="16"/>
  <c r="CC188" i="16" s="1"/>
  <c r="DD278" i="16"/>
  <c r="DA278" i="16" s="1"/>
  <c r="K352" i="16"/>
  <c r="FI188" i="16"/>
  <c r="FF188" i="16" s="1"/>
  <c r="I61" i="16"/>
  <c r="FK243" i="16"/>
  <c r="ET278" i="16"/>
  <c r="EQ278" i="16" s="1"/>
  <c r="EK188" i="16"/>
  <c r="EH188" i="16" s="1"/>
  <c r="BP154" i="16"/>
  <c r="AI243" i="16"/>
  <c r="DG98" i="16"/>
  <c r="DB98" i="16" s="1"/>
  <c r="CL278" i="16"/>
  <c r="CI278" i="16" s="1"/>
  <c r="FR188" i="16"/>
  <c r="FO188" i="16" s="1"/>
  <c r="DD98" i="16"/>
  <c r="DA98" i="16" s="1"/>
  <c r="EN98" i="16"/>
  <c r="EI98" i="16" s="1"/>
  <c r="DU64" i="16"/>
  <c r="CN62" i="16"/>
  <c r="Z100" i="16"/>
  <c r="CW64" i="16"/>
  <c r="AG98" i="16"/>
  <c r="AD98" i="16" s="1"/>
  <c r="CU188" i="16"/>
  <c r="CR188" i="16" s="1"/>
  <c r="ED65" i="16"/>
  <c r="BP152" i="16"/>
  <c r="AY8" i="16"/>
  <c r="DS188" i="16"/>
  <c r="DP188" i="16" s="1"/>
  <c r="EN8" i="16"/>
  <c r="EI8" i="16" s="1"/>
  <c r="C70" i="81"/>
  <c r="U70" i="81" s="1"/>
  <c r="Z102" i="16"/>
  <c r="J119" i="16"/>
  <c r="Z151" i="16"/>
  <c r="EB188" i="16"/>
  <c r="DY188" i="16" s="1"/>
  <c r="CN154" i="16"/>
  <c r="BY152" i="16"/>
  <c r="FB153" i="16"/>
  <c r="Z148" i="16"/>
  <c r="DF153" i="16"/>
  <c r="I60" i="16"/>
  <c r="AR335" i="16"/>
  <c r="I59" i="16"/>
  <c r="Z18" i="16"/>
  <c r="J91" i="16"/>
  <c r="DU244" i="16"/>
  <c r="D31" i="81"/>
  <c r="V31" i="81" s="1"/>
  <c r="FB242" i="16"/>
  <c r="EM243" i="16"/>
  <c r="Z245" i="16"/>
  <c r="Z146" i="16"/>
  <c r="FB245" i="16"/>
  <c r="Z242" i="16"/>
  <c r="J121" i="16"/>
  <c r="BG243" i="16"/>
  <c r="DF242" i="16"/>
  <c r="C37" i="81"/>
  <c r="U37" i="81" s="1"/>
  <c r="BY244" i="16"/>
  <c r="BP333" i="16"/>
  <c r="Z243" i="16"/>
  <c r="Z17" i="16"/>
  <c r="K247" i="16"/>
  <c r="D96" i="81"/>
  <c r="V96" i="81" s="1"/>
  <c r="BG153" i="16"/>
  <c r="FT152" i="16"/>
  <c r="D38" i="81"/>
  <c r="V38" i="81" s="1"/>
  <c r="CW62" i="16"/>
  <c r="BP62" i="16"/>
  <c r="D89" i="81"/>
  <c r="V89" i="81" s="1"/>
  <c r="C47" i="81"/>
  <c r="U47" i="81" s="1"/>
  <c r="DF333" i="16"/>
  <c r="CW63" i="16"/>
  <c r="BG333" i="16"/>
  <c r="FB244" i="16"/>
  <c r="FK245" i="16"/>
  <c r="AR64" i="16"/>
  <c r="FB332" i="16"/>
  <c r="FK62" i="16"/>
  <c r="R77" i="81"/>
  <c r="Z114" i="16"/>
  <c r="C30" i="81"/>
  <c r="Z110" i="16"/>
  <c r="EK8" i="16"/>
  <c r="EH8" i="16" s="1"/>
  <c r="EB98" i="16"/>
  <c r="DY98" i="16" s="1"/>
  <c r="FL98" i="16"/>
  <c r="FG98" i="16" s="1"/>
  <c r="AJ98" i="16"/>
  <c r="AE98" i="16" s="1"/>
  <c r="BQ278" i="16"/>
  <c r="BL278" i="16" s="1"/>
  <c r="DD188" i="16"/>
  <c r="DA188" i="16" s="1"/>
  <c r="FT243" i="16"/>
  <c r="FB63" i="16"/>
  <c r="FK333" i="16"/>
  <c r="D53" i="81"/>
  <c r="V53" i="81" s="1"/>
  <c r="D77" i="81"/>
  <c r="V77" i="81" s="1"/>
  <c r="D87" i="81"/>
  <c r="V87" i="81" s="1"/>
  <c r="D63" i="81"/>
  <c r="V63" i="81" s="1"/>
  <c r="D67" i="81"/>
  <c r="V67" i="81" s="1"/>
  <c r="D91" i="81"/>
  <c r="V91" i="81" s="1"/>
  <c r="AI65" i="16"/>
  <c r="AR242" i="16"/>
  <c r="BY62" i="16"/>
  <c r="BP242" i="16"/>
  <c r="Z56" i="16"/>
  <c r="P94" i="81"/>
  <c r="H94" i="81"/>
  <c r="Z244" i="16"/>
  <c r="T93" i="81"/>
  <c r="CN155" i="16"/>
  <c r="R70" i="81"/>
  <c r="Q93" i="81"/>
  <c r="H93" i="81"/>
  <c r="EM334" i="16"/>
  <c r="FT64" i="16"/>
  <c r="S20" i="81"/>
  <c r="D59" i="81"/>
  <c r="V59" i="81" s="1"/>
  <c r="D83" i="81"/>
  <c r="V83" i="81" s="1"/>
  <c r="P96" i="81"/>
  <c r="H96" i="81"/>
  <c r="Z153" i="16"/>
  <c r="AI64" i="16"/>
  <c r="CW334" i="16"/>
  <c r="DF62" i="16"/>
  <c r="P95" i="81"/>
  <c r="H95" i="81"/>
  <c r="Z63" i="16"/>
  <c r="R71" i="81"/>
  <c r="C81" i="81"/>
  <c r="U81" i="81" s="1"/>
  <c r="W104" i="81" s="1"/>
  <c r="FK154" i="16"/>
  <c r="C67" i="81"/>
  <c r="U67" i="81" s="1"/>
  <c r="O24" i="81"/>
  <c r="H24" i="81"/>
  <c r="BG155" i="16"/>
  <c r="Z103" i="16"/>
  <c r="DU333" i="16"/>
  <c r="EM153" i="16"/>
  <c r="R23" i="81"/>
  <c r="H23" i="81"/>
  <c r="Z23" i="16"/>
  <c r="CW332" i="16"/>
  <c r="D60" i="81"/>
  <c r="V60" i="81" s="1"/>
  <c r="D84" i="81"/>
  <c r="V84" i="81" s="1"/>
  <c r="BG245" i="16"/>
  <c r="Z10" i="16"/>
  <c r="Z22" i="16"/>
  <c r="AI245" i="16"/>
  <c r="CW243" i="16"/>
  <c r="DU334" i="16"/>
  <c r="EM245" i="16"/>
  <c r="FK332" i="16"/>
  <c r="CN245" i="16"/>
  <c r="BY243" i="16"/>
  <c r="ED332" i="16"/>
  <c r="BY245" i="16"/>
  <c r="EM62" i="16"/>
  <c r="FT244" i="16"/>
  <c r="BG334" i="16"/>
  <c r="DF63" i="16"/>
  <c r="BP63" i="16"/>
  <c r="FT245" i="16"/>
  <c r="AI154" i="16"/>
  <c r="Z24" i="16"/>
  <c r="AI63" i="16"/>
  <c r="CW242" i="16"/>
  <c r="FK334" i="16"/>
  <c r="ED243" i="16"/>
  <c r="CN243" i="16"/>
  <c r="EM332" i="16"/>
  <c r="Z11" i="16"/>
  <c r="CN65" i="16"/>
  <c r="Z58" i="16"/>
  <c r="BP243" i="16"/>
  <c r="DF332" i="16"/>
  <c r="Z16" i="16"/>
  <c r="FK155" i="16"/>
  <c r="CN334" i="16"/>
  <c r="BG332" i="16"/>
  <c r="FT332" i="16"/>
  <c r="DF244" i="16"/>
  <c r="FB333" i="16"/>
  <c r="Z64" i="16"/>
  <c r="AR244" i="16"/>
  <c r="AR243" i="16"/>
  <c r="AI333" i="16"/>
  <c r="BY155" i="16"/>
  <c r="BY333" i="16"/>
  <c r="CN242" i="16"/>
  <c r="AI155" i="16"/>
  <c r="FK64" i="16"/>
  <c r="AI152" i="16"/>
  <c r="BY64" i="16"/>
  <c r="DU155" i="16"/>
  <c r="ED62" i="16"/>
  <c r="FT65" i="16"/>
  <c r="AI62" i="16"/>
  <c r="FK335" i="16"/>
  <c r="EM64" i="16"/>
  <c r="FB335" i="16"/>
  <c r="Z12" i="16"/>
  <c r="ED334" i="16"/>
  <c r="FK242" i="16"/>
  <c r="Z62" i="16"/>
  <c r="EM242" i="16"/>
  <c r="BG244" i="16"/>
  <c r="FB154" i="16"/>
  <c r="AI153" i="16"/>
  <c r="FK63" i="16"/>
  <c r="EM335" i="16"/>
  <c r="DU154" i="16"/>
  <c r="AR65" i="16"/>
  <c r="Z34" i="16"/>
  <c r="Z333" i="16"/>
  <c r="AI242" i="16"/>
  <c r="FT242" i="16"/>
  <c r="BP153" i="16"/>
  <c r="BG335" i="16"/>
  <c r="AI335" i="16"/>
  <c r="AR63" i="16"/>
  <c r="ED335" i="16"/>
  <c r="CW333" i="16"/>
  <c r="AI334" i="16"/>
  <c r="BG242" i="16"/>
  <c r="Z101" i="16"/>
  <c r="Z65" i="16"/>
  <c r="Z13" i="16"/>
  <c r="AR62" i="16"/>
  <c r="AR153" i="16"/>
  <c r="DU335" i="16"/>
  <c r="DU332" i="16"/>
  <c r="CN64" i="16"/>
  <c r="AR334" i="16"/>
  <c r="CN335" i="16"/>
  <c r="AI332" i="16"/>
  <c r="DU243" i="16"/>
  <c r="ED152" i="16"/>
  <c r="BY65" i="16"/>
  <c r="FB62" i="16"/>
  <c r="CN333" i="16"/>
  <c r="DU245" i="16"/>
  <c r="ED63" i="16"/>
  <c r="Z20" i="16"/>
  <c r="CW245" i="16"/>
  <c r="AI244" i="16"/>
  <c r="CW154" i="16"/>
  <c r="Z335" i="16"/>
  <c r="FB334" i="16"/>
  <c r="CN244" i="16"/>
  <c r="DG188" i="16"/>
  <c r="DB188" i="16" s="1"/>
  <c r="BZ98" i="16"/>
  <c r="BU98" i="16" s="1"/>
  <c r="AP8" i="16"/>
  <c r="AM8" i="16" s="1"/>
  <c r="J339" i="16"/>
  <c r="BW188" i="16"/>
  <c r="BT188" i="16" s="1"/>
  <c r="AR987" i="23"/>
  <c r="Y987" i="23"/>
  <c r="O987" i="23"/>
  <c r="BK987" i="23"/>
  <c r="BK923" i="23"/>
  <c r="AR923" i="23"/>
  <c r="Y923" i="23"/>
  <c r="O923" i="23"/>
  <c r="BJ859" i="23"/>
  <c r="AQ859" i="23"/>
  <c r="X859" i="23"/>
  <c r="N859" i="23"/>
  <c r="BJ795" i="23"/>
  <c r="AQ795" i="23"/>
  <c r="X795" i="23"/>
  <c r="N795" i="23"/>
  <c r="N79" i="23"/>
  <c r="BJ79" i="23"/>
  <c r="AQ79" i="23"/>
  <c r="X79" i="23"/>
  <c r="AQ939" i="23"/>
  <c r="X939" i="23"/>
  <c r="N939" i="23"/>
  <c r="BJ939" i="23"/>
  <c r="BK747" i="23"/>
  <c r="AR747" i="23"/>
  <c r="Y747" i="23"/>
  <c r="O747" i="23"/>
  <c r="AQ971" i="23"/>
  <c r="X971" i="23"/>
  <c r="N971" i="23"/>
  <c r="BJ971" i="23"/>
  <c r="BJ907" i="23"/>
  <c r="AQ907" i="23"/>
  <c r="X907" i="23"/>
  <c r="N907" i="23"/>
  <c r="O843" i="23"/>
  <c r="BK843" i="23"/>
  <c r="AR843" i="23"/>
  <c r="Y843" i="23"/>
  <c r="BJ779" i="23"/>
  <c r="AQ779" i="23"/>
  <c r="X779" i="23"/>
  <c r="N779" i="23"/>
  <c r="AQ875" i="23"/>
  <c r="X875" i="23"/>
  <c r="N875" i="23"/>
  <c r="BJ875" i="23"/>
  <c r="Y127" i="23"/>
  <c r="O127" i="23"/>
  <c r="BK127" i="23"/>
  <c r="AR127" i="23"/>
  <c r="O955" i="23"/>
  <c r="BK955" i="23"/>
  <c r="AR955" i="23"/>
  <c r="Y955" i="23"/>
  <c r="BJ891" i="23"/>
  <c r="AQ891" i="23"/>
  <c r="X891" i="23"/>
  <c r="N891" i="23"/>
  <c r="BJ827" i="23"/>
  <c r="AQ827" i="23"/>
  <c r="X827" i="23"/>
  <c r="N827" i="23"/>
  <c r="AQ763" i="23"/>
  <c r="X763" i="23"/>
  <c r="N763" i="23"/>
  <c r="BJ763" i="23"/>
  <c r="X987" i="23"/>
  <c r="N987" i="23"/>
  <c r="BJ987" i="23"/>
  <c r="AQ987" i="23"/>
  <c r="AQ747" i="23"/>
  <c r="X747" i="23"/>
  <c r="N747" i="23"/>
  <c r="BJ747" i="23"/>
  <c r="AQ955" i="23"/>
  <c r="X955" i="23"/>
  <c r="N955" i="23"/>
  <c r="BJ955" i="23"/>
  <c r="AR1003" i="23"/>
  <c r="Y1003" i="23"/>
  <c r="O1003" i="23"/>
  <c r="BK1003" i="23"/>
  <c r="BJ811" i="23"/>
  <c r="AQ811" i="23"/>
  <c r="X811" i="23"/>
  <c r="N811" i="23"/>
  <c r="X1003" i="23"/>
  <c r="N1003" i="23"/>
  <c r="BJ1003" i="23"/>
  <c r="AQ1003" i="23"/>
  <c r="BK811" i="23"/>
  <c r="AR811" i="23"/>
  <c r="Y811" i="23"/>
  <c r="O811" i="23"/>
  <c r="AQ923" i="23"/>
  <c r="X923" i="23"/>
  <c r="N923" i="23"/>
  <c r="BJ923" i="23"/>
  <c r="BK859" i="23"/>
  <c r="AR859" i="23"/>
  <c r="Y859" i="23"/>
  <c r="O859" i="23"/>
  <c r="BK795" i="23"/>
  <c r="AR795" i="23"/>
  <c r="Y795" i="23"/>
  <c r="O795" i="23"/>
  <c r="AR79" i="23"/>
  <c r="Y79" i="23"/>
  <c r="O79" i="23"/>
  <c r="BK79" i="23"/>
  <c r="AR939" i="23"/>
  <c r="Y939" i="23"/>
  <c r="O939" i="23"/>
  <c r="BK939" i="23"/>
  <c r="O971" i="23"/>
  <c r="BK971" i="23"/>
  <c r="AR971" i="23"/>
  <c r="Y971" i="23"/>
  <c r="BK907" i="23"/>
  <c r="AR907" i="23"/>
  <c r="Y907" i="23"/>
  <c r="O907" i="23"/>
  <c r="AQ843" i="23"/>
  <c r="X843" i="23"/>
  <c r="N843" i="23"/>
  <c r="BJ843" i="23"/>
  <c r="AR779" i="23"/>
  <c r="Y779" i="23"/>
  <c r="O779" i="23"/>
  <c r="BK779" i="23"/>
  <c r="O875" i="23"/>
  <c r="BK875" i="23"/>
  <c r="AR875" i="23"/>
  <c r="Y875" i="23"/>
  <c r="BJ127" i="23"/>
  <c r="AQ127" i="23"/>
  <c r="X127" i="23"/>
  <c r="N127" i="23"/>
  <c r="BK891" i="23"/>
  <c r="AR891" i="23"/>
  <c r="Y891" i="23"/>
  <c r="O891" i="23"/>
  <c r="BK827" i="23"/>
  <c r="AR827" i="23"/>
  <c r="Y827" i="23"/>
  <c r="O827" i="23"/>
  <c r="BK763" i="23"/>
  <c r="AR763" i="23"/>
  <c r="Y763" i="23"/>
  <c r="O763" i="23"/>
  <c r="X872" i="23"/>
  <c r="N872" i="23"/>
  <c r="AQ872" i="23"/>
  <c r="BJ872" i="23"/>
  <c r="Y872" i="23"/>
  <c r="O872" i="23"/>
  <c r="BK872" i="23"/>
  <c r="AR872" i="23"/>
  <c r="AQ744" i="23"/>
  <c r="X744" i="23"/>
  <c r="N744" i="23"/>
  <c r="BJ744" i="23"/>
  <c r="X72" i="23"/>
  <c r="N72" i="23"/>
  <c r="BJ72" i="23"/>
  <c r="AQ72" i="23"/>
  <c r="AR119" i="23"/>
  <c r="O119" i="23"/>
  <c r="BK119" i="23"/>
  <c r="Y119" i="23"/>
  <c r="AR863" i="23"/>
  <c r="Y863" i="23"/>
  <c r="BK863" i="23"/>
  <c r="O863" i="23"/>
  <c r="Y719" i="23"/>
  <c r="O719" i="23"/>
  <c r="AR719" i="23"/>
  <c r="BK719" i="23"/>
  <c r="Y687" i="23"/>
  <c r="BK687" i="23"/>
  <c r="O687" i="23"/>
  <c r="AR687" i="23"/>
  <c r="Y888" i="23"/>
  <c r="O888" i="23"/>
  <c r="BK888" i="23"/>
  <c r="AR888" i="23"/>
  <c r="X268" i="23"/>
  <c r="N268" i="23"/>
  <c r="BJ268" i="23"/>
  <c r="AQ268" i="23"/>
  <c r="Y1007" i="23"/>
  <c r="O1007" i="23"/>
  <c r="BK1007" i="23"/>
  <c r="AR1007" i="23"/>
  <c r="X659" i="23"/>
  <c r="N659" i="23"/>
  <c r="BJ659" i="23"/>
  <c r="AQ659" i="23"/>
  <c r="AQ792" i="23"/>
  <c r="X792" i="23"/>
  <c r="N792" i="23"/>
  <c r="BJ792" i="23"/>
  <c r="Y792" i="23"/>
  <c r="O792" i="23"/>
  <c r="AR792" i="23"/>
  <c r="BK792" i="23"/>
  <c r="X144" i="23"/>
  <c r="N144" i="23"/>
  <c r="BJ144" i="23"/>
  <c r="AQ144" i="23"/>
  <c r="X967" i="23"/>
  <c r="N967" i="23"/>
  <c r="BJ967" i="23"/>
  <c r="AQ967" i="23"/>
  <c r="AR903" i="23"/>
  <c r="Y903" i="23"/>
  <c r="O903" i="23"/>
  <c r="BK903" i="23"/>
  <c r="X839" i="23"/>
  <c r="N839" i="23"/>
  <c r="BJ839" i="23"/>
  <c r="AQ839" i="23"/>
  <c r="X775" i="23"/>
  <c r="N775" i="23"/>
  <c r="BJ775" i="23"/>
  <c r="AQ775" i="23"/>
  <c r="AR279" i="23"/>
  <c r="O279" i="23"/>
  <c r="Y279" i="23"/>
  <c r="BK279" i="23"/>
  <c r="X68" i="23"/>
  <c r="N68" i="23"/>
  <c r="BJ68" i="23"/>
  <c r="AQ68" i="23"/>
  <c r="Y975" i="23"/>
  <c r="AR975" i="23"/>
  <c r="O975" i="23"/>
  <c r="BK975" i="23"/>
  <c r="AR911" i="23"/>
  <c r="Y911" i="23"/>
  <c r="O911" i="23"/>
  <c r="BK911" i="23"/>
  <c r="X783" i="23"/>
  <c r="AQ783" i="23"/>
  <c r="N783" i="23"/>
  <c r="BJ783" i="23"/>
  <c r="Y731" i="23"/>
  <c r="O731" i="23"/>
  <c r="BK731" i="23"/>
  <c r="AR731" i="23"/>
  <c r="Y715" i="23"/>
  <c r="O715" i="23"/>
  <c r="BK715" i="23"/>
  <c r="AR715" i="23"/>
  <c r="Y699" i="23"/>
  <c r="O699" i="23"/>
  <c r="BK699" i="23"/>
  <c r="AR699" i="23"/>
  <c r="Y683" i="23"/>
  <c r="O683" i="23"/>
  <c r="BK683" i="23"/>
  <c r="AR683" i="23"/>
  <c r="Y667" i="23"/>
  <c r="O667" i="23"/>
  <c r="BK667" i="23"/>
  <c r="AR667" i="23"/>
  <c r="AR191" i="23"/>
  <c r="O191" i="23"/>
  <c r="Y191" i="23"/>
  <c r="BK191" i="23"/>
  <c r="Y723" i="23"/>
  <c r="O723" i="23"/>
  <c r="BK723" i="23"/>
  <c r="AR723" i="23"/>
  <c r="Y968" i="23"/>
  <c r="O968" i="23"/>
  <c r="AR968" i="23"/>
  <c r="BK968" i="23"/>
  <c r="Y840" i="23"/>
  <c r="O840" i="23"/>
  <c r="BK840" i="23"/>
  <c r="AR840" i="23"/>
  <c r="Y140" i="23"/>
  <c r="O140" i="23"/>
  <c r="BK140" i="23"/>
  <c r="AR140" i="23"/>
  <c r="Y759" i="23"/>
  <c r="O759" i="23"/>
  <c r="AR759" i="23"/>
  <c r="BK759" i="23"/>
  <c r="Y343" i="23"/>
  <c r="BK343" i="23"/>
  <c r="O343" i="23"/>
  <c r="AR343" i="23"/>
  <c r="X895" i="23"/>
  <c r="AQ895" i="23"/>
  <c r="N895" i="23"/>
  <c r="BJ895" i="23"/>
  <c r="X831" i="23"/>
  <c r="N831" i="23"/>
  <c r="BJ831" i="23"/>
  <c r="AQ831" i="23"/>
  <c r="AR831" i="23"/>
  <c r="BK831" i="23"/>
  <c r="Y831" i="23"/>
  <c r="O831" i="23"/>
  <c r="X767" i="23"/>
  <c r="N767" i="23"/>
  <c r="BJ767" i="23"/>
  <c r="AQ767" i="23"/>
  <c r="Y767" i="23"/>
  <c r="O767" i="23"/>
  <c r="AR767" i="23"/>
  <c r="BK767" i="23"/>
  <c r="Y952" i="23"/>
  <c r="O952" i="23"/>
  <c r="BK952" i="23"/>
  <c r="AR952" i="23"/>
  <c r="Y760" i="23"/>
  <c r="O760" i="23"/>
  <c r="AR760" i="23"/>
  <c r="BK760" i="23"/>
  <c r="Y935" i="23"/>
  <c r="O935" i="23"/>
  <c r="BK935" i="23"/>
  <c r="AR935" i="23"/>
  <c r="AR215" i="23"/>
  <c r="O215" i="23"/>
  <c r="BK215" i="23"/>
  <c r="Y215" i="23"/>
  <c r="Y675" i="23"/>
  <c r="BK675" i="23"/>
  <c r="AR675" i="23"/>
  <c r="O675" i="23"/>
  <c r="Y807" i="23"/>
  <c r="O807" i="23"/>
  <c r="BK807" i="23"/>
  <c r="AR807" i="23"/>
  <c r="X943" i="23"/>
  <c r="N943" i="23"/>
  <c r="BJ943" i="23"/>
  <c r="AQ943" i="23"/>
  <c r="Y707" i="23"/>
  <c r="BK707" i="23"/>
  <c r="AR707" i="23"/>
  <c r="O707" i="23"/>
  <c r="AQ936" i="23"/>
  <c r="X936" i="23"/>
  <c r="N936" i="23"/>
  <c r="BJ936" i="23"/>
  <c r="Y808" i="23"/>
  <c r="O808" i="23"/>
  <c r="BK808" i="23"/>
  <c r="AR808" i="23"/>
  <c r="Y983" i="23"/>
  <c r="O983" i="23"/>
  <c r="BK983" i="23"/>
  <c r="AR983" i="23"/>
  <c r="X983" i="23"/>
  <c r="N983" i="23"/>
  <c r="AQ983" i="23"/>
  <c r="BJ983" i="23"/>
  <c r="AR919" i="23"/>
  <c r="Y919" i="23"/>
  <c r="O919" i="23"/>
  <c r="BK919" i="23"/>
  <c r="X919" i="23"/>
  <c r="N919" i="23"/>
  <c r="AQ919" i="23"/>
  <c r="BJ919" i="23"/>
  <c r="X855" i="23"/>
  <c r="AQ855" i="23"/>
  <c r="N855" i="23"/>
  <c r="BJ855" i="23"/>
  <c r="X791" i="23"/>
  <c r="N791" i="23"/>
  <c r="AQ791" i="23"/>
  <c r="BJ791" i="23"/>
  <c r="Y44" i="23"/>
  <c r="AR44" i="23"/>
  <c r="O44" i="23"/>
  <c r="BK44" i="23"/>
  <c r="Y991" i="23"/>
  <c r="O991" i="23"/>
  <c r="BK991" i="23"/>
  <c r="AR991" i="23"/>
  <c r="AQ991" i="23"/>
  <c r="X991" i="23"/>
  <c r="N991" i="23"/>
  <c r="BJ991" i="23"/>
  <c r="X927" i="23"/>
  <c r="N927" i="23"/>
  <c r="BJ927" i="23"/>
  <c r="AQ927" i="23"/>
  <c r="X863" i="23"/>
  <c r="N863" i="23"/>
  <c r="BJ863" i="23"/>
  <c r="AQ863" i="23"/>
  <c r="AR799" i="23"/>
  <c r="Y799" i="23"/>
  <c r="BK799" i="23"/>
  <c r="O799" i="23"/>
  <c r="X799" i="23"/>
  <c r="N799" i="23"/>
  <c r="BJ799" i="23"/>
  <c r="AQ799" i="23"/>
  <c r="X735" i="23"/>
  <c r="N735" i="23"/>
  <c r="BJ735" i="23"/>
  <c r="AQ735" i="23"/>
  <c r="X719" i="23"/>
  <c r="N719" i="23"/>
  <c r="BJ719" i="23"/>
  <c r="AQ719" i="23"/>
  <c r="X703" i="23"/>
  <c r="N703" i="23"/>
  <c r="BJ703" i="23"/>
  <c r="AQ703" i="23"/>
  <c r="X687" i="23"/>
  <c r="N687" i="23"/>
  <c r="BJ687" i="23"/>
  <c r="AQ687" i="23"/>
  <c r="X671" i="23"/>
  <c r="N671" i="23"/>
  <c r="BJ671" i="23"/>
  <c r="AQ671" i="23"/>
  <c r="X319" i="23"/>
  <c r="N319" i="23"/>
  <c r="BJ319" i="23"/>
  <c r="AQ319" i="23"/>
  <c r="AQ999" i="23"/>
  <c r="X999" i="23"/>
  <c r="N999" i="23"/>
  <c r="BJ999" i="23"/>
  <c r="X871" i="23"/>
  <c r="N871" i="23"/>
  <c r="BJ871" i="23"/>
  <c r="AQ871" i="23"/>
  <c r="X691" i="23"/>
  <c r="N691" i="23"/>
  <c r="BJ691" i="23"/>
  <c r="AQ691" i="23"/>
  <c r="AR984" i="23"/>
  <c r="BK984" i="23"/>
  <c r="Y984" i="23"/>
  <c r="O984" i="23"/>
  <c r="Y920" i="23"/>
  <c r="O920" i="23"/>
  <c r="AR920" i="23"/>
  <c r="BK920" i="23"/>
  <c r="X856" i="23"/>
  <c r="N856" i="23"/>
  <c r="BJ856" i="23"/>
  <c r="AQ856" i="23"/>
  <c r="Y144" i="23"/>
  <c r="AR144" i="23"/>
  <c r="O144" i="23"/>
  <c r="BK144" i="23"/>
  <c r="AR55" i="23"/>
  <c r="O55" i="23"/>
  <c r="BK55" i="23"/>
  <c r="Y55" i="23"/>
  <c r="X847" i="23"/>
  <c r="N847" i="23"/>
  <c r="BJ847" i="23"/>
  <c r="AQ847" i="23"/>
  <c r="Y951" i="23"/>
  <c r="O951" i="23"/>
  <c r="BK951" i="23"/>
  <c r="AR951" i="23"/>
  <c r="X951" i="23"/>
  <c r="N951" i="23"/>
  <c r="BJ951" i="23"/>
  <c r="AQ951" i="23"/>
  <c r="X887" i="23"/>
  <c r="AQ887" i="23"/>
  <c r="N887" i="23"/>
  <c r="BJ887" i="23"/>
  <c r="AR887" i="23"/>
  <c r="Y887" i="23"/>
  <c r="O887" i="23"/>
  <c r="BK887" i="23"/>
  <c r="Y823" i="23"/>
  <c r="O823" i="23"/>
  <c r="BK823" i="23"/>
  <c r="AR823" i="23"/>
  <c r="X759" i="23"/>
  <c r="N759" i="23"/>
  <c r="BJ759" i="23"/>
  <c r="AQ759" i="23"/>
  <c r="Y272" i="23"/>
  <c r="AR272" i="23"/>
  <c r="O272" i="23"/>
  <c r="BK272" i="23"/>
  <c r="X272" i="23"/>
  <c r="N272" i="23"/>
  <c r="BJ272" i="23"/>
  <c r="AQ272" i="23"/>
  <c r="AR11" i="23"/>
  <c r="O11" i="23"/>
  <c r="Y11" i="23"/>
  <c r="Y959" i="23"/>
  <c r="O959" i="23"/>
  <c r="AR959" i="23"/>
  <c r="BK959" i="23"/>
  <c r="X727" i="23"/>
  <c r="N727" i="23"/>
  <c r="BJ727" i="23"/>
  <c r="AQ727" i="23"/>
  <c r="Y727" i="23"/>
  <c r="O727" i="23"/>
  <c r="BK727" i="23"/>
  <c r="AR727" i="23"/>
  <c r="BK711" i="23"/>
  <c r="Y711" i="23"/>
  <c r="O711" i="23"/>
  <c r="AR711" i="23"/>
  <c r="X695" i="23"/>
  <c r="N695" i="23"/>
  <c r="BJ695" i="23"/>
  <c r="AQ695" i="23"/>
  <c r="Y695" i="23"/>
  <c r="BK695" i="23"/>
  <c r="O695" i="23"/>
  <c r="AR695" i="23"/>
  <c r="Y679" i="23"/>
  <c r="BK679" i="23"/>
  <c r="O679" i="23"/>
  <c r="AR679" i="23"/>
  <c r="X663" i="23"/>
  <c r="N663" i="23"/>
  <c r="BJ663" i="23"/>
  <c r="AQ663" i="23"/>
  <c r="Y663" i="23"/>
  <c r="BK663" i="23"/>
  <c r="O663" i="23"/>
  <c r="AR663" i="23"/>
  <c r="X743" i="23"/>
  <c r="N743" i="23"/>
  <c r="BJ743" i="23"/>
  <c r="AQ743" i="23"/>
  <c r="Y824" i="23"/>
  <c r="AR824" i="23"/>
  <c r="O824" i="23"/>
  <c r="BK824" i="23"/>
  <c r="AR1000" i="23"/>
  <c r="Y1000" i="23"/>
  <c r="BK1000" i="23"/>
  <c r="O1000" i="23"/>
  <c r="Y936" i="23"/>
  <c r="AR936" i="23"/>
  <c r="O936" i="23"/>
  <c r="BK936" i="23"/>
  <c r="AQ808" i="23"/>
  <c r="X808" i="23"/>
  <c r="N808" i="23"/>
  <c r="BJ808" i="23"/>
  <c r="Y744" i="23"/>
  <c r="O744" i="23"/>
  <c r="BK744" i="23"/>
  <c r="AR744" i="23"/>
  <c r="AR855" i="23"/>
  <c r="Y855" i="23"/>
  <c r="O855" i="23"/>
  <c r="BK855" i="23"/>
  <c r="X44" i="23"/>
  <c r="N44" i="23"/>
  <c r="BJ44" i="23"/>
  <c r="AQ44" i="23"/>
  <c r="X119" i="23"/>
  <c r="N119" i="23"/>
  <c r="BJ119" i="23"/>
  <c r="AQ119" i="23"/>
  <c r="Y927" i="23"/>
  <c r="AR927" i="23"/>
  <c r="O927" i="23"/>
  <c r="BK927" i="23"/>
  <c r="Y735" i="23"/>
  <c r="AR735" i="23"/>
  <c r="O735" i="23"/>
  <c r="BK735" i="23"/>
  <c r="Y703" i="23"/>
  <c r="BK703" i="23"/>
  <c r="O703" i="23"/>
  <c r="AR703" i="23"/>
  <c r="Y671" i="23"/>
  <c r="BK671" i="23"/>
  <c r="O671" i="23"/>
  <c r="AR671" i="23"/>
  <c r="AR871" i="23"/>
  <c r="BK871" i="23"/>
  <c r="Y871" i="23"/>
  <c r="O871" i="23"/>
  <c r="Y268" i="23"/>
  <c r="O268" i="23"/>
  <c r="AR268" i="23"/>
  <c r="BK268" i="23"/>
  <c r="AR815" i="23"/>
  <c r="Y815" i="23"/>
  <c r="O815" i="23"/>
  <c r="BK815" i="23"/>
  <c r="Y691" i="23"/>
  <c r="BK691" i="23"/>
  <c r="AR691" i="23"/>
  <c r="O691" i="23"/>
  <c r="Y659" i="23"/>
  <c r="BK659" i="23"/>
  <c r="AR659" i="23"/>
  <c r="O659" i="23"/>
  <c r="AQ984" i="23"/>
  <c r="X984" i="23"/>
  <c r="N984" i="23"/>
  <c r="BJ984" i="23"/>
  <c r="Y856" i="23"/>
  <c r="AR856" i="23"/>
  <c r="O856" i="23"/>
  <c r="BK856" i="23"/>
  <c r="X55" i="23"/>
  <c r="N55" i="23"/>
  <c r="BJ55" i="23"/>
  <c r="AQ55" i="23"/>
  <c r="X975" i="23"/>
  <c r="N975" i="23"/>
  <c r="BJ975" i="23"/>
  <c r="AQ975" i="23"/>
  <c r="X911" i="23"/>
  <c r="N911" i="23"/>
  <c r="AQ911" i="23"/>
  <c r="BJ911" i="23"/>
  <c r="AR783" i="23"/>
  <c r="Y783" i="23"/>
  <c r="O783" i="23"/>
  <c r="BK783" i="23"/>
  <c r="X731" i="23"/>
  <c r="N731" i="23"/>
  <c r="AQ731" i="23"/>
  <c r="BJ731" i="23"/>
  <c r="X715" i="23"/>
  <c r="AQ715" i="23"/>
  <c r="N715" i="23"/>
  <c r="BJ715" i="23"/>
  <c r="X699" i="23"/>
  <c r="BJ699" i="23"/>
  <c r="AQ699" i="23"/>
  <c r="N699" i="23"/>
  <c r="X683" i="23"/>
  <c r="BJ683" i="23"/>
  <c r="AQ683" i="23"/>
  <c r="N683" i="23"/>
  <c r="X667" i="23"/>
  <c r="BJ667" i="23"/>
  <c r="AQ667" i="23"/>
  <c r="N667" i="23"/>
  <c r="X191" i="23"/>
  <c r="N191" i="23"/>
  <c r="BJ191" i="23"/>
  <c r="AQ191" i="23"/>
  <c r="X723" i="23"/>
  <c r="AQ723" i="23"/>
  <c r="N723" i="23"/>
  <c r="BJ723" i="23"/>
  <c r="X904" i="23"/>
  <c r="N904" i="23"/>
  <c r="BJ904" i="23"/>
  <c r="AQ904" i="23"/>
  <c r="Y776" i="23"/>
  <c r="AR776" i="23"/>
  <c r="O776" i="23"/>
  <c r="BK776" i="23"/>
  <c r="AQ776" i="23"/>
  <c r="X776" i="23"/>
  <c r="N776" i="23"/>
  <c r="BJ776" i="23"/>
  <c r="X140" i="23"/>
  <c r="N140" i="23"/>
  <c r="BJ140" i="23"/>
  <c r="AQ140" i="23"/>
  <c r="X823" i="23"/>
  <c r="N823" i="23"/>
  <c r="AQ823" i="23"/>
  <c r="BJ823" i="23"/>
  <c r="X343" i="23"/>
  <c r="N343" i="23"/>
  <c r="BJ343" i="23"/>
  <c r="AQ343" i="23"/>
  <c r="X959" i="23"/>
  <c r="N959" i="23"/>
  <c r="BJ959" i="23"/>
  <c r="AQ959" i="23"/>
  <c r="BK895" i="23"/>
  <c r="Y895" i="23"/>
  <c r="O895" i="23"/>
  <c r="AR895" i="23"/>
  <c r="AQ760" i="23"/>
  <c r="X760" i="23"/>
  <c r="N760" i="23"/>
  <c r="BJ760" i="23"/>
  <c r="X935" i="23"/>
  <c r="N935" i="23"/>
  <c r="BJ935" i="23"/>
  <c r="AQ935" i="23"/>
  <c r="X215" i="23"/>
  <c r="N215" i="23"/>
  <c r="BJ215" i="23"/>
  <c r="AQ215" i="23"/>
  <c r="AR879" i="23"/>
  <c r="BK879" i="23"/>
  <c r="Y879" i="23"/>
  <c r="O879" i="23"/>
  <c r="Y751" i="23"/>
  <c r="AR751" i="23"/>
  <c r="O751" i="23"/>
  <c r="BK751" i="23"/>
  <c r="X675" i="23"/>
  <c r="N675" i="23"/>
  <c r="BJ675" i="23"/>
  <c r="AQ675" i="23"/>
  <c r="AQ824" i="23"/>
  <c r="X824" i="23"/>
  <c r="N824" i="23"/>
  <c r="BJ824" i="23"/>
  <c r="X807" i="23"/>
  <c r="N807" i="23"/>
  <c r="AQ807" i="23"/>
  <c r="BJ807" i="23"/>
  <c r="X707" i="23"/>
  <c r="N707" i="23"/>
  <c r="BJ707" i="23"/>
  <c r="AQ707" i="23"/>
  <c r="AQ1000" i="23"/>
  <c r="X1000" i="23"/>
  <c r="N1000" i="23"/>
  <c r="BJ1000" i="23"/>
  <c r="Y791" i="23"/>
  <c r="O791" i="23"/>
  <c r="BK791" i="23"/>
  <c r="AR791" i="23"/>
  <c r="O72" i="23"/>
  <c r="BK72" i="23"/>
  <c r="Y72" i="23"/>
  <c r="AR72" i="23"/>
  <c r="Y319" i="23"/>
  <c r="BK319" i="23"/>
  <c r="AR319" i="23"/>
  <c r="O319" i="23"/>
  <c r="X888" i="23"/>
  <c r="N888" i="23"/>
  <c r="BJ888" i="23"/>
  <c r="AQ888" i="23"/>
  <c r="Y999" i="23"/>
  <c r="O999" i="23"/>
  <c r="AR999" i="23"/>
  <c r="BK999" i="23"/>
  <c r="AQ1007" i="23"/>
  <c r="X1007" i="23"/>
  <c r="BJ1007" i="23"/>
  <c r="N1007" i="23"/>
  <c r="X815" i="23"/>
  <c r="N815" i="23"/>
  <c r="BJ815" i="23"/>
  <c r="AQ815" i="23"/>
  <c r="AQ920" i="23"/>
  <c r="X920" i="23"/>
  <c r="N920" i="23"/>
  <c r="BJ920" i="23"/>
  <c r="Y967" i="23"/>
  <c r="O967" i="23"/>
  <c r="BK967" i="23"/>
  <c r="AR967" i="23"/>
  <c r="X903" i="23"/>
  <c r="N903" i="23"/>
  <c r="AQ903" i="23"/>
  <c r="BJ903" i="23"/>
  <c r="AR839" i="23"/>
  <c r="Y839" i="23"/>
  <c r="O839" i="23"/>
  <c r="BK839" i="23"/>
  <c r="Y775" i="23"/>
  <c r="O775" i="23"/>
  <c r="AR775" i="23"/>
  <c r="BK775" i="23"/>
  <c r="X279" i="23"/>
  <c r="N279" i="23"/>
  <c r="BJ279" i="23"/>
  <c r="AQ279" i="23"/>
  <c r="O68" i="23"/>
  <c r="BK68" i="23"/>
  <c r="Y68" i="23"/>
  <c r="AR68" i="23"/>
  <c r="AR847" i="23"/>
  <c r="BK847" i="23"/>
  <c r="Y847" i="23"/>
  <c r="O847" i="23"/>
  <c r="AQ968" i="23"/>
  <c r="X968" i="23"/>
  <c r="N968" i="23"/>
  <c r="BJ968" i="23"/>
  <c r="Y904" i="23"/>
  <c r="AR904" i="23"/>
  <c r="O904" i="23"/>
  <c r="BK904" i="23"/>
  <c r="X840" i="23"/>
  <c r="N840" i="23"/>
  <c r="AQ840" i="23"/>
  <c r="BJ840" i="23"/>
  <c r="X11" i="23"/>
  <c r="AQ11" i="23"/>
  <c r="N11" i="23"/>
  <c r="X711" i="23"/>
  <c r="N711" i="23"/>
  <c r="BJ711" i="23"/>
  <c r="AQ711" i="23"/>
  <c r="X679" i="23"/>
  <c r="N679" i="23"/>
  <c r="BJ679" i="23"/>
  <c r="AQ679" i="23"/>
  <c r="AQ952" i="23"/>
  <c r="X952" i="23"/>
  <c r="N952" i="23"/>
  <c r="BJ952" i="23"/>
  <c r="Y743" i="23"/>
  <c r="O743" i="23"/>
  <c r="AR743" i="23"/>
  <c r="BK743" i="23"/>
  <c r="X879" i="23"/>
  <c r="N879" i="23"/>
  <c r="BJ879" i="23"/>
  <c r="AQ879" i="23"/>
  <c r="X751" i="23"/>
  <c r="N751" i="23"/>
  <c r="BJ751" i="23"/>
  <c r="AQ751" i="23"/>
  <c r="Y943" i="23"/>
  <c r="O943" i="23"/>
  <c r="AR943" i="23"/>
  <c r="BK943" i="23"/>
  <c r="BK932" i="23"/>
  <c r="AR932" i="23"/>
  <c r="Y932" i="23"/>
  <c r="O932" i="23"/>
  <c r="BK868" i="23"/>
  <c r="AR868" i="23"/>
  <c r="Y868" i="23"/>
  <c r="O868" i="23"/>
  <c r="BK804" i="23"/>
  <c r="AR804" i="23"/>
  <c r="Y804" i="23"/>
  <c r="O804" i="23"/>
  <c r="N740" i="23"/>
  <c r="BJ740" i="23"/>
  <c r="AQ740" i="23"/>
  <c r="X740" i="23"/>
  <c r="BK244" i="23"/>
  <c r="AR244" i="23"/>
  <c r="Y244" i="23"/>
  <c r="O244" i="23"/>
  <c r="BJ56" i="23"/>
  <c r="AQ56" i="23"/>
  <c r="X56" i="23"/>
  <c r="N56" i="23"/>
  <c r="N995" i="23"/>
  <c r="BJ995" i="23"/>
  <c r="AQ995" i="23"/>
  <c r="X995" i="23"/>
  <c r="BK963" i="23"/>
  <c r="AR963" i="23"/>
  <c r="Y963" i="23"/>
  <c r="O963" i="23"/>
  <c r="BK931" i="23"/>
  <c r="AR931" i="23"/>
  <c r="Y931" i="23"/>
  <c r="O931" i="23"/>
  <c r="BJ899" i="23"/>
  <c r="AQ899" i="23"/>
  <c r="X899" i="23"/>
  <c r="N899" i="23"/>
  <c r="BJ867" i="23"/>
  <c r="AQ867" i="23"/>
  <c r="X867" i="23"/>
  <c r="N867" i="23"/>
  <c r="BJ835" i="23"/>
  <c r="AQ835" i="23"/>
  <c r="X835" i="23"/>
  <c r="N835" i="23"/>
  <c r="BJ803" i="23"/>
  <c r="AQ803" i="23"/>
  <c r="X803" i="23"/>
  <c r="N803" i="23"/>
  <c r="BK771" i="23"/>
  <c r="AR771" i="23"/>
  <c r="Y771" i="23"/>
  <c r="O771" i="23"/>
  <c r="BK739" i="23"/>
  <c r="AR739" i="23"/>
  <c r="Y739" i="23"/>
  <c r="O739" i="23"/>
  <c r="N724" i="23"/>
  <c r="BJ724" i="23"/>
  <c r="AQ724" i="23"/>
  <c r="X724" i="23"/>
  <c r="N708" i="23"/>
  <c r="BJ708" i="23"/>
  <c r="AQ708" i="23"/>
  <c r="X708" i="23"/>
  <c r="N692" i="23"/>
  <c r="BJ692" i="23"/>
  <c r="AQ692" i="23"/>
  <c r="X692" i="23"/>
  <c r="N676" i="23"/>
  <c r="BJ676" i="23"/>
  <c r="AQ676" i="23"/>
  <c r="X676" i="23"/>
  <c r="N660" i="23"/>
  <c r="BJ660" i="23"/>
  <c r="AQ660" i="23"/>
  <c r="X660" i="23"/>
  <c r="O644" i="23"/>
  <c r="BK644" i="23"/>
  <c r="AR644" i="23"/>
  <c r="Y644" i="23"/>
  <c r="O628" i="23"/>
  <c r="BK628" i="23"/>
  <c r="AR628" i="23"/>
  <c r="Y628" i="23"/>
  <c r="O612" i="23"/>
  <c r="BK612" i="23"/>
  <c r="AR612" i="23"/>
  <c r="Y612" i="23"/>
  <c r="N596" i="23"/>
  <c r="BJ596" i="23"/>
  <c r="AQ596" i="23"/>
  <c r="X596" i="23"/>
  <c r="O580" i="23"/>
  <c r="BK580" i="23"/>
  <c r="AR580" i="23"/>
  <c r="Y580" i="23"/>
  <c r="N564" i="23"/>
  <c r="BJ564" i="23"/>
  <c r="AQ564" i="23"/>
  <c r="X564" i="23"/>
  <c r="BK204" i="23"/>
  <c r="AR204" i="23"/>
  <c r="Y204" i="23"/>
  <c r="O204" i="23"/>
  <c r="BK956" i="23"/>
  <c r="AR956" i="23"/>
  <c r="Y956" i="23"/>
  <c r="O956" i="23"/>
  <c r="BJ892" i="23"/>
  <c r="AQ892" i="23"/>
  <c r="X892" i="23"/>
  <c r="N892" i="23"/>
  <c r="BJ828" i="23"/>
  <c r="AQ828" i="23"/>
  <c r="X828" i="23"/>
  <c r="N828" i="23"/>
  <c r="N764" i="23"/>
  <c r="BJ764" i="23"/>
  <c r="AQ764" i="23"/>
  <c r="X764" i="23"/>
  <c r="BJ184" i="23"/>
  <c r="AQ184" i="23"/>
  <c r="X184" i="23"/>
  <c r="N184" i="23"/>
  <c r="BK236" i="23"/>
  <c r="AR236" i="23"/>
  <c r="Y236" i="23"/>
  <c r="O236" i="23"/>
  <c r="N392" i="23"/>
  <c r="BJ392" i="23"/>
  <c r="AQ392" i="23"/>
  <c r="X392" i="23"/>
  <c r="BK340" i="23"/>
  <c r="AR340" i="23"/>
  <c r="Y340" i="23"/>
  <c r="O340" i="23"/>
  <c r="BK223" i="23"/>
  <c r="Y223" i="23"/>
  <c r="O223" i="23"/>
  <c r="AR223" i="23"/>
  <c r="BJ152" i="23"/>
  <c r="AQ152" i="23"/>
  <c r="X152" i="23"/>
  <c r="N152" i="23"/>
  <c r="N360" i="23"/>
  <c r="BJ360" i="23"/>
  <c r="AQ360" i="23"/>
  <c r="X360" i="23"/>
  <c r="BK324" i="23"/>
  <c r="AR324" i="23"/>
  <c r="Y324" i="23"/>
  <c r="O324" i="23"/>
  <c r="BK271" i="23"/>
  <c r="Y271" i="23"/>
  <c r="O271" i="23"/>
  <c r="AR271" i="23"/>
  <c r="BJ232" i="23"/>
  <c r="AQ232" i="23"/>
  <c r="X232" i="23"/>
  <c r="N232" i="23"/>
  <c r="BK196" i="23"/>
  <c r="AR196" i="23"/>
  <c r="Y196" i="23"/>
  <c r="O196" i="23"/>
  <c r="BK143" i="23"/>
  <c r="Y143" i="23"/>
  <c r="O143" i="23"/>
  <c r="AR143" i="23"/>
  <c r="BJ104" i="23"/>
  <c r="AQ104" i="23"/>
  <c r="X104" i="23"/>
  <c r="N104" i="23"/>
  <c r="BJ60" i="23"/>
  <c r="AQ60" i="23"/>
  <c r="X60" i="23"/>
  <c r="N60" i="23"/>
  <c r="BJ24" i="23"/>
  <c r="AQ24" i="23"/>
  <c r="X24" i="23"/>
  <c r="N24" i="23"/>
  <c r="BK552" i="23"/>
  <c r="AR552" i="23"/>
  <c r="Y552" i="23"/>
  <c r="O552" i="23"/>
  <c r="BK536" i="23"/>
  <c r="AR536" i="23"/>
  <c r="Y536" i="23"/>
  <c r="O536" i="23"/>
  <c r="BK520" i="23"/>
  <c r="AR520" i="23"/>
  <c r="Y520" i="23"/>
  <c r="O520" i="23"/>
  <c r="BK504" i="23"/>
  <c r="AR504" i="23"/>
  <c r="Y504" i="23"/>
  <c r="O504" i="23"/>
  <c r="N488" i="23"/>
  <c r="BJ488" i="23"/>
  <c r="AQ488" i="23"/>
  <c r="X488" i="23"/>
  <c r="N472" i="23"/>
  <c r="BJ472" i="23"/>
  <c r="AQ472" i="23"/>
  <c r="X472" i="23"/>
  <c r="N456" i="23"/>
  <c r="BJ456" i="23"/>
  <c r="AQ456" i="23"/>
  <c r="X456" i="23"/>
  <c r="N440" i="23"/>
  <c r="BJ440" i="23"/>
  <c r="AQ440" i="23"/>
  <c r="X440" i="23"/>
  <c r="N424" i="23"/>
  <c r="BJ424" i="23"/>
  <c r="AQ424" i="23"/>
  <c r="X424" i="23"/>
  <c r="N408" i="23"/>
  <c r="BJ408" i="23"/>
  <c r="AQ408" i="23"/>
  <c r="X408" i="23"/>
  <c r="BK284" i="23"/>
  <c r="AR284" i="23"/>
  <c r="Y284" i="23"/>
  <c r="O284" i="23"/>
  <c r="BK231" i="23"/>
  <c r="Y231" i="23"/>
  <c r="O231" i="23"/>
  <c r="AR231" i="23"/>
  <c r="BK156" i="23"/>
  <c r="AR156" i="23"/>
  <c r="Y156" i="23"/>
  <c r="O156" i="23"/>
  <c r="BK103" i="23"/>
  <c r="Y103" i="23"/>
  <c r="O103" i="23"/>
  <c r="AR103" i="23"/>
  <c r="BK63" i="23"/>
  <c r="Y63" i="23"/>
  <c r="O63" i="23"/>
  <c r="AR63" i="23"/>
  <c r="BK852" i="23"/>
  <c r="AR852" i="23"/>
  <c r="Y852" i="23"/>
  <c r="O852" i="23"/>
  <c r="N376" i="23"/>
  <c r="BJ376" i="23"/>
  <c r="AQ376" i="23"/>
  <c r="X376" i="23"/>
  <c r="BK52" i="23"/>
  <c r="AR52" i="23"/>
  <c r="Y52" i="23"/>
  <c r="O52" i="23"/>
  <c r="N928" i="23"/>
  <c r="BJ928" i="23"/>
  <c r="AQ928" i="23"/>
  <c r="X928" i="23"/>
  <c r="BK864" i="23"/>
  <c r="AR864" i="23"/>
  <c r="Y864" i="23"/>
  <c r="O864" i="23"/>
  <c r="BJ800" i="23"/>
  <c r="AQ800" i="23"/>
  <c r="X800" i="23"/>
  <c r="N800" i="23"/>
  <c r="BK736" i="23"/>
  <c r="AR736" i="23"/>
  <c r="Y736" i="23"/>
  <c r="O736" i="23"/>
  <c r="BK704" i="23"/>
  <c r="AR704" i="23"/>
  <c r="Y704" i="23"/>
  <c r="O704" i="23"/>
  <c r="BK672" i="23"/>
  <c r="AR672" i="23"/>
  <c r="Y672" i="23"/>
  <c r="O672" i="23"/>
  <c r="O640" i="23"/>
  <c r="BK640" i="23"/>
  <c r="AR640" i="23"/>
  <c r="Y640" i="23"/>
  <c r="O608" i="23"/>
  <c r="BK608" i="23"/>
  <c r="AR608" i="23"/>
  <c r="Y608" i="23"/>
  <c r="N576" i="23"/>
  <c r="BJ576" i="23"/>
  <c r="AQ576" i="23"/>
  <c r="X576" i="23"/>
  <c r="BK876" i="23"/>
  <c r="AR876" i="23"/>
  <c r="Y876" i="23"/>
  <c r="O876" i="23"/>
  <c r="N643" i="23"/>
  <c r="BJ643" i="23"/>
  <c r="AQ643" i="23"/>
  <c r="X643" i="23"/>
  <c r="BK595" i="23"/>
  <c r="AR595" i="23"/>
  <c r="Y595" i="23"/>
  <c r="O595" i="23"/>
  <c r="N563" i="23"/>
  <c r="BJ563" i="23"/>
  <c r="AQ563" i="23"/>
  <c r="X563" i="23"/>
  <c r="BJ531" i="23"/>
  <c r="AQ531" i="23"/>
  <c r="X531" i="23"/>
  <c r="N531" i="23"/>
  <c r="BJ499" i="23"/>
  <c r="AQ499" i="23"/>
  <c r="X499" i="23"/>
  <c r="N499" i="23"/>
  <c r="BJ451" i="23"/>
  <c r="AQ451" i="23"/>
  <c r="X451" i="23"/>
  <c r="N451" i="23"/>
  <c r="BJ419" i="23"/>
  <c r="AQ419" i="23"/>
  <c r="X419" i="23"/>
  <c r="N419" i="23"/>
  <c r="BK108" i="23"/>
  <c r="AR108" i="23"/>
  <c r="Y108" i="23"/>
  <c r="O108" i="23"/>
  <c r="BJ216" i="23"/>
  <c r="AQ216" i="23"/>
  <c r="X216" i="23"/>
  <c r="N216" i="23"/>
  <c r="BK356" i="23"/>
  <c r="AR356" i="23"/>
  <c r="Y356" i="23"/>
  <c r="O356" i="23"/>
  <c r="BJ264" i="23"/>
  <c r="AQ264" i="23"/>
  <c r="X264" i="23"/>
  <c r="N264" i="23"/>
  <c r="BJ136" i="23"/>
  <c r="AQ136" i="23"/>
  <c r="X136" i="23"/>
  <c r="N136" i="23"/>
  <c r="N516" i="23"/>
  <c r="BJ516" i="23"/>
  <c r="AQ516" i="23"/>
  <c r="X516" i="23"/>
  <c r="BK484" i="23"/>
  <c r="AR484" i="23"/>
  <c r="Y484" i="23"/>
  <c r="O484" i="23"/>
  <c r="BK436" i="23"/>
  <c r="AR436" i="23"/>
  <c r="Y436" i="23"/>
  <c r="O436" i="23"/>
  <c r="BK263" i="23"/>
  <c r="Y263" i="23"/>
  <c r="O263" i="23"/>
  <c r="AR263" i="23"/>
  <c r="BK135" i="23"/>
  <c r="Y135" i="23"/>
  <c r="O135" i="23"/>
  <c r="AR135" i="23"/>
  <c r="BK964" i="23"/>
  <c r="AR964" i="23"/>
  <c r="Y964" i="23"/>
  <c r="O964" i="23"/>
  <c r="BJ900" i="23"/>
  <c r="AQ900" i="23"/>
  <c r="X900" i="23"/>
  <c r="N900" i="23"/>
  <c r="BJ836" i="23"/>
  <c r="AQ836" i="23"/>
  <c r="X836" i="23"/>
  <c r="N836" i="23"/>
  <c r="N772" i="23"/>
  <c r="BJ772" i="23"/>
  <c r="AQ772" i="23"/>
  <c r="X772" i="23"/>
  <c r="N372" i="23"/>
  <c r="BJ372" i="23"/>
  <c r="AQ372" i="23"/>
  <c r="X372" i="23"/>
  <c r="BK116" i="23"/>
  <c r="AR116" i="23"/>
  <c r="Y116" i="23"/>
  <c r="O116" i="23"/>
  <c r="BK20" i="23"/>
  <c r="AR20" i="23"/>
  <c r="Y20" i="23"/>
  <c r="O20" i="23"/>
  <c r="BK979" i="23"/>
  <c r="AR979" i="23"/>
  <c r="Y979" i="23"/>
  <c r="O979" i="23"/>
  <c r="BK947" i="23"/>
  <c r="AR947" i="23"/>
  <c r="Y947" i="23"/>
  <c r="O947" i="23"/>
  <c r="O915" i="23"/>
  <c r="BK915" i="23"/>
  <c r="AR915" i="23"/>
  <c r="Y915" i="23"/>
  <c r="BJ883" i="23"/>
  <c r="AQ883" i="23"/>
  <c r="X883" i="23"/>
  <c r="N883" i="23"/>
  <c r="BJ851" i="23"/>
  <c r="AQ851" i="23"/>
  <c r="X851" i="23"/>
  <c r="N851" i="23"/>
  <c r="BJ819" i="23"/>
  <c r="AQ819" i="23"/>
  <c r="X819" i="23"/>
  <c r="N819" i="23"/>
  <c r="BJ787" i="23"/>
  <c r="AQ787" i="23"/>
  <c r="X787" i="23"/>
  <c r="N787" i="23"/>
  <c r="BK755" i="23"/>
  <c r="AR755" i="23"/>
  <c r="Y755" i="23"/>
  <c r="O755" i="23"/>
  <c r="N732" i="23"/>
  <c r="BJ732" i="23"/>
  <c r="AQ732" i="23"/>
  <c r="X732" i="23"/>
  <c r="N716" i="23"/>
  <c r="BJ716" i="23"/>
  <c r="AQ716" i="23"/>
  <c r="X716" i="23"/>
  <c r="N700" i="23"/>
  <c r="BJ700" i="23"/>
  <c r="AQ700" i="23"/>
  <c r="X700" i="23"/>
  <c r="N684" i="23"/>
  <c r="BJ684" i="23"/>
  <c r="AQ684" i="23"/>
  <c r="X684" i="23"/>
  <c r="N668" i="23"/>
  <c r="BJ668" i="23"/>
  <c r="AQ668" i="23"/>
  <c r="X668" i="23"/>
  <c r="O652" i="23"/>
  <c r="BK652" i="23"/>
  <c r="AR652" i="23"/>
  <c r="Y652" i="23"/>
  <c r="O636" i="23"/>
  <c r="BK636" i="23"/>
  <c r="AR636" i="23"/>
  <c r="Y636" i="23"/>
  <c r="O620" i="23"/>
  <c r="BK620" i="23"/>
  <c r="AR620" i="23"/>
  <c r="Y620" i="23"/>
  <c r="N604" i="23"/>
  <c r="BJ604" i="23"/>
  <c r="AQ604" i="23"/>
  <c r="X604" i="23"/>
  <c r="N588" i="23"/>
  <c r="BJ588" i="23"/>
  <c r="AQ588" i="23"/>
  <c r="X588" i="23"/>
  <c r="N572" i="23"/>
  <c r="BJ572" i="23"/>
  <c r="AQ572" i="23"/>
  <c r="X572" i="23"/>
  <c r="N332" i="23"/>
  <c r="BJ332" i="23"/>
  <c r="AQ332" i="23"/>
  <c r="X332" i="23"/>
  <c r="BK924" i="23"/>
  <c r="AR924" i="23"/>
  <c r="Y924" i="23"/>
  <c r="O924" i="23"/>
  <c r="BJ860" i="23"/>
  <c r="AQ860" i="23"/>
  <c r="X860" i="23"/>
  <c r="N860" i="23"/>
  <c r="BJ796" i="23"/>
  <c r="AQ796" i="23"/>
  <c r="X796" i="23"/>
  <c r="N796" i="23"/>
  <c r="N312" i="23"/>
  <c r="BJ312" i="23"/>
  <c r="AQ312" i="23"/>
  <c r="X312" i="23"/>
  <c r="BK655" i="23"/>
  <c r="AR655" i="23"/>
  <c r="Y655" i="23"/>
  <c r="O655" i="23"/>
  <c r="BK639" i="23"/>
  <c r="AR639" i="23"/>
  <c r="Y639" i="23"/>
  <c r="O639" i="23"/>
  <c r="BK623" i="23"/>
  <c r="AR623" i="23"/>
  <c r="Y623" i="23"/>
  <c r="O623" i="23"/>
  <c r="N607" i="23"/>
  <c r="BJ607" i="23"/>
  <c r="AQ607" i="23"/>
  <c r="X607" i="23"/>
  <c r="N591" i="23"/>
  <c r="BJ591" i="23"/>
  <c r="AQ591" i="23"/>
  <c r="X591" i="23"/>
  <c r="N575" i="23"/>
  <c r="BJ575" i="23"/>
  <c r="AQ575" i="23"/>
  <c r="X575" i="23"/>
  <c r="N559" i="23"/>
  <c r="BJ559" i="23"/>
  <c r="AQ559" i="23"/>
  <c r="X559" i="23"/>
  <c r="BK543" i="23"/>
  <c r="AR543" i="23"/>
  <c r="Y543" i="23"/>
  <c r="O543" i="23"/>
  <c r="BK527" i="23"/>
  <c r="AR527" i="23"/>
  <c r="Y527" i="23"/>
  <c r="O527" i="23"/>
  <c r="BK511" i="23"/>
  <c r="AR511" i="23"/>
  <c r="Y511" i="23"/>
  <c r="O511" i="23"/>
  <c r="BK495" i="23"/>
  <c r="AR495" i="23"/>
  <c r="Y495" i="23"/>
  <c r="O495" i="23"/>
  <c r="BK479" i="23"/>
  <c r="AR479" i="23"/>
  <c r="Y479" i="23"/>
  <c r="O479" i="23"/>
  <c r="BK463" i="23"/>
  <c r="AR463" i="23"/>
  <c r="Y463" i="23"/>
  <c r="O463" i="23"/>
  <c r="BK447" i="23"/>
  <c r="AR447" i="23"/>
  <c r="Y447" i="23"/>
  <c r="O447" i="23"/>
  <c r="BK431" i="23"/>
  <c r="AR431" i="23"/>
  <c r="Y431" i="23"/>
  <c r="O431" i="23"/>
  <c r="BJ415" i="23"/>
  <c r="AQ415" i="23"/>
  <c r="X415" i="23"/>
  <c r="N415" i="23"/>
  <c r="BK364" i="23"/>
  <c r="AR364" i="23"/>
  <c r="Y364" i="23"/>
  <c r="O364" i="23"/>
  <c r="BK247" i="23"/>
  <c r="Y247" i="23"/>
  <c r="O247" i="23"/>
  <c r="AR247" i="23"/>
  <c r="BJ28" i="23"/>
  <c r="AQ28" i="23"/>
  <c r="X28" i="23"/>
  <c r="N28" i="23"/>
  <c r="BJ351" i="23"/>
  <c r="AQ351" i="23"/>
  <c r="X351" i="23"/>
  <c r="N351" i="23"/>
  <c r="BJ280" i="23"/>
  <c r="AQ280" i="23"/>
  <c r="X280" i="23"/>
  <c r="N280" i="23"/>
  <c r="BK212" i="23"/>
  <c r="AR212" i="23"/>
  <c r="Y212" i="23"/>
  <c r="O212" i="23"/>
  <c r="N335" i="23"/>
  <c r="AQ335" i="23"/>
  <c r="BJ335" i="23"/>
  <c r="X335" i="23"/>
  <c r="BJ296" i="23"/>
  <c r="AQ296" i="23"/>
  <c r="X296" i="23"/>
  <c r="N296" i="23"/>
  <c r="BK260" i="23"/>
  <c r="AR260" i="23"/>
  <c r="Y260" i="23"/>
  <c r="O260" i="23"/>
  <c r="BK207" i="23"/>
  <c r="Y207" i="23"/>
  <c r="O207" i="23"/>
  <c r="AR207" i="23"/>
  <c r="BJ168" i="23"/>
  <c r="AQ168" i="23"/>
  <c r="X168" i="23"/>
  <c r="N168" i="23"/>
  <c r="BK132" i="23"/>
  <c r="AR132" i="23"/>
  <c r="Y132" i="23"/>
  <c r="O132" i="23"/>
  <c r="BK71" i="23"/>
  <c r="Y71" i="23"/>
  <c r="O71" i="23"/>
  <c r="AR71" i="23"/>
  <c r="AR40" i="23"/>
  <c r="Y40" i="23"/>
  <c r="O40" i="23"/>
  <c r="BK40" i="23"/>
  <c r="N560" i="23"/>
  <c r="BJ560" i="23"/>
  <c r="AQ560" i="23"/>
  <c r="X560" i="23"/>
  <c r="BK544" i="23"/>
  <c r="AR544" i="23"/>
  <c r="Y544" i="23"/>
  <c r="O544" i="23"/>
  <c r="BK528" i="23"/>
  <c r="AR528" i="23"/>
  <c r="Y528" i="23"/>
  <c r="O528" i="23"/>
  <c r="BK512" i="23"/>
  <c r="AR512" i="23"/>
  <c r="Y512" i="23"/>
  <c r="O512" i="23"/>
  <c r="BJ383" i="23"/>
  <c r="AQ383" i="23"/>
  <c r="X383" i="23"/>
  <c r="N383" i="23"/>
  <c r="BK348" i="23"/>
  <c r="AR348" i="23"/>
  <c r="Y348" i="23"/>
  <c r="O348" i="23"/>
  <c r="BK220" i="23"/>
  <c r="AR220" i="23"/>
  <c r="Y220" i="23"/>
  <c r="O220" i="23"/>
  <c r="BK167" i="23"/>
  <c r="Y167" i="23"/>
  <c r="O167" i="23"/>
  <c r="AR167" i="23"/>
  <c r="BK87" i="23"/>
  <c r="Y87" i="23"/>
  <c r="O87" i="23"/>
  <c r="AR87" i="23"/>
  <c r="BJ916" i="23"/>
  <c r="AQ916" i="23"/>
  <c r="X916" i="23"/>
  <c r="N916" i="23"/>
  <c r="N627" i="23"/>
  <c r="BJ627" i="23"/>
  <c r="AQ627" i="23"/>
  <c r="X627" i="23"/>
  <c r="BJ467" i="23"/>
  <c r="AQ467" i="23"/>
  <c r="X467" i="23"/>
  <c r="N467" i="23"/>
  <c r="BK300" i="23"/>
  <c r="AR300" i="23"/>
  <c r="Y300" i="23"/>
  <c r="O300" i="23"/>
  <c r="O287" i="23"/>
  <c r="BK287" i="23"/>
  <c r="AR287" i="23"/>
  <c r="Y287" i="23"/>
  <c r="BK228" i="23"/>
  <c r="AR228" i="23"/>
  <c r="Y228" i="23"/>
  <c r="O228" i="23"/>
  <c r="BJ48" i="23"/>
  <c r="AQ48" i="23"/>
  <c r="X48" i="23"/>
  <c r="N48" i="23"/>
  <c r="N532" i="23"/>
  <c r="BJ532" i="23"/>
  <c r="AQ532" i="23"/>
  <c r="X532" i="23"/>
  <c r="BK468" i="23"/>
  <c r="AR468" i="23"/>
  <c r="Y468" i="23"/>
  <c r="O468" i="23"/>
  <c r="N404" i="23"/>
  <c r="BJ404" i="23"/>
  <c r="AQ404" i="23"/>
  <c r="X404" i="23"/>
  <c r="BK100" i="23"/>
  <c r="AR100" i="23"/>
  <c r="Y100" i="23"/>
  <c r="O100" i="23"/>
  <c r="BK948" i="23"/>
  <c r="AR948" i="23"/>
  <c r="Y948" i="23"/>
  <c r="O948" i="23"/>
  <c r="BJ884" i="23"/>
  <c r="AQ884" i="23"/>
  <c r="X884" i="23"/>
  <c r="N884" i="23"/>
  <c r="BK820" i="23"/>
  <c r="AR820" i="23"/>
  <c r="Y820" i="23"/>
  <c r="O820" i="23"/>
  <c r="N756" i="23"/>
  <c r="BJ756" i="23"/>
  <c r="AQ756" i="23"/>
  <c r="X756" i="23"/>
  <c r="BJ248" i="23"/>
  <c r="AQ248" i="23"/>
  <c r="X248" i="23"/>
  <c r="N248" i="23"/>
  <c r="BK92" i="23"/>
  <c r="AR92" i="23"/>
  <c r="Y92" i="23"/>
  <c r="O92" i="23"/>
  <c r="O1008" i="23"/>
  <c r="BK1008" i="23"/>
  <c r="AR1008" i="23"/>
  <c r="Y1008" i="23"/>
  <c r="N976" i="23"/>
  <c r="BJ976" i="23"/>
  <c r="AQ976" i="23"/>
  <c r="X976" i="23"/>
  <c r="N944" i="23"/>
  <c r="BJ944" i="23"/>
  <c r="AQ944" i="23"/>
  <c r="X944" i="23"/>
  <c r="BK912" i="23"/>
  <c r="AR912" i="23"/>
  <c r="Y912" i="23"/>
  <c r="O912" i="23"/>
  <c r="BK880" i="23"/>
  <c r="AR880" i="23"/>
  <c r="Y880" i="23"/>
  <c r="O880" i="23"/>
  <c r="BK848" i="23"/>
  <c r="AR848" i="23"/>
  <c r="Y848" i="23"/>
  <c r="O848" i="23"/>
  <c r="BJ816" i="23"/>
  <c r="AQ816" i="23"/>
  <c r="X816" i="23"/>
  <c r="N816" i="23"/>
  <c r="BK784" i="23"/>
  <c r="AR784" i="23"/>
  <c r="Y784" i="23"/>
  <c r="O784" i="23"/>
  <c r="BK728" i="23"/>
  <c r="AR728" i="23"/>
  <c r="Y728" i="23"/>
  <c r="O728" i="23"/>
  <c r="N712" i="23"/>
  <c r="BJ712" i="23"/>
  <c r="AQ712" i="23"/>
  <c r="X712" i="23"/>
  <c r="N696" i="23"/>
  <c r="BJ696" i="23"/>
  <c r="AQ696" i="23"/>
  <c r="X696" i="23"/>
  <c r="N680" i="23"/>
  <c r="BJ680" i="23"/>
  <c r="AQ680" i="23"/>
  <c r="X680" i="23"/>
  <c r="N664" i="23"/>
  <c r="BJ664" i="23"/>
  <c r="AQ664" i="23"/>
  <c r="X664" i="23"/>
  <c r="O648" i="23"/>
  <c r="BK648" i="23"/>
  <c r="AR648" i="23"/>
  <c r="Y648" i="23"/>
  <c r="O632" i="23"/>
  <c r="BK632" i="23"/>
  <c r="AR632" i="23"/>
  <c r="Y632" i="23"/>
  <c r="O616" i="23"/>
  <c r="BK616" i="23"/>
  <c r="AR616" i="23"/>
  <c r="Y616" i="23"/>
  <c r="O600" i="23"/>
  <c r="BK600" i="23"/>
  <c r="AR600" i="23"/>
  <c r="Y600" i="23"/>
  <c r="O584" i="23"/>
  <c r="BK584" i="23"/>
  <c r="AR584" i="23"/>
  <c r="Y584" i="23"/>
  <c r="N568" i="23"/>
  <c r="BJ568" i="23"/>
  <c r="AQ568" i="23"/>
  <c r="X568" i="23"/>
  <c r="BK972" i="23"/>
  <c r="AR972" i="23"/>
  <c r="Y972" i="23"/>
  <c r="O972" i="23"/>
  <c r="BJ908" i="23"/>
  <c r="AQ908" i="23"/>
  <c r="X908" i="23"/>
  <c r="N908" i="23"/>
  <c r="BJ844" i="23"/>
  <c r="AQ844" i="23"/>
  <c r="X844" i="23"/>
  <c r="N844" i="23"/>
  <c r="N780" i="23"/>
  <c r="BJ780" i="23"/>
  <c r="AQ780" i="23"/>
  <c r="X780" i="23"/>
  <c r="BK308" i="23"/>
  <c r="AR308" i="23"/>
  <c r="Y308" i="23"/>
  <c r="O308" i="23"/>
  <c r="N651" i="23"/>
  <c r="BJ651" i="23"/>
  <c r="AQ651" i="23"/>
  <c r="X651" i="23"/>
  <c r="N635" i="23"/>
  <c r="BJ635" i="23"/>
  <c r="AQ635" i="23"/>
  <c r="X635" i="23"/>
  <c r="N619" i="23"/>
  <c r="BJ619" i="23"/>
  <c r="AQ619" i="23"/>
  <c r="X619" i="23"/>
  <c r="N603" i="23"/>
  <c r="BJ603" i="23"/>
  <c r="AQ603" i="23"/>
  <c r="X603" i="23"/>
  <c r="N587" i="23"/>
  <c r="BJ587" i="23"/>
  <c r="AQ587" i="23"/>
  <c r="X587" i="23"/>
  <c r="BJ571" i="23"/>
  <c r="AQ571" i="23"/>
  <c r="X571" i="23"/>
  <c r="N571" i="23"/>
  <c r="BJ555" i="23"/>
  <c r="AQ555" i="23"/>
  <c r="X555" i="23"/>
  <c r="N555" i="23"/>
  <c r="BJ539" i="23"/>
  <c r="AQ539" i="23"/>
  <c r="X539" i="23"/>
  <c r="N539" i="23"/>
  <c r="BJ523" i="23"/>
  <c r="AQ523" i="23"/>
  <c r="X523" i="23"/>
  <c r="N523" i="23"/>
  <c r="BJ507" i="23"/>
  <c r="AQ507" i="23"/>
  <c r="X507" i="23"/>
  <c r="N507" i="23"/>
  <c r="BJ491" i="23"/>
  <c r="AQ491" i="23"/>
  <c r="X491" i="23"/>
  <c r="N491" i="23"/>
  <c r="BJ475" i="23"/>
  <c r="AQ475" i="23"/>
  <c r="X475" i="23"/>
  <c r="N475" i="23"/>
  <c r="BJ459" i="23"/>
  <c r="AQ459" i="23"/>
  <c r="X459" i="23"/>
  <c r="N459" i="23"/>
  <c r="BJ443" i="23"/>
  <c r="AQ443" i="23"/>
  <c r="X443" i="23"/>
  <c r="N443" i="23"/>
  <c r="BJ427" i="23"/>
  <c r="AQ427" i="23"/>
  <c r="X427" i="23"/>
  <c r="N427" i="23"/>
  <c r="BK411" i="23"/>
  <c r="AR411" i="23"/>
  <c r="Y411" i="23"/>
  <c r="O411" i="23"/>
  <c r="BK396" i="23"/>
  <c r="AR396" i="23"/>
  <c r="Y396" i="23"/>
  <c r="O396" i="23"/>
  <c r="BK172" i="23"/>
  <c r="AR172" i="23"/>
  <c r="Y172" i="23"/>
  <c r="O172" i="23"/>
  <c r="BJ399" i="23"/>
  <c r="AQ399" i="23"/>
  <c r="X399" i="23"/>
  <c r="N399" i="23"/>
  <c r="N344" i="23"/>
  <c r="BJ344" i="23"/>
  <c r="AQ344" i="23"/>
  <c r="X344" i="23"/>
  <c r="BK276" i="23"/>
  <c r="AR276" i="23"/>
  <c r="Y276" i="23"/>
  <c r="O276" i="23"/>
  <c r="BK159" i="23"/>
  <c r="Y159" i="23"/>
  <c r="O159" i="23"/>
  <c r="AR159" i="23"/>
  <c r="BK76" i="23"/>
  <c r="AR76" i="23"/>
  <c r="Y76" i="23"/>
  <c r="O76" i="23"/>
  <c r="BJ367" i="23"/>
  <c r="AQ367" i="23"/>
  <c r="X367" i="23"/>
  <c r="N367" i="23"/>
  <c r="N328" i="23"/>
  <c r="BJ328" i="23"/>
  <c r="AQ328" i="23"/>
  <c r="X328" i="23"/>
  <c r="BK292" i="23"/>
  <c r="AR292" i="23"/>
  <c r="Y292" i="23"/>
  <c r="O292" i="23"/>
  <c r="BK239" i="23"/>
  <c r="Y239" i="23"/>
  <c r="O239" i="23"/>
  <c r="AR239" i="23"/>
  <c r="BJ200" i="23"/>
  <c r="AQ200" i="23"/>
  <c r="X200" i="23"/>
  <c r="N200" i="23"/>
  <c r="BK164" i="23"/>
  <c r="AR164" i="23"/>
  <c r="Y164" i="23"/>
  <c r="O164" i="23"/>
  <c r="BK111" i="23"/>
  <c r="Y111" i="23"/>
  <c r="O111" i="23"/>
  <c r="AR111" i="23"/>
  <c r="BK64" i="23"/>
  <c r="AR64" i="23"/>
  <c r="Y64" i="23"/>
  <c r="O64" i="23"/>
  <c r="BJ32" i="23"/>
  <c r="AQ32" i="23"/>
  <c r="N32" i="23"/>
  <c r="X32" i="23"/>
  <c r="N556" i="23"/>
  <c r="BJ556" i="23"/>
  <c r="AQ556" i="23"/>
  <c r="X556" i="23"/>
  <c r="N540" i="23"/>
  <c r="BJ540" i="23"/>
  <c r="AQ540" i="23"/>
  <c r="X540" i="23"/>
  <c r="N524" i="23"/>
  <c r="BJ524" i="23"/>
  <c r="AQ524" i="23"/>
  <c r="X524" i="23"/>
  <c r="N508" i="23"/>
  <c r="BJ508" i="23"/>
  <c r="AQ508" i="23"/>
  <c r="X508" i="23"/>
  <c r="BK492" i="23"/>
  <c r="AR492" i="23"/>
  <c r="Y492" i="23"/>
  <c r="O492" i="23"/>
  <c r="BK476" i="23"/>
  <c r="AR476" i="23"/>
  <c r="Y476" i="23"/>
  <c r="O476" i="23"/>
  <c r="BK460" i="23"/>
  <c r="AR460" i="23"/>
  <c r="Y460" i="23"/>
  <c r="O460" i="23"/>
  <c r="BK444" i="23"/>
  <c r="AR444" i="23"/>
  <c r="Y444" i="23"/>
  <c r="O444" i="23"/>
  <c r="BK428" i="23"/>
  <c r="AR428" i="23"/>
  <c r="Y428" i="23"/>
  <c r="O428" i="23"/>
  <c r="BK412" i="23"/>
  <c r="AR412" i="23"/>
  <c r="Y412" i="23"/>
  <c r="O412" i="23"/>
  <c r="BK380" i="23"/>
  <c r="AR380" i="23"/>
  <c r="Y380" i="23"/>
  <c r="O380" i="23"/>
  <c r="BK252" i="23"/>
  <c r="AR252" i="23"/>
  <c r="Y252" i="23"/>
  <c r="O252" i="23"/>
  <c r="BK199" i="23"/>
  <c r="Y199" i="23"/>
  <c r="O199" i="23"/>
  <c r="AR199" i="23"/>
  <c r="BK124" i="23"/>
  <c r="AR124" i="23"/>
  <c r="Y124" i="23"/>
  <c r="O124" i="23"/>
  <c r="BK84" i="23"/>
  <c r="AR84" i="23"/>
  <c r="Y84" i="23"/>
  <c r="O84" i="23"/>
  <c r="BK788" i="23"/>
  <c r="AR788" i="23"/>
  <c r="Y788" i="23"/>
  <c r="O788" i="23"/>
  <c r="BJ120" i="23"/>
  <c r="AQ120" i="23"/>
  <c r="X120" i="23"/>
  <c r="N120" i="23"/>
  <c r="N992" i="23"/>
  <c r="BJ992" i="23"/>
  <c r="AQ992" i="23"/>
  <c r="X992" i="23"/>
  <c r="N960" i="23"/>
  <c r="BJ960" i="23"/>
  <c r="AQ960" i="23"/>
  <c r="X960" i="23"/>
  <c r="BK896" i="23"/>
  <c r="AR896" i="23"/>
  <c r="Y896" i="23"/>
  <c r="O896" i="23"/>
  <c r="BK832" i="23"/>
  <c r="AR832" i="23"/>
  <c r="Y832" i="23"/>
  <c r="O832" i="23"/>
  <c r="BK768" i="23"/>
  <c r="AR768" i="23"/>
  <c r="Y768" i="23"/>
  <c r="O768" i="23"/>
  <c r="BK720" i="23"/>
  <c r="AR720" i="23"/>
  <c r="Y720" i="23"/>
  <c r="O720" i="23"/>
  <c r="BK688" i="23"/>
  <c r="AR688" i="23"/>
  <c r="Y688" i="23"/>
  <c r="O688" i="23"/>
  <c r="BK656" i="23"/>
  <c r="AR656" i="23"/>
  <c r="Y656" i="23"/>
  <c r="O656" i="23"/>
  <c r="O624" i="23"/>
  <c r="BK624" i="23"/>
  <c r="AR624" i="23"/>
  <c r="Y624" i="23"/>
  <c r="O592" i="23"/>
  <c r="BK592" i="23"/>
  <c r="AR592" i="23"/>
  <c r="Y592" i="23"/>
  <c r="BK940" i="23"/>
  <c r="AR940" i="23"/>
  <c r="Y940" i="23"/>
  <c r="O940" i="23"/>
  <c r="BJ812" i="23"/>
  <c r="AQ812" i="23"/>
  <c r="X812" i="23"/>
  <c r="N812" i="23"/>
  <c r="BK180" i="23"/>
  <c r="AR180" i="23"/>
  <c r="Y180" i="23"/>
  <c r="O180" i="23"/>
  <c r="N611" i="23"/>
  <c r="BJ611" i="23"/>
  <c r="AQ611" i="23"/>
  <c r="X611" i="23"/>
  <c r="N579" i="23"/>
  <c r="BJ579" i="23"/>
  <c r="AQ579" i="23"/>
  <c r="X579" i="23"/>
  <c r="BJ547" i="23"/>
  <c r="AQ547" i="23"/>
  <c r="X547" i="23"/>
  <c r="N547" i="23"/>
  <c r="BJ515" i="23"/>
  <c r="AQ515" i="23"/>
  <c r="X515" i="23"/>
  <c r="N515" i="23"/>
  <c r="BJ483" i="23"/>
  <c r="AQ483" i="23"/>
  <c r="X483" i="23"/>
  <c r="N483" i="23"/>
  <c r="BJ435" i="23"/>
  <c r="AQ435" i="23"/>
  <c r="X435" i="23"/>
  <c r="N435" i="23"/>
  <c r="BJ403" i="23"/>
  <c r="AQ403" i="23"/>
  <c r="X403" i="23"/>
  <c r="N403" i="23"/>
  <c r="BK183" i="23"/>
  <c r="Y183" i="23"/>
  <c r="O183" i="23"/>
  <c r="AR183" i="23"/>
  <c r="BK388" i="23"/>
  <c r="AR388" i="23"/>
  <c r="Y388" i="23"/>
  <c r="O388" i="23"/>
  <c r="BK148" i="23"/>
  <c r="AR148" i="23"/>
  <c r="Y148" i="23"/>
  <c r="O148" i="23"/>
  <c r="N303" i="23"/>
  <c r="AQ303" i="23"/>
  <c r="BJ303" i="23"/>
  <c r="X303" i="23"/>
  <c r="BK175" i="23"/>
  <c r="Y175" i="23"/>
  <c r="O175" i="23"/>
  <c r="AR175" i="23"/>
  <c r="BJ88" i="23"/>
  <c r="AQ88" i="23"/>
  <c r="X88" i="23"/>
  <c r="N88" i="23"/>
  <c r="N548" i="23"/>
  <c r="BJ548" i="23"/>
  <c r="AQ548" i="23"/>
  <c r="X548" i="23"/>
  <c r="N500" i="23"/>
  <c r="BJ500" i="23"/>
  <c r="AQ500" i="23"/>
  <c r="X500" i="23"/>
  <c r="BK452" i="23"/>
  <c r="AR452" i="23"/>
  <c r="Y452" i="23"/>
  <c r="O452" i="23"/>
  <c r="BK420" i="23"/>
  <c r="AR420" i="23"/>
  <c r="Y420" i="23"/>
  <c r="O420" i="23"/>
  <c r="N316" i="23"/>
  <c r="BJ316" i="23"/>
  <c r="AQ316" i="23"/>
  <c r="X316" i="23"/>
  <c r="BK188" i="23"/>
  <c r="AR188" i="23"/>
  <c r="Y188" i="23"/>
  <c r="O188" i="23"/>
  <c r="N647" i="23"/>
  <c r="BJ647" i="23"/>
  <c r="AQ647" i="23"/>
  <c r="X647" i="23"/>
  <c r="N631" i="23"/>
  <c r="BJ631" i="23"/>
  <c r="AQ631" i="23"/>
  <c r="X631" i="23"/>
  <c r="N615" i="23"/>
  <c r="BJ615" i="23"/>
  <c r="AQ615" i="23"/>
  <c r="X615" i="23"/>
  <c r="BK599" i="23"/>
  <c r="AR599" i="23"/>
  <c r="Y599" i="23"/>
  <c r="O599" i="23"/>
  <c r="BK583" i="23"/>
  <c r="AR583" i="23"/>
  <c r="Y583" i="23"/>
  <c r="O583" i="23"/>
  <c r="BK567" i="23"/>
  <c r="AR567" i="23"/>
  <c r="Y567" i="23"/>
  <c r="O567" i="23"/>
  <c r="BJ551" i="23"/>
  <c r="AQ551" i="23"/>
  <c r="X551" i="23"/>
  <c r="N551" i="23"/>
  <c r="BJ535" i="23"/>
  <c r="AQ535" i="23"/>
  <c r="X535" i="23"/>
  <c r="N535" i="23"/>
  <c r="BJ519" i="23"/>
  <c r="AQ519" i="23"/>
  <c r="X519" i="23"/>
  <c r="N519" i="23"/>
  <c r="BJ503" i="23"/>
  <c r="AQ503" i="23"/>
  <c r="X503" i="23"/>
  <c r="N503" i="23"/>
  <c r="BJ487" i="23"/>
  <c r="AQ487" i="23"/>
  <c r="X487" i="23"/>
  <c r="N487" i="23"/>
  <c r="BJ471" i="23"/>
  <c r="AQ471" i="23"/>
  <c r="X471" i="23"/>
  <c r="N471" i="23"/>
  <c r="BJ455" i="23"/>
  <c r="AQ455" i="23"/>
  <c r="X455" i="23"/>
  <c r="N455" i="23"/>
  <c r="BJ439" i="23"/>
  <c r="AQ439" i="23"/>
  <c r="X439" i="23"/>
  <c r="N439" i="23"/>
  <c r="BJ423" i="23"/>
  <c r="AQ423" i="23"/>
  <c r="X423" i="23"/>
  <c r="N423" i="23"/>
  <c r="BK407" i="23"/>
  <c r="AR407" i="23"/>
  <c r="Y407" i="23"/>
  <c r="O407" i="23"/>
  <c r="BK375" i="23"/>
  <c r="AR375" i="23"/>
  <c r="Y375" i="23"/>
  <c r="O375" i="23"/>
  <c r="BJ36" i="23"/>
  <c r="AQ36" i="23"/>
  <c r="X36" i="23"/>
  <c r="N36" i="23"/>
  <c r="N552" i="23"/>
  <c r="BJ552" i="23"/>
  <c r="AQ552" i="23"/>
  <c r="X552" i="23"/>
  <c r="N536" i="23"/>
  <c r="BJ536" i="23"/>
  <c r="AQ536" i="23"/>
  <c r="X536" i="23"/>
  <c r="N520" i="23"/>
  <c r="BJ520" i="23"/>
  <c r="AQ520" i="23"/>
  <c r="X520" i="23"/>
  <c r="N504" i="23"/>
  <c r="BJ504" i="23"/>
  <c r="AQ504" i="23"/>
  <c r="X504" i="23"/>
  <c r="BJ359" i="23"/>
  <c r="AQ359" i="23"/>
  <c r="X359" i="23"/>
  <c r="N359" i="23"/>
  <c r="BK800" i="23"/>
  <c r="AR800" i="23"/>
  <c r="Y800" i="23"/>
  <c r="O800" i="23"/>
  <c r="N736" i="23"/>
  <c r="BJ736" i="23"/>
  <c r="AQ736" i="23"/>
  <c r="X736" i="23"/>
  <c r="N704" i="23"/>
  <c r="BJ704" i="23"/>
  <c r="AQ704" i="23"/>
  <c r="X704" i="23"/>
  <c r="N672" i="23"/>
  <c r="BJ672" i="23"/>
  <c r="AQ672" i="23"/>
  <c r="X672" i="23"/>
  <c r="N640" i="23"/>
  <c r="BJ640" i="23"/>
  <c r="AQ640" i="23"/>
  <c r="X640" i="23"/>
  <c r="N608" i="23"/>
  <c r="BJ608" i="23"/>
  <c r="AQ608" i="23"/>
  <c r="X608" i="23"/>
  <c r="BK576" i="23"/>
  <c r="AR576" i="23"/>
  <c r="Y576" i="23"/>
  <c r="O576" i="23"/>
  <c r="N1004" i="23"/>
  <c r="BJ1004" i="23"/>
  <c r="AQ1004" i="23"/>
  <c r="X1004" i="23"/>
  <c r="N748" i="23"/>
  <c r="BJ748" i="23"/>
  <c r="AQ748" i="23"/>
  <c r="X748" i="23"/>
  <c r="BT5" i="23"/>
  <c r="BS5" i="23"/>
  <c r="O988" i="23"/>
  <c r="BK988" i="23"/>
  <c r="AR988" i="23"/>
  <c r="Y988" i="23"/>
  <c r="BK560" i="23"/>
  <c r="AR560" i="23"/>
  <c r="Y560" i="23"/>
  <c r="O560" i="23"/>
  <c r="N544" i="23"/>
  <c r="BJ544" i="23"/>
  <c r="AQ544" i="23"/>
  <c r="X544" i="23"/>
  <c r="N528" i="23"/>
  <c r="BJ528" i="23"/>
  <c r="AQ528" i="23"/>
  <c r="X528" i="23"/>
  <c r="N512" i="23"/>
  <c r="BJ512" i="23"/>
  <c r="AQ512" i="23"/>
  <c r="X512" i="23"/>
  <c r="BK496" i="23"/>
  <c r="AR496" i="23"/>
  <c r="Y496" i="23"/>
  <c r="O496" i="23"/>
  <c r="O295" i="23"/>
  <c r="BK295" i="23"/>
  <c r="AR295" i="23"/>
  <c r="Y295" i="23"/>
  <c r="BJ391" i="23"/>
  <c r="AQ391" i="23"/>
  <c r="X391" i="23"/>
  <c r="N391" i="23"/>
  <c r="N1008" i="23"/>
  <c r="AQ1008" i="23"/>
  <c r="BJ1008" i="23"/>
  <c r="X1008" i="23"/>
  <c r="BJ848" i="23"/>
  <c r="AQ848" i="23"/>
  <c r="X848" i="23"/>
  <c r="N848" i="23"/>
  <c r="BK816" i="23"/>
  <c r="AR816" i="23"/>
  <c r="Y816" i="23"/>
  <c r="O816" i="23"/>
  <c r="BJ784" i="23"/>
  <c r="AQ784" i="23"/>
  <c r="X784" i="23"/>
  <c r="N784" i="23"/>
  <c r="BK752" i="23"/>
  <c r="AR752" i="23"/>
  <c r="Y752" i="23"/>
  <c r="O752" i="23"/>
  <c r="N728" i="23"/>
  <c r="BJ728" i="23"/>
  <c r="AQ728" i="23"/>
  <c r="X728" i="23"/>
  <c r="BK712" i="23"/>
  <c r="AR712" i="23"/>
  <c r="Y712" i="23"/>
  <c r="O712" i="23"/>
  <c r="BK696" i="23"/>
  <c r="AR696" i="23"/>
  <c r="Y696" i="23"/>
  <c r="O696" i="23"/>
  <c r="BK680" i="23"/>
  <c r="AR680" i="23"/>
  <c r="Y680" i="23"/>
  <c r="O680" i="23"/>
  <c r="BK664" i="23"/>
  <c r="AR664" i="23"/>
  <c r="Y664" i="23"/>
  <c r="O664" i="23"/>
  <c r="N648" i="23"/>
  <c r="BJ648" i="23"/>
  <c r="AQ648" i="23"/>
  <c r="X648" i="23"/>
  <c r="N632" i="23"/>
  <c r="BJ632" i="23"/>
  <c r="AQ632" i="23"/>
  <c r="X632" i="23"/>
  <c r="N616" i="23"/>
  <c r="BJ616" i="23"/>
  <c r="AQ616" i="23"/>
  <c r="X616" i="23"/>
  <c r="N600" i="23"/>
  <c r="BJ600" i="23"/>
  <c r="AQ600" i="23"/>
  <c r="X600" i="23"/>
  <c r="N584" i="23"/>
  <c r="BJ584" i="23"/>
  <c r="AQ584" i="23"/>
  <c r="X584" i="23"/>
  <c r="O568" i="23"/>
  <c r="BK568" i="23"/>
  <c r="AR568" i="23"/>
  <c r="Y568" i="23"/>
  <c r="BK311" i="23"/>
  <c r="AR311" i="23"/>
  <c r="Y311" i="23"/>
  <c r="O311" i="23"/>
  <c r="BJ64" i="23"/>
  <c r="AQ64" i="23"/>
  <c r="X64" i="23"/>
  <c r="N64" i="23"/>
  <c r="BK32" i="23"/>
  <c r="AR32" i="23"/>
  <c r="Y32" i="23"/>
  <c r="O32" i="23"/>
  <c r="BK327" i="23"/>
  <c r="AR327" i="23"/>
  <c r="Y327" i="23"/>
  <c r="O327" i="23"/>
  <c r="BK980" i="23"/>
  <c r="AR980" i="23"/>
  <c r="Y980" i="23"/>
  <c r="O980" i="23"/>
  <c r="O992" i="23"/>
  <c r="BK992" i="23"/>
  <c r="AR992" i="23"/>
  <c r="Y992" i="23"/>
  <c r="BJ832" i="23"/>
  <c r="AQ832" i="23"/>
  <c r="X832" i="23"/>
  <c r="N832" i="23"/>
  <c r="N768" i="23"/>
  <c r="BJ768" i="23"/>
  <c r="AQ768" i="23"/>
  <c r="X768" i="23"/>
  <c r="N720" i="23"/>
  <c r="BJ720" i="23"/>
  <c r="AQ720" i="23"/>
  <c r="X720" i="23"/>
  <c r="N688" i="23"/>
  <c r="BJ688" i="23"/>
  <c r="AQ688" i="23"/>
  <c r="X688" i="23"/>
  <c r="N656" i="23"/>
  <c r="BJ656" i="23"/>
  <c r="AQ656" i="23"/>
  <c r="X656" i="23"/>
  <c r="N624" i="23"/>
  <c r="BJ624" i="23"/>
  <c r="AQ624" i="23"/>
  <c r="X624" i="23"/>
  <c r="N592" i="23"/>
  <c r="BJ592" i="23"/>
  <c r="AQ592" i="23"/>
  <c r="X592" i="23"/>
  <c r="N804" i="23"/>
  <c r="BJ804" i="23"/>
  <c r="AQ804" i="23"/>
  <c r="X804" i="23"/>
  <c r="BK740" i="23"/>
  <c r="AR740" i="23"/>
  <c r="Y740" i="23"/>
  <c r="O740" i="23"/>
  <c r="BJ244" i="23"/>
  <c r="AQ244" i="23"/>
  <c r="X244" i="23"/>
  <c r="N244" i="23"/>
  <c r="AR56" i="23"/>
  <c r="Y56" i="23"/>
  <c r="O56" i="23"/>
  <c r="BK56" i="23"/>
  <c r="BK995" i="23"/>
  <c r="AR995" i="23"/>
  <c r="Y995" i="23"/>
  <c r="O995" i="23"/>
  <c r="BJ963" i="23"/>
  <c r="AQ963" i="23"/>
  <c r="X963" i="23"/>
  <c r="N963" i="23"/>
  <c r="BJ931" i="23"/>
  <c r="AQ931" i="23"/>
  <c r="X931" i="23"/>
  <c r="N931" i="23"/>
  <c r="BK724" i="23"/>
  <c r="AR724" i="23"/>
  <c r="Y724" i="23"/>
  <c r="O724" i="23"/>
  <c r="BK708" i="23"/>
  <c r="AR708" i="23"/>
  <c r="Y708" i="23"/>
  <c r="O708" i="23"/>
  <c r="BK692" i="23"/>
  <c r="AR692" i="23"/>
  <c r="Y692" i="23"/>
  <c r="O692" i="23"/>
  <c r="BK676" i="23"/>
  <c r="AR676" i="23"/>
  <c r="Y676" i="23"/>
  <c r="O676" i="23"/>
  <c r="BK660" i="23"/>
  <c r="AR660" i="23"/>
  <c r="Y660" i="23"/>
  <c r="O660" i="23"/>
  <c r="N644" i="23"/>
  <c r="BJ644" i="23"/>
  <c r="AQ644" i="23"/>
  <c r="X644" i="23"/>
  <c r="N628" i="23"/>
  <c r="BJ628" i="23"/>
  <c r="AQ628" i="23"/>
  <c r="X628" i="23"/>
  <c r="N612" i="23"/>
  <c r="BJ612" i="23"/>
  <c r="AQ612" i="23"/>
  <c r="X612" i="23"/>
  <c r="O596" i="23"/>
  <c r="BK596" i="23"/>
  <c r="AR596" i="23"/>
  <c r="Y596" i="23"/>
  <c r="N580" i="23"/>
  <c r="BJ580" i="23"/>
  <c r="AQ580" i="23"/>
  <c r="X580" i="23"/>
  <c r="O564" i="23"/>
  <c r="BK564" i="23"/>
  <c r="AR564" i="23"/>
  <c r="Y564" i="23"/>
  <c r="BJ204" i="23"/>
  <c r="AQ204" i="23"/>
  <c r="X204" i="23"/>
  <c r="N204" i="23"/>
  <c r="BK828" i="23"/>
  <c r="AR828" i="23"/>
  <c r="Y828" i="23"/>
  <c r="O828" i="23"/>
  <c r="BK764" i="23"/>
  <c r="AR764" i="23"/>
  <c r="Y764" i="23"/>
  <c r="O764" i="23"/>
  <c r="BK647" i="23"/>
  <c r="AR647" i="23"/>
  <c r="Y647" i="23"/>
  <c r="O647" i="23"/>
  <c r="BK631" i="23"/>
  <c r="AR631" i="23"/>
  <c r="Y631" i="23"/>
  <c r="O631" i="23"/>
  <c r="BK615" i="23"/>
  <c r="AR615" i="23"/>
  <c r="Y615" i="23"/>
  <c r="O615" i="23"/>
  <c r="N599" i="23"/>
  <c r="BJ599" i="23"/>
  <c r="AQ599" i="23"/>
  <c r="X599" i="23"/>
  <c r="N583" i="23"/>
  <c r="BJ583" i="23"/>
  <c r="AQ583" i="23"/>
  <c r="X583" i="23"/>
  <c r="BJ567" i="23"/>
  <c r="AQ567" i="23"/>
  <c r="X567" i="23"/>
  <c r="N567" i="23"/>
  <c r="BK551" i="23"/>
  <c r="AR551" i="23"/>
  <c r="Y551" i="23"/>
  <c r="O551" i="23"/>
  <c r="BK535" i="23"/>
  <c r="AR535" i="23"/>
  <c r="Y535" i="23"/>
  <c r="O535" i="23"/>
  <c r="BK519" i="23"/>
  <c r="AR519" i="23"/>
  <c r="Y519" i="23"/>
  <c r="O519" i="23"/>
  <c r="BK503" i="23"/>
  <c r="AR503" i="23"/>
  <c r="Y503" i="23"/>
  <c r="O503" i="23"/>
  <c r="BK487" i="23"/>
  <c r="AR487" i="23"/>
  <c r="Y487" i="23"/>
  <c r="O487" i="23"/>
  <c r="BK471" i="23"/>
  <c r="AR471" i="23"/>
  <c r="Y471" i="23"/>
  <c r="O471" i="23"/>
  <c r="BK455" i="23"/>
  <c r="AR455" i="23"/>
  <c r="Y455" i="23"/>
  <c r="O455" i="23"/>
  <c r="BK439" i="23"/>
  <c r="AR439" i="23"/>
  <c r="Y439" i="23"/>
  <c r="O439" i="23"/>
  <c r="BK423" i="23"/>
  <c r="AR423" i="23"/>
  <c r="Y423" i="23"/>
  <c r="O423" i="23"/>
  <c r="BJ407" i="23"/>
  <c r="AQ407" i="23"/>
  <c r="X407" i="23"/>
  <c r="N407" i="23"/>
  <c r="BJ375" i="23"/>
  <c r="AQ375" i="23"/>
  <c r="X375" i="23"/>
  <c r="N375" i="23"/>
  <c r="N304" i="23"/>
  <c r="BJ304" i="23"/>
  <c r="AQ304" i="23"/>
  <c r="X304" i="23"/>
  <c r="BJ236" i="23"/>
  <c r="AQ236" i="23"/>
  <c r="X236" i="23"/>
  <c r="N236" i="23"/>
  <c r="BK112" i="23"/>
  <c r="AR112" i="23"/>
  <c r="Y112" i="23"/>
  <c r="O112" i="23"/>
  <c r="N340" i="23"/>
  <c r="BJ340" i="23"/>
  <c r="AQ340" i="23"/>
  <c r="X340" i="23"/>
  <c r="N324" i="23"/>
  <c r="BJ324" i="23"/>
  <c r="AQ324" i="23"/>
  <c r="X324" i="23"/>
  <c r="BJ196" i="23"/>
  <c r="AQ196" i="23"/>
  <c r="X196" i="23"/>
  <c r="N196" i="23"/>
  <c r="BK60" i="23"/>
  <c r="AR60" i="23"/>
  <c r="O60" i="23"/>
  <c r="Y60" i="23"/>
  <c r="AR24" i="23"/>
  <c r="Y24" i="23"/>
  <c r="O24" i="23"/>
  <c r="BK24" i="23"/>
  <c r="BK359" i="23"/>
  <c r="AR359" i="23"/>
  <c r="Y359" i="23"/>
  <c r="O359" i="23"/>
  <c r="N320" i="23"/>
  <c r="BJ320" i="23"/>
  <c r="AQ320" i="23"/>
  <c r="X320" i="23"/>
  <c r="BJ284" i="23"/>
  <c r="AQ284" i="23"/>
  <c r="X284" i="23"/>
  <c r="N284" i="23"/>
  <c r="BK192" i="23"/>
  <c r="AR192" i="23"/>
  <c r="Y192" i="23"/>
  <c r="O192" i="23"/>
  <c r="BJ156" i="23"/>
  <c r="AQ156" i="23"/>
  <c r="X156" i="23"/>
  <c r="N156" i="23"/>
  <c r="BJ852" i="23"/>
  <c r="AQ852" i="23"/>
  <c r="X852" i="23"/>
  <c r="N852" i="23"/>
  <c r="BJ52" i="23"/>
  <c r="AQ52" i="23"/>
  <c r="X52" i="23"/>
  <c r="N52" i="23"/>
  <c r="BJ864" i="23"/>
  <c r="AQ864" i="23"/>
  <c r="X864" i="23"/>
  <c r="N864" i="23"/>
  <c r="BK368" i="23"/>
  <c r="AR368" i="23"/>
  <c r="Y368" i="23"/>
  <c r="O368" i="23"/>
  <c r="BJ108" i="23"/>
  <c r="AQ108" i="23"/>
  <c r="X108" i="23"/>
  <c r="N108" i="23"/>
  <c r="N356" i="23"/>
  <c r="BJ356" i="23"/>
  <c r="AQ356" i="23"/>
  <c r="X356" i="23"/>
  <c r="AZ5" i="23"/>
  <c r="BJ16" i="23"/>
  <c r="AQ16" i="23"/>
  <c r="X16" i="23"/>
  <c r="N16" i="23"/>
  <c r="BK516" i="23"/>
  <c r="AR516" i="23"/>
  <c r="Y516" i="23"/>
  <c r="O516" i="23"/>
  <c r="N484" i="23"/>
  <c r="BJ484" i="23"/>
  <c r="AQ484" i="23"/>
  <c r="X484" i="23"/>
  <c r="N436" i="23"/>
  <c r="BJ436" i="23"/>
  <c r="AQ436" i="23"/>
  <c r="X436" i="23"/>
  <c r="N352" i="23"/>
  <c r="BJ352" i="23"/>
  <c r="AQ352" i="23"/>
  <c r="X352" i="23"/>
  <c r="BK836" i="23"/>
  <c r="AR836" i="23"/>
  <c r="Y836" i="23"/>
  <c r="O836" i="23"/>
  <c r="BK772" i="23"/>
  <c r="AR772" i="23"/>
  <c r="Y772" i="23"/>
  <c r="O772" i="23"/>
  <c r="BK372" i="23"/>
  <c r="AR372" i="23"/>
  <c r="Y372" i="23"/>
  <c r="O372" i="23"/>
  <c r="BJ116" i="23"/>
  <c r="AQ116" i="23"/>
  <c r="X116" i="23"/>
  <c r="N116" i="23"/>
  <c r="BJ20" i="23"/>
  <c r="AQ20" i="23"/>
  <c r="X20" i="23"/>
  <c r="N20" i="23"/>
  <c r="BJ979" i="23"/>
  <c r="AQ979" i="23"/>
  <c r="X979" i="23"/>
  <c r="N979" i="23"/>
  <c r="BJ947" i="23"/>
  <c r="AQ947" i="23"/>
  <c r="X947" i="23"/>
  <c r="N947" i="23"/>
  <c r="BJ915" i="23"/>
  <c r="AQ915" i="23"/>
  <c r="X915" i="23"/>
  <c r="N915" i="23"/>
  <c r="BK732" i="23"/>
  <c r="AR732" i="23"/>
  <c r="Y732" i="23"/>
  <c r="O732" i="23"/>
  <c r="BK716" i="23"/>
  <c r="AR716" i="23"/>
  <c r="Y716" i="23"/>
  <c r="O716" i="23"/>
  <c r="BK700" i="23"/>
  <c r="AR700" i="23"/>
  <c r="Y700" i="23"/>
  <c r="O700" i="23"/>
  <c r="BK684" i="23"/>
  <c r="AR684" i="23"/>
  <c r="Y684" i="23"/>
  <c r="O684" i="23"/>
  <c r="BK668" i="23"/>
  <c r="AR668" i="23"/>
  <c r="Y668" i="23"/>
  <c r="O668" i="23"/>
  <c r="N652" i="23"/>
  <c r="BJ652" i="23"/>
  <c r="AQ652" i="23"/>
  <c r="X652" i="23"/>
  <c r="N636" i="23"/>
  <c r="BJ636" i="23"/>
  <c r="AQ636" i="23"/>
  <c r="X636" i="23"/>
  <c r="N620" i="23"/>
  <c r="BJ620" i="23"/>
  <c r="AQ620" i="23"/>
  <c r="X620" i="23"/>
  <c r="O604" i="23"/>
  <c r="BK604" i="23"/>
  <c r="AR604" i="23"/>
  <c r="Y604" i="23"/>
  <c r="O588" i="23"/>
  <c r="BK588" i="23"/>
  <c r="AR588" i="23"/>
  <c r="Y588" i="23"/>
  <c r="BK572" i="23"/>
  <c r="AR572" i="23"/>
  <c r="Y572" i="23"/>
  <c r="O572" i="23"/>
  <c r="O332" i="23"/>
  <c r="BK332" i="23"/>
  <c r="AR332" i="23"/>
  <c r="Y332" i="23"/>
  <c r="BK860" i="23"/>
  <c r="AR860" i="23"/>
  <c r="Y860" i="23"/>
  <c r="O860" i="23"/>
  <c r="BK796" i="23"/>
  <c r="AR796" i="23"/>
  <c r="Y796" i="23"/>
  <c r="O796" i="23"/>
  <c r="N655" i="23"/>
  <c r="BJ655" i="23"/>
  <c r="AQ655" i="23"/>
  <c r="X655" i="23"/>
  <c r="N639" i="23"/>
  <c r="BJ639" i="23"/>
  <c r="AQ639" i="23"/>
  <c r="X639" i="23"/>
  <c r="N623" i="23"/>
  <c r="BJ623" i="23"/>
  <c r="AQ623" i="23"/>
  <c r="X623" i="23"/>
  <c r="BK607" i="23"/>
  <c r="AR607" i="23"/>
  <c r="Y607" i="23"/>
  <c r="O607" i="23"/>
  <c r="BK591" i="23"/>
  <c r="AR591" i="23"/>
  <c r="Y591" i="23"/>
  <c r="O591" i="23"/>
  <c r="BK575" i="23"/>
  <c r="AR575" i="23"/>
  <c r="Y575" i="23"/>
  <c r="O575" i="23"/>
  <c r="BK559" i="23"/>
  <c r="AR559" i="23"/>
  <c r="Y559" i="23"/>
  <c r="O559" i="23"/>
  <c r="AQ543" i="23"/>
  <c r="BJ543" i="23"/>
  <c r="X543" i="23"/>
  <c r="N543" i="23"/>
  <c r="BJ527" i="23"/>
  <c r="AQ527" i="23"/>
  <c r="X527" i="23"/>
  <c r="N527" i="23"/>
  <c r="BJ511" i="23"/>
  <c r="AQ511" i="23"/>
  <c r="X511" i="23"/>
  <c r="N511" i="23"/>
  <c r="BJ495" i="23"/>
  <c r="AQ495" i="23"/>
  <c r="X495" i="23"/>
  <c r="N495" i="23"/>
  <c r="BJ479" i="23"/>
  <c r="AQ479" i="23"/>
  <c r="X479" i="23"/>
  <c r="N479" i="23"/>
  <c r="BJ463" i="23"/>
  <c r="AQ463" i="23"/>
  <c r="X463" i="23"/>
  <c r="N463" i="23"/>
  <c r="BJ447" i="23"/>
  <c r="AQ447" i="23"/>
  <c r="X447" i="23"/>
  <c r="N447" i="23"/>
  <c r="BJ431" i="23"/>
  <c r="AQ431" i="23"/>
  <c r="X431" i="23"/>
  <c r="N431" i="23"/>
  <c r="BK415" i="23"/>
  <c r="AR415" i="23"/>
  <c r="Y415" i="23"/>
  <c r="O415" i="23"/>
  <c r="BK400" i="23"/>
  <c r="AR400" i="23"/>
  <c r="Y400" i="23"/>
  <c r="O400" i="23"/>
  <c r="N364" i="23"/>
  <c r="BJ364" i="23"/>
  <c r="AQ364" i="23"/>
  <c r="X364" i="23"/>
  <c r="BK176" i="23"/>
  <c r="AR176" i="23"/>
  <c r="Y176" i="23"/>
  <c r="O176" i="23"/>
  <c r="BK28" i="23"/>
  <c r="AR28" i="23"/>
  <c r="Y28" i="23"/>
  <c r="O28" i="23"/>
  <c r="BK351" i="23"/>
  <c r="AR351" i="23"/>
  <c r="Y351" i="23"/>
  <c r="O351" i="23"/>
  <c r="BJ212" i="23"/>
  <c r="AQ212" i="23"/>
  <c r="X212" i="23"/>
  <c r="N212" i="23"/>
  <c r="BK80" i="23"/>
  <c r="AR80" i="23"/>
  <c r="Y80" i="23"/>
  <c r="O80" i="23"/>
  <c r="N384" i="23"/>
  <c r="BJ384" i="23"/>
  <c r="AQ384" i="23"/>
  <c r="X384" i="23"/>
  <c r="BK335" i="23"/>
  <c r="AR335" i="23"/>
  <c r="Y335" i="23"/>
  <c r="O335" i="23"/>
  <c r="BJ260" i="23"/>
  <c r="AQ260" i="23"/>
  <c r="X260" i="23"/>
  <c r="N260" i="23"/>
  <c r="BJ132" i="23"/>
  <c r="AQ132" i="23"/>
  <c r="X132" i="23"/>
  <c r="N132" i="23"/>
  <c r="BJ40" i="23"/>
  <c r="AQ40" i="23"/>
  <c r="X40" i="23"/>
  <c r="N40" i="23"/>
  <c r="N496" i="23"/>
  <c r="BJ496" i="23"/>
  <c r="AQ496" i="23"/>
  <c r="X496" i="23"/>
  <c r="BK480" i="23"/>
  <c r="AR480" i="23"/>
  <c r="Y480" i="23"/>
  <c r="O480" i="23"/>
  <c r="BK464" i="23"/>
  <c r="AR464" i="23"/>
  <c r="Y464" i="23"/>
  <c r="O464" i="23"/>
  <c r="BK448" i="23"/>
  <c r="AR448" i="23"/>
  <c r="Y448" i="23"/>
  <c r="O448" i="23"/>
  <c r="BK432" i="23"/>
  <c r="AR432" i="23"/>
  <c r="Y432" i="23"/>
  <c r="O432" i="23"/>
  <c r="N416" i="23"/>
  <c r="BJ416" i="23"/>
  <c r="AQ416" i="23"/>
  <c r="X416" i="23"/>
  <c r="BK383" i="23"/>
  <c r="AR383" i="23"/>
  <c r="Y383" i="23"/>
  <c r="O383" i="23"/>
  <c r="N348" i="23"/>
  <c r="BJ348" i="23"/>
  <c r="AQ348" i="23"/>
  <c r="X348" i="23"/>
  <c r="N295" i="23"/>
  <c r="AQ295" i="23"/>
  <c r="BJ295" i="23"/>
  <c r="X295" i="23"/>
  <c r="BK256" i="23"/>
  <c r="AR256" i="23"/>
  <c r="Y256" i="23"/>
  <c r="O256" i="23"/>
  <c r="BJ220" i="23"/>
  <c r="AQ220" i="23"/>
  <c r="X220" i="23"/>
  <c r="N220" i="23"/>
  <c r="BK128" i="23"/>
  <c r="AR128" i="23"/>
  <c r="Y128" i="23"/>
  <c r="O128" i="23"/>
  <c r="BJ300" i="23"/>
  <c r="AQ300" i="23"/>
  <c r="X300" i="23"/>
  <c r="N300" i="23"/>
  <c r="N287" i="23"/>
  <c r="AQ287" i="23"/>
  <c r="BJ287" i="23"/>
  <c r="X287" i="23"/>
  <c r="BK391" i="23"/>
  <c r="AR391" i="23"/>
  <c r="Y391" i="23"/>
  <c r="O391" i="23"/>
  <c r="BJ228" i="23"/>
  <c r="AQ228" i="23"/>
  <c r="X228" i="23"/>
  <c r="N228" i="23"/>
  <c r="BK532" i="23"/>
  <c r="AR532" i="23"/>
  <c r="Y532" i="23"/>
  <c r="O532" i="23"/>
  <c r="N468" i="23"/>
  <c r="BJ468" i="23"/>
  <c r="AQ468" i="23"/>
  <c r="X468" i="23"/>
  <c r="BK404" i="23"/>
  <c r="AR404" i="23"/>
  <c r="Y404" i="23"/>
  <c r="O404" i="23"/>
  <c r="BK224" i="23"/>
  <c r="AR224" i="23"/>
  <c r="Y224" i="23"/>
  <c r="O224" i="23"/>
  <c r="BJ100" i="23"/>
  <c r="AQ100" i="23"/>
  <c r="X100" i="23"/>
  <c r="N100" i="23"/>
  <c r="N820" i="23"/>
  <c r="BJ820" i="23"/>
  <c r="AQ820" i="23"/>
  <c r="X820" i="23"/>
  <c r="BK756" i="23"/>
  <c r="AR756" i="23"/>
  <c r="Y756" i="23"/>
  <c r="O756" i="23"/>
  <c r="BJ92" i="23"/>
  <c r="AQ92" i="23"/>
  <c r="X92" i="23"/>
  <c r="N92" i="23"/>
  <c r="N752" i="23"/>
  <c r="BJ752" i="23"/>
  <c r="AQ752" i="23"/>
  <c r="X752" i="23"/>
  <c r="BK208" i="23"/>
  <c r="AR208" i="23"/>
  <c r="Y208" i="23"/>
  <c r="O208" i="23"/>
  <c r="BK844" i="23"/>
  <c r="AR844" i="23"/>
  <c r="Y844" i="23"/>
  <c r="O844" i="23"/>
  <c r="BK780" i="23"/>
  <c r="AR780" i="23"/>
  <c r="Y780" i="23"/>
  <c r="O780" i="23"/>
  <c r="N308" i="23"/>
  <c r="BJ308" i="23"/>
  <c r="AQ308" i="23"/>
  <c r="X308" i="23"/>
  <c r="BK651" i="23"/>
  <c r="AR651" i="23"/>
  <c r="Y651" i="23"/>
  <c r="O651" i="23"/>
  <c r="BK635" i="23"/>
  <c r="AR635" i="23"/>
  <c r="Y635" i="23"/>
  <c r="O635" i="23"/>
  <c r="BK619" i="23"/>
  <c r="AR619" i="23"/>
  <c r="Y619" i="23"/>
  <c r="O619" i="23"/>
  <c r="BK603" i="23"/>
  <c r="AR603" i="23"/>
  <c r="Y603" i="23"/>
  <c r="O603" i="23"/>
  <c r="BK587" i="23"/>
  <c r="AR587" i="23"/>
  <c r="Y587" i="23"/>
  <c r="O587" i="23"/>
  <c r="BK571" i="23"/>
  <c r="AR571" i="23"/>
  <c r="Y571" i="23"/>
  <c r="O571" i="23"/>
  <c r="BK555" i="23"/>
  <c r="AR555" i="23"/>
  <c r="Y555" i="23"/>
  <c r="O555" i="23"/>
  <c r="BK539" i="23"/>
  <c r="AR539" i="23"/>
  <c r="Y539" i="23"/>
  <c r="O539" i="23"/>
  <c r="BK523" i="23"/>
  <c r="AR523" i="23"/>
  <c r="Y523" i="23"/>
  <c r="O523" i="23"/>
  <c r="BK507" i="23"/>
  <c r="AR507" i="23"/>
  <c r="Y507" i="23"/>
  <c r="O507" i="23"/>
  <c r="BK491" i="23"/>
  <c r="AR491" i="23"/>
  <c r="Y491" i="23"/>
  <c r="O491" i="23"/>
  <c r="BK475" i="23"/>
  <c r="AR475" i="23"/>
  <c r="Y475" i="23"/>
  <c r="O475" i="23"/>
  <c r="BK459" i="23"/>
  <c r="AR459" i="23"/>
  <c r="Y459" i="23"/>
  <c r="O459" i="23"/>
  <c r="BK443" i="23"/>
  <c r="AR443" i="23"/>
  <c r="Y443" i="23"/>
  <c r="O443" i="23"/>
  <c r="BK427" i="23"/>
  <c r="AR427" i="23"/>
  <c r="Y427" i="23"/>
  <c r="O427" i="23"/>
  <c r="BJ411" i="23"/>
  <c r="AQ411" i="23"/>
  <c r="X411" i="23"/>
  <c r="N411" i="23"/>
  <c r="N396" i="23"/>
  <c r="BJ396" i="23"/>
  <c r="AQ396" i="23"/>
  <c r="X396" i="23"/>
  <c r="X311" i="23"/>
  <c r="BJ311" i="23"/>
  <c r="N311" i="23"/>
  <c r="AQ311" i="23"/>
  <c r="BK240" i="23"/>
  <c r="AR240" i="23"/>
  <c r="Y240" i="23"/>
  <c r="O240" i="23"/>
  <c r="BJ172" i="23"/>
  <c r="AQ172" i="23"/>
  <c r="X172" i="23"/>
  <c r="N172" i="23"/>
  <c r="BK399" i="23"/>
  <c r="AR399" i="23"/>
  <c r="Y399" i="23"/>
  <c r="O399" i="23"/>
  <c r="BJ276" i="23"/>
  <c r="AQ276" i="23"/>
  <c r="X276" i="23"/>
  <c r="N276" i="23"/>
  <c r="BJ76" i="23"/>
  <c r="AQ76" i="23"/>
  <c r="X76" i="23"/>
  <c r="N76" i="23"/>
  <c r="BK367" i="23"/>
  <c r="AR367" i="23"/>
  <c r="Y367" i="23"/>
  <c r="O367" i="23"/>
  <c r="BJ292" i="23"/>
  <c r="AQ292" i="23"/>
  <c r="X292" i="23"/>
  <c r="N292" i="23"/>
  <c r="BJ164" i="23"/>
  <c r="AQ164" i="23"/>
  <c r="X164" i="23"/>
  <c r="N164" i="23"/>
  <c r="BK556" i="23"/>
  <c r="AR556" i="23"/>
  <c r="Y556" i="23"/>
  <c r="O556" i="23"/>
  <c r="BK540" i="23"/>
  <c r="AR540" i="23"/>
  <c r="Y540" i="23"/>
  <c r="O540" i="23"/>
  <c r="BK524" i="23"/>
  <c r="AR524" i="23"/>
  <c r="Y524" i="23"/>
  <c r="O524" i="23"/>
  <c r="BK508" i="23"/>
  <c r="AR508" i="23"/>
  <c r="Y508" i="23"/>
  <c r="O508" i="23"/>
  <c r="N492" i="23"/>
  <c r="BJ492" i="23"/>
  <c r="AQ492" i="23"/>
  <c r="X492" i="23"/>
  <c r="N476" i="23"/>
  <c r="BJ476" i="23"/>
  <c r="AQ476" i="23"/>
  <c r="X476" i="23"/>
  <c r="N460" i="23"/>
  <c r="BJ460" i="23"/>
  <c r="AQ460" i="23"/>
  <c r="X460" i="23"/>
  <c r="N444" i="23"/>
  <c r="BJ444" i="23"/>
  <c r="AQ444" i="23"/>
  <c r="X444" i="23"/>
  <c r="N428" i="23"/>
  <c r="BJ428" i="23"/>
  <c r="AQ428" i="23"/>
  <c r="X428" i="23"/>
  <c r="N412" i="23"/>
  <c r="BJ412" i="23"/>
  <c r="AQ412" i="23"/>
  <c r="X412" i="23"/>
  <c r="N380" i="23"/>
  <c r="BJ380" i="23"/>
  <c r="AQ380" i="23"/>
  <c r="X380" i="23"/>
  <c r="X327" i="23"/>
  <c r="BJ327" i="23"/>
  <c r="N327" i="23"/>
  <c r="AQ327" i="23"/>
  <c r="BK288" i="23"/>
  <c r="AR288" i="23"/>
  <c r="Y288" i="23"/>
  <c r="O288" i="23"/>
  <c r="BJ252" i="23"/>
  <c r="AQ252" i="23"/>
  <c r="X252" i="23"/>
  <c r="N252" i="23"/>
  <c r="BK160" i="23"/>
  <c r="AR160" i="23"/>
  <c r="Y160" i="23"/>
  <c r="O160" i="23"/>
  <c r="BJ124" i="23"/>
  <c r="AQ124" i="23"/>
  <c r="X124" i="23"/>
  <c r="N124" i="23"/>
  <c r="BJ84" i="23"/>
  <c r="AQ84" i="23"/>
  <c r="X84" i="23"/>
  <c r="N84" i="23"/>
  <c r="N788" i="23"/>
  <c r="BJ788" i="23"/>
  <c r="AQ788" i="23"/>
  <c r="X788" i="23"/>
  <c r="N336" i="23"/>
  <c r="BJ336" i="23"/>
  <c r="AQ336" i="23"/>
  <c r="X336" i="23"/>
  <c r="BK812" i="23"/>
  <c r="AR812" i="23"/>
  <c r="Y812" i="23"/>
  <c r="O812" i="23"/>
  <c r="BJ180" i="23"/>
  <c r="AQ180" i="23"/>
  <c r="X180" i="23"/>
  <c r="N180" i="23"/>
  <c r="N388" i="23"/>
  <c r="BJ388" i="23"/>
  <c r="AQ388" i="23"/>
  <c r="X388" i="23"/>
  <c r="BJ148" i="23"/>
  <c r="AQ148" i="23"/>
  <c r="X148" i="23"/>
  <c r="N148" i="23"/>
  <c r="BK303" i="23"/>
  <c r="AR303" i="23"/>
  <c r="Y303" i="23"/>
  <c r="O303" i="23"/>
  <c r="BK548" i="23"/>
  <c r="AR548" i="23"/>
  <c r="Y548" i="23"/>
  <c r="O548" i="23"/>
  <c r="BK500" i="23"/>
  <c r="AR500" i="23"/>
  <c r="Y500" i="23"/>
  <c r="O500" i="23"/>
  <c r="N452" i="23"/>
  <c r="BJ452" i="23"/>
  <c r="AQ452" i="23"/>
  <c r="X452" i="23"/>
  <c r="N420" i="23"/>
  <c r="BJ420" i="23"/>
  <c r="AQ420" i="23"/>
  <c r="X420" i="23"/>
  <c r="O316" i="23"/>
  <c r="BK316" i="23"/>
  <c r="AR316" i="23"/>
  <c r="Y316" i="23"/>
  <c r="BJ188" i="23"/>
  <c r="AQ188" i="23"/>
  <c r="X188" i="23"/>
  <c r="N188" i="23"/>
  <c r="N996" i="23"/>
  <c r="BJ996" i="23"/>
  <c r="AQ996" i="23"/>
  <c r="X996" i="23"/>
  <c r="O996" i="23"/>
  <c r="BK996" i="23"/>
  <c r="AR996" i="23"/>
  <c r="Y996" i="23"/>
  <c r="N932" i="23"/>
  <c r="BJ932" i="23"/>
  <c r="AQ932" i="23"/>
  <c r="X932" i="23"/>
  <c r="BJ868" i="23"/>
  <c r="AQ868" i="23"/>
  <c r="X868" i="23"/>
  <c r="N868" i="23"/>
  <c r="O899" i="23"/>
  <c r="BK899" i="23"/>
  <c r="AR899" i="23"/>
  <c r="Y899" i="23"/>
  <c r="O867" i="23"/>
  <c r="BK867" i="23"/>
  <c r="AR867" i="23"/>
  <c r="Y867" i="23"/>
  <c r="O835" i="23"/>
  <c r="BK835" i="23"/>
  <c r="AR835" i="23"/>
  <c r="Y835" i="23"/>
  <c r="BK803" i="23"/>
  <c r="AR803" i="23"/>
  <c r="Y803" i="23"/>
  <c r="O803" i="23"/>
  <c r="BJ771" i="23"/>
  <c r="AQ771" i="23"/>
  <c r="X771" i="23"/>
  <c r="N771" i="23"/>
  <c r="BJ739" i="23"/>
  <c r="AQ739" i="23"/>
  <c r="X739" i="23"/>
  <c r="N739" i="23"/>
  <c r="N956" i="23"/>
  <c r="BJ956" i="23"/>
  <c r="AQ956" i="23"/>
  <c r="X956" i="23"/>
  <c r="BK892" i="23"/>
  <c r="AR892" i="23"/>
  <c r="Y892" i="23"/>
  <c r="O892" i="23"/>
  <c r="BK184" i="23"/>
  <c r="AR184" i="23"/>
  <c r="Y184" i="23"/>
  <c r="O184" i="23"/>
  <c r="BK304" i="23"/>
  <c r="AR304" i="23"/>
  <c r="Y304" i="23"/>
  <c r="O304" i="23"/>
  <c r="BJ112" i="23"/>
  <c r="AQ112" i="23"/>
  <c r="X112" i="23"/>
  <c r="N112" i="23"/>
  <c r="BK392" i="23"/>
  <c r="AR392" i="23"/>
  <c r="Y392" i="23"/>
  <c r="O392" i="23"/>
  <c r="N223" i="23"/>
  <c r="AQ223" i="23"/>
  <c r="BJ223" i="23"/>
  <c r="X223" i="23"/>
  <c r="BK152" i="23"/>
  <c r="AR152" i="23"/>
  <c r="Y152" i="23"/>
  <c r="O152" i="23"/>
  <c r="AR36" i="23"/>
  <c r="Y36" i="23"/>
  <c r="O36" i="23"/>
  <c r="BK36" i="23"/>
  <c r="BK360" i="23"/>
  <c r="AR360" i="23"/>
  <c r="Y360" i="23"/>
  <c r="O360" i="23"/>
  <c r="N271" i="23"/>
  <c r="AQ271" i="23"/>
  <c r="BJ271" i="23"/>
  <c r="X271" i="23"/>
  <c r="BK232" i="23"/>
  <c r="AR232" i="23"/>
  <c r="Y232" i="23"/>
  <c r="O232" i="23"/>
  <c r="N143" i="23"/>
  <c r="AQ143" i="23"/>
  <c r="BJ143" i="23"/>
  <c r="X143" i="23"/>
  <c r="BK104" i="23"/>
  <c r="AR104" i="23"/>
  <c r="Y104" i="23"/>
  <c r="O104" i="23"/>
  <c r="BK488" i="23"/>
  <c r="AR488" i="23"/>
  <c r="Y488" i="23"/>
  <c r="O488" i="23"/>
  <c r="BK472" i="23"/>
  <c r="AR472" i="23"/>
  <c r="Y472" i="23"/>
  <c r="O472" i="23"/>
  <c r="BK456" i="23"/>
  <c r="AR456" i="23"/>
  <c r="Y456" i="23"/>
  <c r="O456" i="23"/>
  <c r="BK440" i="23"/>
  <c r="AR440" i="23"/>
  <c r="Y440" i="23"/>
  <c r="O440" i="23"/>
  <c r="BK424" i="23"/>
  <c r="AR424" i="23"/>
  <c r="Y424" i="23"/>
  <c r="O424" i="23"/>
  <c r="BK408" i="23"/>
  <c r="AR408" i="23"/>
  <c r="Y408" i="23"/>
  <c r="O408" i="23"/>
  <c r="BK320" i="23"/>
  <c r="AR320" i="23"/>
  <c r="Y320" i="23"/>
  <c r="O320" i="23"/>
  <c r="N231" i="23"/>
  <c r="AQ231" i="23"/>
  <c r="BJ231" i="23"/>
  <c r="X231" i="23"/>
  <c r="BJ192" i="23"/>
  <c r="AQ192" i="23"/>
  <c r="X192" i="23"/>
  <c r="N192" i="23"/>
  <c r="N103" i="23"/>
  <c r="AQ103" i="23"/>
  <c r="BJ103" i="23"/>
  <c r="X103" i="23"/>
  <c r="N63" i="23"/>
  <c r="AQ63" i="23"/>
  <c r="BJ63" i="23"/>
  <c r="X63" i="23"/>
  <c r="BK376" i="23"/>
  <c r="AR376" i="23"/>
  <c r="Y376" i="23"/>
  <c r="O376" i="23"/>
  <c r="BK928" i="23"/>
  <c r="AR928" i="23"/>
  <c r="Y928" i="23"/>
  <c r="O928" i="23"/>
  <c r="O1004" i="23"/>
  <c r="BK1004" i="23"/>
  <c r="AR1004" i="23"/>
  <c r="Y1004" i="23"/>
  <c r="BJ876" i="23"/>
  <c r="AQ876" i="23"/>
  <c r="X876" i="23"/>
  <c r="N876" i="23"/>
  <c r="BK748" i="23"/>
  <c r="AR748" i="23"/>
  <c r="Y748" i="23"/>
  <c r="O748" i="23"/>
  <c r="BK643" i="23"/>
  <c r="AR643" i="23"/>
  <c r="Y643" i="23"/>
  <c r="O643" i="23"/>
  <c r="N595" i="23"/>
  <c r="BJ595" i="23"/>
  <c r="AQ595" i="23"/>
  <c r="X595" i="23"/>
  <c r="BK563" i="23"/>
  <c r="AR563" i="23"/>
  <c r="Y563" i="23"/>
  <c r="O563" i="23"/>
  <c r="BK531" i="23"/>
  <c r="AR531" i="23"/>
  <c r="Y531" i="23"/>
  <c r="O531" i="23"/>
  <c r="BK499" i="23"/>
  <c r="AR499" i="23"/>
  <c r="Y499" i="23"/>
  <c r="O499" i="23"/>
  <c r="BK451" i="23"/>
  <c r="AR451" i="23"/>
  <c r="Y451" i="23"/>
  <c r="O451" i="23"/>
  <c r="BK419" i="23"/>
  <c r="AR419" i="23"/>
  <c r="Y419" i="23"/>
  <c r="O419" i="23"/>
  <c r="N368" i="23"/>
  <c r="BJ368" i="23"/>
  <c r="AQ368" i="23"/>
  <c r="X368" i="23"/>
  <c r="BK216" i="23"/>
  <c r="AR216" i="23"/>
  <c r="Y216" i="23"/>
  <c r="O216" i="23"/>
  <c r="BK264" i="23"/>
  <c r="AR264" i="23"/>
  <c r="Y264" i="23"/>
  <c r="O264" i="23"/>
  <c r="BK136" i="23"/>
  <c r="AR136" i="23"/>
  <c r="Y136" i="23"/>
  <c r="O136" i="23"/>
  <c r="BK16" i="23"/>
  <c r="AR16" i="23"/>
  <c r="Y16" i="23"/>
  <c r="O16" i="23"/>
  <c r="BA5" i="23"/>
  <c r="BK352" i="23"/>
  <c r="AR352" i="23"/>
  <c r="Y352" i="23"/>
  <c r="O352" i="23"/>
  <c r="N263" i="23"/>
  <c r="AQ263" i="23"/>
  <c r="BJ263" i="23"/>
  <c r="X263" i="23"/>
  <c r="N135" i="23"/>
  <c r="AQ135" i="23"/>
  <c r="BJ135" i="23"/>
  <c r="X135" i="23"/>
  <c r="N964" i="23"/>
  <c r="BJ964" i="23"/>
  <c r="AQ964" i="23"/>
  <c r="X964" i="23"/>
  <c r="BK900" i="23"/>
  <c r="AR900" i="23"/>
  <c r="Y900" i="23"/>
  <c r="O900" i="23"/>
  <c r="O883" i="23"/>
  <c r="BK883" i="23"/>
  <c r="AR883" i="23"/>
  <c r="Y883" i="23"/>
  <c r="O851" i="23"/>
  <c r="BK851" i="23"/>
  <c r="AR851" i="23"/>
  <c r="Y851" i="23"/>
  <c r="BK819" i="23"/>
  <c r="AR819" i="23"/>
  <c r="Y819" i="23"/>
  <c r="O819" i="23"/>
  <c r="O787" i="23"/>
  <c r="BK787" i="23"/>
  <c r="AR787" i="23"/>
  <c r="Y787" i="23"/>
  <c r="BJ755" i="23"/>
  <c r="AQ755" i="23"/>
  <c r="X755" i="23"/>
  <c r="N755" i="23"/>
  <c r="N988" i="23"/>
  <c r="BJ988" i="23"/>
  <c r="AQ988" i="23"/>
  <c r="X988" i="23"/>
  <c r="N924" i="23"/>
  <c r="BJ924" i="23"/>
  <c r="AQ924" i="23"/>
  <c r="X924" i="23"/>
  <c r="O312" i="23"/>
  <c r="BK312" i="23"/>
  <c r="AR312" i="23"/>
  <c r="Y312" i="23"/>
  <c r="N400" i="23"/>
  <c r="BJ400" i="23"/>
  <c r="AQ400" i="23"/>
  <c r="X400" i="23"/>
  <c r="N247" i="23"/>
  <c r="AQ247" i="23"/>
  <c r="BJ247" i="23"/>
  <c r="X247" i="23"/>
  <c r="BJ176" i="23"/>
  <c r="AQ176" i="23"/>
  <c r="X176" i="23"/>
  <c r="N176" i="23"/>
  <c r="BK280" i="23"/>
  <c r="AR280" i="23"/>
  <c r="Y280" i="23"/>
  <c r="O280" i="23"/>
  <c r="BJ80" i="23"/>
  <c r="AQ80" i="23"/>
  <c r="X80" i="23"/>
  <c r="N80" i="23"/>
  <c r="BK384" i="23"/>
  <c r="AR384" i="23"/>
  <c r="Y384" i="23"/>
  <c r="O384" i="23"/>
  <c r="BK296" i="23"/>
  <c r="AR296" i="23"/>
  <c r="Y296" i="23"/>
  <c r="O296" i="23"/>
  <c r="N207" i="23"/>
  <c r="AQ207" i="23"/>
  <c r="BJ207" i="23"/>
  <c r="X207" i="23"/>
  <c r="BK168" i="23"/>
  <c r="AR168" i="23"/>
  <c r="Y168" i="23"/>
  <c r="O168" i="23"/>
  <c r="N71" i="23"/>
  <c r="AQ71" i="23"/>
  <c r="BJ71" i="23"/>
  <c r="X71" i="23"/>
  <c r="N480" i="23"/>
  <c r="BJ480" i="23"/>
  <c r="AQ480" i="23"/>
  <c r="X480" i="23"/>
  <c r="N464" i="23"/>
  <c r="BJ464" i="23"/>
  <c r="AQ464" i="23"/>
  <c r="X464" i="23"/>
  <c r="N448" i="23"/>
  <c r="BJ448" i="23"/>
  <c r="AQ448" i="23"/>
  <c r="X448" i="23"/>
  <c r="N432" i="23"/>
  <c r="BJ432" i="23"/>
  <c r="AQ432" i="23"/>
  <c r="X432" i="23"/>
  <c r="BK416" i="23"/>
  <c r="AR416" i="23"/>
  <c r="Y416" i="23"/>
  <c r="O416" i="23"/>
  <c r="BJ256" i="23"/>
  <c r="AQ256" i="23"/>
  <c r="X256" i="23"/>
  <c r="N256" i="23"/>
  <c r="N167" i="23"/>
  <c r="AQ167" i="23"/>
  <c r="BJ167" i="23"/>
  <c r="X167" i="23"/>
  <c r="BJ128" i="23"/>
  <c r="AQ128" i="23"/>
  <c r="X128" i="23"/>
  <c r="N128" i="23"/>
  <c r="X87" i="23"/>
  <c r="AQ87" i="23"/>
  <c r="BJ87" i="23"/>
  <c r="N87" i="23"/>
  <c r="BK916" i="23"/>
  <c r="AR916" i="23"/>
  <c r="Y916" i="23"/>
  <c r="O916" i="23"/>
  <c r="BK627" i="23"/>
  <c r="AR627" i="23"/>
  <c r="Y627" i="23"/>
  <c r="O627" i="23"/>
  <c r="BK467" i="23"/>
  <c r="AR467" i="23"/>
  <c r="Y467" i="23"/>
  <c r="O467" i="23"/>
  <c r="BK48" i="23"/>
  <c r="AR48" i="23"/>
  <c r="Y48" i="23"/>
  <c r="O48" i="23"/>
  <c r="BJ224" i="23"/>
  <c r="AQ224" i="23"/>
  <c r="X224" i="23"/>
  <c r="N224" i="23"/>
  <c r="N948" i="23"/>
  <c r="BJ948" i="23"/>
  <c r="AQ948" i="23"/>
  <c r="X948" i="23"/>
  <c r="BK884" i="23"/>
  <c r="AR884" i="23"/>
  <c r="Y884" i="23"/>
  <c r="O884" i="23"/>
  <c r="BK248" i="23"/>
  <c r="AR248" i="23"/>
  <c r="Y248" i="23"/>
  <c r="O248" i="23"/>
  <c r="BK976" i="23"/>
  <c r="AR976" i="23"/>
  <c r="Y976" i="23"/>
  <c r="O976" i="23"/>
  <c r="BK944" i="23"/>
  <c r="AR944" i="23"/>
  <c r="Y944" i="23"/>
  <c r="O944" i="23"/>
  <c r="BJ912" i="23"/>
  <c r="AQ912" i="23"/>
  <c r="X912" i="23"/>
  <c r="N912" i="23"/>
  <c r="BJ880" i="23"/>
  <c r="AQ880" i="23"/>
  <c r="X880" i="23"/>
  <c r="N880" i="23"/>
  <c r="BJ208" i="23"/>
  <c r="AQ208" i="23"/>
  <c r="X208" i="23"/>
  <c r="N208" i="23"/>
  <c r="N972" i="23"/>
  <c r="BJ972" i="23"/>
  <c r="AQ972" i="23"/>
  <c r="X972" i="23"/>
  <c r="BK908" i="23"/>
  <c r="AR908" i="23"/>
  <c r="Y908" i="23"/>
  <c r="O908" i="23"/>
  <c r="BJ240" i="23"/>
  <c r="AQ240" i="23"/>
  <c r="X240" i="23"/>
  <c r="N240" i="23"/>
  <c r="BK344" i="23"/>
  <c r="AR344" i="23"/>
  <c r="Y344" i="23"/>
  <c r="O344" i="23"/>
  <c r="N159" i="23"/>
  <c r="AQ159" i="23"/>
  <c r="BJ159" i="23"/>
  <c r="X159" i="23"/>
  <c r="O328" i="23"/>
  <c r="BK328" i="23"/>
  <c r="AR328" i="23"/>
  <c r="Y328" i="23"/>
  <c r="N239" i="23"/>
  <c r="AQ239" i="23"/>
  <c r="BJ239" i="23"/>
  <c r="X239" i="23"/>
  <c r="BK200" i="23"/>
  <c r="AR200" i="23"/>
  <c r="Y200" i="23"/>
  <c r="O200" i="23"/>
  <c r="N111" i="23"/>
  <c r="AQ111" i="23"/>
  <c r="BJ111" i="23"/>
  <c r="X111" i="23"/>
  <c r="BJ288" i="23"/>
  <c r="AQ288" i="23"/>
  <c r="X288" i="23"/>
  <c r="N288" i="23"/>
  <c r="N199" i="23"/>
  <c r="AQ199" i="23"/>
  <c r="BJ199" i="23"/>
  <c r="X199" i="23"/>
  <c r="BJ160" i="23"/>
  <c r="AQ160" i="23"/>
  <c r="X160" i="23"/>
  <c r="N160" i="23"/>
  <c r="N980" i="23"/>
  <c r="BJ980" i="23"/>
  <c r="AQ980" i="23"/>
  <c r="X980" i="23"/>
  <c r="BK120" i="23"/>
  <c r="AR120" i="23"/>
  <c r="Y120" i="23"/>
  <c r="O120" i="23"/>
  <c r="BK960" i="23"/>
  <c r="AR960" i="23"/>
  <c r="Y960" i="23"/>
  <c r="O960" i="23"/>
  <c r="BJ896" i="23"/>
  <c r="AQ896" i="23"/>
  <c r="X896" i="23"/>
  <c r="N896" i="23"/>
  <c r="BK336" i="23"/>
  <c r="AR336" i="23"/>
  <c r="Y336" i="23"/>
  <c r="O336" i="23"/>
  <c r="N940" i="23"/>
  <c r="BJ940" i="23"/>
  <c r="AQ940" i="23"/>
  <c r="X940" i="23"/>
  <c r="BK611" i="23"/>
  <c r="AR611" i="23"/>
  <c r="Y611" i="23"/>
  <c r="O611" i="23"/>
  <c r="BK579" i="23"/>
  <c r="AR579" i="23"/>
  <c r="Y579" i="23"/>
  <c r="O579" i="23"/>
  <c r="BK547" i="23"/>
  <c r="AR547" i="23"/>
  <c r="Y547" i="23"/>
  <c r="O547" i="23"/>
  <c r="BK515" i="23"/>
  <c r="AR515" i="23"/>
  <c r="Y515" i="23"/>
  <c r="O515" i="23"/>
  <c r="BK483" i="23"/>
  <c r="AR483" i="23"/>
  <c r="Y483" i="23"/>
  <c r="O483" i="23"/>
  <c r="BK435" i="23"/>
  <c r="AR435" i="23"/>
  <c r="Y435" i="23"/>
  <c r="O435" i="23"/>
  <c r="BK403" i="23"/>
  <c r="AR403" i="23"/>
  <c r="Y403" i="23"/>
  <c r="O403" i="23"/>
  <c r="N183" i="23"/>
  <c r="AQ183" i="23"/>
  <c r="BJ183" i="23"/>
  <c r="X183" i="23"/>
  <c r="N175" i="23"/>
  <c r="AQ175" i="23"/>
  <c r="BJ175" i="23"/>
  <c r="X175" i="23"/>
  <c r="BK88" i="23"/>
  <c r="AR88" i="23"/>
  <c r="O88" i="23"/>
  <c r="Y88" i="23"/>
  <c r="L339" i="16"/>
  <c r="EM244" i="16"/>
  <c r="BY153" i="16"/>
  <c r="BA196" i="16"/>
  <c r="I16" i="16"/>
  <c r="CW155" i="16"/>
  <c r="I12" i="16"/>
  <c r="BA192" i="16"/>
  <c r="EM155" i="16"/>
  <c r="AR155" i="16"/>
  <c r="FB152" i="16"/>
  <c r="BA199" i="16"/>
  <c r="I19" i="16"/>
  <c r="BA195" i="16"/>
  <c r="I15" i="16"/>
  <c r="CB154" i="16"/>
  <c r="BG62" i="16"/>
  <c r="J68" i="16"/>
  <c r="DF334" i="16"/>
  <c r="BP244" i="16"/>
  <c r="ED154" i="16"/>
  <c r="E15" i="81"/>
  <c r="E63" i="81"/>
  <c r="J63" i="81" s="1"/>
  <c r="M159" i="16"/>
  <c r="DF155" i="16"/>
  <c r="J28" i="16"/>
  <c r="I31" i="16"/>
  <c r="CH107" i="16"/>
  <c r="I17" i="16"/>
  <c r="DX65" i="16"/>
  <c r="FT334" i="16"/>
  <c r="CH325" i="16"/>
  <c r="I55" i="16"/>
  <c r="T294" i="16"/>
  <c r="I24" i="16"/>
  <c r="FK244" i="16"/>
  <c r="I280" i="16"/>
  <c r="DF152" i="16"/>
  <c r="M338" i="16"/>
  <c r="CN153" i="16"/>
  <c r="M248" i="16"/>
  <c r="CZ65" i="16"/>
  <c r="E85" i="81"/>
  <c r="J85" i="81" s="1"/>
  <c r="DO203" i="16"/>
  <c r="I23" i="16"/>
  <c r="AC57" i="16"/>
  <c r="BY335" i="16"/>
  <c r="M339" i="16"/>
  <c r="E23" i="81"/>
  <c r="L190" i="16"/>
  <c r="I158" i="16"/>
  <c r="T147" i="16"/>
  <c r="CB63" i="16"/>
  <c r="Z57" i="16"/>
  <c r="EV21" i="16"/>
  <c r="I21" i="16"/>
  <c r="CF8" i="16"/>
  <c r="CC8" i="16" s="1"/>
  <c r="D66" i="81"/>
  <c r="V66" i="81" s="1"/>
  <c r="D90" i="81"/>
  <c r="V90" i="81" s="1"/>
  <c r="T154" i="16"/>
  <c r="I64" i="16"/>
  <c r="M249" i="16"/>
  <c r="Z155" i="16"/>
  <c r="FK152" i="16"/>
  <c r="DO151" i="16"/>
  <c r="T110" i="16"/>
  <c r="I20" i="16"/>
  <c r="I100" i="16"/>
  <c r="BJ62" i="16"/>
  <c r="D56" i="81"/>
  <c r="V56" i="81" s="1"/>
  <c r="D80" i="81"/>
  <c r="V80" i="81" s="1"/>
  <c r="ED333" i="16"/>
  <c r="L159" i="16"/>
  <c r="AR152" i="16"/>
  <c r="E12" i="81"/>
  <c r="CW335" i="16"/>
  <c r="K262" i="16"/>
  <c r="ED155" i="16"/>
  <c r="DU242" i="16"/>
  <c r="I338" i="16"/>
  <c r="CQ153" i="16"/>
  <c r="I33" i="16"/>
  <c r="Z106" i="16"/>
  <c r="I248" i="16"/>
  <c r="EM63" i="16"/>
  <c r="BP335" i="16"/>
  <c r="I190" i="16"/>
  <c r="J69" i="16"/>
  <c r="M158" i="16"/>
  <c r="J29" i="16"/>
  <c r="I32" i="16"/>
  <c r="BY63" i="16"/>
  <c r="C64" i="81"/>
  <c r="U64" i="81" s="1"/>
  <c r="BY332" i="16"/>
  <c r="I339" i="16"/>
  <c r="BP245" i="16"/>
  <c r="BP155" i="16"/>
  <c r="FB243" i="16"/>
  <c r="L158" i="16"/>
  <c r="FT335" i="16"/>
  <c r="AR245" i="16"/>
  <c r="FK153" i="16"/>
  <c r="EM152" i="16"/>
  <c r="CH155" i="16"/>
  <c r="I65" i="16"/>
  <c r="J249" i="16"/>
  <c r="CX98" i="16"/>
  <c r="CS98" i="16" s="1"/>
  <c r="L100" i="16"/>
  <c r="ET8" i="16"/>
  <c r="EQ8" i="16" s="1"/>
  <c r="O8" i="16"/>
  <c r="FT333" i="16"/>
  <c r="BP334" i="16"/>
  <c r="EG154" i="16"/>
  <c r="BA153" i="16"/>
  <c r="I63" i="16"/>
  <c r="CW152" i="16"/>
  <c r="J159" i="16"/>
  <c r="FT154" i="16"/>
  <c r="AU152" i="16"/>
  <c r="J27" i="16"/>
  <c r="BA22" i="16"/>
  <c r="I22" i="16"/>
  <c r="CH13" i="16"/>
  <c r="I13" i="16"/>
  <c r="CN152" i="16"/>
  <c r="Z154" i="16"/>
  <c r="L338" i="16"/>
  <c r="AC106" i="16"/>
  <c r="J248" i="16"/>
  <c r="CW65" i="16"/>
  <c r="E68" i="81"/>
  <c r="J68" i="81" s="1"/>
  <c r="E18" i="81"/>
  <c r="C83" i="81"/>
  <c r="U83" i="81" s="1"/>
  <c r="W106" i="81" s="1"/>
  <c r="T190" i="16"/>
  <c r="FT155" i="16"/>
  <c r="BY242" i="16"/>
  <c r="DO152" i="16"/>
  <c r="I62" i="16"/>
  <c r="I69" i="16"/>
  <c r="J158" i="16"/>
  <c r="EM333" i="16"/>
  <c r="C82" i="81"/>
  <c r="U82" i="81" s="1"/>
  <c r="W105" i="81" s="1"/>
  <c r="BY334" i="16"/>
  <c r="BP332" i="16"/>
  <c r="AU155" i="16"/>
  <c r="FN153" i="16"/>
  <c r="DF243" i="16"/>
  <c r="BA238" i="16"/>
  <c r="I249" i="16"/>
  <c r="L249" i="16"/>
  <c r="FB155" i="16"/>
  <c r="BY154" i="16"/>
  <c r="I57" i="16"/>
  <c r="C63" i="81"/>
  <c r="U63" i="81" s="1"/>
  <c r="DO326" i="16"/>
  <c r="I56" i="16"/>
  <c r="DU152" i="16"/>
  <c r="CZ152" i="16"/>
  <c r="I159" i="16"/>
  <c r="J26" i="16"/>
  <c r="T101" i="16"/>
  <c r="I11" i="16"/>
  <c r="DU65" i="16"/>
  <c r="AR333" i="16"/>
  <c r="C79" i="81"/>
  <c r="U79" i="81" s="1"/>
  <c r="W102" i="81" s="1"/>
  <c r="E71" i="81"/>
  <c r="J71" i="81" s="1"/>
  <c r="L280" i="16"/>
  <c r="I25" i="16"/>
  <c r="EV205" i="16"/>
  <c r="AC154" i="16"/>
  <c r="M154" i="16" s="1"/>
  <c r="J338" i="16"/>
  <c r="I18" i="16"/>
  <c r="EV108" i="16"/>
  <c r="BE98" i="16"/>
  <c r="BB98" i="16" s="1"/>
  <c r="L248" i="16"/>
  <c r="E40" i="81"/>
  <c r="J40" i="81" s="1"/>
  <c r="E19" i="81"/>
  <c r="J325" i="16" l="1"/>
  <c r="BK5" i="23"/>
  <c r="H8" i="16"/>
  <c r="N5" i="23"/>
  <c r="AQ8" i="16"/>
  <c r="J18" i="81"/>
  <c r="I18" i="81"/>
  <c r="I15" i="81"/>
  <c r="J15" i="81"/>
  <c r="I19" i="81"/>
  <c r="J19" i="81"/>
  <c r="J12" i="81"/>
  <c r="I12" i="81"/>
  <c r="AG5" i="23"/>
  <c r="I23" i="81"/>
  <c r="J23" i="81"/>
  <c r="I21" i="81"/>
  <c r="J21" i="81"/>
  <c r="C77" i="81"/>
  <c r="U77" i="81" s="1"/>
  <c r="W100" i="81" s="1"/>
  <c r="J172" i="16"/>
  <c r="D10" i="82" s="1"/>
  <c r="J262" i="16"/>
  <c r="E10" i="82" s="1"/>
  <c r="T247" i="16"/>
  <c r="T188" i="16" s="1"/>
  <c r="X87" i="81" s="1"/>
  <c r="T157" i="16"/>
  <c r="I337" i="16"/>
  <c r="I247" i="16"/>
  <c r="EV67" i="16"/>
  <c r="EV8" i="16" s="1"/>
  <c r="X81" i="81" s="1"/>
  <c r="I157" i="16"/>
  <c r="L337" i="16"/>
  <c r="L157" i="16"/>
  <c r="J352" i="16"/>
  <c r="F10" i="82" s="1"/>
  <c r="DO67" i="16"/>
  <c r="DO8" i="16" s="1"/>
  <c r="X80" i="81" s="1"/>
  <c r="DU67" i="16"/>
  <c r="DU8" i="16" s="1"/>
  <c r="Y80" i="81" s="1"/>
  <c r="AI157" i="16"/>
  <c r="AI98" i="16" s="1"/>
  <c r="FT337" i="16"/>
  <c r="FT278" i="16" s="1"/>
  <c r="EV157" i="16"/>
  <c r="EV98" i="16" s="1"/>
  <c r="X86" i="81" s="1"/>
  <c r="EM67" i="16"/>
  <c r="EM8" i="16" s="1"/>
  <c r="AA80" i="81" s="1"/>
  <c r="FK337" i="16"/>
  <c r="FK278" i="16" s="1"/>
  <c r="Z96" i="81" s="1"/>
  <c r="ED67" i="16"/>
  <c r="ED8" i="16" s="1"/>
  <c r="Z80" i="81" s="1"/>
  <c r="ED157" i="16"/>
  <c r="ED98" i="16" s="1"/>
  <c r="Z85" i="81" s="1"/>
  <c r="AR247" i="16"/>
  <c r="AR188" i="16" s="1"/>
  <c r="AA87" i="81" s="1"/>
  <c r="DO157" i="16"/>
  <c r="DO98" i="16" s="1"/>
  <c r="X85" i="81" s="1"/>
  <c r="FB67" i="16"/>
  <c r="FB8" i="16" s="1"/>
  <c r="FB157" i="16"/>
  <c r="FB98" i="16" s="1"/>
  <c r="Y86" i="81" s="1"/>
  <c r="DU247" i="16"/>
  <c r="DU188" i="16" s="1"/>
  <c r="Y90" i="81" s="1"/>
  <c r="DO247" i="16"/>
  <c r="DO188" i="16" s="1"/>
  <c r="CW337" i="16"/>
  <c r="CW278" i="16" s="1"/>
  <c r="Z94" i="81" s="1"/>
  <c r="FT67" i="16"/>
  <c r="FT8" i="16" s="1"/>
  <c r="AA81" i="81" s="1"/>
  <c r="CH337" i="16"/>
  <c r="CH278" i="16" s="1"/>
  <c r="X94" i="81" s="1"/>
  <c r="FT157" i="16"/>
  <c r="FT98" i="16" s="1"/>
  <c r="AA86" i="81" s="1"/>
  <c r="BY247" i="16"/>
  <c r="BY188" i="16" s="1"/>
  <c r="AA88" i="81" s="1"/>
  <c r="CN67" i="16"/>
  <c r="CN8" i="16" s="1"/>
  <c r="Y79" i="81" s="1"/>
  <c r="CN157" i="16"/>
  <c r="CN98" i="16" s="1"/>
  <c r="Y84" i="81" s="1"/>
  <c r="Z247" i="16"/>
  <c r="Z188" i="16" s="1"/>
  <c r="Y87" i="81" s="1"/>
  <c r="DU337" i="16"/>
  <c r="DU278" i="16" s="1"/>
  <c r="BY157" i="16"/>
  <c r="BY98" i="16" s="1"/>
  <c r="AA83" i="81" s="1"/>
  <c r="AI337" i="16"/>
  <c r="AI278" i="16" s="1"/>
  <c r="BA247" i="16"/>
  <c r="BA188" i="16" s="1"/>
  <c r="X88" i="81" s="1"/>
  <c r="BP157" i="16"/>
  <c r="BP98" i="16" s="1"/>
  <c r="Z83" i="81" s="1"/>
  <c r="ED337" i="16"/>
  <c r="ED278" i="16" s="1"/>
  <c r="Z95" i="81" s="1"/>
  <c r="CH157" i="16"/>
  <c r="CH98" i="16" s="1"/>
  <c r="X84" i="81" s="1"/>
  <c r="FK247" i="16"/>
  <c r="FK188" i="16" s="1"/>
  <c r="Z91" i="81" s="1"/>
  <c r="BG157" i="16"/>
  <c r="BG98" i="16" s="1"/>
  <c r="Y83" i="81" s="1"/>
  <c r="AI67" i="16"/>
  <c r="AI8" i="16" s="1"/>
  <c r="BG247" i="16"/>
  <c r="BG188" i="16" s="1"/>
  <c r="Y88" i="81" s="1"/>
  <c r="ED247" i="16"/>
  <c r="ED188" i="16" s="1"/>
  <c r="DF247" i="16"/>
  <c r="DF188" i="16" s="1"/>
  <c r="AA89" i="81" s="1"/>
  <c r="EM157" i="16"/>
  <c r="EM98" i="16" s="1"/>
  <c r="AA85" i="81" s="1"/>
  <c r="EV247" i="16"/>
  <c r="EV188" i="16" s="1"/>
  <c r="X91" i="81" s="1"/>
  <c r="DF157" i="16"/>
  <c r="DF98" i="16" s="1"/>
  <c r="AA84" i="81" s="1"/>
  <c r="T67" i="16"/>
  <c r="T8" i="16" s="1"/>
  <c r="FB247" i="16"/>
  <c r="FB188" i="16" s="1"/>
  <c r="Y91" i="81" s="1"/>
  <c r="T337" i="16"/>
  <c r="T278" i="16" s="1"/>
  <c r="DO337" i="16"/>
  <c r="DO278" i="16" s="1"/>
  <c r="X95" i="81" s="1"/>
  <c r="BP337" i="16"/>
  <c r="BP278" i="16" s="1"/>
  <c r="Z93" i="81" s="1"/>
  <c r="DU157" i="16"/>
  <c r="DU98" i="16" s="1"/>
  <c r="Y85" i="81" s="1"/>
  <c r="CN337" i="16"/>
  <c r="CN278" i="16" s="1"/>
  <c r="Y94" i="81" s="1"/>
  <c r="Z337" i="16"/>
  <c r="Z278" i="16" s="1"/>
  <c r="CW67" i="16"/>
  <c r="CW8" i="16" s="1"/>
  <c r="Z79" i="81" s="1"/>
  <c r="EM337" i="16"/>
  <c r="EM278" i="16" s="1"/>
  <c r="AA95" i="81" s="1"/>
  <c r="AI247" i="16"/>
  <c r="AI188" i="16" s="1"/>
  <c r="Z87" i="81" s="1"/>
  <c r="DF67" i="16"/>
  <c r="DF8" i="16" s="1"/>
  <c r="AA79" i="81" s="1"/>
  <c r="BP247" i="16"/>
  <c r="BP188" i="16" s="1"/>
  <c r="Z88" i="81" s="1"/>
  <c r="FK157" i="16"/>
  <c r="FK98" i="16" s="1"/>
  <c r="Z86" i="81" s="1"/>
  <c r="CN247" i="16"/>
  <c r="CN188" i="16" s="1"/>
  <c r="Y89" i="81" s="1"/>
  <c r="BP67" i="16"/>
  <c r="BP8" i="16" s="1"/>
  <c r="Z78" i="81" s="1"/>
  <c r="BY67" i="16"/>
  <c r="BY8" i="16" s="1"/>
  <c r="AA78" i="81" s="1"/>
  <c r="FK67" i="16"/>
  <c r="FK8" i="16" s="1"/>
  <c r="DF337" i="16"/>
  <c r="DF278" i="16" s="1"/>
  <c r="AA94" i="81" s="1"/>
  <c r="BG67" i="16"/>
  <c r="BG8" i="16" s="1"/>
  <c r="Y78" i="81" s="1"/>
  <c r="AR157" i="16"/>
  <c r="AR98" i="16" s="1"/>
  <c r="AA82" i="81" s="1"/>
  <c r="FB337" i="16"/>
  <c r="FB278" i="16" s="1"/>
  <c r="Y96" i="81" s="1"/>
  <c r="EM247" i="16"/>
  <c r="EM188" i="16" s="1"/>
  <c r="AA90" i="81" s="1"/>
  <c r="CW157" i="16"/>
  <c r="CW98" i="16" s="1"/>
  <c r="Z84" i="81" s="1"/>
  <c r="CW247" i="16"/>
  <c r="CW188" i="16" s="1"/>
  <c r="Z89" i="81" s="1"/>
  <c r="BA337" i="16"/>
  <c r="BA278" i="16" s="1"/>
  <c r="X93" i="81" s="1"/>
  <c r="EV337" i="16"/>
  <c r="EV278" i="16" s="1"/>
  <c r="X96" i="81" s="1"/>
  <c r="CH247" i="16"/>
  <c r="CH188" i="16" s="1"/>
  <c r="X89" i="81" s="1"/>
  <c r="I352" i="16"/>
  <c r="F9" i="82" s="1"/>
  <c r="I172" i="16"/>
  <c r="D9" i="82" s="1"/>
  <c r="EP67" i="16"/>
  <c r="EP8" i="16" s="1"/>
  <c r="BA67" i="16"/>
  <c r="BA8" i="16" s="1"/>
  <c r="CB157" i="16"/>
  <c r="CB98" i="16" s="1"/>
  <c r="FT247" i="16"/>
  <c r="FT188" i="16" s="1"/>
  <c r="AA91" i="81" s="1"/>
  <c r="DX67" i="16"/>
  <c r="DX8" i="16" s="1"/>
  <c r="FN157" i="16"/>
  <c r="FN98" i="16" s="1"/>
  <c r="I262" i="16"/>
  <c r="AL67" i="16"/>
  <c r="AL8" i="16" s="1"/>
  <c r="AC157" i="16"/>
  <c r="AC98" i="16" s="1"/>
  <c r="CZ67" i="16"/>
  <c r="CZ8" i="16" s="1"/>
  <c r="Z67" i="16"/>
  <c r="Z8" i="16" s="1"/>
  <c r="Z157" i="16"/>
  <c r="Z98" i="16" s="1"/>
  <c r="Y82" i="81" s="1"/>
  <c r="BG337" i="16"/>
  <c r="BG278" i="16" s="1"/>
  <c r="Y93" i="81" s="1"/>
  <c r="CB67" i="16"/>
  <c r="CB8" i="16" s="1"/>
  <c r="EG157" i="16"/>
  <c r="EG98" i="16" s="1"/>
  <c r="BJ67" i="16"/>
  <c r="BJ8" i="16" s="1"/>
  <c r="BY337" i="16"/>
  <c r="BY278" i="16" s="1"/>
  <c r="AA93" i="81" s="1"/>
  <c r="AR337" i="16"/>
  <c r="AR278" i="16" s="1"/>
  <c r="AA92" i="81" s="1"/>
  <c r="AC67" i="16"/>
  <c r="AC8" i="16" s="1"/>
  <c r="I67" i="16"/>
  <c r="AR67" i="16"/>
  <c r="AR8" i="16" s="1"/>
  <c r="CZ157" i="16"/>
  <c r="CZ98" i="16" s="1"/>
  <c r="I82" i="16"/>
  <c r="C9" i="82" s="1"/>
  <c r="AU157" i="16"/>
  <c r="AU98" i="16" s="1"/>
  <c r="CQ157" i="16"/>
  <c r="CQ98" i="16" s="1"/>
  <c r="J82" i="16"/>
  <c r="C10" i="82" s="1"/>
  <c r="BA157" i="16"/>
  <c r="BA98" i="16" s="1"/>
  <c r="X83" i="81" s="1"/>
  <c r="AU67" i="16"/>
  <c r="AU8" i="16" s="1"/>
  <c r="DI67" i="16"/>
  <c r="DI8" i="16" s="1"/>
  <c r="AL157" i="16"/>
  <c r="AL98" i="16" s="1"/>
  <c r="CH67" i="16"/>
  <c r="CH8" i="16" s="1"/>
  <c r="X79" i="81" s="1"/>
  <c r="E11" i="81"/>
  <c r="M106" i="16"/>
  <c r="M335" i="16"/>
  <c r="J287" i="16"/>
  <c r="J191" i="16"/>
  <c r="J328" i="16"/>
  <c r="J201" i="16"/>
  <c r="J198" i="16"/>
  <c r="J192" i="16"/>
  <c r="J205" i="16"/>
  <c r="J200" i="16"/>
  <c r="J193" i="16"/>
  <c r="J326" i="16"/>
  <c r="J197" i="16"/>
  <c r="J202" i="16"/>
  <c r="J204" i="16"/>
  <c r="J235" i="16"/>
  <c r="J214" i="16"/>
  <c r="M291" i="16"/>
  <c r="M281" i="16"/>
  <c r="M245" i="16"/>
  <c r="J199" i="16"/>
  <c r="J195" i="16"/>
  <c r="M105" i="16"/>
  <c r="M102" i="16"/>
  <c r="J289" i="16"/>
  <c r="M304" i="16"/>
  <c r="M148" i="16"/>
  <c r="M238" i="16"/>
  <c r="M112" i="16"/>
  <c r="M199" i="16"/>
  <c r="M108" i="16"/>
  <c r="M326" i="16"/>
  <c r="M290" i="16"/>
  <c r="M293" i="16"/>
  <c r="M328" i="16"/>
  <c r="M327" i="16"/>
  <c r="M201" i="16"/>
  <c r="M192" i="16"/>
  <c r="M285" i="16"/>
  <c r="J101" i="16"/>
  <c r="M289" i="16"/>
  <c r="M200" i="16"/>
  <c r="M145" i="16"/>
  <c r="M294" i="16"/>
  <c r="M155" i="16"/>
  <c r="M204" i="16"/>
  <c r="J102" i="16"/>
  <c r="M147" i="16"/>
  <c r="M195" i="16"/>
  <c r="M107" i="16"/>
  <c r="M146" i="16"/>
  <c r="M283" i="16"/>
  <c r="M196" i="16"/>
  <c r="M114" i="16"/>
  <c r="M236" i="16"/>
  <c r="M197" i="16"/>
  <c r="M115" i="16"/>
  <c r="M332" i="16"/>
  <c r="M333" i="16"/>
  <c r="J236" i="16"/>
  <c r="M288" i="16"/>
  <c r="M198" i="16"/>
  <c r="M110" i="16"/>
  <c r="M325" i="16"/>
  <c r="M113" i="16"/>
  <c r="M286" i="16"/>
  <c r="M103" i="16"/>
  <c r="M191" i="16"/>
  <c r="M111" i="16"/>
  <c r="J203" i="16"/>
  <c r="M295" i="16"/>
  <c r="M109" i="16"/>
  <c r="M235" i="16"/>
  <c r="M205" i="16"/>
  <c r="M202" i="16"/>
  <c r="M152" i="16"/>
  <c r="M237" i="16"/>
  <c r="M292" i="16"/>
  <c r="M287" i="16"/>
  <c r="M193" i="16"/>
  <c r="M203" i="16"/>
  <c r="M101" i="16"/>
  <c r="M282" i="16"/>
  <c r="J327" i="16"/>
  <c r="J295" i="16"/>
  <c r="J238" i="16"/>
  <c r="J237" i="16"/>
  <c r="J290" i="16"/>
  <c r="J120" i="16"/>
  <c r="J123" i="16"/>
  <c r="J151" i="16"/>
  <c r="J105" i="16"/>
  <c r="J122" i="16"/>
  <c r="J103" i="16"/>
  <c r="J106" i="16"/>
  <c r="J115" i="16"/>
  <c r="J196" i="16"/>
  <c r="J155" i="16"/>
  <c r="J108" i="16"/>
  <c r="J112" i="16"/>
  <c r="M242" i="16"/>
  <c r="J154" i="16"/>
  <c r="J152" i="16"/>
  <c r="J109" i="16"/>
  <c r="J124" i="16"/>
  <c r="J244" i="16"/>
  <c r="J114" i="16"/>
  <c r="J107" i="16"/>
  <c r="M243" i="16"/>
  <c r="M153" i="16"/>
  <c r="J331" i="16"/>
  <c r="J332" i="16"/>
  <c r="J110" i="16"/>
  <c r="J148" i="16"/>
  <c r="J333" i="16"/>
  <c r="J242" i="16"/>
  <c r="M334" i="16"/>
  <c r="J146" i="16"/>
  <c r="J111" i="16"/>
  <c r="M244" i="16"/>
  <c r="J243" i="16"/>
  <c r="J245" i="16"/>
  <c r="J153" i="16"/>
  <c r="J241" i="16"/>
  <c r="J334" i="16"/>
  <c r="J145" i="16"/>
  <c r="J147" i="16"/>
  <c r="J335" i="16"/>
  <c r="J113" i="16"/>
  <c r="J30" i="16"/>
  <c r="J24" i="16"/>
  <c r="S8" i="16"/>
  <c r="D8" i="82"/>
  <c r="F8" i="82"/>
  <c r="E8" i="82"/>
  <c r="C8" i="82"/>
  <c r="AH5" i="23"/>
  <c r="DH8" i="16"/>
  <c r="D94" i="81"/>
  <c r="V94" i="81" s="1"/>
  <c r="CB278" i="16"/>
  <c r="I32" i="26"/>
  <c r="K278" i="16"/>
  <c r="F278" i="16" s="1"/>
  <c r="EF278" i="16"/>
  <c r="J21" i="16"/>
  <c r="DW8" i="16"/>
  <c r="E93" i="81"/>
  <c r="J93" i="81" s="1"/>
  <c r="J25" i="16"/>
  <c r="J63" i="16"/>
  <c r="J16" i="16"/>
  <c r="EF188" i="16"/>
  <c r="EG188" i="16"/>
  <c r="C93" i="81"/>
  <c r="U93" i="81" s="1"/>
  <c r="W116" i="81" s="1"/>
  <c r="AT188" i="16"/>
  <c r="E64" i="81"/>
  <c r="J15" i="16"/>
  <c r="CP188" i="16"/>
  <c r="J33" i="16"/>
  <c r="C72" i="81"/>
  <c r="U72" i="81" s="1"/>
  <c r="H278" i="16"/>
  <c r="E278" i="16" s="1"/>
  <c r="FD278" i="16"/>
  <c r="E17" i="81"/>
  <c r="D81" i="81"/>
  <c r="V81" i="81" s="1"/>
  <c r="AU278" i="16"/>
  <c r="K98" i="16"/>
  <c r="F98" i="16" s="1"/>
  <c r="J34" i="16"/>
  <c r="C68" i="81"/>
  <c r="U68" i="81" s="1"/>
  <c r="D61" i="81"/>
  <c r="V61" i="81" s="1"/>
  <c r="E38" i="81"/>
  <c r="J38" i="81" s="1"/>
  <c r="CQ278" i="16"/>
  <c r="CA8" i="16"/>
  <c r="AL278" i="16"/>
  <c r="C56" i="81"/>
  <c r="U56" i="81" s="1"/>
  <c r="E10" i="81"/>
  <c r="CZ278" i="16"/>
  <c r="E47" i="81"/>
  <c r="J19" i="16"/>
  <c r="CG188" i="16"/>
  <c r="FV8" i="16"/>
  <c r="J64" i="16"/>
  <c r="E44" i="81"/>
  <c r="J44" i="81" s="1"/>
  <c r="E45" i="81"/>
  <c r="J45" i="81" s="1"/>
  <c r="DI278" i="16"/>
  <c r="FE98" i="16"/>
  <c r="J65" i="16"/>
  <c r="J23" i="16"/>
  <c r="DH278" i="16"/>
  <c r="J20" i="16"/>
  <c r="J57" i="16"/>
  <c r="BR8" i="16"/>
  <c r="EP278" i="16"/>
  <c r="J59" i="16"/>
  <c r="E37" i="81"/>
  <c r="E43" i="81"/>
  <c r="E70" i="81"/>
  <c r="J70" i="81" s="1"/>
  <c r="E87" i="81"/>
  <c r="J87" i="81" s="1"/>
  <c r="CN6" i="23"/>
  <c r="CN5" i="23" s="1"/>
  <c r="CE5" i="23"/>
  <c r="CD5" i="23"/>
  <c r="CC5" i="23"/>
  <c r="FW98" i="16"/>
  <c r="FD98" i="16"/>
  <c r="AT98" i="16"/>
  <c r="CA188" i="16"/>
  <c r="J62" i="16"/>
  <c r="BR278" i="16"/>
  <c r="E41" i="81"/>
  <c r="J41" i="81" s="1"/>
  <c r="J55" i="16"/>
  <c r="AB98" i="16"/>
  <c r="FM278" i="16"/>
  <c r="J56" i="16"/>
  <c r="BI278" i="16"/>
  <c r="E86" i="81"/>
  <c r="J86" i="81" s="1"/>
  <c r="J58" i="16"/>
  <c r="FV98" i="16"/>
  <c r="FV188" i="16"/>
  <c r="F21" i="81"/>
  <c r="CY98" i="16"/>
  <c r="G21" i="81"/>
  <c r="AK98" i="16"/>
  <c r="BI188" i="16"/>
  <c r="EF98" i="16"/>
  <c r="FD188" i="16"/>
  <c r="EO8" i="16"/>
  <c r="EU278" i="16"/>
  <c r="CY278" i="16"/>
  <c r="DW278" i="16"/>
  <c r="CP278" i="16"/>
  <c r="BI8" i="16"/>
  <c r="DW188" i="16"/>
  <c r="CP8" i="16"/>
  <c r="FM98" i="16"/>
  <c r="D58" i="81"/>
  <c r="V58" i="81" s="1"/>
  <c r="I40" i="81"/>
  <c r="G40" i="81"/>
  <c r="F40" i="81"/>
  <c r="G23" i="81"/>
  <c r="F23" i="81"/>
  <c r="F63" i="81"/>
  <c r="I63" i="81"/>
  <c r="G63" i="81"/>
  <c r="G12" i="81"/>
  <c r="F12" i="81"/>
  <c r="I85" i="81"/>
  <c r="G85" i="81"/>
  <c r="F85" i="81"/>
  <c r="I71" i="81"/>
  <c r="G71" i="81"/>
  <c r="F71" i="81"/>
  <c r="I68" i="81"/>
  <c r="G68" i="81"/>
  <c r="F68" i="81"/>
  <c r="G19" i="81"/>
  <c r="F19" i="81"/>
  <c r="G18" i="81"/>
  <c r="F18" i="81"/>
  <c r="G15" i="81"/>
  <c r="F15" i="81"/>
  <c r="AV8" i="16"/>
  <c r="D27" i="82"/>
  <c r="E27" i="82"/>
  <c r="F27" i="82"/>
  <c r="C27" i="82"/>
  <c r="E90" i="81"/>
  <c r="J90" i="81" s="1"/>
  <c r="E84" i="81"/>
  <c r="J84" i="81" s="1"/>
  <c r="E92" i="81"/>
  <c r="J92" i="81" s="1"/>
  <c r="D95" i="81"/>
  <c r="V95" i="81" s="1"/>
  <c r="C60" i="81"/>
  <c r="U60" i="81" s="1"/>
  <c r="U30" i="81"/>
  <c r="E66" i="81"/>
  <c r="J66" i="81" s="1"/>
  <c r="E89" i="81"/>
  <c r="J89" i="81" s="1"/>
  <c r="DH188" i="16"/>
  <c r="DN8" i="16"/>
  <c r="FN278" i="16"/>
  <c r="FV278" i="16"/>
  <c r="EO278" i="16"/>
  <c r="AK188" i="16"/>
  <c r="S278" i="16"/>
  <c r="BI98" i="16"/>
  <c r="EU188" i="16"/>
  <c r="EO188" i="16"/>
  <c r="AB278" i="16"/>
  <c r="BS278" i="16"/>
  <c r="DX188" i="16"/>
  <c r="BJ188" i="16"/>
  <c r="FM8" i="16"/>
  <c r="FW188" i="16"/>
  <c r="C94" i="81"/>
  <c r="U94" i="81" s="1"/>
  <c r="W117" i="81" s="1"/>
  <c r="FW8" i="16"/>
  <c r="J60" i="16"/>
  <c r="J61" i="16"/>
  <c r="C61" i="81"/>
  <c r="U61" i="81" s="1"/>
  <c r="FN8" i="16"/>
  <c r="D79" i="81"/>
  <c r="V79" i="81" s="1"/>
  <c r="D55" i="81"/>
  <c r="V55" i="81" s="1"/>
  <c r="K188" i="16"/>
  <c r="F188" i="16" s="1"/>
  <c r="DI188" i="16"/>
  <c r="CG278" i="16"/>
  <c r="EO98" i="16"/>
  <c r="DE98" i="16"/>
  <c r="BR98" i="16"/>
  <c r="CP98" i="16"/>
  <c r="C71" i="81"/>
  <c r="U71" i="81" s="1"/>
  <c r="D86" i="81"/>
  <c r="V86" i="81" s="1"/>
  <c r="D62" i="81"/>
  <c r="V62" i="81" s="1"/>
  <c r="DH98" i="16"/>
  <c r="BS98" i="16"/>
  <c r="CA278" i="16"/>
  <c r="AZ278" i="16"/>
  <c r="FE8" i="16"/>
  <c r="DX278" i="16"/>
  <c r="L352" i="16"/>
  <c r="AB8" i="16"/>
  <c r="FW278" i="16"/>
  <c r="AT8" i="16"/>
  <c r="L172" i="16"/>
  <c r="C54" i="81"/>
  <c r="C92" i="81"/>
  <c r="U92" i="81" s="1"/>
  <c r="W115" i="81" s="1"/>
  <c r="C96" i="81"/>
  <c r="U96" i="81" s="1"/>
  <c r="W119" i="81" s="1"/>
  <c r="C91" i="81"/>
  <c r="U91" i="81" s="1"/>
  <c r="W114" i="81" s="1"/>
  <c r="FJ8" i="16"/>
  <c r="L262" i="16"/>
  <c r="FE278" i="16"/>
  <c r="AR5" i="23"/>
  <c r="X5" i="23"/>
  <c r="AQ5" i="23"/>
  <c r="O5" i="23"/>
  <c r="BJ5" i="23"/>
  <c r="Y5" i="23"/>
  <c r="E56" i="81"/>
  <c r="J56" i="81" s="1"/>
  <c r="EU98" i="16"/>
  <c r="X14" i="81" s="1"/>
  <c r="AU188" i="16"/>
  <c r="M280" i="16"/>
  <c r="EC188" i="16"/>
  <c r="CQ188" i="16"/>
  <c r="FJ98" i="16"/>
  <c r="E55" i="81"/>
  <c r="J55" i="81" s="1"/>
  <c r="J10" i="16"/>
  <c r="BS8" i="16"/>
  <c r="E36" i="81"/>
  <c r="J36" i="81" s="1"/>
  <c r="E48" i="81"/>
  <c r="J48" i="81" s="1"/>
  <c r="BO278" i="16"/>
  <c r="AH278" i="16"/>
  <c r="CG8" i="16"/>
  <c r="X7" i="81" s="1"/>
  <c r="AZ8" i="16"/>
  <c r="M100" i="16"/>
  <c r="EL188" i="16"/>
  <c r="BF278" i="16"/>
  <c r="AC188" i="16"/>
  <c r="E39" i="81"/>
  <c r="J39" i="81" s="1"/>
  <c r="CV278" i="16"/>
  <c r="EL278" i="16"/>
  <c r="AZ98" i="16"/>
  <c r="X11" i="81" s="1"/>
  <c r="Y98" i="16"/>
  <c r="BX278" i="16"/>
  <c r="CM98" i="16"/>
  <c r="CV98" i="16"/>
  <c r="DT98" i="16"/>
  <c r="EP188" i="16"/>
  <c r="BJ278" i="16"/>
  <c r="EC8" i="16"/>
  <c r="Y188" i="16"/>
  <c r="L247" i="16"/>
  <c r="BO98" i="16"/>
  <c r="FN188" i="16"/>
  <c r="AQ188" i="16"/>
  <c r="E57" i="81"/>
  <c r="J57" i="81" s="1"/>
  <c r="J17" i="16"/>
  <c r="DN98" i="16"/>
  <c r="X13" i="81" s="1"/>
  <c r="DW98" i="16"/>
  <c r="E14" i="81"/>
  <c r="E61" i="81"/>
  <c r="J61" i="81" s="1"/>
  <c r="AL188" i="16"/>
  <c r="FS278" i="16"/>
  <c r="DT8" i="16"/>
  <c r="J11" i="16"/>
  <c r="E53" i="81"/>
  <c r="CY8" i="16"/>
  <c r="FA8" i="16"/>
  <c r="AQ98" i="16"/>
  <c r="FA278" i="16"/>
  <c r="J190" i="16"/>
  <c r="BO8" i="16"/>
  <c r="CQ8" i="16"/>
  <c r="CA98" i="16"/>
  <c r="CV188" i="16"/>
  <c r="FA188" i="16"/>
  <c r="E65" i="81"/>
  <c r="J65" i="81" s="1"/>
  <c r="DE278" i="16"/>
  <c r="CV8" i="16"/>
  <c r="FA98" i="16"/>
  <c r="BS188" i="16"/>
  <c r="M190" i="16"/>
  <c r="E96" i="81"/>
  <c r="J96" i="81" s="1"/>
  <c r="E72" i="81"/>
  <c r="J72" i="81" s="1"/>
  <c r="H98" i="16"/>
  <c r="E98" i="16" s="1"/>
  <c r="DE188" i="16"/>
  <c r="AC278" i="16"/>
  <c r="FS8" i="16"/>
  <c r="CZ188" i="16"/>
  <c r="E78" i="81"/>
  <c r="EL8" i="16"/>
  <c r="BF8" i="16"/>
  <c r="E60" i="81"/>
  <c r="J60" i="81" s="1"/>
  <c r="DX98" i="16"/>
  <c r="E91" i="81"/>
  <c r="J91" i="81" s="1"/>
  <c r="E46" i="81"/>
  <c r="J46" i="81" s="1"/>
  <c r="E94" i="81"/>
  <c r="J94" i="81" s="1"/>
  <c r="E58" i="81"/>
  <c r="J58" i="81" s="1"/>
  <c r="J18" i="16"/>
  <c r="DN278" i="16"/>
  <c r="X23" i="81" s="1"/>
  <c r="DN188" i="16"/>
  <c r="X18" i="81" s="1"/>
  <c r="Y278" i="16"/>
  <c r="S98" i="16"/>
  <c r="X10" i="81" s="1"/>
  <c r="EL98" i="16"/>
  <c r="C87" i="81"/>
  <c r="U87" i="81" s="1"/>
  <c r="W110" i="81" s="1"/>
  <c r="E82" i="81"/>
  <c r="J82" i="81" s="1"/>
  <c r="E13" i="81"/>
  <c r="E22" i="81"/>
  <c r="E54" i="81"/>
  <c r="FS98" i="16"/>
  <c r="J13" i="16"/>
  <c r="CM188" i="16"/>
  <c r="E30" i="81"/>
  <c r="BX8" i="16"/>
  <c r="BJ98" i="16"/>
  <c r="FE188" i="16"/>
  <c r="E42" i="81"/>
  <c r="J42" i="81" s="1"/>
  <c r="E16" i="81"/>
  <c r="M172" i="16"/>
  <c r="H188" i="16"/>
  <c r="E188" i="16" s="1"/>
  <c r="BX188" i="16"/>
  <c r="BF188" i="16"/>
  <c r="E31" i="81"/>
  <c r="J31" i="81" s="1"/>
  <c r="J100" i="16"/>
  <c r="E69" i="81"/>
  <c r="J69" i="81" s="1"/>
  <c r="E95" i="81"/>
  <c r="J95" i="81" s="1"/>
  <c r="J280" i="16"/>
  <c r="FJ278" i="16"/>
  <c r="E34" i="81"/>
  <c r="J34" i="81" s="1"/>
  <c r="CM8" i="16"/>
  <c r="AZ188" i="16"/>
  <c r="X16" i="81" s="1"/>
  <c r="E80" i="81"/>
  <c r="J80" i="81" s="1"/>
  <c r="EG8" i="16"/>
  <c r="DT278" i="16"/>
  <c r="DI98" i="16"/>
  <c r="E24" i="81"/>
  <c r="DE8" i="16"/>
  <c r="E83" i="81"/>
  <c r="J83" i="81" s="1"/>
  <c r="S188" i="16"/>
  <c r="X15" i="81" s="1"/>
  <c r="E33" i="81"/>
  <c r="J33" i="81" s="1"/>
  <c r="E29" i="81"/>
  <c r="EU8" i="16"/>
  <c r="X9" i="81" s="1"/>
  <c r="E62" i="81"/>
  <c r="J62" i="81" s="1"/>
  <c r="E79" i="81"/>
  <c r="J79" i="81" s="1"/>
  <c r="J22" i="16"/>
  <c r="BX98" i="16"/>
  <c r="EG278" i="16"/>
  <c r="EC98" i="16"/>
  <c r="E67" i="81"/>
  <c r="J67" i="81" s="1"/>
  <c r="E88" i="81"/>
  <c r="J88" i="81" s="1"/>
  <c r="C88" i="81"/>
  <c r="U88" i="81" s="1"/>
  <c r="W111" i="81" s="1"/>
  <c r="J32" i="16"/>
  <c r="BO188" i="16"/>
  <c r="AH8" i="16"/>
  <c r="E20" i="81"/>
  <c r="AH98" i="16"/>
  <c r="EC278" i="16"/>
  <c r="BF98" i="16"/>
  <c r="Y8" i="16"/>
  <c r="FJ188" i="16"/>
  <c r="M262" i="16"/>
  <c r="M352" i="16"/>
  <c r="CB188" i="16"/>
  <c r="AH188" i="16"/>
  <c r="FS188" i="16"/>
  <c r="CG98" i="16"/>
  <c r="X12" i="81" s="1"/>
  <c r="J31" i="16"/>
  <c r="EP98" i="16"/>
  <c r="CM278" i="16"/>
  <c r="E32" i="81"/>
  <c r="J32" i="81" s="1"/>
  <c r="E8" i="81"/>
  <c r="DT188" i="16"/>
  <c r="J12" i="16"/>
  <c r="L114" i="111" l="1"/>
  <c r="I94" i="111"/>
  <c r="F114" i="111"/>
  <c r="F94" i="111"/>
  <c r="I114" i="111"/>
  <c r="D114" i="111"/>
  <c r="E8" i="16"/>
  <c r="AD8" i="81"/>
  <c r="AD20" i="81"/>
  <c r="AD17" i="81"/>
  <c r="F16" i="82"/>
  <c r="G64" i="81"/>
  <c r="J64" i="81"/>
  <c r="I14" i="81"/>
  <c r="J14" i="81"/>
  <c r="I37" i="81"/>
  <c r="J37" i="81"/>
  <c r="G11" i="81"/>
  <c r="I11" i="81"/>
  <c r="J11" i="81"/>
  <c r="I13" i="81"/>
  <c r="J13" i="81"/>
  <c r="I47" i="81"/>
  <c r="J47" i="81"/>
  <c r="I17" i="81"/>
  <c r="J17" i="81"/>
  <c r="J20" i="81"/>
  <c r="I20" i="81"/>
  <c r="AC9" i="81"/>
  <c r="J10" i="81"/>
  <c r="I10" i="81"/>
  <c r="J16" i="81"/>
  <c r="I16" i="81"/>
  <c r="J8" i="81"/>
  <c r="I8" i="81"/>
  <c r="J24" i="81"/>
  <c r="I24" i="81"/>
  <c r="J22" i="81"/>
  <c r="I22" i="81"/>
  <c r="E16" i="82"/>
  <c r="I43" i="81"/>
  <c r="J43" i="81"/>
  <c r="K68" i="81"/>
  <c r="Z20" i="81"/>
  <c r="K33" i="81"/>
  <c r="Y9" i="81"/>
  <c r="K87" i="81"/>
  <c r="AA15" i="81"/>
  <c r="AD19" i="81"/>
  <c r="K56" i="81"/>
  <c r="Z8" i="81"/>
  <c r="K21" i="81"/>
  <c r="X21" i="81"/>
  <c r="K22" i="81"/>
  <c r="X22" i="81"/>
  <c r="AB19" i="81"/>
  <c r="X19" i="81"/>
  <c r="K42" i="81"/>
  <c r="Y18" i="81"/>
  <c r="K24" i="81"/>
  <c r="X24" i="81"/>
  <c r="K64" i="81"/>
  <c r="Z16" i="81"/>
  <c r="X32" i="81"/>
  <c r="X8" i="81"/>
  <c r="K54" i="81"/>
  <c r="Z6" i="81"/>
  <c r="K78" i="81"/>
  <c r="AA6" i="81"/>
  <c r="K39" i="81"/>
  <c r="Y15" i="81"/>
  <c r="AD16" i="81"/>
  <c r="K36" i="81"/>
  <c r="Y12" i="81"/>
  <c r="K57" i="81"/>
  <c r="Z9" i="81"/>
  <c r="AB20" i="81"/>
  <c r="X20" i="81"/>
  <c r="K89" i="81"/>
  <c r="AA17" i="81"/>
  <c r="K38" i="81"/>
  <c r="Y14" i="81"/>
  <c r="AC15" i="81"/>
  <c r="K65" i="81"/>
  <c r="Z17" i="81"/>
  <c r="K63" i="81"/>
  <c r="Z15" i="81"/>
  <c r="K91" i="81"/>
  <c r="AA19" i="81"/>
  <c r="K34" i="81"/>
  <c r="Y10" i="81"/>
  <c r="AB17" i="81"/>
  <c r="X17" i="81"/>
  <c r="K32" i="81"/>
  <c r="Y8" i="81"/>
  <c r="K67" i="81"/>
  <c r="Z19" i="81"/>
  <c r="K95" i="81"/>
  <c r="AA23" i="81"/>
  <c r="K43" i="81"/>
  <c r="Y19" i="81"/>
  <c r="K88" i="81"/>
  <c r="AA16" i="81"/>
  <c r="K93" i="81"/>
  <c r="AA21" i="81"/>
  <c r="K96" i="81"/>
  <c r="AA24" i="81"/>
  <c r="K94" i="81"/>
  <c r="AA22" i="81"/>
  <c r="K31" i="81"/>
  <c r="Y7" i="81"/>
  <c r="K70" i="81"/>
  <c r="Z22" i="81"/>
  <c r="E59" i="81"/>
  <c r="J59" i="81" s="1"/>
  <c r="I8" i="16"/>
  <c r="C5" i="82" s="1"/>
  <c r="F11" i="81"/>
  <c r="M337" i="16"/>
  <c r="J247" i="16"/>
  <c r="M157" i="16"/>
  <c r="J67" i="16"/>
  <c r="J337" i="16"/>
  <c r="J157" i="16"/>
  <c r="D11" i="82"/>
  <c r="F11" i="82"/>
  <c r="F12" i="82"/>
  <c r="D12" i="82"/>
  <c r="C12" i="82"/>
  <c r="AC8" i="81"/>
  <c r="AE7" i="81"/>
  <c r="I98" i="16"/>
  <c r="D5" i="82" s="1"/>
  <c r="C11" i="82"/>
  <c r="G93" i="81"/>
  <c r="AE15" i="81"/>
  <c r="AC17" i="81"/>
  <c r="I64" i="81"/>
  <c r="F93" i="81"/>
  <c r="I93" i="81"/>
  <c r="BX5" i="23"/>
  <c r="AC22" i="81"/>
  <c r="F17" i="81"/>
  <c r="F64" i="81"/>
  <c r="K17" i="81"/>
  <c r="F45" i="81"/>
  <c r="G17" i="81"/>
  <c r="F10" i="81"/>
  <c r="AD6" i="81"/>
  <c r="F38" i="81"/>
  <c r="F41" i="81"/>
  <c r="G10" i="81"/>
  <c r="G38" i="81"/>
  <c r="I38" i="81"/>
  <c r="I70" i="81"/>
  <c r="C80" i="81"/>
  <c r="U80" i="81" s="1"/>
  <c r="W103" i="81" s="1"/>
  <c r="F47" i="81"/>
  <c r="G47" i="81"/>
  <c r="AE6" i="81"/>
  <c r="AE9" i="81"/>
  <c r="AE22" i="81"/>
  <c r="AC10" i="81"/>
  <c r="AC21" i="81"/>
  <c r="F44" i="81"/>
  <c r="AE16" i="81"/>
  <c r="G44" i="81"/>
  <c r="I44" i="81"/>
  <c r="G45" i="81"/>
  <c r="I45" i="81"/>
  <c r="AC19" i="81"/>
  <c r="AE10" i="81"/>
  <c r="F37" i="81"/>
  <c r="G37" i="81"/>
  <c r="F87" i="81"/>
  <c r="I87" i="81"/>
  <c r="F43" i="81"/>
  <c r="G43" i="81"/>
  <c r="AD14" i="81"/>
  <c r="AD22" i="81"/>
  <c r="AC16" i="81"/>
  <c r="AE14" i="81"/>
  <c r="G70" i="81"/>
  <c r="AC14" i="81"/>
  <c r="F70" i="81"/>
  <c r="G87" i="81"/>
  <c r="AC7" i="81"/>
  <c r="AD13" i="81"/>
  <c r="G41" i="81"/>
  <c r="BW5" i="23"/>
  <c r="CF5" i="23"/>
  <c r="CG5" i="23"/>
  <c r="AE19" i="81"/>
  <c r="AC23" i="81"/>
  <c r="T98" i="16"/>
  <c r="X82" i="81" s="1"/>
  <c r="I41" i="81"/>
  <c r="F86" i="81"/>
  <c r="G86" i="81"/>
  <c r="I86" i="81"/>
  <c r="AD10" i="81"/>
  <c r="AC6" i="81"/>
  <c r="AC20" i="81"/>
  <c r="L84" i="81"/>
  <c r="AC18" i="81"/>
  <c r="E9" i="82"/>
  <c r="E11" i="82" s="1"/>
  <c r="I61" i="81"/>
  <c r="G61" i="81"/>
  <c r="F61" i="81"/>
  <c r="I66" i="81"/>
  <c r="G66" i="81"/>
  <c r="F66" i="81"/>
  <c r="I90" i="81"/>
  <c r="G90" i="81"/>
  <c r="F90" i="81"/>
  <c r="G20" i="81"/>
  <c r="F20" i="81"/>
  <c r="I83" i="81"/>
  <c r="G83" i="81"/>
  <c r="F83" i="81"/>
  <c r="I31" i="81"/>
  <c r="G31" i="81"/>
  <c r="F31" i="81"/>
  <c r="F14" i="81"/>
  <c r="G14" i="81"/>
  <c r="I36" i="81"/>
  <c r="G36" i="81"/>
  <c r="F36" i="81"/>
  <c r="I56" i="81"/>
  <c r="G56" i="81"/>
  <c r="F56" i="81"/>
  <c r="G8" i="81"/>
  <c r="F8" i="81"/>
  <c r="I34" i="81"/>
  <c r="G34" i="81"/>
  <c r="F34" i="81"/>
  <c r="I42" i="81"/>
  <c r="G42" i="81"/>
  <c r="F42" i="81"/>
  <c r="I58" i="81"/>
  <c r="G58" i="81"/>
  <c r="F58" i="81"/>
  <c r="I60" i="81"/>
  <c r="G60" i="81"/>
  <c r="F60" i="81"/>
  <c r="I55" i="81"/>
  <c r="G55" i="81"/>
  <c r="F55" i="81"/>
  <c r="I94" i="81"/>
  <c r="G94" i="81"/>
  <c r="F94" i="81"/>
  <c r="I46" i="81"/>
  <c r="G46" i="81"/>
  <c r="F46" i="81"/>
  <c r="I32" i="81"/>
  <c r="G32" i="81"/>
  <c r="F32" i="81"/>
  <c r="I88" i="81"/>
  <c r="G88" i="81"/>
  <c r="F88" i="81"/>
  <c r="I79" i="81"/>
  <c r="G79" i="81"/>
  <c r="F79" i="81"/>
  <c r="I33" i="81"/>
  <c r="G33" i="81"/>
  <c r="F33" i="81"/>
  <c r="I95" i="81"/>
  <c r="G95" i="81"/>
  <c r="F95" i="81"/>
  <c r="G16" i="81"/>
  <c r="F16" i="81"/>
  <c r="AC12" i="81"/>
  <c r="F22" i="81"/>
  <c r="G22" i="81"/>
  <c r="G13" i="81"/>
  <c r="F13" i="81"/>
  <c r="I91" i="81"/>
  <c r="G91" i="81"/>
  <c r="F91" i="81"/>
  <c r="I72" i="81"/>
  <c r="G72" i="81"/>
  <c r="F72" i="81"/>
  <c r="I96" i="81"/>
  <c r="G96" i="81"/>
  <c r="F96" i="81"/>
  <c r="F39" i="81"/>
  <c r="G39" i="81"/>
  <c r="I39" i="81"/>
  <c r="I48" i="81"/>
  <c r="G48" i="81"/>
  <c r="F48" i="81"/>
  <c r="I92" i="81"/>
  <c r="G92" i="81"/>
  <c r="F92" i="81"/>
  <c r="G67" i="81"/>
  <c r="F67" i="81"/>
  <c r="I67" i="81"/>
  <c r="I62" i="81"/>
  <c r="G62" i="81"/>
  <c r="F62" i="81"/>
  <c r="F24" i="81"/>
  <c r="G24" i="81"/>
  <c r="I80" i="81"/>
  <c r="G80" i="81"/>
  <c r="F80" i="81"/>
  <c r="I69" i="81"/>
  <c r="G69" i="81"/>
  <c r="F69" i="81"/>
  <c r="I82" i="81"/>
  <c r="G82" i="81"/>
  <c r="F82" i="81"/>
  <c r="I65" i="81"/>
  <c r="G65" i="81"/>
  <c r="F65" i="81"/>
  <c r="I57" i="81"/>
  <c r="G57" i="81"/>
  <c r="F57" i="81"/>
  <c r="I89" i="81"/>
  <c r="G89" i="81"/>
  <c r="F89" i="81"/>
  <c r="I84" i="81"/>
  <c r="G84" i="81"/>
  <c r="F84" i="81"/>
  <c r="J98" i="16"/>
  <c r="D6" i="82" s="1"/>
  <c r="Y92" i="81"/>
  <c r="Y81" i="81"/>
  <c r="Y95" i="81"/>
  <c r="X90" i="81"/>
  <c r="X92" i="81"/>
  <c r="AA96" i="81"/>
  <c r="E77" i="81"/>
  <c r="Z92" i="81"/>
  <c r="Z90" i="81"/>
  <c r="Z82" i="81"/>
  <c r="Z81" i="81"/>
  <c r="X77" i="81"/>
  <c r="Y77" i="81"/>
  <c r="AE24" i="81"/>
  <c r="K19" i="81"/>
  <c r="K8" i="81"/>
  <c r="AE21" i="81"/>
  <c r="AE13" i="81"/>
  <c r="AD15" i="81"/>
  <c r="C84" i="81"/>
  <c r="U84" i="81" s="1"/>
  <c r="W107" i="81" s="1"/>
  <c r="U54" i="81"/>
  <c r="E6" i="81"/>
  <c r="AE17" i="81"/>
  <c r="K20" i="81"/>
  <c r="AE23" i="81"/>
  <c r="AC11" i="81"/>
  <c r="AB22" i="81"/>
  <c r="AD9" i="81"/>
  <c r="C85" i="81"/>
  <c r="U85" i="81" s="1"/>
  <c r="W108" i="81" s="1"/>
  <c r="C95" i="81"/>
  <c r="U95" i="81" s="1"/>
  <c r="W118" i="81" s="1"/>
  <c r="C78" i="81"/>
  <c r="L57" i="81"/>
  <c r="L98" i="16"/>
  <c r="F26" i="82"/>
  <c r="E26" i="82"/>
  <c r="D26" i="82"/>
  <c r="K12" i="81"/>
  <c r="M98" i="16"/>
  <c r="L71" i="81"/>
  <c r="L58" i="81"/>
  <c r="X78" i="81"/>
  <c r="L47" i="81"/>
  <c r="AB16" i="81"/>
  <c r="K16" i="81"/>
  <c r="AB18" i="81"/>
  <c r="K18" i="81"/>
  <c r="AA5" i="81"/>
  <c r="L80" i="81"/>
  <c r="E7" i="81"/>
  <c r="L43" i="81"/>
  <c r="L188" i="16"/>
  <c r="K13" i="81"/>
  <c r="L39" i="81"/>
  <c r="L60" i="81"/>
  <c r="L93" i="81"/>
  <c r="L34" i="81"/>
  <c r="K11" i="81"/>
  <c r="L70" i="81"/>
  <c r="L62" i="81"/>
  <c r="AB14" i="81"/>
  <c r="K14" i="81"/>
  <c r="L46" i="81"/>
  <c r="I188" i="16"/>
  <c r="E5" i="82" s="1"/>
  <c r="L79" i="81"/>
  <c r="L72" i="81"/>
  <c r="L78" i="81"/>
  <c r="L85" i="81"/>
  <c r="AB23" i="81"/>
  <c r="K23" i="81"/>
  <c r="Y5" i="81"/>
  <c r="L38" i="81"/>
  <c r="L54" i="81"/>
  <c r="L82" i="81"/>
  <c r="L33" i="81"/>
  <c r="Z5" i="81"/>
  <c r="L56" i="81"/>
  <c r="L37" i="81"/>
  <c r="L36" i="81"/>
  <c r="L69" i="81"/>
  <c r="L66" i="81"/>
  <c r="L42" i="81"/>
  <c r="L63" i="81"/>
  <c r="L64" i="81"/>
  <c r="E5" i="81"/>
  <c r="L83" i="81"/>
  <c r="K9" i="81"/>
  <c r="AB15" i="81"/>
  <c r="K15" i="81"/>
  <c r="L40" i="81"/>
  <c r="L44" i="81"/>
  <c r="E35" i="81"/>
  <c r="J35" i="81" s="1"/>
  <c r="L30" i="81"/>
  <c r="L81" i="81"/>
  <c r="L89" i="81"/>
  <c r="L55" i="81"/>
  <c r="L65" i="81"/>
  <c r="Z77" i="81"/>
  <c r="J188" i="16"/>
  <c r="E6" i="82" s="1"/>
  <c r="L48" i="81"/>
  <c r="E9" i="81"/>
  <c r="L32" i="81"/>
  <c r="L59" i="81"/>
  <c r="L95" i="81"/>
  <c r="L45" i="81"/>
  <c r="M278" i="16"/>
  <c r="L91" i="81"/>
  <c r="L67" i="81"/>
  <c r="L35" i="81"/>
  <c r="L61" i="81"/>
  <c r="J278" i="16"/>
  <c r="F6" i="82" s="1"/>
  <c r="AA77" i="81"/>
  <c r="L31" i="81"/>
  <c r="L88" i="81"/>
  <c r="L41" i="81"/>
  <c r="L86" i="81"/>
  <c r="M188" i="16"/>
  <c r="K10" i="81"/>
  <c r="M247" i="16"/>
  <c r="L94" i="81"/>
  <c r="L96" i="81"/>
  <c r="L87" i="81"/>
  <c r="L90" i="81"/>
  <c r="X6" i="81"/>
  <c r="L68" i="81"/>
  <c r="AB77" i="81" l="1"/>
  <c r="D94" i="111"/>
  <c r="K30" i="97"/>
  <c r="X41" i="81"/>
  <c r="X43" i="81"/>
  <c r="G59" i="81"/>
  <c r="I59" i="81"/>
  <c r="AE11" i="81"/>
  <c r="AC77" i="81"/>
  <c r="J7" i="81"/>
  <c r="I7" i="81"/>
  <c r="I9" i="81"/>
  <c r="J9" i="81"/>
  <c r="F59" i="81"/>
  <c r="C16" i="82"/>
  <c r="AB10" i="81"/>
  <c r="AC13" i="81"/>
  <c r="K83" i="81"/>
  <c r="AA11" i="81"/>
  <c r="AB11" i="81"/>
  <c r="AB21" i="81"/>
  <c r="K90" i="81"/>
  <c r="AA18" i="81"/>
  <c r="K44" i="81"/>
  <c r="Y20" i="81"/>
  <c r="K86" i="81"/>
  <c r="AA14" i="81"/>
  <c r="X48" i="81"/>
  <c r="AB24" i="81"/>
  <c r="X5" i="81"/>
  <c r="AB9" i="81"/>
  <c r="K30" i="81"/>
  <c r="Y6" i="81"/>
  <c r="K45" i="81"/>
  <c r="Y21" i="81"/>
  <c r="K46" i="81"/>
  <c r="Y22" i="81"/>
  <c r="AE18" i="81"/>
  <c r="AB7" i="81"/>
  <c r="K58" i="81"/>
  <c r="Z10" i="81"/>
  <c r="K40" i="81"/>
  <c r="Y16" i="81"/>
  <c r="K66" i="81"/>
  <c r="Z18" i="81"/>
  <c r="AB8" i="81"/>
  <c r="K37" i="81"/>
  <c r="Y13" i="81"/>
  <c r="AD7" i="81"/>
  <c r="AB13" i="81"/>
  <c r="K84" i="81"/>
  <c r="AA12" i="81"/>
  <c r="X44" i="81"/>
  <c r="K82" i="81"/>
  <c r="AA10" i="81"/>
  <c r="K72" i="81"/>
  <c r="Z24" i="81"/>
  <c r="AD18" i="81"/>
  <c r="AE12" i="81"/>
  <c r="K55" i="81"/>
  <c r="Z7" i="81"/>
  <c r="K35" i="81"/>
  <c r="Y11" i="81"/>
  <c r="K80" i="81"/>
  <c r="AA8" i="81"/>
  <c r="K48" i="81"/>
  <c r="Y24" i="81"/>
  <c r="K69" i="81"/>
  <c r="Z21" i="81"/>
  <c r="AC5" i="81"/>
  <c r="K81" i="81"/>
  <c r="AA9" i="81"/>
  <c r="K71" i="81"/>
  <c r="Z23" i="81"/>
  <c r="K79" i="81"/>
  <c r="AA7" i="81"/>
  <c r="AB12" i="81"/>
  <c r="K85" i="81"/>
  <c r="AA13" i="81"/>
  <c r="K60" i="81"/>
  <c r="Z12" i="81"/>
  <c r="K41" i="81"/>
  <c r="Y17" i="81"/>
  <c r="AC24" i="81"/>
  <c r="AE8" i="81"/>
  <c r="K59" i="81"/>
  <c r="Z11" i="81"/>
  <c r="K47" i="81"/>
  <c r="Y23" i="81"/>
  <c r="K61" i="81"/>
  <c r="Z13" i="81"/>
  <c r="K62" i="81"/>
  <c r="Z14" i="81"/>
  <c r="AD21" i="81"/>
  <c r="AD23" i="81"/>
  <c r="AD11" i="81"/>
  <c r="AD12" i="81"/>
  <c r="AD24" i="81"/>
  <c r="X29" i="81"/>
  <c r="K7" i="81"/>
  <c r="E12" i="82"/>
  <c r="AB96" i="81"/>
  <c r="AB93" i="81"/>
  <c r="AB89" i="81"/>
  <c r="AB80" i="81"/>
  <c r="J8" i="16"/>
  <c r="C6" i="82" s="1"/>
  <c r="G78" i="81"/>
  <c r="G54" i="81"/>
  <c r="G30" i="81"/>
  <c r="F30" i="81"/>
  <c r="F78" i="81"/>
  <c r="F54" i="81"/>
  <c r="X34" i="81"/>
  <c r="X39" i="81"/>
  <c r="X37" i="81"/>
  <c r="X36" i="81"/>
  <c r="X45" i="81"/>
  <c r="X38" i="81"/>
  <c r="X35" i="81"/>
  <c r="X33" i="81"/>
  <c r="X31" i="81"/>
  <c r="X42" i="81"/>
  <c r="X47" i="81"/>
  <c r="X40" i="81"/>
  <c r="X46" i="81"/>
  <c r="I35" i="81"/>
  <c r="G35" i="81"/>
  <c r="F35" i="81"/>
  <c r="G7" i="81"/>
  <c r="F7" i="81"/>
  <c r="G9" i="81"/>
  <c r="F9" i="81"/>
  <c r="G5" i="81"/>
  <c r="AC82" i="81"/>
  <c r="AC89" i="81"/>
  <c r="AC83" i="81"/>
  <c r="AC90" i="81"/>
  <c r="AC91" i="81"/>
  <c r="AC80" i="81"/>
  <c r="AC93" i="81"/>
  <c r="AC92" i="81"/>
  <c r="AC78" i="81"/>
  <c r="AC94" i="81"/>
  <c r="AC95" i="81"/>
  <c r="AC81" i="81"/>
  <c r="AC84" i="81"/>
  <c r="AC87" i="81"/>
  <c r="AC86" i="81"/>
  <c r="AC79" i="81"/>
  <c r="AC85" i="81"/>
  <c r="AC96" i="81"/>
  <c r="AC88" i="81"/>
  <c r="C26" i="82"/>
  <c r="AB87" i="81"/>
  <c r="AB95" i="81"/>
  <c r="AB86" i="81"/>
  <c r="AB79" i="81"/>
  <c r="AB83" i="81"/>
  <c r="AB92" i="81"/>
  <c r="AB90" i="81"/>
  <c r="AB84" i="81"/>
  <c r="AB88" i="81"/>
  <c r="AB85" i="81"/>
  <c r="AB81" i="81"/>
  <c r="AB94" i="81"/>
  <c r="AB91" i="81"/>
  <c r="AE92" i="81"/>
  <c r="AE93" i="81"/>
  <c r="AE94" i="81"/>
  <c r="AE95" i="81"/>
  <c r="AE96" i="81"/>
  <c r="AE91" i="81"/>
  <c r="AE90" i="81"/>
  <c r="AE89" i="81"/>
  <c r="AE88" i="81"/>
  <c r="AE87" i="81"/>
  <c r="AE82" i="81"/>
  <c r="AE83" i="81"/>
  <c r="AE84" i="81"/>
  <c r="AE85" i="81"/>
  <c r="AE86" i="81"/>
  <c r="AE81" i="81"/>
  <c r="AE80" i="81"/>
  <c r="AE79" i="81"/>
  <c r="AE78" i="81"/>
  <c r="AD92" i="81"/>
  <c r="AD93" i="81"/>
  <c r="AD94" i="81"/>
  <c r="AD95" i="81"/>
  <c r="AD96" i="81"/>
  <c r="AD91" i="81"/>
  <c r="AD90" i="81"/>
  <c r="AD89" i="81"/>
  <c r="AD88" i="81"/>
  <c r="AD87" i="81"/>
  <c r="AD82" i="81"/>
  <c r="AD83" i="81"/>
  <c r="AD84" i="81"/>
  <c r="AD85" i="81"/>
  <c r="AD86" i="81"/>
  <c r="AD81" i="81"/>
  <c r="AD80" i="81"/>
  <c r="AD79" i="81"/>
  <c r="AD78" i="81"/>
  <c r="AA36" i="81"/>
  <c r="U78" i="81"/>
  <c r="W101" i="81" s="1"/>
  <c r="AE77" i="81"/>
  <c r="AD5" i="81"/>
  <c r="I53" i="81"/>
  <c r="E3" i="82"/>
  <c r="AE5" i="81"/>
  <c r="I6" i="81"/>
  <c r="C3" i="82"/>
  <c r="K77" i="81"/>
  <c r="AB78" i="81"/>
  <c r="AD77" i="81"/>
  <c r="K53" i="81"/>
  <c r="E25" i="82"/>
  <c r="D25" i="82"/>
  <c r="K29" i="81"/>
  <c r="I29" i="81"/>
  <c r="F6" i="81" l="1"/>
  <c r="F122" i="111"/>
  <c r="L122" i="111"/>
  <c r="L102" i="111"/>
  <c r="I122" i="111"/>
  <c r="I102" i="111"/>
  <c r="H30" i="81"/>
  <c r="D16" i="82"/>
  <c r="F77" i="81"/>
  <c r="I77" i="81"/>
  <c r="AB6" i="81"/>
  <c r="K5" i="81"/>
  <c r="F5" i="81"/>
  <c r="V42" i="110" s="1"/>
  <c r="I5" i="81"/>
  <c r="AB5" i="81"/>
  <c r="D122" i="111"/>
  <c r="D3" i="82"/>
  <c r="G6" i="81"/>
  <c r="G77" i="81"/>
  <c r="F53" i="81"/>
  <c r="G53" i="81"/>
  <c r="F29" i="81"/>
  <c r="G29" i="81"/>
  <c r="X30" i="81"/>
  <c r="Y32" i="81"/>
  <c r="Y43" i="81"/>
  <c r="Y47" i="81"/>
  <c r="Y36" i="81"/>
  <c r="Y39" i="81"/>
  <c r="Y45" i="81"/>
  <c r="Y37" i="81"/>
  <c r="Y44" i="81"/>
  <c r="Y38" i="81"/>
  <c r="Y33" i="81"/>
  <c r="Y46" i="81"/>
  <c r="Y42" i="81"/>
  <c r="Y48" i="81"/>
  <c r="Y35" i="81"/>
  <c r="Y34" i="81"/>
  <c r="Y41" i="81"/>
  <c r="Y40" i="81"/>
  <c r="Z47" i="81"/>
  <c r="Z36" i="81"/>
  <c r="AA35" i="81"/>
  <c r="Z44" i="81"/>
  <c r="Z38" i="81"/>
  <c r="Z48" i="81"/>
  <c r="AA32" i="81"/>
  <c r="AA31" i="81"/>
  <c r="Z42" i="81"/>
  <c r="AA40" i="81"/>
  <c r="Z40" i="81"/>
  <c r="AA46" i="81"/>
  <c r="Z34" i="81"/>
  <c r="AA30" i="81"/>
  <c r="Z33" i="81"/>
  <c r="AA47" i="81"/>
  <c r="AA34" i="81"/>
  <c r="AA41" i="81"/>
  <c r="AA38" i="81"/>
  <c r="AA37" i="81"/>
  <c r="Z43" i="81"/>
  <c r="AA45" i="81"/>
  <c r="Z41" i="81"/>
  <c r="Z37" i="81"/>
  <c r="Z32" i="81"/>
  <c r="Z39" i="81"/>
  <c r="Z45" i="81"/>
  <c r="Z35" i="81"/>
  <c r="AA48" i="81"/>
  <c r="AA42" i="81"/>
  <c r="AA33" i="81"/>
  <c r="AA43" i="81"/>
  <c r="AA39" i="81"/>
  <c r="Z46" i="81"/>
  <c r="Z31" i="81"/>
  <c r="Z30" i="81"/>
  <c r="Y31" i="81"/>
  <c r="Y30" i="81"/>
  <c r="I54" i="81"/>
  <c r="J54" i="81" s="1"/>
  <c r="I30" i="81"/>
  <c r="J30" i="81" s="1"/>
  <c r="K6" i="81"/>
  <c r="L29" i="81"/>
  <c r="J6" i="81"/>
  <c r="L53" i="81"/>
  <c r="L77" i="81"/>
  <c r="J53" i="81" l="1"/>
  <c r="H5" i="81"/>
  <c r="AB82" i="81"/>
  <c r="J77" i="81"/>
  <c r="V43" i="110"/>
  <c r="H29" i="81"/>
  <c r="J29" i="81"/>
  <c r="J5" i="81"/>
  <c r="F102" i="111"/>
  <c r="D102" i="111"/>
  <c r="H77" i="81"/>
  <c r="H53" i="81"/>
  <c r="V45" i="110"/>
  <c r="V44" i="110"/>
  <c r="R8" i="60"/>
  <c r="D23" i="82"/>
  <c r="E23" i="82"/>
  <c r="C25" i="82"/>
  <c r="H6" i="81"/>
  <c r="Y29" i="81"/>
  <c r="AA29" i="81"/>
  <c r="Z29" i="81"/>
  <c r="I166" i="103" l="1"/>
  <c r="R140" i="60"/>
  <c r="R74" i="60"/>
  <c r="R30" i="60"/>
  <c r="R96" i="60"/>
  <c r="R118" i="60"/>
  <c r="R52" i="60"/>
  <c r="C23" i="82"/>
  <c r="I96" i="111" l="1"/>
  <c r="F116" i="111"/>
  <c r="F96" i="111"/>
  <c r="L116" i="111"/>
  <c r="O96" i="111"/>
  <c r="I116" i="111"/>
  <c r="O116" i="111"/>
  <c r="AD56" i="81"/>
  <c r="AD103" i="81" s="1"/>
  <c r="T43" i="110"/>
  <c r="W43" i="110" s="1"/>
  <c r="U45" i="110"/>
  <c r="U44" i="110"/>
  <c r="W53" i="60"/>
  <c r="AJ53" i="60" s="1"/>
  <c r="AW53" i="60" s="1"/>
  <c r="T44" i="110"/>
  <c r="Y44" i="110" s="1"/>
  <c r="W52" i="60"/>
  <c r="AJ52" i="60" s="1"/>
  <c r="AW52" i="60" s="1"/>
  <c r="U43" i="110"/>
  <c r="U42" i="110"/>
  <c r="T42" i="110"/>
  <c r="X42" i="110" s="1"/>
  <c r="T45" i="110"/>
  <c r="W45" i="110" s="1"/>
  <c r="O30" i="97"/>
  <c r="F104" i="111"/>
  <c r="O104" i="111"/>
  <c r="I124" i="111"/>
  <c r="I104" i="111"/>
  <c r="L124" i="111"/>
  <c r="L104" i="111"/>
  <c r="F124" i="111"/>
  <c r="O124" i="111"/>
  <c r="I223" i="103"/>
  <c r="I179" i="103"/>
  <c r="I181" i="103"/>
  <c r="I191" i="103"/>
  <c r="I225" i="103"/>
  <c r="I185" i="103"/>
  <c r="I231" i="103"/>
  <c r="I187" i="103"/>
  <c r="I217" i="103"/>
  <c r="I219" i="103"/>
  <c r="I193" i="103"/>
  <c r="I229" i="103"/>
  <c r="E24" i="82"/>
  <c r="D24" i="82"/>
  <c r="C75" i="60"/>
  <c r="W75" i="60" s="1"/>
  <c r="AJ75" i="60" s="1"/>
  <c r="AW75" i="60" s="1"/>
  <c r="C74" i="60"/>
  <c r="W74" i="60" s="1"/>
  <c r="AJ74" i="60" s="1"/>
  <c r="AW74" i="60" s="1"/>
  <c r="F185" i="103"/>
  <c r="F191" i="103"/>
  <c r="F223" i="103"/>
  <c r="F187" i="103"/>
  <c r="F229" i="103"/>
  <c r="F219" i="103"/>
  <c r="F193" i="103"/>
  <c r="F181" i="103"/>
  <c r="F225" i="103"/>
  <c r="F217" i="103"/>
  <c r="F231" i="103"/>
  <c r="F179" i="103"/>
  <c r="C24" i="82"/>
  <c r="E17" i="82" l="1"/>
  <c r="X44" i="110"/>
  <c r="AC68" i="81"/>
  <c r="AC115" i="81" s="1"/>
  <c r="AC67" i="81"/>
  <c r="AC114" i="81" s="1"/>
  <c r="AC59" i="81"/>
  <c r="AC106" i="81" s="1"/>
  <c r="AC58" i="81"/>
  <c r="AC105" i="81" s="1"/>
  <c r="AC72" i="81"/>
  <c r="AC119" i="81" s="1"/>
  <c r="AC62" i="81"/>
  <c r="AC109" i="81" s="1"/>
  <c r="AC69" i="81"/>
  <c r="AC116" i="81" s="1"/>
  <c r="AC66" i="81"/>
  <c r="AC113" i="81" s="1"/>
  <c r="AC53" i="81"/>
  <c r="AC100" i="81" s="1"/>
  <c r="AD69" i="81"/>
  <c r="AD116" i="81" s="1"/>
  <c r="AD61" i="81"/>
  <c r="AD108" i="81" s="1"/>
  <c r="AC64" i="81"/>
  <c r="AC111" i="81" s="1"/>
  <c r="AC65" i="81"/>
  <c r="AC112" i="81" s="1"/>
  <c r="AC56" i="81"/>
  <c r="AC103" i="81" s="1"/>
  <c r="AC71" i="81"/>
  <c r="AC118" i="81" s="1"/>
  <c r="AC70" i="81"/>
  <c r="AC117" i="81" s="1"/>
  <c r="AC63" i="81"/>
  <c r="AC110" i="81" s="1"/>
  <c r="AC57" i="81"/>
  <c r="AC104" i="81" s="1"/>
  <c r="AD54" i="81"/>
  <c r="AD101" i="81" s="1"/>
  <c r="AC60" i="81"/>
  <c r="AC107" i="81" s="1"/>
  <c r="AD67" i="81"/>
  <c r="AD114" i="81" s="1"/>
  <c r="AD63" i="81"/>
  <c r="AD110" i="81" s="1"/>
  <c r="AD53" i="81"/>
  <c r="AD100" i="81" s="1"/>
  <c r="AC54" i="81"/>
  <c r="AC101" i="81" s="1"/>
  <c r="AC55" i="81"/>
  <c r="AC102" i="81" s="1"/>
  <c r="AD60" i="81"/>
  <c r="AD107" i="81" s="1"/>
  <c r="AD71" i="81"/>
  <c r="AD118" i="81" s="1"/>
  <c r="AD66" i="81"/>
  <c r="AD113" i="81" s="1"/>
  <c r="AD55" i="81"/>
  <c r="AD102" i="81" s="1"/>
  <c r="AD72" i="81"/>
  <c r="AD119" i="81" s="1"/>
  <c r="AC61" i="81"/>
  <c r="AC108" i="81" s="1"/>
  <c r="AD65" i="81"/>
  <c r="AD112" i="81" s="1"/>
  <c r="AD57" i="81"/>
  <c r="AD104" i="81" s="1"/>
  <c r="AD59" i="81"/>
  <c r="AD106" i="81" s="1"/>
  <c r="AD68" i="81"/>
  <c r="AD115" i="81" s="1"/>
  <c r="AD58" i="81"/>
  <c r="AD105" i="81" s="1"/>
  <c r="AD70" i="81"/>
  <c r="AD117" i="81" s="1"/>
  <c r="AD64" i="81"/>
  <c r="AD111" i="81" s="1"/>
  <c r="AD62" i="81"/>
  <c r="AD109" i="81" s="1"/>
  <c r="W44" i="110"/>
  <c r="X45" i="110"/>
  <c r="X43" i="110"/>
  <c r="Y45" i="110"/>
  <c r="Y43" i="110"/>
  <c r="W42" i="110"/>
  <c r="K31" i="97"/>
  <c r="D17" i="82"/>
  <c r="AB60" i="81"/>
  <c r="AB107" i="81" s="1"/>
  <c r="AB68" i="81"/>
  <c r="AB115" i="81" s="1"/>
  <c r="AB61" i="81"/>
  <c r="AB108" i="81" s="1"/>
  <c r="AB69" i="81"/>
  <c r="AB116" i="81" s="1"/>
  <c r="AB54" i="81"/>
  <c r="AB101" i="81" s="1"/>
  <c r="AB62" i="81"/>
  <c r="AB109" i="81" s="1"/>
  <c r="AB70" i="81"/>
  <c r="AB117" i="81" s="1"/>
  <c r="AB55" i="81"/>
  <c r="AB102" i="81" s="1"/>
  <c r="AB63" i="81"/>
  <c r="AB110" i="81" s="1"/>
  <c r="AB71" i="81"/>
  <c r="AB118" i="81" s="1"/>
  <c r="AB56" i="81"/>
  <c r="AB103" i="81" s="1"/>
  <c r="AB64" i="81"/>
  <c r="AB111" i="81" s="1"/>
  <c r="AB72" i="81"/>
  <c r="AB119" i="81" s="1"/>
  <c r="AB57" i="81"/>
  <c r="AB104" i="81" s="1"/>
  <c r="AB65" i="81"/>
  <c r="AB112" i="81" s="1"/>
  <c r="AB53" i="81"/>
  <c r="AB100" i="81" s="1"/>
  <c r="AB58" i="81"/>
  <c r="AB105" i="81" s="1"/>
  <c r="AB66" i="81"/>
  <c r="AB113" i="81" s="1"/>
  <c r="AB59" i="81"/>
  <c r="AB106" i="81" s="1"/>
  <c r="AB67" i="81"/>
  <c r="AB114" i="81" s="1"/>
  <c r="X57" i="81"/>
  <c r="X104" i="81" s="1"/>
  <c r="X65" i="81"/>
  <c r="X112" i="81" s="1"/>
  <c r="X58" i="81"/>
  <c r="X105" i="81" s="1"/>
  <c r="X66" i="81"/>
  <c r="X113" i="81" s="1"/>
  <c r="X59" i="81"/>
  <c r="X106" i="81" s="1"/>
  <c r="X67" i="81"/>
  <c r="X114" i="81" s="1"/>
  <c r="X60" i="81"/>
  <c r="X107" i="81" s="1"/>
  <c r="X68" i="81"/>
  <c r="X115" i="81" s="1"/>
  <c r="X61" i="81"/>
  <c r="X108" i="81" s="1"/>
  <c r="X69" i="81"/>
  <c r="X116" i="81" s="1"/>
  <c r="X54" i="81"/>
  <c r="X101" i="81" s="1"/>
  <c r="X62" i="81"/>
  <c r="X109" i="81" s="1"/>
  <c r="X70" i="81"/>
  <c r="X117" i="81" s="1"/>
  <c r="X72" i="81"/>
  <c r="X119" i="81" s="1"/>
  <c r="X55" i="81"/>
  <c r="X102" i="81" s="1"/>
  <c r="X63" i="81"/>
  <c r="X110" i="81" s="1"/>
  <c r="X71" i="81"/>
  <c r="X118" i="81" s="1"/>
  <c r="X53" i="81"/>
  <c r="X100" i="81" s="1"/>
  <c r="X56" i="81"/>
  <c r="X103" i="81" s="1"/>
  <c r="X64" i="81"/>
  <c r="X111" i="81" s="1"/>
  <c r="Y57" i="81"/>
  <c r="Y104" i="81" s="1"/>
  <c r="Y65" i="81"/>
  <c r="Y112" i="81" s="1"/>
  <c r="Y53" i="81"/>
  <c r="Y100" i="81" s="1"/>
  <c r="Y58" i="81"/>
  <c r="Y105" i="81" s="1"/>
  <c r="Y66" i="81"/>
  <c r="Y113" i="81" s="1"/>
  <c r="Y59" i="81"/>
  <c r="Y106" i="81" s="1"/>
  <c r="Y67" i="81"/>
  <c r="Y114" i="81" s="1"/>
  <c r="Y61" i="81"/>
  <c r="Y108" i="81" s="1"/>
  <c r="Y69" i="81"/>
  <c r="Y116" i="81" s="1"/>
  <c r="Y72" i="81"/>
  <c r="Y119" i="81" s="1"/>
  <c r="Y60" i="81"/>
  <c r="Y107" i="81" s="1"/>
  <c r="Y68" i="81"/>
  <c r="Y115" i="81" s="1"/>
  <c r="Y54" i="81"/>
  <c r="Y101" i="81" s="1"/>
  <c r="Y62" i="81"/>
  <c r="Y109" i="81" s="1"/>
  <c r="Y70" i="81"/>
  <c r="Y117" i="81" s="1"/>
  <c r="Y55" i="81"/>
  <c r="Y102" i="81" s="1"/>
  <c r="Y63" i="81"/>
  <c r="Y110" i="81" s="1"/>
  <c r="Y71" i="81"/>
  <c r="Y118" i="81" s="1"/>
  <c r="Y56" i="81"/>
  <c r="Y103" i="81" s="1"/>
  <c r="Y64" i="81"/>
  <c r="Y111" i="81" s="1"/>
  <c r="Z60" i="81"/>
  <c r="Z107" i="81" s="1"/>
  <c r="Z68" i="81"/>
  <c r="Z115" i="81" s="1"/>
  <c r="Z61" i="81"/>
  <c r="Z108" i="81" s="1"/>
  <c r="Z62" i="81"/>
  <c r="Z109" i="81" s="1"/>
  <c r="Z55" i="81"/>
  <c r="Z102" i="81" s="1"/>
  <c r="Z63" i="81"/>
  <c r="Z110" i="81" s="1"/>
  <c r="Z71" i="81"/>
  <c r="Z118" i="81" s="1"/>
  <c r="Z57" i="81"/>
  <c r="Z104" i="81" s="1"/>
  <c r="Z53" i="81"/>
  <c r="Z100" i="81" s="1"/>
  <c r="Z66" i="81"/>
  <c r="Z113" i="81" s="1"/>
  <c r="Z56" i="81"/>
  <c r="Z103" i="81" s="1"/>
  <c r="Z64" i="81"/>
  <c r="Z111" i="81" s="1"/>
  <c r="Z72" i="81"/>
  <c r="Z119" i="81" s="1"/>
  <c r="Z65" i="81"/>
  <c r="Z112" i="81" s="1"/>
  <c r="Z58" i="81"/>
  <c r="Z105" i="81" s="1"/>
  <c r="Z59" i="81"/>
  <c r="Z106" i="81" s="1"/>
  <c r="Z67" i="81"/>
  <c r="Z114" i="81" s="1"/>
  <c r="Z69" i="81"/>
  <c r="Z116" i="81" s="1"/>
  <c r="Z54" i="81"/>
  <c r="Z101" i="81" s="1"/>
  <c r="Z70" i="81"/>
  <c r="Z117" i="81" s="1"/>
  <c r="C7" i="82"/>
  <c r="E86" i="111"/>
  <c r="E158" i="103"/>
  <c r="E106" i="111"/>
  <c r="E196" i="103"/>
  <c r="C17" i="82" l="1"/>
  <c r="O31" i="97"/>
  <c r="C21" i="82"/>
  <c r="C13" i="82"/>
  <c r="E21" i="82" l="1"/>
  <c r="AJ14" i="60"/>
  <c r="AW14" i="60" s="1"/>
  <c r="D21" i="82" l="1"/>
  <c r="E7" i="82"/>
  <c r="D7" i="82"/>
  <c r="I220" i="103"/>
  <c r="I194" i="103"/>
  <c r="F192" i="103"/>
  <c r="I224" i="103"/>
  <c r="I182" i="103"/>
  <c r="I232" i="103"/>
  <c r="I218" i="103"/>
  <c r="I188" i="103"/>
  <c r="I180" i="103"/>
  <c r="I186" i="103"/>
  <c r="I230" i="103"/>
  <c r="I192" i="103"/>
  <c r="I226" i="103"/>
  <c r="F194" i="103"/>
  <c r="F182" i="103"/>
  <c r="F226" i="103"/>
  <c r="F188" i="103"/>
  <c r="F224" i="103"/>
  <c r="F230" i="103"/>
  <c r="F220" i="103"/>
  <c r="F218" i="103"/>
  <c r="F186" i="103"/>
  <c r="F232" i="103"/>
  <c r="F180" i="103"/>
  <c r="FR8" i="16"/>
  <c r="FO8" i="16" s="1"/>
  <c r="E81" i="81" l="1"/>
  <c r="J81" i="81" s="1"/>
  <c r="F81" i="81" l="1"/>
  <c r="G81" i="81"/>
  <c r="I81" i="81"/>
  <c r="L94" i="111" l="1"/>
  <c r="L96" i="111" s="1"/>
  <c r="I78" i="81"/>
  <c r="Y42" i="110" l="1"/>
  <c r="J78" i="81"/>
  <c r="AQ278" i="16"/>
  <c r="F3" i="82" l="1"/>
  <c r="I278" i="16"/>
  <c r="F5" i="82" s="1"/>
  <c r="L92" i="81" l="1"/>
  <c r="AA44" i="81" l="1"/>
  <c r="F17" i="82" l="1"/>
  <c r="F24" i="82"/>
  <c r="F21" i="82" l="1"/>
  <c r="AT278" i="16"/>
  <c r="L278" i="16" s="1"/>
  <c r="F7" i="82" l="1"/>
  <c r="AA20" i="81" l="1"/>
  <c r="AA67" i="81" l="1"/>
  <c r="AA114" i="81" s="1"/>
  <c r="AA54" i="81"/>
  <c r="AA101" i="81" s="1"/>
  <c r="AA62" i="81"/>
  <c r="AA109" i="81" s="1"/>
  <c r="AA70" i="81"/>
  <c r="AA117" i="81" s="1"/>
  <c r="AA57" i="81"/>
  <c r="AA104" i="81" s="1"/>
  <c r="AA55" i="81"/>
  <c r="AA102" i="81" s="1"/>
  <c r="AA68" i="81"/>
  <c r="AA115" i="81" s="1"/>
  <c r="AA53" i="81"/>
  <c r="AA100" i="81" s="1"/>
  <c r="AA56" i="81"/>
  <c r="AA103" i="81" s="1"/>
  <c r="AA64" i="81"/>
  <c r="AA111" i="81" s="1"/>
  <c r="AA60" i="81"/>
  <c r="AA107" i="81" s="1"/>
  <c r="AA65" i="81"/>
  <c r="AA112" i="81" s="1"/>
  <c r="AA63" i="81"/>
  <c r="AA110" i="81" s="1"/>
  <c r="AA71" i="81"/>
  <c r="AA118" i="81" s="1"/>
  <c r="AA66" i="81"/>
  <c r="AA113" i="81" s="1"/>
  <c r="AA61" i="81"/>
  <c r="AA108" i="81" s="1"/>
  <c r="AA72" i="81"/>
  <c r="AA119" i="81" s="1"/>
  <c r="AA59" i="81"/>
  <c r="AA106" i="81" s="1"/>
  <c r="AA69" i="81"/>
  <c r="AA116" i="81" s="1"/>
  <c r="AA58" i="81"/>
  <c r="AA105" i="81" s="1"/>
  <c r="F25" i="82"/>
  <c r="K92" i="81"/>
  <c r="AE20" i="81"/>
  <c r="AE58" i="81" l="1"/>
  <c r="AE105" i="81" s="1"/>
  <c r="AE72" i="81"/>
  <c r="AE119" i="81" s="1"/>
  <c r="AE71" i="81"/>
  <c r="AE118" i="81" s="1"/>
  <c r="AE54" i="81"/>
  <c r="AE101" i="81" s="1"/>
  <c r="AE62" i="81"/>
  <c r="AE109" i="81" s="1"/>
  <c r="AE60" i="81"/>
  <c r="AE107" i="81" s="1"/>
  <c r="AE57" i="81"/>
  <c r="AE104" i="81" s="1"/>
  <c r="AE66" i="81"/>
  <c r="AE113" i="81" s="1"/>
  <c r="AE61" i="81"/>
  <c r="AE108" i="81" s="1"/>
  <c r="AE59" i="81"/>
  <c r="AE106" i="81" s="1"/>
  <c r="AE67" i="81"/>
  <c r="AE114" i="81" s="1"/>
  <c r="AE69" i="81"/>
  <c r="AE116" i="81" s="1"/>
  <c r="AE53" i="81"/>
  <c r="AE100" i="81" s="1"/>
  <c r="AE70" i="81"/>
  <c r="AE117" i="81" s="1"/>
  <c r="AE68" i="81"/>
  <c r="AE115" i="81" s="1"/>
  <c r="AE63" i="81"/>
  <c r="AE110" i="81" s="1"/>
  <c r="AE64" i="81"/>
  <c r="AE111" i="81" s="1"/>
  <c r="AE55" i="81"/>
  <c r="AE102" i="81" s="1"/>
  <c r="AE56" i="81"/>
  <c r="AE103" i="81" s="1"/>
  <c r="AE65" i="81"/>
  <c r="AE112" i="81" s="1"/>
  <c r="F23" i="82"/>
  <c r="FL278" i="16"/>
  <c r="FG278" i="16" s="1"/>
</calcChain>
</file>

<file path=xl/sharedStrings.xml><?xml version="1.0" encoding="utf-8"?>
<sst xmlns="http://schemas.openxmlformats.org/spreadsheetml/2006/main" count="6821" uniqueCount="1128">
  <si>
    <r>
      <t>千m</t>
    </r>
    <r>
      <rPr>
        <vertAlign val="superscript"/>
        <sz val="11"/>
        <rFont val="ＭＳ Ｐゴシック"/>
        <family val="3"/>
        <charset val="128"/>
      </rPr>
      <t>３</t>
    </r>
    <phoneticPr fontId="3"/>
  </si>
  <si>
    <t>t-CO2</t>
    <phoneticPr fontId="3"/>
  </si>
  <si>
    <t>連絡先</t>
    <phoneticPr fontId="3"/>
  </si>
  <si>
    <t>担当部署</t>
    <phoneticPr fontId="3"/>
  </si>
  <si>
    <t>電話番号</t>
    <phoneticPr fontId="3"/>
  </si>
  <si>
    <t>ＦＡＸ番号</t>
    <phoneticPr fontId="3"/>
  </si>
  <si>
    <t>メールアドレス</t>
    <phoneticPr fontId="3"/>
  </si>
  <si>
    <t>※受付欄</t>
    <phoneticPr fontId="3"/>
  </si>
  <si>
    <t>※特記事項</t>
    <phoneticPr fontId="3"/>
  </si>
  <si>
    <t xml:space="preserve"> ※事業者番号</t>
    <phoneticPr fontId="3"/>
  </si>
  <si>
    <t>事業所の所在地</t>
    <phoneticPr fontId="3"/>
  </si>
  <si>
    <t>（調）</t>
    <rPh sb="1" eb="2">
      <t>チョウ</t>
    </rPh>
    <phoneticPr fontId="3"/>
  </si>
  <si>
    <r>
      <t>調）排出量
（t-CO</t>
    </r>
    <r>
      <rPr>
        <vertAlign val="subscript"/>
        <sz val="11"/>
        <rFont val="ＭＳ Ｐゴシック"/>
        <family val="3"/>
        <charset val="128"/>
      </rPr>
      <t>2</t>
    </r>
    <r>
      <rPr>
        <sz val="11"/>
        <rFont val="ＭＳ Ｐゴシック"/>
        <family val="3"/>
        <charset val="128"/>
      </rPr>
      <t>）</t>
    </r>
    <rPh sb="0" eb="1">
      <t>チョウ</t>
    </rPh>
    <rPh sb="2" eb="4">
      <t>ハイシュツ</t>
    </rPh>
    <rPh sb="4" eb="5">
      <t>リョウ</t>
    </rPh>
    <phoneticPr fontId="3"/>
  </si>
  <si>
    <t>調）排出量
（t-CO2）</t>
    <rPh sb="0" eb="1">
      <t>チョウ</t>
    </rPh>
    <rPh sb="2" eb="4">
      <t>ハイシュツ</t>
    </rPh>
    <rPh sb="4" eb="5">
      <t>リョウ</t>
    </rPh>
    <phoneticPr fontId="3"/>
  </si>
  <si>
    <t>飲料・たばこ・飼料製造業</t>
    <phoneticPr fontId="3"/>
  </si>
  <si>
    <t>繊維工業</t>
    <phoneticPr fontId="3"/>
  </si>
  <si>
    <t>木材・木製品製造業（家具を除く）</t>
    <phoneticPr fontId="3"/>
  </si>
  <si>
    <t>家具・装備品製造業</t>
    <phoneticPr fontId="3"/>
  </si>
  <si>
    <t>パルプ・紙・紙加工品製造業</t>
    <phoneticPr fontId="3"/>
  </si>
  <si>
    <t>印刷・同関連業</t>
    <phoneticPr fontId="3"/>
  </si>
  <si>
    <t>化学工業</t>
    <phoneticPr fontId="3"/>
  </si>
  <si>
    <t>石油製品・石炭製品製造業</t>
    <phoneticPr fontId="3"/>
  </si>
  <si>
    <t>プラスチック製品製造業（別掲を除く）</t>
    <phoneticPr fontId="3"/>
  </si>
  <si>
    <t>ゴム製品製造業</t>
    <phoneticPr fontId="3"/>
  </si>
  <si>
    <t>なめし革・同製品・毛皮製造業</t>
    <phoneticPr fontId="3"/>
  </si>
  <si>
    <t>窯業・土石製品製造業</t>
    <phoneticPr fontId="3"/>
  </si>
  <si>
    <t>鉄鋼業</t>
    <phoneticPr fontId="3"/>
  </si>
  <si>
    <t>非鉄金属製造業</t>
    <phoneticPr fontId="3"/>
  </si>
  <si>
    <t>金属製品製造業</t>
    <phoneticPr fontId="3"/>
  </si>
  <si>
    <t>インターネット付随サービス業</t>
    <phoneticPr fontId="3"/>
  </si>
  <si>
    <t>映像・音声・文字情報制作業</t>
    <phoneticPr fontId="3"/>
  </si>
  <si>
    <t>鉄道業</t>
    <phoneticPr fontId="3"/>
  </si>
  <si>
    <t>道路旅客運送業</t>
    <phoneticPr fontId="3"/>
  </si>
  <si>
    <t>道路貨物運送業</t>
    <phoneticPr fontId="3"/>
  </si>
  <si>
    <t>水運業</t>
    <phoneticPr fontId="3"/>
  </si>
  <si>
    <t>航空運輸業</t>
    <phoneticPr fontId="3"/>
  </si>
  <si>
    <t>倉庫業</t>
    <phoneticPr fontId="3"/>
  </si>
  <si>
    <t>運輸に附帯するサービス業</t>
    <phoneticPr fontId="3"/>
  </si>
  <si>
    <t>各種商品卸売業</t>
    <phoneticPr fontId="3"/>
  </si>
  <si>
    <t>繊維・衣服等卸売業</t>
    <phoneticPr fontId="3"/>
  </si>
  <si>
    <t>飲食料品卸売業</t>
    <phoneticPr fontId="3"/>
  </si>
  <si>
    <t>建築材料，鉱物・金属材料等卸売業</t>
    <phoneticPr fontId="3"/>
  </si>
  <si>
    <t>機械器具卸売業</t>
    <phoneticPr fontId="3"/>
  </si>
  <si>
    <t>その他の卸売業</t>
    <phoneticPr fontId="3"/>
  </si>
  <si>
    <t>各種商品小売業</t>
    <phoneticPr fontId="3"/>
  </si>
  <si>
    <t>第1年度</t>
    <rPh sb="0" eb="1">
      <t>ダイ</t>
    </rPh>
    <rPh sb="2" eb="4">
      <t>ネンド</t>
    </rPh>
    <phoneticPr fontId="3"/>
  </si>
  <si>
    <t>第2年度</t>
    <rPh sb="0" eb="1">
      <t>ダイ</t>
    </rPh>
    <rPh sb="2" eb="4">
      <t>ネンド</t>
    </rPh>
    <phoneticPr fontId="3"/>
  </si>
  <si>
    <t>第3年度</t>
    <rPh sb="0" eb="1">
      <t>ダイ</t>
    </rPh>
    <rPh sb="2" eb="4">
      <t>ネンド</t>
    </rPh>
    <phoneticPr fontId="3"/>
  </si>
  <si>
    <t>備　　　考</t>
  </si>
  <si>
    <t>計　　画　　期　　間</t>
    <phoneticPr fontId="3"/>
  </si>
  <si>
    <t>備考 １　欄内にすべてを記載できない場合は、別紙により提出してください。</t>
    <phoneticPr fontId="3"/>
  </si>
  <si>
    <t>　　 ２　□のある欄は、該当する□内にレ印を記載してください。</t>
    <phoneticPr fontId="3"/>
  </si>
  <si>
    <t>　　 ４　※印の欄は記入しないでください。</t>
    <phoneticPr fontId="3"/>
  </si>
  <si>
    <t>事業所の所在地</t>
  </si>
  <si>
    <t>事業の内容</t>
  </si>
  <si>
    <t>建物の延床面積</t>
  </si>
  <si>
    <t>事業開始年月日</t>
  </si>
  <si>
    <t>建物の使用用途</t>
  </si>
  <si>
    <t>建物の所有形態</t>
  </si>
  <si>
    <t>テナント等事業者の名称</t>
  </si>
  <si>
    <t>事業の概要</t>
  </si>
  <si>
    <r>
      <t>ｍ</t>
    </r>
    <r>
      <rPr>
        <vertAlign val="superscript"/>
        <sz val="10.5"/>
        <rFont val="ＭＳ 明朝"/>
        <family val="1"/>
        <charset val="128"/>
      </rPr>
      <t>２</t>
    </r>
  </si>
  <si>
    <t>(１)</t>
    <phoneticPr fontId="3"/>
  </si>
  <si>
    <t>(２)</t>
    <phoneticPr fontId="3"/>
  </si>
  <si>
    <t>(３)</t>
    <phoneticPr fontId="3"/>
  </si>
  <si>
    <t>担当部署</t>
    <phoneticPr fontId="3"/>
  </si>
  <si>
    <r>
      <t>調）排出量
（t-CO</t>
    </r>
    <r>
      <rPr>
        <vertAlign val="subscript"/>
        <sz val="11"/>
        <rFont val="ＭＳ Ｐゴシック"/>
        <family val="3"/>
        <charset val="128"/>
      </rPr>
      <t>2</t>
    </r>
    <r>
      <rPr>
        <sz val="11"/>
        <rFont val="ＭＳ Ｐゴシック"/>
        <family val="3"/>
        <charset val="128"/>
      </rPr>
      <t>）</t>
    </r>
    <rPh sb="0" eb="1">
      <t>チョウ</t>
    </rPh>
    <rPh sb="2" eb="4">
      <t>ハイシュツ</t>
    </rPh>
    <rPh sb="4" eb="5">
      <t>リョウ</t>
    </rPh>
    <phoneticPr fontId="3"/>
  </si>
  <si>
    <t>原油(コンデンセートを除く)</t>
    <phoneticPr fontId="3"/>
  </si>
  <si>
    <t>可燃性
天然ガス</t>
    <phoneticPr fontId="3"/>
  </si>
  <si>
    <t>t-CO2</t>
    <phoneticPr fontId="3"/>
  </si>
  <si>
    <t>t-CO2</t>
    <phoneticPr fontId="3"/>
  </si>
  <si>
    <t>-</t>
    <phoneticPr fontId="3"/>
  </si>
  <si>
    <t>　CH4</t>
    <phoneticPr fontId="3"/>
  </si>
  <si>
    <t>　N2O</t>
    <phoneticPr fontId="3"/>
  </si>
  <si>
    <t>　HFC</t>
    <phoneticPr fontId="3"/>
  </si>
  <si>
    <t>　PFC</t>
    <phoneticPr fontId="3"/>
  </si>
  <si>
    <t>　SF6</t>
    <phoneticPr fontId="3"/>
  </si>
  <si>
    <t>t-CO2</t>
    <phoneticPr fontId="3"/>
  </si>
  <si>
    <t>ナンバリング</t>
    <phoneticPr fontId="3"/>
  </si>
  <si>
    <t>大規模事業所</t>
    <rPh sb="0" eb="3">
      <t>ダイキボ</t>
    </rPh>
    <rPh sb="3" eb="6">
      <t>ジギョウショ</t>
    </rPh>
    <phoneticPr fontId="3"/>
  </si>
  <si>
    <t>マイクロバス</t>
    <phoneticPr fontId="3"/>
  </si>
  <si>
    <t>HFC134a</t>
  </si>
  <si>
    <t>-</t>
  </si>
  <si>
    <t>kWh</t>
  </si>
  <si>
    <t>kWh</t>
    <phoneticPr fontId="3"/>
  </si>
  <si>
    <t>そ
の
他
ガ
ス</t>
    <rPh sb="4" eb="5">
      <t>タ</t>
    </rPh>
    <phoneticPr fontId="4"/>
  </si>
  <si>
    <t>第４号
該当者</t>
    <rPh sb="0" eb="1">
      <t>ダイ</t>
    </rPh>
    <rPh sb="2" eb="3">
      <t>ゴウ</t>
    </rPh>
    <rPh sb="4" eb="7">
      <t>ガイトウシャ</t>
    </rPh>
    <phoneticPr fontId="3"/>
  </si>
  <si>
    <t>　非エネルギー起源CO2</t>
    <rPh sb="1" eb="2">
      <t>ヒ</t>
    </rPh>
    <rPh sb="7" eb="9">
      <t>キゲン</t>
    </rPh>
    <phoneticPr fontId="3"/>
  </si>
  <si>
    <t>　廃棄物非エネルギー起源</t>
    <rPh sb="1" eb="4">
      <t>ハイキブツ</t>
    </rPh>
    <rPh sb="4" eb="5">
      <t>ヒ</t>
    </rPh>
    <rPh sb="10" eb="12">
      <t>キゲン</t>
    </rPh>
    <phoneticPr fontId="3"/>
  </si>
  <si>
    <r>
      <t>CO</t>
    </r>
    <r>
      <rPr>
        <vertAlign val="subscript"/>
        <sz val="11"/>
        <rFont val="ＭＳ Ｐゴシック"/>
        <family val="3"/>
        <charset val="128"/>
      </rPr>
      <t xml:space="preserve">2
</t>
    </r>
    <r>
      <rPr>
        <sz val="11"/>
        <rFont val="ＭＳ Ｐゴシック"/>
        <family val="3"/>
        <charset val="128"/>
      </rPr>
      <t>排出係数</t>
    </r>
    <rPh sb="4" eb="6">
      <t>ハイシュツ</t>
    </rPh>
    <rPh sb="6" eb="8">
      <t>ケイスウ</t>
    </rPh>
    <phoneticPr fontId="3"/>
  </si>
  <si>
    <r>
      <t>CO</t>
    </r>
    <r>
      <rPr>
        <vertAlign val="subscript"/>
        <sz val="11"/>
        <rFont val="ＭＳ Ｐゴシック"/>
        <family val="3"/>
        <charset val="128"/>
      </rPr>
      <t xml:space="preserve">2
</t>
    </r>
    <r>
      <rPr>
        <sz val="11"/>
        <rFont val="ＭＳ Ｐゴシック"/>
        <family val="3"/>
        <charset val="128"/>
      </rPr>
      <t>排出量
（ｔCO</t>
    </r>
    <r>
      <rPr>
        <vertAlign val="subscript"/>
        <sz val="11"/>
        <rFont val="ＭＳ Ｐゴシック"/>
        <family val="3"/>
        <charset val="128"/>
      </rPr>
      <t>2</t>
    </r>
    <r>
      <rPr>
        <sz val="11"/>
        <rFont val="ＭＳ Ｐゴシック"/>
        <family val="3"/>
        <charset val="128"/>
      </rPr>
      <t>）</t>
    </r>
    <rPh sb="4" eb="6">
      <t>ハイシュツ</t>
    </rPh>
    <rPh sb="6" eb="7">
      <t>リョウ</t>
    </rPh>
    <phoneticPr fontId="3"/>
  </si>
  <si>
    <t>実
排出量
（t-CO2）</t>
    <phoneticPr fontId="3"/>
  </si>
  <si>
    <t>調整後
排出量
（t-CO2）</t>
    <rPh sb="0" eb="3">
      <t>チョウセイゴ</t>
    </rPh>
    <rPh sb="4" eb="6">
      <t>ハイシュツ</t>
    </rPh>
    <rPh sb="6" eb="7">
      <t>リョウ</t>
    </rPh>
    <phoneticPr fontId="3"/>
  </si>
  <si>
    <r>
      <t>C</t>
    </r>
    <r>
      <rPr>
        <sz val="11"/>
        <rFont val="ＭＳ Ｐゴシック"/>
        <family val="3"/>
        <charset val="128"/>
      </rPr>
      <t xml:space="preserve">H4
</t>
    </r>
    <r>
      <rPr>
        <sz val="11"/>
        <rFont val="ＭＳ Ｐゴシック"/>
        <family val="3"/>
        <charset val="128"/>
      </rPr>
      <t>排出係数</t>
    </r>
    <rPh sb="4" eb="6">
      <t>ハイシュツ</t>
    </rPh>
    <rPh sb="6" eb="8">
      <t>ケイスウ</t>
    </rPh>
    <phoneticPr fontId="3"/>
  </si>
  <si>
    <r>
      <t>N</t>
    </r>
    <r>
      <rPr>
        <sz val="11"/>
        <rFont val="ＭＳ Ｐゴシック"/>
        <family val="3"/>
        <charset val="128"/>
      </rPr>
      <t xml:space="preserve">2O
</t>
    </r>
    <r>
      <rPr>
        <sz val="11"/>
        <rFont val="ＭＳ Ｐゴシック"/>
        <family val="3"/>
        <charset val="128"/>
      </rPr>
      <t>排出係数</t>
    </r>
    <rPh sb="4" eb="6">
      <t>ハイシュツ</t>
    </rPh>
    <rPh sb="6" eb="8">
      <t>ケイスウ</t>
    </rPh>
    <phoneticPr fontId="3"/>
  </si>
  <si>
    <r>
      <t>m</t>
    </r>
    <r>
      <rPr>
        <sz val="11"/>
        <rFont val="ＭＳ Ｐゴシック"/>
        <family val="3"/>
        <charset val="128"/>
      </rPr>
      <t>3</t>
    </r>
    <phoneticPr fontId="3"/>
  </si>
  <si>
    <t>事業者ごとの排出内訳</t>
    <rPh sb="0" eb="3">
      <t>ジギョウシャ</t>
    </rPh>
    <rPh sb="6" eb="8">
      <t>ハイシュツ</t>
    </rPh>
    <rPh sb="8" eb="10">
      <t>ウチワケ</t>
    </rPh>
    <phoneticPr fontId="3"/>
  </si>
  <si>
    <t>t</t>
    <phoneticPr fontId="3"/>
  </si>
  <si>
    <t>ガソリン自動車（ﾊｲﾌﾞﾘｯﾄﾞ除く）</t>
    <rPh sb="4" eb="7">
      <t>ジドウシャ</t>
    </rPh>
    <rPh sb="16" eb="17">
      <t>ノゾ</t>
    </rPh>
    <phoneticPr fontId="3"/>
  </si>
  <si>
    <t>ディーゼル自動車（ﾊｲﾌﾞﾘｯﾄﾞ除く）</t>
    <rPh sb="5" eb="8">
      <t>ジドウシャ</t>
    </rPh>
    <rPh sb="17" eb="18">
      <t>ノゾ</t>
    </rPh>
    <phoneticPr fontId="3"/>
  </si>
  <si>
    <t>ハイブリッド自動車（ガソリン）</t>
    <rPh sb="6" eb="9">
      <t>ジドウシャ</t>
    </rPh>
    <phoneticPr fontId="3"/>
  </si>
  <si>
    <t>ハイブリッド自動車（軽油）</t>
    <rPh sb="6" eb="9">
      <t>ジドウシャ</t>
    </rPh>
    <rPh sb="10" eb="12">
      <t>ケイユ</t>
    </rPh>
    <phoneticPr fontId="3"/>
  </si>
  <si>
    <t>ﾌﾟﾗｸﾞｲﾝﾊｲﾌﾞﾘｯﾄﾞ自動車（ガソリン）</t>
    <rPh sb="15" eb="18">
      <t>ジドウシャ</t>
    </rPh>
    <phoneticPr fontId="3"/>
  </si>
  <si>
    <t>ﾌﾟﾗｸﾞｲﾝﾊｲﾌﾞﾘｯﾄﾞ自動車（軽油）</t>
    <rPh sb="15" eb="18">
      <t>ジドウシャ</t>
    </rPh>
    <rPh sb="19" eb="21">
      <t>ケイユ</t>
    </rPh>
    <phoneticPr fontId="3"/>
  </si>
  <si>
    <t>L</t>
    <phoneticPr fontId="3"/>
  </si>
  <si>
    <t>ナンバリング</t>
    <phoneticPr fontId="3"/>
  </si>
  <si>
    <t>排出係数確定用
10の位：燃料種類
１の位：自動車の区分</t>
    <rPh sb="0" eb="2">
      <t>ハイシュツ</t>
    </rPh>
    <rPh sb="2" eb="4">
      <t>ケイスウ</t>
    </rPh>
    <rPh sb="4" eb="6">
      <t>カクテイ</t>
    </rPh>
    <rPh sb="6" eb="7">
      <t>ヨウ</t>
    </rPh>
    <rPh sb="11" eb="12">
      <t>クライ</t>
    </rPh>
    <rPh sb="13" eb="15">
      <t>ネンリョウ</t>
    </rPh>
    <rPh sb="15" eb="17">
      <t>シュルイ</t>
    </rPh>
    <rPh sb="20" eb="21">
      <t>クライ</t>
    </rPh>
    <rPh sb="22" eb="25">
      <t>ジドウシャ</t>
    </rPh>
    <rPh sb="26" eb="28">
      <t>クブン</t>
    </rPh>
    <phoneticPr fontId="3"/>
  </si>
  <si>
    <t>固定</t>
    <rPh sb="0" eb="2">
      <t>コテイ</t>
    </rPh>
    <phoneticPr fontId="3"/>
  </si>
  <si>
    <t>変動</t>
    <rPh sb="0" eb="2">
      <t>ヘンドウ</t>
    </rPh>
    <phoneticPr fontId="3"/>
  </si>
  <si>
    <t>-</t>
    <phoneticPr fontId="3"/>
  </si>
  <si>
    <t>特種自動車</t>
    <rPh sb="0" eb="2">
      <t>トクダネ</t>
    </rPh>
    <rPh sb="2" eb="5">
      <t>ジドウシャ</t>
    </rPh>
    <phoneticPr fontId="3"/>
  </si>
  <si>
    <t>1事業所目</t>
    <rPh sb="1" eb="4">
      <t>ジギョウショ</t>
    </rPh>
    <rPh sb="4" eb="5">
      <t>メ</t>
    </rPh>
    <phoneticPr fontId="3"/>
  </si>
  <si>
    <t>2事業所目</t>
    <rPh sb="1" eb="4">
      <t>ジギョウショ</t>
    </rPh>
    <rPh sb="4" eb="5">
      <t>メ</t>
    </rPh>
    <phoneticPr fontId="3"/>
  </si>
  <si>
    <t>6事業所目</t>
    <rPh sb="1" eb="4">
      <t>ジギョウショ</t>
    </rPh>
    <rPh sb="4" eb="5">
      <t>メ</t>
    </rPh>
    <phoneticPr fontId="3"/>
  </si>
  <si>
    <t>7事業所目</t>
    <rPh sb="1" eb="4">
      <t>ジギョウショ</t>
    </rPh>
    <rPh sb="4" eb="5">
      <t>メ</t>
    </rPh>
    <phoneticPr fontId="3"/>
  </si>
  <si>
    <t>8事業所目</t>
    <rPh sb="1" eb="4">
      <t>ジギョウショ</t>
    </rPh>
    <rPh sb="4" eb="5">
      <t>メ</t>
    </rPh>
    <phoneticPr fontId="3"/>
  </si>
  <si>
    <t>9事業所目</t>
    <rPh sb="1" eb="4">
      <t>ジギョウショ</t>
    </rPh>
    <rPh sb="4" eb="5">
      <t>メ</t>
    </rPh>
    <phoneticPr fontId="3"/>
  </si>
  <si>
    <t>10事業所目</t>
    <rPh sb="2" eb="5">
      <t>ジギョウショ</t>
    </rPh>
    <rPh sb="5" eb="6">
      <t>メ</t>
    </rPh>
    <phoneticPr fontId="3"/>
  </si>
  <si>
    <t>11事業所目</t>
    <rPh sb="2" eb="5">
      <t>ジギョウショ</t>
    </rPh>
    <rPh sb="5" eb="6">
      <t>メ</t>
    </rPh>
    <phoneticPr fontId="3"/>
  </si>
  <si>
    <t>12事業所目</t>
    <rPh sb="2" eb="5">
      <t>ジギョウショ</t>
    </rPh>
    <rPh sb="5" eb="6">
      <t>メ</t>
    </rPh>
    <phoneticPr fontId="3"/>
  </si>
  <si>
    <t>13事業所目</t>
    <rPh sb="2" eb="5">
      <t>ジギョウショ</t>
    </rPh>
    <rPh sb="5" eb="6">
      <t>メ</t>
    </rPh>
    <phoneticPr fontId="3"/>
  </si>
  <si>
    <t>14事業所目</t>
    <rPh sb="2" eb="5">
      <t>ジギョウショ</t>
    </rPh>
    <rPh sb="5" eb="6">
      <t>メ</t>
    </rPh>
    <phoneticPr fontId="3"/>
  </si>
  <si>
    <t>15事業所目</t>
    <rPh sb="2" eb="5">
      <t>ジギョウショ</t>
    </rPh>
    <rPh sb="5" eb="6">
      <t>メ</t>
    </rPh>
    <phoneticPr fontId="3"/>
  </si>
  <si>
    <t>3事業所目</t>
    <rPh sb="1" eb="4">
      <t>ジギョウショ</t>
    </rPh>
    <rPh sb="4" eb="5">
      <t>メ</t>
    </rPh>
    <phoneticPr fontId="3"/>
  </si>
  <si>
    <t>4事業所目</t>
    <rPh sb="1" eb="4">
      <t>ジギョウショ</t>
    </rPh>
    <rPh sb="4" eb="5">
      <t>メ</t>
    </rPh>
    <phoneticPr fontId="3"/>
  </si>
  <si>
    <t>5事業所目</t>
    <rPh sb="1" eb="4">
      <t>ジギョウショ</t>
    </rPh>
    <rPh sb="4" eb="5">
      <t>メ</t>
    </rPh>
    <phoneticPr fontId="3"/>
  </si>
  <si>
    <t>16事業所目</t>
    <rPh sb="2" eb="5">
      <t>ジギョウショ</t>
    </rPh>
    <rPh sb="5" eb="6">
      <t>メ</t>
    </rPh>
    <phoneticPr fontId="3"/>
  </si>
  <si>
    <t>17事業所目</t>
    <rPh sb="2" eb="5">
      <t>ジギョウショ</t>
    </rPh>
    <rPh sb="5" eb="6">
      <t>メ</t>
    </rPh>
    <phoneticPr fontId="3"/>
  </si>
  <si>
    <t>18事業所目</t>
    <rPh sb="2" eb="5">
      <t>ジギョウショ</t>
    </rPh>
    <rPh sb="5" eb="6">
      <t>メ</t>
    </rPh>
    <phoneticPr fontId="3"/>
  </si>
  <si>
    <t>19事業所目</t>
    <rPh sb="2" eb="5">
      <t>ジギョウショ</t>
    </rPh>
    <rPh sb="5" eb="6">
      <t>メ</t>
    </rPh>
    <phoneticPr fontId="3"/>
  </si>
  <si>
    <t>20事業所目</t>
    <rPh sb="2" eb="5">
      <t>ジギョウショ</t>
    </rPh>
    <rPh sb="5" eb="6">
      <t>メ</t>
    </rPh>
    <phoneticPr fontId="3"/>
  </si>
  <si>
    <t>1～20</t>
    <phoneticPr fontId="3"/>
  </si>
  <si>
    <r>
      <t>排出量（k</t>
    </r>
    <r>
      <rPr>
        <sz val="11"/>
        <rFont val="ＭＳ Ｐゴシック"/>
        <family val="3"/>
        <charset val="128"/>
      </rPr>
      <t>g-CH4</t>
    </r>
    <r>
      <rPr>
        <sz val="11"/>
        <rFont val="ＭＳ Ｐゴシック"/>
        <family val="3"/>
        <charset val="128"/>
      </rPr>
      <t>）</t>
    </r>
    <rPh sb="0" eb="2">
      <t>ハイシュツ</t>
    </rPh>
    <rPh sb="2" eb="3">
      <t>リョウ</t>
    </rPh>
    <phoneticPr fontId="3"/>
  </si>
  <si>
    <r>
      <t>排出量（k</t>
    </r>
    <r>
      <rPr>
        <sz val="11"/>
        <rFont val="ＭＳ Ｐゴシック"/>
        <family val="3"/>
        <charset val="128"/>
      </rPr>
      <t>g-N2O</t>
    </r>
    <r>
      <rPr>
        <sz val="11"/>
        <rFont val="ＭＳ Ｐゴシック"/>
        <family val="3"/>
        <charset val="128"/>
      </rPr>
      <t>）</t>
    </r>
    <rPh sb="0" eb="2">
      <t>ハイシュツ</t>
    </rPh>
    <rPh sb="2" eb="3">
      <t>リョウ</t>
    </rPh>
    <phoneticPr fontId="3"/>
  </si>
  <si>
    <t>排出量（kg-HFC）</t>
    <rPh sb="0" eb="2">
      <t>ハイシュツ</t>
    </rPh>
    <rPh sb="2" eb="3">
      <t>リョウ</t>
    </rPh>
    <phoneticPr fontId="3"/>
  </si>
  <si>
    <t>合計台数
算出用</t>
    <rPh sb="0" eb="2">
      <t>ゴウケイ</t>
    </rPh>
    <rPh sb="2" eb="4">
      <t>ダイスウ</t>
    </rPh>
    <rPh sb="5" eb="7">
      <t>サンシュツ</t>
    </rPh>
    <rPh sb="7" eb="8">
      <t>ヨウ</t>
    </rPh>
    <phoneticPr fontId="3"/>
  </si>
  <si>
    <t>排出量合計（ｔCO2）</t>
    <phoneticPr fontId="3"/>
  </si>
  <si>
    <t>実）排出量
（t-CO2）</t>
  </si>
  <si>
    <t>GWP</t>
    <phoneticPr fontId="3"/>
  </si>
  <si>
    <t>実）排出量</t>
    <phoneticPr fontId="3"/>
  </si>
  <si>
    <t>調）排出量</t>
    <rPh sb="0" eb="1">
      <t>チョウ</t>
    </rPh>
    <rPh sb="2" eb="4">
      <t>ハイシュツ</t>
    </rPh>
    <rPh sb="4" eb="5">
      <t>リョウ</t>
    </rPh>
    <phoneticPr fontId="3"/>
  </si>
  <si>
    <t>固定排出係数</t>
    <rPh sb="0" eb="2">
      <t>コテイ</t>
    </rPh>
    <rPh sb="2" eb="4">
      <t>ハイシュツ</t>
    </rPh>
    <rPh sb="4" eb="6">
      <t>ケイスウ</t>
    </rPh>
    <phoneticPr fontId="3"/>
  </si>
  <si>
    <t>変動排出係数</t>
    <rPh sb="0" eb="2">
      <t>ヘンドウ</t>
    </rPh>
    <rPh sb="2" eb="4">
      <t>ハイシュツ</t>
    </rPh>
    <rPh sb="4" eb="6">
      <t>ケイスウ</t>
    </rPh>
    <phoneticPr fontId="3"/>
  </si>
  <si>
    <t>小計</t>
    <rPh sb="0" eb="2">
      <t>ショウケイ</t>
    </rPh>
    <phoneticPr fontId="3"/>
  </si>
  <si>
    <t>単位</t>
    <rPh sb="0" eb="2">
      <t>タンイ</t>
    </rPh>
    <phoneticPr fontId="3"/>
  </si>
  <si>
    <t>ｋｌ</t>
  </si>
  <si>
    <t>ｔ</t>
  </si>
  <si>
    <t>原油のうちコンデンセート(NGL)</t>
    <rPh sb="0" eb="2">
      <t>ゲンユ</t>
    </rPh>
    <phoneticPr fontId="4"/>
  </si>
  <si>
    <t>揮発油</t>
  </si>
  <si>
    <t>ナフサ</t>
  </si>
  <si>
    <t>灯油</t>
  </si>
  <si>
    <t>軽油</t>
  </si>
  <si>
    <t>Ａ重油</t>
  </si>
  <si>
    <t>Ｂ・Ｃ重油</t>
  </si>
  <si>
    <t>石油アスファルト</t>
  </si>
  <si>
    <t>石油コークス</t>
  </si>
  <si>
    <t>石油ガス</t>
  </si>
  <si>
    <t>液化石油ガス　　　(ＬＰＧ)</t>
  </si>
  <si>
    <t>石油系炭化水素　　ガス</t>
  </si>
  <si>
    <t>液化天然ガス　　（ＬＮＧ）</t>
  </si>
  <si>
    <t>その他可燃性天然ガス</t>
  </si>
  <si>
    <t>石炭</t>
  </si>
  <si>
    <t>石炭コークス</t>
  </si>
  <si>
    <t>コールタール</t>
  </si>
  <si>
    <t>コークス炉ガス</t>
  </si>
  <si>
    <t>高炉ガス</t>
  </si>
  <si>
    <t>転炉ガス</t>
  </si>
  <si>
    <t>都市ガス</t>
  </si>
  <si>
    <t>産業用蒸気</t>
    <rPh sb="0" eb="3">
      <t>サンギョウヨウ</t>
    </rPh>
    <rPh sb="3" eb="5">
      <t>ジョウキ</t>
    </rPh>
    <phoneticPr fontId="4"/>
  </si>
  <si>
    <t>ＧＪ</t>
  </si>
  <si>
    <t>産業用以外の蒸気</t>
    <rPh sb="0" eb="3">
      <t>サンギョウヨウ</t>
    </rPh>
    <rPh sb="3" eb="5">
      <t>イガイ</t>
    </rPh>
    <rPh sb="6" eb="8">
      <t>ジョウキ</t>
    </rPh>
    <phoneticPr fontId="4"/>
  </si>
  <si>
    <t>温水</t>
    <rPh sb="0" eb="2">
      <t>オンスイ</t>
    </rPh>
    <phoneticPr fontId="4"/>
  </si>
  <si>
    <t>冷水</t>
    <rPh sb="0" eb="2">
      <t>レイスイ</t>
    </rPh>
    <phoneticPr fontId="4"/>
  </si>
  <si>
    <t>小計</t>
    <rPh sb="0" eb="2">
      <t>ショウケイ</t>
    </rPh>
    <phoneticPr fontId="4"/>
  </si>
  <si>
    <t>電
気</t>
    <rPh sb="0" eb="1">
      <t>デン</t>
    </rPh>
    <rPh sb="3" eb="4">
      <t>キ</t>
    </rPh>
    <phoneticPr fontId="4"/>
  </si>
  <si>
    <t>千kWh</t>
    <rPh sb="0" eb="1">
      <t>セン</t>
    </rPh>
    <phoneticPr fontId="4"/>
  </si>
  <si>
    <t>その他</t>
    <rPh sb="2" eb="3">
      <t>タ</t>
    </rPh>
    <phoneticPr fontId="4"/>
  </si>
  <si>
    <t>上記以外の買電</t>
    <rPh sb="0" eb="2">
      <t>ジョウキ</t>
    </rPh>
    <rPh sb="2" eb="4">
      <t>イガイ</t>
    </rPh>
    <rPh sb="5" eb="6">
      <t>カ</t>
    </rPh>
    <rPh sb="6" eb="7">
      <t>デン</t>
    </rPh>
    <phoneticPr fontId="4"/>
  </si>
  <si>
    <t>事業所名</t>
    <rPh sb="0" eb="3">
      <t>ジギョウショ</t>
    </rPh>
    <rPh sb="3" eb="4">
      <t>メイ</t>
    </rPh>
    <phoneticPr fontId="3"/>
  </si>
  <si>
    <t>排出係数</t>
    <rPh sb="0" eb="2">
      <t>ハイシュツ</t>
    </rPh>
    <rPh sb="2" eb="4">
      <t>ケイスウ</t>
    </rPh>
    <phoneticPr fontId="3"/>
  </si>
  <si>
    <t>熱量
（GJ）</t>
    <rPh sb="0" eb="2">
      <t>ネツリョウ</t>
    </rPh>
    <phoneticPr fontId="3"/>
  </si>
  <si>
    <t>正味使用量</t>
    <rPh sb="0" eb="2">
      <t>ショウミ</t>
    </rPh>
    <rPh sb="2" eb="5">
      <t>シヨウリョウ</t>
    </rPh>
    <phoneticPr fontId="3"/>
  </si>
  <si>
    <t>使用量</t>
    <rPh sb="0" eb="3">
      <t>シヨウリョウ</t>
    </rPh>
    <phoneticPr fontId="3"/>
  </si>
  <si>
    <t>住所</t>
    <rPh sb="0" eb="2">
      <t>ジュウショ</t>
    </rPh>
    <phoneticPr fontId="3"/>
  </si>
  <si>
    <t>事業所合計</t>
    <rPh sb="0" eb="3">
      <t>ジギョウショ</t>
    </rPh>
    <rPh sb="3" eb="5">
      <t>ゴウケイ</t>
    </rPh>
    <phoneticPr fontId="3"/>
  </si>
  <si>
    <t>基準年度</t>
    <rPh sb="0" eb="2">
      <t>キジュン</t>
    </rPh>
    <rPh sb="2" eb="4">
      <t>ネンド</t>
    </rPh>
    <phoneticPr fontId="3"/>
  </si>
  <si>
    <t>番号</t>
    <rPh sb="0" eb="2">
      <t>バンゴウ</t>
    </rPh>
    <phoneticPr fontId="3"/>
  </si>
  <si>
    <t>エネルギーの種類</t>
    <rPh sb="6" eb="8">
      <t>シュルイ</t>
    </rPh>
    <phoneticPr fontId="3"/>
  </si>
  <si>
    <t>熱</t>
    <rPh sb="0" eb="1">
      <t>ネツ</t>
    </rPh>
    <phoneticPr fontId="3"/>
  </si>
  <si>
    <t>合計</t>
    <rPh sb="0" eb="2">
      <t>ゴウケイ</t>
    </rPh>
    <phoneticPr fontId="3"/>
  </si>
  <si>
    <t>原油換算
（kl）</t>
    <rPh sb="0" eb="2">
      <t>ゲンユ</t>
    </rPh>
    <rPh sb="2" eb="4">
      <t>カンサン</t>
    </rPh>
    <phoneticPr fontId="3"/>
  </si>
  <si>
    <t>自動車種類</t>
    <rPh sb="0" eb="3">
      <t>ジドウシャ</t>
    </rPh>
    <rPh sb="3" eb="5">
      <t>シュルイ</t>
    </rPh>
    <phoneticPr fontId="3"/>
  </si>
  <si>
    <t>乗用自動車</t>
    <rPh sb="0" eb="2">
      <t>ジョウヨウ</t>
    </rPh>
    <rPh sb="2" eb="5">
      <t>ジドウシャ</t>
    </rPh>
    <phoneticPr fontId="3"/>
  </si>
  <si>
    <t>小型貨物自動車</t>
    <rPh sb="0" eb="2">
      <t>コガタ</t>
    </rPh>
    <rPh sb="2" eb="4">
      <t>カモツ</t>
    </rPh>
    <rPh sb="4" eb="7">
      <t>ジドウシャ</t>
    </rPh>
    <phoneticPr fontId="3"/>
  </si>
  <si>
    <t>大型バス</t>
    <rPh sb="0" eb="2">
      <t>オオガタ</t>
    </rPh>
    <phoneticPr fontId="3"/>
  </si>
  <si>
    <t>マイクロバス</t>
    <phoneticPr fontId="3"/>
  </si>
  <si>
    <t>普通貨物自動車</t>
    <rPh sb="0" eb="2">
      <t>フツウ</t>
    </rPh>
    <rPh sb="2" eb="4">
      <t>カモツ</t>
    </rPh>
    <rPh sb="4" eb="7">
      <t>ジドウシャ</t>
    </rPh>
    <phoneticPr fontId="3"/>
  </si>
  <si>
    <t>（第１面）</t>
    <rPh sb="1" eb="2">
      <t>ダイ</t>
    </rPh>
    <rPh sb="3" eb="4">
      <t>メン</t>
    </rPh>
    <phoneticPr fontId="3"/>
  </si>
  <si>
    <t>郵便番号</t>
    <rPh sb="0" eb="4">
      <t>ユウビンバンゴウ</t>
    </rPh>
    <phoneticPr fontId="3"/>
  </si>
  <si>
    <t>住　　所</t>
    <rPh sb="0" eb="1">
      <t>ジュウ</t>
    </rPh>
    <rPh sb="3" eb="4">
      <t>ショ</t>
    </rPh>
    <phoneticPr fontId="3"/>
  </si>
  <si>
    <t>氏　　名</t>
    <rPh sb="0" eb="1">
      <t>シ</t>
    </rPh>
    <rPh sb="3" eb="4">
      <t>メイ</t>
    </rPh>
    <phoneticPr fontId="3"/>
  </si>
  <si>
    <t>　　　（法人にあっては、名称及び代表者の氏名）</t>
    <rPh sb="4" eb="6">
      <t>ホウジン</t>
    </rPh>
    <rPh sb="12" eb="14">
      <t>メイショウ</t>
    </rPh>
    <rPh sb="14" eb="15">
      <t>オヨ</t>
    </rPh>
    <rPh sb="16" eb="19">
      <t>ダイヒョウシャ</t>
    </rPh>
    <rPh sb="20" eb="22">
      <t>シメイ</t>
    </rPh>
    <phoneticPr fontId="3"/>
  </si>
  <si>
    <t>事業者の氏名
又は名称</t>
    <rPh sb="0" eb="2">
      <t>ジギョウ</t>
    </rPh>
    <rPh sb="2" eb="3">
      <t>シャ</t>
    </rPh>
    <rPh sb="4" eb="6">
      <t>シメイ</t>
    </rPh>
    <rPh sb="7" eb="8">
      <t>マタ</t>
    </rPh>
    <rPh sb="9" eb="11">
      <t>メイショウ</t>
    </rPh>
    <phoneticPr fontId="3"/>
  </si>
  <si>
    <t>主たる事務所又は
事業所の所在地</t>
    <rPh sb="0" eb="1">
      <t>シュ</t>
    </rPh>
    <rPh sb="3" eb="5">
      <t>ジム</t>
    </rPh>
    <rPh sb="5" eb="6">
      <t>ショ</t>
    </rPh>
    <rPh sb="6" eb="7">
      <t>マタ</t>
    </rPh>
    <rPh sb="9" eb="12">
      <t>ジギョウショ</t>
    </rPh>
    <rPh sb="13" eb="16">
      <t>ショザイチ</t>
    </rPh>
    <phoneticPr fontId="3"/>
  </si>
  <si>
    <t>台</t>
    <rPh sb="0" eb="1">
      <t>ダイ</t>
    </rPh>
    <phoneticPr fontId="3"/>
  </si>
  <si>
    <t>担当部署名</t>
    <rPh sb="0" eb="3">
      <t>タントウブ</t>
    </rPh>
    <rPh sb="3" eb="5">
      <t>ショメイ</t>
    </rPh>
    <phoneticPr fontId="3"/>
  </si>
  <si>
    <t>所在地</t>
    <rPh sb="0" eb="3">
      <t>ショザイチ</t>
    </rPh>
    <phoneticPr fontId="3"/>
  </si>
  <si>
    <t>規則第４条第１号該当事業者</t>
    <phoneticPr fontId="3"/>
  </si>
  <si>
    <t>規則第４条第２号該当事業者</t>
    <phoneticPr fontId="3"/>
  </si>
  <si>
    <t>規則第４条第３号該当事業者</t>
    <phoneticPr fontId="3"/>
  </si>
  <si>
    <t>規則第４条第４号該当事業者</t>
    <phoneticPr fontId="3"/>
  </si>
  <si>
    <t>主たる事業
の内容</t>
    <phoneticPr fontId="3"/>
  </si>
  <si>
    <t>事業者の規模</t>
    <phoneticPr fontId="3"/>
  </si>
  <si>
    <t>原油換算エネルギー使用量</t>
    <phoneticPr fontId="3"/>
  </si>
  <si>
    <t>自動車の台数</t>
    <phoneticPr fontId="3"/>
  </si>
  <si>
    <t>エネルギー起源の二酸化炭素
以外の温室効果ガスの排出の量</t>
    <phoneticPr fontId="3"/>
  </si>
  <si>
    <r>
      <t>ｔ－CO</t>
    </r>
    <r>
      <rPr>
        <vertAlign val="subscript"/>
        <sz val="10"/>
        <rFont val="ＭＳ 明朝"/>
        <family val="1"/>
        <charset val="128"/>
      </rPr>
      <t>2</t>
    </r>
    <phoneticPr fontId="3"/>
  </si>
  <si>
    <t>連絡先</t>
    <phoneticPr fontId="3"/>
  </si>
  <si>
    <t>電話番号</t>
    <phoneticPr fontId="3"/>
  </si>
  <si>
    <t>ＦＡＸ番号</t>
    <phoneticPr fontId="3"/>
  </si>
  <si>
    <t>メールアドレス</t>
    <phoneticPr fontId="3"/>
  </si>
  <si>
    <t>※受付欄</t>
    <phoneticPr fontId="3"/>
  </si>
  <si>
    <t>※特記事項</t>
    <phoneticPr fontId="3"/>
  </si>
  <si>
    <t>農業</t>
    <phoneticPr fontId="3"/>
  </si>
  <si>
    <t>林業</t>
    <phoneticPr fontId="3"/>
  </si>
  <si>
    <t>漁業（水産養殖業を除く）</t>
    <rPh sb="3" eb="5">
      <t>スイサン</t>
    </rPh>
    <rPh sb="5" eb="8">
      <t>ヨウショクギョウ</t>
    </rPh>
    <rPh sb="9" eb="10">
      <t>ノゾ</t>
    </rPh>
    <phoneticPr fontId="3"/>
  </si>
  <si>
    <t>水産養殖業</t>
    <phoneticPr fontId="3"/>
  </si>
  <si>
    <t>鉱業，採石業，砂利採取業</t>
    <rPh sb="3" eb="6">
      <t>サイセキギョウ</t>
    </rPh>
    <rPh sb="7" eb="9">
      <t>ジャリ</t>
    </rPh>
    <rPh sb="9" eb="11">
      <t>サイシュ</t>
    </rPh>
    <rPh sb="11" eb="12">
      <t>ギョウ</t>
    </rPh>
    <phoneticPr fontId="3"/>
  </si>
  <si>
    <t>総合工事業</t>
    <rPh sb="2" eb="4">
      <t>コウジ</t>
    </rPh>
    <phoneticPr fontId="3"/>
  </si>
  <si>
    <t>職別工事業（設備工事業を除く）</t>
    <phoneticPr fontId="3"/>
  </si>
  <si>
    <t>設備工事業</t>
    <phoneticPr fontId="3"/>
  </si>
  <si>
    <t>食料品製造業</t>
    <phoneticPr fontId="3"/>
  </si>
  <si>
    <t>はん用機械器具製造業</t>
    <rPh sb="2" eb="3">
      <t>ヨウ</t>
    </rPh>
    <rPh sb="3" eb="5">
      <t>キカイ</t>
    </rPh>
    <phoneticPr fontId="3"/>
  </si>
  <si>
    <t>生産用機械器具製造業</t>
    <rPh sb="0" eb="3">
      <t>セイサンヨウ</t>
    </rPh>
    <rPh sb="3" eb="5">
      <t>キカイ</t>
    </rPh>
    <rPh sb="5" eb="7">
      <t>キグ</t>
    </rPh>
    <rPh sb="7" eb="10">
      <t>セイゾウギョウ</t>
    </rPh>
    <phoneticPr fontId="3"/>
  </si>
  <si>
    <t>業務用機械器具製造業</t>
    <rPh sb="0" eb="3">
      <t>ギョウムヨウ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</si>
  <si>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</si>
  <si>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phoneticPr fontId="3"/>
  </si>
  <si>
    <t>情報通信機械器具製造業</t>
    <phoneticPr fontId="3"/>
  </si>
  <si>
    <t>輸送用機械器具製造業</t>
    <phoneticPr fontId="3"/>
  </si>
  <si>
    <t>その他の製造業</t>
    <phoneticPr fontId="3"/>
  </si>
  <si>
    <t>電気業</t>
    <phoneticPr fontId="3"/>
  </si>
  <si>
    <t>ガス業</t>
    <phoneticPr fontId="3"/>
  </si>
  <si>
    <t>熱供給業</t>
    <phoneticPr fontId="3"/>
  </si>
  <si>
    <t>水道業</t>
    <phoneticPr fontId="3"/>
  </si>
  <si>
    <t>通信業</t>
    <phoneticPr fontId="3"/>
  </si>
  <si>
    <t>放送業</t>
    <phoneticPr fontId="3"/>
  </si>
  <si>
    <t>情報サービス業</t>
    <phoneticPr fontId="3"/>
  </si>
  <si>
    <t>郵便業（信書便事業を含む）</t>
    <rPh sb="0" eb="2">
      <t>ユウビン</t>
    </rPh>
    <rPh sb="2" eb="3">
      <t>ギョウ</t>
    </rPh>
    <rPh sb="4" eb="6">
      <t>シンショ</t>
    </rPh>
    <rPh sb="6" eb="7">
      <t>ビン</t>
    </rPh>
    <rPh sb="7" eb="9">
      <t>ジギョウ</t>
    </rPh>
    <rPh sb="10" eb="11">
      <t>フク</t>
    </rPh>
    <phoneticPr fontId="3"/>
  </si>
  <si>
    <t>織物・衣服・身の回り品小売業</t>
    <phoneticPr fontId="3"/>
  </si>
  <si>
    <t>飲食料品小売業</t>
    <phoneticPr fontId="3"/>
  </si>
  <si>
    <t>機械器具小売業</t>
    <rPh sb="0" eb="2">
      <t>キカイ</t>
    </rPh>
    <rPh sb="2" eb="4">
      <t>キグ</t>
    </rPh>
    <rPh sb="4" eb="7">
      <t>コウリギョウ</t>
    </rPh>
    <phoneticPr fontId="3"/>
  </si>
  <si>
    <t>その他の小売業</t>
    <rPh sb="2" eb="3">
      <t>タ</t>
    </rPh>
    <rPh sb="4" eb="7">
      <t>コウリギョウ</t>
    </rPh>
    <phoneticPr fontId="3"/>
  </si>
  <si>
    <t>無店舗小売業</t>
    <rPh sb="0" eb="3">
      <t>ムテンポ</t>
    </rPh>
    <rPh sb="3" eb="6">
      <t>コウリギョウ</t>
    </rPh>
    <phoneticPr fontId="3"/>
  </si>
  <si>
    <t>銀行業</t>
    <phoneticPr fontId="3"/>
  </si>
  <si>
    <t>協同組織金融業</t>
    <rPh sb="2" eb="4">
      <t>ソシキ</t>
    </rPh>
    <phoneticPr fontId="3"/>
  </si>
  <si>
    <t>貸金業，クレジットカード業等非預金信用機関</t>
    <rPh sb="0" eb="3">
      <t>カシキンギョウ</t>
    </rPh>
    <rPh sb="12" eb="13">
      <t>ギョウ</t>
    </rPh>
    <rPh sb="13" eb="14">
      <t>トウ</t>
    </rPh>
    <rPh sb="14" eb="15">
      <t>ヒ</t>
    </rPh>
    <rPh sb="15" eb="17">
      <t>ヨキン</t>
    </rPh>
    <rPh sb="17" eb="19">
      <t>シンヨウ</t>
    </rPh>
    <rPh sb="19" eb="21">
      <t>キカン</t>
    </rPh>
    <phoneticPr fontId="3"/>
  </si>
  <si>
    <t>金融商品取引業，商品先物取引業</t>
    <rPh sb="0" eb="2">
      <t>キンユウ</t>
    </rPh>
    <rPh sb="2" eb="4">
      <t>ショウヒン</t>
    </rPh>
    <rPh sb="4" eb="7">
      <t>トリヒキギョウ</t>
    </rPh>
    <rPh sb="8" eb="10">
      <t>ショウヒン</t>
    </rPh>
    <rPh sb="10" eb="12">
      <t>サキモノ</t>
    </rPh>
    <rPh sb="12" eb="15">
      <t>トリヒキギョウ</t>
    </rPh>
    <phoneticPr fontId="3"/>
  </si>
  <si>
    <t>補助的金融業等</t>
    <rPh sb="0" eb="3">
      <t>ホジョテキ</t>
    </rPh>
    <rPh sb="3" eb="6">
      <t>キンユウギョウ</t>
    </rPh>
    <rPh sb="6" eb="7">
      <t>トウ</t>
    </rPh>
    <phoneticPr fontId="3"/>
  </si>
  <si>
    <t>保険業（保険媒介代理業、保険サービス業を含む）</t>
    <phoneticPr fontId="3"/>
  </si>
  <si>
    <t>不動産取引業</t>
    <phoneticPr fontId="3"/>
  </si>
  <si>
    <t>不動産賃貸業・管理業</t>
    <phoneticPr fontId="3"/>
  </si>
  <si>
    <t>物品賃貸業</t>
    <rPh sb="0" eb="2">
      <t>ブッピン</t>
    </rPh>
    <rPh sb="2" eb="5">
      <t>チンタイギョウ</t>
    </rPh>
    <phoneticPr fontId="3"/>
  </si>
  <si>
    <t>学術・開発研究機関</t>
    <rPh sb="0" eb="2">
      <t>ガクジュツ</t>
    </rPh>
    <rPh sb="3" eb="5">
      <t>カイハツ</t>
    </rPh>
    <rPh sb="5" eb="7">
      <t>ケンキュウ</t>
    </rPh>
    <rPh sb="7" eb="9">
      <t>キカン</t>
    </rPh>
    <phoneticPr fontId="3"/>
  </si>
  <si>
    <t>専門サービス業（他に分類されないもの）</t>
    <rPh sb="0" eb="2">
      <t>センモン</t>
    </rPh>
    <rPh sb="6" eb="7">
      <t>ギョウ</t>
    </rPh>
    <rPh sb="8" eb="9">
      <t>タ</t>
    </rPh>
    <rPh sb="10" eb="12">
      <t>ブンルイ</t>
    </rPh>
    <phoneticPr fontId="3"/>
  </si>
  <si>
    <t>広告業</t>
    <rPh sb="0" eb="3">
      <t>コウコクギョウ</t>
    </rPh>
    <phoneticPr fontId="3"/>
  </si>
  <si>
    <t>技術サービス業（他に分類されないもの）</t>
    <rPh sb="0" eb="2">
      <t>ギジュツ</t>
    </rPh>
    <rPh sb="6" eb="7">
      <t>ギョウ</t>
    </rPh>
    <rPh sb="8" eb="9">
      <t>タ</t>
    </rPh>
    <rPh sb="10" eb="12">
      <t>ブンルイ</t>
    </rPh>
    <phoneticPr fontId="3"/>
  </si>
  <si>
    <t>宿泊業</t>
    <rPh sb="0" eb="2">
      <t>シュクハク</t>
    </rPh>
    <phoneticPr fontId="3"/>
  </si>
  <si>
    <t>飲食業</t>
    <rPh sb="0" eb="3">
      <t>インショクギョウ</t>
    </rPh>
    <phoneticPr fontId="3"/>
  </si>
  <si>
    <t>持ち帰り・配達飲食サービス業</t>
    <rPh sb="0" eb="1">
      <t>モ</t>
    </rPh>
    <rPh sb="2" eb="3">
      <t>カエ</t>
    </rPh>
    <rPh sb="5" eb="7">
      <t>ハイタツ</t>
    </rPh>
    <rPh sb="7" eb="9">
      <t>インショク</t>
    </rPh>
    <rPh sb="13" eb="14">
      <t>ギョウ</t>
    </rPh>
    <phoneticPr fontId="3"/>
  </si>
  <si>
    <t>洗濯・理容・美容・浴場業</t>
    <rPh sb="0" eb="2">
      <t>センタク</t>
    </rPh>
    <rPh sb="3" eb="5">
      <t>リヨウ</t>
    </rPh>
    <rPh sb="6" eb="8">
      <t>ビヨウ</t>
    </rPh>
    <rPh sb="9" eb="10">
      <t>ヨク</t>
    </rPh>
    <rPh sb="10" eb="11">
      <t>バ</t>
    </rPh>
    <rPh sb="11" eb="12">
      <t>ギョウ</t>
    </rPh>
    <phoneticPr fontId="3"/>
  </si>
  <si>
    <t>その他の生活関連サービス業</t>
    <rPh sb="2" eb="3">
      <t>タ</t>
    </rPh>
    <rPh sb="4" eb="6">
      <t>セイカツ</t>
    </rPh>
    <rPh sb="6" eb="8">
      <t>カンレン</t>
    </rPh>
    <rPh sb="12" eb="13">
      <t>ギョウ</t>
    </rPh>
    <phoneticPr fontId="3"/>
  </si>
  <si>
    <t>娯楽業</t>
    <rPh sb="0" eb="3">
      <t>ゴラクギョウ</t>
    </rPh>
    <phoneticPr fontId="3"/>
  </si>
  <si>
    <t>学校教育</t>
    <rPh sb="0" eb="2">
      <t>ガッコウ</t>
    </rPh>
    <rPh sb="2" eb="4">
      <t>キョウイク</t>
    </rPh>
    <phoneticPr fontId="3"/>
  </si>
  <si>
    <t>その他の教育，学習支援業</t>
    <rPh sb="2" eb="3">
      <t>タ</t>
    </rPh>
    <rPh sb="4" eb="6">
      <t>キョウイク</t>
    </rPh>
    <rPh sb="7" eb="11">
      <t>ガクシュウシエン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</si>
  <si>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</si>
  <si>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</si>
  <si>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</si>
  <si>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郵便局</t>
    <rPh sb="0" eb="3">
      <t>ユウビンキョク</t>
    </rPh>
    <phoneticPr fontId="3"/>
  </si>
  <si>
    <t>協同組合（他に分類されないもの）</t>
    <rPh sb="0" eb="2">
      <t>キョウドウ</t>
    </rPh>
    <rPh sb="2" eb="4">
      <t>クミアイ</t>
    </rPh>
    <rPh sb="5" eb="6">
      <t>タ</t>
    </rPh>
    <rPh sb="7" eb="9">
      <t>ブンルイ</t>
    </rPh>
    <phoneticPr fontId="3"/>
  </si>
  <si>
    <t>廃棄物処理業</t>
    <phoneticPr fontId="3"/>
  </si>
  <si>
    <t>自動車整備業</t>
    <phoneticPr fontId="3"/>
  </si>
  <si>
    <t>機械等修理業（別掲を除く）</t>
    <phoneticPr fontId="3"/>
  </si>
  <si>
    <t>職業紹介・労働者派遣業</t>
    <rPh sb="0" eb="2">
      <t>ショクギョウ</t>
    </rPh>
    <rPh sb="2" eb="4">
      <t>ショウカイ</t>
    </rPh>
    <rPh sb="5" eb="8">
      <t>ロウドウシャ</t>
    </rPh>
    <rPh sb="8" eb="11">
      <t>ハケンギョウ</t>
    </rPh>
    <phoneticPr fontId="3"/>
  </si>
  <si>
    <t>その他の事業サービス業</t>
    <rPh sb="2" eb="3">
      <t>タ</t>
    </rPh>
    <rPh sb="4" eb="6">
      <t>ジギョウ</t>
    </rPh>
    <rPh sb="10" eb="11">
      <t>ギョウ</t>
    </rPh>
    <phoneticPr fontId="3"/>
  </si>
  <si>
    <t>政治・経済・文化団体</t>
    <phoneticPr fontId="3"/>
  </si>
  <si>
    <t>宗教</t>
    <phoneticPr fontId="3"/>
  </si>
  <si>
    <t>その他のサービス業</t>
    <phoneticPr fontId="3"/>
  </si>
  <si>
    <t>外国公務</t>
    <phoneticPr fontId="3"/>
  </si>
  <si>
    <t>国家公務</t>
    <phoneticPr fontId="3"/>
  </si>
  <si>
    <t>地方公務</t>
    <phoneticPr fontId="3"/>
  </si>
  <si>
    <t>分類不能の産業</t>
    <phoneticPr fontId="3"/>
  </si>
  <si>
    <t>外部
供給量</t>
    <rPh sb="0" eb="2">
      <t>ガイブ</t>
    </rPh>
    <rPh sb="3" eb="5">
      <t>キョウキュウ</t>
    </rPh>
    <rPh sb="5" eb="6">
      <t>リョウ</t>
    </rPh>
    <phoneticPr fontId="3"/>
  </si>
  <si>
    <t>1～20</t>
    <phoneticPr fontId="3"/>
  </si>
  <si>
    <t>電気自動車</t>
    <rPh sb="0" eb="2">
      <t>デンキ</t>
    </rPh>
    <rPh sb="2" eb="5">
      <t>ジドウシャ</t>
    </rPh>
    <phoneticPr fontId="3"/>
  </si>
  <si>
    <t>天然ガス自動車</t>
    <rPh sb="0" eb="2">
      <t>テンネン</t>
    </rPh>
    <rPh sb="4" eb="7">
      <t>ジドウシャ</t>
    </rPh>
    <phoneticPr fontId="3"/>
  </si>
  <si>
    <t>燃料電池自動車</t>
    <rPh sb="0" eb="2">
      <t>ネンリョウ</t>
    </rPh>
    <rPh sb="2" eb="4">
      <t>デンチ</t>
    </rPh>
    <rPh sb="4" eb="7">
      <t>ジドウシャ</t>
    </rPh>
    <phoneticPr fontId="3"/>
  </si>
  <si>
    <t>％</t>
  </si>
  <si>
    <t xml:space="preserve">農業，林業 </t>
    <phoneticPr fontId="3"/>
  </si>
  <si>
    <t>Ａ</t>
    <phoneticPr fontId="3"/>
  </si>
  <si>
    <t>Ｂ</t>
    <phoneticPr fontId="3"/>
  </si>
  <si>
    <t>Ｃ</t>
    <phoneticPr fontId="3"/>
  </si>
  <si>
    <t>Ｄ</t>
    <phoneticPr fontId="3"/>
  </si>
  <si>
    <t>Ｅ</t>
    <phoneticPr fontId="3"/>
  </si>
  <si>
    <t>Ｆ</t>
    <phoneticPr fontId="3"/>
  </si>
  <si>
    <t>Ｇ</t>
    <phoneticPr fontId="3"/>
  </si>
  <si>
    <t>Ｈ</t>
    <phoneticPr fontId="3"/>
  </si>
  <si>
    <t>Ｉ</t>
    <phoneticPr fontId="3"/>
  </si>
  <si>
    <t>Ｊ</t>
    <phoneticPr fontId="3"/>
  </si>
  <si>
    <t>Ｋ</t>
    <phoneticPr fontId="3"/>
  </si>
  <si>
    <t>Ｌ</t>
    <phoneticPr fontId="3"/>
  </si>
  <si>
    <t>Ｍ</t>
    <phoneticPr fontId="3"/>
  </si>
  <si>
    <t>Ｎ</t>
    <phoneticPr fontId="3"/>
  </si>
  <si>
    <t>Ｏ</t>
    <phoneticPr fontId="3"/>
  </si>
  <si>
    <t>Ｐ</t>
    <phoneticPr fontId="3"/>
  </si>
  <si>
    <t>Ｑ</t>
    <phoneticPr fontId="3"/>
  </si>
  <si>
    <t>Ｒ</t>
    <phoneticPr fontId="3"/>
  </si>
  <si>
    <t>Ｓ</t>
    <phoneticPr fontId="3"/>
  </si>
  <si>
    <t>Ｔ</t>
    <phoneticPr fontId="3"/>
  </si>
  <si>
    <t xml:space="preserve">漁業 </t>
    <phoneticPr fontId="3"/>
  </si>
  <si>
    <t xml:space="preserve">鉱業，採石業，砂利採取業 </t>
    <phoneticPr fontId="3"/>
  </si>
  <si>
    <t xml:space="preserve">建設業 </t>
    <phoneticPr fontId="3"/>
  </si>
  <si>
    <t xml:space="preserve">製造業 </t>
    <phoneticPr fontId="3"/>
  </si>
  <si>
    <t xml:space="preserve">電気・ガス・熱供給・水道業 </t>
    <phoneticPr fontId="3"/>
  </si>
  <si>
    <t xml:space="preserve">情報通信業 </t>
    <phoneticPr fontId="3"/>
  </si>
  <si>
    <t xml:space="preserve">運輸業，郵便業 </t>
    <phoneticPr fontId="3"/>
  </si>
  <si>
    <t xml:space="preserve">卸売業，小売業 </t>
    <phoneticPr fontId="3"/>
  </si>
  <si>
    <t xml:space="preserve">金融業，保険業 </t>
    <phoneticPr fontId="3"/>
  </si>
  <si>
    <t xml:space="preserve">不動産業， 物品賃貸業 </t>
    <phoneticPr fontId="3"/>
  </si>
  <si>
    <t xml:space="preserve">学術研究，専門・技術サービス業 </t>
    <phoneticPr fontId="3"/>
  </si>
  <si>
    <t xml:space="preserve">宿泊業，飲食サービス業 </t>
    <phoneticPr fontId="3"/>
  </si>
  <si>
    <t xml:space="preserve">生活関連サービス業，娯楽業 </t>
    <phoneticPr fontId="3"/>
  </si>
  <si>
    <t xml:space="preserve">教育，学習支援業 </t>
    <phoneticPr fontId="3"/>
  </si>
  <si>
    <t xml:space="preserve">医療、福祉 </t>
    <phoneticPr fontId="3"/>
  </si>
  <si>
    <t xml:space="preserve">複合サービス業 </t>
    <phoneticPr fontId="3"/>
  </si>
  <si>
    <t xml:space="preserve">サービス業（他に分類されないもの） </t>
    <phoneticPr fontId="3"/>
  </si>
  <si>
    <t xml:space="preserve">公務（他に分類されるものを除く） </t>
    <phoneticPr fontId="3"/>
  </si>
  <si>
    <t xml:space="preserve">分類不能の産業 </t>
    <phoneticPr fontId="3"/>
  </si>
  <si>
    <t>ＬＰＧガス自動車</t>
    <rPh sb="5" eb="8">
      <t>ジドウシャ</t>
    </rPh>
    <phoneticPr fontId="3"/>
  </si>
  <si>
    <t>N2O</t>
    <phoneticPr fontId="3"/>
  </si>
  <si>
    <t>集計（基準年度）</t>
    <rPh sb="0" eb="2">
      <t>シュウケイ</t>
    </rPh>
    <rPh sb="3" eb="5">
      <t>キジュン</t>
    </rPh>
    <rPh sb="5" eb="7">
      <t>ネンド</t>
    </rPh>
    <phoneticPr fontId="3"/>
  </si>
  <si>
    <t>集計（第１年度）</t>
    <rPh sb="0" eb="2">
      <t>シュウケイ</t>
    </rPh>
    <rPh sb="3" eb="4">
      <t>ダイ</t>
    </rPh>
    <rPh sb="5" eb="7">
      <t>ネンド</t>
    </rPh>
    <phoneticPr fontId="3"/>
  </si>
  <si>
    <t>集計（第２年度）</t>
    <rPh sb="0" eb="2">
      <t>シュウケイ</t>
    </rPh>
    <rPh sb="3" eb="4">
      <t>ダイ</t>
    </rPh>
    <rPh sb="5" eb="7">
      <t>ネンド</t>
    </rPh>
    <phoneticPr fontId="3"/>
  </si>
  <si>
    <t>集計（第３年度）</t>
    <rPh sb="0" eb="2">
      <t>シュウケイ</t>
    </rPh>
    <rPh sb="3" eb="4">
      <t>ダイ</t>
    </rPh>
    <rPh sb="5" eb="7">
      <t>ネンド</t>
    </rPh>
    <phoneticPr fontId="3"/>
  </si>
  <si>
    <t>基準年度
台数(台)</t>
    <rPh sb="0" eb="2">
      <t>キジュン</t>
    </rPh>
    <rPh sb="2" eb="4">
      <t>ネンド</t>
    </rPh>
    <rPh sb="5" eb="7">
      <t>ダイスウ</t>
    </rPh>
    <rPh sb="8" eb="9">
      <t>ダイ</t>
    </rPh>
    <phoneticPr fontId="3"/>
  </si>
  <si>
    <t>第１年度
台数(台)</t>
    <rPh sb="0" eb="1">
      <t>ダイ</t>
    </rPh>
    <rPh sb="2" eb="4">
      <t>ネンド</t>
    </rPh>
    <rPh sb="5" eb="7">
      <t>ダイスウ</t>
    </rPh>
    <rPh sb="8" eb="9">
      <t>ダイ</t>
    </rPh>
    <phoneticPr fontId="3"/>
  </si>
  <si>
    <t>第２年度
台数(台)</t>
    <rPh sb="0" eb="1">
      <t>ダイ</t>
    </rPh>
    <rPh sb="2" eb="4">
      <t>ネンド</t>
    </rPh>
    <rPh sb="5" eb="7">
      <t>ダイスウ</t>
    </rPh>
    <rPh sb="8" eb="9">
      <t>ダイ</t>
    </rPh>
    <phoneticPr fontId="3"/>
  </si>
  <si>
    <t>第３年度
台数(台)</t>
    <rPh sb="0" eb="1">
      <t>ダイ</t>
    </rPh>
    <rPh sb="2" eb="4">
      <t>ネンド</t>
    </rPh>
    <rPh sb="5" eb="7">
      <t>ダイスウ</t>
    </rPh>
    <rPh sb="8" eb="9">
      <t>ダイ</t>
    </rPh>
    <phoneticPr fontId="3"/>
  </si>
  <si>
    <t>年度</t>
  </si>
  <si>
    <t>目標年度</t>
  </si>
  <si>
    <t>削減率</t>
  </si>
  <si>
    <t>基準年度</t>
    <phoneticPr fontId="3"/>
  </si>
  <si>
    <t>事業所の名称</t>
  </si>
  <si>
    <r>
      <t>CH4</t>
    </r>
    <r>
      <rPr>
        <sz val="11"/>
        <rFont val="ＭＳ Ｐゴシック"/>
        <family val="3"/>
        <charset val="128"/>
      </rPr>
      <t>排出量（ｔCO</t>
    </r>
    <r>
      <rPr>
        <vertAlign val="subscript"/>
        <sz val="11"/>
        <rFont val="ＭＳ Ｐゴシック"/>
        <family val="3"/>
        <charset val="128"/>
      </rPr>
      <t>2</t>
    </r>
    <r>
      <rPr>
        <sz val="11"/>
        <rFont val="ＭＳ Ｐゴシック"/>
        <family val="3"/>
        <charset val="128"/>
      </rPr>
      <t>）</t>
    </r>
    <rPh sb="3" eb="5">
      <t>ハイシュツ</t>
    </rPh>
    <rPh sb="5" eb="6">
      <t>リョウ</t>
    </rPh>
    <phoneticPr fontId="3"/>
  </si>
  <si>
    <r>
      <t>N2O</t>
    </r>
    <r>
      <rPr>
        <sz val="11"/>
        <rFont val="ＭＳ Ｐゴシック"/>
        <family val="3"/>
        <charset val="128"/>
      </rPr>
      <t>排出量（ｔCO</t>
    </r>
    <r>
      <rPr>
        <vertAlign val="subscript"/>
        <sz val="11"/>
        <rFont val="ＭＳ Ｐゴシック"/>
        <family val="3"/>
        <charset val="128"/>
      </rPr>
      <t>2</t>
    </r>
    <r>
      <rPr>
        <sz val="11"/>
        <rFont val="ＭＳ Ｐゴシック"/>
        <family val="3"/>
        <charset val="128"/>
      </rPr>
      <t>）</t>
    </r>
    <rPh sb="3" eb="5">
      <t>ハイシュツ</t>
    </rPh>
    <rPh sb="5" eb="6">
      <t>リョウ</t>
    </rPh>
    <phoneticPr fontId="3"/>
  </si>
  <si>
    <r>
      <t>HFC</t>
    </r>
    <r>
      <rPr>
        <sz val="11"/>
        <rFont val="ＭＳ Ｐゴシック"/>
        <family val="3"/>
        <charset val="128"/>
      </rPr>
      <t>排出量（ｔCO</t>
    </r>
    <r>
      <rPr>
        <vertAlign val="subscript"/>
        <sz val="11"/>
        <rFont val="ＭＳ Ｐゴシック"/>
        <family val="3"/>
        <charset val="128"/>
      </rPr>
      <t>2</t>
    </r>
    <r>
      <rPr>
        <sz val="11"/>
        <rFont val="ＭＳ Ｐゴシック"/>
        <family val="3"/>
        <charset val="128"/>
      </rPr>
      <t>）</t>
    </r>
    <rPh sb="3" eb="5">
      <t>ハイシュツ</t>
    </rPh>
    <rPh sb="5" eb="6">
      <t>リョウ</t>
    </rPh>
    <phoneticPr fontId="3"/>
  </si>
  <si>
    <t>排出係数テーブル</t>
    <rPh sb="0" eb="2">
      <t>ハイシュツ</t>
    </rPh>
    <rPh sb="2" eb="4">
      <t>ケイスウ</t>
    </rPh>
    <phoneticPr fontId="3"/>
  </si>
  <si>
    <t>CH4</t>
    <phoneticPr fontId="3"/>
  </si>
  <si>
    <t>第１年度</t>
    <rPh sb="0" eb="1">
      <t>ダイ</t>
    </rPh>
    <rPh sb="2" eb="4">
      <t>ネンド</t>
    </rPh>
    <phoneticPr fontId="3"/>
  </si>
  <si>
    <t>第２年度</t>
    <rPh sb="0" eb="1">
      <t>ダイ</t>
    </rPh>
    <rPh sb="2" eb="4">
      <t>ネンド</t>
    </rPh>
    <phoneticPr fontId="3"/>
  </si>
  <si>
    <t>第３年度</t>
    <rPh sb="0" eb="1">
      <t>ダイ</t>
    </rPh>
    <rPh sb="2" eb="4">
      <t>ネンド</t>
    </rPh>
    <phoneticPr fontId="3"/>
  </si>
  <si>
    <t>基準年度</t>
  </si>
  <si>
    <t>第１年度</t>
  </si>
  <si>
    <t>第２年度</t>
  </si>
  <si>
    <t>第３年度</t>
  </si>
  <si>
    <t xml:space="preserve">  NF3</t>
    <phoneticPr fontId="3"/>
  </si>
  <si>
    <t>事業所の名称</t>
    <rPh sb="0" eb="2">
      <t>ジギョウ</t>
    </rPh>
    <rPh sb="2" eb="3">
      <t>トコロ</t>
    </rPh>
    <rPh sb="4" eb="6">
      <t>メイショウ</t>
    </rPh>
    <phoneticPr fontId="3"/>
  </si>
  <si>
    <t>事業所の所在地</t>
    <rPh sb="0" eb="3">
      <t>ジギョウショ</t>
    </rPh>
    <rPh sb="4" eb="7">
      <t>ショザイチ</t>
    </rPh>
    <phoneticPr fontId="3"/>
  </si>
  <si>
    <t>原油換算使用量</t>
    <rPh sb="0" eb="2">
      <t>ゲンユ</t>
    </rPh>
    <rPh sb="2" eb="4">
      <t>カンサン</t>
    </rPh>
    <rPh sb="4" eb="7">
      <t>シヨウリョウ</t>
    </rPh>
    <phoneticPr fontId="3"/>
  </si>
  <si>
    <t>原油1500以上のGHG</t>
  </si>
  <si>
    <t>原油1500~500のGHG</t>
    <rPh sb="0" eb="2">
      <t>ゲンユ</t>
    </rPh>
    <phoneticPr fontId="3"/>
  </si>
  <si>
    <t>その他ガス3000以上のGHG</t>
    <rPh sb="2" eb="3">
      <t>タ</t>
    </rPh>
    <rPh sb="9" eb="11">
      <t>イジョウ</t>
    </rPh>
    <phoneticPr fontId="3"/>
  </si>
  <si>
    <t>排出係数固定</t>
    <rPh sb="0" eb="2">
      <t>ハイシュツ</t>
    </rPh>
    <rPh sb="2" eb="4">
      <t>ケイスウ</t>
    </rPh>
    <rPh sb="4" eb="6">
      <t>コテイ</t>
    </rPh>
    <phoneticPr fontId="3"/>
  </si>
  <si>
    <t>第1年度</t>
    <rPh sb="0" eb="1">
      <t>ダイ</t>
    </rPh>
    <rPh sb="2" eb="3">
      <t>ネン</t>
    </rPh>
    <rPh sb="3" eb="4">
      <t>ド</t>
    </rPh>
    <phoneticPr fontId="3"/>
  </si>
  <si>
    <t>①ｴﾈﾙｷﾞｰ起源 CO2</t>
    <phoneticPr fontId="3"/>
  </si>
  <si>
    <t>④CH4</t>
    <phoneticPr fontId="3"/>
  </si>
  <si>
    <t>⑤N2O</t>
    <phoneticPr fontId="3"/>
  </si>
  <si>
    <t>⑥HFC</t>
    <phoneticPr fontId="3"/>
  </si>
  <si>
    <t>⑦PFC</t>
    <phoneticPr fontId="3"/>
  </si>
  <si>
    <t>⑧SF6</t>
    <phoneticPr fontId="3"/>
  </si>
  <si>
    <t>⑨ＮＦ３</t>
    <phoneticPr fontId="3"/>
  </si>
  <si>
    <r>
      <t>②</t>
    </r>
    <r>
      <rPr>
        <sz val="8"/>
        <rFont val="ＭＳ Ｐゴシック"/>
        <family val="3"/>
        <charset val="128"/>
      </rPr>
      <t>非ｴﾈﾙｷﾞｰ起源CO2（③除く）</t>
    </r>
    <phoneticPr fontId="3"/>
  </si>
  <si>
    <r>
      <t>③</t>
    </r>
    <r>
      <rPr>
        <sz val="6"/>
        <rFont val="ＭＳ Ｐゴシック"/>
        <family val="3"/>
        <charset val="128"/>
      </rPr>
      <t>廃棄物の原燃料使用に伴う非ｴﾈﾙｷﾞｰ起源 CO2</t>
    </r>
    <phoneticPr fontId="3"/>
  </si>
  <si>
    <t>排出係数反映</t>
    <rPh sb="0" eb="2">
      <t>ハイシュツ</t>
    </rPh>
    <rPh sb="2" eb="4">
      <t>ケイスウ</t>
    </rPh>
    <rPh sb="4" eb="6">
      <t>ハンエイ</t>
    </rPh>
    <phoneticPr fontId="3"/>
  </si>
  <si>
    <t>目標年度</t>
    <rPh sb="0" eb="2">
      <t>モクヒョウ</t>
    </rPh>
    <rPh sb="2" eb="4">
      <t>ネンド</t>
    </rPh>
    <phoneticPr fontId="3"/>
  </si>
  <si>
    <t>事業所の所在地</t>
    <phoneticPr fontId="3"/>
  </si>
  <si>
    <t>上記評価を踏まえた改善対策など
（第３年度の報告時に記載）</t>
    <rPh sb="0" eb="2">
      <t>ジョウキ</t>
    </rPh>
    <rPh sb="2" eb="4">
      <t>ヒョウカ</t>
    </rPh>
    <rPh sb="5" eb="6">
      <t>フ</t>
    </rPh>
    <rPh sb="9" eb="11">
      <t>カイゼン</t>
    </rPh>
    <rPh sb="11" eb="13">
      <t>タイサク</t>
    </rPh>
    <rPh sb="17" eb="18">
      <t>ダイ</t>
    </rPh>
    <rPh sb="19" eb="21">
      <t>ネンド</t>
    </rPh>
    <rPh sb="22" eb="24">
      <t>ホウコク</t>
    </rPh>
    <rPh sb="24" eb="25">
      <t>ジ</t>
    </rPh>
    <rPh sb="26" eb="28">
      <t>キサイ</t>
    </rPh>
    <phoneticPr fontId="3"/>
  </si>
  <si>
    <t>１、２、４号該当者等</t>
    <rPh sb="5" eb="6">
      <t>ゴウ</t>
    </rPh>
    <rPh sb="6" eb="9">
      <t>ガイトウシャ</t>
    </rPh>
    <rPh sb="9" eb="10">
      <t>トウ</t>
    </rPh>
    <phoneticPr fontId="3"/>
  </si>
  <si>
    <t>３号該当者等</t>
    <rPh sb="1" eb="2">
      <t>ゴウ</t>
    </rPh>
    <rPh sb="2" eb="5">
      <t>ガイトウシャ</t>
    </rPh>
    <rPh sb="5" eb="6">
      <t>トウ</t>
    </rPh>
    <phoneticPr fontId="3"/>
  </si>
  <si>
    <t>基準年度</t>
    <rPh sb="0" eb="4">
      <t>キジュンネンド</t>
    </rPh>
    <phoneticPr fontId="3"/>
  </si>
  <si>
    <t>事業所の数</t>
    <rPh sb="0" eb="3">
      <t>ジギョウショ</t>
    </rPh>
    <rPh sb="4" eb="5">
      <t>スウ</t>
    </rPh>
    <phoneticPr fontId="3"/>
  </si>
  <si>
    <r>
      <t>エネルギー起源CO</t>
    </r>
    <r>
      <rPr>
        <vertAlign val="subscript"/>
        <sz val="10.5"/>
        <rFont val="ＭＳ 明朝"/>
        <family val="1"/>
        <charset val="128"/>
      </rPr>
      <t>2</t>
    </r>
    <r>
      <rPr>
        <sz val="10.5"/>
        <rFont val="ＭＳ 明朝"/>
        <family val="1"/>
        <charset val="128"/>
      </rPr>
      <t>の排出量（t-CO</t>
    </r>
    <r>
      <rPr>
        <vertAlign val="subscript"/>
        <sz val="10.5"/>
        <rFont val="ＭＳ 明朝"/>
        <family val="1"/>
        <charset val="128"/>
      </rPr>
      <t>2</t>
    </r>
    <r>
      <rPr>
        <sz val="10.5"/>
        <rFont val="ＭＳ 明朝"/>
        <family val="1"/>
        <charset val="128"/>
      </rPr>
      <t>）</t>
    </r>
    <rPh sb="5" eb="7">
      <t>キゲン</t>
    </rPh>
    <rPh sb="11" eb="13">
      <t>ハイシュツ</t>
    </rPh>
    <rPh sb="13" eb="14">
      <t>リョウ</t>
    </rPh>
    <phoneticPr fontId="3"/>
  </si>
  <si>
    <t>温室効果ガスの種類</t>
    <rPh sb="0" eb="4">
      <t>オンシツコウカ</t>
    </rPh>
    <rPh sb="7" eb="9">
      <t>シュルイ</t>
    </rPh>
    <phoneticPr fontId="3"/>
  </si>
  <si>
    <t>事業所の規模等（業務部門の場合は記載）</t>
    <rPh sb="8" eb="10">
      <t>ギョウム</t>
    </rPh>
    <rPh sb="10" eb="12">
      <t>ブモン</t>
    </rPh>
    <rPh sb="13" eb="15">
      <t>バアイ</t>
    </rPh>
    <rPh sb="16" eb="18">
      <t>キサイ</t>
    </rPh>
    <phoneticPr fontId="3"/>
  </si>
  <si>
    <t>主なテナント等事業者の概要（業務部門の場合は記載）</t>
    <rPh sb="7" eb="10">
      <t>ジギョウシャ</t>
    </rPh>
    <rPh sb="11" eb="13">
      <t>ガイヨウ</t>
    </rPh>
    <rPh sb="14" eb="18">
      <t>ギョウムブモン</t>
    </rPh>
    <rPh sb="19" eb="21">
      <t>バアイ</t>
    </rPh>
    <rPh sb="22" eb="24">
      <t>キサイ</t>
    </rPh>
    <phoneticPr fontId="3"/>
  </si>
  <si>
    <r>
      <t>③ＣＨ</t>
    </r>
    <r>
      <rPr>
        <vertAlign val="subscript"/>
        <sz val="10.5"/>
        <rFont val="ＭＳ 明朝"/>
        <family val="1"/>
        <charset val="128"/>
      </rPr>
      <t>４</t>
    </r>
    <phoneticPr fontId="3"/>
  </si>
  <si>
    <r>
      <t>④Ｎ</t>
    </r>
    <r>
      <rPr>
        <vertAlign val="subscript"/>
        <sz val="10.5"/>
        <rFont val="ＭＳ 明朝"/>
        <family val="1"/>
        <charset val="128"/>
      </rPr>
      <t>２</t>
    </r>
    <r>
      <rPr>
        <sz val="10.5"/>
        <rFont val="ＭＳ 明朝"/>
        <family val="1"/>
        <charset val="128"/>
      </rPr>
      <t>Ｏ</t>
    </r>
    <phoneticPr fontId="3"/>
  </si>
  <si>
    <t>⑤ＨＦＣ</t>
    <phoneticPr fontId="3"/>
  </si>
  <si>
    <t>⑥ＰＦＣ</t>
    <phoneticPr fontId="3"/>
  </si>
  <si>
    <t>その他（次世代自動車）</t>
    <rPh sb="2" eb="3">
      <t>タ</t>
    </rPh>
    <rPh sb="4" eb="7">
      <t>ジセダイ</t>
    </rPh>
    <rPh sb="7" eb="10">
      <t>ジドウシャ</t>
    </rPh>
    <phoneticPr fontId="3"/>
  </si>
  <si>
    <t>（報告年度</t>
    <phoneticPr fontId="3"/>
  </si>
  <si>
    <t xml:space="preserve"> 年度分）</t>
    <phoneticPr fontId="3"/>
  </si>
  <si>
    <t>川崎市</t>
    <rPh sb="0" eb="3">
      <t>カワサキシ</t>
    </rPh>
    <phoneticPr fontId="3"/>
  </si>
  <si>
    <t>A1</t>
    <phoneticPr fontId="3"/>
  </si>
  <si>
    <t>A2</t>
    <phoneticPr fontId="3"/>
  </si>
  <si>
    <t>A3</t>
    <phoneticPr fontId="3"/>
  </si>
  <si>
    <t>A4</t>
    <phoneticPr fontId="3"/>
  </si>
  <si>
    <t>A5</t>
    <phoneticPr fontId="3"/>
  </si>
  <si>
    <t>A6</t>
    <phoneticPr fontId="3"/>
  </si>
  <si>
    <t>A7</t>
    <phoneticPr fontId="3"/>
  </si>
  <si>
    <t>A8</t>
    <phoneticPr fontId="3"/>
  </si>
  <si>
    <t>B1</t>
    <phoneticPr fontId="3"/>
  </si>
  <si>
    <t>B2</t>
    <phoneticPr fontId="3"/>
  </si>
  <si>
    <t>B3</t>
    <phoneticPr fontId="3"/>
  </si>
  <si>
    <t>B4</t>
    <phoneticPr fontId="3"/>
  </si>
  <si>
    <t>B5</t>
    <phoneticPr fontId="3"/>
  </si>
  <si>
    <t>B6</t>
    <phoneticPr fontId="3"/>
  </si>
  <si>
    <t>B7</t>
    <phoneticPr fontId="3"/>
  </si>
  <si>
    <t>B8</t>
    <phoneticPr fontId="3"/>
  </si>
  <si>
    <t>B10</t>
    <phoneticPr fontId="3"/>
  </si>
  <si>
    <t>B11</t>
    <phoneticPr fontId="3"/>
  </si>
  <si>
    <t>B12</t>
    <phoneticPr fontId="3"/>
  </si>
  <si>
    <r>
      <t>⑦ＳＦ</t>
    </r>
    <r>
      <rPr>
        <vertAlign val="subscript"/>
        <sz val="11"/>
        <rFont val="ＭＳ 明朝"/>
        <family val="1"/>
        <charset val="128"/>
      </rPr>
      <t>６</t>
    </r>
    <phoneticPr fontId="3"/>
  </si>
  <si>
    <r>
      <t>⑧ＮＦ</t>
    </r>
    <r>
      <rPr>
        <vertAlign val="subscript"/>
        <sz val="11"/>
        <rFont val="ＭＳ 明朝"/>
        <family val="1"/>
        <charset val="128"/>
      </rPr>
      <t>３</t>
    </r>
    <phoneticPr fontId="3"/>
  </si>
  <si>
    <t>事業所の規模等
（業務部門の場合は記載）</t>
    <phoneticPr fontId="3"/>
  </si>
  <si>
    <t>主なテナント等
事業者の概要（業務部門の場合は記載）</t>
    <phoneticPr fontId="3"/>
  </si>
  <si>
    <t xml:space="preserve">    年　　月　　日</t>
    <rPh sb="4" eb="5">
      <t>ネン</t>
    </rPh>
    <rPh sb="7" eb="8">
      <t>ツキ</t>
    </rPh>
    <rPh sb="10" eb="11">
      <t>ニチ</t>
    </rPh>
    <phoneticPr fontId="3"/>
  </si>
  <si>
    <t>　年度　　～　</t>
    <phoneticPr fontId="3"/>
  </si>
  <si>
    <t>　年度</t>
    <rPh sb="1" eb="3">
      <t>ネンド</t>
    </rPh>
    <phoneticPr fontId="3"/>
  </si>
  <si>
    <t>（第１面）</t>
    <phoneticPr fontId="3"/>
  </si>
  <si>
    <t>⑥　電気の使用量</t>
    <rPh sb="2" eb="4">
      <t>デンキ</t>
    </rPh>
    <rPh sb="5" eb="8">
      <t>シヨウリョウ</t>
    </rPh>
    <phoneticPr fontId="3"/>
  </si>
  <si>
    <t>①　原油換算（kl）</t>
    <rPh sb="2" eb="4">
      <t>ゲンユ</t>
    </rPh>
    <rPh sb="4" eb="6">
      <t>カンザン</t>
    </rPh>
    <phoneticPr fontId="3"/>
  </si>
  <si>
    <t>②　非ｴﾈﾙｷﾞｰ起源CO2（③除く）</t>
    <phoneticPr fontId="3"/>
  </si>
  <si>
    <t>③　排出量（実・反）</t>
    <rPh sb="2" eb="5">
      <t>ハイシュツリョウ</t>
    </rPh>
    <rPh sb="6" eb="7">
      <t>ジツ</t>
    </rPh>
    <rPh sb="8" eb="9">
      <t>ハン</t>
    </rPh>
    <phoneticPr fontId="3"/>
  </si>
  <si>
    <t>④　排出量（調・反）</t>
    <rPh sb="2" eb="5">
      <t>ハイシュツリョウ</t>
    </rPh>
    <rPh sb="6" eb="7">
      <t>チョウ</t>
    </rPh>
    <rPh sb="8" eb="9">
      <t>ハン</t>
    </rPh>
    <phoneticPr fontId="3"/>
  </si>
  <si>
    <t>⑤　原単位</t>
    <rPh sb="2" eb="5">
      <t>ゲンタンイ</t>
    </rPh>
    <phoneticPr fontId="3"/>
  </si>
  <si>
    <t>⑦　電気の排出量（実）</t>
    <rPh sb="2" eb="4">
      <t>デンキ</t>
    </rPh>
    <rPh sb="5" eb="8">
      <t>ハイシュツリョウ</t>
    </rPh>
    <rPh sb="9" eb="10">
      <t>ジツ</t>
    </rPh>
    <phoneticPr fontId="3"/>
  </si>
  <si>
    <t>⑧　電気の排出量（調）</t>
    <rPh sb="2" eb="4">
      <t>デンキ</t>
    </rPh>
    <rPh sb="5" eb="8">
      <t>ハイシュツリョウ</t>
    </rPh>
    <rPh sb="9" eb="10">
      <t>チョウ</t>
    </rPh>
    <phoneticPr fontId="3"/>
  </si>
  <si>
    <t>⑨　電気の排出係数（実）（逆算）</t>
    <rPh sb="2" eb="4">
      <t>デンキ</t>
    </rPh>
    <rPh sb="5" eb="7">
      <t>ハイシュツ</t>
    </rPh>
    <rPh sb="7" eb="9">
      <t>ケイスウ</t>
    </rPh>
    <rPh sb="10" eb="11">
      <t>ジツ</t>
    </rPh>
    <rPh sb="13" eb="15">
      <t>ギャクサン</t>
    </rPh>
    <phoneticPr fontId="3"/>
  </si>
  <si>
    <t>⑩　電気の排出係数（調）（逆算）</t>
    <rPh sb="2" eb="4">
      <t>デンキ</t>
    </rPh>
    <rPh sb="5" eb="7">
      <t>ハイシュツ</t>
    </rPh>
    <rPh sb="7" eb="9">
      <t>ケイスウ</t>
    </rPh>
    <rPh sb="10" eb="11">
      <t>チョウ</t>
    </rPh>
    <rPh sb="13" eb="15">
      <t>ギャクサン</t>
    </rPh>
    <phoneticPr fontId="3"/>
  </si>
  <si>
    <t>⑪　台数</t>
    <rPh sb="2" eb="4">
      <t>ダイスウ</t>
    </rPh>
    <phoneticPr fontId="3"/>
  </si>
  <si>
    <t>⑫　排出量（実・反）</t>
    <rPh sb="2" eb="5">
      <t>ハイシュツリョウ</t>
    </rPh>
    <rPh sb="6" eb="7">
      <t>ジツ</t>
    </rPh>
    <rPh sb="8" eb="9">
      <t>ハン</t>
    </rPh>
    <phoneticPr fontId="3"/>
  </si>
  <si>
    <t>⑬　排出量（調・反）</t>
    <rPh sb="2" eb="5">
      <t>ハイシュツリョウ</t>
    </rPh>
    <rPh sb="6" eb="7">
      <t>チョウ</t>
    </rPh>
    <rPh sb="8" eb="9">
      <t>ハン</t>
    </rPh>
    <phoneticPr fontId="3"/>
  </si>
  <si>
    <t>はじめに</t>
    <phoneticPr fontId="3"/>
  </si>
  <si>
    <t>A9</t>
    <phoneticPr fontId="3"/>
  </si>
  <si>
    <t>分析</t>
    <rPh sb="0" eb="2">
      <t>ブンセキ</t>
    </rPh>
    <phoneticPr fontId="3"/>
  </si>
  <si>
    <t>3号（排出係数固定）</t>
    <rPh sb="1" eb="2">
      <t>ゴウ</t>
    </rPh>
    <phoneticPr fontId="3"/>
  </si>
  <si>
    <t>4号（排出係数固定）</t>
    <rPh sb="1" eb="2">
      <t>ゴウ</t>
    </rPh>
    <phoneticPr fontId="3"/>
  </si>
  <si>
    <t>1号,2号（排出係数固定）</t>
    <rPh sb="1" eb="2">
      <t>ゴウ</t>
    </rPh>
    <rPh sb="4" eb="5">
      <t>ゴウ</t>
    </rPh>
    <phoneticPr fontId="3"/>
  </si>
  <si>
    <t>低燃費　ディーゼル自動車（ﾊｲﾌﾞﾘｯﾄﾞ除く）</t>
    <rPh sb="0" eb="3">
      <t>テイネンピ</t>
    </rPh>
    <rPh sb="9" eb="12">
      <t>ジドウシャ</t>
    </rPh>
    <rPh sb="21" eb="22">
      <t>ノゾ</t>
    </rPh>
    <phoneticPr fontId="3"/>
  </si>
  <si>
    <t>低燃費　ＬＰＧガス自動車</t>
    <rPh sb="0" eb="3">
      <t>テイネンピ</t>
    </rPh>
    <rPh sb="9" eb="12">
      <t>ジドウシャ</t>
    </rPh>
    <phoneticPr fontId="3"/>
  </si>
  <si>
    <t>低燃費　ガソリン自動車（ﾊｲﾌﾞﾘｯﾄﾞ除く）</t>
    <rPh sb="0" eb="3">
      <t>テイネンピ</t>
    </rPh>
    <rPh sb="8" eb="11">
      <t>ジドウシャ</t>
    </rPh>
    <rPh sb="20" eb="21">
      <t>ノゾ</t>
    </rPh>
    <phoneticPr fontId="3"/>
  </si>
  <si>
    <t>低燃費　その他（低燃費車）</t>
    <rPh sb="0" eb="3">
      <t>テイネンピ</t>
    </rPh>
    <rPh sb="6" eb="7">
      <t>タ</t>
    </rPh>
    <rPh sb="8" eb="11">
      <t>テイネンピ</t>
    </rPh>
    <phoneticPr fontId="3"/>
  </si>
  <si>
    <t>その他（上記以外）</t>
    <rPh sb="2" eb="3">
      <t>タ</t>
    </rPh>
    <rPh sb="4" eb="6">
      <t>ジョウキ</t>
    </rPh>
    <rPh sb="6" eb="8">
      <t>イガイ</t>
    </rPh>
    <phoneticPr fontId="3"/>
  </si>
  <si>
    <t>原油1500以上のｴﾈ起CO2</t>
    <rPh sb="0" eb="2">
      <t>ゲンユ</t>
    </rPh>
    <rPh sb="6" eb="8">
      <t>イジョウ</t>
    </rPh>
    <rPh sb="11" eb="12">
      <t>キ</t>
    </rPh>
    <phoneticPr fontId="3"/>
  </si>
  <si>
    <t>原油1500~500のｴﾈ起CO2</t>
    <rPh sb="0" eb="2">
      <t>ゲンユ</t>
    </rPh>
    <phoneticPr fontId="3"/>
  </si>
  <si>
    <t>排出量</t>
    <rPh sb="0" eb="2">
      <t>ハイシュツ</t>
    </rPh>
    <rPh sb="2" eb="3">
      <t>リョウ</t>
    </rPh>
    <phoneticPr fontId="3"/>
  </si>
  <si>
    <t>１、２号該当者等</t>
    <rPh sb="3" eb="4">
      <t>ゴウ</t>
    </rPh>
    <rPh sb="4" eb="7">
      <t>ガイトウシャ</t>
    </rPh>
    <rPh sb="7" eb="8">
      <t>トウ</t>
    </rPh>
    <phoneticPr fontId="3"/>
  </si>
  <si>
    <t>４号該当者等</t>
    <rPh sb="1" eb="2">
      <t>ゴウ</t>
    </rPh>
    <rPh sb="2" eb="5">
      <t>ガイトウシャ</t>
    </rPh>
    <rPh sb="5" eb="6">
      <t>トウ</t>
    </rPh>
    <phoneticPr fontId="3"/>
  </si>
  <si>
    <t>種類</t>
    <rPh sb="0" eb="2">
      <t>シュルイ</t>
    </rPh>
    <phoneticPr fontId="52"/>
  </si>
  <si>
    <t>再エネ電源比率</t>
    <rPh sb="0" eb="1">
      <t>サイ</t>
    </rPh>
    <rPh sb="3" eb="5">
      <t>デンゲン</t>
    </rPh>
    <rPh sb="5" eb="7">
      <t>ヒリツ</t>
    </rPh>
    <phoneticPr fontId="52"/>
  </si>
  <si>
    <t>電化の割合</t>
    <rPh sb="0" eb="2">
      <t>デンカ</t>
    </rPh>
    <rPh sb="3" eb="5">
      <t>ワリアイ</t>
    </rPh>
    <phoneticPr fontId="52"/>
  </si>
  <si>
    <t>台</t>
    <rPh sb="0" eb="1">
      <t>ダイ</t>
    </rPh>
    <phoneticPr fontId="52"/>
  </si>
  <si>
    <t>次世代自動車</t>
    <rPh sb="0" eb="3">
      <t>ジセダイ</t>
    </rPh>
    <rPh sb="3" eb="6">
      <t>ジドウシャ</t>
    </rPh>
    <phoneticPr fontId="52"/>
  </si>
  <si>
    <t>電気自動車</t>
    <rPh sb="0" eb="2">
      <t>デンキ</t>
    </rPh>
    <rPh sb="2" eb="5">
      <t>ジドウシャ</t>
    </rPh>
    <phoneticPr fontId="52"/>
  </si>
  <si>
    <t>プラグインハイブリッド自動車</t>
    <rPh sb="11" eb="14">
      <t>ジドウシャ</t>
    </rPh>
    <phoneticPr fontId="52"/>
  </si>
  <si>
    <t>ハイブリッド自動車</t>
    <rPh sb="6" eb="9">
      <t>ジドウシャ</t>
    </rPh>
    <phoneticPr fontId="52"/>
  </si>
  <si>
    <t>燃料電池自動車</t>
    <rPh sb="0" eb="2">
      <t>ネンリョウ</t>
    </rPh>
    <rPh sb="2" eb="4">
      <t>デンチ</t>
    </rPh>
    <rPh sb="4" eb="7">
      <t>ジドウシャ</t>
    </rPh>
    <phoneticPr fontId="52"/>
  </si>
  <si>
    <t>その他</t>
    <rPh sb="2" eb="3">
      <t>タ</t>
    </rPh>
    <phoneticPr fontId="52"/>
  </si>
  <si>
    <t>上記以外</t>
    <rPh sb="0" eb="2">
      <t>ジョウキ</t>
    </rPh>
    <rPh sb="2" eb="4">
      <t>イガイ</t>
    </rPh>
    <phoneticPr fontId="52"/>
  </si>
  <si>
    <t>計画</t>
  </si>
  <si>
    <t>年度</t>
    <rPh sb="0" eb="2">
      <t>ネンド</t>
    </rPh>
    <phoneticPr fontId="3"/>
  </si>
  <si>
    <t>%削減</t>
    <rPh sb="1" eb="3">
      <t>サクゲン</t>
    </rPh>
    <phoneticPr fontId="3"/>
  </si>
  <si>
    <t>評価項目</t>
    <rPh sb="0" eb="4">
      <t>ヒョウカコウモク</t>
    </rPh>
    <phoneticPr fontId="56"/>
  </si>
  <si>
    <t>具体的な評価項目</t>
    <rPh sb="0" eb="3">
      <t>グタイテキ</t>
    </rPh>
    <rPh sb="4" eb="8">
      <t>ヒョウカコウモク</t>
    </rPh>
    <phoneticPr fontId="56"/>
  </si>
  <si>
    <t>評価基準</t>
    <rPh sb="0" eb="4">
      <t>ヒョウカキジュン</t>
    </rPh>
    <phoneticPr fontId="56"/>
  </si>
  <si>
    <t>配点案</t>
    <rPh sb="0" eb="3">
      <t>ハイテンアン</t>
    </rPh>
    <phoneticPr fontId="56"/>
  </si>
  <si>
    <t>水準</t>
    <rPh sb="0" eb="2">
      <t>スイジュン</t>
    </rPh>
    <phoneticPr fontId="56"/>
  </si>
  <si>
    <t>温室効果ガス排出量削減（直近のみ）</t>
    <rPh sb="0" eb="4">
      <t>オンシツコウカ</t>
    </rPh>
    <rPh sb="6" eb="9">
      <t>ハイシュツリョウ</t>
    </rPh>
    <rPh sb="9" eb="11">
      <t>サクゲン</t>
    </rPh>
    <rPh sb="12" eb="14">
      <t>チョッキン</t>
    </rPh>
    <phoneticPr fontId="56"/>
  </si>
  <si>
    <t>【必須】</t>
    <rPh sb="1" eb="3">
      <t>ヒッス</t>
    </rPh>
    <phoneticPr fontId="56"/>
  </si>
  <si>
    <t>評価基準の</t>
    <rPh sb="0" eb="4">
      <t>ヒョウカキジュン</t>
    </rPh>
    <phoneticPr fontId="56"/>
  </si>
  <si>
    <t>以上</t>
    <rPh sb="0" eb="2">
      <t>イジョウ</t>
    </rPh>
    <phoneticPr fontId="56"/>
  </si>
  <si>
    <t>A水準</t>
    <rPh sb="1" eb="3">
      <t>スイジュン</t>
    </rPh>
    <phoneticPr fontId="56"/>
  </si>
  <si>
    <t>B水準</t>
    <rPh sb="1" eb="3">
      <t>スイジュン</t>
    </rPh>
    <phoneticPr fontId="56"/>
  </si>
  <si>
    <t>C水準</t>
    <rPh sb="1" eb="3">
      <t>スイジュン</t>
    </rPh>
    <phoneticPr fontId="56"/>
  </si>
  <si>
    <t>未満</t>
    <rPh sb="0" eb="2">
      <t>ミマン</t>
    </rPh>
    <phoneticPr fontId="56"/>
  </si>
  <si>
    <t>直近の市内事業者における温室効果ガス排出量削減割合
（クレジット等調整後）</t>
    <rPh sb="35" eb="36">
      <t>アト</t>
    </rPh>
    <phoneticPr fontId="56"/>
  </si>
  <si>
    <t>温室効果ガス排出量削減（過去含む）</t>
    <rPh sb="0" eb="4">
      <t>オンシツコウカ</t>
    </rPh>
    <rPh sb="6" eb="9">
      <t>ハイシュツリョウ</t>
    </rPh>
    <rPh sb="9" eb="11">
      <t>サクゲン</t>
    </rPh>
    <rPh sb="12" eb="15">
      <t>カコフク</t>
    </rPh>
    <phoneticPr fontId="56"/>
  </si>
  <si>
    <t>過去からの市内事業者における温室効果ガス排出量削減割合
（クレジット等調整前）</t>
    <rPh sb="0" eb="2">
      <t>カコ</t>
    </rPh>
    <phoneticPr fontId="56"/>
  </si>
  <si>
    <t>過去からの市内事業者における温室効果ガス排出量削減割合
（クレジット等調整後）</t>
    <rPh sb="0" eb="2">
      <t>カコ</t>
    </rPh>
    <rPh sb="37" eb="38">
      <t>アト</t>
    </rPh>
    <phoneticPr fontId="56"/>
  </si>
  <si>
    <t>省エネ</t>
    <rPh sb="0" eb="1">
      <t>ショウ</t>
    </rPh>
    <phoneticPr fontId="56"/>
  </si>
  <si>
    <t>以上削減</t>
    <rPh sb="0" eb="2">
      <t>イジョウ</t>
    </rPh>
    <rPh sb="2" eb="4">
      <t>サクゲン</t>
    </rPh>
    <phoneticPr fontId="56"/>
  </si>
  <si>
    <t>未満削減</t>
    <rPh sb="0" eb="2">
      <t>ミマン</t>
    </rPh>
    <rPh sb="2" eb="4">
      <t>サクゲン</t>
    </rPh>
    <phoneticPr fontId="56"/>
  </si>
  <si>
    <t>再エネ・電化</t>
    <rPh sb="0" eb="1">
      <t>サイ</t>
    </rPh>
    <rPh sb="4" eb="6">
      <t>デンカ</t>
    </rPh>
    <phoneticPr fontId="56"/>
  </si>
  <si>
    <t>使用電力の再エネ電源比率</t>
    <rPh sb="0" eb="4">
      <t>シヨウデンリョク</t>
    </rPh>
    <rPh sb="5" eb="6">
      <t>サイ</t>
    </rPh>
    <rPh sb="8" eb="12">
      <t>デンゲンヒリツ</t>
    </rPh>
    <phoneticPr fontId="56"/>
  </si>
  <si>
    <t>契約電力のCO₂排出係数</t>
    <rPh sb="0" eb="4">
      <t>ケイヤクデンリョク</t>
    </rPh>
    <rPh sb="8" eb="12">
      <t>ハイシュツケイスウ</t>
    </rPh>
    <phoneticPr fontId="56"/>
  </si>
  <si>
    <t>【任意】</t>
    <rPh sb="1" eb="3">
      <t>ニンイ</t>
    </rPh>
    <phoneticPr fontId="56"/>
  </si>
  <si>
    <t>エネルギーの電化取組</t>
    <rPh sb="6" eb="10">
      <t>デンカトリクミ</t>
    </rPh>
    <phoneticPr fontId="56"/>
  </si>
  <si>
    <t>自動車</t>
    <rPh sb="0" eb="3">
      <t>ジドウシャ</t>
    </rPh>
    <phoneticPr fontId="56"/>
  </si>
  <si>
    <t>燃費改善割合</t>
    <rPh sb="0" eb="4">
      <t>ネンピカイゼン</t>
    </rPh>
    <rPh sb="4" eb="6">
      <t>ワリアイ</t>
    </rPh>
    <phoneticPr fontId="56"/>
  </si>
  <si>
    <t>乗用車のEV/FCV割合</t>
    <rPh sb="0" eb="3">
      <t>ジョウヨウシャ</t>
    </rPh>
    <rPh sb="10" eb="12">
      <t>ワリアイ</t>
    </rPh>
    <phoneticPr fontId="56"/>
  </si>
  <si>
    <t>中長期・イノベーション等</t>
    <rPh sb="0" eb="3">
      <t>チュウチョウキ</t>
    </rPh>
    <rPh sb="11" eb="12">
      <t>ナド</t>
    </rPh>
    <phoneticPr fontId="56"/>
  </si>
  <si>
    <t>導入なし</t>
    <rPh sb="0" eb="2">
      <t>ドウニュウ</t>
    </rPh>
    <phoneticPr fontId="56"/>
  </si>
  <si>
    <t>取組実績なし</t>
    <rPh sb="0" eb="4">
      <t>トリクミジッセキ</t>
    </rPh>
    <phoneticPr fontId="56"/>
  </si>
  <si>
    <t>記載なし</t>
    <rPh sb="0" eb="2">
      <t>キサイ</t>
    </rPh>
    <phoneticPr fontId="56"/>
  </si>
  <si>
    <t>取得なし</t>
    <rPh sb="0" eb="2">
      <t>シュトク</t>
    </rPh>
    <phoneticPr fontId="56"/>
  </si>
  <si>
    <t>①a</t>
    <phoneticPr fontId="56"/>
  </si>
  <si>
    <t>直近の市内事業者における温室効果ガス排出量削減割合
（クレジット等調整前）</t>
    <phoneticPr fontId="56"/>
  </si>
  <si>
    <t>①b</t>
    <phoneticPr fontId="56"/>
  </si>
  <si>
    <t>②a</t>
    <phoneticPr fontId="56"/>
  </si>
  <si>
    <t>②b</t>
    <phoneticPr fontId="56"/>
  </si>
  <si>
    <t>①</t>
    <phoneticPr fontId="56"/>
  </si>
  <si>
    <t>②</t>
    <phoneticPr fontId="56"/>
  </si>
  <si>
    <t>③</t>
    <phoneticPr fontId="56"/>
  </si>
  <si>
    <t>上記目標等の設定なし</t>
    <phoneticPr fontId="56"/>
  </si>
  <si>
    <t>⑤</t>
    <phoneticPr fontId="56"/>
  </si>
  <si>
    <t>⑥</t>
    <phoneticPr fontId="56"/>
  </si>
  <si>
    <t>⑦</t>
    <phoneticPr fontId="56"/>
  </si>
  <si>
    <t>⑧</t>
    <phoneticPr fontId="56"/>
  </si>
  <si>
    <t>1. 温室効果ガス排出量に関する評価基準</t>
    <rPh sb="3" eb="7">
      <t>オンシツコウカ</t>
    </rPh>
    <rPh sb="9" eb="12">
      <t>ハイシュツリョウ</t>
    </rPh>
    <rPh sb="13" eb="14">
      <t>カン</t>
    </rPh>
    <rPh sb="16" eb="18">
      <t>ヒョウカ</t>
    </rPh>
    <rPh sb="18" eb="20">
      <t>キジュン</t>
    </rPh>
    <phoneticPr fontId="56"/>
  </si>
  <si>
    <t>3年間の削減目標</t>
    <rPh sb="1" eb="3">
      <t>ネンカン</t>
    </rPh>
    <rPh sb="4" eb="8">
      <t>サクゲンモクヒョウ</t>
    </rPh>
    <phoneticPr fontId="56"/>
  </si>
  <si>
    <t>産業部門</t>
    <rPh sb="0" eb="2">
      <t>サンギョウ</t>
    </rPh>
    <rPh sb="2" eb="4">
      <t>ブモン</t>
    </rPh>
    <phoneticPr fontId="57"/>
  </si>
  <si>
    <t>エネルギー転換部門</t>
    <rPh sb="5" eb="7">
      <t>テンカン</t>
    </rPh>
    <rPh sb="7" eb="9">
      <t>ブモン</t>
    </rPh>
    <phoneticPr fontId="57"/>
  </si>
  <si>
    <t>工業プロセス部門</t>
    <rPh sb="0" eb="2">
      <t>コウギョウ</t>
    </rPh>
    <rPh sb="6" eb="8">
      <t>ブモン</t>
    </rPh>
    <phoneticPr fontId="57"/>
  </si>
  <si>
    <t>業務部門</t>
    <rPh sb="0" eb="2">
      <t>ギョウム</t>
    </rPh>
    <rPh sb="2" eb="4">
      <t>ブモン</t>
    </rPh>
    <phoneticPr fontId="57"/>
  </si>
  <si>
    <t>運輸部門</t>
    <rPh sb="0" eb="2">
      <t>ウンユ</t>
    </rPh>
    <rPh sb="2" eb="4">
      <t>ブモン</t>
    </rPh>
    <phoneticPr fontId="57"/>
  </si>
  <si>
    <t>廃棄物部門</t>
    <rPh sb="0" eb="3">
      <t>ハイキブツ</t>
    </rPh>
    <rPh sb="3" eb="5">
      <t>ブモン</t>
    </rPh>
    <phoneticPr fontId="57"/>
  </si>
  <si>
    <t>3. 使用電力の再エネ電源比率・契約電力のCO₂排出係数に関する評価基準</t>
    <rPh sb="34" eb="36">
      <t>キジュン</t>
    </rPh>
    <phoneticPr fontId="56"/>
  </si>
  <si>
    <t>再エネ電源比率</t>
    <rPh sb="0" eb="1">
      <t>サイ</t>
    </rPh>
    <rPh sb="3" eb="5">
      <t>デンゲン</t>
    </rPh>
    <rPh sb="5" eb="7">
      <t>ヒリツ</t>
    </rPh>
    <phoneticPr fontId="56"/>
  </si>
  <si>
    <t>2020年</t>
    <rPh sb="4" eb="5">
      <t>ネン</t>
    </rPh>
    <phoneticPr fontId="56"/>
  </si>
  <si>
    <t>2021年</t>
    <rPh sb="4" eb="5">
      <t>ネン</t>
    </rPh>
    <phoneticPr fontId="56"/>
  </si>
  <si>
    <t>2022年</t>
    <rPh sb="4" eb="5">
      <t>ネン</t>
    </rPh>
    <phoneticPr fontId="56"/>
  </si>
  <si>
    <t>産業</t>
    <rPh sb="0" eb="2">
      <t>サンギョウ</t>
    </rPh>
    <phoneticPr fontId="56"/>
  </si>
  <si>
    <t>運輸</t>
    <rPh sb="0" eb="2">
      <t>ウンユ</t>
    </rPh>
    <phoneticPr fontId="56"/>
  </si>
  <si>
    <t>年</t>
    <rPh sb="0" eb="1">
      <t>ネン</t>
    </rPh>
    <phoneticPr fontId="56"/>
  </si>
  <si>
    <t>年</t>
    <phoneticPr fontId="3"/>
  </si>
  <si>
    <t>排出係数, kg-CO2/kWh</t>
    <rPh sb="0" eb="2">
      <t>ハイシュツ</t>
    </rPh>
    <rPh sb="2" eb="4">
      <t>ケイスウ</t>
    </rPh>
    <phoneticPr fontId="56"/>
  </si>
  <si>
    <t>2. 年間の省エネ目標</t>
    <rPh sb="3" eb="5">
      <t>ネンカン</t>
    </rPh>
    <rPh sb="6" eb="7">
      <t>ショウ</t>
    </rPh>
    <rPh sb="9" eb="11">
      <t>モクヒョウ</t>
    </rPh>
    <phoneticPr fontId="56"/>
  </si>
  <si>
    <t>以上130%未満</t>
    <rPh sb="0" eb="2">
      <t>イジョウ</t>
    </rPh>
    <rPh sb="6" eb="8">
      <t>ミマン</t>
    </rPh>
    <phoneticPr fontId="56"/>
  </si>
  <si>
    <t>以上140%未満</t>
    <rPh sb="0" eb="2">
      <t>イジョウ</t>
    </rPh>
    <rPh sb="6" eb="8">
      <t>ミマン</t>
    </rPh>
    <phoneticPr fontId="56"/>
  </si>
  <si>
    <t>以上150%未満</t>
    <rPh sb="0" eb="2">
      <t>イジョウ</t>
    </rPh>
    <rPh sb="6" eb="8">
      <t>ミマン</t>
    </rPh>
    <phoneticPr fontId="56"/>
  </si>
  <si>
    <r>
      <rPr>
        <sz val="10"/>
        <color rgb="FFFF0000"/>
        <rFont val="ＭＳ Ｐゴシック"/>
        <family val="3"/>
        <charset val="128"/>
        <scheme val="major"/>
      </rPr>
      <t>以上</t>
    </r>
    <r>
      <rPr>
        <sz val="10"/>
        <color theme="1"/>
        <rFont val="ＭＳ Ｐゴシック"/>
        <family val="3"/>
        <charset val="128"/>
        <scheme val="major"/>
      </rPr>
      <t>120%未満</t>
    </r>
    <rPh sb="0" eb="2">
      <t>イジョウ</t>
    </rPh>
    <rPh sb="6" eb="8">
      <t>ミマン</t>
    </rPh>
    <phoneticPr fontId="56"/>
  </si>
  <si>
    <t>　</t>
  </si>
  <si>
    <t>第３年度</t>
    <phoneticPr fontId="3"/>
  </si>
  <si>
    <t>第２年度</t>
    <phoneticPr fontId="3"/>
  </si>
  <si>
    <t>ｋL</t>
    <phoneticPr fontId="3"/>
  </si>
  <si>
    <r>
      <t>t-CO</t>
    </r>
    <r>
      <rPr>
        <vertAlign val="subscript"/>
        <sz val="10.5"/>
        <rFont val="ＭＳ 明朝"/>
        <family val="1"/>
        <charset val="128"/>
      </rPr>
      <t>2</t>
    </r>
    <phoneticPr fontId="3"/>
  </si>
  <si>
    <t>基準年度</t>
    <rPh sb="0" eb="2">
      <t>キジュン</t>
    </rPh>
    <rPh sb="2" eb="4">
      <t>ネンド</t>
    </rPh>
    <phoneticPr fontId="3"/>
  </si>
  <si>
    <t>第１年度</t>
    <rPh sb="0" eb="1">
      <t>ダイ</t>
    </rPh>
    <rPh sb="2" eb="4">
      <t>ネンド</t>
    </rPh>
    <phoneticPr fontId="3"/>
  </si>
  <si>
    <t>第２年度</t>
    <rPh sb="0" eb="1">
      <t>ダイ</t>
    </rPh>
    <rPh sb="2" eb="4">
      <t>ネンド</t>
    </rPh>
    <phoneticPr fontId="3"/>
  </si>
  <si>
    <t>第３年度</t>
    <rPh sb="0" eb="1">
      <t>ダイ</t>
    </rPh>
    <rPh sb="2" eb="4">
      <t>ネンド</t>
    </rPh>
    <phoneticPr fontId="3"/>
  </si>
  <si>
    <t>目標年度までの計画</t>
    <rPh sb="0" eb="2">
      <t>モクヒョウ</t>
    </rPh>
    <rPh sb="2" eb="4">
      <t>ネンド</t>
    </rPh>
    <rPh sb="7" eb="9">
      <t>ケイカク</t>
    </rPh>
    <phoneticPr fontId="3"/>
  </si>
  <si>
    <t>設備規模
（kW）</t>
    <rPh sb="0" eb="2">
      <t>セツビ</t>
    </rPh>
    <rPh sb="2" eb="4">
      <t>キボ</t>
    </rPh>
    <phoneticPr fontId="52"/>
  </si>
  <si>
    <t>余剰売電量
（kWh/年）</t>
    <rPh sb="0" eb="2">
      <t>ヨジョウ</t>
    </rPh>
    <rPh sb="2" eb="4">
      <t>バイデン</t>
    </rPh>
    <rPh sb="4" eb="5">
      <t>リョウ</t>
    </rPh>
    <rPh sb="11" eb="12">
      <t>ネン</t>
    </rPh>
    <phoneticPr fontId="52"/>
  </si>
  <si>
    <t>導入（保有）年度</t>
    <rPh sb="0" eb="2">
      <t>ドウニュウ</t>
    </rPh>
    <rPh sb="3" eb="5">
      <t>ホユウ</t>
    </rPh>
    <rPh sb="6" eb="8">
      <t>ネンド</t>
    </rPh>
    <phoneticPr fontId="52"/>
  </si>
  <si>
    <t>太陽光</t>
    <rPh sb="0" eb="3">
      <t>タイヨウコウ</t>
    </rPh>
    <phoneticPr fontId="52"/>
  </si>
  <si>
    <t>風力</t>
    <rPh sb="0" eb="2">
      <t>フウリョク</t>
    </rPh>
    <phoneticPr fontId="52"/>
  </si>
  <si>
    <t>バイオマス</t>
    <phoneticPr fontId="52"/>
  </si>
  <si>
    <t>合計</t>
    <rPh sb="0" eb="2">
      <t>ゴウケイ</t>
    </rPh>
    <phoneticPr fontId="52"/>
  </si>
  <si>
    <t>再エネ電源等</t>
    <rPh sb="0" eb="1">
      <t>サイ</t>
    </rPh>
    <rPh sb="3" eb="5">
      <t>デンゲン</t>
    </rPh>
    <rPh sb="5" eb="6">
      <t>ナド</t>
    </rPh>
    <phoneticPr fontId="52"/>
  </si>
  <si>
    <t>別添　指針様式のとおり</t>
    <rPh sb="0" eb="1">
      <t>ベツ</t>
    </rPh>
    <rPh sb="3" eb="5">
      <t>シシン</t>
    </rPh>
    <rPh sb="5" eb="7">
      <t>ヨウシキ</t>
    </rPh>
    <phoneticPr fontId="3"/>
  </si>
  <si>
    <t>第２年度</t>
    <phoneticPr fontId="3"/>
  </si>
  <si>
    <t>第３年度</t>
    <phoneticPr fontId="3"/>
  </si>
  <si>
    <t>km/L</t>
    <phoneticPr fontId="3"/>
  </si>
  <si>
    <t>エネルギーの使用量及び当該量の削減に係る事項</t>
    <phoneticPr fontId="3"/>
  </si>
  <si>
    <t>再生可能エネルギー源の利用及び使用するエネルギーの電化に係る事項</t>
    <phoneticPr fontId="3"/>
  </si>
  <si>
    <t>自動車の使用に伴う温室効果ガスの排出の量の削減に係る事項</t>
    <phoneticPr fontId="3"/>
  </si>
  <si>
    <t>温室効果ガスの排出の量の削減等に寄与する技術又は製品の開発等に係る事項</t>
    <phoneticPr fontId="3"/>
  </si>
  <si>
    <t>事業活動脱炭素化取組計画書</t>
    <rPh sb="0" eb="2">
      <t>ジギョウ</t>
    </rPh>
    <rPh sb="2" eb="4">
      <t>カツドウ</t>
    </rPh>
    <rPh sb="4" eb="8">
      <t>ダツタンソカ</t>
    </rPh>
    <rPh sb="8" eb="10">
      <t>トリクミ</t>
    </rPh>
    <rPh sb="10" eb="12">
      <t>ケイカク</t>
    </rPh>
    <rPh sb="12" eb="13">
      <t>ショ</t>
    </rPh>
    <phoneticPr fontId="3"/>
  </si>
  <si>
    <t>事業活動脱炭素化取組結果報告書</t>
    <rPh sb="0" eb="2">
      <t>ジギョウ</t>
    </rPh>
    <rPh sb="2" eb="4">
      <t>カツドウ</t>
    </rPh>
    <rPh sb="4" eb="8">
      <t>ダツタンソカ</t>
    </rPh>
    <rPh sb="8" eb="10">
      <t>トリクミ</t>
    </rPh>
    <rPh sb="10" eb="12">
      <t>ケッカ</t>
    </rPh>
    <rPh sb="12" eb="15">
      <t>ホウコクショ</t>
    </rPh>
    <phoneticPr fontId="3"/>
  </si>
  <si>
    <t>産業</t>
    <rPh sb="0" eb="2">
      <t>サンギョウ</t>
    </rPh>
    <phoneticPr fontId="3"/>
  </si>
  <si>
    <t>業務</t>
    <rPh sb="0" eb="2">
      <t>ギョウム</t>
    </rPh>
    <phoneticPr fontId="3"/>
  </si>
  <si>
    <t>運輸</t>
    <rPh sb="0" eb="2">
      <t>ウンユ</t>
    </rPh>
    <phoneticPr fontId="3"/>
  </si>
  <si>
    <t>廃棄物</t>
    <rPh sb="0" eb="3">
      <t>ハイキブツ</t>
    </rPh>
    <phoneticPr fontId="3"/>
  </si>
  <si>
    <t>工業プロセス</t>
    <rPh sb="0" eb="2">
      <t>コウギョウ</t>
    </rPh>
    <phoneticPr fontId="3"/>
  </si>
  <si>
    <t xml:space="preserve"> 　 イ　再生可能エネルギー源等（再エネ指定付き非FIT非化石証書やグリーン電力証書の利用も含む）の利用状況・計画</t>
    <rPh sb="46" eb="47">
      <t>フク</t>
    </rPh>
    <phoneticPr fontId="3"/>
  </si>
  <si>
    <t>）</t>
    <phoneticPr fontId="3"/>
  </si>
  <si>
    <t>（宛先）川崎市長</t>
    <rPh sb="1" eb="3">
      <t>アテサキ</t>
    </rPh>
    <rPh sb="4" eb="8">
      <t>カワサキシチョウ</t>
    </rPh>
    <phoneticPr fontId="3"/>
  </si>
  <si>
    <t>（宛先）川崎市長</t>
    <rPh sb="1" eb="2">
      <t>アテ</t>
    </rPh>
    <rPh sb="2" eb="3">
      <t>サキ</t>
    </rPh>
    <rPh sb="4" eb="8">
      <t>カワサキシチョウ</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</si>
  <si>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</si>
  <si>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</si>
  <si>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</si>
  <si>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</si>
  <si>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</si>
  <si>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</si>
  <si>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</si>
  <si>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</si>
  <si>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</si>
  <si>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　　 ３　計画書には、事業活動脱炭素化取組指針に定める資料を添付してください。</t>
    <phoneticPr fontId="3"/>
  </si>
  <si>
    <t>第１年度</t>
    <rPh sb="0" eb="1">
      <t>ダイ</t>
    </rPh>
    <rPh sb="2" eb="4">
      <t>ネンド</t>
    </rPh>
    <phoneticPr fontId="3"/>
  </si>
  <si>
    <t>削減量</t>
    <rPh sb="0" eb="2">
      <t>サクゲン</t>
    </rPh>
    <rPh sb="2" eb="3">
      <t>リョウ</t>
    </rPh>
    <phoneticPr fontId="3"/>
  </si>
  <si>
    <t>削減率</t>
    <rPh sb="0" eb="2">
      <t>サクゲン</t>
    </rPh>
    <rPh sb="2" eb="3">
      <t>リツ</t>
    </rPh>
    <phoneticPr fontId="3"/>
  </si>
  <si>
    <t>年度</t>
    <rPh sb="0" eb="2">
      <t>ネンド</t>
    </rPh>
    <phoneticPr fontId="3"/>
  </si>
  <si>
    <t>（</t>
    <phoneticPr fontId="3"/>
  </si>
  <si>
    <t>年度）</t>
    <rPh sb="0" eb="2">
      <t>ネンド</t>
    </rPh>
    <phoneticPr fontId="3"/>
  </si>
  <si>
    <t>第２年度</t>
    <rPh sb="0" eb="1">
      <t>ダイ</t>
    </rPh>
    <rPh sb="2" eb="4">
      <t>ネンド</t>
    </rPh>
    <phoneticPr fontId="3"/>
  </si>
  <si>
    <t>第３年度</t>
    <rPh sb="0" eb="1">
      <t>ダイ</t>
    </rPh>
    <rPh sb="2" eb="4">
      <t>ネンド</t>
    </rPh>
    <phoneticPr fontId="3"/>
  </si>
  <si>
    <t>有無</t>
    <rPh sb="0" eb="2">
      <t>ウム</t>
    </rPh>
    <phoneticPr fontId="3"/>
  </si>
  <si>
    <t>内容</t>
    <rPh sb="0" eb="2">
      <t>ナイヨウ</t>
    </rPh>
    <phoneticPr fontId="3"/>
  </si>
  <si>
    <t>目標</t>
    <rPh sb="0" eb="2">
      <t>モクヒョウ</t>
    </rPh>
    <phoneticPr fontId="3"/>
  </si>
  <si>
    <t>項目</t>
    <rPh sb="0" eb="2">
      <t>コウモク</t>
    </rPh>
    <phoneticPr fontId="3"/>
  </si>
  <si>
    <t>RE100</t>
    <phoneticPr fontId="3"/>
  </si>
  <si>
    <t>RE Action</t>
    <phoneticPr fontId="3"/>
  </si>
  <si>
    <t>TCFD</t>
    <phoneticPr fontId="3"/>
  </si>
  <si>
    <t>第１号様式</t>
    <rPh sb="0" eb="1">
      <t>ダイ</t>
    </rPh>
    <rPh sb="2" eb="3">
      <t>ゴウ</t>
    </rPh>
    <rPh sb="3" eb="5">
      <t>ヨウシキ</t>
    </rPh>
    <phoneticPr fontId="3"/>
  </si>
  <si>
    <t>第５号様式</t>
    <rPh sb="0" eb="5">
      <t>ダイゴウヨウシキ</t>
    </rPh>
    <phoneticPr fontId="3"/>
  </si>
  <si>
    <t>第５号様式</t>
    <rPh sb="0" eb="1">
      <t>ダイ</t>
    </rPh>
    <rPh sb="2" eb="3">
      <t>ゴウ</t>
    </rPh>
    <rPh sb="3" eb="5">
      <t>ヨウシキ</t>
    </rPh>
    <phoneticPr fontId="3"/>
  </si>
  <si>
    <t>第５号様式</t>
    <phoneticPr fontId="3"/>
  </si>
  <si>
    <t>主　た　る　事　業
の　　　業　　　種</t>
    <phoneticPr fontId="3"/>
  </si>
  <si>
    <t>大分類</t>
    <rPh sb="0" eb="3">
      <t>ダイブンルイ</t>
    </rPh>
    <phoneticPr fontId="3"/>
  </si>
  <si>
    <t>中分類</t>
    <rPh sb="0" eb="3">
      <t>チュウブンルイ</t>
    </rPh>
    <phoneticPr fontId="3"/>
  </si>
  <si>
    <t>（第２面）</t>
    <rPh sb="1" eb="2">
      <t>ダイ</t>
    </rPh>
    <rPh sb="3" eb="4">
      <t>メン</t>
    </rPh>
    <phoneticPr fontId="3"/>
  </si>
  <si>
    <t>温室効果ガスの排出の量の削減等に向けた組織体制</t>
    <phoneticPr fontId="3"/>
  </si>
  <si>
    <t>事業活動に伴う温室効果ガスの排出の量及び当該量の削減に係る事項</t>
  </si>
  <si>
    <t>指針様式第１号　　　　　　　　　 （第１面）</t>
    <rPh sb="0" eb="2">
      <t>シシン</t>
    </rPh>
    <rPh sb="2" eb="4">
      <t>ヨウシキ</t>
    </rPh>
    <rPh sb="4" eb="5">
      <t>ダイ</t>
    </rPh>
    <rPh sb="6" eb="7">
      <t>ゴウ</t>
    </rPh>
    <rPh sb="18" eb="19">
      <t>ダイ</t>
    </rPh>
    <rPh sb="20" eb="21">
      <t>メン</t>
    </rPh>
    <phoneticPr fontId="3"/>
  </si>
  <si>
    <t>１　事業活動に伴う温室効果ガスの排出の量の削減等を図るための基本方針</t>
    <rPh sb="2" eb="4">
      <t>ジギョウ</t>
    </rPh>
    <rPh sb="4" eb="6">
      <t>カツドウ</t>
    </rPh>
    <rPh sb="7" eb="8">
      <t>トモナ</t>
    </rPh>
    <rPh sb="9" eb="11">
      <t>オンシツ</t>
    </rPh>
    <rPh sb="11" eb="13">
      <t>コウカ</t>
    </rPh>
    <rPh sb="16" eb="18">
      <t>ハイシュツ</t>
    </rPh>
    <rPh sb="19" eb="20">
      <t>リョウ</t>
    </rPh>
    <rPh sb="21" eb="23">
      <t>サクゲン</t>
    </rPh>
    <rPh sb="23" eb="24">
      <t>トウ</t>
    </rPh>
    <rPh sb="25" eb="26">
      <t>ハカ</t>
    </rPh>
    <rPh sb="30" eb="32">
      <t>キホン</t>
    </rPh>
    <rPh sb="32" eb="34">
      <t>ホウシン</t>
    </rPh>
    <phoneticPr fontId="3"/>
  </si>
  <si>
    <t>２　温室効果ガスの排出の量の削減等に向けた組織体制</t>
    <rPh sb="2" eb="4">
      <t>オンシツ</t>
    </rPh>
    <rPh sb="4" eb="6">
      <t>コウカ</t>
    </rPh>
    <rPh sb="9" eb="11">
      <t>ハイシュツ</t>
    </rPh>
    <rPh sb="12" eb="13">
      <t>リョウ</t>
    </rPh>
    <rPh sb="14" eb="16">
      <t>サクゲン</t>
    </rPh>
    <rPh sb="16" eb="17">
      <t>トウ</t>
    </rPh>
    <rPh sb="18" eb="19">
      <t>ム</t>
    </rPh>
    <rPh sb="21" eb="23">
      <t>ソシキ</t>
    </rPh>
    <rPh sb="23" eb="25">
      <t>タイセイ</t>
    </rPh>
    <phoneticPr fontId="3"/>
  </si>
  <si>
    <t>３　事業活動に伴う温室効果ガスの排出の量及び当該量の削減に係る事項</t>
    <phoneticPr fontId="3"/>
  </si>
  <si>
    <t>％</t>
    <phoneticPr fontId="3"/>
  </si>
  <si>
    <t>（基）</t>
    <phoneticPr fontId="3"/>
  </si>
  <si>
    <t>削減率（目標）</t>
    <rPh sb="4" eb="6">
      <t>モクヒョウ</t>
    </rPh>
    <phoneticPr fontId="3"/>
  </si>
  <si>
    <t>削減率（第１年度）</t>
    <rPh sb="4" eb="5">
      <t>ダイ</t>
    </rPh>
    <rPh sb="6" eb="8">
      <t>ネンド</t>
    </rPh>
    <phoneticPr fontId="3"/>
  </si>
  <si>
    <t>削減率（第２年度）</t>
    <rPh sb="4" eb="5">
      <t>ダイ</t>
    </rPh>
    <rPh sb="6" eb="8">
      <t>ネンド</t>
    </rPh>
    <phoneticPr fontId="3"/>
  </si>
  <si>
    <t>削減率（第３年度）</t>
    <rPh sb="4" eb="5">
      <t>ダイ</t>
    </rPh>
    <rPh sb="6" eb="8">
      <t>ネンド</t>
    </rPh>
    <phoneticPr fontId="3"/>
  </si>
  <si>
    <t>（１）エネルギーの使用量に係る原単位等の値（１、２号該当者）</t>
  </si>
  <si>
    <t>（１）エネルギーの使用量に係る原単位等の値（１、２号該当者）</t>
    <phoneticPr fontId="3"/>
  </si>
  <si>
    <t>原単位等の活動量</t>
  </si>
  <si>
    <t>活動量の値</t>
    <phoneticPr fontId="3"/>
  </si>
  <si>
    <t>エネルギー
消費原単位
等の削減率</t>
    <phoneticPr fontId="3"/>
  </si>
  <si>
    <t>（２）温室効果ガスの排出の量に係る原単位等の値（４号該当者）</t>
    <phoneticPr fontId="3"/>
  </si>
  <si>
    <t>排出量原単位
等の削減率</t>
    <rPh sb="0" eb="3">
      <t>ハイシュツリョウ</t>
    </rPh>
    <phoneticPr fontId="3"/>
  </si>
  <si>
    <t>計画</t>
    <rPh sb="0" eb="2">
      <t>ケイカク</t>
    </rPh>
    <phoneticPr fontId="3"/>
  </si>
  <si>
    <t>計画期間におけるエネルギー
消費原単位等についての評価
（第３年度の報告時に記載）</t>
    <rPh sb="0" eb="2">
      <t>ケイカク</t>
    </rPh>
    <rPh sb="2" eb="4">
      <t>キカン</t>
    </rPh>
    <rPh sb="14" eb="16">
      <t>ショウヒ</t>
    </rPh>
    <rPh sb="16" eb="19">
      <t>ゲンタンイ</t>
    </rPh>
    <rPh sb="19" eb="20">
      <t>トウ</t>
    </rPh>
    <rPh sb="25" eb="27">
      <t>ヒョウカ</t>
    </rPh>
    <rPh sb="29" eb="30">
      <t>ダイ</t>
    </rPh>
    <rPh sb="31" eb="33">
      <t>ネンド</t>
    </rPh>
    <rPh sb="34" eb="36">
      <t>ホウコク</t>
    </rPh>
    <rPh sb="36" eb="37">
      <t>ジ</t>
    </rPh>
    <rPh sb="38" eb="40">
      <t>キサイ</t>
    </rPh>
    <phoneticPr fontId="3"/>
  </si>
  <si>
    <t>計画期間における再生可能
エネルギー源等の導入等の評価
（第３年度の報告時に記載）</t>
    <rPh sb="0" eb="2">
      <t>ケイカク</t>
    </rPh>
    <rPh sb="2" eb="4">
      <t>キカン</t>
    </rPh>
    <rPh sb="8" eb="10">
      <t>サイセイ</t>
    </rPh>
    <rPh sb="10" eb="12">
      <t>カノウ</t>
    </rPh>
    <rPh sb="18" eb="19">
      <t>ゲン</t>
    </rPh>
    <rPh sb="19" eb="20">
      <t>トウ</t>
    </rPh>
    <rPh sb="21" eb="23">
      <t>ドウニュウ</t>
    </rPh>
    <rPh sb="23" eb="24">
      <t>トウ</t>
    </rPh>
    <rPh sb="25" eb="27">
      <t>ヒョウカ</t>
    </rPh>
    <rPh sb="29" eb="30">
      <t>ダイ</t>
    </rPh>
    <rPh sb="31" eb="33">
      <t>ネンド</t>
    </rPh>
    <rPh sb="34" eb="36">
      <t>ホウコク</t>
    </rPh>
    <rPh sb="36" eb="37">
      <t>ジ</t>
    </rPh>
    <rPh sb="38" eb="40">
      <t>キサイ</t>
    </rPh>
    <phoneticPr fontId="3"/>
  </si>
  <si>
    <t>種別</t>
    <rPh sb="0" eb="2">
      <t>シュベツ</t>
    </rPh>
    <phoneticPr fontId="3"/>
  </si>
  <si>
    <t>台数</t>
    <rPh sb="0" eb="2">
      <t>ダイスウ</t>
    </rPh>
    <phoneticPr fontId="3"/>
  </si>
  <si>
    <t>普通貨物自動車</t>
    <phoneticPr fontId="3"/>
  </si>
  <si>
    <t>小型貨物自動車</t>
    <phoneticPr fontId="3"/>
  </si>
  <si>
    <t>大型バス</t>
    <phoneticPr fontId="3"/>
  </si>
  <si>
    <t>乗用自動車</t>
    <phoneticPr fontId="3"/>
  </si>
  <si>
    <t>特種自動車</t>
    <phoneticPr fontId="3"/>
  </si>
  <si>
    <t>（計画には、計画期間内に実施する燃費の向上、次世代自動車導入等に向けた措置の内容を</t>
  </si>
  <si>
    <t>事業活動脱炭素化取組指針の別表第５及び６等を参考に記載してください。）</t>
  </si>
  <si>
    <t>計画期間における燃費の向上、
次世代自動車導入等の評価
（第３年度の報告時に記載）</t>
    <rPh sb="0" eb="2">
      <t>ケイカク</t>
    </rPh>
    <rPh sb="2" eb="4">
      <t>キカン</t>
    </rPh>
    <rPh sb="8" eb="10">
      <t>ネンピ</t>
    </rPh>
    <rPh sb="11" eb="13">
      <t>コウジョウ</t>
    </rPh>
    <rPh sb="15" eb="18">
      <t>ジセダイ</t>
    </rPh>
    <rPh sb="18" eb="21">
      <t>ジドウシャ</t>
    </rPh>
    <rPh sb="21" eb="23">
      <t>ドウニュウ</t>
    </rPh>
    <rPh sb="23" eb="24">
      <t>トウ</t>
    </rPh>
    <rPh sb="25" eb="27">
      <t>ヒョウカ</t>
    </rPh>
    <rPh sb="29" eb="30">
      <t>ダイ</t>
    </rPh>
    <rPh sb="31" eb="33">
      <t>ネンド</t>
    </rPh>
    <rPh sb="34" eb="36">
      <t>ホウコク</t>
    </rPh>
    <rPh sb="36" eb="37">
      <t>ジ</t>
    </rPh>
    <rPh sb="38" eb="40">
      <t>キサイ</t>
    </rPh>
    <phoneticPr fontId="3"/>
  </si>
  <si>
    <t>（ア）脱炭素に向けた表明の有無</t>
    <phoneticPr fontId="3"/>
  </si>
  <si>
    <t>（ウ）中間目標</t>
    <phoneticPr fontId="3"/>
  </si>
  <si>
    <t>備考　欄内にすべてを記載できない場合は、別紙により提出してください。</t>
  </si>
  <si>
    <t>必須項目の満点比</t>
    <rPh sb="0" eb="4">
      <t>ヒッスコウモク</t>
    </rPh>
    <rPh sb="5" eb="7">
      <t>マンテン</t>
    </rPh>
    <rPh sb="7" eb="8">
      <t>ヒ</t>
    </rPh>
    <phoneticPr fontId="3"/>
  </si>
  <si>
    <t>必須項目</t>
    <rPh sb="0" eb="4">
      <t>ヒッスコウモク</t>
    </rPh>
    <phoneticPr fontId="3"/>
  </si>
  <si>
    <t>比較年度</t>
    <phoneticPr fontId="3"/>
  </si>
  <si>
    <t>（イ）脱炭素に向けた表明の達成年度の目標</t>
    <rPh sb="3" eb="4">
      <t>ダツ</t>
    </rPh>
    <rPh sb="4" eb="6">
      <t>タンソ</t>
    </rPh>
    <rPh sb="7" eb="8">
      <t>ム</t>
    </rPh>
    <rPh sb="10" eb="12">
      <t>ヒョウメイ</t>
    </rPh>
    <rPh sb="13" eb="15">
      <t>タッセイ</t>
    </rPh>
    <rPh sb="15" eb="17">
      <t>ネンド</t>
    </rPh>
    <rPh sb="18" eb="20">
      <t>モクヒョウ</t>
    </rPh>
    <phoneticPr fontId="3"/>
  </si>
  <si>
    <r>
      <t>指針様式第１号　　　　　　　　 　</t>
    </r>
    <r>
      <rPr>
        <sz val="10.5"/>
        <rFont val="ＭＳ 明朝"/>
        <family val="1"/>
        <charset val="128"/>
      </rPr>
      <t>（第７面）</t>
    </r>
  </si>
  <si>
    <t>該当する事業者の要件及び温室効果ガスの排出を行う産業、運輸その他の部門</t>
    <phoneticPr fontId="3"/>
  </si>
  <si>
    <t>部門</t>
    <rPh sb="0" eb="2">
      <t>ブモン</t>
    </rPh>
    <phoneticPr fontId="3"/>
  </si>
  <si>
    <t>0点</t>
    <rPh sb="1" eb="2">
      <t>テン</t>
    </rPh>
    <phoneticPr fontId="3"/>
  </si>
  <si>
    <t>黒液</t>
    <rPh sb="0" eb="2">
      <t>クロエキ</t>
    </rPh>
    <phoneticPr fontId="3"/>
  </si>
  <si>
    <t>木材</t>
    <rPh sb="0" eb="2">
      <t>モクザイ</t>
    </rPh>
    <phoneticPr fontId="3"/>
  </si>
  <si>
    <t>木質廃材</t>
    <rPh sb="0" eb="4">
      <t>モクシツハイザイ</t>
    </rPh>
    <phoneticPr fontId="3"/>
  </si>
  <si>
    <t>バイオエタノール</t>
    <phoneticPr fontId="3"/>
  </si>
  <si>
    <t>バイオディーゼル</t>
    <phoneticPr fontId="3"/>
  </si>
  <si>
    <t>バイオガス</t>
    <phoneticPr fontId="3"/>
  </si>
  <si>
    <t>その他バイオマス</t>
    <rPh sb="2" eb="3">
      <t>タ</t>
    </rPh>
    <phoneticPr fontId="3"/>
  </si>
  <si>
    <t>RDF</t>
    <phoneticPr fontId="3"/>
  </si>
  <si>
    <t>RPF</t>
    <phoneticPr fontId="3"/>
  </si>
  <si>
    <t>廃タイヤ</t>
    <rPh sb="0" eb="1">
      <t>ハイ</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</si>
  <si>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</si>
  <si>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</si>
  <si>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</si>
  <si>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</si>
  <si>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アンモニア</t>
    <phoneticPr fontId="3"/>
  </si>
  <si>
    <t>非化石燃料</t>
    <rPh sb="0" eb="5">
      <t>ヒカセキネンリョウ</t>
    </rPh>
    <phoneticPr fontId="3"/>
  </si>
  <si>
    <t>基準排出量</t>
    <phoneticPr fontId="3"/>
  </si>
  <si>
    <r>
      <t>（t-CO</t>
    </r>
    <r>
      <rPr>
        <vertAlign val="subscript"/>
        <sz val="10.5"/>
        <rFont val="ＭＳ 明朝"/>
        <family val="1"/>
        <charset val="128"/>
      </rPr>
      <t>2</t>
    </r>
    <r>
      <rPr>
        <sz val="10.5"/>
        <rFont val="ＭＳ 明朝"/>
        <family val="1"/>
        <charset val="128"/>
      </rPr>
      <t>）</t>
    </r>
    <phoneticPr fontId="3"/>
  </si>
  <si>
    <t>目標排出量</t>
    <rPh sb="0" eb="2">
      <t>モクヒョウ</t>
    </rPh>
    <phoneticPr fontId="3"/>
  </si>
  <si>
    <t>比　較　年　度　排　出　量</t>
    <rPh sb="0" eb="1">
      <t>ヒ</t>
    </rPh>
    <rPh sb="2" eb="3">
      <t>カク</t>
    </rPh>
    <rPh sb="4" eb="5">
      <t>トシ</t>
    </rPh>
    <rPh sb="6" eb="7">
      <t>ド</t>
    </rPh>
    <rPh sb="8" eb="9">
      <t>ハイ</t>
    </rPh>
    <rPh sb="10" eb="11">
      <t>デ</t>
    </rPh>
    <rPh sb="12" eb="13">
      <t>リョウ</t>
    </rPh>
    <phoneticPr fontId="3"/>
  </si>
  <si>
    <r>
      <t>（t-CO</t>
    </r>
    <r>
      <rPr>
        <vertAlign val="subscript"/>
        <sz val="10.5"/>
        <color indexed="8"/>
        <rFont val="ＭＳ 明朝"/>
        <family val="1"/>
        <charset val="128"/>
      </rPr>
      <t>2</t>
    </r>
    <r>
      <rPr>
        <sz val="10.5"/>
        <color indexed="8"/>
        <rFont val="ＭＳ 明朝"/>
        <family val="1"/>
        <charset val="128"/>
      </rPr>
      <t>）</t>
    </r>
    <phoneticPr fontId="3"/>
  </si>
  <si>
    <t>kL</t>
    <phoneticPr fontId="3"/>
  </si>
  <si>
    <t>第１年度</t>
    <rPh sb="0" eb="1">
      <t>ダイ</t>
    </rPh>
    <rPh sb="2" eb="3">
      <t>トシ</t>
    </rPh>
    <rPh sb="3" eb="4">
      <t>ド</t>
    </rPh>
    <phoneticPr fontId="3"/>
  </si>
  <si>
    <t>第２年度</t>
    <rPh sb="0" eb="1">
      <t>ダイ</t>
    </rPh>
    <rPh sb="2" eb="3">
      <t>トシ</t>
    </rPh>
    <rPh sb="3" eb="4">
      <t>ド</t>
    </rPh>
    <phoneticPr fontId="3"/>
  </si>
  <si>
    <t>第３年度</t>
    <rPh sb="0" eb="1">
      <t>ダイ</t>
    </rPh>
    <rPh sb="2" eb="3">
      <t>トシ</t>
    </rPh>
    <rPh sb="3" eb="4">
      <t>ド</t>
    </rPh>
    <phoneticPr fontId="3"/>
  </si>
  <si>
    <t>目標年度
台数(台)</t>
    <rPh sb="0" eb="2">
      <t>モクヒョウ</t>
    </rPh>
    <rPh sb="2" eb="4">
      <t>ネンド</t>
    </rPh>
    <rPh sb="5" eb="7">
      <t>ダイスウ</t>
    </rPh>
    <rPh sb="8" eb="9">
      <t>ダイ</t>
    </rPh>
    <phoneticPr fontId="3"/>
  </si>
  <si>
    <t>目標年度</t>
    <rPh sb="0" eb="4">
      <t>モクヒョウネンド</t>
    </rPh>
    <phoneticPr fontId="3"/>
  </si>
  <si>
    <r>
      <t>排出係数
（kg-CO</t>
    </r>
    <r>
      <rPr>
        <vertAlign val="subscript"/>
        <sz val="10.5"/>
        <rFont val="ＭＳ 明朝"/>
        <family val="1"/>
        <charset val="128"/>
      </rPr>
      <t>2</t>
    </r>
    <r>
      <rPr>
        <sz val="10.5"/>
        <rFont val="ＭＳ 明朝"/>
        <family val="1"/>
        <charset val="128"/>
      </rPr>
      <t>/kWh）</t>
    </r>
    <rPh sb="0" eb="2">
      <t>ハイシュツ</t>
    </rPh>
    <rPh sb="2" eb="4">
      <t>ケイスウ</t>
    </rPh>
    <phoneticPr fontId="52"/>
  </si>
  <si>
    <t>％</t>
    <phoneticPr fontId="52"/>
  </si>
  <si>
    <t>2023年</t>
    <rPh sb="4" eb="5">
      <t>ネン</t>
    </rPh>
    <phoneticPr fontId="56"/>
  </si>
  <si>
    <t>2024年</t>
    <rPh sb="4" eb="5">
      <t>ネン</t>
    </rPh>
    <phoneticPr fontId="56"/>
  </si>
  <si>
    <t>2025年</t>
    <rPh sb="4" eb="5">
      <t>ネン</t>
    </rPh>
    <phoneticPr fontId="56"/>
  </si>
  <si>
    <t>2026年</t>
    <rPh sb="4" eb="5">
      <t>ネン</t>
    </rPh>
    <phoneticPr fontId="56"/>
  </si>
  <si>
    <t>2027年</t>
    <rPh sb="4" eb="5">
      <t>ネン</t>
    </rPh>
    <phoneticPr fontId="56"/>
  </si>
  <si>
    <t>2028年</t>
    <rPh sb="4" eb="5">
      <t>ネン</t>
    </rPh>
    <phoneticPr fontId="56"/>
  </si>
  <si>
    <t>2029年</t>
    <rPh sb="4" eb="5">
      <t>ネン</t>
    </rPh>
    <phoneticPr fontId="56"/>
  </si>
  <si>
    <t>2030年</t>
    <rPh sb="4" eb="5">
      <t>ネン</t>
    </rPh>
    <phoneticPr fontId="56"/>
  </si>
  <si>
    <t>4. 自動車に関する評価基準</t>
    <rPh sb="3" eb="6">
      <t>ジドウシャ</t>
    </rPh>
    <rPh sb="12" eb="14">
      <t>キジュン</t>
    </rPh>
    <phoneticPr fontId="56"/>
  </si>
  <si>
    <t>燃費</t>
    <rPh sb="0" eb="2">
      <t>ネンピ</t>
    </rPh>
    <phoneticPr fontId="3"/>
  </si>
  <si>
    <t>3. エネルギーの電化率に関する評価基準</t>
    <rPh sb="9" eb="11">
      <t>デンカ</t>
    </rPh>
    <rPh sb="11" eb="12">
      <t>リツ</t>
    </rPh>
    <rPh sb="13" eb="14">
      <t>カン</t>
    </rPh>
    <rPh sb="16" eb="18">
      <t>ヒョウカ</t>
    </rPh>
    <rPh sb="18" eb="20">
      <t>キジュン</t>
    </rPh>
    <phoneticPr fontId="56"/>
  </si>
  <si>
    <t>4. 自動車に関する評価基準</t>
    <rPh sb="3" eb="6">
      <t>ジドウシャ</t>
    </rPh>
    <rPh sb="7" eb="8">
      <t>カン</t>
    </rPh>
    <rPh sb="10" eb="12">
      <t>ヒョウカ</t>
    </rPh>
    <rPh sb="12" eb="14">
      <t>キジュン</t>
    </rPh>
    <phoneticPr fontId="56"/>
  </si>
  <si>
    <t>km/L</t>
    <phoneticPr fontId="57"/>
  </si>
  <si>
    <t>燃費</t>
    <rPh sb="0" eb="2">
      <t>ネンピ</t>
    </rPh>
    <phoneticPr fontId="57"/>
  </si>
  <si>
    <t>次世代自動車保有率</t>
    <rPh sb="0" eb="6">
      <t>ジセダイジドウシャ</t>
    </rPh>
    <rPh sb="6" eb="9">
      <t>ホユウリツ</t>
    </rPh>
    <phoneticPr fontId="3"/>
  </si>
  <si>
    <t>更新日</t>
    <rPh sb="0" eb="3">
      <t>コウシンビ</t>
    </rPh>
    <phoneticPr fontId="3"/>
  </si>
  <si>
    <t>対象シート</t>
    <rPh sb="0" eb="2">
      <t>タイショウ</t>
    </rPh>
    <phoneticPr fontId="3"/>
  </si>
  <si>
    <t>修正内容</t>
    <rPh sb="0" eb="2">
      <t>シュウセイ</t>
    </rPh>
    <rPh sb="2" eb="4">
      <t>ナイヨウ</t>
    </rPh>
    <phoneticPr fontId="3"/>
  </si>
  <si>
    <t>更新箇所</t>
    <rPh sb="0" eb="4">
      <t>コウシンカショ</t>
    </rPh>
    <phoneticPr fontId="3"/>
  </si>
  <si>
    <t>A2シートより加重平均の調達電力排出係数を算出</t>
    <rPh sb="7" eb="11">
      <t>カジュウヘイキン</t>
    </rPh>
    <rPh sb="12" eb="14">
      <t>チョウタツ</t>
    </rPh>
    <rPh sb="14" eb="16">
      <t>デンリョク</t>
    </rPh>
    <rPh sb="16" eb="18">
      <t>ハイシュツ</t>
    </rPh>
    <rPh sb="18" eb="20">
      <t>ケイスウ</t>
    </rPh>
    <rPh sb="21" eb="23">
      <t>サンシュツ</t>
    </rPh>
    <phoneticPr fontId="3"/>
  </si>
  <si>
    <t>確認事項</t>
    <rPh sb="0" eb="2">
      <t>カクニン</t>
    </rPh>
    <rPh sb="2" eb="4">
      <t>ジコウ</t>
    </rPh>
    <phoneticPr fontId="3"/>
  </si>
  <si>
    <t>確認済</t>
    <rPh sb="0" eb="3">
      <t>カクニンスミ</t>
    </rPh>
    <phoneticPr fontId="3"/>
  </si>
  <si>
    <t>計算-124シートより事業所ごとの電気使用量を集計</t>
    <rPh sb="0" eb="2">
      <t>ケイサン</t>
    </rPh>
    <rPh sb="11" eb="14">
      <t>ジギョウショ</t>
    </rPh>
    <rPh sb="17" eb="19">
      <t>デンキ</t>
    </rPh>
    <rPh sb="19" eb="22">
      <t>シヨウリョウ</t>
    </rPh>
    <rPh sb="23" eb="25">
      <t>シュウケイ</t>
    </rPh>
    <phoneticPr fontId="3"/>
  </si>
  <si>
    <t>調達排出係数は調整後で良いか</t>
    <rPh sb="0" eb="2">
      <t>チョウタツ</t>
    </rPh>
    <rPh sb="2" eb="4">
      <t>ハイシュツ</t>
    </rPh>
    <rPh sb="4" eb="6">
      <t>ケイスウ</t>
    </rPh>
    <rPh sb="7" eb="10">
      <t>チョウセイゴ</t>
    </rPh>
    <rPh sb="11" eb="12">
      <t>ヨ</t>
    </rPh>
    <phoneticPr fontId="3"/>
  </si>
  <si>
    <t>非化石証書等の購入分について追記</t>
    <rPh sb="0" eb="5">
      <t>ヒカセキショウショ</t>
    </rPh>
    <rPh sb="5" eb="6">
      <t>トウ</t>
    </rPh>
    <rPh sb="7" eb="10">
      <t>コウニュウブン</t>
    </rPh>
    <rPh sb="14" eb="16">
      <t>ツイキ</t>
    </rPh>
    <phoneticPr fontId="3"/>
  </si>
  <si>
    <t>目標年度については、直接記入で良いか</t>
    <rPh sb="0" eb="4">
      <t>モクヒョウネンド</t>
    </rPh>
    <rPh sb="10" eb="12">
      <t>チョクセツ</t>
    </rPh>
    <rPh sb="12" eb="14">
      <t>キニュウ</t>
    </rPh>
    <rPh sb="15" eb="16">
      <t>ヨ</t>
    </rPh>
    <phoneticPr fontId="3"/>
  </si>
  <si>
    <t>計算式追加</t>
    <rPh sb="0" eb="3">
      <t>ケイサンシキ</t>
    </rPh>
    <rPh sb="3" eb="5">
      <t>ツイカ</t>
    </rPh>
    <phoneticPr fontId="3"/>
  </si>
  <si>
    <t>2/7に頂いたコメントに対応</t>
    <rPh sb="4" eb="5">
      <t>イタダ</t>
    </rPh>
    <rPh sb="12" eb="14">
      <t>タイオウ</t>
    </rPh>
    <phoneticPr fontId="3"/>
  </si>
  <si>
    <t>2/7に頂いたコメントに対応（自動車台数除く）</t>
    <rPh sb="4" eb="5">
      <t>イタダ</t>
    </rPh>
    <rPh sb="12" eb="14">
      <t>タイオウ</t>
    </rPh>
    <rPh sb="15" eb="18">
      <t>ジドウシャ</t>
    </rPh>
    <rPh sb="18" eb="20">
      <t>ダイスウ</t>
    </rPh>
    <rPh sb="20" eb="21">
      <t>ノゾ</t>
    </rPh>
    <phoneticPr fontId="3"/>
  </si>
  <si>
    <t>事業活動に伴う温室効果ガスの排出の量の削減等を図るための基本方針　</t>
    <rPh sb="19" eb="22">
      <t>サクゲントウ</t>
    </rPh>
    <rPh sb="23" eb="24">
      <t>ハカ</t>
    </rPh>
    <rPh sb="28" eb="32">
      <t>キホンホウシン</t>
    </rPh>
    <phoneticPr fontId="3"/>
  </si>
  <si>
    <t>その他地球温暖化対策の推進への貢献に係る事項</t>
    <rPh sb="18" eb="19">
      <t>カカ</t>
    </rPh>
    <rPh sb="20" eb="22">
      <t>ジコウ</t>
    </rPh>
    <phoneticPr fontId="3"/>
  </si>
  <si>
    <t>　（２）削減対策実施状況の適切な進行管理（ＰＤＣＡサイクル）を行うための方針</t>
    <rPh sb="4" eb="6">
      <t>サクゲン</t>
    </rPh>
    <rPh sb="6" eb="8">
      <t>タイサク</t>
    </rPh>
    <rPh sb="8" eb="10">
      <t>ジッシ</t>
    </rPh>
    <rPh sb="10" eb="12">
      <t>ジョウキョウ</t>
    </rPh>
    <rPh sb="13" eb="15">
      <t>テキセツ</t>
    </rPh>
    <rPh sb="16" eb="18">
      <t>シンコウ</t>
    </rPh>
    <rPh sb="18" eb="20">
      <t>カンリ</t>
    </rPh>
    <rPh sb="31" eb="32">
      <t>オコナ</t>
    </rPh>
    <phoneticPr fontId="3"/>
  </si>
  <si>
    <t>　（１）温室効果ガス排出量の削減等に向けた方針</t>
    <phoneticPr fontId="3"/>
  </si>
  <si>
    <t>１、２号該当者</t>
    <rPh sb="3" eb="4">
      <t>ゴウ</t>
    </rPh>
    <rPh sb="4" eb="7">
      <t>ガイトウシャ</t>
    </rPh>
    <phoneticPr fontId="3"/>
  </si>
  <si>
    <t>３号該当者</t>
    <rPh sb="1" eb="2">
      <t>ゴウ</t>
    </rPh>
    <rPh sb="2" eb="5">
      <t>ガイトウシャ</t>
    </rPh>
    <phoneticPr fontId="3"/>
  </si>
  <si>
    <t>４号該当者</t>
    <rPh sb="1" eb="2">
      <t>ゴウ</t>
    </rPh>
    <rPh sb="2" eb="5">
      <t>ガイトウシャ</t>
    </rPh>
    <phoneticPr fontId="3"/>
  </si>
  <si>
    <t>削減量</t>
    <rPh sb="0" eb="3">
      <t>サクゲンリョウ</t>
    </rPh>
    <phoneticPr fontId="3"/>
  </si>
  <si>
    <t>原単位等の単位</t>
    <rPh sb="0" eb="4">
      <t>ゲンタンイトウ</t>
    </rPh>
    <rPh sb="5" eb="7">
      <t>タンイ</t>
    </rPh>
    <phoneticPr fontId="3"/>
  </si>
  <si>
    <t>製品・技術等の利用なし</t>
    <rPh sb="0" eb="2">
      <t>セイヒン</t>
    </rPh>
    <rPh sb="3" eb="5">
      <t>ギジュツ</t>
    </rPh>
    <rPh sb="5" eb="6">
      <t>トウ</t>
    </rPh>
    <rPh sb="7" eb="9">
      <t>リヨウ</t>
    </rPh>
    <phoneticPr fontId="56"/>
  </si>
  <si>
    <t>SBT</t>
    <phoneticPr fontId="3"/>
  </si>
  <si>
    <t>エネルギー
消費原単位
等の値</t>
    <phoneticPr fontId="3"/>
  </si>
  <si>
    <t>認証年度</t>
    <rPh sb="0" eb="2">
      <t>ニンショウ</t>
    </rPh>
    <rPh sb="2" eb="4">
      <t>ネンド</t>
    </rPh>
    <phoneticPr fontId="3"/>
  </si>
  <si>
    <t>B6(1,2号)</t>
    <rPh sb="6" eb="7">
      <t>ゴウ</t>
    </rPh>
    <phoneticPr fontId="3"/>
  </si>
  <si>
    <t>B4</t>
  </si>
  <si>
    <t>B5</t>
  </si>
  <si>
    <t>B6</t>
  </si>
  <si>
    <t>B7</t>
  </si>
  <si>
    <t>B8</t>
  </si>
  <si>
    <t>B9</t>
  </si>
  <si>
    <t>B10</t>
  </si>
  <si>
    <t>B11</t>
  </si>
  <si>
    <t>B12</t>
  </si>
  <si>
    <t>B13</t>
  </si>
  <si>
    <t>)年度比</t>
    <phoneticPr fontId="3"/>
  </si>
  <si>
    <t>(</t>
    <phoneticPr fontId="3"/>
  </si>
  <si>
    <r>
      <t>①非ｴﾈﾙｷﾞｰ起源CO</t>
    </r>
    <r>
      <rPr>
        <vertAlign val="subscript"/>
        <sz val="10.5"/>
        <rFont val="ＭＳ 明朝"/>
        <family val="1"/>
        <charset val="128"/>
      </rPr>
      <t xml:space="preserve">2
</t>
    </r>
    <r>
      <rPr>
        <sz val="10.5"/>
        <rFont val="ＭＳ 明朝"/>
        <family val="1"/>
        <charset val="128"/>
      </rPr>
      <t>（②除く）</t>
    </r>
    <phoneticPr fontId="3"/>
  </si>
  <si>
    <r>
      <t>②廃棄物の原燃料使
用に伴う非ｴﾈﾙｷﾞｰ起
源 CO</t>
    </r>
    <r>
      <rPr>
        <vertAlign val="subscript"/>
        <sz val="10.5"/>
        <rFont val="ＭＳ 明朝"/>
        <family val="1"/>
        <charset val="128"/>
      </rPr>
      <t>2</t>
    </r>
    <phoneticPr fontId="3"/>
  </si>
  <si>
    <r>
      <t>温室効果
ガスの量
（t-CO</t>
    </r>
    <r>
      <rPr>
        <vertAlign val="subscript"/>
        <sz val="10.5"/>
        <rFont val="ＭＳ 明朝"/>
        <family val="1"/>
        <charset val="128"/>
      </rPr>
      <t>2</t>
    </r>
    <r>
      <rPr>
        <sz val="10.5"/>
        <rFont val="ＭＳ 明朝"/>
        <family val="1"/>
        <charset val="128"/>
      </rPr>
      <t>）</t>
    </r>
    <rPh sb="8" eb="9">
      <t>リョウ</t>
    </rPh>
    <phoneticPr fontId="3"/>
  </si>
  <si>
    <t>該当する事業者の要件及び温室効果ガスを排出する部門</t>
    <rPh sb="0" eb="2">
      <t>ガイトウ</t>
    </rPh>
    <rPh sb="4" eb="7">
      <t>ジギョウシャ</t>
    </rPh>
    <rPh sb="8" eb="10">
      <t>ヨウケン</t>
    </rPh>
    <rPh sb="10" eb="11">
      <t>オヨ</t>
    </rPh>
    <rPh sb="12" eb="14">
      <t>オンシツ</t>
    </rPh>
    <rPh sb="14" eb="16">
      <t>コウカ</t>
    </rPh>
    <rPh sb="19" eb="21">
      <t>ハイシュツ</t>
    </rPh>
    <rPh sb="23" eb="25">
      <t>ブモン</t>
    </rPh>
    <phoneticPr fontId="3"/>
  </si>
  <si>
    <t>様式に合わせた修正</t>
    <rPh sb="0" eb="2">
      <t>ヨウシキ</t>
    </rPh>
    <rPh sb="3" eb="4">
      <t>ア</t>
    </rPh>
    <rPh sb="7" eb="9">
      <t>シュウセイ</t>
    </rPh>
    <phoneticPr fontId="3"/>
  </si>
  <si>
    <t>原単位
等の単位</t>
    <rPh sb="0" eb="3">
      <t>ゲンタンイ</t>
    </rPh>
    <rPh sb="4" eb="5">
      <t>トウ</t>
    </rPh>
    <rPh sb="6" eb="8">
      <t>タンイ</t>
    </rPh>
    <phoneticPr fontId="3"/>
  </si>
  <si>
    <t>排出量消費原単位
等の値</t>
    <rPh sb="0" eb="3">
      <t>ハイシュツリョウ</t>
    </rPh>
    <phoneticPr fontId="3"/>
  </si>
  <si>
    <t>水色セルに入っている数式の修正（参照先の不整合対応）</t>
    <rPh sb="0" eb="2">
      <t>ミズイロ</t>
    </rPh>
    <rPh sb="5" eb="6">
      <t>ハイ</t>
    </rPh>
    <rPh sb="10" eb="12">
      <t>スウシキ</t>
    </rPh>
    <rPh sb="13" eb="15">
      <t>シュウセイ</t>
    </rPh>
    <rPh sb="16" eb="19">
      <t>サンショウサキ</t>
    </rPh>
    <rPh sb="20" eb="23">
      <t>フセイゴウ</t>
    </rPh>
    <rPh sb="23" eb="25">
      <t>タイオウ</t>
    </rPh>
    <phoneticPr fontId="3"/>
  </si>
  <si>
    <t>自社ビル</t>
    <rPh sb="0" eb="2">
      <t>ジシャ</t>
    </rPh>
    <phoneticPr fontId="3"/>
  </si>
  <si>
    <t>セブンイレブン</t>
    <phoneticPr fontId="3"/>
  </si>
  <si>
    <t>コンビニ</t>
    <phoneticPr fontId="3"/>
  </si>
  <si>
    <t>ローソン</t>
    <phoneticPr fontId="3"/>
  </si>
  <si>
    <t>ファミリーマート</t>
    <phoneticPr fontId="3"/>
  </si>
  <si>
    <t>パン製造、テナント貸し</t>
    <rPh sb="2" eb="4">
      <t>セイゾウ</t>
    </rPh>
    <rPh sb="9" eb="10">
      <t>ガ</t>
    </rPh>
    <phoneticPr fontId="3"/>
  </si>
  <si>
    <t>目標排出量</t>
    <phoneticPr fontId="3"/>
  </si>
  <si>
    <t>削減量</t>
    <rPh sb="2" eb="3">
      <t>リョウ</t>
    </rPh>
    <phoneticPr fontId="3"/>
  </si>
  <si>
    <t>水色セルに入っている数式の修正（参照先の不整合対応）、様式に合わせた修正</t>
    <rPh sb="0" eb="2">
      <t>ミズイロ</t>
    </rPh>
    <rPh sb="5" eb="6">
      <t>ハイ</t>
    </rPh>
    <rPh sb="10" eb="12">
      <t>スウシキ</t>
    </rPh>
    <rPh sb="13" eb="15">
      <t>シュウセイ</t>
    </rPh>
    <rPh sb="16" eb="19">
      <t>サンショウサキ</t>
    </rPh>
    <rPh sb="20" eb="23">
      <t>フセイゴウ</t>
    </rPh>
    <rPh sb="23" eb="25">
      <t>タイオウ</t>
    </rPh>
    <rPh sb="27" eb="29">
      <t>ヨウシキ</t>
    </rPh>
    <rPh sb="30" eb="31">
      <t>ア</t>
    </rPh>
    <rPh sb="34" eb="36">
      <t>シュウセイ</t>
    </rPh>
    <phoneticPr fontId="3"/>
  </si>
  <si>
    <t>水色セルに入っている数式の修正（参照先の不整合対応）、様式に合わせた修正</t>
    <rPh sb="0" eb="2">
      <t>ミズイロ</t>
    </rPh>
    <rPh sb="5" eb="6">
      <t>ハイ</t>
    </rPh>
    <rPh sb="10" eb="12">
      <t>スウシキ</t>
    </rPh>
    <rPh sb="13" eb="15">
      <t>シュウセイ</t>
    </rPh>
    <rPh sb="16" eb="19">
      <t>サンショウサキ</t>
    </rPh>
    <rPh sb="20" eb="23">
      <t>フセイゴウ</t>
    </rPh>
    <rPh sb="23" eb="25">
      <t>タイオウ</t>
    </rPh>
    <phoneticPr fontId="3"/>
  </si>
  <si>
    <t>参照しているA7のエラーは問題ないか</t>
    <rPh sb="0" eb="2">
      <t>サンショウ</t>
    </rPh>
    <rPh sb="13" eb="15">
      <t>モンダイ</t>
    </rPh>
    <phoneticPr fontId="3"/>
  </si>
  <si>
    <t>B13</t>
    <phoneticPr fontId="3"/>
  </si>
  <si>
    <t>NO</t>
    <phoneticPr fontId="3"/>
  </si>
  <si>
    <t>目標年度の明確な参照先を決めたい。「はじめに」シートに記載してはどうか</t>
    <rPh sb="0" eb="4">
      <t>モクヒョウネンド</t>
    </rPh>
    <rPh sb="5" eb="7">
      <t>メイカク</t>
    </rPh>
    <rPh sb="8" eb="11">
      <t>サンショウサキ</t>
    </rPh>
    <rPh sb="12" eb="13">
      <t>キ</t>
    </rPh>
    <rPh sb="27" eb="29">
      <t>キサイ</t>
    </rPh>
    <phoneticPr fontId="3"/>
  </si>
  <si>
    <t>第１年度</t>
    <phoneticPr fontId="3"/>
  </si>
  <si>
    <t>目標年度</t>
    <phoneticPr fontId="3"/>
  </si>
  <si>
    <t>そもそも不要？最新の指針様式には別紙の第4面はない</t>
    <rPh sb="4" eb="6">
      <t>フヨウ</t>
    </rPh>
    <rPh sb="7" eb="9">
      <t>サイシン</t>
    </rPh>
    <rPh sb="10" eb="12">
      <t>シシン</t>
    </rPh>
    <rPh sb="12" eb="14">
      <t>ヨウシキ</t>
    </rPh>
    <rPh sb="16" eb="18">
      <t>ベッシ</t>
    </rPh>
    <rPh sb="19" eb="20">
      <t>ダイ</t>
    </rPh>
    <rPh sb="21" eb="22">
      <t>メン</t>
    </rPh>
    <phoneticPr fontId="3"/>
  </si>
  <si>
    <t>別紙　通し番号の記載方法（D5セル）はこれでよいか。</t>
    <rPh sb="0" eb="2">
      <t>ベッシ</t>
    </rPh>
    <rPh sb="3" eb="4">
      <t>トオ</t>
    </rPh>
    <rPh sb="5" eb="7">
      <t>バンゴウ</t>
    </rPh>
    <rPh sb="8" eb="12">
      <t>キサイホウホウ</t>
    </rPh>
    <phoneticPr fontId="3"/>
  </si>
  <si>
    <t>レイアウトの修正</t>
    <rPh sb="6" eb="8">
      <t>シュウセイ</t>
    </rPh>
    <phoneticPr fontId="3"/>
  </si>
  <si>
    <t>シート一覧</t>
    <rPh sb="3" eb="5">
      <t>イチラン</t>
    </rPh>
    <phoneticPr fontId="3"/>
  </si>
  <si>
    <t>記載とリンク先の修正</t>
    <rPh sb="0" eb="2">
      <t>キサイ</t>
    </rPh>
    <rPh sb="6" eb="7">
      <t>サキ</t>
    </rPh>
    <rPh sb="8" eb="10">
      <t>シュウセイ</t>
    </rPh>
    <phoneticPr fontId="3"/>
  </si>
  <si>
    <t>計算124シートと目標値の紐づけ</t>
    <rPh sb="0" eb="2">
      <t>ケイサン</t>
    </rPh>
    <rPh sb="9" eb="12">
      <t>モクヒョウチ</t>
    </rPh>
    <rPh sb="13" eb="14">
      <t>ヒモ</t>
    </rPh>
    <phoneticPr fontId="3"/>
  </si>
  <si>
    <t>(非表示) 評価結果</t>
    <phoneticPr fontId="3"/>
  </si>
  <si>
    <t>上記シート修正に伴う計算式の参照先修正（一部のみ完了・積み残しあり）</t>
    <rPh sb="0" eb="2">
      <t>ジョウキ</t>
    </rPh>
    <rPh sb="5" eb="7">
      <t>シュウセイ</t>
    </rPh>
    <rPh sb="8" eb="9">
      <t>トモナ</t>
    </rPh>
    <rPh sb="10" eb="13">
      <t>ケイサンシキ</t>
    </rPh>
    <rPh sb="14" eb="19">
      <t>サンショウサキシュウセイ</t>
    </rPh>
    <rPh sb="20" eb="22">
      <t>イチブ</t>
    </rPh>
    <rPh sb="24" eb="26">
      <t>カンリョウ</t>
    </rPh>
    <rPh sb="27" eb="28">
      <t>ツ</t>
    </rPh>
    <rPh sb="29" eb="30">
      <t>ノコ</t>
    </rPh>
    <phoneticPr fontId="3"/>
  </si>
  <si>
    <t>クレジットについてA6に統合</t>
    <rPh sb="12" eb="14">
      <t>トウゴウ</t>
    </rPh>
    <phoneticPr fontId="3"/>
  </si>
  <si>
    <t>kWh欄を追加</t>
    <rPh sb="3" eb="4">
      <t>ラン</t>
    </rPh>
    <rPh sb="5" eb="7">
      <t>ツイカ</t>
    </rPh>
    <phoneticPr fontId="3"/>
  </si>
  <si>
    <t>計算124シートと目標値の紐づけ、A6シートとの紐づけ</t>
    <rPh sb="0" eb="2">
      <t>ケイサン</t>
    </rPh>
    <rPh sb="9" eb="12">
      <t>モクヒョウチ</t>
    </rPh>
    <rPh sb="13" eb="14">
      <t>ヒモ</t>
    </rPh>
    <rPh sb="24" eb="25">
      <t>ヒモ</t>
    </rPh>
    <phoneticPr fontId="3"/>
  </si>
  <si>
    <t>計算124</t>
    <rPh sb="0" eb="2">
      <t>ケイサン</t>
    </rPh>
    <phoneticPr fontId="3"/>
  </si>
  <si>
    <t>目標年度の合計を追加、A1シートとの紐づけ、罫線の統一</t>
    <rPh sb="0" eb="2">
      <t>モクヒョウ</t>
    </rPh>
    <rPh sb="2" eb="4">
      <t>ネンド</t>
    </rPh>
    <rPh sb="5" eb="7">
      <t>ゴウケイ</t>
    </rPh>
    <rPh sb="8" eb="10">
      <t>ツイカ</t>
    </rPh>
    <rPh sb="18" eb="19">
      <t>ヒモ</t>
    </rPh>
    <rPh sb="22" eb="24">
      <t>ケイセン</t>
    </rPh>
    <rPh sb="25" eb="27">
      <t>トウイツ</t>
    </rPh>
    <phoneticPr fontId="3"/>
  </si>
  <si>
    <t>再エネ実績のシート追加</t>
    <rPh sb="0" eb="1">
      <t>サイ</t>
    </rPh>
    <rPh sb="3" eb="5">
      <t>ジッセキ</t>
    </rPh>
    <rPh sb="9" eb="11">
      <t>ツイカ</t>
    </rPh>
    <phoneticPr fontId="3"/>
  </si>
  <si>
    <t>評価の紐づけ</t>
    <rPh sb="0" eb="2">
      <t>ヒョウカ</t>
    </rPh>
    <rPh sb="3" eb="4">
      <t>ヒモ</t>
    </rPh>
    <phoneticPr fontId="3"/>
  </si>
  <si>
    <t>A10</t>
    <phoneticPr fontId="3"/>
  </si>
  <si>
    <t>目標入力欄の追加</t>
    <rPh sb="0" eb="2">
      <t>モクヒョウ</t>
    </rPh>
    <rPh sb="2" eb="4">
      <t>ニュウリョク</t>
    </rPh>
    <rPh sb="4" eb="5">
      <t>ラン</t>
    </rPh>
    <rPh sb="6" eb="8">
      <t>ツイカ</t>
    </rPh>
    <phoneticPr fontId="3"/>
  </si>
  <si>
    <t>エラー表示の修正</t>
    <rPh sb="3" eb="5">
      <t>ヒョウジ</t>
    </rPh>
    <rPh sb="6" eb="8">
      <t>シュウセイ</t>
    </rPh>
    <phoneticPr fontId="3"/>
  </si>
  <si>
    <t>再エネ利用分もA1シートに追加する</t>
    <rPh sb="0" eb="1">
      <t>サイ</t>
    </rPh>
    <rPh sb="3" eb="6">
      <t>リヨウブン</t>
    </rPh>
    <rPh sb="13" eb="15">
      <t>ツイカ</t>
    </rPh>
    <phoneticPr fontId="3"/>
  </si>
  <si>
    <t>産業</t>
    <rPh sb="0" eb="2">
      <t>サンギョウ</t>
    </rPh>
    <phoneticPr fontId="57"/>
  </si>
  <si>
    <t>エネルギー転換</t>
    <rPh sb="5" eb="7">
      <t>テンカン</t>
    </rPh>
    <phoneticPr fontId="57"/>
  </si>
  <si>
    <t>工業プロセス</t>
    <rPh sb="0" eb="2">
      <t>コウギョウ</t>
    </rPh>
    <phoneticPr fontId="57"/>
  </si>
  <si>
    <t>業務</t>
    <rPh sb="0" eb="2">
      <t>ギョウム</t>
    </rPh>
    <phoneticPr fontId="57"/>
  </si>
  <si>
    <t>運輸</t>
    <rPh sb="0" eb="2">
      <t>ウンユ</t>
    </rPh>
    <phoneticPr fontId="57"/>
  </si>
  <si>
    <t>廃棄物</t>
    <rPh sb="0" eb="3">
      <t>ハイキブツ</t>
    </rPh>
    <phoneticPr fontId="57"/>
  </si>
  <si>
    <t>エネルギー転換</t>
    <rPh sb="5" eb="7">
      <t>テンカン</t>
    </rPh>
    <phoneticPr fontId="56"/>
  </si>
  <si>
    <t>計画期間の数式修正</t>
    <rPh sb="0" eb="4">
      <t>ケイカクキカン</t>
    </rPh>
    <rPh sb="5" eb="9">
      <t>スウシキシュウセイ</t>
    </rPh>
    <phoneticPr fontId="3"/>
  </si>
  <si>
    <t>部門</t>
    <rPh sb="0" eb="2">
      <t>ブモン</t>
    </rPh>
    <phoneticPr fontId="57"/>
  </si>
  <si>
    <t>点数</t>
    <rPh sb="0" eb="2">
      <t>テンスウ</t>
    </rPh>
    <phoneticPr fontId="57"/>
  </si>
  <si>
    <t>(非表示) 評価基準</t>
    <rPh sb="8" eb="10">
      <t>キジュン</t>
    </rPh>
    <phoneticPr fontId="3"/>
  </si>
  <si>
    <t>一部書式の変更、参考資料貼り付け</t>
    <rPh sb="0" eb="2">
      <t>イチブ</t>
    </rPh>
    <rPh sb="2" eb="4">
      <t>ショシキ</t>
    </rPh>
    <rPh sb="5" eb="7">
      <t>ヘンコウ</t>
    </rPh>
    <rPh sb="8" eb="12">
      <t>サンコウシリョウ</t>
    </rPh>
    <rPh sb="12" eb="13">
      <t>ハ</t>
    </rPh>
    <rPh sb="14" eb="15">
      <t>ツ</t>
    </rPh>
    <phoneticPr fontId="3"/>
  </si>
  <si>
    <t>★(非表示) 評価結果バックアップ</t>
    <phoneticPr fontId="3"/>
  </si>
  <si>
    <t>バックアップシートの作成、後で削除（2/26時点でほぼ不要になっているが念のため）</t>
    <rPh sb="10" eb="12">
      <t>サクセイ</t>
    </rPh>
    <rPh sb="13" eb="14">
      <t>アト</t>
    </rPh>
    <rPh sb="15" eb="17">
      <t>サクジョ</t>
    </rPh>
    <rPh sb="22" eb="24">
      <t>ジテン</t>
    </rPh>
    <rPh sb="27" eb="29">
      <t>フヨウ</t>
    </rPh>
    <rPh sb="36" eb="37">
      <t>ネン</t>
    </rPh>
    <phoneticPr fontId="3"/>
  </si>
  <si>
    <t>業務</t>
    <rPh sb="0" eb="2">
      <t>ギョウム</t>
    </rPh>
    <phoneticPr fontId="56"/>
  </si>
  <si>
    <t>　川崎市地球温暖化対策等の推進に関する条例第１０条第１項の規定により、次のとおり提出します。</t>
    <rPh sb="1" eb="4">
      <t>カワサキシ</t>
    </rPh>
    <rPh sb="4" eb="6">
      <t>チキュウ</t>
    </rPh>
    <rPh sb="6" eb="9">
      <t>オンダンカ</t>
    </rPh>
    <rPh sb="9" eb="12">
      <t>タイサクナド</t>
    </rPh>
    <rPh sb="13" eb="15">
      <t>スイシン</t>
    </rPh>
    <rPh sb="16" eb="17">
      <t>カン</t>
    </rPh>
    <rPh sb="19" eb="21">
      <t>ジョウレイ</t>
    </rPh>
    <rPh sb="21" eb="22">
      <t>ダイ</t>
    </rPh>
    <rPh sb="24" eb="25">
      <t>ジョウ</t>
    </rPh>
    <rPh sb="25" eb="26">
      <t>ダイ</t>
    </rPh>
    <rPh sb="27" eb="28">
      <t>コウ</t>
    </rPh>
    <phoneticPr fontId="3"/>
  </si>
  <si>
    <t>　川崎市地球温暖化対策等の推進に関する条例第１１条第１項の規定により、次のとおり提出します。</t>
    <phoneticPr fontId="3"/>
  </si>
  <si>
    <t>選択式の説明を追加</t>
    <rPh sb="0" eb="3">
      <t>センタクシキ</t>
    </rPh>
    <rPh sb="4" eb="6">
      <t>セツメイ</t>
    </rPh>
    <rPh sb="7" eb="9">
      <t>ツイカ</t>
    </rPh>
    <phoneticPr fontId="3"/>
  </si>
  <si>
    <t>レイアウトの修正、フォントの統一</t>
    <rPh sb="6" eb="8">
      <t>シュウセイ</t>
    </rPh>
    <rPh sb="14" eb="16">
      <t>トウイツ</t>
    </rPh>
    <phoneticPr fontId="3"/>
  </si>
  <si>
    <t>エネルギー転換</t>
    <rPh sb="5" eb="7">
      <t>テンカン</t>
    </rPh>
    <phoneticPr fontId="3"/>
  </si>
  <si>
    <t xml:space="preserve"> （第２面）</t>
    <rPh sb="2" eb="3">
      <t>ダイ</t>
    </rPh>
    <rPh sb="4" eb="5">
      <t>メン</t>
    </rPh>
    <phoneticPr fontId="3"/>
  </si>
  <si>
    <t>年度　～　</t>
    <phoneticPr fontId="3"/>
  </si>
  <si>
    <t>備考 １　欄内にすべてを記載できない場合は、別紙により提出してください。
　　 ２　□のある欄は、該当する□内にレ印を記載してください。
　　 ３　報告書には、事業活動脱炭素化取組指針に定める資料を添付してください。
　　 ４　※印の欄は記入しないでください。</t>
    <phoneticPr fontId="3"/>
  </si>
  <si>
    <t>　（１）計画期間の温室効果ガスの排出の量の削減目標及び温室効果ガスの排出の量等</t>
    <phoneticPr fontId="3"/>
  </si>
  <si>
    <r>
      <t>　　ア　基準排出量と目標排出量((</t>
    </r>
    <r>
      <rPr>
        <sz val="10"/>
        <rFont val="ＭＳ 明朝"/>
        <family val="1"/>
        <charset val="128"/>
      </rPr>
      <t>基)は基礎排出量を、(調)は調整後排出量を示す。以下同じ。）)</t>
    </r>
    <phoneticPr fontId="3"/>
  </si>
  <si>
    <t>　　イ 温室効果ガスの排出の量の実績</t>
    <phoneticPr fontId="3"/>
  </si>
  <si>
    <r>
      <t>排出量
（t-CO</t>
    </r>
    <r>
      <rPr>
        <vertAlign val="subscript"/>
        <sz val="9"/>
        <rFont val="ＭＳ 明朝"/>
        <family val="1"/>
        <charset val="128"/>
      </rPr>
      <t>2</t>
    </r>
    <r>
      <rPr>
        <sz val="10.5"/>
        <rFont val="ＭＳ 明朝"/>
        <family val="1"/>
        <charset val="128"/>
      </rPr>
      <t>）</t>
    </r>
    <rPh sb="0" eb="2">
      <t>ハイシュツ</t>
    </rPh>
    <rPh sb="2" eb="3">
      <t>リョウ</t>
    </rPh>
    <phoneticPr fontId="3"/>
  </si>
  <si>
    <r>
      <t>削減量
（t-CO</t>
    </r>
    <r>
      <rPr>
        <vertAlign val="subscript"/>
        <sz val="9"/>
        <rFont val="ＭＳ 明朝"/>
        <family val="1"/>
        <charset val="128"/>
      </rPr>
      <t>2</t>
    </r>
    <r>
      <rPr>
        <sz val="10.5"/>
        <rFont val="ＭＳ 明朝"/>
        <family val="1"/>
        <charset val="128"/>
      </rPr>
      <t>）</t>
    </r>
    <rPh sb="0" eb="2">
      <t>サクゲン</t>
    </rPh>
    <rPh sb="2" eb="3">
      <t>リョウ</t>
    </rPh>
    <phoneticPr fontId="3"/>
  </si>
  <si>
    <t>削減率</t>
    <phoneticPr fontId="3"/>
  </si>
  <si>
    <t>　（２）これまでの取組における温室効果ガス排出の量の削減目標等</t>
    <phoneticPr fontId="3"/>
  </si>
  <si>
    <r>
      <t>（t-CO</t>
    </r>
    <r>
      <rPr>
        <vertAlign val="subscript"/>
        <sz val="9"/>
        <color indexed="8"/>
        <rFont val="ＭＳ 明朝"/>
        <family val="1"/>
        <charset val="128"/>
      </rPr>
      <t>2</t>
    </r>
    <r>
      <rPr>
        <sz val="9"/>
        <color indexed="8"/>
        <rFont val="ＭＳ 明朝"/>
        <family val="1"/>
        <charset val="128"/>
      </rPr>
      <t>）</t>
    </r>
    <phoneticPr fontId="3"/>
  </si>
  <si>
    <t>　（３）目標設定に関する説明</t>
    <rPh sb="12" eb="14">
      <t>セツメイ</t>
    </rPh>
    <phoneticPr fontId="3"/>
  </si>
  <si>
    <t>　（４）計画期間の温室効果ガスの排出の量の状況及び措置の状況等</t>
    <rPh sb="23" eb="24">
      <t>オヨ</t>
    </rPh>
    <rPh sb="25" eb="27">
      <t>ソチ</t>
    </rPh>
    <rPh sb="28" eb="30">
      <t>ジョウキョウ</t>
    </rPh>
    <rPh sb="30" eb="31">
      <t>トウ</t>
    </rPh>
    <phoneticPr fontId="3"/>
  </si>
  <si>
    <t>　　（計画には、計画期間内に実施する温室効果ガスの排出量の削減に向けた措置の内容を事業</t>
    <phoneticPr fontId="3"/>
  </si>
  <si>
    <t>　　活動脱炭素化取組指針の別表第１から６等を参考に記載してください。）</t>
    <phoneticPr fontId="3"/>
  </si>
  <si>
    <t>計画期間における排出量の
増減等についての評価
（第３年度の報告時に記載）</t>
    <rPh sb="0" eb="2">
      <t>ケイカク</t>
    </rPh>
    <rPh sb="2" eb="4">
      <t>キカン</t>
    </rPh>
    <rPh sb="8" eb="10">
      <t>ハイシュツ</t>
    </rPh>
    <rPh sb="10" eb="11">
      <t>リョウ</t>
    </rPh>
    <rPh sb="13" eb="15">
      <t>ゾウゲン</t>
    </rPh>
    <rPh sb="15" eb="16">
      <t>トウ</t>
    </rPh>
    <rPh sb="21" eb="23">
      <t>ヒョウカ</t>
    </rPh>
    <rPh sb="25" eb="26">
      <t>ダイ</t>
    </rPh>
    <rPh sb="27" eb="29">
      <t>ネンド</t>
    </rPh>
    <rPh sb="30" eb="32">
      <t>ホウコク</t>
    </rPh>
    <rPh sb="32" eb="33">
      <t>ジ</t>
    </rPh>
    <rPh sb="34" eb="36">
      <t>キサイ</t>
    </rPh>
    <phoneticPr fontId="3"/>
  </si>
  <si>
    <t>　４　エネルギーの使用量及び当該量の削減に係る事項</t>
    <rPh sb="9" eb="12">
      <t>シヨウリョウ</t>
    </rPh>
    <rPh sb="12" eb="13">
      <t>オヨ</t>
    </rPh>
    <rPh sb="14" eb="16">
      <t>トウガイ</t>
    </rPh>
    <rPh sb="16" eb="17">
      <t>リョウ</t>
    </rPh>
    <rPh sb="18" eb="20">
      <t>サクゲン</t>
    </rPh>
    <rPh sb="21" eb="22">
      <t>カカワ</t>
    </rPh>
    <rPh sb="23" eb="25">
      <t>ジコウ</t>
    </rPh>
    <phoneticPr fontId="3"/>
  </si>
  <si>
    <t>排出量原単位
等の値</t>
    <rPh sb="0" eb="3">
      <t>ハイシュツリョウ</t>
    </rPh>
    <phoneticPr fontId="3"/>
  </si>
  <si>
    <t>原油換算エネ
ルギー使用量</t>
    <rPh sb="0" eb="2">
      <t>ゲンユ</t>
    </rPh>
    <rPh sb="2" eb="4">
      <t>カンサン</t>
    </rPh>
    <rPh sb="10" eb="13">
      <t>シヨウリョウ</t>
    </rPh>
    <phoneticPr fontId="3"/>
  </si>
  <si>
    <r>
      <t>エネルギー起
源CO</t>
    </r>
    <r>
      <rPr>
        <vertAlign val="subscript"/>
        <sz val="10.5"/>
        <rFont val="ＭＳ 明朝"/>
        <family val="1"/>
        <charset val="128"/>
      </rPr>
      <t>2</t>
    </r>
    <r>
      <rPr>
        <sz val="10.5"/>
        <rFont val="ＭＳ 明朝"/>
        <family val="1"/>
        <charset val="128"/>
      </rPr>
      <t>排出量</t>
    </r>
    <rPh sb="5" eb="6">
      <t>キ</t>
    </rPh>
    <rPh sb="7" eb="8">
      <t>ゲン</t>
    </rPh>
    <rPh sb="11" eb="13">
      <t>ハイシュツ</t>
    </rPh>
    <rPh sb="13" eb="14">
      <t>リョウ</t>
    </rPh>
    <phoneticPr fontId="3"/>
  </si>
  <si>
    <t>　　　基準年における年間の原油換算エネルギー使用量が 1,500kl 以上の事業所</t>
    <rPh sb="3" eb="5">
      <t>キジュン</t>
    </rPh>
    <rPh sb="5" eb="6">
      <t>ドシ</t>
    </rPh>
    <rPh sb="10" eb="12">
      <t>ネンカン</t>
    </rPh>
    <phoneticPr fontId="3"/>
  </si>
  <si>
    <t>　（計画には、計画期間内に実施するエネルギー消費原単位の改善、エネルギー使用量の削減等に</t>
    <phoneticPr fontId="3"/>
  </si>
  <si>
    <t>　向けた措置の内容を事業活動脱炭素化取組指針の別表第１から６等を参考に記載してください。）</t>
    <phoneticPr fontId="3"/>
  </si>
  <si>
    <t>　(３) 目標設定に関する説明</t>
    <phoneticPr fontId="3"/>
  </si>
  <si>
    <t>　（４）基準年度からの原油換算エネルギー使用量等の推移（１、２号該当者）</t>
    <phoneticPr fontId="3"/>
  </si>
  <si>
    <t>　　　ア　事業者単位</t>
    <phoneticPr fontId="3"/>
  </si>
  <si>
    <t>　　　イ　事業所単位</t>
    <phoneticPr fontId="3"/>
  </si>
  <si>
    <t>　（５）計画期間のエネルギー消費原単位等の状況及び措置の状況等</t>
    <phoneticPr fontId="3"/>
  </si>
  <si>
    <t>　　９　事業者における基準年度からの温室効果ガスの種類ごとの排出量の推移（４号該当者等）</t>
    <phoneticPr fontId="3"/>
  </si>
  <si>
    <r>
      <t>指針様式第１号　　　　　　　　　　 　</t>
    </r>
    <r>
      <rPr>
        <sz val="10.5"/>
        <rFont val="ＭＳ 明朝"/>
        <family val="1"/>
        <charset val="128"/>
      </rPr>
      <t>（第８面）</t>
    </r>
    <phoneticPr fontId="3"/>
  </si>
  <si>
    <t>　　８　地球温暖化対策の推進への貢献に係る事項（３から７までの事項を除く。）</t>
    <phoneticPr fontId="3"/>
  </si>
  <si>
    <t>　　（各年度において、計画に記載がない措置を実施した場合、実施した内容の最後に（追加実施）
　　と記載してください。）</t>
    <phoneticPr fontId="3"/>
  </si>
  <si>
    <t>　　　７　温室効果ガスの排出の量の削減等に寄与する技術又は製品の開発等に係る事項</t>
    <phoneticPr fontId="3"/>
  </si>
  <si>
    <t>　　（１）全社を含む取組</t>
    <rPh sb="5" eb="7">
      <t>ゼンシャ</t>
    </rPh>
    <rPh sb="8" eb="9">
      <t>フク</t>
    </rPh>
    <rPh sb="10" eb="12">
      <t>トリクミ</t>
    </rPh>
    <phoneticPr fontId="3"/>
  </si>
  <si>
    <t>　　ア　脱炭素表明・中長期の温室効果ガス削減目標の設定</t>
    <phoneticPr fontId="3"/>
  </si>
  <si>
    <t>　　イ　脱炭素化に資するイノベーションの取組</t>
    <phoneticPr fontId="3"/>
  </si>
  <si>
    <t>　　ウ　中長期的な視点での温室効果ガスの排出量の削減目標</t>
    <phoneticPr fontId="3"/>
  </si>
  <si>
    <t>　　エ　二酸化炭素を排出しない熱エネルギーの導入</t>
    <rPh sb="4" eb="7">
      <t>ニサンカ</t>
    </rPh>
    <rPh sb="7" eb="9">
      <t>タンソ</t>
    </rPh>
    <rPh sb="10" eb="12">
      <t>ハイシュツ</t>
    </rPh>
    <rPh sb="15" eb="16">
      <t>ネツ</t>
    </rPh>
    <rPh sb="22" eb="24">
      <t>ドウニュウ</t>
    </rPh>
    <phoneticPr fontId="3"/>
  </si>
  <si>
    <t>　　カ　サプライチェーン全体での削減の取組</t>
    <phoneticPr fontId="3"/>
  </si>
  <si>
    <t>B1-B5、B8-B10</t>
    <phoneticPr fontId="3"/>
  </si>
  <si>
    <t>電力エネルギー
消費量</t>
    <rPh sb="0" eb="2">
      <t>デンリョク</t>
    </rPh>
    <rPh sb="8" eb="10">
      <t>ショウヒ</t>
    </rPh>
    <rPh sb="10" eb="11">
      <t>リョウ</t>
    </rPh>
    <phoneticPr fontId="52"/>
  </si>
  <si>
    <t>　　５　再生可能エネルギー源の利用及び使用するエネルギーの電化に係る事項（１、２号該当者）</t>
    <rPh sb="4" eb="6">
      <t>サイセイ</t>
    </rPh>
    <rPh sb="6" eb="8">
      <t>カノウ</t>
    </rPh>
    <rPh sb="13" eb="14">
      <t>ミナモト</t>
    </rPh>
    <rPh sb="15" eb="17">
      <t>リヨウ</t>
    </rPh>
    <rPh sb="17" eb="18">
      <t>オヨ</t>
    </rPh>
    <rPh sb="19" eb="21">
      <t>シヨウ</t>
    </rPh>
    <rPh sb="29" eb="31">
      <t>デンカ</t>
    </rPh>
    <rPh sb="32" eb="33">
      <t>カカワ</t>
    </rPh>
    <rPh sb="34" eb="36">
      <t>ジコウ</t>
    </rPh>
    <rPh sb="40" eb="41">
      <t>ゴウ</t>
    </rPh>
    <rPh sb="41" eb="44">
      <t>ガイトウシャ</t>
    </rPh>
    <phoneticPr fontId="3"/>
  </si>
  <si>
    <t>　　（１）再生可能エネルギー源等の導入</t>
    <rPh sb="5" eb="7">
      <t>サイセイ</t>
    </rPh>
    <rPh sb="7" eb="9">
      <t>カノウ</t>
    </rPh>
    <rPh sb="14" eb="16">
      <t>ミナモトナド</t>
    </rPh>
    <rPh sb="17" eb="19">
      <t>ドウニュウ</t>
    </rPh>
    <phoneticPr fontId="3"/>
  </si>
  <si>
    <t>　　ア　再生可能エネルギー源等を利用した設備の導入（基準年度）</t>
    <rPh sb="4" eb="6">
      <t>サイセイ</t>
    </rPh>
    <rPh sb="6" eb="8">
      <t>カノウ</t>
    </rPh>
    <rPh sb="13" eb="14">
      <t>ミナモト</t>
    </rPh>
    <rPh sb="14" eb="15">
      <t>ナド</t>
    </rPh>
    <rPh sb="16" eb="18">
      <t>リヨウ</t>
    </rPh>
    <rPh sb="20" eb="22">
      <t>セツビ</t>
    </rPh>
    <rPh sb="23" eb="25">
      <t>ドウニュウ</t>
    </rPh>
    <rPh sb="26" eb="28">
      <t>キジュン</t>
    </rPh>
    <rPh sb="28" eb="30">
      <t>ネンド</t>
    </rPh>
    <phoneticPr fontId="3"/>
  </si>
  <si>
    <t>　　イ 使用電力の再生可能エネルギー電源比率</t>
    <phoneticPr fontId="3"/>
  </si>
  <si>
    <t>　　（２）電気事業者等から調達する電力の排出係数</t>
    <rPh sb="5" eb="7">
      <t>デンキ</t>
    </rPh>
    <rPh sb="7" eb="10">
      <t>ジギョウシャ</t>
    </rPh>
    <rPh sb="10" eb="11">
      <t>トウ</t>
    </rPh>
    <rPh sb="13" eb="15">
      <t>チョウタツ</t>
    </rPh>
    <rPh sb="17" eb="19">
      <t>デンリョク</t>
    </rPh>
    <rPh sb="20" eb="22">
      <t>ハイシュツ</t>
    </rPh>
    <rPh sb="22" eb="24">
      <t>ケイスウ</t>
    </rPh>
    <phoneticPr fontId="52"/>
  </si>
  <si>
    <t>　　（３）使用エネルギーの電化の取組</t>
    <rPh sb="5" eb="7">
      <t>シヨウ</t>
    </rPh>
    <rPh sb="13" eb="15">
      <t>デンカ</t>
    </rPh>
    <rPh sb="16" eb="18">
      <t>トリクミ</t>
    </rPh>
    <phoneticPr fontId="52"/>
  </si>
  <si>
    <t>　　（４）目標設定に関する説明</t>
    <rPh sb="13" eb="15">
      <t>セツメイ</t>
    </rPh>
    <phoneticPr fontId="3"/>
  </si>
  <si>
    <t>　（１）燃費</t>
    <rPh sb="4" eb="6">
      <t>ネンピ</t>
    </rPh>
    <phoneticPr fontId="3"/>
  </si>
  <si>
    <t>　（２）車両の内訳</t>
    <phoneticPr fontId="3"/>
  </si>
  <si>
    <t>　ア　車両の種別</t>
    <phoneticPr fontId="3"/>
  </si>
  <si>
    <t>　イ　対象自動車の内訳</t>
    <phoneticPr fontId="3"/>
  </si>
  <si>
    <t>　（３）乗用車の電気自動車・燃料電池自動車の導入割合</t>
    <rPh sb="22" eb="26">
      <t>ドウニュウワリアイ</t>
    </rPh>
    <phoneticPr fontId="3"/>
  </si>
  <si>
    <t>　（４）目標設定に関する説明</t>
    <rPh sb="12" eb="14">
      <t>セツメイ</t>
    </rPh>
    <phoneticPr fontId="3"/>
  </si>
  <si>
    <t>　（５）計画期間の燃費の向上、次世代自動車導入の状況及び措置の状況等</t>
    <phoneticPr fontId="3"/>
  </si>
  <si>
    <t>　６　自動車の使用に伴う温室効果ガスの排出の量の削減に係る事項（３号該当者等）</t>
    <phoneticPr fontId="3"/>
  </si>
  <si>
    <t>燃費（km/L)</t>
    <rPh sb="0" eb="2">
      <t>ネンピ</t>
    </rPh>
    <phoneticPr fontId="3"/>
  </si>
  <si>
    <t>導入割合(％)</t>
    <phoneticPr fontId="3"/>
  </si>
  <si>
    <t>　（２）市内事業所の取組</t>
    <rPh sb="4" eb="6">
      <t>シナイ</t>
    </rPh>
    <rPh sb="6" eb="9">
      <t>ジギョウショ</t>
    </rPh>
    <rPh sb="10" eb="12">
      <t>トリクミ</t>
    </rPh>
    <phoneticPr fontId="3"/>
  </si>
  <si>
    <t>運輸</t>
    <phoneticPr fontId="3"/>
  </si>
  <si>
    <t>　　１　事業所の概要等（本年度４月１日時点）</t>
    <rPh sb="10" eb="11">
      <t>トウ</t>
    </rPh>
    <rPh sb="12" eb="15">
      <t>ホンネンド</t>
    </rPh>
    <rPh sb="16" eb="17">
      <t>ガツ</t>
    </rPh>
    <rPh sb="18" eb="19">
      <t>ニチ</t>
    </rPh>
    <rPh sb="19" eb="21">
      <t>ジテン</t>
    </rPh>
    <phoneticPr fontId="3"/>
  </si>
  <si>
    <t>B6-B7、B11</t>
    <phoneticPr fontId="3"/>
  </si>
  <si>
    <t>⑮　原単位</t>
    <rPh sb="2" eb="5">
      <t>ゲンタンイ</t>
    </rPh>
    <phoneticPr fontId="3"/>
  </si>
  <si>
    <t>※年間燃料使用量(A5シートの合計)</t>
    <rPh sb="1" eb="3">
      <t>ネンカン</t>
    </rPh>
    <rPh sb="3" eb="5">
      <t>ネンリョウ</t>
    </rPh>
    <rPh sb="5" eb="8">
      <t>シヨウリョウ</t>
    </rPh>
    <rPh sb="15" eb="17">
      <t>ゴウケイ</t>
    </rPh>
    <phoneticPr fontId="3"/>
  </si>
  <si>
    <t>(4-1)</t>
    <phoneticPr fontId="3"/>
  </si>
  <si>
    <t>値の参照先の更新</t>
    <rPh sb="0" eb="1">
      <t>アタイ</t>
    </rPh>
    <rPh sb="2" eb="5">
      <t>サンショウサキ</t>
    </rPh>
    <rPh sb="6" eb="8">
      <t>コウシン</t>
    </rPh>
    <phoneticPr fontId="3"/>
  </si>
  <si>
    <t>自己託送</t>
    <rPh sb="0" eb="4">
      <t>ジコタクソウ</t>
    </rPh>
    <phoneticPr fontId="4"/>
  </si>
  <si>
    <t>非燃料由来の非化石電気</t>
    <rPh sb="0" eb="3">
      <t>ヒネンリョウ</t>
    </rPh>
    <rPh sb="3" eb="5">
      <t>ユライ</t>
    </rPh>
    <rPh sb="6" eb="9">
      <t>ヒカセキ</t>
    </rPh>
    <rPh sb="9" eb="11">
      <t>デンキ</t>
    </rPh>
    <phoneticPr fontId="3"/>
  </si>
  <si>
    <t>上記以外の非化石電気</t>
    <rPh sb="0" eb="2">
      <t>ジョウキ</t>
    </rPh>
    <rPh sb="2" eb="4">
      <t>イガイ</t>
    </rPh>
    <rPh sb="5" eb="8">
      <t>ヒカセキ</t>
    </rPh>
    <rPh sb="8" eb="10">
      <t>デンキ</t>
    </rPh>
    <phoneticPr fontId="3"/>
  </si>
  <si>
    <t>上記以外の化石電気</t>
    <rPh sb="0" eb="2">
      <t>ジョウキ</t>
    </rPh>
    <rPh sb="2" eb="4">
      <t>イガイ</t>
    </rPh>
    <rPh sb="5" eb="7">
      <t>カセキ</t>
    </rPh>
    <rPh sb="7" eb="9">
      <t>デンキ</t>
    </rPh>
    <phoneticPr fontId="3"/>
  </si>
  <si>
    <t>その他</t>
    <rPh sb="2" eb="3">
      <t>タ</t>
    </rPh>
    <phoneticPr fontId="3"/>
  </si>
  <si>
    <t>上記以外の買電</t>
    <rPh sb="0" eb="2">
      <t>ジョウキ</t>
    </rPh>
    <rPh sb="2" eb="4">
      <t>イガイ</t>
    </rPh>
    <rPh sb="5" eb="7">
      <t>カイデン</t>
    </rPh>
    <phoneticPr fontId="3"/>
  </si>
  <si>
    <t>自家発電</t>
    <rPh sb="0" eb="4">
      <t>ジカハツデン</t>
    </rPh>
    <phoneticPr fontId="3"/>
  </si>
  <si>
    <t>太陽光</t>
    <rPh sb="0" eb="3">
      <t>タイヨウコウ</t>
    </rPh>
    <phoneticPr fontId="3"/>
  </si>
  <si>
    <t>風力</t>
    <rPh sb="0" eb="2">
      <t>フウリョク</t>
    </rPh>
    <phoneticPr fontId="3"/>
  </si>
  <si>
    <t>その他非燃料由来の非化石</t>
    <rPh sb="3" eb="4">
      <t>ヒ</t>
    </rPh>
    <rPh sb="4" eb="6">
      <t>ネンリョウ</t>
    </rPh>
    <rPh sb="6" eb="8">
      <t>ユライ</t>
    </rPh>
    <rPh sb="9" eb="12">
      <t>ヒカセキ</t>
    </rPh>
    <phoneticPr fontId="3"/>
  </si>
  <si>
    <t>その他燃料由来の化石</t>
    <rPh sb="2" eb="3">
      <t>タ</t>
    </rPh>
    <rPh sb="3" eb="5">
      <t>ネンリョウ</t>
    </rPh>
    <rPh sb="5" eb="7">
      <t>ユライ</t>
    </rPh>
    <rPh sb="8" eb="10">
      <t>カセキ</t>
    </rPh>
    <phoneticPr fontId="3"/>
  </si>
  <si>
    <t>その他燃料由来の非化石</t>
    <rPh sb="2" eb="3">
      <t>タ</t>
    </rPh>
    <rPh sb="3" eb="5">
      <t>ネンリョウ</t>
    </rPh>
    <rPh sb="5" eb="7">
      <t>ユライ</t>
    </rPh>
    <rPh sb="8" eb="11">
      <t>ヒカセキ</t>
    </rPh>
    <phoneticPr fontId="3"/>
  </si>
  <si>
    <t>その他熱由来の化石</t>
    <rPh sb="2" eb="3">
      <t>タ</t>
    </rPh>
    <rPh sb="3" eb="4">
      <t>ネツ</t>
    </rPh>
    <rPh sb="4" eb="6">
      <t>ユライ</t>
    </rPh>
    <rPh sb="7" eb="9">
      <t>カセキ</t>
    </rPh>
    <phoneticPr fontId="3"/>
  </si>
  <si>
    <t>その他熱由来の非化石</t>
    <rPh sb="2" eb="3">
      <t>タ</t>
    </rPh>
    <rPh sb="3" eb="4">
      <t>ネツ</t>
    </rPh>
    <rPh sb="4" eb="6">
      <t>ユライ</t>
    </rPh>
    <rPh sb="7" eb="10">
      <t>ヒカセキ</t>
    </rPh>
    <phoneticPr fontId="3"/>
  </si>
  <si>
    <t>１．走行実績のある車両について、別表１０－１に掲げる水準値毎の分類で、燃費の平均値を算出</t>
  </si>
  <si>
    <t>する。</t>
  </si>
  <si>
    <t>２．１で算出した値について、それぞれ別表１０－２または別表１０－３を参照し、配点を確認す</t>
  </si>
  <si>
    <t>る。</t>
  </si>
  <si>
    <t>３．２の配点について、それぞれ区分毎の保有台数を乗じて、合計した値の加重平均により事業者</t>
  </si>
  <si>
    <t>の得点を算出する。</t>
  </si>
  <si>
    <t>A3シートとも紐づけ箇所修正</t>
    <rPh sb="7" eb="8">
      <t>ヒモ</t>
    </rPh>
    <rPh sb="10" eb="12">
      <t>カショ</t>
    </rPh>
    <rPh sb="12" eb="14">
      <t>シュウセイ</t>
    </rPh>
    <phoneticPr fontId="3"/>
  </si>
  <si>
    <t>燃費算出列、燃費評価用車両区分を追加</t>
    <rPh sb="0" eb="2">
      <t>ネンピ</t>
    </rPh>
    <rPh sb="2" eb="4">
      <t>サンシュツ</t>
    </rPh>
    <rPh sb="4" eb="5">
      <t>レツ</t>
    </rPh>
    <rPh sb="6" eb="11">
      <t>ネンピヒョウカヨウ</t>
    </rPh>
    <rPh sb="11" eb="15">
      <t>シャリョウクブン</t>
    </rPh>
    <rPh sb="16" eb="18">
      <t>ツイカ</t>
    </rPh>
    <phoneticPr fontId="3"/>
  </si>
  <si>
    <t>評価の紐づけ、事業者の号数に応じた入力項目ハイライト/グレーアウト書式のセット、燃費基準の計算式追加</t>
    <rPh sb="0" eb="2">
      <t>ヒョウカ</t>
    </rPh>
    <rPh sb="3" eb="4">
      <t>ヒモ</t>
    </rPh>
    <rPh sb="7" eb="10">
      <t>ジギョウシャ</t>
    </rPh>
    <rPh sb="11" eb="13">
      <t>ゴウスウ</t>
    </rPh>
    <rPh sb="14" eb="15">
      <t>オウ</t>
    </rPh>
    <rPh sb="17" eb="21">
      <t>ニュウリョクコウモク</t>
    </rPh>
    <rPh sb="33" eb="35">
      <t>ショシキ</t>
    </rPh>
    <rPh sb="40" eb="44">
      <t>ネンピキジュン</t>
    </rPh>
    <rPh sb="45" eb="48">
      <t>ケイサンシキ</t>
    </rPh>
    <rPh sb="48" eb="50">
      <t>ツイカ</t>
    </rPh>
    <phoneticPr fontId="3"/>
  </si>
  <si>
    <t>都市ガス</t>
    <rPh sb="0" eb="2">
      <t>トシ</t>
    </rPh>
    <phoneticPr fontId="3"/>
  </si>
  <si>
    <t>ジェット燃料油</t>
    <rPh sb="4" eb="7">
      <t>ネンリョウユ</t>
    </rPh>
    <phoneticPr fontId="3"/>
  </si>
  <si>
    <t>輸入原料炭</t>
    <rPh sb="0" eb="2">
      <t>ユニュウ</t>
    </rPh>
    <phoneticPr fontId="3"/>
  </si>
  <si>
    <t>コークス用原料炭</t>
    <rPh sb="4" eb="5">
      <t>ヨウ</t>
    </rPh>
    <rPh sb="5" eb="7">
      <t>ゲンリョウ</t>
    </rPh>
    <rPh sb="7" eb="8">
      <t>スミ</t>
    </rPh>
    <phoneticPr fontId="3"/>
  </si>
  <si>
    <t>吹込用原料炭</t>
    <rPh sb="0" eb="2">
      <t>フキコ</t>
    </rPh>
    <rPh sb="2" eb="3">
      <t>ヨウ</t>
    </rPh>
    <rPh sb="3" eb="5">
      <t>ゲンリョウ</t>
    </rPh>
    <rPh sb="5" eb="6">
      <t>スミ</t>
    </rPh>
    <phoneticPr fontId="3"/>
  </si>
  <si>
    <t>輸入一般炭</t>
    <rPh sb="0" eb="2">
      <t>ユニュウ</t>
    </rPh>
    <phoneticPr fontId="3"/>
  </si>
  <si>
    <t>国産一般炭</t>
    <rPh sb="0" eb="2">
      <t>コクサン</t>
    </rPh>
    <rPh sb="2" eb="4">
      <t>イッパン</t>
    </rPh>
    <rPh sb="4" eb="5">
      <t>スミ</t>
    </rPh>
    <phoneticPr fontId="3"/>
  </si>
  <si>
    <t>輸入無煙炭</t>
    <rPh sb="0" eb="2">
      <t>ユニュウ</t>
    </rPh>
    <phoneticPr fontId="3"/>
  </si>
  <si>
    <t>排出係数の見直し</t>
    <rPh sb="0" eb="2">
      <t>ハイシュツ</t>
    </rPh>
    <rPh sb="2" eb="4">
      <t>ケイスウ</t>
    </rPh>
    <rPh sb="5" eb="7">
      <t>ミナオ</t>
    </rPh>
    <phoneticPr fontId="3"/>
  </si>
  <si>
    <t>計算124シートとの紐づけ</t>
    <rPh sb="0" eb="2">
      <t>ケイサン</t>
    </rPh>
    <rPh sb="10" eb="11">
      <t>ヒモ</t>
    </rPh>
    <phoneticPr fontId="3"/>
  </si>
  <si>
    <t>灯油</t>
    <phoneticPr fontId="3"/>
  </si>
  <si>
    <t>その他の燃料</t>
    <rPh sb="2" eb="3">
      <t>タ</t>
    </rPh>
    <rPh sb="4" eb="6">
      <t>ネンリョウ</t>
    </rPh>
    <phoneticPr fontId="3"/>
  </si>
  <si>
    <r>
      <t>廃プラスチック</t>
    </r>
    <r>
      <rPr>
        <sz val="11"/>
        <rFont val="ＭＳ Ｐゴシック"/>
        <family val="3"/>
        <charset val="128"/>
      </rPr>
      <t>（一般廃棄物）</t>
    </r>
    <rPh sb="0" eb="1">
      <t>ハイ</t>
    </rPh>
    <rPh sb="8" eb="13">
      <t>イッパンハイキブツ</t>
    </rPh>
    <phoneticPr fontId="3"/>
  </si>
  <si>
    <r>
      <t>廃プラスチック</t>
    </r>
    <r>
      <rPr>
        <sz val="11"/>
        <rFont val="ＭＳ Ｐゴシック"/>
        <family val="3"/>
        <charset val="128"/>
      </rPr>
      <t>（産業廃棄物）</t>
    </r>
    <rPh sb="0" eb="1">
      <t>ハイ</t>
    </rPh>
    <rPh sb="8" eb="13">
      <t>サンギョウハイキブツ</t>
    </rPh>
    <phoneticPr fontId="3"/>
  </si>
  <si>
    <r>
      <t>発電</t>
    </r>
    <r>
      <rPr>
        <sz val="11"/>
        <rFont val="ＭＳ Ｐゴシック"/>
        <family val="3"/>
        <charset val="128"/>
      </rPr>
      <t>用高炉ガス</t>
    </r>
    <rPh sb="0" eb="2">
      <t>ハツデン</t>
    </rPh>
    <rPh sb="2" eb="3">
      <t>ヨウ</t>
    </rPh>
    <rPh sb="3" eb="5">
      <t>コウロ</t>
    </rPh>
    <phoneticPr fontId="3"/>
  </si>
  <si>
    <t>　　オ　SBT等イニシアチブへの加盟・賛同</t>
    <rPh sb="7" eb="8">
      <t>ナド</t>
    </rPh>
    <rPh sb="16" eb="18">
      <t>カメイ</t>
    </rPh>
    <rPh sb="19" eb="21">
      <t>サンドウ</t>
    </rPh>
    <phoneticPr fontId="3"/>
  </si>
  <si>
    <t>　　ア　川崎CNブランドの認定の取得</t>
    <rPh sb="4" eb="6">
      <t>カワサキ</t>
    </rPh>
    <rPh sb="13" eb="15">
      <t>ニンテイ</t>
    </rPh>
    <rPh sb="16" eb="18">
      <t>シュトク</t>
    </rPh>
    <phoneticPr fontId="3"/>
  </si>
  <si>
    <t>　　イ　川崎メカニズム認証制度の認証の取得</t>
    <rPh sb="4" eb="6">
      <t>カワサキ</t>
    </rPh>
    <rPh sb="11" eb="13">
      <t>ニンショウ</t>
    </rPh>
    <rPh sb="13" eb="15">
      <t>セイド</t>
    </rPh>
    <rPh sb="16" eb="18">
      <t>ニンショウ</t>
    </rPh>
    <rPh sb="19" eb="21">
      <t>シュトク</t>
    </rPh>
    <phoneticPr fontId="3"/>
  </si>
  <si>
    <t>その他使用した熱</t>
    <rPh sb="2" eb="3">
      <t>タ</t>
    </rPh>
    <rPh sb="3" eb="5">
      <t>シヨウ</t>
    </rPh>
    <rPh sb="7" eb="8">
      <t>ネツ</t>
    </rPh>
    <phoneticPr fontId="3"/>
  </si>
  <si>
    <t>目標年度の削除、その他使用した熱の行追記</t>
    <rPh sb="0" eb="4">
      <t>モクヒョウネンド</t>
    </rPh>
    <rPh sb="5" eb="7">
      <t>サクジョ</t>
    </rPh>
    <rPh sb="10" eb="11">
      <t>タ</t>
    </rPh>
    <rPh sb="11" eb="13">
      <t>シヨウ</t>
    </rPh>
    <rPh sb="15" eb="16">
      <t>ネツ</t>
    </rPh>
    <rPh sb="17" eb="18">
      <t>ギョウ</t>
    </rPh>
    <rPh sb="18" eb="20">
      <t>ツイキ</t>
    </rPh>
    <phoneticPr fontId="3"/>
  </si>
  <si>
    <t>CO2排出係数</t>
    <rPh sb="3" eb="7">
      <t>ハイシュツケイスウ</t>
    </rPh>
    <phoneticPr fontId="3"/>
  </si>
  <si>
    <t>色の調整</t>
    <rPh sb="0" eb="1">
      <t>イロ</t>
    </rPh>
    <rPh sb="2" eb="4">
      <t>チョウセイ</t>
    </rPh>
    <phoneticPr fontId="3"/>
  </si>
  <si>
    <t>その他使用した熱の行追記</t>
    <rPh sb="2" eb="3">
      <t>タ</t>
    </rPh>
    <rPh sb="3" eb="5">
      <t>シヨウ</t>
    </rPh>
    <rPh sb="7" eb="8">
      <t>ネツ</t>
    </rPh>
    <rPh sb="9" eb="10">
      <t>ギョウ</t>
    </rPh>
    <rPh sb="10" eb="12">
      <t>ツイキ</t>
    </rPh>
    <phoneticPr fontId="3"/>
  </si>
  <si>
    <t>B7 (別紙)</t>
    <phoneticPr fontId="3"/>
  </si>
  <si>
    <t>ガソリン自動車等
1.4t未満</t>
    <phoneticPr fontId="3"/>
  </si>
  <si>
    <t>ガソリン自動車等
2.2t未満</t>
    <phoneticPr fontId="3"/>
  </si>
  <si>
    <t>ガソリン自動車等
2.2t以上</t>
    <phoneticPr fontId="3"/>
  </si>
  <si>
    <t>バス
10t未満</t>
    <phoneticPr fontId="3"/>
  </si>
  <si>
    <t>バス
10t以上</t>
    <phoneticPr fontId="3"/>
  </si>
  <si>
    <t>貨物
3.5t以下かつ1196kg未満</t>
    <phoneticPr fontId="3"/>
  </si>
  <si>
    <t>貨物
3.5t以下かつ1196kg以上</t>
    <phoneticPr fontId="3"/>
  </si>
  <si>
    <t>貨物
7.5t未満</t>
    <phoneticPr fontId="3"/>
  </si>
  <si>
    <t>貨物
7.5t以上</t>
    <phoneticPr fontId="3"/>
  </si>
  <si>
    <t>新規作成</t>
    <rPh sb="0" eb="4">
      <t>シンキサクセイ</t>
    </rPh>
    <phoneticPr fontId="3"/>
  </si>
  <si>
    <t>計算式は「評価結果」の計算を参照する形にとどめています</t>
    <rPh sb="0" eb="3">
      <t>ケイサンシキ</t>
    </rPh>
    <rPh sb="5" eb="9">
      <t>ヒョウカケッカ</t>
    </rPh>
    <rPh sb="11" eb="13">
      <t>ケイサン</t>
    </rPh>
    <rPh sb="14" eb="16">
      <t>サンショウ</t>
    </rPh>
    <rPh sb="18" eb="19">
      <t>カタチ</t>
    </rPh>
    <phoneticPr fontId="3"/>
  </si>
  <si>
    <t>シート削除新規作成</t>
    <rPh sb="3" eb="5">
      <t>サクジョ</t>
    </rPh>
    <phoneticPr fontId="3"/>
  </si>
  <si>
    <t>　２　事業活動に伴う温室効果ガスの排出の量及び当該量の削減に係る事項　</t>
    <phoneticPr fontId="3"/>
  </si>
  <si>
    <t>　（２）温室効果ガスの排出の量の実績</t>
    <rPh sb="16" eb="18">
      <t>ジッセキ</t>
    </rPh>
    <phoneticPr fontId="3"/>
  </si>
  <si>
    <t>指針様式第１号（別紙</t>
    <rPh sb="0" eb="2">
      <t>シシン</t>
    </rPh>
    <rPh sb="2" eb="4">
      <t>ヨウシキ</t>
    </rPh>
    <rPh sb="4" eb="5">
      <t>ダイ</t>
    </rPh>
    <rPh sb="6" eb="7">
      <t>ゴウ</t>
    </rPh>
    <phoneticPr fontId="3"/>
  </si>
  <si>
    <t>（第２面）</t>
    <phoneticPr fontId="3"/>
  </si>
  <si>
    <t>　（１）基準排出量と目標排出量((基)は基礎排出量を、(調)は調整後排出量を示す。以下同じ。）</t>
    <rPh sb="20" eb="22">
      <t>キソ</t>
    </rPh>
    <rPh sb="22" eb="24">
      <t>ハイシュツ</t>
    </rPh>
    <rPh sb="24" eb="25">
      <t>リョウ</t>
    </rPh>
    <rPh sb="28" eb="29">
      <t>チョウ</t>
    </rPh>
    <rPh sb="31" eb="33">
      <t>チョウセイ</t>
    </rPh>
    <rPh sb="33" eb="34">
      <t>ゴ</t>
    </rPh>
    <rPh sb="34" eb="36">
      <t>ハイシュツ</t>
    </rPh>
    <rPh sb="36" eb="37">
      <t>リョウ</t>
    </rPh>
    <rPh sb="38" eb="39">
      <t>シメ</t>
    </rPh>
    <rPh sb="41" eb="43">
      <t>イカ</t>
    </rPh>
    <rPh sb="43" eb="44">
      <t>オナ</t>
    </rPh>
    <phoneticPr fontId="3"/>
  </si>
  <si>
    <t xml:space="preserve"> ３　エネルギーの使用量及び当該量の削減に係る事項</t>
    <rPh sb="9" eb="12">
      <t>シヨウリョウ</t>
    </rPh>
    <rPh sb="12" eb="13">
      <t>オヨ</t>
    </rPh>
    <rPh sb="14" eb="16">
      <t>トウガイ</t>
    </rPh>
    <rPh sb="16" eb="17">
      <t>リョウ</t>
    </rPh>
    <rPh sb="18" eb="20">
      <t>サクゲン</t>
    </rPh>
    <rPh sb="21" eb="22">
      <t>カカワ</t>
    </rPh>
    <rPh sb="23" eb="25">
      <t>ジコウ</t>
    </rPh>
    <phoneticPr fontId="3"/>
  </si>
  <si>
    <t>B12、B13</t>
    <phoneticPr fontId="3"/>
  </si>
  <si>
    <t>レイアウトの修正等</t>
    <rPh sb="6" eb="8">
      <t>シュウセイ</t>
    </rPh>
    <rPh sb="8" eb="9">
      <t>トウ</t>
    </rPh>
    <phoneticPr fontId="3"/>
  </si>
  <si>
    <t>年度)</t>
    <rPh sb="0" eb="2">
      <t>ネンド</t>
    </rPh>
    <phoneticPr fontId="3"/>
  </si>
  <si>
    <t>（第３面）</t>
  </si>
  <si>
    <t>指針様式第１号(別紙</t>
    <rPh sb="0" eb="2">
      <t>シシン</t>
    </rPh>
    <rPh sb="2" eb="4">
      <t>ヨウシキ</t>
    </rPh>
    <rPh sb="4" eb="5">
      <t>ダイ</t>
    </rPh>
    <rPh sb="6" eb="7">
      <t>ゴウ</t>
    </rPh>
    <phoneticPr fontId="3"/>
  </si>
  <si>
    <t>１　事業所の概要等（本年度４月１日時点）</t>
    <rPh sb="8" eb="9">
      <t>トウ</t>
    </rPh>
    <rPh sb="10" eb="13">
      <t>ホンネンド</t>
    </rPh>
    <rPh sb="14" eb="15">
      <t>ガツ</t>
    </rPh>
    <rPh sb="16" eb="17">
      <t>ニチ</t>
    </rPh>
    <rPh sb="17" eb="19">
      <t>ジテン</t>
    </rPh>
    <phoneticPr fontId="3"/>
  </si>
  <si>
    <t>7事業所分追加</t>
    <rPh sb="1" eb="4">
      <t>ジギョウショ</t>
    </rPh>
    <rPh sb="4" eb="7">
      <t>ブンツイカ</t>
    </rPh>
    <phoneticPr fontId="3"/>
  </si>
  <si>
    <t>5事業所分追加</t>
    <rPh sb="1" eb="7">
      <t>ジギョウショブンツイカ</t>
    </rPh>
    <phoneticPr fontId="3"/>
  </si>
  <si>
    <t>年度の計算式追加、5事業者分追加</t>
    <rPh sb="0" eb="2">
      <t>ネンド</t>
    </rPh>
    <rPh sb="3" eb="6">
      <t>ケイサンシキ</t>
    </rPh>
    <rPh sb="6" eb="8">
      <t>ツイカ</t>
    </rPh>
    <rPh sb="10" eb="13">
      <t>ジギョウシャ</t>
    </rPh>
    <rPh sb="13" eb="14">
      <t>ブン</t>
    </rPh>
    <rPh sb="14" eb="16">
      <t>ツイカ</t>
    </rPh>
    <phoneticPr fontId="3"/>
  </si>
  <si>
    <t>その他使用した熱の式修正</t>
    <rPh sb="2" eb="3">
      <t>タ</t>
    </rPh>
    <rPh sb="3" eb="5">
      <t>シヨウ</t>
    </rPh>
    <rPh sb="7" eb="8">
      <t>ネツ</t>
    </rPh>
    <rPh sb="9" eb="12">
      <t>シキシュウセイ</t>
    </rPh>
    <phoneticPr fontId="3"/>
  </si>
  <si>
    <t>目標年度欄の削除</t>
    <rPh sb="0" eb="4">
      <t>モクヒョウネンド</t>
    </rPh>
    <rPh sb="4" eb="5">
      <t>ラン</t>
    </rPh>
    <rPh sb="6" eb="8">
      <t>サクジョ</t>
    </rPh>
    <phoneticPr fontId="3"/>
  </si>
  <si>
    <t>（２）車両の内訳　ア　車両の種別　台数カウント計算式の修正</t>
    <rPh sb="17" eb="19">
      <t>ダイスウ</t>
    </rPh>
    <rPh sb="23" eb="26">
      <t>ケイサンシキ</t>
    </rPh>
    <rPh sb="27" eb="29">
      <t>シュウセイ</t>
    </rPh>
    <phoneticPr fontId="3"/>
  </si>
  <si>
    <t>シートとの紐づけ</t>
    <rPh sb="5" eb="6">
      <t>ヒモ</t>
    </rPh>
    <phoneticPr fontId="3"/>
  </si>
  <si>
    <t>寄与度に関する条件追加</t>
    <rPh sb="0" eb="3">
      <t>キヨド</t>
    </rPh>
    <rPh sb="4" eb="5">
      <t>カン</t>
    </rPh>
    <rPh sb="7" eb="9">
      <t>ジョウケン</t>
    </rPh>
    <rPh sb="9" eb="11">
      <t>ツイカ</t>
    </rPh>
    <phoneticPr fontId="3"/>
  </si>
  <si>
    <t>車種別燃費</t>
    <rPh sb="0" eb="3">
      <t>シャシュベツ</t>
    </rPh>
    <rPh sb="3" eb="5">
      <t>ネンピ</t>
    </rPh>
    <phoneticPr fontId="3"/>
  </si>
  <si>
    <t>バイオマス</t>
    <phoneticPr fontId="3"/>
  </si>
  <si>
    <t>計算-124</t>
    <rPh sb="0" eb="2">
      <t>ケイサン</t>
    </rPh>
    <phoneticPr fontId="3"/>
  </si>
  <si>
    <t>A1シートとの紐づけ</t>
    <rPh sb="7" eb="8">
      <t>ヒモ</t>
    </rPh>
    <phoneticPr fontId="3"/>
  </si>
  <si>
    <t>水力と地熱を削除しバイオマスを追加、エラーチェック</t>
    <rPh sb="0" eb="2">
      <t>スイリョク</t>
    </rPh>
    <rPh sb="3" eb="5">
      <t>チネツ</t>
    </rPh>
    <rPh sb="6" eb="8">
      <t>サクジョ</t>
    </rPh>
    <rPh sb="15" eb="17">
      <t>ツイカ</t>
    </rPh>
    <phoneticPr fontId="3"/>
  </si>
  <si>
    <t>水力と地熱を削除しバイオマスを追加、エラーチェック、合計範囲の修正</t>
    <rPh sb="0" eb="2">
      <t>スイリョク</t>
    </rPh>
    <rPh sb="3" eb="5">
      <t>チネツ</t>
    </rPh>
    <rPh sb="6" eb="8">
      <t>サクジョ</t>
    </rPh>
    <rPh sb="15" eb="17">
      <t>ツイカ</t>
    </rPh>
    <rPh sb="26" eb="30">
      <t>ゴウケイハンイ</t>
    </rPh>
    <rPh sb="31" eb="33">
      <t>シュウセイ</t>
    </rPh>
    <phoneticPr fontId="3"/>
  </si>
  <si>
    <t>目標年度欄を手入力に修正</t>
    <rPh sb="0" eb="4">
      <t>モクヒョウネンド</t>
    </rPh>
    <rPh sb="4" eb="5">
      <t>ラン</t>
    </rPh>
    <rPh sb="6" eb="9">
      <t>テニュウリョク</t>
    </rPh>
    <rPh sb="10" eb="12">
      <t>シュウセイ</t>
    </rPh>
    <phoneticPr fontId="3"/>
  </si>
  <si>
    <t>評価結果</t>
    <rPh sb="0" eb="4">
      <t>ヒョウカケッカ</t>
    </rPh>
    <phoneticPr fontId="3"/>
  </si>
  <si>
    <t>エラーが出ていた数式の修正</t>
    <rPh sb="4" eb="5">
      <t>デ</t>
    </rPh>
    <rPh sb="8" eb="10">
      <t>スウシキ</t>
    </rPh>
    <rPh sb="11" eb="13">
      <t>シュウセイ</t>
    </rPh>
    <phoneticPr fontId="3"/>
  </si>
  <si>
    <t>自動車関連（A5シートの目標年度削除に伴うもの）</t>
    <rPh sb="0" eb="3">
      <t>ジドウシャ</t>
    </rPh>
    <rPh sb="3" eb="5">
      <t>カンレン</t>
    </rPh>
    <rPh sb="12" eb="16">
      <t>モクヒョウネンド</t>
    </rPh>
    <rPh sb="16" eb="18">
      <t>サクジョ</t>
    </rPh>
    <rPh sb="19" eb="20">
      <t>トモナ</t>
    </rPh>
    <phoneticPr fontId="3"/>
  </si>
  <si>
    <t>R255まで確認</t>
    <rPh sb="6" eb="8">
      <t>カクニン</t>
    </rPh>
    <phoneticPr fontId="3"/>
  </si>
  <si>
    <t>電力排出係数との紐づけを削除、エラーチェック</t>
    <rPh sb="0" eb="4">
      <t>デンリョクハイシュツ</t>
    </rPh>
    <rPh sb="4" eb="6">
      <t>ケイスウ</t>
    </rPh>
    <rPh sb="8" eb="9">
      <t>ヒモ</t>
    </rPh>
    <rPh sb="12" eb="14">
      <t>サクジョ</t>
    </rPh>
    <phoneticPr fontId="3"/>
  </si>
  <si>
    <t>基準年度の追加</t>
    <rPh sb="0" eb="2">
      <t>キジュン</t>
    </rPh>
    <rPh sb="2" eb="4">
      <t>ネンド</t>
    </rPh>
    <rPh sb="5" eb="7">
      <t>ツイカ</t>
    </rPh>
    <phoneticPr fontId="3"/>
  </si>
  <si>
    <t>排出係数の表示単位を小数点第3位以下に修正、実→基に修正</t>
    <rPh sb="0" eb="2">
      <t>ハイシュツ</t>
    </rPh>
    <rPh sb="2" eb="4">
      <t>ケイスウ</t>
    </rPh>
    <rPh sb="5" eb="7">
      <t>ヒョウジ</t>
    </rPh>
    <rPh sb="7" eb="9">
      <t>タンイ</t>
    </rPh>
    <rPh sb="10" eb="13">
      <t>ショウスウテン</t>
    </rPh>
    <rPh sb="13" eb="14">
      <t>ダイ</t>
    </rPh>
    <rPh sb="15" eb="16">
      <t>イ</t>
    </rPh>
    <rPh sb="16" eb="18">
      <t>イカ</t>
    </rPh>
    <rPh sb="19" eb="21">
      <t>シュウセイ</t>
    </rPh>
    <rPh sb="22" eb="23">
      <t>ジツ</t>
    </rPh>
    <rPh sb="24" eb="25">
      <t>キ</t>
    </rPh>
    <rPh sb="26" eb="28">
      <t>シュウセイ</t>
    </rPh>
    <phoneticPr fontId="3"/>
  </si>
  <si>
    <t>昼間買電・夜間買電の区分を削除</t>
    <rPh sb="0" eb="2">
      <t>ヒルマ</t>
    </rPh>
    <rPh sb="2" eb="4">
      <t>カイデン</t>
    </rPh>
    <rPh sb="5" eb="7">
      <t>ヤカン</t>
    </rPh>
    <rPh sb="7" eb="9">
      <t>カイデン</t>
    </rPh>
    <rPh sb="10" eb="12">
      <t>クブン</t>
    </rPh>
    <rPh sb="13" eb="15">
      <t>サクジョ</t>
    </rPh>
    <phoneticPr fontId="3"/>
  </si>
  <si>
    <t>電気事業者
事業者</t>
    <rPh sb="0" eb="5">
      <t>デンキジギョウシャ</t>
    </rPh>
    <phoneticPr fontId="4"/>
  </si>
  <si>
    <t>電気事業者</t>
    <rPh sb="0" eb="5">
      <t>デンキジギョウシャ</t>
    </rPh>
    <phoneticPr fontId="4"/>
  </si>
  <si>
    <t>昼間買電・夜間買電の区分を削除、非化石の区分を追加</t>
    <rPh sb="0" eb="2">
      <t>ヒルマ</t>
    </rPh>
    <rPh sb="2" eb="4">
      <t>カイデン</t>
    </rPh>
    <rPh sb="5" eb="7">
      <t>ヤカン</t>
    </rPh>
    <rPh sb="7" eb="9">
      <t>カイデン</t>
    </rPh>
    <rPh sb="10" eb="12">
      <t>クブン</t>
    </rPh>
    <rPh sb="13" eb="15">
      <t>サクジョ</t>
    </rPh>
    <rPh sb="16" eb="19">
      <t>ヒカセキ</t>
    </rPh>
    <rPh sb="20" eb="22">
      <t>クブン</t>
    </rPh>
    <rPh sb="23" eb="25">
      <t>ツイカ</t>
    </rPh>
    <phoneticPr fontId="3"/>
  </si>
  <si>
    <t>化石燃料</t>
    <rPh sb="0" eb="4">
      <t>カセキネンリョウ</t>
    </rPh>
    <phoneticPr fontId="4"/>
  </si>
  <si>
    <t>非化石証書等の排出係数欄の追加</t>
    <rPh sb="0" eb="5">
      <t>ヒカセキショウショ</t>
    </rPh>
    <rPh sb="5" eb="6">
      <t>トウ</t>
    </rPh>
    <rPh sb="7" eb="9">
      <t>ハイシュツ</t>
    </rPh>
    <rPh sb="9" eb="11">
      <t>ケイスウ</t>
    </rPh>
    <rPh sb="11" eb="12">
      <t>ラン</t>
    </rPh>
    <rPh sb="13" eb="15">
      <t>ツイカ</t>
    </rPh>
    <phoneticPr fontId="3"/>
  </si>
  <si>
    <t>シート分割</t>
    <rPh sb="3" eb="5">
      <t>ブンカツ</t>
    </rPh>
    <phoneticPr fontId="3"/>
  </si>
  <si>
    <t>計算式の追加</t>
    <rPh sb="0" eb="3">
      <t>ケイサンシキ</t>
    </rPh>
    <rPh sb="4" eb="6">
      <t>ツイカ</t>
    </rPh>
    <phoneticPr fontId="3"/>
  </si>
  <si>
    <t>コメントへの対応</t>
    <rPh sb="6" eb="8">
      <t>タイオウ</t>
    </rPh>
    <phoneticPr fontId="3"/>
  </si>
  <si>
    <t>二酸化炭素を排出しない熱エネルギーの導入</t>
    <rPh sb="0" eb="5">
      <t>ニサンカタンソ</t>
    </rPh>
    <rPh sb="6" eb="8">
      <t>ハイシュツ</t>
    </rPh>
    <rPh sb="11" eb="12">
      <t>ネツ</t>
    </rPh>
    <rPh sb="18" eb="20">
      <t>ドウニュウ</t>
    </rPh>
    <phoneticPr fontId="56"/>
  </si>
  <si>
    <t>SBT等イニシアチブへの加盟・賛同</t>
    <rPh sb="3" eb="4">
      <t>トウ</t>
    </rPh>
    <rPh sb="12" eb="14">
      <t>カメイ</t>
    </rPh>
    <rPh sb="15" eb="17">
      <t>サンドウ</t>
    </rPh>
    <phoneticPr fontId="56"/>
  </si>
  <si>
    <t>サプライチェーン全体での削減の取組</t>
    <rPh sb="8" eb="10">
      <t>ゼンタイ</t>
    </rPh>
    <rPh sb="12" eb="14">
      <t>サクゲン</t>
    </rPh>
    <rPh sb="15" eb="16">
      <t>ト</t>
    </rPh>
    <rPh sb="16" eb="17">
      <t>ク</t>
    </rPh>
    <phoneticPr fontId="57"/>
  </si>
  <si>
    <t>川崎CNブランドの取得</t>
    <rPh sb="0" eb="2">
      <t>カワサキ</t>
    </rPh>
    <rPh sb="9" eb="11">
      <t>シュトク</t>
    </rPh>
    <phoneticPr fontId="56"/>
  </si>
  <si>
    <t>脱炭素化に資するイノベーションの取り組み</t>
    <rPh sb="0" eb="4">
      <t>ダツタンソカ</t>
    </rPh>
    <rPh sb="5" eb="6">
      <t>シ</t>
    </rPh>
    <rPh sb="16" eb="17">
      <t>ト</t>
    </rPh>
    <rPh sb="18" eb="19">
      <t>ク</t>
    </rPh>
    <phoneticPr fontId="56"/>
  </si>
  <si>
    <t>中長期的な視点での温室効果ガスの排出量の削減率</t>
    <rPh sb="0" eb="4">
      <t>チュウチョウキテキ</t>
    </rPh>
    <rPh sb="5" eb="7">
      <t>シテン</t>
    </rPh>
    <rPh sb="9" eb="13">
      <t>オンシツコウカ</t>
    </rPh>
    <rPh sb="16" eb="19">
      <t>ハイシュツリョウ</t>
    </rPh>
    <rPh sb="20" eb="23">
      <t>サクゲンリツ</t>
    </rPh>
    <phoneticPr fontId="57"/>
  </si>
  <si>
    <t>脱炭素に向けた中長期的な削減目標あるいは業界団体等の設定している削減目標の達成状況が目標の100％以上削減</t>
    <rPh sb="0" eb="3">
      <t>ダツタンソ</t>
    </rPh>
    <rPh sb="4" eb="5">
      <t>ム</t>
    </rPh>
    <rPh sb="7" eb="11">
      <t>チュウチョウキテキ</t>
    </rPh>
    <rPh sb="12" eb="16">
      <t>サクゲンモクヒョウ</t>
    </rPh>
    <rPh sb="20" eb="25">
      <t>ギョウカイダンタイトウ</t>
    </rPh>
    <rPh sb="26" eb="28">
      <t>セッテイ</t>
    </rPh>
    <rPh sb="32" eb="36">
      <t>サクゲンモクヒョウ</t>
    </rPh>
    <rPh sb="37" eb="41">
      <t>タッセイジョウキョウ</t>
    </rPh>
    <rPh sb="42" eb="44">
      <t>モクヒョウ</t>
    </rPh>
    <rPh sb="49" eb="53">
      <t>イジョウサクゲン</t>
    </rPh>
    <phoneticPr fontId="56"/>
  </si>
  <si>
    <t>脱炭素表明・中長期の温室効果ガス削減目標の設定に係る水準及び配点</t>
    <rPh sb="0" eb="5">
      <t>ダツタンソヒョウメイ</t>
    </rPh>
    <rPh sb="6" eb="9">
      <t>チュウチョウキ</t>
    </rPh>
    <rPh sb="10" eb="14">
      <t>オンシツコウカ</t>
    </rPh>
    <rPh sb="16" eb="20">
      <t>サクゲンモクヒョウ</t>
    </rPh>
    <rPh sb="21" eb="23">
      <t>セッテイ</t>
    </rPh>
    <rPh sb="24" eb="25">
      <t>カカ</t>
    </rPh>
    <rPh sb="26" eb="28">
      <t>スイジュン</t>
    </rPh>
    <rPh sb="28" eb="29">
      <t>オヨ</t>
    </rPh>
    <rPh sb="30" eb="32">
      <t>ハイテン</t>
    </rPh>
    <phoneticPr fontId="56"/>
  </si>
  <si>
    <t>③</t>
  </si>
  <si>
    <t>④</t>
  </si>
  <si>
    <t>川崎メカニズム認証制度の認証</t>
    <phoneticPr fontId="57"/>
  </si>
  <si>
    <t>再エネ容量の行削除</t>
    <rPh sb="0" eb="1">
      <t>サイ</t>
    </rPh>
    <rPh sb="3" eb="5">
      <t>ヨウリョウ</t>
    </rPh>
    <rPh sb="6" eb="9">
      <t>ギョウサクジョ</t>
    </rPh>
    <phoneticPr fontId="3"/>
  </si>
  <si>
    <t>B8（中小企業向け）</t>
    <rPh sb="3" eb="8">
      <t>チュウショウキギョウム</t>
    </rPh>
    <phoneticPr fontId="3"/>
  </si>
  <si>
    <t>入力項目のプルダウンリスト内容修正</t>
    <rPh sb="0" eb="4">
      <t>ニュウリョクコウモク</t>
    </rPh>
    <rPh sb="13" eb="17">
      <t>ナイヨウシュウセイ</t>
    </rPh>
    <phoneticPr fontId="3"/>
  </si>
  <si>
    <t>(非表示) 評価結果</t>
  </si>
  <si>
    <t>電化の評価式のエラー修正、評価項目の文言の修正</t>
    <rPh sb="0" eb="2">
      <t>デンカ</t>
    </rPh>
    <rPh sb="3" eb="6">
      <t>ヒョウカシキ</t>
    </rPh>
    <rPh sb="10" eb="12">
      <t>シュウセイ</t>
    </rPh>
    <rPh sb="13" eb="17">
      <t>ヒョウカコウモク</t>
    </rPh>
    <rPh sb="18" eb="20">
      <t>モンゴン</t>
    </rPh>
    <rPh sb="21" eb="23">
      <t>シュウセイ</t>
    </rPh>
    <phoneticPr fontId="3"/>
  </si>
  <si>
    <t>(非表示) 評価基準</t>
    <phoneticPr fontId="3"/>
  </si>
  <si>
    <t>評価基準の文言修正</t>
    <rPh sb="0" eb="4">
      <t>ヒョウカキジュン</t>
    </rPh>
    <rPh sb="5" eb="9">
      <t>モンゴンシュウセイ</t>
    </rPh>
    <phoneticPr fontId="3"/>
  </si>
  <si>
    <t>(非表示) 評価基準（中小企業向け）</t>
    <phoneticPr fontId="3"/>
  </si>
  <si>
    <t>指針様式第１号　　　　　　　　　　（第２－１面）</t>
    <rPh sb="0" eb="2">
      <t>シシン</t>
    </rPh>
    <rPh sb="2" eb="4">
      <t>ヨウシキ</t>
    </rPh>
    <rPh sb="4" eb="5">
      <t>ダイ</t>
    </rPh>
    <rPh sb="6" eb="7">
      <t>ゴウ</t>
    </rPh>
    <rPh sb="18" eb="19">
      <t>ダイ</t>
    </rPh>
    <rPh sb="22" eb="23">
      <t>メン</t>
    </rPh>
    <phoneticPr fontId="3"/>
  </si>
  <si>
    <r>
      <t xml:space="preserve">指針様式第１号　　　　　　　　　　 </t>
    </r>
    <r>
      <rPr>
        <sz val="10.5"/>
        <rFont val="ＭＳ 明朝"/>
        <family val="1"/>
        <charset val="128"/>
      </rPr>
      <t>（第２－２面）</t>
    </r>
    <phoneticPr fontId="3"/>
  </si>
  <si>
    <r>
      <t>指針様式第１号　　　　　　　　　　　</t>
    </r>
    <r>
      <rPr>
        <sz val="10.5"/>
        <rFont val="ＭＳ 明朝"/>
        <family val="1"/>
        <charset val="128"/>
      </rPr>
      <t>（第３－１面）</t>
    </r>
    <phoneticPr fontId="3"/>
  </si>
  <si>
    <r>
      <t>指針様式第１号　　　　　　　　　 　</t>
    </r>
    <r>
      <rPr>
        <sz val="10.5"/>
        <rFont val="ＭＳ 明朝"/>
        <family val="1"/>
        <charset val="128"/>
      </rPr>
      <t>（第３－２面）</t>
    </r>
    <phoneticPr fontId="3"/>
  </si>
  <si>
    <t>発電量
（kWh/年）</t>
    <rPh sb="0" eb="2">
      <t>ハツデン</t>
    </rPh>
    <rPh sb="2" eb="3">
      <t>リョウ</t>
    </rPh>
    <rPh sb="9" eb="10">
      <t>ネン</t>
    </rPh>
    <phoneticPr fontId="52"/>
  </si>
  <si>
    <t>（燃料：　　　　　　　　　)</t>
    <rPh sb="1" eb="3">
      <t>ネンリョウ</t>
    </rPh>
    <phoneticPr fontId="52"/>
  </si>
  <si>
    <r>
      <t>指針様式第１号　　　　　　　　　　　　　 　</t>
    </r>
    <r>
      <rPr>
        <sz val="10.5"/>
        <rFont val="ＭＳ 明朝"/>
        <family val="1"/>
        <charset val="128"/>
      </rPr>
      <t>（第４－１面）</t>
    </r>
    <phoneticPr fontId="3"/>
  </si>
  <si>
    <r>
      <t>指針様式第１号　　　　　　　　　　　　　 　</t>
    </r>
    <r>
      <rPr>
        <sz val="10.5"/>
        <rFont val="ＭＳ 明朝"/>
        <family val="1"/>
        <charset val="128"/>
      </rPr>
      <t>（第４－２面）</t>
    </r>
    <phoneticPr fontId="3"/>
  </si>
  <si>
    <t>　　（５）計画期間の再生可能エネルギー源等の導入、電気事業者等から調達する電力の温室効果ガ
　　　　　ス排出係数等の状況</t>
    <phoneticPr fontId="3"/>
  </si>
  <si>
    <r>
      <t>指針様式第１号　　　　　　　　　　</t>
    </r>
    <r>
      <rPr>
        <sz val="10.5"/>
        <rFont val="ＭＳ 明朝"/>
        <family val="1"/>
        <charset val="128"/>
      </rPr>
      <t>（第５－２面）</t>
    </r>
    <phoneticPr fontId="3"/>
  </si>
  <si>
    <r>
      <t>指針様式第１号　　　　　　　　　　</t>
    </r>
    <r>
      <rPr>
        <sz val="10.5"/>
        <rFont val="ＭＳ 明朝"/>
        <family val="1"/>
        <charset val="128"/>
      </rPr>
      <t>（第５－１面）</t>
    </r>
    <phoneticPr fontId="3"/>
  </si>
  <si>
    <r>
      <t>指針様式第１号</t>
    </r>
    <r>
      <rPr>
        <sz val="10.5"/>
        <rFont val="ＭＳ 明朝"/>
        <family val="1"/>
        <charset val="128"/>
      </rPr>
      <t>（第５－１面）別紙</t>
    </r>
    <rPh sb="14" eb="16">
      <t>ベッシ</t>
    </rPh>
    <phoneticPr fontId="3"/>
  </si>
  <si>
    <r>
      <t>指針様式第１号　　　　　　　　　　　　　</t>
    </r>
    <r>
      <rPr>
        <sz val="10.5"/>
        <rFont val="ＭＳ 明朝"/>
        <family val="1"/>
        <charset val="128"/>
      </rPr>
      <t>（第６－１面）</t>
    </r>
    <phoneticPr fontId="3"/>
  </si>
  <si>
    <r>
      <t>指針様式第１号　　　　　　　　　　　　　　</t>
    </r>
    <r>
      <rPr>
        <sz val="10.5"/>
        <rFont val="ＭＳ 明朝"/>
        <family val="1"/>
        <charset val="128"/>
      </rPr>
      <t>（第６－２面）</t>
    </r>
    <phoneticPr fontId="3"/>
  </si>
  <si>
    <t>該当する事業者
の要件及び温室
効果ガスを排出
する部門</t>
    <rPh sb="0" eb="2">
      <t>ガイトウ</t>
    </rPh>
    <rPh sb="4" eb="7">
      <t>ジギョウシャ</t>
    </rPh>
    <rPh sb="9" eb="11">
      <t>ヨウケン</t>
    </rPh>
    <rPh sb="11" eb="12">
      <t>オヨ</t>
    </rPh>
    <rPh sb="13" eb="15">
      <t>オンシツ</t>
    </rPh>
    <rPh sb="16" eb="18">
      <t>コウカ</t>
    </rPh>
    <rPh sb="21" eb="23">
      <t>ハイシュツ</t>
    </rPh>
    <rPh sb="26" eb="28">
      <t>ブモン</t>
    </rPh>
    <phoneticPr fontId="3"/>
  </si>
  <si>
    <t>事業所の規模等
（業務部門の場
合は記載）</t>
    <phoneticPr fontId="3"/>
  </si>
  <si>
    <t>主なテナント等
事業者の概要
（業務部門の場
合は記載）</t>
    <phoneticPr fontId="3"/>
  </si>
  <si>
    <t>電力排出係数の見直し</t>
    <rPh sb="0" eb="2">
      <t>デンリョク</t>
    </rPh>
    <rPh sb="2" eb="4">
      <t>ハイシュツ</t>
    </rPh>
    <rPh sb="4" eb="6">
      <t>ケイスウ</t>
    </rPh>
    <rPh sb="7" eb="9">
      <t>ミナオ</t>
    </rPh>
    <phoneticPr fontId="3"/>
  </si>
  <si>
    <t>４号該当者のクレジット按分を作成</t>
    <rPh sb="1" eb="2">
      <t>ゴウ</t>
    </rPh>
    <rPh sb="2" eb="5">
      <t>ガイトウシャ</t>
    </rPh>
    <rPh sb="11" eb="13">
      <t>アンブン</t>
    </rPh>
    <rPh sb="14" eb="16">
      <t>サクセイ</t>
    </rPh>
    <phoneticPr fontId="3"/>
  </si>
  <si>
    <t>1.2号はkl単位に修正</t>
    <rPh sb="3" eb="4">
      <t>ゴウ</t>
    </rPh>
    <rPh sb="7" eb="9">
      <t>タンイ</t>
    </rPh>
    <rPh sb="10" eb="12">
      <t>シュウセイ</t>
    </rPh>
    <phoneticPr fontId="3"/>
  </si>
  <si>
    <t>調整後排出量の参照範囲の見直し</t>
    <rPh sb="0" eb="3">
      <t>チョウセイゴ</t>
    </rPh>
    <rPh sb="3" eb="6">
      <t>ハイシュツリョウ</t>
    </rPh>
    <rPh sb="7" eb="11">
      <t>サンショウハンイ</t>
    </rPh>
    <rPh sb="12" eb="14">
      <t>ミナオ</t>
    </rPh>
    <phoneticPr fontId="3"/>
  </si>
  <si>
    <t>その他（　　　　　　　　）</t>
    <rPh sb="2" eb="3">
      <t>タ</t>
    </rPh>
    <phoneticPr fontId="52"/>
  </si>
  <si>
    <t>1.2号</t>
    <rPh sb="3" eb="4">
      <t>ゴウ</t>
    </rPh>
    <phoneticPr fontId="3"/>
  </si>
  <si>
    <t>４号</t>
    <rPh sb="1" eb="2">
      <t>ゴウ</t>
    </rPh>
    <phoneticPr fontId="3"/>
  </si>
  <si>
    <t>寄与度を考慮した計算式の見直し</t>
    <rPh sb="0" eb="3">
      <t>キヨド</t>
    </rPh>
    <rPh sb="4" eb="6">
      <t>コウリョ</t>
    </rPh>
    <rPh sb="8" eb="11">
      <t>ケイサンシキ</t>
    </rPh>
    <rPh sb="12" eb="14">
      <t>ミナオ</t>
    </rPh>
    <phoneticPr fontId="3"/>
  </si>
  <si>
    <t>1.2号（基礎）</t>
    <rPh sb="3" eb="4">
      <t>ゴウ</t>
    </rPh>
    <rPh sb="5" eb="7">
      <t>キソ</t>
    </rPh>
    <phoneticPr fontId="3"/>
  </si>
  <si>
    <t>４号（基礎）</t>
    <rPh sb="1" eb="2">
      <t>ゴウ</t>
    </rPh>
    <rPh sb="3" eb="5">
      <t>キソ</t>
    </rPh>
    <phoneticPr fontId="3"/>
  </si>
  <si>
    <t>1.2号（調整後）</t>
    <rPh sb="3" eb="4">
      <t>ゴウ</t>
    </rPh>
    <rPh sb="5" eb="8">
      <t>チョウセイゴ</t>
    </rPh>
    <phoneticPr fontId="3"/>
  </si>
  <si>
    <t>４号（調整後）</t>
    <rPh sb="1" eb="2">
      <t>ゴウ</t>
    </rPh>
    <rPh sb="3" eb="6">
      <t>チョウセイゴ</t>
    </rPh>
    <phoneticPr fontId="3"/>
  </si>
  <si>
    <t>非表示A8-2</t>
    <rPh sb="0" eb="3">
      <t>ヒヒョウジ</t>
    </rPh>
    <phoneticPr fontId="3"/>
  </si>
  <si>
    <t>１号と4号を分類、事業所別クレジットの算出</t>
    <rPh sb="1" eb="2">
      <t>ゴウ</t>
    </rPh>
    <rPh sb="4" eb="5">
      <t>ゴウ</t>
    </rPh>
    <rPh sb="6" eb="8">
      <t>ブンルイ</t>
    </rPh>
    <rPh sb="9" eb="12">
      <t>ジギョウショ</t>
    </rPh>
    <rPh sb="12" eb="13">
      <t>ベツ</t>
    </rPh>
    <rPh sb="19" eb="21">
      <t>サンシュツ</t>
    </rPh>
    <phoneticPr fontId="3"/>
  </si>
  <si>
    <t>数式追加</t>
    <rPh sb="0" eb="4">
      <t>スウシキツイカ</t>
    </rPh>
    <phoneticPr fontId="3"/>
  </si>
  <si>
    <r>
      <t>※目標値</t>
    </r>
    <r>
      <rPr>
        <sz val="11"/>
        <rFont val="ＭＳ Ｐゴシック"/>
        <family val="3"/>
        <charset val="128"/>
      </rPr>
      <t>（１、２、４号計）</t>
    </r>
    <rPh sb="1" eb="4">
      <t>モクヒョウチ</t>
    </rPh>
    <rPh sb="10" eb="11">
      <t>ゴウ</t>
    </rPh>
    <rPh sb="11" eb="12">
      <t>ケイ</t>
    </rPh>
    <phoneticPr fontId="3"/>
  </si>
  <si>
    <r>
      <t>⑭　原単位</t>
    </r>
    <r>
      <rPr>
        <sz val="11"/>
        <rFont val="ＭＳ Ｐゴシック"/>
        <family val="3"/>
        <charset val="128"/>
      </rPr>
      <t>（燃費）</t>
    </r>
    <rPh sb="2" eb="5">
      <t>ゲンタンイ</t>
    </rPh>
    <rPh sb="6" eb="8">
      <t>ネンピ</t>
    </rPh>
    <phoneticPr fontId="3"/>
  </si>
  <si>
    <t>寄与度表示</t>
    <rPh sb="0" eb="3">
      <t>キヨド</t>
    </rPh>
    <rPh sb="3" eb="5">
      <t>ヒョウジ</t>
    </rPh>
    <phoneticPr fontId="3"/>
  </si>
  <si>
    <t>A２</t>
    <phoneticPr fontId="3"/>
  </si>
  <si>
    <t>B６</t>
    <phoneticPr fontId="3"/>
  </si>
  <si>
    <t>再エネ電力量参照元の修正（排出係数ゼロの電力を再エネとしてカウント）、小数点以下の桁数統一、合計欄の修正</t>
    <rPh sb="0" eb="1">
      <t>サイ</t>
    </rPh>
    <rPh sb="3" eb="6">
      <t>デンリョクリョウ</t>
    </rPh>
    <rPh sb="6" eb="8">
      <t>サンショウ</t>
    </rPh>
    <rPh sb="8" eb="9">
      <t>モト</t>
    </rPh>
    <rPh sb="10" eb="12">
      <t>シュウセイ</t>
    </rPh>
    <rPh sb="13" eb="15">
      <t>ハイシュツ</t>
    </rPh>
    <rPh sb="15" eb="17">
      <t>ケイスウ</t>
    </rPh>
    <rPh sb="20" eb="22">
      <t>デンリョク</t>
    </rPh>
    <rPh sb="23" eb="24">
      <t>サイ</t>
    </rPh>
    <rPh sb="35" eb="40">
      <t>ショウスウテンイカ</t>
    </rPh>
    <rPh sb="41" eb="43">
      <t>ケタスウ</t>
    </rPh>
    <rPh sb="43" eb="45">
      <t>トウイツ</t>
    </rPh>
    <rPh sb="46" eb="48">
      <t>ゴウケイ</t>
    </rPh>
    <rPh sb="48" eb="49">
      <t>ラン</t>
    </rPh>
    <rPh sb="50" eb="52">
      <t>シュウセイ</t>
    </rPh>
    <phoneticPr fontId="3"/>
  </si>
  <si>
    <t>排出係数ゼロの電力を再エネとしてカウント、使用電力量カウントの見直し</t>
    <rPh sb="0" eb="2">
      <t>ハイシュツ</t>
    </rPh>
    <rPh sb="2" eb="4">
      <t>ケイスウ</t>
    </rPh>
    <rPh sb="7" eb="9">
      <t>デンリョク</t>
    </rPh>
    <rPh sb="10" eb="11">
      <t>サイ</t>
    </rPh>
    <rPh sb="21" eb="26">
      <t>シヨウデンリョクリョウ</t>
    </rPh>
    <rPh sb="31" eb="33">
      <t>ミナオ</t>
    </rPh>
    <phoneticPr fontId="3"/>
  </si>
  <si>
    <t>表示形式の統一</t>
    <rPh sb="0" eb="2">
      <t>ヒョウジ</t>
    </rPh>
    <rPh sb="2" eb="4">
      <t>ケイシキ</t>
    </rPh>
    <rPh sb="5" eb="7">
      <t>トウイツ</t>
    </rPh>
    <phoneticPr fontId="3"/>
  </si>
  <si>
    <t>ガソリン自動車等  車両重量1.4t未満</t>
    <rPh sb="4" eb="7">
      <t>ジドウシャ</t>
    </rPh>
    <rPh sb="7" eb="8">
      <t>トウ</t>
    </rPh>
    <rPh sb="10" eb="12">
      <t>シャリョウ</t>
    </rPh>
    <rPh sb="12" eb="14">
      <t>ジュウリョウ</t>
    </rPh>
    <rPh sb="18" eb="20">
      <t>ミマン</t>
    </rPh>
    <phoneticPr fontId="57"/>
  </si>
  <si>
    <t>ガソリン自動車等　車両重量2.2t未満</t>
    <rPh sb="4" eb="7">
      <t>ジドウシャ</t>
    </rPh>
    <rPh sb="7" eb="8">
      <t>トウ</t>
    </rPh>
    <rPh sb="9" eb="13">
      <t>シャリョウジュウリョウ</t>
    </rPh>
    <rPh sb="17" eb="19">
      <t>ミマン</t>
    </rPh>
    <phoneticPr fontId="57"/>
  </si>
  <si>
    <t>ガソリン自動車等　車両重量2.2t以上</t>
    <rPh sb="4" eb="7">
      <t>ジドウシャ</t>
    </rPh>
    <rPh sb="7" eb="8">
      <t>トウ</t>
    </rPh>
    <rPh sb="9" eb="13">
      <t>シャリョウジュウリョウ</t>
    </rPh>
    <rPh sb="17" eb="19">
      <t>イジョウ</t>
    </rPh>
    <phoneticPr fontId="57"/>
  </si>
  <si>
    <t>バス　車両重量10t未満</t>
    <rPh sb="3" eb="7">
      <t>シャリョウジュウリョウ</t>
    </rPh>
    <rPh sb="10" eb="12">
      <t>ミマン</t>
    </rPh>
    <phoneticPr fontId="57"/>
  </si>
  <si>
    <t>バス　車両重量10t以上</t>
    <rPh sb="3" eb="7">
      <t>シャリョウジュウリョウ</t>
    </rPh>
    <rPh sb="10" eb="12">
      <t>イジョウ</t>
    </rPh>
    <phoneticPr fontId="57"/>
  </si>
  <si>
    <t>貨物　車両総重量3.5t以下かつ1196kg未満</t>
    <rPh sb="0" eb="2">
      <t>カモツ</t>
    </rPh>
    <rPh sb="3" eb="8">
      <t>シャリョウソウジュウリョウ</t>
    </rPh>
    <rPh sb="12" eb="14">
      <t>イカ</t>
    </rPh>
    <rPh sb="22" eb="24">
      <t>ミマン</t>
    </rPh>
    <phoneticPr fontId="57"/>
  </si>
  <si>
    <t>貨物　車両総重量3.5t以下かつ1196kg以上</t>
    <rPh sb="0" eb="2">
      <t>カモツ</t>
    </rPh>
    <rPh sb="3" eb="8">
      <t>シャリョウソウジュウリョウ</t>
    </rPh>
    <rPh sb="12" eb="14">
      <t>イカ</t>
    </rPh>
    <rPh sb="22" eb="24">
      <t>イジョウ</t>
    </rPh>
    <phoneticPr fontId="57"/>
  </si>
  <si>
    <t>貨物　車両総重量7.5t未満</t>
    <rPh sb="0" eb="2">
      <t>カモツ</t>
    </rPh>
    <rPh sb="3" eb="8">
      <t>シャリョウソウジュウリョウ</t>
    </rPh>
    <rPh sb="12" eb="14">
      <t>ミマン</t>
    </rPh>
    <phoneticPr fontId="57"/>
  </si>
  <si>
    <t>貨物　車両総重量7.5t以上</t>
    <rPh sb="0" eb="2">
      <t>カモツ</t>
    </rPh>
    <rPh sb="3" eb="8">
      <t>シャリョウソウジュウリョウ</t>
    </rPh>
    <rPh sb="12" eb="14">
      <t>イジョウ</t>
    </rPh>
    <phoneticPr fontId="57"/>
  </si>
  <si>
    <t>評価基準</t>
    <rPh sb="0" eb="4">
      <t>ヒョウカキジュン</t>
    </rPh>
    <phoneticPr fontId="3"/>
  </si>
  <si>
    <t>自動車の評価基準の文言修正</t>
    <rPh sb="0" eb="3">
      <t>ジドウシャ</t>
    </rPh>
    <rPh sb="4" eb="8">
      <t>ヒョウカキジュン</t>
    </rPh>
    <rPh sb="9" eb="13">
      <t>モンゴンシュウセイ</t>
    </rPh>
    <phoneticPr fontId="3"/>
  </si>
  <si>
    <t>車両総重量、車両重量欄の削除</t>
    <rPh sb="6" eb="11">
      <t>シャリョウジュウリョウラン</t>
    </rPh>
    <rPh sb="12" eb="14">
      <t>サクジョ</t>
    </rPh>
    <phoneticPr fontId="3"/>
  </si>
  <si>
    <t xml:space="preserve"> 評価結果</t>
    <phoneticPr fontId="3"/>
  </si>
  <si>
    <t>全体的な数式の見直し、シート名変更（非表示にはしないため、シート名から「（非表示）」を削除）</t>
    <rPh sb="0" eb="3">
      <t>ゼンタイテキ</t>
    </rPh>
    <rPh sb="4" eb="6">
      <t>スウシキ</t>
    </rPh>
    <rPh sb="7" eb="9">
      <t>ミナオ</t>
    </rPh>
    <rPh sb="14" eb="17">
      <t>メイヘンコウ</t>
    </rPh>
    <rPh sb="18" eb="21">
      <t>ヒヒョウジ</t>
    </rPh>
    <rPh sb="32" eb="33">
      <t>メイ</t>
    </rPh>
    <rPh sb="37" eb="40">
      <t>ヒヒョウジ</t>
    </rPh>
    <rPh sb="43" eb="45">
      <t>サクジョ</t>
    </rPh>
    <phoneticPr fontId="3"/>
  </si>
  <si>
    <t>排出係数固定（クレジット）※未使用</t>
    <rPh sb="0" eb="2">
      <t>ハイシュツ</t>
    </rPh>
    <rPh sb="2" eb="4">
      <t>ケイスウ</t>
    </rPh>
    <rPh sb="4" eb="6">
      <t>コテイ</t>
    </rPh>
    <rPh sb="14" eb="17">
      <t>ミシヨウ</t>
    </rPh>
    <phoneticPr fontId="3"/>
  </si>
  <si>
    <r>
      <t>排出係数固定</t>
    </r>
    <r>
      <rPr>
        <sz val="11"/>
        <color rgb="FFFF0000"/>
        <rFont val="ＭＳ Ｐゴシック"/>
        <family val="3"/>
        <charset val="128"/>
      </rPr>
      <t>（クレジット考慮前）</t>
    </r>
    <rPh sb="0" eb="2">
      <t>ハイシュツ</t>
    </rPh>
    <rPh sb="2" eb="4">
      <t>ケイスウ</t>
    </rPh>
    <rPh sb="4" eb="6">
      <t>コテイ</t>
    </rPh>
    <rPh sb="12" eb="15">
      <t>コウリョマエ</t>
    </rPh>
    <phoneticPr fontId="3"/>
  </si>
  <si>
    <t>（非表示）A8-2</t>
    <rPh sb="1" eb="4">
      <t>ヒヒョウジ</t>
    </rPh>
    <phoneticPr fontId="3"/>
  </si>
  <si>
    <t>大規模事業者についてはクレジット配分しない調整後排出量を表示</t>
    <rPh sb="0" eb="3">
      <t>ダイキボ</t>
    </rPh>
    <rPh sb="3" eb="6">
      <t>ジギョウシャ</t>
    </rPh>
    <rPh sb="16" eb="18">
      <t>ハイブン</t>
    </rPh>
    <rPh sb="21" eb="24">
      <t>チョウセイゴ</t>
    </rPh>
    <rPh sb="24" eb="27">
      <t>ハイシュツリョウ</t>
    </rPh>
    <rPh sb="28" eb="30">
      <t>ヒョウジ</t>
    </rPh>
    <phoneticPr fontId="3"/>
  </si>
  <si>
    <t>調整後排出量のセルを緑色に修正</t>
    <rPh sb="0" eb="3">
      <t>チョウセイゴ</t>
    </rPh>
    <rPh sb="3" eb="6">
      <t>ハイシュツリョウ</t>
    </rPh>
    <rPh sb="10" eb="11">
      <t>ミドリ</t>
    </rPh>
    <rPh sb="11" eb="12">
      <t>イロ</t>
    </rPh>
    <rPh sb="13" eb="15">
      <t>シュウセイ</t>
    </rPh>
    <phoneticPr fontId="3"/>
  </si>
  <si>
    <t>A10をA9に修正</t>
    <rPh sb="7" eb="9">
      <t>シュウセイ</t>
    </rPh>
    <phoneticPr fontId="3"/>
  </si>
  <si>
    <t>クレジット種別をリスト化し、再エネ電力量のみを集計</t>
    <rPh sb="5" eb="7">
      <t>シュベツ</t>
    </rPh>
    <rPh sb="11" eb="12">
      <t>カ</t>
    </rPh>
    <rPh sb="14" eb="15">
      <t>サイ</t>
    </rPh>
    <rPh sb="17" eb="19">
      <t>デンリョク</t>
    </rPh>
    <rPh sb="19" eb="20">
      <t>リョウ</t>
    </rPh>
    <rPh sb="23" eb="25">
      <t>シュウケイ</t>
    </rPh>
    <phoneticPr fontId="3"/>
  </si>
  <si>
    <t>A７シートとの紐づけ</t>
    <rPh sb="7" eb="8">
      <t>ヒモ</t>
    </rPh>
    <phoneticPr fontId="3"/>
  </si>
  <si>
    <t>6　中長期・イノベーション等について、「有無」欄と「内容」欄の不整合があった際のエラーメッセージ内容・表示条件の修正、その他数式見直し</t>
    <rPh sb="20" eb="22">
      <t>ウム</t>
    </rPh>
    <rPh sb="23" eb="24">
      <t>ラン</t>
    </rPh>
    <rPh sb="26" eb="28">
      <t>ナイヨウ</t>
    </rPh>
    <rPh sb="29" eb="30">
      <t>ラン</t>
    </rPh>
    <rPh sb="31" eb="34">
      <t>フセイゴウ</t>
    </rPh>
    <rPh sb="38" eb="39">
      <t>サイ</t>
    </rPh>
    <rPh sb="48" eb="50">
      <t>ナイヨウ</t>
    </rPh>
    <rPh sb="51" eb="55">
      <t>ヒョウジジョウケン</t>
    </rPh>
    <rPh sb="56" eb="58">
      <t>シュウセイ</t>
    </rPh>
    <phoneticPr fontId="3"/>
  </si>
  <si>
    <t>SBT認定の取得有</t>
    <rPh sb="3" eb="5">
      <t>ニンテイ</t>
    </rPh>
    <rPh sb="6" eb="8">
      <t>シュトク</t>
    </rPh>
    <rPh sb="8" eb="9">
      <t>アリ</t>
    </rPh>
    <phoneticPr fontId="56"/>
  </si>
  <si>
    <t>その他の記載有</t>
    <rPh sb="2" eb="3">
      <t>タ</t>
    </rPh>
    <rPh sb="4" eb="6">
      <t>キサイ</t>
    </rPh>
    <rPh sb="6" eb="7">
      <t>アリ</t>
    </rPh>
    <phoneticPr fontId="56"/>
  </si>
  <si>
    <t>定量的な記載有</t>
    <rPh sb="0" eb="3">
      <t>テイリョウテキ</t>
    </rPh>
    <rPh sb="4" eb="6">
      <t>キサイ</t>
    </rPh>
    <rPh sb="6" eb="7">
      <t>アリ</t>
    </rPh>
    <phoneticPr fontId="56"/>
  </si>
  <si>
    <t>定性的な記載有</t>
    <rPh sb="0" eb="3">
      <t>テイセイテキ</t>
    </rPh>
    <rPh sb="4" eb="6">
      <t>キサイ</t>
    </rPh>
    <rPh sb="6" eb="7">
      <t>アリ</t>
    </rPh>
    <phoneticPr fontId="56"/>
  </si>
  <si>
    <t>取得有（過去３年以内）</t>
    <rPh sb="0" eb="2">
      <t>シュトク</t>
    </rPh>
    <rPh sb="2" eb="3">
      <t>アリ</t>
    </rPh>
    <rPh sb="4" eb="6">
      <t>カコ</t>
    </rPh>
    <rPh sb="7" eb="8">
      <t>ネン</t>
    </rPh>
    <rPh sb="8" eb="10">
      <t>イナイ</t>
    </rPh>
    <phoneticPr fontId="56"/>
  </si>
  <si>
    <t>取得有（過去６年以内）</t>
    <rPh sb="0" eb="2">
      <t>シュトク</t>
    </rPh>
    <rPh sb="2" eb="3">
      <t>アリ</t>
    </rPh>
    <rPh sb="4" eb="6">
      <t>カコ</t>
    </rPh>
    <rPh sb="7" eb="8">
      <t>ネン</t>
    </rPh>
    <rPh sb="8" eb="10">
      <t>イナイ</t>
    </rPh>
    <phoneticPr fontId="56"/>
  </si>
  <si>
    <t>その他の二酸化炭素を排出しない熱を導入</t>
    <rPh sb="2" eb="3">
      <t>タ</t>
    </rPh>
    <rPh sb="4" eb="9">
      <t>ニサンカタンソ</t>
    </rPh>
    <rPh sb="10" eb="12">
      <t>ハイシュツ</t>
    </rPh>
    <rPh sb="15" eb="16">
      <t>ネツ</t>
    </rPh>
    <rPh sb="17" eb="19">
      <t>ドウニュウ</t>
    </rPh>
    <phoneticPr fontId="56"/>
  </si>
  <si>
    <t>製造等を含み二酸化炭素を排出しない熱を導入</t>
    <rPh sb="0" eb="3">
      <t>セイゾウナド</t>
    </rPh>
    <rPh sb="4" eb="5">
      <t>フク</t>
    </rPh>
    <rPh sb="6" eb="11">
      <t>ニサンカタンソ</t>
    </rPh>
    <rPh sb="12" eb="14">
      <t>ハイシュツ</t>
    </rPh>
    <rPh sb="17" eb="18">
      <t>ネツ</t>
    </rPh>
    <rPh sb="19" eb="21">
      <t>ドウニュウ</t>
    </rPh>
    <phoneticPr fontId="56"/>
  </si>
  <si>
    <t>事業活動や他の者の脱炭素化につながる取組有</t>
    <rPh sb="0" eb="4">
      <t>ジギョウカツドウ</t>
    </rPh>
    <rPh sb="5" eb="6">
      <t>タ</t>
    </rPh>
    <rPh sb="7" eb="8">
      <t>モノ</t>
    </rPh>
    <rPh sb="9" eb="13">
      <t>ダツタンソカ</t>
    </rPh>
    <rPh sb="18" eb="20">
      <t>トリクミ</t>
    </rPh>
    <rPh sb="20" eb="21">
      <t>アリ</t>
    </rPh>
    <phoneticPr fontId="56"/>
  </si>
  <si>
    <t>（ア）脱炭素に向けた表明の有無　の入力欄のプルダウン修正</t>
    <rPh sb="17" eb="20">
      <t>ニュウリョクラン</t>
    </rPh>
    <rPh sb="26" eb="28">
      <t>シュウセイ</t>
    </rPh>
    <phoneticPr fontId="3"/>
  </si>
  <si>
    <t>原単位の更新</t>
    <rPh sb="0" eb="3">
      <t>ゲンタンイ</t>
    </rPh>
    <rPh sb="4" eb="6">
      <t>コウシン</t>
    </rPh>
    <phoneticPr fontId="3"/>
  </si>
  <si>
    <t>2050年までの脱炭素化表明有・計画有</t>
    <rPh sb="8" eb="12">
      <t>ダツタンソカ</t>
    </rPh>
    <rPh sb="12" eb="14">
      <t>ヒョウメイ</t>
    </rPh>
    <rPh sb="14" eb="15">
      <t>アリ</t>
    </rPh>
    <rPh sb="16" eb="17">
      <t>ガ</t>
    </rPh>
    <rPh sb="18" eb="19">
      <t>アリ</t>
    </rPh>
    <phoneticPr fontId="56"/>
  </si>
  <si>
    <t>2050年までの脱炭素化表明有・計画無</t>
    <rPh sb="4" eb="5">
      <t>ネン</t>
    </rPh>
    <rPh sb="8" eb="12">
      <t>ダツタンソカ</t>
    </rPh>
    <rPh sb="12" eb="14">
      <t>ヒョウメイ</t>
    </rPh>
    <rPh sb="14" eb="15">
      <t>アリ</t>
    </rPh>
    <rPh sb="16" eb="18">
      <t>ケイカク</t>
    </rPh>
    <rPh sb="18" eb="19">
      <t>ナシ</t>
    </rPh>
    <phoneticPr fontId="56"/>
  </si>
  <si>
    <t>脱炭素化以外の計画有</t>
    <rPh sb="0" eb="4">
      <t>ダツタンソカ</t>
    </rPh>
    <rPh sb="4" eb="6">
      <t>イガイ</t>
    </rPh>
    <rPh sb="7" eb="9">
      <t>ケイカク</t>
    </rPh>
    <rPh sb="9" eb="10">
      <t>アリ</t>
    </rPh>
    <phoneticPr fontId="56"/>
  </si>
  <si>
    <t>（非表示）評価基準</t>
    <rPh sb="1" eb="4">
      <t>ヒヒョウジ</t>
    </rPh>
    <rPh sb="5" eb="7">
      <t>ヒョウカ</t>
    </rPh>
    <rPh sb="7" eb="9">
      <t>キジュン</t>
    </rPh>
    <phoneticPr fontId="3"/>
  </si>
  <si>
    <t>脱炭素表明に関する評価基準のリスト修正</t>
    <rPh sb="0" eb="3">
      <t>ダツタンソ</t>
    </rPh>
    <rPh sb="3" eb="5">
      <t>ヒョウメイ</t>
    </rPh>
    <rPh sb="6" eb="7">
      <t>カン</t>
    </rPh>
    <rPh sb="9" eb="11">
      <t>ヒョウカ</t>
    </rPh>
    <rPh sb="11" eb="13">
      <t>キジュン</t>
    </rPh>
    <rPh sb="17" eb="19">
      <t>シュウセイ</t>
    </rPh>
    <phoneticPr fontId="3"/>
  </si>
  <si>
    <t>脱炭素表明に関する有無欄と内容欄の修正</t>
    <rPh sb="0" eb="3">
      <t>ダツタンソ</t>
    </rPh>
    <rPh sb="3" eb="5">
      <t>ヒョウメイ</t>
    </rPh>
    <rPh sb="6" eb="7">
      <t>カン</t>
    </rPh>
    <rPh sb="9" eb="11">
      <t>ウム</t>
    </rPh>
    <rPh sb="11" eb="12">
      <t>ラン</t>
    </rPh>
    <rPh sb="13" eb="15">
      <t>ナイヨウ</t>
    </rPh>
    <rPh sb="15" eb="16">
      <t>ラン</t>
    </rPh>
    <rPh sb="17" eb="19">
      <t>シュウセイ</t>
    </rPh>
    <phoneticPr fontId="3"/>
  </si>
  <si>
    <t>再エネ電力参照式の修正</t>
    <rPh sb="0" eb="1">
      <t>サイ</t>
    </rPh>
    <rPh sb="3" eb="5">
      <t>デンリョク</t>
    </rPh>
    <rPh sb="5" eb="8">
      <t>サンショウシキ</t>
    </rPh>
    <rPh sb="9" eb="11">
      <t>シュウセイ</t>
    </rPh>
    <phoneticPr fontId="3"/>
  </si>
  <si>
    <t>産業</t>
    <rPh sb="0" eb="2">
      <t>サンギョウ</t>
    </rPh>
    <phoneticPr fontId="57"/>
  </si>
  <si>
    <t>エネルギー転換</t>
    <rPh sb="5" eb="7">
      <t>テンカン</t>
    </rPh>
    <phoneticPr fontId="57"/>
  </si>
  <si>
    <t>工業プロセス</t>
    <rPh sb="0" eb="2">
      <t>コウギョウ</t>
    </rPh>
    <phoneticPr fontId="57"/>
  </si>
  <si>
    <t>業務</t>
    <rPh sb="0" eb="2">
      <t>ギョウム</t>
    </rPh>
    <phoneticPr fontId="57"/>
  </si>
  <si>
    <t>運輸</t>
    <rPh sb="0" eb="2">
      <t>ウンユ</t>
    </rPh>
    <phoneticPr fontId="57"/>
  </si>
  <si>
    <t>廃棄物</t>
    <rPh sb="0" eb="3">
      <t>ハイキブツ</t>
    </rPh>
    <phoneticPr fontId="57"/>
  </si>
  <si>
    <t>2013年</t>
    <rPh sb="4" eb="5">
      <t>ネン</t>
    </rPh>
    <phoneticPr fontId="57"/>
  </si>
  <si>
    <t>2014年</t>
    <rPh sb="4" eb="5">
      <t>ネン</t>
    </rPh>
    <phoneticPr fontId="57"/>
  </si>
  <si>
    <t>2015年</t>
    <rPh sb="4" eb="5">
      <t>ネン</t>
    </rPh>
    <phoneticPr fontId="57"/>
  </si>
  <si>
    <t>2016年</t>
    <rPh sb="4" eb="5">
      <t>ネン</t>
    </rPh>
    <phoneticPr fontId="57"/>
  </si>
  <si>
    <t>2017年</t>
    <rPh sb="4" eb="5">
      <t>ネン</t>
    </rPh>
    <phoneticPr fontId="57"/>
  </si>
  <si>
    <t>2018年</t>
    <rPh sb="4" eb="5">
      <t>ネン</t>
    </rPh>
    <phoneticPr fontId="57"/>
  </si>
  <si>
    <t>2019年</t>
    <rPh sb="4" eb="5">
      <t>ネン</t>
    </rPh>
    <phoneticPr fontId="57"/>
  </si>
  <si>
    <t>2020年</t>
    <rPh sb="4" eb="5">
      <t>ネン</t>
    </rPh>
    <phoneticPr fontId="57"/>
  </si>
  <si>
    <t>2021年</t>
    <rPh sb="4" eb="5">
      <t>ネン</t>
    </rPh>
    <phoneticPr fontId="57"/>
  </si>
  <si>
    <t>2022年</t>
    <rPh sb="4" eb="5">
      <t>ネン</t>
    </rPh>
    <phoneticPr fontId="57"/>
  </si>
  <si>
    <t>2023年</t>
    <rPh sb="4" eb="5">
      <t>ネン</t>
    </rPh>
    <phoneticPr fontId="57"/>
  </si>
  <si>
    <t>2024年</t>
    <rPh sb="4" eb="5">
      <t>ネン</t>
    </rPh>
    <phoneticPr fontId="57"/>
  </si>
  <si>
    <t>2025年</t>
    <rPh sb="4" eb="5">
      <t>ネン</t>
    </rPh>
    <phoneticPr fontId="57"/>
  </si>
  <si>
    <t>2026年</t>
    <rPh sb="4" eb="5">
      <t>ネン</t>
    </rPh>
    <phoneticPr fontId="57"/>
  </si>
  <si>
    <t>2027年</t>
    <rPh sb="4" eb="5">
      <t>ネン</t>
    </rPh>
    <phoneticPr fontId="57"/>
  </si>
  <si>
    <t>2028年</t>
    <rPh sb="4" eb="5">
      <t>ネン</t>
    </rPh>
    <phoneticPr fontId="57"/>
  </si>
  <si>
    <t>2029年</t>
    <rPh sb="4" eb="5">
      <t>ネン</t>
    </rPh>
    <phoneticPr fontId="57"/>
  </si>
  <si>
    <t>2030年</t>
    <rPh sb="4" eb="5">
      <t>ネン</t>
    </rPh>
    <phoneticPr fontId="57"/>
  </si>
  <si>
    <t>1年間の削減目標</t>
    <rPh sb="1" eb="3">
      <t>ネンカン</t>
    </rPh>
    <rPh sb="4" eb="8">
      <t>サクゲンモクヒョウ</t>
    </rPh>
    <phoneticPr fontId="57"/>
  </si>
  <si>
    <t>表はボツ</t>
    <rPh sb="0" eb="1">
      <t>ヒョウ</t>
    </rPh>
    <phoneticPr fontId="57"/>
  </si>
  <si>
    <t>EV/FCVの保有割合</t>
    <rPh sb="7" eb="9">
      <t>ホユウ</t>
    </rPh>
    <rPh sb="9" eb="11">
      <t>ワリアイ</t>
    </rPh>
    <phoneticPr fontId="57"/>
  </si>
  <si>
    <t>原単位の削減率</t>
    <rPh sb="0" eb="3">
      <t>ゲンタンイ</t>
    </rPh>
    <rPh sb="4" eb="7">
      <t>サクゲンリツ</t>
    </rPh>
    <phoneticPr fontId="56"/>
  </si>
  <si>
    <t>計画期間及び報告年度</t>
    <rPh sb="4" eb="5">
      <t>オヨ</t>
    </rPh>
    <rPh sb="6" eb="10">
      <t>ホウコクネンド</t>
    </rPh>
    <phoneticPr fontId="3"/>
  </si>
  <si>
    <t>2050年以降の脱炭素化表明有・計画有</t>
    <rPh sb="8" eb="12">
      <t>ダツタンソカ</t>
    </rPh>
    <rPh sb="12" eb="14">
      <t>ヒョウメイ</t>
    </rPh>
    <rPh sb="14" eb="15">
      <t>アリ</t>
    </rPh>
    <rPh sb="16" eb="18">
      <t>ケイカク</t>
    </rPh>
    <rPh sb="18" eb="19">
      <t>アリ</t>
    </rPh>
    <phoneticPr fontId="56"/>
  </si>
  <si>
    <t>2050年以降の脱炭素化表明有・計画無</t>
    <rPh sb="8" eb="12">
      <t>ダツタンソカ</t>
    </rPh>
    <rPh sb="12" eb="14">
      <t>ヒョウメイ</t>
    </rPh>
    <rPh sb="14" eb="15">
      <t>アリ</t>
    </rPh>
    <rPh sb="16" eb="18">
      <t>ケイカク</t>
    </rPh>
    <rPh sb="18" eb="19">
      <t>ナシ</t>
    </rPh>
    <phoneticPr fontId="56"/>
  </si>
  <si>
    <t>基）排出量
（t-CO2）</t>
  </si>
  <si>
    <t>基）排出量
（t-CO2）</t>
    <rPh sb="2" eb="4">
      <t>ハイシュツ</t>
    </rPh>
    <rPh sb="4" eb="5">
      <t>リョウ</t>
    </rPh>
    <phoneticPr fontId="3"/>
  </si>
  <si>
    <t>乗用車の電気自動車</t>
    <rPh sb="0" eb="3">
      <t>ジョウヨウシャ</t>
    </rPh>
    <rPh sb="4" eb="9">
      <t>デンキジドウシャ</t>
    </rPh>
    <phoneticPr fontId="3"/>
  </si>
  <si>
    <t>乗用車の燃料電池自動車</t>
    <rPh sb="0" eb="3">
      <t>ジョウヨウシャ</t>
    </rPh>
    <rPh sb="4" eb="8">
      <t>ネンリョウデンチ</t>
    </rPh>
    <rPh sb="8" eb="11">
      <t>ジドウシャ</t>
    </rPh>
    <phoneticPr fontId="3"/>
  </si>
  <si>
    <t>乗用車</t>
    <rPh sb="0" eb="3">
      <t>ジョウヨウシャ</t>
    </rPh>
    <phoneticPr fontId="3"/>
  </si>
  <si>
    <t>基</t>
    <rPh sb="0" eb="1">
      <t>モト</t>
    </rPh>
    <phoneticPr fontId="3"/>
  </si>
  <si>
    <t>目</t>
    <rPh sb="0" eb="1">
      <t>モク</t>
    </rPh>
    <phoneticPr fontId="3"/>
  </si>
  <si>
    <t>（調）</t>
  </si>
  <si>
    <t>（調）</t>
    <phoneticPr fontId="3"/>
  </si>
  <si>
    <t>内訳入力状況</t>
    <rPh sb="0" eb="2">
      <t>ウチワケ</t>
    </rPh>
    <rPh sb="2" eb="6">
      <t>ニュウリョクジョウキョウ</t>
    </rPh>
    <phoneticPr fontId="3"/>
  </si>
  <si>
    <t>台数</t>
    <rPh sb="0" eb="2">
      <t>ダイスウ</t>
    </rPh>
    <phoneticPr fontId="3"/>
  </si>
  <si>
    <t>普通貨物自動車</t>
    <rPh sb="0" eb="4">
      <t>フツウカモツ</t>
    </rPh>
    <rPh sb="4" eb="7">
      <t>ジドウシャ</t>
    </rPh>
    <phoneticPr fontId="3"/>
  </si>
  <si>
    <t>小型貨物自動車</t>
    <rPh sb="0" eb="4">
      <t>コガタカモツ</t>
    </rPh>
    <rPh sb="4" eb="7">
      <t>ジドウシャ</t>
    </rPh>
    <phoneticPr fontId="3"/>
  </si>
  <si>
    <t>大型バス</t>
    <rPh sb="0" eb="2">
      <t>オオガタ</t>
    </rPh>
    <phoneticPr fontId="3"/>
  </si>
  <si>
    <t>マイクロバス</t>
    <phoneticPr fontId="3"/>
  </si>
  <si>
    <t>乗用自動車</t>
    <rPh sb="0" eb="5">
      <t>ジョウヨウジドウシャ</t>
    </rPh>
    <phoneticPr fontId="3"/>
  </si>
  <si>
    <t>基準年度</t>
    <rPh sb="0" eb="4">
      <t>キジュンネンド</t>
    </rPh>
    <phoneticPr fontId="3"/>
  </si>
  <si>
    <t>第１年度</t>
    <rPh sb="0" eb="1">
      <t>ダイ</t>
    </rPh>
    <rPh sb="2" eb="4">
      <t>ネンド</t>
    </rPh>
    <phoneticPr fontId="3"/>
  </si>
  <si>
    <t>第２年度</t>
    <rPh sb="0" eb="1">
      <t>ダイ</t>
    </rPh>
    <rPh sb="2" eb="4">
      <t>ネンド</t>
    </rPh>
    <phoneticPr fontId="3"/>
  </si>
  <si>
    <t>第３年度</t>
    <rPh sb="0" eb="1">
      <t>ダイ</t>
    </rPh>
    <rPh sb="2" eb="4">
      <t>ネンド</t>
    </rPh>
    <phoneticPr fontId="3"/>
  </si>
  <si>
    <t>特種自動車</t>
    <rPh sb="0" eb="2">
      <t>トクダネ</t>
    </rPh>
    <rPh sb="2" eb="5">
      <t>ジドウシャ</t>
    </rPh>
    <phoneticPr fontId="3"/>
  </si>
  <si>
    <t>・計算の考え方
⇒車両の内訳
年度の入力状況が全てFALSEの場合、その年度にはまだ入力されていないとみなす。入力状況に１分類でもTRUEがあれば、その年度は入力されているとみなす。また、計算式としては、TRUEが入っている最新年度の値が反映されるように組んでいる。</t>
    <rPh sb="1" eb="3">
      <t>ケイサン</t>
    </rPh>
    <rPh sb="4" eb="5">
      <t>カンガ</t>
    </rPh>
    <rPh sb="6" eb="7">
      <t>カタ</t>
    </rPh>
    <rPh sb="9" eb="11">
      <t>シャリョウ</t>
    </rPh>
    <rPh sb="12" eb="14">
      <t>ウチワケ</t>
    </rPh>
    <rPh sb="15" eb="17">
      <t>ネンド</t>
    </rPh>
    <rPh sb="18" eb="20">
      <t>ニュウリョク</t>
    </rPh>
    <rPh sb="20" eb="22">
      <t>ジョウキョウ</t>
    </rPh>
    <rPh sb="23" eb="24">
      <t>スベ</t>
    </rPh>
    <rPh sb="31" eb="33">
      <t>バアイ</t>
    </rPh>
    <rPh sb="36" eb="38">
      <t>ネンド</t>
    </rPh>
    <rPh sb="42" eb="44">
      <t>ニュウリョク</t>
    </rPh>
    <rPh sb="55" eb="59">
      <t>ニュウリョクジョウキョウ</t>
    </rPh>
    <rPh sb="61" eb="63">
      <t>ブンルイ</t>
    </rPh>
    <rPh sb="76" eb="78">
      <t>ネンド</t>
    </rPh>
    <rPh sb="79" eb="81">
      <t>ニュウリョク</t>
    </rPh>
    <rPh sb="94" eb="97">
      <t>ケイサンシキ</t>
    </rPh>
    <rPh sb="107" eb="108">
      <t>ハイ</t>
    </rPh>
    <rPh sb="112" eb="116">
      <t>サイシンネンド</t>
    </rPh>
    <rPh sb="117" eb="118">
      <t>アタイ</t>
    </rPh>
    <rPh sb="119" eb="121">
      <t>ハンエイ</t>
    </rPh>
    <rPh sb="127" eb="128">
      <t>ク</t>
    </rPh>
    <phoneticPr fontId="3"/>
  </si>
  <si>
    <t>排出係数固定（クレジット考慮後）</t>
    <rPh sb="14" eb="15">
      <t>ゴ</t>
    </rPh>
    <phoneticPr fontId="3"/>
  </si>
  <si>
    <t>基準</t>
    <rPh sb="0" eb="2">
      <t>キジュン</t>
    </rPh>
    <phoneticPr fontId="3"/>
  </si>
  <si>
    <t>第１</t>
    <rPh sb="0" eb="1">
      <t>ダイ</t>
    </rPh>
    <phoneticPr fontId="3"/>
  </si>
  <si>
    <t>第２</t>
    <rPh sb="0" eb="1">
      <t>ダイ</t>
    </rPh>
    <phoneticPr fontId="3"/>
  </si>
  <si>
    <t>第３</t>
    <rPh sb="0" eb="1">
      <t>ダイ</t>
    </rPh>
    <phoneticPr fontId="3"/>
  </si>
  <si>
    <t>排出量原単位
等の値</t>
    <rPh sb="0" eb="3">
      <t>ハイシュツリョウ</t>
    </rPh>
    <rPh sb="3" eb="6">
      <t>ゲンタンイ</t>
    </rPh>
    <rPh sb="4" eb="6">
      <t>タンイ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</si>
</sst>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76" formatCode="#,##0.00_ "/>
    <numFmt numFmtId="177" formatCode="0.0_ "/>
    <numFmt numFmtId="178" formatCode="#,##0_ "/>
    <numFmt numFmtId="181" formatCode="0.000_ "/>
    <numFmt numFmtId="182" formatCode="0.00_ "/>
    <numFmt numFmtId="183" formatCode="0.0000000_ "/>
    <numFmt numFmtId="184" formatCode="0.000000_ "/>
    <numFmt numFmtId="187" formatCode="#,##0.0_ "/>
    <numFmt numFmtId="188" formatCode="0_ "/>
    <numFmt numFmtId="190" formatCode="#,##0.00_);[Red]\(#,##0.00\)"/>
    <numFmt numFmtId="191" formatCode="0.0_);[Red]\(0.0\)"/>
    <numFmt numFmtId="192" formatCode="[$-411]ggge&quot;年&quot;m&quot;月&quot;d&quot;日&quot;;@"/>
    <numFmt numFmtId="193" formatCode="#,##0.0000_ "/>
    <numFmt numFmtId="194" formatCode="0.0000_);[Red]\(0.0000\)"/>
    <numFmt numFmtId="195" formatCode="0.000"/>
    <numFmt numFmtId="197" formatCode="#"/>
    <numFmt numFmtId="198" formatCode="General&quot;点&quot;"/>
    <numFmt numFmtId="200" formatCode="General&quot;年&quot;"/>
    <numFmt numFmtId="201" formatCode="#,##0.000;[Red]\-#,##0.000"/>
    <numFmt numFmtId="202" formatCode="0.000&quot; kg-CO₂/kWh&quot;"/>
    <numFmt numFmtId="204" formatCode="0_);[Red]\(0\)"/>
    <numFmt numFmtId="205" formatCode="0.00_);[Red]\(0.00\)"/>
    <numFmt numFmtId="206" formatCode="General&quot;台&quot;"/>
    <numFmt numFmtId="207" formatCode="&quot;(&quot;General"/>
    <numFmt numFmtId="208" formatCode="0&quot;％&quot;"/>
    <numFmt numFmtId="209" formatCode="0&quot;%&quot;"/>
    <numFmt numFmtId="212" formatCode="General&quot;年度&quot;"/>
    <numFmt numFmtId="213" formatCode="0.0&quot;％&quot;"/>
    <numFmt numFmtId="214" formatCode="#,##0.0000;[Red]\-#,##0.0000"/>
  </numFmts>
  <fonts count="9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name val="ＭＳ 明朝"/>
      <family val="1"/>
      <charset val="128"/>
    </font>
    <font>
      <u/>
      <sz val="11"/>
      <color indexed="12"/>
      <name val="ＭＳ Ｐゴシック"/>
      <family val="3"/>
      <charset val="128"/>
    </font>
    <font>
      <b/>
      <sz val="11"/>
      <name val="ＭＳ Ｐゴシック"/>
      <family val="3"/>
      <charset val="128"/>
    </font>
    <font>
      <sz val="11"/>
      <color indexed="22"/>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4"/>
      <name val="ＭＳ Ｐゴシック"/>
      <family val="3"/>
      <charset val="128"/>
    </font>
    <font>
      <b/>
      <sz val="12"/>
      <name val="ＭＳ Ｐゴシック"/>
      <family val="3"/>
      <charset val="128"/>
    </font>
    <font>
      <vertAlign val="superscript"/>
      <sz val="11"/>
      <name val="ＭＳ Ｐゴシック"/>
      <family val="3"/>
      <charset val="128"/>
    </font>
    <font>
      <sz val="9"/>
      <name val="ＭＳ 明朝"/>
      <family val="1"/>
      <charset val="128"/>
    </font>
    <font>
      <vertAlign val="subscript"/>
      <sz val="10"/>
      <name val="ＭＳ 明朝"/>
      <family val="1"/>
      <charset val="128"/>
    </font>
    <font>
      <vertAlign val="subscript"/>
      <sz val="11"/>
      <name val="ＭＳ Ｐゴシック"/>
      <family val="3"/>
      <charset val="128"/>
    </font>
    <font>
      <sz val="12"/>
      <name val="ＭＳ 明朝"/>
      <family val="1"/>
      <charset val="128"/>
    </font>
    <font>
      <sz val="10.5"/>
      <name val="ＭＳ 明朝"/>
      <family val="1"/>
      <charset val="128"/>
    </font>
    <font>
      <sz val="14"/>
      <name val="ＭＳ 明朝"/>
      <family val="1"/>
      <charset val="128"/>
    </font>
    <font>
      <sz val="11"/>
      <name val="ＭＳ 明朝"/>
      <family val="1"/>
      <charset val="128"/>
    </font>
    <font>
      <vertAlign val="subscript"/>
      <sz val="10.5"/>
      <name val="ＭＳ 明朝"/>
      <family val="1"/>
      <charset val="128"/>
    </font>
    <font>
      <sz val="11"/>
      <name val="ＭＳ Ｐゴシック"/>
      <family val="3"/>
      <charset val="128"/>
    </font>
    <font>
      <vertAlign val="superscript"/>
      <sz val="10.5"/>
      <name val="ＭＳ 明朝"/>
      <family val="1"/>
      <charset val="128"/>
    </font>
    <font>
      <sz val="8"/>
      <name val="ＭＳ 明朝"/>
      <family val="1"/>
      <charset val="128"/>
    </font>
    <font>
      <sz val="10.5"/>
      <name val="ＭＳ ゴシック"/>
      <family val="3"/>
      <charset val="128"/>
    </font>
    <font>
      <b/>
      <sz val="11"/>
      <color indexed="22"/>
      <name val="ＭＳ Ｐゴシック"/>
      <family val="3"/>
      <charset val="128"/>
    </font>
    <font>
      <b/>
      <sz val="10"/>
      <name val="ＭＳ 明朝"/>
      <family val="1"/>
      <charset val="128"/>
    </font>
    <font>
      <sz val="10"/>
      <name val="ＭＳ ゴシック"/>
      <family val="3"/>
      <charset val="128"/>
    </font>
    <font>
      <sz val="8"/>
      <name val="ＭＳ Ｐゴシック"/>
      <family val="3"/>
      <charset val="128"/>
    </font>
    <font>
      <sz val="11"/>
      <color indexed="23"/>
      <name val="ＭＳ Ｐゴシック"/>
      <family val="3"/>
      <charset val="128"/>
    </font>
    <font>
      <sz val="11"/>
      <name val="ＭＳ Ｐゴシック"/>
      <family val="3"/>
      <charset val="128"/>
    </font>
    <font>
      <sz val="11"/>
      <color indexed="12"/>
      <name val="ＭＳ Ｐゴシック"/>
      <family val="3"/>
      <charset val="128"/>
    </font>
    <font>
      <sz val="11"/>
      <color indexed="11"/>
      <name val="ＭＳ Ｐゴシック"/>
      <family val="3"/>
      <charset val="128"/>
    </font>
    <font>
      <sz val="12"/>
      <name val="ＭＳ ゴシック"/>
      <family val="3"/>
      <charset val="128"/>
    </font>
    <font>
      <sz val="11"/>
      <color rgb="FFFF0000"/>
      <name val="ＭＳ Ｐゴシック"/>
      <family val="3"/>
      <charset val="128"/>
    </font>
    <font>
      <vertAlign val="subscript"/>
      <sz val="11"/>
      <name val="ＭＳ 明朝"/>
      <family val="1"/>
      <charset val="128"/>
    </font>
    <font>
      <sz val="6"/>
      <name val="ＭＳ Ｐゴシック"/>
      <family val="2"/>
      <charset val="128"/>
      <scheme val="minor"/>
    </font>
    <font>
      <sz val="11"/>
      <color theme="1"/>
      <name val="ＭＳ Ｐゴシック"/>
      <family val="2"/>
      <charset val="128"/>
    </font>
    <font>
      <sz val="10"/>
      <name val="Meiryo UI"/>
      <family val="3"/>
      <charset val="128"/>
    </font>
    <font>
      <sz val="11"/>
      <color theme="1"/>
      <name val="ＭＳ Ｐゴシック"/>
      <family val="2"/>
      <scheme val="minor"/>
    </font>
    <font>
      <sz val="6"/>
      <name val="ＭＳ Ｐゴシック"/>
      <family val="3"/>
      <charset val="128"/>
      <scheme val="minor"/>
    </font>
    <font>
      <sz val="6"/>
      <name val="Arial"/>
      <family val="2"/>
      <charset val="128"/>
    </font>
    <font>
      <sz val="10"/>
      <color theme="1"/>
      <name val="ＭＳ Ｐゴシック"/>
      <family val="2"/>
      <scheme val="minor"/>
    </font>
    <font>
      <sz val="10"/>
      <color theme="1"/>
      <name val="ＭＳ Ｐゴシック"/>
      <family val="3"/>
      <charset val="128"/>
      <scheme val="minor"/>
    </font>
    <font>
      <b/>
      <sz val="10"/>
      <color theme="1"/>
      <name val="ＭＳ Ｐゴシック"/>
      <family val="2"/>
      <scheme val="minor"/>
    </font>
    <font>
      <sz val="10"/>
      <color indexed="39"/>
      <name val="ＭＳ Ｐゴシック"/>
      <family val="3"/>
      <charset val="128"/>
      <scheme val="minor"/>
    </font>
    <font>
      <sz val="10"/>
      <color indexed="8"/>
      <name val="ＭＳ Ｐゴシック"/>
      <family val="3"/>
      <charset val="128"/>
      <scheme val="minor"/>
    </font>
    <font>
      <u/>
      <sz val="11"/>
      <color theme="10"/>
      <name val="ＭＳ Ｐゴシック"/>
      <family val="2"/>
      <charset val="128"/>
    </font>
    <font>
      <sz val="10"/>
      <name val="ＭＳ Ｐゴシック"/>
      <family val="3"/>
      <charset val="128"/>
      <scheme val="minor"/>
    </font>
    <font>
      <sz val="10"/>
      <color theme="1"/>
      <name val="ＭＳ Ｐゴシック"/>
      <family val="3"/>
      <charset val="128"/>
      <scheme val="major"/>
    </font>
    <font>
      <sz val="10"/>
      <color indexed="39"/>
      <name val="ＭＳ Ｐゴシック"/>
      <family val="3"/>
      <charset val="128"/>
      <scheme val="major"/>
    </font>
    <font>
      <b/>
      <sz val="10"/>
      <color theme="1"/>
      <name val="ＭＳ Ｐゴシック"/>
      <family val="3"/>
      <charset val="128"/>
      <scheme val="major"/>
    </font>
    <font>
      <sz val="10"/>
      <color indexed="8"/>
      <name val="ＭＳ Ｐゴシック"/>
      <family val="3"/>
      <charset val="128"/>
      <scheme val="major"/>
    </font>
    <font>
      <sz val="10"/>
      <color indexed="57"/>
      <name val="ＭＳ Ｐゴシック"/>
      <family val="3"/>
      <charset val="128"/>
      <scheme val="major"/>
    </font>
    <font>
      <sz val="10"/>
      <color rgb="FFFF0000"/>
      <name val="ＭＳ Ｐゴシック"/>
      <family val="3"/>
      <charset val="128"/>
      <scheme val="major"/>
    </font>
    <font>
      <sz val="10"/>
      <name val="ＭＳ Ｐゴシック"/>
      <family val="3"/>
      <charset val="128"/>
      <scheme val="major"/>
    </font>
    <font>
      <sz val="10"/>
      <color rgb="FFFF0000"/>
      <name val="ＭＳ Ｐゴシック"/>
      <family val="3"/>
      <charset val="128"/>
      <scheme val="minor"/>
    </font>
    <font>
      <sz val="10"/>
      <name val="ＭＳ Ｐゴシック"/>
      <family val="2"/>
      <charset val="128"/>
      <scheme val="minor"/>
    </font>
    <font>
      <sz val="12"/>
      <name val="ＭＳ Ｐゴシック"/>
      <family val="3"/>
      <charset val="128"/>
      <scheme val="minor"/>
    </font>
    <font>
      <sz val="12"/>
      <name val="ＭＳ Ｐゴシック"/>
      <family val="2"/>
      <charset val="128"/>
      <scheme val="minor"/>
    </font>
    <font>
      <sz val="12"/>
      <color theme="1"/>
      <name val="ＭＳ 明朝"/>
      <family val="2"/>
      <charset val="128"/>
    </font>
    <font>
      <sz val="10.5"/>
      <color theme="1"/>
      <name val="ＭＳ 明朝"/>
      <family val="1"/>
      <charset val="128"/>
    </font>
    <font>
      <sz val="10.5"/>
      <color indexed="8"/>
      <name val="ＭＳ 明朝"/>
      <family val="1"/>
      <charset val="128"/>
    </font>
    <font>
      <vertAlign val="subscript"/>
      <sz val="10.5"/>
      <color indexed="8"/>
      <name val="ＭＳ 明朝"/>
      <family val="1"/>
      <charset val="128"/>
    </font>
    <font>
      <sz val="9"/>
      <color indexed="8"/>
      <name val="ＭＳ 明朝"/>
      <family val="1"/>
      <charset val="128"/>
    </font>
    <font>
      <sz val="10.5"/>
      <name val="ＭＳ Ｐゴシック"/>
      <family val="3"/>
      <charset val="128"/>
    </font>
    <font>
      <sz val="10"/>
      <color indexed="8"/>
      <name val="ＭＳ 明朝"/>
      <family val="1"/>
      <charset val="128"/>
    </font>
    <font>
      <sz val="11"/>
      <name val="ＭＳ Ｐ明朝"/>
      <family val="1"/>
      <charset val="128"/>
    </font>
    <font>
      <sz val="11"/>
      <color indexed="20"/>
      <name val="ＭＳ 明朝"/>
      <family val="1"/>
      <charset val="128"/>
    </font>
    <font>
      <sz val="11"/>
      <color indexed="8"/>
      <name val="ＭＳ 明朝"/>
      <family val="1"/>
      <charset val="128"/>
    </font>
    <font>
      <vertAlign val="subscript"/>
      <sz val="9"/>
      <name val="ＭＳ 明朝"/>
      <family val="1"/>
      <charset val="128"/>
    </font>
    <font>
      <vertAlign val="subscript"/>
      <sz val="9"/>
      <color indexed="8"/>
      <name val="ＭＳ 明朝"/>
      <family val="1"/>
      <charset val="128"/>
    </font>
    <font>
      <sz val="10"/>
      <name val="ＭＳ 明朝"/>
      <family val="1"/>
    </font>
    <font>
      <sz val="10.5"/>
      <name val="ＭＳ 明朝"/>
      <family val="1"/>
    </font>
    <font>
      <sz val="11"/>
      <color rgb="FF00FF00"/>
      <name val="ＭＳ Ｐゴシック"/>
      <family val="3"/>
      <charset val="128"/>
    </font>
    <font>
      <sz val="11"/>
      <name val="ＭＳ 明朝"/>
      <family val="1"/>
    </font>
    <font>
      <sz val="10"/>
      <color rgb="FF0000FF"/>
      <name val="ＭＳ Ｐゴシック"/>
      <family val="3"/>
      <charset val="128"/>
      <scheme val="minor"/>
    </font>
    <font>
      <sz val="10"/>
      <color rgb="FF0000FF"/>
      <name val="ＭＳ Ｐゴシック"/>
      <family val="3"/>
      <charset val="128"/>
      <scheme val="major"/>
    </font>
    <font>
      <sz val="10"/>
      <color theme="1"/>
      <name val="ＭＳ 明朝"/>
      <family val="1"/>
      <charset val="128"/>
    </font>
    <font>
      <sz val="10"/>
      <color indexed="17"/>
      <name val="ＭＳ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rgb="FFCCFFFF"/>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s>
  <borders count="180">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right style="thin">
        <color indexed="64"/>
      </right>
      <top/>
      <bottom style="hair">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diagonal/>
    </border>
    <border>
      <left style="hair">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left/>
      <right/>
      <top style="thin">
        <color indexed="23"/>
      </top>
      <bottom/>
      <diagonal/>
    </border>
    <border>
      <left/>
      <right/>
      <top style="thin">
        <color indexed="23"/>
      </top>
      <bottom style="dashed">
        <color indexed="23"/>
      </bottom>
      <diagonal/>
    </border>
    <border>
      <left/>
      <right/>
      <top style="dashed">
        <color indexed="23"/>
      </top>
      <bottom style="dashed">
        <color indexed="23"/>
      </bottom>
      <diagonal/>
    </border>
    <border>
      <left/>
      <right/>
      <top style="dashed">
        <color indexed="23"/>
      </top>
      <bottom style="thin">
        <color indexed="23"/>
      </bottom>
      <diagonal/>
    </border>
    <border>
      <left/>
      <right/>
      <top/>
      <bottom style="thin">
        <color theme="0" tint="-0.499984740745262"/>
      </bottom>
      <diagonal/>
    </border>
    <border>
      <left style="thin">
        <color theme="0" tint="-0.499984740745262"/>
      </left>
      <right/>
      <top style="dashed">
        <color indexed="23"/>
      </top>
      <bottom style="dashed">
        <color indexed="23"/>
      </bottom>
      <diagonal/>
    </border>
    <border>
      <left/>
      <right style="thin">
        <color theme="0" tint="-0.499984740745262"/>
      </right>
      <top style="dashed">
        <color indexed="23"/>
      </top>
      <bottom style="dashed">
        <color indexed="23"/>
      </bottom>
      <diagonal/>
    </border>
    <border>
      <left/>
      <right style="thin">
        <color theme="0" tint="-0.499984740745262"/>
      </right>
      <top style="dashed">
        <color indexed="23"/>
      </top>
      <bottom style="thin">
        <color indexed="23"/>
      </bottom>
      <diagonal/>
    </border>
    <border>
      <left/>
      <right/>
      <top/>
      <bottom style="dashed">
        <color indexed="23"/>
      </bottom>
      <diagonal/>
    </border>
    <border>
      <left/>
      <right style="thin">
        <color theme="0" tint="-0.499984740745262"/>
      </right>
      <top/>
      <bottom style="dashed">
        <color indexed="23"/>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dashed">
        <color indexed="23"/>
      </top>
      <bottom/>
      <diagonal/>
    </border>
    <border>
      <left style="thin">
        <color theme="0" tint="-0.499984740745262"/>
      </left>
      <right/>
      <top style="thin">
        <color indexed="23"/>
      </top>
      <bottom style="thin">
        <color theme="0" tint="-0.499984740745262"/>
      </bottom>
      <diagonal/>
    </border>
    <border>
      <left/>
      <right style="thin">
        <color theme="0" tint="-0.499984740745262"/>
      </right>
      <top/>
      <bottom style="thin">
        <color indexed="23"/>
      </bottom>
      <diagonal/>
    </border>
    <border>
      <left/>
      <right style="thin">
        <color theme="0" tint="-0.499984740745262"/>
      </right>
      <top style="thin">
        <color indexed="23"/>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style="thin">
        <color theme="0" tint="-0.499984740745262"/>
      </bottom>
      <diagonal/>
    </border>
    <border>
      <left/>
      <right/>
      <top style="dashed">
        <color indexed="23"/>
      </top>
      <bottom/>
      <diagonal/>
    </border>
    <border>
      <left/>
      <right/>
      <top style="thin">
        <color theme="0" tint="-0.499984740745262"/>
      </top>
      <bottom style="dashed">
        <color indexed="23"/>
      </bottom>
      <diagonal/>
    </border>
    <border>
      <left/>
      <right style="thin">
        <color theme="0" tint="-0.499984740745262"/>
      </right>
      <top style="thin">
        <color theme="0" tint="-0.499984740745262"/>
      </top>
      <bottom style="dashed">
        <color indexed="23"/>
      </bottom>
      <diagonal/>
    </border>
    <border>
      <left/>
      <right/>
      <top style="dashed">
        <color indexed="23"/>
      </top>
      <bottom style="thin">
        <color theme="0" tint="-0.499984740745262"/>
      </bottom>
      <diagonal/>
    </border>
    <border>
      <left/>
      <right style="thin">
        <color theme="0" tint="-0.499984740745262"/>
      </right>
      <top style="dashed">
        <color indexed="23"/>
      </top>
      <bottom style="thin">
        <color theme="0" tint="-0.499984740745262"/>
      </bottom>
      <diagonal/>
    </border>
    <border>
      <left style="thin">
        <color theme="0" tint="-0.499984740745262"/>
      </left>
      <right/>
      <top style="thin">
        <color theme="0" tint="-0.499984740745262"/>
      </top>
      <bottom style="dashed">
        <color indexed="23"/>
      </bottom>
      <diagonal/>
    </border>
    <border>
      <left style="thin">
        <color theme="0" tint="-0.499984740745262"/>
      </left>
      <right/>
      <top style="dashed">
        <color indexed="23"/>
      </top>
      <bottom/>
      <diagonal/>
    </border>
    <border>
      <left style="thin">
        <color theme="0" tint="-0.499984740745262"/>
      </left>
      <right/>
      <top style="dashed">
        <color indexed="23"/>
      </top>
      <bottom style="thin">
        <color theme="0" tint="-0.499984740745262"/>
      </bottom>
      <diagonal/>
    </border>
    <border>
      <left/>
      <right/>
      <top style="thin">
        <color indexed="23"/>
      </top>
      <bottom style="thin">
        <color indexed="23"/>
      </bottom>
      <diagonal/>
    </border>
    <border>
      <left style="thin">
        <color theme="0" tint="-0.499984740745262"/>
      </left>
      <right/>
      <top/>
      <bottom style="dashed">
        <color indexed="23"/>
      </bottom>
      <diagonal/>
    </border>
    <border>
      <left style="thin">
        <color theme="0" tint="-0.499984740745262"/>
      </left>
      <right/>
      <top style="dashed">
        <color indexed="23"/>
      </top>
      <bottom style="thin">
        <color indexed="23"/>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right/>
      <top style="hair">
        <color indexed="64"/>
      </top>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indexed="23"/>
      </bottom>
      <diagonal/>
    </border>
    <border>
      <left/>
      <right style="thin">
        <color theme="0" tint="-0.499984740745262"/>
      </right>
      <top style="thin">
        <color indexed="64"/>
      </top>
      <bottom style="thin">
        <color indexed="23"/>
      </bottom>
      <diagonal/>
    </border>
    <border>
      <left style="thin">
        <color indexed="64"/>
      </left>
      <right/>
      <top style="thin">
        <color theme="0" tint="-0.499984740745262"/>
      </top>
      <bottom/>
      <diagonal/>
    </border>
    <border>
      <left style="thin">
        <color indexed="64"/>
      </left>
      <right/>
      <top/>
      <bottom style="thin">
        <color theme="0" tint="-0.499984740745262"/>
      </bottom>
      <diagonal/>
    </border>
    <border>
      <left style="thin">
        <color theme="0" tint="-0.499984740745262"/>
      </left>
      <right/>
      <top style="dashed">
        <color indexed="23"/>
      </top>
      <bottom style="thin">
        <color indexed="64"/>
      </bottom>
      <diagonal/>
    </border>
    <border>
      <left/>
      <right/>
      <top style="dashed">
        <color indexed="23"/>
      </top>
      <bottom style="thin">
        <color indexed="64"/>
      </bottom>
      <diagonal/>
    </border>
    <border>
      <left/>
      <right style="thin">
        <color theme="0" tint="-0.499984740745262"/>
      </right>
      <top style="dashed">
        <color indexed="23"/>
      </top>
      <bottom style="thin">
        <color indexed="64"/>
      </bottom>
      <diagonal/>
    </border>
    <border>
      <left/>
      <right/>
      <top style="dashed">
        <color theme="0" tint="-0.499984740745262"/>
      </top>
      <bottom style="dashed">
        <color theme="0" tint="-0.499984740745262"/>
      </bottom>
      <diagonal/>
    </border>
    <border>
      <left/>
      <right/>
      <top style="dashed">
        <color theme="0" tint="-0.499984740745262"/>
      </top>
      <bottom style="thin">
        <color theme="0" tint="-0.499984740745262"/>
      </bottom>
      <diagonal/>
    </border>
  </borders>
  <cellStyleXfs count="60">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1">
      <alignment horizontal="center" vertical="center"/>
    </xf>
    <xf numFmtId="0" fontId="12" fillId="0" borderId="0" applyNumberFormat="0" applyFill="0" applyBorder="0" applyAlignment="0" applyProtection="0">
      <alignment vertical="center"/>
    </xf>
    <xf numFmtId="0" fontId="13" fillId="20" borderId="2" applyNumberFormat="0" applyAlignment="0" applyProtection="0">
      <alignment vertical="center"/>
    </xf>
    <xf numFmtId="0" fontId="14" fillId="21" borderId="0" applyNumberFormat="0" applyBorder="0" applyAlignment="0" applyProtection="0">
      <alignment vertical="center"/>
    </xf>
    <xf numFmtId="0" fontId="6" fillId="0" borderId="0" applyNumberFormat="0" applyFill="0" applyBorder="0" applyAlignment="0" applyProtection="0">
      <alignment vertical="top"/>
      <protection locked="0"/>
    </xf>
    <xf numFmtId="0" fontId="9" fillId="22" borderId="3" applyNumberFormat="0" applyFont="0" applyAlignment="0" applyProtection="0">
      <alignment vertical="center"/>
    </xf>
    <xf numFmtId="0" fontId="15" fillId="0" borderId="4" applyNumberFormat="0" applyFill="0" applyAlignment="0" applyProtection="0">
      <alignment vertical="center"/>
    </xf>
    <xf numFmtId="0" fontId="16" fillId="3" borderId="0" applyNumberFormat="0" applyBorder="0" applyAlignment="0" applyProtection="0">
      <alignment vertical="center"/>
    </xf>
    <xf numFmtId="0" fontId="17" fillId="23" borderId="5" applyNumberFormat="0" applyAlignment="0" applyProtection="0">
      <alignment vertical="center"/>
    </xf>
    <xf numFmtId="0" fontId="11" fillId="0" borderId="0" applyNumberFormat="0" applyFill="0" applyBorder="0" applyAlignment="0" applyProtection="0">
      <alignment vertical="center"/>
    </xf>
    <xf numFmtId="38" fontId="2" fillId="0" borderId="0" applyFont="0" applyFill="0" applyBorder="0" applyAlignment="0" applyProtection="0">
      <alignment vertical="center"/>
    </xf>
    <xf numFmtId="38" fontId="9" fillId="0" borderId="0" applyFont="0" applyFill="0" applyBorder="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0" borderId="9" applyNumberFormat="0" applyFill="0" applyAlignment="0" applyProtection="0">
      <alignment vertical="center"/>
    </xf>
    <xf numFmtId="0" fontId="22" fillId="23" borderId="10" applyNumberFormat="0" applyAlignment="0" applyProtection="0">
      <alignment vertical="center"/>
    </xf>
    <xf numFmtId="0" fontId="23" fillId="0" borderId="0" applyNumberFormat="0" applyFill="0" applyBorder="0" applyAlignment="0" applyProtection="0">
      <alignment vertical="center"/>
    </xf>
    <xf numFmtId="0" fontId="24" fillId="7" borderId="5" applyNumberFormat="0" applyAlignment="0" applyProtection="0">
      <alignment vertical="center"/>
    </xf>
    <xf numFmtId="0" fontId="25" fillId="4" borderId="0" applyNumberFormat="0" applyBorder="0" applyAlignment="0" applyProtection="0">
      <alignment vertical="center"/>
    </xf>
    <xf numFmtId="0" fontId="55" fillId="0" borderId="0"/>
    <xf numFmtId="9" fontId="55" fillId="0" borderId="0" applyFont="0" applyFill="0" applyBorder="0" applyAlignment="0" applyProtection="0">
      <alignment vertical="center"/>
    </xf>
    <xf numFmtId="38" fontId="55" fillId="0" borderId="0" applyFont="0" applyFill="0" applyBorder="0" applyAlignment="0" applyProtection="0">
      <alignment vertical="center"/>
    </xf>
    <xf numFmtId="0" fontId="53" fillId="0" borderId="0">
      <alignment vertical="center"/>
    </xf>
    <xf numFmtId="0" fontId="55" fillId="0" borderId="0"/>
    <xf numFmtId="0" fontId="1" fillId="0" borderId="0">
      <alignment vertical="center"/>
    </xf>
    <xf numFmtId="0" fontId="63" fillId="0" borderId="0" applyNumberFormat="0" applyFill="0" applyBorder="0" applyAlignment="0" applyProtection="0">
      <alignment vertical="center"/>
    </xf>
    <xf numFmtId="9" fontId="53" fillId="0" borderId="0" applyFont="0" applyFill="0" applyBorder="0" applyAlignment="0" applyProtection="0">
      <alignment vertical="center"/>
    </xf>
    <xf numFmtId="0" fontId="1" fillId="0" borderId="0">
      <alignment vertical="center"/>
    </xf>
    <xf numFmtId="38" fontId="55"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76" fillId="0" borderId="0">
      <alignment vertical="center"/>
    </xf>
    <xf numFmtId="0" fontId="2" fillId="0" borderId="0"/>
  </cellStyleXfs>
  <cellXfs count="1617">
    <xf numFmtId="0" fontId="0" fillId="0" borderId="0" xfId="0">
      <alignment vertical="center"/>
    </xf>
    <xf numFmtId="0" fontId="0" fillId="0" borderId="11" xfId="0" applyBorder="1" applyAlignment="1">
      <alignment horizontal="center" vertical="center"/>
    </xf>
    <xf numFmtId="0" fontId="0" fillId="0" borderId="0" xfId="0" applyAlignment="1">
      <alignment horizontal="center" vertical="center"/>
    </xf>
    <xf numFmtId="0" fontId="8" fillId="0" borderId="0" xfId="0" applyFo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7" fillId="0" borderId="0" xfId="0" applyFont="1" applyAlignment="1">
      <alignment horizontal="center" vertical="center"/>
    </xf>
    <xf numFmtId="0" fontId="10" fillId="0" borderId="0" xfId="0" applyFont="1">
      <alignment vertical="center"/>
    </xf>
    <xf numFmtId="0" fontId="27" fillId="0" borderId="0" xfId="0" applyFont="1" applyAlignment="1">
      <alignment horizontal="centerContinuous" vertical="center"/>
    </xf>
    <xf numFmtId="0" fontId="0" fillId="0" borderId="0" xfId="0" applyAlignment="1">
      <alignment horizontal="centerContinuous" vertical="center"/>
    </xf>
    <xf numFmtId="0" fontId="0" fillId="0" borderId="0" xfId="0" applyAlignment="1">
      <alignment horizontal="left" vertical="center"/>
    </xf>
    <xf numFmtId="0" fontId="2" fillId="0" borderId="0" xfId="0" applyFont="1">
      <alignment vertical="center"/>
    </xf>
    <xf numFmtId="0" fontId="2" fillId="0" borderId="12" xfId="0" applyFont="1" applyBorder="1" applyAlignment="1">
      <alignment horizontal="center" vertic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0" fillId="0" borderId="11" xfId="0" applyBorder="1">
      <alignment vertical="center"/>
    </xf>
    <xf numFmtId="0" fontId="0" fillId="0" borderId="0" xfId="0" applyAlignment="1" applyProtection="1">
      <alignment horizontal="left" vertical="center"/>
      <protection locked="0"/>
    </xf>
    <xf numFmtId="0" fontId="2" fillId="0" borderId="11" xfId="0" applyFont="1" applyBorder="1" applyAlignment="1">
      <alignment horizontal="center" vertical="center"/>
    </xf>
    <xf numFmtId="0" fontId="2" fillId="0" borderId="16" xfId="0" applyFont="1" applyBorder="1">
      <alignment vertical="center"/>
    </xf>
    <xf numFmtId="0" fontId="0" fillId="0" borderId="17" xfId="0" applyBorder="1" applyAlignment="1">
      <alignment horizontal="center" vertical="center"/>
    </xf>
    <xf numFmtId="0" fontId="2" fillId="0" borderId="18" xfId="0" applyFont="1" applyBorder="1">
      <alignment vertical="center"/>
    </xf>
    <xf numFmtId="0" fontId="0" fillId="0" borderId="19" xfId="0" applyBorder="1" applyAlignment="1">
      <alignment horizontal="center" vertical="center"/>
    </xf>
    <xf numFmtId="0" fontId="0" fillId="0" borderId="21" xfId="0" applyBorder="1" applyAlignment="1">
      <alignment horizontal="center" vertical="center" wrapText="1"/>
    </xf>
    <xf numFmtId="0" fontId="5" fillId="0" borderId="0" xfId="0" applyFont="1">
      <alignment vertical="center"/>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32" fillId="0" borderId="0" xfId="0" applyFont="1">
      <alignment vertical="center"/>
    </xf>
    <xf numFmtId="0" fontId="33" fillId="0" borderId="0" xfId="0" applyFont="1">
      <alignment vertical="center"/>
    </xf>
    <xf numFmtId="0" fontId="32" fillId="0" borderId="0" xfId="0" applyFont="1" applyAlignment="1">
      <alignment horizontal="left" vertical="center"/>
    </xf>
    <xf numFmtId="0" fontId="34" fillId="0" borderId="0" xfId="0" applyFont="1">
      <alignment vertical="center"/>
    </xf>
    <xf numFmtId="0" fontId="33" fillId="0" borderId="0" xfId="0" applyFont="1" applyAlignment="1">
      <alignment horizontal="justify" vertical="center"/>
    </xf>
    <xf numFmtId="0" fontId="0" fillId="0" borderId="24" xfId="0" applyBorder="1" applyAlignment="1">
      <alignment horizontal="center" vertical="center"/>
    </xf>
    <xf numFmtId="0" fontId="0" fillId="0" borderId="20" xfId="0" applyBorder="1">
      <alignment vertical="center"/>
    </xf>
    <xf numFmtId="0" fontId="0" fillId="0" borderId="30" xfId="0" applyBorder="1" applyAlignment="1">
      <alignment horizontal="center" vertical="center"/>
    </xf>
    <xf numFmtId="0" fontId="0" fillId="0" borderId="32" xfId="0" applyBorder="1" applyAlignment="1">
      <alignment horizontal="center" vertical="center" wrapText="1"/>
    </xf>
    <xf numFmtId="0" fontId="33" fillId="0" borderId="0" xfId="0" applyFont="1" applyAlignment="1">
      <alignment vertical="top"/>
    </xf>
    <xf numFmtId="0" fontId="0" fillId="0" borderId="0" xfId="0" applyAlignment="1">
      <alignment horizontal="right" vertical="center"/>
    </xf>
    <xf numFmtId="0" fontId="0" fillId="0" borderId="0" xfId="0" applyAlignment="1">
      <alignment horizontal="righ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37" fillId="0" borderId="0" xfId="0" applyFont="1">
      <alignment vertical="center"/>
    </xf>
    <xf numFmtId="0" fontId="37" fillId="0" borderId="0" xfId="0" applyFont="1" applyAlignment="1">
      <alignment horizontal="center" vertical="center"/>
    </xf>
    <xf numFmtId="0" fontId="37"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horizontal="center" vertical="center" wrapText="1"/>
    </xf>
    <xf numFmtId="0" fontId="37" fillId="0" borderId="0" xfId="0" applyFont="1" applyAlignment="1">
      <alignment horizontal="centerContinuous" vertical="center"/>
    </xf>
    <xf numFmtId="0" fontId="37" fillId="0" borderId="0" xfId="0" applyFont="1" applyAlignment="1">
      <alignment horizontal="center" vertical="center" shrinkToFit="1"/>
    </xf>
    <xf numFmtId="0" fontId="2" fillId="0" borderId="11" xfId="0" applyFont="1" applyBorder="1" applyAlignment="1">
      <alignment horizontal="center" vertical="center" wrapText="1"/>
    </xf>
    <xf numFmtId="0" fontId="2" fillId="0" borderId="33" xfId="0" applyFont="1" applyBorder="1" applyAlignment="1">
      <alignment horizontal="center" vertical="center"/>
    </xf>
    <xf numFmtId="0" fontId="2" fillId="24" borderId="11" xfId="0" applyFont="1" applyFill="1" applyBorder="1">
      <alignment vertical="center"/>
    </xf>
    <xf numFmtId="0" fontId="0" fillId="26" borderId="35" xfId="0" applyFill="1" applyBorder="1" applyAlignment="1">
      <alignment horizontal="center" vertical="center"/>
    </xf>
    <xf numFmtId="0" fontId="2" fillId="0" borderId="20" xfId="0" applyFont="1" applyBorder="1" applyAlignment="1">
      <alignment horizontal="center" vertical="center"/>
    </xf>
    <xf numFmtId="184" fontId="2" fillId="0" borderId="0" xfId="0" applyNumberFormat="1" applyFont="1" applyAlignment="1">
      <alignment horizontal="right" vertical="center"/>
    </xf>
    <xf numFmtId="188" fontId="7" fillId="24" borderId="11" xfId="0" applyNumberFormat="1" applyFont="1" applyFill="1" applyBorder="1">
      <alignment vertical="center"/>
    </xf>
    <xf numFmtId="0" fontId="7" fillId="0" borderId="0" xfId="0" applyFont="1">
      <alignment vertical="center"/>
    </xf>
    <xf numFmtId="0" fontId="41" fillId="0" borderId="0" xfId="0" applyFont="1">
      <alignment vertical="center"/>
    </xf>
    <xf numFmtId="0" fontId="7" fillId="0" borderId="0" xfId="0" applyFont="1" applyAlignment="1">
      <alignment horizontal="left" vertical="center"/>
    </xf>
    <xf numFmtId="0" fontId="7" fillId="0" borderId="0" xfId="0" applyFont="1" applyAlignment="1">
      <alignment vertical="center" wrapText="1"/>
    </xf>
    <xf numFmtId="188" fontId="7" fillId="0" borderId="0" xfId="0" applyNumberFormat="1" applyFont="1">
      <alignment vertical="center"/>
    </xf>
    <xf numFmtId="0" fontId="2" fillId="25" borderId="16" xfId="0" applyFont="1" applyFill="1" applyBorder="1">
      <alignment vertical="center"/>
    </xf>
    <xf numFmtId="0" fontId="0" fillId="25" borderId="16" xfId="0" applyFill="1" applyBorder="1" applyAlignment="1">
      <alignment horizontal="left" vertical="center"/>
    </xf>
    <xf numFmtId="0" fontId="0" fillId="25" borderId="18" xfId="0" applyFill="1" applyBorder="1" applyAlignment="1">
      <alignment horizontal="left" vertical="center"/>
    </xf>
    <xf numFmtId="0" fontId="2" fillId="28" borderId="23" xfId="0" applyFont="1" applyFill="1" applyBorder="1">
      <alignment vertical="center"/>
    </xf>
    <xf numFmtId="0" fontId="2" fillId="28" borderId="21" xfId="0" applyFont="1" applyFill="1" applyBorder="1">
      <alignment vertical="center"/>
    </xf>
    <xf numFmtId="0" fontId="2" fillId="0" borderId="35" xfId="0" applyFont="1" applyBorder="1" applyAlignment="1">
      <alignment horizontal="center" vertical="center"/>
    </xf>
    <xf numFmtId="0" fontId="2" fillId="0" borderId="37" xfId="0" applyFont="1" applyBorder="1">
      <alignment vertical="center"/>
    </xf>
    <xf numFmtId="0" fontId="2" fillId="0" borderId="23" xfId="0" applyFont="1" applyBorder="1" applyAlignment="1">
      <alignment horizontal="center" vertical="center" wrapText="1"/>
    </xf>
    <xf numFmtId="188" fontId="7" fillId="24" borderId="23" xfId="0" applyNumberFormat="1" applyFont="1" applyFill="1" applyBorder="1">
      <alignment vertical="center"/>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188" fontId="7" fillId="24" borderId="18" xfId="0" applyNumberFormat="1" applyFont="1" applyFill="1" applyBorder="1">
      <alignment vertical="center"/>
    </xf>
    <xf numFmtId="188" fontId="7" fillId="24" borderId="24" xfId="0" applyNumberFormat="1" applyFont="1" applyFill="1" applyBorder="1">
      <alignment vertical="center"/>
    </xf>
    <xf numFmtId="184" fontId="2" fillId="24" borderId="11" xfId="0" applyNumberFormat="1" applyFont="1" applyFill="1" applyBorder="1" applyAlignment="1">
      <alignment horizontal="right"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184" fontId="2" fillId="24" borderId="47" xfId="0" applyNumberFormat="1" applyFont="1" applyFill="1" applyBorder="1" applyAlignment="1">
      <alignment horizontal="right" vertical="center"/>
    </xf>
    <xf numFmtId="181" fontId="2" fillId="24" borderId="17" xfId="0" applyNumberFormat="1" applyFont="1" applyFill="1" applyBorder="1" applyAlignment="1">
      <alignment horizontal="right" vertical="center"/>
    </xf>
    <xf numFmtId="0" fontId="0" fillId="0" borderId="11" xfId="0" applyBorder="1" applyAlignment="1">
      <alignment horizontal="center" vertical="center" wrapText="1"/>
    </xf>
    <xf numFmtId="0" fontId="7" fillId="0" borderId="11" xfId="0" applyFont="1" applyBorder="1" applyAlignment="1">
      <alignment horizontal="centerContinuous" vertical="center"/>
    </xf>
    <xf numFmtId="0" fontId="7" fillId="0" borderId="48" xfId="0" applyFont="1" applyBorder="1" applyAlignment="1">
      <alignment horizontal="centerContinuous" vertical="center"/>
    </xf>
    <xf numFmtId="0" fontId="7" fillId="0" borderId="23" xfId="0" applyFont="1" applyBorder="1" applyAlignment="1">
      <alignment horizontal="centerContinuous" vertical="center"/>
    </xf>
    <xf numFmtId="0" fontId="8" fillId="0" borderId="0" xfId="0" applyFont="1" applyAlignment="1">
      <alignment horizontal="right" vertical="center"/>
    </xf>
    <xf numFmtId="181" fontId="2" fillId="0" borderId="0" xfId="0" applyNumberFormat="1" applyFont="1" applyAlignment="1">
      <alignment horizontal="right" vertical="center"/>
    </xf>
    <xf numFmtId="0" fontId="0" fillId="0" borderId="50"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14" xfId="0" applyBorder="1" applyAlignment="1">
      <alignment horizontal="center" vertical="center" wrapText="1"/>
    </xf>
    <xf numFmtId="0" fontId="2" fillId="0" borderId="56" xfId="0" applyFont="1" applyBorder="1" applyAlignment="1">
      <alignment horizontal="center" vertical="center" wrapText="1"/>
    </xf>
    <xf numFmtId="0" fontId="0" fillId="0" borderId="55" xfId="0" applyBorder="1">
      <alignment vertical="center"/>
    </xf>
    <xf numFmtId="0" fontId="2" fillId="0" borderId="45" xfId="0" applyFont="1" applyBorder="1" applyAlignment="1">
      <alignment horizontal="left" vertical="center"/>
    </xf>
    <xf numFmtId="0" fontId="2" fillId="0" borderId="0" xfId="0" applyFont="1" applyAlignment="1">
      <alignment horizontal="center" vertical="center"/>
    </xf>
    <xf numFmtId="0" fontId="7" fillId="0" borderId="57" xfId="0" applyFont="1" applyBorder="1" applyAlignment="1">
      <alignment horizontal="centerContinuous" vertical="center"/>
    </xf>
    <xf numFmtId="181" fontId="2" fillId="24" borderId="58" xfId="0" applyNumberFormat="1" applyFont="1" applyFill="1" applyBorder="1" applyAlignment="1">
      <alignment horizontal="right" vertical="center"/>
    </xf>
    <xf numFmtId="181" fontId="2" fillId="24" borderId="23" xfId="0" applyNumberFormat="1" applyFont="1" applyFill="1" applyBorder="1" applyAlignment="1">
      <alignment horizontal="right" vertical="center"/>
    </xf>
    <xf numFmtId="0" fontId="7" fillId="0" borderId="59" xfId="0" applyFont="1" applyBorder="1" applyAlignment="1">
      <alignment horizontal="centerContinuous" vertical="center"/>
    </xf>
    <xf numFmtId="0" fontId="2" fillId="0" borderId="58" xfId="0" applyFont="1" applyBorder="1" applyAlignment="1">
      <alignment horizontal="center" vertical="center"/>
    </xf>
    <xf numFmtId="0" fontId="11" fillId="0" borderId="0" xfId="0" applyFont="1" applyAlignment="1">
      <alignment horizontal="center" vertical="center" wrapText="1"/>
    </xf>
    <xf numFmtId="181" fontId="11" fillId="0" borderId="0" xfId="0" applyNumberFormat="1" applyFont="1" applyAlignment="1">
      <alignment horizontal="right" vertical="center"/>
    </xf>
    <xf numFmtId="181" fontId="37" fillId="24" borderId="61" xfId="0" applyNumberFormat="1" applyFont="1" applyFill="1" applyBorder="1" applyAlignment="1">
      <alignment horizontal="right" vertical="center"/>
    </xf>
    <xf numFmtId="181" fontId="37" fillId="24" borderId="17" xfId="0" applyNumberFormat="1" applyFont="1" applyFill="1" applyBorder="1" applyAlignment="1">
      <alignment horizontal="right" vertical="center"/>
    </xf>
    <xf numFmtId="0" fontId="7" fillId="0" borderId="17" xfId="0" applyFont="1" applyBorder="1" applyAlignment="1">
      <alignment horizontal="centerContinuous" vertical="center"/>
    </xf>
    <xf numFmtId="0" fontId="2" fillId="0" borderId="32" xfId="0" applyFont="1" applyBorder="1" applyAlignment="1">
      <alignment horizontal="center" vertical="center"/>
    </xf>
    <xf numFmtId="0" fontId="2" fillId="0" borderId="57" xfId="0" applyFont="1" applyBorder="1" applyAlignment="1">
      <alignment horizontal="center" vertical="center"/>
    </xf>
    <xf numFmtId="0" fontId="2" fillId="0" borderId="34" xfId="0" applyFont="1" applyBorder="1" applyAlignment="1">
      <alignment horizontal="center" vertical="center"/>
    </xf>
    <xf numFmtId="0" fontId="2" fillId="0" borderId="63" xfId="0" applyFont="1" applyBorder="1" applyAlignment="1">
      <alignment horizontal="center" vertical="center"/>
    </xf>
    <xf numFmtId="0" fontId="2" fillId="0" borderId="43" xfId="0" applyFont="1" applyBorder="1" applyAlignment="1">
      <alignment horizontal="center" vertical="center" wrapText="1"/>
    </xf>
    <xf numFmtId="0" fontId="2" fillId="0" borderId="42" xfId="0" applyFont="1" applyBorder="1" applyAlignment="1">
      <alignment horizontal="center" vertical="center"/>
    </xf>
    <xf numFmtId="0" fontId="2" fillId="0" borderId="64" xfId="0" applyFont="1" applyBorder="1" applyAlignment="1">
      <alignment horizontal="center" vertical="center"/>
    </xf>
    <xf numFmtId="0" fontId="2" fillId="0" borderId="43" xfId="0" applyFont="1" applyBorder="1" applyAlignment="1">
      <alignment horizontal="center" vertical="center"/>
    </xf>
    <xf numFmtId="0" fontId="2" fillId="0" borderId="21" xfId="0" applyFont="1" applyBorder="1" applyAlignment="1">
      <alignment horizontal="center" vertical="center" wrapText="1"/>
    </xf>
    <xf numFmtId="178" fontId="2" fillId="24" borderId="66" xfId="0" applyNumberFormat="1" applyFont="1" applyFill="1" applyBorder="1">
      <alignment vertical="center"/>
    </xf>
    <xf numFmtId="178" fontId="2" fillId="24" borderId="67" xfId="0" applyNumberFormat="1" applyFont="1" applyFill="1" applyBorder="1" applyAlignment="1">
      <alignment vertical="center" shrinkToFit="1"/>
    </xf>
    <xf numFmtId="178" fontId="2" fillId="24" borderId="68" xfId="0" applyNumberFormat="1" applyFont="1" applyFill="1" applyBorder="1" applyAlignment="1">
      <alignment vertical="center" shrinkToFit="1"/>
    </xf>
    <xf numFmtId="178" fontId="2" fillId="24" borderId="66" xfId="0" applyNumberFormat="1" applyFont="1" applyFill="1" applyBorder="1" applyAlignment="1">
      <alignment vertical="center" shrinkToFit="1"/>
    </xf>
    <xf numFmtId="0" fontId="2" fillId="0" borderId="39" xfId="0" applyFont="1" applyBorder="1" applyAlignment="1">
      <alignment horizontal="left" vertical="center" wrapText="1"/>
    </xf>
    <xf numFmtId="0" fontId="2" fillId="0" borderId="69" xfId="0" applyFont="1" applyBorder="1" applyAlignment="1">
      <alignment horizontal="left" vertical="center" wrapText="1"/>
    </xf>
    <xf numFmtId="0" fontId="2" fillId="0" borderId="0" xfId="0" applyFont="1" applyAlignment="1">
      <alignment horizontal="left" vertical="center" wrapText="1"/>
    </xf>
    <xf numFmtId="0" fontId="2" fillId="0" borderId="22"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71" xfId="0" applyFont="1" applyBorder="1" applyAlignment="1">
      <alignment horizontal="center" vertical="center"/>
    </xf>
    <xf numFmtId="0" fontId="2" fillId="0" borderId="32" xfId="0" applyFont="1" applyBorder="1">
      <alignment vertical="center"/>
    </xf>
    <xf numFmtId="0" fontId="2" fillId="0" borderId="49" xfId="0" applyFont="1" applyBorder="1" applyAlignment="1">
      <alignment horizontal="center" vertical="center" wrapText="1"/>
    </xf>
    <xf numFmtId="0" fontId="2" fillId="0" borderId="72" xfId="0" applyFont="1" applyBorder="1">
      <alignment vertical="center"/>
    </xf>
    <xf numFmtId="0" fontId="2" fillId="0" borderId="57" xfId="0" applyFont="1" applyBorder="1">
      <alignment vertical="center"/>
    </xf>
    <xf numFmtId="187" fontId="2" fillId="24" borderId="73" xfId="0" applyNumberFormat="1" applyFont="1" applyFill="1" applyBorder="1" applyAlignment="1">
      <alignment vertical="center" shrinkToFit="1"/>
    </xf>
    <xf numFmtId="0" fontId="2" fillId="0" borderId="33" xfId="0" applyFont="1" applyBorder="1">
      <alignment vertical="center"/>
    </xf>
    <xf numFmtId="178" fontId="2" fillId="24" borderId="74" xfId="0" applyNumberFormat="1" applyFont="1" applyFill="1" applyBorder="1" applyAlignment="1">
      <alignment vertical="center" shrinkToFit="1"/>
    </xf>
    <xf numFmtId="178" fontId="2" fillId="0" borderId="0" xfId="0" applyNumberFormat="1" applyFont="1" applyAlignment="1">
      <alignment vertical="center" shrinkToFit="1"/>
    </xf>
    <xf numFmtId="0" fontId="2" fillId="0" borderId="37" xfId="0" applyFont="1" applyBorder="1" applyAlignment="1">
      <alignment horizontal="center" vertical="center"/>
    </xf>
    <xf numFmtId="178" fontId="2" fillId="0" borderId="0" xfId="0" applyNumberFormat="1" applyFont="1" applyAlignment="1">
      <alignment horizontal="right" vertical="center" shrinkToFit="1"/>
    </xf>
    <xf numFmtId="0" fontId="2" fillId="0" borderId="49" xfId="0" applyFont="1" applyBorder="1" applyAlignment="1">
      <alignment horizontal="center" vertical="center"/>
    </xf>
    <xf numFmtId="182" fontId="2" fillId="24" borderId="19" xfId="0" applyNumberFormat="1" applyFont="1" applyFill="1" applyBorder="1">
      <alignment vertical="center"/>
    </xf>
    <xf numFmtId="190" fontId="45" fillId="0" borderId="79" xfId="0" applyNumberFormat="1" applyFont="1" applyBorder="1" applyAlignment="1">
      <alignment vertical="center" shrinkToFit="1"/>
    </xf>
    <xf numFmtId="190" fontId="45" fillId="0" borderId="50" xfId="0" applyNumberFormat="1" applyFont="1" applyBorder="1" applyAlignment="1">
      <alignment vertical="center" shrinkToFit="1"/>
    </xf>
    <xf numFmtId="190" fontId="45" fillId="0" borderId="80" xfId="0" applyNumberFormat="1" applyFont="1" applyBorder="1" applyAlignment="1">
      <alignment vertical="center" shrinkToFit="1"/>
    </xf>
    <xf numFmtId="190" fontId="45" fillId="0" borderId="81" xfId="0" applyNumberFormat="1" applyFont="1" applyBorder="1" applyAlignment="1">
      <alignment vertical="center" shrinkToFit="1"/>
    </xf>
    <xf numFmtId="190" fontId="45" fillId="0" borderId="82" xfId="0" applyNumberFormat="1" applyFont="1" applyBorder="1" applyAlignment="1">
      <alignment vertical="center" shrinkToFit="1"/>
    </xf>
    <xf numFmtId="190" fontId="45" fillId="0" borderId="83" xfId="0" applyNumberFormat="1" applyFont="1" applyBorder="1" applyAlignment="1">
      <alignment vertical="center" shrinkToFit="1"/>
    </xf>
    <xf numFmtId="0" fontId="2" fillId="0" borderId="60" xfId="0" applyFont="1" applyBorder="1" applyAlignment="1">
      <alignment horizontal="left" vertical="center"/>
    </xf>
    <xf numFmtId="0" fontId="2" fillId="0" borderId="58" xfId="0" applyFont="1" applyBorder="1" applyAlignment="1">
      <alignment horizontal="left" vertical="center"/>
    </xf>
    <xf numFmtId="0" fontId="2" fillId="0" borderId="47" xfId="0" applyFont="1" applyBorder="1" applyAlignment="1">
      <alignment horizontal="center" vertical="center"/>
    </xf>
    <xf numFmtId="190" fontId="45" fillId="0" borderId="77" xfId="0" applyNumberFormat="1" applyFont="1" applyBorder="1" applyAlignment="1">
      <alignment vertical="center" shrinkToFit="1"/>
    </xf>
    <xf numFmtId="0" fontId="2" fillId="0" borderId="17" xfId="0" applyFont="1" applyBorder="1" applyAlignment="1">
      <alignment horizontal="center" vertical="center"/>
    </xf>
    <xf numFmtId="0" fontId="2" fillId="0" borderId="0" xfId="0" applyFont="1" applyAlignment="1">
      <alignment vertical="center" shrinkToFit="1"/>
    </xf>
    <xf numFmtId="190" fontId="45" fillId="0" borderId="84" xfId="0" applyNumberFormat="1" applyFont="1" applyBorder="1" applyAlignment="1">
      <alignment vertical="center" shrinkToFit="1"/>
    </xf>
    <xf numFmtId="190" fontId="45" fillId="0" borderId="88" xfId="0" applyNumberFormat="1" applyFont="1" applyBorder="1" applyAlignment="1">
      <alignment vertical="center" shrinkToFit="1"/>
    </xf>
    <xf numFmtId="178" fontId="2" fillId="0" borderId="49" xfId="0" applyNumberFormat="1" applyFont="1" applyBorder="1" applyAlignment="1">
      <alignment horizontal="center" vertical="center" shrinkToFit="1"/>
    </xf>
    <xf numFmtId="0" fontId="2" fillId="0" borderId="49" xfId="0" applyFont="1" applyBorder="1" applyAlignment="1">
      <alignment horizontal="center" vertical="center" shrinkToFit="1"/>
    </xf>
    <xf numFmtId="0" fontId="10" fillId="0" borderId="0" xfId="0" applyFont="1" applyAlignment="1">
      <alignment horizontal="center" vertical="center"/>
    </xf>
    <xf numFmtId="0" fontId="2" fillId="28" borderId="16" xfId="0" applyFont="1" applyFill="1" applyBorder="1">
      <alignment vertical="center"/>
    </xf>
    <xf numFmtId="0" fontId="2" fillId="28" borderId="17" xfId="0" applyFont="1" applyFill="1" applyBorder="1">
      <alignment vertical="center"/>
    </xf>
    <xf numFmtId="0" fontId="7" fillId="0" borderId="89" xfId="0" applyFont="1" applyBorder="1" applyAlignment="1">
      <alignment horizontal="centerContinuous" vertical="center"/>
    </xf>
    <xf numFmtId="181" fontId="2" fillId="24" borderId="35" xfId="0" applyNumberFormat="1" applyFont="1" applyFill="1" applyBorder="1" applyAlignment="1">
      <alignment horizontal="right" vertical="center"/>
    </xf>
    <xf numFmtId="181" fontId="2" fillId="24" borderId="16" xfId="0" applyNumberFormat="1" applyFont="1" applyFill="1" applyBorder="1" applyAlignment="1">
      <alignment horizontal="right" vertical="center"/>
    </xf>
    <xf numFmtId="0" fontId="0" fillId="0" borderId="57" xfId="0" applyBorder="1" applyAlignment="1">
      <alignment horizontal="center" vertical="center" wrapText="1"/>
    </xf>
    <xf numFmtId="188" fontId="7" fillId="0" borderId="57" xfId="0" applyNumberFormat="1" applyFont="1" applyBorder="1">
      <alignment vertical="center"/>
    </xf>
    <xf numFmtId="181" fontId="37" fillId="0" borderId="0" xfId="0" applyNumberFormat="1" applyFont="1" applyAlignment="1">
      <alignment horizontal="right" vertical="center"/>
    </xf>
    <xf numFmtId="0" fontId="0" fillId="0" borderId="84" xfId="0" applyBorder="1" applyAlignment="1">
      <alignment horizontal="center" vertical="center" wrapText="1"/>
    </xf>
    <xf numFmtId="0" fontId="0" fillId="0" borderId="65" xfId="0" applyBorder="1">
      <alignment vertical="center"/>
    </xf>
    <xf numFmtId="0" fontId="2" fillId="0" borderId="12" xfId="0" applyFont="1" applyBorder="1">
      <alignment vertical="center"/>
    </xf>
    <xf numFmtId="0" fontId="2" fillId="0" borderId="73" xfId="0" applyFont="1" applyBorder="1" applyAlignment="1">
      <alignment horizontal="center" vertical="center"/>
    </xf>
    <xf numFmtId="0" fontId="2" fillId="0" borderId="28" xfId="0" applyFont="1" applyBorder="1" applyAlignment="1">
      <alignment horizontal="center" vertical="center" wrapText="1"/>
    </xf>
    <xf numFmtId="0" fontId="0" fillId="26" borderId="45" xfId="0" applyFill="1" applyBorder="1" applyAlignment="1">
      <alignment horizontal="left" vertical="center" wrapText="1"/>
    </xf>
    <xf numFmtId="0" fontId="0" fillId="26" borderId="46" xfId="0" applyFill="1" applyBorder="1" applyAlignment="1">
      <alignment horizontal="left" vertical="center" wrapText="1"/>
    </xf>
    <xf numFmtId="0" fontId="0" fillId="0" borderId="45" xfId="0" applyBorder="1">
      <alignment vertical="center"/>
    </xf>
    <xf numFmtId="0" fontId="2" fillId="0" borderId="97" xfId="0" applyFont="1" applyBorder="1" applyAlignment="1">
      <alignment horizontal="center" vertical="center"/>
    </xf>
    <xf numFmtId="0" fontId="2" fillId="0" borderId="100" xfId="0" applyFont="1" applyBorder="1" applyAlignment="1">
      <alignment horizontal="center" vertical="center"/>
    </xf>
    <xf numFmtId="0" fontId="2" fillId="0" borderId="47" xfId="0" applyFont="1" applyBorder="1">
      <alignment vertical="center"/>
    </xf>
    <xf numFmtId="0" fontId="2" fillId="0" borderId="45" xfId="0" applyFont="1" applyBorder="1" applyAlignment="1">
      <alignment vertical="center" wrapText="1"/>
    </xf>
    <xf numFmtId="0" fontId="2" fillId="0" borderId="40" xfId="0" applyFont="1" applyBorder="1" applyAlignment="1">
      <alignment horizontal="center" vertical="center"/>
    </xf>
    <xf numFmtId="0" fontId="26" fillId="0" borderId="0" xfId="0" applyFont="1">
      <alignment vertical="center"/>
    </xf>
    <xf numFmtId="190" fontId="45" fillId="0" borderId="101" xfId="0" applyNumberFormat="1" applyFont="1" applyBorder="1" applyAlignment="1">
      <alignment vertical="center" shrinkToFit="1"/>
    </xf>
    <xf numFmtId="190" fontId="45" fillId="0" borderId="66" xfId="0" applyNumberFormat="1" applyFont="1" applyBorder="1" applyAlignment="1">
      <alignment vertical="center" shrinkToFit="1"/>
    </xf>
    <xf numFmtId="190" fontId="45" fillId="0" borderId="68" xfId="0" applyNumberFormat="1" applyFont="1" applyBorder="1" applyAlignment="1">
      <alignment vertical="center" shrinkToFit="1"/>
    </xf>
    <xf numFmtId="190" fontId="45" fillId="0" borderId="100" xfId="0" applyNumberFormat="1" applyFont="1" applyBorder="1" applyAlignment="1">
      <alignment vertical="center" shrinkToFit="1"/>
    </xf>
    <xf numFmtId="190" fontId="2" fillId="0" borderId="110" xfId="0" applyNumberFormat="1" applyFont="1" applyBorder="1" applyAlignment="1">
      <alignment vertical="center" shrinkToFit="1"/>
    </xf>
    <xf numFmtId="190" fontId="2" fillId="0" borderId="111" xfId="0" applyNumberFormat="1" applyFont="1" applyBorder="1" applyAlignment="1">
      <alignment vertical="center" shrinkToFit="1"/>
    </xf>
    <xf numFmtId="190" fontId="45" fillId="0" borderId="112" xfId="0" applyNumberFormat="1" applyFont="1" applyBorder="1" applyAlignment="1">
      <alignment vertical="center" shrinkToFit="1"/>
    </xf>
    <xf numFmtId="190" fontId="45" fillId="0" borderId="111" xfId="0" applyNumberFormat="1" applyFont="1" applyBorder="1" applyAlignment="1">
      <alignment vertical="center" shrinkToFit="1"/>
    </xf>
    <xf numFmtId="190" fontId="46" fillId="0" borderId="113" xfId="0" applyNumberFormat="1" applyFont="1" applyBorder="1" applyAlignment="1">
      <alignment vertical="center" shrinkToFit="1"/>
    </xf>
    <xf numFmtId="190" fontId="46" fillId="0" borderId="111" xfId="0" applyNumberFormat="1" applyFont="1" applyBorder="1" applyAlignment="1">
      <alignment vertical="center" shrinkToFit="1"/>
    </xf>
    <xf numFmtId="190" fontId="46" fillId="0" borderId="112" xfId="0" applyNumberFormat="1" applyFont="1" applyBorder="1" applyAlignment="1">
      <alignment vertical="center" shrinkToFit="1"/>
    </xf>
    <xf numFmtId="190" fontId="46" fillId="0" borderId="114" xfId="0" applyNumberFormat="1" applyFont="1" applyBorder="1" applyAlignment="1">
      <alignment vertical="center" shrinkToFit="1"/>
    </xf>
    <xf numFmtId="190" fontId="46" fillId="0" borderId="110" xfId="0" applyNumberFormat="1" applyFont="1" applyBorder="1" applyAlignment="1">
      <alignment vertical="center" shrinkToFit="1"/>
    </xf>
    <xf numFmtId="0" fontId="2" fillId="0" borderId="38" xfId="0" applyFont="1" applyBorder="1" applyAlignment="1">
      <alignment horizontal="center" vertical="center"/>
    </xf>
    <xf numFmtId="190" fontId="2" fillId="0" borderId="113" xfId="0" applyNumberFormat="1" applyFont="1" applyBorder="1" applyAlignment="1">
      <alignment vertical="center" shrinkToFit="1"/>
    </xf>
    <xf numFmtId="0" fontId="2" fillId="0" borderId="115" xfId="0" applyFont="1" applyBorder="1" applyAlignment="1">
      <alignment horizontal="center" vertical="center"/>
    </xf>
    <xf numFmtId="0" fontId="0" fillId="26" borderId="60" xfId="0" applyFill="1" applyBorder="1" applyAlignment="1">
      <alignment horizontal="left" vertical="center"/>
    </xf>
    <xf numFmtId="0" fontId="33" fillId="0" borderId="0" xfId="0" applyFont="1" applyAlignment="1">
      <alignment horizontal="centerContinuous" vertical="center"/>
    </xf>
    <xf numFmtId="0" fontId="5" fillId="0" borderId="11" xfId="0" applyFont="1" applyBorder="1" applyAlignment="1">
      <alignment horizontal="center" vertical="center" wrapText="1"/>
    </xf>
    <xf numFmtId="0" fontId="32" fillId="0" borderId="0" xfId="0" applyFont="1" applyAlignment="1">
      <alignment horizontal="justify" vertical="center"/>
    </xf>
    <xf numFmtId="0" fontId="33" fillId="0" borderId="0" xfId="0" applyFont="1" applyAlignment="1">
      <alignment horizontal="left" vertical="center"/>
    </xf>
    <xf numFmtId="0" fontId="33" fillId="0" borderId="11" xfId="0" applyFont="1" applyBorder="1" applyAlignment="1">
      <alignment horizontal="center" vertical="center" wrapText="1"/>
    </xf>
    <xf numFmtId="0" fontId="33" fillId="0" borderId="0" xfId="0" applyFont="1" applyAlignment="1">
      <alignment vertical="center" wrapText="1"/>
    </xf>
    <xf numFmtId="0" fontId="29" fillId="0" borderId="0" xfId="0" applyFont="1">
      <alignment vertical="center"/>
    </xf>
    <xf numFmtId="0" fontId="34" fillId="0" borderId="0" xfId="0" applyFont="1" applyAlignment="1">
      <alignment horizontal="centerContinuous" vertical="center"/>
    </xf>
    <xf numFmtId="0" fontId="33" fillId="0" borderId="0" xfId="0" applyFont="1" applyAlignment="1">
      <alignment horizontal="center" vertical="center"/>
    </xf>
    <xf numFmtId="0" fontId="2" fillId="0" borderId="0" xfId="0" applyFont="1" applyAlignment="1">
      <alignment horizontal="left" vertical="center"/>
    </xf>
    <xf numFmtId="181" fontId="2" fillId="24" borderId="47" xfId="0" applyNumberFormat="1" applyFont="1" applyFill="1" applyBorder="1">
      <alignment vertical="center"/>
    </xf>
    <xf numFmtId="181" fontId="2" fillId="24" borderId="11" xfId="0" applyNumberFormat="1" applyFont="1" applyFill="1" applyBorder="1">
      <alignment vertical="center"/>
    </xf>
    <xf numFmtId="190" fontId="2" fillId="24" borderId="50" xfId="0" applyNumberFormat="1" applyFont="1" applyFill="1" applyBorder="1" applyAlignment="1">
      <alignment vertical="center" shrinkToFit="1"/>
    </xf>
    <xf numFmtId="190" fontId="2" fillId="24" borderId="14" xfId="0" applyNumberFormat="1" applyFont="1" applyFill="1" applyBorder="1" applyAlignment="1">
      <alignment vertical="center" shrinkToFit="1"/>
    </xf>
    <xf numFmtId="190" fontId="2" fillId="24" borderId="81" xfId="0" applyNumberFormat="1" applyFont="1" applyFill="1" applyBorder="1" applyAlignment="1">
      <alignment vertical="center" shrinkToFit="1"/>
    </xf>
    <xf numFmtId="190" fontId="2" fillId="24" borderId="15" xfId="0" applyNumberFormat="1" applyFont="1" applyFill="1" applyBorder="1" applyAlignment="1">
      <alignment vertical="center" shrinkToFit="1"/>
    </xf>
    <xf numFmtId="190" fontId="2" fillId="29" borderId="108" xfId="0" applyNumberFormat="1" applyFont="1" applyFill="1" applyBorder="1" applyAlignment="1">
      <alignment vertical="center" shrinkToFit="1"/>
    </xf>
    <xf numFmtId="190" fontId="2" fillId="24" borderId="108" xfId="0" applyNumberFormat="1" applyFont="1" applyFill="1" applyBorder="1" applyAlignment="1">
      <alignment vertical="center" shrinkToFit="1"/>
    </xf>
    <xf numFmtId="190" fontId="2" fillId="24" borderId="104" xfId="0" applyNumberFormat="1" applyFont="1" applyFill="1" applyBorder="1" applyAlignment="1">
      <alignment vertical="center" shrinkToFit="1"/>
    </xf>
    <xf numFmtId="190" fontId="46" fillId="29" borderId="108" xfId="0" applyNumberFormat="1" applyFont="1" applyFill="1" applyBorder="1" applyAlignment="1">
      <alignment vertical="center" shrinkToFit="1"/>
    </xf>
    <xf numFmtId="190" fontId="46" fillId="24" borderId="108" xfId="0" applyNumberFormat="1" applyFont="1" applyFill="1" applyBorder="1" applyAlignment="1">
      <alignment vertical="center" shrinkToFit="1"/>
    </xf>
    <xf numFmtId="190" fontId="46" fillId="24" borderId="104" xfId="0" applyNumberFormat="1" applyFont="1" applyFill="1" applyBorder="1" applyAlignment="1">
      <alignment vertical="center" shrinkToFit="1"/>
    </xf>
    <xf numFmtId="190" fontId="46" fillId="24" borderId="66" xfId="0" applyNumberFormat="1" applyFont="1" applyFill="1" applyBorder="1" applyAlignment="1">
      <alignment vertical="center" shrinkToFit="1"/>
    </xf>
    <xf numFmtId="190" fontId="2" fillId="24" borderId="119" xfId="0" applyNumberFormat="1" applyFont="1" applyFill="1" applyBorder="1" applyAlignment="1">
      <alignment vertical="center" shrinkToFit="1"/>
    </xf>
    <xf numFmtId="190" fontId="2" fillId="24" borderId="50" xfId="0" applyNumberFormat="1" applyFont="1" applyFill="1" applyBorder="1" applyAlignment="1">
      <alignment horizontal="right" vertical="center" shrinkToFit="1"/>
    </xf>
    <xf numFmtId="190" fontId="46" fillId="24" borderId="50" xfId="0" applyNumberFormat="1" applyFont="1" applyFill="1" applyBorder="1" applyAlignment="1">
      <alignment vertical="center" shrinkToFit="1"/>
    </xf>
    <xf numFmtId="190" fontId="46" fillId="24" borderId="50" xfId="0" applyNumberFormat="1" applyFont="1" applyFill="1" applyBorder="1" applyAlignment="1">
      <alignment horizontal="right" vertical="center" shrinkToFit="1"/>
    </xf>
    <xf numFmtId="190" fontId="46" fillId="24" borderId="119" xfId="0" applyNumberFormat="1" applyFont="1" applyFill="1" applyBorder="1" applyAlignment="1">
      <alignment vertical="center" shrinkToFit="1"/>
    </xf>
    <xf numFmtId="190" fontId="46" fillId="24" borderId="14" xfId="0" applyNumberFormat="1" applyFont="1" applyFill="1" applyBorder="1" applyAlignment="1">
      <alignment horizontal="right" vertical="center" shrinkToFit="1"/>
    </xf>
    <xf numFmtId="190" fontId="46" fillId="24" borderId="81" xfId="0" applyNumberFormat="1" applyFont="1" applyFill="1" applyBorder="1" applyAlignment="1">
      <alignment vertical="center" shrinkToFit="1"/>
    </xf>
    <xf numFmtId="190" fontId="46" fillId="24" borderId="111" xfId="0" applyNumberFormat="1" applyFont="1" applyFill="1" applyBorder="1" applyAlignment="1">
      <alignment vertical="center" shrinkToFit="1"/>
    </xf>
    <xf numFmtId="182" fontId="45" fillId="0" borderId="47" xfId="0" applyNumberFormat="1" applyFont="1" applyBorder="1">
      <alignment vertical="center"/>
    </xf>
    <xf numFmtId="182" fontId="2" fillId="24" borderId="47" xfId="0" applyNumberFormat="1" applyFont="1" applyFill="1" applyBorder="1" applyAlignment="1">
      <alignment horizontal="center" vertical="center"/>
    </xf>
    <xf numFmtId="182" fontId="2" fillId="0" borderId="71" xfId="0" applyNumberFormat="1" applyFont="1" applyBorder="1" applyAlignment="1">
      <alignment horizontal="center" vertical="center"/>
    </xf>
    <xf numFmtId="182" fontId="2" fillId="0" borderId="20" xfId="0" applyNumberFormat="1" applyFont="1" applyBorder="1" applyAlignment="1">
      <alignment horizontal="center" vertical="center"/>
    </xf>
    <xf numFmtId="182" fontId="2" fillId="0" borderId="32" xfId="0" applyNumberFormat="1" applyFont="1" applyBorder="1" applyAlignment="1">
      <alignment horizontal="center" vertical="center"/>
    </xf>
    <xf numFmtId="182" fontId="2" fillId="0" borderId="115" xfId="0" applyNumberFormat="1" applyFont="1" applyBorder="1" applyAlignment="1">
      <alignment horizontal="center" vertical="center"/>
    </xf>
    <xf numFmtId="182" fontId="45" fillId="0" borderId="11" xfId="0" applyNumberFormat="1" applyFont="1" applyBorder="1">
      <alignment vertical="center"/>
    </xf>
    <xf numFmtId="182" fontId="2" fillId="24" borderId="11" xfId="0" applyNumberFormat="1" applyFont="1" applyFill="1" applyBorder="1" applyAlignment="1">
      <alignment horizontal="center" vertical="center"/>
    </xf>
    <xf numFmtId="182" fontId="2" fillId="0" borderId="64" xfId="0" applyNumberFormat="1" applyFont="1" applyBorder="1" applyAlignment="1">
      <alignment horizontal="center" vertical="center"/>
    </xf>
    <xf numFmtId="182" fontId="2" fillId="0" borderId="0" xfId="0" applyNumberFormat="1" applyFont="1" applyAlignment="1">
      <alignment horizontal="center" vertical="center"/>
    </xf>
    <xf numFmtId="182" fontId="2" fillId="0" borderId="57" xfId="0" applyNumberFormat="1" applyFont="1" applyBorder="1" applyAlignment="1">
      <alignment horizontal="center" vertical="center"/>
    </xf>
    <xf numFmtId="182" fontId="2" fillId="0" borderId="38" xfId="0" applyNumberFormat="1" applyFont="1" applyBorder="1" applyAlignment="1">
      <alignment horizontal="center" vertical="center"/>
    </xf>
    <xf numFmtId="182" fontId="2" fillId="24" borderId="65" xfId="0" applyNumberFormat="1" applyFont="1" applyFill="1" applyBorder="1" applyAlignment="1">
      <alignment horizontal="center" vertical="center"/>
    </xf>
    <xf numFmtId="182" fontId="2" fillId="24" borderId="19" xfId="0" applyNumberFormat="1" applyFont="1" applyFill="1" applyBorder="1" applyAlignment="1">
      <alignment horizontal="center" vertical="center"/>
    </xf>
    <xf numFmtId="182" fontId="2" fillId="0" borderId="120" xfId="0" applyNumberFormat="1" applyFont="1" applyBorder="1" applyAlignment="1">
      <alignment horizontal="center" vertical="center"/>
    </xf>
    <xf numFmtId="182" fontId="2" fillId="0" borderId="34" xfId="0" applyNumberFormat="1" applyFont="1" applyBorder="1" applyAlignment="1">
      <alignment horizontal="center" vertical="center"/>
    </xf>
    <xf numFmtId="182" fontId="2" fillId="0" borderId="63" xfId="0" applyNumberFormat="1" applyFont="1" applyBorder="1" applyAlignment="1">
      <alignment horizontal="center" vertical="center"/>
    </xf>
    <xf numFmtId="182" fontId="2" fillId="24" borderId="121" xfId="0" applyNumberFormat="1" applyFont="1" applyFill="1" applyBorder="1">
      <alignment vertical="center"/>
    </xf>
    <xf numFmtId="182" fontId="2" fillId="0" borderId="122" xfId="0" applyNumberFormat="1" applyFont="1" applyBorder="1" applyAlignment="1">
      <alignment horizontal="center" vertical="center"/>
    </xf>
    <xf numFmtId="190" fontId="2" fillId="0" borderId="115" xfId="0" applyNumberFormat="1" applyFont="1" applyBorder="1" applyAlignment="1">
      <alignment horizontal="center" vertical="center"/>
    </xf>
    <xf numFmtId="190" fontId="2" fillId="0" borderId="20" xfId="0" applyNumberFormat="1" applyFont="1" applyBorder="1" applyAlignment="1">
      <alignment horizontal="center" vertical="center"/>
    </xf>
    <xf numFmtId="190" fontId="45" fillId="0" borderId="47" xfId="0" applyNumberFormat="1" applyFont="1" applyBorder="1">
      <alignment vertical="center"/>
    </xf>
    <xf numFmtId="190" fontId="2" fillId="24" borderId="47" xfId="0" applyNumberFormat="1" applyFont="1" applyFill="1" applyBorder="1" applyAlignment="1">
      <alignment horizontal="center" vertical="center"/>
    </xf>
    <xf numFmtId="190" fontId="2" fillId="0" borderId="32" xfId="0" applyNumberFormat="1" applyFont="1" applyBorder="1" applyAlignment="1">
      <alignment horizontal="center" vertical="center"/>
    </xf>
    <xf numFmtId="190" fontId="2" fillId="0" borderId="62" xfId="0" applyNumberFormat="1" applyFont="1" applyBorder="1" applyAlignment="1">
      <alignment horizontal="center" vertical="center"/>
    </xf>
    <xf numFmtId="190" fontId="2" fillId="0" borderId="38" xfId="0" applyNumberFormat="1" applyFont="1" applyBorder="1" applyAlignment="1">
      <alignment horizontal="center" vertical="center"/>
    </xf>
    <xf numFmtId="190" fontId="2" fillId="0" borderId="0" xfId="0" applyNumberFormat="1" applyFont="1" applyAlignment="1">
      <alignment horizontal="center" vertical="center"/>
    </xf>
    <xf numFmtId="190" fontId="45" fillId="0" borderId="11" xfId="0" applyNumberFormat="1" applyFont="1" applyBorder="1">
      <alignment vertical="center"/>
    </xf>
    <xf numFmtId="190" fontId="2" fillId="24" borderId="11" xfId="0" applyNumberFormat="1" applyFont="1" applyFill="1" applyBorder="1" applyAlignment="1">
      <alignment horizontal="center" vertical="center"/>
    </xf>
    <xf numFmtId="190" fontId="2" fillId="0" borderId="57" xfId="0" applyNumberFormat="1" applyFont="1" applyBorder="1" applyAlignment="1">
      <alignment horizontal="center" vertical="center"/>
    </xf>
    <xf numFmtId="190" fontId="2" fillId="0" borderId="49" xfId="0" applyNumberFormat="1" applyFont="1" applyBorder="1" applyAlignment="1">
      <alignment horizontal="center" vertical="center"/>
    </xf>
    <xf numFmtId="190" fontId="2" fillId="24" borderId="65" xfId="0" applyNumberFormat="1" applyFont="1" applyFill="1" applyBorder="1" applyAlignment="1">
      <alignment horizontal="center" vertical="center"/>
    </xf>
    <xf numFmtId="190" fontId="2" fillId="0" borderId="122" xfId="0" applyNumberFormat="1" applyFont="1" applyBorder="1" applyAlignment="1">
      <alignment horizontal="center" vertical="center"/>
    </xf>
    <xf numFmtId="190" fontId="2" fillId="0" borderId="34" xfId="0" applyNumberFormat="1" applyFont="1" applyBorder="1" applyAlignment="1">
      <alignment horizontal="center" vertical="center"/>
    </xf>
    <xf numFmtId="190" fontId="2" fillId="24" borderId="19" xfId="0" applyNumberFormat="1" applyFont="1" applyFill="1" applyBorder="1">
      <alignment vertical="center"/>
    </xf>
    <xf numFmtId="190" fontId="2" fillId="24" borderId="19" xfId="0" applyNumberFormat="1" applyFont="1" applyFill="1" applyBorder="1" applyAlignment="1">
      <alignment horizontal="center" vertical="center"/>
    </xf>
    <xf numFmtId="190" fontId="2" fillId="0" borderId="63" xfId="0" applyNumberFormat="1" applyFont="1" applyBorder="1" applyAlignment="1">
      <alignment horizontal="center" vertical="center"/>
    </xf>
    <xf numFmtId="190" fontId="2" fillId="0" borderId="123" xfId="0" applyNumberFormat="1" applyFont="1" applyBorder="1" applyAlignment="1">
      <alignment horizontal="center" vertical="center"/>
    </xf>
    <xf numFmtId="176" fontId="2" fillId="24" borderId="79" xfId="0" applyNumberFormat="1" applyFont="1" applyFill="1" applyBorder="1" applyAlignment="1">
      <alignment vertical="center" shrinkToFit="1"/>
    </xf>
    <xf numFmtId="176" fontId="2" fillId="24" borderId="50" xfId="0" applyNumberFormat="1" applyFont="1" applyFill="1" applyBorder="1" applyAlignment="1">
      <alignment vertical="center" shrinkToFit="1"/>
    </xf>
    <xf numFmtId="176" fontId="2" fillId="24" borderId="51" xfId="0" applyNumberFormat="1" applyFont="1" applyFill="1" applyBorder="1" applyAlignment="1">
      <alignment vertical="center" shrinkToFit="1"/>
    </xf>
    <xf numFmtId="176" fontId="2" fillId="24" borderId="80" xfId="0" applyNumberFormat="1" applyFont="1" applyFill="1" applyBorder="1" applyAlignment="1">
      <alignment vertical="center" shrinkToFit="1"/>
    </xf>
    <xf numFmtId="176" fontId="2" fillId="24" borderId="81" xfId="0" applyNumberFormat="1" applyFont="1" applyFill="1" applyBorder="1" applyAlignment="1">
      <alignment vertical="center" shrinkToFit="1"/>
    </xf>
    <xf numFmtId="176" fontId="2" fillId="24" borderId="41" xfId="0" applyNumberFormat="1" applyFont="1" applyFill="1" applyBorder="1" applyAlignment="1">
      <alignment vertical="center" shrinkToFit="1"/>
    </xf>
    <xf numFmtId="176" fontId="2" fillId="24" borderId="73" xfId="0" applyNumberFormat="1" applyFont="1" applyFill="1" applyBorder="1" applyAlignment="1">
      <alignment vertical="center" shrinkToFit="1"/>
    </xf>
    <xf numFmtId="176" fontId="2" fillId="24" borderId="66" xfId="0" applyNumberFormat="1" applyFont="1" applyFill="1" applyBorder="1" applyAlignment="1">
      <alignment vertical="center" shrinkToFit="1"/>
    </xf>
    <xf numFmtId="176" fontId="2" fillId="24" borderId="74" xfId="0" applyNumberFormat="1" applyFont="1" applyFill="1" applyBorder="1" applyAlignment="1">
      <alignment vertical="center" shrinkToFit="1"/>
    </xf>
    <xf numFmtId="176" fontId="2" fillId="0" borderId="92" xfId="0" applyNumberFormat="1" applyFont="1" applyBorder="1" applyAlignment="1">
      <alignment vertical="center" shrinkToFit="1"/>
    </xf>
    <xf numFmtId="176" fontId="2" fillId="0" borderId="65" xfId="0" applyNumberFormat="1" applyFont="1" applyBorder="1" applyAlignment="1">
      <alignment vertical="center" shrinkToFit="1"/>
    </xf>
    <xf numFmtId="176" fontId="2" fillId="24" borderId="65" xfId="0" applyNumberFormat="1" applyFont="1" applyFill="1" applyBorder="1" applyAlignment="1">
      <alignment vertical="center" shrinkToFit="1"/>
    </xf>
    <xf numFmtId="176" fontId="2" fillId="24" borderId="124" xfId="0" applyNumberFormat="1" applyFont="1" applyFill="1" applyBorder="1" applyAlignment="1">
      <alignment vertical="center" shrinkToFit="1"/>
    </xf>
    <xf numFmtId="176" fontId="2" fillId="0" borderId="115" xfId="0" applyNumberFormat="1" applyFont="1" applyBorder="1" applyAlignment="1">
      <alignment horizontal="center" vertical="center"/>
    </xf>
    <xf numFmtId="176" fontId="2" fillId="0" borderId="20" xfId="0" applyNumberFormat="1" applyFont="1" applyBorder="1" applyAlignment="1">
      <alignment horizontal="center" vertical="center"/>
    </xf>
    <xf numFmtId="176" fontId="2" fillId="0" borderId="32" xfId="0" applyNumberFormat="1" applyFont="1" applyBorder="1" applyAlignment="1">
      <alignment horizontal="center" vertical="center"/>
    </xf>
    <xf numFmtId="176" fontId="2" fillId="24" borderId="119" xfId="0" applyNumberFormat="1" applyFont="1" applyFill="1" applyBorder="1">
      <alignment vertical="center"/>
    </xf>
    <xf numFmtId="176" fontId="2" fillId="0" borderId="38" xfId="0" applyNumberFormat="1" applyFont="1" applyBorder="1" applyAlignment="1">
      <alignment horizontal="center" vertical="center"/>
    </xf>
    <xf numFmtId="176" fontId="2" fillId="0" borderId="0" xfId="0" applyNumberFormat="1" applyFont="1" applyAlignment="1">
      <alignment horizontal="center" vertical="center"/>
    </xf>
    <xf numFmtId="176" fontId="2" fillId="0" borderId="57" xfId="0" applyNumberFormat="1" applyFont="1" applyBorder="1" applyAlignment="1">
      <alignment horizontal="center" vertical="center"/>
    </xf>
    <xf numFmtId="176" fontId="2" fillId="24" borderId="81" xfId="0" applyNumberFormat="1" applyFont="1" applyFill="1" applyBorder="1">
      <alignment vertical="center"/>
    </xf>
    <xf numFmtId="176" fontId="2" fillId="0" borderId="122" xfId="0" applyNumberFormat="1" applyFont="1" applyBorder="1" applyAlignment="1">
      <alignment horizontal="center" vertical="center"/>
    </xf>
    <xf numFmtId="176" fontId="2" fillId="0" borderId="34" xfId="0" applyNumberFormat="1" applyFont="1" applyBorder="1" applyAlignment="1">
      <alignment horizontal="center" vertical="center"/>
    </xf>
    <xf numFmtId="176" fontId="2" fillId="0" borderId="63" xfId="0" applyNumberFormat="1" applyFont="1" applyBorder="1" applyAlignment="1">
      <alignment horizontal="center" vertical="center"/>
    </xf>
    <xf numFmtId="176" fontId="2" fillId="24" borderId="19" xfId="0" applyNumberFormat="1" applyFont="1" applyFill="1" applyBorder="1">
      <alignment vertical="center"/>
    </xf>
    <xf numFmtId="176" fontId="2" fillId="24" borderId="125" xfId="0" applyNumberFormat="1" applyFont="1" applyFill="1" applyBorder="1" applyAlignment="1">
      <alignment vertical="center" shrinkToFit="1"/>
    </xf>
    <xf numFmtId="176" fontId="2" fillId="24" borderId="108" xfId="0" applyNumberFormat="1" applyFont="1" applyFill="1" applyBorder="1" applyAlignment="1">
      <alignment vertical="center" shrinkToFit="1"/>
    </xf>
    <xf numFmtId="176" fontId="2" fillId="0" borderId="16" xfId="0" applyNumberFormat="1" applyFont="1" applyBorder="1" applyAlignment="1">
      <alignment vertical="center" shrinkToFit="1"/>
    </xf>
    <xf numFmtId="176" fontId="2" fillId="0" borderId="11" xfId="0" applyNumberFormat="1" applyFont="1" applyBorder="1" applyAlignment="1">
      <alignment vertical="center" shrinkToFit="1"/>
    </xf>
    <xf numFmtId="176" fontId="2" fillId="24" borderId="11" xfId="0" applyNumberFormat="1" applyFont="1" applyFill="1" applyBorder="1" applyAlignment="1">
      <alignment vertical="center" shrinkToFit="1"/>
    </xf>
    <xf numFmtId="176" fontId="2" fillId="24" borderId="82" xfId="0" applyNumberFormat="1" applyFont="1" applyFill="1" applyBorder="1" applyAlignment="1">
      <alignment vertical="center" shrinkToFit="1"/>
    </xf>
    <xf numFmtId="176" fontId="2" fillId="24" borderId="83" xfId="0" applyNumberFormat="1" applyFont="1" applyFill="1" applyBorder="1" applyAlignment="1">
      <alignment vertical="center" shrinkToFit="1"/>
    </xf>
    <xf numFmtId="176" fontId="2" fillId="0" borderId="91" xfId="0" applyNumberFormat="1" applyFont="1" applyBorder="1" applyAlignment="1">
      <alignment vertical="center" shrinkToFit="1"/>
    </xf>
    <xf numFmtId="176" fontId="2" fillId="0" borderId="109" xfId="0" applyNumberFormat="1" applyFont="1" applyBorder="1" applyAlignment="1">
      <alignment vertical="center" shrinkToFit="1"/>
    </xf>
    <xf numFmtId="176" fontId="2" fillId="24" borderId="48" xfId="0" applyNumberFormat="1" applyFont="1" applyFill="1" applyBorder="1" applyAlignment="1">
      <alignment vertical="center" shrinkToFit="1"/>
    </xf>
    <xf numFmtId="176" fontId="2" fillId="0" borderId="34" xfId="0" applyNumberFormat="1" applyFont="1" applyBorder="1">
      <alignment vertical="center"/>
    </xf>
    <xf numFmtId="176" fontId="2" fillId="24" borderId="19" xfId="0" applyNumberFormat="1" applyFont="1" applyFill="1" applyBorder="1" applyAlignment="1">
      <alignment horizontal="center" vertical="center"/>
    </xf>
    <xf numFmtId="176" fontId="2" fillId="24" borderId="127" xfId="0" applyNumberFormat="1" applyFont="1" applyFill="1" applyBorder="1" applyAlignment="1">
      <alignment vertical="center" shrinkToFit="1"/>
    </xf>
    <xf numFmtId="190" fontId="2" fillId="24" borderId="83" xfId="0" applyNumberFormat="1" applyFont="1" applyFill="1" applyBorder="1" applyAlignment="1">
      <alignment vertical="center" shrinkToFit="1"/>
    </xf>
    <xf numFmtId="190" fontId="2" fillId="24" borderId="126" xfId="0" applyNumberFormat="1" applyFont="1" applyFill="1" applyBorder="1" applyAlignment="1">
      <alignment vertical="center" shrinkToFit="1"/>
    </xf>
    <xf numFmtId="178" fontId="2" fillId="0" borderId="36" xfId="0" applyNumberFormat="1" applyFont="1" applyBorder="1" applyAlignment="1">
      <alignment vertical="center" shrinkToFit="1"/>
    </xf>
    <xf numFmtId="178" fontId="2" fillId="0" borderId="53" xfId="0" applyNumberFormat="1" applyFont="1" applyBorder="1" applyAlignment="1">
      <alignment horizontal="center" vertical="center" shrinkToFit="1"/>
    </xf>
    <xf numFmtId="190" fontId="45" fillId="0" borderId="67" xfId="0" applyNumberFormat="1" applyFont="1" applyBorder="1" applyAlignment="1">
      <alignment vertical="center" shrinkToFit="1"/>
    </xf>
    <xf numFmtId="190" fontId="2" fillId="24" borderId="66" xfId="0" applyNumberFormat="1" applyFont="1" applyFill="1" applyBorder="1" applyAlignment="1">
      <alignment vertical="center" shrinkToFit="1"/>
    </xf>
    <xf numFmtId="190" fontId="2" fillId="24" borderId="68" xfId="0" applyNumberFormat="1" applyFont="1" applyFill="1" applyBorder="1" applyAlignment="1">
      <alignment vertical="center" shrinkToFit="1"/>
    </xf>
    <xf numFmtId="190" fontId="45" fillId="0" borderId="73" xfId="0" applyNumberFormat="1" applyFont="1" applyBorder="1" applyAlignment="1">
      <alignment vertical="center" shrinkToFit="1"/>
    </xf>
    <xf numFmtId="0" fontId="2" fillId="0" borderId="36" xfId="0" applyFont="1" applyBorder="1">
      <alignment vertical="center"/>
    </xf>
    <xf numFmtId="190" fontId="2" fillId="0" borderId="88" xfId="0" applyNumberFormat="1" applyFont="1" applyBorder="1" applyAlignment="1">
      <alignment vertical="center" shrinkToFit="1"/>
    </xf>
    <xf numFmtId="190" fontId="2" fillId="0" borderId="83" xfId="0" applyNumberFormat="1" applyFont="1" applyBorder="1" applyAlignment="1">
      <alignment vertical="center" shrinkToFit="1"/>
    </xf>
    <xf numFmtId="190" fontId="2" fillId="0" borderId="82" xfId="0" applyNumberFormat="1" applyFont="1" applyBorder="1" applyAlignment="1">
      <alignment vertical="center" shrinkToFit="1"/>
    </xf>
    <xf numFmtId="190" fontId="2" fillId="0" borderId="77" xfId="0" applyNumberFormat="1" applyFont="1" applyBorder="1" applyAlignment="1">
      <alignment vertical="center" shrinkToFit="1"/>
    </xf>
    <xf numFmtId="190" fontId="2" fillId="0" borderId="81" xfId="0" applyNumberFormat="1" applyFont="1" applyBorder="1" applyAlignment="1">
      <alignment vertical="center" shrinkToFit="1"/>
    </xf>
    <xf numFmtId="190" fontId="2" fillId="0" borderId="80" xfId="0" applyNumberFormat="1" applyFont="1" applyBorder="1" applyAlignment="1">
      <alignment vertical="center" shrinkToFit="1"/>
    </xf>
    <xf numFmtId="190" fontId="47" fillId="24" borderId="126" xfId="0" applyNumberFormat="1" applyFont="1" applyFill="1" applyBorder="1" applyAlignment="1">
      <alignment vertical="center" shrinkToFit="1"/>
    </xf>
    <xf numFmtId="190" fontId="47" fillId="24" borderId="15" xfId="0" applyNumberFormat="1" applyFont="1" applyFill="1" applyBorder="1" applyAlignment="1">
      <alignment vertical="center" shrinkToFit="1"/>
    </xf>
    <xf numFmtId="190" fontId="48" fillId="24" borderId="126" xfId="0" applyNumberFormat="1" applyFont="1" applyFill="1" applyBorder="1" applyAlignment="1">
      <alignment vertical="center" shrinkToFit="1"/>
    </xf>
    <xf numFmtId="190" fontId="48" fillId="24" borderId="15" xfId="0" applyNumberFormat="1" applyFont="1" applyFill="1" applyBorder="1" applyAlignment="1">
      <alignment vertical="center" shrinkToFit="1"/>
    </xf>
    <xf numFmtId="184" fontId="2" fillId="0" borderId="11" xfId="0" applyNumberFormat="1" applyFont="1" applyBorder="1" applyAlignment="1">
      <alignment horizontal="left" vertical="center" wrapText="1"/>
    </xf>
    <xf numFmtId="184" fontId="2" fillId="0" borderId="11" xfId="0" applyNumberFormat="1" applyFont="1" applyBorder="1" applyAlignment="1">
      <alignment horizontal="left" vertical="center"/>
    </xf>
    <xf numFmtId="183" fontId="2" fillId="0" borderId="11" xfId="0" applyNumberFormat="1" applyFont="1" applyBorder="1" applyAlignment="1">
      <alignment horizontal="left" vertical="center"/>
    </xf>
    <xf numFmtId="181" fontId="2" fillId="0" borderId="11" xfId="0" applyNumberFormat="1" applyFont="1" applyBorder="1" applyAlignment="1">
      <alignment horizontal="left" vertical="center" wrapText="1"/>
    </xf>
    <xf numFmtId="0" fontId="37" fillId="0" borderId="0" xfId="0" applyFont="1" applyAlignment="1">
      <alignment horizontal="left" vertical="center"/>
    </xf>
    <xf numFmtId="0" fontId="37" fillId="0" borderId="11" xfId="0" applyFont="1" applyBorder="1" applyAlignment="1">
      <alignment horizontal="center" vertical="center"/>
    </xf>
    <xf numFmtId="178" fontId="11" fillId="24" borderId="67" xfId="0" applyNumberFormat="1" applyFont="1" applyFill="1" applyBorder="1" applyAlignment="1">
      <alignment vertical="center" shrinkToFit="1"/>
    </xf>
    <xf numFmtId="178" fontId="11" fillId="24" borderId="73" xfId="0" applyNumberFormat="1" applyFont="1" applyFill="1" applyBorder="1">
      <alignment vertical="center"/>
    </xf>
    <xf numFmtId="178" fontId="11" fillId="24" borderId="66" xfId="0" applyNumberFormat="1" applyFont="1" applyFill="1" applyBorder="1">
      <alignment vertical="center"/>
    </xf>
    <xf numFmtId="178" fontId="11" fillId="24" borderId="68" xfId="0" applyNumberFormat="1" applyFont="1" applyFill="1" applyBorder="1">
      <alignment vertical="center"/>
    </xf>
    <xf numFmtId="0" fontId="0" fillId="27" borderId="0" xfId="0" applyFill="1" applyProtection="1">
      <alignment vertical="center"/>
      <protection locked="0"/>
    </xf>
    <xf numFmtId="0" fontId="0" fillId="0" borderId="56" xfId="0" applyBorder="1" applyAlignment="1">
      <alignment horizontal="center" vertical="center"/>
    </xf>
    <xf numFmtId="0" fontId="0" fillId="0" borderId="90" xfId="0" applyBorder="1" applyAlignment="1">
      <alignment horizontal="center" vertical="center"/>
    </xf>
    <xf numFmtId="0" fontId="0" fillId="0" borderId="14" xfId="0" applyBorder="1">
      <alignment vertical="center"/>
    </xf>
    <xf numFmtId="0" fontId="0" fillId="0" borderId="84" xfId="0" applyBorder="1">
      <alignment vertical="center"/>
    </xf>
    <xf numFmtId="0" fontId="0" fillId="0" borderId="51" xfId="0" applyBorder="1" applyAlignment="1">
      <alignment horizontal="center" vertical="center"/>
    </xf>
    <xf numFmtId="0" fontId="0" fillId="0" borderId="15" xfId="0" applyBorder="1">
      <alignment vertical="center"/>
    </xf>
    <xf numFmtId="0" fontId="0" fillId="0" borderId="77" xfId="0" applyBorder="1">
      <alignment vertical="center"/>
    </xf>
    <xf numFmtId="0" fontId="0" fillId="0" borderId="41" xfId="0" applyBorder="1" applyAlignment="1">
      <alignment horizontal="center" vertical="center"/>
    </xf>
    <xf numFmtId="190" fontId="0" fillId="24" borderId="15" xfId="0" applyNumberFormat="1" applyFill="1" applyBorder="1" applyAlignment="1">
      <alignment vertical="center" shrinkToFit="1"/>
    </xf>
    <xf numFmtId="190" fontId="0" fillId="24" borderId="81" xfId="0" applyNumberFormat="1" applyFill="1" applyBorder="1" applyAlignment="1">
      <alignment vertical="center" shrinkToFit="1"/>
    </xf>
    <xf numFmtId="0" fontId="0" fillId="0" borderId="85" xfId="0" applyBorder="1">
      <alignment vertical="center"/>
    </xf>
    <xf numFmtId="0" fontId="0" fillId="0" borderId="86" xfId="0" applyBorder="1" applyAlignment="1">
      <alignment horizontal="center" vertical="center"/>
    </xf>
    <xf numFmtId="190" fontId="0" fillId="24" borderId="104" xfId="0" applyNumberFormat="1" applyFill="1" applyBorder="1" applyAlignment="1">
      <alignment vertical="center" shrinkToFit="1"/>
    </xf>
    <xf numFmtId="190" fontId="0" fillId="24" borderId="108" xfId="0" applyNumberFormat="1" applyFill="1" applyBorder="1" applyAlignment="1">
      <alignment vertical="center" shrinkToFit="1"/>
    </xf>
    <xf numFmtId="190" fontId="0" fillId="24" borderId="50" xfId="0" applyNumberFormat="1" applyFill="1" applyBorder="1" applyAlignment="1">
      <alignment horizontal="right" vertical="center" shrinkToFit="1"/>
    </xf>
    <xf numFmtId="190" fontId="0" fillId="24" borderId="81" xfId="0" applyNumberFormat="1" applyFill="1" applyBorder="1" applyAlignment="1">
      <alignment horizontal="right" vertical="center" shrinkToFit="1"/>
    </xf>
    <xf numFmtId="0" fontId="0" fillId="0" borderId="69" xfId="0" applyBorder="1">
      <alignment vertical="center"/>
    </xf>
    <xf numFmtId="0" fontId="0" fillId="0" borderId="25" xfId="0" applyBorder="1" applyAlignment="1">
      <alignment horizontal="center" vertical="center"/>
    </xf>
    <xf numFmtId="0" fontId="0" fillId="0" borderId="23" xfId="0" applyBorder="1">
      <alignment vertical="center"/>
    </xf>
    <xf numFmtId="0" fontId="0" fillId="0" borderId="47" xfId="0" applyBorder="1">
      <alignment vertical="center"/>
    </xf>
    <xf numFmtId="0" fontId="0" fillId="0" borderId="47" xfId="0" applyBorder="1" applyAlignment="1">
      <alignment horizontal="center" vertical="center"/>
    </xf>
    <xf numFmtId="0" fontId="0" fillId="0" borderId="66" xfId="0" applyBorder="1">
      <alignment vertical="center"/>
    </xf>
    <xf numFmtId="0" fontId="0" fillId="0" borderId="75" xfId="0" applyBorder="1">
      <alignment vertical="center"/>
    </xf>
    <xf numFmtId="0" fontId="0" fillId="0" borderId="76" xfId="0" applyBorder="1" applyAlignment="1">
      <alignment horizontal="center" vertical="center"/>
    </xf>
    <xf numFmtId="0" fontId="0" fillId="0" borderId="74" xfId="0" applyBorder="1" applyAlignment="1">
      <alignment horizontal="center" vertical="center"/>
    </xf>
    <xf numFmtId="0" fontId="0" fillId="0" borderId="87" xfId="0" applyBorder="1" applyAlignment="1">
      <alignment horizontal="center" vertical="center"/>
    </xf>
    <xf numFmtId="0" fontId="0" fillId="0" borderId="78" xfId="0" applyBorder="1">
      <alignment vertical="center"/>
    </xf>
    <xf numFmtId="176" fontId="2" fillId="24" borderId="108" xfId="0" applyNumberFormat="1" applyFont="1" applyFill="1" applyBorder="1">
      <alignment vertical="center"/>
    </xf>
    <xf numFmtId="0" fontId="0" fillId="0" borderId="11" xfId="0" applyBorder="1" applyAlignment="1">
      <alignment vertical="center" wrapText="1"/>
    </xf>
    <xf numFmtId="0" fontId="0" fillId="0" borderId="17" xfId="0" applyBorder="1">
      <alignment vertical="center"/>
    </xf>
    <xf numFmtId="0" fontId="0" fillId="0" borderId="61" xfId="0" applyBorder="1" applyAlignment="1">
      <alignment horizontal="center" vertical="center"/>
    </xf>
    <xf numFmtId="0" fontId="0" fillId="0" borderId="16" xfId="0" applyBorder="1">
      <alignment vertical="center"/>
    </xf>
    <xf numFmtId="0" fontId="2" fillId="0" borderId="61" xfId="0" applyFont="1" applyBorder="1" applyAlignment="1">
      <alignment horizontal="center" vertical="center"/>
    </xf>
    <xf numFmtId="0" fontId="43" fillId="0" borderId="0" xfId="0" applyFont="1" applyAlignment="1">
      <alignment horizontal="left" vertical="center" wrapText="1"/>
    </xf>
    <xf numFmtId="181" fontId="2" fillId="24" borderId="11" xfId="0" applyNumberFormat="1" applyFont="1" applyFill="1" applyBorder="1" applyAlignment="1">
      <alignment horizontal="right" vertical="center"/>
    </xf>
    <xf numFmtId="178" fontId="43" fillId="0" borderId="0" xfId="0" applyNumberFormat="1" applyFont="1" applyAlignment="1">
      <alignment vertical="center" shrinkToFit="1"/>
    </xf>
    <xf numFmtId="177" fontId="43" fillId="0" borderId="0" xfId="0" applyNumberFormat="1" applyFont="1">
      <alignment vertical="center"/>
    </xf>
    <xf numFmtId="38" fontId="43" fillId="0" borderId="0" xfId="35" applyFont="1" applyFill="1" applyBorder="1" applyAlignment="1" applyProtection="1">
      <alignment vertical="center" shrinkToFit="1"/>
    </xf>
    <xf numFmtId="178" fontId="43" fillId="0" borderId="0" xfId="0" applyNumberFormat="1" applyFont="1" applyAlignment="1" applyProtection="1">
      <alignment vertical="center" shrinkToFit="1"/>
      <protection locked="0"/>
    </xf>
    <xf numFmtId="177" fontId="43" fillId="0" borderId="0" xfId="0" applyNumberFormat="1" applyFont="1" applyAlignment="1">
      <alignment vertical="center" shrinkToFit="1"/>
    </xf>
    <xf numFmtId="178" fontId="43" fillId="0" borderId="0" xfId="0" applyNumberFormat="1" applyFont="1" applyAlignment="1" applyProtection="1">
      <alignment horizontal="right" vertical="center" shrinkToFit="1"/>
      <protection locked="0"/>
    </xf>
    <xf numFmtId="177" fontId="29" fillId="0" borderId="0" xfId="0" applyNumberFormat="1" applyFont="1">
      <alignment vertical="center"/>
    </xf>
    <xf numFmtId="178" fontId="43" fillId="0" borderId="0" xfId="0" applyNumberFormat="1" applyFont="1" applyAlignment="1">
      <alignment horizontal="right" vertical="center" shrinkToFit="1"/>
    </xf>
    <xf numFmtId="178" fontId="29" fillId="0" borderId="0" xfId="0" applyNumberFormat="1" applyFont="1">
      <alignment vertical="center"/>
    </xf>
    <xf numFmtId="0" fontId="29" fillId="0" borderId="0" xfId="0" applyFont="1" applyAlignment="1">
      <alignment horizontal="center" vertical="center"/>
    </xf>
    <xf numFmtId="0" fontId="29" fillId="0" borderId="0" xfId="0" applyFont="1" applyAlignment="1">
      <alignment horizontal="left" vertical="center"/>
    </xf>
    <xf numFmtId="0" fontId="35" fillId="0" borderId="0" xfId="0" applyFont="1" applyAlignment="1">
      <alignment vertical="center" wrapText="1"/>
    </xf>
    <xf numFmtId="0" fontId="29" fillId="0" borderId="0" xfId="0" applyFont="1" applyAlignment="1">
      <alignment horizontal="right" vertical="center"/>
    </xf>
    <xf numFmtId="177" fontId="43" fillId="0" borderId="0" xfId="0" applyNumberFormat="1" applyFont="1" applyAlignment="1">
      <alignment horizontal="right" vertical="center"/>
    </xf>
    <xf numFmtId="0" fontId="35" fillId="0" borderId="0" xfId="0" applyFont="1">
      <alignment vertical="center"/>
    </xf>
    <xf numFmtId="0" fontId="0" fillId="0" borderId="98" xfId="0" applyBorder="1">
      <alignment vertical="center"/>
    </xf>
    <xf numFmtId="190" fontId="45" fillId="0" borderId="78" xfId="0" applyNumberFormat="1" applyFont="1" applyBorder="1" applyAlignment="1">
      <alignment vertical="center" shrinkToFit="1"/>
    </xf>
    <xf numFmtId="190" fontId="45" fillId="0" borderId="108" xfId="0" applyNumberFormat="1" applyFont="1" applyBorder="1" applyAlignment="1">
      <alignment vertical="center" shrinkToFit="1"/>
    </xf>
    <xf numFmtId="190" fontId="45" fillId="0" borderId="125" xfId="0" applyNumberFormat="1" applyFont="1" applyBorder="1" applyAlignment="1">
      <alignment vertical="center" shrinkToFit="1"/>
    </xf>
    <xf numFmtId="190" fontId="0" fillId="24" borderId="66" xfId="0" applyNumberFormat="1" applyFill="1" applyBorder="1" applyAlignment="1">
      <alignment vertical="center" shrinkToFit="1"/>
    </xf>
    <xf numFmtId="0" fontId="2" fillId="0" borderId="28" xfId="0" applyFont="1" applyBorder="1" applyAlignment="1">
      <alignment horizontal="left" vertical="center"/>
    </xf>
    <xf numFmtId="0" fontId="2" fillId="0" borderId="103" xfId="0" applyFont="1" applyBorder="1" applyAlignment="1">
      <alignment horizontal="left" vertical="center"/>
    </xf>
    <xf numFmtId="0" fontId="2" fillId="0" borderId="94" xfId="0" applyFont="1" applyBorder="1" applyAlignment="1">
      <alignment horizontal="left" vertical="center"/>
    </xf>
    <xf numFmtId="0" fontId="2" fillId="0" borderId="35" xfId="0" applyFont="1" applyBorder="1" applyAlignment="1">
      <alignment horizontal="left" vertical="center"/>
    </xf>
    <xf numFmtId="0" fontId="0" fillId="25" borderId="16" xfId="0" applyFill="1" applyBorder="1">
      <alignment vertical="center"/>
    </xf>
    <xf numFmtId="0" fontId="0" fillId="31" borderId="0" xfId="0" applyFill="1" applyAlignment="1">
      <alignment horizontal="left" vertical="center"/>
    </xf>
    <xf numFmtId="0" fontId="0" fillId="31" borderId="11" xfId="0" applyFill="1" applyBorder="1">
      <alignment vertical="center"/>
    </xf>
    <xf numFmtId="0" fontId="0" fillId="31" borderId="23" xfId="0" applyFill="1" applyBorder="1">
      <alignment vertical="center"/>
    </xf>
    <xf numFmtId="0" fontId="0" fillId="32" borderId="0" xfId="0" applyFill="1">
      <alignment vertical="center"/>
    </xf>
    <xf numFmtId="0" fontId="2" fillId="32" borderId="16" xfId="0" applyFont="1" applyFill="1" applyBorder="1" applyAlignment="1">
      <alignment horizontal="center" vertical="center" wrapText="1"/>
    </xf>
    <xf numFmtId="0" fontId="2" fillId="32" borderId="17" xfId="0" applyFont="1" applyFill="1" applyBorder="1" applyAlignment="1">
      <alignment horizontal="center" vertical="center" wrapText="1"/>
    </xf>
    <xf numFmtId="0" fontId="2" fillId="32" borderId="23" xfId="0" applyFont="1" applyFill="1" applyBorder="1" applyAlignment="1">
      <alignment horizontal="center" vertical="center" wrapText="1"/>
    </xf>
    <xf numFmtId="0" fontId="2" fillId="32" borderId="11" xfId="0" applyFont="1" applyFill="1" applyBorder="1" applyAlignment="1">
      <alignment horizontal="center" vertical="center" wrapText="1"/>
    </xf>
    <xf numFmtId="0" fontId="0" fillId="32" borderId="0" xfId="0" applyFill="1" applyAlignment="1">
      <alignment horizontal="center" vertical="center"/>
    </xf>
    <xf numFmtId="0" fontId="0" fillId="32" borderId="11" xfId="0" applyFill="1" applyBorder="1" applyAlignment="1">
      <alignment horizontal="center" vertical="center" wrapText="1"/>
    </xf>
    <xf numFmtId="188" fontId="7" fillId="32" borderId="18" xfId="0" applyNumberFormat="1" applyFont="1" applyFill="1" applyBorder="1">
      <alignment vertical="center"/>
    </xf>
    <xf numFmtId="188" fontId="7" fillId="32" borderId="24" xfId="0" applyNumberFormat="1" applyFont="1" applyFill="1" applyBorder="1">
      <alignment vertical="center"/>
    </xf>
    <xf numFmtId="188" fontId="7" fillId="32" borderId="23" xfId="0" applyNumberFormat="1" applyFont="1" applyFill="1" applyBorder="1">
      <alignment vertical="center"/>
    </xf>
    <xf numFmtId="188" fontId="7" fillId="32" borderId="11" xfId="0" applyNumberFormat="1" applyFont="1" applyFill="1" applyBorder="1">
      <alignment vertical="center"/>
    </xf>
    <xf numFmtId="188" fontId="7" fillId="32" borderId="0" xfId="0" applyNumberFormat="1" applyFont="1" applyFill="1">
      <alignment vertical="center"/>
    </xf>
    <xf numFmtId="0" fontId="2" fillId="32" borderId="44" xfId="0" applyFont="1" applyFill="1" applyBorder="1" applyAlignment="1">
      <alignment horizontal="left" vertical="center"/>
    </xf>
    <xf numFmtId="0" fontId="2" fillId="32" borderId="45" xfId="0" applyFont="1" applyFill="1" applyBorder="1" applyAlignment="1">
      <alignment horizontal="center" vertical="center"/>
    </xf>
    <xf numFmtId="0" fontId="2" fillId="32" borderId="46" xfId="0" applyFont="1" applyFill="1" applyBorder="1" applyAlignment="1">
      <alignment horizontal="center" vertical="center"/>
    </xf>
    <xf numFmtId="0" fontId="7" fillId="32" borderId="89" xfId="0" applyFont="1" applyFill="1" applyBorder="1" applyAlignment="1">
      <alignment horizontal="centerContinuous" vertical="center"/>
    </xf>
    <xf numFmtId="0" fontId="7" fillId="32" borderId="48" xfId="0" applyFont="1" applyFill="1" applyBorder="1" applyAlignment="1">
      <alignment horizontal="centerContinuous" vertical="center"/>
    </xf>
    <xf numFmtId="0" fontId="7" fillId="32" borderId="59" xfId="0" applyFont="1" applyFill="1" applyBorder="1" applyAlignment="1">
      <alignment horizontal="centerContinuous" vertical="center"/>
    </xf>
    <xf numFmtId="181" fontId="2" fillId="32" borderId="35" xfId="0" applyNumberFormat="1" applyFont="1" applyFill="1" applyBorder="1" applyAlignment="1">
      <alignment horizontal="right" vertical="center"/>
    </xf>
    <xf numFmtId="181" fontId="2" fillId="32" borderId="47" xfId="0" applyNumberFormat="1" applyFont="1" applyFill="1" applyBorder="1">
      <alignment vertical="center"/>
    </xf>
    <xf numFmtId="181" fontId="37" fillId="32" borderId="61" xfId="0" applyNumberFormat="1" applyFont="1" applyFill="1" applyBorder="1" applyAlignment="1">
      <alignment horizontal="right" vertical="center"/>
    </xf>
    <xf numFmtId="181" fontId="2" fillId="32" borderId="16" xfId="0" applyNumberFormat="1" applyFont="1" applyFill="1" applyBorder="1" applyAlignment="1">
      <alignment horizontal="right" vertical="center"/>
    </xf>
    <xf numFmtId="181" fontId="2" fillId="32" borderId="11" xfId="0" applyNumberFormat="1" applyFont="1" applyFill="1" applyBorder="1">
      <alignment vertical="center"/>
    </xf>
    <xf numFmtId="0" fontId="2" fillId="32" borderId="11" xfId="0" applyFont="1" applyFill="1" applyBorder="1">
      <alignment vertical="center"/>
    </xf>
    <xf numFmtId="181" fontId="37" fillId="32" borderId="17" xfId="0" applyNumberFormat="1" applyFont="1" applyFill="1" applyBorder="1" applyAlignment="1">
      <alignment horizontal="right" vertical="center"/>
    </xf>
    <xf numFmtId="181" fontId="37" fillId="32" borderId="11" xfId="0" applyNumberFormat="1" applyFont="1" applyFill="1" applyBorder="1" applyAlignment="1">
      <alignment horizontal="right" vertical="center"/>
    </xf>
    <xf numFmtId="0" fontId="7" fillId="32" borderId="16" xfId="0" applyFont="1" applyFill="1" applyBorder="1" applyAlignment="1">
      <alignment horizontal="centerContinuous" vertical="center"/>
    </xf>
    <xf numFmtId="0" fontId="7" fillId="32" borderId="11" xfId="0" applyFont="1" applyFill="1" applyBorder="1" applyAlignment="1">
      <alignment horizontal="centerContinuous" vertical="center"/>
    </xf>
    <xf numFmtId="0" fontId="7" fillId="32" borderId="17" xfId="0" applyFont="1" applyFill="1" applyBorder="1" applyAlignment="1">
      <alignment horizontal="centerContinuous" vertical="center"/>
    </xf>
    <xf numFmtId="0" fontId="0" fillId="0" borderId="44" xfId="0" applyBorder="1" applyAlignment="1">
      <alignment horizontal="left" vertical="center"/>
    </xf>
    <xf numFmtId="0" fontId="0" fillId="32" borderId="21" xfId="0" applyFill="1" applyBorder="1" applyAlignment="1">
      <alignment horizontal="center" vertical="center" wrapText="1"/>
    </xf>
    <xf numFmtId="0" fontId="0" fillId="32" borderId="22" xfId="0" applyFill="1" applyBorder="1" applyAlignment="1">
      <alignment horizontal="center" vertical="center" wrapText="1"/>
    </xf>
    <xf numFmtId="0" fontId="0" fillId="32" borderId="23" xfId="0" applyFill="1" applyBorder="1" applyAlignment="1">
      <alignment horizontal="center" vertical="center" wrapText="1"/>
    </xf>
    <xf numFmtId="0" fontId="0" fillId="32" borderId="84" xfId="0" applyFill="1" applyBorder="1" applyAlignment="1">
      <alignment horizontal="center" vertical="center" wrapText="1"/>
    </xf>
    <xf numFmtId="0" fontId="0" fillId="32" borderId="14" xfId="0" applyFill="1" applyBorder="1" applyAlignment="1">
      <alignment horizontal="center" vertical="center" wrapText="1"/>
    </xf>
    <xf numFmtId="0" fontId="0" fillId="32" borderId="50" xfId="0" applyFill="1" applyBorder="1" applyAlignment="1">
      <alignment horizontal="center" vertical="center" wrapText="1"/>
    </xf>
    <xf numFmtId="178" fontId="2" fillId="32" borderId="67" xfId="0" applyNumberFormat="1" applyFont="1" applyFill="1" applyBorder="1" applyAlignment="1">
      <alignment vertical="center" shrinkToFit="1"/>
    </xf>
    <xf numFmtId="178" fontId="2" fillId="32" borderId="66" xfId="0" applyNumberFormat="1" applyFont="1" applyFill="1" applyBorder="1" applyAlignment="1">
      <alignment vertical="center" shrinkToFit="1"/>
    </xf>
    <xf numFmtId="0" fontId="0" fillId="32" borderId="12" xfId="0" applyFill="1" applyBorder="1" applyAlignment="1">
      <alignment horizontal="center" vertical="center" wrapText="1"/>
    </xf>
    <xf numFmtId="0" fontId="2" fillId="32" borderId="43" xfId="0" applyFont="1" applyFill="1" applyBorder="1" applyAlignment="1">
      <alignment horizontal="center" vertical="center" wrapText="1"/>
    </xf>
    <xf numFmtId="190" fontId="0" fillId="32" borderId="50" xfId="0" applyNumberFormat="1" applyFill="1" applyBorder="1" applyAlignment="1">
      <alignment vertical="center" shrinkToFit="1"/>
    </xf>
    <xf numFmtId="190" fontId="2" fillId="32" borderId="14" xfId="0" applyNumberFormat="1" applyFont="1" applyFill="1" applyBorder="1" applyAlignment="1">
      <alignment vertical="center" shrinkToFit="1"/>
    </xf>
    <xf numFmtId="190" fontId="0" fillId="32" borderId="81" xfId="0" applyNumberFormat="1" applyFill="1" applyBorder="1" applyAlignment="1">
      <alignment vertical="center" shrinkToFit="1"/>
    </xf>
    <xf numFmtId="190" fontId="2" fillId="32" borderId="15" xfId="0" applyNumberFormat="1" applyFont="1" applyFill="1" applyBorder="1" applyAlignment="1">
      <alignment vertical="center" shrinkToFit="1"/>
    </xf>
    <xf numFmtId="190" fontId="0" fillId="32" borderId="108" xfId="0" applyNumberFormat="1" applyFill="1" applyBorder="1" applyAlignment="1">
      <alignment vertical="center" shrinkToFit="1"/>
    </xf>
    <xf numFmtId="190" fontId="2" fillId="32" borderId="104" xfId="0" applyNumberFormat="1" applyFont="1" applyFill="1" applyBorder="1" applyAlignment="1">
      <alignment vertical="center" shrinkToFit="1"/>
    </xf>
    <xf numFmtId="190" fontId="0" fillId="32" borderId="66" xfId="0" applyNumberFormat="1" applyFill="1" applyBorder="1" applyAlignment="1">
      <alignment vertical="center" shrinkToFit="1"/>
    </xf>
    <xf numFmtId="190" fontId="2" fillId="32" borderId="68" xfId="0" applyNumberFormat="1" applyFont="1" applyFill="1" applyBorder="1" applyAlignment="1">
      <alignment vertical="center" shrinkToFit="1"/>
    </xf>
    <xf numFmtId="190" fontId="2" fillId="32" borderId="83" xfId="0" applyNumberFormat="1" applyFont="1" applyFill="1" applyBorder="1" applyAlignment="1">
      <alignment vertical="center" shrinkToFit="1"/>
    </xf>
    <xf numFmtId="190" fontId="48" fillId="32" borderId="126" xfId="0" applyNumberFormat="1" applyFont="1" applyFill="1" applyBorder="1" applyAlignment="1">
      <alignment vertical="center" shrinkToFit="1"/>
    </xf>
    <xf numFmtId="190" fontId="2" fillId="32" borderId="126" xfId="0" applyNumberFormat="1" applyFont="1" applyFill="1" applyBorder="1" applyAlignment="1">
      <alignment vertical="center" shrinkToFit="1"/>
    </xf>
    <xf numFmtId="190" fontId="2" fillId="32" borderId="81" xfId="0" applyNumberFormat="1" applyFont="1" applyFill="1" applyBorder="1" applyAlignment="1">
      <alignment vertical="center" shrinkToFit="1"/>
    </xf>
    <xf numFmtId="190" fontId="48" fillId="32" borderId="15" xfId="0" applyNumberFormat="1" applyFont="1" applyFill="1" applyBorder="1" applyAlignment="1">
      <alignment vertical="center" shrinkToFit="1"/>
    </xf>
    <xf numFmtId="190" fontId="2" fillId="32" borderId="108" xfId="0" applyNumberFormat="1" applyFont="1" applyFill="1" applyBorder="1" applyAlignment="1">
      <alignment vertical="center" shrinkToFit="1"/>
    </xf>
    <xf numFmtId="190" fontId="46" fillId="32" borderId="50" xfId="0" applyNumberFormat="1" applyFont="1" applyFill="1" applyBorder="1" applyAlignment="1">
      <alignment vertical="center" shrinkToFit="1"/>
    </xf>
    <xf numFmtId="190" fontId="46" fillId="32" borderId="50" xfId="0" applyNumberFormat="1" applyFont="1" applyFill="1" applyBorder="1" applyAlignment="1">
      <alignment horizontal="right" vertical="center" shrinkToFit="1"/>
    </xf>
    <xf numFmtId="190" fontId="46" fillId="32" borderId="81" xfId="0" applyNumberFormat="1" applyFont="1" applyFill="1" applyBorder="1" applyAlignment="1">
      <alignment vertical="center" shrinkToFit="1"/>
    </xf>
    <xf numFmtId="190" fontId="46" fillId="32" borderId="81" xfId="0" applyNumberFormat="1" applyFont="1" applyFill="1" applyBorder="1" applyAlignment="1">
      <alignment horizontal="right" vertical="center" shrinkToFit="1"/>
    </xf>
    <xf numFmtId="190" fontId="46" fillId="32" borderId="108" xfId="0" applyNumberFormat="1" applyFont="1" applyFill="1" applyBorder="1" applyAlignment="1">
      <alignment vertical="center" shrinkToFit="1"/>
    </xf>
    <xf numFmtId="190" fontId="46" fillId="32" borderId="104" xfId="0" applyNumberFormat="1" applyFont="1" applyFill="1" applyBorder="1" applyAlignment="1">
      <alignment vertical="center" shrinkToFit="1"/>
    </xf>
    <xf numFmtId="190" fontId="46" fillId="32" borderId="14" xfId="0" applyNumberFormat="1" applyFont="1" applyFill="1" applyBorder="1" applyAlignment="1">
      <alignment horizontal="right" vertical="center" shrinkToFit="1"/>
    </xf>
    <xf numFmtId="190" fontId="46" fillId="32" borderId="15" xfId="0" applyNumberFormat="1" applyFont="1" applyFill="1" applyBorder="1" applyAlignment="1">
      <alignment horizontal="right" vertical="center" shrinkToFit="1"/>
    </xf>
    <xf numFmtId="0" fontId="2" fillId="32" borderId="13" xfId="0" applyFont="1" applyFill="1" applyBorder="1" applyAlignment="1">
      <alignment horizontal="center" vertical="center" wrapText="1"/>
    </xf>
    <xf numFmtId="190" fontId="2" fillId="32" borderId="51" xfId="0" applyNumberFormat="1" applyFont="1" applyFill="1" applyBorder="1" applyAlignment="1">
      <alignment vertical="center" shrinkToFit="1"/>
    </xf>
    <xf numFmtId="190" fontId="2" fillId="32" borderId="41" xfId="0" applyNumberFormat="1" applyFont="1" applyFill="1" applyBorder="1" applyAlignment="1">
      <alignment vertical="center" shrinkToFit="1"/>
    </xf>
    <xf numFmtId="190" fontId="2" fillId="32" borderId="86" xfId="0" applyNumberFormat="1" applyFont="1" applyFill="1" applyBorder="1" applyAlignment="1">
      <alignment vertical="center" shrinkToFit="1"/>
    </xf>
    <xf numFmtId="190" fontId="2" fillId="32" borderId="74" xfId="0" applyNumberFormat="1" applyFont="1" applyFill="1" applyBorder="1" applyAlignment="1">
      <alignment vertical="center" shrinkToFit="1"/>
    </xf>
    <xf numFmtId="190" fontId="2" fillId="32" borderId="127" xfId="0" applyNumberFormat="1" applyFont="1" applyFill="1" applyBorder="1" applyAlignment="1">
      <alignment vertical="center" shrinkToFit="1"/>
    </xf>
    <xf numFmtId="190" fontId="2" fillId="32" borderId="66" xfId="0" applyNumberFormat="1" applyFont="1" applyFill="1" applyBorder="1" applyAlignment="1">
      <alignment vertical="center" shrinkToFit="1"/>
    </xf>
    <xf numFmtId="190" fontId="2" fillId="32" borderId="50" xfId="0" applyNumberFormat="1" applyFont="1" applyFill="1" applyBorder="1" applyAlignment="1">
      <alignment horizontal="right" vertical="center" shrinkToFit="1"/>
    </xf>
    <xf numFmtId="190" fontId="2" fillId="32" borderId="81" xfId="0" applyNumberFormat="1" applyFont="1" applyFill="1" applyBorder="1" applyAlignment="1">
      <alignment horizontal="right" vertical="center" shrinkToFit="1"/>
    </xf>
    <xf numFmtId="178" fontId="2" fillId="32" borderId="68" xfId="0" applyNumberFormat="1" applyFont="1" applyFill="1" applyBorder="1" applyAlignment="1">
      <alignment vertical="center" shrinkToFit="1"/>
    </xf>
    <xf numFmtId="190" fontId="0" fillId="32" borderId="83" xfId="0" applyNumberFormat="1" applyFill="1" applyBorder="1" applyAlignment="1">
      <alignment vertical="center" shrinkToFit="1"/>
    </xf>
    <xf numFmtId="0" fontId="0" fillId="32" borderId="70" xfId="0" applyFill="1" applyBorder="1" applyAlignment="1">
      <alignment horizontal="center" vertical="center" wrapText="1"/>
    </xf>
    <xf numFmtId="0" fontId="0" fillId="32" borderId="51" xfId="0" applyFill="1" applyBorder="1" applyAlignment="1">
      <alignment horizontal="center" vertical="center" wrapText="1"/>
    </xf>
    <xf numFmtId="178" fontId="2" fillId="32" borderId="74" xfId="0" applyNumberFormat="1" applyFont="1" applyFill="1" applyBorder="1" applyAlignment="1">
      <alignment vertical="center" shrinkToFit="1"/>
    </xf>
    <xf numFmtId="0" fontId="2" fillId="32" borderId="12" xfId="0" applyFont="1" applyFill="1" applyBorder="1" applyAlignment="1">
      <alignment horizontal="center" vertical="center" wrapText="1"/>
    </xf>
    <xf numFmtId="190" fontId="2" fillId="32" borderId="50" xfId="0" applyNumberFormat="1" applyFont="1" applyFill="1" applyBorder="1" applyAlignment="1">
      <alignment vertical="center" shrinkToFit="1"/>
    </xf>
    <xf numFmtId="0" fontId="0" fillId="32" borderId="60" xfId="0" applyFill="1" applyBorder="1" applyAlignment="1">
      <alignment horizontal="center" vertical="center" wrapText="1"/>
    </xf>
    <xf numFmtId="0" fontId="0" fillId="32" borderId="45" xfId="0" applyFill="1" applyBorder="1" applyAlignment="1">
      <alignment horizontal="center" vertical="center" wrapText="1"/>
    </xf>
    <xf numFmtId="0" fontId="0" fillId="32" borderId="46" xfId="0" applyFill="1" applyBorder="1" applyAlignment="1">
      <alignment horizontal="center" vertical="center" wrapText="1"/>
    </xf>
    <xf numFmtId="176" fontId="2" fillId="32" borderId="50" xfId="0" applyNumberFormat="1" applyFont="1" applyFill="1" applyBorder="1" applyAlignment="1">
      <alignment vertical="center" shrinkToFit="1"/>
    </xf>
    <xf numFmtId="176" fontId="2" fillId="32" borderId="14" xfId="0" applyNumberFormat="1" applyFont="1" applyFill="1" applyBorder="1" applyAlignment="1">
      <alignment vertical="center" shrinkToFit="1"/>
    </xf>
    <xf numFmtId="176" fontId="2" fillId="32" borderId="81" xfId="0" applyNumberFormat="1" applyFont="1" applyFill="1" applyBorder="1" applyAlignment="1">
      <alignment vertical="center" shrinkToFit="1"/>
    </xf>
    <xf numFmtId="176" fontId="2" fillId="32" borderId="15" xfId="0" applyNumberFormat="1" applyFont="1" applyFill="1" applyBorder="1" applyAlignment="1">
      <alignment vertical="center" shrinkToFit="1"/>
    </xf>
    <xf numFmtId="176" fontId="2" fillId="32" borderId="66" xfId="0" applyNumberFormat="1" applyFont="1" applyFill="1" applyBorder="1" applyAlignment="1">
      <alignment vertical="center" shrinkToFit="1"/>
    </xf>
    <xf numFmtId="176" fontId="2" fillId="32" borderId="68" xfId="0" applyNumberFormat="1" applyFont="1" applyFill="1" applyBorder="1" applyAlignment="1">
      <alignment vertical="center" shrinkToFit="1"/>
    </xf>
    <xf numFmtId="176" fontId="2" fillId="32" borderId="83" xfId="0" applyNumberFormat="1" applyFont="1" applyFill="1" applyBorder="1" applyAlignment="1">
      <alignment vertical="center" shrinkToFit="1"/>
    </xf>
    <xf numFmtId="176" fontId="2" fillId="32" borderId="126" xfId="0" applyNumberFormat="1" applyFont="1" applyFill="1" applyBorder="1" applyAlignment="1">
      <alignment vertical="center" shrinkToFit="1"/>
    </xf>
    <xf numFmtId="176" fontId="2" fillId="32" borderId="108" xfId="0" applyNumberFormat="1" applyFont="1" applyFill="1" applyBorder="1" applyAlignment="1">
      <alignment vertical="center" shrinkToFit="1"/>
    </xf>
    <xf numFmtId="176" fontId="2" fillId="32" borderId="104" xfId="0" applyNumberFormat="1" applyFont="1" applyFill="1" applyBorder="1" applyAlignment="1">
      <alignment vertical="center" shrinkToFit="1"/>
    </xf>
    <xf numFmtId="176" fontId="2" fillId="32" borderId="11" xfId="0" applyNumberFormat="1" applyFont="1" applyFill="1" applyBorder="1" applyAlignment="1">
      <alignment vertical="center" shrinkToFit="1"/>
    </xf>
    <xf numFmtId="176" fontId="2" fillId="32" borderId="83" xfId="0" applyNumberFormat="1" applyFont="1" applyFill="1" applyBorder="1" applyAlignment="1">
      <alignment horizontal="right" vertical="center" shrinkToFit="1"/>
    </xf>
    <xf numFmtId="176" fontId="2" fillId="32" borderId="81" xfId="0" applyNumberFormat="1" applyFont="1" applyFill="1" applyBorder="1" applyAlignment="1">
      <alignment horizontal="right" vertical="center" shrinkToFit="1"/>
    </xf>
    <xf numFmtId="176" fontId="2" fillId="32" borderId="66" xfId="0" applyNumberFormat="1" applyFont="1" applyFill="1" applyBorder="1" applyAlignment="1">
      <alignment horizontal="right" vertical="center" shrinkToFit="1"/>
    </xf>
    <xf numFmtId="176" fontId="2" fillId="32" borderId="48" xfId="0" applyNumberFormat="1" applyFont="1" applyFill="1" applyBorder="1" applyAlignment="1">
      <alignment vertical="center" shrinkToFit="1"/>
    </xf>
    <xf numFmtId="0" fontId="50" fillId="0" borderId="0" xfId="0" applyFont="1">
      <alignment vertical="center"/>
    </xf>
    <xf numFmtId="0" fontId="0" fillId="0" borderId="48" xfId="0" applyBorder="1">
      <alignment vertical="center"/>
    </xf>
    <xf numFmtId="0" fontId="2" fillId="24" borderId="25" xfId="0" applyFont="1" applyFill="1" applyBorder="1">
      <alignment vertical="center"/>
    </xf>
    <xf numFmtId="0" fontId="2" fillId="24" borderId="12" xfId="0" applyFont="1" applyFill="1" applyBorder="1">
      <alignment vertical="center"/>
    </xf>
    <xf numFmtId="0" fontId="2" fillId="32" borderId="25" xfId="0" applyFont="1" applyFill="1" applyBorder="1">
      <alignment vertical="center"/>
    </xf>
    <xf numFmtId="0" fontId="2" fillId="32" borderId="12" xfId="0" applyFont="1" applyFill="1" applyBorder="1">
      <alignment vertical="center"/>
    </xf>
    <xf numFmtId="9" fontId="61" fillId="24" borderId="140" xfId="47" applyFont="1" applyFill="1" applyBorder="1" applyAlignment="1"/>
    <xf numFmtId="9" fontId="61" fillId="24" borderId="134" xfId="47" applyFont="1" applyFill="1" applyBorder="1" applyAlignment="1"/>
    <xf numFmtId="9" fontId="61" fillId="24" borderId="135" xfId="47" applyFont="1" applyFill="1" applyBorder="1" applyAlignment="1"/>
    <xf numFmtId="0" fontId="59" fillId="0" borderId="0" xfId="0" applyFont="1" applyAlignment="1"/>
    <xf numFmtId="0" fontId="59" fillId="29" borderId="163" xfId="0" applyFont="1" applyFill="1" applyBorder="1" applyAlignment="1"/>
    <xf numFmtId="0" fontId="59" fillId="29" borderId="163" xfId="0" applyFont="1" applyFill="1" applyBorder="1" applyAlignment="1">
      <alignment horizontal="centerContinuous"/>
    </xf>
    <xf numFmtId="0" fontId="59" fillId="0" borderId="132" xfId="0" applyFont="1" applyBorder="1" applyAlignment="1">
      <alignment vertical="top"/>
    </xf>
    <xf numFmtId="0" fontId="59" fillId="0" borderId="140" xfId="0" applyFont="1" applyBorder="1" applyAlignment="1"/>
    <xf numFmtId="0" fontId="62" fillId="0" borderId="140" xfId="0" applyFont="1" applyBorder="1" applyAlignment="1"/>
    <xf numFmtId="0" fontId="59" fillId="0" borderId="134" xfId="0" applyFont="1" applyBorder="1" applyAlignment="1"/>
    <xf numFmtId="0" fontId="62" fillId="0" borderId="134" xfId="0" applyFont="1" applyBorder="1" applyAlignment="1"/>
    <xf numFmtId="0" fontId="62" fillId="0" borderId="135" xfId="0" applyFont="1" applyBorder="1" applyAlignment="1"/>
    <xf numFmtId="0" fontId="59" fillId="0" borderId="144" xfId="0" applyFont="1" applyBorder="1" applyAlignment="1">
      <alignment vertical="top" wrapText="1"/>
    </xf>
    <xf numFmtId="0" fontId="59" fillId="0" borderId="142" xfId="0" applyFont="1" applyBorder="1" applyAlignment="1">
      <alignment vertical="top" wrapText="1"/>
    </xf>
    <xf numFmtId="0" fontId="59" fillId="0" borderId="142" xfId="0" applyFont="1" applyBorder="1" applyAlignment="1"/>
    <xf numFmtId="0" fontId="59" fillId="0" borderId="154" xfId="0" applyFont="1" applyBorder="1" applyAlignment="1"/>
    <xf numFmtId="0" fontId="59" fillId="0" borderId="136" xfId="0" applyFont="1" applyBorder="1" applyAlignment="1">
      <alignment vertical="top"/>
    </xf>
    <xf numFmtId="0" fontId="59" fillId="0" borderId="154" xfId="0" applyFont="1" applyBorder="1" applyAlignment="1">
      <alignment vertical="top" wrapText="1"/>
    </xf>
    <xf numFmtId="0" fontId="59" fillId="0" borderId="152" xfId="0" applyFont="1" applyBorder="1" applyAlignment="1">
      <alignment vertical="top"/>
    </xf>
    <xf numFmtId="0" fontId="59" fillId="0" borderId="152" xfId="0" applyFont="1" applyBorder="1" applyAlignment="1">
      <alignment vertical="top" wrapText="1"/>
    </xf>
    <xf numFmtId="0" fontId="59" fillId="0" borderId="136" xfId="0" applyFont="1" applyBorder="1" applyAlignment="1">
      <alignment vertical="top" wrapText="1"/>
    </xf>
    <xf numFmtId="0" fontId="60" fillId="0" borderId="0" xfId="0" applyFont="1" applyAlignment="1"/>
    <xf numFmtId="0" fontId="58" fillId="0" borderId="0" xfId="0" applyFont="1" applyAlignment="1"/>
    <xf numFmtId="0" fontId="59" fillId="0" borderId="0" xfId="0" applyFont="1">
      <alignment vertical="center"/>
    </xf>
    <xf numFmtId="0" fontId="59" fillId="0" borderId="140" xfId="0" applyFont="1" applyBorder="1">
      <alignment vertical="center"/>
    </xf>
    <xf numFmtId="0" fontId="59" fillId="0" borderId="141" xfId="0" applyFont="1" applyBorder="1">
      <alignment vertical="center"/>
    </xf>
    <xf numFmtId="0" fontId="59" fillId="0" borderId="134" xfId="0" applyFont="1" applyBorder="1">
      <alignment vertical="center"/>
    </xf>
    <xf numFmtId="0" fontId="59" fillId="0" borderId="138" xfId="0" applyFont="1" applyBorder="1">
      <alignment vertical="center"/>
    </xf>
    <xf numFmtId="0" fontId="59" fillId="0" borderId="135" xfId="0" applyFont="1" applyBorder="1">
      <alignment vertical="center"/>
    </xf>
    <xf numFmtId="0" fontId="59" fillId="0" borderId="139" xfId="0" applyFont="1" applyBorder="1">
      <alignment vertical="center"/>
    </xf>
    <xf numFmtId="0" fontId="62" fillId="0" borderId="141" xfId="0" applyFont="1" applyBorder="1">
      <alignment vertical="center"/>
    </xf>
    <xf numFmtId="0" fontId="62" fillId="0" borderId="138" xfId="0" applyFont="1" applyBorder="1">
      <alignment vertical="center"/>
    </xf>
    <xf numFmtId="0" fontId="62" fillId="0" borderId="139" xfId="0" applyFont="1" applyBorder="1">
      <alignment vertical="center"/>
    </xf>
    <xf numFmtId="0" fontId="64" fillId="0" borderId="138" xfId="0" applyFont="1" applyBorder="1">
      <alignment vertical="center"/>
    </xf>
    <xf numFmtId="0" fontId="64" fillId="0" borderId="139" xfId="0" applyFont="1" applyBorder="1">
      <alignment vertical="center"/>
    </xf>
    <xf numFmtId="0" fontId="64" fillId="0" borderId="141" xfId="0" applyFont="1" applyBorder="1">
      <alignment vertical="center"/>
    </xf>
    <xf numFmtId="0" fontId="59" fillId="0" borderId="155" xfId="0" applyFont="1" applyBorder="1">
      <alignment vertical="center"/>
    </xf>
    <xf numFmtId="0" fontId="59" fillId="0" borderId="156" xfId="0" applyFont="1" applyBorder="1">
      <alignment vertical="center"/>
    </xf>
    <xf numFmtId="0" fontId="64" fillId="0" borderId="157" xfId="0" applyFont="1" applyBorder="1">
      <alignment vertical="center"/>
    </xf>
    <xf numFmtId="0" fontId="59" fillId="0" borderId="158" xfId="0" applyFont="1" applyBorder="1">
      <alignment vertical="center"/>
    </xf>
    <xf numFmtId="0" fontId="64" fillId="0" borderId="159" xfId="0" applyFont="1" applyBorder="1">
      <alignment vertical="center"/>
    </xf>
    <xf numFmtId="0" fontId="59" fillId="0" borderId="148" xfId="0" applyFont="1" applyBorder="1">
      <alignment vertical="center"/>
    </xf>
    <xf numFmtId="0" fontId="59" fillId="0" borderId="157" xfId="0" applyFont="1" applyBorder="1">
      <alignment vertical="center"/>
    </xf>
    <xf numFmtId="0" fontId="61" fillId="24" borderId="155" xfId="0" applyFont="1" applyFill="1" applyBorder="1" applyAlignment="1">
      <alignment horizontal="left" vertical="center"/>
    </xf>
    <xf numFmtId="0" fontId="61" fillId="24" borderId="148" xfId="0" applyFont="1" applyFill="1" applyBorder="1" applyAlignment="1">
      <alignment horizontal="center" vertical="center"/>
    </xf>
    <xf numFmtId="0" fontId="61" fillId="24" borderId="156" xfId="0" applyFont="1" applyFill="1" applyBorder="1" applyAlignment="1">
      <alignment horizontal="left" vertical="center"/>
    </xf>
    <xf numFmtId="0" fontId="61" fillId="24" borderId="157" xfId="0" applyFont="1" applyFill="1" applyBorder="1" applyAlignment="1">
      <alignment horizontal="center" vertical="center"/>
    </xf>
    <xf numFmtId="0" fontId="61" fillId="24" borderId="134" xfId="0" applyFont="1" applyFill="1" applyBorder="1" applyAlignment="1">
      <alignment horizontal="left" vertical="center"/>
    </xf>
    <xf numFmtId="0" fontId="61" fillId="24" borderId="138" xfId="0" applyFont="1" applyFill="1" applyBorder="1" applyAlignment="1">
      <alignment horizontal="center" vertical="center"/>
    </xf>
    <xf numFmtId="0" fontId="61" fillId="24" borderId="158" xfId="0" applyFont="1" applyFill="1" applyBorder="1" applyAlignment="1">
      <alignment horizontal="left" vertical="center"/>
    </xf>
    <xf numFmtId="0" fontId="61" fillId="24" borderId="159" xfId="0" applyFont="1" applyFill="1" applyBorder="1" applyAlignment="1">
      <alignment horizontal="center" vertical="center"/>
    </xf>
    <xf numFmtId="0" fontId="61" fillId="24" borderId="161" xfId="0" applyFont="1" applyFill="1" applyBorder="1" applyAlignment="1">
      <alignment horizontal="right" vertical="center"/>
    </xf>
    <xf numFmtId="0" fontId="61" fillId="24" borderId="160" xfId="0" applyFont="1" applyFill="1" applyBorder="1" applyAlignment="1">
      <alignment horizontal="right" vertical="center"/>
    </xf>
    <xf numFmtId="0" fontId="61" fillId="24" borderId="137" xfId="0" applyFont="1" applyFill="1" applyBorder="1" applyAlignment="1">
      <alignment horizontal="right" vertical="center"/>
    </xf>
    <xf numFmtId="0" fontId="61" fillId="24" borderId="162" xfId="0" applyFont="1" applyFill="1" applyBorder="1" applyAlignment="1">
      <alignment horizontal="right" vertical="center"/>
    </xf>
    <xf numFmtId="0" fontId="59" fillId="0" borderId="140" xfId="0" applyFont="1" applyBorder="1" applyAlignment="1">
      <alignment horizontal="right" vertical="center"/>
    </xf>
    <xf numFmtId="0" fontId="59" fillId="0" borderId="134" xfId="0" applyFont="1" applyBorder="1" applyAlignment="1">
      <alignment horizontal="right" vertical="center"/>
    </xf>
    <xf numFmtId="0" fontId="59" fillId="0" borderId="135" xfId="0" applyFont="1" applyBorder="1" applyAlignment="1">
      <alignment horizontal="right" vertical="center"/>
    </xf>
    <xf numFmtId="0" fontId="65" fillId="29" borderId="163" xfId="0" applyFont="1" applyFill="1" applyBorder="1" applyAlignment="1"/>
    <xf numFmtId="0" fontId="65" fillId="0" borderId="0" xfId="0" applyFont="1" applyAlignment="1"/>
    <xf numFmtId="0" fontId="65" fillId="0" borderId="140" xfId="0" applyFont="1" applyBorder="1">
      <alignment vertical="center"/>
    </xf>
    <xf numFmtId="0" fontId="65" fillId="0" borderId="134" xfId="0" applyFont="1" applyBorder="1">
      <alignment vertical="center"/>
    </xf>
    <xf numFmtId="0" fontId="65" fillId="0" borderId="135" xfId="0" applyFont="1" applyBorder="1">
      <alignment vertical="center"/>
    </xf>
    <xf numFmtId="0" fontId="67" fillId="0" borderId="0" xfId="0" applyFont="1" applyAlignment="1"/>
    <xf numFmtId="0" fontId="65" fillId="29" borderId="132" xfId="0" applyFont="1" applyFill="1" applyBorder="1" applyAlignment="1"/>
    <xf numFmtId="0" fontId="68" fillId="0" borderId="133" xfId="0" applyFont="1" applyBorder="1" applyAlignment="1">
      <alignment horizontal="right"/>
    </xf>
    <xf numFmtId="0" fontId="66" fillId="24" borderId="133" xfId="0" applyFont="1" applyFill="1" applyBorder="1" applyAlignment="1"/>
    <xf numFmtId="9" fontId="65" fillId="0" borderId="0" xfId="0" applyNumberFormat="1" applyFont="1" applyAlignment="1"/>
    <xf numFmtId="0" fontId="68" fillId="0" borderId="134" xfId="0" applyFont="1" applyBorder="1" applyAlignment="1">
      <alignment horizontal="right"/>
    </xf>
    <xf numFmtId="0" fontId="66" fillId="24" borderId="134" xfId="0" applyFont="1" applyFill="1" applyBorder="1" applyAlignment="1"/>
    <xf numFmtId="0" fontId="65" fillId="33" borderId="134" xfId="0" applyFont="1" applyFill="1" applyBorder="1" applyAlignment="1"/>
    <xf numFmtId="201" fontId="66" fillId="24" borderId="134" xfId="55" applyNumberFormat="1" applyFont="1" applyFill="1" applyBorder="1" applyAlignment="1"/>
    <xf numFmtId="200" fontId="65" fillId="0" borderId="140" xfId="0" applyNumberFormat="1" applyFont="1" applyBorder="1" applyAlignment="1"/>
    <xf numFmtId="201" fontId="66" fillId="24" borderId="140" xfId="55" applyNumberFormat="1" applyFont="1" applyFill="1" applyBorder="1" applyAlignment="1"/>
    <xf numFmtId="200" fontId="65" fillId="0" borderId="134" xfId="0" applyNumberFormat="1" applyFont="1" applyBorder="1" applyAlignment="1"/>
    <xf numFmtId="201" fontId="66" fillId="24" borderId="135" xfId="55" applyNumberFormat="1" applyFont="1" applyFill="1" applyBorder="1" applyAlignment="1"/>
    <xf numFmtId="0" fontId="65" fillId="29" borderId="132" xfId="0" applyFont="1" applyFill="1" applyBorder="1">
      <alignment vertical="center"/>
    </xf>
    <xf numFmtId="0" fontId="69" fillId="29" borderId="132" xfId="0" applyFont="1" applyFill="1" applyBorder="1" applyAlignment="1"/>
    <xf numFmtId="0" fontId="65" fillId="0" borderId="133" xfId="0" applyFont="1" applyBorder="1" applyAlignment="1"/>
    <xf numFmtId="9" fontId="69" fillId="25" borderId="133" xfId="47" applyFont="1" applyFill="1" applyBorder="1" applyAlignment="1"/>
    <xf numFmtId="10" fontId="65" fillId="0" borderId="133" xfId="47" applyNumberFormat="1" applyFont="1" applyBorder="1" applyAlignment="1"/>
    <xf numFmtId="198" fontId="69" fillId="25" borderId="133" xfId="0" applyNumberFormat="1" applyFont="1" applyFill="1" applyBorder="1" applyAlignment="1"/>
    <xf numFmtId="0" fontId="68" fillId="0" borderId="133" xfId="0" applyFont="1" applyBorder="1" applyAlignment="1"/>
    <xf numFmtId="0" fontId="70" fillId="0" borderId="133" xfId="0" applyFont="1" applyBorder="1" applyAlignment="1"/>
    <xf numFmtId="202" fontId="65" fillId="0" borderId="133" xfId="47" applyNumberFormat="1" applyFont="1" applyBorder="1" applyAlignment="1"/>
    <xf numFmtId="0" fontId="65" fillId="0" borderId="134" xfId="0" applyFont="1" applyBorder="1" applyAlignment="1"/>
    <xf numFmtId="9" fontId="69" fillId="25" borderId="134" xfId="47" applyFont="1" applyFill="1" applyBorder="1" applyAlignment="1"/>
    <xf numFmtId="10" fontId="65" fillId="0" borderId="134" xfId="47" applyNumberFormat="1" applyFont="1" applyBorder="1" applyAlignment="1"/>
    <xf numFmtId="198" fontId="69" fillId="25" borderId="134" xfId="0" applyNumberFormat="1" applyFont="1" applyFill="1" applyBorder="1" applyAlignment="1"/>
    <xf numFmtId="0" fontId="68" fillId="0" borderId="134" xfId="0" applyFont="1" applyBorder="1" applyAlignment="1"/>
    <xf numFmtId="0" fontId="65" fillId="0" borderId="140" xfId="0" applyFont="1" applyBorder="1" applyAlignment="1"/>
    <xf numFmtId="202" fontId="65" fillId="0" borderId="134" xfId="47" applyNumberFormat="1" applyFont="1" applyBorder="1" applyAlignment="1"/>
    <xf numFmtId="0" fontId="65" fillId="0" borderId="135" xfId="0" applyFont="1" applyBorder="1" applyAlignment="1"/>
    <xf numFmtId="10" fontId="65" fillId="0" borderId="135" xfId="47" applyNumberFormat="1" applyFont="1" applyBorder="1" applyAlignment="1"/>
    <xf numFmtId="198" fontId="69" fillId="25" borderId="135" xfId="0" applyNumberFormat="1" applyFont="1" applyFill="1" applyBorder="1" applyAlignment="1"/>
    <xf numFmtId="0" fontId="68" fillId="0" borderId="135" xfId="0" applyFont="1" applyBorder="1" applyAlignment="1"/>
    <xf numFmtId="202" fontId="65" fillId="0" borderId="135" xfId="47" applyNumberFormat="1" applyFont="1" applyBorder="1" applyAlignment="1"/>
    <xf numFmtId="198" fontId="68" fillId="0" borderId="133" xfId="0" applyNumberFormat="1" applyFont="1" applyBorder="1" applyAlignment="1"/>
    <xf numFmtId="198" fontId="68" fillId="0" borderId="134" xfId="0" applyNumberFormat="1" applyFont="1" applyBorder="1" applyAlignment="1"/>
    <xf numFmtId="198" fontId="68" fillId="0" borderId="135" xfId="0" applyNumberFormat="1" applyFont="1" applyBorder="1" applyAlignment="1"/>
    <xf numFmtId="0" fontId="71" fillId="0" borderId="0" xfId="0" applyFont="1" applyAlignment="1"/>
    <xf numFmtId="0" fontId="71" fillId="29" borderId="132" xfId="0" applyFont="1" applyFill="1" applyBorder="1" applyAlignment="1"/>
    <xf numFmtId="0" fontId="33" fillId="0" borderId="0" xfId="0" applyFont="1" applyAlignment="1">
      <alignment horizontal="center" vertical="center" wrapText="1"/>
    </xf>
    <xf numFmtId="0" fontId="0" fillId="0" borderId="36" xfId="0" applyBorder="1" applyAlignment="1">
      <alignment horizontal="center" vertical="center"/>
    </xf>
    <xf numFmtId="38" fontId="33" fillId="0" borderId="0" xfId="35" applyFont="1" applyFill="1" applyBorder="1" applyAlignment="1">
      <alignment horizontal="center" vertical="center"/>
    </xf>
    <xf numFmtId="0" fontId="0" fillId="0" borderId="48" xfId="0" applyBorder="1" applyAlignment="1">
      <alignment horizontal="center" vertical="center"/>
    </xf>
    <xf numFmtId="0" fontId="72" fillId="0" borderId="135" xfId="0" applyFont="1" applyBorder="1" applyAlignment="1"/>
    <xf numFmtId="0" fontId="59" fillId="29" borderId="163" xfId="0" applyFont="1" applyFill="1" applyBorder="1" applyAlignment="1">
      <alignment horizontal="left"/>
    </xf>
    <xf numFmtId="198" fontId="61" fillId="24" borderId="164" xfId="0" applyNumberFormat="1" applyFont="1" applyFill="1" applyBorder="1">
      <alignment vertical="center"/>
    </xf>
    <xf numFmtId="198" fontId="61" fillId="24" borderId="137" xfId="0" applyNumberFormat="1" applyFont="1" applyFill="1" applyBorder="1">
      <alignment vertical="center"/>
    </xf>
    <xf numFmtId="198" fontId="61" fillId="24" borderId="165" xfId="0" applyNumberFormat="1" applyFont="1" applyFill="1" applyBorder="1">
      <alignment vertical="center"/>
    </xf>
    <xf numFmtId="198" fontId="62" fillId="0" borderId="164" xfId="0" applyNumberFormat="1" applyFont="1" applyBorder="1">
      <alignment vertical="center"/>
    </xf>
    <xf numFmtId="198" fontId="62" fillId="0" borderId="137" xfId="0" applyNumberFormat="1" applyFont="1" applyBorder="1">
      <alignment vertical="center"/>
    </xf>
    <xf numFmtId="198" fontId="62" fillId="0" borderId="165" xfId="0" applyNumberFormat="1" applyFont="1" applyBorder="1">
      <alignment vertical="center"/>
    </xf>
    <xf numFmtId="198" fontId="61" fillId="24" borderId="65" xfId="0" applyNumberFormat="1" applyFont="1" applyFill="1" applyBorder="1">
      <alignment vertical="center"/>
    </xf>
    <xf numFmtId="198" fontId="61" fillId="24" borderId="48" xfId="0" applyNumberFormat="1" applyFont="1" applyFill="1" applyBorder="1">
      <alignment vertical="center"/>
    </xf>
    <xf numFmtId="198" fontId="62" fillId="0" borderId="48" xfId="0" applyNumberFormat="1" applyFont="1" applyBorder="1">
      <alignment vertical="center"/>
    </xf>
    <xf numFmtId="198" fontId="62" fillId="0" borderId="12" xfId="0" applyNumberFormat="1" applyFont="1" applyBorder="1">
      <alignment vertical="center"/>
    </xf>
    <xf numFmtId="198" fontId="61" fillId="24" borderId="12" xfId="0" applyNumberFormat="1" applyFont="1" applyFill="1" applyBorder="1">
      <alignment vertical="center"/>
    </xf>
    <xf numFmtId="198" fontId="61" fillId="24" borderId="161" xfId="0" applyNumberFormat="1" applyFont="1" applyFill="1" applyBorder="1">
      <alignment vertical="center"/>
    </xf>
    <xf numFmtId="198" fontId="61" fillId="24" borderId="160" xfId="0" applyNumberFormat="1" applyFont="1" applyFill="1" applyBorder="1">
      <alignment vertical="center"/>
    </xf>
    <xf numFmtId="198" fontId="61" fillId="24" borderId="162" xfId="0" applyNumberFormat="1" applyFont="1" applyFill="1" applyBorder="1">
      <alignment vertical="center"/>
    </xf>
    <xf numFmtId="198" fontId="61" fillId="24" borderId="133" xfId="0" applyNumberFormat="1" applyFont="1" applyFill="1" applyBorder="1">
      <alignment vertical="center"/>
    </xf>
    <xf numFmtId="198" fontId="61" fillId="24" borderId="134" xfId="0" applyNumberFormat="1" applyFont="1" applyFill="1" applyBorder="1">
      <alignment vertical="center"/>
    </xf>
    <xf numFmtId="198" fontId="61" fillId="24" borderId="135" xfId="0" applyNumberFormat="1" applyFont="1" applyFill="1" applyBorder="1">
      <alignment vertical="center"/>
    </xf>
    <xf numFmtId="198" fontId="61" fillId="24" borderId="140" xfId="0" applyNumberFormat="1" applyFont="1" applyFill="1" applyBorder="1">
      <alignment vertical="center"/>
    </xf>
    <xf numFmtId="0" fontId="32"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left" vertical="center" wrapText="1"/>
    </xf>
    <xf numFmtId="0" fontId="33" fillId="0" borderId="0" xfId="0" applyFont="1" applyAlignment="1">
      <alignment horizontal="distributed" vertical="center" wrapText="1"/>
    </xf>
    <xf numFmtId="178" fontId="0" fillId="0" borderId="0" xfId="0" applyNumberFormat="1" applyAlignment="1">
      <alignment vertical="center" shrinkToFit="1"/>
    </xf>
    <xf numFmtId="198" fontId="61" fillId="24" borderId="137" xfId="0" applyNumberFormat="1" applyFont="1" applyFill="1" applyBorder="1" applyAlignment="1">
      <alignment horizontal="right" vertical="center"/>
    </xf>
    <xf numFmtId="0" fontId="0" fillId="0" borderId="42" xfId="0" applyBorder="1">
      <alignment vertical="center"/>
    </xf>
    <xf numFmtId="0" fontId="78" fillId="0" borderId="0" xfId="0" applyFont="1" applyAlignment="1" applyProtection="1">
      <alignment horizontal="left" vertical="top" wrapText="1"/>
      <protection locked="0"/>
    </xf>
    <xf numFmtId="0" fontId="0" fillId="0" borderId="30" xfId="0" applyBorder="1" applyAlignment="1">
      <alignment horizontal="center" vertical="center" wrapText="1"/>
    </xf>
    <xf numFmtId="0" fontId="0" fillId="0" borderId="29" xfId="0" applyBorder="1" applyAlignment="1">
      <alignment horizontal="center" vertical="center" wrapText="1"/>
    </xf>
    <xf numFmtId="0" fontId="0" fillId="0" borderId="89" xfId="0" applyBorder="1">
      <alignment vertical="center"/>
    </xf>
    <xf numFmtId="0" fontId="2" fillId="25" borderId="35" xfId="0" applyFont="1" applyFill="1" applyBorder="1">
      <alignment vertical="center"/>
    </xf>
    <xf numFmtId="0" fontId="2" fillId="0" borderId="19" xfId="0" applyFont="1" applyBorder="1" applyAlignment="1">
      <alignment horizontal="center" vertical="center"/>
    </xf>
    <xf numFmtId="0" fontId="2" fillId="0" borderId="24" xfId="0" applyFont="1" applyBorder="1" applyAlignment="1">
      <alignment horizontal="center" vertical="center"/>
    </xf>
    <xf numFmtId="0" fontId="7" fillId="32" borderId="92" xfId="0" applyFont="1" applyFill="1" applyBorder="1" applyAlignment="1">
      <alignment horizontal="centerContinuous" vertical="center"/>
    </xf>
    <xf numFmtId="0" fontId="7" fillId="32" borderId="65" xfId="0" applyFont="1" applyFill="1" applyBorder="1" applyAlignment="1">
      <alignment horizontal="centerContinuous" vertical="center"/>
    </xf>
    <xf numFmtId="0" fontId="7" fillId="32" borderId="124" xfId="0" applyFont="1" applyFill="1" applyBorder="1" applyAlignment="1">
      <alignment horizontal="centerContinuous" vertical="center"/>
    </xf>
    <xf numFmtId="0" fontId="7" fillId="0" borderId="72" xfId="0" applyFont="1" applyBorder="1" applyAlignment="1">
      <alignment horizontal="centerContinuous" vertical="center"/>
    </xf>
    <xf numFmtId="0" fontId="7" fillId="0" borderId="65" xfId="0" applyFont="1" applyBorder="1" applyAlignment="1">
      <alignment horizontal="centerContinuous" vertical="center"/>
    </xf>
    <xf numFmtId="0" fontId="7" fillId="0" borderId="124" xfId="0" applyFont="1" applyBorder="1" applyAlignment="1">
      <alignment horizontal="centerContinuous" vertical="center"/>
    </xf>
    <xf numFmtId="0" fontId="2" fillId="32" borderId="47" xfId="0" applyFont="1" applyFill="1" applyBorder="1">
      <alignment vertical="center"/>
    </xf>
    <xf numFmtId="181" fontId="37" fillId="32" borderId="47" xfId="0" applyNumberFormat="1" applyFont="1" applyFill="1" applyBorder="1" applyAlignment="1">
      <alignment horizontal="right" vertical="center"/>
    </xf>
    <xf numFmtId="181" fontId="2" fillId="24" borderId="47" xfId="0" applyNumberFormat="1" applyFont="1" applyFill="1" applyBorder="1" applyAlignment="1">
      <alignment horizontal="right" vertical="center"/>
    </xf>
    <xf numFmtId="181" fontId="2" fillId="32" borderId="18" xfId="0" applyNumberFormat="1" applyFont="1" applyFill="1" applyBorder="1" applyAlignment="1">
      <alignment horizontal="right" vertical="center"/>
    </xf>
    <xf numFmtId="181" fontId="2" fillId="32" borderId="19" xfId="0" applyNumberFormat="1" applyFont="1" applyFill="1" applyBorder="1">
      <alignment vertical="center"/>
    </xf>
    <xf numFmtId="0" fontId="2" fillId="32" borderId="19" xfId="0" applyFont="1" applyFill="1" applyBorder="1">
      <alignment vertical="center"/>
    </xf>
    <xf numFmtId="181" fontId="37" fillId="32" borderId="19" xfId="0" applyNumberFormat="1" applyFont="1" applyFill="1" applyBorder="1" applyAlignment="1">
      <alignment horizontal="right" vertical="center"/>
    </xf>
    <xf numFmtId="181" fontId="2" fillId="24" borderId="19" xfId="0" applyNumberFormat="1" applyFont="1" applyFill="1" applyBorder="1" applyAlignment="1">
      <alignment horizontal="right" vertical="center"/>
    </xf>
    <xf numFmtId="181" fontId="2" fillId="24" borderId="19" xfId="0" applyNumberFormat="1" applyFont="1" applyFill="1" applyBorder="1">
      <alignment vertical="center"/>
    </xf>
    <xf numFmtId="184" fontId="2" fillId="24" borderId="19" xfId="0" applyNumberFormat="1" applyFont="1" applyFill="1" applyBorder="1" applyAlignment="1">
      <alignment horizontal="right" vertical="center"/>
    </xf>
    <xf numFmtId="181" fontId="37" fillId="24" borderId="24" xfId="0" applyNumberFormat="1" applyFont="1" applyFill="1" applyBorder="1" applyAlignment="1">
      <alignment horizontal="right" vertical="center"/>
    </xf>
    <xf numFmtId="181" fontId="2" fillId="32" borderId="44" xfId="0" applyNumberFormat="1" applyFont="1" applyFill="1" applyBorder="1" applyAlignment="1">
      <alignment horizontal="right" vertical="center"/>
    </xf>
    <xf numFmtId="181" fontId="2" fillId="32" borderId="28" xfId="0" applyNumberFormat="1" applyFont="1" applyFill="1" applyBorder="1" applyAlignment="1">
      <alignment horizontal="right" vertical="center"/>
    </xf>
    <xf numFmtId="181" fontId="2" fillId="32" borderId="35" xfId="0" applyNumberFormat="1" applyFont="1" applyFill="1" applyBorder="1">
      <alignment vertical="center"/>
    </xf>
    <xf numFmtId="181" fontId="2" fillId="32" borderId="16" xfId="0" applyNumberFormat="1" applyFont="1" applyFill="1" applyBorder="1">
      <alignment vertical="center"/>
    </xf>
    <xf numFmtId="181" fontId="2" fillId="32" borderId="18" xfId="0" applyNumberFormat="1" applyFont="1" applyFill="1" applyBorder="1">
      <alignment vertical="center"/>
    </xf>
    <xf numFmtId="181" fontId="2" fillId="24" borderId="24" xfId="0" applyNumberFormat="1" applyFont="1" applyFill="1" applyBorder="1" applyAlignment="1">
      <alignment horizontal="right" vertical="center"/>
    </xf>
    <xf numFmtId="0" fontId="0" fillId="0" borderId="27" xfId="0" applyBorder="1">
      <alignment vertical="center"/>
    </xf>
    <xf numFmtId="0" fontId="0" fillId="0" borderId="25" xfId="0" applyBorder="1">
      <alignment vertical="center"/>
    </xf>
    <xf numFmtId="0" fontId="2" fillId="25" borderId="11" xfId="0" applyFont="1" applyFill="1" applyBorder="1" applyAlignment="1">
      <alignment horizontal="center" vertical="center"/>
    </xf>
    <xf numFmtId="0" fontId="0" fillId="25" borderId="11" xfId="0" applyFill="1" applyBorder="1" applyAlignment="1">
      <alignment horizontal="center" vertical="center"/>
    </xf>
    <xf numFmtId="0" fontId="2" fillId="25" borderId="47" xfId="0" applyFont="1" applyFill="1" applyBorder="1" applyAlignment="1">
      <alignment horizontal="center" vertical="center"/>
    </xf>
    <xf numFmtId="0" fontId="0" fillId="25" borderId="19" xfId="0" applyFill="1" applyBorder="1" applyAlignment="1">
      <alignment horizontal="center" vertical="center"/>
    </xf>
    <xf numFmtId="0" fontId="2" fillId="0" borderId="11" xfId="0" applyFont="1" applyBorder="1">
      <alignment vertical="center"/>
    </xf>
    <xf numFmtId="0" fontId="2" fillId="0" borderId="35" xfId="0" applyFont="1" applyBorder="1">
      <alignment vertical="center"/>
    </xf>
    <xf numFmtId="0" fontId="2" fillId="0" borderId="19" xfId="0" applyFont="1" applyBorder="1">
      <alignment vertical="center"/>
    </xf>
    <xf numFmtId="0" fontId="0" fillId="0" borderId="59" xfId="0" applyBorder="1" applyAlignment="1">
      <alignment horizontal="center" vertical="center"/>
    </xf>
    <xf numFmtId="0" fontId="0" fillId="0" borderId="31" xfId="0" applyBorder="1" applyAlignment="1">
      <alignment horizontal="center" vertical="center"/>
    </xf>
    <xf numFmtId="190" fontId="0" fillId="0" borderId="0" xfId="0" applyNumberFormat="1">
      <alignment vertical="center"/>
    </xf>
    <xf numFmtId="0" fontId="2" fillId="0" borderId="36" xfId="0" applyFont="1" applyBorder="1" applyAlignment="1">
      <alignment horizontal="left" vertical="center"/>
    </xf>
    <xf numFmtId="0" fontId="2" fillId="0" borderId="43" xfId="0" applyFont="1" applyBorder="1" applyAlignment="1">
      <alignment horizontal="left" vertical="center"/>
    </xf>
    <xf numFmtId="0" fontId="2" fillId="0" borderId="33" xfId="0" applyFont="1" applyBorder="1" applyAlignment="1">
      <alignment horizontal="left" vertical="center"/>
    </xf>
    <xf numFmtId="0" fontId="2" fillId="0" borderId="36" xfId="0" applyFont="1" applyBorder="1" applyAlignment="1">
      <alignment horizontal="left" vertical="center" wrapText="1"/>
    </xf>
    <xf numFmtId="0" fontId="2" fillId="0" borderId="53" xfId="0" applyFont="1" applyBorder="1" applyAlignment="1">
      <alignment horizontal="left" vertical="center" wrapText="1"/>
    </xf>
    <xf numFmtId="190" fontId="2" fillId="32" borderId="51" xfId="0" applyNumberFormat="1" applyFont="1" applyFill="1" applyBorder="1" applyAlignment="1">
      <alignment horizontal="right" vertical="center" shrinkToFit="1"/>
    </xf>
    <xf numFmtId="190" fontId="2" fillId="32" borderId="41" xfId="0" applyNumberFormat="1" applyFont="1" applyFill="1" applyBorder="1" applyAlignment="1">
      <alignment horizontal="right" vertical="center" shrinkToFit="1"/>
    </xf>
    <xf numFmtId="0" fontId="2" fillId="0" borderId="62" xfId="0" applyFont="1" applyBorder="1" applyAlignment="1">
      <alignment horizontal="center" vertical="center"/>
    </xf>
    <xf numFmtId="0" fontId="2" fillId="0" borderId="123" xfId="0" applyFont="1" applyBorder="1" applyAlignment="1">
      <alignment horizontal="center" vertical="center"/>
    </xf>
    <xf numFmtId="176" fontId="2" fillId="34" borderId="65" xfId="0" applyNumberFormat="1" applyFont="1" applyFill="1" applyBorder="1" applyAlignment="1">
      <alignment vertical="center" shrinkToFit="1"/>
    </xf>
    <xf numFmtId="190" fontId="2" fillId="34" borderId="108" xfId="0" applyNumberFormat="1" applyFont="1" applyFill="1" applyBorder="1" applyAlignment="1">
      <alignment vertical="center" shrinkToFit="1"/>
    </xf>
    <xf numFmtId="0" fontId="65" fillId="29" borderId="132" xfId="0" applyFont="1" applyFill="1" applyBorder="1" applyAlignment="1">
      <alignment horizontal="right" vertical="center"/>
    </xf>
    <xf numFmtId="191" fontId="65" fillId="0" borderId="134" xfId="47" applyNumberFormat="1" applyFont="1" applyBorder="1" applyAlignment="1"/>
    <xf numFmtId="205" fontId="66" fillId="24" borderId="140" xfId="47" applyNumberFormat="1" applyFont="1" applyFill="1" applyBorder="1">
      <alignment vertical="center"/>
    </xf>
    <xf numFmtId="205" fontId="66" fillId="24" borderId="134" xfId="47" applyNumberFormat="1" applyFont="1" applyFill="1" applyBorder="1">
      <alignment vertical="center"/>
    </xf>
    <xf numFmtId="205" fontId="66" fillId="24" borderId="135" xfId="47" applyNumberFormat="1" applyFont="1" applyFill="1" applyBorder="1">
      <alignment vertical="center"/>
    </xf>
    <xf numFmtId="0" fontId="65" fillId="29" borderId="163" xfId="0" applyFont="1" applyFill="1" applyBorder="1" applyAlignment="1">
      <alignment horizontal="right"/>
    </xf>
    <xf numFmtId="14" fontId="0" fillId="0" borderId="11" xfId="0" applyNumberFormat="1" applyBorder="1">
      <alignment vertical="center"/>
    </xf>
    <xf numFmtId="0" fontId="0" fillId="33" borderId="11" xfId="0" applyFill="1" applyBorder="1">
      <alignment vertical="center"/>
    </xf>
    <xf numFmtId="14" fontId="0" fillId="0" borderId="65" xfId="0" applyNumberFormat="1" applyBorder="1">
      <alignment vertical="center"/>
    </xf>
    <xf numFmtId="0" fontId="0" fillId="0" borderId="104" xfId="0" applyBorder="1">
      <alignment vertical="center"/>
    </xf>
    <xf numFmtId="0" fontId="50" fillId="0" borderId="11" xfId="0" applyFont="1" applyBorder="1">
      <alignment vertical="center"/>
    </xf>
    <xf numFmtId="0" fontId="5" fillId="0" borderId="65" xfId="0" applyFont="1" applyBorder="1" applyAlignment="1">
      <alignment horizontal="center" vertical="center" wrapText="1"/>
    </xf>
    <xf numFmtId="178" fontId="10" fillId="0" borderId="0" xfId="0" applyNumberFormat="1" applyFont="1">
      <alignment vertical="center"/>
    </xf>
    <xf numFmtId="178" fontId="5" fillId="0" borderId="0" xfId="0" applyNumberFormat="1" applyFont="1" applyAlignment="1" applyProtection="1">
      <alignment vertical="center" shrinkToFit="1"/>
      <protection locked="0"/>
    </xf>
    <xf numFmtId="0" fontId="35" fillId="0" borderId="22" xfId="28" applyFont="1" applyFill="1" applyBorder="1" applyAlignment="1" applyProtection="1">
      <alignment horizontal="right" vertical="center"/>
    </xf>
    <xf numFmtId="0" fontId="35" fillId="0" borderId="23" xfId="28" applyFont="1" applyFill="1" applyBorder="1" applyAlignment="1" applyProtection="1">
      <alignment vertical="center"/>
    </xf>
    <xf numFmtId="0" fontId="35" fillId="0" borderId="0" xfId="0" applyFont="1" applyAlignment="1">
      <alignment horizontal="center" vertical="center"/>
    </xf>
    <xf numFmtId="38" fontId="5" fillId="0" borderId="0" xfId="35" applyFont="1" applyFill="1" applyBorder="1" applyAlignment="1" applyProtection="1">
      <alignment vertical="center" shrinkToFit="1"/>
    </xf>
    <xf numFmtId="178" fontId="5" fillId="0" borderId="0" xfId="0" applyNumberFormat="1" applyFont="1" applyAlignment="1">
      <alignment vertical="center" shrinkToFit="1"/>
    </xf>
    <xf numFmtId="177" fontId="5" fillId="0" borderId="0" xfId="0" applyNumberFormat="1" applyFont="1">
      <alignment vertical="center"/>
    </xf>
    <xf numFmtId="177" fontId="5" fillId="0" borderId="0" xfId="0" applyNumberFormat="1" applyFont="1" applyAlignment="1">
      <alignment vertical="center" shrinkToFit="1"/>
    </xf>
    <xf numFmtId="178" fontId="5" fillId="0" borderId="0" xfId="0" applyNumberFormat="1" applyFont="1" applyAlignment="1">
      <alignment horizontal="right" vertical="center" shrinkToFit="1"/>
    </xf>
    <xf numFmtId="177" fontId="5" fillId="0" borderId="0" xfId="0" applyNumberFormat="1" applyFont="1" applyAlignment="1">
      <alignment horizontal="right" vertical="center" shrinkToFit="1"/>
    </xf>
    <xf numFmtId="9" fontId="33" fillId="0" borderId="23" xfId="56" applyFont="1" applyFill="1" applyBorder="1" applyAlignment="1">
      <alignment horizontal="right" vertical="center"/>
    </xf>
    <xf numFmtId="204" fontId="43" fillId="0" borderId="0" xfId="0" applyNumberFormat="1" applyFont="1">
      <alignment vertical="center"/>
    </xf>
    <xf numFmtId="190" fontId="46" fillId="32" borderId="104" xfId="0" applyNumberFormat="1" applyFont="1" applyFill="1" applyBorder="1" applyAlignment="1">
      <alignment horizontal="right" vertical="center" shrinkToFit="1"/>
    </xf>
    <xf numFmtId="190" fontId="45" fillId="0" borderId="104" xfId="0" applyNumberFormat="1" applyFont="1" applyBorder="1" applyAlignment="1">
      <alignment vertical="center" shrinkToFit="1"/>
    </xf>
    <xf numFmtId="190" fontId="46" fillId="32" borderId="108" xfId="0" applyNumberFormat="1" applyFont="1" applyFill="1" applyBorder="1" applyAlignment="1">
      <alignment horizontal="right" vertical="center" shrinkToFit="1"/>
    </xf>
    <xf numFmtId="190" fontId="45" fillId="0" borderId="168" xfId="0" applyNumberFormat="1" applyFont="1" applyBorder="1" applyAlignment="1">
      <alignment vertical="center" shrinkToFit="1"/>
    </xf>
    <xf numFmtId="190" fontId="2" fillId="32" borderId="104" xfId="0" applyNumberFormat="1" applyFont="1" applyFill="1" applyBorder="1" applyAlignment="1">
      <alignment horizontal="right" vertical="center" shrinkToFit="1"/>
    </xf>
    <xf numFmtId="190" fontId="2" fillId="32" borderId="86" xfId="0" applyNumberFormat="1" applyFont="1" applyFill="1" applyBorder="1" applyAlignment="1">
      <alignment horizontal="right" vertical="center" shrinkToFit="1"/>
    </xf>
    <xf numFmtId="0" fontId="0" fillId="0" borderId="108" xfId="0" applyBorder="1">
      <alignment vertical="center"/>
    </xf>
    <xf numFmtId="0" fontId="0" fillId="0" borderId="86" xfId="0" applyBorder="1">
      <alignment vertical="center"/>
    </xf>
    <xf numFmtId="0" fontId="0" fillId="0" borderId="22" xfId="0" applyBorder="1" applyAlignment="1">
      <alignment horizontal="center" vertical="center"/>
    </xf>
    <xf numFmtId="0" fontId="0" fillId="0" borderId="49" xfId="0" applyBorder="1" applyAlignment="1">
      <alignment horizontal="center" vertical="center"/>
    </xf>
    <xf numFmtId="0" fontId="0" fillId="0" borderId="53" xfId="0" applyBorder="1" applyAlignment="1">
      <alignment horizontal="center" vertical="center"/>
    </xf>
    <xf numFmtId="0" fontId="0" fillId="0" borderId="62" xfId="0" applyBorder="1">
      <alignment vertical="center"/>
    </xf>
    <xf numFmtId="0" fontId="0" fillId="0" borderId="126" xfId="0" applyBorder="1">
      <alignment vertical="center"/>
    </xf>
    <xf numFmtId="0" fontId="0" fillId="0" borderId="127" xfId="0" applyBorder="1" applyAlignment="1">
      <alignment horizontal="center" vertical="center"/>
    </xf>
    <xf numFmtId="0" fontId="0" fillId="0" borderId="78" xfId="0" applyBorder="1" applyAlignment="1">
      <alignment horizontal="left" vertical="center"/>
    </xf>
    <xf numFmtId="0" fontId="0" fillId="0" borderId="61" xfId="0" applyBorder="1">
      <alignment vertical="center"/>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0" fillId="0" borderId="13" xfId="0" applyBorder="1" applyAlignment="1">
      <alignment horizontal="center" vertical="center"/>
    </xf>
    <xf numFmtId="0" fontId="77" fillId="0" borderId="0" xfId="0" applyFont="1">
      <alignment vertical="center"/>
    </xf>
    <xf numFmtId="9" fontId="33" fillId="0" borderId="0" xfId="56" applyFont="1" applyFill="1" applyBorder="1" applyAlignment="1">
      <alignment horizontal="center" vertical="center"/>
    </xf>
    <xf numFmtId="0" fontId="5" fillId="0" borderId="0" xfId="0" applyFont="1" applyAlignment="1" applyProtection="1">
      <alignment horizontal="left" vertical="top" wrapText="1"/>
      <protection locked="0"/>
    </xf>
    <xf numFmtId="206" fontId="33" fillId="0" borderId="0" xfId="35" applyNumberFormat="1" applyFont="1" applyFill="1" applyBorder="1" applyAlignment="1">
      <alignment horizontal="center" vertical="center"/>
    </xf>
    <xf numFmtId="9" fontId="35" fillId="0" borderId="23" xfId="56" applyFont="1" applyFill="1" applyBorder="1" applyAlignment="1">
      <alignment vertical="center"/>
    </xf>
    <xf numFmtId="176" fontId="2" fillId="0" borderId="18" xfId="0" applyNumberFormat="1" applyFont="1" applyBorder="1" applyAlignment="1">
      <alignment vertical="center" shrinkToFit="1"/>
    </xf>
    <xf numFmtId="176" fontId="2" fillId="0" borderId="19" xfId="0" applyNumberFormat="1" applyFont="1" applyBorder="1" applyAlignment="1">
      <alignment vertical="center" shrinkToFit="1"/>
    </xf>
    <xf numFmtId="176" fontId="2" fillId="34" borderId="19" xfId="0" applyNumberFormat="1" applyFont="1" applyFill="1" applyBorder="1" applyAlignment="1">
      <alignment vertical="center" shrinkToFit="1"/>
    </xf>
    <xf numFmtId="176" fontId="2" fillId="24" borderId="19" xfId="0" applyNumberFormat="1" applyFont="1" applyFill="1" applyBorder="1" applyAlignment="1">
      <alignment vertical="center" shrinkToFit="1"/>
    </xf>
    <xf numFmtId="176" fontId="2" fillId="24" borderId="24" xfId="0" applyNumberFormat="1" applyFont="1" applyFill="1" applyBorder="1" applyAlignment="1">
      <alignment vertical="center" shrinkToFit="1"/>
    </xf>
    <xf numFmtId="0" fontId="0" fillId="0" borderId="46" xfId="0" applyBorder="1">
      <alignment vertical="center"/>
    </xf>
    <xf numFmtId="0" fontId="2" fillId="0" borderId="54" xfId="0" applyFont="1" applyBorder="1" applyAlignment="1">
      <alignment horizontal="left" vertical="center" wrapText="1"/>
    </xf>
    <xf numFmtId="176" fontId="2" fillId="32" borderId="51" xfId="0" applyNumberFormat="1" applyFont="1" applyFill="1" applyBorder="1" applyAlignment="1">
      <alignment vertical="center" shrinkToFit="1"/>
    </xf>
    <xf numFmtId="176" fontId="2" fillId="32" borderId="41" xfId="0" applyNumberFormat="1" applyFont="1" applyFill="1" applyBorder="1" applyAlignment="1">
      <alignment vertical="center" shrinkToFit="1"/>
    </xf>
    <xf numFmtId="176" fontId="2" fillId="32" borderId="74" xfId="0" applyNumberFormat="1" applyFont="1" applyFill="1" applyBorder="1" applyAlignment="1">
      <alignment vertical="center" shrinkToFit="1"/>
    </xf>
    <xf numFmtId="176" fontId="2" fillId="32" borderId="127" xfId="0" applyNumberFormat="1" applyFont="1" applyFill="1" applyBorder="1" applyAlignment="1">
      <alignment vertical="center" shrinkToFit="1"/>
    </xf>
    <xf numFmtId="176" fontId="2" fillId="32" borderId="86" xfId="0" applyNumberFormat="1" applyFont="1" applyFill="1" applyBorder="1" applyAlignment="1">
      <alignment vertical="center" shrinkToFit="1"/>
    </xf>
    <xf numFmtId="176" fontId="2" fillId="32" borderId="17" xfId="0" applyNumberFormat="1" applyFont="1" applyFill="1" applyBorder="1" applyAlignment="1">
      <alignment vertical="center" shrinkToFit="1"/>
    </xf>
    <xf numFmtId="0" fontId="2" fillId="0" borderId="49" xfId="0" applyFont="1" applyBorder="1" applyAlignment="1">
      <alignment vertical="center" shrinkToFit="1"/>
    </xf>
    <xf numFmtId="176" fontId="2" fillId="32" borderId="59" xfId="0" applyNumberFormat="1" applyFont="1" applyFill="1" applyBorder="1" applyAlignment="1">
      <alignment vertical="center" shrinkToFit="1"/>
    </xf>
    <xf numFmtId="176" fontId="2" fillId="0" borderId="62" xfId="0" applyNumberFormat="1" applyFont="1" applyBorder="1" applyAlignment="1">
      <alignment horizontal="center" vertical="center"/>
    </xf>
    <xf numFmtId="176" fontId="2" fillId="0" borderId="49" xfId="0" applyNumberFormat="1" applyFont="1" applyBorder="1" applyAlignment="1">
      <alignment horizontal="center" vertical="center"/>
    </xf>
    <xf numFmtId="0" fontId="2" fillId="0" borderId="49" xfId="0" applyFont="1" applyBorder="1">
      <alignment vertical="center"/>
    </xf>
    <xf numFmtId="176" fontId="2" fillId="0" borderId="123" xfId="0" applyNumberFormat="1" applyFont="1" applyBorder="1" applyAlignment="1">
      <alignment horizontal="center" vertical="center"/>
    </xf>
    <xf numFmtId="0" fontId="2" fillId="0" borderId="46" xfId="0" applyFont="1" applyBorder="1" applyAlignment="1">
      <alignment vertical="center" wrapText="1"/>
    </xf>
    <xf numFmtId="176" fontId="2" fillId="24" borderId="76" xfId="0" applyNumberFormat="1" applyFont="1" applyFill="1" applyBorder="1">
      <alignment vertical="center"/>
    </xf>
    <xf numFmtId="176" fontId="2" fillId="24" borderId="41" xfId="0" applyNumberFormat="1" applyFont="1" applyFill="1" applyBorder="1">
      <alignment vertical="center"/>
    </xf>
    <xf numFmtId="176" fontId="2" fillId="24" borderId="86" xfId="0" applyNumberFormat="1" applyFont="1" applyFill="1" applyBorder="1">
      <alignment vertical="center"/>
    </xf>
    <xf numFmtId="176" fontId="2" fillId="24" borderId="24" xfId="0" applyNumberFormat="1" applyFont="1" applyFill="1" applyBorder="1">
      <alignment vertical="center"/>
    </xf>
    <xf numFmtId="176" fontId="2" fillId="24" borderId="66" xfId="0" applyNumberFormat="1" applyFont="1" applyFill="1" applyBorder="1">
      <alignment vertical="center"/>
    </xf>
    <xf numFmtId="176" fontId="2" fillId="32" borderId="77" xfId="0" applyNumberFormat="1" applyFont="1" applyFill="1" applyBorder="1" applyAlignment="1">
      <alignment vertical="center" shrinkToFit="1"/>
    </xf>
    <xf numFmtId="176" fontId="2" fillId="32" borderId="67" xfId="0" applyNumberFormat="1" applyFont="1" applyFill="1" applyBorder="1" applyAlignment="1">
      <alignment vertical="center" shrinkToFit="1"/>
    </xf>
    <xf numFmtId="176" fontId="2" fillId="32" borderId="57" xfId="0" applyNumberFormat="1" applyFont="1" applyFill="1" applyBorder="1" applyAlignment="1">
      <alignment vertical="center" shrinkToFit="1"/>
    </xf>
    <xf numFmtId="176" fontId="2" fillId="24" borderId="109" xfId="0" applyNumberFormat="1" applyFont="1" applyFill="1" applyBorder="1" applyAlignment="1">
      <alignment vertical="center" shrinkToFit="1"/>
    </xf>
    <xf numFmtId="0" fontId="89" fillId="0" borderId="0" xfId="0" applyFont="1" applyAlignment="1">
      <alignment horizontal="center" vertical="center"/>
    </xf>
    <xf numFmtId="0" fontId="89" fillId="0" borderId="0" xfId="0" applyFont="1">
      <alignment vertical="center"/>
    </xf>
    <xf numFmtId="190" fontId="90" fillId="24" borderId="50" xfId="0" applyNumberFormat="1" applyFont="1" applyFill="1" applyBorder="1" applyAlignment="1">
      <alignment horizontal="right" vertical="center" shrinkToFit="1"/>
    </xf>
    <xf numFmtId="0" fontId="59" fillId="29" borderId="169" xfId="0" applyFont="1" applyFill="1" applyBorder="1" applyAlignment="1">
      <alignment horizontal="centerContinuous"/>
    </xf>
    <xf numFmtId="0" fontId="59" fillId="29" borderId="170" xfId="0" applyFont="1" applyFill="1" applyBorder="1" applyAlignment="1">
      <alignment horizontal="centerContinuous"/>
    </xf>
    <xf numFmtId="0" fontId="59" fillId="29" borderId="171" xfId="0" applyFont="1" applyFill="1" applyBorder="1" applyAlignment="1">
      <alignment horizontal="centerContinuous"/>
    </xf>
    <xf numFmtId="0" fontId="59" fillId="29" borderId="172" xfId="0" applyFont="1" applyFill="1" applyBorder="1" applyAlignment="1">
      <alignment horizontal="centerContinuous"/>
    </xf>
    <xf numFmtId="0" fontId="62" fillId="29" borderId="172" xfId="0" applyFont="1" applyFill="1" applyBorder="1" applyAlignment="1">
      <alignment horizontal="center" vertical="center"/>
    </xf>
    <xf numFmtId="0" fontId="62" fillId="29" borderId="171" xfId="0" applyFont="1" applyFill="1" applyBorder="1" applyAlignment="1">
      <alignment horizontal="center" vertical="center"/>
    </xf>
    <xf numFmtId="0" fontId="62" fillId="29" borderId="72" xfId="0" applyFont="1" applyFill="1" applyBorder="1" applyAlignment="1">
      <alignment horizontal="center" vertical="center"/>
    </xf>
    <xf numFmtId="0" fontId="59" fillId="0" borderId="173" xfId="0" applyFont="1" applyBorder="1" applyAlignment="1">
      <alignment vertical="top"/>
    </xf>
    <xf numFmtId="0" fontId="59" fillId="0" borderId="64" xfId="0" applyFont="1" applyBorder="1" applyAlignment="1">
      <alignment vertical="top"/>
    </xf>
    <xf numFmtId="0" fontId="59" fillId="0" borderId="0" xfId="0" applyFont="1" applyAlignment="1">
      <alignment vertical="top"/>
    </xf>
    <xf numFmtId="0" fontId="59" fillId="0" borderId="174" xfId="0" applyFont="1" applyBorder="1" applyAlignment="1">
      <alignment vertical="top"/>
    </xf>
    <xf numFmtId="0" fontId="59" fillId="0" borderId="64" xfId="0" applyFont="1" applyBorder="1" applyAlignment="1"/>
    <xf numFmtId="0" fontId="59" fillId="0" borderId="174" xfId="0" applyFont="1" applyBorder="1" applyAlignment="1"/>
    <xf numFmtId="0" fontId="59" fillId="0" borderId="0" xfId="0" applyFont="1" applyAlignment="1">
      <alignment vertical="top" wrapText="1"/>
    </xf>
    <xf numFmtId="0" fontId="59" fillId="0" borderId="43" xfId="0" applyFont="1" applyBorder="1" applyAlignment="1"/>
    <xf numFmtId="0" fontId="59" fillId="0" borderId="36" xfId="0" applyFont="1" applyBorder="1" applyAlignment="1">
      <alignment vertical="top"/>
    </xf>
    <xf numFmtId="0" fontId="59" fillId="0" borderId="36" xfId="0" applyFont="1" applyBorder="1" applyAlignment="1">
      <alignment vertical="top" wrapText="1"/>
    </xf>
    <xf numFmtId="0" fontId="61" fillId="24" borderId="175" xfId="0" applyFont="1" applyFill="1" applyBorder="1" applyAlignment="1">
      <alignment horizontal="right" vertical="center"/>
    </xf>
    <xf numFmtId="0" fontId="61" fillId="24" borderId="176" xfId="0" applyFont="1" applyFill="1" applyBorder="1" applyAlignment="1">
      <alignment horizontal="left" vertical="center"/>
    </xf>
    <xf numFmtId="0" fontId="61" fillId="24" borderId="177" xfId="0" applyFont="1" applyFill="1" applyBorder="1" applyAlignment="1">
      <alignment horizontal="center" vertical="center"/>
    </xf>
    <xf numFmtId="198" fontId="61" fillId="24" borderId="176" xfId="0" applyNumberFormat="1" applyFont="1" applyFill="1" applyBorder="1">
      <alignment vertical="center"/>
    </xf>
    <xf numFmtId="0" fontId="59" fillId="0" borderId="33" xfId="0" applyFont="1" applyBorder="1" applyAlignment="1"/>
    <xf numFmtId="0" fontId="59" fillId="0" borderId="42" xfId="0" applyFont="1" applyBorder="1" applyAlignment="1">
      <alignment vertical="top"/>
    </xf>
    <xf numFmtId="0" fontId="59" fillId="0" borderId="72" xfId="0" applyFont="1" applyBorder="1" applyAlignment="1">
      <alignment vertical="top"/>
    </xf>
    <xf numFmtId="0" fontId="59" fillId="0" borderId="57" xfId="0" applyFont="1" applyBorder="1" applyAlignment="1"/>
    <xf numFmtId="0" fontId="0" fillId="0" borderId="23" xfId="0" applyBorder="1" applyAlignment="1">
      <alignment horizontal="center" vertical="center"/>
    </xf>
    <xf numFmtId="0" fontId="0" fillId="0" borderId="85" xfId="0" applyBorder="1" applyAlignment="1">
      <alignment horizontal="left" vertical="center"/>
    </xf>
    <xf numFmtId="0" fontId="0" fillId="0" borderId="116" xfId="0" applyBorder="1" applyAlignment="1">
      <alignment horizontal="left" vertical="center"/>
    </xf>
    <xf numFmtId="0" fontId="0" fillId="0" borderId="88" xfId="0" applyBorder="1">
      <alignment vertical="center"/>
    </xf>
    <xf numFmtId="0" fontId="50" fillId="0" borderId="0" xfId="0" applyFont="1" applyAlignment="1">
      <alignment horizontal="left" vertical="center"/>
    </xf>
    <xf numFmtId="38" fontId="50" fillId="0" borderId="11" xfId="35" applyFont="1" applyBorder="1">
      <alignment vertical="center"/>
    </xf>
    <xf numFmtId="38" fontId="0" fillId="0" borderId="11" xfId="35" applyFont="1" applyBorder="1">
      <alignment vertical="center"/>
    </xf>
    <xf numFmtId="38" fontId="43" fillId="24" borderId="21" xfId="35" applyFont="1" applyFill="1" applyBorder="1" applyAlignment="1" applyProtection="1">
      <alignment horizontal="right" vertical="center"/>
    </xf>
    <xf numFmtId="38" fontId="43" fillId="24" borderId="11" xfId="35" applyFont="1" applyFill="1" applyBorder="1" applyAlignment="1" applyProtection="1">
      <alignment horizontal="right" vertical="center"/>
    </xf>
    <xf numFmtId="38" fontId="43" fillId="24" borderId="21" xfId="35" applyFont="1" applyFill="1" applyBorder="1" applyAlignment="1">
      <alignment horizontal="right" vertical="center"/>
    </xf>
    <xf numFmtId="38" fontId="43" fillId="24" borderId="11" xfId="35" applyFont="1" applyFill="1" applyBorder="1" applyAlignment="1">
      <alignment horizontal="right" vertical="center"/>
    </xf>
    <xf numFmtId="38" fontId="43" fillId="24" borderId="11" xfId="35" applyFont="1" applyFill="1" applyBorder="1" applyAlignment="1">
      <alignment horizontal="right" vertical="center" shrinkToFit="1"/>
    </xf>
    <xf numFmtId="38" fontId="0" fillId="0" borderId="0" xfId="35" applyFont="1">
      <alignment vertical="center"/>
    </xf>
    <xf numFmtId="0" fontId="50" fillId="0" borderId="23" xfId="0" applyFont="1" applyBorder="1">
      <alignment vertical="center"/>
    </xf>
    <xf numFmtId="0" fontId="0" fillId="0" borderId="21" xfId="0" applyBorder="1">
      <alignment vertical="center"/>
    </xf>
    <xf numFmtId="0" fontId="50" fillId="0" borderId="72" xfId="0" applyFont="1" applyBorder="1">
      <alignment vertical="center"/>
    </xf>
    <xf numFmtId="14" fontId="0" fillId="0" borderId="23" xfId="0" applyNumberFormat="1" applyBorder="1">
      <alignment vertical="center"/>
    </xf>
    <xf numFmtId="14" fontId="50" fillId="0" borderId="11" xfId="0" applyNumberFormat="1" applyFont="1" applyBorder="1">
      <alignment vertical="center"/>
    </xf>
    <xf numFmtId="14" fontId="0" fillId="0" borderId="23" xfId="0" applyNumberFormat="1" applyFont="1" applyBorder="1">
      <alignment vertical="center"/>
    </xf>
    <xf numFmtId="0" fontId="0" fillId="0" borderId="11" xfId="0" applyFont="1" applyBorder="1">
      <alignment vertical="center"/>
    </xf>
    <xf numFmtId="14" fontId="0" fillId="0" borderId="72" xfId="0" applyNumberFormat="1" applyFont="1" applyBorder="1">
      <alignment vertical="center"/>
    </xf>
    <xf numFmtId="0" fontId="0" fillId="0" borderId="65" xfId="0" applyFont="1" applyBorder="1">
      <alignment vertical="center"/>
    </xf>
    <xf numFmtId="14" fontId="0" fillId="0" borderId="11" xfId="0" applyNumberFormat="1" applyFont="1" applyBorder="1">
      <alignment vertical="center"/>
    </xf>
    <xf numFmtId="208" fontId="61" fillId="24" borderId="140" xfId="47" applyNumberFormat="1" applyFont="1" applyFill="1" applyBorder="1" applyAlignment="1">
      <alignment vertical="center"/>
    </xf>
    <xf numFmtId="208" fontId="61" fillId="24" borderId="134" xfId="47" applyNumberFormat="1" applyFont="1" applyFill="1" applyBorder="1" applyAlignment="1">
      <alignment vertical="center"/>
    </xf>
    <xf numFmtId="208" fontId="61" fillId="24" borderId="135" xfId="47" applyNumberFormat="1" applyFont="1" applyFill="1" applyBorder="1" applyAlignment="1">
      <alignment vertical="center"/>
    </xf>
    <xf numFmtId="208" fontId="62" fillId="0" borderId="140" xfId="47" applyNumberFormat="1" applyFont="1" applyFill="1" applyBorder="1" applyAlignment="1">
      <alignment vertical="center"/>
    </xf>
    <xf numFmtId="208" fontId="62" fillId="0" borderId="134" xfId="47" applyNumberFormat="1" applyFont="1" applyFill="1" applyBorder="1" applyAlignment="1">
      <alignment vertical="center"/>
    </xf>
    <xf numFmtId="208" fontId="62" fillId="0" borderId="135" xfId="47" applyNumberFormat="1" applyFont="1" applyFill="1" applyBorder="1" applyAlignment="1">
      <alignment vertical="center"/>
    </xf>
    <xf numFmtId="208" fontId="61" fillId="24" borderId="156" xfId="47" applyNumberFormat="1" applyFont="1" applyFill="1" applyBorder="1" applyAlignment="1">
      <alignment vertical="center"/>
    </xf>
    <xf numFmtId="208" fontId="61" fillId="24" borderId="158" xfId="47" applyNumberFormat="1" applyFont="1" applyFill="1" applyBorder="1" applyAlignment="1">
      <alignment vertical="center"/>
    </xf>
    <xf numFmtId="208" fontId="61" fillId="24" borderId="155" xfId="47" applyNumberFormat="1" applyFont="1" applyFill="1" applyBorder="1" applyAlignment="1">
      <alignment vertical="center"/>
    </xf>
    <xf numFmtId="213" fontId="61" fillId="24" borderId="140" xfId="47" applyNumberFormat="1" applyFont="1" applyFill="1" applyBorder="1" applyAlignment="1">
      <alignment vertical="center"/>
    </xf>
    <xf numFmtId="213" fontId="61" fillId="24" borderId="134" xfId="47" applyNumberFormat="1" applyFont="1" applyFill="1" applyBorder="1" applyAlignment="1">
      <alignment vertical="center"/>
    </xf>
    <xf numFmtId="213" fontId="61" fillId="24" borderId="135" xfId="47" applyNumberFormat="1" applyFont="1" applyFill="1" applyBorder="1" applyAlignment="1">
      <alignment vertical="center"/>
    </xf>
    <xf numFmtId="208" fontId="69" fillId="25" borderId="133" xfId="47" applyNumberFormat="1" applyFont="1" applyFill="1" applyBorder="1" applyAlignment="1"/>
    <xf numFmtId="208" fontId="69" fillId="25" borderId="134" xfId="47" applyNumberFormat="1" applyFont="1" applyFill="1" applyBorder="1" applyAlignment="1"/>
    <xf numFmtId="208" fontId="69" fillId="25" borderId="135" xfId="47" applyNumberFormat="1" applyFont="1" applyFill="1" applyBorder="1" applyAlignment="1"/>
    <xf numFmtId="208" fontId="65" fillId="0" borderId="0" xfId="0" applyNumberFormat="1" applyFont="1" applyAlignment="1"/>
    <xf numFmtId="208" fontId="65" fillId="29" borderId="132" xfId="0" applyNumberFormat="1" applyFont="1" applyFill="1" applyBorder="1" applyAlignment="1"/>
    <xf numFmtId="213" fontId="69" fillId="25" borderId="133" xfId="47" applyNumberFormat="1" applyFont="1" applyFill="1" applyBorder="1" applyAlignment="1"/>
    <xf numFmtId="213" fontId="69" fillId="25" borderId="134" xfId="47" applyNumberFormat="1" applyFont="1" applyFill="1" applyBorder="1" applyAlignment="1"/>
    <xf numFmtId="213" fontId="69" fillId="25" borderId="135" xfId="47" applyNumberFormat="1" applyFont="1" applyFill="1" applyBorder="1" applyAlignment="1"/>
    <xf numFmtId="213" fontId="66" fillId="24" borderId="140" xfId="47" applyNumberFormat="1" applyFont="1" applyFill="1" applyBorder="1">
      <alignment vertical="center"/>
    </xf>
    <xf numFmtId="208" fontId="65" fillId="29" borderId="132" xfId="0" applyNumberFormat="1" applyFont="1" applyFill="1" applyBorder="1">
      <alignment vertical="center"/>
    </xf>
    <xf numFmtId="213" fontId="65" fillId="0" borderId="133" xfId="47" applyNumberFormat="1" applyFont="1" applyBorder="1" applyAlignment="1"/>
    <xf numFmtId="208" fontId="71" fillId="0" borderId="133" xfId="47" applyNumberFormat="1" applyFont="1" applyFill="1" applyBorder="1" applyAlignment="1"/>
    <xf numFmtId="208" fontId="71" fillId="0" borderId="134" xfId="47" applyNumberFormat="1" applyFont="1" applyFill="1" applyBorder="1" applyAlignment="1"/>
    <xf numFmtId="208" fontId="71" fillId="0" borderId="135" xfId="47" applyNumberFormat="1" applyFont="1" applyFill="1" applyBorder="1" applyAlignment="1"/>
    <xf numFmtId="208" fontId="71" fillId="0" borderId="0" xfId="0" applyNumberFormat="1" applyFont="1" applyAlignment="1"/>
    <xf numFmtId="208" fontId="71" fillId="29" borderId="132" xfId="0" applyNumberFormat="1" applyFont="1" applyFill="1" applyBorder="1" applyAlignment="1"/>
    <xf numFmtId="208" fontId="59" fillId="0" borderId="0" xfId="0" applyNumberFormat="1" applyFont="1" applyAlignment="1"/>
    <xf numFmtId="208" fontId="68" fillId="0" borderId="133" xfId="47" applyNumberFormat="1" applyFont="1" applyFill="1" applyBorder="1" applyAlignment="1"/>
    <xf numFmtId="208" fontId="68" fillId="0" borderId="134" xfId="47" applyNumberFormat="1" applyFont="1" applyFill="1" applyBorder="1" applyAlignment="1"/>
    <xf numFmtId="208" fontId="68" fillId="0" borderId="135" xfId="47" applyNumberFormat="1" applyFont="1" applyFill="1" applyBorder="1" applyAlignment="1"/>
    <xf numFmtId="209" fontId="66" fillId="24" borderId="133" xfId="0" applyNumberFormat="1" applyFont="1" applyFill="1" applyBorder="1" applyAlignment="1"/>
    <xf numFmtId="209" fontId="66" fillId="24" borderId="134" xfId="0" applyNumberFormat="1" applyFont="1" applyFill="1" applyBorder="1" applyAlignment="1"/>
    <xf numFmtId="209" fontId="66" fillId="24" borderId="134" xfId="47" applyNumberFormat="1" applyFont="1" applyFill="1" applyBorder="1" applyAlignment="1"/>
    <xf numFmtId="209" fontId="66" fillId="24" borderId="140" xfId="47" applyNumberFormat="1" applyFont="1" applyFill="1" applyBorder="1" applyAlignment="1"/>
    <xf numFmtId="209" fontId="66" fillId="24" borderId="135" xfId="47" applyNumberFormat="1" applyFont="1" applyFill="1" applyBorder="1" applyAlignment="1"/>
    <xf numFmtId="0" fontId="59" fillId="35" borderId="0" xfId="0" applyFont="1" applyFill="1" applyAlignment="1"/>
    <xf numFmtId="0" fontId="65" fillId="0" borderId="0" xfId="0" applyFont="1" applyBorder="1" applyAlignment="1"/>
    <xf numFmtId="0" fontId="65" fillId="0" borderId="98" xfId="0" applyFont="1" applyBorder="1" applyAlignment="1"/>
    <xf numFmtId="0" fontId="65" fillId="29" borderId="22" xfId="0" applyFont="1" applyFill="1" applyBorder="1" applyAlignment="1"/>
    <xf numFmtId="0" fontId="65" fillId="36" borderId="22" xfId="0" applyFont="1" applyFill="1" applyBorder="1" applyAlignment="1"/>
    <xf numFmtId="213" fontId="93" fillId="30" borderId="0" xfId="0" applyNumberFormat="1" applyFont="1" applyFill="1" applyAlignment="1"/>
    <xf numFmtId="213" fontId="93" fillId="30" borderId="178" xfId="0" applyNumberFormat="1" applyFont="1" applyFill="1" applyBorder="1" applyAlignment="1"/>
    <xf numFmtId="213" fontId="93" fillId="30" borderId="179" xfId="0" applyNumberFormat="1" applyFont="1" applyFill="1" applyBorder="1" applyAlignment="1"/>
    <xf numFmtId="0" fontId="59" fillId="35" borderId="0" xfId="0" applyFont="1" applyFill="1" applyBorder="1" applyAlignment="1">
      <alignment horizontal="right"/>
    </xf>
    <xf numFmtId="0" fontId="59" fillId="35" borderId="98" xfId="0" applyFont="1" applyFill="1" applyBorder="1" applyAlignment="1">
      <alignment horizontal="right"/>
    </xf>
    <xf numFmtId="0" fontId="92" fillId="35" borderId="98" xfId="0" applyFont="1" applyFill="1" applyBorder="1" applyAlignment="1"/>
    <xf numFmtId="0" fontId="92" fillId="35" borderId="0" xfId="0" applyFont="1" applyFill="1" applyBorder="1" applyAlignment="1"/>
    <xf numFmtId="0" fontId="59" fillId="35" borderId="168" xfId="0" applyFont="1" applyFill="1" applyBorder="1" applyAlignment="1">
      <alignment horizontal="right"/>
    </xf>
    <xf numFmtId="0" fontId="72" fillId="34" borderId="0" xfId="0" applyFont="1" applyFill="1" applyAlignment="1"/>
    <xf numFmtId="208" fontId="66" fillId="24" borderId="133" xfId="47" applyNumberFormat="1" applyFont="1" applyFill="1" applyBorder="1" applyAlignment="1"/>
    <xf numFmtId="208" fontId="66" fillId="24" borderId="134" xfId="47" applyNumberFormat="1" applyFont="1" applyFill="1" applyBorder="1" applyAlignment="1"/>
    <xf numFmtId="208" fontId="66" fillId="24" borderId="135" xfId="47" applyNumberFormat="1" applyFont="1" applyFill="1" applyBorder="1" applyAlignment="1"/>
    <xf numFmtId="208" fontId="66" fillId="24" borderId="140" xfId="56" applyNumberFormat="1" applyFont="1" applyFill="1" applyBorder="1">
      <alignment vertical="center"/>
    </xf>
    <xf numFmtId="208" fontId="66" fillId="24" borderId="134" xfId="56" applyNumberFormat="1" applyFont="1" applyFill="1" applyBorder="1">
      <alignment vertical="center"/>
    </xf>
    <xf numFmtId="208" fontId="65" fillId="0" borderId="134" xfId="56" applyNumberFormat="1" applyFont="1" applyBorder="1" applyAlignment="1"/>
    <xf numFmtId="0" fontId="0" fillId="0" borderId="0" xfId="0" applyAlignment="1">
      <alignment horizontal="left" vertical="center"/>
    </xf>
    <xf numFmtId="38" fontId="0" fillId="0" borderId="0" xfId="0" applyNumberFormat="1">
      <alignment vertical="center"/>
    </xf>
    <xf numFmtId="38" fontId="0" fillId="0" borderId="11" xfId="0" applyNumberFormat="1" applyBorder="1">
      <alignment vertical="center"/>
    </xf>
    <xf numFmtId="0" fontId="0" fillId="0" borderId="12" xfId="0" applyBorder="1" applyAlignment="1">
      <alignment horizontal="center" vertical="center"/>
    </xf>
    <xf numFmtId="0" fontId="0" fillId="0" borderId="11" xfId="0" applyBorder="1" applyAlignment="1">
      <alignment horizontal="center" vertical="center"/>
    </xf>
    <xf numFmtId="0" fontId="2" fillId="0" borderId="65" xfId="0" applyFont="1" applyBorder="1" applyAlignment="1">
      <alignment horizontal="center" vertical="center" wrapText="1"/>
    </xf>
    <xf numFmtId="0" fontId="0" fillId="0" borderId="11" xfId="0" applyBorder="1" applyAlignment="1" applyProtection="1">
      <alignment horizontal="center" vertical="center" wrapText="1"/>
      <protection locked="0"/>
    </xf>
    <xf numFmtId="0" fontId="0" fillId="0" borderId="25" xfId="0" applyBorder="1" applyAlignment="1">
      <alignment horizontal="center" vertical="center" wrapText="1"/>
    </xf>
    <xf numFmtId="0" fontId="0" fillId="0" borderId="48" xfId="0" applyBorder="1" applyAlignment="1">
      <alignment horizontal="center" vertical="center" wrapText="1"/>
    </xf>
    <xf numFmtId="0" fontId="0" fillId="0" borderId="109" xfId="0" applyBorder="1" applyAlignment="1">
      <alignment horizontal="center" vertical="center" wrapText="1"/>
    </xf>
    <xf numFmtId="0" fontId="0" fillId="0" borderId="104" xfId="0" applyBorder="1" applyAlignment="1">
      <alignment horizontal="left" vertical="center"/>
    </xf>
    <xf numFmtId="0" fontId="0" fillId="0" borderId="64" xfId="0" applyBorder="1" applyAlignment="1">
      <alignment horizontal="left" vertical="center"/>
    </xf>
    <xf numFmtId="0" fontId="0" fillId="0" borderId="126" xfId="0" applyBorder="1" applyAlignment="1">
      <alignment horizontal="left" vertical="center"/>
    </xf>
    <xf numFmtId="0" fontId="0" fillId="0" borderId="14" xfId="0" applyBorder="1" applyAlignment="1">
      <alignment horizontal="left" vertical="center" wrapText="1"/>
    </xf>
    <xf numFmtId="0" fontId="0" fillId="0" borderId="84" xfId="0" applyBorder="1" applyAlignment="1">
      <alignment horizontal="left" vertical="center" wrapText="1"/>
    </xf>
    <xf numFmtId="0" fontId="2" fillId="0" borderId="92"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27" xfId="0" applyFont="1" applyBorder="1" applyAlignment="1">
      <alignment horizontal="center" vertical="center" wrapText="1"/>
    </xf>
    <xf numFmtId="0" fontId="0" fillId="0" borderId="64" xfId="0" applyBorder="1" applyAlignment="1">
      <alignment horizontal="center" vertical="center" wrapText="1"/>
    </xf>
    <xf numFmtId="0" fontId="0" fillId="0" borderId="43" xfId="0" applyBorder="1" applyAlignment="1">
      <alignment horizontal="center" vertical="center" wrapText="1"/>
    </xf>
    <xf numFmtId="0" fontId="0" fillId="0" borderId="105"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wrapText="1"/>
    </xf>
    <xf numFmtId="0" fontId="0" fillId="0" borderId="107" xfId="0" applyBorder="1" applyAlignment="1">
      <alignment horizontal="center" vertical="center" wrapText="1"/>
    </xf>
    <xf numFmtId="0" fontId="2" fillId="0" borderId="83"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127" xfId="0" applyFont="1" applyBorder="1" applyAlignment="1">
      <alignment horizontal="center" vertical="center" wrapText="1"/>
    </xf>
    <xf numFmtId="0" fontId="0" fillId="0" borderId="65"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54" xfId="0" applyFont="1" applyBorder="1" applyAlignment="1">
      <alignment horizontal="center" vertical="center" wrapText="1"/>
    </xf>
    <xf numFmtId="0" fontId="7" fillId="0" borderId="93" xfId="0" applyFont="1" applyBorder="1" applyAlignment="1">
      <alignment horizontal="center" vertical="center"/>
    </xf>
    <xf numFmtId="0" fontId="7" fillId="0" borderId="55" xfId="0" applyFont="1" applyBorder="1" applyAlignment="1">
      <alignment horizontal="center" vertical="center"/>
    </xf>
    <xf numFmtId="0" fontId="7" fillId="0" borderId="52" xfId="0" applyFont="1" applyBorder="1" applyAlignment="1">
      <alignment horizontal="center" vertical="center"/>
    </xf>
    <xf numFmtId="0" fontId="0" fillId="0" borderId="35" xfId="0" applyBorder="1" applyAlignment="1">
      <alignment horizontal="center" vertical="center" wrapText="1"/>
    </xf>
    <xf numFmtId="0" fontId="2" fillId="0" borderId="109" xfId="0" applyFont="1" applyBorder="1" applyAlignment="1">
      <alignment horizontal="center" vertical="center" wrapText="1"/>
    </xf>
    <xf numFmtId="0" fontId="2" fillId="0" borderId="124" xfId="0" applyFont="1" applyBorder="1" applyAlignment="1">
      <alignment horizontal="center" vertical="center" wrapText="1"/>
    </xf>
    <xf numFmtId="0" fontId="2" fillId="0" borderId="87" xfId="0" applyFont="1" applyBorder="1" applyAlignment="1">
      <alignment horizontal="center" vertical="center" wrapText="1"/>
    </xf>
    <xf numFmtId="0" fontId="0" fillId="32" borderId="35" xfId="0" applyFill="1" applyBorder="1" applyAlignment="1">
      <alignment horizontal="center" vertical="center" wrapText="1"/>
    </xf>
    <xf numFmtId="0" fontId="0" fillId="32" borderId="61" xfId="0" applyFill="1" applyBorder="1" applyAlignment="1">
      <alignment horizontal="center" vertical="center" wrapText="1"/>
    </xf>
    <xf numFmtId="0" fontId="0" fillId="0" borderId="61" xfId="0" applyBorder="1" applyAlignment="1">
      <alignment horizontal="center" vertical="center" wrapText="1"/>
    </xf>
    <xf numFmtId="0" fontId="2" fillId="32" borderId="92" xfId="0" applyFont="1" applyFill="1" applyBorder="1" applyAlignment="1">
      <alignment horizontal="center" vertical="center" wrapText="1"/>
    </xf>
    <xf numFmtId="0" fontId="2" fillId="32" borderId="91" xfId="0" applyFont="1" applyFill="1" applyBorder="1" applyAlignment="1">
      <alignment horizontal="center" vertical="center" wrapText="1"/>
    </xf>
    <xf numFmtId="0" fontId="2" fillId="32" borderId="65" xfId="0" applyFont="1" applyFill="1" applyBorder="1" applyAlignment="1">
      <alignment horizontal="center" vertical="center" wrapText="1"/>
    </xf>
    <xf numFmtId="0" fontId="2" fillId="32" borderId="109" xfId="0" applyFont="1" applyFill="1" applyBorder="1" applyAlignment="1">
      <alignment horizontal="center" vertical="center" wrapText="1"/>
    </xf>
    <xf numFmtId="0" fontId="2" fillId="32" borderId="42" xfId="0" applyFont="1" applyFill="1" applyBorder="1" applyAlignment="1">
      <alignment horizontal="center" vertical="center" wrapText="1"/>
    </xf>
    <xf numFmtId="0" fontId="2" fillId="32" borderId="72" xfId="0" applyFont="1" applyFill="1" applyBorder="1" applyAlignment="1">
      <alignment horizontal="center" vertical="center" wrapText="1"/>
    </xf>
    <xf numFmtId="0" fontId="2" fillId="32" borderId="120" xfId="0" applyFont="1" applyFill="1" applyBorder="1" applyAlignment="1">
      <alignment horizontal="center" vertical="center" wrapText="1"/>
    </xf>
    <xf numFmtId="0" fontId="2" fillId="32" borderId="63" xfId="0" applyFont="1" applyFill="1" applyBorder="1" applyAlignment="1">
      <alignment horizontal="center" vertical="center" wrapText="1"/>
    </xf>
    <xf numFmtId="0" fontId="2" fillId="32" borderId="124" xfId="0" applyFont="1" applyFill="1" applyBorder="1" applyAlignment="1">
      <alignment horizontal="center" vertical="center" wrapText="1"/>
    </xf>
    <xf numFmtId="0" fontId="2" fillId="32" borderId="87" xfId="0" applyFont="1" applyFill="1" applyBorder="1" applyAlignment="1">
      <alignment horizontal="center" vertical="center" wrapText="1"/>
    </xf>
    <xf numFmtId="0" fontId="2" fillId="0" borderId="72"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120" xfId="0" applyFont="1" applyBorder="1" applyAlignment="1">
      <alignment horizontal="center" vertical="center" wrapText="1"/>
    </xf>
    <xf numFmtId="0" fontId="2" fillId="0" borderId="92" xfId="0" applyFont="1" applyBorder="1" applyAlignment="1">
      <alignment horizontal="center" vertical="center" shrinkToFit="1"/>
    </xf>
    <xf numFmtId="0" fontId="2" fillId="0" borderId="89" xfId="0" applyFont="1" applyBorder="1" applyAlignment="1">
      <alignment horizontal="center" vertical="center" shrinkToFit="1"/>
    </xf>
    <xf numFmtId="0" fontId="2" fillId="0" borderId="37" xfId="0" applyFont="1" applyBorder="1" applyAlignment="1">
      <alignment horizontal="center" vertical="center" shrinkToFit="1"/>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56"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0" xfId="0" applyFont="1" applyAlignment="1">
      <alignment horizontal="center" vertical="center" wrapText="1"/>
    </xf>
    <xf numFmtId="0" fontId="2" fillId="0" borderId="49"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3" xfId="0" applyFont="1" applyBorder="1" applyAlignment="1">
      <alignment horizontal="center" vertical="center" wrapText="1"/>
    </xf>
    <xf numFmtId="0" fontId="0" fillId="0" borderId="0" xfId="0" applyAlignment="1">
      <alignment horizontal="left" vertical="center"/>
    </xf>
    <xf numFmtId="0" fontId="33" fillId="0" borderId="0" xfId="0" applyFont="1" applyAlignment="1">
      <alignment horizontal="center" vertical="center"/>
    </xf>
    <xf numFmtId="0" fontId="33" fillId="0" borderId="11" xfId="0" applyFont="1" applyBorder="1" applyAlignment="1">
      <alignment horizontal="center" vertical="center"/>
    </xf>
    <xf numFmtId="0" fontId="33" fillId="0" borderId="117" xfId="0" applyFont="1" applyBorder="1" applyAlignment="1">
      <alignment horizontal="center" vertical="center"/>
    </xf>
    <xf numFmtId="0" fontId="88" fillId="0" borderId="11" xfId="0" applyFont="1" applyBorder="1" applyAlignment="1">
      <alignment horizontal="center" vertical="center" wrapText="1"/>
    </xf>
    <xf numFmtId="0" fontId="88" fillId="0" borderId="11" xfId="0" applyFont="1" applyBorder="1" applyAlignment="1">
      <alignment horizontal="center" vertical="center"/>
    </xf>
    <xf numFmtId="0" fontId="33" fillId="0" borderId="0" xfId="0" applyFont="1" applyAlignment="1" applyProtection="1">
      <alignment horizontal="left" vertical="top" wrapText="1"/>
      <protection locked="0"/>
    </xf>
    <xf numFmtId="0" fontId="33" fillId="0" borderId="0" xfId="0" applyFont="1">
      <alignment vertical="center"/>
    </xf>
    <xf numFmtId="0" fontId="77" fillId="0" borderId="0" xfId="0" applyFont="1">
      <alignment vertical="center"/>
    </xf>
    <xf numFmtId="0" fontId="33" fillId="0" borderId="0" xfId="0" applyFont="1" applyAlignment="1">
      <alignment vertical="center" textRotation="255"/>
    </xf>
    <xf numFmtId="0" fontId="32" fillId="0" borderId="0" xfId="0" applyFont="1" applyAlignment="1">
      <alignment horizontal="right" vertical="center"/>
    </xf>
    <xf numFmtId="0" fontId="89" fillId="0" borderId="65" xfId="0" applyFont="1" applyBorder="1" applyAlignment="1">
      <alignment horizontal="center" vertical="center" wrapText="1"/>
    </xf>
    <xf numFmtId="0" fontId="89" fillId="0" borderId="12" xfId="0" applyFont="1" applyBorder="1" applyAlignment="1">
      <alignment horizontal="center" vertical="center" wrapText="1"/>
    </xf>
    <xf numFmtId="0" fontId="5" fillId="0" borderId="0" xfId="0" applyFont="1" applyAlignment="1">
      <alignment horizontal="left" vertical="center" wrapText="1"/>
    </xf>
    <xf numFmtId="0" fontId="59" fillId="0" borderId="144" xfId="0" applyFont="1" applyBorder="1" applyAlignment="1">
      <alignment vertical="top" wrapText="1"/>
    </xf>
    <xf numFmtId="0" fontId="59" fillId="0" borderId="142" xfId="0" applyFont="1" applyBorder="1" applyAlignment="1">
      <alignment vertical="top" wrapText="1"/>
    </xf>
    <xf numFmtId="0" fontId="59" fillId="0" borderId="154" xfId="0" applyFont="1" applyBorder="1" applyAlignment="1">
      <alignment vertical="top" wrapText="1"/>
    </xf>
    <xf numFmtId="0" fontId="59" fillId="0" borderId="151" xfId="0" applyFont="1" applyBorder="1" applyAlignment="1">
      <alignment vertical="top" wrapText="1"/>
    </xf>
    <xf numFmtId="0" fontId="59" fillId="0" borderId="145" xfId="0" applyFont="1" applyBorder="1" applyAlignment="1">
      <alignment vertical="top"/>
    </xf>
    <xf numFmtId="0" fontId="59" fillId="0" borderId="153" xfId="0" applyFont="1" applyBorder="1" applyAlignment="1">
      <alignment vertical="top"/>
    </xf>
    <xf numFmtId="0" fontId="59" fillId="0" borderId="147" xfId="0" applyFont="1" applyBorder="1" applyAlignment="1">
      <alignment vertical="top"/>
    </xf>
    <xf numFmtId="0" fontId="59" fillId="0" borderId="146" xfId="0" applyFont="1" applyBorder="1" applyAlignment="1">
      <alignment vertical="top"/>
    </xf>
    <xf numFmtId="0" fontId="59" fillId="0" borderId="149" xfId="0" applyFont="1" applyBorder="1" applyAlignment="1">
      <alignment vertical="top"/>
    </xf>
    <xf numFmtId="0" fontId="59" fillId="0" borderId="143" xfId="0" applyFont="1" applyBorder="1" applyAlignment="1">
      <alignment vertical="top"/>
    </xf>
    <xf numFmtId="0" fontId="59" fillId="0" borderId="150" xfId="0" applyFont="1" applyBorder="1" applyAlignment="1">
      <alignment vertical="top" wrapText="1"/>
    </xf>
    <xf numFmtId="0" fontId="59" fillId="0" borderId="152" xfId="0" applyFont="1" applyBorder="1" applyAlignment="1">
      <alignment vertical="top"/>
    </xf>
    <xf numFmtId="0" fontId="59" fillId="0" borderId="0" xfId="0" applyFont="1" applyAlignment="1">
      <alignment vertical="top"/>
    </xf>
    <xf numFmtId="0" fontId="59" fillId="0" borderId="136" xfId="0" applyFont="1" applyBorder="1" applyAlignment="1">
      <alignment vertical="top"/>
    </xf>
    <xf numFmtId="0" fontId="59" fillId="0" borderId="173" xfId="0" applyFont="1" applyBorder="1" applyAlignment="1">
      <alignment vertical="top"/>
    </xf>
    <xf numFmtId="0" fontId="59" fillId="0" borderId="64" xfId="0" applyFont="1" applyBorder="1" applyAlignment="1">
      <alignment vertical="top"/>
    </xf>
    <xf numFmtId="0" fontId="59" fillId="0" borderId="174" xfId="0" applyFont="1" applyBorder="1" applyAlignment="1">
      <alignment vertical="top"/>
    </xf>
    <xf numFmtId="0" fontId="61" fillId="24" borderId="156" xfId="0" applyFont="1" applyFill="1" applyBorder="1" applyAlignment="1">
      <alignment horizontal="left" vertical="center" wrapText="1"/>
    </xf>
    <xf numFmtId="0" fontId="61" fillId="24" borderId="157" xfId="0" applyFont="1" applyFill="1" applyBorder="1" applyAlignment="1">
      <alignment horizontal="left" vertical="center" wrapText="1"/>
    </xf>
    <xf numFmtId="0" fontId="61" fillId="24" borderId="156" xfId="0" applyFont="1" applyFill="1" applyBorder="1" applyAlignment="1">
      <alignment horizontal="left" vertical="center"/>
    </xf>
    <xf numFmtId="0" fontId="61" fillId="24" borderId="157" xfId="0" applyFont="1" applyFill="1" applyBorder="1" applyAlignment="1">
      <alignment horizontal="left" vertical="center"/>
    </xf>
    <xf numFmtId="0" fontId="59" fillId="0" borderId="152" xfId="0" applyFont="1" applyBorder="1" applyAlignment="1">
      <alignment vertical="top" wrapText="1"/>
    </xf>
    <xf numFmtId="0" fontId="59" fillId="0" borderId="0" xfId="0" applyFont="1" applyAlignment="1">
      <alignment vertical="top" wrapText="1"/>
    </xf>
    <xf numFmtId="0" fontId="59" fillId="0" borderId="136" xfId="0" applyFont="1" applyBorder="1" applyAlignment="1">
      <alignment vertical="top" wrapText="1"/>
    </xf>
    <xf numFmtId="0" fontId="33" fillId="0" borderId="0" xfId="0" applyFont="1" applyFill="1" applyAlignment="1" applyProtection="1">
      <alignment horizontal="right" vertical="center"/>
      <protection locked="0"/>
    </xf>
    <xf numFmtId="0" fontId="35" fillId="0" borderId="0" xfId="0" applyFont="1" applyFill="1">
      <alignment vertical="center"/>
    </xf>
    <xf numFmtId="0" fontId="0" fillId="0" borderId="0" xfId="0" applyFill="1">
      <alignment vertical="center"/>
    </xf>
    <xf numFmtId="0" fontId="5" fillId="0" borderId="0" xfId="0" applyFont="1" applyFill="1">
      <alignment vertical="center"/>
    </xf>
    <xf numFmtId="0" fontId="32" fillId="0" borderId="0" xfId="0" applyFont="1" applyFill="1" applyAlignment="1">
      <alignment horizontal="left" vertical="center"/>
    </xf>
    <xf numFmtId="0" fontId="35" fillId="0" borderId="0" xfId="0" applyFont="1" applyFill="1" applyAlignment="1">
      <alignment horizontal="right" vertical="center"/>
    </xf>
    <xf numFmtId="0" fontId="35" fillId="0" borderId="0" xfId="0" applyFont="1" applyFill="1" applyAlignment="1">
      <alignment horizontal="center" vertical="center"/>
    </xf>
    <xf numFmtId="0" fontId="34" fillId="0" borderId="0" xfId="0" applyFont="1" applyFill="1" applyAlignment="1">
      <alignment horizontal="center" vertical="center"/>
    </xf>
    <xf numFmtId="0" fontId="33" fillId="0" borderId="0" xfId="0" applyFont="1" applyFill="1" applyAlignment="1">
      <alignment horizontal="center" vertical="center"/>
    </xf>
    <xf numFmtId="0" fontId="33" fillId="0" borderId="0" xfId="0" applyFont="1" applyFill="1" applyAlignment="1">
      <alignment horizontal="right" vertical="center"/>
    </xf>
    <xf numFmtId="0" fontId="5" fillId="0" borderId="0" xfId="0" applyFont="1" applyFill="1" applyAlignment="1" applyProtection="1">
      <alignment horizontal="center" vertical="center" shrinkToFit="1"/>
      <protection locked="0"/>
    </xf>
    <xf numFmtId="0" fontId="5" fillId="0" borderId="0" xfId="0" applyFont="1" applyFill="1" applyAlignment="1" applyProtection="1">
      <alignment vertical="center" shrinkToFit="1"/>
      <protection locked="0"/>
    </xf>
    <xf numFmtId="0" fontId="5" fillId="0" borderId="0" xfId="45" applyFont="1" applyFill="1" applyAlignment="1" applyProtection="1">
      <alignment horizontal="center" vertical="center" shrinkToFit="1"/>
      <protection locked="0"/>
    </xf>
    <xf numFmtId="0" fontId="5" fillId="0" borderId="0" xfId="0" applyFont="1" applyFill="1" applyAlignment="1" applyProtection="1">
      <alignment horizontal="left" vertical="center" shrinkToFit="1"/>
      <protection locked="0"/>
    </xf>
    <xf numFmtId="0" fontId="5" fillId="0" borderId="0" xfId="45" applyFont="1" applyFill="1" applyAlignment="1" applyProtection="1">
      <alignment horizontal="left" vertical="center" shrinkToFit="1"/>
      <protection locked="0"/>
    </xf>
    <xf numFmtId="178" fontId="5" fillId="0" borderId="0" xfId="0" applyNumberFormat="1" applyFont="1" applyFill="1" applyAlignment="1" applyProtection="1">
      <alignment horizontal="center" vertical="center" shrinkToFit="1"/>
      <protection locked="0"/>
    </xf>
    <xf numFmtId="178" fontId="5" fillId="0" borderId="0" xfId="0" applyNumberFormat="1" applyFont="1" applyFill="1" applyAlignment="1" applyProtection="1">
      <alignment vertical="center" shrinkToFit="1"/>
      <protection locked="0"/>
    </xf>
    <xf numFmtId="0" fontId="5" fillId="0" borderId="0" xfId="0" applyFont="1" applyFill="1" applyAlignment="1">
      <alignment horizontal="center" vertical="center"/>
    </xf>
    <xf numFmtId="0" fontId="33" fillId="0" borderId="0" xfId="0" applyFont="1" applyFill="1">
      <alignment vertical="center"/>
    </xf>
    <xf numFmtId="0" fontId="5" fillId="0" borderId="0" xfId="0" applyFont="1" applyFill="1" applyAlignment="1">
      <alignment horizontal="center" vertical="center" wrapText="1"/>
    </xf>
    <xf numFmtId="0" fontId="5" fillId="0" borderId="0" xfId="0" applyFont="1" applyFill="1" applyAlignment="1">
      <alignment horizontal="left" vertical="center"/>
    </xf>
    <xf numFmtId="0" fontId="5" fillId="0" borderId="11" xfId="0" applyFont="1" applyFill="1" applyBorder="1" applyAlignment="1">
      <alignment horizontal="distributed" vertical="center" wrapText="1"/>
    </xf>
    <xf numFmtId="0" fontId="5" fillId="0" borderId="11" xfId="0" applyFont="1" applyFill="1" applyBorder="1" applyAlignment="1">
      <alignment horizontal="distributed" vertical="center"/>
    </xf>
    <xf numFmtId="197" fontId="5" fillId="0" borderId="21" xfId="0" applyNumberFormat="1" applyFont="1" applyFill="1" applyBorder="1" applyAlignment="1">
      <alignment horizontal="left" vertical="center" wrapText="1"/>
    </xf>
    <xf numFmtId="197" fontId="5" fillId="0" borderId="22" xfId="0" applyNumberFormat="1" applyFont="1" applyFill="1" applyBorder="1" applyAlignment="1">
      <alignment horizontal="left" vertical="center" wrapText="1"/>
    </xf>
    <xf numFmtId="197" fontId="5" fillId="0" borderId="23" xfId="0" applyNumberFormat="1" applyFont="1" applyFill="1" applyBorder="1" applyAlignment="1">
      <alignment horizontal="left" vertical="center" wrapText="1"/>
    </xf>
    <xf numFmtId="197" fontId="5" fillId="0" borderId="11" xfId="0" applyNumberFormat="1"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2" xfId="0" applyFont="1" applyFill="1" applyBorder="1" applyAlignment="1" applyProtection="1">
      <alignment horizontal="left" vertical="center" wrapText="1"/>
      <protection locked="0"/>
    </xf>
    <xf numFmtId="0" fontId="5" fillId="0" borderId="23" xfId="0" applyFont="1" applyFill="1" applyBorder="1" applyAlignment="1" applyProtection="1">
      <alignment horizontal="left" vertical="center" wrapText="1"/>
      <protection locked="0"/>
    </xf>
    <xf numFmtId="0" fontId="35" fillId="0" borderId="0" xfId="0" applyFont="1" applyFill="1" applyAlignment="1">
      <alignment horizontal="center" vertical="center"/>
    </xf>
    <xf numFmtId="0" fontId="5" fillId="0" borderId="23" xfId="0" applyFont="1" applyFill="1" applyBorder="1" applyAlignment="1">
      <alignment horizontal="left" vertical="center" wrapText="1"/>
    </xf>
    <xf numFmtId="0" fontId="84" fillId="0" borderId="21" xfId="32" applyFont="1" applyFill="1" applyBorder="1" applyAlignment="1" applyProtection="1">
      <alignment horizontal="center" vertical="center"/>
      <protection locked="0"/>
    </xf>
    <xf numFmtId="0" fontId="5" fillId="0" borderId="22"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35" fillId="0" borderId="21" xfId="32" applyFont="1" applyFill="1" applyBorder="1" applyAlignment="1" applyProtection="1">
      <alignment horizontal="left" vertical="center"/>
      <protection locked="0"/>
    </xf>
    <xf numFmtId="0" fontId="35" fillId="0" borderId="22" xfId="32" applyFont="1" applyFill="1" applyBorder="1" applyAlignment="1" applyProtection="1">
      <alignment horizontal="left" vertical="center"/>
      <protection locked="0"/>
    </xf>
    <xf numFmtId="0" fontId="35" fillId="0" borderId="118" xfId="0" applyFont="1" applyFill="1" applyBorder="1" applyProtection="1">
      <alignment vertical="center"/>
      <protection locked="0"/>
    </xf>
    <xf numFmtId="0" fontId="35" fillId="0" borderId="0" xfId="0" applyFont="1" applyFill="1" applyProtection="1">
      <alignment vertical="center"/>
      <protection locked="0"/>
    </xf>
    <xf numFmtId="0" fontId="5" fillId="0" borderId="64" xfId="0" applyFont="1" applyFill="1" applyBorder="1" applyAlignment="1">
      <alignment horizontal="distributed" vertical="center" wrapText="1"/>
    </xf>
    <xf numFmtId="0" fontId="5" fillId="0" borderId="57" xfId="0" applyFont="1" applyFill="1" applyBorder="1" applyAlignment="1">
      <alignment horizontal="distributed" vertical="center" wrapText="1"/>
    </xf>
    <xf numFmtId="0" fontId="85" fillId="0" borderId="21" xfId="5" applyFont="1" applyFill="1" applyBorder="1" applyAlignment="1" applyProtection="1">
      <alignment horizontal="center" vertical="center"/>
      <protection locked="0"/>
    </xf>
    <xf numFmtId="0" fontId="35" fillId="0" borderId="21" xfId="28" applyFont="1" applyFill="1" applyBorder="1" applyAlignment="1" applyProtection="1">
      <alignment horizontal="left" vertical="center"/>
    </xf>
    <xf numFmtId="0" fontId="35" fillId="0" borderId="22" xfId="28" applyFont="1" applyFill="1" applyBorder="1" applyAlignment="1" applyProtection="1">
      <alignment horizontal="left" vertical="center"/>
    </xf>
    <xf numFmtId="0" fontId="5" fillId="0" borderId="0" xfId="0" applyFont="1" applyFill="1" applyProtection="1">
      <alignment vertical="center"/>
      <protection locked="0"/>
    </xf>
    <xf numFmtId="0" fontId="84" fillId="0" borderId="42" xfId="32" applyFont="1" applyFill="1" applyBorder="1" applyAlignment="1" applyProtection="1">
      <alignment horizontal="center" vertical="center"/>
      <protection locked="0"/>
    </xf>
    <xf numFmtId="0" fontId="5" fillId="0" borderId="42" xfId="0" applyFont="1" applyFill="1" applyBorder="1" applyAlignment="1">
      <alignment horizontal="center" vertical="center" wrapText="1"/>
    </xf>
    <xf numFmtId="0" fontId="5" fillId="0" borderId="72" xfId="0" applyFont="1" applyFill="1" applyBorder="1" applyAlignment="1">
      <alignment horizontal="center" vertical="center"/>
    </xf>
    <xf numFmtId="0" fontId="5" fillId="0" borderId="11" xfId="0" applyFont="1" applyFill="1" applyBorder="1" applyAlignment="1" applyProtection="1">
      <alignment horizontal="center" vertical="center"/>
      <protection locked="0"/>
    </xf>
    <xf numFmtId="204" fontId="5" fillId="0" borderId="11" xfId="0" applyNumberFormat="1" applyFont="1" applyFill="1" applyBorder="1" applyAlignment="1">
      <alignment horizontal="center" vertical="center"/>
    </xf>
    <xf numFmtId="0" fontId="35" fillId="0" borderId="21" xfId="32" applyFont="1" applyFill="1" applyBorder="1" applyAlignment="1" applyProtection="1">
      <alignment horizontal="left" vertical="center" shrinkToFit="1"/>
      <protection locked="0"/>
    </xf>
    <xf numFmtId="0" fontId="35" fillId="0" borderId="22" xfId="32" applyFont="1" applyFill="1" applyBorder="1" applyAlignment="1" applyProtection="1">
      <alignment horizontal="left" vertical="center" shrinkToFit="1"/>
      <protection locked="0"/>
    </xf>
    <xf numFmtId="0" fontId="35" fillId="0" borderId="23" xfId="32" applyFont="1" applyFill="1" applyBorder="1" applyAlignment="1" applyProtection="1">
      <alignment horizontal="left" vertical="center" shrinkToFit="1"/>
      <protection locked="0"/>
    </xf>
    <xf numFmtId="0" fontId="5" fillId="0" borderId="11" xfId="0"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21" xfId="0" applyFont="1" applyFill="1" applyBorder="1" applyAlignment="1" applyProtection="1">
      <alignment horizontal="left" vertical="center"/>
    </xf>
    <xf numFmtId="0" fontId="5" fillId="0" borderId="22" xfId="0" applyFont="1" applyFill="1" applyBorder="1" applyAlignment="1" applyProtection="1">
      <alignment horizontal="left" vertical="center"/>
    </xf>
    <xf numFmtId="0" fontId="5" fillId="0" borderId="23" xfId="0" applyFont="1" applyFill="1" applyBorder="1" applyAlignment="1" applyProtection="1">
      <alignment horizontal="left" vertical="center"/>
    </xf>
    <xf numFmtId="0" fontId="5" fillId="0" borderId="43" xfId="0" applyFont="1" applyFill="1" applyBorder="1" applyAlignment="1">
      <alignment horizontal="center" vertical="center"/>
    </xf>
    <xf numFmtId="0" fontId="5" fillId="0" borderId="33" xfId="0" applyFont="1" applyFill="1" applyBorder="1" applyAlignment="1">
      <alignment horizontal="center" vertical="center"/>
    </xf>
    <xf numFmtId="0" fontId="5" fillId="0" borderId="21" xfId="0" applyFont="1" applyFill="1" applyBorder="1" applyAlignment="1" applyProtection="1">
      <alignment horizontal="left" vertical="center" wrapText="1"/>
      <protection locked="0"/>
    </xf>
    <xf numFmtId="0" fontId="5" fillId="0" borderId="21" xfId="0" applyFont="1" applyFill="1" applyBorder="1" applyAlignment="1">
      <alignment horizontal="distributed" vertical="center" wrapText="1"/>
    </xf>
    <xf numFmtId="0" fontId="5" fillId="0" borderId="23" xfId="0" applyFont="1" applyFill="1" applyBorder="1" applyAlignment="1">
      <alignment horizontal="distributed" vertical="center" wrapText="1"/>
    </xf>
    <xf numFmtId="0" fontId="5" fillId="0" borderId="21" xfId="0" applyFont="1" applyFill="1" applyBorder="1" applyAlignment="1" applyProtection="1">
      <alignment horizontal="left" vertical="center" wrapText="1"/>
    </xf>
    <xf numFmtId="0" fontId="5" fillId="0" borderId="22" xfId="0" applyFont="1" applyFill="1" applyBorder="1" applyAlignment="1" applyProtection="1">
      <alignment horizontal="left" vertical="center" wrapText="1"/>
    </xf>
    <xf numFmtId="0" fontId="5" fillId="0" borderId="23" xfId="0" applyFont="1" applyFill="1" applyBorder="1" applyAlignment="1" applyProtection="1">
      <alignment horizontal="left" vertical="center" wrapText="1"/>
    </xf>
    <xf numFmtId="0" fontId="5" fillId="0" borderId="21" xfId="0" applyFont="1" applyFill="1" applyBorder="1" applyAlignment="1">
      <alignment horizontal="center" vertical="center"/>
    </xf>
    <xf numFmtId="0" fontId="5" fillId="0" borderId="22" xfId="0" applyFont="1" applyFill="1" applyBorder="1" applyAlignment="1">
      <alignment horizontal="left" vertical="center"/>
    </xf>
    <xf numFmtId="0" fontId="5" fillId="0" borderId="23" xfId="0" applyFont="1" applyFill="1" applyBorder="1" applyAlignment="1">
      <alignment horizontal="left" vertical="center"/>
    </xf>
    <xf numFmtId="38" fontId="5" fillId="0" borderId="21" xfId="35" applyFont="1" applyFill="1" applyBorder="1" applyAlignment="1" applyProtection="1">
      <alignment horizontal="right" vertical="center" shrinkToFit="1"/>
    </xf>
    <xf numFmtId="38" fontId="5" fillId="0" borderId="22" xfId="35" applyFont="1" applyFill="1" applyBorder="1" applyAlignment="1" applyProtection="1">
      <alignment horizontal="right" vertical="center" shrinkToFit="1"/>
    </xf>
    <xf numFmtId="0" fontId="5" fillId="0" borderId="22" xfId="0" applyFont="1" applyFill="1" applyBorder="1" applyAlignment="1">
      <alignment horizontal="right" vertical="center"/>
    </xf>
    <xf numFmtId="0" fontId="5" fillId="0" borderId="23" xfId="0" applyFont="1" applyFill="1" applyBorder="1">
      <alignment vertical="center"/>
    </xf>
    <xf numFmtId="0" fontId="42" fillId="0" borderId="0" xfId="0" applyFont="1" applyFill="1">
      <alignment vertical="center"/>
    </xf>
    <xf numFmtId="0" fontId="5" fillId="0" borderId="42" xfId="0" applyFont="1" applyFill="1" applyBorder="1" applyAlignment="1">
      <alignment horizontal="distributed" vertical="center"/>
    </xf>
    <xf numFmtId="0" fontId="5" fillId="0" borderId="72" xfId="0" applyFont="1" applyFill="1" applyBorder="1" applyAlignment="1">
      <alignment horizontal="distributed" vertical="center"/>
    </xf>
    <xf numFmtId="0" fontId="5" fillId="0" borderId="21" xfId="0" applyFont="1" applyFill="1" applyBorder="1" applyProtection="1">
      <alignment vertical="center"/>
      <protection locked="0"/>
    </xf>
    <xf numFmtId="204" fontId="5" fillId="0" borderId="0" xfId="0" applyNumberFormat="1" applyFont="1" applyFill="1">
      <alignment vertical="center"/>
    </xf>
    <xf numFmtId="0" fontId="5" fillId="0" borderId="64" xfId="0" applyFont="1" applyFill="1" applyBorder="1" applyAlignment="1">
      <alignment horizontal="distributed" vertical="center"/>
    </xf>
    <xf numFmtId="0" fontId="5" fillId="0" borderId="57" xfId="0" applyFont="1" applyFill="1" applyBorder="1" applyAlignment="1">
      <alignment horizontal="distributed" vertical="center"/>
    </xf>
    <xf numFmtId="0" fontId="5" fillId="0" borderId="21" xfId="0" applyFont="1" applyFill="1" applyBorder="1" applyAlignment="1" applyProtection="1">
      <alignment horizontal="center" vertical="center"/>
      <protection locked="0"/>
    </xf>
    <xf numFmtId="0" fontId="5" fillId="0" borderId="22" xfId="0" applyFont="1" applyFill="1" applyBorder="1" applyAlignment="1">
      <alignment horizontal="distributed" vertical="center" wrapText="1"/>
    </xf>
    <xf numFmtId="0" fontId="5" fillId="0" borderId="43" xfId="0" applyFont="1" applyFill="1" applyBorder="1" applyAlignment="1">
      <alignment horizontal="distributed" vertical="center"/>
    </xf>
    <xf numFmtId="0" fontId="5" fillId="0" borderId="33" xfId="0" applyFont="1" applyFill="1" applyBorder="1" applyAlignment="1">
      <alignment horizontal="distributed" vertical="center"/>
    </xf>
    <xf numFmtId="0" fontId="5" fillId="0" borderId="42" xfId="0" applyFont="1" applyFill="1" applyBorder="1" applyAlignment="1">
      <alignment horizontal="center" vertical="center"/>
    </xf>
    <xf numFmtId="0" fontId="5" fillId="0" borderId="21" xfId="0" applyFont="1" applyFill="1" applyBorder="1" applyAlignment="1">
      <alignment horizontal="distributed" vertical="center"/>
    </xf>
    <xf numFmtId="0" fontId="5" fillId="0" borderId="22" xfId="0" applyFont="1" applyFill="1" applyBorder="1" applyAlignment="1">
      <alignment horizontal="distributed" vertical="center"/>
    </xf>
    <xf numFmtId="0" fontId="5" fillId="0" borderId="23" xfId="0" applyFont="1" applyFill="1" applyBorder="1" applyAlignment="1">
      <alignment horizontal="distributed" vertical="center"/>
    </xf>
    <xf numFmtId="0" fontId="5" fillId="0" borderId="21" xfId="0" applyFont="1" applyFill="1" applyBorder="1" applyAlignment="1">
      <alignment horizontal="distributed" vertical="distributed"/>
    </xf>
    <xf numFmtId="0" fontId="5" fillId="0" borderId="22" xfId="0" applyFont="1" applyFill="1" applyBorder="1" applyAlignment="1">
      <alignment horizontal="distributed" vertical="distributed"/>
    </xf>
    <xf numFmtId="0" fontId="5" fillId="0" borderId="23" xfId="0" applyFont="1" applyFill="1" applyBorder="1" applyAlignment="1">
      <alignment horizontal="distributed" vertical="distributed"/>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1" xfId="0" applyFont="1" applyFill="1" applyBorder="1" applyAlignment="1" applyProtection="1">
      <alignment horizontal="left" vertical="center"/>
      <protection locked="0"/>
    </xf>
    <xf numFmtId="0" fontId="5" fillId="0" borderId="22" xfId="0" applyFont="1" applyFill="1" applyBorder="1" applyAlignment="1" applyProtection="1">
      <alignment horizontal="left" vertical="center"/>
      <protection locked="0"/>
    </xf>
    <xf numFmtId="0" fontId="5" fillId="0" borderId="23" xfId="0" applyFont="1" applyFill="1" applyBorder="1" applyAlignment="1" applyProtection="1">
      <alignment horizontal="left" vertical="center"/>
      <protection locked="0"/>
    </xf>
    <xf numFmtId="0" fontId="6" fillId="0" borderId="21" xfId="29" applyFill="1" applyBorder="1" applyAlignment="1" applyProtection="1">
      <alignment horizontal="left" vertical="center"/>
      <protection locked="0"/>
    </xf>
    <xf numFmtId="0" fontId="5" fillId="0" borderId="11" xfId="0" applyFont="1" applyFill="1" applyBorder="1" applyAlignment="1">
      <alignment horizontal="center" vertical="center" textRotation="255"/>
    </xf>
    <xf numFmtId="0" fontId="5" fillId="0" borderId="11" xfId="0" applyFont="1" applyFill="1" applyBorder="1" applyAlignment="1">
      <alignment horizontal="center" vertical="center"/>
    </xf>
    <xf numFmtId="0" fontId="5" fillId="0" borderId="65" xfId="0" applyFont="1" applyFill="1" applyBorder="1" applyAlignment="1">
      <alignment horizontal="center" vertical="center" textRotation="255"/>
    </xf>
    <xf numFmtId="0" fontId="5" fillId="0" borderId="12" xfId="0" applyFont="1" applyFill="1" applyBorder="1" applyAlignment="1">
      <alignment horizontal="center" vertical="center" textRotation="255"/>
    </xf>
    <xf numFmtId="0" fontId="5" fillId="0" borderId="21" xfId="0" applyFont="1" applyFill="1" applyBorder="1" applyAlignment="1">
      <alignment horizontal="center" vertical="center" textRotation="255"/>
    </xf>
    <xf numFmtId="0" fontId="5" fillId="0" borderId="22" xfId="0" applyFont="1" applyFill="1" applyBorder="1" applyAlignment="1">
      <alignment horizontal="center" vertical="center" textRotation="255"/>
    </xf>
    <xf numFmtId="0" fontId="5" fillId="0" borderId="23" xfId="0" applyFont="1" applyFill="1" applyBorder="1" applyAlignment="1">
      <alignment horizontal="center" vertical="center" textRotation="255"/>
    </xf>
    <xf numFmtId="0" fontId="32" fillId="0" borderId="0" xfId="0" applyFont="1" applyFill="1" applyAlignment="1">
      <alignment horizontal="justify" vertical="center" wrapText="1"/>
    </xf>
    <xf numFmtId="0" fontId="32" fillId="0" borderId="0" xfId="0" quotePrefix="1" applyFont="1" applyFill="1" applyAlignment="1">
      <alignment horizontal="center" vertical="center" wrapText="1"/>
    </xf>
    <xf numFmtId="0" fontId="32" fillId="0" borderId="0" xfId="0" applyFont="1" applyFill="1" applyAlignment="1">
      <alignment horizontal="center" vertical="center" wrapText="1"/>
    </xf>
    <xf numFmtId="49" fontId="35" fillId="0" borderId="0" xfId="0" applyNumberFormat="1" applyFont="1" applyFill="1">
      <alignment vertical="center"/>
    </xf>
    <xf numFmtId="49" fontId="0" fillId="0" borderId="0" xfId="0" applyNumberFormat="1" applyFill="1">
      <alignment vertical="center"/>
    </xf>
    <xf numFmtId="0" fontId="32" fillId="0" borderId="0" xfId="0" applyFont="1" applyFill="1" applyAlignment="1">
      <alignment horizontal="center" vertical="center"/>
    </xf>
    <xf numFmtId="49" fontId="33" fillId="0" borderId="0" xfId="0" applyNumberFormat="1" applyFont="1" applyFill="1" applyAlignment="1">
      <alignment horizontal="centerContinuous" vertical="center"/>
    </xf>
    <xf numFmtId="0" fontId="32" fillId="0" borderId="0" xfId="0" applyFont="1" applyFill="1" applyAlignment="1">
      <alignment horizontal="centerContinuous" vertical="center"/>
    </xf>
    <xf numFmtId="0" fontId="5" fillId="0" borderId="0" xfId="0" applyFont="1" applyFill="1" applyAlignment="1">
      <alignment horizontal="right" vertical="center"/>
    </xf>
    <xf numFmtId="49" fontId="5" fillId="0" borderId="0" xfId="0" applyNumberFormat="1" applyFont="1" applyFill="1">
      <alignment vertical="center"/>
    </xf>
    <xf numFmtId="0" fontId="5" fillId="0" borderId="11" xfId="0" applyFont="1" applyFill="1" applyBorder="1" applyAlignment="1">
      <alignment horizontal="center" vertical="center" wrapText="1"/>
    </xf>
    <xf numFmtId="0" fontId="5" fillId="0" borderId="21" xfId="0" applyFont="1" applyFill="1" applyBorder="1" applyAlignment="1">
      <alignment vertical="center" wrapText="1"/>
    </xf>
    <xf numFmtId="0" fontId="5" fillId="0" borderId="22" xfId="0" applyFont="1" applyFill="1" applyBorder="1" applyAlignment="1">
      <alignment horizontal="center" vertical="center"/>
    </xf>
    <xf numFmtId="0" fontId="5" fillId="0" borderId="22" xfId="0" applyFont="1" applyFill="1" applyBorder="1" applyAlignment="1">
      <alignment horizontal="left" vertical="center"/>
    </xf>
    <xf numFmtId="0" fontId="5" fillId="0" borderId="23" xfId="0" applyFont="1" applyFill="1" applyBorder="1" applyAlignment="1">
      <alignment horizontal="left" vertical="center"/>
    </xf>
    <xf numFmtId="49" fontId="5" fillId="0" borderId="64" xfId="0" applyNumberFormat="1" applyFont="1" applyFill="1" applyBorder="1" applyAlignment="1" applyProtection="1">
      <alignment horizontal="center" vertical="center"/>
      <protection locked="0"/>
    </xf>
    <xf numFmtId="0" fontId="94" fillId="0" borderId="11" xfId="0" applyFont="1" applyFill="1" applyBorder="1" applyAlignment="1">
      <alignment horizontal="center" vertical="distributed"/>
    </xf>
    <xf numFmtId="49" fontId="5" fillId="0" borderId="22"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xf>
    <xf numFmtId="49" fontId="4" fillId="0" borderId="64" xfId="0" applyNumberFormat="1" applyFont="1" applyFill="1" applyBorder="1" applyAlignment="1" applyProtection="1">
      <alignment horizontal="center" vertical="center"/>
      <protection locked="0"/>
    </xf>
    <xf numFmtId="0" fontId="5" fillId="0" borderId="11"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5" fillId="0" borderId="56" xfId="0" applyFont="1" applyFill="1" applyBorder="1" applyAlignment="1">
      <alignment horizontal="left" vertical="center" wrapText="1"/>
    </xf>
    <xf numFmtId="0" fontId="5" fillId="0" borderId="72" xfId="0" applyFont="1" applyFill="1" applyBorder="1" applyAlignment="1">
      <alignment horizontal="left" vertical="center" wrapText="1"/>
    </xf>
    <xf numFmtId="49" fontId="5" fillId="0" borderId="64" xfId="0" applyNumberFormat="1" applyFont="1" applyFill="1" applyBorder="1" applyAlignment="1" applyProtection="1">
      <alignment horizontal="left" vertical="center"/>
      <protection locked="0"/>
    </xf>
    <xf numFmtId="0" fontId="5" fillId="0" borderId="64" xfId="0" applyFont="1" applyFill="1" applyBorder="1" applyAlignment="1">
      <alignment horizontal="left" vertical="center" wrapText="1"/>
    </xf>
    <xf numFmtId="49" fontId="4" fillId="0" borderId="64" xfId="0" applyNumberFormat="1" applyFont="1" applyFill="1" applyBorder="1" applyAlignment="1" applyProtection="1">
      <alignment horizontal="left" vertical="center"/>
      <protection locked="0"/>
    </xf>
    <xf numFmtId="0" fontId="5" fillId="0" borderId="11" xfId="0" applyFont="1" applyFill="1" applyBorder="1" applyAlignment="1">
      <alignment horizontal="justify" vertical="center" wrapText="1"/>
    </xf>
    <xf numFmtId="0" fontId="5" fillId="0" borderId="21" xfId="0" applyFont="1" applyFill="1" applyBorder="1" applyAlignment="1">
      <alignment horizontal="left" vertical="center" wrapText="1"/>
    </xf>
    <xf numFmtId="0" fontId="5" fillId="0" borderId="21" xfId="0" applyFont="1" applyFill="1" applyBorder="1" applyAlignment="1">
      <alignment horizontal="center" vertical="center" wrapText="1"/>
    </xf>
    <xf numFmtId="0" fontId="5" fillId="0" borderId="56" xfId="0" applyFont="1" applyFill="1" applyBorder="1" applyAlignment="1">
      <alignment horizontal="left" vertical="top" wrapText="1"/>
    </xf>
    <xf numFmtId="0" fontId="5" fillId="0" borderId="0" xfId="0" applyFont="1" applyFill="1" applyAlignment="1">
      <alignment vertical="center" wrapText="1"/>
    </xf>
    <xf numFmtId="0" fontId="5" fillId="0" borderId="56" xfId="0" applyFont="1" applyFill="1" applyBorder="1">
      <alignment vertical="center"/>
    </xf>
    <xf numFmtId="0" fontId="32" fillId="0" borderId="0" xfId="0" applyFont="1" applyFill="1" applyAlignment="1">
      <alignment horizontal="left" vertical="center"/>
    </xf>
    <xf numFmtId="0" fontId="33" fillId="0" borderId="0" xfId="0" applyFont="1" applyFill="1" applyAlignment="1">
      <alignment horizontal="justify" vertical="center"/>
    </xf>
    <xf numFmtId="0" fontId="33" fillId="0" borderId="0" xfId="0" applyFont="1" applyFill="1" applyAlignment="1">
      <alignment horizontal="left" vertical="center"/>
    </xf>
    <xf numFmtId="0" fontId="33" fillId="0" borderId="0" xfId="0" applyFont="1" applyFill="1" applyAlignment="1">
      <alignment vertical="top"/>
    </xf>
    <xf numFmtId="0" fontId="5" fillId="0" borderId="42" xfId="0" applyFont="1" applyFill="1" applyBorder="1" applyAlignment="1" applyProtection="1">
      <alignment horizontal="left" vertical="top" wrapText="1"/>
      <protection locked="0"/>
    </xf>
    <xf numFmtId="0" fontId="5" fillId="0" borderId="72" xfId="0" applyFont="1" applyFill="1" applyBorder="1" applyAlignment="1" applyProtection="1">
      <alignment horizontal="left" vertical="top" wrapText="1"/>
      <protection locked="0"/>
    </xf>
    <xf numFmtId="0" fontId="49" fillId="0" borderId="0" xfId="0" applyFont="1" applyFill="1" applyAlignment="1" applyProtection="1">
      <alignment vertical="top" wrapText="1"/>
      <protection locked="0"/>
    </xf>
    <xf numFmtId="0" fontId="5" fillId="0" borderId="43" xfId="0" applyFont="1" applyFill="1" applyBorder="1" applyAlignment="1" applyProtection="1">
      <alignment horizontal="left" vertical="top" wrapText="1"/>
      <protection locked="0"/>
    </xf>
    <xf numFmtId="0" fontId="5" fillId="0" borderId="33" xfId="0" applyFont="1" applyFill="1" applyBorder="1" applyAlignment="1" applyProtection="1">
      <alignment horizontal="left" vertical="top" wrapText="1"/>
      <protection locked="0"/>
    </xf>
    <xf numFmtId="0" fontId="43" fillId="0" borderId="0" xfId="0" applyFont="1" applyFill="1" applyAlignment="1" applyProtection="1">
      <alignment vertical="top" wrapText="1"/>
      <protection locked="0"/>
    </xf>
    <xf numFmtId="0" fontId="5" fillId="0" borderId="64" xfId="0" applyFont="1" applyFill="1" applyBorder="1" applyAlignment="1" applyProtection="1">
      <alignment horizontal="left" vertical="top" wrapText="1"/>
      <protection locked="0"/>
    </xf>
    <xf numFmtId="0" fontId="5" fillId="0" borderId="57" xfId="0" applyFont="1" applyFill="1" applyBorder="1" applyAlignment="1" applyProtection="1">
      <alignment horizontal="left" vertical="top" wrapText="1"/>
      <protection locked="0"/>
    </xf>
    <xf numFmtId="0" fontId="32" fillId="0" borderId="0" xfId="0" applyFont="1" applyFill="1">
      <alignment vertical="center"/>
    </xf>
    <xf numFmtId="0" fontId="34" fillId="0" borderId="0" xfId="0" applyFont="1" applyFill="1">
      <alignment vertical="center"/>
    </xf>
    <xf numFmtId="0" fontId="33" fillId="0" borderId="0" xfId="0" applyFont="1" applyFill="1" applyAlignment="1">
      <alignment horizontal="center" vertical="center"/>
    </xf>
    <xf numFmtId="0" fontId="5" fillId="0" borderId="0" xfId="0" applyFont="1" applyFill="1" applyAlignment="1">
      <alignment horizontal="left" vertical="center"/>
    </xf>
    <xf numFmtId="0" fontId="33" fillId="0" borderId="21" xfId="0" applyFont="1" applyFill="1" applyBorder="1" applyAlignment="1">
      <alignment horizontal="center" vertical="center" wrapText="1"/>
    </xf>
    <xf numFmtId="0" fontId="33" fillId="0" borderId="22" xfId="0" applyFont="1" applyFill="1" applyBorder="1" applyAlignment="1">
      <alignment horizontal="center" vertical="center" wrapText="1"/>
    </xf>
    <xf numFmtId="0" fontId="33" fillId="0" borderId="23"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33" fillId="0" borderId="21" xfId="0" applyFont="1" applyFill="1" applyBorder="1" applyAlignment="1">
      <alignment horizontal="distributed" vertical="center" wrapText="1"/>
    </xf>
    <xf numFmtId="0" fontId="33" fillId="0" borderId="22" xfId="0" applyFont="1" applyFill="1" applyBorder="1" applyAlignment="1">
      <alignment horizontal="distributed" vertical="center" wrapText="1"/>
    </xf>
    <xf numFmtId="0" fontId="33" fillId="0" borderId="23" xfId="0" applyFont="1" applyFill="1" applyBorder="1" applyAlignment="1">
      <alignment horizontal="distributed" vertical="center" wrapText="1"/>
    </xf>
    <xf numFmtId="0" fontId="33" fillId="0" borderId="22" xfId="0" applyFont="1" applyFill="1" applyBorder="1" applyAlignment="1">
      <alignment horizontal="right" vertical="center" wrapText="1"/>
    </xf>
    <xf numFmtId="0" fontId="33" fillId="0" borderId="23" xfId="0" applyFont="1" applyFill="1" applyBorder="1" applyAlignment="1">
      <alignment horizontal="right" vertical="center" wrapText="1"/>
    </xf>
    <xf numFmtId="0" fontId="5" fillId="0" borderId="21" xfId="0" applyFont="1" applyFill="1" applyBorder="1" applyAlignment="1">
      <alignment horizontal="center" vertical="center" shrinkToFit="1"/>
    </xf>
    <xf numFmtId="0" fontId="5" fillId="0" borderId="22" xfId="0" applyFont="1" applyFill="1" applyBorder="1" applyAlignment="1">
      <alignment horizontal="center" vertical="center" shrinkToFit="1"/>
    </xf>
    <xf numFmtId="0" fontId="33" fillId="0" borderId="42" xfId="0" applyFont="1" applyFill="1" applyBorder="1" applyAlignment="1">
      <alignment horizontal="distributed" vertical="center" wrapText="1"/>
    </xf>
    <xf numFmtId="0" fontId="33" fillId="0" borderId="56" xfId="0" applyFont="1" applyFill="1" applyBorder="1" applyAlignment="1">
      <alignment horizontal="distributed" vertical="center" wrapText="1"/>
    </xf>
    <xf numFmtId="0" fontId="33" fillId="0" borderId="72" xfId="0" applyFont="1" applyFill="1" applyBorder="1" applyAlignment="1">
      <alignment horizontal="distributed" vertical="center" wrapText="1"/>
    </xf>
    <xf numFmtId="0" fontId="39" fillId="0" borderId="64" xfId="0" applyFont="1" applyFill="1" applyBorder="1" applyAlignment="1">
      <alignment horizontal="distributed" vertical="center" wrapText="1"/>
    </xf>
    <xf numFmtId="178" fontId="5" fillId="0" borderId="0" xfId="0" applyNumberFormat="1" applyFont="1" applyFill="1" applyAlignment="1">
      <alignment horizontal="right" vertical="center" shrinkToFit="1"/>
    </xf>
    <xf numFmtId="178" fontId="5" fillId="0" borderId="57" xfId="0" applyNumberFormat="1" applyFont="1" applyFill="1" applyBorder="1" applyAlignment="1">
      <alignment horizontal="right" vertical="center" shrinkToFit="1"/>
    </xf>
    <xf numFmtId="0" fontId="39" fillId="0" borderId="42" xfId="0" applyFont="1" applyFill="1" applyBorder="1" applyAlignment="1">
      <alignment horizontal="distributed" vertical="center" wrapText="1"/>
    </xf>
    <xf numFmtId="178" fontId="5" fillId="0" borderId="56" xfId="0" applyNumberFormat="1" applyFont="1" applyFill="1" applyBorder="1" applyAlignment="1">
      <alignment horizontal="right" vertical="center" shrinkToFit="1"/>
    </xf>
    <xf numFmtId="178" fontId="5" fillId="0" borderId="72" xfId="0" applyNumberFormat="1" applyFont="1" applyFill="1" applyBorder="1" applyAlignment="1">
      <alignment horizontal="right" vertical="center" shrinkToFit="1"/>
    </xf>
    <xf numFmtId="0" fontId="33" fillId="0" borderId="43" xfId="0" applyFont="1" applyFill="1" applyBorder="1" applyAlignment="1">
      <alignment horizontal="distributed" vertical="center" wrapText="1"/>
    </xf>
    <xf numFmtId="0" fontId="33" fillId="0" borderId="36" xfId="0" applyFont="1" applyFill="1" applyBorder="1" applyAlignment="1">
      <alignment horizontal="distributed" vertical="center" wrapText="1"/>
    </xf>
    <xf numFmtId="0" fontId="33" fillId="0" borderId="33" xfId="0" applyFont="1" applyFill="1" applyBorder="1" applyAlignment="1">
      <alignment horizontal="distributed" vertical="center" wrapText="1"/>
    </xf>
    <xf numFmtId="0" fontId="39" fillId="0" borderId="43" xfId="0" applyFont="1" applyFill="1" applyBorder="1" applyAlignment="1">
      <alignment horizontal="distributed" vertical="center" wrapText="1"/>
    </xf>
    <xf numFmtId="178" fontId="5" fillId="0" borderId="36" xfId="0" applyNumberFormat="1" applyFont="1" applyFill="1" applyBorder="1" applyAlignment="1">
      <alignment horizontal="right" vertical="center" shrinkToFit="1"/>
    </xf>
    <xf numFmtId="178" fontId="5" fillId="0" borderId="33" xfId="0" applyNumberFormat="1" applyFont="1" applyFill="1" applyBorder="1" applyAlignment="1">
      <alignment horizontal="right" vertical="center" shrinkToFit="1"/>
    </xf>
    <xf numFmtId="178" fontId="5" fillId="0" borderId="56" xfId="0" applyNumberFormat="1" applyFont="1" applyFill="1" applyBorder="1" applyAlignment="1" applyProtection="1">
      <alignment horizontal="right" vertical="center" shrinkToFit="1"/>
      <protection locked="0"/>
    </xf>
    <xf numFmtId="178" fontId="5" fillId="0" borderId="72" xfId="0" applyNumberFormat="1" applyFont="1" applyFill="1" applyBorder="1" applyAlignment="1" applyProtection="1">
      <alignment horizontal="right" vertical="center" shrinkToFit="1"/>
      <protection locked="0"/>
    </xf>
    <xf numFmtId="178" fontId="5" fillId="0" borderId="36" xfId="0" applyNumberFormat="1" applyFont="1" applyFill="1" applyBorder="1" applyAlignment="1" applyProtection="1">
      <alignment horizontal="right" vertical="center" shrinkToFit="1"/>
      <protection locked="0"/>
    </xf>
    <xf numFmtId="178" fontId="5" fillId="0" borderId="33" xfId="0" applyNumberFormat="1" applyFont="1" applyFill="1" applyBorder="1" applyAlignment="1" applyProtection="1">
      <alignment horizontal="right" vertical="center" shrinkToFit="1"/>
      <protection locked="0"/>
    </xf>
    <xf numFmtId="178" fontId="5" fillId="0" borderId="0" xfId="0" applyNumberFormat="1" applyFont="1" applyFill="1" applyAlignment="1" applyProtection="1">
      <alignment horizontal="right" vertical="center" shrinkToFit="1"/>
      <protection locked="0"/>
    </xf>
    <xf numFmtId="178" fontId="5" fillId="0" borderId="57" xfId="0" applyNumberFormat="1" applyFont="1" applyFill="1" applyBorder="1" applyAlignment="1" applyProtection="1">
      <alignment horizontal="right" vertical="center" shrinkToFit="1"/>
      <protection locked="0"/>
    </xf>
    <xf numFmtId="177" fontId="5" fillId="0" borderId="56" xfId="0" applyNumberFormat="1" applyFont="1" applyFill="1" applyBorder="1" applyAlignment="1">
      <alignment horizontal="right" vertical="center" shrinkToFit="1"/>
    </xf>
    <xf numFmtId="0" fontId="33" fillId="0" borderId="72" xfId="0" applyFont="1" applyFill="1" applyBorder="1" applyAlignment="1">
      <alignment horizontal="right" vertical="center"/>
    </xf>
    <xf numFmtId="177" fontId="5" fillId="0" borderId="36" xfId="0" applyNumberFormat="1" applyFont="1" applyFill="1" applyBorder="1" applyAlignment="1">
      <alignment horizontal="right" vertical="center" shrinkToFit="1"/>
    </xf>
    <xf numFmtId="0" fontId="33" fillId="0" borderId="33" xfId="0" applyFont="1" applyFill="1" applyBorder="1" applyAlignment="1">
      <alignment horizontal="right" vertical="center"/>
    </xf>
    <xf numFmtId="49" fontId="33" fillId="0" borderId="0" xfId="0" applyNumberFormat="1" applyFont="1" applyFill="1" applyAlignment="1">
      <alignment horizontal="center" vertical="center"/>
    </xf>
    <xf numFmtId="0" fontId="5" fillId="0" borderId="11" xfId="0" applyFont="1" applyFill="1" applyBorder="1" applyAlignment="1">
      <alignment horizontal="center" vertical="center" wrapText="1"/>
    </xf>
    <xf numFmtId="0" fontId="33" fillId="0" borderId="21" xfId="0" applyFont="1" applyFill="1" applyBorder="1" applyAlignment="1">
      <alignment vertical="center" textRotation="255"/>
    </xf>
    <xf numFmtId="0" fontId="33" fillId="0" borderId="65" xfId="0" applyFont="1" applyFill="1" applyBorder="1" applyAlignment="1">
      <alignment vertical="center" textRotation="255"/>
    </xf>
    <xf numFmtId="178" fontId="88" fillId="0" borderId="56" xfId="0" applyNumberFormat="1" applyFont="1" applyFill="1" applyBorder="1" applyAlignment="1">
      <alignment horizontal="right" vertical="center" shrinkToFit="1"/>
    </xf>
    <xf numFmtId="178" fontId="88" fillId="0" borderId="72" xfId="0" applyNumberFormat="1" applyFont="1" applyFill="1" applyBorder="1" applyAlignment="1">
      <alignment horizontal="right" vertical="center" shrinkToFit="1"/>
    </xf>
    <xf numFmtId="0" fontId="33" fillId="0" borderId="48" xfId="0" applyFont="1" applyFill="1" applyBorder="1" applyAlignment="1">
      <alignment horizontal="center" vertical="center"/>
    </xf>
    <xf numFmtId="0" fontId="33" fillId="0" borderId="48" xfId="0" applyFont="1" applyFill="1" applyBorder="1" applyAlignment="1">
      <alignment vertical="center" textRotation="255"/>
    </xf>
    <xf numFmtId="187" fontId="5" fillId="0" borderId="56" xfId="0" applyNumberFormat="1" applyFont="1" applyFill="1" applyBorder="1" applyAlignment="1">
      <alignment horizontal="right" vertical="center" shrinkToFit="1"/>
    </xf>
    <xf numFmtId="0" fontId="33" fillId="0" borderId="72" xfId="0" applyFont="1" applyFill="1" applyBorder="1" applyAlignment="1">
      <alignment horizontal="center" vertical="center"/>
    </xf>
    <xf numFmtId="0" fontId="33" fillId="0" borderId="57" xfId="0" applyFont="1" applyFill="1" applyBorder="1" applyAlignment="1">
      <alignment horizontal="center" vertical="center"/>
    </xf>
    <xf numFmtId="0" fontId="33" fillId="0" borderId="12" xfId="0" applyFont="1" applyFill="1" applyBorder="1" applyAlignment="1">
      <alignment vertical="center" textRotation="255"/>
    </xf>
    <xf numFmtId="187" fontId="5" fillId="0" borderId="36" xfId="0" applyNumberFormat="1" applyFont="1" applyFill="1" applyBorder="1" applyAlignment="1">
      <alignment horizontal="right" vertical="center" shrinkToFit="1"/>
    </xf>
    <xf numFmtId="0" fontId="33" fillId="0" borderId="33" xfId="0" applyFont="1" applyFill="1" applyBorder="1" applyAlignment="1">
      <alignment horizontal="center" vertical="center"/>
    </xf>
    <xf numFmtId="178" fontId="88" fillId="0" borderId="0" xfId="0" applyNumberFormat="1" applyFont="1" applyFill="1" applyAlignment="1">
      <alignment horizontal="right" vertical="center" shrinkToFit="1"/>
    </xf>
    <xf numFmtId="178" fontId="88" fillId="0" borderId="57" xfId="0" applyNumberFormat="1" applyFont="1" applyFill="1" applyBorder="1" applyAlignment="1">
      <alignment horizontal="right" vertical="center" shrinkToFit="1"/>
    </xf>
    <xf numFmtId="0" fontId="33" fillId="0" borderId="0" xfId="0" applyFont="1" applyFill="1" applyAlignment="1">
      <alignment horizontal="left" vertical="center"/>
    </xf>
    <xf numFmtId="0" fontId="78" fillId="0" borderId="21" xfId="0" applyFont="1" applyFill="1" applyBorder="1" applyAlignment="1">
      <alignment horizontal="distributed" vertical="center" wrapText="1"/>
    </xf>
    <xf numFmtId="0" fontId="78" fillId="0" borderId="22" xfId="0" applyFont="1" applyFill="1" applyBorder="1" applyAlignment="1">
      <alignment horizontal="distributed" vertical="center" wrapText="1"/>
    </xf>
    <xf numFmtId="0" fontId="78" fillId="0" borderId="56" xfId="0" applyFont="1" applyFill="1" applyBorder="1" applyAlignment="1">
      <alignment horizontal="distributed" vertical="center" wrapText="1"/>
    </xf>
    <xf numFmtId="197" fontId="5" fillId="0" borderId="42" xfId="0" applyNumberFormat="1" applyFont="1" applyFill="1" applyBorder="1" applyAlignment="1" applyProtection="1">
      <alignment horizontal="center" vertical="center" shrinkToFit="1"/>
      <protection locked="0"/>
    </xf>
    <xf numFmtId="197" fontId="5" fillId="0" borderId="56" xfId="0" applyNumberFormat="1" applyFont="1" applyFill="1" applyBorder="1" applyAlignment="1" applyProtection="1">
      <alignment horizontal="center" vertical="center" shrinkToFit="1"/>
      <protection locked="0"/>
    </xf>
    <xf numFmtId="0" fontId="78" fillId="0" borderId="72" xfId="0" applyFont="1" applyFill="1" applyBorder="1" applyAlignment="1">
      <alignment horizontal="right" vertical="center" wrapText="1"/>
    </xf>
    <xf numFmtId="197" fontId="5" fillId="0" borderId="22" xfId="0" applyNumberFormat="1" applyFont="1" applyFill="1" applyBorder="1" applyAlignment="1" applyProtection="1">
      <alignment horizontal="center" vertical="center" shrinkToFit="1"/>
      <protection locked="0"/>
    </xf>
    <xf numFmtId="0" fontId="78" fillId="0" borderId="23" xfId="0" applyFont="1" applyFill="1" applyBorder="1" applyAlignment="1">
      <alignment horizontal="right" vertical="center" wrapText="1"/>
    </xf>
    <xf numFmtId="0" fontId="80" fillId="0" borderId="42" xfId="0" applyFont="1" applyFill="1" applyBorder="1" applyAlignment="1">
      <alignment horizontal="center" vertical="center" wrapText="1"/>
    </xf>
    <xf numFmtId="0" fontId="80" fillId="0" borderId="56" xfId="0" applyFont="1" applyFill="1" applyBorder="1" applyAlignment="1">
      <alignment horizontal="center" vertical="center" wrapText="1"/>
    </xf>
    <xf numFmtId="0" fontId="80" fillId="0" borderId="72" xfId="0" applyFont="1" applyFill="1" applyBorder="1" applyAlignment="1">
      <alignment horizontal="center" vertical="center" wrapText="1"/>
    </xf>
    <xf numFmtId="38" fontId="5" fillId="0" borderId="56" xfId="35" applyFont="1" applyFill="1" applyBorder="1" applyAlignment="1" applyProtection="1">
      <alignment horizontal="right" vertical="center" shrinkToFit="1"/>
      <protection locked="0"/>
    </xf>
    <xf numFmtId="38" fontId="5" fillId="0" borderId="72" xfId="35" applyFont="1" applyFill="1" applyBorder="1" applyAlignment="1" applyProtection="1">
      <alignment horizontal="right" vertical="center" shrinkToFit="1"/>
      <protection locked="0"/>
    </xf>
    <xf numFmtId="0" fontId="80" fillId="0" borderId="43" xfId="0" applyFont="1" applyFill="1" applyBorder="1" applyAlignment="1">
      <alignment horizontal="center" vertical="center" wrapText="1"/>
    </xf>
    <xf numFmtId="0" fontId="80" fillId="0" borderId="36" xfId="0" applyFont="1" applyFill="1" applyBorder="1" applyAlignment="1">
      <alignment horizontal="center" vertical="center" wrapText="1"/>
    </xf>
    <xf numFmtId="0" fontId="80" fillId="0" borderId="33" xfId="0" applyFont="1" applyFill="1" applyBorder="1" applyAlignment="1">
      <alignment horizontal="center" vertical="center" wrapText="1"/>
    </xf>
    <xf numFmtId="38" fontId="5" fillId="0" borderId="36" xfId="35" applyFont="1" applyFill="1" applyBorder="1" applyAlignment="1" applyProtection="1">
      <alignment horizontal="right" vertical="center" shrinkToFit="1"/>
      <protection locked="0"/>
    </xf>
    <xf numFmtId="38" fontId="5" fillId="0" borderId="33" xfId="35" applyFont="1" applyFill="1" applyBorder="1" applyAlignment="1" applyProtection="1">
      <alignment horizontal="right" vertical="center" shrinkToFit="1"/>
      <protection locked="0"/>
    </xf>
    <xf numFmtId="38" fontId="5" fillId="0" borderId="0" xfId="35" applyFont="1" applyFill="1" applyAlignment="1" applyProtection="1">
      <alignment horizontal="right" vertical="center" shrinkToFit="1"/>
      <protection locked="0"/>
    </xf>
    <xf numFmtId="38" fontId="5" fillId="0" borderId="57" xfId="35" applyFont="1" applyFill="1" applyBorder="1" applyAlignment="1" applyProtection="1">
      <alignment horizontal="right" vertical="center" shrinkToFit="1"/>
      <protection locked="0"/>
    </xf>
    <xf numFmtId="0" fontId="82" fillId="0" borderId="42" xfId="0" applyFont="1" applyFill="1" applyBorder="1" applyAlignment="1">
      <alignment horizontal="distributed" vertical="center" wrapText="1"/>
    </xf>
    <xf numFmtId="0" fontId="82" fillId="0" borderId="56" xfId="0" applyFont="1" applyFill="1" applyBorder="1" applyAlignment="1">
      <alignment horizontal="distributed" vertical="center" wrapText="1"/>
    </xf>
    <xf numFmtId="0" fontId="82" fillId="0" borderId="72" xfId="0" applyFont="1" applyFill="1" applyBorder="1" applyAlignment="1">
      <alignment horizontal="distributed" vertical="center" wrapText="1"/>
    </xf>
    <xf numFmtId="38" fontId="5" fillId="0" borderId="0" xfId="35" applyFont="1" applyFill="1" applyAlignment="1">
      <alignment horizontal="right" vertical="center" shrinkToFit="1"/>
    </xf>
    <xf numFmtId="38" fontId="5" fillId="0" borderId="56" xfId="35" applyFont="1" applyFill="1" applyBorder="1" applyAlignment="1">
      <alignment horizontal="right" vertical="center" shrinkToFit="1"/>
    </xf>
    <xf numFmtId="38" fontId="5" fillId="0" borderId="72" xfId="35" applyFont="1" applyFill="1" applyBorder="1" applyAlignment="1">
      <alignment horizontal="right" vertical="center" shrinkToFit="1"/>
    </xf>
    <xf numFmtId="0" fontId="39" fillId="0" borderId="56" xfId="0" applyFont="1" applyFill="1" applyBorder="1" applyAlignment="1">
      <alignment horizontal="distributed" vertical="center" wrapText="1"/>
    </xf>
    <xf numFmtId="38" fontId="5" fillId="0" borderId="36" xfId="35" applyFont="1" applyFill="1" applyBorder="1" applyAlignment="1">
      <alignment horizontal="right" vertical="center" shrinkToFit="1"/>
    </xf>
    <xf numFmtId="38" fontId="5" fillId="0" borderId="33" xfId="35" applyFont="1" applyFill="1" applyBorder="1" applyAlignment="1">
      <alignment horizontal="right" vertical="center" shrinkToFit="1"/>
    </xf>
    <xf numFmtId="0" fontId="39" fillId="0" borderId="36" xfId="0" applyFont="1" applyFill="1" applyBorder="1" applyAlignment="1">
      <alignment horizontal="distributed" vertical="center" wrapText="1"/>
    </xf>
    <xf numFmtId="0" fontId="78" fillId="0" borderId="42" xfId="0" applyFont="1" applyFill="1" applyBorder="1" applyAlignment="1">
      <alignment horizontal="distributed" vertical="center" wrapText="1"/>
    </xf>
    <xf numFmtId="0" fontId="78" fillId="0" borderId="56" xfId="0" applyFont="1" applyFill="1" applyBorder="1" applyAlignment="1">
      <alignment horizontal="distributed" vertical="center" wrapText="1"/>
    </xf>
    <xf numFmtId="0" fontId="78" fillId="0" borderId="72" xfId="0" applyFont="1" applyFill="1" applyBorder="1" applyAlignment="1">
      <alignment horizontal="distributed" vertical="center" wrapText="1"/>
    </xf>
    <xf numFmtId="177" fontId="5" fillId="0" borderId="0" xfId="0" applyNumberFormat="1" applyFont="1" applyFill="1" applyAlignment="1">
      <alignment horizontal="right" vertical="center" shrinkToFit="1"/>
    </xf>
    <xf numFmtId="0" fontId="33" fillId="0" borderId="57" xfId="0" applyFont="1" applyFill="1" applyBorder="1" applyAlignment="1">
      <alignment horizontal="right" vertical="center"/>
    </xf>
    <xf numFmtId="0" fontId="78" fillId="0" borderId="43" xfId="0" applyFont="1" applyFill="1" applyBorder="1" applyAlignment="1">
      <alignment horizontal="distributed" vertical="center" wrapText="1"/>
    </xf>
    <xf numFmtId="0" fontId="78" fillId="0" borderId="36" xfId="0" applyFont="1" applyFill="1" applyBorder="1" applyAlignment="1">
      <alignment horizontal="distributed" vertical="center" wrapText="1"/>
    </xf>
    <xf numFmtId="0" fontId="78" fillId="0" borderId="33" xfId="0" applyFont="1" applyFill="1" applyBorder="1" applyAlignment="1">
      <alignment horizontal="distributed" vertical="center" wrapText="1"/>
    </xf>
    <xf numFmtId="0" fontId="5" fillId="0" borderId="56" xfId="0" applyFont="1" applyFill="1" applyBorder="1" applyAlignment="1" applyProtection="1">
      <alignment horizontal="left" vertical="top" wrapText="1"/>
      <protection locked="0"/>
    </xf>
    <xf numFmtId="0" fontId="5" fillId="0" borderId="0" xfId="0" applyFont="1" applyFill="1" applyAlignment="1" applyProtection="1">
      <alignment horizontal="left" vertical="top" wrapText="1"/>
      <protection locked="0"/>
    </xf>
    <xf numFmtId="0" fontId="5" fillId="0" borderId="36" xfId="0" applyFont="1" applyFill="1" applyBorder="1" applyAlignment="1" applyProtection="1">
      <alignment horizontal="left" vertical="top" wrapText="1"/>
      <protection locked="0"/>
    </xf>
    <xf numFmtId="49" fontId="33" fillId="0" borderId="11" xfId="0" applyNumberFormat="1" applyFont="1" applyFill="1" applyBorder="1" applyAlignment="1">
      <alignment horizontal="center" vertical="center" shrinkToFit="1"/>
    </xf>
    <xf numFmtId="0" fontId="5" fillId="0" borderId="21" xfId="0" applyFont="1" applyFill="1" applyBorder="1" applyAlignment="1" applyProtection="1">
      <alignment horizontal="left" vertical="top" wrapText="1"/>
      <protection locked="0"/>
    </xf>
    <xf numFmtId="0" fontId="5" fillId="0" borderId="22" xfId="0" applyFont="1" applyFill="1" applyBorder="1" applyAlignment="1" applyProtection="1">
      <alignment horizontal="left" vertical="top" wrapText="1"/>
      <protection locked="0"/>
    </xf>
    <xf numFmtId="0" fontId="5" fillId="0" borderId="23" xfId="0" applyFont="1" applyFill="1" applyBorder="1" applyAlignment="1" applyProtection="1">
      <alignment horizontal="left" vertical="top" wrapText="1"/>
      <protection locked="0"/>
    </xf>
    <xf numFmtId="49" fontId="33" fillId="0" borderId="0" xfId="0" applyNumberFormat="1" applyFont="1" applyFill="1" applyAlignment="1">
      <alignment vertical="top"/>
    </xf>
    <xf numFmtId="49" fontId="33" fillId="0" borderId="11" xfId="0" applyNumberFormat="1" applyFont="1" applyFill="1" applyBorder="1" applyAlignment="1">
      <alignment horizontal="distributed" vertical="center" wrapText="1" shrinkToFit="1"/>
    </xf>
    <xf numFmtId="49" fontId="33" fillId="0" borderId="11" xfId="0" applyNumberFormat="1" applyFont="1" applyFill="1" applyBorder="1" applyAlignment="1" applyProtection="1">
      <alignment horizontal="left" vertical="top" wrapText="1" shrinkToFit="1"/>
      <protection locked="0"/>
    </xf>
    <xf numFmtId="49" fontId="33" fillId="0" borderId="0" xfId="0" applyNumberFormat="1" applyFont="1" applyFill="1" applyAlignment="1">
      <alignment horizontal="center" vertical="center" wrapText="1" shrinkToFit="1"/>
    </xf>
    <xf numFmtId="49" fontId="33" fillId="0" borderId="0" xfId="0" applyNumberFormat="1" applyFont="1" applyFill="1">
      <alignment vertical="center"/>
    </xf>
    <xf numFmtId="0" fontId="0" fillId="0" borderId="0" xfId="0" applyFill="1" applyAlignment="1">
      <alignment horizontal="center" vertical="center"/>
    </xf>
    <xf numFmtId="0" fontId="5" fillId="0" borderId="22" xfId="0" applyFont="1" applyFill="1" applyBorder="1" applyAlignment="1">
      <alignment horizontal="distributed" vertical="center"/>
    </xf>
    <xf numFmtId="0" fontId="35" fillId="0" borderId="21" xfId="0" applyFont="1" applyFill="1" applyBorder="1" applyAlignment="1">
      <alignment horizontal="center" vertical="center"/>
    </xf>
    <xf numFmtId="0" fontId="35" fillId="0" borderId="22"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1" xfId="0" applyFont="1" applyFill="1" applyBorder="1" applyAlignment="1">
      <alignment horizontal="center" vertical="center"/>
    </xf>
    <xf numFmtId="0" fontId="35" fillId="0" borderId="128" xfId="0" applyFont="1" applyFill="1" applyBorder="1" applyAlignment="1">
      <alignment horizontal="center" vertical="center"/>
    </xf>
    <xf numFmtId="0" fontId="33" fillId="0" borderId="21" xfId="0" applyFont="1" applyFill="1" applyBorder="1" applyAlignment="1">
      <alignment horizontal="center" vertical="center"/>
    </xf>
    <xf numFmtId="0" fontId="33" fillId="0" borderId="23" xfId="0" applyFont="1" applyFill="1" applyBorder="1" applyAlignment="1">
      <alignment horizontal="center" vertical="center"/>
    </xf>
    <xf numFmtId="0" fontId="33" fillId="0" borderId="11" xfId="0" applyFont="1" applyFill="1" applyBorder="1" applyAlignment="1">
      <alignment horizontal="center" vertical="center"/>
    </xf>
    <xf numFmtId="0" fontId="35" fillId="0" borderId="21" xfId="0" applyFont="1" applyFill="1" applyBorder="1" applyAlignment="1">
      <alignment horizontal="distributed" vertical="center" wrapText="1"/>
    </xf>
    <xf numFmtId="0" fontId="35" fillId="0" borderId="23" xfId="0" applyFont="1" applyFill="1" applyBorder="1" applyAlignment="1">
      <alignment horizontal="distributed" vertical="center" wrapText="1"/>
    </xf>
    <xf numFmtId="214" fontId="33" fillId="0" borderId="21" xfId="35" applyNumberFormat="1" applyFont="1" applyFill="1" applyBorder="1" applyAlignment="1">
      <alignment horizontal="center" vertical="center"/>
    </xf>
    <xf numFmtId="214" fontId="33" fillId="0" borderId="23" xfId="35" applyNumberFormat="1" applyFont="1" applyFill="1" applyBorder="1" applyAlignment="1">
      <alignment horizontal="center" vertical="center"/>
    </xf>
    <xf numFmtId="194" fontId="33" fillId="0" borderId="11" xfId="56" applyNumberFormat="1" applyFont="1" applyFill="1" applyBorder="1" applyAlignment="1">
      <alignment horizontal="center" vertical="center"/>
    </xf>
    <xf numFmtId="194" fontId="33" fillId="0" borderId="11" xfId="35" applyNumberFormat="1" applyFont="1" applyFill="1" applyBorder="1" applyAlignment="1">
      <alignment horizontal="center" vertical="center"/>
    </xf>
    <xf numFmtId="214" fontId="33" fillId="0" borderId="11" xfId="0" applyNumberFormat="1" applyFont="1" applyFill="1" applyBorder="1" applyAlignment="1" applyProtection="1">
      <alignment horizontal="center" vertical="center"/>
      <protection locked="0"/>
    </xf>
    <xf numFmtId="205" fontId="0" fillId="0" borderId="0" xfId="35" applyNumberFormat="1" applyFont="1" applyFill="1">
      <alignment vertical="center"/>
    </xf>
    <xf numFmtId="204" fontId="0" fillId="0" borderId="0" xfId="0" applyNumberFormat="1" applyFill="1">
      <alignment vertical="center"/>
    </xf>
    <xf numFmtId="214" fontId="33" fillId="0" borderId="11" xfId="35" applyNumberFormat="1" applyFont="1" applyFill="1" applyBorder="1" applyAlignment="1">
      <alignment horizontal="center" vertical="center"/>
    </xf>
    <xf numFmtId="2" fontId="33" fillId="0" borderId="21" xfId="56" applyNumberFormat="1" applyFont="1" applyFill="1" applyBorder="1" applyAlignment="1">
      <alignment horizontal="center" vertical="center"/>
    </xf>
    <xf numFmtId="2" fontId="33" fillId="0" borderId="22" xfId="56" applyNumberFormat="1" applyFont="1" applyFill="1" applyBorder="1" applyAlignment="1">
      <alignment horizontal="center" vertical="center"/>
    </xf>
    <xf numFmtId="40" fontId="33" fillId="0" borderId="21" xfId="35" applyNumberFormat="1" applyFont="1" applyFill="1" applyBorder="1" applyAlignment="1">
      <alignment horizontal="center" vertical="center"/>
    </xf>
    <xf numFmtId="40" fontId="33" fillId="0" borderId="23" xfId="35" applyNumberFormat="1" applyFont="1" applyFill="1" applyBorder="1" applyAlignment="1">
      <alignment horizontal="center" vertical="center"/>
    </xf>
    <xf numFmtId="40" fontId="33" fillId="0" borderId="11" xfId="35" applyNumberFormat="1" applyFont="1" applyFill="1" applyBorder="1" applyAlignment="1">
      <alignment horizontal="center" vertical="center"/>
    </xf>
    <xf numFmtId="40" fontId="33" fillId="0" borderId="11" xfId="0" applyNumberFormat="1" applyFont="1" applyFill="1" applyBorder="1" applyAlignment="1" applyProtection="1">
      <alignment horizontal="center" vertical="center"/>
      <protection locked="0"/>
    </xf>
    <xf numFmtId="0" fontId="35" fillId="0" borderId="42" xfId="0" applyFont="1" applyFill="1" applyBorder="1" applyAlignment="1" applyProtection="1">
      <alignment horizontal="left" vertical="top"/>
      <protection locked="0"/>
    </xf>
    <xf numFmtId="0" fontId="35" fillId="0" borderId="56" xfId="0" applyFont="1" applyFill="1" applyBorder="1" applyAlignment="1" applyProtection="1">
      <alignment horizontal="left" vertical="top"/>
      <protection locked="0"/>
    </xf>
    <xf numFmtId="0" fontId="35" fillId="0" borderId="72" xfId="0" applyFont="1" applyFill="1" applyBorder="1" applyAlignment="1" applyProtection="1">
      <alignment horizontal="left" vertical="top"/>
      <protection locked="0"/>
    </xf>
    <xf numFmtId="0" fontId="35" fillId="0" borderId="64" xfId="0" applyFont="1" applyFill="1" applyBorder="1" applyAlignment="1" applyProtection="1">
      <alignment horizontal="left" vertical="top"/>
      <protection locked="0"/>
    </xf>
    <xf numFmtId="0" fontId="35" fillId="0" borderId="0" xfId="0" applyFont="1" applyFill="1" applyAlignment="1" applyProtection="1">
      <alignment horizontal="left" vertical="top"/>
      <protection locked="0"/>
    </xf>
    <xf numFmtId="0" fontId="35" fillId="0" borderId="57" xfId="0" applyFont="1" applyFill="1" applyBorder="1" applyAlignment="1" applyProtection="1">
      <alignment horizontal="left" vertical="top"/>
      <protection locked="0"/>
    </xf>
    <xf numFmtId="0" fontId="35" fillId="0" borderId="43" xfId="0" applyFont="1" applyFill="1" applyBorder="1" applyAlignment="1" applyProtection="1">
      <alignment horizontal="left" vertical="top"/>
      <protection locked="0"/>
    </xf>
    <xf numFmtId="0" fontId="35" fillId="0" borderId="36" xfId="0" applyFont="1" applyFill="1" applyBorder="1" applyAlignment="1" applyProtection="1">
      <alignment horizontal="left" vertical="top"/>
      <protection locked="0"/>
    </xf>
    <xf numFmtId="0" fontId="35" fillId="0" borderId="33" xfId="0" applyFont="1" applyFill="1" applyBorder="1" applyAlignment="1" applyProtection="1">
      <alignment horizontal="left" vertical="top"/>
      <protection locked="0"/>
    </xf>
    <xf numFmtId="0" fontId="33" fillId="0" borderId="21" xfId="0" applyFont="1" applyFill="1" applyBorder="1">
      <alignment vertical="center"/>
    </xf>
    <xf numFmtId="0" fontId="33" fillId="0" borderId="22" xfId="0" applyFont="1" applyFill="1" applyBorder="1">
      <alignment vertical="center"/>
    </xf>
    <xf numFmtId="0" fontId="33" fillId="0" borderId="22" xfId="0" applyFont="1" applyFill="1" applyBorder="1" applyAlignment="1">
      <alignment horizontal="center" vertical="center"/>
    </xf>
    <xf numFmtId="38" fontId="33" fillId="0" borderId="21" xfId="35" applyFont="1" applyFill="1" applyBorder="1" applyAlignment="1">
      <alignment vertical="center" wrapText="1"/>
    </xf>
    <xf numFmtId="0" fontId="33" fillId="0" borderId="23" xfId="0" applyFont="1" applyFill="1" applyBorder="1" applyAlignment="1">
      <alignment horizontal="center" vertical="center"/>
    </xf>
    <xf numFmtId="38" fontId="33" fillId="0" borderId="21" xfId="0" applyNumberFormat="1" applyFont="1" applyFill="1" applyBorder="1" applyAlignment="1">
      <alignment horizontal="right" vertical="center" wrapText="1"/>
    </xf>
    <xf numFmtId="38" fontId="33" fillId="0" borderId="22" xfId="0" applyNumberFormat="1" applyFont="1" applyFill="1" applyBorder="1" applyAlignment="1">
      <alignment horizontal="right" vertical="center" wrapText="1"/>
    </xf>
    <xf numFmtId="178" fontId="33" fillId="0" borderId="21" xfId="0" applyNumberFormat="1" applyFont="1" applyFill="1" applyBorder="1" applyAlignment="1">
      <alignment horizontal="right" vertical="center" wrapText="1"/>
    </xf>
    <xf numFmtId="178" fontId="33" fillId="0" borderId="22" xfId="0" applyNumberFormat="1" applyFont="1" applyFill="1" applyBorder="1" applyAlignment="1">
      <alignment horizontal="right" vertical="center" wrapText="1"/>
    </xf>
    <xf numFmtId="0" fontId="78" fillId="0" borderId="21" xfId="0" applyFont="1" applyFill="1" applyBorder="1" applyAlignment="1">
      <alignment horizontal="distributed" vertical="center"/>
    </xf>
    <xf numFmtId="0" fontId="78" fillId="0" borderId="22" xfId="0" applyFont="1" applyFill="1" applyBorder="1" applyAlignment="1">
      <alignment horizontal="distributed" vertical="center"/>
    </xf>
    <xf numFmtId="197" fontId="5" fillId="0" borderId="21" xfId="0" applyNumberFormat="1" applyFont="1" applyFill="1" applyBorder="1" applyAlignment="1" applyProtection="1">
      <alignment horizontal="center" vertical="center" shrinkToFit="1"/>
      <protection locked="0"/>
    </xf>
    <xf numFmtId="197" fontId="5" fillId="0" borderId="23" xfId="0" applyNumberFormat="1" applyFont="1" applyFill="1" applyBorder="1" applyAlignment="1" applyProtection="1">
      <alignment horizontal="center" vertical="center" shrinkToFit="1"/>
      <protection locked="0"/>
    </xf>
    <xf numFmtId="0" fontId="33" fillId="0" borderId="0" xfId="0" applyFont="1" applyFill="1" applyAlignment="1">
      <alignment vertical="center" wrapText="1"/>
    </xf>
    <xf numFmtId="0" fontId="33" fillId="0" borderId="42" xfId="0" applyFont="1" applyFill="1" applyBorder="1" applyAlignment="1">
      <alignment horizontal="center" vertical="center" wrapText="1"/>
    </xf>
    <xf numFmtId="0" fontId="33" fillId="0" borderId="72" xfId="0" applyFont="1" applyFill="1" applyBorder="1" applyAlignment="1">
      <alignment horizontal="center" vertical="center" wrapText="1"/>
    </xf>
    <xf numFmtId="0" fontId="0" fillId="0" borderId="11" xfId="0" applyFill="1" applyBorder="1" applyAlignment="1">
      <alignment vertical="center" wrapText="1"/>
    </xf>
    <xf numFmtId="0" fontId="0" fillId="0" borderId="11" xfId="0" applyFill="1" applyBorder="1" applyAlignment="1">
      <alignment horizontal="center" vertical="center"/>
    </xf>
    <xf numFmtId="0" fontId="33" fillId="0" borderId="43" xfId="0" applyFont="1" applyFill="1" applyBorder="1" applyAlignment="1">
      <alignment horizontal="center" vertical="center" wrapText="1"/>
    </xf>
    <xf numFmtId="0" fontId="33" fillId="0" borderId="33" xfId="0" applyFont="1" applyFill="1" applyBorder="1" applyAlignment="1">
      <alignment horizontal="center" vertical="center" wrapText="1"/>
    </xf>
    <xf numFmtId="0" fontId="0" fillId="0" borderId="11" xfId="0" applyFill="1" applyBorder="1" applyAlignment="1">
      <alignment horizontal="center" vertical="center"/>
    </xf>
    <xf numFmtId="0" fontId="33" fillId="0" borderId="0" xfId="0" applyFont="1" applyFill="1" applyAlignment="1" applyProtection="1">
      <alignment vertical="top"/>
      <protection locked="0"/>
    </xf>
    <xf numFmtId="197" fontId="5" fillId="0" borderId="21" xfId="0" applyNumberFormat="1" applyFont="1" applyFill="1" applyBorder="1" applyAlignment="1" applyProtection="1">
      <alignment horizontal="left" vertical="center" shrinkToFit="1"/>
      <protection locked="0"/>
    </xf>
    <xf numFmtId="197" fontId="5" fillId="0" borderId="23" xfId="0" applyNumberFormat="1" applyFont="1" applyFill="1" applyBorder="1" applyAlignment="1" applyProtection="1">
      <alignment horizontal="left" vertical="center" shrinkToFit="1"/>
      <protection locked="0"/>
    </xf>
    <xf numFmtId="38" fontId="5" fillId="0" borderId="21" xfId="35" applyFont="1" applyFill="1" applyBorder="1" applyAlignment="1" applyProtection="1">
      <alignment horizontal="center" vertical="center" shrinkToFit="1"/>
      <protection locked="0"/>
    </xf>
    <xf numFmtId="38" fontId="5" fillId="0" borderId="22" xfId="35" applyFont="1" applyFill="1" applyBorder="1" applyAlignment="1" applyProtection="1">
      <alignment horizontal="center" vertical="center" shrinkToFit="1"/>
      <protection locked="0"/>
    </xf>
    <xf numFmtId="38" fontId="5" fillId="0" borderId="23" xfId="35" applyFont="1" applyFill="1" applyBorder="1" applyAlignment="1" applyProtection="1">
      <alignment horizontal="center" vertical="center" shrinkToFit="1"/>
      <protection locked="0"/>
    </xf>
    <xf numFmtId="197" fontId="0" fillId="0" borderId="11" xfId="0" applyNumberFormat="1" applyFill="1" applyBorder="1">
      <alignment vertical="center"/>
    </xf>
    <xf numFmtId="38" fontId="0" fillId="0" borderId="11" xfId="35" applyFont="1" applyFill="1" applyBorder="1">
      <alignment vertical="center"/>
    </xf>
    <xf numFmtId="0" fontId="81" fillId="0" borderId="0" xfId="0" applyFont="1" applyFill="1" applyAlignment="1">
      <alignment horizontal="center" vertical="center"/>
    </xf>
    <xf numFmtId="0" fontId="81" fillId="0" borderId="0" xfId="0" applyFont="1" applyFill="1">
      <alignment vertical="center"/>
    </xf>
    <xf numFmtId="0" fontId="5" fillId="0" borderId="11" xfId="0" applyFont="1" applyFill="1" applyBorder="1" applyAlignment="1" applyProtection="1">
      <alignment horizontal="left" vertical="top" wrapText="1"/>
      <protection locked="0"/>
    </xf>
    <xf numFmtId="0" fontId="33" fillId="0" borderId="0" xfId="0" applyFont="1" applyFill="1" applyAlignment="1">
      <alignment horizontal="distributed" vertical="center"/>
    </xf>
    <xf numFmtId="193" fontId="43" fillId="0" borderId="0" xfId="0" applyNumberFormat="1" applyFont="1" applyFill="1" applyAlignment="1" applyProtection="1">
      <alignment vertical="center" shrinkToFit="1"/>
      <protection locked="0"/>
    </xf>
    <xf numFmtId="193" fontId="43" fillId="0" borderId="0" xfId="0" applyNumberFormat="1" applyFont="1" applyFill="1" applyAlignment="1" applyProtection="1">
      <alignment horizontal="center" vertical="center" shrinkToFit="1"/>
      <protection locked="0"/>
    </xf>
    <xf numFmtId="0" fontId="35" fillId="0" borderId="21" xfId="0" applyFont="1" applyFill="1" applyBorder="1" applyAlignment="1">
      <alignment horizontal="distributed" vertical="center"/>
    </xf>
    <xf numFmtId="0" fontId="35" fillId="0" borderId="22" xfId="0" applyFont="1" applyFill="1" applyBorder="1" applyAlignment="1">
      <alignment horizontal="distributed" vertical="center"/>
    </xf>
    <xf numFmtId="0" fontId="35" fillId="0" borderId="23" xfId="0" applyFont="1" applyFill="1" applyBorder="1" applyAlignment="1">
      <alignment horizontal="distributed" vertical="center"/>
    </xf>
    <xf numFmtId="0" fontId="35" fillId="0" borderId="42" xfId="0" applyFont="1" applyFill="1" applyBorder="1" applyAlignment="1">
      <alignment horizontal="center" vertical="center"/>
    </xf>
    <xf numFmtId="0" fontId="35" fillId="0" borderId="56" xfId="0" applyFont="1" applyFill="1" applyBorder="1" applyAlignment="1">
      <alignment horizontal="center" vertical="center"/>
    </xf>
    <xf numFmtId="0" fontId="35" fillId="0" borderId="72" xfId="0" applyFont="1" applyFill="1" applyBorder="1" applyAlignment="1">
      <alignment horizontal="center" vertical="center"/>
    </xf>
    <xf numFmtId="0" fontId="35" fillId="0" borderId="42" xfId="0" applyFont="1" applyFill="1" applyBorder="1" applyAlignment="1">
      <alignment horizontal="distributed" vertical="center" wrapText="1"/>
    </xf>
    <xf numFmtId="0" fontId="35" fillId="0" borderId="56" xfId="0" applyFont="1" applyFill="1" applyBorder="1" applyAlignment="1">
      <alignment horizontal="distributed" vertical="center"/>
    </xf>
    <xf numFmtId="0" fontId="35" fillId="0" borderId="72" xfId="0" applyFont="1" applyFill="1" applyBorder="1" applyAlignment="1">
      <alignment horizontal="distributed" vertical="center"/>
    </xf>
    <xf numFmtId="0" fontId="35" fillId="0" borderId="130" xfId="0" applyFont="1" applyFill="1" applyBorder="1" applyAlignment="1">
      <alignment horizontal="center" vertical="center"/>
    </xf>
    <xf numFmtId="0" fontId="35" fillId="0" borderId="166" xfId="0" applyFont="1" applyFill="1" applyBorder="1" applyAlignment="1">
      <alignment horizontal="center" vertical="center"/>
    </xf>
    <xf numFmtId="0" fontId="35" fillId="0" borderId="42" xfId="0" applyFont="1" applyFill="1" applyBorder="1" applyAlignment="1">
      <alignment horizontal="center" vertical="center" wrapText="1"/>
    </xf>
    <xf numFmtId="0" fontId="35" fillId="0" borderId="72" xfId="0" applyFont="1" applyFill="1" applyBorder="1" applyAlignment="1">
      <alignment horizontal="center" vertical="center" wrapText="1"/>
    </xf>
    <xf numFmtId="0" fontId="35" fillId="0" borderId="131" xfId="0" applyFont="1" applyFill="1" applyBorder="1" applyAlignment="1">
      <alignment horizontal="center" vertical="center"/>
    </xf>
    <xf numFmtId="0" fontId="35" fillId="0" borderId="167" xfId="0" applyFont="1" applyFill="1" applyBorder="1" applyAlignment="1">
      <alignment horizontal="center" vertical="center"/>
    </xf>
    <xf numFmtId="0" fontId="35" fillId="0" borderId="43" xfId="0" applyFont="1" applyFill="1" applyBorder="1" applyAlignment="1">
      <alignment horizontal="center" vertical="center" wrapText="1"/>
    </xf>
    <xf numFmtId="0" fontId="35" fillId="0" borderId="33" xfId="0" applyFont="1" applyFill="1" applyBorder="1" applyAlignment="1">
      <alignment horizontal="center" vertical="center" wrapText="1"/>
    </xf>
    <xf numFmtId="0" fontId="35" fillId="0" borderId="36" xfId="0" applyFont="1" applyFill="1" applyBorder="1" applyAlignment="1">
      <alignment horizontal="center" vertical="center" wrapText="1"/>
    </xf>
    <xf numFmtId="0" fontId="35" fillId="0" borderId="43" xfId="0" applyFont="1" applyFill="1" applyBorder="1" applyAlignment="1">
      <alignment horizontal="center" vertical="center" wrapText="1"/>
    </xf>
    <xf numFmtId="0" fontId="35" fillId="0" borderId="36" xfId="0" applyFont="1" applyFill="1" applyBorder="1" applyAlignment="1" applyProtection="1">
      <alignment horizontal="center" vertical="center"/>
      <protection locked="0"/>
    </xf>
    <xf numFmtId="0" fontId="35" fillId="0" borderId="33" xfId="0" applyFont="1" applyFill="1" applyBorder="1" applyAlignment="1">
      <alignment horizontal="center" vertical="center"/>
    </xf>
    <xf numFmtId="194" fontId="33" fillId="0" borderId="21" xfId="35" applyNumberFormat="1" applyFont="1" applyFill="1" applyBorder="1" applyAlignment="1">
      <alignment horizontal="center" vertical="center"/>
    </xf>
    <xf numFmtId="194" fontId="33" fillId="0" borderId="23" xfId="35" applyNumberFormat="1" applyFont="1" applyFill="1" applyBorder="1" applyAlignment="1">
      <alignment horizontal="center" vertical="center"/>
    </xf>
    <xf numFmtId="194" fontId="35" fillId="0" borderId="12" xfId="0" applyNumberFormat="1" applyFont="1" applyFill="1" applyBorder="1" applyAlignment="1" applyProtection="1">
      <alignment horizontal="center" vertical="center"/>
      <protection locked="0"/>
    </xf>
    <xf numFmtId="38" fontId="33" fillId="0" borderId="21" xfId="35" applyFont="1" applyFill="1" applyBorder="1" applyAlignment="1">
      <alignment horizontal="center" vertical="center"/>
    </xf>
    <xf numFmtId="38" fontId="33" fillId="0" borderId="23" xfId="35" applyFont="1" applyFill="1" applyBorder="1" applyAlignment="1">
      <alignment horizontal="center" vertical="center"/>
    </xf>
    <xf numFmtId="38" fontId="33" fillId="0" borderId="11" xfId="35" applyFont="1" applyFill="1" applyBorder="1" applyAlignment="1">
      <alignment horizontal="center" vertical="center"/>
    </xf>
    <xf numFmtId="38" fontId="35" fillId="0" borderId="11" xfId="35" applyFont="1" applyFill="1" applyBorder="1" applyAlignment="1" applyProtection="1">
      <alignment horizontal="center" vertical="center"/>
      <protection locked="0"/>
    </xf>
    <xf numFmtId="0" fontId="33" fillId="0" borderId="21" xfId="56" applyNumberFormat="1" applyFont="1" applyFill="1" applyBorder="1" applyAlignment="1">
      <alignment horizontal="center" vertical="center"/>
    </xf>
    <xf numFmtId="0" fontId="33" fillId="0" borderId="22" xfId="56" applyNumberFormat="1" applyFont="1" applyFill="1" applyBorder="1" applyAlignment="1">
      <alignment horizontal="center" vertical="center"/>
    </xf>
    <xf numFmtId="0" fontId="83" fillId="0" borderId="21" xfId="0" applyFont="1" applyFill="1" applyBorder="1" applyAlignment="1">
      <alignment horizontal="center" vertical="center"/>
    </xf>
    <xf numFmtId="0" fontId="83" fillId="0" borderId="22" xfId="0" applyFont="1" applyFill="1" applyBorder="1" applyAlignment="1">
      <alignment horizontal="center" vertical="center"/>
    </xf>
    <xf numFmtId="0" fontId="83" fillId="0" borderId="23" xfId="0" applyFont="1" applyFill="1" applyBorder="1" applyAlignment="1">
      <alignment horizontal="center" vertical="center"/>
    </xf>
    <xf numFmtId="0" fontId="83" fillId="0" borderId="21" xfId="0" applyFont="1" applyFill="1" applyBorder="1" applyAlignment="1">
      <alignment horizontal="distributed" vertical="center" wrapText="1"/>
    </xf>
    <xf numFmtId="0" fontId="83" fillId="0" borderId="22" xfId="0" applyFont="1" applyFill="1" applyBorder="1" applyAlignment="1">
      <alignment horizontal="distributed" vertical="center"/>
    </xf>
    <xf numFmtId="0" fontId="83" fillId="0" borderId="23" xfId="0" applyFont="1" applyFill="1" applyBorder="1" applyAlignment="1">
      <alignment horizontal="distributed" vertical="center"/>
    </xf>
    <xf numFmtId="0" fontId="83" fillId="0" borderId="23" xfId="0" applyFont="1" applyFill="1" applyBorder="1" applyAlignment="1">
      <alignment horizontal="distributed" vertical="center" wrapText="1"/>
    </xf>
    <xf numFmtId="194" fontId="83" fillId="0" borderId="11" xfId="0" applyNumberFormat="1" applyFont="1" applyFill="1" applyBorder="1" applyAlignment="1" applyProtection="1">
      <alignment horizontal="center" vertical="center"/>
      <protection locked="0"/>
    </xf>
    <xf numFmtId="38" fontId="83" fillId="0" borderId="11" xfId="35" applyFont="1" applyFill="1" applyBorder="1" applyAlignment="1" applyProtection="1">
      <alignment horizontal="center" vertical="center"/>
      <protection locked="0"/>
    </xf>
    <xf numFmtId="0" fontId="83" fillId="0" borderId="1" xfId="0" applyFont="1" applyFill="1" applyBorder="1" applyAlignment="1">
      <alignment horizontal="center" vertical="center"/>
    </xf>
    <xf numFmtId="0" fontId="83" fillId="0" borderId="128" xfId="0" applyFont="1" applyFill="1" applyBorder="1" applyAlignment="1">
      <alignment horizontal="center" vertical="center"/>
    </xf>
    <xf numFmtId="0" fontId="35" fillId="0" borderId="12" xfId="0" applyFont="1" applyFill="1" applyBorder="1" applyAlignment="1" applyProtection="1">
      <alignment horizontal="center" vertical="center"/>
      <protection locked="0"/>
    </xf>
    <xf numFmtId="0" fontId="35" fillId="0" borderId="11" xfId="0" applyFont="1" applyFill="1" applyBorder="1" applyAlignment="1" applyProtection="1">
      <alignment horizontal="center" vertical="center"/>
      <protection locked="0"/>
    </xf>
    <xf numFmtId="0" fontId="83" fillId="0" borderId="21" xfId="0" applyFont="1" applyFill="1" applyBorder="1" applyAlignment="1">
      <alignment horizontal="right" vertical="center"/>
    </xf>
    <xf numFmtId="0" fontId="83" fillId="0" borderId="22" xfId="0" applyFont="1" applyFill="1" applyBorder="1" applyAlignment="1">
      <alignment horizontal="right" vertical="center"/>
    </xf>
    <xf numFmtId="0" fontId="83" fillId="0" borderId="23" xfId="0" applyFont="1" applyFill="1" applyBorder="1" applyAlignment="1">
      <alignment horizontal="right" vertical="center"/>
    </xf>
    <xf numFmtId="0" fontId="83" fillId="0" borderId="11" xfId="0" applyFont="1" applyFill="1" applyBorder="1" applyAlignment="1" applyProtection="1">
      <alignment horizontal="center" vertical="center"/>
      <protection locked="0"/>
    </xf>
    <xf numFmtId="0" fontId="35" fillId="0" borderId="42" xfId="0" applyFont="1" applyFill="1" applyBorder="1" applyAlignment="1">
      <alignment horizontal="right" vertical="center"/>
    </xf>
    <xf numFmtId="0" fontId="35" fillId="0" borderId="56" xfId="0" applyFont="1" applyFill="1" applyBorder="1" applyAlignment="1">
      <alignment horizontal="right" vertical="center"/>
    </xf>
    <xf numFmtId="0" fontId="35" fillId="0" borderId="72" xfId="0" applyFont="1" applyFill="1" applyBorder="1" applyAlignment="1">
      <alignment horizontal="right" vertical="center"/>
    </xf>
    <xf numFmtId="38" fontId="0" fillId="0" borderId="0" xfId="35" applyFont="1" applyFill="1">
      <alignment vertical="center"/>
    </xf>
    <xf numFmtId="38" fontId="32" fillId="0" borderId="0" xfId="35" applyFont="1" applyFill="1">
      <alignment vertical="center"/>
    </xf>
    <xf numFmtId="38" fontId="32" fillId="0" borderId="0" xfId="35" applyFont="1" applyFill="1" applyAlignment="1">
      <alignment horizontal="left" vertical="center"/>
    </xf>
    <xf numFmtId="38" fontId="34" fillId="0" borderId="0" xfId="35" applyFont="1" applyFill="1">
      <alignment vertical="center"/>
    </xf>
    <xf numFmtId="38" fontId="35" fillId="0" borderId="0" xfId="35" applyFont="1" applyFill="1">
      <alignment vertical="center"/>
    </xf>
    <xf numFmtId="0" fontId="33" fillId="0" borderId="11" xfId="0" applyFont="1" applyFill="1" applyBorder="1" applyAlignment="1">
      <alignment horizontal="center" vertical="center" wrapText="1"/>
    </xf>
    <xf numFmtId="0" fontId="43" fillId="0" borderId="21" xfId="0" applyFont="1" applyFill="1" applyBorder="1" applyAlignment="1">
      <alignment horizontal="center" vertical="center" wrapText="1"/>
    </xf>
    <xf numFmtId="0" fontId="43" fillId="0" borderId="22" xfId="0" applyFont="1" applyFill="1" applyBorder="1" applyAlignment="1">
      <alignment horizontal="center" vertical="center" wrapText="1"/>
    </xf>
    <xf numFmtId="0" fontId="33" fillId="0" borderId="0" xfId="0" applyFont="1" applyFill="1" applyAlignment="1">
      <alignment horizontal="center" vertical="center" wrapText="1"/>
    </xf>
    <xf numFmtId="0" fontId="43" fillId="0" borderId="21" xfId="0" applyFont="1" applyFill="1" applyBorder="1" applyAlignment="1">
      <alignment horizontal="center" vertical="center" shrinkToFit="1"/>
    </xf>
    <xf numFmtId="0" fontId="43" fillId="0" borderId="22" xfId="0" applyFont="1" applyFill="1" applyBorder="1" applyAlignment="1">
      <alignment horizontal="center" vertical="center" shrinkToFit="1"/>
    </xf>
    <xf numFmtId="0" fontId="33" fillId="0" borderId="33" xfId="0" applyFont="1" applyFill="1" applyBorder="1" applyAlignment="1">
      <alignment horizontal="right" vertical="center" wrapText="1"/>
    </xf>
    <xf numFmtId="38" fontId="43" fillId="0" borderId="0" xfId="35" applyFont="1" applyFill="1" applyAlignment="1">
      <alignment vertical="center" shrinkToFit="1"/>
    </xf>
    <xf numFmtId="0" fontId="33" fillId="0" borderId="57" xfId="0" applyFont="1" applyFill="1" applyBorder="1" applyAlignment="1">
      <alignment horizontal="center" shrinkToFit="1"/>
    </xf>
    <xf numFmtId="0" fontId="39" fillId="0" borderId="0" xfId="0" applyFont="1" applyFill="1" applyAlignment="1">
      <alignment horizontal="center" vertical="center"/>
    </xf>
    <xf numFmtId="0" fontId="33" fillId="0" borderId="36" xfId="0" applyFont="1" applyFill="1" applyBorder="1" applyAlignment="1">
      <alignment horizontal="center" vertical="center" wrapText="1"/>
    </xf>
    <xf numFmtId="38" fontId="95" fillId="0" borderId="36" xfId="35" applyFont="1" applyFill="1" applyBorder="1" applyAlignment="1" applyProtection="1">
      <alignment vertical="center" shrinkToFit="1"/>
      <protection locked="0"/>
    </xf>
    <xf numFmtId="0" fontId="33" fillId="0" borderId="33" xfId="0" applyFont="1" applyFill="1" applyBorder="1" applyAlignment="1">
      <alignment horizontal="center" shrinkToFit="1"/>
    </xf>
    <xf numFmtId="38" fontId="43" fillId="0" borderId="36" xfId="35" applyFont="1" applyFill="1" applyBorder="1" applyAlignment="1" applyProtection="1">
      <alignment vertical="center" shrinkToFit="1"/>
      <protection locked="0"/>
    </xf>
    <xf numFmtId="38" fontId="43" fillId="0" borderId="56" xfId="35" applyFont="1" applyFill="1" applyBorder="1" applyAlignment="1" applyProtection="1">
      <alignment vertical="center" shrinkToFit="1"/>
      <protection locked="0"/>
    </xf>
    <xf numFmtId="0" fontId="33" fillId="0" borderId="72" xfId="0" applyFont="1" applyFill="1" applyBorder="1" applyAlignment="1">
      <alignment horizontal="center" shrinkToFit="1"/>
    </xf>
    <xf numFmtId="0" fontId="33" fillId="0" borderId="64" xfId="0" applyFont="1" applyFill="1" applyBorder="1" applyAlignment="1">
      <alignment horizontal="distributed" vertical="center" wrapText="1"/>
    </xf>
    <xf numFmtId="0" fontId="33" fillId="0" borderId="0" xfId="0" applyFont="1" applyFill="1" applyAlignment="1">
      <alignment horizontal="distributed" vertical="center" wrapText="1"/>
    </xf>
    <xf numFmtId="0" fontId="33" fillId="0" borderId="57" xfId="0" applyFont="1" applyFill="1" applyBorder="1" applyAlignment="1">
      <alignment horizontal="distributed" vertical="center" wrapText="1"/>
    </xf>
    <xf numFmtId="38" fontId="43" fillId="0" borderId="56" xfId="35" applyFont="1" applyFill="1" applyBorder="1" applyAlignment="1">
      <alignment vertical="center" shrinkToFit="1"/>
    </xf>
    <xf numFmtId="0" fontId="33" fillId="0" borderId="72" xfId="0" applyFont="1" applyFill="1" applyBorder="1" applyAlignment="1">
      <alignment horizontal="center" vertical="center" shrinkToFit="1"/>
    </xf>
    <xf numFmtId="38" fontId="43" fillId="0" borderId="36" xfId="35" applyFont="1" applyFill="1" applyBorder="1" applyAlignment="1">
      <alignment vertical="center" shrinkToFit="1"/>
    </xf>
    <xf numFmtId="0" fontId="33" fillId="0" borderId="33" xfId="0" applyFont="1" applyFill="1" applyBorder="1" applyAlignment="1">
      <alignment horizontal="center" vertical="center" shrinkToFit="1"/>
    </xf>
    <xf numFmtId="0" fontId="33" fillId="0" borderId="11" xfId="0" applyFont="1" applyFill="1" applyBorder="1" applyAlignment="1">
      <alignment horizontal="distributed" vertical="center" wrapText="1"/>
    </xf>
    <xf numFmtId="0" fontId="39" fillId="0" borderId="21" xfId="0" applyFont="1" applyFill="1" applyBorder="1" applyAlignment="1">
      <alignment horizontal="distributed" vertical="center" wrapText="1"/>
    </xf>
    <xf numFmtId="38" fontId="43" fillId="0" borderId="22" xfId="35" applyFont="1" applyFill="1" applyBorder="1" applyAlignment="1">
      <alignment vertical="center" shrinkToFit="1"/>
    </xf>
    <xf numFmtId="0" fontId="33" fillId="0" borderId="23" xfId="0" applyFont="1" applyFill="1" applyBorder="1" applyAlignment="1">
      <alignment horizontal="right" vertical="center"/>
    </xf>
    <xf numFmtId="38" fontId="33" fillId="0" borderId="0" xfId="35" applyFont="1" applyFill="1" applyAlignment="1">
      <alignment vertical="top"/>
    </xf>
    <xf numFmtId="38" fontId="33" fillId="0" borderId="0" xfId="35" applyFont="1" applyFill="1">
      <alignment vertical="center"/>
    </xf>
    <xf numFmtId="0" fontId="33" fillId="0" borderId="65" xfId="0" applyFont="1" applyFill="1" applyBorder="1" applyAlignment="1">
      <alignment horizontal="center" vertical="center" wrapText="1"/>
    </xf>
    <xf numFmtId="0" fontId="33" fillId="0" borderId="42" xfId="0" applyFont="1" applyFill="1" applyBorder="1" applyAlignment="1">
      <alignment vertical="center" textRotation="255"/>
    </xf>
    <xf numFmtId="0" fontId="33" fillId="0" borderId="65" xfId="0" applyFont="1" applyFill="1" applyBorder="1" applyAlignment="1">
      <alignment horizontal="distributed" vertical="center" wrapText="1"/>
    </xf>
    <xf numFmtId="38" fontId="43" fillId="0" borderId="56" xfId="35" applyFont="1" applyFill="1" applyBorder="1" applyAlignment="1">
      <alignment horizontal="right" vertical="center" shrinkToFit="1"/>
    </xf>
    <xf numFmtId="0" fontId="33" fillId="0" borderId="72" xfId="0" applyFont="1" applyFill="1" applyBorder="1" applyAlignment="1">
      <alignment horizontal="center" shrinkToFit="1"/>
    </xf>
    <xf numFmtId="0" fontId="33" fillId="0" borderId="64" xfId="0" applyFont="1" applyFill="1" applyBorder="1" applyAlignment="1">
      <alignment horizontal="center" vertical="center" textRotation="1"/>
    </xf>
    <xf numFmtId="0" fontId="33" fillId="0" borderId="48" xfId="0" applyFont="1" applyFill="1" applyBorder="1" applyAlignment="1">
      <alignment horizontal="center" vertical="center"/>
    </xf>
    <xf numFmtId="38" fontId="43" fillId="0" borderId="36" xfId="35" applyFont="1" applyFill="1" applyBorder="1" applyAlignment="1" applyProtection="1">
      <alignment horizontal="right" vertical="center" shrinkToFit="1"/>
      <protection locked="0"/>
    </xf>
    <xf numFmtId="0" fontId="33" fillId="0" borderId="33" xfId="0" applyFont="1" applyFill="1" applyBorder="1" applyAlignment="1">
      <alignment horizontal="center" shrinkToFit="1"/>
    </xf>
    <xf numFmtId="0" fontId="33" fillId="0" borderId="65" xfId="0" applyFont="1" applyFill="1" applyBorder="1" applyAlignment="1">
      <alignment horizontal="distributed" vertical="center"/>
    </xf>
    <xf numFmtId="0" fontId="33" fillId="0" borderId="64" xfId="0" applyFont="1" applyFill="1" applyBorder="1" applyAlignment="1">
      <alignment vertical="center" textRotation="255"/>
    </xf>
    <xf numFmtId="0" fontId="33" fillId="0" borderId="12" xfId="0" applyFont="1" applyFill="1" applyBorder="1" applyAlignment="1">
      <alignment horizontal="center" vertical="center"/>
    </xf>
    <xf numFmtId="38" fontId="43" fillId="0" borderId="36" xfId="35" applyFont="1" applyFill="1" applyBorder="1" applyAlignment="1">
      <alignment horizontal="right" vertical="center" shrinkToFit="1"/>
    </xf>
    <xf numFmtId="0" fontId="33" fillId="0" borderId="33" xfId="0" applyFont="1" applyFill="1" applyBorder="1" applyAlignment="1">
      <alignment horizontal="distributed" vertical="center"/>
    </xf>
    <xf numFmtId="0" fontId="33" fillId="0" borderId="23" xfId="0" applyFont="1" applyFill="1" applyBorder="1" applyAlignment="1">
      <alignment horizontal="distributed" vertical="center"/>
    </xf>
    <xf numFmtId="0" fontId="33" fillId="0" borderId="48" xfId="0" applyFont="1" applyFill="1" applyBorder="1" applyAlignment="1">
      <alignment horizontal="center" vertical="center" textRotation="1"/>
    </xf>
    <xf numFmtId="0" fontId="39" fillId="0" borderId="42" xfId="0" applyFont="1" applyFill="1" applyBorder="1" applyAlignment="1">
      <alignment horizontal="center" vertical="center" wrapText="1"/>
    </xf>
    <xf numFmtId="0" fontId="39" fillId="0" borderId="42" xfId="0" applyFont="1" applyFill="1" applyBorder="1" applyAlignment="1">
      <alignment horizontal="center" vertical="center"/>
    </xf>
    <xf numFmtId="0" fontId="39" fillId="0" borderId="43" xfId="0" applyFont="1" applyFill="1" applyBorder="1" applyAlignment="1">
      <alignment horizontal="center" vertical="center" wrapText="1"/>
    </xf>
    <xf numFmtId="0" fontId="39" fillId="0" borderId="43" xfId="0" applyFont="1" applyFill="1" applyBorder="1" applyAlignment="1">
      <alignment horizontal="center" vertical="center"/>
    </xf>
    <xf numFmtId="0" fontId="85" fillId="0" borderId="0" xfId="0" applyFont="1" applyFill="1">
      <alignment vertical="center"/>
    </xf>
    <xf numFmtId="0" fontId="29" fillId="0" borderId="0" xfId="0" applyFont="1" applyFill="1">
      <alignment vertical="center"/>
    </xf>
    <xf numFmtId="0" fontId="5" fillId="0" borderId="0" xfId="0" applyFont="1" applyFill="1" applyAlignment="1" applyProtection="1">
      <alignment horizontal="left" vertical="center"/>
      <protection locked="0"/>
    </xf>
    <xf numFmtId="0" fontId="33" fillId="0" borderId="0" xfId="0" applyFont="1" applyFill="1" applyProtection="1">
      <alignment vertical="center"/>
      <protection locked="0"/>
    </xf>
    <xf numFmtId="0" fontId="33" fillId="0" borderId="11" xfId="0" applyFont="1" applyFill="1" applyBorder="1" applyAlignment="1">
      <alignment horizontal="center" vertical="center" wrapText="1"/>
    </xf>
    <xf numFmtId="0" fontId="33" fillId="0" borderId="57" xfId="0" applyFont="1" applyFill="1" applyBorder="1" applyProtection="1">
      <alignment vertical="center"/>
      <protection locked="0"/>
    </xf>
    <xf numFmtId="0" fontId="5" fillId="0" borderId="0" xfId="0" applyFont="1" applyFill="1" applyAlignment="1" applyProtection="1">
      <alignment horizontal="left" vertical="center" wrapText="1"/>
      <protection locked="0"/>
    </xf>
    <xf numFmtId="0" fontId="33" fillId="0" borderId="11" xfId="0" applyFont="1" applyFill="1" applyBorder="1" applyProtection="1">
      <alignment vertical="center"/>
      <protection locked="0"/>
    </xf>
    <xf numFmtId="0" fontId="5" fillId="0" borderId="42" xfId="0" applyFont="1" applyFill="1" applyBorder="1" applyAlignment="1" applyProtection="1">
      <alignment horizontal="left" vertical="center" wrapText="1"/>
      <protection locked="0"/>
    </xf>
    <xf numFmtId="0" fontId="5" fillId="0" borderId="56" xfId="0" applyFont="1" applyFill="1" applyBorder="1" applyAlignment="1" applyProtection="1">
      <alignment horizontal="left" vertical="center" wrapText="1"/>
      <protection locked="0"/>
    </xf>
    <xf numFmtId="0" fontId="5" fillId="0" borderId="72" xfId="0" applyFont="1" applyFill="1" applyBorder="1" applyAlignment="1" applyProtection="1">
      <alignment horizontal="left" vertical="center" wrapText="1"/>
      <protection locked="0"/>
    </xf>
    <xf numFmtId="0" fontId="35" fillId="0" borderId="21" xfId="28" applyFont="1" applyFill="1" applyBorder="1" applyAlignment="1" applyProtection="1">
      <alignment horizontal="left" vertical="center"/>
      <protection locked="0"/>
    </xf>
    <xf numFmtId="0" fontId="35" fillId="0" borderId="22" xfId="28" applyFont="1" applyFill="1" applyBorder="1" applyAlignment="1" applyProtection="1">
      <alignment horizontal="left" vertical="center"/>
      <protection locked="0"/>
    </xf>
    <xf numFmtId="0" fontId="5" fillId="0" borderId="11" xfId="0" applyFont="1" applyFill="1" applyBorder="1" applyProtection="1">
      <alignment vertical="center"/>
      <protection locked="0"/>
    </xf>
    <xf numFmtId="0" fontId="5" fillId="0" borderId="11" xfId="0" applyFont="1" applyFill="1" applyBorder="1" applyAlignment="1" applyProtection="1">
      <alignment horizontal="distributed" vertical="center"/>
    </xf>
    <xf numFmtId="0" fontId="5" fillId="0" borderId="48" xfId="0" applyFont="1" applyFill="1" applyBorder="1" applyAlignment="1">
      <alignment horizontal="left" vertical="center"/>
    </xf>
    <xf numFmtId="0" fontId="5" fillId="0" borderId="43" xfId="0" applyFont="1" applyFill="1" applyBorder="1" applyAlignment="1">
      <alignment horizontal="distributed" vertical="center" wrapText="1"/>
    </xf>
    <xf numFmtId="0" fontId="5" fillId="0" borderId="42" xfId="0" applyFont="1" applyFill="1" applyBorder="1" applyAlignment="1" applyProtection="1">
      <alignment horizontal="left" vertical="center"/>
      <protection locked="0"/>
    </xf>
    <xf numFmtId="0" fontId="5" fillId="0" borderId="56" xfId="0" applyFont="1" applyFill="1" applyBorder="1" applyAlignment="1" applyProtection="1">
      <alignment horizontal="left" vertical="center"/>
      <protection locked="0"/>
    </xf>
    <xf numFmtId="0" fontId="5" fillId="0" borderId="72" xfId="0" applyFont="1" applyFill="1" applyBorder="1" applyAlignment="1" applyProtection="1">
      <alignment horizontal="left" vertical="center"/>
      <protection locked="0"/>
    </xf>
    <xf numFmtId="0" fontId="33" fillId="0" borderId="12" xfId="0" applyFont="1" applyFill="1" applyBorder="1" applyAlignment="1">
      <alignment horizontal="center" vertical="center" wrapText="1"/>
    </xf>
    <xf numFmtId="0" fontId="5" fillId="0" borderId="43" xfId="0" applyFont="1" applyFill="1" applyBorder="1" applyAlignment="1" applyProtection="1">
      <alignment horizontal="left" vertical="center"/>
      <protection locked="0"/>
    </xf>
    <xf numFmtId="0" fontId="5" fillId="0" borderId="36" xfId="0" applyFont="1" applyFill="1" applyBorder="1" applyAlignment="1" applyProtection="1">
      <alignment horizontal="left" vertical="center"/>
      <protection locked="0"/>
    </xf>
    <xf numFmtId="0" fontId="5" fillId="0" borderId="33" xfId="0" applyFont="1" applyFill="1" applyBorder="1" applyAlignment="1" applyProtection="1">
      <alignment horizontal="left" vertical="center"/>
      <protection locked="0"/>
    </xf>
    <xf numFmtId="0" fontId="5" fillId="0" borderId="43" xfId="0" applyFont="1" applyFill="1" applyBorder="1" applyAlignment="1" applyProtection="1">
      <alignment horizontal="left" vertical="center" wrapText="1"/>
      <protection locked="0"/>
    </xf>
    <xf numFmtId="0" fontId="5" fillId="0" borderId="36" xfId="0" applyFont="1" applyFill="1" applyBorder="1" applyAlignment="1" applyProtection="1">
      <alignment horizontal="left" vertical="center" wrapText="1"/>
      <protection locked="0"/>
    </xf>
    <xf numFmtId="0" fontId="5" fillId="0" borderId="33" xfId="0" applyFont="1" applyFill="1" applyBorder="1" applyAlignment="1" applyProtection="1">
      <alignment horizontal="left" vertical="center" wrapText="1"/>
      <protection locked="0"/>
    </xf>
    <xf numFmtId="0" fontId="33" fillId="0" borderId="21" xfId="0" applyFont="1" applyFill="1" applyBorder="1" applyAlignment="1">
      <alignment horizontal="distributed" vertical="center"/>
    </xf>
    <xf numFmtId="0" fontId="33" fillId="0" borderId="22" xfId="0" applyFont="1" applyFill="1" applyBorder="1" applyAlignment="1">
      <alignment horizontal="distributed" vertical="center"/>
    </xf>
    <xf numFmtId="178" fontId="5" fillId="0" borderId="21" xfId="0" applyNumberFormat="1" applyFont="1" applyFill="1" applyBorder="1" applyAlignment="1" applyProtection="1">
      <alignment horizontal="right" vertical="center" shrinkToFit="1"/>
      <protection locked="0"/>
    </xf>
    <xf numFmtId="178" fontId="5" fillId="0" borderId="22" xfId="0" applyNumberFormat="1" applyFont="1" applyFill="1" applyBorder="1" applyAlignment="1" applyProtection="1">
      <alignment horizontal="right" vertical="center" shrinkToFit="1"/>
      <protection locked="0"/>
    </xf>
    <xf numFmtId="0" fontId="33" fillId="0" borderId="23" xfId="0" applyFont="1" applyFill="1" applyBorder="1">
      <alignment vertical="center"/>
    </xf>
    <xf numFmtId="0" fontId="33" fillId="0" borderId="48" xfId="0" applyFont="1" applyFill="1" applyBorder="1" applyAlignment="1">
      <alignment horizontal="center" vertical="center" wrapText="1"/>
    </xf>
    <xf numFmtId="192" fontId="5" fillId="0" borderId="21" xfId="0" applyNumberFormat="1" applyFont="1" applyFill="1" applyBorder="1" applyAlignment="1" applyProtection="1">
      <alignment horizontal="left" vertical="center" shrinkToFit="1"/>
      <protection locked="0"/>
    </xf>
    <xf numFmtId="192" fontId="5" fillId="0" borderId="22" xfId="0" applyNumberFormat="1" applyFont="1" applyFill="1" applyBorder="1" applyAlignment="1" applyProtection="1">
      <alignment horizontal="left" vertical="center" shrinkToFit="1"/>
      <protection locked="0"/>
    </xf>
    <xf numFmtId="192" fontId="5" fillId="0" borderId="23" xfId="0" applyNumberFormat="1" applyFont="1" applyFill="1" applyBorder="1" applyAlignment="1" applyProtection="1">
      <alignment horizontal="left" vertical="center" shrinkToFit="1"/>
      <protection locked="0"/>
    </xf>
    <xf numFmtId="192" fontId="5" fillId="0" borderId="21" xfId="0" applyNumberFormat="1" applyFont="1" applyFill="1" applyBorder="1" applyAlignment="1" applyProtection="1">
      <alignment horizontal="right" vertical="center" shrinkToFit="1"/>
      <protection locked="0"/>
    </xf>
    <xf numFmtId="192" fontId="5" fillId="0" borderId="22" xfId="0" applyNumberFormat="1" applyFont="1" applyFill="1" applyBorder="1" applyAlignment="1" applyProtection="1">
      <alignment horizontal="right" vertical="center" shrinkToFit="1"/>
      <protection locked="0"/>
    </xf>
    <xf numFmtId="0" fontId="33" fillId="0" borderId="42" xfId="0" quotePrefix="1" applyFont="1" applyFill="1" applyBorder="1" applyAlignment="1">
      <alignment horizontal="left" vertical="top"/>
    </xf>
    <xf numFmtId="0" fontId="33" fillId="0" borderId="56" xfId="0" quotePrefix="1" applyFont="1" applyFill="1" applyBorder="1" applyAlignment="1">
      <alignment horizontal="left" vertical="top"/>
    </xf>
    <xf numFmtId="0" fontId="33" fillId="0" borderId="72" xfId="0" quotePrefix="1" applyFont="1" applyFill="1" applyBorder="1" applyAlignment="1">
      <alignment horizontal="left" vertical="top"/>
    </xf>
    <xf numFmtId="0" fontId="33" fillId="0" borderId="21" xfId="0" applyFont="1" applyFill="1" applyBorder="1" applyAlignment="1">
      <alignment horizontal="center" vertical="center" shrinkToFit="1"/>
    </xf>
    <xf numFmtId="0" fontId="33" fillId="0" borderId="22" xfId="0" applyFont="1" applyFill="1" applyBorder="1" applyAlignment="1">
      <alignment horizontal="center" vertical="center" shrinkToFit="1"/>
    </xf>
    <xf numFmtId="0" fontId="33" fillId="0" borderId="23" xfId="0" applyFont="1" applyFill="1" applyBorder="1" applyAlignment="1">
      <alignment horizontal="center" vertical="center" shrinkToFit="1"/>
    </xf>
    <xf numFmtId="0" fontId="33" fillId="0" borderId="43" xfId="0" quotePrefix="1" applyFont="1" applyFill="1" applyBorder="1" applyAlignment="1">
      <alignment horizontal="left" vertical="top"/>
    </xf>
    <xf numFmtId="0" fontId="33" fillId="0" borderId="36" xfId="0" quotePrefix="1" applyFont="1" applyFill="1" applyBorder="1" applyAlignment="1">
      <alignment horizontal="left" vertical="top"/>
    </xf>
    <xf numFmtId="0" fontId="33" fillId="0" borderId="33" xfId="0" quotePrefix="1" applyFont="1" applyFill="1" applyBorder="1" applyAlignment="1">
      <alignment horizontal="left" vertical="top"/>
    </xf>
    <xf numFmtId="0" fontId="33" fillId="0" borderId="56" xfId="0" applyFont="1" applyFill="1" applyBorder="1" applyAlignment="1">
      <alignment vertical="center" wrapText="1"/>
    </xf>
    <xf numFmtId="0" fontId="33" fillId="0" borderId="56" xfId="0" applyFont="1" applyFill="1" applyBorder="1">
      <alignment vertical="center"/>
    </xf>
    <xf numFmtId="0" fontId="5" fillId="0" borderId="56" xfId="0" applyFont="1" applyFill="1" applyBorder="1" applyAlignment="1" applyProtection="1">
      <alignment vertical="center" wrapText="1"/>
      <protection locked="0"/>
    </xf>
    <xf numFmtId="0" fontId="33" fillId="0" borderId="56" xfId="0" applyFont="1" applyFill="1" applyBorder="1" applyAlignment="1">
      <alignment horizontal="center" vertical="center"/>
    </xf>
    <xf numFmtId="0" fontId="33" fillId="0" borderId="56" xfId="0" applyFont="1" applyFill="1" applyBorder="1" applyAlignment="1">
      <alignment horizontal="distributed" vertical="center"/>
    </xf>
    <xf numFmtId="192" fontId="5" fillId="0" borderId="21" xfId="0" applyNumberFormat="1" applyFont="1" applyFill="1" applyBorder="1" applyAlignment="1" applyProtection="1">
      <alignment horizontal="left" vertical="center" wrapText="1"/>
      <protection locked="0"/>
    </xf>
    <xf numFmtId="0" fontId="33" fillId="0" borderId="42" xfId="0" applyFont="1" applyFill="1" applyBorder="1" applyAlignment="1">
      <alignment horizontal="center" vertical="center"/>
    </xf>
    <xf numFmtId="0" fontId="33" fillId="0" borderId="11" xfId="0" applyFont="1" applyFill="1" applyBorder="1" applyAlignment="1">
      <alignment horizontal="center" vertical="center"/>
    </xf>
    <xf numFmtId="0" fontId="33" fillId="0" borderId="43" xfId="0" applyFont="1" applyFill="1" applyBorder="1" applyAlignment="1">
      <alignment horizontal="center" vertical="center"/>
    </xf>
    <xf numFmtId="0" fontId="33" fillId="0" borderId="36" xfId="0" applyFont="1" applyFill="1" applyBorder="1" applyAlignment="1">
      <alignment horizontal="center" vertical="center"/>
    </xf>
    <xf numFmtId="0" fontId="33" fillId="0" borderId="21" xfId="0" applyFont="1" applyFill="1" applyBorder="1" applyAlignment="1">
      <alignment horizontal="distributed" vertical="center" wrapText="1"/>
    </xf>
    <xf numFmtId="0" fontId="33" fillId="0" borderId="11" xfId="0" applyFont="1" applyFill="1" applyBorder="1" applyAlignment="1">
      <alignment horizontal="distributed" vertical="center" wrapText="1"/>
    </xf>
    <xf numFmtId="0" fontId="33" fillId="0" borderId="11" xfId="0" applyFont="1" applyFill="1" applyBorder="1" applyAlignment="1">
      <alignment horizontal="left" vertical="center" wrapText="1"/>
    </xf>
    <xf numFmtId="0" fontId="33" fillId="0" borderId="11" xfId="0" applyFont="1" applyFill="1" applyBorder="1" applyAlignment="1">
      <alignment horizontal="left" vertical="center"/>
    </xf>
    <xf numFmtId="178" fontId="5" fillId="0" borderId="43" xfId="0" applyNumberFormat="1" applyFont="1" applyFill="1" applyBorder="1" applyAlignment="1">
      <alignment vertical="center" shrinkToFit="1"/>
    </xf>
    <xf numFmtId="178" fontId="5" fillId="0" borderId="12" xfId="0" applyNumberFormat="1" applyFont="1" applyFill="1" applyBorder="1" applyAlignment="1" applyProtection="1">
      <alignment vertical="center" shrinkToFit="1"/>
      <protection locked="0"/>
    </xf>
    <xf numFmtId="0" fontId="35" fillId="0" borderId="11" xfId="0" applyFont="1" applyFill="1" applyBorder="1" applyAlignment="1">
      <alignment horizontal="left" vertical="center"/>
    </xf>
    <xf numFmtId="0" fontId="5" fillId="0" borderId="11" xfId="0" applyFont="1" applyFill="1" applyBorder="1" applyAlignment="1" applyProtection="1">
      <alignment horizontal="left" vertical="top" wrapText="1"/>
      <protection locked="0"/>
    </xf>
    <xf numFmtId="0" fontId="35" fillId="0" borderId="0" xfId="0" applyFont="1" applyFill="1" applyAlignment="1">
      <alignment horizontal="left" vertical="center" wrapText="1"/>
    </xf>
    <xf numFmtId="0" fontId="35" fillId="0" borderId="57" xfId="0" applyFont="1" applyFill="1" applyBorder="1" applyAlignment="1">
      <alignment horizontal="left" vertical="center" wrapText="1"/>
    </xf>
    <xf numFmtId="0" fontId="35" fillId="0" borderId="12" xfId="0" applyFont="1" applyFill="1" applyBorder="1" applyAlignment="1">
      <alignment horizontal="left" vertical="center" wrapText="1"/>
    </xf>
    <xf numFmtId="0" fontId="35" fillId="0" borderId="11" xfId="0" applyFont="1" applyFill="1" applyBorder="1" applyAlignment="1">
      <alignment horizontal="center" vertical="center" wrapText="1"/>
    </xf>
    <xf numFmtId="0" fontId="35" fillId="0" borderId="65" xfId="0" applyFont="1" applyFill="1" applyBorder="1" applyAlignment="1">
      <alignment horizontal="center" vertical="center" wrapText="1"/>
    </xf>
    <xf numFmtId="0" fontId="35" fillId="0" borderId="11" xfId="0" applyFont="1" applyFill="1" applyBorder="1" applyAlignment="1">
      <alignment horizontal="left" vertical="center" wrapText="1"/>
    </xf>
    <xf numFmtId="0" fontId="91" fillId="0" borderId="11" xfId="0" applyFont="1" applyFill="1" applyBorder="1" applyAlignment="1" applyProtection="1">
      <alignment horizontal="center" vertical="center" wrapText="1"/>
      <protection locked="0"/>
    </xf>
    <xf numFmtId="0" fontId="35" fillId="0" borderId="11" xfId="0" applyFont="1" applyFill="1" applyBorder="1" applyAlignment="1" applyProtection="1">
      <alignment horizontal="center" vertical="center" wrapText="1"/>
      <protection locked="0"/>
    </xf>
    <xf numFmtId="0" fontId="64" fillId="0" borderId="0" xfId="0" applyFont="1" applyFill="1" applyAlignment="1">
      <alignment horizontal="left" vertical="center"/>
    </xf>
    <xf numFmtId="0" fontId="91" fillId="0" borderId="11" xfId="0" applyFont="1" applyFill="1" applyBorder="1" applyAlignment="1" applyProtection="1">
      <alignment horizontal="left" vertical="top" wrapText="1"/>
      <protection locked="0"/>
    </xf>
    <xf numFmtId="0" fontId="35" fillId="0" borderId="65" xfId="0" applyFont="1" applyFill="1" applyBorder="1" applyAlignment="1">
      <alignment horizontal="left" vertical="center" wrapText="1"/>
    </xf>
    <xf numFmtId="0" fontId="35" fillId="0" borderId="21" xfId="0" applyFont="1" applyFill="1" applyBorder="1" applyAlignment="1">
      <alignment horizontal="center" vertical="center" wrapText="1"/>
    </xf>
    <xf numFmtId="0" fontId="35" fillId="0" borderId="21" xfId="0" applyFont="1" applyFill="1" applyBorder="1" applyAlignment="1" applyProtection="1">
      <alignment horizontal="right" vertical="center" wrapText="1"/>
      <protection locked="0"/>
    </xf>
    <xf numFmtId="0" fontId="35" fillId="0" borderId="22" xfId="0" applyFont="1" applyFill="1" applyBorder="1" applyAlignment="1" applyProtection="1">
      <alignment horizontal="right" vertical="center" wrapText="1"/>
      <protection locked="0"/>
    </xf>
    <xf numFmtId="0" fontId="35" fillId="0" borderId="22" xfId="0" applyFont="1" applyFill="1" applyBorder="1" applyAlignment="1">
      <alignment horizontal="left" vertical="center" wrapText="1"/>
    </xf>
    <xf numFmtId="0" fontId="35" fillId="0" borderId="23" xfId="0" applyFont="1" applyFill="1" applyBorder="1" applyAlignment="1">
      <alignment horizontal="left" vertical="center" wrapText="1"/>
    </xf>
    <xf numFmtId="0" fontId="35" fillId="0" borderId="11" xfId="0" applyFont="1" applyFill="1" applyBorder="1" applyAlignment="1">
      <alignment horizontal="center" vertical="center" wrapText="1"/>
    </xf>
    <xf numFmtId="0" fontId="35" fillId="0" borderId="56" xfId="0" applyFont="1" applyFill="1" applyBorder="1" applyAlignment="1" applyProtection="1">
      <alignment horizontal="right" vertical="center" wrapText="1"/>
      <protection locked="0"/>
    </xf>
    <xf numFmtId="0" fontId="35" fillId="0" borderId="56" xfId="0" applyFont="1" applyFill="1" applyBorder="1" applyAlignment="1">
      <alignment horizontal="left" vertical="center" wrapText="1"/>
    </xf>
    <xf numFmtId="0" fontId="35" fillId="0" borderId="42" xfId="0" applyFont="1" applyFill="1" applyBorder="1" applyAlignment="1" applyProtection="1">
      <alignment horizontal="left" vertical="center" wrapText="1"/>
      <protection locked="0"/>
    </xf>
    <xf numFmtId="0" fontId="35" fillId="0" borderId="56" xfId="0" applyFont="1" applyFill="1" applyBorder="1" applyAlignment="1" applyProtection="1">
      <alignment horizontal="left" vertical="center" wrapText="1"/>
      <protection locked="0"/>
    </xf>
    <xf numFmtId="0" fontId="35" fillId="0" borderId="72" xfId="0" applyFont="1" applyFill="1" applyBorder="1" applyAlignment="1">
      <alignment horizontal="left" vertical="center" wrapText="1"/>
    </xf>
    <xf numFmtId="0" fontId="35" fillId="0" borderId="21" xfId="0" applyFont="1" applyFill="1" applyBorder="1" applyAlignment="1">
      <alignment horizontal="center" vertical="center" wrapText="1"/>
    </xf>
    <xf numFmtId="0" fontId="35" fillId="0" borderId="42" xfId="0" applyFont="1" applyFill="1" applyBorder="1" applyAlignment="1" applyProtection="1">
      <alignment horizontal="right" vertical="center" wrapText="1"/>
      <protection locked="0"/>
    </xf>
    <xf numFmtId="207" fontId="35" fillId="0" borderId="43" xfId="0" applyNumberFormat="1" applyFont="1" applyFill="1" applyBorder="1" applyAlignment="1">
      <alignment vertical="center" wrapText="1"/>
    </xf>
    <xf numFmtId="0" fontId="35" fillId="0" borderId="36" xfId="0" applyFont="1" applyFill="1" applyBorder="1" applyAlignment="1" applyProtection="1">
      <alignment horizontal="right" vertical="center" wrapText="1"/>
      <protection locked="0"/>
    </xf>
    <xf numFmtId="0" fontId="35" fillId="0" borderId="33" xfId="0" applyFont="1" applyFill="1" applyBorder="1" applyAlignment="1">
      <alignment vertical="center" wrapText="1"/>
    </xf>
    <xf numFmtId="0" fontId="35" fillId="0" borderId="36" xfId="0" applyFont="1" applyFill="1" applyBorder="1" applyAlignment="1">
      <alignment horizontal="left" vertical="center" wrapText="1"/>
    </xf>
    <xf numFmtId="0" fontId="35" fillId="0" borderId="12" xfId="0" applyFont="1" applyFill="1" applyBorder="1" applyAlignment="1">
      <alignment horizontal="center" vertical="center" wrapText="1"/>
    </xf>
    <xf numFmtId="0" fontId="35" fillId="0" borderId="11" xfId="0" applyFont="1" applyFill="1" applyBorder="1" applyAlignment="1" applyProtection="1">
      <alignment horizontal="left" vertical="top" wrapText="1"/>
      <protection locked="0"/>
    </xf>
    <xf numFmtId="9" fontId="35" fillId="0" borderId="11" xfId="0" applyNumberFormat="1" applyFont="1" applyFill="1" applyBorder="1" applyAlignment="1" applyProtection="1">
      <alignment horizontal="left" vertical="top" wrapText="1"/>
      <protection locked="0"/>
    </xf>
    <xf numFmtId="0" fontId="35" fillId="0" borderId="0" xfId="0" applyFont="1" applyFill="1" applyAlignment="1">
      <alignment horizontal="center" vertical="center" wrapText="1"/>
    </xf>
    <xf numFmtId="0" fontId="35" fillId="0" borderId="11" xfId="0" applyFont="1" applyFill="1" applyBorder="1" applyAlignment="1">
      <alignment horizontal="center" vertical="center"/>
    </xf>
    <xf numFmtId="0" fontId="35" fillId="0" borderId="0" xfId="0" applyFont="1" applyFill="1" applyAlignment="1">
      <alignment horizontal="left" vertical="center" wrapText="1"/>
    </xf>
    <xf numFmtId="0" fontId="35" fillId="0" borderId="65" xfId="0" applyFont="1" applyFill="1" applyBorder="1" applyAlignment="1" applyProtection="1">
      <alignment horizontal="center" vertical="center" wrapText="1"/>
      <protection locked="0"/>
    </xf>
    <xf numFmtId="0" fontId="35" fillId="0" borderId="21" xfId="0" applyFont="1" applyFill="1" applyBorder="1" applyAlignment="1">
      <alignment horizontal="center" vertical="center"/>
    </xf>
    <xf numFmtId="212" fontId="35" fillId="0" borderId="21" xfId="0" applyNumberFormat="1" applyFont="1" applyFill="1" applyBorder="1" applyAlignment="1" applyProtection="1">
      <alignment horizontal="center" vertical="center" wrapText="1"/>
      <protection locked="0"/>
    </xf>
    <xf numFmtId="212" fontId="35" fillId="0" borderId="22" xfId="0" applyNumberFormat="1" applyFont="1" applyFill="1" applyBorder="1" applyAlignment="1" applyProtection="1">
      <alignment horizontal="center" vertical="center" wrapText="1"/>
      <protection locked="0"/>
    </xf>
    <xf numFmtId="212" fontId="35" fillId="0" borderId="23" xfId="0" applyNumberFormat="1" applyFont="1" applyFill="1" applyBorder="1" applyAlignment="1" applyProtection="1">
      <alignment horizontal="center" vertical="center" wrapText="1"/>
      <protection locked="0"/>
    </xf>
    <xf numFmtId="212" fontId="91" fillId="0" borderId="21" xfId="0" applyNumberFormat="1" applyFont="1" applyFill="1" applyBorder="1" applyAlignment="1" applyProtection="1">
      <alignment horizontal="center" vertical="center" wrapText="1"/>
      <protection locked="0"/>
    </xf>
    <xf numFmtId="212" fontId="91" fillId="0" borderId="22" xfId="0" applyNumberFormat="1" applyFont="1" applyFill="1" applyBorder="1" applyAlignment="1" applyProtection="1">
      <alignment horizontal="center" vertical="center" wrapText="1"/>
      <protection locked="0"/>
    </xf>
    <xf numFmtId="212" fontId="91" fillId="0" borderId="23" xfId="0" applyNumberFormat="1" applyFont="1" applyFill="1" applyBorder="1" applyAlignment="1" applyProtection="1">
      <alignment horizontal="center" vertical="center" wrapText="1"/>
      <protection locked="0"/>
    </xf>
    <xf numFmtId="205" fontId="89" fillId="0" borderId="11" xfId="0" applyNumberFormat="1" applyFont="1" applyFill="1" applyBorder="1">
      <alignment vertical="center"/>
    </xf>
    <xf numFmtId="205" fontId="89" fillId="0" borderId="11" xfId="0" applyNumberFormat="1" applyFont="1" applyFill="1" applyBorder="1" applyProtection="1">
      <alignment vertical="center"/>
      <protection locked="0"/>
    </xf>
    <xf numFmtId="0" fontId="54" fillId="0" borderId="0" xfId="0" applyFont="1" applyFill="1">
      <alignment vertical="center"/>
    </xf>
    <xf numFmtId="0" fontId="33" fillId="0" borderId="1" xfId="0" applyFont="1" applyFill="1" applyBorder="1" applyAlignment="1">
      <alignment horizontal="center" vertical="center"/>
    </xf>
    <xf numFmtId="0" fontId="33" fillId="0" borderId="128" xfId="0" applyFont="1" applyFill="1" applyBorder="1" applyAlignment="1">
      <alignment horizontal="center" vertical="center"/>
    </xf>
    <xf numFmtId="0" fontId="33" fillId="0" borderId="21" xfId="0" applyFont="1" applyFill="1" applyBorder="1" applyAlignment="1">
      <alignment horizontal="center" vertical="center" wrapText="1"/>
    </xf>
    <xf numFmtId="205" fontId="33" fillId="0" borderId="11" xfId="35" applyNumberFormat="1" applyFont="1" applyFill="1" applyBorder="1" applyAlignment="1" applyProtection="1">
      <alignment horizontal="center" vertical="center"/>
      <protection locked="0"/>
    </xf>
    <xf numFmtId="205" fontId="33" fillId="0" borderId="11" xfId="35" applyNumberFormat="1" applyFont="1" applyFill="1" applyBorder="1" applyAlignment="1" applyProtection="1">
      <alignment horizontal="center" vertical="center"/>
      <protection locked="0"/>
    </xf>
    <xf numFmtId="0" fontId="75" fillId="0" borderId="0" xfId="0" applyFont="1" applyFill="1">
      <alignment vertical="center"/>
    </xf>
    <xf numFmtId="0" fontId="77" fillId="0" borderId="21" xfId="0" applyFont="1" applyFill="1" applyBorder="1">
      <alignment vertical="center"/>
    </xf>
    <xf numFmtId="0" fontId="77" fillId="0" borderId="23" xfId="0" applyFont="1" applyFill="1" applyBorder="1">
      <alignment vertical="center"/>
    </xf>
    <xf numFmtId="38" fontId="33" fillId="0" borderId="21" xfId="35" applyFont="1" applyFill="1" applyBorder="1" applyAlignment="1">
      <alignment horizontal="center" vertical="center"/>
    </xf>
    <xf numFmtId="0" fontId="33" fillId="0" borderId="117" xfId="0" applyFont="1" applyFill="1" applyBorder="1" applyAlignment="1">
      <alignment horizontal="center" vertical="center"/>
    </xf>
    <xf numFmtId="0" fontId="75" fillId="0" borderId="0" xfId="0" applyFont="1" applyFill="1" applyAlignment="1">
      <alignment horizontal="left" vertical="top" wrapText="1"/>
    </xf>
    <xf numFmtId="0" fontId="75" fillId="0" borderId="0" xfId="0" applyFont="1" applyFill="1" applyAlignment="1">
      <alignment horizontal="left" vertical="top"/>
    </xf>
    <xf numFmtId="0" fontId="33" fillId="0" borderId="65" xfId="0" applyFont="1" applyFill="1" applyBorder="1" applyAlignment="1">
      <alignment vertical="center" textRotation="255"/>
    </xf>
    <xf numFmtId="0" fontId="77" fillId="0" borderId="11" xfId="0" applyFont="1" applyFill="1" applyBorder="1">
      <alignment vertical="center"/>
    </xf>
    <xf numFmtId="206" fontId="33" fillId="0" borderId="21" xfId="35" applyNumberFormat="1" applyFont="1" applyFill="1" applyBorder="1" applyAlignment="1">
      <alignment horizontal="center" vertical="center"/>
    </xf>
    <xf numFmtId="206" fontId="33" fillId="0" borderId="23" xfId="35" applyNumberFormat="1" applyFont="1" applyFill="1" applyBorder="1" applyAlignment="1">
      <alignment horizontal="center" vertical="center"/>
    </xf>
    <xf numFmtId="206" fontId="33" fillId="0" borderId="21" xfId="35" applyNumberFormat="1" applyFont="1" applyFill="1" applyBorder="1" applyAlignment="1" applyProtection="1">
      <alignment horizontal="center" vertical="center"/>
      <protection locked="0"/>
    </xf>
    <xf numFmtId="206" fontId="33" fillId="0" borderId="23" xfId="35" applyNumberFormat="1" applyFont="1" applyFill="1" applyBorder="1" applyAlignment="1" applyProtection="1">
      <alignment horizontal="center" vertical="center"/>
      <protection locked="0"/>
    </xf>
    <xf numFmtId="0" fontId="75" fillId="0" borderId="11" xfId="0" applyFont="1" applyFill="1" applyBorder="1">
      <alignment vertical="center"/>
    </xf>
    <xf numFmtId="206" fontId="33" fillId="0" borderId="11" xfId="35" applyNumberFormat="1" applyFont="1" applyFill="1" applyBorder="1" applyAlignment="1" applyProtection="1">
      <alignment horizontal="center" vertical="center"/>
      <protection locked="0"/>
    </xf>
    <xf numFmtId="0" fontId="75" fillId="0" borderId="0" xfId="0" applyFont="1" applyFill="1" applyBorder="1">
      <alignment vertical="center"/>
    </xf>
    <xf numFmtId="0" fontId="33" fillId="0" borderId="11" xfId="0" applyFont="1" applyFill="1" applyBorder="1">
      <alignment vertical="center"/>
    </xf>
    <xf numFmtId="0" fontId="73" fillId="0" borderId="0" xfId="0" applyFont="1" applyFill="1">
      <alignment vertical="center"/>
    </xf>
    <xf numFmtId="0" fontId="64" fillId="0" borderId="0" xfId="0" applyFont="1" applyFill="1">
      <alignment vertical="center"/>
    </xf>
    <xf numFmtId="0" fontId="54" fillId="0" borderId="0" xfId="0" applyFont="1" applyFill="1" applyAlignment="1">
      <alignment horizontal="left" vertical="center"/>
    </xf>
    <xf numFmtId="208" fontId="33" fillId="0" borderId="21" xfId="56" applyNumberFormat="1" applyFont="1" applyFill="1" applyBorder="1" applyAlignment="1">
      <alignment horizontal="center" vertical="center"/>
    </xf>
    <xf numFmtId="208" fontId="33" fillId="0" borderId="21" xfId="56" applyNumberFormat="1" applyFont="1" applyFill="1" applyBorder="1" applyAlignment="1">
      <alignment horizontal="center" vertical="center"/>
    </xf>
    <xf numFmtId="208" fontId="33" fillId="0" borderId="23" xfId="56" applyNumberFormat="1" applyFont="1" applyFill="1" applyBorder="1" applyAlignment="1">
      <alignment horizontal="center" vertical="center"/>
    </xf>
    <xf numFmtId="208" fontId="33" fillId="0" borderId="22" xfId="56" applyNumberFormat="1" applyFont="1" applyFill="1" applyBorder="1" applyAlignment="1">
      <alignment horizontal="center" vertical="center"/>
    </xf>
    <xf numFmtId="0" fontId="33" fillId="0" borderId="42" xfId="0" applyFont="1" applyFill="1" applyBorder="1" applyAlignment="1" applyProtection="1">
      <alignment horizontal="left" vertical="top" wrapText="1"/>
      <protection locked="0"/>
    </xf>
    <xf numFmtId="0" fontId="33" fillId="0" borderId="56" xfId="0" applyFont="1" applyFill="1" applyBorder="1" applyAlignment="1" applyProtection="1">
      <alignment horizontal="left" vertical="top" wrapText="1"/>
      <protection locked="0"/>
    </xf>
    <xf numFmtId="0" fontId="33" fillId="0" borderId="72" xfId="0" applyFont="1" applyFill="1" applyBorder="1" applyAlignment="1" applyProtection="1">
      <alignment horizontal="left" vertical="top" wrapText="1"/>
      <protection locked="0"/>
    </xf>
    <xf numFmtId="0" fontId="78" fillId="0" borderId="0" xfId="0" applyFont="1" applyFill="1" applyAlignment="1" applyProtection="1">
      <alignment horizontal="left" vertical="top" wrapText="1"/>
      <protection locked="0"/>
    </xf>
    <xf numFmtId="0" fontId="43" fillId="0" borderId="0" xfId="0" applyFont="1" applyFill="1" applyAlignment="1" applyProtection="1">
      <alignment horizontal="left" vertical="top" wrapText="1"/>
      <protection locked="0"/>
    </xf>
    <xf numFmtId="0" fontId="43" fillId="0" borderId="0" xfId="0" applyFont="1" applyFill="1" applyAlignment="1" applyProtection="1">
      <alignment horizontal="left" vertical="top"/>
      <protection locked="0"/>
    </xf>
    <xf numFmtId="0" fontId="33" fillId="0" borderId="64" xfId="0" applyFont="1" applyFill="1" applyBorder="1" applyAlignment="1" applyProtection="1">
      <alignment horizontal="left" vertical="top" wrapText="1"/>
      <protection locked="0"/>
    </xf>
    <xf numFmtId="0" fontId="33" fillId="0" borderId="0" xfId="0" applyFont="1" applyFill="1" applyAlignment="1" applyProtection="1">
      <alignment horizontal="left" vertical="top" wrapText="1"/>
      <protection locked="0"/>
    </xf>
    <xf numFmtId="0" fontId="33" fillId="0" borderId="57" xfId="0" applyFont="1" applyFill="1" applyBorder="1" applyAlignment="1" applyProtection="1">
      <alignment horizontal="left" vertical="top" wrapText="1"/>
      <protection locked="0"/>
    </xf>
    <xf numFmtId="0" fontId="33" fillId="0" borderId="43" xfId="0" applyFont="1" applyFill="1" applyBorder="1" applyAlignment="1" applyProtection="1">
      <alignment horizontal="left" vertical="top" wrapText="1"/>
      <protection locked="0"/>
    </xf>
    <xf numFmtId="0" fontId="33" fillId="0" borderId="36" xfId="0" applyFont="1" applyFill="1" applyBorder="1" applyAlignment="1" applyProtection="1">
      <alignment horizontal="left" vertical="top" wrapText="1"/>
      <protection locked="0"/>
    </xf>
    <xf numFmtId="0" fontId="33" fillId="0" borderId="33" xfId="0" applyFont="1" applyFill="1" applyBorder="1" applyAlignment="1" applyProtection="1">
      <alignment horizontal="left" vertical="top" wrapText="1"/>
      <protection locked="0"/>
    </xf>
    <xf numFmtId="49" fontId="33" fillId="0" borderId="21" xfId="0" applyNumberFormat="1" applyFont="1" applyFill="1" applyBorder="1" applyAlignment="1">
      <alignment horizontal="center" vertical="center" shrinkToFit="1"/>
    </xf>
    <xf numFmtId="49" fontId="33" fillId="0" borderId="23" xfId="0" applyNumberFormat="1" applyFont="1" applyFill="1" applyBorder="1" applyAlignment="1">
      <alignment horizontal="center" vertical="center" shrinkToFit="1"/>
    </xf>
    <xf numFmtId="0" fontId="33" fillId="0" borderId="11" xfId="0" applyFont="1" applyFill="1" applyBorder="1" applyAlignment="1" applyProtection="1">
      <alignment horizontal="left" vertical="top" wrapText="1"/>
      <protection locked="0"/>
    </xf>
    <xf numFmtId="0" fontId="82" fillId="0" borderId="0" xfId="0" applyFont="1" applyFill="1" applyAlignment="1" applyProtection="1">
      <alignment horizontal="center" vertical="top" wrapText="1"/>
      <protection locked="0"/>
    </xf>
    <xf numFmtId="0" fontId="82" fillId="0" borderId="0" xfId="0" applyFont="1" applyFill="1" applyAlignment="1" applyProtection="1">
      <alignment horizontal="left" vertical="top" wrapText="1"/>
      <protection locked="0"/>
    </xf>
    <xf numFmtId="49" fontId="78" fillId="0" borderId="0" xfId="0" applyNumberFormat="1" applyFont="1" applyFill="1" applyAlignment="1">
      <alignment horizontal="center" vertical="center" wrapText="1" shrinkToFit="1"/>
    </xf>
    <xf numFmtId="0" fontId="5" fillId="0" borderId="0" xfId="0" applyFont="1" applyFill="1" applyAlignment="1">
      <alignment vertical="center"/>
    </xf>
    <xf numFmtId="38" fontId="33" fillId="0" borderId="0" xfId="0" applyNumberFormat="1" applyFont="1" applyFill="1">
      <alignment vertical="center"/>
    </xf>
    <xf numFmtId="38" fontId="33" fillId="0" borderId="21" xfId="35" applyFont="1" applyFill="1" applyBorder="1" applyAlignment="1">
      <alignment horizontal="right" vertical="center"/>
    </xf>
    <xf numFmtId="38" fontId="33" fillId="0" borderId="23" xfId="35" applyFont="1" applyFill="1" applyBorder="1" applyAlignment="1">
      <alignment horizontal="right" vertical="center"/>
    </xf>
    <xf numFmtId="0" fontId="33" fillId="0" borderId="21" xfId="0" applyFont="1" applyFill="1" applyBorder="1" applyAlignment="1" applyProtection="1">
      <alignment horizontal="right" vertical="center"/>
      <protection locked="0"/>
    </xf>
    <xf numFmtId="0" fontId="33" fillId="0" borderId="22" xfId="0" applyFont="1" applyFill="1" applyBorder="1" applyAlignment="1" applyProtection="1">
      <alignment horizontal="right" vertical="center"/>
      <protection locked="0"/>
    </xf>
    <xf numFmtId="0" fontId="33" fillId="0" borderId="23" xfId="0" applyFont="1" applyFill="1" applyBorder="1" applyAlignment="1" applyProtection="1">
      <alignment horizontal="right" vertical="center"/>
      <protection locked="0"/>
    </xf>
    <xf numFmtId="0" fontId="33" fillId="0" borderId="42" xfId="0" applyFont="1" applyFill="1" applyBorder="1" applyAlignment="1">
      <alignment horizontal="distributed" vertical="center"/>
    </xf>
    <xf numFmtId="38" fontId="33" fillId="0" borderId="42" xfId="35" applyFont="1" applyFill="1" applyBorder="1" applyAlignment="1">
      <alignment horizontal="right" vertical="center"/>
    </xf>
    <xf numFmtId="38" fontId="33" fillId="0" borderId="72" xfId="35" applyFont="1" applyFill="1" applyBorder="1" applyAlignment="1">
      <alignment horizontal="right" vertical="center"/>
    </xf>
    <xf numFmtId="0" fontId="33" fillId="0" borderId="42" xfId="0" applyFont="1" applyFill="1" applyBorder="1" applyAlignment="1" applyProtection="1">
      <alignment horizontal="right" vertical="center"/>
      <protection locked="0"/>
    </xf>
    <xf numFmtId="0" fontId="33" fillId="0" borderId="56" xfId="0" applyFont="1" applyFill="1" applyBorder="1" applyAlignment="1" applyProtection="1">
      <alignment horizontal="right" vertical="center"/>
      <protection locked="0"/>
    </xf>
    <xf numFmtId="0" fontId="33" fillId="0" borderId="72" xfId="0" applyFont="1" applyFill="1" applyBorder="1" applyAlignment="1" applyProtection="1">
      <alignment horizontal="right" vertical="center"/>
      <protection locked="0"/>
    </xf>
    <xf numFmtId="0" fontId="33" fillId="0" borderId="43" xfId="0" applyFont="1" applyFill="1" applyBorder="1" applyAlignment="1" applyProtection="1">
      <alignment horizontal="center" vertical="center"/>
      <protection locked="0"/>
    </xf>
    <xf numFmtId="0" fontId="33" fillId="0" borderId="36" xfId="0" applyFont="1" applyFill="1" applyBorder="1" applyAlignment="1" applyProtection="1">
      <alignment horizontal="center" vertical="center"/>
      <protection locked="0"/>
    </xf>
    <xf numFmtId="0" fontId="33" fillId="0" borderId="33" xfId="0" applyFont="1" applyFill="1" applyBorder="1" applyAlignment="1" applyProtection="1">
      <alignment horizontal="center" vertical="center"/>
      <protection locked="0"/>
    </xf>
    <xf numFmtId="38" fontId="33" fillId="0" borderId="43" xfId="35" applyFont="1" applyFill="1" applyBorder="1" applyAlignment="1">
      <alignment horizontal="right" vertical="center"/>
    </xf>
    <xf numFmtId="38" fontId="33" fillId="0" borderId="33" xfId="35" applyFont="1" applyFill="1" applyBorder="1" applyAlignment="1">
      <alignment horizontal="right" vertical="center"/>
    </xf>
    <xf numFmtId="0" fontId="33" fillId="0" borderId="43" xfId="0" applyFont="1" applyFill="1" applyBorder="1" applyAlignment="1" applyProtection="1">
      <alignment horizontal="right" vertical="center"/>
      <protection locked="0"/>
    </xf>
    <xf numFmtId="0" fontId="33" fillId="0" borderId="36" xfId="0" applyFont="1" applyFill="1" applyBorder="1" applyAlignment="1" applyProtection="1">
      <alignment horizontal="right" vertical="center"/>
      <protection locked="0"/>
    </xf>
    <xf numFmtId="0" fontId="33" fillId="0" borderId="33" xfId="0" applyFont="1" applyFill="1" applyBorder="1" applyAlignment="1" applyProtection="1">
      <alignment horizontal="right" vertical="center"/>
      <protection locked="0"/>
    </xf>
    <xf numFmtId="0" fontId="33" fillId="0" borderId="43" xfId="0" applyFont="1" applyFill="1" applyBorder="1" applyAlignment="1" applyProtection="1">
      <alignment horizontal="distributed" vertical="center"/>
      <protection locked="0"/>
    </xf>
    <xf numFmtId="0" fontId="33" fillId="0" borderId="36" xfId="0" applyFont="1" applyFill="1" applyBorder="1" applyAlignment="1" applyProtection="1">
      <alignment horizontal="distributed" vertical="center"/>
      <protection locked="0"/>
    </xf>
    <xf numFmtId="0" fontId="33" fillId="0" borderId="33" xfId="0" applyFont="1" applyFill="1" applyBorder="1" applyAlignment="1" applyProtection="1">
      <alignment horizontal="distributed" vertical="center"/>
      <protection locked="0"/>
    </xf>
    <xf numFmtId="0" fontId="33" fillId="0" borderId="21" xfId="0" applyFont="1" applyFill="1" applyBorder="1" applyAlignment="1">
      <alignment horizontal="right" vertical="center"/>
    </xf>
    <xf numFmtId="0" fontId="33" fillId="0" borderId="23" xfId="0" applyFont="1" applyFill="1" applyBorder="1" applyAlignment="1">
      <alignment horizontal="right" vertical="center"/>
    </xf>
    <xf numFmtId="0" fontId="33" fillId="0" borderId="129" xfId="0" applyFont="1" applyFill="1" applyBorder="1" applyAlignment="1">
      <alignment horizontal="center" vertical="center"/>
    </xf>
    <xf numFmtId="0" fontId="74" fillId="0" borderId="0" xfId="0" applyFont="1" applyFill="1">
      <alignment vertical="center"/>
    </xf>
    <xf numFmtId="0" fontId="33" fillId="0" borderId="65" xfId="0" applyFont="1" applyFill="1" applyBorder="1" applyAlignment="1">
      <alignment horizontal="center" vertical="center"/>
    </xf>
    <xf numFmtId="38" fontId="33" fillId="0" borderId="21" xfId="35" applyFont="1" applyFill="1" applyBorder="1" applyAlignment="1">
      <alignment horizontal="right" vertical="center"/>
    </xf>
    <xf numFmtId="38" fontId="33" fillId="0" borderId="42" xfId="35" applyFont="1" applyFill="1" applyBorder="1" applyAlignment="1" applyProtection="1">
      <alignment horizontal="right" vertical="center"/>
      <protection locked="0"/>
    </xf>
    <xf numFmtId="0" fontId="33" fillId="0" borderId="72" xfId="0" applyFont="1" applyFill="1" applyBorder="1">
      <alignment vertical="center"/>
    </xf>
    <xf numFmtId="0" fontId="33" fillId="0" borderId="72" xfId="0" applyFont="1" applyFill="1" applyBorder="1" applyAlignment="1">
      <alignment horizontal="distributed" vertical="center"/>
    </xf>
    <xf numFmtId="38" fontId="33" fillId="0" borderId="43" xfId="0" applyNumberFormat="1" applyFont="1" applyFill="1" applyBorder="1" applyAlignment="1">
      <alignment horizontal="right" vertical="center"/>
    </xf>
    <xf numFmtId="0" fontId="33" fillId="0" borderId="33" xfId="0" applyFont="1" applyFill="1" applyBorder="1">
      <alignment vertical="center"/>
    </xf>
    <xf numFmtId="38" fontId="33" fillId="0" borderId="21" xfId="0" applyNumberFormat="1" applyFont="1" applyFill="1" applyBorder="1" applyAlignment="1" applyProtection="1">
      <alignment horizontal="right" vertical="center"/>
      <protection locked="0"/>
    </xf>
    <xf numFmtId="40" fontId="89" fillId="0" borderId="43" xfId="35" applyNumberFormat="1" applyFont="1" applyFill="1" applyBorder="1" applyAlignment="1">
      <alignment horizontal="right" vertical="center"/>
    </xf>
    <xf numFmtId="195" fontId="33" fillId="0" borderId="21" xfId="0" applyNumberFormat="1" applyFont="1" applyFill="1" applyBorder="1" applyAlignment="1">
      <alignment horizontal="center" vertical="center"/>
    </xf>
    <xf numFmtId="195" fontId="33" fillId="0" borderId="23" xfId="0" applyNumberFormat="1" applyFont="1" applyFill="1" applyBorder="1" applyAlignment="1">
      <alignment horizontal="center" vertical="center"/>
    </xf>
    <xf numFmtId="195" fontId="33" fillId="0" borderId="21" xfId="0" applyNumberFormat="1" applyFont="1" applyFill="1" applyBorder="1" applyAlignment="1" applyProtection="1">
      <alignment horizontal="right" vertical="center"/>
      <protection locked="0"/>
    </xf>
    <xf numFmtId="205" fontId="33" fillId="0" borderId="21" xfId="56" applyNumberFormat="1" applyFont="1" applyFill="1" applyBorder="1">
      <alignment vertical="center"/>
    </xf>
    <xf numFmtId="2" fontId="33" fillId="0" borderId="21" xfId="0" applyNumberFormat="1" applyFont="1" applyFill="1" applyBorder="1" applyAlignment="1">
      <alignment horizontal="right" vertical="center"/>
    </xf>
    <xf numFmtId="2" fontId="33" fillId="0" borderId="21"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top" wrapText="1"/>
      <protection locked="0"/>
    </xf>
    <xf numFmtId="0" fontId="33" fillId="0" borderId="0" xfId="0" applyFont="1" applyFill="1" applyAlignment="1" applyProtection="1">
      <alignment horizontal="left" vertical="top" wrapText="1"/>
      <protection locked="0"/>
    </xf>
    <xf numFmtId="0" fontId="33" fillId="0" borderId="0" xfId="0" applyFont="1" applyFill="1" applyAlignment="1">
      <alignment horizontal="left" vertical="center" wrapText="1"/>
    </xf>
    <xf numFmtId="49" fontId="33" fillId="0" borderId="11" xfId="0" applyNumberFormat="1" applyFont="1" applyFill="1" applyBorder="1" applyAlignment="1">
      <alignment horizontal="center" vertical="center" wrapText="1" shrinkToFi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スタイル 1" xfId="25"/>
    <cellStyle name="タイトル" xfId="26" builtinId="15" customBuiltin="1"/>
    <cellStyle name="チェック セル" xfId="27" builtinId="23" customBuiltin="1"/>
    <cellStyle name="どちらでもない" xfId="28" builtinId="28" customBuiltin="1"/>
    <cellStyle name="パーセント" xfId="56" builtinId="5"/>
    <cellStyle name="パーセント 2" xfId="53"/>
    <cellStyle name="パーセント 3" xfId="47"/>
    <cellStyle name="ハイパーリンク" xfId="29" builtinId="8"/>
    <cellStyle name="ハイパーリンク 2" xfId="52"/>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2 2" xfId="55"/>
    <cellStyle name="桁区切り 3" xfId="48"/>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9"/>
    <cellStyle name="標準 2 2" xfId="50"/>
    <cellStyle name="標準 2 2 2" xfId="58"/>
    <cellStyle name="標準 3" xfId="54"/>
    <cellStyle name="標準 3 2" xfId="57"/>
    <cellStyle name="標準 4" xfId="46"/>
    <cellStyle name="標準 4 2" xfId="51"/>
    <cellStyle name="標準 5" xfId="59"/>
    <cellStyle name="良い" xfId="45" builtinId="26" customBuiltin="1"/>
  </cellStyles>
  <dxfs count="120">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lor rgb="FFCCFFFF"/>
      </font>
    </dxf>
    <dxf>
      <font>
        <color rgb="FFCCFFFF"/>
      </font>
    </dxf>
    <dxf>
      <font>
        <condense val="0"/>
        <extend val="0"/>
        <color indexed="41"/>
      </font>
    </dxf>
    <dxf>
      <font>
        <condense val="0"/>
        <extend val="0"/>
        <color indexed="41"/>
      </font>
    </dxf>
    <dxf>
      <font>
        <color rgb="FFCCFFFF"/>
      </font>
    </dxf>
    <dxf>
      <font>
        <condense val="0"/>
        <extend val="0"/>
        <color indexed="41"/>
      </font>
    </dxf>
    <dxf>
      <font>
        <condense val="0"/>
        <extend val="0"/>
        <color indexed="41"/>
      </font>
    </dxf>
    <dxf>
      <font>
        <color rgb="FFCCFFFF"/>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3"/>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3"/>
      </font>
    </dxf>
    <dxf>
      <font>
        <condense val="0"/>
        <extend val="0"/>
        <color indexed="43"/>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3"/>
      </font>
    </dxf>
    <dxf>
      <font>
        <condense val="0"/>
        <extend val="0"/>
        <color indexed="43"/>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s>
  <tableStyles count="0" defaultTableStyle="TableStyleMedium9" defaultPivotStyle="PivotStyleLight16"/>
  <colors>
    <mruColors>
      <color rgb="FFCCFFFF"/>
      <color rgb="FFCCFFCC"/>
      <color rgb="FF00FF00"/>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'4-1'!$B$8</c:f>
              <c:strCache>
                <c:ptCount val="1"/>
                <c:pt idx="0">
                  <c:v>⑥　電気の使用量</c:v>
                </c:pt>
              </c:strCache>
            </c:strRef>
          </c:tx>
          <c:spPr>
            <a:solidFill>
              <a:schemeClr val="accent1"/>
            </a:solidFill>
            <a:ln>
              <a:noFill/>
            </a:ln>
            <a:effectLst/>
          </c:spPr>
          <c:invertIfNegative val="0"/>
          <c:cat>
            <c:strRef>
              <c:f>'4-1'!$C$2:$F$2</c:f>
              <c:strCache>
                <c:ptCount val="4"/>
                <c:pt idx="0">
                  <c:v>基準年度</c:v>
                </c:pt>
                <c:pt idx="1">
                  <c:v>第1年度</c:v>
                </c:pt>
                <c:pt idx="2">
                  <c:v>第2年度</c:v>
                </c:pt>
                <c:pt idx="3">
                  <c:v>第3年度</c:v>
                </c:pt>
              </c:strCache>
            </c:strRef>
          </c:cat>
          <c:val>
            <c:numRef>
              <c:f>'4-1'!$C$8:$F$8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FC62-4098-BE01-FE4C4BCCE398}"/>
            </c:ext>
          </c:extLst>
        </c:ser>
        <c:ser>
          <c:idx val="1"/>
          <c:order val="1"/>
          <c:tx>
            <c:strRef>
              <c:f>'4-1'!$B$9</c:f>
              <c:strCache>
                <c:ptCount val="1"/>
                <c:pt idx="0">
                  <c:v>⑦　電気の排出量（実）</c:v>
                </c:pt>
              </c:strCache>
            </c:strRef>
          </c:tx>
          <c:spPr>
            <a:solidFill>
              <a:schemeClr val="accent2"/>
            </a:solidFill>
            <a:ln>
              <a:noFill/>
            </a:ln>
            <a:effectLst/>
          </c:spPr>
          <c:invertIfNegative val="0"/>
          <c:cat>
            <c:strRef>
              <c:f>'4-1'!$C$2:$F$2</c:f>
              <c:strCache>
                <c:ptCount val="4"/>
                <c:pt idx="0">
                  <c:v>基準年度</c:v>
                </c:pt>
                <c:pt idx="1">
                  <c:v>第1年度</c:v>
                </c:pt>
                <c:pt idx="2">
                  <c:v>第2年度</c:v>
                </c:pt>
                <c:pt idx="3">
                  <c:v>第3年度</c:v>
                </c:pt>
              </c:strCache>
            </c:strRef>
          </c:cat>
          <c:val>
            <c:numRef>
              <c:f>'4-1'!$C$9:$F$9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5-FC62-4098-BE01-FE4C4BCCE398}"/>
            </c:ext>
          </c:extLst>
        </c:ser>
        <c:ser>
          <c:idx val="2"/>
          <c:order val="2"/>
          <c:tx>
            <c:strRef>
              <c:f>'4-1'!$B$10</c:f>
              <c:strCache>
                <c:ptCount val="1"/>
                <c:pt idx="0">
                  <c:v>⑧　電気の排出量（調）</c:v>
                </c:pt>
              </c:strCache>
            </c:strRef>
          </c:tx>
          <c:spPr>
            <a:solidFill>
              <a:schemeClr val="accent3"/>
            </a:solidFill>
            <a:ln>
              <a:noFill/>
            </a:ln>
            <a:effectLst/>
          </c:spPr>
          <c:invertIfNegative val="0"/>
          <c:cat>
            <c:strRef>
              <c:f>'4-1'!$C$2:$F$2</c:f>
              <c:strCache>
                <c:ptCount val="4"/>
                <c:pt idx="0">
                  <c:v>基準年度</c:v>
                </c:pt>
                <c:pt idx="1">
                  <c:v>第1年度</c:v>
                </c:pt>
                <c:pt idx="2">
                  <c:v>第2年度</c:v>
                </c:pt>
                <c:pt idx="3">
                  <c:v>第3年度</c:v>
                </c:pt>
              </c:strCache>
            </c:strRef>
          </c:cat>
          <c:val>
            <c:numRef>
              <c:f>'4-1'!$C$10:$F$10</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2-FC62-4098-BE01-FE4C4BCCE398}"/>
            </c:ext>
          </c:extLst>
        </c:ser>
        <c:dLbls>
          <c:showLegendKey val="0"/>
          <c:showVal val="0"/>
          <c:showCatName val="0"/>
          <c:showSerName val="0"/>
          <c:showPercent val="0"/>
          <c:showBubbleSize val="0"/>
        </c:dLbls>
        <c:gapWidth val="219"/>
        <c:overlap val="-27"/>
        <c:axId val="585745088"/>
        <c:axId val="585741168"/>
      </c:barChart>
      <c:catAx>
        <c:axId val="58574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5741168"/>
        <c:crosses val="autoZero"/>
        <c:auto val="1"/>
        <c:lblAlgn val="ctr"/>
        <c:lblOffset val="100"/>
        <c:noMultiLvlLbl val="0"/>
      </c:catAx>
      <c:valAx>
        <c:axId val="5857411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5745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'4-1'!$B$3</c:f>
              <c:strCache>
                <c:ptCount val="1"/>
                <c:pt idx="0">
                  <c:v>①　原油換算（kl）</c:v>
                </c:pt>
              </c:strCache>
            </c:strRef>
          </c:tx>
          <c:spPr>
            <a:solidFill>
              <a:schemeClr val="accent1"/>
            </a:solidFill>
            <a:ln>
              <a:noFill/>
            </a:ln>
            <a:effectLst/>
          </c:spPr>
          <c:invertIfNegative val="0"/>
          <c:cat>
            <c:strRef>
              <c:f>'4-1'!$C$2:$F$2</c:f>
              <c:strCache>
                <c:ptCount val="4"/>
                <c:pt idx="0">
                  <c:v>基準年度</c:v>
                </c:pt>
                <c:pt idx="1">
                  <c:v>第1年度</c:v>
                </c:pt>
                <c:pt idx="2">
                  <c:v>第2年度</c:v>
                </c:pt>
                <c:pt idx="3">
                  <c:v>第3年度</c:v>
                </c:pt>
              </c:strCache>
            </c:strRef>
          </c:cat>
          <c:val>
            <c:numRef>
              <c:f>'4-1'!$C$3:$F$3</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FC62-4098-BE01-FE4C4BCCE398}"/>
            </c:ext>
          </c:extLst>
        </c:ser>
        <c:ser>
          <c:idx val="1"/>
          <c:order val="1"/>
          <c:tx>
            <c:strRef>
              <c:f>'4-1'!$B$4</c:f>
              <c:strCache>
                <c:ptCount val="1"/>
                <c:pt idx="0">
                  <c:v>②　非ｴﾈﾙｷﾞｰ起源CO2（③除く）</c:v>
                </c:pt>
              </c:strCache>
            </c:strRef>
          </c:tx>
          <c:spPr>
            <a:solidFill>
              <a:schemeClr val="accent2"/>
            </a:solidFill>
            <a:ln>
              <a:noFill/>
            </a:ln>
            <a:effectLst/>
          </c:spPr>
          <c:invertIfNegative val="0"/>
          <c:cat>
            <c:strRef>
              <c:f>'4-1'!$C$2:$F$2</c:f>
              <c:strCache>
                <c:ptCount val="4"/>
                <c:pt idx="0">
                  <c:v>基準年度</c:v>
                </c:pt>
                <c:pt idx="1">
                  <c:v>第1年度</c:v>
                </c:pt>
                <c:pt idx="2">
                  <c:v>第2年度</c:v>
                </c:pt>
                <c:pt idx="3">
                  <c:v>第3年度</c:v>
                </c:pt>
              </c:strCache>
            </c:strRef>
          </c:cat>
          <c:val>
            <c:numRef>
              <c:f>'4-1'!$C$4:$F$4</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5-FC62-4098-BE01-FE4C4BCCE398}"/>
            </c:ext>
          </c:extLst>
        </c:ser>
        <c:ser>
          <c:idx val="2"/>
          <c:order val="2"/>
          <c:tx>
            <c:strRef>
              <c:f>'4-1'!$B$5</c:f>
              <c:strCache>
                <c:ptCount val="1"/>
                <c:pt idx="0">
                  <c:v>③　排出量（実・反）</c:v>
                </c:pt>
              </c:strCache>
            </c:strRef>
          </c:tx>
          <c:spPr>
            <a:solidFill>
              <a:schemeClr val="accent3"/>
            </a:solidFill>
            <a:ln>
              <a:noFill/>
            </a:ln>
            <a:effectLst/>
          </c:spPr>
          <c:invertIfNegative val="0"/>
          <c:cat>
            <c:strRef>
              <c:f>'4-1'!$C$2:$F$2</c:f>
              <c:strCache>
                <c:ptCount val="4"/>
                <c:pt idx="0">
                  <c:v>基準年度</c:v>
                </c:pt>
                <c:pt idx="1">
                  <c:v>第1年度</c:v>
                </c:pt>
                <c:pt idx="2">
                  <c:v>第2年度</c:v>
                </c:pt>
                <c:pt idx="3">
                  <c:v>第3年度</c:v>
                </c:pt>
              </c:strCache>
            </c:strRef>
          </c:cat>
          <c:val>
            <c:numRef>
              <c:f>'4-1'!$C$5:$F$5</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2-FC62-4098-BE01-FE4C4BCCE398}"/>
            </c:ext>
          </c:extLst>
        </c:ser>
        <c:ser>
          <c:idx val="3"/>
          <c:order val="3"/>
          <c:tx>
            <c:strRef>
              <c:f>'4-1'!$B$6</c:f>
              <c:strCache>
                <c:ptCount val="1"/>
                <c:pt idx="0">
                  <c:v>④　排出量（調・反）</c:v>
                </c:pt>
              </c:strCache>
            </c:strRef>
          </c:tx>
          <c:spPr>
            <a:solidFill>
              <a:schemeClr val="accent4"/>
            </a:solidFill>
            <a:ln>
              <a:noFill/>
            </a:ln>
            <a:effectLst/>
          </c:spPr>
          <c:invertIfNegative val="0"/>
          <c:cat>
            <c:strRef>
              <c:f>'4-1'!$C$2:$F$2</c:f>
              <c:strCache>
                <c:ptCount val="4"/>
                <c:pt idx="0">
                  <c:v>基準年度</c:v>
                </c:pt>
                <c:pt idx="1">
                  <c:v>第1年度</c:v>
                </c:pt>
                <c:pt idx="2">
                  <c:v>第2年度</c:v>
                </c:pt>
                <c:pt idx="3">
                  <c:v>第3年度</c:v>
                </c:pt>
              </c:strCache>
            </c:strRef>
          </c:cat>
          <c:val>
            <c:numRef>
              <c:f>'4-1'!$C$6:$F$6</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3-FC62-4098-BE01-FE4C4BCCE398}"/>
            </c:ext>
          </c:extLst>
        </c:ser>
        <c:dLbls>
          <c:showLegendKey val="0"/>
          <c:showVal val="0"/>
          <c:showCatName val="0"/>
          <c:showSerName val="0"/>
          <c:showPercent val="0"/>
          <c:showBubbleSize val="0"/>
        </c:dLbls>
        <c:gapWidth val="219"/>
        <c:overlap val="-27"/>
        <c:axId val="585743912"/>
        <c:axId val="585744304"/>
      </c:barChart>
      <c:catAx>
        <c:axId val="58574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5744304"/>
        <c:crosses val="autoZero"/>
        <c:auto val="1"/>
        <c:lblAlgn val="ctr"/>
        <c:lblOffset val="100"/>
        <c:noMultiLvlLbl val="0"/>
      </c:catAx>
      <c:valAx>
        <c:axId val="58574430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5743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O$30" lockText="1" noThreeD="1"/>
</file>

<file path=xl/ctrlProps/ctrlProp10.xml><?xml version="1.0" encoding="utf-8"?>
<formControlPr xmlns="http://schemas.microsoft.com/office/spreadsheetml/2009/9/main" objectType="CheckBox" fmlaLink="$O$23" lockText="1" noThreeD="1"/>
</file>

<file path=xl/ctrlProps/ctrlProp100.xml><?xml version="1.0" encoding="utf-8"?>
<formControlPr xmlns="http://schemas.microsoft.com/office/spreadsheetml/2009/9/main" objectType="CheckBox" fmlaLink="$O$17" lockText="1" noThreeD="1"/>
</file>

<file path=xl/ctrlProps/ctrlProp101.xml><?xml version="1.0" encoding="utf-8"?>
<formControlPr xmlns="http://schemas.microsoft.com/office/spreadsheetml/2009/9/main" objectType="CheckBox" fmlaLink="$O$15" lockText="1" noThreeD="1"/>
</file>

<file path=xl/ctrlProps/ctrlProp102.xml><?xml version="1.0" encoding="utf-8"?>
<formControlPr xmlns="http://schemas.microsoft.com/office/spreadsheetml/2009/9/main" objectType="CheckBox" fmlaLink="$O$16" lockText="1" noThreeD="1"/>
</file>

<file path=xl/ctrlProps/ctrlProp103.xml><?xml version="1.0" encoding="utf-8"?>
<formControlPr xmlns="http://schemas.microsoft.com/office/spreadsheetml/2009/9/main" objectType="CheckBox" fmlaLink="$O$17" lockText="1" noThreeD="1"/>
</file>

<file path=xl/ctrlProps/ctrlProp104.xml><?xml version="1.0" encoding="utf-8"?>
<formControlPr xmlns="http://schemas.microsoft.com/office/spreadsheetml/2009/9/main" objectType="CheckBox" fmlaLink="$O$14" noThreeD="1"/>
</file>

<file path=xl/ctrlProps/ctrlProp105.xml><?xml version="1.0" encoding="utf-8"?>
<formControlPr xmlns="http://schemas.microsoft.com/office/spreadsheetml/2009/9/main" objectType="CheckBox" fmlaLink="$O$14" noThreeD="1"/>
</file>

<file path=xl/ctrlProps/ctrlProp106.xml><?xml version="1.0" encoding="utf-8"?>
<formControlPr xmlns="http://schemas.microsoft.com/office/spreadsheetml/2009/9/main" objectType="CheckBox" fmlaLink="$O$14" noThreeD="1"/>
</file>

<file path=xl/ctrlProps/ctrlProp107.xml><?xml version="1.0" encoding="utf-8"?>
<formControlPr xmlns="http://schemas.microsoft.com/office/spreadsheetml/2009/9/main" objectType="CheckBox" fmlaLink="$O$14" noThreeD="1"/>
</file>

<file path=xl/ctrlProps/ctrlProp108.xml><?xml version="1.0" encoding="utf-8"?>
<formControlPr xmlns="http://schemas.microsoft.com/office/spreadsheetml/2009/9/main" objectType="CheckBox" fmlaLink="$O$15" lockText="1" noThreeD="1"/>
</file>

<file path=xl/ctrlProps/ctrlProp109.xml><?xml version="1.0" encoding="utf-8"?>
<formControlPr xmlns="http://schemas.microsoft.com/office/spreadsheetml/2009/9/main" objectType="CheckBox" fmlaLink="$O$16" lockText="1" noThreeD="1"/>
</file>

<file path=xl/ctrlProps/ctrlProp11.xml><?xml version="1.0" encoding="utf-8"?>
<formControlPr xmlns="http://schemas.microsoft.com/office/spreadsheetml/2009/9/main" objectType="CheckBox" fmlaLink="$O$24" lockText="1" noThreeD="1"/>
</file>

<file path=xl/ctrlProps/ctrlProp110.xml><?xml version="1.0" encoding="utf-8"?>
<formControlPr xmlns="http://schemas.microsoft.com/office/spreadsheetml/2009/9/main" objectType="CheckBox" fmlaLink="$O$17" lockText="1" noThreeD="1"/>
</file>

<file path=xl/ctrlProps/ctrlProp111.xml><?xml version="1.0" encoding="utf-8"?>
<formControlPr xmlns="http://schemas.microsoft.com/office/spreadsheetml/2009/9/main" objectType="CheckBox" fmlaLink="$O$15" lockText="1" noThreeD="1"/>
</file>

<file path=xl/ctrlProps/ctrlProp112.xml><?xml version="1.0" encoding="utf-8"?>
<formControlPr xmlns="http://schemas.microsoft.com/office/spreadsheetml/2009/9/main" objectType="CheckBox" fmlaLink="$O$16" lockText="1" noThreeD="1"/>
</file>

<file path=xl/ctrlProps/ctrlProp113.xml><?xml version="1.0" encoding="utf-8"?>
<formControlPr xmlns="http://schemas.microsoft.com/office/spreadsheetml/2009/9/main" objectType="CheckBox" fmlaLink="$O$17" lockText="1" noThreeD="1"/>
</file>

<file path=xl/ctrlProps/ctrlProp114.xml><?xml version="1.0" encoding="utf-8"?>
<formControlPr xmlns="http://schemas.microsoft.com/office/spreadsheetml/2009/9/main" objectType="CheckBox" fmlaLink="$O$15" lockText="1" noThreeD="1"/>
</file>

<file path=xl/ctrlProps/ctrlProp115.xml><?xml version="1.0" encoding="utf-8"?>
<formControlPr xmlns="http://schemas.microsoft.com/office/spreadsheetml/2009/9/main" objectType="CheckBox" fmlaLink="$O$16" lockText="1" noThreeD="1"/>
</file>

<file path=xl/ctrlProps/ctrlProp116.xml><?xml version="1.0" encoding="utf-8"?>
<formControlPr xmlns="http://schemas.microsoft.com/office/spreadsheetml/2009/9/main" objectType="CheckBox" fmlaLink="$O$17" lockText="1" noThreeD="1"/>
</file>

<file path=xl/ctrlProps/ctrlProp117.xml><?xml version="1.0" encoding="utf-8"?>
<formControlPr xmlns="http://schemas.microsoft.com/office/spreadsheetml/2009/9/main" objectType="CheckBox" fmlaLink="$O$15" lockText="1" noThreeD="1"/>
</file>

<file path=xl/ctrlProps/ctrlProp118.xml><?xml version="1.0" encoding="utf-8"?>
<formControlPr xmlns="http://schemas.microsoft.com/office/spreadsheetml/2009/9/main" objectType="CheckBox" fmlaLink="$O$16" lockText="1" noThreeD="1"/>
</file>

<file path=xl/ctrlProps/ctrlProp119.xml><?xml version="1.0" encoding="utf-8"?>
<formControlPr xmlns="http://schemas.microsoft.com/office/spreadsheetml/2009/9/main" objectType="CheckBox" fmlaLink="$O$17" lockText="1" noThreeD="1"/>
</file>

<file path=xl/ctrlProps/ctrlProp12.xml><?xml version="1.0" encoding="utf-8"?>
<formControlPr xmlns="http://schemas.microsoft.com/office/spreadsheetml/2009/9/main" objectType="CheckBox" fmlaLink="$O$25" lockText="1" noThreeD="1"/>
</file>

<file path=xl/ctrlProps/ctrlProp120.xml><?xml version="1.0" encoding="utf-8"?>
<formControlPr xmlns="http://schemas.microsoft.com/office/spreadsheetml/2009/9/main" objectType="CheckBox" fmlaLink="$O$14" noThreeD="1"/>
</file>

<file path=xl/ctrlProps/ctrlProp121.xml><?xml version="1.0" encoding="utf-8"?>
<formControlPr xmlns="http://schemas.microsoft.com/office/spreadsheetml/2009/9/main" objectType="CheckBox" fmlaLink="$O$14" noThreeD="1"/>
</file>

<file path=xl/ctrlProps/ctrlProp122.xml><?xml version="1.0" encoding="utf-8"?>
<formControlPr xmlns="http://schemas.microsoft.com/office/spreadsheetml/2009/9/main" objectType="CheckBox" fmlaLink="$O$14" noThreeD="1"/>
</file>

<file path=xl/ctrlProps/ctrlProp123.xml><?xml version="1.0" encoding="utf-8"?>
<formControlPr xmlns="http://schemas.microsoft.com/office/spreadsheetml/2009/9/main" objectType="CheckBox" fmlaLink="$O$14" noThreeD="1"/>
</file>

<file path=xl/ctrlProps/ctrlProp124.xml><?xml version="1.0" encoding="utf-8"?>
<formControlPr xmlns="http://schemas.microsoft.com/office/spreadsheetml/2009/9/main" objectType="CheckBox" fmlaLink="$O$15" lockText="1" noThreeD="1"/>
</file>

<file path=xl/ctrlProps/ctrlProp125.xml><?xml version="1.0" encoding="utf-8"?>
<formControlPr xmlns="http://schemas.microsoft.com/office/spreadsheetml/2009/9/main" objectType="CheckBox" fmlaLink="$O$16" lockText="1" noThreeD="1"/>
</file>

<file path=xl/ctrlProps/ctrlProp126.xml><?xml version="1.0" encoding="utf-8"?>
<formControlPr xmlns="http://schemas.microsoft.com/office/spreadsheetml/2009/9/main" objectType="CheckBox" fmlaLink="$O$17" lockText="1" noThreeD="1"/>
</file>

<file path=xl/ctrlProps/ctrlProp127.xml><?xml version="1.0" encoding="utf-8"?>
<formControlPr xmlns="http://schemas.microsoft.com/office/spreadsheetml/2009/9/main" objectType="CheckBox" fmlaLink="$O$15" lockText="1" noThreeD="1"/>
</file>

<file path=xl/ctrlProps/ctrlProp128.xml><?xml version="1.0" encoding="utf-8"?>
<formControlPr xmlns="http://schemas.microsoft.com/office/spreadsheetml/2009/9/main" objectType="CheckBox" fmlaLink="$O$16" lockText="1" noThreeD="1"/>
</file>

<file path=xl/ctrlProps/ctrlProp129.xml><?xml version="1.0" encoding="utf-8"?>
<formControlPr xmlns="http://schemas.microsoft.com/office/spreadsheetml/2009/9/main" objectType="CheckBox" fmlaLink="$O$17" lockText="1" noThreeD="1"/>
</file>

<file path=xl/ctrlProps/ctrlProp13.xml><?xml version="1.0" encoding="utf-8"?>
<formControlPr xmlns="http://schemas.microsoft.com/office/spreadsheetml/2009/9/main" objectType="CheckBox" fmlaLink="$O$23" lockText="1" noThreeD="1"/>
</file>

<file path=xl/ctrlProps/ctrlProp130.xml><?xml version="1.0" encoding="utf-8"?>
<formControlPr xmlns="http://schemas.microsoft.com/office/spreadsheetml/2009/9/main" objectType="CheckBox" fmlaLink="$O$15" lockText="1" noThreeD="1"/>
</file>

<file path=xl/ctrlProps/ctrlProp131.xml><?xml version="1.0" encoding="utf-8"?>
<formControlPr xmlns="http://schemas.microsoft.com/office/spreadsheetml/2009/9/main" objectType="CheckBox" fmlaLink="$O$16" lockText="1" noThreeD="1"/>
</file>

<file path=xl/ctrlProps/ctrlProp132.xml><?xml version="1.0" encoding="utf-8"?>
<formControlPr xmlns="http://schemas.microsoft.com/office/spreadsheetml/2009/9/main" objectType="CheckBox" fmlaLink="$O$17" lockText="1" noThreeD="1"/>
</file>

<file path=xl/ctrlProps/ctrlProp133.xml><?xml version="1.0" encoding="utf-8"?>
<formControlPr xmlns="http://schemas.microsoft.com/office/spreadsheetml/2009/9/main" objectType="CheckBox" fmlaLink="$O$15" lockText="1" noThreeD="1"/>
</file>

<file path=xl/ctrlProps/ctrlProp134.xml><?xml version="1.0" encoding="utf-8"?>
<formControlPr xmlns="http://schemas.microsoft.com/office/spreadsheetml/2009/9/main" objectType="CheckBox" fmlaLink="$O$16" lockText="1" noThreeD="1"/>
</file>

<file path=xl/ctrlProps/ctrlProp135.xml><?xml version="1.0" encoding="utf-8"?>
<formControlPr xmlns="http://schemas.microsoft.com/office/spreadsheetml/2009/9/main" objectType="CheckBox" fmlaLink="$O$17" lockText="1" noThreeD="1"/>
</file>

<file path=xl/ctrlProps/ctrlProp136.xml><?xml version="1.0" encoding="utf-8"?>
<formControlPr xmlns="http://schemas.microsoft.com/office/spreadsheetml/2009/9/main" objectType="CheckBox" fmlaLink="$O$14" noThreeD="1"/>
</file>

<file path=xl/ctrlProps/ctrlProp137.xml><?xml version="1.0" encoding="utf-8"?>
<formControlPr xmlns="http://schemas.microsoft.com/office/spreadsheetml/2009/9/main" objectType="CheckBox" fmlaLink="$O$14" noThreeD="1"/>
</file>

<file path=xl/ctrlProps/ctrlProp138.xml><?xml version="1.0" encoding="utf-8"?>
<formControlPr xmlns="http://schemas.microsoft.com/office/spreadsheetml/2009/9/main" objectType="CheckBox" fmlaLink="$O$14" noThreeD="1"/>
</file>

<file path=xl/ctrlProps/ctrlProp139.xml><?xml version="1.0" encoding="utf-8"?>
<formControlPr xmlns="http://schemas.microsoft.com/office/spreadsheetml/2009/9/main" objectType="CheckBox" fmlaLink="$O$14" noThreeD="1"/>
</file>

<file path=xl/ctrlProps/ctrlProp14.xml><?xml version="1.0" encoding="utf-8"?>
<formControlPr xmlns="http://schemas.microsoft.com/office/spreadsheetml/2009/9/main" objectType="CheckBox" fmlaLink="$O$24" lockText="1" noThreeD="1"/>
</file>

<file path=xl/ctrlProps/ctrlProp140.xml><?xml version="1.0" encoding="utf-8"?>
<formControlPr xmlns="http://schemas.microsoft.com/office/spreadsheetml/2009/9/main" objectType="CheckBox" fmlaLink="$O$15" lockText="1" noThreeD="1"/>
</file>

<file path=xl/ctrlProps/ctrlProp141.xml><?xml version="1.0" encoding="utf-8"?>
<formControlPr xmlns="http://schemas.microsoft.com/office/spreadsheetml/2009/9/main" objectType="CheckBox" fmlaLink="$O$16" lockText="1" noThreeD="1"/>
</file>

<file path=xl/ctrlProps/ctrlProp142.xml><?xml version="1.0" encoding="utf-8"?>
<formControlPr xmlns="http://schemas.microsoft.com/office/spreadsheetml/2009/9/main" objectType="CheckBox" fmlaLink="$O$17" lockText="1" noThreeD="1"/>
</file>

<file path=xl/ctrlProps/ctrlProp143.xml><?xml version="1.0" encoding="utf-8"?>
<formControlPr xmlns="http://schemas.microsoft.com/office/spreadsheetml/2009/9/main" objectType="CheckBox" fmlaLink="$O$15" lockText="1" noThreeD="1"/>
</file>

<file path=xl/ctrlProps/ctrlProp144.xml><?xml version="1.0" encoding="utf-8"?>
<formControlPr xmlns="http://schemas.microsoft.com/office/spreadsheetml/2009/9/main" objectType="CheckBox" fmlaLink="$O$16" lockText="1" noThreeD="1"/>
</file>

<file path=xl/ctrlProps/ctrlProp145.xml><?xml version="1.0" encoding="utf-8"?>
<formControlPr xmlns="http://schemas.microsoft.com/office/spreadsheetml/2009/9/main" objectType="CheckBox" fmlaLink="$O$17" lockText="1" noThreeD="1"/>
</file>

<file path=xl/ctrlProps/ctrlProp146.xml><?xml version="1.0" encoding="utf-8"?>
<formControlPr xmlns="http://schemas.microsoft.com/office/spreadsheetml/2009/9/main" objectType="CheckBox" fmlaLink="$O$15" lockText="1" noThreeD="1"/>
</file>

<file path=xl/ctrlProps/ctrlProp147.xml><?xml version="1.0" encoding="utf-8"?>
<formControlPr xmlns="http://schemas.microsoft.com/office/spreadsheetml/2009/9/main" objectType="CheckBox" fmlaLink="$O$16" lockText="1" noThreeD="1"/>
</file>

<file path=xl/ctrlProps/ctrlProp148.xml><?xml version="1.0" encoding="utf-8"?>
<formControlPr xmlns="http://schemas.microsoft.com/office/spreadsheetml/2009/9/main" objectType="CheckBox" fmlaLink="$O$17" lockText="1" noThreeD="1"/>
</file>

<file path=xl/ctrlProps/ctrlProp149.xml><?xml version="1.0" encoding="utf-8"?>
<formControlPr xmlns="http://schemas.microsoft.com/office/spreadsheetml/2009/9/main" objectType="CheckBox" fmlaLink="$O$15" lockText="1" noThreeD="1"/>
</file>

<file path=xl/ctrlProps/ctrlProp15.xml><?xml version="1.0" encoding="utf-8"?>
<formControlPr xmlns="http://schemas.microsoft.com/office/spreadsheetml/2009/9/main" objectType="CheckBox" fmlaLink="$O$25" lockText="1" noThreeD="1"/>
</file>

<file path=xl/ctrlProps/ctrlProp150.xml><?xml version="1.0" encoding="utf-8"?>
<formControlPr xmlns="http://schemas.microsoft.com/office/spreadsheetml/2009/9/main" objectType="CheckBox" fmlaLink="$O$16" lockText="1" noThreeD="1"/>
</file>

<file path=xl/ctrlProps/ctrlProp151.xml><?xml version="1.0" encoding="utf-8"?>
<formControlPr xmlns="http://schemas.microsoft.com/office/spreadsheetml/2009/9/main" objectType="CheckBox" fmlaLink="$O$17" lockText="1" noThreeD="1"/>
</file>

<file path=xl/ctrlProps/ctrlProp152.xml><?xml version="1.0" encoding="utf-8"?>
<formControlPr xmlns="http://schemas.microsoft.com/office/spreadsheetml/2009/9/main" objectType="CheckBox" fmlaLink="$O$14" noThreeD="1"/>
</file>

<file path=xl/ctrlProps/ctrlProp153.xml><?xml version="1.0" encoding="utf-8"?>
<formControlPr xmlns="http://schemas.microsoft.com/office/spreadsheetml/2009/9/main" objectType="CheckBox" fmlaLink="$O$14" noThreeD="1"/>
</file>

<file path=xl/ctrlProps/ctrlProp154.xml><?xml version="1.0" encoding="utf-8"?>
<formControlPr xmlns="http://schemas.microsoft.com/office/spreadsheetml/2009/9/main" objectType="CheckBox" fmlaLink="$O$14" noThreeD="1"/>
</file>

<file path=xl/ctrlProps/ctrlProp155.xml><?xml version="1.0" encoding="utf-8"?>
<formControlPr xmlns="http://schemas.microsoft.com/office/spreadsheetml/2009/9/main" objectType="CheckBox" fmlaLink="$O$14" noThreeD="1"/>
</file>

<file path=xl/ctrlProps/ctrlProp16.xml><?xml version="1.0" encoding="utf-8"?>
<formControlPr xmlns="http://schemas.microsoft.com/office/spreadsheetml/2009/9/main" objectType="CheckBox" fmlaLink="$AT$24" lockText="1" noThreeD="1"/>
</file>

<file path=xl/ctrlProps/ctrlProp17.xml><?xml version="1.0" encoding="utf-8"?>
<formControlPr xmlns="http://schemas.microsoft.com/office/spreadsheetml/2009/9/main" objectType="CheckBox" fmlaLink="$AT$25" lockText="1" noThreeD="1"/>
</file>

<file path=xl/ctrlProps/ctrlProp18.xml><?xml version="1.0" encoding="utf-8"?>
<formControlPr xmlns="http://schemas.microsoft.com/office/spreadsheetml/2009/9/main" objectType="CheckBox" fmlaLink="$AT$26" lockText="1" noThreeD="1"/>
</file>

<file path=xl/ctrlProps/ctrlProp19.xml><?xml version="1.0" encoding="utf-8"?>
<formControlPr xmlns="http://schemas.microsoft.com/office/spreadsheetml/2009/9/main" objectType="CheckBox" fmlaLink="$O$23" noThreeD="1"/>
</file>

<file path=xl/ctrlProps/ctrlProp2.xml><?xml version="1.0" encoding="utf-8"?>
<formControlPr xmlns="http://schemas.microsoft.com/office/spreadsheetml/2009/9/main" objectType="CheckBox" fmlaLink="$O$31" lockText="1" noThreeD="1"/>
</file>

<file path=xl/ctrlProps/ctrlProp20.xml><?xml version="1.0" encoding="utf-8"?>
<formControlPr xmlns="http://schemas.microsoft.com/office/spreadsheetml/2009/9/main" objectType="CheckBox" fmlaLink="$O$23" noThreeD="1"/>
</file>

<file path=xl/ctrlProps/ctrlProp21.xml><?xml version="1.0" encoding="utf-8"?>
<formControlPr xmlns="http://schemas.microsoft.com/office/spreadsheetml/2009/9/main" objectType="CheckBox" fmlaLink="$O$24" noThreeD="1"/>
</file>

<file path=xl/ctrlProps/ctrlProp22.xml><?xml version="1.0" encoding="utf-8"?>
<formControlPr xmlns="http://schemas.microsoft.com/office/spreadsheetml/2009/9/main" objectType="CheckBox" fmlaLink="$O$25" lockText="1" noThreeD="1"/>
</file>

<file path=xl/ctrlProps/ctrlProp23.xml><?xml version="1.0" encoding="utf-8"?>
<formControlPr xmlns="http://schemas.microsoft.com/office/spreadsheetml/2009/9/main" objectType="CheckBox" fmlaLink="$O$26" noThreeD="1"/>
</file>

<file path=xl/ctrlProps/ctrlProp24.xml><?xml version="1.0" encoding="utf-8"?>
<formControlPr xmlns="http://schemas.microsoft.com/office/spreadsheetml/2009/9/main" objectType="CheckBox" fmlaLink="$O$24" noThreeD="1"/>
</file>

<file path=xl/ctrlProps/ctrlProp25.xml><?xml version="1.0" encoding="utf-8"?>
<formControlPr xmlns="http://schemas.microsoft.com/office/spreadsheetml/2009/9/main" objectType="CheckBox" fmlaLink="$O$25" lockText="1" noThreeD="1"/>
</file>

<file path=xl/ctrlProps/ctrlProp26.xml><?xml version="1.0" encoding="utf-8"?>
<formControlPr xmlns="http://schemas.microsoft.com/office/spreadsheetml/2009/9/main" objectType="CheckBox" fmlaLink="$O$26" noThreeD="1"/>
</file>

<file path=xl/ctrlProps/ctrlProp27.xml><?xml version="1.0" encoding="utf-8"?>
<formControlPr xmlns="http://schemas.microsoft.com/office/spreadsheetml/2009/9/main" objectType="CheckBox" fmlaLink="$O$24" lockText="1" noThreeD="1"/>
</file>

<file path=xl/ctrlProps/ctrlProp28.xml><?xml version="1.0" encoding="utf-8"?>
<formControlPr xmlns="http://schemas.microsoft.com/office/spreadsheetml/2009/9/main" objectType="CheckBox" fmlaLink="$O$25" lockText="1" noThreeD="1"/>
</file>

<file path=xl/ctrlProps/ctrlProp29.xml><?xml version="1.0" encoding="utf-8"?>
<formControlPr xmlns="http://schemas.microsoft.com/office/spreadsheetml/2009/9/main" objectType="CheckBox" fmlaLink="$O$26" lockText="1" noThreeD="1"/>
</file>

<file path=xl/ctrlProps/ctrlProp3.xml><?xml version="1.0" encoding="utf-8"?>
<formControlPr xmlns="http://schemas.microsoft.com/office/spreadsheetml/2009/9/main" objectType="CheckBox" fmlaLink="$O$32" lockText="1" noThreeD="1"/>
</file>

<file path=xl/ctrlProps/ctrlProp30.xml><?xml version="1.0" encoding="utf-8"?>
<formControlPr xmlns="http://schemas.microsoft.com/office/spreadsheetml/2009/9/main" objectType="CheckBox" fmlaLink="$O$23" noThreeD="1"/>
</file>

<file path=xl/ctrlProps/ctrlProp31.xml><?xml version="1.0" encoding="utf-8"?>
<formControlPr xmlns="http://schemas.microsoft.com/office/spreadsheetml/2009/9/main" objectType="CheckBox" fmlaLink="$O$30" lockText="1" noThreeD="1"/>
</file>

<file path=xl/ctrlProps/ctrlProp32.xml><?xml version="1.0" encoding="utf-8"?>
<formControlPr xmlns="http://schemas.microsoft.com/office/spreadsheetml/2009/9/main" objectType="CheckBox" fmlaLink="$O$31" lockText="1" noThreeD="1"/>
</file>

<file path=xl/ctrlProps/ctrlProp33.xml><?xml version="1.0" encoding="utf-8"?>
<formControlPr xmlns="http://schemas.microsoft.com/office/spreadsheetml/2009/9/main" objectType="CheckBox" fmlaLink="$O$32" lockText="1" noThreeD="1"/>
</file>

<file path=xl/ctrlProps/ctrlProp34.xml><?xml version="1.0" encoding="utf-8"?>
<formControlPr xmlns="http://schemas.microsoft.com/office/spreadsheetml/2009/9/main" objectType="CheckBox" fmlaLink="$O$30" lockText="1" noThreeD="1"/>
</file>

<file path=xl/ctrlProps/ctrlProp35.xml><?xml version="1.0" encoding="utf-8"?>
<formControlPr xmlns="http://schemas.microsoft.com/office/spreadsheetml/2009/9/main" objectType="CheckBox" fmlaLink="$O$31" lockText="1" noThreeD="1"/>
</file>

<file path=xl/ctrlProps/ctrlProp36.xml><?xml version="1.0" encoding="utf-8"?>
<formControlPr xmlns="http://schemas.microsoft.com/office/spreadsheetml/2009/9/main" objectType="CheckBox" fmlaLink="$O$32" lockText="1" noThreeD="1"/>
</file>

<file path=xl/ctrlProps/ctrlProp37.xml><?xml version="1.0" encoding="utf-8"?>
<formControlPr xmlns="http://schemas.microsoft.com/office/spreadsheetml/2009/9/main" objectType="CheckBox" fmlaLink="$O$30" lockText="1" noThreeD="1"/>
</file>

<file path=xl/ctrlProps/ctrlProp38.xml><?xml version="1.0" encoding="utf-8"?>
<formControlPr xmlns="http://schemas.microsoft.com/office/spreadsheetml/2009/9/main" objectType="CheckBox" fmlaLink="$O$31" lockText="1" noThreeD="1"/>
</file>

<file path=xl/ctrlProps/ctrlProp39.xml><?xml version="1.0" encoding="utf-8"?>
<formControlPr xmlns="http://schemas.microsoft.com/office/spreadsheetml/2009/9/main" objectType="CheckBox" fmlaLink="$O$32" lockText="1" noThreeD="1"/>
</file>

<file path=xl/ctrlProps/ctrlProp4.xml><?xml version="1.0" encoding="utf-8"?>
<formControlPr xmlns="http://schemas.microsoft.com/office/spreadsheetml/2009/9/main" objectType="CheckBox" fmlaLink="$O$23" lockText="1" noThreeD="1"/>
</file>

<file path=xl/ctrlProps/ctrlProp40.xml><?xml version="1.0" encoding="utf-8"?>
<formControlPr xmlns="http://schemas.microsoft.com/office/spreadsheetml/2009/9/main" objectType="CheckBox" fmlaLink="$O$24" lockText="1" noThreeD="1"/>
</file>

<file path=xl/ctrlProps/ctrlProp41.xml><?xml version="1.0" encoding="utf-8"?>
<formControlPr xmlns="http://schemas.microsoft.com/office/spreadsheetml/2009/9/main" objectType="CheckBox" fmlaLink="$O$25" lockText="1" noThreeD="1"/>
</file>

<file path=xl/ctrlProps/ctrlProp42.xml><?xml version="1.0" encoding="utf-8"?>
<formControlPr xmlns="http://schemas.microsoft.com/office/spreadsheetml/2009/9/main" objectType="CheckBox" fmlaLink="$O$26" lockText="1" noThreeD="1"/>
</file>

<file path=xl/ctrlProps/ctrlProp43.xml><?xml version="1.0" encoding="utf-8"?>
<formControlPr xmlns="http://schemas.microsoft.com/office/spreadsheetml/2009/9/main" objectType="CheckBox" fmlaLink="$O$23" noThreeD="1"/>
</file>

<file path=xl/ctrlProps/ctrlProp44.xml><?xml version="1.0" encoding="utf-8"?>
<formControlPr xmlns="http://schemas.microsoft.com/office/spreadsheetml/2009/9/main" objectType="CheckBox" fmlaLink="$O$15" lockText="1" noThreeD="1"/>
</file>

<file path=xl/ctrlProps/ctrlProp45.xml><?xml version="1.0" encoding="utf-8"?>
<formControlPr xmlns="http://schemas.microsoft.com/office/spreadsheetml/2009/9/main" objectType="CheckBox" fmlaLink="$O$16" lockText="1" noThreeD="1"/>
</file>

<file path=xl/ctrlProps/ctrlProp46.xml><?xml version="1.0" encoding="utf-8"?>
<formControlPr xmlns="http://schemas.microsoft.com/office/spreadsheetml/2009/9/main" objectType="CheckBox" fmlaLink="$O$17" lockText="1" noThreeD="1"/>
</file>

<file path=xl/ctrlProps/ctrlProp47.xml><?xml version="1.0" encoding="utf-8"?>
<formControlPr xmlns="http://schemas.microsoft.com/office/spreadsheetml/2009/9/main" objectType="CheckBox" fmlaLink="$O$15" lockText="1" noThreeD="1"/>
</file>

<file path=xl/ctrlProps/ctrlProp48.xml><?xml version="1.0" encoding="utf-8"?>
<formControlPr xmlns="http://schemas.microsoft.com/office/spreadsheetml/2009/9/main" objectType="CheckBox" fmlaLink="$O$16" lockText="1" noThreeD="1"/>
</file>

<file path=xl/ctrlProps/ctrlProp49.xml><?xml version="1.0" encoding="utf-8"?>
<formControlPr xmlns="http://schemas.microsoft.com/office/spreadsheetml/2009/9/main" objectType="CheckBox" fmlaLink="$O$17" lockText="1" noThreeD="1"/>
</file>

<file path=xl/ctrlProps/ctrlProp5.xml><?xml version="1.0" encoding="utf-8"?>
<formControlPr xmlns="http://schemas.microsoft.com/office/spreadsheetml/2009/9/main" objectType="CheckBox" fmlaLink="$O$24" lockText="1" noThreeD="1"/>
</file>

<file path=xl/ctrlProps/ctrlProp50.xml><?xml version="1.0" encoding="utf-8"?>
<formControlPr xmlns="http://schemas.microsoft.com/office/spreadsheetml/2009/9/main" objectType="CheckBox" fmlaLink="$O$15" lockText="1" noThreeD="1"/>
</file>

<file path=xl/ctrlProps/ctrlProp51.xml><?xml version="1.0" encoding="utf-8"?>
<formControlPr xmlns="http://schemas.microsoft.com/office/spreadsheetml/2009/9/main" objectType="CheckBox" fmlaLink="$O$16" lockText="1" noThreeD="1"/>
</file>

<file path=xl/ctrlProps/ctrlProp52.xml><?xml version="1.0" encoding="utf-8"?>
<formControlPr xmlns="http://schemas.microsoft.com/office/spreadsheetml/2009/9/main" objectType="CheckBox" fmlaLink="$O$17" lockText="1" noThreeD="1"/>
</file>

<file path=xl/ctrlProps/ctrlProp53.xml><?xml version="1.0" encoding="utf-8"?>
<formControlPr xmlns="http://schemas.microsoft.com/office/spreadsheetml/2009/9/main" objectType="CheckBox" fmlaLink="$O$15" lockText="1" noThreeD="1"/>
</file>

<file path=xl/ctrlProps/ctrlProp54.xml><?xml version="1.0" encoding="utf-8"?>
<formControlPr xmlns="http://schemas.microsoft.com/office/spreadsheetml/2009/9/main" objectType="CheckBox" fmlaLink="$O$16" lockText="1" noThreeD="1"/>
</file>

<file path=xl/ctrlProps/ctrlProp55.xml><?xml version="1.0" encoding="utf-8"?>
<formControlPr xmlns="http://schemas.microsoft.com/office/spreadsheetml/2009/9/main" objectType="CheckBox" fmlaLink="$O$17" lockText="1" noThreeD="1"/>
</file>

<file path=xl/ctrlProps/ctrlProp56.xml><?xml version="1.0" encoding="utf-8"?>
<formControlPr xmlns="http://schemas.microsoft.com/office/spreadsheetml/2009/9/main" objectType="CheckBox" fmlaLink="$O$14" noThreeD="1"/>
</file>

<file path=xl/ctrlProps/ctrlProp57.xml><?xml version="1.0" encoding="utf-8"?>
<formControlPr xmlns="http://schemas.microsoft.com/office/spreadsheetml/2009/9/main" objectType="CheckBox" fmlaLink="$O$14" noThreeD="1"/>
</file>

<file path=xl/ctrlProps/ctrlProp58.xml><?xml version="1.0" encoding="utf-8"?>
<formControlPr xmlns="http://schemas.microsoft.com/office/spreadsheetml/2009/9/main" objectType="CheckBox" fmlaLink="$O$14" noThreeD="1"/>
</file>

<file path=xl/ctrlProps/ctrlProp59.xml><?xml version="1.0" encoding="utf-8"?>
<formControlPr xmlns="http://schemas.microsoft.com/office/spreadsheetml/2009/9/main" objectType="CheckBox" fmlaLink="$O$14" noThreeD="1"/>
</file>

<file path=xl/ctrlProps/ctrlProp6.xml><?xml version="1.0" encoding="utf-8"?>
<formControlPr xmlns="http://schemas.microsoft.com/office/spreadsheetml/2009/9/main" objectType="CheckBox" fmlaLink="$O$25" lockText="1" noThreeD="1"/>
</file>

<file path=xl/ctrlProps/ctrlProp60.xml><?xml version="1.0" encoding="utf-8"?>
<formControlPr xmlns="http://schemas.microsoft.com/office/spreadsheetml/2009/9/main" objectType="CheckBox" fmlaLink="$O$15" lockText="1" noThreeD="1"/>
</file>

<file path=xl/ctrlProps/ctrlProp61.xml><?xml version="1.0" encoding="utf-8"?>
<formControlPr xmlns="http://schemas.microsoft.com/office/spreadsheetml/2009/9/main" objectType="CheckBox" fmlaLink="$O$16" lockText="1" noThreeD="1"/>
</file>

<file path=xl/ctrlProps/ctrlProp62.xml><?xml version="1.0" encoding="utf-8"?>
<formControlPr xmlns="http://schemas.microsoft.com/office/spreadsheetml/2009/9/main" objectType="CheckBox" fmlaLink="$O$17" lockText="1" noThreeD="1"/>
</file>

<file path=xl/ctrlProps/ctrlProp63.xml><?xml version="1.0" encoding="utf-8"?>
<formControlPr xmlns="http://schemas.microsoft.com/office/spreadsheetml/2009/9/main" objectType="CheckBox" fmlaLink="$O$15" lockText="1" noThreeD="1"/>
</file>

<file path=xl/ctrlProps/ctrlProp64.xml><?xml version="1.0" encoding="utf-8"?>
<formControlPr xmlns="http://schemas.microsoft.com/office/spreadsheetml/2009/9/main" objectType="CheckBox" fmlaLink="$O$16" lockText="1" noThreeD="1"/>
</file>

<file path=xl/ctrlProps/ctrlProp65.xml><?xml version="1.0" encoding="utf-8"?>
<formControlPr xmlns="http://schemas.microsoft.com/office/spreadsheetml/2009/9/main" objectType="CheckBox" fmlaLink="$O$17" lockText="1" noThreeD="1"/>
</file>

<file path=xl/ctrlProps/ctrlProp66.xml><?xml version="1.0" encoding="utf-8"?>
<formControlPr xmlns="http://schemas.microsoft.com/office/spreadsheetml/2009/9/main" objectType="CheckBox" fmlaLink="$O$15" lockText="1" noThreeD="1"/>
</file>

<file path=xl/ctrlProps/ctrlProp67.xml><?xml version="1.0" encoding="utf-8"?>
<formControlPr xmlns="http://schemas.microsoft.com/office/spreadsheetml/2009/9/main" objectType="CheckBox" fmlaLink="$O$16" lockText="1" noThreeD="1"/>
</file>

<file path=xl/ctrlProps/ctrlProp68.xml><?xml version="1.0" encoding="utf-8"?>
<formControlPr xmlns="http://schemas.microsoft.com/office/spreadsheetml/2009/9/main" objectType="CheckBox" fmlaLink="$O$17" lockText="1" noThreeD="1"/>
</file>

<file path=xl/ctrlProps/ctrlProp69.xml><?xml version="1.0" encoding="utf-8"?>
<formControlPr xmlns="http://schemas.microsoft.com/office/spreadsheetml/2009/9/main" objectType="CheckBox" fmlaLink="$O$15" lockText="1" noThreeD="1"/>
</file>

<file path=xl/ctrlProps/ctrlProp7.xml><?xml version="1.0" encoding="utf-8"?>
<formControlPr xmlns="http://schemas.microsoft.com/office/spreadsheetml/2009/9/main" objectType="CheckBox" fmlaLink="$O$23" lockText="1" noThreeD="1"/>
</file>

<file path=xl/ctrlProps/ctrlProp70.xml><?xml version="1.0" encoding="utf-8"?>
<formControlPr xmlns="http://schemas.microsoft.com/office/spreadsheetml/2009/9/main" objectType="CheckBox" fmlaLink="$O$16" lockText="1" noThreeD="1"/>
</file>

<file path=xl/ctrlProps/ctrlProp71.xml><?xml version="1.0" encoding="utf-8"?>
<formControlPr xmlns="http://schemas.microsoft.com/office/spreadsheetml/2009/9/main" objectType="CheckBox" fmlaLink="$O$17" lockText="1" noThreeD="1"/>
</file>

<file path=xl/ctrlProps/ctrlProp72.xml><?xml version="1.0" encoding="utf-8"?>
<formControlPr xmlns="http://schemas.microsoft.com/office/spreadsheetml/2009/9/main" objectType="CheckBox" fmlaLink="$O$14" noThreeD="1"/>
</file>

<file path=xl/ctrlProps/ctrlProp73.xml><?xml version="1.0" encoding="utf-8"?>
<formControlPr xmlns="http://schemas.microsoft.com/office/spreadsheetml/2009/9/main" objectType="CheckBox" fmlaLink="$O$14" noThreeD="1"/>
</file>

<file path=xl/ctrlProps/ctrlProp74.xml><?xml version="1.0" encoding="utf-8"?>
<formControlPr xmlns="http://schemas.microsoft.com/office/spreadsheetml/2009/9/main" objectType="CheckBox" fmlaLink="$O$14" noThreeD="1"/>
</file>

<file path=xl/ctrlProps/ctrlProp75.xml><?xml version="1.0" encoding="utf-8"?>
<formControlPr xmlns="http://schemas.microsoft.com/office/spreadsheetml/2009/9/main" objectType="CheckBox" fmlaLink="$O$14" noThreeD="1"/>
</file>

<file path=xl/ctrlProps/ctrlProp76.xml><?xml version="1.0" encoding="utf-8"?>
<formControlPr xmlns="http://schemas.microsoft.com/office/spreadsheetml/2009/9/main" objectType="CheckBox" fmlaLink="$O$15" lockText="1" noThreeD="1"/>
</file>

<file path=xl/ctrlProps/ctrlProp77.xml><?xml version="1.0" encoding="utf-8"?>
<formControlPr xmlns="http://schemas.microsoft.com/office/spreadsheetml/2009/9/main" objectType="CheckBox" fmlaLink="$O$16" lockText="1" noThreeD="1"/>
</file>

<file path=xl/ctrlProps/ctrlProp78.xml><?xml version="1.0" encoding="utf-8"?>
<formControlPr xmlns="http://schemas.microsoft.com/office/spreadsheetml/2009/9/main" objectType="CheckBox" fmlaLink="$O$17" lockText="1" noThreeD="1"/>
</file>

<file path=xl/ctrlProps/ctrlProp79.xml><?xml version="1.0" encoding="utf-8"?>
<formControlPr xmlns="http://schemas.microsoft.com/office/spreadsheetml/2009/9/main" objectType="CheckBox" fmlaLink="$O$15" lockText="1" noThreeD="1"/>
</file>

<file path=xl/ctrlProps/ctrlProp8.xml><?xml version="1.0" encoding="utf-8"?>
<formControlPr xmlns="http://schemas.microsoft.com/office/spreadsheetml/2009/9/main" objectType="CheckBox" fmlaLink="$O$24" lockText="1" noThreeD="1"/>
</file>

<file path=xl/ctrlProps/ctrlProp80.xml><?xml version="1.0" encoding="utf-8"?>
<formControlPr xmlns="http://schemas.microsoft.com/office/spreadsheetml/2009/9/main" objectType="CheckBox" fmlaLink="$O$16" lockText="1" noThreeD="1"/>
</file>

<file path=xl/ctrlProps/ctrlProp81.xml><?xml version="1.0" encoding="utf-8"?>
<formControlPr xmlns="http://schemas.microsoft.com/office/spreadsheetml/2009/9/main" objectType="CheckBox" fmlaLink="$O$17" lockText="1" noThreeD="1"/>
</file>

<file path=xl/ctrlProps/ctrlProp82.xml><?xml version="1.0" encoding="utf-8"?>
<formControlPr xmlns="http://schemas.microsoft.com/office/spreadsheetml/2009/9/main" objectType="CheckBox" fmlaLink="$O$15" lockText="1" noThreeD="1"/>
</file>

<file path=xl/ctrlProps/ctrlProp83.xml><?xml version="1.0" encoding="utf-8"?>
<formControlPr xmlns="http://schemas.microsoft.com/office/spreadsheetml/2009/9/main" objectType="CheckBox" fmlaLink="$O$16" lockText="1" noThreeD="1"/>
</file>

<file path=xl/ctrlProps/ctrlProp84.xml><?xml version="1.0" encoding="utf-8"?>
<formControlPr xmlns="http://schemas.microsoft.com/office/spreadsheetml/2009/9/main" objectType="CheckBox" fmlaLink="$O$17" lockText="1" noThreeD="1"/>
</file>

<file path=xl/ctrlProps/ctrlProp85.xml><?xml version="1.0" encoding="utf-8"?>
<formControlPr xmlns="http://schemas.microsoft.com/office/spreadsheetml/2009/9/main" objectType="CheckBox" fmlaLink="$O$15" lockText="1" noThreeD="1"/>
</file>

<file path=xl/ctrlProps/ctrlProp86.xml><?xml version="1.0" encoding="utf-8"?>
<formControlPr xmlns="http://schemas.microsoft.com/office/spreadsheetml/2009/9/main" objectType="CheckBox" fmlaLink="$O$16" lockText="1" noThreeD="1"/>
</file>

<file path=xl/ctrlProps/ctrlProp87.xml><?xml version="1.0" encoding="utf-8"?>
<formControlPr xmlns="http://schemas.microsoft.com/office/spreadsheetml/2009/9/main" objectType="CheckBox" fmlaLink="$O$17" lockText="1" noThreeD="1"/>
</file>

<file path=xl/ctrlProps/ctrlProp88.xml><?xml version="1.0" encoding="utf-8"?>
<formControlPr xmlns="http://schemas.microsoft.com/office/spreadsheetml/2009/9/main" objectType="CheckBox" fmlaLink="$O$14" noThreeD="1"/>
</file>

<file path=xl/ctrlProps/ctrlProp89.xml><?xml version="1.0" encoding="utf-8"?>
<formControlPr xmlns="http://schemas.microsoft.com/office/spreadsheetml/2009/9/main" objectType="CheckBox" fmlaLink="$O$14" noThreeD="1"/>
</file>

<file path=xl/ctrlProps/ctrlProp9.xml><?xml version="1.0" encoding="utf-8"?>
<formControlPr xmlns="http://schemas.microsoft.com/office/spreadsheetml/2009/9/main" objectType="CheckBox" fmlaLink="$O$25" lockText="1" noThreeD="1"/>
</file>

<file path=xl/ctrlProps/ctrlProp90.xml><?xml version="1.0" encoding="utf-8"?>
<formControlPr xmlns="http://schemas.microsoft.com/office/spreadsheetml/2009/9/main" objectType="CheckBox" fmlaLink="$O$14" noThreeD="1"/>
</file>

<file path=xl/ctrlProps/ctrlProp91.xml><?xml version="1.0" encoding="utf-8"?>
<formControlPr xmlns="http://schemas.microsoft.com/office/spreadsheetml/2009/9/main" objectType="CheckBox" fmlaLink="$O$14" noThreeD="1"/>
</file>

<file path=xl/ctrlProps/ctrlProp92.xml><?xml version="1.0" encoding="utf-8"?>
<formControlPr xmlns="http://schemas.microsoft.com/office/spreadsheetml/2009/9/main" objectType="CheckBox" fmlaLink="$O$15" lockText="1" noThreeD="1"/>
</file>

<file path=xl/ctrlProps/ctrlProp93.xml><?xml version="1.0" encoding="utf-8"?>
<formControlPr xmlns="http://schemas.microsoft.com/office/spreadsheetml/2009/9/main" objectType="CheckBox" fmlaLink="$O$16" lockText="1" noThreeD="1"/>
</file>

<file path=xl/ctrlProps/ctrlProp94.xml><?xml version="1.0" encoding="utf-8"?>
<formControlPr xmlns="http://schemas.microsoft.com/office/spreadsheetml/2009/9/main" objectType="CheckBox" fmlaLink="$O$17" lockText="1" noThreeD="1"/>
</file>

<file path=xl/ctrlProps/ctrlProp95.xml><?xml version="1.0" encoding="utf-8"?>
<formControlPr xmlns="http://schemas.microsoft.com/office/spreadsheetml/2009/9/main" objectType="CheckBox" fmlaLink="$O$15" lockText="1" noThreeD="1"/>
</file>

<file path=xl/ctrlProps/ctrlProp96.xml><?xml version="1.0" encoding="utf-8"?>
<formControlPr xmlns="http://schemas.microsoft.com/office/spreadsheetml/2009/9/main" objectType="CheckBox" fmlaLink="$O$16" lockText="1" noThreeD="1"/>
</file>

<file path=xl/ctrlProps/ctrlProp97.xml><?xml version="1.0" encoding="utf-8"?>
<formControlPr xmlns="http://schemas.microsoft.com/office/spreadsheetml/2009/9/main" objectType="CheckBox" fmlaLink="$O$17" lockText="1" noThreeD="1"/>
</file>

<file path=xl/ctrlProps/ctrlProp98.xml><?xml version="1.0" encoding="utf-8"?>
<formControlPr xmlns="http://schemas.microsoft.com/office/spreadsheetml/2009/9/main" objectType="CheckBox" fmlaLink="$O$15" lockText="1" noThreeD="1"/>
</file>

<file path=xl/ctrlProps/ctrlProp99.xml><?xml version="1.0" encoding="utf-8"?>
<formControlPr xmlns="http://schemas.microsoft.com/office/spreadsheetml/2009/9/main" objectType="CheckBox" fmlaLink="$O$16" lockText="1" noThreeD="1"/>
</file>

<file path=xl/drawings/_rels/drawing1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50800</xdr:colOff>
      <xdr:row>0</xdr:row>
      <xdr:rowOff>76200</xdr:rowOff>
    </xdr:from>
    <xdr:to>
      <xdr:col>10</xdr:col>
      <xdr:colOff>95250</xdr:colOff>
      <xdr:row>3</xdr:row>
      <xdr:rowOff>97193</xdr:rowOff>
    </xdr:to>
    <xdr:sp macro="" textlink="">
      <xdr:nvSpPr>
        <xdr:cNvPr id="26662" name="Text Box 38">
          <a:extLst>
            <a:ext uri="{FF2B5EF4-FFF2-40B4-BE49-F238E27FC236}">
              <a16:creationId xmlns:a16="http://schemas.microsoft.com/office/drawing/2014/main" id="{00000000-0008-0000-1100-000026680000}"/>
            </a:ext>
          </a:extLst>
        </xdr:cNvPr>
        <xdr:cNvSpPr txBox="1">
          <a:spLocks noChangeArrowheads="1"/>
        </xdr:cNvSpPr>
      </xdr:nvSpPr>
      <xdr:spPr bwMode="auto">
        <a:xfrm>
          <a:off x="1327150" y="76200"/>
          <a:ext cx="3073400" cy="542963"/>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FF0000"/>
              </a:solidFill>
              <a:latin typeface="HG丸ｺﾞｼｯｸM-PRO"/>
              <a:ea typeface="HG丸ｺﾞｼｯｸM-PRO"/>
            </a:rPr>
            <a:t>公表（計画年度用）</a:t>
          </a:r>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23</xdr:row>
          <xdr:rowOff>95250</xdr:rowOff>
        </xdr:from>
        <xdr:to>
          <xdr:col>4</xdr:col>
          <xdr:colOff>0</xdr:colOff>
          <xdr:row>23</xdr:row>
          <xdr:rowOff>304800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24</xdr:row>
          <xdr:rowOff>95250</xdr:rowOff>
        </xdr:from>
        <xdr:to>
          <xdr:col>4</xdr:col>
          <xdr:colOff>0</xdr:colOff>
          <xdr:row>24</xdr:row>
          <xdr:rowOff>304800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25</xdr:row>
          <xdr:rowOff>95250</xdr:rowOff>
        </xdr:from>
        <xdr:to>
          <xdr:col>4</xdr:col>
          <xdr:colOff>0</xdr:colOff>
          <xdr:row>25</xdr:row>
          <xdr:rowOff>304800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66675</xdr:rowOff>
        </xdr:from>
        <xdr:to>
          <xdr:col>4</xdr:col>
          <xdr:colOff>0</xdr:colOff>
          <xdr:row>29</xdr:row>
          <xdr:rowOff>285750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30</xdr:row>
          <xdr:rowOff>66675</xdr:rowOff>
        </xdr:from>
        <xdr:to>
          <xdr:col>4</xdr:col>
          <xdr:colOff>0</xdr:colOff>
          <xdr:row>30</xdr:row>
          <xdr:rowOff>285750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66675</xdr:rowOff>
        </xdr:from>
        <xdr:to>
          <xdr:col>4</xdr:col>
          <xdr:colOff>9525</xdr:colOff>
          <xdr:row>31</xdr:row>
          <xdr:rowOff>295275</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47624</xdr:colOff>
      <xdr:row>0</xdr:row>
      <xdr:rowOff>41275</xdr:rowOff>
    </xdr:from>
    <xdr:to>
      <xdr:col>26</xdr:col>
      <xdr:colOff>20953</xdr:colOff>
      <xdr:row>3</xdr:row>
      <xdr:rowOff>97312</xdr:rowOff>
    </xdr:to>
    <xdr:sp macro="" textlink="">
      <xdr:nvSpPr>
        <xdr:cNvPr id="12" name="Text Box 14">
          <a:extLst>
            <a:ext uri="{FF2B5EF4-FFF2-40B4-BE49-F238E27FC236}">
              <a16:creationId xmlns:a16="http://schemas.microsoft.com/office/drawing/2014/main" id="{00000000-0008-0000-1100-00000C000000}"/>
            </a:ext>
          </a:extLst>
        </xdr:cNvPr>
        <xdr:cNvSpPr txBox="1">
          <a:spLocks noChangeArrowheads="1"/>
        </xdr:cNvSpPr>
      </xdr:nvSpPr>
      <xdr:spPr bwMode="auto">
        <a:xfrm>
          <a:off x="7667624" y="41275"/>
          <a:ext cx="2981325" cy="578007"/>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公表（第１年度用）</a:t>
          </a:r>
        </a:p>
      </xdr:txBody>
    </xdr:sp>
    <xdr:clientData/>
  </xdr:twoCellAnchor>
  <xdr:twoCellAnchor editAs="oneCell">
    <xdr:from>
      <xdr:col>34</xdr:col>
      <xdr:colOff>247649</xdr:colOff>
      <xdr:row>0</xdr:row>
      <xdr:rowOff>38100</xdr:rowOff>
    </xdr:from>
    <xdr:to>
      <xdr:col>41</xdr:col>
      <xdr:colOff>133349</xdr:colOff>
      <xdr:row>3</xdr:row>
      <xdr:rowOff>99050</xdr:rowOff>
    </xdr:to>
    <xdr:sp macro="" textlink="">
      <xdr:nvSpPr>
        <xdr:cNvPr id="13" name="Text Box 14">
          <a:extLst>
            <a:ext uri="{FF2B5EF4-FFF2-40B4-BE49-F238E27FC236}">
              <a16:creationId xmlns:a16="http://schemas.microsoft.com/office/drawing/2014/main" id="{00000000-0008-0000-1100-00000D000000}"/>
            </a:ext>
          </a:extLst>
        </xdr:cNvPr>
        <xdr:cNvSpPr txBox="1">
          <a:spLocks noChangeArrowheads="1"/>
        </xdr:cNvSpPr>
      </xdr:nvSpPr>
      <xdr:spPr bwMode="auto">
        <a:xfrm>
          <a:off x="13868399" y="38100"/>
          <a:ext cx="2943225" cy="571490"/>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公表（第２年度用）</a:t>
          </a:r>
        </a:p>
      </xdr:txBody>
    </xdr:sp>
    <xdr:clientData/>
  </xdr:twoCellAnchor>
  <xdr:twoCellAnchor editAs="oneCell">
    <xdr:from>
      <xdr:col>49</xdr:col>
      <xdr:colOff>123825</xdr:colOff>
      <xdr:row>0</xdr:row>
      <xdr:rowOff>41275</xdr:rowOff>
    </xdr:from>
    <xdr:to>
      <xdr:col>56</xdr:col>
      <xdr:colOff>382905</xdr:colOff>
      <xdr:row>3</xdr:row>
      <xdr:rowOff>97312</xdr:rowOff>
    </xdr:to>
    <xdr:sp macro="" textlink="">
      <xdr:nvSpPr>
        <xdr:cNvPr id="14" name="Text Box 14">
          <a:extLst>
            <a:ext uri="{FF2B5EF4-FFF2-40B4-BE49-F238E27FC236}">
              <a16:creationId xmlns:a16="http://schemas.microsoft.com/office/drawing/2014/main" id="{00000000-0008-0000-1100-00000E000000}"/>
            </a:ext>
          </a:extLst>
        </xdr:cNvPr>
        <xdr:cNvSpPr txBox="1">
          <a:spLocks noChangeArrowheads="1"/>
        </xdr:cNvSpPr>
      </xdr:nvSpPr>
      <xdr:spPr bwMode="auto">
        <a:xfrm>
          <a:off x="19535775" y="41275"/>
          <a:ext cx="3276600" cy="578007"/>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公表（第３年度用）</a:t>
          </a:r>
        </a:p>
      </xdr:txBody>
    </xdr:sp>
    <xdr:clientData/>
  </xdr:twoCellAnchor>
  <mc:AlternateContent xmlns:mc="http://schemas.openxmlformats.org/markup-compatibility/2006">
    <mc:Choice xmlns:a14="http://schemas.microsoft.com/office/drawing/2010/main" Requires="a14">
      <xdr:twoCellAnchor editAs="oneCell">
        <xdr:from>
          <xdr:col>34</xdr:col>
          <xdr:colOff>28575</xdr:colOff>
          <xdr:row>23</xdr:row>
          <xdr:rowOff>95250</xdr:rowOff>
        </xdr:from>
        <xdr:to>
          <xdr:col>35</xdr:col>
          <xdr:colOff>19050</xdr:colOff>
          <xdr:row>23</xdr:row>
          <xdr:rowOff>295275</xdr:rowOff>
        </xdr:to>
        <xdr:sp macro="" textlink="">
          <xdr:nvSpPr>
            <xdr:cNvPr id="26673" name="Check Box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24</xdr:row>
          <xdr:rowOff>95250</xdr:rowOff>
        </xdr:from>
        <xdr:to>
          <xdr:col>35</xdr:col>
          <xdr:colOff>19050</xdr:colOff>
          <xdr:row>24</xdr:row>
          <xdr:rowOff>295275</xdr:rowOff>
        </xdr:to>
        <xdr:sp macro="" textlink="">
          <xdr:nvSpPr>
            <xdr:cNvPr id="26674" name="Check Box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25</xdr:row>
          <xdr:rowOff>95250</xdr:rowOff>
        </xdr:from>
        <xdr:to>
          <xdr:col>35</xdr:col>
          <xdr:colOff>19050</xdr:colOff>
          <xdr:row>25</xdr:row>
          <xdr:rowOff>295275</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23</xdr:row>
          <xdr:rowOff>95250</xdr:rowOff>
        </xdr:from>
        <xdr:to>
          <xdr:col>35</xdr:col>
          <xdr:colOff>19050</xdr:colOff>
          <xdr:row>23</xdr:row>
          <xdr:rowOff>295275</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24</xdr:row>
          <xdr:rowOff>95250</xdr:rowOff>
        </xdr:from>
        <xdr:to>
          <xdr:col>35</xdr:col>
          <xdr:colOff>19050</xdr:colOff>
          <xdr:row>24</xdr:row>
          <xdr:rowOff>295275</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25</xdr:row>
          <xdr:rowOff>95250</xdr:rowOff>
        </xdr:from>
        <xdr:to>
          <xdr:col>35</xdr:col>
          <xdr:colOff>19050</xdr:colOff>
          <xdr:row>25</xdr:row>
          <xdr:rowOff>295275</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23</xdr:row>
          <xdr:rowOff>95250</xdr:rowOff>
        </xdr:from>
        <xdr:to>
          <xdr:col>50</xdr:col>
          <xdr:colOff>19050</xdr:colOff>
          <xdr:row>23</xdr:row>
          <xdr:rowOff>295275</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24</xdr:row>
          <xdr:rowOff>95250</xdr:rowOff>
        </xdr:from>
        <xdr:to>
          <xdr:col>50</xdr:col>
          <xdr:colOff>19050</xdr:colOff>
          <xdr:row>24</xdr:row>
          <xdr:rowOff>295275</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25</xdr:row>
          <xdr:rowOff>95250</xdr:rowOff>
        </xdr:from>
        <xdr:to>
          <xdr:col>50</xdr:col>
          <xdr:colOff>19050</xdr:colOff>
          <xdr:row>25</xdr:row>
          <xdr:rowOff>295275</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23</xdr:row>
          <xdr:rowOff>95250</xdr:rowOff>
        </xdr:from>
        <xdr:to>
          <xdr:col>50</xdr:col>
          <xdr:colOff>19050</xdr:colOff>
          <xdr:row>23</xdr:row>
          <xdr:rowOff>295275</xdr:rowOff>
        </xdr:to>
        <xdr:sp macro="" textlink="">
          <xdr:nvSpPr>
            <xdr:cNvPr id="26703" name="Check Box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24</xdr:row>
          <xdr:rowOff>95250</xdr:rowOff>
        </xdr:from>
        <xdr:to>
          <xdr:col>50</xdr:col>
          <xdr:colOff>19050</xdr:colOff>
          <xdr:row>24</xdr:row>
          <xdr:rowOff>295275</xdr:rowOff>
        </xdr:to>
        <xdr:sp macro="" textlink="">
          <xdr:nvSpPr>
            <xdr:cNvPr id="26704" name="Check Box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25</xdr:row>
          <xdr:rowOff>95250</xdr:rowOff>
        </xdr:from>
        <xdr:to>
          <xdr:col>50</xdr:col>
          <xdr:colOff>19050</xdr:colOff>
          <xdr:row>25</xdr:row>
          <xdr:rowOff>295275</xdr:rowOff>
        </xdr:to>
        <xdr:sp macro="" textlink="">
          <xdr:nvSpPr>
            <xdr:cNvPr id="26705" name="Check Box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23</xdr:row>
          <xdr:rowOff>95250</xdr:rowOff>
        </xdr:from>
        <xdr:to>
          <xdr:col>50</xdr:col>
          <xdr:colOff>19050</xdr:colOff>
          <xdr:row>23</xdr:row>
          <xdr:rowOff>295275</xdr:rowOff>
        </xdr:to>
        <xdr:sp macro="" textlink="">
          <xdr:nvSpPr>
            <xdr:cNvPr id="26711" name="Check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24</xdr:row>
          <xdr:rowOff>95250</xdr:rowOff>
        </xdr:from>
        <xdr:to>
          <xdr:col>50</xdr:col>
          <xdr:colOff>19050</xdr:colOff>
          <xdr:row>24</xdr:row>
          <xdr:rowOff>295275</xdr:rowOff>
        </xdr:to>
        <xdr:sp macro="" textlink="">
          <xdr:nvSpPr>
            <xdr:cNvPr id="26712" name="Check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25</xdr:row>
          <xdr:rowOff>95250</xdr:rowOff>
        </xdr:from>
        <xdr:to>
          <xdr:col>50</xdr:col>
          <xdr:colOff>19050</xdr:colOff>
          <xdr:row>25</xdr:row>
          <xdr:rowOff>295275</xdr:rowOff>
        </xdr:to>
        <xdr:sp macro="" textlink="">
          <xdr:nvSpPr>
            <xdr:cNvPr id="26713" name="Check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95250</xdr:rowOff>
        </xdr:from>
        <xdr:to>
          <xdr:col>4</xdr:col>
          <xdr:colOff>0</xdr:colOff>
          <xdr:row>22</xdr:row>
          <xdr:rowOff>295275</xdr:rowOff>
        </xdr:to>
        <xdr:sp macro="" textlink="">
          <xdr:nvSpPr>
            <xdr:cNvPr id="26715" name="Check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22</xdr:row>
          <xdr:rowOff>95250</xdr:rowOff>
        </xdr:from>
        <xdr:to>
          <xdr:col>35</xdr:col>
          <xdr:colOff>0</xdr:colOff>
          <xdr:row>22</xdr:row>
          <xdr:rowOff>323850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22</xdr:row>
          <xdr:rowOff>95250</xdr:rowOff>
        </xdr:from>
        <xdr:to>
          <xdr:col>50</xdr:col>
          <xdr:colOff>0</xdr:colOff>
          <xdr:row>22</xdr:row>
          <xdr:rowOff>323850</xdr:rowOff>
        </xdr:to>
        <xdr:sp macro="" textlink="">
          <xdr:nvSpPr>
            <xdr:cNvPr id="26721" name="Check Box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23</xdr:row>
          <xdr:rowOff>95250</xdr:rowOff>
        </xdr:from>
        <xdr:to>
          <xdr:col>35</xdr:col>
          <xdr:colOff>9525</xdr:colOff>
          <xdr:row>23</xdr:row>
          <xdr:rowOff>295275</xdr:rowOff>
        </xdr:to>
        <xdr:sp macro="" textlink="">
          <xdr:nvSpPr>
            <xdr:cNvPr id="26723" name="Check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24</xdr:row>
          <xdr:rowOff>95250</xdr:rowOff>
        </xdr:from>
        <xdr:to>
          <xdr:col>35</xdr:col>
          <xdr:colOff>9525</xdr:colOff>
          <xdr:row>24</xdr:row>
          <xdr:rowOff>295275</xdr:rowOff>
        </xdr:to>
        <xdr:sp macro="" textlink="">
          <xdr:nvSpPr>
            <xdr:cNvPr id="26724" name="Check Box 100" hidden="1">
              <a:extLst>
                <a:ext uri="{63B3BB69-23CF-44E3-9099-C40C66FF867C}">
                  <a14:compatExt spid="_x0000_s26724"/>
                </a:ext>
                <a:ext uri="{FF2B5EF4-FFF2-40B4-BE49-F238E27FC236}">
                  <a16:creationId xmlns:a16="http://schemas.microsoft.com/office/drawing/2014/main" id="{00000000-0008-0000-1100-00006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25</xdr:row>
          <xdr:rowOff>95250</xdr:rowOff>
        </xdr:from>
        <xdr:to>
          <xdr:col>35</xdr:col>
          <xdr:colOff>9525</xdr:colOff>
          <xdr:row>25</xdr:row>
          <xdr:rowOff>295275</xdr:rowOff>
        </xdr:to>
        <xdr:sp macro="" textlink="">
          <xdr:nvSpPr>
            <xdr:cNvPr id="26725" name="Check Box 101" hidden="1">
              <a:extLst>
                <a:ext uri="{63B3BB69-23CF-44E3-9099-C40C66FF867C}">
                  <a14:compatExt spid="_x0000_s26725"/>
                </a:ext>
                <a:ext uri="{FF2B5EF4-FFF2-40B4-BE49-F238E27FC236}">
                  <a16:creationId xmlns:a16="http://schemas.microsoft.com/office/drawing/2014/main" id="{00000000-0008-0000-1100-00006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23</xdr:row>
          <xdr:rowOff>95250</xdr:rowOff>
        </xdr:from>
        <xdr:to>
          <xdr:col>50</xdr:col>
          <xdr:colOff>9525</xdr:colOff>
          <xdr:row>23</xdr:row>
          <xdr:rowOff>295275</xdr:rowOff>
        </xdr:to>
        <xdr:sp macro="" textlink="">
          <xdr:nvSpPr>
            <xdr:cNvPr id="26728" name="Check Box 104" hidden="1">
              <a:extLst>
                <a:ext uri="{63B3BB69-23CF-44E3-9099-C40C66FF867C}">
                  <a14:compatExt spid="_x0000_s26728"/>
                </a:ext>
                <a:ext uri="{FF2B5EF4-FFF2-40B4-BE49-F238E27FC236}">
                  <a16:creationId xmlns:a16="http://schemas.microsoft.com/office/drawing/2014/main" id="{00000000-0008-0000-1100-00006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24</xdr:row>
          <xdr:rowOff>95250</xdr:rowOff>
        </xdr:from>
        <xdr:to>
          <xdr:col>50</xdr:col>
          <xdr:colOff>9525</xdr:colOff>
          <xdr:row>24</xdr:row>
          <xdr:rowOff>295275</xdr:rowOff>
        </xdr:to>
        <xdr:sp macro="" textlink="">
          <xdr:nvSpPr>
            <xdr:cNvPr id="26729" name="Check Box 105" hidden="1">
              <a:extLst>
                <a:ext uri="{63B3BB69-23CF-44E3-9099-C40C66FF867C}">
                  <a14:compatExt spid="_x0000_s26729"/>
                </a:ext>
                <a:ext uri="{FF2B5EF4-FFF2-40B4-BE49-F238E27FC236}">
                  <a16:creationId xmlns:a16="http://schemas.microsoft.com/office/drawing/2014/main" id="{00000000-0008-0000-1100-00006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49</xdr:col>
          <xdr:colOff>28575</xdr:colOff>
          <xdr:row>25</xdr:row>
          <xdr:rowOff>95250</xdr:rowOff>
        </xdr:from>
        <xdr:to>
          <xdr:col>50</xdr:col>
          <xdr:colOff>9525</xdr:colOff>
          <xdr:row>25</xdr:row>
          <xdr:rowOff>295275</xdr:rowOff>
        </xdr:to>
        <xdr:sp macro="" textlink="">
          <xdr:nvSpPr>
            <xdr:cNvPr id="26730" name="Check Box 106" hidden="1">
              <a:extLst>
                <a:ext uri="{63B3BB69-23CF-44E3-9099-C40C66FF867C}">
                  <a14:compatExt spid="_x0000_s26730"/>
                </a:ext>
                <a:ext uri="{FF2B5EF4-FFF2-40B4-BE49-F238E27FC236}">
                  <a16:creationId xmlns:a16="http://schemas.microsoft.com/office/drawing/2014/main" id="{00000000-0008-0000-1100-00006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23</xdr:row>
          <xdr:rowOff>95250</xdr:rowOff>
        </xdr:from>
        <xdr:to>
          <xdr:col>20</xdr:col>
          <xdr:colOff>19050</xdr:colOff>
          <xdr:row>23</xdr:row>
          <xdr:rowOff>304800</xdr:rowOff>
        </xdr:to>
        <xdr:sp macro="" textlink="">
          <xdr:nvSpPr>
            <xdr:cNvPr id="26733" name="Check Box 109" hidden="1">
              <a:extLst>
                <a:ext uri="{63B3BB69-23CF-44E3-9099-C40C66FF867C}">
                  <a14:compatExt spid="_x0000_s26733"/>
                </a:ext>
                <a:ext uri="{FF2B5EF4-FFF2-40B4-BE49-F238E27FC236}">
                  <a16:creationId xmlns:a16="http://schemas.microsoft.com/office/drawing/2014/main" id="{00000000-0008-0000-1100-00006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24</xdr:row>
          <xdr:rowOff>95250</xdr:rowOff>
        </xdr:from>
        <xdr:to>
          <xdr:col>20</xdr:col>
          <xdr:colOff>19050</xdr:colOff>
          <xdr:row>24</xdr:row>
          <xdr:rowOff>304800</xdr:rowOff>
        </xdr:to>
        <xdr:sp macro="" textlink="">
          <xdr:nvSpPr>
            <xdr:cNvPr id="26734" name="Check Box 110" hidden="1">
              <a:extLst>
                <a:ext uri="{63B3BB69-23CF-44E3-9099-C40C66FF867C}">
                  <a14:compatExt spid="_x0000_s26734"/>
                </a:ext>
                <a:ext uri="{FF2B5EF4-FFF2-40B4-BE49-F238E27FC236}">
                  <a16:creationId xmlns:a16="http://schemas.microsoft.com/office/drawing/2014/main" id="{00000000-0008-0000-1100-00006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95250</xdr:rowOff>
        </xdr:from>
        <xdr:to>
          <xdr:col>20</xdr:col>
          <xdr:colOff>19050</xdr:colOff>
          <xdr:row>25</xdr:row>
          <xdr:rowOff>304800</xdr:rowOff>
        </xdr:to>
        <xdr:sp macro="" textlink="">
          <xdr:nvSpPr>
            <xdr:cNvPr id="26735" name="Check Box 111" hidden="1">
              <a:extLst>
                <a:ext uri="{63B3BB69-23CF-44E3-9099-C40C66FF867C}">
                  <a14:compatExt spid="_x0000_s26735"/>
                </a:ext>
                <a:ext uri="{FF2B5EF4-FFF2-40B4-BE49-F238E27FC236}">
                  <a16:creationId xmlns:a16="http://schemas.microsoft.com/office/drawing/2014/main" id="{00000000-0008-0000-1100-00006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xdr:row>
          <xdr:rowOff>95250</xdr:rowOff>
        </xdr:from>
        <xdr:to>
          <xdr:col>20</xdr:col>
          <xdr:colOff>19050</xdr:colOff>
          <xdr:row>22</xdr:row>
          <xdr:rowOff>295275</xdr:rowOff>
        </xdr:to>
        <xdr:sp macro="" textlink="">
          <xdr:nvSpPr>
            <xdr:cNvPr id="26736" name="Check Box 112" hidden="1">
              <a:extLst>
                <a:ext uri="{63B3BB69-23CF-44E3-9099-C40C66FF867C}">
                  <a14:compatExt spid="_x0000_s26736"/>
                </a:ext>
                <a:ext uri="{FF2B5EF4-FFF2-40B4-BE49-F238E27FC236}">
                  <a16:creationId xmlns:a16="http://schemas.microsoft.com/office/drawing/2014/main" id="{00000000-0008-0000-1100-00007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29</xdr:row>
          <xdr:rowOff>47625</xdr:rowOff>
        </xdr:from>
        <xdr:to>
          <xdr:col>19</xdr:col>
          <xdr:colOff>295275</xdr:colOff>
          <xdr:row>29</xdr:row>
          <xdr:rowOff>266700</xdr:rowOff>
        </xdr:to>
        <xdr:sp macro="" textlink="">
          <xdr:nvSpPr>
            <xdr:cNvPr id="26744" name="Check Box 120" hidden="1">
              <a:extLst>
                <a:ext uri="{63B3BB69-23CF-44E3-9099-C40C66FF867C}">
                  <a14:compatExt spid="_x0000_s26744"/>
                </a:ext>
                <a:ext uri="{FF2B5EF4-FFF2-40B4-BE49-F238E27FC236}">
                  <a16:creationId xmlns:a16="http://schemas.microsoft.com/office/drawing/2014/main" id="{00000000-0008-0000-1100-00007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30</xdr:row>
          <xdr:rowOff>47625</xdr:rowOff>
        </xdr:from>
        <xdr:to>
          <xdr:col>19</xdr:col>
          <xdr:colOff>295275</xdr:colOff>
          <xdr:row>30</xdr:row>
          <xdr:rowOff>266700</xdr:rowOff>
        </xdr:to>
        <xdr:sp macro="" textlink="">
          <xdr:nvSpPr>
            <xdr:cNvPr id="26745" name="Check Box 121" hidden="1">
              <a:extLst>
                <a:ext uri="{63B3BB69-23CF-44E3-9099-C40C66FF867C}">
                  <a14:compatExt spid="_x0000_s26745"/>
                </a:ext>
                <a:ext uri="{FF2B5EF4-FFF2-40B4-BE49-F238E27FC236}">
                  <a16:creationId xmlns:a16="http://schemas.microsoft.com/office/drawing/2014/main" id="{00000000-0008-0000-1100-00007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31</xdr:row>
          <xdr:rowOff>47625</xdr:rowOff>
        </xdr:from>
        <xdr:to>
          <xdr:col>20</xdr:col>
          <xdr:colOff>0</xdr:colOff>
          <xdr:row>31</xdr:row>
          <xdr:rowOff>276225</xdr:rowOff>
        </xdr:to>
        <xdr:sp macro="" textlink="">
          <xdr:nvSpPr>
            <xdr:cNvPr id="26746" name="Check Box 122" hidden="1">
              <a:extLst>
                <a:ext uri="{63B3BB69-23CF-44E3-9099-C40C66FF867C}">
                  <a14:compatExt spid="_x0000_s26746"/>
                </a:ext>
                <a:ext uri="{FF2B5EF4-FFF2-40B4-BE49-F238E27FC236}">
                  <a16:creationId xmlns:a16="http://schemas.microsoft.com/office/drawing/2014/main" id="{00000000-0008-0000-1100-00007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29</xdr:row>
          <xdr:rowOff>47625</xdr:rowOff>
        </xdr:from>
        <xdr:to>
          <xdr:col>35</xdr:col>
          <xdr:colOff>0</xdr:colOff>
          <xdr:row>29</xdr:row>
          <xdr:rowOff>266700</xdr:rowOff>
        </xdr:to>
        <xdr:sp macro="" textlink="">
          <xdr:nvSpPr>
            <xdr:cNvPr id="26748" name="Check Box 124" hidden="1">
              <a:extLst>
                <a:ext uri="{63B3BB69-23CF-44E3-9099-C40C66FF867C}">
                  <a14:compatExt spid="_x0000_s26748"/>
                </a:ext>
                <a:ext uri="{FF2B5EF4-FFF2-40B4-BE49-F238E27FC236}">
                  <a16:creationId xmlns:a16="http://schemas.microsoft.com/office/drawing/2014/main" id="{00000000-0008-0000-1100-00007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30</xdr:row>
          <xdr:rowOff>47625</xdr:rowOff>
        </xdr:from>
        <xdr:to>
          <xdr:col>34</xdr:col>
          <xdr:colOff>304800</xdr:colOff>
          <xdr:row>30</xdr:row>
          <xdr:rowOff>266700</xdr:rowOff>
        </xdr:to>
        <xdr:sp macro="" textlink="">
          <xdr:nvSpPr>
            <xdr:cNvPr id="26749" name="Check Box 125" hidden="1">
              <a:extLst>
                <a:ext uri="{63B3BB69-23CF-44E3-9099-C40C66FF867C}">
                  <a14:compatExt spid="_x0000_s26749"/>
                </a:ext>
                <a:ext uri="{FF2B5EF4-FFF2-40B4-BE49-F238E27FC236}">
                  <a16:creationId xmlns:a16="http://schemas.microsoft.com/office/drawing/2014/main" id="{00000000-0008-0000-1100-00007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31</xdr:row>
          <xdr:rowOff>47625</xdr:rowOff>
        </xdr:from>
        <xdr:to>
          <xdr:col>35</xdr:col>
          <xdr:colOff>0</xdr:colOff>
          <xdr:row>31</xdr:row>
          <xdr:rowOff>276225</xdr:rowOff>
        </xdr:to>
        <xdr:sp macro="" textlink="">
          <xdr:nvSpPr>
            <xdr:cNvPr id="26750" name="Check Box 126" hidden="1">
              <a:extLst>
                <a:ext uri="{63B3BB69-23CF-44E3-9099-C40C66FF867C}">
                  <a14:compatExt spid="_x0000_s26750"/>
                </a:ext>
                <a:ext uri="{FF2B5EF4-FFF2-40B4-BE49-F238E27FC236}">
                  <a16:creationId xmlns:a16="http://schemas.microsoft.com/office/drawing/2014/main" id="{00000000-0008-0000-1100-00007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19050</xdr:colOff>
          <xdr:row>29</xdr:row>
          <xdr:rowOff>57150</xdr:rowOff>
        </xdr:from>
        <xdr:to>
          <xdr:col>50</xdr:col>
          <xdr:colOff>0</xdr:colOff>
          <xdr:row>29</xdr:row>
          <xdr:rowOff>276225</xdr:rowOff>
        </xdr:to>
        <xdr:sp macro="" textlink="">
          <xdr:nvSpPr>
            <xdr:cNvPr id="26751" name="Check Box 127" hidden="1">
              <a:extLst>
                <a:ext uri="{63B3BB69-23CF-44E3-9099-C40C66FF867C}">
                  <a14:compatExt spid="_x0000_s26751"/>
                </a:ext>
                <a:ext uri="{FF2B5EF4-FFF2-40B4-BE49-F238E27FC236}">
                  <a16:creationId xmlns:a16="http://schemas.microsoft.com/office/drawing/2014/main" id="{00000000-0008-0000-1100-00007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19050</xdr:colOff>
          <xdr:row>30</xdr:row>
          <xdr:rowOff>57150</xdr:rowOff>
        </xdr:from>
        <xdr:to>
          <xdr:col>49</xdr:col>
          <xdr:colOff>304800</xdr:colOff>
          <xdr:row>30</xdr:row>
          <xdr:rowOff>276225</xdr:rowOff>
        </xdr:to>
        <xdr:sp macro="" textlink="">
          <xdr:nvSpPr>
            <xdr:cNvPr id="26752" name="Check Box 128" hidden="1">
              <a:extLst>
                <a:ext uri="{63B3BB69-23CF-44E3-9099-C40C66FF867C}">
                  <a14:compatExt spid="_x0000_s26752"/>
                </a:ext>
                <a:ext uri="{FF2B5EF4-FFF2-40B4-BE49-F238E27FC236}">
                  <a16:creationId xmlns:a16="http://schemas.microsoft.com/office/drawing/2014/main" id="{00000000-0008-0000-1100-00008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19050</xdr:colOff>
          <xdr:row>31</xdr:row>
          <xdr:rowOff>57150</xdr:rowOff>
        </xdr:from>
        <xdr:to>
          <xdr:col>50</xdr:col>
          <xdr:colOff>0</xdr:colOff>
          <xdr:row>31</xdr:row>
          <xdr:rowOff>285750</xdr:rowOff>
        </xdr:to>
        <xdr:sp macro="" textlink="">
          <xdr:nvSpPr>
            <xdr:cNvPr id="26753" name="Check Box 129" hidden="1">
              <a:extLst>
                <a:ext uri="{63B3BB69-23CF-44E3-9099-C40C66FF867C}">
                  <a14:compatExt spid="_x0000_s26753"/>
                </a:ext>
                <a:ext uri="{FF2B5EF4-FFF2-40B4-BE49-F238E27FC236}">
                  <a16:creationId xmlns:a16="http://schemas.microsoft.com/office/drawing/2014/main" id="{00000000-0008-0000-1100-00008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0</xdr:row>
      <xdr:rowOff>22860</xdr:rowOff>
    </xdr:from>
    <xdr:to>
      <xdr:col>2</xdr:col>
      <xdr:colOff>4130040</xdr:colOff>
      <xdr:row>3</xdr:row>
      <xdr:rowOff>132872</xdr:rowOff>
    </xdr:to>
    <xdr:sp macro="" textlink="">
      <xdr:nvSpPr>
        <xdr:cNvPr id="5" name="Text Box 14">
          <a:extLst>
            <a:ext uri="{FF2B5EF4-FFF2-40B4-BE49-F238E27FC236}">
              <a16:creationId xmlns:a16="http://schemas.microsoft.com/office/drawing/2014/main" id="{00000000-0008-0000-1A00-000005000000}"/>
            </a:ext>
          </a:extLst>
        </xdr:cNvPr>
        <xdr:cNvSpPr txBox="1">
          <a:spLocks noChangeArrowheads="1"/>
        </xdr:cNvSpPr>
      </xdr:nvSpPr>
      <xdr:spPr bwMode="auto">
        <a:xfrm>
          <a:off x="312420" y="22860"/>
          <a:ext cx="4968240" cy="624362"/>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190500</xdr:colOff>
      <xdr:row>0</xdr:row>
      <xdr:rowOff>22860</xdr:rowOff>
    </xdr:from>
    <xdr:to>
      <xdr:col>9</xdr:col>
      <xdr:colOff>245745</xdr:colOff>
      <xdr:row>3</xdr:row>
      <xdr:rowOff>136682</xdr:rowOff>
    </xdr:to>
    <xdr:sp macro="" textlink="">
      <xdr:nvSpPr>
        <xdr:cNvPr id="4" name="Text Box 14">
          <a:extLst>
            <a:ext uri="{FF2B5EF4-FFF2-40B4-BE49-F238E27FC236}">
              <a16:creationId xmlns:a16="http://schemas.microsoft.com/office/drawing/2014/main" id="{00000000-0008-0000-1D00-000004000000}"/>
            </a:ext>
          </a:extLst>
        </xdr:cNvPr>
        <xdr:cNvSpPr txBox="1">
          <a:spLocks noChangeArrowheads="1"/>
        </xdr:cNvSpPr>
      </xdr:nvSpPr>
      <xdr:spPr bwMode="auto">
        <a:xfrm>
          <a:off x="2240280" y="22860"/>
          <a:ext cx="4968240" cy="624362"/>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94615</xdr:colOff>
      <xdr:row>0</xdr:row>
      <xdr:rowOff>131704</xdr:rowOff>
    </xdr:from>
    <xdr:to>
      <xdr:col>4</xdr:col>
      <xdr:colOff>705625</xdr:colOff>
      <xdr:row>3</xdr:row>
      <xdr:rowOff>22796</xdr:rowOff>
    </xdr:to>
    <xdr:sp macro="" textlink="">
      <xdr:nvSpPr>
        <xdr:cNvPr id="58374" name="Text Box 6">
          <a:extLst>
            <a:ext uri="{FF2B5EF4-FFF2-40B4-BE49-F238E27FC236}">
              <a16:creationId xmlns:a16="http://schemas.microsoft.com/office/drawing/2014/main" id="{00000000-0008-0000-1B00-000006E40000}"/>
            </a:ext>
          </a:extLst>
        </xdr:cNvPr>
        <xdr:cNvSpPr txBox="1">
          <a:spLocks noChangeArrowheads="1"/>
        </xdr:cNvSpPr>
      </xdr:nvSpPr>
      <xdr:spPr bwMode="auto">
        <a:xfrm>
          <a:off x="94615" y="131704"/>
          <a:ext cx="2462315" cy="528331"/>
        </a:xfrm>
        <a:prstGeom prst="rect">
          <a:avLst/>
        </a:prstGeom>
        <a:noFill/>
        <a:ln w="12700">
          <a:solidFill>
            <a:srgbClr val="00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000000"/>
              </a:solidFill>
              <a:latin typeface="HG丸ｺﾞｼｯｸM-PRO"/>
              <a:ea typeface="HG丸ｺﾞｼｯｸM-PRO"/>
            </a:rPr>
            <a:t>非公表</a:t>
          </a:r>
          <a:r>
            <a:rPr lang="ja-JP" altLang="ja-JP" sz="2000" b="1" i="0" baseline="0">
              <a:effectLst/>
              <a:latin typeface="+mn-lt"/>
              <a:ea typeface="+mn-ea"/>
              <a:cs typeface="+mn-cs"/>
            </a:rPr>
            <a:t>（計画書）</a:t>
          </a:r>
          <a:endParaRPr lang="ja-JP" altLang="en-US" sz="2000" b="1" i="0" u="none" strike="noStrike" baseline="0">
            <a:solidFill>
              <a:srgbClr val="000000"/>
            </a:solidFill>
            <a:latin typeface="HG丸ｺﾞｼｯｸM-PRO"/>
            <a:ea typeface="HG丸ｺﾞｼｯｸM-PRO"/>
          </a:endParaRPr>
        </a:p>
      </xdr:txBody>
    </xdr:sp>
    <xdr:clientData/>
  </xdr:twoCellAnchor>
  <xdr:twoCellAnchor>
    <xdr:from>
      <xdr:col>4</xdr:col>
      <xdr:colOff>596389</xdr:colOff>
      <xdr:row>0</xdr:row>
      <xdr:rowOff>53714</xdr:rowOff>
    </xdr:from>
    <xdr:to>
      <xdr:col>21</xdr:col>
      <xdr:colOff>5917</xdr:colOff>
      <xdr:row>3</xdr:row>
      <xdr:rowOff>61333</xdr:rowOff>
    </xdr:to>
    <xdr:sp macro="" textlink="">
      <xdr:nvSpPr>
        <xdr:cNvPr id="3" name="正方形/長方形 2">
          <a:extLst>
            <a:ext uri="{FF2B5EF4-FFF2-40B4-BE49-F238E27FC236}">
              <a16:creationId xmlns:a16="http://schemas.microsoft.com/office/drawing/2014/main" id="{00000000-0008-0000-1B00-000003000000}"/>
            </a:ext>
          </a:extLst>
        </xdr:cNvPr>
        <xdr:cNvSpPr/>
      </xdr:nvSpPr>
      <xdr:spPr>
        <a:xfrm>
          <a:off x="2461029" y="53714"/>
          <a:ext cx="4850079" cy="637238"/>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l"/>
          <a:r>
            <a:rPr kumimoji="1" lang="en-US" altLang="ja-JP" sz="1100">
              <a:solidFill>
                <a:srgbClr val="FF0000"/>
              </a:solidFill>
            </a:rPr>
            <a:t>【</a:t>
          </a:r>
          <a:r>
            <a:rPr kumimoji="1" lang="ja-JP" altLang="en-US" sz="1100">
              <a:solidFill>
                <a:srgbClr val="FF0000"/>
              </a:solidFill>
            </a:rPr>
            <a:t>印刷上の注意事項</a:t>
          </a:r>
          <a:r>
            <a:rPr kumimoji="1" lang="en-US" altLang="ja-JP" sz="1100">
              <a:solidFill>
                <a:srgbClr val="FF0000"/>
              </a:solidFill>
            </a:rPr>
            <a:t>】</a:t>
          </a:r>
          <a:r>
            <a:rPr kumimoji="1" lang="ja-JP" altLang="en-US" sz="1100">
              <a:solidFill>
                <a:srgbClr val="FF0000"/>
              </a:solidFill>
            </a:rPr>
            <a:t>大規模事業所が複数ある場合は印刷範囲を変更し、　複数事業所分が印刷されるように設定してください。</a:t>
          </a:r>
          <a:endParaRPr kumimoji="1" lang="en-US" altLang="ja-JP" sz="1100">
            <a:solidFill>
              <a:srgbClr val="FF0000"/>
            </a:solidFill>
          </a:endParaRPr>
        </a:p>
        <a:p>
          <a:pPr algn="l"/>
          <a:r>
            <a:rPr kumimoji="1" lang="en-US" altLang="ja-JP" sz="1100">
              <a:solidFill>
                <a:srgbClr val="FF0000"/>
              </a:solidFill>
            </a:rPr>
            <a:t>※</a:t>
          </a:r>
          <a:r>
            <a:rPr kumimoji="1" lang="ja-JP" altLang="en-US" sz="1100" b="1">
              <a:solidFill>
                <a:srgbClr val="FF0000"/>
              </a:solidFill>
            </a:rPr>
            <a:t>初期設定では</a:t>
          </a:r>
          <a:r>
            <a:rPr kumimoji="1" lang="en-US" altLang="ja-JP" sz="1100" b="1">
              <a:solidFill>
                <a:srgbClr val="FF0000"/>
              </a:solidFill>
            </a:rPr>
            <a:t>1</a:t>
          </a:r>
          <a:r>
            <a:rPr kumimoji="1" lang="ja-JP" altLang="en-US" sz="1100" b="1">
              <a:solidFill>
                <a:srgbClr val="FF0000"/>
              </a:solidFill>
            </a:rPr>
            <a:t>事業所分</a:t>
          </a:r>
          <a:r>
            <a:rPr kumimoji="1" lang="ja-JP" altLang="en-US" sz="1100">
              <a:solidFill>
                <a:srgbClr val="FF0000"/>
              </a:solidFill>
            </a:rPr>
            <a:t>のみ印刷される設定になっています。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editAs="oneCell">
    <xdr:from>
      <xdr:col>21</xdr:col>
      <xdr:colOff>60325</xdr:colOff>
      <xdr:row>0</xdr:row>
      <xdr:rowOff>19050</xdr:rowOff>
    </xdr:from>
    <xdr:to>
      <xdr:col>26</xdr:col>
      <xdr:colOff>302915</xdr:colOff>
      <xdr:row>2</xdr:row>
      <xdr:rowOff>130191</xdr:rowOff>
    </xdr:to>
    <xdr:sp macro="" textlink="">
      <xdr:nvSpPr>
        <xdr:cNvPr id="4" name="Text Box 2">
          <a:extLst>
            <a:ext uri="{FF2B5EF4-FFF2-40B4-BE49-F238E27FC236}">
              <a16:creationId xmlns:a16="http://schemas.microsoft.com/office/drawing/2014/main" id="{00000000-0008-0000-1B00-000004000000}"/>
            </a:ext>
          </a:extLst>
        </xdr:cNvPr>
        <xdr:cNvSpPr txBox="1">
          <a:spLocks noChangeArrowheads="1"/>
        </xdr:cNvSpPr>
      </xdr:nvSpPr>
      <xdr:spPr bwMode="auto">
        <a:xfrm>
          <a:off x="258445" y="19050"/>
          <a:ext cx="2647639" cy="541671"/>
        </a:xfrm>
        <a:prstGeom prst="rect">
          <a:avLst/>
        </a:prstGeom>
        <a:noFill/>
        <a:ln w="12700">
          <a:solidFill>
            <a:srgbClr val="000000"/>
          </a:solidFill>
          <a:miter lim="800000"/>
          <a:headEnd/>
          <a:tailEnd/>
        </a:ln>
      </xdr:spPr>
      <xdr:txBody>
        <a:bodyPr vertOverflow="clip" wrap="square" lIns="64008" tIns="27432" rIns="64008" bIns="27432" anchor="ctr" upright="1"/>
        <a:lstStyle/>
        <a:p>
          <a:pPr algn="ctr" rtl="0">
            <a:defRPr sz="1000"/>
          </a:pPr>
          <a:r>
            <a:rPr lang="ja-JP" altLang="en-US" sz="2000" b="1" i="0" u="none" strike="noStrike" baseline="0">
              <a:solidFill>
                <a:srgbClr val="000000"/>
              </a:solidFill>
              <a:latin typeface="HG丸ｺﾞｼｯｸM-PRO"/>
              <a:ea typeface="HG丸ｺﾞｼｯｸM-PRO"/>
            </a:rPr>
            <a:t>非公表（第１年度目）</a:t>
          </a:r>
        </a:p>
      </xdr:txBody>
    </xdr:sp>
    <xdr:clientData/>
  </xdr:twoCellAnchor>
  <xdr:twoCellAnchor editAs="oneCell">
    <xdr:from>
      <xdr:col>36</xdr:col>
      <xdr:colOff>0</xdr:colOff>
      <xdr:row>0</xdr:row>
      <xdr:rowOff>67945</xdr:rowOff>
    </xdr:from>
    <xdr:to>
      <xdr:col>42</xdr:col>
      <xdr:colOff>212523</xdr:colOff>
      <xdr:row>3</xdr:row>
      <xdr:rowOff>3191</xdr:rowOff>
    </xdr:to>
    <xdr:sp macro="" textlink="">
      <xdr:nvSpPr>
        <xdr:cNvPr id="5" name="Text Box 2">
          <a:extLst>
            <a:ext uri="{FF2B5EF4-FFF2-40B4-BE49-F238E27FC236}">
              <a16:creationId xmlns:a16="http://schemas.microsoft.com/office/drawing/2014/main" id="{00000000-0008-0000-1B00-000005000000}"/>
            </a:ext>
          </a:extLst>
        </xdr:cNvPr>
        <xdr:cNvSpPr txBox="1">
          <a:spLocks noChangeArrowheads="1"/>
        </xdr:cNvSpPr>
      </xdr:nvSpPr>
      <xdr:spPr bwMode="auto">
        <a:xfrm>
          <a:off x="15506700" y="67945"/>
          <a:ext cx="3216708" cy="549291"/>
        </a:xfrm>
        <a:prstGeom prst="rect">
          <a:avLst/>
        </a:prstGeom>
        <a:noFill/>
        <a:ln w="12700">
          <a:solidFill>
            <a:srgbClr val="000000"/>
          </a:solidFill>
          <a:miter lim="800000"/>
          <a:headEnd/>
          <a:tailEnd/>
        </a:ln>
      </xdr:spPr>
      <xdr:txBody>
        <a:bodyPr vertOverflow="clip" wrap="square" lIns="64008" tIns="27432" rIns="64008" bIns="27432" anchor="ctr" upright="1"/>
        <a:lstStyle/>
        <a:p>
          <a:pPr algn="ctr" rtl="0">
            <a:defRPr sz="1000"/>
          </a:pPr>
          <a:r>
            <a:rPr lang="ja-JP" altLang="en-US" sz="2000" b="1" i="0" u="none" strike="noStrike" baseline="0">
              <a:solidFill>
                <a:srgbClr val="000000"/>
              </a:solidFill>
              <a:latin typeface="HG丸ｺﾞｼｯｸM-PRO"/>
              <a:ea typeface="HG丸ｺﾞｼｯｸM-PRO"/>
            </a:rPr>
            <a:t>非公表（第</a:t>
          </a:r>
          <a:r>
            <a:rPr lang="en-US" altLang="ja-JP" sz="2000" b="1" i="0" u="none" strike="noStrike" baseline="0">
              <a:solidFill>
                <a:srgbClr val="000000"/>
              </a:solidFill>
              <a:latin typeface="HG丸ｺﾞｼｯｸM-PRO"/>
              <a:ea typeface="HG丸ｺﾞｼｯｸM-PRO"/>
            </a:rPr>
            <a:t>2</a:t>
          </a:r>
          <a:r>
            <a:rPr lang="ja-JP" altLang="en-US" sz="2000" b="1" i="0" u="none" strike="noStrike" baseline="0">
              <a:solidFill>
                <a:srgbClr val="000000"/>
              </a:solidFill>
              <a:latin typeface="HG丸ｺﾞｼｯｸM-PRO"/>
              <a:ea typeface="HG丸ｺﾞｼｯｸM-PRO"/>
            </a:rPr>
            <a:t>年度目）</a:t>
          </a:r>
        </a:p>
      </xdr:txBody>
    </xdr:sp>
    <xdr:clientData/>
  </xdr:twoCellAnchor>
  <xdr:twoCellAnchor editAs="oneCell">
    <xdr:from>
      <xdr:col>48</xdr:col>
      <xdr:colOff>15240</xdr:colOff>
      <xdr:row>0</xdr:row>
      <xdr:rowOff>67945</xdr:rowOff>
    </xdr:from>
    <xdr:to>
      <xdr:col>55</xdr:col>
      <xdr:colOff>76200</xdr:colOff>
      <xdr:row>3</xdr:row>
      <xdr:rowOff>3191</xdr:rowOff>
    </xdr:to>
    <xdr:sp macro="" textlink="">
      <xdr:nvSpPr>
        <xdr:cNvPr id="6" name="Text Box 2">
          <a:extLst>
            <a:ext uri="{FF2B5EF4-FFF2-40B4-BE49-F238E27FC236}">
              <a16:creationId xmlns:a16="http://schemas.microsoft.com/office/drawing/2014/main" id="{00000000-0008-0000-1B00-000006000000}"/>
            </a:ext>
          </a:extLst>
        </xdr:cNvPr>
        <xdr:cNvSpPr txBox="1">
          <a:spLocks noChangeArrowheads="1"/>
        </xdr:cNvSpPr>
      </xdr:nvSpPr>
      <xdr:spPr bwMode="auto">
        <a:xfrm>
          <a:off x="22256115" y="67945"/>
          <a:ext cx="3232785" cy="549291"/>
        </a:xfrm>
        <a:prstGeom prst="rect">
          <a:avLst/>
        </a:prstGeom>
        <a:noFill/>
        <a:ln w="12700">
          <a:solidFill>
            <a:srgbClr val="000000"/>
          </a:solidFill>
          <a:miter lim="800000"/>
          <a:headEnd/>
          <a:tailEnd/>
        </a:ln>
      </xdr:spPr>
      <xdr:txBody>
        <a:bodyPr vertOverflow="clip" wrap="square" lIns="64008" tIns="27432" rIns="64008" bIns="27432" anchor="ctr" upright="1"/>
        <a:lstStyle/>
        <a:p>
          <a:pPr algn="ctr" rtl="0">
            <a:lnSpc>
              <a:spcPts val="2700"/>
            </a:lnSpc>
            <a:defRPr sz="1000"/>
          </a:pPr>
          <a:r>
            <a:rPr lang="ja-JP" altLang="en-US" sz="2000" b="1" i="0" u="none" strike="noStrike" baseline="0">
              <a:solidFill>
                <a:srgbClr val="000000"/>
              </a:solidFill>
              <a:latin typeface="HG丸ｺﾞｼｯｸM-PRO"/>
              <a:ea typeface="HG丸ｺﾞｼｯｸM-PRO"/>
            </a:rPr>
            <a:t>非公表</a:t>
          </a:r>
          <a:r>
            <a:rPr lang="ja-JP" altLang="en-US" sz="2200" b="1" i="0" u="none" strike="noStrike" baseline="0">
              <a:solidFill>
                <a:srgbClr val="000000"/>
              </a:solidFill>
              <a:latin typeface="HG丸ｺﾞｼｯｸM-PRO"/>
              <a:ea typeface="HG丸ｺﾞｼｯｸM-PRO"/>
            </a:rPr>
            <a:t>（第</a:t>
          </a:r>
          <a:r>
            <a:rPr lang="en-US" altLang="ja-JP" sz="2200" b="1" i="0" u="none" strike="noStrike" baseline="0">
              <a:solidFill>
                <a:srgbClr val="000000"/>
              </a:solidFill>
              <a:latin typeface="HG丸ｺﾞｼｯｸM-PRO"/>
              <a:ea typeface="HG丸ｺﾞｼｯｸM-PRO"/>
            </a:rPr>
            <a:t>3</a:t>
          </a:r>
          <a:r>
            <a:rPr lang="ja-JP" altLang="en-US" sz="2200" b="1" i="0" u="none" strike="noStrike" baseline="0">
              <a:solidFill>
                <a:srgbClr val="000000"/>
              </a:solidFill>
              <a:latin typeface="HG丸ｺﾞｼｯｸM-PRO"/>
              <a:ea typeface="HG丸ｺﾞｼｯｸM-PRO"/>
            </a:rPr>
            <a:t>年度目）</a:t>
          </a:r>
        </a:p>
      </xdr:txBody>
    </xdr:sp>
    <xdr:clientData/>
  </xdr:twoCellAnchor>
  <xdr:twoCellAnchor>
    <xdr:from>
      <xdr:col>27</xdr:col>
      <xdr:colOff>130175</xdr:colOff>
      <xdr:row>0</xdr:row>
      <xdr:rowOff>60541</xdr:rowOff>
    </xdr:from>
    <xdr:to>
      <xdr:col>34</xdr:col>
      <xdr:colOff>1105480</xdr:colOff>
      <xdr:row>3</xdr:row>
      <xdr:rowOff>114309</xdr:rowOff>
    </xdr:to>
    <xdr:sp macro="" textlink="">
      <xdr:nvSpPr>
        <xdr:cNvPr id="7" name="正方形/長方形 6">
          <a:extLst>
            <a:ext uri="{FF2B5EF4-FFF2-40B4-BE49-F238E27FC236}">
              <a16:creationId xmlns:a16="http://schemas.microsoft.com/office/drawing/2014/main" id="{00000000-0008-0000-1B00-000007000000}"/>
            </a:ext>
          </a:extLst>
        </xdr:cNvPr>
        <xdr:cNvSpPr/>
      </xdr:nvSpPr>
      <xdr:spPr>
        <a:xfrm>
          <a:off x="2987675" y="60541"/>
          <a:ext cx="3931865" cy="670988"/>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l"/>
          <a:r>
            <a:rPr kumimoji="1" lang="en-US" altLang="ja-JP" sz="1100">
              <a:solidFill>
                <a:srgbClr val="FF0000"/>
              </a:solidFill>
            </a:rPr>
            <a:t>【</a:t>
          </a:r>
          <a:r>
            <a:rPr kumimoji="1" lang="ja-JP" altLang="en-US" sz="1100">
              <a:solidFill>
                <a:srgbClr val="FF0000"/>
              </a:solidFill>
            </a:rPr>
            <a:t>印刷上の注意事項</a:t>
          </a:r>
          <a:r>
            <a:rPr kumimoji="1" lang="en-US" altLang="ja-JP" sz="1100">
              <a:solidFill>
                <a:srgbClr val="FF0000"/>
              </a:solidFill>
            </a:rPr>
            <a:t>】</a:t>
          </a:r>
          <a:r>
            <a:rPr kumimoji="1" lang="ja-JP" altLang="en-US" sz="1100">
              <a:solidFill>
                <a:srgbClr val="FF0000"/>
              </a:solidFill>
            </a:rPr>
            <a:t>大規模事業所が複数ある場合は印刷範囲を変更し、　複数事業所分が印刷されるように設定してください。</a:t>
          </a:r>
          <a:endParaRPr kumimoji="1" lang="en-US" altLang="ja-JP" sz="1100">
            <a:solidFill>
              <a:srgbClr val="FF0000"/>
            </a:solidFill>
          </a:endParaRPr>
        </a:p>
        <a:p>
          <a:pPr algn="l"/>
          <a:r>
            <a:rPr kumimoji="1" lang="en-US" altLang="ja-JP" sz="1100">
              <a:solidFill>
                <a:srgbClr val="FF0000"/>
              </a:solidFill>
            </a:rPr>
            <a:t>※</a:t>
          </a:r>
          <a:r>
            <a:rPr kumimoji="1" lang="ja-JP" altLang="en-US" sz="1100" b="1">
              <a:solidFill>
                <a:srgbClr val="FF0000"/>
              </a:solidFill>
            </a:rPr>
            <a:t>初期設定では</a:t>
          </a:r>
          <a:r>
            <a:rPr kumimoji="1" lang="en-US" altLang="ja-JP" sz="1100" b="1">
              <a:solidFill>
                <a:srgbClr val="FF0000"/>
              </a:solidFill>
            </a:rPr>
            <a:t>1</a:t>
          </a:r>
          <a:r>
            <a:rPr kumimoji="1" lang="ja-JP" altLang="en-US" sz="1100" b="1">
              <a:solidFill>
                <a:srgbClr val="FF0000"/>
              </a:solidFill>
            </a:rPr>
            <a:t>事業所分のみ印刷</a:t>
          </a:r>
          <a:r>
            <a:rPr kumimoji="1" lang="ja-JP" altLang="en-US" sz="1100">
              <a:solidFill>
                <a:srgbClr val="FF0000"/>
              </a:solidFill>
            </a:rPr>
            <a:t>される設定になっています。</a:t>
          </a:r>
          <a:endParaRPr kumimoji="1" lang="en-US" altLang="ja-JP" sz="11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85725</xdr:colOff>
          <xdr:row>10</xdr:row>
          <xdr:rowOff>95250</xdr:rowOff>
        </xdr:from>
        <xdr:to>
          <xdr:col>4</xdr:col>
          <xdr:colOff>9525</xdr:colOff>
          <xdr:row>10</xdr:row>
          <xdr:rowOff>304800</xdr:rowOff>
        </xdr:to>
        <xdr:sp macro="" textlink="">
          <xdr:nvSpPr>
            <xdr:cNvPr id="183455" name="Check Box 159" hidden="1">
              <a:extLst>
                <a:ext uri="{63B3BB69-23CF-44E3-9099-C40C66FF867C}">
                  <a14:compatExt spid="_x0000_s183455"/>
                </a:ext>
                <a:ext uri="{FF2B5EF4-FFF2-40B4-BE49-F238E27FC236}">
                  <a16:creationId xmlns:a16="http://schemas.microsoft.com/office/drawing/2014/main" id="{00000000-0008-0000-1B00-00009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11</xdr:row>
          <xdr:rowOff>95250</xdr:rowOff>
        </xdr:from>
        <xdr:to>
          <xdr:col>4</xdr:col>
          <xdr:colOff>9525</xdr:colOff>
          <xdr:row>11</xdr:row>
          <xdr:rowOff>304800</xdr:rowOff>
        </xdr:to>
        <xdr:sp macro="" textlink="">
          <xdr:nvSpPr>
            <xdr:cNvPr id="183456" name="Check Box 160" hidden="1">
              <a:extLst>
                <a:ext uri="{63B3BB69-23CF-44E3-9099-C40C66FF867C}">
                  <a14:compatExt spid="_x0000_s183456"/>
                </a:ext>
                <a:ext uri="{FF2B5EF4-FFF2-40B4-BE49-F238E27FC236}">
                  <a16:creationId xmlns:a16="http://schemas.microsoft.com/office/drawing/2014/main" id="{00000000-0008-0000-1B00-0000A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xdr:row>
          <xdr:rowOff>95250</xdr:rowOff>
        </xdr:from>
        <xdr:to>
          <xdr:col>4</xdr:col>
          <xdr:colOff>9525</xdr:colOff>
          <xdr:row>12</xdr:row>
          <xdr:rowOff>304800</xdr:rowOff>
        </xdr:to>
        <xdr:sp macro="" textlink="">
          <xdr:nvSpPr>
            <xdr:cNvPr id="183457" name="Check Box 161" hidden="1">
              <a:extLst>
                <a:ext uri="{63B3BB69-23CF-44E3-9099-C40C66FF867C}">
                  <a14:compatExt spid="_x0000_s183457"/>
                </a:ext>
                <a:ext uri="{FF2B5EF4-FFF2-40B4-BE49-F238E27FC236}">
                  <a16:creationId xmlns:a16="http://schemas.microsoft.com/office/drawing/2014/main" id="{00000000-0008-0000-1B00-0000A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xdr:row>
          <xdr:rowOff>95250</xdr:rowOff>
        </xdr:from>
        <xdr:to>
          <xdr:col>24</xdr:col>
          <xdr:colOff>19050</xdr:colOff>
          <xdr:row>10</xdr:row>
          <xdr:rowOff>304800</xdr:rowOff>
        </xdr:to>
        <xdr:sp macro="" textlink="">
          <xdr:nvSpPr>
            <xdr:cNvPr id="183517" name="Check Box 221" hidden="1">
              <a:extLst>
                <a:ext uri="{63B3BB69-23CF-44E3-9099-C40C66FF867C}">
                  <a14:compatExt spid="_x0000_s183517"/>
                </a:ext>
                <a:ext uri="{FF2B5EF4-FFF2-40B4-BE49-F238E27FC236}">
                  <a16:creationId xmlns:a16="http://schemas.microsoft.com/office/drawing/2014/main" id="{00000000-0008-0000-1B00-0000D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xdr:row>
          <xdr:rowOff>95250</xdr:rowOff>
        </xdr:from>
        <xdr:to>
          <xdr:col>24</xdr:col>
          <xdr:colOff>19050</xdr:colOff>
          <xdr:row>11</xdr:row>
          <xdr:rowOff>304800</xdr:rowOff>
        </xdr:to>
        <xdr:sp macro="" textlink="">
          <xdr:nvSpPr>
            <xdr:cNvPr id="183518" name="Check Box 222" hidden="1">
              <a:extLst>
                <a:ext uri="{63B3BB69-23CF-44E3-9099-C40C66FF867C}">
                  <a14:compatExt spid="_x0000_s183518"/>
                </a:ext>
                <a:ext uri="{FF2B5EF4-FFF2-40B4-BE49-F238E27FC236}">
                  <a16:creationId xmlns:a16="http://schemas.microsoft.com/office/drawing/2014/main" id="{00000000-0008-0000-1B00-0000D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12</xdr:row>
          <xdr:rowOff>95250</xdr:rowOff>
        </xdr:from>
        <xdr:to>
          <xdr:col>24</xdr:col>
          <xdr:colOff>19050</xdr:colOff>
          <xdr:row>12</xdr:row>
          <xdr:rowOff>304800</xdr:rowOff>
        </xdr:to>
        <xdr:sp macro="" textlink="">
          <xdr:nvSpPr>
            <xdr:cNvPr id="183519" name="Check Box 223" hidden="1">
              <a:extLst>
                <a:ext uri="{63B3BB69-23CF-44E3-9099-C40C66FF867C}">
                  <a14:compatExt spid="_x0000_s183519"/>
                </a:ext>
                <a:ext uri="{FF2B5EF4-FFF2-40B4-BE49-F238E27FC236}">
                  <a16:creationId xmlns:a16="http://schemas.microsoft.com/office/drawing/2014/main" id="{00000000-0008-0000-1B00-0000D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xdr:row>
          <xdr:rowOff>123825</xdr:rowOff>
        </xdr:from>
        <xdr:to>
          <xdr:col>37</xdr:col>
          <xdr:colOff>19050</xdr:colOff>
          <xdr:row>10</xdr:row>
          <xdr:rowOff>333375</xdr:rowOff>
        </xdr:to>
        <xdr:sp macro="" textlink="">
          <xdr:nvSpPr>
            <xdr:cNvPr id="183524" name="Check Box 228" hidden="1">
              <a:extLst>
                <a:ext uri="{63B3BB69-23CF-44E3-9099-C40C66FF867C}">
                  <a14:compatExt spid="_x0000_s183524"/>
                </a:ext>
                <a:ext uri="{FF2B5EF4-FFF2-40B4-BE49-F238E27FC236}">
                  <a16:creationId xmlns:a16="http://schemas.microsoft.com/office/drawing/2014/main" id="{00000000-0008-0000-1B00-0000E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11</xdr:row>
          <xdr:rowOff>123825</xdr:rowOff>
        </xdr:from>
        <xdr:to>
          <xdr:col>37</xdr:col>
          <xdr:colOff>19050</xdr:colOff>
          <xdr:row>11</xdr:row>
          <xdr:rowOff>333375</xdr:rowOff>
        </xdr:to>
        <xdr:sp macro="" textlink="">
          <xdr:nvSpPr>
            <xdr:cNvPr id="183525" name="Check Box 229" hidden="1">
              <a:extLst>
                <a:ext uri="{63B3BB69-23CF-44E3-9099-C40C66FF867C}">
                  <a14:compatExt spid="_x0000_s183525"/>
                </a:ext>
                <a:ext uri="{FF2B5EF4-FFF2-40B4-BE49-F238E27FC236}">
                  <a16:creationId xmlns:a16="http://schemas.microsoft.com/office/drawing/2014/main" id="{00000000-0008-0000-1B00-0000E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12</xdr:row>
          <xdr:rowOff>123825</xdr:rowOff>
        </xdr:from>
        <xdr:to>
          <xdr:col>37</xdr:col>
          <xdr:colOff>19050</xdr:colOff>
          <xdr:row>12</xdr:row>
          <xdr:rowOff>333375</xdr:rowOff>
        </xdr:to>
        <xdr:sp macro="" textlink="">
          <xdr:nvSpPr>
            <xdr:cNvPr id="183526" name="Check Box 230" hidden="1">
              <a:extLst>
                <a:ext uri="{63B3BB69-23CF-44E3-9099-C40C66FF867C}">
                  <a14:compatExt spid="_x0000_s183526"/>
                </a:ext>
                <a:ext uri="{FF2B5EF4-FFF2-40B4-BE49-F238E27FC236}">
                  <a16:creationId xmlns:a16="http://schemas.microsoft.com/office/drawing/2014/main" id="{00000000-0008-0000-1B00-0000E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10</xdr:row>
          <xdr:rowOff>133350</xdr:rowOff>
        </xdr:from>
        <xdr:to>
          <xdr:col>50</xdr:col>
          <xdr:colOff>9525</xdr:colOff>
          <xdr:row>10</xdr:row>
          <xdr:rowOff>342900</xdr:rowOff>
        </xdr:to>
        <xdr:sp macro="" textlink="">
          <xdr:nvSpPr>
            <xdr:cNvPr id="183529" name="Check Box 233" hidden="1">
              <a:extLst>
                <a:ext uri="{63B3BB69-23CF-44E3-9099-C40C66FF867C}">
                  <a14:compatExt spid="_x0000_s183529"/>
                </a:ext>
                <a:ext uri="{FF2B5EF4-FFF2-40B4-BE49-F238E27FC236}">
                  <a16:creationId xmlns:a16="http://schemas.microsoft.com/office/drawing/2014/main" id="{00000000-0008-0000-1B00-0000E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11</xdr:row>
          <xdr:rowOff>133350</xdr:rowOff>
        </xdr:from>
        <xdr:to>
          <xdr:col>50</xdr:col>
          <xdr:colOff>9525</xdr:colOff>
          <xdr:row>11</xdr:row>
          <xdr:rowOff>342900</xdr:rowOff>
        </xdr:to>
        <xdr:sp macro="" textlink="">
          <xdr:nvSpPr>
            <xdr:cNvPr id="183530" name="Check Box 234" hidden="1">
              <a:extLst>
                <a:ext uri="{63B3BB69-23CF-44E3-9099-C40C66FF867C}">
                  <a14:compatExt spid="_x0000_s183530"/>
                </a:ext>
                <a:ext uri="{FF2B5EF4-FFF2-40B4-BE49-F238E27FC236}">
                  <a16:creationId xmlns:a16="http://schemas.microsoft.com/office/drawing/2014/main" id="{00000000-0008-0000-1B00-0000E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12</xdr:row>
          <xdr:rowOff>133350</xdr:rowOff>
        </xdr:from>
        <xdr:to>
          <xdr:col>50</xdr:col>
          <xdr:colOff>9525</xdr:colOff>
          <xdr:row>12</xdr:row>
          <xdr:rowOff>342900</xdr:rowOff>
        </xdr:to>
        <xdr:sp macro="" textlink="">
          <xdr:nvSpPr>
            <xdr:cNvPr id="183531" name="Check Box 235" hidden="1">
              <a:extLst>
                <a:ext uri="{63B3BB69-23CF-44E3-9099-C40C66FF867C}">
                  <a14:compatExt spid="_x0000_s183531"/>
                </a:ext>
                <a:ext uri="{FF2B5EF4-FFF2-40B4-BE49-F238E27FC236}">
                  <a16:creationId xmlns:a16="http://schemas.microsoft.com/office/drawing/2014/main" id="{00000000-0008-0000-1B00-0000E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xdr:row>
          <xdr:rowOff>95250</xdr:rowOff>
        </xdr:from>
        <xdr:to>
          <xdr:col>4</xdr:col>
          <xdr:colOff>9525</xdr:colOff>
          <xdr:row>9</xdr:row>
          <xdr:rowOff>304800</xdr:rowOff>
        </xdr:to>
        <xdr:sp macro="" textlink="">
          <xdr:nvSpPr>
            <xdr:cNvPr id="183639" name="Check Box 343" hidden="1">
              <a:extLst>
                <a:ext uri="{63B3BB69-23CF-44E3-9099-C40C66FF867C}">
                  <a14:compatExt spid="_x0000_s183639"/>
                </a:ext>
                <a:ext uri="{FF2B5EF4-FFF2-40B4-BE49-F238E27FC236}">
                  <a16:creationId xmlns:a16="http://schemas.microsoft.com/office/drawing/2014/main" id="{00000000-0008-0000-1B00-00005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xdr:row>
          <xdr:rowOff>95250</xdr:rowOff>
        </xdr:from>
        <xdr:to>
          <xdr:col>24</xdr:col>
          <xdr:colOff>19050</xdr:colOff>
          <xdr:row>9</xdr:row>
          <xdr:rowOff>304800</xdr:rowOff>
        </xdr:to>
        <xdr:sp macro="" textlink="">
          <xdr:nvSpPr>
            <xdr:cNvPr id="183647" name="Check Box 351" hidden="1">
              <a:extLst>
                <a:ext uri="{63B3BB69-23CF-44E3-9099-C40C66FF867C}">
                  <a14:compatExt spid="_x0000_s183647"/>
                </a:ext>
                <a:ext uri="{FF2B5EF4-FFF2-40B4-BE49-F238E27FC236}">
                  <a16:creationId xmlns:a16="http://schemas.microsoft.com/office/drawing/2014/main" id="{00000000-0008-0000-1B00-00005F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9</xdr:row>
          <xdr:rowOff>123825</xdr:rowOff>
        </xdr:from>
        <xdr:to>
          <xdr:col>37</xdr:col>
          <xdr:colOff>19050</xdr:colOff>
          <xdr:row>9</xdr:row>
          <xdr:rowOff>333375</xdr:rowOff>
        </xdr:to>
        <xdr:sp macro="" textlink="">
          <xdr:nvSpPr>
            <xdr:cNvPr id="183655" name="Check Box 359" hidden="1">
              <a:extLst>
                <a:ext uri="{63B3BB69-23CF-44E3-9099-C40C66FF867C}">
                  <a14:compatExt spid="_x0000_s183655"/>
                </a:ext>
                <a:ext uri="{FF2B5EF4-FFF2-40B4-BE49-F238E27FC236}">
                  <a16:creationId xmlns:a16="http://schemas.microsoft.com/office/drawing/2014/main" id="{00000000-0008-0000-1B00-00006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9</xdr:row>
          <xdr:rowOff>133350</xdr:rowOff>
        </xdr:from>
        <xdr:to>
          <xdr:col>50</xdr:col>
          <xdr:colOff>9525</xdr:colOff>
          <xdr:row>9</xdr:row>
          <xdr:rowOff>342900</xdr:rowOff>
        </xdr:to>
        <xdr:sp macro="" textlink="">
          <xdr:nvSpPr>
            <xdr:cNvPr id="183658" name="Check Box 362" hidden="1">
              <a:extLst>
                <a:ext uri="{63B3BB69-23CF-44E3-9099-C40C66FF867C}">
                  <a14:compatExt spid="_x0000_s183658"/>
                </a:ext>
                <a:ext uri="{FF2B5EF4-FFF2-40B4-BE49-F238E27FC236}">
                  <a16:creationId xmlns:a16="http://schemas.microsoft.com/office/drawing/2014/main" id="{00000000-0008-0000-1B00-00006A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95250</xdr:rowOff>
        </xdr:from>
        <xdr:to>
          <xdr:col>4</xdr:col>
          <xdr:colOff>19050</xdr:colOff>
          <xdr:row>32</xdr:row>
          <xdr:rowOff>304800</xdr:rowOff>
        </xdr:to>
        <xdr:sp macro="" textlink="">
          <xdr:nvSpPr>
            <xdr:cNvPr id="183670" name="Check Box 374" hidden="1">
              <a:extLst>
                <a:ext uri="{63B3BB69-23CF-44E3-9099-C40C66FF867C}">
                  <a14:compatExt spid="_x0000_s183670"/>
                </a:ext>
                <a:ext uri="{FF2B5EF4-FFF2-40B4-BE49-F238E27FC236}">
                  <a16:creationId xmlns:a16="http://schemas.microsoft.com/office/drawing/2014/main" id="{00000000-0008-0000-1B00-000076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95250</xdr:rowOff>
        </xdr:from>
        <xdr:to>
          <xdr:col>4</xdr:col>
          <xdr:colOff>19050</xdr:colOff>
          <xdr:row>33</xdr:row>
          <xdr:rowOff>304800</xdr:rowOff>
        </xdr:to>
        <xdr:sp macro="" textlink="">
          <xdr:nvSpPr>
            <xdr:cNvPr id="183671" name="Check Box 375" hidden="1">
              <a:extLst>
                <a:ext uri="{63B3BB69-23CF-44E3-9099-C40C66FF867C}">
                  <a14:compatExt spid="_x0000_s183671"/>
                </a:ext>
                <a:ext uri="{FF2B5EF4-FFF2-40B4-BE49-F238E27FC236}">
                  <a16:creationId xmlns:a16="http://schemas.microsoft.com/office/drawing/2014/main" id="{00000000-0008-0000-1B00-00007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95250</xdr:rowOff>
        </xdr:from>
        <xdr:to>
          <xdr:col>4</xdr:col>
          <xdr:colOff>19050</xdr:colOff>
          <xdr:row>34</xdr:row>
          <xdr:rowOff>304800</xdr:rowOff>
        </xdr:to>
        <xdr:sp macro="" textlink="">
          <xdr:nvSpPr>
            <xdr:cNvPr id="183672" name="Check Box 376" hidden="1">
              <a:extLst>
                <a:ext uri="{63B3BB69-23CF-44E3-9099-C40C66FF867C}">
                  <a14:compatExt spid="_x0000_s183672"/>
                </a:ext>
                <a:ext uri="{FF2B5EF4-FFF2-40B4-BE49-F238E27FC236}">
                  <a16:creationId xmlns:a16="http://schemas.microsoft.com/office/drawing/2014/main" id="{00000000-0008-0000-1B00-000078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95250</xdr:rowOff>
        </xdr:from>
        <xdr:to>
          <xdr:col>24</xdr:col>
          <xdr:colOff>19050</xdr:colOff>
          <xdr:row>32</xdr:row>
          <xdr:rowOff>304800</xdr:rowOff>
        </xdr:to>
        <xdr:sp macro="" textlink="">
          <xdr:nvSpPr>
            <xdr:cNvPr id="183673" name="Check Box 377" hidden="1">
              <a:extLst>
                <a:ext uri="{63B3BB69-23CF-44E3-9099-C40C66FF867C}">
                  <a14:compatExt spid="_x0000_s183673"/>
                </a:ext>
                <a:ext uri="{FF2B5EF4-FFF2-40B4-BE49-F238E27FC236}">
                  <a16:creationId xmlns:a16="http://schemas.microsoft.com/office/drawing/2014/main" id="{00000000-0008-0000-1B00-000079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95250</xdr:rowOff>
        </xdr:from>
        <xdr:to>
          <xdr:col>24</xdr:col>
          <xdr:colOff>19050</xdr:colOff>
          <xdr:row>33</xdr:row>
          <xdr:rowOff>304800</xdr:rowOff>
        </xdr:to>
        <xdr:sp macro="" textlink="">
          <xdr:nvSpPr>
            <xdr:cNvPr id="183674" name="Check Box 378" hidden="1">
              <a:extLst>
                <a:ext uri="{63B3BB69-23CF-44E3-9099-C40C66FF867C}">
                  <a14:compatExt spid="_x0000_s183674"/>
                </a:ext>
                <a:ext uri="{FF2B5EF4-FFF2-40B4-BE49-F238E27FC236}">
                  <a16:creationId xmlns:a16="http://schemas.microsoft.com/office/drawing/2014/main" id="{00000000-0008-0000-1B00-00007A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95250</xdr:rowOff>
        </xdr:from>
        <xdr:to>
          <xdr:col>24</xdr:col>
          <xdr:colOff>19050</xdr:colOff>
          <xdr:row>34</xdr:row>
          <xdr:rowOff>304800</xdr:rowOff>
        </xdr:to>
        <xdr:sp macro="" textlink="">
          <xdr:nvSpPr>
            <xdr:cNvPr id="183675" name="Check Box 379" hidden="1">
              <a:extLst>
                <a:ext uri="{63B3BB69-23CF-44E3-9099-C40C66FF867C}">
                  <a14:compatExt spid="_x0000_s183675"/>
                </a:ext>
                <a:ext uri="{FF2B5EF4-FFF2-40B4-BE49-F238E27FC236}">
                  <a16:creationId xmlns:a16="http://schemas.microsoft.com/office/drawing/2014/main" id="{00000000-0008-0000-1B00-00007B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32</xdr:row>
          <xdr:rowOff>123825</xdr:rowOff>
        </xdr:from>
        <xdr:to>
          <xdr:col>37</xdr:col>
          <xdr:colOff>19050</xdr:colOff>
          <xdr:row>32</xdr:row>
          <xdr:rowOff>333375</xdr:rowOff>
        </xdr:to>
        <xdr:sp macro="" textlink="">
          <xdr:nvSpPr>
            <xdr:cNvPr id="183676" name="Check Box 380" hidden="1">
              <a:extLst>
                <a:ext uri="{63B3BB69-23CF-44E3-9099-C40C66FF867C}">
                  <a14:compatExt spid="_x0000_s183676"/>
                </a:ext>
                <a:ext uri="{FF2B5EF4-FFF2-40B4-BE49-F238E27FC236}">
                  <a16:creationId xmlns:a16="http://schemas.microsoft.com/office/drawing/2014/main" id="{00000000-0008-0000-1B00-00007C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33</xdr:row>
          <xdr:rowOff>123825</xdr:rowOff>
        </xdr:from>
        <xdr:to>
          <xdr:col>37</xdr:col>
          <xdr:colOff>19050</xdr:colOff>
          <xdr:row>33</xdr:row>
          <xdr:rowOff>333375</xdr:rowOff>
        </xdr:to>
        <xdr:sp macro="" textlink="">
          <xdr:nvSpPr>
            <xdr:cNvPr id="183677" name="Check Box 381" hidden="1">
              <a:extLst>
                <a:ext uri="{63B3BB69-23CF-44E3-9099-C40C66FF867C}">
                  <a14:compatExt spid="_x0000_s183677"/>
                </a:ext>
                <a:ext uri="{FF2B5EF4-FFF2-40B4-BE49-F238E27FC236}">
                  <a16:creationId xmlns:a16="http://schemas.microsoft.com/office/drawing/2014/main" id="{00000000-0008-0000-1B00-00007D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34</xdr:row>
          <xdr:rowOff>123825</xdr:rowOff>
        </xdr:from>
        <xdr:to>
          <xdr:col>37</xdr:col>
          <xdr:colOff>19050</xdr:colOff>
          <xdr:row>34</xdr:row>
          <xdr:rowOff>333375</xdr:rowOff>
        </xdr:to>
        <xdr:sp macro="" textlink="">
          <xdr:nvSpPr>
            <xdr:cNvPr id="183678" name="Check Box 382" hidden="1">
              <a:extLst>
                <a:ext uri="{63B3BB69-23CF-44E3-9099-C40C66FF867C}">
                  <a14:compatExt spid="_x0000_s183678"/>
                </a:ext>
                <a:ext uri="{FF2B5EF4-FFF2-40B4-BE49-F238E27FC236}">
                  <a16:creationId xmlns:a16="http://schemas.microsoft.com/office/drawing/2014/main" id="{00000000-0008-0000-1B00-00007E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32</xdr:row>
          <xdr:rowOff>133350</xdr:rowOff>
        </xdr:from>
        <xdr:to>
          <xdr:col>50</xdr:col>
          <xdr:colOff>19050</xdr:colOff>
          <xdr:row>32</xdr:row>
          <xdr:rowOff>352425</xdr:rowOff>
        </xdr:to>
        <xdr:sp macro="" textlink="">
          <xdr:nvSpPr>
            <xdr:cNvPr id="183679" name="Check Box 383" hidden="1">
              <a:extLst>
                <a:ext uri="{63B3BB69-23CF-44E3-9099-C40C66FF867C}">
                  <a14:compatExt spid="_x0000_s183679"/>
                </a:ext>
                <a:ext uri="{FF2B5EF4-FFF2-40B4-BE49-F238E27FC236}">
                  <a16:creationId xmlns:a16="http://schemas.microsoft.com/office/drawing/2014/main" id="{00000000-0008-0000-1B00-00007F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33</xdr:row>
          <xdr:rowOff>133350</xdr:rowOff>
        </xdr:from>
        <xdr:to>
          <xdr:col>50</xdr:col>
          <xdr:colOff>19050</xdr:colOff>
          <xdr:row>33</xdr:row>
          <xdr:rowOff>352425</xdr:rowOff>
        </xdr:to>
        <xdr:sp macro="" textlink="">
          <xdr:nvSpPr>
            <xdr:cNvPr id="183680" name="Check Box 384" hidden="1">
              <a:extLst>
                <a:ext uri="{63B3BB69-23CF-44E3-9099-C40C66FF867C}">
                  <a14:compatExt spid="_x0000_s183680"/>
                </a:ext>
                <a:ext uri="{FF2B5EF4-FFF2-40B4-BE49-F238E27FC236}">
                  <a16:creationId xmlns:a16="http://schemas.microsoft.com/office/drawing/2014/main" id="{00000000-0008-0000-1B00-000080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34</xdr:row>
          <xdr:rowOff>133350</xdr:rowOff>
        </xdr:from>
        <xdr:to>
          <xdr:col>50</xdr:col>
          <xdr:colOff>19050</xdr:colOff>
          <xdr:row>34</xdr:row>
          <xdr:rowOff>352425</xdr:rowOff>
        </xdr:to>
        <xdr:sp macro="" textlink="">
          <xdr:nvSpPr>
            <xdr:cNvPr id="183681" name="Check Box 385" hidden="1">
              <a:extLst>
                <a:ext uri="{63B3BB69-23CF-44E3-9099-C40C66FF867C}">
                  <a14:compatExt spid="_x0000_s183681"/>
                </a:ext>
                <a:ext uri="{FF2B5EF4-FFF2-40B4-BE49-F238E27FC236}">
                  <a16:creationId xmlns:a16="http://schemas.microsoft.com/office/drawing/2014/main" id="{00000000-0008-0000-1B00-000081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95250</xdr:rowOff>
        </xdr:from>
        <xdr:to>
          <xdr:col>4</xdr:col>
          <xdr:colOff>19050</xdr:colOff>
          <xdr:row>31</xdr:row>
          <xdr:rowOff>304800</xdr:rowOff>
        </xdr:to>
        <xdr:sp macro="" textlink="">
          <xdr:nvSpPr>
            <xdr:cNvPr id="183682" name="Check Box 386" hidden="1">
              <a:extLst>
                <a:ext uri="{63B3BB69-23CF-44E3-9099-C40C66FF867C}">
                  <a14:compatExt spid="_x0000_s183682"/>
                </a:ext>
                <a:ext uri="{FF2B5EF4-FFF2-40B4-BE49-F238E27FC236}">
                  <a16:creationId xmlns:a16="http://schemas.microsoft.com/office/drawing/2014/main" id="{00000000-0008-0000-1B00-000082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95250</xdr:rowOff>
        </xdr:from>
        <xdr:to>
          <xdr:col>24</xdr:col>
          <xdr:colOff>19050</xdr:colOff>
          <xdr:row>31</xdr:row>
          <xdr:rowOff>304800</xdr:rowOff>
        </xdr:to>
        <xdr:sp macro="" textlink="">
          <xdr:nvSpPr>
            <xdr:cNvPr id="183683" name="Check Box 387" hidden="1">
              <a:extLst>
                <a:ext uri="{63B3BB69-23CF-44E3-9099-C40C66FF867C}">
                  <a14:compatExt spid="_x0000_s183683"/>
                </a:ext>
                <a:ext uri="{FF2B5EF4-FFF2-40B4-BE49-F238E27FC236}">
                  <a16:creationId xmlns:a16="http://schemas.microsoft.com/office/drawing/2014/main" id="{00000000-0008-0000-1B00-000083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31</xdr:row>
          <xdr:rowOff>123825</xdr:rowOff>
        </xdr:from>
        <xdr:to>
          <xdr:col>37</xdr:col>
          <xdr:colOff>19050</xdr:colOff>
          <xdr:row>31</xdr:row>
          <xdr:rowOff>333375</xdr:rowOff>
        </xdr:to>
        <xdr:sp macro="" textlink="">
          <xdr:nvSpPr>
            <xdr:cNvPr id="183684" name="Check Box 388" hidden="1">
              <a:extLst>
                <a:ext uri="{63B3BB69-23CF-44E3-9099-C40C66FF867C}">
                  <a14:compatExt spid="_x0000_s183684"/>
                </a:ext>
                <a:ext uri="{FF2B5EF4-FFF2-40B4-BE49-F238E27FC236}">
                  <a16:creationId xmlns:a16="http://schemas.microsoft.com/office/drawing/2014/main" id="{00000000-0008-0000-1B00-000084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31</xdr:row>
          <xdr:rowOff>133350</xdr:rowOff>
        </xdr:from>
        <xdr:to>
          <xdr:col>50</xdr:col>
          <xdr:colOff>19050</xdr:colOff>
          <xdr:row>31</xdr:row>
          <xdr:rowOff>352425</xdr:rowOff>
        </xdr:to>
        <xdr:sp macro="" textlink="">
          <xdr:nvSpPr>
            <xdr:cNvPr id="183685" name="Check Box 389" hidden="1">
              <a:extLst>
                <a:ext uri="{63B3BB69-23CF-44E3-9099-C40C66FF867C}">
                  <a14:compatExt spid="_x0000_s183685"/>
                </a:ext>
                <a:ext uri="{FF2B5EF4-FFF2-40B4-BE49-F238E27FC236}">
                  <a16:creationId xmlns:a16="http://schemas.microsoft.com/office/drawing/2014/main" id="{00000000-0008-0000-1B00-000085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54</xdr:row>
          <xdr:rowOff>95250</xdr:rowOff>
        </xdr:from>
        <xdr:to>
          <xdr:col>4</xdr:col>
          <xdr:colOff>19050</xdr:colOff>
          <xdr:row>54</xdr:row>
          <xdr:rowOff>304800</xdr:rowOff>
        </xdr:to>
        <xdr:sp macro="" textlink="">
          <xdr:nvSpPr>
            <xdr:cNvPr id="183687" name="Check Box 391" hidden="1">
              <a:extLst>
                <a:ext uri="{63B3BB69-23CF-44E3-9099-C40C66FF867C}">
                  <a14:compatExt spid="_x0000_s183687"/>
                </a:ext>
                <a:ext uri="{FF2B5EF4-FFF2-40B4-BE49-F238E27FC236}">
                  <a16:creationId xmlns:a16="http://schemas.microsoft.com/office/drawing/2014/main" id="{00000000-0008-0000-1B00-00008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55</xdr:row>
          <xdr:rowOff>95250</xdr:rowOff>
        </xdr:from>
        <xdr:to>
          <xdr:col>4</xdr:col>
          <xdr:colOff>19050</xdr:colOff>
          <xdr:row>55</xdr:row>
          <xdr:rowOff>304800</xdr:rowOff>
        </xdr:to>
        <xdr:sp macro="" textlink="">
          <xdr:nvSpPr>
            <xdr:cNvPr id="183688" name="Check Box 392" hidden="1">
              <a:extLst>
                <a:ext uri="{63B3BB69-23CF-44E3-9099-C40C66FF867C}">
                  <a14:compatExt spid="_x0000_s183688"/>
                </a:ext>
                <a:ext uri="{FF2B5EF4-FFF2-40B4-BE49-F238E27FC236}">
                  <a16:creationId xmlns:a16="http://schemas.microsoft.com/office/drawing/2014/main" id="{00000000-0008-0000-1B00-000088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56</xdr:row>
          <xdr:rowOff>95250</xdr:rowOff>
        </xdr:from>
        <xdr:to>
          <xdr:col>4</xdr:col>
          <xdr:colOff>19050</xdr:colOff>
          <xdr:row>56</xdr:row>
          <xdr:rowOff>304800</xdr:rowOff>
        </xdr:to>
        <xdr:sp macro="" textlink="">
          <xdr:nvSpPr>
            <xdr:cNvPr id="183689" name="Check Box 393" hidden="1">
              <a:extLst>
                <a:ext uri="{63B3BB69-23CF-44E3-9099-C40C66FF867C}">
                  <a14:compatExt spid="_x0000_s183689"/>
                </a:ext>
                <a:ext uri="{FF2B5EF4-FFF2-40B4-BE49-F238E27FC236}">
                  <a16:creationId xmlns:a16="http://schemas.microsoft.com/office/drawing/2014/main" id="{00000000-0008-0000-1B00-000089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54</xdr:row>
          <xdr:rowOff>95250</xdr:rowOff>
        </xdr:from>
        <xdr:to>
          <xdr:col>24</xdr:col>
          <xdr:colOff>19050</xdr:colOff>
          <xdr:row>54</xdr:row>
          <xdr:rowOff>304800</xdr:rowOff>
        </xdr:to>
        <xdr:sp macro="" textlink="">
          <xdr:nvSpPr>
            <xdr:cNvPr id="183690" name="Check Box 394" hidden="1">
              <a:extLst>
                <a:ext uri="{63B3BB69-23CF-44E3-9099-C40C66FF867C}">
                  <a14:compatExt spid="_x0000_s183690"/>
                </a:ext>
                <a:ext uri="{FF2B5EF4-FFF2-40B4-BE49-F238E27FC236}">
                  <a16:creationId xmlns:a16="http://schemas.microsoft.com/office/drawing/2014/main" id="{00000000-0008-0000-1B00-00008A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55</xdr:row>
          <xdr:rowOff>95250</xdr:rowOff>
        </xdr:from>
        <xdr:to>
          <xdr:col>24</xdr:col>
          <xdr:colOff>19050</xdr:colOff>
          <xdr:row>55</xdr:row>
          <xdr:rowOff>304800</xdr:rowOff>
        </xdr:to>
        <xdr:sp macro="" textlink="">
          <xdr:nvSpPr>
            <xdr:cNvPr id="183691" name="Check Box 395" hidden="1">
              <a:extLst>
                <a:ext uri="{63B3BB69-23CF-44E3-9099-C40C66FF867C}">
                  <a14:compatExt spid="_x0000_s183691"/>
                </a:ext>
                <a:ext uri="{FF2B5EF4-FFF2-40B4-BE49-F238E27FC236}">
                  <a16:creationId xmlns:a16="http://schemas.microsoft.com/office/drawing/2014/main" id="{00000000-0008-0000-1B00-00008B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56</xdr:row>
          <xdr:rowOff>95250</xdr:rowOff>
        </xdr:from>
        <xdr:to>
          <xdr:col>24</xdr:col>
          <xdr:colOff>19050</xdr:colOff>
          <xdr:row>56</xdr:row>
          <xdr:rowOff>304800</xdr:rowOff>
        </xdr:to>
        <xdr:sp macro="" textlink="">
          <xdr:nvSpPr>
            <xdr:cNvPr id="183692" name="Check Box 396" hidden="1">
              <a:extLst>
                <a:ext uri="{63B3BB69-23CF-44E3-9099-C40C66FF867C}">
                  <a14:compatExt spid="_x0000_s183692"/>
                </a:ext>
                <a:ext uri="{FF2B5EF4-FFF2-40B4-BE49-F238E27FC236}">
                  <a16:creationId xmlns:a16="http://schemas.microsoft.com/office/drawing/2014/main" id="{00000000-0008-0000-1B00-00008C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54</xdr:row>
          <xdr:rowOff>123825</xdr:rowOff>
        </xdr:from>
        <xdr:to>
          <xdr:col>37</xdr:col>
          <xdr:colOff>19050</xdr:colOff>
          <xdr:row>54</xdr:row>
          <xdr:rowOff>333375</xdr:rowOff>
        </xdr:to>
        <xdr:sp macro="" textlink="">
          <xdr:nvSpPr>
            <xdr:cNvPr id="183693" name="Check Box 397" hidden="1">
              <a:extLst>
                <a:ext uri="{63B3BB69-23CF-44E3-9099-C40C66FF867C}">
                  <a14:compatExt spid="_x0000_s183693"/>
                </a:ext>
                <a:ext uri="{FF2B5EF4-FFF2-40B4-BE49-F238E27FC236}">
                  <a16:creationId xmlns:a16="http://schemas.microsoft.com/office/drawing/2014/main" id="{00000000-0008-0000-1B00-00008D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55</xdr:row>
          <xdr:rowOff>123825</xdr:rowOff>
        </xdr:from>
        <xdr:to>
          <xdr:col>37</xdr:col>
          <xdr:colOff>19050</xdr:colOff>
          <xdr:row>55</xdr:row>
          <xdr:rowOff>333375</xdr:rowOff>
        </xdr:to>
        <xdr:sp macro="" textlink="">
          <xdr:nvSpPr>
            <xdr:cNvPr id="183694" name="Check Box 398" hidden="1">
              <a:extLst>
                <a:ext uri="{63B3BB69-23CF-44E3-9099-C40C66FF867C}">
                  <a14:compatExt spid="_x0000_s183694"/>
                </a:ext>
                <a:ext uri="{FF2B5EF4-FFF2-40B4-BE49-F238E27FC236}">
                  <a16:creationId xmlns:a16="http://schemas.microsoft.com/office/drawing/2014/main" id="{00000000-0008-0000-1B00-00008E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56</xdr:row>
          <xdr:rowOff>123825</xdr:rowOff>
        </xdr:from>
        <xdr:to>
          <xdr:col>37</xdr:col>
          <xdr:colOff>19050</xdr:colOff>
          <xdr:row>56</xdr:row>
          <xdr:rowOff>333375</xdr:rowOff>
        </xdr:to>
        <xdr:sp macro="" textlink="">
          <xdr:nvSpPr>
            <xdr:cNvPr id="183695" name="Check Box 399" hidden="1">
              <a:extLst>
                <a:ext uri="{63B3BB69-23CF-44E3-9099-C40C66FF867C}">
                  <a14:compatExt spid="_x0000_s183695"/>
                </a:ext>
                <a:ext uri="{FF2B5EF4-FFF2-40B4-BE49-F238E27FC236}">
                  <a16:creationId xmlns:a16="http://schemas.microsoft.com/office/drawing/2014/main" id="{00000000-0008-0000-1B00-00008F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54</xdr:row>
          <xdr:rowOff>133350</xdr:rowOff>
        </xdr:from>
        <xdr:to>
          <xdr:col>50</xdr:col>
          <xdr:colOff>19050</xdr:colOff>
          <xdr:row>54</xdr:row>
          <xdr:rowOff>352425</xdr:rowOff>
        </xdr:to>
        <xdr:sp macro="" textlink="">
          <xdr:nvSpPr>
            <xdr:cNvPr id="183696" name="Check Box 400" hidden="1">
              <a:extLst>
                <a:ext uri="{63B3BB69-23CF-44E3-9099-C40C66FF867C}">
                  <a14:compatExt spid="_x0000_s183696"/>
                </a:ext>
                <a:ext uri="{FF2B5EF4-FFF2-40B4-BE49-F238E27FC236}">
                  <a16:creationId xmlns:a16="http://schemas.microsoft.com/office/drawing/2014/main" id="{00000000-0008-0000-1B00-000090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55</xdr:row>
          <xdr:rowOff>133350</xdr:rowOff>
        </xdr:from>
        <xdr:to>
          <xdr:col>50</xdr:col>
          <xdr:colOff>19050</xdr:colOff>
          <xdr:row>55</xdr:row>
          <xdr:rowOff>352425</xdr:rowOff>
        </xdr:to>
        <xdr:sp macro="" textlink="">
          <xdr:nvSpPr>
            <xdr:cNvPr id="183697" name="Check Box 401" hidden="1">
              <a:extLst>
                <a:ext uri="{63B3BB69-23CF-44E3-9099-C40C66FF867C}">
                  <a14:compatExt spid="_x0000_s183697"/>
                </a:ext>
                <a:ext uri="{FF2B5EF4-FFF2-40B4-BE49-F238E27FC236}">
                  <a16:creationId xmlns:a16="http://schemas.microsoft.com/office/drawing/2014/main" id="{00000000-0008-0000-1B00-000091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56</xdr:row>
          <xdr:rowOff>133350</xdr:rowOff>
        </xdr:from>
        <xdr:to>
          <xdr:col>50</xdr:col>
          <xdr:colOff>19050</xdr:colOff>
          <xdr:row>56</xdr:row>
          <xdr:rowOff>352425</xdr:rowOff>
        </xdr:to>
        <xdr:sp macro="" textlink="">
          <xdr:nvSpPr>
            <xdr:cNvPr id="183698" name="Check Box 402" hidden="1">
              <a:extLst>
                <a:ext uri="{63B3BB69-23CF-44E3-9099-C40C66FF867C}">
                  <a14:compatExt spid="_x0000_s183698"/>
                </a:ext>
                <a:ext uri="{FF2B5EF4-FFF2-40B4-BE49-F238E27FC236}">
                  <a16:creationId xmlns:a16="http://schemas.microsoft.com/office/drawing/2014/main" id="{00000000-0008-0000-1B00-000092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53</xdr:row>
          <xdr:rowOff>95250</xdr:rowOff>
        </xdr:from>
        <xdr:to>
          <xdr:col>4</xdr:col>
          <xdr:colOff>19050</xdr:colOff>
          <xdr:row>53</xdr:row>
          <xdr:rowOff>304800</xdr:rowOff>
        </xdr:to>
        <xdr:sp macro="" textlink="">
          <xdr:nvSpPr>
            <xdr:cNvPr id="183699" name="Check Box 403" hidden="1">
              <a:extLst>
                <a:ext uri="{63B3BB69-23CF-44E3-9099-C40C66FF867C}">
                  <a14:compatExt spid="_x0000_s183699"/>
                </a:ext>
                <a:ext uri="{FF2B5EF4-FFF2-40B4-BE49-F238E27FC236}">
                  <a16:creationId xmlns:a16="http://schemas.microsoft.com/office/drawing/2014/main" id="{00000000-0008-0000-1B00-000093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53</xdr:row>
          <xdr:rowOff>95250</xdr:rowOff>
        </xdr:from>
        <xdr:to>
          <xdr:col>24</xdr:col>
          <xdr:colOff>19050</xdr:colOff>
          <xdr:row>53</xdr:row>
          <xdr:rowOff>304800</xdr:rowOff>
        </xdr:to>
        <xdr:sp macro="" textlink="">
          <xdr:nvSpPr>
            <xdr:cNvPr id="183700" name="Check Box 404" hidden="1">
              <a:extLst>
                <a:ext uri="{63B3BB69-23CF-44E3-9099-C40C66FF867C}">
                  <a14:compatExt spid="_x0000_s183700"/>
                </a:ext>
                <a:ext uri="{FF2B5EF4-FFF2-40B4-BE49-F238E27FC236}">
                  <a16:creationId xmlns:a16="http://schemas.microsoft.com/office/drawing/2014/main" id="{00000000-0008-0000-1B00-000094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53</xdr:row>
          <xdr:rowOff>123825</xdr:rowOff>
        </xdr:from>
        <xdr:to>
          <xdr:col>37</xdr:col>
          <xdr:colOff>19050</xdr:colOff>
          <xdr:row>53</xdr:row>
          <xdr:rowOff>333375</xdr:rowOff>
        </xdr:to>
        <xdr:sp macro="" textlink="">
          <xdr:nvSpPr>
            <xdr:cNvPr id="183701" name="Check Box 405" hidden="1">
              <a:extLst>
                <a:ext uri="{63B3BB69-23CF-44E3-9099-C40C66FF867C}">
                  <a14:compatExt spid="_x0000_s183701"/>
                </a:ext>
                <a:ext uri="{FF2B5EF4-FFF2-40B4-BE49-F238E27FC236}">
                  <a16:creationId xmlns:a16="http://schemas.microsoft.com/office/drawing/2014/main" id="{00000000-0008-0000-1B00-000095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53</xdr:row>
          <xdr:rowOff>133350</xdr:rowOff>
        </xdr:from>
        <xdr:to>
          <xdr:col>50</xdr:col>
          <xdr:colOff>19050</xdr:colOff>
          <xdr:row>53</xdr:row>
          <xdr:rowOff>352425</xdr:rowOff>
        </xdr:to>
        <xdr:sp macro="" textlink="">
          <xdr:nvSpPr>
            <xdr:cNvPr id="183702" name="Check Box 406" hidden="1">
              <a:extLst>
                <a:ext uri="{63B3BB69-23CF-44E3-9099-C40C66FF867C}">
                  <a14:compatExt spid="_x0000_s183702"/>
                </a:ext>
                <a:ext uri="{FF2B5EF4-FFF2-40B4-BE49-F238E27FC236}">
                  <a16:creationId xmlns:a16="http://schemas.microsoft.com/office/drawing/2014/main" id="{00000000-0008-0000-1B00-000096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76</xdr:row>
          <xdr:rowOff>95250</xdr:rowOff>
        </xdr:from>
        <xdr:to>
          <xdr:col>4</xdr:col>
          <xdr:colOff>19050</xdr:colOff>
          <xdr:row>76</xdr:row>
          <xdr:rowOff>304800</xdr:rowOff>
        </xdr:to>
        <xdr:sp macro="" textlink="">
          <xdr:nvSpPr>
            <xdr:cNvPr id="183704" name="Check Box 408" hidden="1">
              <a:extLst>
                <a:ext uri="{63B3BB69-23CF-44E3-9099-C40C66FF867C}">
                  <a14:compatExt spid="_x0000_s183704"/>
                </a:ext>
                <a:ext uri="{FF2B5EF4-FFF2-40B4-BE49-F238E27FC236}">
                  <a16:creationId xmlns:a16="http://schemas.microsoft.com/office/drawing/2014/main" id="{00000000-0008-0000-1B00-000098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77</xdr:row>
          <xdr:rowOff>95250</xdr:rowOff>
        </xdr:from>
        <xdr:to>
          <xdr:col>4</xdr:col>
          <xdr:colOff>19050</xdr:colOff>
          <xdr:row>77</xdr:row>
          <xdr:rowOff>304800</xdr:rowOff>
        </xdr:to>
        <xdr:sp macro="" textlink="">
          <xdr:nvSpPr>
            <xdr:cNvPr id="183705" name="Check Box 409" hidden="1">
              <a:extLst>
                <a:ext uri="{63B3BB69-23CF-44E3-9099-C40C66FF867C}">
                  <a14:compatExt spid="_x0000_s183705"/>
                </a:ext>
                <a:ext uri="{FF2B5EF4-FFF2-40B4-BE49-F238E27FC236}">
                  <a16:creationId xmlns:a16="http://schemas.microsoft.com/office/drawing/2014/main" id="{00000000-0008-0000-1B00-000099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78</xdr:row>
          <xdr:rowOff>95250</xdr:rowOff>
        </xdr:from>
        <xdr:to>
          <xdr:col>4</xdr:col>
          <xdr:colOff>19050</xdr:colOff>
          <xdr:row>78</xdr:row>
          <xdr:rowOff>304800</xdr:rowOff>
        </xdr:to>
        <xdr:sp macro="" textlink="">
          <xdr:nvSpPr>
            <xdr:cNvPr id="183706" name="Check Box 410" hidden="1">
              <a:extLst>
                <a:ext uri="{63B3BB69-23CF-44E3-9099-C40C66FF867C}">
                  <a14:compatExt spid="_x0000_s183706"/>
                </a:ext>
                <a:ext uri="{FF2B5EF4-FFF2-40B4-BE49-F238E27FC236}">
                  <a16:creationId xmlns:a16="http://schemas.microsoft.com/office/drawing/2014/main" id="{00000000-0008-0000-1B00-00009A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76</xdr:row>
          <xdr:rowOff>95250</xdr:rowOff>
        </xdr:from>
        <xdr:to>
          <xdr:col>24</xdr:col>
          <xdr:colOff>19050</xdr:colOff>
          <xdr:row>76</xdr:row>
          <xdr:rowOff>304800</xdr:rowOff>
        </xdr:to>
        <xdr:sp macro="" textlink="">
          <xdr:nvSpPr>
            <xdr:cNvPr id="183707" name="Check Box 411" hidden="1">
              <a:extLst>
                <a:ext uri="{63B3BB69-23CF-44E3-9099-C40C66FF867C}">
                  <a14:compatExt spid="_x0000_s183707"/>
                </a:ext>
                <a:ext uri="{FF2B5EF4-FFF2-40B4-BE49-F238E27FC236}">
                  <a16:creationId xmlns:a16="http://schemas.microsoft.com/office/drawing/2014/main" id="{00000000-0008-0000-1B00-00009B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77</xdr:row>
          <xdr:rowOff>95250</xdr:rowOff>
        </xdr:from>
        <xdr:to>
          <xdr:col>24</xdr:col>
          <xdr:colOff>19050</xdr:colOff>
          <xdr:row>77</xdr:row>
          <xdr:rowOff>304800</xdr:rowOff>
        </xdr:to>
        <xdr:sp macro="" textlink="">
          <xdr:nvSpPr>
            <xdr:cNvPr id="183708" name="Check Box 412" hidden="1">
              <a:extLst>
                <a:ext uri="{63B3BB69-23CF-44E3-9099-C40C66FF867C}">
                  <a14:compatExt spid="_x0000_s183708"/>
                </a:ext>
                <a:ext uri="{FF2B5EF4-FFF2-40B4-BE49-F238E27FC236}">
                  <a16:creationId xmlns:a16="http://schemas.microsoft.com/office/drawing/2014/main" id="{00000000-0008-0000-1B00-00009C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78</xdr:row>
          <xdr:rowOff>95250</xdr:rowOff>
        </xdr:from>
        <xdr:to>
          <xdr:col>24</xdr:col>
          <xdr:colOff>19050</xdr:colOff>
          <xdr:row>78</xdr:row>
          <xdr:rowOff>304800</xdr:rowOff>
        </xdr:to>
        <xdr:sp macro="" textlink="">
          <xdr:nvSpPr>
            <xdr:cNvPr id="183709" name="Check Box 413" hidden="1">
              <a:extLst>
                <a:ext uri="{63B3BB69-23CF-44E3-9099-C40C66FF867C}">
                  <a14:compatExt spid="_x0000_s183709"/>
                </a:ext>
                <a:ext uri="{FF2B5EF4-FFF2-40B4-BE49-F238E27FC236}">
                  <a16:creationId xmlns:a16="http://schemas.microsoft.com/office/drawing/2014/main" id="{00000000-0008-0000-1B00-00009D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76</xdr:row>
          <xdr:rowOff>123825</xdr:rowOff>
        </xdr:from>
        <xdr:to>
          <xdr:col>37</xdr:col>
          <xdr:colOff>19050</xdr:colOff>
          <xdr:row>76</xdr:row>
          <xdr:rowOff>333375</xdr:rowOff>
        </xdr:to>
        <xdr:sp macro="" textlink="">
          <xdr:nvSpPr>
            <xdr:cNvPr id="183710" name="Check Box 414" hidden="1">
              <a:extLst>
                <a:ext uri="{63B3BB69-23CF-44E3-9099-C40C66FF867C}">
                  <a14:compatExt spid="_x0000_s183710"/>
                </a:ext>
                <a:ext uri="{FF2B5EF4-FFF2-40B4-BE49-F238E27FC236}">
                  <a16:creationId xmlns:a16="http://schemas.microsoft.com/office/drawing/2014/main" id="{00000000-0008-0000-1B00-00009E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77</xdr:row>
          <xdr:rowOff>123825</xdr:rowOff>
        </xdr:from>
        <xdr:to>
          <xdr:col>37</xdr:col>
          <xdr:colOff>19050</xdr:colOff>
          <xdr:row>77</xdr:row>
          <xdr:rowOff>333375</xdr:rowOff>
        </xdr:to>
        <xdr:sp macro="" textlink="">
          <xdr:nvSpPr>
            <xdr:cNvPr id="183711" name="Check Box 415" hidden="1">
              <a:extLst>
                <a:ext uri="{63B3BB69-23CF-44E3-9099-C40C66FF867C}">
                  <a14:compatExt spid="_x0000_s183711"/>
                </a:ext>
                <a:ext uri="{FF2B5EF4-FFF2-40B4-BE49-F238E27FC236}">
                  <a16:creationId xmlns:a16="http://schemas.microsoft.com/office/drawing/2014/main" id="{00000000-0008-0000-1B00-00009F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78</xdr:row>
          <xdr:rowOff>123825</xdr:rowOff>
        </xdr:from>
        <xdr:to>
          <xdr:col>37</xdr:col>
          <xdr:colOff>19050</xdr:colOff>
          <xdr:row>78</xdr:row>
          <xdr:rowOff>333375</xdr:rowOff>
        </xdr:to>
        <xdr:sp macro="" textlink="">
          <xdr:nvSpPr>
            <xdr:cNvPr id="183712" name="Check Box 416" hidden="1">
              <a:extLst>
                <a:ext uri="{63B3BB69-23CF-44E3-9099-C40C66FF867C}">
                  <a14:compatExt spid="_x0000_s183712"/>
                </a:ext>
                <a:ext uri="{FF2B5EF4-FFF2-40B4-BE49-F238E27FC236}">
                  <a16:creationId xmlns:a16="http://schemas.microsoft.com/office/drawing/2014/main" id="{00000000-0008-0000-1B00-0000A0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76</xdr:row>
          <xdr:rowOff>133350</xdr:rowOff>
        </xdr:from>
        <xdr:to>
          <xdr:col>50</xdr:col>
          <xdr:colOff>19050</xdr:colOff>
          <xdr:row>76</xdr:row>
          <xdr:rowOff>352425</xdr:rowOff>
        </xdr:to>
        <xdr:sp macro="" textlink="">
          <xdr:nvSpPr>
            <xdr:cNvPr id="183713" name="Check Box 417" hidden="1">
              <a:extLst>
                <a:ext uri="{63B3BB69-23CF-44E3-9099-C40C66FF867C}">
                  <a14:compatExt spid="_x0000_s183713"/>
                </a:ext>
                <a:ext uri="{FF2B5EF4-FFF2-40B4-BE49-F238E27FC236}">
                  <a16:creationId xmlns:a16="http://schemas.microsoft.com/office/drawing/2014/main" id="{00000000-0008-0000-1B00-0000A1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77</xdr:row>
          <xdr:rowOff>133350</xdr:rowOff>
        </xdr:from>
        <xdr:to>
          <xdr:col>50</xdr:col>
          <xdr:colOff>19050</xdr:colOff>
          <xdr:row>77</xdr:row>
          <xdr:rowOff>352425</xdr:rowOff>
        </xdr:to>
        <xdr:sp macro="" textlink="">
          <xdr:nvSpPr>
            <xdr:cNvPr id="183714" name="Check Box 418" hidden="1">
              <a:extLst>
                <a:ext uri="{63B3BB69-23CF-44E3-9099-C40C66FF867C}">
                  <a14:compatExt spid="_x0000_s183714"/>
                </a:ext>
                <a:ext uri="{FF2B5EF4-FFF2-40B4-BE49-F238E27FC236}">
                  <a16:creationId xmlns:a16="http://schemas.microsoft.com/office/drawing/2014/main" id="{00000000-0008-0000-1B00-0000A2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78</xdr:row>
          <xdr:rowOff>133350</xdr:rowOff>
        </xdr:from>
        <xdr:to>
          <xdr:col>50</xdr:col>
          <xdr:colOff>19050</xdr:colOff>
          <xdr:row>78</xdr:row>
          <xdr:rowOff>352425</xdr:rowOff>
        </xdr:to>
        <xdr:sp macro="" textlink="">
          <xdr:nvSpPr>
            <xdr:cNvPr id="183715" name="Check Box 419" hidden="1">
              <a:extLst>
                <a:ext uri="{63B3BB69-23CF-44E3-9099-C40C66FF867C}">
                  <a14:compatExt spid="_x0000_s183715"/>
                </a:ext>
                <a:ext uri="{FF2B5EF4-FFF2-40B4-BE49-F238E27FC236}">
                  <a16:creationId xmlns:a16="http://schemas.microsoft.com/office/drawing/2014/main" id="{00000000-0008-0000-1B00-0000A3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75</xdr:row>
          <xdr:rowOff>95250</xdr:rowOff>
        </xdr:from>
        <xdr:to>
          <xdr:col>4</xdr:col>
          <xdr:colOff>19050</xdr:colOff>
          <xdr:row>75</xdr:row>
          <xdr:rowOff>304800</xdr:rowOff>
        </xdr:to>
        <xdr:sp macro="" textlink="">
          <xdr:nvSpPr>
            <xdr:cNvPr id="183716" name="Check Box 420" hidden="1">
              <a:extLst>
                <a:ext uri="{63B3BB69-23CF-44E3-9099-C40C66FF867C}">
                  <a14:compatExt spid="_x0000_s183716"/>
                </a:ext>
                <a:ext uri="{FF2B5EF4-FFF2-40B4-BE49-F238E27FC236}">
                  <a16:creationId xmlns:a16="http://schemas.microsoft.com/office/drawing/2014/main" id="{00000000-0008-0000-1B00-0000A4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75</xdr:row>
          <xdr:rowOff>95250</xdr:rowOff>
        </xdr:from>
        <xdr:to>
          <xdr:col>24</xdr:col>
          <xdr:colOff>19050</xdr:colOff>
          <xdr:row>75</xdr:row>
          <xdr:rowOff>304800</xdr:rowOff>
        </xdr:to>
        <xdr:sp macro="" textlink="">
          <xdr:nvSpPr>
            <xdr:cNvPr id="183717" name="Check Box 421" hidden="1">
              <a:extLst>
                <a:ext uri="{63B3BB69-23CF-44E3-9099-C40C66FF867C}">
                  <a14:compatExt spid="_x0000_s183717"/>
                </a:ext>
                <a:ext uri="{FF2B5EF4-FFF2-40B4-BE49-F238E27FC236}">
                  <a16:creationId xmlns:a16="http://schemas.microsoft.com/office/drawing/2014/main" id="{00000000-0008-0000-1B00-0000A5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75</xdr:row>
          <xdr:rowOff>123825</xdr:rowOff>
        </xdr:from>
        <xdr:to>
          <xdr:col>37</xdr:col>
          <xdr:colOff>19050</xdr:colOff>
          <xdr:row>75</xdr:row>
          <xdr:rowOff>333375</xdr:rowOff>
        </xdr:to>
        <xdr:sp macro="" textlink="">
          <xdr:nvSpPr>
            <xdr:cNvPr id="183718" name="Check Box 422" hidden="1">
              <a:extLst>
                <a:ext uri="{63B3BB69-23CF-44E3-9099-C40C66FF867C}">
                  <a14:compatExt spid="_x0000_s183718"/>
                </a:ext>
                <a:ext uri="{FF2B5EF4-FFF2-40B4-BE49-F238E27FC236}">
                  <a16:creationId xmlns:a16="http://schemas.microsoft.com/office/drawing/2014/main" id="{00000000-0008-0000-1B00-0000A6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75</xdr:row>
          <xdr:rowOff>133350</xdr:rowOff>
        </xdr:from>
        <xdr:to>
          <xdr:col>50</xdr:col>
          <xdr:colOff>19050</xdr:colOff>
          <xdr:row>75</xdr:row>
          <xdr:rowOff>352425</xdr:rowOff>
        </xdr:to>
        <xdr:sp macro="" textlink="">
          <xdr:nvSpPr>
            <xdr:cNvPr id="183719" name="Check Box 423" hidden="1">
              <a:extLst>
                <a:ext uri="{63B3BB69-23CF-44E3-9099-C40C66FF867C}">
                  <a14:compatExt spid="_x0000_s183719"/>
                </a:ext>
                <a:ext uri="{FF2B5EF4-FFF2-40B4-BE49-F238E27FC236}">
                  <a16:creationId xmlns:a16="http://schemas.microsoft.com/office/drawing/2014/main" id="{00000000-0008-0000-1B00-0000A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98</xdr:row>
          <xdr:rowOff>95250</xdr:rowOff>
        </xdr:from>
        <xdr:to>
          <xdr:col>4</xdr:col>
          <xdr:colOff>19050</xdr:colOff>
          <xdr:row>98</xdr:row>
          <xdr:rowOff>304800</xdr:rowOff>
        </xdr:to>
        <xdr:sp macro="" textlink="">
          <xdr:nvSpPr>
            <xdr:cNvPr id="183721" name="Check Box 425" hidden="1">
              <a:extLst>
                <a:ext uri="{63B3BB69-23CF-44E3-9099-C40C66FF867C}">
                  <a14:compatExt spid="_x0000_s183721"/>
                </a:ext>
                <a:ext uri="{FF2B5EF4-FFF2-40B4-BE49-F238E27FC236}">
                  <a16:creationId xmlns:a16="http://schemas.microsoft.com/office/drawing/2014/main" id="{00000000-0008-0000-1B00-0000A9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99</xdr:row>
          <xdr:rowOff>95250</xdr:rowOff>
        </xdr:from>
        <xdr:to>
          <xdr:col>4</xdr:col>
          <xdr:colOff>19050</xdr:colOff>
          <xdr:row>99</xdr:row>
          <xdr:rowOff>304800</xdr:rowOff>
        </xdr:to>
        <xdr:sp macro="" textlink="">
          <xdr:nvSpPr>
            <xdr:cNvPr id="183722" name="Check Box 426" hidden="1">
              <a:extLst>
                <a:ext uri="{63B3BB69-23CF-44E3-9099-C40C66FF867C}">
                  <a14:compatExt spid="_x0000_s183722"/>
                </a:ext>
                <a:ext uri="{FF2B5EF4-FFF2-40B4-BE49-F238E27FC236}">
                  <a16:creationId xmlns:a16="http://schemas.microsoft.com/office/drawing/2014/main" id="{00000000-0008-0000-1B00-0000AA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100</xdr:row>
          <xdr:rowOff>95250</xdr:rowOff>
        </xdr:from>
        <xdr:to>
          <xdr:col>4</xdr:col>
          <xdr:colOff>19050</xdr:colOff>
          <xdr:row>100</xdr:row>
          <xdr:rowOff>304800</xdr:rowOff>
        </xdr:to>
        <xdr:sp macro="" textlink="">
          <xdr:nvSpPr>
            <xdr:cNvPr id="183723" name="Check Box 427" hidden="1">
              <a:extLst>
                <a:ext uri="{63B3BB69-23CF-44E3-9099-C40C66FF867C}">
                  <a14:compatExt spid="_x0000_s183723"/>
                </a:ext>
                <a:ext uri="{FF2B5EF4-FFF2-40B4-BE49-F238E27FC236}">
                  <a16:creationId xmlns:a16="http://schemas.microsoft.com/office/drawing/2014/main" id="{00000000-0008-0000-1B00-0000AB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98</xdr:row>
          <xdr:rowOff>95250</xdr:rowOff>
        </xdr:from>
        <xdr:to>
          <xdr:col>24</xdr:col>
          <xdr:colOff>19050</xdr:colOff>
          <xdr:row>98</xdr:row>
          <xdr:rowOff>304800</xdr:rowOff>
        </xdr:to>
        <xdr:sp macro="" textlink="">
          <xdr:nvSpPr>
            <xdr:cNvPr id="183724" name="Check Box 428" hidden="1">
              <a:extLst>
                <a:ext uri="{63B3BB69-23CF-44E3-9099-C40C66FF867C}">
                  <a14:compatExt spid="_x0000_s183724"/>
                </a:ext>
                <a:ext uri="{FF2B5EF4-FFF2-40B4-BE49-F238E27FC236}">
                  <a16:creationId xmlns:a16="http://schemas.microsoft.com/office/drawing/2014/main" id="{00000000-0008-0000-1B00-0000AC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99</xdr:row>
          <xdr:rowOff>95250</xdr:rowOff>
        </xdr:from>
        <xdr:to>
          <xdr:col>24</xdr:col>
          <xdr:colOff>19050</xdr:colOff>
          <xdr:row>99</xdr:row>
          <xdr:rowOff>304800</xdr:rowOff>
        </xdr:to>
        <xdr:sp macro="" textlink="">
          <xdr:nvSpPr>
            <xdr:cNvPr id="183725" name="Check Box 429" hidden="1">
              <a:extLst>
                <a:ext uri="{63B3BB69-23CF-44E3-9099-C40C66FF867C}">
                  <a14:compatExt spid="_x0000_s183725"/>
                </a:ext>
                <a:ext uri="{FF2B5EF4-FFF2-40B4-BE49-F238E27FC236}">
                  <a16:creationId xmlns:a16="http://schemas.microsoft.com/office/drawing/2014/main" id="{00000000-0008-0000-1B00-0000AD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100</xdr:row>
          <xdr:rowOff>95250</xdr:rowOff>
        </xdr:from>
        <xdr:to>
          <xdr:col>24</xdr:col>
          <xdr:colOff>19050</xdr:colOff>
          <xdr:row>100</xdr:row>
          <xdr:rowOff>304800</xdr:rowOff>
        </xdr:to>
        <xdr:sp macro="" textlink="">
          <xdr:nvSpPr>
            <xdr:cNvPr id="183726" name="Check Box 430" hidden="1">
              <a:extLst>
                <a:ext uri="{63B3BB69-23CF-44E3-9099-C40C66FF867C}">
                  <a14:compatExt spid="_x0000_s183726"/>
                </a:ext>
                <a:ext uri="{FF2B5EF4-FFF2-40B4-BE49-F238E27FC236}">
                  <a16:creationId xmlns:a16="http://schemas.microsoft.com/office/drawing/2014/main" id="{00000000-0008-0000-1B00-0000AE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98</xdr:row>
          <xdr:rowOff>123825</xdr:rowOff>
        </xdr:from>
        <xdr:to>
          <xdr:col>37</xdr:col>
          <xdr:colOff>19050</xdr:colOff>
          <xdr:row>98</xdr:row>
          <xdr:rowOff>333375</xdr:rowOff>
        </xdr:to>
        <xdr:sp macro="" textlink="">
          <xdr:nvSpPr>
            <xdr:cNvPr id="183727" name="Check Box 431" hidden="1">
              <a:extLst>
                <a:ext uri="{63B3BB69-23CF-44E3-9099-C40C66FF867C}">
                  <a14:compatExt spid="_x0000_s183727"/>
                </a:ext>
                <a:ext uri="{FF2B5EF4-FFF2-40B4-BE49-F238E27FC236}">
                  <a16:creationId xmlns:a16="http://schemas.microsoft.com/office/drawing/2014/main" id="{00000000-0008-0000-1B00-0000AF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99</xdr:row>
          <xdr:rowOff>123825</xdr:rowOff>
        </xdr:from>
        <xdr:to>
          <xdr:col>37</xdr:col>
          <xdr:colOff>19050</xdr:colOff>
          <xdr:row>99</xdr:row>
          <xdr:rowOff>333375</xdr:rowOff>
        </xdr:to>
        <xdr:sp macro="" textlink="">
          <xdr:nvSpPr>
            <xdr:cNvPr id="183728" name="Check Box 432" hidden="1">
              <a:extLst>
                <a:ext uri="{63B3BB69-23CF-44E3-9099-C40C66FF867C}">
                  <a14:compatExt spid="_x0000_s183728"/>
                </a:ext>
                <a:ext uri="{FF2B5EF4-FFF2-40B4-BE49-F238E27FC236}">
                  <a16:creationId xmlns:a16="http://schemas.microsoft.com/office/drawing/2014/main" id="{00000000-0008-0000-1B00-0000B0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100</xdr:row>
          <xdr:rowOff>123825</xdr:rowOff>
        </xdr:from>
        <xdr:to>
          <xdr:col>37</xdr:col>
          <xdr:colOff>19050</xdr:colOff>
          <xdr:row>100</xdr:row>
          <xdr:rowOff>333375</xdr:rowOff>
        </xdr:to>
        <xdr:sp macro="" textlink="">
          <xdr:nvSpPr>
            <xdr:cNvPr id="183729" name="Check Box 433" hidden="1">
              <a:extLst>
                <a:ext uri="{63B3BB69-23CF-44E3-9099-C40C66FF867C}">
                  <a14:compatExt spid="_x0000_s183729"/>
                </a:ext>
                <a:ext uri="{FF2B5EF4-FFF2-40B4-BE49-F238E27FC236}">
                  <a16:creationId xmlns:a16="http://schemas.microsoft.com/office/drawing/2014/main" id="{00000000-0008-0000-1B00-0000B1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98</xdr:row>
          <xdr:rowOff>133350</xdr:rowOff>
        </xdr:from>
        <xdr:to>
          <xdr:col>50</xdr:col>
          <xdr:colOff>19050</xdr:colOff>
          <xdr:row>98</xdr:row>
          <xdr:rowOff>352425</xdr:rowOff>
        </xdr:to>
        <xdr:sp macro="" textlink="">
          <xdr:nvSpPr>
            <xdr:cNvPr id="183730" name="Check Box 434" hidden="1">
              <a:extLst>
                <a:ext uri="{63B3BB69-23CF-44E3-9099-C40C66FF867C}">
                  <a14:compatExt spid="_x0000_s183730"/>
                </a:ext>
                <a:ext uri="{FF2B5EF4-FFF2-40B4-BE49-F238E27FC236}">
                  <a16:creationId xmlns:a16="http://schemas.microsoft.com/office/drawing/2014/main" id="{00000000-0008-0000-1B00-0000B2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99</xdr:row>
          <xdr:rowOff>133350</xdr:rowOff>
        </xdr:from>
        <xdr:to>
          <xdr:col>50</xdr:col>
          <xdr:colOff>19050</xdr:colOff>
          <xdr:row>99</xdr:row>
          <xdr:rowOff>352425</xdr:rowOff>
        </xdr:to>
        <xdr:sp macro="" textlink="">
          <xdr:nvSpPr>
            <xdr:cNvPr id="183731" name="Check Box 435" hidden="1">
              <a:extLst>
                <a:ext uri="{63B3BB69-23CF-44E3-9099-C40C66FF867C}">
                  <a14:compatExt spid="_x0000_s183731"/>
                </a:ext>
                <a:ext uri="{FF2B5EF4-FFF2-40B4-BE49-F238E27FC236}">
                  <a16:creationId xmlns:a16="http://schemas.microsoft.com/office/drawing/2014/main" id="{00000000-0008-0000-1B00-0000B3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100</xdr:row>
          <xdr:rowOff>133350</xdr:rowOff>
        </xdr:from>
        <xdr:to>
          <xdr:col>50</xdr:col>
          <xdr:colOff>19050</xdr:colOff>
          <xdr:row>100</xdr:row>
          <xdr:rowOff>352425</xdr:rowOff>
        </xdr:to>
        <xdr:sp macro="" textlink="">
          <xdr:nvSpPr>
            <xdr:cNvPr id="183732" name="Check Box 436" hidden="1">
              <a:extLst>
                <a:ext uri="{63B3BB69-23CF-44E3-9099-C40C66FF867C}">
                  <a14:compatExt spid="_x0000_s183732"/>
                </a:ext>
                <a:ext uri="{FF2B5EF4-FFF2-40B4-BE49-F238E27FC236}">
                  <a16:creationId xmlns:a16="http://schemas.microsoft.com/office/drawing/2014/main" id="{00000000-0008-0000-1B00-0000B4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95250</xdr:rowOff>
        </xdr:from>
        <xdr:to>
          <xdr:col>4</xdr:col>
          <xdr:colOff>19050</xdr:colOff>
          <xdr:row>97</xdr:row>
          <xdr:rowOff>304800</xdr:rowOff>
        </xdr:to>
        <xdr:sp macro="" textlink="">
          <xdr:nvSpPr>
            <xdr:cNvPr id="183733" name="Check Box 437" hidden="1">
              <a:extLst>
                <a:ext uri="{63B3BB69-23CF-44E3-9099-C40C66FF867C}">
                  <a14:compatExt spid="_x0000_s183733"/>
                </a:ext>
                <a:ext uri="{FF2B5EF4-FFF2-40B4-BE49-F238E27FC236}">
                  <a16:creationId xmlns:a16="http://schemas.microsoft.com/office/drawing/2014/main" id="{00000000-0008-0000-1B00-0000B5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97</xdr:row>
          <xdr:rowOff>95250</xdr:rowOff>
        </xdr:from>
        <xdr:to>
          <xdr:col>24</xdr:col>
          <xdr:colOff>19050</xdr:colOff>
          <xdr:row>97</xdr:row>
          <xdr:rowOff>304800</xdr:rowOff>
        </xdr:to>
        <xdr:sp macro="" textlink="">
          <xdr:nvSpPr>
            <xdr:cNvPr id="183734" name="Check Box 438" hidden="1">
              <a:extLst>
                <a:ext uri="{63B3BB69-23CF-44E3-9099-C40C66FF867C}">
                  <a14:compatExt spid="_x0000_s183734"/>
                </a:ext>
                <a:ext uri="{FF2B5EF4-FFF2-40B4-BE49-F238E27FC236}">
                  <a16:creationId xmlns:a16="http://schemas.microsoft.com/office/drawing/2014/main" id="{00000000-0008-0000-1B00-0000B6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97</xdr:row>
          <xdr:rowOff>123825</xdr:rowOff>
        </xdr:from>
        <xdr:to>
          <xdr:col>37</xdr:col>
          <xdr:colOff>19050</xdr:colOff>
          <xdr:row>97</xdr:row>
          <xdr:rowOff>333375</xdr:rowOff>
        </xdr:to>
        <xdr:sp macro="" textlink="">
          <xdr:nvSpPr>
            <xdr:cNvPr id="183735" name="Check Box 439" hidden="1">
              <a:extLst>
                <a:ext uri="{63B3BB69-23CF-44E3-9099-C40C66FF867C}">
                  <a14:compatExt spid="_x0000_s183735"/>
                </a:ext>
                <a:ext uri="{FF2B5EF4-FFF2-40B4-BE49-F238E27FC236}">
                  <a16:creationId xmlns:a16="http://schemas.microsoft.com/office/drawing/2014/main" id="{00000000-0008-0000-1B00-0000B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97</xdr:row>
          <xdr:rowOff>133350</xdr:rowOff>
        </xdr:from>
        <xdr:to>
          <xdr:col>50</xdr:col>
          <xdr:colOff>19050</xdr:colOff>
          <xdr:row>97</xdr:row>
          <xdr:rowOff>352425</xdr:rowOff>
        </xdr:to>
        <xdr:sp macro="" textlink="">
          <xdr:nvSpPr>
            <xdr:cNvPr id="183736" name="Check Box 440" hidden="1">
              <a:extLst>
                <a:ext uri="{63B3BB69-23CF-44E3-9099-C40C66FF867C}">
                  <a14:compatExt spid="_x0000_s183736"/>
                </a:ext>
                <a:ext uri="{FF2B5EF4-FFF2-40B4-BE49-F238E27FC236}">
                  <a16:creationId xmlns:a16="http://schemas.microsoft.com/office/drawing/2014/main" id="{00000000-0008-0000-1B00-0000B8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120</xdr:row>
          <xdr:rowOff>95250</xdr:rowOff>
        </xdr:from>
        <xdr:to>
          <xdr:col>4</xdr:col>
          <xdr:colOff>19050</xdr:colOff>
          <xdr:row>120</xdr:row>
          <xdr:rowOff>304800</xdr:rowOff>
        </xdr:to>
        <xdr:sp macro="" textlink="">
          <xdr:nvSpPr>
            <xdr:cNvPr id="183738" name="Check Box 442" hidden="1">
              <a:extLst>
                <a:ext uri="{63B3BB69-23CF-44E3-9099-C40C66FF867C}">
                  <a14:compatExt spid="_x0000_s183738"/>
                </a:ext>
                <a:ext uri="{FF2B5EF4-FFF2-40B4-BE49-F238E27FC236}">
                  <a16:creationId xmlns:a16="http://schemas.microsoft.com/office/drawing/2014/main" id="{00000000-0008-0000-1B00-0000BA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121</xdr:row>
          <xdr:rowOff>95250</xdr:rowOff>
        </xdr:from>
        <xdr:to>
          <xdr:col>4</xdr:col>
          <xdr:colOff>19050</xdr:colOff>
          <xdr:row>121</xdr:row>
          <xdr:rowOff>304800</xdr:rowOff>
        </xdr:to>
        <xdr:sp macro="" textlink="">
          <xdr:nvSpPr>
            <xdr:cNvPr id="183739" name="Check Box 443" hidden="1">
              <a:extLst>
                <a:ext uri="{63B3BB69-23CF-44E3-9099-C40C66FF867C}">
                  <a14:compatExt spid="_x0000_s183739"/>
                </a:ext>
                <a:ext uri="{FF2B5EF4-FFF2-40B4-BE49-F238E27FC236}">
                  <a16:creationId xmlns:a16="http://schemas.microsoft.com/office/drawing/2014/main" id="{00000000-0008-0000-1B00-0000BB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122</xdr:row>
          <xdr:rowOff>95250</xdr:rowOff>
        </xdr:from>
        <xdr:to>
          <xdr:col>4</xdr:col>
          <xdr:colOff>19050</xdr:colOff>
          <xdr:row>122</xdr:row>
          <xdr:rowOff>304800</xdr:rowOff>
        </xdr:to>
        <xdr:sp macro="" textlink="">
          <xdr:nvSpPr>
            <xdr:cNvPr id="183740" name="Check Box 444" hidden="1">
              <a:extLst>
                <a:ext uri="{63B3BB69-23CF-44E3-9099-C40C66FF867C}">
                  <a14:compatExt spid="_x0000_s183740"/>
                </a:ext>
                <a:ext uri="{FF2B5EF4-FFF2-40B4-BE49-F238E27FC236}">
                  <a16:creationId xmlns:a16="http://schemas.microsoft.com/office/drawing/2014/main" id="{00000000-0008-0000-1B00-0000BC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120</xdr:row>
          <xdr:rowOff>95250</xdr:rowOff>
        </xdr:from>
        <xdr:to>
          <xdr:col>24</xdr:col>
          <xdr:colOff>19050</xdr:colOff>
          <xdr:row>120</xdr:row>
          <xdr:rowOff>304800</xdr:rowOff>
        </xdr:to>
        <xdr:sp macro="" textlink="">
          <xdr:nvSpPr>
            <xdr:cNvPr id="183741" name="Check Box 445" hidden="1">
              <a:extLst>
                <a:ext uri="{63B3BB69-23CF-44E3-9099-C40C66FF867C}">
                  <a14:compatExt spid="_x0000_s183741"/>
                </a:ext>
                <a:ext uri="{FF2B5EF4-FFF2-40B4-BE49-F238E27FC236}">
                  <a16:creationId xmlns:a16="http://schemas.microsoft.com/office/drawing/2014/main" id="{00000000-0008-0000-1B00-0000BD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121</xdr:row>
          <xdr:rowOff>95250</xdr:rowOff>
        </xdr:from>
        <xdr:to>
          <xdr:col>24</xdr:col>
          <xdr:colOff>19050</xdr:colOff>
          <xdr:row>121</xdr:row>
          <xdr:rowOff>304800</xdr:rowOff>
        </xdr:to>
        <xdr:sp macro="" textlink="">
          <xdr:nvSpPr>
            <xdr:cNvPr id="183742" name="Check Box 446" hidden="1">
              <a:extLst>
                <a:ext uri="{63B3BB69-23CF-44E3-9099-C40C66FF867C}">
                  <a14:compatExt spid="_x0000_s183742"/>
                </a:ext>
                <a:ext uri="{FF2B5EF4-FFF2-40B4-BE49-F238E27FC236}">
                  <a16:creationId xmlns:a16="http://schemas.microsoft.com/office/drawing/2014/main" id="{00000000-0008-0000-1B00-0000BE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122</xdr:row>
          <xdr:rowOff>95250</xdr:rowOff>
        </xdr:from>
        <xdr:to>
          <xdr:col>24</xdr:col>
          <xdr:colOff>19050</xdr:colOff>
          <xdr:row>122</xdr:row>
          <xdr:rowOff>304800</xdr:rowOff>
        </xdr:to>
        <xdr:sp macro="" textlink="">
          <xdr:nvSpPr>
            <xdr:cNvPr id="183743" name="Check Box 447" hidden="1">
              <a:extLst>
                <a:ext uri="{63B3BB69-23CF-44E3-9099-C40C66FF867C}">
                  <a14:compatExt spid="_x0000_s183743"/>
                </a:ext>
                <a:ext uri="{FF2B5EF4-FFF2-40B4-BE49-F238E27FC236}">
                  <a16:creationId xmlns:a16="http://schemas.microsoft.com/office/drawing/2014/main" id="{00000000-0008-0000-1B00-0000BF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120</xdr:row>
          <xdr:rowOff>123825</xdr:rowOff>
        </xdr:from>
        <xdr:to>
          <xdr:col>37</xdr:col>
          <xdr:colOff>19050</xdr:colOff>
          <xdr:row>120</xdr:row>
          <xdr:rowOff>333375</xdr:rowOff>
        </xdr:to>
        <xdr:sp macro="" textlink="">
          <xdr:nvSpPr>
            <xdr:cNvPr id="183744" name="Check Box 448" hidden="1">
              <a:extLst>
                <a:ext uri="{63B3BB69-23CF-44E3-9099-C40C66FF867C}">
                  <a14:compatExt spid="_x0000_s183744"/>
                </a:ext>
                <a:ext uri="{FF2B5EF4-FFF2-40B4-BE49-F238E27FC236}">
                  <a16:creationId xmlns:a16="http://schemas.microsoft.com/office/drawing/2014/main" id="{00000000-0008-0000-1B00-0000C0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121</xdr:row>
          <xdr:rowOff>123825</xdr:rowOff>
        </xdr:from>
        <xdr:to>
          <xdr:col>37</xdr:col>
          <xdr:colOff>19050</xdr:colOff>
          <xdr:row>121</xdr:row>
          <xdr:rowOff>333375</xdr:rowOff>
        </xdr:to>
        <xdr:sp macro="" textlink="">
          <xdr:nvSpPr>
            <xdr:cNvPr id="183745" name="Check Box 449" hidden="1">
              <a:extLst>
                <a:ext uri="{63B3BB69-23CF-44E3-9099-C40C66FF867C}">
                  <a14:compatExt spid="_x0000_s183745"/>
                </a:ext>
                <a:ext uri="{FF2B5EF4-FFF2-40B4-BE49-F238E27FC236}">
                  <a16:creationId xmlns:a16="http://schemas.microsoft.com/office/drawing/2014/main" id="{00000000-0008-0000-1B00-0000C1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122</xdr:row>
          <xdr:rowOff>123825</xdr:rowOff>
        </xdr:from>
        <xdr:to>
          <xdr:col>37</xdr:col>
          <xdr:colOff>19050</xdr:colOff>
          <xdr:row>122</xdr:row>
          <xdr:rowOff>333375</xdr:rowOff>
        </xdr:to>
        <xdr:sp macro="" textlink="">
          <xdr:nvSpPr>
            <xdr:cNvPr id="183746" name="Check Box 450" hidden="1">
              <a:extLst>
                <a:ext uri="{63B3BB69-23CF-44E3-9099-C40C66FF867C}">
                  <a14:compatExt spid="_x0000_s183746"/>
                </a:ext>
                <a:ext uri="{FF2B5EF4-FFF2-40B4-BE49-F238E27FC236}">
                  <a16:creationId xmlns:a16="http://schemas.microsoft.com/office/drawing/2014/main" id="{00000000-0008-0000-1B00-0000C2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120</xdr:row>
          <xdr:rowOff>133350</xdr:rowOff>
        </xdr:from>
        <xdr:to>
          <xdr:col>50</xdr:col>
          <xdr:colOff>19050</xdr:colOff>
          <xdr:row>120</xdr:row>
          <xdr:rowOff>352425</xdr:rowOff>
        </xdr:to>
        <xdr:sp macro="" textlink="">
          <xdr:nvSpPr>
            <xdr:cNvPr id="183747" name="Check Box 451" hidden="1">
              <a:extLst>
                <a:ext uri="{63B3BB69-23CF-44E3-9099-C40C66FF867C}">
                  <a14:compatExt spid="_x0000_s183747"/>
                </a:ext>
                <a:ext uri="{FF2B5EF4-FFF2-40B4-BE49-F238E27FC236}">
                  <a16:creationId xmlns:a16="http://schemas.microsoft.com/office/drawing/2014/main" id="{00000000-0008-0000-1B00-0000C3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121</xdr:row>
          <xdr:rowOff>133350</xdr:rowOff>
        </xdr:from>
        <xdr:to>
          <xdr:col>50</xdr:col>
          <xdr:colOff>19050</xdr:colOff>
          <xdr:row>121</xdr:row>
          <xdr:rowOff>352425</xdr:rowOff>
        </xdr:to>
        <xdr:sp macro="" textlink="">
          <xdr:nvSpPr>
            <xdr:cNvPr id="183748" name="Check Box 452" hidden="1">
              <a:extLst>
                <a:ext uri="{63B3BB69-23CF-44E3-9099-C40C66FF867C}">
                  <a14:compatExt spid="_x0000_s183748"/>
                </a:ext>
                <a:ext uri="{FF2B5EF4-FFF2-40B4-BE49-F238E27FC236}">
                  <a16:creationId xmlns:a16="http://schemas.microsoft.com/office/drawing/2014/main" id="{00000000-0008-0000-1B00-0000C4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122</xdr:row>
          <xdr:rowOff>133350</xdr:rowOff>
        </xdr:from>
        <xdr:to>
          <xdr:col>50</xdr:col>
          <xdr:colOff>19050</xdr:colOff>
          <xdr:row>122</xdr:row>
          <xdr:rowOff>352425</xdr:rowOff>
        </xdr:to>
        <xdr:sp macro="" textlink="">
          <xdr:nvSpPr>
            <xdr:cNvPr id="183749" name="Check Box 453" hidden="1">
              <a:extLst>
                <a:ext uri="{63B3BB69-23CF-44E3-9099-C40C66FF867C}">
                  <a14:compatExt spid="_x0000_s183749"/>
                </a:ext>
                <a:ext uri="{FF2B5EF4-FFF2-40B4-BE49-F238E27FC236}">
                  <a16:creationId xmlns:a16="http://schemas.microsoft.com/office/drawing/2014/main" id="{00000000-0008-0000-1B00-0000C5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119</xdr:row>
          <xdr:rowOff>95250</xdr:rowOff>
        </xdr:from>
        <xdr:to>
          <xdr:col>4</xdr:col>
          <xdr:colOff>19050</xdr:colOff>
          <xdr:row>119</xdr:row>
          <xdr:rowOff>304800</xdr:rowOff>
        </xdr:to>
        <xdr:sp macro="" textlink="">
          <xdr:nvSpPr>
            <xdr:cNvPr id="183750" name="Check Box 454" hidden="1">
              <a:extLst>
                <a:ext uri="{63B3BB69-23CF-44E3-9099-C40C66FF867C}">
                  <a14:compatExt spid="_x0000_s183750"/>
                </a:ext>
                <a:ext uri="{FF2B5EF4-FFF2-40B4-BE49-F238E27FC236}">
                  <a16:creationId xmlns:a16="http://schemas.microsoft.com/office/drawing/2014/main" id="{00000000-0008-0000-1B00-0000C6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119</xdr:row>
          <xdr:rowOff>95250</xdr:rowOff>
        </xdr:from>
        <xdr:to>
          <xdr:col>24</xdr:col>
          <xdr:colOff>19050</xdr:colOff>
          <xdr:row>119</xdr:row>
          <xdr:rowOff>304800</xdr:rowOff>
        </xdr:to>
        <xdr:sp macro="" textlink="">
          <xdr:nvSpPr>
            <xdr:cNvPr id="183751" name="Check Box 455" hidden="1">
              <a:extLst>
                <a:ext uri="{63B3BB69-23CF-44E3-9099-C40C66FF867C}">
                  <a14:compatExt spid="_x0000_s183751"/>
                </a:ext>
                <a:ext uri="{FF2B5EF4-FFF2-40B4-BE49-F238E27FC236}">
                  <a16:creationId xmlns:a16="http://schemas.microsoft.com/office/drawing/2014/main" id="{00000000-0008-0000-1B00-0000C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119</xdr:row>
          <xdr:rowOff>123825</xdr:rowOff>
        </xdr:from>
        <xdr:to>
          <xdr:col>37</xdr:col>
          <xdr:colOff>19050</xdr:colOff>
          <xdr:row>119</xdr:row>
          <xdr:rowOff>333375</xdr:rowOff>
        </xdr:to>
        <xdr:sp macro="" textlink="">
          <xdr:nvSpPr>
            <xdr:cNvPr id="183752" name="Check Box 456" hidden="1">
              <a:extLst>
                <a:ext uri="{63B3BB69-23CF-44E3-9099-C40C66FF867C}">
                  <a14:compatExt spid="_x0000_s183752"/>
                </a:ext>
                <a:ext uri="{FF2B5EF4-FFF2-40B4-BE49-F238E27FC236}">
                  <a16:creationId xmlns:a16="http://schemas.microsoft.com/office/drawing/2014/main" id="{00000000-0008-0000-1B00-0000C8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119</xdr:row>
          <xdr:rowOff>133350</xdr:rowOff>
        </xdr:from>
        <xdr:to>
          <xdr:col>50</xdr:col>
          <xdr:colOff>19050</xdr:colOff>
          <xdr:row>119</xdr:row>
          <xdr:rowOff>352425</xdr:rowOff>
        </xdr:to>
        <xdr:sp macro="" textlink="">
          <xdr:nvSpPr>
            <xdr:cNvPr id="183753" name="Check Box 457" hidden="1">
              <a:extLst>
                <a:ext uri="{63B3BB69-23CF-44E3-9099-C40C66FF867C}">
                  <a14:compatExt spid="_x0000_s183753"/>
                </a:ext>
                <a:ext uri="{FF2B5EF4-FFF2-40B4-BE49-F238E27FC236}">
                  <a16:creationId xmlns:a16="http://schemas.microsoft.com/office/drawing/2014/main" id="{00000000-0008-0000-1B00-0000C9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142</xdr:row>
          <xdr:rowOff>95250</xdr:rowOff>
        </xdr:from>
        <xdr:to>
          <xdr:col>4</xdr:col>
          <xdr:colOff>19050</xdr:colOff>
          <xdr:row>142</xdr:row>
          <xdr:rowOff>304800</xdr:rowOff>
        </xdr:to>
        <xdr:sp macro="" textlink="">
          <xdr:nvSpPr>
            <xdr:cNvPr id="183755" name="Check Box 459" hidden="1">
              <a:extLst>
                <a:ext uri="{63B3BB69-23CF-44E3-9099-C40C66FF867C}">
                  <a14:compatExt spid="_x0000_s183755"/>
                </a:ext>
                <a:ext uri="{FF2B5EF4-FFF2-40B4-BE49-F238E27FC236}">
                  <a16:creationId xmlns:a16="http://schemas.microsoft.com/office/drawing/2014/main" id="{00000000-0008-0000-1B00-0000CB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95250</xdr:rowOff>
        </xdr:from>
        <xdr:to>
          <xdr:col>4</xdr:col>
          <xdr:colOff>19050</xdr:colOff>
          <xdr:row>143</xdr:row>
          <xdr:rowOff>304800</xdr:rowOff>
        </xdr:to>
        <xdr:sp macro="" textlink="">
          <xdr:nvSpPr>
            <xdr:cNvPr id="183756" name="Check Box 460" hidden="1">
              <a:extLst>
                <a:ext uri="{63B3BB69-23CF-44E3-9099-C40C66FF867C}">
                  <a14:compatExt spid="_x0000_s183756"/>
                </a:ext>
                <a:ext uri="{FF2B5EF4-FFF2-40B4-BE49-F238E27FC236}">
                  <a16:creationId xmlns:a16="http://schemas.microsoft.com/office/drawing/2014/main" id="{00000000-0008-0000-1B00-0000CC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95250</xdr:rowOff>
        </xdr:from>
        <xdr:to>
          <xdr:col>4</xdr:col>
          <xdr:colOff>19050</xdr:colOff>
          <xdr:row>144</xdr:row>
          <xdr:rowOff>304800</xdr:rowOff>
        </xdr:to>
        <xdr:sp macro="" textlink="">
          <xdr:nvSpPr>
            <xdr:cNvPr id="183757" name="Check Box 461" hidden="1">
              <a:extLst>
                <a:ext uri="{63B3BB69-23CF-44E3-9099-C40C66FF867C}">
                  <a14:compatExt spid="_x0000_s183757"/>
                </a:ext>
                <a:ext uri="{FF2B5EF4-FFF2-40B4-BE49-F238E27FC236}">
                  <a16:creationId xmlns:a16="http://schemas.microsoft.com/office/drawing/2014/main" id="{00000000-0008-0000-1B00-0000CD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142</xdr:row>
          <xdr:rowOff>95250</xdr:rowOff>
        </xdr:from>
        <xdr:to>
          <xdr:col>24</xdr:col>
          <xdr:colOff>19050</xdr:colOff>
          <xdr:row>142</xdr:row>
          <xdr:rowOff>304800</xdr:rowOff>
        </xdr:to>
        <xdr:sp macro="" textlink="">
          <xdr:nvSpPr>
            <xdr:cNvPr id="183758" name="Check Box 462" hidden="1">
              <a:extLst>
                <a:ext uri="{63B3BB69-23CF-44E3-9099-C40C66FF867C}">
                  <a14:compatExt spid="_x0000_s183758"/>
                </a:ext>
                <a:ext uri="{FF2B5EF4-FFF2-40B4-BE49-F238E27FC236}">
                  <a16:creationId xmlns:a16="http://schemas.microsoft.com/office/drawing/2014/main" id="{00000000-0008-0000-1B00-0000CE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143</xdr:row>
          <xdr:rowOff>95250</xdr:rowOff>
        </xdr:from>
        <xdr:to>
          <xdr:col>24</xdr:col>
          <xdr:colOff>19050</xdr:colOff>
          <xdr:row>143</xdr:row>
          <xdr:rowOff>304800</xdr:rowOff>
        </xdr:to>
        <xdr:sp macro="" textlink="">
          <xdr:nvSpPr>
            <xdr:cNvPr id="183759" name="Check Box 463" hidden="1">
              <a:extLst>
                <a:ext uri="{63B3BB69-23CF-44E3-9099-C40C66FF867C}">
                  <a14:compatExt spid="_x0000_s183759"/>
                </a:ext>
                <a:ext uri="{FF2B5EF4-FFF2-40B4-BE49-F238E27FC236}">
                  <a16:creationId xmlns:a16="http://schemas.microsoft.com/office/drawing/2014/main" id="{00000000-0008-0000-1B00-0000CF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144</xdr:row>
          <xdr:rowOff>95250</xdr:rowOff>
        </xdr:from>
        <xdr:to>
          <xdr:col>24</xdr:col>
          <xdr:colOff>19050</xdr:colOff>
          <xdr:row>144</xdr:row>
          <xdr:rowOff>304800</xdr:rowOff>
        </xdr:to>
        <xdr:sp macro="" textlink="">
          <xdr:nvSpPr>
            <xdr:cNvPr id="183760" name="Check Box 464" hidden="1">
              <a:extLst>
                <a:ext uri="{63B3BB69-23CF-44E3-9099-C40C66FF867C}">
                  <a14:compatExt spid="_x0000_s183760"/>
                </a:ext>
                <a:ext uri="{FF2B5EF4-FFF2-40B4-BE49-F238E27FC236}">
                  <a16:creationId xmlns:a16="http://schemas.microsoft.com/office/drawing/2014/main" id="{00000000-0008-0000-1B00-0000D0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142</xdr:row>
          <xdr:rowOff>123825</xdr:rowOff>
        </xdr:from>
        <xdr:to>
          <xdr:col>37</xdr:col>
          <xdr:colOff>19050</xdr:colOff>
          <xdr:row>142</xdr:row>
          <xdr:rowOff>333375</xdr:rowOff>
        </xdr:to>
        <xdr:sp macro="" textlink="">
          <xdr:nvSpPr>
            <xdr:cNvPr id="183761" name="Check Box 465" hidden="1">
              <a:extLst>
                <a:ext uri="{63B3BB69-23CF-44E3-9099-C40C66FF867C}">
                  <a14:compatExt spid="_x0000_s183761"/>
                </a:ext>
                <a:ext uri="{FF2B5EF4-FFF2-40B4-BE49-F238E27FC236}">
                  <a16:creationId xmlns:a16="http://schemas.microsoft.com/office/drawing/2014/main" id="{00000000-0008-0000-1B00-0000D1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143</xdr:row>
          <xdr:rowOff>123825</xdr:rowOff>
        </xdr:from>
        <xdr:to>
          <xdr:col>37</xdr:col>
          <xdr:colOff>19050</xdr:colOff>
          <xdr:row>143</xdr:row>
          <xdr:rowOff>333375</xdr:rowOff>
        </xdr:to>
        <xdr:sp macro="" textlink="">
          <xdr:nvSpPr>
            <xdr:cNvPr id="183762" name="Check Box 466" hidden="1">
              <a:extLst>
                <a:ext uri="{63B3BB69-23CF-44E3-9099-C40C66FF867C}">
                  <a14:compatExt spid="_x0000_s183762"/>
                </a:ext>
                <a:ext uri="{FF2B5EF4-FFF2-40B4-BE49-F238E27FC236}">
                  <a16:creationId xmlns:a16="http://schemas.microsoft.com/office/drawing/2014/main" id="{00000000-0008-0000-1B00-0000D2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144</xdr:row>
          <xdr:rowOff>123825</xdr:rowOff>
        </xdr:from>
        <xdr:to>
          <xdr:col>37</xdr:col>
          <xdr:colOff>19050</xdr:colOff>
          <xdr:row>144</xdr:row>
          <xdr:rowOff>333375</xdr:rowOff>
        </xdr:to>
        <xdr:sp macro="" textlink="">
          <xdr:nvSpPr>
            <xdr:cNvPr id="183763" name="Check Box 467" hidden="1">
              <a:extLst>
                <a:ext uri="{63B3BB69-23CF-44E3-9099-C40C66FF867C}">
                  <a14:compatExt spid="_x0000_s183763"/>
                </a:ext>
                <a:ext uri="{FF2B5EF4-FFF2-40B4-BE49-F238E27FC236}">
                  <a16:creationId xmlns:a16="http://schemas.microsoft.com/office/drawing/2014/main" id="{00000000-0008-0000-1B00-0000D3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142</xdr:row>
          <xdr:rowOff>133350</xdr:rowOff>
        </xdr:from>
        <xdr:to>
          <xdr:col>50</xdr:col>
          <xdr:colOff>19050</xdr:colOff>
          <xdr:row>142</xdr:row>
          <xdr:rowOff>352425</xdr:rowOff>
        </xdr:to>
        <xdr:sp macro="" textlink="">
          <xdr:nvSpPr>
            <xdr:cNvPr id="183764" name="Check Box 468" hidden="1">
              <a:extLst>
                <a:ext uri="{63B3BB69-23CF-44E3-9099-C40C66FF867C}">
                  <a14:compatExt spid="_x0000_s183764"/>
                </a:ext>
                <a:ext uri="{FF2B5EF4-FFF2-40B4-BE49-F238E27FC236}">
                  <a16:creationId xmlns:a16="http://schemas.microsoft.com/office/drawing/2014/main" id="{00000000-0008-0000-1B00-0000D4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143</xdr:row>
          <xdr:rowOff>133350</xdr:rowOff>
        </xdr:from>
        <xdr:to>
          <xdr:col>50</xdr:col>
          <xdr:colOff>19050</xdr:colOff>
          <xdr:row>143</xdr:row>
          <xdr:rowOff>352425</xdr:rowOff>
        </xdr:to>
        <xdr:sp macro="" textlink="">
          <xdr:nvSpPr>
            <xdr:cNvPr id="183765" name="Check Box 469" hidden="1">
              <a:extLst>
                <a:ext uri="{63B3BB69-23CF-44E3-9099-C40C66FF867C}">
                  <a14:compatExt spid="_x0000_s183765"/>
                </a:ext>
                <a:ext uri="{FF2B5EF4-FFF2-40B4-BE49-F238E27FC236}">
                  <a16:creationId xmlns:a16="http://schemas.microsoft.com/office/drawing/2014/main" id="{00000000-0008-0000-1B00-0000D5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144</xdr:row>
          <xdr:rowOff>133350</xdr:rowOff>
        </xdr:from>
        <xdr:to>
          <xdr:col>50</xdr:col>
          <xdr:colOff>19050</xdr:colOff>
          <xdr:row>144</xdr:row>
          <xdr:rowOff>352425</xdr:rowOff>
        </xdr:to>
        <xdr:sp macro="" textlink="">
          <xdr:nvSpPr>
            <xdr:cNvPr id="183766" name="Check Box 470" hidden="1">
              <a:extLst>
                <a:ext uri="{63B3BB69-23CF-44E3-9099-C40C66FF867C}">
                  <a14:compatExt spid="_x0000_s183766"/>
                </a:ext>
                <a:ext uri="{FF2B5EF4-FFF2-40B4-BE49-F238E27FC236}">
                  <a16:creationId xmlns:a16="http://schemas.microsoft.com/office/drawing/2014/main" id="{00000000-0008-0000-1B00-0000D6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141</xdr:row>
          <xdr:rowOff>95250</xdr:rowOff>
        </xdr:from>
        <xdr:to>
          <xdr:col>4</xdr:col>
          <xdr:colOff>19050</xdr:colOff>
          <xdr:row>141</xdr:row>
          <xdr:rowOff>304800</xdr:rowOff>
        </xdr:to>
        <xdr:sp macro="" textlink="">
          <xdr:nvSpPr>
            <xdr:cNvPr id="183767" name="Check Box 471" hidden="1">
              <a:extLst>
                <a:ext uri="{63B3BB69-23CF-44E3-9099-C40C66FF867C}">
                  <a14:compatExt spid="_x0000_s183767"/>
                </a:ext>
                <a:ext uri="{FF2B5EF4-FFF2-40B4-BE49-F238E27FC236}">
                  <a16:creationId xmlns:a16="http://schemas.microsoft.com/office/drawing/2014/main" id="{00000000-0008-0000-1B00-0000D7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141</xdr:row>
          <xdr:rowOff>95250</xdr:rowOff>
        </xdr:from>
        <xdr:to>
          <xdr:col>24</xdr:col>
          <xdr:colOff>19050</xdr:colOff>
          <xdr:row>141</xdr:row>
          <xdr:rowOff>304800</xdr:rowOff>
        </xdr:to>
        <xdr:sp macro="" textlink="">
          <xdr:nvSpPr>
            <xdr:cNvPr id="183768" name="Check Box 472" hidden="1">
              <a:extLst>
                <a:ext uri="{63B3BB69-23CF-44E3-9099-C40C66FF867C}">
                  <a14:compatExt spid="_x0000_s183768"/>
                </a:ext>
                <a:ext uri="{FF2B5EF4-FFF2-40B4-BE49-F238E27FC236}">
                  <a16:creationId xmlns:a16="http://schemas.microsoft.com/office/drawing/2014/main" id="{00000000-0008-0000-1B00-0000D8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141</xdr:row>
          <xdr:rowOff>123825</xdr:rowOff>
        </xdr:from>
        <xdr:to>
          <xdr:col>37</xdr:col>
          <xdr:colOff>19050</xdr:colOff>
          <xdr:row>141</xdr:row>
          <xdr:rowOff>333375</xdr:rowOff>
        </xdr:to>
        <xdr:sp macro="" textlink="">
          <xdr:nvSpPr>
            <xdr:cNvPr id="183769" name="Check Box 473" hidden="1">
              <a:extLst>
                <a:ext uri="{63B3BB69-23CF-44E3-9099-C40C66FF867C}">
                  <a14:compatExt spid="_x0000_s183769"/>
                </a:ext>
                <a:ext uri="{FF2B5EF4-FFF2-40B4-BE49-F238E27FC236}">
                  <a16:creationId xmlns:a16="http://schemas.microsoft.com/office/drawing/2014/main" id="{00000000-0008-0000-1B00-0000D9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66675</xdr:colOff>
          <xdr:row>141</xdr:row>
          <xdr:rowOff>133350</xdr:rowOff>
        </xdr:from>
        <xdr:to>
          <xdr:col>50</xdr:col>
          <xdr:colOff>19050</xdr:colOff>
          <xdr:row>141</xdr:row>
          <xdr:rowOff>352425</xdr:rowOff>
        </xdr:to>
        <xdr:sp macro="" textlink="">
          <xdr:nvSpPr>
            <xdr:cNvPr id="183770" name="Check Box 474" hidden="1">
              <a:extLst>
                <a:ext uri="{63B3BB69-23CF-44E3-9099-C40C66FF867C}">
                  <a14:compatExt spid="_x0000_s183770"/>
                </a:ext>
                <a:ext uri="{FF2B5EF4-FFF2-40B4-BE49-F238E27FC236}">
                  <a16:creationId xmlns:a16="http://schemas.microsoft.com/office/drawing/2014/main" id="{00000000-0008-0000-1B00-0000DAC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5</xdr:col>
      <xdr:colOff>114300</xdr:colOff>
      <xdr:row>3</xdr:row>
      <xdr:rowOff>129540</xdr:rowOff>
    </xdr:from>
    <xdr:to>
      <xdr:col>7</xdr:col>
      <xdr:colOff>320040</xdr:colOff>
      <xdr:row>7</xdr:row>
      <xdr:rowOff>0</xdr:rowOff>
    </xdr:to>
    <xdr:sp macro="" textlink="">
      <xdr:nvSpPr>
        <xdr:cNvPr id="183669" name="Text Box 373" hidden="1">
          <a:extLst>
            <a:ext uri="{FF2B5EF4-FFF2-40B4-BE49-F238E27FC236}">
              <a16:creationId xmlns:a16="http://schemas.microsoft.com/office/drawing/2014/main" id="{00000000-0008-0000-1B00-000075CD0200}"/>
            </a:ext>
          </a:extLst>
        </xdr:cNvPr>
        <xdr:cNvSpPr txBox="1">
          <a:spLocks noChangeArrowheads="1"/>
        </xdr:cNvSpPr>
      </xdr:nvSpPr>
      <xdr:spPr bwMode="auto">
        <a:xfrm>
          <a:off x="2758440" y="769620"/>
          <a:ext cx="1234440" cy="731520"/>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123465</xdr:colOff>
      <xdr:row>0</xdr:row>
      <xdr:rowOff>159673</xdr:rowOff>
    </xdr:from>
    <xdr:to>
      <xdr:col>11</xdr:col>
      <xdr:colOff>968579</xdr:colOff>
      <xdr:row>4</xdr:row>
      <xdr:rowOff>54461</xdr:rowOff>
    </xdr:to>
    <xdr:sp macro="" textlink="">
      <xdr:nvSpPr>
        <xdr:cNvPr id="2" name="Text Box 12">
          <a:extLst>
            <a:ext uri="{FF2B5EF4-FFF2-40B4-BE49-F238E27FC236}">
              <a16:creationId xmlns:a16="http://schemas.microsoft.com/office/drawing/2014/main" id="{00000000-0008-0000-1C00-000002000000}"/>
            </a:ext>
          </a:extLst>
        </xdr:cNvPr>
        <xdr:cNvSpPr txBox="1">
          <a:spLocks noChangeArrowheads="1"/>
        </xdr:cNvSpPr>
      </xdr:nvSpPr>
      <xdr:spPr bwMode="auto">
        <a:xfrm>
          <a:off x="644644" y="159673"/>
          <a:ext cx="5422721" cy="570093"/>
        </a:xfrm>
        <a:prstGeom prst="rect">
          <a:avLst/>
        </a:prstGeom>
        <a:solidFill>
          <a:schemeClr val="bg1"/>
        </a:solidFill>
        <a:ln w="12700">
          <a:solidFill>
            <a:srgbClr val="000000"/>
          </a:solidFill>
          <a:miter lim="800000"/>
          <a:headEnd/>
          <a:tailEnd/>
        </a:ln>
      </xdr:spPr>
      <xdr:txBody>
        <a:bodyPr vertOverflow="clip" wrap="square" lIns="64008" tIns="27432" rIns="64008" bIns="27432" anchor="ctr" upright="1"/>
        <a:lstStyle/>
        <a:p>
          <a:pPr marL="0" indent="0" algn="dist" rtl="0">
            <a:defRPr sz="1000"/>
          </a:pPr>
          <a:r>
            <a:rPr lang="ja-JP" altLang="en-US" sz="2200" b="1" i="0" u="none" strike="noStrike" baseline="0">
              <a:solidFill>
                <a:srgbClr val="000000"/>
              </a:solidFill>
              <a:latin typeface="HG丸ｺﾞｼｯｸM-PRO"/>
              <a:ea typeface="HG丸ｺﾞｼｯｸM-PRO"/>
              <a:cs typeface="+mn-cs"/>
            </a:rPr>
            <a:t>非公表（計画年度、第</a:t>
          </a:r>
          <a:r>
            <a:rPr lang="en-US" altLang="ja-JP" sz="2200" b="1" i="0" u="none" strike="noStrike" baseline="0">
              <a:solidFill>
                <a:srgbClr val="000000"/>
              </a:solidFill>
              <a:latin typeface="HG丸ｺﾞｼｯｸM-PRO"/>
              <a:ea typeface="HG丸ｺﾞｼｯｸM-PRO"/>
              <a:cs typeface="+mn-cs"/>
            </a:rPr>
            <a:t>1</a:t>
          </a:r>
          <a:r>
            <a:rPr lang="ja-JP" altLang="en-US" sz="2200" b="1" i="0" u="none" strike="noStrike" baseline="0">
              <a:solidFill>
                <a:srgbClr val="000000"/>
              </a:solidFill>
              <a:latin typeface="HG丸ｺﾞｼｯｸM-PRO"/>
              <a:ea typeface="HG丸ｺﾞｼｯｸM-PRO"/>
              <a:cs typeface="+mn-cs"/>
            </a:rPr>
            <a:t>～第</a:t>
          </a:r>
          <a:r>
            <a:rPr lang="en-US" altLang="ja-JP" sz="2200" b="1" i="0" u="none" strike="noStrike" baseline="0">
              <a:solidFill>
                <a:srgbClr val="000000"/>
              </a:solidFill>
              <a:latin typeface="HG丸ｺﾞｼｯｸM-PRO"/>
              <a:ea typeface="HG丸ｺﾞｼｯｸM-PRO"/>
              <a:cs typeface="+mn-cs"/>
            </a:rPr>
            <a:t>3</a:t>
          </a:r>
          <a:r>
            <a:rPr lang="ja-JP" altLang="en-US" sz="2200" b="1" i="0" u="none" strike="noStrike" baseline="0">
              <a:solidFill>
                <a:srgbClr val="000000"/>
              </a:solidFill>
              <a:latin typeface="HG丸ｺﾞｼｯｸM-PRO"/>
              <a:ea typeface="HG丸ｺﾞｼｯｸM-PRO"/>
              <a:cs typeface="+mn-cs"/>
            </a:rPr>
            <a:t>年度用）</a:t>
          </a:r>
        </a:p>
      </xdr:txBody>
    </xdr:sp>
    <xdr:clientData/>
  </xdr:twoCellAnchor>
  <xdr:twoCellAnchor>
    <xdr:from>
      <xdr:col>12</xdr:col>
      <xdr:colOff>38100</xdr:colOff>
      <xdr:row>0</xdr:row>
      <xdr:rowOff>83820</xdr:rowOff>
    </xdr:from>
    <xdr:to>
      <xdr:col>19</xdr:col>
      <xdr:colOff>174420</xdr:colOff>
      <xdr:row>4</xdr:row>
      <xdr:rowOff>80300</xdr:rowOff>
    </xdr:to>
    <xdr:sp macro="" textlink="">
      <xdr:nvSpPr>
        <xdr:cNvPr id="5" name="正方形/長方形 4">
          <a:extLst>
            <a:ext uri="{FF2B5EF4-FFF2-40B4-BE49-F238E27FC236}">
              <a16:creationId xmlns:a16="http://schemas.microsoft.com/office/drawing/2014/main" id="{00000000-0008-0000-1C00-000005000000}"/>
            </a:ext>
          </a:extLst>
        </xdr:cNvPr>
        <xdr:cNvSpPr/>
      </xdr:nvSpPr>
      <xdr:spPr>
        <a:xfrm>
          <a:off x="9799320" y="83820"/>
          <a:ext cx="4014900" cy="667040"/>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l"/>
          <a:r>
            <a:rPr kumimoji="1" lang="en-US" altLang="ja-JP" sz="1100">
              <a:solidFill>
                <a:srgbClr val="FF0000"/>
              </a:solidFill>
            </a:rPr>
            <a:t>【</a:t>
          </a:r>
          <a:r>
            <a:rPr kumimoji="1" lang="ja-JP" altLang="en-US" sz="1100">
              <a:solidFill>
                <a:srgbClr val="FF0000"/>
              </a:solidFill>
            </a:rPr>
            <a:t>印刷上の注意事項</a:t>
          </a:r>
          <a:r>
            <a:rPr kumimoji="1" lang="en-US" altLang="ja-JP" sz="1100">
              <a:solidFill>
                <a:srgbClr val="FF0000"/>
              </a:solidFill>
            </a:rPr>
            <a:t>】</a:t>
          </a:r>
          <a:r>
            <a:rPr kumimoji="1" lang="ja-JP" altLang="en-US" sz="1100">
              <a:solidFill>
                <a:srgbClr val="FF0000"/>
              </a:solidFill>
            </a:rPr>
            <a:t>大規模事業所が複数ある場合は印刷範囲を変更し、　複数事業所分が印刷されるように設定してください。</a:t>
          </a:r>
          <a:endParaRPr kumimoji="1" lang="en-US" altLang="ja-JP" sz="1100">
            <a:solidFill>
              <a:srgbClr val="FF0000"/>
            </a:solidFill>
          </a:endParaRPr>
        </a:p>
        <a:p>
          <a:pPr algn="l"/>
          <a:r>
            <a:rPr kumimoji="1" lang="en-US" altLang="ja-JP" sz="1100">
              <a:solidFill>
                <a:srgbClr val="FF0000"/>
              </a:solidFill>
            </a:rPr>
            <a:t>※</a:t>
          </a:r>
          <a:r>
            <a:rPr kumimoji="1" lang="ja-JP" altLang="en-US" sz="1100" b="1" u="none">
              <a:solidFill>
                <a:srgbClr val="FF0000"/>
              </a:solidFill>
            </a:rPr>
            <a:t>初期設定では</a:t>
          </a:r>
          <a:r>
            <a:rPr kumimoji="1" lang="en-US" altLang="ja-JP" sz="1100" b="1" u="none">
              <a:solidFill>
                <a:srgbClr val="FF0000"/>
              </a:solidFill>
            </a:rPr>
            <a:t>1</a:t>
          </a:r>
          <a:r>
            <a:rPr kumimoji="1" lang="ja-JP" altLang="en-US" sz="1100" b="1" u="none">
              <a:solidFill>
                <a:srgbClr val="FF0000"/>
              </a:solidFill>
            </a:rPr>
            <a:t>事業所分のみ印刷</a:t>
          </a:r>
          <a:r>
            <a:rPr kumimoji="1" lang="ja-JP" altLang="en-US" sz="1100">
              <a:solidFill>
                <a:srgbClr val="FF0000"/>
              </a:solidFill>
            </a:rPr>
            <a:t>される設定になっています。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11</xdr:col>
      <xdr:colOff>460953</xdr:colOff>
      <xdr:row>20</xdr:row>
      <xdr:rowOff>276954</xdr:rowOff>
    </xdr:from>
    <xdr:to>
      <xdr:col>14</xdr:col>
      <xdr:colOff>314493</xdr:colOff>
      <xdr:row>26</xdr:row>
      <xdr:rowOff>103909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5538618" y="4395116"/>
          <a:ext cx="1919625" cy="1381771"/>
        </a:xfrm>
        <a:prstGeom prst="wedgeRectCallout">
          <a:avLst>
            <a:gd name="adj1" fmla="val -98755"/>
            <a:gd name="adj2" fmla="val 36824"/>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effectLst/>
              <a:latin typeface="+mn-lt"/>
              <a:ea typeface="+mn-ea"/>
              <a:cs typeface="+mn-cs"/>
            </a:rPr>
            <a:t>・クレジットを適用する場合は、排出量からクレジットの</a:t>
          </a:r>
          <a:r>
            <a:rPr kumimoji="1" lang="en-US" altLang="ja-JP" sz="1000">
              <a:solidFill>
                <a:sysClr val="windowText" lastClr="000000"/>
              </a:solidFill>
              <a:effectLst/>
              <a:latin typeface="+mn-lt"/>
              <a:ea typeface="+mn-ea"/>
              <a:cs typeface="+mn-cs"/>
            </a:rPr>
            <a:t>CO2</a:t>
          </a:r>
          <a:r>
            <a:rPr kumimoji="1" lang="ja-JP" altLang="en-US" sz="1000">
              <a:solidFill>
                <a:sysClr val="windowText" lastClr="000000"/>
              </a:solidFill>
              <a:effectLst/>
              <a:latin typeface="+mn-lt"/>
              <a:ea typeface="+mn-ea"/>
              <a:cs typeface="+mn-cs"/>
            </a:rPr>
            <a:t>削減効果</a:t>
          </a:r>
          <a:r>
            <a:rPr kumimoji="1" lang="ja-JP" altLang="ja-JP" sz="1000">
              <a:solidFill>
                <a:sysClr val="windowText" lastClr="000000"/>
              </a:solidFill>
              <a:effectLst/>
              <a:latin typeface="+mn-lt"/>
              <a:ea typeface="+mn-ea"/>
              <a:cs typeface="+mn-cs"/>
            </a:rPr>
            <a:t>を</a:t>
          </a:r>
          <a:r>
            <a:rPr kumimoji="1" lang="ja-JP" altLang="en-US" sz="1000">
              <a:solidFill>
                <a:sysClr val="windowText" lastClr="000000"/>
              </a:solidFill>
              <a:effectLst/>
              <a:latin typeface="+mn-lt"/>
              <a:ea typeface="+mn-ea"/>
              <a:cs typeface="+mn-cs"/>
            </a:rPr>
            <a:t>差し引いた値を調整後排出量として記入してください。</a:t>
          </a:r>
          <a:endParaRPr kumimoji="1" lang="en-US" altLang="ja-JP" sz="10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rPr>
            <a:t>・これらの注意書き</a:t>
          </a:r>
          <a:r>
            <a:rPr kumimoji="1" lang="ja-JP" altLang="en-US" sz="1000">
              <a:solidFill>
                <a:schemeClr val="tx1"/>
              </a:solidFill>
            </a:rPr>
            <a:t>は印刷されません。</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1257300</xdr:colOff>
      <xdr:row>0</xdr:row>
      <xdr:rowOff>136525</xdr:rowOff>
    </xdr:from>
    <xdr:to>
      <xdr:col>20</xdr:col>
      <xdr:colOff>550881</xdr:colOff>
      <xdr:row>4</xdr:row>
      <xdr:rowOff>19883</xdr:rowOff>
    </xdr:to>
    <xdr:sp macro="" textlink="">
      <xdr:nvSpPr>
        <xdr:cNvPr id="2" name="Text Box 12">
          <a:extLst>
            <a:ext uri="{FF2B5EF4-FFF2-40B4-BE49-F238E27FC236}">
              <a16:creationId xmlns:a16="http://schemas.microsoft.com/office/drawing/2014/main" id="{00000000-0008-0000-1E00-000002000000}"/>
            </a:ext>
          </a:extLst>
        </xdr:cNvPr>
        <xdr:cNvSpPr txBox="1">
          <a:spLocks noChangeArrowheads="1"/>
        </xdr:cNvSpPr>
      </xdr:nvSpPr>
      <xdr:spPr bwMode="auto">
        <a:xfrm>
          <a:off x="4419600" y="132715"/>
          <a:ext cx="5417820" cy="572968"/>
        </a:xfrm>
        <a:prstGeom prst="rect">
          <a:avLst/>
        </a:prstGeom>
        <a:solidFill>
          <a:schemeClr val="bg1"/>
        </a:solidFill>
        <a:ln w="12700">
          <a:solidFill>
            <a:srgbClr val="000000"/>
          </a:solidFill>
          <a:miter lim="800000"/>
          <a:headEnd/>
          <a:tailEnd/>
        </a:ln>
      </xdr:spPr>
      <xdr:txBody>
        <a:bodyPr vertOverflow="clip" wrap="square" lIns="64008" tIns="27432" rIns="64008" bIns="27432" anchor="ctr" upright="1"/>
        <a:lstStyle/>
        <a:p>
          <a:pPr marL="0" indent="0" algn="dist" rtl="0">
            <a:defRPr sz="1000"/>
          </a:pPr>
          <a:r>
            <a:rPr lang="ja-JP" altLang="en-US" sz="2200" b="1" i="0" u="none" strike="noStrike" baseline="0">
              <a:solidFill>
                <a:srgbClr val="000000"/>
              </a:solidFill>
              <a:latin typeface="HG丸ｺﾞｼｯｸM-PRO"/>
              <a:ea typeface="HG丸ｺﾞｼｯｸM-PRO"/>
              <a:cs typeface="+mn-cs"/>
            </a:rPr>
            <a:t>非公表（計画年度、第</a:t>
          </a:r>
          <a:r>
            <a:rPr lang="en-US" altLang="ja-JP" sz="2200" b="1" i="0" u="none" strike="noStrike" baseline="0">
              <a:solidFill>
                <a:srgbClr val="000000"/>
              </a:solidFill>
              <a:latin typeface="HG丸ｺﾞｼｯｸM-PRO"/>
              <a:ea typeface="HG丸ｺﾞｼｯｸM-PRO"/>
              <a:cs typeface="+mn-cs"/>
            </a:rPr>
            <a:t>1</a:t>
          </a:r>
          <a:r>
            <a:rPr lang="ja-JP" altLang="en-US" sz="2200" b="1" i="0" u="none" strike="noStrike" baseline="0">
              <a:solidFill>
                <a:srgbClr val="000000"/>
              </a:solidFill>
              <a:latin typeface="HG丸ｺﾞｼｯｸM-PRO"/>
              <a:ea typeface="HG丸ｺﾞｼｯｸM-PRO"/>
              <a:cs typeface="+mn-cs"/>
            </a:rPr>
            <a:t>～第</a:t>
          </a:r>
          <a:r>
            <a:rPr lang="en-US" altLang="ja-JP" sz="2200" b="1" i="0" u="none" strike="noStrike" baseline="0">
              <a:solidFill>
                <a:srgbClr val="000000"/>
              </a:solidFill>
              <a:latin typeface="HG丸ｺﾞｼｯｸM-PRO"/>
              <a:ea typeface="HG丸ｺﾞｼｯｸM-PRO"/>
              <a:cs typeface="+mn-cs"/>
            </a:rPr>
            <a:t>3</a:t>
          </a:r>
          <a:r>
            <a:rPr lang="ja-JP" altLang="en-US" sz="2200" b="1" i="0" u="none" strike="noStrike" baseline="0">
              <a:solidFill>
                <a:srgbClr val="000000"/>
              </a:solidFill>
              <a:latin typeface="HG丸ｺﾞｼｯｸM-PRO"/>
              <a:ea typeface="HG丸ｺﾞｼｯｸM-PRO"/>
              <a:cs typeface="+mn-cs"/>
            </a:rPr>
            <a:t>年度用）</a:t>
          </a:r>
        </a:p>
      </xdr:txBody>
    </xdr:sp>
    <xdr:clientData/>
  </xdr:twoCellAnchor>
  <xdr:twoCellAnchor>
    <xdr:from>
      <xdr:col>18</xdr:col>
      <xdr:colOff>217394</xdr:colOff>
      <xdr:row>0</xdr:row>
      <xdr:rowOff>108137</xdr:rowOff>
    </xdr:from>
    <xdr:to>
      <xdr:col>25</xdr:col>
      <xdr:colOff>125787</xdr:colOff>
      <xdr:row>4</xdr:row>
      <xdr:rowOff>104617</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1591365" y="108137"/>
          <a:ext cx="4222657" cy="668833"/>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l"/>
          <a:r>
            <a:rPr kumimoji="1" lang="en-US" altLang="ja-JP" sz="1100">
              <a:solidFill>
                <a:srgbClr val="FF0000"/>
              </a:solidFill>
            </a:rPr>
            <a:t>【</a:t>
          </a:r>
          <a:r>
            <a:rPr kumimoji="1" lang="ja-JP" altLang="en-US" sz="1100">
              <a:solidFill>
                <a:srgbClr val="FF0000"/>
              </a:solidFill>
            </a:rPr>
            <a:t>印刷上の注意事項</a:t>
          </a:r>
          <a:r>
            <a:rPr kumimoji="1" lang="en-US" altLang="ja-JP" sz="1100">
              <a:solidFill>
                <a:srgbClr val="FF0000"/>
              </a:solidFill>
            </a:rPr>
            <a:t>】</a:t>
          </a:r>
          <a:r>
            <a:rPr kumimoji="1" lang="ja-JP" altLang="en-US" sz="1100">
              <a:solidFill>
                <a:srgbClr val="FF0000"/>
              </a:solidFill>
            </a:rPr>
            <a:t>大規模事業所が複数ある場合は印刷範囲を変更し、　複数事業所分が印刷されるように設定してください。</a:t>
          </a:r>
          <a:endParaRPr kumimoji="1" lang="en-US" altLang="ja-JP" sz="1100">
            <a:solidFill>
              <a:srgbClr val="FF0000"/>
            </a:solidFill>
          </a:endParaRPr>
        </a:p>
        <a:p>
          <a:pPr algn="l"/>
          <a:r>
            <a:rPr kumimoji="1" lang="en-US" altLang="ja-JP" sz="1100">
              <a:solidFill>
                <a:srgbClr val="FF0000"/>
              </a:solidFill>
            </a:rPr>
            <a:t>※</a:t>
          </a:r>
          <a:r>
            <a:rPr kumimoji="1" lang="ja-JP" altLang="en-US" sz="1100" b="1" u="none">
              <a:solidFill>
                <a:srgbClr val="FF0000"/>
              </a:solidFill>
            </a:rPr>
            <a:t>初期設定では</a:t>
          </a:r>
          <a:r>
            <a:rPr kumimoji="1" lang="en-US" altLang="ja-JP" sz="1100" b="1" u="none">
              <a:solidFill>
                <a:srgbClr val="FF0000"/>
              </a:solidFill>
            </a:rPr>
            <a:t>1</a:t>
          </a:r>
          <a:r>
            <a:rPr kumimoji="1" lang="ja-JP" altLang="en-US" sz="1100" b="1" u="none">
              <a:solidFill>
                <a:srgbClr val="FF0000"/>
              </a:solidFill>
            </a:rPr>
            <a:t>事業所分のみ印刷</a:t>
          </a:r>
          <a:r>
            <a:rPr kumimoji="1" lang="ja-JP" altLang="en-US" sz="1100">
              <a:solidFill>
                <a:srgbClr val="FF0000"/>
              </a:solidFill>
            </a:rPr>
            <a:t>される設定になっています。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173037</xdr:colOff>
      <xdr:row>14</xdr:row>
      <xdr:rowOff>0</xdr:rowOff>
    </xdr:from>
    <xdr:to>
      <xdr:col>14</xdr:col>
      <xdr:colOff>477837</xdr:colOff>
      <xdr:row>27</xdr:row>
      <xdr:rowOff>77787</xdr:rowOff>
    </xdr:to>
    <xdr:graphicFrame macro="">
      <xdr:nvGraphicFramePr>
        <xdr:cNvPr id="10" name="グラフ 9">
          <a:extLst>
            <a:ext uri="{FF2B5EF4-FFF2-40B4-BE49-F238E27FC236}">
              <a16:creationId xmlns:a16="http://schemas.microsoft.com/office/drawing/2014/main" id="{00000000-0008-0000-2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106362</xdr:colOff>
      <xdr:row>0</xdr:row>
      <xdr:rowOff>38100</xdr:rowOff>
    </xdr:from>
    <xdr:to>
      <xdr:col>14</xdr:col>
      <xdr:colOff>411162</xdr:colOff>
      <xdr:row>13</xdr:row>
      <xdr:rowOff>115887</xdr:rowOff>
    </xdr:to>
    <xdr:graphicFrame macro="">
      <xdr:nvGraphicFramePr>
        <xdr:cNvPr id="11" name="グラフ 10">
          <a:extLst>
            <a:ext uri="{FF2B5EF4-FFF2-40B4-BE49-F238E27FC236}">
              <a16:creationId xmlns:a16="http://schemas.microsoft.com/office/drawing/2014/main" id="{00000000-0008-0000-2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1219200</xdr:colOff>
      <xdr:row>0</xdr:row>
      <xdr:rowOff>76200</xdr:rowOff>
    </xdr:from>
    <xdr:to>
      <xdr:col>4</xdr:col>
      <xdr:colOff>396875</xdr:colOff>
      <xdr:row>3</xdr:row>
      <xdr:rowOff>114290</xdr:rowOff>
    </xdr:to>
    <xdr:sp macro="" textlink="">
      <xdr:nvSpPr>
        <xdr:cNvPr id="53249" name="Text Box 1">
          <a:extLst>
            <a:ext uri="{FF2B5EF4-FFF2-40B4-BE49-F238E27FC236}">
              <a16:creationId xmlns:a16="http://schemas.microsoft.com/office/drawing/2014/main" id="{00000000-0008-0000-1200-000001D00000}"/>
            </a:ext>
          </a:extLst>
        </xdr:cNvPr>
        <xdr:cNvSpPr txBox="1">
          <a:spLocks noChangeArrowheads="1"/>
        </xdr:cNvSpPr>
      </xdr:nvSpPr>
      <xdr:spPr bwMode="auto">
        <a:xfrm>
          <a:off x="1219200" y="76200"/>
          <a:ext cx="3314700" cy="552440"/>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FF0000"/>
              </a:solidFill>
              <a:latin typeface="HG丸ｺﾞｼｯｸM-PRO"/>
              <a:ea typeface="HG丸ｺﾞｼｯｸM-PRO"/>
            </a:rPr>
            <a:t>公表（計画年度用）</a:t>
          </a:r>
        </a:p>
      </xdr:txBody>
    </xdr:sp>
    <xdr:clientData/>
  </xdr:twoCellAnchor>
  <xdr:oneCellAnchor>
    <xdr:from>
      <xdr:col>10</xdr:col>
      <xdr:colOff>1641475</xdr:colOff>
      <xdr:row>0</xdr:row>
      <xdr:rowOff>57150</xdr:rowOff>
    </xdr:from>
    <xdr:ext cx="2802611" cy="552450"/>
    <xdr:sp macro="" textlink="">
      <xdr:nvSpPr>
        <xdr:cNvPr id="3" name="Text Box 14">
          <a:extLst>
            <a:ext uri="{FF2B5EF4-FFF2-40B4-BE49-F238E27FC236}">
              <a16:creationId xmlns:a16="http://schemas.microsoft.com/office/drawing/2014/main" id="{00000000-0008-0000-1200-000003000000}"/>
            </a:ext>
          </a:extLst>
        </xdr:cNvPr>
        <xdr:cNvSpPr txBox="1">
          <a:spLocks noChangeArrowheads="1"/>
        </xdr:cNvSpPr>
      </xdr:nvSpPr>
      <xdr:spPr bwMode="auto">
        <a:xfrm>
          <a:off x="620395" y="57150"/>
          <a:ext cx="2802611" cy="552450"/>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公表（第１年度用）</a:t>
          </a:r>
        </a:p>
      </xdr:txBody>
    </xdr:sp>
    <xdr:clientData/>
  </xdr:oneCellAnchor>
  <xdr:oneCellAnchor>
    <xdr:from>
      <xdr:col>22</xdr:col>
      <xdr:colOff>109855</xdr:colOff>
      <xdr:row>0</xdr:row>
      <xdr:rowOff>47625</xdr:rowOff>
    </xdr:from>
    <xdr:ext cx="2834674" cy="549275"/>
    <xdr:sp macro="" textlink="">
      <xdr:nvSpPr>
        <xdr:cNvPr id="4" name="Text Box 14">
          <a:extLst>
            <a:ext uri="{FF2B5EF4-FFF2-40B4-BE49-F238E27FC236}">
              <a16:creationId xmlns:a16="http://schemas.microsoft.com/office/drawing/2014/main" id="{00000000-0008-0000-1200-000004000000}"/>
            </a:ext>
          </a:extLst>
        </xdr:cNvPr>
        <xdr:cNvSpPr txBox="1">
          <a:spLocks noChangeArrowheads="1"/>
        </xdr:cNvSpPr>
      </xdr:nvSpPr>
      <xdr:spPr bwMode="auto">
        <a:xfrm>
          <a:off x="18912205" y="47625"/>
          <a:ext cx="2834674" cy="5492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公表（第２年度用）</a:t>
          </a:r>
        </a:p>
      </xdr:txBody>
    </xdr:sp>
    <xdr:clientData/>
  </xdr:oneCellAnchor>
  <xdr:oneCellAnchor>
    <xdr:from>
      <xdr:col>30</xdr:col>
      <xdr:colOff>1549400</xdr:colOff>
      <xdr:row>0</xdr:row>
      <xdr:rowOff>57150</xdr:rowOff>
    </xdr:from>
    <xdr:ext cx="2795093" cy="552450"/>
    <xdr:sp macro="" textlink="">
      <xdr:nvSpPr>
        <xdr:cNvPr id="5" name="Text Box 14">
          <a:extLst>
            <a:ext uri="{FF2B5EF4-FFF2-40B4-BE49-F238E27FC236}">
              <a16:creationId xmlns:a16="http://schemas.microsoft.com/office/drawing/2014/main" id="{00000000-0008-0000-1200-000005000000}"/>
            </a:ext>
          </a:extLst>
        </xdr:cNvPr>
        <xdr:cNvSpPr txBox="1">
          <a:spLocks noChangeArrowheads="1"/>
        </xdr:cNvSpPr>
      </xdr:nvSpPr>
      <xdr:spPr bwMode="auto">
        <a:xfrm>
          <a:off x="11729720" y="57150"/>
          <a:ext cx="2795093" cy="552450"/>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公表（第３年度用）</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1311275</xdr:colOff>
      <xdr:row>0</xdr:row>
      <xdr:rowOff>60325</xdr:rowOff>
    </xdr:from>
    <xdr:to>
      <xdr:col>2</xdr:col>
      <xdr:colOff>2762892</xdr:colOff>
      <xdr:row>3</xdr:row>
      <xdr:rowOff>97907</xdr:rowOff>
    </xdr:to>
    <xdr:sp macro="" textlink="">
      <xdr:nvSpPr>
        <xdr:cNvPr id="54274" name="Text Box 2">
          <a:extLst>
            <a:ext uri="{FF2B5EF4-FFF2-40B4-BE49-F238E27FC236}">
              <a16:creationId xmlns:a16="http://schemas.microsoft.com/office/drawing/2014/main" id="{00000000-0008-0000-1300-000002D40000}"/>
            </a:ext>
          </a:extLst>
        </xdr:cNvPr>
        <xdr:cNvSpPr txBox="1">
          <a:spLocks noChangeArrowheads="1"/>
        </xdr:cNvSpPr>
      </xdr:nvSpPr>
      <xdr:spPr bwMode="auto">
        <a:xfrm>
          <a:off x="2314575" y="66675"/>
          <a:ext cx="1438275" cy="54292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FF0000"/>
              </a:solidFill>
              <a:latin typeface="HG丸ｺﾞｼｯｸM-PRO"/>
              <a:ea typeface="HG丸ｺﾞｼｯｸM-PRO"/>
            </a:rPr>
            <a:t>公表</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54939</xdr:colOff>
      <xdr:row>0</xdr:row>
      <xdr:rowOff>145531</xdr:rowOff>
    </xdr:from>
    <xdr:to>
      <xdr:col>16</xdr:col>
      <xdr:colOff>22241</xdr:colOff>
      <xdr:row>4</xdr:row>
      <xdr:rowOff>57464</xdr:rowOff>
    </xdr:to>
    <xdr:sp macro="" textlink="">
      <xdr:nvSpPr>
        <xdr:cNvPr id="2" name="Text Box 12">
          <a:extLst>
            <a:ext uri="{FF2B5EF4-FFF2-40B4-BE49-F238E27FC236}">
              <a16:creationId xmlns:a16="http://schemas.microsoft.com/office/drawing/2014/main" id="{00000000-0008-0000-1500-000002000000}"/>
            </a:ext>
          </a:extLst>
        </xdr:cNvPr>
        <xdr:cNvSpPr txBox="1">
          <a:spLocks noChangeArrowheads="1"/>
        </xdr:cNvSpPr>
      </xdr:nvSpPr>
      <xdr:spPr bwMode="auto">
        <a:xfrm>
          <a:off x="908478" y="145531"/>
          <a:ext cx="5244597" cy="59132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276860</xdr:colOff>
      <xdr:row>0</xdr:row>
      <xdr:rowOff>136525</xdr:rowOff>
    </xdr:from>
    <xdr:to>
      <xdr:col>17</xdr:col>
      <xdr:colOff>3435</xdr:colOff>
      <xdr:row>4</xdr:row>
      <xdr:rowOff>19883</xdr:rowOff>
    </xdr:to>
    <xdr:sp macro="" textlink="">
      <xdr:nvSpPr>
        <xdr:cNvPr id="2" name="Text Box 12">
          <a:extLst>
            <a:ext uri="{FF2B5EF4-FFF2-40B4-BE49-F238E27FC236}">
              <a16:creationId xmlns:a16="http://schemas.microsoft.com/office/drawing/2014/main" id="{00000000-0008-0000-1600-000002000000}"/>
            </a:ext>
          </a:extLst>
        </xdr:cNvPr>
        <xdr:cNvSpPr txBox="1">
          <a:spLocks noChangeArrowheads="1"/>
        </xdr:cNvSpPr>
      </xdr:nvSpPr>
      <xdr:spPr bwMode="auto">
        <a:xfrm>
          <a:off x="821690" y="132715"/>
          <a:ext cx="5253355" cy="572968"/>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211345</xdr:colOff>
      <xdr:row>0</xdr:row>
      <xdr:rowOff>0</xdr:rowOff>
    </xdr:from>
    <xdr:to>
      <xdr:col>13</xdr:col>
      <xdr:colOff>190406</xdr:colOff>
      <xdr:row>3</xdr:row>
      <xdr:rowOff>56701</xdr:rowOff>
    </xdr:to>
    <xdr:sp macro="" textlink="">
      <xdr:nvSpPr>
        <xdr:cNvPr id="5" name="Text Box 14">
          <a:extLst>
            <a:ext uri="{FF2B5EF4-FFF2-40B4-BE49-F238E27FC236}">
              <a16:creationId xmlns:a16="http://schemas.microsoft.com/office/drawing/2014/main" id="{00000000-0008-0000-1400-000005000000}"/>
            </a:ext>
          </a:extLst>
        </xdr:cNvPr>
        <xdr:cNvSpPr txBox="1">
          <a:spLocks noChangeArrowheads="1"/>
        </xdr:cNvSpPr>
      </xdr:nvSpPr>
      <xdr:spPr bwMode="auto">
        <a:xfrm>
          <a:off x="1633091" y="0"/>
          <a:ext cx="4944975" cy="574301"/>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144780</xdr:colOff>
      <xdr:row>0</xdr:row>
      <xdr:rowOff>144780</xdr:rowOff>
    </xdr:from>
    <xdr:to>
      <xdr:col>16</xdr:col>
      <xdr:colOff>197082</xdr:colOff>
      <xdr:row>3</xdr:row>
      <xdr:rowOff>133340</xdr:rowOff>
    </xdr:to>
    <xdr:sp macro="" textlink="">
      <xdr:nvSpPr>
        <xdr:cNvPr id="8" name="Text Box 2">
          <a:extLst>
            <a:ext uri="{FF2B5EF4-FFF2-40B4-BE49-F238E27FC236}">
              <a16:creationId xmlns:a16="http://schemas.microsoft.com/office/drawing/2014/main" id="{00000000-0008-0000-1700-000008000000}"/>
            </a:ext>
          </a:extLst>
        </xdr:cNvPr>
        <xdr:cNvSpPr txBox="1">
          <a:spLocks noChangeArrowheads="1"/>
        </xdr:cNvSpPr>
      </xdr:nvSpPr>
      <xdr:spPr bwMode="auto">
        <a:xfrm>
          <a:off x="1562100" y="144780"/>
          <a:ext cx="4852247" cy="541010"/>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134593</xdr:colOff>
      <xdr:row>0</xdr:row>
      <xdr:rowOff>109745</xdr:rowOff>
    </xdr:from>
    <xdr:to>
      <xdr:col>8</xdr:col>
      <xdr:colOff>437575</xdr:colOff>
      <xdr:row>4</xdr:row>
      <xdr:rowOff>54407</xdr:rowOff>
    </xdr:to>
    <xdr:sp macro="" textlink="">
      <xdr:nvSpPr>
        <xdr:cNvPr id="18" name="Text Box 2">
          <a:extLst>
            <a:ext uri="{FF2B5EF4-FFF2-40B4-BE49-F238E27FC236}">
              <a16:creationId xmlns:a16="http://schemas.microsoft.com/office/drawing/2014/main" id="{00000000-0008-0000-1800-000012000000}"/>
            </a:ext>
          </a:extLst>
        </xdr:cNvPr>
        <xdr:cNvSpPr txBox="1">
          <a:spLocks noChangeArrowheads="1"/>
        </xdr:cNvSpPr>
      </xdr:nvSpPr>
      <xdr:spPr bwMode="auto">
        <a:xfrm>
          <a:off x="134593" y="109745"/>
          <a:ext cx="4914987" cy="550452"/>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472440</xdr:colOff>
      <xdr:row>0</xdr:row>
      <xdr:rowOff>30480</xdr:rowOff>
    </xdr:from>
    <xdr:to>
      <xdr:col>13</xdr:col>
      <xdr:colOff>359437</xdr:colOff>
      <xdr:row>3</xdr:row>
      <xdr:rowOff>151922</xdr:rowOff>
    </xdr:to>
    <xdr:sp macro="" textlink="">
      <xdr:nvSpPr>
        <xdr:cNvPr id="2" name="Text Box 14">
          <a:extLst>
            <a:ext uri="{FF2B5EF4-FFF2-40B4-BE49-F238E27FC236}">
              <a16:creationId xmlns:a16="http://schemas.microsoft.com/office/drawing/2014/main" id="{00000000-0008-0000-1900-000002000000}"/>
            </a:ext>
          </a:extLst>
        </xdr:cNvPr>
        <xdr:cNvSpPr txBox="1">
          <a:spLocks noChangeArrowheads="1"/>
        </xdr:cNvSpPr>
      </xdr:nvSpPr>
      <xdr:spPr bwMode="auto">
        <a:xfrm>
          <a:off x="2400300" y="30480"/>
          <a:ext cx="4946677" cy="624362"/>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公表（計画年度、第</a:t>
          </a:r>
          <a:r>
            <a:rPr lang="en-US" altLang="ja-JP" sz="2200" b="1" i="0" u="none" strike="noStrike" baseline="0">
              <a:solidFill>
                <a:srgbClr val="FF0000"/>
              </a:solidFill>
              <a:latin typeface="HG丸ｺﾞｼｯｸM-PRO"/>
              <a:ea typeface="HG丸ｺﾞｼｯｸM-PRO"/>
            </a:rPr>
            <a:t>1</a:t>
          </a:r>
          <a:r>
            <a:rPr lang="ja-JP" altLang="en-US" sz="2200" b="1" i="0" u="none" strike="noStrike" baseline="0">
              <a:solidFill>
                <a:srgbClr val="FF0000"/>
              </a:solidFill>
              <a:latin typeface="HG丸ｺﾞｼｯｸM-PRO"/>
              <a:ea typeface="HG丸ｺﾞｼｯｸM-PRO"/>
            </a:rPr>
            <a:t>～第</a:t>
          </a:r>
          <a:r>
            <a:rPr lang="en-US" altLang="ja-JP" sz="2200" b="1" i="0" u="none" strike="noStrike" baseline="0">
              <a:solidFill>
                <a:srgbClr val="FF0000"/>
              </a:solidFill>
              <a:latin typeface="HG丸ｺﾞｼｯｸM-PRO"/>
              <a:ea typeface="HG丸ｺﾞｼｯｸM-PRO"/>
            </a:rPr>
            <a:t>3</a:t>
          </a:r>
          <a:r>
            <a:rPr lang="ja-JP" altLang="en-US" sz="2200" b="1" i="0" u="none" strike="noStrike" baseline="0">
              <a:solidFill>
                <a:srgbClr val="FF0000"/>
              </a:solidFill>
              <a:latin typeface="HG丸ｺﾞｼｯｸM-PRO"/>
              <a:ea typeface="HG丸ｺﾞｼｯｸM-PRO"/>
            </a:rPr>
            <a:t>年度用）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solidFill>
            <a:schemeClr val="tx1"/>
          </a:solidFill>
        </a:ln>
      </a:spPr>
      <a:bodyPr vertOverflow="clip" rtlCol="0" anchor="ctr"/>
      <a:lstStyle>
        <a:defPPr algn="ctr">
          <a:defRPr kumimoji="1" sz="10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66.xml"/><Relationship Id="rId21" Type="http://schemas.openxmlformats.org/officeDocument/2006/relationships/ctrlProp" Target="../ctrlProps/ctrlProp61.xml"/><Relationship Id="rId42" Type="http://schemas.openxmlformats.org/officeDocument/2006/relationships/ctrlProp" Target="../ctrlProps/ctrlProp82.xml"/><Relationship Id="rId47" Type="http://schemas.openxmlformats.org/officeDocument/2006/relationships/ctrlProp" Target="../ctrlProps/ctrlProp87.xml"/><Relationship Id="rId63" Type="http://schemas.openxmlformats.org/officeDocument/2006/relationships/ctrlProp" Target="../ctrlProps/ctrlProp103.xml"/><Relationship Id="rId68" Type="http://schemas.openxmlformats.org/officeDocument/2006/relationships/ctrlProp" Target="../ctrlProps/ctrlProp108.xml"/><Relationship Id="rId84" Type="http://schemas.openxmlformats.org/officeDocument/2006/relationships/ctrlProp" Target="../ctrlProps/ctrlProp124.xml"/><Relationship Id="rId89" Type="http://schemas.openxmlformats.org/officeDocument/2006/relationships/ctrlProp" Target="../ctrlProps/ctrlProp129.xml"/><Relationship Id="rId112" Type="http://schemas.openxmlformats.org/officeDocument/2006/relationships/ctrlProp" Target="../ctrlProps/ctrlProp152.xml"/><Relationship Id="rId16" Type="http://schemas.openxmlformats.org/officeDocument/2006/relationships/ctrlProp" Target="../ctrlProps/ctrlProp56.xml"/><Relationship Id="rId107" Type="http://schemas.openxmlformats.org/officeDocument/2006/relationships/ctrlProp" Target="../ctrlProps/ctrlProp147.xml"/><Relationship Id="rId11" Type="http://schemas.openxmlformats.org/officeDocument/2006/relationships/ctrlProp" Target="../ctrlProps/ctrlProp51.xml"/><Relationship Id="rId24" Type="http://schemas.openxmlformats.org/officeDocument/2006/relationships/ctrlProp" Target="../ctrlProps/ctrlProp64.xml"/><Relationship Id="rId32" Type="http://schemas.openxmlformats.org/officeDocument/2006/relationships/ctrlProp" Target="../ctrlProps/ctrlProp72.xml"/><Relationship Id="rId37" Type="http://schemas.openxmlformats.org/officeDocument/2006/relationships/ctrlProp" Target="../ctrlProps/ctrlProp77.xml"/><Relationship Id="rId40" Type="http://schemas.openxmlformats.org/officeDocument/2006/relationships/ctrlProp" Target="../ctrlProps/ctrlProp80.xml"/><Relationship Id="rId45" Type="http://schemas.openxmlformats.org/officeDocument/2006/relationships/ctrlProp" Target="../ctrlProps/ctrlProp85.xml"/><Relationship Id="rId53" Type="http://schemas.openxmlformats.org/officeDocument/2006/relationships/ctrlProp" Target="../ctrlProps/ctrlProp93.xml"/><Relationship Id="rId58" Type="http://schemas.openxmlformats.org/officeDocument/2006/relationships/ctrlProp" Target="../ctrlProps/ctrlProp98.xml"/><Relationship Id="rId66" Type="http://schemas.openxmlformats.org/officeDocument/2006/relationships/ctrlProp" Target="../ctrlProps/ctrlProp106.xml"/><Relationship Id="rId74" Type="http://schemas.openxmlformats.org/officeDocument/2006/relationships/ctrlProp" Target="../ctrlProps/ctrlProp114.xml"/><Relationship Id="rId79" Type="http://schemas.openxmlformats.org/officeDocument/2006/relationships/ctrlProp" Target="../ctrlProps/ctrlProp119.xml"/><Relationship Id="rId87" Type="http://schemas.openxmlformats.org/officeDocument/2006/relationships/ctrlProp" Target="../ctrlProps/ctrlProp127.xml"/><Relationship Id="rId102" Type="http://schemas.openxmlformats.org/officeDocument/2006/relationships/ctrlProp" Target="../ctrlProps/ctrlProp142.xml"/><Relationship Id="rId110" Type="http://schemas.openxmlformats.org/officeDocument/2006/relationships/ctrlProp" Target="../ctrlProps/ctrlProp150.xml"/><Relationship Id="rId115" Type="http://schemas.openxmlformats.org/officeDocument/2006/relationships/ctrlProp" Target="../ctrlProps/ctrlProp155.xml"/><Relationship Id="rId5" Type="http://schemas.openxmlformats.org/officeDocument/2006/relationships/ctrlProp" Target="../ctrlProps/ctrlProp45.xml"/><Relationship Id="rId61" Type="http://schemas.openxmlformats.org/officeDocument/2006/relationships/ctrlProp" Target="../ctrlProps/ctrlProp101.xml"/><Relationship Id="rId82" Type="http://schemas.openxmlformats.org/officeDocument/2006/relationships/ctrlProp" Target="../ctrlProps/ctrlProp122.xml"/><Relationship Id="rId90" Type="http://schemas.openxmlformats.org/officeDocument/2006/relationships/ctrlProp" Target="../ctrlProps/ctrlProp130.xml"/><Relationship Id="rId95" Type="http://schemas.openxmlformats.org/officeDocument/2006/relationships/ctrlProp" Target="../ctrlProps/ctrlProp135.xml"/><Relationship Id="rId19" Type="http://schemas.openxmlformats.org/officeDocument/2006/relationships/ctrlProp" Target="../ctrlProps/ctrlProp59.xml"/><Relationship Id="rId14" Type="http://schemas.openxmlformats.org/officeDocument/2006/relationships/ctrlProp" Target="../ctrlProps/ctrlProp54.xml"/><Relationship Id="rId22" Type="http://schemas.openxmlformats.org/officeDocument/2006/relationships/ctrlProp" Target="../ctrlProps/ctrlProp62.xml"/><Relationship Id="rId27" Type="http://schemas.openxmlformats.org/officeDocument/2006/relationships/ctrlProp" Target="../ctrlProps/ctrlProp67.xml"/><Relationship Id="rId30" Type="http://schemas.openxmlformats.org/officeDocument/2006/relationships/ctrlProp" Target="../ctrlProps/ctrlProp70.xml"/><Relationship Id="rId35" Type="http://schemas.openxmlformats.org/officeDocument/2006/relationships/ctrlProp" Target="../ctrlProps/ctrlProp75.xml"/><Relationship Id="rId43" Type="http://schemas.openxmlformats.org/officeDocument/2006/relationships/ctrlProp" Target="../ctrlProps/ctrlProp83.xml"/><Relationship Id="rId48" Type="http://schemas.openxmlformats.org/officeDocument/2006/relationships/ctrlProp" Target="../ctrlProps/ctrlProp88.xml"/><Relationship Id="rId56" Type="http://schemas.openxmlformats.org/officeDocument/2006/relationships/ctrlProp" Target="../ctrlProps/ctrlProp96.xml"/><Relationship Id="rId64" Type="http://schemas.openxmlformats.org/officeDocument/2006/relationships/ctrlProp" Target="../ctrlProps/ctrlProp104.xml"/><Relationship Id="rId69" Type="http://schemas.openxmlformats.org/officeDocument/2006/relationships/ctrlProp" Target="../ctrlProps/ctrlProp109.xml"/><Relationship Id="rId77" Type="http://schemas.openxmlformats.org/officeDocument/2006/relationships/ctrlProp" Target="../ctrlProps/ctrlProp117.xml"/><Relationship Id="rId100" Type="http://schemas.openxmlformats.org/officeDocument/2006/relationships/ctrlProp" Target="../ctrlProps/ctrlProp140.xml"/><Relationship Id="rId105" Type="http://schemas.openxmlformats.org/officeDocument/2006/relationships/ctrlProp" Target="../ctrlProps/ctrlProp145.xml"/><Relationship Id="rId113" Type="http://schemas.openxmlformats.org/officeDocument/2006/relationships/ctrlProp" Target="../ctrlProps/ctrlProp153.xml"/><Relationship Id="rId8" Type="http://schemas.openxmlformats.org/officeDocument/2006/relationships/ctrlProp" Target="../ctrlProps/ctrlProp48.xml"/><Relationship Id="rId51" Type="http://schemas.openxmlformats.org/officeDocument/2006/relationships/ctrlProp" Target="../ctrlProps/ctrlProp91.xml"/><Relationship Id="rId72" Type="http://schemas.openxmlformats.org/officeDocument/2006/relationships/ctrlProp" Target="../ctrlProps/ctrlProp112.xml"/><Relationship Id="rId80" Type="http://schemas.openxmlformats.org/officeDocument/2006/relationships/ctrlProp" Target="../ctrlProps/ctrlProp120.xml"/><Relationship Id="rId85" Type="http://schemas.openxmlformats.org/officeDocument/2006/relationships/ctrlProp" Target="../ctrlProps/ctrlProp125.xml"/><Relationship Id="rId93" Type="http://schemas.openxmlformats.org/officeDocument/2006/relationships/ctrlProp" Target="../ctrlProps/ctrlProp133.xml"/><Relationship Id="rId98" Type="http://schemas.openxmlformats.org/officeDocument/2006/relationships/ctrlProp" Target="../ctrlProps/ctrlProp138.xml"/><Relationship Id="rId3" Type="http://schemas.openxmlformats.org/officeDocument/2006/relationships/vmlDrawing" Target="../drawings/vmlDrawing2.vml"/><Relationship Id="rId12" Type="http://schemas.openxmlformats.org/officeDocument/2006/relationships/ctrlProp" Target="../ctrlProps/ctrlProp52.xml"/><Relationship Id="rId17" Type="http://schemas.openxmlformats.org/officeDocument/2006/relationships/ctrlProp" Target="../ctrlProps/ctrlProp57.xml"/><Relationship Id="rId25" Type="http://schemas.openxmlformats.org/officeDocument/2006/relationships/ctrlProp" Target="../ctrlProps/ctrlProp65.xml"/><Relationship Id="rId33" Type="http://schemas.openxmlformats.org/officeDocument/2006/relationships/ctrlProp" Target="../ctrlProps/ctrlProp73.xml"/><Relationship Id="rId38" Type="http://schemas.openxmlformats.org/officeDocument/2006/relationships/ctrlProp" Target="../ctrlProps/ctrlProp78.xml"/><Relationship Id="rId46" Type="http://schemas.openxmlformats.org/officeDocument/2006/relationships/ctrlProp" Target="../ctrlProps/ctrlProp86.xml"/><Relationship Id="rId59" Type="http://schemas.openxmlformats.org/officeDocument/2006/relationships/ctrlProp" Target="../ctrlProps/ctrlProp99.xml"/><Relationship Id="rId67" Type="http://schemas.openxmlformats.org/officeDocument/2006/relationships/ctrlProp" Target="../ctrlProps/ctrlProp107.xml"/><Relationship Id="rId103" Type="http://schemas.openxmlformats.org/officeDocument/2006/relationships/ctrlProp" Target="../ctrlProps/ctrlProp143.xml"/><Relationship Id="rId108" Type="http://schemas.openxmlformats.org/officeDocument/2006/relationships/ctrlProp" Target="../ctrlProps/ctrlProp148.xml"/><Relationship Id="rId20" Type="http://schemas.openxmlformats.org/officeDocument/2006/relationships/ctrlProp" Target="../ctrlProps/ctrlProp60.xml"/><Relationship Id="rId41" Type="http://schemas.openxmlformats.org/officeDocument/2006/relationships/ctrlProp" Target="../ctrlProps/ctrlProp81.xml"/><Relationship Id="rId54" Type="http://schemas.openxmlformats.org/officeDocument/2006/relationships/ctrlProp" Target="../ctrlProps/ctrlProp94.xml"/><Relationship Id="rId62" Type="http://schemas.openxmlformats.org/officeDocument/2006/relationships/ctrlProp" Target="../ctrlProps/ctrlProp102.xml"/><Relationship Id="rId70" Type="http://schemas.openxmlformats.org/officeDocument/2006/relationships/ctrlProp" Target="../ctrlProps/ctrlProp110.xml"/><Relationship Id="rId75" Type="http://schemas.openxmlformats.org/officeDocument/2006/relationships/ctrlProp" Target="../ctrlProps/ctrlProp115.xml"/><Relationship Id="rId83" Type="http://schemas.openxmlformats.org/officeDocument/2006/relationships/ctrlProp" Target="../ctrlProps/ctrlProp123.xml"/><Relationship Id="rId88" Type="http://schemas.openxmlformats.org/officeDocument/2006/relationships/ctrlProp" Target="../ctrlProps/ctrlProp128.xml"/><Relationship Id="rId91" Type="http://schemas.openxmlformats.org/officeDocument/2006/relationships/ctrlProp" Target="../ctrlProps/ctrlProp131.xml"/><Relationship Id="rId96" Type="http://schemas.openxmlformats.org/officeDocument/2006/relationships/ctrlProp" Target="../ctrlProps/ctrlProp136.xml"/><Relationship Id="rId111" Type="http://schemas.openxmlformats.org/officeDocument/2006/relationships/ctrlProp" Target="../ctrlProps/ctrlProp151.xml"/><Relationship Id="rId1" Type="http://schemas.openxmlformats.org/officeDocument/2006/relationships/printerSettings" Target="../printerSettings/printerSettings15.bin"/><Relationship Id="rId6" Type="http://schemas.openxmlformats.org/officeDocument/2006/relationships/ctrlProp" Target="../ctrlProps/ctrlProp46.xml"/><Relationship Id="rId15" Type="http://schemas.openxmlformats.org/officeDocument/2006/relationships/ctrlProp" Target="../ctrlProps/ctrlProp55.xml"/><Relationship Id="rId23" Type="http://schemas.openxmlformats.org/officeDocument/2006/relationships/ctrlProp" Target="../ctrlProps/ctrlProp63.xml"/><Relationship Id="rId28" Type="http://schemas.openxmlformats.org/officeDocument/2006/relationships/ctrlProp" Target="../ctrlProps/ctrlProp68.xml"/><Relationship Id="rId36" Type="http://schemas.openxmlformats.org/officeDocument/2006/relationships/ctrlProp" Target="../ctrlProps/ctrlProp76.xml"/><Relationship Id="rId49" Type="http://schemas.openxmlformats.org/officeDocument/2006/relationships/ctrlProp" Target="../ctrlProps/ctrlProp89.xml"/><Relationship Id="rId57" Type="http://schemas.openxmlformats.org/officeDocument/2006/relationships/ctrlProp" Target="../ctrlProps/ctrlProp97.xml"/><Relationship Id="rId106" Type="http://schemas.openxmlformats.org/officeDocument/2006/relationships/ctrlProp" Target="../ctrlProps/ctrlProp146.xml"/><Relationship Id="rId114" Type="http://schemas.openxmlformats.org/officeDocument/2006/relationships/ctrlProp" Target="../ctrlProps/ctrlProp154.xml"/><Relationship Id="rId10" Type="http://schemas.openxmlformats.org/officeDocument/2006/relationships/ctrlProp" Target="../ctrlProps/ctrlProp50.xml"/><Relationship Id="rId31" Type="http://schemas.openxmlformats.org/officeDocument/2006/relationships/ctrlProp" Target="../ctrlProps/ctrlProp71.xml"/><Relationship Id="rId44" Type="http://schemas.openxmlformats.org/officeDocument/2006/relationships/ctrlProp" Target="../ctrlProps/ctrlProp84.xml"/><Relationship Id="rId52" Type="http://schemas.openxmlformats.org/officeDocument/2006/relationships/ctrlProp" Target="../ctrlProps/ctrlProp92.xml"/><Relationship Id="rId60" Type="http://schemas.openxmlformats.org/officeDocument/2006/relationships/ctrlProp" Target="../ctrlProps/ctrlProp100.xml"/><Relationship Id="rId65" Type="http://schemas.openxmlformats.org/officeDocument/2006/relationships/ctrlProp" Target="../ctrlProps/ctrlProp105.xml"/><Relationship Id="rId73" Type="http://schemas.openxmlformats.org/officeDocument/2006/relationships/ctrlProp" Target="../ctrlProps/ctrlProp113.xml"/><Relationship Id="rId78" Type="http://schemas.openxmlformats.org/officeDocument/2006/relationships/ctrlProp" Target="../ctrlProps/ctrlProp118.xml"/><Relationship Id="rId81" Type="http://schemas.openxmlformats.org/officeDocument/2006/relationships/ctrlProp" Target="../ctrlProps/ctrlProp121.xml"/><Relationship Id="rId86" Type="http://schemas.openxmlformats.org/officeDocument/2006/relationships/ctrlProp" Target="../ctrlProps/ctrlProp126.xml"/><Relationship Id="rId94" Type="http://schemas.openxmlformats.org/officeDocument/2006/relationships/ctrlProp" Target="../ctrlProps/ctrlProp134.xml"/><Relationship Id="rId99" Type="http://schemas.openxmlformats.org/officeDocument/2006/relationships/ctrlProp" Target="../ctrlProps/ctrlProp139.xml"/><Relationship Id="rId101" Type="http://schemas.openxmlformats.org/officeDocument/2006/relationships/ctrlProp" Target="../ctrlProps/ctrlProp141.xml"/><Relationship Id="rId4" Type="http://schemas.openxmlformats.org/officeDocument/2006/relationships/ctrlProp" Target="../ctrlProps/ctrlProp44.xml"/><Relationship Id="rId9" Type="http://schemas.openxmlformats.org/officeDocument/2006/relationships/ctrlProp" Target="../ctrlProps/ctrlProp49.xml"/><Relationship Id="rId13" Type="http://schemas.openxmlformats.org/officeDocument/2006/relationships/ctrlProp" Target="../ctrlProps/ctrlProp53.xml"/><Relationship Id="rId18" Type="http://schemas.openxmlformats.org/officeDocument/2006/relationships/ctrlProp" Target="../ctrlProps/ctrlProp58.xml"/><Relationship Id="rId39" Type="http://schemas.openxmlformats.org/officeDocument/2006/relationships/ctrlProp" Target="../ctrlProps/ctrlProp79.xml"/><Relationship Id="rId109" Type="http://schemas.openxmlformats.org/officeDocument/2006/relationships/ctrlProp" Target="../ctrlProps/ctrlProp149.xml"/><Relationship Id="rId34" Type="http://schemas.openxmlformats.org/officeDocument/2006/relationships/ctrlProp" Target="../ctrlProps/ctrlProp74.xml"/><Relationship Id="rId50" Type="http://schemas.openxmlformats.org/officeDocument/2006/relationships/ctrlProp" Target="../ctrlProps/ctrlProp90.xml"/><Relationship Id="rId55" Type="http://schemas.openxmlformats.org/officeDocument/2006/relationships/ctrlProp" Target="../ctrlProps/ctrlProp95.xml"/><Relationship Id="rId76" Type="http://schemas.openxmlformats.org/officeDocument/2006/relationships/ctrlProp" Target="../ctrlProps/ctrlProp116.xml"/><Relationship Id="rId97" Type="http://schemas.openxmlformats.org/officeDocument/2006/relationships/ctrlProp" Target="../ctrlProps/ctrlProp137.xml"/><Relationship Id="rId104" Type="http://schemas.openxmlformats.org/officeDocument/2006/relationships/ctrlProp" Target="../ctrlProps/ctrlProp144.xml"/><Relationship Id="rId7" Type="http://schemas.openxmlformats.org/officeDocument/2006/relationships/ctrlProp" Target="../ctrlProps/ctrlProp47.xml"/><Relationship Id="rId71" Type="http://schemas.openxmlformats.org/officeDocument/2006/relationships/ctrlProp" Target="../ctrlProps/ctrlProp111.xml"/><Relationship Id="rId92" Type="http://schemas.openxmlformats.org/officeDocument/2006/relationships/ctrlProp" Target="../ctrlProps/ctrlProp132.xml"/><Relationship Id="rId2" Type="http://schemas.openxmlformats.org/officeDocument/2006/relationships/drawing" Target="../drawings/drawing12.xml"/><Relationship Id="rId29" Type="http://schemas.openxmlformats.org/officeDocument/2006/relationships/ctrlProp" Target="../ctrlProps/ctrlProp6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
  <sheetViews>
    <sheetView topLeftCell="A52" workbookViewId="0">
      <selection activeCell="E100" sqref="E100"/>
    </sheetView>
  </sheetViews>
  <sheetFormatPr defaultRowHeight="13.5"/>
  <cols>
    <col min="3" max="3" width="14.875" customWidth="1"/>
    <col min="4" max="4" width="19.125" bestFit="1" customWidth="1"/>
    <col min="5" max="5" width="67.625" customWidth="1"/>
    <col min="6" max="6" width="71.875" customWidth="1"/>
  </cols>
  <sheetData>
    <row r="1" spans="1:7">
      <c r="A1" t="s">
        <v>701</v>
      </c>
    </row>
    <row r="3" spans="1:7">
      <c r="B3" s="685" t="s">
        <v>758</v>
      </c>
      <c r="C3" s="685" t="s">
        <v>698</v>
      </c>
      <c r="D3" s="685" t="s">
        <v>699</v>
      </c>
      <c r="E3" s="685" t="s">
        <v>700</v>
      </c>
      <c r="F3" s="685" t="s">
        <v>703</v>
      </c>
      <c r="G3" s="685" t="s">
        <v>704</v>
      </c>
    </row>
    <row r="4" spans="1:7">
      <c r="B4" s="16">
        <v>1</v>
      </c>
      <c r="C4" s="684">
        <v>45328</v>
      </c>
      <c r="D4" s="16" t="s">
        <v>403</v>
      </c>
      <c r="E4" s="16" t="s">
        <v>705</v>
      </c>
      <c r="F4" s="16"/>
      <c r="G4" s="16"/>
    </row>
    <row r="5" spans="1:7">
      <c r="B5" s="16">
        <v>2</v>
      </c>
      <c r="C5" s="684">
        <v>45328</v>
      </c>
      <c r="D5" s="16" t="s">
        <v>403</v>
      </c>
      <c r="E5" s="16" t="s">
        <v>707</v>
      </c>
      <c r="F5" s="16"/>
      <c r="G5" s="16"/>
    </row>
    <row r="6" spans="1:7">
      <c r="B6" s="16">
        <v>3</v>
      </c>
      <c r="C6" s="684">
        <v>45328</v>
      </c>
      <c r="D6" s="16" t="s">
        <v>725</v>
      </c>
      <c r="E6" s="16" t="s">
        <v>702</v>
      </c>
      <c r="F6" s="16" t="s">
        <v>706</v>
      </c>
      <c r="G6" s="16"/>
    </row>
    <row r="7" spans="1:7">
      <c r="B7" s="16">
        <v>4</v>
      </c>
      <c r="C7" s="684">
        <v>45328</v>
      </c>
      <c r="D7" s="16" t="s">
        <v>725</v>
      </c>
      <c r="E7" s="16" t="s">
        <v>709</v>
      </c>
      <c r="F7" s="16" t="s">
        <v>708</v>
      </c>
      <c r="G7" s="16"/>
    </row>
    <row r="8" spans="1:7">
      <c r="B8" s="16">
        <v>5</v>
      </c>
      <c r="C8" s="684">
        <v>45330</v>
      </c>
      <c r="D8" s="16" t="s">
        <v>410</v>
      </c>
      <c r="E8" s="16" t="s">
        <v>711</v>
      </c>
      <c r="F8" s="16"/>
      <c r="G8" s="16"/>
    </row>
    <row r="9" spans="1:7">
      <c r="B9" s="16">
        <v>6</v>
      </c>
      <c r="C9" s="684">
        <v>45330</v>
      </c>
      <c r="D9" s="16" t="s">
        <v>411</v>
      </c>
      <c r="E9" s="16" t="s">
        <v>710</v>
      </c>
      <c r="F9" s="16"/>
      <c r="G9" s="16"/>
    </row>
    <row r="10" spans="1:7">
      <c r="B10" s="16">
        <v>7</v>
      </c>
      <c r="C10" s="684">
        <v>45330</v>
      </c>
      <c r="D10" s="16" t="s">
        <v>412</v>
      </c>
      <c r="E10" s="16" t="s">
        <v>710</v>
      </c>
      <c r="F10" s="16"/>
      <c r="G10" s="16"/>
    </row>
    <row r="11" spans="1:7">
      <c r="B11" s="16">
        <v>8</v>
      </c>
      <c r="C11" s="684">
        <v>45330</v>
      </c>
      <c r="D11" s="16" t="s">
        <v>726</v>
      </c>
      <c r="E11" s="16" t="s">
        <v>710</v>
      </c>
      <c r="F11" s="16"/>
      <c r="G11" s="16"/>
    </row>
    <row r="12" spans="1:7">
      <c r="B12" s="16">
        <v>9</v>
      </c>
      <c r="C12" s="684">
        <v>45330</v>
      </c>
      <c r="D12" s="16" t="s">
        <v>727</v>
      </c>
      <c r="E12" s="16" t="s">
        <v>710</v>
      </c>
      <c r="F12" s="16"/>
      <c r="G12" s="16"/>
    </row>
    <row r="13" spans="1:7">
      <c r="B13" s="16">
        <v>10</v>
      </c>
      <c r="C13" s="684">
        <v>45330</v>
      </c>
      <c r="D13" s="16" t="s">
        <v>728</v>
      </c>
      <c r="E13" s="16" t="s">
        <v>710</v>
      </c>
      <c r="F13" s="16"/>
      <c r="G13" s="16"/>
    </row>
    <row r="14" spans="1:7">
      <c r="B14" s="16">
        <v>11</v>
      </c>
      <c r="C14" s="686">
        <v>45330</v>
      </c>
      <c r="D14" s="160" t="s">
        <v>729</v>
      </c>
      <c r="E14" s="160" t="s">
        <v>710</v>
      </c>
      <c r="F14" s="160"/>
      <c r="G14" s="160"/>
    </row>
    <row r="15" spans="1:7">
      <c r="B15" s="16">
        <v>12</v>
      </c>
      <c r="C15" s="684">
        <v>45330</v>
      </c>
      <c r="D15" s="16" t="s">
        <v>730</v>
      </c>
      <c r="E15" s="16" t="s">
        <v>710</v>
      </c>
      <c r="F15" s="16"/>
      <c r="G15" s="16"/>
    </row>
    <row r="16" spans="1:7">
      <c r="B16" s="16">
        <v>13</v>
      </c>
      <c r="C16" s="684">
        <v>45330</v>
      </c>
      <c r="D16" s="16" t="s">
        <v>731</v>
      </c>
      <c r="E16" s="16" t="s">
        <v>710</v>
      </c>
      <c r="F16" s="16"/>
      <c r="G16" s="16"/>
    </row>
    <row r="17" spans="2:7">
      <c r="B17" s="16">
        <v>14</v>
      </c>
      <c r="C17" s="684">
        <v>45330</v>
      </c>
      <c r="D17" s="16" t="s">
        <v>732</v>
      </c>
      <c r="E17" s="16" t="s">
        <v>710</v>
      </c>
      <c r="F17" s="16"/>
      <c r="G17" s="16"/>
    </row>
    <row r="18" spans="2:7">
      <c r="B18" s="16">
        <v>15</v>
      </c>
      <c r="C18" s="684">
        <v>45330</v>
      </c>
      <c r="D18" s="16" t="s">
        <v>733</v>
      </c>
      <c r="E18" s="16" t="s">
        <v>710</v>
      </c>
      <c r="F18" s="16"/>
      <c r="G18" s="16"/>
    </row>
    <row r="19" spans="2:7">
      <c r="B19" s="16">
        <v>16</v>
      </c>
      <c r="C19" s="684">
        <v>45330</v>
      </c>
      <c r="D19" s="16" t="s">
        <v>734</v>
      </c>
      <c r="E19" s="16" t="s">
        <v>710</v>
      </c>
      <c r="F19" s="16"/>
      <c r="G19" s="16"/>
    </row>
    <row r="20" spans="2:7">
      <c r="B20" s="16">
        <v>17</v>
      </c>
      <c r="C20" s="684">
        <v>45330</v>
      </c>
      <c r="D20" s="16" t="s">
        <v>735</v>
      </c>
      <c r="E20" s="16" t="s">
        <v>710</v>
      </c>
      <c r="F20" s="16"/>
      <c r="G20" s="16"/>
    </row>
    <row r="21" spans="2:7">
      <c r="B21" s="16">
        <v>18</v>
      </c>
      <c r="C21" s="684">
        <v>45331</v>
      </c>
      <c r="D21" s="16" t="s">
        <v>418</v>
      </c>
      <c r="E21" s="16" t="s">
        <v>742</v>
      </c>
      <c r="F21" s="16"/>
      <c r="G21" s="16"/>
    </row>
    <row r="22" spans="2:7">
      <c r="B22" s="16">
        <v>19</v>
      </c>
      <c r="C22" s="684">
        <v>45331</v>
      </c>
      <c r="D22" s="16" t="s">
        <v>419</v>
      </c>
      <c r="E22" s="16" t="s">
        <v>742</v>
      </c>
      <c r="F22" s="16"/>
      <c r="G22" s="16"/>
    </row>
    <row r="23" spans="2:7">
      <c r="B23" s="16">
        <v>20</v>
      </c>
      <c r="C23" s="684">
        <v>45331</v>
      </c>
      <c r="D23" s="16" t="s">
        <v>410</v>
      </c>
      <c r="E23" s="16" t="s">
        <v>745</v>
      </c>
      <c r="F23" s="16"/>
      <c r="G23" s="16"/>
    </row>
    <row r="24" spans="2:7">
      <c r="B24" s="16">
        <v>21</v>
      </c>
      <c r="C24" s="684">
        <v>45331</v>
      </c>
      <c r="D24" s="16" t="s">
        <v>413</v>
      </c>
      <c r="E24" s="16" t="s">
        <v>745</v>
      </c>
      <c r="F24" s="16" t="s">
        <v>759</v>
      </c>
      <c r="G24" s="16"/>
    </row>
    <row r="25" spans="2:7">
      <c r="B25" s="16">
        <v>22</v>
      </c>
      <c r="C25" s="684">
        <v>45331</v>
      </c>
      <c r="D25" s="16" t="s">
        <v>414</v>
      </c>
      <c r="E25" s="16" t="s">
        <v>754</v>
      </c>
      <c r="F25" s="16"/>
      <c r="G25" s="16"/>
    </row>
    <row r="26" spans="2:7">
      <c r="B26" s="16">
        <v>23</v>
      </c>
      <c r="C26" s="684">
        <v>45331</v>
      </c>
      <c r="D26" s="16" t="s">
        <v>418</v>
      </c>
      <c r="E26" s="16" t="s">
        <v>745</v>
      </c>
      <c r="F26" s="16" t="s">
        <v>763</v>
      </c>
      <c r="G26" s="16"/>
    </row>
    <row r="27" spans="2:7">
      <c r="B27" s="16">
        <v>24</v>
      </c>
      <c r="C27" s="684">
        <v>45331</v>
      </c>
      <c r="D27" s="16" t="s">
        <v>419</v>
      </c>
      <c r="E27" s="16" t="s">
        <v>755</v>
      </c>
      <c r="F27" s="16" t="s">
        <v>756</v>
      </c>
      <c r="G27" s="16"/>
    </row>
    <row r="28" spans="2:7">
      <c r="B28" s="16">
        <v>25</v>
      </c>
      <c r="C28" s="684">
        <v>45331</v>
      </c>
      <c r="D28" s="16" t="s">
        <v>420</v>
      </c>
      <c r="E28" s="16" t="s">
        <v>745</v>
      </c>
      <c r="F28" s="16"/>
      <c r="G28" s="16"/>
    </row>
    <row r="29" spans="2:7">
      <c r="B29" s="16">
        <v>26</v>
      </c>
      <c r="C29" s="684">
        <v>45331</v>
      </c>
      <c r="D29" s="16" t="s">
        <v>757</v>
      </c>
      <c r="E29" s="16" t="s">
        <v>745</v>
      </c>
      <c r="F29" s="16" t="s">
        <v>762</v>
      </c>
      <c r="G29" s="16"/>
    </row>
    <row r="30" spans="2:7">
      <c r="B30" s="16">
        <v>27</v>
      </c>
      <c r="C30" s="684">
        <v>45334</v>
      </c>
      <c r="D30" s="16" t="s">
        <v>420</v>
      </c>
      <c r="E30" s="16" t="s">
        <v>764</v>
      </c>
      <c r="F30" s="16"/>
      <c r="G30" s="16"/>
    </row>
    <row r="31" spans="2:7">
      <c r="B31" s="16">
        <v>28</v>
      </c>
      <c r="C31" s="684">
        <v>45334</v>
      </c>
      <c r="D31" s="16" t="s">
        <v>765</v>
      </c>
      <c r="E31" s="16" t="s">
        <v>766</v>
      </c>
      <c r="F31" s="16"/>
      <c r="G31" s="16"/>
    </row>
    <row r="32" spans="2:7">
      <c r="B32" s="16">
        <v>29</v>
      </c>
      <c r="C32" s="684">
        <v>45335</v>
      </c>
      <c r="D32" s="16" t="s">
        <v>402</v>
      </c>
      <c r="E32" s="16" t="s">
        <v>767</v>
      </c>
      <c r="F32" s="16"/>
      <c r="G32" s="16"/>
    </row>
    <row r="33" spans="2:7">
      <c r="B33" s="16">
        <v>30</v>
      </c>
      <c r="C33" s="684">
        <v>45335</v>
      </c>
      <c r="D33" s="16" t="s">
        <v>768</v>
      </c>
      <c r="E33" s="16" t="s">
        <v>769</v>
      </c>
      <c r="F33" s="16"/>
      <c r="G33" s="16"/>
    </row>
    <row r="34" spans="2:7">
      <c r="B34" s="16">
        <v>31</v>
      </c>
      <c r="C34" s="684">
        <v>45337</v>
      </c>
      <c r="D34" s="16" t="s">
        <v>403</v>
      </c>
      <c r="E34" s="16" t="s">
        <v>770</v>
      </c>
      <c r="F34" s="16"/>
      <c r="G34" s="16"/>
    </row>
    <row r="35" spans="2:7">
      <c r="B35" s="16">
        <v>32</v>
      </c>
      <c r="C35" s="684">
        <v>45337</v>
      </c>
      <c r="D35" s="16" t="s">
        <v>407</v>
      </c>
      <c r="E35" s="16" t="s">
        <v>771</v>
      </c>
      <c r="F35" s="16"/>
      <c r="G35" s="16"/>
    </row>
    <row r="36" spans="2:7">
      <c r="B36" s="16">
        <v>33</v>
      </c>
      <c r="C36" s="684">
        <v>45337</v>
      </c>
      <c r="D36" s="16" t="s">
        <v>415</v>
      </c>
      <c r="E36" s="16" t="s">
        <v>772</v>
      </c>
      <c r="F36" s="16"/>
      <c r="G36" s="16"/>
    </row>
    <row r="37" spans="2:7">
      <c r="B37" s="16">
        <v>34</v>
      </c>
      <c r="C37" s="684">
        <v>45337</v>
      </c>
      <c r="D37" s="16" t="s">
        <v>773</v>
      </c>
      <c r="E37" s="16" t="s">
        <v>774</v>
      </c>
      <c r="F37" s="16"/>
      <c r="G37" s="16"/>
    </row>
    <row r="38" spans="2:7">
      <c r="B38" s="16">
        <v>35</v>
      </c>
      <c r="C38" s="684">
        <v>45338</v>
      </c>
      <c r="D38" s="16" t="s">
        <v>405</v>
      </c>
      <c r="E38" s="16" t="s">
        <v>775</v>
      </c>
      <c r="F38" s="16"/>
      <c r="G38" s="16"/>
    </row>
    <row r="39" spans="2:7">
      <c r="B39" s="16">
        <v>36</v>
      </c>
      <c r="C39" s="684">
        <v>45338</v>
      </c>
      <c r="D39" s="16" t="s">
        <v>408</v>
      </c>
      <c r="E39" s="16" t="s">
        <v>778</v>
      </c>
      <c r="F39" s="16"/>
      <c r="G39" s="16"/>
    </row>
    <row r="40" spans="2:7">
      <c r="B40" s="16">
        <v>37</v>
      </c>
      <c r="C40" s="684">
        <v>45341</v>
      </c>
      <c r="D40" s="16" t="s">
        <v>773</v>
      </c>
      <c r="E40" s="16" t="s">
        <v>779</v>
      </c>
      <c r="F40" s="16"/>
      <c r="G40" s="16"/>
    </row>
    <row r="41" spans="2:7">
      <c r="B41" s="16">
        <v>38</v>
      </c>
      <c r="C41" s="684">
        <v>45347</v>
      </c>
      <c r="D41" s="16" t="s">
        <v>411</v>
      </c>
      <c r="E41" s="16" t="s">
        <v>788</v>
      </c>
      <c r="F41" s="16"/>
      <c r="G41" s="16"/>
    </row>
    <row r="42" spans="2:7">
      <c r="B42" s="16">
        <v>39</v>
      </c>
      <c r="C42" s="684">
        <v>45347</v>
      </c>
      <c r="D42" s="16" t="s">
        <v>768</v>
      </c>
      <c r="E42" s="16" t="s">
        <v>776</v>
      </c>
      <c r="F42" s="16"/>
      <c r="G42" s="16"/>
    </row>
    <row r="43" spans="2:7">
      <c r="B43" s="16">
        <v>40</v>
      </c>
      <c r="C43" s="684">
        <v>45347</v>
      </c>
      <c r="D43" s="16" t="s">
        <v>791</v>
      </c>
      <c r="E43" s="16" t="s">
        <v>792</v>
      </c>
      <c r="F43" s="16"/>
      <c r="G43" s="16"/>
    </row>
    <row r="44" spans="2:7">
      <c r="B44" s="16">
        <v>41</v>
      </c>
      <c r="C44" s="684">
        <v>45347</v>
      </c>
      <c r="D44" s="16" t="s">
        <v>793</v>
      </c>
      <c r="E44" s="16" t="s">
        <v>794</v>
      </c>
      <c r="F44" s="16"/>
      <c r="G44" s="16"/>
    </row>
    <row r="45" spans="2:7">
      <c r="B45" s="16">
        <v>42</v>
      </c>
      <c r="C45" s="684">
        <v>45348</v>
      </c>
      <c r="D45" s="16" t="s">
        <v>840</v>
      </c>
      <c r="E45" s="16" t="s">
        <v>799</v>
      </c>
      <c r="F45" s="16"/>
      <c r="G45" s="16"/>
    </row>
    <row r="46" spans="2:7">
      <c r="B46" s="16">
        <v>43</v>
      </c>
      <c r="C46" s="684">
        <v>45348</v>
      </c>
      <c r="D46" s="16" t="s">
        <v>442</v>
      </c>
      <c r="E46" s="16" t="s">
        <v>798</v>
      </c>
      <c r="F46" s="16"/>
      <c r="G46" s="16"/>
    </row>
    <row r="47" spans="2:7">
      <c r="B47" s="16">
        <v>44</v>
      </c>
      <c r="C47" s="684">
        <v>45349</v>
      </c>
      <c r="D47" s="16" t="s">
        <v>862</v>
      </c>
      <c r="E47" s="16" t="s">
        <v>799</v>
      </c>
      <c r="F47" s="16"/>
      <c r="G47" s="16"/>
    </row>
    <row r="48" spans="2:7">
      <c r="B48" s="16">
        <v>45</v>
      </c>
      <c r="C48" s="684">
        <v>45349</v>
      </c>
      <c r="D48" s="16" t="s">
        <v>865</v>
      </c>
      <c r="E48" s="16" t="s">
        <v>866</v>
      </c>
      <c r="F48" s="16"/>
      <c r="G48" s="16"/>
    </row>
    <row r="49" spans="2:7">
      <c r="B49" s="16">
        <v>46</v>
      </c>
      <c r="C49" s="684">
        <v>45350</v>
      </c>
      <c r="D49" s="16" t="s">
        <v>402</v>
      </c>
      <c r="E49" s="16" t="s">
        <v>780</v>
      </c>
      <c r="F49" s="16"/>
      <c r="G49" s="16"/>
    </row>
    <row r="50" spans="2:7">
      <c r="B50" s="16">
        <v>47</v>
      </c>
      <c r="C50" s="684">
        <v>45350</v>
      </c>
      <c r="D50" s="16" t="s">
        <v>406</v>
      </c>
      <c r="E50" s="16" t="s">
        <v>888</v>
      </c>
      <c r="F50" s="16"/>
      <c r="G50" s="16"/>
    </row>
    <row r="51" spans="2:7">
      <c r="B51" s="16">
        <v>48</v>
      </c>
      <c r="C51" s="684">
        <v>45350</v>
      </c>
      <c r="D51" s="16" t="s">
        <v>768</v>
      </c>
      <c r="E51" s="16" t="s">
        <v>889</v>
      </c>
      <c r="F51" s="16"/>
      <c r="G51" s="16"/>
    </row>
    <row r="52" spans="2:7">
      <c r="B52" s="16">
        <v>49</v>
      </c>
      <c r="C52" s="684">
        <v>45350</v>
      </c>
      <c r="D52" s="16" t="s">
        <v>404</v>
      </c>
      <c r="E52" s="16" t="s">
        <v>898</v>
      </c>
      <c r="F52" s="16"/>
      <c r="G52" s="16"/>
    </row>
    <row r="53" spans="2:7">
      <c r="B53" s="16">
        <v>50</v>
      </c>
      <c r="C53" s="684">
        <v>45350</v>
      </c>
      <c r="D53" s="16" t="s">
        <v>773</v>
      </c>
      <c r="E53" s="16" t="s">
        <v>887</v>
      </c>
      <c r="F53" s="16"/>
      <c r="G53" s="16"/>
    </row>
    <row r="54" spans="2:7">
      <c r="B54" s="16">
        <v>51</v>
      </c>
      <c r="C54" s="684">
        <v>45350</v>
      </c>
      <c r="D54" s="16" t="s">
        <v>402</v>
      </c>
      <c r="E54" s="16" t="s">
        <v>899</v>
      </c>
      <c r="F54" s="16"/>
      <c r="G54" s="16"/>
    </row>
    <row r="55" spans="2:7">
      <c r="B55" s="16">
        <v>52</v>
      </c>
      <c r="C55" s="684">
        <v>45355</v>
      </c>
      <c r="D55" s="16" t="s">
        <v>402</v>
      </c>
      <c r="E55" s="16" t="s">
        <v>909</v>
      </c>
      <c r="F55" s="16"/>
      <c r="G55" s="16"/>
    </row>
    <row r="56" spans="2:7">
      <c r="B56" s="16">
        <v>53</v>
      </c>
      <c r="C56" s="684">
        <v>45355</v>
      </c>
      <c r="D56" s="16" t="s">
        <v>773</v>
      </c>
      <c r="E56" s="16" t="s">
        <v>909</v>
      </c>
      <c r="F56" s="16"/>
      <c r="G56" s="16"/>
    </row>
    <row r="57" spans="2:7">
      <c r="B57" s="16">
        <v>54</v>
      </c>
      <c r="C57" s="684">
        <v>45355</v>
      </c>
      <c r="D57" s="16" t="s">
        <v>910</v>
      </c>
      <c r="E57" s="16" t="s">
        <v>911</v>
      </c>
      <c r="F57" s="16"/>
      <c r="G57" s="16"/>
    </row>
    <row r="58" spans="2:7">
      <c r="B58" s="16">
        <v>55</v>
      </c>
      <c r="C58" s="684">
        <v>45355</v>
      </c>
      <c r="D58" s="16" t="s">
        <v>404</v>
      </c>
      <c r="E58" s="16" t="s">
        <v>912</v>
      </c>
      <c r="F58" s="16"/>
      <c r="G58" s="16"/>
    </row>
    <row r="59" spans="2:7">
      <c r="B59" s="16">
        <v>56</v>
      </c>
      <c r="C59" s="684">
        <v>45357</v>
      </c>
      <c r="D59" s="16" t="s">
        <v>777</v>
      </c>
      <c r="E59" s="16" t="s">
        <v>925</v>
      </c>
      <c r="F59" s="16"/>
      <c r="G59" s="16"/>
    </row>
    <row r="60" spans="2:7">
      <c r="B60" s="16">
        <v>57</v>
      </c>
      <c r="C60" s="684">
        <v>45357</v>
      </c>
      <c r="D60" s="16" t="s">
        <v>765</v>
      </c>
      <c r="E60" s="16"/>
      <c r="F60" s="16"/>
      <c r="G60" s="16"/>
    </row>
    <row r="61" spans="2:7">
      <c r="B61" s="16">
        <v>58</v>
      </c>
      <c r="C61" s="684">
        <v>45357</v>
      </c>
      <c r="D61" s="16" t="s">
        <v>932</v>
      </c>
      <c r="E61" s="16" t="s">
        <v>933</v>
      </c>
      <c r="F61" s="16"/>
      <c r="G61" s="16"/>
    </row>
    <row r="62" spans="2:7">
      <c r="B62" s="16">
        <v>59</v>
      </c>
      <c r="C62" s="684">
        <v>45357</v>
      </c>
      <c r="D62" s="16" t="s">
        <v>913</v>
      </c>
      <c r="E62" s="16" t="s">
        <v>923</v>
      </c>
      <c r="F62" s="16" t="s">
        <v>924</v>
      </c>
      <c r="G62" s="16"/>
    </row>
    <row r="63" spans="2:7">
      <c r="B63" s="16">
        <v>60</v>
      </c>
      <c r="C63" s="684">
        <v>45358</v>
      </c>
      <c r="D63" s="16" t="s">
        <v>419</v>
      </c>
      <c r="E63" s="16" t="s">
        <v>938</v>
      </c>
      <c r="F63" s="16"/>
      <c r="G63" s="16"/>
    </row>
    <row r="64" spans="2:7">
      <c r="B64" s="16">
        <v>61</v>
      </c>
      <c r="C64" s="684">
        <v>45358</v>
      </c>
      <c r="D64" s="16" t="s">
        <v>420</v>
      </c>
      <c r="E64" s="16" t="s">
        <v>939</v>
      </c>
      <c r="F64" s="16"/>
      <c r="G64" s="16"/>
    </row>
    <row r="65" spans="2:7">
      <c r="B65" s="16">
        <v>62</v>
      </c>
      <c r="C65" s="684">
        <v>45358</v>
      </c>
      <c r="D65" s="16" t="s">
        <v>757</v>
      </c>
      <c r="E65" s="16" t="s">
        <v>940</v>
      </c>
      <c r="F65" s="16"/>
      <c r="G65" s="16"/>
    </row>
    <row r="66" spans="2:7">
      <c r="B66" s="16">
        <v>63</v>
      </c>
      <c r="C66" s="684">
        <v>45358</v>
      </c>
      <c r="D66" s="16" t="s">
        <v>402</v>
      </c>
      <c r="E66" s="16" t="s">
        <v>941</v>
      </c>
      <c r="F66" s="16"/>
      <c r="G66" s="16"/>
    </row>
    <row r="67" spans="2:7">
      <c r="B67" s="16">
        <v>64</v>
      </c>
      <c r="C67" s="684">
        <v>45358</v>
      </c>
      <c r="D67" s="16" t="s">
        <v>405</v>
      </c>
      <c r="E67" s="16" t="s">
        <v>944</v>
      </c>
      <c r="F67" s="16"/>
      <c r="G67" s="16"/>
    </row>
    <row r="68" spans="2:7">
      <c r="B68" s="16">
        <v>65</v>
      </c>
      <c r="C68" s="684">
        <v>45358</v>
      </c>
      <c r="D68" s="16" t="s">
        <v>406</v>
      </c>
      <c r="E68" s="16" t="s">
        <v>942</v>
      </c>
      <c r="F68" s="16"/>
      <c r="G68" s="16"/>
    </row>
    <row r="69" spans="2:7">
      <c r="B69" s="16">
        <v>66</v>
      </c>
      <c r="C69" s="684">
        <v>45358</v>
      </c>
      <c r="D69" s="16" t="s">
        <v>406</v>
      </c>
      <c r="E69" s="16" t="s">
        <v>943</v>
      </c>
      <c r="F69" s="16"/>
      <c r="G69" s="16"/>
    </row>
    <row r="70" spans="2:7">
      <c r="B70" s="16">
        <v>67</v>
      </c>
      <c r="C70" s="684">
        <v>45358</v>
      </c>
      <c r="D70" s="16" t="s">
        <v>443</v>
      </c>
      <c r="E70" s="16" t="s">
        <v>945</v>
      </c>
      <c r="F70" s="16"/>
      <c r="G70" s="16"/>
    </row>
    <row r="71" spans="2:7">
      <c r="B71" s="16">
        <v>68</v>
      </c>
      <c r="C71" s="684">
        <v>45363</v>
      </c>
      <c r="D71" s="16" t="s">
        <v>402</v>
      </c>
      <c r="E71" s="16" t="s">
        <v>950</v>
      </c>
      <c r="F71" s="16"/>
      <c r="G71" s="16"/>
    </row>
    <row r="72" spans="2:7">
      <c r="B72" s="16">
        <v>69</v>
      </c>
      <c r="C72" s="684">
        <v>45363</v>
      </c>
      <c r="D72" s="16" t="s">
        <v>403</v>
      </c>
      <c r="E72" s="16" t="s">
        <v>957</v>
      </c>
      <c r="F72" s="16"/>
      <c r="G72" s="16"/>
    </row>
    <row r="73" spans="2:7">
      <c r="B73" s="16">
        <v>70</v>
      </c>
      <c r="C73" s="684">
        <v>45363</v>
      </c>
      <c r="D73" s="16" t="s">
        <v>405</v>
      </c>
      <c r="E73" s="16" t="s">
        <v>949</v>
      </c>
      <c r="F73" s="16"/>
      <c r="G73" s="16"/>
    </row>
    <row r="74" spans="2:7">
      <c r="B74" s="16">
        <v>71</v>
      </c>
      <c r="C74" s="684">
        <v>45363</v>
      </c>
      <c r="D74" s="16" t="s">
        <v>948</v>
      </c>
      <c r="E74" s="16" t="s">
        <v>951</v>
      </c>
      <c r="F74" s="16" t="s">
        <v>956</v>
      </c>
      <c r="G74" s="16"/>
    </row>
    <row r="75" spans="2:7">
      <c r="B75" s="16">
        <v>72</v>
      </c>
      <c r="C75" s="684">
        <v>45364</v>
      </c>
      <c r="D75" s="16" t="s">
        <v>416</v>
      </c>
      <c r="E75" s="16" t="s">
        <v>952</v>
      </c>
      <c r="F75" s="16"/>
      <c r="G75" s="16"/>
    </row>
    <row r="76" spans="2:7">
      <c r="B76" s="16">
        <v>73</v>
      </c>
      <c r="C76" s="684">
        <v>45364</v>
      </c>
      <c r="D76" s="16" t="s">
        <v>953</v>
      </c>
      <c r="E76" s="16" t="s">
        <v>954</v>
      </c>
      <c r="F76" s="16" t="s">
        <v>955</v>
      </c>
      <c r="G76" s="16"/>
    </row>
    <row r="77" spans="2:7">
      <c r="B77" s="16">
        <v>74</v>
      </c>
      <c r="C77" s="684">
        <v>45365</v>
      </c>
      <c r="D77" s="16" t="s">
        <v>442</v>
      </c>
      <c r="E77" s="16" t="s">
        <v>958</v>
      </c>
      <c r="F77" s="16"/>
      <c r="G77" s="16"/>
    </row>
    <row r="78" spans="2:7">
      <c r="B78" s="16">
        <v>75</v>
      </c>
      <c r="C78" s="684">
        <v>45365</v>
      </c>
      <c r="D78" s="16" t="s">
        <v>403</v>
      </c>
      <c r="E78" s="16" t="s">
        <v>959</v>
      </c>
      <c r="F78" s="16"/>
      <c r="G78" s="16"/>
    </row>
    <row r="79" spans="2:7">
      <c r="B79" s="16">
        <v>76</v>
      </c>
      <c r="C79" s="684">
        <v>45365</v>
      </c>
      <c r="D79" s="16" t="s">
        <v>948</v>
      </c>
      <c r="E79" s="16" t="s">
        <v>960</v>
      </c>
      <c r="F79" s="16"/>
      <c r="G79" s="16"/>
    </row>
    <row r="80" spans="2:7">
      <c r="B80" s="16">
        <v>77</v>
      </c>
      <c r="C80" s="684">
        <v>45365</v>
      </c>
      <c r="D80" s="16" t="s">
        <v>402</v>
      </c>
      <c r="E80" s="16" t="s">
        <v>963</v>
      </c>
      <c r="F80" s="16"/>
      <c r="G80" s="16"/>
    </row>
    <row r="81" spans="2:7">
      <c r="B81" s="16">
        <v>78</v>
      </c>
      <c r="C81" s="684">
        <v>45365</v>
      </c>
      <c r="D81" s="16" t="s">
        <v>404</v>
      </c>
      <c r="E81" s="16" t="s">
        <v>965</v>
      </c>
      <c r="F81" s="16"/>
      <c r="G81" s="16"/>
    </row>
    <row r="82" spans="2:7">
      <c r="B82" s="16">
        <v>79</v>
      </c>
      <c r="C82" s="684">
        <v>45365</v>
      </c>
      <c r="D82" s="16" t="s">
        <v>405</v>
      </c>
      <c r="E82" s="16" t="s">
        <v>949</v>
      </c>
      <c r="F82" s="688"/>
      <c r="G82" s="688"/>
    </row>
    <row r="83" spans="2:7">
      <c r="B83" s="16">
        <v>80</v>
      </c>
      <c r="C83" s="684">
        <v>45365</v>
      </c>
      <c r="D83" s="16" t="s">
        <v>409</v>
      </c>
      <c r="E83" s="16" t="s">
        <v>949</v>
      </c>
      <c r="F83" s="688"/>
      <c r="G83" s="688"/>
    </row>
    <row r="84" spans="2:7">
      <c r="B84" s="16">
        <v>81</v>
      </c>
      <c r="C84" s="684">
        <v>45365</v>
      </c>
      <c r="D84" s="16" t="s">
        <v>443</v>
      </c>
      <c r="E84" s="16" t="s">
        <v>966</v>
      </c>
      <c r="F84" s="688"/>
      <c r="G84" s="688"/>
    </row>
    <row r="85" spans="2:7">
      <c r="B85" s="16">
        <v>82</v>
      </c>
      <c r="C85" s="684">
        <v>45365</v>
      </c>
      <c r="D85" s="16" t="s">
        <v>410</v>
      </c>
      <c r="E85" s="16" t="s">
        <v>968</v>
      </c>
      <c r="F85" s="688"/>
      <c r="G85" s="688"/>
    </row>
    <row r="86" spans="2:7">
      <c r="B86" s="16">
        <v>83</v>
      </c>
      <c r="C86" s="684">
        <v>45366</v>
      </c>
      <c r="D86" s="16" t="s">
        <v>413</v>
      </c>
      <c r="E86" s="16" t="s">
        <v>967</v>
      </c>
      <c r="F86" s="688"/>
      <c r="G86" s="688"/>
    </row>
    <row r="87" spans="2:7">
      <c r="B87" s="16">
        <v>84</v>
      </c>
      <c r="C87" s="684">
        <v>45373</v>
      </c>
      <c r="D87" s="16" t="s">
        <v>402</v>
      </c>
      <c r="E87" s="16" t="s">
        <v>980</v>
      </c>
      <c r="F87" s="688"/>
      <c r="G87" s="688"/>
    </row>
    <row r="88" spans="2:7">
      <c r="B88" s="16">
        <v>85</v>
      </c>
      <c r="C88" s="684">
        <v>45373</v>
      </c>
      <c r="D88" s="16" t="s">
        <v>417</v>
      </c>
      <c r="E88" s="16" t="s">
        <v>982</v>
      </c>
      <c r="F88" s="688"/>
      <c r="G88" s="688"/>
    </row>
    <row r="89" spans="2:7">
      <c r="B89" s="16">
        <v>86</v>
      </c>
      <c r="C89" s="684">
        <v>45373</v>
      </c>
      <c r="D89" s="16" t="s">
        <v>981</v>
      </c>
      <c r="E89" s="16" t="s">
        <v>982</v>
      </c>
      <c r="F89" s="688"/>
      <c r="G89" s="688"/>
    </row>
    <row r="90" spans="2:7">
      <c r="B90" s="16">
        <v>87</v>
      </c>
      <c r="C90" s="684">
        <v>45373</v>
      </c>
      <c r="D90" s="16" t="s">
        <v>983</v>
      </c>
      <c r="E90" s="16" t="s">
        <v>984</v>
      </c>
      <c r="F90" s="688"/>
      <c r="G90" s="688"/>
    </row>
    <row r="91" spans="2:7">
      <c r="B91" s="16">
        <v>88</v>
      </c>
      <c r="C91" s="684">
        <v>45373</v>
      </c>
      <c r="D91" s="16" t="s">
        <v>985</v>
      </c>
      <c r="E91" s="16" t="s">
        <v>986</v>
      </c>
      <c r="F91" s="688"/>
      <c r="G91" s="688"/>
    </row>
    <row r="92" spans="2:7">
      <c r="B92" s="16">
        <v>89</v>
      </c>
      <c r="C92" s="684">
        <v>45373</v>
      </c>
      <c r="D92" s="16" t="s">
        <v>987</v>
      </c>
      <c r="E92" s="16" t="s">
        <v>986</v>
      </c>
      <c r="F92" s="688"/>
      <c r="G92" s="688"/>
    </row>
    <row r="93" spans="2:7">
      <c r="B93" s="16">
        <v>90</v>
      </c>
      <c r="C93" s="684">
        <v>45373</v>
      </c>
      <c r="D93" s="16" t="s">
        <v>404</v>
      </c>
      <c r="E93" s="16" t="s">
        <v>1005</v>
      </c>
      <c r="F93" s="688"/>
      <c r="G93" s="688"/>
    </row>
    <row r="94" spans="2:7">
      <c r="B94" s="16">
        <v>91</v>
      </c>
      <c r="C94" s="684">
        <v>45373</v>
      </c>
      <c r="D94" s="16" t="s">
        <v>408</v>
      </c>
      <c r="E94" s="16" t="s">
        <v>1006</v>
      </c>
      <c r="F94" s="688"/>
      <c r="G94" s="688"/>
    </row>
    <row r="95" spans="2:7">
      <c r="B95" s="16">
        <v>92</v>
      </c>
      <c r="C95" s="684">
        <v>45373</v>
      </c>
      <c r="D95" s="16" t="s">
        <v>443</v>
      </c>
      <c r="E95" s="16" t="s">
        <v>1007</v>
      </c>
      <c r="F95" s="688"/>
      <c r="G95" s="688"/>
    </row>
    <row r="96" spans="2:7">
      <c r="B96" s="16">
        <v>93</v>
      </c>
      <c r="C96" s="684">
        <v>45373</v>
      </c>
      <c r="D96" s="16" t="s">
        <v>413</v>
      </c>
      <c r="E96" s="16" t="s">
        <v>1008</v>
      </c>
      <c r="F96" s="688"/>
      <c r="G96" s="688"/>
    </row>
    <row r="97" spans="2:7">
      <c r="B97" s="16">
        <v>94</v>
      </c>
      <c r="C97" s="684">
        <v>45373</v>
      </c>
      <c r="D97" s="16" t="s">
        <v>414</v>
      </c>
      <c r="E97" s="16" t="s">
        <v>1012</v>
      </c>
      <c r="F97" s="688"/>
      <c r="G97" s="688"/>
    </row>
    <row r="98" spans="2:7">
      <c r="B98" s="16">
        <v>95</v>
      </c>
      <c r="C98" s="684">
        <v>45373</v>
      </c>
      <c r="D98" s="16" t="s">
        <v>1017</v>
      </c>
      <c r="E98" s="16" t="s">
        <v>1018</v>
      </c>
      <c r="F98" s="688"/>
      <c r="G98" s="688"/>
    </row>
    <row r="99" spans="2:7">
      <c r="B99" s="16">
        <v>96</v>
      </c>
      <c r="C99" s="684">
        <v>45373</v>
      </c>
      <c r="D99" s="16" t="s">
        <v>757</v>
      </c>
      <c r="E99" s="16" t="s">
        <v>1019</v>
      </c>
      <c r="F99" s="16"/>
      <c r="G99" s="16"/>
    </row>
    <row r="100" spans="2:7">
      <c r="B100" s="16">
        <v>97</v>
      </c>
      <c r="C100" s="684">
        <v>45376</v>
      </c>
      <c r="D100" s="16" t="s">
        <v>414</v>
      </c>
      <c r="E100" s="16" t="s">
        <v>1022</v>
      </c>
      <c r="F100" s="16"/>
      <c r="G100" s="16"/>
    </row>
    <row r="101" spans="2:7">
      <c r="B101" s="16">
        <v>98</v>
      </c>
      <c r="C101" s="684">
        <v>45377</v>
      </c>
      <c r="D101" s="16" t="s">
        <v>1023</v>
      </c>
      <c r="E101" s="16" t="s">
        <v>1026</v>
      </c>
      <c r="F101" s="16"/>
      <c r="G101" s="16"/>
    </row>
    <row r="102" spans="2:7">
      <c r="B102" s="16">
        <v>99</v>
      </c>
      <c r="C102" s="684">
        <v>45377</v>
      </c>
      <c r="D102" s="16" t="s">
        <v>1024</v>
      </c>
      <c r="E102" s="16" t="s">
        <v>1025</v>
      </c>
      <c r="F102" s="16"/>
      <c r="G102" s="16"/>
    </row>
    <row r="103" spans="2:7">
      <c r="B103" s="16">
        <v>100</v>
      </c>
      <c r="C103" s="686">
        <v>45378</v>
      </c>
      <c r="D103" s="160" t="s">
        <v>983</v>
      </c>
      <c r="E103" s="160" t="s">
        <v>1027</v>
      </c>
      <c r="F103" s="160"/>
      <c r="G103" s="16"/>
    </row>
    <row r="104" spans="2:7">
      <c r="B104" s="802">
        <v>101</v>
      </c>
      <c r="C104" s="684">
        <v>45386</v>
      </c>
      <c r="D104" s="16" t="s">
        <v>1037</v>
      </c>
      <c r="E104" s="16" t="s">
        <v>1038</v>
      </c>
      <c r="F104" s="16"/>
      <c r="G104" s="801"/>
    </row>
    <row r="105" spans="2:7">
      <c r="B105" s="624">
        <v>102</v>
      </c>
      <c r="C105" s="684">
        <v>45386</v>
      </c>
      <c r="D105" s="16" t="s">
        <v>406</v>
      </c>
      <c r="E105" s="16" t="s">
        <v>1039</v>
      </c>
      <c r="F105" s="16"/>
      <c r="G105" s="803"/>
    </row>
    <row r="106" spans="2:7">
      <c r="B106" s="16">
        <v>103</v>
      </c>
      <c r="C106" s="804">
        <v>45386</v>
      </c>
      <c r="D106" s="16" t="s">
        <v>1040</v>
      </c>
      <c r="E106" s="16" t="s">
        <v>1041</v>
      </c>
      <c r="F106" s="802"/>
      <c r="G106" s="688"/>
    </row>
    <row r="107" spans="2:7">
      <c r="B107" s="16">
        <v>104</v>
      </c>
      <c r="C107" s="804">
        <v>45386</v>
      </c>
      <c r="D107" s="16" t="s">
        <v>1044</v>
      </c>
      <c r="E107" s="16" t="s">
        <v>1045</v>
      </c>
      <c r="F107" s="16"/>
      <c r="G107" s="16"/>
    </row>
    <row r="108" spans="2:7">
      <c r="B108" s="16">
        <v>105</v>
      </c>
      <c r="C108" s="804">
        <v>45386</v>
      </c>
      <c r="D108" s="16" t="s">
        <v>420</v>
      </c>
      <c r="E108" s="16" t="s">
        <v>1046</v>
      </c>
      <c r="F108" s="16"/>
      <c r="G108" s="16"/>
    </row>
    <row r="109" spans="2:7">
      <c r="B109" s="16">
        <v>106</v>
      </c>
      <c r="C109" s="804">
        <v>45386</v>
      </c>
      <c r="D109" s="16" t="s">
        <v>765</v>
      </c>
      <c r="E109" s="16" t="s">
        <v>1047</v>
      </c>
      <c r="F109" s="16"/>
      <c r="G109" s="16"/>
    </row>
    <row r="110" spans="2:7">
      <c r="B110" s="16">
        <v>107</v>
      </c>
      <c r="C110" s="806">
        <v>45390</v>
      </c>
      <c r="D110" s="807" t="s">
        <v>408</v>
      </c>
      <c r="E110" s="807" t="s">
        <v>1048</v>
      </c>
      <c r="F110" s="807"/>
      <c r="G110" s="16"/>
    </row>
    <row r="111" spans="2:7">
      <c r="B111" s="160">
        <v>108</v>
      </c>
      <c r="C111" s="808">
        <v>45390</v>
      </c>
      <c r="D111" s="809" t="s">
        <v>415</v>
      </c>
      <c r="E111" s="809" t="s">
        <v>1049</v>
      </c>
      <c r="F111" s="809"/>
      <c r="G111" s="160"/>
    </row>
    <row r="112" spans="2:7">
      <c r="B112" s="16">
        <v>109</v>
      </c>
      <c r="C112" s="810">
        <v>45392</v>
      </c>
      <c r="D112" s="807" t="s">
        <v>1040</v>
      </c>
      <c r="E112" s="807" t="s">
        <v>1050</v>
      </c>
      <c r="F112" s="807"/>
      <c r="G112" s="16"/>
    </row>
    <row r="113" spans="2:7">
      <c r="B113" s="16">
        <v>110</v>
      </c>
      <c r="C113" s="810">
        <v>45393</v>
      </c>
      <c r="D113" s="807" t="s">
        <v>417</v>
      </c>
      <c r="E113" s="807" t="s">
        <v>1060</v>
      </c>
      <c r="F113" s="807"/>
      <c r="G113" s="16"/>
    </row>
    <row r="114" spans="2:7">
      <c r="B114" s="16">
        <v>111</v>
      </c>
      <c r="C114" s="810">
        <v>45393</v>
      </c>
      <c r="D114" s="807" t="s">
        <v>407</v>
      </c>
      <c r="E114" s="807" t="s">
        <v>1061</v>
      </c>
      <c r="F114" s="807"/>
      <c r="G114" s="16"/>
    </row>
    <row r="115" spans="2:7">
      <c r="B115" s="16">
        <v>112</v>
      </c>
      <c r="C115" s="805">
        <v>45394</v>
      </c>
      <c r="D115" s="688" t="s">
        <v>1065</v>
      </c>
      <c r="E115" s="688" t="s">
        <v>1066</v>
      </c>
      <c r="F115" s="16"/>
      <c r="G115" s="16"/>
    </row>
    <row r="116" spans="2:7">
      <c r="B116" s="16">
        <v>113</v>
      </c>
      <c r="C116" s="805">
        <v>45394</v>
      </c>
      <c r="D116" s="688" t="s">
        <v>417</v>
      </c>
      <c r="E116" s="688" t="s">
        <v>1067</v>
      </c>
      <c r="F116" s="688"/>
      <c r="G116" s="16"/>
    </row>
    <row r="117" spans="2:7">
      <c r="B117" s="16">
        <v>114</v>
      </c>
      <c r="C117" s="805">
        <v>45394</v>
      </c>
      <c r="D117" s="688" t="s">
        <v>415</v>
      </c>
      <c r="E117" s="688" t="s">
        <v>1068</v>
      </c>
      <c r="F117" s="688"/>
      <c r="G117" s="16"/>
    </row>
    <row r="118" spans="2:7">
      <c r="B118" s="16"/>
      <c r="C118" s="805"/>
      <c r="D118" s="688"/>
      <c r="E118" s="688"/>
      <c r="F118" s="688"/>
      <c r="G118" s="16"/>
    </row>
    <row r="119" spans="2:7">
      <c r="B119" s="16"/>
      <c r="C119" s="805"/>
      <c r="D119" s="688"/>
      <c r="E119" s="688"/>
      <c r="F119" s="688"/>
      <c r="G119" s="16"/>
    </row>
    <row r="120" spans="2:7">
      <c r="C120" s="486"/>
      <c r="D120" s="486"/>
      <c r="E120" s="486"/>
      <c r="F120" s="486"/>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5:S48"/>
  <sheetViews>
    <sheetView view="pageBreakPreview" topLeftCell="A40" zoomScaleNormal="100" zoomScaleSheetLayoutView="100" workbookViewId="0">
      <selection activeCell="M32" sqref="M32"/>
    </sheetView>
  </sheetViews>
  <sheetFormatPr defaultColWidth="8.875" defaultRowHeight="13.5"/>
  <cols>
    <col min="1" max="1" width="2.875" style="978" customWidth="1"/>
    <col min="2" max="2" width="8.5" style="978" customWidth="1"/>
    <col min="3" max="3" width="4.75" style="978" customWidth="1"/>
    <col min="4" max="4" width="4.5" style="978" customWidth="1"/>
    <col min="5" max="5" width="10.625" style="978" customWidth="1"/>
    <col min="6" max="6" width="4.625" style="978" customWidth="1"/>
    <col min="7" max="7" width="10.625" style="978" customWidth="1"/>
    <col min="8" max="8" width="4.625" style="978" customWidth="1"/>
    <col min="9" max="9" width="10.625" style="978" customWidth="1"/>
    <col min="10" max="10" width="4.625" style="978" customWidth="1"/>
    <col min="11" max="11" width="10.625" style="978" customWidth="1"/>
    <col min="12" max="12" width="4.625" style="980" customWidth="1"/>
    <col min="13" max="13" width="10.625" style="980" customWidth="1"/>
    <col min="14" max="14" width="4.625" style="980" customWidth="1"/>
    <col min="15" max="15" width="2.875" style="1545" customWidth="1"/>
    <col min="16" max="16384" width="8.875" style="1545"/>
  </cols>
  <sheetData>
    <row r="5" spans="1:16" ht="14.25">
      <c r="A5" s="1117" t="s">
        <v>994</v>
      </c>
      <c r="B5" s="1129"/>
      <c r="C5" s="1129"/>
      <c r="D5" s="1129"/>
      <c r="E5" s="1129"/>
    </row>
    <row r="6" spans="1:16" ht="14.25">
      <c r="A6" s="1117"/>
      <c r="B6" s="1117"/>
      <c r="C6" s="1117"/>
      <c r="D6" s="1117"/>
      <c r="E6" s="1117"/>
      <c r="F6" s="1117"/>
      <c r="G6" s="1117"/>
      <c r="H6" s="1117"/>
      <c r="I6" s="1117"/>
      <c r="J6" s="1117"/>
      <c r="K6" s="1117"/>
    </row>
    <row r="7" spans="1:16" ht="17.25">
      <c r="A7" s="1130"/>
      <c r="B7" s="1130"/>
      <c r="C7" s="1130"/>
      <c r="D7" s="1130"/>
      <c r="E7" s="1130"/>
      <c r="F7" s="1130"/>
      <c r="G7" s="1130"/>
      <c r="H7" s="1130"/>
      <c r="I7" s="1130"/>
      <c r="J7" s="1130"/>
      <c r="K7" s="1130"/>
    </row>
    <row r="8" spans="1:16" ht="18.600000000000001" customHeight="1">
      <c r="A8" s="1188" t="s">
        <v>842</v>
      </c>
      <c r="B8" s="1188"/>
      <c r="C8" s="1188"/>
      <c r="D8" s="1188"/>
      <c r="E8" s="1188"/>
      <c r="F8" s="1118"/>
      <c r="G8" s="1118"/>
      <c r="H8" s="1118"/>
      <c r="I8" s="1118"/>
      <c r="J8" s="1118"/>
      <c r="K8" s="1118"/>
      <c r="L8" s="995"/>
      <c r="M8" s="995"/>
      <c r="N8" s="995"/>
    </row>
    <row r="9" spans="1:16" ht="18.600000000000001" customHeight="1">
      <c r="A9" s="1188" t="s">
        <v>843</v>
      </c>
      <c r="B9" s="1188"/>
      <c r="C9" s="1188"/>
      <c r="D9" s="1188"/>
      <c r="E9" s="1188"/>
      <c r="F9" s="1188"/>
      <c r="G9" s="1188"/>
      <c r="H9" s="1188"/>
      <c r="I9" s="1188"/>
      <c r="J9" s="1188"/>
      <c r="K9" s="1188"/>
      <c r="L9" s="995"/>
      <c r="M9" s="995"/>
      <c r="N9" s="995"/>
    </row>
    <row r="10" spans="1:16" ht="18.600000000000001" customHeight="1">
      <c r="A10" s="1188"/>
      <c r="B10" s="1188" t="s">
        <v>844</v>
      </c>
      <c r="C10" s="1188"/>
      <c r="D10" s="1188"/>
      <c r="E10" s="1188"/>
      <c r="F10" s="1188"/>
      <c r="G10" s="1188"/>
      <c r="H10" s="1188"/>
      <c r="I10" s="1188"/>
      <c r="J10" s="1188"/>
      <c r="K10" s="1188"/>
      <c r="L10" s="995"/>
      <c r="M10" s="995"/>
      <c r="N10" s="995"/>
    </row>
    <row r="11" spans="1:16" ht="29.45" customHeight="1">
      <c r="A11" s="1120"/>
      <c r="B11" s="1440" t="s">
        <v>458</v>
      </c>
      <c r="C11" s="1441"/>
      <c r="D11" s="1441"/>
      <c r="E11" s="1407"/>
      <c r="F11" s="1133" t="s">
        <v>551</v>
      </c>
      <c r="G11" s="1135"/>
      <c r="H11" s="1133" t="s">
        <v>992</v>
      </c>
      <c r="I11" s="1135"/>
      <c r="J11" s="1133" t="s">
        <v>552</v>
      </c>
      <c r="K11" s="1135"/>
      <c r="L11" s="1246" t="s">
        <v>553</v>
      </c>
      <c r="M11" s="1276"/>
      <c r="N11" s="1247"/>
      <c r="O11" s="995"/>
      <c r="P11" s="1571"/>
    </row>
    <row r="12" spans="1:16" ht="29.45" customHeight="1">
      <c r="A12" s="1120"/>
      <c r="B12" s="1440" t="s">
        <v>554</v>
      </c>
      <c r="C12" s="1441"/>
      <c r="D12" s="1441"/>
      <c r="E12" s="1407"/>
      <c r="F12" s="1572"/>
      <c r="G12" s="1573"/>
      <c r="H12" s="1572"/>
      <c r="I12" s="1573"/>
      <c r="J12" s="1572"/>
      <c r="K12" s="1573"/>
      <c r="L12" s="1574"/>
      <c r="M12" s="1575"/>
      <c r="N12" s="1576"/>
      <c r="O12" s="995"/>
      <c r="P12" s="1571"/>
    </row>
    <row r="13" spans="1:16" ht="29.45" customHeight="1">
      <c r="A13" s="1120"/>
      <c r="B13" s="1440" t="s">
        <v>555</v>
      </c>
      <c r="C13" s="1441"/>
      <c r="D13" s="1441"/>
      <c r="E13" s="1407"/>
      <c r="F13" s="1572"/>
      <c r="G13" s="1573"/>
      <c r="H13" s="1572"/>
      <c r="I13" s="1573"/>
      <c r="J13" s="1572"/>
      <c r="K13" s="1573"/>
      <c r="L13" s="1574"/>
      <c r="M13" s="1575"/>
      <c r="N13" s="1576"/>
      <c r="O13" s="995"/>
      <c r="P13" s="1571"/>
    </row>
    <row r="14" spans="1:16" ht="18.600000000000001" customHeight="1">
      <c r="A14" s="1120"/>
      <c r="B14" s="1577" t="s">
        <v>556</v>
      </c>
      <c r="C14" s="1464"/>
      <c r="D14" s="1464"/>
      <c r="E14" s="1464"/>
      <c r="F14" s="1578"/>
      <c r="G14" s="1579"/>
      <c r="H14" s="1578"/>
      <c r="I14" s="1579"/>
      <c r="J14" s="1578"/>
      <c r="K14" s="1579"/>
      <c r="L14" s="1580"/>
      <c r="M14" s="1581"/>
      <c r="N14" s="1582"/>
      <c r="O14" s="995"/>
      <c r="P14" s="1571"/>
    </row>
    <row r="15" spans="1:16" ht="18" customHeight="1">
      <c r="A15" s="1120"/>
      <c r="B15" s="1583" t="s">
        <v>993</v>
      </c>
      <c r="C15" s="1584"/>
      <c r="D15" s="1584"/>
      <c r="E15" s="1585"/>
      <c r="F15" s="1586"/>
      <c r="G15" s="1587"/>
      <c r="H15" s="1586"/>
      <c r="I15" s="1587"/>
      <c r="J15" s="1586"/>
      <c r="K15" s="1587"/>
      <c r="L15" s="1588"/>
      <c r="M15" s="1589"/>
      <c r="N15" s="1590"/>
      <c r="O15" s="995"/>
      <c r="P15" s="1571"/>
    </row>
    <row r="16" spans="1:16" ht="29.45" customHeight="1">
      <c r="A16" s="1120"/>
      <c r="B16" s="1591" t="s">
        <v>1009</v>
      </c>
      <c r="C16" s="1592"/>
      <c r="D16" s="1592"/>
      <c r="E16" s="1593"/>
      <c r="F16" s="1572"/>
      <c r="G16" s="1573"/>
      <c r="H16" s="1572"/>
      <c r="I16" s="1573"/>
      <c r="J16" s="1572"/>
      <c r="K16" s="1573"/>
      <c r="L16" s="1574"/>
      <c r="M16" s="1575"/>
      <c r="N16" s="1576"/>
      <c r="O16" s="995"/>
      <c r="P16" s="1571"/>
    </row>
    <row r="17" spans="1:16" ht="29.45" customHeight="1">
      <c r="A17" s="1120"/>
      <c r="B17" s="1591" t="s">
        <v>1009</v>
      </c>
      <c r="C17" s="1592"/>
      <c r="D17" s="1592"/>
      <c r="E17" s="1593"/>
      <c r="F17" s="1572"/>
      <c r="G17" s="1573"/>
      <c r="H17" s="1572"/>
      <c r="I17" s="1573"/>
      <c r="J17" s="1572"/>
      <c r="K17" s="1573"/>
      <c r="L17" s="1574"/>
      <c r="M17" s="1575"/>
      <c r="N17" s="1576"/>
      <c r="O17" s="995"/>
      <c r="P17" s="1571"/>
    </row>
    <row r="18" spans="1:16" ht="29.45" customHeight="1">
      <c r="A18" s="1118"/>
      <c r="B18" s="1440" t="s">
        <v>557</v>
      </c>
      <c r="C18" s="1441"/>
      <c r="D18" s="1441"/>
      <c r="E18" s="1407"/>
      <c r="F18" s="1594"/>
      <c r="G18" s="1595"/>
      <c r="H18" s="1572"/>
      <c r="I18" s="1573"/>
      <c r="J18" s="1572"/>
      <c r="K18" s="1573"/>
      <c r="L18" s="1523"/>
      <c r="M18" s="1596"/>
      <c r="N18" s="1524"/>
      <c r="O18" s="995"/>
      <c r="P18" s="995"/>
    </row>
    <row r="19" spans="1:16" s="1597" customFormat="1" ht="16.149999999999999" customHeight="1">
      <c r="A19" s="1118"/>
      <c r="B19" s="995"/>
      <c r="C19" s="995"/>
      <c r="D19" s="995"/>
      <c r="E19" s="995"/>
      <c r="F19" s="995"/>
      <c r="G19" s="995"/>
      <c r="H19" s="995"/>
      <c r="I19" s="1571"/>
      <c r="J19" s="995"/>
      <c r="K19" s="995"/>
      <c r="L19" s="995"/>
      <c r="M19" s="995"/>
      <c r="N19" s="995"/>
    </row>
    <row r="20" spans="1:16" ht="19.899999999999999" customHeight="1">
      <c r="A20" s="995" t="s">
        <v>574</v>
      </c>
      <c r="B20" s="995" t="s">
        <v>845</v>
      </c>
      <c r="C20" s="995"/>
      <c r="D20" s="995"/>
      <c r="E20" s="995"/>
      <c r="F20" s="995"/>
      <c r="G20" s="995"/>
      <c r="H20" s="995"/>
      <c r="I20" s="995"/>
      <c r="J20" s="995"/>
      <c r="K20" s="995"/>
      <c r="L20" s="995"/>
      <c r="M20" s="995"/>
      <c r="N20" s="995"/>
    </row>
    <row r="21" spans="1:16" ht="22.9" customHeight="1">
      <c r="A21" s="1118"/>
      <c r="B21" s="1523"/>
      <c r="C21" s="1596"/>
      <c r="D21" s="1524"/>
      <c r="E21" s="1598" t="s">
        <v>185</v>
      </c>
      <c r="F21" s="1598"/>
      <c r="G21" s="1598" t="s">
        <v>357</v>
      </c>
      <c r="H21" s="1598"/>
      <c r="I21" s="1248" t="s">
        <v>358</v>
      </c>
      <c r="J21" s="1248"/>
      <c r="K21" s="1246" t="s">
        <v>359</v>
      </c>
      <c r="L21" s="1247"/>
      <c r="M21" s="1246" t="s">
        <v>383</v>
      </c>
      <c r="N21" s="1247"/>
    </row>
    <row r="22" spans="1:16" ht="46.15" customHeight="1">
      <c r="A22" s="1118"/>
      <c r="B22" s="1440" t="s">
        <v>841</v>
      </c>
      <c r="C22" s="1441"/>
      <c r="D22" s="1407"/>
      <c r="E22" s="1599"/>
      <c r="F22" s="1275" t="s">
        <v>84</v>
      </c>
      <c r="G22" s="1599"/>
      <c r="H22" s="1444" t="s">
        <v>84</v>
      </c>
      <c r="I22" s="1599"/>
      <c r="J22" s="1444" t="s">
        <v>84</v>
      </c>
      <c r="K22" s="1599"/>
      <c r="L22" s="1444" t="s">
        <v>84</v>
      </c>
      <c r="M22" s="1600"/>
      <c r="N22" s="1601" t="s">
        <v>84</v>
      </c>
    </row>
    <row r="23" spans="1:16" s="1597" customFormat="1" ht="33.6" customHeight="1">
      <c r="A23" s="1118"/>
      <c r="B23" s="1577" t="s">
        <v>558</v>
      </c>
      <c r="C23" s="1464"/>
      <c r="D23" s="1602"/>
      <c r="E23" s="1603"/>
      <c r="F23" s="1604" t="s">
        <v>84</v>
      </c>
      <c r="G23" s="1603"/>
      <c r="H23" s="1604" t="s">
        <v>84</v>
      </c>
      <c r="I23" s="1603"/>
      <c r="J23" s="1604" t="s">
        <v>84</v>
      </c>
      <c r="K23" s="1603"/>
      <c r="L23" s="1604" t="s">
        <v>84</v>
      </c>
      <c r="M23" s="1605"/>
      <c r="N23" s="1444" t="s">
        <v>84</v>
      </c>
    </row>
    <row r="24" spans="1:16" s="1597" customFormat="1" ht="33.6" customHeight="1">
      <c r="A24" s="1118"/>
      <c r="B24" s="1440" t="s">
        <v>459</v>
      </c>
      <c r="C24" s="1441"/>
      <c r="D24" s="1407"/>
      <c r="E24" s="1606"/>
      <c r="F24" s="1604" t="s">
        <v>682</v>
      </c>
      <c r="G24" s="1606"/>
      <c r="H24" s="1604" t="s">
        <v>682</v>
      </c>
      <c r="I24" s="1606"/>
      <c r="J24" s="1604" t="s">
        <v>682</v>
      </c>
      <c r="K24" s="1606"/>
      <c r="L24" s="1604" t="s">
        <v>682</v>
      </c>
      <c r="M24" s="1606"/>
      <c r="N24" s="1604" t="s">
        <v>682</v>
      </c>
    </row>
    <row r="25" spans="1:16" s="1597" customFormat="1" ht="16.149999999999999" customHeight="1">
      <c r="A25" s="1118"/>
      <c r="B25" s="995"/>
      <c r="C25" s="995"/>
      <c r="D25" s="995"/>
      <c r="E25" s="1571"/>
      <c r="F25" s="995"/>
      <c r="G25" s="1392"/>
      <c r="H25" s="1392"/>
      <c r="I25" s="1392"/>
      <c r="J25" s="1392"/>
      <c r="K25" s="1392"/>
      <c r="L25" s="1392"/>
      <c r="M25" s="1392"/>
      <c r="N25" s="995"/>
    </row>
    <row r="26" spans="1:16" s="1597" customFormat="1" ht="19.899999999999999" customHeight="1">
      <c r="A26" s="995" t="s">
        <v>846</v>
      </c>
      <c r="B26" s="995"/>
      <c r="C26" s="995"/>
      <c r="D26" s="995"/>
      <c r="E26" s="995"/>
      <c r="F26" s="995"/>
      <c r="G26" s="995"/>
      <c r="H26" s="995"/>
      <c r="I26" s="995"/>
      <c r="J26" s="995"/>
      <c r="K26" s="995"/>
      <c r="L26" s="995"/>
      <c r="M26" s="995"/>
      <c r="N26" s="995"/>
    </row>
    <row r="27" spans="1:16" ht="18.600000000000001" customHeight="1">
      <c r="A27" s="1118"/>
      <c r="B27" s="1523"/>
      <c r="C27" s="1596"/>
      <c r="D27" s="1524"/>
      <c r="E27" s="1598" t="s">
        <v>185</v>
      </c>
      <c r="F27" s="1598"/>
      <c r="G27" s="1248" t="s">
        <v>357</v>
      </c>
      <c r="H27" s="1248"/>
      <c r="I27" s="1248" t="s">
        <v>358</v>
      </c>
      <c r="J27" s="1248"/>
      <c r="K27" s="1246" t="s">
        <v>359</v>
      </c>
      <c r="L27" s="1247"/>
      <c r="M27" s="1246" t="s">
        <v>383</v>
      </c>
      <c r="N27" s="1247"/>
    </row>
    <row r="28" spans="1:16" ht="35.450000000000003" customHeight="1">
      <c r="A28" s="1118"/>
      <c r="B28" s="1440" t="s">
        <v>681</v>
      </c>
      <c r="C28" s="1441"/>
      <c r="D28" s="1407"/>
      <c r="E28" s="1607"/>
      <c r="F28" s="1608"/>
      <c r="G28" s="1607"/>
      <c r="H28" s="1608"/>
      <c r="I28" s="1607"/>
      <c r="J28" s="1608"/>
      <c r="K28" s="1607"/>
      <c r="L28" s="1608"/>
      <c r="M28" s="1609"/>
      <c r="N28" s="1444"/>
    </row>
    <row r="29" spans="1:16" s="1597" customFormat="1" ht="16.149999999999999" customHeight="1">
      <c r="A29" s="1118"/>
      <c r="B29" s="995"/>
      <c r="C29" s="995"/>
      <c r="D29" s="995"/>
      <c r="E29" s="995"/>
      <c r="F29" s="995"/>
      <c r="G29" s="995"/>
      <c r="H29" s="995"/>
      <c r="I29" s="995"/>
      <c r="J29" s="995"/>
      <c r="K29" s="995"/>
      <c r="L29" s="995"/>
      <c r="M29" s="995"/>
      <c r="N29" s="995"/>
    </row>
    <row r="30" spans="1:16" s="1597" customFormat="1" ht="19.899999999999999" customHeight="1">
      <c r="A30" s="995" t="s">
        <v>847</v>
      </c>
      <c r="B30" s="995"/>
      <c r="C30" s="995"/>
      <c r="D30" s="995"/>
      <c r="E30" s="995"/>
      <c r="F30" s="995"/>
      <c r="G30" s="995"/>
      <c r="H30" s="995"/>
      <c r="I30" s="995"/>
      <c r="J30" s="995"/>
      <c r="K30" s="995"/>
      <c r="L30" s="995"/>
      <c r="M30" s="995"/>
      <c r="N30" s="995"/>
    </row>
    <row r="31" spans="1:16" ht="18.600000000000001" customHeight="1">
      <c r="A31" s="995"/>
      <c r="B31" s="1523"/>
      <c r="C31" s="1596"/>
      <c r="D31" s="1524"/>
      <c r="E31" s="1598" t="s">
        <v>185</v>
      </c>
      <c r="F31" s="1598"/>
      <c r="G31" s="1248" t="s">
        <v>357</v>
      </c>
      <c r="H31" s="1248"/>
      <c r="I31" s="1248" t="s">
        <v>358</v>
      </c>
      <c r="J31" s="1248"/>
      <c r="K31" s="1246" t="s">
        <v>359</v>
      </c>
      <c r="L31" s="1247"/>
      <c r="M31" s="1246" t="s">
        <v>383</v>
      </c>
      <c r="N31" s="1247"/>
    </row>
    <row r="32" spans="1:16" s="1597" customFormat="1" ht="25.9" customHeight="1">
      <c r="A32" s="995"/>
      <c r="B32" s="1440" t="s">
        <v>460</v>
      </c>
      <c r="C32" s="1441"/>
      <c r="D32" s="1407"/>
      <c r="E32" s="1610"/>
      <c r="F32" s="1444" t="s">
        <v>682</v>
      </c>
      <c r="G32" s="1611"/>
      <c r="H32" s="1444" t="s">
        <v>682</v>
      </c>
      <c r="I32" s="1611"/>
      <c r="J32" s="1444" t="s">
        <v>682</v>
      </c>
      <c r="K32" s="1611"/>
      <c r="L32" s="1444" t="s">
        <v>682</v>
      </c>
      <c r="M32" s="1612"/>
      <c r="N32" s="1444" t="s">
        <v>682</v>
      </c>
    </row>
    <row r="34" spans="1:19" s="979" customFormat="1" ht="18.75" customHeight="1">
      <c r="A34" s="995" t="s">
        <v>848</v>
      </c>
      <c r="B34" s="995"/>
      <c r="C34" s="995"/>
      <c r="D34" s="995"/>
      <c r="E34" s="995"/>
      <c r="F34" s="995"/>
      <c r="G34" s="995"/>
      <c r="H34" s="995"/>
      <c r="I34" s="995"/>
      <c r="J34" s="995"/>
      <c r="K34" s="995"/>
      <c r="L34" s="995"/>
      <c r="M34" s="995"/>
      <c r="N34" s="995"/>
      <c r="O34" s="995"/>
      <c r="P34" s="995"/>
      <c r="Q34" s="995"/>
      <c r="R34" s="995"/>
      <c r="S34" s="1239"/>
    </row>
    <row r="35" spans="1:19" s="979" customFormat="1" ht="36" customHeight="1">
      <c r="A35" s="1120"/>
      <c r="B35" s="1566"/>
      <c r="C35" s="1566"/>
      <c r="D35" s="1566"/>
      <c r="E35" s="1566"/>
      <c r="F35" s="1566"/>
      <c r="G35" s="1566"/>
      <c r="H35" s="1566"/>
      <c r="I35" s="1566"/>
      <c r="J35" s="1566"/>
      <c r="K35" s="1566"/>
      <c r="L35" s="1566"/>
      <c r="M35" s="1566"/>
      <c r="N35" s="1566"/>
      <c r="O35" s="1613"/>
      <c r="P35" s="1613"/>
      <c r="Q35" s="1556"/>
      <c r="R35" s="1556"/>
      <c r="S35" s="1239"/>
    </row>
    <row r="36" spans="1:19" s="979" customFormat="1" ht="36" customHeight="1">
      <c r="A36" s="1120"/>
      <c r="B36" s="1566"/>
      <c r="C36" s="1566"/>
      <c r="D36" s="1566"/>
      <c r="E36" s="1566"/>
      <c r="F36" s="1566"/>
      <c r="G36" s="1566"/>
      <c r="H36" s="1566"/>
      <c r="I36" s="1566"/>
      <c r="J36" s="1566"/>
      <c r="K36" s="1566"/>
      <c r="L36" s="1566"/>
      <c r="M36" s="1566"/>
      <c r="N36" s="1566"/>
      <c r="O36" s="1613"/>
      <c r="P36" s="1613"/>
      <c r="Q36" s="1556"/>
      <c r="R36" s="1556"/>
      <c r="S36" s="1239"/>
    </row>
    <row r="37" spans="1:19" s="979" customFormat="1" ht="61.9" customHeight="1">
      <c r="A37" s="1118"/>
      <c r="B37" s="1566"/>
      <c r="C37" s="1566"/>
      <c r="D37" s="1566"/>
      <c r="E37" s="1566"/>
      <c r="F37" s="1566"/>
      <c r="G37" s="1566"/>
      <c r="H37" s="1566"/>
      <c r="I37" s="1566"/>
      <c r="J37" s="1566"/>
      <c r="K37" s="1566"/>
      <c r="L37" s="1566"/>
      <c r="M37" s="1566"/>
      <c r="N37" s="1566"/>
      <c r="O37" s="1613"/>
      <c r="P37" s="1613"/>
      <c r="Q37" s="1556"/>
      <c r="R37" s="1556"/>
      <c r="S37" s="1239"/>
    </row>
    <row r="38" spans="1:19" s="979" customFormat="1" ht="22.5" customHeight="1">
      <c r="A38" s="1118"/>
      <c r="B38" s="1118"/>
      <c r="C38" s="1614"/>
      <c r="D38" s="1614"/>
      <c r="E38" s="1614"/>
      <c r="F38" s="1614"/>
      <c r="G38" s="1614"/>
      <c r="H38" s="1614"/>
      <c r="I38" s="1614"/>
      <c r="J38" s="1614"/>
      <c r="K38" s="1614"/>
      <c r="L38" s="1614"/>
      <c r="M38" s="1614"/>
      <c r="N38" s="1614"/>
      <c r="O38" s="1613"/>
      <c r="P38" s="1613"/>
      <c r="Q38" s="1556"/>
      <c r="R38" s="1556"/>
      <c r="S38" s="1239"/>
    </row>
    <row r="39" spans="1:19" s="979" customFormat="1" ht="18.600000000000001" customHeight="1">
      <c r="A39" s="1117" t="s">
        <v>995</v>
      </c>
      <c r="B39" s="1117"/>
      <c r="C39" s="1117"/>
      <c r="D39" s="1117"/>
      <c r="E39" s="1117"/>
      <c r="F39" s="1117"/>
      <c r="G39" s="1117"/>
      <c r="H39" s="1117"/>
      <c r="I39" s="1117"/>
      <c r="J39" s="978"/>
      <c r="K39" s="978"/>
      <c r="L39" s="978"/>
      <c r="M39" s="978"/>
      <c r="N39" s="978"/>
      <c r="S39" s="1131"/>
    </row>
    <row r="40" spans="1:19" s="979" customFormat="1" ht="18.600000000000001" customHeight="1">
      <c r="A40" s="1117"/>
      <c r="B40" s="1117"/>
      <c r="C40" s="1117"/>
      <c r="D40" s="1117"/>
      <c r="E40" s="1117"/>
      <c r="F40" s="1117"/>
      <c r="G40" s="1117"/>
      <c r="H40" s="1117"/>
      <c r="I40" s="1117"/>
      <c r="J40" s="978"/>
      <c r="K40" s="978"/>
      <c r="L40" s="978"/>
      <c r="M40" s="978"/>
      <c r="N40" s="978"/>
      <c r="S40" s="1131"/>
    </row>
    <row r="41" spans="1:19" s="979" customFormat="1" ht="18.600000000000001" customHeight="1">
      <c r="A41" s="1117"/>
      <c r="B41" s="1117"/>
      <c r="C41" s="1117"/>
      <c r="D41" s="1117"/>
      <c r="E41" s="1117"/>
      <c r="F41" s="1117"/>
      <c r="G41" s="1117"/>
      <c r="H41" s="1117"/>
      <c r="I41" s="1117"/>
      <c r="J41" s="978"/>
      <c r="K41" s="978"/>
      <c r="L41" s="978"/>
      <c r="M41" s="978"/>
      <c r="N41" s="978"/>
      <c r="S41" s="1131"/>
    </row>
    <row r="42" spans="1:19" s="979" customFormat="1" ht="30.6" customHeight="1">
      <c r="A42" s="1615" t="s">
        <v>996</v>
      </c>
      <c r="B42" s="1615"/>
      <c r="C42" s="1615"/>
      <c r="D42" s="1615"/>
      <c r="E42" s="1615"/>
      <c r="F42" s="1615"/>
      <c r="G42" s="1615"/>
      <c r="H42" s="1615"/>
      <c r="I42" s="1615"/>
      <c r="J42" s="1615"/>
      <c r="K42" s="1615"/>
      <c r="L42" s="1615"/>
      <c r="M42" s="1615"/>
      <c r="N42" s="1615"/>
      <c r="O42" s="995"/>
      <c r="P42" s="995"/>
      <c r="Q42" s="995"/>
      <c r="R42" s="995"/>
      <c r="S42" s="1239"/>
    </row>
    <row r="43" spans="1:19" s="979" customFormat="1" ht="63" customHeight="1">
      <c r="A43" s="995"/>
      <c r="B43" s="1230" t="s">
        <v>630</v>
      </c>
      <c r="C43" s="1230"/>
      <c r="D43" s="1305"/>
      <c r="E43" s="1305"/>
      <c r="F43" s="1305"/>
      <c r="G43" s="1305"/>
      <c r="H43" s="1305"/>
      <c r="I43" s="1305"/>
      <c r="J43" s="1305"/>
      <c r="K43" s="1305"/>
      <c r="L43" s="1305"/>
      <c r="M43" s="1305"/>
      <c r="N43" s="1305"/>
      <c r="O43" s="995"/>
      <c r="P43" s="995"/>
      <c r="Q43" s="995"/>
      <c r="R43" s="995"/>
      <c r="S43" s="1239"/>
    </row>
    <row r="44" spans="1:19" s="979" customFormat="1" ht="63" customHeight="1">
      <c r="A44" s="1234"/>
      <c r="B44" s="1230" t="s">
        <v>361</v>
      </c>
      <c r="C44" s="1230"/>
      <c r="D44" s="1305"/>
      <c r="E44" s="1305"/>
      <c r="F44" s="1305"/>
      <c r="G44" s="1305"/>
      <c r="H44" s="1305"/>
      <c r="I44" s="1305"/>
      <c r="J44" s="1305"/>
      <c r="K44" s="1305"/>
      <c r="L44" s="1305"/>
      <c r="M44" s="1305"/>
      <c r="N44" s="1305"/>
      <c r="O44" s="1556"/>
      <c r="P44" s="1556"/>
      <c r="Q44" s="1556"/>
      <c r="R44" s="1556"/>
      <c r="S44" s="1239"/>
    </row>
    <row r="45" spans="1:19" s="979" customFormat="1" ht="63" customHeight="1">
      <c r="A45" s="1234"/>
      <c r="B45" s="1230" t="s">
        <v>560</v>
      </c>
      <c r="C45" s="1230"/>
      <c r="D45" s="1305"/>
      <c r="E45" s="1305"/>
      <c r="F45" s="1305"/>
      <c r="G45" s="1305"/>
      <c r="H45" s="1305"/>
      <c r="I45" s="1305"/>
      <c r="J45" s="1305"/>
      <c r="K45" s="1305"/>
      <c r="L45" s="1305"/>
      <c r="M45" s="1305"/>
      <c r="N45" s="1305"/>
      <c r="O45" s="1556"/>
      <c r="P45" s="1556"/>
      <c r="Q45" s="1556"/>
      <c r="R45" s="1556"/>
      <c r="S45" s="1239"/>
    </row>
    <row r="46" spans="1:19" s="979" customFormat="1" ht="63" customHeight="1">
      <c r="A46" s="1234"/>
      <c r="B46" s="1230" t="s">
        <v>561</v>
      </c>
      <c r="C46" s="1230"/>
      <c r="D46" s="1305"/>
      <c r="E46" s="1305"/>
      <c r="F46" s="1305"/>
      <c r="G46" s="1305"/>
      <c r="H46" s="1305"/>
      <c r="I46" s="1305"/>
      <c r="J46" s="1305"/>
      <c r="K46" s="1305"/>
      <c r="L46" s="1305"/>
      <c r="M46" s="1305"/>
      <c r="N46" s="1305"/>
      <c r="O46" s="1556"/>
      <c r="P46" s="1556"/>
      <c r="Q46" s="1556"/>
      <c r="R46" s="1556"/>
      <c r="S46" s="1239"/>
    </row>
    <row r="47" spans="1:19" s="979" customFormat="1" ht="63" customHeight="1">
      <c r="A47" s="1234"/>
      <c r="B47" s="1616" t="s">
        <v>632</v>
      </c>
      <c r="C47" s="1616"/>
      <c r="D47" s="1616"/>
      <c r="E47" s="1616"/>
      <c r="F47" s="1236"/>
      <c r="G47" s="1236"/>
      <c r="H47" s="1236"/>
      <c r="I47" s="1236"/>
      <c r="J47" s="1236"/>
      <c r="K47" s="1236"/>
      <c r="L47" s="1236"/>
      <c r="M47" s="1236"/>
      <c r="N47" s="1236"/>
      <c r="O47" s="1237"/>
      <c r="P47" s="1237"/>
      <c r="Q47" s="1237"/>
      <c r="R47" s="1237"/>
      <c r="S47" s="1239"/>
    </row>
    <row r="48" spans="1:19" s="979" customFormat="1" ht="63" customHeight="1">
      <c r="A48" s="1234"/>
      <c r="B48" s="1616" t="s">
        <v>385</v>
      </c>
      <c r="C48" s="1616"/>
      <c r="D48" s="1616"/>
      <c r="E48" s="1616"/>
      <c r="F48" s="1236"/>
      <c r="G48" s="1236"/>
      <c r="H48" s="1236"/>
      <c r="I48" s="1236"/>
      <c r="J48" s="1236"/>
      <c r="K48" s="1236"/>
      <c r="L48" s="1236"/>
      <c r="M48" s="1236"/>
      <c r="N48" s="1236"/>
      <c r="O48" s="1237"/>
      <c r="P48" s="1237"/>
      <c r="Q48" s="1237"/>
      <c r="R48" s="1237"/>
      <c r="S48" s="1239"/>
    </row>
  </sheetData>
  <sheetProtection formatCells="0"/>
  <mergeCells count="77">
    <mergeCell ref="J17:K17"/>
    <mergeCell ref="J18:K18"/>
    <mergeCell ref="H12:I12"/>
    <mergeCell ref="H13:I13"/>
    <mergeCell ref="H14:I15"/>
    <mergeCell ref="F17:G17"/>
    <mergeCell ref="F18:G18"/>
    <mergeCell ref="H11:I11"/>
    <mergeCell ref="H16:I16"/>
    <mergeCell ref="H17:I17"/>
    <mergeCell ref="H18:I18"/>
    <mergeCell ref="F16:G16"/>
    <mergeCell ref="F11:G11"/>
    <mergeCell ref="F12:G12"/>
    <mergeCell ref="F13:G13"/>
    <mergeCell ref="F14:G15"/>
    <mergeCell ref="B48:E48"/>
    <mergeCell ref="B44:C44"/>
    <mergeCell ref="B45:C45"/>
    <mergeCell ref="B46:C46"/>
    <mergeCell ref="B47:E47"/>
    <mergeCell ref="D46:N46"/>
    <mergeCell ref="F48:N48"/>
    <mergeCell ref="F47:N47"/>
    <mergeCell ref="D44:N44"/>
    <mergeCell ref="D45:N45"/>
    <mergeCell ref="K28:L28"/>
    <mergeCell ref="D43:N43"/>
    <mergeCell ref="B35:N37"/>
    <mergeCell ref="E28:F28"/>
    <mergeCell ref="B32:D32"/>
    <mergeCell ref="A42:N42"/>
    <mergeCell ref="M31:N31"/>
    <mergeCell ref="B31:D31"/>
    <mergeCell ref="E31:F31"/>
    <mergeCell ref="G31:H31"/>
    <mergeCell ref="I31:J31"/>
    <mergeCell ref="K31:L31"/>
    <mergeCell ref="B21:D21"/>
    <mergeCell ref="E21:F21"/>
    <mergeCell ref="I21:J21"/>
    <mergeCell ref="G21:H21"/>
    <mergeCell ref="B43:C43"/>
    <mergeCell ref="B28:D28"/>
    <mergeCell ref="G28:H28"/>
    <mergeCell ref="I28:J28"/>
    <mergeCell ref="G27:H27"/>
    <mergeCell ref="I27:J27"/>
    <mergeCell ref="B22:D22"/>
    <mergeCell ref="B24:D24"/>
    <mergeCell ref="B27:D27"/>
    <mergeCell ref="E27:F27"/>
    <mergeCell ref="B23:D23"/>
    <mergeCell ref="B11:E11"/>
    <mergeCell ref="B12:E12"/>
    <mergeCell ref="B13:E13"/>
    <mergeCell ref="B14:E14"/>
    <mergeCell ref="B18:E18"/>
    <mergeCell ref="B15:E15"/>
    <mergeCell ref="B16:E16"/>
    <mergeCell ref="B17:E17"/>
    <mergeCell ref="K27:L27"/>
    <mergeCell ref="J12:K12"/>
    <mergeCell ref="J13:K13"/>
    <mergeCell ref="J14:K15"/>
    <mergeCell ref="J11:K11"/>
    <mergeCell ref="L11:N11"/>
    <mergeCell ref="L12:N12"/>
    <mergeCell ref="L13:N13"/>
    <mergeCell ref="L14:N15"/>
    <mergeCell ref="M21:N21"/>
    <mergeCell ref="K21:L21"/>
    <mergeCell ref="M27:N27"/>
    <mergeCell ref="L16:N16"/>
    <mergeCell ref="L17:N17"/>
    <mergeCell ref="L18:N18"/>
    <mergeCell ref="J16:K16"/>
  </mergeCells>
  <phoneticPr fontId="52"/>
  <pageMargins left="0.94488188976377963" right="0.74803149606299213" top="0.78740157480314965" bottom="0.59055118110236227" header="0.51181102362204722" footer="0.51181102362204722"/>
  <pageSetup paperSize="9" scale="85" fitToHeight="0" orientation="portrait" blackAndWhite="1" r:id="rId1"/>
  <headerFooter alignWithMargins="0"/>
  <rowBreaks count="1" manualBreakCount="1">
    <brk id="38"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AD62"/>
  <sheetViews>
    <sheetView view="pageBreakPreview" zoomScaleNormal="100" zoomScaleSheetLayoutView="100" workbookViewId="0">
      <selection activeCell="J6" sqref="J6"/>
    </sheetView>
  </sheetViews>
  <sheetFormatPr defaultColWidth="8.875" defaultRowHeight="14.25"/>
  <cols>
    <col min="1" max="1" width="2.875" style="980" customWidth="1"/>
    <col min="2" max="2" width="5" style="980" customWidth="1"/>
    <col min="3" max="3" width="11.125" style="980" customWidth="1"/>
    <col min="4" max="4" width="13.875" style="980" customWidth="1"/>
    <col min="5" max="5" width="8.125" style="980" customWidth="1"/>
    <col min="6" max="15" width="4.5" style="980" customWidth="1"/>
    <col min="16" max="16" width="2.875" style="1522" customWidth="1"/>
    <col min="17" max="17" width="8.875" style="1522"/>
    <col min="18" max="30" width="0" style="1522" hidden="1" customWidth="1"/>
    <col min="31" max="16384" width="8.875" style="1522"/>
  </cols>
  <sheetData>
    <row r="5" spans="1:17">
      <c r="P5" s="980"/>
    </row>
    <row r="6" spans="1:17">
      <c r="A6" s="1117" t="s">
        <v>998</v>
      </c>
      <c r="C6" s="995"/>
      <c r="D6" s="1129"/>
      <c r="E6" s="1129"/>
      <c r="F6" s="1129"/>
      <c r="G6" s="1129"/>
      <c r="H6" s="1129"/>
      <c r="I6" s="978"/>
      <c r="J6" s="1129"/>
      <c r="K6" s="978"/>
      <c r="L6" s="1129"/>
      <c r="M6" s="978"/>
      <c r="N6" s="1129"/>
      <c r="O6" s="978"/>
      <c r="P6" s="980"/>
    </row>
    <row r="7" spans="1:17">
      <c r="B7" s="1129"/>
      <c r="C7" s="995"/>
      <c r="D7" s="1129"/>
      <c r="E7" s="1129"/>
      <c r="F7" s="1129"/>
      <c r="G7" s="1129"/>
      <c r="H7" s="1129"/>
      <c r="I7" s="978"/>
      <c r="J7" s="1129"/>
      <c r="K7" s="978"/>
      <c r="L7" s="1129"/>
      <c r="M7" s="978"/>
      <c r="N7" s="1129"/>
      <c r="O7" s="978"/>
      <c r="P7" s="980"/>
    </row>
    <row r="8" spans="1:17">
      <c r="B8" s="1129"/>
      <c r="C8" s="995"/>
      <c r="D8" s="1129"/>
      <c r="E8" s="1129"/>
      <c r="F8" s="1129"/>
      <c r="G8" s="1129"/>
      <c r="H8" s="1129"/>
      <c r="I8" s="978"/>
      <c r="J8" s="1129"/>
      <c r="K8" s="978"/>
      <c r="L8" s="1129"/>
      <c r="M8" s="978"/>
      <c r="N8" s="1129"/>
      <c r="O8" s="978"/>
      <c r="P8" s="980"/>
    </row>
    <row r="9" spans="1:17" ht="18.600000000000001" customHeight="1">
      <c r="A9" s="995" t="s">
        <v>856</v>
      </c>
      <c r="B9" s="995"/>
      <c r="C9" s="995"/>
      <c r="D9" s="995"/>
      <c r="E9" s="995"/>
      <c r="F9" s="995"/>
      <c r="G9" s="995"/>
      <c r="H9" s="995"/>
      <c r="I9" s="995"/>
      <c r="J9" s="995"/>
      <c r="K9" s="995"/>
      <c r="L9" s="995"/>
      <c r="M9" s="995"/>
      <c r="N9" s="995"/>
      <c r="O9" s="995"/>
      <c r="P9" s="995"/>
    </row>
    <row r="10" spans="1:17" ht="18.600000000000001" customHeight="1">
      <c r="A10" s="995" t="s">
        <v>849</v>
      </c>
      <c r="B10" s="995"/>
      <c r="C10" s="995"/>
      <c r="D10" s="995"/>
      <c r="E10" s="995"/>
      <c r="F10" s="995"/>
      <c r="G10" s="995"/>
      <c r="H10" s="995"/>
      <c r="I10" s="995"/>
      <c r="J10" s="995"/>
      <c r="K10" s="995"/>
      <c r="L10" s="995"/>
      <c r="M10" s="995"/>
      <c r="N10" s="995"/>
      <c r="O10" s="995"/>
      <c r="P10" s="995"/>
    </row>
    <row r="11" spans="1:17" ht="19.149999999999999" customHeight="1">
      <c r="A11" s="995"/>
      <c r="B11" s="1523"/>
      <c r="C11" s="1524"/>
      <c r="D11" s="1525" t="s">
        <v>185</v>
      </c>
      <c r="E11" s="1133" t="s">
        <v>357</v>
      </c>
      <c r="F11" s="1135"/>
      <c r="G11" s="1133" t="s">
        <v>358</v>
      </c>
      <c r="H11" s="1134"/>
      <c r="I11" s="1135"/>
      <c r="J11" s="1133" t="s">
        <v>359</v>
      </c>
      <c r="K11" s="1134"/>
      <c r="L11" s="1135"/>
      <c r="M11" s="1133" t="s">
        <v>383</v>
      </c>
      <c r="N11" s="1134"/>
      <c r="O11" s="1135"/>
      <c r="P11" s="995"/>
    </row>
    <row r="12" spans="1:17" ht="19.149999999999999" customHeight="1">
      <c r="A12" s="995"/>
      <c r="B12" s="1246" t="s">
        <v>857</v>
      </c>
      <c r="C12" s="1247"/>
      <c r="D12" s="1526"/>
      <c r="E12" s="1527"/>
      <c r="F12" s="1527"/>
      <c r="G12" s="1527"/>
      <c r="H12" s="1527"/>
      <c r="I12" s="1527"/>
      <c r="J12" s="1527"/>
      <c r="K12" s="1527"/>
      <c r="L12" s="1527"/>
      <c r="M12" s="1527"/>
      <c r="N12" s="1527"/>
      <c r="O12" s="1527"/>
      <c r="P12" s="995"/>
    </row>
    <row r="13" spans="1:17" s="1528" customFormat="1" ht="15" customHeight="1">
      <c r="A13" s="995"/>
      <c r="B13" s="995"/>
      <c r="C13" s="995"/>
      <c r="D13" s="995"/>
      <c r="E13" s="995"/>
      <c r="F13" s="596"/>
      <c r="G13" s="1131"/>
      <c r="H13" s="596"/>
      <c r="I13" s="1131"/>
      <c r="J13" s="596"/>
      <c r="K13" s="1131"/>
      <c r="L13" s="596"/>
      <c r="M13" s="1131"/>
      <c r="N13" s="596"/>
      <c r="O13" s="1131"/>
      <c r="P13" s="995"/>
    </row>
    <row r="14" spans="1:17" ht="18.600000000000001" customHeight="1">
      <c r="A14" s="995" t="s">
        <v>850</v>
      </c>
      <c r="B14" s="995"/>
      <c r="C14" s="995"/>
      <c r="D14" s="995"/>
      <c r="E14" s="995"/>
      <c r="F14" s="995"/>
      <c r="G14" s="995"/>
      <c r="H14" s="995"/>
      <c r="I14" s="995"/>
      <c r="J14" s="995"/>
      <c r="K14" s="995"/>
      <c r="L14" s="995"/>
      <c r="M14" s="995"/>
      <c r="N14" s="995"/>
      <c r="O14" s="995"/>
      <c r="P14" s="995"/>
    </row>
    <row r="15" spans="1:17" ht="18.600000000000001" customHeight="1">
      <c r="A15" s="995"/>
      <c r="B15" s="995" t="s">
        <v>851</v>
      </c>
      <c r="C15" s="995"/>
      <c r="D15" s="995"/>
      <c r="E15" s="995"/>
      <c r="F15" s="995"/>
      <c r="G15" s="995"/>
      <c r="H15" s="995"/>
      <c r="I15" s="995"/>
      <c r="J15" s="995"/>
      <c r="K15" s="995"/>
      <c r="L15" s="995"/>
      <c r="M15" s="995"/>
      <c r="N15" s="995"/>
      <c r="O15" s="995"/>
      <c r="P15" s="995"/>
    </row>
    <row r="16" spans="1:17" ht="18.600000000000001" customHeight="1">
      <c r="A16" s="995"/>
      <c r="B16" s="995"/>
      <c r="C16" s="1246" t="s">
        <v>633</v>
      </c>
      <c r="D16" s="1247"/>
      <c r="E16" s="1246" t="s">
        <v>634</v>
      </c>
      <c r="F16" s="1247"/>
      <c r="G16" s="995"/>
      <c r="H16" s="995"/>
      <c r="I16" s="995"/>
      <c r="J16" s="995"/>
      <c r="K16" s="995"/>
      <c r="L16" s="995"/>
      <c r="M16" s="995"/>
      <c r="N16" s="995"/>
      <c r="O16" s="995"/>
      <c r="P16" s="995"/>
      <c r="Q16" s="995"/>
    </row>
    <row r="17" spans="1:30" ht="18.600000000000001" customHeight="1">
      <c r="A17" s="995"/>
      <c r="B17" s="995"/>
      <c r="C17" s="1529" t="s">
        <v>635</v>
      </c>
      <c r="D17" s="1530"/>
      <c r="E17" s="1531"/>
      <c r="F17" s="1278" t="s">
        <v>461</v>
      </c>
      <c r="G17" s="995"/>
      <c r="H17" s="995"/>
      <c r="I17" s="995"/>
      <c r="J17" s="995"/>
      <c r="K17" s="995"/>
      <c r="L17" s="995"/>
      <c r="M17" s="995"/>
      <c r="N17" s="995"/>
      <c r="O17" s="995"/>
      <c r="P17" s="995"/>
      <c r="Q17" s="995"/>
    </row>
    <row r="18" spans="1:30" ht="18.600000000000001" customHeight="1">
      <c r="A18" s="995"/>
      <c r="B18" s="995"/>
      <c r="C18" s="1529" t="s">
        <v>636</v>
      </c>
      <c r="D18" s="1530"/>
      <c r="E18" s="1531"/>
      <c r="F18" s="1278" t="s">
        <v>461</v>
      </c>
      <c r="G18" s="995"/>
      <c r="H18" s="995"/>
      <c r="I18" s="995"/>
      <c r="J18" s="995"/>
      <c r="K18" s="995"/>
      <c r="L18" s="995"/>
      <c r="M18" s="995"/>
      <c r="N18" s="995"/>
      <c r="O18" s="995"/>
      <c r="P18" s="995"/>
      <c r="Q18" s="995"/>
    </row>
    <row r="19" spans="1:30" ht="18.600000000000001" customHeight="1">
      <c r="A19" s="995"/>
      <c r="B19" s="995"/>
      <c r="C19" s="1529" t="s">
        <v>637</v>
      </c>
      <c r="D19" s="1530"/>
      <c r="E19" s="1531"/>
      <c r="F19" s="1278" t="s">
        <v>461</v>
      </c>
      <c r="G19" s="995"/>
      <c r="H19" s="995"/>
      <c r="I19" s="995"/>
      <c r="J19" s="995"/>
      <c r="K19" s="995"/>
      <c r="L19" s="995"/>
      <c r="M19" s="995"/>
      <c r="N19" s="995"/>
      <c r="O19" s="995"/>
      <c r="P19" s="995"/>
      <c r="Q19" s="995"/>
    </row>
    <row r="20" spans="1:30" ht="18.600000000000001" customHeight="1">
      <c r="A20" s="995"/>
      <c r="B20" s="995"/>
      <c r="C20" s="1529" t="s">
        <v>80</v>
      </c>
      <c r="D20" s="1530"/>
      <c r="E20" s="1531"/>
      <c r="F20" s="1278" t="s">
        <v>461</v>
      </c>
      <c r="G20" s="995"/>
      <c r="H20" s="995"/>
      <c r="I20" s="995"/>
      <c r="J20" s="995"/>
      <c r="K20" s="995"/>
      <c r="L20" s="995"/>
      <c r="M20" s="995"/>
      <c r="N20" s="995"/>
      <c r="O20" s="995"/>
      <c r="P20" s="995"/>
      <c r="Q20" s="995"/>
    </row>
    <row r="21" spans="1:30" ht="18.600000000000001" customHeight="1">
      <c r="A21" s="995"/>
      <c r="B21" s="995"/>
      <c r="C21" s="1529" t="s">
        <v>638</v>
      </c>
      <c r="D21" s="1530"/>
      <c r="E21" s="1531"/>
      <c r="F21" s="1278" t="s">
        <v>461</v>
      </c>
      <c r="G21" s="995"/>
      <c r="H21" s="995"/>
      <c r="I21" s="995"/>
      <c r="J21" s="995"/>
      <c r="K21" s="995"/>
      <c r="L21" s="995"/>
      <c r="M21" s="995"/>
      <c r="N21" s="995"/>
      <c r="O21" s="995"/>
      <c r="P21" s="995"/>
      <c r="Q21" s="995"/>
    </row>
    <row r="22" spans="1:30" ht="18.600000000000001" customHeight="1">
      <c r="A22" s="995"/>
      <c r="B22" s="995"/>
      <c r="C22" s="1529" t="s">
        <v>639</v>
      </c>
      <c r="D22" s="1530"/>
      <c r="E22" s="1531"/>
      <c r="F22" s="1278" t="s">
        <v>461</v>
      </c>
      <c r="G22" s="995"/>
      <c r="H22" s="995"/>
      <c r="I22" s="995"/>
      <c r="J22" s="995"/>
      <c r="K22" s="995"/>
      <c r="L22" s="995"/>
      <c r="M22" s="995"/>
      <c r="N22" s="995"/>
      <c r="O22" s="995"/>
      <c r="P22" s="995"/>
      <c r="Q22" s="995"/>
    </row>
    <row r="23" spans="1:30" ht="18.600000000000001" customHeight="1">
      <c r="A23" s="995"/>
      <c r="B23" s="995"/>
      <c r="C23" s="995"/>
      <c r="D23" s="995"/>
      <c r="E23" s="995"/>
      <c r="F23" s="995"/>
      <c r="G23" s="995"/>
      <c r="H23" s="995"/>
      <c r="I23" s="995"/>
      <c r="J23" s="995"/>
      <c r="K23" s="995"/>
      <c r="L23" s="995"/>
      <c r="M23" s="995"/>
      <c r="N23" s="995"/>
      <c r="O23" s="995"/>
      <c r="P23" s="995"/>
    </row>
    <row r="24" spans="1:30" ht="18.600000000000001" customHeight="1">
      <c r="A24" s="995"/>
      <c r="B24" s="995" t="s">
        <v>852</v>
      </c>
      <c r="C24" s="995"/>
      <c r="D24" s="995"/>
      <c r="E24" s="995"/>
      <c r="F24" s="995"/>
      <c r="G24" s="995"/>
      <c r="H24" s="995"/>
      <c r="I24" s="995"/>
      <c r="J24" s="995"/>
      <c r="K24" s="995"/>
      <c r="L24" s="995"/>
      <c r="M24" s="995"/>
      <c r="N24" s="995"/>
      <c r="O24" s="995"/>
      <c r="P24" s="995"/>
      <c r="R24" s="1528" t="s">
        <v>1109</v>
      </c>
    </row>
    <row r="25" spans="1:30" s="1528" customFormat="1" ht="18.600000000000001" customHeight="1">
      <c r="A25" s="995"/>
      <c r="B25" s="1532"/>
      <c r="C25" s="1532"/>
      <c r="D25" s="1532"/>
      <c r="E25" s="1532"/>
      <c r="F25" s="1133" t="s">
        <v>546</v>
      </c>
      <c r="G25" s="1135"/>
      <c r="H25" s="1133" t="s">
        <v>547</v>
      </c>
      <c r="I25" s="1135"/>
      <c r="J25" s="1133" t="s">
        <v>548</v>
      </c>
      <c r="K25" s="1135"/>
      <c r="L25" s="1133" t="s">
        <v>549</v>
      </c>
      <c r="M25" s="1135"/>
      <c r="N25" s="1133" t="s">
        <v>383</v>
      </c>
      <c r="O25" s="1135"/>
      <c r="P25" s="995"/>
      <c r="R25" s="1528" t="s">
        <v>1123</v>
      </c>
      <c r="S25" s="1528" t="s">
        <v>1124</v>
      </c>
      <c r="T25" s="1528" t="s">
        <v>1125</v>
      </c>
      <c r="U25" s="1528" t="s">
        <v>1126</v>
      </c>
      <c r="X25" s="1533" t="s">
        <v>1121</v>
      </c>
      <c r="Y25" s="1534"/>
      <c r="Z25" s="1534"/>
      <c r="AA25" s="1534"/>
      <c r="AB25" s="1534"/>
      <c r="AC25" s="1534"/>
      <c r="AD25" s="1534"/>
    </row>
    <row r="26" spans="1:30" s="1528" customFormat="1" ht="19.899999999999999" customHeight="1">
      <c r="A26" s="995"/>
      <c r="B26" s="1535" t="s">
        <v>462</v>
      </c>
      <c r="C26" s="1536" t="s">
        <v>463</v>
      </c>
      <c r="D26" s="1536"/>
      <c r="E26" s="1536"/>
      <c r="F26" s="1537"/>
      <c r="G26" s="1538"/>
      <c r="H26" s="1537"/>
      <c r="I26" s="1538"/>
      <c r="J26" s="1537"/>
      <c r="K26" s="1538"/>
      <c r="L26" s="1537"/>
      <c r="M26" s="1538"/>
      <c r="N26" s="1539"/>
      <c r="O26" s="1540"/>
      <c r="P26" s="995"/>
      <c r="R26" s="1541" t="b">
        <f t="array" ref="R26">OR(ISNUMBER(#REF!))</f>
        <v>0</v>
      </c>
      <c r="S26" s="1541" t="b">
        <f t="array" ref="S26">OR(ISNUMBER(#REF!))</f>
        <v>0</v>
      </c>
      <c r="T26" s="1541" t="b">
        <f t="array" ref="T26">OR(ISNUMBER(#REF!))</f>
        <v>0</v>
      </c>
      <c r="U26" s="1541" t="b">
        <f t="array" ref="U26">OR(ISNUMBER(#REF!))</f>
        <v>0</v>
      </c>
      <c r="X26" s="1534"/>
      <c r="Y26" s="1534"/>
      <c r="Z26" s="1534"/>
      <c r="AA26" s="1534"/>
      <c r="AB26" s="1534"/>
      <c r="AC26" s="1534"/>
      <c r="AD26" s="1534"/>
    </row>
    <row r="27" spans="1:30" s="1528" customFormat="1" ht="19.899999999999999" customHeight="1">
      <c r="A27" s="995"/>
      <c r="B27" s="1179"/>
      <c r="C27" s="1536" t="s">
        <v>464</v>
      </c>
      <c r="D27" s="1536"/>
      <c r="E27" s="1536"/>
      <c r="F27" s="1537"/>
      <c r="G27" s="1538"/>
      <c r="H27" s="1537"/>
      <c r="I27" s="1538"/>
      <c r="J27" s="1537"/>
      <c r="K27" s="1538"/>
      <c r="L27" s="1537"/>
      <c r="M27" s="1538"/>
      <c r="N27" s="1542"/>
      <c r="O27" s="1542"/>
      <c r="P27" s="995"/>
      <c r="R27" s="1543"/>
      <c r="S27" s="1543"/>
      <c r="T27" s="1543"/>
      <c r="U27" s="1543"/>
      <c r="X27" s="1534"/>
      <c r="Y27" s="1534"/>
      <c r="Z27" s="1534"/>
      <c r="AA27" s="1534"/>
      <c r="AB27" s="1534"/>
      <c r="AC27" s="1534"/>
      <c r="AD27" s="1534"/>
    </row>
    <row r="28" spans="1:30" s="1528" customFormat="1" ht="19.899999999999999" customHeight="1">
      <c r="A28" s="995"/>
      <c r="B28" s="1179"/>
      <c r="C28" s="1536" t="s">
        <v>465</v>
      </c>
      <c r="D28" s="1536"/>
      <c r="E28" s="1536"/>
      <c r="F28" s="1537"/>
      <c r="G28" s="1538"/>
      <c r="H28" s="1537"/>
      <c r="I28" s="1538"/>
      <c r="J28" s="1537"/>
      <c r="K28" s="1538"/>
      <c r="L28" s="1537"/>
      <c r="M28" s="1538"/>
      <c r="N28" s="1542"/>
      <c r="O28" s="1542"/>
      <c r="P28" s="995"/>
      <c r="R28" s="1543"/>
      <c r="S28" s="1543"/>
      <c r="T28" s="1543"/>
      <c r="U28" s="1543"/>
      <c r="X28" s="1534"/>
      <c r="Y28" s="1534"/>
      <c r="Z28" s="1534"/>
      <c r="AA28" s="1534"/>
      <c r="AB28" s="1534"/>
      <c r="AC28" s="1534"/>
      <c r="AD28" s="1534"/>
    </row>
    <row r="29" spans="1:30" s="1528" customFormat="1" ht="19.899999999999999" customHeight="1">
      <c r="A29" s="995"/>
      <c r="B29" s="1179"/>
      <c r="C29" s="1536" t="s">
        <v>466</v>
      </c>
      <c r="D29" s="1536"/>
      <c r="E29" s="1536"/>
      <c r="F29" s="1537"/>
      <c r="G29" s="1538"/>
      <c r="H29" s="1537"/>
      <c r="I29" s="1538"/>
      <c r="J29" s="1537"/>
      <c r="K29" s="1538"/>
      <c r="L29" s="1537"/>
      <c r="M29" s="1538"/>
      <c r="N29" s="1542"/>
      <c r="O29" s="1542"/>
      <c r="P29" s="995"/>
      <c r="R29" s="1543"/>
      <c r="S29" s="1543"/>
      <c r="T29" s="1543"/>
      <c r="U29" s="1543"/>
      <c r="X29" s="1534"/>
      <c r="Y29" s="1534"/>
      <c r="Z29" s="1534"/>
      <c r="AA29" s="1534"/>
      <c r="AB29" s="1534"/>
      <c r="AC29" s="1534"/>
      <c r="AD29" s="1534"/>
    </row>
    <row r="30" spans="1:30" s="1528" customFormat="1" ht="19.899999999999999" customHeight="1">
      <c r="A30" s="995"/>
      <c r="B30" s="1183"/>
      <c r="C30" s="1536" t="s">
        <v>467</v>
      </c>
      <c r="D30" s="1536"/>
      <c r="E30" s="1536"/>
      <c r="F30" s="1537"/>
      <c r="G30" s="1538"/>
      <c r="H30" s="1537"/>
      <c r="I30" s="1538"/>
      <c r="J30" s="1537"/>
      <c r="K30" s="1538"/>
      <c r="L30" s="1537"/>
      <c r="M30" s="1538"/>
      <c r="N30" s="1542"/>
      <c r="O30" s="1542"/>
      <c r="P30" s="995"/>
      <c r="R30" s="1543"/>
      <c r="S30" s="1543"/>
      <c r="T30" s="1543"/>
      <c r="U30" s="1543"/>
      <c r="X30" s="1534"/>
      <c r="Y30" s="1534"/>
      <c r="Z30" s="1534"/>
      <c r="AA30" s="1534"/>
      <c r="AB30" s="1534"/>
      <c r="AC30" s="1534"/>
      <c r="AD30" s="1534"/>
    </row>
    <row r="31" spans="1:30" s="1528" customFormat="1" ht="19.899999999999999" customHeight="1">
      <c r="A31" s="995"/>
      <c r="B31" s="1544" t="s">
        <v>468</v>
      </c>
      <c r="C31" s="1544"/>
      <c r="D31" s="1544"/>
      <c r="E31" s="1544"/>
      <c r="F31" s="1537"/>
      <c r="G31" s="1538"/>
      <c r="H31" s="1537"/>
      <c r="I31" s="1538"/>
      <c r="J31" s="1537"/>
      <c r="K31" s="1538"/>
      <c r="L31" s="1537"/>
      <c r="M31" s="1538"/>
      <c r="N31" s="1542"/>
      <c r="O31" s="1542"/>
      <c r="P31" s="995"/>
      <c r="R31" s="1543"/>
      <c r="S31" s="1543"/>
      <c r="T31" s="1543"/>
      <c r="U31" s="1543"/>
      <c r="X31" s="1534"/>
      <c r="Y31" s="1534"/>
      <c r="Z31" s="1534"/>
      <c r="AA31" s="1534"/>
      <c r="AB31" s="1534"/>
      <c r="AC31" s="1534"/>
      <c r="AD31" s="1534"/>
    </row>
    <row r="32" spans="1:30" s="1528" customFormat="1" ht="11.45" customHeight="1">
      <c r="A32" s="995"/>
      <c r="B32" s="995"/>
      <c r="C32" s="995"/>
      <c r="D32" s="995"/>
      <c r="E32" s="995"/>
      <c r="F32" s="596"/>
      <c r="G32" s="1131"/>
      <c r="H32" s="596"/>
      <c r="I32" s="1131"/>
      <c r="J32" s="596"/>
      <c r="K32" s="1131"/>
      <c r="L32" s="596"/>
      <c r="M32" s="1131"/>
      <c r="N32" s="596"/>
      <c r="O32" s="1131"/>
      <c r="P32" s="995"/>
      <c r="X32" s="1534"/>
      <c r="Y32" s="1534"/>
      <c r="Z32" s="1534"/>
      <c r="AA32" s="1534"/>
      <c r="AB32" s="1534"/>
      <c r="AC32" s="1534"/>
      <c r="AD32" s="1534"/>
    </row>
    <row r="33" spans="1:30" s="1528" customFormat="1" ht="10.9" customHeight="1">
      <c r="A33" s="995"/>
      <c r="B33" s="995"/>
      <c r="C33" s="995"/>
      <c r="D33" s="995"/>
      <c r="E33" s="995"/>
      <c r="F33" s="596"/>
      <c r="G33" s="1131"/>
      <c r="H33" s="596"/>
      <c r="I33" s="1131"/>
      <c r="J33" s="596"/>
      <c r="K33" s="1131"/>
      <c r="L33" s="596"/>
      <c r="M33" s="1131"/>
      <c r="N33" s="596"/>
      <c r="O33" s="1131"/>
      <c r="P33" s="995"/>
      <c r="R33" s="1545" t="s">
        <v>1110</v>
      </c>
      <c r="T33" s="1545" t="s">
        <v>1116</v>
      </c>
      <c r="U33" s="1546" t="s">
        <v>1117</v>
      </c>
      <c r="V33" s="1546" t="s">
        <v>1118</v>
      </c>
      <c r="W33" s="1546" t="s">
        <v>1119</v>
      </c>
      <c r="X33" s="1534"/>
      <c r="Y33" s="1534"/>
      <c r="Z33" s="1534"/>
      <c r="AA33" s="1534"/>
      <c r="AB33" s="1534"/>
      <c r="AC33" s="1534"/>
      <c r="AD33" s="1534"/>
    </row>
    <row r="34" spans="1:30" ht="18.600000000000001" customHeight="1">
      <c r="A34" s="995" t="s">
        <v>853</v>
      </c>
      <c r="B34" s="995"/>
      <c r="C34" s="995"/>
      <c r="D34" s="995"/>
      <c r="E34" s="995"/>
      <c r="F34" s="995"/>
      <c r="G34" s="995"/>
      <c r="H34" s="995"/>
      <c r="I34" s="995"/>
      <c r="J34" s="995"/>
      <c r="K34" s="995"/>
      <c r="L34" s="995"/>
      <c r="M34" s="995"/>
      <c r="N34" s="995"/>
      <c r="O34" s="995"/>
      <c r="P34" s="995"/>
      <c r="R34" s="1547" t="s">
        <v>1111</v>
      </c>
      <c r="S34" s="1547"/>
      <c r="T34" s="1522" t="e">
        <f>COUNTIF(#REF!,R34)-COUNTIFS(#REF!,$R34,#REF!,"●")</f>
        <v>#REF!</v>
      </c>
      <c r="U34" s="1522" t="e">
        <f>COUNTIF(#REF!,$R34)-COUNTIFS(#REF!,$R34,#REF!,"●")-COUNTIFS(#REF!,$R34,#REF!,"●")</f>
        <v>#REF!</v>
      </c>
      <c r="V34" s="1522" t="e">
        <f>COUNTIF(#REF!,$R34)-COUNTIFS(#REF!,$R34,#REF!,"●")-COUNTIFS(#REF!,$R34,#REF!,"●")-COUNTIFS(#REF!,$R34,#REF!,"●")</f>
        <v>#REF!</v>
      </c>
      <c r="W34" s="1522" t="e">
        <f>COUNTIF(#REF!,$R34)-COUNTIFS(#REF!,$R34,#REF!,"●")-COUNTIFS(#REF!,$R34,#REF!,"●")-COUNTIFS(#REF!,$R34,#REF!,"●")-COUNTIFS(#REF!,$R34,#REF!,"●")</f>
        <v>#REF!</v>
      </c>
      <c r="X34" s="1534"/>
      <c r="Y34" s="1534"/>
      <c r="Z34" s="1534"/>
      <c r="AA34" s="1534"/>
      <c r="AB34" s="1534"/>
      <c r="AC34" s="1534"/>
      <c r="AD34" s="1534"/>
    </row>
    <row r="35" spans="1:30" ht="18.600000000000001" customHeight="1">
      <c r="A35" s="995"/>
      <c r="B35" s="1246"/>
      <c r="C35" s="1247"/>
      <c r="D35" s="1525" t="s">
        <v>185</v>
      </c>
      <c r="E35" s="1133" t="s">
        <v>357</v>
      </c>
      <c r="F35" s="1135"/>
      <c r="G35" s="1133" t="s">
        <v>358</v>
      </c>
      <c r="H35" s="1134"/>
      <c r="I35" s="1135"/>
      <c r="J35" s="1133" t="s">
        <v>359</v>
      </c>
      <c r="K35" s="1134"/>
      <c r="L35" s="1135"/>
      <c r="M35" s="1133" t="s">
        <v>383</v>
      </c>
      <c r="N35" s="1134"/>
      <c r="O35" s="1135"/>
      <c r="P35" s="995"/>
      <c r="R35" s="1547" t="s">
        <v>1112</v>
      </c>
      <c r="S35" s="1547"/>
      <c r="T35" s="1522" t="e">
        <f>COUNTIF(#REF!,R35)-COUNTIFS(#REF!,$R35,#REF!,"●")</f>
        <v>#REF!</v>
      </c>
      <c r="U35" s="1522" t="e">
        <f>COUNTIF(#REF!,$R35)-COUNTIFS(#REF!,$R35,#REF!,"●")-COUNTIFS(#REF!,$R35,#REF!,"●")</f>
        <v>#REF!</v>
      </c>
      <c r="V35" s="1522" t="e">
        <f>COUNTIF(#REF!,$R35)-COUNTIFS(#REF!,$R35,#REF!,"●")-COUNTIFS(#REF!,$R35,#REF!,"●")-COUNTIFS(#REF!,$R35,#REF!,"●")</f>
        <v>#REF!</v>
      </c>
      <c r="W35" s="1522" t="e">
        <f>COUNTIF(#REF!,$R35)-COUNTIFS(#REF!,$R35,#REF!,"●")-COUNTIFS(#REF!,$R35,#REF!,"●")-COUNTIFS(#REF!,$R35,#REF!,"●")-COUNTIFS(#REF!,$R35,#REF!,"●")</f>
        <v>#REF!</v>
      </c>
      <c r="X35" s="1534"/>
      <c r="Y35" s="1534"/>
      <c r="Z35" s="1534"/>
      <c r="AA35" s="1534"/>
      <c r="AB35" s="1534"/>
      <c r="AC35" s="1534"/>
      <c r="AD35" s="1534"/>
    </row>
    <row r="36" spans="1:30" ht="18.600000000000001" customHeight="1">
      <c r="A36" s="995"/>
      <c r="B36" s="1246" t="s">
        <v>858</v>
      </c>
      <c r="C36" s="1247"/>
      <c r="D36" s="1548"/>
      <c r="E36" s="1549"/>
      <c r="F36" s="1550"/>
      <c r="G36" s="1549"/>
      <c r="H36" s="1551"/>
      <c r="I36" s="1550"/>
      <c r="J36" s="1549"/>
      <c r="K36" s="1551"/>
      <c r="L36" s="1550"/>
      <c r="M36" s="1549"/>
      <c r="N36" s="1551"/>
      <c r="O36" s="1550"/>
      <c r="P36" s="995"/>
      <c r="R36" s="1547" t="s">
        <v>1113</v>
      </c>
      <c r="S36" s="1547"/>
      <c r="T36" s="1522" t="e">
        <f>COUNTIF(#REF!,R36)-COUNTIFS(#REF!,$R36,#REF!,"●")</f>
        <v>#REF!</v>
      </c>
      <c r="U36" s="1522" t="e">
        <f>COUNTIF(#REF!,$R36)-COUNTIFS(#REF!,$R36,#REF!,"●")-COUNTIFS(#REF!,$R36,#REF!,"●")</f>
        <v>#REF!</v>
      </c>
      <c r="V36" s="1522" t="e">
        <f>COUNTIF(#REF!,$R36)-COUNTIFS(#REF!,$R36,#REF!,"●")-COUNTIFS(#REF!,$R36,#REF!,"●")-COUNTIFS(#REF!,$R36,#REF!,"●")</f>
        <v>#REF!</v>
      </c>
      <c r="W36" s="1522" t="e">
        <f>COUNTIF(#REF!,$R36)-COUNTIFS(#REF!,$R36,#REF!,"●")-COUNTIFS(#REF!,$R36,#REF!,"●")-COUNTIFS(#REF!,$R36,#REF!,"●")-COUNTIFS(#REF!,$R36,#REF!,"●")</f>
        <v>#REF!</v>
      </c>
      <c r="X36" s="1534"/>
      <c r="Y36" s="1534"/>
      <c r="Z36" s="1534"/>
      <c r="AA36" s="1534"/>
      <c r="AB36" s="1534"/>
      <c r="AC36" s="1534"/>
      <c r="AD36" s="1534"/>
    </row>
    <row r="37" spans="1:30">
      <c r="A37" s="995"/>
      <c r="B37" s="995"/>
      <c r="C37" s="995"/>
      <c r="D37" s="995"/>
      <c r="E37" s="995"/>
      <c r="F37" s="995"/>
      <c r="G37" s="995"/>
      <c r="H37" s="995"/>
      <c r="I37" s="995"/>
      <c r="J37" s="995"/>
      <c r="K37" s="995"/>
      <c r="L37" s="995"/>
      <c r="M37" s="995"/>
      <c r="N37" s="995"/>
      <c r="O37" s="995"/>
      <c r="P37" s="995"/>
      <c r="R37" s="1547" t="s">
        <v>1114</v>
      </c>
      <c r="S37" s="1547"/>
      <c r="T37" s="1522" t="e">
        <f>COUNTIF(#REF!,R37)-COUNTIFS(#REF!,$R37,#REF!,"●")</f>
        <v>#REF!</v>
      </c>
      <c r="U37" s="1522" t="e">
        <f>COUNTIF(#REF!,$R37)-COUNTIFS(#REF!,$R37,#REF!,"●")-COUNTIFS(#REF!,$R37,#REF!,"●")</f>
        <v>#REF!</v>
      </c>
      <c r="V37" s="1522" t="e">
        <f>COUNTIF(#REF!,$R37)-COUNTIFS(#REF!,$R37,#REF!,"●")-COUNTIFS(#REF!,$R37,#REF!,"●")-COUNTIFS(#REF!,$R37,#REF!,"●")</f>
        <v>#REF!</v>
      </c>
      <c r="W37" s="1522" t="e">
        <f>COUNTIF(#REF!,$R37)-COUNTIFS(#REF!,$R37,#REF!,"●")-COUNTIFS(#REF!,$R37,#REF!,"●")-COUNTIFS(#REF!,$R37,#REF!,"●")-COUNTIFS(#REF!,$R37,#REF!,"●")</f>
        <v>#REF!</v>
      </c>
    </row>
    <row r="38" spans="1:30" s="979" customFormat="1" ht="18.75" customHeight="1">
      <c r="A38" s="995" t="s">
        <v>854</v>
      </c>
      <c r="B38" s="995"/>
      <c r="C38" s="995"/>
      <c r="D38" s="995"/>
      <c r="E38" s="995"/>
      <c r="F38" s="995"/>
      <c r="G38" s="995"/>
      <c r="H38" s="995"/>
      <c r="I38" s="995"/>
      <c r="J38" s="995"/>
      <c r="K38" s="995"/>
      <c r="L38" s="995"/>
      <c r="M38" s="995"/>
      <c r="N38" s="995"/>
      <c r="O38" s="995"/>
      <c r="P38" s="995"/>
      <c r="Q38" s="995"/>
      <c r="R38" s="1119" t="s">
        <v>1115</v>
      </c>
      <c r="S38" s="1119"/>
      <c r="T38" s="1522" t="e">
        <f>COUNTIF(#REF!,R38)-COUNTIFS(#REF!,$R38,#REF!,"●")</f>
        <v>#REF!</v>
      </c>
      <c r="U38" s="1522" t="e">
        <f>COUNTIF(#REF!,$R38)-COUNTIFS(#REF!,$R38,#REF!,"●")-COUNTIFS(#REF!,$R38,#REF!,"●")</f>
        <v>#REF!</v>
      </c>
      <c r="V38" s="1522" t="e">
        <f>COUNTIF(#REF!,$R38)-COUNTIFS(#REF!,$R38,#REF!,"●")-COUNTIFS(#REF!,$R38,#REF!,"●")-COUNTIFS(#REF!,$R38,#REF!,"●")</f>
        <v>#REF!</v>
      </c>
      <c r="W38" s="1522" t="e">
        <f>COUNTIF(#REF!,$R38)-COUNTIFS(#REF!,$R38,#REF!,"●")-COUNTIFS(#REF!,$R38,#REF!,"●")-COUNTIFS(#REF!,$R38,#REF!,"●")-COUNTIFS(#REF!,$R38,#REF!,"●")</f>
        <v>#REF!</v>
      </c>
    </row>
    <row r="39" spans="1:30" s="979" customFormat="1" ht="36" customHeight="1">
      <c r="A39" s="1120"/>
      <c r="B39" s="1552"/>
      <c r="C39" s="1553"/>
      <c r="D39" s="1553"/>
      <c r="E39" s="1553"/>
      <c r="F39" s="1553"/>
      <c r="G39" s="1553"/>
      <c r="H39" s="1553"/>
      <c r="I39" s="1553"/>
      <c r="J39" s="1553"/>
      <c r="K39" s="1553"/>
      <c r="L39" s="1553"/>
      <c r="M39" s="1553"/>
      <c r="N39" s="1553"/>
      <c r="O39" s="1554"/>
      <c r="P39" s="1555"/>
      <c r="Q39" s="1556"/>
      <c r="R39" s="1557" t="s">
        <v>1120</v>
      </c>
      <c r="S39" s="1557"/>
      <c r="T39" s="1522" t="e">
        <f>COUNTIF(#REF!,R39)-COUNTIFS(#REF!,$R39,#REF!,"●")</f>
        <v>#REF!</v>
      </c>
      <c r="U39" s="1522" t="e">
        <f>COUNTIF(#REF!,$R39)-COUNTIFS(#REF!,$R39,#REF!,"●")-COUNTIFS(#REF!,$R39,#REF!,"●")</f>
        <v>#REF!</v>
      </c>
      <c r="V39" s="1522" t="e">
        <f>COUNTIF(#REF!,$R39)-COUNTIFS(#REF!,$R39,#REF!,"●")-COUNTIFS(#REF!,$R39,#REF!,"●")-COUNTIFS(#REF!,$R39,#REF!,"●")</f>
        <v>#REF!</v>
      </c>
      <c r="W39" s="1522" t="e">
        <f>COUNTIF(#REF!,$R39)-COUNTIFS(#REF!,$R39,#REF!,"●")-COUNTIFS(#REF!,$R39,#REF!,"●")-COUNTIFS(#REF!,$R39,#REF!,"●")-COUNTIFS(#REF!,$R39,#REF!,"●")</f>
        <v>#REF!</v>
      </c>
    </row>
    <row r="40" spans="1:30" s="979" customFormat="1" ht="36" customHeight="1">
      <c r="A40" s="1120"/>
      <c r="B40" s="1558"/>
      <c r="C40" s="1559"/>
      <c r="D40" s="1559"/>
      <c r="E40" s="1559"/>
      <c r="F40" s="1559"/>
      <c r="G40" s="1559"/>
      <c r="H40" s="1559"/>
      <c r="I40" s="1559"/>
      <c r="J40" s="1559"/>
      <c r="K40" s="1559"/>
      <c r="L40" s="1559"/>
      <c r="M40" s="1559"/>
      <c r="N40" s="1559"/>
      <c r="O40" s="1560"/>
      <c r="P40" s="1555"/>
      <c r="Q40" s="1556"/>
      <c r="R40" s="1556"/>
      <c r="S40" s="1239"/>
    </row>
    <row r="41" spans="1:30" s="979" customFormat="1" ht="36" customHeight="1">
      <c r="A41" s="1118"/>
      <c r="B41" s="1561"/>
      <c r="C41" s="1562"/>
      <c r="D41" s="1562"/>
      <c r="E41" s="1562"/>
      <c r="F41" s="1562"/>
      <c r="G41" s="1562"/>
      <c r="H41" s="1562"/>
      <c r="I41" s="1562"/>
      <c r="J41" s="1562"/>
      <c r="K41" s="1562"/>
      <c r="L41" s="1562"/>
      <c r="M41" s="1562"/>
      <c r="N41" s="1562"/>
      <c r="O41" s="1563"/>
      <c r="P41" s="1555"/>
      <c r="Q41" s="1556"/>
      <c r="R41" s="1556"/>
      <c r="S41" s="1239"/>
    </row>
    <row r="42" spans="1:30" s="979" customFormat="1" ht="14.1" customHeight="1">
      <c r="A42" s="1117"/>
      <c r="B42" s="1117"/>
      <c r="C42" s="1117"/>
      <c r="D42" s="1117"/>
      <c r="E42" s="1117"/>
      <c r="F42" s="1117"/>
      <c r="G42" s="1117"/>
      <c r="H42" s="1117"/>
      <c r="I42" s="1117"/>
      <c r="J42" s="978"/>
      <c r="K42" s="978"/>
      <c r="L42" s="978"/>
      <c r="M42" s="978"/>
      <c r="N42" s="978"/>
      <c r="O42" s="978"/>
      <c r="P42" s="978"/>
      <c r="S42" s="1131"/>
    </row>
    <row r="43" spans="1:30" s="979" customFormat="1" ht="14.1" customHeight="1">
      <c r="A43" s="1117" t="s">
        <v>997</v>
      </c>
      <c r="B43" s="1117"/>
      <c r="C43" s="1117"/>
      <c r="D43" s="1117"/>
      <c r="E43" s="1117"/>
      <c r="F43" s="1117"/>
      <c r="G43" s="1117"/>
      <c r="H43" s="1117"/>
      <c r="I43" s="1117"/>
      <c r="J43" s="978"/>
      <c r="K43" s="978"/>
      <c r="L43" s="978"/>
      <c r="M43" s="978"/>
      <c r="N43" s="978"/>
      <c r="O43" s="978"/>
      <c r="P43" s="978"/>
      <c r="S43" s="1131"/>
    </row>
    <row r="44" spans="1:30" s="979" customFormat="1">
      <c r="A44" s="1117"/>
      <c r="B44" s="1117"/>
      <c r="C44" s="1117"/>
      <c r="D44" s="1117"/>
      <c r="E44" s="1117"/>
      <c r="F44" s="1117"/>
      <c r="G44" s="1117"/>
      <c r="H44" s="1117"/>
      <c r="I44" s="1117"/>
      <c r="J44" s="978"/>
      <c r="K44" s="978"/>
      <c r="L44" s="978"/>
      <c r="M44" s="978"/>
      <c r="N44" s="978"/>
      <c r="O44" s="978"/>
      <c r="P44" s="978"/>
      <c r="S44" s="1131"/>
    </row>
    <row r="45" spans="1:30" s="979" customFormat="1">
      <c r="A45" s="1117"/>
      <c r="B45" s="1117"/>
      <c r="C45" s="1117"/>
      <c r="D45" s="1117"/>
      <c r="E45" s="1117"/>
      <c r="F45" s="1117"/>
      <c r="G45" s="1117"/>
      <c r="H45" s="1117"/>
      <c r="I45" s="1117"/>
      <c r="J45" s="978"/>
      <c r="K45" s="978"/>
      <c r="L45" s="978"/>
      <c r="M45" s="978"/>
      <c r="N45" s="978"/>
      <c r="O45" s="978"/>
      <c r="P45" s="978"/>
      <c r="S45" s="1131"/>
    </row>
    <row r="46" spans="1:30" s="979" customFormat="1" ht="18.600000000000001" customHeight="1">
      <c r="A46" s="995" t="s">
        <v>855</v>
      </c>
      <c r="B46" s="995"/>
      <c r="C46" s="995"/>
      <c r="D46" s="1131"/>
      <c r="E46" s="1131"/>
      <c r="F46" s="1131"/>
      <c r="G46" s="1131"/>
      <c r="H46" s="1131"/>
      <c r="I46" s="1131"/>
      <c r="J46" s="1131"/>
      <c r="K46" s="1131"/>
      <c r="L46" s="1131"/>
      <c r="M46" s="1131"/>
      <c r="N46" s="1131"/>
      <c r="O46" s="1131"/>
      <c r="P46" s="1131"/>
      <c r="Q46" s="995"/>
      <c r="R46" s="995"/>
      <c r="S46" s="1239"/>
    </row>
    <row r="47" spans="1:30" s="979" customFormat="1" ht="18.600000000000001" customHeight="1">
      <c r="A47" s="995"/>
      <c r="B47" s="995" t="s">
        <v>640</v>
      </c>
      <c r="C47" s="995"/>
      <c r="D47" s="1131"/>
      <c r="E47" s="1131"/>
      <c r="F47" s="1131"/>
      <c r="G47" s="1131"/>
      <c r="H47" s="1131"/>
      <c r="I47" s="1131"/>
      <c r="J47" s="1131"/>
      <c r="K47" s="1131"/>
      <c r="L47" s="1131"/>
      <c r="M47" s="1131"/>
      <c r="N47" s="1131"/>
      <c r="O47" s="1131"/>
      <c r="P47" s="1131"/>
      <c r="Q47" s="995"/>
      <c r="R47" s="995"/>
      <c r="S47" s="1239"/>
    </row>
    <row r="48" spans="1:30" s="979" customFormat="1" ht="18.600000000000001" customHeight="1">
      <c r="A48" s="995"/>
      <c r="B48" s="995" t="s">
        <v>641</v>
      </c>
      <c r="C48" s="995"/>
      <c r="D48" s="1131"/>
      <c r="E48" s="1131"/>
      <c r="F48" s="1131"/>
      <c r="G48" s="1131"/>
      <c r="H48" s="1131"/>
      <c r="I48" s="1131"/>
      <c r="J48" s="1131"/>
      <c r="K48" s="1131"/>
      <c r="L48" s="1131"/>
      <c r="M48" s="1131"/>
      <c r="N48" s="1131"/>
      <c r="O48" s="1131"/>
      <c r="P48" s="1131"/>
      <c r="Q48" s="995"/>
      <c r="R48" s="995"/>
      <c r="S48" s="1239"/>
    </row>
    <row r="49" spans="1:19" s="979" customFormat="1" ht="63" customHeight="1">
      <c r="A49" s="995"/>
      <c r="B49" s="1564" t="s">
        <v>630</v>
      </c>
      <c r="C49" s="1565"/>
      <c r="D49" s="1566"/>
      <c r="E49" s="1566"/>
      <c r="F49" s="1566"/>
      <c r="G49" s="1566"/>
      <c r="H49" s="1566"/>
      <c r="I49" s="1566"/>
      <c r="J49" s="1566"/>
      <c r="K49" s="1566"/>
      <c r="L49" s="1566"/>
      <c r="M49" s="1566"/>
      <c r="N49" s="1566"/>
      <c r="O49" s="1566"/>
      <c r="P49" s="1567"/>
      <c r="Q49" s="995"/>
      <c r="R49" s="995"/>
      <c r="S49" s="1239"/>
    </row>
    <row r="50" spans="1:19" s="979" customFormat="1" ht="63" customHeight="1">
      <c r="A50" s="1234"/>
      <c r="B50" s="1564" t="s">
        <v>361</v>
      </c>
      <c r="C50" s="1565"/>
      <c r="D50" s="1566"/>
      <c r="E50" s="1566"/>
      <c r="F50" s="1566"/>
      <c r="G50" s="1566"/>
      <c r="H50" s="1566"/>
      <c r="I50" s="1566"/>
      <c r="J50" s="1566"/>
      <c r="K50" s="1566"/>
      <c r="L50" s="1566"/>
      <c r="M50" s="1566"/>
      <c r="N50" s="1566"/>
      <c r="O50" s="1566"/>
      <c r="P50" s="1567"/>
      <c r="Q50" s="1556"/>
      <c r="R50" s="1556"/>
      <c r="S50" s="1239"/>
    </row>
    <row r="51" spans="1:19" s="979" customFormat="1" ht="63" customHeight="1">
      <c r="A51" s="1234"/>
      <c r="B51" s="1564" t="s">
        <v>543</v>
      </c>
      <c r="C51" s="1565"/>
      <c r="D51" s="1566"/>
      <c r="E51" s="1566"/>
      <c r="F51" s="1566"/>
      <c r="G51" s="1566"/>
      <c r="H51" s="1566"/>
      <c r="I51" s="1566"/>
      <c r="J51" s="1566"/>
      <c r="K51" s="1566"/>
      <c r="L51" s="1566"/>
      <c r="M51" s="1566"/>
      <c r="N51" s="1566"/>
      <c r="O51" s="1566"/>
      <c r="P51" s="1568"/>
      <c r="Q51" s="1556"/>
      <c r="R51" s="1556"/>
      <c r="S51" s="1239"/>
    </row>
    <row r="52" spans="1:19" s="979" customFormat="1" ht="63" customHeight="1">
      <c r="A52" s="1234"/>
      <c r="B52" s="1564" t="s">
        <v>542</v>
      </c>
      <c r="C52" s="1565"/>
      <c r="D52" s="1566"/>
      <c r="E52" s="1566"/>
      <c r="F52" s="1566"/>
      <c r="G52" s="1566"/>
      <c r="H52" s="1566"/>
      <c r="I52" s="1566"/>
      <c r="J52" s="1566"/>
      <c r="K52" s="1566"/>
      <c r="L52" s="1566"/>
      <c r="M52" s="1566"/>
      <c r="N52" s="1566"/>
      <c r="O52" s="1566"/>
      <c r="P52" s="1568"/>
      <c r="Q52" s="1556"/>
      <c r="R52" s="1556"/>
      <c r="S52" s="1239"/>
    </row>
    <row r="53" spans="1:19" s="979" customFormat="1" ht="63" customHeight="1">
      <c r="A53" s="1234"/>
      <c r="B53" s="1235" t="s">
        <v>642</v>
      </c>
      <c r="C53" s="1235"/>
      <c r="D53" s="1235"/>
      <c r="E53" s="1236"/>
      <c r="F53" s="1236"/>
      <c r="G53" s="1236"/>
      <c r="H53" s="1236"/>
      <c r="I53" s="1236"/>
      <c r="J53" s="1236"/>
      <c r="K53" s="1236"/>
      <c r="L53" s="1236"/>
      <c r="M53" s="1236"/>
      <c r="N53" s="1236"/>
      <c r="O53" s="1236"/>
      <c r="P53" s="1569"/>
      <c r="Q53" s="1237"/>
      <c r="R53" s="1237"/>
      <c r="S53" s="1239"/>
    </row>
    <row r="54" spans="1:19" s="979" customFormat="1" ht="63" customHeight="1">
      <c r="A54" s="1234"/>
      <c r="B54" s="1235" t="s">
        <v>385</v>
      </c>
      <c r="C54" s="1235"/>
      <c r="D54" s="1235"/>
      <c r="E54" s="1236"/>
      <c r="F54" s="1236"/>
      <c r="G54" s="1236"/>
      <c r="H54" s="1236"/>
      <c r="I54" s="1236"/>
      <c r="J54" s="1236"/>
      <c r="K54" s="1236"/>
      <c r="L54" s="1236"/>
      <c r="M54" s="1236"/>
      <c r="N54" s="1236"/>
      <c r="O54" s="1236"/>
      <c r="P54" s="1569"/>
      <c r="Q54" s="1237"/>
      <c r="R54" s="1237"/>
      <c r="S54" s="1239"/>
    </row>
    <row r="57" spans="1:19" hidden="1">
      <c r="C57" s="1570" t="s">
        <v>1102</v>
      </c>
      <c r="E57" s="1570" t="s">
        <v>1103</v>
      </c>
      <c r="I57" s="980" t="s">
        <v>1104</v>
      </c>
    </row>
    <row r="58" spans="1:19" hidden="1">
      <c r="B58" s="1092" t="s">
        <v>1105</v>
      </c>
      <c r="C58" s="980" t="e">
        <f>COUNTIFS(#REF!,"乗用自動車",#REF!,"電気自動車")-COUNTIFS(#REF!,"乗用自動車",#REF!,"電気自動車",#REF!,"●")</f>
        <v>#REF!</v>
      </c>
      <c r="E58" s="980" t="e">
        <f>COUNTIFS(#REF!,"乗用自動車",#REF!,"燃料電池自動車")-COUNTIFS(#REF!,"乗用自動車",#REF!,"燃料電池自動車",#REF!,"●")</f>
        <v>#REF!</v>
      </c>
      <c r="I58" s="980" t="e">
        <f>COUNTIF(#REF!,"乗用自動車")-COUNTIFS(#REF!,"乗用自動車",#REF!,"●")</f>
        <v>#REF!</v>
      </c>
    </row>
    <row r="59" spans="1:19" hidden="1">
      <c r="B59" s="980">
        <v>1</v>
      </c>
      <c r="C59" s="980" t="e">
        <f>COUNTIFS(#REF!,"乗用自動車",#REF!,"電気自動車")-COUNTIFS(#REF!,"乗用自動車",#REF!,"電気自動車",#REF!,"●")-COUNTIFS(#REF!,"乗用自動車",#REF!,"電気自動車",#REF!,"●")</f>
        <v>#REF!</v>
      </c>
      <c r="E59" s="980" t="e">
        <f>COUNTIFS(#REF!,"乗用自動車",#REF!,"燃料電池自動車")-COUNTIFS(#REF!,"乗用自動車",#REF!,"燃料電池自動車",#REF!,"●")-COUNTIFS(#REF!,"乗用自動車",#REF!,"燃料電池自動車",#REF!,"●")</f>
        <v>#REF!</v>
      </c>
      <c r="I59" s="980" t="e">
        <f>COUNTIF(#REF!,"乗用自動車")-COUNTIFS(#REF!,"乗用自動車",#REF!,"●")-COUNTIFS(#REF!,"乗用自動車",#REF!,"●")</f>
        <v>#REF!</v>
      </c>
    </row>
    <row r="60" spans="1:19" hidden="1">
      <c r="B60" s="980">
        <v>2</v>
      </c>
      <c r="C60" s="980" t="e">
        <f>COUNTIFS(#REF!,"乗用自動車",#REF!,"電気自動車")-COUNTIFS(#REF!,"乗用自動車",#REF!,"電気自動車",#REF!,"●")-COUNTIFS(#REF!,"乗用自動車",#REF!,"電気自動車",#REF!,"●")-COUNTIFS(#REF!,"乗用自動車",#REF!,"電気自動車",#REF!,"●")</f>
        <v>#REF!</v>
      </c>
      <c r="E60" s="980" t="e">
        <f>COUNTIFS(#REF!,"乗用自動車",#REF!,"燃料電池自動車")-COUNTIFS(#REF!,"乗用自動車",#REF!,"燃料電池自動車",#REF!,"●")-COUNTIFS(#REF!,"乗用自動車",#REF!,"燃料電池自動車",#REF!,"●")-COUNTIFS(#REF!,"乗用自動車",#REF!,"燃料電池自動車",#REF!,"●")</f>
        <v>#REF!</v>
      </c>
      <c r="I60" s="980" t="e">
        <f>COUNTIF(#REF!,"乗用自動車")-COUNTIFS(#REF!,"乗用自動車",#REF!,"●")-COUNTIFS(#REF!,"乗用自動車",#REF!,"●")-COUNTIFS(#REF!,"乗用自動車",#REF!,"●")</f>
        <v>#REF!</v>
      </c>
    </row>
    <row r="61" spans="1:19" hidden="1">
      <c r="B61" s="980">
        <v>3</v>
      </c>
      <c r="C61" s="980" t="e">
        <f>COUNTIFS(#REF!,"乗用自動車",#REF!,"電気自動車")-COUNTIFS(#REF!,"乗用自動車",#REF!,"電気自動車",#REF!,"●")-COUNTIFS(#REF!,"乗用自動車",#REF!,"電気自動車",#REF!,"●")-COUNTIFS(#REF!,"乗用自動車",#REF!,"電気自動車",#REF!,"●")-COUNTIFS(#REF!,"乗用自動車",#REF!,"電気自動車",#REF!,"●")</f>
        <v>#REF!</v>
      </c>
      <c r="E61" s="980" t="e">
        <f>COUNTIFS(#REF!,"乗用自動車",#REF!,"燃料電池自動車")-COUNTIFS(#REF!,"乗用自動車",#REF!,"燃料電池自動車",#REF!,"●")-COUNTIFS(#REF!,"乗用自動車",#REF!,"燃料電池自動車",#REF!,"●")-COUNTIFS(#REF!,"乗用自動車",#REF!,"燃料電池自動車",#REF!,"●")-COUNTIFS(#REF!,"乗用自動車",#REF!,"燃料電池自動車",#REF!,"●")</f>
        <v>#REF!</v>
      </c>
      <c r="I61" s="980" t="e">
        <f>COUNTIF(#REF!,"乗用自動車")-COUNTIFS(#REF!,"乗用自動車",#REF!,"●")-COUNTIFS(#REF!,"乗用自動車",#REF!,"●")-COUNTIFS(#REF!,"乗用自動車",#REF!,"●")-COUNTIFS(#REF!,"乗用自動車",#REF!,"●")</f>
        <v>#REF!</v>
      </c>
    </row>
    <row r="62" spans="1:19" hidden="1">
      <c r="B62" s="1092" t="s">
        <v>1106</v>
      </c>
    </row>
  </sheetData>
  <sheetProtection formatCells="0"/>
  <mergeCells count="85">
    <mergeCell ref="R39:S39"/>
    <mergeCell ref="X25:AD36"/>
    <mergeCell ref="R34:S34"/>
    <mergeCell ref="R35:S35"/>
    <mergeCell ref="R36:S36"/>
    <mergeCell ref="R37:S37"/>
    <mergeCell ref="R38:S38"/>
    <mergeCell ref="B50:C50"/>
    <mergeCell ref="B49:C49"/>
    <mergeCell ref="B53:D53"/>
    <mergeCell ref="B54:D54"/>
    <mergeCell ref="B31:E31"/>
    <mergeCell ref="E53:O53"/>
    <mergeCell ref="E54:O54"/>
    <mergeCell ref="B39:O41"/>
    <mergeCell ref="D49:O49"/>
    <mergeCell ref="D50:O50"/>
    <mergeCell ref="D51:O51"/>
    <mergeCell ref="D52:O52"/>
    <mergeCell ref="B52:C52"/>
    <mergeCell ref="B51:C51"/>
    <mergeCell ref="M35:O35"/>
    <mergeCell ref="B36:C36"/>
    <mergeCell ref="B12:C12"/>
    <mergeCell ref="B11:C11"/>
    <mergeCell ref="C16:D16"/>
    <mergeCell ref="E16:F16"/>
    <mergeCell ref="B35:C35"/>
    <mergeCell ref="F29:G29"/>
    <mergeCell ref="F31:G31"/>
    <mergeCell ref="B26:B30"/>
    <mergeCell ref="C26:E26"/>
    <mergeCell ref="C27:E27"/>
    <mergeCell ref="C28:E28"/>
    <mergeCell ref="C29:E29"/>
    <mergeCell ref="C30:E30"/>
    <mergeCell ref="B25:E25"/>
    <mergeCell ref="F25:G25"/>
    <mergeCell ref="E35:F35"/>
    <mergeCell ref="G35:I35"/>
    <mergeCell ref="J35:L35"/>
    <mergeCell ref="E36:F36"/>
    <mergeCell ref="G36:I36"/>
    <mergeCell ref="J36:L36"/>
    <mergeCell ref="M36:O36"/>
    <mergeCell ref="F26:G26"/>
    <mergeCell ref="H26:I26"/>
    <mergeCell ref="J26:K26"/>
    <mergeCell ref="L26:M26"/>
    <mergeCell ref="N26:O26"/>
    <mergeCell ref="F27:G27"/>
    <mergeCell ref="H27:I27"/>
    <mergeCell ref="J27:K27"/>
    <mergeCell ref="L27:M27"/>
    <mergeCell ref="N27:O27"/>
    <mergeCell ref="F28:G28"/>
    <mergeCell ref="H28:I28"/>
    <mergeCell ref="J28:K28"/>
    <mergeCell ref="L28:M28"/>
    <mergeCell ref="N28:O28"/>
    <mergeCell ref="E11:F11"/>
    <mergeCell ref="G11:I11"/>
    <mergeCell ref="J11:L11"/>
    <mergeCell ref="M11:O11"/>
    <mergeCell ref="H29:I29"/>
    <mergeCell ref="J29:K29"/>
    <mergeCell ref="L29:M29"/>
    <mergeCell ref="N29:O29"/>
    <mergeCell ref="N25:O25"/>
    <mergeCell ref="H25:I25"/>
    <mergeCell ref="J25:K25"/>
    <mergeCell ref="L25:M25"/>
    <mergeCell ref="E12:F12"/>
    <mergeCell ref="G12:I12"/>
    <mergeCell ref="J12:L12"/>
    <mergeCell ref="M12:O12"/>
    <mergeCell ref="H31:I31"/>
    <mergeCell ref="J31:K31"/>
    <mergeCell ref="L31:M31"/>
    <mergeCell ref="N31:O31"/>
    <mergeCell ref="F30:G30"/>
    <mergeCell ref="H30:I30"/>
    <mergeCell ref="J30:K30"/>
    <mergeCell ref="L30:M30"/>
    <mergeCell ref="N30:O30"/>
  </mergeCells>
  <phoneticPr fontId="3"/>
  <pageMargins left="0.7" right="0.7" top="0.75" bottom="0.75" header="0.3" footer="0.3"/>
  <pageSetup paperSize="9" fitToHeight="0" orientation="portrait" r:id="rId1"/>
  <rowBreaks count="1" manualBreakCount="1">
    <brk id="42"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L41"/>
  <sheetViews>
    <sheetView view="pageBreakPreview" zoomScaleNormal="100" zoomScaleSheetLayoutView="100" workbookViewId="0">
      <selection activeCell="F12" sqref="F12"/>
    </sheetView>
  </sheetViews>
  <sheetFormatPr defaultColWidth="8.875" defaultRowHeight="12"/>
  <cols>
    <col min="1" max="1" width="5.25" style="24" customWidth="1"/>
    <col min="2" max="2" width="5" style="24" customWidth="1"/>
    <col min="3" max="3" width="17.125" style="24" customWidth="1"/>
    <col min="4" max="8" width="11.875" style="24" customWidth="1"/>
    <col min="9" max="9" width="7.75" style="24" customWidth="1"/>
    <col min="10" max="16384" width="8.875" style="24"/>
  </cols>
  <sheetData>
    <row r="7" spans="1:10" ht="14.25">
      <c r="C7" s="29"/>
      <c r="D7" s="28"/>
      <c r="E7" s="28"/>
      <c r="F7" s="949" t="s">
        <v>999</v>
      </c>
      <c r="G7" s="949"/>
      <c r="H7" s="949"/>
    </row>
    <row r="8" spans="1:10" ht="14.25">
      <c r="B8" s="28"/>
      <c r="C8" s="29"/>
      <c r="D8" s="28"/>
      <c r="E8" s="28"/>
      <c r="F8" s="28"/>
      <c r="G8" s="28"/>
      <c r="H8" s="376"/>
    </row>
    <row r="9" spans="1:10" ht="13.9" customHeight="1">
      <c r="B9" s="29" t="s">
        <v>946</v>
      </c>
      <c r="C9" s="29"/>
      <c r="D9" s="29"/>
      <c r="E9" s="29"/>
      <c r="F9" s="29"/>
      <c r="G9" s="29"/>
      <c r="H9" s="29"/>
      <c r="I9" s="29"/>
    </row>
    <row r="10" spans="1:10" ht="26.45" customHeight="1">
      <c r="A10" s="29"/>
      <c r="B10" s="942"/>
      <c r="C10" s="942"/>
      <c r="D10" s="950" t="s">
        <v>185</v>
      </c>
      <c r="E10" s="950" t="s">
        <v>357</v>
      </c>
      <c r="F10" s="950" t="s">
        <v>358</v>
      </c>
      <c r="G10" s="950" t="s">
        <v>359</v>
      </c>
      <c r="H10" s="950" t="s">
        <v>383</v>
      </c>
      <c r="I10" s="29"/>
    </row>
    <row r="11" spans="1:10" ht="12.75">
      <c r="A11" s="29"/>
      <c r="B11" s="941" t="s">
        <v>857</v>
      </c>
      <c r="C11" s="941"/>
      <c r="D11" s="951"/>
      <c r="E11" s="951"/>
      <c r="F11" s="951"/>
      <c r="G11" s="951"/>
      <c r="H11" s="951"/>
      <c r="I11" s="29"/>
    </row>
    <row r="12" spans="1:10" s="28" customFormat="1" ht="31.9" customHeight="1">
      <c r="A12" s="29"/>
      <c r="B12" s="943" t="s">
        <v>914</v>
      </c>
      <c r="C12" s="943"/>
      <c r="D12" s="1520"/>
      <c r="E12" s="1520"/>
      <c r="F12" s="1520"/>
      <c r="G12" s="1520"/>
      <c r="H12" s="1521"/>
      <c r="I12" s="29"/>
    </row>
    <row r="13" spans="1:10" ht="31.9" customHeight="1">
      <c r="A13" s="29"/>
      <c r="B13" s="943" t="s">
        <v>915</v>
      </c>
      <c r="C13" s="944"/>
      <c r="D13" s="1520"/>
      <c r="E13" s="1520"/>
      <c r="F13" s="1520"/>
      <c r="G13" s="1520"/>
      <c r="H13" s="1521"/>
      <c r="I13" s="29"/>
    </row>
    <row r="14" spans="1:10" ht="31.9" customHeight="1">
      <c r="A14" s="29"/>
      <c r="B14" s="943" t="s">
        <v>916</v>
      </c>
      <c r="C14" s="944"/>
      <c r="D14" s="1520"/>
      <c r="E14" s="1520"/>
      <c r="F14" s="1520"/>
      <c r="G14" s="1520"/>
      <c r="H14" s="1521"/>
      <c r="I14" s="29"/>
    </row>
    <row r="15" spans="1:10" ht="31.9" customHeight="1">
      <c r="A15" s="29"/>
      <c r="B15" s="943" t="s">
        <v>917</v>
      </c>
      <c r="C15" s="944"/>
      <c r="D15" s="1520"/>
      <c r="E15" s="1520"/>
      <c r="F15" s="1520"/>
      <c r="G15" s="1520"/>
      <c r="H15" s="1521"/>
      <c r="I15" s="29"/>
      <c r="J15" s="29"/>
    </row>
    <row r="16" spans="1:10" ht="31.9" customHeight="1">
      <c r="A16" s="29"/>
      <c r="B16" s="943" t="s">
        <v>918</v>
      </c>
      <c r="C16" s="944"/>
      <c r="D16" s="1520"/>
      <c r="E16" s="1520"/>
      <c r="F16" s="1520"/>
      <c r="G16" s="1520"/>
      <c r="H16" s="1521"/>
      <c r="I16" s="29"/>
      <c r="J16" s="29"/>
    </row>
    <row r="17" spans="1:10" ht="34.15" customHeight="1">
      <c r="A17" s="29"/>
      <c r="B17" s="943" t="s">
        <v>919</v>
      </c>
      <c r="C17" s="944"/>
      <c r="D17" s="1520"/>
      <c r="E17" s="1520"/>
      <c r="F17" s="1520"/>
      <c r="G17" s="1520"/>
      <c r="H17" s="1521"/>
      <c r="I17" s="29"/>
      <c r="J17" s="29"/>
    </row>
    <row r="18" spans="1:10" ht="36.6" customHeight="1">
      <c r="A18" s="29"/>
      <c r="B18" s="943" t="s">
        <v>920</v>
      </c>
      <c r="C18" s="944"/>
      <c r="D18" s="1520"/>
      <c r="E18" s="1520"/>
      <c r="F18" s="1520"/>
      <c r="G18" s="1520"/>
      <c r="H18" s="1521"/>
      <c r="I18" s="29"/>
      <c r="J18" s="29"/>
    </row>
    <row r="19" spans="1:10" ht="31.9" customHeight="1">
      <c r="A19" s="29"/>
      <c r="B19" s="943" t="s">
        <v>921</v>
      </c>
      <c r="C19" s="944"/>
      <c r="D19" s="1520"/>
      <c r="E19" s="1520"/>
      <c r="F19" s="1520"/>
      <c r="G19" s="1520"/>
      <c r="H19" s="1521"/>
      <c r="I19" s="29"/>
      <c r="J19" s="29"/>
    </row>
    <row r="20" spans="1:10" ht="31.9" customHeight="1">
      <c r="A20" s="29"/>
      <c r="B20" s="943" t="s">
        <v>922</v>
      </c>
      <c r="C20" s="944"/>
      <c r="D20" s="1520"/>
      <c r="E20" s="1520"/>
      <c r="F20" s="1520"/>
      <c r="G20" s="1520"/>
      <c r="H20" s="1521"/>
      <c r="I20" s="29"/>
      <c r="J20" s="29"/>
    </row>
    <row r="21" spans="1:10" ht="12.75">
      <c r="A21" s="29"/>
      <c r="B21" s="29"/>
      <c r="C21" s="726"/>
      <c r="D21" s="726"/>
      <c r="E21" s="596"/>
      <c r="F21" s="29"/>
      <c r="G21" s="29"/>
      <c r="H21" s="29"/>
      <c r="I21" s="29"/>
      <c r="J21" s="29"/>
    </row>
    <row r="22" spans="1:10" ht="12.75">
      <c r="A22" s="29"/>
      <c r="B22" s="29"/>
      <c r="C22" s="29"/>
      <c r="D22" s="29"/>
      <c r="E22" s="29"/>
      <c r="F22" s="29"/>
      <c r="G22" s="29"/>
      <c r="H22" s="29"/>
      <c r="I22" s="29"/>
    </row>
    <row r="23" spans="1:10" ht="12.75">
      <c r="A23" s="29"/>
      <c r="B23" s="29"/>
      <c r="C23" s="29"/>
      <c r="D23" s="29"/>
      <c r="E23" s="29"/>
      <c r="F23" s="29"/>
      <c r="G23" s="29"/>
      <c r="H23" s="29"/>
      <c r="I23" s="29"/>
    </row>
    <row r="24" spans="1:10" s="28" customFormat="1" ht="14.25">
      <c r="A24" s="29"/>
      <c r="B24" s="940"/>
      <c r="C24" s="940"/>
      <c r="D24" s="940"/>
      <c r="E24" s="940"/>
      <c r="F24" s="594"/>
      <c r="G24" s="594"/>
      <c r="H24" s="594"/>
      <c r="I24" s="29"/>
    </row>
    <row r="25" spans="1:10" s="28" customFormat="1" ht="14.25">
      <c r="A25" s="29"/>
      <c r="B25" s="948"/>
      <c r="C25" s="947"/>
      <c r="D25" s="947"/>
      <c r="E25" s="947"/>
      <c r="F25" s="729"/>
      <c r="G25" s="729"/>
      <c r="H25" s="729"/>
      <c r="I25" s="29"/>
    </row>
    <row r="26" spans="1:10" s="28" customFormat="1" ht="14.25">
      <c r="A26" s="29"/>
      <c r="B26" s="948"/>
      <c r="C26" s="947"/>
      <c r="D26" s="947"/>
      <c r="E26" s="947"/>
      <c r="F26" s="729"/>
      <c r="G26" s="729"/>
      <c r="H26" s="729"/>
      <c r="I26" s="29"/>
    </row>
    <row r="27" spans="1:10" s="28" customFormat="1" ht="14.25">
      <c r="A27" s="29"/>
      <c r="B27" s="948"/>
      <c r="C27" s="947"/>
      <c r="D27" s="947"/>
      <c r="E27" s="947"/>
      <c r="F27" s="729"/>
      <c r="G27" s="729"/>
      <c r="H27" s="729"/>
      <c r="I27" s="29"/>
    </row>
    <row r="28" spans="1:10" s="28" customFormat="1" ht="14.25">
      <c r="A28" s="29"/>
      <c r="B28" s="948"/>
      <c r="C28" s="947"/>
      <c r="D28" s="947"/>
      <c r="E28" s="947"/>
      <c r="F28" s="729"/>
      <c r="G28" s="729"/>
      <c r="H28" s="729"/>
      <c r="I28" s="29"/>
    </row>
    <row r="29" spans="1:10" s="28" customFormat="1" ht="14.25">
      <c r="A29" s="29"/>
      <c r="B29" s="948"/>
      <c r="C29" s="947"/>
      <c r="D29" s="947"/>
      <c r="E29" s="947"/>
      <c r="F29" s="729"/>
      <c r="G29" s="729"/>
      <c r="H29" s="729"/>
      <c r="I29" s="29"/>
    </row>
    <row r="30" spans="1:10" s="28" customFormat="1" ht="14.25">
      <c r="A30" s="29"/>
      <c r="B30" s="946"/>
      <c r="C30" s="946"/>
      <c r="D30" s="946"/>
      <c r="E30" s="946"/>
      <c r="F30" s="729"/>
      <c r="G30" s="729"/>
      <c r="H30" s="729"/>
      <c r="I30" s="29"/>
    </row>
    <row r="31" spans="1:10" s="28" customFormat="1" ht="14.25">
      <c r="A31" s="29"/>
      <c r="B31" s="29"/>
      <c r="C31" s="29"/>
      <c r="D31" s="29"/>
      <c r="E31" s="29"/>
      <c r="F31" s="198"/>
      <c r="G31" s="596"/>
      <c r="H31" s="198"/>
      <c r="I31" s="29"/>
    </row>
    <row r="32" spans="1:10" s="28" customFormat="1" ht="14.25">
      <c r="A32" s="29"/>
      <c r="B32" s="29"/>
      <c r="C32" s="29"/>
      <c r="D32" s="29"/>
      <c r="E32" s="29"/>
      <c r="F32" s="198"/>
      <c r="G32" s="596"/>
      <c r="H32" s="198"/>
      <c r="I32" s="29"/>
    </row>
    <row r="33" spans="1:12" ht="12.75">
      <c r="A33" s="29"/>
      <c r="B33" s="29"/>
      <c r="C33" s="29"/>
      <c r="D33" s="29"/>
      <c r="E33" s="29"/>
      <c r="F33" s="29"/>
      <c r="G33" s="29"/>
      <c r="H33" s="29"/>
      <c r="I33" s="29"/>
    </row>
    <row r="34" spans="1:12" ht="12.75">
      <c r="A34" s="29"/>
      <c r="B34" s="940"/>
      <c r="C34" s="940"/>
      <c r="D34" s="594"/>
      <c r="E34" s="594"/>
      <c r="F34" s="594"/>
      <c r="G34" s="594"/>
      <c r="H34" s="594"/>
      <c r="I34" s="29"/>
    </row>
    <row r="35" spans="1:12" ht="12.75">
      <c r="A35" s="29"/>
      <c r="B35" s="940"/>
      <c r="C35" s="940"/>
      <c r="D35" s="727"/>
      <c r="E35" s="727"/>
      <c r="F35" s="727"/>
      <c r="G35" s="727"/>
      <c r="H35" s="727"/>
      <c r="I35" s="29"/>
    </row>
    <row r="36" spans="1:12" ht="12.75">
      <c r="A36" s="29"/>
      <c r="B36" s="29"/>
      <c r="C36" s="29"/>
      <c r="D36" s="29"/>
      <c r="E36" s="29"/>
      <c r="F36" s="29"/>
      <c r="G36" s="29"/>
      <c r="H36" s="29"/>
      <c r="I36" s="29"/>
    </row>
    <row r="37" spans="1:12" ht="13.5">
      <c r="A37" s="29"/>
      <c r="B37" s="29"/>
      <c r="C37" s="29"/>
      <c r="D37" s="29"/>
      <c r="E37" s="29"/>
      <c r="F37" s="29"/>
      <c r="G37" s="29"/>
      <c r="H37" s="29"/>
      <c r="I37" s="29"/>
      <c r="J37" s="29"/>
      <c r="K37" s="29"/>
      <c r="L37" s="694"/>
    </row>
    <row r="38" spans="1:12" ht="13.5">
      <c r="A38" s="37"/>
      <c r="B38" s="945"/>
      <c r="C38" s="945"/>
      <c r="D38" s="945"/>
      <c r="E38" s="945"/>
      <c r="F38" s="945"/>
      <c r="G38" s="945"/>
      <c r="H38" s="945"/>
      <c r="I38" s="625"/>
      <c r="J38" s="728"/>
      <c r="K38" s="728"/>
      <c r="L38" s="694"/>
    </row>
    <row r="39" spans="1:12" ht="13.5">
      <c r="A39" s="37"/>
      <c r="B39" s="945"/>
      <c r="C39" s="945"/>
      <c r="D39" s="945"/>
      <c r="E39" s="945"/>
      <c r="F39" s="945"/>
      <c r="G39" s="945"/>
      <c r="H39" s="945"/>
      <c r="I39" s="625"/>
      <c r="J39" s="728"/>
      <c r="K39" s="728"/>
      <c r="L39" s="694"/>
    </row>
    <row r="40" spans="1:12" ht="13.5">
      <c r="A40" s="32"/>
      <c r="B40" s="945"/>
      <c r="C40" s="945"/>
      <c r="D40" s="945"/>
      <c r="E40" s="945"/>
      <c r="F40" s="945"/>
      <c r="G40" s="945"/>
      <c r="H40" s="945"/>
      <c r="I40" s="625"/>
      <c r="J40" s="728"/>
      <c r="K40" s="728"/>
      <c r="L40" s="694"/>
    </row>
    <row r="41" spans="1:12" ht="14.25">
      <c r="A41" s="30"/>
      <c r="B41" s="30"/>
      <c r="C41" s="30"/>
      <c r="D41" s="30"/>
      <c r="E41" s="30"/>
      <c r="F41" s="30"/>
      <c r="G41" s="376"/>
      <c r="H41" s="376"/>
      <c r="I41" s="376"/>
      <c r="J41" s="376"/>
      <c r="K41" s="376"/>
      <c r="L41" s="198"/>
    </row>
  </sheetData>
  <mergeCells count="28">
    <mergeCell ref="F7:H7"/>
    <mergeCell ref="D10:D11"/>
    <mergeCell ref="E10:E11"/>
    <mergeCell ref="F10:F11"/>
    <mergeCell ref="G10:G11"/>
    <mergeCell ref="H10:H11"/>
    <mergeCell ref="B20:C20"/>
    <mergeCell ref="B12:C12"/>
    <mergeCell ref="B13:C13"/>
    <mergeCell ref="B14:C14"/>
    <mergeCell ref="B15:C15"/>
    <mergeCell ref="B16:C16"/>
    <mergeCell ref="B10:C10"/>
    <mergeCell ref="B11:C11"/>
    <mergeCell ref="B17:C17"/>
    <mergeCell ref="B38:H40"/>
    <mergeCell ref="B34:C34"/>
    <mergeCell ref="B35:C35"/>
    <mergeCell ref="B30:E30"/>
    <mergeCell ref="C29:E29"/>
    <mergeCell ref="C28:E28"/>
    <mergeCell ref="C27:E27"/>
    <mergeCell ref="B25:B29"/>
    <mergeCell ref="C25:E25"/>
    <mergeCell ref="C26:E26"/>
    <mergeCell ref="B24:E24"/>
    <mergeCell ref="B18:C18"/>
    <mergeCell ref="B19:C19"/>
  </mergeCells>
  <phoneticPr fontId="3"/>
  <pageMargins left="0.7" right="0.7" top="0.75" bottom="0.75" header="0.3" footer="0.3"/>
  <pageSetup paperSize="9" scale="94" orientation="portrait" r:id="rId1"/>
  <colBreaks count="1" manualBreakCount="1">
    <brk id="9"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Q61"/>
  <sheetViews>
    <sheetView view="pageBreakPreview" zoomScaleNormal="100" zoomScaleSheetLayoutView="100" workbookViewId="0">
      <selection activeCell="C15" sqref="C15:D15"/>
    </sheetView>
  </sheetViews>
  <sheetFormatPr defaultColWidth="9" defaultRowHeight="13.5"/>
  <cols>
    <col min="1" max="1" width="3.375" style="978" customWidth="1"/>
    <col min="2" max="2" width="9.875" style="978" customWidth="1"/>
    <col min="3" max="3" width="8.25" style="978" customWidth="1"/>
    <col min="4" max="4" width="6.625" style="978" customWidth="1"/>
    <col min="5" max="5" width="9.625" style="978" customWidth="1"/>
    <col min="6" max="6" width="8.25" style="978" customWidth="1"/>
    <col min="7" max="7" width="6.625" style="978" customWidth="1"/>
    <col min="8" max="8" width="9.625" style="978" customWidth="1"/>
    <col min="9" max="9" width="8.25" style="978" customWidth="1"/>
    <col min="10" max="10" width="6.625" style="978" customWidth="1"/>
    <col min="11" max="11" width="9.625" style="978" customWidth="1"/>
    <col min="12" max="12" width="8.25" style="978" customWidth="1"/>
    <col min="13" max="13" width="6.625" style="978" customWidth="1"/>
    <col min="14" max="14" width="9.625" style="978" customWidth="1"/>
    <col min="15" max="15" width="5.5" style="979" bestFit="1" customWidth="1"/>
    <col min="16" max="16384" width="9" style="979"/>
  </cols>
  <sheetData>
    <row r="5" spans="1:17" ht="14.25">
      <c r="A5" s="1117" t="s">
        <v>1000</v>
      </c>
      <c r="C5" s="1129"/>
      <c r="D5" s="1129"/>
      <c r="E5" s="1129"/>
      <c r="F5" s="1129"/>
      <c r="G5" s="1414"/>
    </row>
    <row r="6" spans="1:17" ht="14.25">
      <c r="C6" s="1117"/>
      <c r="D6" s="1117"/>
      <c r="E6" s="1117"/>
      <c r="F6" s="1117"/>
      <c r="G6" s="1414"/>
    </row>
    <row r="7" spans="1:17" ht="19.899999999999999" customHeight="1">
      <c r="A7" s="995" t="s">
        <v>833</v>
      </c>
      <c r="G7" s="1414"/>
    </row>
    <row r="8" spans="1:17" ht="21" customHeight="1">
      <c r="A8" s="1478" t="s">
        <v>834</v>
      </c>
      <c r="B8" s="1478"/>
      <c r="C8" s="1478"/>
      <c r="D8" s="1478"/>
      <c r="E8" s="1478"/>
      <c r="F8" s="1478"/>
      <c r="G8" s="1478"/>
      <c r="H8" s="1478"/>
      <c r="I8" s="1478"/>
      <c r="J8" s="1478"/>
      <c r="K8" s="1478"/>
      <c r="L8" s="1478"/>
      <c r="M8" s="1478"/>
      <c r="N8" s="1478"/>
    </row>
    <row r="9" spans="1:17" ht="21.75" customHeight="1">
      <c r="B9" s="1479" t="s">
        <v>835</v>
      </c>
      <c r="C9" s="1480"/>
      <c r="D9" s="1480"/>
      <c r="E9" s="1480"/>
      <c r="F9" s="1480"/>
      <c r="G9" s="1480"/>
      <c r="H9" s="1480"/>
      <c r="I9" s="1480"/>
      <c r="J9" s="1480"/>
      <c r="K9" s="1480"/>
      <c r="L9" s="1480"/>
      <c r="M9" s="1480"/>
      <c r="N9" s="1480"/>
    </row>
    <row r="10" spans="1:17" ht="19.899999999999999" customHeight="1">
      <c r="B10" s="1481" t="s">
        <v>599</v>
      </c>
      <c r="C10" s="1482" t="s">
        <v>469</v>
      </c>
      <c r="D10" s="1482"/>
      <c r="E10" s="1482"/>
      <c r="F10" s="1482" t="s">
        <v>357</v>
      </c>
      <c r="G10" s="1482"/>
      <c r="H10" s="1482"/>
      <c r="I10" s="1482" t="s">
        <v>358</v>
      </c>
      <c r="J10" s="1482"/>
      <c r="K10" s="1482"/>
      <c r="L10" s="1482" t="s">
        <v>359</v>
      </c>
      <c r="M10" s="1482"/>
      <c r="N10" s="1482"/>
    </row>
    <row r="11" spans="1:17" ht="19.149999999999999" customHeight="1">
      <c r="B11" s="1483" t="s">
        <v>643</v>
      </c>
      <c r="C11" s="1483"/>
      <c r="D11" s="1483"/>
      <c r="E11" s="1483"/>
      <c r="F11" s="1483"/>
      <c r="G11" s="1483"/>
      <c r="H11" s="1483"/>
      <c r="I11" s="1483"/>
      <c r="J11" s="1483"/>
      <c r="K11" s="1483"/>
      <c r="L11" s="1483"/>
      <c r="M11" s="1483"/>
      <c r="N11" s="1483"/>
    </row>
    <row r="12" spans="1:17" ht="28.9" customHeight="1">
      <c r="B12" s="1481" t="s">
        <v>596</v>
      </c>
      <c r="C12" s="1484"/>
      <c r="D12" s="1485"/>
      <c r="E12" s="1485"/>
      <c r="F12" s="1485"/>
      <c r="G12" s="1485"/>
      <c r="H12" s="1485"/>
      <c r="I12" s="1485"/>
      <c r="J12" s="1485"/>
      <c r="K12" s="1485"/>
      <c r="L12" s="1485"/>
      <c r="M12" s="1485"/>
      <c r="N12" s="1485"/>
      <c r="Q12" s="1486"/>
    </row>
    <row r="13" spans="1:17" ht="60" customHeight="1">
      <c r="B13" s="1481" t="s">
        <v>597</v>
      </c>
      <c r="C13" s="1487"/>
      <c r="D13" s="1487"/>
      <c r="E13" s="1487"/>
      <c r="F13" s="1487"/>
      <c r="G13" s="1487"/>
      <c r="H13" s="1487"/>
      <c r="I13" s="1487"/>
      <c r="J13" s="1487"/>
      <c r="K13" s="1487"/>
      <c r="L13" s="1487"/>
      <c r="M13" s="1487"/>
      <c r="N13" s="1487"/>
      <c r="Q13" s="1486"/>
    </row>
    <row r="14" spans="1:17" ht="19.149999999999999" customHeight="1">
      <c r="B14" s="1483" t="s">
        <v>649</v>
      </c>
      <c r="C14" s="1488"/>
      <c r="D14" s="1488"/>
      <c r="E14" s="1488"/>
      <c r="F14" s="1488"/>
      <c r="G14" s="1488"/>
      <c r="H14" s="1488"/>
      <c r="I14" s="1483"/>
      <c r="J14" s="1483"/>
      <c r="K14" s="1483"/>
      <c r="L14" s="1483"/>
      <c r="M14" s="1483"/>
      <c r="N14" s="1483"/>
      <c r="Q14" s="1486"/>
    </row>
    <row r="15" spans="1:17" ht="19.149999999999999" customHeight="1">
      <c r="B15" s="1489" t="s">
        <v>591</v>
      </c>
      <c r="C15" s="1490"/>
      <c r="D15" s="1491"/>
      <c r="E15" s="1492" t="s">
        <v>470</v>
      </c>
      <c r="F15" s="1490"/>
      <c r="G15" s="1491"/>
      <c r="H15" s="1493" t="s">
        <v>470</v>
      </c>
      <c r="I15" s="1490"/>
      <c r="J15" s="1491"/>
      <c r="K15" s="1493" t="s">
        <v>470</v>
      </c>
      <c r="L15" s="1490"/>
      <c r="M15" s="1491"/>
      <c r="N15" s="1493" t="s">
        <v>470</v>
      </c>
      <c r="Q15" s="1486"/>
    </row>
    <row r="16" spans="1:17" ht="18.600000000000001" customHeight="1">
      <c r="B16" s="1483" t="s">
        <v>644</v>
      </c>
      <c r="C16" s="1480"/>
      <c r="D16" s="1480"/>
      <c r="E16" s="1480"/>
      <c r="F16" s="1480"/>
      <c r="G16" s="1480"/>
      <c r="H16" s="1480"/>
      <c r="I16" s="1483"/>
      <c r="J16" s="1483"/>
      <c r="K16" s="1483"/>
      <c r="L16" s="1483"/>
      <c r="M16" s="1483"/>
      <c r="N16" s="1483"/>
      <c r="Q16" s="1486"/>
    </row>
    <row r="17" spans="2:17" ht="22.15" customHeight="1">
      <c r="B17" s="1494" t="s">
        <v>598</v>
      </c>
      <c r="C17" s="1495"/>
      <c r="D17" s="1495"/>
      <c r="E17" s="1496" t="s">
        <v>470</v>
      </c>
      <c r="F17" s="1497"/>
      <c r="G17" s="1498"/>
      <c r="H17" s="1499" t="s">
        <v>470</v>
      </c>
      <c r="I17" s="1497"/>
      <c r="J17" s="1498"/>
      <c r="K17" s="1499" t="s">
        <v>470</v>
      </c>
      <c r="L17" s="1497"/>
      <c r="M17" s="1498"/>
      <c r="N17" s="1499" t="s">
        <v>470</v>
      </c>
      <c r="Q17" s="1486"/>
    </row>
    <row r="18" spans="2:17" ht="18.600000000000001" customHeight="1">
      <c r="B18" s="1500"/>
      <c r="C18" s="1501"/>
      <c r="D18" s="1495"/>
      <c r="E18" s="1499" t="s">
        <v>471</v>
      </c>
      <c r="F18" s="1495"/>
      <c r="G18" s="1495"/>
      <c r="H18" s="1496" t="s">
        <v>471</v>
      </c>
      <c r="I18" s="1501"/>
      <c r="J18" s="1495"/>
      <c r="K18" s="1499" t="s">
        <v>471</v>
      </c>
      <c r="L18" s="1495"/>
      <c r="M18" s="1495"/>
      <c r="N18" s="1499" t="s">
        <v>471</v>
      </c>
    </row>
    <row r="19" spans="2:17" ht="18.600000000000001" customHeight="1">
      <c r="B19" s="1500"/>
      <c r="C19" s="1502" t="s">
        <v>737</v>
      </c>
      <c r="D19" s="1503"/>
      <c r="E19" s="1504" t="s">
        <v>736</v>
      </c>
      <c r="F19" s="1502" t="s">
        <v>737</v>
      </c>
      <c r="G19" s="1503"/>
      <c r="H19" s="1504" t="s">
        <v>736</v>
      </c>
      <c r="I19" s="1502" t="s">
        <v>737</v>
      </c>
      <c r="J19" s="1503"/>
      <c r="K19" s="1504" t="s">
        <v>736</v>
      </c>
      <c r="L19" s="1502" t="s">
        <v>737</v>
      </c>
      <c r="M19" s="1503"/>
      <c r="N19" s="1504" t="s">
        <v>736</v>
      </c>
    </row>
    <row r="20" spans="2:17" ht="27.75" customHeight="1">
      <c r="G20" s="1414"/>
    </row>
    <row r="21" spans="2:17" ht="28.15" customHeight="1">
      <c r="B21" s="1505" t="s">
        <v>836</v>
      </c>
      <c r="C21" s="1505"/>
      <c r="D21" s="1505"/>
      <c r="E21" s="1505"/>
      <c r="F21" s="1505"/>
      <c r="G21" s="1505"/>
      <c r="H21" s="1505"/>
      <c r="I21" s="1505"/>
      <c r="J21" s="1505"/>
      <c r="K21" s="1505"/>
      <c r="L21" s="1505"/>
      <c r="M21" s="1505"/>
      <c r="N21" s="1505"/>
    </row>
    <row r="22" spans="2:17" ht="19.899999999999999" customHeight="1">
      <c r="B22" s="1481" t="s">
        <v>599</v>
      </c>
      <c r="C22" s="1324" t="s">
        <v>469</v>
      </c>
      <c r="D22" s="1326"/>
      <c r="E22" s="1325"/>
      <c r="F22" s="1506" t="s">
        <v>357</v>
      </c>
      <c r="G22" s="1506"/>
      <c r="H22" s="1506"/>
      <c r="I22" s="1506" t="s">
        <v>358</v>
      </c>
      <c r="J22" s="1506"/>
      <c r="K22" s="1506"/>
      <c r="L22" s="1506" t="s">
        <v>359</v>
      </c>
      <c r="M22" s="1506"/>
      <c r="N22" s="1506"/>
    </row>
    <row r="23" spans="2:17" ht="27.6" customHeight="1">
      <c r="B23" s="1481" t="s">
        <v>596</v>
      </c>
      <c r="C23" s="1485"/>
      <c r="D23" s="1485"/>
      <c r="E23" s="1485"/>
      <c r="F23" s="1485"/>
      <c r="G23" s="1485"/>
      <c r="H23" s="1485"/>
      <c r="I23" s="1485"/>
      <c r="J23" s="1485"/>
      <c r="K23" s="1485"/>
      <c r="L23" s="1485"/>
      <c r="M23" s="1485"/>
      <c r="N23" s="1485"/>
      <c r="Q23" s="1486"/>
    </row>
    <row r="24" spans="2:17" ht="60" customHeight="1">
      <c r="B24" s="1481" t="s">
        <v>597</v>
      </c>
      <c r="C24" s="1507"/>
      <c r="D24" s="1507"/>
      <c r="E24" s="1507"/>
      <c r="F24" s="1507"/>
      <c r="G24" s="1507"/>
      <c r="H24" s="1507"/>
      <c r="I24" s="1507"/>
      <c r="J24" s="1507"/>
      <c r="K24" s="1507"/>
      <c r="L24" s="1507"/>
      <c r="M24" s="1507"/>
      <c r="N24" s="1507"/>
      <c r="Q24" s="1486"/>
    </row>
    <row r="25" spans="2:17" ht="23.45" customHeight="1">
      <c r="G25" s="1414"/>
      <c r="Q25" s="1486"/>
    </row>
    <row r="26" spans="2:17" ht="18.600000000000001" customHeight="1">
      <c r="B26" s="1478" t="s">
        <v>837</v>
      </c>
      <c r="C26" s="1478"/>
      <c r="D26" s="1478"/>
      <c r="E26" s="1478"/>
      <c r="F26" s="1478"/>
      <c r="G26" s="1478"/>
      <c r="H26" s="1478"/>
      <c r="I26" s="1478"/>
      <c r="J26" s="1478"/>
      <c r="K26" s="1478"/>
      <c r="L26" s="1478"/>
      <c r="M26" s="1478"/>
      <c r="N26" s="1478"/>
    </row>
    <row r="27" spans="2:17" ht="19.899999999999999" customHeight="1">
      <c r="B27" s="1481" t="s">
        <v>599</v>
      </c>
      <c r="C27" s="1494" t="s">
        <v>469</v>
      </c>
      <c r="D27" s="1494"/>
      <c r="E27" s="1494"/>
      <c r="F27" s="1494" t="s">
        <v>357</v>
      </c>
      <c r="G27" s="1494"/>
      <c r="H27" s="1494"/>
      <c r="I27" s="1494" t="s">
        <v>358</v>
      </c>
      <c r="J27" s="1494"/>
      <c r="K27" s="1494"/>
      <c r="L27" s="1494" t="s">
        <v>359</v>
      </c>
      <c r="M27" s="1494"/>
      <c r="N27" s="1494"/>
    </row>
    <row r="28" spans="2:17" ht="19.149999999999999" customHeight="1">
      <c r="B28" s="1481" t="s">
        <v>596</v>
      </c>
      <c r="C28" s="1485"/>
      <c r="D28" s="1485"/>
      <c r="E28" s="1485"/>
      <c r="F28" s="1485"/>
      <c r="G28" s="1485"/>
      <c r="H28" s="1485"/>
      <c r="I28" s="1485"/>
      <c r="J28" s="1485"/>
      <c r="K28" s="1485"/>
      <c r="L28" s="1485"/>
      <c r="M28" s="1485"/>
      <c r="N28" s="1485"/>
    </row>
    <row r="29" spans="2:17" ht="60" customHeight="1">
      <c r="B29" s="1481" t="s">
        <v>597</v>
      </c>
      <c r="C29" s="1507"/>
      <c r="D29" s="1507"/>
      <c r="E29" s="1507"/>
      <c r="F29" s="1508"/>
      <c r="G29" s="1507"/>
      <c r="H29" s="1507"/>
      <c r="I29" s="1508"/>
      <c r="J29" s="1507"/>
      <c r="K29" s="1507"/>
      <c r="L29" s="1508"/>
      <c r="M29" s="1507"/>
      <c r="N29" s="1507"/>
    </row>
    <row r="30" spans="2:17" ht="25.9" customHeight="1">
      <c r="G30" s="1414"/>
    </row>
    <row r="31" spans="2:17" ht="18.600000000000001" customHeight="1">
      <c r="B31" s="1478" t="s">
        <v>838</v>
      </c>
      <c r="C31" s="1478"/>
      <c r="D31" s="1478"/>
      <c r="E31" s="1478"/>
      <c r="F31" s="1478"/>
      <c r="G31" s="1478"/>
      <c r="H31" s="1478"/>
      <c r="I31" s="1478"/>
      <c r="J31" s="1478"/>
      <c r="K31" s="1478"/>
      <c r="L31" s="1478"/>
      <c r="M31" s="1478"/>
      <c r="N31" s="1478"/>
    </row>
    <row r="32" spans="2:17" ht="19.899999999999999" customHeight="1">
      <c r="B32" s="1481" t="s">
        <v>599</v>
      </c>
      <c r="C32" s="1494" t="s">
        <v>469</v>
      </c>
      <c r="D32" s="1494"/>
      <c r="E32" s="1494"/>
      <c r="F32" s="1494" t="s">
        <v>357</v>
      </c>
      <c r="G32" s="1494"/>
      <c r="H32" s="1494"/>
      <c r="I32" s="1494" t="s">
        <v>358</v>
      </c>
      <c r="J32" s="1494"/>
      <c r="K32" s="1494"/>
      <c r="L32" s="1494" t="s">
        <v>359</v>
      </c>
      <c r="M32" s="1494"/>
      <c r="N32" s="1494"/>
    </row>
    <row r="33" spans="1:17" ht="31.15" customHeight="1">
      <c r="B33" s="1481" t="s">
        <v>596</v>
      </c>
      <c r="C33" s="1485"/>
      <c r="D33" s="1485"/>
      <c r="E33" s="1485"/>
      <c r="F33" s="1485"/>
      <c r="G33" s="1485"/>
      <c r="H33" s="1485"/>
      <c r="I33" s="1485"/>
      <c r="J33" s="1485"/>
      <c r="K33" s="1485"/>
      <c r="L33" s="1485"/>
      <c r="M33" s="1485"/>
      <c r="N33" s="1485"/>
      <c r="Q33" s="1486"/>
    </row>
    <row r="34" spans="1:17" ht="60" customHeight="1">
      <c r="B34" s="1481" t="s">
        <v>597</v>
      </c>
      <c r="C34" s="1507"/>
      <c r="D34" s="1507"/>
      <c r="E34" s="1507"/>
      <c r="F34" s="1507"/>
      <c r="G34" s="1507"/>
      <c r="H34" s="1507"/>
      <c r="I34" s="1507"/>
      <c r="J34" s="1507"/>
      <c r="K34" s="1507"/>
      <c r="L34" s="1507"/>
      <c r="M34" s="1507"/>
      <c r="N34" s="1507"/>
      <c r="Q34" s="1486"/>
    </row>
    <row r="35" spans="1:17" ht="18.75" customHeight="1">
      <c r="B35" s="1509"/>
      <c r="C35" s="1509"/>
      <c r="D35" s="1509"/>
      <c r="E35" s="1509"/>
      <c r="F35" s="1509"/>
      <c r="G35" s="1509"/>
      <c r="H35" s="1509"/>
      <c r="I35" s="1509"/>
      <c r="J35" s="1509"/>
      <c r="K35" s="1509"/>
      <c r="L35" s="1509"/>
      <c r="M35" s="1509"/>
      <c r="N35" s="1509"/>
      <c r="Q35" s="1486"/>
    </row>
    <row r="36" spans="1:17" ht="18" customHeight="1">
      <c r="A36" s="1117" t="s">
        <v>1001</v>
      </c>
      <c r="C36" s="1509"/>
      <c r="D36" s="1509"/>
      <c r="E36" s="1509"/>
      <c r="F36" s="1509"/>
      <c r="G36" s="1509"/>
      <c r="H36" s="1509"/>
      <c r="I36" s="1509"/>
      <c r="J36" s="1509"/>
      <c r="K36" s="1509"/>
      <c r="L36" s="1509"/>
      <c r="M36" s="1509"/>
      <c r="N36" s="1509"/>
    </row>
    <row r="37" spans="1:17" ht="10.9" customHeight="1">
      <c r="G37" s="1414"/>
    </row>
    <row r="38" spans="1:17" ht="18.600000000000001" customHeight="1">
      <c r="B38" s="1478" t="s">
        <v>905</v>
      </c>
      <c r="C38" s="1478"/>
      <c r="D38" s="1478"/>
      <c r="E38" s="1478"/>
      <c r="F38" s="1478"/>
      <c r="G38" s="1478"/>
      <c r="H38" s="1478"/>
      <c r="I38" s="1478"/>
      <c r="J38" s="1478"/>
      <c r="K38" s="1478"/>
      <c r="L38" s="1478"/>
      <c r="M38" s="1478"/>
      <c r="N38" s="1478"/>
    </row>
    <row r="39" spans="1:17" ht="19.899999999999999" customHeight="1">
      <c r="B39" s="1481" t="s">
        <v>599</v>
      </c>
      <c r="C39" s="1494" t="s">
        <v>469</v>
      </c>
      <c r="D39" s="1494"/>
      <c r="E39" s="1494"/>
      <c r="F39" s="1494" t="s">
        <v>357</v>
      </c>
      <c r="G39" s="1494"/>
      <c r="H39" s="1494"/>
      <c r="I39" s="1494" t="s">
        <v>358</v>
      </c>
      <c r="J39" s="1494"/>
      <c r="K39" s="1494"/>
      <c r="L39" s="1494" t="s">
        <v>359</v>
      </c>
      <c r="M39" s="1494"/>
      <c r="N39" s="1494"/>
    </row>
    <row r="40" spans="1:17" ht="24" customHeight="1">
      <c r="B40" s="1510" t="s">
        <v>722</v>
      </c>
      <c r="C40" s="1485"/>
      <c r="D40" s="1485"/>
      <c r="E40" s="1485"/>
      <c r="F40" s="1485"/>
      <c r="G40" s="1485"/>
      <c r="H40" s="1485"/>
      <c r="I40" s="1485"/>
      <c r="J40" s="1485"/>
      <c r="K40" s="1485"/>
      <c r="L40" s="1485"/>
      <c r="M40" s="1485"/>
      <c r="N40" s="1485"/>
      <c r="Q40" s="1486"/>
    </row>
    <row r="41" spans="1:17" ht="24" customHeight="1">
      <c r="B41" s="1510" t="s">
        <v>600</v>
      </c>
      <c r="C41" s="1485"/>
      <c r="D41" s="1485"/>
      <c r="E41" s="1485"/>
      <c r="F41" s="1485"/>
      <c r="G41" s="1485"/>
      <c r="H41" s="1485"/>
      <c r="I41" s="1485"/>
      <c r="J41" s="1485"/>
      <c r="K41" s="1485"/>
      <c r="L41" s="1485"/>
      <c r="M41" s="1485"/>
      <c r="N41" s="1485"/>
      <c r="Q41" s="1486"/>
    </row>
    <row r="42" spans="1:17" ht="24" customHeight="1">
      <c r="B42" s="1510" t="s">
        <v>601</v>
      </c>
      <c r="C42" s="1485"/>
      <c r="D42" s="1485"/>
      <c r="E42" s="1485"/>
      <c r="F42" s="1485"/>
      <c r="G42" s="1485"/>
      <c r="H42" s="1485"/>
      <c r="I42" s="1485"/>
      <c r="J42" s="1485"/>
      <c r="K42" s="1485"/>
      <c r="L42" s="1485"/>
      <c r="M42" s="1485"/>
      <c r="N42" s="1485"/>
      <c r="Q42" s="1486"/>
    </row>
    <row r="43" spans="1:17" ht="24" customHeight="1">
      <c r="B43" s="1510" t="s">
        <v>602</v>
      </c>
      <c r="C43" s="1485"/>
      <c r="D43" s="1485"/>
      <c r="E43" s="1485"/>
      <c r="F43" s="1485"/>
      <c r="G43" s="1485"/>
      <c r="H43" s="1485"/>
      <c r="I43" s="1485"/>
      <c r="J43" s="1485"/>
      <c r="K43" s="1485"/>
      <c r="L43" s="1485"/>
      <c r="M43" s="1485"/>
      <c r="N43" s="1485"/>
    </row>
    <row r="44" spans="1:17" ht="19.149999999999999" customHeight="1">
      <c r="G44" s="1414"/>
    </row>
    <row r="45" spans="1:17" ht="18.600000000000001" customHeight="1">
      <c r="B45" s="1505" t="s">
        <v>839</v>
      </c>
      <c r="C45" s="1505"/>
      <c r="D45" s="1505"/>
      <c r="E45" s="1505"/>
      <c r="F45" s="1505"/>
      <c r="G45" s="1505"/>
      <c r="H45" s="1505"/>
      <c r="I45" s="1505"/>
      <c r="J45" s="1505"/>
      <c r="K45" s="1505"/>
      <c r="L45" s="1505"/>
      <c r="M45" s="1505"/>
      <c r="N45" s="1505"/>
    </row>
    <row r="46" spans="1:17" ht="19.899999999999999" customHeight="1">
      <c r="B46" s="1481" t="s">
        <v>599</v>
      </c>
      <c r="C46" s="1494" t="s">
        <v>469</v>
      </c>
      <c r="D46" s="1494"/>
      <c r="E46" s="1494"/>
      <c r="F46" s="1494" t="s">
        <v>357</v>
      </c>
      <c r="G46" s="1494"/>
      <c r="H46" s="1494"/>
      <c r="I46" s="1494" t="s">
        <v>358</v>
      </c>
      <c r="J46" s="1494"/>
      <c r="K46" s="1494"/>
      <c r="L46" s="1494" t="s">
        <v>359</v>
      </c>
      <c r="M46" s="1494"/>
      <c r="N46" s="1494"/>
    </row>
    <row r="47" spans="1:17" ht="24" customHeight="1">
      <c r="B47" s="1481" t="s">
        <v>596</v>
      </c>
      <c r="C47" s="1485"/>
      <c r="D47" s="1485"/>
      <c r="E47" s="1485"/>
      <c r="F47" s="1485"/>
      <c r="G47" s="1485"/>
      <c r="H47" s="1485"/>
      <c r="I47" s="1485"/>
      <c r="J47" s="1485"/>
      <c r="K47" s="1485"/>
      <c r="L47" s="1485"/>
      <c r="M47" s="1485"/>
      <c r="N47" s="1485"/>
      <c r="Q47" s="1486"/>
    </row>
    <row r="48" spans="1:17" ht="60" customHeight="1">
      <c r="B48" s="1481" t="s">
        <v>597</v>
      </c>
      <c r="C48" s="1507"/>
      <c r="D48" s="1507"/>
      <c r="E48" s="1507"/>
      <c r="F48" s="1507"/>
      <c r="G48" s="1507"/>
      <c r="H48" s="1507"/>
      <c r="I48" s="1507"/>
      <c r="J48" s="1507"/>
      <c r="K48" s="1507"/>
      <c r="L48" s="1507"/>
      <c r="M48" s="1507"/>
      <c r="N48" s="1507"/>
      <c r="Q48" s="1486"/>
    </row>
    <row r="49" spans="1:17" ht="10.9" customHeight="1">
      <c r="G49" s="1414"/>
      <c r="Q49" s="1486"/>
    </row>
    <row r="50" spans="1:17" ht="9" customHeight="1">
      <c r="C50" s="1511"/>
      <c r="D50" s="1511"/>
      <c r="E50" s="1511"/>
      <c r="F50" s="1511"/>
      <c r="G50" s="1511"/>
      <c r="H50" s="1511"/>
      <c r="I50" s="1511"/>
      <c r="J50" s="1511"/>
      <c r="K50" s="1511"/>
      <c r="L50" s="1511"/>
      <c r="M50" s="1511"/>
      <c r="N50" s="1511"/>
    </row>
    <row r="51" spans="1:17" ht="21" customHeight="1">
      <c r="A51" s="1478" t="s">
        <v>859</v>
      </c>
      <c r="B51" s="1478"/>
      <c r="C51" s="1478"/>
      <c r="D51" s="1478"/>
      <c r="E51" s="1478"/>
      <c r="F51" s="1478"/>
      <c r="G51" s="1478"/>
      <c r="H51" s="1478"/>
      <c r="I51" s="1478"/>
      <c r="J51" s="1478"/>
      <c r="K51" s="1478"/>
      <c r="L51" s="1478"/>
      <c r="M51" s="1478"/>
      <c r="N51" s="1478"/>
    </row>
    <row r="52" spans="1:17" ht="18.600000000000001" customHeight="1">
      <c r="B52" s="1505" t="s">
        <v>906</v>
      </c>
      <c r="C52" s="1505"/>
      <c r="D52" s="1505"/>
      <c r="E52" s="1505"/>
      <c r="F52" s="1505"/>
      <c r="G52" s="1505"/>
      <c r="H52" s="1505"/>
      <c r="I52" s="1505"/>
      <c r="J52" s="1505"/>
      <c r="K52" s="1505"/>
      <c r="L52" s="1505"/>
      <c r="M52" s="1505"/>
      <c r="N52" s="1505"/>
    </row>
    <row r="53" spans="1:17" ht="19.899999999999999" customHeight="1">
      <c r="B53" s="1481" t="s">
        <v>599</v>
      </c>
      <c r="C53" s="1494" t="s">
        <v>469</v>
      </c>
      <c r="D53" s="1494"/>
      <c r="E53" s="1494"/>
      <c r="F53" s="1494" t="s">
        <v>357</v>
      </c>
      <c r="G53" s="1494"/>
      <c r="H53" s="1494"/>
      <c r="I53" s="1494" t="s">
        <v>358</v>
      </c>
      <c r="J53" s="1494"/>
      <c r="K53" s="1494"/>
      <c r="L53" s="1494" t="s">
        <v>359</v>
      </c>
      <c r="M53" s="1494"/>
      <c r="N53" s="1494"/>
    </row>
    <row r="54" spans="1:17" ht="22.15" customHeight="1">
      <c r="B54" s="1481" t="s">
        <v>596</v>
      </c>
      <c r="C54" s="1512"/>
      <c r="D54" s="1512"/>
      <c r="E54" s="1512"/>
      <c r="F54" s="1512"/>
      <c r="G54" s="1512"/>
      <c r="H54" s="1512"/>
      <c r="I54" s="1512"/>
      <c r="J54" s="1512"/>
      <c r="K54" s="1512"/>
      <c r="L54" s="1512"/>
      <c r="M54" s="1512"/>
      <c r="N54" s="1512"/>
      <c r="Q54" s="1486"/>
    </row>
    <row r="55" spans="1:17" ht="24" customHeight="1">
      <c r="B55" s="1513" t="s">
        <v>724</v>
      </c>
      <c r="C55" s="1514"/>
      <c r="D55" s="1515"/>
      <c r="E55" s="1516"/>
      <c r="F55" s="1514"/>
      <c r="G55" s="1515"/>
      <c r="H55" s="1516"/>
      <c r="I55" s="1514"/>
      <c r="J55" s="1515"/>
      <c r="K55" s="1516"/>
      <c r="L55" s="1514"/>
      <c r="M55" s="1515"/>
      <c r="N55" s="1516"/>
      <c r="Q55" s="1486"/>
    </row>
    <row r="56" spans="1:17" ht="21.6" customHeight="1">
      <c r="G56" s="1414"/>
      <c r="Q56" s="1486"/>
    </row>
    <row r="57" spans="1:17" ht="18.600000000000001" customHeight="1">
      <c r="B57" s="1505" t="s">
        <v>907</v>
      </c>
      <c r="C57" s="1505"/>
      <c r="D57" s="1505"/>
      <c r="E57" s="1505"/>
      <c r="F57" s="1505"/>
      <c r="G57" s="1505"/>
      <c r="H57" s="1505"/>
      <c r="I57" s="1505"/>
      <c r="J57" s="1505"/>
      <c r="K57" s="1505"/>
      <c r="L57" s="1505"/>
      <c r="M57" s="1505"/>
      <c r="N57" s="1505"/>
    </row>
    <row r="58" spans="1:17" ht="19.899999999999999" customHeight="1">
      <c r="B58" s="1481" t="s">
        <v>599</v>
      </c>
      <c r="C58" s="1494" t="s">
        <v>469</v>
      </c>
      <c r="D58" s="1494"/>
      <c r="E58" s="1494"/>
      <c r="F58" s="1494" t="s">
        <v>357</v>
      </c>
      <c r="G58" s="1494"/>
      <c r="H58" s="1494"/>
      <c r="I58" s="1494" t="s">
        <v>358</v>
      </c>
      <c r="J58" s="1494"/>
      <c r="K58" s="1494"/>
      <c r="L58" s="1494" t="s">
        <v>359</v>
      </c>
      <c r="M58" s="1494"/>
      <c r="N58" s="1494"/>
    </row>
    <row r="59" spans="1:17" ht="21.6" customHeight="1">
      <c r="B59" s="1481" t="s">
        <v>596</v>
      </c>
      <c r="C59" s="1512"/>
      <c r="D59" s="1512"/>
      <c r="E59" s="1512"/>
      <c r="F59" s="1512"/>
      <c r="G59" s="1512"/>
      <c r="H59" s="1512"/>
      <c r="I59" s="1512"/>
      <c r="J59" s="1512"/>
      <c r="K59" s="1512"/>
      <c r="L59" s="1512"/>
      <c r="M59" s="1512"/>
      <c r="N59" s="1512"/>
      <c r="Q59" s="1486"/>
    </row>
    <row r="60" spans="1:17" ht="24" customHeight="1">
      <c r="B60" s="1513" t="s">
        <v>724</v>
      </c>
      <c r="C60" s="1517"/>
      <c r="D60" s="1518"/>
      <c r="E60" s="1519"/>
      <c r="F60" s="1517"/>
      <c r="G60" s="1518"/>
      <c r="H60" s="1519"/>
      <c r="I60" s="1517"/>
      <c r="J60" s="1518"/>
      <c r="K60" s="1519"/>
      <c r="L60" s="1517"/>
      <c r="M60" s="1518"/>
      <c r="N60" s="1519"/>
      <c r="Q60" s="1486"/>
    </row>
    <row r="61" spans="1:17">
      <c r="B61" s="978" t="s">
        <v>645</v>
      </c>
    </row>
  </sheetData>
  <sheetProtection formatCells="0"/>
  <mergeCells count="130">
    <mergeCell ref="F17:G17"/>
    <mergeCell ref="I17:J17"/>
    <mergeCell ref="L17:M17"/>
    <mergeCell ref="C10:E10"/>
    <mergeCell ref="F10:H10"/>
    <mergeCell ref="I10:K10"/>
    <mergeCell ref="L10:N10"/>
    <mergeCell ref="C15:D15"/>
    <mergeCell ref="F15:G15"/>
    <mergeCell ref="I15:J15"/>
    <mergeCell ref="L15:M15"/>
    <mergeCell ref="C12:E12"/>
    <mergeCell ref="F12:H12"/>
    <mergeCell ref="I12:K12"/>
    <mergeCell ref="C13:E13"/>
    <mergeCell ref="F13:H13"/>
    <mergeCell ref="I13:K13"/>
    <mergeCell ref="C54:E54"/>
    <mergeCell ref="F54:H54"/>
    <mergeCell ref="I54:K54"/>
    <mergeCell ref="L13:N13"/>
    <mergeCell ref="C23:E23"/>
    <mergeCell ref="L54:N54"/>
    <mergeCell ref="L29:N29"/>
    <mergeCell ref="L33:N33"/>
    <mergeCell ref="A51:N51"/>
    <mergeCell ref="B52:N52"/>
    <mergeCell ref="C53:E53"/>
    <mergeCell ref="F53:H53"/>
    <mergeCell ref="I53:K53"/>
    <mergeCell ref="L53:N53"/>
    <mergeCell ref="C43:E43"/>
    <mergeCell ref="F43:H43"/>
    <mergeCell ref="I43:K43"/>
    <mergeCell ref="L43:N43"/>
    <mergeCell ref="C46:E46"/>
    <mergeCell ref="F46:H46"/>
    <mergeCell ref="F23:H23"/>
    <mergeCell ref="I23:K23"/>
    <mergeCell ref="L23:N23"/>
    <mergeCell ref="L18:M18"/>
    <mergeCell ref="C59:E59"/>
    <mergeCell ref="F59:H59"/>
    <mergeCell ref="I59:K59"/>
    <mergeCell ref="L59:N59"/>
    <mergeCell ref="C55:E55"/>
    <mergeCell ref="F55:H55"/>
    <mergeCell ref="I55:K55"/>
    <mergeCell ref="L55:N55"/>
    <mergeCell ref="B57:N57"/>
    <mergeCell ref="C40:E40"/>
    <mergeCell ref="F40:H40"/>
    <mergeCell ref="I40:K40"/>
    <mergeCell ref="L40:N40"/>
    <mergeCell ref="C41:E41"/>
    <mergeCell ref="F41:H41"/>
    <mergeCell ref="I41:K41"/>
    <mergeCell ref="L41:N41"/>
    <mergeCell ref="C42:E42"/>
    <mergeCell ref="F42:H42"/>
    <mergeCell ref="I42:K42"/>
    <mergeCell ref="L42:N42"/>
    <mergeCell ref="C48:E48"/>
    <mergeCell ref="F48:H48"/>
    <mergeCell ref="I48:K48"/>
    <mergeCell ref="I46:K46"/>
    <mergeCell ref="L46:N46"/>
    <mergeCell ref="B45:N45"/>
    <mergeCell ref="L47:N47"/>
    <mergeCell ref="C47:E47"/>
    <mergeCell ref="F47:H47"/>
    <mergeCell ref="I47:K47"/>
    <mergeCell ref="L48:N48"/>
    <mergeCell ref="F33:H33"/>
    <mergeCell ref="I33:K33"/>
    <mergeCell ref="C29:E29"/>
    <mergeCell ref="F29:H29"/>
    <mergeCell ref="I29:K29"/>
    <mergeCell ref="C28:E28"/>
    <mergeCell ref="F28:H28"/>
    <mergeCell ref="I28:K28"/>
    <mergeCell ref="L28:N28"/>
    <mergeCell ref="A8:N8"/>
    <mergeCell ref="B11:N11"/>
    <mergeCell ref="B14:N14"/>
    <mergeCell ref="B16:N16"/>
    <mergeCell ref="B31:N31"/>
    <mergeCell ref="C22:E22"/>
    <mergeCell ref="F22:H22"/>
    <mergeCell ref="I22:K22"/>
    <mergeCell ref="L22:N22"/>
    <mergeCell ref="B26:N26"/>
    <mergeCell ref="C27:E27"/>
    <mergeCell ref="F27:H27"/>
    <mergeCell ref="I27:K27"/>
    <mergeCell ref="L27:N27"/>
    <mergeCell ref="B9:N9"/>
    <mergeCell ref="B21:N21"/>
    <mergeCell ref="L12:N12"/>
    <mergeCell ref="C18:D18"/>
    <mergeCell ref="F18:G18"/>
    <mergeCell ref="I18:J18"/>
    <mergeCell ref="F24:H24"/>
    <mergeCell ref="I24:K24"/>
    <mergeCell ref="L24:N24"/>
    <mergeCell ref="C17:D17"/>
    <mergeCell ref="C60:E60"/>
    <mergeCell ref="F60:H60"/>
    <mergeCell ref="I60:K60"/>
    <mergeCell ref="L60:N60"/>
    <mergeCell ref="B17:B19"/>
    <mergeCell ref="C58:E58"/>
    <mergeCell ref="F58:H58"/>
    <mergeCell ref="I58:K58"/>
    <mergeCell ref="L58:N58"/>
    <mergeCell ref="C24:E24"/>
    <mergeCell ref="C32:E32"/>
    <mergeCell ref="F32:H32"/>
    <mergeCell ref="I32:K32"/>
    <mergeCell ref="L32:N32"/>
    <mergeCell ref="B38:N38"/>
    <mergeCell ref="C39:E39"/>
    <mergeCell ref="F39:H39"/>
    <mergeCell ref="I39:K39"/>
    <mergeCell ref="L39:N39"/>
    <mergeCell ref="C33:E33"/>
    <mergeCell ref="C34:E34"/>
    <mergeCell ref="L34:N34"/>
    <mergeCell ref="F34:H34"/>
    <mergeCell ref="I34:K34"/>
  </mergeCells>
  <phoneticPr fontId="3"/>
  <dataValidations count="5">
    <dataValidation type="list" allowBlank="1" showInputMessage="1" showErrorMessage="1" sqref="C28:N28">
      <formula1>"有,無"</formula1>
    </dataValidation>
    <dataValidation type="list" allowBlank="1" showInputMessage="1" showErrorMessage="1" sqref="C40:N40">
      <formula1>"認定済み,該当なし"</formula1>
    </dataValidation>
    <dataValidation type="list" allowBlank="1" showInputMessage="1" showErrorMessage="1" sqref="C41:N41">
      <formula1>"加盟済み,該当なし"</formula1>
    </dataValidation>
    <dataValidation type="list" allowBlank="1" showInputMessage="1" showErrorMessage="1" sqref="C42:N42">
      <formula1>"宣言済み,該当なし"</formula1>
    </dataValidation>
    <dataValidation type="list" allowBlank="1" showInputMessage="1" showErrorMessage="1" sqref="C43:N43">
      <formula1>"賛同済み,該当なし"</formula1>
    </dataValidation>
  </dataValidations>
  <pageMargins left="0.94488188976377963" right="0.74803149606299213" top="0.78740157480314965" bottom="0.78740157480314965" header="0.51181102362204722" footer="0.51181102362204722"/>
  <pageSetup paperSize="9" scale="76" fitToHeight="0" orientation="portrait" blackAndWhite="1" r:id="rId1"/>
  <headerFooter alignWithMargins="0"/>
  <rowBreaks count="1" manualBreakCount="1">
    <brk id="35" max="16"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 評価基準'!$H$67:$H$69</xm:f>
          </x14:formula1>
          <xm:sqref>C33:N33</xm:sqref>
        </x14:dataValidation>
        <x14:dataValidation type="list" allowBlank="1" showInputMessage="1" showErrorMessage="1">
          <x14:formula1>
            <xm:f>'(非表示) 評価基準'!$H$57:$H$62</xm:f>
          </x14:formula1>
          <xm:sqref>C12:N12</xm:sqref>
        </x14:dataValidation>
        <x14:dataValidation type="list" allowBlank="1" showInputMessage="1" showErrorMessage="1">
          <x14:formula1>
            <xm:f>'(非表示) 評価基準'!$H$73:$H$75</xm:f>
          </x14:formula1>
          <xm:sqref>C47:N47</xm:sqref>
        </x14:dataValidation>
        <x14:dataValidation type="list" allowBlank="1" showInputMessage="1" showErrorMessage="1">
          <x14:formula1>
            <xm:f>'(非表示) 評価基準'!$H$76:$H$78</xm:f>
          </x14:formula1>
          <xm:sqref>C54:N54</xm:sqref>
        </x14:dataValidation>
        <x14:dataValidation type="list" allowBlank="1" showInputMessage="1" showErrorMessage="1">
          <x14:formula1>
            <xm:f>'(非表示) 評価基準'!$H$79:$H$81</xm:f>
          </x14:formula1>
          <xm:sqref>C59:N59</xm:sqref>
        </x14:dataValidation>
        <x14:dataValidation type="list" allowBlank="1" showInputMessage="1" showErrorMessage="1">
          <x14:formula1>
            <xm:f>'(非表示) 評価基準'!$H$63:$H$64</xm:f>
          </x14:formula1>
          <xm:sqref>C23:N23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5:G15"/>
  <sheetViews>
    <sheetView view="pageBreakPreview" zoomScaleNormal="100" zoomScaleSheetLayoutView="100" workbookViewId="0">
      <selection activeCell="C10" sqref="C10"/>
    </sheetView>
  </sheetViews>
  <sheetFormatPr defaultColWidth="9" defaultRowHeight="13.5"/>
  <cols>
    <col min="1" max="1" width="2.875" style="376" customWidth="1"/>
    <col min="2" max="2" width="13.75" style="376" customWidth="1"/>
    <col min="3" max="3" width="73.625" style="376" customWidth="1"/>
    <col min="4" max="4" width="4.5" customWidth="1"/>
    <col min="5" max="5" width="9.25" customWidth="1"/>
    <col min="6" max="6" width="70.875" customWidth="1"/>
    <col min="7" max="7" width="64.75" customWidth="1"/>
  </cols>
  <sheetData>
    <row r="5" spans="1:7" ht="14.25">
      <c r="A5" s="30" t="s">
        <v>650</v>
      </c>
      <c r="B5" s="28"/>
      <c r="C5" s="28"/>
      <c r="D5" s="28"/>
      <c r="E5" s="28"/>
      <c r="F5" s="28"/>
      <c r="G5" s="28"/>
    </row>
    <row r="6" spans="1:7" ht="14.1" customHeight="1">
      <c r="A6" s="30"/>
      <c r="B6" s="30"/>
      <c r="C6" s="30"/>
      <c r="D6" s="30"/>
      <c r="E6" s="30"/>
      <c r="F6" s="30"/>
      <c r="G6" s="30"/>
    </row>
    <row r="7" spans="1:7" ht="14.1" customHeight="1">
      <c r="A7" s="31"/>
      <c r="B7" s="31"/>
      <c r="C7" s="31"/>
      <c r="D7" s="31"/>
      <c r="E7" s="31"/>
      <c r="F7" s="31"/>
      <c r="G7" s="2"/>
    </row>
    <row r="8" spans="1:7" ht="18.75" customHeight="1">
      <c r="A8" s="193" t="s">
        <v>831</v>
      </c>
      <c r="B8" s="193"/>
      <c r="C8" s="193"/>
      <c r="D8" s="193"/>
      <c r="E8" s="193"/>
      <c r="F8" s="193"/>
      <c r="G8" s="198"/>
    </row>
    <row r="9" spans="1:7" ht="27.6" customHeight="1">
      <c r="A9" s="952" t="s">
        <v>832</v>
      </c>
      <c r="B9" s="952"/>
      <c r="C9" s="952"/>
      <c r="D9" s="193"/>
      <c r="E9" s="193"/>
      <c r="F9" s="193"/>
      <c r="G9" s="198"/>
    </row>
    <row r="10" spans="1:7" ht="83.45" customHeight="1">
      <c r="A10" s="37"/>
      <c r="B10" s="194" t="s">
        <v>550</v>
      </c>
      <c r="C10" s="1477"/>
      <c r="D10" s="37"/>
      <c r="E10" s="195"/>
      <c r="F10" s="195"/>
      <c r="G10" s="198"/>
    </row>
    <row r="11" spans="1:7" ht="83.45" customHeight="1">
      <c r="A11" s="37"/>
      <c r="B11" s="194" t="s">
        <v>361</v>
      </c>
      <c r="C11" s="1477"/>
      <c r="D11" s="37"/>
      <c r="E11" s="195"/>
      <c r="F11" s="195"/>
      <c r="G11" s="198"/>
    </row>
    <row r="12" spans="1:7" ht="83.45" customHeight="1">
      <c r="A12" s="37"/>
      <c r="B12" s="194" t="s">
        <v>362</v>
      </c>
      <c r="C12" s="1477"/>
      <c r="D12" s="37"/>
      <c r="E12" s="195"/>
      <c r="F12" s="195"/>
      <c r="G12" s="360"/>
    </row>
    <row r="13" spans="1:7" ht="83.45" customHeight="1">
      <c r="A13" s="37"/>
      <c r="B13" s="194" t="s">
        <v>363</v>
      </c>
      <c r="C13" s="1477"/>
      <c r="D13" s="37"/>
      <c r="E13" s="195"/>
      <c r="F13" s="195"/>
      <c r="G13" s="360"/>
    </row>
    <row r="14" spans="1:7" ht="20.25" customHeight="1">
      <c r="A14" s="32"/>
      <c r="C14" s="620"/>
      <c r="D14" s="32"/>
      <c r="E14" s="195"/>
      <c r="F14" s="195"/>
      <c r="G14" s="2"/>
    </row>
    <row r="15" spans="1:7">
      <c r="A15" s="37"/>
      <c r="D15" s="37"/>
    </row>
  </sheetData>
  <sheetProtection formatCells="0"/>
  <mergeCells count="1">
    <mergeCell ref="A9:C9"/>
  </mergeCells>
  <phoneticPr fontId="3"/>
  <pageMargins left="0.94488188976377963" right="0.74803149606299213" top="0.78740157480314965" bottom="0.59055118110236227" header="0.51181102362204722" footer="0.51181102362204722"/>
  <pageSetup paperSize="9" scale="92"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
  <sheetViews>
    <sheetView view="pageBreakPreview" zoomScaleNormal="100" zoomScaleSheetLayoutView="100" workbookViewId="0">
      <selection activeCell="G11" sqref="G11"/>
    </sheetView>
  </sheetViews>
  <sheetFormatPr defaultColWidth="9" defaultRowHeight="13.5"/>
  <cols>
    <col min="1" max="1" width="2.875" style="376" customWidth="1"/>
    <col min="2" max="2" width="8" style="376" customWidth="1"/>
    <col min="3" max="3" width="11" style="29" customWidth="1"/>
    <col min="4" max="6" width="13.625" style="29" customWidth="1"/>
    <col min="7" max="7" width="13.625" style="376" customWidth="1"/>
    <col min="8" max="8" width="13.625" style="29" customWidth="1"/>
    <col min="9" max="9" width="3.5" style="376" customWidth="1"/>
    <col min="10" max="10" width="12.625" style="196" customWidth="1"/>
    <col min="11" max="13" width="12.625" customWidth="1"/>
    <col min="14" max="14" width="4.25" customWidth="1"/>
    <col min="15" max="15" width="2.125" customWidth="1"/>
    <col min="16" max="16" width="9.5" customWidth="1"/>
    <col min="17" max="17" width="5.375" customWidth="1"/>
    <col min="18" max="18" width="2.625" customWidth="1"/>
    <col min="19" max="19" width="1.5" style="196" customWidth="1"/>
    <col min="20" max="20" width="2.75" customWidth="1"/>
    <col min="21" max="21" width="3.625" customWidth="1"/>
    <col min="22" max="22" width="0.75" customWidth="1"/>
    <col min="23" max="23" width="3.375" customWidth="1"/>
    <col min="24" max="24" width="1.125" customWidth="1"/>
    <col min="25" max="25" width="4" customWidth="1"/>
    <col min="26" max="26" width="0.875" customWidth="1"/>
    <col min="27" max="27" width="3.375" customWidth="1"/>
    <col min="28" max="28" width="0.75" customWidth="1"/>
    <col min="29" max="29" width="3.5" customWidth="1"/>
    <col min="30" max="30" width="2.75" customWidth="1"/>
    <col min="31" max="31" width="1.625" customWidth="1"/>
    <col min="32" max="32" width="2.5" customWidth="1"/>
    <col min="33" max="33" width="5.875" customWidth="1"/>
    <col min="34" max="34" width="4.25" customWidth="1"/>
    <col min="35" max="35" width="6.125" customWidth="1"/>
    <col min="36" max="36" width="4.25" style="196" customWidth="1"/>
    <col min="37" max="37" width="7.875" customWidth="1"/>
    <col min="38" max="38" width="4.25" style="196" customWidth="1"/>
  </cols>
  <sheetData>
    <row r="1" spans="1:38">
      <c r="C1" s="376"/>
      <c r="D1" s="376"/>
      <c r="E1" s="376"/>
      <c r="F1" s="376"/>
      <c r="H1" s="376"/>
      <c r="J1"/>
      <c r="S1"/>
      <c r="AJ1"/>
      <c r="AL1"/>
    </row>
    <row r="2" spans="1:38">
      <c r="C2" s="376"/>
      <c r="D2" s="376"/>
      <c r="E2" s="376"/>
      <c r="F2" s="376"/>
      <c r="H2" s="376"/>
      <c r="J2"/>
      <c r="S2"/>
      <c r="AJ2"/>
      <c r="AL2"/>
    </row>
    <row r="3" spans="1:38">
      <c r="C3" s="376"/>
      <c r="D3" s="376"/>
      <c r="E3" s="376"/>
      <c r="F3" s="376"/>
      <c r="H3" s="376"/>
      <c r="J3"/>
      <c r="S3"/>
      <c r="AJ3"/>
      <c r="AL3"/>
    </row>
    <row r="4" spans="1:38">
      <c r="C4" s="376"/>
      <c r="D4" s="376"/>
      <c r="E4" s="376"/>
      <c r="F4" s="376"/>
      <c r="H4" s="376"/>
      <c r="J4"/>
      <c r="S4"/>
      <c r="AJ4"/>
      <c r="AL4"/>
    </row>
    <row r="5" spans="1:38" ht="14.25">
      <c r="A5" s="28" t="s">
        <v>830</v>
      </c>
      <c r="B5" s="28"/>
      <c r="I5" s="28"/>
      <c r="O5" s="28"/>
      <c r="P5" s="28"/>
      <c r="Q5" s="28"/>
      <c r="R5" s="28"/>
    </row>
    <row r="6" spans="1:38" ht="18" customHeight="1">
      <c r="A6" s="30"/>
      <c r="B6" s="30"/>
      <c r="C6" s="193"/>
      <c r="D6" s="193"/>
      <c r="E6" s="193"/>
      <c r="H6" s="193"/>
      <c r="I6" s="30"/>
      <c r="O6" s="30"/>
      <c r="P6" s="30"/>
      <c r="Q6" s="30"/>
      <c r="R6" s="30"/>
    </row>
    <row r="7" spans="1:38" ht="18" customHeight="1">
      <c r="A7" s="1188" t="s">
        <v>829</v>
      </c>
      <c r="B7" s="978"/>
      <c r="C7" s="995"/>
      <c r="D7" s="995"/>
      <c r="E7" s="995"/>
      <c r="F7" s="995"/>
      <c r="G7" s="978"/>
      <c r="H7" s="995"/>
      <c r="O7" s="192"/>
    </row>
    <row r="8" spans="1:38" ht="16.149999999999999" customHeight="1">
      <c r="A8" s="1130"/>
      <c r="B8" s="1466" t="s">
        <v>391</v>
      </c>
      <c r="C8" s="1463"/>
      <c r="D8" s="1467" t="s">
        <v>185</v>
      </c>
      <c r="E8" s="1467" t="s">
        <v>357</v>
      </c>
      <c r="F8" s="1467" t="s">
        <v>358</v>
      </c>
      <c r="G8" s="1467" t="s">
        <v>359</v>
      </c>
      <c r="H8" s="1467" t="s">
        <v>383</v>
      </c>
      <c r="I8" s="619"/>
      <c r="J8" s="371"/>
      <c r="K8" s="2"/>
      <c r="L8" s="2"/>
      <c r="M8" s="2"/>
      <c r="N8" s="2"/>
      <c r="O8" s="618"/>
      <c r="P8" s="619"/>
      <c r="Q8" s="619"/>
      <c r="R8" s="619"/>
      <c r="S8" s="371"/>
      <c r="T8" s="2"/>
      <c r="U8" s="2"/>
      <c r="V8" s="2"/>
      <c r="W8" s="2"/>
      <c r="X8" s="2"/>
      <c r="Y8" s="2"/>
      <c r="Z8" s="2"/>
      <c r="AA8" s="2"/>
      <c r="AB8" s="2"/>
      <c r="AC8" s="2"/>
      <c r="AD8" s="2"/>
      <c r="AE8" s="2"/>
      <c r="AF8" s="2"/>
      <c r="AG8" s="2"/>
      <c r="AH8" s="2"/>
      <c r="AI8" s="2"/>
      <c r="AJ8" s="371"/>
      <c r="AK8" s="2"/>
      <c r="AL8" s="371"/>
    </row>
    <row r="9" spans="1:38" s="29" customFormat="1" ht="43.15" customHeight="1">
      <c r="A9" s="1091"/>
      <c r="B9" s="1468"/>
      <c r="C9" s="1469"/>
      <c r="D9" s="1470" t="s">
        <v>740</v>
      </c>
      <c r="E9" s="1470" t="s">
        <v>740</v>
      </c>
      <c r="F9" s="1470" t="s">
        <v>740</v>
      </c>
      <c r="G9" s="1470" t="s">
        <v>740</v>
      </c>
      <c r="H9" s="1471" t="s">
        <v>740</v>
      </c>
      <c r="O9" s="32"/>
      <c r="S9" s="196"/>
      <c r="AJ9" s="196"/>
      <c r="AL9" s="196"/>
    </row>
    <row r="10" spans="1:38" s="29" customFormat="1" ht="41.45" customHeight="1">
      <c r="A10" s="1130"/>
      <c r="B10" s="1472" t="s">
        <v>738</v>
      </c>
      <c r="C10" s="1473"/>
      <c r="D10" s="1474"/>
      <c r="E10" s="1474"/>
      <c r="F10" s="1474"/>
      <c r="G10" s="1474"/>
      <c r="H10" s="1475"/>
      <c r="J10" s="198"/>
      <c r="K10" s="198"/>
      <c r="L10" s="198"/>
      <c r="O10" s="32"/>
      <c r="S10" s="196"/>
      <c r="AJ10" s="196"/>
      <c r="AL10" s="196"/>
    </row>
    <row r="11" spans="1:38" s="29" customFormat="1" ht="53.45" customHeight="1">
      <c r="A11" s="1130"/>
      <c r="B11" s="1472" t="s">
        <v>739</v>
      </c>
      <c r="C11" s="1472"/>
      <c r="D11" s="1474"/>
      <c r="E11" s="1474"/>
      <c r="F11" s="1474"/>
      <c r="G11" s="1474"/>
      <c r="H11" s="1475"/>
      <c r="J11" s="760"/>
      <c r="K11" s="760"/>
      <c r="L11" s="760"/>
      <c r="M11" s="761"/>
      <c r="N11" s="374"/>
      <c r="O11" s="193"/>
      <c r="P11" s="193"/>
      <c r="Q11" s="193"/>
      <c r="R11" s="193"/>
      <c r="S11" s="372"/>
      <c r="T11" s="193"/>
      <c r="U11" s="193"/>
      <c r="AJ11" s="196"/>
      <c r="AL11" s="196"/>
    </row>
    <row r="12" spans="1:38" s="29" customFormat="1" ht="41.45" customHeight="1">
      <c r="A12" s="1130"/>
      <c r="B12" s="1473" t="s">
        <v>394</v>
      </c>
      <c r="C12" s="1473"/>
      <c r="D12" s="1474"/>
      <c r="E12" s="1474"/>
      <c r="F12" s="1474"/>
      <c r="G12" s="1474"/>
      <c r="H12" s="1475"/>
      <c r="I12" s="195"/>
      <c r="J12" s="760"/>
      <c r="K12" s="760"/>
      <c r="L12" s="760"/>
      <c r="M12" s="761"/>
      <c r="N12" s="374"/>
      <c r="O12" s="37"/>
      <c r="P12" s="594"/>
      <c r="Q12" s="195"/>
      <c r="R12" s="195"/>
      <c r="S12" s="195"/>
      <c r="T12" s="195"/>
      <c r="U12" s="195"/>
      <c r="V12" s="195"/>
      <c r="W12" s="195"/>
      <c r="X12" s="195"/>
      <c r="Y12" s="195"/>
      <c r="Z12" s="195"/>
      <c r="AA12" s="195"/>
      <c r="AB12" s="195"/>
      <c r="AC12" s="195"/>
      <c r="AD12" s="195"/>
      <c r="AE12" s="195"/>
      <c r="AF12" s="195"/>
      <c r="AG12" s="373"/>
      <c r="AH12" s="373"/>
      <c r="AI12" s="373"/>
      <c r="AJ12" s="373"/>
    </row>
    <row r="13" spans="1:38" s="29" customFormat="1" ht="41.45" customHeight="1">
      <c r="A13" s="1130"/>
      <c r="B13" s="1473" t="s">
        <v>395</v>
      </c>
      <c r="C13" s="1473"/>
      <c r="D13" s="1474"/>
      <c r="E13" s="1474"/>
      <c r="F13" s="1474"/>
      <c r="G13" s="1474"/>
      <c r="H13" s="1475"/>
      <c r="J13" s="760"/>
      <c r="K13" s="760"/>
      <c r="L13" s="760"/>
      <c r="M13" s="761"/>
      <c r="N13" s="374"/>
      <c r="O13" s="37"/>
      <c r="P13" s="621"/>
      <c r="Q13" s="362"/>
      <c r="R13" s="362"/>
      <c r="S13" s="362"/>
      <c r="T13" s="362"/>
      <c r="U13" s="362"/>
      <c r="V13" s="196"/>
      <c r="W13" s="196"/>
      <c r="X13" s="362"/>
      <c r="Y13" s="362"/>
      <c r="Z13" s="362"/>
      <c r="AA13" s="362"/>
      <c r="AB13" s="362"/>
      <c r="AC13" s="362"/>
      <c r="AD13" s="362"/>
      <c r="AE13" s="196"/>
      <c r="AF13" s="196"/>
      <c r="AG13" s="362"/>
      <c r="AH13" s="362"/>
      <c r="AI13" s="362"/>
      <c r="AJ13" s="374"/>
      <c r="AK13" s="369"/>
      <c r="AL13" s="374"/>
    </row>
    <row r="14" spans="1:38" s="29" customFormat="1" ht="41.45" customHeight="1">
      <c r="A14" s="1130"/>
      <c r="B14" s="1473" t="s">
        <v>396</v>
      </c>
      <c r="C14" s="1473"/>
      <c r="D14" s="1474"/>
      <c r="E14" s="1474"/>
      <c r="F14" s="1474"/>
      <c r="G14" s="1474"/>
      <c r="H14" s="1475"/>
      <c r="J14" s="760"/>
      <c r="K14" s="760"/>
      <c r="L14" s="760"/>
      <c r="M14" s="761"/>
      <c r="N14" s="374"/>
      <c r="O14" s="37"/>
      <c r="P14" s="621"/>
      <c r="Q14" s="365"/>
      <c r="R14" s="365"/>
      <c r="S14" s="365"/>
      <c r="T14" s="365"/>
      <c r="U14" s="365"/>
      <c r="V14" s="196"/>
      <c r="W14" s="196"/>
      <c r="X14" s="365"/>
      <c r="Y14" s="365"/>
      <c r="Z14" s="365"/>
      <c r="AA14" s="365"/>
      <c r="AB14" s="365"/>
      <c r="AC14" s="365"/>
      <c r="AD14" s="365"/>
      <c r="AE14" s="196"/>
      <c r="AF14" s="196"/>
      <c r="AG14" s="365"/>
      <c r="AH14" s="365"/>
      <c r="AI14" s="365"/>
      <c r="AJ14" s="374"/>
      <c r="AK14" s="369"/>
      <c r="AL14" s="374"/>
    </row>
    <row r="15" spans="1:38" s="29" customFormat="1" ht="41.45" customHeight="1">
      <c r="A15" s="1130"/>
      <c r="B15" s="1476" t="s">
        <v>397</v>
      </c>
      <c r="C15" s="1476"/>
      <c r="D15" s="1474"/>
      <c r="E15" s="1474"/>
      <c r="F15" s="1474"/>
      <c r="G15" s="1474"/>
      <c r="H15" s="1475"/>
      <c r="J15" s="760"/>
      <c r="K15" s="760"/>
      <c r="L15" s="760"/>
      <c r="M15" s="761"/>
      <c r="N15" s="374"/>
      <c r="O15" s="37"/>
      <c r="P15" s="621"/>
      <c r="Q15" s="362"/>
      <c r="R15" s="362"/>
      <c r="S15" s="362"/>
      <c r="T15" s="362"/>
      <c r="U15" s="362"/>
      <c r="V15" s="196"/>
      <c r="W15" s="196"/>
      <c r="X15" s="362"/>
      <c r="Y15" s="362"/>
      <c r="Z15" s="362"/>
      <c r="AA15" s="362"/>
      <c r="AB15" s="362"/>
      <c r="AC15" s="362"/>
      <c r="AD15" s="362"/>
      <c r="AE15" s="196"/>
      <c r="AF15" s="196"/>
      <c r="AG15" s="362"/>
      <c r="AH15" s="362"/>
      <c r="AI15" s="362"/>
      <c r="AJ15" s="374"/>
      <c r="AK15" s="369"/>
      <c r="AL15" s="374"/>
    </row>
    <row r="16" spans="1:38" s="29" customFormat="1" ht="41.45" customHeight="1">
      <c r="A16" s="1130"/>
      <c r="B16" s="1476" t="s">
        <v>421</v>
      </c>
      <c r="C16" s="1476"/>
      <c r="D16" s="1474"/>
      <c r="E16" s="1474"/>
      <c r="F16" s="1474"/>
      <c r="G16" s="1474"/>
      <c r="H16" s="1475"/>
      <c r="I16" s="376"/>
      <c r="J16" s="760"/>
      <c r="K16" s="760"/>
      <c r="L16" s="760"/>
      <c r="M16" s="761"/>
      <c r="N16" s="374"/>
      <c r="O16" s="37"/>
      <c r="P16" s="621"/>
      <c r="Q16" s="363"/>
      <c r="R16" s="363"/>
      <c r="S16" s="363"/>
      <c r="T16" s="363"/>
      <c r="U16" s="363"/>
      <c r="V16" s="196"/>
      <c r="W16" s="196"/>
      <c r="X16" s="363"/>
      <c r="Y16" s="363"/>
      <c r="Z16" s="363"/>
      <c r="AA16" s="363"/>
      <c r="AB16" s="363"/>
      <c r="AC16" s="363"/>
      <c r="AD16" s="363"/>
      <c r="AE16" s="196"/>
      <c r="AF16" s="374"/>
      <c r="AG16" s="363"/>
      <c r="AH16" s="363"/>
      <c r="AI16" s="363"/>
      <c r="AJ16" s="374"/>
      <c r="AK16" s="375"/>
      <c r="AL16" s="374"/>
    </row>
    <row r="17" spans="1:38" s="29" customFormat="1" ht="41.45" customHeight="1">
      <c r="A17" s="1130"/>
      <c r="B17" s="1476" t="s">
        <v>422</v>
      </c>
      <c r="C17" s="1476"/>
      <c r="D17" s="1474"/>
      <c r="E17" s="1474"/>
      <c r="F17" s="1474"/>
      <c r="G17" s="1474"/>
      <c r="H17" s="1475"/>
      <c r="I17" s="376"/>
      <c r="J17" s="760"/>
      <c r="K17" s="760"/>
      <c r="L17" s="760"/>
      <c r="M17" s="761"/>
      <c r="N17" s="374"/>
      <c r="O17" s="32"/>
      <c r="S17" s="196"/>
      <c r="AJ17" s="196"/>
      <c r="AL17" s="196"/>
    </row>
    <row r="18" spans="1:38" s="29" customFormat="1" ht="16.149999999999999" customHeight="1">
      <c r="A18" s="31"/>
      <c r="B18" s="197"/>
      <c r="C18" s="190"/>
      <c r="D18" s="190"/>
      <c r="E18" s="190"/>
      <c r="F18" s="190"/>
      <c r="G18" s="195"/>
      <c r="H18" s="190"/>
      <c r="I18" s="376"/>
      <c r="J18" s="760"/>
      <c r="K18" s="760"/>
      <c r="L18" s="760"/>
      <c r="M18" s="761"/>
      <c r="N18" s="374"/>
      <c r="O18" s="37"/>
      <c r="P18" s="594"/>
      <c r="Q18" s="195"/>
      <c r="R18" s="195"/>
      <c r="S18" s="195"/>
      <c r="T18" s="195"/>
      <c r="U18" s="195"/>
      <c r="V18" s="195"/>
      <c r="W18" s="195"/>
      <c r="X18" s="195"/>
      <c r="Y18" s="195"/>
      <c r="Z18" s="195"/>
      <c r="AA18" s="195"/>
      <c r="AB18" s="195"/>
      <c r="AC18" s="195"/>
      <c r="AD18" s="195"/>
      <c r="AE18" s="195"/>
      <c r="AF18" s="195"/>
      <c r="AG18" s="373"/>
      <c r="AH18" s="373"/>
      <c r="AI18" s="373"/>
      <c r="AJ18" s="373"/>
      <c r="AK18" s="376"/>
      <c r="AL18" s="376"/>
    </row>
    <row r="19" spans="1:38" s="29" customFormat="1" ht="25.9" customHeight="1">
      <c r="A19" s="31"/>
      <c r="B19" s="197"/>
      <c r="C19" s="190"/>
      <c r="D19" s="190"/>
      <c r="E19" s="190"/>
      <c r="F19" s="190"/>
      <c r="H19" s="190"/>
      <c r="I19" s="196"/>
      <c r="J19" s="196"/>
      <c r="L19" s="622"/>
      <c r="M19" s="196"/>
      <c r="N19" s="196"/>
      <c r="O19" s="37"/>
      <c r="P19" s="621"/>
      <c r="Q19" s="369"/>
      <c r="R19" s="196"/>
      <c r="S19" s="196"/>
      <c r="T19" s="362"/>
      <c r="U19" s="622"/>
      <c r="V19" s="196"/>
      <c r="W19" s="196"/>
      <c r="X19" s="362"/>
      <c r="Y19" s="622"/>
      <c r="Z19" s="622"/>
      <c r="AA19" s="196"/>
      <c r="AB19" s="196"/>
      <c r="AC19" s="362"/>
      <c r="AD19" s="622"/>
      <c r="AE19" s="196"/>
      <c r="AF19" s="196"/>
      <c r="AG19" s="369"/>
      <c r="AH19" s="374"/>
      <c r="AI19" s="369"/>
      <c r="AJ19" s="374"/>
      <c r="AK19" s="369"/>
      <c r="AL19" s="374"/>
    </row>
    <row r="20" spans="1:38" s="29" customFormat="1" ht="25.9" customHeight="1">
      <c r="A20" s="31"/>
      <c r="B20" s="197"/>
      <c r="C20" s="190"/>
      <c r="D20" s="190"/>
      <c r="E20" s="190"/>
      <c r="F20" s="190"/>
      <c r="H20" s="190"/>
      <c r="I20" s="196"/>
      <c r="J20" s="196"/>
      <c r="L20" s="365"/>
      <c r="M20" s="196"/>
      <c r="N20" s="196"/>
      <c r="O20" s="37"/>
      <c r="P20" s="621"/>
      <c r="Q20" s="367"/>
      <c r="R20" s="196"/>
      <c r="S20" s="196"/>
      <c r="T20" s="365"/>
      <c r="U20" s="365"/>
      <c r="V20" s="196"/>
      <c r="W20" s="196"/>
      <c r="X20" s="365"/>
      <c r="Y20" s="365"/>
      <c r="Z20" s="365"/>
      <c r="AA20" s="196"/>
      <c r="AB20" s="196"/>
      <c r="AC20" s="365"/>
      <c r="AD20" s="365"/>
      <c r="AE20" s="196"/>
      <c r="AF20" s="196"/>
      <c r="AG20" s="367"/>
      <c r="AH20" s="374"/>
      <c r="AI20" s="367"/>
      <c r="AJ20" s="374"/>
      <c r="AK20" s="369"/>
      <c r="AL20" s="374"/>
    </row>
    <row r="21" spans="1:38" s="29" customFormat="1" ht="25.9" customHeight="1">
      <c r="A21" s="31"/>
      <c r="B21" s="197"/>
      <c r="C21" s="190"/>
      <c r="D21" s="190"/>
      <c r="E21" s="190"/>
      <c r="F21" s="190"/>
      <c r="H21" s="190"/>
      <c r="I21" s="196"/>
      <c r="J21" s="196"/>
      <c r="L21" s="362"/>
      <c r="M21" s="196"/>
      <c r="N21" s="196"/>
      <c r="O21" s="37"/>
      <c r="P21" s="621"/>
      <c r="Q21" s="369"/>
      <c r="R21" s="196"/>
      <c r="S21" s="196"/>
      <c r="T21" s="362"/>
      <c r="U21" s="362"/>
      <c r="V21" s="196"/>
      <c r="W21" s="196"/>
      <c r="X21" s="362"/>
      <c r="Y21" s="362"/>
      <c r="Z21" s="362"/>
      <c r="AA21" s="196"/>
      <c r="AB21" s="196"/>
      <c r="AC21" s="362"/>
      <c r="AD21" s="362"/>
      <c r="AE21" s="196"/>
      <c r="AF21" s="196"/>
      <c r="AG21" s="369"/>
      <c r="AH21" s="374"/>
      <c r="AI21" s="369"/>
      <c r="AJ21" s="374"/>
      <c r="AK21" s="369"/>
      <c r="AL21" s="374"/>
    </row>
    <row r="22" spans="1:38" s="29" customFormat="1" ht="25.9" customHeight="1">
      <c r="A22" s="31"/>
      <c r="B22" s="197"/>
      <c r="C22" s="190"/>
      <c r="D22" s="190"/>
      <c r="E22" s="190"/>
      <c r="F22" s="190"/>
      <c r="H22" s="190"/>
      <c r="I22" s="196"/>
      <c r="J22" s="196"/>
      <c r="L22" s="366"/>
      <c r="M22" s="196"/>
      <c r="N22" s="196"/>
      <c r="O22" s="37"/>
      <c r="P22" s="621"/>
      <c r="Q22" s="375"/>
      <c r="R22" s="196"/>
      <c r="S22" s="196"/>
      <c r="T22" s="363"/>
      <c r="U22" s="363"/>
      <c r="V22" s="196"/>
      <c r="W22" s="196"/>
      <c r="X22" s="363"/>
      <c r="Y22" s="363"/>
      <c r="Z22" s="363"/>
      <c r="AA22" s="196"/>
      <c r="AB22" s="196"/>
      <c r="AC22" s="363"/>
      <c r="AD22" s="363"/>
      <c r="AE22" s="196"/>
      <c r="AF22" s="196"/>
      <c r="AG22" s="375"/>
      <c r="AH22" s="374"/>
      <c r="AI22" s="375"/>
      <c r="AJ22" s="374"/>
      <c r="AK22" s="375"/>
      <c r="AL22" s="374"/>
    </row>
    <row r="23" spans="1:38" s="29" customFormat="1" ht="18" customHeight="1">
      <c r="A23" s="31"/>
      <c r="B23" s="197"/>
      <c r="C23" s="190"/>
      <c r="D23" s="190"/>
      <c r="E23" s="190"/>
      <c r="F23" s="190"/>
      <c r="H23" s="190"/>
      <c r="J23" s="196"/>
      <c r="O23" s="32"/>
      <c r="S23" s="196"/>
      <c r="AJ23" s="196"/>
      <c r="AL23" s="196"/>
    </row>
    <row r="24" spans="1:38" s="29" customFormat="1" ht="30" customHeight="1">
      <c r="A24" s="31"/>
      <c r="B24" s="197"/>
      <c r="C24" s="190"/>
      <c r="D24" s="190"/>
      <c r="E24" s="190"/>
      <c r="F24" s="190"/>
      <c r="H24" s="190"/>
      <c r="O24" s="32"/>
      <c r="S24" s="196"/>
      <c r="AJ24" s="196"/>
      <c r="AL24" s="196"/>
    </row>
    <row r="25" spans="1:38" s="29" customFormat="1" ht="30" customHeight="1">
      <c r="A25" s="31"/>
      <c r="B25" s="197"/>
      <c r="C25" s="190"/>
      <c r="D25" s="190"/>
      <c r="E25" s="190"/>
      <c r="F25" s="190"/>
      <c r="H25" s="190"/>
      <c r="R25" s="193"/>
      <c r="S25" s="196"/>
      <c r="AJ25" s="196"/>
      <c r="AL25" s="196"/>
    </row>
    <row r="26" spans="1:38" s="29" customFormat="1" ht="30" customHeight="1">
      <c r="A26" s="31"/>
      <c r="B26" s="197"/>
      <c r="C26" s="190"/>
      <c r="D26" s="190"/>
      <c r="E26" s="190"/>
      <c r="F26" s="190"/>
      <c r="H26" s="190"/>
      <c r="O26" s="37"/>
      <c r="P26" s="594"/>
      <c r="AC26" s="195"/>
      <c r="AD26" s="195"/>
      <c r="AE26" s="195"/>
      <c r="AF26" s="195"/>
      <c r="AG26" s="195"/>
    </row>
    <row r="27" spans="1:38" s="29" customFormat="1" ht="40.15" customHeight="1">
      <c r="A27" s="31"/>
      <c r="B27" s="197"/>
      <c r="C27" s="190"/>
      <c r="D27" s="190"/>
      <c r="E27" s="190"/>
      <c r="F27" s="190"/>
      <c r="G27" s="695"/>
      <c r="H27" s="190"/>
      <c r="O27" s="37"/>
      <c r="P27" s="621"/>
      <c r="Q27" s="362"/>
      <c r="R27" s="362"/>
      <c r="S27" s="362"/>
      <c r="T27" s="362"/>
      <c r="U27" s="196"/>
      <c r="V27" s="196"/>
      <c r="W27" s="364"/>
      <c r="X27" s="364"/>
      <c r="Y27" s="364"/>
      <c r="Z27" s="364"/>
      <c r="AA27" s="196"/>
      <c r="AB27" s="196"/>
      <c r="AC27" s="362"/>
      <c r="AD27" s="362"/>
      <c r="AE27" s="362"/>
      <c r="AF27" s="362"/>
      <c r="AG27" s="196"/>
      <c r="AH27" s="362"/>
      <c r="AI27" s="362"/>
      <c r="AJ27" s="374"/>
      <c r="AK27" s="369"/>
      <c r="AL27" s="374"/>
    </row>
    <row r="28" spans="1:38" s="29" customFormat="1" ht="30" customHeight="1">
      <c r="A28" s="31"/>
      <c r="B28" s="197"/>
      <c r="C28" s="190"/>
      <c r="D28" s="190"/>
      <c r="E28" s="190"/>
      <c r="F28" s="190"/>
      <c r="G28" s="691"/>
      <c r="H28" s="190"/>
      <c r="O28" s="37"/>
      <c r="P28" s="621"/>
      <c r="Q28" s="365"/>
      <c r="R28" s="365"/>
      <c r="S28" s="365"/>
      <c r="T28" s="365"/>
      <c r="U28" s="196"/>
      <c r="V28" s="196"/>
      <c r="W28" s="365"/>
      <c r="X28" s="365"/>
      <c r="Y28" s="365"/>
      <c r="Z28" s="365"/>
      <c r="AA28" s="196"/>
      <c r="AB28" s="196"/>
      <c r="AC28" s="365"/>
      <c r="AD28" s="365"/>
      <c r="AE28" s="365"/>
      <c r="AF28" s="365"/>
      <c r="AG28" s="196"/>
      <c r="AH28" s="365"/>
      <c r="AI28" s="365"/>
      <c r="AJ28" s="374"/>
      <c r="AK28" s="369"/>
      <c r="AL28" s="374"/>
    </row>
    <row r="29" spans="1:38" s="29" customFormat="1" ht="30" customHeight="1">
      <c r="A29" s="31"/>
      <c r="B29" s="197"/>
      <c r="C29" s="190"/>
      <c r="D29" s="190"/>
      <c r="E29" s="190"/>
      <c r="F29" s="190"/>
      <c r="G29" s="696"/>
      <c r="H29" s="190"/>
      <c r="O29" s="37"/>
      <c r="P29" s="621"/>
      <c r="Q29" s="362"/>
      <c r="R29" s="362"/>
      <c r="S29" s="362"/>
      <c r="T29" s="362"/>
      <c r="U29" s="196"/>
      <c r="V29" s="196"/>
      <c r="W29" s="362"/>
      <c r="X29" s="362"/>
      <c r="Y29" s="362"/>
      <c r="Z29" s="362"/>
      <c r="AA29" s="196"/>
      <c r="AB29" s="196"/>
      <c r="AC29" s="362"/>
      <c r="AD29" s="362"/>
      <c r="AE29" s="362"/>
      <c r="AF29" s="362"/>
      <c r="AG29" s="196"/>
      <c r="AH29" s="362"/>
      <c r="AI29" s="362"/>
      <c r="AJ29" s="374"/>
      <c r="AK29" s="369"/>
      <c r="AL29" s="374"/>
    </row>
    <row r="30" spans="1:38" s="29" customFormat="1" ht="30" customHeight="1">
      <c r="A30" s="31"/>
      <c r="B30" s="197"/>
      <c r="C30" s="190"/>
      <c r="D30" s="190"/>
      <c r="E30" s="190"/>
      <c r="F30" s="190"/>
      <c r="G30" s="697"/>
      <c r="H30" s="190"/>
      <c r="O30" s="37"/>
      <c r="P30" s="621"/>
      <c r="Q30" s="363"/>
      <c r="R30" s="363"/>
      <c r="S30" s="363"/>
      <c r="T30" s="363"/>
      <c r="U30" s="196"/>
      <c r="V30" s="196"/>
      <c r="W30" s="363"/>
      <c r="X30" s="363"/>
      <c r="Y30" s="363"/>
      <c r="Z30" s="363"/>
      <c r="AA30" s="196"/>
      <c r="AB30" s="196"/>
      <c r="AC30" s="363"/>
      <c r="AD30" s="363"/>
      <c r="AE30" s="363"/>
      <c r="AF30" s="363"/>
      <c r="AG30" s="374"/>
      <c r="AH30" s="363"/>
      <c r="AI30" s="363"/>
      <c r="AJ30" s="374"/>
      <c r="AK30" s="375"/>
      <c r="AL30" s="374"/>
    </row>
    <row r="31" spans="1:38" s="29" customFormat="1" ht="30" customHeight="1">
      <c r="A31" s="31"/>
      <c r="B31" s="197"/>
      <c r="C31" s="190"/>
      <c r="D31" s="190"/>
      <c r="E31" s="190"/>
      <c r="F31" s="190"/>
      <c r="H31" s="190"/>
      <c r="O31" s="37"/>
      <c r="S31" s="196"/>
      <c r="AJ31" s="196"/>
      <c r="AL31" s="196"/>
    </row>
    <row r="32" spans="1:38" ht="30" customHeight="1">
      <c r="A32" s="31"/>
      <c r="B32" s="197"/>
      <c r="C32" s="190"/>
      <c r="D32" s="190"/>
      <c r="E32" s="190"/>
      <c r="F32" s="190"/>
      <c r="H32" s="190"/>
    </row>
    <row r="33" spans="1:14" ht="30" customHeight="1">
      <c r="A33" s="31"/>
      <c r="B33" s="197"/>
      <c r="C33" s="190"/>
      <c r="D33" s="190"/>
      <c r="E33" s="190"/>
      <c r="F33" s="190"/>
      <c r="H33" s="190"/>
    </row>
    <row r="34" spans="1:14" ht="30" customHeight="1">
      <c r="A34" s="193"/>
      <c r="B34" s="193"/>
      <c r="C34" s="193"/>
      <c r="D34" s="193"/>
      <c r="E34" s="32"/>
      <c r="F34" s="193"/>
      <c r="H34" s="193"/>
      <c r="I34" s="29"/>
      <c r="J34" s="29"/>
      <c r="K34" s="29"/>
      <c r="L34" s="29"/>
      <c r="M34" s="29"/>
      <c r="N34" s="29"/>
    </row>
    <row r="35" spans="1:14">
      <c r="A35" s="37"/>
      <c r="B35" s="594"/>
      <c r="C35" s="195"/>
      <c r="D35" s="195"/>
      <c r="E35" s="195"/>
      <c r="F35" s="195"/>
      <c r="H35" s="195"/>
    </row>
    <row r="36" spans="1:14">
      <c r="A36" s="37"/>
      <c r="B36" s="594"/>
      <c r="C36" s="696"/>
      <c r="D36" s="696"/>
      <c r="E36" s="696"/>
      <c r="F36" s="696"/>
      <c r="H36" s="696"/>
    </row>
    <row r="37" spans="1:14">
      <c r="A37" s="37"/>
      <c r="B37" s="594"/>
      <c r="C37" s="696"/>
      <c r="D37" s="696"/>
      <c r="E37" s="696"/>
      <c r="F37" s="696"/>
      <c r="H37" s="696"/>
    </row>
    <row r="38" spans="1:14">
      <c r="A38" s="37"/>
      <c r="B38" s="594"/>
      <c r="C38" s="696"/>
      <c r="D38" s="696"/>
      <c r="E38" s="696"/>
      <c r="F38" s="696"/>
      <c r="H38" s="696"/>
    </row>
    <row r="39" spans="1:14">
      <c r="A39" s="37"/>
      <c r="B39" s="594"/>
      <c r="C39" s="696"/>
      <c r="D39" s="696"/>
      <c r="E39" s="696"/>
      <c r="F39" s="696"/>
      <c r="H39" s="696"/>
    </row>
    <row r="40" spans="1:14">
      <c r="A40" s="37"/>
      <c r="B40" s="594"/>
      <c r="C40" s="698"/>
      <c r="D40" s="698"/>
      <c r="E40" s="698"/>
      <c r="F40" s="698"/>
      <c r="H40" s="698"/>
    </row>
    <row r="41" spans="1:14" ht="17.25">
      <c r="A41" s="31"/>
      <c r="B41" s="619"/>
      <c r="C41" s="198"/>
      <c r="D41" s="198"/>
      <c r="E41" s="198"/>
      <c r="F41" s="198"/>
      <c r="H41" s="198"/>
    </row>
    <row r="42" spans="1:14" ht="17.25">
      <c r="A42" s="31"/>
      <c r="B42" s="619"/>
      <c r="C42" s="198"/>
      <c r="D42" s="198"/>
      <c r="E42" s="198"/>
      <c r="F42" s="198"/>
      <c r="H42" s="198"/>
    </row>
    <row r="43" spans="1:14">
      <c r="A43" s="193"/>
      <c r="B43" s="193"/>
      <c r="C43" s="193"/>
      <c r="D43" s="193"/>
      <c r="E43" s="32"/>
      <c r="F43" s="193"/>
      <c r="H43" s="193"/>
    </row>
    <row r="44" spans="1:14">
      <c r="A44" s="37"/>
      <c r="B44" s="594"/>
      <c r="C44" s="594"/>
      <c r="D44" s="594"/>
      <c r="E44" s="198"/>
      <c r="F44" s="594"/>
      <c r="H44" s="594"/>
    </row>
    <row r="45" spans="1:14">
      <c r="A45" s="37"/>
      <c r="B45" s="594"/>
      <c r="C45" s="699"/>
      <c r="D45" s="370"/>
      <c r="E45" s="696"/>
      <c r="F45" s="696"/>
      <c r="H45" s="370"/>
    </row>
    <row r="46" spans="1:14">
      <c r="A46" s="37"/>
      <c r="B46" s="594"/>
      <c r="C46" s="699"/>
      <c r="D46" s="370"/>
      <c r="E46" s="696"/>
      <c r="F46" s="696"/>
      <c r="H46" s="370"/>
    </row>
    <row r="47" spans="1:14">
      <c r="A47" s="37"/>
      <c r="B47" s="594"/>
      <c r="C47" s="699"/>
      <c r="D47" s="370"/>
      <c r="E47" s="696"/>
      <c r="F47" s="696"/>
      <c r="H47" s="370"/>
    </row>
    <row r="48" spans="1:14">
      <c r="A48" s="37"/>
      <c r="B48" s="594"/>
      <c r="C48" s="699"/>
      <c r="D48" s="370"/>
      <c r="E48" s="696"/>
      <c r="F48" s="696"/>
      <c r="H48" s="370"/>
    </row>
    <row r="49" spans="1:8">
      <c r="A49" s="37"/>
      <c r="B49" s="594"/>
      <c r="C49" s="700"/>
      <c r="D49" s="368"/>
      <c r="E49" s="698"/>
      <c r="F49" s="698"/>
      <c r="H49" s="368"/>
    </row>
    <row r="50" spans="1:8">
      <c r="A50" s="37"/>
    </row>
    <row r="51" spans="1:8">
      <c r="A51" s="37"/>
    </row>
    <row r="52" spans="1:8">
      <c r="A52" s="37"/>
    </row>
    <row r="53" spans="1:8">
      <c r="A53" s="37"/>
    </row>
    <row r="54" spans="1:8">
      <c r="A54" s="193"/>
      <c r="B54" s="193"/>
      <c r="C54" s="193"/>
      <c r="D54" s="193"/>
      <c r="E54" s="32"/>
      <c r="F54" s="193"/>
      <c r="H54" s="193"/>
    </row>
    <row r="55" spans="1:8">
      <c r="A55" s="37"/>
      <c r="B55" s="594"/>
      <c r="C55" s="195"/>
      <c r="D55" s="195"/>
      <c r="E55" s="195"/>
      <c r="F55" s="195"/>
      <c r="H55" s="195"/>
    </row>
    <row r="56" spans="1:8">
      <c r="A56" s="37"/>
      <c r="B56" s="594"/>
      <c r="C56" s="696"/>
      <c r="D56" s="696"/>
      <c r="E56" s="370"/>
      <c r="F56" s="370"/>
      <c r="H56" s="696"/>
    </row>
    <row r="57" spans="1:8">
      <c r="A57" s="37"/>
      <c r="B57" s="594"/>
      <c r="C57" s="696"/>
      <c r="D57" s="696"/>
      <c r="E57" s="370"/>
      <c r="F57" s="370"/>
      <c r="H57" s="696"/>
    </row>
    <row r="58" spans="1:8">
      <c r="A58" s="37"/>
      <c r="B58" s="594"/>
      <c r="C58" s="696"/>
      <c r="D58" s="696"/>
      <c r="E58" s="370"/>
      <c r="F58" s="370"/>
      <c r="H58" s="696"/>
    </row>
    <row r="59" spans="1:8">
      <c r="A59" s="37"/>
      <c r="B59" s="594"/>
      <c r="C59" s="696"/>
      <c r="D59" s="696"/>
      <c r="E59" s="370"/>
      <c r="F59" s="370"/>
      <c r="H59" s="696"/>
    </row>
    <row r="60" spans="1:8">
      <c r="A60" s="37"/>
      <c r="B60" s="594"/>
      <c r="C60" s="698"/>
      <c r="D60" s="698"/>
      <c r="E60" s="368"/>
      <c r="F60" s="368"/>
      <c r="H60" s="698"/>
    </row>
  </sheetData>
  <sheetProtection formatCells="0"/>
  <mergeCells count="9">
    <mergeCell ref="B14:C14"/>
    <mergeCell ref="B15:C15"/>
    <mergeCell ref="B16:C16"/>
    <mergeCell ref="B17:C17"/>
    <mergeCell ref="B8:C9"/>
    <mergeCell ref="B11:C11"/>
    <mergeCell ref="B12:C12"/>
    <mergeCell ref="B13:C13"/>
    <mergeCell ref="B10:C10"/>
  </mergeCells>
  <phoneticPr fontId="3"/>
  <conditionalFormatting sqref="C36:C38 E45:F46 C45:C47 E47 C56:C58 E56:E59">
    <cfRule type="cellIs" dxfId="69" priority="11" stopIfTrue="1" operator="equal">
      <formula>0</formula>
    </cfRule>
  </conditionalFormatting>
  <conditionalFormatting sqref="D10:H17">
    <cfRule type="cellIs" dxfId="68" priority="1" stopIfTrue="1" operator="equal">
      <formula>0</formula>
    </cfRule>
  </conditionalFormatting>
  <conditionalFormatting sqref="I19:J19 L19:N19">
    <cfRule type="cellIs" dxfId="67" priority="12" stopIfTrue="1" operator="equal">
      <formula>0</formula>
    </cfRule>
  </conditionalFormatting>
  <conditionalFormatting sqref="Q13 V13 X13 AE13:AG13 AJ13 AK13:AK14 Q19:AJ19 AK19:AK20 Q27 U27:W27 AA27 AC27 AG27:AH27 AK27:AK28">
    <cfRule type="cellIs" dxfId="66" priority="13" stopIfTrue="1" operator="equal">
      <formula>0</formula>
    </cfRule>
  </conditionalFormatting>
  <pageMargins left="0.94488188976377963" right="0.74803149606299213" top="0.78740157480314965" bottom="0.59055118110236227" header="0.51181102362204722" footer="0.51181102362204722"/>
  <pageSetup paperSize="9" scale="91"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G157"/>
  <sheetViews>
    <sheetView view="pageBreakPreview" zoomScaleNormal="100" zoomScaleSheetLayoutView="100" workbookViewId="0">
      <selection activeCell="W8" sqref="W8:AG9"/>
    </sheetView>
  </sheetViews>
  <sheetFormatPr defaultColWidth="9" defaultRowHeight="13.5"/>
  <cols>
    <col min="1" max="1" width="2.875" style="978" customWidth="1"/>
    <col min="2" max="2" width="19.375" style="978" customWidth="1"/>
    <col min="3" max="4" width="2.5" style="978" customWidth="1"/>
    <col min="5" max="5" width="11.25" style="978" customWidth="1"/>
    <col min="6" max="9" width="7.5" style="978" customWidth="1"/>
    <col min="10" max="13" width="8.125" style="978" customWidth="1"/>
    <col min="14" max="14" width="9" style="978" hidden="1" customWidth="1"/>
    <col min="15" max="15" width="30.125" style="980" hidden="1" customWidth="1"/>
    <col min="16" max="16" width="6.375" style="980" hidden="1" customWidth="1"/>
    <col min="17" max="19" width="9" style="978" hidden="1" customWidth="1"/>
    <col min="20" max="20" width="2.875" style="978" hidden="1" customWidth="1"/>
    <col min="21" max="21" width="2.875" style="978" customWidth="1"/>
    <col min="22" max="22" width="19.375" style="978" customWidth="1"/>
    <col min="23" max="24" width="2.5" style="978" customWidth="1"/>
    <col min="25" max="25" width="11.25" style="978" customWidth="1"/>
    <col min="26" max="29" width="7.5" style="978" customWidth="1"/>
    <col min="30" max="33" width="8.125" style="978" customWidth="1"/>
    <col min="34" max="34" width="2.875" style="978" customWidth="1"/>
    <col min="35" max="35" width="19.375" style="978" customWidth="1"/>
    <col min="36" max="37" width="2.5" style="978" customWidth="1"/>
    <col min="38" max="38" width="11.25" style="978" customWidth="1"/>
    <col min="39" max="42" width="7.5" style="978" customWidth="1"/>
    <col min="43" max="46" width="8.125" style="978" customWidth="1"/>
    <col min="47" max="47" width="2.875" style="978" customWidth="1"/>
    <col min="48" max="48" width="19.375" style="978" customWidth="1"/>
    <col min="49" max="50" width="2.5" style="978" customWidth="1"/>
    <col min="51" max="51" width="11.25" style="978" customWidth="1"/>
    <col min="52" max="55" width="7.5" style="978" customWidth="1"/>
    <col min="56" max="59" width="8.125" style="978" customWidth="1"/>
    <col min="60" max="16384" width="9" style="979"/>
  </cols>
  <sheetData>
    <row r="1" spans="1:59" ht="17.25" customHeight="1">
      <c r="O1" s="978"/>
      <c r="P1" s="978"/>
      <c r="U1" s="1413"/>
    </row>
    <row r="2" spans="1:59" ht="17.25" customHeight="1">
      <c r="L2" s="1129"/>
      <c r="O2" s="978"/>
      <c r="P2" s="978"/>
      <c r="AF2" s="1129"/>
      <c r="AS2" s="1129"/>
      <c r="BF2" s="1129"/>
    </row>
    <row r="3" spans="1:59" ht="17.25" customHeight="1">
      <c r="O3" s="978"/>
      <c r="P3" s="978"/>
    </row>
    <row r="4" spans="1:59" ht="17.25" customHeight="1">
      <c r="O4" s="978"/>
      <c r="P4" s="978"/>
    </row>
    <row r="5" spans="1:59" ht="14.25">
      <c r="A5" s="1129" t="s">
        <v>936</v>
      </c>
      <c r="B5" s="1129"/>
      <c r="C5" s="1129"/>
      <c r="D5" s="1089"/>
      <c r="E5" s="1089"/>
      <c r="G5" s="1129" t="s">
        <v>428</v>
      </c>
      <c r="N5" s="1017"/>
      <c r="O5" s="1023"/>
      <c r="P5" s="1023"/>
      <c r="Q5" s="1017"/>
      <c r="R5" s="1017"/>
      <c r="S5" s="1017"/>
      <c r="T5" s="1129"/>
      <c r="U5" s="1129" t="s">
        <v>928</v>
      </c>
      <c r="V5" s="1129"/>
      <c r="W5" s="1129"/>
      <c r="X5" s="1129"/>
      <c r="Y5" s="1129"/>
      <c r="Z5" s="978" t="s">
        <v>575</v>
      </c>
      <c r="AA5" s="1129" t="s">
        <v>428</v>
      </c>
      <c r="AH5" s="1129" t="s">
        <v>928</v>
      </c>
      <c r="AI5" s="1129"/>
      <c r="AJ5" s="1129"/>
      <c r="AK5" s="1129"/>
      <c r="AL5" s="1129"/>
      <c r="AM5" s="978" t="s">
        <v>575</v>
      </c>
      <c r="AN5" s="1129" t="s">
        <v>428</v>
      </c>
      <c r="AU5" s="1129" t="s">
        <v>928</v>
      </c>
      <c r="AV5" s="1129"/>
      <c r="AW5" s="1129"/>
      <c r="AX5" s="1129" t="s">
        <v>928</v>
      </c>
      <c r="AY5" s="1129"/>
      <c r="AZ5" s="978" t="s">
        <v>575</v>
      </c>
      <c r="BA5" s="1129" t="s">
        <v>428</v>
      </c>
    </row>
    <row r="6" spans="1:59" ht="17.25" customHeight="1">
      <c r="A6" s="1117"/>
      <c r="B6" s="1117"/>
      <c r="C6" s="1117"/>
      <c r="D6" s="1117"/>
      <c r="E6" s="1414"/>
      <c r="N6" s="1017"/>
      <c r="O6" s="1415" t="s">
        <v>569</v>
      </c>
      <c r="P6" s="1023"/>
      <c r="Q6" s="1017"/>
      <c r="R6" s="1017"/>
      <c r="S6" s="1017"/>
      <c r="T6" s="1117"/>
      <c r="U6" s="1117"/>
      <c r="V6" s="1117"/>
      <c r="W6" s="1117"/>
      <c r="X6" s="1117"/>
      <c r="Y6" s="1414"/>
      <c r="AH6" s="1117"/>
      <c r="AI6" s="1117"/>
      <c r="AJ6" s="1117"/>
      <c r="AK6" s="1117"/>
      <c r="AL6" s="1414"/>
      <c r="AU6" s="1117"/>
      <c r="AV6" s="1117"/>
      <c r="AW6" s="1117"/>
      <c r="AX6" s="1117"/>
      <c r="AY6" s="1414"/>
    </row>
    <row r="7" spans="1:59" s="995" customFormat="1" ht="20.25" customHeight="1">
      <c r="B7" s="995" t="s">
        <v>937</v>
      </c>
      <c r="D7" s="1188"/>
      <c r="E7" s="1414"/>
      <c r="N7" s="1416"/>
      <c r="O7" s="1415" t="s">
        <v>570</v>
      </c>
      <c r="P7" s="1023"/>
      <c r="Q7" s="1416"/>
      <c r="R7" s="1416"/>
      <c r="S7" s="1416"/>
      <c r="U7" s="995" t="s">
        <v>861</v>
      </c>
      <c r="X7" s="1188"/>
      <c r="Y7" s="1414"/>
      <c r="AH7" s="995" t="s">
        <v>861</v>
      </c>
      <c r="AK7" s="1188"/>
      <c r="AL7" s="1414"/>
      <c r="AU7" s="995" t="s">
        <v>861</v>
      </c>
      <c r="AX7" s="1188"/>
      <c r="AY7" s="1414"/>
    </row>
    <row r="8" spans="1:59" s="995" customFormat="1" ht="39.6" customHeight="1">
      <c r="A8" s="1120"/>
      <c r="B8" s="1417" t="s">
        <v>351</v>
      </c>
      <c r="C8" s="1039"/>
      <c r="D8" s="1007"/>
      <c r="E8" s="1007"/>
      <c r="F8" s="1007"/>
      <c r="G8" s="1007"/>
      <c r="H8" s="1007"/>
      <c r="I8" s="1007"/>
      <c r="J8" s="1007"/>
      <c r="K8" s="1007"/>
      <c r="L8" s="1007"/>
      <c r="M8" s="1008"/>
      <c r="N8" s="1418"/>
      <c r="O8" s="1419" t="s">
        <v>800</v>
      </c>
      <c r="P8" s="1023"/>
      <c r="Q8" s="1416"/>
      <c r="R8" s="1420" t="e">
        <f>IF(LARGE(('（非表示）A8-2'!$I$5:$I$24),1)&gt;0,LARGE(('（非表示）A8-2'!$I$5:$I$24),1),"")</f>
        <v>#REF!</v>
      </c>
      <c r="S8" s="1416"/>
      <c r="T8" s="1120"/>
      <c r="U8" s="1120"/>
      <c r="V8" s="1417" t="s">
        <v>351</v>
      </c>
      <c r="W8" s="1039"/>
      <c r="X8" s="1007"/>
      <c r="Y8" s="1007"/>
      <c r="Z8" s="1007"/>
      <c r="AA8" s="1007"/>
      <c r="AB8" s="1007"/>
      <c r="AC8" s="1007"/>
      <c r="AD8" s="1007"/>
      <c r="AE8" s="1007"/>
      <c r="AF8" s="1007"/>
      <c r="AG8" s="1008"/>
      <c r="AH8" s="1120"/>
      <c r="AI8" s="1417" t="s">
        <v>351</v>
      </c>
      <c r="AJ8" s="1039"/>
      <c r="AK8" s="1007"/>
      <c r="AL8" s="1007"/>
      <c r="AM8" s="1007"/>
      <c r="AN8" s="1007"/>
      <c r="AO8" s="1007"/>
      <c r="AP8" s="1007"/>
      <c r="AQ8" s="1007"/>
      <c r="AR8" s="1007"/>
      <c r="AS8" s="1007"/>
      <c r="AT8" s="1008"/>
      <c r="AU8" s="1120"/>
      <c r="AV8" s="1417" t="s">
        <v>351</v>
      </c>
      <c r="AW8" s="1039"/>
      <c r="AX8" s="1007"/>
      <c r="AY8" s="1007"/>
      <c r="AZ8" s="1007"/>
      <c r="BA8" s="1007"/>
      <c r="BB8" s="1007"/>
      <c r="BC8" s="1007"/>
      <c r="BD8" s="1007"/>
      <c r="BE8" s="1007"/>
      <c r="BF8" s="1007"/>
      <c r="BG8" s="1008"/>
    </row>
    <row r="9" spans="1:59" s="995" customFormat="1" ht="39.6" customHeight="1">
      <c r="A9" s="1120"/>
      <c r="B9" s="1417" t="s">
        <v>384</v>
      </c>
      <c r="C9" s="1421"/>
      <c r="D9" s="1422"/>
      <c r="E9" s="1422"/>
      <c r="F9" s="1422"/>
      <c r="G9" s="1422"/>
      <c r="H9" s="1422"/>
      <c r="I9" s="1422"/>
      <c r="J9" s="1422"/>
      <c r="K9" s="1422"/>
      <c r="L9" s="1422"/>
      <c r="M9" s="1423"/>
      <c r="N9" s="1418"/>
      <c r="O9" s="1419" t="s">
        <v>570</v>
      </c>
      <c r="P9" s="1023"/>
      <c r="Q9" s="1416"/>
      <c r="R9" s="1416"/>
      <c r="S9" s="1416"/>
      <c r="T9" s="1120"/>
      <c r="U9" s="1120"/>
      <c r="V9" s="1417" t="s">
        <v>53</v>
      </c>
      <c r="W9" s="1039"/>
      <c r="X9" s="1007"/>
      <c r="Y9" s="1007"/>
      <c r="Z9" s="1007"/>
      <c r="AA9" s="1007"/>
      <c r="AB9" s="1007"/>
      <c r="AC9" s="1007"/>
      <c r="AD9" s="1007"/>
      <c r="AE9" s="1007"/>
      <c r="AF9" s="1007"/>
      <c r="AG9" s="1008"/>
      <c r="AH9" s="1120"/>
      <c r="AI9" s="1417" t="s">
        <v>53</v>
      </c>
      <c r="AJ9" s="1039"/>
      <c r="AK9" s="1007"/>
      <c r="AL9" s="1007"/>
      <c r="AM9" s="1007"/>
      <c r="AN9" s="1007"/>
      <c r="AO9" s="1007"/>
      <c r="AP9" s="1007"/>
      <c r="AQ9" s="1007"/>
      <c r="AR9" s="1007"/>
      <c r="AS9" s="1007"/>
      <c r="AT9" s="1008"/>
      <c r="AU9" s="1120"/>
      <c r="AV9" s="1417" t="s">
        <v>53</v>
      </c>
      <c r="AW9" s="1039"/>
      <c r="AX9" s="1007"/>
      <c r="AY9" s="1007"/>
      <c r="AZ9" s="1007"/>
      <c r="BA9" s="1007"/>
      <c r="BB9" s="1007"/>
      <c r="BC9" s="1007"/>
      <c r="BD9" s="1007"/>
      <c r="BE9" s="1007"/>
      <c r="BF9" s="1007"/>
      <c r="BG9" s="1008"/>
    </row>
    <row r="10" spans="1:59" s="995" customFormat="1" ht="39.6" customHeight="1">
      <c r="A10" s="1118"/>
      <c r="B10" s="1018" t="s">
        <v>1002</v>
      </c>
      <c r="C10" s="1064"/>
      <c r="D10" s="1066"/>
      <c r="E10" s="1139" t="s">
        <v>207</v>
      </c>
      <c r="F10" s="1012"/>
      <c r="G10" s="1012"/>
      <c r="H10" s="1013"/>
      <c r="I10" s="1424"/>
      <c r="J10" s="1425"/>
      <c r="K10" s="1425"/>
      <c r="L10" s="1425"/>
      <c r="M10" s="693" t="s">
        <v>652</v>
      </c>
      <c r="N10" s="1426"/>
      <c r="O10" s="1419" t="s">
        <v>860</v>
      </c>
      <c r="P10" s="1023"/>
      <c r="Q10" s="1416"/>
      <c r="R10" s="1416"/>
      <c r="S10" s="1416"/>
      <c r="T10" s="1118"/>
      <c r="U10" s="1118"/>
      <c r="V10" s="1018" t="s">
        <v>1002</v>
      </c>
      <c r="W10" s="1427"/>
      <c r="X10" s="1427"/>
      <c r="Y10" s="1139" t="s">
        <v>207</v>
      </c>
      <c r="Z10" s="1012"/>
      <c r="AA10" s="1012"/>
      <c r="AB10" s="1013"/>
      <c r="AC10" s="1021" t="str">
        <f>+IF($I$10="","",$I$10)</f>
        <v/>
      </c>
      <c r="AD10" s="1022"/>
      <c r="AE10" s="1022"/>
      <c r="AF10" s="1022"/>
      <c r="AG10" s="693" t="s">
        <v>652</v>
      </c>
      <c r="AH10" s="1428"/>
      <c r="AI10" s="1018" t="s">
        <v>1002</v>
      </c>
      <c r="AJ10" s="1427"/>
      <c r="AK10" s="1427"/>
      <c r="AL10" s="1139" t="s">
        <v>207</v>
      </c>
      <c r="AM10" s="1012"/>
      <c r="AN10" s="1012"/>
      <c r="AO10" s="1013"/>
      <c r="AP10" s="1021" t="str">
        <f>+IF($I$10="","",$I$10)</f>
        <v/>
      </c>
      <c r="AQ10" s="1022"/>
      <c r="AR10" s="1022"/>
      <c r="AS10" s="1022"/>
      <c r="AT10" s="693" t="s">
        <v>652</v>
      </c>
      <c r="AU10" s="1118"/>
      <c r="AV10" s="1018" t="s">
        <v>1002</v>
      </c>
      <c r="AW10" s="1427"/>
      <c r="AX10" s="1427"/>
      <c r="AY10" s="1139" t="s">
        <v>207</v>
      </c>
      <c r="AZ10" s="1012"/>
      <c r="BA10" s="1012"/>
      <c r="BB10" s="1013"/>
      <c r="BC10" s="1021" t="str">
        <f>+IF($I$10="","",$I$10)</f>
        <v/>
      </c>
      <c r="BD10" s="1022"/>
      <c r="BE10" s="1022"/>
      <c r="BF10" s="1022"/>
      <c r="BG10" s="693" t="s">
        <v>652</v>
      </c>
    </row>
    <row r="11" spans="1:59" s="995" customFormat="1" ht="39.6" customHeight="1">
      <c r="A11" s="1118"/>
      <c r="B11" s="1018"/>
      <c r="C11" s="1064"/>
      <c r="D11" s="1066"/>
      <c r="E11" s="1139" t="s">
        <v>208</v>
      </c>
      <c r="F11" s="1012"/>
      <c r="G11" s="1012"/>
      <c r="H11" s="1013"/>
      <c r="I11" s="1424"/>
      <c r="J11" s="1425"/>
      <c r="K11" s="1425"/>
      <c r="L11" s="1425"/>
      <c r="M11" s="693" t="s">
        <v>652</v>
      </c>
      <c r="N11" s="1426"/>
      <c r="O11" s="1419" t="s">
        <v>572</v>
      </c>
      <c r="P11" s="1023"/>
      <c r="Q11" s="1416"/>
      <c r="R11" s="1416"/>
      <c r="S11" s="1416"/>
      <c r="T11" s="1118"/>
      <c r="U11" s="1118"/>
      <c r="V11" s="1018"/>
      <c r="W11" s="1427"/>
      <c r="X11" s="1427"/>
      <c r="Y11" s="1139" t="s">
        <v>208</v>
      </c>
      <c r="Z11" s="1012"/>
      <c r="AA11" s="1012"/>
      <c r="AB11" s="1013"/>
      <c r="AC11" s="1021" t="str">
        <f>+IF($I$11="","",$I$11)</f>
        <v/>
      </c>
      <c r="AD11" s="1022"/>
      <c r="AE11" s="1022"/>
      <c r="AF11" s="1022"/>
      <c r="AG11" s="693" t="s">
        <v>652</v>
      </c>
      <c r="AH11" s="1428"/>
      <c r="AI11" s="1018"/>
      <c r="AJ11" s="1427"/>
      <c r="AK11" s="1427"/>
      <c r="AL11" s="1139" t="s">
        <v>208</v>
      </c>
      <c r="AM11" s="1012"/>
      <c r="AN11" s="1012"/>
      <c r="AO11" s="1013"/>
      <c r="AP11" s="1021" t="str">
        <f>+IF($I$11="","",$I$11)</f>
        <v/>
      </c>
      <c r="AQ11" s="1022"/>
      <c r="AR11" s="1022"/>
      <c r="AS11" s="1022"/>
      <c r="AT11" s="693" t="s">
        <v>652</v>
      </c>
      <c r="AU11" s="1118"/>
      <c r="AV11" s="1018"/>
      <c r="AW11" s="1427"/>
      <c r="AX11" s="1427"/>
      <c r="AY11" s="1139" t="s">
        <v>208</v>
      </c>
      <c r="AZ11" s="1012"/>
      <c r="BA11" s="1012"/>
      <c r="BB11" s="1013"/>
      <c r="BC11" s="1021" t="str">
        <f>+IF($I$11="","",$I$11)</f>
        <v/>
      </c>
      <c r="BD11" s="1022"/>
      <c r="BE11" s="1022"/>
      <c r="BF11" s="1022"/>
      <c r="BG11" s="693" t="s">
        <v>652</v>
      </c>
    </row>
    <row r="12" spans="1:59" s="995" customFormat="1" ht="39.6" customHeight="1">
      <c r="A12" s="1118"/>
      <c r="B12" s="1018"/>
      <c r="C12" s="1064"/>
      <c r="D12" s="1066"/>
      <c r="E12" s="1139" t="s">
        <v>209</v>
      </c>
      <c r="F12" s="1012"/>
      <c r="G12" s="1012"/>
      <c r="H12" s="1013"/>
      <c r="I12" s="1424"/>
      <c r="J12" s="1425"/>
      <c r="K12" s="1425"/>
      <c r="L12" s="1425"/>
      <c r="M12" s="693" t="s">
        <v>652</v>
      </c>
      <c r="N12" s="1426"/>
      <c r="O12" s="1419" t="s">
        <v>573</v>
      </c>
      <c r="P12" s="1023"/>
      <c r="Q12" s="1416"/>
      <c r="R12" s="1416"/>
      <c r="S12" s="1416"/>
      <c r="T12" s="1118"/>
      <c r="U12" s="1118"/>
      <c r="V12" s="1018"/>
      <c r="W12" s="1427"/>
      <c r="X12" s="1427"/>
      <c r="Y12" s="1139" t="s">
        <v>209</v>
      </c>
      <c r="Z12" s="1012"/>
      <c r="AA12" s="1012"/>
      <c r="AB12" s="1013"/>
      <c r="AC12" s="1021" t="str">
        <f>+IF($I$12="","",$I$12)</f>
        <v/>
      </c>
      <c r="AD12" s="1022"/>
      <c r="AE12" s="1022"/>
      <c r="AF12" s="1022"/>
      <c r="AG12" s="693" t="s">
        <v>652</v>
      </c>
      <c r="AH12" s="1428"/>
      <c r="AI12" s="1018"/>
      <c r="AJ12" s="1427"/>
      <c r="AK12" s="1427"/>
      <c r="AL12" s="1139" t="s">
        <v>209</v>
      </c>
      <c r="AM12" s="1012"/>
      <c r="AN12" s="1012"/>
      <c r="AO12" s="1013"/>
      <c r="AP12" s="1021" t="str">
        <f>+IF($I$12="","",$I$12)</f>
        <v/>
      </c>
      <c r="AQ12" s="1022"/>
      <c r="AR12" s="1022"/>
      <c r="AS12" s="1022"/>
      <c r="AT12" s="693" t="s">
        <v>652</v>
      </c>
      <c r="AU12" s="1118"/>
      <c r="AV12" s="1018"/>
      <c r="AW12" s="1427"/>
      <c r="AX12" s="1427"/>
      <c r="AY12" s="1139" t="s">
        <v>209</v>
      </c>
      <c r="AZ12" s="1012"/>
      <c r="BA12" s="1012"/>
      <c r="BB12" s="1013"/>
      <c r="BC12" s="1021" t="str">
        <f>+IF($I$12="","",$I$12)</f>
        <v/>
      </c>
      <c r="BD12" s="1022"/>
      <c r="BE12" s="1022"/>
      <c r="BF12" s="1022"/>
      <c r="BG12" s="693" t="s">
        <v>652</v>
      </c>
    </row>
    <row r="13" spans="1:59" s="995" customFormat="1" ht="39.6" customHeight="1">
      <c r="A13" s="1118"/>
      <c r="B13" s="1429"/>
      <c r="C13" s="1064"/>
      <c r="D13" s="1066"/>
      <c r="E13" s="1139" t="s">
        <v>210</v>
      </c>
      <c r="F13" s="1012"/>
      <c r="G13" s="1012"/>
      <c r="H13" s="1013"/>
      <c r="I13" s="1424"/>
      <c r="J13" s="1425"/>
      <c r="K13" s="1425"/>
      <c r="L13" s="1425"/>
      <c r="M13" s="693" t="s">
        <v>652</v>
      </c>
      <c r="N13" s="1426"/>
      <c r="O13" s="1419" t="s">
        <v>800</v>
      </c>
      <c r="P13" s="1023"/>
      <c r="Q13" s="1416"/>
      <c r="R13" s="1416"/>
      <c r="S13" s="1416"/>
      <c r="T13" s="1118"/>
      <c r="U13" s="1118"/>
      <c r="V13" s="1429"/>
      <c r="W13" s="1427"/>
      <c r="X13" s="1427"/>
      <c r="Y13" s="1139" t="s">
        <v>210</v>
      </c>
      <c r="Z13" s="1012"/>
      <c r="AA13" s="1012"/>
      <c r="AB13" s="1013"/>
      <c r="AC13" s="1021" t="str">
        <f>+IF($I$13="","",$I$13)</f>
        <v/>
      </c>
      <c r="AD13" s="1022"/>
      <c r="AE13" s="1022"/>
      <c r="AF13" s="1022"/>
      <c r="AG13" s="693" t="s">
        <v>652</v>
      </c>
      <c r="AH13" s="1428"/>
      <c r="AI13" s="1429"/>
      <c r="AJ13" s="1427"/>
      <c r="AK13" s="1427"/>
      <c r="AL13" s="1139" t="s">
        <v>210</v>
      </c>
      <c r="AM13" s="1012"/>
      <c r="AN13" s="1012"/>
      <c r="AO13" s="1013"/>
      <c r="AP13" s="1021" t="str">
        <f>+IF($I$13="","",$I$13)</f>
        <v/>
      </c>
      <c r="AQ13" s="1022"/>
      <c r="AR13" s="1022"/>
      <c r="AS13" s="1022"/>
      <c r="AT13" s="693" t="s">
        <v>652</v>
      </c>
      <c r="AU13" s="1118"/>
      <c r="AV13" s="1429"/>
      <c r="AW13" s="1427"/>
      <c r="AX13" s="1427"/>
      <c r="AY13" s="1139" t="s">
        <v>210</v>
      </c>
      <c r="AZ13" s="1012"/>
      <c r="BA13" s="1012"/>
      <c r="BB13" s="1013"/>
      <c r="BC13" s="1021" t="str">
        <f>+IF($I$13="","",$I$13)</f>
        <v/>
      </c>
      <c r="BD13" s="1022"/>
      <c r="BE13" s="1022"/>
      <c r="BF13" s="1022"/>
      <c r="BG13" s="693" t="s">
        <v>652</v>
      </c>
    </row>
    <row r="14" spans="1:59" s="995" customFormat="1" ht="39.6" customHeight="1">
      <c r="B14" s="1393" t="s">
        <v>54</v>
      </c>
      <c r="C14" s="1430"/>
      <c r="D14" s="1431"/>
      <c r="E14" s="1431"/>
      <c r="F14" s="1431"/>
      <c r="G14" s="1431"/>
      <c r="H14" s="1431"/>
      <c r="I14" s="1431"/>
      <c r="J14" s="1431"/>
      <c r="K14" s="1431"/>
      <c r="L14" s="1431"/>
      <c r="M14" s="1432"/>
      <c r="N14" s="1416"/>
      <c r="O14" s="1023" t="b">
        <v>0</v>
      </c>
      <c r="P14" s="1023"/>
      <c r="Q14" s="1416"/>
      <c r="R14" s="1416"/>
      <c r="S14" s="1416"/>
      <c r="V14" s="1393" t="s">
        <v>54</v>
      </c>
      <c r="W14" s="1421" t="str">
        <f>IF(C14="","",C14)</f>
        <v/>
      </c>
      <c r="X14" s="1422"/>
      <c r="Y14" s="1422"/>
      <c r="Z14" s="1422"/>
      <c r="AA14" s="1422"/>
      <c r="AB14" s="1422"/>
      <c r="AC14" s="1422"/>
      <c r="AD14" s="1422"/>
      <c r="AE14" s="1422"/>
      <c r="AF14" s="1422"/>
      <c r="AG14" s="1423"/>
      <c r="AI14" s="1393" t="s">
        <v>54</v>
      </c>
      <c r="AJ14" s="1421" t="str">
        <f>W14</f>
        <v/>
      </c>
      <c r="AK14" s="1422"/>
      <c r="AL14" s="1422"/>
      <c r="AM14" s="1422"/>
      <c r="AN14" s="1422"/>
      <c r="AO14" s="1422"/>
      <c r="AP14" s="1422"/>
      <c r="AQ14" s="1422"/>
      <c r="AR14" s="1422"/>
      <c r="AS14" s="1422"/>
      <c r="AT14" s="1423"/>
      <c r="AV14" s="1393" t="s">
        <v>54</v>
      </c>
      <c r="AW14" s="1421" t="str">
        <f>AJ14</f>
        <v/>
      </c>
      <c r="AX14" s="1422"/>
      <c r="AY14" s="1422"/>
      <c r="AZ14" s="1422"/>
      <c r="BA14" s="1422"/>
      <c r="BB14" s="1422"/>
      <c r="BC14" s="1422"/>
      <c r="BD14" s="1422"/>
      <c r="BE14" s="1422"/>
      <c r="BF14" s="1422"/>
      <c r="BG14" s="1423"/>
    </row>
    <row r="15" spans="1:59" s="995" customFormat="1" ht="55.9" customHeight="1">
      <c r="A15" s="1120"/>
      <c r="B15" s="1433"/>
      <c r="C15" s="1434"/>
      <c r="D15" s="1435"/>
      <c r="E15" s="1435"/>
      <c r="F15" s="1435"/>
      <c r="G15" s="1435"/>
      <c r="H15" s="1435"/>
      <c r="I15" s="1435"/>
      <c r="J15" s="1435"/>
      <c r="K15" s="1435"/>
      <c r="L15" s="1435"/>
      <c r="M15" s="1436"/>
      <c r="N15" s="1416"/>
      <c r="O15" s="1023" t="b">
        <v>0</v>
      </c>
      <c r="P15" s="1023"/>
      <c r="Q15" s="1416"/>
      <c r="R15" s="1416"/>
      <c r="S15" s="1416"/>
      <c r="T15" s="1120"/>
      <c r="U15" s="1120"/>
      <c r="V15" s="1433"/>
      <c r="W15" s="1437"/>
      <c r="X15" s="1438"/>
      <c r="Y15" s="1438"/>
      <c r="Z15" s="1438"/>
      <c r="AA15" s="1438"/>
      <c r="AB15" s="1438"/>
      <c r="AC15" s="1438"/>
      <c r="AD15" s="1438"/>
      <c r="AE15" s="1438"/>
      <c r="AF15" s="1438"/>
      <c r="AG15" s="1439"/>
      <c r="AH15" s="1120"/>
      <c r="AI15" s="1433"/>
      <c r="AJ15" s="1437"/>
      <c r="AK15" s="1438"/>
      <c r="AL15" s="1438"/>
      <c r="AM15" s="1438"/>
      <c r="AN15" s="1438"/>
      <c r="AO15" s="1438"/>
      <c r="AP15" s="1438"/>
      <c r="AQ15" s="1438"/>
      <c r="AR15" s="1438"/>
      <c r="AS15" s="1438"/>
      <c r="AT15" s="1439"/>
      <c r="AU15" s="1120"/>
      <c r="AV15" s="1433"/>
      <c r="AW15" s="1437"/>
      <c r="AX15" s="1438"/>
      <c r="AY15" s="1438"/>
      <c r="AZ15" s="1438"/>
      <c r="BA15" s="1438"/>
      <c r="BB15" s="1438"/>
      <c r="BC15" s="1438"/>
      <c r="BD15" s="1438"/>
      <c r="BE15" s="1438"/>
      <c r="BF15" s="1438"/>
      <c r="BG15" s="1439"/>
    </row>
    <row r="16" spans="1:59" s="995" customFormat="1" ht="46.15" customHeight="1">
      <c r="A16" s="1120"/>
      <c r="B16" s="1393" t="s">
        <v>1003</v>
      </c>
      <c r="C16" s="1440" t="s">
        <v>55</v>
      </c>
      <c r="D16" s="1441"/>
      <c r="E16" s="1441"/>
      <c r="F16" s="1441"/>
      <c r="G16" s="1441"/>
      <c r="H16" s="1441"/>
      <c r="I16" s="1407"/>
      <c r="J16" s="1442"/>
      <c r="K16" s="1443"/>
      <c r="L16" s="1443"/>
      <c r="M16" s="1444" t="s">
        <v>61</v>
      </c>
      <c r="N16" s="1416"/>
      <c r="O16" s="1023" t="b">
        <v>0</v>
      </c>
      <c r="P16" s="1023" t="s">
        <v>298</v>
      </c>
      <c r="Q16" s="1416"/>
      <c r="R16" s="1416"/>
      <c r="S16" s="1416"/>
      <c r="T16" s="1120"/>
      <c r="U16" s="1120"/>
      <c r="V16" s="1393" t="s">
        <v>1003</v>
      </c>
      <c r="W16" s="1440" t="s">
        <v>55</v>
      </c>
      <c r="X16" s="1441"/>
      <c r="Y16" s="1441"/>
      <c r="Z16" s="1441"/>
      <c r="AA16" s="1441" t="str">
        <f t="shared" ref="AA16:AA19" si="0">IF(G16="","",G16)</f>
        <v/>
      </c>
      <c r="AB16" s="1441"/>
      <c r="AC16" s="1407"/>
      <c r="AD16" s="1442" t="str">
        <f>+IF($J$16=0,"",$J$16)</f>
        <v/>
      </c>
      <c r="AE16" s="1443"/>
      <c r="AF16" s="1443"/>
      <c r="AG16" s="1444" t="s">
        <v>61</v>
      </c>
      <c r="AH16" s="1120"/>
      <c r="AI16" s="1393" t="s">
        <v>1003</v>
      </c>
      <c r="AJ16" s="1440" t="s">
        <v>55</v>
      </c>
      <c r="AK16" s="1441"/>
      <c r="AL16" s="1441"/>
      <c r="AM16" s="1441"/>
      <c r="AN16" s="1441" t="str">
        <f t="shared" ref="AN16:AN19" si="1">IF(T16="","",T16)</f>
        <v/>
      </c>
      <c r="AO16" s="1441"/>
      <c r="AP16" s="1407"/>
      <c r="AQ16" s="1442" t="str">
        <f>+IF($J16=0,"",$J16)</f>
        <v/>
      </c>
      <c r="AR16" s="1443"/>
      <c r="AS16" s="1443"/>
      <c r="AT16" s="1444" t="s">
        <v>61</v>
      </c>
      <c r="AU16" s="1120"/>
      <c r="AV16" s="1393" t="s">
        <v>1003</v>
      </c>
      <c r="AW16" s="1440" t="s">
        <v>55</v>
      </c>
      <c r="AX16" s="1441"/>
      <c r="AY16" s="1441"/>
      <c r="AZ16" s="1441"/>
      <c r="BA16" s="1441" t="str">
        <f t="shared" ref="BA16:BA19" si="2">IF(AG16="","",AG16)</f>
        <v>ｍ２</v>
      </c>
      <c r="BB16" s="1441"/>
      <c r="BC16" s="1407"/>
      <c r="BD16" s="1442" t="str">
        <f>+IF($J$16=0,"",$J$16)</f>
        <v/>
      </c>
      <c r="BE16" s="1443"/>
      <c r="BF16" s="1443"/>
      <c r="BG16" s="1444" t="s">
        <v>61</v>
      </c>
    </row>
    <row r="17" spans="1:59" s="995" customFormat="1" ht="46.15" customHeight="1">
      <c r="A17" s="1120"/>
      <c r="B17" s="1445"/>
      <c r="C17" s="1440" t="s">
        <v>56</v>
      </c>
      <c r="D17" s="1441"/>
      <c r="E17" s="1441"/>
      <c r="F17" s="1441"/>
      <c r="G17" s="1441"/>
      <c r="H17" s="1441"/>
      <c r="I17" s="1407"/>
      <c r="J17" s="1446"/>
      <c r="K17" s="1447"/>
      <c r="L17" s="1447"/>
      <c r="M17" s="1448"/>
      <c r="N17" s="1416"/>
      <c r="O17" s="1023" t="b">
        <v>0</v>
      </c>
      <c r="P17" s="1023" t="s">
        <v>299</v>
      </c>
      <c r="Q17" s="1416"/>
      <c r="R17" s="1416"/>
      <c r="S17" s="1416"/>
      <c r="T17" s="1120"/>
      <c r="U17" s="1120"/>
      <c r="V17" s="1445"/>
      <c r="W17" s="1440" t="s">
        <v>56</v>
      </c>
      <c r="X17" s="1441"/>
      <c r="Y17" s="1441"/>
      <c r="Z17" s="1441"/>
      <c r="AA17" s="1441" t="str">
        <f t="shared" si="0"/>
        <v/>
      </c>
      <c r="AB17" s="1441"/>
      <c r="AC17" s="1407"/>
      <c r="AD17" s="1446" t="str">
        <f>+IF($J17=0,"",$J17)</f>
        <v/>
      </c>
      <c r="AE17" s="1447"/>
      <c r="AF17" s="1447"/>
      <c r="AG17" s="1448"/>
      <c r="AH17" s="1120"/>
      <c r="AI17" s="1445"/>
      <c r="AJ17" s="1440" t="s">
        <v>56</v>
      </c>
      <c r="AK17" s="1441"/>
      <c r="AL17" s="1441"/>
      <c r="AM17" s="1441"/>
      <c r="AN17" s="1441" t="str">
        <f t="shared" si="1"/>
        <v/>
      </c>
      <c r="AO17" s="1441"/>
      <c r="AP17" s="1407"/>
      <c r="AQ17" s="1446" t="str">
        <f>+IF($J17=0,"",$J17)</f>
        <v/>
      </c>
      <c r="AR17" s="1447"/>
      <c r="AS17" s="1447"/>
      <c r="AT17" s="1448"/>
      <c r="AU17" s="1120"/>
      <c r="AV17" s="1445"/>
      <c r="AW17" s="1440" t="s">
        <v>56</v>
      </c>
      <c r="AX17" s="1441"/>
      <c r="AY17" s="1441"/>
      <c r="AZ17" s="1441"/>
      <c r="BA17" s="1441" t="str">
        <f t="shared" si="2"/>
        <v/>
      </c>
      <c r="BB17" s="1441"/>
      <c r="BC17" s="1407"/>
      <c r="BD17" s="1446" t="str">
        <f>+IF($J17=0,"",$J17)</f>
        <v/>
      </c>
      <c r="BE17" s="1447"/>
      <c r="BF17" s="1447"/>
      <c r="BG17" s="1448"/>
    </row>
    <row r="18" spans="1:59" s="995" customFormat="1" ht="46.15" customHeight="1">
      <c r="A18" s="1120"/>
      <c r="B18" s="1445"/>
      <c r="C18" s="1440" t="s">
        <v>57</v>
      </c>
      <c r="D18" s="1441"/>
      <c r="E18" s="1441"/>
      <c r="F18" s="1441"/>
      <c r="G18" s="1441"/>
      <c r="H18" s="1441"/>
      <c r="I18" s="1407"/>
      <c r="J18" s="1446"/>
      <c r="K18" s="1447"/>
      <c r="L18" s="1447"/>
      <c r="M18" s="1448"/>
      <c r="N18" s="1449"/>
      <c r="O18" s="1450" t="s">
        <v>319</v>
      </c>
      <c r="P18" s="1023" t="s">
        <v>300</v>
      </c>
      <c r="Q18" s="1416"/>
      <c r="R18" s="1416"/>
      <c r="S18" s="1416"/>
      <c r="T18" s="1120"/>
      <c r="U18" s="1120"/>
      <c r="V18" s="1445"/>
      <c r="W18" s="1440" t="s">
        <v>57</v>
      </c>
      <c r="X18" s="1441"/>
      <c r="Y18" s="1441"/>
      <c r="Z18" s="1441"/>
      <c r="AA18" s="1441" t="str">
        <f t="shared" si="0"/>
        <v/>
      </c>
      <c r="AB18" s="1441"/>
      <c r="AC18" s="1407"/>
      <c r="AD18" s="1446" t="str">
        <f t="shared" ref="AD18:AD24" si="3">+IF($J18=0,"",$J18)</f>
        <v/>
      </c>
      <c r="AE18" s="1447"/>
      <c r="AF18" s="1447"/>
      <c r="AG18" s="1448"/>
      <c r="AH18" s="1120"/>
      <c r="AI18" s="1445"/>
      <c r="AJ18" s="1440" t="s">
        <v>57</v>
      </c>
      <c r="AK18" s="1441"/>
      <c r="AL18" s="1441"/>
      <c r="AM18" s="1441"/>
      <c r="AN18" s="1441" t="str">
        <f t="shared" si="1"/>
        <v/>
      </c>
      <c r="AO18" s="1441"/>
      <c r="AP18" s="1407"/>
      <c r="AQ18" s="1446" t="str">
        <f t="shared" ref="AQ18:AQ25" si="4">+IF($J18=0,"",$J18)</f>
        <v/>
      </c>
      <c r="AR18" s="1447"/>
      <c r="AS18" s="1447"/>
      <c r="AT18" s="1448"/>
      <c r="AU18" s="1120"/>
      <c r="AV18" s="1445"/>
      <c r="AW18" s="1440" t="s">
        <v>57</v>
      </c>
      <c r="AX18" s="1441"/>
      <c r="AY18" s="1441"/>
      <c r="AZ18" s="1441"/>
      <c r="BA18" s="1441" t="str">
        <f t="shared" si="2"/>
        <v/>
      </c>
      <c r="BB18" s="1441"/>
      <c r="BC18" s="1407"/>
      <c r="BD18" s="1446" t="str">
        <f t="shared" ref="BD18:BD25" si="5">+IF($J18=0,"",$J18)</f>
        <v/>
      </c>
      <c r="BE18" s="1447"/>
      <c r="BF18" s="1447"/>
      <c r="BG18" s="1448"/>
    </row>
    <row r="19" spans="1:59" s="995" customFormat="1" ht="46.15" customHeight="1">
      <c r="A19" s="1118"/>
      <c r="B19" s="1433"/>
      <c r="C19" s="1440" t="s">
        <v>58</v>
      </c>
      <c r="D19" s="1441"/>
      <c r="E19" s="1441"/>
      <c r="F19" s="1441"/>
      <c r="G19" s="1441"/>
      <c r="H19" s="1441"/>
      <c r="I19" s="1407"/>
      <c r="J19" s="1446"/>
      <c r="K19" s="1447"/>
      <c r="L19" s="1447"/>
      <c r="M19" s="1448"/>
      <c r="N19" s="1416"/>
      <c r="O19" s="1023" t="s">
        <v>320</v>
      </c>
      <c r="P19" s="1023" t="s">
        <v>301</v>
      </c>
      <c r="Q19" s="1416"/>
      <c r="R19" s="1416"/>
      <c r="S19" s="1416"/>
      <c r="T19" s="1118"/>
      <c r="U19" s="1118"/>
      <c r="V19" s="1433"/>
      <c r="W19" s="1440" t="s">
        <v>58</v>
      </c>
      <c r="X19" s="1441"/>
      <c r="Y19" s="1441"/>
      <c r="Z19" s="1441"/>
      <c r="AA19" s="1441" t="str">
        <f t="shared" si="0"/>
        <v/>
      </c>
      <c r="AB19" s="1441"/>
      <c r="AC19" s="1407"/>
      <c r="AD19" s="1446" t="str">
        <f t="shared" si="3"/>
        <v/>
      </c>
      <c r="AE19" s="1447"/>
      <c r="AF19" s="1447"/>
      <c r="AG19" s="1448"/>
      <c r="AH19" s="1118"/>
      <c r="AI19" s="1433"/>
      <c r="AJ19" s="1440" t="s">
        <v>58</v>
      </c>
      <c r="AK19" s="1441"/>
      <c r="AL19" s="1441"/>
      <c r="AM19" s="1441"/>
      <c r="AN19" s="1441" t="str">
        <f t="shared" si="1"/>
        <v/>
      </c>
      <c r="AO19" s="1441"/>
      <c r="AP19" s="1407"/>
      <c r="AQ19" s="1446" t="str">
        <f t="shared" si="4"/>
        <v/>
      </c>
      <c r="AR19" s="1447"/>
      <c r="AS19" s="1447"/>
      <c r="AT19" s="1448"/>
      <c r="AU19" s="1118"/>
      <c r="AV19" s="1433"/>
      <c r="AW19" s="1440" t="s">
        <v>58</v>
      </c>
      <c r="AX19" s="1441"/>
      <c r="AY19" s="1441"/>
      <c r="AZ19" s="1441"/>
      <c r="BA19" s="1441" t="str">
        <f t="shared" si="2"/>
        <v/>
      </c>
      <c r="BB19" s="1441"/>
      <c r="BC19" s="1407"/>
      <c r="BD19" s="1446" t="str">
        <f t="shared" si="5"/>
        <v/>
      </c>
      <c r="BE19" s="1447"/>
      <c r="BF19" s="1447"/>
      <c r="BG19" s="1448"/>
    </row>
    <row r="20" spans="1:59" s="995" customFormat="1" ht="37.9" customHeight="1">
      <c r="B20" s="1393" t="s">
        <v>1004</v>
      </c>
      <c r="C20" s="1451" t="s">
        <v>62</v>
      </c>
      <c r="D20" s="1452"/>
      <c r="E20" s="1453"/>
      <c r="F20" s="1454" t="s">
        <v>59</v>
      </c>
      <c r="G20" s="1455"/>
      <c r="H20" s="1455"/>
      <c r="I20" s="1456"/>
      <c r="J20" s="1446"/>
      <c r="K20" s="1447"/>
      <c r="L20" s="1447"/>
      <c r="M20" s="1448"/>
      <c r="N20" s="1416"/>
      <c r="O20" s="1023" t="s">
        <v>321</v>
      </c>
      <c r="P20" s="1023" t="s">
        <v>302</v>
      </c>
      <c r="Q20" s="1416"/>
      <c r="R20" s="1416"/>
      <c r="S20" s="1416"/>
      <c r="U20" s="1120"/>
      <c r="V20" s="1393" t="s">
        <v>1004</v>
      </c>
      <c r="W20" s="1451" t="s">
        <v>62</v>
      </c>
      <c r="X20" s="1452"/>
      <c r="Y20" s="1453"/>
      <c r="Z20" s="1454" t="s">
        <v>59</v>
      </c>
      <c r="AA20" s="1455"/>
      <c r="AB20" s="1455"/>
      <c r="AC20" s="1456"/>
      <c r="AD20" s="1446" t="str">
        <f t="shared" si="3"/>
        <v/>
      </c>
      <c r="AE20" s="1447"/>
      <c r="AF20" s="1447"/>
      <c r="AG20" s="1448"/>
      <c r="AH20" s="1120"/>
      <c r="AI20" s="1393" t="s">
        <v>1004</v>
      </c>
      <c r="AJ20" s="1451" t="s">
        <v>62</v>
      </c>
      <c r="AK20" s="1452"/>
      <c r="AL20" s="1453"/>
      <c r="AM20" s="1454" t="s">
        <v>59</v>
      </c>
      <c r="AN20" s="1455"/>
      <c r="AO20" s="1455"/>
      <c r="AP20" s="1456"/>
      <c r="AQ20" s="1446" t="str">
        <f t="shared" si="4"/>
        <v/>
      </c>
      <c r="AR20" s="1447"/>
      <c r="AS20" s="1447"/>
      <c r="AT20" s="1448"/>
      <c r="AU20" s="1120"/>
      <c r="AV20" s="1393" t="s">
        <v>1004</v>
      </c>
      <c r="AW20" s="1451" t="s">
        <v>62</v>
      </c>
      <c r="AX20" s="1452"/>
      <c r="AY20" s="1453"/>
      <c r="AZ20" s="1454" t="s">
        <v>59</v>
      </c>
      <c r="BA20" s="1455"/>
      <c r="BB20" s="1455"/>
      <c r="BC20" s="1456"/>
      <c r="BD20" s="1446" t="str">
        <f t="shared" si="5"/>
        <v/>
      </c>
      <c r="BE20" s="1447"/>
      <c r="BF20" s="1447"/>
      <c r="BG20" s="1448"/>
    </row>
    <row r="21" spans="1:59" s="995" customFormat="1" ht="50.1" customHeight="1">
      <c r="A21" s="1120"/>
      <c r="B21" s="1445"/>
      <c r="C21" s="1457"/>
      <c r="D21" s="1458"/>
      <c r="E21" s="1459"/>
      <c r="F21" s="1133" t="s">
        <v>60</v>
      </c>
      <c r="G21" s="1134"/>
      <c r="H21" s="1134"/>
      <c r="I21" s="1135"/>
      <c r="J21" s="1446"/>
      <c r="K21" s="1447"/>
      <c r="L21" s="1447"/>
      <c r="M21" s="1448"/>
      <c r="N21" s="1416"/>
      <c r="O21" s="1023" t="s">
        <v>322</v>
      </c>
      <c r="P21" s="1023" t="s">
        <v>303</v>
      </c>
      <c r="Q21" s="1416"/>
      <c r="R21" s="1416"/>
      <c r="S21" s="1416"/>
      <c r="T21" s="1120"/>
      <c r="U21" s="1120"/>
      <c r="V21" s="1445"/>
      <c r="W21" s="1457"/>
      <c r="X21" s="1458"/>
      <c r="Y21" s="1459"/>
      <c r="Z21" s="1133" t="s">
        <v>60</v>
      </c>
      <c r="AA21" s="1134"/>
      <c r="AB21" s="1134"/>
      <c r="AC21" s="1135"/>
      <c r="AD21" s="1446" t="str">
        <f t="shared" si="3"/>
        <v/>
      </c>
      <c r="AE21" s="1447"/>
      <c r="AF21" s="1447"/>
      <c r="AG21" s="1448"/>
      <c r="AH21" s="1120"/>
      <c r="AI21" s="1445"/>
      <c r="AJ21" s="1457"/>
      <c r="AK21" s="1458"/>
      <c r="AL21" s="1459"/>
      <c r="AM21" s="1133" t="s">
        <v>60</v>
      </c>
      <c r="AN21" s="1134"/>
      <c r="AO21" s="1134"/>
      <c r="AP21" s="1135"/>
      <c r="AQ21" s="1446" t="str">
        <f t="shared" si="4"/>
        <v/>
      </c>
      <c r="AR21" s="1447"/>
      <c r="AS21" s="1447"/>
      <c r="AT21" s="1448"/>
      <c r="AU21" s="1120"/>
      <c r="AV21" s="1445"/>
      <c r="AW21" s="1457"/>
      <c r="AX21" s="1458"/>
      <c r="AY21" s="1459"/>
      <c r="AZ21" s="1133" t="s">
        <v>60</v>
      </c>
      <c r="BA21" s="1134"/>
      <c r="BB21" s="1134"/>
      <c r="BC21" s="1135"/>
      <c r="BD21" s="1446" t="str">
        <f t="shared" si="5"/>
        <v/>
      </c>
      <c r="BE21" s="1447"/>
      <c r="BF21" s="1447"/>
      <c r="BG21" s="1448"/>
    </row>
    <row r="22" spans="1:59" s="995" customFormat="1" ht="33" customHeight="1">
      <c r="A22" s="1120"/>
      <c r="B22" s="1445"/>
      <c r="C22" s="1451" t="s">
        <v>63</v>
      </c>
      <c r="D22" s="1452"/>
      <c r="E22" s="1453"/>
      <c r="F22" s="1454" t="s">
        <v>59</v>
      </c>
      <c r="G22" s="1455"/>
      <c r="H22" s="1455"/>
      <c r="I22" s="1456"/>
      <c r="J22" s="1446"/>
      <c r="K22" s="1447"/>
      <c r="L22" s="1447"/>
      <c r="M22" s="1448"/>
      <c r="N22" s="1416" t="b">
        <v>0</v>
      </c>
      <c r="O22" s="1023" t="s">
        <v>323</v>
      </c>
      <c r="P22" s="1023" t="s">
        <v>304</v>
      </c>
      <c r="Q22" s="1416"/>
      <c r="R22" s="1416"/>
      <c r="S22" s="1416"/>
      <c r="T22" s="1120"/>
      <c r="U22" s="1120"/>
      <c r="V22" s="1445"/>
      <c r="W22" s="1451" t="s">
        <v>63</v>
      </c>
      <c r="X22" s="1452"/>
      <c r="Y22" s="1453"/>
      <c r="Z22" s="1454" t="s">
        <v>59</v>
      </c>
      <c r="AA22" s="1455"/>
      <c r="AB22" s="1455"/>
      <c r="AC22" s="1456"/>
      <c r="AD22" s="1446" t="str">
        <f t="shared" si="3"/>
        <v/>
      </c>
      <c r="AE22" s="1447"/>
      <c r="AF22" s="1447"/>
      <c r="AG22" s="1448"/>
      <c r="AH22" s="1120"/>
      <c r="AI22" s="1445"/>
      <c r="AJ22" s="1451" t="s">
        <v>63</v>
      </c>
      <c r="AK22" s="1452"/>
      <c r="AL22" s="1453"/>
      <c r="AM22" s="1454" t="s">
        <v>59</v>
      </c>
      <c r="AN22" s="1455"/>
      <c r="AO22" s="1455"/>
      <c r="AP22" s="1456"/>
      <c r="AQ22" s="1446" t="str">
        <f t="shared" si="4"/>
        <v/>
      </c>
      <c r="AR22" s="1447"/>
      <c r="AS22" s="1447"/>
      <c r="AT22" s="1448"/>
      <c r="AU22" s="1120"/>
      <c r="AV22" s="1445"/>
      <c r="AW22" s="1451" t="s">
        <v>63</v>
      </c>
      <c r="AX22" s="1452"/>
      <c r="AY22" s="1453"/>
      <c r="AZ22" s="1454" t="s">
        <v>59</v>
      </c>
      <c r="BA22" s="1455"/>
      <c r="BB22" s="1455"/>
      <c r="BC22" s="1456"/>
      <c r="BD22" s="1446" t="str">
        <f t="shared" si="5"/>
        <v/>
      </c>
      <c r="BE22" s="1447"/>
      <c r="BF22" s="1447"/>
      <c r="BG22" s="1448"/>
    </row>
    <row r="23" spans="1:59" s="995" customFormat="1" ht="50.1" customHeight="1">
      <c r="A23" s="1120"/>
      <c r="B23" s="1445"/>
      <c r="C23" s="1457"/>
      <c r="D23" s="1458"/>
      <c r="E23" s="1459"/>
      <c r="F23" s="1133" t="s">
        <v>60</v>
      </c>
      <c r="G23" s="1134"/>
      <c r="H23" s="1134"/>
      <c r="I23" s="1135"/>
      <c r="J23" s="1446"/>
      <c r="K23" s="1447"/>
      <c r="L23" s="1447"/>
      <c r="M23" s="1448"/>
      <c r="N23" s="1416" t="b">
        <v>0</v>
      </c>
      <c r="O23" s="1023" t="s">
        <v>324</v>
      </c>
      <c r="P23" s="1023" t="s">
        <v>305</v>
      </c>
      <c r="Q23" s="1416"/>
      <c r="R23" s="1416"/>
      <c r="S23" s="1416"/>
      <c r="T23" s="1120"/>
      <c r="U23" s="1120"/>
      <c r="V23" s="1445"/>
      <c r="W23" s="1457"/>
      <c r="X23" s="1458"/>
      <c r="Y23" s="1459"/>
      <c r="Z23" s="1133" t="s">
        <v>60</v>
      </c>
      <c r="AA23" s="1134"/>
      <c r="AB23" s="1134"/>
      <c r="AC23" s="1135"/>
      <c r="AD23" s="1446" t="str">
        <f t="shared" si="3"/>
        <v/>
      </c>
      <c r="AE23" s="1447"/>
      <c r="AF23" s="1447"/>
      <c r="AG23" s="1448"/>
      <c r="AH23" s="1120"/>
      <c r="AI23" s="1445"/>
      <c r="AJ23" s="1457"/>
      <c r="AK23" s="1458"/>
      <c r="AL23" s="1459"/>
      <c r="AM23" s="1133" t="s">
        <v>60</v>
      </c>
      <c r="AN23" s="1134"/>
      <c r="AO23" s="1134"/>
      <c r="AP23" s="1135"/>
      <c r="AQ23" s="1446" t="str">
        <f t="shared" si="4"/>
        <v/>
      </c>
      <c r="AR23" s="1447"/>
      <c r="AS23" s="1447"/>
      <c r="AT23" s="1448"/>
      <c r="AU23" s="1120"/>
      <c r="AV23" s="1445"/>
      <c r="AW23" s="1457"/>
      <c r="AX23" s="1458"/>
      <c r="AY23" s="1459"/>
      <c r="AZ23" s="1133" t="s">
        <v>60</v>
      </c>
      <c r="BA23" s="1134"/>
      <c r="BB23" s="1134"/>
      <c r="BC23" s="1135"/>
      <c r="BD23" s="1446" t="str">
        <f t="shared" si="5"/>
        <v/>
      </c>
      <c r="BE23" s="1447"/>
      <c r="BF23" s="1447"/>
      <c r="BG23" s="1448"/>
    </row>
    <row r="24" spans="1:59" s="995" customFormat="1" ht="37.9" customHeight="1">
      <c r="A24" s="1120"/>
      <c r="B24" s="1445"/>
      <c r="C24" s="1451" t="s">
        <v>64</v>
      </c>
      <c r="D24" s="1452"/>
      <c r="E24" s="1453"/>
      <c r="F24" s="1454" t="s">
        <v>59</v>
      </c>
      <c r="G24" s="1455"/>
      <c r="H24" s="1455"/>
      <c r="I24" s="1456"/>
      <c r="J24" s="1446"/>
      <c r="K24" s="1447"/>
      <c r="L24" s="1447"/>
      <c r="M24" s="1448"/>
      <c r="N24" s="1416"/>
      <c r="O24" s="1023" t="s">
        <v>325</v>
      </c>
      <c r="P24" s="1023" t="s">
        <v>306</v>
      </c>
      <c r="Q24" s="1416"/>
      <c r="R24" s="1416"/>
      <c r="S24" s="1416"/>
      <c r="T24" s="1120"/>
      <c r="U24" s="1120"/>
      <c r="V24" s="1445"/>
      <c r="W24" s="1451" t="s">
        <v>64</v>
      </c>
      <c r="X24" s="1452"/>
      <c r="Y24" s="1453"/>
      <c r="Z24" s="1454" t="s">
        <v>59</v>
      </c>
      <c r="AA24" s="1455"/>
      <c r="AB24" s="1455"/>
      <c r="AC24" s="1456"/>
      <c r="AD24" s="1446" t="str">
        <f t="shared" si="3"/>
        <v/>
      </c>
      <c r="AE24" s="1447"/>
      <c r="AF24" s="1447"/>
      <c r="AG24" s="1448"/>
      <c r="AH24" s="1120"/>
      <c r="AI24" s="1445"/>
      <c r="AJ24" s="1451" t="s">
        <v>64</v>
      </c>
      <c r="AK24" s="1452"/>
      <c r="AL24" s="1453"/>
      <c r="AM24" s="1454" t="s">
        <v>59</v>
      </c>
      <c r="AN24" s="1455"/>
      <c r="AO24" s="1455"/>
      <c r="AP24" s="1456"/>
      <c r="AQ24" s="1446" t="str">
        <f t="shared" si="4"/>
        <v/>
      </c>
      <c r="AR24" s="1447"/>
      <c r="AS24" s="1447"/>
      <c r="AT24" s="1448"/>
      <c r="AU24" s="1120"/>
      <c r="AV24" s="1445"/>
      <c r="AW24" s="1451" t="s">
        <v>64</v>
      </c>
      <c r="AX24" s="1452"/>
      <c r="AY24" s="1453"/>
      <c r="AZ24" s="1454" t="s">
        <v>59</v>
      </c>
      <c r="BA24" s="1455"/>
      <c r="BB24" s="1455"/>
      <c r="BC24" s="1456"/>
      <c r="BD24" s="1446" t="str">
        <f t="shared" si="5"/>
        <v/>
      </c>
      <c r="BE24" s="1447"/>
      <c r="BF24" s="1447"/>
      <c r="BG24" s="1448"/>
    </row>
    <row r="25" spans="1:59" s="995" customFormat="1" ht="50.1" customHeight="1">
      <c r="A25" s="1120"/>
      <c r="B25" s="1433"/>
      <c r="C25" s="1457"/>
      <c r="D25" s="1458"/>
      <c r="E25" s="1459"/>
      <c r="F25" s="1133" t="s">
        <v>60</v>
      </c>
      <c r="G25" s="1134"/>
      <c r="H25" s="1134"/>
      <c r="I25" s="1135"/>
      <c r="J25" s="1446"/>
      <c r="K25" s="1447"/>
      <c r="L25" s="1447"/>
      <c r="M25" s="1448"/>
      <c r="N25" s="1416"/>
      <c r="O25" s="1023" t="s">
        <v>326</v>
      </c>
      <c r="P25" s="1023" t="s">
        <v>307</v>
      </c>
      <c r="Q25" s="1416"/>
      <c r="R25" s="1416"/>
      <c r="S25" s="1416"/>
      <c r="T25" s="1120"/>
      <c r="U25" s="1118"/>
      <c r="V25" s="1433"/>
      <c r="W25" s="1457"/>
      <c r="X25" s="1458"/>
      <c r="Y25" s="1459"/>
      <c r="Z25" s="1133" t="s">
        <v>60</v>
      </c>
      <c r="AA25" s="1134"/>
      <c r="AB25" s="1134"/>
      <c r="AC25" s="1135"/>
      <c r="AD25" s="1446" t="str">
        <f>+IF($J25=0,"",$J25)</f>
        <v/>
      </c>
      <c r="AE25" s="1447"/>
      <c r="AF25" s="1447"/>
      <c r="AG25" s="1448"/>
      <c r="AH25" s="1118"/>
      <c r="AI25" s="1433"/>
      <c r="AJ25" s="1457"/>
      <c r="AK25" s="1458"/>
      <c r="AL25" s="1459"/>
      <c r="AM25" s="1133" t="s">
        <v>60</v>
      </c>
      <c r="AN25" s="1134"/>
      <c r="AO25" s="1134"/>
      <c r="AP25" s="1135"/>
      <c r="AQ25" s="1446" t="str">
        <f t="shared" si="4"/>
        <v/>
      </c>
      <c r="AR25" s="1447"/>
      <c r="AS25" s="1447"/>
      <c r="AT25" s="1448"/>
      <c r="AU25" s="1118"/>
      <c r="AV25" s="1433"/>
      <c r="AW25" s="1457"/>
      <c r="AX25" s="1458"/>
      <c r="AY25" s="1459"/>
      <c r="AZ25" s="1133" t="s">
        <v>60</v>
      </c>
      <c r="BA25" s="1134"/>
      <c r="BB25" s="1134"/>
      <c r="BC25" s="1135"/>
      <c r="BD25" s="1446" t="str">
        <f t="shared" si="5"/>
        <v/>
      </c>
      <c r="BE25" s="1447"/>
      <c r="BF25" s="1447"/>
      <c r="BG25" s="1448"/>
    </row>
    <row r="26" spans="1:59" s="995" customFormat="1" ht="16.899999999999999" customHeight="1">
      <c r="A26" s="1118"/>
      <c r="B26" s="1460"/>
      <c r="C26" s="1461"/>
      <c r="D26" s="1461"/>
      <c r="E26" s="1461"/>
      <c r="F26" s="1461"/>
      <c r="G26" s="1461"/>
      <c r="H26" s="1461"/>
      <c r="I26" s="1461"/>
      <c r="J26" s="1461"/>
      <c r="K26" s="1461"/>
      <c r="L26" s="1461"/>
      <c r="M26" s="1461"/>
      <c r="N26" s="1416"/>
      <c r="O26" s="1023" t="s">
        <v>327</v>
      </c>
      <c r="P26" s="1023" t="s">
        <v>308</v>
      </c>
      <c r="Q26" s="1416"/>
      <c r="R26" s="1416"/>
      <c r="S26" s="1416"/>
      <c r="T26" s="1118"/>
      <c r="V26" s="1460"/>
      <c r="W26" s="1461"/>
      <c r="X26" s="1461"/>
      <c r="Y26" s="1461"/>
      <c r="Z26" s="1461"/>
      <c r="AA26" s="1462"/>
      <c r="AB26" s="1462"/>
      <c r="AC26" s="1462"/>
      <c r="AD26" s="1462"/>
      <c r="AE26" s="1462"/>
      <c r="AF26" s="1462"/>
      <c r="AG26" s="1462"/>
      <c r="AI26" s="1460"/>
      <c r="AJ26" s="1463"/>
      <c r="AK26" s="1463"/>
      <c r="AL26" s="1464"/>
      <c r="AM26" s="1464"/>
      <c r="AN26" s="1422"/>
      <c r="AO26" s="1422"/>
      <c r="AP26" s="1422"/>
      <c r="AQ26" s="1422"/>
      <c r="AR26" s="1422"/>
      <c r="AS26" s="1422"/>
      <c r="AT26" s="1422"/>
      <c r="AV26" s="1460"/>
      <c r="AW26" s="1463"/>
      <c r="AX26" s="1463"/>
      <c r="AY26" s="1464"/>
      <c r="AZ26" s="1464"/>
      <c r="BA26" s="1422"/>
      <c r="BB26" s="1422"/>
      <c r="BC26" s="1422"/>
      <c r="BD26" s="1422"/>
      <c r="BE26" s="1422"/>
      <c r="BF26" s="1422"/>
      <c r="BG26" s="1422"/>
    </row>
    <row r="27" spans="1:59" ht="14.25">
      <c r="A27" s="1129" t="s">
        <v>936</v>
      </c>
      <c r="B27" s="1129"/>
      <c r="C27" s="1129"/>
      <c r="D27" s="1089"/>
      <c r="E27" s="1089"/>
      <c r="G27" s="1129" t="s">
        <v>428</v>
      </c>
      <c r="N27" s="1017"/>
      <c r="O27" s="1023"/>
      <c r="P27" s="1023"/>
      <c r="Q27" s="1017"/>
      <c r="R27" s="1017"/>
      <c r="S27" s="1017"/>
      <c r="T27" s="1129"/>
      <c r="U27" s="1129" t="s">
        <v>928</v>
      </c>
      <c r="V27" s="1129"/>
      <c r="W27" s="1129"/>
      <c r="X27" s="1129"/>
      <c r="Y27" s="1129"/>
      <c r="Z27" s="978" t="s">
        <v>575</v>
      </c>
      <c r="AA27" s="1129" t="s">
        <v>428</v>
      </c>
      <c r="AH27" s="1129" t="s">
        <v>928</v>
      </c>
      <c r="AI27" s="1129"/>
      <c r="AJ27" s="1129"/>
      <c r="AK27" s="1129"/>
      <c r="AL27" s="1129"/>
      <c r="AM27" s="978" t="s">
        <v>575</v>
      </c>
      <c r="AN27" s="1129" t="s">
        <v>428</v>
      </c>
      <c r="AU27" s="1129" t="s">
        <v>928</v>
      </c>
      <c r="AV27" s="1129"/>
      <c r="AW27" s="1129"/>
      <c r="AX27" s="1129" t="s">
        <v>928</v>
      </c>
      <c r="AY27" s="1129"/>
      <c r="AZ27" s="978" t="s">
        <v>575</v>
      </c>
      <c r="BA27" s="1129" t="s">
        <v>428</v>
      </c>
    </row>
    <row r="28" spans="1:59" ht="17.25" customHeight="1">
      <c r="A28" s="1117"/>
      <c r="B28" s="1117"/>
      <c r="C28" s="1117"/>
      <c r="D28" s="1117"/>
      <c r="E28" s="1414"/>
      <c r="N28" s="1017"/>
      <c r="O28" s="1415" t="s">
        <v>569</v>
      </c>
      <c r="P28" s="1023"/>
      <c r="Q28" s="1017"/>
      <c r="R28" s="1017"/>
      <c r="S28" s="1017"/>
      <c r="T28" s="1117"/>
      <c r="U28" s="1117"/>
      <c r="V28" s="1117"/>
      <c r="W28" s="1117"/>
      <c r="X28" s="1117"/>
      <c r="Y28" s="1414"/>
      <c r="AH28" s="1117"/>
      <c r="AI28" s="1117"/>
      <c r="AJ28" s="1117"/>
      <c r="AK28" s="1117"/>
      <c r="AL28" s="1414"/>
      <c r="AU28" s="1117"/>
      <c r="AV28" s="1117"/>
      <c r="AW28" s="1117"/>
      <c r="AX28" s="1117"/>
      <c r="AY28" s="1414"/>
    </row>
    <row r="29" spans="1:59" s="995" customFormat="1" ht="20.25" customHeight="1">
      <c r="B29" s="995" t="s">
        <v>937</v>
      </c>
      <c r="D29" s="1188"/>
      <c r="E29" s="1414"/>
      <c r="N29" s="1416"/>
      <c r="O29" s="1415" t="s">
        <v>570</v>
      </c>
      <c r="P29" s="1023"/>
      <c r="Q29" s="1416"/>
      <c r="R29" s="1416"/>
      <c r="S29" s="1416"/>
      <c r="U29" s="995" t="s">
        <v>861</v>
      </c>
      <c r="X29" s="1188"/>
      <c r="Y29" s="1414"/>
      <c r="AH29" s="995" t="s">
        <v>861</v>
      </c>
      <c r="AK29" s="1188"/>
      <c r="AL29" s="1414"/>
      <c r="AU29" s="995" t="s">
        <v>861</v>
      </c>
      <c r="AX29" s="1188"/>
      <c r="AY29" s="1414"/>
    </row>
    <row r="30" spans="1:59" s="995" customFormat="1" ht="39.6" customHeight="1">
      <c r="A30" s="1120"/>
      <c r="B30" s="1417" t="s">
        <v>351</v>
      </c>
      <c r="C30" s="1039"/>
      <c r="D30" s="1007"/>
      <c r="E30" s="1007"/>
      <c r="F30" s="1007"/>
      <c r="G30" s="1007"/>
      <c r="H30" s="1007"/>
      <c r="I30" s="1007"/>
      <c r="J30" s="1007"/>
      <c r="K30" s="1007"/>
      <c r="L30" s="1007"/>
      <c r="M30" s="1008"/>
      <c r="N30" s="1418"/>
      <c r="O30" s="1419" t="s">
        <v>800</v>
      </c>
      <c r="P30" s="1023"/>
      <c r="Q30" s="1416"/>
      <c r="R30" s="1420" t="e">
        <f>IF(LARGE(('（非表示）A8-2'!$I$5:$I$24),2)&gt;0,LARGE(('（非表示）A8-2'!$I$5:$I$24),2),"")</f>
        <v>#REF!</v>
      </c>
      <c r="S30" s="1416"/>
      <c r="T30" s="1120"/>
      <c r="U30" s="1120"/>
      <c r="V30" s="1417" t="s">
        <v>351</v>
      </c>
      <c r="W30" s="1039"/>
      <c r="X30" s="1007"/>
      <c r="Y30" s="1007"/>
      <c r="Z30" s="1007"/>
      <c r="AA30" s="1007"/>
      <c r="AB30" s="1007"/>
      <c r="AC30" s="1007"/>
      <c r="AD30" s="1007"/>
      <c r="AE30" s="1007"/>
      <c r="AF30" s="1007"/>
      <c r="AG30" s="1008"/>
      <c r="AH30" s="1120"/>
      <c r="AI30" s="1417" t="s">
        <v>351</v>
      </c>
      <c r="AJ30" s="1039"/>
      <c r="AK30" s="1007"/>
      <c r="AL30" s="1007"/>
      <c r="AM30" s="1007"/>
      <c r="AN30" s="1007"/>
      <c r="AO30" s="1007"/>
      <c r="AP30" s="1007"/>
      <c r="AQ30" s="1007"/>
      <c r="AR30" s="1007"/>
      <c r="AS30" s="1007"/>
      <c r="AT30" s="1008"/>
      <c r="AU30" s="1120"/>
      <c r="AV30" s="1417" t="s">
        <v>351</v>
      </c>
      <c r="AW30" s="1039"/>
      <c r="AX30" s="1007"/>
      <c r="AY30" s="1007"/>
      <c r="AZ30" s="1007"/>
      <c r="BA30" s="1007"/>
      <c r="BB30" s="1007"/>
      <c r="BC30" s="1007"/>
      <c r="BD30" s="1007"/>
      <c r="BE30" s="1007"/>
      <c r="BF30" s="1007"/>
      <c r="BG30" s="1008"/>
    </row>
    <row r="31" spans="1:59" s="995" customFormat="1" ht="39.6" customHeight="1">
      <c r="A31" s="1120"/>
      <c r="B31" s="1417" t="s">
        <v>10</v>
      </c>
      <c r="C31" s="1421"/>
      <c r="D31" s="1422"/>
      <c r="E31" s="1422"/>
      <c r="F31" s="1422"/>
      <c r="G31" s="1422"/>
      <c r="H31" s="1422"/>
      <c r="I31" s="1422"/>
      <c r="J31" s="1422"/>
      <c r="K31" s="1422"/>
      <c r="L31" s="1422"/>
      <c r="M31" s="1423"/>
      <c r="N31" s="1418"/>
      <c r="O31" s="1419" t="s">
        <v>570</v>
      </c>
      <c r="P31" s="1023"/>
      <c r="Q31" s="1416"/>
      <c r="R31" s="1416"/>
      <c r="S31" s="1416"/>
      <c r="T31" s="1120"/>
      <c r="U31" s="1120"/>
      <c r="V31" s="1417" t="s">
        <v>53</v>
      </c>
      <c r="W31" s="1039"/>
      <c r="X31" s="1007"/>
      <c r="Y31" s="1007"/>
      <c r="Z31" s="1007"/>
      <c r="AA31" s="1007"/>
      <c r="AB31" s="1007"/>
      <c r="AC31" s="1007"/>
      <c r="AD31" s="1007"/>
      <c r="AE31" s="1007"/>
      <c r="AF31" s="1007"/>
      <c r="AG31" s="1008"/>
      <c r="AH31" s="1120"/>
      <c r="AI31" s="1417" t="s">
        <v>53</v>
      </c>
      <c r="AJ31" s="1039"/>
      <c r="AK31" s="1007"/>
      <c r="AL31" s="1007"/>
      <c r="AM31" s="1007"/>
      <c r="AN31" s="1007"/>
      <c r="AO31" s="1007"/>
      <c r="AP31" s="1007"/>
      <c r="AQ31" s="1007"/>
      <c r="AR31" s="1007"/>
      <c r="AS31" s="1007"/>
      <c r="AT31" s="1008"/>
      <c r="AU31" s="1120"/>
      <c r="AV31" s="1417" t="s">
        <v>53</v>
      </c>
      <c r="AW31" s="1039"/>
      <c r="AX31" s="1007"/>
      <c r="AY31" s="1007"/>
      <c r="AZ31" s="1007"/>
      <c r="BA31" s="1007"/>
      <c r="BB31" s="1007"/>
      <c r="BC31" s="1007"/>
      <c r="BD31" s="1007"/>
      <c r="BE31" s="1007"/>
      <c r="BF31" s="1007"/>
      <c r="BG31" s="1008"/>
    </row>
    <row r="32" spans="1:59" s="995" customFormat="1" ht="39.6" customHeight="1">
      <c r="A32" s="1118"/>
      <c r="B32" s="1018" t="s">
        <v>741</v>
      </c>
      <c r="C32" s="1064"/>
      <c r="D32" s="1066"/>
      <c r="E32" s="1139" t="s">
        <v>207</v>
      </c>
      <c r="F32" s="1012"/>
      <c r="G32" s="1012"/>
      <c r="H32" s="1013"/>
      <c r="I32" s="1021"/>
      <c r="J32" s="1022"/>
      <c r="K32" s="1022"/>
      <c r="L32" s="1022"/>
      <c r="M32" s="693" t="s">
        <v>652</v>
      </c>
      <c r="N32" s="1426"/>
      <c r="O32" s="1419" t="s">
        <v>860</v>
      </c>
      <c r="P32" s="1023"/>
      <c r="Q32" s="1416"/>
      <c r="R32" s="1416"/>
      <c r="S32" s="1416"/>
      <c r="T32" s="1118"/>
      <c r="U32" s="1118"/>
      <c r="V32" s="1018" t="s">
        <v>741</v>
      </c>
      <c r="W32" s="999"/>
      <c r="X32" s="999"/>
      <c r="Y32" s="1139" t="s">
        <v>207</v>
      </c>
      <c r="Z32" s="1012"/>
      <c r="AA32" s="1012"/>
      <c r="AB32" s="1013"/>
      <c r="AC32" s="1021" t="str">
        <f>+IF($I$10="","",$I$10)</f>
        <v/>
      </c>
      <c r="AD32" s="1022"/>
      <c r="AE32" s="1022"/>
      <c r="AF32" s="1022"/>
      <c r="AG32" s="693" t="s">
        <v>652</v>
      </c>
      <c r="AH32" s="1428"/>
      <c r="AI32" s="1018" t="s">
        <v>741</v>
      </c>
      <c r="AJ32" s="999"/>
      <c r="AK32" s="999"/>
      <c r="AL32" s="1139" t="s">
        <v>207</v>
      </c>
      <c r="AM32" s="1012"/>
      <c r="AN32" s="1012"/>
      <c r="AO32" s="1013"/>
      <c r="AP32" s="1021" t="str">
        <f>+IF($I$10="","",$I$10)</f>
        <v/>
      </c>
      <c r="AQ32" s="1022"/>
      <c r="AR32" s="1022"/>
      <c r="AS32" s="1022"/>
      <c r="AT32" s="693" t="s">
        <v>652</v>
      </c>
      <c r="AU32" s="1118"/>
      <c r="AV32" s="1018" t="s">
        <v>741</v>
      </c>
      <c r="AW32" s="999"/>
      <c r="AX32" s="999"/>
      <c r="AY32" s="1139" t="s">
        <v>207</v>
      </c>
      <c r="AZ32" s="1012"/>
      <c r="BA32" s="1012"/>
      <c r="BB32" s="1013"/>
      <c r="BC32" s="1021" t="str">
        <f>+IF($I$10="","",$I$10)</f>
        <v/>
      </c>
      <c r="BD32" s="1022"/>
      <c r="BE32" s="1022"/>
      <c r="BF32" s="1022"/>
      <c r="BG32" s="693" t="s">
        <v>652</v>
      </c>
    </row>
    <row r="33" spans="1:59" s="995" customFormat="1" ht="39.6" customHeight="1">
      <c r="A33" s="1118"/>
      <c r="B33" s="1018"/>
      <c r="C33" s="1064"/>
      <c r="D33" s="1066"/>
      <c r="E33" s="1139" t="s">
        <v>208</v>
      </c>
      <c r="F33" s="1012"/>
      <c r="G33" s="1012"/>
      <c r="H33" s="1013"/>
      <c r="I33" s="1021"/>
      <c r="J33" s="1022"/>
      <c r="K33" s="1022"/>
      <c r="L33" s="1022"/>
      <c r="M33" s="693" t="s">
        <v>652</v>
      </c>
      <c r="N33" s="1426"/>
      <c r="O33" s="1419" t="s">
        <v>572</v>
      </c>
      <c r="P33" s="1023"/>
      <c r="Q33" s="1416"/>
      <c r="R33" s="1416"/>
      <c r="S33" s="1416"/>
      <c r="T33" s="1118"/>
      <c r="U33" s="1118"/>
      <c r="V33" s="1018"/>
      <c r="W33" s="999"/>
      <c r="X33" s="999"/>
      <c r="Y33" s="1139" t="s">
        <v>208</v>
      </c>
      <c r="Z33" s="1012"/>
      <c r="AA33" s="1012"/>
      <c r="AB33" s="1013"/>
      <c r="AC33" s="1021" t="str">
        <f>+IF($I$11="","",$I$11)</f>
        <v/>
      </c>
      <c r="AD33" s="1022"/>
      <c r="AE33" s="1022"/>
      <c r="AF33" s="1022"/>
      <c r="AG33" s="693" t="s">
        <v>652</v>
      </c>
      <c r="AH33" s="1428"/>
      <c r="AI33" s="1018"/>
      <c r="AJ33" s="999"/>
      <c r="AK33" s="999"/>
      <c r="AL33" s="1139" t="s">
        <v>208</v>
      </c>
      <c r="AM33" s="1012"/>
      <c r="AN33" s="1012"/>
      <c r="AO33" s="1013"/>
      <c r="AP33" s="1021" t="str">
        <f>+IF($I$11="","",$I$11)</f>
        <v/>
      </c>
      <c r="AQ33" s="1022"/>
      <c r="AR33" s="1022"/>
      <c r="AS33" s="1022"/>
      <c r="AT33" s="693" t="s">
        <v>652</v>
      </c>
      <c r="AU33" s="1118"/>
      <c r="AV33" s="1018"/>
      <c r="AW33" s="999"/>
      <c r="AX33" s="999"/>
      <c r="AY33" s="1139" t="s">
        <v>208</v>
      </c>
      <c r="AZ33" s="1012"/>
      <c r="BA33" s="1012"/>
      <c r="BB33" s="1013"/>
      <c r="BC33" s="1021" t="str">
        <f>+IF($I$11="","",$I$11)</f>
        <v/>
      </c>
      <c r="BD33" s="1022"/>
      <c r="BE33" s="1022"/>
      <c r="BF33" s="1022"/>
      <c r="BG33" s="693" t="s">
        <v>652</v>
      </c>
    </row>
    <row r="34" spans="1:59" s="995" customFormat="1" ht="39.6" customHeight="1">
      <c r="A34" s="1118"/>
      <c r="B34" s="1018"/>
      <c r="C34" s="1064"/>
      <c r="D34" s="1066"/>
      <c r="E34" s="1139" t="s">
        <v>209</v>
      </c>
      <c r="F34" s="1012"/>
      <c r="G34" s="1012"/>
      <c r="H34" s="1013"/>
      <c r="I34" s="1021"/>
      <c r="J34" s="1022"/>
      <c r="K34" s="1022"/>
      <c r="L34" s="1022"/>
      <c r="M34" s="693" t="s">
        <v>652</v>
      </c>
      <c r="N34" s="1426"/>
      <c r="O34" s="1419" t="s">
        <v>573</v>
      </c>
      <c r="P34" s="1023"/>
      <c r="Q34" s="1416"/>
      <c r="R34" s="1416"/>
      <c r="S34" s="1416"/>
      <c r="T34" s="1118"/>
      <c r="U34" s="1118"/>
      <c r="V34" s="1018"/>
      <c r="W34" s="999"/>
      <c r="X34" s="999"/>
      <c r="Y34" s="1139" t="s">
        <v>209</v>
      </c>
      <c r="Z34" s="1012"/>
      <c r="AA34" s="1012"/>
      <c r="AB34" s="1013"/>
      <c r="AC34" s="1021" t="str">
        <f>+IF($I$12="","",$I$12)</f>
        <v/>
      </c>
      <c r="AD34" s="1022"/>
      <c r="AE34" s="1022"/>
      <c r="AF34" s="1022"/>
      <c r="AG34" s="693" t="s">
        <v>652</v>
      </c>
      <c r="AH34" s="1428"/>
      <c r="AI34" s="1018"/>
      <c r="AJ34" s="999"/>
      <c r="AK34" s="999"/>
      <c r="AL34" s="1139" t="s">
        <v>209</v>
      </c>
      <c r="AM34" s="1012"/>
      <c r="AN34" s="1012"/>
      <c r="AO34" s="1013"/>
      <c r="AP34" s="1021" t="str">
        <f>+IF($I$12="","",$I$12)</f>
        <v/>
      </c>
      <c r="AQ34" s="1022"/>
      <c r="AR34" s="1022"/>
      <c r="AS34" s="1022"/>
      <c r="AT34" s="693" t="s">
        <v>652</v>
      </c>
      <c r="AU34" s="1118"/>
      <c r="AV34" s="1018"/>
      <c r="AW34" s="999"/>
      <c r="AX34" s="999"/>
      <c r="AY34" s="1139" t="s">
        <v>209</v>
      </c>
      <c r="AZ34" s="1012"/>
      <c r="BA34" s="1012"/>
      <c r="BB34" s="1013"/>
      <c r="BC34" s="1021" t="str">
        <f>+IF($I$12="","",$I$12)</f>
        <v/>
      </c>
      <c r="BD34" s="1022"/>
      <c r="BE34" s="1022"/>
      <c r="BF34" s="1022"/>
      <c r="BG34" s="693" t="s">
        <v>652</v>
      </c>
    </row>
    <row r="35" spans="1:59" s="995" customFormat="1" ht="39.6" customHeight="1">
      <c r="A35" s="1118"/>
      <c r="B35" s="1429"/>
      <c r="C35" s="1064"/>
      <c r="D35" s="1066"/>
      <c r="E35" s="1139" t="s">
        <v>210</v>
      </c>
      <c r="F35" s="1012"/>
      <c r="G35" s="1012"/>
      <c r="H35" s="1013"/>
      <c r="I35" s="1021"/>
      <c r="J35" s="1022"/>
      <c r="K35" s="1022"/>
      <c r="L35" s="1022"/>
      <c r="M35" s="693" t="s">
        <v>652</v>
      </c>
      <c r="N35" s="1426"/>
      <c r="O35" s="1419" t="s">
        <v>800</v>
      </c>
      <c r="P35" s="1023"/>
      <c r="Q35" s="1416"/>
      <c r="R35" s="1416"/>
      <c r="S35" s="1416"/>
      <c r="T35" s="1118"/>
      <c r="U35" s="1118"/>
      <c r="V35" s="1429"/>
      <c r="W35" s="999"/>
      <c r="X35" s="999"/>
      <c r="Y35" s="1139" t="s">
        <v>210</v>
      </c>
      <c r="Z35" s="1012"/>
      <c r="AA35" s="1012"/>
      <c r="AB35" s="1013"/>
      <c r="AC35" s="1021" t="str">
        <f>+IF($I$13="","",$I$13)</f>
        <v/>
      </c>
      <c r="AD35" s="1022"/>
      <c r="AE35" s="1022"/>
      <c r="AF35" s="1022"/>
      <c r="AG35" s="693" t="s">
        <v>652</v>
      </c>
      <c r="AH35" s="1428"/>
      <c r="AI35" s="1429"/>
      <c r="AJ35" s="999"/>
      <c r="AK35" s="999"/>
      <c r="AL35" s="1139" t="s">
        <v>210</v>
      </c>
      <c r="AM35" s="1012"/>
      <c r="AN35" s="1012"/>
      <c r="AO35" s="1013"/>
      <c r="AP35" s="1021" t="str">
        <f>+IF($I$13="","",$I$13)</f>
        <v/>
      </c>
      <c r="AQ35" s="1022"/>
      <c r="AR35" s="1022"/>
      <c r="AS35" s="1022"/>
      <c r="AT35" s="693" t="s">
        <v>652</v>
      </c>
      <c r="AU35" s="1118"/>
      <c r="AV35" s="1429"/>
      <c r="AW35" s="999"/>
      <c r="AX35" s="999"/>
      <c r="AY35" s="1139" t="s">
        <v>210</v>
      </c>
      <c r="AZ35" s="1012"/>
      <c r="BA35" s="1012"/>
      <c r="BB35" s="1013"/>
      <c r="BC35" s="1021" t="str">
        <f>+IF($I$13="","",$I$13)</f>
        <v/>
      </c>
      <c r="BD35" s="1022"/>
      <c r="BE35" s="1022"/>
      <c r="BF35" s="1022"/>
      <c r="BG35" s="693" t="s">
        <v>652</v>
      </c>
    </row>
    <row r="36" spans="1:59" s="995" customFormat="1" ht="39.6" customHeight="1">
      <c r="B36" s="1393" t="s">
        <v>54</v>
      </c>
      <c r="C36" s="1430"/>
      <c r="D36" s="1431"/>
      <c r="E36" s="1431"/>
      <c r="F36" s="1431"/>
      <c r="G36" s="1431"/>
      <c r="H36" s="1431"/>
      <c r="I36" s="1431"/>
      <c r="J36" s="1431"/>
      <c r="K36" s="1431"/>
      <c r="L36" s="1431"/>
      <c r="M36" s="1432"/>
      <c r="N36" s="1416"/>
      <c r="O36" s="1023" t="b">
        <v>0</v>
      </c>
      <c r="P36" s="1023"/>
      <c r="Q36" s="1416"/>
      <c r="R36" s="1416"/>
      <c r="S36" s="1416"/>
      <c r="V36" s="1393" t="s">
        <v>54</v>
      </c>
      <c r="W36" s="1421"/>
      <c r="X36" s="1422"/>
      <c r="Y36" s="1422"/>
      <c r="Z36" s="1422"/>
      <c r="AA36" s="1422"/>
      <c r="AB36" s="1422"/>
      <c r="AC36" s="1422"/>
      <c r="AD36" s="1422"/>
      <c r="AE36" s="1422"/>
      <c r="AF36" s="1422"/>
      <c r="AG36" s="1423"/>
      <c r="AI36" s="1393" t="s">
        <v>54</v>
      </c>
      <c r="AJ36" s="1421">
        <f>W36</f>
        <v>0</v>
      </c>
      <c r="AK36" s="1422"/>
      <c r="AL36" s="1422"/>
      <c r="AM36" s="1422"/>
      <c r="AN36" s="1422"/>
      <c r="AO36" s="1422"/>
      <c r="AP36" s="1422"/>
      <c r="AQ36" s="1422"/>
      <c r="AR36" s="1422"/>
      <c r="AS36" s="1422"/>
      <c r="AT36" s="1423"/>
      <c r="AV36" s="1393" t="s">
        <v>54</v>
      </c>
      <c r="AW36" s="1421">
        <f>AJ36</f>
        <v>0</v>
      </c>
      <c r="AX36" s="1422"/>
      <c r="AY36" s="1422"/>
      <c r="AZ36" s="1422"/>
      <c r="BA36" s="1422"/>
      <c r="BB36" s="1422"/>
      <c r="BC36" s="1422"/>
      <c r="BD36" s="1422"/>
      <c r="BE36" s="1422"/>
      <c r="BF36" s="1422"/>
      <c r="BG36" s="1423"/>
    </row>
    <row r="37" spans="1:59" s="995" customFormat="1" ht="55.9" customHeight="1">
      <c r="A37" s="1120"/>
      <c r="B37" s="1433"/>
      <c r="C37" s="1434"/>
      <c r="D37" s="1435"/>
      <c r="E37" s="1435"/>
      <c r="F37" s="1435"/>
      <c r="G37" s="1435"/>
      <c r="H37" s="1435"/>
      <c r="I37" s="1435"/>
      <c r="J37" s="1435"/>
      <c r="K37" s="1435"/>
      <c r="L37" s="1435"/>
      <c r="M37" s="1436"/>
      <c r="N37" s="1416"/>
      <c r="O37" s="1023" t="b">
        <v>1</v>
      </c>
      <c r="P37" s="1023"/>
      <c r="Q37" s="1416"/>
      <c r="R37" s="1416"/>
      <c r="S37" s="1416"/>
      <c r="T37" s="1120"/>
      <c r="U37" s="1120"/>
      <c r="V37" s="1433"/>
      <c r="W37" s="1437"/>
      <c r="X37" s="1438"/>
      <c r="Y37" s="1438"/>
      <c r="Z37" s="1438"/>
      <c r="AA37" s="1438"/>
      <c r="AB37" s="1438"/>
      <c r="AC37" s="1438"/>
      <c r="AD37" s="1438"/>
      <c r="AE37" s="1438"/>
      <c r="AF37" s="1438"/>
      <c r="AG37" s="1439"/>
      <c r="AH37" s="1120"/>
      <c r="AI37" s="1433"/>
      <c r="AJ37" s="1437"/>
      <c r="AK37" s="1438"/>
      <c r="AL37" s="1438"/>
      <c r="AM37" s="1438"/>
      <c r="AN37" s="1438"/>
      <c r="AO37" s="1438"/>
      <c r="AP37" s="1438"/>
      <c r="AQ37" s="1438"/>
      <c r="AR37" s="1438"/>
      <c r="AS37" s="1438"/>
      <c r="AT37" s="1439"/>
      <c r="AU37" s="1120"/>
      <c r="AV37" s="1433"/>
      <c r="AW37" s="1437"/>
      <c r="AX37" s="1438"/>
      <c r="AY37" s="1438"/>
      <c r="AZ37" s="1438"/>
      <c r="BA37" s="1438"/>
      <c r="BB37" s="1438"/>
      <c r="BC37" s="1438"/>
      <c r="BD37" s="1438"/>
      <c r="BE37" s="1438"/>
      <c r="BF37" s="1438"/>
      <c r="BG37" s="1439"/>
    </row>
    <row r="38" spans="1:59" s="995" customFormat="1" ht="46.15" customHeight="1">
      <c r="A38" s="1120"/>
      <c r="B38" s="1393" t="s">
        <v>423</v>
      </c>
      <c r="C38" s="1440" t="s">
        <v>55</v>
      </c>
      <c r="D38" s="1441"/>
      <c r="E38" s="1441"/>
      <c r="F38" s="1441"/>
      <c r="G38" s="1441"/>
      <c r="H38" s="1441"/>
      <c r="I38" s="1407"/>
      <c r="J38" s="1442"/>
      <c r="K38" s="1443"/>
      <c r="L38" s="1443"/>
      <c r="M38" s="1444" t="s">
        <v>61</v>
      </c>
      <c r="N38" s="1416"/>
      <c r="O38" s="1023" t="b">
        <v>1</v>
      </c>
      <c r="P38" s="1023" t="s">
        <v>298</v>
      </c>
      <c r="Q38" s="1416"/>
      <c r="R38" s="1416"/>
      <c r="S38" s="1416"/>
      <c r="T38" s="1120"/>
      <c r="U38" s="1120"/>
      <c r="V38" s="1364" t="s">
        <v>392</v>
      </c>
      <c r="W38" s="1440" t="s">
        <v>55</v>
      </c>
      <c r="X38" s="1441"/>
      <c r="Y38" s="1441"/>
      <c r="Z38" s="1441"/>
      <c r="AA38" s="1441" t="str">
        <f t="shared" ref="AA38:AA41" si="6">IF(G38="","",G38)</f>
        <v/>
      </c>
      <c r="AB38" s="1441"/>
      <c r="AC38" s="1407"/>
      <c r="AD38" s="1442"/>
      <c r="AE38" s="1443"/>
      <c r="AF38" s="1443"/>
      <c r="AG38" s="1444" t="s">
        <v>61</v>
      </c>
      <c r="AH38" s="1120"/>
      <c r="AI38" s="1364" t="s">
        <v>392</v>
      </c>
      <c r="AJ38" s="1440" t="s">
        <v>55</v>
      </c>
      <c r="AK38" s="1441"/>
      <c r="AL38" s="1441"/>
      <c r="AM38" s="1441"/>
      <c r="AN38" s="1441" t="str">
        <f t="shared" ref="AN38:AN41" si="7">IF(T38="","",T38)</f>
        <v/>
      </c>
      <c r="AO38" s="1441"/>
      <c r="AP38" s="1407"/>
      <c r="AQ38" s="1442"/>
      <c r="AR38" s="1443"/>
      <c r="AS38" s="1443"/>
      <c r="AT38" s="1444" t="s">
        <v>61</v>
      </c>
      <c r="AU38" s="1120"/>
      <c r="AV38" s="1364" t="s">
        <v>392</v>
      </c>
      <c r="AW38" s="1440" t="s">
        <v>55</v>
      </c>
      <c r="AX38" s="1441"/>
      <c r="AY38" s="1441"/>
      <c r="AZ38" s="1441"/>
      <c r="BA38" s="1441" t="str">
        <f t="shared" ref="BA38:BA41" si="8">IF(AG38="","",AG38)</f>
        <v>ｍ２</v>
      </c>
      <c r="BB38" s="1441"/>
      <c r="BC38" s="1407"/>
      <c r="BD38" s="1442"/>
      <c r="BE38" s="1443"/>
      <c r="BF38" s="1443"/>
      <c r="BG38" s="1444" t="s">
        <v>61</v>
      </c>
    </row>
    <row r="39" spans="1:59" s="995" customFormat="1" ht="46.15" customHeight="1">
      <c r="A39" s="1120"/>
      <c r="B39" s="1445"/>
      <c r="C39" s="1440" t="s">
        <v>56</v>
      </c>
      <c r="D39" s="1441"/>
      <c r="E39" s="1441"/>
      <c r="F39" s="1441"/>
      <c r="G39" s="1441"/>
      <c r="H39" s="1441"/>
      <c r="I39" s="1407"/>
      <c r="J39" s="1446"/>
      <c r="K39" s="1447"/>
      <c r="L39" s="1447"/>
      <c r="M39" s="1448"/>
      <c r="N39" s="1416"/>
      <c r="O39" s="1023" t="b">
        <v>1</v>
      </c>
      <c r="P39" s="1023" t="s">
        <v>299</v>
      </c>
      <c r="Q39" s="1416"/>
      <c r="R39" s="1416"/>
      <c r="S39" s="1416"/>
      <c r="T39" s="1120"/>
      <c r="U39" s="1120"/>
      <c r="V39" s="1364"/>
      <c r="W39" s="1440" t="s">
        <v>56</v>
      </c>
      <c r="X39" s="1441"/>
      <c r="Y39" s="1441"/>
      <c r="Z39" s="1441"/>
      <c r="AA39" s="1441" t="str">
        <f t="shared" si="6"/>
        <v/>
      </c>
      <c r="AB39" s="1441"/>
      <c r="AC39" s="1407"/>
      <c r="AD39" s="1446"/>
      <c r="AE39" s="1447"/>
      <c r="AF39" s="1447"/>
      <c r="AG39" s="1448"/>
      <c r="AH39" s="1120"/>
      <c r="AI39" s="1364"/>
      <c r="AJ39" s="1440" t="s">
        <v>56</v>
      </c>
      <c r="AK39" s="1441"/>
      <c r="AL39" s="1441"/>
      <c r="AM39" s="1441"/>
      <c r="AN39" s="1441" t="str">
        <f t="shared" si="7"/>
        <v/>
      </c>
      <c r="AO39" s="1441"/>
      <c r="AP39" s="1407"/>
      <c r="AQ39" s="1446"/>
      <c r="AR39" s="1447"/>
      <c r="AS39" s="1447"/>
      <c r="AT39" s="1448"/>
      <c r="AU39" s="1120"/>
      <c r="AV39" s="1364"/>
      <c r="AW39" s="1440" t="s">
        <v>56</v>
      </c>
      <c r="AX39" s="1441"/>
      <c r="AY39" s="1441"/>
      <c r="AZ39" s="1441"/>
      <c r="BA39" s="1441" t="str">
        <f t="shared" si="8"/>
        <v/>
      </c>
      <c r="BB39" s="1441"/>
      <c r="BC39" s="1407"/>
      <c r="BD39" s="1446"/>
      <c r="BE39" s="1447"/>
      <c r="BF39" s="1447"/>
      <c r="BG39" s="1448"/>
    </row>
    <row r="40" spans="1:59" s="995" customFormat="1" ht="46.15" customHeight="1">
      <c r="A40" s="1120"/>
      <c r="B40" s="1445"/>
      <c r="C40" s="1440" t="s">
        <v>57</v>
      </c>
      <c r="D40" s="1441"/>
      <c r="E40" s="1441"/>
      <c r="F40" s="1441"/>
      <c r="G40" s="1441"/>
      <c r="H40" s="1441"/>
      <c r="I40" s="1407"/>
      <c r="J40" s="1446"/>
      <c r="K40" s="1447"/>
      <c r="L40" s="1447"/>
      <c r="M40" s="1448"/>
      <c r="N40" s="1449"/>
      <c r="O40" s="1450" t="s">
        <v>319</v>
      </c>
      <c r="P40" s="1023" t="s">
        <v>300</v>
      </c>
      <c r="Q40" s="1416"/>
      <c r="R40" s="1416"/>
      <c r="S40" s="1416"/>
      <c r="T40" s="1120"/>
      <c r="U40" s="1120"/>
      <c r="V40" s="1364"/>
      <c r="W40" s="1440" t="s">
        <v>57</v>
      </c>
      <c r="X40" s="1441"/>
      <c r="Y40" s="1441"/>
      <c r="Z40" s="1441"/>
      <c r="AA40" s="1441" t="str">
        <f t="shared" si="6"/>
        <v/>
      </c>
      <c r="AB40" s="1441"/>
      <c r="AC40" s="1407"/>
      <c r="AD40" s="1465"/>
      <c r="AE40" s="1007"/>
      <c r="AF40" s="1007"/>
      <c r="AG40" s="1008"/>
      <c r="AH40" s="1120"/>
      <c r="AI40" s="1364"/>
      <c r="AJ40" s="1440" t="s">
        <v>57</v>
      </c>
      <c r="AK40" s="1441"/>
      <c r="AL40" s="1441"/>
      <c r="AM40" s="1441"/>
      <c r="AN40" s="1441" t="str">
        <f t="shared" si="7"/>
        <v/>
      </c>
      <c r="AO40" s="1441"/>
      <c r="AP40" s="1407"/>
      <c r="AQ40" s="1465"/>
      <c r="AR40" s="1007"/>
      <c r="AS40" s="1007"/>
      <c r="AT40" s="1008"/>
      <c r="AU40" s="1120"/>
      <c r="AV40" s="1364"/>
      <c r="AW40" s="1440" t="s">
        <v>57</v>
      </c>
      <c r="AX40" s="1441"/>
      <c r="AY40" s="1441"/>
      <c r="AZ40" s="1441"/>
      <c r="BA40" s="1441" t="str">
        <f t="shared" si="8"/>
        <v/>
      </c>
      <c r="BB40" s="1441"/>
      <c r="BC40" s="1407"/>
      <c r="BD40" s="1465"/>
      <c r="BE40" s="1007"/>
      <c r="BF40" s="1007"/>
      <c r="BG40" s="1008"/>
    </row>
    <row r="41" spans="1:59" s="995" customFormat="1" ht="46.15" customHeight="1">
      <c r="A41" s="1118"/>
      <c r="B41" s="1433"/>
      <c r="C41" s="1440" t="s">
        <v>58</v>
      </c>
      <c r="D41" s="1441"/>
      <c r="E41" s="1441"/>
      <c r="F41" s="1441"/>
      <c r="G41" s="1441"/>
      <c r="H41" s="1441"/>
      <c r="I41" s="1407"/>
      <c r="J41" s="1446"/>
      <c r="K41" s="1447"/>
      <c r="L41" s="1447"/>
      <c r="M41" s="1448"/>
      <c r="N41" s="1416"/>
      <c r="O41" s="1023" t="s">
        <v>320</v>
      </c>
      <c r="P41" s="1023" t="s">
        <v>301</v>
      </c>
      <c r="Q41" s="1416"/>
      <c r="R41" s="1416"/>
      <c r="S41" s="1416"/>
      <c r="T41" s="1118"/>
      <c r="U41" s="1118"/>
      <c r="V41" s="1364"/>
      <c r="W41" s="1440" t="s">
        <v>58</v>
      </c>
      <c r="X41" s="1441"/>
      <c r="Y41" s="1441"/>
      <c r="Z41" s="1441"/>
      <c r="AA41" s="1441" t="str">
        <f t="shared" si="6"/>
        <v/>
      </c>
      <c r="AB41" s="1441"/>
      <c r="AC41" s="1407"/>
      <c r="AD41" s="1465"/>
      <c r="AE41" s="1007"/>
      <c r="AF41" s="1007"/>
      <c r="AG41" s="1008"/>
      <c r="AH41" s="1118"/>
      <c r="AI41" s="1364"/>
      <c r="AJ41" s="1440" t="s">
        <v>58</v>
      </c>
      <c r="AK41" s="1441"/>
      <c r="AL41" s="1441"/>
      <c r="AM41" s="1441"/>
      <c r="AN41" s="1441" t="str">
        <f t="shared" si="7"/>
        <v/>
      </c>
      <c r="AO41" s="1441"/>
      <c r="AP41" s="1407"/>
      <c r="AQ41" s="1465"/>
      <c r="AR41" s="1007"/>
      <c r="AS41" s="1007"/>
      <c r="AT41" s="1008"/>
      <c r="AU41" s="1118"/>
      <c r="AV41" s="1364"/>
      <c r="AW41" s="1440" t="s">
        <v>58</v>
      </c>
      <c r="AX41" s="1441"/>
      <c r="AY41" s="1441"/>
      <c r="AZ41" s="1441"/>
      <c r="BA41" s="1441" t="str">
        <f t="shared" si="8"/>
        <v/>
      </c>
      <c r="BB41" s="1441"/>
      <c r="BC41" s="1407"/>
      <c r="BD41" s="1465"/>
      <c r="BE41" s="1007"/>
      <c r="BF41" s="1007"/>
      <c r="BG41" s="1008"/>
    </row>
    <row r="42" spans="1:59" s="995" customFormat="1" ht="37.9" customHeight="1">
      <c r="B42" s="1393" t="s">
        <v>424</v>
      </c>
      <c r="C42" s="1451" t="s">
        <v>62</v>
      </c>
      <c r="D42" s="1452"/>
      <c r="E42" s="1453"/>
      <c r="F42" s="1454" t="s">
        <v>59</v>
      </c>
      <c r="G42" s="1455"/>
      <c r="H42" s="1455"/>
      <c r="I42" s="1456"/>
      <c r="J42" s="1446"/>
      <c r="K42" s="1447"/>
      <c r="L42" s="1447"/>
      <c r="M42" s="1448"/>
      <c r="N42" s="1416"/>
      <c r="O42" s="1023" t="s">
        <v>321</v>
      </c>
      <c r="P42" s="1023" t="s">
        <v>302</v>
      </c>
      <c r="Q42" s="1416"/>
      <c r="R42" s="1416"/>
      <c r="S42" s="1416"/>
      <c r="U42" s="1120"/>
      <c r="V42" s="1393" t="s">
        <v>393</v>
      </c>
      <c r="W42" s="1451" t="s">
        <v>62</v>
      </c>
      <c r="X42" s="1452"/>
      <c r="Y42" s="1453"/>
      <c r="Z42" s="1454" t="s">
        <v>59</v>
      </c>
      <c r="AA42" s="1455"/>
      <c r="AB42" s="1455"/>
      <c r="AC42" s="1456"/>
      <c r="AD42" s="1465"/>
      <c r="AE42" s="1007"/>
      <c r="AF42" s="1007"/>
      <c r="AG42" s="1008"/>
      <c r="AH42" s="1120"/>
      <c r="AI42" s="1393" t="s">
        <v>393</v>
      </c>
      <c r="AJ42" s="1451" t="s">
        <v>62</v>
      </c>
      <c r="AK42" s="1452"/>
      <c r="AL42" s="1453"/>
      <c r="AM42" s="1454" t="s">
        <v>59</v>
      </c>
      <c r="AN42" s="1455"/>
      <c r="AO42" s="1455"/>
      <c r="AP42" s="1456"/>
      <c r="AQ42" s="1465"/>
      <c r="AR42" s="1007"/>
      <c r="AS42" s="1007"/>
      <c r="AT42" s="1008"/>
      <c r="AU42" s="1120"/>
      <c r="AV42" s="1393" t="s">
        <v>393</v>
      </c>
      <c r="AW42" s="1451" t="s">
        <v>62</v>
      </c>
      <c r="AX42" s="1452"/>
      <c r="AY42" s="1453"/>
      <c r="AZ42" s="1454" t="s">
        <v>59</v>
      </c>
      <c r="BA42" s="1455"/>
      <c r="BB42" s="1455"/>
      <c r="BC42" s="1456"/>
      <c r="BD42" s="1465"/>
      <c r="BE42" s="1007"/>
      <c r="BF42" s="1007"/>
      <c r="BG42" s="1008"/>
    </row>
    <row r="43" spans="1:59" s="995" customFormat="1" ht="50.1" customHeight="1">
      <c r="A43" s="1120"/>
      <c r="B43" s="1445"/>
      <c r="C43" s="1457"/>
      <c r="D43" s="1458"/>
      <c r="E43" s="1459"/>
      <c r="F43" s="1133" t="s">
        <v>60</v>
      </c>
      <c r="G43" s="1134"/>
      <c r="H43" s="1134"/>
      <c r="I43" s="1135"/>
      <c r="J43" s="1446"/>
      <c r="K43" s="1447"/>
      <c r="L43" s="1447"/>
      <c r="M43" s="1448"/>
      <c r="N43" s="1416"/>
      <c r="O43" s="1023" t="s">
        <v>322</v>
      </c>
      <c r="P43" s="1023" t="s">
        <v>303</v>
      </c>
      <c r="Q43" s="1416"/>
      <c r="R43" s="1416"/>
      <c r="S43" s="1416"/>
      <c r="T43" s="1120"/>
      <c r="U43" s="1120"/>
      <c r="V43" s="1445"/>
      <c r="W43" s="1457"/>
      <c r="X43" s="1458"/>
      <c r="Y43" s="1459"/>
      <c r="Z43" s="1133" t="s">
        <v>60</v>
      </c>
      <c r="AA43" s="1134"/>
      <c r="AB43" s="1134"/>
      <c r="AC43" s="1135"/>
      <c r="AD43" s="1465"/>
      <c r="AE43" s="1007"/>
      <c r="AF43" s="1007"/>
      <c r="AG43" s="1008"/>
      <c r="AH43" s="1120"/>
      <c r="AI43" s="1445"/>
      <c r="AJ43" s="1457"/>
      <c r="AK43" s="1458"/>
      <c r="AL43" s="1459"/>
      <c r="AM43" s="1133" t="s">
        <v>60</v>
      </c>
      <c r="AN43" s="1134"/>
      <c r="AO43" s="1134"/>
      <c r="AP43" s="1135"/>
      <c r="AQ43" s="1465"/>
      <c r="AR43" s="1007"/>
      <c r="AS43" s="1007"/>
      <c r="AT43" s="1008"/>
      <c r="AU43" s="1120"/>
      <c r="AV43" s="1445"/>
      <c r="AW43" s="1457"/>
      <c r="AX43" s="1458"/>
      <c r="AY43" s="1459"/>
      <c r="AZ43" s="1133" t="s">
        <v>60</v>
      </c>
      <c r="BA43" s="1134"/>
      <c r="BB43" s="1134"/>
      <c r="BC43" s="1135"/>
      <c r="BD43" s="1465"/>
      <c r="BE43" s="1007"/>
      <c r="BF43" s="1007"/>
      <c r="BG43" s="1008"/>
    </row>
    <row r="44" spans="1:59" s="995" customFormat="1" ht="33" customHeight="1">
      <c r="A44" s="1120"/>
      <c r="B44" s="1445"/>
      <c r="C44" s="1451" t="s">
        <v>63</v>
      </c>
      <c r="D44" s="1452"/>
      <c r="E44" s="1453"/>
      <c r="F44" s="1454" t="s">
        <v>59</v>
      </c>
      <c r="G44" s="1455"/>
      <c r="H44" s="1455"/>
      <c r="I44" s="1456"/>
      <c r="J44" s="1446"/>
      <c r="K44" s="1447"/>
      <c r="L44" s="1447"/>
      <c r="M44" s="1448"/>
      <c r="N44" s="1416" t="b">
        <v>0</v>
      </c>
      <c r="O44" s="1023" t="s">
        <v>323</v>
      </c>
      <c r="P44" s="1023" t="s">
        <v>304</v>
      </c>
      <c r="Q44" s="1416"/>
      <c r="R44" s="1416"/>
      <c r="S44" s="1416"/>
      <c r="T44" s="1120"/>
      <c r="U44" s="1120"/>
      <c r="V44" s="1445"/>
      <c r="W44" s="1451" t="s">
        <v>63</v>
      </c>
      <c r="X44" s="1452"/>
      <c r="Y44" s="1453"/>
      <c r="Z44" s="1454" t="s">
        <v>59</v>
      </c>
      <c r="AA44" s="1455"/>
      <c r="AB44" s="1455"/>
      <c r="AC44" s="1456"/>
      <c r="AD44" s="1465"/>
      <c r="AE44" s="1007"/>
      <c r="AF44" s="1007"/>
      <c r="AG44" s="1008"/>
      <c r="AH44" s="1120"/>
      <c r="AI44" s="1445"/>
      <c r="AJ44" s="1451" t="s">
        <v>63</v>
      </c>
      <c r="AK44" s="1452"/>
      <c r="AL44" s="1453"/>
      <c r="AM44" s="1454" t="s">
        <v>59</v>
      </c>
      <c r="AN44" s="1455"/>
      <c r="AO44" s="1455"/>
      <c r="AP44" s="1456"/>
      <c r="AQ44" s="1465"/>
      <c r="AR44" s="1007"/>
      <c r="AS44" s="1007"/>
      <c r="AT44" s="1008"/>
      <c r="AU44" s="1120"/>
      <c r="AV44" s="1445"/>
      <c r="AW44" s="1451" t="s">
        <v>63</v>
      </c>
      <c r="AX44" s="1452"/>
      <c r="AY44" s="1453"/>
      <c r="AZ44" s="1454" t="s">
        <v>59</v>
      </c>
      <c r="BA44" s="1455"/>
      <c r="BB44" s="1455"/>
      <c r="BC44" s="1456"/>
      <c r="BD44" s="1465"/>
      <c r="BE44" s="1007"/>
      <c r="BF44" s="1007"/>
      <c r="BG44" s="1008"/>
    </row>
    <row r="45" spans="1:59" s="995" customFormat="1" ht="50.1" customHeight="1">
      <c r="A45" s="1120"/>
      <c r="B45" s="1445"/>
      <c r="C45" s="1457"/>
      <c r="D45" s="1458"/>
      <c r="E45" s="1459"/>
      <c r="F45" s="1133" t="s">
        <v>60</v>
      </c>
      <c r="G45" s="1134"/>
      <c r="H45" s="1134"/>
      <c r="I45" s="1135"/>
      <c r="J45" s="1446"/>
      <c r="K45" s="1447"/>
      <c r="L45" s="1447"/>
      <c r="M45" s="1448"/>
      <c r="N45" s="1416" t="b">
        <v>0</v>
      </c>
      <c r="O45" s="1023" t="s">
        <v>324</v>
      </c>
      <c r="P45" s="1023" t="s">
        <v>305</v>
      </c>
      <c r="Q45" s="1416"/>
      <c r="R45" s="1416"/>
      <c r="S45" s="1416"/>
      <c r="T45" s="1120"/>
      <c r="U45" s="1120"/>
      <c r="V45" s="1445"/>
      <c r="W45" s="1457"/>
      <c r="X45" s="1458"/>
      <c r="Y45" s="1459"/>
      <c r="Z45" s="1133" t="s">
        <v>60</v>
      </c>
      <c r="AA45" s="1134"/>
      <c r="AB45" s="1134"/>
      <c r="AC45" s="1135"/>
      <c r="AD45" s="1465"/>
      <c r="AE45" s="1007"/>
      <c r="AF45" s="1007"/>
      <c r="AG45" s="1008"/>
      <c r="AH45" s="1120"/>
      <c r="AI45" s="1445"/>
      <c r="AJ45" s="1457"/>
      <c r="AK45" s="1458"/>
      <c r="AL45" s="1459"/>
      <c r="AM45" s="1133" t="s">
        <v>60</v>
      </c>
      <c r="AN45" s="1134"/>
      <c r="AO45" s="1134"/>
      <c r="AP45" s="1135"/>
      <c r="AQ45" s="1465"/>
      <c r="AR45" s="1007"/>
      <c r="AS45" s="1007"/>
      <c r="AT45" s="1008"/>
      <c r="AU45" s="1120"/>
      <c r="AV45" s="1445"/>
      <c r="AW45" s="1457"/>
      <c r="AX45" s="1458"/>
      <c r="AY45" s="1459"/>
      <c r="AZ45" s="1133" t="s">
        <v>60</v>
      </c>
      <c r="BA45" s="1134"/>
      <c r="BB45" s="1134"/>
      <c r="BC45" s="1135"/>
      <c r="BD45" s="1465"/>
      <c r="BE45" s="1007"/>
      <c r="BF45" s="1007"/>
      <c r="BG45" s="1008"/>
    </row>
    <row r="46" spans="1:59" s="995" customFormat="1" ht="37.9" customHeight="1">
      <c r="A46" s="1120"/>
      <c r="B46" s="1445"/>
      <c r="C46" s="1451" t="s">
        <v>64</v>
      </c>
      <c r="D46" s="1452"/>
      <c r="E46" s="1453"/>
      <c r="F46" s="1454" t="s">
        <v>59</v>
      </c>
      <c r="G46" s="1455"/>
      <c r="H46" s="1455"/>
      <c r="I46" s="1456"/>
      <c r="J46" s="1446"/>
      <c r="K46" s="1447"/>
      <c r="L46" s="1447"/>
      <c r="M46" s="1448"/>
      <c r="N46" s="1416"/>
      <c r="O46" s="1023" t="s">
        <v>325</v>
      </c>
      <c r="P46" s="1023" t="s">
        <v>306</v>
      </c>
      <c r="Q46" s="1416"/>
      <c r="R46" s="1416"/>
      <c r="S46" s="1416"/>
      <c r="T46" s="1120"/>
      <c r="U46" s="1120"/>
      <c r="V46" s="1445"/>
      <c r="W46" s="1451" t="s">
        <v>64</v>
      </c>
      <c r="X46" s="1452"/>
      <c r="Y46" s="1453"/>
      <c r="Z46" s="1454" t="s">
        <v>59</v>
      </c>
      <c r="AA46" s="1455"/>
      <c r="AB46" s="1455"/>
      <c r="AC46" s="1456"/>
      <c r="AD46" s="1465"/>
      <c r="AE46" s="1007"/>
      <c r="AF46" s="1007"/>
      <c r="AG46" s="1008"/>
      <c r="AH46" s="1120"/>
      <c r="AI46" s="1445"/>
      <c r="AJ46" s="1451" t="s">
        <v>64</v>
      </c>
      <c r="AK46" s="1452"/>
      <c r="AL46" s="1453"/>
      <c r="AM46" s="1454" t="s">
        <v>59</v>
      </c>
      <c r="AN46" s="1455"/>
      <c r="AO46" s="1455"/>
      <c r="AP46" s="1456"/>
      <c r="AQ46" s="1465"/>
      <c r="AR46" s="1007"/>
      <c r="AS46" s="1007"/>
      <c r="AT46" s="1008"/>
      <c r="AU46" s="1120"/>
      <c r="AV46" s="1445"/>
      <c r="AW46" s="1451" t="s">
        <v>64</v>
      </c>
      <c r="AX46" s="1452"/>
      <c r="AY46" s="1453"/>
      <c r="AZ46" s="1454" t="s">
        <v>59</v>
      </c>
      <c r="BA46" s="1455"/>
      <c r="BB46" s="1455"/>
      <c r="BC46" s="1456"/>
      <c r="BD46" s="1465"/>
      <c r="BE46" s="1007"/>
      <c r="BF46" s="1007"/>
      <c r="BG46" s="1008"/>
    </row>
    <row r="47" spans="1:59" s="995" customFormat="1" ht="50.1" customHeight="1">
      <c r="A47" s="1120"/>
      <c r="B47" s="1433"/>
      <c r="C47" s="1457"/>
      <c r="D47" s="1458"/>
      <c r="E47" s="1459"/>
      <c r="F47" s="1133" t="s">
        <v>60</v>
      </c>
      <c r="G47" s="1134"/>
      <c r="H47" s="1134"/>
      <c r="I47" s="1135"/>
      <c r="J47" s="1446"/>
      <c r="K47" s="1447"/>
      <c r="L47" s="1447"/>
      <c r="M47" s="1448"/>
      <c r="N47" s="1416"/>
      <c r="O47" s="1023" t="s">
        <v>326</v>
      </c>
      <c r="P47" s="1023" t="s">
        <v>307</v>
      </c>
      <c r="Q47" s="1416"/>
      <c r="R47" s="1416"/>
      <c r="S47" s="1416"/>
      <c r="T47" s="1120"/>
      <c r="U47" s="1118"/>
      <c r="V47" s="1433"/>
      <c r="W47" s="1457"/>
      <c r="X47" s="1458"/>
      <c r="Y47" s="1459"/>
      <c r="Z47" s="1133" t="s">
        <v>60</v>
      </c>
      <c r="AA47" s="1134"/>
      <c r="AB47" s="1134"/>
      <c r="AC47" s="1135"/>
      <c r="AD47" s="1465"/>
      <c r="AE47" s="1007"/>
      <c r="AF47" s="1007"/>
      <c r="AG47" s="1008"/>
      <c r="AH47" s="1118"/>
      <c r="AI47" s="1433"/>
      <c r="AJ47" s="1457"/>
      <c r="AK47" s="1458"/>
      <c r="AL47" s="1459"/>
      <c r="AM47" s="1133" t="s">
        <v>60</v>
      </c>
      <c r="AN47" s="1134"/>
      <c r="AO47" s="1134"/>
      <c r="AP47" s="1135"/>
      <c r="AQ47" s="1465"/>
      <c r="AR47" s="1007"/>
      <c r="AS47" s="1007"/>
      <c r="AT47" s="1008"/>
      <c r="AU47" s="1118"/>
      <c r="AV47" s="1433"/>
      <c r="AW47" s="1457"/>
      <c r="AX47" s="1458"/>
      <c r="AY47" s="1459"/>
      <c r="AZ47" s="1133" t="s">
        <v>60</v>
      </c>
      <c r="BA47" s="1134"/>
      <c r="BB47" s="1134"/>
      <c r="BC47" s="1135"/>
      <c r="BD47" s="1465"/>
      <c r="BE47" s="1007"/>
      <c r="BF47" s="1007"/>
      <c r="BG47" s="1008"/>
    </row>
    <row r="48" spans="1:59">
      <c r="N48" s="1017"/>
      <c r="O48" s="1023"/>
      <c r="P48" s="1023"/>
      <c r="Q48" s="1017"/>
      <c r="R48" s="1017"/>
      <c r="S48" s="1017"/>
    </row>
    <row r="49" spans="1:59" ht="14.25">
      <c r="A49" s="1129" t="s">
        <v>936</v>
      </c>
      <c r="B49" s="1129"/>
      <c r="C49" s="1129"/>
      <c r="D49" s="1089"/>
      <c r="E49" s="1089"/>
      <c r="G49" s="1129" t="s">
        <v>428</v>
      </c>
      <c r="N49" s="1017"/>
      <c r="O49" s="1023"/>
      <c r="P49" s="1023"/>
      <c r="Q49" s="1017"/>
      <c r="R49" s="1017"/>
      <c r="S49" s="1017"/>
      <c r="T49" s="1129"/>
      <c r="U49" s="1129" t="s">
        <v>928</v>
      </c>
      <c r="V49" s="1129"/>
      <c r="W49" s="1129"/>
      <c r="X49" s="1129"/>
      <c r="Y49" s="1129"/>
      <c r="Z49" s="978" t="s">
        <v>575</v>
      </c>
      <c r="AA49" s="1129" t="s">
        <v>428</v>
      </c>
      <c r="AH49" s="1129" t="s">
        <v>928</v>
      </c>
      <c r="AI49" s="1129"/>
      <c r="AJ49" s="1129"/>
      <c r="AK49" s="1129"/>
      <c r="AL49" s="1129"/>
      <c r="AM49" s="978" t="s">
        <v>575</v>
      </c>
      <c r="AN49" s="1129" t="s">
        <v>428</v>
      </c>
      <c r="AU49" s="1129" t="s">
        <v>928</v>
      </c>
      <c r="AV49" s="1129"/>
      <c r="AW49" s="1129"/>
      <c r="AX49" s="1129" t="s">
        <v>928</v>
      </c>
      <c r="AY49" s="1129"/>
      <c r="AZ49" s="978" t="s">
        <v>575</v>
      </c>
      <c r="BA49" s="1129" t="s">
        <v>428</v>
      </c>
    </row>
    <row r="50" spans="1:59" ht="17.25" customHeight="1">
      <c r="A50" s="1117"/>
      <c r="B50" s="1117"/>
      <c r="C50" s="1117"/>
      <c r="D50" s="1117"/>
      <c r="E50" s="1414"/>
      <c r="N50" s="1017"/>
      <c r="O50" s="1415" t="s">
        <v>569</v>
      </c>
      <c r="P50" s="1023"/>
      <c r="Q50" s="1017"/>
      <c r="R50" s="1017"/>
      <c r="S50" s="1017"/>
      <c r="T50" s="1117"/>
      <c r="U50" s="1117"/>
      <c r="V50" s="1117"/>
      <c r="W50" s="1117"/>
      <c r="X50" s="1117"/>
      <c r="Y50" s="1414"/>
      <c r="AH50" s="1117"/>
      <c r="AI50" s="1117"/>
      <c r="AJ50" s="1117"/>
      <c r="AK50" s="1117"/>
      <c r="AL50" s="1414"/>
      <c r="AU50" s="1117"/>
      <c r="AV50" s="1117"/>
      <c r="AW50" s="1117"/>
      <c r="AX50" s="1117"/>
      <c r="AY50" s="1414"/>
    </row>
    <row r="51" spans="1:59" s="995" customFormat="1" ht="20.25" customHeight="1">
      <c r="B51" s="995" t="s">
        <v>937</v>
      </c>
      <c r="D51" s="1188"/>
      <c r="E51" s="1414"/>
      <c r="N51" s="1416"/>
      <c r="O51" s="1415" t="s">
        <v>570</v>
      </c>
      <c r="P51" s="1023"/>
      <c r="Q51" s="1416"/>
      <c r="R51" s="1416"/>
      <c r="S51" s="1416"/>
      <c r="U51" s="995" t="s">
        <v>861</v>
      </c>
      <c r="X51" s="1188"/>
      <c r="Y51" s="1414"/>
      <c r="AH51" s="995" t="s">
        <v>861</v>
      </c>
      <c r="AK51" s="1188"/>
      <c r="AL51" s="1414"/>
      <c r="AU51" s="995" t="s">
        <v>861</v>
      </c>
      <c r="AX51" s="1188"/>
      <c r="AY51" s="1414"/>
    </row>
    <row r="52" spans="1:59" s="995" customFormat="1" ht="39.6" customHeight="1">
      <c r="A52" s="1120"/>
      <c r="B52" s="1417" t="s">
        <v>351</v>
      </c>
      <c r="C52" s="1039"/>
      <c r="D52" s="1007"/>
      <c r="E52" s="1007"/>
      <c r="F52" s="1007"/>
      <c r="G52" s="1007"/>
      <c r="H52" s="1007"/>
      <c r="I52" s="1007"/>
      <c r="J52" s="1007"/>
      <c r="K52" s="1007"/>
      <c r="L52" s="1007"/>
      <c r="M52" s="1008"/>
      <c r="N52" s="1418"/>
      <c r="O52" s="1419" t="s">
        <v>800</v>
      </c>
      <c r="P52" s="1023"/>
      <c r="Q52" s="1416"/>
      <c r="R52" s="1420" t="e">
        <f>IF(LARGE(('（非表示）A8-2'!$I$5:$I$24),3)&gt;0,LARGE(('（非表示）A8-2'!$I$5:$I$24),3),"")</f>
        <v>#REF!</v>
      </c>
      <c r="S52" s="1416"/>
      <c r="T52" s="1120"/>
      <c r="U52" s="1120"/>
      <c r="V52" s="1417" t="s">
        <v>351</v>
      </c>
      <c r="W52" s="1039" t="str">
        <f>IF(C52="","",C52)</f>
        <v/>
      </c>
      <c r="X52" s="1007"/>
      <c r="Y52" s="1007"/>
      <c r="Z52" s="1007"/>
      <c r="AA52" s="1007"/>
      <c r="AB52" s="1007"/>
      <c r="AC52" s="1007"/>
      <c r="AD52" s="1007"/>
      <c r="AE52" s="1007"/>
      <c r="AF52" s="1007"/>
      <c r="AG52" s="1008"/>
      <c r="AH52" s="1120"/>
      <c r="AI52" s="1417" t="s">
        <v>351</v>
      </c>
      <c r="AJ52" s="1039" t="str">
        <f>W52</f>
        <v/>
      </c>
      <c r="AK52" s="1007"/>
      <c r="AL52" s="1007"/>
      <c r="AM52" s="1007"/>
      <c r="AN52" s="1007"/>
      <c r="AO52" s="1007"/>
      <c r="AP52" s="1007"/>
      <c r="AQ52" s="1007"/>
      <c r="AR52" s="1007"/>
      <c r="AS52" s="1007"/>
      <c r="AT52" s="1008"/>
      <c r="AU52" s="1120"/>
      <c r="AV52" s="1417" t="s">
        <v>351</v>
      </c>
      <c r="AW52" s="1039" t="str">
        <f>AJ52</f>
        <v/>
      </c>
      <c r="AX52" s="1007"/>
      <c r="AY52" s="1007"/>
      <c r="AZ52" s="1007"/>
      <c r="BA52" s="1007"/>
      <c r="BB52" s="1007"/>
      <c r="BC52" s="1007"/>
      <c r="BD52" s="1007"/>
      <c r="BE52" s="1007"/>
      <c r="BF52" s="1007"/>
      <c r="BG52" s="1008"/>
    </row>
    <row r="53" spans="1:59" s="995" customFormat="1" ht="39.6" customHeight="1">
      <c r="A53" s="1120"/>
      <c r="B53" s="1417" t="s">
        <v>10</v>
      </c>
      <c r="C53" s="1421"/>
      <c r="D53" s="1422"/>
      <c r="E53" s="1422"/>
      <c r="F53" s="1422"/>
      <c r="G53" s="1422"/>
      <c r="H53" s="1422"/>
      <c r="I53" s="1422"/>
      <c r="J53" s="1422"/>
      <c r="K53" s="1422"/>
      <c r="L53" s="1422"/>
      <c r="M53" s="1423"/>
      <c r="N53" s="1418"/>
      <c r="O53" s="1419" t="s">
        <v>570</v>
      </c>
      <c r="P53" s="1023"/>
      <c r="Q53" s="1416"/>
      <c r="R53" s="1416"/>
      <c r="S53" s="1416"/>
      <c r="T53" s="1120"/>
      <c r="U53" s="1120"/>
      <c r="V53" s="1417" t="s">
        <v>53</v>
      </c>
      <c r="W53" s="1039" t="str">
        <f>IF(C53="","",C53)</f>
        <v/>
      </c>
      <c r="X53" s="1007"/>
      <c r="Y53" s="1007"/>
      <c r="Z53" s="1007"/>
      <c r="AA53" s="1007"/>
      <c r="AB53" s="1007"/>
      <c r="AC53" s="1007"/>
      <c r="AD53" s="1007"/>
      <c r="AE53" s="1007"/>
      <c r="AF53" s="1007"/>
      <c r="AG53" s="1008"/>
      <c r="AH53" s="1120"/>
      <c r="AI53" s="1417" t="s">
        <v>53</v>
      </c>
      <c r="AJ53" s="1039" t="str">
        <f>W53</f>
        <v/>
      </c>
      <c r="AK53" s="1007"/>
      <c r="AL53" s="1007"/>
      <c r="AM53" s="1007"/>
      <c r="AN53" s="1007"/>
      <c r="AO53" s="1007"/>
      <c r="AP53" s="1007"/>
      <c r="AQ53" s="1007"/>
      <c r="AR53" s="1007"/>
      <c r="AS53" s="1007"/>
      <c r="AT53" s="1008"/>
      <c r="AU53" s="1120"/>
      <c r="AV53" s="1417" t="s">
        <v>53</v>
      </c>
      <c r="AW53" s="1039" t="str">
        <f>AJ53</f>
        <v/>
      </c>
      <c r="AX53" s="1007"/>
      <c r="AY53" s="1007"/>
      <c r="AZ53" s="1007"/>
      <c r="BA53" s="1007"/>
      <c r="BB53" s="1007"/>
      <c r="BC53" s="1007"/>
      <c r="BD53" s="1007"/>
      <c r="BE53" s="1007"/>
      <c r="BF53" s="1007"/>
      <c r="BG53" s="1008"/>
    </row>
    <row r="54" spans="1:59" s="995" customFormat="1" ht="39.6" customHeight="1">
      <c r="A54" s="1118"/>
      <c r="B54" s="1018" t="s">
        <v>741</v>
      </c>
      <c r="C54" s="1064"/>
      <c r="D54" s="1066"/>
      <c r="E54" s="1139" t="s">
        <v>207</v>
      </c>
      <c r="F54" s="1012"/>
      <c r="G54" s="1012"/>
      <c r="H54" s="1013"/>
      <c r="I54" s="1021"/>
      <c r="J54" s="1022"/>
      <c r="K54" s="1022"/>
      <c r="L54" s="1022"/>
      <c r="M54" s="693" t="s">
        <v>652</v>
      </c>
      <c r="N54" s="1426"/>
      <c r="O54" s="1419" t="s">
        <v>860</v>
      </c>
      <c r="P54" s="1023"/>
      <c r="Q54" s="1416"/>
      <c r="R54" s="1416"/>
      <c r="S54" s="1416"/>
      <c r="T54" s="1118"/>
      <c r="U54" s="1118"/>
      <c r="V54" s="1018" t="s">
        <v>741</v>
      </c>
      <c r="W54" s="999"/>
      <c r="X54" s="999"/>
      <c r="Y54" s="1139" t="s">
        <v>207</v>
      </c>
      <c r="Z54" s="1012"/>
      <c r="AA54" s="1012"/>
      <c r="AB54" s="1013"/>
      <c r="AC54" s="1021" t="str">
        <f>+IF($I$10="","",$I$10)</f>
        <v/>
      </c>
      <c r="AD54" s="1022"/>
      <c r="AE54" s="1022"/>
      <c r="AF54" s="1022"/>
      <c r="AG54" s="693" t="s">
        <v>652</v>
      </c>
      <c r="AH54" s="1428"/>
      <c r="AI54" s="1018" t="s">
        <v>741</v>
      </c>
      <c r="AJ54" s="999"/>
      <c r="AK54" s="999"/>
      <c r="AL54" s="1139" t="s">
        <v>207</v>
      </c>
      <c r="AM54" s="1012"/>
      <c r="AN54" s="1012"/>
      <c r="AO54" s="1013"/>
      <c r="AP54" s="1021" t="str">
        <f>+IF($I$10="","",$I$10)</f>
        <v/>
      </c>
      <c r="AQ54" s="1022"/>
      <c r="AR54" s="1022"/>
      <c r="AS54" s="1022"/>
      <c r="AT54" s="693" t="s">
        <v>652</v>
      </c>
      <c r="AU54" s="1118"/>
      <c r="AV54" s="1018" t="s">
        <v>741</v>
      </c>
      <c r="AW54" s="999"/>
      <c r="AX54" s="999"/>
      <c r="AY54" s="1139" t="s">
        <v>207</v>
      </c>
      <c r="AZ54" s="1012"/>
      <c r="BA54" s="1012"/>
      <c r="BB54" s="1013"/>
      <c r="BC54" s="1021" t="str">
        <f>+IF($I$10="","",$I$10)</f>
        <v/>
      </c>
      <c r="BD54" s="1022"/>
      <c r="BE54" s="1022"/>
      <c r="BF54" s="1022"/>
      <c r="BG54" s="693" t="s">
        <v>652</v>
      </c>
    </row>
    <row r="55" spans="1:59" s="995" customFormat="1" ht="39.6" customHeight="1">
      <c r="A55" s="1118"/>
      <c r="B55" s="1018"/>
      <c r="C55" s="1064"/>
      <c r="D55" s="1066"/>
      <c r="E55" s="1139" t="s">
        <v>208</v>
      </c>
      <c r="F55" s="1012"/>
      <c r="G55" s="1012"/>
      <c r="H55" s="1013"/>
      <c r="I55" s="1021"/>
      <c r="J55" s="1022"/>
      <c r="K55" s="1022"/>
      <c r="L55" s="1022"/>
      <c r="M55" s="693" t="s">
        <v>652</v>
      </c>
      <c r="N55" s="1426"/>
      <c r="O55" s="1419" t="s">
        <v>572</v>
      </c>
      <c r="P55" s="1023"/>
      <c r="Q55" s="1416"/>
      <c r="R55" s="1416"/>
      <c r="S55" s="1416"/>
      <c r="T55" s="1118"/>
      <c r="U55" s="1118"/>
      <c r="V55" s="1018"/>
      <c r="W55" s="999"/>
      <c r="X55" s="999"/>
      <c r="Y55" s="1139" t="s">
        <v>208</v>
      </c>
      <c r="Z55" s="1012"/>
      <c r="AA55" s="1012"/>
      <c r="AB55" s="1013"/>
      <c r="AC55" s="1021" t="str">
        <f>+IF($I$11="","",$I$11)</f>
        <v/>
      </c>
      <c r="AD55" s="1022"/>
      <c r="AE55" s="1022"/>
      <c r="AF55" s="1022"/>
      <c r="AG55" s="693" t="s">
        <v>652</v>
      </c>
      <c r="AH55" s="1428"/>
      <c r="AI55" s="1018"/>
      <c r="AJ55" s="999"/>
      <c r="AK55" s="999"/>
      <c r="AL55" s="1139" t="s">
        <v>208</v>
      </c>
      <c r="AM55" s="1012"/>
      <c r="AN55" s="1012"/>
      <c r="AO55" s="1013"/>
      <c r="AP55" s="1021" t="str">
        <f>+IF($I$11="","",$I$11)</f>
        <v/>
      </c>
      <c r="AQ55" s="1022"/>
      <c r="AR55" s="1022"/>
      <c r="AS55" s="1022"/>
      <c r="AT55" s="693" t="s">
        <v>652</v>
      </c>
      <c r="AU55" s="1118"/>
      <c r="AV55" s="1018"/>
      <c r="AW55" s="999"/>
      <c r="AX55" s="999"/>
      <c r="AY55" s="1139" t="s">
        <v>208</v>
      </c>
      <c r="AZ55" s="1012"/>
      <c r="BA55" s="1012"/>
      <c r="BB55" s="1013"/>
      <c r="BC55" s="1021" t="str">
        <f>+IF($I$11="","",$I$11)</f>
        <v/>
      </c>
      <c r="BD55" s="1022"/>
      <c r="BE55" s="1022"/>
      <c r="BF55" s="1022"/>
      <c r="BG55" s="693" t="s">
        <v>652</v>
      </c>
    </row>
    <row r="56" spans="1:59" s="995" customFormat="1" ht="39.6" customHeight="1">
      <c r="A56" s="1118"/>
      <c r="B56" s="1018"/>
      <c r="C56" s="1064"/>
      <c r="D56" s="1066"/>
      <c r="E56" s="1139" t="s">
        <v>209</v>
      </c>
      <c r="F56" s="1012"/>
      <c r="G56" s="1012"/>
      <c r="H56" s="1013"/>
      <c r="I56" s="1021"/>
      <c r="J56" s="1022"/>
      <c r="K56" s="1022"/>
      <c r="L56" s="1022"/>
      <c r="M56" s="693" t="s">
        <v>652</v>
      </c>
      <c r="N56" s="1426"/>
      <c r="O56" s="1419" t="s">
        <v>573</v>
      </c>
      <c r="P56" s="1023"/>
      <c r="Q56" s="1416"/>
      <c r="R56" s="1416"/>
      <c r="S56" s="1416"/>
      <c r="T56" s="1118"/>
      <c r="U56" s="1118"/>
      <c r="V56" s="1018"/>
      <c r="W56" s="999"/>
      <c r="X56" s="999"/>
      <c r="Y56" s="1139" t="s">
        <v>209</v>
      </c>
      <c r="Z56" s="1012"/>
      <c r="AA56" s="1012"/>
      <c r="AB56" s="1013"/>
      <c r="AC56" s="1021" t="str">
        <f>+IF($I$12="","",$I$12)</f>
        <v/>
      </c>
      <c r="AD56" s="1022"/>
      <c r="AE56" s="1022"/>
      <c r="AF56" s="1022"/>
      <c r="AG56" s="693" t="s">
        <v>652</v>
      </c>
      <c r="AH56" s="1428"/>
      <c r="AI56" s="1018"/>
      <c r="AJ56" s="999"/>
      <c r="AK56" s="999"/>
      <c r="AL56" s="1139" t="s">
        <v>209</v>
      </c>
      <c r="AM56" s="1012"/>
      <c r="AN56" s="1012"/>
      <c r="AO56" s="1013"/>
      <c r="AP56" s="1021" t="str">
        <f>+IF($I$12="","",$I$12)</f>
        <v/>
      </c>
      <c r="AQ56" s="1022"/>
      <c r="AR56" s="1022"/>
      <c r="AS56" s="1022"/>
      <c r="AT56" s="693" t="s">
        <v>652</v>
      </c>
      <c r="AU56" s="1118"/>
      <c r="AV56" s="1018"/>
      <c r="AW56" s="999"/>
      <c r="AX56" s="999"/>
      <c r="AY56" s="1139" t="s">
        <v>209</v>
      </c>
      <c r="AZ56" s="1012"/>
      <c r="BA56" s="1012"/>
      <c r="BB56" s="1013"/>
      <c r="BC56" s="1021" t="str">
        <f>+IF($I$12="","",$I$12)</f>
        <v/>
      </c>
      <c r="BD56" s="1022"/>
      <c r="BE56" s="1022"/>
      <c r="BF56" s="1022"/>
      <c r="BG56" s="693" t="s">
        <v>652</v>
      </c>
    </row>
    <row r="57" spans="1:59" s="995" customFormat="1" ht="39.6" customHeight="1">
      <c r="A57" s="1118"/>
      <c r="B57" s="1429"/>
      <c r="C57" s="1064"/>
      <c r="D57" s="1066"/>
      <c r="E57" s="1139" t="s">
        <v>210</v>
      </c>
      <c r="F57" s="1012"/>
      <c r="G57" s="1012"/>
      <c r="H57" s="1013"/>
      <c r="I57" s="1021"/>
      <c r="J57" s="1022"/>
      <c r="K57" s="1022"/>
      <c r="L57" s="1022"/>
      <c r="M57" s="693" t="s">
        <v>652</v>
      </c>
      <c r="N57" s="1426"/>
      <c r="O57" s="1419" t="s">
        <v>800</v>
      </c>
      <c r="P57" s="1023"/>
      <c r="Q57" s="1416"/>
      <c r="R57" s="1416"/>
      <c r="S57" s="1416"/>
      <c r="T57" s="1118"/>
      <c r="U57" s="1118"/>
      <c r="V57" s="1429"/>
      <c r="W57" s="999"/>
      <c r="X57" s="999"/>
      <c r="Y57" s="1139" t="s">
        <v>210</v>
      </c>
      <c r="Z57" s="1012"/>
      <c r="AA57" s="1012"/>
      <c r="AB57" s="1013"/>
      <c r="AC57" s="1021" t="str">
        <f>+IF($I$13="","",$I$13)</f>
        <v/>
      </c>
      <c r="AD57" s="1022"/>
      <c r="AE57" s="1022"/>
      <c r="AF57" s="1022"/>
      <c r="AG57" s="693" t="s">
        <v>652</v>
      </c>
      <c r="AH57" s="1428"/>
      <c r="AI57" s="1429"/>
      <c r="AJ57" s="999"/>
      <c r="AK57" s="999"/>
      <c r="AL57" s="1139" t="s">
        <v>210</v>
      </c>
      <c r="AM57" s="1012"/>
      <c r="AN57" s="1012"/>
      <c r="AO57" s="1013"/>
      <c r="AP57" s="1021" t="str">
        <f>+IF($I$13="","",$I$13)</f>
        <v/>
      </c>
      <c r="AQ57" s="1022"/>
      <c r="AR57" s="1022"/>
      <c r="AS57" s="1022"/>
      <c r="AT57" s="693" t="s">
        <v>652</v>
      </c>
      <c r="AU57" s="1118"/>
      <c r="AV57" s="1429"/>
      <c r="AW57" s="999"/>
      <c r="AX57" s="999"/>
      <c r="AY57" s="1139" t="s">
        <v>210</v>
      </c>
      <c r="AZ57" s="1012"/>
      <c r="BA57" s="1012"/>
      <c r="BB57" s="1013"/>
      <c r="BC57" s="1021" t="str">
        <f>+IF($I$13="","",$I$13)</f>
        <v/>
      </c>
      <c r="BD57" s="1022"/>
      <c r="BE57" s="1022"/>
      <c r="BF57" s="1022"/>
      <c r="BG57" s="693" t="s">
        <v>652</v>
      </c>
    </row>
    <row r="58" spans="1:59" s="995" customFormat="1" ht="39.6" customHeight="1">
      <c r="B58" s="1393" t="s">
        <v>54</v>
      </c>
      <c r="C58" s="1430"/>
      <c r="D58" s="1431"/>
      <c r="E58" s="1431"/>
      <c r="F58" s="1431"/>
      <c r="G58" s="1431"/>
      <c r="H58" s="1431"/>
      <c r="I58" s="1431"/>
      <c r="J58" s="1431"/>
      <c r="K58" s="1431"/>
      <c r="L58" s="1431"/>
      <c r="M58" s="1432"/>
      <c r="N58" s="1416"/>
      <c r="O58" s="1023" t="b">
        <v>0</v>
      </c>
      <c r="P58" s="1023"/>
      <c r="Q58" s="1416"/>
      <c r="R58" s="1416"/>
      <c r="S58" s="1416"/>
      <c r="V58" s="1393" t="s">
        <v>54</v>
      </c>
      <c r="W58" s="1421" t="str">
        <f>IF(C58="","",C58)</f>
        <v/>
      </c>
      <c r="X58" s="1422"/>
      <c r="Y58" s="1422"/>
      <c r="Z58" s="1422"/>
      <c r="AA58" s="1422"/>
      <c r="AB58" s="1422"/>
      <c r="AC58" s="1422"/>
      <c r="AD58" s="1422"/>
      <c r="AE58" s="1422"/>
      <c r="AF58" s="1422"/>
      <c r="AG58" s="1423"/>
      <c r="AI58" s="1393" t="s">
        <v>54</v>
      </c>
      <c r="AJ58" s="1421" t="str">
        <f>W58</f>
        <v/>
      </c>
      <c r="AK58" s="1422"/>
      <c r="AL58" s="1422"/>
      <c r="AM58" s="1422"/>
      <c r="AN58" s="1422"/>
      <c r="AO58" s="1422"/>
      <c r="AP58" s="1422"/>
      <c r="AQ58" s="1422"/>
      <c r="AR58" s="1422"/>
      <c r="AS58" s="1422"/>
      <c r="AT58" s="1423"/>
      <c r="AV58" s="1393" t="s">
        <v>54</v>
      </c>
      <c r="AW58" s="1421" t="str">
        <f>AJ58</f>
        <v/>
      </c>
      <c r="AX58" s="1422"/>
      <c r="AY58" s="1422"/>
      <c r="AZ58" s="1422"/>
      <c r="BA58" s="1422"/>
      <c r="BB58" s="1422"/>
      <c r="BC58" s="1422"/>
      <c r="BD58" s="1422"/>
      <c r="BE58" s="1422"/>
      <c r="BF58" s="1422"/>
      <c r="BG58" s="1423"/>
    </row>
    <row r="59" spans="1:59" s="995" customFormat="1" ht="55.9" customHeight="1">
      <c r="A59" s="1120"/>
      <c r="B59" s="1433"/>
      <c r="C59" s="1434"/>
      <c r="D59" s="1435"/>
      <c r="E59" s="1435"/>
      <c r="F59" s="1435"/>
      <c r="G59" s="1435"/>
      <c r="H59" s="1435"/>
      <c r="I59" s="1435"/>
      <c r="J59" s="1435"/>
      <c r="K59" s="1435"/>
      <c r="L59" s="1435"/>
      <c r="M59" s="1436"/>
      <c r="N59" s="1416"/>
      <c r="O59" s="1023" t="b">
        <v>1</v>
      </c>
      <c r="P59" s="1023"/>
      <c r="Q59" s="1416"/>
      <c r="R59" s="1416"/>
      <c r="S59" s="1416"/>
      <c r="T59" s="1120"/>
      <c r="U59" s="1120"/>
      <c r="V59" s="1433"/>
      <c r="W59" s="1437"/>
      <c r="X59" s="1438"/>
      <c r="Y59" s="1438"/>
      <c r="Z59" s="1438"/>
      <c r="AA59" s="1438"/>
      <c r="AB59" s="1438"/>
      <c r="AC59" s="1438"/>
      <c r="AD59" s="1438"/>
      <c r="AE59" s="1438"/>
      <c r="AF59" s="1438"/>
      <c r="AG59" s="1439"/>
      <c r="AH59" s="1120"/>
      <c r="AI59" s="1433"/>
      <c r="AJ59" s="1437"/>
      <c r="AK59" s="1438"/>
      <c r="AL59" s="1438"/>
      <c r="AM59" s="1438"/>
      <c r="AN59" s="1438"/>
      <c r="AO59" s="1438"/>
      <c r="AP59" s="1438"/>
      <c r="AQ59" s="1438"/>
      <c r="AR59" s="1438"/>
      <c r="AS59" s="1438"/>
      <c r="AT59" s="1439"/>
      <c r="AU59" s="1120"/>
      <c r="AV59" s="1433"/>
      <c r="AW59" s="1437"/>
      <c r="AX59" s="1438"/>
      <c r="AY59" s="1438"/>
      <c r="AZ59" s="1438"/>
      <c r="BA59" s="1438"/>
      <c r="BB59" s="1438"/>
      <c r="BC59" s="1438"/>
      <c r="BD59" s="1438"/>
      <c r="BE59" s="1438"/>
      <c r="BF59" s="1438"/>
      <c r="BG59" s="1439"/>
    </row>
    <row r="60" spans="1:59" s="995" customFormat="1" ht="46.15" customHeight="1">
      <c r="A60" s="1120"/>
      <c r="B60" s="1393" t="s">
        <v>423</v>
      </c>
      <c r="C60" s="1440" t="s">
        <v>55</v>
      </c>
      <c r="D60" s="1441"/>
      <c r="E60" s="1441"/>
      <c r="F60" s="1441"/>
      <c r="G60" s="1441"/>
      <c r="H60" s="1441"/>
      <c r="I60" s="1407"/>
      <c r="J60" s="1442"/>
      <c r="K60" s="1443"/>
      <c r="L60" s="1443"/>
      <c r="M60" s="1444" t="s">
        <v>61</v>
      </c>
      <c r="N60" s="1416"/>
      <c r="O60" s="1023" t="b">
        <v>1</v>
      </c>
      <c r="P60" s="1023" t="s">
        <v>298</v>
      </c>
      <c r="Q60" s="1416"/>
      <c r="R60" s="1416"/>
      <c r="S60" s="1416"/>
      <c r="T60" s="1120"/>
      <c r="U60" s="1120"/>
      <c r="V60" s="1364" t="s">
        <v>392</v>
      </c>
      <c r="W60" s="1440" t="s">
        <v>55</v>
      </c>
      <c r="X60" s="1441"/>
      <c r="Y60" s="1441"/>
      <c r="Z60" s="1441"/>
      <c r="AA60" s="1441" t="str">
        <f t="shared" ref="AA60:AA63" si="9">IF(G60="","",G60)</f>
        <v/>
      </c>
      <c r="AB60" s="1441"/>
      <c r="AC60" s="1407"/>
      <c r="AD60" s="1442"/>
      <c r="AE60" s="1443"/>
      <c r="AF60" s="1443"/>
      <c r="AG60" s="1444" t="s">
        <v>61</v>
      </c>
      <c r="AH60" s="1120"/>
      <c r="AI60" s="1364" t="s">
        <v>392</v>
      </c>
      <c r="AJ60" s="1440" t="s">
        <v>55</v>
      </c>
      <c r="AK60" s="1441"/>
      <c r="AL60" s="1441"/>
      <c r="AM60" s="1441"/>
      <c r="AN60" s="1441" t="str">
        <f t="shared" ref="AN60:AN63" si="10">IF(T60="","",T60)</f>
        <v/>
      </c>
      <c r="AO60" s="1441"/>
      <c r="AP60" s="1407"/>
      <c r="AQ60" s="1442"/>
      <c r="AR60" s="1443"/>
      <c r="AS60" s="1443"/>
      <c r="AT60" s="1444" t="s">
        <v>61</v>
      </c>
      <c r="AU60" s="1120"/>
      <c r="AV60" s="1364" t="s">
        <v>392</v>
      </c>
      <c r="AW60" s="1440" t="s">
        <v>55</v>
      </c>
      <c r="AX60" s="1441"/>
      <c r="AY60" s="1441"/>
      <c r="AZ60" s="1441"/>
      <c r="BA60" s="1441" t="str">
        <f t="shared" ref="BA60:BA63" si="11">IF(AG60="","",AG60)</f>
        <v>ｍ２</v>
      </c>
      <c r="BB60" s="1441"/>
      <c r="BC60" s="1407"/>
      <c r="BD60" s="1442"/>
      <c r="BE60" s="1443"/>
      <c r="BF60" s="1443"/>
      <c r="BG60" s="1444" t="s">
        <v>61</v>
      </c>
    </row>
    <row r="61" spans="1:59" s="995" customFormat="1" ht="46.15" customHeight="1">
      <c r="A61" s="1120"/>
      <c r="B61" s="1445"/>
      <c r="C61" s="1440" t="s">
        <v>56</v>
      </c>
      <c r="D61" s="1441"/>
      <c r="E61" s="1441"/>
      <c r="F61" s="1441"/>
      <c r="G61" s="1441"/>
      <c r="H61" s="1441"/>
      <c r="I61" s="1407"/>
      <c r="J61" s="1446"/>
      <c r="K61" s="1447"/>
      <c r="L61" s="1447"/>
      <c r="M61" s="1448"/>
      <c r="N61" s="1416"/>
      <c r="O61" s="1023" t="b">
        <v>1</v>
      </c>
      <c r="P61" s="1023" t="s">
        <v>299</v>
      </c>
      <c r="Q61" s="1416"/>
      <c r="R61" s="1416"/>
      <c r="S61" s="1416"/>
      <c r="T61" s="1120"/>
      <c r="U61" s="1120"/>
      <c r="V61" s="1364"/>
      <c r="W61" s="1440" t="s">
        <v>56</v>
      </c>
      <c r="X61" s="1441"/>
      <c r="Y61" s="1441"/>
      <c r="Z61" s="1441"/>
      <c r="AA61" s="1441" t="str">
        <f t="shared" si="9"/>
        <v/>
      </c>
      <c r="AB61" s="1441"/>
      <c r="AC61" s="1407"/>
      <c r="AD61" s="1446"/>
      <c r="AE61" s="1447"/>
      <c r="AF61" s="1447"/>
      <c r="AG61" s="1448"/>
      <c r="AH61" s="1120"/>
      <c r="AI61" s="1364"/>
      <c r="AJ61" s="1440" t="s">
        <v>56</v>
      </c>
      <c r="AK61" s="1441"/>
      <c r="AL61" s="1441"/>
      <c r="AM61" s="1441"/>
      <c r="AN61" s="1441" t="str">
        <f t="shared" si="10"/>
        <v/>
      </c>
      <c r="AO61" s="1441"/>
      <c r="AP61" s="1407"/>
      <c r="AQ61" s="1446"/>
      <c r="AR61" s="1447"/>
      <c r="AS61" s="1447"/>
      <c r="AT61" s="1448"/>
      <c r="AU61" s="1120"/>
      <c r="AV61" s="1364"/>
      <c r="AW61" s="1440" t="s">
        <v>56</v>
      </c>
      <c r="AX61" s="1441"/>
      <c r="AY61" s="1441"/>
      <c r="AZ61" s="1441"/>
      <c r="BA61" s="1441" t="str">
        <f t="shared" si="11"/>
        <v/>
      </c>
      <c r="BB61" s="1441"/>
      <c r="BC61" s="1407"/>
      <c r="BD61" s="1446"/>
      <c r="BE61" s="1447"/>
      <c r="BF61" s="1447"/>
      <c r="BG61" s="1448"/>
    </row>
    <row r="62" spans="1:59" s="995" customFormat="1" ht="46.15" customHeight="1">
      <c r="A62" s="1120"/>
      <c r="B62" s="1445"/>
      <c r="C62" s="1440" t="s">
        <v>57</v>
      </c>
      <c r="D62" s="1441"/>
      <c r="E62" s="1441"/>
      <c r="F62" s="1441"/>
      <c r="G62" s="1441"/>
      <c r="H62" s="1441"/>
      <c r="I62" s="1407"/>
      <c r="J62" s="1446"/>
      <c r="K62" s="1447"/>
      <c r="L62" s="1447"/>
      <c r="M62" s="1448"/>
      <c r="N62" s="1449"/>
      <c r="O62" s="1450" t="s">
        <v>319</v>
      </c>
      <c r="P62" s="1023" t="s">
        <v>300</v>
      </c>
      <c r="Q62" s="1416"/>
      <c r="R62" s="1416"/>
      <c r="S62" s="1416"/>
      <c r="T62" s="1120"/>
      <c r="U62" s="1120"/>
      <c r="V62" s="1364"/>
      <c r="W62" s="1440" t="s">
        <v>57</v>
      </c>
      <c r="X62" s="1441"/>
      <c r="Y62" s="1441"/>
      <c r="Z62" s="1441"/>
      <c r="AA62" s="1441" t="str">
        <f t="shared" si="9"/>
        <v/>
      </c>
      <c r="AB62" s="1441"/>
      <c r="AC62" s="1407"/>
      <c r="AD62" s="1465"/>
      <c r="AE62" s="1007"/>
      <c r="AF62" s="1007"/>
      <c r="AG62" s="1008"/>
      <c r="AH62" s="1120"/>
      <c r="AI62" s="1364"/>
      <c r="AJ62" s="1440" t="s">
        <v>57</v>
      </c>
      <c r="AK62" s="1441"/>
      <c r="AL62" s="1441"/>
      <c r="AM62" s="1441"/>
      <c r="AN62" s="1441" t="str">
        <f t="shared" si="10"/>
        <v/>
      </c>
      <c r="AO62" s="1441"/>
      <c r="AP62" s="1407"/>
      <c r="AQ62" s="1465"/>
      <c r="AR62" s="1007"/>
      <c r="AS62" s="1007"/>
      <c r="AT62" s="1008"/>
      <c r="AU62" s="1120"/>
      <c r="AV62" s="1364"/>
      <c r="AW62" s="1440" t="s">
        <v>57</v>
      </c>
      <c r="AX62" s="1441"/>
      <c r="AY62" s="1441"/>
      <c r="AZ62" s="1441"/>
      <c r="BA62" s="1441" t="str">
        <f t="shared" si="11"/>
        <v/>
      </c>
      <c r="BB62" s="1441"/>
      <c r="BC62" s="1407"/>
      <c r="BD62" s="1465"/>
      <c r="BE62" s="1007"/>
      <c r="BF62" s="1007"/>
      <c r="BG62" s="1008"/>
    </row>
    <row r="63" spans="1:59" s="995" customFormat="1" ht="46.15" customHeight="1">
      <c r="A63" s="1118"/>
      <c r="B63" s="1433"/>
      <c r="C63" s="1440" t="s">
        <v>58</v>
      </c>
      <c r="D63" s="1441"/>
      <c r="E63" s="1441"/>
      <c r="F63" s="1441"/>
      <c r="G63" s="1441"/>
      <c r="H63" s="1441"/>
      <c r="I63" s="1407"/>
      <c r="J63" s="1446"/>
      <c r="K63" s="1447"/>
      <c r="L63" s="1447"/>
      <c r="M63" s="1448"/>
      <c r="N63" s="1416"/>
      <c r="O63" s="1023" t="s">
        <v>320</v>
      </c>
      <c r="P63" s="1023" t="s">
        <v>301</v>
      </c>
      <c r="Q63" s="1416"/>
      <c r="R63" s="1416"/>
      <c r="S63" s="1416"/>
      <c r="T63" s="1118"/>
      <c r="U63" s="1118"/>
      <c r="V63" s="1364"/>
      <c r="W63" s="1440" t="s">
        <v>58</v>
      </c>
      <c r="X63" s="1441"/>
      <c r="Y63" s="1441"/>
      <c r="Z63" s="1441"/>
      <c r="AA63" s="1441" t="str">
        <f t="shared" si="9"/>
        <v/>
      </c>
      <c r="AB63" s="1441"/>
      <c r="AC63" s="1407"/>
      <c r="AD63" s="1465"/>
      <c r="AE63" s="1007"/>
      <c r="AF63" s="1007"/>
      <c r="AG63" s="1008"/>
      <c r="AH63" s="1118"/>
      <c r="AI63" s="1364"/>
      <c r="AJ63" s="1440" t="s">
        <v>58</v>
      </c>
      <c r="AK63" s="1441"/>
      <c r="AL63" s="1441"/>
      <c r="AM63" s="1441"/>
      <c r="AN63" s="1441" t="str">
        <f t="shared" si="10"/>
        <v/>
      </c>
      <c r="AO63" s="1441"/>
      <c r="AP63" s="1407"/>
      <c r="AQ63" s="1465"/>
      <c r="AR63" s="1007"/>
      <c r="AS63" s="1007"/>
      <c r="AT63" s="1008"/>
      <c r="AU63" s="1118"/>
      <c r="AV63" s="1364"/>
      <c r="AW63" s="1440" t="s">
        <v>58</v>
      </c>
      <c r="AX63" s="1441"/>
      <c r="AY63" s="1441"/>
      <c r="AZ63" s="1441"/>
      <c r="BA63" s="1441" t="str">
        <f t="shared" si="11"/>
        <v/>
      </c>
      <c r="BB63" s="1441"/>
      <c r="BC63" s="1407"/>
      <c r="BD63" s="1465"/>
      <c r="BE63" s="1007"/>
      <c r="BF63" s="1007"/>
      <c r="BG63" s="1008"/>
    </row>
    <row r="64" spans="1:59" s="995" customFormat="1" ht="37.9" customHeight="1">
      <c r="B64" s="1393" t="s">
        <v>424</v>
      </c>
      <c r="C64" s="1451" t="s">
        <v>62</v>
      </c>
      <c r="D64" s="1452"/>
      <c r="E64" s="1453"/>
      <c r="F64" s="1454" t="s">
        <v>59</v>
      </c>
      <c r="G64" s="1455"/>
      <c r="H64" s="1455"/>
      <c r="I64" s="1456"/>
      <c r="J64" s="1446"/>
      <c r="K64" s="1447"/>
      <c r="L64" s="1447"/>
      <c r="M64" s="1448"/>
      <c r="N64" s="1416"/>
      <c r="O64" s="1023" t="s">
        <v>321</v>
      </c>
      <c r="P64" s="1023" t="s">
        <v>302</v>
      </c>
      <c r="Q64" s="1416"/>
      <c r="R64" s="1416"/>
      <c r="S64" s="1416"/>
      <c r="U64" s="1120"/>
      <c r="V64" s="1393" t="s">
        <v>393</v>
      </c>
      <c r="W64" s="1451" t="s">
        <v>62</v>
      </c>
      <c r="X64" s="1452"/>
      <c r="Y64" s="1453"/>
      <c r="Z64" s="1454" t="s">
        <v>59</v>
      </c>
      <c r="AA64" s="1455"/>
      <c r="AB64" s="1455"/>
      <c r="AC64" s="1456"/>
      <c r="AD64" s="1465"/>
      <c r="AE64" s="1007"/>
      <c r="AF64" s="1007"/>
      <c r="AG64" s="1008"/>
      <c r="AH64" s="1120"/>
      <c r="AI64" s="1393" t="s">
        <v>393</v>
      </c>
      <c r="AJ64" s="1451" t="s">
        <v>62</v>
      </c>
      <c r="AK64" s="1452"/>
      <c r="AL64" s="1453"/>
      <c r="AM64" s="1454" t="s">
        <v>59</v>
      </c>
      <c r="AN64" s="1455"/>
      <c r="AO64" s="1455"/>
      <c r="AP64" s="1456"/>
      <c r="AQ64" s="1465"/>
      <c r="AR64" s="1007"/>
      <c r="AS64" s="1007"/>
      <c r="AT64" s="1008"/>
      <c r="AU64" s="1120"/>
      <c r="AV64" s="1393" t="s">
        <v>393</v>
      </c>
      <c r="AW64" s="1451" t="s">
        <v>62</v>
      </c>
      <c r="AX64" s="1452"/>
      <c r="AY64" s="1453"/>
      <c r="AZ64" s="1454" t="s">
        <v>59</v>
      </c>
      <c r="BA64" s="1455"/>
      <c r="BB64" s="1455"/>
      <c r="BC64" s="1456"/>
      <c r="BD64" s="1465"/>
      <c r="BE64" s="1007"/>
      <c r="BF64" s="1007"/>
      <c r="BG64" s="1008"/>
    </row>
    <row r="65" spans="1:59" s="995" customFormat="1" ht="50.1" customHeight="1">
      <c r="A65" s="1120"/>
      <c r="B65" s="1445"/>
      <c r="C65" s="1457"/>
      <c r="D65" s="1458"/>
      <c r="E65" s="1459"/>
      <c r="F65" s="1133" t="s">
        <v>60</v>
      </c>
      <c r="G65" s="1134"/>
      <c r="H65" s="1134"/>
      <c r="I65" s="1135"/>
      <c r="J65" s="1446"/>
      <c r="K65" s="1447"/>
      <c r="L65" s="1447"/>
      <c r="M65" s="1448"/>
      <c r="N65" s="1416"/>
      <c r="O65" s="1023" t="s">
        <v>322</v>
      </c>
      <c r="P65" s="1023" t="s">
        <v>303</v>
      </c>
      <c r="Q65" s="1416"/>
      <c r="R65" s="1416"/>
      <c r="S65" s="1416"/>
      <c r="T65" s="1120"/>
      <c r="U65" s="1120"/>
      <c r="V65" s="1445"/>
      <c r="W65" s="1457"/>
      <c r="X65" s="1458"/>
      <c r="Y65" s="1459"/>
      <c r="Z65" s="1133" t="s">
        <v>60</v>
      </c>
      <c r="AA65" s="1134"/>
      <c r="AB65" s="1134"/>
      <c r="AC65" s="1135"/>
      <c r="AD65" s="1465"/>
      <c r="AE65" s="1007"/>
      <c r="AF65" s="1007"/>
      <c r="AG65" s="1008"/>
      <c r="AH65" s="1120"/>
      <c r="AI65" s="1445"/>
      <c r="AJ65" s="1457"/>
      <c r="AK65" s="1458"/>
      <c r="AL65" s="1459"/>
      <c r="AM65" s="1133" t="s">
        <v>60</v>
      </c>
      <c r="AN65" s="1134"/>
      <c r="AO65" s="1134"/>
      <c r="AP65" s="1135"/>
      <c r="AQ65" s="1465"/>
      <c r="AR65" s="1007"/>
      <c r="AS65" s="1007"/>
      <c r="AT65" s="1008"/>
      <c r="AU65" s="1120"/>
      <c r="AV65" s="1445"/>
      <c r="AW65" s="1457"/>
      <c r="AX65" s="1458"/>
      <c r="AY65" s="1459"/>
      <c r="AZ65" s="1133" t="s">
        <v>60</v>
      </c>
      <c r="BA65" s="1134"/>
      <c r="BB65" s="1134"/>
      <c r="BC65" s="1135"/>
      <c r="BD65" s="1465"/>
      <c r="BE65" s="1007"/>
      <c r="BF65" s="1007"/>
      <c r="BG65" s="1008"/>
    </row>
    <row r="66" spans="1:59" s="995" customFormat="1" ht="33" customHeight="1">
      <c r="A66" s="1120"/>
      <c r="B66" s="1445"/>
      <c r="C66" s="1451" t="s">
        <v>63</v>
      </c>
      <c r="D66" s="1452"/>
      <c r="E66" s="1453"/>
      <c r="F66" s="1454" t="s">
        <v>59</v>
      </c>
      <c r="G66" s="1455"/>
      <c r="H66" s="1455"/>
      <c r="I66" s="1456"/>
      <c r="J66" s="1446"/>
      <c r="K66" s="1447"/>
      <c r="L66" s="1447"/>
      <c r="M66" s="1448"/>
      <c r="N66" s="1416" t="b">
        <v>0</v>
      </c>
      <c r="O66" s="1023" t="s">
        <v>323</v>
      </c>
      <c r="P66" s="1023" t="s">
        <v>304</v>
      </c>
      <c r="Q66" s="1416"/>
      <c r="R66" s="1416"/>
      <c r="S66" s="1416"/>
      <c r="T66" s="1120"/>
      <c r="U66" s="1120"/>
      <c r="V66" s="1445"/>
      <c r="W66" s="1451" t="s">
        <v>63</v>
      </c>
      <c r="X66" s="1452"/>
      <c r="Y66" s="1453"/>
      <c r="Z66" s="1454" t="s">
        <v>59</v>
      </c>
      <c r="AA66" s="1455"/>
      <c r="AB66" s="1455"/>
      <c r="AC66" s="1456"/>
      <c r="AD66" s="1465"/>
      <c r="AE66" s="1007"/>
      <c r="AF66" s="1007"/>
      <c r="AG66" s="1008"/>
      <c r="AH66" s="1120"/>
      <c r="AI66" s="1445"/>
      <c r="AJ66" s="1451" t="s">
        <v>63</v>
      </c>
      <c r="AK66" s="1452"/>
      <c r="AL66" s="1453"/>
      <c r="AM66" s="1454" t="s">
        <v>59</v>
      </c>
      <c r="AN66" s="1455"/>
      <c r="AO66" s="1455"/>
      <c r="AP66" s="1456"/>
      <c r="AQ66" s="1465"/>
      <c r="AR66" s="1007"/>
      <c r="AS66" s="1007"/>
      <c r="AT66" s="1008"/>
      <c r="AU66" s="1120"/>
      <c r="AV66" s="1445"/>
      <c r="AW66" s="1451" t="s">
        <v>63</v>
      </c>
      <c r="AX66" s="1452"/>
      <c r="AY66" s="1453"/>
      <c r="AZ66" s="1454" t="s">
        <v>59</v>
      </c>
      <c r="BA66" s="1455"/>
      <c r="BB66" s="1455"/>
      <c r="BC66" s="1456"/>
      <c r="BD66" s="1465"/>
      <c r="BE66" s="1007"/>
      <c r="BF66" s="1007"/>
      <c r="BG66" s="1008"/>
    </row>
    <row r="67" spans="1:59" s="995" customFormat="1" ht="50.1" customHeight="1">
      <c r="A67" s="1120"/>
      <c r="B67" s="1445"/>
      <c r="C67" s="1457"/>
      <c r="D67" s="1458"/>
      <c r="E67" s="1459"/>
      <c r="F67" s="1133" t="s">
        <v>60</v>
      </c>
      <c r="G67" s="1134"/>
      <c r="H67" s="1134"/>
      <c r="I67" s="1135"/>
      <c r="J67" s="1446"/>
      <c r="K67" s="1447"/>
      <c r="L67" s="1447"/>
      <c r="M67" s="1448"/>
      <c r="N67" s="1416" t="b">
        <v>0</v>
      </c>
      <c r="O67" s="1023" t="s">
        <v>324</v>
      </c>
      <c r="P67" s="1023" t="s">
        <v>305</v>
      </c>
      <c r="Q67" s="1416"/>
      <c r="R67" s="1416"/>
      <c r="S67" s="1416"/>
      <c r="T67" s="1120"/>
      <c r="U67" s="1120"/>
      <c r="V67" s="1445"/>
      <c r="W67" s="1457"/>
      <c r="X67" s="1458"/>
      <c r="Y67" s="1459"/>
      <c r="Z67" s="1133" t="s">
        <v>60</v>
      </c>
      <c r="AA67" s="1134"/>
      <c r="AB67" s="1134"/>
      <c r="AC67" s="1135"/>
      <c r="AD67" s="1465"/>
      <c r="AE67" s="1007"/>
      <c r="AF67" s="1007"/>
      <c r="AG67" s="1008"/>
      <c r="AH67" s="1120"/>
      <c r="AI67" s="1445"/>
      <c r="AJ67" s="1457"/>
      <c r="AK67" s="1458"/>
      <c r="AL67" s="1459"/>
      <c r="AM67" s="1133" t="s">
        <v>60</v>
      </c>
      <c r="AN67" s="1134"/>
      <c r="AO67" s="1134"/>
      <c r="AP67" s="1135"/>
      <c r="AQ67" s="1465"/>
      <c r="AR67" s="1007"/>
      <c r="AS67" s="1007"/>
      <c r="AT67" s="1008"/>
      <c r="AU67" s="1120"/>
      <c r="AV67" s="1445"/>
      <c r="AW67" s="1457"/>
      <c r="AX67" s="1458"/>
      <c r="AY67" s="1459"/>
      <c r="AZ67" s="1133" t="s">
        <v>60</v>
      </c>
      <c r="BA67" s="1134"/>
      <c r="BB67" s="1134"/>
      <c r="BC67" s="1135"/>
      <c r="BD67" s="1465"/>
      <c r="BE67" s="1007"/>
      <c r="BF67" s="1007"/>
      <c r="BG67" s="1008"/>
    </row>
    <row r="68" spans="1:59" s="995" customFormat="1" ht="37.9" customHeight="1">
      <c r="A68" s="1120"/>
      <c r="B68" s="1445"/>
      <c r="C68" s="1451" t="s">
        <v>64</v>
      </c>
      <c r="D68" s="1452"/>
      <c r="E68" s="1453"/>
      <c r="F68" s="1454" t="s">
        <v>59</v>
      </c>
      <c r="G68" s="1455"/>
      <c r="H68" s="1455"/>
      <c r="I68" s="1456"/>
      <c r="J68" s="1446"/>
      <c r="K68" s="1447"/>
      <c r="L68" s="1447"/>
      <c r="M68" s="1448"/>
      <c r="N68" s="1416"/>
      <c r="O68" s="1023" t="s">
        <v>325</v>
      </c>
      <c r="P68" s="1023" t="s">
        <v>306</v>
      </c>
      <c r="Q68" s="1416"/>
      <c r="R68" s="1416"/>
      <c r="S68" s="1416"/>
      <c r="T68" s="1120"/>
      <c r="U68" s="1120"/>
      <c r="V68" s="1445"/>
      <c r="W68" s="1451" t="s">
        <v>64</v>
      </c>
      <c r="X68" s="1452"/>
      <c r="Y68" s="1453"/>
      <c r="Z68" s="1454" t="s">
        <v>59</v>
      </c>
      <c r="AA68" s="1455"/>
      <c r="AB68" s="1455"/>
      <c r="AC68" s="1456"/>
      <c r="AD68" s="1465"/>
      <c r="AE68" s="1007"/>
      <c r="AF68" s="1007"/>
      <c r="AG68" s="1008"/>
      <c r="AH68" s="1120"/>
      <c r="AI68" s="1445"/>
      <c r="AJ68" s="1451" t="s">
        <v>64</v>
      </c>
      <c r="AK68" s="1452"/>
      <c r="AL68" s="1453"/>
      <c r="AM68" s="1454" t="s">
        <v>59</v>
      </c>
      <c r="AN68" s="1455"/>
      <c r="AO68" s="1455"/>
      <c r="AP68" s="1456"/>
      <c r="AQ68" s="1465"/>
      <c r="AR68" s="1007"/>
      <c r="AS68" s="1007"/>
      <c r="AT68" s="1008"/>
      <c r="AU68" s="1120"/>
      <c r="AV68" s="1445"/>
      <c r="AW68" s="1451" t="s">
        <v>64</v>
      </c>
      <c r="AX68" s="1452"/>
      <c r="AY68" s="1453"/>
      <c r="AZ68" s="1454" t="s">
        <v>59</v>
      </c>
      <c r="BA68" s="1455"/>
      <c r="BB68" s="1455"/>
      <c r="BC68" s="1456"/>
      <c r="BD68" s="1465"/>
      <c r="BE68" s="1007"/>
      <c r="BF68" s="1007"/>
      <c r="BG68" s="1008"/>
    </row>
    <row r="69" spans="1:59" s="995" customFormat="1" ht="50.1" customHeight="1">
      <c r="A69" s="1120"/>
      <c r="B69" s="1433"/>
      <c r="C69" s="1457"/>
      <c r="D69" s="1458"/>
      <c r="E69" s="1459"/>
      <c r="F69" s="1133" t="s">
        <v>60</v>
      </c>
      <c r="G69" s="1134"/>
      <c r="H69" s="1134"/>
      <c r="I69" s="1135"/>
      <c r="J69" s="1446"/>
      <c r="K69" s="1447"/>
      <c r="L69" s="1447"/>
      <c r="M69" s="1448"/>
      <c r="N69" s="1416"/>
      <c r="O69" s="1023" t="s">
        <v>326</v>
      </c>
      <c r="P69" s="1023" t="s">
        <v>307</v>
      </c>
      <c r="Q69" s="1416"/>
      <c r="R69" s="1416"/>
      <c r="S69" s="1416"/>
      <c r="T69" s="1120"/>
      <c r="U69" s="1118"/>
      <c r="V69" s="1433"/>
      <c r="W69" s="1457"/>
      <c r="X69" s="1458"/>
      <c r="Y69" s="1459"/>
      <c r="Z69" s="1133" t="s">
        <v>60</v>
      </c>
      <c r="AA69" s="1134"/>
      <c r="AB69" s="1134"/>
      <c r="AC69" s="1135"/>
      <c r="AD69" s="1465"/>
      <c r="AE69" s="1007"/>
      <c r="AF69" s="1007"/>
      <c r="AG69" s="1008"/>
      <c r="AH69" s="1118"/>
      <c r="AI69" s="1433"/>
      <c r="AJ69" s="1457"/>
      <c r="AK69" s="1458"/>
      <c r="AL69" s="1459"/>
      <c r="AM69" s="1133" t="s">
        <v>60</v>
      </c>
      <c r="AN69" s="1134"/>
      <c r="AO69" s="1134"/>
      <c r="AP69" s="1135"/>
      <c r="AQ69" s="1465"/>
      <c r="AR69" s="1007"/>
      <c r="AS69" s="1007"/>
      <c r="AT69" s="1008"/>
      <c r="AU69" s="1118"/>
      <c r="AV69" s="1433"/>
      <c r="AW69" s="1457"/>
      <c r="AX69" s="1458"/>
      <c r="AY69" s="1459"/>
      <c r="AZ69" s="1133" t="s">
        <v>60</v>
      </c>
      <c r="BA69" s="1134"/>
      <c r="BB69" s="1134"/>
      <c r="BC69" s="1135"/>
      <c r="BD69" s="1465"/>
      <c r="BE69" s="1007"/>
      <c r="BF69" s="1007"/>
      <c r="BG69" s="1008"/>
    </row>
    <row r="70" spans="1:59">
      <c r="N70" s="1017"/>
      <c r="O70" s="1023"/>
      <c r="P70" s="1023"/>
      <c r="Q70" s="1017"/>
      <c r="R70" s="1017"/>
      <c r="S70" s="1017"/>
    </row>
    <row r="71" spans="1:59" ht="14.25">
      <c r="A71" s="1129" t="s">
        <v>936</v>
      </c>
      <c r="B71" s="1129"/>
      <c r="C71" s="1129"/>
      <c r="D71" s="1089"/>
      <c r="E71" s="1089"/>
      <c r="G71" s="1129" t="s">
        <v>428</v>
      </c>
      <c r="N71" s="1017"/>
      <c r="O71" s="1023"/>
      <c r="P71" s="1023"/>
      <c r="Q71" s="1017"/>
      <c r="R71" s="1017"/>
      <c r="S71" s="1017"/>
      <c r="T71" s="1129"/>
      <c r="U71" s="1129" t="s">
        <v>928</v>
      </c>
      <c r="V71" s="1129"/>
      <c r="W71" s="1129"/>
      <c r="X71" s="1129"/>
      <c r="Y71" s="1129"/>
      <c r="Z71" s="978" t="s">
        <v>575</v>
      </c>
      <c r="AA71" s="1129" t="s">
        <v>428</v>
      </c>
      <c r="AH71" s="1129" t="s">
        <v>928</v>
      </c>
      <c r="AI71" s="1129"/>
      <c r="AJ71" s="1129"/>
      <c r="AK71" s="1129"/>
      <c r="AL71" s="1129"/>
      <c r="AM71" s="978" t="s">
        <v>575</v>
      </c>
      <c r="AN71" s="1129" t="s">
        <v>428</v>
      </c>
      <c r="AU71" s="1129" t="s">
        <v>928</v>
      </c>
      <c r="AV71" s="1129"/>
      <c r="AW71" s="1129"/>
      <c r="AX71" s="1129" t="s">
        <v>928</v>
      </c>
      <c r="AY71" s="1129"/>
      <c r="AZ71" s="978" t="s">
        <v>575</v>
      </c>
      <c r="BA71" s="1129" t="s">
        <v>428</v>
      </c>
    </row>
    <row r="72" spans="1:59" ht="17.25" customHeight="1">
      <c r="A72" s="1117"/>
      <c r="B72" s="1117"/>
      <c r="C72" s="1117"/>
      <c r="D72" s="1117"/>
      <c r="E72" s="1414"/>
      <c r="N72" s="1017"/>
      <c r="O72" s="1415" t="s">
        <v>569</v>
      </c>
      <c r="P72" s="1023"/>
      <c r="Q72" s="1017"/>
      <c r="R72" s="1017"/>
      <c r="S72" s="1017"/>
      <c r="T72" s="1117"/>
      <c r="U72" s="1117"/>
      <c r="V72" s="1117"/>
      <c r="W72" s="1117"/>
      <c r="X72" s="1117"/>
      <c r="Y72" s="1414"/>
      <c r="AH72" s="1117"/>
      <c r="AI72" s="1117"/>
      <c r="AJ72" s="1117"/>
      <c r="AK72" s="1117"/>
      <c r="AL72" s="1414"/>
      <c r="AU72" s="1117"/>
      <c r="AV72" s="1117"/>
      <c r="AW72" s="1117"/>
      <c r="AX72" s="1117"/>
      <c r="AY72" s="1414"/>
    </row>
    <row r="73" spans="1:59" s="995" customFormat="1" ht="20.25" customHeight="1">
      <c r="B73" s="995" t="s">
        <v>937</v>
      </c>
      <c r="D73" s="1188"/>
      <c r="E73" s="1414"/>
      <c r="N73" s="1416"/>
      <c r="O73" s="1415" t="s">
        <v>570</v>
      </c>
      <c r="P73" s="1023"/>
      <c r="Q73" s="1416"/>
      <c r="R73" s="1416"/>
      <c r="S73" s="1416"/>
      <c r="U73" s="995" t="s">
        <v>861</v>
      </c>
      <c r="X73" s="1188"/>
      <c r="Y73" s="1414"/>
      <c r="AH73" s="995" t="s">
        <v>861</v>
      </c>
      <c r="AK73" s="1188"/>
      <c r="AL73" s="1414"/>
      <c r="AU73" s="995" t="s">
        <v>861</v>
      </c>
      <c r="AX73" s="1188"/>
      <c r="AY73" s="1414"/>
    </row>
    <row r="74" spans="1:59" s="995" customFormat="1" ht="39.6" customHeight="1">
      <c r="A74" s="1120"/>
      <c r="B74" s="1417" t="s">
        <v>351</v>
      </c>
      <c r="C74" s="1039" t="str">
        <f>IFERROR(VLOOKUP(R74,'（非表示）A8-2'!$J$5:$U$24,11,FALSE),"")</f>
        <v/>
      </c>
      <c r="D74" s="1007"/>
      <c r="E74" s="1007"/>
      <c r="F74" s="1007"/>
      <c r="G74" s="1007"/>
      <c r="H74" s="1007"/>
      <c r="I74" s="1007"/>
      <c r="J74" s="1007"/>
      <c r="K74" s="1007"/>
      <c r="L74" s="1007"/>
      <c r="M74" s="1008"/>
      <c r="N74" s="1418"/>
      <c r="O74" s="1419" t="s">
        <v>800</v>
      </c>
      <c r="P74" s="1023"/>
      <c r="Q74" s="1416"/>
      <c r="R74" s="1420" t="e">
        <f>IF(LARGE(('（非表示）A8-2'!$I$5:$I$24),4)&gt;0,LARGE(('（非表示）A8-2'!$I$5:$I$24),4),"")</f>
        <v>#REF!</v>
      </c>
      <c r="S74" s="1416"/>
      <c r="T74" s="1120"/>
      <c r="U74" s="1120"/>
      <c r="V74" s="1417" t="s">
        <v>351</v>
      </c>
      <c r="W74" s="1039" t="str">
        <f>IF(C74="","",C74)</f>
        <v/>
      </c>
      <c r="X74" s="1007"/>
      <c r="Y74" s="1007"/>
      <c r="Z74" s="1007"/>
      <c r="AA74" s="1007"/>
      <c r="AB74" s="1007"/>
      <c r="AC74" s="1007"/>
      <c r="AD74" s="1007"/>
      <c r="AE74" s="1007"/>
      <c r="AF74" s="1007"/>
      <c r="AG74" s="1008"/>
      <c r="AH74" s="1120"/>
      <c r="AI74" s="1417" t="s">
        <v>351</v>
      </c>
      <c r="AJ74" s="1039" t="str">
        <f>W74</f>
        <v/>
      </c>
      <c r="AK74" s="1007"/>
      <c r="AL74" s="1007"/>
      <c r="AM74" s="1007"/>
      <c r="AN74" s="1007"/>
      <c r="AO74" s="1007"/>
      <c r="AP74" s="1007"/>
      <c r="AQ74" s="1007"/>
      <c r="AR74" s="1007"/>
      <c r="AS74" s="1007"/>
      <c r="AT74" s="1008"/>
      <c r="AU74" s="1120"/>
      <c r="AV74" s="1417" t="s">
        <v>351</v>
      </c>
      <c r="AW74" s="1039" t="str">
        <f>AJ74</f>
        <v/>
      </c>
      <c r="AX74" s="1007"/>
      <c r="AY74" s="1007"/>
      <c r="AZ74" s="1007"/>
      <c r="BA74" s="1007"/>
      <c r="BB74" s="1007"/>
      <c r="BC74" s="1007"/>
      <c r="BD74" s="1007"/>
      <c r="BE74" s="1007"/>
      <c r="BF74" s="1007"/>
      <c r="BG74" s="1008"/>
    </row>
    <row r="75" spans="1:59" s="995" customFormat="1" ht="39.6" customHeight="1">
      <c r="A75" s="1120"/>
      <c r="B75" s="1417" t="s">
        <v>10</v>
      </c>
      <c r="C75" s="1421" t="str">
        <f>IFERROR(VLOOKUP(R74,'（非表示）A8-2'!$J$5:$U$24,12,FALSE),"")</f>
        <v/>
      </c>
      <c r="D75" s="1422"/>
      <c r="E75" s="1422"/>
      <c r="F75" s="1422"/>
      <c r="G75" s="1422"/>
      <c r="H75" s="1422"/>
      <c r="I75" s="1422"/>
      <c r="J75" s="1422"/>
      <c r="K75" s="1422"/>
      <c r="L75" s="1422"/>
      <c r="M75" s="1423"/>
      <c r="N75" s="1418"/>
      <c r="O75" s="1419" t="s">
        <v>570</v>
      </c>
      <c r="P75" s="1023"/>
      <c r="Q75" s="1416"/>
      <c r="R75" s="1416"/>
      <c r="S75" s="1416"/>
      <c r="T75" s="1120"/>
      <c r="U75" s="1120"/>
      <c r="V75" s="1417" t="s">
        <v>53</v>
      </c>
      <c r="W75" s="1039" t="str">
        <f>IF(C75="","",C75)</f>
        <v/>
      </c>
      <c r="X75" s="1007"/>
      <c r="Y75" s="1007"/>
      <c r="Z75" s="1007"/>
      <c r="AA75" s="1007"/>
      <c r="AB75" s="1007"/>
      <c r="AC75" s="1007"/>
      <c r="AD75" s="1007"/>
      <c r="AE75" s="1007"/>
      <c r="AF75" s="1007"/>
      <c r="AG75" s="1008"/>
      <c r="AH75" s="1120"/>
      <c r="AI75" s="1417" t="s">
        <v>53</v>
      </c>
      <c r="AJ75" s="1039" t="str">
        <f>W75</f>
        <v/>
      </c>
      <c r="AK75" s="1007"/>
      <c r="AL75" s="1007"/>
      <c r="AM75" s="1007"/>
      <c r="AN75" s="1007"/>
      <c r="AO75" s="1007"/>
      <c r="AP75" s="1007"/>
      <c r="AQ75" s="1007"/>
      <c r="AR75" s="1007"/>
      <c r="AS75" s="1007"/>
      <c r="AT75" s="1008"/>
      <c r="AU75" s="1120"/>
      <c r="AV75" s="1417" t="s">
        <v>53</v>
      </c>
      <c r="AW75" s="1039" t="str">
        <f>AJ75</f>
        <v/>
      </c>
      <c r="AX75" s="1007"/>
      <c r="AY75" s="1007"/>
      <c r="AZ75" s="1007"/>
      <c r="BA75" s="1007"/>
      <c r="BB75" s="1007"/>
      <c r="BC75" s="1007"/>
      <c r="BD75" s="1007"/>
      <c r="BE75" s="1007"/>
      <c r="BF75" s="1007"/>
      <c r="BG75" s="1008"/>
    </row>
    <row r="76" spans="1:59" s="995" customFormat="1" ht="39.6" customHeight="1">
      <c r="A76" s="1118"/>
      <c r="B76" s="1018" t="s">
        <v>741</v>
      </c>
      <c r="C76" s="1064"/>
      <c r="D76" s="1066"/>
      <c r="E76" s="1139" t="s">
        <v>207</v>
      </c>
      <c r="F76" s="1012"/>
      <c r="G76" s="1012"/>
      <c r="H76" s="1013"/>
      <c r="I76" s="1021"/>
      <c r="J76" s="1022"/>
      <c r="K76" s="1022"/>
      <c r="L76" s="1022"/>
      <c r="M76" s="693" t="s">
        <v>652</v>
      </c>
      <c r="N76" s="1426"/>
      <c r="O76" s="1419" t="s">
        <v>860</v>
      </c>
      <c r="P76" s="1023"/>
      <c r="Q76" s="1416"/>
      <c r="R76" s="1416"/>
      <c r="S76" s="1416"/>
      <c r="T76" s="1118"/>
      <c r="U76" s="1118"/>
      <c r="V76" s="1018" t="s">
        <v>741</v>
      </c>
      <c r="W76" s="999"/>
      <c r="X76" s="999"/>
      <c r="Y76" s="1139" t="s">
        <v>207</v>
      </c>
      <c r="Z76" s="1012"/>
      <c r="AA76" s="1012"/>
      <c r="AB76" s="1013"/>
      <c r="AC76" s="1021" t="str">
        <f>+IF($I$10="","",$I$10)</f>
        <v/>
      </c>
      <c r="AD76" s="1022"/>
      <c r="AE76" s="1022"/>
      <c r="AF76" s="1022"/>
      <c r="AG76" s="693" t="s">
        <v>652</v>
      </c>
      <c r="AH76" s="1428"/>
      <c r="AI76" s="1018" t="s">
        <v>741</v>
      </c>
      <c r="AJ76" s="999"/>
      <c r="AK76" s="999"/>
      <c r="AL76" s="1139" t="s">
        <v>207</v>
      </c>
      <c r="AM76" s="1012"/>
      <c r="AN76" s="1012"/>
      <c r="AO76" s="1013"/>
      <c r="AP76" s="1021" t="str">
        <f>+IF($I$10="","",$I$10)</f>
        <v/>
      </c>
      <c r="AQ76" s="1022"/>
      <c r="AR76" s="1022"/>
      <c r="AS76" s="1022"/>
      <c r="AT76" s="693" t="s">
        <v>652</v>
      </c>
      <c r="AU76" s="1118"/>
      <c r="AV76" s="1018" t="s">
        <v>741</v>
      </c>
      <c r="AW76" s="999"/>
      <c r="AX76" s="999"/>
      <c r="AY76" s="1139" t="s">
        <v>207</v>
      </c>
      <c r="AZ76" s="1012"/>
      <c r="BA76" s="1012"/>
      <c r="BB76" s="1013"/>
      <c r="BC76" s="1021" t="str">
        <f>+IF($I$10="","",$I$10)</f>
        <v/>
      </c>
      <c r="BD76" s="1022"/>
      <c r="BE76" s="1022"/>
      <c r="BF76" s="1022"/>
      <c r="BG76" s="693" t="s">
        <v>652</v>
      </c>
    </row>
    <row r="77" spans="1:59" s="995" customFormat="1" ht="39.6" customHeight="1">
      <c r="A77" s="1118"/>
      <c r="B77" s="1018"/>
      <c r="C77" s="1064"/>
      <c r="D77" s="1066"/>
      <c r="E77" s="1139" t="s">
        <v>208</v>
      </c>
      <c r="F77" s="1012"/>
      <c r="G77" s="1012"/>
      <c r="H77" s="1013"/>
      <c r="I77" s="1021"/>
      <c r="J77" s="1022"/>
      <c r="K77" s="1022"/>
      <c r="L77" s="1022"/>
      <c r="M77" s="693" t="s">
        <v>652</v>
      </c>
      <c r="N77" s="1426"/>
      <c r="O77" s="1419" t="s">
        <v>572</v>
      </c>
      <c r="P77" s="1023"/>
      <c r="Q77" s="1416"/>
      <c r="R77" s="1416"/>
      <c r="S77" s="1416"/>
      <c r="T77" s="1118"/>
      <c r="U77" s="1118"/>
      <c r="V77" s="1018"/>
      <c r="W77" s="999"/>
      <c r="X77" s="999"/>
      <c r="Y77" s="1139" t="s">
        <v>208</v>
      </c>
      <c r="Z77" s="1012"/>
      <c r="AA77" s="1012"/>
      <c r="AB77" s="1013"/>
      <c r="AC77" s="1021" t="str">
        <f>+IF($I$11="","",$I$11)</f>
        <v/>
      </c>
      <c r="AD77" s="1022"/>
      <c r="AE77" s="1022"/>
      <c r="AF77" s="1022"/>
      <c r="AG77" s="693" t="s">
        <v>652</v>
      </c>
      <c r="AH77" s="1428"/>
      <c r="AI77" s="1018"/>
      <c r="AJ77" s="999"/>
      <c r="AK77" s="999"/>
      <c r="AL77" s="1139" t="s">
        <v>208</v>
      </c>
      <c r="AM77" s="1012"/>
      <c r="AN77" s="1012"/>
      <c r="AO77" s="1013"/>
      <c r="AP77" s="1021" t="str">
        <f>+IF($I$11="","",$I$11)</f>
        <v/>
      </c>
      <c r="AQ77" s="1022"/>
      <c r="AR77" s="1022"/>
      <c r="AS77" s="1022"/>
      <c r="AT77" s="693" t="s">
        <v>652</v>
      </c>
      <c r="AU77" s="1118"/>
      <c r="AV77" s="1018"/>
      <c r="AW77" s="999"/>
      <c r="AX77" s="999"/>
      <c r="AY77" s="1139" t="s">
        <v>208</v>
      </c>
      <c r="AZ77" s="1012"/>
      <c r="BA77" s="1012"/>
      <c r="BB77" s="1013"/>
      <c r="BC77" s="1021" t="str">
        <f>+IF($I$11="","",$I$11)</f>
        <v/>
      </c>
      <c r="BD77" s="1022"/>
      <c r="BE77" s="1022"/>
      <c r="BF77" s="1022"/>
      <c r="BG77" s="693" t="s">
        <v>652</v>
      </c>
    </row>
    <row r="78" spans="1:59" s="995" customFormat="1" ht="39.6" customHeight="1">
      <c r="A78" s="1118"/>
      <c r="B78" s="1018"/>
      <c r="C78" s="1064"/>
      <c r="D78" s="1066"/>
      <c r="E78" s="1139" t="s">
        <v>209</v>
      </c>
      <c r="F78" s="1012"/>
      <c r="G78" s="1012"/>
      <c r="H78" s="1013"/>
      <c r="I78" s="1021"/>
      <c r="J78" s="1022"/>
      <c r="K78" s="1022"/>
      <c r="L78" s="1022"/>
      <c r="M78" s="693" t="s">
        <v>652</v>
      </c>
      <c r="N78" s="1426"/>
      <c r="O78" s="1419" t="s">
        <v>573</v>
      </c>
      <c r="P78" s="1023"/>
      <c r="Q78" s="1416"/>
      <c r="R78" s="1416"/>
      <c r="S78" s="1416"/>
      <c r="T78" s="1118"/>
      <c r="U78" s="1118"/>
      <c r="V78" s="1018"/>
      <c r="W78" s="999"/>
      <c r="X78" s="999"/>
      <c r="Y78" s="1139" t="s">
        <v>209</v>
      </c>
      <c r="Z78" s="1012"/>
      <c r="AA78" s="1012"/>
      <c r="AB78" s="1013"/>
      <c r="AC78" s="1021" t="str">
        <f>+IF($I$12="","",$I$12)</f>
        <v/>
      </c>
      <c r="AD78" s="1022"/>
      <c r="AE78" s="1022"/>
      <c r="AF78" s="1022"/>
      <c r="AG78" s="693" t="s">
        <v>652</v>
      </c>
      <c r="AH78" s="1428"/>
      <c r="AI78" s="1018"/>
      <c r="AJ78" s="999"/>
      <c r="AK78" s="999"/>
      <c r="AL78" s="1139" t="s">
        <v>209</v>
      </c>
      <c r="AM78" s="1012"/>
      <c r="AN78" s="1012"/>
      <c r="AO78" s="1013"/>
      <c r="AP78" s="1021" t="str">
        <f>+IF($I$12="","",$I$12)</f>
        <v/>
      </c>
      <c r="AQ78" s="1022"/>
      <c r="AR78" s="1022"/>
      <c r="AS78" s="1022"/>
      <c r="AT78" s="693" t="s">
        <v>652</v>
      </c>
      <c r="AU78" s="1118"/>
      <c r="AV78" s="1018"/>
      <c r="AW78" s="999"/>
      <c r="AX78" s="999"/>
      <c r="AY78" s="1139" t="s">
        <v>209</v>
      </c>
      <c r="AZ78" s="1012"/>
      <c r="BA78" s="1012"/>
      <c r="BB78" s="1013"/>
      <c r="BC78" s="1021" t="str">
        <f>+IF($I$12="","",$I$12)</f>
        <v/>
      </c>
      <c r="BD78" s="1022"/>
      <c r="BE78" s="1022"/>
      <c r="BF78" s="1022"/>
      <c r="BG78" s="693" t="s">
        <v>652</v>
      </c>
    </row>
    <row r="79" spans="1:59" s="995" customFormat="1" ht="39.6" customHeight="1">
      <c r="A79" s="1118"/>
      <c r="B79" s="1429"/>
      <c r="C79" s="1064"/>
      <c r="D79" s="1066"/>
      <c r="E79" s="1139" t="s">
        <v>210</v>
      </c>
      <c r="F79" s="1012"/>
      <c r="G79" s="1012"/>
      <c r="H79" s="1013"/>
      <c r="I79" s="1021"/>
      <c r="J79" s="1022"/>
      <c r="K79" s="1022"/>
      <c r="L79" s="1022"/>
      <c r="M79" s="693" t="s">
        <v>652</v>
      </c>
      <c r="N79" s="1426"/>
      <c r="O79" s="1419" t="s">
        <v>800</v>
      </c>
      <c r="P79" s="1023"/>
      <c r="Q79" s="1416"/>
      <c r="R79" s="1416"/>
      <c r="S79" s="1416"/>
      <c r="T79" s="1118"/>
      <c r="U79" s="1118"/>
      <c r="V79" s="1429"/>
      <c r="W79" s="999"/>
      <c r="X79" s="999"/>
      <c r="Y79" s="1139" t="s">
        <v>210</v>
      </c>
      <c r="Z79" s="1012"/>
      <c r="AA79" s="1012"/>
      <c r="AB79" s="1013"/>
      <c r="AC79" s="1021" t="str">
        <f>+IF($I$13="","",$I$13)</f>
        <v/>
      </c>
      <c r="AD79" s="1022"/>
      <c r="AE79" s="1022"/>
      <c r="AF79" s="1022"/>
      <c r="AG79" s="693" t="s">
        <v>652</v>
      </c>
      <c r="AH79" s="1428"/>
      <c r="AI79" s="1429"/>
      <c r="AJ79" s="999"/>
      <c r="AK79" s="999"/>
      <c r="AL79" s="1139" t="s">
        <v>210</v>
      </c>
      <c r="AM79" s="1012"/>
      <c r="AN79" s="1012"/>
      <c r="AO79" s="1013"/>
      <c r="AP79" s="1021" t="str">
        <f>+IF($I$13="","",$I$13)</f>
        <v/>
      </c>
      <c r="AQ79" s="1022"/>
      <c r="AR79" s="1022"/>
      <c r="AS79" s="1022"/>
      <c r="AT79" s="693" t="s">
        <v>652</v>
      </c>
      <c r="AU79" s="1118"/>
      <c r="AV79" s="1429"/>
      <c r="AW79" s="999"/>
      <c r="AX79" s="999"/>
      <c r="AY79" s="1139" t="s">
        <v>210</v>
      </c>
      <c r="AZ79" s="1012"/>
      <c r="BA79" s="1012"/>
      <c r="BB79" s="1013"/>
      <c r="BC79" s="1021" t="str">
        <f>+IF($I$13="","",$I$13)</f>
        <v/>
      </c>
      <c r="BD79" s="1022"/>
      <c r="BE79" s="1022"/>
      <c r="BF79" s="1022"/>
      <c r="BG79" s="693" t="s">
        <v>652</v>
      </c>
    </row>
    <row r="80" spans="1:59" s="995" customFormat="1" ht="39.6" customHeight="1">
      <c r="B80" s="1393" t="s">
        <v>54</v>
      </c>
      <c r="C80" s="1430"/>
      <c r="D80" s="1431"/>
      <c r="E80" s="1431"/>
      <c r="F80" s="1431"/>
      <c r="G80" s="1431"/>
      <c r="H80" s="1431"/>
      <c r="I80" s="1431"/>
      <c r="J80" s="1431"/>
      <c r="K80" s="1431"/>
      <c r="L80" s="1431"/>
      <c r="M80" s="1432"/>
      <c r="N80" s="1416"/>
      <c r="O80" s="1023" t="b">
        <v>0</v>
      </c>
      <c r="P80" s="1023"/>
      <c r="Q80" s="1416"/>
      <c r="R80" s="1416"/>
      <c r="S80" s="1416"/>
      <c r="V80" s="1393" t="s">
        <v>54</v>
      </c>
      <c r="W80" s="1421" t="str">
        <f>IF(C80="","",C80)</f>
        <v/>
      </c>
      <c r="X80" s="1422"/>
      <c r="Y80" s="1422"/>
      <c r="Z80" s="1422"/>
      <c r="AA80" s="1422"/>
      <c r="AB80" s="1422"/>
      <c r="AC80" s="1422"/>
      <c r="AD80" s="1422"/>
      <c r="AE80" s="1422"/>
      <c r="AF80" s="1422"/>
      <c r="AG80" s="1423"/>
      <c r="AI80" s="1393" t="s">
        <v>54</v>
      </c>
      <c r="AJ80" s="1421" t="str">
        <f>W80</f>
        <v/>
      </c>
      <c r="AK80" s="1422"/>
      <c r="AL80" s="1422"/>
      <c r="AM80" s="1422"/>
      <c r="AN80" s="1422"/>
      <c r="AO80" s="1422"/>
      <c r="AP80" s="1422"/>
      <c r="AQ80" s="1422"/>
      <c r="AR80" s="1422"/>
      <c r="AS80" s="1422"/>
      <c r="AT80" s="1423"/>
      <c r="AV80" s="1393" t="s">
        <v>54</v>
      </c>
      <c r="AW80" s="1421" t="str">
        <f>AJ80</f>
        <v/>
      </c>
      <c r="AX80" s="1422"/>
      <c r="AY80" s="1422"/>
      <c r="AZ80" s="1422"/>
      <c r="BA80" s="1422"/>
      <c r="BB80" s="1422"/>
      <c r="BC80" s="1422"/>
      <c r="BD80" s="1422"/>
      <c r="BE80" s="1422"/>
      <c r="BF80" s="1422"/>
      <c r="BG80" s="1423"/>
    </row>
    <row r="81" spans="1:59" s="995" customFormat="1" ht="55.9" customHeight="1">
      <c r="A81" s="1120"/>
      <c r="B81" s="1433"/>
      <c r="C81" s="1434"/>
      <c r="D81" s="1435"/>
      <c r="E81" s="1435"/>
      <c r="F81" s="1435"/>
      <c r="G81" s="1435"/>
      <c r="H81" s="1435"/>
      <c r="I81" s="1435"/>
      <c r="J81" s="1435"/>
      <c r="K81" s="1435"/>
      <c r="L81" s="1435"/>
      <c r="M81" s="1436"/>
      <c r="N81" s="1416"/>
      <c r="O81" s="1023" t="b">
        <v>1</v>
      </c>
      <c r="P81" s="1023"/>
      <c r="Q81" s="1416"/>
      <c r="R81" s="1416"/>
      <c r="S81" s="1416"/>
      <c r="T81" s="1120"/>
      <c r="U81" s="1120"/>
      <c r="V81" s="1433"/>
      <c r="W81" s="1437"/>
      <c r="X81" s="1438"/>
      <c r="Y81" s="1438"/>
      <c r="Z81" s="1438"/>
      <c r="AA81" s="1438"/>
      <c r="AB81" s="1438"/>
      <c r="AC81" s="1438"/>
      <c r="AD81" s="1438"/>
      <c r="AE81" s="1438"/>
      <c r="AF81" s="1438"/>
      <c r="AG81" s="1439"/>
      <c r="AH81" s="1120"/>
      <c r="AI81" s="1433"/>
      <c r="AJ81" s="1437"/>
      <c r="AK81" s="1438"/>
      <c r="AL81" s="1438"/>
      <c r="AM81" s="1438"/>
      <c r="AN81" s="1438"/>
      <c r="AO81" s="1438"/>
      <c r="AP81" s="1438"/>
      <c r="AQ81" s="1438"/>
      <c r="AR81" s="1438"/>
      <c r="AS81" s="1438"/>
      <c r="AT81" s="1439"/>
      <c r="AU81" s="1120"/>
      <c r="AV81" s="1433"/>
      <c r="AW81" s="1437"/>
      <c r="AX81" s="1438"/>
      <c r="AY81" s="1438"/>
      <c r="AZ81" s="1438"/>
      <c r="BA81" s="1438"/>
      <c r="BB81" s="1438"/>
      <c r="BC81" s="1438"/>
      <c r="BD81" s="1438"/>
      <c r="BE81" s="1438"/>
      <c r="BF81" s="1438"/>
      <c r="BG81" s="1439"/>
    </row>
    <row r="82" spans="1:59" s="995" customFormat="1" ht="46.15" customHeight="1">
      <c r="A82" s="1120"/>
      <c r="B82" s="1393" t="s">
        <v>423</v>
      </c>
      <c r="C82" s="1440" t="s">
        <v>55</v>
      </c>
      <c r="D82" s="1441"/>
      <c r="E82" s="1441"/>
      <c r="F82" s="1441"/>
      <c r="G82" s="1441"/>
      <c r="H82" s="1441"/>
      <c r="I82" s="1407"/>
      <c r="J82" s="1442">
        <v>600</v>
      </c>
      <c r="K82" s="1443"/>
      <c r="L82" s="1443"/>
      <c r="M82" s="1444" t="s">
        <v>61</v>
      </c>
      <c r="N82" s="1416"/>
      <c r="O82" s="1023" t="b">
        <v>1</v>
      </c>
      <c r="P82" s="1023" t="s">
        <v>298</v>
      </c>
      <c r="Q82" s="1416"/>
      <c r="R82" s="1416"/>
      <c r="S82" s="1416"/>
      <c r="T82" s="1120"/>
      <c r="U82" s="1120"/>
      <c r="V82" s="1364" t="s">
        <v>392</v>
      </c>
      <c r="W82" s="1440" t="s">
        <v>55</v>
      </c>
      <c r="X82" s="1441"/>
      <c r="Y82" s="1441"/>
      <c r="Z82" s="1441"/>
      <c r="AA82" s="1441" t="str">
        <f t="shared" ref="AA82:AA85" si="12">IF(G82="","",G82)</f>
        <v/>
      </c>
      <c r="AB82" s="1441"/>
      <c r="AC82" s="1407"/>
      <c r="AD82" s="1442"/>
      <c r="AE82" s="1443"/>
      <c r="AF82" s="1443"/>
      <c r="AG82" s="1444" t="s">
        <v>61</v>
      </c>
      <c r="AH82" s="1120"/>
      <c r="AI82" s="1364" t="s">
        <v>392</v>
      </c>
      <c r="AJ82" s="1440" t="s">
        <v>55</v>
      </c>
      <c r="AK82" s="1441"/>
      <c r="AL82" s="1441"/>
      <c r="AM82" s="1441"/>
      <c r="AN82" s="1441" t="str">
        <f t="shared" ref="AN82:AN85" si="13">IF(T82="","",T82)</f>
        <v/>
      </c>
      <c r="AO82" s="1441"/>
      <c r="AP82" s="1407"/>
      <c r="AQ82" s="1442"/>
      <c r="AR82" s="1443"/>
      <c r="AS82" s="1443"/>
      <c r="AT82" s="1444" t="s">
        <v>61</v>
      </c>
      <c r="AU82" s="1120"/>
      <c r="AV82" s="1364" t="s">
        <v>392</v>
      </c>
      <c r="AW82" s="1440" t="s">
        <v>55</v>
      </c>
      <c r="AX82" s="1441"/>
      <c r="AY82" s="1441"/>
      <c r="AZ82" s="1441"/>
      <c r="BA82" s="1441" t="str">
        <f t="shared" ref="BA82:BA85" si="14">IF(AG82="","",AG82)</f>
        <v>ｍ２</v>
      </c>
      <c r="BB82" s="1441"/>
      <c r="BC82" s="1407"/>
      <c r="BD82" s="1442"/>
      <c r="BE82" s="1443"/>
      <c r="BF82" s="1443"/>
      <c r="BG82" s="1444" t="s">
        <v>61</v>
      </c>
    </row>
    <row r="83" spans="1:59" s="995" customFormat="1" ht="46.15" customHeight="1">
      <c r="A83" s="1120"/>
      <c r="B83" s="1445"/>
      <c r="C83" s="1440" t="s">
        <v>56</v>
      </c>
      <c r="D83" s="1441"/>
      <c r="E83" s="1441"/>
      <c r="F83" s="1441"/>
      <c r="G83" s="1441"/>
      <c r="H83" s="1441"/>
      <c r="I83" s="1407"/>
      <c r="J83" s="1446">
        <v>41769</v>
      </c>
      <c r="K83" s="1447"/>
      <c r="L83" s="1447"/>
      <c r="M83" s="1448"/>
      <c r="N83" s="1416"/>
      <c r="O83" s="1023" t="b">
        <v>1</v>
      </c>
      <c r="P83" s="1023" t="s">
        <v>299</v>
      </c>
      <c r="Q83" s="1416"/>
      <c r="R83" s="1416"/>
      <c r="S83" s="1416"/>
      <c r="T83" s="1120"/>
      <c r="U83" s="1120"/>
      <c r="V83" s="1364"/>
      <c r="W83" s="1440" t="s">
        <v>56</v>
      </c>
      <c r="X83" s="1441"/>
      <c r="Y83" s="1441"/>
      <c r="Z83" s="1441"/>
      <c r="AA83" s="1441" t="str">
        <f t="shared" si="12"/>
        <v/>
      </c>
      <c r="AB83" s="1441"/>
      <c r="AC83" s="1407"/>
      <c r="AD83" s="1446"/>
      <c r="AE83" s="1447"/>
      <c r="AF83" s="1447"/>
      <c r="AG83" s="1448"/>
      <c r="AH83" s="1120"/>
      <c r="AI83" s="1364"/>
      <c r="AJ83" s="1440" t="s">
        <v>56</v>
      </c>
      <c r="AK83" s="1441"/>
      <c r="AL83" s="1441"/>
      <c r="AM83" s="1441"/>
      <c r="AN83" s="1441" t="str">
        <f t="shared" si="13"/>
        <v/>
      </c>
      <c r="AO83" s="1441"/>
      <c r="AP83" s="1407"/>
      <c r="AQ83" s="1446"/>
      <c r="AR83" s="1447"/>
      <c r="AS83" s="1447"/>
      <c r="AT83" s="1448"/>
      <c r="AU83" s="1120"/>
      <c r="AV83" s="1364"/>
      <c r="AW83" s="1440" t="s">
        <v>56</v>
      </c>
      <c r="AX83" s="1441"/>
      <c r="AY83" s="1441"/>
      <c r="AZ83" s="1441"/>
      <c r="BA83" s="1441" t="str">
        <f t="shared" si="14"/>
        <v/>
      </c>
      <c r="BB83" s="1441"/>
      <c r="BC83" s="1407"/>
      <c r="BD83" s="1446"/>
      <c r="BE83" s="1447"/>
      <c r="BF83" s="1447"/>
      <c r="BG83" s="1448"/>
    </row>
    <row r="84" spans="1:59" s="995" customFormat="1" ht="46.15" customHeight="1">
      <c r="A84" s="1120"/>
      <c r="B84" s="1445"/>
      <c r="C84" s="1440" t="s">
        <v>57</v>
      </c>
      <c r="D84" s="1441"/>
      <c r="E84" s="1441"/>
      <c r="F84" s="1441"/>
      <c r="G84" s="1441"/>
      <c r="H84" s="1441"/>
      <c r="I84" s="1407"/>
      <c r="J84" s="1446" t="s">
        <v>751</v>
      </c>
      <c r="K84" s="1447"/>
      <c r="L84" s="1447"/>
      <c r="M84" s="1448"/>
      <c r="N84" s="1449"/>
      <c r="O84" s="1450" t="s">
        <v>319</v>
      </c>
      <c r="P84" s="1023" t="s">
        <v>300</v>
      </c>
      <c r="Q84" s="1416"/>
      <c r="R84" s="1416"/>
      <c r="S84" s="1416"/>
      <c r="T84" s="1120"/>
      <c r="U84" s="1120"/>
      <c r="V84" s="1364"/>
      <c r="W84" s="1440" t="s">
        <v>57</v>
      </c>
      <c r="X84" s="1441"/>
      <c r="Y84" s="1441"/>
      <c r="Z84" s="1441"/>
      <c r="AA84" s="1441" t="str">
        <f t="shared" si="12"/>
        <v/>
      </c>
      <c r="AB84" s="1441"/>
      <c r="AC84" s="1407"/>
      <c r="AD84" s="1465"/>
      <c r="AE84" s="1007"/>
      <c r="AF84" s="1007"/>
      <c r="AG84" s="1008"/>
      <c r="AH84" s="1120"/>
      <c r="AI84" s="1364"/>
      <c r="AJ84" s="1440" t="s">
        <v>57</v>
      </c>
      <c r="AK84" s="1441"/>
      <c r="AL84" s="1441"/>
      <c r="AM84" s="1441"/>
      <c r="AN84" s="1441" t="str">
        <f t="shared" si="13"/>
        <v/>
      </c>
      <c r="AO84" s="1441"/>
      <c r="AP84" s="1407"/>
      <c r="AQ84" s="1465"/>
      <c r="AR84" s="1007"/>
      <c r="AS84" s="1007"/>
      <c r="AT84" s="1008"/>
      <c r="AU84" s="1120"/>
      <c r="AV84" s="1364"/>
      <c r="AW84" s="1440" t="s">
        <v>57</v>
      </c>
      <c r="AX84" s="1441"/>
      <c r="AY84" s="1441"/>
      <c r="AZ84" s="1441"/>
      <c r="BA84" s="1441" t="str">
        <f t="shared" si="14"/>
        <v/>
      </c>
      <c r="BB84" s="1441"/>
      <c r="BC84" s="1407"/>
      <c r="BD84" s="1465"/>
      <c r="BE84" s="1007"/>
      <c r="BF84" s="1007"/>
      <c r="BG84" s="1008"/>
    </row>
    <row r="85" spans="1:59" s="995" customFormat="1" ht="46.15" customHeight="1">
      <c r="A85" s="1118"/>
      <c r="B85" s="1433"/>
      <c r="C85" s="1440" t="s">
        <v>58</v>
      </c>
      <c r="D85" s="1441"/>
      <c r="E85" s="1441"/>
      <c r="F85" s="1441"/>
      <c r="G85" s="1441"/>
      <c r="H85" s="1441"/>
      <c r="I85" s="1407"/>
      <c r="J85" s="1446" t="s">
        <v>746</v>
      </c>
      <c r="K85" s="1447"/>
      <c r="L85" s="1447"/>
      <c r="M85" s="1448"/>
      <c r="N85" s="1416"/>
      <c r="O85" s="1023" t="s">
        <v>320</v>
      </c>
      <c r="P85" s="1023" t="s">
        <v>301</v>
      </c>
      <c r="Q85" s="1416"/>
      <c r="R85" s="1416"/>
      <c r="S85" s="1416"/>
      <c r="T85" s="1118"/>
      <c r="U85" s="1118"/>
      <c r="V85" s="1364"/>
      <c r="W85" s="1440" t="s">
        <v>58</v>
      </c>
      <c r="X85" s="1441"/>
      <c r="Y85" s="1441"/>
      <c r="Z85" s="1441"/>
      <c r="AA85" s="1441" t="str">
        <f t="shared" si="12"/>
        <v/>
      </c>
      <c r="AB85" s="1441"/>
      <c r="AC85" s="1407"/>
      <c r="AD85" s="1465"/>
      <c r="AE85" s="1007"/>
      <c r="AF85" s="1007"/>
      <c r="AG85" s="1008"/>
      <c r="AH85" s="1118"/>
      <c r="AI85" s="1364"/>
      <c r="AJ85" s="1440" t="s">
        <v>58</v>
      </c>
      <c r="AK85" s="1441"/>
      <c r="AL85" s="1441"/>
      <c r="AM85" s="1441"/>
      <c r="AN85" s="1441" t="str">
        <f t="shared" si="13"/>
        <v/>
      </c>
      <c r="AO85" s="1441"/>
      <c r="AP85" s="1407"/>
      <c r="AQ85" s="1465"/>
      <c r="AR85" s="1007"/>
      <c r="AS85" s="1007"/>
      <c r="AT85" s="1008"/>
      <c r="AU85" s="1118"/>
      <c r="AV85" s="1364"/>
      <c r="AW85" s="1440" t="s">
        <v>58</v>
      </c>
      <c r="AX85" s="1441"/>
      <c r="AY85" s="1441"/>
      <c r="AZ85" s="1441"/>
      <c r="BA85" s="1441" t="str">
        <f t="shared" si="14"/>
        <v/>
      </c>
      <c r="BB85" s="1441"/>
      <c r="BC85" s="1407"/>
      <c r="BD85" s="1465"/>
      <c r="BE85" s="1007"/>
      <c r="BF85" s="1007"/>
      <c r="BG85" s="1008"/>
    </row>
    <row r="86" spans="1:59" s="995" customFormat="1" ht="37.9" customHeight="1">
      <c r="B86" s="1393" t="s">
        <v>424</v>
      </c>
      <c r="C86" s="1451" t="s">
        <v>62</v>
      </c>
      <c r="D86" s="1452"/>
      <c r="E86" s="1453"/>
      <c r="F86" s="1454" t="s">
        <v>59</v>
      </c>
      <c r="G86" s="1455"/>
      <c r="H86" s="1455"/>
      <c r="I86" s="1456"/>
      <c r="J86" s="1446" t="s">
        <v>747</v>
      </c>
      <c r="K86" s="1447"/>
      <c r="L86" s="1447"/>
      <c r="M86" s="1448"/>
      <c r="N86" s="1416"/>
      <c r="O86" s="1023" t="s">
        <v>321</v>
      </c>
      <c r="P86" s="1023" t="s">
        <v>302</v>
      </c>
      <c r="Q86" s="1416"/>
      <c r="R86" s="1416"/>
      <c r="S86" s="1416"/>
      <c r="U86" s="1120"/>
      <c r="V86" s="1393" t="s">
        <v>393</v>
      </c>
      <c r="W86" s="1451" t="s">
        <v>62</v>
      </c>
      <c r="X86" s="1452"/>
      <c r="Y86" s="1453"/>
      <c r="Z86" s="1454" t="s">
        <v>59</v>
      </c>
      <c r="AA86" s="1455"/>
      <c r="AB86" s="1455"/>
      <c r="AC86" s="1456"/>
      <c r="AD86" s="1465"/>
      <c r="AE86" s="1007"/>
      <c r="AF86" s="1007"/>
      <c r="AG86" s="1008"/>
      <c r="AH86" s="1120"/>
      <c r="AI86" s="1393" t="s">
        <v>393</v>
      </c>
      <c r="AJ86" s="1451" t="s">
        <v>62</v>
      </c>
      <c r="AK86" s="1452"/>
      <c r="AL86" s="1453"/>
      <c r="AM86" s="1454" t="s">
        <v>59</v>
      </c>
      <c r="AN86" s="1455"/>
      <c r="AO86" s="1455"/>
      <c r="AP86" s="1456"/>
      <c r="AQ86" s="1465"/>
      <c r="AR86" s="1007"/>
      <c r="AS86" s="1007"/>
      <c r="AT86" s="1008"/>
      <c r="AU86" s="1120"/>
      <c r="AV86" s="1393" t="s">
        <v>393</v>
      </c>
      <c r="AW86" s="1451" t="s">
        <v>62</v>
      </c>
      <c r="AX86" s="1452"/>
      <c r="AY86" s="1453"/>
      <c r="AZ86" s="1454" t="s">
        <v>59</v>
      </c>
      <c r="BA86" s="1455"/>
      <c r="BB86" s="1455"/>
      <c r="BC86" s="1456"/>
      <c r="BD86" s="1465"/>
      <c r="BE86" s="1007"/>
      <c r="BF86" s="1007"/>
      <c r="BG86" s="1008"/>
    </row>
    <row r="87" spans="1:59" s="995" customFormat="1" ht="50.1" customHeight="1">
      <c r="A87" s="1120"/>
      <c r="B87" s="1445"/>
      <c r="C87" s="1457"/>
      <c r="D87" s="1458"/>
      <c r="E87" s="1459"/>
      <c r="F87" s="1133" t="s">
        <v>60</v>
      </c>
      <c r="G87" s="1134"/>
      <c r="H87" s="1134"/>
      <c r="I87" s="1135"/>
      <c r="J87" s="1446" t="s">
        <v>748</v>
      </c>
      <c r="K87" s="1447"/>
      <c r="L87" s="1447"/>
      <c r="M87" s="1448"/>
      <c r="N87" s="1416"/>
      <c r="O87" s="1023" t="s">
        <v>322</v>
      </c>
      <c r="P87" s="1023" t="s">
        <v>303</v>
      </c>
      <c r="Q87" s="1416"/>
      <c r="R87" s="1416"/>
      <c r="S87" s="1416"/>
      <c r="T87" s="1120"/>
      <c r="U87" s="1120"/>
      <c r="V87" s="1445"/>
      <c r="W87" s="1457"/>
      <c r="X87" s="1458"/>
      <c r="Y87" s="1459"/>
      <c r="Z87" s="1133" t="s">
        <v>60</v>
      </c>
      <c r="AA87" s="1134"/>
      <c r="AB87" s="1134"/>
      <c r="AC87" s="1135"/>
      <c r="AD87" s="1465"/>
      <c r="AE87" s="1007"/>
      <c r="AF87" s="1007"/>
      <c r="AG87" s="1008"/>
      <c r="AH87" s="1120"/>
      <c r="AI87" s="1445"/>
      <c r="AJ87" s="1457"/>
      <c r="AK87" s="1458"/>
      <c r="AL87" s="1459"/>
      <c r="AM87" s="1133" t="s">
        <v>60</v>
      </c>
      <c r="AN87" s="1134"/>
      <c r="AO87" s="1134"/>
      <c r="AP87" s="1135"/>
      <c r="AQ87" s="1465"/>
      <c r="AR87" s="1007"/>
      <c r="AS87" s="1007"/>
      <c r="AT87" s="1008"/>
      <c r="AU87" s="1120"/>
      <c r="AV87" s="1445"/>
      <c r="AW87" s="1457"/>
      <c r="AX87" s="1458"/>
      <c r="AY87" s="1459"/>
      <c r="AZ87" s="1133" t="s">
        <v>60</v>
      </c>
      <c r="BA87" s="1134"/>
      <c r="BB87" s="1134"/>
      <c r="BC87" s="1135"/>
      <c r="BD87" s="1465"/>
      <c r="BE87" s="1007"/>
      <c r="BF87" s="1007"/>
      <c r="BG87" s="1008"/>
    </row>
    <row r="88" spans="1:59" s="995" customFormat="1" ht="33" customHeight="1">
      <c r="A88" s="1120"/>
      <c r="B88" s="1445"/>
      <c r="C88" s="1451" t="s">
        <v>63</v>
      </c>
      <c r="D88" s="1452"/>
      <c r="E88" s="1453"/>
      <c r="F88" s="1454" t="s">
        <v>59</v>
      </c>
      <c r="G88" s="1455"/>
      <c r="H88" s="1455"/>
      <c r="I88" s="1456"/>
      <c r="J88" s="1446" t="s">
        <v>749</v>
      </c>
      <c r="K88" s="1447"/>
      <c r="L88" s="1447"/>
      <c r="M88" s="1448"/>
      <c r="N88" s="1416" t="b">
        <v>0</v>
      </c>
      <c r="O88" s="1023" t="s">
        <v>323</v>
      </c>
      <c r="P88" s="1023" t="s">
        <v>304</v>
      </c>
      <c r="Q88" s="1416"/>
      <c r="R88" s="1416"/>
      <c r="S88" s="1416"/>
      <c r="T88" s="1120"/>
      <c r="U88" s="1120"/>
      <c r="V88" s="1445"/>
      <c r="W88" s="1451" t="s">
        <v>63</v>
      </c>
      <c r="X88" s="1452"/>
      <c r="Y88" s="1453"/>
      <c r="Z88" s="1454" t="s">
        <v>59</v>
      </c>
      <c r="AA88" s="1455"/>
      <c r="AB88" s="1455"/>
      <c r="AC88" s="1456"/>
      <c r="AD88" s="1465"/>
      <c r="AE88" s="1007"/>
      <c r="AF88" s="1007"/>
      <c r="AG88" s="1008"/>
      <c r="AH88" s="1120"/>
      <c r="AI88" s="1445"/>
      <c r="AJ88" s="1451" t="s">
        <v>63</v>
      </c>
      <c r="AK88" s="1452"/>
      <c r="AL88" s="1453"/>
      <c r="AM88" s="1454" t="s">
        <v>59</v>
      </c>
      <c r="AN88" s="1455"/>
      <c r="AO88" s="1455"/>
      <c r="AP88" s="1456"/>
      <c r="AQ88" s="1465"/>
      <c r="AR88" s="1007"/>
      <c r="AS88" s="1007"/>
      <c r="AT88" s="1008"/>
      <c r="AU88" s="1120"/>
      <c r="AV88" s="1445"/>
      <c r="AW88" s="1451" t="s">
        <v>63</v>
      </c>
      <c r="AX88" s="1452"/>
      <c r="AY88" s="1453"/>
      <c r="AZ88" s="1454" t="s">
        <v>59</v>
      </c>
      <c r="BA88" s="1455"/>
      <c r="BB88" s="1455"/>
      <c r="BC88" s="1456"/>
      <c r="BD88" s="1465"/>
      <c r="BE88" s="1007"/>
      <c r="BF88" s="1007"/>
      <c r="BG88" s="1008"/>
    </row>
    <row r="89" spans="1:59" s="995" customFormat="1" ht="50.1" customHeight="1">
      <c r="A89" s="1120"/>
      <c r="B89" s="1445"/>
      <c r="C89" s="1457"/>
      <c r="D89" s="1458"/>
      <c r="E89" s="1459"/>
      <c r="F89" s="1133" t="s">
        <v>60</v>
      </c>
      <c r="G89" s="1134"/>
      <c r="H89" s="1134"/>
      <c r="I89" s="1135"/>
      <c r="J89" s="1446" t="s">
        <v>748</v>
      </c>
      <c r="K89" s="1447"/>
      <c r="L89" s="1447"/>
      <c r="M89" s="1448"/>
      <c r="N89" s="1416" t="b">
        <v>0</v>
      </c>
      <c r="O89" s="1023" t="s">
        <v>324</v>
      </c>
      <c r="P89" s="1023" t="s">
        <v>305</v>
      </c>
      <c r="Q89" s="1416"/>
      <c r="R89" s="1416"/>
      <c r="S89" s="1416"/>
      <c r="T89" s="1120"/>
      <c r="U89" s="1120"/>
      <c r="V89" s="1445"/>
      <c r="W89" s="1457"/>
      <c r="X89" s="1458"/>
      <c r="Y89" s="1459"/>
      <c r="Z89" s="1133" t="s">
        <v>60</v>
      </c>
      <c r="AA89" s="1134"/>
      <c r="AB89" s="1134"/>
      <c r="AC89" s="1135"/>
      <c r="AD89" s="1465"/>
      <c r="AE89" s="1007"/>
      <c r="AF89" s="1007"/>
      <c r="AG89" s="1008"/>
      <c r="AH89" s="1120"/>
      <c r="AI89" s="1445"/>
      <c r="AJ89" s="1457"/>
      <c r="AK89" s="1458"/>
      <c r="AL89" s="1459"/>
      <c r="AM89" s="1133" t="s">
        <v>60</v>
      </c>
      <c r="AN89" s="1134"/>
      <c r="AO89" s="1134"/>
      <c r="AP89" s="1135"/>
      <c r="AQ89" s="1465"/>
      <c r="AR89" s="1007"/>
      <c r="AS89" s="1007"/>
      <c r="AT89" s="1008"/>
      <c r="AU89" s="1120"/>
      <c r="AV89" s="1445"/>
      <c r="AW89" s="1457"/>
      <c r="AX89" s="1458"/>
      <c r="AY89" s="1459"/>
      <c r="AZ89" s="1133" t="s">
        <v>60</v>
      </c>
      <c r="BA89" s="1134"/>
      <c r="BB89" s="1134"/>
      <c r="BC89" s="1135"/>
      <c r="BD89" s="1465"/>
      <c r="BE89" s="1007"/>
      <c r="BF89" s="1007"/>
      <c r="BG89" s="1008"/>
    </row>
    <row r="90" spans="1:59" s="995" customFormat="1" ht="37.9" customHeight="1">
      <c r="A90" s="1120"/>
      <c r="B90" s="1445"/>
      <c r="C90" s="1451" t="s">
        <v>64</v>
      </c>
      <c r="D90" s="1452"/>
      <c r="E90" s="1453"/>
      <c r="F90" s="1454" t="s">
        <v>59</v>
      </c>
      <c r="G90" s="1455"/>
      <c r="H90" s="1455"/>
      <c r="I90" s="1456"/>
      <c r="J90" s="1446" t="s">
        <v>750</v>
      </c>
      <c r="K90" s="1447"/>
      <c r="L90" s="1447"/>
      <c r="M90" s="1448"/>
      <c r="N90" s="1416"/>
      <c r="O90" s="1023" t="s">
        <v>325</v>
      </c>
      <c r="P90" s="1023" t="s">
        <v>306</v>
      </c>
      <c r="Q90" s="1416"/>
      <c r="R90" s="1416"/>
      <c r="S90" s="1416"/>
      <c r="T90" s="1120"/>
      <c r="U90" s="1120"/>
      <c r="V90" s="1445"/>
      <c r="W90" s="1451" t="s">
        <v>64</v>
      </c>
      <c r="X90" s="1452"/>
      <c r="Y90" s="1453"/>
      <c r="Z90" s="1454" t="s">
        <v>59</v>
      </c>
      <c r="AA90" s="1455"/>
      <c r="AB90" s="1455"/>
      <c r="AC90" s="1456"/>
      <c r="AD90" s="1465"/>
      <c r="AE90" s="1007"/>
      <c r="AF90" s="1007"/>
      <c r="AG90" s="1008"/>
      <c r="AH90" s="1120"/>
      <c r="AI90" s="1445"/>
      <c r="AJ90" s="1451" t="s">
        <v>64</v>
      </c>
      <c r="AK90" s="1452"/>
      <c r="AL90" s="1453"/>
      <c r="AM90" s="1454" t="s">
        <v>59</v>
      </c>
      <c r="AN90" s="1455"/>
      <c r="AO90" s="1455"/>
      <c r="AP90" s="1456"/>
      <c r="AQ90" s="1465"/>
      <c r="AR90" s="1007"/>
      <c r="AS90" s="1007"/>
      <c r="AT90" s="1008"/>
      <c r="AU90" s="1120"/>
      <c r="AV90" s="1445"/>
      <c r="AW90" s="1451" t="s">
        <v>64</v>
      </c>
      <c r="AX90" s="1452"/>
      <c r="AY90" s="1453"/>
      <c r="AZ90" s="1454" t="s">
        <v>59</v>
      </c>
      <c r="BA90" s="1455"/>
      <c r="BB90" s="1455"/>
      <c r="BC90" s="1456"/>
      <c r="BD90" s="1465"/>
      <c r="BE90" s="1007"/>
      <c r="BF90" s="1007"/>
      <c r="BG90" s="1008"/>
    </row>
    <row r="91" spans="1:59" s="995" customFormat="1" ht="50.1" customHeight="1">
      <c r="A91" s="1120"/>
      <c r="B91" s="1433"/>
      <c r="C91" s="1457"/>
      <c r="D91" s="1458"/>
      <c r="E91" s="1459"/>
      <c r="F91" s="1133" t="s">
        <v>60</v>
      </c>
      <c r="G91" s="1134"/>
      <c r="H91" s="1134"/>
      <c r="I91" s="1135"/>
      <c r="J91" s="1446" t="s">
        <v>748</v>
      </c>
      <c r="K91" s="1447"/>
      <c r="L91" s="1447"/>
      <c r="M91" s="1448"/>
      <c r="N91" s="1416"/>
      <c r="O91" s="1023" t="s">
        <v>326</v>
      </c>
      <c r="P91" s="1023" t="s">
        <v>307</v>
      </c>
      <c r="Q91" s="1416"/>
      <c r="R91" s="1416"/>
      <c r="S91" s="1416"/>
      <c r="T91" s="1120"/>
      <c r="U91" s="1118"/>
      <c r="V91" s="1433"/>
      <c r="W91" s="1457"/>
      <c r="X91" s="1458"/>
      <c r="Y91" s="1459"/>
      <c r="Z91" s="1133" t="s">
        <v>60</v>
      </c>
      <c r="AA91" s="1134"/>
      <c r="AB91" s="1134"/>
      <c r="AC91" s="1135"/>
      <c r="AD91" s="1465"/>
      <c r="AE91" s="1007"/>
      <c r="AF91" s="1007"/>
      <c r="AG91" s="1008"/>
      <c r="AH91" s="1118"/>
      <c r="AI91" s="1433"/>
      <c r="AJ91" s="1457"/>
      <c r="AK91" s="1458"/>
      <c r="AL91" s="1459"/>
      <c r="AM91" s="1133" t="s">
        <v>60</v>
      </c>
      <c r="AN91" s="1134"/>
      <c r="AO91" s="1134"/>
      <c r="AP91" s="1135"/>
      <c r="AQ91" s="1465"/>
      <c r="AR91" s="1007"/>
      <c r="AS91" s="1007"/>
      <c r="AT91" s="1008"/>
      <c r="AU91" s="1118"/>
      <c r="AV91" s="1433"/>
      <c r="AW91" s="1457"/>
      <c r="AX91" s="1458"/>
      <c r="AY91" s="1459"/>
      <c r="AZ91" s="1133" t="s">
        <v>60</v>
      </c>
      <c r="BA91" s="1134"/>
      <c r="BB91" s="1134"/>
      <c r="BC91" s="1135"/>
      <c r="BD91" s="1465"/>
      <c r="BE91" s="1007"/>
      <c r="BF91" s="1007"/>
      <c r="BG91" s="1008"/>
    </row>
    <row r="92" spans="1:59">
      <c r="N92" s="1017"/>
      <c r="O92" s="1023"/>
      <c r="P92" s="1023"/>
      <c r="Q92" s="1017"/>
      <c r="R92" s="1017"/>
      <c r="S92" s="1017"/>
    </row>
    <row r="93" spans="1:59" ht="14.25">
      <c r="A93" s="1129" t="s">
        <v>936</v>
      </c>
      <c r="B93" s="1129"/>
      <c r="C93" s="1129"/>
      <c r="D93" s="1089"/>
      <c r="E93" s="1089"/>
      <c r="G93" s="1129" t="s">
        <v>428</v>
      </c>
      <c r="N93" s="1017"/>
      <c r="O93" s="1023"/>
      <c r="P93" s="1023"/>
      <c r="Q93" s="1017"/>
      <c r="R93" s="1017"/>
      <c r="S93" s="1017"/>
      <c r="T93" s="1129"/>
      <c r="U93" s="1129" t="s">
        <v>928</v>
      </c>
      <c r="V93" s="1129"/>
      <c r="W93" s="1129"/>
      <c r="X93" s="1129"/>
      <c r="Y93" s="1129"/>
      <c r="Z93" s="978" t="s">
        <v>575</v>
      </c>
      <c r="AA93" s="1129" t="s">
        <v>428</v>
      </c>
      <c r="AH93" s="1129" t="s">
        <v>928</v>
      </c>
      <c r="AI93" s="1129"/>
      <c r="AJ93" s="1129"/>
      <c r="AK93" s="1129"/>
      <c r="AL93" s="1129"/>
      <c r="AM93" s="978" t="s">
        <v>575</v>
      </c>
      <c r="AN93" s="1129" t="s">
        <v>428</v>
      </c>
      <c r="AU93" s="1129" t="s">
        <v>928</v>
      </c>
      <c r="AV93" s="1129"/>
      <c r="AW93" s="1129"/>
      <c r="AX93" s="1129" t="s">
        <v>928</v>
      </c>
      <c r="AY93" s="1129"/>
      <c r="AZ93" s="978" t="s">
        <v>575</v>
      </c>
      <c r="BA93" s="1129" t="s">
        <v>428</v>
      </c>
    </row>
    <row r="94" spans="1:59" ht="17.25" customHeight="1">
      <c r="A94" s="1117"/>
      <c r="B94" s="1117"/>
      <c r="C94" s="1117"/>
      <c r="D94" s="1117"/>
      <c r="E94" s="1414"/>
      <c r="N94" s="1017"/>
      <c r="O94" s="1415" t="s">
        <v>569</v>
      </c>
      <c r="P94" s="1023"/>
      <c r="Q94" s="1017"/>
      <c r="R94" s="1017"/>
      <c r="S94" s="1017"/>
      <c r="T94" s="1117"/>
      <c r="U94" s="1117"/>
      <c r="V94" s="1117"/>
      <c r="W94" s="1117"/>
      <c r="X94" s="1117"/>
      <c r="Y94" s="1414"/>
      <c r="AH94" s="1117"/>
      <c r="AI94" s="1117"/>
      <c r="AJ94" s="1117"/>
      <c r="AK94" s="1117"/>
      <c r="AL94" s="1414"/>
      <c r="AU94" s="1117"/>
      <c r="AV94" s="1117"/>
      <c r="AW94" s="1117"/>
      <c r="AX94" s="1117"/>
      <c r="AY94" s="1414"/>
    </row>
    <row r="95" spans="1:59" s="995" customFormat="1" ht="20.25" customHeight="1">
      <c r="B95" s="995" t="s">
        <v>937</v>
      </c>
      <c r="D95" s="1188"/>
      <c r="E95" s="1414"/>
      <c r="N95" s="1416"/>
      <c r="O95" s="1415" t="s">
        <v>570</v>
      </c>
      <c r="P95" s="1023"/>
      <c r="Q95" s="1416"/>
      <c r="R95" s="1416"/>
      <c r="S95" s="1416"/>
      <c r="U95" s="995" t="s">
        <v>861</v>
      </c>
      <c r="X95" s="1188"/>
      <c r="Y95" s="1414"/>
      <c r="AH95" s="995" t="s">
        <v>861</v>
      </c>
      <c r="AK95" s="1188"/>
      <c r="AL95" s="1414"/>
      <c r="AU95" s="995" t="s">
        <v>861</v>
      </c>
      <c r="AX95" s="1188"/>
      <c r="AY95" s="1414"/>
    </row>
    <row r="96" spans="1:59" s="995" customFormat="1" ht="39.6" customHeight="1">
      <c r="A96" s="1120"/>
      <c r="B96" s="1417" t="s">
        <v>351</v>
      </c>
      <c r="C96" s="1039"/>
      <c r="D96" s="1007"/>
      <c r="E96" s="1007"/>
      <c r="F96" s="1007"/>
      <c r="G96" s="1007"/>
      <c r="H96" s="1007"/>
      <c r="I96" s="1007"/>
      <c r="J96" s="1007"/>
      <c r="K96" s="1007"/>
      <c r="L96" s="1007"/>
      <c r="M96" s="1008"/>
      <c r="N96" s="1418"/>
      <c r="O96" s="1419" t="s">
        <v>800</v>
      </c>
      <c r="P96" s="1023"/>
      <c r="Q96" s="1416"/>
      <c r="R96" s="1420" t="e">
        <f>IF(LARGE(('（非表示）A8-2'!$I$5:$I$24),5)&gt;0,LARGE(('（非表示）A8-2'!$I$5:$I$24),5),"")</f>
        <v>#REF!</v>
      </c>
      <c r="S96" s="1416"/>
      <c r="T96" s="1120"/>
      <c r="U96" s="1120"/>
      <c r="V96" s="1417" t="s">
        <v>351</v>
      </c>
      <c r="W96" s="1039"/>
      <c r="X96" s="1007"/>
      <c r="Y96" s="1007"/>
      <c r="Z96" s="1007"/>
      <c r="AA96" s="1007"/>
      <c r="AB96" s="1007"/>
      <c r="AC96" s="1007"/>
      <c r="AD96" s="1007"/>
      <c r="AE96" s="1007"/>
      <c r="AF96" s="1007"/>
      <c r="AG96" s="1008"/>
      <c r="AH96" s="1120"/>
      <c r="AI96" s="1417" t="s">
        <v>351</v>
      </c>
      <c r="AJ96" s="1039"/>
      <c r="AK96" s="1007"/>
      <c r="AL96" s="1007"/>
      <c r="AM96" s="1007"/>
      <c r="AN96" s="1007"/>
      <c r="AO96" s="1007"/>
      <c r="AP96" s="1007"/>
      <c r="AQ96" s="1007"/>
      <c r="AR96" s="1007"/>
      <c r="AS96" s="1007"/>
      <c r="AT96" s="1008"/>
      <c r="AU96" s="1120"/>
      <c r="AV96" s="1417" t="s">
        <v>351</v>
      </c>
      <c r="AW96" s="1039"/>
      <c r="AX96" s="1007"/>
      <c r="AY96" s="1007"/>
      <c r="AZ96" s="1007"/>
      <c r="BA96" s="1007"/>
      <c r="BB96" s="1007"/>
      <c r="BC96" s="1007"/>
      <c r="BD96" s="1007"/>
      <c r="BE96" s="1007"/>
      <c r="BF96" s="1007"/>
      <c r="BG96" s="1008"/>
    </row>
    <row r="97" spans="1:59" s="995" customFormat="1" ht="39.6" customHeight="1">
      <c r="A97" s="1120"/>
      <c r="B97" s="1417" t="s">
        <v>10</v>
      </c>
      <c r="C97" s="1421"/>
      <c r="D97" s="1422"/>
      <c r="E97" s="1422"/>
      <c r="F97" s="1422"/>
      <c r="G97" s="1422"/>
      <c r="H97" s="1422"/>
      <c r="I97" s="1422"/>
      <c r="J97" s="1422"/>
      <c r="K97" s="1422"/>
      <c r="L97" s="1422"/>
      <c r="M97" s="1423"/>
      <c r="N97" s="1418"/>
      <c r="O97" s="1419" t="s">
        <v>570</v>
      </c>
      <c r="P97" s="1023"/>
      <c r="Q97" s="1416"/>
      <c r="R97" s="1416"/>
      <c r="S97" s="1416"/>
      <c r="T97" s="1120"/>
      <c r="U97" s="1120"/>
      <c r="V97" s="1417" t="s">
        <v>53</v>
      </c>
      <c r="W97" s="1039"/>
      <c r="X97" s="1007"/>
      <c r="Y97" s="1007"/>
      <c r="Z97" s="1007"/>
      <c r="AA97" s="1007"/>
      <c r="AB97" s="1007"/>
      <c r="AC97" s="1007"/>
      <c r="AD97" s="1007"/>
      <c r="AE97" s="1007"/>
      <c r="AF97" s="1007"/>
      <c r="AG97" s="1008"/>
      <c r="AH97" s="1120"/>
      <c r="AI97" s="1417" t="s">
        <v>53</v>
      </c>
      <c r="AJ97" s="1039"/>
      <c r="AK97" s="1007"/>
      <c r="AL97" s="1007"/>
      <c r="AM97" s="1007"/>
      <c r="AN97" s="1007"/>
      <c r="AO97" s="1007"/>
      <c r="AP97" s="1007"/>
      <c r="AQ97" s="1007"/>
      <c r="AR97" s="1007"/>
      <c r="AS97" s="1007"/>
      <c r="AT97" s="1008"/>
      <c r="AU97" s="1120"/>
      <c r="AV97" s="1417" t="s">
        <v>53</v>
      </c>
      <c r="AW97" s="1039"/>
      <c r="AX97" s="1007"/>
      <c r="AY97" s="1007"/>
      <c r="AZ97" s="1007"/>
      <c r="BA97" s="1007"/>
      <c r="BB97" s="1007"/>
      <c r="BC97" s="1007"/>
      <c r="BD97" s="1007"/>
      <c r="BE97" s="1007"/>
      <c r="BF97" s="1007"/>
      <c r="BG97" s="1008"/>
    </row>
    <row r="98" spans="1:59" s="995" customFormat="1" ht="39.6" customHeight="1">
      <c r="A98" s="1118"/>
      <c r="B98" s="1018" t="s">
        <v>741</v>
      </c>
      <c r="C98" s="1064"/>
      <c r="D98" s="1066"/>
      <c r="E98" s="1139" t="s">
        <v>207</v>
      </c>
      <c r="F98" s="1012"/>
      <c r="G98" s="1012"/>
      <c r="H98" s="1013"/>
      <c r="I98" s="1021" t="s">
        <v>569</v>
      </c>
      <c r="J98" s="1022"/>
      <c r="K98" s="1022"/>
      <c r="L98" s="1022"/>
      <c r="M98" s="693" t="s">
        <v>652</v>
      </c>
      <c r="N98" s="1426"/>
      <c r="O98" s="1419" t="s">
        <v>860</v>
      </c>
      <c r="P98" s="1023"/>
      <c r="Q98" s="1416"/>
      <c r="R98" s="1416"/>
      <c r="S98" s="1416"/>
      <c r="T98" s="1118"/>
      <c r="U98" s="1118"/>
      <c r="V98" s="1018" t="s">
        <v>741</v>
      </c>
      <c r="W98" s="999"/>
      <c r="X98" s="999"/>
      <c r="Y98" s="1139" t="s">
        <v>207</v>
      </c>
      <c r="Z98" s="1012"/>
      <c r="AA98" s="1012"/>
      <c r="AB98" s="1013"/>
      <c r="AC98" s="1021" t="str">
        <f>+IF($I$10="","",$I$10)</f>
        <v/>
      </c>
      <c r="AD98" s="1022"/>
      <c r="AE98" s="1022"/>
      <c r="AF98" s="1022"/>
      <c r="AG98" s="693" t="s">
        <v>652</v>
      </c>
      <c r="AH98" s="1428"/>
      <c r="AI98" s="1018" t="s">
        <v>741</v>
      </c>
      <c r="AJ98" s="999"/>
      <c r="AK98" s="999"/>
      <c r="AL98" s="1139" t="s">
        <v>207</v>
      </c>
      <c r="AM98" s="1012"/>
      <c r="AN98" s="1012"/>
      <c r="AO98" s="1013"/>
      <c r="AP98" s="1021" t="str">
        <f>+IF($I$10="","",$I$10)</f>
        <v/>
      </c>
      <c r="AQ98" s="1022"/>
      <c r="AR98" s="1022"/>
      <c r="AS98" s="1022"/>
      <c r="AT98" s="693" t="s">
        <v>652</v>
      </c>
      <c r="AU98" s="1118"/>
      <c r="AV98" s="1018" t="s">
        <v>741</v>
      </c>
      <c r="AW98" s="999"/>
      <c r="AX98" s="999"/>
      <c r="AY98" s="1139" t="s">
        <v>207</v>
      </c>
      <c r="AZ98" s="1012"/>
      <c r="BA98" s="1012"/>
      <c r="BB98" s="1013"/>
      <c r="BC98" s="1021" t="str">
        <f>+IF($I$10="","",$I$10)</f>
        <v/>
      </c>
      <c r="BD98" s="1022"/>
      <c r="BE98" s="1022"/>
      <c r="BF98" s="1022"/>
      <c r="BG98" s="693" t="s">
        <v>652</v>
      </c>
    </row>
    <row r="99" spans="1:59" s="995" customFormat="1" ht="39.6" customHeight="1">
      <c r="A99" s="1118"/>
      <c r="B99" s="1018"/>
      <c r="C99" s="1064"/>
      <c r="D99" s="1066"/>
      <c r="E99" s="1139" t="s">
        <v>208</v>
      </c>
      <c r="F99" s="1012"/>
      <c r="G99" s="1012"/>
      <c r="H99" s="1013"/>
      <c r="I99" s="1021" t="s">
        <v>570</v>
      </c>
      <c r="J99" s="1022"/>
      <c r="K99" s="1022"/>
      <c r="L99" s="1022"/>
      <c r="M99" s="693" t="s">
        <v>652</v>
      </c>
      <c r="N99" s="1426"/>
      <c r="O99" s="1419" t="s">
        <v>572</v>
      </c>
      <c r="P99" s="1023"/>
      <c r="Q99" s="1416"/>
      <c r="R99" s="1416"/>
      <c r="S99" s="1416"/>
      <c r="T99" s="1118"/>
      <c r="U99" s="1118"/>
      <c r="V99" s="1018"/>
      <c r="W99" s="999"/>
      <c r="X99" s="999"/>
      <c r="Y99" s="1139" t="s">
        <v>208</v>
      </c>
      <c r="Z99" s="1012"/>
      <c r="AA99" s="1012"/>
      <c r="AB99" s="1013"/>
      <c r="AC99" s="1021" t="str">
        <f>+IF($I$11="","",$I$11)</f>
        <v/>
      </c>
      <c r="AD99" s="1022"/>
      <c r="AE99" s="1022"/>
      <c r="AF99" s="1022"/>
      <c r="AG99" s="693" t="s">
        <v>652</v>
      </c>
      <c r="AH99" s="1428"/>
      <c r="AI99" s="1018"/>
      <c r="AJ99" s="999"/>
      <c r="AK99" s="999"/>
      <c r="AL99" s="1139" t="s">
        <v>208</v>
      </c>
      <c r="AM99" s="1012"/>
      <c r="AN99" s="1012"/>
      <c r="AO99" s="1013"/>
      <c r="AP99" s="1021" t="str">
        <f>+IF($I$11="","",$I$11)</f>
        <v/>
      </c>
      <c r="AQ99" s="1022"/>
      <c r="AR99" s="1022"/>
      <c r="AS99" s="1022"/>
      <c r="AT99" s="693" t="s">
        <v>652</v>
      </c>
      <c r="AU99" s="1118"/>
      <c r="AV99" s="1018"/>
      <c r="AW99" s="999"/>
      <c r="AX99" s="999"/>
      <c r="AY99" s="1139" t="s">
        <v>208</v>
      </c>
      <c r="AZ99" s="1012"/>
      <c r="BA99" s="1012"/>
      <c r="BB99" s="1013"/>
      <c r="BC99" s="1021" t="str">
        <f>+IF($I$11="","",$I$11)</f>
        <v/>
      </c>
      <c r="BD99" s="1022"/>
      <c r="BE99" s="1022"/>
      <c r="BF99" s="1022"/>
      <c r="BG99" s="693" t="s">
        <v>652</v>
      </c>
    </row>
    <row r="100" spans="1:59" s="995" customFormat="1" ht="39.6" customHeight="1">
      <c r="A100" s="1118"/>
      <c r="B100" s="1018"/>
      <c r="C100" s="1064"/>
      <c r="D100" s="1066"/>
      <c r="E100" s="1139" t="s">
        <v>209</v>
      </c>
      <c r="F100" s="1012"/>
      <c r="G100" s="1012"/>
      <c r="H100" s="1013"/>
      <c r="I100" s="1021" t="s">
        <v>571</v>
      </c>
      <c r="J100" s="1022"/>
      <c r="K100" s="1022"/>
      <c r="L100" s="1022"/>
      <c r="M100" s="693" t="s">
        <v>652</v>
      </c>
      <c r="N100" s="1426"/>
      <c r="O100" s="1419" t="s">
        <v>573</v>
      </c>
      <c r="P100" s="1023"/>
      <c r="Q100" s="1416"/>
      <c r="R100" s="1416"/>
      <c r="S100" s="1416"/>
      <c r="T100" s="1118"/>
      <c r="U100" s="1118"/>
      <c r="V100" s="1018"/>
      <c r="W100" s="999"/>
      <c r="X100" s="999"/>
      <c r="Y100" s="1139" t="s">
        <v>209</v>
      </c>
      <c r="Z100" s="1012"/>
      <c r="AA100" s="1012"/>
      <c r="AB100" s="1013"/>
      <c r="AC100" s="1021" t="str">
        <f>+IF($I$12="","",$I$12)</f>
        <v/>
      </c>
      <c r="AD100" s="1022"/>
      <c r="AE100" s="1022"/>
      <c r="AF100" s="1022"/>
      <c r="AG100" s="693" t="s">
        <v>652</v>
      </c>
      <c r="AH100" s="1428"/>
      <c r="AI100" s="1018"/>
      <c r="AJ100" s="999"/>
      <c r="AK100" s="999"/>
      <c r="AL100" s="1139" t="s">
        <v>209</v>
      </c>
      <c r="AM100" s="1012"/>
      <c r="AN100" s="1012"/>
      <c r="AO100" s="1013"/>
      <c r="AP100" s="1021" t="str">
        <f>+IF($I$12="","",$I$12)</f>
        <v/>
      </c>
      <c r="AQ100" s="1022"/>
      <c r="AR100" s="1022"/>
      <c r="AS100" s="1022"/>
      <c r="AT100" s="693" t="s">
        <v>652</v>
      </c>
      <c r="AU100" s="1118"/>
      <c r="AV100" s="1018"/>
      <c r="AW100" s="999"/>
      <c r="AX100" s="999"/>
      <c r="AY100" s="1139" t="s">
        <v>209</v>
      </c>
      <c r="AZ100" s="1012"/>
      <c r="BA100" s="1012"/>
      <c r="BB100" s="1013"/>
      <c r="BC100" s="1021" t="str">
        <f>+IF($I$12="","",$I$12)</f>
        <v/>
      </c>
      <c r="BD100" s="1022"/>
      <c r="BE100" s="1022"/>
      <c r="BF100" s="1022"/>
      <c r="BG100" s="693" t="s">
        <v>652</v>
      </c>
    </row>
    <row r="101" spans="1:59" s="995" customFormat="1" ht="39.6" customHeight="1">
      <c r="A101" s="1118"/>
      <c r="B101" s="1429"/>
      <c r="C101" s="1064"/>
      <c r="D101" s="1066"/>
      <c r="E101" s="1139" t="s">
        <v>210</v>
      </c>
      <c r="F101" s="1012"/>
      <c r="G101" s="1012"/>
      <c r="H101" s="1013"/>
      <c r="I101" s="1021" t="s">
        <v>572</v>
      </c>
      <c r="J101" s="1022"/>
      <c r="K101" s="1022"/>
      <c r="L101" s="1022"/>
      <c r="M101" s="693" t="s">
        <v>652</v>
      </c>
      <c r="N101" s="1426"/>
      <c r="O101" s="1419" t="s">
        <v>800</v>
      </c>
      <c r="P101" s="1023"/>
      <c r="Q101" s="1416"/>
      <c r="R101" s="1416"/>
      <c r="S101" s="1416"/>
      <c r="T101" s="1118"/>
      <c r="U101" s="1118"/>
      <c r="V101" s="1429"/>
      <c r="W101" s="999"/>
      <c r="X101" s="999"/>
      <c r="Y101" s="1139" t="s">
        <v>210</v>
      </c>
      <c r="Z101" s="1012"/>
      <c r="AA101" s="1012"/>
      <c r="AB101" s="1013"/>
      <c r="AC101" s="1021" t="str">
        <f>+IF($I$13="","",$I$13)</f>
        <v/>
      </c>
      <c r="AD101" s="1022"/>
      <c r="AE101" s="1022"/>
      <c r="AF101" s="1022"/>
      <c r="AG101" s="693" t="s">
        <v>652</v>
      </c>
      <c r="AH101" s="1428"/>
      <c r="AI101" s="1429"/>
      <c r="AJ101" s="999"/>
      <c r="AK101" s="999"/>
      <c r="AL101" s="1139" t="s">
        <v>210</v>
      </c>
      <c r="AM101" s="1012"/>
      <c r="AN101" s="1012"/>
      <c r="AO101" s="1013"/>
      <c r="AP101" s="1021" t="str">
        <f>+IF($I$13="","",$I$13)</f>
        <v/>
      </c>
      <c r="AQ101" s="1022"/>
      <c r="AR101" s="1022"/>
      <c r="AS101" s="1022"/>
      <c r="AT101" s="693" t="s">
        <v>652</v>
      </c>
      <c r="AU101" s="1118"/>
      <c r="AV101" s="1429"/>
      <c r="AW101" s="999"/>
      <c r="AX101" s="999"/>
      <c r="AY101" s="1139" t="s">
        <v>210</v>
      </c>
      <c r="AZ101" s="1012"/>
      <c r="BA101" s="1012"/>
      <c r="BB101" s="1013"/>
      <c r="BC101" s="1021" t="str">
        <f>+IF($I$13="","",$I$13)</f>
        <v/>
      </c>
      <c r="BD101" s="1022"/>
      <c r="BE101" s="1022"/>
      <c r="BF101" s="1022"/>
      <c r="BG101" s="693" t="s">
        <v>652</v>
      </c>
    </row>
    <row r="102" spans="1:59" s="995" customFormat="1" ht="39.6" customHeight="1">
      <c r="B102" s="1393" t="s">
        <v>54</v>
      </c>
      <c r="C102" s="1430"/>
      <c r="D102" s="1431"/>
      <c r="E102" s="1431"/>
      <c r="F102" s="1431"/>
      <c r="G102" s="1431"/>
      <c r="H102" s="1431"/>
      <c r="I102" s="1431"/>
      <c r="J102" s="1431"/>
      <c r="K102" s="1431"/>
      <c r="L102" s="1431"/>
      <c r="M102" s="1432"/>
      <c r="N102" s="1416"/>
      <c r="O102" s="1023" t="b">
        <v>0</v>
      </c>
      <c r="P102" s="1023"/>
      <c r="Q102" s="1416"/>
      <c r="R102" s="1416"/>
      <c r="S102" s="1416"/>
      <c r="V102" s="1393" t="s">
        <v>54</v>
      </c>
      <c r="W102" s="1421"/>
      <c r="X102" s="1422"/>
      <c r="Y102" s="1422"/>
      <c r="Z102" s="1422"/>
      <c r="AA102" s="1422"/>
      <c r="AB102" s="1422"/>
      <c r="AC102" s="1422"/>
      <c r="AD102" s="1422"/>
      <c r="AE102" s="1422"/>
      <c r="AF102" s="1422"/>
      <c r="AG102" s="1423"/>
      <c r="AI102" s="1393" t="s">
        <v>54</v>
      </c>
      <c r="AJ102" s="1421"/>
      <c r="AK102" s="1422"/>
      <c r="AL102" s="1422"/>
      <c r="AM102" s="1422"/>
      <c r="AN102" s="1422"/>
      <c r="AO102" s="1422"/>
      <c r="AP102" s="1422"/>
      <c r="AQ102" s="1422"/>
      <c r="AR102" s="1422"/>
      <c r="AS102" s="1422"/>
      <c r="AT102" s="1423"/>
      <c r="AV102" s="1393" t="s">
        <v>54</v>
      </c>
      <c r="AW102" s="1421"/>
      <c r="AX102" s="1422"/>
      <c r="AY102" s="1422"/>
      <c r="AZ102" s="1422"/>
      <c r="BA102" s="1422"/>
      <c r="BB102" s="1422"/>
      <c r="BC102" s="1422"/>
      <c r="BD102" s="1422"/>
      <c r="BE102" s="1422"/>
      <c r="BF102" s="1422"/>
      <c r="BG102" s="1423"/>
    </row>
    <row r="103" spans="1:59" s="995" customFormat="1" ht="55.9" customHeight="1">
      <c r="A103" s="1120"/>
      <c r="B103" s="1433"/>
      <c r="C103" s="1434"/>
      <c r="D103" s="1435"/>
      <c r="E103" s="1435"/>
      <c r="F103" s="1435"/>
      <c r="G103" s="1435"/>
      <c r="H103" s="1435"/>
      <c r="I103" s="1435"/>
      <c r="J103" s="1435"/>
      <c r="K103" s="1435"/>
      <c r="L103" s="1435"/>
      <c r="M103" s="1436"/>
      <c r="N103" s="1416"/>
      <c r="O103" s="1023" t="b">
        <v>1</v>
      </c>
      <c r="P103" s="1023"/>
      <c r="Q103" s="1416"/>
      <c r="R103" s="1416"/>
      <c r="S103" s="1416"/>
      <c r="T103" s="1120"/>
      <c r="U103" s="1120"/>
      <c r="V103" s="1433"/>
      <c r="W103" s="1437"/>
      <c r="X103" s="1438"/>
      <c r="Y103" s="1438"/>
      <c r="Z103" s="1438"/>
      <c r="AA103" s="1438"/>
      <c r="AB103" s="1438"/>
      <c r="AC103" s="1438"/>
      <c r="AD103" s="1438"/>
      <c r="AE103" s="1438"/>
      <c r="AF103" s="1438"/>
      <c r="AG103" s="1439"/>
      <c r="AH103" s="1120"/>
      <c r="AI103" s="1433"/>
      <c r="AJ103" s="1437"/>
      <c r="AK103" s="1438"/>
      <c r="AL103" s="1438"/>
      <c r="AM103" s="1438"/>
      <c r="AN103" s="1438"/>
      <c r="AO103" s="1438"/>
      <c r="AP103" s="1438"/>
      <c r="AQ103" s="1438"/>
      <c r="AR103" s="1438"/>
      <c r="AS103" s="1438"/>
      <c r="AT103" s="1439"/>
      <c r="AU103" s="1120"/>
      <c r="AV103" s="1433"/>
      <c r="AW103" s="1437"/>
      <c r="AX103" s="1438"/>
      <c r="AY103" s="1438"/>
      <c r="AZ103" s="1438"/>
      <c r="BA103" s="1438"/>
      <c r="BB103" s="1438"/>
      <c r="BC103" s="1438"/>
      <c r="BD103" s="1438"/>
      <c r="BE103" s="1438"/>
      <c r="BF103" s="1438"/>
      <c r="BG103" s="1439"/>
    </row>
    <row r="104" spans="1:59" s="995" customFormat="1" ht="46.15" customHeight="1">
      <c r="A104" s="1120"/>
      <c r="B104" s="1393" t="s">
        <v>423</v>
      </c>
      <c r="C104" s="1440" t="s">
        <v>55</v>
      </c>
      <c r="D104" s="1441"/>
      <c r="E104" s="1441"/>
      <c r="F104" s="1441"/>
      <c r="G104" s="1441"/>
      <c r="H104" s="1441"/>
      <c r="I104" s="1407"/>
      <c r="J104" s="1442"/>
      <c r="K104" s="1443"/>
      <c r="L104" s="1443"/>
      <c r="M104" s="1444" t="s">
        <v>61</v>
      </c>
      <c r="N104" s="1416"/>
      <c r="O104" s="1023" t="b">
        <v>1</v>
      </c>
      <c r="P104" s="1023" t="s">
        <v>298</v>
      </c>
      <c r="Q104" s="1416"/>
      <c r="R104" s="1416"/>
      <c r="S104" s="1416"/>
      <c r="T104" s="1120"/>
      <c r="U104" s="1120"/>
      <c r="V104" s="1364" t="s">
        <v>392</v>
      </c>
      <c r="W104" s="1440" t="s">
        <v>55</v>
      </c>
      <c r="X104" s="1441"/>
      <c r="Y104" s="1441"/>
      <c r="Z104" s="1441"/>
      <c r="AA104" s="1441" t="str">
        <f t="shared" ref="AA104:AA107" si="15">IF(G104="","",G104)</f>
        <v/>
      </c>
      <c r="AB104" s="1441"/>
      <c r="AC104" s="1407"/>
      <c r="AD104" s="1442"/>
      <c r="AE104" s="1443"/>
      <c r="AF104" s="1443"/>
      <c r="AG104" s="1444" t="s">
        <v>61</v>
      </c>
      <c r="AH104" s="1120"/>
      <c r="AI104" s="1364" t="s">
        <v>392</v>
      </c>
      <c r="AJ104" s="1440" t="s">
        <v>55</v>
      </c>
      <c r="AK104" s="1441"/>
      <c r="AL104" s="1441"/>
      <c r="AM104" s="1441"/>
      <c r="AN104" s="1441" t="str">
        <f t="shared" ref="AN104:AN107" si="16">IF(T104="","",T104)</f>
        <v/>
      </c>
      <c r="AO104" s="1441"/>
      <c r="AP104" s="1407"/>
      <c r="AQ104" s="1442"/>
      <c r="AR104" s="1443"/>
      <c r="AS104" s="1443"/>
      <c r="AT104" s="1444" t="s">
        <v>61</v>
      </c>
      <c r="AU104" s="1120"/>
      <c r="AV104" s="1364" t="s">
        <v>392</v>
      </c>
      <c r="AW104" s="1440" t="s">
        <v>55</v>
      </c>
      <c r="AX104" s="1441"/>
      <c r="AY104" s="1441"/>
      <c r="AZ104" s="1441"/>
      <c r="BA104" s="1441" t="str">
        <f t="shared" ref="BA104:BA107" si="17">IF(AG104="","",AG104)</f>
        <v>ｍ２</v>
      </c>
      <c r="BB104" s="1441"/>
      <c r="BC104" s="1407"/>
      <c r="BD104" s="1442"/>
      <c r="BE104" s="1443"/>
      <c r="BF104" s="1443"/>
      <c r="BG104" s="1444" t="s">
        <v>61</v>
      </c>
    </row>
    <row r="105" spans="1:59" s="995" customFormat="1" ht="46.15" customHeight="1">
      <c r="A105" s="1120"/>
      <c r="B105" s="1445"/>
      <c r="C105" s="1440" t="s">
        <v>56</v>
      </c>
      <c r="D105" s="1441"/>
      <c r="E105" s="1441"/>
      <c r="F105" s="1441"/>
      <c r="G105" s="1441"/>
      <c r="H105" s="1441"/>
      <c r="I105" s="1407"/>
      <c r="J105" s="1446"/>
      <c r="K105" s="1447"/>
      <c r="L105" s="1447"/>
      <c r="M105" s="1448"/>
      <c r="N105" s="1416"/>
      <c r="O105" s="1023" t="b">
        <v>1</v>
      </c>
      <c r="P105" s="1023" t="s">
        <v>299</v>
      </c>
      <c r="Q105" s="1416"/>
      <c r="R105" s="1416"/>
      <c r="S105" s="1416"/>
      <c r="T105" s="1120"/>
      <c r="U105" s="1120"/>
      <c r="V105" s="1364"/>
      <c r="W105" s="1440" t="s">
        <v>56</v>
      </c>
      <c r="X105" s="1441"/>
      <c r="Y105" s="1441"/>
      <c r="Z105" s="1441"/>
      <c r="AA105" s="1441" t="str">
        <f t="shared" si="15"/>
        <v/>
      </c>
      <c r="AB105" s="1441"/>
      <c r="AC105" s="1407"/>
      <c r="AD105" s="1446"/>
      <c r="AE105" s="1447"/>
      <c r="AF105" s="1447"/>
      <c r="AG105" s="1448"/>
      <c r="AH105" s="1120"/>
      <c r="AI105" s="1364"/>
      <c r="AJ105" s="1440" t="s">
        <v>56</v>
      </c>
      <c r="AK105" s="1441"/>
      <c r="AL105" s="1441"/>
      <c r="AM105" s="1441"/>
      <c r="AN105" s="1441" t="str">
        <f t="shared" si="16"/>
        <v/>
      </c>
      <c r="AO105" s="1441"/>
      <c r="AP105" s="1407"/>
      <c r="AQ105" s="1446"/>
      <c r="AR105" s="1447"/>
      <c r="AS105" s="1447"/>
      <c r="AT105" s="1448"/>
      <c r="AU105" s="1120"/>
      <c r="AV105" s="1364"/>
      <c r="AW105" s="1440" t="s">
        <v>56</v>
      </c>
      <c r="AX105" s="1441"/>
      <c r="AY105" s="1441"/>
      <c r="AZ105" s="1441"/>
      <c r="BA105" s="1441" t="str">
        <f t="shared" si="17"/>
        <v/>
      </c>
      <c r="BB105" s="1441"/>
      <c r="BC105" s="1407"/>
      <c r="BD105" s="1446"/>
      <c r="BE105" s="1447"/>
      <c r="BF105" s="1447"/>
      <c r="BG105" s="1448"/>
    </row>
    <row r="106" spans="1:59" s="995" customFormat="1" ht="46.15" customHeight="1">
      <c r="A106" s="1120"/>
      <c r="B106" s="1445"/>
      <c r="C106" s="1440" t="s">
        <v>57</v>
      </c>
      <c r="D106" s="1441"/>
      <c r="E106" s="1441"/>
      <c r="F106" s="1441"/>
      <c r="G106" s="1441"/>
      <c r="H106" s="1441"/>
      <c r="I106" s="1407"/>
      <c r="J106" s="1446"/>
      <c r="K106" s="1447"/>
      <c r="L106" s="1447"/>
      <c r="M106" s="1448"/>
      <c r="N106" s="1449"/>
      <c r="O106" s="1450" t="s">
        <v>319</v>
      </c>
      <c r="P106" s="1023" t="s">
        <v>300</v>
      </c>
      <c r="Q106" s="1416"/>
      <c r="R106" s="1416"/>
      <c r="S106" s="1416"/>
      <c r="T106" s="1120"/>
      <c r="U106" s="1120"/>
      <c r="V106" s="1364"/>
      <c r="W106" s="1440" t="s">
        <v>57</v>
      </c>
      <c r="X106" s="1441"/>
      <c r="Y106" s="1441"/>
      <c r="Z106" s="1441"/>
      <c r="AA106" s="1441" t="str">
        <f t="shared" si="15"/>
        <v/>
      </c>
      <c r="AB106" s="1441"/>
      <c r="AC106" s="1407"/>
      <c r="AD106" s="1465"/>
      <c r="AE106" s="1007"/>
      <c r="AF106" s="1007"/>
      <c r="AG106" s="1008"/>
      <c r="AH106" s="1120"/>
      <c r="AI106" s="1364"/>
      <c r="AJ106" s="1440" t="s">
        <v>57</v>
      </c>
      <c r="AK106" s="1441"/>
      <c r="AL106" s="1441"/>
      <c r="AM106" s="1441"/>
      <c r="AN106" s="1441" t="str">
        <f t="shared" si="16"/>
        <v/>
      </c>
      <c r="AO106" s="1441"/>
      <c r="AP106" s="1407"/>
      <c r="AQ106" s="1465"/>
      <c r="AR106" s="1007"/>
      <c r="AS106" s="1007"/>
      <c r="AT106" s="1008"/>
      <c r="AU106" s="1120"/>
      <c r="AV106" s="1364"/>
      <c r="AW106" s="1440" t="s">
        <v>57</v>
      </c>
      <c r="AX106" s="1441"/>
      <c r="AY106" s="1441"/>
      <c r="AZ106" s="1441"/>
      <c r="BA106" s="1441" t="str">
        <f t="shared" si="17"/>
        <v/>
      </c>
      <c r="BB106" s="1441"/>
      <c r="BC106" s="1407"/>
      <c r="BD106" s="1465"/>
      <c r="BE106" s="1007"/>
      <c r="BF106" s="1007"/>
      <c r="BG106" s="1008"/>
    </row>
    <row r="107" spans="1:59" s="995" customFormat="1" ht="46.15" customHeight="1">
      <c r="A107" s="1118"/>
      <c r="B107" s="1433"/>
      <c r="C107" s="1440" t="s">
        <v>58</v>
      </c>
      <c r="D107" s="1441"/>
      <c r="E107" s="1441"/>
      <c r="F107" s="1441"/>
      <c r="G107" s="1441"/>
      <c r="H107" s="1441"/>
      <c r="I107" s="1407"/>
      <c r="J107" s="1446"/>
      <c r="K107" s="1447"/>
      <c r="L107" s="1447"/>
      <c r="M107" s="1448"/>
      <c r="N107" s="1416"/>
      <c r="O107" s="1023" t="s">
        <v>320</v>
      </c>
      <c r="P107" s="1023" t="s">
        <v>301</v>
      </c>
      <c r="Q107" s="1416"/>
      <c r="R107" s="1416"/>
      <c r="S107" s="1416"/>
      <c r="T107" s="1118"/>
      <c r="U107" s="1118"/>
      <c r="V107" s="1364"/>
      <c r="W107" s="1440" t="s">
        <v>58</v>
      </c>
      <c r="X107" s="1441"/>
      <c r="Y107" s="1441"/>
      <c r="Z107" s="1441"/>
      <c r="AA107" s="1441" t="str">
        <f t="shared" si="15"/>
        <v/>
      </c>
      <c r="AB107" s="1441"/>
      <c r="AC107" s="1407"/>
      <c r="AD107" s="1465"/>
      <c r="AE107" s="1007"/>
      <c r="AF107" s="1007"/>
      <c r="AG107" s="1008"/>
      <c r="AH107" s="1118"/>
      <c r="AI107" s="1364"/>
      <c r="AJ107" s="1440" t="s">
        <v>58</v>
      </c>
      <c r="AK107" s="1441"/>
      <c r="AL107" s="1441"/>
      <c r="AM107" s="1441"/>
      <c r="AN107" s="1441" t="str">
        <f t="shared" si="16"/>
        <v/>
      </c>
      <c r="AO107" s="1441"/>
      <c r="AP107" s="1407"/>
      <c r="AQ107" s="1465"/>
      <c r="AR107" s="1007"/>
      <c r="AS107" s="1007"/>
      <c r="AT107" s="1008"/>
      <c r="AU107" s="1118"/>
      <c r="AV107" s="1364"/>
      <c r="AW107" s="1440" t="s">
        <v>58</v>
      </c>
      <c r="AX107" s="1441"/>
      <c r="AY107" s="1441"/>
      <c r="AZ107" s="1441"/>
      <c r="BA107" s="1441" t="str">
        <f t="shared" si="17"/>
        <v/>
      </c>
      <c r="BB107" s="1441"/>
      <c r="BC107" s="1407"/>
      <c r="BD107" s="1465"/>
      <c r="BE107" s="1007"/>
      <c r="BF107" s="1007"/>
      <c r="BG107" s="1008"/>
    </row>
    <row r="108" spans="1:59" s="995" customFormat="1" ht="37.9" customHeight="1">
      <c r="B108" s="1393" t="s">
        <v>424</v>
      </c>
      <c r="C108" s="1451" t="s">
        <v>62</v>
      </c>
      <c r="D108" s="1452"/>
      <c r="E108" s="1453"/>
      <c r="F108" s="1454" t="s">
        <v>59</v>
      </c>
      <c r="G108" s="1455"/>
      <c r="H108" s="1455"/>
      <c r="I108" s="1456"/>
      <c r="J108" s="1446"/>
      <c r="K108" s="1447"/>
      <c r="L108" s="1447"/>
      <c r="M108" s="1448"/>
      <c r="N108" s="1416"/>
      <c r="O108" s="1023" t="s">
        <v>321</v>
      </c>
      <c r="P108" s="1023" t="s">
        <v>302</v>
      </c>
      <c r="Q108" s="1416"/>
      <c r="R108" s="1416"/>
      <c r="S108" s="1416"/>
      <c r="U108" s="1120"/>
      <c r="V108" s="1393" t="s">
        <v>393</v>
      </c>
      <c r="W108" s="1451" t="s">
        <v>62</v>
      </c>
      <c r="X108" s="1452"/>
      <c r="Y108" s="1453"/>
      <c r="Z108" s="1454" t="s">
        <v>59</v>
      </c>
      <c r="AA108" s="1455"/>
      <c r="AB108" s="1455"/>
      <c r="AC108" s="1456"/>
      <c r="AD108" s="1465"/>
      <c r="AE108" s="1007"/>
      <c r="AF108" s="1007"/>
      <c r="AG108" s="1008"/>
      <c r="AH108" s="1120"/>
      <c r="AI108" s="1393" t="s">
        <v>393</v>
      </c>
      <c r="AJ108" s="1451" t="s">
        <v>62</v>
      </c>
      <c r="AK108" s="1452"/>
      <c r="AL108" s="1453"/>
      <c r="AM108" s="1454" t="s">
        <v>59</v>
      </c>
      <c r="AN108" s="1455"/>
      <c r="AO108" s="1455"/>
      <c r="AP108" s="1456"/>
      <c r="AQ108" s="1465"/>
      <c r="AR108" s="1007"/>
      <c r="AS108" s="1007"/>
      <c r="AT108" s="1008"/>
      <c r="AU108" s="1120"/>
      <c r="AV108" s="1393" t="s">
        <v>393</v>
      </c>
      <c r="AW108" s="1451" t="s">
        <v>62</v>
      </c>
      <c r="AX108" s="1452"/>
      <c r="AY108" s="1453"/>
      <c r="AZ108" s="1454" t="s">
        <v>59</v>
      </c>
      <c r="BA108" s="1455"/>
      <c r="BB108" s="1455"/>
      <c r="BC108" s="1456"/>
      <c r="BD108" s="1465"/>
      <c r="BE108" s="1007"/>
      <c r="BF108" s="1007"/>
      <c r="BG108" s="1008"/>
    </row>
    <row r="109" spans="1:59" s="995" customFormat="1" ht="50.1" customHeight="1">
      <c r="A109" s="1120"/>
      <c r="B109" s="1445"/>
      <c r="C109" s="1457"/>
      <c r="D109" s="1458"/>
      <c r="E109" s="1459"/>
      <c r="F109" s="1133" t="s">
        <v>60</v>
      </c>
      <c r="G109" s="1134"/>
      <c r="H109" s="1134"/>
      <c r="I109" s="1135"/>
      <c r="J109" s="1446"/>
      <c r="K109" s="1447"/>
      <c r="L109" s="1447"/>
      <c r="M109" s="1448"/>
      <c r="N109" s="1416"/>
      <c r="O109" s="1023" t="s">
        <v>322</v>
      </c>
      <c r="P109" s="1023" t="s">
        <v>303</v>
      </c>
      <c r="Q109" s="1416"/>
      <c r="R109" s="1416"/>
      <c r="S109" s="1416"/>
      <c r="T109" s="1120"/>
      <c r="U109" s="1120"/>
      <c r="V109" s="1445"/>
      <c r="W109" s="1457"/>
      <c r="X109" s="1458"/>
      <c r="Y109" s="1459"/>
      <c r="Z109" s="1133" t="s">
        <v>60</v>
      </c>
      <c r="AA109" s="1134"/>
      <c r="AB109" s="1134"/>
      <c r="AC109" s="1135"/>
      <c r="AD109" s="1465"/>
      <c r="AE109" s="1007"/>
      <c r="AF109" s="1007"/>
      <c r="AG109" s="1008"/>
      <c r="AH109" s="1120"/>
      <c r="AI109" s="1445"/>
      <c r="AJ109" s="1457"/>
      <c r="AK109" s="1458"/>
      <c r="AL109" s="1459"/>
      <c r="AM109" s="1133" t="s">
        <v>60</v>
      </c>
      <c r="AN109" s="1134"/>
      <c r="AO109" s="1134"/>
      <c r="AP109" s="1135"/>
      <c r="AQ109" s="1465"/>
      <c r="AR109" s="1007"/>
      <c r="AS109" s="1007"/>
      <c r="AT109" s="1008"/>
      <c r="AU109" s="1120"/>
      <c r="AV109" s="1445"/>
      <c r="AW109" s="1457"/>
      <c r="AX109" s="1458"/>
      <c r="AY109" s="1459"/>
      <c r="AZ109" s="1133" t="s">
        <v>60</v>
      </c>
      <c r="BA109" s="1134"/>
      <c r="BB109" s="1134"/>
      <c r="BC109" s="1135"/>
      <c r="BD109" s="1465"/>
      <c r="BE109" s="1007"/>
      <c r="BF109" s="1007"/>
      <c r="BG109" s="1008"/>
    </row>
    <row r="110" spans="1:59" s="995" customFormat="1" ht="33" customHeight="1">
      <c r="A110" s="1120"/>
      <c r="B110" s="1445"/>
      <c r="C110" s="1451" t="s">
        <v>63</v>
      </c>
      <c r="D110" s="1452"/>
      <c r="E110" s="1453"/>
      <c r="F110" s="1454" t="s">
        <v>59</v>
      </c>
      <c r="G110" s="1455"/>
      <c r="H110" s="1455"/>
      <c r="I110" s="1456"/>
      <c r="J110" s="1446"/>
      <c r="K110" s="1447"/>
      <c r="L110" s="1447"/>
      <c r="M110" s="1448"/>
      <c r="N110" s="1416" t="b">
        <v>0</v>
      </c>
      <c r="O110" s="1023" t="s">
        <v>323</v>
      </c>
      <c r="P110" s="1023" t="s">
        <v>304</v>
      </c>
      <c r="Q110" s="1416"/>
      <c r="R110" s="1416"/>
      <c r="S110" s="1416"/>
      <c r="T110" s="1120"/>
      <c r="U110" s="1120"/>
      <c r="V110" s="1445"/>
      <c r="W110" s="1451" t="s">
        <v>63</v>
      </c>
      <c r="X110" s="1452"/>
      <c r="Y110" s="1453"/>
      <c r="Z110" s="1454" t="s">
        <v>59</v>
      </c>
      <c r="AA110" s="1455"/>
      <c r="AB110" s="1455"/>
      <c r="AC110" s="1456"/>
      <c r="AD110" s="1465"/>
      <c r="AE110" s="1007"/>
      <c r="AF110" s="1007"/>
      <c r="AG110" s="1008"/>
      <c r="AH110" s="1120"/>
      <c r="AI110" s="1445"/>
      <c r="AJ110" s="1451" t="s">
        <v>63</v>
      </c>
      <c r="AK110" s="1452"/>
      <c r="AL110" s="1453"/>
      <c r="AM110" s="1454" t="s">
        <v>59</v>
      </c>
      <c r="AN110" s="1455"/>
      <c r="AO110" s="1455"/>
      <c r="AP110" s="1456"/>
      <c r="AQ110" s="1465"/>
      <c r="AR110" s="1007"/>
      <c r="AS110" s="1007"/>
      <c r="AT110" s="1008"/>
      <c r="AU110" s="1120"/>
      <c r="AV110" s="1445"/>
      <c r="AW110" s="1451" t="s">
        <v>63</v>
      </c>
      <c r="AX110" s="1452"/>
      <c r="AY110" s="1453"/>
      <c r="AZ110" s="1454" t="s">
        <v>59</v>
      </c>
      <c r="BA110" s="1455"/>
      <c r="BB110" s="1455"/>
      <c r="BC110" s="1456"/>
      <c r="BD110" s="1465"/>
      <c r="BE110" s="1007"/>
      <c r="BF110" s="1007"/>
      <c r="BG110" s="1008"/>
    </row>
    <row r="111" spans="1:59" s="995" customFormat="1" ht="50.1" customHeight="1">
      <c r="A111" s="1120"/>
      <c r="B111" s="1445"/>
      <c r="C111" s="1457"/>
      <c r="D111" s="1458"/>
      <c r="E111" s="1459"/>
      <c r="F111" s="1133" t="s">
        <v>60</v>
      </c>
      <c r="G111" s="1134"/>
      <c r="H111" s="1134"/>
      <c r="I111" s="1135"/>
      <c r="J111" s="1446"/>
      <c r="K111" s="1447"/>
      <c r="L111" s="1447"/>
      <c r="M111" s="1448"/>
      <c r="N111" s="1416" t="b">
        <v>0</v>
      </c>
      <c r="O111" s="1023" t="s">
        <v>324</v>
      </c>
      <c r="P111" s="1023" t="s">
        <v>305</v>
      </c>
      <c r="Q111" s="1416"/>
      <c r="R111" s="1416"/>
      <c r="S111" s="1416"/>
      <c r="T111" s="1120"/>
      <c r="U111" s="1120"/>
      <c r="V111" s="1445"/>
      <c r="W111" s="1457"/>
      <c r="X111" s="1458"/>
      <c r="Y111" s="1459"/>
      <c r="Z111" s="1133" t="s">
        <v>60</v>
      </c>
      <c r="AA111" s="1134"/>
      <c r="AB111" s="1134"/>
      <c r="AC111" s="1135"/>
      <c r="AD111" s="1465"/>
      <c r="AE111" s="1007"/>
      <c r="AF111" s="1007"/>
      <c r="AG111" s="1008"/>
      <c r="AH111" s="1120"/>
      <c r="AI111" s="1445"/>
      <c r="AJ111" s="1457"/>
      <c r="AK111" s="1458"/>
      <c r="AL111" s="1459"/>
      <c r="AM111" s="1133" t="s">
        <v>60</v>
      </c>
      <c r="AN111" s="1134"/>
      <c r="AO111" s="1134"/>
      <c r="AP111" s="1135"/>
      <c r="AQ111" s="1465"/>
      <c r="AR111" s="1007"/>
      <c r="AS111" s="1007"/>
      <c r="AT111" s="1008"/>
      <c r="AU111" s="1120"/>
      <c r="AV111" s="1445"/>
      <c r="AW111" s="1457"/>
      <c r="AX111" s="1458"/>
      <c r="AY111" s="1459"/>
      <c r="AZ111" s="1133" t="s">
        <v>60</v>
      </c>
      <c r="BA111" s="1134"/>
      <c r="BB111" s="1134"/>
      <c r="BC111" s="1135"/>
      <c r="BD111" s="1465"/>
      <c r="BE111" s="1007"/>
      <c r="BF111" s="1007"/>
      <c r="BG111" s="1008"/>
    </row>
    <row r="112" spans="1:59" s="995" customFormat="1" ht="37.9" customHeight="1">
      <c r="A112" s="1120"/>
      <c r="B112" s="1445"/>
      <c r="C112" s="1451" t="s">
        <v>64</v>
      </c>
      <c r="D112" s="1452"/>
      <c r="E112" s="1453"/>
      <c r="F112" s="1454" t="s">
        <v>59</v>
      </c>
      <c r="G112" s="1455"/>
      <c r="H112" s="1455"/>
      <c r="I112" s="1456"/>
      <c r="J112" s="1446"/>
      <c r="K112" s="1447"/>
      <c r="L112" s="1447"/>
      <c r="M112" s="1448"/>
      <c r="N112" s="1416"/>
      <c r="O112" s="1023" t="s">
        <v>325</v>
      </c>
      <c r="P112" s="1023" t="s">
        <v>306</v>
      </c>
      <c r="Q112" s="1416"/>
      <c r="R112" s="1416"/>
      <c r="S112" s="1416"/>
      <c r="T112" s="1120"/>
      <c r="U112" s="1120"/>
      <c r="V112" s="1445"/>
      <c r="W112" s="1451" t="s">
        <v>64</v>
      </c>
      <c r="X112" s="1452"/>
      <c r="Y112" s="1453"/>
      <c r="Z112" s="1454" t="s">
        <v>59</v>
      </c>
      <c r="AA112" s="1455"/>
      <c r="AB112" s="1455"/>
      <c r="AC112" s="1456"/>
      <c r="AD112" s="1465"/>
      <c r="AE112" s="1007"/>
      <c r="AF112" s="1007"/>
      <c r="AG112" s="1008"/>
      <c r="AH112" s="1120"/>
      <c r="AI112" s="1445"/>
      <c r="AJ112" s="1451" t="s">
        <v>64</v>
      </c>
      <c r="AK112" s="1452"/>
      <c r="AL112" s="1453"/>
      <c r="AM112" s="1454" t="s">
        <v>59</v>
      </c>
      <c r="AN112" s="1455"/>
      <c r="AO112" s="1455"/>
      <c r="AP112" s="1456"/>
      <c r="AQ112" s="1465"/>
      <c r="AR112" s="1007"/>
      <c r="AS112" s="1007"/>
      <c r="AT112" s="1008"/>
      <c r="AU112" s="1120"/>
      <c r="AV112" s="1445"/>
      <c r="AW112" s="1451" t="s">
        <v>64</v>
      </c>
      <c r="AX112" s="1452"/>
      <c r="AY112" s="1453"/>
      <c r="AZ112" s="1454" t="s">
        <v>59</v>
      </c>
      <c r="BA112" s="1455"/>
      <c r="BB112" s="1455"/>
      <c r="BC112" s="1456"/>
      <c r="BD112" s="1465"/>
      <c r="BE112" s="1007"/>
      <c r="BF112" s="1007"/>
      <c r="BG112" s="1008"/>
    </row>
    <row r="113" spans="1:59" s="995" customFormat="1" ht="50.1" customHeight="1">
      <c r="A113" s="1120"/>
      <c r="B113" s="1433"/>
      <c r="C113" s="1457"/>
      <c r="D113" s="1458"/>
      <c r="E113" s="1459"/>
      <c r="F113" s="1133" t="s">
        <v>60</v>
      </c>
      <c r="G113" s="1134"/>
      <c r="H113" s="1134"/>
      <c r="I113" s="1135"/>
      <c r="J113" s="1446"/>
      <c r="K113" s="1447"/>
      <c r="L113" s="1447"/>
      <c r="M113" s="1448"/>
      <c r="N113" s="1416"/>
      <c r="O113" s="1023" t="s">
        <v>326</v>
      </c>
      <c r="P113" s="1023" t="s">
        <v>307</v>
      </c>
      <c r="Q113" s="1416"/>
      <c r="R113" s="1416"/>
      <c r="S113" s="1416"/>
      <c r="T113" s="1120"/>
      <c r="U113" s="1118"/>
      <c r="V113" s="1433"/>
      <c r="W113" s="1457"/>
      <c r="X113" s="1458"/>
      <c r="Y113" s="1459"/>
      <c r="Z113" s="1133" t="s">
        <v>60</v>
      </c>
      <c r="AA113" s="1134"/>
      <c r="AB113" s="1134"/>
      <c r="AC113" s="1135"/>
      <c r="AD113" s="1465"/>
      <c r="AE113" s="1007"/>
      <c r="AF113" s="1007"/>
      <c r="AG113" s="1008"/>
      <c r="AH113" s="1118"/>
      <c r="AI113" s="1433"/>
      <c r="AJ113" s="1457"/>
      <c r="AK113" s="1458"/>
      <c r="AL113" s="1459"/>
      <c r="AM113" s="1133" t="s">
        <v>60</v>
      </c>
      <c r="AN113" s="1134"/>
      <c r="AO113" s="1134"/>
      <c r="AP113" s="1135"/>
      <c r="AQ113" s="1465"/>
      <c r="AR113" s="1007"/>
      <c r="AS113" s="1007"/>
      <c r="AT113" s="1008"/>
      <c r="AU113" s="1118"/>
      <c r="AV113" s="1433"/>
      <c r="AW113" s="1457"/>
      <c r="AX113" s="1458"/>
      <c r="AY113" s="1459"/>
      <c r="AZ113" s="1133" t="s">
        <v>60</v>
      </c>
      <c r="BA113" s="1134"/>
      <c r="BB113" s="1134"/>
      <c r="BC113" s="1135"/>
      <c r="BD113" s="1465"/>
      <c r="BE113" s="1007"/>
      <c r="BF113" s="1007"/>
      <c r="BG113" s="1008"/>
    </row>
    <row r="114" spans="1:59">
      <c r="N114" s="1017"/>
      <c r="O114" s="1023"/>
      <c r="P114" s="1023"/>
      <c r="Q114" s="1017"/>
      <c r="R114" s="1017"/>
      <c r="S114" s="1017"/>
    </row>
    <row r="115" spans="1:59" ht="14.25">
      <c r="A115" s="1129" t="s">
        <v>936</v>
      </c>
      <c r="B115" s="1129"/>
      <c r="C115" s="1129"/>
      <c r="D115" s="1089"/>
      <c r="E115" s="1089"/>
      <c r="G115" s="1129" t="s">
        <v>428</v>
      </c>
      <c r="N115" s="1017"/>
      <c r="O115" s="1023"/>
      <c r="P115" s="1023"/>
      <c r="Q115" s="1017"/>
      <c r="R115" s="1017"/>
      <c r="S115" s="1017"/>
      <c r="T115" s="1129"/>
      <c r="U115" s="1129" t="s">
        <v>928</v>
      </c>
      <c r="V115" s="1129"/>
      <c r="W115" s="1129"/>
      <c r="X115" s="1129"/>
      <c r="Y115" s="1129"/>
      <c r="Z115" s="978" t="s">
        <v>575</v>
      </c>
      <c r="AA115" s="1129" t="s">
        <v>428</v>
      </c>
      <c r="AH115" s="1129" t="s">
        <v>928</v>
      </c>
      <c r="AI115" s="1129"/>
      <c r="AJ115" s="1129"/>
      <c r="AK115" s="1129"/>
      <c r="AL115" s="1129"/>
      <c r="AM115" s="978" t="s">
        <v>575</v>
      </c>
      <c r="AN115" s="1129" t="s">
        <v>428</v>
      </c>
      <c r="AU115" s="1129" t="s">
        <v>928</v>
      </c>
      <c r="AV115" s="1129"/>
      <c r="AW115" s="1129"/>
      <c r="AX115" s="1129" t="s">
        <v>928</v>
      </c>
      <c r="AY115" s="1129"/>
      <c r="AZ115" s="978" t="s">
        <v>575</v>
      </c>
      <c r="BA115" s="1129" t="s">
        <v>428</v>
      </c>
    </row>
    <row r="116" spans="1:59" ht="17.25" customHeight="1">
      <c r="A116" s="1117"/>
      <c r="B116" s="1117"/>
      <c r="C116" s="1117"/>
      <c r="D116" s="1117"/>
      <c r="E116" s="1414"/>
      <c r="N116" s="1017"/>
      <c r="O116" s="1415" t="s">
        <v>569</v>
      </c>
      <c r="P116" s="1023"/>
      <c r="Q116" s="1017"/>
      <c r="R116" s="1017"/>
      <c r="S116" s="1017"/>
      <c r="T116" s="1117"/>
      <c r="U116" s="1117"/>
      <c r="V116" s="1117"/>
      <c r="W116" s="1117"/>
      <c r="X116" s="1117"/>
      <c r="Y116" s="1414"/>
      <c r="AH116" s="1117"/>
      <c r="AI116" s="1117"/>
      <c r="AJ116" s="1117"/>
      <c r="AK116" s="1117"/>
      <c r="AL116" s="1414"/>
      <c r="AU116" s="1117"/>
      <c r="AV116" s="1117"/>
      <c r="AW116" s="1117"/>
      <c r="AX116" s="1117"/>
      <c r="AY116" s="1414"/>
    </row>
    <row r="117" spans="1:59" s="995" customFormat="1" ht="20.25" customHeight="1">
      <c r="B117" s="995" t="s">
        <v>937</v>
      </c>
      <c r="D117" s="1188"/>
      <c r="E117" s="1414"/>
      <c r="N117" s="1416"/>
      <c r="O117" s="1415" t="s">
        <v>570</v>
      </c>
      <c r="P117" s="1023"/>
      <c r="Q117" s="1416"/>
      <c r="R117" s="1416"/>
      <c r="S117" s="1416"/>
      <c r="U117" s="995" t="s">
        <v>861</v>
      </c>
      <c r="X117" s="1188"/>
      <c r="Y117" s="1414"/>
      <c r="AH117" s="995" t="s">
        <v>861</v>
      </c>
      <c r="AK117" s="1188"/>
      <c r="AL117" s="1414"/>
      <c r="AU117" s="995" t="s">
        <v>861</v>
      </c>
      <c r="AX117" s="1188"/>
      <c r="AY117" s="1414"/>
    </row>
    <row r="118" spans="1:59" s="995" customFormat="1" ht="39.6" customHeight="1">
      <c r="A118" s="1120"/>
      <c r="B118" s="1417" t="s">
        <v>351</v>
      </c>
      <c r="C118" s="1039"/>
      <c r="D118" s="1007"/>
      <c r="E118" s="1007"/>
      <c r="F118" s="1007"/>
      <c r="G118" s="1007"/>
      <c r="H118" s="1007"/>
      <c r="I118" s="1007"/>
      <c r="J118" s="1007"/>
      <c r="K118" s="1007"/>
      <c r="L118" s="1007"/>
      <c r="M118" s="1008"/>
      <c r="N118" s="1418"/>
      <c r="O118" s="1419" t="s">
        <v>800</v>
      </c>
      <c r="P118" s="1023"/>
      <c r="Q118" s="1416"/>
      <c r="R118" s="1420" t="e">
        <f>IF(LARGE(('（非表示）A8-2'!$I$5:$I$24),6)&gt;0,LARGE(('（非表示）A8-2'!$I$5:$I$24),6),"")</f>
        <v>#REF!</v>
      </c>
      <c r="S118" s="1416"/>
      <c r="T118" s="1120"/>
      <c r="U118" s="1120"/>
      <c r="V118" s="1417" t="s">
        <v>351</v>
      </c>
      <c r="W118" s="1039"/>
      <c r="X118" s="1007"/>
      <c r="Y118" s="1007"/>
      <c r="Z118" s="1007"/>
      <c r="AA118" s="1007"/>
      <c r="AB118" s="1007"/>
      <c r="AC118" s="1007"/>
      <c r="AD118" s="1007"/>
      <c r="AE118" s="1007"/>
      <c r="AF118" s="1007"/>
      <c r="AG118" s="1008"/>
      <c r="AH118" s="1120"/>
      <c r="AI118" s="1417" t="s">
        <v>351</v>
      </c>
      <c r="AJ118" s="1039"/>
      <c r="AK118" s="1007"/>
      <c r="AL118" s="1007"/>
      <c r="AM118" s="1007"/>
      <c r="AN118" s="1007"/>
      <c r="AO118" s="1007"/>
      <c r="AP118" s="1007"/>
      <c r="AQ118" s="1007"/>
      <c r="AR118" s="1007"/>
      <c r="AS118" s="1007"/>
      <c r="AT118" s="1008"/>
      <c r="AU118" s="1120"/>
      <c r="AV118" s="1417" t="s">
        <v>351</v>
      </c>
      <c r="AW118" s="1039"/>
      <c r="AX118" s="1007"/>
      <c r="AY118" s="1007"/>
      <c r="AZ118" s="1007"/>
      <c r="BA118" s="1007"/>
      <c r="BB118" s="1007"/>
      <c r="BC118" s="1007"/>
      <c r="BD118" s="1007"/>
      <c r="BE118" s="1007"/>
      <c r="BF118" s="1007"/>
      <c r="BG118" s="1008"/>
    </row>
    <row r="119" spans="1:59" s="995" customFormat="1" ht="39.6" customHeight="1">
      <c r="A119" s="1120"/>
      <c r="B119" s="1417" t="s">
        <v>10</v>
      </c>
      <c r="C119" s="1421"/>
      <c r="D119" s="1422"/>
      <c r="E119" s="1422"/>
      <c r="F119" s="1422"/>
      <c r="G119" s="1422"/>
      <c r="H119" s="1422"/>
      <c r="I119" s="1422"/>
      <c r="J119" s="1422"/>
      <c r="K119" s="1422"/>
      <c r="L119" s="1422"/>
      <c r="M119" s="1423"/>
      <c r="N119" s="1418"/>
      <c r="O119" s="1419" t="s">
        <v>570</v>
      </c>
      <c r="P119" s="1023"/>
      <c r="Q119" s="1416"/>
      <c r="R119" s="1416"/>
      <c r="S119" s="1416"/>
      <c r="T119" s="1120"/>
      <c r="U119" s="1120"/>
      <c r="V119" s="1417" t="s">
        <v>53</v>
      </c>
      <c r="W119" s="1039"/>
      <c r="X119" s="1007"/>
      <c r="Y119" s="1007"/>
      <c r="Z119" s="1007"/>
      <c r="AA119" s="1007"/>
      <c r="AB119" s="1007"/>
      <c r="AC119" s="1007"/>
      <c r="AD119" s="1007"/>
      <c r="AE119" s="1007"/>
      <c r="AF119" s="1007"/>
      <c r="AG119" s="1008"/>
      <c r="AH119" s="1120"/>
      <c r="AI119" s="1417" t="s">
        <v>53</v>
      </c>
      <c r="AJ119" s="1039"/>
      <c r="AK119" s="1007"/>
      <c r="AL119" s="1007"/>
      <c r="AM119" s="1007"/>
      <c r="AN119" s="1007"/>
      <c r="AO119" s="1007"/>
      <c r="AP119" s="1007"/>
      <c r="AQ119" s="1007"/>
      <c r="AR119" s="1007"/>
      <c r="AS119" s="1007"/>
      <c r="AT119" s="1008"/>
      <c r="AU119" s="1120"/>
      <c r="AV119" s="1417" t="s">
        <v>53</v>
      </c>
      <c r="AW119" s="1039"/>
      <c r="AX119" s="1007"/>
      <c r="AY119" s="1007"/>
      <c r="AZ119" s="1007"/>
      <c r="BA119" s="1007"/>
      <c r="BB119" s="1007"/>
      <c r="BC119" s="1007"/>
      <c r="BD119" s="1007"/>
      <c r="BE119" s="1007"/>
      <c r="BF119" s="1007"/>
      <c r="BG119" s="1008"/>
    </row>
    <row r="120" spans="1:59" s="995" customFormat="1" ht="39.6" customHeight="1">
      <c r="A120" s="1118"/>
      <c r="B120" s="1018" t="s">
        <v>741</v>
      </c>
      <c r="C120" s="1064"/>
      <c r="D120" s="1066"/>
      <c r="E120" s="1139" t="s">
        <v>207</v>
      </c>
      <c r="F120" s="1012"/>
      <c r="G120" s="1012"/>
      <c r="H120" s="1013"/>
      <c r="I120" s="1021"/>
      <c r="J120" s="1022"/>
      <c r="K120" s="1022"/>
      <c r="L120" s="1022"/>
      <c r="M120" s="693" t="s">
        <v>652</v>
      </c>
      <c r="N120" s="1426"/>
      <c r="O120" s="1419" t="s">
        <v>860</v>
      </c>
      <c r="P120" s="1023"/>
      <c r="Q120" s="1416"/>
      <c r="R120" s="1416"/>
      <c r="S120" s="1416"/>
      <c r="T120" s="1118"/>
      <c r="U120" s="1118"/>
      <c r="V120" s="1018" t="s">
        <v>741</v>
      </c>
      <c r="W120" s="999"/>
      <c r="X120" s="999"/>
      <c r="Y120" s="1139" t="s">
        <v>207</v>
      </c>
      <c r="Z120" s="1012"/>
      <c r="AA120" s="1012"/>
      <c r="AB120" s="1013"/>
      <c r="AC120" s="1021" t="str">
        <f>+IF($I$10="","",$I$10)</f>
        <v/>
      </c>
      <c r="AD120" s="1022"/>
      <c r="AE120" s="1022"/>
      <c r="AF120" s="1022"/>
      <c r="AG120" s="693" t="s">
        <v>652</v>
      </c>
      <c r="AH120" s="1428"/>
      <c r="AI120" s="1018" t="s">
        <v>741</v>
      </c>
      <c r="AJ120" s="999"/>
      <c r="AK120" s="999"/>
      <c r="AL120" s="1139" t="s">
        <v>207</v>
      </c>
      <c r="AM120" s="1012"/>
      <c r="AN120" s="1012"/>
      <c r="AO120" s="1013"/>
      <c r="AP120" s="1021" t="str">
        <f>+IF($I$10="","",$I$10)</f>
        <v/>
      </c>
      <c r="AQ120" s="1022"/>
      <c r="AR120" s="1022"/>
      <c r="AS120" s="1022"/>
      <c r="AT120" s="693" t="s">
        <v>652</v>
      </c>
      <c r="AU120" s="1118"/>
      <c r="AV120" s="1018" t="s">
        <v>741</v>
      </c>
      <c r="AW120" s="999"/>
      <c r="AX120" s="999"/>
      <c r="AY120" s="1139" t="s">
        <v>207</v>
      </c>
      <c r="AZ120" s="1012"/>
      <c r="BA120" s="1012"/>
      <c r="BB120" s="1013"/>
      <c r="BC120" s="1021" t="str">
        <f>+IF($I$10="","",$I$10)</f>
        <v/>
      </c>
      <c r="BD120" s="1022"/>
      <c r="BE120" s="1022"/>
      <c r="BF120" s="1022"/>
      <c r="BG120" s="693" t="s">
        <v>652</v>
      </c>
    </row>
    <row r="121" spans="1:59" s="995" customFormat="1" ht="39.6" customHeight="1">
      <c r="A121" s="1118"/>
      <c r="B121" s="1018"/>
      <c r="C121" s="1064"/>
      <c r="D121" s="1066"/>
      <c r="E121" s="1139" t="s">
        <v>208</v>
      </c>
      <c r="F121" s="1012"/>
      <c r="G121" s="1012"/>
      <c r="H121" s="1013"/>
      <c r="I121" s="1021"/>
      <c r="J121" s="1022"/>
      <c r="K121" s="1022"/>
      <c r="L121" s="1022"/>
      <c r="M121" s="693" t="s">
        <v>652</v>
      </c>
      <c r="N121" s="1426"/>
      <c r="O121" s="1419" t="s">
        <v>572</v>
      </c>
      <c r="P121" s="1023"/>
      <c r="Q121" s="1416"/>
      <c r="R121" s="1416"/>
      <c r="S121" s="1416"/>
      <c r="T121" s="1118"/>
      <c r="U121" s="1118"/>
      <c r="V121" s="1018"/>
      <c r="W121" s="999"/>
      <c r="X121" s="999"/>
      <c r="Y121" s="1139" t="s">
        <v>208</v>
      </c>
      <c r="Z121" s="1012"/>
      <c r="AA121" s="1012"/>
      <c r="AB121" s="1013"/>
      <c r="AC121" s="1021" t="str">
        <f>+IF($I$11="","",$I$11)</f>
        <v/>
      </c>
      <c r="AD121" s="1022"/>
      <c r="AE121" s="1022"/>
      <c r="AF121" s="1022"/>
      <c r="AG121" s="693" t="s">
        <v>652</v>
      </c>
      <c r="AH121" s="1428"/>
      <c r="AI121" s="1018"/>
      <c r="AJ121" s="999"/>
      <c r="AK121" s="999"/>
      <c r="AL121" s="1139" t="s">
        <v>208</v>
      </c>
      <c r="AM121" s="1012"/>
      <c r="AN121" s="1012"/>
      <c r="AO121" s="1013"/>
      <c r="AP121" s="1021" t="str">
        <f>+IF($I$11="","",$I$11)</f>
        <v/>
      </c>
      <c r="AQ121" s="1022"/>
      <c r="AR121" s="1022"/>
      <c r="AS121" s="1022"/>
      <c r="AT121" s="693" t="s">
        <v>652</v>
      </c>
      <c r="AU121" s="1118"/>
      <c r="AV121" s="1018"/>
      <c r="AW121" s="999"/>
      <c r="AX121" s="999"/>
      <c r="AY121" s="1139" t="s">
        <v>208</v>
      </c>
      <c r="AZ121" s="1012"/>
      <c r="BA121" s="1012"/>
      <c r="BB121" s="1013"/>
      <c r="BC121" s="1021" t="str">
        <f>+IF($I$11="","",$I$11)</f>
        <v/>
      </c>
      <c r="BD121" s="1022"/>
      <c r="BE121" s="1022"/>
      <c r="BF121" s="1022"/>
      <c r="BG121" s="693" t="s">
        <v>652</v>
      </c>
    </row>
    <row r="122" spans="1:59" s="995" customFormat="1" ht="39.6" customHeight="1">
      <c r="A122" s="1118"/>
      <c r="B122" s="1018"/>
      <c r="C122" s="1064"/>
      <c r="D122" s="1066"/>
      <c r="E122" s="1139" t="s">
        <v>209</v>
      </c>
      <c r="F122" s="1012"/>
      <c r="G122" s="1012"/>
      <c r="H122" s="1013"/>
      <c r="I122" s="1021"/>
      <c r="J122" s="1022"/>
      <c r="K122" s="1022"/>
      <c r="L122" s="1022"/>
      <c r="M122" s="693" t="s">
        <v>652</v>
      </c>
      <c r="N122" s="1426"/>
      <c r="O122" s="1419" t="s">
        <v>573</v>
      </c>
      <c r="P122" s="1023"/>
      <c r="Q122" s="1416"/>
      <c r="R122" s="1416"/>
      <c r="S122" s="1416"/>
      <c r="T122" s="1118"/>
      <c r="U122" s="1118"/>
      <c r="V122" s="1018"/>
      <c r="W122" s="999"/>
      <c r="X122" s="999"/>
      <c r="Y122" s="1139" t="s">
        <v>209</v>
      </c>
      <c r="Z122" s="1012"/>
      <c r="AA122" s="1012"/>
      <c r="AB122" s="1013"/>
      <c r="AC122" s="1021" t="str">
        <f>+IF($I$12="","",$I$12)</f>
        <v/>
      </c>
      <c r="AD122" s="1022"/>
      <c r="AE122" s="1022"/>
      <c r="AF122" s="1022"/>
      <c r="AG122" s="693" t="s">
        <v>652</v>
      </c>
      <c r="AH122" s="1428"/>
      <c r="AI122" s="1018"/>
      <c r="AJ122" s="999"/>
      <c r="AK122" s="999"/>
      <c r="AL122" s="1139" t="s">
        <v>209</v>
      </c>
      <c r="AM122" s="1012"/>
      <c r="AN122" s="1012"/>
      <c r="AO122" s="1013"/>
      <c r="AP122" s="1021" t="str">
        <f>+IF($I$12="","",$I$12)</f>
        <v/>
      </c>
      <c r="AQ122" s="1022"/>
      <c r="AR122" s="1022"/>
      <c r="AS122" s="1022"/>
      <c r="AT122" s="693" t="s">
        <v>652</v>
      </c>
      <c r="AU122" s="1118"/>
      <c r="AV122" s="1018"/>
      <c r="AW122" s="999"/>
      <c r="AX122" s="999"/>
      <c r="AY122" s="1139" t="s">
        <v>209</v>
      </c>
      <c r="AZ122" s="1012"/>
      <c r="BA122" s="1012"/>
      <c r="BB122" s="1013"/>
      <c r="BC122" s="1021" t="str">
        <f>+IF($I$12="","",$I$12)</f>
        <v/>
      </c>
      <c r="BD122" s="1022"/>
      <c r="BE122" s="1022"/>
      <c r="BF122" s="1022"/>
      <c r="BG122" s="693" t="s">
        <v>652</v>
      </c>
    </row>
    <row r="123" spans="1:59" s="995" customFormat="1" ht="39.6" customHeight="1">
      <c r="A123" s="1118"/>
      <c r="B123" s="1429"/>
      <c r="C123" s="1064"/>
      <c r="D123" s="1066"/>
      <c r="E123" s="1139" t="s">
        <v>210</v>
      </c>
      <c r="F123" s="1012"/>
      <c r="G123" s="1012"/>
      <c r="H123" s="1013"/>
      <c r="I123" s="1021"/>
      <c r="J123" s="1022"/>
      <c r="K123" s="1022"/>
      <c r="L123" s="1022"/>
      <c r="M123" s="693" t="s">
        <v>652</v>
      </c>
      <c r="N123" s="1426"/>
      <c r="O123" s="1419" t="s">
        <v>800</v>
      </c>
      <c r="P123" s="1023"/>
      <c r="Q123" s="1416"/>
      <c r="R123" s="1416"/>
      <c r="S123" s="1416"/>
      <c r="T123" s="1118"/>
      <c r="U123" s="1118"/>
      <c r="V123" s="1429"/>
      <c r="W123" s="999"/>
      <c r="X123" s="999"/>
      <c r="Y123" s="1139" t="s">
        <v>210</v>
      </c>
      <c r="Z123" s="1012"/>
      <c r="AA123" s="1012"/>
      <c r="AB123" s="1013"/>
      <c r="AC123" s="1021" t="str">
        <f>+IF($I$13="","",$I$13)</f>
        <v/>
      </c>
      <c r="AD123" s="1022"/>
      <c r="AE123" s="1022"/>
      <c r="AF123" s="1022"/>
      <c r="AG123" s="693" t="s">
        <v>652</v>
      </c>
      <c r="AH123" s="1428"/>
      <c r="AI123" s="1429"/>
      <c r="AJ123" s="999"/>
      <c r="AK123" s="999"/>
      <c r="AL123" s="1139" t="s">
        <v>210</v>
      </c>
      <c r="AM123" s="1012"/>
      <c r="AN123" s="1012"/>
      <c r="AO123" s="1013"/>
      <c r="AP123" s="1021" t="str">
        <f>+IF($I$13="","",$I$13)</f>
        <v/>
      </c>
      <c r="AQ123" s="1022"/>
      <c r="AR123" s="1022"/>
      <c r="AS123" s="1022"/>
      <c r="AT123" s="693" t="s">
        <v>652</v>
      </c>
      <c r="AU123" s="1118"/>
      <c r="AV123" s="1429"/>
      <c r="AW123" s="999"/>
      <c r="AX123" s="999"/>
      <c r="AY123" s="1139" t="s">
        <v>210</v>
      </c>
      <c r="AZ123" s="1012"/>
      <c r="BA123" s="1012"/>
      <c r="BB123" s="1013"/>
      <c r="BC123" s="1021" t="str">
        <f>+IF($I$13="","",$I$13)</f>
        <v/>
      </c>
      <c r="BD123" s="1022"/>
      <c r="BE123" s="1022"/>
      <c r="BF123" s="1022"/>
      <c r="BG123" s="693" t="s">
        <v>652</v>
      </c>
    </row>
    <row r="124" spans="1:59" s="995" customFormat="1" ht="39.6" customHeight="1">
      <c r="B124" s="1393" t="s">
        <v>54</v>
      </c>
      <c r="C124" s="1430"/>
      <c r="D124" s="1431"/>
      <c r="E124" s="1431"/>
      <c r="F124" s="1431"/>
      <c r="G124" s="1431"/>
      <c r="H124" s="1431"/>
      <c r="I124" s="1431"/>
      <c r="J124" s="1431"/>
      <c r="K124" s="1431"/>
      <c r="L124" s="1431"/>
      <c r="M124" s="1432"/>
      <c r="N124" s="1416"/>
      <c r="O124" s="1023" t="b">
        <v>0</v>
      </c>
      <c r="P124" s="1023"/>
      <c r="Q124" s="1416"/>
      <c r="R124" s="1416"/>
      <c r="S124" s="1416"/>
      <c r="V124" s="1393" t="s">
        <v>54</v>
      </c>
      <c r="W124" s="1421"/>
      <c r="X124" s="1422"/>
      <c r="Y124" s="1422"/>
      <c r="Z124" s="1422"/>
      <c r="AA124" s="1422"/>
      <c r="AB124" s="1422"/>
      <c r="AC124" s="1422"/>
      <c r="AD124" s="1422"/>
      <c r="AE124" s="1422"/>
      <c r="AF124" s="1422"/>
      <c r="AG124" s="1423"/>
      <c r="AI124" s="1393" t="s">
        <v>54</v>
      </c>
      <c r="AJ124" s="1421"/>
      <c r="AK124" s="1422"/>
      <c r="AL124" s="1422"/>
      <c r="AM124" s="1422"/>
      <c r="AN124" s="1422"/>
      <c r="AO124" s="1422"/>
      <c r="AP124" s="1422"/>
      <c r="AQ124" s="1422"/>
      <c r="AR124" s="1422"/>
      <c r="AS124" s="1422"/>
      <c r="AT124" s="1423"/>
      <c r="AV124" s="1393" t="s">
        <v>54</v>
      </c>
      <c r="AW124" s="1421"/>
      <c r="AX124" s="1422"/>
      <c r="AY124" s="1422"/>
      <c r="AZ124" s="1422"/>
      <c r="BA124" s="1422"/>
      <c r="BB124" s="1422"/>
      <c r="BC124" s="1422"/>
      <c r="BD124" s="1422"/>
      <c r="BE124" s="1422"/>
      <c r="BF124" s="1422"/>
      <c r="BG124" s="1423"/>
    </row>
    <row r="125" spans="1:59" s="995" customFormat="1" ht="55.9" customHeight="1">
      <c r="A125" s="1120"/>
      <c r="B125" s="1433"/>
      <c r="C125" s="1434"/>
      <c r="D125" s="1435"/>
      <c r="E125" s="1435"/>
      <c r="F125" s="1435"/>
      <c r="G125" s="1435"/>
      <c r="H125" s="1435"/>
      <c r="I125" s="1435"/>
      <c r="J125" s="1435"/>
      <c r="K125" s="1435"/>
      <c r="L125" s="1435"/>
      <c r="M125" s="1436"/>
      <c r="N125" s="1416"/>
      <c r="O125" s="1023" t="b">
        <v>1</v>
      </c>
      <c r="P125" s="1023"/>
      <c r="Q125" s="1416"/>
      <c r="R125" s="1416"/>
      <c r="S125" s="1416"/>
      <c r="T125" s="1120"/>
      <c r="U125" s="1120"/>
      <c r="V125" s="1433"/>
      <c r="W125" s="1437"/>
      <c r="X125" s="1438"/>
      <c r="Y125" s="1438"/>
      <c r="Z125" s="1438"/>
      <c r="AA125" s="1438"/>
      <c r="AB125" s="1438"/>
      <c r="AC125" s="1438"/>
      <c r="AD125" s="1438"/>
      <c r="AE125" s="1438"/>
      <c r="AF125" s="1438"/>
      <c r="AG125" s="1439"/>
      <c r="AH125" s="1120"/>
      <c r="AI125" s="1433"/>
      <c r="AJ125" s="1437"/>
      <c r="AK125" s="1438"/>
      <c r="AL125" s="1438"/>
      <c r="AM125" s="1438"/>
      <c r="AN125" s="1438"/>
      <c r="AO125" s="1438"/>
      <c r="AP125" s="1438"/>
      <c r="AQ125" s="1438"/>
      <c r="AR125" s="1438"/>
      <c r="AS125" s="1438"/>
      <c r="AT125" s="1439"/>
      <c r="AU125" s="1120"/>
      <c r="AV125" s="1433"/>
      <c r="AW125" s="1437"/>
      <c r="AX125" s="1438"/>
      <c r="AY125" s="1438"/>
      <c r="AZ125" s="1438"/>
      <c r="BA125" s="1438"/>
      <c r="BB125" s="1438"/>
      <c r="BC125" s="1438"/>
      <c r="BD125" s="1438"/>
      <c r="BE125" s="1438"/>
      <c r="BF125" s="1438"/>
      <c r="BG125" s="1439"/>
    </row>
    <row r="126" spans="1:59" s="995" customFormat="1" ht="46.15" customHeight="1">
      <c r="A126" s="1120"/>
      <c r="B126" s="1393" t="s">
        <v>423</v>
      </c>
      <c r="C126" s="1440" t="s">
        <v>55</v>
      </c>
      <c r="D126" s="1441"/>
      <c r="E126" s="1441"/>
      <c r="F126" s="1441"/>
      <c r="G126" s="1441"/>
      <c r="H126" s="1441"/>
      <c r="I126" s="1407"/>
      <c r="J126" s="1442"/>
      <c r="K126" s="1443"/>
      <c r="L126" s="1443"/>
      <c r="M126" s="1444" t="s">
        <v>61</v>
      </c>
      <c r="N126" s="1416"/>
      <c r="O126" s="1023" t="b">
        <v>1</v>
      </c>
      <c r="P126" s="1023" t="s">
        <v>298</v>
      </c>
      <c r="Q126" s="1416"/>
      <c r="R126" s="1416"/>
      <c r="S126" s="1416"/>
      <c r="T126" s="1120"/>
      <c r="U126" s="1120"/>
      <c r="V126" s="1364" t="s">
        <v>392</v>
      </c>
      <c r="W126" s="1440" t="s">
        <v>55</v>
      </c>
      <c r="X126" s="1441"/>
      <c r="Y126" s="1441"/>
      <c r="Z126" s="1441"/>
      <c r="AA126" s="1441" t="str">
        <f t="shared" ref="AA126:AA129" si="18">IF(G126="","",G126)</f>
        <v/>
      </c>
      <c r="AB126" s="1441"/>
      <c r="AC126" s="1407"/>
      <c r="AD126" s="1442"/>
      <c r="AE126" s="1443"/>
      <c r="AF126" s="1443"/>
      <c r="AG126" s="1444" t="s">
        <v>61</v>
      </c>
      <c r="AH126" s="1120"/>
      <c r="AI126" s="1364" t="s">
        <v>392</v>
      </c>
      <c r="AJ126" s="1440" t="s">
        <v>55</v>
      </c>
      <c r="AK126" s="1441"/>
      <c r="AL126" s="1441"/>
      <c r="AM126" s="1441"/>
      <c r="AN126" s="1441" t="str">
        <f t="shared" ref="AN126:AN129" si="19">IF(T126="","",T126)</f>
        <v/>
      </c>
      <c r="AO126" s="1441"/>
      <c r="AP126" s="1407"/>
      <c r="AQ126" s="1442"/>
      <c r="AR126" s="1443"/>
      <c r="AS126" s="1443"/>
      <c r="AT126" s="1444" t="s">
        <v>61</v>
      </c>
      <c r="AU126" s="1120"/>
      <c r="AV126" s="1364" t="s">
        <v>392</v>
      </c>
      <c r="AW126" s="1440" t="s">
        <v>55</v>
      </c>
      <c r="AX126" s="1441"/>
      <c r="AY126" s="1441"/>
      <c r="AZ126" s="1441"/>
      <c r="BA126" s="1441" t="str">
        <f t="shared" ref="BA126:BA129" si="20">IF(AG126="","",AG126)</f>
        <v>ｍ２</v>
      </c>
      <c r="BB126" s="1441"/>
      <c r="BC126" s="1407"/>
      <c r="BD126" s="1442"/>
      <c r="BE126" s="1443"/>
      <c r="BF126" s="1443"/>
      <c r="BG126" s="1444" t="s">
        <v>61</v>
      </c>
    </row>
    <row r="127" spans="1:59" s="995" customFormat="1" ht="46.15" customHeight="1">
      <c r="A127" s="1120"/>
      <c r="B127" s="1445"/>
      <c r="C127" s="1440" t="s">
        <v>56</v>
      </c>
      <c r="D127" s="1441"/>
      <c r="E127" s="1441"/>
      <c r="F127" s="1441"/>
      <c r="G127" s="1441"/>
      <c r="H127" s="1441"/>
      <c r="I127" s="1407"/>
      <c r="J127" s="1446"/>
      <c r="K127" s="1447"/>
      <c r="L127" s="1447"/>
      <c r="M127" s="1448"/>
      <c r="N127" s="1416"/>
      <c r="O127" s="1023" t="b">
        <v>1</v>
      </c>
      <c r="P127" s="1023" t="s">
        <v>299</v>
      </c>
      <c r="Q127" s="1416"/>
      <c r="R127" s="1416"/>
      <c r="S127" s="1416"/>
      <c r="T127" s="1120"/>
      <c r="U127" s="1120"/>
      <c r="V127" s="1364"/>
      <c r="W127" s="1440" t="s">
        <v>56</v>
      </c>
      <c r="X127" s="1441"/>
      <c r="Y127" s="1441"/>
      <c r="Z127" s="1441"/>
      <c r="AA127" s="1441" t="str">
        <f t="shared" si="18"/>
        <v/>
      </c>
      <c r="AB127" s="1441"/>
      <c r="AC127" s="1407"/>
      <c r="AD127" s="1446"/>
      <c r="AE127" s="1447"/>
      <c r="AF127" s="1447"/>
      <c r="AG127" s="1448"/>
      <c r="AH127" s="1120"/>
      <c r="AI127" s="1364"/>
      <c r="AJ127" s="1440" t="s">
        <v>56</v>
      </c>
      <c r="AK127" s="1441"/>
      <c r="AL127" s="1441"/>
      <c r="AM127" s="1441"/>
      <c r="AN127" s="1441" t="str">
        <f t="shared" si="19"/>
        <v/>
      </c>
      <c r="AO127" s="1441"/>
      <c r="AP127" s="1407"/>
      <c r="AQ127" s="1446"/>
      <c r="AR127" s="1447"/>
      <c r="AS127" s="1447"/>
      <c r="AT127" s="1448"/>
      <c r="AU127" s="1120"/>
      <c r="AV127" s="1364"/>
      <c r="AW127" s="1440" t="s">
        <v>56</v>
      </c>
      <c r="AX127" s="1441"/>
      <c r="AY127" s="1441"/>
      <c r="AZ127" s="1441"/>
      <c r="BA127" s="1441" t="str">
        <f t="shared" si="20"/>
        <v/>
      </c>
      <c r="BB127" s="1441"/>
      <c r="BC127" s="1407"/>
      <c r="BD127" s="1446"/>
      <c r="BE127" s="1447"/>
      <c r="BF127" s="1447"/>
      <c r="BG127" s="1448"/>
    </row>
    <row r="128" spans="1:59" s="995" customFormat="1" ht="46.15" customHeight="1">
      <c r="A128" s="1120"/>
      <c r="B128" s="1445"/>
      <c r="C128" s="1440" t="s">
        <v>57</v>
      </c>
      <c r="D128" s="1441"/>
      <c r="E128" s="1441"/>
      <c r="F128" s="1441"/>
      <c r="G128" s="1441"/>
      <c r="H128" s="1441"/>
      <c r="I128" s="1407"/>
      <c r="J128" s="1446"/>
      <c r="K128" s="1447"/>
      <c r="L128" s="1447"/>
      <c r="M128" s="1448"/>
      <c r="N128" s="1449"/>
      <c r="O128" s="1450" t="s">
        <v>319</v>
      </c>
      <c r="P128" s="1023" t="s">
        <v>300</v>
      </c>
      <c r="Q128" s="1416"/>
      <c r="R128" s="1416"/>
      <c r="S128" s="1416"/>
      <c r="T128" s="1120"/>
      <c r="U128" s="1120"/>
      <c r="V128" s="1364"/>
      <c r="W128" s="1440" t="s">
        <v>57</v>
      </c>
      <c r="X128" s="1441"/>
      <c r="Y128" s="1441"/>
      <c r="Z128" s="1441"/>
      <c r="AA128" s="1441" t="str">
        <f t="shared" si="18"/>
        <v/>
      </c>
      <c r="AB128" s="1441"/>
      <c r="AC128" s="1407"/>
      <c r="AD128" s="1465"/>
      <c r="AE128" s="1007"/>
      <c r="AF128" s="1007"/>
      <c r="AG128" s="1008"/>
      <c r="AH128" s="1120"/>
      <c r="AI128" s="1364"/>
      <c r="AJ128" s="1440" t="s">
        <v>57</v>
      </c>
      <c r="AK128" s="1441"/>
      <c r="AL128" s="1441"/>
      <c r="AM128" s="1441"/>
      <c r="AN128" s="1441" t="str">
        <f t="shared" si="19"/>
        <v/>
      </c>
      <c r="AO128" s="1441"/>
      <c r="AP128" s="1407"/>
      <c r="AQ128" s="1465"/>
      <c r="AR128" s="1007"/>
      <c r="AS128" s="1007"/>
      <c r="AT128" s="1008"/>
      <c r="AU128" s="1120"/>
      <c r="AV128" s="1364"/>
      <c r="AW128" s="1440" t="s">
        <v>57</v>
      </c>
      <c r="AX128" s="1441"/>
      <c r="AY128" s="1441"/>
      <c r="AZ128" s="1441"/>
      <c r="BA128" s="1441" t="str">
        <f t="shared" si="20"/>
        <v/>
      </c>
      <c r="BB128" s="1441"/>
      <c r="BC128" s="1407"/>
      <c r="BD128" s="1465"/>
      <c r="BE128" s="1007"/>
      <c r="BF128" s="1007"/>
      <c r="BG128" s="1008"/>
    </row>
    <row r="129" spans="1:59" s="995" customFormat="1" ht="46.15" customHeight="1">
      <c r="A129" s="1118"/>
      <c r="B129" s="1433"/>
      <c r="C129" s="1440" t="s">
        <v>58</v>
      </c>
      <c r="D129" s="1441"/>
      <c r="E129" s="1441"/>
      <c r="F129" s="1441"/>
      <c r="G129" s="1441"/>
      <c r="H129" s="1441"/>
      <c r="I129" s="1407"/>
      <c r="J129" s="1446"/>
      <c r="K129" s="1447"/>
      <c r="L129" s="1447"/>
      <c r="M129" s="1448"/>
      <c r="N129" s="1416"/>
      <c r="O129" s="1023" t="s">
        <v>320</v>
      </c>
      <c r="P129" s="1023" t="s">
        <v>301</v>
      </c>
      <c r="Q129" s="1416"/>
      <c r="R129" s="1416"/>
      <c r="S129" s="1416"/>
      <c r="T129" s="1118"/>
      <c r="U129" s="1118"/>
      <c r="V129" s="1364"/>
      <c r="W129" s="1440" t="s">
        <v>58</v>
      </c>
      <c r="X129" s="1441"/>
      <c r="Y129" s="1441"/>
      <c r="Z129" s="1441"/>
      <c r="AA129" s="1441" t="str">
        <f t="shared" si="18"/>
        <v/>
      </c>
      <c r="AB129" s="1441"/>
      <c r="AC129" s="1407"/>
      <c r="AD129" s="1465"/>
      <c r="AE129" s="1007"/>
      <c r="AF129" s="1007"/>
      <c r="AG129" s="1008"/>
      <c r="AH129" s="1118"/>
      <c r="AI129" s="1364"/>
      <c r="AJ129" s="1440" t="s">
        <v>58</v>
      </c>
      <c r="AK129" s="1441"/>
      <c r="AL129" s="1441"/>
      <c r="AM129" s="1441"/>
      <c r="AN129" s="1441" t="str">
        <f t="shared" si="19"/>
        <v/>
      </c>
      <c r="AO129" s="1441"/>
      <c r="AP129" s="1407"/>
      <c r="AQ129" s="1465"/>
      <c r="AR129" s="1007"/>
      <c r="AS129" s="1007"/>
      <c r="AT129" s="1008"/>
      <c r="AU129" s="1118"/>
      <c r="AV129" s="1364"/>
      <c r="AW129" s="1440" t="s">
        <v>58</v>
      </c>
      <c r="AX129" s="1441"/>
      <c r="AY129" s="1441"/>
      <c r="AZ129" s="1441"/>
      <c r="BA129" s="1441" t="str">
        <f t="shared" si="20"/>
        <v/>
      </c>
      <c r="BB129" s="1441"/>
      <c r="BC129" s="1407"/>
      <c r="BD129" s="1465"/>
      <c r="BE129" s="1007"/>
      <c r="BF129" s="1007"/>
      <c r="BG129" s="1008"/>
    </row>
    <row r="130" spans="1:59" s="995" customFormat="1" ht="37.9" customHeight="1">
      <c r="B130" s="1393" t="s">
        <v>424</v>
      </c>
      <c r="C130" s="1451" t="s">
        <v>62</v>
      </c>
      <c r="D130" s="1452"/>
      <c r="E130" s="1453"/>
      <c r="F130" s="1454" t="s">
        <v>59</v>
      </c>
      <c r="G130" s="1455"/>
      <c r="H130" s="1455"/>
      <c r="I130" s="1456"/>
      <c r="J130" s="1446"/>
      <c r="K130" s="1447"/>
      <c r="L130" s="1447"/>
      <c r="M130" s="1448"/>
      <c r="N130" s="1416"/>
      <c r="O130" s="1023" t="s">
        <v>321</v>
      </c>
      <c r="P130" s="1023" t="s">
        <v>302</v>
      </c>
      <c r="Q130" s="1416"/>
      <c r="R130" s="1416"/>
      <c r="S130" s="1416"/>
      <c r="U130" s="1120"/>
      <c r="V130" s="1393" t="s">
        <v>393</v>
      </c>
      <c r="W130" s="1451" t="s">
        <v>62</v>
      </c>
      <c r="X130" s="1452"/>
      <c r="Y130" s="1453"/>
      <c r="Z130" s="1454" t="s">
        <v>59</v>
      </c>
      <c r="AA130" s="1455"/>
      <c r="AB130" s="1455"/>
      <c r="AC130" s="1456"/>
      <c r="AD130" s="1465"/>
      <c r="AE130" s="1007"/>
      <c r="AF130" s="1007"/>
      <c r="AG130" s="1008"/>
      <c r="AH130" s="1120"/>
      <c r="AI130" s="1393" t="s">
        <v>393</v>
      </c>
      <c r="AJ130" s="1451" t="s">
        <v>62</v>
      </c>
      <c r="AK130" s="1452"/>
      <c r="AL130" s="1453"/>
      <c r="AM130" s="1454" t="s">
        <v>59</v>
      </c>
      <c r="AN130" s="1455"/>
      <c r="AO130" s="1455"/>
      <c r="AP130" s="1456"/>
      <c r="AQ130" s="1465"/>
      <c r="AR130" s="1007"/>
      <c r="AS130" s="1007"/>
      <c r="AT130" s="1008"/>
      <c r="AU130" s="1120"/>
      <c r="AV130" s="1393" t="s">
        <v>393</v>
      </c>
      <c r="AW130" s="1451" t="s">
        <v>62</v>
      </c>
      <c r="AX130" s="1452"/>
      <c r="AY130" s="1453"/>
      <c r="AZ130" s="1454" t="s">
        <v>59</v>
      </c>
      <c r="BA130" s="1455"/>
      <c r="BB130" s="1455"/>
      <c r="BC130" s="1456"/>
      <c r="BD130" s="1465"/>
      <c r="BE130" s="1007"/>
      <c r="BF130" s="1007"/>
      <c r="BG130" s="1008"/>
    </row>
    <row r="131" spans="1:59" s="995" customFormat="1" ht="50.1" customHeight="1">
      <c r="A131" s="1120"/>
      <c r="B131" s="1445"/>
      <c r="C131" s="1457"/>
      <c r="D131" s="1458"/>
      <c r="E131" s="1459"/>
      <c r="F131" s="1133" t="s">
        <v>60</v>
      </c>
      <c r="G131" s="1134"/>
      <c r="H131" s="1134"/>
      <c r="I131" s="1135"/>
      <c r="J131" s="1446"/>
      <c r="K131" s="1447"/>
      <c r="L131" s="1447"/>
      <c r="M131" s="1448"/>
      <c r="N131" s="1416"/>
      <c r="O131" s="1023" t="s">
        <v>322</v>
      </c>
      <c r="P131" s="1023" t="s">
        <v>303</v>
      </c>
      <c r="Q131" s="1416"/>
      <c r="R131" s="1416"/>
      <c r="S131" s="1416"/>
      <c r="T131" s="1120"/>
      <c r="U131" s="1120"/>
      <c r="V131" s="1445"/>
      <c r="W131" s="1457"/>
      <c r="X131" s="1458"/>
      <c r="Y131" s="1459"/>
      <c r="Z131" s="1133" t="s">
        <v>60</v>
      </c>
      <c r="AA131" s="1134"/>
      <c r="AB131" s="1134"/>
      <c r="AC131" s="1135"/>
      <c r="AD131" s="1465"/>
      <c r="AE131" s="1007"/>
      <c r="AF131" s="1007"/>
      <c r="AG131" s="1008"/>
      <c r="AH131" s="1120"/>
      <c r="AI131" s="1445"/>
      <c r="AJ131" s="1457"/>
      <c r="AK131" s="1458"/>
      <c r="AL131" s="1459"/>
      <c r="AM131" s="1133" t="s">
        <v>60</v>
      </c>
      <c r="AN131" s="1134"/>
      <c r="AO131" s="1134"/>
      <c r="AP131" s="1135"/>
      <c r="AQ131" s="1465"/>
      <c r="AR131" s="1007"/>
      <c r="AS131" s="1007"/>
      <c r="AT131" s="1008"/>
      <c r="AU131" s="1120"/>
      <c r="AV131" s="1445"/>
      <c r="AW131" s="1457"/>
      <c r="AX131" s="1458"/>
      <c r="AY131" s="1459"/>
      <c r="AZ131" s="1133" t="s">
        <v>60</v>
      </c>
      <c r="BA131" s="1134"/>
      <c r="BB131" s="1134"/>
      <c r="BC131" s="1135"/>
      <c r="BD131" s="1465"/>
      <c r="BE131" s="1007"/>
      <c r="BF131" s="1007"/>
      <c r="BG131" s="1008"/>
    </row>
    <row r="132" spans="1:59" s="995" customFormat="1" ht="33" customHeight="1">
      <c r="A132" s="1120"/>
      <c r="B132" s="1445"/>
      <c r="C132" s="1451" t="s">
        <v>63</v>
      </c>
      <c r="D132" s="1452"/>
      <c r="E132" s="1453"/>
      <c r="F132" s="1454" t="s">
        <v>59</v>
      </c>
      <c r="G132" s="1455"/>
      <c r="H132" s="1455"/>
      <c r="I132" s="1456"/>
      <c r="J132" s="1446"/>
      <c r="K132" s="1447"/>
      <c r="L132" s="1447"/>
      <c r="M132" s="1448"/>
      <c r="N132" s="1416" t="b">
        <v>0</v>
      </c>
      <c r="O132" s="1023" t="s">
        <v>323</v>
      </c>
      <c r="P132" s="1023" t="s">
        <v>304</v>
      </c>
      <c r="Q132" s="1416"/>
      <c r="R132" s="1416"/>
      <c r="S132" s="1416"/>
      <c r="T132" s="1120"/>
      <c r="U132" s="1120"/>
      <c r="V132" s="1445"/>
      <c r="W132" s="1451" t="s">
        <v>63</v>
      </c>
      <c r="X132" s="1452"/>
      <c r="Y132" s="1453"/>
      <c r="Z132" s="1454" t="s">
        <v>59</v>
      </c>
      <c r="AA132" s="1455"/>
      <c r="AB132" s="1455"/>
      <c r="AC132" s="1456"/>
      <c r="AD132" s="1465"/>
      <c r="AE132" s="1007"/>
      <c r="AF132" s="1007"/>
      <c r="AG132" s="1008"/>
      <c r="AH132" s="1120"/>
      <c r="AI132" s="1445"/>
      <c r="AJ132" s="1451" t="s">
        <v>63</v>
      </c>
      <c r="AK132" s="1452"/>
      <c r="AL132" s="1453"/>
      <c r="AM132" s="1454" t="s">
        <v>59</v>
      </c>
      <c r="AN132" s="1455"/>
      <c r="AO132" s="1455"/>
      <c r="AP132" s="1456"/>
      <c r="AQ132" s="1465"/>
      <c r="AR132" s="1007"/>
      <c r="AS132" s="1007"/>
      <c r="AT132" s="1008"/>
      <c r="AU132" s="1120"/>
      <c r="AV132" s="1445"/>
      <c r="AW132" s="1451" t="s">
        <v>63</v>
      </c>
      <c r="AX132" s="1452"/>
      <c r="AY132" s="1453"/>
      <c r="AZ132" s="1454" t="s">
        <v>59</v>
      </c>
      <c r="BA132" s="1455"/>
      <c r="BB132" s="1455"/>
      <c r="BC132" s="1456"/>
      <c r="BD132" s="1465"/>
      <c r="BE132" s="1007"/>
      <c r="BF132" s="1007"/>
      <c r="BG132" s="1008"/>
    </row>
    <row r="133" spans="1:59" s="995" customFormat="1" ht="50.1" customHeight="1">
      <c r="A133" s="1120"/>
      <c r="B133" s="1445"/>
      <c r="C133" s="1457"/>
      <c r="D133" s="1458"/>
      <c r="E133" s="1459"/>
      <c r="F133" s="1133" t="s">
        <v>60</v>
      </c>
      <c r="G133" s="1134"/>
      <c r="H133" s="1134"/>
      <c r="I133" s="1135"/>
      <c r="J133" s="1446"/>
      <c r="K133" s="1447"/>
      <c r="L133" s="1447"/>
      <c r="M133" s="1448"/>
      <c r="N133" s="1416" t="b">
        <v>0</v>
      </c>
      <c r="O133" s="1023" t="s">
        <v>324</v>
      </c>
      <c r="P133" s="1023" t="s">
        <v>305</v>
      </c>
      <c r="Q133" s="1416"/>
      <c r="R133" s="1416"/>
      <c r="S133" s="1416"/>
      <c r="T133" s="1120"/>
      <c r="U133" s="1120"/>
      <c r="V133" s="1445"/>
      <c r="W133" s="1457"/>
      <c r="X133" s="1458"/>
      <c r="Y133" s="1459"/>
      <c r="Z133" s="1133" t="s">
        <v>60</v>
      </c>
      <c r="AA133" s="1134"/>
      <c r="AB133" s="1134"/>
      <c r="AC133" s="1135"/>
      <c r="AD133" s="1465"/>
      <c r="AE133" s="1007"/>
      <c r="AF133" s="1007"/>
      <c r="AG133" s="1008"/>
      <c r="AH133" s="1120"/>
      <c r="AI133" s="1445"/>
      <c r="AJ133" s="1457"/>
      <c r="AK133" s="1458"/>
      <c r="AL133" s="1459"/>
      <c r="AM133" s="1133" t="s">
        <v>60</v>
      </c>
      <c r="AN133" s="1134"/>
      <c r="AO133" s="1134"/>
      <c r="AP133" s="1135"/>
      <c r="AQ133" s="1465"/>
      <c r="AR133" s="1007"/>
      <c r="AS133" s="1007"/>
      <c r="AT133" s="1008"/>
      <c r="AU133" s="1120"/>
      <c r="AV133" s="1445"/>
      <c r="AW133" s="1457"/>
      <c r="AX133" s="1458"/>
      <c r="AY133" s="1459"/>
      <c r="AZ133" s="1133" t="s">
        <v>60</v>
      </c>
      <c r="BA133" s="1134"/>
      <c r="BB133" s="1134"/>
      <c r="BC133" s="1135"/>
      <c r="BD133" s="1465"/>
      <c r="BE133" s="1007"/>
      <c r="BF133" s="1007"/>
      <c r="BG133" s="1008"/>
    </row>
    <row r="134" spans="1:59" s="995" customFormat="1" ht="37.9" customHeight="1">
      <c r="A134" s="1120"/>
      <c r="B134" s="1445"/>
      <c r="C134" s="1451" t="s">
        <v>64</v>
      </c>
      <c r="D134" s="1452"/>
      <c r="E134" s="1453"/>
      <c r="F134" s="1454" t="s">
        <v>59</v>
      </c>
      <c r="G134" s="1455"/>
      <c r="H134" s="1455"/>
      <c r="I134" s="1456"/>
      <c r="J134" s="1446"/>
      <c r="K134" s="1447"/>
      <c r="L134" s="1447"/>
      <c r="M134" s="1448"/>
      <c r="N134" s="1416"/>
      <c r="O134" s="1023" t="s">
        <v>325</v>
      </c>
      <c r="P134" s="1023" t="s">
        <v>306</v>
      </c>
      <c r="Q134" s="1416"/>
      <c r="R134" s="1416"/>
      <c r="S134" s="1416"/>
      <c r="T134" s="1120"/>
      <c r="U134" s="1120"/>
      <c r="V134" s="1445"/>
      <c r="W134" s="1451" t="s">
        <v>64</v>
      </c>
      <c r="X134" s="1452"/>
      <c r="Y134" s="1453"/>
      <c r="Z134" s="1454" t="s">
        <v>59</v>
      </c>
      <c r="AA134" s="1455"/>
      <c r="AB134" s="1455"/>
      <c r="AC134" s="1456"/>
      <c r="AD134" s="1465"/>
      <c r="AE134" s="1007"/>
      <c r="AF134" s="1007"/>
      <c r="AG134" s="1008"/>
      <c r="AH134" s="1120"/>
      <c r="AI134" s="1445"/>
      <c r="AJ134" s="1451" t="s">
        <v>64</v>
      </c>
      <c r="AK134" s="1452"/>
      <c r="AL134" s="1453"/>
      <c r="AM134" s="1454" t="s">
        <v>59</v>
      </c>
      <c r="AN134" s="1455"/>
      <c r="AO134" s="1455"/>
      <c r="AP134" s="1456"/>
      <c r="AQ134" s="1465"/>
      <c r="AR134" s="1007"/>
      <c r="AS134" s="1007"/>
      <c r="AT134" s="1008"/>
      <c r="AU134" s="1120"/>
      <c r="AV134" s="1445"/>
      <c r="AW134" s="1451" t="s">
        <v>64</v>
      </c>
      <c r="AX134" s="1452"/>
      <c r="AY134" s="1453"/>
      <c r="AZ134" s="1454" t="s">
        <v>59</v>
      </c>
      <c r="BA134" s="1455"/>
      <c r="BB134" s="1455"/>
      <c r="BC134" s="1456"/>
      <c r="BD134" s="1465"/>
      <c r="BE134" s="1007"/>
      <c r="BF134" s="1007"/>
      <c r="BG134" s="1008"/>
    </row>
    <row r="135" spans="1:59" s="995" customFormat="1" ht="50.1" customHeight="1">
      <c r="A135" s="1120"/>
      <c r="B135" s="1433"/>
      <c r="C135" s="1457"/>
      <c r="D135" s="1458"/>
      <c r="E135" s="1459"/>
      <c r="F135" s="1133" t="s">
        <v>60</v>
      </c>
      <c r="G135" s="1134"/>
      <c r="H135" s="1134"/>
      <c r="I135" s="1135"/>
      <c r="J135" s="1446"/>
      <c r="K135" s="1447"/>
      <c r="L135" s="1447"/>
      <c r="M135" s="1448"/>
      <c r="N135" s="1416"/>
      <c r="O135" s="1023" t="s">
        <v>326</v>
      </c>
      <c r="P135" s="1023" t="s">
        <v>307</v>
      </c>
      <c r="Q135" s="1416"/>
      <c r="R135" s="1416"/>
      <c r="S135" s="1416"/>
      <c r="T135" s="1120"/>
      <c r="U135" s="1118"/>
      <c r="V135" s="1433"/>
      <c r="W135" s="1457"/>
      <c r="X135" s="1458"/>
      <c r="Y135" s="1459"/>
      <c r="Z135" s="1133" t="s">
        <v>60</v>
      </c>
      <c r="AA135" s="1134"/>
      <c r="AB135" s="1134"/>
      <c r="AC135" s="1135"/>
      <c r="AD135" s="1465"/>
      <c r="AE135" s="1007"/>
      <c r="AF135" s="1007"/>
      <c r="AG135" s="1008"/>
      <c r="AH135" s="1118"/>
      <c r="AI135" s="1433"/>
      <c r="AJ135" s="1457"/>
      <c r="AK135" s="1458"/>
      <c r="AL135" s="1459"/>
      <c r="AM135" s="1133" t="s">
        <v>60</v>
      </c>
      <c r="AN135" s="1134"/>
      <c r="AO135" s="1134"/>
      <c r="AP135" s="1135"/>
      <c r="AQ135" s="1465"/>
      <c r="AR135" s="1007"/>
      <c r="AS135" s="1007"/>
      <c r="AT135" s="1008"/>
      <c r="AU135" s="1118"/>
      <c r="AV135" s="1433"/>
      <c r="AW135" s="1457"/>
      <c r="AX135" s="1458"/>
      <c r="AY135" s="1459"/>
      <c r="AZ135" s="1133" t="s">
        <v>60</v>
      </c>
      <c r="BA135" s="1134"/>
      <c r="BB135" s="1134"/>
      <c r="BC135" s="1135"/>
      <c r="BD135" s="1465"/>
      <c r="BE135" s="1007"/>
      <c r="BF135" s="1007"/>
      <c r="BG135" s="1008"/>
    </row>
    <row r="136" spans="1:59">
      <c r="N136" s="1017"/>
      <c r="O136" s="1023"/>
      <c r="P136" s="1023"/>
      <c r="Q136" s="1017"/>
      <c r="R136" s="1017"/>
      <c r="S136" s="1017"/>
    </row>
    <row r="137" spans="1:59" ht="14.25">
      <c r="A137" s="1129" t="s">
        <v>936</v>
      </c>
      <c r="B137" s="1129"/>
      <c r="C137" s="1129"/>
      <c r="D137" s="1089"/>
      <c r="E137" s="1089"/>
      <c r="G137" s="1129" t="s">
        <v>428</v>
      </c>
      <c r="N137" s="1017"/>
      <c r="O137" s="1023"/>
      <c r="P137" s="1023"/>
      <c r="Q137" s="1017"/>
      <c r="R137" s="1017"/>
      <c r="S137" s="1017"/>
      <c r="T137" s="1129"/>
      <c r="U137" s="1129" t="s">
        <v>928</v>
      </c>
      <c r="V137" s="1129"/>
      <c r="W137" s="1129"/>
      <c r="X137" s="1129"/>
      <c r="Y137" s="1129"/>
      <c r="Z137" s="978" t="s">
        <v>575</v>
      </c>
      <c r="AA137" s="1129" t="s">
        <v>428</v>
      </c>
      <c r="AH137" s="1129" t="s">
        <v>928</v>
      </c>
      <c r="AI137" s="1129"/>
      <c r="AJ137" s="1129"/>
      <c r="AK137" s="1129"/>
      <c r="AL137" s="1129"/>
      <c r="AM137" s="978" t="s">
        <v>575</v>
      </c>
      <c r="AN137" s="1129" t="s">
        <v>428</v>
      </c>
      <c r="AU137" s="1129" t="s">
        <v>928</v>
      </c>
      <c r="AV137" s="1129"/>
      <c r="AW137" s="1129"/>
      <c r="AX137" s="1129" t="s">
        <v>928</v>
      </c>
      <c r="AY137" s="1129"/>
      <c r="AZ137" s="978" t="s">
        <v>575</v>
      </c>
      <c r="BA137" s="1129" t="s">
        <v>428</v>
      </c>
    </row>
    <row r="138" spans="1:59" ht="17.25" customHeight="1">
      <c r="A138" s="1117"/>
      <c r="B138" s="1117"/>
      <c r="C138" s="1117"/>
      <c r="D138" s="1117"/>
      <c r="E138" s="1414"/>
      <c r="N138" s="1017"/>
      <c r="O138" s="1415" t="s">
        <v>569</v>
      </c>
      <c r="P138" s="1023"/>
      <c r="Q138" s="1017"/>
      <c r="R138" s="1017"/>
      <c r="S138" s="1017"/>
      <c r="T138" s="1117"/>
      <c r="U138" s="1117"/>
      <c r="V138" s="1117"/>
      <c r="W138" s="1117"/>
      <c r="X138" s="1117"/>
      <c r="Y138" s="1414"/>
      <c r="AH138" s="1117"/>
      <c r="AI138" s="1117"/>
      <c r="AJ138" s="1117"/>
      <c r="AK138" s="1117"/>
      <c r="AL138" s="1414"/>
      <c r="AU138" s="1117"/>
      <c r="AV138" s="1117"/>
      <c r="AW138" s="1117"/>
      <c r="AX138" s="1117"/>
      <c r="AY138" s="1414"/>
    </row>
    <row r="139" spans="1:59" s="995" customFormat="1" ht="20.25" customHeight="1">
      <c r="B139" s="995" t="s">
        <v>937</v>
      </c>
      <c r="D139" s="1188"/>
      <c r="E139" s="1414"/>
      <c r="N139" s="1416"/>
      <c r="O139" s="1415" t="s">
        <v>570</v>
      </c>
      <c r="P139" s="1023"/>
      <c r="Q139" s="1416"/>
      <c r="R139" s="1416"/>
      <c r="S139" s="1416"/>
      <c r="U139" s="995" t="s">
        <v>861</v>
      </c>
      <c r="X139" s="1188"/>
      <c r="Y139" s="1414"/>
      <c r="AH139" s="995" t="s">
        <v>861</v>
      </c>
      <c r="AK139" s="1188"/>
      <c r="AL139" s="1414"/>
      <c r="AU139" s="995" t="s">
        <v>861</v>
      </c>
      <c r="AX139" s="1188"/>
      <c r="AY139" s="1414"/>
    </row>
    <row r="140" spans="1:59" s="995" customFormat="1" ht="39.6" customHeight="1">
      <c r="A140" s="1120"/>
      <c r="B140" s="1417" t="s">
        <v>351</v>
      </c>
      <c r="C140" s="1039"/>
      <c r="D140" s="1007"/>
      <c r="E140" s="1007"/>
      <c r="F140" s="1007"/>
      <c r="G140" s="1007"/>
      <c r="H140" s="1007"/>
      <c r="I140" s="1007"/>
      <c r="J140" s="1007"/>
      <c r="K140" s="1007"/>
      <c r="L140" s="1007"/>
      <c r="M140" s="1008"/>
      <c r="N140" s="1418"/>
      <c r="O140" s="1419" t="s">
        <v>800</v>
      </c>
      <c r="P140" s="1023"/>
      <c r="Q140" s="1416"/>
      <c r="R140" s="1420" t="e">
        <f>IF(LARGE(('（非表示）A8-2'!$I$5:$I$24),7)&gt;0,LARGE(('（非表示）A8-2'!$I$5:$I$24),7),"")</f>
        <v>#REF!</v>
      </c>
      <c r="S140" s="1416"/>
      <c r="T140" s="1120"/>
      <c r="U140" s="1120"/>
      <c r="V140" s="1417" t="s">
        <v>351</v>
      </c>
      <c r="W140" s="1039"/>
      <c r="X140" s="1007"/>
      <c r="Y140" s="1007"/>
      <c r="Z140" s="1007"/>
      <c r="AA140" s="1007"/>
      <c r="AB140" s="1007"/>
      <c r="AC140" s="1007"/>
      <c r="AD140" s="1007"/>
      <c r="AE140" s="1007"/>
      <c r="AF140" s="1007"/>
      <c r="AG140" s="1008"/>
      <c r="AH140" s="1120"/>
      <c r="AI140" s="1417" t="s">
        <v>351</v>
      </c>
      <c r="AJ140" s="1039"/>
      <c r="AK140" s="1007"/>
      <c r="AL140" s="1007"/>
      <c r="AM140" s="1007"/>
      <c r="AN140" s="1007"/>
      <c r="AO140" s="1007"/>
      <c r="AP140" s="1007"/>
      <c r="AQ140" s="1007"/>
      <c r="AR140" s="1007"/>
      <c r="AS140" s="1007"/>
      <c r="AT140" s="1008"/>
      <c r="AU140" s="1120"/>
      <c r="AV140" s="1417" t="s">
        <v>351</v>
      </c>
      <c r="AW140" s="1039"/>
      <c r="AX140" s="1007"/>
      <c r="AY140" s="1007"/>
      <c r="AZ140" s="1007"/>
      <c r="BA140" s="1007"/>
      <c r="BB140" s="1007"/>
      <c r="BC140" s="1007"/>
      <c r="BD140" s="1007"/>
      <c r="BE140" s="1007"/>
      <c r="BF140" s="1007"/>
      <c r="BG140" s="1008"/>
    </row>
    <row r="141" spans="1:59" s="995" customFormat="1" ht="39.6" customHeight="1">
      <c r="A141" s="1120"/>
      <c r="B141" s="1417" t="s">
        <v>10</v>
      </c>
      <c r="C141" s="1421"/>
      <c r="D141" s="1422"/>
      <c r="E141" s="1422"/>
      <c r="F141" s="1422"/>
      <c r="G141" s="1422"/>
      <c r="H141" s="1422"/>
      <c r="I141" s="1422"/>
      <c r="J141" s="1422"/>
      <c r="K141" s="1422"/>
      <c r="L141" s="1422"/>
      <c r="M141" s="1423"/>
      <c r="N141" s="1418"/>
      <c r="O141" s="1419" t="s">
        <v>570</v>
      </c>
      <c r="P141" s="1023"/>
      <c r="Q141" s="1416"/>
      <c r="R141" s="1416"/>
      <c r="S141" s="1416"/>
      <c r="T141" s="1120"/>
      <c r="U141" s="1120"/>
      <c r="V141" s="1417" t="s">
        <v>53</v>
      </c>
      <c r="W141" s="1039"/>
      <c r="X141" s="1007"/>
      <c r="Y141" s="1007"/>
      <c r="Z141" s="1007"/>
      <c r="AA141" s="1007"/>
      <c r="AB141" s="1007"/>
      <c r="AC141" s="1007"/>
      <c r="AD141" s="1007"/>
      <c r="AE141" s="1007"/>
      <c r="AF141" s="1007"/>
      <c r="AG141" s="1008"/>
      <c r="AH141" s="1120"/>
      <c r="AI141" s="1417" t="s">
        <v>53</v>
      </c>
      <c r="AJ141" s="1039"/>
      <c r="AK141" s="1007"/>
      <c r="AL141" s="1007"/>
      <c r="AM141" s="1007"/>
      <c r="AN141" s="1007"/>
      <c r="AO141" s="1007"/>
      <c r="AP141" s="1007"/>
      <c r="AQ141" s="1007"/>
      <c r="AR141" s="1007"/>
      <c r="AS141" s="1007"/>
      <c r="AT141" s="1008"/>
      <c r="AU141" s="1120"/>
      <c r="AV141" s="1417" t="s">
        <v>53</v>
      </c>
      <c r="AW141" s="1039"/>
      <c r="AX141" s="1007"/>
      <c r="AY141" s="1007"/>
      <c r="AZ141" s="1007"/>
      <c r="BA141" s="1007"/>
      <c r="BB141" s="1007"/>
      <c r="BC141" s="1007"/>
      <c r="BD141" s="1007"/>
      <c r="BE141" s="1007"/>
      <c r="BF141" s="1007"/>
      <c r="BG141" s="1008"/>
    </row>
    <row r="142" spans="1:59" s="995" customFormat="1" ht="39.6" customHeight="1">
      <c r="A142" s="1118"/>
      <c r="B142" s="1018" t="s">
        <v>741</v>
      </c>
      <c r="C142" s="1064"/>
      <c r="D142" s="1066"/>
      <c r="E142" s="1139" t="s">
        <v>207</v>
      </c>
      <c r="F142" s="1012"/>
      <c r="G142" s="1012"/>
      <c r="H142" s="1013"/>
      <c r="I142" s="1021" t="s">
        <v>569</v>
      </c>
      <c r="J142" s="1022"/>
      <c r="K142" s="1022"/>
      <c r="L142" s="1022"/>
      <c r="M142" s="693" t="s">
        <v>652</v>
      </c>
      <c r="N142" s="1426"/>
      <c r="O142" s="1419" t="s">
        <v>860</v>
      </c>
      <c r="P142" s="1023"/>
      <c r="Q142" s="1416"/>
      <c r="R142" s="1416"/>
      <c r="S142" s="1416"/>
      <c r="T142" s="1118"/>
      <c r="U142" s="1118"/>
      <c r="V142" s="1018" t="s">
        <v>741</v>
      </c>
      <c r="W142" s="999"/>
      <c r="X142" s="999"/>
      <c r="Y142" s="1139" t="s">
        <v>207</v>
      </c>
      <c r="Z142" s="1012"/>
      <c r="AA142" s="1012"/>
      <c r="AB142" s="1013"/>
      <c r="AC142" s="1021" t="str">
        <f>+IF($I$10="","",$I$10)</f>
        <v/>
      </c>
      <c r="AD142" s="1022"/>
      <c r="AE142" s="1022"/>
      <c r="AF142" s="1022"/>
      <c r="AG142" s="693" t="s">
        <v>652</v>
      </c>
      <c r="AH142" s="1428"/>
      <c r="AI142" s="1018" t="s">
        <v>741</v>
      </c>
      <c r="AJ142" s="999"/>
      <c r="AK142" s="999"/>
      <c r="AL142" s="1139" t="s">
        <v>207</v>
      </c>
      <c r="AM142" s="1012"/>
      <c r="AN142" s="1012"/>
      <c r="AO142" s="1013"/>
      <c r="AP142" s="1021" t="str">
        <f>+IF($I$10="","",$I$10)</f>
        <v/>
      </c>
      <c r="AQ142" s="1022"/>
      <c r="AR142" s="1022"/>
      <c r="AS142" s="1022"/>
      <c r="AT142" s="693" t="s">
        <v>652</v>
      </c>
      <c r="AU142" s="1118"/>
      <c r="AV142" s="1018" t="s">
        <v>741</v>
      </c>
      <c r="AW142" s="999"/>
      <c r="AX142" s="999"/>
      <c r="AY142" s="1139" t="s">
        <v>207</v>
      </c>
      <c r="AZ142" s="1012"/>
      <c r="BA142" s="1012"/>
      <c r="BB142" s="1013"/>
      <c r="BC142" s="1021" t="str">
        <f>+IF($I$10="","",$I$10)</f>
        <v/>
      </c>
      <c r="BD142" s="1022"/>
      <c r="BE142" s="1022"/>
      <c r="BF142" s="1022"/>
      <c r="BG142" s="693" t="s">
        <v>652</v>
      </c>
    </row>
    <row r="143" spans="1:59" s="995" customFormat="1" ht="39.6" customHeight="1">
      <c r="A143" s="1118"/>
      <c r="B143" s="1018"/>
      <c r="C143" s="1064"/>
      <c r="D143" s="1066"/>
      <c r="E143" s="1139" t="s">
        <v>208</v>
      </c>
      <c r="F143" s="1012"/>
      <c r="G143" s="1012"/>
      <c r="H143" s="1013"/>
      <c r="I143" s="1021" t="s">
        <v>570</v>
      </c>
      <c r="J143" s="1022"/>
      <c r="K143" s="1022"/>
      <c r="L143" s="1022"/>
      <c r="M143" s="693" t="s">
        <v>652</v>
      </c>
      <c r="N143" s="1426"/>
      <c r="O143" s="1419" t="s">
        <v>572</v>
      </c>
      <c r="P143" s="1023"/>
      <c r="Q143" s="1416"/>
      <c r="R143" s="1416"/>
      <c r="S143" s="1416"/>
      <c r="T143" s="1118"/>
      <c r="U143" s="1118"/>
      <c r="V143" s="1018"/>
      <c r="W143" s="999"/>
      <c r="X143" s="999"/>
      <c r="Y143" s="1139" t="s">
        <v>208</v>
      </c>
      <c r="Z143" s="1012"/>
      <c r="AA143" s="1012"/>
      <c r="AB143" s="1013"/>
      <c r="AC143" s="1021" t="str">
        <f>+IF($I$11="","",$I$11)</f>
        <v/>
      </c>
      <c r="AD143" s="1022"/>
      <c r="AE143" s="1022"/>
      <c r="AF143" s="1022"/>
      <c r="AG143" s="693" t="s">
        <v>652</v>
      </c>
      <c r="AH143" s="1428"/>
      <c r="AI143" s="1018"/>
      <c r="AJ143" s="999"/>
      <c r="AK143" s="999"/>
      <c r="AL143" s="1139" t="s">
        <v>208</v>
      </c>
      <c r="AM143" s="1012"/>
      <c r="AN143" s="1012"/>
      <c r="AO143" s="1013"/>
      <c r="AP143" s="1021" t="str">
        <f>+IF($I$11="","",$I$11)</f>
        <v/>
      </c>
      <c r="AQ143" s="1022"/>
      <c r="AR143" s="1022"/>
      <c r="AS143" s="1022"/>
      <c r="AT143" s="693" t="s">
        <v>652</v>
      </c>
      <c r="AU143" s="1118"/>
      <c r="AV143" s="1018"/>
      <c r="AW143" s="999"/>
      <c r="AX143" s="999"/>
      <c r="AY143" s="1139" t="s">
        <v>208</v>
      </c>
      <c r="AZ143" s="1012"/>
      <c r="BA143" s="1012"/>
      <c r="BB143" s="1013"/>
      <c r="BC143" s="1021" t="str">
        <f>+IF($I$11="","",$I$11)</f>
        <v/>
      </c>
      <c r="BD143" s="1022"/>
      <c r="BE143" s="1022"/>
      <c r="BF143" s="1022"/>
      <c r="BG143" s="693" t="s">
        <v>652</v>
      </c>
    </row>
    <row r="144" spans="1:59" s="995" customFormat="1" ht="39.6" customHeight="1">
      <c r="A144" s="1118"/>
      <c r="B144" s="1018"/>
      <c r="C144" s="1064"/>
      <c r="D144" s="1066"/>
      <c r="E144" s="1139" t="s">
        <v>209</v>
      </c>
      <c r="F144" s="1012"/>
      <c r="G144" s="1012"/>
      <c r="H144" s="1013"/>
      <c r="I144" s="1021" t="s">
        <v>571</v>
      </c>
      <c r="J144" s="1022"/>
      <c r="K144" s="1022"/>
      <c r="L144" s="1022"/>
      <c r="M144" s="693" t="s">
        <v>652</v>
      </c>
      <c r="N144" s="1426"/>
      <c r="O144" s="1419" t="s">
        <v>573</v>
      </c>
      <c r="P144" s="1023"/>
      <c r="Q144" s="1416"/>
      <c r="R144" s="1416"/>
      <c r="S144" s="1416"/>
      <c r="T144" s="1118"/>
      <c r="U144" s="1118"/>
      <c r="V144" s="1018"/>
      <c r="W144" s="999"/>
      <c r="X144" s="999"/>
      <c r="Y144" s="1139" t="s">
        <v>209</v>
      </c>
      <c r="Z144" s="1012"/>
      <c r="AA144" s="1012"/>
      <c r="AB144" s="1013"/>
      <c r="AC144" s="1021" t="str">
        <f>+IF($I$12="","",$I$12)</f>
        <v/>
      </c>
      <c r="AD144" s="1022"/>
      <c r="AE144" s="1022"/>
      <c r="AF144" s="1022"/>
      <c r="AG144" s="693" t="s">
        <v>652</v>
      </c>
      <c r="AH144" s="1428"/>
      <c r="AI144" s="1018"/>
      <c r="AJ144" s="999"/>
      <c r="AK144" s="999"/>
      <c r="AL144" s="1139" t="s">
        <v>209</v>
      </c>
      <c r="AM144" s="1012"/>
      <c r="AN144" s="1012"/>
      <c r="AO144" s="1013"/>
      <c r="AP144" s="1021" t="str">
        <f>+IF($I$12="","",$I$12)</f>
        <v/>
      </c>
      <c r="AQ144" s="1022"/>
      <c r="AR144" s="1022"/>
      <c r="AS144" s="1022"/>
      <c r="AT144" s="693" t="s">
        <v>652</v>
      </c>
      <c r="AU144" s="1118"/>
      <c r="AV144" s="1018"/>
      <c r="AW144" s="999"/>
      <c r="AX144" s="999"/>
      <c r="AY144" s="1139" t="s">
        <v>209</v>
      </c>
      <c r="AZ144" s="1012"/>
      <c r="BA144" s="1012"/>
      <c r="BB144" s="1013"/>
      <c r="BC144" s="1021" t="str">
        <f>+IF($I$12="","",$I$12)</f>
        <v/>
      </c>
      <c r="BD144" s="1022"/>
      <c r="BE144" s="1022"/>
      <c r="BF144" s="1022"/>
      <c r="BG144" s="693" t="s">
        <v>652</v>
      </c>
    </row>
    <row r="145" spans="1:59" s="995" customFormat="1" ht="39.6" customHeight="1">
      <c r="A145" s="1118"/>
      <c r="B145" s="1429"/>
      <c r="C145" s="1064"/>
      <c r="D145" s="1066"/>
      <c r="E145" s="1139" t="s">
        <v>210</v>
      </c>
      <c r="F145" s="1012"/>
      <c r="G145" s="1012"/>
      <c r="H145" s="1013"/>
      <c r="I145" s="1021" t="s">
        <v>572</v>
      </c>
      <c r="J145" s="1022"/>
      <c r="K145" s="1022"/>
      <c r="L145" s="1022"/>
      <c r="M145" s="693" t="s">
        <v>652</v>
      </c>
      <c r="N145" s="1426"/>
      <c r="O145" s="1419" t="s">
        <v>800</v>
      </c>
      <c r="P145" s="1023"/>
      <c r="Q145" s="1416"/>
      <c r="R145" s="1416"/>
      <c r="S145" s="1416"/>
      <c r="T145" s="1118"/>
      <c r="U145" s="1118"/>
      <c r="V145" s="1429"/>
      <c r="W145" s="999"/>
      <c r="X145" s="999"/>
      <c r="Y145" s="1139" t="s">
        <v>210</v>
      </c>
      <c r="Z145" s="1012"/>
      <c r="AA145" s="1012"/>
      <c r="AB145" s="1013"/>
      <c r="AC145" s="1021" t="str">
        <f>+IF($I$13="","",$I$13)</f>
        <v/>
      </c>
      <c r="AD145" s="1022"/>
      <c r="AE145" s="1022"/>
      <c r="AF145" s="1022"/>
      <c r="AG145" s="693" t="s">
        <v>652</v>
      </c>
      <c r="AH145" s="1428"/>
      <c r="AI145" s="1429"/>
      <c r="AJ145" s="999"/>
      <c r="AK145" s="999"/>
      <c r="AL145" s="1139" t="s">
        <v>210</v>
      </c>
      <c r="AM145" s="1012"/>
      <c r="AN145" s="1012"/>
      <c r="AO145" s="1013"/>
      <c r="AP145" s="1021" t="str">
        <f>+IF($I$13="","",$I$13)</f>
        <v/>
      </c>
      <c r="AQ145" s="1022"/>
      <c r="AR145" s="1022"/>
      <c r="AS145" s="1022"/>
      <c r="AT145" s="693" t="s">
        <v>652</v>
      </c>
      <c r="AU145" s="1118"/>
      <c r="AV145" s="1429"/>
      <c r="AW145" s="999"/>
      <c r="AX145" s="999"/>
      <c r="AY145" s="1139" t="s">
        <v>210</v>
      </c>
      <c r="AZ145" s="1012"/>
      <c r="BA145" s="1012"/>
      <c r="BB145" s="1013"/>
      <c r="BC145" s="1021" t="str">
        <f>+IF($I$13="","",$I$13)</f>
        <v/>
      </c>
      <c r="BD145" s="1022"/>
      <c r="BE145" s="1022"/>
      <c r="BF145" s="1022"/>
      <c r="BG145" s="693" t="s">
        <v>652</v>
      </c>
    </row>
    <row r="146" spans="1:59" s="995" customFormat="1" ht="39.6" customHeight="1">
      <c r="B146" s="1393" t="s">
        <v>54</v>
      </c>
      <c r="C146" s="1430"/>
      <c r="D146" s="1431"/>
      <c r="E146" s="1431"/>
      <c r="F146" s="1431"/>
      <c r="G146" s="1431"/>
      <c r="H146" s="1431"/>
      <c r="I146" s="1431"/>
      <c r="J146" s="1431"/>
      <c r="K146" s="1431"/>
      <c r="L146" s="1431"/>
      <c r="M146" s="1432"/>
      <c r="N146" s="1416"/>
      <c r="O146" s="1023" t="b">
        <v>0</v>
      </c>
      <c r="P146" s="1023"/>
      <c r="Q146" s="1416"/>
      <c r="R146" s="1416"/>
      <c r="S146" s="1416"/>
      <c r="V146" s="1393" t="s">
        <v>54</v>
      </c>
      <c r="W146" s="1421" t="str">
        <f>IF(C146="","",C146)</f>
        <v/>
      </c>
      <c r="X146" s="1422"/>
      <c r="Y146" s="1422"/>
      <c r="Z146" s="1422"/>
      <c r="AA146" s="1422"/>
      <c r="AB146" s="1422"/>
      <c r="AC146" s="1422"/>
      <c r="AD146" s="1422"/>
      <c r="AE146" s="1422"/>
      <c r="AF146" s="1422"/>
      <c r="AG146" s="1423"/>
      <c r="AI146" s="1393" t="s">
        <v>54</v>
      </c>
      <c r="AJ146" s="1421"/>
      <c r="AK146" s="1422"/>
      <c r="AL146" s="1422"/>
      <c r="AM146" s="1422"/>
      <c r="AN146" s="1422"/>
      <c r="AO146" s="1422"/>
      <c r="AP146" s="1422"/>
      <c r="AQ146" s="1422"/>
      <c r="AR146" s="1422"/>
      <c r="AS146" s="1422"/>
      <c r="AT146" s="1423"/>
      <c r="AV146" s="1393" t="s">
        <v>54</v>
      </c>
      <c r="AW146" s="1421"/>
      <c r="AX146" s="1422"/>
      <c r="AY146" s="1422"/>
      <c r="AZ146" s="1422"/>
      <c r="BA146" s="1422"/>
      <c r="BB146" s="1422"/>
      <c r="BC146" s="1422"/>
      <c r="BD146" s="1422"/>
      <c r="BE146" s="1422"/>
      <c r="BF146" s="1422"/>
      <c r="BG146" s="1423"/>
    </row>
    <row r="147" spans="1:59" s="995" customFormat="1" ht="55.9" customHeight="1">
      <c r="A147" s="1120"/>
      <c r="B147" s="1433"/>
      <c r="C147" s="1434"/>
      <c r="D147" s="1435"/>
      <c r="E147" s="1435"/>
      <c r="F147" s="1435"/>
      <c r="G147" s="1435"/>
      <c r="H147" s="1435"/>
      <c r="I147" s="1435"/>
      <c r="J147" s="1435"/>
      <c r="K147" s="1435"/>
      <c r="L147" s="1435"/>
      <c r="M147" s="1436"/>
      <c r="N147" s="1416"/>
      <c r="O147" s="1023" t="b">
        <v>1</v>
      </c>
      <c r="P147" s="1023"/>
      <c r="Q147" s="1416"/>
      <c r="R147" s="1416"/>
      <c r="S147" s="1416"/>
      <c r="T147" s="1120"/>
      <c r="U147" s="1120"/>
      <c r="V147" s="1433"/>
      <c r="W147" s="1437"/>
      <c r="X147" s="1438"/>
      <c r="Y147" s="1438"/>
      <c r="Z147" s="1438"/>
      <c r="AA147" s="1438"/>
      <c r="AB147" s="1438"/>
      <c r="AC147" s="1438"/>
      <c r="AD147" s="1438"/>
      <c r="AE147" s="1438"/>
      <c r="AF147" s="1438"/>
      <c r="AG147" s="1439"/>
      <c r="AH147" s="1120"/>
      <c r="AI147" s="1433"/>
      <c r="AJ147" s="1437"/>
      <c r="AK147" s="1438"/>
      <c r="AL147" s="1438"/>
      <c r="AM147" s="1438"/>
      <c r="AN147" s="1438"/>
      <c r="AO147" s="1438"/>
      <c r="AP147" s="1438"/>
      <c r="AQ147" s="1438"/>
      <c r="AR147" s="1438"/>
      <c r="AS147" s="1438"/>
      <c r="AT147" s="1439"/>
      <c r="AU147" s="1120"/>
      <c r="AV147" s="1433"/>
      <c r="AW147" s="1437"/>
      <c r="AX147" s="1438"/>
      <c r="AY147" s="1438"/>
      <c r="AZ147" s="1438"/>
      <c r="BA147" s="1438"/>
      <c r="BB147" s="1438"/>
      <c r="BC147" s="1438"/>
      <c r="BD147" s="1438"/>
      <c r="BE147" s="1438"/>
      <c r="BF147" s="1438"/>
      <c r="BG147" s="1439"/>
    </row>
    <row r="148" spans="1:59" s="995" customFormat="1" ht="46.15" customHeight="1">
      <c r="A148" s="1120"/>
      <c r="B148" s="1393" t="s">
        <v>423</v>
      </c>
      <c r="C148" s="1440" t="s">
        <v>55</v>
      </c>
      <c r="D148" s="1441"/>
      <c r="E148" s="1441"/>
      <c r="F148" s="1441"/>
      <c r="G148" s="1441"/>
      <c r="H148" s="1441"/>
      <c r="I148" s="1407"/>
      <c r="J148" s="1442"/>
      <c r="K148" s="1443"/>
      <c r="L148" s="1443"/>
      <c r="M148" s="1444" t="s">
        <v>61</v>
      </c>
      <c r="N148" s="1416"/>
      <c r="O148" s="1023" t="b">
        <v>1</v>
      </c>
      <c r="P148" s="1023" t="s">
        <v>298</v>
      </c>
      <c r="Q148" s="1416"/>
      <c r="R148" s="1416"/>
      <c r="S148" s="1416"/>
      <c r="T148" s="1120"/>
      <c r="U148" s="1120"/>
      <c r="V148" s="1364" t="s">
        <v>392</v>
      </c>
      <c r="W148" s="1440" t="s">
        <v>55</v>
      </c>
      <c r="X148" s="1441"/>
      <c r="Y148" s="1441"/>
      <c r="Z148" s="1441"/>
      <c r="AA148" s="1441" t="str">
        <f t="shared" ref="AA148:AA151" si="21">IF(G148="","",G148)</f>
        <v/>
      </c>
      <c r="AB148" s="1441"/>
      <c r="AC148" s="1407"/>
      <c r="AD148" s="1442"/>
      <c r="AE148" s="1443"/>
      <c r="AF148" s="1443"/>
      <c r="AG148" s="1444" t="s">
        <v>61</v>
      </c>
      <c r="AH148" s="1120"/>
      <c r="AI148" s="1364" t="s">
        <v>392</v>
      </c>
      <c r="AJ148" s="1440" t="s">
        <v>55</v>
      </c>
      <c r="AK148" s="1441"/>
      <c r="AL148" s="1441"/>
      <c r="AM148" s="1441"/>
      <c r="AN148" s="1441" t="str">
        <f t="shared" ref="AN148:AN151" si="22">IF(T148="","",T148)</f>
        <v/>
      </c>
      <c r="AO148" s="1441"/>
      <c r="AP148" s="1407"/>
      <c r="AQ148" s="1442"/>
      <c r="AR148" s="1443"/>
      <c r="AS148" s="1443"/>
      <c r="AT148" s="1444" t="s">
        <v>61</v>
      </c>
      <c r="AU148" s="1120"/>
      <c r="AV148" s="1364" t="s">
        <v>392</v>
      </c>
      <c r="AW148" s="1440" t="s">
        <v>55</v>
      </c>
      <c r="AX148" s="1441"/>
      <c r="AY148" s="1441"/>
      <c r="AZ148" s="1441"/>
      <c r="BA148" s="1441" t="str">
        <f t="shared" ref="BA148:BA151" si="23">IF(AG148="","",AG148)</f>
        <v>ｍ２</v>
      </c>
      <c r="BB148" s="1441"/>
      <c r="BC148" s="1407"/>
      <c r="BD148" s="1442"/>
      <c r="BE148" s="1443"/>
      <c r="BF148" s="1443"/>
      <c r="BG148" s="1444" t="s">
        <v>61</v>
      </c>
    </row>
    <row r="149" spans="1:59" s="995" customFormat="1" ht="46.15" customHeight="1">
      <c r="A149" s="1120"/>
      <c r="B149" s="1445"/>
      <c r="C149" s="1440" t="s">
        <v>56</v>
      </c>
      <c r="D149" s="1441"/>
      <c r="E149" s="1441"/>
      <c r="F149" s="1441"/>
      <c r="G149" s="1441"/>
      <c r="H149" s="1441"/>
      <c r="I149" s="1407"/>
      <c r="J149" s="1446"/>
      <c r="K149" s="1447"/>
      <c r="L149" s="1447"/>
      <c r="M149" s="1448"/>
      <c r="N149" s="1416"/>
      <c r="O149" s="1023" t="b">
        <v>1</v>
      </c>
      <c r="P149" s="1023" t="s">
        <v>299</v>
      </c>
      <c r="Q149" s="1416"/>
      <c r="R149" s="1416"/>
      <c r="S149" s="1416"/>
      <c r="T149" s="1120"/>
      <c r="U149" s="1120"/>
      <c r="V149" s="1364"/>
      <c r="W149" s="1440" t="s">
        <v>56</v>
      </c>
      <c r="X149" s="1441"/>
      <c r="Y149" s="1441"/>
      <c r="Z149" s="1441"/>
      <c r="AA149" s="1441" t="str">
        <f t="shared" si="21"/>
        <v/>
      </c>
      <c r="AB149" s="1441"/>
      <c r="AC149" s="1407"/>
      <c r="AD149" s="1446"/>
      <c r="AE149" s="1447"/>
      <c r="AF149" s="1447"/>
      <c r="AG149" s="1448"/>
      <c r="AH149" s="1120"/>
      <c r="AI149" s="1364"/>
      <c r="AJ149" s="1440" t="s">
        <v>56</v>
      </c>
      <c r="AK149" s="1441"/>
      <c r="AL149" s="1441"/>
      <c r="AM149" s="1441"/>
      <c r="AN149" s="1441" t="str">
        <f t="shared" si="22"/>
        <v/>
      </c>
      <c r="AO149" s="1441"/>
      <c r="AP149" s="1407"/>
      <c r="AQ149" s="1446"/>
      <c r="AR149" s="1447"/>
      <c r="AS149" s="1447"/>
      <c r="AT149" s="1448"/>
      <c r="AU149" s="1120"/>
      <c r="AV149" s="1364"/>
      <c r="AW149" s="1440" t="s">
        <v>56</v>
      </c>
      <c r="AX149" s="1441"/>
      <c r="AY149" s="1441"/>
      <c r="AZ149" s="1441"/>
      <c r="BA149" s="1441" t="str">
        <f t="shared" si="23"/>
        <v/>
      </c>
      <c r="BB149" s="1441"/>
      <c r="BC149" s="1407"/>
      <c r="BD149" s="1446"/>
      <c r="BE149" s="1447"/>
      <c r="BF149" s="1447"/>
      <c r="BG149" s="1448"/>
    </row>
    <row r="150" spans="1:59" s="995" customFormat="1" ht="46.15" customHeight="1">
      <c r="A150" s="1120"/>
      <c r="B150" s="1445"/>
      <c r="C150" s="1440" t="s">
        <v>57</v>
      </c>
      <c r="D150" s="1441"/>
      <c r="E150" s="1441"/>
      <c r="F150" s="1441"/>
      <c r="G150" s="1441"/>
      <c r="H150" s="1441"/>
      <c r="I150" s="1407"/>
      <c r="J150" s="1446"/>
      <c r="K150" s="1447"/>
      <c r="L150" s="1447"/>
      <c r="M150" s="1448"/>
      <c r="N150" s="1449"/>
      <c r="O150" s="1450" t="s">
        <v>319</v>
      </c>
      <c r="P150" s="1023" t="s">
        <v>300</v>
      </c>
      <c r="Q150" s="1416"/>
      <c r="R150" s="1416"/>
      <c r="S150" s="1416"/>
      <c r="T150" s="1120"/>
      <c r="U150" s="1120"/>
      <c r="V150" s="1364"/>
      <c r="W150" s="1440" t="s">
        <v>57</v>
      </c>
      <c r="X150" s="1441"/>
      <c r="Y150" s="1441"/>
      <c r="Z150" s="1441"/>
      <c r="AA150" s="1441" t="str">
        <f t="shared" si="21"/>
        <v/>
      </c>
      <c r="AB150" s="1441"/>
      <c r="AC150" s="1407"/>
      <c r="AD150" s="1465"/>
      <c r="AE150" s="1007"/>
      <c r="AF150" s="1007"/>
      <c r="AG150" s="1008"/>
      <c r="AH150" s="1120"/>
      <c r="AI150" s="1364"/>
      <c r="AJ150" s="1440" t="s">
        <v>57</v>
      </c>
      <c r="AK150" s="1441"/>
      <c r="AL150" s="1441"/>
      <c r="AM150" s="1441"/>
      <c r="AN150" s="1441" t="str">
        <f t="shared" si="22"/>
        <v/>
      </c>
      <c r="AO150" s="1441"/>
      <c r="AP150" s="1407"/>
      <c r="AQ150" s="1465"/>
      <c r="AR150" s="1007"/>
      <c r="AS150" s="1007"/>
      <c r="AT150" s="1008"/>
      <c r="AU150" s="1120"/>
      <c r="AV150" s="1364"/>
      <c r="AW150" s="1440" t="s">
        <v>57</v>
      </c>
      <c r="AX150" s="1441"/>
      <c r="AY150" s="1441"/>
      <c r="AZ150" s="1441"/>
      <c r="BA150" s="1441" t="str">
        <f t="shared" si="23"/>
        <v/>
      </c>
      <c r="BB150" s="1441"/>
      <c r="BC150" s="1407"/>
      <c r="BD150" s="1465"/>
      <c r="BE150" s="1007"/>
      <c r="BF150" s="1007"/>
      <c r="BG150" s="1008"/>
    </row>
    <row r="151" spans="1:59" s="995" customFormat="1" ht="46.15" customHeight="1">
      <c r="A151" s="1118"/>
      <c r="B151" s="1433"/>
      <c r="C151" s="1440" t="s">
        <v>58</v>
      </c>
      <c r="D151" s="1441"/>
      <c r="E151" s="1441"/>
      <c r="F151" s="1441"/>
      <c r="G151" s="1441"/>
      <c r="H151" s="1441"/>
      <c r="I151" s="1407"/>
      <c r="J151" s="1446"/>
      <c r="K151" s="1447"/>
      <c r="L151" s="1447"/>
      <c r="M151" s="1448"/>
      <c r="N151" s="1416"/>
      <c r="O151" s="1023" t="s">
        <v>320</v>
      </c>
      <c r="P151" s="1023" t="s">
        <v>301</v>
      </c>
      <c r="Q151" s="1416"/>
      <c r="R151" s="1416"/>
      <c r="S151" s="1416"/>
      <c r="T151" s="1118"/>
      <c r="U151" s="1118"/>
      <c r="V151" s="1364"/>
      <c r="W151" s="1440" t="s">
        <v>58</v>
      </c>
      <c r="X151" s="1441"/>
      <c r="Y151" s="1441"/>
      <c r="Z151" s="1441"/>
      <c r="AA151" s="1441" t="str">
        <f t="shared" si="21"/>
        <v/>
      </c>
      <c r="AB151" s="1441"/>
      <c r="AC151" s="1407"/>
      <c r="AD151" s="1465"/>
      <c r="AE151" s="1007"/>
      <c r="AF151" s="1007"/>
      <c r="AG151" s="1008"/>
      <c r="AH151" s="1118"/>
      <c r="AI151" s="1364"/>
      <c r="AJ151" s="1440" t="s">
        <v>58</v>
      </c>
      <c r="AK151" s="1441"/>
      <c r="AL151" s="1441"/>
      <c r="AM151" s="1441"/>
      <c r="AN151" s="1441" t="str">
        <f t="shared" si="22"/>
        <v/>
      </c>
      <c r="AO151" s="1441"/>
      <c r="AP151" s="1407"/>
      <c r="AQ151" s="1465"/>
      <c r="AR151" s="1007"/>
      <c r="AS151" s="1007"/>
      <c r="AT151" s="1008"/>
      <c r="AU151" s="1118"/>
      <c r="AV151" s="1364"/>
      <c r="AW151" s="1440" t="s">
        <v>58</v>
      </c>
      <c r="AX151" s="1441"/>
      <c r="AY151" s="1441"/>
      <c r="AZ151" s="1441"/>
      <c r="BA151" s="1441" t="str">
        <f t="shared" si="23"/>
        <v/>
      </c>
      <c r="BB151" s="1441"/>
      <c r="BC151" s="1407"/>
      <c r="BD151" s="1465"/>
      <c r="BE151" s="1007"/>
      <c r="BF151" s="1007"/>
      <c r="BG151" s="1008"/>
    </row>
    <row r="152" spans="1:59" s="995" customFormat="1" ht="37.9" customHeight="1">
      <c r="B152" s="1393" t="s">
        <v>424</v>
      </c>
      <c r="C152" s="1451" t="s">
        <v>62</v>
      </c>
      <c r="D152" s="1452"/>
      <c r="E152" s="1453"/>
      <c r="F152" s="1454" t="s">
        <v>59</v>
      </c>
      <c r="G152" s="1455"/>
      <c r="H152" s="1455"/>
      <c r="I152" s="1456"/>
      <c r="J152" s="1446"/>
      <c r="K152" s="1447"/>
      <c r="L152" s="1447"/>
      <c r="M152" s="1448"/>
      <c r="N152" s="1416"/>
      <c r="O152" s="1023" t="s">
        <v>321</v>
      </c>
      <c r="P152" s="1023" t="s">
        <v>302</v>
      </c>
      <c r="Q152" s="1416"/>
      <c r="R152" s="1416"/>
      <c r="S152" s="1416"/>
      <c r="U152" s="1120"/>
      <c r="V152" s="1393" t="s">
        <v>393</v>
      </c>
      <c r="W152" s="1451" t="s">
        <v>62</v>
      </c>
      <c r="X152" s="1452"/>
      <c r="Y152" s="1453"/>
      <c r="Z152" s="1454" t="s">
        <v>59</v>
      </c>
      <c r="AA152" s="1455"/>
      <c r="AB152" s="1455"/>
      <c r="AC152" s="1456"/>
      <c r="AD152" s="1465"/>
      <c r="AE152" s="1007"/>
      <c r="AF152" s="1007"/>
      <c r="AG152" s="1008"/>
      <c r="AH152" s="1120"/>
      <c r="AI152" s="1393" t="s">
        <v>393</v>
      </c>
      <c r="AJ152" s="1451" t="s">
        <v>62</v>
      </c>
      <c r="AK152" s="1452"/>
      <c r="AL152" s="1453"/>
      <c r="AM152" s="1454" t="s">
        <v>59</v>
      </c>
      <c r="AN152" s="1455"/>
      <c r="AO152" s="1455"/>
      <c r="AP152" s="1456"/>
      <c r="AQ152" s="1465"/>
      <c r="AR152" s="1007"/>
      <c r="AS152" s="1007"/>
      <c r="AT152" s="1008"/>
      <c r="AU152" s="1120"/>
      <c r="AV152" s="1393" t="s">
        <v>393</v>
      </c>
      <c r="AW152" s="1451" t="s">
        <v>62</v>
      </c>
      <c r="AX152" s="1452"/>
      <c r="AY152" s="1453"/>
      <c r="AZ152" s="1454" t="s">
        <v>59</v>
      </c>
      <c r="BA152" s="1455"/>
      <c r="BB152" s="1455"/>
      <c r="BC152" s="1456"/>
      <c r="BD152" s="1465"/>
      <c r="BE152" s="1007"/>
      <c r="BF152" s="1007"/>
      <c r="BG152" s="1008"/>
    </row>
    <row r="153" spans="1:59" s="995" customFormat="1" ht="50.1" customHeight="1">
      <c r="A153" s="1120"/>
      <c r="B153" s="1445"/>
      <c r="C153" s="1457"/>
      <c r="D153" s="1458"/>
      <c r="E153" s="1459"/>
      <c r="F153" s="1133" t="s">
        <v>60</v>
      </c>
      <c r="G153" s="1134"/>
      <c r="H153" s="1134"/>
      <c r="I153" s="1135"/>
      <c r="J153" s="1446"/>
      <c r="K153" s="1447"/>
      <c r="L153" s="1447"/>
      <c r="M153" s="1448"/>
      <c r="N153" s="1416"/>
      <c r="O153" s="1023" t="s">
        <v>322</v>
      </c>
      <c r="P153" s="1023" t="s">
        <v>303</v>
      </c>
      <c r="Q153" s="1416"/>
      <c r="R153" s="1416"/>
      <c r="S153" s="1416"/>
      <c r="T153" s="1120"/>
      <c r="U153" s="1120"/>
      <c r="V153" s="1445"/>
      <c r="W153" s="1457"/>
      <c r="X153" s="1458"/>
      <c r="Y153" s="1459"/>
      <c r="Z153" s="1133" t="s">
        <v>60</v>
      </c>
      <c r="AA153" s="1134"/>
      <c r="AB153" s="1134"/>
      <c r="AC153" s="1135"/>
      <c r="AD153" s="1465"/>
      <c r="AE153" s="1007"/>
      <c r="AF153" s="1007"/>
      <c r="AG153" s="1008"/>
      <c r="AH153" s="1120"/>
      <c r="AI153" s="1445"/>
      <c r="AJ153" s="1457"/>
      <c r="AK153" s="1458"/>
      <c r="AL153" s="1459"/>
      <c r="AM153" s="1133" t="s">
        <v>60</v>
      </c>
      <c r="AN153" s="1134"/>
      <c r="AO153" s="1134"/>
      <c r="AP153" s="1135"/>
      <c r="AQ153" s="1465"/>
      <c r="AR153" s="1007"/>
      <c r="AS153" s="1007"/>
      <c r="AT153" s="1008"/>
      <c r="AU153" s="1120"/>
      <c r="AV153" s="1445"/>
      <c r="AW153" s="1457"/>
      <c r="AX153" s="1458"/>
      <c r="AY153" s="1459"/>
      <c r="AZ153" s="1133" t="s">
        <v>60</v>
      </c>
      <c r="BA153" s="1134"/>
      <c r="BB153" s="1134"/>
      <c r="BC153" s="1135"/>
      <c r="BD153" s="1465"/>
      <c r="BE153" s="1007"/>
      <c r="BF153" s="1007"/>
      <c r="BG153" s="1008"/>
    </row>
    <row r="154" spans="1:59" s="995" customFormat="1" ht="33" customHeight="1">
      <c r="A154" s="1120"/>
      <c r="B154" s="1445"/>
      <c r="C154" s="1451" t="s">
        <v>63</v>
      </c>
      <c r="D154" s="1452"/>
      <c r="E154" s="1453"/>
      <c r="F154" s="1454" t="s">
        <v>59</v>
      </c>
      <c r="G154" s="1455"/>
      <c r="H154" s="1455"/>
      <c r="I154" s="1456"/>
      <c r="J154" s="1446"/>
      <c r="K154" s="1447"/>
      <c r="L154" s="1447"/>
      <c r="M154" s="1448"/>
      <c r="N154" s="1416" t="b">
        <v>0</v>
      </c>
      <c r="O154" s="1023" t="s">
        <v>323</v>
      </c>
      <c r="P154" s="1023" t="s">
        <v>304</v>
      </c>
      <c r="Q154" s="1416"/>
      <c r="R154" s="1416"/>
      <c r="S154" s="1416"/>
      <c r="T154" s="1120"/>
      <c r="U154" s="1120"/>
      <c r="V154" s="1445"/>
      <c r="W154" s="1451" t="s">
        <v>63</v>
      </c>
      <c r="X154" s="1452"/>
      <c r="Y154" s="1453"/>
      <c r="Z154" s="1454" t="s">
        <v>59</v>
      </c>
      <c r="AA154" s="1455"/>
      <c r="AB154" s="1455"/>
      <c r="AC154" s="1456"/>
      <c r="AD154" s="1465"/>
      <c r="AE154" s="1007"/>
      <c r="AF154" s="1007"/>
      <c r="AG154" s="1008"/>
      <c r="AH154" s="1120"/>
      <c r="AI154" s="1445"/>
      <c r="AJ154" s="1451" t="s">
        <v>63</v>
      </c>
      <c r="AK154" s="1452"/>
      <c r="AL154" s="1453"/>
      <c r="AM154" s="1454" t="s">
        <v>59</v>
      </c>
      <c r="AN154" s="1455"/>
      <c r="AO154" s="1455"/>
      <c r="AP154" s="1456"/>
      <c r="AQ154" s="1465"/>
      <c r="AR154" s="1007"/>
      <c r="AS154" s="1007"/>
      <c r="AT154" s="1008"/>
      <c r="AU154" s="1120"/>
      <c r="AV154" s="1445"/>
      <c r="AW154" s="1451" t="s">
        <v>63</v>
      </c>
      <c r="AX154" s="1452"/>
      <c r="AY154" s="1453"/>
      <c r="AZ154" s="1454" t="s">
        <v>59</v>
      </c>
      <c r="BA154" s="1455"/>
      <c r="BB154" s="1455"/>
      <c r="BC154" s="1456"/>
      <c r="BD154" s="1465"/>
      <c r="BE154" s="1007"/>
      <c r="BF154" s="1007"/>
      <c r="BG154" s="1008"/>
    </row>
    <row r="155" spans="1:59" s="995" customFormat="1" ht="50.1" customHeight="1">
      <c r="A155" s="1120"/>
      <c r="B155" s="1445"/>
      <c r="C155" s="1457"/>
      <c r="D155" s="1458"/>
      <c r="E155" s="1459"/>
      <c r="F155" s="1133" t="s">
        <v>60</v>
      </c>
      <c r="G155" s="1134"/>
      <c r="H155" s="1134"/>
      <c r="I155" s="1135"/>
      <c r="J155" s="1446"/>
      <c r="K155" s="1447"/>
      <c r="L155" s="1447"/>
      <c r="M155" s="1448"/>
      <c r="N155" s="1416" t="b">
        <v>0</v>
      </c>
      <c r="O155" s="1023" t="s">
        <v>324</v>
      </c>
      <c r="P155" s="1023" t="s">
        <v>305</v>
      </c>
      <c r="Q155" s="1416"/>
      <c r="R155" s="1416"/>
      <c r="S155" s="1416"/>
      <c r="T155" s="1120"/>
      <c r="U155" s="1120"/>
      <c r="V155" s="1445"/>
      <c r="W155" s="1457"/>
      <c r="X155" s="1458"/>
      <c r="Y155" s="1459"/>
      <c r="Z155" s="1133" t="s">
        <v>60</v>
      </c>
      <c r="AA155" s="1134"/>
      <c r="AB155" s="1134"/>
      <c r="AC155" s="1135"/>
      <c r="AD155" s="1465"/>
      <c r="AE155" s="1007"/>
      <c r="AF155" s="1007"/>
      <c r="AG155" s="1008"/>
      <c r="AH155" s="1120"/>
      <c r="AI155" s="1445"/>
      <c r="AJ155" s="1457"/>
      <c r="AK155" s="1458"/>
      <c r="AL155" s="1459"/>
      <c r="AM155" s="1133" t="s">
        <v>60</v>
      </c>
      <c r="AN155" s="1134"/>
      <c r="AO155" s="1134"/>
      <c r="AP155" s="1135"/>
      <c r="AQ155" s="1465"/>
      <c r="AR155" s="1007"/>
      <c r="AS155" s="1007"/>
      <c r="AT155" s="1008"/>
      <c r="AU155" s="1120"/>
      <c r="AV155" s="1445"/>
      <c r="AW155" s="1457"/>
      <c r="AX155" s="1458"/>
      <c r="AY155" s="1459"/>
      <c r="AZ155" s="1133" t="s">
        <v>60</v>
      </c>
      <c r="BA155" s="1134"/>
      <c r="BB155" s="1134"/>
      <c r="BC155" s="1135"/>
      <c r="BD155" s="1465"/>
      <c r="BE155" s="1007"/>
      <c r="BF155" s="1007"/>
      <c r="BG155" s="1008"/>
    </row>
    <row r="156" spans="1:59" s="995" customFormat="1" ht="37.9" customHeight="1">
      <c r="A156" s="1120"/>
      <c r="B156" s="1445"/>
      <c r="C156" s="1451" t="s">
        <v>64</v>
      </c>
      <c r="D156" s="1452"/>
      <c r="E156" s="1453"/>
      <c r="F156" s="1454" t="s">
        <v>59</v>
      </c>
      <c r="G156" s="1455"/>
      <c r="H156" s="1455"/>
      <c r="I156" s="1456"/>
      <c r="J156" s="1446"/>
      <c r="K156" s="1447"/>
      <c r="L156" s="1447"/>
      <c r="M156" s="1448"/>
      <c r="N156" s="1416"/>
      <c r="O156" s="1023" t="s">
        <v>325</v>
      </c>
      <c r="P156" s="1023" t="s">
        <v>306</v>
      </c>
      <c r="Q156" s="1416"/>
      <c r="R156" s="1416"/>
      <c r="S156" s="1416"/>
      <c r="T156" s="1120"/>
      <c r="U156" s="1120"/>
      <c r="V156" s="1445"/>
      <c r="W156" s="1451" t="s">
        <v>64</v>
      </c>
      <c r="X156" s="1452"/>
      <c r="Y156" s="1453"/>
      <c r="Z156" s="1454" t="s">
        <v>59</v>
      </c>
      <c r="AA156" s="1455"/>
      <c r="AB156" s="1455"/>
      <c r="AC156" s="1456"/>
      <c r="AD156" s="1465"/>
      <c r="AE156" s="1007"/>
      <c r="AF156" s="1007"/>
      <c r="AG156" s="1008"/>
      <c r="AH156" s="1120"/>
      <c r="AI156" s="1445"/>
      <c r="AJ156" s="1451" t="s">
        <v>64</v>
      </c>
      <c r="AK156" s="1452"/>
      <c r="AL156" s="1453"/>
      <c r="AM156" s="1454" t="s">
        <v>59</v>
      </c>
      <c r="AN156" s="1455"/>
      <c r="AO156" s="1455"/>
      <c r="AP156" s="1456"/>
      <c r="AQ156" s="1465"/>
      <c r="AR156" s="1007"/>
      <c r="AS156" s="1007"/>
      <c r="AT156" s="1008"/>
      <c r="AU156" s="1120"/>
      <c r="AV156" s="1445"/>
      <c r="AW156" s="1451" t="s">
        <v>64</v>
      </c>
      <c r="AX156" s="1452"/>
      <c r="AY156" s="1453"/>
      <c r="AZ156" s="1454" t="s">
        <v>59</v>
      </c>
      <c r="BA156" s="1455"/>
      <c r="BB156" s="1455"/>
      <c r="BC156" s="1456"/>
      <c r="BD156" s="1465"/>
      <c r="BE156" s="1007"/>
      <c r="BF156" s="1007"/>
      <c r="BG156" s="1008"/>
    </row>
    <row r="157" spans="1:59" s="995" customFormat="1" ht="50.1" customHeight="1">
      <c r="A157" s="1120"/>
      <c r="B157" s="1433"/>
      <c r="C157" s="1457"/>
      <c r="D157" s="1458"/>
      <c r="E157" s="1459"/>
      <c r="F157" s="1133" t="s">
        <v>60</v>
      </c>
      <c r="G157" s="1134"/>
      <c r="H157" s="1134"/>
      <c r="I157" s="1135"/>
      <c r="J157" s="1446"/>
      <c r="K157" s="1447"/>
      <c r="L157" s="1447"/>
      <c r="M157" s="1448"/>
      <c r="N157" s="1416"/>
      <c r="O157" s="1023" t="s">
        <v>326</v>
      </c>
      <c r="P157" s="1023" t="s">
        <v>307</v>
      </c>
      <c r="Q157" s="1416"/>
      <c r="R157" s="1416"/>
      <c r="S157" s="1416"/>
      <c r="T157" s="1120"/>
      <c r="U157" s="1118"/>
      <c r="V157" s="1433"/>
      <c r="W157" s="1457"/>
      <c r="X157" s="1458"/>
      <c r="Y157" s="1459"/>
      <c r="Z157" s="1133" t="s">
        <v>60</v>
      </c>
      <c r="AA157" s="1134"/>
      <c r="AB157" s="1134"/>
      <c r="AC157" s="1135"/>
      <c r="AD157" s="1465"/>
      <c r="AE157" s="1007"/>
      <c r="AF157" s="1007"/>
      <c r="AG157" s="1008"/>
      <c r="AH157" s="1118"/>
      <c r="AI157" s="1433"/>
      <c r="AJ157" s="1457"/>
      <c r="AK157" s="1458"/>
      <c r="AL157" s="1459"/>
      <c r="AM157" s="1133" t="s">
        <v>60</v>
      </c>
      <c r="AN157" s="1134"/>
      <c r="AO157" s="1134"/>
      <c r="AP157" s="1135"/>
      <c r="AQ157" s="1465"/>
      <c r="AR157" s="1007"/>
      <c r="AS157" s="1007"/>
      <c r="AT157" s="1008"/>
      <c r="AU157" s="1118"/>
      <c r="AV157" s="1433"/>
      <c r="AW157" s="1457"/>
      <c r="AX157" s="1458"/>
      <c r="AY157" s="1459"/>
      <c r="AZ157" s="1133" t="s">
        <v>60</v>
      </c>
      <c r="BA157" s="1134"/>
      <c r="BB157" s="1134"/>
      <c r="BC157" s="1135"/>
      <c r="BD157" s="1465"/>
      <c r="BE157" s="1007"/>
      <c r="BF157" s="1007"/>
      <c r="BG157" s="1008"/>
    </row>
  </sheetData>
  <sheetProtection formatCells="0"/>
  <mergeCells count="1196">
    <mergeCell ref="C156:E157"/>
    <mergeCell ref="F156:I156"/>
    <mergeCell ref="J156:M156"/>
    <mergeCell ref="W156:Y157"/>
    <mergeCell ref="Z156:AC156"/>
    <mergeCell ref="AD156:AG156"/>
    <mergeCell ref="AJ156:AL157"/>
    <mergeCell ref="AM156:AP156"/>
    <mergeCell ref="AQ156:AT156"/>
    <mergeCell ref="AW156:AY157"/>
    <mergeCell ref="AZ156:BC156"/>
    <mergeCell ref="BD156:BG156"/>
    <mergeCell ref="F157:I157"/>
    <mergeCell ref="J157:M157"/>
    <mergeCell ref="Z157:AC157"/>
    <mergeCell ref="AD157:AG157"/>
    <mergeCell ref="AM157:AP157"/>
    <mergeCell ref="AQ157:AT157"/>
    <mergeCell ref="AZ157:BC157"/>
    <mergeCell ref="BD157:BG157"/>
    <mergeCell ref="AZ153:BC153"/>
    <mergeCell ref="BD153:BG153"/>
    <mergeCell ref="C154:E155"/>
    <mergeCell ref="F154:I154"/>
    <mergeCell ref="J154:M154"/>
    <mergeCell ref="W154:Y155"/>
    <mergeCell ref="Z154:AC154"/>
    <mergeCell ref="AD154:AG154"/>
    <mergeCell ref="AJ154:AL155"/>
    <mergeCell ref="AM154:AP154"/>
    <mergeCell ref="AQ154:AT154"/>
    <mergeCell ref="AW154:AY155"/>
    <mergeCell ref="AZ154:BC154"/>
    <mergeCell ref="BD154:BG154"/>
    <mergeCell ref="F155:I155"/>
    <mergeCell ref="J155:M155"/>
    <mergeCell ref="Z155:AC155"/>
    <mergeCell ref="AD155:AG155"/>
    <mergeCell ref="AM155:AP155"/>
    <mergeCell ref="AQ155:AT155"/>
    <mergeCell ref="AZ155:BC155"/>
    <mergeCell ref="BD155:BG155"/>
    <mergeCell ref="AV148:AV151"/>
    <mergeCell ref="AW148:BC148"/>
    <mergeCell ref="C151:I151"/>
    <mergeCell ref="J151:M151"/>
    <mergeCell ref="W151:AC151"/>
    <mergeCell ref="AD151:AG151"/>
    <mergeCell ref="AJ151:AP151"/>
    <mergeCell ref="AQ151:AT151"/>
    <mergeCell ref="AW151:BC151"/>
    <mergeCell ref="BD151:BG151"/>
    <mergeCell ref="B152:B157"/>
    <mergeCell ref="C152:E153"/>
    <mergeCell ref="F152:I152"/>
    <mergeCell ref="J152:M152"/>
    <mergeCell ref="V152:V157"/>
    <mergeCell ref="W152:Y153"/>
    <mergeCell ref="Z152:AC152"/>
    <mergeCell ref="AD152:AG152"/>
    <mergeCell ref="AI152:AI157"/>
    <mergeCell ref="AJ152:AL153"/>
    <mergeCell ref="AM152:AP152"/>
    <mergeCell ref="AQ152:AT152"/>
    <mergeCell ref="AV152:AV157"/>
    <mergeCell ref="AW152:AY153"/>
    <mergeCell ref="AZ152:BC152"/>
    <mergeCell ref="BD152:BG152"/>
    <mergeCell ref="F153:I153"/>
    <mergeCell ref="J153:M153"/>
    <mergeCell ref="Z153:AC153"/>
    <mergeCell ref="AD153:AG153"/>
    <mergeCell ref="AM153:AP153"/>
    <mergeCell ref="AQ153:AT153"/>
    <mergeCell ref="AY145:BB145"/>
    <mergeCell ref="BC145:BF145"/>
    <mergeCell ref="AJ149:AP149"/>
    <mergeCell ref="AQ149:AT149"/>
    <mergeCell ref="AW149:BC149"/>
    <mergeCell ref="BD149:BG149"/>
    <mergeCell ref="C150:I150"/>
    <mergeCell ref="J150:M150"/>
    <mergeCell ref="N150:O150"/>
    <mergeCell ref="W150:AC150"/>
    <mergeCell ref="AD150:AG150"/>
    <mergeCell ref="AJ150:AP150"/>
    <mergeCell ref="AQ150:AT150"/>
    <mergeCell ref="AW150:BC150"/>
    <mergeCell ref="BD150:BG150"/>
    <mergeCell ref="B146:B147"/>
    <mergeCell ref="C146:M147"/>
    <mergeCell ref="V146:V147"/>
    <mergeCell ref="W146:AG147"/>
    <mergeCell ref="AI146:AI147"/>
    <mergeCell ref="AJ146:AT147"/>
    <mergeCell ref="AV146:AV147"/>
    <mergeCell ref="AW146:BG147"/>
    <mergeCell ref="B148:B151"/>
    <mergeCell ref="C148:I148"/>
    <mergeCell ref="J148:L148"/>
    <mergeCell ref="V148:V151"/>
    <mergeCell ref="W148:AC148"/>
    <mergeCell ref="AD148:AF148"/>
    <mergeCell ref="AI148:AI151"/>
    <mergeCell ref="AJ148:AP148"/>
    <mergeCell ref="AQ148:AS148"/>
    <mergeCell ref="AJ143:AK143"/>
    <mergeCell ref="AL143:AO143"/>
    <mergeCell ref="AP143:AS143"/>
    <mergeCell ref="AW143:AX143"/>
    <mergeCell ref="AY143:BB143"/>
    <mergeCell ref="BC143:BF143"/>
    <mergeCell ref="C144:D144"/>
    <mergeCell ref="E144:H144"/>
    <mergeCell ref="I144:L144"/>
    <mergeCell ref="W144:X144"/>
    <mergeCell ref="Y144:AB144"/>
    <mergeCell ref="BD148:BF148"/>
    <mergeCell ref="C149:I149"/>
    <mergeCell ref="J149:M149"/>
    <mergeCell ref="W149:AC149"/>
    <mergeCell ref="AD149:AG149"/>
    <mergeCell ref="AJ144:AK144"/>
    <mergeCell ref="AL144:AO144"/>
    <mergeCell ref="AP144:AS144"/>
    <mergeCell ref="AW144:AX144"/>
    <mergeCell ref="AY144:BB144"/>
    <mergeCell ref="BC144:BF144"/>
    <mergeCell ref="C145:D145"/>
    <mergeCell ref="E145:H145"/>
    <mergeCell ref="I145:L145"/>
    <mergeCell ref="W145:X145"/>
    <mergeCell ref="Y145:AB145"/>
    <mergeCell ref="AC145:AF145"/>
    <mergeCell ref="AJ145:AK145"/>
    <mergeCell ref="AL145:AO145"/>
    <mergeCell ref="AP145:AS145"/>
    <mergeCell ref="AW145:AX145"/>
    <mergeCell ref="B142:B145"/>
    <mergeCell ref="C142:D142"/>
    <mergeCell ref="E142:H142"/>
    <mergeCell ref="I142:L142"/>
    <mergeCell ref="V142:V145"/>
    <mergeCell ref="W142:X142"/>
    <mergeCell ref="Y142:AB142"/>
    <mergeCell ref="AC142:AF142"/>
    <mergeCell ref="AI142:AI145"/>
    <mergeCell ref="AC144:AF144"/>
    <mergeCell ref="D137:E137"/>
    <mergeCell ref="C140:M140"/>
    <mergeCell ref="W140:AG140"/>
    <mergeCell ref="AJ140:AT140"/>
    <mergeCell ref="AW140:BG140"/>
    <mergeCell ref="C141:M141"/>
    <mergeCell ref="W141:AG141"/>
    <mergeCell ref="AJ141:AT141"/>
    <mergeCell ref="AW141:BG141"/>
    <mergeCell ref="AJ142:AK142"/>
    <mergeCell ref="AL142:AO142"/>
    <mergeCell ref="AP142:AS142"/>
    <mergeCell ref="AV142:AV145"/>
    <mergeCell ref="AW142:AX142"/>
    <mergeCell ref="AY142:BB142"/>
    <mergeCell ref="BC142:BF142"/>
    <mergeCell ref="C143:D143"/>
    <mergeCell ref="E143:H143"/>
    <mergeCell ref="I143:L143"/>
    <mergeCell ref="W143:X143"/>
    <mergeCell ref="Y143:AB143"/>
    <mergeCell ref="AC143:AF143"/>
    <mergeCell ref="C134:E135"/>
    <mergeCell ref="F134:I134"/>
    <mergeCell ref="J134:M134"/>
    <mergeCell ref="W134:Y135"/>
    <mergeCell ref="Z134:AC134"/>
    <mergeCell ref="AD134:AG134"/>
    <mergeCell ref="AJ134:AL135"/>
    <mergeCell ref="AM134:AP134"/>
    <mergeCell ref="AQ134:AT134"/>
    <mergeCell ref="AW134:AY135"/>
    <mergeCell ref="AZ134:BC134"/>
    <mergeCell ref="BD134:BG134"/>
    <mergeCell ref="F135:I135"/>
    <mergeCell ref="J135:M135"/>
    <mergeCell ref="Z135:AC135"/>
    <mergeCell ref="AD135:AG135"/>
    <mergeCell ref="AM135:AP135"/>
    <mergeCell ref="AQ135:AT135"/>
    <mergeCell ref="AZ135:BC135"/>
    <mergeCell ref="BD135:BG135"/>
    <mergeCell ref="AZ131:BC131"/>
    <mergeCell ref="BD131:BG131"/>
    <mergeCell ref="C132:E133"/>
    <mergeCell ref="F132:I132"/>
    <mergeCell ref="J132:M132"/>
    <mergeCell ref="W132:Y133"/>
    <mergeCell ref="Z132:AC132"/>
    <mergeCell ref="AD132:AG132"/>
    <mergeCell ref="AJ132:AL133"/>
    <mergeCell ref="AM132:AP132"/>
    <mergeCell ref="AQ132:AT132"/>
    <mergeCell ref="AW132:AY133"/>
    <mergeCell ref="AZ132:BC132"/>
    <mergeCell ref="BD132:BG132"/>
    <mergeCell ref="F133:I133"/>
    <mergeCell ref="J133:M133"/>
    <mergeCell ref="Z133:AC133"/>
    <mergeCell ref="AD133:AG133"/>
    <mergeCell ref="AM133:AP133"/>
    <mergeCell ref="AQ133:AT133"/>
    <mergeCell ref="AZ133:BC133"/>
    <mergeCell ref="BD133:BG133"/>
    <mergeCell ref="AV126:AV129"/>
    <mergeCell ref="AW126:BC126"/>
    <mergeCell ref="C129:I129"/>
    <mergeCell ref="J129:M129"/>
    <mergeCell ref="W129:AC129"/>
    <mergeCell ref="AD129:AG129"/>
    <mergeCell ref="AJ129:AP129"/>
    <mergeCell ref="AQ129:AT129"/>
    <mergeCell ref="AW129:BC129"/>
    <mergeCell ref="BD129:BG129"/>
    <mergeCell ref="B130:B135"/>
    <mergeCell ref="C130:E131"/>
    <mergeCell ref="F130:I130"/>
    <mergeCell ref="J130:M130"/>
    <mergeCell ref="V130:V135"/>
    <mergeCell ref="W130:Y131"/>
    <mergeCell ref="Z130:AC130"/>
    <mergeCell ref="AD130:AG130"/>
    <mergeCell ref="AI130:AI135"/>
    <mergeCell ref="AJ130:AL131"/>
    <mergeCell ref="AM130:AP130"/>
    <mergeCell ref="AQ130:AT130"/>
    <mergeCell ref="AV130:AV135"/>
    <mergeCell ref="AW130:AY131"/>
    <mergeCell ref="AZ130:BC130"/>
    <mergeCell ref="BD130:BG130"/>
    <mergeCell ref="F131:I131"/>
    <mergeCell ref="J131:M131"/>
    <mergeCell ref="Z131:AC131"/>
    <mergeCell ref="AD131:AG131"/>
    <mergeCell ref="AM131:AP131"/>
    <mergeCell ref="AQ131:AT131"/>
    <mergeCell ref="AY123:BB123"/>
    <mergeCell ref="BC123:BF123"/>
    <mergeCell ref="AJ127:AP127"/>
    <mergeCell ref="AQ127:AT127"/>
    <mergeCell ref="AW127:BC127"/>
    <mergeCell ref="BD127:BG127"/>
    <mergeCell ref="C128:I128"/>
    <mergeCell ref="J128:M128"/>
    <mergeCell ref="N128:O128"/>
    <mergeCell ref="W128:AC128"/>
    <mergeCell ref="AD128:AG128"/>
    <mergeCell ref="AJ128:AP128"/>
    <mergeCell ref="AQ128:AT128"/>
    <mergeCell ref="AW128:BC128"/>
    <mergeCell ref="BD128:BG128"/>
    <mergeCell ref="B124:B125"/>
    <mergeCell ref="C124:M125"/>
    <mergeCell ref="V124:V125"/>
    <mergeCell ref="W124:AG125"/>
    <mergeCell ref="AI124:AI125"/>
    <mergeCell ref="AJ124:AT125"/>
    <mergeCell ref="AV124:AV125"/>
    <mergeCell ref="AW124:BG125"/>
    <mergeCell ref="B126:B129"/>
    <mergeCell ref="C126:I126"/>
    <mergeCell ref="J126:L126"/>
    <mergeCell ref="V126:V129"/>
    <mergeCell ref="W126:AC126"/>
    <mergeCell ref="AD126:AF126"/>
    <mergeCell ref="AI126:AI129"/>
    <mergeCell ref="AJ126:AP126"/>
    <mergeCell ref="AQ126:AS126"/>
    <mergeCell ref="AJ121:AK121"/>
    <mergeCell ref="AL121:AO121"/>
    <mergeCell ref="AP121:AS121"/>
    <mergeCell ref="AW121:AX121"/>
    <mergeCell ref="AY121:BB121"/>
    <mergeCell ref="BC121:BF121"/>
    <mergeCell ref="C122:D122"/>
    <mergeCell ref="E122:H122"/>
    <mergeCell ref="I122:L122"/>
    <mergeCell ref="W122:X122"/>
    <mergeCell ref="Y122:AB122"/>
    <mergeCell ref="BD126:BF126"/>
    <mergeCell ref="C127:I127"/>
    <mergeCell ref="J127:M127"/>
    <mergeCell ref="W127:AC127"/>
    <mergeCell ref="AD127:AG127"/>
    <mergeCell ref="AJ122:AK122"/>
    <mergeCell ref="AL122:AO122"/>
    <mergeCell ref="AP122:AS122"/>
    <mergeCell ref="AW122:AX122"/>
    <mergeCell ref="AY122:BB122"/>
    <mergeCell ref="BC122:BF122"/>
    <mergeCell ref="C123:D123"/>
    <mergeCell ref="E123:H123"/>
    <mergeCell ref="I123:L123"/>
    <mergeCell ref="W123:X123"/>
    <mergeCell ref="Y123:AB123"/>
    <mergeCell ref="AC123:AF123"/>
    <mergeCell ref="AJ123:AK123"/>
    <mergeCell ref="AL123:AO123"/>
    <mergeCell ref="AP123:AS123"/>
    <mergeCell ref="AW123:AX123"/>
    <mergeCell ref="B120:B123"/>
    <mergeCell ref="C120:D120"/>
    <mergeCell ref="E120:H120"/>
    <mergeCell ref="I120:L120"/>
    <mergeCell ref="V120:V123"/>
    <mergeCell ref="W120:X120"/>
    <mergeCell ref="Y120:AB120"/>
    <mergeCell ref="AC120:AF120"/>
    <mergeCell ref="AI120:AI123"/>
    <mergeCell ref="AC122:AF122"/>
    <mergeCell ref="D115:E115"/>
    <mergeCell ref="C118:M118"/>
    <mergeCell ref="W118:AG118"/>
    <mergeCell ref="AJ118:AT118"/>
    <mergeCell ref="AW118:BG118"/>
    <mergeCell ref="C119:M119"/>
    <mergeCell ref="W119:AG119"/>
    <mergeCell ref="AJ119:AT119"/>
    <mergeCell ref="AW119:BG119"/>
    <mergeCell ref="AJ120:AK120"/>
    <mergeCell ref="AL120:AO120"/>
    <mergeCell ref="AP120:AS120"/>
    <mergeCell ref="AV120:AV123"/>
    <mergeCell ref="AW120:AX120"/>
    <mergeCell ref="AY120:BB120"/>
    <mergeCell ref="BC120:BF120"/>
    <mergeCell ref="C121:D121"/>
    <mergeCell ref="E121:H121"/>
    <mergeCell ref="I121:L121"/>
    <mergeCell ref="W121:X121"/>
    <mergeCell ref="Y121:AB121"/>
    <mergeCell ref="AC121:AF121"/>
    <mergeCell ref="C112:E113"/>
    <mergeCell ref="F112:I112"/>
    <mergeCell ref="J112:M112"/>
    <mergeCell ref="W112:Y113"/>
    <mergeCell ref="Z112:AC112"/>
    <mergeCell ref="AD112:AG112"/>
    <mergeCell ref="AJ112:AL113"/>
    <mergeCell ref="AM112:AP112"/>
    <mergeCell ref="AQ112:AT112"/>
    <mergeCell ref="AW112:AY113"/>
    <mergeCell ref="AZ112:BC112"/>
    <mergeCell ref="BD112:BG112"/>
    <mergeCell ref="F113:I113"/>
    <mergeCell ref="J113:M113"/>
    <mergeCell ref="Z113:AC113"/>
    <mergeCell ref="AD113:AG113"/>
    <mergeCell ref="AM113:AP113"/>
    <mergeCell ref="AQ113:AT113"/>
    <mergeCell ref="AZ113:BC113"/>
    <mergeCell ref="BD113:BG113"/>
    <mergeCell ref="AZ109:BC109"/>
    <mergeCell ref="BD109:BG109"/>
    <mergeCell ref="C110:E111"/>
    <mergeCell ref="F110:I110"/>
    <mergeCell ref="J110:M110"/>
    <mergeCell ref="W110:Y111"/>
    <mergeCell ref="Z110:AC110"/>
    <mergeCell ref="AD110:AG110"/>
    <mergeCell ref="AJ110:AL111"/>
    <mergeCell ref="AM110:AP110"/>
    <mergeCell ref="AQ110:AT110"/>
    <mergeCell ref="AW110:AY111"/>
    <mergeCell ref="AZ110:BC110"/>
    <mergeCell ref="BD110:BG110"/>
    <mergeCell ref="F111:I111"/>
    <mergeCell ref="J111:M111"/>
    <mergeCell ref="Z111:AC111"/>
    <mergeCell ref="AD111:AG111"/>
    <mergeCell ref="AM111:AP111"/>
    <mergeCell ref="AQ111:AT111"/>
    <mergeCell ref="AZ111:BC111"/>
    <mergeCell ref="BD111:BG111"/>
    <mergeCell ref="AV104:AV107"/>
    <mergeCell ref="AW104:BC104"/>
    <mergeCell ref="C107:I107"/>
    <mergeCell ref="J107:M107"/>
    <mergeCell ref="W107:AC107"/>
    <mergeCell ref="AD107:AG107"/>
    <mergeCell ref="AJ107:AP107"/>
    <mergeCell ref="AQ107:AT107"/>
    <mergeCell ref="AW107:BC107"/>
    <mergeCell ref="BD107:BG107"/>
    <mergeCell ref="B108:B113"/>
    <mergeCell ref="C108:E109"/>
    <mergeCell ref="F108:I108"/>
    <mergeCell ref="J108:M108"/>
    <mergeCell ref="V108:V113"/>
    <mergeCell ref="W108:Y109"/>
    <mergeCell ref="Z108:AC108"/>
    <mergeCell ref="AD108:AG108"/>
    <mergeCell ref="AI108:AI113"/>
    <mergeCell ref="AJ108:AL109"/>
    <mergeCell ref="AM108:AP108"/>
    <mergeCell ref="AQ108:AT108"/>
    <mergeCell ref="AV108:AV113"/>
    <mergeCell ref="AW108:AY109"/>
    <mergeCell ref="AZ108:BC108"/>
    <mergeCell ref="BD108:BG108"/>
    <mergeCell ref="F109:I109"/>
    <mergeCell ref="J109:M109"/>
    <mergeCell ref="Z109:AC109"/>
    <mergeCell ref="AD109:AG109"/>
    <mergeCell ref="AM109:AP109"/>
    <mergeCell ref="AQ109:AT109"/>
    <mergeCell ref="AY101:BB101"/>
    <mergeCell ref="BC101:BF101"/>
    <mergeCell ref="AJ105:AP105"/>
    <mergeCell ref="AQ105:AT105"/>
    <mergeCell ref="AW105:BC105"/>
    <mergeCell ref="BD105:BG105"/>
    <mergeCell ref="C106:I106"/>
    <mergeCell ref="J106:M106"/>
    <mergeCell ref="N106:O106"/>
    <mergeCell ref="W106:AC106"/>
    <mergeCell ref="AD106:AG106"/>
    <mergeCell ref="AJ106:AP106"/>
    <mergeCell ref="AQ106:AT106"/>
    <mergeCell ref="AW106:BC106"/>
    <mergeCell ref="BD106:BG106"/>
    <mergeCell ref="B102:B103"/>
    <mergeCell ref="C102:M103"/>
    <mergeCell ref="V102:V103"/>
    <mergeCell ref="W102:AG103"/>
    <mergeCell ref="AI102:AI103"/>
    <mergeCell ref="AJ102:AT103"/>
    <mergeCell ref="AV102:AV103"/>
    <mergeCell ref="AW102:BG103"/>
    <mergeCell ref="B104:B107"/>
    <mergeCell ref="C104:I104"/>
    <mergeCell ref="J104:L104"/>
    <mergeCell ref="V104:V107"/>
    <mergeCell ref="W104:AC104"/>
    <mergeCell ref="AD104:AF104"/>
    <mergeCell ref="AI104:AI107"/>
    <mergeCell ref="AJ104:AP104"/>
    <mergeCell ref="AQ104:AS104"/>
    <mergeCell ref="AJ99:AK99"/>
    <mergeCell ref="AL99:AO99"/>
    <mergeCell ref="AP99:AS99"/>
    <mergeCell ref="AW99:AX99"/>
    <mergeCell ref="AY99:BB99"/>
    <mergeCell ref="BC99:BF99"/>
    <mergeCell ref="C100:D100"/>
    <mergeCell ref="E100:H100"/>
    <mergeCell ref="I100:L100"/>
    <mergeCell ref="W100:X100"/>
    <mergeCell ref="Y100:AB100"/>
    <mergeCell ref="BD104:BF104"/>
    <mergeCell ref="C105:I105"/>
    <mergeCell ref="J105:M105"/>
    <mergeCell ref="W105:AC105"/>
    <mergeCell ref="AD105:AG105"/>
    <mergeCell ref="AJ100:AK100"/>
    <mergeCell ref="AL100:AO100"/>
    <mergeCell ref="AP100:AS100"/>
    <mergeCell ref="AW100:AX100"/>
    <mergeCell ref="AY100:BB100"/>
    <mergeCell ref="BC100:BF100"/>
    <mergeCell ref="C101:D101"/>
    <mergeCell ref="E101:H101"/>
    <mergeCell ref="I101:L101"/>
    <mergeCell ref="W101:X101"/>
    <mergeCell ref="Y101:AB101"/>
    <mergeCell ref="AC101:AF101"/>
    <mergeCell ref="AJ101:AK101"/>
    <mergeCell ref="AL101:AO101"/>
    <mergeCell ref="AP101:AS101"/>
    <mergeCell ref="AW101:AX101"/>
    <mergeCell ref="B98:B101"/>
    <mergeCell ref="C98:D98"/>
    <mergeCell ref="E98:H98"/>
    <mergeCell ref="I98:L98"/>
    <mergeCell ref="V98:V101"/>
    <mergeCell ref="W98:X98"/>
    <mergeCell ref="Y98:AB98"/>
    <mergeCell ref="AC98:AF98"/>
    <mergeCell ref="AI98:AI101"/>
    <mergeCell ref="AC100:AF100"/>
    <mergeCell ref="D93:E93"/>
    <mergeCell ref="C96:M96"/>
    <mergeCell ref="W96:AG96"/>
    <mergeCell ref="AJ96:AT96"/>
    <mergeCell ref="AW96:BG96"/>
    <mergeCell ref="C97:M97"/>
    <mergeCell ref="W97:AG97"/>
    <mergeCell ref="AJ97:AT97"/>
    <mergeCell ref="AW97:BG97"/>
    <mergeCell ref="AJ98:AK98"/>
    <mergeCell ref="AL98:AO98"/>
    <mergeCell ref="AP98:AS98"/>
    <mergeCell ref="AV98:AV101"/>
    <mergeCell ref="AW98:AX98"/>
    <mergeCell ref="AY98:BB98"/>
    <mergeCell ref="BC98:BF98"/>
    <mergeCell ref="C99:D99"/>
    <mergeCell ref="E99:H99"/>
    <mergeCell ref="I99:L99"/>
    <mergeCell ref="W99:X99"/>
    <mergeCell ref="Y99:AB99"/>
    <mergeCell ref="AC99:AF99"/>
    <mergeCell ref="C90:E91"/>
    <mergeCell ref="F90:I90"/>
    <mergeCell ref="J90:M90"/>
    <mergeCell ref="W90:Y91"/>
    <mergeCell ref="Z90:AC90"/>
    <mergeCell ref="AD90:AG90"/>
    <mergeCell ref="AJ90:AL91"/>
    <mergeCell ref="AM90:AP90"/>
    <mergeCell ref="AQ90:AT90"/>
    <mergeCell ref="AW90:AY91"/>
    <mergeCell ref="AZ90:BC90"/>
    <mergeCell ref="BD90:BG90"/>
    <mergeCell ref="F91:I91"/>
    <mergeCell ref="J91:M91"/>
    <mergeCell ref="Z91:AC91"/>
    <mergeCell ref="AD91:AG91"/>
    <mergeCell ref="AM91:AP91"/>
    <mergeCell ref="AQ91:AT91"/>
    <mergeCell ref="AZ91:BC91"/>
    <mergeCell ref="BD91:BG91"/>
    <mergeCell ref="AZ87:BC87"/>
    <mergeCell ref="BD87:BG87"/>
    <mergeCell ref="C88:E89"/>
    <mergeCell ref="F88:I88"/>
    <mergeCell ref="J88:M88"/>
    <mergeCell ref="W88:Y89"/>
    <mergeCell ref="Z88:AC88"/>
    <mergeCell ref="AD88:AG88"/>
    <mergeCell ref="AJ88:AL89"/>
    <mergeCell ref="AM88:AP88"/>
    <mergeCell ref="AQ88:AT88"/>
    <mergeCell ref="AW88:AY89"/>
    <mergeCell ref="AZ88:BC88"/>
    <mergeCell ref="BD88:BG88"/>
    <mergeCell ref="F89:I89"/>
    <mergeCell ref="J89:M89"/>
    <mergeCell ref="Z89:AC89"/>
    <mergeCell ref="AD89:AG89"/>
    <mergeCell ref="AM89:AP89"/>
    <mergeCell ref="AQ89:AT89"/>
    <mergeCell ref="AZ89:BC89"/>
    <mergeCell ref="BD89:BG89"/>
    <mergeCell ref="AV82:AV85"/>
    <mergeCell ref="AW82:BC82"/>
    <mergeCell ref="C85:I85"/>
    <mergeCell ref="J85:M85"/>
    <mergeCell ref="W85:AC85"/>
    <mergeCell ref="AD85:AG85"/>
    <mergeCell ref="AJ85:AP85"/>
    <mergeCell ref="AQ85:AT85"/>
    <mergeCell ref="AW85:BC85"/>
    <mergeCell ref="BD85:BG85"/>
    <mergeCell ref="B86:B91"/>
    <mergeCell ref="C86:E87"/>
    <mergeCell ref="F86:I86"/>
    <mergeCell ref="J86:M86"/>
    <mergeCell ref="V86:V91"/>
    <mergeCell ref="W86:Y87"/>
    <mergeCell ref="Z86:AC86"/>
    <mergeCell ref="AD86:AG86"/>
    <mergeCell ref="AI86:AI91"/>
    <mergeCell ref="AJ86:AL87"/>
    <mergeCell ref="AM86:AP86"/>
    <mergeCell ref="AQ86:AT86"/>
    <mergeCell ref="AV86:AV91"/>
    <mergeCell ref="AW86:AY87"/>
    <mergeCell ref="AZ86:BC86"/>
    <mergeCell ref="BD86:BG86"/>
    <mergeCell ref="F87:I87"/>
    <mergeCell ref="J87:M87"/>
    <mergeCell ref="Z87:AC87"/>
    <mergeCell ref="AD87:AG87"/>
    <mergeCell ref="AM87:AP87"/>
    <mergeCell ref="AQ87:AT87"/>
    <mergeCell ref="AY79:BB79"/>
    <mergeCell ref="BC79:BF79"/>
    <mergeCell ref="AJ83:AP83"/>
    <mergeCell ref="AQ83:AT83"/>
    <mergeCell ref="AW83:BC83"/>
    <mergeCell ref="BD83:BG83"/>
    <mergeCell ref="C84:I84"/>
    <mergeCell ref="J84:M84"/>
    <mergeCell ref="N84:O84"/>
    <mergeCell ref="W84:AC84"/>
    <mergeCell ref="AD84:AG84"/>
    <mergeCell ref="AJ84:AP84"/>
    <mergeCell ref="AQ84:AT84"/>
    <mergeCell ref="AW84:BC84"/>
    <mergeCell ref="BD84:BG84"/>
    <mergeCell ref="B80:B81"/>
    <mergeCell ref="C80:M81"/>
    <mergeCell ref="V80:V81"/>
    <mergeCell ref="W80:AG81"/>
    <mergeCell ref="AI80:AI81"/>
    <mergeCell ref="AJ80:AT81"/>
    <mergeCell ref="AV80:AV81"/>
    <mergeCell ref="AW80:BG81"/>
    <mergeCell ref="B82:B85"/>
    <mergeCell ref="C82:I82"/>
    <mergeCell ref="J82:L82"/>
    <mergeCell ref="V82:V85"/>
    <mergeCell ref="W82:AC82"/>
    <mergeCell ref="AD82:AF82"/>
    <mergeCell ref="AI82:AI85"/>
    <mergeCell ref="AJ82:AP82"/>
    <mergeCell ref="AQ82:AS82"/>
    <mergeCell ref="AJ77:AK77"/>
    <mergeCell ref="AL77:AO77"/>
    <mergeCell ref="AP77:AS77"/>
    <mergeCell ref="AW77:AX77"/>
    <mergeCell ref="AY77:BB77"/>
    <mergeCell ref="BC77:BF77"/>
    <mergeCell ref="C78:D78"/>
    <mergeCell ref="E78:H78"/>
    <mergeCell ref="I78:L78"/>
    <mergeCell ref="W78:X78"/>
    <mergeCell ref="Y78:AB78"/>
    <mergeCell ref="BD82:BF82"/>
    <mergeCell ref="C83:I83"/>
    <mergeCell ref="J83:M83"/>
    <mergeCell ref="W83:AC83"/>
    <mergeCell ref="AD83:AG83"/>
    <mergeCell ref="AJ78:AK78"/>
    <mergeCell ref="AL78:AO78"/>
    <mergeCell ref="AP78:AS78"/>
    <mergeCell ref="AW78:AX78"/>
    <mergeCell ref="AY78:BB78"/>
    <mergeCell ref="BC78:BF78"/>
    <mergeCell ref="C79:D79"/>
    <mergeCell ref="E79:H79"/>
    <mergeCell ref="I79:L79"/>
    <mergeCell ref="W79:X79"/>
    <mergeCell ref="Y79:AB79"/>
    <mergeCell ref="AC79:AF79"/>
    <mergeCell ref="AJ79:AK79"/>
    <mergeCell ref="AL79:AO79"/>
    <mergeCell ref="AP79:AS79"/>
    <mergeCell ref="AW79:AX79"/>
    <mergeCell ref="B76:B79"/>
    <mergeCell ref="C76:D76"/>
    <mergeCell ref="E76:H76"/>
    <mergeCell ref="I76:L76"/>
    <mergeCell ref="V76:V79"/>
    <mergeCell ref="W76:X76"/>
    <mergeCell ref="Y76:AB76"/>
    <mergeCell ref="AC76:AF76"/>
    <mergeCell ref="AI76:AI79"/>
    <mergeCell ref="AC78:AF78"/>
    <mergeCell ref="D71:E71"/>
    <mergeCell ref="C74:M74"/>
    <mergeCell ref="W74:AG74"/>
    <mergeCell ref="AJ74:AT74"/>
    <mergeCell ref="AW74:BG74"/>
    <mergeCell ref="C75:M75"/>
    <mergeCell ref="W75:AG75"/>
    <mergeCell ref="AJ75:AT75"/>
    <mergeCell ref="AW75:BG75"/>
    <mergeCell ref="AJ76:AK76"/>
    <mergeCell ref="AL76:AO76"/>
    <mergeCell ref="AP76:AS76"/>
    <mergeCell ref="AV76:AV79"/>
    <mergeCell ref="AW76:AX76"/>
    <mergeCell ref="AY76:BB76"/>
    <mergeCell ref="BC76:BF76"/>
    <mergeCell ref="C77:D77"/>
    <mergeCell ref="E77:H77"/>
    <mergeCell ref="I77:L77"/>
    <mergeCell ref="W77:X77"/>
    <mergeCell ref="Y77:AB77"/>
    <mergeCell ref="AC77:AF77"/>
    <mergeCell ref="AQ66:AT66"/>
    <mergeCell ref="AW66:AY67"/>
    <mergeCell ref="AZ66:BC66"/>
    <mergeCell ref="BD66:BG66"/>
    <mergeCell ref="F67:I67"/>
    <mergeCell ref="J67:M67"/>
    <mergeCell ref="Z67:AC67"/>
    <mergeCell ref="AD67:AG67"/>
    <mergeCell ref="AM67:AP67"/>
    <mergeCell ref="AQ67:AT67"/>
    <mergeCell ref="AZ67:BC67"/>
    <mergeCell ref="BD67:BG67"/>
    <mergeCell ref="C68:E69"/>
    <mergeCell ref="F68:I68"/>
    <mergeCell ref="J68:M68"/>
    <mergeCell ref="W68:Y69"/>
    <mergeCell ref="Z68:AC68"/>
    <mergeCell ref="AD68:AG68"/>
    <mergeCell ref="AJ68:AL69"/>
    <mergeCell ref="AM68:AP68"/>
    <mergeCell ref="AQ68:AT68"/>
    <mergeCell ref="AW68:AY69"/>
    <mergeCell ref="AZ68:BC68"/>
    <mergeCell ref="BD68:BG68"/>
    <mergeCell ref="F69:I69"/>
    <mergeCell ref="J69:M69"/>
    <mergeCell ref="Z69:AC69"/>
    <mergeCell ref="AD69:AG69"/>
    <mergeCell ref="AM69:AP69"/>
    <mergeCell ref="AQ69:AT69"/>
    <mergeCell ref="AZ69:BC69"/>
    <mergeCell ref="BD69:BG69"/>
    <mergeCell ref="B64:B69"/>
    <mergeCell ref="C64:E65"/>
    <mergeCell ref="F64:I64"/>
    <mergeCell ref="J64:M64"/>
    <mergeCell ref="V64:V69"/>
    <mergeCell ref="W64:Y65"/>
    <mergeCell ref="Z64:AC64"/>
    <mergeCell ref="AD64:AG64"/>
    <mergeCell ref="AI64:AI69"/>
    <mergeCell ref="AJ64:AL65"/>
    <mergeCell ref="AM64:AP64"/>
    <mergeCell ref="AQ64:AT64"/>
    <mergeCell ref="AV64:AV69"/>
    <mergeCell ref="AW64:AY65"/>
    <mergeCell ref="AZ64:BC64"/>
    <mergeCell ref="BD64:BG64"/>
    <mergeCell ref="F65:I65"/>
    <mergeCell ref="J65:M65"/>
    <mergeCell ref="Z65:AC65"/>
    <mergeCell ref="AD65:AG65"/>
    <mergeCell ref="AM65:AP65"/>
    <mergeCell ref="AQ65:AT65"/>
    <mergeCell ref="AZ65:BC65"/>
    <mergeCell ref="BD65:BG65"/>
    <mergeCell ref="C66:E67"/>
    <mergeCell ref="F66:I66"/>
    <mergeCell ref="J66:M66"/>
    <mergeCell ref="W66:Y67"/>
    <mergeCell ref="Z66:AC66"/>
    <mergeCell ref="AD66:AG66"/>
    <mergeCell ref="AJ66:AL67"/>
    <mergeCell ref="AM66:AP66"/>
    <mergeCell ref="B58:B59"/>
    <mergeCell ref="C58:M59"/>
    <mergeCell ref="V58:V59"/>
    <mergeCell ref="W58:AG59"/>
    <mergeCell ref="AI58:AI59"/>
    <mergeCell ref="AJ58:AT59"/>
    <mergeCell ref="AV58:AV59"/>
    <mergeCell ref="AW58:BG59"/>
    <mergeCell ref="B60:B63"/>
    <mergeCell ref="C60:I60"/>
    <mergeCell ref="J60:L60"/>
    <mergeCell ref="V60:V63"/>
    <mergeCell ref="W60:AC60"/>
    <mergeCell ref="AD60:AF60"/>
    <mergeCell ref="AI60:AI63"/>
    <mergeCell ref="AJ60:AP60"/>
    <mergeCell ref="AQ60:AS60"/>
    <mergeCell ref="AV60:AV63"/>
    <mergeCell ref="AW60:BC60"/>
    <mergeCell ref="C63:I63"/>
    <mergeCell ref="J63:M63"/>
    <mergeCell ref="W63:AC63"/>
    <mergeCell ref="AD63:AG63"/>
    <mergeCell ref="AJ63:AP63"/>
    <mergeCell ref="AQ63:AT63"/>
    <mergeCell ref="AW63:BC63"/>
    <mergeCell ref="BD63:BG63"/>
    <mergeCell ref="AJ57:AK57"/>
    <mergeCell ref="AL57:AO57"/>
    <mergeCell ref="AP57:AS57"/>
    <mergeCell ref="AW57:AX57"/>
    <mergeCell ref="AY57:BB57"/>
    <mergeCell ref="BC57:BF57"/>
    <mergeCell ref="AJ61:AP61"/>
    <mergeCell ref="AQ61:AT61"/>
    <mergeCell ref="AW61:BC61"/>
    <mergeCell ref="BD61:BG61"/>
    <mergeCell ref="C62:I62"/>
    <mergeCell ref="J62:M62"/>
    <mergeCell ref="N62:O62"/>
    <mergeCell ref="W62:AC62"/>
    <mergeCell ref="AD62:AG62"/>
    <mergeCell ref="AJ62:AP62"/>
    <mergeCell ref="AQ62:AT62"/>
    <mergeCell ref="AW62:BC62"/>
    <mergeCell ref="BD62:BG62"/>
    <mergeCell ref="I55:L55"/>
    <mergeCell ref="W55:X55"/>
    <mergeCell ref="Y55:AB55"/>
    <mergeCell ref="AC55:AF55"/>
    <mergeCell ref="AJ55:AK55"/>
    <mergeCell ref="AL55:AO55"/>
    <mergeCell ref="AP55:AS55"/>
    <mergeCell ref="AW55:AX55"/>
    <mergeCell ref="AY55:BB55"/>
    <mergeCell ref="BC55:BF55"/>
    <mergeCell ref="C56:D56"/>
    <mergeCell ref="E56:H56"/>
    <mergeCell ref="I56:L56"/>
    <mergeCell ref="W56:X56"/>
    <mergeCell ref="Y56:AB56"/>
    <mergeCell ref="BD60:BF60"/>
    <mergeCell ref="C61:I61"/>
    <mergeCell ref="J61:M61"/>
    <mergeCell ref="W61:AC61"/>
    <mergeCell ref="AD61:AG61"/>
    <mergeCell ref="AJ56:AK56"/>
    <mergeCell ref="AL56:AO56"/>
    <mergeCell ref="AP56:AS56"/>
    <mergeCell ref="AW56:AX56"/>
    <mergeCell ref="AY56:BB56"/>
    <mergeCell ref="BC56:BF56"/>
    <mergeCell ref="C57:D57"/>
    <mergeCell ref="E57:H57"/>
    <mergeCell ref="I57:L57"/>
    <mergeCell ref="W57:X57"/>
    <mergeCell ref="Y57:AB57"/>
    <mergeCell ref="AC57:AF57"/>
    <mergeCell ref="AM47:AP47"/>
    <mergeCell ref="AQ47:AT47"/>
    <mergeCell ref="AZ47:BC47"/>
    <mergeCell ref="BD47:BG47"/>
    <mergeCell ref="B54:B57"/>
    <mergeCell ref="C54:D54"/>
    <mergeCell ref="E54:H54"/>
    <mergeCell ref="I54:L54"/>
    <mergeCell ref="V54:V57"/>
    <mergeCell ref="W54:X54"/>
    <mergeCell ref="Y54:AB54"/>
    <mergeCell ref="AC54:AF54"/>
    <mergeCell ref="AI54:AI57"/>
    <mergeCell ref="AC56:AF56"/>
    <mergeCell ref="D49:E49"/>
    <mergeCell ref="C52:M52"/>
    <mergeCell ref="W52:AG52"/>
    <mergeCell ref="AJ52:AT52"/>
    <mergeCell ref="AW52:BG52"/>
    <mergeCell ref="C53:M53"/>
    <mergeCell ref="W53:AG53"/>
    <mergeCell ref="AJ53:AT53"/>
    <mergeCell ref="AW53:BG53"/>
    <mergeCell ref="AJ54:AK54"/>
    <mergeCell ref="AL54:AO54"/>
    <mergeCell ref="AP54:AS54"/>
    <mergeCell ref="AV54:AV57"/>
    <mergeCell ref="AW54:AX54"/>
    <mergeCell ref="AY54:BB54"/>
    <mergeCell ref="BC54:BF54"/>
    <mergeCell ref="C55:D55"/>
    <mergeCell ref="E55:H55"/>
    <mergeCell ref="Z44:AC44"/>
    <mergeCell ref="AD44:AG44"/>
    <mergeCell ref="AJ44:AL45"/>
    <mergeCell ref="AM44:AP44"/>
    <mergeCell ref="AQ44:AT44"/>
    <mergeCell ref="AW44:AY45"/>
    <mergeCell ref="AZ44:BC44"/>
    <mergeCell ref="BD44:BG44"/>
    <mergeCell ref="F45:I45"/>
    <mergeCell ref="J45:M45"/>
    <mergeCell ref="Z45:AC45"/>
    <mergeCell ref="AD45:AG45"/>
    <mergeCell ref="AM45:AP45"/>
    <mergeCell ref="AQ45:AT45"/>
    <mergeCell ref="AZ45:BC45"/>
    <mergeCell ref="BD45:BG45"/>
    <mergeCell ref="C46:E47"/>
    <mergeCell ref="F46:I46"/>
    <mergeCell ref="J46:M46"/>
    <mergeCell ref="W46:Y47"/>
    <mergeCell ref="Z46:AC46"/>
    <mergeCell ref="AD46:AG46"/>
    <mergeCell ref="AJ46:AL47"/>
    <mergeCell ref="AM46:AP46"/>
    <mergeCell ref="AQ46:AT46"/>
    <mergeCell ref="AW46:AY47"/>
    <mergeCell ref="AZ46:BC46"/>
    <mergeCell ref="BD46:BG46"/>
    <mergeCell ref="F47:I47"/>
    <mergeCell ref="J47:M47"/>
    <mergeCell ref="Z47:AC47"/>
    <mergeCell ref="AD47:AG47"/>
    <mergeCell ref="AJ41:AP41"/>
    <mergeCell ref="AQ41:AT41"/>
    <mergeCell ref="AW41:BC41"/>
    <mergeCell ref="BD41:BG41"/>
    <mergeCell ref="B42:B47"/>
    <mergeCell ref="C42:E43"/>
    <mergeCell ref="F42:I42"/>
    <mergeCell ref="J42:M42"/>
    <mergeCell ref="V42:V47"/>
    <mergeCell ref="W42:Y43"/>
    <mergeCell ref="Z42:AC42"/>
    <mergeCell ref="AD42:AG42"/>
    <mergeCell ref="AI42:AI47"/>
    <mergeCell ref="AJ42:AL43"/>
    <mergeCell ref="AM42:AP42"/>
    <mergeCell ref="AQ42:AT42"/>
    <mergeCell ref="AV42:AV47"/>
    <mergeCell ref="AW42:AY43"/>
    <mergeCell ref="AZ42:BC42"/>
    <mergeCell ref="BD42:BG42"/>
    <mergeCell ref="F43:I43"/>
    <mergeCell ref="J43:M43"/>
    <mergeCell ref="Z43:AC43"/>
    <mergeCell ref="AD43:AG43"/>
    <mergeCell ref="AM43:AP43"/>
    <mergeCell ref="AQ43:AT43"/>
    <mergeCell ref="AZ43:BC43"/>
    <mergeCell ref="BD43:BG43"/>
    <mergeCell ref="C44:E45"/>
    <mergeCell ref="F44:I44"/>
    <mergeCell ref="J44:M44"/>
    <mergeCell ref="W44:Y45"/>
    <mergeCell ref="C40:I40"/>
    <mergeCell ref="J40:M40"/>
    <mergeCell ref="N40:O40"/>
    <mergeCell ref="W40:AC40"/>
    <mergeCell ref="AD40:AG40"/>
    <mergeCell ref="AJ40:AP40"/>
    <mergeCell ref="AQ40:AT40"/>
    <mergeCell ref="AW40:BC40"/>
    <mergeCell ref="BD40:BG40"/>
    <mergeCell ref="B36:B37"/>
    <mergeCell ref="C36:M37"/>
    <mergeCell ref="V36:V37"/>
    <mergeCell ref="W36:AG37"/>
    <mergeCell ref="AI36:AI37"/>
    <mergeCell ref="AJ36:AT37"/>
    <mergeCell ref="AV36:AV37"/>
    <mergeCell ref="AW36:BG37"/>
    <mergeCell ref="B38:B41"/>
    <mergeCell ref="C38:I38"/>
    <mergeCell ref="J38:L38"/>
    <mergeCell ref="V38:V41"/>
    <mergeCell ref="W38:AC38"/>
    <mergeCell ref="AD38:AF38"/>
    <mergeCell ref="AI38:AI41"/>
    <mergeCell ref="AJ38:AP38"/>
    <mergeCell ref="AQ38:AS38"/>
    <mergeCell ref="AV38:AV41"/>
    <mergeCell ref="AW38:BC38"/>
    <mergeCell ref="C41:I41"/>
    <mergeCell ref="J41:M41"/>
    <mergeCell ref="W41:AC41"/>
    <mergeCell ref="AD41:AG41"/>
    <mergeCell ref="BD38:BF38"/>
    <mergeCell ref="C39:I39"/>
    <mergeCell ref="J39:M39"/>
    <mergeCell ref="W39:AC39"/>
    <mergeCell ref="AD39:AG39"/>
    <mergeCell ref="AJ34:AK34"/>
    <mergeCell ref="AL34:AO34"/>
    <mergeCell ref="AP34:AS34"/>
    <mergeCell ref="AW34:AX34"/>
    <mergeCell ref="AY34:BB34"/>
    <mergeCell ref="BC34:BF34"/>
    <mergeCell ref="C35:D35"/>
    <mergeCell ref="E35:H35"/>
    <mergeCell ref="I35:L35"/>
    <mergeCell ref="W35:X35"/>
    <mergeCell ref="Y35:AB35"/>
    <mergeCell ref="AC35:AF35"/>
    <mergeCell ref="AJ35:AK35"/>
    <mergeCell ref="AL35:AO35"/>
    <mergeCell ref="AP35:AS35"/>
    <mergeCell ref="AW35:AX35"/>
    <mergeCell ref="AY35:BB35"/>
    <mergeCell ref="BC35:BF35"/>
    <mergeCell ref="AJ39:AP39"/>
    <mergeCell ref="AQ39:AT39"/>
    <mergeCell ref="AW39:BC39"/>
    <mergeCell ref="BD39:BG39"/>
    <mergeCell ref="AJ32:AK32"/>
    <mergeCell ref="AL32:AO32"/>
    <mergeCell ref="AP32:AS32"/>
    <mergeCell ref="AV32:AV35"/>
    <mergeCell ref="AW32:AX32"/>
    <mergeCell ref="AY32:BB32"/>
    <mergeCell ref="BC32:BF32"/>
    <mergeCell ref="C33:D33"/>
    <mergeCell ref="E33:H33"/>
    <mergeCell ref="I33:L33"/>
    <mergeCell ref="W33:X33"/>
    <mergeCell ref="Y33:AB33"/>
    <mergeCell ref="AC33:AF33"/>
    <mergeCell ref="AJ33:AK33"/>
    <mergeCell ref="AL33:AO33"/>
    <mergeCell ref="AP33:AS33"/>
    <mergeCell ref="AW33:AX33"/>
    <mergeCell ref="AY33:BB33"/>
    <mergeCell ref="BC33:BF33"/>
    <mergeCell ref="C34:D34"/>
    <mergeCell ref="E34:H34"/>
    <mergeCell ref="I34:L34"/>
    <mergeCell ref="W34:X34"/>
    <mergeCell ref="Y34:AB34"/>
    <mergeCell ref="B32:B35"/>
    <mergeCell ref="C32:D32"/>
    <mergeCell ref="E32:H32"/>
    <mergeCell ref="I32:L32"/>
    <mergeCell ref="V32:V35"/>
    <mergeCell ref="W32:X32"/>
    <mergeCell ref="Y32:AB32"/>
    <mergeCell ref="AC32:AF32"/>
    <mergeCell ref="AI32:AI35"/>
    <mergeCell ref="AC34:AF34"/>
    <mergeCell ref="D5:E5"/>
    <mergeCell ref="D27:E27"/>
    <mergeCell ref="C30:M30"/>
    <mergeCell ref="W30:AG30"/>
    <mergeCell ref="AJ30:AT30"/>
    <mergeCell ref="AW30:BG30"/>
    <mergeCell ref="C31:M31"/>
    <mergeCell ref="W31:AG31"/>
    <mergeCell ref="AJ31:AT31"/>
    <mergeCell ref="AW31:BG31"/>
    <mergeCell ref="W8:AG8"/>
    <mergeCell ref="AJ8:AT8"/>
    <mergeCell ref="AW8:BG8"/>
    <mergeCell ref="W10:X10"/>
    <mergeCell ref="AJ10:AK10"/>
    <mergeCell ref="AW11:AX11"/>
    <mergeCell ref="W9:AG9"/>
    <mergeCell ref="AJ9:AT9"/>
    <mergeCell ref="AW9:BG9"/>
    <mergeCell ref="AP10:AS10"/>
    <mergeCell ref="AP11:AS11"/>
    <mergeCell ref="BC10:BF10"/>
    <mergeCell ref="AY11:BB11"/>
    <mergeCell ref="BC11:BF11"/>
    <mergeCell ref="C12:D12"/>
    <mergeCell ref="C13:D13"/>
    <mergeCell ref="C10:D10"/>
    <mergeCell ref="W13:X13"/>
    <mergeCell ref="Y10:AB10"/>
    <mergeCell ref="AC10:AF10"/>
    <mergeCell ref="Y11:AB11"/>
    <mergeCell ref="AC11:AF11"/>
    <mergeCell ref="Y12:AB12"/>
    <mergeCell ref="AC12:AF12"/>
    <mergeCell ref="Y13:AB13"/>
    <mergeCell ref="AC13:AF13"/>
    <mergeCell ref="C14:M15"/>
    <mergeCell ref="B14:B15"/>
    <mergeCell ref="B16:B19"/>
    <mergeCell ref="V14:V15"/>
    <mergeCell ref="W14:AG15"/>
    <mergeCell ref="AI14:AI15"/>
    <mergeCell ref="AJ14:AT15"/>
    <mergeCell ref="AV14:AV15"/>
    <mergeCell ref="AW14:BG15"/>
    <mergeCell ref="AI10:AI13"/>
    <mergeCell ref="AJ11:AK11"/>
    <mergeCell ref="AJ12:AK12"/>
    <mergeCell ref="AJ13:AK13"/>
    <mergeCell ref="AV10:AV13"/>
    <mergeCell ref="AW12:AX12"/>
    <mergeCell ref="AW13:AX13"/>
    <mergeCell ref="V10:V13"/>
    <mergeCell ref="W11:X11"/>
    <mergeCell ref="B20:B25"/>
    <mergeCell ref="C16:I16"/>
    <mergeCell ref="C17:I17"/>
    <mergeCell ref="C18:I18"/>
    <mergeCell ref="C19:I19"/>
    <mergeCell ref="C8:M8"/>
    <mergeCell ref="C9:M9"/>
    <mergeCell ref="E10:H10"/>
    <mergeCell ref="I10:L10"/>
    <mergeCell ref="E11:H11"/>
    <mergeCell ref="I11:L11"/>
    <mergeCell ref="E12:H12"/>
    <mergeCell ref="I12:L12"/>
    <mergeCell ref="E13:H13"/>
    <mergeCell ref="I13:L13"/>
    <mergeCell ref="J16:L16"/>
    <mergeCell ref="J17:M17"/>
    <mergeCell ref="J18:M18"/>
    <mergeCell ref="B10:B13"/>
    <mergeCell ref="C11:D11"/>
    <mergeCell ref="C20:E21"/>
    <mergeCell ref="C22:E23"/>
    <mergeCell ref="C24:E25"/>
    <mergeCell ref="F20:I20"/>
    <mergeCell ref="F21:I21"/>
    <mergeCell ref="F22:I22"/>
    <mergeCell ref="F23:I23"/>
    <mergeCell ref="F24:I24"/>
    <mergeCell ref="F25:I25"/>
    <mergeCell ref="J19:M19"/>
    <mergeCell ref="J20:M20"/>
    <mergeCell ref="J21:M21"/>
    <mergeCell ref="W12:X12"/>
    <mergeCell ref="AL10:AO10"/>
    <mergeCell ref="AL11:AO11"/>
    <mergeCell ref="AL12:AO12"/>
    <mergeCell ref="AW10:AX10"/>
    <mergeCell ref="AP12:AS12"/>
    <mergeCell ref="AL13:AO13"/>
    <mergeCell ref="AP13:AS13"/>
    <mergeCell ref="AY10:BB10"/>
    <mergeCell ref="AI20:AI25"/>
    <mergeCell ref="AV20:AV25"/>
    <mergeCell ref="AD20:AG20"/>
    <mergeCell ref="AD21:AG21"/>
    <mergeCell ref="AM20:AP20"/>
    <mergeCell ref="AQ20:AT20"/>
    <mergeCell ref="AM21:AP21"/>
    <mergeCell ref="AQ21:AT21"/>
    <mergeCell ref="AZ21:BC21"/>
    <mergeCell ref="AD22:AG22"/>
    <mergeCell ref="AD23:AG23"/>
    <mergeCell ref="AD24:AG24"/>
    <mergeCell ref="AD25:AG25"/>
    <mergeCell ref="AW22:AY23"/>
    <mergeCell ref="AZ22:BC22"/>
    <mergeCell ref="AY12:BB12"/>
    <mergeCell ref="BC12:BF12"/>
    <mergeCell ref="AY13:BB13"/>
    <mergeCell ref="BC13:BF13"/>
    <mergeCell ref="AD16:AF16"/>
    <mergeCell ref="AD17:AG17"/>
    <mergeCell ref="AD18:AG18"/>
    <mergeCell ref="AD19:AG19"/>
    <mergeCell ref="AJ26:AK26"/>
    <mergeCell ref="AL26:AM26"/>
    <mergeCell ref="AN26:AT26"/>
    <mergeCell ref="AW26:AX26"/>
    <mergeCell ref="AY26:AZ26"/>
    <mergeCell ref="BA26:BG26"/>
    <mergeCell ref="AJ20:AL21"/>
    <mergeCell ref="AJ22:AL23"/>
    <mergeCell ref="AM22:AP22"/>
    <mergeCell ref="AQ22:AT22"/>
    <mergeCell ref="AV16:AV19"/>
    <mergeCell ref="BD21:BG21"/>
    <mergeCell ref="AM23:AP23"/>
    <mergeCell ref="AQ23:AT23"/>
    <mergeCell ref="AJ24:AL25"/>
    <mergeCell ref="AM24:AP24"/>
    <mergeCell ref="AQ24:AT24"/>
    <mergeCell ref="AM25:AP25"/>
    <mergeCell ref="AQ25:AT25"/>
    <mergeCell ref="AW16:BC16"/>
    <mergeCell ref="AJ16:AP16"/>
    <mergeCell ref="AQ16:AS16"/>
    <mergeCell ref="AJ17:AP17"/>
    <mergeCell ref="AQ17:AT17"/>
    <mergeCell ref="AJ18:AP18"/>
    <mergeCell ref="AQ18:AT18"/>
    <mergeCell ref="AJ19:AP19"/>
    <mergeCell ref="AQ19:AT19"/>
    <mergeCell ref="J22:M22"/>
    <mergeCell ref="J23:M23"/>
    <mergeCell ref="J24:M24"/>
    <mergeCell ref="J25:M25"/>
    <mergeCell ref="W16:AC16"/>
    <mergeCell ref="W17:AC17"/>
    <mergeCell ref="W18:AC18"/>
    <mergeCell ref="W19:AC19"/>
    <mergeCell ref="Z20:AC20"/>
    <mergeCell ref="Z21:AC21"/>
    <mergeCell ref="Z22:AC22"/>
    <mergeCell ref="Z23:AC23"/>
    <mergeCell ref="Z24:AC24"/>
    <mergeCell ref="Z25:AC25"/>
    <mergeCell ref="W20:Y21"/>
    <mergeCell ref="W22:Y23"/>
    <mergeCell ref="W24:Y25"/>
    <mergeCell ref="V16:V19"/>
    <mergeCell ref="V20:V25"/>
    <mergeCell ref="N18:O18"/>
    <mergeCell ref="AI16:AI19"/>
    <mergeCell ref="BD22:BG22"/>
    <mergeCell ref="AZ23:BC23"/>
    <mergeCell ref="BD23:BG23"/>
    <mergeCell ref="AW24:AY25"/>
    <mergeCell ref="AZ24:BC24"/>
    <mergeCell ref="BD24:BG24"/>
    <mergeCell ref="AZ25:BC25"/>
    <mergeCell ref="BD25:BG25"/>
    <mergeCell ref="BD16:BF16"/>
    <mergeCell ref="AW17:BC17"/>
    <mergeCell ref="BD17:BG17"/>
    <mergeCell ref="AW18:BC18"/>
    <mergeCell ref="BD18:BG18"/>
    <mergeCell ref="AW19:BC19"/>
    <mergeCell ref="BD19:BG19"/>
    <mergeCell ref="AW20:AY21"/>
    <mergeCell ref="AZ20:BC20"/>
    <mergeCell ref="BD20:BG20"/>
  </mergeCells>
  <phoneticPr fontId="3"/>
  <dataValidations count="4">
    <dataValidation type="list" allowBlank="1" showInputMessage="1" showErrorMessage="1" sqref="I13:L13 I35:L35 I57:L57 I79:L79 I101:L101 I123:L123 I145:L145">
      <formula1>$O$11:$O$13</formula1>
    </dataValidation>
    <dataValidation type="list" allowBlank="1" showInputMessage="1" showErrorMessage="1" sqref="I10:L10 I32:L32 I54:L54 I76:L76 I98:L98 I120:L120 I142:L142">
      <formula1>$O$6:$O$8</formula1>
    </dataValidation>
    <dataValidation type="list" allowBlank="1" showInputMessage="1" showErrorMessage="1" sqref="I11:L11 I33:L33 I55:L55 I77:L77 I99:L99 I121:L121 I143:L143">
      <formula1>$O$7</formula1>
    </dataValidation>
    <dataValidation type="list" allowBlank="1" showInputMessage="1" showErrorMessage="1" sqref="I12:L12 I34:L34 I56:L56 I78:L78 I100:L100 I122:L122 I144:L144">
      <formula1>$O$10</formula1>
    </dataValidation>
  </dataValidations>
  <pageMargins left="0.94488188976377963" right="0.94488188976377963" top="0.78740157480314965" bottom="0.59055118110236227" header="0.51181102362204722" footer="0.51181102362204722"/>
  <pageSetup paperSize="9" scale="74" orientation="portrait" blackAndWhite="1" r:id="rId1"/>
  <headerFooter alignWithMargins="0"/>
  <colBreaks count="4" manualBreakCount="4">
    <brk id="19" min="4" max="25" man="1"/>
    <brk id="20" min="4" max="30" man="1"/>
    <brk id="33" min="4" max="30" man="1"/>
    <brk id="46" min="4" max="25" man="1"/>
  </colBreaks>
  <ignoredErrors>
    <ignoredError sqref="C20 C22 C24" numberStoredAsText="1"/>
    <ignoredError sqref="AD16:AG25 AQ16:AT25 W14 AJ14 BD16:BG25 AW1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3455" r:id="rId4" name="Check Box 159">
              <controlPr defaultSize="0" autoFill="0" autoLine="0" autoPict="0">
                <anchor moveWithCells="1">
                  <from>
                    <xdr:col>2</xdr:col>
                    <xdr:colOff>85725</xdr:colOff>
                    <xdr:row>10</xdr:row>
                    <xdr:rowOff>95250</xdr:rowOff>
                  </from>
                  <to>
                    <xdr:col>4</xdr:col>
                    <xdr:colOff>9525</xdr:colOff>
                    <xdr:row>10</xdr:row>
                    <xdr:rowOff>304800</xdr:rowOff>
                  </to>
                </anchor>
              </controlPr>
            </control>
          </mc:Choice>
        </mc:AlternateContent>
        <mc:AlternateContent xmlns:mc="http://schemas.openxmlformats.org/markup-compatibility/2006">
          <mc:Choice Requires="x14">
            <control shapeId="183456" r:id="rId5" name="Check Box 160">
              <controlPr defaultSize="0" autoFill="0" autoLine="0" autoPict="0">
                <anchor moveWithCells="1">
                  <from>
                    <xdr:col>2</xdr:col>
                    <xdr:colOff>85725</xdr:colOff>
                    <xdr:row>11</xdr:row>
                    <xdr:rowOff>95250</xdr:rowOff>
                  </from>
                  <to>
                    <xdr:col>4</xdr:col>
                    <xdr:colOff>9525</xdr:colOff>
                    <xdr:row>11</xdr:row>
                    <xdr:rowOff>304800</xdr:rowOff>
                  </to>
                </anchor>
              </controlPr>
            </control>
          </mc:Choice>
        </mc:AlternateContent>
        <mc:AlternateContent xmlns:mc="http://schemas.openxmlformats.org/markup-compatibility/2006">
          <mc:Choice Requires="x14">
            <control shapeId="183457" r:id="rId6" name="Check Box 161">
              <controlPr defaultSize="0" autoFill="0" autoLine="0" autoPict="0">
                <anchor moveWithCells="1">
                  <from>
                    <xdr:col>2</xdr:col>
                    <xdr:colOff>85725</xdr:colOff>
                    <xdr:row>12</xdr:row>
                    <xdr:rowOff>95250</xdr:rowOff>
                  </from>
                  <to>
                    <xdr:col>4</xdr:col>
                    <xdr:colOff>9525</xdr:colOff>
                    <xdr:row>12</xdr:row>
                    <xdr:rowOff>304800</xdr:rowOff>
                  </to>
                </anchor>
              </controlPr>
            </control>
          </mc:Choice>
        </mc:AlternateContent>
        <mc:AlternateContent xmlns:mc="http://schemas.openxmlformats.org/markup-compatibility/2006">
          <mc:Choice Requires="x14">
            <control shapeId="183517" r:id="rId7" name="Check Box 221">
              <controlPr defaultSize="0" autoFill="0" autoLine="0" autoPict="0">
                <anchor moveWithCells="1">
                  <from>
                    <xdr:col>22</xdr:col>
                    <xdr:colOff>76200</xdr:colOff>
                    <xdr:row>10</xdr:row>
                    <xdr:rowOff>95250</xdr:rowOff>
                  </from>
                  <to>
                    <xdr:col>24</xdr:col>
                    <xdr:colOff>19050</xdr:colOff>
                    <xdr:row>10</xdr:row>
                    <xdr:rowOff>304800</xdr:rowOff>
                  </to>
                </anchor>
              </controlPr>
            </control>
          </mc:Choice>
        </mc:AlternateContent>
        <mc:AlternateContent xmlns:mc="http://schemas.openxmlformats.org/markup-compatibility/2006">
          <mc:Choice Requires="x14">
            <control shapeId="183518" r:id="rId8" name="Check Box 222">
              <controlPr defaultSize="0" autoFill="0" autoLine="0" autoPict="0">
                <anchor moveWithCells="1">
                  <from>
                    <xdr:col>22</xdr:col>
                    <xdr:colOff>76200</xdr:colOff>
                    <xdr:row>11</xdr:row>
                    <xdr:rowOff>95250</xdr:rowOff>
                  </from>
                  <to>
                    <xdr:col>24</xdr:col>
                    <xdr:colOff>19050</xdr:colOff>
                    <xdr:row>11</xdr:row>
                    <xdr:rowOff>304800</xdr:rowOff>
                  </to>
                </anchor>
              </controlPr>
            </control>
          </mc:Choice>
        </mc:AlternateContent>
        <mc:AlternateContent xmlns:mc="http://schemas.openxmlformats.org/markup-compatibility/2006">
          <mc:Choice Requires="x14">
            <control shapeId="183519" r:id="rId9" name="Check Box 223">
              <controlPr defaultSize="0" autoFill="0" autoLine="0" autoPict="0">
                <anchor moveWithCells="1">
                  <from>
                    <xdr:col>22</xdr:col>
                    <xdr:colOff>76200</xdr:colOff>
                    <xdr:row>12</xdr:row>
                    <xdr:rowOff>95250</xdr:rowOff>
                  </from>
                  <to>
                    <xdr:col>24</xdr:col>
                    <xdr:colOff>19050</xdr:colOff>
                    <xdr:row>12</xdr:row>
                    <xdr:rowOff>304800</xdr:rowOff>
                  </to>
                </anchor>
              </controlPr>
            </control>
          </mc:Choice>
        </mc:AlternateContent>
        <mc:AlternateContent xmlns:mc="http://schemas.openxmlformats.org/markup-compatibility/2006">
          <mc:Choice Requires="x14">
            <control shapeId="183524" r:id="rId10" name="Check Box 228">
              <controlPr defaultSize="0" autoFill="0" autoLine="0" autoPict="0">
                <anchor moveWithCells="1">
                  <from>
                    <xdr:col>35</xdr:col>
                    <xdr:colOff>85725</xdr:colOff>
                    <xdr:row>10</xdr:row>
                    <xdr:rowOff>123825</xdr:rowOff>
                  </from>
                  <to>
                    <xdr:col>37</xdr:col>
                    <xdr:colOff>19050</xdr:colOff>
                    <xdr:row>10</xdr:row>
                    <xdr:rowOff>333375</xdr:rowOff>
                  </to>
                </anchor>
              </controlPr>
            </control>
          </mc:Choice>
        </mc:AlternateContent>
        <mc:AlternateContent xmlns:mc="http://schemas.openxmlformats.org/markup-compatibility/2006">
          <mc:Choice Requires="x14">
            <control shapeId="183525" r:id="rId11" name="Check Box 229">
              <controlPr defaultSize="0" autoFill="0" autoLine="0" autoPict="0">
                <anchor moveWithCells="1">
                  <from>
                    <xdr:col>35</xdr:col>
                    <xdr:colOff>85725</xdr:colOff>
                    <xdr:row>11</xdr:row>
                    <xdr:rowOff>123825</xdr:rowOff>
                  </from>
                  <to>
                    <xdr:col>37</xdr:col>
                    <xdr:colOff>19050</xdr:colOff>
                    <xdr:row>11</xdr:row>
                    <xdr:rowOff>333375</xdr:rowOff>
                  </to>
                </anchor>
              </controlPr>
            </control>
          </mc:Choice>
        </mc:AlternateContent>
        <mc:AlternateContent xmlns:mc="http://schemas.openxmlformats.org/markup-compatibility/2006">
          <mc:Choice Requires="x14">
            <control shapeId="183526" r:id="rId12" name="Check Box 230">
              <controlPr defaultSize="0" autoFill="0" autoLine="0" autoPict="0">
                <anchor moveWithCells="1">
                  <from>
                    <xdr:col>35</xdr:col>
                    <xdr:colOff>85725</xdr:colOff>
                    <xdr:row>12</xdr:row>
                    <xdr:rowOff>123825</xdr:rowOff>
                  </from>
                  <to>
                    <xdr:col>37</xdr:col>
                    <xdr:colOff>19050</xdr:colOff>
                    <xdr:row>12</xdr:row>
                    <xdr:rowOff>333375</xdr:rowOff>
                  </to>
                </anchor>
              </controlPr>
            </control>
          </mc:Choice>
        </mc:AlternateContent>
        <mc:AlternateContent xmlns:mc="http://schemas.openxmlformats.org/markup-compatibility/2006">
          <mc:Choice Requires="x14">
            <control shapeId="183529" r:id="rId13" name="Check Box 233">
              <controlPr defaultSize="0" autoFill="0" autoLine="0" autoPict="0">
                <anchor moveWithCells="1">
                  <from>
                    <xdr:col>48</xdr:col>
                    <xdr:colOff>66675</xdr:colOff>
                    <xdr:row>10</xdr:row>
                    <xdr:rowOff>133350</xdr:rowOff>
                  </from>
                  <to>
                    <xdr:col>50</xdr:col>
                    <xdr:colOff>9525</xdr:colOff>
                    <xdr:row>10</xdr:row>
                    <xdr:rowOff>342900</xdr:rowOff>
                  </to>
                </anchor>
              </controlPr>
            </control>
          </mc:Choice>
        </mc:AlternateContent>
        <mc:AlternateContent xmlns:mc="http://schemas.openxmlformats.org/markup-compatibility/2006">
          <mc:Choice Requires="x14">
            <control shapeId="183530" r:id="rId14" name="Check Box 234">
              <controlPr defaultSize="0" autoFill="0" autoLine="0" autoPict="0">
                <anchor moveWithCells="1">
                  <from>
                    <xdr:col>48</xdr:col>
                    <xdr:colOff>66675</xdr:colOff>
                    <xdr:row>11</xdr:row>
                    <xdr:rowOff>133350</xdr:rowOff>
                  </from>
                  <to>
                    <xdr:col>50</xdr:col>
                    <xdr:colOff>9525</xdr:colOff>
                    <xdr:row>11</xdr:row>
                    <xdr:rowOff>342900</xdr:rowOff>
                  </to>
                </anchor>
              </controlPr>
            </control>
          </mc:Choice>
        </mc:AlternateContent>
        <mc:AlternateContent xmlns:mc="http://schemas.openxmlformats.org/markup-compatibility/2006">
          <mc:Choice Requires="x14">
            <control shapeId="183531" r:id="rId15" name="Check Box 235">
              <controlPr defaultSize="0" autoFill="0" autoLine="0" autoPict="0">
                <anchor moveWithCells="1">
                  <from>
                    <xdr:col>48</xdr:col>
                    <xdr:colOff>66675</xdr:colOff>
                    <xdr:row>12</xdr:row>
                    <xdr:rowOff>133350</xdr:rowOff>
                  </from>
                  <to>
                    <xdr:col>50</xdr:col>
                    <xdr:colOff>9525</xdr:colOff>
                    <xdr:row>12</xdr:row>
                    <xdr:rowOff>342900</xdr:rowOff>
                  </to>
                </anchor>
              </controlPr>
            </control>
          </mc:Choice>
        </mc:AlternateContent>
        <mc:AlternateContent xmlns:mc="http://schemas.openxmlformats.org/markup-compatibility/2006">
          <mc:Choice Requires="x14">
            <control shapeId="183639" r:id="rId16" name="Check Box 343">
              <controlPr defaultSize="0" autoFill="0" autoLine="0" autoPict="0">
                <anchor moveWithCells="1">
                  <from>
                    <xdr:col>2</xdr:col>
                    <xdr:colOff>85725</xdr:colOff>
                    <xdr:row>9</xdr:row>
                    <xdr:rowOff>95250</xdr:rowOff>
                  </from>
                  <to>
                    <xdr:col>4</xdr:col>
                    <xdr:colOff>9525</xdr:colOff>
                    <xdr:row>9</xdr:row>
                    <xdr:rowOff>304800</xdr:rowOff>
                  </to>
                </anchor>
              </controlPr>
            </control>
          </mc:Choice>
        </mc:AlternateContent>
        <mc:AlternateContent xmlns:mc="http://schemas.openxmlformats.org/markup-compatibility/2006">
          <mc:Choice Requires="x14">
            <control shapeId="183647" r:id="rId17" name="Check Box 351">
              <controlPr defaultSize="0" autoFill="0" autoLine="0" autoPict="0">
                <anchor moveWithCells="1">
                  <from>
                    <xdr:col>22</xdr:col>
                    <xdr:colOff>76200</xdr:colOff>
                    <xdr:row>9</xdr:row>
                    <xdr:rowOff>95250</xdr:rowOff>
                  </from>
                  <to>
                    <xdr:col>24</xdr:col>
                    <xdr:colOff>19050</xdr:colOff>
                    <xdr:row>9</xdr:row>
                    <xdr:rowOff>304800</xdr:rowOff>
                  </to>
                </anchor>
              </controlPr>
            </control>
          </mc:Choice>
        </mc:AlternateContent>
        <mc:AlternateContent xmlns:mc="http://schemas.openxmlformats.org/markup-compatibility/2006">
          <mc:Choice Requires="x14">
            <control shapeId="183655" r:id="rId18" name="Check Box 359">
              <controlPr defaultSize="0" autoFill="0" autoLine="0" autoPict="0">
                <anchor moveWithCells="1">
                  <from>
                    <xdr:col>35</xdr:col>
                    <xdr:colOff>85725</xdr:colOff>
                    <xdr:row>9</xdr:row>
                    <xdr:rowOff>123825</xdr:rowOff>
                  </from>
                  <to>
                    <xdr:col>37</xdr:col>
                    <xdr:colOff>19050</xdr:colOff>
                    <xdr:row>9</xdr:row>
                    <xdr:rowOff>333375</xdr:rowOff>
                  </to>
                </anchor>
              </controlPr>
            </control>
          </mc:Choice>
        </mc:AlternateContent>
        <mc:AlternateContent xmlns:mc="http://schemas.openxmlformats.org/markup-compatibility/2006">
          <mc:Choice Requires="x14">
            <control shapeId="183658" r:id="rId19" name="Check Box 362">
              <controlPr defaultSize="0" autoFill="0" autoLine="0" autoPict="0">
                <anchor moveWithCells="1">
                  <from>
                    <xdr:col>48</xdr:col>
                    <xdr:colOff>66675</xdr:colOff>
                    <xdr:row>9</xdr:row>
                    <xdr:rowOff>133350</xdr:rowOff>
                  </from>
                  <to>
                    <xdr:col>50</xdr:col>
                    <xdr:colOff>9525</xdr:colOff>
                    <xdr:row>9</xdr:row>
                    <xdr:rowOff>342900</xdr:rowOff>
                  </to>
                </anchor>
              </controlPr>
            </control>
          </mc:Choice>
        </mc:AlternateContent>
        <mc:AlternateContent xmlns:mc="http://schemas.openxmlformats.org/markup-compatibility/2006">
          <mc:Choice Requires="x14">
            <control shapeId="183670" r:id="rId20" name="Check Box 374">
              <controlPr defaultSize="0" autoFill="0" autoLine="0" autoPict="0">
                <anchor moveWithCells="1">
                  <from>
                    <xdr:col>2</xdr:col>
                    <xdr:colOff>85725</xdr:colOff>
                    <xdr:row>32</xdr:row>
                    <xdr:rowOff>95250</xdr:rowOff>
                  </from>
                  <to>
                    <xdr:col>4</xdr:col>
                    <xdr:colOff>19050</xdr:colOff>
                    <xdr:row>32</xdr:row>
                    <xdr:rowOff>304800</xdr:rowOff>
                  </to>
                </anchor>
              </controlPr>
            </control>
          </mc:Choice>
        </mc:AlternateContent>
        <mc:AlternateContent xmlns:mc="http://schemas.openxmlformats.org/markup-compatibility/2006">
          <mc:Choice Requires="x14">
            <control shapeId="183671" r:id="rId21" name="Check Box 375">
              <controlPr defaultSize="0" autoFill="0" autoLine="0" autoPict="0">
                <anchor moveWithCells="1">
                  <from>
                    <xdr:col>2</xdr:col>
                    <xdr:colOff>85725</xdr:colOff>
                    <xdr:row>33</xdr:row>
                    <xdr:rowOff>95250</xdr:rowOff>
                  </from>
                  <to>
                    <xdr:col>4</xdr:col>
                    <xdr:colOff>19050</xdr:colOff>
                    <xdr:row>33</xdr:row>
                    <xdr:rowOff>304800</xdr:rowOff>
                  </to>
                </anchor>
              </controlPr>
            </control>
          </mc:Choice>
        </mc:AlternateContent>
        <mc:AlternateContent xmlns:mc="http://schemas.openxmlformats.org/markup-compatibility/2006">
          <mc:Choice Requires="x14">
            <control shapeId="183672" r:id="rId22" name="Check Box 376">
              <controlPr defaultSize="0" autoFill="0" autoLine="0" autoPict="0">
                <anchor moveWithCells="1">
                  <from>
                    <xdr:col>2</xdr:col>
                    <xdr:colOff>85725</xdr:colOff>
                    <xdr:row>34</xdr:row>
                    <xdr:rowOff>95250</xdr:rowOff>
                  </from>
                  <to>
                    <xdr:col>4</xdr:col>
                    <xdr:colOff>19050</xdr:colOff>
                    <xdr:row>34</xdr:row>
                    <xdr:rowOff>304800</xdr:rowOff>
                  </to>
                </anchor>
              </controlPr>
            </control>
          </mc:Choice>
        </mc:AlternateContent>
        <mc:AlternateContent xmlns:mc="http://schemas.openxmlformats.org/markup-compatibility/2006">
          <mc:Choice Requires="x14">
            <control shapeId="183673" r:id="rId23" name="Check Box 377">
              <controlPr defaultSize="0" autoFill="0" autoLine="0" autoPict="0">
                <anchor moveWithCells="1">
                  <from>
                    <xdr:col>22</xdr:col>
                    <xdr:colOff>76200</xdr:colOff>
                    <xdr:row>32</xdr:row>
                    <xdr:rowOff>95250</xdr:rowOff>
                  </from>
                  <to>
                    <xdr:col>24</xdr:col>
                    <xdr:colOff>19050</xdr:colOff>
                    <xdr:row>32</xdr:row>
                    <xdr:rowOff>304800</xdr:rowOff>
                  </to>
                </anchor>
              </controlPr>
            </control>
          </mc:Choice>
        </mc:AlternateContent>
        <mc:AlternateContent xmlns:mc="http://schemas.openxmlformats.org/markup-compatibility/2006">
          <mc:Choice Requires="x14">
            <control shapeId="183674" r:id="rId24" name="Check Box 378">
              <controlPr defaultSize="0" autoFill="0" autoLine="0" autoPict="0">
                <anchor moveWithCells="1">
                  <from>
                    <xdr:col>22</xdr:col>
                    <xdr:colOff>76200</xdr:colOff>
                    <xdr:row>33</xdr:row>
                    <xdr:rowOff>95250</xdr:rowOff>
                  </from>
                  <to>
                    <xdr:col>24</xdr:col>
                    <xdr:colOff>19050</xdr:colOff>
                    <xdr:row>33</xdr:row>
                    <xdr:rowOff>304800</xdr:rowOff>
                  </to>
                </anchor>
              </controlPr>
            </control>
          </mc:Choice>
        </mc:AlternateContent>
        <mc:AlternateContent xmlns:mc="http://schemas.openxmlformats.org/markup-compatibility/2006">
          <mc:Choice Requires="x14">
            <control shapeId="183675" r:id="rId25" name="Check Box 379">
              <controlPr defaultSize="0" autoFill="0" autoLine="0" autoPict="0">
                <anchor moveWithCells="1">
                  <from>
                    <xdr:col>22</xdr:col>
                    <xdr:colOff>76200</xdr:colOff>
                    <xdr:row>34</xdr:row>
                    <xdr:rowOff>95250</xdr:rowOff>
                  </from>
                  <to>
                    <xdr:col>24</xdr:col>
                    <xdr:colOff>19050</xdr:colOff>
                    <xdr:row>34</xdr:row>
                    <xdr:rowOff>304800</xdr:rowOff>
                  </to>
                </anchor>
              </controlPr>
            </control>
          </mc:Choice>
        </mc:AlternateContent>
        <mc:AlternateContent xmlns:mc="http://schemas.openxmlformats.org/markup-compatibility/2006">
          <mc:Choice Requires="x14">
            <control shapeId="183676" r:id="rId26" name="Check Box 380">
              <controlPr defaultSize="0" autoFill="0" autoLine="0" autoPict="0">
                <anchor moveWithCells="1">
                  <from>
                    <xdr:col>35</xdr:col>
                    <xdr:colOff>85725</xdr:colOff>
                    <xdr:row>32</xdr:row>
                    <xdr:rowOff>123825</xdr:rowOff>
                  </from>
                  <to>
                    <xdr:col>37</xdr:col>
                    <xdr:colOff>19050</xdr:colOff>
                    <xdr:row>32</xdr:row>
                    <xdr:rowOff>333375</xdr:rowOff>
                  </to>
                </anchor>
              </controlPr>
            </control>
          </mc:Choice>
        </mc:AlternateContent>
        <mc:AlternateContent xmlns:mc="http://schemas.openxmlformats.org/markup-compatibility/2006">
          <mc:Choice Requires="x14">
            <control shapeId="183677" r:id="rId27" name="Check Box 381">
              <controlPr defaultSize="0" autoFill="0" autoLine="0" autoPict="0">
                <anchor moveWithCells="1">
                  <from>
                    <xdr:col>35</xdr:col>
                    <xdr:colOff>85725</xdr:colOff>
                    <xdr:row>33</xdr:row>
                    <xdr:rowOff>123825</xdr:rowOff>
                  </from>
                  <to>
                    <xdr:col>37</xdr:col>
                    <xdr:colOff>19050</xdr:colOff>
                    <xdr:row>33</xdr:row>
                    <xdr:rowOff>333375</xdr:rowOff>
                  </to>
                </anchor>
              </controlPr>
            </control>
          </mc:Choice>
        </mc:AlternateContent>
        <mc:AlternateContent xmlns:mc="http://schemas.openxmlformats.org/markup-compatibility/2006">
          <mc:Choice Requires="x14">
            <control shapeId="183678" r:id="rId28" name="Check Box 382">
              <controlPr defaultSize="0" autoFill="0" autoLine="0" autoPict="0">
                <anchor moveWithCells="1">
                  <from>
                    <xdr:col>35</xdr:col>
                    <xdr:colOff>85725</xdr:colOff>
                    <xdr:row>34</xdr:row>
                    <xdr:rowOff>123825</xdr:rowOff>
                  </from>
                  <to>
                    <xdr:col>37</xdr:col>
                    <xdr:colOff>19050</xdr:colOff>
                    <xdr:row>34</xdr:row>
                    <xdr:rowOff>333375</xdr:rowOff>
                  </to>
                </anchor>
              </controlPr>
            </control>
          </mc:Choice>
        </mc:AlternateContent>
        <mc:AlternateContent xmlns:mc="http://schemas.openxmlformats.org/markup-compatibility/2006">
          <mc:Choice Requires="x14">
            <control shapeId="183679" r:id="rId29" name="Check Box 383">
              <controlPr defaultSize="0" autoFill="0" autoLine="0" autoPict="0">
                <anchor moveWithCells="1">
                  <from>
                    <xdr:col>48</xdr:col>
                    <xdr:colOff>66675</xdr:colOff>
                    <xdr:row>32</xdr:row>
                    <xdr:rowOff>133350</xdr:rowOff>
                  </from>
                  <to>
                    <xdr:col>50</xdr:col>
                    <xdr:colOff>19050</xdr:colOff>
                    <xdr:row>32</xdr:row>
                    <xdr:rowOff>352425</xdr:rowOff>
                  </to>
                </anchor>
              </controlPr>
            </control>
          </mc:Choice>
        </mc:AlternateContent>
        <mc:AlternateContent xmlns:mc="http://schemas.openxmlformats.org/markup-compatibility/2006">
          <mc:Choice Requires="x14">
            <control shapeId="183680" r:id="rId30" name="Check Box 384">
              <controlPr defaultSize="0" autoFill="0" autoLine="0" autoPict="0">
                <anchor moveWithCells="1">
                  <from>
                    <xdr:col>48</xdr:col>
                    <xdr:colOff>66675</xdr:colOff>
                    <xdr:row>33</xdr:row>
                    <xdr:rowOff>133350</xdr:rowOff>
                  </from>
                  <to>
                    <xdr:col>50</xdr:col>
                    <xdr:colOff>19050</xdr:colOff>
                    <xdr:row>33</xdr:row>
                    <xdr:rowOff>352425</xdr:rowOff>
                  </to>
                </anchor>
              </controlPr>
            </control>
          </mc:Choice>
        </mc:AlternateContent>
        <mc:AlternateContent xmlns:mc="http://schemas.openxmlformats.org/markup-compatibility/2006">
          <mc:Choice Requires="x14">
            <control shapeId="183681" r:id="rId31" name="Check Box 385">
              <controlPr defaultSize="0" autoFill="0" autoLine="0" autoPict="0">
                <anchor moveWithCells="1">
                  <from>
                    <xdr:col>48</xdr:col>
                    <xdr:colOff>66675</xdr:colOff>
                    <xdr:row>34</xdr:row>
                    <xdr:rowOff>133350</xdr:rowOff>
                  </from>
                  <to>
                    <xdr:col>50</xdr:col>
                    <xdr:colOff>19050</xdr:colOff>
                    <xdr:row>34</xdr:row>
                    <xdr:rowOff>352425</xdr:rowOff>
                  </to>
                </anchor>
              </controlPr>
            </control>
          </mc:Choice>
        </mc:AlternateContent>
        <mc:AlternateContent xmlns:mc="http://schemas.openxmlformats.org/markup-compatibility/2006">
          <mc:Choice Requires="x14">
            <control shapeId="183682" r:id="rId32" name="Check Box 386">
              <controlPr defaultSize="0" autoFill="0" autoLine="0" autoPict="0">
                <anchor moveWithCells="1">
                  <from>
                    <xdr:col>2</xdr:col>
                    <xdr:colOff>85725</xdr:colOff>
                    <xdr:row>31</xdr:row>
                    <xdr:rowOff>95250</xdr:rowOff>
                  </from>
                  <to>
                    <xdr:col>4</xdr:col>
                    <xdr:colOff>19050</xdr:colOff>
                    <xdr:row>31</xdr:row>
                    <xdr:rowOff>304800</xdr:rowOff>
                  </to>
                </anchor>
              </controlPr>
            </control>
          </mc:Choice>
        </mc:AlternateContent>
        <mc:AlternateContent xmlns:mc="http://schemas.openxmlformats.org/markup-compatibility/2006">
          <mc:Choice Requires="x14">
            <control shapeId="183683" r:id="rId33" name="Check Box 387">
              <controlPr defaultSize="0" autoFill="0" autoLine="0" autoPict="0">
                <anchor moveWithCells="1">
                  <from>
                    <xdr:col>22</xdr:col>
                    <xdr:colOff>76200</xdr:colOff>
                    <xdr:row>31</xdr:row>
                    <xdr:rowOff>95250</xdr:rowOff>
                  </from>
                  <to>
                    <xdr:col>24</xdr:col>
                    <xdr:colOff>19050</xdr:colOff>
                    <xdr:row>31</xdr:row>
                    <xdr:rowOff>304800</xdr:rowOff>
                  </to>
                </anchor>
              </controlPr>
            </control>
          </mc:Choice>
        </mc:AlternateContent>
        <mc:AlternateContent xmlns:mc="http://schemas.openxmlformats.org/markup-compatibility/2006">
          <mc:Choice Requires="x14">
            <control shapeId="183684" r:id="rId34" name="Check Box 388">
              <controlPr defaultSize="0" autoFill="0" autoLine="0" autoPict="0">
                <anchor moveWithCells="1">
                  <from>
                    <xdr:col>35</xdr:col>
                    <xdr:colOff>85725</xdr:colOff>
                    <xdr:row>31</xdr:row>
                    <xdr:rowOff>123825</xdr:rowOff>
                  </from>
                  <to>
                    <xdr:col>37</xdr:col>
                    <xdr:colOff>19050</xdr:colOff>
                    <xdr:row>31</xdr:row>
                    <xdr:rowOff>333375</xdr:rowOff>
                  </to>
                </anchor>
              </controlPr>
            </control>
          </mc:Choice>
        </mc:AlternateContent>
        <mc:AlternateContent xmlns:mc="http://schemas.openxmlformats.org/markup-compatibility/2006">
          <mc:Choice Requires="x14">
            <control shapeId="183685" r:id="rId35" name="Check Box 389">
              <controlPr defaultSize="0" autoFill="0" autoLine="0" autoPict="0">
                <anchor moveWithCells="1">
                  <from>
                    <xdr:col>48</xdr:col>
                    <xdr:colOff>66675</xdr:colOff>
                    <xdr:row>31</xdr:row>
                    <xdr:rowOff>133350</xdr:rowOff>
                  </from>
                  <to>
                    <xdr:col>50</xdr:col>
                    <xdr:colOff>19050</xdr:colOff>
                    <xdr:row>31</xdr:row>
                    <xdr:rowOff>352425</xdr:rowOff>
                  </to>
                </anchor>
              </controlPr>
            </control>
          </mc:Choice>
        </mc:AlternateContent>
        <mc:AlternateContent xmlns:mc="http://schemas.openxmlformats.org/markup-compatibility/2006">
          <mc:Choice Requires="x14">
            <control shapeId="183687" r:id="rId36" name="Check Box 391">
              <controlPr defaultSize="0" autoFill="0" autoLine="0" autoPict="0">
                <anchor moveWithCells="1">
                  <from>
                    <xdr:col>2</xdr:col>
                    <xdr:colOff>85725</xdr:colOff>
                    <xdr:row>54</xdr:row>
                    <xdr:rowOff>95250</xdr:rowOff>
                  </from>
                  <to>
                    <xdr:col>4</xdr:col>
                    <xdr:colOff>19050</xdr:colOff>
                    <xdr:row>54</xdr:row>
                    <xdr:rowOff>304800</xdr:rowOff>
                  </to>
                </anchor>
              </controlPr>
            </control>
          </mc:Choice>
        </mc:AlternateContent>
        <mc:AlternateContent xmlns:mc="http://schemas.openxmlformats.org/markup-compatibility/2006">
          <mc:Choice Requires="x14">
            <control shapeId="183688" r:id="rId37" name="Check Box 392">
              <controlPr defaultSize="0" autoFill="0" autoLine="0" autoPict="0">
                <anchor moveWithCells="1">
                  <from>
                    <xdr:col>2</xdr:col>
                    <xdr:colOff>85725</xdr:colOff>
                    <xdr:row>55</xdr:row>
                    <xdr:rowOff>95250</xdr:rowOff>
                  </from>
                  <to>
                    <xdr:col>4</xdr:col>
                    <xdr:colOff>19050</xdr:colOff>
                    <xdr:row>55</xdr:row>
                    <xdr:rowOff>304800</xdr:rowOff>
                  </to>
                </anchor>
              </controlPr>
            </control>
          </mc:Choice>
        </mc:AlternateContent>
        <mc:AlternateContent xmlns:mc="http://schemas.openxmlformats.org/markup-compatibility/2006">
          <mc:Choice Requires="x14">
            <control shapeId="183689" r:id="rId38" name="Check Box 393">
              <controlPr defaultSize="0" autoFill="0" autoLine="0" autoPict="0">
                <anchor moveWithCells="1">
                  <from>
                    <xdr:col>2</xdr:col>
                    <xdr:colOff>85725</xdr:colOff>
                    <xdr:row>56</xdr:row>
                    <xdr:rowOff>95250</xdr:rowOff>
                  </from>
                  <to>
                    <xdr:col>4</xdr:col>
                    <xdr:colOff>19050</xdr:colOff>
                    <xdr:row>56</xdr:row>
                    <xdr:rowOff>304800</xdr:rowOff>
                  </to>
                </anchor>
              </controlPr>
            </control>
          </mc:Choice>
        </mc:AlternateContent>
        <mc:AlternateContent xmlns:mc="http://schemas.openxmlformats.org/markup-compatibility/2006">
          <mc:Choice Requires="x14">
            <control shapeId="183690" r:id="rId39" name="Check Box 394">
              <controlPr defaultSize="0" autoFill="0" autoLine="0" autoPict="0">
                <anchor moveWithCells="1">
                  <from>
                    <xdr:col>22</xdr:col>
                    <xdr:colOff>76200</xdr:colOff>
                    <xdr:row>54</xdr:row>
                    <xdr:rowOff>95250</xdr:rowOff>
                  </from>
                  <to>
                    <xdr:col>24</xdr:col>
                    <xdr:colOff>19050</xdr:colOff>
                    <xdr:row>54</xdr:row>
                    <xdr:rowOff>304800</xdr:rowOff>
                  </to>
                </anchor>
              </controlPr>
            </control>
          </mc:Choice>
        </mc:AlternateContent>
        <mc:AlternateContent xmlns:mc="http://schemas.openxmlformats.org/markup-compatibility/2006">
          <mc:Choice Requires="x14">
            <control shapeId="183691" r:id="rId40" name="Check Box 395">
              <controlPr defaultSize="0" autoFill="0" autoLine="0" autoPict="0">
                <anchor moveWithCells="1">
                  <from>
                    <xdr:col>22</xdr:col>
                    <xdr:colOff>76200</xdr:colOff>
                    <xdr:row>55</xdr:row>
                    <xdr:rowOff>95250</xdr:rowOff>
                  </from>
                  <to>
                    <xdr:col>24</xdr:col>
                    <xdr:colOff>19050</xdr:colOff>
                    <xdr:row>55</xdr:row>
                    <xdr:rowOff>304800</xdr:rowOff>
                  </to>
                </anchor>
              </controlPr>
            </control>
          </mc:Choice>
        </mc:AlternateContent>
        <mc:AlternateContent xmlns:mc="http://schemas.openxmlformats.org/markup-compatibility/2006">
          <mc:Choice Requires="x14">
            <control shapeId="183692" r:id="rId41" name="Check Box 396">
              <controlPr defaultSize="0" autoFill="0" autoLine="0" autoPict="0">
                <anchor moveWithCells="1">
                  <from>
                    <xdr:col>22</xdr:col>
                    <xdr:colOff>76200</xdr:colOff>
                    <xdr:row>56</xdr:row>
                    <xdr:rowOff>95250</xdr:rowOff>
                  </from>
                  <to>
                    <xdr:col>24</xdr:col>
                    <xdr:colOff>19050</xdr:colOff>
                    <xdr:row>56</xdr:row>
                    <xdr:rowOff>304800</xdr:rowOff>
                  </to>
                </anchor>
              </controlPr>
            </control>
          </mc:Choice>
        </mc:AlternateContent>
        <mc:AlternateContent xmlns:mc="http://schemas.openxmlformats.org/markup-compatibility/2006">
          <mc:Choice Requires="x14">
            <control shapeId="183693" r:id="rId42" name="Check Box 397">
              <controlPr defaultSize="0" autoFill="0" autoLine="0" autoPict="0">
                <anchor moveWithCells="1">
                  <from>
                    <xdr:col>35</xdr:col>
                    <xdr:colOff>85725</xdr:colOff>
                    <xdr:row>54</xdr:row>
                    <xdr:rowOff>123825</xdr:rowOff>
                  </from>
                  <to>
                    <xdr:col>37</xdr:col>
                    <xdr:colOff>19050</xdr:colOff>
                    <xdr:row>54</xdr:row>
                    <xdr:rowOff>333375</xdr:rowOff>
                  </to>
                </anchor>
              </controlPr>
            </control>
          </mc:Choice>
        </mc:AlternateContent>
        <mc:AlternateContent xmlns:mc="http://schemas.openxmlformats.org/markup-compatibility/2006">
          <mc:Choice Requires="x14">
            <control shapeId="183694" r:id="rId43" name="Check Box 398">
              <controlPr defaultSize="0" autoFill="0" autoLine="0" autoPict="0">
                <anchor moveWithCells="1">
                  <from>
                    <xdr:col>35</xdr:col>
                    <xdr:colOff>85725</xdr:colOff>
                    <xdr:row>55</xdr:row>
                    <xdr:rowOff>123825</xdr:rowOff>
                  </from>
                  <to>
                    <xdr:col>37</xdr:col>
                    <xdr:colOff>19050</xdr:colOff>
                    <xdr:row>55</xdr:row>
                    <xdr:rowOff>333375</xdr:rowOff>
                  </to>
                </anchor>
              </controlPr>
            </control>
          </mc:Choice>
        </mc:AlternateContent>
        <mc:AlternateContent xmlns:mc="http://schemas.openxmlformats.org/markup-compatibility/2006">
          <mc:Choice Requires="x14">
            <control shapeId="183695" r:id="rId44" name="Check Box 399">
              <controlPr defaultSize="0" autoFill="0" autoLine="0" autoPict="0">
                <anchor moveWithCells="1">
                  <from>
                    <xdr:col>35</xdr:col>
                    <xdr:colOff>85725</xdr:colOff>
                    <xdr:row>56</xdr:row>
                    <xdr:rowOff>123825</xdr:rowOff>
                  </from>
                  <to>
                    <xdr:col>37</xdr:col>
                    <xdr:colOff>19050</xdr:colOff>
                    <xdr:row>56</xdr:row>
                    <xdr:rowOff>333375</xdr:rowOff>
                  </to>
                </anchor>
              </controlPr>
            </control>
          </mc:Choice>
        </mc:AlternateContent>
        <mc:AlternateContent xmlns:mc="http://schemas.openxmlformats.org/markup-compatibility/2006">
          <mc:Choice Requires="x14">
            <control shapeId="183696" r:id="rId45" name="Check Box 400">
              <controlPr defaultSize="0" autoFill="0" autoLine="0" autoPict="0">
                <anchor moveWithCells="1">
                  <from>
                    <xdr:col>48</xdr:col>
                    <xdr:colOff>66675</xdr:colOff>
                    <xdr:row>54</xdr:row>
                    <xdr:rowOff>133350</xdr:rowOff>
                  </from>
                  <to>
                    <xdr:col>50</xdr:col>
                    <xdr:colOff>19050</xdr:colOff>
                    <xdr:row>54</xdr:row>
                    <xdr:rowOff>352425</xdr:rowOff>
                  </to>
                </anchor>
              </controlPr>
            </control>
          </mc:Choice>
        </mc:AlternateContent>
        <mc:AlternateContent xmlns:mc="http://schemas.openxmlformats.org/markup-compatibility/2006">
          <mc:Choice Requires="x14">
            <control shapeId="183697" r:id="rId46" name="Check Box 401">
              <controlPr defaultSize="0" autoFill="0" autoLine="0" autoPict="0">
                <anchor moveWithCells="1">
                  <from>
                    <xdr:col>48</xdr:col>
                    <xdr:colOff>66675</xdr:colOff>
                    <xdr:row>55</xdr:row>
                    <xdr:rowOff>133350</xdr:rowOff>
                  </from>
                  <to>
                    <xdr:col>50</xdr:col>
                    <xdr:colOff>19050</xdr:colOff>
                    <xdr:row>55</xdr:row>
                    <xdr:rowOff>352425</xdr:rowOff>
                  </to>
                </anchor>
              </controlPr>
            </control>
          </mc:Choice>
        </mc:AlternateContent>
        <mc:AlternateContent xmlns:mc="http://schemas.openxmlformats.org/markup-compatibility/2006">
          <mc:Choice Requires="x14">
            <control shapeId="183698" r:id="rId47" name="Check Box 402">
              <controlPr defaultSize="0" autoFill="0" autoLine="0" autoPict="0">
                <anchor moveWithCells="1">
                  <from>
                    <xdr:col>48</xdr:col>
                    <xdr:colOff>66675</xdr:colOff>
                    <xdr:row>56</xdr:row>
                    <xdr:rowOff>133350</xdr:rowOff>
                  </from>
                  <to>
                    <xdr:col>50</xdr:col>
                    <xdr:colOff>19050</xdr:colOff>
                    <xdr:row>56</xdr:row>
                    <xdr:rowOff>352425</xdr:rowOff>
                  </to>
                </anchor>
              </controlPr>
            </control>
          </mc:Choice>
        </mc:AlternateContent>
        <mc:AlternateContent xmlns:mc="http://schemas.openxmlformats.org/markup-compatibility/2006">
          <mc:Choice Requires="x14">
            <control shapeId="183699" r:id="rId48" name="Check Box 403">
              <controlPr defaultSize="0" autoFill="0" autoLine="0" autoPict="0">
                <anchor moveWithCells="1">
                  <from>
                    <xdr:col>2</xdr:col>
                    <xdr:colOff>85725</xdr:colOff>
                    <xdr:row>53</xdr:row>
                    <xdr:rowOff>95250</xdr:rowOff>
                  </from>
                  <to>
                    <xdr:col>4</xdr:col>
                    <xdr:colOff>19050</xdr:colOff>
                    <xdr:row>53</xdr:row>
                    <xdr:rowOff>304800</xdr:rowOff>
                  </to>
                </anchor>
              </controlPr>
            </control>
          </mc:Choice>
        </mc:AlternateContent>
        <mc:AlternateContent xmlns:mc="http://schemas.openxmlformats.org/markup-compatibility/2006">
          <mc:Choice Requires="x14">
            <control shapeId="183700" r:id="rId49" name="Check Box 404">
              <controlPr defaultSize="0" autoFill="0" autoLine="0" autoPict="0">
                <anchor moveWithCells="1">
                  <from>
                    <xdr:col>22</xdr:col>
                    <xdr:colOff>76200</xdr:colOff>
                    <xdr:row>53</xdr:row>
                    <xdr:rowOff>95250</xdr:rowOff>
                  </from>
                  <to>
                    <xdr:col>24</xdr:col>
                    <xdr:colOff>19050</xdr:colOff>
                    <xdr:row>53</xdr:row>
                    <xdr:rowOff>304800</xdr:rowOff>
                  </to>
                </anchor>
              </controlPr>
            </control>
          </mc:Choice>
        </mc:AlternateContent>
        <mc:AlternateContent xmlns:mc="http://schemas.openxmlformats.org/markup-compatibility/2006">
          <mc:Choice Requires="x14">
            <control shapeId="183701" r:id="rId50" name="Check Box 405">
              <controlPr defaultSize="0" autoFill="0" autoLine="0" autoPict="0">
                <anchor moveWithCells="1">
                  <from>
                    <xdr:col>35</xdr:col>
                    <xdr:colOff>85725</xdr:colOff>
                    <xdr:row>53</xdr:row>
                    <xdr:rowOff>123825</xdr:rowOff>
                  </from>
                  <to>
                    <xdr:col>37</xdr:col>
                    <xdr:colOff>19050</xdr:colOff>
                    <xdr:row>53</xdr:row>
                    <xdr:rowOff>333375</xdr:rowOff>
                  </to>
                </anchor>
              </controlPr>
            </control>
          </mc:Choice>
        </mc:AlternateContent>
        <mc:AlternateContent xmlns:mc="http://schemas.openxmlformats.org/markup-compatibility/2006">
          <mc:Choice Requires="x14">
            <control shapeId="183702" r:id="rId51" name="Check Box 406">
              <controlPr defaultSize="0" autoFill="0" autoLine="0" autoPict="0">
                <anchor moveWithCells="1">
                  <from>
                    <xdr:col>48</xdr:col>
                    <xdr:colOff>66675</xdr:colOff>
                    <xdr:row>53</xdr:row>
                    <xdr:rowOff>133350</xdr:rowOff>
                  </from>
                  <to>
                    <xdr:col>50</xdr:col>
                    <xdr:colOff>19050</xdr:colOff>
                    <xdr:row>53</xdr:row>
                    <xdr:rowOff>352425</xdr:rowOff>
                  </to>
                </anchor>
              </controlPr>
            </control>
          </mc:Choice>
        </mc:AlternateContent>
        <mc:AlternateContent xmlns:mc="http://schemas.openxmlformats.org/markup-compatibility/2006">
          <mc:Choice Requires="x14">
            <control shapeId="183704" r:id="rId52" name="Check Box 408">
              <controlPr defaultSize="0" autoFill="0" autoLine="0" autoPict="0">
                <anchor moveWithCells="1">
                  <from>
                    <xdr:col>2</xdr:col>
                    <xdr:colOff>85725</xdr:colOff>
                    <xdr:row>76</xdr:row>
                    <xdr:rowOff>95250</xdr:rowOff>
                  </from>
                  <to>
                    <xdr:col>4</xdr:col>
                    <xdr:colOff>19050</xdr:colOff>
                    <xdr:row>76</xdr:row>
                    <xdr:rowOff>304800</xdr:rowOff>
                  </to>
                </anchor>
              </controlPr>
            </control>
          </mc:Choice>
        </mc:AlternateContent>
        <mc:AlternateContent xmlns:mc="http://schemas.openxmlformats.org/markup-compatibility/2006">
          <mc:Choice Requires="x14">
            <control shapeId="183705" r:id="rId53" name="Check Box 409">
              <controlPr defaultSize="0" autoFill="0" autoLine="0" autoPict="0">
                <anchor moveWithCells="1">
                  <from>
                    <xdr:col>2</xdr:col>
                    <xdr:colOff>85725</xdr:colOff>
                    <xdr:row>77</xdr:row>
                    <xdr:rowOff>95250</xdr:rowOff>
                  </from>
                  <to>
                    <xdr:col>4</xdr:col>
                    <xdr:colOff>19050</xdr:colOff>
                    <xdr:row>77</xdr:row>
                    <xdr:rowOff>304800</xdr:rowOff>
                  </to>
                </anchor>
              </controlPr>
            </control>
          </mc:Choice>
        </mc:AlternateContent>
        <mc:AlternateContent xmlns:mc="http://schemas.openxmlformats.org/markup-compatibility/2006">
          <mc:Choice Requires="x14">
            <control shapeId="183706" r:id="rId54" name="Check Box 410">
              <controlPr defaultSize="0" autoFill="0" autoLine="0" autoPict="0">
                <anchor moveWithCells="1">
                  <from>
                    <xdr:col>2</xdr:col>
                    <xdr:colOff>85725</xdr:colOff>
                    <xdr:row>78</xdr:row>
                    <xdr:rowOff>95250</xdr:rowOff>
                  </from>
                  <to>
                    <xdr:col>4</xdr:col>
                    <xdr:colOff>19050</xdr:colOff>
                    <xdr:row>78</xdr:row>
                    <xdr:rowOff>304800</xdr:rowOff>
                  </to>
                </anchor>
              </controlPr>
            </control>
          </mc:Choice>
        </mc:AlternateContent>
        <mc:AlternateContent xmlns:mc="http://schemas.openxmlformats.org/markup-compatibility/2006">
          <mc:Choice Requires="x14">
            <control shapeId="183707" r:id="rId55" name="Check Box 411">
              <controlPr defaultSize="0" autoFill="0" autoLine="0" autoPict="0">
                <anchor moveWithCells="1">
                  <from>
                    <xdr:col>22</xdr:col>
                    <xdr:colOff>76200</xdr:colOff>
                    <xdr:row>76</xdr:row>
                    <xdr:rowOff>95250</xdr:rowOff>
                  </from>
                  <to>
                    <xdr:col>24</xdr:col>
                    <xdr:colOff>19050</xdr:colOff>
                    <xdr:row>76</xdr:row>
                    <xdr:rowOff>304800</xdr:rowOff>
                  </to>
                </anchor>
              </controlPr>
            </control>
          </mc:Choice>
        </mc:AlternateContent>
        <mc:AlternateContent xmlns:mc="http://schemas.openxmlformats.org/markup-compatibility/2006">
          <mc:Choice Requires="x14">
            <control shapeId="183708" r:id="rId56" name="Check Box 412">
              <controlPr defaultSize="0" autoFill="0" autoLine="0" autoPict="0">
                <anchor moveWithCells="1">
                  <from>
                    <xdr:col>22</xdr:col>
                    <xdr:colOff>76200</xdr:colOff>
                    <xdr:row>77</xdr:row>
                    <xdr:rowOff>95250</xdr:rowOff>
                  </from>
                  <to>
                    <xdr:col>24</xdr:col>
                    <xdr:colOff>19050</xdr:colOff>
                    <xdr:row>77</xdr:row>
                    <xdr:rowOff>304800</xdr:rowOff>
                  </to>
                </anchor>
              </controlPr>
            </control>
          </mc:Choice>
        </mc:AlternateContent>
        <mc:AlternateContent xmlns:mc="http://schemas.openxmlformats.org/markup-compatibility/2006">
          <mc:Choice Requires="x14">
            <control shapeId="183709" r:id="rId57" name="Check Box 413">
              <controlPr defaultSize="0" autoFill="0" autoLine="0" autoPict="0">
                <anchor moveWithCells="1">
                  <from>
                    <xdr:col>22</xdr:col>
                    <xdr:colOff>76200</xdr:colOff>
                    <xdr:row>78</xdr:row>
                    <xdr:rowOff>95250</xdr:rowOff>
                  </from>
                  <to>
                    <xdr:col>24</xdr:col>
                    <xdr:colOff>19050</xdr:colOff>
                    <xdr:row>78</xdr:row>
                    <xdr:rowOff>304800</xdr:rowOff>
                  </to>
                </anchor>
              </controlPr>
            </control>
          </mc:Choice>
        </mc:AlternateContent>
        <mc:AlternateContent xmlns:mc="http://schemas.openxmlformats.org/markup-compatibility/2006">
          <mc:Choice Requires="x14">
            <control shapeId="183710" r:id="rId58" name="Check Box 414">
              <controlPr defaultSize="0" autoFill="0" autoLine="0" autoPict="0">
                <anchor moveWithCells="1">
                  <from>
                    <xdr:col>35</xdr:col>
                    <xdr:colOff>85725</xdr:colOff>
                    <xdr:row>76</xdr:row>
                    <xdr:rowOff>123825</xdr:rowOff>
                  </from>
                  <to>
                    <xdr:col>37</xdr:col>
                    <xdr:colOff>19050</xdr:colOff>
                    <xdr:row>76</xdr:row>
                    <xdr:rowOff>333375</xdr:rowOff>
                  </to>
                </anchor>
              </controlPr>
            </control>
          </mc:Choice>
        </mc:AlternateContent>
        <mc:AlternateContent xmlns:mc="http://schemas.openxmlformats.org/markup-compatibility/2006">
          <mc:Choice Requires="x14">
            <control shapeId="183711" r:id="rId59" name="Check Box 415">
              <controlPr defaultSize="0" autoFill="0" autoLine="0" autoPict="0">
                <anchor moveWithCells="1">
                  <from>
                    <xdr:col>35</xdr:col>
                    <xdr:colOff>85725</xdr:colOff>
                    <xdr:row>77</xdr:row>
                    <xdr:rowOff>123825</xdr:rowOff>
                  </from>
                  <to>
                    <xdr:col>37</xdr:col>
                    <xdr:colOff>19050</xdr:colOff>
                    <xdr:row>77</xdr:row>
                    <xdr:rowOff>333375</xdr:rowOff>
                  </to>
                </anchor>
              </controlPr>
            </control>
          </mc:Choice>
        </mc:AlternateContent>
        <mc:AlternateContent xmlns:mc="http://schemas.openxmlformats.org/markup-compatibility/2006">
          <mc:Choice Requires="x14">
            <control shapeId="183712" r:id="rId60" name="Check Box 416">
              <controlPr defaultSize="0" autoFill="0" autoLine="0" autoPict="0">
                <anchor moveWithCells="1">
                  <from>
                    <xdr:col>35</xdr:col>
                    <xdr:colOff>85725</xdr:colOff>
                    <xdr:row>78</xdr:row>
                    <xdr:rowOff>123825</xdr:rowOff>
                  </from>
                  <to>
                    <xdr:col>37</xdr:col>
                    <xdr:colOff>19050</xdr:colOff>
                    <xdr:row>78</xdr:row>
                    <xdr:rowOff>333375</xdr:rowOff>
                  </to>
                </anchor>
              </controlPr>
            </control>
          </mc:Choice>
        </mc:AlternateContent>
        <mc:AlternateContent xmlns:mc="http://schemas.openxmlformats.org/markup-compatibility/2006">
          <mc:Choice Requires="x14">
            <control shapeId="183713" r:id="rId61" name="Check Box 417">
              <controlPr defaultSize="0" autoFill="0" autoLine="0" autoPict="0">
                <anchor moveWithCells="1">
                  <from>
                    <xdr:col>48</xdr:col>
                    <xdr:colOff>66675</xdr:colOff>
                    <xdr:row>76</xdr:row>
                    <xdr:rowOff>133350</xdr:rowOff>
                  </from>
                  <to>
                    <xdr:col>50</xdr:col>
                    <xdr:colOff>19050</xdr:colOff>
                    <xdr:row>76</xdr:row>
                    <xdr:rowOff>352425</xdr:rowOff>
                  </to>
                </anchor>
              </controlPr>
            </control>
          </mc:Choice>
        </mc:AlternateContent>
        <mc:AlternateContent xmlns:mc="http://schemas.openxmlformats.org/markup-compatibility/2006">
          <mc:Choice Requires="x14">
            <control shapeId="183714" r:id="rId62" name="Check Box 418">
              <controlPr defaultSize="0" autoFill="0" autoLine="0" autoPict="0">
                <anchor moveWithCells="1">
                  <from>
                    <xdr:col>48</xdr:col>
                    <xdr:colOff>66675</xdr:colOff>
                    <xdr:row>77</xdr:row>
                    <xdr:rowOff>133350</xdr:rowOff>
                  </from>
                  <to>
                    <xdr:col>50</xdr:col>
                    <xdr:colOff>19050</xdr:colOff>
                    <xdr:row>77</xdr:row>
                    <xdr:rowOff>352425</xdr:rowOff>
                  </to>
                </anchor>
              </controlPr>
            </control>
          </mc:Choice>
        </mc:AlternateContent>
        <mc:AlternateContent xmlns:mc="http://schemas.openxmlformats.org/markup-compatibility/2006">
          <mc:Choice Requires="x14">
            <control shapeId="183715" r:id="rId63" name="Check Box 419">
              <controlPr defaultSize="0" autoFill="0" autoLine="0" autoPict="0">
                <anchor moveWithCells="1">
                  <from>
                    <xdr:col>48</xdr:col>
                    <xdr:colOff>66675</xdr:colOff>
                    <xdr:row>78</xdr:row>
                    <xdr:rowOff>133350</xdr:rowOff>
                  </from>
                  <to>
                    <xdr:col>50</xdr:col>
                    <xdr:colOff>19050</xdr:colOff>
                    <xdr:row>78</xdr:row>
                    <xdr:rowOff>352425</xdr:rowOff>
                  </to>
                </anchor>
              </controlPr>
            </control>
          </mc:Choice>
        </mc:AlternateContent>
        <mc:AlternateContent xmlns:mc="http://schemas.openxmlformats.org/markup-compatibility/2006">
          <mc:Choice Requires="x14">
            <control shapeId="183716" r:id="rId64" name="Check Box 420">
              <controlPr defaultSize="0" autoFill="0" autoLine="0" autoPict="0">
                <anchor moveWithCells="1">
                  <from>
                    <xdr:col>2</xdr:col>
                    <xdr:colOff>85725</xdr:colOff>
                    <xdr:row>75</xdr:row>
                    <xdr:rowOff>95250</xdr:rowOff>
                  </from>
                  <to>
                    <xdr:col>4</xdr:col>
                    <xdr:colOff>19050</xdr:colOff>
                    <xdr:row>75</xdr:row>
                    <xdr:rowOff>304800</xdr:rowOff>
                  </to>
                </anchor>
              </controlPr>
            </control>
          </mc:Choice>
        </mc:AlternateContent>
        <mc:AlternateContent xmlns:mc="http://schemas.openxmlformats.org/markup-compatibility/2006">
          <mc:Choice Requires="x14">
            <control shapeId="183717" r:id="rId65" name="Check Box 421">
              <controlPr defaultSize="0" autoFill="0" autoLine="0" autoPict="0">
                <anchor moveWithCells="1">
                  <from>
                    <xdr:col>22</xdr:col>
                    <xdr:colOff>76200</xdr:colOff>
                    <xdr:row>75</xdr:row>
                    <xdr:rowOff>95250</xdr:rowOff>
                  </from>
                  <to>
                    <xdr:col>24</xdr:col>
                    <xdr:colOff>19050</xdr:colOff>
                    <xdr:row>75</xdr:row>
                    <xdr:rowOff>304800</xdr:rowOff>
                  </to>
                </anchor>
              </controlPr>
            </control>
          </mc:Choice>
        </mc:AlternateContent>
        <mc:AlternateContent xmlns:mc="http://schemas.openxmlformats.org/markup-compatibility/2006">
          <mc:Choice Requires="x14">
            <control shapeId="183718" r:id="rId66" name="Check Box 422">
              <controlPr defaultSize="0" autoFill="0" autoLine="0" autoPict="0">
                <anchor moveWithCells="1">
                  <from>
                    <xdr:col>35</xdr:col>
                    <xdr:colOff>85725</xdr:colOff>
                    <xdr:row>75</xdr:row>
                    <xdr:rowOff>123825</xdr:rowOff>
                  </from>
                  <to>
                    <xdr:col>37</xdr:col>
                    <xdr:colOff>19050</xdr:colOff>
                    <xdr:row>75</xdr:row>
                    <xdr:rowOff>333375</xdr:rowOff>
                  </to>
                </anchor>
              </controlPr>
            </control>
          </mc:Choice>
        </mc:AlternateContent>
        <mc:AlternateContent xmlns:mc="http://schemas.openxmlformats.org/markup-compatibility/2006">
          <mc:Choice Requires="x14">
            <control shapeId="183719" r:id="rId67" name="Check Box 423">
              <controlPr defaultSize="0" autoFill="0" autoLine="0" autoPict="0">
                <anchor moveWithCells="1">
                  <from>
                    <xdr:col>48</xdr:col>
                    <xdr:colOff>66675</xdr:colOff>
                    <xdr:row>75</xdr:row>
                    <xdr:rowOff>133350</xdr:rowOff>
                  </from>
                  <to>
                    <xdr:col>50</xdr:col>
                    <xdr:colOff>19050</xdr:colOff>
                    <xdr:row>75</xdr:row>
                    <xdr:rowOff>352425</xdr:rowOff>
                  </to>
                </anchor>
              </controlPr>
            </control>
          </mc:Choice>
        </mc:AlternateContent>
        <mc:AlternateContent xmlns:mc="http://schemas.openxmlformats.org/markup-compatibility/2006">
          <mc:Choice Requires="x14">
            <control shapeId="183721" r:id="rId68" name="Check Box 425">
              <controlPr defaultSize="0" autoFill="0" autoLine="0" autoPict="0">
                <anchor moveWithCells="1">
                  <from>
                    <xdr:col>2</xdr:col>
                    <xdr:colOff>85725</xdr:colOff>
                    <xdr:row>98</xdr:row>
                    <xdr:rowOff>95250</xdr:rowOff>
                  </from>
                  <to>
                    <xdr:col>4</xdr:col>
                    <xdr:colOff>19050</xdr:colOff>
                    <xdr:row>98</xdr:row>
                    <xdr:rowOff>304800</xdr:rowOff>
                  </to>
                </anchor>
              </controlPr>
            </control>
          </mc:Choice>
        </mc:AlternateContent>
        <mc:AlternateContent xmlns:mc="http://schemas.openxmlformats.org/markup-compatibility/2006">
          <mc:Choice Requires="x14">
            <control shapeId="183722" r:id="rId69" name="Check Box 426">
              <controlPr defaultSize="0" autoFill="0" autoLine="0" autoPict="0">
                <anchor moveWithCells="1">
                  <from>
                    <xdr:col>2</xdr:col>
                    <xdr:colOff>85725</xdr:colOff>
                    <xdr:row>99</xdr:row>
                    <xdr:rowOff>95250</xdr:rowOff>
                  </from>
                  <to>
                    <xdr:col>4</xdr:col>
                    <xdr:colOff>19050</xdr:colOff>
                    <xdr:row>99</xdr:row>
                    <xdr:rowOff>304800</xdr:rowOff>
                  </to>
                </anchor>
              </controlPr>
            </control>
          </mc:Choice>
        </mc:AlternateContent>
        <mc:AlternateContent xmlns:mc="http://schemas.openxmlformats.org/markup-compatibility/2006">
          <mc:Choice Requires="x14">
            <control shapeId="183723" r:id="rId70" name="Check Box 427">
              <controlPr defaultSize="0" autoFill="0" autoLine="0" autoPict="0">
                <anchor moveWithCells="1">
                  <from>
                    <xdr:col>2</xdr:col>
                    <xdr:colOff>85725</xdr:colOff>
                    <xdr:row>100</xdr:row>
                    <xdr:rowOff>95250</xdr:rowOff>
                  </from>
                  <to>
                    <xdr:col>4</xdr:col>
                    <xdr:colOff>19050</xdr:colOff>
                    <xdr:row>100</xdr:row>
                    <xdr:rowOff>304800</xdr:rowOff>
                  </to>
                </anchor>
              </controlPr>
            </control>
          </mc:Choice>
        </mc:AlternateContent>
        <mc:AlternateContent xmlns:mc="http://schemas.openxmlformats.org/markup-compatibility/2006">
          <mc:Choice Requires="x14">
            <control shapeId="183724" r:id="rId71" name="Check Box 428">
              <controlPr defaultSize="0" autoFill="0" autoLine="0" autoPict="0">
                <anchor moveWithCells="1">
                  <from>
                    <xdr:col>22</xdr:col>
                    <xdr:colOff>76200</xdr:colOff>
                    <xdr:row>98</xdr:row>
                    <xdr:rowOff>95250</xdr:rowOff>
                  </from>
                  <to>
                    <xdr:col>24</xdr:col>
                    <xdr:colOff>19050</xdr:colOff>
                    <xdr:row>98</xdr:row>
                    <xdr:rowOff>304800</xdr:rowOff>
                  </to>
                </anchor>
              </controlPr>
            </control>
          </mc:Choice>
        </mc:AlternateContent>
        <mc:AlternateContent xmlns:mc="http://schemas.openxmlformats.org/markup-compatibility/2006">
          <mc:Choice Requires="x14">
            <control shapeId="183725" r:id="rId72" name="Check Box 429">
              <controlPr defaultSize="0" autoFill="0" autoLine="0" autoPict="0">
                <anchor moveWithCells="1">
                  <from>
                    <xdr:col>22</xdr:col>
                    <xdr:colOff>76200</xdr:colOff>
                    <xdr:row>99</xdr:row>
                    <xdr:rowOff>95250</xdr:rowOff>
                  </from>
                  <to>
                    <xdr:col>24</xdr:col>
                    <xdr:colOff>19050</xdr:colOff>
                    <xdr:row>99</xdr:row>
                    <xdr:rowOff>304800</xdr:rowOff>
                  </to>
                </anchor>
              </controlPr>
            </control>
          </mc:Choice>
        </mc:AlternateContent>
        <mc:AlternateContent xmlns:mc="http://schemas.openxmlformats.org/markup-compatibility/2006">
          <mc:Choice Requires="x14">
            <control shapeId="183726" r:id="rId73" name="Check Box 430">
              <controlPr defaultSize="0" autoFill="0" autoLine="0" autoPict="0">
                <anchor moveWithCells="1">
                  <from>
                    <xdr:col>22</xdr:col>
                    <xdr:colOff>76200</xdr:colOff>
                    <xdr:row>100</xdr:row>
                    <xdr:rowOff>95250</xdr:rowOff>
                  </from>
                  <to>
                    <xdr:col>24</xdr:col>
                    <xdr:colOff>19050</xdr:colOff>
                    <xdr:row>100</xdr:row>
                    <xdr:rowOff>304800</xdr:rowOff>
                  </to>
                </anchor>
              </controlPr>
            </control>
          </mc:Choice>
        </mc:AlternateContent>
        <mc:AlternateContent xmlns:mc="http://schemas.openxmlformats.org/markup-compatibility/2006">
          <mc:Choice Requires="x14">
            <control shapeId="183727" r:id="rId74" name="Check Box 431">
              <controlPr defaultSize="0" autoFill="0" autoLine="0" autoPict="0">
                <anchor moveWithCells="1">
                  <from>
                    <xdr:col>35</xdr:col>
                    <xdr:colOff>85725</xdr:colOff>
                    <xdr:row>98</xdr:row>
                    <xdr:rowOff>123825</xdr:rowOff>
                  </from>
                  <to>
                    <xdr:col>37</xdr:col>
                    <xdr:colOff>19050</xdr:colOff>
                    <xdr:row>98</xdr:row>
                    <xdr:rowOff>333375</xdr:rowOff>
                  </to>
                </anchor>
              </controlPr>
            </control>
          </mc:Choice>
        </mc:AlternateContent>
        <mc:AlternateContent xmlns:mc="http://schemas.openxmlformats.org/markup-compatibility/2006">
          <mc:Choice Requires="x14">
            <control shapeId="183728" r:id="rId75" name="Check Box 432">
              <controlPr defaultSize="0" autoFill="0" autoLine="0" autoPict="0">
                <anchor moveWithCells="1">
                  <from>
                    <xdr:col>35</xdr:col>
                    <xdr:colOff>85725</xdr:colOff>
                    <xdr:row>99</xdr:row>
                    <xdr:rowOff>123825</xdr:rowOff>
                  </from>
                  <to>
                    <xdr:col>37</xdr:col>
                    <xdr:colOff>19050</xdr:colOff>
                    <xdr:row>99</xdr:row>
                    <xdr:rowOff>333375</xdr:rowOff>
                  </to>
                </anchor>
              </controlPr>
            </control>
          </mc:Choice>
        </mc:AlternateContent>
        <mc:AlternateContent xmlns:mc="http://schemas.openxmlformats.org/markup-compatibility/2006">
          <mc:Choice Requires="x14">
            <control shapeId="183729" r:id="rId76" name="Check Box 433">
              <controlPr defaultSize="0" autoFill="0" autoLine="0" autoPict="0">
                <anchor moveWithCells="1">
                  <from>
                    <xdr:col>35</xdr:col>
                    <xdr:colOff>85725</xdr:colOff>
                    <xdr:row>100</xdr:row>
                    <xdr:rowOff>123825</xdr:rowOff>
                  </from>
                  <to>
                    <xdr:col>37</xdr:col>
                    <xdr:colOff>19050</xdr:colOff>
                    <xdr:row>100</xdr:row>
                    <xdr:rowOff>333375</xdr:rowOff>
                  </to>
                </anchor>
              </controlPr>
            </control>
          </mc:Choice>
        </mc:AlternateContent>
        <mc:AlternateContent xmlns:mc="http://schemas.openxmlformats.org/markup-compatibility/2006">
          <mc:Choice Requires="x14">
            <control shapeId="183730" r:id="rId77" name="Check Box 434">
              <controlPr defaultSize="0" autoFill="0" autoLine="0" autoPict="0">
                <anchor moveWithCells="1">
                  <from>
                    <xdr:col>48</xdr:col>
                    <xdr:colOff>66675</xdr:colOff>
                    <xdr:row>98</xdr:row>
                    <xdr:rowOff>133350</xdr:rowOff>
                  </from>
                  <to>
                    <xdr:col>50</xdr:col>
                    <xdr:colOff>19050</xdr:colOff>
                    <xdr:row>98</xdr:row>
                    <xdr:rowOff>352425</xdr:rowOff>
                  </to>
                </anchor>
              </controlPr>
            </control>
          </mc:Choice>
        </mc:AlternateContent>
        <mc:AlternateContent xmlns:mc="http://schemas.openxmlformats.org/markup-compatibility/2006">
          <mc:Choice Requires="x14">
            <control shapeId="183731" r:id="rId78" name="Check Box 435">
              <controlPr defaultSize="0" autoFill="0" autoLine="0" autoPict="0">
                <anchor moveWithCells="1">
                  <from>
                    <xdr:col>48</xdr:col>
                    <xdr:colOff>66675</xdr:colOff>
                    <xdr:row>99</xdr:row>
                    <xdr:rowOff>133350</xdr:rowOff>
                  </from>
                  <to>
                    <xdr:col>50</xdr:col>
                    <xdr:colOff>19050</xdr:colOff>
                    <xdr:row>99</xdr:row>
                    <xdr:rowOff>352425</xdr:rowOff>
                  </to>
                </anchor>
              </controlPr>
            </control>
          </mc:Choice>
        </mc:AlternateContent>
        <mc:AlternateContent xmlns:mc="http://schemas.openxmlformats.org/markup-compatibility/2006">
          <mc:Choice Requires="x14">
            <control shapeId="183732" r:id="rId79" name="Check Box 436">
              <controlPr defaultSize="0" autoFill="0" autoLine="0" autoPict="0">
                <anchor moveWithCells="1">
                  <from>
                    <xdr:col>48</xdr:col>
                    <xdr:colOff>66675</xdr:colOff>
                    <xdr:row>100</xdr:row>
                    <xdr:rowOff>133350</xdr:rowOff>
                  </from>
                  <to>
                    <xdr:col>50</xdr:col>
                    <xdr:colOff>19050</xdr:colOff>
                    <xdr:row>100</xdr:row>
                    <xdr:rowOff>352425</xdr:rowOff>
                  </to>
                </anchor>
              </controlPr>
            </control>
          </mc:Choice>
        </mc:AlternateContent>
        <mc:AlternateContent xmlns:mc="http://schemas.openxmlformats.org/markup-compatibility/2006">
          <mc:Choice Requires="x14">
            <control shapeId="183733" r:id="rId80" name="Check Box 437">
              <controlPr defaultSize="0" autoFill="0" autoLine="0" autoPict="0">
                <anchor moveWithCells="1">
                  <from>
                    <xdr:col>2</xdr:col>
                    <xdr:colOff>85725</xdr:colOff>
                    <xdr:row>97</xdr:row>
                    <xdr:rowOff>95250</xdr:rowOff>
                  </from>
                  <to>
                    <xdr:col>4</xdr:col>
                    <xdr:colOff>19050</xdr:colOff>
                    <xdr:row>97</xdr:row>
                    <xdr:rowOff>304800</xdr:rowOff>
                  </to>
                </anchor>
              </controlPr>
            </control>
          </mc:Choice>
        </mc:AlternateContent>
        <mc:AlternateContent xmlns:mc="http://schemas.openxmlformats.org/markup-compatibility/2006">
          <mc:Choice Requires="x14">
            <control shapeId="183734" r:id="rId81" name="Check Box 438">
              <controlPr defaultSize="0" autoFill="0" autoLine="0" autoPict="0">
                <anchor moveWithCells="1">
                  <from>
                    <xdr:col>22</xdr:col>
                    <xdr:colOff>76200</xdr:colOff>
                    <xdr:row>97</xdr:row>
                    <xdr:rowOff>95250</xdr:rowOff>
                  </from>
                  <to>
                    <xdr:col>24</xdr:col>
                    <xdr:colOff>19050</xdr:colOff>
                    <xdr:row>97</xdr:row>
                    <xdr:rowOff>304800</xdr:rowOff>
                  </to>
                </anchor>
              </controlPr>
            </control>
          </mc:Choice>
        </mc:AlternateContent>
        <mc:AlternateContent xmlns:mc="http://schemas.openxmlformats.org/markup-compatibility/2006">
          <mc:Choice Requires="x14">
            <control shapeId="183735" r:id="rId82" name="Check Box 439">
              <controlPr defaultSize="0" autoFill="0" autoLine="0" autoPict="0">
                <anchor moveWithCells="1">
                  <from>
                    <xdr:col>35</xdr:col>
                    <xdr:colOff>85725</xdr:colOff>
                    <xdr:row>97</xdr:row>
                    <xdr:rowOff>123825</xdr:rowOff>
                  </from>
                  <to>
                    <xdr:col>37</xdr:col>
                    <xdr:colOff>19050</xdr:colOff>
                    <xdr:row>97</xdr:row>
                    <xdr:rowOff>333375</xdr:rowOff>
                  </to>
                </anchor>
              </controlPr>
            </control>
          </mc:Choice>
        </mc:AlternateContent>
        <mc:AlternateContent xmlns:mc="http://schemas.openxmlformats.org/markup-compatibility/2006">
          <mc:Choice Requires="x14">
            <control shapeId="183736" r:id="rId83" name="Check Box 440">
              <controlPr defaultSize="0" autoFill="0" autoLine="0" autoPict="0">
                <anchor moveWithCells="1">
                  <from>
                    <xdr:col>48</xdr:col>
                    <xdr:colOff>66675</xdr:colOff>
                    <xdr:row>97</xdr:row>
                    <xdr:rowOff>133350</xdr:rowOff>
                  </from>
                  <to>
                    <xdr:col>50</xdr:col>
                    <xdr:colOff>19050</xdr:colOff>
                    <xdr:row>97</xdr:row>
                    <xdr:rowOff>352425</xdr:rowOff>
                  </to>
                </anchor>
              </controlPr>
            </control>
          </mc:Choice>
        </mc:AlternateContent>
        <mc:AlternateContent xmlns:mc="http://schemas.openxmlformats.org/markup-compatibility/2006">
          <mc:Choice Requires="x14">
            <control shapeId="183738" r:id="rId84" name="Check Box 442">
              <controlPr defaultSize="0" autoFill="0" autoLine="0" autoPict="0">
                <anchor moveWithCells="1">
                  <from>
                    <xdr:col>2</xdr:col>
                    <xdr:colOff>85725</xdr:colOff>
                    <xdr:row>120</xdr:row>
                    <xdr:rowOff>95250</xdr:rowOff>
                  </from>
                  <to>
                    <xdr:col>4</xdr:col>
                    <xdr:colOff>19050</xdr:colOff>
                    <xdr:row>120</xdr:row>
                    <xdr:rowOff>304800</xdr:rowOff>
                  </to>
                </anchor>
              </controlPr>
            </control>
          </mc:Choice>
        </mc:AlternateContent>
        <mc:AlternateContent xmlns:mc="http://schemas.openxmlformats.org/markup-compatibility/2006">
          <mc:Choice Requires="x14">
            <control shapeId="183739" r:id="rId85" name="Check Box 443">
              <controlPr defaultSize="0" autoFill="0" autoLine="0" autoPict="0">
                <anchor moveWithCells="1">
                  <from>
                    <xdr:col>2</xdr:col>
                    <xdr:colOff>85725</xdr:colOff>
                    <xdr:row>121</xdr:row>
                    <xdr:rowOff>95250</xdr:rowOff>
                  </from>
                  <to>
                    <xdr:col>4</xdr:col>
                    <xdr:colOff>19050</xdr:colOff>
                    <xdr:row>121</xdr:row>
                    <xdr:rowOff>304800</xdr:rowOff>
                  </to>
                </anchor>
              </controlPr>
            </control>
          </mc:Choice>
        </mc:AlternateContent>
        <mc:AlternateContent xmlns:mc="http://schemas.openxmlformats.org/markup-compatibility/2006">
          <mc:Choice Requires="x14">
            <control shapeId="183740" r:id="rId86" name="Check Box 444">
              <controlPr defaultSize="0" autoFill="0" autoLine="0" autoPict="0">
                <anchor moveWithCells="1">
                  <from>
                    <xdr:col>2</xdr:col>
                    <xdr:colOff>85725</xdr:colOff>
                    <xdr:row>122</xdr:row>
                    <xdr:rowOff>95250</xdr:rowOff>
                  </from>
                  <to>
                    <xdr:col>4</xdr:col>
                    <xdr:colOff>19050</xdr:colOff>
                    <xdr:row>122</xdr:row>
                    <xdr:rowOff>304800</xdr:rowOff>
                  </to>
                </anchor>
              </controlPr>
            </control>
          </mc:Choice>
        </mc:AlternateContent>
        <mc:AlternateContent xmlns:mc="http://schemas.openxmlformats.org/markup-compatibility/2006">
          <mc:Choice Requires="x14">
            <control shapeId="183741" r:id="rId87" name="Check Box 445">
              <controlPr defaultSize="0" autoFill="0" autoLine="0" autoPict="0">
                <anchor moveWithCells="1">
                  <from>
                    <xdr:col>22</xdr:col>
                    <xdr:colOff>76200</xdr:colOff>
                    <xdr:row>120</xdr:row>
                    <xdr:rowOff>95250</xdr:rowOff>
                  </from>
                  <to>
                    <xdr:col>24</xdr:col>
                    <xdr:colOff>19050</xdr:colOff>
                    <xdr:row>120</xdr:row>
                    <xdr:rowOff>304800</xdr:rowOff>
                  </to>
                </anchor>
              </controlPr>
            </control>
          </mc:Choice>
        </mc:AlternateContent>
        <mc:AlternateContent xmlns:mc="http://schemas.openxmlformats.org/markup-compatibility/2006">
          <mc:Choice Requires="x14">
            <control shapeId="183742" r:id="rId88" name="Check Box 446">
              <controlPr defaultSize="0" autoFill="0" autoLine="0" autoPict="0">
                <anchor moveWithCells="1">
                  <from>
                    <xdr:col>22</xdr:col>
                    <xdr:colOff>76200</xdr:colOff>
                    <xdr:row>121</xdr:row>
                    <xdr:rowOff>95250</xdr:rowOff>
                  </from>
                  <to>
                    <xdr:col>24</xdr:col>
                    <xdr:colOff>19050</xdr:colOff>
                    <xdr:row>121</xdr:row>
                    <xdr:rowOff>304800</xdr:rowOff>
                  </to>
                </anchor>
              </controlPr>
            </control>
          </mc:Choice>
        </mc:AlternateContent>
        <mc:AlternateContent xmlns:mc="http://schemas.openxmlformats.org/markup-compatibility/2006">
          <mc:Choice Requires="x14">
            <control shapeId="183743" r:id="rId89" name="Check Box 447">
              <controlPr defaultSize="0" autoFill="0" autoLine="0" autoPict="0">
                <anchor moveWithCells="1">
                  <from>
                    <xdr:col>22</xdr:col>
                    <xdr:colOff>76200</xdr:colOff>
                    <xdr:row>122</xdr:row>
                    <xdr:rowOff>95250</xdr:rowOff>
                  </from>
                  <to>
                    <xdr:col>24</xdr:col>
                    <xdr:colOff>19050</xdr:colOff>
                    <xdr:row>122</xdr:row>
                    <xdr:rowOff>304800</xdr:rowOff>
                  </to>
                </anchor>
              </controlPr>
            </control>
          </mc:Choice>
        </mc:AlternateContent>
        <mc:AlternateContent xmlns:mc="http://schemas.openxmlformats.org/markup-compatibility/2006">
          <mc:Choice Requires="x14">
            <control shapeId="183744" r:id="rId90" name="Check Box 448">
              <controlPr defaultSize="0" autoFill="0" autoLine="0" autoPict="0">
                <anchor moveWithCells="1">
                  <from>
                    <xdr:col>35</xdr:col>
                    <xdr:colOff>85725</xdr:colOff>
                    <xdr:row>120</xdr:row>
                    <xdr:rowOff>123825</xdr:rowOff>
                  </from>
                  <to>
                    <xdr:col>37</xdr:col>
                    <xdr:colOff>19050</xdr:colOff>
                    <xdr:row>120</xdr:row>
                    <xdr:rowOff>333375</xdr:rowOff>
                  </to>
                </anchor>
              </controlPr>
            </control>
          </mc:Choice>
        </mc:AlternateContent>
        <mc:AlternateContent xmlns:mc="http://schemas.openxmlformats.org/markup-compatibility/2006">
          <mc:Choice Requires="x14">
            <control shapeId="183745" r:id="rId91" name="Check Box 449">
              <controlPr defaultSize="0" autoFill="0" autoLine="0" autoPict="0">
                <anchor moveWithCells="1">
                  <from>
                    <xdr:col>35</xdr:col>
                    <xdr:colOff>85725</xdr:colOff>
                    <xdr:row>121</xdr:row>
                    <xdr:rowOff>123825</xdr:rowOff>
                  </from>
                  <to>
                    <xdr:col>37</xdr:col>
                    <xdr:colOff>19050</xdr:colOff>
                    <xdr:row>121</xdr:row>
                    <xdr:rowOff>333375</xdr:rowOff>
                  </to>
                </anchor>
              </controlPr>
            </control>
          </mc:Choice>
        </mc:AlternateContent>
        <mc:AlternateContent xmlns:mc="http://schemas.openxmlformats.org/markup-compatibility/2006">
          <mc:Choice Requires="x14">
            <control shapeId="183746" r:id="rId92" name="Check Box 450">
              <controlPr defaultSize="0" autoFill="0" autoLine="0" autoPict="0">
                <anchor moveWithCells="1">
                  <from>
                    <xdr:col>35</xdr:col>
                    <xdr:colOff>85725</xdr:colOff>
                    <xdr:row>122</xdr:row>
                    <xdr:rowOff>123825</xdr:rowOff>
                  </from>
                  <to>
                    <xdr:col>37</xdr:col>
                    <xdr:colOff>19050</xdr:colOff>
                    <xdr:row>122</xdr:row>
                    <xdr:rowOff>333375</xdr:rowOff>
                  </to>
                </anchor>
              </controlPr>
            </control>
          </mc:Choice>
        </mc:AlternateContent>
        <mc:AlternateContent xmlns:mc="http://schemas.openxmlformats.org/markup-compatibility/2006">
          <mc:Choice Requires="x14">
            <control shapeId="183747" r:id="rId93" name="Check Box 451">
              <controlPr defaultSize="0" autoFill="0" autoLine="0" autoPict="0">
                <anchor moveWithCells="1">
                  <from>
                    <xdr:col>48</xdr:col>
                    <xdr:colOff>66675</xdr:colOff>
                    <xdr:row>120</xdr:row>
                    <xdr:rowOff>133350</xdr:rowOff>
                  </from>
                  <to>
                    <xdr:col>50</xdr:col>
                    <xdr:colOff>19050</xdr:colOff>
                    <xdr:row>120</xdr:row>
                    <xdr:rowOff>352425</xdr:rowOff>
                  </to>
                </anchor>
              </controlPr>
            </control>
          </mc:Choice>
        </mc:AlternateContent>
        <mc:AlternateContent xmlns:mc="http://schemas.openxmlformats.org/markup-compatibility/2006">
          <mc:Choice Requires="x14">
            <control shapeId="183748" r:id="rId94" name="Check Box 452">
              <controlPr defaultSize="0" autoFill="0" autoLine="0" autoPict="0">
                <anchor moveWithCells="1">
                  <from>
                    <xdr:col>48</xdr:col>
                    <xdr:colOff>66675</xdr:colOff>
                    <xdr:row>121</xdr:row>
                    <xdr:rowOff>133350</xdr:rowOff>
                  </from>
                  <to>
                    <xdr:col>50</xdr:col>
                    <xdr:colOff>19050</xdr:colOff>
                    <xdr:row>121</xdr:row>
                    <xdr:rowOff>352425</xdr:rowOff>
                  </to>
                </anchor>
              </controlPr>
            </control>
          </mc:Choice>
        </mc:AlternateContent>
        <mc:AlternateContent xmlns:mc="http://schemas.openxmlformats.org/markup-compatibility/2006">
          <mc:Choice Requires="x14">
            <control shapeId="183749" r:id="rId95" name="Check Box 453">
              <controlPr defaultSize="0" autoFill="0" autoLine="0" autoPict="0">
                <anchor moveWithCells="1">
                  <from>
                    <xdr:col>48</xdr:col>
                    <xdr:colOff>66675</xdr:colOff>
                    <xdr:row>122</xdr:row>
                    <xdr:rowOff>133350</xdr:rowOff>
                  </from>
                  <to>
                    <xdr:col>50</xdr:col>
                    <xdr:colOff>19050</xdr:colOff>
                    <xdr:row>122</xdr:row>
                    <xdr:rowOff>352425</xdr:rowOff>
                  </to>
                </anchor>
              </controlPr>
            </control>
          </mc:Choice>
        </mc:AlternateContent>
        <mc:AlternateContent xmlns:mc="http://schemas.openxmlformats.org/markup-compatibility/2006">
          <mc:Choice Requires="x14">
            <control shapeId="183750" r:id="rId96" name="Check Box 454">
              <controlPr defaultSize="0" autoFill="0" autoLine="0" autoPict="0">
                <anchor moveWithCells="1">
                  <from>
                    <xdr:col>2</xdr:col>
                    <xdr:colOff>85725</xdr:colOff>
                    <xdr:row>119</xdr:row>
                    <xdr:rowOff>95250</xdr:rowOff>
                  </from>
                  <to>
                    <xdr:col>4</xdr:col>
                    <xdr:colOff>19050</xdr:colOff>
                    <xdr:row>119</xdr:row>
                    <xdr:rowOff>304800</xdr:rowOff>
                  </to>
                </anchor>
              </controlPr>
            </control>
          </mc:Choice>
        </mc:AlternateContent>
        <mc:AlternateContent xmlns:mc="http://schemas.openxmlformats.org/markup-compatibility/2006">
          <mc:Choice Requires="x14">
            <control shapeId="183751" r:id="rId97" name="Check Box 455">
              <controlPr defaultSize="0" autoFill="0" autoLine="0" autoPict="0">
                <anchor moveWithCells="1">
                  <from>
                    <xdr:col>22</xdr:col>
                    <xdr:colOff>76200</xdr:colOff>
                    <xdr:row>119</xdr:row>
                    <xdr:rowOff>95250</xdr:rowOff>
                  </from>
                  <to>
                    <xdr:col>24</xdr:col>
                    <xdr:colOff>19050</xdr:colOff>
                    <xdr:row>119</xdr:row>
                    <xdr:rowOff>304800</xdr:rowOff>
                  </to>
                </anchor>
              </controlPr>
            </control>
          </mc:Choice>
        </mc:AlternateContent>
        <mc:AlternateContent xmlns:mc="http://schemas.openxmlformats.org/markup-compatibility/2006">
          <mc:Choice Requires="x14">
            <control shapeId="183752" r:id="rId98" name="Check Box 456">
              <controlPr defaultSize="0" autoFill="0" autoLine="0" autoPict="0">
                <anchor moveWithCells="1">
                  <from>
                    <xdr:col>35</xdr:col>
                    <xdr:colOff>85725</xdr:colOff>
                    <xdr:row>119</xdr:row>
                    <xdr:rowOff>123825</xdr:rowOff>
                  </from>
                  <to>
                    <xdr:col>37</xdr:col>
                    <xdr:colOff>19050</xdr:colOff>
                    <xdr:row>119</xdr:row>
                    <xdr:rowOff>333375</xdr:rowOff>
                  </to>
                </anchor>
              </controlPr>
            </control>
          </mc:Choice>
        </mc:AlternateContent>
        <mc:AlternateContent xmlns:mc="http://schemas.openxmlformats.org/markup-compatibility/2006">
          <mc:Choice Requires="x14">
            <control shapeId="183753" r:id="rId99" name="Check Box 457">
              <controlPr defaultSize="0" autoFill="0" autoLine="0" autoPict="0">
                <anchor moveWithCells="1">
                  <from>
                    <xdr:col>48</xdr:col>
                    <xdr:colOff>66675</xdr:colOff>
                    <xdr:row>119</xdr:row>
                    <xdr:rowOff>133350</xdr:rowOff>
                  </from>
                  <to>
                    <xdr:col>50</xdr:col>
                    <xdr:colOff>19050</xdr:colOff>
                    <xdr:row>119</xdr:row>
                    <xdr:rowOff>352425</xdr:rowOff>
                  </to>
                </anchor>
              </controlPr>
            </control>
          </mc:Choice>
        </mc:AlternateContent>
        <mc:AlternateContent xmlns:mc="http://schemas.openxmlformats.org/markup-compatibility/2006">
          <mc:Choice Requires="x14">
            <control shapeId="183755" r:id="rId100" name="Check Box 459">
              <controlPr defaultSize="0" autoFill="0" autoLine="0" autoPict="0">
                <anchor moveWithCells="1">
                  <from>
                    <xdr:col>2</xdr:col>
                    <xdr:colOff>85725</xdr:colOff>
                    <xdr:row>142</xdr:row>
                    <xdr:rowOff>95250</xdr:rowOff>
                  </from>
                  <to>
                    <xdr:col>4</xdr:col>
                    <xdr:colOff>19050</xdr:colOff>
                    <xdr:row>142</xdr:row>
                    <xdr:rowOff>304800</xdr:rowOff>
                  </to>
                </anchor>
              </controlPr>
            </control>
          </mc:Choice>
        </mc:AlternateContent>
        <mc:AlternateContent xmlns:mc="http://schemas.openxmlformats.org/markup-compatibility/2006">
          <mc:Choice Requires="x14">
            <control shapeId="183756" r:id="rId101" name="Check Box 460">
              <controlPr defaultSize="0" autoFill="0" autoLine="0" autoPict="0">
                <anchor moveWithCells="1">
                  <from>
                    <xdr:col>2</xdr:col>
                    <xdr:colOff>85725</xdr:colOff>
                    <xdr:row>143</xdr:row>
                    <xdr:rowOff>95250</xdr:rowOff>
                  </from>
                  <to>
                    <xdr:col>4</xdr:col>
                    <xdr:colOff>19050</xdr:colOff>
                    <xdr:row>143</xdr:row>
                    <xdr:rowOff>304800</xdr:rowOff>
                  </to>
                </anchor>
              </controlPr>
            </control>
          </mc:Choice>
        </mc:AlternateContent>
        <mc:AlternateContent xmlns:mc="http://schemas.openxmlformats.org/markup-compatibility/2006">
          <mc:Choice Requires="x14">
            <control shapeId="183757" r:id="rId102" name="Check Box 461">
              <controlPr defaultSize="0" autoFill="0" autoLine="0" autoPict="0">
                <anchor moveWithCells="1">
                  <from>
                    <xdr:col>2</xdr:col>
                    <xdr:colOff>85725</xdr:colOff>
                    <xdr:row>144</xdr:row>
                    <xdr:rowOff>95250</xdr:rowOff>
                  </from>
                  <to>
                    <xdr:col>4</xdr:col>
                    <xdr:colOff>19050</xdr:colOff>
                    <xdr:row>144</xdr:row>
                    <xdr:rowOff>304800</xdr:rowOff>
                  </to>
                </anchor>
              </controlPr>
            </control>
          </mc:Choice>
        </mc:AlternateContent>
        <mc:AlternateContent xmlns:mc="http://schemas.openxmlformats.org/markup-compatibility/2006">
          <mc:Choice Requires="x14">
            <control shapeId="183758" r:id="rId103" name="Check Box 462">
              <controlPr defaultSize="0" autoFill="0" autoLine="0" autoPict="0">
                <anchor moveWithCells="1">
                  <from>
                    <xdr:col>22</xdr:col>
                    <xdr:colOff>76200</xdr:colOff>
                    <xdr:row>142</xdr:row>
                    <xdr:rowOff>95250</xdr:rowOff>
                  </from>
                  <to>
                    <xdr:col>24</xdr:col>
                    <xdr:colOff>19050</xdr:colOff>
                    <xdr:row>142</xdr:row>
                    <xdr:rowOff>304800</xdr:rowOff>
                  </to>
                </anchor>
              </controlPr>
            </control>
          </mc:Choice>
        </mc:AlternateContent>
        <mc:AlternateContent xmlns:mc="http://schemas.openxmlformats.org/markup-compatibility/2006">
          <mc:Choice Requires="x14">
            <control shapeId="183759" r:id="rId104" name="Check Box 463">
              <controlPr defaultSize="0" autoFill="0" autoLine="0" autoPict="0">
                <anchor moveWithCells="1">
                  <from>
                    <xdr:col>22</xdr:col>
                    <xdr:colOff>76200</xdr:colOff>
                    <xdr:row>143</xdr:row>
                    <xdr:rowOff>95250</xdr:rowOff>
                  </from>
                  <to>
                    <xdr:col>24</xdr:col>
                    <xdr:colOff>19050</xdr:colOff>
                    <xdr:row>143</xdr:row>
                    <xdr:rowOff>304800</xdr:rowOff>
                  </to>
                </anchor>
              </controlPr>
            </control>
          </mc:Choice>
        </mc:AlternateContent>
        <mc:AlternateContent xmlns:mc="http://schemas.openxmlformats.org/markup-compatibility/2006">
          <mc:Choice Requires="x14">
            <control shapeId="183760" r:id="rId105" name="Check Box 464">
              <controlPr defaultSize="0" autoFill="0" autoLine="0" autoPict="0">
                <anchor moveWithCells="1">
                  <from>
                    <xdr:col>22</xdr:col>
                    <xdr:colOff>76200</xdr:colOff>
                    <xdr:row>144</xdr:row>
                    <xdr:rowOff>95250</xdr:rowOff>
                  </from>
                  <to>
                    <xdr:col>24</xdr:col>
                    <xdr:colOff>19050</xdr:colOff>
                    <xdr:row>144</xdr:row>
                    <xdr:rowOff>304800</xdr:rowOff>
                  </to>
                </anchor>
              </controlPr>
            </control>
          </mc:Choice>
        </mc:AlternateContent>
        <mc:AlternateContent xmlns:mc="http://schemas.openxmlformats.org/markup-compatibility/2006">
          <mc:Choice Requires="x14">
            <control shapeId="183761" r:id="rId106" name="Check Box 465">
              <controlPr defaultSize="0" autoFill="0" autoLine="0" autoPict="0">
                <anchor moveWithCells="1">
                  <from>
                    <xdr:col>35</xdr:col>
                    <xdr:colOff>85725</xdr:colOff>
                    <xdr:row>142</xdr:row>
                    <xdr:rowOff>123825</xdr:rowOff>
                  </from>
                  <to>
                    <xdr:col>37</xdr:col>
                    <xdr:colOff>19050</xdr:colOff>
                    <xdr:row>142</xdr:row>
                    <xdr:rowOff>333375</xdr:rowOff>
                  </to>
                </anchor>
              </controlPr>
            </control>
          </mc:Choice>
        </mc:AlternateContent>
        <mc:AlternateContent xmlns:mc="http://schemas.openxmlformats.org/markup-compatibility/2006">
          <mc:Choice Requires="x14">
            <control shapeId="183762" r:id="rId107" name="Check Box 466">
              <controlPr defaultSize="0" autoFill="0" autoLine="0" autoPict="0">
                <anchor moveWithCells="1">
                  <from>
                    <xdr:col>35</xdr:col>
                    <xdr:colOff>85725</xdr:colOff>
                    <xdr:row>143</xdr:row>
                    <xdr:rowOff>123825</xdr:rowOff>
                  </from>
                  <to>
                    <xdr:col>37</xdr:col>
                    <xdr:colOff>19050</xdr:colOff>
                    <xdr:row>143</xdr:row>
                    <xdr:rowOff>333375</xdr:rowOff>
                  </to>
                </anchor>
              </controlPr>
            </control>
          </mc:Choice>
        </mc:AlternateContent>
        <mc:AlternateContent xmlns:mc="http://schemas.openxmlformats.org/markup-compatibility/2006">
          <mc:Choice Requires="x14">
            <control shapeId="183763" r:id="rId108" name="Check Box 467">
              <controlPr defaultSize="0" autoFill="0" autoLine="0" autoPict="0">
                <anchor moveWithCells="1">
                  <from>
                    <xdr:col>35</xdr:col>
                    <xdr:colOff>85725</xdr:colOff>
                    <xdr:row>144</xdr:row>
                    <xdr:rowOff>123825</xdr:rowOff>
                  </from>
                  <to>
                    <xdr:col>37</xdr:col>
                    <xdr:colOff>19050</xdr:colOff>
                    <xdr:row>144</xdr:row>
                    <xdr:rowOff>333375</xdr:rowOff>
                  </to>
                </anchor>
              </controlPr>
            </control>
          </mc:Choice>
        </mc:AlternateContent>
        <mc:AlternateContent xmlns:mc="http://schemas.openxmlformats.org/markup-compatibility/2006">
          <mc:Choice Requires="x14">
            <control shapeId="183764" r:id="rId109" name="Check Box 468">
              <controlPr defaultSize="0" autoFill="0" autoLine="0" autoPict="0">
                <anchor moveWithCells="1">
                  <from>
                    <xdr:col>48</xdr:col>
                    <xdr:colOff>66675</xdr:colOff>
                    <xdr:row>142</xdr:row>
                    <xdr:rowOff>133350</xdr:rowOff>
                  </from>
                  <to>
                    <xdr:col>50</xdr:col>
                    <xdr:colOff>19050</xdr:colOff>
                    <xdr:row>142</xdr:row>
                    <xdr:rowOff>352425</xdr:rowOff>
                  </to>
                </anchor>
              </controlPr>
            </control>
          </mc:Choice>
        </mc:AlternateContent>
        <mc:AlternateContent xmlns:mc="http://schemas.openxmlformats.org/markup-compatibility/2006">
          <mc:Choice Requires="x14">
            <control shapeId="183765" r:id="rId110" name="Check Box 469">
              <controlPr defaultSize="0" autoFill="0" autoLine="0" autoPict="0">
                <anchor moveWithCells="1">
                  <from>
                    <xdr:col>48</xdr:col>
                    <xdr:colOff>66675</xdr:colOff>
                    <xdr:row>143</xdr:row>
                    <xdr:rowOff>133350</xdr:rowOff>
                  </from>
                  <to>
                    <xdr:col>50</xdr:col>
                    <xdr:colOff>19050</xdr:colOff>
                    <xdr:row>143</xdr:row>
                    <xdr:rowOff>352425</xdr:rowOff>
                  </to>
                </anchor>
              </controlPr>
            </control>
          </mc:Choice>
        </mc:AlternateContent>
        <mc:AlternateContent xmlns:mc="http://schemas.openxmlformats.org/markup-compatibility/2006">
          <mc:Choice Requires="x14">
            <control shapeId="183766" r:id="rId111" name="Check Box 470">
              <controlPr defaultSize="0" autoFill="0" autoLine="0" autoPict="0">
                <anchor moveWithCells="1">
                  <from>
                    <xdr:col>48</xdr:col>
                    <xdr:colOff>66675</xdr:colOff>
                    <xdr:row>144</xdr:row>
                    <xdr:rowOff>133350</xdr:rowOff>
                  </from>
                  <to>
                    <xdr:col>50</xdr:col>
                    <xdr:colOff>19050</xdr:colOff>
                    <xdr:row>144</xdr:row>
                    <xdr:rowOff>352425</xdr:rowOff>
                  </to>
                </anchor>
              </controlPr>
            </control>
          </mc:Choice>
        </mc:AlternateContent>
        <mc:AlternateContent xmlns:mc="http://schemas.openxmlformats.org/markup-compatibility/2006">
          <mc:Choice Requires="x14">
            <control shapeId="183767" r:id="rId112" name="Check Box 471">
              <controlPr defaultSize="0" autoFill="0" autoLine="0" autoPict="0">
                <anchor moveWithCells="1">
                  <from>
                    <xdr:col>2</xdr:col>
                    <xdr:colOff>85725</xdr:colOff>
                    <xdr:row>141</xdr:row>
                    <xdr:rowOff>95250</xdr:rowOff>
                  </from>
                  <to>
                    <xdr:col>4</xdr:col>
                    <xdr:colOff>19050</xdr:colOff>
                    <xdr:row>141</xdr:row>
                    <xdr:rowOff>304800</xdr:rowOff>
                  </to>
                </anchor>
              </controlPr>
            </control>
          </mc:Choice>
        </mc:AlternateContent>
        <mc:AlternateContent xmlns:mc="http://schemas.openxmlformats.org/markup-compatibility/2006">
          <mc:Choice Requires="x14">
            <control shapeId="183768" r:id="rId113" name="Check Box 472">
              <controlPr defaultSize="0" autoFill="0" autoLine="0" autoPict="0">
                <anchor moveWithCells="1">
                  <from>
                    <xdr:col>22</xdr:col>
                    <xdr:colOff>76200</xdr:colOff>
                    <xdr:row>141</xdr:row>
                    <xdr:rowOff>95250</xdr:rowOff>
                  </from>
                  <to>
                    <xdr:col>24</xdr:col>
                    <xdr:colOff>19050</xdr:colOff>
                    <xdr:row>141</xdr:row>
                    <xdr:rowOff>304800</xdr:rowOff>
                  </to>
                </anchor>
              </controlPr>
            </control>
          </mc:Choice>
        </mc:AlternateContent>
        <mc:AlternateContent xmlns:mc="http://schemas.openxmlformats.org/markup-compatibility/2006">
          <mc:Choice Requires="x14">
            <control shapeId="183769" r:id="rId114" name="Check Box 473">
              <controlPr defaultSize="0" autoFill="0" autoLine="0" autoPict="0">
                <anchor moveWithCells="1">
                  <from>
                    <xdr:col>35</xdr:col>
                    <xdr:colOff>85725</xdr:colOff>
                    <xdr:row>141</xdr:row>
                    <xdr:rowOff>123825</xdr:rowOff>
                  </from>
                  <to>
                    <xdr:col>37</xdr:col>
                    <xdr:colOff>19050</xdr:colOff>
                    <xdr:row>141</xdr:row>
                    <xdr:rowOff>333375</xdr:rowOff>
                  </to>
                </anchor>
              </controlPr>
            </control>
          </mc:Choice>
        </mc:AlternateContent>
        <mc:AlternateContent xmlns:mc="http://schemas.openxmlformats.org/markup-compatibility/2006">
          <mc:Choice Requires="x14">
            <control shapeId="183770" r:id="rId115" name="Check Box 474">
              <controlPr defaultSize="0" autoFill="0" autoLine="0" autoPict="0">
                <anchor moveWithCells="1">
                  <from>
                    <xdr:col>48</xdr:col>
                    <xdr:colOff>66675</xdr:colOff>
                    <xdr:row>141</xdr:row>
                    <xdr:rowOff>133350</xdr:rowOff>
                  </from>
                  <to>
                    <xdr:col>50</xdr:col>
                    <xdr:colOff>19050</xdr:colOff>
                    <xdr:row>141</xdr:row>
                    <xdr:rowOff>352425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5:Q232"/>
  <sheetViews>
    <sheetView view="pageBreakPreview" zoomScaleNormal="100" zoomScaleSheetLayoutView="100" workbookViewId="0">
      <selection activeCell="R21" sqref="R21"/>
    </sheetView>
  </sheetViews>
  <sheetFormatPr defaultColWidth="9" defaultRowHeight="13.5"/>
  <cols>
    <col min="1" max="1" width="2.375" style="979" customWidth="1"/>
    <col min="2" max="2" width="5.375" style="979" customWidth="1"/>
    <col min="3" max="3" width="5.25" style="979" customWidth="1"/>
    <col min="4" max="4" width="10.875" style="979" customWidth="1"/>
    <col min="5" max="5" width="5.875" style="979" customWidth="1"/>
    <col min="6" max="6" width="11" style="1359" customWidth="1"/>
    <col min="7" max="7" width="5.875" style="979" customWidth="1"/>
    <col min="8" max="8" width="5.625" style="979" customWidth="1"/>
    <col min="9" max="9" width="10.5" style="1359" customWidth="1"/>
    <col min="10" max="10" width="5.875" style="979" customWidth="1"/>
    <col min="11" max="11" width="5.625" style="979" customWidth="1"/>
    <col min="12" max="12" width="18.625" style="979" customWidth="1"/>
    <col min="13" max="13" width="5.875" style="979" customWidth="1"/>
    <col min="14" max="14" width="5.625" style="979" customWidth="1"/>
    <col min="15" max="15" width="18.625" style="979" customWidth="1"/>
    <col min="16" max="16" width="5.875" style="979" customWidth="1"/>
    <col min="17" max="17" width="2.5" style="1239" customWidth="1"/>
    <col min="18" max="16384" width="9" style="979"/>
  </cols>
  <sheetData>
    <row r="5" spans="1:17" ht="10.9" customHeight="1"/>
    <row r="6" spans="1:17" ht="14.25">
      <c r="A6" s="1129" t="s">
        <v>928</v>
      </c>
      <c r="B6" s="1129"/>
      <c r="C6" s="1129"/>
      <c r="D6" s="1129"/>
      <c r="E6" s="1089"/>
      <c r="F6" s="1089"/>
      <c r="G6" s="1129" t="s">
        <v>929</v>
      </c>
      <c r="H6" s="1129"/>
      <c r="I6" s="1360"/>
      <c r="J6" s="1129"/>
      <c r="K6" s="1129"/>
      <c r="L6" s="1129"/>
      <c r="M6" s="1129"/>
      <c r="N6" s="1129"/>
      <c r="O6" s="1129"/>
      <c r="P6" s="1129"/>
    </row>
    <row r="7" spans="1:17" ht="14.1" customHeight="1">
      <c r="A7" s="1117"/>
      <c r="B7" s="1117"/>
      <c r="C7" s="1117"/>
      <c r="D7" s="1117"/>
      <c r="E7" s="1117"/>
      <c r="F7" s="1361"/>
      <c r="G7" s="1117"/>
      <c r="H7" s="1117"/>
      <c r="I7" s="1361"/>
      <c r="J7" s="1117"/>
      <c r="K7" s="1117"/>
      <c r="L7" s="1117"/>
      <c r="M7" s="1117"/>
      <c r="N7" s="1117"/>
      <c r="O7" s="1117"/>
      <c r="P7" s="1117"/>
    </row>
    <row r="8" spans="1:17" ht="14.1" customHeight="1">
      <c r="A8" s="1130"/>
      <c r="B8" s="1130"/>
      <c r="C8" s="1130"/>
      <c r="D8" s="1130"/>
      <c r="E8" s="1130"/>
      <c r="F8" s="1362"/>
      <c r="G8" s="1130"/>
      <c r="H8" s="1130"/>
      <c r="I8" s="1362"/>
      <c r="J8" s="1130"/>
      <c r="K8" s="1130"/>
      <c r="L8" s="1130"/>
      <c r="M8" s="1130"/>
      <c r="N8" s="1130"/>
      <c r="O8" s="1130"/>
      <c r="P8" s="1130"/>
    </row>
    <row r="9" spans="1:17" ht="18.75" customHeight="1">
      <c r="A9" s="1119" t="s">
        <v>926</v>
      </c>
      <c r="B9" s="1119"/>
      <c r="C9" s="1119"/>
      <c r="D9" s="1119"/>
      <c r="E9" s="1119"/>
      <c r="F9" s="1119"/>
      <c r="G9" s="1119"/>
      <c r="H9" s="1119"/>
      <c r="I9" s="1119"/>
      <c r="J9" s="1119"/>
      <c r="K9" s="995"/>
      <c r="L9" s="995"/>
      <c r="M9" s="995"/>
      <c r="N9" s="995"/>
      <c r="O9" s="995"/>
      <c r="P9" s="995"/>
      <c r="Q9" s="1131"/>
    </row>
    <row r="10" spans="1:17" ht="18.75" customHeight="1">
      <c r="A10" s="978" t="s">
        <v>930</v>
      </c>
      <c r="B10" s="978"/>
      <c r="C10" s="978"/>
      <c r="D10" s="978"/>
      <c r="E10" s="978"/>
      <c r="F10" s="1363"/>
      <c r="G10" s="978"/>
      <c r="H10" s="978"/>
      <c r="I10" s="1363"/>
      <c r="J10" s="978"/>
      <c r="K10" s="1131"/>
      <c r="Q10" s="979"/>
    </row>
    <row r="11" spans="1:17" ht="19.149999999999999" customHeight="1">
      <c r="A11" s="1132"/>
      <c r="B11" s="1364"/>
      <c r="C11" s="1364"/>
      <c r="D11" s="1364"/>
      <c r="E11" s="1025" t="s">
        <v>456</v>
      </c>
      <c r="F11" s="1137"/>
      <c r="G11" s="1138"/>
      <c r="H11" s="1025" t="s">
        <v>457</v>
      </c>
      <c r="I11" s="1137"/>
      <c r="J11" s="1138"/>
      <c r="K11" s="1131"/>
      <c r="Q11" s="979"/>
    </row>
    <row r="12" spans="1:17" ht="19.149999999999999" customHeight="1">
      <c r="A12" s="1120"/>
      <c r="B12" s="1140" t="s">
        <v>350</v>
      </c>
      <c r="C12" s="1141"/>
      <c r="D12" s="1141"/>
      <c r="E12" s="1365"/>
      <c r="F12" s="1366"/>
      <c r="G12" s="1144" t="s">
        <v>347</v>
      </c>
      <c r="H12" s="1365"/>
      <c r="I12" s="1366"/>
      <c r="J12" s="1144" t="s">
        <v>347</v>
      </c>
      <c r="K12" s="1367"/>
      <c r="Q12" s="979"/>
    </row>
    <row r="13" spans="1:17" ht="19.149999999999999" customHeight="1">
      <c r="A13" s="1120"/>
      <c r="B13" s="1140" t="s">
        <v>348</v>
      </c>
      <c r="C13" s="1141"/>
      <c r="D13" s="1142"/>
      <c r="E13" s="1368"/>
      <c r="F13" s="1369"/>
      <c r="G13" s="1370" t="s">
        <v>347</v>
      </c>
      <c r="H13" s="1368"/>
      <c r="I13" s="1369"/>
      <c r="J13" s="1370" t="s">
        <v>347</v>
      </c>
      <c r="K13" s="1367"/>
      <c r="Q13" s="979"/>
    </row>
    <row r="14" spans="1:17" ht="16.149999999999999" customHeight="1">
      <c r="A14" s="1120"/>
      <c r="B14" s="1147" t="s">
        <v>670</v>
      </c>
      <c r="C14" s="1148"/>
      <c r="D14" s="1149"/>
      <c r="E14" s="1150" t="s">
        <v>618</v>
      </c>
      <c r="F14" s="1371"/>
      <c r="G14" s="1372"/>
      <c r="H14" s="1150" t="s">
        <v>618</v>
      </c>
      <c r="I14" s="1371"/>
      <c r="J14" s="1372"/>
      <c r="K14" s="1373"/>
      <c r="Q14" s="979"/>
    </row>
    <row r="15" spans="1:17" ht="16.149999999999999" customHeight="1">
      <c r="A15" s="1120"/>
      <c r="B15" s="1292" t="s">
        <v>671</v>
      </c>
      <c r="C15" s="1374"/>
      <c r="D15" s="1293"/>
      <c r="E15" s="1159" t="s">
        <v>11</v>
      </c>
      <c r="F15" s="1375"/>
      <c r="G15" s="1376"/>
      <c r="H15" s="1159" t="s">
        <v>11</v>
      </c>
      <c r="I15" s="1377"/>
      <c r="J15" s="1376"/>
      <c r="K15" s="1373"/>
      <c r="Q15" s="979"/>
    </row>
    <row r="16" spans="1:17" ht="16.149999999999999" customHeight="1">
      <c r="A16" s="1120"/>
      <c r="B16" s="1147" t="s">
        <v>752</v>
      </c>
      <c r="C16" s="1148"/>
      <c r="D16" s="1149"/>
      <c r="E16" s="1153" t="s">
        <v>618</v>
      </c>
      <c r="F16" s="1378"/>
      <c r="G16" s="1379"/>
      <c r="H16" s="1153" t="s">
        <v>618</v>
      </c>
      <c r="I16" s="1378"/>
      <c r="J16" s="1379"/>
      <c r="K16" s="1131"/>
      <c r="Q16" s="979"/>
    </row>
    <row r="17" spans="1:17" ht="16.149999999999999" customHeight="1">
      <c r="A17" s="1118"/>
      <c r="B17" s="1292" t="s">
        <v>671</v>
      </c>
      <c r="C17" s="1374"/>
      <c r="D17" s="1293"/>
      <c r="E17" s="1159" t="s">
        <v>11</v>
      </c>
      <c r="F17" s="1377"/>
      <c r="G17" s="1376"/>
      <c r="H17" s="1159" t="s">
        <v>11</v>
      </c>
      <c r="I17" s="1377"/>
      <c r="J17" s="1376"/>
      <c r="K17" s="1131"/>
      <c r="Q17" s="979"/>
    </row>
    <row r="18" spans="1:17" ht="16.149999999999999" customHeight="1">
      <c r="B18" s="1380" t="s">
        <v>753</v>
      </c>
      <c r="C18" s="1381"/>
      <c r="D18" s="1382"/>
      <c r="E18" s="1153" t="s">
        <v>618</v>
      </c>
      <c r="F18" s="1383"/>
      <c r="G18" s="1384"/>
      <c r="H18" s="1153" t="s">
        <v>618</v>
      </c>
      <c r="I18" s="1383"/>
      <c r="J18" s="1384"/>
      <c r="K18" s="1131"/>
      <c r="Q18" s="979"/>
    </row>
    <row r="19" spans="1:17" ht="16.149999999999999" customHeight="1">
      <c r="B19" s="1292" t="s">
        <v>671</v>
      </c>
      <c r="C19" s="1374"/>
      <c r="D19" s="1293"/>
      <c r="E19" s="1159" t="s">
        <v>11</v>
      </c>
      <c r="F19" s="1385"/>
      <c r="G19" s="1386"/>
      <c r="H19" s="1159" t="s">
        <v>11</v>
      </c>
      <c r="I19" s="1385"/>
      <c r="J19" s="1386"/>
      <c r="K19" s="1131"/>
      <c r="Q19" s="979"/>
    </row>
    <row r="20" spans="1:17" ht="25.9" customHeight="1">
      <c r="A20" s="1120"/>
      <c r="B20" s="1387" t="s">
        <v>349</v>
      </c>
      <c r="C20" s="1387"/>
      <c r="D20" s="1387"/>
      <c r="E20" s="1388" t="s">
        <v>618</v>
      </c>
      <c r="F20" s="1389"/>
      <c r="G20" s="1390" t="s">
        <v>296</v>
      </c>
      <c r="H20" s="1388" t="s">
        <v>618</v>
      </c>
      <c r="I20" s="1389"/>
      <c r="J20" s="1390" t="s">
        <v>296</v>
      </c>
      <c r="K20" s="1131"/>
      <c r="Q20" s="979"/>
    </row>
    <row r="21" spans="1:17" ht="25.9" customHeight="1">
      <c r="A21" s="1120"/>
      <c r="B21" s="1387"/>
      <c r="C21" s="1387"/>
      <c r="D21" s="1387"/>
      <c r="E21" s="1388" t="s">
        <v>11</v>
      </c>
      <c r="F21" s="1389"/>
      <c r="G21" s="1390" t="s">
        <v>296</v>
      </c>
      <c r="H21" s="1388" t="s">
        <v>11</v>
      </c>
      <c r="I21" s="1389"/>
      <c r="J21" s="1390" t="s">
        <v>296</v>
      </c>
      <c r="K21" s="1131"/>
      <c r="Q21" s="979"/>
    </row>
    <row r="22" spans="1:17" ht="14.25" customHeight="1">
      <c r="A22" s="1120"/>
      <c r="B22" s="1120"/>
      <c r="C22" s="1120"/>
      <c r="H22" s="1120"/>
      <c r="I22" s="1391"/>
      <c r="J22" s="1120"/>
      <c r="K22" s="1120"/>
      <c r="L22" s="1120"/>
      <c r="M22" s="1120"/>
      <c r="N22" s="1120"/>
      <c r="O22" s="1120"/>
      <c r="P22" s="1120"/>
      <c r="Q22" s="1172"/>
    </row>
    <row r="23" spans="1:17" ht="25.9" customHeight="1">
      <c r="A23" s="995" t="s">
        <v>927</v>
      </c>
      <c r="B23" s="995"/>
      <c r="C23" s="995"/>
      <c r="D23" s="995"/>
      <c r="E23" s="995"/>
      <c r="F23" s="1392"/>
      <c r="G23" s="995"/>
      <c r="H23" s="995"/>
      <c r="I23" s="1392"/>
      <c r="J23" s="995"/>
      <c r="K23" s="1131"/>
      <c r="Q23" s="979"/>
    </row>
    <row r="24" spans="1:17" ht="25.9" customHeight="1">
      <c r="A24" s="995"/>
      <c r="B24" s="1364"/>
      <c r="C24" s="1393"/>
      <c r="D24" s="1393"/>
      <c r="E24" s="1173" t="s">
        <v>456</v>
      </c>
      <c r="F24" s="1173"/>
      <c r="G24" s="1173"/>
      <c r="H24" s="1173" t="s">
        <v>457</v>
      </c>
      <c r="I24" s="1173"/>
      <c r="J24" s="1173"/>
      <c r="K24" s="1131"/>
      <c r="Q24" s="979"/>
    </row>
    <row r="25" spans="1:17" ht="16.899999999999999" customHeight="1">
      <c r="A25" s="995"/>
      <c r="B25" s="1174" t="s">
        <v>588</v>
      </c>
      <c r="C25" s="1394" t="s">
        <v>592</v>
      </c>
      <c r="D25" s="1395" t="s">
        <v>455</v>
      </c>
      <c r="E25" s="1215" t="s">
        <v>618</v>
      </c>
      <c r="F25" s="1396"/>
      <c r="G25" s="1397"/>
      <c r="H25" s="1153" t="s">
        <v>618</v>
      </c>
      <c r="I25" s="1396"/>
      <c r="J25" s="1397"/>
      <c r="K25" s="1131"/>
      <c r="Q25" s="979"/>
    </row>
    <row r="26" spans="1:17" ht="16.899999999999999" customHeight="1">
      <c r="A26" s="995"/>
      <c r="B26" s="1174"/>
      <c r="C26" s="1398" t="e">
        <f>+'B4'!C27</f>
        <v>#REF!</v>
      </c>
      <c r="D26" s="1399" t="s">
        <v>671</v>
      </c>
      <c r="E26" s="1218" t="s">
        <v>11</v>
      </c>
      <c r="F26" s="1400"/>
      <c r="G26" s="1401"/>
      <c r="H26" s="1159" t="s">
        <v>11</v>
      </c>
      <c r="I26" s="1400"/>
      <c r="J26" s="1401"/>
      <c r="K26" s="1131"/>
      <c r="Q26" s="979"/>
    </row>
    <row r="27" spans="1:17" ht="16.899999999999999" customHeight="1">
      <c r="A27" s="995"/>
      <c r="B27" s="1174"/>
      <c r="C27" s="1398"/>
      <c r="D27" s="1402" t="s">
        <v>589</v>
      </c>
      <c r="E27" s="1215" t="s">
        <v>618</v>
      </c>
      <c r="F27" s="1396"/>
      <c r="G27" s="1397"/>
      <c r="H27" s="1153" t="s">
        <v>618</v>
      </c>
      <c r="I27" s="1396"/>
      <c r="J27" s="1397"/>
      <c r="K27" s="1131"/>
      <c r="Q27" s="979"/>
    </row>
    <row r="28" spans="1:17" ht="16.899999999999999" customHeight="1">
      <c r="A28" s="995"/>
      <c r="B28" s="1174"/>
      <c r="C28" s="1403" t="s">
        <v>593</v>
      </c>
      <c r="D28" s="1404" t="s">
        <v>671</v>
      </c>
      <c r="E28" s="1218" t="s">
        <v>11</v>
      </c>
      <c r="F28" s="1405"/>
      <c r="G28" s="1401"/>
      <c r="H28" s="1159" t="s">
        <v>11</v>
      </c>
      <c r="I28" s="1405"/>
      <c r="J28" s="1401"/>
      <c r="K28" s="1131"/>
      <c r="Q28" s="979"/>
    </row>
    <row r="29" spans="1:17" ht="16.899999999999999" customHeight="1">
      <c r="A29" s="995"/>
      <c r="B29" s="1174"/>
      <c r="C29" s="1179"/>
      <c r="D29" s="1406" t="s">
        <v>590</v>
      </c>
      <c r="E29" s="1153" t="s">
        <v>618</v>
      </c>
      <c r="F29" s="1396"/>
      <c r="G29" s="1181" t="s">
        <v>617</v>
      </c>
      <c r="H29" s="1153" t="s">
        <v>618</v>
      </c>
      <c r="I29" s="1396"/>
      <c r="J29" s="1181" t="s">
        <v>617</v>
      </c>
      <c r="K29" s="1131"/>
      <c r="Q29" s="979"/>
    </row>
    <row r="30" spans="1:17" ht="16.899999999999999" customHeight="1">
      <c r="A30" s="995"/>
      <c r="B30" s="1174"/>
      <c r="C30" s="1183"/>
      <c r="D30" s="1407"/>
      <c r="E30" s="1159" t="s">
        <v>11</v>
      </c>
      <c r="F30" s="1405"/>
      <c r="G30" s="1185" t="s">
        <v>296</v>
      </c>
      <c r="H30" s="1159" t="s">
        <v>11</v>
      </c>
      <c r="I30" s="1405"/>
      <c r="J30" s="1185" t="s">
        <v>296</v>
      </c>
      <c r="K30" s="1131"/>
      <c r="Q30" s="979"/>
    </row>
    <row r="31" spans="1:17" ht="16.899999999999999" customHeight="1">
      <c r="A31" s="995"/>
      <c r="B31" s="1174" t="s">
        <v>594</v>
      </c>
      <c r="C31" s="1175" t="s">
        <v>592</v>
      </c>
      <c r="D31" s="1395" t="s">
        <v>455</v>
      </c>
      <c r="E31" s="1153" t="s">
        <v>618</v>
      </c>
      <c r="F31" s="1396"/>
      <c r="G31" s="1397"/>
      <c r="H31" s="1153" t="s">
        <v>618</v>
      </c>
      <c r="I31" s="1396"/>
      <c r="J31" s="1397"/>
      <c r="K31" s="1131"/>
      <c r="Q31" s="979"/>
    </row>
    <row r="32" spans="1:17" ht="16.899999999999999" customHeight="1">
      <c r="A32" s="995"/>
      <c r="B32" s="1174"/>
      <c r="C32" s="1408" t="e">
        <f>+'B4'!C33</f>
        <v>#REF!</v>
      </c>
      <c r="D32" s="1399" t="s">
        <v>671</v>
      </c>
      <c r="E32" s="1159" t="s">
        <v>11</v>
      </c>
      <c r="F32" s="1400"/>
      <c r="G32" s="1401"/>
      <c r="H32" s="1159" t="s">
        <v>11</v>
      </c>
      <c r="I32" s="1400"/>
      <c r="J32" s="1401"/>
      <c r="K32" s="1131"/>
      <c r="Q32" s="979"/>
    </row>
    <row r="33" spans="1:17" ht="16.899999999999999" customHeight="1">
      <c r="A33" s="995"/>
      <c r="B33" s="1174"/>
      <c r="C33" s="1408"/>
      <c r="D33" s="1402" t="s">
        <v>589</v>
      </c>
      <c r="E33" s="1153" t="s">
        <v>618</v>
      </c>
      <c r="F33" s="1396"/>
      <c r="G33" s="1397"/>
      <c r="H33" s="1153" t="s">
        <v>618</v>
      </c>
      <c r="I33" s="1396"/>
      <c r="J33" s="1397"/>
      <c r="K33" s="1131"/>
      <c r="Q33" s="979"/>
    </row>
    <row r="34" spans="1:17" ht="16.899999999999999" customHeight="1">
      <c r="A34" s="995"/>
      <c r="B34" s="1174"/>
      <c r="C34" s="1179" t="s">
        <v>593</v>
      </c>
      <c r="D34" s="1404" t="s">
        <v>671</v>
      </c>
      <c r="E34" s="1159" t="s">
        <v>11</v>
      </c>
      <c r="F34" s="1405"/>
      <c r="G34" s="1401"/>
      <c r="H34" s="1159" t="s">
        <v>11</v>
      </c>
      <c r="I34" s="1405"/>
      <c r="J34" s="1401"/>
      <c r="K34" s="1131"/>
      <c r="Q34" s="979"/>
    </row>
    <row r="35" spans="1:17" ht="16.899999999999999" customHeight="1">
      <c r="A35" s="995"/>
      <c r="B35" s="1174"/>
      <c r="C35" s="1179"/>
      <c r="D35" s="1407" t="s">
        <v>590</v>
      </c>
      <c r="E35" s="1153" t="s">
        <v>618</v>
      </c>
      <c r="F35" s="1396"/>
      <c r="G35" s="1181" t="s">
        <v>617</v>
      </c>
      <c r="H35" s="1153" t="s">
        <v>618</v>
      </c>
      <c r="I35" s="1396"/>
      <c r="J35" s="1181" t="s">
        <v>617</v>
      </c>
      <c r="K35" s="1131"/>
      <c r="Q35" s="979"/>
    </row>
    <row r="36" spans="1:17" ht="16.899999999999999" customHeight="1">
      <c r="A36" s="995"/>
      <c r="B36" s="1174"/>
      <c r="C36" s="1183"/>
      <c r="D36" s="1407"/>
      <c r="E36" s="1159" t="s">
        <v>11</v>
      </c>
      <c r="F36" s="1405"/>
      <c r="G36" s="1185" t="s">
        <v>296</v>
      </c>
      <c r="H36" s="1159" t="s">
        <v>11</v>
      </c>
      <c r="I36" s="1405"/>
      <c r="J36" s="1185" t="s">
        <v>296</v>
      </c>
      <c r="K36" s="1131"/>
      <c r="Q36" s="979"/>
    </row>
    <row r="37" spans="1:17" ht="16.899999999999999" customHeight="1">
      <c r="A37" s="995"/>
      <c r="B37" s="1174" t="s">
        <v>595</v>
      </c>
      <c r="C37" s="1175" t="s">
        <v>592</v>
      </c>
      <c r="D37" s="1395" t="s">
        <v>455</v>
      </c>
      <c r="E37" s="1153" t="s">
        <v>618</v>
      </c>
      <c r="F37" s="1396"/>
      <c r="G37" s="1397"/>
      <c r="H37" s="1153" t="s">
        <v>618</v>
      </c>
      <c r="I37" s="1396"/>
      <c r="J37" s="1397"/>
      <c r="K37" s="1131"/>
      <c r="Q37" s="979"/>
    </row>
    <row r="38" spans="1:17" ht="16.899999999999999" customHeight="1">
      <c r="A38" s="995"/>
      <c r="B38" s="1174"/>
      <c r="C38" s="1408" t="e">
        <f>+'B4'!C39</f>
        <v>#REF!</v>
      </c>
      <c r="D38" s="1399" t="s">
        <v>671</v>
      </c>
      <c r="E38" s="1159" t="s">
        <v>11</v>
      </c>
      <c r="F38" s="1400"/>
      <c r="G38" s="1401"/>
      <c r="H38" s="1159" t="s">
        <v>11</v>
      </c>
      <c r="I38" s="1400"/>
      <c r="J38" s="1401"/>
      <c r="K38" s="1131"/>
      <c r="Q38" s="979"/>
    </row>
    <row r="39" spans="1:17" ht="16.899999999999999" customHeight="1">
      <c r="A39" s="995"/>
      <c r="B39" s="1174"/>
      <c r="C39" s="1408"/>
      <c r="D39" s="1402" t="s">
        <v>589</v>
      </c>
      <c r="E39" s="1153" t="s">
        <v>618</v>
      </c>
      <c r="F39" s="1396"/>
      <c r="G39" s="1397"/>
      <c r="H39" s="1153" t="s">
        <v>618</v>
      </c>
      <c r="I39" s="1396"/>
      <c r="J39" s="1397"/>
      <c r="K39" s="1131"/>
      <c r="Q39" s="979"/>
    </row>
    <row r="40" spans="1:17" ht="16.899999999999999" customHeight="1">
      <c r="A40" s="995"/>
      <c r="B40" s="1174"/>
      <c r="C40" s="1179" t="s">
        <v>593</v>
      </c>
      <c r="D40" s="1404" t="s">
        <v>671</v>
      </c>
      <c r="E40" s="1159" t="s">
        <v>11</v>
      </c>
      <c r="F40" s="1405"/>
      <c r="G40" s="1401"/>
      <c r="H40" s="1159" t="s">
        <v>11</v>
      </c>
      <c r="I40" s="1405"/>
      <c r="J40" s="1401"/>
      <c r="K40" s="1131"/>
      <c r="Q40" s="979"/>
    </row>
    <row r="41" spans="1:17" ht="16.899999999999999" customHeight="1">
      <c r="A41" s="995"/>
      <c r="B41" s="1174"/>
      <c r="C41" s="1179"/>
      <c r="D41" s="1407" t="s">
        <v>590</v>
      </c>
      <c r="E41" s="1153" t="s">
        <v>618</v>
      </c>
      <c r="F41" s="1396"/>
      <c r="G41" s="1181" t="s">
        <v>617</v>
      </c>
      <c r="H41" s="1153" t="s">
        <v>618</v>
      </c>
      <c r="I41" s="1396"/>
      <c r="J41" s="1181" t="s">
        <v>617</v>
      </c>
      <c r="K41" s="1131"/>
      <c r="Q41" s="979"/>
    </row>
    <row r="42" spans="1:17" ht="16.899999999999999" customHeight="1">
      <c r="A42" s="995"/>
      <c r="B42" s="1174"/>
      <c r="C42" s="1183"/>
      <c r="D42" s="1407"/>
      <c r="E42" s="1159" t="s">
        <v>11</v>
      </c>
      <c r="F42" s="1405"/>
      <c r="G42" s="1185" t="s">
        <v>296</v>
      </c>
      <c r="H42" s="1159" t="s">
        <v>11</v>
      </c>
      <c r="I42" s="1405"/>
      <c r="J42" s="1185" t="s">
        <v>296</v>
      </c>
      <c r="K42" s="1131"/>
      <c r="Q42" s="979"/>
    </row>
    <row r="43" spans="1:17" ht="14.25" customHeight="1">
      <c r="A43" s="1120"/>
      <c r="B43" s="1120"/>
      <c r="C43" s="1120"/>
      <c r="H43" s="1120"/>
      <c r="I43" s="1391"/>
      <c r="J43" s="1120"/>
      <c r="K43" s="1120"/>
      <c r="L43" s="1120"/>
      <c r="M43" s="1120"/>
      <c r="N43" s="1120"/>
      <c r="O43" s="1120"/>
      <c r="P43" s="1120"/>
      <c r="Q43" s="1172"/>
    </row>
    <row r="44" spans="1:17" ht="14.25" customHeight="1">
      <c r="A44" s="1129" t="s">
        <v>928</v>
      </c>
      <c r="B44" s="1129"/>
      <c r="C44" s="1129"/>
      <c r="D44" s="1129"/>
      <c r="E44" s="1089"/>
      <c r="F44" s="1089"/>
      <c r="G44" s="1129" t="s">
        <v>929</v>
      </c>
      <c r="H44" s="1129"/>
      <c r="I44" s="1360"/>
      <c r="J44" s="1129"/>
      <c r="K44" s="1129"/>
      <c r="L44" s="1129"/>
      <c r="M44" s="1120"/>
      <c r="N44" s="1120"/>
      <c r="O44" s="1120"/>
      <c r="P44" s="1120"/>
      <c r="Q44" s="1172"/>
    </row>
    <row r="45" spans="1:17" ht="14.25">
      <c r="A45" s="1117"/>
      <c r="B45" s="1117"/>
      <c r="C45" s="1117"/>
      <c r="D45" s="1117"/>
      <c r="E45" s="1117"/>
      <c r="F45" s="1361"/>
      <c r="G45" s="1117"/>
      <c r="H45" s="1117"/>
      <c r="I45" s="1361"/>
      <c r="J45" s="1117"/>
      <c r="K45" s="1117"/>
      <c r="L45" s="1117"/>
    </row>
    <row r="46" spans="1:17" ht="17.25">
      <c r="A46" s="1130"/>
      <c r="B46" s="1130"/>
      <c r="C46" s="1130"/>
      <c r="D46" s="1130"/>
      <c r="E46" s="1130"/>
      <c r="F46" s="1362"/>
      <c r="G46" s="1130"/>
      <c r="H46" s="1130"/>
      <c r="I46" s="1362"/>
      <c r="J46" s="1130"/>
      <c r="K46" s="1130"/>
      <c r="L46" s="1130"/>
    </row>
    <row r="47" spans="1:17">
      <c r="A47" s="1119" t="s">
        <v>926</v>
      </c>
      <c r="B47" s="1119"/>
      <c r="C47" s="1119"/>
      <c r="D47" s="1119"/>
      <c r="E47" s="1119"/>
      <c r="F47" s="1119"/>
      <c r="G47" s="1119"/>
      <c r="H47" s="1119"/>
      <c r="I47" s="1119"/>
      <c r="J47" s="1119"/>
      <c r="K47" s="995"/>
      <c r="L47" s="995"/>
    </row>
    <row r="48" spans="1:17">
      <c r="A48" s="978" t="s">
        <v>930</v>
      </c>
      <c r="B48" s="978"/>
      <c r="C48" s="978"/>
      <c r="D48" s="978"/>
      <c r="E48" s="978"/>
      <c r="F48" s="1363"/>
      <c r="G48" s="978"/>
      <c r="H48" s="978"/>
      <c r="I48" s="1363"/>
      <c r="J48" s="978"/>
      <c r="K48" s="1131"/>
    </row>
    <row r="49" spans="1:12">
      <c r="A49" s="1132"/>
      <c r="B49" s="1364"/>
      <c r="C49" s="1364"/>
      <c r="D49" s="1364"/>
      <c r="E49" s="1025" t="s">
        <v>456</v>
      </c>
      <c r="F49" s="1137"/>
      <c r="G49" s="1138"/>
      <c r="H49" s="1025" t="s">
        <v>457</v>
      </c>
      <c r="I49" s="1137"/>
      <c r="J49" s="1138"/>
      <c r="K49" s="1131"/>
    </row>
    <row r="50" spans="1:12">
      <c r="A50" s="1120"/>
      <c r="B50" s="1140" t="s">
        <v>350</v>
      </c>
      <c r="C50" s="1141"/>
      <c r="D50" s="1141"/>
      <c r="E50" s="1365"/>
      <c r="F50" s="1366"/>
      <c r="G50" s="1144" t="s">
        <v>347</v>
      </c>
      <c r="H50" s="1365"/>
      <c r="I50" s="1366"/>
      <c r="J50" s="1144" t="s">
        <v>347</v>
      </c>
      <c r="K50" s="1367"/>
    </row>
    <row r="51" spans="1:12">
      <c r="A51" s="1120"/>
      <c r="B51" s="1140" t="s">
        <v>348</v>
      </c>
      <c r="C51" s="1141"/>
      <c r="D51" s="1142"/>
      <c r="E51" s="1368"/>
      <c r="F51" s="1369"/>
      <c r="G51" s="1370" t="s">
        <v>347</v>
      </c>
      <c r="H51" s="1368"/>
      <c r="I51" s="1369"/>
      <c r="J51" s="1370" t="s">
        <v>347</v>
      </c>
      <c r="K51" s="1367"/>
    </row>
    <row r="52" spans="1:12">
      <c r="A52" s="1120"/>
      <c r="B52" s="1147" t="s">
        <v>670</v>
      </c>
      <c r="C52" s="1148"/>
      <c r="D52" s="1149"/>
      <c r="E52" s="1150" t="s">
        <v>618</v>
      </c>
      <c r="F52" s="1371"/>
      <c r="G52" s="1372"/>
      <c r="H52" s="1150" t="s">
        <v>618</v>
      </c>
      <c r="I52" s="1371"/>
      <c r="J52" s="1372"/>
      <c r="K52" s="1373"/>
    </row>
    <row r="53" spans="1:12">
      <c r="A53" s="1120"/>
      <c r="B53" s="1292" t="s">
        <v>671</v>
      </c>
      <c r="C53" s="1374"/>
      <c r="D53" s="1293"/>
      <c r="E53" s="1159" t="s">
        <v>11</v>
      </c>
      <c r="F53" s="1377"/>
      <c r="G53" s="1376"/>
      <c r="H53" s="1159" t="s">
        <v>11</v>
      </c>
      <c r="I53" s="1377"/>
      <c r="J53" s="1376"/>
      <c r="K53" s="1373"/>
    </row>
    <row r="54" spans="1:12">
      <c r="A54" s="1120"/>
      <c r="B54" s="1147" t="s">
        <v>752</v>
      </c>
      <c r="C54" s="1148"/>
      <c r="D54" s="1149"/>
      <c r="E54" s="1153" t="s">
        <v>618</v>
      </c>
      <c r="F54" s="1378"/>
      <c r="G54" s="1379"/>
      <c r="H54" s="1153" t="s">
        <v>618</v>
      </c>
      <c r="I54" s="1378"/>
      <c r="J54" s="1379"/>
      <c r="K54" s="1131"/>
    </row>
    <row r="55" spans="1:12">
      <c r="A55" s="1118"/>
      <c r="B55" s="1292" t="s">
        <v>671</v>
      </c>
      <c r="C55" s="1374"/>
      <c r="D55" s="1293"/>
      <c r="E55" s="1159" t="s">
        <v>11</v>
      </c>
      <c r="F55" s="1377"/>
      <c r="G55" s="1376"/>
      <c r="H55" s="1159" t="s">
        <v>11</v>
      </c>
      <c r="I55" s="1377"/>
      <c r="J55" s="1376"/>
      <c r="K55" s="1131"/>
    </row>
    <row r="56" spans="1:12">
      <c r="B56" s="1380" t="s">
        <v>753</v>
      </c>
      <c r="C56" s="1381"/>
      <c r="D56" s="1382"/>
      <c r="E56" s="1409" t="s">
        <v>618</v>
      </c>
      <c r="F56" s="1383"/>
      <c r="G56" s="1384"/>
      <c r="H56" s="1410" t="s">
        <v>618</v>
      </c>
      <c r="I56" s="1383"/>
      <c r="J56" s="1384"/>
      <c r="K56" s="1131"/>
    </row>
    <row r="57" spans="1:12">
      <c r="B57" s="1292" t="s">
        <v>671</v>
      </c>
      <c r="C57" s="1374"/>
      <c r="D57" s="1293"/>
      <c r="E57" s="1411" t="s">
        <v>1107</v>
      </c>
      <c r="F57" s="1385"/>
      <c r="G57" s="1386"/>
      <c r="H57" s="1412" t="s">
        <v>1107</v>
      </c>
      <c r="I57" s="1385"/>
      <c r="J57" s="1386"/>
      <c r="K57" s="1131"/>
    </row>
    <row r="58" spans="1:12">
      <c r="A58" s="1120"/>
      <c r="B58" s="1387" t="s">
        <v>349</v>
      </c>
      <c r="C58" s="1387"/>
      <c r="D58" s="1387"/>
      <c r="E58" s="1388" t="s">
        <v>618</v>
      </c>
      <c r="F58" s="1389"/>
      <c r="G58" s="1390" t="s">
        <v>296</v>
      </c>
      <c r="H58" s="1388" t="s">
        <v>618</v>
      </c>
      <c r="I58" s="1389"/>
      <c r="J58" s="1390" t="s">
        <v>296</v>
      </c>
      <c r="K58" s="1131"/>
    </row>
    <row r="59" spans="1:12">
      <c r="A59" s="1120"/>
      <c r="B59" s="1387"/>
      <c r="C59" s="1387"/>
      <c r="D59" s="1387"/>
      <c r="E59" s="1388" t="s">
        <v>11</v>
      </c>
      <c r="F59" s="1389"/>
      <c r="G59" s="1390" t="s">
        <v>296</v>
      </c>
      <c r="H59" s="1388" t="s">
        <v>11</v>
      </c>
      <c r="I59" s="1389"/>
      <c r="J59" s="1390" t="s">
        <v>296</v>
      </c>
      <c r="K59" s="1131"/>
    </row>
    <row r="60" spans="1:12">
      <c r="A60" s="1120"/>
      <c r="B60" s="1120"/>
      <c r="C60" s="1120"/>
      <c r="H60" s="1120"/>
      <c r="I60" s="1391"/>
      <c r="J60" s="1120"/>
      <c r="K60" s="1120"/>
      <c r="L60" s="1120"/>
    </row>
    <row r="61" spans="1:12">
      <c r="A61" s="995" t="s">
        <v>927</v>
      </c>
      <c r="B61" s="995"/>
      <c r="C61" s="995"/>
      <c r="D61" s="995"/>
      <c r="E61" s="995"/>
      <c r="F61" s="1392"/>
      <c r="G61" s="995"/>
      <c r="H61" s="995"/>
      <c r="I61" s="1392"/>
      <c r="J61" s="995"/>
      <c r="K61" s="1131"/>
    </row>
    <row r="62" spans="1:12">
      <c r="A62" s="995"/>
      <c r="B62" s="1364"/>
      <c r="C62" s="1393"/>
      <c r="D62" s="1393"/>
      <c r="E62" s="1173" t="s">
        <v>456</v>
      </c>
      <c r="F62" s="1173"/>
      <c r="G62" s="1173"/>
      <c r="H62" s="1173" t="s">
        <v>457</v>
      </c>
      <c r="I62" s="1173"/>
      <c r="J62" s="1173"/>
      <c r="K62" s="1131"/>
    </row>
    <row r="63" spans="1:12" ht="14.25">
      <c r="A63" s="995"/>
      <c r="B63" s="1174" t="s">
        <v>357</v>
      </c>
      <c r="C63" s="1394" t="s">
        <v>592</v>
      </c>
      <c r="D63" s="1395" t="s">
        <v>455</v>
      </c>
      <c r="E63" s="1215" t="s">
        <v>618</v>
      </c>
      <c r="F63" s="1396"/>
      <c r="G63" s="1397"/>
      <c r="H63" s="1153" t="s">
        <v>618</v>
      </c>
      <c r="I63" s="1396"/>
      <c r="J63" s="1397"/>
      <c r="K63" s="1131"/>
    </row>
    <row r="64" spans="1:12" ht="14.25">
      <c r="A64" s="995"/>
      <c r="B64" s="1174"/>
      <c r="C64" s="1398" t="e">
        <f>C26</f>
        <v>#REF!</v>
      </c>
      <c r="D64" s="1399" t="s">
        <v>671</v>
      </c>
      <c r="E64" s="1218" t="s">
        <v>11</v>
      </c>
      <c r="F64" s="1377"/>
      <c r="G64" s="1401"/>
      <c r="H64" s="1159" t="s">
        <v>11</v>
      </c>
      <c r="I64" s="1377"/>
      <c r="J64" s="1401"/>
      <c r="K64" s="1131"/>
    </row>
    <row r="65" spans="1:11">
      <c r="A65" s="995"/>
      <c r="B65" s="1174"/>
      <c r="C65" s="1398"/>
      <c r="D65" s="1402" t="s">
        <v>589</v>
      </c>
      <c r="E65" s="1215" t="s">
        <v>618</v>
      </c>
      <c r="F65" s="1396"/>
      <c r="G65" s="1397"/>
      <c r="H65" s="1153" t="s">
        <v>618</v>
      </c>
      <c r="I65" s="1396"/>
      <c r="J65" s="1397"/>
      <c r="K65" s="1131"/>
    </row>
    <row r="66" spans="1:11" ht="14.25">
      <c r="A66" s="995"/>
      <c r="B66" s="1174"/>
      <c r="C66" s="1403" t="s">
        <v>593</v>
      </c>
      <c r="D66" s="1404" t="s">
        <v>671</v>
      </c>
      <c r="E66" s="1218" t="s">
        <v>11</v>
      </c>
      <c r="F66" s="1405"/>
      <c r="G66" s="1401"/>
      <c r="H66" s="1159" t="s">
        <v>11</v>
      </c>
      <c r="I66" s="1405"/>
      <c r="J66" s="1401"/>
      <c r="K66" s="1131"/>
    </row>
    <row r="67" spans="1:11">
      <c r="A67" s="995"/>
      <c r="B67" s="1174"/>
      <c r="C67" s="1179"/>
      <c r="D67" s="1406" t="s">
        <v>590</v>
      </c>
      <c r="E67" s="1153" t="s">
        <v>618</v>
      </c>
      <c r="F67" s="1396"/>
      <c r="G67" s="1181" t="s">
        <v>617</v>
      </c>
      <c r="H67" s="1153" t="s">
        <v>618</v>
      </c>
      <c r="I67" s="1396"/>
      <c r="J67" s="1181" t="s">
        <v>617</v>
      </c>
      <c r="K67" s="1131"/>
    </row>
    <row r="68" spans="1:11">
      <c r="A68" s="995"/>
      <c r="B68" s="1174"/>
      <c r="C68" s="1183"/>
      <c r="D68" s="1407"/>
      <c r="E68" s="1159" t="s">
        <v>11</v>
      </c>
      <c r="F68" s="1405"/>
      <c r="G68" s="1185" t="s">
        <v>296</v>
      </c>
      <c r="H68" s="1159" t="s">
        <v>11</v>
      </c>
      <c r="I68" s="1405"/>
      <c r="J68" s="1185" t="s">
        <v>296</v>
      </c>
      <c r="K68" s="1131"/>
    </row>
    <row r="69" spans="1:11" ht="14.25">
      <c r="A69" s="995"/>
      <c r="B69" s="1174" t="s">
        <v>358</v>
      </c>
      <c r="C69" s="1175" t="s">
        <v>592</v>
      </c>
      <c r="D69" s="1395" t="s">
        <v>455</v>
      </c>
      <c r="E69" s="1153" t="s">
        <v>618</v>
      </c>
      <c r="F69" s="1396"/>
      <c r="G69" s="1397"/>
      <c r="H69" s="1153" t="s">
        <v>618</v>
      </c>
      <c r="I69" s="1396"/>
      <c r="J69" s="1397"/>
      <c r="K69" s="1131"/>
    </row>
    <row r="70" spans="1:11" ht="14.25">
      <c r="A70" s="995"/>
      <c r="B70" s="1174"/>
      <c r="C70" s="1408" t="e">
        <f>C32</f>
        <v>#REF!</v>
      </c>
      <c r="D70" s="1399" t="s">
        <v>671</v>
      </c>
      <c r="E70" s="1159" t="s">
        <v>11</v>
      </c>
      <c r="F70" s="1377"/>
      <c r="G70" s="1401"/>
      <c r="H70" s="1159" t="s">
        <v>11</v>
      </c>
      <c r="I70" s="1377"/>
      <c r="J70" s="1401"/>
      <c r="K70" s="1131"/>
    </row>
    <row r="71" spans="1:11">
      <c r="A71" s="995"/>
      <c r="B71" s="1174"/>
      <c r="C71" s="1408"/>
      <c r="D71" s="1402" t="s">
        <v>589</v>
      </c>
      <c r="E71" s="1153" t="s">
        <v>618</v>
      </c>
      <c r="F71" s="1396"/>
      <c r="G71" s="1397"/>
      <c r="H71" s="1153" t="s">
        <v>618</v>
      </c>
      <c r="I71" s="1396"/>
      <c r="J71" s="1397"/>
      <c r="K71" s="1131"/>
    </row>
    <row r="72" spans="1:11" ht="14.25">
      <c r="A72" s="995"/>
      <c r="B72" s="1174"/>
      <c r="C72" s="1179" t="s">
        <v>593</v>
      </c>
      <c r="D72" s="1404" t="s">
        <v>671</v>
      </c>
      <c r="E72" s="1159" t="s">
        <v>11</v>
      </c>
      <c r="F72" s="1405"/>
      <c r="G72" s="1401"/>
      <c r="H72" s="1159" t="s">
        <v>11</v>
      </c>
      <c r="I72" s="1405"/>
      <c r="J72" s="1401"/>
      <c r="K72" s="1131"/>
    </row>
    <row r="73" spans="1:11">
      <c r="A73" s="995"/>
      <c r="B73" s="1174"/>
      <c r="C73" s="1179"/>
      <c r="D73" s="1407" t="s">
        <v>590</v>
      </c>
      <c r="E73" s="1153" t="s">
        <v>618</v>
      </c>
      <c r="F73" s="1396"/>
      <c r="G73" s="1181" t="s">
        <v>617</v>
      </c>
      <c r="H73" s="1153" t="s">
        <v>618</v>
      </c>
      <c r="I73" s="1396"/>
      <c r="J73" s="1181" t="s">
        <v>617</v>
      </c>
      <c r="K73" s="1131"/>
    </row>
    <row r="74" spans="1:11">
      <c r="A74" s="995"/>
      <c r="B74" s="1174"/>
      <c r="C74" s="1183"/>
      <c r="D74" s="1407"/>
      <c r="E74" s="1159" t="s">
        <v>11</v>
      </c>
      <c r="F74" s="1405"/>
      <c r="G74" s="1185" t="s">
        <v>296</v>
      </c>
      <c r="H74" s="1159" t="s">
        <v>11</v>
      </c>
      <c r="I74" s="1405"/>
      <c r="J74" s="1185" t="s">
        <v>296</v>
      </c>
      <c r="K74" s="1131"/>
    </row>
    <row r="75" spans="1:11" ht="14.25">
      <c r="A75" s="995"/>
      <c r="B75" s="1174" t="s">
        <v>359</v>
      </c>
      <c r="C75" s="1175" t="s">
        <v>592</v>
      </c>
      <c r="D75" s="1395" t="s">
        <v>455</v>
      </c>
      <c r="E75" s="1153" t="s">
        <v>618</v>
      </c>
      <c r="F75" s="1396"/>
      <c r="G75" s="1397"/>
      <c r="H75" s="1153" t="s">
        <v>618</v>
      </c>
      <c r="I75" s="1396"/>
      <c r="J75" s="1397"/>
      <c r="K75" s="1131"/>
    </row>
    <row r="76" spans="1:11" ht="14.25">
      <c r="A76" s="995"/>
      <c r="B76" s="1174"/>
      <c r="C76" s="1408" t="e">
        <f>C38</f>
        <v>#REF!</v>
      </c>
      <c r="D76" s="1399" t="s">
        <v>671</v>
      </c>
      <c r="E76" s="1159" t="s">
        <v>11</v>
      </c>
      <c r="F76" s="1377"/>
      <c r="G76" s="1401"/>
      <c r="H76" s="1159" t="s">
        <v>11</v>
      </c>
      <c r="I76" s="1377"/>
      <c r="J76" s="1401"/>
      <c r="K76" s="1131"/>
    </row>
    <row r="77" spans="1:11">
      <c r="A77" s="995"/>
      <c r="B77" s="1174"/>
      <c r="C77" s="1408"/>
      <c r="D77" s="1402" t="s">
        <v>589</v>
      </c>
      <c r="E77" s="1153" t="s">
        <v>618</v>
      </c>
      <c r="F77" s="1396"/>
      <c r="G77" s="1397"/>
      <c r="H77" s="1153" t="s">
        <v>618</v>
      </c>
      <c r="I77" s="1396"/>
      <c r="J77" s="1397"/>
      <c r="K77" s="1131"/>
    </row>
    <row r="78" spans="1:11" ht="14.25">
      <c r="A78" s="995"/>
      <c r="B78" s="1174"/>
      <c r="C78" s="1179" t="s">
        <v>593</v>
      </c>
      <c r="D78" s="1404" t="s">
        <v>671</v>
      </c>
      <c r="E78" s="1159" t="s">
        <v>11</v>
      </c>
      <c r="F78" s="1405"/>
      <c r="G78" s="1401"/>
      <c r="H78" s="1159" t="s">
        <v>11</v>
      </c>
      <c r="I78" s="1405"/>
      <c r="J78" s="1401"/>
      <c r="K78" s="1131"/>
    </row>
    <row r="79" spans="1:11">
      <c r="A79" s="995"/>
      <c r="B79" s="1174"/>
      <c r="C79" s="1179"/>
      <c r="D79" s="1407" t="s">
        <v>590</v>
      </c>
      <c r="E79" s="1153" t="s">
        <v>618</v>
      </c>
      <c r="F79" s="1396"/>
      <c r="G79" s="1181" t="s">
        <v>617</v>
      </c>
      <c r="H79" s="1153" t="s">
        <v>618</v>
      </c>
      <c r="I79" s="1396"/>
      <c r="J79" s="1181" t="s">
        <v>617</v>
      </c>
      <c r="K79" s="1131"/>
    </row>
    <row r="80" spans="1:11">
      <c r="A80" s="995"/>
      <c r="B80" s="1174"/>
      <c r="C80" s="1183"/>
      <c r="D80" s="1407"/>
      <c r="E80" s="1159" t="s">
        <v>11</v>
      </c>
      <c r="F80" s="1405"/>
      <c r="G80" s="1185" t="s">
        <v>296</v>
      </c>
      <c r="H80" s="1159" t="s">
        <v>11</v>
      </c>
      <c r="I80" s="1405"/>
      <c r="J80" s="1185" t="s">
        <v>296</v>
      </c>
      <c r="K80" s="1131"/>
    </row>
    <row r="82" spans="1:12" ht="14.25">
      <c r="A82" s="1129" t="s">
        <v>928</v>
      </c>
      <c r="B82" s="1129"/>
      <c r="C82" s="1129"/>
      <c r="D82" s="1129"/>
      <c r="E82" s="1089"/>
      <c r="F82" s="1089"/>
      <c r="G82" s="1129" t="s">
        <v>929</v>
      </c>
      <c r="H82" s="1129"/>
      <c r="I82" s="1360"/>
      <c r="J82" s="1129"/>
      <c r="K82" s="1129"/>
      <c r="L82" s="1129"/>
    </row>
    <row r="83" spans="1:12" ht="14.25">
      <c r="A83" s="1117"/>
      <c r="B83" s="1117"/>
      <c r="C83" s="1117"/>
      <c r="D83" s="1117"/>
      <c r="E83" s="1117"/>
      <c r="F83" s="1361"/>
      <c r="G83" s="1117"/>
      <c r="H83" s="1117"/>
      <c r="I83" s="1361"/>
      <c r="J83" s="1117"/>
      <c r="K83" s="1117"/>
      <c r="L83" s="1117"/>
    </row>
    <row r="84" spans="1:12" ht="17.25">
      <c r="A84" s="1130"/>
      <c r="B84" s="1130"/>
      <c r="C84" s="1130"/>
      <c r="D84" s="1130"/>
      <c r="E84" s="1130"/>
      <c r="F84" s="1362"/>
      <c r="G84" s="1130"/>
      <c r="H84" s="1130"/>
      <c r="I84" s="1362"/>
      <c r="J84" s="1130"/>
      <c r="K84" s="1130"/>
      <c r="L84" s="1130"/>
    </row>
    <row r="85" spans="1:12">
      <c r="A85" s="1119" t="s">
        <v>926</v>
      </c>
      <c r="B85" s="1119"/>
      <c r="C85" s="1119"/>
      <c r="D85" s="1119"/>
      <c r="E85" s="1119"/>
      <c r="F85" s="1119"/>
      <c r="G85" s="1119"/>
      <c r="H85" s="1119"/>
      <c r="I85" s="1119"/>
      <c r="J85" s="1119"/>
      <c r="K85" s="995"/>
      <c r="L85" s="995"/>
    </row>
    <row r="86" spans="1:12">
      <c r="A86" s="978" t="s">
        <v>930</v>
      </c>
      <c r="B86" s="978"/>
      <c r="C86" s="978"/>
      <c r="D86" s="978"/>
      <c r="E86" s="978"/>
      <c r="F86" s="1363"/>
      <c r="G86" s="978"/>
      <c r="H86" s="978"/>
      <c r="I86" s="1363"/>
      <c r="J86" s="978"/>
      <c r="K86" s="1131"/>
    </row>
    <row r="87" spans="1:12">
      <c r="A87" s="1132"/>
      <c r="B87" s="1364"/>
      <c r="C87" s="1364"/>
      <c r="D87" s="1364"/>
      <c r="E87" s="1025" t="s">
        <v>456</v>
      </c>
      <c r="F87" s="1137"/>
      <c r="G87" s="1138"/>
      <c r="H87" s="1025" t="s">
        <v>457</v>
      </c>
      <c r="I87" s="1137"/>
      <c r="J87" s="1138"/>
      <c r="K87" s="1131"/>
    </row>
    <row r="88" spans="1:12">
      <c r="A88" s="1120"/>
      <c r="B88" s="1140" t="s">
        <v>350</v>
      </c>
      <c r="C88" s="1141"/>
      <c r="D88" s="1141"/>
      <c r="E88" s="1365"/>
      <c r="F88" s="1366"/>
      <c r="G88" s="1144" t="s">
        <v>347</v>
      </c>
      <c r="H88" s="1365"/>
      <c r="I88" s="1366"/>
      <c r="J88" s="1144" t="s">
        <v>347</v>
      </c>
      <c r="K88" s="1367"/>
    </row>
    <row r="89" spans="1:12">
      <c r="A89" s="1120"/>
      <c r="B89" s="1140" t="s">
        <v>348</v>
      </c>
      <c r="C89" s="1141"/>
      <c r="D89" s="1142"/>
      <c r="E89" s="1368"/>
      <c r="F89" s="1369"/>
      <c r="G89" s="1370" t="s">
        <v>347</v>
      </c>
      <c r="H89" s="1368"/>
      <c r="I89" s="1369"/>
      <c r="J89" s="1370" t="s">
        <v>347</v>
      </c>
      <c r="K89" s="1367"/>
    </row>
    <row r="90" spans="1:12">
      <c r="A90" s="1120"/>
      <c r="B90" s="1147" t="s">
        <v>670</v>
      </c>
      <c r="C90" s="1148"/>
      <c r="D90" s="1149"/>
      <c r="E90" s="1150" t="s">
        <v>618</v>
      </c>
      <c r="F90" s="1371"/>
      <c r="G90" s="1372"/>
      <c r="H90" s="1150" t="s">
        <v>618</v>
      </c>
      <c r="I90" s="1371"/>
      <c r="J90" s="1372"/>
      <c r="K90" s="1373"/>
    </row>
    <row r="91" spans="1:12">
      <c r="A91" s="1120"/>
      <c r="B91" s="1292" t="s">
        <v>671</v>
      </c>
      <c r="C91" s="1374"/>
      <c r="D91" s="1293"/>
      <c r="E91" s="1159" t="s">
        <v>11</v>
      </c>
      <c r="F91" s="1377"/>
      <c r="G91" s="1376"/>
      <c r="H91" s="1159" t="s">
        <v>11</v>
      </c>
      <c r="I91" s="1377"/>
      <c r="J91" s="1376"/>
      <c r="K91" s="1373"/>
    </row>
    <row r="92" spans="1:12">
      <c r="A92" s="1120"/>
      <c r="B92" s="1147" t="s">
        <v>752</v>
      </c>
      <c r="C92" s="1148"/>
      <c r="D92" s="1149"/>
      <c r="E92" s="1153" t="s">
        <v>618</v>
      </c>
      <c r="F92" s="1378"/>
      <c r="G92" s="1379"/>
      <c r="H92" s="1153" t="s">
        <v>618</v>
      </c>
      <c r="I92" s="1378"/>
      <c r="J92" s="1379"/>
      <c r="K92" s="1131"/>
    </row>
    <row r="93" spans="1:12">
      <c r="A93" s="1118"/>
      <c r="B93" s="1292" t="s">
        <v>671</v>
      </c>
      <c r="C93" s="1374"/>
      <c r="D93" s="1293"/>
      <c r="E93" s="1159" t="s">
        <v>11</v>
      </c>
      <c r="F93" s="1377"/>
      <c r="G93" s="1376"/>
      <c r="H93" s="1159" t="s">
        <v>11</v>
      </c>
      <c r="I93" s="1377"/>
      <c r="J93" s="1376"/>
      <c r="K93" s="1131"/>
    </row>
    <row r="94" spans="1:12">
      <c r="B94" s="1380" t="s">
        <v>753</v>
      </c>
      <c r="C94" s="1381"/>
      <c r="D94" s="1382"/>
      <c r="E94" s="1409" t="s">
        <v>618</v>
      </c>
      <c r="F94" s="1383"/>
      <c r="G94" s="1384"/>
      <c r="H94" s="1409" t="s">
        <v>618</v>
      </c>
      <c r="I94" s="1383"/>
      <c r="J94" s="1384"/>
      <c r="K94" s="1131"/>
    </row>
    <row r="95" spans="1:12">
      <c r="B95" s="1292" t="s">
        <v>671</v>
      </c>
      <c r="C95" s="1374"/>
      <c r="D95" s="1293"/>
      <c r="E95" s="1411" t="s">
        <v>1107</v>
      </c>
      <c r="F95" s="1385"/>
      <c r="G95" s="1386"/>
      <c r="H95" s="1411" t="s">
        <v>1107</v>
      </c>
      <c r="I95" s="1385"/>
      <c r="J95" s="1386"/>
      <c r="K95" s="1131"/>
    </row>
    <row r="96" spans="1:12">
      <c r="A96" s="1120"/>
      <c r="B96" s="1387" t="s">
        <v>349</v>
      </c>
      <c r="C96" s="1387"/>
      <c r="D96" s="1387"/>
      <c r="E96" s="1388" t="s">
        <v>618</v>
      </c>
      <c r="F96" s="1389"/>
      <c r="G96" s="1390" t="s">
        <v>296</v>
      </c>
      <c r="H96" s="1388" t="s">
        <v>618</v>
      </c>
      <c r="I96" s="1389"/>
      <c r="J96" s="1390" t="s">
        <v>296</v>
      </c>
      <c r="K96" s="1131"/>
    </row>
    <row r="97" spans="1:12">
      <c r="A97" s="1120"/>
      <c r="B97" s="1387"/>
      <c r="C97" s="1387"/>
      <c r="D97" s="1387"/>
      <c r="E97" s="1388" t="s">
        <v>11</v>
      </c>
      <c r="F97" s="1389"/>
      <c r="G97" s="1390" t="s">
        <v>296</v>
      </c>
      <c r="H97" s="1388" t="s">
        <v>11</v>
      </c>
      <c r="I97" s="1389"/>
      <c r="J97" s="1390" t="s">
        <v>296</v>
      </c>
      <c r="K97" s="1131"/>
    </row>
    <row r="98" spans="1:12">
      <c r="A98" s="1120"/>
      <c r="B98" s="1120"/>
      <c r="C98" s="1120"/>
      <c r="H98" s="1120"/>
      <c r="I98" s="1391"/>
      <c r="J98" s="1120"/>
      <c r="K98" s="1120"/>
      <c r="L98" s="1120"/>
    </row>
    <row r="99" spans="1:12">
      <c r="A99" s="995" t="s">
        <v>927</v>
      </c>
      <c r="B99" s="995"/>
      <c r="C99" s="995"/>
      <c r="D99" s="995"/>
      <c r="E99" s="995"/>
      <c r="F99" s="1392"/>
      <c r="G99" s="995"/>
      <c r="H99" s="995"/>
      <c r="I99" s="1392"/>
      <c r="J99" s="995"/>
      <c r="K99" s="1131"/>
    </row>
    <row r="100" spans="1:12">
      <c r="A100" s="995"/>
      <c r="B100" s="1364"/>
      <c r="C100" s="1393"/>
      <c r="D100" s="1393"/>
      <c r="E100" s="1173" t="s">
        <v>456</v>
      </c>
      <c r="F100" s="1173"/>
      <c r="G100" s="1173"/>
      <c r="H100" s="1173" t="s">
        <v>457</v>
      </c>
      <c r="I100" s="1173"/>
      <c r="J100" s="1173"/>
      <c r="K100" s="1131"/>
    </row>
    <row r="101" spans="1:12" ht="14.25">
      <c r="A101" s="995"/>
      <c r="B101" s="1174" t="s">
        <v>357</v>
      </c>
      <c r="C101" s="1394" t="s">
        <v>592</v>
      </c>
      <c r="D101" s="1395" t="s">
        <v>455</v>
      </c>
      <c r="E101" s="1215" t="s">
        <v>618</v>
      </c>
      <c r="F101" s="1396"/>
      <c r="G101" s="1397"/>
      <c r="H101" s="1153" t="s">
        <v>618</v>
      </c>
      <c r="I101" s="1396"/>
      <c r="J101" s="1397"/>
      <c r="K101" s="1131"/>
    </row>
    <row r="102" spans="1:12" ht="14.25">
      <c r="A102" s="995"/>
      <c r="B102" s="1174"/>
      <c r="C102" s="1398" t="e">
        <f>C26</f>
        <v>#REF!</v>
      </c>
      <c r="D102" s="1399" t="s">
        <v>671</v>
      </c>
      <c r="E102" s="1218" t="s">
        <v>11</v>
      </c>
      <c r="F102" s="1377"/>
      <c r="G102" s="1401"/>
      <c r="H102" s="1159" t="s">
        <v>11</v>
      </c>
      <c r="I102" s="1377"/>
      <c r="J102" s="1401"/>
      <c r="K102" s="1131"/>
    </row>
    <row r="103" spans="1:12">
      <c r="A103" s="995"/>
      <c r="B103" s="1174"/>
      <c r="C103" s="1398"/>
      <c r="D103" s="1402" t="s">
        <v>589</v>
      </c>
      <c r="E103" s="1215" t="s">
        <v>618</v>
      </c>
      <c r="F103" s="1396"/>
      <c r="G103" s="1397"/>
      <c r="H103" s="1153" t="s">
        <v>618</v>
      </c>
      <c r="I103" s="1396"/>
      <c r="J103" s="1397"/>
      <c r="K103" s="1131"/>
    </row>
    <row r="104" spans="1:12" ht="14.25">
      <c r="A104" s="995"/>
      <c r="B104" s="1174"/>
      <c r="C104" s="1403" t="s">
        <v>593</v>
      </c>
      <c r="D104" s="1404" t="s">
        <v>671</v>
      </c>
      <c r="E104" s="1218" t="s">
        <v>11</v>
      </c>
      <c r="F104" s="1405"/>
      <c r="G104" s="1401"/>
      <c r="H104" s="1159" t="s">
        <v>11</v>
      </c>
      <c r="I104" s="1405"/>
      <c r="J104" s="1401"/>
      <c r="K104" s="1131"/>
    </row>
    <row r="105" spans="1:12">
      <c r="A105" s="995"/>
      <c r="B105" s="1174"/>
      <c r="C105" s="1179"/>
      <c r="D105" s="1406" t="s">
        <v>590</v>
      </c>
      <c r="E105" s="1153" t="s">
        <v>618</v>
      </c>
      <c r="F105" s="1396"/>
      <c r="G105" s="1181" t="s">
        <v>617</v>
      </c>
      <c r="H105" s="1153" t="s">
        <v>618</v>
      </c>
      <c r="I105" s="1396"/>
      <c r="J105" s="1181" t="s">
        <v>617</v>
      </c>
      <c r="K105" s="1131"/>
    </row>
    <row r="106" spans="1:12">
      <c r="A106" s="995"/>
      <c r="B106" s="1174"/>
      <c r="C106" s="1183"/>
      <c r="D106" s="1407"/>
      <c r="E106" s="1159" t="s">
        <v>11</v>
      </c>
      <c r="F106" s="1405"/>
      <c r="G106" s="1185" t="s">
        <v>296</v>
      </c>
      <c r="H106" s="1159" t="s">
        <v>11</v>
      </c>
      <c r="I106" s="1405"/>
      <c r="J106" s="1185" t="s">
        <v>296</v>
      </c>
      <c r="K106" s="1131"/>
    </row>
    <row r="107" spans="1:12" ht="14.25">
      <c r="A107" s="995"/>
      <c r="B107" s="1174" t="s">
        <v>358</v>
      </c>
      <c r="C107" s="1175" t="s">
        <v>592</v>
      </c>
      <c r="D107" s="1395" t="s">
        <v>455</v>
      </c>
      <c r="E107" s="1153" t="s">
        <v>618</v>
      </c>
      <c r="F107" s="1396"/>
      <c r="G107" s="1397"/>
      <c r="H107" s="1153" t="s">
        <v>618</v>
      </c>
      <c r="I107" s="1396"/>
      <c r="J107" s="1397"/>
      <c r="K107" s="1131"/>
    </row>
    <row r="108" spans="1:12" ht="14.25">
      <c r="A108" s="995"/>
      <c r="B108" s="1174"/>
      <c r="C108" s="1408" t="e">
        <f>C32</f>
        <v>#REF!</v>
      </c>
      <c r="D108" s="1399" t="s">
        <v>671</v>
      </c>
      <c r="E108" s="1159" t="s">
        <v>11</v>
      </c>
      <c r="F108" s="1377"/>
      <c r="G108" s="1401"/>
      <c r="H108" s="1159" t="s">
        <v>11</v>
      </c>
      <c r="I108" s="1377"/>
      <c r="J108" s="1401"/>
      <c r="K108" s="1131"/>
    </row>
    <row r="109" spans="1:12">
      <c r="A109" s="995"/>
      <c r="B109" s="1174"/>
      <c r="C109" s="1408"/>
      <c r="D109" s="1402" t="s">
        <v>589</v>
      </c>
      <c r="E109" s="1153" t="s">
        <v>618</v>
      </c>
      <c r="F109" s="1396"/>
      <c r="G109" s="1397"/>
      <c r="H109" s="1153" t="s">
        <v>618</v>
      </c>
      <c r="I109" s="1396"/>
      <c r="J109" s="1397"/>
      <c r="K109" s="1131"/>
    </row>
    <row r="110" spans="1:12" ht="14.25">
      <c r="A110" s="995"/>
      <c r="B110" s="1174"/>
      <c r="C110" s="1179" t="s">
        <v>593</v>
      </c>
      <c r="D110" s="1404" t="s">
        <v>671</v>
      </c>
      <c r="E110" s="1159" t="s">
        <v>11</v>
      </c>
      <c r="F110" s="1405"/>
      <c r="G110" s="1401"/>
      <c r="H110" s="1159" t="s">
        <v>11</v>
      </c>
      <c r="I110" s="1405"/>
      <c r="J110" s="1401"/>
      <c r="K110" s="1131"/>
    </row>
    <row r="111" spans="1:12">
      <c r="A111" s="995"/>
      <c r="B111" s="1174"/>
      <c r="C111" s="1179"/>
      <c r="D111" s="1407" t="s">
        <v>590</v>
      </c>
      <c r="E111" s="1153" t="s">
        <v>618</v>
      </c>
      <c r="F111" s="1396"/>
      <c r="G111" s="1181" t="s">
        <v>617</v>
      </c>
      <c r="H111" s="1153" t="s">
        <v>618</v>
      </c>
      <c r="I111" s="1396"/>
      <c r="J111" s="1181" t="s">
        <v>617</v>
      </c>
      <c r="K111" s="1131"/>
    </row>
    <row r="112" spans="1:12">
      <c r="A112" s="995"/>
      <c r="B112" s="1174"/>
      <c r="C112" s="1183"/>
      <c r="D112" s="1407"/>
      <c r="E112" s="1159" t="s">
        <v>11</v>
      </c>
      <c r="F112" s="1405"/>
      <c r="G112" s="1185" t="s">
        <v>296</v>
      </c>
      <c r="H112" s="1159" t="s">
        <v>11</v>
      </c>
      <c r="I112" s="1405"/>
      <c r="J112" s="1185" t="s">
        <v>296</v>
      </c>
      <c r="K112" s="1131"/>
    </row>
    <row r="113" spans="1:11" ht="14.25">
      <c r="A113" s="995"/>
      <c r="B113" s="1174" t="s">
        <v>359</v>
      </c>
      <c r="C113" s="1175" t="s">
        <v>592</v>
      </c>
      <c r="D113" s="1395" t="s">
        <v>455</v>
      </c>
      <c r="E113" s="1153" t="s">
        <v>618</v>
      </c>
      <c r="F113" s="1396"/>
      <c r="G113" s="1397"/>
      <c r="H113" s="1153" t="s">
        <v>618</v>
      </c>
      <c r="I113" s="1396"/>
      <c r="J113" s="1397"/>
      <c r="K113" s="1131"/>
    </row>
    <row r="114" spans="1:11" ht="14.25">
      <c r="A114" s="995"/>
      <c r="B114" s="1174"/>
      <c r="C114" s="1408" t="e">
        <f>C38</f>
        <v>#REF!</v>
      </c>
      <c r="D114" s="1399" t="s">
        <v>671</v>
      </c>
      <c r="E114" s="1159" t="s">
        <v>11</v>
      </c>
      <c r="F114" s="1377"/>
      <c r="G114" s="1401"/>
      <c r="H114" s="1159" t="s">
        <v>11</v>
      </c>
      <c r="I114" s="1377"/>
      <c r="J114" s="1401"/>
      <c r="K114" s="1131"/>
    </row>
    <row r="115" spans="1:11">
      <c r="A115" s="995"/>
      <c r="B115" s="1174"/>
      <c r="C115" s="1408"/>
      <c r="D115" s="1402" t="s">
        <v>589</v>
      </c>
      <c r="E115" s="1153" t="s">
        <v>618</v>
      </c>
      <c r="F115" s="1396"/>
      <c r="G115" s="1397"/>
      <c r="H115" s="1153" t="s">
        <v>618</v>
      </c>
      <c r="I115" s="1396"/>
      <c r="J115" s="1397"/>
      <c r="K115" s="1131"/>
    </row>
    <row r="116" spans="1:11" ht="14.25">
      <c r="A116" s="995"/>
      <c r="B116" s="1174"/>
      <c r="C116" s="1179" t="s">
        <v>593</v>
      </c>
      <c r="D116" s="1404" t="s">
        <v>671</v>
      </c>
      <c r="E116" s="1159" t="s">
        <v>11</v>
      </c>
      <c r="F116" s="1405"/>
      <c r="G116" s="1401"/>
      <c r="H116" s="1159" t="s">
        <v>11</v>
      </c>
      <c r="I116" s="1405"/>
      <c r="J116" s="1401"/>
      <c r="K116" s="1131"/>
    </row>
    <row r="117" spans="1:11">
      <c r="A117" s="995"/>
      <c r="B117" s="1174"/>
      <c r="C117" s="1179"/>
      <c r="D117" s="1407" t="s">
        <v>590</v>
      </c>
      <c r="E117" s="1153" t="s">
        <v>618</v>
      </c>
      <c r="F117" s="1396"/>
      <c r="G117" s="1181" t="s">
        <v>617</v>
      </c>
      <c r="H117" s="1153" t="s">
        <v>618</v>
      </c>
      <c r="I117" s="1396"/>
      <c r="J117" s="1181" t="s">
        <v>617</v>
      </c>
      <c r="K117" s="1131"/>
    </row>
    <row r="118" spans="1:11">
      <c r="A118" s="995"/>
      <c r="B118" s="1174"/>
      <c r="C118" s="1183"/>
      <c r="D118" s="1407"/>
      <c r="E118" s="1159" t="s">
        <v>11</v>
      </c>
      <c r="F118" s="1405"/>
      <c r="G118" s="1185" t="s">
        <v>296</v>
      </c>
      <c r="H118" s="1159" t="s">
        <v>11</v>
      </c>
      <c r="I118" s="1405"/>
      <c r="J118" s="1185" t="s">
        <v>296</v>
      </c>
      <c r="K118" s="1131"/>
    </row>
    <row r="120" spans="1:11" ht="14.25">
      <c r="A120" s="1129" t="s">
        <v>928</v>
      </c>
      <c r="B120" s="1129"/>
      <c r="C120" s="1129"/>
      <c r="D120" s="1129"/>
      <c r="E120" s="1089"/>
      <c r="F120" s="1089"/>
      <c r="G120" s="1129" t="s">
        <v>929</v>
      </c>
      <c r="H120" s="1129"/>
      <c r="I120" s="1360"/>
      <c r="J120" s="1129"/>
    </row>
    <row r="121" spans="1:11" ht="14.25">
      <c r="A121" s="1117"/>
      <c r="B121" s="1117"/>
      <c r="C121" s="1117"/>
      <c r="D121" s="1117"/>
      <c r="E121" s="1117"/>
      <c r="F121" s="1361"/>
      <c r="G121" s="1117"/>
      <c r="H121" s="1117"/>
      <c r="I121" s="1361"/>
      <c r="J121" s="1117"/>
    </row>
    <row r="122" spans="1:11" ht="17.25">
      <c r="A122" s="1130"/>
      <c r="B122" s="1130"/>
      <c r="C122" s="1130"/>
      <c r="D122" s="1130"/>
      <c r="E122" s="1130"/>
      <c r="F122" s="1362"/>
      <c r="G122" s="1130"/>
      <c r="H122" s="1130"/>
      <c r="I122" s="1362"/>
      <c r="J122" s="1130"/>
    </row>
    <row r="123" spans="1:11">
      <c r="A123" s="1119" t="s">
        <v>926</v>
      </c>
      <c r="B123" s="1119"/>
      <c r="C123" s="1119"/>
      <c r="D123" s="1119"/>
      <c r="E123" s="1119"/>
      <c r="F123" s="1119"/>
      <c r="G123" s="1119"/>
      <c r="H123" s="1119"/>
      <c r="I123" s="1119"/>
      <c r="J123" s="1119"/>
    </row>
    <row r="124" spans="1:11">
      <c r="A124" s="978" t="s">
        <v>930</v>
      </c>
      <c r="B124" s="978"/>
      <c r="C124" s="978"/>
      <c r="D124" s="978"/>
      <c r="E124" s="978"/>
      <c r="F124" s="1363"/>
      <c r="G124" s="978"/>
      <c r="H124" s="978"/>
      <c r="I124" s="1363"/>
      <c r="J124" s="978"/>
    </row>
    <row r="125" spans="1:11">
      <c r="A125" s="1132"/>
      <c r="B125" s="1364"/>
      <c r="C125" s="1364"/>
      <c r="D125" s="1364"/>
      <c r="E125" s="1025" t="s">
        <v>456</v>
      </c>
      <c r="F125" s="1137"/>
      <c r="G125" s="1138"/>
      <c r="H125" s="1025" t="s">
        <v>457</v>
      </c>
      <c r="I125" s="1137"/>
      <c r="J125" s="1138"/>
    </row>
    <row r="126" spans="1:11">
      <c r="A126" s="1120"/>
      <c r="B126" s="1140" t="s">
        <v>350</v>
      </c>
      <c r="C126" s="1141"/>
      <c r="D126" s="1141"/>
      <c r="E126" s="1365"/>
      <c r="F126" s="1366"/>
      <c r="G126" s="1144" t="s">
        <v>347</v>
      </c>
      <c r="H126" s="1365"/>
      <c r="I126" s="1366"/>
      <c r="J126" s="1144" t="s">
        <v>347</v>
      </c>
    </row>
    <row r="127" spans="1:11">
      <c r="A127" s="1120"/>
      <c r="B127" s="1140" t="s">
        <v>348</v>
      </c>
      <c r="C127" s="1141"/>
      <c r="D127" s="1142"/>
      <c r="E127" s="1368"/>
      <c r="F127" s="1369"/>
      <c r="G127" s="1370" t="s">
        <v>347</v>
      </c>
      <c r="H127" s="1368"/>
      <c r="I127" s="1369"/>
      <c r="J127" s="1370" t="s">
        <v>347</v>
      </c>
    </row>
    <row r="128" spans="1:11">
      <c r="A128" s="1120"/>
      <c r="B128" s="1147" t="s">
        <v>670</v>
      </c>
      <c r="C128" s="1148"/>
      <c r="D128" s="1149"/>
      <c r="E128" s="1150" t="s">
        <v>618</v>
      </c>
      <c r="F128" s="1371"/>
      <c r="G128" s="1372"/>
      <c r="H128" s="1150" t="s">
        <v>618</v>
      </c>
      <c r="I128" s="1371"/>
      <c r="J128" s="1372"/>
    </row>
    <row r="129" spans="1:10">
      <c r="A129" s="1120"/>
      <c r="B129" s="1292" t="s">
        <v>671</v>
      </c>
      <c r="C129" s="1374"/>
      <c r="D129" s="1293"/>
      <c r="E129" s="1159" t="s">
        <v>11</v>
      </c>
      <c r="F129" s="1377"/>
      <c r="G129" s="1376"/>
      <c r="H129" s="1159" t="s">
        <v>11</v>
      </c>
      <c r="I129" s="1377"/>
      <c r="J129" s="1376"/>
    </row>
    <row r="130" spans="1:10">
      <c r="A130" s="1120"/>
      <c r="B130" s="1147" t="s">
        <v>752</v>
      </c>
      <c r="C130" s="1148"/>
      <c r="D130" s="1149"/>
      <c r="E130" s="1153" t="s">
        <v>618</v>
      </c>
      <c r="F130" s="1378"/>
      <c r="G130" s="1379"/>
      <c r="H130" s="1153" t="s">
        <v>618</v>
      </c>
      <c r="I130" s="1378"/>
      <c r="J130" s="1379"/>
    </row>
    <row r="131" spans="1:10">
      <c r="A131" s="1118"/>
      <c r="B131" s="1292" t="s">
        <v>671</v>
      </c>
      <c r="C131" s="1374"/>
      <c r="D131" s="1293"/>
      <c r="E131" s="1159" t="s">
        <v>11</v>
      </c>
      <c r="F131" s="1377"/>
      <c r="G131" s="1376"/>
      <c r="H131" s="1159" t="s">
        <v>11</v>
      </c>
      <c r="I131" s="1377"/>
      <c r="J131" s="1376"/>
    </row>
    <row r="132" spans="1:10">
      <c r="B132" s="1380" t="s">
        <v>753</v>
      </c>
      <c r="C132" s="1381"/>
      <c r="D132" s="1382"/>
      <c r="E132" s="1409" t="s">
        <v>618</v>
      </c>
      <c r="F132" s="1383"/>
      <c r="G132" s="1384"/>
      <c r="H132" s="1409" t="s">
        <v>618</v>
      </c>
      <c r="I132" s="1383"/>
      <c r="J132" s="1384"/>
    </row>
    <row r="133" spans="1:10">
      <c r="B133" s="1292" t="s">
        <v>671</v>
      </c>
      <c r="C133" s="1374"/>
      <c r="D133" s="1293"/>
      <c r="E133" s="1411" t="s">
        <v>1108</v>
      </c>
      <c r="F133" s="1385"/>
      <c r="G133" s="1386"/>
      <c r="H133" s="1411" t="s">
        <v>1107</v>
      </c>
      <c r="I133" s="1385"/>
      <c r="J133" s="1386"/>
    </row>
    <row r="134" spans="1:10">
      <c r="A134" s="1120"/>
      <c r="B134" s="1387" t="s">
        <v>349</v>
      </c>
      <c r="C134" s="1387"/>
      <c r="D134" s="1387"/>
      <c r="E134" s="1388" t="s">
        <v>618</v>
      </c>
      <c r="F134" s="1389"/>
      <c r="G134" s="1390" t="s">
        <v>296</v>
      </c>
      <c r="H134" s="1388" t="s">
        <v>618</v>
      </c>
      <c r="I134" s="1389"/>
      <c r="J134" s="1390" t="s">
        <v>296</v>
      </c>
    </row>
    <row r="135" spans="1:10">
      <c r="A135" s="1120"/>
      <c r="B135" s="1387"/>
      <c r="C135" s="1387"/>
      <c r="D135" s="1387"/>
      <c r="E135" s="1388" t="s">
        <v>11</v>
      </c>
      <c r="F135" s="1389"/>
      <c r="G135" s="1390" t="s">
        <v>296</v>
      </c>
      <c r="H135" s="1388" t="s">
        <v>11</v>
      </c>
      <c r="I135" s="1389"/>
      <c r="J135" s="1390" t="s">
        <v>296</v>
      </c>
    </row>
    <row r="136" spans="1:10">
      <c r="A136" s="1120"/>
      <c r="B136" s="1120"/>
      <c r="C136" s="1120"/>
      <c r="H136" s="1120"/>
      <c r="I136" s="1391"/>
      <c r="J136" s="1120"/>
    </row>
    <row r="137" spans="1:10">
      <c r="A137" s="995" t="s">
        <v>927</v>
      </c>
      <c r="B137" s="995"/>
      <c r="C137" s="995"/>
      <c r="D137" s="995"/>
      <c r="E137" s="995"/>
      <c r="F137" s="1392"/>
      <c r="G137" s="995"/>
      <c r="H137" s="995"/>
      <c r="I137" s="1392"/>
      <c r="J137" s="995"/>
    </row>
    <row r="138" spans="1:10">
      <c r="A138" s="995"/>
      <c r="B138" s="1364"/>
      <c r="C138" s="1393"/>
      <c r="D138" s="1393"/>
      <c r="E138" s="1173" t="s">
        <v>456</v>
      </c>
      <c r="F138" s="1173"/>
      <c r="G138" s="1173"/>
      <c r="H138" s="1173" t="s">
        <v>457</v>
      </c>
      <c r="I138" s="1173"/>
      <c r="J138" s="1173"/>
    </row>
    <row r="139" spans="1:10" ht="14.25">
      <c r="A139" s="995"/>
      <c r="B139" s="1174" t="s">
        <v>357</v>
      </c>
      <c r="C139" s="1394" t="s">
        <v>592</v>
      </c>
      <c r="D139" s="1395" t="s">
        <v>455</v>
      </c>
      <c r="E139" s="1215" t="s">
        <v>618</v>
      </c>
      <c r="F139" s="1396"/>
      <c r="G139" s="1397"/>
      <c r="H139" s="1153" t="s">
        <v>618</v>
      </c>
      <c r="I139" s="1396"/>
      <c r="J139" s="1397"/>
    </row>
    <row r="140" spans="1:10" ht="14.25">
      <c r="A140" s="995"/>
      <c r="B140" s="1174"/>
      <c r="C140" s="1398" t="e">
        <f>C26</f>
        <v>#REF!</v>
      </c>
      <c r="D140" s="1399" t="s">
        <v>671</v>
      </c>
      <c r="E140" s="1218" t="s">
        <v>11</v>
      </c>
      <c r="F140" s="1377"/>
      <c r="G140" s="1401"/>
      <c r="H140" s="1159" t="s">
        <v>11</v>
      </c>
      <c r="I140" s="1377"/>
      <c r="J140" s="1401"/>
    </row>
    <row r="141" spans="1:10">
      <c r="A141" s="995"/>
      <c r="B141" s="1174"/>
      <c r="C141" s="1398"/>
      <c r="D141" s="1402" t="s">
        <v>589</v>
      </c>
      <c r="E141" s="1215" t="s">
        <v>618</v>
      </c>
      <c r="F141" s="1396"/>
      <c r="G141" s="1397"/>
      <c r="H141" s="1153" t="s">
        <v>618</v>
      </c>
      <c r="I141" s="1396"/>
      <c r="J141" s="1397"/>
    </row>
    <row r="142" spans="1:10" ht="14.25">
      <c r="A142" s="995"/>
      <c r="B142" s="1174"/>
      <c r="C142" s="1403" t="s">
        <v>593</v>
      </c>
      <c r="D142" s="1404" t="s">
        <v>671</v>
      </c>
      <c r="E142" s="1218" t="s">
        <v>11</v>
      </c>
      <c r="F142" s="1405"/>
      <c r="G142" s="1401"/>
      <c r="H142" s="1159" t="s">
        <v>11</v>
      </c>
      <c r="I142" s="1405"/>
      <c r="J142" s="1401"/>
    </row>
    <row r="143" spans="1:10">
      <c r="A143" s="995"/>
      <c r="B143" s="1174"/>
      <c r="C143" s="1179"/>
      <c r="D143" s="1406" t="s">
        <v>590</v>
      </c>
      <c r="E143" s="1153" t="s">
        <v>618</v>
      </c>
      <c r="F143" s="1396"/>
      <c r="G143" s="1181" t="s">
        <v>617</v>
      </c>
      <c r="H143" s="1153" t="s">
        <v>618</v>
      </c>
      <c r="I143" s="1396"/>
      <c r="J143" s="1181" t="s">
        <v>617</v>
      </c>
    </row>
    <row r="144" spans="1:10">
      <c r="A144" s="995"/>
      <c r="B144" s="1174"/>
      <c r="C144" s="1183"/>
      <c r="D144" s="1407"/>
      <c r="E144" s="1159" t="s">
        <v>11</v>
      </c>
      <c r="F144" s="1405"/>
      <c r="G144" s="1185" t="s">
        <v>296</v>
      </c>
      <c r="H144" s="1159" t="s">
        <v>11</v>
      </c>
      <c r="I144" s="1405"/>
      <c r="J144" s="1185" t="s">
        <v>296</v>
      </c>
    </row>
    <row r="145" spans="1:10" ht="14.25">
      <c r="A145" s="995"/>
      <c r="B145" s="1174" t="s">
        <v>358</v>
      </c>
      <c r="C145" s="1175" t="s">
        <v>592</v>
      </c>
      <c r="D145" s="1395" t="s">
        <v>455</v>
      </c>
      <c r="E145" s="1153" t="s">
        <v>618</v>
      </c>
      <c r="F145" s="1396"/>
      <c r="G145" s="1397"/>
      <c r="H145" s="1153" t="s">
        <v>618</v>
      </c>
      <c r="I145" s="1396"/>
      <c r="J145" s="1397"/>
    </row>
    <row r="146" spans="1:10" ht="14.25">
      <c r="A146" s="995"/>
      <c r="B146" s="1174"/>
      <c r="C146" s="1408" t="e">
        <f>C32</f>
        <v>#REF!</v>
      </c>
      <c r="D146" s="1399" t="s">
        <v>671</v>
      </c>
      <c r="E146" s="1159" t="s">
        <v>11</v>
      </c>
      <c r="F146" s="1377"/>
      <c r="G146" s="1401"/>
      <c r="H146" s="1159" t="s">
        <v>11</v>
      </c>
      <c r="I146" s="1377"/>
      <c r="J146" s="1401"/>
    </row>
    <row r="147" spans="1:10">
      <c r="A147" s="995"/>
      <c r="B147" s="1174"/>
      <c r="C147" s="1408"/>
      <c r="D147" s="1402" t="s">
        <v>589</v>
      </c>
      <c r="E147" s="1153" t="s">
        <v>618</v>
      </c>
      <c r="F147" s="1396"/>
      <c r="G147" s="1397"/>
      <c r="H147" s="1153" t="s">
        <v>618</v>
      </c>
      <c r="I147" s="1396"/>
      <c r="J147" s="1397"/>
    </row>
    <row r="148" spans="1:10" ht="14.25">
      <c r="A148" s="995"/>
      <c r="B148" s="1174"/>
      <c r="C148" s="1179" t="s">
        <v>593</v>
      </c>
      <c r="D148" s="1404" t="s">
        <v>671</v>
      </c>
      <c r="E148" s="1159" t="s">
        <v>11</v>
      </c>
      <c r="F148" s="1405"/>
      <c r="G148" s="1401"/>
      <c r="H148" s="1159" t="s">
        <v>11</v>
      </c>
      <c r="I148" s="1405"/>
      <c r="J148" s="1401"/>
    </row>
    <row r="149" spans="1:10">
      <c r="A149" s="995"/>
      <c r="B149" s="1174"/>
      <c r="C149" s="1179"/>
      <c r="D149" s="1407" t="s">
        <v>590</v>
      </c>
      <c r="E149" s="1153" t="s">
        <v>618</v>
      </c>
      <c r="F149" s="1396"/>
      <c r="G149" s="1181" t="s">
        <v>617</v>
      </c>
      <c r="H149" s="1153" t="s">
        <v>618</v>
      </c>
      <c r="I149" s="1396"/>
      <c r="J149" s="1181" t="s">
        <v>617</v>
      </c>
    </row>
    <row r="150" spans="1:10">
      <c r="A150" s="995"/>
      <c r="B150" s="1174"/>
      <c r="C150" s="1183"/>
      <c r="D150" s="1407"/>
      <c r="E150" s="1159" t="s">
        <v>11</v>
      </c>
      <c r="F150" s="1405"/>
      <c r="G150" s="1185" t="s">
        <v>296</v>
      </c>
      <c r="H150" s="1159" t="s">
        <v>11</v>
      </c>
      <c r="I150" s="1405"/>
      <c r="J150" s="1185" t="s">
        <v>296</v>
      </c>
    </row>
    <row r="151" spans="1:10" ht="14.25">
      <c r="A151" s="995"/>
      <c r="B151" s="1174" t="s">
        <v>359</v>
      </c>
      <c r="C151" s="1175" t="s">
        <v>592</v>
      </c>
      <c r="D151" s="1395" t="s">
        <v>455</v>
      </c>
      <c r="E151" s="1153" t="s">
        <v>618</v>
      </c>
      <c r="F151" s="1396"/>
      <c r="G151" s="1397"/>
      <c r="H151" s="1153" t="s">
        <v>618</v>
      </c>
      <c r="I151" s="1396"/>
      <c r="J151" s="1397"/>
    </row>
    <row r="152" spans="1:10" ht="14.25">
      <c r="A152" s="995"/>
      <c r="B152" s="1174"/>
      <c r="C152" s="1408" t="e">
        <f>C38</f>
        <v>#REF!</v>
      </c>
      <c r="D152" s="1399" t="s">
        <v>671</v>
      </c>
      <c r="E152" s="1159" t="s">
        <v>11</v>
      </c>
      <c r="F152" s="1377"/>
      <c r="G152" s="1401"/>
      <c r="H152" s="1159" t="s">
        <v>11</v>
      </c>
      <c r="I152" s="1377"/>
      <c r="J152" s="1401"/>
    </row>
    <row r="153" spans="1:10">
      <c r="A153" s="995"/>
      <c r="B153" s="1174"/>
      <c r="C153" s="1408"/>
      <c r="D153" s="1402" t="s">
        <v>589</v>
      </c>
      <c r="E153" s="1153" t="s">
        <v>618</v>
      </c>
      <c r="F153" s="1396"/>
      <c r="G153" s="1397"/>
      <c r="H153" s="1153" t="s">
        <v>618</v>
      </c>
      <c r="I153" s="1396"/>
      <c r="J153" s="1397"/>
    </row>
    <row r="154" spans="1:10" ht="14.25">
      <c r="A154" s="995"/>
      <c r="B154" s="1174"/>
      <c r="C154" s="1179" t="s">
        <v>593</v>
      </c>
      <c r="D154" s="1404" t="s">
        <v>671</v>
      </c>
      <c r="E154" s="1159" t="s">
        <v>11</v>
      </c>
      <c r="F154" s="1405"/>
      <c r="G154" s="1401"/>
      <c r="H154" s="1159" t="s">
        <v>11</v>
      </c>
      <c r="I154" s="1405"/>
      <c r="J154" s="1401"/>
    </row>
    <row r="155" spans="1:10">
      <c r="A155" s="995"/>
      <c r="B155" s="1174"/>
      <c r="C155" s="1179"/>
      <c r="D155" s="1407" t="s">
        <v>590</v>
      </c>
      <c r="E155" s="1153" t="s">
        <v>618</v>
      </c>
      <c r="F155" s="1396"/>
      <c r="G155" s="1181" t="s">
        <v>617</v>
      </c>
      <c r="H155" s="1153" t="s">
        <v>618</v>
      </c>
      <c r="I155" s="1396"/>
      <c r="J155" s="1181" t="s">
        <v>617</v>
      </c>
    </row>
    <row r="156" spans="1:10">
      <c r="A156" s="995"/>
      <c r="B156" s="1174"/>
      <c r="C156" s="1183"/>
      <c r="D156" s="1407"/>
      <c r="E156" s="1159" t="s">
        <v>11</v>
      </c>
      <c r="F156" s="1405"/>
      <c r="G156" s="1185" t="s">
        <v>296</v>
      </c>
      <c r="H156" s="1159" t="s">
        <v>11</v>
      </c>
      <c r="I156" s="1405"/>
      <c r="J156" s="1185" t="s">
        <v>296</v>
      </c>
    </row>
    <row r="158" spans="1:10" ht="14.25" hidden="1">
      <c r="A158" s="1129" t="s">
        <v>928</v>
      </c>
      <c r="B158" s="1129"/>
      <c r="C158" s="1129"/>
      <c r="D158" s="1129"/>
      <c r="E158" s="1089">
        <f>+'B11'!D93</f>
        <v>0</v>
      </c>
      <c r="F158" s="1089"/>
      <c r="G158" s="1129" t="s">
        <v>929</v>
      </c>
      <c r="H158" s="1129"/>
      <c r="I158" s="1360"/>
      <c r="J158" s="1129"/>
    </row>
    <row r="159" spans="1:10" ht="14.25" hidden="1">
      <c r="A159" s="1117"/>
      <c r="B159" s="1117"/>
      <c r="C159" s="1117"/>
      <c r="D159" s="1117"/>
      <c r="E159" s="1117"/>
      <c r="F159" s="1361"/>
      <c r="G159" s="1117"/>
      <c r="H159" s="1117"/>
      <c r="I159" s="1361"/>
      <c r="J159" s="1117"/>
    </row>
    <row r="160" spans="1:10" ht="17.25" hidden="1">
      <c r="A160" s="1130"/>
      <c r="B160" s="1130"/>
      <c r="C160" s="1130"/>
      <c r="D160" s="1130"/>
      <c r="E160" s="1130"/>
      <c r="F160" s="1362"/>
      <c r="G160" s="1130"/>
      <c r="H160" s="1130"/>
      <c r="I160" s="1362"/>
      <c r="J160" s="1130"/>
    </row>
    <row r="161" spans="1:10" hidden="1">
      <c r="A161" s="1119" t="s">
        <v>926</v>
      </c>
      <c r="B161" s="1119"/>
      <c r="C161" s="1119"/>
      <c r="D161" s="1119"/>
      <c r="E161" s="1119"/>
      <c r="F161" s="1119"/>
      <c r="G161" s="1119"/>
      <c r="H161" s="1119"/>
      <c r="I161" s="1119"/>
      <c r="J161" s="1119"/>
    </row>
    <row r="162" spans="1:10" hidden="1">
      <c r="A162" s="978" t="s">
        <v>930</v>
      </c>
      <c r="B162" s="978"/>
      <c r="C162" s="978"/>
      <c r="D162" s="978"/>
      <c r="E162" s="978"/>
      <c r="F162" s="1363"/>
      <c r="G162" s="978"/>
      <c r="H162" s="978"/>
      <c r="I162" s="1363"/>
      <c r="J162" s="978"/>
    </row>
    <row r="163" spans="1:10" hidden="1">
      <c r="A163" s="1132"/>
      <c r="B163" s="1364"/>
      <c r="C163" s="1364"/>
      <c r="D163" s="1364"/>
      <c r="E163" s="1025" t="s">
        <v>456</v>
      </c>
      <c r="F163" s="1137"/>
      <c r="G163" s="1138"/>
      <c r="H163" s="1025" t="s">
        <v>457</v>
      </c>
      <c r="I163" s="1137"/>
      <c r="J163" s="1138"/>
    </row>
    <row r="164" spans="1:10" hidden="1">
      <c r="A164" s="1120"/>
      <c r="B164" s="1140" t="s">
        <v>350</v>
      </c>
      <c r="C164" s="1141"/>
      <c r="D164" s="1141"/>
      <c r="E164" s="1365" t="e">
        <f>#REF!</f>
        <v>#REF!</v>
      </c>
      <c r="F164" s="1366"/>
      <c r="G164" s="1144" t="s">
        <v>347</v>
      </c>
      <c r="H164" s="1365" t="e">
        <f>#REF!</f>
        <v>#REF!</v>
      </c>
      <c r="I164" s="1366"/>
      <c r="J164" s="1144" t="s">
        <v>347</v>
      </c>
    </row>
    <row r="165" spans="1:10" hidden="1">
      <c r="A165" s="1120"/>
      <c r="B165" s="1140" t="s">
        <v>348</v>
      </c>
      <c r="C165" s="1141"/>
      <c r="D165" s="1142"/>
      <c r="E165" s="1368">
        <f>'B2'!$E$7</f>
        <v>0</v>
      </c>
      <c r="F165" s="1369"/>
      <c r="G165" s="1370" t="s">
        <v>347</v>
      </c>
      <c r="H165" s="1368">
        <f>'B2'!$E$7</f>
        <v>0</v>
      </c>
      <c r="I165" s="1369"/>
      <c r="J165" s="1370" t="s">
        <v>347</v>
      </c>
    </row>
    <row r="166" spans="1:10" hidden="1">
      <c r="A166" s="1120"/>
      <c r="B166" s="1147" t="s">
        <v>670</v>
      </c>
      <c r="C166" s="1148"/>
      <c r="D166" s="1149"/>
      <c r="E166" s="1150" t="s">
        <v>618</v>
      </c>
      <c r="F166" s="1371" t="e">
        <f>IF(#REF!=0,0,#REF!)</f>
        <v>#REF!</v>
      </c>
      <c r="G166" s="1372"/>
      <c r="H166" s="1150" t="s">
        <v>618</v>
      </c>
      <c r="I166" s="1371" t="e">
        <f>IF(OR(VLOOKUP('B5'!$B42,#REF!,17,FALSE)=0,VLOOKUP('B5'!$B42,#REF!,17,FALSE)=""),"",VLOOKUP('B5'!$B42,#REF!,17,FALSE))</f>
        <v>#REF!</v>
      </c>
      <c r="J166" s="1372"/>
    </row>
    <row r="167" spans="1:10" hidden="1">
      <c r="A167" s="1120"/>
      <c r="B167" s="1292" t="s">
        <v>671</v>
      </c>
      <c r="C167" s="1374"/>
      <c r="D167" s="1293"/>
      <c r="E167" s="1159" t="s">
        <v>11</v>
      </c>
      <c r="F167" s="1377" t="e">
        <f>IF(#REF!=0,"",IF(#REF!-#REF!&gt;0,#REF!-#REF!,0))</f>
        <v>#REF!</v>
      </c>
      <c r="G167" s="1376"/>
      <c r="H167" s="1159" t="s">
        <v>11</v>
      </c>
      <c r="I167" s="1377" t="e">
        <f>IF(#REF!=0,"",IF(#REF!-#REF!&gt;0,#REF!-#REF!,0))</f>
        <v>#REF!</v>
      </c>
      <c r="J167" s="1376"/>
    </row>
    <row r="168" spans="1:10" hidden="1">
      <c r="A168" s="1120"/>
      <c r="B168" s="1147" t="s">
        <v>752</v>
      </c>
      <c r="C168" s="1148"/>
      <c r="D168" s="1149"/>
      <c r="E168" s="1153" t="s">
        <v>618</v>
      </c>
      <c r="F168" s="1378"/>
      <c r="G168" s="1379"/>
      <c r="H168" s="1153" t="s">
        <v>618</v>
      </c>
      <c r="I168" s="1378"/>
      <c r="J168" s="1379"/>
    </row>
    <row r="169" spans="1:10" hidden="1">
      <c r="A169" s="1118"/>
      <c r="B169" s="1292" t="s">
        <v>671</v>
      </c>
      <c r="C169" s="1374"/>
      <c r="D169" s="1293"/>
      <c r="E169" s="1159" t="s">
        <v>11</v>
      </c>
      <c r="F169" s="1377"/>
      <c r="G169" s="1376"/>
      <c r="H169" s="1159" t="s">
        <v>11</v>
      </c>
      <c r="I169" s="1377"/>
      <c r="J169" s="1376"/>
    </row>
    <row r="170" spans="1:10" hidden="1">
      <c r="B170" s="1380" t="s">
        <v>753</v>
      </c>
      <c r="C170" s="1381"/>
      <c r="D170" s="1382"/>
      <c r="E170" s="1409" t="s">
        <v>618</v>
      </c>
      <c r="F170" s="1383" t="e">
        <f>+F166-F168</f>
        <v>#REF!</v>
      </c>
      <c r="G170" s="1384"/>
      <c r="H170" s="1409" t="s">
        <v>618</v>
      </c>
      <c r="I170" s="1383" t="str">
        <f>IF(I168="","",I166-I168)</f>
        <v/>
      </c>
      <c r="J170" s="1384"/>
    </row>
    <row r="171" spans="1:10" hidden="1">
      <c r="B171" s="1292" t="s">
        <v>671</v>
      </c>
      <c r="C171" s="1374"/>
      <c r="D171" s="1293"/>
      <c r="E171" s="1411" t="s">
        <v>1107</v>
      </c>
      <c r="F171" s="1385"/>
      <c r="G171" s="1386"/>
      <c r="H171" s="1411" t="s">
        <v>1107</v>
      </c>
      <c r="I171" s="1385"/>
      <c r="J171" s="1386"/>
    </row>
    <row r="172" spans="1:10" hidden="1">
      <c r="A172" s="1120"/>
      <c r="B172" s="1387" t="s">
        <v>349</v>
      </c>
      <c r="C172" s="1387"/>
      <c r="D172" s="1387"/>
      <c r="E172" s="1388" t="s">
        <v>618</v>
      </c>
      <c r="F172" s="1389" t="str">
        <f>IF(F168&gt;0,IF(F166="","",ROUND((F166-F168)/F166*100,1)),"")</f>
        <v/>
      </c>
      <c r="G172" s="1390" t="s">
        <v>296</v>
      </c>
      <c r="H172" s="1388" t="s">
        <v>618</v>
      </c>
      <c r="I172" s="1389" t="str">
        <f>IF(I168&gt;0,IF(I166="","",ROUND((I166-I168)/I166*100,1)),"")</f>
        <v/>
      </c>
      <c r="J172" s="1390" t="s">
        <v>296</v>
      </c>
    </row>
    <row r="173" spans="1:10" hidden="1">
      <c r="A173" s="1120"/>
      <c r="B173" s="1387"/>
      <c r="C173" s="1387"/>
      <c r="D173" s="1387"/>
      <c r="E173" s="1388" t="s">
        <v>11</v>
      </c>
      <c r="F173" s="1389" t="str">
        <f>IF(F169&gt;0,IF(F167="","",ROUND((F167-F169)/F167*100,1)),"")</f>
        <v/>
      </c>
      <c r="G173" s="1390" t="s">
        <v>296</v>
      </c>
      <c r="H173" s="1388" t="s">
        <v>11</v>
      </c>
      <c r="I173" s="1389" t="str">
        <f>IF(I169&gt;0,IF(I167="","",ROUND((I167-I169)/I167*100,1)),"")</f>
        <v/>
      </c>
      <c r="J173" s="1390" t="s">
        <v>296</v>
      </c>
    </row>
    <row r="174" spans="1:10" hidden="1">
      <c r="A174" s="1120"/>
      <c r="B174" s="1120"/>
      <c r="C174" s="1120"/>
      <c r="H174" s="1120"/>
      <c r="I174" s="1391"/>
      <c r="J174" s="1120"/>
    </row>
    <row r="175" spans="1:10" hidden="1">
      <c r="A175" s="995" t="s">
        <v>927</v>
      </c>
      <c r="B175" s="995"/>
      <c r="C175" s="995"/>
      <c r="D175" s="995"/>
      <c r="E175" s="995"/>
      <c r="F175" s="1392"/>
      <c r="G175" s="995"/>
      <c r="H175" s="995"/>
      <c r="I175" s="1392"/>
      <c r="J175" s="995"/>
    </row>
    <row r="176" spans="1:10" hidden="1">
      <c r="A176" s="995"/>
      <c r="B176" s="1364"/>
      <c r="C176" s="1393"/>
      <c r="D176" s="1393"/>
      <c r="E176" s="1173" t="s">
        <v>456</v>
      </c>
      <c r="F176" s="1173"/>
      <c r="G176" s="1173"/>
      <c r="H176" s="1173" t="s">
        <v>457</v>
      </c>
      <c r="I176" s="1173"/>
      <c r="J176" s="1173"/>
    </row>
    <row r="177" spans="1:10" ht="14.25" hidden="1">
      <c r="A177" s="995"/>
      <c r="B177" s="1174" t="s">
        <v>357</v>
      </c>
      <c r="C177" s="1394" t="s">
        <v>592</v>
      </c>
      <c r="D177" s="1395" t="s">
        <v>455</v>
      </c>
      <c r="E177" s="1215" t="s">
        <v>618</v>
      </c>
      <c r="F177" s="1396" t="str">
        <f>IF('B4'!G178=0,"",'B4'!G178)</f>
        <v/>
      </c>
      <c r="G177" s="1397"/>
      <c r="H177" s="1153" t="s">
        <v>618</v>
      </c>
      <c r="I177" s="1396" t="str">
        <f>IF('B4'!O178=0,"",'B4'!O178)</f>
        <v/>
      </c>
      <c r="J177" s="1397"/>
    </row>
    <row r="178" spans="1:10" ht="14.25" hidden="1">
      <c r="A178" s="995"/>
      <c r="B178" s="1174"/>
      <c r="C178" s="1398" t="e">
        <f>C26</f>
        <v>#REF!</v>
      </c>
      <c r="D178" s="1399" t="s">
        <v>671</v>
      </c>
      <c r="E178" s="1218" t="s">
        <v>11</v>
      </c>
      <c r="F178" s="1377"/>
      <c r="G178" s="1401"/>
      <c r="H178" s="1159" t="s">
        <v>11</v>
      </c>
      <c r="I178" s="1377"/>
      <c r="J178" s="1401"/>
    </row>
    <row r="179" spans="1:10" hidden="1">
      <c r="A179" s="995"/>
      <c r="B179" s="1174"/>
      <c r="C179" s="1398"/>
      <c r="D179" s="1402" t="s">
        <v>589</v>
      </c>
      <c r="E179" s="1215" t="s">
        <v>618</v>
      </c>
      <c r="F179" s="1396" t="str">
        <f>IF($F$14="","",$F$14-F177)</f>
        <v/>
      </c>
      <c r="G179" s="1397"/>
      <c r="H179" s="1153" t="s">
        <v>618</v>
      </c>
      <c r="I179" s="1396" t="str">
        <f>IF($I$14="","",$I$14-I177)</f>
        <v/>
      </c>
      <c r="J179" s="1397"/>
    </row>
    <row r="180" spans="1:10" ht="14.25" hidden="1">
      <c r="A180" s="995"/>
      <c r="B180" s="1174"/>
      <c r="C180" s="1403" t="s">
        <v>593</v>
      </c>
      <c r="D180" s="1404" t="s">
        <v>671</v>
      </c>
      <c r="E180" s="1218" t="s">
        <v>11</v>
      </c>
      <c r="F180" s="1405" t="str">
        <f>+IF($F$15="","",$F$15-F178)</f>
        <v/>
      </c>
      <c r="G180" s="1401"/>
      <c r="H180" s="1159" t="s">
        <v>11</v>
      </c>
      <c r="I180" s="1405" t="str">
        <f>+IF($I$15="","",$I$15-I178)</f>
        <v/>
      </c>
      <c r="J180" s="1401"/>
    </row>
    <row r="181" spans="1:10" hidden="1">
      <c r="A181" s="995"/>
      <c r="B181" s="1174"/>
      <c r="C181" s="1179"/>
      <c r="D181" s="1406" t="s">
        <v>590</v>
      </c>
      <c r="E181" s="1153" t="s">
        <v>618</v>
      </c>
      <c r="F181" s="1396" t="str">
        <f>IF(OR($F$14=0,$F$14=""),"",ROUND(($F$14-F177)/$F$14*100,1))</f>
        <v/>
      </c>
      <c r="G181" s="1181" t="s">
        <v>617</v>
      </c>
      <c r="H181" s="1153" t="s">
        <v>618</v>
      </c>
      <c r="I181" s="1396" t="str">
        <f>IF(OR($I$14=0,$I$14=""),"",ROUND(($I$14-I177)/$I$14*100,1))</f>
        <v/>
      </c>
      <c r="J181" s="1181" t="s">
        <v>617</v>
      </c>
    </row>
    <row r="182" spans="1:10" hidden="1">
      <c r="A182" s="995"/>
      <c r="B182" s="1174"/>
      <c r="C182" s="1183"/>
      <c r="D182" s="1407"/>
      <c r="E182" s="1159" t="s">
        <v>11</v>
      </c>
      <c r="F182" s="1405" t="str">
        <f>IF(OR($F$15=0,$F$15=""),"",ROUND(($F$15-F178)/$F$15*100,1))</f>
        <v/>
      </c>
      <c r="G182" s="1185" t="s">
        <v>296</v>
      </c>
      <c r="H182" s="1159" t="s">
        <v>11</v>
      </c>
      <c r="I182" s="1405" t="str">
        <f>IF(OR($I$15=0,$I$15=""),"",ROUND(($I$15-I178)/$I$15*100,1))</f>
        <v/>
      </c>
      <c r="J182" s="1185" t="s">
        <v>296</v>
      </c>
    </row>
    <row r="183" spans="1:10" ht="14.25" hidden="1">
      <c r="A183" s="995"/>
      <c r="B183" s="1174" t="s">
        <v>358</v>
      </c>
      <c r="C183" s="1175" t="s">
        <v>592</v>
      </c>
      <c r="D183" s="1395" t="s">
        <v>455</v>
      </c>
      <c r="E183" s="1153" t="s">
        <v>618</v>
      </c>
      <c r="F183" s="1396" t="str">
        <f>IF('B4'!G184=0,"",'B4'!G184)</f>
        <v/>
      </c>
      <c r="G183" s="1397"/>
      <c r="H183" s="1153" t="s">
        <v>618</v>
      </c>
      <c r="I183" s="1396" t="str">
        <f>IF('B4'!O184=0,"",'B4'!O184)</f>
        <v/>
      </c>
      <c r="J183" s="1397"/>
    </row>
    <row r="184" spans="1:10" ht="14.25" hidden="1">
      <c r="A184" s="995"/>
      <c r="B184" s="1174"/>
      <c r="C184" s="1408" t="e">
        <f>C32</f>
        <v>#REF!</v>
      </c>
      <c r="D184" s="1399" t="s">
        <v>671</v>
      </c>
      <c r="E184" s="1159" t="s">
        <v>11</v>
      </c>
      <c r="F184" s="1377"/>
      <c r="G184" s="1401"/>
      <c r="H184" s="1159" t="s">
        <v>11</v>
      </c>
      <c r="I184" s="1377"/>
      <c r="J184" s="1401"/>
    </row>
    <row r="185" spans="1:10" hidden="1">
      <c r="A185" s="995"/>
      <c r="B185" s="1174"/>
      <c r="C185" s="1408"/>
      <c r="D185" s="1402" t="s">
        <v>589</v>
      </c>
      <c r="E185" s="1153" t="s">
        <v>618</v>
      </c>
      <c r="F185" s="1396" t="str">
        <f>IF($F$14="","",$F$14-F183)</f>
        <v/>
      </c>
      <c r="G185" s="1397"/>
      <c r="H185" s="1153" t="s">
        <v>618</v>
      </c>
      <c r="I185" s="1396" t="str">
        <f>IF($I$14="","",$I$14-I183)</f>
        <v/>
      </c>
      <c r="J185" s="1397"/>
    </row>
    <row r="186" spans="1:10" ht="14.25" hidden="1">
      <c r="A186" s="995"/>
      <c r="B186" s="1174"/>
      <c r="C186" s="1179" t="s">
        <v>593</v>
      </c>
      <c r="D186" s="1404" t="s">
        <v>671</v>
      </c>
      <c r="E186" s="1159" t="s">
        <v>11</v>
      </c>
      <c r="F186" s="1405" t="str">
        <f>+IF($F$15="","",$F$15-F184)</f>
        <v/>
      </c>
      <c r="G186" s="1401"/>
      <c r="H186" s="1159" t="s">
        <v>11</v>
      </c>
      <c r="I186" s="1405" t="str">
        <f>+IF($I$15="","",$I$15-I184)</f>
        <v/>
      </c>
      <c r="J186" s="1401"/>
    </row>
    <row r="187" spans="1:10" hidden="1">
      <c r="A187" s="995"/>
      <c r="B187" s="1174"/>
      <c r="C187" s="1179"/>
      <c r="D187" s="1407" t="s">
        <v>590</v>
      </c>
      <c r="E187" s="1153" t="s">
        <v>618</v>
      </c>
      <c r="F187" s="1396" t="str">
        <f>IF(OR($F$14=0,$F$14=""),"",ROUND(($F$14-F183)/$F$14*100,1))</f>
        <v/>
      </c>
      <c r="G187" s="1181" t="s">
        <v>617</v>
      </c>
      <c r="H187" s="1153" t="s">
        <v>618</v>
      </c>
      <c r="I187" s="1396" t="str">
        <f>IF(OR($I$14=0,$I$14=""),"",ROUND(($I$14-I183)/$I$14*100,1))</f>
        <v/>
      </c>
      <c r="J187" s="1181" t="s">
        <v>617</v>
      </c>
    </row>
    <row r="188" spans="1:10" hidden="1">
      <c r="A188" s="995"/>
      <c r="B188" s="1174"/>
      <c r="C188" s="1183"/>
      <c r="D188" s="1407"/>
      <c r="E188" s="1159" t="s">
        <v>11</v>
      </c>
      <c r="F188" s="1405" t="str">
        <f>IF(OR($F$15=0,$F$15=""),"",ROUND(($F$15-F184)/$F$15*100,1))</f>
        <v/>
      </c>
      <c r="G188" s="1185" t="s">
        <v>296</v>
      </c>
      <c r="H188" s="1159" t="s">
        <v>11</v>
      </c>
      <c r="I188" s="1405" t="str">
        <f>IF(OR($I$15=0,$I$15=""),"",ROUND(($I$15-I184)/$I$15*100,1))</f>
        <v/>
      </c>
      <c r="J188" s="1185" t="s">
        <v>296</v>
      </c>
    </row>
    <row r="189" spans="1:10" ht="14.25" hidden="1">
      <c r="A189" s="995"/>
      <c r="B189" s="1174" t="s">
        <v>359</v>
      </c>
      <c r="C189" s="1175" t="s">
        <v>592</v>
      </c>
      <c r="D189" s="1395" t="s">
        <v>455</v>
      </c>
      <c r="E189" s="1153" t="s">
        <v>618</v>
      </c>
      <c r="F189" s="1396" t="str">
        <f>IF('B4'!G190=0,"",'B4'!G190)</f>
        <v/>
      </c>
      <c r="G189" s="1397"/>
      <c r="H189" s="1153" t="s">
        <v>618</v>
      </c>
      <c r="I189" s="1396" t="str">
        <f>IF('B4'!O190=0,"",'B4'!O190)</f>
        <v/>
      </c>
      <c r="J189" s="1397"/>
    </row>
    <row r="190" spans="1:10" ht="14.25" hidden="1">
      <c r="A190" s="995"/>
      <c r="B190" s="1174"/>
      <c r="C190" s="1408" t="e">
        <f>C38</f>
        <v>#REF!</v>
      </c>
      <c r="D190" s="1399" t="s">
        <v>671</v>
      </c>
      <c r="E190" s="1159" t="s">
        <v>11</v>
      </c>
      <c r="F190" s="1377"/>
      <c r="G190" s="1401"/>
      <c r="H190" s="1159" t="s">
        <v>11</v>
      </c>
      <c r="I190" s="1377"/>
      <c r="J190" s="1401"/>
    </row>
    <row r="191" spans="1:10" hidden="1">
      <c r="A191" s="995"/>
      <c r="B191" s="1174"/>
      <c r="C191" s="1408"/>
      <c r="D191" s="1402" t="s">
        <v>589</v>
      </c>
      <c r="E191" s="1153" t="s">
        <v>618</v>
      </c>
      <c r="F191" s="1396" t="str">
        <f>IF($F$14="","",$F$14-F189)</f>
        <v/>
      </c>
      <c r="G191" s="1397"/>
      <c r="H191" s="1153" t="s">
        <v>618</v>
      </c>
      <c r="I191" s="1396" t="str">
        <f>IF($I$14="","",$I$14-I189)</f>
        <v/>
      </c>
      <c r="J191" s="1397"/>
    </row>
    <row r="192" spans="1:10" ht="14.25" hidden="1">
      <c r="A192" s="995"/>
      <c r="B192" s="1174"/>
      <c r="C192" s="1179" t="s">
        <v>593</v>
      </c>
      <c r="D192" s="1404" t="s">
        <v>671</v>
      </c>
      <c r="E192" s="1159" t="s">
        <v>11</v>
      </c>
      <c r="F192" s="1405" t="str">
        <f>+IF($F$15="","",$F$15-F190)</f>
        <v/>
      </c>
      <c r="G192" s="1401"/>
      <c r="H192" s="1159" t="s">
        <v>11</v>
      </c>
      <c r="I192" s="1405" t="str">
        <f>+IF($I$15="","",$I$15-I190)</f>
        <v/>
      </c>
      <c r="J192" s="1401"/>
    </row>
    <row r="193" spans="1:10" hidden="1">
      <c r="A193" s="995"/>
      <c r="B193" s="1174"/>
      <c r="C193" s="1179"/>
      <c r="D193" s="1407" t="s">
        <v>590</v>
      </c>
      <c r="E193" s="1153" t="s">
        <v>618</v>
      </c>
      <c r="F193" s="1396" t="str">
        <f>IF(OR($F$14=0,$F$14=""),"",ROUND(($F$14-F189)/$F$14*100,1))</f>
        <v/>
      </c>
      <c r="G193" s="1181" t="s">
        <v>617</v>
      </c>
      <c r="H193" s="1153" t="s">
        <v>618</v>
      </c>
      <c r="I193" s="1396" t="str">
        <f>IF(OR($I$14=0,$I$14=""),"",ROUND(($I$14-I189)/$I$14*100,1))</f>
        <v/>
      </c>
      <c r="J193" s="1181" t="s">
        <v>617</v>
      </c>
    </row>
    <row r="194" spans="1:10" hidden="1">
      <c r="A194" s="995"/>
      <c r="B194" s="1174"/>
      <c r="C194" s="1183"/>
      <c r="D194" s="1407"/>
      <c r="E194" s="1159" t="s">
        <v>11</v>
      </c>
      <c r="F194" s="1405" t="str">
        <f>IF(OR($F$15=0,$F$15=""),"",ROUND(($F$15-F190)/$F$15*100,1))</f>
        <v/>
      </c>
      <c r="G194" s="1185" t="s">
        <v>296</v>
      </c>
      <c r="H194" s="1159" t="s">
        <v>11</v>
      </c>
      <c r="I194" s="1405" t="str">
        <f>IF(OR($I$15=0,$I$15=""),"",ROUND(($I$15-I190)/$I$15*100,1))</f>
        <v/>
      </c>
      <c r="J194" s="1185" t="s">
        <v>296</v>
      </c>
    </row>
    <row r="195" spans="1:10" hidden="1"/>
    <row r="196" spans="1:10" ht="14.25" hidden="1">
      <c r="A196" s="1129" t="s">
        <v>928</v>
      </c>
      <c r="B196" s="1129"/>
      <c r="C196" s="1129"/>
      <c r="D196" s="1129"/>
      <c r="E196" s="1089">
        <f>+'B11'!D115</f>
        <v>0</v>
      </c>
      <c r="F196" s="1089"/>
      <c r="G196" s="1129" t="s">
        <v>929</v>
      </c>
      <c r="H196" s="1129"/>
      <c r="I196" s="1360"/>
      <c r="J196" s="1129"/>
    </row>
    <row r="197" spans="1:10" ht="14.25" hidden="1">
      <c r="A197" s="1117"/>
      <c r="B197" s="1117"/>
      <c r="C197" s="1117"/>
      <c r="D197" s="1117"/>
      <c r="E197" s="1117"/>
      <c r="F197" s="1361"/>
      <c r="G197" s="1117"/>
      <c r="H197" s="1117"/>
      <c r="I197" s="1361"/>
      <c r="J197" s="1117"/>
    </row>
    <row r="198" spans="1:10" ht="17.25" hidden="1">
      <c r="A198" s="1130"/>
      <c r="B198" s="1130"/>
      <c r="C198" s="1130"/>
      <c r="D198" s="1130"/>
      <c r="E198" s="1130"/>
      <c r="F198" s="1362"/>
      <c r="G198" s="1130"/>
      <c r="H198" s="1130"/>
      <c r="I198" s="1362"/>
      <c r="J198" s="1130"/>
    </row>
    <row r="199" spans="1:10" hidden="1">
      <c r="A199" s="1119" t="s">
        <v>926</v>
      </c>
      <c r="B199" s="1119"/>
      <c r="C199" s="1119"/>
      <c r="D199" s="1119"/>
      <c r="E199" s="1119"/>
      <c r="F199" s="1119"/>
      <c r="G199" s="1119"/>
      <c r="H199" s="1119"/>
      <c r="I199" s="1119"/>
      <c r="J199" s="1119"/>
    </row>
    <row r="200" spans="1:10" hidden="1">
      <c r="A200" s="978" t="s">
        <v>930</v>
      </c>
      <c r="B200" s="978"/>
      <c r="C200" s="978"/>
      <c r="D200" s="978"/>
      <c r="E200" s="978"/>
      <c r="F200" s="1363"/>
      <c r="G200" s="978"/>
      <c r="H200" s="978"/>
      <c r="I200" s="1363"/>
      <c r="J200" s="978"/>
    </row>
    <row r="201" spans="1:10" hidden="1">
      <c r="A201" s="1132"/>
      <c r="B201" s="1364"/>
      <c r="C201" s="1364"/>
      <c r="D201" s="1364"/>
      <c r="E201" s="1025" t="s">
        <v>456</v>
      </c>
      <c r="F201" s="1137"/>
      <c r="G201" s="1138"/>
      <c r="H201" s="1025" t="s">
        <v>457</v>
      </c>
      <c r="I201" s="1137"/>
      <c r="J201" s="1138"/>
    </row>
    <row r="202" spans="1:10" hidden="1">
      <c r="A202" s="1120"/>
      <c r="B202" s="1140" t="s">
        <v>350</v>
      </c>
      <c r="C202" s="1141"/>
      <c r="D202" s="1141"/>
      <c r="E202" s="1365" t="e">
        <f>#REF!</f>
        <v>#REF!</v>
      </c>
      <c r="F202" s="1366"/>
      <c r="G202" s="1144" t="s">
        <v>347</v>
      </c>
      <c r="H202" s="1365" t="e">
        <f>#REF!</f>
        <v>#REF!</v>
      </c>
      <c r="I202" s="1366"/>
      <c r="J202" s="1144" t="s">
        <v>347</v>
      </c>
    </row>
    <row r="203" spans="1:10" hidden="1">
      <c r="A203" s="1120"/>
      <c r="B203" s="1140" t="s">
        <v>348</v>
      </c>
      <c r="C203" s="1141"/>
      <c r="D203" s="1142"/>
      <c r="E203" s="1368">
        <f>'B2'!$E$7</f>
        <v>0</v>
      </c>
      <c r="F203" s="1369"/>
      <c r="G203" s="1370" t="s">
        <v>347</v>
      </c>
      <c r="H203" s="1368">
        <f>'B2'!$E$7</f>
        <v>0</v>
      </c>
      <c r="I203" s="1369"/>
      <c r="J203" s="1370" t="s">
        <v>347</v>
      </c>
    </row>
    <row r="204" spans="1:10" hidden="1">
      <c r="A204" s="1120"/>
      <c r="B204" s="1147" t="s">
        <v>670</v>
      </c>
      <c r="C204" s="1148"/>
      <c r="D204" s="1149"/>
      <c r="E204" s="1150" t="s">
        <v>618</v>
      </c>
      <c r="F204" s="1371" t="e">
        <f>IF(#REF!=0,0,#REF!)</f>
        <v>#REF!</v>
      </c>
      <c r="G204" s="1372"/>
      <c r="H204" s="1150" t="s">
        <v>618</v>
      </c>
      <c r="I204" s="1371" t="e">
        <f>IF(#REF!=0,0,#REF!)</f>
        <v>#REF!</v>
      </c>
      <c r="J204" s="1372"/>
    </row>
    <row r="205" spans="1:10" hidden="1">
      <c r="A205" s="1120"/>
      <c r="B205" s="1292" t="s">
        <v>671</v>
      </c>
      <c r="C205" s="1374"/>
      <c r="D205" s="1293"/>
      <c r="E205" s="1159" t="s">
        <v>11</v>
      </c>
      <c r="F205" s="1377" t="e">
        <f>IF(#REF!=0,"",IF(#REF!-#REF!&gt;0,#REF!-#REF!,0))</f>
        <v>#REF!</v>
      </c>
      <c r="G205" s="1376"/>
      <c r="H205" s="1159" t="s">
        <v>11</v>
      </c>
      <c r="I205" s="1377" t="e">
        <f>IF(#REF!=0,"",IF(#REF!-#REF!&gt;0,#REF!-#REF!,0))</f>
        <v>#REF!</v>
      </c>
      <c r="J205" s="1376"/>
    </row>
    <row r="206" spans="1:10" hidden="1">
      <c r="A206" s="1120"/>
      <c r="B206" s="1147" t="s">
        <v>752</v>
      </c>
      <c r="C206" s="1148"/>
      <c r="D206" s="1149"/>
      <c r="E206" s="1153" t="s">
        <v>618</v>
      </c>
      <c r="F206" s="1378"/>
      <c r="G206" s="1379"/>
      <c r="H206" s="1153" t="s">
        <v>618</v>
      </c>
      <c r="I206" s="1378"/>
      <c r="J206" s="1379"/>
    </row>
    <row r="207" spans="1:10" hidden="1">
      <c r="A207" s="1118"/>
      <c r="B207" s="1292" t="s">
        <v>671</v>
      </c>
      <c r="C207" s="1374"/>
      <c r="D207" s="1293"/>
      <c r="E207" s="1159" t="s">
        <v>11</v>
      </c>
      <c r="F207" s="1377"/>
      <c r="G207" s="1376"/>
      <c r="H207" s="1159" t="s">
        <v>11</v>
      </c>
      <c r="I207" s="1377"/>
      <c r="J207" s="1376"/>
    </row>
    <row r="208" spans="1:10" hidden="1">
      <c r="B208" s="1380" t="s">
        <v>753</v>
      </c>
      <c r="C208" s="1381"/>
      <c r="D208" s="1382"/>
      <c r="E208" s="1409" t="s">
        <v>618</v>
      </c>
      <c r="F208" s="1383" t="e">
        <f>+F204-F206</f>
        <v>#REF!</v>
      </c>
      <c r="G208" s="1384"/>
      <c r="H208" s="1409" t="s">
        <v>618</v>
      </c>
      <c r="I208" s="1383" t="str">
        <f>IF(I206="","",I204-I206)</f>
        <v/>
      </c>
      <c r="J208" s="1384"/>
    </row>
    <row r="209" spans="1:10" hidden="1">
      <c r="B209" s="1292" t="s">
        <v>671</v>
      </c>
      <c r="C209" s="1374"/>
      <c r="D209" s="1293"/>
      <c r="E209" s="1411" t="s">
        <v>1107</v>
      </c>
      <c r="F209" s="1385"/>
      <c r="G209" s="1386"/>
      <c r="H209" s="1411" t="s">
        <v>1107</v>
      </c>
      <c r="I209" s="1385"/>
      <c r="J209" s="1386"/>
    </row>
    <row r="210" spans="1:10" hidden="1">
      <c r="A210" s="1120"/>
      <c r="B210" s="1387" t="s">
        <v>349</v>
      </c>
      <c r="C210" s="1387"/>
      <c r="D210" s="1387"/>
      <c r="E210" s="1388" t="s">
        <v>618</v>
      </c>
      <c r="F210" s="1389" t="str">
        <f>IF(F206&gt;0,IF(F204="","",ROUND((F204-F206)/F204*100,1)),"")</f>
        <v/>
      </c>
      <c r="G210" s="1390" t="s">
        <v>296</v>
      </c>
      <c r="H210" s="1388" t="s">
        <v>618</v>
      </c>
      <c r="I210" s="1389" t="str">
        <f>IF(I206&gt;0,IF(I204="","",ROUND((I204-I206)/I204*100,1)),"")</f>
        <v/>
      </c>
      <c r="J210" s="1390" t="s">
        <v>296</v>
      </c>
    </row>
    <row r="211" spans="1:10" hidden="1">
      <c r="A211" s="1120"/>
      <c r="B211" s="1387"/>
      <c r="C211" s="1387"/>
      <c r="D211" s="1387"/>
      <c r="E211" s="1388" t="s">
        <v>11</v>
      </c>
      <c r="F211" s="1389" t="str">
        <f>IF(F207&gt;0,IF(F205="","",ROUND((F205-F207)/F205*100,1)),"")</f>
        <v/>
      </c>
      <c r="G211" s="1390" t="s">
        <v>296</v>
      </c>
      <c r="H211" s="1388" t="s">
        <v>11</v>
      </c>
      <c r="I211" s="1389" t="str">
        <f>IF(I207&gt;0,IF(I205="","",ROUND((I205-I207)/I205*100,1)),"")</f>
        <v/>
      </c>
      <c r="J211" s="1390" t="s">
        <v>296</v>
      </c>
    </row>
    <row r="212" spans="1:10" hidden="1">
      <c r="A212" s="1120"/>
      <c r="B212" s="1120"/>
      <c r="C212" s="1120"/>
      <c r="H212" s="1120"/>
      <c r="I212" s="1391"/>
      <c r="J212" s="1120"/>
    </row>
    <row r="213" spans="1:10" hidden="1">
      <c r="A213" s="995" t="s">
        <v>927</v>
      </c>
      <c r="B213" s="995"/>
      <c r="C213" s="995"/>
      <c r="D213" s="995"/>
      <c r="E213" s="995"/>
      <c r="F213" s="1392"/>
      <c r="G213" s="995"/>
      <c r="H213" s="995"/>
      <c r="I213" s="1392"/>
      <c r="J213" s="995"/>
    </row>
    <row r="214" spans="1:10" hidden="1">
      <c r="A214" s="995"/>
      <c r="B214" s="1364"/>
      <c r="C214" s="1393"/>
      <c r="D214" s="1393"/>
      <c r="E214" s="1173" t="s">
        <v>456</v>
      </c>
      <c r="F214" s="1173"/>
      <c r="G214" s="1173"/>
      <c r="H214" s="1173" t="s">
        <v>457</v>
      </c>
      <c r="I214" s="1173"/>
      <c r="J214" s="1173"/>
    </row>
    <row r="215" spans="1:10" ht="14.25" hidden="1">
      <c r="A215" s="995"/>
      <c r="B215" s="1174" t="s">
        <v>357</v>
      </c>
      <c r="C215" s="1394" t="s">
        <v>592</v>
      </c>
      <c r="D215" s="1395" t="s">
        <v>455</v>
      </c>
      <c r="E215" s="1215" t="s">
        <v>618</v>
      </c>
      <c r="F215" s="1396" t="str">
        <f>IF('B4'!G216=0,"",'B4'!G216)</f>
        <v/>
      </c>
      <c r="G215" s="1397"/>
      <c r="H215" s="1153" t="s">
        <v>618</v>
      </c>
      <c r="I215" s="1396" t="str">
        <f>IF('B4'!O216=0,"",'B4'!O216)</f>
        <v/>
      </c>
      <c r="J215" s="1397"/>
    </row>
    <row r="216" spans="1:10" ht="14.25" hidden="1">
      <c r="A216" s="995"/>
      <c r="B216" s="1174"/>
      <c r="C216" s="1398" t="e">
        <f>C26</f>
        <v>#REF!</v>
      </c>
      <c r="D216" s="1399" t="s">
        <v>671</v>
      </c>
      <c r="E216" s="1218" t="s">
        <v>11</v>
      </c>
      <c r="F216" s="1377"/>
      <c r="G216" s="1401"/>
      <c r="H216" s="1159" t="s">
        <v>11</v>
      </c>
      <c r="I216" s="1377"/>
      <c r="J216" s="1401"/>
    </row>
    <row r="217" spans="1:10" hidden="1">
      <c r="A217" s="995"/>
      <c r="B217" s="1174"/>
      <c r="C217" s="1398"/>
      <c r="D217" s="1402" t="s">
        <v>589</v>
      </c>
      <c r="E217" s="1215" t="s">
        <v>618</v>
      </c>
      <c r="F217" s="1396" t="str">
        <f>IF($F$14="","",$F$14-F215)</f>
        <v/>
      </c>
      <c r="G217" s="1397"/>
      <c r="H217" s="1153" t="s">
        <v>618</v>
      </c>
      <c r="I217" s="1396" t="str">
        <f>IF($I$14="","",$I$14-I215)</f>
        <v/>
      </c>
      <c r="J217" s="1397"/>
    </row>
    <row r="218" spans="1:10" ht="14.25" hidden="1">
      <c r="A218" s="995"/>
      <c r="B218" s="1174"/>
      <c r="C218" s="1403" t="s">
        <v>593</v>
      </c>
      <c r="D218" s="1404" t="s">
        <v>671</v>
      </c>
      <c r="E218" s="1218" t="s">
        <v>11</v>
      </c>
      <c r="F218" s="1405" t="str">
        <f>+IF($F$15="","",$F$15-F216)</f>
        <v/>
      </c>
      <c r="G218" s="1401"/>
      <c r="H218" s="1159" t="s">
        <v>11</v>
      </c>
      <c r="I218" s="1405" t="str">
        <f>+IF($I$15="","",$I$15-I216)</f>
        <v/>
      </c>
      <c r="J218" s="1401"/>
    </row>
    <row r="219" spans="1:10" hidden="1">
      <c r="A219" s="995"/>
      <c r="B219" s="1174"/>
      <c r="C219" s="1179"/>
      <c r="D219" s="1406" t="s">
        <v>590</v>
      </c>
      <c r="E219" s="1153" t="s">
        <v>618</v>
      </c>
      <c r="F219" s="1396" t="str">
        <f>IF(OR($F$14=0,$F$14=""),"",ROUND(($F$14-F215)/$F$14*100,1))</f>
        <v/>
      </c>
      <c r="G219" s="1181" t="s">
        <v>617</v>
      </c>
      <c r="H219" s="1153" t="s">
        <v>618</v>
      </c>
      <c r="I219" s="1396" t="str">
        <f>IF(OR($I$14=0,$I$14=""),"",ROUND(($I$14-I215)/$I$14*100,1))</f>
        <v/>
      </c>
      <c r="J219" s="1181" t="s">
        <v>617</v>
      </c>
    </row>
    <row r="220" spans="1:10" hidden="1">
      <c r="A220" s="995"/>
      <c r="B220" s="1174"/>
      <c r="C220" s="1183"/>
      <c r="D220" s="1407"/>
      <c r="E220" s="1159" t="s">
        <v>11</v>
      </c>
      <c r="F220" s="1405" t="str">
        <f>IF(OR($F$15=0,$F$15=""),"",ROUND(($F$15-F216)/$F$15*100,1))</f>
        <v/>
      </c>
      <c r="G220" s="1185" t="s">
        <v>296</v>
      </c>
      <c r="H220" s="1159" t="s">
        <v>11</v>
      </c>
      <c r="I220" s="1405" t="str">
        <f>IF(OR($I$15=0,$I$15=""),"",ROUND(($I$15-I216)/$I$15*100,1))</f>
        <v/>
      </c>
      <c r="J220" s="1185" t="s">
        <v>296</v>
      </c>
    </row>
    <row r="221" spans="1:10" ht="14.25" hidden="1">
      <c r="A221" s="995"/>
      <c r="B221" s="1174" t="s">
        <v>358</v>
      </c>
      <c r="C221" s="1175" t="s">
        <v>592</v>
      </c>
      <c r="D221" s="1395" t="s">
        <v>455</v>
      </c>
      <c r="E221" s="1153" t="s">
        <v>618</v>
      </c>
      <c r="F221" s="1396" t="str">
        <f>IF('B4'!G222=0,"",'B4'!G222)</f>
        <v/>
      </c>
      <c r="G221" s="1397"/>
      <c r="H221" s="1153" t="s">
        <v>618</v>
      </c>
      <c r="I221" s="1396" t="str">
        <f>IF('B4'!O222=0,"",'B4'!O222)</f>
        <v/>
      </c>
      <c r="J221" s="1397"/>
    </row>
    <row r="222" spans="1:10" ht="14.25" hidden="1">
      <c r="A222" s="995"/>
      <c r="B222" s="1174"/>
      <c r="C222" s="1408" t="e">
        <f>C32</f>
        <v>#REF!</v>
      </c>
      <c r="D222" s="1399" t="s">
        <v>671</v>
      </c>
      <c r="E222" s="1159" t="s">
        <v>11</v>
      </c>
      <c r="F222" s="1377"/>
      <c r="G222" s="1401"/>
      <c r="H222" s="1159" t="s">
        <v>11</v>
      </c>
      <c r="I222" s="1377"/>
      <c r="J222" s="1401"/>
    </row>
    <row r="223" spans="1:10" hidden="1">
      <c r="A223" s="995"/>
      <c r="B223" s="1174"/>
      <c r="C223" s="1408"/>
      <c r="D223" s="1402" t="s">
        <v>589</v>
      </c>
      <c r="E223" s="1153" t="s">
        <v>618</v>
      </c>
      <c r="F223" s="1396" t="str">
        <f>IF($F$14="","",$F$14-F221)</f>
        <v/>
      </c>
      <c r="G223" s="1397"/>
      <c r="H223" s="1153" t="s">
        <v>618</v>
      </c>
      <c r="I223" s="1396" t="str">
        <f>IF($I$14="","",$I$14-I221)</f>
        <v/>
      </c>
      <c r="J223" s="1397"/>
    </row>
    <row r="224" spans="1:10" ht="14.25" hidden="1">
      <c r="A224" s="995"/>
      <c r="B224" s="1174"/>
      <c r="C224" s="1179" t="s">
        <v>593</v>
      </c>
      <c r="D224" s="1404" t="s">
        <v>671</v>
      </c>
      <c r="E224" s="1159" t="s">
        <v>11</v>
      </c>
      <c r="F224" s="1405" t="str">
        <f>+IF($F$15="","",$F$15-F222)</f>
        <v/>
      </c>
      <c r="G224" s="1401"/>
      <c r="H224" s="1159" t="s">
        <v>11</v>
      </c>
      <c r="I224" s="1405" t="str">
        <f>+IF($I$15="","",$I$15-I222)</f>
        <v/>
      </c>
      <c r="J224" s="1401"/>
    </row>
    <row r="225" spans="1:10" hidden="1">
      <c r="A225" s="995"/>
      <c r="B225" s="1174"/>
      <c r="C225" s="1179"/>
      <c r="D225" s="1407" t="s">
        <v>590</v>
      </c>
      <c r="E225" s="1153" t="s">
        <v>618</v>
      </c>
      <c r="F225" s="1396" t="str">
        <f>IF(OR($F$14=0,$F$14=""),"",ROUND(($F$14-F221)/$F$14*100,1))</f>
        <v/>
      </c>
      <c r="G225" s="1181" t="s">
        <v>617</v>
      </c>
      <c r="H225" s="1153" t="s">
        <v>618</v>
      </c>
      <c r="I225" s="1396" t="str">
        <f>IF(OR($I$14=0,$I$14=""),"",ROUND(($I$14-I221)/$I$14*100,1))</f>
        <v/>
      </c>
      <c r="J225" s="1181" t="s">
        <v>617</v>
      </c>
    </row>
    <row r="226" spans="1:10" hidden="1">
      <c r="A226" s="995"/>
      <c r="B226" s="1174"/>
      <c r="C226" s="1183"/>
      <c r="D226" s="1407"/>
      <c r="E226" s="1159" t="s">
        <v>11</v>
      </c>
      <c r="F226" s="1405" t="str">
        <f>IF(OR($F$15=0,$F$15=""),"",ROUND(($F$15-F222)/$F$15*100,1))</f>
        <v/>
      </c>
      <c r="G226" s="1185" t="s">
        <v>296</v>
      </c>
      <c r="H226" s="1159" t="s">
        <v>11</v>
      </c>
      <c r="I226" s="1405" t="str">
        <f>IF(OR($I$15=0,$I$15=""),"",ROUND(($I$15-I222)/$I$15*100,1))</f>
        <v/>
      </c>
      <c r="J226" s="1185" t="s">
        <v>296</v>
      </c>
    </row>
    <row r="227" spans="1:10" ht="14.25" hidden="1">
      <c r="A227" s="995"/>
      <c r="B227" s="1174" t="s">
        <v>359</v>
      </c>
      <c r="C227" s="1175" t="s">
        <v>592</v>
      </c>
      <c r="D227" s="1395" t="s">
        <v>455</v>
      </c>
      <c r="E227" s="1153" t="s">
        <v>618</v>
      </c>
      <c r="F227" s="1396" t="str">
        <f>IF('B4'!G228=0,"",'B4'!G228)</f>
        <v/>
      </c>
      <c r="G227" s="1397"/>
      <c r="H227" s="1153" t="s">
        <v>618</v>
      </c>
      <c r="I227" s="1396" t="str">
        <f>IF('B4'!O228=0,"",'B4'!O228)</f>
        <v/>
      </c>
      <c r="J227" s="1397"/>
    </row>
    <row r="228" spans="1:10" ht="14.25" hidden="1">
      <c r="A228" s="995"/>
      <c r="B228" s="1174"/>
      <c r="C228" s="1408" t="e">
        <f>C38</f>
        <v>#REF!</v>
      </c>
      <c r="D228" s="1399" t="s">
        <v>671</v>
      </c>
      <c r="E228" s="1159" t="s">
        <v>11</v>
      </c>
      <c r="F228" s="1377"/>
      <c r="G228" s="1401"/>
      <c r="H228" s="1159" t="s">
        <v>11</v>
      </c>
      <c r="I228" s="1377"/>
      <c r="J228" s="1401"/>
    </row>
    <row r="229" spans="1:10" hidden="1">
      <c r="A229" s="995"/>
      <c r="B229" s="1174"/>
      <c r="C229" s="1408"/>
      <c r="D229" s="1402" t="s">
        <v>589</v>
      </c>
      <c r="E229" s="1153" t="s">
        <v>618</v>
      </c>
      <c r="F229" s="1396" t="str">
        <f>IF($F$14="","",$F$14-F227)</f>
        <v/>
      </c>
      <c r="G229" s="1397"/>
      <c r="H229" s="1153" t="s">
        <v>618</v>
      </c>
      <c r="I229" s="1396" t="str">
        <f>IF($I$14="","",$I$14-I227)</f>
        <v/>
      </c>
      <c r="J229" s="1397"/>
    </row>
    <row r="230" spans="1:10" ht="14.25" hidden="1">
      <c r="A230" s="995"/>
      <c r="B230" s="1174"/>
      <c r="C230" s="1179" t="s">
        <v>593</v>
      </c>
      <c r="D230" s="1404" t="s">
        <v>671</v>
      </c>
      <c r="E230" s="1159" t="s">
        <v>11</v>
      </c>
      <c r="F230" s="1405" t="str">
        <f>+IF($F$15="","",$F$15-F228)</f>
        <v/>
      </c>
      <c r="G230" s="1401"/>
      <c r="H230" s="1159" t="s">
        <v>11</v>
      </c>
      <c r="I230" s="1405" t="str">
        <f>+IF($I$15="","",$I$15-I228)</f>
        <v/>
      </c>
      <c r="J230" s="1401"/>
    </row>
    <row r="231" spans="1:10" hidden="1">
      <c r="A231" s="995"/>
      <c r="B231" s="1174"/>
      <c r="C231" s="1179"/>
      <c r="D231" s="1407" t="s">
        <v>590</v>
      </c>
      <c r="E231" s="1153" t="s">
        <v>618</v>
      </c>
      <c r="F231" s="1396" t="str">
        <f>IF(OR($F$14=0,$F$14=""),"",ROUND(($F$14-F227)/$F$14*100,1))</f>
        <v/>
      </c>
      <c r="G231" s="1181" t="s">
        <v>617</v>
      </c>
      <c r="H231" s="1153" t="s">
        <v>618</v>
      </c>
      <c r="I231" s="1396" t="str">
        <f>IF(OR($I$14=0,$I$14=""),"",ROUND(($I$14-I227)/$I$14*100,1))</f>
        <v/>
      </c>
      <c r="J231" s="1181" t="s">
        <v>617</v>
      </c>
    </row>
    <row r="232" spans="1:10" hidden="1">
      <c r="A232" s="995"/>
      <c r="B232" s="1174"/>
      <c r="C232" s="1183"/>
      <c r="D232" s="1407"/>
      <c r="E232" s="1159" t="s">
        <v>11</v>
      </c>
      <c r="F232" s="1405" t="str">
        <f>IF(OR($F$15=0,$F$15=""),"",ROUND(($F$15-F228)/$F$15*100,1))</f>
        <v/>
      </c>
      <c r="G232" s="1185" t="s">
        <v>296</v>
      </c>
      <c r="H232" s="1159" t="s">
        <v>11</v>
      </c>
      <c r="I232" s="1405" t="str">
        <f>IF(OR($I$15=0,$I$15=""),"",ROUND(($I$15-I228)/$I$15*100,1))</f>
        <v/>
      </c>
      <c r="J232" s="1185" t="s">
        <v>296</v>
      </c>
    </row>
  </sheetData>
  <sheetProtection formatCells="0"/>
  <mergeCells count="234">
    <mergeCell ref="E6:F6"/>
    <mergeCell ref="H11:J11"/>
    <mergeCell ref="A9:J9"/>
    <mergeCell ref="B11:D11"/>
    <mergeCell ref="E11:G11"/>
    <mergeCell ref="G14:G15"/>
    <mergeCell ref="J14:J15"/>
    <mergeCell ref="B12:D12"/>
    <mergeCell ref="B13:D13"/>
    <mergeCell ref="E12:F12"/>
    <mergeCell ref="H12:I12"/>
    <mergeCell ref="E13:F13"/>
    <mergeCell ref="H13:I13"/>
    <mergeCell ref="B15:D15"/>
    <mergeCell ref="B14:D14"/>
    <mergeCell ref="B37:B42"/>
    <mergeCell ref="C40:C42"/>
    <mergeCell ref="D41:D42"/>
    <mergeCell ref="C38:C39"/>
    <mergeCell ref="J16:J17"/>
    <mergeCell ref="B18:D18"/>
    <mergeCell ref="B20:D21"/>
    <mergeCell ref="G16:G17"/>
    <mergeCell ref="B16:D16"/>
    <mergeCell ref="B17:D17"/>
    <mergeCell ref="B19:D19"/>
    <mergeCell ref="G18:G19"/>
    <mergeCell ref="J18:J19"/>
    <mergeCell ref="B31:B36"/>
    <mergeCell ref="H24:J24"/>
    <mergeCell ref="E24:G24"/>
    <mergeCell ref="B24:D24"/>
    <mergeCell ref="B25:B30"/>
    <mergeCell ref="C28:C30"/>
    <mergeCell ref="D29:D30"/>
    <mergeCell ref="C34:C36"/>
    <mergeCell ref="D35:D36"/>
    <mergeCell ref="C26:C27"/>
    <mergeCell ref="C32:C33"/>
    <mergeCell ref="B50:D50"/>
    <mergeCell ref="E50:F50"/>
    <mergeCell ref="H50:I50"/>
    <mergeCell ref="B51:D51"/>
    <mergeCell ref="E51:F51"/>
    <mergeCell ref="H51:I51"/>
    <mergeCell ref="E44:F44"/>
    <mergeCell ref="A47:J47"/>
    <mergeCell ref="B49:D49"/>
    <mergeCell ref="E49:G49"/>
    <mergeCell ref="H49:J49"/>
    <mergeCell ref="J56:J57"/>
    <mergeCell ref="B57:D57"/>
    <mergeCell ref="B58:D59"/>
    <mergeCell ref="B62:D62"/>
    <mergeCell ref="E62:G62"/>
    <mergeCell ref="H62:J62"/>
    <mergeCell ref="B56:D56"/>
    <mergeCell ref="G56:G57"/>
    <mergeCell ref="B52:D52"/>
    <mergeCell ref="G52:G53"/>
    <mergeCell ref="J52:J53"/>
    <mergeCell ref="B53:D53"/>
    <mergeCell ref="B54:D54"/>
    <mergeCell ref="G54:G55"/>
    <mergeCell ref="J54:J55"/>
    <mergeCell ref="B55:D55"/>
    <mergeCell ref="B75:B80"/>
    <mergeCell ref="C76:C77"/>
    <mergeCell ref="C78:C80"/>
    <mergeCell ref="D79:D80"/>
    <mergeCell ref="E82:F82"/>
    <mergeCell ref="B63:B68"/>
    <mergeCell ref="C64:C65"/>
    <mergeCell ref="C66:C68"/>
    <mergeCell ref="D67:D68"/>
    <mergeCell ref="B69:B74"/>
    <mergeCell ref="C70:C71"/>
    <mergeCell ref="C72:C74"/>
    <mergeCell ref="D73:D74"/>
    <mergeCell ref="B89:D89"/>
    <mergeCell ref="E89:F89"/>
    <mergeCell ref="H89:I89"/>
    <mergeCell ref="B90:D90"/>
    <mergeCell ref="G90:G91"/>
    <mergeCell ref="A85:J85"/>
    <mergeCell ref="B87:D87"/>
    <mergeCell ref="E87:G87"/>
    <mergeCell ref="H87:J87"/>
    <mergeCell ref="B88:D88"/>
    <mergeCell ref="E88:F88"/>
    <mergeCell ref="H88:I88"/>
    <mergeCell ref="J94:J95"/>
    <mergeCell ref="B95:D95"/>
    <mergeCell ref="B96:D97"/>
    <mergeCell ref="B100:D100"/>
    <mergeCell ref="E100:G100"/>
    <mergeCell ref="H100:J100"/>
    <mergeCell ref="B94:D94"/>
    <mergeCell ref="G94:G95"/>
    <mergeCell ref="J90:J91"/>
    <mergeCell ref="B91:D91"/>
    <mergeCell ref="B92:D92"/>
    <mergeCell ref="G92:G93"/>
    <mergeCell ref="J92:J93"/>
    <mergeCell ref="B93:D93"/>
    <mergeCell ref="B113:B118"/>
    <mergeCell ref="C114:C115"/>
    <mergeCell ref="C116:C118"/>
    <mergeCell ref="D117:D118"/>
    <mergeCell ref="E120:F120"/>
    <mergeCell ref="B101:B106"/>
    <mergeCell ref="C102:C103"/>
    <mergeCell ref="C104:C106"/>
    <mergeCell ref="D105:D106"/>
    <mergeCell ref="B107:B112"/>
    <mergeCell ref="C108:C109"/>
    <mergeCell ref="C110:C112"/>
    <mergeCell ref="D111:D112"/>
    <mergeCell ref="B127:D127"/>
    <mergeCell ref="E127:F127"/>
    <mergeCell ref="H127:I127"/>
    <mergeCell ref="B128:D128"/>
    <mergeCell ref="G128:G129"/>
    <mergeCell ref="A123:J123"/>
    <mergeCell ref="B125:D125"/>
    <mergeCell ref="E125:G125"/>
    <mergeCell ref="H125:J125"/>
    <mergeCell ref="B126:D126"/>
    <mergeCell ref="E126:F126"/>
    <mergeCell ref="H126:I126"/>
    <mergeCell ref="J132:J133"/>
    <mergeCell ref="B133:D133"/>
    <mergeCell ref="B134:D135"/>
    <mergeCell ref="B138:D138"/>
    <mergeCell ref="E138:G138"/>
    <mergeCell ref="H138:J138"/>
    <mergeCell ref="B132:D132"/>
    <mergeCell ref="G132:G133"/>
    <mergeCell ref="J128:J129"/>
    <mergeCell ref="B129:D129"/>
    <mergeCell ref="B130:D130"/>
    <mergeCell ref="G130:G131"/>
    <mergeCell ref="J130:J131"/>
    <mergeCell ref="B131:D131"/>
    <mergeCell ref="B151:B156"/>
    <mergeCell ref="C152:C153"/>
    <mergeCell ref="C154:C156"/>
    <mergeCell ref="D155:D156"/>
    <mergeCell ref="E158:F158"/>
    <mergeCell ref="B139:B144"/>
    <mergeCell ref="C140:C141"/>
    <mergeCell ref="C142:C144"/>
    <mergeCell ref="D143:D144"/>
    <mergeCell ref="B145:B150"/>
    <mergeCell ref="C146:C147"/>
    <mergeCell ref="C148:C150"/>
    <mergeCell ref="D149:D150"/>
    <mergeCell ref="B165:D165"/>
    <mergeCell ref="E165:F165"/>
    <mergeCell ref="H165:I165"/>
    <mergeCell ref="B166:D166"/>
    <mergeCell ref="G166:G167"/>
    <mergeCell ref="A161:J161"/>
    <mergeCell ref="B163:D163"/>
    <mergeCell ref="E163:G163"/>
    <mergeCell ref="H163:J163"/>
    <mergeCell ref="B164:D164"/>
    <mergeCell ref="E164:F164"/>
    <mergeCell ref="H164:I164"/>
    <mergeCell ref="J170:J171"/>
    <mergeCell ref="B171:D171"/>
    <mergeCell ref="B172:D173"/>
    <mergeCell ref="B176:D176"/>
    <mergeCell ref="E176:G176"/>
    <mergeCell ref="H176:J176"/>
    <mergeCell ref="B170:D170"/>
    <mergeCell ref="G170:G171"/>
    <mergeCell ref="J166:J167"/>
    <mergeCell ref="B167:D167"/>
    <mergeCell ref="B168:D168"/>
    <mergeCell ref="G168:G169"/>
    <mergeCell ref="J168:J169"/>
    <mergeCell ref="B169:D169"/>
    <mergeCell ref="B189:B194"/>
    <mergeCell ref="C190:C191"/>
    <mergeCell ref="C192:C194"/>
    <mergeCell ref="D193:D194"/>
    <mergeCell ref="E196:F196"/>
    <mergeCell ref="B177:B182"/>
    <mergeCell ref="C178:C179"/>
    <mergeCell ref="C180:C182"/>
    <mergeCell ref="D181:D182"/>
    <mergeCell ref="B183:B188"/>
    <mergeCell ref="C184:C185"/>
    <mergeCell ref="C186:C188"/>
    <mergeCell ref="D187:D188"/>
    <mergeCell ref="B203:D203"/>
    <mergeCell ref="E203:F203"/>
    <mergeCell ref="H203:I203"/>
    <mergeCell ref="B204:D204"/>
    <mergeCell ref="G204:G205"/>
    <mergeCell ref="A199:J199"/>
    <mergeCell ref="B201:D201"/>
    <mergeCell ref="E201:G201"/>
    <mergeCell ref="H201:J201"/>
    <mergeCell ref="B202:D202"/>
    <mergeCell ref="E202:F202"/>
    <mergeCell ref="H202:I202"/>
    <mergeCell ref="J208:J209"/>
    <mergeCell ref="B209:D209"/>
    <mergeCell ref="B210:D211"/>
    <mergeCell ref="B214:D214"/>
    <mergeCell ref="E214:G214"/>
    <mergeCell ref="H214:J214"/>
    <mergeCell ref="B208:D208"/>
    <mergeCell ref="G208:G209"/>
    <mergeCell ref="J204:J205"/>
    <mergeCell ref="B205:D205"/>
    <mergeCell ref="B206:D206"/>
    <mergeCell ref="G206:G207"/>
    <mergeCell ref="J206:J207"/>
    <mergeCell ref="B207:D207"/>
    <mergeCell ref="B227:B232"/>
    <mergeCell ref="C228:C229"/>
    <mergeCell ref="C230:C232"/>
    <mergeCell ref="D231:D232"/>
    <mergeCell ref="B215:B220"/>
    <mergeCell ref="C216:C217"/>
    <mergeCell ref="C218:C220"/>
    <mergeCell ref="D219:D220"/>
    <mergeCell ref="B221:B226"/>
    <mergeCell ref="C222:C223"/>
    <mergeCell ref="C224:C226"/>
    <mergeCell ref="D225:D226"/>
  </mergeCells>
  <phoneticPr fontId="3"/>
  <conditionalFormatting sqref="E13">
    <cfRule type="cellIs" dxfId="65" priority="96" stopIfTrue="1" operator="equal">
      <formula>0</formula>
    </cfRule>
  </conditionalFormatting>
  <conditionalFormatting sqref="E51">
    <cfRule type="cellIs" dxfId="64" priority="63" stopIfTrue="1" operator="equal">
      <formula>0</formula>
    </cfRule>
  </conditionalFormatting>
  <conditionalFormatting sqref="E89">
    <cfRule type="cellIs" dxfId="63" priority="52" stopIfTrue="1" operator="equal">
      <formula>0</formula>
    </cfRule>
  </conditionalFormatting>
  <conditionalFormatting sqref="E127">
    <cfRule type="cellIs" dxfId="62" priority="41" stopIfTrue="1" operator="equal">
      <formula>0</formula>
    </cfRule>
  </conditionalFormatting>
  <conditionalFormatting sqref="E165">
    <cfRule type="cellIs" dxfId="61" priority="30" stopIfTrue="1" operator="equal">
      <formula>0</formula>
    </cfRule>
  </conditionalFormatting>
  <conditionalFormatting sqref="E203">
    <cfRule type="cellIs" dxfId="60" priority="19" stopIfTrue="1" operator="equal">
      <formula>0</formula>
    </cfRule>
  </conditionalFormatting>
  <conditionalFormatting sqref="F14:G14 G15 E16 E18">
    <cfRule type="cellIs" dxfId="59" priority="101" stopIfTrue="1" operator="equal">
      <formula>0</formula>
    </cfRule>
  </conditionalFormatting>
  <conditionalFormatting sqref="F52:G52 G53 E54 E56">
    <cfRule type="cellIs" dxfId="58" priority="64" stopIfTrue="1" operator="equal">
      <formula>0</formula>
    </cfRule>
  </conditionalFormatting>
  <conditionalFormatting sqref="F90:G90 G91 E92 E94">
    <cfRule type="cellIs" dxfId="57" priority="53" stopIfTrue="1" operator="equal">
      <formula>0</formula>
    </cfRule>
  </conditionalFormatting>
  <conditionalFormatting sqref="F128:G128 G129 E130 E132">
    <cfRule type="cellIs" dxfId="56" priority="42" stopIfTrue="1" operator="equal">
      <formula>0</formula>
    </cfRule>
  </conditionalFormatting>
  <conditionalFormatting sqref="F166:G166 G167 E168 E170">
    <cfRule type="cellIs" dxfId="55" priority="31" stopIfTrue="1" operator="equal">
      <formula>0</formula>
    </cfRule>
  </conditionalFormatting>
  <conditionalFormatting sqref="F204:G204 G205 E206 E208">
    <cfRule type="cellIs" dxfId="54" priority="20" stopIfTrue="1" operator="equal">
      <formula>0</formula>
    </cfRule>
  </conditionalFormatting>
  <conditionalFormatting sqref="G25:G28">
    <cfRule type="cellIs" dxfId="53" priority="80" stopIfTrue="1" operator="equal">
      <formula>0</formula>
    </cfRule>
  </conditionalFormatting>
  <conditionalFormatting sqref="G31:G34">
    <cfRule type="cellIs" dxfId="52" priority="74" stopIfTrue="1" operator="equal">
      <formula>0</formula>
    </cfRule>
  </conditionalFormatting>
  <conditionalFormatting sqref="G37:G40">
    <cfRule type="cellIs" dxfId="51" priority="68" stopIfTrue="1" operator="equal">
      <formula>0</formula>
    </cfRule>
  </conditionalFormatting>
  <conditionalFormatting sqref="G63:G66">
    <cfRule type="cellIs" dxfId="50" priority="60" stopIfTrue="1" operator="equal">
      <formula>0</formula>
    </cfRule>
  </conditionalFormatting>
  <conditionalFormatting sqref="G69:G72">
    <cfRule type="cellIs" dxfId="49" priority="58" stopIfTrue="1" operator="equal">
      <formula>0</formula>
    </cfRule>
  </conditionalFormatting>
  <conditionalFormatting sqref="G75:G78">
    <cfRule type="cellIs" dxfId="48" priority="56" stopIfTrue="1" operator="equal">
      <formula>0</formula>
    </cfRule>
  </conditionalFormatting>
  <conditionalFormatting sqref="G101:G104">
    <cfRule type="cellIs" dxfId="47" priority="49" stopIfTrue="1" operator="equal">
      <formula>0</formula>
    </cfRule>
  </conditionalFormatting>
  <conditionalFormatting sqref="G107:G110">
    <cfRule type="cellIs" dxfId="46" priority="47" stopIfTrue="1" operator="equal">
      <formula>0</formula>
    </cfRule>
  </conditionalFormatting>
  <conditionalFormatting sqref="G113:G116">
    <cfRule type="cellIs" dxfId="45" priority="45" stopIfTrue="1" operator="equal">
      <formula>0</formula>
    </cfRule>
  </conditionalFormatting>
  <conditionalFormatting sqref="G139:G142">
    <cfRule type="cellIs" dxfId="44" priority="9" stopIfTrue="1" operator="equal">
      <formula>0</formula>
    </cfRule>
  </conditionalFormatting>
  <conditionalFormatting sqref="G145:G148">
    <cfRule type="cellIs" dxfId="43" priority="8" stopIfTrue="1" operator="equal">
      <formula>0</formula>
    </cfRule>
  </conditionalFormatting>
  <conditionalFormatting sqref="G151:G154">
    <cfRule type="cellIs" dxfId="42" priority="7" stopIfTrue="1" operator="equal">
      <formula>0</formula>
    </cfRule>
  </conditionalFormatting>
  <conditionalFormatting sqref="G177:G180">
    <cfRule type="cellIs" dxfId="41" priority="6" stopIfTrue="1" operator="equal">
      <formula>0</formula>
    </cfRule>
  </conditionalFormatting>
  <conditionalFormatting sqref="G183:G186">
    <cfRule type="cellIs" dxfId="40" priority="5" stopIfTrue="1" operator="equal">
      <formula>0</formula>
    </cfRule>
  </conditionalFormatting>
  <conditionalFormatting sqref="G189:G192">
    <cfRule type="cellIs" dxfId="39" priority="4" stopIfTrue="1" operator="equal">
      <formula>0</formula>
    </cfRule>
  </conditionalFormatting>
  <conditionalFormatting sqref="G215:G218">
    <cfRule type="cellIs" dxfId="38" priority="3" stopIfTrue="1" operator="equal">
      <formula>0</formula>
    </cfRule>
  </conditionalFormatting>
  <conditionalFormatting sqref="G221:G224">
    <cfRule type="cellIs" dxfId="37" priority="2" stopIfTrue="1" operator="equal">
      <formula>0</formula>
    </cfRule>
  </conditionalFormatting>
  <conditionalFormatting sqref="G227:G230">
    <cfRule type="cellIs" dxfId="36" priority="1" stopIfTrue="1" operator="equal">
      <formula>0</formula>
    </cfRule>
  </conditionalFormatting>
  <conditionalFormatting sqref="H13">
    <cfRule type="cellIs" dxfId="35" priority="65" stopIfTrue="1" operator="equal">
      <formula>0</formula>
    </cfRule>
  </conditionalFormatting>
  <conditionalFormatting sqref="H51">
    <cfRule type="cellIs" dxfId="34" priority="54" stopIfTrue="1" operator="equal">
      <formula>0</formula>
    </cfRule>
  </conditionalFormatting>
  <conditionalFormatting sqref="H89">
    <cfRule type="cellIs" dxfId="33" priority="43" stopIfTrue="1" operator="equal">
      <formula>0</formula>
    </cfRule>
  </conditionalFormatting>
  <conditionalFormatting sqref="H127">
    <cfRule type="cellIs" dxfId="32" priority="32" stopIfTrue="1" operator="equal">
      <formula>0</formula>
    </cfRule>
  </conditionalFormatting>
  <conditionalFormatting sqref="H165">
    <cfRule type="cellIs" dxfId="31" priority="21" stopIfTrue="1" operator="equal">
      <formula>0</formula>
    </cfRule>
  </conditionalFormatting>
  <conditionalFormatting sqref="H203">
    <cfRule type="cellIs" dxfId="30" priority="10" stopIfTrue="1" operator="equal">
      <formula>0</formula>
    </cfRule>
  </conditionalFormatting>
  <conditionalFormatting sqref="I14:J14 J15 H16 G18:H18">
    <cfRule type="cellIs" dxfId="29" priority="89" stopIfTrue="1" operator="equal">
      <formula>0</formula>
    </cfRule>
  </conditionalFormatting>
  <conditionalFormatting sqref="I52:J52 J53 H54 G56:H56">
    <cfRule type="cellIs" dxfId="28" priority="62" stopIfTrue="1" operator="equal">
      <formula>0</formula>
    </cfRule>
  </conditionalFormatting>
  <conditionalFormatting sqref="I90:J90 J91 H92 G94:H94">
    <cfRule type="cellIs" dxfId="27" priority="51" stopIfTrue="1" operator="equal">
      <formula>0</formula>
    </cfRule>
  </conditionalFormatting>
  <conditionalFormatting sqref="I128:J128 J129 H130 G132:H132">
    <cfRule type="cellIs" dxfId="26" priority="40" stopIfTrue="1" operator="equal">
      <formula>0</formula>
    </cfRule>
  </conditionalFormatting>
  <conditionalFormatting sqref="I166:J166 J167 H168 G170:H170">
    <cfRule type="cellIs" dxfId="25" priority="29" stopIfTrue="1" operator="equal">
      <formula>0</formula>
    </cfRule>
  </conditionalFormatting>
  <conditionalFormatting sqref="I204:J204 J205 H206 G208:H208">
    <cfRule type="cellIs" dxfId="24" priority="18" stopIfTrue="1" operator="equal">
      <formula>0</formula>
    </cfRule>
  </conditionalFormatting>
  <conditionalFormatting sqref="J18">
    <cfRule type="cellIs" dxfId="23" priority="88" stopIfTrue="1" operator="equal">
      <formula>0</formula>
    </cfRule>
  </conditionalFormatting>
  <conditionalFormatting sqref="J25:J28">
    <cfRule type="cellIs" dxfId="22" priority="78" stopIfTrue="1" operator="equal">
      <formula>0</formula>
    </cfRule>
  </conditionalFormatting>
  <conditionalFormatting sqref="J31:J34">
    <cfRule type="cellIs" dxfId="21" priority="72" stopIfTrue="1" operator="equal">
      <formula>0</formula>
    </cfRule>
  </conditionalFormatting>
  <conditionalFormatting sqref="J37:J40">
    <cfRule type="cellIs" dxfId="20" priority="66" stopIfTrue="1" operator="equal">
      <formula>0</formula>
    </cfRule>
  </conditionalFormatting>
  <conditionalFormatting sqref="J56">
    <cfRule type="cellIs" dxfId="19" priority="61" stopIfTrue="1" operator="equal">
      <formula>0</formula>
    </cfRule>
  </conditionalFormatting>
  <conditionalFormatting sqref="J63:J66">
    <cfRule type="cellIs" dxfId="18" priority="59" stopIfTrue="1" operator="equal">
      <formula>0</formula>
    </cfRule>
  </conditionalFormatting>
  <conditionalFormatting sqref="J69:J72">
    <cfRule type="cellIs" dxfId="17" priority="57" stopIfTrue="1" operator="equal">
      <formula>0</formula>
    </cfRule>
  </conditionalFormatting>
  <conditionalFormatting sqref="J75:J78">
    <cfRule type="cellIs" dxfId="16" priority="55" stopIfTrue="1" operator="equal">
      <formula>0</formula>
    </cfRule>
  </conditionalFormatting>
  <conditionalFormatting sqref="J94">
    <cfRule type="cellIs" dxfId="15" priority="50" stopIfTrue="1" operator="equal">
      <formula>0</formula>
    </cfRule>
  </conditionalFormatting>
  <conditionalFormatting sqref="J101:J104">
    <cfRule type="cellIs" dxfId="14" priority="48" stopIfTrue="1" operator="equal">
      <formula>0</formula>
    </cfRule>
  </conditionalFormatting>
  <conditionalFormatting sqref="J107:J110">
    <cfRule type="cellIs" dxfId="13" priority="46" stopIfTrue="1" operator="equal">
      <formula>0</formula>
    </cfRule>
  </conditionalFormatting>
  <conditionalFormatting sqref="J113:J116">
    <cfRule type="cellIs" dxfId="12" priority="44" stopIfTrue="1" operator="equal">
      <formula>0</formula>
    </cfRule>
  </conditionalFormatting>
  <conditionalFormatting sqref="J132">
    <cfRule type="cellIs" dxfId="11" priority="39" stopIfTrue="1" operator="equal">
      <formula>0</formula>
    </cfRule>
  </conditionalFormatting>
  <conditionalFormatting sqref="J139:J142">
    <cfRule type="cellIs" dxfId="10" priority="37" stopIfTrue="1" operator="equal">
      <formula>0</formula>
    </cfRule>
  </conditionalFormatting>
  <conditionalFormatting sqref="J145:J148">
    <cfRule type="cellIs" dxfId="9" priority="35" stopIfTrue="1" operator="equal">
      <formula>0</formula>
    </cfRule>
  </conditionalFormatting>
  <conditionalFormatting sqref="J151:J154">
    <cfRule type="cellIs" dxfId="8" priority="33" stopIfTrue="1" operator="equal">
      <formula>0</formula>
    </cfRule>
  </conditionalFormatting>
  <conditionalFormatting sqref="J170">
    <cfRule type="cellIs" dxfId="7" priority="28" stopIfTrue="1" operator="equal">
      <formula>0</formula>
    </cfRule>
  </conditionalFormatting>
  <conditionalFormatting sqref="J177:J180">
    <cfRule type="cellIs" dxfId="6" priority="26" stopIfTrue="1" operator="equal">
      <formula>0</formula>
    </cfRule>
  </conditionalFormatting>
  <conditionalFormatting sqref="J183:J186">
    <cfRule type="cellIs" dxfId="5" priority="24" stopIfTrue="1" operator="equal">
      <formula>0</formula>
    </cfRule>
  </conditionalFormatting>
  <conditionalFormatting sqref="J189:J192">
    <cfRule type="cellIs" dxfId="4" priority="22" stopIfTrue="1" operator="equal">
      <formula>0</formula>
    </cfRule>
  </conditionalFormatting>
  <conditionalFormatting sqref="J208">
    <cfRule type="cellIs" dxfId="3" priority="17" stopIfTrue="1" operator="equal">
      <formula>0</formula>
    </cfRule>
  </conditionalFormatting>
  <conditionalFormatting sqref="J215:J218">
    <cfRule type="cellIs" dxfId="2" priority="15" stopIfTrue="1" operator="equal">
      <formula>0</formula>
    </cfRule>
  </conditionalFormatting>
  <conditionalFormatting sqref="J221:J224">
    <cfRule type="cellIs" dxfId="1" priority="13" stopIfTrue="1" operator="equal">
      <formula>0</formula>
    </cfRule>
  </conditionalFormatting>
  <conditionalFormatting sqref="J227:J230">
    <cfRule type="cellIs" dxfId="0" priority="11" stopIfTrue="1" operator="equal">
      <formula>0</formula>
    </cfRule>
  </conditionalFormatting>
  <pageMargins left="0.94488188976377963" right="0.74803149606299213" top="0.78740157480314965" bottom="0.59055118110236227" header="0.51181102362204722" footer="0.51181102362204722"/>
  <pageSetup paperSize="9" scale="92" fitToHeight="0"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5:Y124"/>
  <sheetViews>
    <sheetView view="pageBreakPreview" zoomScaleNormal="100" zoomScaleSheetLayoutView="100" workbookViewId="0">
      <selection activeCell="O84" sqref="O84:P84"/>
    </sheetView>
  </sheetViews>
  <sheetFormatPr defaultColWidth="9" defaultRowHeight="13.5"/>
  <cols>
    <col min="1" max="1" width="2.375" style="979" customWidth="1"/>
    <col min="2" max="4" width="7.5" style="979" customWidth="1"/>
    <col min="5" max="5" width="6.5" style="979" customWidth="1"/>
    <col min="6" max="6" width="3.125" style="979" customWidth="1"/>
    <col min="7" max="7" width="6.5" style="979" customWidth="1"/>
    <col min="8" max="8" width="4.75" style="979" customWidth="1"/>
    <col min="9" max="9" width="3.125" style="979" customWidth="1"/>
    <col min="10" max="10" width="7.5" style="979" customWidth="1"/>
    <col min="11" max="11" width="4.75" style="979" customWidth="1"/>
    <col min="12" max="12" width="3.375" style="979" customWidth="1"/>
    <col min="13" max="13" width="6.5" style="979" customWidth="1"/>
    <col min="14" max="14" width="4.75" style="979" customWidth="1"/>
    <col min="15" max="15" width="3.5" style="979" customWidth="1"/>
    <col min="16" max="16" width="6.75" style="979" customWidth="1"/>
    <col min="17" max="17" width="5.875" style="979" customWidth="1"/>
    <col min="18" max="18" width="2.5" style="1239" customWidth="1"/>
    <col min="19" max="16384" width="9" style="979"/>
  </cols>
  <sheetData>
    <row r="5" spans="1:25" ht="10.9" customHeight="1"/>
    <row r="6" spans="1:25" ht="14.25">
      <c r="A6" s="1129" t="s">
        <v>928</v>
      </c>
      <c r="B6" s="1129"/>
      <c r="C6" s="1129"/>
      <c r="D6" s="1129"/>
      <c r="E6" s="1089"/>
      <c r="F6" s="1089"/>
      <c r="G6" s="1089"/>
      <c r="H6" s="1129" t="s">
        <v>935</v>
      </c>
      <c r="I6" s="1129"/>
      <c r="J6" s="1129"/>
      <c r="K6" s="1129"/>
      <c r="L6" s="1129"/>
      <c r="M6" s="1129"/>
      <c r="N6" s="1129"/>
      <c r="O6" s="1129"/>
      <c r="P6" s="1129"/>
      <c r="Q6" s="1239"/>
      <c r="R6" s="979"/>
    </row>
    <row r="7" spans="1:25" ht="14.25" customHeight="1">
      <c r="A7" s="1120"/>
      <c r="B7" s="1120"/>
      <c r="C7" s="1120"/>
      <c r="I7" s="1120"/>
      <c r="J7" s="1120"/>
      <c r="K7" s="1120"/>
      <c r="L7" s="1120"/>
      <c r="M7" s="1120"/>
      <c r="N7" s="1120"/>
      <c r="O7" s="1120"/>
      <c r="P7" s="1120"/>
      <c r="Q7" s="1120"/>
      <c r="R7" s="1172"/>
    </row>
    <row r="8" spans="1:25" ht="14.25" customHeight="1">
      <c r="A8" s="1120"/>
      <c r="B8" s="1120"/>
      <c r="C8" s="1120"/>
      <c r="I8" s="1120"/>
      <c r="J8" s="1120"/>
      <c r="K8" s="1120"/>
      <c r="L8" s="1120"/>
      <c r="M8" s="1120"/>
      <c r="N8" s="1120"/>
      <c r="O8" s="1120"/>
      <c r="P8" s="1120"/>
      <c r="Q8" s="1120"/>
      <c r="R8" s="1172"/>
    </row>
    <row r="9" spans="1:25" ht="18.75" customHeight="1">
      <c r="A9" s="995" t="s">
        <v>931</v>
      </c>
      <c r="B9" s="1120"/>
      <c r="C9" s="1120"/>
      <c r="K9" s="995"/>
      <c r="L9" s="1120"/>
      <c r="R9" s="979"/>
      <c r="S9" s="1120"/>
      <c r="T9" s="1306"/>
      <c r="U9" s="1307"/>
      <c r="V9" s="1307"/>
      <c r="W9" s="1306"/>
      <c r="X9" s="1307"/>
      <c r="Y9" s="1307"/>
    </row>
    <row r="10" spans="1:25" ht="18.75" customHeight="1">
      <c r="A10" s="995"/>
      <c r="B10" s="995" t="s">
        <v>623</v>
      </c>
      <c r="C10" s="1120"/>
      <c r="K10" s="995"/>
      <c r="L10" s="1120"/>
      <c r="R10" s="979"/>
      <c r="S10" s="1120"/>
      <c r="T10" s="1306"/>
      <c r="U10" s="1308"/>
      <c r="V10" s="1308"/>
      <c r="W10" s="1306"/>
      <c r="X10" s="1308"/>
      <c r="Y10" s="1308"/>
    </row>
    <row r="11" spans="1:25" ht="40.9" customHeight="1">
      <c r="B11" s="1309" t="s">
        <v>625</v>
      </c>
      <c r="C11" s="1310"/>
      <c r="D11" s="1310"/>
      <c r="E11" s="1311"/>
      <c r="F11" s="1312"/>
      <c r="G11" s="1313"/>
      <c r="H11" s="1313"/>
      <c r="I11" s="1313"/>
      <c r="J11" s="1313"/>
      <c r="K11" s="1314"/>
      <c r="L11" s="1315" t="s">
        <v>743</v>
      </c>
      <c r="M11" s="1316"/>
      <c r="N11" s="1317"/>
      <c r="O11" s="1312"/>
      <c r="P11" s="1313"/>
      <c r="Q11" s="1314"/>
    </row>
    <row r="12" spans="1:25" ht="19.149999999999999" customHeight="1">
      <c r="B12" s="1318"/>
      <c r="C12" s="1319"/>
      <c r="D12" s="1320" t="s">
        <v>350</v>
      </c>
      <c r="E12" s="1321"/>
      <c r="F12" s="1320" t="s">
        <v>760</v>
      </c>
      <c r="G12" s="1313"/>
      <c r="H12" s="1313"/>
      <c r="I12" s="1320" t="s">
        <v>543</v>
      </c>
      <c r="J12" s="1313"/>
      <c r="K12" s="1313"/>
      <c r="L12" s="1320" t="s">
        <v>542</v>
      </c>
      <c r="M12" s="1313"/>
      <c r="N12" s="1313"/>
      <c r="O12" s="1320" t="s">
        <v>761</v>
      </c>
      <c r="P12" s="1313"/>
      <c r="Q12" s="1314"/>
    </row>
    <row r="13" spans="1:25" ht="20.45" customHeight="1">
      <c r="B13" s="1322"/>
      <c r="C13" s="1323"/>
      <c r="D13" s="1324"/>
      <c r="E13" s="1325"/>
      <c r="F13" s="1324"/>
      <c r="G13" s="1326"/>
      <c r="H13" s="1325"/>
      <c r="I13" s="1324"/>
      <c r="J13" s="1326"/>
      <c r="K13" s="1325"/>
      <c r="L13" s="1324"/>
      <c r="M13" s="1326"/>
      <c r="N13" s="1325"/>
      <c r="O13" s="1327" t="s">
        <v>737</v>
      </c>
      <c r="P13" s="1328"/>
      <c r="Q13" s="1329" t="s">
        <v>934</v>
      </c>
    </row>
    <row r="14" spans="1:25" ht="51" customHeight="1">
      <c r="B14" s="1249" t="s">
        <v>723</v>
      </c>
      <c r="C14" s="1250"/>
      <c r="D14" s="1330"/>
      <c r="E14" s="1331"/>
      <c r="F14" s="1254"/>
      <c r="G14" s="1254"/>
      <c r="H14" s="1254"/>
      <c r="I14" s="1254"/>
      <c r="J14" s="1254"/>
      <c r="K14" s="1254"/>
      <c r="L14" s="1254"/>
      <c r="M14" s="1254"/>
      <c r="N14" s="1254"/>
      <c r="O14" s="1332"/>
      <c r="P14" s="1332"/>
      <c r="Q14" s="1332"/>
    </row>
    <row r="15" spans="1:25" ht="34.15" customHeight="1">
      <c r="B15" s="1249" t="s">
        <v>626</v>
      </c>
      <c r="C15" s="1250"/>
      <c r="D15" s="1333"/>
      <c r="E15" s="1334"/>
      <c r="F15" s="1335"/>
      <c r="G15" s="1335"/>
      <c r="H15" s="1335"/>
      <c r="I15" s="1335"/>
      <c r="J15" s="1335"/>
      <c r="K15" s="1335"/>
      <c r="L15" s="1335"/>
      <c r="M15" s="1335"/>
      <c r="N15" s="1335"/>
      <c r="O15" s="1336"/>
      <c r="P15" s="1336"/>
      <c r="Q15" s="1336"/>
    </row>
    <row r="16" spans="1:25" ht="53.45" customHeight="1">
      <c r="B16" s="1249" t="s">
        <v>627</v>
      </c>
      <c r="C16" s="1250"/>
      <c r="D16" s="1244"/>
      <c r="E16" s="1245"/>
      <c r="F16" s="1337"/>
      <c r="G16" s="1338"/>
      <c r="H16" s="730" t="s">
        <v>617</v>
      </c>
      <c r="I16" s="1337"/>
      <c r="J16" s="1338"/>
      <c r="K16" s="730" t="s">
        <v>617</v>
      </c>
      <c r="L16" s="1337"/>
      <c r="M16" s="1338"/>
      <c r="N16" s="730" t="s">
        <v>617</v>
      </c>
      <c r="O16" s="1337"/>
      <c r="P16" s="1338"/>
      <c r="Q16" s="730" t="s">
        <v>617</v>
      </c>
    </row>
    <row r="18" spans="1:25" ht="25.15" customHeight="1">
      <c r="B18" s="978" t="s">
        <v>628</v>
      </c>
    </row>
    <row r="19" spans="1:25" ht="44.45" customHeight="1">
      <c r="B19" s="1309" t="s">
        <v>625</v>
      </c>
      <c r="C19" s="1310"/>
      <c r="D19" s="1310"/>
      <c r="E19" s="1311"/>
      <c r="F19" s="1339"/>
      <c r="G19" s="1340"/>
      <c r="H19" s="1340"/>
      <c r="I19" s="1340"/>
      <c r="J19" s="1340"/>
      <c r="K19" s="1341"/>
      <c r="L19" s="1342" t="s">
        <v>743</v>
      </c>
      <c r="M19" s="1343"/>
      <c r="N19" s="1344"/>
      <c r="O19" s="1339"/>
      <c r="P19" s="1340"/>
      <c r="Q19" s="1341"/>
    </row>
    <row r="20" spans="1:25" ht="22.15" customHeight="1">
      <c r="B20" s="1318"/>
      <c r="C20" s="1319"/>
      <c r="D20" s="1320" t="s">
        <v>350</v>
      </c>
      <c r="E20" s="1321"/>
      <c r="F20" s="1320" t="s">
        <v>760</v>
      </c>
      <c r="G20" s="1313"/>
      <c r="H20" s="1313"/>
      <c r="I20" s="1320" t="s">
        <v>543</v>
      </c>
      <c r="J20" s="1313"/>
      <c r="K20" s="1313"/>
      <c r="L20" s="1320" t="s">
        <v>542</v>
      </c>
      <c r="M20" s="1313"/>
      <c r="N20" s="1313"/>
      <c r="O20" s="1320" t="s">
        <v>761</v>
      </c>
      <c r="P20" s="1313"/>
      <c r="Q20" s="1314"/>
    </row>
    <row r="21" spans="1:25" ht="23.45" customHeight="1">
      <c r="B21" s="1322"/>
      <c r="C21" s="1323"/>
      <c r="D21" s="1324"/>
      <c r="E21" s="1325"/>
      <c r="F21" s="1324"/>
      <c r="G21" s="1326"/>
      <c r="H21" s="1325"/>
      <c r="I21" s="1324"/>
      <c r="J21" s="1326"/>
      <c r="K21" s="1325"/>
      <c r="L21" s="1324"/>
      <c r="M21" s="1326"/>
      <c r="N21" s="1325"/>
      <c r="O21" s="1327" t="s">
        <v>737</v>
      </c>
      <c r="P21" s="1328"/>
      <c r="Q21" s="1329" t="s">
        <v>934</v>
      </c>
    </row>
    <row r="22" spans="1:25" ht="51.6" customHeight="1">
      <c r="B22" s="1342" t="s">
        <v>1127</v>
      </c>
      <c r="C22" s="1345"/>
      <c r="D22" s="1330"/>
      <c r="E22" s="1331"/>
      <c r="F22" s="1254"/>
      <c r="G22" s="1254"/>
      <c r="H22" s="1254"/>
      <c r="I22" s="1254"/>
      <c r="J22" s="1254"/>
      <c r="K22" s="1254"/>
      <c r="L22" s="1254"/>
      <c r="M22" s="1254"/>
      <c r="N22" s="1254"/>
      <c r="O22" s="1346"/>
      <c r="P22" s="1346"/>
      <c r="Q22" s="1346"/>
    </row>
    <row r="23" spans="1:25" ht="30.6" customHeight="1">
      <c r="B23" s="1342" t="s">
        <v>626</v>
      </c>
      <c r="C23" s="1345"/>
      <c r="D23" s="1333"/>
      <c r="E23" s="1334"/>
      <c r="F23" s="1335"/>
      <c r="G23" s="1335"/>
      <c r="H23" s="1335"/>
      <c r="I23" s="1335"/>
      <c r="J23" s="1335"/>
      <c r="K23" s="1335"/>
      <c r="L23" s="1335"/>
      <c r="M23" s="1335"/>
      <c r="N23" s="1335"/>
      <c r="O23" s="1347"/>
      <c r="P23" s="1347"/>
      <c r="Q23" s="1347"/>
    </row>
    <row r="24" spans="1:25" ht="40.9" customHeight="1">
      <c r="B24" s="1342" t="s">
        <v>629</v>
      </c>
      <c r="C24" s="1345"/>
      <c r="D24" s="1348"/>
      <c r="E24" s="1349"/>
      <c r="F24" s="1337"/>
      <c r="G24" s="1338"/>
      <c r="H24" s="730" t="s">
        <v>617</v>
      </c>
      <c r="I24" s="1337"/>
      <c r="J24" s="1338"/>
      <c r="K24" s="730" t="s">
        <v>617</v>
      </c>
      <c r="L24" s="1337"/>
      <c r="M24" s="1338"/>
      <c r="N24" s="730" t="s">
        <v>617</v>
      </c>
      <c r="O24" s="1337"/>
      <c r="P24" s="1338"/>
      <c r="Q24" s="730" t="s">
        <v>617</v>
      </c>
    </row>
    <row r="26" spans="1:25" ht="14.25">
      <c r="A26" s="1129" t="s">
        <v>928</v>
      </c>
      <c r="B26" s="1129"/>
      <c r="C26" s="1129"/>
      <c r="D26" s="1129"/>
      <c r="E26" s="1089"/>
      <c r="F26" s="1089"/>
      <c r="G26" s="1089"/>
      <c r="H26" s="1129" t="s">
        <v>935</v>
      </c>
      <c r="I26" s="1129"/>
      <c r="J26" s="1129"/>
      <c r="K26" s="1129"/>
      <c r="L26" s="1129"/>
      <c r="M26" s="1129"/>
      <c r="N26" s="1129"/>
      <c r="O26" s="1129"/>
      <c r="P26" s="1129"/>
      <c r="Q26" s="1239"/>
      <c r="R26" s="979"/>
    </row>
    <row r="27" spans="1:25" ht="14.25" customHeight="1">
      <c r="A27" s="1120"/>
      <c r="B27" s="1120"/>
      <c r="C27" s="1120"/>
      <c r="I27" s="1120"/>
      <c r="J27" s="1120"/>
      <c r="K27" s="1120"/>
      <c r="L27" s="1120"/>
      <c r="M27" s="1120"/>
      <c r="N27" s="1120"/>
      <c r="O27" s="1120"/>
      <c r="P27" s="1120"/>
      <c r="Q27" s="1120"/>
      <c r="R27" s="1172"/>
    </row>
    <row r="28" spans="1:25" ht="14.25" customHeight="1">
      <c r="A28" s="1120"/>
      <c r="B28" s="1120"/>
      <c r="C28" s="1120"/>
      <c r="I28" s="1120"/>
      <c r="J28" s="1120"/>
      <c r="K28" s="1120"/>
      <c r="L28" s="1120"/>
      <c r="M28" s="1120"/>
      <c r="N28" s="1120"/>
      <c r="O28" s="1120"/>
      <c r="P28" s="1120"/>
      <c r="Q28" s="1120"/>
      <c r="R28" s="1172"/>
    </row>
    <row r="29" spans="1:25" ht="18.75" customHeight="1">
      <c r="A29" s="995" t="s">
        <v>931</v>
      </c>
      <c r="B29" s="1120"/>
      <c r="C29" s="1120"/>
      <c r="K29" s="995"/>
      <c r="L29" s="1120"/>
      <c r="R29" s="979"/>
      <c r="S29" s="1120"/>
      <c r="T29" s="1306"/>
      <c r="U29" s="1307"/>
      <c r="V29" s="1307"/>
      <c r="W29" s="1306"/>
      <c r="X29" s="1307"/>
      <c r="Y29" s="1307"/>
    </row>
    <row r="30" spans="1:25" ht="18.75" customHeight="1">
      <c r="A30" s="995"/>
      <c r="B30" s="995" t="s">
        <v>623</v>
      </c>
      <c r="C30" s="1120"/>
      <c r="K30" s="995"/>
      <c r="L30" s="1120"/>
      <c r="R30" s="979"/>
      <c r="S30" s="1120"/>
      <c r="T30" s="1306"/>
      <c r="U30" s="1308"/>
      <c r="V30" s="1308"/>
      <c r="W30" s="1306"/>
      <c r="X30" s="1308"/>
      <c r="Y30" s="1308"/>
    </row>
    <row r="31" spans="1:25" ht="40.9" customHeight="1">
      <c r="B31" s="1309" t="s">
        <v>625</v>
      </c>
      <c r="C31" s="1310"/>
      <c r="D31" s="1310"/>
      <c r="E31" s="1311"/>
      <c r="F31" s="1312"/>
      <c r="G31" s="1313"/>
      <c r="H31" s="1313"/>
      <c r="I31" s="1313"/>
      <c r="J31" s="1313"/>
      <c r="K31" s="1314"/>
      <c r="L31" s="1315" t="s">
        <v>743</v>
      </c>
      <c r="M31" s="1316"/>
      <c r="N31" s="1317"/>
      <c r="O31" s="1312"/>
      <c r="P31" s="1313"/>
      <c r="Q31" s="1314"/>
    </row>
    <row r="32" spans="1:25" ht="19.149999999999999" customHeight="1">
      <c r="B32" s="1318"/>
      <c r="C32" s="1319"/>
      <c r="D32" s="1320" t="s">
        <v>350</v>
      </c>
      <c r="E32" s="1321"/>
      <c r="F32" s="1320" t="s">
        <v>760</v>
      </c>
      <c r="G32" s="1313"/>
      <c r="H32" s="1313"/>
      <c r="I32" s="1320" t="s">
        <v>543</v>
      </c>
      <c r="J32" s="1313"/>
      <c r="K32" s="1313"/>
      <c r="L32" s="1320" t="s">
        <v>542</v>
      </c>
      <c r="M32" s="1313"/>
      <c r="N32" s="1313"/>
      <c r="O32" s="1320" t="s">
        <v>761</v>
      </c>
      <c r="P32" s="1313"/>
      <c r="Q32" s="1314"/>
    </row>
    <row r="33" spans="1:18" ht="20.45" customHeight="1">
      <c r="B33" s="1322"/>
      <c r="C33" s="1323"/>
      <c r="D33" s="1324"/>
      <c r="E33" s="1325"/>
      <c r="F33" s="1324"/>
      <c r="G33" s="1326"/>
      <c r="H33" s="1325"/>
      <c r="I33" s="1324"/>
      <c r="J33" s="1326"/>
      <c r="K33" s="1325"/>
      <c r="L33" s="1324"/>
      <c r="M33" s="1326"/>
      <c r="N33" s="1325"/>
      <c r="O33" s="1327" t="s">
        <v>737</v>
      </c>
      <c r="P33" s="1328"/>
      <c r="Q33" s="1329" t="s">
        <v>934</v>
      </c>
    </row>
    <row r="34" spans="1:18" ht="51" customHeight="1">
      <c r="B34" s="1249" t="s">
        <v>723</v>
      </c>
      <c r="C34" s="1250"/>
      <c r="D34" s="1251"/>
      <c r="E34" s="1252"/>
      <c r="F34" s="1258"/>
      <c r="G34" s="1258"/>
      <c r="H34" s="1258"/>
      <c r="I34" s="1258"/>
      <c r="J34" s="1258"/>
      <c r="K34" s="1258"/>
      <c r="L34" s="1258"/>
      <c r="M34" s="1258"/>
      <c r="N34" s="1258"/>
      <c r="O34" s="1350"/>
      <c r="P34" s="1350"/>
      <c r="Q34" s="1350"/>
    </row>
    <row r="35" spans="1:18" ht="34.15" customHeight="1">
      <c r="B35" s="1249" t="s">
        <v>626</v>
      </c>
      <c r="C35" s="1250"/>
      <c r="D35" s="1333"/>
      <c r="E35" s="1334"/>
      <c r="F35" s="1335"/>
      <c r="G35" s="1335"/>
      <c r="H35" s="1335"/>
      <c r="I35" s="1335"/>
      <c r="J35" s="1335"/>
      <c r="K35" s="1335"/>
      <c r="L35" s="1335"/>
      <c r="M35" s="1335"/>
      <c r="N35" s="1335"/>
      <c r="O35" s="1351"/>
      <c r="P35" s="1351"/>
      <c r="Q35" s="1351"/>
    </row>
    <row r="36" spans="1:18" ht="53.45" customHeight="1">
      <c r="B36" s="1249" t="s">
        <v>627</v>
      </c>
      <c r="C36" s="1250"/>
      <c r="D36" s="1244"/>
      <c r="E36" s="1245"/>
      <c r="F36" s="1337"/>
      <c r="G36" s="1338"/>
      <c r="H36" s="730" t="s">
        <v>617</v>
      </c>
      <c r="I36" s="1337"/>
      <c r="J36" s="1338"/>
      <c r="K36" s="730" t="s">
        <v>617</v>
      </c>
      <c r="L36" s="1337"/>
      <c r="M36" s="1338"/>
      <c r="N36" s="730" t="s">
        <v>617</v>
      </c>
      <c r="O36" s="1337"/>
      <c r="P36" s="1338"/>
      <c r="Q36" s="730" t="s">
        <v>617</v>
      </c>
    </row>
    <row r="38" spans="1:18" ht="25.15" customHeight="1">
      <c r="B38" s="978" t="s">
        <v>628</v>
      </c>
    </row>
    <row r="39" spans="1:18" ht="44.45" customHeight="1">
      <c r="B39" s="1309" t="s">
        <v>625</v>
      </c>
      <c r="C39" s="1310"/>
      <c r="D39" s="1310"/>
      <c r="E39" s="1311"/>
      <c r="F39" s="1352"/>
      <c r="G39" s="1353"/>
      <c r="H39" s="1353"/>
      <c r="I39" s="1353"/>
      <c r="J39" s="1353"/>
      <c r="K39" s="1354"/>
      <c r="L39" s="1342" t="s">
        <v>743</v>
      </c>
      <c r="M39" s="1343"/>
      <c r="N39" s="1344"/>
      <c r="O39" s="1339"/>
      <c r="P39" s="1340"/>
      <c r="Q39" s="1341"/>
    </row>
    <row r="40" spans="1:18" ht="22.15" customHeight="1">
      <c r="B40" s="1318"/>
      <c r="C40" s="1319"/>
      <c r="D40" s="1320" t="s">
        <v>350</v>
      </c>
      <c r="E40" s="1321"/>
      <c r="F40" s="1320" t="s">
        <v>760</v>
      </c>
      <c r="G40" s="1313"/>
      <c r="H40" s="1313"/>
      <c r="I40" s="1320" t="s">
        <v>543</v>
      </c>
      <c r="J40" s="1313"/>
      <c r="K40" s="1313"/>
      <c r="L40" s="1320" t="s">
        <v>542</v>
      </c>
      <c r="M40" s="1313"/>
      <c r="N40" s="1313"/>
      <c r="O40" s="1320" t="s">
        <v>761</v>
      </c>
      <c r="P40" s="1313"/>
      <c r="Q40" s="1314"/>
    </row>
    <row r="41" spans="1:18" ht="23.45" customHeight="1">
      <c r="B41" s="1322"/>
      <c r="C41" s="1323"/>
      <c r="D41" s="1324"/>
      <c r="E41" s="1325"/>
      <c r="F41" s="1324"/>
      <c r="G41" s="1326"/>
      <c r="H41" s="1325"/>
      <c r="I41" s="1324"/>
      <c r="J41" s="1326"/>
      <c r="K41" s="1325"/>
      <c r="L41" s="1324"/>
      <c r="M41" s="1326"/>
      <c r="N41" s="1325"/>
      <c r="O41" s="1327" t="s">
        <v>737</v>
      </c>
      <c r="P41" s="1328"/>
      <c r="Q41" s="1329" t="s">
        <v>934</v>
      </c>
    </row>
    <row r="42" spans="1:18" ht="51.6" customHeight="1">
      <c r="B42" s="1342" t="s">
        <v>744</v>
      </c>
      <c r="C42" s="1345"/>
      <c r="D42" s="1251"/>
      <c r="E42" s="1252"/>
      <c r="F42" s="1258"/>
      <c r="G42" s="1258"/>
      <c r="H42" s="1258"/>
      <c r="I42" s="1258"/>
      <c r="J42" s="1258"/>
      <c r="K42" s="1258"/>
      <c r="L42" s="1258"/>
      <c r="M42" s="1258"/>
      <c r="N42" s="1258"/>
      <c r="O42" s="1355"/>
      <c r="P42" s="1355"/>
      <c r="Q42" s="1355"/>
    </row>
    <row r="43" spans="1:18" ht="30.6" customHeight="1">
      <c r="B43" s="1342" t="s">
        <v>626</v>
      </c>
      <c r="C43" s="1345"/>
      <c r="D43" s="1333"/>
      <c r="E43" s="1334"/>
      <c r="F43" s="1335"/>
      <c r="G43" s="1335"/>
      <c r="H43" s="1335"/>
      <c r="I43" s="1335"/>
      <c r="J43" s="1335"/>
      <c r="K43" s="1335"/>
      <c r="L43" s="1335"/>
      <c r="M43" s="1335"/>
      <c r="N43" s="1335"/>
      <c r="O43" s="1355"/>
      <c r="P43" s="1355"/>
      <c r="Q43" s="1355"/>
    </row>
    <row r="44" spans="1:18" ht="40.9" customHeight="1">
      <c r="B44" s="1342" t="s">
        <v>629</v>
      </c>
      <c r="C44" s="1345"/>
      <c r="D44" s="1348"/>
      <c r="E44" s="1349"/>
      <c r="F44" s="1337"/>
      <c r="G44" s="1338"/>
      <c r="H44" s="730" t="s">
        <v>617</v>
      </c>
      <c r="I44" s="1337"/>
      <c r="J44" s="1338"/>
      <c r="K44" s="730" t="s">
        <v>617</v>
      </c>
      <c r="L44" s="1337"/>
      <c r="M44" s="1338"/>
      <c r="N44" s="730" t="s">
        <v>617</v>
      </c>
      <c r="O44" s="1337"/>
      <c r="P44" s="1338"/>
      <c r="Q44" s="730" t="s">
        <v>617</v>
      </c>
    </row>
    <row r="46" spans="1:18" ht="14.25">
      <c r="A46" s="1129" t="s">
        <v>928</v>
      </c>
      <c r="B46" s="1129"/>
      <c r="C46" s="1129"/>
      <c r="D46" s="1129"/>
      <c r="E46" s="1089"/>
      <c r="F46" s="1089"/>
      <c r="G46" s="1089"/>
      <c r="H46" s="1129" t="s">
        <v>935</v>
      </c>
      <c r="I46" s="1129"/>
      <c r="J46" s="1129"/>
      <c r="K46" s="1129"/>
      <c r="L46" s="1129"/>
      <c r="M46" s="1129"/>
      <c r="N46" s="1129"/>
      <c r="O46" s="1129"/>
      <c r="P46" s="1129"/>
      <c r="Q46" s="1239"/>
      <c r="R46" s="979"/>
    </row>
    <row r="47" spans="1:18" ht="14.25" customHeight="1">
      <c r="A47" s="1120"/>
      <c r="B47" s="1120"/>
      <c r="C47" s="1120"/>
      <c r="I47" s="1120"/>
      <c r="J47" s="1120"/>
      <c r="K47" s="1120"/>
      <c r="L47" s="1120"/>
      <c r="M47" s="1120"/>
      <c r="N47" s="1120"/>
      <c r="O47" s="1120"/>
      <c r="P47" s="1120"/>
      <c r="Q47" s="1120"/>
      <c r="R47" s="1172"/>
    </row>
    <row r="48" spans="1:18" ht="14.25" customHeight="1">
      <c r="A48" s="1120"/>
      <c r="B48" s="1120"/>
      <c r="C48" s="1120"/>
      <c r="I48" s="1120"/>
      <c r="J48" s="1120"/>
      <c r="K48" s="1120"/>
      <c r="L48" s="1120"/>
      <c r="M48" s="1120"/>
      <c r="N48" s="1120"/>
      <c r="O48" s="1120"/>
      <c r="P48" s="1120"/>
      <c r="Q48" s="1120"/>
      <c r="R48" s="1172"/>
    </row>
    <row r="49" spans="1:25" ht="18.75" customHeight="1">
      <c r="A49" s="995" t="s">
        <v>931</v>
      </c>
      <c r="B49" s="1120"/>
      <c r="C49" s="1120"/>
      <c r="K49" s="995"/>
      <c r="L49" s="1120"/>
      <c r="R49" s="979"/>
      <c r="S49" s="1120"/>
      <c r="T49" s="1306"/>
      <c r="U49" s="1307"/>
      <c r="V49" s="1307"/>
      <c r="W49" s="1306"/>
      <c r="X49" s="1307"/>
      <c r="Y49" s="1307"/>
    </row>
    <row r="50" spans="1:25" ht="18.75" customHeight="1">
      <c r="A50" s="995"/>
      <c r="B50" s="995" t="s">
        <v>623</v>
      </c>
      <c r="C50" s="1120"/>
      <c r="K50" s="995"/>
      <c r="L50" s="1120"/>
      <c r="R50" s="979"/>
      <c r="S50" s="1120"/>
      <c r="T50" s="1306"/>
      <c r="U50" s="1308"/>
      <c r="V50" s="1308"/>
      <c r="W50" s="1306"/>
      <c r="X50" s="1308"/>
      <c r="Y50" s="1308"/>
    </row>
    <row r="51" spans="1:25" ht="40.9" customHeight="1">
      <c r="B51" s="1309" t="s">
        <v>625</v>
      </c>
      <c r="C51" s="1310"/>
      <c r="D51" s="1310"/>
      <c r="E51" s="1311"/>
      <c r="F51" s="1356"/>
      <c r="G51" s="1357"/>
      <c r="H51" s="1357"/>
      <c r="I51" s="1357"/>
      <c r="J51" s="1357"/>
      <c r="K51" s="1358"/>
      <c r="L51" s="1315" t="s">
        <v>743</v>
      </c>
      <c r="M51" s="1316"/>
      <c r="N51" s="1317"/>
      <c r="O51" s="1312"/>
      <c r="P51" s="1313"/>
      <c r="Q51" s="1314"/>
    </row>
    <row r="52" spans="1:25" ht="19.149999999999999" customHeight="1">
      <c r="B52" s="1318"/>
      <c r="C52" s="1319"/>
      <c r="D52" s="1320" t="s">
        <v>350</v>
      </c>
      <c r="E52" s="1321"/>
      <c r="F52" s="1320" t="s">
        <v>760</v>
      </c>
      <c r="G52" s="1313"/>
      <c r="H52" s="1313"/>
      <c r="I52" s="1320" t="s">
        <v>543</v>
      </c>
      <c r="J52" s="1313"/>
      <c r="K52" s="1313"/>
      <c r="L52" s="1320" t="s">
        <v>542</v>
      </c>
      <c r="M52" s="1313"/>
      <c r="N52" s="1313"/>
      <c r="O52" s="1320" t="s">
        <v>761</v>
      </c>
      <c r="P52" s="1313"/>
      <c r="Q52" s="1314"/>
    </row>
    <row r="53" spans="1:25" ht="20.45" customHeight="1">
      <c r="B53" s="1322"/>
      <c r="C53" s="1323"/>
      <c r="D53" s="1324"/>
      <c r="E53" s="1325"/>
      <c r="F53" s="1324"/>
      <c r="G53" s="1326"/>
      <c r="H53" s="1325"/>
      <c r="I53" s="1324"/>
      <c r="J53" s="1326"/>
      <c r="K53" s="1325"/>
      <c r="L53" s="1324"/>
      <c r="M53" s="1326"/>
      <c r="N53" s="1325"/>
      <c r="O53" s="1327" t="s">
        <v>737</v>
      </c>
      <c r="P53" s="1328"/>
      <c r="Q53" s="1329" t="s">
        <v>934</v>
      </c>
    </row>
    <row r="54" spans="1:25" ht="51" customHeight="1">
      <c r="B54" s="1249" t="s">
        <v>723</v>
      </c>
      <c r="C54" s="1250"/>
      <c r="D54" s="1251"/>
      <c r="E54" s="1252"/>
      <c r="F54" s="1258"/>
      <c r="G54" s="1258"/>
      <c r="H54" s="1258"/>
      <c r="I54" s="1258"/>
      <c r="J54" s="1258"/>
      <c r="K54" s="1258"/>
      <c r="L54" s="1258"/>
      <c r="M54" s="1258"/>
      <c r="N54" s="1258"/>
      <c r="O54" s="1350"/>
      <c r="P54" s="1350"/>
      <c r="Q54" s="1350"/>
    </row>
    <row r="55" spans="1:25" ht="34.15" customHeight="1">
      <c r="B55" s="1249" t="s">
        <v>626</v>
      </c>
      <c r="C55" s="1250"/>
      <c r="D55" s="1333"/>
      <c r="E55" s="1334"/>
      <c r="F55" s="1335"/>
      <c r="G55" s="1335"/>
      <c r="H55" s="1335"/>
      <c r="I55" s="1335"/>
      <c r="J55" s="1335"/>
      <c r="K55" s="1335"/>
      <c r="L55" s="1335"/>
      <c r="M55" s="1335"/>
      <c r="N55" s="1335"/>
      <c r="O55" s="1351"/>
      <c r="P55" s="1351"/>
      <c r="Q55" s="1351"/>
    </row>
    <row r="56" spans="1:25" ht="53.45" customHeight="1">
      <c r="B56" s="1249" t="s">
        <v>627</v>
      </c>
      <c r="C56" s="1250"/>
      <c r="D56" s="1244"/>
      <c r="E56" s="1245"/>
      <c r="F56" s="1337"/>
      <c r="G56" s="1338"/>
      <c r="H56" s="730" t="s">
        <v>617</v>
      </c>
      <c r="I56" s="1337"/>
      <c r="J56" s="1338"/>
      <c r="K56" s="730" t="s">
        <v>617</v>
      </c>
      <c r="L56" s="1337"/>
      <c r="M56" s="1338"/>
      <c r="N56" s="730" t="s">
        <v>617</v>
      </c>
      <c r="O56" s="1337"/>
      <c r="P56" s="1338"/>
      <c r="Q56" s="730" t="s">
        <v>617</v>
      </c>
    </row>
    <row r="58" spans="1:25" ht="25.15" customHeight="1">
      <c r="B58" s="978" t="s">
        <v>628</v>
      </c>
    </row>
    <row r="59" spans="1:25" ht="44.45" customHeight="1">
      <c r="B59" s="1309" t="s">
        <v>625</v>
      </c>
      <c r="C59" s="1310"/>
      <c r="D59" s="1310"/>
      <c r="E59" s="1311"/>
      <c r="F59" s="1352"/>
      <c r="G59" s="1353"/>
      <c r="H59" s="1353"/>
      <c r="I59" s="1353"/>
      <c r="J59" s="1353"/>
      <c r="K59" s="1354"/>
      <c r="L59" s="1342" t="s">
        <v>743</v>
      </c>
      <c r="M59" s="1343"/>
      <c r="N59" s="1344"/>
      <c r="O59" s="1339"/>
      <c r="P59" s="1340"/>
      <c r="Q59" s="1341"/>
    </row>
    <row r="60" spans="1:25" ht="22.15" customHeight="1">
      <c r="B60" s="1318"/>
      <c r="C60" s="1319"/>
      <c r="D60" s="1320" t="s">
        <v>350</v>
      </c>
      <c r="E60" s="1321"/>
      <c r="F60" s="1320" t="s">
        <v>760</v>
      </c>
      <c r="G60" s="1313"/>
      <c r="H60" s="1313"/>
      <c r="I60" s="1320" t="s">
        <v>543</v>
      </c>
      <c r="J60" s="1313"/>
      <c r="K60" s="1313"/>
      <c r="L60" s="1320" t="s">
        <v>542</v>
      </c>
      <c r="M60" s="1313"/>
      <c r="N60" s="1313"/>
      <c r="O60" s="1320" t="s">
        <v>761</v>
      </c>
      <c r="P60" s="1313"/>
      <c r="Q60" s="1314"/>
    </row>
    <row r="61" spans="1:25" ht="23.45" customHeight="1">
      <c r="B61" s="1322"/>
      <c r="C61" s="1323"/>
      <c r="D61" s="1324"/>
      <c r="E61" s="1325"/>
      <c r="F61" s="1324"/>
      <c r="G61" s="1326"/>
      <c r="H61" s="1325"/>
      <c r="I61" s="1324"/>
      <c r="J61" s="1326"/>
      <c r="K61" s="1325"/>
      <c r="L61" s="1324"/>
      <c r="M61" s="1326"/>
      <c r="N61" s="1325"/>
      <c r="O61" s="1327" t="s">
        <v>737</v>
      </c>
      <c r="P61" s="1328"/>
      <c r="Q61" s="1329" t="s">
        <v>934</v>
      </c>
    </row>
    <row r="62" spans="1:25" ht="51.6" customHeight="1">
      <c r="B62" s="1342" t="s">
        <v>744</v>
      </c>
      <c r="C62" s="1345"/>
      <c r="D62" s="1251"/>
      <c r="E62" s="1252"/>
      <c r="F62" s="1258"/>
      <c r="G62" s="1258"/>
      <c r="H62" s="1258"/>
      <c r="I62" s="1258"/>
      <c r="J62" s="1258"/>
      <c r="K62" s="1258"/>
      <c r="L62" s="1258"/>
      <c r="M62" s="1258"/>
      <c r="N62" s="1258"/>
      <c r="O62" s="1355"/>
      <c r="P62" s="1355"/>
      <c r="Q62" s="1355"/>
    </row>
    <row r="63" spans="1:25" ht="30.6" customHeight="1">
      <c r="B63" s="1342" t="s">
        <v>626</v>
      </c>
      <c r="C63" s="1345"/>
      <c r="D63" s="1333"/>
      <c r="E63" s="1334"/>
      <c r="F63" s="1335"/>
      <c r="G63" s="1335"/>
      <c r="H63" s="1335"/>
      <c r="I63" s="1335"/>
      <c r="J63" s="1335"/>
      <c r="K63" s="1335"/>
      <c r="L63" s="1335"/>
      <c r="M63" s="1335"/>
      <c r="N63" s="1335"/>
      <c r="O63" s="1355"/>
      <c r="P63" s="1355"/>
      <c r="Q63" s="1355"/>
    </row>
    <row r="64" spans="1:25" ht="40.9" customHeight="1">
      <c r="B64" s="1342" t="s">
        <v>629</v>
      </c>
      <c r="C64" s="1345"/>
      <c r="D64" s="1348"/>
      <c r="E64" s="1349"/>
      <c r="F64" s="1337"/>
      <c r="G64" s="1338"/>
      <c r="H64" s="730" t="s">
        <v>617</v>
      </c>
      <c r="I64" s="1337"/>
      <c r="J64" s="1338"/>
      <c r="K64" s="730" t="s">
        <v>617</v>
      </c>
      <c r="L64" s="1337"/>
      <c r="M64" s="1338"/>
      <c r="N64" s="730" t="s">
        <v>617</v>
      </c>
      <c r="O64" s="1337"/>
      <c r="P64" s="1338"/>
      <c r="Q64" s="730" t="s">
        <v>617</v>
      </c>
    </row>
    <row r="66" spans="1:25" ht="14.25">
      <c r="A66" s="1129" t="s">
        <v>928</v>
      </c>
      <c r="B66" s="1129"/>
      <c r="C66" s="1129"/>
      <c r="D66" s="1129"/>
      <c r="E66" s="1089"/>
      <c r="F66" s="1089"/>
      <c r="G66" s="1089"/>
      <c r="H66" s="1129" t="s">
        <v>935</v>
      </c>
      <c r="I66" s="1129"/>
      <c r="J66" s="1129"/>
      <c r="K66" s="1129"/>
      <c r="L66" s="1129"/>
      <c r="M66" s="1129"/>
      <c r="N66" s="1129"/>
      <c r="O66" s="1129"/>
      <c r="P66" s="1129"/>
      <c r="Q66" s="1239"/>
      <c r="R66" s="979"/>
    </row>
    <row r="67" spans="1:25" ht="14.25" customHeight="1">
      <c r="A67" s="1120"/>
      <c r="B67" s="1120"/>
      <c r="C67" s="1120"/>
      <c r="I67" s="1120"/>
      <c r="J67" s="1120"/>
      <c r="K67" s="1120"/>
      <c r="L67" s="1120"/>
      <c r="M67" s="1120"/>
      <c r="N67" s="1120"/>
      <c r="O67" s="1120"/>
      <c r="P67" s="1120"/>
      <c r="Q67" s="1120"/>
      <c r="R67" s="1172"/>
    </row>
    <row r="68" spans="1:25" ht="14.25" customHeight="1">
      <c r="A68" s="1120"/>
      <c r="B68" s="1120"/>
      <c r="C68" s="1120"/>
      <c r="I68" s="1120"/>
      <c r="J68" s="1120"/>
      <c r="K68" s="1120"/>
      <c r="L68" s="1120"/>
      <c r="M68" s="1120"/>
      <c r="N68" s="1120"/>
      <c r="O68" s="1120"/>
      <c r="P68" s="1120"/>
      <c r="Q68" s="1120"/>
      <c r="R68" s="1172"/>
    </row>
    <row r="69" spans="1:25" ht="18.75" customHeight="1">
      <c r="A69" s="995" t="s">
        <v>931</v>
      </c>
      <c r="B69" s="1120"/>
      <c r="C69" s="1120"/>
      <c r="K69" s="995"/>
      <c r="L69" s="1120"/>
      <c r="R69" s="979"/>
      <c r="S69" s="1120"/>
      <c r="T69" s="1306"/>
      <c r="U69" s="1307"/>
      <c r="V69" s="1307"/>
      <c r="W69" s="1306"/>
      <c r="X69" s="1307"/>
      <c r="Y69" s="1307"/>
    </row>
    <row r="70" spans="1:25" ht="18.75" customHeight="1">
      <c r="A70" s="995"/>
      <c r="B70" s="995" t="s">
        <v>623</v>
      </c>
      <c r="C70" s="1120"/>
      <c r="K70" s="995"/>
      <c r="L70" s="1120"/>
      <c r="R70" s="979"/>
      <c r="S70" s="1120"/>
      <c r="T70" s="1306"/>
      <c r="U70" s="1308"/>
      <c r="V70" s="1308"/>
      <c r="W70" s="1306"/>
      <c r="X70" s="1308"/>
      <c r="Y70" s="1308"/>
    </row>
    <row r="71" spans="1:25" ht="40.9" customHeight="1">
      <c r="B71" s="1309" t="s">
        <v>625</v>
      </c>
      <c r="C71" s="1310"/>
      <c r="D71" s="1310"/>
      <c r="E71" s="1311"/>
      <c r="F71" s="1356"/>
      <c r="G71" s="1357"/>
      <c r="H71" s="1357"/>
      <c r="I71" s="1357"/>
      <c r="J71" s="1357"/>
      <c r="K71" s="1358"/>
      <c r="L71" s="1315" t="s">
        <v>743</v>
      </c>
      <c r="M71" s="1316"/>
      <c r="N71" s="1317"/>
      <c r="O71" s="1312"/>
      <c r="P71" s="1313"/>
      <c r="Q71" s="1314"/>
    </row>
    <row r="72" spans="1:25" ht="19.149999999999999" customHeight="1">
      <c r="B72" s="1318"/>
      <c r="C72" s="1319"/>
      <c r="D72" s="1320" t="s">
        <v>350</v>
      </c>
      <c r="E72" s="1321"/>
      <c r="F72" s="1320" t="s">
        <v>760</v>
      </c>
      <c r="G72" s="1313"/>
      <c r="H72" s="1313"/>
      <c r="I72" s="1320" t="s">
        <v>543</v>
      </c>
      <c r="J72" s="1313"/>
      <c r="K72" s="1313"/>
      <c r="L72" s="1320" t="s">
        <v>542</v>
      </c>
      <c r="M72" s="1313"/>
      <c r="N72" s="1313"/>
      <c r="O72" s="1320" t="s">
        <v>761</v>
      </c>
      <c r="P72" s="1313"/>
      <c r="Q72" s="1314"/>
    </row>
    <row r="73" spans="1:25" ht="20.45" customHeight="1">
      <c r="B73" s="1322"/>
      <c r="C73" s="1323"/>
      <c r="D73" s="1324"/>
      <c r="E73" s="1325"/>
      <c r="F73" s="1324"/>
      <c r="G73" s="1326"/>
      <c r="H73" s="1325"/>
      <c r="I73" s="1324"/>
      <c r="J73" s="1326"/>
      <c r="K73" s="1325"/>
      <c r="L73" s="1324"/>
      <c r="M73" s="1326"/>
      <c r="N73" s="1325"/>
      <c r="O73" s="1327" t="s">
        <v>737</v>
      </c>
      <c r="P73" s="1328"/>
      <c r="Q73" s="1329" t="s">
        <v>934</v>
      </c>
    </row>
    <row r="74" spans="1:25" ht="51" customHeight="1">
      <c r="B74" s="1249" t="s">
        <v>723</v>
      </c>
      <c r="C74" s="1250"/>
      <c r="D74" s="1251"/>
      <c r="E74" s="1252"/>
      <c r="F74" s="1258"/>
      <c r="G74" s="1258"/>
      <c r="H74" s="1258"/>
      <c r="I74" s="1258"/>
      <c r="J74" s="1258"/>
      <c r="K74" s="1258"/>
      <c r="L74" s="1258"/>
      <c r="M74" s="1258"/>
      <c r="N74" s="1258"/>
      <c r="O74" s="1350"/>
      <c r="P74" s="1350"/>
      <c r="Q74" s="1350"/>
    </row>
    <row r="75" spans="1:25" ht="34.15" customHeight="1">
      <c r="B75" s="1249" t="s">
        <v>626</v>
      </c>
      <c r="C75" s="1250"/>
      <c r="D75" s="1333"/>
      <c r="E75" s="1334"/>
      <c r="F75" s="1335"/>
      <c r="G75" s="1335"/>
      <c r="H75" s="1335"/>
      <c r="I75" s="1335"/>
      <c r="J75" s="1335"/>
      <c r="K75" s="1335"/>
      <c r="L75" s="1335"/>
      <c r="M75" s="1335"/>
      <c r="N75" s="1335"/>
      <c r="O75" s="1351"/>
      <c r="P75" s="1351"/>
      <c r="Q75" s="1351"/>
    </row>
    <row r="76" spans="1:25" ht="53.45" customHeight="1">
      <c r="B76" s="1249" t="s">
        <v>627</v>
      </c>
      <c r="C76" s="1250"/>
      <c r="D76" s="1244"/>
      <c r="E76" s="1245"/>
      <c r="F76" s="1337"/>
      <c r="G76" s="1338"/>
      <c r="H76" s="730" t="s">
        <v>617</v>
      </c>
      <c r="I76" s="1337"/>
      <c r="J76" s="1338"/>
      <c r="K76" s="730" t="s">
        <v>617</v>
      </c>
      <c r="L76" s="1337"/>
      <c r="M76" s="1338"/>
      <c r="N76" s="730" t="s">
        <v>617</v>
      </c>
      <c r="O76" s="1337"/>
      <c r="P76" s="1338"/>
      <c r="Q76" s="730" t="s">
        <v>617</v>
      </c>
    </row>
    <row r="78" spans="1:25" ht="25.15" customHeight="1">
      <c r="B78" s="978" t="s">
        <v>628</v>
      </c>
    </row>
    <row r="79" spans="1:25" ht="44.45" customHeight="1">
      <c r="B79" s="1309" t="s">
        <v>625</v>
      </c>
      <c r="C79" s="1310"/>
      <c r="D79" s="1310"/>
      <c r="E79" s="1311"/>
      <c r="F79" s="1352"/>
      <c r="G79" s="1353"/>
      <c r="H79" s="1353"/>
      <c r="I79" s="1353"/>
      <c r="J79" s="1353"/>
      <c r="K79" s="1354"/>
      <c r="L79" s="1342" t="s">
        <v>743</v>
      </c>
      <c r="M79" s="1343"/>
      <c r="N79" s="1344"/>
      <c r="O79" s="1339"/>
      <c r="P79" s="1340"/>
      <c r="Q79" s="1341"/>
    </row>
    <row r="80" spans="1:25" ht="22.15" customHeight="1">
      <c r="B80" s="1318"/>
      <c r="C80" s="1319"/>
      <c r="D80" s="1320" t="s">
        <v>350</v>
      </c>
      <c r="E80" s="1321"/>
      <c r="F80" s="1320" t="s">
        <v>760</v>
      </c>
      <c r="G80" s="1313"/>
      <c r="H80" s="1313"/>
      <c r="I80" s="1320" t="s">
        <v>543</v>
      </c>
      <c r="J80" s="1313"/>
      <c r="K80" s="1313"/>
      <c r="L80" s="1320" t="s">
        <v>542</v>
      </c>
      <c r="M80" s="1313"/>
      <c r="N80" s="1313"/>
      <c r="O80" s="1320" t="s">
        <v>761</v>
      </c>
      <c r="P80" s="1313"/>
      <c r="Q80" s="1314"/>
    </row>
    <row r="81" spans="1:25" ht="23.45" customHeight="1">
      <c r="B81" s="1322"/>
      <c r="C81" s="1323"/>
      <c r="D81" s="1324"/>
      <c r="E81" s="1325"/>
      <c r="F81" s="1324"/>
      <c r="G81" s="1326"/>
      <c r="H81" s="1325"/>
      <c r="I81" s="1324"/>
      <c r="J81" s="1326"/>
      <c r="K81" s="1325"/>
      <c r="L81" s="1324"/>
      <c r="M81" s="1326"/>
      <c r="N81" s="1325"/>
      <c r="O81" s="1327" t="s">
        <v>737</v>
      </c>
      <c r="P81" s="1328"/>
      <c r="Q81" s="1329" t="s">
        <v>934</v>
      </c>
    </row>
    <row r="82" spans="1:25" ht="51.6" customHeight="1">
      <c r="B82" s="1342" t="s">
        <v>744</v>
      </c>
      <c r="C82" s="1345"/>
      <c r="D82" s="1251"/>
      <c r="E82" s="1252"/>
      <c r="F82" s="1258"/>
      <c r="G82" s="1258"/>
      <c r="H82" s="1258"/>
      <c r="I82" s="1258"/>
      <c r="J82" s="1258"/>
      <c r="K82" s="1258"/>
      <c r="L82" s="1258"/>
      <c r="M82" s="1258"/>
      <c r="N82" s="1258"/>
      <c r="O82" s="1355"/>
      <c r="P82" s="1355"/>
      <c r="Q82" s="1355"/>
    </row>
    <row r="83" spans="1:25" ht="30.6" customHeight="1">
      <c r="B83" s="1342" t="s">
        <v>626</v>
      </c>
      <c r="C83" s="1345"/>
      <c r="D83" s="1333"/>
      <c r="E83" s="1334"/>
      <c r="F83" s="1335"/>
      <c r="G83" s="1335"/>
      <c r="H83" s="1335"/>
      <c r="I83" s="1335"/>
      <c r="J83" s="1335"/>
      <c r="K83" s="1335"/>
      <c r="L83" s="1335"/>
      <c r="M83" s="1335"/>
      <c r="N83" s="1335"/>
      <c r="O83" s="1355"/>
      <c r="P83" s="1355"/>
      <c r="Q83" s="1355"/>
    </row>
    <row r="84" spans="1:25" ht="40.9" customHeight="1">
      <c r="B84" s="1342" t="s">
        <v>629</v>
      </c>
      <c r="C84" s="1345"/>
      <c r="D84" s="1348"/>
      <c r="E84" s="1349"/>
      <c r="F84" s="1337"/>
      <c r="G84" s="1338"/>
      <c r="H84" s="730" t="s">
        <v>617</v>
      </c>
      <c r="I84" s="1337"/>
      <c r="J84" s="1338"/>
      <c r="K84" s="730" t="s">
        <v>617</v>
      </c>
      <c r="L84" s="1337"/>
      <c r="M84" s="1338"/>
      <c r="N84" s="730" t="s">
        <v>617</v>
      </c>
      <c r="O84" s="1337"/>
      <c r="P84" s="1338"/>
      <c r="Q84" s="730" t="s">
        <v>617</v>
      </c>
    </row>
    <row r="86" spans="1:25" ht="14.25" hidden="1">
      <c r="A86" s="1129" t="s">
        <v>928</v>
      </c>
      <c r="B86" s="1129"/>
      <c r="C86" s="1129"/>
      <c r="D86" s="1129"/>
      <c r="E86" s="1089">
        <f>+'B11'!D93</f>
        <v>0</v>
      </c>
      <c r="F86" s="1089"/>
      <c r="G86" s="1089"/>
      <c r="H86" s="1129" t="s">
        <v>935</v>
      </c>
      <c r="I86" s="1129"/>
      <c r="J86" s="1129"/>
      <c r="K86" s="1129"/>
      <c r="L86" s="1129"/>
      <c r="M86" s="1129"/>
      <c r="N86" s="1129"/>
      <c r="O86" s="1129"/>
      <c r="P86" s="1129"/>
      <c r="Q86" s="1239"/>
      <c r="R86" s="979"/>
    </row>
    <row r="87" spans="1:25" ht="14.25" hidden="1" customHeight="1">
      <c r="A87" s="1120"/>
      <c r="B87" s="1120"/>
      <c r="C87" s="1120"/>
      <c r="I87" s="1120"/>
      <c r="J87" s="1120"/>
      <c r="K87" s="1120"/>
      <c r="L87" s="1120"/>
      <c r="M87" s="1120"/>
      <c r="N87" s="1120"/>
      <c r="O87" s="1120"/>
      <c r="P87" s="1120"/>
      <c r="Q87" s="1120"/>
      <c r="R87" s="1172"/>
    </row>
    <row r="88" spans="1:25" ht="14.25" hidden="1" customHeight="1">
      <c r="A88" s="1120"/>
      <c r="B88" s="1120"/>
      <c r="C88" s="1120"/>
      <c r="I88" s="1120"/>
      <c r="J88" s="1120"/>
      <c r="K88" s="1120"/>
      <c r="L88" s="1120"/>
      <c r="M88" s="1120"/>
      <c r="N88" s="1120"/>
      <c r="O88" s="1120"/>
      <c r="P88" s="1120"/>
      <c r="Q88" s="1120"/>
      <c r="R88" s="1172"/>
    </row>
    <row r="89" spans="1:25" ht="18.75" hidden="1" customHeight="1">
      <c r="A89" s="995" t="s">
        <v>931</v>
      </c>
      <c r="B89" s="1120"/>
      <c r="C89" s="1120"/>
      <c r="K89" s="995"/>
      <c r="L89" s="1120"/>
      <c r="R89" s="979"/>
      <c r="S89" s="1120"/>
      <c r="T89" s="1306"/>
      <c r="U89" s="1307"/>
      <c r="V89" s="1307"/>
      <c r="W89" s="1306"/>
      <c r="X89" s="1307"/>
      <c r="Y89" s="1307"/>
    </row>
    <row r="90" spans="1:25" ht="18.75" hidden="1" customHeight="1">
      <c r="A90" s="995"/>
      <c r="B90" s="995" t="s">
        <v>623</v>
      </c>
      <c r="C90" s="1120"/>
      <c r="K90" s="995"/>
      <c r="L90" s="1120"/>
      <c r="R90" s="979"/>
      <c r="S90" s="1120"/>
      <c r="T90" s="1306"/>
      <c r="U90" s="1308"/>
      <c r="V90" s="1308"/>
      <c r="W90" s="1306"/>
      <c r="X90" s="1308"/>
      <c r="Y90" s="1308"/>
    </row>
    <row r="91" spans="1:25" ht="40.9" hidden="1" customHeight="1">
      <c r="B91" s="1309" t="s">
        <v>625</v>
      </c>
      <c r="C91" s="1310"/>
      <c r="D91" s="1310"/>
      <c r="E91" s="1311"/>
      <c r="F91" s="1356" t="e">
        <f>+IF(#REF!="","",#REF!)</f>
        <v>#REF!</v>
      </c>
      <c r="G91" s="1357"/>
      <c r="H91" s="1357"/>
      <c r="I91" s="1357"/>
      <c r="J91" s="1357"/>
      <c r="K91" s="1358"/>
      <c r="L91" s="1315" t="s">
        <v>743</v>
      </c>
      <c r="M91" s="1316"/>
      <c r="N91" s="1317"/>
      <c r="O91" s="1312" t="e">
        <f>IF(#REF!=#REF!,"―",IF(#REF!="","",#REF!))</f>
        <v>#REF!</v>
      </c>
      <c r="P91" s="1313"/>
      <c r="Q91" s="1314"/>
    </row>
    <row r="92" spans="1:25" ht="19.149999999999999" hidden="1" customHeight="1">
      <c r="B92" s="1318"/>
      <c r="C92" s="1319"/>
      <c r="D92" s="1320" t="s">
        <v>350</v>
      </c>
      <c r="E92" s="1321"/>
      <c r="F92" s="1320" t="s">
        <v>760</v>
      </c>
      <c r="G92" s="1313"/>
      <c r="H92" s="1313"/>
      <c r="I92" s="1320" t="s">
        <v>543</v>
      </c>
      <c r="J92" s="1313"/>
      <c r="K92" s="1313"/>
      <c r="L92" s="1320" t="s">
        <v>542</v>
      </c>
      <c r="M92" s="1313"/>
      <c r="N92" s="1313"/>
      <c r="O92" s="1320" t="s">
        <v>761</v>
      </c>
      <c r="P92" s="1313"/>
      <c r="Q92" s="1314"/>
    </row>
    <row r="93" spans="1:25" ht="20.45" hidden="1" customHeight="1">
      <c r="B93" s="1322"/>
      <c r="C93" s="1323"/>
      <c r="D93" s="1324" t="e">
        <f>+IF(#REF!="","(　　　　年度)","（"&amp;TEXT(#REF!,"####"&amp;"年度）"))</f>
        <v>#REF!</v>
      </c>
      <c r="E93" s="1325"/>
      <c r="F93" s="1324" t="e">
        <f>+IF('B4'!$C$27="","(　　　　年度)","（"&amp;TEXT('B4'!$C$27,"####"&amp;"年度）"))</f>
        <v>#REF!</v>
      </c>
      <c r="G93" s="1326"/>
      <c r="H93" s="1325"/>
      <c r="I93" s="1324" t="e">
        <f>+IF('B4'!$C$33="","(　　　　年度)","（"&amp;TEXT('B4'!$C$33,"####"&amp;"年度）"))</f>
        <v>#REF!</v>
      </c>
      <c r="J93" s="1326"/>
      <c r="K93" s="1325"/>
      <c r="L93" s="1324" t="e">
        <f>+IF('B4'!$C$39="","(　　　　年度)","（"&amp;TEXT('B4'!$C$39,"####"&amp;"年度）"))</f>
        <v>#REF!</v>
      </c>
      <c r="M93" s="1326"/>
      <c r="N93" s="1325"/>
      <c r="O93" s="1327" t="s">
        <v>737</v>
      </c>
      <c r="P93" s="1328" t="e">
        <f>#REF!+3</f>
        <v>#REF!</v>
      </c>
      <c r="Q93" s="1329" t="s">
        <v>934</v>
      </c>
    </row>
    <row r="94" spans="1:25" ht="51" hidden="1" customHeight="1">
      <c r="B94" s="1249" t="s">
        <v>723</v>
      </c>
      <c r="C94" s="1250"/>
      <c r="D94" s="1333" t="e">
        <f>+IF(OR(#REF!=""),"",#REF!)</f>
        <v>#REF!</v>
      </c>
      <c r="E94" s="1334"/>
      <c r="F94" s="1335" t="e">
        <f>+IF(OR(#REF!=""),"",#REF!)</f>
        <v>#REF!</v>
      </c>
      <c r="G94" s="1335"/>
      <c r="H94" s="1335"/>
      <c r="I94" s="1335" t="e">
        <f>+IF(OR(#REF!=""),"",#REF!)</f>
        <v>#REF!</v>
      </c>
      <c r="J94" s="1335"/>
      <c r="K94" s="1335"/>
      <c r="L94" s="1335" t="e">
        <f>+IF(OR(#REF!=""),"",#REF!)</f>
        <v>#REF!</v>
      </c>
      <c r="M94" s="1335"/>
      <c r="N94" s="1335"/>
      <c r="O94" s="1350"/>
      <c r="P94" s="1350"/>
      <c r="Q94" s="1350"/>
    </row>
    <row r="95" spans="1:25" ht="34.15" hidden="1" customHeight="1">
      <c r="B95" s="1249" t="s">
        <v>626</v>
      </c>
      <c r="C95" s="1250"/>
      <c r="D95" s="1333" t="e">
        <f>+IF(OR(#REF!=""),"",#REF!)</f>
        <v>#REF!</v>
      </c>
      <c r="E95" s="1334"/>
      <c r="F95" s="1335" t="e">
        <f>+IF(OR(#REF!=""),"",#REF!)</f>
        <v>#REF!</v>
      </c>
      <c r="G95" s="1335"/>
      <c r="H95" s="1335"/>
      <c r="I95" s="1335" t="e">
        <f>+IF(OR(#REF!=""),"",#REF!)</f>
        <v>#REF!</v>
      </c>
      <c r="J95" s="1335"/>
      <c r="K95" s="1335"/>
      <c r="L95" s="1335" t="e">
        <f>+IF(OR(#REF!=""),"",#REF!)</f>
        <v>#REF!</v>
      </c>
      <c r="M95" s="1335"/>
      <c r="N95" s="1335"/>
      <c r="O95" s="1351"/>
      <c r="P95" s="1351"/>
      <c r="Q95" s="1351"/>
    </row>
    <row r="96" spans="1:25" ht="53.45" hidden="1" customHeight="1">
      <c r="B96" s="1249" t="s">
        <v>627</v>
      </c>
      <c r="C96" s="1250"/>
      <c r="D96" s="1244"/>
      <c r="E96" s="1245"/>
      <c r="F96" s="1337" t="str">
        <f>+IFERROR(ROUND(($D$14-F94)/$D$14*100,1),"")</f>
        <v/>
      </c>
      <c r="G96" s="1338"/>
      <c r="H96" s="730" t="s">
        <v>617</v>
      </c>
      <c r="I96" s="1337" t="str">
        <f>+IFERROR(ROUND(($D$14-I94)/$D$14*100,1),"")</f>
        <v/>
      </c>
      <c r="J96" s="1338"/>
      <c r="K96" s="730" t="s">
        <v>617</v>
      </c>
      <c r="L96" s="1337" t="str">
        <f>+IFERROR(ROUND(($D$14-L94)/$D$14*100,1),"")</f>
        <v/>
      </c>
      <c r="M96" s="1338"/>
      <c r="N96" s="730" t="s">
        <v>617</v>
      </c>
      <c r="O96" s="1337" t="str">
        <f>+IFERROR(ROUND(($D$14-O94)/$D$14*100,1),"")</f>
        <v/>
      </c>
      <c r="P96" s="1338"/>
      <c r="Q96" s="730" t="s">
        <v>617</v>
      </c>
    </row>
    <row r="97" spans="1:25" hidden="1"/>
    <row r="98" spans="1:25" ht="25.15" hidden="1" customHeight="1">
      <c r="B98" s="978" t="s">
        <v>628</v>
      </c>
    </row>
    <row r="99" spans="1:25" ht="44.45" hidden="1" customHeight="1">
      <c r="B99" s="1309" t="s">
        <v>625</v>
      </c>
      <c r="C99" s="1310"/>
      <c r="D99" s="1310"/>
      <c r="E99" s="1311"/>
      <c r="F99" s="1352" t="e">
        <f>+IF(#REF!="","",#REF!)</f>
        <v>#REF!</v>
      </c>
      <c r="G99" s="1353"/>
      <c r="H99" s="1353"/>
      <c r="I99" s="1353"/>
      <c r="J99" s="1353"/>
      <c r="K99" s="1354"/>
      <c r="L99" s="1342" t="s">
        <v>743</v>
      </c>
      <c r="M99" s="1343"/>
      <c r="N99" s="1344"/>
      <c r="O99" s="1339" t="e">
        <f>IF(#REF!=#REF!,"―",IF(#REF!="","",#REF!))</f>
        <v>#REF!</v>
      </c>
      <c r="P99" s="1340"/>
      <c r="Q99" s="1341"/>
    </row>
    <row r="100" spans="1:25" ht="22.15" hidden="1" customHeight="1">
      <c r="B100" s="1318"/>
      <c r="C100" s="1319"/>
      <c r="D100" s="1320" t="s">
        <v>350</v>
      </c>
      <c r="E100" s="1321"/>
      <c r="F100" s="1320" t="s">
        <v>760</v>
      </c>
      <c r="G100" s="1313"/>
      <c r="H100" s="1313"/>
      <c r="I100" s="1320" t="s">
        <v>543</v>
      </c>
      <c r="J100" s="1313"/>
      <c r="K100" s="1313"/>
      <c r="L100" s="1320" t="s">
        <v>542</v>
      </c>
      <c r="M100" s="1313"/>
      <c r="N100" s="1313"/>
      <c r="O100" s="1320" t="s">
        <v>761</v>
      </c>
      <c r="P100" s="1313"/>
      <c r="Q100" s="1314"/>
    </row>
    <row r="101" spans="1:25" ht="23.45" hidden="1" customHeight="1">
      <c r="B101" s="1322"/>
      <c r="C101" s="1323"/>
      <c r="D101" s="1324" t="e">
        <f>+D93</f>
        <v>#REF!</v>
      </c>
      <c r="E101" s="1325"/>
      <c r="F101" s="1324" t="e">
        <f>+IF('B4'!$C$27="","(　　　　年度)","（"&amp;TEXT('B4'!$C$27,"####"&amp;"年度）"))</f>
        <v>#REF!</v>
      </c>
      <c r="G101" s="1326"/>
      <c r="H101" s="1325"/>
      <c r="I101" s="1324" t="e">
        <f>+IF('B4'!$C$33="","(　　　　年度)","（"&amp;TEXT('B4'!$C$33,"####"&amp;"年度）"))</f>
        <v>#REF!</v>
      </c>
      <c r="J101" s="1326"/>
      <c r="K101" s="1325"/>
      <c r="L101" s="1324" t="e">
        <f>+IF('B4'!$C$39="","(　　　　年度)","（"&amp;TEXT('B4'!$C$39,"####"&amp;"年度）"))</f>
        <v>#REF!</v>
      </c>
      <c r="M101" s="1326"/>
      <c r="N101" s="1325"/>
      <c r="O101" s="1327" t="s">
        <v>737</v>
      </c>
      <c r="P101" s="1328" t="e">
        <f>#REF!+3</f>
        <v>#REF!</v>
      </c>
      <c r="Q101" s="1329" t="s">
        <v>934</v>
      </c>
    </row>
    <row r="102" spans="1:25" ht="51.6" hidden="1" customHeight="1">
      <c r="B102" s="1342" t="s">
        <v>744</v>
      </c>
      <c r="C102" s="1345"/>
      <c r="D102" s="1333" t="e">
        <f>IF(#REF!="","",#REF!)</f>
        <v>#REF!</v>
      </c>
      <c r="E102" s="1334"/>
      <c r="F102" s="1335" t="e">
        <f>+IF(#REF!="","",#REF!)</f>
        <v>#REF!</v>
      </c>
      <c r="G102" s="1335"/>
      <c r="H102" s="1335"/>
      <c r="I102" s="1335" t="e">
        <f>+IF(#REF!="","",#REF!)</f>
        <v>#REF!</v>
      </c>
      <c r="J102" s="1335"/>
      <c r="K102" s="1335"/>
      <c r="L102" s="1335" t="e">
        <f>+IF(#REF!="","",#REF!)</f>
        <v>#REF!</v>
      </c>
      <c r="M102" s="1335"/>
      <c r="N102" s="1335"/>
      <c r="O102" s="1355"/>
      <c r="P102" s="1355"/>
      <c r="Q102" s="1355"/>
    </row>
    <row r="103" spans="1:25" ht="30.6" hidden="1" customHeight="1">
      <c r="B103" s="1342" t="s">
        <v>626</v>
      </c>
      <c r="C103" s="1345"/>
      <c r="D103" s="1333" t="e">
        <f>+IF(#REF!="","",#REF!)</f>
        <v>#REF!</v>
      </c>
      <c r="E103" s="1334"/>
      <c r="F103" s="1335" t="e">
        <f>+IF(#REF!="","",#REF!)</f>
        <v>#REF!</v>
      </c>
      <c r="G103" s="1335"/>
      <c r="H103" s="1335"/>
      <c r="I103" s="1335" t="e">
        <f>+IF(#REF!="","",#REF!)</f>
        <v>#REF!</v>
      </c>
      <c r="J103" s="1335"/>
      <c r="K103" s="1335"/>
      <c r="L103" s="1335" t="e">
        <f>+IF(#REF!="","",#REF!)</f>
        <v>#REF!</v>
      </c>
      <c r="M103" s="1335"/>
      <c r="N103" s="1335"/>
      <c r="O103" s="1355"/>
      <c r="P103" s="1355"/>
      <c r="Q103" s="1355"/>
    </row>
    <row r="104" spans="1:25" ht="40.9" hidden="1" customHeight="1">
      <c r="B104" s="1342" t="s">
        <v>629</v>
      </c>
      <c r="C104" s="1345"/>
      <c r="D104" s="1348"/>
      <c r="E104" s="1349"/>
      <c r="F104" s="1337" t="str">
        <f>+IFERROR(ROUND(($D$22-F102)/$D$22*100,1),"")</f>
        <v/>
      </c>
      <c r="G104" s="1338"/>
      <c r="H104" s="730" t="s">
        <v>617</v>
      </c>
      <c r="I104" s="1337" t="str">
        <f>+IFERROR(ROUND(($D$22-I102)/$D$22*100,1),"")</f>
        <v/>
      </c>
      <c r="J104" s="1338"/>
      <c r="K104" s="730" t="s">
        <v>617</v>
      </c>
      <c r="L104" s="1337" t="str">
        <f>+IFERROR(ROUND(($D$22-L102)/$D$22*100,1),"")</f>
        <v/>
      </c>
      <c r="M104" s="1338"/>
      <c r="N104" s="730" t="s">
        <v>617</v>
      </c>
      <c r="O104" s="1337" t="str">
        <f>+IFERROR(ROUND(($D$22-O102)/$D$22*100,1),"")</f>
        <v/>
      </c>
      <c r="P104" s="1338"/>
      <c r="Q104" s="730" t="s">
        <v>617</v>
      </c>
    </row>
    <row r="106" spans="1:25" ht="14.25" hidden="1">
      <c r="A106" s="1129" t="s">
        <v>928</v>
      </c>
      <c r="B106" s="1129"/>
      <c r="C106" s="1129"/>
      <c r="D106" s="1129"/>
      <c r="E106" s="1089">
        <f>+'B11'!D115</f>
        <v>0</v>
      </c>
      <c r="F106" s="1089"/>
      <c r="G106" s="1089"/>
      <c r="H106" s="1129" t="s">
        <v>935</v>
      </c>
      <c r="I106" s="1129"/>
      <c r="J106" s="1129"/>
      <c r="K106" s="1129"/>
      <c r="L106" s="1129"/>
      <c r="M106" s="1129"/>
      <c r="N106" s="1129"/>
      <c r="O106" s="1129"/>
      <c r="P106" s="1129"/>
      <c r="Q106" s="1239"/>
      <c r="R106" s="979"/>
    </row>
    <row r="107" spans="1:25" ht="14.25" hidden="1" customHeight="1">
      <c r="A107" s="1120"/>
      <c r="B107" s="1120"/>
      <c r="C107" s="1120"/>
      <c r="I107" s="1120"/>
      <c r="J107" s="1120"/>
      <c r="K107" s="1120"/>
      <c r="L107" s="1120"/>
      <c r="M107" s="1120"/>
      <c r="N107" s="1120"/>
      <c r="O107" s="1120"/>
      <c r="P107" s="1120"/>
      <c r="Q107" s="1120"/>
      <c r="R107" s="1172"/>
    </row>
    <row r="108" spans="1:25" ht="14.25" hidden="1" customHeight="1">
      <c r="A108" s="1120"/>
      <c r="B108" s="1120"/>
      <c r="C108" s="1120"/>
      <c r="I108" s="1120"/>
      <c r="J108" s="1120"/>
      <c r="K108" s="1120"/>
      <c r="L108" s="1120"/>
      <c r="M108" s="1120"/>
      <c r="N108" s="1120"/>
      <c r="O108" s="1120"/>
      <c r="P108" s="1120"/>
      <c r="Q108" s="1120"/>
      <c r="R108" s="1172"/>
    </row>
    <row r="109" spans="1:25" ht="18.75" hidden="1" customHeight="1">
      <c r="A109" s="995" t="s">
        <v>931</v>
      </c>
      <c r="B109" s="1120"/>
      <c r="C109" s="1120"/>
      <c r="K109" s="995"/>
      <c r="L109" s="1120"/>
      <c r="R109" s="979"/>
      <c r="S109" s="1120"/>
      <c r="T109" s="1306"/>
      <c r="U109" s="1307"/>
      <c r="V109" s="1307"/>
      <c r="W109" s="1306"/>
      <c r="X109" s="1307"/>
      <c r="Y109" s="1307"/>
    </row>
    <row r="110" spans="1:25" ht="18.75" hidden="1" customHeight="1">
      <c r="A110" s="995"/>
      <c r="B110" s="995" t="s">
        <v>623</v>
      </c>
      <c r="C110" s="1120"/>
      <c r="K110" s="995"/>
      <c r="L110" s="1120"/>
      <c r="R110" s="979"/>
      <c r="S110" s="1120"/>
      <c r="T110" s="1306"/>
      <c r="U110" s="1308"/>
      <c r="V110" s="1308"/>
      <c r="W110" s="1306"/>
      <c r="X110" s="1308"/>
      <c r="Y110" s="1308"/>
    </row>
    <row r="111" spans="1:25" ht="40.9" hidden="1" customHeight="1">
      <c r="B111" s="1309" t="s">
        <v>625</v>
      </c>
      <c r="C111" s="1310"/>
      <c r="D111" s="1310"/>
      <c r="E111" s="1311"/>
      <c r="F111" s="1356" t="e">
        <f>+IF(#REF!="","",#REF!)</f>
        <v>#REF!</v>
      </c>
      <c r="G111" s="1357"/>
      <c r="H111" s="1357"/>
      <c r="I111" s="1357"/>
      <c r="J111" s="1357"/>
      <c r="K111" s="1358"/>
      <c r="L111" s="1315" t="s">
        <v>743</v>
      </c>
      <c r="M111" s="1316"/>
      <c r="N111" s="1317"/>
      <c r="O111" s="1312" t="e">
        <f>IF(#REF!=#REF!,"―",IF(#REF!="","",#REF!))</f>
        <v>#REF!</v>
      </c>
      <c r="P111" s="1313"/>
      <c r="Q111" s="1314"/>
    </row>
    <row r="112" spans="1:25" ht="19.149999999999999" hidden="1" customHeight="1">
      <c r="B112" s="1318"/>
      <c r="C112" s="1319"/>
      <c r="D112" s="1320" t="s">
        <v>350</v>
      </c>
      <c r="E112" s="1321"/>
      <c r="F112" s="1320" t="s">
        <v>760</v>
      </c>
      <c r="G112" s="1313"/>
      <c r="H112" s="1313"/>
      <c r="I112" s="1320" t="s">
        <v>543</v>
      </c>
      <c r="J112" s="1313"/>
      <c r="K112" s="1313"/>
      <c r="L112" s="1320" t="s">
        <v>542</v>
      </c>
      <c r="M112" s="1313"/>
      <c r="N112" s="1313"/>
      <c r="O112" s="1320" t="s">
        <v>761</v>
      </c>
      <c r="P112" s="1313"/>
      <c r="Q112" s="1314"/>
    </row>
    <row r="113" spans="2:17" ht="20.45" hidden="1" customHeight="1">
      <c r="B113" s="1322"/>
      <c r="C113" s="1323"/>
      <c r="D113" s="1324" t="e">
        <f>+IF(#REF!="","(　　　　年度)","（"&amp;TEXT(#REF!,"####"&amp;"年度）"))</f>
        <v>#REF!</v>
      </c>
      <c r="E113" s="1325"/>
      <c r="F113" s="1324" t="e">
        <f>+IF('B4'!$C$27="","(　　　　年度)","（"&amp;TEXT('B4'!$C$27,"####"&amp;"年度）"))</f>
        <v>#REF!</v>
      </c>
      <c r="G113" s="1326"/>
      <c r="H113" s="1325"/>
      <c r="I113" s="1324" t="e">
        <f>+IF('B4'!$C$33="","(　　　　年度)","（"&amp;TEXT('B4'!$C$33,"####"&amp;"年度）"))</f>
        <v>#REF!</v>
      </c>
      <c r="J113" s="1326"/>
      <c r="K113" s="1325"/>
      <c r="L113" s="1324" t="e">
        <f>+IF('B4'!$C$39="","(　　　　年度)","（"&amp;TEXT('B4'!$C$39,"####"&amp;"年度）"))</f>
        <v>#REF!</v>
      </c>
      <c r="M113" s="1326"/>
      <c r="N113" s="1325"/>
      <c r="O113" s="1327" t="s">
        <v>737</v>
      </c>
      <c r="P113" s="1328" t="e">
        <f>#REF!+3</f>
        <v>#REF!</v>
      </c>
      <c r="Q113" s="1329" t="s">
        <v>934</v>
      </c>
    </row>
    <row r="114" spans="2:17" ht="51" hidden="1" customHeight="1">
      <c r="B114" s="1249" t="s">
        <v>723</v>
      </c>
      <c r="C114" s="1250"/>
      <c r="D114" s="1333" t="e">
        <f>+IF(OR(#REF!=""),"",#REF!)</f>
        <v>#REF!</v>
      </c>
      <c r="E114" s="1334"/>
      <c r="F114" s="1335" t="e">
        <f>+IF(OR(#REF!=""),"",#REF!)</f>
        <v>#REF!</v>
      </c>
      <c r="G114" s="1335"/>
      <c r="H114" s="1335"/>
      <c r="I114" s="1335" t="e">
        <f>+IF(OR(#REF!=""),"",#REF!)</f>
        <v>#REF!</v>
      </c>
      <c r="J114" s="1335"/>
      <c r="K114" s="1335"/>
      <c r="L114" s="1335" t="e">
        <f>+IF(OR(#REF!=""),"",#REF!)</f>
        <v>#REF!</v>
      </c>
      <c r="M114" s="1335"/>
      <c r="N114" s="1335"/>
      <c r="O114" s="1350"/>
      <c r="P114" s="1350"/>
      <c r="Q114" s="1350"/>
    </row>
    <row r="115" spans="2:17" ht="34.15" hidden="1" customHeight="1">
      <c r="B115" s="1249" t="s">
        <v>626</v>
      </c>
      <c r="C115" s="1250"/>
      <c r="D115" s="1333" t="e">
        <f>+IF(OR(#REF!=""),"",#REF!)</f>
        <v>#REF!</v>
      </c>
      <c r="E115" s="1334"/>
      <c r="F115" s="1335" t="e">
        <f>+IF(OR(#REF!=""),"",#REF!)</f>
        <v>#REF!</v>
      </c>
      <c r="G115" s="1335"/>
      <c r="H115" s="1335"/>
      <c r="I115" s="1335" t="e">
        <f>+IF(OR(#REF!=""),"",#REF!)</f>
        <v>#REF!</v>
      </c>
      <c r="J115" s="1335"/>
      <c r="K115" s="1335"/>
      <c r="L115" s="1335" t="e">
        <f>+IF(OR(#REF!=""),"",#REF!)</f>
        <v>#REF!</v>
      </c>
      <c r="M115" s="1335"/>
      <c r="N115" s="1335"/>
      <c r="O115" s="1351"/>
      <c r="P115" s="1351"/>
      <c r="Q115" s="1351"/>
    </row>
    <row r="116" spans="2:17" ht="53.45" hidden="1" customHeight="1">
      <c r="B116" s="1249" t="s">
        <v>627</v>
      </c>
      <c r="C116" s="1250"/>
      <c r="D116" s="1244"/>
      <c r="E116" s="1245"/>
      <c r="F116" s="1337" t="str">
        <f>+IFERROR(ROUND(($D$14-F114)/$D$14*100,1),"")</f>
        <v/>
      </c>
      <c r="G116" s="1338"/>
      <c r="H116" s="730" t="s">
        <v>617</v>
      </c>
      <c r="I116" s="1337" t="str">
        <f>+IFERROR(ROUND(($D$14-I114)/$D$14*100,1),"")</f>
        <v/>
      </c>
      <c r="J116" s="1338"/>
      <c r="K116" s="730" t="s">
        <v>617</v>
      </c>
      <c r="L116" s="1337" t="str">
        <f>+IFERROR(ROUND(($D$14-L114)/$D$14*100,1),"")</f>
        <v/>
      </c>
      <c r="M116" s="1338"/>
      <c r="N116" s="730" t="s">
        <v>617</v>
      </c>
      <c r="O116" s="1337" t="str">
        <f>+IFERROR(ROUND(($D$14-O114)/$D$14*100,1),"")</f>
        <v/>
      </c>
      <c r="P116" s="1338"/>
      <c r="Q116" s="730" t="s">
        <v>617</v>
      </c>
    </row>
    <row r="117" spans="2:17" hidden="1"/>
    <row r="118" spans="2:17" ht="25.15" hidden="1" customHeight="1">
      <c r="B118" s="978" t="s">
        <v>628</v>
      </c>
    </row>
    <row r="119" spans="2:17" ht="44.45" hidden="1" customHeight="1">
      <c r="B119" s="1309" t="s">
        <v>625</v>
      </c>
      <c r="C119" s="1310"/>
      <c r="D119" s="1310"/>
      <c r="E119" s="1311"/>
      <c r="F119" s="1352" t="e">
        <f>+IF(#REF!="","",#REF!)</f>
        <v>#REF!</v>
      </c>
      <c r="G119" s="1353"/>
      <c r="H119" s="1353"/>
      <c r="I119" s="1353"/>
      <c r="J119" s="1353"/>
      <c r="K119" s="1354"/>
      <c r="L119" s="1342" t="s">
        <v>743</v>
      </c>
      <c r="M119" s="1343"/>
      <c r="N119" s="1344"/>
      <c r="O119" s="1339" t="e">
        <f>IF(#REF!=#REF!,"―",IF(#REF!="","",#REF!))</f>
        <v>#REF!</v>
      </c>
      <c r="P119" s="1340"/>
      <c r="Q119" s="1341"/>
    </row>
    <row r="120" spans="2:17" ht="22.15" hidden="1" customHeight="1">
      <c r="B120" s="1318"/>
      <c r="C120" s="1319"/>
      <c r="D120" s="1320" t="s">
        <v>350</v>
      </c>
      <c r="E120" s="1321"/>
      <c r="F120" s="1320" t="s">
        <v>760</v>
      </c>
      <c r="G120" s="1313"/>
      <c r="H120" s="1313"/>
      <c r="I120" s="1320" t="s">
        <v>543</v>
      </c>
      <c r="J120" s="1313"/>
      <c r="K120" s="1313"/>
      <c r="L120" s="1320" t="s">
        <v>542</v>
      </c>
      <c r="M120" s="1313"/>
      <c r="N120" s="1313"/>
      <c r="O120" s="1320" t="s">
        <v>761</v>
      </c>
      <c r="P120" s="1313"/>
      <c r="Q120" s="1314"/>
    </row>
    <row r="121" spans="2:17" ht="23.45" hidden="1" customHeight="1">
      <c r="B121" s="1322"/>
      <c r="C121" s="1323"/>
      <c r="D121" s="1324" t="e">
        <f>+D113</f>
        <v>#REF!</v>
      </c>
      <c r="E121" s="1325"/>
      <c r="F121" s="1324" t="e">
        <f>+IF('B4'!$C$27="","(　　　　年度)","（"&amp;TEXT('B4'!$C$27,"####"&amp;"年度）"))</f>
        <v>#REF!</v>
      </c>
      <c r="G121" s="1326"/>
      <c r="H121" s="1325"/>
      <c r="I121" s="1324" t="e">
        <f>+IF('B4'!$C$33="","(　　　　年度)","（"&amp;TEXT('B4'!$C$33,"####"&amp;"年度）"))</f>
        <v>#REF!</v>
      </c>
      <c r="J121" s="1326"/>
      <c r="K121" s="1325"/>
      <c r="L121" s="1324" t="e">
        <f>+IF('B4'!$C$39="","(　　　　年度)","（"&amp;TEXT('B4'!$C$39,"####"&amp;"年度）"))</f>
        <v>#REF!</v>
      </c>
      <c r="M121" s="1326"/>
      <c r="N121" s="1325"/>
      <c r="O121" s="1327" t="s">
        <v>737</v>
      </c>
      <c r="P121" s="1328" t="e">
        <f>#REF!+3</f>
        <v>#REF!</v>
      </c>
      <c r="Q121" s="1329" t="s">
        <v>934</v>
      </c>
    </row>
    <row r="122" spans="2:17" ht="51.6" hidden="1" customHeight="1">
      <c r="B122" s="1342" t="s">
        <v>744</v>
      </c>
      <c r="C122" s="1345"/>
      <c r="D122" s="1333" t="e">
        <f>IF(#REF!="","",#REF!)</f>
        <v>#REF!</v>
      </c>
      <c r="E122" s="1334"/>
      <c r="F122" s="1335" t="e">
        <f>+IF(#REF!="","",#REF!)</f>
        <v>#REF!</v>
      </c>
      <c r="G122" s="1335"/>
      <c r="H122" s="1335"/>
      <c r="I122" s="1335" t="e">
        <f>+IF(#REF!="","",#REF!)</f>
        <v>#REF!</v>
      </c>
      <c r="J122" s="1335"/>
      <c r="K122" s="1335"/>
      <c r="L122" s="1335" t="e">
        <f>+IF(#REF!="","",#REF!)</f>
        <v>#REF!</v>
      </c>
      <c r="M122" s="1335"/>
      <c r="N122" s="1335"/>
      <c r="O122" s="1355"/>
      <c r="P122" s="1355"/>
      <c r="Q122" s="1355"/>
    </row>
    <row r="123" spans="2:17" ht="30.6" hidden="1" customHeight="1">
      <c r="B123" s="1342" t="s">
        <v>626</v>
      </c>
      <c r="C123" s="1345"/>
      <c r="D123" s="1333" t="e">
        <f>+IF(#REF!="","",#REF!)</f>
        <v>#REF!</v>
      </c>
      <c r="E123" s="1334"/>
      <c r="F123" s="1335" t="e">
        <f>+IF(#REF!="","",#REF!)</f>
        <v>#REF!</v>
      </c>
      <c r="G123" s="1335"/>
      <c r="H123" s="1335"/>
      <c r="I123" s="1335" t="e">
        <f>+IF(#REF!="","",#REF!)</f>
        <v>#REF!</v>
      </c>
      <c r="J123" s="1335"/>
      <c r="K123" s="1335"/>
      <c r="L123" s="1335" t="e">
        <f>+IF(#REF!="","",#REF!)</f>
        <v>#REF!</v>
      </c>
      <c r="M123" s="1335"/>
      <c r="N123" s="1335"/>
      <c r="O123" s="1355"/>
      <c r="P123" s="1355"/>
      <c r="Q123" s="1355"/>
    </row>
    <row r="124" spans="2:17" ht="40.9" hidden="1" customHeight="1">
      <c r="B124" s="1342" t="s">
        <v>629</v>
      </c>
      <c r="C124" s="1345"/>
      <c r="D124" s="1348"/>
      <c r="E124" s="1349"/>
      <c r="F124" s="1337" t="str">
        <f>+IFERROR(ROUND(($D$22-F122)/$D$22*100,1),"")</f>
        <v/>
      </c>
      <c r="G124" s="1338"/>
      <c r="H124" s="730" t="s">
        <v>617</v>
      </c>
      <c r="I124" s="1337" t="str">
        <f>+IFERROR(ROUND(($D$22-I122)/$D$22*100,1),"")</f>
        <v/>
      </c>
      <c r="J124" s="1338"/>
      <c r="K124" s="730" t="s">
        <v>617</v>
      </c>
      <c r="L124" s="1337" t="str">
        <f>+IFERROR(ROUND(($D$22-L122)/$D$22*100,1),"")</f>
        <v/>
      </c>
      <c r="M124" s="1338"/>
      <c r="N124" s="730" t="s">
        <v>617</v>
      </c>
      <c r="O124" s="1337" t="str">
        <f>+IFERROR(ROUND(($D$22-O122)/$D$22*100,1),"")</f>
        <v/>
      </c>
      <c r="P124" s="1338"/>
      <c r="Q124" s="730" t="s">
        <v>617</v>
      </c>
    </row>
  </sheetData>
  <sheetProtection formatCells="0"/>
  <mergeCells count="390">
    <mergeCell ref="E6:G6"/>
    <mergeCell ref="B24:C24"/>
    <mergeCell ref="B19:E19"/>
    <mergeCell ref="D20:E20"/>
    <mergeCell ref="O24:P24"/>
    <mergeCell ref="B12:C13"/>
    <mergeCell ref="B20:C21"/>
    <mergeCell ref="F16:G16"/>
    <mergeCell ref="I16:J16"/>
    <mergeCell ref="L16:M16"/>
    <mergeCell ref="O16:P16"/>
    <mergeCell ref="B16:C16"/>
    <mergeCell ref="F14:H14"/>
    <mergeCell ref="I14:K14"/>
    <mergeCell ref="F24:G24"/>
    <mergeCell ref="I24:J24"/>
    <mergeCell ref="F12:H12"/>
    <mergeCell ref="I12:K12"/>
    <mergeCell ref="L12:N12"/>
    <mergeCell ref="O12:Q12"/>
    <mergeCell ref="L11:N11"/>
    <mergeCell ref="F11:K11"/>
    <mergeCell ref="B22:C22"/>
    <mergeCell ref="F22:H22"/>
    <mergeCell ref="D21:E21"/>
    <mergeCell ref="D22:E22"/>
    <mergeCell ref="D23:E23"/>
    <mergeCell ref="D24:E24"/>
    <mergeCell ref="I22:K22"/>
    <mergeCell ref="B11:E11"/>
    <mergeCell ref="D12:E12"/>
    <mergeCell ref="D13:E13"/>
    <mergeCell ref="D14:E14"/>
    <mergeCell ref="D15:E15"/>
    <mergeCell ref="D16:E16"/>
    <mergeCell ref="B14:C14"/>
    <mergeCell ref="O14:Q14"/>
    <mergeCell ref="O19:Q19"/>
    <mergeCell ref="F20:H20"/>
    <mergeCell ref="I20:K20"/>
    <mergeCell ref="L20:N20"/>
    <mergeCell ref="O20:Q20"/>
    <mergeCell ref="L19:N19"/>
    <mergeCell ref="F19:K19"/>
    <mergeCell ref="L24:M24"/>
    <mergeCell ref="L22:N22"/>
    <mergeCell ref="O11:Q11"/>
    <mergeCell ref="E26:G26"/>
    <mergeCell ref="B31:E31"/>
    <mergeCell ref="F31:K31"/>
    <mergeCell ref="L31:N31"/>
    <mergeCell ref="O31:Q31"/>
    <mergeCell ref="F13:H13"/>
    <mergeCell ref="F21:H21"/>
    <mergeCell ref="I13:K13"/>
    <mergeCell ref="I21:K21"/>
    <mergeCell ref="L13:N13"/>
    <mergeCell ref="L21:N21"/>
    <mergeCell ref="B23:C23"/>
    <mergeCell ref="F23:H23"/>
    <mergeCell ref="I23:K23"/>
    <mergeCell ref="L23:N23"/>
    <mergeCell ref="O23:Q23"/>
    <mergeCell ref="O22:Q22"/>
    <mergeCell ref="B15:C15"/>
    <mergeCell ref="F15:H15"/>
    <mergeCell ref="I15:K15"/>
    <mergeCell ref="L15:N15"/>
    <mergeCell ref="O15:Q15"/>
    <mergeCell ref="L14:N14"/>
    <mergeCell ref="O32:Q32"/>
    <mergeCell ref="D33:E33"/>
    <mergeCell ref="F33:H33"/>
    <mergeCell ref="I33:K33"/>
    <mergeCell ref="L33:N33"/>
    <mergeCell ref="B32:C33"/>
    <mergeCell ref="D32:E32"/>
    <mergeCell ref="F32:H32"/>
    <mergeCell ref="I32:K32"/>
    <mergeCell ref="L32:N32"/>
    <mergeCell ref="O34:Q34"/>
    <mergeCell ref="B35:C35"/>
    <mergeCell ref="D35:E35"/>
    <mergeCell ref="F35:H35"/>
    <mergeCell ref="I35:K35"/>
    <mergeCell ref="L35:N35"/>
    <mergeCell ref="O35:Q35"/>
    <mergeCell ref="B34:C34"/>
    <mergeCell ref="D34:E34"/>
    <mergeCell ref="F34:H34"/>
    <mergeCell ref="I34:K34"/>
    <mergeCell ref="L34:N34"/>
    <mergeCell ref="O36:P36"/>
    <mergeCell ref="B39:E39"/>
    <mergeCell ref="F39:K39"/>
    <mergeCell ref="L39:N39"/>
    <mergeCell ref="O39:Q39"/>
    <mergeCell ref="B36:C36"/>
    <mergeCell ref="D36:E36"/>
    <mergeCell ref="F36:G36"/>
    <mergeCell ref="I36:J36"/>
    <mergeCell ref="L36:M36"/>
    <mergeCell ref="O40:Q40"/>
    <mergeCell ref="D41:E41"/>
    <mergeCell ref="F41:H41"/>
    <mergeCell ref="I41:K41"/>
    <mergeCell ref="L41:N41"/>
    <mergeCell ref="B40:C41"/>
    <mergeCell ref="D40:E40"/>
    <mergeCell ref="F40:H40"/>
    <mergeCell ref="I40:K40"/>
    <mergeCell ref="L40:N40"/>
    <mergeCell ref="O42:Q42"/>
    <mergeCell ref="B43:C43"/>
    <mergeCell ref="D43:E43"/>
    <mergeCell ref="F43:H43"/>
    <mergeCell ref="I43:K43"/>
    <mergeCell ref="L43:N43"/>
    <mergeCell ref="O43:Q43"/>
    <mergeCell ref="B42:C42"/>
    <mergeCell ref="D42:E42"/>
    <mergeCell ref="F42:H42"/>
    <mergeCell ref="I42:K42"/>
    <mergeCell ref="L42:N42"/>
    <mergeCell ref="O44:P44"/>
    <mergeCell ref="E46:G46"/>
    <mergeCell ref="B51:E51"/>
    <mergeCell ref="F51:K51"/>
    <mergeCell ref="L51:N51"/>
    <mergeCell ref="O51:Q51"/>
    <mergeCell ref="B44:C44"/>
    <mergeCell ref="D44:E44"/>
    <mergeCell ref="F44:G44"/>
    <mergeCell ref="I44:J44"/>
    <mergeCell ref="L44:M44"/>
    <mergeCell ref="O52:Q52"/>
    <mergeCell ref="D53:E53"/>
    <mergeCell ref="F53:H53"/>
    <mergeCell ref="I53:K53"/>
    <mergeCell ref="L53:N53"/>
    <mergeCell ref="B52:C53"/>
    <mergeCell ref="D52:E52"/>
    <mergeCell ref="F52:H52"/>
    <mergeCell ref="I52:K52"/>
    <mergeCell ref="L52:N52"/>
    <mergeCell ref="O54:Q54"/>
    <mergeCell ref="B55:C55"/>
    <mergeCell ref="D55:E55"/>
    <mergeCell ref="F55:H55"/>
    <mergeCell ref="I55:K55"/>
    <mergeCell ref="L55:N55"/>
    <mergeCell ref="O55:Q55"/>
    <mergeCell ref="B54:C54"/>
    <mergeCell ref="D54:E54"/>
    <mergeCell ref="F54:H54"/>
    <mergeCell ref="I54:K54"/>
    <mergeCell ref="L54:N54"/>
    <mergeCell ref="O56:P56"/>
    <mergeCell ref="B59:E59"/>
    <mergeCell ref="F59:K59"/>
    <mergeCell ref="L59:N59"/>
    <mergeCell ref="O59:Q59"/>
    <mergeCell ref="B56:C56"/>
    <mergeCell ref="D56:E56"/>
    <mergeCell ref="F56:G56"/>
    <mergeCell ref="I56:J56"/>
    <mergeCell ref="L56:M56"/>
    <mergeCell ref="O60:Q60"/>
    <mergeCell ref="D61:E61"/>
    <mergeCell ref="F61:H61"/>
    <mergeCell ref="I61:K61"/>
    <mergeCell ref="L61:N61"/>
    <mergeCell ref="B60:C61"/>
    <mergeCell ref="D60:E60"/>
    <mergeCell ref="F60:H60"/>
    <mergeCell ref="I60:K60"/>
    <mergeCell ref="L60:N60"/>
    <mergeCell ref="O62:Q62"/>
    <mergeCell ref="B63:C63"/>
    <mergeCell ref="D63:E63"/>
    <mergeCell ref="F63:H63"/>
    <mergeCell ref="I63:K63"/>
    <mergeCell ref="L63:N63"/>
    <mergeCell ref="O63:Q63"/>
    <mergeCell ref="B62:C62"/>
    <mergeCell ref="D62:E62"/>
    <mergeCell ref="F62:H62"/>
    <mergeCell ref="I62:K62"/>
    <mergeCell ref="L62:N62"/>
    <mergeCell ref="L80:N80"/>
    <mergeCell ref="O80:Q80"/>
    <mergeCell ref="D81:E81"/>
    <mergeCell ref="F81:H81"/>
    <mergeCell ref="I81:K81"/>
    <mergeCell ref="L81:N81"/>
    <mergeCell ref="I75:K75"/>
    <mergeCell ref="O64:P64"/>
    <mergeCell ref="B64:C64"/>
    <mergeCell ref="D64:E64"/>
    <mergeCell ref="F64:G64"/>
    <mergeCell ref="I64:J64"/>
    <mergeCell ref="L64:M64"/>
    <mergeCell ref="B74:C74"/>
    <mergeCell ref="D74:E74"/>
    <mergeCell ref="F74:H74"/>
    <mergeCell ref="I74:K74"/>
    <mergeCell ref="L74:N74"/>
    <mergeCell ref="O74:Q74"/>
    <mergeCell ref="B75:C75"/>
    <mergeCell ref="D75:E75"/>
    <mergeCell ref="F75:H75"/>
    <mergeCell ref="L75:N75"/>
    <mergeCell ref="O75:Q75"/>
    <mergeCell ref="E66:G66"/>
    <mergeCell ref="B71:E71"/>
    <mergeCell ref="F71:K71"/>
    <mergeCell ref="L71:N71"/>
    <mergeCell ref="O71:Q71"/>
    <mergeCell ref="B72:C73"/>
    <mergeCell ref="D72:E72"/>
    <mergeCell ref="F72:H72"/>
    <mergeCell ref="I72:K72"/>
    <mergeCell ref="L72:N72"/>
    <mergeCell ref="O72:Q72"/>
    <mergeCell ref="D73:E73"/>
    <mergeCell ref="F73:H73"/>
    <mergeCell ref="I73:K73"/>
    <mergeCell ref="L73:N73"/>
    <mergeCell ref="B76:C76"/>
    <mergeCell ref="D76:E76"/>
    <mergeCell ref="F76:G76"/>
    <mergeCell ref="I76:J76"/>
    <mergeCell ref="L76:M76"/>
    <mergeCell ref="O76:P76"/>
    <mergeCell ref="E86:G86"/>
    <mergeCell ref="B82:C82"/>
    <mergeCell ref="D82:E82"/>
    <mergeCell ref="F82:H82"/>
    <mergeCell ref="I82:K82"/>
    <mergeCell ref="L82:N82"/>
    <mergeCell ref="O82:Q82"/>
    <mergeCell ref="B83:C83"/>
    <mergeCell ref="D83:E83"/>
    <mergeCell ref="F83:H83"/>
    <mergeCell ref="B80:C81"/>
    <mergeCell ref="B79:E79"/>
    <mergeCell ref="F79:K79"/>
    <mergeCell ref="L79:N79"/>
    <mergeCell ref="O79:Q79"/>
    <mergeCell ref="D80:E80"/>
    <mergeCell ref="F80:H80"/>
    <mergeCell ref="I80:K80"/>
    <mergeCell ref="B91:E91"/>
    <mergeCell ref="F91:K91"/>
    <mergeCell ref="L91:N91"/>
    <mergeCell ref="O91:Q91"/>
    <mergeCell ref="I83:K83"/>
    <mergeCell ref="L83:N83"/>
    <mergeCell ref="O83:Q83"/>
    <mergeCell ref="B84:C84"/>
    <mergeCell ref="D84:E84"/>
    <mergeCell ref="F84:G84"/>
    <mergeCell ref="I84:J84"/>
    <mergeCell ref="L84:M84"/>
    <mergeCell ref="O84:P84"/>
    <mergeCell ref="O92:Q92"/>
    <mergeCell ref="D93:E93"/>
    <mergeCell ref="F93:H93"/>
    <mergeCell ref="I93:K93"/>
    <mergeCell ref="L93:N93"/>
    <mergeCell ref="B92:C93"/>
    <mergeCell ref="D92:E92"/>
    <mergeCell ref="F92:H92"/>
    <mergeCell ref="I92:K92"/>
    <mergeCell ref="L92:N92"/>
    <mergeCell ref="O94:Q94"/>
    <mergeCell ref="B95:C95"/>
    <mergeCell ref="D95:E95"/>
    <mergeCell ref="F95:H95"/>
    <mergeCell ref="I95:K95"/>
    <mergeCell ref="L95:N95"/>
    <mergeCell ref="O95:Q95"/>
    <mergeCell ref="B94:C94"/>
    <mergeCell ref="D94:E94"/>
    <mergeCell ref="F94:H94"/>
    <mergeCell ref="I94:K94"/>
    <mergeCell ref="L94:N94"/>
    <mergeCell ref="O96:P96"/>
    <mergeCell ref="B99:E99"/>
    <mergeCell ref="F99:K99"/>
    <mergeCell ref="L99:N99"/>
    <mergeCell ref="O99:Q99"/>
    <mergeCell ref="B96:C96"/>
    <mergeCell ref="D96:E96"/>
    <mergeCell ref="F96:G96"/>
    <mergeCell ref="I96:J96"/>
    <mergeCell ref="L96:M96"/>
    <mergeCell ref="O100:Q100"/>
    <mergeCell ref="D101:E101"/>
    <mergeCell ref="F101:H101"/>
    <mergeCell ref="I101:K101"/>
    <mergeCell ref="L101:N101"/>
    <mergeCell ref="B100:C101"/>
    <mergeCell ref="D100:E100"/>
    <mergeCell ref="F100:H100"/>
    <mergeCell ref="I100:K100"/>
    <mergeCell ref="L100:N100"/>
    <mergeCell ref="O102:Q102"/>
    <mergeCell ref="B103:C103"/>
    <mergeCell ref="D103:E103"/>
    <mergeCell ref="F103:H103"/>
    <mergeCell ref="I103:K103"/>
    <mergeCell ref="L103:N103"/>
    <mergeCell ref="O103:Q103"/>
    <mergeCell ref="B102:C102"/>
    <mergeCell ref="D102:E102"/>
    <mergeCell ref="F102:H102"/>
    <mergeCell ref="I102:K102"/>
    <mergeCell ref="L102:N102"/>
    <mergeCell ref="O104:P104"/>
    <mergeCell ref="E106:G106"/>
    <mergeCell ref="B111:E111"/>
    <mergeCell ref="F111:K111"/>
    <mergeCell ref="L111:N111"/>
    <mergeCell ref="O111:Q111"/>
    <mergeCell ref="B104:C104"/>
    <mergeCell ref="D104:E104"/>
    <mergeCell ref="F104:G104"/>
    <mergeCell ref="I104:J104"/>
    <mergeCell ref="L104:M104"/>
    <mergeCell ref="O112:Q112"/>
    <mergeCell ref="D113:E113"/>
    <mergeCell ref="F113:H113"/>
    <mergeCell ref="I113:K113"/>
    <mergeCell ref="L113:N113"/>
    <mergeCell ref="B112:C113"/>
    <mergeCell ref="D112:E112"/>
    <mergeCell ref="F112:H112"/>
    <mergeCell ref="I112:K112"/>
    <mergeCell ref="L112:N112"/>
    <mergeCell ref="O114:Q114"/>
    <mergeCell ref="B115:C115"/>
    <mergeCell ref="D115:E115"/>
    <mergeCell ref="F115:H115"/>
    <mergeCell ref="I115:K115"/>
    <mergeCell ref="L115:N115"/>
    <mergeCell ref="O115:Q115"/>
    <mergeCell ref="B114:C114"/>
    <mergeCell ref="D114:E114"/>
    <mergeCell ref="F114:H114"/>
    <mergeCell ref="I114:K114"/>
    <mergeCell ref="L114:N114"/>
    <mergeCell ref="O116:P116"/>
    <mergeCell ref="B119:E119"/>
    <mergeCell ref="F119:K119"/>
    <mergeCell ref="L119:N119"/>
    <mergeCell ref="O119:Q119"/>
    <mergeCell ref="B116:C116"/>
    <mergeCell ref="D116:E116"/>
    <mergeCell ref="F116:G116"/>
    <mergeCell ref="I116:J116"/>
    <mergeCell ref="L116:M116"/>
    <mergeCell ref="O120:Q120"/>
    <mergeCell ref="D121:E121"/>
    <mergeCell ref="F121:H121"/>
    <mergeCell ref="I121:K121"/>
    <mergeCell ref="L121:N121"/>
    <mergeCell ref="B120:C121"/>
    <mergeCell ref="D120:E120"/>
    <mergeCell ref="F120:H120"/>
    <mergeCell ref="I120:K120"/>
    <mergeCell ref="L120:N120"/>
    <mergeCell ref="O124:P124"/>
    <mergeCell ref="B124:C124"/>
    <mergeCell ref="D124:E124"/>
    <mergeCell ref="F124:G124"/>
    <mergeCell ref="I124:J124"/>
    <mergeCell ref="L124:M124"/>
    <mergeCell ref="O122:Q122"/>
    <mergeCell ref="B123:C123"/>
    <mergeCell ref="D123:E123"/>
    <mergeCell ref="F123:H123"/>
    <mergeCell ref="I123:K123"/>
    <mergeCell ref="L123:N123"/>
    <mergeCell ref="O123:Q123"/>
    <mergeCell ref="B122:C122"/>
    <mergeCell ref="D122:E122"/>
    <mergeCell ref="F122:H122"/>
    <mergeCell ref="I122:K122"/>
    <mergeCell ref="L122:N122"/>
  </mergeCells>
  <phoneticPr fontId="3"/>
  <pageMargins left="0.94488188976377963" right="0.74803149606299213" top="0.78740157480314965" bottom="0.59055118110236227" header="0.51181102362204722" footer="0.51181102362204722"/>
  <pageSetup paperSize="9" scale="90" fitToHeight="0" orientation="portrait" blackAndWhite="1" r:id="rId1"/>
  <headerFooter alignWithMargins="0"/>
  <rowBreaks count="1" manualBreakCount="1">
    <brk id="5"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3"/>
  <sheetViews>
    <sheetView workbookViewId="0">
      <selection activeCell="AX6" sqref="AX6"/>
    </sheetView>
  </sheetViews>
  <sheetFormatPr defaultColWidth="10.5" defaultRowHeight="12"/>
  <cols>
    <col min="1" max="1" width="3.125" style="495" customWidth="1"/>
    <col min="2" max="2" width="2.625" style="495" bestFit="1" customWidth="1"/>
    <col min="3" max="3" width="20" style="495" customWidth="1"/>
    <col min="4" max="4" width="4.375" style="495" bestFit="1" customWidth="1"/>
    <col min="5" max="5" width="7.375" style="495" bestFit="1" customWidth="1"/>
    <col min="6" max="6" width="53.375" style="495" bestFit="1" customWidth="1"/>
    <col min="7" max="7" width="11.125" style="515" bestFit="1" customWidth="1"/>
    <col min="8" max="8" width="9" style="515" customWidth="1"/>
    <col min="9" max="9" width="42.375" style="515" customWidth="1"/>
    <col min="10" max="11" width="10.5" style="515"/>
    <col min="12" max="12" width="3.5" style="495" customWidth="1"/>
    <col min="13" max="13" width="6.5" style="495" customWidth="1"/>
    <col min="14" max="14" width="4.5" style="495" customWidth="1"/>
    <col min="15" max="15" width="5.375" style="495" customWidth="1"/>
    <col min="16" max="16" width="3.5" style="495" customWidth="1"/>
    <col min="17" max="17" width="34.625" style="495" customWidth="1"/>
    <col min="18" max="18" width="16.375" style="495" bestFit="1" customWidth="1"/>
    <col min="19" max="19" width="19.375" style="495" customWidth="1"/>
    <col min="20" max="20" width="15" style="495" customWidth="1"/>
    <col min="21" max="22" width="10.5" style="495"/>
    <col min="23" max="23" width="6.125" style="495" customWidth="1"/>
    <col min="24" max="24" width="12" style="551" customWidth="1"/>
    <col min="25" max="25" width="5.875" style="551" bestFit="1" customWidth="1"/>
    <col min="26" max="26" width="5.125" style="551" bestFit="1" customWidth="1"/>
    <col min="27" max="27" width="17.25" style="551" bestFit="1" customWidth="1"/>
    <col min="28" max="28" width="6.375" style="551" customWidth="1"/>
    <col min="29" max="29" width="10.5" style="551"/>
    <col min="30" max="30" width="11.125" style="551" customWidth="1"/>
    <col min="31" max="31" width="11.625" style="551" customWidth="1"/>
    <col min="32" max="32" width="6.625" style="551" customWidth="1"/>
    <col min="33" max="38" width="10.5" style="551"/>
    <col min="39" max="39" width="5.5" style="551" customWidth="1"/>
    <col min="40" max="41" width="10.5" style="551"/>
    <col min="42" max="42" width="14.5" style="551" customWidth="1"/>
    <col min="43" max="43" width="19.625" style="551" bestFit="1" customWidth="1"/>
    <col min="44" max="44" width="10.5" style="551"/>
    <col min="45" max="16384" width="10.5" style="495"/>
  </cols>
  <sheetData>
    <row r="1" spans="1:56">
      <c r="A1" s="495">
        <v>0</v>
      </c>
    </row>
    <row r="2" spans="1:56">
      <c r="B2" s="763" t="s">
        <v>472</v>
      </c>
      <c r="C2" s="764"/>
      <c r="D2" s="765" t="s">
        <v>473</v>
      </c>
      <c r="E2" s="766"/>
      <c r="F2" s="766"/>
      <c r="G2" s="767" t="s">
        <v>474</v>
      </c>
      <c r="H2" s="768"/>
      <c r="I2" s="768"/>
      <c r="J2" s="768" t="s">
        <v>475</v>
      </c>
      <c r="K2" s="769" t="s">
        <v>647</v>
      </c>
      <c r="M2" s="496" t="s">
        <v>476</v>
      </c>
      <c r="N2" s="599" t="s">
        <v>646</v>
      </c>
      <c r="O2" s="497"/>
      <c r="Q2" s="513" t="s">
        <v>518</v>
      </c>
      <c r="R2" s="514"/>
      <c r="S2" s="514"/>
      <c r="T2" s="514"/>
      <c r="U2" s="514"/>
      <c r="V2" s="514"/>
      <c r="X2" s="555" t="s">
        <v>518</v>
      </c>
      <c r="Y2" s="555"/>
      <c r="AD2" s="555" t="s">
        <v>536</v>
      </c>
      <c r="AH2" s="555" t="s">
        <v>526</v>
      </c>
      <c r="AT2" s="555" t="s">
        <v>691</v>
      </c>
    </row>
    <row r="3" spans="1:56">
      <c r="B3" s="770">
        <v>1</v>
      </c>
      <c r="C3" s="953" t="s">
        <v>477</v>
      </c>
      <c r="D3" s="961" t="s">
        <v>505</v>
      </c>
      <c r="E3" s="498" t="s">
        <v>478</v>
      </c>
      <c r="F3" s="956" t="s">
        <v>506</v>
      </c>
      <c r="G3" s="516" t="s">
        <v>479</v>
      </c>
      <c r="H3" s="811">
        <v>90</v>
      </c>
      <c r="I3" s="517" t="s">
        <v>480</v>
      </c>
      <c r="J3" s="600">
        <v>5</v>
      </c>
      <c r="K3" s="606"/>
      <c r="M3" s="500" t="s">
        <v>481</v>
      </c>
      <c r="N3" s="492">
        <v>0.9</v>
      </c>
      <c r="O3" s="499" t="s">
        <v>480</v>
      </c>
      <c r="Q3" s="514"/>
      <c r="R3" s="514"/>
      <c r="S3" s="514"/>
      <c r="T3" s="514"/>
      <c r="U3" s="514"/>
      <c r="V3" s="514"/>
      <c r="AH3" s="551" t="s">
        <v>541</v>
      </c>
    </row>
    <row r="4" spans="1:56">
      <c r="B4" s="771"/>
      <c r="C4" s="954"/>
      <c r="D4" s="962"/>
      <c r="E4" s="772"/>
      <c r="F4" s="954"/>
      <c r="G4" s="518" t="s">
        <v>479</v>
      </c>
      <c r="H4" s="812">
        <v>70</v>
      </c>
      <c r="I4" s="519" t="s">
        <v>480</v>
      </c>
      <c r="J4" s="601">
        <v>4</v>
      </c>
      <c r="K4" s="607"/>
      <c r="M4" s="502" t="s">
        <v>482</v>
      </c>
      <c r="N4" s="493">
        <v>0.5</v>
      </c>
      <c r="O4" s="501" t="s">
        <v>480</v>
      </c>
      <c r="Q4" s="851" t="s">
        <v>789</v>
      </c>
      <c r="R4" s="851" t="s">
        <v>519</v>
      </c>
      <c r="S4" s="852" t="s">
        <v>1093</v>
      </c>
      <c r="T4" s="551"/>
      <c r="U4" s="551"/>
      <c r="V4" s="551"/>
      <c r="AT4" s="495" t="s">
        <v>692</v>
      </c>
      <c r="AZ4" s="495" t="s">
        <v>697</v>
      </c>
    </row>
    <row r="5" spans="1:56">
      <c r="B5" s="771"/>
      <c r="C5" s="954"/>
      <c r="D5" s="962"/>
      <c r="E5" s="772"/>
      <c r="F5" s="954"/>
      <c r="G5" s="518" t="s">
        <v>479</v>
      </c>
      <c r="H5" s="812">
        <v>50</v>
      </c>
      <c r="I5" s="519" t="s">
        <v>480</v>
      </c>
      <c r="J5" s="601">
        <v>3</v>
      </c>
      <c r="K5" s="607"/>
      <c r="M5" s="503" t="s">
        <v>483</v>
      </c>
      <c r="N5" s="494">
        <v>0.5</v>
      </c>
      <c r="O5" s="598" t="s">
        <v>484</v>
      </c>
      <c r="Q5" s="552" t="s">
        <v>781</v>
      </c>
      <c r="R5" s="831">
        <f>S5*3</f>
        <v>5.4</v>
      </c>
      <c r="S5" s="853">
        <v>1.8</v>
      </c>
      <c r="T5" s="551"/>
      <c r="U5" s="551"/>
      <c r="V5" s="551"/>
      <c r="X5" s="556"/>
      <c r="Y5" s="556"/>
      <c r="Z5" s="556"/>
      <c r="AA5" s="568" t="s">
        <v>781</v>
      </c>
      <c r="AB5" s="556" t="s">
        <v>790</v>
      </c>
      <c r="AD5" s="569"/>
      <c r="AE5" s="569"/>
      <c r="AF5" s="569"/>
      <c r="AH5" s="556"/>
      <c r="AI5" s="556"/>
      <c r="AJ5" s="556"/>
      <c r="AK5" s="568" t="s">
        <v>520</v>
      </c>
      <c r="AL5" s="556"/>
      <c r="AN5" s="556"/>
      <c r="AO5" s="556"/>
      <c r="AP5" s="556"/>
      <c r="AQ5" s="568" t="s">
        <v>520</v>
      </c>
      <c r="AR5" s="556"/>
      <c r="AT5" s="568" t="str">
        <f>+Q44</f>
        <v>ガソリン自動車等  車両重量1.4t未満</v>
      </c>
      <c r="AU5" s="556"/>
      <c r="AV5" s="556"/>
      <c r="AW5" s="678" t="s">
        <v>562</v>
      </c>
      <c r="AX5" s="556"/>
      <c r="AZ5" s="568" t="str">
        <f>+Q56</f>
        <v>EV/FCVの保有割合</v>
      </c>
      <c r="BA5" s="556"/>
      <c r="BB5" s="556"/>
      <c r="BC5" s="678"/>
      <c r="BD5" s="556"/>
    </row>
    <row r="6" spans="1:56">
      <c r="B6" s="771"/>
      <c r="C6" s="954"/>
      <c r="D6" s="962"/>
      <c r="E6" s="772"/>
      <c r="F6" s="954"/>
      <c r="G6" s="518" t="s">
        <v>479</v>
      </c>
      <c r="H6" s="812">
        <v>40</v>
      </c>
      <c r="I6" s="519" t="s">
        <v>480</v>
      </c>
      <c r="J6" s="601">
        <v>2</v>
      </c>
      <c r="K6" s="607"/>
      <c r="Q6" s="553" t="s">
        <v>782</v>
      </c>
      <c r="R6" s="831">
        <f t="shared" ref="R6:R10" si="0">S6*3</f>
        <v>3.9000000000000004</v>
      </c>
      <c r="S6" s="854">
        <v>1.3</v>
      </c>
      <c r="T6" s="551"/>
      <c r="U6" s="551"/>
      <c r="V6" s="551"/>
      <c r="X6" s="570" t="s">
        <v>479</v>
      </c>
      <c r="Y6" s="823">
        <f>H7</f>
        <v>20</v>
      </c>
      <c r="Z6" s="570" t="s">
        <v>484</v>
      </c>
      <c r="AA6" s="833">
        <f>Y6*$R$5/100</f>
        <v>1.08</v>
      </c>
      <c r="AB6" s="573">
        <f>J8</f>
        <v>0</v>
      </c>
      <c r="AD6" s="828">
        <f>H32</f>
        <v>0.2</v>
      </c>
      <c r="AE6" s="574" t="s">
        <v>491</v>
      </c>
      <c r="AF6" s="573">
        <f>AB6</f>
        <v>0</v>
      </c>
      <c r="AH6" s="570" t="s">
        <v>479</v>
      </c>
      <c r="AI6" s="823">
        <f>H38</f>
        <v>20</v>
      </c>
      <c r="AJ6" s="570" t="s">
        <v>484</v>
      </c>
      <c r="AK6" s="572">
        <v>0</v>
      </c>
      <c r="AL6" s="573">
        <f>AF6</f>
        <v>0</v>
      </c>
      <c r="AN6" s="570" t="s">
        <v>479</v>
      </c>
      <c r="AO6" s="823">
        <f>H39</f>
        <v>110</v>
      </c>
      <c r="AP6" s="575" t="s">
        <v>484</v>
      </c>
      <c r="AQ6" s="576">
        <v>0</v>
      </c>
      <c r="AR6" s="573">
        <f>J39</f>
        <v>5</v>
      </c>
      <c r="AT6" s="570" t="s">
        <v>479</v>
      </c>
      <c r="AU6" s="823">
        <v>20</v>
      </c>
      <c r="AV6" s="570" t="s">
        <v>484</v>
      </c>
      <c r="AW6" s="679">
        <f>$R$44*AU6/100</f>
        <v>4.92</v>
      </c>
      <c r="AX6" s="573">
        <f>J53</f>
        <v>0</v>
      </c>
      <c r="AZ6" s="570" t="s">
        <v>479</v>
      </c>
      <c r="BA6" s="571">
        <v>1</v>
      </c>
      <c r="BB6" s="570" t="s">
        <v>480</v>
      </c>
      <c r="BC6" s="867">
        <f>+$R$57*BA6</f>
        <v>7</v>
      </c>
      <c r="BD6" s="573">
        <v>2</v>
      </c>
    </row>
    <row r="7" spans="1:56">
      <c r="B7" s="771"/>
      <c r="C7" s="954"/>
      <c r="D7" s="962"/>
      <c r="E7" s="772"/>
      <c r="F7" s="954"/>
      <c r="G7" s="518" t="s">
        <v>479</v>
      </c>
      <c r="H7" s="812">
        <v>20</v>
      </c>
      <c r="I7" s="519" t="s">
        <v>480</v>
      </c>
      <c r="J7" s="601">
        <v>1</v>
      </c>
      <c r="K7" s="607"/>
      <c r="Q7" s="553" t="s">
        <v>783</v>
      </c>
      <c r="R7" s="831">
        <f t="shared" si="0"/>
        <v>1.7999999999999998</v>
      </c>
      <c r="S7" s="853">
        <v>0.6</v>
      </c>
      <c r="T7" s="551"/>
      <c r="U7" s="551"/>
      <c r="V7" s="551"/>
      <c r="X7" s="577" t="s">
        <v>479</v>
      </c>
      <c r="Y7" s="824">
        <f>H7</f>
        <v>20</v>
      </c>
      <c r="Z7" s="577" t="s">
        <v>480</v>
      </c>
      <c r="AA7" s="833">
        <f t="shared" ref="AA7:AA11" si="1">Y7*$R$5/100</f>
        <v>1.08</v>
      </c>
      <c r="AB7" s="580">
        <f>J7</f>
        <v>1</v>
      </c>
      <c r="AD7" s="829">
        <f>H31</f>
        <v>0.2</v>
      </c>
      <c r="AE7" s="581" t="s">
        <v>490</v>
      </c>
      <c r="AF7" s="580">
        <f t="shared" ref="AF7:AF11" si="2">AB7</f>
        <v>1</v>
      </c>
      <c r="AH7" s="577" t="s">
        <v>479</v>
      </c>
      <c r="AI7" s="823">
        <f>H37</f>
        <v>20</v>
      </c>
      <c r="AJ7" s="577" t="s">
        <v>480</v>
      </c>
      <c r="AK7" s="579">
        <v>0</v>
      </c>
      <c r="AL7" s="580">
        <f t="shared" ref="AL7:AL11" si="3">AF7</f>
        <v>1</v>
      </c>
      <c r="AN7" s="577" t="s">
        <v>479</v>
      </c>
      <c r="AO7" s="823">
        <f>H39</f>
        <v>110</v>
      </c>
      <c r="AP7" s="582" t="s">
        <v>540</v>
      </c>
      <c r="AQ7" s="583">
        <v>0.48950000000000005</v>
      </c>
      <c r="AR7" s="573">
        <f t="shared" ref="AR7:AR11" si="4">J40</f>
        <v>4</v>
      </c>
      <c r="AT7" s="577" t="s">
        <v>479</v>
      </c>
      <c r="AU7" s="824">
        <v>20</v>
      </c>
      <c r="AV7" s="577" t="s">
        <v>480</v>
      </c>
      <c r="AW7" s="679">
        <f t="shared" ref="AW7:AW11" si="5">$R$44*AU7/100</f>
        <v>4.92</v>
      </c>
      <c r="AX7" s="573">
        <f>J52</f>
        <v>1</v>
      </c>
      <c r="AZ7" s="577" t="s">
        <v>479</v>
      </c>
      <c r="BA7" s="578">
        <v>0.5</v>
      </c>
      <c r="BB7" s="577" t="s">
        <v>480</v>
      </c>
      <c r="BC7" s="867">
        <f>+$R$57*BA7</f>
        <v>3.5</v>
      </c>
      <c r="BD7" s="580">
        <v>1</v>
      </c>
    </row>
    <row r="8" spans="1:56">
      <c r="B8" s="771"/>
      <c r="C8" s="954"/>
      <c r="D8" s="962"/>
      <c r="E8" s="772"/>
      <c r="F8" s="963"/>
      <c r="G8" s="520" t="s">
        <v>479</v>
      </c>
      <c r="H8" s="813">
        <v>20</v>
      </c>
      <c r="I8" s="521" t="s">
        <v>484</v>
      </c>
      <c r="J8" s="602">
        <v>0</v>
      </c>
      <c r="K8" s="607"/>
      <c r="Q8" s="553" t="s">
        <v>784</v>
      </c>
      <c r="R8" s="831">
        <f t="shared" si="0"/>
        <v>7.5</v>
      </c>
      <c r="S8" s="854">
        <v>2.5</v>
      </c>
      <c r="T8" s="551"/>
      <c r="U8" s="551"/>
      <c r="V8" s="551"/>
      <c r="X8" s="577" t="s">
        <v>479</v>
      </c>
      <c r="Y8" s="824">
        <f>H6</f>
        <v>40</v>
      </c>
      <c r="Z8" s="577" t="s">
        <v>480</v>
      </c>
      <c r="AA8" s="833">
        <f t="shared" si="1"/>
        <v>2.16</v>
      </c>
      <c r="AB8" s="580">
        <f>J6</f>
        <v>2</v>
      </c>
      <c r="AD8" s="829">
        <f>H30</f>
        <v>0.4</v>
      </c>
      <c r="AE8" s="581" t="s">
        <v>490</v>
      </c>
      <c r="AF8" s="580">
        <f t="shared" si="2"/>
        <v>2</v>
      </c>
      <c r="AH8" s="577" t="s">
        <v>479</v>
      </c>
      <c r="AI8" s="823">
        <f>H36</f>
        <v>40</v>
      </c>
      <c r="AJ8" s="577" t="s">
        <v>480</v>
      </c>
      <c r="AK8" s="579">
        <v>0</v>
      </c>
      <c r="AL8" s="580">
        <f t="shared" si="3"/>
        <v>2</v>
      </c>
      <c r="AN8" s="577" t="s">
        <v>479</v>
      </c>
      <c r="AO8" s="823">
        <f t="shared" ref="AO8:AO11" si="6">H40</f>
        <v>120</v>
      </c>
      <c r="AP8" s="577" t="s">
        <v>537</v>
      </c>
      <c r="AQ8" s="583">
        <v>0.53400000000000003</v>
      </c>
      <c r="AR8" s="573">
        <f t="shared" si="4"/>
        <v>3</v>
      </c>
      <c r="AT8" s="577" t="s">
        <v>479</v>
      </c>
      <c r="AU8" s="824">
        <v>40</v>
      </c>
      <c r="AV8" s="577" t="s">
        <v>480</v>
      </c>
      <c r="AW8" s="679">
        <f t="shared" si="5"/>
        <v>9.84</v>
      </c>
      <c r="AX8" s="573">
        <f>J51</f>
        <v>2</v>
      </c>
      <c r="AZ8" s="577" t="s">
        <v>479</v>
      </c>
      <c r="BA8" s="578">
        <v>0.5</v>
      </c>
      <c r="BB8" s="577" t="s">
        <v>484</v>
      </c>
      <c r="BC8" s="867">
        <f>+$R$57*BA8</f>
        <v>3.5</v>
      </c>
      <c r="BD8" s="580">
        <v>0</v>
      </c>
    </row>
    <row r="9" spans="1:56">
      <c r="B9" s="771"/>
      <c r="C9" s="954"/>
      <c r="D9" s="961" t="s">
        <v>507</v>
      </c>
      <c r="E9" s="498" t="s">
        <v>478</v>
      </c>
      <c r="F9" s="956" t="s">
        <v>485</v>
      </c>
      <c r="G9" s="516" t="s">
        <v>479</v>
      </c>
      <c r="H9" s="814">
        <f t="shared" ref="H9:H26" si="7">H3</f>
        <v>90</v>
      </c>
      <c r="I9" s="522" t="s">
        <v>480</v>
      </c>
      <c r="J9" s="603">
        <f t="shared" ref="J9:J26" si="8">J3</f>
        <v>5</v>
      </c>
      <c r="K9" s="608"/>
      <c r="Q9" s="553" t="s">
        <v>785</v>
      </c>
      <c r="R9" s="831">
        <f t="shared" si="0"/>
        <v>3.3000000000000003</v>
      </c>
      <c r="S9" s="853">
        <v>1.1000000000000001</v>
      </c>
      <c r="T9" s="551"/>
      <c r="U9" s="551"/>
      <c r="V9" s="551"/>
      <c r="X9" s="577" t="s">
        <v>479</v>
      </c>
      <c r="Y9" s="824">
        <f>H5</f>
        <v>50</v>
      </c>
      <c r="Z9" s="577" t="s">
        <v>480</v>
      </c>
      <c r="AA9" s="833">
        <f t="shared" si="1"/>
        <v>2.7</v>
      </c>
      <c r="AB9" s="580">
        <f>J5</f>
        <v>3</v>
      </c>
      <c r="AD9" s="829">
        <f>H29</f>
        <v>0.6</v>
      </c>
      <c r="AE9" s="581" t="s">
        <v>490</v>
      </c>
      <c r="AF9" s="580">
        <f t="shared" si="2"/>
        <v>3</v>
      </c>
      <c r="AH9" s="577" t="s">
        <v>479</v>
      </c>
      <c r="AI9" s="823">
        <f>H35</f>
        <v>50</v>
      </c>
      <c r="AJ9" s="577" t="s">
        <v>480</v>
      </c>
      <c r="AK9" s="579">
        <v>0</v>
      </c>
      <c r="AL9" s="580">
        <f t="shared" si="3"/>
        <v>3</v>
      </c>
      <c r="AN9" s="577" t="s">
        <v>479</v>
      </c>
      <c r="AO9" s="823">
        <f t="shared" si="6"/>
        <v>130</v>
      </c>
      <c r="AP9" s="577" t="s">
        <v>538</v>
      </c>
      <c r="AQ9" s="583">
        <v>0.57850000000000001</v>
      </c>
      <c r="AR9" s="573">
        <f t="shared" si="4"/>
        <v>2</v>
      </c>
      <c r="AT9" s="577" t="s">
        <v>479</v>
      </c>
      <c r="AU9" s="824">
        <v>50</v>
      </c>
      <c r="AV9" s="577" t="s">
        <v>480</v>
      </c>
      <c r="AW9" s="679">
        <f t="shared" si="5"/>
        <v>12.3</v>
      </c>
      <c r="AX9" s="573">
        <f>J50</f>
        <v>3</v>
      </c>
    </row>
    <row r="10" spans="1:56">
      <c r="B10" s="771"/>
      <c r="C10" s="954"/>
      <c r="D10" s="962"/>
      <c r="E10" s="772"/>
      <c r="F10" s="954"/>
      <c r="G10" s="518" t="s">
        <v>479</v>
      </c>
      <c r="H10" s="815">
        <f t="shared" si="7"/>
        <v>70</v>
      </c>
      <c r="I10" s="523" t="s">
        <v>480</v>
      </c>
      <c r="J10" s="604">
        <f t="shared" si="8"/>
        <v>4</v>
      </c>
      <c r="K10" s="608"/>
      <c r="Q10" s="554" t="s">
        <v>786</v>
      </c>
      <c r="R10" s="831">
        <f t="shared" si="0"/>
        <v>4.1999999999999993</v>
      </c>
      <c r="S10" s="855">
        <v>1.4</v>
      </c>
      <c r="T10" s="551"/>
      <c r="U10" s="551"/>
      <c r="V10" s="551"/>
      <c r="X10" s="577" t="s">
        <v>479</v>
      </c>
      <c r="Y10" s="824">
        <f>H4</f>
        <v>70</v>
      </c>
      <c r="Z10" s="577" t="s">
        <v>480</v>
      </c>
      <c r="AA10" s="833">
        <f t="shared" si="1"/>
        <v>3.78</v>
      </c>
      <c r="AB10" s="580">
        <f>J4</f>
        <v>4</v>
      </c>
      <c r="AD10" s="829">
        <f>H28</f>
        <v>0.8</v>
      </c>
      <c r="AE10" s="581" t="s">
        <v>490</v>
      </c>
      <c r="AF10" s="580">
        <f t="shared" si="2"/>
        <v>4</v>
      </c>
      <c r="AH10" s="577" t="s">
        <v>479</v>
      </c>
      <c r="AI10" s="823">
        <f>H34</f>
        <v>70</v>
      </c>
      <c r="AJ10" s="577" t="s">
        <v>480</v>
      </c>
      <c r="AK10" s="579">
        <v>0</v>
      </c>
      <c r="AL10" s="580">
        <f t="shared" si="3"/>
        <v>4</v>
      </c>
      <c r="AN10" s="577" t="s">
        <v>479</v>
      </c>
      <c r="AO10" s="823">
        <f t="shared" si="6"/>
        <v>140</v>
      </c>
      <c r="AP10" s="577" t="s">
        <v>539</v>
      </c>
      <c r="AQ10" s="583">
        <v>0.623</v>
      </c>
      <c r="AR10" s="573">
        <f t="shared" si="4"/>
        <v>1</v>
      </c>
      <c r="AT10" s="577" t="s">
        <v>479</v>
      </c>
      <c r="AU10" s="824">
        <v>70</v>
      </c>
      <c r="AV10" s="577" t="s">
        <v>480</v>
      </c>
      <c r="AW10" s="679">
        <f t="shared" si="5"/>
        <v>17.22</v>
      </c>
      <c r="AX10" s="573">
        <f>J49</f>
        <v>4</v>
      </c>
    </row>
    <row r="11" spans="1:56">
      <c r="B11" s="771"/>
      <c r="C11" s="954"/>
      <c r="D11" s="962"/>
      <c r="E11" s="772"/>
      <c r="F11" s="954"/>
      <c r="G11" s="518" t="s">
        <v>479</v>
      </c>
      <c r="H11" s="815">
        <f t="shared" si="7"/>
        <v>50</v>
      </c>
      <c r="I11" s="523" t="s">
        <v>480</v>
      </c>
      <c r="J11" s="604">
        <f t="shared" si="8"/>
        <v>3</v>
      </c>
      <c r="K11" s="608"/>
      <c r="Q11" s="551"/>
      <c r="R11" s="551"/>
      <c r="S11" s="551"/>
      <c r="T11" s="551"/>
      <c r="U11" s="551"/>
      <c r="V11" s="551"/>
      <c r="X11" s="584" t="s">
        <v>479</v>
      </c>
      <c r="Y11" s="825">
        <f>H3</f>
        <v>90</v>
      </c>
      <c r="Z11" s="584" t="s">
        <v>480</v>
      </c>
      <c r="AA11" s="833">
        <f t="shared" si="1"/>
        <v>4.8600000000000003</v>
      </c>
      <c r="AB11" s="586">
        <f>J3</f>
        <v>5</v>
      </c>
      <c r="AD11" s="830">
        <f>H27</f>
        <v>1</v>
      </c>
      <c r="AE11" s="587" t="s">
        <v>490</v>
      </c>
      <c r="AF11" s="586">
        <f t="shared" si="2"/>
        <v>5</v>
      </c>
      <c r="AH11" s="584" t="s">
        <v>479</v>
      </c>
      <c r="AI11" s="823">
        <f>H33</f>
        <v>90</v>
      </c>
      <c r="AJ11" s="584" t="s">
        <v>480</v>
      </c>
      <c r="AK11" s="585">
        <v>0</v>
      </c>
      <c r="AL11" s="586">
        <f t="shared" si="3"/>
        <v>5</v>
      </c>
      <c r="AN11" s="584" t="s">
        <v>479</v>
      </c>
      <c r="AO11" s="823">
        <f t="shared" si="6"/>
        <v>150</v>
      </c>
      <c r="AP11" s="577" t="s">
        <v>480</v>
      </c>
      <c r="AQ11" s="588">
        <v>0.66749999999999998</v>
      </c>
      <c r="AR11" s="573">
        <f t="shared" si="4"/>
        <v>0</v>
      </c>
      <c r="AT11" s="584" t="s">
        <v>479</v>
      </c>
      <c r="AU11" s="825">
        <v>90</v>
      </c>
      <c r="AV11" s="584" t="s">
        <v>480</v>
      </c>
      <c r="AW11" s="679">
        <f t="shared" si="5"/>
        <v>22.14</v>
      </c>
      <c r="AX11" s="573">
        <f>J48</f>
        <v>5</v>
      </c>
    </row>
    <row r="12" spans="1:56">
      <c r="B12" s="771"/>
      <c r="C12" s="954"/>
      <c r="D12" s="962"/>
      <c r="E12" s="772"/>
      <c r="F12" s="954"/>
      <c r="G12" s="518" t="s">
        <v>479</v>
      </c>
      <c r="H12" s="815">
        <f t="shared" si="7"/>
        <v>40</v>
      </c>
      <c r="I12" s="523" t="s">
        <v>480</v>
      </c>
      <c r="J12" s="604">
        <f t="shared" si="8"/>
        <v>2</v>
      </c>
      <c r="K12" s="608"/>
      <c r="Q12" s="551"/>
      <c r="R12" s="551"/>
      <c r="S12" s="551"/>
      <c r="T12" s="551"/>
      <c r="U12" s="551"/>
      <c r="V12" s="551"/>
      <c r="Y12" s="826"/>
      <c r="AA12" s="826"/>
      <c r="AO12" s="826"/>
    </row>
    <row r="13" spans="1:56">
      <c r="B13" s="771"/>
      <c r="C13" s="954"/>
      <c r="D13" s="962"/>
      <c r="E13" s="772"/>
      <c r="F13" s="954"/>
      <c r="G13" s="518" t="s">
        <v>479</v>
      </c>
      <c r="H13" s="815">
        <f t="shared" si="7"/>
        <v>20</v>
      </c>
      <c r="I13" s="523" t="s">
        <v>480</v>
      </c>
      <c r="J13" s="604">
        <f t="shared" si="8"/>
        <v>1</v>
      </c>
      <c r="K13" s="608"/>
      <c r="Q13" s="555" t="s">
        <v>526</v>
      </c>
      <c r="R13" s="551"/>
      <c r="S13" s="551"/>
      <c r="T13" s="551"/>
      <c r="U13" s="551"/>
      <c r="V13" s="551"/>
      <c r="X13" s="556"/>
      <c r="Y13" s="827"/>
      <c r="Z13" s="556"/>
      <c r="AA13" s="832" t="s">
        <v>782</v>
      </c>
      <c r="AB13" s="556" t="s">
        <v>790</v>
      </c>
      <c r="AH13" s="556"/>
      <c r="AI13" s="556"/>
      <c r="AJ13" s="556"/>
      <c r="AK13" s="568" t="s">
        <v>521</v>
      </c>
      <c r="AL13" s="556"/>
      <c r="AN13" s="556"/>
      <c r="AO13" s="827"/>
      <c r="AP13" s="556"/>
      <c r="AQ13" s="568" t="s">
        <v>521</v>
      </c>
      <c r="AR13" s="556"/>
      <c r="AT13" s="568" t="str">
        <f>+Q45</f>
        <v>ガソリン自動車等　車両重量2.2t未満</v>
      </c>
      <c r="AU13" s="556"/>
      <c r="AV13" s="556"/>
      <c r="AW13" s="678" t="s">
        <v>562</v>
      </c>
      <c r="AX13" s="556"/>
    </row>
    <row r="14" spans="1:56">
      <c r="B14" s="773"/>
      <c r="C14" s="955"/>
      <c r="D14" s="962"/>
      <c r="E14" s="772"/>
      <c r="F14" s="963"/>
      <c r="G14" s="520" t="s">
        <v>479</v>
      </c>
      <c r="H14" s="816">
        <f t="shared" si="7"/>
        <v>20</v>
      </c>
      <c r="I14" s="524" t="s">
        <v>484</v>
      </c>
      <c r="J14" s="605">
        <f t="shared" si="8"/>
        <v>0</v>
      </c>
      <c r="K14" s="608"/>
      <c r="Q14" s="551"/>
      <c r="R14" s="551"/>
      <c r="S14" s="551"/>
      <c r="T14" s="551"/>
      <c r="U14" s="551"/>
      <c r="V14" s="551"/>
      <c r="X14" s="570" t="s">
        <v>479</v>
      </c>
      <c r="Y14" s="823">
        <f>Y6</f>
        <v>20</v>
      </c>
      <c r="Z14" s="570" t="s">
        <v>484</v>
      </c>
      <c r="AA14" s="833">
        <f>Y14*$R$6/100</f>
        <v>0.78</v>
      </c>
      <c r="AB14" s="573">
        <f>AB6</f>
        <v>0</v>
      </c>
      <c r="AH14" s="570" t="s">
        <v>479</v>
      </c>
      <c r="AI14" s="840">
        <f>AI6</f>
        <v>20</v>
      </c>
      <c r="AJ14" s="570" t="s">
        <v>484</v>
      </c>
      <c r="AK14" s="572">
        <v>0</v>
      </c>
      <c r="AL14" s="589">
        <f>AL6</f>
        <v>0</v>
      </c>
      <c r="AN14" s="570" t="s">
        <v>479</v>
      </c>
      <c r="AO14" s="834">
        <f>AO6</f>
        <v>110</v>
      </c>
      <c r="AP14" s="575" t="s">
        <v>484</v>
      </c>
      <c r="AQ14" s="576">
        <v>0</v>
      </c>
      <c r="AR14" s="589">
        <f>AR6</f>
        <v>5</v>
      </c>
      <c r="AT14" s="570" t="s">
        <v>479</v>
      </c>
      <c r="AU14" s="834">
        <f>AU6</f>
        <v>20</v>
      </c>
      <c r="AV14" s="570" t="s">
        <v>484</v>
      </c>
      <c r="AW14" s="679">
        <f>+$R$45*AU14/100</f>
        <v>3.36</v>
      </c>
      <c r="AX14" s="589">
        <f>AX6</f>
        <v>0</v>
      </c>
    </row>
    <row r="15" spans="1:56">
      <c r="B15" s="967">
        <v>2</v>
      </c>
      <c r="C15" s="953" t="s">
        <v>486</v>
      </c>
      <c r="D15" s="961" t="s">
        <v>508</v>
      </c>
      <c r="E15" s="498" t="s">
        <v>478</v>
      </c>
      <c r="F15" s="956" t="s">
        <v>487</v>
      </c>
      <c r="G15" s="516" t="s">
        <v>479</v>
      </c>
      <c r="H15" s="814">
        <f t="shared" si="7"/>
        <v>90</v>
      </c>
      <c r="I15" s="517" t="s">
        <v>480</v>
      </c>
      <c r="J15" s="603">
        <f t="shared" si="8"/>
        <v>5</v>
      </c>
      <c r="K15" s="608"/>
      <c r="Q15" s="556"/>
      <c r="R15" s="556" t="s">
        <v>527</v>
      </c>
      <c r="S15" s="556" t="s">
        <v>535</v>
      </c>
      <c r="T15" s="551"/>
      <c r="U15" s="551"/>
      <c r="V15" s="551"/>
      <c r="X15" s="577" t="s">
        <v>479</v>
      </c>
      <c r="Y15" s="824">
        <f t="shared" ref="Y15:Y19" si="9">Y7</f>
        <v>20</v>
      </c>
      <c r="Z15" s="577" t="s">
        <v>480</v>
      </c>
      <c r="AA15" s="833">
        <f t="shared" ref="AA15:AA19" si="10">Y15*$R$6/100</f>
        <v>0.78</v>
      </c>
      <c r="AB15" s="580">
        <f t="shared" ref="AB15:AB19" si="11">AB7</f>
        <v>1</v>
      </c>
      <c r="AH15" s="577" t="s">
        <v>479</v>
      </c>
      <c r="AI15" s="841">
        <f t="shared" ref="AI15:AI19" si="12">AI7</f>
        <v>20</v>
      </c>
      <c r="AJ15" s="577" t="s">
        <v>480</v>
      </c>
      <c r="AK15" s="579">
        <v>0</v>
      </c>
      <c r="AL15" s="590">
        <f t="shared" ref="AL15:AL19" si="13">AL7</f>
        <v>1</v>
      </c>
      <c r="AN15" s="577" t="s">
        <v>479</v>
      </c>
      <c r="AO15" s="835">
        <f t="shared" ref="AO15:AO19" si="14">AO7</f>
        <v>110</v>
      </c>
      <c r="AP15" s="582" t="s">
        <v>540</v>
      </c>
      <c r="AQ15" s="583">
        <v>0.48950000000000005</v>
      </c>
      <c r="AR15" s="590">
        <f t="shared" ref="AR15:AR19" si="15">AR7</f>
        <v>4</v>
      </c>
      <c r="AT15" s="577" t="s">
        <v>479</v>
      </c>
      <c r="AU15" s="835">
        <f t="shared" ref="AU15:AU19" si="16">AU7</f>
        <v>20</v>
      </c>
      <c r="AV15" s="577" t="s">
        <v>480</v>
      </c>
      <c r="AW15" s="679">
        <f t="shared" ref="AW15:AW19" si="17">+$R$45*AU15/100</f>
        <v>3.36</v>
      </c>
      <c r="AX15" s="590">
        <f t="shared" ref="AX15:AX19" si="18">AX7</f>
        <v>1</v>
      </c>
    </row>
    <row r="16" spans="1:56">
      <c r="B16" s="968"/>
      <c r="C16" s="954"/>
      <c r="D16" s="962"/>
      <c r="E16" s="772"/>
      <c r="F16" s="954"/>
      <c r="G16" s="518" t="s">
        <v>479</v>
      </c>
      <c r="H16" s="815">
        <f t="shared" si="7"/>
        <v>70</v>
      </c>
      <c r="I16" s="519" t="s">
        <v>480</v>
      </c>
      <c r="J16" s="604">
        <f t="shared" si="8"/>
        <v>4</v>
      </c>
      <c r="K16" s="608"/>
      <c r="Q16" s="557" t="s">
        <v>528</v>
      </c>
      <c r="R16" s="843">
        <v>20</v>
      </c>
      <c r="S16" s="558">
        <v>0.44500000000000001</v>
      </c>
      <c r="T16" s="551"/>
      <c r="U16" s="551"/>
      <c r="V16" s="559"/>
      <c r="X16" s="577" t="s">
        <v>479</v>
      </c>
      <c r="Y16" s="824">
        <f t="shared" si="9"/>
        <v>40</v>
      </c>
      <c r="Z16" s="577" t="s">
        <v>480</v>
      </c>
      <c r="AA16" s="833">
        <f t="shared" si="10"/>
        <v>1.56</v>
      </c>
      <c r="AB16" s="580">
        <f t="shared" si="11"/>
        <v>2</v>
      </c>
      <c r="AH16" s="577" t="s">
        <v>479</v>
      </c>
      <c r="AI16" s="841">
        <f t="shared" si="12"/>
        <v>40</v>
      </c>
      <c r="AJ16" s="577" t="s">
        <v>480</v>
      </c>
      <c r="AK16" s="579">
        <v>0</v>
      </c>
      <c r="AL16" s="590">
        <f t="shared" si="13"/>
        <v>2</v>
      </c>
      <c r="AN16" s="577" t="s">
        <v>479</v>
      </c>
      <c r="AO16" s="835">
        <f t="shared" si="14"/>
        <v>120</v>
      </c>
      <c r="AP16" s="577" t="s">
        <v>537</v>
      </c>
      <c r="AQ16" s="583">
        <v>0.53400000000000003</v>
      </c>
      <c r="AR16" s="590">
        <f t="shared" si="15"/>
        <v>3</v>
      </c>
      <c r="AT16" s="577" t="s">
        <v>479</v>
      </c>
      <c r="AU16" s="835">
        <f t="shared" si="16"/>
        <v>40</v>
      </c>
      <c r="AV16" s="577" t="s">
        <v>480</v>
      </c>
      <c r="AW16" s="679">
        <f t="shared" si="17"/>
        <v>6.72</v>
      </c>
      <c r="AX16" s="590">
        <f t="shared" si="18"/>
        <v>2</v>
      </c>
      <c r="AZ16" s="568"/>
    </row>
    <row r="17" spans="2:50">
      <c r="B17" s="968"/>
      <c r="C17" s="954"/>
      <c r="D17" s="962"/>
      <c r="E17" s="772"/>
      <c r="F17" s="954"/>
      <c r="G17" s="518" t="s">
        <v>479</v>
      </c>
      <c r="H17" s="815">
        <f t="shared" si="7"/>
        <v>50</v>
      </c>
      <c r="I17" s="519" t="s">
        <v>480</v>
      </c>
      <c r="J17" s="604">
        <f t="shared" si="8"/>
        <v>3</v>
      </c>
      <c r="K17" s="608"/>
      <c r="Q17" s="560" t="s">
        <v>529</v>
      </c>
      <c r="R17" s="844">
        <v>22</v>
      </c>
      <c r="S17" s="561">
        <v>0.433</v>
      </c>
      <c r="T17" s="551"/>
      <c r="U17" s="551"/>
      <c r="V17" s="551"/>
      <c r="X17" s="577" t="s">
        <v>479</v>
      </c>
      <c r="Y17" s="824">
        <f t="shared" si="9"/>
        <v>50</v>
      </c>
      <c r="Z17" s="577" t="s">
        <v>480</v>
      </c>
      <c r="AA17" s="833">
        <f t="shared" si="10"/>
        <v>1.9500000000000002</v>
      </c>
      <c r="AB17" s="580">
        <f t="shared" si="11"/>
        <v>3</v>
      </c>
      <c r="AH17" s="577" t="s">
        <v>479</v>
      </c>
      <c r="AI17" s="841">
        <f t="shared" si="12"/>
        <v>50</v>
      </c>
      <c r="AJ17" s="577" t="s">
        <v>480</v>
      </c>
      <c r="AK17" s="579">
        <v>0</v>
      </c>
      <c r="AL17" s="590">
        <f t="shared" si="13"/>
        <v>3</v>
      </c>
      <c r="AN17" s="577" t="s">
        <v>479</v>
      </c>
      <c r="AO17" s="835">
        <f t="shared" si="14"/>
        <v>130</v>
      </c>
      <c r="AP17" s="577" t="s">
        <v>538</v>
      </c>
      <c r="AQ17" s="583">
        <v>0.57850000000000001</v>
      </c>
      <c r="AR17" s="590">
        <f t="shared" si="15"/>
        <v>2</v>
      </c>
      <c r="AT17" s="577" t="s">
        <v>479</v>
      </c>
      <c r="AU17" s="835">
        <f t="shared" si="16"/>
        <v>50</v>
      </c>
      <c r="AV17" s="577" t="s">
        <v>480</v>
      </c>
      <c r="AW17" s="679">
        <f t="shared" si="17"/>
        <v>8.4</v>
      </c>
      <c r="AX17" s="590">
        <f t="shared" si="18"/>
        <v>3</v>
      </c>
    </row>
    <row r="18" spans="2:50">
      <c r="B18" s="968"/>
      <c r="C18" s="954"/>
      <c r="D18" s="962"/>
      <c r="E18" s="772"/>
      <c r="F18" s="954"/>
      <c r="G18" s="518" t="s">
        <v>479</v>
      </c>
      <c r="H18" s="815">
        <f t="shared" si="7"/>
        <v>40</v>
      </c>
      <c r="I18" s="519" t="s">
        <v>480</v>
      </c>
      <c r="J18" s="604">
        <f t="shared" si="8"/>
        <v>2</v>
      </c>
      <c r="K18" s="608"/>
      <c r="Q18" s="560" t="s">
        <v>530</v>
      </c>
      <c r="R18" s="844">
        <v>24</v>
      </c>
      <c r="S18" s="562"/>
      <c r="T18" s="551"/>
      <c r="U18" s="551"/>
      <c r="V18" s="551"/>
      <c r="X18" s="577" t="s">
        <v>479</v>
      </c>
      <c r="Y18" s="824">
        <f t="shared" si="9"/>
        <v>70</v>
      </c>
      <c r="Z18" s="577" t="s">
        <v>480</v>
      </c>
      <c r="AA18" s="833">
        <f t="shared" si="10"/>
        <v>2.73</v>
      </c>
      <c r="AB18" s="580">
        <f t="shared" si="11"/>
        <v>4</v>
      </c>
      <c r="AH18" s="577" t="s">
        <v>479</v>
      </c>
      <c r="AI18" s="841">
        <f t="shared" si="12"/>
        <v>70</v>
      </c>
      <c r="AJ18" s="577" t="s">
        <v>480</v>
      </c>
      <c r="AK18" s="579">
        <v>0</v>
      </c>
      <c r="AL18" s="590">
        <f t="shared" si="13"/>
        <v>4</v>
      </c>
      <c r="AN18" s="577" t="s">
        <v>479</v>
      </c>
      <c r="AO18" s="835">
        <f t="shared" si="14"/>
        <v>140</v>
      </c>
      <c r="AP18" s="577" t="s">
        <v>539</v>
      </c>
      <c r="AQ18" s="583">
        <v>0.623</v>
      </c>
      <c r="AR18" s="590">
        <f t="shared" si="15"/>
        <v>1</v>
      </c>
      <c r="AT18" s="577" t="s">
        <v>479</v>
      </c>
      <c r="AU18" s="835">
        <f t="shared" si="16"/>
        <v>70</v>
      </c>
      <c r="AV18" s="577" t="s">
        <v>480</v>
      </c>
      <c r="AW18" s="679">
        <f t="shared" si="17"/>
        <v>11.76</v>
      </c>
      <c r="AX18" s="590">
        <f t="shared" si="18"/>
        <v>4</v>
      </c>
    </row>
    <row r="19" spans="2:50">
      <c r="B19" s="968"/>
      <c r="C19" s="954"/>
      <c r="D19" s="962"/>
      <c r="E19" s="772"/>
      <c r="F19" s="954"/>
      <c r="G19" s="518" t="s">
        <v>479</v>
      </c>
      <c r="H19" s="815">
        <f t="shared" si="7"/>
        <v>20</v>
      </c>
      <c r="I19" s="519" t="s">
        <v>480</v>
      </c>
      <c r="J19" s="604">
        <f t="shared" si="8"/>
        <v>1</v>
      </c>
      <c r="K19" s="608"/>
      <c r="Q19" s="557" t="s">
        <v>683</v>
      </c>
      <c r="R19" s="845">
        <v>25</v>
      </c>
      <c r="S19" s="563">
        <v>0.38900000000000001</v>
      </c>
      <c r="T19" s="551"/>
      <c r="U19" s="551"/>
      <c r="V19" s="551"/>
      <c r="X19" s="584" t="s">
        <v>479</v>
      </c>
      <c r="Y19" s="825">
        <f t="shared" si="9"/>
        <v>90</v>
      </c>
      <c r="Z19" s="584" t="s">
        <v>480</v>
      </c>
      <c r="AA19" s="833">
        <f t="shared" si="10"/>
        <v>3.5100000000000007</v>
      </c>
      <c r="AB19" s="586">
        <f t="shared" si="11"/>
        <v>5</v>
      </c>
      <c r="AH19" s="584" t="s">
        <v>479</v>
      </c>
      <c r="AI19" s="842">
        <f t="shared" si="12"/>
        <v>90</v>
      </c>
      <c r="AJ19" s="584" t="s">
        <v>480</v>
      </c>
      <c r="AK19" s="585">
        <v>0</v>
      </c>
      <c r="AL19" s="591">
        <f t="shared" si="13"/>
        <v>5</v>
      </c>
      <c r="AN19" s="584" t="s">
        <v>479</v>
      </c>
      <c r="AO19" s="836">
        <f t="shared" si="14"/>
        <v>150</v>
      </c>
      <c r="AP19" s="577" t="s">
        <v>480</v>
      </c>
      <c r="AQ19" s="588">
        <v>0.66749999999999998</v>
      </c>
      <c r="AR19" s="591">
        <f t="shared" si="15"/>
        <v>0</v>
      </c>
      <c r="AT19" s="584" t="s">
        <v>479</v>
      </c>
      <c r="AU19" s="836">
        <f t="shared" si="16"/>
        <v>90</v>
      </c>
      <c r="AV19" s="584" t="s">
        <v>480</v>
      </c>
      <c r="AW19" s="679">
        <f t="shared" si="17"/>
        <v>15.12</v>
      </c>
      <c r="AX19" s="591">
        <f t="shared" si="18"/>
        <v>5</v>
      </c>
    </row>
    <row r="20" spans="2:50">
      <c r="B20" s="968"/>
      <c r="C20" s="954"/>
      <c r="D20" s="962"/>
      <c r="E20" s="772"/>
      <c r="F20" s="963"/>
      <c r="G20" s="520" t="s">
        <v>479</v>
      </c>
      <c r="H20" s="816">
        <f t="shared" si="7"/>
        <v>20</v>
      </c>
      <c r="I20" s="521" t="s">
        <v>484</v>
      </c>
      <c r="J20" s="605">
        <f t="shared" si="8"/>
        <v>0</v>
      </c>
      <c r="K20" s="608"/>
      <c r="Q20" s="560" t="s">
        <v>684</v>
      </c>
      <c r="R20" s="846">
        <v>27</v>
      </c>
      <c r="S20" s="565">
        <v>0.36899999999999999</v>
      </c>
      <c r="T20" s="551"/>
      <c r="U20" s="551"/>
      <c r="V20" s="551"/>
      <c r="Y20" s="826"/>
      <c r="AA20" s="826"/>
      <c r="AI20" s="826"/>
      <c r="AO20" s="837"/>
      <c r="AP20" s="592"/>
      <c r="AU20" s="839"/>
    </row>
    <row r="21" spans="2:50">
      <c r="B21" s="968"/>
      <c r="C21" s="954"/>
      <c r="D21" s="961" t="s">
        <v>509</v>
      </c>
      <c r="E21" s="498" t="s">
        <v>478</v>
      </c>
      <c r="F21" s="956" t="s">
        <v>488</v>
      </c>
      <c r="G21" s="516" t="s">
        <v>479</v>
      </c>
      <c r="H21" s="814">
        <f t="shared" si="7"/>
        <v>90</v>
      </c>
      <c r="I21" s="522" t="s">
        <v>480</v>
      </c>
      <c r="J21" s="603">
        <f t="shared" si="8"/>
        <v>5</v>
      </c>
      <c r="K21" s="608"/>
      <c r="Q21" s="560" t="s">
        <v>685</v>
      </c>
      <c r="R21" s="845">
        <v>29</v>
      </c>
      <c r="S21" s="563">
        <v>0.34899999999999998</v>
      </c>
      <c r="T21" s="551"/>
      <c r="U21" s="551"/>
      <c r="V21" s="551"/>
      <c r="X21" s="556"/>
      <c r="Y21" s="827"/>
      <c r="Z21" s="556"/>
      <c r="AA21" s="832" t="s">
        <v>783</v>
      </c>
      <c r="AB21" s="556" t="s">
        <v>790</v>
      </c>
      <c r="AH21" s="556"/>
      <c r="AI21" s="827"/>
      <c r="AJ21" s="556"/>
      <c r="AK21" s="568" t="s">
        <v>522</v>
      </c>
      <c r="AL21" s="556"/>
      <c r="AN21" s="556"/>
      <c r="AO21" s="838"/>
      <c r="AP21" s="593"/>
      <c r="AQ21" s="568" t="s">
        <v>522</v>
      </c>
      <c r="AR21" s="556"/>
      <c r="AT21" s="568" t="str">
        <f>+Q46</f>
        <v>ガソリン自動車等　車両重量2.2t以上</v>
      </c>
      <c r="AU21" s="827"/>
      <c r="AV21" s="556"/>
      <c r="AW21" s="678" t="s">
        <v>562</v>
      </c>
      <c r="AX21" s="556"/>
    </row>
    <row r="22" spans="2:50">
      <c r="B22" s="968"/>
      <c r="C22" s="954"/>
      <c r="D22" s="962"/>
      <c r="E22" s="772"/>
      <c r="F22" s="954"/>
      <c r="G22" s="518" t="s">
        <v>479</v>
      </c>
      <c r="H22" s="815">
        <f t="shared" si="7"/>
        <v>70</v>
      </c>
      <c r="I22" s="523" t="s">
        <v>480</v>
      </c>
      <c r="J22" s="604">
        <f t="shared" si="8"/>
        <v>4</v>
      </c>
      <c r="K22" s="608"/>
      <c r="Q22" s="557" t="s">
        <v>686</v>
      </c>
      <c r="R22" s="845">
        <v>31</v>
      </c>
      <c r="S22" s="563">
        <v>0.32900000000000001</v>
      </c>
      <c r="T22" s="551"/>
      <c r="U22" s="551"/>
      <c r="V22" s="551"/>
      <c r="X22" s="570" t="s">
        <v>479</v>
      </c>
      <c r="Y22" s="823">
        <f>Y14</f>
        <v>20</v>
      </c>
      <c r="Z22" s="570" t="s">
        <v>484</v>
      </c>
      <c r="AA22" s="833">
        <f>$R$7*Y22/100</f>
        <v>0.36</v>
      </c>
      <c r="AB22" s="573">
        <f>AB14</f>
        <v>0</v>
      </c>
      <c r="AH22" s="570" t="s">
        <v>479</v>
      </c>
      <c r="AI22" s="840">
        <f>AI14</f>
        <v>20</v>
      </c>
      <c r="AJ22" s="570" t="s">
        <v>484</v>
      </c>
      <c r="AK22" s="572">
        <v>0</v>
      </c>
      <c r="AL22" s="589">
        <f>AL14</f>
        <v>0</v>
      </c>
      <c r="AN22" s="570" t="s">
        <v>479</v>
      </c>
      <c r="AO22" s="834">
        <f>AO14</f>
        <v>110</v>
      </c>
      <c r="AP22" s="575" t="s">
        <v>484</v>
      </c>
      <c r="AQ22" s="576">
        <v>0</v>
      </c>
      <c r="AR22" s="589">
        <f>AR14</f>
        <v>5</v>
      </c>
      <c r="AT22" s="570" t="s">
        <v>479</v>
      </c>
      <c r="AU22" s="834">
        <f>AU14</f>
        <v>20</v>
      </c>
      <c r="AV22" s="570" t="s">
        <v>484</v>
      </c>
      <c r="AW22" s="679">
        <f>+$R$46*AU22/100</f>
        <v>1.9</v>
      </c>
      <c r="AX22" s="589">
        <f>AX14</f>
        <v>0</v>
      </c>
    </row>
    <row r="23" spans="2:50">
      <c r="B23" s="968"/>
      <c r="C23" s="954"/>
      <c r="D23" s="962"/>
      <c r="E23" s="772"/>
      <c r="F23" s="954"/>
      <c r="G23" s="518" t="s">
        <v>479</v>
      </c>
      <c r="H23" s="815">
        <f t="shared" si="7"/>
        <v>50</v>
      </c>
      <c r="I23" s="523" t="s">
        <v>480</v>
      </c>
      <c r="J23" s="604">
        <f t="shared" si="8"/>
        <v>3</v>
      </c>
      <c r="K23" s="608"/>
      <c r="Q23" s="560" t="s">
        <v>687</v>
      </c>
      <c r="R23" s="845">
        <v>33</v>
      </c>
      <c r="S23" s="563">
        <v>0.31</v>
      </c>
      <c r="T23" s="551"/>
      <c r="U23" s="551"/>
      <c r="V23" s="551"/>
      <c r="X23" s="577" t="s">
        <v>479</v>
      </c>
      <c r="Y23" s="824">
        <f t="shared" ref="Y23:Y27" si="19">Y15</f>
        <v>20</v>
      </c>
      <c r="Z23" s="577" t="s">
        <v>480</v>
      </c>
      <c r="AA23" s="833">
        <f t="shared" ref="AA23:AA27" si="20">$R$7*Y7/100</f>
        <v>0.36</v>
      </c>
      <c r="AB23" s="580">
        <f t="shared" ref="AB23:AB27" si="21">AB15</f>
        <v>1</v>
      </c>
      <c r="AH23" s="577" t="s">
        <v>479</v>
      </c>
      <c r="AI23" s="841">
        <f t="shared" ref="AI23:AI27" si="22">AI15</f>
        <v>20</v>
      </c>
      <c r="AJ23" s="577" t="s">
        <v>480</v>
      </c>
      <c r="AK23" s="579">
        <v>0</v>
      </c>
      <c r="AL23" s="590">
        <f t="shared" ref="AL23:AL27" si="23">AL15</f>
        <v>1</v>
      </c>
      <c r="AN23" s="577" t="s">
        <v>479</v>
      </c>
      <c r="AO23" s="835">
        <f t="shared" ref="AO23:AO27" si="24">AO15</f>
        <v>110</v>
      </c>
      <c r="AP23" s="582" t="s">
        <v>540</v>
      </c>
      <c r="AQ23" s="583">
        <v>0.48950000000000005</v>
      </c>
      <c r="AR23" s="590">
        <f t="shared" ref="AR23:AR27" si="25">AR15</f>
        <v>4</v>
      </c>
      <c r="AT23" s="577" t="s">
        <v>479</v>
      </c>
      <c r="AU23" s="835">
        <f t="shared" ref="AU23:AU27" si="26">AU15</f>
        <v>20</v>
      </c>
      <c r="AV23" s="577" t="s">
        <v>480</v>
      </c>
      <c r="AW23" s="679">
        <f t="shared" ref="AW23:AW27" si="27">+$R$46*AU23/100</f>
        <v>1.9</v>
      </c>
      <c r="AX23" s="590">
        <f t="shared" ref="AX23:AX27" si="28">AX15</f>
        <v>1</v>
      </c>
    </row>
    <row r="24" spans="2:50">
      <c r="B24" s="968"/>
      <c r="C24" s="954"/>
      <c r="D24" s="962"/>
      <c r="E24" s="772"/>
      <c r="F24" s="954"/>
      <c r="G24" s="518" t="s">
        <v>479</v>
      </c>
      <c r="H24" s="815">
        <f t="shared" si="7"/>
        <v>40</v>
      </c>
      <c r="I24" s="523" t="s">
        <v>480</v>
      </c>
      <c r="J24" s="604">
        <f t="shared" si="8"/>
        <v>2</v>
      </c>
      <c r="K24" s="608"/>
      <c r="Q24" s="560" t="s">
        <v>688</v>
      </c>
      <c r="R24" s="845">
        <v>34</v>
      </c>
      <c r="S24" s="563">
        <v>0.28999999999999998</v>
      </c>
      <c r="T24" s="551"/>
      <c r="U24" s="551"/>
      <c r="V24" s="551"/>
      <c r="X24" s="577" t="s">
        <v>479</v>
      </c>
      <c r="Y24" s="824">
        <f t="shared" si="19"/>
        <v>40</v>
      </c>
      <c r="Z24" s="577" t="s">
        <v>480</v>
      </c>
      <c r="AA24" s="833">
        <f t="shared" si="20"/>
        <v>0.72</v>
      </c>
      <c r="AB24" s="580">
        <f t="shared" si="21"/>
        <v>2</v>
      </c>
      <c r="AH24" s="577" t="s">
        <v>479</v>
      </c>
      <c r="AI24" s="841">
        <f t="shared" si="22"/>
        <v>40</v>
      </c>
      <c r="AJ24" s="577" t="s">
        <v>480</v>
      </c>
      <c r="AK24" s="579">
        <v>0</v>
      </c>
      <c r="AL24" s="590">
        <f t="shared" si="23"/>
        <v>2</v>
      </c>
      <c r="AN24" s="577" t="s">
        <v>479</v>
      </c>
      <c r="AO24" s="835">
        <f t="shared" si="24"/>
        <v>120</v>
      </c>
      <c r="AP24" s="577" t="s">
        <v>537</v>
      </c>
      <c r="AQ24" s="583">
        <v>0.53400000000000003</v>
      </c>
      <c r="AR24" s="590">
        <f t="shared" si="25"/>
        <v>3</v>
      </c>
      <c r="AT24" s="577" t="s">
        <v>479</v>
      </c>
      <c r="AU24" s="835">
        <f t="shared" si="26"/>
        <v>40</v>
      </c>
      <c r="AV24" s="577" t="s">
        <v>480</v>
      </c>
      <c r="AW24" s="679">
        <f t="shared" si="27"/>
        <v>3.8</v>
      </c>
      <c r="AX24" s="590">
        <f t="shared" si="28"/>
        <v>2</v>
      </c>
    </row>
    <row r="25" spans="2:50">
      <c r="B25" s="968"/>
      <c r="C25" s="954"/>
      <c r="D25" s="962"/>
      <c r="E25" s="772"/>
      <c r="F25" s="954"/>
      <c r="G25" s="518" t="s">
        <v>479</v>
      </c>
      <c r="H25" s="815">
        <f t="shared" si="7"/>
        <v>20</v>
      </c>
      <c r="I25" s="523" t="s">
        <v>480</v>
      </c>
      <c r="J25" s="604">
        <f t="shared" si="8"/>
        <v>1</v>
      </c>
      <c r="K25" s="608"/>
      <c r="Q25" s="557" t="s">
        <v>689</v>
      </c>
      <c r="R25" s="845">
        <v>36</v>
      </c>
      <c r="S25" s="563">
        <v>0.27</v>
      </c>
      <c r="T25" s="551"/>
      <c r="U25" s="551"/>
      <c r="V25" s="551"/>
      <c r="X25" s="577" t="s">
        <v>479</v>
      </c>
      <c r="Y25" s="824">
        <f t="shared" si="19"/>
        <v>50</v>
      </c>
      <c r="Z25" s="577" t="s">
        <v>480</v>
      </c>
      <c r="AA25" s="833">
        <f t="shared" si="20"/>
        <v>0.89999999999999991</v>
      </c>
      <c r="AB25" s="580">
        <f t="shared" si="21"/>
        <v>3</v>
      </c>
      <c r="AH25" s="577" t="s">
        <v>479</v>
      </c>
      <c r="AI25" s="841">
        <f t="shared" si="22"/>
        <v>50</v>
      </c>
      <c r="AJ25" s="577" t="s">
        <v>480</v>
      </c>
      <c r="AK25" s="579">
        <v>0</v>
      </c>
      <c r="AL25" s="590">
        <f t="shared" si="23"/>
        <v>3</v>
      </c>
      <c r="AN25" s="577" t="s">
        <v>479</v>
      </c>
      <c r="AO25" s="835">
        <f t="shared" si="24"/>
        <v>130</v>
      </c>
      <c r="AP25" s="577" t="s">
        <v>538</v>
      </c>
      <c r="AQ25" s="583">
        <v>0.57850000000000001</v>
      </c>
      <c r="AR25" s="590">
        <f t="shared" si="25"/>
        <v>2</v>
      </c>
      <c r="AT25" s="577" t="s">
        <v>479</v>
      </c>
      <c r="AU25" s="835">
        <f t="shared" si="26"/>
        <v>50</v>
      </c>
      <c r="AV25" s="577" t="s">
        <v>480</v>
      </c>
      <c r="AW25" s="679">
        <f t="shared" si="27"/>
        <v>4.75</v>
      </c>
      <c r="AX25" s="590">
        <f t="shared" si="28"/>
        <v>3</v>
      </c>
    </row>
    <row r="26" spans="2:50">
      <c r="B26" s="969"/>
      <c r="C26" s="955"/>
      <c r="D26" s="962"/>
      <c r="E26" s="772"/>
      <c r="F26" s="963"/>
      <c r="G26" s="520" t="s">
        <v>479</v>
      </c>
      <c r="H26" s="816">
        <f t="shared" si="7"/>
        <v>20</v>
      </c>
      <c r="I26" s="524" t="s">
        <v>484</v>
      </c>
      <c r="J26" s="605">
        <f t="shared" si="8"/>
        <v>0</v>
      </c>
      <c r="K26" s="609"/>
      <c r="Q26" s="560" t="s">
        <v>690</v>
      </c>
      <c r="R26" s="847">
        <v>38</v>
      </c>
      <c r="S26" s="567">
        <v>0.25</v>
      </c>
      <c r="T26" s="551"/>
      <c r="U26" s="551"/>
      <c r="V26" s="551"/>
      <c r="X26" s="577" t="s">
        <v>479</v>
      </c>
      <c r="Y26" s="824">
        <f t="shared" si="19"/>
        <v>70</v>
      </c>
      <c r="Z26" s="577" t="s">
        <v>480</v>
      </c>
      <c r="AA26" s="833">
        <f t="shared" si="20"/>
        <v>1.2599999999999998</v>
      </c>
      <c r="AB26" s="580">
        <f t="shared" si="21"/>
        <v>4</v>
      </c>
      <c r="AH26" s="577" t="s">
        <v>479</v>
      </c>
      <c r="AI26" s="841">
        <f t="shared" si="22"/>
        <v>70</v>
      </c>
      <c r="AJ26" s="577" t="s">
        <v>480</v>
      </c>
      <c r="AK26" s="579">
        <v>0</v>
      </c>
      <c r="AL26" s="590">
        <f t="shared" si="23"/>
        <v>4</v>
      </c>
      <c r="AN26" s="577" t="s">
        <v>479</v>
      </c>
      <c r="AO26" s="835">
        <f t="shared" si="24"/>
        <v>140</v>
      </c>
      <c r="AP26" s="577" t="s">
        <v>539</v>
      </c>
      <c r="AQ26" s="583">
        <v>0.623</v>
      </c>
      <c r="AR26" s="590">
        <f t="shared" si="25"/>
        <v>1</v>
      </c>
      <c r="AT26" s="577" t="s">
        <v>479</v>
      </c>
      <c r="AU26" s="835">
        <f t="shared" si="26"/>
        <v>70</v>
      </c>
      <c r="AV26" s="577" t="s">
        <v>480</v>
      </c>
      <c r="AW26" s="679">
        <f t="shared" si="27"/>
        <v>6.65</v>
      </c>
      <c r="AX26" s="590">
        <f t="shared" si="28"/>
        <v>4</v>
      </c>
    </row>
    <row r="27" spans="2:50">
      <c r="B27" s="770">
        <v>3</v>
      </c>
      <c r="C27" s="504" t="s">
        <v>489</v>
      </c>
      <c r="D27" s="961" t="s">
        <v>510</v>
      </c>
      <c r="E27" s="498" t="s">
        <v>478</v>
      </c>
      <c r="F27" s="956" t="s">
        <v>1096</v>
      </c>
      <c r="G27" s="547" t="s">
        <v>533</v>
      </c>
      <c r="H27" s="820">
        <v>1</v>
      </c>
      <c r="I27" s="522" t="s">
        <v>490</v>
      </c>
      <c r="J27" s="600">
        <v>5</v>
      </c>
      <c r="K27" s="606"/>
      <c r="Q27" s="551"/>
      <c r="R27" s="551"/>
      <c r="S27" s="551"/>
      <c r="T27" s="551"/>
      <c r="U27" s="551"/>
      <c r="V27" s="551"/>
      <c r="X27" s="584" t="s">
        <v>479</v>
      </c>
      <c r="Y27" s="825">
        <f t="shared" si="19"/>
        <v>90</v>
      </c>
      <c r="Z27" s="584" t="s">
        <v>480</v>
      </c>
      <c r="AA27" s="833">
        <f t="shared" si="20"/>
        <v>1.6199999999999997</v>
      </c>
      <c r="AB27" s="586">
        <f t="shared" si="21"/>
        <v>5</v>
      </c>
      <c r="AH27" s="584" t="s">
        <v>479</v>
      </c>
      <c r="AI27" s="842">
        <f t="shared" si="22"/>
        <v>90</v>
      </c>
      <c r="AJ27" s="584" t="s">
        <v>480</v>
      </c>
      <c r="AK27" s="585">
        <v>0</v>
      </c>
      <c r="AL27" s="591">
        <f t="shared" si="23"/>
        <v>5</v>
      </c>
      <c r="AN27" s="584" t="s">
        <v>479</v>
      </c>
      <c r="AO27" s="836">
        <f t="shared" si="24"/>
        <v>150</v>
      </c>
      <c r="AP27" s="577" t="s">
        <v>480</v>
      </c>
      <c r="AQ27" s="588">
        <v>0.66749999999999998</v>
      </c>
      <c r="AR27" s="591">
        <f t="shared" si="25"/>
        <v>0</v>
      </c>
      <c r="AT27" s="584" t="s">
        <v>479</v>
      </c>
      <c r="AU27" s="836">
        <f t="shared" si="26"/>
        <v>90</v>
      </c>
      <c r="AV27" s="584" t="s">
        <v>480</v>
      </c>
      <c r="AW27" s="679">
        <f t="shared" si="27"/>
        <v>8.5500000000000007</v>
      </c>
      <c r="AX27" s="591">
        <f t="shared" si="28"/>
        <v>5</v>
      </c>
    </row>
    <row r="28" spans="2:50">
      <c r="B28" s="771"/>
      <c r="C28" s="505"/>
      <c r="D28" s="962"/>
      <c r="E28" s="772"/>
      <c r="F28" s="954"/>
      <c r="G28" s="548" t="s">
        <v>534</v>
      </c>
      <c r="H28" s="821">
        <v>0.8</v>
      </c>
      <c r="I28" s="523" t="s">
        <v>490</v>
      </c>
      <c r="J28" s="601">
        <v>4</v>
      </c>
      <c r="K28" s="607"/>
      <c r="Q28" s="551"/>
      <c r="R28" s="551"/>
      <c r="S28" s="551"/>
      <c r="T28" s="551"/>
      <c r="U28" s="551"/>
      <c r="V28" s="551"/>
      <c r="Y28" s="826"/>
      <c r="AA28" s="826"/>
      <c r="AI28" s="826"/>
      <c r="AO28" s="837"/>
      <c r="AP28" s="592"/>
      <c r="AU28" s="839"/>
    </row>
    <row r="29" spans="2:50">
      <c r="B29" s="771"/>
      <c r="C29" s="505"/>
      <c r="D29" s="962"/>
      <c r="E29" s="772"/>
      <c r="F29" s="954"/>
      <c r="G29" s="548" t="s">
        <v>534</v>
      </c>
      <c r="H29" s="821">
        <v>0.6</v>
      </c>
      <c r="I29" s="523" t="s">
        <v>490</v>
      </c>
      <c r="J29" s="601">
        <v>3</v>
      </c>
      <c r="K29" s="607"/>
      <c r="Q29" s="555" t="s">
        <v>693</v>
      </c>
      <c r="R29" s="551"/>
      <c r="S29" s="551"/>
      <c r="T29" s="551"/>
      <c r="U29" s="551"/>
      <c r="V29" s="551"/>
      <c r="X29" s="556"/>
      <c r="Y29" s="827"/>
      <c r="Z29" s="556"/>
      <c r="AA29" s="827" t="s">
        <v>784</v>
      </c>
      <c r="AB29" s="556" t="s">
        <v>790</v>
      </c>
      <c r="AH29" s="556"/>
      <c r="AI29" s="827"/>
      <c r="AJ29" s="556"/>
      <c r="AK29" s="556" t="s">
        <v>523</v>
      </c>
      <c r="AL29" s="556"/>
      <c r="AN29" s="556"/>
      <c r="AO29" s="838"/>
      <c r="AP29" s="593"/>
      <c r="AQ29" s="556" t="s">
        <v>523</v>
      </c>
      <c r="AR29" s="556"/>
      <c r="AT29" s="568" t="str">
        <f>+Q47</f>
        <v>バス　車両重量10t未満</v>
      </c>
      <c r="AU29" s="827"/>
      <c r="AV29" s="556"/>
      <c r="AW29" s="678" t="s">
        <v>562</v>
      </c>
      <c r="AX29" s="556"/>
    </row>
    <row r="30" spans="2:50">
      <c r="B30" s="771"/>
      <c r="C30" s="505"/>
      <c r="D30" s="962"/>
      <c r="E30" s="772"/>
      <c r="F30" s="954"/>
      <c r="G30" s="548" t="s">
        <v>534</v>
      </c>
      <c r="H30" s="821">
        <v>0.4</v>
      </c>
      <c r="I30" s="523" t="s">
        <v>490</v>
      </c>
      <c r="J30" s="601">
        <v>2</v>
      </c>
      <c r="K30" s="607"/>
      <c r="Q30" s="551"/>
      <c r="R30" s="551"/>
      <c r="S30" s="551"/>
      <c r="T30" s="551"/>
      <c r="U30" s="551"/>
      <c r="V30" s="551"/>
      <c r="X30" s="570" t="s">
        <v>479</v>
      </c>
      <c r="Y30" s="823">
        <f>Y22</f>
        <v>20</v>
      </c>
      <c r="Z30" s="570" t="s">
        <v>484</v>
      </c>
      <c r="AA30" s="833">
        <f>Y30*$R$8/100</f>
        <v>1.5</v>
      </c>
      <c r="AB30" s="573">
        <f>AB22</f>
        <v>0</v>
      </c>
      <c r="AH30" s="570" t="s">
        <v>479</v>
      </c>
      <c r="AI30" s="840">
        <f>AI22</f>
        <v>20</v>
      </c>
      <c r="AJ30" s="570" t="s">
        <v>484</v>
      </c>
      <c r="AK30" s="572">
        <v>0</v>
      </c>
      <c r="AL30" s="589">
        <f>AL22</f>
        <v>0</v>
      </c>
      <c r="AN30" s="570" t="s">
        <v>479</v>
      </c>
      <c r="AO30" s="834">
        <f>AO22</f>
        <v>110</v>
      </c>
      <c r="AP30" s="575" t="s">
        <v>484</v>
      </c>
      <c r="AQ30" s="576">
        <v>0</v>
      </c>
      <c r="AR30" s="589">
        <f>AR22</f>
        <v>5</v>
      </c>
      <c r="AT30" s="570" t="s">
        <v>479</v>
      </c>
      <c r="AU30" s="834">
        <f>AU22</f>
        <v>20</v>
      </c>
      <c r="AV30" s="570" t="s">
        <v>484</v>
      </c>
      <c r="AW30" s="679">
        <f>+$R$47*AU30/100</f>
        <v>1.26</v>
      </c>
      <c r="AX30" s="589">
        <f>AX22</f>
        <v>0</v>
      </c>
    </row>
    <row r="31" spans="2:50">
      <c r="B31" s="771"/>
      <c r="C31" s="505"/>
      <c r="D31" s="962"/>
      <c r="E31" s="772"/>
      <c r="F31" s="954"/>
      <c r="G31" s="548" t="s">
        <v>534</v>
      </c>
      <c r="H31" s="821">
        <v>0.2</v>
      </c>
      <c r="I31" s="523" t="s">
        <v>490</v>
      </c>
      <c r="J31" s="601">
        <v>1</v>
      </c>
      <c r="K31" s="607"/>
      <c r="Q31" s="550"/>
      <c r="R31" s="556" t="s">
        <v>795</v>
      </c>
      <c r="S31" s="556" t="s">
        <v>787</v>
      </c>
      <c r="T31" s="556" t="s">
        <v>531</v>
      </c>
      <c r="U31" s="556" t="s">
        <v>532</v>
      </c>
      <c r="X31" s="577" t="s">
        <v>479</v>
      </c>
      <c r="Y31" s="824">
        <f t="shared" ref="Y31:Y35" si="29">Y23</f>
        <v>20</v>
      </c>
      <c r="Z31" s="577" t="s">
        <v>480</v>
      </c>
      <c r="AA31" s="833">
        <f t="shared" ref="AA31:AA35" si="30">Y31*$R$8/100</f>
        <v>1.5</v>
      </c>
      <c r="AB31" s="580">
        <f t="shared" ref="AB31:AB35" si="31">AB23</f>
        <v>1</v>
      </c>
      <c r="AH31" s="577" t="s">
        <v>479</v>
      </c>
      <c r="AI31" s="841">
        <f t="shared" ref="AI31:AI35" si="32">AI23</f>
        <v>20</v>
      </c>
      <c r="AJ31" s="577" t="s">
        <v>480</v>
      </c>
      <c r="AK31" s="579">
        <v>0</v>
      </c>
      <c r="AL31" s="590">
        <f t="shared" ref="AL31:AL35" si="33">AL23</f>
        <v>1</v>
      </c>
      <c r="AN31" s="577" t="s">
        <v>479</v>
      </c>
      <c r="AO31" s="835">
        <f t="shared" ref="AO31:AO35" si="34">AO23</f>
        <v>110</v>
      </c>
      <c r="AP31" s="582" t="s">
        <v>540</v>
      </c>
      <c r="AQ31" s="583">
        <v>0.48950000000000005</v>
      </c>
      <c r="AR31" s="590">
        <f t="shared" ref="AR31:AR35" si="35">AR23</f>
        <v>4</v>
      </c>
      <c r="AT31" s="577" t="s">
        <v>479</v>
      </c>
      <c r="AU31" s="835">
        <f t="shared" ref="AU31:AU35" si="36">AU23</f>
        <v>20</v>
      </c>
      <c r="AV31" s="577" t="s">
        <v>480</v>
      </c>
      <c r="AW31" s="679">
        <f t="shared" ref="AW31:AW35" si="37">+$R$47*AU31/100</f>
        <v>1.26</v>
      </c>
      <c r="AX31" s="590">
        <f t="shared" ref="AX31:AX35" si="38">AX23</f>
        <v>1</v>
      </c>
    </row>
    <row r="32" spans="2:50">
      <c r="B32" s="771"/>
      <c r="C32" s="505"/>
      <c r="D32" s="962"/>
      <c r="E32" s="772"/>
      <c r="F32" s="963"/>
      <c r="G32" s="549" t="s">
        <v>534</v>
      </c>
      <c r="H32" s="822">
        <v>0.2</v>
      </c>
      <c r="I32" s="524" t="s">
        <v>491</v>
      </c>
      <c r="J32" s="602">
        <v>0</v>
      </c>
      <c r="K32" s="610"/>
      <c r="Q32" s="564">
        <v>2023</v>
      </c>
      <c r="R32" s="862">
        <v>66</v>
      </c>
      <c r="S32" s="862">
        <v>25</v>
      </c>
      <c r="T32" s="862">
        <v>15</v>
      </c>
      <c r="U32" s="862">
        <v>5</v>
      </c>
      <c r="X32" s="577" t="s">
        <v>479</v>
      </c>
      <c r="Y32" s="824">
        <f t="shared" si="29"/>
        <v>40</v>
      </c>
      <c r="Z32" s="577" t="s">
        <v>480</v>
      </c>
      <c r="AA32" s="833">
        <f t="shared" si="30"/>
        <v>3</v>
      </c>
      <c r="AB32" s="580">
        <f t="shared" si="31"/>
        <v>2</v>
      </c>
      <c r="AH32" s="577" t="s">
        <v>479</v>
      </c>
      <c r="AI32" s="841">
        <f t="shared" si="32"/>
        <v>40</v>
      </c>
      <c r="AJ32" s="577" t="s">
        <v>480</v>
      </c>
      <c r="AK32" s="579">
        <v>0</v>
      </c>
      <c r="AL32" s="590">
        <f t="shared" si="33"/>
        <v>2</v>
      </c>
      <c r="AN32" s="577" t="s">
        <v>479</v>
      </c>
      <c r="AO32" s="835">
        <f t="shared" si="34"/>
        <v>120</v>
      </c>
      <c r="AP32" s="577" t="s">
        <v>537</v>
      </c>
      <c r="AQ32" s="583">
        <v>0.53400000000000003</v>
      </c>
      <c r="AR32" s="590">
        <f t="shared" si="35"/>
        <v>3</v>
      </c>
      <c r="AT32" s="577" t="s">
        <v>479</v>
      </c>
      <c r="AU32" s="835">
        <f t="shared" si="36"/>
        <v>40</v>
      </c>
      <c r="AV32" s="577" t="s">
        <v>480</v>
      </c>
      <c r="AW32" s="679">
        <f t="shared" si="37"/>
        <v>2.52</v>
      </c>
      <c r="AX32" s="590">
        <f t="shared" si="38"/>
        <v>2</v>
      </c>
    </row>
    <row r="33" spans="2:50">
      <c r="B33" s="770">
        <v>4</v>
      </c>
      <c r="C33" s="504" t="s">
        <v>492</v>
      </c>
      <c r="D33" s="961" t="s">
        <v>510</v>
      </c>
      <c r="E33" s="498" t="s">
        <v>478</v>
      </c>
      <c r="F33" s="956" t="s">
        <v>493</v>
      </c>
      <c r="G33" s="516" t="s">
        <v>479</v>
      </c>
      <c r="H33" s="811">
        <v>90</v>
      </c>
      <c r="I33" s="517" t="s">
        <v>480</v>
      </c>
      <c r="J33" s="600">
        <v>5</v>
      </c>
      <c r="K33" s="606"/>
      <c r="Q33" s="566">
        <v>2024</v>
      </c>
      <c r="R33" s="863">
        <v>67</v>
      </c>
      <c r="S33" s="863">
        <v>26</v>
      </c>
      <c r="T33" s="863">
        <v>15</v>
      </c>
      <c r="U33" s="863">
        <v>6</v>
      </c>
      <c r="X33" s="577" t="s">
        <v>479</v>
      </c>
      <c r="Y33" s="824">
        <f t="shared" si="29"/>
        <v>50</v>
      </c>
      <c r="Z33" s="577" t="s">
        <v>480</v>
      </c>
      <c r="AA33" s="833">
        <f t="shared" si="30"/>
        <v>3.75</v>
      </c>
      <c r="AB33" s="580">
        <f t="shared" si="31"/>
        <v>3</v>
      </c>
      <c r="AH33" s="577" t="s">
        <v>479</v>
      </c>
      <c r="AI33" s="841">
        <f t="shared" si="32"/>
        <v>50</v>
      </c>
      <c r="AJ33" s="577" t="s">
        <v>480</v>
      </c>
      <c r="AK33" s="579">
        <v>0</v>
      </c>
      <c r="AL33" s="590">
        <f t="shared" si="33"/>
        <v>3</v>
      </c>
      <c r="AN33" s="577" t="s">
        <v>479</v>
      </c>
      <c r="AO33" s="835">
        <f t="shared" si="34"/>
        <v>130</v>
      </c>
      <c r="AP33" s="577" t="s">
        <v>538</v>
      </c>
      <c r="AQ33" s="583">
        <v>0.57850000000000001</v>
      </c>
      <c r="AR33" s="590">
        <f t="shared" si="35"/>
        <v>2</v>
      </c>
      <c r="AT33" s="577" t="s">
        <v>479</v>
      </c>
      <c r="AU33" s="835">
        <f t="shared" si="36"/>
        <v>50</v>
      </c>
      <c r="AV33" s="577" t="s">
        <v>480</v>
      </c>
      <c r="AW33" s="679">
        <f t="shared" si="37"/>
        <v>3.15</v>
      </c>
      <c r="AX33" s="590">
        <f t="shared" si="38"/>
        <v>3</v>
      </c>
    </row>
    <row r="34" spans="2:50">
      <c r="B34" s="771"/>
      <c r="C34" s="505"/>
      <c r="D34" s="962"/>
      <c r="E34" s="772"/>
      <c r="F34" s="954"/>
      <c r="G34" s="518" t="s">
        <v>479</v>
      </c>
      <c r="H34" s="812">
        <v>70</v>
      </c>
      <c r="I34" s="519" t="s">
        <v>480</v>
      </c>
      <c r="J34" s="601">
        <v>4</v>
      </c>
      <c r="K34" s="607"/>
      <c r="Q34" s="564">
        <v>2025</v>
      </c>
      <c r="R34" s="863">
        <v>67</v>
      </c>
      <c r="S34" s="863">
        <v>26</v>
      </c>
      <c r="T34" s="863">
        <v>15</v>
      </c>
      <c r="U34" s="863">
        <v>7</v>
      </c>
      <c r="X34" s="577" t="s">
        <v>479</v>
      </c>
      <c r="Y34" s="824">
        <f t="shared" si="29"/>
        <v>70</v>
      </c>
      <c r="Z34" s="577" t="s">
        <v>480</v>
      </c>
      <c r="AA34" s="833">
        <f t="shared" si="30"/>
        <v>5.25</v>
      </c>
      <c r="AB34" s="580">
        <f t="shared" si="31"/>
        <v>4</v>
      </c>
      <c r="AH34" s="577" t="s">
        <v>479</v>
      </c>
      <c r="AI34" s="841">
        <f t="shared" si="32"/>
        <v>70</v>
      </c>
      <c r="AJ34" s="577" t="s">
        <v>480</v>
      </c>
      <c r="AK34" s="579">
        <v>0</v>
      </c>
      <c r="AL34" s="590">
        <f t="shared" si="33"/>
        <v>4</v>
      </c>
      <c r="AN34" s="577" t="s">
        <v>479</v>
      </c>
      <c r="AO34" s="835">
        <f t="shared" si="34"/>
        <v>140</v>
      </c>
      <c r="AP34" s="577" t="s">
        <v>539</v>
      </c>
      <c r="AQ34" s="583">
        <v>0.623</v>
      </c>
      <c r="AR34" s="590">
        <f t="shared" si="35"/>
        <v>1</v>
      </c>
      <c r="AT34" s="577" t="s">
        <v>479</v>
      </c>
      <c r="AU34" s="835">
        <f t="shared" si="36"/>
        <v>70</v>
      </c>
      <c r="AV34" s="577" t="s">
        <v>480</v>
      </c>
      <c r="AW34" s="679">
        <f t="shared" si="37"/>
        <v>4.41</v>
      </c>
      <c r="AX34" s="590">
        <f t="shared" si="38"/>
        <v>4</v>
      </c>
    </row>
    <row r="35" spans="2:50">
      <c r="B35" s="771"/>
      <c r="C35" s="505"/>
      <c r="D35" s="962"/>
      <c r="E35" s="772"/>
      <c r="F35" s="954"/>
      <c r="G35" s="518" t="s">
        <v>479</v>
      </c>
      <c r="H35" s="812">
        <v>50</v>
      </c>
      <c r="I35" s="519" t="s">
        <v>480</v>
      </c>
      <c r="J35" s="601">
        <v>3</v>
      </c>
      <c r="K35" s="607"/>
      <c r="Q35" s="566">
        <v>2026</v>
      </c>
      <c r="R35" s="863">
        <v>67</v>
      </c>
      <c r="S35" s="863">
        <v>26</v>
      </c>
      <c r="T35" s="863">
        <v>16</v>
      </c>
      <c r="U35" s="863">
        <v>8</v>
      </c>
      <c r="X35" s="584" t="s">
        <v>479</v>
      </c>
      <c r="Y35" s="825">
        <f t="shared" si="29"/>
        <v>90</v>
      </c>
      <c r="Z35" s="584" t="s">
        <v>480</v>
      </c>
      <c r="AA35" s="833">
        <f t="shared" si="30"/>
        <v>6.75</v>
      </c>
      <c r="AB35" s="586">
        <f t="shared" si="31"/>
        <v>5</v>
      </c>
      <c r="AH35" s="584" t="s">
        <v>479</v>
      </c>
      <c r="AI35" s="842">
        <f t="shared" si="32"/>
        <v>90</v>
      </c>
      <c r="AJ35" s="584" t="s">
        <v>480</v>
      </c>
      <c r="AK35" s="585">
        <v>0</v>
      </c>
      <c r="AL35" s="591">
        <f t="shared" si="33"/>
        <v>5</v>
      </c>
      <c r="AN35" s="584" t="s">
        <v>479</v>
      </c>
      <c r="AO35" s="836">
        <f t="shared" si="34"/>
        <v>150</v>
      </c>
      <c r="AP35" s="577" t="s">
        <v>480</v>
      </c>
      <c r="AQ35" s="588">
        <v>0.66749999999999998</v>
      </c>
      <c r="AR35" s="591">
        <f t="shared" si="35"/>
        <v>0</v>
      </c>
      <c r="AT35" s="584" t="s">
        <v>479</v>
      </c>
      <c r="AU35" s="836">
        <f t="shared" si="36"/>
        <v>90</v>
      </c>
      <c r="AV35" s="584" t="s">
        <v>480</v>
      </c>
      <c r="AW35" s="679">
        <f t="shared" si="37"/>
        <v>5.67</v>
      </c>
      <c r="AX35" s="591">
        <f t="shared" si="38"/>
        <v>5</v>
      </c>
    </row>
    <row r="36" spans="2:50">
      <c r="B36" s="771"/>
      <c r="C36" s="505"/>
      <c r="D36" s="962"/>
      <c r="E36" s="772"/>
      <c r="F36" s="954"/>
      <c r="G36" s="518" t="s">
        <v>479</v>
      </c>
      <c r="H36" s="812">
        <v>40</v>
      </c>
      <c r="I36" s="525" t="s">
        <v>480</v>
      </c>
      <c r="J36" s="601">
        <v>2</v>
      </c>
      <c r="K36" s="607"/>
      <c r="Q36" s="564">
        <v>2027</v>
      </c>
      <c r="R36" s="863">
        <v>68</v>
      </c>
      <c r="S36" s="863">
        <v>26</v>
      </c>
      <c r="T36" s="863">
        <v>16</v>
      </c>
      <c r="U36" s="863">
        <v>10</v>
      </c>
      <c r="Y36" s="826"/>
      <c r="AA36" s="826"/>
      <c r="AI36" s="826"/>
      <c r="AO36" s="837"/>
      <c r="AP36" s="592"/>
      <c r="AU36" s="839"/>
    </row>
    <row r="37" spans="2:50">
      <c r="B37" s="771"/>
      <c r="C37" s="505"/>
      <c r="D37" s="962"/>
      <c r="E37" s="772"/>
      <c r="F37" s="954"/>
      <c r="G37" s="518" t="s">
        <v>479</v>
      </c>
      <c r="H37" s="812">
        <v>20</v>
      </c>
      <c r="I37" s="525" t="s">
        <v>480</v>
      </c>
      <c r="J37" s="601">
        <v>1</v>
      </c>
      <c r="K37" s="607"/>
      <c r="Q37" s="566">
        <v>2028</v>
      </c>
      <c r="R37" s="863">
        <v>68</v>
      </c>
      <c r="S37" s="863">
        <v>27</v>
      </c>
      <c r="T37" s="863">
        <v>16</v>
      </c>
      <c r="U37" s="863">
        <v>11</v>
      </c>
      <c r="X37" s="556"/>
      <c r="Y37" s="827"/>
      <c r="Z37" s="556"/>
      <c r="AA37" s="827" t="s">
        <v>785</v>
      </c>
      <c r="AB37" s="556" t="s">
        <v>790</v>
      </c>
      <c r="AH37" s="556"/>
      <c r="AI37" s="827"/>
      <c r="AJ37" s="556"/>
      <c r="AK37" s="556" t="s">
        <v>524</v>
      </c>
      <c r="AL37" s="556"/>
      <c r="AN37" s="556"/>
      <c r="AO37" s="838"/>
      <c r="AP37" s="593"/>
      <c r="AQ37" s="556" t="s">
        <v>524</v>
      </c>
      <c r="AR37" s="556"/>
      <c r="AT37" s="568" t="str">
        <f>+Q48</f>
        <v>バス　車両重量10t以上</v>
      </c>
      <c r="AU37" s="827"/>
      <c r="AV37" s="556"/>
      <c r="AW37" s="678" t="s">
        <v>562</v>
      </c>
      <c r="AX37" s="556"/>
    </row>
    <row r="38" spans="2:50">
      <c r="B38" s="771"/>
      <c r="C38" s="505"/>
      <c r="D38" s="962"/>
      <c r="E38" s="772"/>
      <c r="F38" s="963"/>
      <c r="G38" s="520" t="s">
        <v>479</v>
      </c>
      <c r="H38" s="813">
        <v>20</v>
      </c>
      <c r="I38" s="526" t="s">
        <v>484</v>
      </c>
      <c r="J38" s="602">
        <v>0</v>
      </c>
      <c r="K38" s="607"/>
      <c r="Q38" s="564">
        <v>2029</v>
      </c>
      <c r="R38" s="863">
        <v>68</v>
      </c>
      <c r="S38" s="863">
        <v>27</v>
      </c>
      <c r="T38" s="863">
        <v>16</v>
      </c>
      <c r="U38" s="863">
        <v>13</v>
      </c>
      <c r="X38" s="570" t="s">
        <v>479</v>
      </c>
      <c r="Y38" s="823">
        <f>Y30</f>
        <v>20</v>
      </c>
      <c r="Z38" s="570" t="s">
        <v>484</v>
      </c>
      <c r="AA38" s="833">
        <f>Y38*$R$9/100</f>
        <v>0.66</v>
      </c>
      <c r="AB38" s="573">
        <f>AB30</f>
        <v>0</v>
      </c>
      <c r="AH38" s="570" t="s">
        <v>479</v>
      </c>
      <c r="AI38" s="840">
        <f>AI30</f>
        <v>20</v>
      </c>
      <c r="AJ38" s="570" t="s">
        <v>484</v>
      </c>
      <c r="AK38" s="572">
        <v>0</v>
      </c>
      <c r="AL38" s="589">
        <f>AL30</f>
        <v>0</v>
      </c>
      <c r="AN38" s="570" t="s">
        <v>479</v>
      </c>
      <c r="AO38" s="834">
        <f>AO30</f>
        <v>110</v>
      </c>
      <c r="AP38" s="575" t="s">
        <v>484</v>
      </c>
      <c r="AQ38" s="576">
        <v>0</v>
      </c>
      <c r="AR38" s="589">
        <f>AR30</f>
        <v>5</v>
      </c>
      <c r="AT38" s="570" t="s">
        <v>479</v>
      </c>
      <c r="AU38" s="834">
        <f>AU30</f>
        <v>20</v>
      </c>
      <c r="AV38" s="570" t="s">
        <v>484</v>
      </c>
      <c r="AW38" s="679">
        <f>+$R$48*AU38/100</f>
        <v>0.90399999999999991</v>
      </c>
      <c r="AX38" s="589">
        <f>AX30</f>
        <v>0</v>
      </c>
    </row>
    <row r="39" spans="2:50">
      <c r="B39" s="774"/>
      <c r="C39" s="506"/>
      <c r="D39" s="961" t="s">
        <v>511</v>
      </c>
      <c r="E39" s="498" t="s">
        <v>478</v>
      </c>
      <c r="F39" s="956" t="s">
        <v>494</v>
      </c>
      <c r="G39" s="516" t="s">
        <v>479</v>
      </c>
      <c r="H39" s="811">
        <v>110</v>
      </c>
      <c r="I39" s="527" t="s">
        <v>484</v>
      </c>
      <c r="J39" s="600">
        <v>5</v>
      </c>
      <c r="K39" s="607"/>
      <c r="Q39" s="566">
        <v>2030</v>
      </c>
      <c r="R39" s="864">
        <v>69</v>
      </c>
      <c r="S39" s="864">
        <v>28</v>
      </c>
      <c r="T39" s="864">
        <v>16</v>
      </c>
      <c r="U39" s="864">
        <v>15</v>
      </c>
      <c r="X39" s="577" t="s">
        <v>479</v>
      </c>
      <c r="Y39" s="824">
        <f t="shared" ref="Y39:Y43" si="39">Y31</f>
        <v>20</v>
      </c>
      <c r="Z39" s="577" t="s">
        <v>480</v>
      </c>
      <c r="AA39" s="833">
        <f t="shared" ref="AA39:AA43" si="40">Y39*$R$9/100</f>
        <v>0.66</v>
      </c>
      <c r="AB39" s="580">
        <f t="shared" ref="AB39:AB43" si="41">AB31</f>
        <v>1</v>
      </c>
      <c r="AH39" s="577" t="s">
        <v>479</v>
      </c>
      <c r="AI39" s="841">
        <f t="shared" ref="AI39:AI43" si="42">AI31</f>
        <v>20</v>
      </c>
      <c r="AJ39" s="577" t="s">
        <v>480</v>
      </c>
      <c r="AK39" s="579">
        <v>0</v>
      </c>
      <c r="AL39" s="590">
        <f t="shared" ref="AL39:AL43" si="43">AL31</f>
        <v>1</v>
      </c>
      <c r="AN39" s="577" t="s">
        <v>479</v>
      </c>
      <c r="AO39" s="835">
        <f t="shared" ref="AO39:AO43" si="44">AO31</f>
        <v>110</v>
      </c>
      <c r="AP39" s="582" t="s">
        <v>540</v>
      </c>
      <c r="AQ39" s="583">
        <v>0.48950000000000005</v>
      </c>
      <c r="AR39" s="590">
        <f t="shared" ref="AR39:AR43" si="45">AR31</f>
        <v>4</v>
      </c>
      <c r="AT39" s="577" t="s">
        <v>479</v>
      </c>
      <c r="AU39" s="835">
        <f t="shared" ref="AU39:AU43" si="46">AU31</f>
        <v>20</v>
      </c>
      <c r="AV39" s="577" t="s">
        <v>480</v>
      </c>
      <c r="AW39" s="679">
        <f t="shared" ref="AW39:AW43" si="47">+$R$48*AU39/100</f>
        <v>0.90399999999999991</v>
      </c>
      <c r="AX39" s="590">
        <f t="shared" ref="AX39:AX43" si="48">AX31</f>
        <v>1</v>
      </c>
    </row>
    <row r="40" spans="2:50">
      <c r="B40" s="774"/>
      <c r="C40" s="506"/>
      <c r="D40" s="962"/>
      <c r="E40" s="772"/>
      <c r="F40" s="954"/>
      <c r="G40" s="518" t="s">
        <v>479</v>
      </c>
      <c r="H40" s="812">
        <v>120</v>
      </c>
      <c r="I40" s="525" t="s">
        <v>484</v>
      </c>
      <c r="J40" s="601">
        <v>4</v>
      </c>
      <c r="K40" s="607"/>
      <c r="Q40" s="514"/>
      <c r="R40" s="514"/>
      <c r="S40" s="514"/>
      <c r="T40" s="514"/>
      <c r="U40" s="514"/>
      <c r="V40" s="514"/>
      <c r="X40" s="577" t="s">
        <v>479</v>
      </c>
      <c r="Y40" s="824">
        <f t="shared" si="39"/>
        <v>40</v>
      </c>
      <c r="Z40" s="577" t="s">
        <v>480</v>
      </c>
      <c r="AA40" s="833">
        <f t="shared" si="40"/>
        <v>1.32</v>
      </c>
      <c r="AB40" s="580">
        <f t="shared" si="41"/>
        <v>2</v>
      </c>
      <c r="AH40" s="577" t="s">
        <v>479</v>
      </c>
      <c r="AI40" s="841">
        <f t="shared" si="42"/>
        <v>40</v>
      </c>
      <c r="AJ40" s="577" t="s">
        <v>480</v>
      </c>
      <c r="AK40" s="579">
        <v>0</v>
      </c>
      <c r="AL40" s="590">
        <f t="shared" si="43"/>
        <v>2</v>
      </c>
      <c r="AN40" s="577" t="s">
        <v>479</v>
      </c>
      <c r="AO40" s="835">
        <f t="shared" si="44"/>
        <v>120</v>
      </c>
      <c r="AP40" s="577" t="s">
        <v>537</v>
      </c>
      <c r="AQ40" s="583">
        <v>0.53400000000000003</v>
      </c>
      <c r="AR40" s="590">
        <f t="shared" si="45"/>
        <v>3</v>
      </c>
      <c r="AT40" s="577" t="s">
        <v>479</v>
      </c>
      <c r="AU40" s="835">
        <f t="shared" si="46"/>
        <v>40</v>
      </c>
      <c r="AV40" s="577" t="s">
        <v>480</v>
      </c>
      <c r="AW40" s="679">
        <f t="shared" si="47"/>
        <v>1.8079999999999998</v>
      </c>
      <c r="AX40" s="590">
        <f t="shared" si="48"/>
        <v>2</v>
      </c>
    </row>
    <row r="41" spans="2:50">
      <c r="B41" s="774"/>
      <c r="C41" s="506"/>
      <c r="D41" s="962"/>
      <c r="E41" s="772"/>
      <c r="F41" s="954"/>
      <c r="G41" s="518" t="s">
        <v>479</v>
      </c>
      <c r="H41" s="812">
        <v>130</v>
      </c>
      <c r="I41" s="525" t="s">
        <v>484</v>
      </c>
      <c r="J41" s="601">
        <v>3</v>
      </c>
      <c r="K41" s="607"/>
      <c r="Q41" s="514"/>
      <c r="R41" s="514"/>
      <c r="S41" s="514"/>
      <c r="T41" s="514"/>
      <c r="U41" s="514"/>
      <c r="V41" s="514"/>
      <c r="X41" s="577" t="s">
        <v>479</v>
      </c>
      <c r="Y41" s="824">
        <f t="shared" si="39"/>
        <v>50</v>
      </c>
      <c r="Z41" s="577" t="s">
        <v>480</v>
      </c>
      <c r="AA41" s="833">
        <f t="shared" si="40"/>
        <v>1.65</v>
      </c>
      <c r="AB41" s="580">
        <f t="shared" si="41"/>
        <v>3</v>
      </c>
      <c r="AH41" s="577" t="s">
        <v>479</v>
      </c>
      <c r="AI41" s="841">
        <f t="shared" si="42"/>
        <v>50</v>
      </c>
      <c r="AJ41" s="577" t="s">
        <v>480</v>
      </c>
      <c r="AK41" s="579">
        <v>0</v>
      </c>
      <c r="AL41" s="590">
        <f t="shared" si="43"/>
        <v>3</v>
      </c>
      <c r="AN41" s="577" t="s">
        <v>479</v>
      </c>
      <c r="AO41" s="835">
        <f t="shared" si="44"/>
        <v>130</v>
      </c>
      <c r="AP41" s="577" t="s">
        <v>538</v>
      </c>
      <c r="AQ41" s="583">
        <v>0.57850000000000001</v>
      </c>
      <c r="AR41" s="590">
        <f t="shared" si="45"/>
        <v>2</v>
      </c>
      <c r="AT41" s="577" t="s">
        <v>479</v>
      </c>
      <c r="AU41" s="835">
        <f t="shared" si="46"/>
        <v>50</v>
      </c>
      <c r="AV41" s="577" t="s">
        <v>480</v>
      </c>
      <c r="AW41" s="679">
        <f t="shared" si="47"/>
        <v>2.2599999999999998</v>
      </c>
      <c r="AX41" s="590">
        <f t="shared" si="48"/>
        <v>3</v>
      </c>
    </row>
    <row r="42" spans="2:50">
      <c r="B42" s="774"/>
      <c r="C42" s="506"/>
      <c r="D42" s="962"/>
      <c r="E42" s="772"/>
      <c r="F42" s="954"/>
      <c r="G42" s="518" t="s">
        <v>479</v>
      </c>
      <c r="H42" s="812">
        <v>140</v>
      </c>
      <c r="I42" s="525" t="s">
        <v>484</v>
      </c>
      <c r="J42" s="601">
        <v>2</v>
      </c>
      <c r="K42" s="607"/>
      <c r="Q42" s="555" t="s">
        <v>694</v>
      </c>
      <c r="X42" s="577" t="s">
        <v>479</v>
      </c>
      <c r="Y42" s="824">
        <f t="shared" si="39"/>
        <v>70</v>
      </c>
      <c r="Z42" s="577" t="s">
        <v>480</v>
      </c>
      <c r="AA42" s="833">
        <f t="shared" si="40"/>
        <v>2.3100000000000005</v>
      </c>
      <c r="AB42" s="580">
        <f t="shared" si="41"/>
        <v>4</v>
      </c>
      <c r="AH42" s="577" t="s">
        <v>479</v>
      </c>
      <c r="AI42" s="841">
        <f t="shared" si="42"/>
        <v>70</v>
      </c>
      <c r="AJ42" s="577" t="s">
        <v>480</v>
      </c>
      <c r="AK42" s="579">
        <v>0</v>
      </c>
      <c r="AL42" s="590">
        <f t="shared" si="43"/>
        <v>4</v>
      </c>
      <c r="AN42" s="577" t="s">
        <v>479</v>
      </c>
      <c r="AO42" s="835">
        <f t="shared" si="44"/>
        <v>140</v>
      </c>
      <c r="AP42" s="577" t="s">
        <v>539</v>
      </c>
      <c r="AQ42" s="583">
        <v>0.623</v>
      </c>
      <c r="AR42" s="590">
        <f t="shared" si="45"/>
        <v>1</v>
      </c>
      <c r="AT42" s="577" t="s">
        <v>479</v>
      </c>
      <c r="AU42" s="835">
        <f t="shared" si="46"/>
        <v>70</v>
      </c>
      <c r="AV42" s="577" t="s">
        <v>480</v>
      </c>
      <c r="AW42" s="679">
        <f t="shared" si="47"/>
        <v>3.1639999999999997</v>
      </c>
      <c r="AX42" s="590">
        <f t="shared" si="48"/>
        <v>4</v>
      </c>
    </row>
    <row r="43" spans="2:50">
      <c r="B43" s="774"/>
      <c r="C43" s="506"/>
      <c r="D43" s="962"/>
      <c r="E43" s="772"/>
      <c r="F43" s="954"/>
      <c r="G43" s="518" t="s">
        <v>479</v>
      </c>
      <c r="H43" s="812">
        <v>150</v>
      </c>
      <c r="I43" s="525" t="s">
        <v>484</v>
      </c>
      <c r="J43" s="601">
        <v>1</v>
      </c>
      <c r="K43" s="607"/>
      <c r="Q43" s="550" t="s">
        <v>696</v>
      </c>
      <c r="R43" s="683" t="s">
        <v>695</v>
      </c>
      <c r="X43" s="584" t="s">
        <v>479</v>
      </c>
      <c r="Y43" s="825">
        <f t="shared" si="39"/>
        <v>90</v>
      </c>
      <c r="Z43" s="584" t="s">
        <v>480</v>
      </c>
      <c r="AA43" s="833">
        <f t="shared" si="40"/>
        <v>2.97</v>
      </c>
      <c r="AB43" s="586">
        <f t="shared" si="41"/>
        <v>5</v>
      </c>
      <c r="AH43" s="584" t="s">
        <v>479</v>
      </c>
      <c r="AI43" s="842">
        <f t="shared" si="42"/>
        <v>90</v>
      </c>
      <c r="AJ43" s="584" t="s">
        <v>480</v>
      </c>
      <c r="AK43" s="585">
        <v>0</v>
      </c>
      <c r="AL43" s="591">
        <f t="shared" si="43"/>
        <v>5</v>
      </c>
      <c r="AN43" s="584" t="s">
        <v>479</v>
      </c>
      <c r="AO43" s="836">
        <f t="shared" si="44"/>
        <v>150</v>
      </c>
      <c r="AP43" s="577" t="s">
        <v>480</v>
      </c>
      <c r="AQ43" s="588">
        <v>0.66749999999999998</v>
      </c>
      <c r="AR43" s="591">
        <f t="shared" si="45"/>
        <v>0</v>
      </c>
      <c r="AT43" s="584" t="s">
        <v>479</v>
      </c>
      <c r="AU43" s="836">
        <f t="shared" si="46"/>
        <v>90</v>
      </c>
      <c r="AV43" s="584" t="s">
        <v>480</v>
      </c>
      <c r="AW43" s="679">
        <f t="shared" si="47"/>
        <v>4.0679999999999996</v>
      </c>
      <c r="AX43" s="591">
        <f t="shared" si="48"/>
        <v>5</v>
      </c>
    </row>
    <row r="44" spans="2:50">
      <c r="B44" s="774"/>
      <c r="C44" s="506"/>
      <c r="D44" s="957"/>
      <c r="E44" s="772"/>
      <c r="F44" s="954"/>
      <c r="G44" s="528" t="s">
        <v>479</v>
      </c>
      <c r="H44" s="812">
        <v>150</v>
      </c>
      <c r="I44" s="525" t="s">
        <v>480</v>
      </c>
      <c r="J44" s="611">
        <v>0</v>
      </c>
      <c r="K44" s="607"/>
      <c r="Q44" s="552" t="s">
        <v>1028</v>
      </c>
      <c r="R44" s="680">
        <v>24.6</v>
      </c>
      <c r="Y44" s="826"/>
      <c r="AA44" s="826"/>
      <c r="AI44" s="826"/>
      <c r="AO44" s="837"/>
      <c r="AP44" s="592"/>
      <c r="AU44" s="839"/>
    </row>
    <row r="45" spans="2:50">
      <c r="B45" s="774"/>
      <c r="C45" s="506"/>
      <c r="D45" s="957" t="s">
        <v>512</v>
      </c>
      <c r="E45" s="498" t="s">
        <v>495</v>
      </c>
      <c r="F45" s="504" t="s">
        <v>496</v>
      </c>
      <c r="G45" s="529" t="s">
        <v>479</v>
      </c>
      <c r="H45" s="817">
        <v>100</v>
      </c>
      <c r="I45" s="530" t="s">
        <v>480</v>
      </c>
      <c r="J45" s="612">
        <v>2</v>
      </c>
      <c r="K45" s="607"/>
      <c r="Q45" s="552" t="s">
        <v>1029</v>
      </c>
      <c r="R45" s="681">
        <v>16.8</v>
      </c>
      <c r="X45" s="556"/>
      <c r="Y45" s="827"/>
      <c r="Z45" s="556"/>
      <c r="AA45" s="827" t="s">
        <v>786</v>
      </c>
      <c r="AB45" s="556" t="s">
        <v>790</v>
      </c>
      <c r="AH45" s="556"/>
      <c r="AI45" s="827"/>
      <c r="AJ45" s="556"/>
      <c r="AK45" s="556" t="s">
        <v>525</v>
      </c>
      <c r="AL45" s="556"/>
      <c r="AN45" s="556"/>
      <c r="AO45" s="838"/>
      <c r="AP45" s="593"/>
      <c r="AQ45" s="556" t="s">
        <v>525</v>
      </c>
      <c r="AR45" s="556"/>
      <c r="AT45" s="568" t="str">
        <f>+Q49</f>
        <v>貨物　車両総重量3.5t以下かつ1196kg未満</v>
      </c>
      <c r="AU45" s="827"/>
      <c r="AV45" s="556"/>
      <c r="AW45" s="678" t="s">
        <v>562</v>
      </c>
      <c r="AX45" s="556"/>
    </row>
    <row r="46" spans="2:50">
      <c r="B46" s="774"/>
      <c r="C46" s="506"/>
      <c r="D46" s="958"/>
      <c r="E46" s="772"/>
      <c r="F46" s="505"/>
      <c r="G46" s="518" t="s">
        <v>479</v>
      </c>
      <c r="H46" s="812">
        <v>50</v>
      </c>
      <c r="I46" s="525" t="s">
        <v>480</v>
      </c>
      <c r="J46" s="601">
        <v>1</v>
      </c>
      <c r="K46" s="607"/>
      <c r="Q46" s="552" t="s">
        <v>1030</v>
      </c>
      <c r="R46" s="681">
        <v>9.5</v>
      </c>
      <c r="X46" s="570" t="s">
        <v>479</v>
      </c>
      <c r="Y46" s="823">
        <f>Y38</f>
        <v>20</v>
      </c>
      <c r="Z46" s="570" t="s">
        <v>484</v>
      </c>
      <c r="AA46" s="833">
        <f>Y46*$R$10/100</f>
        <v>0.83999999999999986</v>
      </c>
      <c r="AB46" s="573">
        <f>AB38</f>
        <v>0</v>
      </c>
      <c r="AH46" s="570" t="s">
        <v>479</v>
      </c>
      <c r="AI46" s="840">
        <f>AI38</f>
        <v>20</v>
      </c>
      <c r="AJ46" s="570" t="s">
        <v>484</v>
      </c>
      <c r="AK46" s="572">
        <v>0</v>
      </c>
      <c r="AL46" s="589">
        <f>AL38</f>
        <v>0</v>
      </c>
      <c r="AN46" s="570" t="s">
        <v>479</v>
      </c>
      <c r="AO46" s="834">
        <f>AO38</f>
        <v>110</v>
      </c>
      <c r="AP46" s="575" t="s">
        <v>484</v>
      </c>
      <c r="AQ46" s="576">
        <v>0</v>
      </c>
      <c r="AR46" s="589">
        <f>AR38</f>
        <v>5</v>
      </c>
      <c r="AT46" s="570" t="s">
        <v>479</v>
      </c>
      <c r="AU46" s="834">
        <f>AU38</f>
        <v>20</v>
      </c>
      <c r="AV46" s="570" t="s">
        <v>484</v>
      </c>
      <c r="AW46" s="679">
        <f>+$R$49*AU46/100</f>
        <v>3.26</v>
      </c>
      <c r="AX46" s="589">
        <f>AX38</f>
        <v>0</v>
      </c>
    </row>
    <row r="47" spans="2:50">
      <c r="B47" s="775"/>
      <c r="C47" s="507"/>
      <c r="D47" s="959"/>
      <c r="E47" s="508"/>
      <c r="F47" s="509"/>
      <c r="G47" s="531" t="s">
        <v>479</v>
      </c>
      <c r="H47" s="818">
        <v>50</v>
      </c>
      <c r="I47" s="532" t="s">
        <v>484</v>
      </c>
      <c r="J47" s="613">
        <v>0</v>
      </c>
      <c r="K47" s="610"/>
      <c r="Q47" s="553" t="s">
        <v>1031</v>
      </c>
      <c r="R47" s="681">
        <v>6.3</v>
      </c>
      <c r="X47" s="577" t="s">
        <v>479</v>
      </c>
      <c r="Y47" s="824">
        <f t="shared" ref="Y47:Y51" si="49">Y39</f>
        <v>20</v>
      </c>
      <c r="Z47" s="577" t="s">
        <v>480</v>
      </c>
      <c r="AA47" s="833">
        <f t="shared" ref="AA47:AA51" si="50">Y47*$R$10/100</f>
        <v>0.83999999999999986</v>
      </c>
      <c r="AB47" s="580">
        <f t="shared" ref="AB47:AB51" si="51">AB39</f>
        <v>1</v>
      </c>
      <c r="AH47" s="577" t="s">
        <v>479</v>
      </c>
      <c r="AI47" s="841">
        <f t="shared" ref="AI47:AI51" si="52">AI39</f>
        <v>20</v>
      </c>
      <c r="AJ47" s="577" t="s">
        <v>480</v>
      </c>
      <c r="AK47" s="579">
        <v>0</v>
      </c>
      <c r="AL47" s="590">
        <f t="shared" ref="AL47:AL51" si="53">AL39</f>
        <v>1</v>
      </c>
      <c r="AN47" s="577" t="s">
        <v>479</v>
      </c>
      <c r="AO47" s="835">
        <f t="shared" ref="AO47:AO51" si="54">AO39</f>
        <v>110</v>
      </c>
      <c r="AP47" s="582" t="s">
        <v>540</v>
      </c>
      <c r="AQ47" s="583">
        <v>0.48950000000000005</v>
      </c>
      <c r="AR47" s="590">
        <f t="shared" ref="AR47:AR51" si="55">AR39</f>
        <v>4</v>
      </c>
      <c r="AT47" s="577" t="s">
        <v>479</v>
      </c>
      <c r="AU47" s="835">
        <f t="shared" ref="AU47:AU51" si="56">AU39</f>
        <v>20</v>
      </c>
      <c r="AV47" s="577" t="s">
        <v>480</v>
      </c>
      <c r="AW47" s="679">
        <f t="shared" ref="AW47:AW51" si="57">+$R$49*AU47/100</f>
        <v>3.26</v>
      </c>
      <c r="AX47" s="590">
        <f t="shared" ref="AX47:AX51" si="58">AX39</f>
        <v>1</v>
      </c>
    </row>
    <row r="48" spans="2:50">
      <c r="B48" s="770">
        <v>5</v>
      </c>
      <c r="C48" s="504" t="s">
        <v>497</v>
      </c>
      <c r="D48" s="960" t="s">
        <v>510</v>
      </c>
      <c r="E48" s="510" t="s">
        <v>478</v>
      </c>
      <c r="F48" s="953" t="s">
        <v>498</v>
      </c>
      <c r="G48" s="516" t="s">
        <v>479</v>
      </c>
      <c r="H48" s="811">
        <v>90</v>
      </c>
      <c r="I48" s="527" t="s">
        <v>480</v>
      </c>
      <c r="J48" s="600">
        <v>5</v>
      </c>
      <c r="K48" s="606"/>
      <c r="Q48" s="552" t="s">
        <v>1032</v>
      </c>
      <c r="R48" s="681">
        <v>4.5199999999999996</v>
      </c>
      <c r="X48" s="577" t="s">
        <v>479</v>
      </c>
      <c r="Y48" s="824">
        <f t="shared" si="49"/>
        <v>40</v>
      </c>
      <c r="Z48" s="577" t="s">
        <v>480</v>
      </c>
      <c r="AA48" s="833">
        <f t="shared" si="50"/>
        <v>1.6799999999999997</v>
      </c>
      <c r="AB48" s="580">
        <f t="shared" si="51"/>
        <v>2</v>
      </c>
      <c r="AH48" s="577" t="s">
        <v>479</v>
      </c>
      <c r="AI48" s="841">
        <f t="shared" si="52"/>
        <v>40</v>
      </c>
      <c r="AJ48" s="577" t="s">
        <v>480</v>
      </c>
      <c r="AK48" s="579">
        <v>0</v>
      </c>
      <c r="AL48" s="590">
        <f t="shared" si="53"/>
        <v>2</v>
      </c>
      <c r="AN48" s="577" t="s">
        <v>479</v>
      </c>
      <c r="AO48" s="835">
        <f t="shared" si="54"/>
        <v>120</v>
      </c>
      <c r="AP48" s="577" t="s">
        <v>537</v>
      </c>
      <c r="AQ48" s="583">
        <v>0.53400000000000003</v>
      </c>
      <c r="AR48" s="590">
        <f t="shared" si="55"/>
        <v>3</v>
      </c>
      <c r="AT48" s="577" t="s">
        <v>479</v>
      </c>
      <c r="AU48" s="835">
        <f t="shared" si="56"/>
        <v>40</v>
      </c>
      <c r="AV48" s="577" t="s">
        <v>480</v>
      </c>
      <c r="AW48" s="679">
        <f t="shared" si="57"/>
        <v>6.52</v>
      </c>
      <c r="AX48" s="590">
        <f t="shared" si="58"/>
        <v>2</v>
      </c>
    </row>
    <row r="49" spans="2:50">
      <c r="B49" s="771"/>
      <c r="C49" s="505"/>
      <c r="D49" s="960"/>
      <c r="E49" s="772"/>
      <c r="F49" s="954"/>
      <c r="G49" s="518" t="s">
        <v>479</v>
      </c>
      <c r="H49" s="812">
        <v>70</v>
      </c>
      <c r="I49" s="519" t="s">
        <v>480</v>
      </c>
      <c r="J49" s="601">
        <v>4</v>
      </c>
      <c r="K49" s="607"/>
      <c r="Q49" s="552" t="s">
        <v>1033</v>
      </c>
      <c r="R49" s="681">
        <v>16.3</v>
      </c>
      <c r="X49" s="577" t="s">
        <v>479</v>
      </c>
      <c r="Y49" s="824">
        <f t="shared" si="49"/>
        <v>50</v>
      </c>
      <c r="Z49" s="577" t="s">
        <v>480</v>
      </c>
      <c r="AA49" s="833">
        <f t="shared" si="50"/>
        <v>2.0999999999999996</v>
      </c>
      <c r="AB49" s="580">
        <f t="shared" si="51"/>
        <v>3</v>
      </c>
      <c r="AH49" s="577" t="s">
        <v>479</v>
      </c>
      <c r="AI49" s="841">
        <f t="shared" si="52"/>
        <v>50</v>
      </c>
      <c r="AJ49" s="577" t="s">
        <v>480</v>
      </c>
      <c r="AK49" s="579">
        <v>0</v>
      </c>
      <c r="AL49" s="590">
        <f t="shared" si="53"/>
        <v>3</v>
      </c>
      <c r="AN49" s="577" t="s">
        <v>479</v>
      </c>
      <c r="AO49" s="835">
        <f t="shared" si="54"/>
        <v>130</v>
      </c>
      <c r="AP49" s="577" t="s">
        <v>538</v>
      </c>
      <c r="AQ49" s="583">
        <v>0.57850000000000001</v>
      </c>
      <c r="AR49" s="590">
        <f t="shared" si="55"/>
        <v>2</v>
      </c>
      <c r="AT49" s="577" t="s">
        <v>479</v>
      </c>
      <c r="AU49" s="835">
        <f t="shared" si="56"/>
        <v>50</v>
      </c>
      <c r="AV49" s="577" t="s">
        <v>480</v>
      </c>
      <c r="AW49" s="679">
        <f t="shared" si="57"/>
        <v>8.15</v>
      </c>
      <c r="AX49" s="590">
        <f t="shared" si="58"/>
        <v>3</v>
      </c>
    </row>
    <row r="50" spans="2:50">
      <c r="B50" s="771"/>
      <c r="C50" s="505"/>
      <c r="D50" s="960"/>
      <c r="E50" s="772"/>
      <c r="F50" s="954"/>
      <c r="G50" s="518" t="s">
        <v>479</v>
      </c>
      <c r="H50" s="812">
        <v>50</v>
      </c>
      <c r="I50" s="519" t="s">
        <v>480</v>
      </c>
      <c r="J50" s="601">
        <v>3</v>
      </c>
      <c r="K50" s="607"/>
      <c r="Q50" s="552" t="s">
        <v>1034</v>
      </c>
      <c r="R50" s="681">
        <v>10.199999999999999</v>
      </c>
      <c r="X50" s="577" t="s">
        <v>479</v>
      </c>
      <c r="Y50" s="824">
        <f t="shared" si="49"/>
        <v>70</v>
      </c>
      <c r="Z50" s="577" t="s">
        <v>480</v>
      </c>
      <c r="AA50" s="833">
        <f t="shared" si="50"/>
        <v>2.9399999999999995</v>
      </c>
      <c r="AB50" s="580">
        <f t="shared" si="51"/>
        <v>4</v>
      </c>
      <c r="AH50" s="577" t="s">
        <v>479</v>
      </c>
      <c r="AI50" s="841">
        <f t="shared" si="52"/>
        <v>70</v>
      </c>
      <c r="AJ50" s="577" t="s">
        <v>480</v>
      </c>
      <c r="AK50" s="579">
        <v>0</v>
      </c>
      <c r="AL50" s="590">
        <f t="shared" si="53"/>
        <v>4</v>
      </c>
      <c r="AN50" s="577" t="s">
        <v>479</v>
      </c>
      <c r="AO50" s="835">
        <f t="shared" si="54"/>
        <v>140</v>
      </c>
      <c r="AP50" s="577" t="s">
        <v>539</v>
      </c>
      <c r="AQ50" s="583">
        <v>0.623</v>
      </c>
      <c r="AR50" s="590">
        <f t="shared" si="55"/>
        <v>1</v>
      </c>
      <c r="AT50" s="577" t="s">
        <v>479</v>
      </c>
      <c r="AU50" s="835">
        <f t="shared" si="56"/>
        <v>70</v>
      </c>
      <c r="AV50" s="577" t="s">
        <v>480</v>
      </c>
      <c r="AW50" s="679">
        <f t="shared" si="57"/>
        <v>11.41</v>
      </c>
      <c r="AX50" s="590">
        <f t="shared" si="58"/>
        <v>4</v>
      </c>
    </row>
    <row r="51" spans="2:50">
      <c r="B51" s="771"/>
      <c r="C51" s="505"/>
      <c r="D51" s="960"/>
      <c r="E51" s="772"/>
      <c r="F51" s="954"/>
      <c r="G51" s="518" t="s">
        <v>479</v>
      </c>
      <c r="H51" s="812">
        <v>40</v>
      </c>
      <c r="I51" s="519" t="s">
        <v>480</v>
      </c>
      <c r="J51" s="601">
        <v>2</v>
      </c>
      <c r="K51" s="607"/>
      <c r="Q51" s="552" t="s">
        <v>1035</v>
      </c>
      <c r="R51" s="681">
        <v>9.91</v>
      </c>
      <c r="X51" s="584" t="s">
        <v>479</v>
      </c>
      <c r="Y51" s="825">
        <f t="shared" si="49"/>
        <v>90</v>
      </c>
      <c r="Z51" s="584" t="s">
        <v>480</v>
      </c>
      <c r="AA51" s="833">
        <f t="shared" si="50"/>
        <v>3.7799999999999994</v>
      </c>
      <c r="AB51" s="586">
        <f t="shared" si="51"/>
        <v>5</v>
      </c>
      <c r="AH51" s="584" t="s">
        <v>479</v>
      </c>
      <c r="AI51" s="842">
        <f t="shared" si="52"/>
        <v>90</v>
      </c>
      <c r="AJ51" s="584" t="s">
        <v>480</v>
      </c>
      <c r="AK51" s="585">
        <v>0</v>
      </c>
      <c r="AL51" s="591">
        <f t="shared" si="53"/>
        <v>5</v>
      </c>
      <c r="AN51" s="584" t="s">
        <v>479</v>
      </c>
      <c r="AO51" s="836">
        <f t="shared" si="54"/>
        <v>150</v>
      </c>
      <c r="AP51" s="577" t="s">
        <v>480</v>
      </c>
      <c r="AQ51" s="588">
        <v>0.66749999999999998</v>
      </c>
      <c r="AR51" s="591">
        <f t="shared" si="55"/>
        <v>0</v>
      </c>
      <c r="AT51" s="584" t="s">
        <v>479</v>
      </c>
      <c r="AU51" s="836">
        <f t="shared" si="56"/>
        <v>90</v>
      </c>
      <c r="AV51" s="584" t="s">
        <v>480</v>
      </c>
      <c r="AW51" s="679">
        <f t="shared" si="57"/>
        <v>14.67</v>
      </c>
      <c r="AX51" s="591">
        <f t="shared" si="58"/>
        <v>5</v>
      </c>
    </row>
    <row r="52" spans="2:50">
      <c r="B52" s="771"/>
      <c r="C52" s="505"/>
      <c r="D52" s="960"/>
      <c r="E52" s="772"/>
      <c r="F52" s="954"/>
      <c r="G52" s="518" t="s">
        <v>479</v>
      </c>
      <c r="H52" s="812">
        <v>20</v>
      </c>
      <c r="I52" s="519" t="s">
        <v>480</v>
      </c>
      <c r="J52" s="601">
        <v>1</v>
      </c>
      <c r="K52" s="607"/>
      <c r="Q52" s="552" t="s">
        <v>1036</v>
      </c>
      <c r="R52" s="681">
        <v>2.3199999999999998</v>
      </c>
      <c r="AU52" s="839"/>
    </row>
    <row r="53" spans="2:50">
      <c r="B53" s="771"/>
      <c r="C53" s="505"/>
      <c r="D53" s="960"/>
      <c r="E53" s="508"/>
      <c r="F53" s="955"/>
      <c r="G53" s="528" t="s">
        <v>479</v>
      </c>
      <c r="H53" s="819">
        <v>20</v>
      </c>
      <c r="I53" s="533" t="s">
        <v>484</v>
      </c>
      <c r="J53" s="611">
        <v>0</v>
      </c>
      <c r="K53" s="607"/>
      <c r="Q53" s="552"/>
      <c r="R53" s="681"/>
      <c r="AT53" s="568" t="str">
        <f>+Q50</f>
        <v>貨物　車両総重量3.5t以下かつ1196kg以上</v>
      </c>
      <c r="AU53" s="827"/>
      <c r="AV53" s="556"/>
      <c r="AW53" s="678" t="s">
        <v>562</v>
      </c>
      <c r="AX53" s="556"/>
    </row>
    <row r="54" spans="2:50">
      <c r="B54" s="774"/>
      <c r="C54" s="506"/>
      <c r="D54" s="964" t="s">
        <v>511</v>
      </c>
      <c r="E54" s="498" t="s">
        <v>495</v>
      </c>
      <c r="F54" s="504" t="s">
        <v>499</v>
      </c>
      <c r="G54" s="529" t="s">
        <v>479</v>
      </c>
      <c r="H54" s="817">
        <v>100</v>
      </c>
      <c r="I54" s="534" t="s">
        <v>480</v>
      </c>
      <c r="J54" s="612">
        <v>2</v>
      </c>
      <c r="K54" s="607"/>
      <c r="Q54" s="554"/>
      <c r="R54" s="682"/>
      <c r="AT54" s="570" t="s">
        <v>479</v>
      </c>
      <c r="AU54" s="834">
        <f>AU46</f>
        <v>20</v>
      </c>
      <c r="AV54" s="570" t="s">
        <v>484</v>
      </c>
      <c r="AW54" s="679">
        <f>+$R$50*AU54/100</f>
        <v>2.04</v>
      </c>
      <c r="AX54" s="589">
        <f>AX46</f>
        <v>0</v>
      </c>
    </row>
    <row r="55" spans="2:50">
      <c r="B55" s="774"/>
      <c r="C55" s="506"/>
      <c r="D55" s="965"/>
      <c r="E55" s="772"/>
      <c r="F55" s="505"/>
      <c r="G55" s="518" t="s">
        <v>479</v>
      </c>
      <c r="H55" s="812">
        <v>50</v>
      </c>
      <c r="I55" s="519" t="s">
        <v>480</v>
      </c>
      <c r="J55" s="601">
        <v>1</v>
      </c>
      <c r="K55" s="607"/>
      <c r="AT55" s="577" t="s">
        <v>479</v>
      </c>
      <c r="AU55" s="835">
        <f t="shared" ref="AU55:AU59" si="59">AU47</f>
        <v>20</v>
      </c>
      <c r="AV55" s="577" t="s">
        <v>480</v>
      </c>
      <c r="AW55" s="679">
        <f t="shared" ref="AW55:AW59" si="60">+$R$50*AU55/100</f>
        <v>2.04</v>
      </c>
      <c r="AX55" s="590">
        <f t="shared" ref="AX55:AX59" si="61">AX47</f>
        <v>1</v>
      </c>
    </row>
    <row r="56" spans="2:50">
      <c r="B56" s="774"/>
      <c r="C56" s="506"/>
      <c r="D56" s="966"/>
      <c r="E56" s="508"/>
      <c r="F56" s="509"/>
      <c r="G56" s="528" t="s">
        <v>479</v>
      </c>
      <c r="H56" s="819">
        <v>50</v>
      </c>
      <c r="I56" s="533" t="s">
        <v>484</v>
      </c>
      <c r="J56" s="613">
        <v>0</v>
      </c>
      <c r="K56" s="607"/>
      <c r="Q56" s="550" t="s">
        <v>1095</v>
      </c>
      <c r="R56" s="683"/>
      <c r="AT56" s="577" t="s">
        <v>479</v>
      </c>
      <c r="AU56" s="835">
        <f t="shared" si="59"/>
        <v>40</v>
      </c>
      <c r="AV56" s="577" t="s">
        <v>480</v>
      </c>
      <c r="AW56" s="679">
        <f t="shared" si="60"/>
        <v>4.08</v>
      </c>
      <c r="AX56" s="590">
        <f t="shared" si="61"/>
        <v>2</v>
      </c>
    </row>
    <row r="57" spans="2:50">
      <c r="B57" s="785">
        <v>6</v>
      </c>
      <c r="C57" s="786" t="s">
        <v>500</v>
      </c>
      <c r="D57" s="960" t="s">
        <v>510</v>
      </c>
      <c r="E57" s="510" t="s">
        <v>478</v>
      </c>
      <c r="F57" s="974" t="s">
        <v>976</v>
      </c>
      <c r="G57" s="544">
        <v>1</v>
      </c>
      <c r="H57" s="537" t="s">
        <v>1062</v>
      </c>
      <c r="I57" s="538"/>
      <c r="J57" s="614">
        <v>10</v>
      </c>
      <c r="K57" s="607"/>
      <c r="Q57" s="566">
        <v>2024</v>
      </c>
      <c r="R57" s="865">
        <v>7</v>
      </c>
      <c r="AT57" s="577" t="s">
        <v>479</v>
      </c>
      <c r="AU57" s="835">
        <f t="shared" si="59"/>
        <v>50</v>
      </c>
      <c r="AV57" s="577" t="s">
        <v>480</v>
      </c>
      <c r="AW57" s="679">
        <f t="shared" si="60"/>
        <v>5.0999999999999996</v>
      </c>
      <c r="AX57" s="590">
        <f t="shared" si="61"/>
        <v>3</v>
      </c>
    </row>
    <row r="58" spans="2:50">
      <c r="B58" s="774"/>
      <c r="C58" s="787"/>
      <c r="D58" s="960"/>
      <c r="E58" s="772"/>
      <c r="F58" s="975"/>
      <c r="G58" s="545">
        <v>2</v>
      </c>
      <c r="H58" s="539" t="s">
        <v>1063</v>
      </c>
      <c r="I58" s="540"/>
      <c r="J58" s="615">
        <v>8</v>
      </c>
      <c r="K58" s="607"/>
      <c r="Q58" s="564">
        <v>2025</v>
      </c>
      <c r="R58" s="866">
        <v>9</v>
      </c>
      <c r="AT58" s="577" t="s">
        <v>479</v>
      </c>
      <c r="AU58" s="835">
        <f t="shared" si="59"/>
        <v>70</v>
      </c>
      <c r="AV58" s="577" t="s">
        <v>480</v>
      </c>
      <c r="AW58" s="679">
        <f t="shared" si="60"/>
        <v>7.14</v>
      </c>
      <c r="AX58" s="590">
        <f t="shared" si="61"/>
        <v>4</v>
      </c>
    </row>
    <row r="59" spans="2:50">
      <c r="B59" s="774"/>
      <c r="C59" s="787"/>
      <c r="D59" s="960"/>
      <c r="E59" s="772"/>
      <c r="F59" s="975"/>
      <c r="G59" s="545">
        <v>3</v>
      </c>
      <c r="H59" s="539" t="s">
        <v>1098</v>
      </c>
      <c r="I59" s="540"/>
      <c r="J59" s="615">
        <v>6</v>
      </c>
      <c r="K59" s="607"/>
      <c r="Q59" s="566">
        <v>2026</v>
      </c>
      <c r="R59" s="866">
        <v>10</v>
      </c>
      <c r="AT59" s="584" t="s">
        <v>479</v>
      </c>
      <c r="AU59" s="836">
        <f t="shared" si="59"/>
        <v>90</v>
      </c>
      <c r="AV59" s="584" t="s">
        <v>480</v>
      </c>
      <c r="AW59" s="679">
        <f t="shared" si="60"/>
        <v>9.18</v>
      </c>
      <c r="AX59" s="591">
        <f t="shared" si="61"/>
        <v>5</v>
      </c>
    </row>
    <row r="60" spans="2:50">
      <c r="B60" s="774"/>
      <c r="C60" s="787"/>
      <c r="D60" s="960"/>
      <c r="E60" s="772"/>
      <c r="F60" s="975"/>
      <c r="G60" s="545">
        <v>4</v>
      </c>
      <c r="H60" s="539" t="s">
        <v>1099</v>
      </c>
      <c r="I60" s="540"/>
      <c r="J60" s="615">
        <v>4</v>
      </c>
      <c r="K60" s="607"/>
      <c r="Q60" s="564">
        <v>2027</v>
      </c>
      <c r="R60" s="866">
        <v>12</v>
      </c>
      <c r="AU60" s="839"/>
    </row>
    <row r="61" spans="2:50">
      <c r="B61" s="774"/>
      <c r="C61" s="787"/>
      <c r="D61" s="960"/>
      <c r="E61" s="772"/>
      <c r="F61" s="975"/>
      <c r="G61" s="545">
        <v>5</v>
      </c>
      <c r="H61" s="539" t="s">
        <v>1064</v>
      </c>
      <c r="I61" s="540"/>
      <c r="J61" s="615">
        <v>2</v>
      </c>
      <c r="K61" s="607"/>
      <c r="Q61" s="566">
        <v>2028</v>
      </c>
      <c r="R61" s="866">
        <v>14</v>
      </c>
      <c r="AT61" s="568" t="str">
        <f>+Q51</f>
        <v>貨物　車両総重量7.5t未満</v>
      </c>
      <c r="AU61" s="827"/>
      <c r="AV61" s="556"/>
      <c r="AW61" s="678" t="s">
        <v>562</v>
      </c>
      <c r="AX61" s="556"/>
    </row>
    <row r="62" spans="2:50">
      <c r="B62" s="774"/>
      <c r="C62" s="787"/>
      <c r="D62" s="960"/>
      <c r="E62" s="508"/>
      <c r="F62" s="976"/>
      <c r="G62" s="546">
        <v>6</v>
      </c>
      <c r="H62" s="541" t="s">
        <v>513</v>
      </c>
      <c r="I62" s="542"/>
      <c r="J62" s="616">
        <v>0</v>
      </c>
      <c r="K62" s="607"/>
      <c r="Q62" s="564">
        <v>2029</v>
      </c>
      <c r="R62" s="866">
        <v>15</v>
      </c>
      <c r="AT62" s="570" t="s">
        <v>479</v>
      </c>
      <c r="AU62" s="834">
        <f t="shared" ref="AU62:AU67" si="62">AU54</f>
        <v>20</v>
      </c>
      <c r="AV62" s="570" t="s">
        <v>484</v>
      </c>
      <c r="AW62" s="679">
        <f>+$R$51*AU62/100</f>
        <v>1.982</v>
      </c>
      <c r="AX62" s="589">
        <f t="shared" ref="AX62:AX67" si="63">AX54</f>
        <v>0</v>
      </c>
    </row>
    <row r="63" spans="2:50">
      <c r="B63" s="774"/>
      <c r="C63" s="787"/>
      <c r="D63" s="964" t="s">
        <v>511</v>
      </c>
      <c r="E63" s="498" t="s">
        <v>495</v>
      </c>
      <c r="F63" s="511" t="s">
        <v>973</v>
      </c>
      <c r="G63" s="544">
        <v>1</v>
      </c>
      <c r="H63" s="537" t="s">
        <v>1059</v>
      </c>
      <c r="I63" s="538"/>
      <c r="J63" s="614">
        <v>2</v>
      </c>
      <c r="K63" s="607"/>
      <c r="Q63" s="566">
        <v>2030</v>
      </c>
      <c r="R63" s="866">
        <v>17</v>
      </c>
      <c r="AT63" s="577" t="s">
        <v>479</v>
      </c>
      <c r="AU63" s="835">
        <f t="shared" si="62"/>
        <v>20</v>
      </c>
      <c r="AV63" s="577" t="s">
        <v>480</v>
      </c>
      <c r="AW63" s="679">
        <f t="shared" ref="AW63:AW67" si="64">+$R$51*AU63/100</f>
        <v>1.982</v>
      </c>
      <c r="AX63" s="590">
        <f t="shared" si="63"/>
        <v>1</v>
      </c>
    </row>
    <row r="64" spans="2:50">
      <c r="B64" s="774"/>
      <c r="C64" s="787"/>
      <c r="D64" s="965"/>
      <c r="E64" s="772"/>
      <c r="F64" s="776"/>
      <c r="G64" s="543">
        <v>2</v>
      </c>
      <c r="H64" s="535" t="s">
        <v>502</v>
      </c>
      <c r="I64" s="536"/>
      <c r="J64" s="616">
        <v>0</v>
      </c>
      <c r="K64" s="607"/>
      <c r="Q64" s="564"/>
      <c r="R64" s="866"/>
      <c r="AT64" s="577" t="s">
        <v>479</v>
      </c>
      <c r="AU64" s="835">
        <f t="shared" si="62"/>
        <v>40</v>
      </c>
      <c r="AV64" s="577" t="s">
        <v>480</v>
      </c>
      <c r="AW64" s="679">
        <f t="shared" si="64"/>
        <v>3.964</v>
      </c>
      <c r="AX64" s="590">
        <f t="shared" si="63"/>
        <v>2</v>
      </c>
    </row>
    <row r="65" spans="2:50" ht="27" customHeight="1">
      <c r="B65" s="774"/>
      <c r="C65" s="787"/>
      <c r="D65" s="964" t="s">
        <v>977</v>
      </c>
      <c r="E65" s="498" t="s">
        <v>495</v>
      </c>
      <c r="F65" s="504" t="s">
        <v>974</v>
      </c>
      <c r="G65" s="544">
        <v>1</v>
      </c>
      <c r="H65" s="970" t="s">
        <v>975</v>
      </c>
      <c r="I65" s="971"/>
      <c r="J65" s="612">
        <v>2</v>
      </c>
      <c r="K65" s="607"/>
      <c r="AT65" s="577" t="s">
        <v>479</v>
      </c>
      <c r="AU65" s="835">
        <f t="shared" si="62"/>
        <v>50</v>
      </c>
      <c r="AV65" s="577" t="s">
        <v>480</v>
      </c>
      <c r="AW65" s="679">
        <f t="shared" si="64"/>
        <v>4.9550000000000001</v>
      </c>
      <c r="AX65" s="590">
        <f t="shared" si="63"/>
        <v>3</v>
      </c>
    </row>
    <row r="66" spans="2:50">
      <c r="B66" s="774"/>
      <c r="C66" s="787"/>
      <c r="D66" s="965"/>
      <c r="E66" s="772"/>
      <c r="F66" s="505"/>
      <c r="G66" s="545">
        <v>2</v>
      </c>
      <c r="H66" s="972" t="s">
        <v>503</v>
      </c>
      <c r="I66" s="973"/>
      <c r="J66" s="623" t="s">
        <v>653</v>
      </c>
      <c r="K66" s="607"/>
      <c r="AT66" s="577" t="s">
        <v>479</v>
      </c>
      <c r="AU66" s="835">
        <f t="shared" si="62"/>
        <v>70</v>
      </c>
      <c r="AV66" s="577" t="s">
        <v>480</v>
      </c>
      <c r="AW66" s="679">
        <f t="shared" si="64"/>
        <v>6.9370000000000003</v>
      </c>
      <c r="AX66" s="590">
        <f t="shared" si="63"/>
        <v>4</v>
      </c>
    </row>
    <row r="67" spans="2:50">
      <c r="B67" s="774"/>
      <c r="C67" s="787"/>
      <c r="D67" s="964" t="s">
        <v>978</v>
      </c>
      <c r="E67" s="498" t="s">
        <v>495</v>
      </c>
      <c r="F67" s="511" t="s">
        <v>969</v>
      </c>
      <c r="G67" s="544">
        <v>1</v>
      </c>
      <c r="H67" s="537" t="s">
        <v>1058</v>
      </c>
      <c r="I67" s="538"/>
      <c r="J67" s="614">
        <v>2</v>
      </c>
      <c r="K67" s="607"/>
      <c r="AT67" s="584" t="s">
        <v>479</v>
      </c>
      <c r="AU67" s="836">
        <f t="shared" si="62"/>
        <v>90</v>
      </c>
      <c r="AV67" s="584" t="s">
        <v>480</v>
      </c>
      <c r="AW67" s="679">
        <f t="shared" si="64"/>
        <v>8.9190000000000005</v>
      </c>
      <c r="AX67" s="591">
        <f t="shared" si="63"/>
        <v>5</v>
      </c>
    </row>
    <row r="68" spans="2:50">
      <c r="B68" s="774"/>
      <c r="C68" s="787"/>
      <c r="D68" s="965"/>
      <c r="E68" s="772"/>
      <c r="F68" s="776"/>
      <c r="G68" s="545">
        <v>2</v>
      </c>
      <c r="H68" s="539" t="s">
        <v>1057</v>
      </c>
      <c r="I68" s="540"/>
      <c r="J68" s="615">
        <v>1</v>
      </c>
      <c r="K68" s="607"/>
      <c r="AU68" s="839"/>
    </row>
    <row r="69" spans="2:50">
      <c r="B69" s="774"/>
      <c r="C69" s="787"/>
      <c r="D69" s="966"/>
      <c r="E69" s="508"/>
      <c r="F69" s="512"/>
      <c r="G69" s="543">
        <v>3</v>
      </c>
      <c r="H69" s="535" t="s">
        <v>501</v>
      </c>
      <c r="I69" s="536"/>
      <c r="J69" s="616">
        <v>0</v>
      </c>
      <c r="K69" s="607"/>
      <c r="AT69" s="568" t="str">
        <f>+Q52</f>
        <v>貨物　車両総重量7.5t以上</v>
      </c>
      <c r="AU69" s="827"/>
      <c r="AV69" s="556"/>
      <c r="AW69" s="678" t="s">
        <v>562</v>
      </c>
      <c r="AX69" s="556"/>
    </row>
    <row r="70" spans="2:50">
      <c r="B70" s="774"/>
      <c r="C70" s="787"/>
      <c r="D70" s="510" t="s">
        <v>514</v>
      </c>
      <c r="E70" s="498" t="s">
        <v>495</v>
      </c>
      <c r="F70" s="511" t="s">
        <v>970</v>
      </c>
      <c r="G70" s="544">
        <v>1</v>
      </c>
      <c r="H70" s="537" t="s">
        <v>1051</v>
      </c>
      <c r="I70" s="538"/>
      <c r="J70" s="614">
        <v>2</v>
      </c>
      <c r="K70" s="607"/>
      <c r="AT70" s="570" t="s">
        <v>479</v>
      </c>
      <c r="AU70" s="834">
        <f>AU62</f>
        <v>20</v>
      </c>
      <c r="AV70" s="570" t="s">
        <v>484</v>
      </c>
      <c r="AW70" s="679">
        <f>+$R$52*AU70/100</f>
        <v>0.46399999999999997</v>
      </c>
      <c r="AX70" s="589">
        <f>AX62</f>
        <v>0</v>
      </c>
    </row>
    <row r="71" spans="2:50">
      <c r="B71" s="774"/>
      <c r="C71" s="787"/>
      <c r="D71" s="772"/>
      <c r="E71" s="772"/>
      <c r="F71" s="776"/>
      <c r="G71" s="545">
        <v>2</v>
      </c>
      <c r="H71" s="539" t="s">
        <v>1052</v>
      </c>
      <c r="I71" s="540"/>
      <c r="J71" s="615">
        <v>1</v>
      </c>
      <c r="K71" s="607"/>
      <c r="AT71" s="577" t="s">
        <v>479</v>
      </c>
      <c r="AU71" s="835">
        <f t="shared" ref="AU71:AU75" si="65">AU63</f>
        <v>20</v>
      </c>
      <c r="AV71" s="577" t="s">
        <v>480</v>
      </c>
      <c r="AW71" s="679">
        <f t="shared" ref="AW71:AW75" si="66">+$R$52*AU71/100</f>
        <v>0.46399999999999997</v>
      </c>
      <c r="AX71" s="590">
        <f t="shared" ref="AX71:AX75" si="67">AX63</f>
        <v>1</v>
      </c>
    </row>
    <row r="72" spans="2:50">
      <c r="B72" s="774"/>
      <c r="C72" s="787"/>
      <c r="D72" s="508"/>
      <c r="E72" s="508"/>
      <c r="F72" s="512"/>
      <c r="G72" s="543">
        <v>3</v>
      </c>
      <c r="H72" s="535" t="s">
        <v>503</v>
      </c>
      <c r="I72" s="536"/>
      <c r="J72" s="616">
        <v>0</v>
      </c>
      <c r="K72" s="607"/>
      <c r="AT72" s="577" t="s">
        <v>479</v>
      </c>
      <c r="AU72" s="835">
        <f t="shared" si="65"/>
        <v>40</v>
      </c>
      <c r="AV72" s="577" t="s">
        <v>480</v>
      </c>
      <c r="AW72" s="679">
        <f t="shared" si="66"/>
        <v>0.92799999999999994</v>
      </c>
      <c r="AX72" s="590">
        <f t="shared" si="67"/>
        <v>2</v>
      </c>
    </row>
    <row r="73" spans="2:50">
      <c r="B73" s="774"/>
      <c r="C73" s="787"/>
      <c r="D73" s="510" t="s">
        <v>515</v>
      </c>
      <c r="E73" s="498" t="s">
        <v>495</v>
      </c>
      <c r="F73" s="511" t="s">
        <v>971</v>
      </c>
      <c r="G73" s="544">
        <v>1</v>
      </c>
      <c r="H73" s="537" t="s">
        <v>1053</v>
      </c>
      <c r="I73" s="538"/>
      <c r="J73" s="614">
        <v>2</v>
      </c>
      <c r="K73" s="607"/>
      <c r="AT73" s="577" t="s">
        <v>479</v>
      </c>
      <c r="AU73" s="835">
        <f t="shared" si="65"/>
        <v>50</v>
      </c>
      <c r="AV73" s="577" t="s">
        <v>480</v>
      </c>
      <c r="AW73" s="679">
        <f t="shared" si="66"/>
        <v>1.1599999999999999</v>
      </c>
      <c r="AX73" s="590">
        <f t="shared" si="67"/>
        <v>3</v>
      </c>
    </row>
    <row r="74" spans="2:50">
      <c r="B74" s="774"/>
      <c r="C74" s="787"/>
      <c r="D74" s="772"/>
      <c r="E74" s="772"/>
      <c r="F74" s="776"/>
      <c r="G74" s="545">
        <v>2</v>
      </c>
      <c r="H74" s="539" t="s">
        <v>1054</v>
      </c>
      <c r="I74" s="540"/>
      <c r="J74" s="615">
        <v>1</v>
      </c>
      <c r="K74" s="607"/>
      <c r="AT74" s="577" t="s">
        <v>479</v>
      </c>
      <c r="AU74" s="835">
        <f t="shared" si="65"/>
        <v>70</v>
      </c>
      <c r="AV74" s="577" t="s">
        <v>480</v>
      </c>
      <c r="AW74" s="679">
        <f t="shared" si="66"/>
        <v>1.6239999999999997</v>
      </c>
      <c r="AX74" s="590">
        <f t="shared" si="67"/>
        <v>4</v>
      </c>
    </row>
    <row r="75" spans="2:50">
      <c r="B75" s="774"/>
      <c r="C75" s="787"/>
      <c r="D75" s="508"/>
      <c r="E75" s="508"/>
      <c r="F75" s="512"/>
      <c r="G75" s="543">
        <v>3</v>
      </c>
      <c r="H75" s="535" t="s">
        <v>503</v>
      </c>
      <c r="I75" s="536"/>
      <c r="J75" s="616">
        <v>0</v>
      </c>
      <c r="K75" s="607"/>
      <c r="AT75" s="584" t="s">
        <v>479</v>
      </c>
      <c r="AU75" s="836">
        <f t="shared" si="65"/>
        <v>90</v>
      </c>
      <c r="AV75" s="584" t="s">
        <v>480</v>
      </c>
      <c r="AW75" s="679">
        <f t="shared" si="66"/>
        <v>2.0879999999999996</v>
      </c>
      <c r="AX75" s="591">
        <f t="shared" si="67"/>
        <v>5</v>
      </c>
    </row>
    <row r="76" spans="2:50">
      <c r="B76" s="774"/>
      <c r="C76" s="787"/>
      <c r="D76" s="510" t="s">
        <v>516</v>
      </c>
      <c r="E76" s="498" t="s">
        <v>495</v>
      </c>
      <c r="F76" s="511" t="s">
        <v>979</v>
      </c>
      <c r="G76" s="544">
        <v>1</v>
      </c>
      <c r="H76" s="537" t="s">
        <v>1055</v>
      </c>
      <c r="I76" s="538"/>
      <c r="J76" s="614">
        <v>2</v>
      </c>
      <c r="K76" s="607"/>
    </row>
    <row r="77" spans="2:50">
      <c r="B77" s="774"/>
      <c r="C77" s="787"/>
      <c r="D77" s="772"/>
      <c r="E77" s="772"/>
      <c r="F77" s="776"/>
      <c r="G77" s="545">
        <v>2</v>
      </c>
      <c r="H77" s="537" t="s">
        <v>1056</v>
      </c>
      <c r="I77" s="540"/>
      <c r="J77" s="615">
        <v>1</v>
      </c>
      <c r="K77" s="607"/>
      <c r="Q77" s="495" t="s">
        <v>881</v>
      </c>
      <c r="Y77" s="849"/>
    </row>
    <row r="78" spans="2:50">
      <c r="B78" s="774"/>
      <c r="C78" s="787"/>
      <c r="D78" s="508"/>
      <c r="E78" s="508"/>
      <c r="F78" s="512"/>
      <c r="G78" s="543">
        <v>3</v>
      </c>
      <c r="H78" s="535" t="s">
        <v>721</v>
      </c>
      <c r="I78" s="536"/>
      <c r="J78" s="616">
        <v>0</v>
      </c>
      <c r="K78" s="607"/>
      <c r="Q78" s="495" t="s">
        <v>882</v>
      </c>
    </row>
    <row r="79" spans="2:50">
      <c r="B79" s="774"/>
      <c r="C79" s="787"/>
      <c r="D79" s="510" t="s">
        <v>517</v>
      </c>
      <c r="E79" s="498" t="s">
        <v>495</v>
      </c>
      <c r="F79" s="511" t="s">
        <v>972</v>
      </c>
      <c r="G79" s="544">
        <v>1</v>
      </c>
      <c r="H79" s="537" t="s">
        <v>1055</v>
      </c>
      <c r="I79" s="538"/>
      <c r="J79" s="617">
        <v>2</v>
      </c>
      <c r="K79" s="607"/>
      <c r="Q79" s="495" t="s">
        <v>883</v>
      </c>
    </row>
    <row r="80" spans="2:50">
      <c r="B80" s="774"/>
      <c r="C80" s="787"/>
      <c r="D80" s="772"/>
      <c r="E80" s="772"/>
      <c r="F80" s="776"/>
      <c r="G80" s="545">
        <v>2</v>
      </c>
      <c r="H80" s="537" t="s">
        <v>1056</v>
      </c>
      <c r="I80" s="540"/>
      <c r="J80" s="615">
        <v>1</v>
      </c>
      <c r="K80" s="607"/>
      <c r="Q80" s="495" t="s">
        <v>884</v>
      </c>
    </row>
    <row r="81" spans="2:24">
      <c r="B81" s="777"/>
      <c r="C81" s="784"/>
      <c r="D81" s="778"/>
      <c r="E81" s="778"/>
      <c r="F81" s="779"/>
      <c r="G81" s="780">
        <v>3</v>
      </c>
      <c r="H81" s="781" t="s">
        <v>504</v>
      </c>
      <c r="I81" s="782"/>
      <c r="J81" s="783">
        <v>0</v>
      </c>
      <c r="K81" s="610"/>
      <c r="Q81" s="495" t="s">
        <v>885</v>
      </c>
    </row>
    <row r="82" spans="2:24">
      <c r="Q82" s="495" t="s">
        <v>886</v>
      </c>
    </row>
    <row r="84" spans="2:24">
      <c r="Q84" s="861" t="s">
        <v>1094</v>
      </c>
    </row>
    <row r="85" spans="2:24">
      <c r="Q85" s="848"/>
      <c r="R85" s="848" t="s">
        <v>1069</v>
      </c>
      <c r="S85" s="848" t="s">
        <v>1070</v>
      </c>
      <c r="T85" s="848" t="s">
        <v>1071</v>
      </c>
      <c r="U85" s="848" t="s">
        <v>1072</v>
      </c>
      <c r="V85" s="848" t="s">
        <v>1073</v>
      </c>
      <c r="W85" s="848" t="s">
        <v>1074</v>
      </c>
    </row>
    <row r="86" spans="2:24">
      <c r="Q86" s="856" t="s">
        <v>1075</v>
      </c>
      <c r="R86" s="848"/>
      <c r="S86" s="848"/>
      <c r="T86" s="848"/>
      <c r="U86" s="848"/>
      <c r="V86" s="848"/>
      <c r="W86" s="848"/>
    </row>
    <row r="87" spans="2:24">
      <c r="Q87" s="857" t="s">
        <v>1076</v>
      </c>
      <c r="R87" s="858">
        <v>1.8</v>
      </c>
      <c r="S87" s="858">
        <v>1.3</v>
      </c>
      <c r="T87" s="858">
        <v>0.6</v>
      </c>
      <c r="U87" s="858">
        <v>2.5</v>
      </c>
      <c r="V87" s="858">
        <v>1.1000000000000001</v>
      </c>
      <c r="W87" s="858">
        <v>1.4</v>
      </c>
    </row>
    <row r="88" spans="2:24">
      <c r="Q88" s="856" t="s">
        <v>1077</v>
      </c>
      <c r="R88" s="859">
        <v>3.6</v>
      </c>
      <c r="S88" s="859">
        <v>2.6</v>
      </c>
      <c r="T88" s="859">
        <v>1.2</v>
      </c>
      <c r="U88" s="859">
        <v>5</v>
      </c>
      <c r="V88" s="859">
        <v>2.2000000000000002</v>
      </c>
      <c r="W88" s="859">
        <v>2.8</v>
      </c>
    </row>
    <row r="89" spans="2:24">
      <c r="Q89" s="860" t="s">
        <v>1078</v>
      </c>
      <c r="R89" s="858">
        <v>5.4</v>
      </c>
      <c r="S89" s="858">
        <v>3.9</v>
      </c>
      <c r="T89" s="858">
        <v>1.8</v>
      </c>
      <c r="U89" s="858">
        <v>7.5</v>
      </c>
      <c r="V89" s="858">
        <v>3.3</v>
      </c>
      <c r="W89" s="858">
        <v>4.2</v>
      </c>
    </row>
    <row r="90" spans="2:24">
      <c r="Q90" s="857" t="s">
        <v>1079</v>
      </c>
      <c r="R90" s="859">
        <v>7.2</v>
      </c>
      <c r="S90" s="859">
        <v>5.2</v>
      </c>
      <c r="T90" s="859">
        <v>2.4</v>
      </c>
      <c r="U90" s="859">
        <v>10</v>
      </c>
      <c r="V90" s="859">
        <v>4.4000000000000004</v>
      </c>
      <c r="W90" s="859">
        <v>5.6</v>
      </c>
    </row>
    <row r="91" spans="2:24">
      <c r="Q91" s="856" t="s">
        <v>1080</v>
      </c>
      <c r="R91" s="858">
        <v>9</v>
      </c>
      <c r="S91" s="858">
        <v>6.5</v>
      </c>
      <c r="T91" s="858">
        <v>3</v>
      </c>
      <c r="U91" s="858">
        <v>12.5</v>
      </c>
      <c r="V91" s="858">
        <v>5.5</v>
      </c>
      <c r="W91" s="858">
        <v>7</v>
      </c>
    </row>
    <row r="92" spans="2:24">
      <c r="Q92" s="857" t="s">
        <v>1081</v>
      </c>
      <c r="R92" s="859">
        <v>10.8</v>
      </c>
      <c r="S92" s="859">
        <v>7.8</v>
      </c>
      <c r="T92" s="859">
        <v>3.6</v>
      </c>
      <c r="U92" s="859">
        <v>15</v>
      </c>
      <c r="V92" s="859">
        <v>6.6</v>
      </c>
      <c r="W92" s="859">
        <v>8.4</v>
      </c>
    </row>
    <row r="93" spans="2:24">
      <c r="Q93" s="856" t="s">
        <v>1082</v>
      </c>
      <c r="R93" s="858">
        <v>12.6</v>
      </c>
      <c r="S93" s="858">
        <v>9.1</v>
      </c>
      <c r="T93" s="858">
        <v>4.2</v>
      </c>
      <c r="U93" s="858">
        <v>17.5</v>
      </c>
      <c r="V93" s="858">
        <v>7.7</v>
      </c>
      <c r="W93" s="858">
        <v>9.8000000000000007</v>
      </c>
    </row>
    <row r="94" spans="2:24">
      <c r="Q94" s="857" t="s">
        <v>1083</v>
      </c>
      <c r="R94" s="859">
        <v>14.4</v>
      </c>
      <c r="S94" s="859">
        <v>10.4</v>
      </c>
      <c r="T94" s="859">
        <v>4.8</v>
      </c>
      <c r="U94" s="859">
        <v>20</v>
      </c>
      <c r="V94" s="859">
        <v>8.8000000000000007</v>
      </c>
      <c r="W94" s="859">
        <v>11.2</v>
      </c>
    </row>
    <row r="95" spans="2:24">
      <c r="Q95" s="856" t="s">
        <v>1084</v>
      </c>
      <c r="R95" s="858">
        <v>16.2</v>
      </c>
      <c r="S95" s="858">
        <v>11.7</v>
      </c>
      <c r="T95" s="858">
        <v>5.4</v>
      </c>
      <c r="U95" s="858">
        <v>22.5</v>
      </c>
      <c r="V95" s="858">
        <v>9.9</v>
      </c>
      <c r="W95" s="858">
        <v>12.6</v>
      </c>
    </row>
    <row r="96" spans="2:24">
      <c r="Q96" s="857" t="s">
        <v>1085</v>
      </c>
      <c r="R96" s="859">
        <v>18</v>
      </c>
      <c r="S96" s="859">
        <v>13</v>
      </c>
      <c r="T96" s="859">
        <v>6</v>
      </c>
      <c r="U96" s="859">
        <v>25</v>
      </c>
      <c r="V96" s="859">
        <v>11</v>
      </c>
      <c r="W96" s="859">
        <v>14</v>
      </c>
      <c r="X96" s="850"/>
    </row>
    <row r="97" spans="17:23">
      <c r="Q97" s="856" t="s">
        <v>1086</v>
      </c>
      <c r="R97" s="858">
        <v>19.8</v>
      </c>
      <c r="S97" s="858">
        <v>14.3</v>
      </c>
      <c r="T97" s="858">
        <v>6.6</v>
      </c>
      <c r="U97" s="858">
        <v>27.5</v>
      </c>
      <c r="V97" s="858">
        <v>12.1</v>
      </c>
      <c r="W97" s="858">
        <v>15.4</v>
      </c>
    </row>
    <row r="98" spans="17:23">
      <c r="Q98" s="857" t="s">
        <v>1087</v>
      </c>
      <c r="R98" s="858">
        <v>21.6</v>
      </c>
      <c r="S98" s="858">
        <v>15.6</v>
      </c>
      <c r="T98" s="859">
        <v>7.2</v>
      </c>
      <c r="U98" s="859">
        <v>30</v>
      </c>
      <c r="V98" s="859">
        <v>13.2</v>
      </c>
      <c r="W98" s="859">
        <v>16.8</v>
      </c>
    </row>
    <row r="99" spans="17:23">
      <c r="Q99" s="856" t="s">
        <v>1088</v>
      </c>
      <c r="R99" s="859">
        <v>23.4</v>
      </c>
      <c r="S99" s="859">
        <v>16.899999999999999</v>
      </c>
      <c r="T99" s="858">
        <v>7.8</v>
      </c>
      <c r="U99" s="858">
        <v>32.5</v>
      </c>
      <c r="V99" s="858">
        <v>14.3</v>
      </c>
      <c r="W99" s="858">
        <v>18.2</v>
      </c>
    </row>
    <row r="100" spans="17:23">
      <c r="Q100" s="857" t="s">
        <v>1089</v>
      </c>
      <c r="R100" s="858">
        <v>25.2</v>
      </c>
      <c r="S100" s="858">
        <v>18.2</v>
      </c>
      <c r="T100" s="859">
        <v>8.4</v>
      </c>
      <c r="U100" s="859">
        <v>35</v>
      </c>
      <c r="V100" s="859">
        <v>15.4</v>
      </c>
      <c r="W100" s="859">
        <v>19.600000000000001</v>
      </c>
    </row>
    <row r="101" spans="17:23">
      <c r="Q101" s="856" t="s">
        <v>1090</v>
      </c>
      <c r="R101" s="859">
        <v>27</v>
      </c>
      <c r="S101" s="859">
        <v>19.5</v>
      </c>
      <c r="T101" s="858">
        <v>9</v>
      </c>
      <c r="U101" s="858">
        <v>37.5</v>
      </c>
      <c r="V101" s="858">
        <v>16.5</v>
      </c>
      <c r="W101" s="858">
        <v>21</v>
      </c>
    </row>
    <row r="102" spans="17:23">
      <c r="Q102" s="857" t="s">
        <v>1091</v>
      </c>
      <c r="R102" s="858">
        <v>28.8</v>
      </c>
      <c r="S102" s="858">
        <v>20.8</v>
      </c>
      <c r="T102" s="859">
        <v>9.6</v>
      </c>
      <c r="U102" s="859">
        <v>40</v>
      </c>
      <c r="V102" s="859">
        <v>17.600000000000001</v>
      </c>
      <c r="W102" s="859">
        <v>22.4</v>
      </c>
    </row>
    <row r="103" spans="17:23">
      <c r="Q103" s="856" t="s">
        <v>1092</v>
      </c>
      <c r="R103" s="859">
        <v>30.6</v>
      </c>
      <c r="S103" s="859">
        <v>22.1</v>
      </c>
      <c r="T103" s="858">
        <v>10.199999999999999</v>
      </c>
      <c r="U103" s="858">
        <v>42.5</v>
      </c>
      <c r="V103" s="858">
        <v>18.7</v>
      </c>
      <c r="W103" s="858">
        <v>23.8</v>
      </c>
    </row>
  </sheetData>
  <mergeCells count="28">
    <mergeCell ref="H65:I65"/>
    <mergeCell ref="H66:I66"/>
    <mergeCell ref="F57:F62"/>
    <mergeCell ref="D65:D66"/>
    <mergeCell ref="D67:D69"/>
    <mergeCell ref="D63:D64"/>
    <mergeCell ref="D39:D44"/>
    <mergeCell ref="D54:D56"/>
    <mergeCell ref="D57:D62"/>
    <mergeCell ref="B15:B26"/>
    <mergeCell ref="C15:C26"/>
    <mergeCell ref="D15:D20"/>
    <mergeCell ref="C3:C14"/>
    <mergeCell ref="F39:F44"/>
    <mergeCell ref="D45:D47"/>
    <mergeCell ref="D48:D53"/>
    <mergeCell ref="F48:F53"/>
    <mergeCell ref="D27:D32"/>
    <mergeCell ref="F27:F32"/>
    <mergeCell ref="D33:D38"/>
    <mergeCell ref="F33:F38"/>
    <mergeCell ref="F15:F20"/>
    <mergeCell ref="D21:D26"/>
    <mergeCell ref="F21:F26"/>
    <mergeCell ref="D3:D8"/>
    <mergeCell ref="F3:F8"/>
    <mergeCell ref="D9:D14"/>
    <mergeCell ref="F9:F14"/>
  </mergeCells>
  <phoneticPr fontId="5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W361"/>
  <sheetViews>
    <sheetView topLeftCell="AB1" zoomScale="84" zoomScaleNormal="84" workbookViewId="0">
      <selection activeCell="AL68" sqref="AL68"/>
    </sheetView>
  </sheetViews>
  <sheetFormatPr defaultColWidth="12.375" defaultRowHeight="13.5"/>
  <cols>
    <col min="1" max="1" width="3.125" customWidth="1"/>
    <col min="2" max="2" width="17.25" customWidth="1"/>
    <col min="3" max="3" width="22.5" customWidth="1"/>
    <col min="4" max="4" width="9" customWidth="1"/>
    <col min="5" max="11" width="12.375" customWidth="1"/>
    <col min="12" max="12" width="10.5" customWidth="1"/>
    <col min="13" max="13" width="11" customWidth="1"/>
    <col min="14" max="14" width="6" style="2" customWidth="1"/>
    <col min="15" max="15" width="11.125" customWidth="1"/>
    <col min="16" max="16" width="8.625" customWidth="1"/>
    <col min="17" max="17" width="11.125" customWidth="1"/>
    <col min="18" max="20" width="10.125" customWidth="1"/>
    <col min="21" max="21" width="11.125" customWidth="1"/>
    <col min="22" max="22" width="8.625" customWidth="1"/>
    <col min="23" max="23" width="11.125" customWidth="1"/>
    <col min="24" max="29" width="10.125" customWidth="1"/>
    <col min="30" max="30" width="11.125" customWidth="1"/>
    <col min="31" max="31" width="8.625" customWidth="1"/>
    <col min="32" max="32" width="11.125" customWidth="1"/>
    <col min="33" max="38" width="10.125" customWidth="1"/>
    <col min="39" max="39" width="11.125" customWidth="1"/>
    <col min="40" max="40" width="8.625" customWidth="1"/>
    <col min="41" max="41" width="11.125" customWidth="1"/>
    <col min="42" max="47" width="10.125" customWidth="1"/>
    <col min="48" max="48" width="11.125" customWidth="1"/>
    <col min="49" max="49" width="8.625" customWidth="1"/>
    <col min="50" max="50" width="11.125" customWidth="1"/>
    <col min="51" max="53" width="10.125" customWidth="1"/>
    <col min="54" max="54" width="11.125" customWidth="1"/>
    <col min="55" max="55" width="8.625" customWidth="1"/>
    <col min="56" max="56" width="11.125" customWidth="1"/>
    <col min="57" max="62" width="10.125" customWidth="1"/>
    <col min="63" max="63" width="11.125" customWidth="1"/>
    <col min="64" max="64" width="8.625" customWidth="1"/>
    <col min="65" max="65" width="11.125" customWidth="1"/>
    <col min="66" max="71" width="10.125" customWidth="1"/>
    <col min="72" max="72" width="11.125" customWidth="1"/>
    <col min="73" max="73" width="8.625" customWidth="1"/>
    <col min="74" max="74" width="11.125" customWidth="1"/>
    <col min="75" max="80" width="10.125" customWidth="1"/>
    <col min="81" max="81" width="11.125" customWidth="1"/>
    <col min="82" max="82" width="8.625" customWidth="1"/>
    <col min="83" max="83" width="11.125" customWidth="1"/>
    <col min="84" max="86" width="10.125" customWidth="1"/>
    <col min="87" max="87" width="11.125" customWidth="1"/>
    <col min="88" max="88" width="8.625" customWidth="1"/>
    <col min="89" max="89" width="11.125" customWidth="1"/>
    <col min="90" max="95" width="10.125" customWidth="1"/>
    <col min="96" max="96" width="11.125" customWidth="1"/>
    <col min="97" max="97" width="8.625" customWidth="1"/>
    <col min="98" max="98" width="11.125" customWidth="1"/>
    <col min="99" max="104" width="10.125" customWidth="1"/>
    <col min="105" max="105" width="11.125" customWidth="1"/>
    <col min="106" max="106" width="8.625" customWidth="1"/>
    <col min="107" max="107" width="11.125" customWidth="1"/>
    <col min="108" max="113" width="10.125" customWidth="1"/>
    <col min="114" max="114" width="11.125" customWidth="1"/>
    <col min="115" max="115" width="8.625" customWidth="1"/>
    <col min="116" max="116" width="11.125" customWidth="1"/>
    <col min="117" max="119" width="10.125" customWidth="1"/>
    <col min="120" max="120" width="11.125" customWidth="1"/>
    <col min="121" max="121" width="8.625" customWidth="1"/>
    <col min="122" max="122" width="11" customWidth="1"/>
    <col min="123" max="128" width="10.125" customWidth="1"/>
    <col min="129" max="129" width="11.125" customWidth="1"/>
    <col min="130" max="130" width="8.625" customWidth="1"/>
    <col min="131" max="131" width="11.125" customWidth="1"/>
    <col min="132" max="137" width="10.125" customWidth="1"/>
    <col min="138" max="138" width="11.125" customWidth="1"/>
    <col min="139" max="139" width="8.625" customWidth="1"/>
    <col min="140" max="140" width="11.125" customWidth="1"/>
    <col min="141" max="146" width="10.125" customWidth="1"/>
    <col min="147" max="147" width="11.125" customWidth="1"/>
    <col min="148" max="148" width="8.625" customWidth="1"/>
    <col min="149" max="149" width="11.125" customWidth="1"/>
    <col min="150" max="152" width="10.125" customWidth="1"/>
    <col min="153" max="153" width="11.125" customWidth="1"/>
    <col min="154" max="154" width="8.625" customWidth="1"/>
    <col min="155" max="155" width="11.125" customWidth="1"/>
    <col min="156" max="161" width="10.125" customWidth="1"/>
    <col min="162" max="162" width="11.125" customWidth="1"/>
    <col min="163" max="163" width="8.625" customWidth="1"/>
    <col min="164" max="164" width="11.125" customWidth="1"/>
    <col min="165" max="170" width="10.125" customWidth="1"/>
    <col min="171" max="171" width="11.125" customWidth="1"/>
    <col min="172" max="172" width="8.625" customWidth="1"/>
    <col min="173" max="173" width="11.125" customWidth="1"/>
    <col min="174" max="179" width="10.125" customWidth="1"/>
  </cols>
  <sheetData>
    <row r="1" spans="1:179" s="8" customFormat="1">
      <c r="B1"/>
      <c r="C1"/>
      <c r="D1"/>
      <c r="N1" s="150"/>
      <c r="P1" s="150"/>
      <c r="Q1" s="150"/>
      <c r="V1" s="150"/>
      <c r="W1" s="150"/>
      <c r="AE1" s="150"/>
      <c r="AF1" s="150"/>
      <c r="AN1" s="150"/>
      <c r="AO1" s="150"/>
      <c r="AW1" s="150"/>
      <c r="AX1" s="150"/>
      <c r="BC1" s="150"/>
      <c r="BD1" s="150"/>
      <c r="BL1" s="150"/>
      <c r="BM1" s="150"/>
      <c r="BU1" s="150"/>
      <c r="BV1" s="150"/>
      <c r="CD1" s="150"/>
      <c r="CE1" s="150"/>
      <c r="CJ1" s="150"/>
      <c r="CK1" s="150"/>
      <c r="CS1" s="150"/>
      <c r="CT1" s="150"/>
      <c r="DB1" s="150"/>
      <c r="DC1" s="150"/>
      <c r="DK1" s="150"/>
      <c r="DL1" s="150"/>
      <c r="DQ1" s="150"/>
      <c r="DR1" s="150"/>
      <c r="DZ1" s="150"/>
      <c r="EA1" s="150"/>
      <c r="EI1" s="150"/>
      <c r="EJ1" s="150"/>
      <c r="ER1" s="150"/>
      <c r="ES1" s="150"/>
      <c r="EX1" s="150"/>
      <c r="EY1" s="150"/>
      <c r="FG1" s="150"/>
      <c r="FH1" s="150"/>
      <c r="FP1" s="150"/>
      <c r="FQ1" s="150"/>
    </row>
    <row r="2" spans="1:179" s="8" customFormat="1" ht="25.5" customHeight="1" thickBot="1">
      <c r="A2" s="172" t="s">
        <v>96</v>
      </c>
      <c r="B2"/>
      <c r="C2"/>
      <c r="D2"/>
      <c r="N2" s="150"/>
      <c r="O2" s="58"/>
      <c r="P2" s="150"/>
      <c r="Q2" s="150"/>
      <c r="V2" s="150"/>
      <c r="W2" s="150"/>
      <c r="AE2" s="150"/>
      <c r="AF2" s="150"/>
      <c r="AN2" s="150"/>
      <c r="AO2" s="150"/>
      <c r="AV2" s="58"/>
      <c r="AW2" s="150"/>
      <c r="AX2" s="150"/>
      <c r="BC2" s="150"/>
      <c r="BD2" s="150"/>
      <c r="BL2" s="150"/>
      <c r="BM2" s="150"/>
      <c r="BU2" s="150"/>
      <c r="BV2" s="150"/>
      <c r="CC2" s="58"/>
      <c r="CD2" s="150"/>
      <c r="CE2" s="150"/>
      <c r="CJ2" s="150"/>
      <c r="CK2" s="150"/>
      <c r="CS2" s="150"/>
      <c r="CT2" s="150"/>
      <c r="DB2" s="150"/>
      <c r="DC2" s="150"/>
      <c r="DJ2" s="58"/>
      <c r="DK2" s="150"/>
      <c r="DL2" s="150"/>
      <c r="DQ2" s="150"/>
      <c r="DR2" s="150"/>
      <c r="DZ2" s="150"/>
      <c r="EA2" s="150"/>
      <c r="EI2" s="150"/>
      <c r="EJ2" s="150"/>
      <c r="EQ2" s="58"/>
      <c r="ER2" s="150"/>
      <c r="ES2" s="150"/>
      <c r="EX2" s="150"/>
      <c r="EY2" s="150"/>
      <c r="FG2" s="150"/>
      <c r="FH2" s="150"/>
      <c r="FP2" s="150"/>
      <c r="FQ2" s="150"/>
    </row>
    <row r="3" spans="1:179" s="8" customFormat="1" ht="30" customHeight="1" thickBot="1">
      <c r="A3" s="12"/>
      <c r="B3"/>
      <c r="C3"/>
      <c r="D3"/>
      <c r="N3" s="150"/>
      <c r="O3" s="903" t="s">
        <v>111</v>
      </c>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3" t="s">
        <v>112</v>
      </c>
      <c r="AW3" s="904"/>
      <c r="AX3" s="904"/>
      <c r="AY3" s="904"/>
      <c r="AZ3" s="904"/>
      <c r="BA3" s="904"/>
      <c r="BB3" s="904"/>
      <c r="BC3" s="904"/>
      <c r="BD3" s="904"/>
      <c r="BE3" s="904"/>
      <c r="BF3" s="904"/>
      <c r="BG3" s="904"/>
      <c r="BH3" s="904"/>
      <c r="BI3" s="904"/>
      <c r="BJ3" s="904"/>
      <c r="BK3" s="904"/>
      <c r="BL3" s="904"/>
      <c r="BM3" s="904"/>
      <c r="BN3" s="904"/>
      <c r="BO3" s="904"/>
      <c r="BP3" s="904"/>
      <c r="BQ3" s="904"/>
      <c r="BR3" s="904"/>
      <c r="BS3" s="904"/>
      <c r="BT3" s="904"/>
      <c r="BU3" s="904"/>
      <c r="BV3" s="904"/>
      <c r="BW3" s="904"/>
      <c r="BX3" s="904"/>
      <c r="BY3" s="904"/>
      <c r="BZ3" s="904"/>
      <c r="CA3" s="904"/>
      <c r="CB3" s="904"/>
      <c r="CC3" s="903" t="s">
        <v>123</v>
      </c>
      <c r="CD3" s="904"/>
      <c r="CE3" s="904"/>
      <c r="CF3" s="904"/>
      <c r="CG3" s="904"/>
      <c r="CH3" s="904"/>
      <c r="CI3" s="904"/>
      <c r="CJ3" s="904"/>
      <c r="CK3" s="904"/>
      <c r="CL3" s="904"/>
      <c r="CM3" s="904"/>
      <c r="CN3" s="904"/>
      <c r="CO3" s="904"/>
      <c r="CP3" s="904"/>
      <c r="CQ3" s="904"/>
      <c r="CR3" s="904"/>
      <c r="CS3" s="904"/>
      <c r="CT3" s="904"/>
      <c r="CU3" s="904"/>
      <c r="CV3" s="904"/>
      <c r="CW3" s="904"/>
      <c r="CX3" s="904"/>
      <c r="CY3" s="904"/>
      <c r="CZ3" s="904"/>
      <c r="DA3" s="904"/>
      <c r="DB3" s="904"/>
      <c r="DC3" s="904"/>
      <c r="DD3" s="904"/>
      <c r="DE3" s="904"/>
      <c r="DF3" s="904"/>
      <c r="DG3" s="904"/>
      <c r="DH3" s="904"/>
      <c r="DI3" s="904"/>
      <c r="DJ3" s="903" t="s">
        <v>124</v>
      </c>
      <c r="DK3" s="904"/>
      <c r="DL3" s="904"/>
      <c r="DM3" s="904"/>
      <c r="DN3" s="904"/>
      <c r="DO3" s="904"/>
      <c r="DP3" s="904"/>
      <c r="DQ3" s="904"/>
      <c r="DR3" s="904"/>
      <c r="DS3" s="904"/>
      <c r="DT3" s="904"/>
      <c r="DU3" s="904"/>
      <c r="DV3" s="904"/>
      <c r="DW3" s="904"/>
      <c r="DX3" s="904"/>
      <c r="DY3" s="904"/>
      <c r="DZ3" s="904"/>
      <c r="EA3" s="904"/>
      <c r="EB3" s="904"/>
      <c r="EC3" s="904"/>
      <c r="ED3" s="904"/>
      <c r="EE3" s="904"/>
      <c r="EF3" s="904"/>
      <c r="EG3" s="904"/>
      <c r="EH3" s="904"/>
      <c r="EI3" s="904"/>
      <c r="EJ3" s="904"/>
      <c r="EK3" s="904"/>
      <c r="EL3" s="904"/>
      <c r="EM3" s="904"/>
      <c r="EN3" s="904"/>
      <c r="EO3" s="904"/>
      <c r="EP3" s="904"/>
      <c r="EQ3" s="903" t="s">
        <v>125</v>
      </c>
      <c r="ER3" s="904"/>
      <c r="ES3" s="904"/>
      <c r="ET3" s="904"/>
      <c r="EU3" s="904"/>
      <c r="EV3" s="904"/>
      <c r="EW3" s="904"/>
      <c r="EX3" s="904"/>
      <c r="EY3" s="904"/>
      <c r="EZ3" s="904"/>
      <c r="FA3" s="904"/>
      <c r="FB3" s="904"/>
      <c r="FC3" s="904"/>
      <c r="FD3" s="904"/>
      <c r="FE3" s="904"/>
      <c r="FF3" s="904"/>
      <c r="FG3" s="904"/>
      <c r="FH3" s="904"/>
      <c r="FI3" s="904"/>
      <c r="FJ3" s="904"/>
      <c r="FK3" s="904"/>
      <c r="FL3" s="904"/>
      <c r="FM3" s="904"/>
      <c r="FN3" s="904"/>
      <c r="FO3" s="904"/>
      <c r="FP3" s="904"/>
      <c r="FQ3" s="904"/>
      <c r="FR3" s="904"/>
      <c r="FS3" s="904"/>
      <c r="FT3" s="904"/>
      <c r="FU3" s="904"/>
      <c r="FV3" s="904"/>
      <c r="FW3" s="905"/>
    </row>
    <row r="4" spans="1:179" s="12" customFormat="1" ht="35.25" customHeight="1">
      <c r="A4" s="188"/>
      <c r="B4" s="34"/>
      <c r="C4" s="34"/>
      <c r="D4" s="714"/>
      <c r="E4" s="52" t="s">
        <v>131</v>
      </c>
      <c r="F4" s="189" t="s">
        <v>339</v>
      </c>
      <c r="G4" s="164"/>
      <c r="H4" s="164"/>
      <c r="I4" s="164"/>
      <c r="J4" s="165"/>
      <c r="K4" s="5"/>
      <c r="L4" s="40"/>
      <c r="M4" s="40"/>
      <c r="N4" s="123"/>
      <c r="O4" s="97">
        <v>1</v>
      </c>
      <c r="P4" s="140" t="e">
        <f>#REF!</f>
        <v>#REF!</v>
      </c>
      <c r="Q4" s="91"/>
      <c r="R4" s="91"/>
      <c r="S4" s="91"/>
      <c r="T4" s="91"/>
      <c r="U4" s="91"/>
      <c r="V4" s="91"/>
      <c r="W4" s="91"/>
      <c r="X4" s="91"/>
      <c r="Y4" s="91"/>
      <c r="Z4" s="91"/>
      <c r="AA4" s="91"/>
      <c r="AB4" s="91"/>
      <c r="AC4" s="141"/>
      <c r="AD4" s="142" t="s">
        <v>183</v>
      </c>
      <c r="AE4" s="140" t="e">
        <f>#REF!</f>
        <v>#REF!</v>
      </c>
      <c r="AF4" s="91"/>
      <c r="AG4" s="91"/>
      <c r="AH4" s="91"/>
      <c r="AI4" s="91"/>
      <c r="AJ4" s="91"/>
      <c r="AK4" s="91"/>
      <c r="AL4" s="91"/>
      <c r="AM4" s="91"/>
      <c r="AN4" s="91"/>
      <c r="AO4" s="91"/>
      <c r="AP4" s="91"/>
      <c r="AQ4" s="91"/>
      <c r="AR4" s="91"/>
      <c r="AS4" s="91"/>
      <c r="AT4" s="91"/>
      <c r="AU4" s="91"/>
      <c r="AV4" s="130">
        <v>2</v>
      </c>
      <c r="AW4" s="668" t="e">
        <f>#REF!</f>
        <v>#REF!</v>
      </c>
      <c r="AX4" s="667"/>
      <c r="AY4" s="667"/>
      <c r="AZ4" s="667"/>
      <c r="BA4" s="667"/>
      <c r="BB4" s="667"/>
      <c r="BC4" s="667"/>
      <c r="BD4" s="667"/>
      <c r="BE4" s="667"/>
      <c r="BF4" s="667"/>
      <c r="BG4" s="667"/>
      <c r="BH4" s="667"/>
      <c r="BI4" s="667"/>
      <c r="BJ4" s="669"/>
      <c r="BK4" s="13" t="s">
        <v>183</v>
      </c>
      <c r="BL4" s="668" t="e">
        <f>#REF!</f>
        <v>#REF!</v>
      </c>
      <c r="BM4" s="667"/>
      <c r="BN4" s="667"/>
      <c r="BO4" s="667"/>
      <c r="BP4" s="667"/>
      <c r="BQ4" s="667"/>
      <c r="BR4" s="667"/>
      <c r="BS4" s="667"/>
      <c r="BT4" s="667"/>
      <c r="BU4" s="667"/>
      <c r="BV4" s="667"/>
      <c r="BW4" s="667"/>
      <c r="BX4" s="667"/>
      <c r="BY4" s="667"/>
      <c r="BZ4" s="667"/>
      <c r="CA4" s="667"/>
      <c r="CB4" s="141"/>
      <c r="CC4" s="66">
        <v>3</v>
      </c>
      <c r="CD4" s="140" t="e">
        <f>#REF!</f>
        <v>#REF!</v>
      </c>
      <c r="CE4" s="91"/>
      <c r="CF4" s="91"/>
      <c r="CG4" s="91"/>
      <c r="CH4" s="91"/>
      <c r="CI4" s="91"/>
      <c r="CJ4" s="91"/>
      <c r="CK4" s="91"/>
      <c r="CL4" s="91"/>
      <c r="CM4" s="91"/>
      <c r="CN4" s="91"/>
      <c r="CO4" s="91"/>
      <c r="CP4" s="91"/>
      <c r="CQ4" s="141"/>
      <c r="CR4" s="142" t="s">
        <v>183</v>
      </c>
      <c r="CS4" s="140" t="e">
        <f>#REF!</f>
        <v>#REF!</v>
      </c>
      <c r="CT4" s="91"/>
      <c r="CU4" s="91"/>
      <c r="CV4" s="91"/>
      <c r="CW4" s="91"/>
      <c r="CX4" s="91"/>
      <c r="CY4" s="91"/>
      <c r="CZ4" s="91"/>
      <c r="DA4" s="91"/>
      <c r="DB4" s="91"/>
      <c r="DC4" s="91"/>
      <c r="DD4" s="91"/>
      <c r="DE4" s="91"/>
      <c r="DF4" s="91"/>
      <c r="DG4" s="91"/>
      <c r="DH4" s="91"/>
      <c r="DI4" s="91"/>
      <c r="DJ4" s="66">
        <v>4</v>
      </c>
      <c r="DK4" s="140" t="e">
        <f>#REF!</f>
        <v>#REF!</v>
      </c>
      <c r="DL4" s="91"/>
      <c r="DM4" s="91"/>
      <c r="DN4" s="91"/>
      <c r="DO4" s="91"/>
      <c r="DP4" s="91"/>
      <c r="DQ4" s="91"/>
      <c r="DR4" s="91"/>
      <c r="DS4" s="91"/>
      <c r="DT4" s="91"/>
      <c r="DU4" s="91"/>
      <c r="DV4" s="91"/>
      <c r="DW4" s="91"/>
      <c r="DX4" s="141"/>
      <c r="DY4" s="142" t="s">
        <v>183</v>
      </c>
      <c r="DZ4" s="140" t="e">
        <f>#REF!</f>
        <v>#REF!</v>
      </c>
      <c r="EA4" s="91"/>
      <c r="EB4" s="91"/>
      <c r="EC4" s="91"/>
      <c r="ED4" s="91"/>
      <c r="EE4" s="91"/>
      <c r="EF4" s="91"/>
      <c r="EG4" s="91"/>
      <c r="EH4" s="91"/>
      <c r="EI4" s="91"/>
      <c r="EJ4" s="91"/>
      <c r="EK4" s="91"/>
      <c r="EL4" s="91"/>
      <c r="EM4" s="91"/>
      <c r="EN4" s="91"/>
      <c r="EO4" s="91"/>
      <c r="EP4" s="91"/>
      <c r="EQ4" s="130">
        <v>5</v>
      </c>
      <c r="ER4" s="668" t="e">
        <f>#REF!</f>
        <v>#REF!</v>
      </c>
      <c r="ES4" s="667"/>
      <c r="ET4" s="667"/>
      <c r="EU4" s="667"/>
      <c r="EV4" s="667"/>
      <c r="EW4" s="667"/>
      <c r="EX4" s="667"/>
      <c r="EY4" s="667"/>
      <c r="EZ4" s="667"/>
      <c r="FA4" s="667"/>
      <c r="FB4" s="667"/>
      <c r="FC4" s="667"/>
      <c r="FD4" s="667"/>
      <c r="FE4" s="669"/>
      <c r="FF4" s="13" t="s">
        <v>183</v>
      </c>
      <c r="FG4" s="668" t="e">
        <f>#REF!</f>
        <v>#REF!</v>
      </c>
      <c r="FH4" s="667"/>
      <c r="FI4" s="667"/>
      <c r="FJ4" s="667"/>
      <c r="FK4" s="667"/>
      <c r="FL4" s="667"/>
      <c r="FM4" s="667"/>
      <c r="FN4" s="667"/>
      <c r="FO4" s="667"/>
      <c r="FP4" s="667"/>
      <c r="FQ4" s="667"/>
      <c r="FR4" s="667"/>
      <c r="FS4" s="667"/>
      <c r="FT4" s="667"/>
      <c r="FU4" s="667"/>
      <c r="FV4" s="670"/>
      <c r="FW4" s="671"/>
    </row>
    <row r="5" spans="1:179" s="12" customFormat="1" ht="33.75" customHeight="1" thickBot="1">
      <c r="A5" s="186"/>
      <c r="B5" s="2"/>
      <c r="C5" s="2"/>
      <c r="D5" s="712"/>
      <c r="E5" s="900" t="e">
        <f>#REF!</f>
        <v>#REF!</v>
      </c>
      <c r="F5" s="901"/>
      <c r="G5" s="901"/>
      <c r="H5" s="901"/>
      <c r="I5" s="901"/>
      <c r="J5" s="902"/>
      <c r="K5" s="118"/>
      <c r="L5" s="118"/>
      <c r="M5" s="118"/>
      <c r="N5" s="123"/>
      <c r="O5" s="119" t="s">
        <v>185</v>
      </c>
      <c r="P5" s="119"/>
      <c r="Q5" s="119"/>
      <c r="R5" s="119"/>
      <c r="S5" s="119"/>
      <c r="T5" s="119"/>
      <c r="U5" s="111" t="s">
        <v>357</v>
      </c>
      <c r="V5" s="119"/>
      <c r="W5" s="89"/>
      <c r="X5" s="119"/>
      <c r="Y5" s="119"/>
      <c r="Z5" s="119"/>
      <c r="AA5" s="119"/>
      <c r="AB5" s="119"/>
      <c r="AC5" s="119"/>
      <c r="AD5" s="111" t="s">
        <v>358</v>
      </c>
      <c r="AE5" s="119"/>
      <c r="AF5" s="119"/>
      <c r="AG5" s="119"/>
      <c r="AH5" s="119"/>
      <c r="AI5" s="119"/>
      <c r="AJ5" s="119"/>
      <c r="AK5" s="119"/>
      <c r="AL5" s="119"/>
      <c r="AM5" s="111" t="s">
        <v>359</v>
      </c>
      <c r="AN5" s="119"/>
      <c r="AO5" s="119"/>
      <c r="AP5" s="119"/>
      <c r="AQ5" s="119"/>
      <c r="AR5" s="119"/>
      <c r="AS5" s="119"/>
      <c r="AT5" s="119"/>
      <c r="AU5" s="119"/>
      <c r="AV5" s="163" t="s">
        <v>185</v>
      </c>
      <c r="AW5" s="119"/>
      <c r="AX5" s="119"/>
      <c r="AY5" s="119"/>
      <c r="AZ5" s="119"/>
      <c r="BA5" s="119"/>
      <c r="BB5" s="111" t="s">
        <v>357</v>
      </c>
      <c r="BC5" s="119"/>
      <c r="BD5" s="119"/>
      <c r="BE5" s="119"/>
      <c r="BF5" s="119"/>
      <c r="BG5" s="119"/>
      <c r="BH5" s="119"/>
      <c r="BI5" s="119"/>
      <c r="BJ5" s="119"/>
      <c r="BK5" s="111" t="s">
        <v>358</v>
      </c>
      <c r="BL5" s="119"/>
      <c r="BM5" s="119"/>
      <c r="BN5" s="119"/>
      <c r="BO5" s="119"/>
      <c r="BP5" s="119"/>
      <c r="BQ5" s="119"/>
      <c r="BR5" s="119"/>
      <c r="BS5" s="119"/>
      <c r="BT5" s="111" t="s">
        <v>359</v>
      </c>
      <c r="BU5" s="119"/>
      <c r="BV5" s="119"/>
      <c r="BW5" s="119"/>
      <c r="BX5" s="119"/>
      <c r="BY5" s="119"/>
      <c r="BZ5" s="119"/>
      <c r="CA5" s="119"/>
      <c r="CB5" s="68"/>
      <c r="CC5" s="163" t="s">
        <v>185</v>
      </c>
      <c r="CD5" s="119"/>
      <c r="CE5" s="119"/>
      <c r="CF5" s="119"/>
      <c r="CG5" s="119"/>
      <c r="CH5" s="119"/>
      <c r="CI5" s="111" t="s">
        <v>357</v>
      </c>
      <c r="CJ5" s="119"/>
      <c r="CK5" s="119"/>
      <c r="CL5" s="119"/>
      <c r="CM5" s="119"/>
      <c r="CN5" s="119"/>
      <c r="CO5" s="119"/>
      <c r="CP5" s="119"/>
      <c r="CQ5" s="119"/>
      <c r="CR5" s="111" t="s">
        <v>358</v>
      </c>
      <c r="CS5" s="119"/>
      <c r="CT5" s="119"/>
      <c r="CU5" s="119"/>
      <c r="CV5" s="119"/>
      <c r="CW5" s="119"/>
      <c r="CX5" s="119"/>
      <c r="CY5" s="119"/>
      <c r="CZ5" s="119"/>
      <c r="DA5" s="111" t="s">
        <v>359</v>
      </c>
      <c r="DB5" s="119"/>
      <c r="DC5" s="119"/>
      <c r="DD5" s="119"/>
      <c r="DE5" s="119"/>
      <c r="DF5" s="119"/>
      <c r="DG5" s="119"/>
      <c r="DH5" s="119"/>
      <c r="DI5" s="119"/>
      <c r="DJ5" s="163" t="s">
        <v>185</v>
      </c>
      <c r="DK5" s="119"/>
      <c r="DL5" s="119"/>
      <c r="DM5" s="119"/>
      <c r="DN5" s="119"/>
      <c r="DO5" s="119"/>
      <c r="DP5" s="111" t="s">
        <v>357</v>
      </c>
      <c r="DQ5" s="119"/>
      <c r="DR5" s="119"/>
      <c r="DS5" s="119"/>
      <c r="DT5" s="119"/>
      <c r="DU5" s="119"/>
      <c r="DV5" s="119"/>
      <c r="DW5" s="119"/>
      <c r="DX5" s="119"/>
      <c r="DY5" s="111" t="s">
        <v>358</v>
      </c>
      <c r="DZ5" s="119"/>
      <c r="EA5" s="119"/>
      <c r="EB5" s="119"/>
      <c r="EC5" s="119"/>
      <c r="ED5" s="119"/>
      <c r="EE5" s="119"/>
      <c r="EF5" s="119"/>
      <c r="EG5" s="119"/>
      <c r="EH5" s="111" t="s">
        <v>359</v>
      </c>
      <c r="EI5" s="119"/>
      <c r="EJ5" s="119"/>
      <c r="EK5" s="119"/>
      <c r="EL5" s="119"/>
      <c r="EM5" s="119"/>
      <c r="EN5" s="119"/>
      <c r="EO5" s="119"/>
      <c r="EP5" s="119"/>
      <c r="EQ5" s="163" t="s">
        <v>185</v>
      </c>
      <c r="ER5" s="119"/>
      <c r="ES5" s="119"/>
      <c r="ET5" s="119"/>
      <c r="EU5" s="119"/>
      <c r="EV5" s="119"/>
      <c r="EW5" s="111" t="s">
        <v>357</v>
      </c>
      <c r="EX5" s="119"/>
      <c r="EY5" s="119"/>
      <c r="EZ5" s="119"/>
      <c r="FA5" s="119"/>
      <c r="FB5" s="119"/>
      <c r="FC5" s="119"/>
      <c r="FD5" s="119"/>
      <c r="FE5" s="119"/>
      <c r="FF5" s="111" t="s">
        <v>358</v>
      </c>
      <c r="FG5" s="119"/>
      <c r="FH5" s="119"/>
      <c r="FI5" s="119"/>
      <c r="FJ5" s="119"/>
      <c r="FK5" s="119"/>
      <c r="FL5" s="119"/>
      <c r="FM5" s="119"/>
      <c r="FN5" s="119"/>
      <c r="FO5" s="111" t="s">
        <v>359</v>
      </c>
      <c r="FP5" s="119"/>
      <c r="FQ5" s="119"/>
      <c r="FR5" s="119"/>
      <c r="FS5" s="119"/>
      <c r="FT5" s="119"/>
      <c r="FU5" s="119"/>
      <c r="FV5" s="119"/>
      <c r="FW5" s="120"/>
    </row>
    <row r="6" spans="1:179" s="12" customFormat="1" ht="13.5" customHeight="1">
      <c r="A6" s="186"/>
      <c r="B6" s="2"/>
      <c r="C6" s="2"/>
      <c r="D6" s="712"/>
      <c r="E6" s="886" t="s">
        <v>190</v>
      </c>
      <c r="F6" s="121"/>
      <c r="G6" s="122"/>
      <c r="H6" s="896" t="s">
        <v>180</v>
      </c>
      <c r="I6" s="896" t="s">
        <v>1101</v>
      </c>
      <c r="J6" s="897" t="s">
        <v>66</v>
      </c>
      <c r="K6" s="41"/>
      <c r="L6" s="41"/>
      <c r="M6" s="41"/>
      <c r="N6" s="123"/>
      <c r="O6" s="883" t="s">
        <v>190</v>
      </c>
      <c r="P6" s="108"/>
      <c r="Q6" s="124"/>
      <c r="R6" s="873" t="s">
        <v>180</v>
      </c>
      <c r="S6" s="873" t="s">
        <v>1101</v>
      </c>
      <c r="T6" s="873" t="s">
        <v>66</v>
      </c>
      <c r="U6" s="85" t="s">
        <v>108</v>
      </c>
      <c r="V6" s="88" t="s">
        <v>107</v>
      </c>
      <c r="W6" s="160"/>
      <c r="X6" s="23" t="s">
        <v>108</v>
      </c>
      <c r="Y6" s="86"/>
      <c r="Z6" s="87"/>
      <c r="AA6" s="420" t="s">
        <v>107</v>
      </c>
      <c r="AB6" s="421"/>
      <c r="AC6" s="422"/>
      <c r="AD6" s="85" t="s">
        <v>108</v>
      </c>
      <c r="AE6" s="88" t="s">
        <v>107</v>
      </c>
      <c r="AF6" s="160"/>
      <c r="AG6" s="23" t="s">
        <v>108</v>
      </c>
      <c r="AH6" s="86"/>
      <c r="AI6" s="87"/>
      <c r="AJ6" s="420" t="s">
        <v>107</v>
      </c>
      <c r="AK6" s="421"/>
      <c r="AL6" s="422"/>
      <c r="AM6" s="85" t="s">
        <v>108</v>
      </c>
      <c r="AN6" s="88" t="s">
        <v>107</v>
      </c>
      <c r="AO6" s="160"/>
      <c r="AP6" s="23" t="s">
        <v>108</v>
      </c>
      <c r="AQ6" s="86"/>
      <c r="AR6" s="87"/>
      <c r="AS6" s="420" t="s">
        <v>107</v>
      </c>
      <c r="AT6" s="421"/>
      <c r="AU6" s="422"/>
      <c r="AV6" s="883" t="s">
        <v>190</v>
      </c>
      <c r="AW6" s="108"/>
      <c r="AX6" s="124"/>
      <c r="AY6" s="873" t="s">
        <v>180</v>
      </c>
      <c r="AZ6" s="873" t="s">
        <v>1101</v>
      </c>
      <c r="BA6" s="873" t="s">
        <v>66</v>
      </c>
      <c r="BB6" s="85" t="s">
        <v>108</v>
      </c>
      <c r="BC6" s="88" t="s">
        <v>107</v>
      </c>
      <c r="BD6" s="160"/>
      <c r="BE6" s="23" t="s">
        <v>108</v>
      </c>
      <c r="BF6" s="86"/>
      <c r="BG6" s="87"/>
      <c r="BH6" s="420" t="s">
        <v>107</v>
      </c>
      <c r="BI6" s="421"/>
      <c r="BJ6" s="422"/>
      <c r="BK6" s="85" t="s">
        <v>108</v>
      </c>
      <c r="BL6" s="88" t="s">
        <v>107</v>
      </c>
      <c r="BM6" s="160"/>
      <c r="BN6" s="23" t="s">
        <v>108</v>
      </c>
      <c r="BO6" s="86"/>
      <c r="BP6" s="87"/>
      <c r="BQ6" s="420" t="s">
        <v>107</v>
      </c>
      <c r="BR6" s="421"/>
      <c r="BS6" s="422"/>
      <c r="BT6" s="85" t="s">
        <v>108</v>
      </c>
      <c r="BU6" s="88" t="s">
        <v>107</v>
      </c>
      <c r="BV6" s="160"/>
      <c r="BW6" s="23" t="s">
        <v>108</v>
      </c>
      <c r="BX6" s="86"/>
      <c r="BY6" s="87"/>
      <c r="BZ6" s="420" t="s">
        <v>107</v>
      </c>
      <c r="CA6" s="421"/>
      <c r="CB6" s="422"/>
      <c r="CC6" s="883" t="s">
        <v>190</v>
      </c>
      <c r="CD6" s="108"/>
      <c r="CE6" s="124"/>
      <c r="CF6" s="873" t="s">
        <v>180</v>
      </c>
      <c r="CG6" s="873" t="s">
        <v>1101</v>
      </c>
      <c r="CH6" s="873" t="s">
        <v>66</v>
      </c>
      <c r="CI6" s="85" t="s">
        <v>108</v>
      </c>
      <c r="CJ6" s="88" t="s">
        <v>107</v>
      </c>
      <c r="CK6" s="160"/>
      <c r="CL6" s="23" t="s">
        <v>108</v>
      </c>
      <c r="CM6" s="86"/>
      <c r="CN6" s="87"/>
      <c r="CO6" s="420" t="s">
        <v>107</v>
      </c>
      <c r="CP6" s="421"/>
      <c r="CQ6" s="422"/>
      <c r="CR6" s="85" t="s">
        <v>108</v>
      </c>
      <c r="CS6" s="88" t="s">
        <v>107</v>
      </c>
      <c r="CT6" s="160"/>
      <c r="CU6" s="23" t="s">
        <v>108</v>
      </c>
      <c r="CV6" s="86"/>
      <c r="CW6" s="87"/>
      <c r="CX6" s="420" t="s">
        <v>107</v>
      </c>
      <c r="CY6" s="421"/>
      <c r="CZ6" s="422"/>
      <c r="DA6" s="85" t="s">
        <v>108</v>
      </c>
      <c r="DB6" s="88" t="s">
        <v>107</v>
      </c>
      <c r="DC6" s="160"/>
      <c r="DD6" s="23" t="s">
        <v>108</v>
      </c>
      <c r="DE6" s="86"/>
      <c r="DF6" s="87"/>
      <c r="DG6" s="420" t="s">
        <v>107</v>
      </c>
      <c r="DH6" s="421"/>
      <c r="DI6" s="422"/>
      <c r="DJ6" s="883" t="s">
        <v>190</v>
      </c>
      <c r="DK6" s="108"/>
      <c r="DL6" s="124"/>
      <c r="DM6" s="873" t="s">
        <v>180</v>
      </c>
      <c r="DN6" s="899" t="s">
        <v>1101</v>
      </c>
      <c r="DO6" s="873" t="s">
        <v>66</v>
      </c>
      <c r="DP6" s="85" t="s">
        <v>108</v>
      </c>
      <c r="DQ6" s="88" t="s">
        <v>107</v>
      </c>
      <c r="DR6" s="160"/>
      <c r="DS6" s="23" t="s">
        <v>108</v>
      </c>
      <c r="DT6" s="86"/>
      <c r="DU6" s="87"/>
      <c r="DV6" s="420" t="s">
        <v>107</v>
      </c>
      <c r="DW6" s="421"/>
      <c r="DX6" s="422"/>
      <c r="DY6" s="85" t="s">
        <v>108</v>
      </c>
      <c r="DZ6" s="88" t="s">
        <v>107</v>
      </c>
      <c r="EA6" s="160"/>
      <c r="EB6" s="23" t="s">
        <v>108</v>
      </c>
      <c r="EC6" s="86"/>
      <c r="ED6" s="87"/>
      <c r="EE6" s="420" t="s">
        <v>107</v>
      </c>
      <c r="EF6" s="421"/>
      <c r="EG6" s="422"/>
      <c r="EH6" s="85" t="s">
        <v>108</v>
      </c>
      <c r="EI6" s="88" t="s">
        <v>107</v>
      </c>
      <c r="EJ6" s="160"/>
      <c r="EK6" s="23" t="s">
        <v>108</v>
      </c>
      <c r="EL6" s="86"/>
      <c r="EM6" s="87"/>
      <c r="EN6" s="420" t="s">
        <v>107</v>
      </c>
      <c r="EO6" s="421"/>
      <c r="EP6" s="422"/>
      <c r="EQ6" s="883" t="s">
        <v>190</v>
      </c>
      <c r="ER6" s="108"/>
      <c r="ES6" s="124"/>
      <c r="ET6" s="873" t="s">
        <v>180</v>
      </c>
      <c r="EU6" s="873" t="s">
        <v>1101</v>
      </c>
      <c r="EV6" s="873" t="s">
        <v>66</v>
      </c>
      <c r="EW6" s="85" t="s">
        <v>108</v>
      </c>
      <c r="EX6" s="88" t="s">
        <v>107</v>
      </c>
      <c r="EY6" s="160"/>
      <c r="EZ6" s="23" t="s">
        <v>108</v>
      </c>
      <c r="FA6" s="86"/>
      <c r="FB6" s="87"/>
      <c r="FC6" s="420" t="s">
        <v>107</v>
      </c>
      <c r="FD6" s="421"/>
      <c r="FE6" s="422"/>
      <c r="FF6" s="85" t="s">
        <v>108</v>
      </c>
      <c r="FG6" s="88" t="s">
        <v>107</v>
      </c>
      <c r="FH6" s="160"/>
      <c r="FI6" s="23" t="s">
        <v>108</v>
      </c>
      <c r="FJ6" s="86"/>
      <c r="FK6" s="87"/>
      <c r="FL6" s="420" t="s">
        <v>107</v>
      </c>
      <c r="FM6" s="421"/>
      <c r="FN6" s="422"/>
      <c r="FO6" s="85" t="s">
        <v>108</v>
      </c>
      <c r="FP6" s="88" t="s">
        <v>107</v>
      </c>
      <c r="FQ6" s="160"/>
      <c r="FR6" s="23" t="s">
        <v>108</v>
      </c>
      <c r="FS6" s="86"/>
      <c r="FT6" s="87"/>
      <c r="FU6" s="420" t="s">
        <v>107</v>
      </c>
      <c r="FV6" s="421"/>
      <c r="FW6" s="463"/>
    </row>
    <row r="7" spans="1:179" s="12" customFormat="1" ht="26.25" customHeight="1">
      <c r="A7" s="186"/>
      <c r="B7" s="2"/>
      <c r="C7" s="2"/>
      <c r="D7" s="712"/>
      <c r="E7" s="895"/>
      <c r="F7" s="109"/>
      <c r="G7" s="125"/>
      <c r="H7" s="894"/>
      <c r="I7" s="894"/>
      <c r="J7" s="898"/>
      <c r="K7" s="41"/>
      <c r="L7" s="41"/>
      <c r="M7" s="41"/>
      <c r="N7" s="123"/>
      <c r="O7" s="895"/>
      <c r="P7" s="109"/>
      <c r="Q7" s="125"/>
      <c r="R7" s="894"/>
      <c r="S7" s="894"/>
      <c r="T7" s="894"/>
      <c r="U7" s="85" t="s">
        <v>190</v>
      </c>
      <c r="V7" s="88" t="s">
        <v>190</v>
      </c>
      <c r="W7" s="160"/>
      <c r="X7" s="159" t="s">
        <v>180</v>
      </c>
      <c r="Y7" s="88" t="s">
        <v>1101</v>
      </c>
      <c r="Z7" s="85" t="s">
        <v>12</v>
      </c>
      <c r="AA7" s="423" t="s">
        <v>180</v>
      </c>
      <c r="AB7" s="424" t="s">
        <v>1101</v>
      </c>
      <c r="AC7" s="425" t="s">
        <v>12</v>
      </c>
      <c r="AD7" s="85" t="s">
        <v>190</v>
      </c>
      <c r="AE7" s="88" t="s">
        <v>190</v>
      </c>
      <c r="AF7" s="160"/>
      <c r="AG7" s="159" t="s">
        <v>180</v>
      </c>
      <c r="AH7" s="88" t="s">
        <v>1101</v>
      </c>
      <c r="AI7" s="85" t="s">
        <v>12</v>
      </c>
      <c r="AJ7" s="423" t="s">
        <v>180</v>
      </c>
      <c r="AK7" s="424" t="s">
        <v>1101</v>
      </c>
      <c r="AL7" s="425" t="s">
        <v>12</v>
      </c>
      <c r="AM7" s="85" t="s">
        <v>190</v>
      </c>
      <c r="AN7" s="88" t="s">
        <v>190</v>
      </c>
      <c r="AO7" s="160"/>
      <c r="AP7" s="159" t="s">
        <v>180</v>
      </c>
      <c r="AQ7" s="88" t="s">
        <v>1101</v>
      </c>
      <c r="AR7" s="85" t="s">
        <v>12</v>
      </c>
      <c r="AS7" s="423" t="s">
        <v>180</v>
      </c>
      <c r="AT7" s="424" t="s">
        <v>1101</v>
      </c>
      <c r="AU7" s="425" t="s">
        <v>12</v>
      </c>
      <c r="AV7" s="895"/>
      <c r="AW7" s="109"/>
      <c r="AX7" s="125"/>
      <c r="AY7" s="894"/>
      <c r="AZ7" s="894"/>
      <c r="BA7" s="894"/>
      <c r="BB7" s="85" t="s">
        <v>190</v>
      </c>
      <c r="BC7" s="88" t="s">
        <v>190</v>
      </c>
      <c r="BD7" s="160"/>
      <c r="BE7" s="159" t="s">
        <v>180</v>
      </c>
      <c r="BF7" s="88" t="s">
        <v>1101</v>
      </c>
      <c r="BG7" s="85" t="s">
        <v>12</v>
      </c>
      <c r="BH7" s="423" t="s">
        <v>180</v>
      </c>
      <c r="BI7" s="424" t="s">
        <v>1101</v>
      </c>
      <c r="BJ7" s="425" t="s">
        <v>12</v>
      </c>
      <c r="BK7" s="85" t="s">
        <v>190</v>
      </c>
      <c r="BL7" s="88" t="s">
        <v>190</v>
      </c>
      <c r="BM7" s="160"/>
      <c r="BN7" s="159" t="s">
        <v>180</v>
      </c>
      <c r="BO7" s="88" t="s">
        <v>1101</v>
      </c>
      <c r="BP7" s="85" t="s">
        <v>12</v>
      </c>
      <c r="BQ7" s="423" t="s">
        <v>180</v>
      </c>
      <c r="BR7" s="424" t="s">
        <v>1101</v>
      </c>
      <c r="BS7" s="425" t="s">
        <v>12</v>
      </c>
      <c r="BT7" s="85" t="s">
        <v>190</v>
      </c>
      <c r="BU7" s="88" t="s">
        <v>190</v>
      </c>
      <c r="BV7" s="160"/>
      <c r="BW7" s="159" t="s">
        <v>180</v>
      </c>
      <c r="BX7" s="88" t="s">
        <v>1101</v>
      </c>
      <c r="BY7" s="85" t="s">
        <v>12</v>
      </c>
      <c r="BZ7" s="423" t="s">
        <v>180</v>
      </c>
      <c r="CA7" s="424" t="s">
        <v>1101</v>
      </c>
      <c r="CB7" s="425" t="s">
        <v>12</v>
      </c>
      <c r="CC7" s="895"/>
      <c r="CD7" s="109"/>
      <c r="CE7" s="125"/>
      <c r="CF7" s="894"/>
      <c r="CG7" s="894"/>
      <c r="CH7" s="894"/>
      <c r="CI7" s="85" t="s">
        <v>190</v>
      </c>
      <c r="CJ7" s="88" t="s">
        <v>190</v>
      </c>
      <c r="CK7" s="160"/>
      <c r="CL7" s="159" t="s">
        <v>180</v>
      </c>
      <c r="CM7" s="88" t="s">
        <v>1101</v>
      </c>
      <c r="CN7" s="85" t="s">
        <v>12</v>
      </c>
      <c r="CO7" s="423" t="s">
        <v>180</v>
      </c>
      <c r="CP7" s="424" t="s">
        <v>1101</v>
      </c>
      <c r="CQ7" s="425" t="s">
        <v>12</v>
      </c>
      <c r="CR7" s="85" t="s">
        <v>190</v>
      </c>
      <c r="CS7" s="88" t="s">
        <v>190</v>
      </c>
      <c r="CT7" s="160"/>
      <c r="CU7" s="159" t="s">
        <v>180</v>
      </c>
      <c r="CV7" s="88" t="s">
        <v>1101</v>
      </c>
      <c r="CW7" s="85" t="s">
        <v>12</v>
      </c>
      <c r="CX7" s="423" t="s">
        <v>180</v>
      </c>
      <c r="CY7" s="424" t="s">
        <v>1101</v>
      </c>
      <c r="CZ7" s="425" t="s">
        <v>12</v>
      </c>
      <c r="DA7" s="85" t="s">
        <v>190</v>
      </c>
      <c r="DB7" s="88" t="s">
        <v>190</v>
      </c>
      <c r="DC7" s="160"/>
      <c r="DD7" s="159" t="s">
        <v>180</v>
      </c>
      <c r="DE7" s="88" t="s">
        <v>1101</v>
      </c>
      <c r="DF7" s="85" t="s">
        <v>12</v>
      </c>
      <c r="DG7" s="423" t="s">
        <v>180</v>
      </c>
      <c r="DH7" s="424" t="s">
        <v>1101</v>
      </c>
      <c r="DI7" s="425" t="s">
        <v>12</v>
      </c>
      <c r="DJ7" s="895"/>
      <c r="DK7" s="109"/>
      <c r="DL7" s="125"/>
      <c r="DM7" s="894"/>
      <c r="DN7" s="894"/>
      <c r="DO7" s="894"/>
      <c r="DP7" s="85" t="s">
        <v>190</v>
      </c>
      <c r="DQ7" s="88" t="s">
        <v>190</v>
      </c>
      <c r="DR7" s="160"/>
      <c r="DS7" s="159" t="s">
        <v>180</v>
      </c>
      <c r="DT7" s="88" t="s">
        <v>1101</v>
      </c>
      <c r="DU7" s="85" t="s">
        <v>12</v>
      </c>
      <c r="DV7" s="423" t="s">
        <v>180</v>
      </c>
      <c r="DW7" s="424" t="s">
        <v>1101</v>
      </c>
      <c r="DX7" s="425" t="s">
        <v>12</v>
      </c>
      <c r="DY7" s="85" t="s">
        <v>190</v>
      </c>
      <c r="DZ7" s="88" t="s">
        <v>190</v>
      </c>
      <c r="EA7" s="160"/>
      <c r="EB7" s="159" t="s">
        <v>180</v>
      </c>
      <c r="EC7" s="88" t="s">
        <v>1101</v>
      </c>
      <c r="ED7" s="85" t="s">
        <v>12</v>
      </c>
      <c r="EE7" s="423" t="s">
        <v>180</v>
      </c>
      <c r="EF7" s="424" t="s">
        <v>1101</v>
      </c>
      <c r="EG7" s="425" t="s">
        <v>12</v>
      </c>
      <c r="EH7" s="85" t="s">
        <v>190</v>
      </c>
      <c r="EI7" s="88" t="s">
        <v>190</v>
      </c>
      <c r="EJ7" s="160"/>
      <c r="EK7" s="159" t="s">
        <v>180</v>
      </c>
      <c r="EL7" s="88" t="s">
        <v>1101</v>
      </c>
      <c r="EM7" s="85" t="s">
        <v>12</v>
      </c>
      <c r="EN7" s="423" t="s">
        <v>180</v>
      </c>
      <c r="EO7" s="424" t="s">
        <v>1101</v>
      </c>
      <c r="EP7" s="425" t="s">
        <v>12</v>
      </c>
      <c r="EQ7" s="895"/>
      <c r="ER7" s="109"/>
      <c r="ES7" s="125"/>
      <c r="ET7" s="894"/>
      <c r="EU7" s="894"/>
      <c r="EV7" s="894"/>
      <c r="EW7" s="85" t="s">
        <v>190</v>
      </c>
      <c r="EX7" s="88" t="s">
        <v>190</v>
      </c>
      <c r="EY7" s="160"/>
      <c r="EZ7" s="159" t="s">
        <v>180</v>
      </c>
      <c r="FA7" s="88" t="s">
        <v>1101</v>
      </c>
      <c r="FB7" s="85" t="s">
        <v>12</v>
      </c>
      <c r="FC7" s="423" t="s">
        <v>180</v>
      </c>
      <c r="FD7" s="424" t="s">
        <v>1101</v>
      </c>
      <c r="FE7" s="425" t="s">
        <v>12</v>
      </c>
      <c r="FF7" s="85" t="s">
        <v>190</v>
      </c>
      <c r="FG7" s="88" t="s">
        <v>190</v>
      </c>
      <c r="FH7" s="160"/>
      <c r="FI7" s="159" t="s">
        <v>180</v>
      </c>
      <c r="FJ7" s="88" t="s">
        <v>1101</v>
      </c>
      <c r="FK7" s="85" t="s">
        <v>12</v>
      </c>
      <c r="FL7" s="423" t="s">
        <v>180</v>
      </c>
      <c r="FM7" s="424" t="s">
        <v>1101</v>
      </c>
      <c r="FN7" s="425" t="s">
        <v>12</v>
      </c>
      <c r="FO7" s="85" t="s">
        <v>190</v>
      </c>
      <c r="FP7" s="88" t="s">
        <v>190</v>
      </c>
      <c r="FQ7" s="160"/>
      <c r="FR7" s="159" t="s">
        <v>180</v>
      </c>
      <c r="FS7" s="88" t="s">
        <v>1101</v>
      </c>
      <c r="FT7" s="85" t="s">
        <v>12</v>
      </c>
      <c r="FU7" s="423" t="s">
        <v>180</v>
      </c>
      <c r="FV7" s="424" t="s">
        <v>1101</v>
      </c>
      <c r="FW7" s="464" t="s">
        <v>12</v>
      </c>
    </row>
    <row r="8" spans="1:179" s="12" customFormat="1" ht="21" customHeight="1">
      <c r="A8" s="171"/>
      <c r="B8" s="595"/>
      <c r="C8" s="595"/>
      <c r="D8" s="713"/>
      <c r="E8" s="126" t="e">
        <f>ROUNDDOWN(H8*0.0258,0)</f>
        <v>#REF!</v>
      </c>
      <c r="F8" s="110"/>
      <c r="G8" s="127"/>
      <c r="H8" s="115" t="e">
        <f>R8+AY8+CF8+DM8+ET8+R98+AY98+CF98+DM98+ET98+R188+AY188+CF188+DM188+ET188+R278+AY278+CF278+DM278+ET278</f>
        <v>#REF!</v>
      </c>
      <c r="I8" s="114" t="e">
        <f>S8+AZ8+CG8+DN8+EU8+S98+AZ98+CG98+DN98+EU98+S188+AZ188+CG188+DN188+EU188+S278+AZ278+CG278+DN278+EU278</f>
        <v>#REF!</v>
      </c>
      <c r="J8" s="128" t="e">
        <f>T8+BA8+CH8+DO8+EV8+T98+BA98+CH98+DO98+EV98+T188+BA188+CH188+DO188+EV188+T278+BA278+CH278+DO278+EV278</f>
        <v>#REF!</v>
      </c>
      <c r="K8" s="129"/>
      <c r="L8" s="129"/>
      <c r="M8" s="129"/>
      <c r="N8" s="148"/>
      <c r="O8" s="322" t="e">
        <f>R8*0.0258</f>
        <v>#REF!</v>
      </c>
      <c r="P8" s="110"/>
      <c r="Q8" s="127"/>
      <c r="R8" s="115" t="e">
        <f>R67+R82</f>
        <v>#REF!</v>
      </c>
      <c r="S8" s="115" t="e">
        <f>ROUNDDOWN(S67+S82,0)</f>
        <v>#REF!</v>
      </c>
      <c r="T8" s="115" t="e">
        <f>ROUNDDOWN(T67+T82,0)</f>
        <v>#REF!</v>
      </c>
      <c r="U8" s="324" t="e">
        <f>X8*0.0258</f>
        <v>#REF!</v>
      </c>
      <c r="V8" s="325" t="e">
        <f>AA8*0.0258</f>
        <v>#REF!</v>
      </c>
      <c r="W8" s="161"/>
      <c r="X8" s="113" t="e">
        <f>X67+X82</f>
        <v>#REF!</v>
      </c>
      <c r="Y8" s="115" t="e">
        <f>ROUNDDOWN(Y67+Y82,0)</f>
        <v>#REF!</v>
      </c>
      <c r="Z8" s="115" t="e">
        <f>ROUNDDOWN(Z67+Z82,0)</f>
        <v>#REF!</v>
      </c>
      <c r="AA8" s="426" t="e">
        <f>AA67+AA82</f>
        <v>#REF!</v>
      </c>
      <c r="AB8" s="427" t="e">
        <f>ROUNDDOWN(AB67+AB82,0)</f>
        <v>#REF!</v>
      </c>
      <c r="AC8" s="427" t="e">
        <f>ROUNDDOWN(AC67+AC82,0)</f>
        <v>#REF!</v>
      </c>
      <c r="AD8" s="324" t="e">
        <f>AG8*0.0258</f>
        <v>#REF!</v>
      </c>
      <c r="AE8" s="325" t="e">
        <f>AJ8*0.0258</f>
        <v>#REF!</v>
      </c>
      <c r="AF8" s="161"/>
      <c r="AG8" s="113" t="e">
        <f>AG67+AG82</f>
        <v>#REF!</v>
      </c>
      <c r="AH8" s="115" t="e">
        <f>ROUNDDOWN(AH67+AH82,0)</f>
        <v>#REF!</v>
      </c>
      <c r="AI8" s="115" t="e">
        <f>ROUNDDOWN(AI67+AI82,0)</f>
        <v>#REF!</v>
      </c>
      <c r="AJ8" s="426" t="e">
        <f>AJ67+AJ82</f>
        <v>#REF!</v>
      </c>
      <c r="AK8" s="427" t="e">
        <f>ROUNDDOWN(AK67+AK82,0)</f>
        <v>#REF!</v>
      </c>
      <c r="AL8" s="427" t="e">
        <f>ROUNDDOWN(AL67+AL82,0)</f>
        <v>#REF!</v>
      </c>
      <c r="AM8" s="324" t="e">
        <f>AP8*0.0258</f>
        <v>#REF!</v>
      </c>
      <c r="AN8" s="325" t="e">
        <f>AS8*0.0258</f>
        <v>#REF!</v>
      </c>
      <c r="AO8" s="161"/>
      <c r="AP8" s="113" t="e">
        <f>AP67+AP82</f>
        <v>#REF!</v>
      </c>
      <c r="AQ8" s="115" t="e">
        <f>ROUNDDOWN(AQ67+AQ82,0)</f>
        <v>#REF!</v>
      </c>
      <c r="AR8" s="115" t="e">
        <f>ROUNDDOWN(AR67+AR82,0)</f>
        <v>#REF!</v>
      </c>
      <c r="AS8" s="426" t="e">
        <f>AS67+AS82</f>
        <v>#REF!</v>
      </c>
      <c r="AT8" s="427" t="e">
        <f>ROUNDDOWN(AT67+AT82,0)</f>
        <v>#REF!</v>
      </c>
      <c r="AU8" s="427" t="e">
        <f>ROUNDDOWN(AU67+AU82,0)</f>
        <v>#REF!</v>
      </c>
      <c r="AV8" s="323" t="e">
        <f>AY8*0.0258</f>
        <v>#REF!</v>
      </c>
      <c r="AW8" s="110"/>
      <c r="AX8" s="127"/>
      <c r="AY8" s="112" t="e">
        <f>AY67+AY82</f>
        <v>#REF!</v>
      </c>
      <c r="AZ8" s="115" t="e">
        <f>ROUNDDOWN(AZ67+AZ82,0)</f>
        <v>#REF!</v>
      </c>
      <c r="BA8" s="115" t="e">
        <f>ROUNDDOWN(BA67+BA82,0)</f>
        <v>#REF!</v>
      </c>
      <c r="BB8" s="324" t="e">
        <f>BE8*0.0258</f>
        <v>#REF!</v>
      </c>
      <c r="BC8" s="325" t="e">
        <f>BH8*0.0258</f>
        <v>#REF!</v>
      </c>
      <c r="BD8" s="161"/>
      <c r="BE8" s="113" t="e">
        <f>BE67+BE82</f>
        <v>#REF!</v>
      </c>
      <c r="BF8" s="115" t="e">
        <f>ROUNDDOWN(BF67+BF82,0)</f>
        <v>#REF!</v>
      </c>
      <c r="BG8" s="115" t="e">
        <f>ROUNDDOWN(BG67+BG82,0)</f>
        <v>#REF!</v>
      </c>
      <c r="BH8" s="426" t="e">
        <f>BH67+BH82</f>
        <v>#REF!</v>
      </c>
      <c r="BI8" s="427" t="e">
        <f>ROUNDDOWN(BI67+BI82,0)</f>
        <v>#REF!</v>
      </c>
      <c r="BJ8" s="427" t="e">
        <f>ROUNDDOWN(BJ67+BJ82,0)</f>
        <v>#REF!</v>
      </c>
      <c r="BK8" s="324" t="e">
        <f>BN8*0.0258</f>
        <v>#REF!</v>
      </c>
      <c r="BL8" s="325" t="e">
        <f>BQ8*0.0258</f>
        <v>#REF!</v>
      </c>
      <c r="BM8" s="161"/>
      <c r="BN8" s="113" t="e">
        <f>BN67+BN82</f>
        <v>#REF!</v>
      </c>
      <c r="BO8" s="115" t="e">
        <f>ROUNDDOWN(BO67+BO82,0)</f>
        <v>#REF!</v>
      </c>
      <c r="BP8" s="115" t="e">
        <f>ROUNDDOWN(BP67+BP82,0)</f>
        <v>#REF!</v>
      </c>
      <c r="BQ8" s="426" t="e">
        <f>BQ67+BQ82</f>
        <v>#REF!</v>
      </c>
      <c r="BR8" s="427" t="e">
        <f>ROUNDDOWN(BR67+BR82,0)</f>
        <v>#REF!</v>
      </c>
      <c r="BS8" s="427" t="e">
        <f>ROUNDDOWN(BS67+BS82,0)</f>
        <v>#REF!</v>
      </c>
      <c r="BT8" s="324" t="e">
        <f>BW8*0.0258</f>
        <v>#REF!</v>
      </c>
      <c r="BU8" s="325" t="e">
        <f>BZ8*0.0258</f>
        <v>#REF!</v>
      </c>
      <c r="BV8" s="161"/>
      <c r="BW8" s="113" t="e">
        <f>BW67+BW82</f>
        <v>#REF!</v>
      </c>
      <c r="BX8" s="115" t="e">
        <f>ROUNDDOWN(BX67+BX82,0)</f>
        <v>#REF!</v>
      </c>
      <c r="BY8" s="115" t="e">
        <f>ROUNDDOWN(BY67+BY82,0)</f>
        <v>#REF!</v>
      </c>
      <c r="BZ8" s="426" t="e">
        <f>BZ67+BZ82</f>
        <v>#REF!</v>
      </c>
      <c r="CA8" s="427" t="e">
        <f>ROUNDDOWN(CA67+CA82,0)</f>
        <v>#REF!</v>
      </c>
      <c r="CB8" s="427" t="e">
        <f>ROUNDDOWN(CB67+CB82,0)</f>
        <v>#REF!</v>
      </c>
      <c r="CC8" s="323" t="e">
        <f>CF8*0.0258</f>
        <v>#REF!</v>
      </c>
      <c r="CD8" s="110"/>
      <c r="CE8" s="127"/>
      <c r="CF8" s="115" t="e">
        <f>CF67+CF82</f>
        <v>#REF!</v>
      </c>
      <c r="CG8" s="115" t="e">
        <f>ROUNDDOWN(CG67+CG82,0)</f>
        <v>#REF!</v>
      </c>
      <c r="CH8" s="115" t="e">
        <f>ROUNDDOWN(CH67+CH82,0)</f>
        <v>#REF!</v>
      </c>
      <c r="CI8" s="324" t="e">
        <f>CL8*0.0258</f>
        <v>#REF!</v>
      </c>
      <c r="CJ8" s="325" t="e">
        <f>CO8*0.0258</f>
        <v>#REF!</v>
      </c>
      <c r="CK8" s="161"/>
      <c r="CL8" s="113" t="e">
        <f>CL67+CL82</f>
        <v>#REF!</v>
      </c>
      <c r="CM8" s="115" t="e">
        <f>ROUNDDOWN(CM67+CM82,0)</f>
        <v>#REF!</v>
      </c>
      <c r="CN8" s="115" t="e">
        <f>ROUNDDOWN(CN67+CN82,0)</f>
        <v>#REF!</v>
      </c>
      <c r="CO8" s="426" t="e">
        <f>CO67+CO82</f>
        <v>#REF!</v>
      </c>
      <c r="CP8" s="427" t="e">
        <f>ROUNDDOWN(CP67+CP82,0)</f>
        <v>#REF!</v>
      </c>
      <c r="CQ8" s="427" t="e">
        <f>ROUNDDOWN(CQ67+CQ82,0)</f>
        <v>#REF!</v>
      </c>
      <c r="CR8" s="324" t="e">
        <f>CU8*0.0258</f>
        <v>#REF!</v>
      </c>
      <c r="CS8" s="325" t="e">
        <f>CX8*0.0258</f>
        <v>#REF!</v>
      </c>
      <c r="CT8" s="161"/>
      <c r="CU8" s="113" t="e">
        <f>CU67+CU82</f>
        <v>#REF!</v>
      </c>
      <c r="CV8" s="115" t="e">
        <f>ROUNDDOWN(CV67+CV82,0)</f>
        <v>#REF!</v>
      </c>
      <c r="CW8" s="115" t="e">
        <f>ROUNDDOWN(CW67+CW82,0)</f>
        <v>#REF!</v>
      </c>
      <c r="CX8" s="426" t="e">
        <f>CX67+CX82</f>
        <v>#REF!</v>
      </c>
      <c r="CY8" s="427" t="e">
        <f>ROUNDDOWN(CY67+CY82,0)</f>
        <v>#REF!</v>
      </c>
      <c r="CZ8" s="427" t="e">
        <f>ROUNDDOWN(CZ67+CZ82,0)</f>
        <v>#REF!</v>
      </c>
      <c r="DA8" s="324" t="e">
        <f>DD8*0.0258</f>
        <v>#REF!</v>
      </c>
      <c r="DB8" s="325" t="e">
        <f>DG8*0.0258</f>
        <v>#REF!</v>
      </c>
      <c r="DC8" s="161"/>
      <c r="DD8" s="113" t="e">
        <f>DD67+DD82</f>
        <v>#REF!</v>
      </c>
      <c r="DE8" s="115" t="e">
        <f>ROUNDDOWN(DE67+DE82,0)</f>
        <v>#REF!</v>
      </c>
      <c r="DF8" s="115" t="e">
        <f>ROUNDDOWN(DF67+DF82,0)</f>
        <v>#REF!</v>
      </c>
      <c r="DG8" s="426" t="e">
        <f>DG67+DG82</f>
        <v>#REF!</v>
      </c>
      <c r="DH8" s="427" t="e">
        <f>ROUNDDOWN(DH67+DH82,0)</f>
        <v>#REF!</v>
      </c>
      <c r="DI8" s="427" t="e">
        <f>ROUNDDOWN(DI67+DI82,0)</f>
        <v>#REF!</v>
      </c>
      <c r="DJ8" s="323" t="e">
        <f>DM8*0.0258</f>
        <v>#REF!</v>
      </c>
      <c r="DK8" s="110"/>
      <c r="DL8" s="127"/>
      <c r="DM8" s="115" t="e">
        <f>DM67+DM82</f>
        <v>#REF!</v>
      </c>
      <c r="DN8" s="115" t="e">
        <f>ROUNDDOWN(DN67+DN82,0)</f>
        <v>#REF!</v>
      </c>
      <c r="DO8" s="115" t="e">
        <f>ROUNDDOWN(DO67+DO82,0)</f>
        <v>#REF!</v>
      </c>
      <c r="DP8" s="324" t="e">
        <f>DS8*0.0258</f>
        <v>#REF!</v>
      </c>
      <c r="DQ8" s="325" t="e">
        <f>DV8*0.0258</f>
        <v>#REF!</v>
      </c>
      <c r="DR8" s="161"/>
      <c r="DS8" s="113" t="e">
        <f>DS67+DS82</f>
        <v>#REF!</v>
      </c>
      <c r="DT8" s="115" t="e">
        <f>ROUNDDOWN(DT67+DT82,0)</f>
        <v>#REF!</v>
      </c>
      <c r="DU8" s="115" t="e">
        <f>ROUNDDOWN(DU67+DU82,0)</f>
        <v>#REF!</v>
      </c>
      <c r="DV8" s="426" t="e">
        <f>DV67+DV82</f>
        <v>#REF!</v>
      </c>
      <c r="DW8" s="427" t="e">
        <f>ROUNDDOWN(DW67+DW82,0)</f>
        <v>#REF!</v>
      </c>
      <c r="DX8" s="427" t="e">
        <f>ROUNDDOWN(DX67+DX82,0)</f>
        <v>#REF!</v>
      </c>
      <c r="DY8" s="324" t="e">
        <f>EB8*0.0258</f>
        <v>#REF!</v>
      </c>
      <c r="DZ8" s="325" t="e">
        <f>EE8*0.0258</f>
        <v>#REF!</v>
      </c>
      <c r="EA8" s="161"/>
      <c r="EB8" s="113" t="e">
        <f>EB67+EB82</f>
        <v>#REF!</v>
      </c>
      <c r="EC8" s="115" t="e">
        <f>ROUNDDOWN(EC67+EC82,0)</f>
        <v>#REF!</v>
      </c>
      <c r="ED8" s="115" t="e">
        <f>ROUNDDOWN(ED67+ED82,0)</f>
        <v>#REF!</v>
      </c>
      <c r="EE8" s="426" t="e">
        <f>EE67+EE82</f>
        <v>#REF!</v>
      </c>
      <c r="EF8" s="427" t="e">
        <f>ROUNDDOWN(EF67+EF82,0)</f>
        <v>#REF!</v>
      </c>
      <c r="EG8" s="427" t="e">
        <f>ROUNDDOWN(EG67+EG82,0)</f>
        <v>#REF!</v>
      </c>
      <c r="EH8" s="324" t="e">
        <f>EK8*0.0258</f>
        <v>#REF!</v>
      </c>
      <c r="EI8" s="325" t="e">
        <f>EN8*0.0258</f>
        <v>#REF!</v>
      </c>
      <c r="EJ8" s="161"/>
      <c r="EK8" s="113" t="e">
        <f>EK67+EK82</f>
        <v>#REF!</v>
      </c>
      <c r="EL8" s="115" t="e">
        <f>ROUNDDOWN(EL67+EL82,0)</f>
        <v>#REF!</v>
      </c>
      <c r="EM8" s="115" t="e">
        <f>ROUNDDOWN(EM67+EM82,0)</f>
        <v>#REF!</v>
      </c>
      <c r="EN8" s="426" t="e">
        <f>EN67+EN82</f>
        <v>#REF!</v>
      </c>
      <c r="EO8" s="427" t="e">
        <f>ROUNDDOWN(EO67+EO82,0)</f>
        <v>#REF!</v>
      </c>
      <c r="EP8" s="427" t="e">
        <f>ROUNDDOWN(EP67+EP82,0)</f>
        <v>#REF!</v>
      </c>
      <c r="EQ8" s="323" t="e">
        <f>ET8*0.0258</f>
        <v>#REF!</v>
      </c>
      <c r="ER8" s="110"/>
      <c r="ES8" s="127"/>
      <c r="ET8" s="115" t="e">
        <f>ET67+ET82</f>
        <v>#REF!</v>
      </c>
      <c r="EU8" s="115" t="e">
        <f>ROUNDDOWN(EU67+EU82,0)</f>
        <v>#REF!</v>
      </c>
      <c r="EV8" s="115" t="e">
        <f>ROUNDDOWN(EV67+EV82,0)</f>
        <v>#REF!</v>
      </c>
      <c r="EW8" s="324" t="e">
        <f>EZ8*0.0258</f>
        <v>#REF!</v>
      </c>
      <c r="EX8" s="325" t="e">
        <f>FC8*0.0258</f>
        <v>#REF!</v>
      </c>
      <c r="EY8" s="161"/>
      <c r="EZ8" s="113" t="e">
        <f>EZ67+EZ82</f>
        <v>#REF!</v>
      </c>
      <c r="FA8" s="115" t="e">
        <f>ROUNDDOWN(FA67+FA82,0)</f>
        <v>#REF!</v>
      </c>
      <c r="FB8" s="115" t="e">
        <f>ROUNDDOWN(FB67+FB82,0)</f>
        <v>#REF!</v>
      </c>
      <c r="FC8" s="426" t="e">
        <f>FC67+FC82</f>
        <v>#REF!</v>
      </c>
      <c r="FD8" s="427" t="e">
        <f>ROUNDDOWN(FD67+FD82,0)</f>
        <v>#REF!</v>
      </c>
      <c r="FE8" s="427" t="e">
        <f>ROUNDDOWN(FE67+FE82,0)</f>
        <v>#REF!</v>
      </c>
      <c r="FF8" s="324" t="e">
        <f>FI8*0.0258</f>
        <v>#REF!</v>
      </c>
      <c r="FG8" s="325" t="e">
        <f>FL8*0.0258</f>
        <v>#REF!</v>
      </c>
      <c r="FH8" s="161"/>
      <c r="FI8" s="113" t="e">
        <f>FI67+FI82</f>
        <v>#REF!</v>
      </c>
      <c r="FJ8" s="115" t="e">
        <f>ROUNDDOWN(FJ67+FJ82,0)</f>
        <v>#REF!</v>
      </c>
      <c r="FK8" s="115" t="e">
        <f>ROUNDDOWN(FK67+FK82,0)</f>
        <v>#REF!</v>
      </c>
      <c r="FL8" s="426" t="e">
        <f>FL67+FL82</f>
        <v>#REF!</v>
      </c>
      <c r="FM8" s="427" t="e">
        <f>ROUNDDOWN(FM67+FM82,0)</f>
        <v>#REF!</v>
      </c>
      <c r="FN8" s="427" t="e">
        <f>ROUNDDOWN(FN67+FN82,0)</f>
        <v>#REF!</v>
      </c>
      <c r="FO8" s="324" t="e">
        <f>FR8*0.0258</f>
        <v>#REF!</v>
      </c>
      <c r="FP8" s="325" t="e">
        <f>FU8*0.0258</f>
        <v>#REF!</v>
      </c>
      <c r="FQ8" s="161"/>
      <c r="FR8" s="113" t="e">
        <f>FR67+FR82</f>
        <v>#REF!</v>
      </c>
      <c r="FS8" s="115" t="e">
        <f>ROUNDDOWN(FS67+FS82,0)</f>
        <v>#REF!</v>
      </c>
      <c r="FT8" s="115" t="e">
        <f>ROUNDDOWN(FT67+FT82,0)</f>
        <v>#REF!</v>
      </c>
      <c r="FU8" s="426" t="e">
        <f>FU67+FU82</f>
        <v>#REF!</v>
      </c>
      <c r="FV8" s="427" t="e">
        <f>ROUNDDOWN(FV67+FV82,0)</f>
        <v>#REF!</v>
      </c>
      <c r="FW8" s="465" t="e">
        <f>ROUNDDOWN(FW67+FW82,0)</f>
        <v>#REF!</v>
      </c>
    </row>
    <row r="9" spans="1:179" s="12" customFormat="1" ht="27">
      <c r="A9" s="382" t="s">
        <v>187</v>
      </c>
      <c r="B9" s="711"/>
      <c r="C9" s="788"/>
      <c r="D9" s="20" t="s">
        <v>144</v>
      </c>
      <c r="E9" s="130" t="s">
        <v>182</v>
      </c>
      <c r="F9" s="14" t="s">
        <v>291</v>
      </c>
      <c r="G9" s="13" t="s">
        <v>181</v>
      </c>
      <c r="H9" s="14" t="s">
        <v>180</v>
      </c>
      <c r="I9" s="107" t="s">
        <v>1100</v>
      </c>
      <c r="J9" s="15" t="s">
        <v>13</v>
      </c>
      <c r="K9" s="41"/>
      <c r="L9" s="41"/>
      <c r="M9" s="41"/>
      <c r="N9" s="123"/>
      <c r="O9" s="50" t="s">
        <v>182</v>
      </c>
      <c r="P9" s="14" t="s">
        <v>291</v>
      </c>
      <c r="Q9" s="13" t="s">
        <v>181</v>
      </c>
      <c r="R9" s="14" t="s">
        <v>180</v>
      </c>
      <c r="S9" s="107" t="s">
        <v>1100</v>
      </c>
      <c r="T9" s="107" t="s">
        <v>13</v>
      </c>
      <c r="U9" s="13" t="s">
        <v>182</v>
      </c>
      <c r="V9" s="14" t="s">
        <v>291</v>
      </c>
      <c r="W9" s="13" t="s">
        <v>181</v>
      </c>
      <c r="X9" s="14" t="s">
        <v>180</v>
      </c>
      <c r="Y9" s="107" t="s">
        <v>1100</v>
      </c>
      <c r="Z9" s="107" t="s">
        <v>13</v>
      </c>
      <c r="AA9" s="428" t="s">
        <v>180</v>
      </c>
      <c r="AB9" s="429" t="s">
        <v>1100</v>
      </c>
      <c r="AC9" s="429" t="s">
        <v>13</v>
      </c>
      <c r="AD9" s="13" t="s">
        <v>182</v>
      </c>
      <c r="AE9" s="14" t="s">
        <v>291</v>
      </c>
      <c r="AF9" s="13" t="s">
        <v>181</v>
      </c>
      <c r="AG9" s="14" t="s">
        <v>180</v>
      </c>
      <c r="AH9" s="107" t="s">
        <v>1100</v>
      </c>
      <c r="AI9" s="107" t="s">
        <v>13</v>
      </c>
      <c r="AJ9" s="428" t="s">
        <v>180</v>
      </c>
      <c r="AK9" s="429" t="s">
        <v>1100</v>
      </c>
      <c r="AL9" s="429" t="s">
        <v>13</v>
      </c>
      <c r="AM9" s="13" t="s">
        <v>182</v>
      </c>
      <c r="AN9" s="14" t="s">
        <v>291</v>
      </c>
      <c r="AO9" s="13" t="s">
        <v>181</v>
      </c>
      <c r="AP9" s="14" t="s">
        <v>180</v>
      </c>
      <c r="AQ9" s="107" t="s">
        <v>1100</v>
      </c>
      <c r="AR9" s="14" t="s">
        <v>13</v>
      </c>
      <c r="AS9" s="428" t="s">
        <v>180</v>
      </c>
      <c r="AT9" s="429" t="s">
        <v>1100</v>
      </c>
      <c r="AU9" s="429" t="s">
        <v>13</v>
      </c>
      <c r="AV9" s="130" t="s">
        <v>182</v>
      </c>
      <c r="AW9" s="14" t="s">
        <v>291</v>
      </c>
      <c r="AX9" s="13" t="s">
        <v>181</v>
      </c>
      <c r="AY9" s="14" t="s">
        <v>180</v>
      </c>
      <c r="AZ9" s="107" t="s">
        <v>1100</v>
      </c>
      <c r="BA9" s="107" t="s">
        <v>13</v>
      </c>
      <c r="BB9" s="13" t="s">
        <v>182</v>
      </c>
      <c r="BC9" s="14" t="s">
        <v>291</v>
      </c>
      <c r="BD9" s="13" t="s">
        <v>181</v>
      </c>
      <c r="BE9" s="14" t="s">
        <v>180</v>
      </c>
      <c r="BF9" s="107" t="s">
        <v>1100</v>
      </c>
      <c r="BG9" s="107" t="s">
        <v>13</v>
      </c>
      <c r="BH9" s="428" t="s">
        <v>180</v>
      </c>
      <c r="BI9" s="429" t="s">
        <v>1100</v>
      </c>
      <c r="BJ9" s="429" t="s">
        <v>13</v>
      </c>
      <c r="BK9" s="13" t="s">
        <v>182</v>
      </c>
      <c r="BL9" s="14" t="s">
        <v>291</v>
      </c>
      <c r="BM9" s="13" t="s">
        <v>181</v>
      </c>
      <c r="BN9" s="14" t="s">
        <v>180</v>
      </c>
      <c r="BO9" s="107" t="s">
        <v>1100</v>
      </c>
      <c r="BP9" s="107" t="s">
        <v>13</v>
      </c>
      <c r="BQ9" s="428" t="s">
        <v>180</v>
      </c>
      <c r="BR9" s="429" t="s">
        <v>1100</v>
      </c>
      <c r="BS9" s="429" t="s">
        <v>13</v>
      </c>
      <c r="BT9" s="13" t="s">
        <v>182</v>
      </c>
      <c r="BU9" s="14" t="s">
        <v>291</v>
      </c>
      <c r="BV9" s="13" t="s">
        <v>181</v>
      </c>
      <c r="BW9" s="14" t="s">
        <v>180</v>
      </c>
      <c r="BX9" s="107" t="s">
        <v>1100</v>
      </c>
      <c r="BY9" s="107" t="s">
        <v>13</v>
      </c>
      <c r="BZ9" s="428" t="s">
        <v>180</v>
      </c>
      <c r="CA9" s="429" t="s">
        <v>1100</v>
      </c>
      <c r="CB9" s="466" t="s">
        <v>13</v>
      </c>
      <c r="CC9" s="130" t="s">
        <v>182</v>
      </c>
      <c r="CD9" s="14" t="s">
        <v>291</v>
      </c>
      <c r="CE9" s="13" t="s">
        <v>181</v>
      </c>
      <c r="CF9" s="14" t="s">
        <v>180</v>
      </c>
      <c r="CG9" s="107" t="s">
        <v>1100</v>
      </c>
      <c r="CH9" s="107" t="s">
        <v>13</v>
      </c>
      <c r="CI9" s="13" t="s">
        <v>182</v>
      </c>
      <c r="CJ9" s="14" t="s">
        <v>291</v>
      </c>
      <c r="CK9" s="13" t="s">
        <v>181</v>
      </c>
      <c r="CL9" s="14" t="s">
        <v>180</v>
      </c>
      <c r="CM9" s="107" t="s">
        <v>1100</v>
      </c>
      <c r="CN9" s="107" t="s">
        <v>13</v>
      </c>
      <c r="CO9" s="428" t="s">
        <v>180</v>
      </c>
      <c r="CP9" s="429" t="s">
        <v>1100</v>
      </c>
      <c r="CQ9" s="429" t="s">
        <v>13</v>
      </c>
      <c r="CR9" s="13" t="s">
        <v>182</v>
      </c>
      <c r="CS9" s="14" t="s">
        <v>291</v>
      </c>
      <c r="CT9" s="13" t="s">
        <v>181</v>
      </c>
      <c r="CU9" s="14" t="s">
        <v>180</v>
      </c>
      <c r="CV9" s="107" t="s">
        <v>1100</v>
      </c>
      <c r="CW9" s="107" t="s">
        <v>13</v>
      </c>
      <c r="CX9" s="428" t="s">
        <v>180</v>
      </c>
      <c r="CY9" s="429" t="s">
        <v>1100</v>
      </c>
      <c r="CZ9" s="429" t="s">
        <v>13</v>
      </c>
      <c r="DA9" s="13" t="s">
        <v>182</v>
      </c>
      <c r="DB9" s="14" t="s">
        <v>291</v>
      </c>
      <c r="DC9" s="13" t="s">
        <v>181</v>
      </c>
      <c r="DD9" s="14" t="s">
        <v>180</v>
      </c>
      <c r="DE9" s="107" t="s">
        <v>1100</v>
      </c>
      <c r="DF9" s="107" t="s">
        <v>13</v>
      </c>
      <c r="DG9" s="428" t="s">
        <v>180</v>
      </c>
      <c r="DH9" s="429" t="s">
        <v>1100</v>
      </c>
      <c r="DI9" s="429" t="s">
        <v>13</v>
      </c>
      <c r="DJ9" s="130" t="s">
        <v>182</v>
      </c>
      <c r="DK9" s="14" t="s">
        <v>291</v>
      </c>
      <c r="DL9" s="13" t="s">
        <v>181</v>
      </c>
      <c r="DM9" s="14" t="s">
        <v>180</v>
      </c>
      <c r="DN9" s="107" t="s">
        <v>1100</v>
      </c>
      <c r="DO9" s="107" t="s">
        <v>13</v>
      </c>
      <c r="DP9" s="13" t="s">
        <v>182</v>
      </c>
      <c r="DQ9" s="14" t="s">
        <v>291</v>
      </c>
      <c r="DR9" s="13" t="s">
        <v>181</v>
      </c>
      <c r="DS9" s="14" t="s">
        <v>180</v>
      </c>
      <c r="DT9" s="107" t="s">
        <v>1100</v>
      </c>
      <c r="DU9" s="107" t="s">
        <v>13</v>
      </c>
      <c r="DV9" s="428" t="s">
        <v>180</v>
      </c>
      <c r="DW9" s="429" t="s">
        <v>1100</v>
      </c>
      <c r="DX9" s="429" t="s">
        <v>13</v>
      </c>
      <c r="DY9" s="13" t="s">
        <v>182</v>
      </c>
      <c r="DZ9" s="14" t="s">
        <v>291</v>
      </c>
      <c r="EA9" s="13" t="s">
        <v>181</v>
      </c>
      <c r="EB9" s="14" t="s">
        <v>180</v>
      </c>
      <c r="EC9" s="107" t="s">
        <v>1100</v>
      </c>
      <c r="ED9" s="107" t="s">
        <v>13</v>
      </c>
      <c r="EE9" s="428" t="s">
        <v>180</v>
      </c>
      <c r="EF9" s="429" t="s">
        <v>1100</v>
      </c>
      <c r="EG9" s="429" t="s">
        <v>13</v>
      </c>
      <c r="EH9" s="13" t="s">
        <v>182</v>
      </c>
      <c r="EI9" s="14" t="s">
        <v>291</v>
      </c>
      <c r="EJ9" s="13" t="s">
        <v>181</v>
      </c>
      <c r="EK9" s="14" t="s">
        <v>180</v>
      </c>
      <c r="EL9" s="107" t="s">
        <v>1100</v>
      </c>
      <c r="EM9" s="107" t="s">
        <v>13</v>
      </c>
      <c r="EN9" s="428" t="s">
        <v>180</v>
      </c>
      <c r="EO9" s="429" t="s">
        <v>1100</v>
      </c>
      <c r="EP9" s="429" t="s">
        <v>13</v>
      </c>
      <c r="EQ9" s="130" t="s">
        <v>182</v>
      </c>
      <c r="ER9" s="14" t="s">
        <v>291</v>
      </c>
      <c r="ES9" s="13" t="s">
        <v>181</v>
      </c>
      <c r="ET9" s="14" t="s">
        <v>180</v>
      </c>
      <c r="EU9" s="107" t="s">
        <v>1100</v>
      </c>
      <c r="EV9" s="107" t="s">
        <v>13</v>
      </c>
      <c r="EW9" s="13" t="s">
        <v>182</v>
      </c>
      <c r="EX9" s="14" t="s">
        <v>291</v>
      </c>
      <c r="EY9" s="13" t="s">
        <v>181</v>
      </c>
      <c r="EZ9" s="14" t="s">
        <v>180</v>
      </c>
      <c r="FA9" s="107" t="s">
        <v>1100</v>
      </c>
      <c r="FB9" s="107" t="s">
        <v>13</v>
      </c>
      <c r="FC9" s="428" t="s">
        <v>180</v>
      </c>
      <c r="FD9" s="429" t="s">
        <v>1100</v>
      </c>
      <c r="FE9" s="429" t="s">
        <v>13</v>
      </c>
      <c r="FF9" s="13" t="s">
        <v>182</v>
      </c>
      <c r="FG9" s="14" t="s">
        <v>291</v>
      </c>
      <c r="FH9" s="13" t="s">
        <v>181</v>
      </c>
      <c r="FI9" s="14" t="s">
        <v>180</v>
      </c>
      <c r="FJ9" s="107" t="s">
        <v>1100</v>
      </c>
      <c r="FK9" s="107" t="s">
        <v>13</v>
      </c>
      <c r="FL9" s="428" t="s">
        <v>180</v>
      </c>
      <c r="FM9" s="429" t="s">
        <v>1100</v>
      </c>
      <c r="FN9" s="429" t="s">
        <v>13</v>
      </c>
      <c r="FO9" s="13" t="s">
        <v>182</v>
      </c>
      <c r="FP9" s="14" t="s">
        <v>291</v>
      </c>
      <c r="FQ9" s="13" t="s">
        <v>181</v>
      </c>
      <c r="FR9" s="14" t="s">
        <v>180</v>
      </c>
      <c r="FS9" s="107" t="s">
        <v>1100</v>
      </c>
      <c r="FT9" s="107" t="s">
        <v>13</v>
      </c>
      <c r="FU9" s="428" t="s">
        <v>180</v>
      </c>
      <c r="FV9" s="429" t="s">
        <v>1100</v>
      </c>
      <c r="FW9" s="452" t="s">
        <v>13</v>
      </c>
    </row>
    <row r="10" spans="1:179" s="12" customFormat="1" ht="13.5" customHeight="1">
      <c r="A10" s="874" t="s">
        <v>964</v>
      </c>
      <c r="B10" s="329" t="s">
        <v>67</v>
      </c>
      <c r="C10" s="330"/>
      <c r="D10" s="331" t="s">
        <v>145</v>
      </c>
      <c r="E10" s="259" t="e">
        <f t="shared" ref="E10:E25" si="0">O10+AV10+CC10+DJ10+EQ10+O100+AV100+CC100+DJ100+EQ100+O190+AV190+CC190+DJ190+EQ190+O280+AV280+CC280+DJ280+EQ280</f>
        <v>#REF!</v>
      </c>
      <c r="F10" s="260" t="e">
        <f t="shared" ref="F10:F25" si="1">P10+AW10+CD10+DK10+ER10+P100+AW100+CD100+DK100+ER100+P190+AW190+CD190+DK190+ER190+P280+AW280+CD280+DK280+ER280</f>
        <v>#REF!</v>
      </c>
      <c r="G10" s="260" t="e">
        <f t="shared" ref="G10:G25" si="2">Q10+AX10+CE10+DL10+ES10+Q100+AX100+CE100+DL100+ES100+Q190+AX190+CE190+DL190+ES190+Q280+AX280+CE280+DL280+ES280</f>
        <v>#REF!</v>
      </c>
      <c r="H10" s="260" t="e">
        <f t="shared" ref="H10:H25" si="3">R10+AY10+CF10+DM10+ET10+R100+AY100+CF100+DM100+ET100+R190+AY190+CF190+DM190+ET190+R280+AY280+CF280+DM280+ET280</f>
        <v>#REF!</v>
      </c>
      <c r="I10" s="260" t="e">
        <f t="shared" ref="I10:I25" si="4">S10+AZ10+CG10+DN10+EU10+S100+AZ100+CG100+DN100+EU100+S190+AZ190+CG190+DN190+EU190+S280+AZ280+CG280+DN280+EU280</f>
        <v>#REF!</v>
      </c>
      <c r="J10" s="261" t="e">
        <f t="shared" ref="J10:J25" si="5">T10+BA10+CH10+DO10+EV10+T100+BA100+CH100+DO100+EV100+T190+BA190+CH190+DO190+EV190+T280+BA280+CH280+DO280+EV280</f>
        <v>#REF!</v>
      </c>
      <c r="K10" s="129"/>
      <c r="L10" s="129"/>
      <c r="M10" s="129"/>
      <c r="N10" s="148"/>
      <c r="O10" s="146" t="e">
        <f>#REF!</f>
        <v>#REF!</v>
      </c>
      <c r="P10" s="135" t="e">
        <f>#REF!</f>
        <v>#REF!</v>
      </c>
      <c r="Q10" s="202" t="e">
        <f>O10-P10</f>
        <v>#REF!</v>
      </c>
      <c r="R10" s="202" t="e">
        <f>O10*#REF!</f>
        <v>#REF!</v>
      </c>
      <c r="S10" s="203" t="e">
        <f>Q10*#REF!</f>
        <v>#REF!</v>
      </c>
      <c r="T10" s="203" t="e">
        <f>S10</f>
        <v>#REF!</v>
      </c>
      <c r="U10" s="135" t="e">
        <f>#REF!</f>
        <v>#REF!</v>
      </c>
      <c r="V10" s="135" t="e">
        <f>#REF!</f>
        <v>#REF!</v>
      </c>
      <c r="W10" s="202" t="e">
        <f t="shared" ref="W10:W65" si="6">U10-V10</f>
        <v>#REF!</v>
      </c>
      <c r="X10" s="202" t="e">
        <f>U10*#REF!</f>
        <v>#REF!</v>
      </c>
      <c r="Y10" s="203" t="e">
        <f>W10*#REF!</f>
        <v>#REF!</v>
      </c>
      <c r="Z10" s="203" t="e">
        <f t="shared" ref="Z10:Z65" si="7">Y10</f>
        <v>#REF!</v>
      </c>
      <c r="AA10" s="430" t="e">
        <f>U10*#REF!</f>
        <v>#REF!</v>
      </c>
      <c r="AB10" s="431" t="e">
        <f>W10*#REF!</f>
        <v>#REF!</v>
      </c>
      <c r="AC10" s="431" t="e">
        <f t="shared" ref="AC10:AC65" si="8">AB10</f>
        <v>#REF!</v>
      </c>
      <c r="AD10" s="135" t="e">
        <f>#REF!</f>
        <v>#REF!</v>
      </c>
      <c r="AE10" s="135" t="e">
        <f>#REF!</f>
        <v>#REF!</v>
      </c>
      <c r="AF10" s="202" t="e">
        <f t="shared" ref="AF10:AF65" si="9">AD10-AE10</f>
        <v>#REF!</v>
      </c>
      <c r="AG10" s="202" t="e">
        <f>AD10*#REF!</f>
        <v>#REF!</v>
      </c>
      <c r="AH10" s="203" t="e">
        <f>AF10*#REF!</f>
        <v>#REF!</v>
      </c>
      <c r="AI10" s="203" t="e">
        <f t="shared" ref="AI10:AI55" si="10">AH10</f>
        <v>#REF!</v>
      </c>
      <c r="AJ10" s="430" t="e">
        <f>AD10*#REF!</f>
        <v>#REF!</v>
      </c>
      <c r="AK10" s="431" t="e">
        <f>AF10*#REF!</f>
        <v>#REF!</v>
      </c>
      <c r="AL10" s="431" t="e">
        <f>AK10</f>
        <v>#REF!</v>
      </c>
      <c r="AM10" s="135" t="e">
        <f>#REF!</f>
        <v>#REF!</v>
      </c>
      <c r="AN10" s="135" t="e">
        <f>#REF!</f>
        <v>#REF!</v>
      </c>
      <c r="AO10" s="202" t="e">
        <f>AM10-AN10</f>
        <v>#REF!</v>
      </c>
      <c r="AP10" s="202" t="e">
        <f>AM10*#REF!</f>
        <v>#REF!</v>
      </c>
      <c r="AQ10" s="202" t="e">
        <f>AO10*#REF!</f>
        <v>#REF!</v>
      </c>
      <c r="AR10" s="202" t="e">
        <f>AQ10</f>
        <v>#REF!</v>
      </c>
      <c r="AS10" s="430" t="e">
        <f>AM10*#REF!</f>
        <v>#REF!</v>
      </c>
      <c r="AT10" s="431" t="e">
        <f>AO10*#REF!</f>
        <v>#REF!</v>
      </c>
      <c r="AU10" s="431" t="e">
        <f t="shared" ref="AU10:AU55" si="11">AT10</f>
        <v>#REF!</v>
      </c>
      <c r="AV10" s="134" t="e">
        <f>#REF!</f>
        <v>#REF!</v>
      </c>
      <c r="AW10" s="135" t="e">
        <f>#REF!</f>
        <v>#REF!</v>
      </c>
      <c r="AX10" s="202" t="e">
        <f>AV10-AW10</f>
        <v>#REF!</v>
      </c>
      <c r="AY10" s="202" t="e">
        <f>AV10*#REF!</f>
        <v>#REF!</v>
      </c>
      <c r="AZ10" s="203" t="e">
        <f>AX10*#REF!</f>
        <v>#REF!</v>
      </c>
      <c r="BA10" s="203" t="e">
        <f>AZ10</f>
        <v>#REF!</v>
      </c>
      <c r="BB10" s="135" t="e">
        <f>#REF!</f>
        <v>#REF!</v>
      </c>
      <c r="BC10" s="135" t="e">
        <f>#REF!</f>
        <v>#REF!</v>
      </c>
      <c r="BD10" s="202" t="e">
        <f t="shared" ref="BD10:BD16" si="12">BB10-BC10</f>
        <v>#REF!</v>
      </c>
      <c r="BE10" s="202" t="e">
        <f>BB10*#REF!</f>
        <v>#REF!</v>
      </c>
      <c r="BF10" s="203" t="e">
        <f>BD10*#REF!</f>
        <v>#REF!</v>
      </c>
      <c r="BG10" s="203" t="e">
        <f t="shared" ref="BG10:BG55" si="13">BF10</f>
        <v>#REF!</v>
      </c>
      <c r="BH10" s="430" t="e">
        <f>BB10*#REF!</f>
        <v>#REF!</v>
      </c>
      <c r="BI10" s="431" t="e">
        <f>BD10*#REF!</f>
        <v>#REF!</v>
      </c>
      <c r="BJ10" s="431" t="e">
        <f t="shared" ref="BJ10:BJ55" si="14">BI10</f>
        <v>#REF!</v>
      </c>
      <c r="BK10" s="135" t="e">
        <f>#REF!</f>
        <v>#REF!</v>
      </c>
      <c r="BL10" s="135" t="e">
        <f>#REF!</f>
        <v>#REF!</v>
      </c>
      <c r="BM10" s="202" t="e">
        <f>BK10-BL10</f>
        <v>#REF!</v>
      </c>
      <c r="BN10" s="202" t="e">
        <f>BK10*#REF!</f>
        <v>#REF!</v>
      </c>
      <c r="BO10" s="203" t="e">
        <f>BM10*#REF!</f>
        <v>#REF!</v>
      </c>
      <c r="BP10" s="203" t="e">
        <f t="shared" ref="BP10:BP55" si="15">BO10</f>
        <v>#REF!</v>
      </c>
      <c r="BQ10" s="430" t="e">
        <f>BK10*#REF!</f>
        <v>#REF!</v>
      </c>
      <c r="BR10" s="431" t="e">
        <f>BM10*#REF!</f>
        <v>#REF!</v>
      </c>
      <c r="BS10" s="431" t="e">
        <f t="shared" ref="BS10:BS55" si="16">BR10</f>
        <v>#REF!</v>
      </c>
      <c r="BT10" s="135" t="e">
        <f>#REF!</f>
        <v>#REF!</v>
      </c>
      <c r="BU10" s="135" t="e">
        <f>#REF!</f>
        <v>#REF!</v>
      </c>
      <c r="BV10" s="202" t="e">
        <f>BT10-BU10</f>
        <v>#REF!</v>
      </c>
      <c r="BW10" s="202" t="e">
        <f>BT10*#REF!</f>
        <v>#REF!</v>
      </c>
      <c r="BX10" s="202" t="e">
        <f>BV10*#REF!</f>
        <v>#REF!</v>
      </c>
      <c r="BY10" s="203" t="e">
        <f t="shared" ref="BY10:BY55" si="17">BX10</f>
        <v>#REF!</v>
      </c>
      <c r="BZ10" s="430" t="e">
        <f>BT10*#REF!</f>
        <v>#REF!</v>
      </c>
      <c r="CA10" s="431" t="e">
        <f>BV10*#REF!</f>
        <v>#REF!</v>
      </c>
      <c r="CB10" s="467" t="e">
        <f t="shared" ref="CB10:CB55" si="18">CA10</f>
        <v>#REF!</v>
      </c>
      <c r="CC10" s="134" t="e">
        <f>#REF!</f>
        <v>#REF!</v>
      </c>
      <c r="CD10" s="135" t="e">
        <f>#REF!</f>
        <v>#REF!</v>
      </c>
      <c r="CE10" s="202" t="e">
        <f>CC10-CD10</f>
        <v>#REF!</v>
      </c>
      <c r="CF10" s="202" t="e">
        <f>CC10*#REF!</f>
        <v>#REF!</v>
      </c>
      <c r="CG10" s="203" t="e">
        <f>CE10*#REF!</f>
        <v>#REF!</v>
      </c>
      <c r="CH10" s="203" t="e">
        <f>CG10</f>
        <v>#REF!</v>
      </c>
      <c r="CI10" s="135" t="e">
        <f>#REF!</f>
        <v>#REF!</v>
      </c>
      <c r="CJ10" s="135" t="e">
        <f>#REF!</f>
        <v>#REF!</v>
      </c>
      <c r="CK10" s="202" t="e">
        <f t="shared" ref="CK10:CK16" si="19">CI10-CJ10</f>
        <v>#REF!</v>
      </c>
      <c r="CL10" s="202" t="e">
        <f>CI10*#REF!</f>
        <v>#REF!</v>
      </c>
      <c r="CM10" s="203" t="e">
        <f>CK10*#REF!</f>
        <v>#REF!</v>
      </c>
      <c r="CN10" s="203" t="e">
        <f t="shared" ref="CN10:CN55" si="20">CM10</f>
        <v>#REF!</v>
      </c>
      <c r="CO10" s="430" t="e">
        <f>CI10*#REF!</f>
        <v>#REF!</v>
      </c>
      <c r="CP10" s="431" t="e">
        <f>CK10*#REF!</f>
        <v>#REF!</v>
      </c>
      <c r="CQ10" s="431" t="e">
        <f t="shared" ref="CQ10:CQ55" si="21">CP10</f>
        <v>#REF!</v>
      </c>
      <c r="CR10" s="135" t="e">
        <f>#REF!</f>
        <v>#REF!</v>
      </c>
      <c r="CS10" s="135" t="e">
        <f>#REF!</f>
        <v>#REF!</v>
      </c>
      <c r="CT10" s="202" t="e">
        <f>CR10-CS10</f>
        <v>#REF!</v>
      </c>
      <c r="CU10" s="202" t="e">
        <f>CR10*#REF!</f>
        <v>#REF!</v>
      </c>
      <c r="CV10" s="203" t="e">
        <f>CT10*#REF!</f>
        <v>#REF!</v>
      </c>
      <c r="CW10" s="203" t="e">
        <f t="shared" ref="CW10:CW55" si="22">CV10</f>
        <v>#REF!</v>
      </c>
      <c r="CX10" s="430" t="e">
        <f>CR10*#REF!</f>
        <v>#REF!</v>
      </c>
      <c r="CY10" s="431" t="e">
        <f>CT10*#REF!</f>
        <v>#REF!</v>
      </c>
      <c r="CZ10" s="431" t="e">
        <f t="shared" ref="CZ10:CZ55" si="23">CY10</f>
        <v>#REF!</v>
      </c>
      <c r="DA10" s="135" t="e">
        <f>#REF!</f>
        <v>#REF!</v>
      </c>
      <c r="DB10" s="135" t="e">
        <f>#REF!</f>
        <v>#REF!</v>
      </c>
      <c r="DC10" s="202" t="e">
        <f>DA10-DB10</f>
        <v>#REF!</v>
      </c>
      <c r="DD10" s="202" t="e">
        <f>DA10*#REF!</f>
        <v>#REF!</v>
      </c>
      <c r="DE10" s="202" t="e">
        <f>DC10*#REF!</f>
        <v>#REF!</v>
      </c>
      <c r="DF10" s="203" t="e">
        <f t="shared" ref="DF10:DF55" si="24">DE10</f>
        <v>#REF!</v>
      </c>
      <c r="DG10" s="430" t="e">
        <f>DA10*#REF!</f>
        <v>#REF!</v>
      </c>
      <c r="DH10" s="431" t="e">
        <f>DC10*#REF!</f>
        <v>#REF!</v>
      </c>
      <c r="DI10" s="431" t="e">
        <f t="shared" ref="DI10:DI55" si="25">DH10</f>
        <v>#REF!</v>
      </c>
      <c r="DJ10" s="134" t="e">
        <f>#REF!</f>
        <v>#REF!</v>
      </c>
      <c r="DK10" s="135" t="e">
        <f>#REF!</f>
        <v>#REF!</v>
      </c>
      <c r="DL10" s="202" t="e">
        <f>DJ10-DK10</f>
        <v>#REF!</v>
      </c>
      <c r="DM10" s="202" t="e">
        <f>DJ10*#REF!</f>
        <v>#REF!</v>
      </c>
      <c r="DN10" s="203" t="e">
        <f>DL10*#REF!</f>
        <v>#REF!</v>
      </c>
      <c r="DO10" s="203" t="e">
        <f>DN10</f>
        <v>#REF!</v>
      </c>
      <c r="DP10" s="135" t="e">
        <f>#REF!</f>
        <v>#REF!</v>
      </c>
      <c r="DQ10" s="135" t="e">
        <f>#REF!</f>
        <v>#REF!</v>
      </c>
      <c r="DR10" s="202" t="e">
        <f t="shared" ref="DR10:DR16" si="26">DP10-DQ10</f>
        <v>#REF!</v>
      </c>
      <c r="DS10" s="202" t="e">
        <f>DP10*#REF!</f>
        <v>#REF!</v>
      </c>
      <c r="DT10" s="203" t="e">
        <f>DR10*#REF!</f>
        <v>#REF!</v>
      </c>
      <c r="DU10" s="203" t="e">
        <f t="shared" ref="DU10:DU55" si="27">DT10</f>
        <v>#REF!</v>
      </c>
      <c r="DV10" s="430" t="e">
        <f>DP10*#REF!</f>
        <v>#REF!</v>
      </c>
      <c r="DW10" s="431" t="e">
        <f>DR10*#REF!</f>
        <v>#REF!</v>
      </c>
      <c r="DX10" s="431" t="e">
        <f t="shared" ref="DX10:DX55" si="28">DW10</f>
        <v>#REF!</v>
      </c>
      <c r="DY10" s="135" t="e">
        <f>#REF!</f>
        <v>#REF!</v>
      </c>
      <c r="DZ10" s="135" t="e">
        <f>#REF!</f>
        <v>#REF!</v>
      </c>
      <c r="EA10" s="202" t="e">
        <f>DY10-DZ10</f>
        <v>#REF!</v>
      </c>
      <c r="EB10" s="202" t="e">
        <f>DY10*#REF!</f>
        <v>#REF!</v>
      </c>
      <c r="EC10" s="203" t="e">
        <f>EA10*#REF!</f>
        <v>#REF!</v>
      </c>
      <c r="ED10" s="203" t="e">
        <f t="shared" ref="ED10:ED55" si="29">EC10</f>
        <v>#REF!</v>
      </c>
      <c r="EE10" s="430" t="e">
        <f>DY10*#REF!</f>
        <v>#REF!</v>
      </c>
      <c r="EF10" s="431" t="e">
        <f>EA10*#REF!</f>
        <v>#REF!</v>
      </c>
      <c r="EG10" s="431" t="e">
        <f t="shared" ref="EG10:EG55" si="30">EF10</f>
        <v>#REF!</v>
      </c>
      <c r="EH10" s="135" t="e">
        <f>#REF!</f>
        <v>#REF!</v>
      </c>
      <c r="EI10" s="135" t="e">
        <f>#REF!</f>
        <v>#REF!</v>
      </c>
      <c r="EJ10" s="202" t="e">
        <f>EH10-EI10</f>
        <v>#REF!</v>
      </c>
      <c r="EK10" s="202" t="e">
        <f>EH10*#REF!</f>
        <v>#REF!</v>
      </c>
      <c r="EL10" s="202" t="e">
        <f>EJ10*#REF!</f>
        <v>#REF!</v>
      </c>
      <c r="EM10" s="203" t="e">
        <f t="shared" ref="EM10:EM55" si="31">EL10</f>
        <v>#REF!</v>
      </c>
      <c r="EN10" s="430" t="e">
        <f>EH10*#REF!</f>
        <v>#REF!</v>
      </c>
      <c r="EO10" s="431" t="e">
        <f>EJ10*#REF!</f>
        <v>#REF!</v>
      </c>
      <c r="EP10" s="431" t="e">
        <f t="shared" ref="EP10:EP55" si="32">EO10</f>
        <v>#REF!</v>
      </c>
      <c r="EQ10" s="134" t="e">
        <f>#REF!</f>
        <v>#REF!</v>
      </c>
      <c r="ER10" s="135" t="e">
        <f>#REF!</f>
        <v>#REF!</v>
      </c>
      <c r="ES10" s="202" t="e">
        <f>EQ10-ER10</f>
        <v>#REF!</v>
      </c>
      <c r="ET10" s="202" t="e">
        <f>EQ10*#REF!</f>
        <v>#REF!</v>
      </c>
      <c r="EU10" s="203" t="e">
        <f>ES10*#REF!</f>
        <v>#REF!</v>
      </c>
      <c r="EV10" s="203" t="e">
        <f>EU10</f>
        <v>#REF!</v>
      </c>
      <c r="EW10" s="135" t="e">
        <f>#REF!</f>
        <v>#REF!</v>
      </c>
      <c r="EX10" s="135" t="e">
        <f>#REF!</f>
        <v>#REF!</v>
      </c>
      <c r="EY10" s="202" t="e">
        <f t="shared" ref="EY10:EY16" si="33">EW10-EX10</f>
        <v>#REF!</v>
      </c>
      <c r="EZ10" s="202" t="e">
        <f>EW10*#REF!</f>
        <v>#REF!</v>
      </c>
      <c r="FA10" s="203" t="e">
        <f>EY10*#REF!</f>
        <v>#REF!</v>
      </c>
      <c r="FB10" s="203" t="e">
        <f t="shared" ref="FB10:FB55" si="34">FA10</f>
        <v>#REF!</v>
      </c>
      <c r="FC10" s="430" t="e">
        <f>EW10*#REF!</f>
        <v>#REF!</v>
      </c>
      <c r="FD10" s="431" t="e">
        <f>EY10*#REF!</f>
        <v>#REF!</v>
      </c>
      <c r="FE10" s="431" t="e">
        <f t="shared" ref="FE10:FE55" si="35">FD10</f>
        <v>#REF!</v>
      </c>
      <c r="FF10" s="135" t="e">
        <f>#REF!</f>
        <v>#REF!</v>
      </c>
      <c r="FG10" s="135" t="e">
        <f>#REF!</f>
        <v>#REF!</v>
      </c>
      <c r="FH10" s="202" t="e">
        <f>FF10-FG10</f>
        <v>#REF!</v>
      </c>
      <c r="FI10" s="202" t="e">
        <f>FF10*#REF!</f>
        <v>#REF!</v>
      </c>
      <c r="FJ10" s="203" t="e">
        <f>FH10*#REF!</f>
        <v>#REF!</v>
      </c>
      <c r="FK10" s="203" t="e">
        <f t="shared" ref="FK10:FK55" si="36">FJ10</f>
        <v>#REF!</v>
      </c>
      <c r="FL10" s="430" t="e">
        <f>FF10*#REF!</f>
        <v>#REF!</v>
      </c>
      <c r="FM10" s="431" t="e">
        <f>FH10*#REF!</f>
        <v>#REF!</v>
      </c>
      <c r="FN10" s="431" t="e">
        <f t="shared" ref="FN10:FN55" si="37">FM10</f>
        <v>#REF!</v>
      </c>
      <c r="FO10" s="135" t="e">
        <f>#REF!</f>
        <v>#REF!</v>
      </c>
      <c r="FP10" s="135" t="e">
        <f>#REF!</f>
        <v>#REF!</v>
      </c>
      <c r="FQ10" s="202" t="e">
        <f>FO10-FP10</f>
        <v>#REF!</v>
      </c>
      <c r="FR10" s="202" t="e">
        <f>FO10*#REF!</f>
        <v>#REF!</v>
      </c>
      <c r="FS10" s="202" t="e">
        <f>FQ10*#REF!</f>
        <v>#REF!</v>
      </c>
      <c r="FT10" s="203" t="e">
        <f t="shared" ref="FT10:FT55" si="38">FS10</f>
        <v>#REF!</v>
      </c>
      <c r="FU10" s="430" t="e">
        <f>FO10*#REF!</f>
        <v>#REF!</v>
      </c>
      <c r="FV10" s="431" t="e">
        <f>FQ10*#REF!</f>
        <v>#REF!</v>
      </c>
      <c r="FW10" s="453" t="e">
        <f t="shared" ref="FW10:FW55" si="39">FV10</f>
        <v>#REF!</v>
      </c>
    </row>
    <row r="11" spans="1:179" s="12" customFormat="1">
      <c r="A11" s="874"/>
      <c r="B11" s="332" t="s">
        <v>147</v>
      </c>
      <c r="C11" s="333"/>
      <c r="D11" s="334" t="s">
        <v>145</v>
      </c>
      <c r="E11" s="262" t="e">
        <f t="shared" si="0"/>
        <v>#REF!</v>
      </c>
      <c r="F11" s="263" t="e">
        <f t="shared" si="1"/>
        <v>#REF!</v>
      </c>
      <c r="G11" s="263" t="e">
        <f t="shared" si="2"/>
        <v>#REF!</v>
      </c>
      <c r="H11" s="263" t="e">
        <f t="shared" si="3"/>
        <v>#REF!</v>
      </c>
      <c r="I11" s="263" t="e">
        <f t="shared" si="4"/>
        <v>#REF!</v>
      </c>
      <c r="J11" s="264" t="e">
        <f t="shared" si="5"/>
        <v>#REF!</v>
      </c>
      <c r="K11" s="129"/>
      <c r="L11" s="129"/>
      <c r="M11" s="129"/>
      <c r="N11" s="148"/>
      <c r="O11" s="143" t="e">
        <f>#REF!</f>
        <v>#REF!</v>
      </c>
      <c r="P11" s="137" t="e">
        <f>#REF!</f>
        <v>#REF!</v>
      </c>
      <c r="Q11" s="204" t="e">
        <f t="shared" ref="Q11:Q65" si="40">O11-P11</f>
        <v>#REF!</v>
      </c>
      <c r="R11" s="204" t="e">
        <f>O11*#REF!</f>
        <v>#REF!</v>
      </c>
      <c r="S11" s="205" t="e">
        <f>Q11*#REF!</f>
        <v>#REF!</v>
      </c>
      <c r="T11" s="205" t="e">
        <f t="shared" ref="T11:T65" si="41">S11</f>
        <v>#REF!</v>
      </c>
      <c r="U11" s="137" t="e">
        <f>#REF!</f>
        <v>#REF!</v>
      </c>
      <c r="V11" s="137" t="e">
        <f>#REF!</f>
        <v>#REF!</v>
      </c>
      <c r="W11" s="204" t="e">
        <f t="shared" si="6"/>
        <v>#REF!</v>
      </c>
      <c r="X11" s="204" t="e">
        <f>U11*#REF!</f>
        <v>#REF!</v>
      </c>
      <c r="Y11" s="205" t="e">
        <f>W11*#REF!</f>
        <v>#REF!</v>
      </c>
      <c r="Z11" s="205" t="e">
        <f t="shared" si="7"/>
        <v>#REF!</v>
      </c>
      <c r="AA11" s="432" t="e">
        <f>U11*#REF!</f>
        <v>#REF!</v>
      </c>
      <c r="AB11" s="433" t="e">
        <f>W11*#REF!</f>
        <v>#REF!</v>
      </c>
      <c r="AC11" s="433" t="e">
        <f t="shared" si="8"/>
        <v>#REF!</v>
      </c>
      <c r="AD11" s="137" t="e">
        <f>#REF!</f>
        <v>#REF!</v>
      </c>
      <c r="AE11" s="137" t="e">
        <f>#REF!</f>
        <v>#REF!</v>
      </c>
      <c r="AF11" s="204" t="e">
        <f t="shared" si="9"/>
        <v>#REF!</v>
      </c>
      <c r="AG11" s="204" t="e">
        <f>AD11*#REF!</f>
        <v>#REF!</v>
      </c>
      <c r="AH11" s="205" t="e">
        <f>AF11*#REF!</f>
        <v>#REF!</v>
      </c>
      <c r="AI11" s="205" t="e">
        <f t="shared" si="10"/>
        <v>#REF!</v>
      </c>
      <c r="AJ11" s="432" t="e">
        <f>AD11*#REF!</f>
        <v>#REF!</v>
      </c>
      <c r="AK11" s="433" t="e">
        <f>AF11*#REF!</f>
        <v>#REF!</v>
      </c>
      <c r="AL11" s="433" t="e">
        <f t="shared" ref="AL11:AL55" si="42">AK11</f>
        <v>#REF!</v>
      </c>
      <c r="AM11" s="137" t="e">
        <f>#REF!</f>
        <v>#REF!</v>
      </c>
      <c r="AN11" s="137" t="e">
        <f>#REF!</f>
        <v>#REF!</v>
      </c>
      <c r="AO11" s="204" t="e">
        <f t="shared" ref="AO11:AO65" si="43">AM11-AN11</f>
        <v>#REF!</v>
      </c>
      <c r="AP11" s="204" t="e">
        <f>AM11*#REF!</f>
        <v>#REF!</v>
      </c>
      <c r="AQ11" s="204" t="e">
        <f>AO11*#REF!</f>
        <v>#REF!</v>
      </c>
      <c r="AR11" s="204" t="e">
        <f t="shared" ref="AR11:AR55" si="44">AQ11</f>
        <v>#REF!</v>
      </c>
      <c r="AS11" s="432" t="e">
        <f>AM11*#REF!</f>
        <v>#REF!</v>
      </c>
      <c r="AT11" s="433" t="e">
        <f>AO11*#REF!</f>
        <v>#REF!</v>
      </c>
      <c r="AU11" s="433" t="e">
        <f t="shared" si="11"/>
        <v>#REF!</v>
      </c>
      <c r="AV11" s="136" t="e">
        <f>#REF!</f>
        <v>#REF!</v>
      </c>
      <c r="AW11" s="137" t="e">
        <f>#REF!</f>
        <v>#REF!</v>
      </c>
      <c r="AX11" s="204" t="e">
        <f t="shared" ref="AX11:AX65" si="45">AV11-AW11</f>
        <v>#REF!</v>
      </c>
      <c r="AY11" s="204" t="e">
        <f>AV11*#REF!</f>
        <v>#REF!</v>
      </c>
      <c r="AZ11" s="205" t="e">
        <f>AX11*#REF!</f>
        <v>#REF!</v>
      </c>
      <c r="BA11" s="205" t="e">
        <f t="shared" ref="BA11:BA65" si="46">AZ11</f>
        <v>#REF!</v>
      </c>
      <c r="BB11" s="137" t="e">
        <f>#REF!</f>
        <v>#REF!</v>
      </c>
      <c r="BC11" s="137" t="e">
        <f>#REF!</f>
        <v>#REF!</v>
      </c>
      <c r="BD11" s="204" t="e">
        <f t="shared" si="12"/>
        <v>#REF!</v>
      </c>
      <c r="BE11" s="204" t="e">
        <f>BB11*#REF!</f>
        <v>#REF!</v>
      </c>
      <c r="BF11" s="205" t="e">
        <f>BD11*#REF!</f>
        <v>#REF!</v>
      </c>
      <c r="BG11" s="205" t="e">
        <f t="shared" si="13"/>
        <v>#REF!</v>
      </c>
      <c r="BH11" s="432" t="e">
        <f>BB11*#REF!</f>
        <v>#REF!</v>
      </c>
      <c r="BI11" s="433" t="e">
        <f>BD11*#REF!</f>
        <v>#REF!</v>
      </c>
      <c r="BJ11" s="433" t="e">
        <f t="shared" si="14"/>
        <v>#REF!</v>
      </c>
      <c r="BK11" s="137" t="e">
        <f>#REF!</f>
        <v>#REF!</v>
      </c>
      <c r="BL11" s="137" t="e">
        <f>#REF!</f>
        <v>#REF!</v>
      </c>
      <c r="BM11" s="204" t="e">
        <f t="shared" ref="BM11:BM65" si="47">BK11-BL11</f>
        <v>#REF!</v>
      </c>
      <c r="BN11" s="336" t="e">
        <f>BK11*#REF!</f>
        <v>#REF!</v>
      </c>
      <c r="BO11" s="205" t="e">
        <f>BM11*#REF!</f>
        <v>#REF!</v>
      </c>
      <c r="BP11" s="205" t="e">
        <f t="shared" si="15"/>
        <v>#REF!</v>
      </c>
      <c r="BQ11" s="432" t="e">
        <f>BK11*#REF!</f>
        <v>#REF!</v>
      </c>
      <c r="BR11" s="433" t="e">
        <f>BM11*#REF!</f>
        <v>#REF!</v>
      </c>
      <c r="BS11" s="433" t="e">
        <f t="shared" si="16"/>
        <v>#REF!</v>
      </c>
      <c r="BT11" s="137" t="e">
        <f>#REF!</f>
        <v>#REF!</v>
      </c>
      <c r="BU11" s="137" t="e">
        <f>#REF!</f>
        <v>#REF!</v>
      </c>
      <c r="BV11" s="204" t="e">
        <f t="shared" ref="BV11:BV65" si="48">BT11-BU11</f>
        <v>#REF!</v>
      </c>
      <c r="BW11" s="204" t="e">
        <f>BT11*#REF!</f>
        <v>#REF!</v>
      </c>
      <c r="BX11" s="204" t="e">
        <f>BV11*#REF!</f>
        <v>#REF!</v>
      </c>
      <c r="BY11" s="205" t="e">
        <f t="shared" si="17"/>
        <v>#REF!</v>
      </c>
      <c r="BZ11" s="432" t="e">
        <f>BT11*#REF!</f>
        <v>#REF!</v>
      </c>
      <c r="CA11" s="433" t="e">
        <f>BV11*#REF!</f>
        <v>#REF!</v>
      </c>
      <c r="CB11" s="441" t="e">
        <f t="shared" si="18"/>
        <v>#REF!</v>
      </c>
      <c r="CC11" s="136" t="e">
        <f>#REF!</f>
        <v>#REF!</v>
      </c>
      <c r="CD11" s="137" t="e">
        <f>#REF!</f>
        <v>#REF!</v>
      </c>
      <c r="CE11" s="204" t="e">
        <f t="shared" ref="CE11:CE65" si="49">CC11-CD11</f>
        <v>#REF!</v>
      </c>
      <c r="CF11" s="204" t="e">
        <f>CC11*#REF!</f>
        <v>#REF!</v>
      </c>
      <c r="CG11" s="205" t="e">
        <f>CE11*#REF!</f>
        <v>#REF!</v>
      </c>
      <c r="CH11" s="205" t="e">
        <f t="shared" ref="CH11:CH65" si="50">CG11</f>
        <v>#REF!</v>
      </c>
      <c r="CI11" s="137" t="e">
        <f>#REF!</f>
        <v>#REF!</v>
      </c>
      <c r="CJ11" s="137" t="e">
        <f>#REF!</f>
        <v>#REF!</v>
      </c>
      <c r="CK11" s="204" t="e">
        <f t="shared" si="19"/>
        <v>#REF!</v>
      </c>
      <c r="CL11" s="204" t="e">
        <f>CI11*#REF!</f>
        <v>#REF!</v>
      </c>
      <c r="CM11" s="205" t="e">
        <f>CK11*#REF!</f>
        <v>#REF!</v>
      </c>
      <c r="CN11" s="205" t="e">
        <f t="shared" si="20"/>
        <v>#REF!</v>
      </c>
      <c r="CO11" s="432" t="e">
        <f>CI11*#REF!</f>
        <v>#REF!</v>
      </c>
      <c r="CP11" s="433" t="e">
        <f>CK11*#REF!</f>
        <v>#REF!</v>
      </c>
      <c r="CQ11" s="433" t="e">
        <f t="shared" si="21"/>
        <v>#REF!</v>
      </c>
      <c r="CR11" s="137" t="e">
        <f>#REF!</f>
        <v>#REF!</v>
      </c>
      <c r="CS11" s="137" t="e">
        <f>#REF!</f>
        <v>#REF!</v>
      </c>
      <c r="CT11" s="204" t="e">
        <f t="shared" ref="CT11:CT65" si="51">CR11-CS11</f>
        <v>#REF!</v>
      </c>
      <c r="CU11" s="204" t="e">
        <f>CR11*#REF!</f>
        <v>#REF!</v>
      </c>
      <c r="CV11" s="205" t="e">
        <f>CT11*#REF!</f>
        <v>#REF!</v>
      </c>
      <c r="CW11" s="205" t="e">
        <f t="shared" si="22"/>
        <v>#REF!</v>
      </c>
      <c r="CX11" s="432" t="e">
        <f>CR11*#REF!</f>
        <v>#REF!</v>
      </c>
      <c r="CY11" s="433" t="e">
        <f>CT11*#REF!</f>
        <v>#REF!</v>
      </c>
      <c r="CZ11" s="441" t="e">
        <f t="shared" si="23"/>
        <v>#REF!</v>
      </c>
      <c r="DA11" s="143" t="e">
        <f>#REF!</f>
        <v>#REF!</v>
      </c>
      <c r="DB11" s="137" t="e">
        <f>#REF!</f>
        <v>#REF!</v>
      </c>
      <c r="DC11" s="204" t="e">
        <f t="shared" ref="DC11:DC65" si="52">DA11-DB11</f>
        <v>#REF!</v>
      </c>
      <c r="DD11" s="204" t="e">
        <f>DA11*#REF!</f>
        <v>#REF!</v>
      </c>
      <c r="DE11" s="204" t="e">
        <f>DC11*#REF!</f>
        <v>#REF!</v>
      </c>
      <c r="DF11" s="205" t="e">
        <f t="shared" si="24"/>
        <v>#REF!</v>
      </c>
      <c r="DG11" s="432" t="e">
        <f>DA11*#REF!</f>
        <v>#REF!</v>
      </c>
      <c r="DH11" s="433" t="e">
        <f>DC11*#REF!</f>
        <v>#REF!</v>
      </c>
      <c r="DI11" s="433" t="e">
        <f t="shared" si="25"/>
        <v>#REF!</v>
      </c>
      <c r="DJ11" s="136" t="e">
        <f>#REF!</f>
        <v>#REF!</v>
      </c>
      <c r="DK11" s="137" t="e">
        <f>#REF!</f>
        <v>#REF!</v>
      </c>
      <c r="DL11" s="204" t="e">
        <f t="shared" ref="DL11:DL65" si="53">DJ11-DK11</f>
        <v>#REF!</v>
      </c>
      <c r="DM11" s="204" t="e">
        <f>DJ11*#REF!</f>
        <v>#REF!</v>
      </c>
      <c r="DN11" s="205" t="e">
        <f>DL11*#REF!</f>
        <v>#REF!</v>
      </c>
      <c r="DO11" s="205" t="e">
        <f t="shared" ref="DO11:DO65" si="54">DN11</f>
        <v>#REF!</v>
      </c>
      <c r="DP11" s="137" t="e">
        <f>#REF!</f>
        <v>#REF!</v>
      </c>
      <c r="DQ11" s="137" t="e">
        <f>#REF!</f>
        <v>#REF!</v>
      </c>
      <c r="DR11" s="204" t="e">
        <f t="shared" si="26"/>
        <v>#REF!</v>
      </c>
      <c r="DS11" s="204" t="e">
        <f>DP11*#REF!</f>
        <v>#REF!</v>
      </c>
      <c r="DT11" s="205" t="e">
        <f>DR11*#REF!</f>
        <v>#REF!</v>
      </c>
      <c r="DU11" s="205" t="e">
        <f t="shared" si="27"/>
        <v>#REF!</v>
      </c>
      <c r="DV11" s="432" t="e">
        <f>DP11*#REF!</f>
        <v>#REF!</v>
      </c>
      <c r="DW11" s="433" t="e">
        <f>DR11*#REF!</f>
        <v>#REF!</v>
      </c>
      <c r="DX11" s="433" t="e">
        <f t="shared" si="28"/>
        <v>#REF!</v>
      </c>
      <c r="DY11" s="137" t="e">
        <f>#REF!</f>
        <v>#REF!</v>
      </c>
      <c r="DZ11" s="137" t="e">
        <f>#REF!</f>
        <v>#REF!</v>
      </c>
      <c r="EA11" s="204" t="e">
        <f t="shared" ref="EA11:EA65" si="55">DY11-DZ11</f>
        <v>#REF!</v>
      </c>
      <c r="EB11" s="204" t="e">
        <f>DY11*#REF!</f>
        <v>#REF!</v>
      </c>
      <c r="EC11" s="205" t="e">
        <f>EA11*#REF!</f>
        <v>#REF!</v>
      </c>
      <c r="ED11" s="205" t="e">
        <f t="shared" si="29"/>
        <v>#REF!</v>
      </c>
      <c r="EE11" s="432" t="e">
        <f>DY11*#REF!</f>
        <v>#REF!</v>
      </c>
      <c r="EF11" s="433" t="e">
        <f>EA11*#REF!</f>
        <v>#REF!</v>
      </c>
      <c r="EG11" s="441" t="e">
        <f t="shared" si="30"/>
        <v>#REF!</v>
      </c>
      <c r="EH11" s="137" t="e">
        <f>#REF!</f>
        <v>#REF!</v>
      </c>
      <c r="EI11" s="137" t="e">
        <f>#REF!</f>
        <v>#REF!</v>
      </c>
      <c r="EJ11" s="204" t="e">
        <f t="shared" ref="EJ11:EJ65" si="56">EH11-EI11</f>
        <v>#REF!</v>
      </c>
      <c r="EK11" s="204" t="e">
        <f>EH11*#REF!</f>
        <v>#REF!</v>
      </c>
      <c r="EL11" s="204" t="e">
        <f>EJ11*#REF!</f>
        <v>#REF!</v>
      </c>
      <c r="EM11" s="205" t="e">
        <f t="shared" si="31"/>
        <v>#REF!</v>
      </c>
      <c r="EN11" s="432" t="e">
        <f>EH11*#REF!</f>
        <v>#REF!</v>
      </c>
      <c r="EO11" s="433" t="e">
        <f>EJ11*#REF!</f>
        <v>#REF!</v>
      </c>
      <c r="EP11" s="433" t="e">
        <f t="shared" si="32"/>
        <v>#REF!</v>
      </c>
      <c r="EQ11" s="136" t="e">
        <f>#REF!</f>
        <v>#REF!</v>
      </c>
      <c r="ER11" s="137" t="e">
        <f>#REF!</f>
        <v>#REF!</v>
      </c>
      <c r="ES11" s="204" t="e">
        <f t="shared" ref="ES11:ES65" si="57">EQ11-ER11</f>
        <v>#REF!</v>
      </c>
      <c r="ET11" s="204" t="e">
        <f>EQ11*#REF!</f>
        <v>#REF!</v>
      </c>
      <c r="EU11" s="205" t="e">
        <f>ES11*#REF!</f>
        <v>#REF!</v>
      </c>
      <c r="EV11" s="205" t="e">
        <f t="shared" ref="EV11:EV65" si="58">EU11</f>
        <v>#REF!</v>
      </c>
      <c r="EW11" s="137" t="e">
        <f>#REF!</f>
        <v>#REF!</v>
      </c>
      <c r="EX11" s="137" t="e">
        <f>#REF!</f>
        <v>#REF!</v>
      </c>
      <c r="EY11" s="204" t="e">
        <f t="shared" si="33"/>
        <v>#REF!</v>
      </c>
      <c r="EZ11" s="204" t="e">
        <f>EW11*#REF!</f>
        <v>#REF!</v>
      </c>
      <c r="FA11" s="205" t="e">
        <f>EY11*#REF!</f>
        <v>#REF!</v>
      </c>
      <c r="FB11" s="205" t="e">
        <f t="shared" si="34"/>
        <v>#REF!</v>
      </c>
      <c r="FC11" s="432" t="e">
        <f>EW11*#REF!</f>
        <v>#REF!</v>
      </c>
      <c r="FD11" s="433" t="e">
        <f>EY11*#REF!</f>
        <v>#REF!</v>
      </c>
      <c r="FE11" s="433" t="e">
        <f t="shared" si="35"/>
        <v>#REF!</v>
      </c>
      <c r="FF11" s="137" t="e">
        <f>#REF!</f>
        <v>#REF!</v>
      </c>
      <c r="FG11" s="137" t="e">
        <f>#REF!</f>
        <v>#REF!</v>
      </c>
      <c r="FH11" s="204" t="e">
        <f t="shared" ref="FH11:FH65" si="59">FF11-FG11</f>
        <v>#REF!</v>
      </c>
      <c r="FI11" s="204" t="e">
        <f>FF11*#REF!</f>
        <v>#REF!</v>
      </c>
      <c r="FJ11" s="205" t="e">
        <f>FH11*#REF!</f>
        <v>#REF!</v>
      </c>
      <c r="FK11" s="205" t="e">
        <f t="shared" si="36"/>
        <v>#REF!</v>
      </c>
      <c r="FL11" s="432" t="e">
        <f>FF11*#REF!</f>
        <v>#REF!</v>
      </c>
      <c r="FM11" s="433" t="e">
        <f>FH11*#REF!</f>
        <v>#REF!</v>
      </c>
      <c r="FN11" s="441" t="e">
        <f t="shared" si="37"/>
        <v>#REF!</v>
      </c>
      <c r="FO11" s="137" t="e">
        <f>#REF!</f>
        <v>#REF!</v>
      </c>
      <c r="FP11" s="137" t="e">
        <f>#REF!</f>
        <v>#REF!</v>
      </c>
      <c r="FQ11" s="204" t="e">
        <f t="shared" ref="FQ11:FQ65" si="60">FO11-FP11</f>
        <v>#REF!</v>
      </c>
      <c r="FR11" s="204" t="e">
        <f>FO11*#REF!</f>
        <v>#REF!</v>
      </c>
      <c r="FS11" s="204" t="e">
        <f>FQ11*#REF!</f>
        <v>#REF!</v>
      </c>
      <c r="FT11" s="205" t="e">
        <f t="shared" si="38"/>
        <v>#REF!</v>
      </c>
      <c r="FU11" s="432" t="e">
        <f>FO11*#REF!</f>
        <v>#REF!</v>
      </c>
      <c r="FV11" s="433" t="e">
        <f>FQ11*#REF!</f>
        <v>#REF!</v>
      </c>
      <c r="FW11" s="454" t="e">
        <f t="shared" si="39"/>
        <v>#REF!</v>
      </c>
    </row>
    <row r="12" spans="1:179" s="12" customFormat="1">
      <c r="A12" s="874"/>
      <c r="B12" s="332" t="s">
        <v>148</v>
      </c>
      <c r="C12" s="333"/>
      <c r="D12" s="334" t="s">
        <v>145</v>
      </c>
      <c r="E12" s="262" t="e">
        <f t="shared" si="0"/>
        <v>#REF!</v>
      </c>
      <c r="F12" s="263" t="e">
        <f t="shared" si="1"/>
        <v>#REF!</v>
      </c>
      <c r="G12" s="263" t="e">
        <f t="shared" si="2"/>
        <v>#REF!</v>
      </c>
      <c r="H12" s="263" t="e">
        <f t="shared" si="3"/>
        <v>#REF!</v>
      </c>
      <c r="I12" s="263" t="e">
        <f t="shared" si="4"/>
        <v>#REF!</v>
      </c>
      <c r="J12" s="264" t="e">
        <f t="shared" si="5"/>
        <v>#REF!</v>
      </c>
      <c r="K12" s="129"/>
      <c r="L12" s="129"/>
      <c r="M12" s="129"/>
      <c r="N12" s="148"/>
      <c r="O12" s="143" t="e">
        <f>#REF!</f>
        <v>#REF!</v>
      </c>
      <c r="P12" s="137" t="e">
        <f>#REF!</f>
        <v>#REF!</v>
      </c>
      <c r="Q12" s="204" t="e">
        <f t="shared" si="40"/>
        <v>#REF!</v>
      </c>
      <c r="R12" s="204" t="e">
        <f>O12*#REF!</f>
        <v>#REF!</v>
      </c>
      <c r="S12" s="205" t="e">
        <f>Q12*#REF!</f>
        <v>#REF!</v>
      </c>
      <c r="T12" s="205" t="e">
        <f t="shared" si="41"/>
        <v>#REF!</v>
      </c>
      <c r="U12" s="137" t="e">
        <f>#REF!</f>
        <v>#REF!</v>
      </c>
      <c r="V12" s="137" t="e">
        <f>#REF!</f>
        <v>#REF!</v>
      </c>
      <c r="W12" s="204" t="e">
        <f t="shared" si="6"/>
        <v>#REF!</v>
      </c>
      <c r="X12" s="204" t="e">
        <f>U12*#REF!</f>
        <v>#REF!</v>
      </c>
      <c r="Y12" s="205" t="e">
        <f>W12*#REF!</f>
        <v>#REF!</v>
      </c>
      <c r="Z12" s="205" t="e">
        <f t="shared" si="7"/>
        <v>#REF!</v>
      </c>
      <c r="AA12" s="432" t="e">
        <f>U12*#REF!</f>
        <v>#REF!</v>
      </c>
      <c r="AB12" s="433" t="e">
        <f>W12*#REF!</f>
        <v>#REF!</v>
      </c>
      <c r="AC12" s="433" t="e">
        <f t="shared" si="8"/>
        <v>#REF!</v>
      </c>
      <c r="AD12" s="137" t="e">
        <f>#REF!</f>
        <v>#REF!</v>
      </c>
      <c r="AE12" s="137" t="e">
        <f>#REF!</f>
        <v>#REF!</v>
      </c>
      <c r="AF12" s="204" t="e">
        <f t="shared" si="9"/>
        <v>#REF!</v>
      </c>
      <c r="AG12" s="204" t="e">
        <f>AD12*#REF!</f>
        <v>#REF!</v>
      </c>
      <c r="AH12" s="205" t="e">
        <f>AF12*#REF!</f>
        <v>#REF!</v>
      </c>
      <c r="AI12" s="205" t="e">
        <f t="shared" si="10"/>
        <v>#REF!</v>
      </c>
      <c r="AJ12" s="432" t="e">
        <f>AD12*#REF!</f>
        <v>#REF!</v>
      </c>
      <c r="AK12" s="433" t="e">
        <f>AF12*#REF!</f>
        <v>#REF!</v>
      </c>
      <c r="AL12" s="433" t="e">
        <f t="shared" si="42"/>
        <v>#REF!</v>
      </c>
      <c r="AM12" s="137" t="e">
        <f>#REF!</f>
        <v>#REF!</v>
      </c>
      <c r="AN12" s="137" t="e">
        <f>#REF!</f>
        <v>#REF!</v>
      </c>
      <c r="AO12" s="204" t="e">
        <f t="shared" si="43"/>
        <v>#REF!</v>
      </c>
      <c r="AP12" s="204" t="e">
        <f>AM12*#REF!</f>
        <v>#REF!</v>
      </c>
      <c r="AQ12" s="204" t="e">
        <f>AO12*#REF!</f>
        <v>#REF!</v>
      </c>
      <c r="AR12" s="204" t="e">
        <f t="shared" si="44"/>
        <v>#REF!</v>
      </c>
      <c r="AS12" s="432" t="e">
        <f>AM12*#REF!</f>
        <v>#REF!</v>
      </c>
      <c r="AT12" s="433" t="e">
        <f>AO12*#REF!</f>
        <v>#REF!</v>
      </c>
      <c r="AU12" s="433" t="e">
        <f t="shared" si="11"/>
        <v>#REF!</v>
      </c>
      <c r="AV12" s="136" t="e">
        <f>#REF!</f>
        <v>#REF!</v>
      </c>
      <c r="AW12" s="137" t="e">
        <f>#REF!</f>
        <v>#REF!</v>
      </c>
      <c r="AX12" s="204" t="e">
        <f t="shared" si="45"/>
        <v>#REF!</v>
      </c>
      <c r="AY12" s="204" t="e">
        <f>AV12*#REF!</f>
        <v>#REF!</v>
      </c>
      <c r="AZ12" s="205" t="e">
        <f>AX12*#REF!</f>
        <v>#REF!</v>
      </c>
      <c r="BA12" s="205" t="e">
        <f t="shared" si="46"/>
        <v>#REF!</v>
      </c>
      <c r="BB12" s="137" t="e">
        <f>#REF!</f>
        <v>#REF!</v>
      </c>
      <c r="BC12" s="137" t="e">
        <f>#REF!</f>
        <v>#REF!</v>
      </c>
      <c r="BD12" s="204" t="e">
        <f t="shared" si="12"/>
        <v>#REF!</v>
      </c>
      <c r="BE12" s="204" t="e">
        <f>BB12*#REF!</f>
        <v>#REF!</v>
      </c>
      <c r="BF12" s="205" t="e">
        <f>BD12*#REF!</f>
        <v>#REF!</v>
      </c>
      <c r="BG12" s="205" t="e">
        <f t="shared" si="13"/>
        <v>#REF!</v>
      </c>
      <c r="BH12" s="432" t="e">
        <f>BB12*#REF!</f>
        <v>#REF!</v>
      </c>
      <c r="BI12" s="433" t="e">
        <f>BD12*#REF!</f>
        <v>#REF!</v>
      </c>
      <c r="BJ12" s="433" t="e">
        <f t="shared" si="14"/>
        <v>#REF!</v>
      </c>
      <c r="BK12" s="137" t="e">
        <f>#REF!</f>
        <v>#REF!</v>
      </c>
      <c r="BL12" s="137" t="e">
        <f>#REF!</f>
        <v>#REF!</v>
      </c>
      <c r="BM12" s="204" t="e">
        <f t="shared" si="47"/>
        <v>#REF!</v>
      </c>
      <c r="BN12" s="336" t="e">
        <f>BK12*#REF!</f>
        <v>#REF!</v>
      </c>
      <c r="BO12" s="205" t="e">
        <f>BM12*#REF!</f>
        <v>#REF!</v>
      </c>
      <c r="BP12" s="205" t="e">
        <f t="shared" si="15"/>
        <v>#REF!</v>
      </c>
      <c r="BQ12" s="432" t="e">
        <f>BK12*#REF!</f>
        <v>#REF!</v>
      </c>
      <c r="BR12" s="433" t="e">
        <f>BM12*#REF!</f>
        <v>#REF!</v>
      </c>
      <c r="BS12" s="433" t="e">
        <f t="shared" si="16"/>
        <v>#REF!</v>
      </c>
      <c r="BT12" s="137" t="e">
        <f>#REF!</f>
        <v>#REF!</v>
      </c>
      <c r="BU12" s="137" t="e">
        <f>#REF!</f>
        <v>#REF!</v>
      </c>
      <c r="BV12" s="204" t="e">
        <f t="shared" si="48"/>
        <v>#REF!</v>
      </c>
      <c r="BW12" s="204" t="e">
        <f>BT12*#REF!</f>
        <v>#REF!</v>
      </c>
      <c r="BX12" s="204" t="e">
        <f>BV12*#REF!</f>
        <v>#REF!</v>
      </c>
      <c r="BY12" s="205" t="e">
        <f t="shared" si="17"/>
        <v>#REF!</v>
      </c>
      <c r="BZ12" s="432" t="e">
        <f>BT12*#REF!</f>
        <v>#REF!</v>
      </c>
      <c r="CA12" s="433" t="e">
        <f>BV12*#REF!</f>
        <v>#REF!</v>
      </c>
      <c r="CB12" s="441" t="e">
        <f t="shared" si="18"/>
        <v>#REF!</v>
      </c>
      <c r="CC12" s="136" t="e">
        <f>#REF!</f>
        <v>#REF!</v>
      </c>
      <c r="CD12" s="137" t="e">
        <f>#REF!</f>
        <v>#REF!</v>
      </c>
      <c r="CE12" s="204" t="e">
        <f t="shared" si="49"/>
        <v>#REF!</v>
      </c>
      <c r="CF12" s="204" t="e">
        <f>CC12*#REF!</f>
        <v>#REF!</v>
      </c>
      <c r="CG12" s="205" t="e">
        <f>CE12*#REF!</f>
        <v>#REF!</v>
      </c>
      <c r="CH12" s="205" t="e">
        <f t="shared" si="50"/>
        <v>#REF!</v>
      </c>
      <c r="CI12" s="137" t="e">
        <f>#REF!</f>
        <v>#REF!</v>
      </c>
      <c r="CJ12" s="137" t="e">
        <f>#REF!</f>
        <v>#REF!</v>
      </c>
      <c r="CK12" s="204" t="e">
        <f t="shared" si="19"/>
        <v>#REF!</v>
      </c>
      <c r="CL12" s="204" t="e">
        <f>CI12*#REF!</f>
        <v>#REF!</v>
      </c>
      <c r="CM12" s="205" t="e">
        <f>CK12*#REF!</f>
        <v>#REF!</v>
      </c>
      <c r="CN12" s="205" t="e">
        <f t="shared" si="20"/>
        <v>#REF!</v>
      </c>
      <c r="CO12" s="432" t="e">
        <f>CI12*#REF!</f>
        <v>#REF!</v>
      </c>
      <c r="CP12" s="433" t="e">
        <f>CK12*#REF!</f>
        <v>#REF!</v>
      </c>
      <c r="CQ12" s="433" t="e">
        <f t="shared" si="21"/>
        <v>#REF!</v>
      </c>
      <c r="CR12" s="137" t="e">
        <f>#REF!</f>
        <v>#REF!</v>
      </c>
      <c r="CS12" s="137" t="e">
        <f>#REF!</f>
        <v>#REF!</v>
      </c>
      <c r="CT12" s="204" t="e">
        <f t="shared" si="51"/>
        <v>#REF!</v>
      </c>
      <c r="CU12" s="204" t="e">
        <f>CR12*#REF!</f>
        <v>#REF!</v>
      </c>
      <c r="CV12" s="205" t="e">
        <f>CT12*#REF!</f>
        <v>#REF!</v>
      </c>
      <c r="CW12" s="205" t="e">
        <f t="shared" si="22"/>
        <v>#REF!</v>
      </c>
      <c r="CX12" s="432" t="e">
        <f>CR12*#REF!</f>
        <v>#REF!</v>
      </c>
      <c r="CY12" s="433" t="e">
        <f>CT12*#REF!</f>
        <v>#REF!</v>
      </c>
      <c r="CZ12" s="441" t="e">
        <f t="shared" si="23"/>
        <v>#REF!</v>
      </c>
      <c r="DA12" s="143" t="e">
        <f>#REF!</f>
        <v>#REF!</v>
      </c>
      <c r="DB12" s="137" t="e">
        <f>#REF!</f>
        <v>#REF!</v>
      </c>
      <c r="DC12" s="204" t="e">
        <f t="shared" si="52"/>
        <v>#REF!</v>
      </c>
      <c r="DD12" s="204" t="e">
        <f>DA12*#REF!</f>
        <v>#REF!</v>
      </c>
      <c r="DE12" s="204" t="e">
        <f>DC12*#REF!</f>
        <v>#REF!</v>
      </c>
      <c r="DF12" s="205" t="e">
        <f t="shared" si="24"/>
        <v>#REF!</v>
      </c>
      <c r="DG12" s="432" t="e">
        <f>DA12*#REF!</f>
        <v>#REF!</v>
      </c>
      <c r="DH12" s="433" t="e">
        <f>DC12*#REF!</f>
        <v>#REF!</v>
      </c>
      <c r="DI12" s="433" t="e">
        <f t="shared" si="25"/>
        <v>#REF!</v>
      </c>
      <c r="DJ12" s="136" t="e">
        <f>#REF!</f>
        <v>#REF!</v>
      </c>
      <c r="DK12" s="137" t="e">
        <f>#REF!</f>
        <v>#REF!</v>
      </c>
      <c r="DL12" s="204" t="e">
        <f t="shared" si="53"/>
        <v>#REF!</v>
      </c>
      <c r="DM12" s="204" t="e">
        <f>DJ12*#REF!</f>
        <v>#REF!</v>
      </c>
      <c r="DN12" s="205" t="e">
        <f>DL12*#REF!</f>
        <v>#REF!</v>
      </c>
      <c r="DO12" s="205" t="e">
        <f t="shared" si="54"/>
        <v>#REF!</v>
      </c>
      <c r="DP12" s="137" t="e">
        <f>#REF!</f>
        <v>#REF!</v>
      </c>
      <c r="DQ12" s="137" t="e">
        <f>#REF!</f>
        <v>#REF!</v>
      </c>
      <c r="DR12" s="204" t="e">
        <f t="shared" si="26"/>
        <v>#REF!</v>
      </c>
      <c r="DS12" s="204" t="e">
        <f>DP12*#REF!</f>
        <v>#REF!</v>
      </c>
      <c r="DT12" s="205" t="e">
        <f>DR12*#REF!</f>
        <v>#REF!</v>
      </c>
      <c r="DU12" s="205" t="e">
        <f t="shared" si="27"/>
        <v>#REF!</v>
      </c>
      <c r="DV12" s="432" t="e">
        <f>DP12*#REF!</f>
        <v>#REF!</v>
      </c>
      <c r="DW12" s="433" t="e">
        <f>DR12*#REF!</f>
        <v>#REF!</v>
      </c>
      <c r="DX12" s="433" t="e">
        <f t="shared" si="28"/>
        <v>#REF!</v>
      </c>
      <c r="DY12" s="137" t="e">
        <f>#REF!</f>
        <v>#REF!</v>
      </c>
      <c r="DZ12" s="137" t="e">
        <f>#REF!</f>
        <v>#REF!</v>
      </c>
      <c r="EA12" s="204" t="e">
        <f t="shared" si="55"/>
        <v>#REF!</v>
      </c>
      <c r="EB12" s="204" t="e">
        <f>DY12*#REF!</f>
        <v>#REF!</v>
      </c>
      <c r="EC12" s="205" t="e">
        <f>EA12*#REF!</f>
        <v>#REF!</v>
      </c>
      <c r="ED12" s="205" t="e">
        <f t="shared" si="29"/>
        <v>#REF!</v>
      </c>
      <c r="EE12" s="432" t="e">
        <f>DY12*#REF!</f>
        <v>#REF!</v>
      </c>
      <c r="EF12" s="433" t="e">
        <f>EA12*#REF!</f>
        <v>#REF!</v>
      </c>
      <c r="EG12" s="441" t="e">
        <f t="shared" si="30"/>
        <v>#REF!</v>
      </c>
      <c r="EH12" s="137" t="e">
        <f>#REF!</f>
        <v>#REF!</v>
      </c>
      <c r="EI12" s="137" t="e">
        <f>#REF!</f>
        <v>#REF!</v>
      </c>
      <c r="EJ12" s="204" t="e">
        <f t="shared" si="56"/>
        <v>#REF!</v>
      </c>
      <c r="EK12" s="204" t="e">
        <f>EH12*#REF!</f>
        <v>#REF!</v>
      </c>
      <c r="EL12" s="204" t="e">
        <f>EJ12*#REF!</f>
        <v>#REF!</v>
      </c>
      <c r="EM12" s="205" t="e">
        <f t="shared" si="31"/>
        <v>#REF!</v>
      </c>
      <c r="EN12" s="432" t="e">
        <f>EH12*#REF!</f>
        <v>#REF!</v>
      </c>
      <c r="EO12" s="433" t="e">
        <f>EJ12*#REF!</f>
        <v>#REF!</v>
      </c>
      <c r="EP12" s="433" t="e">
        <f t="shared" si="32"/>
        <v>#REF!</v>
      </c>
      <c r="EQ12" s="136" t="e">
        <f>#REF!</f>
        <v>#REF!</v>
      </c>
      <c r="ER12" s="137" t="e">
        <f>#REF!</f>
        <v>#REF!</v>
      </c>
      <c r="ES12" s="204" t="e">
        <f t="shared" si="57"/>
        <v>#REF!</v>
      </c>
      <c r="ET12" s="204" t="e">
        <f>EQ12*#REF!</f>
        <v>#REF!</v>
      </c>
      <c r="EU12" s="205" t="e">
        <f>ES12*#REF!</f>
        <v>#REF!</v>
      </c>
      <c r="EV12" s="205" t="e">
        <f t="shared" si="58"/>
        <v>#REF!</v>
      </c>
      <c r="EW12" s="137" t="e">
        <f>#REF!</f>
        <v>#REF!</v>
      </c>
      <c r="EX12" s="137" t="e">
        <f>#REF!</f>
        <v>#REF!</v>
      </c>
      <c r="EY12" s="204" t="e">
        <f t="shared" si="33"/>
        <v>#REF!</v>
      </c>
      <c r="EZ12" s="204" t="e">
        <f>EW12*#REF!</f>
        <v>#REF!</v>
      </c>
      <c r="FA12" s="205" t="e">
        <f>EY12*#REF!</f>
        <v>#REF!</v>
      </c>
      <c r="FB12" s="205" t="e">
        <f t="shared" si="34"/>
        <v>#REF!</v>
      </c>
      <c r="FC12" s="432" t="e">
        <f>EW12*#REF!</f>
        <v>#REF!</v>
      </c>
      <c r="FD12" s="433" t="e">
        <f>EY12*#REF!</f>
        <v>#REF!</v>
      </c>
      <c r="FE12" s="433" t="e">
        <f t="shared" si="35"/>
        <v>#REF!</v>
      </c>
      <c r="FF12" s="137" t="e">
        <f>#REF!</f>
        <v>#REF!</v>
      </c>
      <c r="FG12" s="137" t="e">
        <f>#REF!</f>
        <v>#REF!</v>
      </c>
      <c r="FH12" s="204" t="e">
        <f t="shared" si="59"/>
        <v>#REF!</v>
      </c>
      <c r="FI12" s="204" t="e">
        <f>FF12*#REF!</f>
        <v>#REF!</v>
      </c>
      <c r="FJ12" s="205" t="e">
        <f>FH12*#REF!</f>
        <v>#REF!</v>
      </c>
      <c r="FK12" s="205" t="e">
        <f t="shared" si="36"/>
        <v>#REF!</v>
      </c>
      <c r="FL12" s="432" t="e">
        <f>FF12*#REF!</f>
        <v>#REF!</v>
      </c>
      <c r="FM12" s="433" t="e">
        <f>FH12*#REF!</f>
        <v>#REF!</v>
      </c>
      <c r="FN12" s="441" t="e">
        <f t="shared" si="37"/>
        <v>#REF!</v>
      </c>
      <c r="FO12" s="137" t="e">
        <f>#REF!</f>
        <v>#REF!</v>
      </c>
      <c r="FP12" s="137" t="e">
        <f>#REF!</f>
        <v>#REF!</v>
      </c>
      <c r="FQ12" s="204" t="e">
        <f t="shared" si="60"/>
        <v>#REF!</v>
      </c>
      <c r="FR12" s="204" t="e">
        <f>FO12*#REF!</f>
        <v>#REF!</v>
      </c>
      <c r="FS12" s="204" t="e">
        <f>FQ12*#REF!</f>
        <v>#REF!</v>
      </c>
      <c r="FT12" s="205" t="e">
        <f t="shared" si="38"/>
        <v>#REF!</v>
      </c>
      <c r="FU12" s="432" t="e">
        <f>FO12*#REF!</f>
        <v>#REF!</v>
      </c>
      <c r="FV12" s="433" t="e">
        <f>FQ12*#REF!</f>
        <v>#REF!</v>
      </c>
      <c r="FW12" s="454" t="e">
        <f t="shared" si="39"/>
        <v>#REF!</v>
      </c>
    </row>
    <row r="13" spans="1:179" s="12" customFormat="1">
      <c r="A13" s="874"/>
      <c r="B13" s="332" t="s">
        <v>149</v>
      </c>
      <c r="C13" s="333"/>
      <c r="D13" s="334" t="s">
        <v>145</v>
      </c>
      <c r="E13" s="262" t="e">
        <f t="shared" si="0"/>
        <v>#REF!</v>
      </c>
      <c r="F13" s="263" t="e">
        <f t="shared" si="1"/>
        <v>#REF!</v>
      </c>
      <c r="G13" s="263" t="e">
        <f t="shared" si="2"/>
        <v>#REF!</v>
      </c>
      <c r="H13" s="263" t="e">
        <f t="shared" si="3"/>
        <v>#REF!</v>
      </c>
      <c r="I13" s="263" t="e">
        <f t="shared" si="4"/>
        <v>#REF!</v>
      </c>
      <c r="J13" s="264" t="e">
        <f t="shared" si="5"/>
        <v>#REF!</v>
      </c>
      <c r="K13" s="129"/>
      <c r="L13" s="129"/>
      <c r="M13" s="129"/>
      <c r="N13" s="148"/>
      <c r="O13" s="143" t="e">
        <f>#REF!</f>
        <v>#REF!</v>
      </c>
      <c r="P13" s="137" t="e">
        <f>#REF!</f>
        <v>#REF!</v>
      </c>
      <c r="Q13" s="204" t="e">
        <f t="shared" si="40"/>
        <v>#REF!</v>
      </c>
      <c r="R13" s="204" t="e">
        <f>O13*#REF!</f>
        <v>#REF!</v>
      </c>
      <c r="S13" s="205" t="e">
        <f>Q13*#REF!</f>
        <v>#REF!</v>
      </c>
      <c r="T13" s="205" t="e">
        <f>S13</f>
        <v>#REF!</v>
      </c>
      <c r="U13" s="137" t="e">
        <f>#REF!</f>
        <v>#REF!</v>
      </c>
      <c r="V13" s="137" t="e">
        <f>#REF!</f>
        <v>#REF!</v>
      </c>
      <c r="W13" s="204" t="e">
        <f t="shared" si="6"/>
        <v>#REF!</v>
      </c>
      <c r="X13" s="204" t="e">
        <f>U13*#REF!</f>
        <v>#REF!</v>
      </c>
      <c r="Y13" s="205" t="e">
        <f>W13*#REF!</f>
        <v>#REF!</v>
      </c>
      <c r="Z13" s="205" t="e">
        <f t="shared" si="7"/>
        <v>#REF!</v>
      </c>
      <c r="AA13" s="432" t="e">
        <f>U13*#REF!</f>
        <v>#REF!</v>
      </c>
      <c r="AB13" s="433" t="e">
        <f>W13*#REF!</f>
        <v>#REF!</v>
      </c>
      <c r="AC13" s="433" t="e">
        <f t="shared" si="8"/>
        <v>#REF!</v>
      </c>
      <c r="AD13" s="137" t="e">
        <f>#REF!</f>
        <v>#REF!</v>
      </c>
      <c r="AE13" s="137" t="e">
        <f>#REF!</f>
        <v>#REF!</v>
      </c>
      <c r="AF13" s="204" t="e">
        <f t="shared" si="9"/>
        <v>#REF!</v>
      </c>
      <c r="AG13" s="204" t="e">
        <f>AD13*#REF!</f>
        <v>#REF!</v>
      </c>
      <c r="AH13" s="205" t="e">
        <f>AF13*#REF!</f>
        <v>#REF!</v>
      </c>
      <c r="AI13" s="205" t="e">
        <f t="shared" si="10"/>
        <v>#REF!</v>
      </c>
      <c r="AJ13" s="432" t="e">
        <f>AD13*#REF!</f>
        <v>#REF!</v>
      </c>
      <c r="AK13" s="433" t="e">
        <f>AF13*#REF!</f>
        <v>#REF!</v>
      </c>
      <c r="AL13" s="433" t="e">
        <f t="shared" si="42"/>
        <v>#REF!</v>
      </c>
      <c r="AM13" s="137" t="e">
        <f>#REF!</f>
        <v>#REF!</v>
      </c>
      <c r="AN13" s="137" t="e">
        <f>#REF!</f>
        <v>#REF!</v>
      </c>
      <c r="AO13" s="204" t="e">
        <f t="shared" si="43"/>
        <v>#REF!</v>
      </c>
      <c r="AP13" s="204" t="e">
        <f>AM13*#REF!</f>
        <v>#REF!</v>
      </c>
      <c r="AQ13" s="204" t="e">
        <f>AO13*#REF!</f>
        <v>#REF!</v>
      </c>
      <c r="AR13" s="204" t="e">
        <f t="shared" si="44"/>
        <v>#REF!</v>
      </c>
      <c r="AS13" s="432" t="e">
        <f>AM13*#REF!</f>
        <v>#REF!</v>
      </c>
      <c r="AT13" s="433" t="e">
        <f>AO13*#REF!</f>
        <v>#REF!</v>
      </c>
      <c r="AU13" s="433" t="e">
        <f t="shared" si="11"/>
        <v>#REF!</v>
      </c>
      <c r="AV13" s="136" t="e">
        <f>#REF!</f>
        <v>#REF!</v>
      </c>
      <c r="AW13" s="137" t="e">
        <f>#REF!</f>
        <v>#REF!</v>
      </c>
      <c r="AX13" s="204" t="e">
        <f t="shared" si="45"/>
        <v>#REF!</v>
      </c>
      <c r="AY13" s="204" t="e">
        <f>AV13*#REF!</f>
        <v>#REF!</v>
      </c>
      <c r="AZ13" s="205" t="e">
        <f>AX13*#REF!</f>
        <v>#REF!</v>
      </c>
      <c r="BA13" s="205" t="e">
        <f t="shared" si="46"/>
        <v>#REF!</v>
      </c>
      <c r="BB13" s="137" t="e">
        <f>#REF!</f>
        <v>#REF!</v>
      </c>
      <c r="BC13" s="137" t="e">
        <f>#REF!</f>
        <v>#REF!</v>
      </c>
      <c r="BD13" s="204" t="e">
        <f t="shared" si="12"/>
        <v>#REF!</v>
      </c>
      <c r="BE13" s="204" t="e">
        <f>BB13*#REF!</f>
        <v>#REF!</v>
      </c>
      <c r="BF13" s="205" t="e">
        <f>BD13*#REF!</f>
        <v>#REF!</v>
      </c>
      <c r="BG13" s="205" t="e">
        <f t="shared" si="13"/>
        <v>#REF!</v>
      </c>
      <c r="BH13" s="432" t="e">
        <f>BB13*#REF!</f>
        <v>#REF!</v>
      </c>
      <c r="BI13" s="433" t="e">
        <f>BD13*#REF!</f>
        <v>#REF!</v>
      </c>
      <c r="BJ13" s="433" t="e">
        <f t="shared" si="14"/>
        <v>#REF!</v>
      </c>
      <c r="BK13" s="137" t="e">
        <f>#REF!</f>
        <v>#REF!</v>
      </c>
      <c r="BL13" s="137" t="e">
        <f>#REF!</f>
        <v>#REF!</v>
      </c>
      <c r="BM13" s="204" t="e">
        <f t="shared" si="47"/>
        <v>#REF!</v>
      </c>
      <c r="BN13" s="336" t="e">
        <f>BK13*#REF!</f>
        <v>#REF!</v>
      </c>
      <c r="BO13" s="205" t="e">
        <f>BM13*#REF!</f>
        <v>#REF!</v>
      </c>
      <c r="BP13" s="205" t="e">
        <f t="shared" si="15"/>
        <v>#REF!</v>
      </c>
      <c r="BQ13" s="432" t="e">
        <f>BK13*#REF!</f>
        <v>#REF!</v>
      </c>
      <c r="BR13" s="433" t="e">
        <f>BM13*#REF!</f>
        <v>#REF!</v>
      </c>
      <c r="BS13" s="433" t="e">
        <f t="shared" si="16"/>
        <v>#REF!</v>
      </c>
      <c r="BT13" s="137" t="e">
        <f>#REF!</f>
        <v>#REF!</v>
      </c>
      <c r="BU13" s="137" t="e">
        <f>#REF!</f>
        <v>#REF!</v>
      </c>
      <c r="BV13" s="204" t="e">
        <f t="shared" si="48"/>
        <v>#REF!</v>
      </c>
      <c r="BW13" s="204" t="e">
        <f>BT13*#REF!</f>
        <v>#REF!</v>
      </c>
      <c r="BX13" s="204" t="e">
        <f>BV13*#REF!</f>
        <v>#REF!</v>
      </c>
      <c r="BY13" s="205" t="e">
        <f t="shared" si="17"/>
        <v>#REF!</v>
      </c>
      <c r="BZ13" s="432" t="e">
        <f>BT13*#REF!</f>
        <v>#REF!</v>
      </c>
      <c r="CA13" s="433" t="e">
        <f>BV13*#REF!</f>
        <v>#REF!</v>
      </c>
      <c r="CB13" s="441" t="e">
        <f t="shared" si="18"/>
        <v>#REF!</v>
      </c>
      <c r="CC13" s="136" t="e">
        <f>#REF!</f>
        <v>#REF!</v>
      </c>
      <c r="CD13" s="137" t="e">
        <f>#REF!</f>
        <v>#REF!</v>
      </c>
      <c r="CE13" s="204" t="e">
        <f t="shared" si="49"/>
        <v>#REF!</v>
      </c>
      <c r="CF13" s="204" t="e">
        <f>CC13*#REF!</f>
        <v>#REF!</v>
      </c>
      <c r="CG13" s="205" t="e">
        <f>CE13*#REF!</f>
        <v>#REF!</v>
      </c>
      <c r="CH13" s="205" t="e">
        <f t="shared" si="50"/>
        <v>#REF!</v>
      </c>
      <c r="CI13" s="137" t="e">
        <f>#REF!</f>
        <v>#REF!</v>
      </c>
      <c r="CJ13" s="137" t="e">
        <f>#REF!</f>
        <v>#REF!</v>
      </c>
      <c r="CK13" s="204" t="e">
        <f t="shared" si="19"/>
        <v>#REF!</v>
      </c>
      <c r="CL13" s="204" t="e">
        <f>CI13*#REF!</f>
        <v>#REF!</v>
      </c>
      <c r="CM13" s="205" t="e">
        <f>CK13*#REF!</f>
        <v>#REF!</v>
      </c>
      <c r="CN13" s="205" t="e">
        <f t="shared" si="20"/>
        <v>#REF!</v>
      </c>
      <c r="CO13" s="432" t="e">
        <f>CI13*#REF!</f>
        <v>#REF!</v>
      </c>
      <c r="CP13" s="433" t="e">
        <f>CK13*#REF!</f>
        <v>#REF!</v>
      </c>
      <c r="CQ13" s="433" t="e">
        <f t="shared" si="21"/>
        <v>#REF!</v>
      </c>
      <c r="CR13" s="137" t="e">
        <f>#REF!</f>
        <v>#REF!</v>
      </c>
      <c r="CS13" s="137" t="e">
        <f>#REF!</f>
        <v>#REF!</v>
      </c>
      <c r="CT13" s="204" t="e">
        <f t="shared" si="51"/>
        <v>#REF!</v>
      </c>
      <c r="CU13" s="204" t="e">
        <f>CR13*#REF!</f>
        <v>#REF!</v>
      </c>
      <c r="CV13" s="205" t="e">
        <f>CT13*#REF!</f>
        <v>#REF!</v>
      </c>
      <c r="CW13" s="205" t="e">
        <f t="shared" si="22"/>
        <v>#REF!</v>
      </c>
      <c r="CX13" s="432" t="e">
        <f>CR13*#REF!</f>
        <v>#REF!</v>
      </c>
      <c r="CY13" s="433" t="e">
        <f>CT13*#REF!</f>
        <v>#REF!</v>
      </c>
      <c r="CZ13" s="441" t="e">
        <f t="shared" si="23"/>
        <v>#REF!</v>
      </c>
      <c r="DA13" s="143" t="e">
        <f>#REF!</f>
        <v>#REF!</v>
      </c>
      <c r="DB13" s="137" t="e">
        <f>#REF!</f>
        <v>#REF!</v>
      </c>
      <c r="DC13" s="204" t="e">
        <f t="shared" si="52"/>
        <v>#REF!</v>
      </c>
      <c r="DD13" s="204" t="e">
        <f>DA13*#REF!</f>
        <v>#REF!</v>
      </c>
      <c r="DE13" s="204" t="e">
        <f>DC13*#REF!</f>
        <v>#REF!</v>
      </c>
      <c r="DF13" s="205" t="e">
        <f t="shared" si="24"/>
        <v>#REF!</v>
      </c>
      <c r="DG13" s="432" t="e">
        <f>DA13*#REF!</f>
        <v>#REF!</v>
      </c>
      <c r="DH13" s="433" t="e">
        <f>DC13*#REF!</f>
        <v>#REF!</v>
      </c>
      <c r="DI13" s="433" t="e">
        <f t="shared" si="25"/>
        <v>#REF!</v>
      </c>
      <c r="DJ13" s="136" t="e">
        <f>#REF!</f>
        <v>#REF!</v>
      </c>
      <c r="DK13" s="137" t="e">
        <f>#REF!</f>
        <v>#REF!</v>
      </c>
      <c r="DL13" s="204" t="e">
        <f t="shared" si="53"/>
        <v>#REF!</v>
      </c>
      <c r="DM13" s="204" t="e">
        <f>DJ13*#REF!</f>
        <v>#REF!</v>
      </c>
      <c r="DN13" s="205" t="e">
        <f>DL13*#REF!</f>
        <v>#REF!</v>
      </c>
      <c r="DO13" s="205" t="e">
        <f t="shared" si="54"/>
        <v>#REF!</v>
      </c>
      <c r="DP13" s="137" t="e">
        <f>#REF!</f>
        <v>#REF!</v>
      </c>
      <c r="DQ13" s="137" t="e">
        <f>#REF!</f>
        <v>#REF!</v>
      </c>
      <c r="DR13" s="204" t="e">
        <f t="shared" si="26"/>
        <v>#REF!</v>
      </c>
      <c r="DS13" s="204" t="e">
        <f>DP13*#REF!</f>
        <v>#REF!</v>
      </c>
      <c r="DT13" s="205" t="e">
        <f>DR13*#REF!</f>
        <v>#REF!</v>
      </c>
      <c r="DU13" s="205" t="e">
        <f t="shared" si="27"/>
        <v>#REF!</v>
      </c>
      <c r="DV13" s="432" t="e">
        <f>DP13*#REF!</f>
        <v>#REF!</v>
      </c>
      <c r="DW13" s="433" t="e">
        <f>DR13*#REF!</f>
        <v>#REF!</v>
      </c>
      <c r="DX13" s="433" t="e">
        <f t="shared" si="28"/>
        <v>#REF!</v>
      </c>
      <c r="DY13" s="137" t="e">
        <f>#REF!</f>
        <v>#REF!</v>
      </c>
      <c r="DZ13" s="137" t="e">
        <f>#REF!</f>
        <v>#REF!</v>
      </c>
      <c r="EA13" s="204" t="e">
        <f t="shared" si="55"/>
        <v>#REF!</v>
      </c>
      <c r="EB13" s="204" t="e">
        <f>DY13*#REF!</f>
        <v>#REF!</v>
      </c>
      <c r="EC13" s="205" t="e">
        <f>EA13*#REF!</f>
        <v>#REF!</v>
      </c>
      <c r="ED13" s="205" t="e">
        <f t="shared" si="29"/>
        <v>#REF!</v>
      </c>
      <c r="EE13" s="432" t="e">
        <f>DY13*#REF!</f>
        <v>#REF!</v>
      </c>
      <c r="EF13" s="433" t="e">
        <f>EA13*#REF!</f>
        <v>#REF!</v>
      </c>
      <c r="EG13" s="441" t="e">
        <f t="shared" si="30"/>
        <v>#REF!</v>
      </c>
      <c r="EH13" s="137" t="e">
        <f>#REF!</f>
        <v>#REF!</v>
      </c>
      <c r="EI13" s="137" t="e">
        <f>#REF!</f>
        <v>#REF!</v>
      </c>
      <c r="EJ13" s="204" t="e">
        <f t="shared" si="56"/>
        <v>#REF!</v>
      </c>
      <c r="EK13" s="204" t="e">
        <f>EH13*#REF!</f>
        <v>#REF!</v>
      </c>
      <c r="EL13" s="204" t="e">
        <f>EJ13*#REF!</f>
        <v>#REF!</v>
      </c>
      <c r="EM13" s="205" t="e">
        <f t="shared" si="31"/>
        <v>#REF!</v>
      </c>
      <c r="EN13" s="432" t="e">
        <f>EH13*#REF!</f>
        <v>#REF!</v>
      </c>
      <c r="EO13" s="433" t="e">
        <f>EJ13*#REF!</f>
        <v>#REF!</v>
      </c>
      <c r="EP13" s="433" t="e">
        <f t="shared" si="32"/>
        <v>#REF!</v>
      </c>
      <c r="EQ13" s="136" t="e">
        <f>#REF!</f>
        <v>#REF!</v>
      </c>
      <c r="ER13" s="137" t="e">
        <f>#REF!</f>
        <v>#REF!</v>
      </c>
      <c r="ES13" s="204" t="e">
        <f t="shared" si="57"/>
        <v>#REF!</v>
      </c>
      <c r="ET13" s="204" t="e">
        <f>EQ13*#REF!</f>
        <v>#REF!</v>
      </c>
      <c r="EU13" s="205" t="e">
        <f>ES13*#REF!</f>
        <v>#REF!</v>
      </c>
      <c r="EV13" s="205" t="e">
        <f t="shared" si="58"/>
        <v>#REF!</v>
      </c>
      <c r="EW13" s="137" t="e">
        <f>#REF!</f>
        <v>#REF!</v>
      </c>
      <c r="EX13" s="137" t="e">
        <f>#REF!</f>
        <v>#REF!</v>
      </c>
      <c r="EY13" s="204" t="e">
        <f t="shared" si="33"/>
        <v>#REF!</v>
      </c>
      <c r="EZ13" s="204" t="e">
        <f>EW13*#REF!</f>
        <v>#REF!</v>
      </c>
      <c r="FA13" s="205" t="e">
        <f>EY13*#REF!</f>
        <v>#REF!</v>
      </c>
      <c r="FB13" s="205" t="e">
        <f t="shared" si="34"/>
        <v>#REF!</v>
      </c>
      <c r="FC13" s="432" t="e">
        <f>EW13*#REF!</f>
        <v>#REF!</v>
      </c>
      <c r="FD13" s="433" t="e">
        <f>EY13*#REF!</f>
        <v>#REF!</v>
      </c>
      <c r="FE13" s="433" t="e">
        <f t="shared" si="35"/>
        <v>#REF!</v>
      </c>
      <c r="FF13" s="137" t="e">
        <f>#REF!</f>
        <v>#REF!</v>
      </c>
      <c r="FG13" s="137" t="e">
        <f>#REF!</f>
        <v>#REF!</v>
      </c>
      <c r="FH13" s="204" t="e">
        <f t="shared" si="59"/>
        <v>#REF!</v>
      </c>
      <c r="FI13" s="204" t="e">
        <f>FF13*#REF!</f>
        <v>#REF!</v>
      </c>
      <c r="FJ13" s="205" t="e">
        <f>FH13*#REF!</f>
        <v>#REF!</v>
      </c>
      <c r="FK13" s="205" t="e">
        <f t="shared" si="36"/>
        <v>#REF!</v>
      </c>
      <c r="FL13" s="432" t="e">
        <f>FF13*#REF!</f>
        <v>#REF!</v>
      </c>
      <c r="FM13" s="433" t="e">
        <f>FH13*#REF!</f>
        <v>#REF!</v>
      </c>
      <c r="FN13" s="441" t="e">
        <f t="shared" si="37"/>
        <v>#REF!</v>
      </c>
      <c r="FO13" s="137" t="e">
        <f>#REF!</f>
        <v>#REF!</v>
      </c>
      <c r="FP13" s="137" t="e">
        <f>#REF!</f>
        <v>#REF!</v>
      </c>
      <c r="FQ13" s="204" t="e">
        <f t="shared" si="60"/>
        <v>#REF!</v>
      </c>
      <c r="FR13" s="204" t="e">
        <f>FO13*#REF!</f>
        <v>#REF!</v>
      </c>
      <c r="FS13" s="204" t="e">
        <f>FQ13*#REF!</f>
        <v>#REF!</v>
      </c>
      <c r="FT13" s="205" t="e">
        <f t="shared" si="38"/>
        <v>#REF!</v>
      </c>
      <c r="FU13" s="432" t="e">
        <f>FO13*#REF!</f>
        <v>#REF!</v>
      </c>
      <c r="FV13" s="433" t="e">
        <f>FQ13*#REF!</f>
        <v>#REF!</v>
      </c>
      <c r="FW13" s="454" t="e">
        <f t="shared" si="39"/>
        <v>#REF!</v>
      </c>
    </row>
    <row r="14" spans="1:179" s="12" customFormat="1">
      <c r="A14" s="874"/>
      <c r="B14" s="332" t="s">
        <v>891</v>
      </c>
      <c r="C14" s="333"/>
      <c r="D14" s="334" t="s">
        <v>145</v>
      </c>
      <c r="E14" s="262" t="e">
        <f t="shared" si="0"/>
        <v>#REF!</v>
      </c>
      <c r="F14" s="263" t="e">
        <f t="shared" si="1"/>
        <v>#REF!</v>
      </c>
      <c r="G14" s="263" t="e">
        <f t="shared" si="2"/>
        <v>#REF!</v>
      </c>
      <c r="H14" s="263" t="e">
        <f t="shared" si="3"/>
        <v>#REF!</v>
      </c>
      <c r="I14" s="263" t="e">
        <f t="shared" si="4"/>
        <v>#REF!</v>
      </c>
      <c r="J14" s="264" t="e">
        <f t="shared" si="5"/>
        <v>#REF!</v>
      </c>
      <c r="K14" s="129"/>
      <c r="L14" s="129"/>
      <c r="M14" s="129"/>
      <c r="N14" s="148"/>
      <c r="O14" s="143" t="e">
        <f>#REF!</f>
        <v>#REF!</v>
      </c>
      <c r="P14" s="137" t="e">
        <f>#REF!</f>
        <v>#REF!</v>
      </c>
      <c r="Q14" s="204" t="e">
        <f t="shared" ref="Q14" si="61">O14-P14</f>
        <v>#REF!</v>
      </c>
      <c r="R14" s="204" t="e">
        <f>O14*#REF!</f>
        <v>#REF!</v>
      </c>
      <c r="S14" s="205" t="e">
        <f>Q14*#REF!</f>
        <v>#REF!</v>
      </c>
      <c r="T14" s="205" t="e">
        <f>S14</f>
        <v>#REF!</v>
      </c>
      <c r="U14" s="137" t="e">
        <f>#REF!</f>
        <v>#REF!</v>
      </c>
      <c r="V14" s="137" t="e">
        <f>#REF!</f>
        <v>#REF!</v>
      </c>
      <c r="W14" s="204" t="e">
        <f t="shared" ref="W14" si="62">U14-V14</f>
        <v>#REF!</v>
      </c>
      <c r="X14" s="204" t="e">
        <f>U14*#REF!</f>
        <v>#REF!</v>
      </c>
      <c r="Y14" s="205" t="e">
        <f>W14*#REF!</f>
        <v>#REF!</v>
      </c>
      <c r="Z14" s="205" t="e">
        <f t="shared" ref="Z14" si="63">Y14</f>
        <v>#REF!</v>
      </c>
      <c r="AA14" s="432" t="e">
        <f>U14*#REF!</f>
        <v>#REF!</v>
      </c>
      <c r="AB14" s="433" t="e">
        <f>W14*#REF!</f>
        <v>#REF!</v>
      </c>
      <c r="AC14" s="433" t="e">
        <f t="shared" ref="AC14" si="64">AB14</f>
        <v>#REF!</v>
      </c>
      <c r="AD14" s="137" t="e">
        <f>#REF!</f>
        <v>#REF!</v>
      </c>
      <c r="AE14" s="137" t="e">
        <f>#REF!</f>
        <v>#REF!</v>
      </c>
      <c r="AF14" s="204" t="e">
        <f t="shared" ref="AF14" si="65">AD14-AE14</f>
        <v>#REF!</v>
      </c>
      <c r="AG14" s="204" t="e">
        <f>AD14*#REF!</f>
        <v>#REF!</v>
      </c>
      <c r="AH14" s="205" t="e">
        <f>AF14*#REF!</f>
        <v>#REF!</v>
      </c>
      <c r="AI14" s="205" t="e">
        <f t="shared" ref="AI14" si="66">AH14</f>
        <v>#REF!</v>
      </c>
      <c r="AJ14" s="432" t="e">
        <f>AD14*#REF!</f>
        <v>#REF!</v>
      </c>
      <c r="AK14" s="433" t="e">
        <f>AF14*#REF!</f>
        <v>#REF!</v>
      </c>
      <c r="AL14" s="433" t="e">
        <f t="shared" ref="AL14" si="67">AK14</f>
        <v>#REF!</v>
      </c>
      <c r="AM14" s="137" t="e">
        <f>#REF!</f>
        <v>#REF!</v>
      </c>
      <c r="AN14" s="137" t="e">
        <f>#REF!</f>
        <v>#REF!</v>
      </c>
      <c r="AO14" s="204" t="e">
        <f t="shared" ref="AO14" si="68">AM14-AN14</f>
        <v>#REF!</v>
      </c>
      <c r="AP14" s="204" t="e">
        <f>AM14*#REF!</f>
        <v>#REF!</v>
      </c>
      <c r="AQ14" s="204" t="e">
        <f>AO14*#REF!</f>
        <v>#REF!</v>
      </c>
      <c r="AR14" s="204" t="e">
        <f t="shared" ref="AR14" si="69">AQ14</f>
        <v>#REF!</v>
      </c>
      <c r="AS14" s="432" t="e">
        <f>AM14*#REF!</f>
        <v>#REF!</v>
      </c>
      <c r="AT14" s="433" t="e">
        <f>AO14*#REF!</f>
        <v>#REF!</v>
      </c>
      <c r="AU14" s="433" t="e">
        <f t="shared" ref="AU14" si="70">AT14</f>
        <v>#REF!</v>
      </c>
      <c r="AV14" s="136" t="e">
        <f>#REF!</f>
        <v>#REF!</v>
      </c>
      <c r="AW14" s="137" t="e">
        <f>#REF!</f>
        <v>#REF!</v>
      </c>
      <c r="AX14" s="204" t="e">
        <f t="shared" ref="AX14" si="71">AV14-AW14</f>
        <v>#REF!</v>
      </c>
      <c r="AY14" s="204" t="e">
        <f>AV14*#REF!</f>
        <v>#REF!</v>
      </c>
      <c r="AZ14" s="205" t="e">
        <f>AX14*#REF!</f>
        <v>#REF!</v>
      </c>
      <c r="BA14" s="205" t="e">
        <f t="shared" ref="BA14" si="72">AZ14</f>
        <v>#REF!</v>
      </c>
      <c r="BB14" s="137" t="e">
        <f>#REF!</f>
        <v>#REF!</v>
      </c>
      <c r="BC14" s="137" t="e">
        <f>#REF!</f>
        <v>#REF!</v>
      </c>
      <c r="BD14" s="204" t="e">
        <f t="shared" ref="BD14" si="73">BB14-BC14</f>
        <v>#REF!</v>
      </c>
      <c r="BE14" s="204" t="e">
        <f>BB14*#REF!</f>
        <v>#REF!</v>
      </c>
      <c r="BF14" s="205" t="e">
        <f>BD14*#REF!</f>
        <v>#REF!</v>
      </c>
      <c r="BG14" s="205" t="e">
        <f t="shared" ref="BG14" si="74">BF14</f>
        <v>#REF!</v>
      </c>
      <c r="BH14" s="432" t="e">
        <f>BB14*#REF!</f>
        <v>#REF!</v>
      </c>
      <c r="BI14" s="433" t="e">
        <f>BD14*#REF!</f>
        <v>#REF!</v>
      </c>
      <c r="BJ14" s="433" t="e">
        <f t="shared" ref="BJ14" si="75">BI14</f>
        <v>#REF!</v>
      </c>
      <c r="BK14" s="137" t="e">
        <f>#REF!</f>
        <v>#REF!</v>
      </c>
      <c r="BL14" s="137" t="e">
        <f>#REF!</f>
        <v>#REF!</v>
      </c>
      <c r="BM14" s="204" t="e">
        <f t="shared" ref="BM14" si="76">BK14-BL14</f>
        <v>#REF!</v>
      </c>
      <c r="BN14" s="336" t="e">
        <f>BK14*#REF!</f>
        <v>#REF!</v>
      </c>
      <c r="BO14" s="205" t="e">
        <f>BM14*#REF!</f>
        <v>#REF!</v>
      </c>
      <c r="BP14" s="205" t="e">
        <f t="shared" ref="BP14" si="77">BO14</f>
        <v>#REF!</v>
      </c>
      <c r="BQ14" s="432" t="e">
        <f>BK14*#REF!</f>
        <v>#REF!</v>
      </c>
      <c r="BR14" s="433" t="e">
        <f>BM14*#REF!</f>
        <v>#REF!</v>
      </c>
      <c r="BS14" s="433" t="e">
        <f t="shared" ref="BS14" si="78">BR14</f>
        <v>#REF!</v>
      </c>
      <c r="BT14" s="137" t="e">
        <f>#REF!</f>
        <v>#REF!</v>
      </c>
      <c r="BU14" s="137" t="e">
        <f>#REF!</f>
        <v>#REF!</v>
      </c>
      <c r="BV14" s="204" t="e">
        <f t="shared" ref="BV14" si="79">BT14-BU14</f>
        <v>#REF!</v>
      </c>
      <c r="BW14" s="204" t="e">
        <f>BT14*#REF!</f>
        <v>#REF!</v>
      </c>
      <c r="BX14" s="204" t="e">
        <f>BV14*#REF!</f>
        <v>#REF!</v>
      </c>
      <c r="BY14" s="205" t="e">
        <f t="shared" ref="BY14" si="80">BX14</f>
        <v>#REF!</v>
      </c>
      <c r="BZ14" s="432" t="e">
        <f>BT14*#REF!</f>
        <v>#REF!</v>
      </c>
      <c r="CA14" s="433" t="e">
        <f>BV14*#REF!</f>
        <v>#REF!</v>
      </c>
      <c r="CB14" s="441" t="e">
        <f t="shared" ref="CB14" si="81">CA14</f>
        <v>#REF!</v>
      </c>
      <c r="CC14" s="136" t="e">
        <f>#REF!</f>
        <v>#REF!</v>
      </c>
      <c r="CD14" s="137" t="e">
        <f>#REF!</f>
        <v>#REF!</v>
      </c>
      <c r="CE14" s="204" t="e">
        <f t="shared" ref="CE14" si="82">CC14-CD14</f>
        <v>#REF!</v>
      </c>
      <c r="CF14" s="204" t="e">
        <f>CC14*#REF!</f>
        <v>#REF!</v>
      </c>
      <c r="CG14" s="205" t="e">
        <f>CE14*#REF!</f>
        <v>#REF!</v>
      </c>
      <c r="CH14" s="205" t="e">
        <f t="shared" ref="CH14" si="83">CG14</f>
        <v>#REF!</v>
      </c>
      <c r="CI14" s="137" t="e">
        <f>#REF!</f>
        <v>#REF!</v>
      </c>
      <c r="CJ14" s="137" t="e">
        <f>#REF!</f>
        <v>#REF!</v>
      </c>
      <c r="CK14" s="204" t="e">
        <f t="shared" ref="CK14" si="84">CI14-CJ14</f>
        <v>#REF!</v>
      </c>
      <c r="CL14" s="204" t="e">
        <f>CI14*#REF!</f>
        <v>#REF!</v>
      </c>
      <c r="CM14" s="205" t="e">
        <f>CK14*#REF!</f>
        <v>#REF!</v>
      </c>
      <c r="CN14" s="205" t="e">
        <f t="shared" ref="CN14" si="85">CM14</f>
        <v>#REF!</v>
      </c>
      <c r="CO14" s="432" t="e">
        <f>CI14*#REF!</f>
        <v>#REF!</v>
      </c>
      <c r="CP14" s="433" t="e">
        <f>CK14*#REF!</f>
        <v>#REF!</v>
      </c>
      <c r="CQ14" s="433" t="e">
        <f t="shared" ref="CQ14" si="86">CP14</f>
        <v>#REF!</v>
      </c>
      <c r="CR14" s="137" t="e">
        <f>#REF!</f>
        <v>#REF!</v>
      </c>
      <c r="CS14" s="137" t="e">
        <f>#REF!</f>
        <v>#REF!</v>
      </c>
      <c r="CT14" s="204" t="e">
        <f t="shared" ref="CT14" si="87">CR14-CS14</f>
        <v>#REF!</v>
      </c>
      <c r="CU14" s="204" t="e">
        <f>CR14*#REF!</f>
        <v>#REF!</v>
      </c>
      <c r="CV14" s="205" t="e">
        <f>CT14*#REF!</f>
        <v>#REF!</v>
      </c>
      <c r="CW14" s="205" t="e">
        <f t="shared" ref="CW14" si="88">CV14</f>
        <v>#REF!</v>
      </c>
      <c r="CX14" s="432" t="e">
        <f>CR14*#REF!</f>
        <v>#REF!</v>
      </c>
      <c r="CY14" s="433" t="e">
        <f>CT14*#REF!</f>
        <v>#REF!</v>
      </c>
      <c r="CZ14" s="441" t="e">
        <f t="shared" ref="CZ14" si="89">CY14</f>
        <v>#REF!</v>
      </c>
      <c r="DA14" s="143" t="e">
        <f>#REF!</f>
        <v>#REF!</v>
      </c>
      <c r="DB14" s="137" t="e">
        <f>#REF!</f>
        <v>#REF!</v>
      </c>
      <c r="DC14" s="204" t="e">
        <f t="shared" ref="DC14" si="90">DA14-DB14</f>
        <v>#REF!</v>
      </c>
      <c r="DD14" s="204" t="e">
        <f>DA14*#REF!</f>
        <v>#REF!</v>
      </c>
      <c r="DE14" s="204" t="e">
        <f>DC14*#REF!</f>
        <v>#REF!</v>
      </c>
      <c r="DF14" s="205" t="e">
        <f t="shared" ref="DF14" si="91">DE14</f>
        <v>#REF!</v>
      </c>
      <c r="DG14" s="432" t="e">
        <f>DA14*#REF!</f>
        <v>#REF!</v>
      </c>
      <c r="DH14" s="433" t="e">
        <f>DC14*#REF!</f>
        <v>#REF!</v>
      </c>
      <c r="DI14" s="433" t="e">
        <f t="shared" ref="DI14" si="92">DH14</f>
        <v>#REF!</v>
      </c>
      <c r="DJ14" s="136" t="e">
        <f>#REF!</f>
        <v>#REF!</v>
      </c>
      <c r="DK14" s="137" t="e">
        <f>#REF!</f>
        <v>#REF!</v>
      </c>
      <c r="DL14" s="204" t="e">
        <f t="shared" ref="DL14" si="93">DJ14-DK14</f>
        <v>#REF!</v>
      </c>
      <c r="DM14" s="204" t="e">
        <f>DJ14*#REF!</f>
        <v>#REF!</v>
      </c>
      <c r="DN14" s="205" t="e">
        <f>DL14*#REF!</f>
        <v>#REF!</v>
      </c>
      <c r="DO14" s="205" t="e">
        <f t="shared" ref="DO14" si="94">DN14</f>
        <v>#REF!</v>
      </c>
      <c r="DP14" s="137" t="e">
        <f>#REF!</f>
        <v>#REF!</v>
      </c>
      <c r="DQ14" s="137" t="e">
        <f>#REF!</f>
        <v>#REF!</v>
      </c>
      <c r="DR14" s="204" t="e">
        <f t="shared" ref="DR14" si="95">DP14-DQ14</f>
        <v>#REF!</v>
      </c>
      <c r="DS14" s="204" t="e">
        <f>DP14*#REF!</f>
        <v>#REF!</v>
      </c>
      <c r="DT14" s="205" t="e">
        <f>DR14*#REF!</f>
        <v>#REF!</v>
      </c>
      <c r="DU14" s="205" t="e">
        <f t="shared" ref="DU14" si="96">DT14</f>
        <v>#REF!</v>
      </c>
      <c r="DV14" s="432" t="e">
        <f>DP14*#REF!</f>
        <v>#REF!</v>
      </c>
      <c r="DW14" s="433" t="e">
        <f>DR14*#REF!</f>
        <v>#REF!</v>
      </c>
      <c r="DX14" s="433" t="e">
        <f t="shared" ref="DX14" si="97">DW14</f>
        <v>#REF!</v>
      </c>
      <c r="DY14" s="137" t="e">
        <f>#REF!</f>
        <v>#REF!</v>
      </c>
      <c r="DZ14" s="137" t="e">
        <f>#REF!</f>
        <v>#REF!</v>
      </c>
      <c r="EA14" s="204" t="e">
        <f t="shared" ref="EA14" si="98">DY14-DZ14</f>
        <v>#REF!</v>
      </c>
      <c r="EB14" s="204" t="e">
        <f>DY14*#REF!</f>
        <v>#REF!</v>
      </c>
      <c r="EC14" s="205" t="e">
        <f>EA14*#REF!</f>
        <v>#REF!</v>
      </c>
      <c r="ED14" s="205" t="e">
        <f t="shared" ref="ED14" si="99">EC14</f>
        <v>#REF!</v>
      </c>
      <c r="EE14" s="432" t="e">
        <f>DY14*#REF!</f>
        <v>#REF!</v>
      </c>
      <c r="EF14" s="433" t="e">
        <f>EA14*#REF!</f>
        <v>#REF!</v>
      </c>
      <c r="EG14" s="441" t="e">
        <f t="shared" ref="EG14" si="100">EF14</f>
        <v>#REF!</v>
      </c>
      <c r="EH14" s="137" t="e">
        <f>#REF!</f>
        <v>#REF!</v>
      </c>
      <c r="EI14" s="137" t="e">
        <f>#REF!</f>
        <v>#REF!</v>
      </c>
      <c r="EJ14" s="204" t="e">
        <f t="shared" ref="EJ14" si="101">EH14-EI14</f>
        <v>#REF!</v>
      </c>
      <c r="EK14" s="204" t="e">
        <f>EH14*#REF!</f>
        <v>#REF!</v>
      </c>
      <c r="EL14" s="204" t="e">
        <f>EJ14*#REF!</f>
        <v>#REF!</v>
      </c>
      <c r="EM14" s="205" t="e">
        <f t="shared" ref="EM14" si="102">EL14</f>
        <v>#REF!</v>
      </c>
      <c r="EN14" s="432" t="e">
        <f>EH14*#REF!</f>
        <v>#REF!</v>
      </c>
      <c r="EO14" s="433" t="e">
        <f>EJ14*#REF!</f>
        <v>#REF!</v>
      </c>
      <c r="EP14" s="433" t="e">
        <f t="shared" ref="EP14" si="103">EO14</f>
        <v>#REF!</v>
      </c>
      <c r="EQ14" s="136" t="e">
        <f>#REF!</f>
        <v>#REF!</v>
      </c>
      <c r="ER14" s="137" t="e">
        <f>#REF!</f>
        <v>#REF!</v>
      </c>
      <c r="ES14" s="204" t="e">
        <f t="shared" ref="ES14" si="104">EQ14-ER14</f>
        <v>#REF!</v>
      </c>
      <c r="ET14" s="204" t="e">
        <f>EQ14*#REF!</f>
        <v>#REF!</v>
      </c>
      <c r="EU14" s="205" t="e">
        <f>ES14*#REF!</f>
        <v>#REF!</v>
      </c>
      <c r="EV14" s="205" t="e">
        <f t="shared" ref="EV14" si="105">EU14</f>
        <v>#REF!</v>
      </c>
      <c r="EW14" s="137" t="e">
        <f>#REF!</f>
        <v>#REF!</v>
      </c>
      <c r="EX14" s="137" t="e">
        <f>#REF!</f>
        <v>#REF!</v>
      </c>
      <c r="EY14" s="204" t="e">
        <f t="shared" ref="EY14" si="106">EW14-EX14</f>
        <v>#REF!</v>
      </c>
      <c r="EZ14" s="204" t="e">
        <f>EW14*#REF!</f>
        <v>#REF!</v>
      </c>
      <c r="FA14" s="205" t="e">
        <f>EY14*#REF!</f>
        <v>#REF!</v>
      </c>
      <c r="FB14" s="205" t="e">
        <f t="shared" ref="FB14" si="107">FA14</f>
        <v>#REF!</v>
      </c>
      <c r="FC14" s="432" t="e">
        <f>EW14*#REF!</f>
        <v>#REF!</v>
      </c>
      <c r="FD14" s="433" t="e">
        <f>EY14*#REF!</f>
        <v>#REF!</v>
      </c>
      <c r="FE14" s="433" t="e">
        <f t="shared" ref="FE14" si="108">FD14</f>
        <v>#REF!</v>
      </c>
      <c r="FF14" s="137" t="e">
        <f>#REF!</f>
        <v>#REF!</v>
      </c>
      <c r="FG14" s="137" t="e">
        <f>#REF!</f>
        <v>#REF!</v>
      </c>
      <c r="FH14" s="204" t="e">
        <f t="shared" ref="FH14" si="109">FF14-FG14</f>
        <v>#REF!</v>
      </c>
      <c r="FI14" s="204" t="e">
        <f>FF14*#REF!</f>
        <v>#REF!</v>
      </c>
      <c r="FJ14" s="205" t="e">
        <f>FH14*#REF!</f>
        <v>#REF!</v>
      </c>
      <c r="FK14" s="205" t="e">
        <f t="shared" ref="FK14" si="110">FJ14</f>
        <v>#REF!</v>
      </c>
      <c r="FL14" s="432" t="e">
        <f>FF14*#REF!</f>
        <v>#REF!</v>
      </c>
      <c r="FM14" s="433" t="e">
        <f>FH14*#REF!</f>
        <v>#REF!</v>
      </c>
      <c r="FN14" s="441" t="e">
        <f t="shared" ref="FN14" si="111">FM14</f>
        <v>#REF!</v>
      </c>
      <c r="FO14" s="137" t="e">
        <f>#REF!</f>
        <v>#REF!</v>
      </c>
      <c r="FP14" s="137" t="e">
        <f>#REF!</f>
        <v>#REF!</v>
      </c>
      <c r="FQ14" s="204" t="e">
        <f t="shared" ref="FQ14" si="112">FO14-FP14</f>
        <v>#REF!</v>
      </c>
      <c r="FR14" s="204" t="e">
        <f>FO14*#REF!</f>
        <v>#REF!</v>
      </c>
      <c r="FS14" s="204" t="e">
        <f>FQ14*#REF!</f>
        <v>#REF!</v>
      </c>
      <c r="FT14" s="205" t="e">
        <f t="shared" ref="FT14" si="113">FS14</f>
        <v>#REF!</v>
      </c>
      <c r="FU14" s="432" t="e">
        <f>FO14*#REF!</f>
        <v>#REF!</v>
      </c>
      <c r="FV14" s="433" t="e">
        <f>FQ14*#REF!</f>
        <v>#REF!</v>
      </c>
      <c r="FW14" s="454" t="e">
        <f t="shared" ref="FW14" si="114">FV14</f>
        <v>#REF!</v>
      </c>
    </row>
    <row r="15" spans="1:179" s="12" customFormat="1">
      <c r="A15" s="874"/>
      <c r="B15" s="332" t="s">
        <v>150</v>
      </c>
      <c r="C15" s="333"/>
      <c r="D15" s="334" t="s">
        <v>145</v>
      </c>
      <c r="E15" s="262" t="e">
        <f t="shared" si="0"/>
        <v>#REF!</v>
      </c>
      <c r="F15" s="263" t="e">
        <f t="shared" si="1"/>
        <v>#REF!</v>
      </c>
      <c r="G15" s="263" t="e">
        <f t="shared" si="2"/>
        <v>#REF!</v>
      </c>
      <c r="H15" s="263" t="e">
        <f t="shared" si="3"/>
        <v>#REF!</v>
      </c>
      <c r="I15" s="263" t="e">
        <f t="shared" si="4"/>
        <v>#REF!</v>
      </c>
      <c r="J15" s="264" t="e">
        <f t="shared" si="5"/>
        <v>#REF!</v>
      </c>
      <c r="K15" s="129"/>
      <c r="L15" s="129"/>
      <c r="M15" s="129"/>
      <c r="N15" s="148"/>
      <c r="O15" s="143" t="e">
        <f>#REF!</f>
        <v>#REF!</v>
      </c>
      <c r="P15" s="137" t="e">
        <f>#REF!</f>
        <v>#REF!</v>
      </c>
      <c r="Q15" s="204" t="e">
        <f t="shared" si="40"/>
        <v>#REF!</v>
      </c>
      <c r="R15" s="204" t="e">
        <f>O15*#REF!</f>
        <v>#REF!</v>
      </c>
      <c r="S15" s="205" t="e">
        <f>Q15*#REF!</f>
        <v>#REF!</v>
      </c>
      <c r="T15" s="205" t="e">
        <f t="shared" si="41"/>
        <v>#REF!</v>
      </c>
      <c r="U15" s="137" t="e">
        <f>#REF!</f>
        <v>#REF!</v>
      </c>
      <c r="V15" s="137" t="e">
        <f>#REF!</f>
        <v>#REF!</v>
      </c>
      <c r="W15" s="204" t="e">
        <f t="shared" si="6"/>
        <v>#REF!</v>
      </c>
      <c r="X15" s="204" t="e">
        <f>U15*#REF!</f>
        <v>#REF!</v>
      </c>
      <c r="Y15" s="205" t="e">
        <f>W15*#REF!</f>
        <v>#REF!</v>
      </c>
      <c r="Z15" s="205" t="e">
        <f t="shared" si="7"/>
        <v>#REF!</v>
      </c>
      <c r="AA15" s="432" t="e">
        <f>U15*#REF!</f>
        <v>#REF!</v>
      </c>
      <c r="AB15" s="433" t="e">
        <f>W15*#REF!</f>
        <v>#REF!</v>
      </c>
      <c r="AC15" s="433" t="e">
        <f t="shared" si="8"/>
        <v>#REF!</v>
      </c>
      <c r="AD15" s="137" t="e">
        <f>#REF!</f>
        <v>#REF!</v>
      </c>
      <c r="AE15" s="137" t="e">
        <f>#REF!</f>
        <v>#REF!</v>
      </c>
      <c r="AF15" s="204" t="e">
        <f t="shared" si="9"/>
        <v>#REF!</v>
      </c>
      <c r="AG15" s="204" t="e">
        <f>AD15*#REF!</f>
        <v>#REF!</v>
      </c>
      <c r="AH15" s="205" t="e">
        <f>AF15*#REF!</f>
        <v>#REF!</v>
      </c>
      <c r="AI15" s="205" t="e">
        <f t="shared" si="10"/>
        <v>#REF!</v>
      </c>
      <c r="AJ15" s="432" t="e">
        <f>AD15*#REF!</f>
        <v>#REF!</v>
      </c>
      <c r="AK15" s="433" t="e">
        <f>AF15*#REF!</f>
        <v>#REF!</v>
      </c>
      <c r="AL15" s="433" t="e">
        <f t="shared" si="42"/>
        <v>#REF!</v>
      </c>
      <c r="AM15" s="137" t="e">
        <f>#REF!</f>
        <v>#REF!</v>
      </c>
      <c r="AN15" s="137" t="e">
        <f>#REF!</f>
        <v>#REF!</v>
      </c>
      <c r="AO15" s="204" t="e">
        <f t="shared" si="43"/>
        <v>#REF!</v>
      </c>
      <c r="AP15" s="204" t="e">
        <f>AM15*#REF!</f>
        <v>#REF!</v>
      </c>
      <c r="AQ15" s="204" t="e">
        <f>AO15*#REF!</f>
        <v>#REF!</v>
      </c>
      <c r="AR15" s="204" t="e">
        <f t="shared" si="44"/>
        <v>#REF!</v>
      </c>
      <c r="AS15" s="432" t="e">
        <f>AM15*#REF!</f>
        <v>#REF!</v>
      </c>
      <c r="AT15" s="433" t="e">
        <f>AO15*#REF!</f>
        <v>#REF!</v>
      </c>
      <c r="AU15" s="433" t="e">
        <f t="shared" si="11"/>
        <v>#REF!</v>
      </c>
      <c r="AV15" s="136" t="e">
        <f>#REF!</f>
        <v>#REF!</v>
      </c>
      <c r="AW15" s="137" t="e">
        <f>#REF!</f>
        <v>#REF!</v>
      </c>
      <c r="AX15" s="204" t="e">
        <f t="shared" si="45"/>
        <v>#REF!</v>
      </c>
      <c r="AY15" s="204" t="e">
        <f>AV15*#REF!</f>
        <v>#REF!</v>
      </c>
      <c r="AZ15" s="205" t="e">
        <f>AX15*#REF!</f>
        <v>#REF!</v>
      </c>
      <c r="BA15" s="205" t="e">
        <f t="shared" si="46"/>
        <v>#REF!</v>
      </c>
      <c r="BB15" s="137" t="e">
        <f>#REF!</f>
        <v>#REF!</v>
      </c>
      <c r="BC15" s="137" t="e">
        <f>#REF!</f>
        <v>#REF!</v>
      </c>
      <c r="BD15" s="204" t="e">
        <f t="shared" si="12"/>
        <v>#REF!</v>
      </c>
      <c r="BE15" s="204" t="e">
        <f>BB15*#REF!</f>
        <v>#REF!</v>
      </c>
      <c r="BF15" s="205" t="e">
        <f>BD15*#REF!</f>
        <v>#REF!</v>
      </c>
      <c r="BG15" s="205" t="e">
        <f t="shared" si="13"/>
        <v>#REF!</v>
      </c>
      <c r="BH15" s="432" t="e">
        <f>BB15*#REF!</f>
        <v>#REF!</v>
      </c>
      <c r="BI15" s="433" t="e">
        <f>BD15*#REF!</f>
        <v>#REF!</v>
      </c>
      <c r="BJ15" s="433" t="e">
        <f t="shared" si="14"/>
        <v>#REF!</v>
      </c>
      <c r="BK15" s="137" t="e">
        <f>#REF!</f>
        <v>#REF!</v>
      </c>
      <c r="BL15" s="137" t="e">
        <f>#REF!</f>
        <v>#REF!</v>
      </c>
      <c r="BM15" s="204" t="e">
        <f t="shared" si="47"/>
        <v>#REF!</v>
      </c>
      <c r="BN15" s="336" t="e">
        <f>BK15*#REF!</f>
        <v>#REF!</v>
      </c>
      <c r="BO15" s="205" t="e">
        <f>BM15*#REF!</f>
        <v>#REF!</v>
      </c>
      <c r="BP15" s="205" t="e">
        <f t="shared" si="15"/>
        <v>#REF!</v>
      </c>
      <c r="BQ15" s="432" t="e">
        <f>BK15*#REF!</f>
        <v>#REF!</v>
      </c>
      <c r="BR15" s="433" t="e">
        <f>BM15*#REF!</f>
        <v>#REF!</v>
      </c>
      <c r="BS15" s="433" t="e">
        <f t="shared" si="16"/>
        <v>#REF!</v>
      </c>
      <c r="BT15" s="137" t="e">
        <f>#REF!</f>
        <v>#REF!</v>
      </c>
      <c r="BU15" s="137" t="e">
        <f>#REF!</f>
        <v>#REF!</v>
      </c>
      <c r="BV15" s="204" t="e">
        <f t="shared" si="48"/>
        <v>#REF!</v>
      </c>
      <c r="BW15" s="204" t="e">
        <f>BT15*#REF!</f>
        <v>#REF!</v>
      </c>
      <c r="BX15" s="204" t="e">
        <f>BV15*#REF!</f>
        <v>#REF!</v>
      </c>
      <c r="BY15" s="205" t="e">
        <f t="shared" si="17"/>
        <v>#REF!</v>
      </c>
      <c r="BZ15" s="432" t="e">
        <f>BT15*#REF!</f>
        <v>#REF!</v>
      </c>
      <c r="CA15" s="433" t="e">
        <f>BV15*#REF!</f>
        <v>#REF!</v>
      </c>
      <c r="CB15" s="441" t="e">
        <f t="shared" si="18"/>
        <v>#REF!</v>
      </c>
      <c r="CC15" s="136" t="e">
        <f>#REF!</f>
        <v>#REF!</v>
      </c>
      <c r="CD15" s="137" t="e">
        <f>#REF!</f>
        <v>#REF!</v>
      </c>
      <c r="CE15" s="204" t="e">
        <f t="shared" si="49"/>
        <v>#REF!</v>
      </c>
      <c r="CF15" s="204" t="e">
        <f>CC15*#REF!</f>
        <v>#REF!</v>
      </c>
      <c r="CG15" s="205" t="e">
        <f>CE15*#REF!</f>
        <v>#REF!</v>
      </c>
      <c r="CH15" s="205" t="e">
        <f t="shared" si="50"/>
        <v>#REF!</v>
      </c>
      <c r="CI15" s="137" t="e">
        <f>#REF!</f>
        <v>#REF!</v>
      </c>
      <c r="CJ15" s="137" t="e">
        <f>#REF!</f>
        <v>#REF!</v>
      </c>
      <c r="CK15" s="204" t="e">
        <f t="shared" si="19"/>
        <v>#REF!</v>
      </c>
      <c r="CL15" s="204" t="e">
        <f>CI15*#REF!</f>
        <v>#REF!</v>
      </c>
      <c r="CM15" s="205" t="e">
        <f>CK15*#REF!</f>
        <v>#REF!</v>
      </c>
      <c r="CN15" s="205" t="e">
        <f t="shared" si="20"/>
        <v>#REF!</v>
      </c>
      <c r="CO15" s="432" t="e">
        <f>CI15*#REF!</f>
        <v>#REF!</v>
      </c>
      <c r="CP15" s="433" t="e">
        <f>CK15*#REF!</f>
        <v>#REF!</v>
      </c>
      <c r="CQ15" s="433" t="e">
        <f t="shared" si="21"/>
        <v>#REF!</v>
      </c>
      <c r="CR15" s="137" t="e">
        <f>#REF!</f>
        <v>#REF!</v>
      </c>
      <c r="CS15" s="137" t="e">
        <f>#REF!</f>
        <v>#REF!</v>
      </c>
      <c r="CT15" s="204" t="e">
        <f t="shared" si="51"/>
        <v>#REF!</v>
      </c>
      <c r="CU15" s="204" t="e">
        <f>CR15*#REF!</f>
        <v>#REF!</v>
      </c>
      <c r="CV15" s="205" t="e">
        <f>CT15*#REF!</f>
        <v>#REF!</v>
      </c>
      <c r="CW15" s="205" t="e">
        <f t="shared" si="22"/>
        <v>#REF!</v>
      </c>
      <c r="CX15" s="432" t="e">
        <f>CR15*#REF!</f>
        <v>#REF!</v>
      </c>
      <c r="CY15" s="433" t="e">
        <f>CT15*#REF!</f>
        <v>#REF!</v>
      </c>
      <c r="CZ15" s="441" t="e">
        <f t="shared" si="23"/>
        <v>#REF!</v>
      </c>
      <c r="DA15" s="143" t="e">
        <f>#REF!</f>
        <v>#REF!</v>
      </c>
      <c r="DB15" s="137" t="e">
        <f>#REF!</f>
        <v>#REF!</v>
      </c>
      <c r="DC15" s="204" t="e">
        <f t="shared" si="52"/>
        <v>#REF!</v>
      </c>
      <c r="DD15" s="204" t="e">
        <f>DA15*#REF!</f>
        <v>#REF!</v>
      </c>
      <c r="DE15" s="204" t="e">
        <f>DC15*#REF!</f>
        <v>#REF!</v>
      </c>
      <c r="DF15" s="205" t="e">
        <f t="shared" si="24"/>
        <v>#REF!</v>
      </c>
      <c r="DG15" s="432" t="e">
        <f>DA15*#REF!</f>
        <v>#REF!</v>
      </c>
      <c r="DH15" s="433" t="e">
        <f>DC15*#REF!</f>
        <v>#REF!</v>
      </c>
      <c r="DI15" s="433" t="e">
        <f t="shared" si="25"/>
        <v>#REF!</v>
      </c>
      <c r="DJ15" s="136" t="e">
        <f>#REF!</f>
        <v>#REF!</v>
      </c>
      <c r="DK15" s="137" t="e">
        <f>#REF!</f>
        <v>#REF!</v>
      </c>
      <c r="DL15" s="204" t="e">
        <f t="shared" si="53"/>
        <v>#REF!</v>
      </c>
      <c r="DM15" s="204" t="e">
        <f>DJ15*#REF!</f>
        <v>#REF!</v>
      </c>
      <c r="DN15" s="205" t="e">
        <f>DL15*#REF!</f>
        <v>#REF!</v>
      </c>
      <c r="DO15" s="205" t="e">
        <f t="shared" si="54"/>
        <v>#REF!</v>
      </c>
      <c r="DP15" s="137" t="e">
        <f>#REF!</f>
        <v>#REF!</v>
      </c>
      <c r="DQ15" s="137" t="e">
        <f>#REF!</f>
        <v>#REF!</v>
      </c>
      <c r="DR15" s="204" t="e">
        <f t="shared" si="26"/>
        <v>#REF!</v>
      </c>
      <c r="DS15" s="204" t="e">
        <f>DP15*#REF!</f>
        <v>#REF!</v>
      </c>
      <c r="DT15" s="205" t="e">
        <f>DR15*#REF!</f>
        <v>#REF!</v>
      </c>
      <c r="DU15" s="205" t="e">
        <f t="shared" si="27"/>
        <v>#REF!</v>
      </c>
      <c r="DV15" s="432" t="e">
        <f>DP15*#REF!</f>
        <v>#REF!</v>
      </c>
      <c r="DW15" s="433" t="e">
        <f>DR15*#REF!</f>
        <v>#REF!</v>
      </c>
      <c r="DX15" s="433" t="e">
        <f t="shared" si="28"/>
        <v>#REF!</v>
      </c>
      <c r="DY15" s="137" t="e">
        <f>#REF!</f>
        <v>#REF!</v>
      </c>
      <c r="DZ15" s="137" t="e">
        <f>#REF!</f>
        <v>#REF!</v>
      </c>
      <c r="EA15" s="204" t="e">
        <f t="shared" si="55"/>
        <v>#REF!</v>
      </c>
      <c r="EB15" s="204" t="e">
        <f>DY15*#REF!</f>
        <v>#REF!</v>
      </c>
      <c r="EC15" s="205" t="e">
        <f>EA15*#REF!</f>
        <v>#REF!</v>
      </c>
      <c r="ED15" s="205" t="e">
        <f t="shared" si="29"/>
        <v>#REF!</v>
      </c>
      <c r="EE15" s="432" t="e">
        <f>DY15*#REF!</f>
        <v>#REF!</v>
      </c>
      <c r="EF15" s="433" t="e">
        <f>EA15*#REF!</f>
        <v>#REF!</v>
      </c>
      <c r="EG15" s="441" t="e">
        <f t="shared" si="30"/>
        <v>#REF!</v>
      </c>
      <c r="EH15" s="137" t="e">
        <f>#REF!</f>
        <v>#REF!</v>
      </c>
      <c r="EI15" s="137" t="e">
        <f>#REF!</f>
        <v>#REF!</v>
      </c>
      <c r="EJ15" s="204" t="e">
        <f t="shared" si="56"/>
        <v>#REF!</v>
      </c>
      <c r="EK15" s="204" t="e">
        <f>EH15*#REF!</f>
        <v>#REF!</v>
      </c>
      <c r="EL15" s="204" t="e">
        <f>EJ15*#REF!</f>
        <v>#REF!</v>
      </c>
      <c r="EM15" s="205" t="e">
        <f t="shared" si="31"/>
        <v>#REF!</v>
      </c>
      <c r="EN15" s="432" t="e">
        <f>EH15*#REF!</f>
        <v>#REF!</v>
      </c>
      <c r="EO15" s="433" t="e">
        <f>EJ15*#REF!</f>
        <v>#REF!</v>
      </c>
      <c r="EP15" s="433" t="e">
        <f t="shared" si="32"/>
        <v>#REF!</v>
      </c>
      <c r="EQ15" s="136" t="e">
        <f>#REF!</f>
        <v>#REF!</v>
      </c>
      <c r="ER15" s="137" t="e">
        <f>#REF!</f>
        <v>#REF!</v>
      </c>
      <c r="ES15" s="204" t="e">
        <f t="shared" si="57"/>
        <v>#REF!</v>
      </c>
      <c r="ET15" s="204" t="e">
        <f>EQ15*#REF!</f>
        <v>#REF!</v>
      </c>
      <c r="EU15" s="205" t="e">
        <f>ES15*#REF!</f>
        <v>#REF!</v>
      </c>
      <c r="EV15" s="205" t="e">
        <f t="shared" si="58"/>
        <v>#REF!</v>
      </c>
      <c r="EW15" s="137" t="e">
        <f>#REF!</f>
        <v>#REF!</v>
      </c>
      <c r="EX15" s="137" t="e">
        <f>#REF!</f>
        <v>#REF!</v>
      </c>
      <c r="EY15" s="204" t="e">
        <f t="shared" si="33"/>
        <v>#REF!</v>
      </c>
      <c r="EZ15" s="204" t="e">
        <f>EW15*#REF!</f>
        <v>#REF!</v>
      </c>
      <c r="FA15" s="205" t="e">
        <f>EY15*#REF!</f>
        <v>#REF!</v>
      </c>
      <c r="FB15" s="205" t="e">
        <f t="shared" si="34"/>
        <v>#REF!</v>
      </c>
      <c r="FC15" s="432" t="e">
        <f>EW15*#REF!</f>
        <v>#REF!</v>
      </c>
      <c r="FD15" s="433" t="e">
        <f>EY15*#REF!</f>
        <v>#REF!</v>
      </c>
      <c r="FE15" s="433" t="e">
        <f t="shared" si="35"/>
        <v>#REF!</v>
      </c>
      <c r="FF15" s="137" t="e">
        <f>#REF!</f>
        <v>#REF!</v>
      </c>
      <c r="FG15" s="137" t="e">
        <f>#REF!</f>
        <v>#REF!</v>
      </c>
      <c r="FH15" s="204" t="e">
        <f t="shared" si="59"/>
        <v>#REF!</v>
      </c>
      <c r="FI15" s="204" t="e">
        <f>FF15*#REF!</f>
        <v>#REF!</v>
      </c>
      <c r="FJ15" s="205" t="e">
        <f>FH15*#REF!</f>
        <v>#REF!</v>
      </c>
      <c r="FK15" s="205" t="e">
        <f t="shared" si="36"/>
        <v>#REF!</v>
      </c>
      <c r="FL15" s="432" t="e">
        <f>FF15*#REF!</f>
        <v>#REF!</v>
      </c>
      <c r="FM15" s="433" t="e">
        <f>FH15*#REF!</f>
        <v>#REF!</v>
      </c>
      <c r="FN15" s="441" t="e">
        <f t="shared" si="37"/>
        <v>#REF!</v>
      </c>
      <c r="FO15" s="137" t="e">
        <f>#REF!</f>
        <v>#REF!</v>
      </c>
      <c r="FP15" s="137" t="e">
        <f>#REF!</f>
        <v>#REF!</v>
      </c>
      <c r="FQ15" s="204" t="e">
        <f t="shared" si="60"/>
        <v>#REF!</v>
      </c>
      <c r="FR15" s="204" t="e">
        <f>FO15*#REF!</f>
        <v>#REF!</v>
      </c>
      <c r="FS15" s="204" t="e">
        <f>FQ15*#REF!</f>
        <v>#REF!</v>
      </c>
      <c r="FT15" s="205" t="e">
        <f t="shared" si="38"/>
        <v>#REF!</v>
      </c>
      <c r="FU15" s="432" t="e">
        <f>FO15*#REF!</f>
        <v>#REF!</v>
      </c>
      <c r="FV15" s="433" t="e">
        <f>FQ15*#REF!</f>
        <v>#REF!</v>
      </c>
      <c r="FW15" s="454" t="e">
        <f t="shared" si="39"/>
        <v>#REF!</v>
      </c>
    </row>
    <row r="16" spans="1:179" s="12" customFormat="1">
      <c r="A16" s="874"/>
      <c r="B16" s="332" t="s">
        <v>151</v>
      </c>
      <c r="C16" s="333"/>
      <c r="D16" s="334" t="s">
        <v>145</v>
      </c>
      <c r="E16" s="262" t="e">
        <f t="shared" si="0"/>
        <v>#REF!</v>
      </c>
      <c r="F16" s="263" t="e">
        <f t="shared" si="1"/>
        <v>#REF!</v>
      </c>
      <c r="G16" s="263" t="e">
        <f t="shared" si="2"/>
        <v>#REF!</v>
      </c>
      <c r="H16" s="263" t="e">
        <f t="shared" si="3"/>
        <v>#REF!</v>
      </c>
      <c r="I16" s="263" t="e">
        <f t="shared" si="4"/>
        <v>#REF!</v>
      </c>
      <c r="J16" s="264" t="e">
        <f t="shared" si="5"/>
        <v>#REF!</v>
      </c>
      <c r="K16" s="129"/>
      <c r="L16" s="129"/>
      <c r="M16" s="129"/>
      <c r="N16" s="148"/>
      <c r="O16" s="143" t="e">
        <f>#REF!</f>
        <v>#REF!</v>
      </c>
      <c r="P16" s="137" t="e">
        <f>#REF!</f>
        <v>#REF!</v>
      </c>
      <c r="Q16" s="204" t="e">
        <f t="shared" si="40"/>
        <v>#REF!</v>
      </c>
      <c r="R16" s="204" t="e">
        <f>O16*#REF!</f>
        <v>#REF!</v>
      </c>
      <c r="S16" s="205" t="e">
        <f>Q16*#REF!</f>
        <v>#REF!</v>
      </c>
      <c r="T16" s="205" t="e">
        <f t="shared" si="41"/>
        <v>#REF!</v>
      </c>
      <c r="U16" s="137" t="e">
        <f>#REF!</f>
        <v>#REF!</v>
      </c>
      <c r="V16" s="137" t="e">
        <f>#REF!</f>
        <v>#REF!</v>
      </c>
      <c r="W16" s="204" t="e">
        <f t="shared" si="6"/>
        <v>#REF!</v>
      </c>
      <c r="X16" s="204" t="e">
        <f>U16*#REF!</f>
        <v>#REF!</v>
      </c>
      <c r="Y16" s="205" t="e">
        <f>W16*#REF!</f>
        <v>#REF!</v>
      </c>
      <c r="Z16" s="205" t="e">
        <f t="shared" si="7"/>
        <v>#REF!</v>
      </c>
      <c r="AA16" s="432" t="e">
        <f>U16*#REF!</f>
        <v>#REF!</v>
      </c>
      <c r="AB16" s="433" t="e">
        <f>W16*#REF!</f>
        <v>#REF!</v>
      </c>
      <c r="AC16" s="433" t="e">
        <f t="shared" si="8"/>
        <v>#REF!</v>
      </c>
      <c r="AD16" s="137" t="e">
        <f>#REF!</f>
        <v>#REF!</v>
      </c>
      <c r="AE16" s="137" t="e">
        <f>#REF!</f>
        <v>#REF!</v>
      </c>
      <c r="AF16" s="204" t="e">
        <f t="shared" si="9"/>
        <v>#REF!</v>
      </c>
      <c r="AG16" s="204" t="e">
        <f>AD16*#REF!</f>
        <v>#REF!</v>
      </c>
      <c r="AH16" s="205" t="e">
        <f>AF16*#REF!</f>
        <v>#REF!</v>
      </c>
      <c r="AI16" s="205" t="e">
        <f t="shared" si="10"/>
        <v>#REF!</v>
      </c>
      <c r="AJ16" s="432" t="e">
        <f>AD16*#REF!</f>
        <v>#REF!</v>
      </c>
      <c r="AK16" s="433" t="e">
        <f>AF16*#REF!</f>
        <v>#REF!</v>
      </c>
      <c r="AL16" s="433" t="e">
        <f t="shared" si="42"/>
        <v>#REF!</v>
      </c>
      <c r="AM16" s="137" t="e">
        <f>#REF!</f>
        <v>#REF!</v>
      </c>
      <c r="AN16" s="137" t="e">
        <f>#REF!</f>
        <v>#REF!</v>
      </c>
      <c r="AO16" s="204" t="e">
        <f t="shared" si="43"/>
        <v>#REF!</v>
      </c>
      <c r="AP16" s="204" t="e">
        <f>AM16*#REF!</f>
        <v>#REF!</v>
      </c>
      <c r="AQ16" s="204" t="e">
        <f>AO16*#REF!</f>
        <v>#REF!</v>
      </c>
      <c r="AR16" s="204" t="e">
        <f t="shared" si="44"/>
        <v>#REF!</v>
      </c>
      <c r="AS16" s="432" t="e">
        <f>AM16*#REF!</f>
        <v>#REF!</v>
      </c>
      <c r="AT16" s="433" t="e">
        <f>AO16*#REF!</f>
        <v>#REF!</v>
      </c>
      <c r="AU16" s="433" t="e">
        <f t="shared" si="11"/>
        <v>#REF!</v>
      </c>
      <c r="AV16" s="136" t="e">
        <f>#REF!</f>
        <v>#REF!</v>
      </c>
      <c r="AW16" s="137" t="e">
        <f>#REF!</f>
        <v>#REF!</v>
      </c>
      <c r="AX16" s="204" t="e">
        <f t="shared" si="45"/>
        <v>#REF!</v>
      </c>
      <c r="AY16" s="204" t="e">
        <f>AV16*#REF!</f>
        <v>#REF!</v>
      </c>
      <c r="AZ16" s="205" t="e">
        <f>AX16*#REF!</f>
        <v>#REF!</v>
      </c>
      <c r="BA16" s="205" t="e">
        <f t="shared" si="46"/>
        <v>#REF!</v>
      </c>
      <c r="BB16" s="137" t="e">
        <f>#REF!</f>
        <v>#REF!</v>
      </c>
      <c r="BC16" s="137" t="e">
        <f>#REF!</f>
        <v>#REF!</v>
      </c>
      <c r="BD16" s="204" t="e">
        <f t="shared" si="12"/>
        <v>#REF!</v>
      </c>
      <c r="BE16" s="204" t="e">
        <f>BB16*#REF!</f>
        <v>#REF!</v>
      </c>
      <c r="BF16" s="205" t="e">
        <f>BD16*#REF!</f>
        <v>#REF!</v>
      </c>
      <c r="BG16" s="205" t="e">
        <f t="shared" si="13"/>
        <v>#REF!</v>
      </c>
      <c r="BH16" s="432" t="e">
        <f>BB16*#REF!</f>
        <v>#REF!</v>
      </c>
      <c r="BI16" s="433" t="e">
        <f>BD16*#REF!</f>
        <v>#REF!</v>
      </c>
      <c r="BJ16" s="433" t="e">
        <f t="shared" si="14"/>
        <v>#REF!</v>
      </c>
      <c r="BK16" s="137" t="e">
        <f>#REF!</f>
        <v>#REF!</v>
      </c>
      <c r="BL16" s="137" t="e">
        <f>#REF!</f>
        <v>#REF!</v>
      </c>
      <c r="BM16" s="204" t="e">
        <f t="shared" si="47"/>
        <v>#REF!</v>
      </c>
      <c r="BN16" s="336" t="e">
        <f>BK16*#REF!</f>
        <v>#REF!</v>
      </c>
      <c r="BO16" s="205" t="e">
        <f>BM16*#REF!</f>
        <v>#REF!</v>
      </c>
      <c r="BP16" s="205" t="e">
        <f t="shared" si="15"/>
        <v>#REF!</v>
      </c>
      <c r="BQ16" s="432" t="e">
        <f>BK16*#REF!</f>
        <v>#REF!</v>
      </c>
      <c r="BR16" s="433" t="e">
        <f>BM16*#REF!</f>
        <v>#REF!</v>
      </c>
      <c r="BS16" s="433" t="e">
        <f t="shared" si="16"/>
        <v>#REF!</v>
      </c>
      <c r="BT16" s="137" t="e">
        <f>#REF!</f>
        <v>#REF!</v>
      </c>
      <c r="BU16" s="137" t="e">
        <f>#REF!</f>
        <v>#REF!</v>
      </c>
      <c r="BV16" s="204" t="e">
        <f t="shared" si="48"/>
        <v>#REF!</v>
      </c>
      <c r="BW16" s="204" t="e">
        <f>BT16*#REF!</f>
        <v>#REF!</v>
      </c>
      <c r="BX16" s="204" t="e">
        <f>BV16*#REF!</f>
        <v>#REF!</v>
      </c>
      <c r="BY16" s="205" t="e">
        <f t="shared" si="17"/>
        <v>#REF!</v>
      </c>
      <c r="BZ16" s="432" t="e">
        <f>BT16*#REF!</f>
        <v>#REF!</v>
      </c>
      <c r="CA16" s="433" t="e">
        <f>BV16*#REF!</f>
        <v>#REF!</v>
      </c>
      <c r="CB16" s="441" t="e">
        <f t="shared" si="18"/>
        <v>#REF!</v>
      </c>
      <c r="CC16" s="136" t="e">
        <f>#REF!</f>
        <v>#REF!</v>
      </c>
      <c r="CD16" s="137" t="e">
        <f>#REF!</f>
        <v>#REF!</v>
      </c>
      <c r="CE16" s="204" t="e">
        <f t="shared" si="49"/>
        <v>#REF!</v>
      </c>
      <c r="CF16" s="204" t="e">
        <f>CC16*#REF!</f>
        <v>#REF!</v>
      </c>
      <c r="CG16" s="205" t="e">
        <f>CE16*#REF!</f>
        <v>#REF!</v>
      </c>
      <c r="CH16" s="205" t="e">
        <f t="shared" si="50"/>
        <v>#REF!</v>
      </c>
      <c r="CI16" s="137" t="e">
        <f>#REF!</f>
        <v>#REF!</v>
      </c>
      <c r="CJ16" s="137" t="e">
        <f>#REF!</f>
        <v>#REF!</v>
      </c>
      <c r="CK16" s="204" t="e">
        <f t="shared" si="19"/>
        <v>#REF!</v>
      </c>
      <c r="CL16" s="204" t="e">
        <f>CI16*#REF!</f>
        <v>#REF!</v>
      </c>
      <c r="CM16" s="205" t="e">
        <f>CK16*#REF!</f>
        <v>#REF!</v>
      </c>
      <c r="CN16" s="205" t="e">
        <f t="shared" si="20"/>
        <v>#REF!</v>
      </c>
      <c r="CO16" s="432" t="e">
        <f>CI16*#REF!</f>
        <v>#REF!</v>
      </c>
      <c r="CP16" s="433" t="e">
        <f>CK16*#REF!</f>
        <v>#REF!</v>
      </c>
      <c r="CQ16" s="433" t="e">
        <f t="shared" si="21"/>
        <v>#REF!</v>
      </c>
      <c r="CR16" s="137" t="e">
        <f>#REF!</f>
        <v>#REF!</v>
      </c>
      <c r="CS16" s="137" t="e">
        <f>#REF!</f>
        <v>#REF!</v>
      </c>
      <c r="CT16" s="204" t="e">
        <f t="shared" si="51"/>
        <v>#REF!</v>
      </c>
      <c r="CU16" s="204" t="e">
        <f>CR16*#REF!</f>
        <v>#REF!</v>
      </c>
      <c r="CV16" s="205" t="e">
        <f>CT16*#REF!</f>
        <v>#REF!</v>
      </c>
      <c r="CW16" s="205" t="e">
        <f t="shared" si="22"/>
        <v>#REF!</v>
      </c>
      <c r="CX16" s="432" t="e">
        <f>CR16*#REF!</f>
        <v>#REF!</v>
      </c>
      <c r="CY16" s="433" t="e">
        <f>CT16*#REF!</f>
        <v>#REF!</v>
      </c>
      <c r="CZ16" s="441" t="e">
        <f t="shared" si="23"/>
        <v>#REF!</v>
      </c>
      <c r="DA16" s="143" t="e">
        <f>#REF!</f>
        <v>#REF!</v>
      </c>
      <c r="DB16" s="137" t="e">
        <f>#REF!</f>
        <v>#REF!</v>
      </c>
      <c r="DC16" s="204" t="e">
        <f t="shared" si="52"/>
        <v>#REF!</v>
      </c>
      <c r="DD16" s="204" t="e">
        <f>DA16*#REF!</f>
        <v>#REF!</v>
      </c>
      <c r="DE16" s="204" t="e">
        <f>DC16*#REF!</f>
        <v>#REF!</v>
      </c>
      <c r="DF16" s="205" t="e">
        <f t="shared" si="24"/>
        <v>#REF!</v>
      </c>
      <c r="DG16" s="432" t="e">
        <f>DA16*#REF!</f>
        <v>#REF!</v>
      </c>
      <c r="DH16" s="433" t="e">
        <f>DC16*#REF!</f>
        <v>#REF!</v>
      </c>
      <c r="DI16" s="433" t="e">
        <f t="shared" si="25"/>
        <v>#REF!</v>
      </c>
      <c r="DJ16" s="136" t="e">
        <f>#REF!</f>
        <v>#REF!</v>
      </c>
      <c r="DK16" s="137" t="e">
        <f>#REF!</f>
        <v>#REF!</v>
      </c>
      <c r="DL16" s="204" t="e">
        <f t="shared" si="53"/>
        <v>#REF!</v>
      </c>
      <c r="DM16" s="204" t="e">
        <f>DJ16*#REF!</f>
        <v>#REF!</v>
      </c>
      <c r="DN16" s="205" t="e">
        <f>DL16*#REF!</f>
        <v>#REF!</v>
      </c>
      <c r="DO16" s="205" t="e">
        <f t="shared" si="54"/>
        <v>#REF!</v>
      </c>
      <c r="DP16" s="137" t="e">
        <f>#REF!</f>
        <v>#REF!</v>
      </c>
      <c r="DQ16" s="137" t="e">
        <f>#REF!</f>
        <v>#REF!</v>
      </c>
      <c r="DR16" s="204" t="e">
        <f t="shared" si="26"/>
        <v>#REF!</v>
      </c>
      <c r="DS16" s="204" t="e">
        <f>DP16*#REF!</f>
        <v>#REF!</v>
      </c>
      <c r="DT16" s="205" t="e">
        <f>DR16*#REF!</f>
        <v>#REF!</v>
      </c>
      <c r="DU16" s="205" t="e">
        <f t="shared" si="27"/>
        <v>#REF!</v>
      </c>
      <c r="DV16" s="432" t="e">
        <f>DP16*#REF!</f>
        <v>#REF!</v>
      </c>
      <c r="DW16" s="433" t="e">
        <f>DR16*#REF!</f>
        <v>#REF!</v>
      </c>
      <c r="DX16" s="433" t="e">
        <f t="shared" si="28"/>
        <v>#REF!</v>
      </c>
      <c r="DY16" s="137" t="e">
        <f>#REF!</f>
        <v>#REF!</v>
      </c>
      <c r="DZ16" s="137" t="e">
        <f>#REF!</f>
        <v>#REF!</v>
      </c>
      <c r="EA16" s="204" t="e">
        <f t="shared" si="55"/>
        <v>#REF!</v>
      </c>
      <c r="EB16" s="204" t="e">
        <f>DY16*#REF!</f>
        <v>#REF!</v>
      </c>
      <c r="EC16" s="205" t="e">
        <f>EA16*#REF!</f>
        <v>#REF!</v>
      </c>
      <c r="ED16" s="205" t="e">
        <f t="shared" si="29"/>
        <v>#REF!</v>
      </c>
      <c r="EE16" s="432" t="e">
        <f>DY16*#REF!</f>
        <v>#REF!</v>
      </c>
      <c r="EF16" s="433" t="e">
        <f>EA16*#REF!</f>
        <v>#REF!</v>
      </c>
      <c r="EG16" s="441" t="e">
        <f t="shared" si="30"/>
        <v>#REF!</v>
      </c>
      <c r="EH16" s="137" t="e">
        <f>#REF!</f>
        <v>#REF!</v>
      </c>
      <c r="EI16" s="137" t="e">
        <f>#REF!</f>
        <v>#REF!</v>
      </c>
      <c r="EJ16" s="204" t="e">
        <f t="shared" si="56"/>
        <v>#REF!</v>
      </c>
      <c r="EK16" s="204" t="e">
        <f>EH16*#REF!</f>
        <v>#REF!</v>
      </c>
      <c r="EL16" s="204" t="e">
        <f>EJ16*#REF!</f>
        <v>#REF!</v>
      </c>
      <c r="EM16" s="205" t="e">
        <f t="shared" si="31"/>
        <v>#REF!</v>
      </c>
      <c r="EN16" s="432" t="e">
        <f>EH16*#REF!</f>
        <v>#REF!</v>
      </c>
      <c r="EO16" s="433" t="e">
        <f>EJ16*#REF!</f>
        <v>#REF!</v>
      </c>
      <c r="EP16" s="433" t="e">
        <f t="shared" si="32"/>
        <v>#REF!</v>
      </c>
      <c r="EQ16" s="136" t="e">
        <f>#REF!</f>
        <v>#REF!</v>
      </c>
      <c r="ER16" s="137" t="e">
        <f>#REF!</f>
        <v>#REF!</v>
      </c>
      <c r="ES16" s="204" t="e">
        <f t="shared" si="57"/>
        <v>#REF!</v>
      </c>
      <c r="ET16" s="204" t="e">
        <f>EQ16*#REF!</f>
        <v>#REF!</v>
      </c>
      <c r="EU16" s="205" t="e">
        <f>ES16*#REF!</f>
        <v>#REF!</v>
      </c>
      <c r="EV16" s="205" t="e">
        <f t="shared" si="58"/>
        <v>#REF!</v>
      </c>
      <c r="EW16" s="137" t="e">
        <f>#REF!</f>
        <v>#REF!</v>
      </c>
      <c r="EX16" s="137" t="e">
        <f>#REF!</f>
        <v>#REF!</v>
      </c>
      <c r="EY16" s="204" t="e">
        <f t="shared" si="33"/>
        <v>#REF!</v>
      </c>
      <c r="EZ16" s="204" t="e">
        <f>EW16*#REF!</f>
        <v>#REF!</v>
      </c>
      <c r="FA16" s="205" t="e">
        <f>EY16*#REF!</f>
        <v>#REF!</v>
      </c>
      <c r="FB16" s="205" t="e">
        <f t="shared" si="34"/>
        <v>#REF!</v>
      </c>
      <c r="FC16" s="432" t="e">
        <f>EW16*#REF!</f>
        <v>#REF!</v>
      </c>
      <c r="FD16" s="433" t="e">
        <f>EY16*#REF!</f>
        <v>#REF!</v>
      </c>
      <c r="FE16" s="433" t="e">
        <f t="shared" si="35"/>
        <v>#REF!</v>
      </c>
      <c r="FF16" s="137" t="e">
        <f>#REF!</f>
        <v>#REF!</v>
      </c>
      <c r="FG16" s="137" t="e">
        <f>#REF!</f>
        <v>#REF!</v>
      </c>
      <c r="FH16" s="204" t="e">
        <f t="shared" si="59"/>
        <v>#REF!</v>
      </c>
      <c r="FI16" s="204" t="e">
        <f>FF16*#REF!</f>
        <v>#REF!</v>
      </c>
      <c r="FJ16" s="205" t="e">
        <f>FH16*#REF!</f>
        <v>#REF!</v>
      </c>
      <c r="FK16" s="205" t="e">
        <f t="shared" si="36"/>
        <v>#REF!</v>
      </c>
      <c r="FL16" s="432" t="e">
        <f>FF16*#REF!</f>
        <v>#REF!</v>
      </c>
      <c r="FM16" s="433" t="e">
        <f>FH16*#REF!</f>
        <v>#REF!</v>
      </c>
      <c r="FN16" s="441" t="e">
        <f t="shared" si="37"/>
        <v>#REF!</v>
      </c>
      <c r="FO16" s="137" t="e">
        <f>#REF!</f>
        <v>#REF!</v>
      </c>
      <c r="FP16" s="137" t="e">
        <f>#REF!</f>
        <v>#REF!</v>
      </c>
      <c r="FQ16" s="204" t="e">
        <f t="shared" si="60"/>
        <v>#REF!</v>
      </c>
      <c r="FR16" s="204" t="e">
        <f>FO16*#REF!</f>
        <v>#REF!</v>
      </c>
      <c r="FS16" s="204" t="e">
        <f>FQ16*#REF!</f>
        <v>#REF!</v>
      </c>
      <c r="FT16" s="205" t="e">
        <f t="shared" si="38"/>
        <v>#REF!</v>
      </c>
      <c r="FU16" s="432" t="e">
        <f>FO16*#REF!</f>
        <v>#REF!</v>
      </c>
      <c r="FV16" s="433" t="e">
        <f>FQ16*#REF!</f>
        <v>#REF!</v>
      </c>
      <c r="FW16" s="454" t="e">
        <f t="shared" si="39"/>
        <v>#REF!</v>
      </c>
    </row>
    <row r="17" spans="1:179" s="12" customFormat="1">
      <c r="A17" s="874"/>
      <c r="B17" s="332" t="s">
        <v>152</v>
      </c>
      <c r="C17" s="333"/>
      <c r="D17" s="334" t="s">
        <v>145</v>
      </c>
      <c r="E17" s="262" t="e">
        <f t="shared" si="0"/>
        <v>#REF!</v>
      </c>
      <c r="F17" s="263" t="e">
        <f t="shared" si="1"/>
        <v>#REF!</v>
      </c>
      <c r="G17" s="263" t="e">
        <f t="shared" si="2"/>
        <v>#REF!</v>
      </c>
      <c r="H17" s="263" t="e">
        <f t="shared" si="3"/>
        <v>#REF!</v>
      </c>
      <c r="I17" s="263" t="e">
        <f t="shared" si="4"/>
        <v>#REF!</v>
      </c>
      <c r="J17" s="264" t="e">
        <f t="shared" si="5"/>
        <v>#REF!</v>
      </c>
      <c r="K17" s="129"/>
      <c r="L17" s="129"/>
      <c r="M17" s="129"/>
      <c r="N17" s="148"/>
      <c r="O17" s="143" t="e">
        <f>#REF!</f>
        <v>#REF!</v>
      </c>
      <c r="P17" s="137" t="e">
        <f>#REF!</f>
        <v>#REF!</v>
      </c>
      <c r="Q17" s="204" t="e">
        <f t="shared" si="40"/>
        <v>#REF!</v>
      </c>
      <c r="R17" s="204" t="e">
        <f>O17*#REF!</f>
        <v>#REF!</v>
      </c>
      <c r="S17" s="205" t="e">
        <f>Q17*#REF!</f>
        <v>#REF!</v>
      </c>
      <c r="T17" s="205" t="e">
        <f t="shared" si="41"/>
        <v>#REF!</v>
      </c>
      <c r="U17" s="137" t="e">
        <f>#REF!</f>
        <v>#REF!</v>
      </c>
      <c r="V17" s="137" t="e">
        <f>#REF!</f>
        <v>#REF!</v>
      </c>
      <c r="W17" s="204" t="e">
        <f t="shared" si="6"/>
        <v>#REF!</v>
      </c>
      <c r="X17" s="204" t="e">
        <f>U17*#REF!</f>
        <v>#REF!</v>
      </c>
      <c r="Y17" s="205" t="e">
        <f>W17*#REF!</f>
        <v>#REF!</v>
      </c>
      <c r="Z17" s="205" t="e">
        <f t="shared" si="7"/>
        <v>#REF!</v>
      </c>
      <c r="AA17" s="432" t="e">
        <f>U17*#REF!</f>
        <v>#REF!</v>
      </c>
      <c r="AB17" s="433" t="e">
        <f>W17*#REF!</f>
        <v>#REF!</v>
      </c>
      <c r="AC17" s="433" t="e">
        <f t="shared" si="8"/>
        <v>#REF!</v>
      </c>
      <c r="AD17" s="137" t="e">
        <f>#REF!</f>
        <v>#REF!</v>
      </c>
      <c r="AE17" s="137" t="e">
        <f>#REF!</f>
        <v>#REF!</v>
      </c>
      <c r="AF17" s="204" t="e">
        <f t="shared" si="9"/>
        <v>#REF!</v>
      </c>
      <c r="AG17" s="204" t="e">
        <f>AD17*#REF!</f>
        <v>#REF!</v>
      </c>
      <c r="AH17" s="205" t="e">
        <f>AF17*#REF!</f>
        <v>#REF!</v>
      </c>
      <c r="AI17" s="205" t="e">
        <f t="shared" si="10"/>
        <v>#REF!</v>
      </c>
      <c r="AJ17" s="432" t="e">
        <f>AD17*#REF!</f>
        <v>#REF!</v>
      </c>
      <c r="AK17" s="433" t="e">
        <f>AF17*#REF!</f>
        <v>#REF!</v>
      </c>
      <c r="AL17" s="433" t="e">
        <f t="shared" si="42"/>
        <v>#REF!</v>
      </c>
      <c r="AM17" s="137" t="e">
        <f>#REF!</f>
        <v>#REF!</v>
      </c>
      <c r="AN17" s="137" t="e">
        <f>#REF!</f>
        <v>#REF!</v>
      </c>
      <c r="AO17" s="204" t="e">
        <f t="shared" si="43"/>
        <v>#REF!</v>
      </c>
      <c r="AP17" s="204" t="e">
        <f>AM17*#REF!</f>
        <v>#REF!</v>
      </c>
      <c r="AQ17" s="204" t="e">
        <f>AO17*#REF!</f>
        <v>#REF!</v>
      </c>
      <c r="AR17" s="204" t="e">
        <f t="shared" si="44"/>
        <v>#REF!</v>
      </c>
      <c r="AS17" s="432" t="e">
        <f>AM17*#REF!</f>
        <v>#REF!</v>
      </c>
      <c r="AT17" s="433" t="e">
        <f>AO17*#REF!</f>
        <v>#REF!</v>
      </c>
      <c r="AU17" s="433" t="e">
        <f t="shared" si="11"/>
        <v>#REF!</v>
      </c>
      <c r="AV17" s="136" t="e">
        <f>#REF!</f>
        <v>#REF!</v>
      </c>
      <c r="AW17" s="137" t="e">
        <f>#REF!</f>
        <v>#REF!</v>
      </c>
      <c r="AX17" s="204" t="e">
        <f t="shared" si="45"/>
        <v>#REF!</v>
      </c>
      <c r="AY17" s="204" t="e">
        <f>AV17*#REF!</f>
        <v>#REF!</v>
      </c>
      <c r="AZ17" s="205" t="e">
        <f>AX17*#REF!</f>
        <v>#REF!</v>
      </c>
      <c r="BA17" s="205" t="e">
        <f t="shared" si="46"/>
        <v>#REF!</v>
      </c>
      <c r="BB17" s="137" t="e">
        <f>#REF!</f>
        <v>#REF!</v>
      </c>
      <c r="BC17" s="137" t="e">
        <f>#REF!</f>
        <v>#REF!</v>
      </c>
      <c r="BD17" s="204" t="e">
        <f t="shared" ref="BD17:BD65" si="115">BB17-BC17</f>
        <v>#REF!</v>
      </c>
      <c r="BE17" s="204" t="e">
        <f>BB17*#REF!</f>
        <v>#REF!</v>
      </c>
      <c r="BF17" s="205" t="e">
        <f>BD17*#REF!</f>
        <v>#REF!</v>
      </c>
      <c r="BG17" s="205" t="e">
        <f t="shared" si="13"/>
        <v>#REF!</v>
      </c>
      <c r="BH17" s="432" t="e">
        <f>BB17*#REF!</f>
        <v>#REF!</v>
      </c>
      <c r="BI17" s="433" t="e">
        <f>BD17*#REF!</f>
        <v>#REF!</v>
      </c>
      <c r="BJ17" s="433" t="e">
        <f t="shared" si="14"/>
        <v>#REF!</v>
      </c>
      <c r="BK17" s="137" t="e">
        <f>#REF!</f>
        <v>#REF!</v>
      </c>
      <c r="BL17" s="137" t="e">
        <f>#REF!</f>
        <v>#REF!</v>
      </c>
      <c r="BM17" s="204" t="e">
        <f t="shared" si="47"/>
        <v>#REF!</v>
      </c>
      <c r="BN17" s="336" t="e">
        <f>BK17*#REF!</f>
        <v>#REF!</v>
      </c>
      <c r="BO17" s="205" t="e">
        <f>BM17*#REF!</f>
        <v>#REF!</v>
      </c>
      <c r="BP17" s="205" t="e">
        <f t="shared" si="15"/>
        <v>#REF!</v>
      </c>
      <c r="BQ17" s="432" t="e">
        <f>BK17*#REF!</f>
        <v>#REF!</v>
      </c>
      <c r="BR17" s="433" t="e">
        <f>BM17*#REF!</f>
        <v>#REF!</v>
      </c>
      <c r="BS17" s="433" t="e">
        <f t="shared" si="16"/>
        <v>#REF!</v>
      </c>
      <c r="BT17" s="137" t="e">
        <f>#REF!</f>
        <v>#REF!</v>
      </c>
      <c r="BU17" s="137" t="e">
        <f>#REF!</f>
        <v>#REF!</v>
      </c>
      <c r="BV17" s="204" t="e">
        <f t="shared" si="48"/>
        <v>#REF!</v>
      </c>
      <c r="BW17" s="204" t="e">
        <f>BT17*#REF!</f>
        <v>#REF!</v>
      </c>
      <c r="BX17" s="204" t="e">
        <f>BV17*#REF!</f>
        <v>#REF!</v>
      </c>
      <c r="BY17" s="205" t="e">
        <f t="shared" si="17"/>
        <v>#REF!</v>
      </c>
      <c r="BZ17" s="432" t="e">
        <f>BT17*#REF!</f>
        <v>#REF!</v>
      </c>
      <c r="CA17" s="433" t="e">
        <f>BV17*#REF!</f>
        <v>#REF!</v>
      </c>
      <c r="CB17" s="441" t="e">
        <f t="shared" si="18"/>
        <v>#REF!</v>
      </c>
      <c r="CC17" s="136" t="e">
        <f>#REF!</f>
        <v>#REF!</v>
      </c>
      <c r="CD17" s="137" t="e">
        <f>#REF!</f>
        <v>#REF!</v>
      </c>
      <c r="CE17" s="204" t="e">
        <f t="shared" si="49"/>
        <v>#REF!</v>
      </c>
      <c r="CF17" s="204" t="e">
        <f>CC17*#REF!</f>
        <v>#REF!</v>
      </c>
      <c r="CG17" s="205" t="e">
        <f>CE17*#REF!</f>
        <v>#REF!</v>
      </c>
      <c r="CH17" s="205" t="e">
        <f t="shared" si="50"/>
        <v>#REF!</v>
      </c>
      <c r="CI17" s="137" t="e">
        <f>#REF!</f>
        <v>#REF!</v>
      </c>
      <c r="CJ17" s="137" t="e">
        <f>#REF!</f>
        <v>#REF!</v>
      </c>
      <c r="CK17" s="204" t="e">
        <f t="shared" ref="CK17:CK65" si="116">CI17-CJ17</f>
        <v>#REF!</v>
      </c>
      <c r="CL17" s="204" t="e">
        <f>CI17*#REF!</f>
        <v>#REF!</v>
      </c>
      <c r="CM17" s="205" t="e">
        <f>CK17*#REF!</f>
        <v>#REF!</v>
      </c>
      <c r="CN17" s="205" t="e">
        <f t="shared" si="20"/>
        <v>#REF!</v>
      </c>
      <c r="CO17" s="432" t="e">
        <f>CI17*#REF!</f>
        <v>#REF!</v>
      </c>
      <c r="CP17" s="433" t="e">
        <f>CK17*#REF!</f>
        <v>#REF!</v>
      </c>
      <c r="CQ17" s="433" t="e">
        <f t="shared" si="21"/>
        <v>#REF!</v>
      </c>
      <c r="CR17" s="137" t="e">
        <f>#REF!</f>
        <v>#REF!</v>
      </c>
      <c r="CS17" s="137" t="e">
        <f>#REF!</f>
        <v>#REF!</v>
      </c>
      <c r="CT17" s="204" t="e">
        <f t="shared" si="51"/>
        <v>#REF!</v>
      </c>
      <c r="CU17" s="204" t="e">
        <f>CR17*#REF!</f>
        <v>#REF!</v>
      </c>
      <c r="CV17" s="205" t="e">
        <f>CT17*#REF!</f>
        <v>#REF!</v>
      </c>
      <c r="CW17" s="205" t="e">
        <f t="shared" si="22"/>
        <v>#REF!</v>
      </c>
      <c r="CX17" s="432" t="e">
        <f>CR17*#REF!</f>
        <v>#REF!</v>
      </c>
      <c r="CY17" s="433" t="e">
        <f>CT17*#REF!</f>
        <v>#REF!</v>
      </c>
      <c r="CZ17" s="441" t="e">
        <f t="shared" si="23"/>
        <v>#REF!</v>
      </c>
      <c r="DA17" s="143" t="e">
        <f>#REF!</f>
        <v>#REF!</v>
      </c>
      <c r="DB17" s="137" t="e">
        <f>#REF!</f>
        <v>#REF!</v>
      </c>
      <c r="DC17" s="204" t="e">
        <f t="shared" si="52"/>
        <v>#REF!</v>
      </c>
      <c r="DD17" s="204" t="e">
        <f>DA17*#REF!</f>
        <v>#REF!</v>
      </c>
      <c r="DE17" s="204" t="e">
        <f>DC17*#REF!</f>
        <v>#REF!</v>
      </c>
      <c r="DF17" s="205" t="e">
        <f t="shared" si="24"/>
        <v>#REF!</v>
      </c>
      <c r="DG17" s="432" t="e">
        <f>DA17*#REF!</f>
        <v>#REF!</v>
      </c>
      <c r="DH17" s="433" t="e">
        <f>DC17*#REF!</f>
        <v>#REF!</v>
      </c>
      <c r="DI17" s="433" t="e">
        <f t="shared" si="25"/>
        <v>#REF!</v>
      </c>
      <c r="DJ17" s="136" t="e">
        <f>#REF!</f>
        <v>#REF!</v>
      </c>
      <c r="DK17" s="137" t="e">
        <f>#REF!</f>
        <v>#REF!</v>
      </c>
      <c r="DL17" s="204" t="e">
        <f t="shared" si="53"/>
        <v>#REF!</v>
      </c>
      <c r="DM17" s="204" t="e">
        <f>DJ17*#REF!</f>
        <v>#REF!</v>
      </c>
      <c r="DN17" s="205" t="e">
        <f>DL17*#REF!</f>
        <v>#REF!</v>
      </c>
      <c r="DO17" s="205" t="e">
        <f t="shared" si="54"/>
        <v>#REF!</v>
      </c>
      <c r="DP17" s="137" t="e">
        <f>#REF!</f>
        <v>#REF!</v>
      </c>
      <c r="DQ17" s="137" t="e">
        <f>#REF!</f>
        <v>#REF!</v>
      </c>
      <c r="DR17" s="204" t="e">
        <f t="shared" ref="DR17:DR65" si="117">DP17-DQ17</f>
        <v>#REF!</v>
      </c>
      <c r="DS17" s="204" t="e">
        <f>DP17*#REF!</f>
        <v>#REF!</v>
      </c>
      <c r="DT17" s="205" t="e">
        <f>DR17*#REF!</f>
        <v>#REF!</v>
      </c>
      <c r="DU17" s="205" t="e">
        <f t="shared" si="27"/>
        <v>#REF!</v>
      </c>
      <c r="DV17" s="432" t="e">
        <f>DP17*#REF!</f>
        <v>#REF!</v>
      </c>
      <c r="DW17" s="433" t="e">
        <f>DR17*#REF!</f>
        <v>#REF!</v>
      </c>
      <c r="DX17" s="433" t="e">
        <f t="shared" si="28"/>
        <v>#REF!</v>
      </c>
      <c r="DY17" s="137" t="e">
        <f>#REF!</f>
        <v>#REF!</v>
      </c>
      <c r="DZ17" s="137" t="e">
        <f>#REF!</f>
        <v>#REF!</v>
      </c>
      <c r="EA17" s="204" t="e">
        <f t="shared" si="55"/>
        <v>#REF!</v>
      </c>
      <c r="EB17" s="204" t="e">
        <f>DY17*#REF!</f>
        <v>#REF!</v>
      </c>
      <c r="EC17" s="205" t="e">
        <f>EA17*#REF!</f>
        <v>#REF!</v>
      </c>
      <c r="ED17" s="205" t="e">
        <f t="shared" si="29"/>
        <v>#REF!</v>
      </c>
      <c r="EE17" s="432" t="e">
        <f>DY17*#REF!</f>
        <v>#REF!</v>
      </c>
      <c r="EF17" s="433" t="e">
        <f>EA17*#REF!</f>
        <v>#REF!</v>
      </c>
      <c r="EG17" s="441" t="e">
        <f t="shared" si="30"/>
        <v>#REF!</v>
      </c>
      <c r="EH17" s="137" t="e">
        <f>#REF!</f>
        <v>#REF!</v>
      </c>
      <c r="EI17" s="137" t="e">
        <f>#REF!</f>
        <v>#REF!</v>
      </c>
      <c r="EJ17" s="204" t="e">
        <f t="shared" si="56"/>
        <v>#REF!</v>
      </c>
      <c r="EK17" s="204" t="e">
        <f>EH17*#REF!</f>
        <v>#REF!</v>
      </c>
      <c r="EL17" s="204" t="e">
        <f>EJ17*#REF!</f>
        <v>#REF!</v>
      </c>
      <c r="EM17" s="205" t="e">
        <f t="shared" si="31"/>
        <v>#REF!</v>
      </c>
      <c r="EN17" s="432" t="e">
        <f>EH17*#REF!</f>
        <v>#REF!</v>
      </c>
      <c r="EO17" s="433" t="e">
        <f>EJ17*#REF!</f>
        <v>#REF!</v>
      </c>
      <c r="EP17" s="433" t="e">
        <f t="shared" si="32"/>
        <v>#REF!</v>
      </c>
      <c r="EQ17" s="136" t="e">
        <f>#REF!</f>
        <v>#REF!</v>
      </c>
      <c r="ER17" s="137" t="e">
        <f>#REF!</f>
        <v>#REF!</v>
      </c>
      <c r="ES17" s="204" t="e">
        <f t="shared" si="57"/>
        <v>#REF!</v>
      </c>
      <c r="ET17" s="204" t="e">
        <f>EQ17*#REF!</f>
        <v>#REF!</v>
      </c>
      <c r="EU17" s="205" t="e">
        <f>ES17*#REF!</f>
        <v>#REF!</v>
      </c>
      <c r="EV17" s="205" t="e">
        <f t="shared" si="58"/>
        <v>#REF!</v>
      </c>
      <c r="EW17" s="137" t="e">
        <f>#REF!</f>
        <v>#REF!</v>
      </c>
      <c r="EX17" s="137" t="e">
        <f>#REF!</f>
        <v>#REF!</v>
      </c>
      <c r="EY17" s="204" t="e">
        <f t="shared" ref="EY17:EY65" si="118">EW17-EX17</f>
        <v>#REF!</v>
      </c>
      <c r="EZ17" s="204" t="e">
        <f>EW17*#REF!</f>
        <v>#REF!</v>
      </c>
      <c r="FA17" s="205" t="e">
        <f>EY17*#REF!</f>
        <v>#REF!</v>
      </c>
      <c r="FB17" s="205" t="e">
        <f t="shared" si="34"/>
        <v>#REF!</v>
      </c>
      <c r="FC17" s="432" t="e">
        <f>EW17*#REF!</f>
        <v>#REF!</v>
      </c>
      <c r="FD17" s="433" t="e">
        <f>EY17*#REF!</f>
        <v>#REF!</v>
      </c>
      <c r="FE17" s="433" t="e">
        <f t="shared" si="35"/>
        <v>#REF!</v>
      </c>
      <c r="FF17" s="137" t="e">
        <f>#REF!</f>
        <v>#REF!</v>
      </c>
      <c r="FG17" s="137" t="e">
        <f>#REF!</f>
        <v>#REF!</v>
      </c>
      <c r="FH17" s="204" t="e">
        <f t="shared" si="59"/>
        <v>#REF!</v>
      </c>
      <c r="FI17" s="204" t="e">
        <f>FF17*#REF!</f>
        <v>#REF!</v>
      </c>
      <c r="FJ17" s="205" t="e">
        <f>FH17*#REF!</f>
        <v>#REF!</v>
      </c>
      <c r="FK17" s="205" t="e">
        <f t="shared" si="36"/>
        <v>#REF!</v>
      </c>
      <c r="FL17" s="432" t="e">
        <f>FF17*#REF!</f>
        <v>#REF!</v>
      </c>
      <c r="FM17" s="433" t="e">
        <f>FH17*#REF!</f>
        <v>#REF!</v>
      </c>
      <c r="FN17" s="441" t="e">
        <f t="shared" si="37"/>
        <v>#REF!</v>
      </c>
      <c r="FO17" s="137" t="e">
        <f>#REF!</f>
        <v>#REF!</v>
      </c>
      <c r="FP17" s="137" t="e">
        <f>#REF!</f>
        <v>#REF!</v>
      </c>
      <c r="FQ17" s="204" t="e">
        <f t="shared" si="60"/>
        <v>#REF!</v>
      </c>
      <c r="FR17" s="204" t="e">
        <f>FO17*#REF!</f>
        <v>#REF!</v>
      </c>
      <c r="FS17" s="204" t="e">
        <f>FQ17*#REF!</f>
        <v>#REF!</v>
      </c>
      <c r="FT17" s="205" t="e">
        <f t="shared" si="38"/>
        <v>#REF!</v>
      </c>
      <c r="FU17" s="432" t="e">
        <f>FO17*#REF!</f>
        <v>#REF!</v>
      </c>
      <c r="FV17" s="433" t="e">
        <f>FQ17*#REF!</f>
        <v>#REF!</v>
      </c>
      <c r="FW17" s="454" t="e">
        <f t="shared" si="39"/>
        <v>#REF!</v>
      </c>
    </row>
    <row r="18" spans="1:179" s="12" customFormat="1">
      <c r="A18" s="874"/>
      <c r="B18" s="332" t="s">
        <v>153</v>
      </c>
      <c r="C18" s="333"/>
      <c r="D18" s="334" t="s">
        <v>145</v>
      </c>
      <c r="E18" s="262" t="e">
        <f t="shared" si="0"/>
        <v>#REF!</v>
      </c>
      <c r="F18" s="263" t="e">
        <f t="shared" si="1"/>
        <v>#REF!</v>
      </c>
      <c r="G18" s="263" t="e">
        <f t="shared" si="2"/>
        <v>#REF!</v>
      </c>
      <c r="H18" s="263" t="e">
        <f t="shared" si="3"/>
        <v>#REF!</v>
      </c>
      <c r="I18" s="263" t="e">
        <f t="shared" si="4"/>
        <v>#REF!</v>
      </c>
      <c r="J18" s="264" t="e">
        <f t="shared" si="5"/>
        <v>#REF!</v>
      </c>
      <c r="K18" s="129"/>
      <c r="L18" s="129"/>
      <c r="M18" s="129"/>
      <c r="N18" s="148"/>
      <c r="O18" s="143" t="e">
        <f>#REF!</f>
        <v>#REF!</v>
      </c>
      <c r="P18" s="137" t="e">
        <f>#REF!</f>
        <v>#REF!</v>
      </c>
      <c r="Q18" s="204" t="e">
        <f t="shared" si="40"/>
        <v>#REF!</v>
      </c>
      <c r="R18" s="204" t="e">
        <f>O18*#REF!</f>
        <v>#REF!</v>
      </c>
      <c r="S18" s="205" t="e">
        <f>Q18*#REF!</f>
        <v>#REF!</v>
      </c>
      <c r="T18" s="205" t="e">
        <f t="shared" si="41"/>
        <v>#REF!</v>
      </c>
      <c r="U18" s="137" t="e">
        <f>#REF!</f>
        <v>#REF!</v>
      </c>
      <c r="V18" s="137" t="e">
        <f>#REF!</f>
        <v>#REF!</v>
      </c>
      <c r="W18" s="204" t="e">
        <f t="shared" si="6"/>
        <v>#REF!</v>
      </c>
      <c r="X18" s="204" t="e">
        <f>U18*#REF!</f>
        <v>#REF!</v>
      </c>
      <c r="Y18" s="205" t="e">
        <f>W18*#REF!</f>
        <v>#REF!</v>
      </c>
      <c r="Z18" s="205" t="e">
        <f t="shared" si="7"/>
        <v>#REF!</v>
      </c>
      <c r="AA18" s="432" t="e">
        <f>U18*#REF!</f>
        <v>#REF!</v>
      </c>
      <c r="AB18" s="433" t="e">
        <f>W18*#REF!</f>
        <v>#REF!</v>
      </c>
      <c r="AC18" s="433" t="e">
        <f t="shared" si="8"/>
        <v>#REF!</v>
      </c>
      <c r="AD18" s="137" t="e">
        <f>#REF!</f>
        <v>#REF!</v>
      </c>
      <c r="AE18" s="137" t="e">
        <f>#REF!</f>
        <v>#REF!</v>
      </c>
      <c r="AF18" s="204" t="e">
        <f t="shared" si="9"/>
        <v>#REF!</v>
      </c>
      <c r="AG18" s="204" t="e">
        <f>AD18*#REF!</f>
        <v>#REF!</v>
      </c>
      <c r="AH18" s="205" t="e">
        <f>AF18*#REF!</f>
        <v>#REF!</v>
      </c>
      <c r="AI18" s="205" t="e">
        <f t="shared" si="10"/>
        <v>#REF!</v>
      </c>
      <c r="AJ18" s="432" t="e">
        <f>AD18*#REF!</f>
        <v>#REF!</v>
      </c>
      <c r="AK18" s="433" t="e">
        <f>AF18*#REF!</f>
        <v>#REF!</v>
      </c>
      <c r="AL18" s="433" t="e">
        <f t="shared" si="42"/>
        <v>#REF!</v>
      </c>
      <c r="AM18" s="137" t="e">
        <f>#REF!</f>
        <v>#REF!</v>
      </c>
      <c r="AN18" s="137" t="e">
        <f>#REF!</f>
        <v>#REF!</v>
      </c>
      <c r="AO18" s="204" t="e">
        <f t="shared" si="43"/>
        <v>#REF!</v>
      </c>
      <c r="AP18" s="204" t="e">
        <f>AM18*#REF!</f>
        <v>#REF!</v>
      </c>
      <c r="AQ18" s="204" t="e">
        <f>AO18*#REF!</f>
        <v>#REF!</v>
      </c>
      <c r="AR18" s="204" t="e">
        <f t="shared" si="44"/>
        <v>#REF!</v>
      </c>
      <c r="AS18" s="432" t="e">
        <f>AM18*#REF!</f>
        <v>#REF!</v>
      </c>
      <c r="AT18" s="433" t="e">
        <f>AO18*#REF!</f>
        <v>#REF!</v>
      </c>
      <c r="AU18" s="433" t="e">
        <f t="shared" si="11"/>
        <v>#REF!</v>
      </c>
      <c r="AV18" s="136" t="e">
        <f>#REF!</f>
        <v>#REF!</v>
      </c>
      <c r="AW18" s="137" t="e">
        <f>#REF!</f>
        <v>#REF!</v>
      </c>
      <c r="AX18" s="204" t="e">
        <f t="shared" si="45"/>
        <v>#REF!</v>
      </c>
      <c r="AY18" s="204" t="e">
        <f>AV18*#REF!</f>
        <v>#REF!</v>
      </c>
      <c r="AZ18" s="205" t="e">
        <f>AX18*#REF!</f>
        <v>#REF!</v>
      </c>
      <c r="BA18" s="205" t="e">
        <f t="shared" si="46"/>
        <v>#REF!</v>
      </c>
      <c r="BB18" s="137" t="e">
        <f>#REF!</f>
        <v>#REF!</v>
      </c>
      <c r="BC18" s="137" t="e">
        <f>#REF!</f>
        <v>#REF!</v>
      </c>
      <c r="BD18" s="204" t="e">
        <f t="shared" si="115"/>
        <v>#REF!</v>
      </c>
      <c r="BE18" s="204" t="e">
        <f>BB18*#REF!</f>
        <v>#REF!</v>
      </c>
      <c r="BF18" s="205" t="e">
        <f>BD18*#REF!</f>
        <v>#REF!</v>
      </c>
      <c r="BG18" s="205" t="e">
        <f t="shared" si="13"/>
        <v>#REF!</v>
      </c>
      <c r="BH18" s="432" t="e">
        <f>BB18*#REF!</f>
        <v>#REF!</v>
      </c>
      <c r="BI18" s="433" t="e">
        <f>BD18*#REF!</f>
        <v>#REF!</v>
      </c>
      <c r="BJ18" s="433" t="e">
        <f t="shared" si="14"/>
        <v>#REF!</v>
      </c>
      <c r="BK18" s="137" t="e">
        <f>#REF!</f>
        <v>#REF!</v>
      </c>
      <c r="BL18" s="137" t="e">
        <f>#REF!</f>
        <v>#REF!</v>
      </c>
      <c r="BM18" s="204" t="e">
        <f t="shared" si="47"/>
        <v>#REF!</v>
      </c>
      <c r="BN18" s="336" t="e">
        <f>BK18*#REF!</f>
        <v>#REF!</v>
      </c>
      <c r="BO18" s="205" t="e">
        <f>BM18*#REF!</f>
        <v>#REF!</v>
      </c>
      <c r="BP18" s="205" t="e">
        <f t="shared" si="15"/>
        <v>#REF!</v>
      </c>
      <c r="BQ18" s="432" t="e">
        <f>BK18*#REF!</f>
        <v>#REF!</v>
      </c>
      <c r="BR18" s="433" t="e">
        <f>BM18*#REF!</f>
        <v>#REF!</v>
      </c>
      <c r="BS18" s="433" t="e">
        <f t="shared" si="16"/>
        <v>#REF!</v>
      </c>
      <c r="BT18" s="137" t="e">
        <f>#REF!</f>
        <v>#REF!</v>
      </c>
      <c r="BU18" s="137" t="e">
        <f>#REF!</f>
        <v>#REF!</v>
      </c>
      <c r="BV18" s="204" t="e">
        <f t="shared" si="48"/>
        <v>#REF!</v>
      </c>
      <c r="BW18" s="204" t="e">
        <f>BT18*#REF!</f>
        <v>#REF!</v>
      </c>
      <c r="BX18" s="204" t="e">
        <f>BV18*#REF!</f>
        <v>#REF!</v>
      </c>
      <c r="BY18" s="205" t="e">
        <f t="shared" si="17"/>
        <v>#REF!</v>
      </c>
      <c r="BZ18" s="432" t="e">
        <f>BT18*#REF!</f>
        <v>#REF!</v>
      </c>
      <c r="CA18" s="433" t="e">
        <f>BV18*#REF!</f>
        <v>#REF!</v>
      </c>
      <c r="CB18" s="441" t="e">
        <f t="shared" si="18"/>
        <v>#REF!</v>
      </c>
      <c r="CC18" s="136" t="e">
        <f>#REF!</f>
        <v>#REF!</v>
      </c>
      <c r="CD18" s="137" t="e">
        <f>#REF!</f>
        <v>#REF!</v>
      </c>
      <c r="CE18" s="204" t="e">
        <f t="shared" si="49"/>
        <v>#REF!</v>
      </c>
      <c r="CF18" s="204" t="e">
        <f>CC18*#REF!</f>
        <v>#REF!</v>
      </c>
      <c r="CG18" s="205" t="e">
        <f>CE18*#REF!</f>
        <v>#REF!</v>
      </c>
      <c r="CH18" s="205" t="e">
        <f t="shared" si="50"/>
        <v>#REF!</v>
      </c>
      <c r="CI18" s="137" t="e">
        <f>#REF!</f>
        <v>#REF!</v>
      </c>
      <c r="CJ18" s="137" t="e">
        <f>#REF!</f>
        <v>#REF!</v>
      </c>
      <c r="CK18" s="204" t="e">
        <f t="shared" si="116"/>
        <v>#REF!</v>
      </c>
      <c r="CL18" s="204" t="e">
        <f>CI18*#REF!</f>
        <v>#REF!</v>
      </c>
      <c r="CM18" s="205" t="e">
        <f>CK18*#REF!</f>
        <v>#REF!</v>
      </c>
      <c r="CN18" s="205" t="e">
        <f t="shared" si="20"/>
        <v>#REF!</v>
      </c>
      <c r="CO18" s="432" t="e">
        <f>CI18*#REF!</f>
        <v>#REF!</v>
      </c>
      <c r="CP18" s="433" t="e">
        <f>CK18*#REF!</f>
        <v>#REF!</v>
      </c>
      <c r="CQ18" s="433" t="e">
        <f t="shared" si="21"/>
        <v>#REF!</v>
      </c>
      <c r="CR18" s="137" t="e">
        <f>#REF!</f>
        <v>#REF!</v>
      </c>
      <c r="CS18" s="137" t="e">
        <f>#REF!</f>
        <v>#REF!</v>
      </c>
      <c r="CT18" s="204" t="e">
        <f t="shared" si="51"/>
        <v>#REF!</v>
      </c>
      <c r="CU18" s="204" t="e">
        <f>CR18*#REF!</f>
        <v>#REF!</v>
      </c>
      <c r="CV18" s="205" t="e">
        <f>CT18*#REF!</f>
        <v>#REF!</v>
      </c>
      <c r="CW18" s="205" t="e">
        <f t="shared" si="22"/>
        <v>#REF!</v>
      </c>
      <c r="CX18" s="432" t="e">
        <f>CR18*#REF!</f>
        <v>#REF!</v>
      </c>
      <c r="CY18" s="433" t="e">
        <f>CT18*#REF!</f>
        <v>#REF!</v>
      </c>
      <c r="CZ18" s="441" t="e">
        <f t="shared" si="23"/>
        <v>#REF!</v>
      </c>
      <c r="DA18" s="143" t="e">
        <f>#REF!</f>
        <v>#REF!</v>
      </c>
      <c r="DB18" s="137" t="e">
        <f>#REF!</f>
        <v>#REF!</v>
      </c>
      <c r="DC18" s="204" t="e">
        <f t="shared" si="52"/>
        <v>#REF!</v>
      </c>
      <c r="DD18" s="204" t="e">
        <f>DA18*#REF!</f>
        <v>#REF!</v>
      </c>
      <c r="DE18" s="204" t="e">
        <f>DC18*#REF!</f>
        <v>#REF!</v>
      </c>
      <c r="DF18" s="205" t="e">
        <f t="shared" si="24"/>
        <v>#REF!</v>
      </c>
      <c r="DG18" s="432" t="e">
        <f>DA18*#REF!</f>
        <v>#REF!</v>
      </c>
      <c r="DH18" s="433" t="e">
        <f>DC18*#REF!</f>
        <v>#REF!</v>
      </c>
      <c r="DI18" s="433" t="e">
        <f t="shared" si="25"/>
        <v>#REF!</v>
      </c>
      <c r="DJ18" s="136" t="e">
        <f>#REF!</f>
        <v>#REF!</v>
      </c>
      <c r="DK18" s="137" t="e">
        <f>#REF!</f>
        <v>#REF!</v>
      </c>
      <c r="DL18" s="204" t="e">
        <f t="shared" si="53"/>
        <v>#REF!</v>
      </c>
      <c r="DM18" s="204" t="e">
        <f>DJ18*#REF!</f>
        <v>#REF!</v>
      </c>
      <c r="DN18" s="205" t="e">
        <f>DL18*#REF!</f>
        <v>#REF!</v>
      </c>
      <c r="DO18" s="205" t="e">
        <f t="shared" si="54"/>
        <v>#REF!</v>
      </c>
      <c r="DP18" s="137" t="e">
        <f>#REF!</f>
        <v>#REF!</v>
      </c>
      <c r="DQ18" s="137" t="e">
        <f>#REF!</f>
        <v>#REF!</v>
      </c>
      <c r="DR18" s="204" t="e">
        <f t="shared" si="117"/>
        <v>#REF!</v>
      </c>
      <c r="DS18" s="204" t="e">
        <f>DP18*#REF!</f>
        <v>#REF!</v>
      </c>
      <c r="DT18" s="205" t="e">
        <f>DR18*#REF!</f>
        <v>#REF!</v>
      </c>
      <c r="DU18" s="205" t="e">
        <f t="shared" si="27"/>
        <v>#REF!</v>
      </c>
      <c r="DV18" s="432" t="e">
        <f>DP18*#REF!</f>
        <v>#REF!</v>
      </c>
      <c r="DW18" s="433" t="e">
        <f>DR18*#REF!</f>
        <v>#REF!</v>
      </c>
      <c r="DX18" s="433" t="e">
        <f t="shared" si="28"/>
        <v>#REF!</v>
      </c>
      <c r="DY18" s="137" t="e">
        <f>#REF!</f>
        <v>#REF!</v>
      </c>
      <c r="DZ18" s="137" t="e">
        <f>#REF!</f>
        <v>#REF!</v>
      </c>
      <c r="EA18" s="204" t="e">
        <f t="shared" si="55"/>
        <v>#REF!</v>
      </c>
      <c r="EB18" s="204" t="e">
        <f>DY18*#REF!</f>
        <v>#REF!</v>
      </c>
      <c r="EC18" s="205" t="e">
        <f>EA18*#REF!</f>
        <v>#REF!</v>
      </c>
      <c r="ED18" s="205" t="e">
        <f t="shared" si="29"/>
        <v>#REF!</v>
      </c>
      <c r="EE18" s="432" t="e">
        <f>DY18*#REF!</f>
        <v>#REF!</v>
      </c>
      <c r="EF18" s="433" t="e">
        <f>EA18*#REF!</f>
        <v>#REF!</v>
      </c>
      <c r="EG18" s="441" t="e">
        <f t="shared" si="30"/>
        <v>#REF!</v>
      </c>
      <c r="EH18" s="137" t="e">
        <f>#REF!</f>
        <v>#REF!</v>
      </c>
      <c r="EI18" s="137" t="e">
        <f>#REF!</f>
        <v>#REF!</v>
      </c>
      <c r="EJ18" s="204" t="e">
        <f t="shared" si="56"/>
        <v>#REF!</v>
      </c>
      <c r="EK18" s="204" t="e">
        <f>EH18*#REF!</f>
        <v>#REF!</v>
      </c>
      <c r="EL18" s="204" t="e">
        <f>EJ18*#REF!</f>
        <v>#REF!</v>
      </c>
      <c r="EM18" s="205" t="e">
        <f t="shared" si="31"/>
        <v>#REF!</v>
      </c>
      <c r="EN18" s="432" t="e">
        <f>EH18*#REF!</f>
        <v>#REF!</v>
      </c>
      <c r="EO18" s="433" t="e">
        <f>EJ18*#REF!</f>
        <v>#REF!</v>
      </c>
      <c r="EP18" s="433" t="e">
        <f t="shared" si="32"/>
        <v>#REF!</v>
      </c>
      <c r="EQ18" s="136" t="e">
        <f>#REF!</f>
        <v>#REF!</v>
      </c>
      <c r="ER18" s="137" t="e">
        <f>#REF!</f>
        <v>#REF!</v>
      </c>
      <c r="ES18" s="204" t="e">
        <f t="shared" si="57"/>
        <v>#REF!</v>
      </c>
      <c r="ET18" s="204" t="e">
        <f>EQ18*#REF!</f>
        <v>#REF!</v>
      </c>
      <c r="EU18" s="205" t="e">
        <f>ES18*#REF!</f>
        <v>#REF!</v>
      </c>
      <c r="EV18" s="205" t="e">
        <f t="shared" si="58"/>
        <v>#REF!</v>
      </c>
      <c r="EW18" s="137" t="e">
        <f>#REF!</f>
        <v>#REF!</v>
      </c>
      <c r="EX18" s="137" t="e">
        <f>#REF!</f>
        <v>#REF!</v>
      </c>
      <c r="EY18" s="204" t="e">
        <f t="shared" si="118"/>
        <v>#REF!</v>
      </c>
      <c r="EZ18" s="204" t="e">
        <f>EW18*#REF!</f>
        <v>#REF!</v>
      </c>
      <c r="FA18" s="205" t="e">
        <f>EY18*#REF!</f>
        <v>#REF!</v>
      </c>
      <c r="FB18" s="205" t="e">
        <f t="shared" si="34"/>
        <v>#REF!</v>
      </c>
      <c r="FC18" s="432" t="e">
        <f>EW18*#REF!</f>
        <v>#REF!</v>
      </c>
      <c r="FD18" s="433" t="e">
        <f>EY18*#REF!</f>
        <v>#REF!</v>
      </c>
      <c r="FE18" s="433" t="e">
        <f t="shared" si="35"/>
        <v>#REF!</v>
      </c>
      <c r="FF18" s="137" t="e">
        <f>#REF!</f>
        <v>#REF!</v>
      </c>
      <c r="FG18" s="137" t="e">
        <f>#REF!</f>
        <v>#REF!</v>
      </c>
      <c r="FH18" s="204" t="e">
        <f t="shared" si="59"/>
        <v>#REF!</v>
      </c>
      <c r="FI18" s="204" t="e">
        <f>FF18*#REF!</f>
        <v>#REF!</v>
      </c>
      <c r="FJ18" s="205" t="e">
        <f>FH18*#REF!</f>
        <v>#REF!</v>
      </c>
      <c r="FK18" s="205" t="e">
        <f t="shared" si="36"/>
        <v>#REF!</v>
      </c>
      <c r="FL18" s="432" t="e">
        <f>FF18*#REF!</f>
        <v>#REF!</v>
      </c>
      <c r="FM18" s="433" t="e">
        <f>FH18*#REF!</f>
        <v>#REF!</v>
      </c>
      <c r="FN18" s="441" t="e">
        <f t="shared" si="37"/>
        <v>#REF!</v>
      </c>
      <c r="FO18" s="137" t="e">
        <f>#REF!</f>
        <v>#REF!</v>
      </c>
      <c r="FP18" s="137" t="e">
        <f>#REF!</f>
        <v>#REF!</v>
      </c>
      <c r="FQ18" s="204" t="e">
        <f t="shared" si="60"/>
        <v>#REF!</v>
      </c>
      <c r="FR18" s="204" t="e">
        <f>FO18*#REF!</f>
        <v>#REF!</v>
      </c>
      <c r="FS18" s="204" t="e">
        <f>FQ18*#REF!</f>
        <v>#REF!</v>
      </c>
      <c r="FT18" s="205" t="e">
        <f t="shared" si="38"/>
        <v>#REF!</v>
      </c>
      <c r="FU18" s="432" t="e">
        <f>FO18*#REF!</f>
        <v>#REF!</v>
      </c>
      <c r="FV18" s="433" t="e">
        <f>FQ18*#REF!</f>
        <v>#REF!</v>
      </c>
      <c r="FW18" s="454" t="e">
        <f t="shared" si="39"/>
        <v>#REF!</v>
      </c>
    </row>
    <row r="19" spans="1:179" s="12" customFormat="1">
      <c r="A19" s="874"/>
      <c r="B19" s="332" t="s">
        <v>154</v>
      </c>
      <c r="C19" s="333"/>
      <c r="D19" s="334" t="s">
        <v>146</v>
      </c>
      <c r="E19" s="262" t="e">
        <f t="shared" si="0"/>
        <v>#REF!</v>
      </c>
      <c r="F19" s="263" t="e">
        <f t="shared" si="1"/>
        <v>#REF!</v>
      </c>
      <c r="G19" s="263" t="e">
        <f t="shared" si="2"/>
        <v>#REF!</v>
      </c>
      <c r="H19" s="263" t="e">
        <f t="shared" si="3"/>
        <v>#REF!</v>
      </c>
      <c r="I19" s="263" t="e">
        <f t="shared" si="4"/>
        <v>#REF!</v>
      </c>
      <c r="J19" s="264" t="e">
        <f t="shared" si="5"/>
        <v>#REF!</v>
      </c>
      <c r="K19" s="129"/>
      <c r="L19" s="129"/>
      <c r="M19" s="129"/>
      <c r="N19" s="148"/>
      <c r="O19" s="143" t="e">
        <f>#REF!</f>
        <v>#REF!</v>
      </c>
      <c r="P19" s="137" t="e">
        <f>#REF!</f>
        <v>#REF!</v>
      </c>
      <c r="Q19" s="204" t="e">
        <f t="shared" si="40"/>
        <v>#REF!</v>
      </c>
      <c r="R19" s="204" t="e">
        <f>O19*#REF!</f>
        <v>#REF!</v>
      </c>
      <c r="S19" s="205" t="e">
        <f>Q19*#REF!</f>
        <v>#REF!</v>
      </c>
      <c r="T19" s="205" t="e">
        <f t="shared" si="41"/>
        <v>#REF!</v>
      </c>
      <c r="U19" s="137" t="e">
        <f>#REF!</f>
        <v>#REF!</v>
      </c>
      <c r="V19" s="137" t="e">
        <f>#REF!</f>
        <v>#REF!</v>
      </c>
      <c r="W19" s="204" t="e">
        <f t="shared" si="6"/>
        <v>#REF!</v>
      </c>
      <c r="X19" s="204" t="e">
        <f>U19*#REF!</f>
        <v>#REF!</v>
      </c>
      <c r="Y19" s="205" t="e">
        <f>W19*#REF!</f>
        <v>#REF!</v>
      </c>
      <c r="Z19" s="205" t="e">
        <f t="shared" si="7"/>
        <v>#REF!</v>
      </c>
      <c r="AA19" s="432" t="e">
        <f>U19*#REF!</f>
        <v>#REF!</v>
      </c>
      <c r="AB19" s="433" t="e">
        <f>W19*#REF!</f>
        <v>#REF!</v>
      </c>
      <c r="AC19" s="433" t="e">
        <f t="shared" si="8"/>
        <v>#REF!</v>
      </c>
      <c r="AD19" s="137" t="e">
        <f>#REF!</f>
        <v>#REF!</v>
      </c>
      <c r="AE19" s="137" t="e">
        <f>#REF!</f>
        <v>#REF!</v>
      </c>
      <c r="AF19" s="204" t="e">
        <f t="shared" si="9"/>
        <v>#REF!</v>
      </c>
      <c r="AG19" s="204" t="e">
        <f>AD19*#REF!</f>
        <v>#REF!</v>
      </c>
      <c r="AH19" s="205" t="e">
        <f>AF19*#REF!</f>
        <v>#REF!</v>
      </c>
      <c r="AI19" s="205" t="e">
        <f t="shared" si="10"/>
        <v>#REF!</v>
      </c>
      <c r="AJ19" s="432" t="e">
        <f>AD19*#REF!</f>
        <v>#REF!</v>
      </c>
      <c r="AK19" s="433" t="e">
        <f>AF19*#REF!</f>
        <v>#REF!</v>
      </c>
      <c r="AL19" s="433" t="e">
        <f t="shared" si="42"/>
        <v>#REF!</v>
      </c>
      <c r="AM19" s="137" t="e">
        <f>#REF!</f>
        <v>#REF!</v>
      </c>
      <c r="AN19" s="137" t="e">
        <f>#REF!</f>
        <v>#REF!</v>
      </c>
      <c r="AO19" s="204" t="e">
        <f t="shared" si="43"/>
        <v>#REF!</v>
      </c>
      <c r="AP19" s="204" t="e">
        <f>AM19*#REF!</f>
        <v>#REF!</v>
      </c>
      <c r="AQ19" s="204" t="e">
        <f>AO19*#REF!</f>
        <v>#REF!</v>
      </c>
      <c r="AR19" s="204" t="e">
        <f t="shared" si="44"/>
        <v>#REF!</v>
      </c>
      <c r="AS19" s="432" t="e">
        <f>AM19*#REF!</f>
        <v>#REF!</v>
      </c>
      <c r="AT19" s="433" t="e">
        <f>AO19*#REF!</f>
        <v>#REF!</v>
      </c>
      <c r="AU19" s="433" t="e">
        <f t="shared" si="11"/>
        <v>#REF!</v>
      </c>
      <c r="AV19" s="136" t="e">
        <f>#REF!</f>
        <v>#REF!</v>
      </c>
      <c r="AW19" s="137" t="e">
        <f>#REF!</f>
        <v>#REF!</v>
      </c>
      <c r="AX19" s="204" t="e">
        <f t="shared" si="45"/>
        <v>#REF!</v>
      </c>
      <c r="AY19" s="204" t="e">
        <f>AV19*#REF!</f>
        <v>#REF!</v>
      </c>
      <c r="AZ19" s="205" t="e">
        <f>AX19*#REF!</f>
        <v>#REF!</v>
      </c>
      <c r="BA19" s="205" t="e">
        <f t="shared" si="46"/>
        <v>#REF!</v>
      </c>
      <c r="BB19" s="137" t="e">
        <f>#REF!</f>
        <v>#REF!</v>
      </c>
      <c r="BC19" s="137" t="e">
        <f>#REF!</f>
        <v>#REF!</v>
      </c>
      <c r="BD19" s="204" t="e">
        <f t="shared" si="115"/>
        <v>#REF!</v>
      </c>
      <c r="BE19" s="204" t="e">
        <f>BB19*#REF!</f>
        <v>#REF!</v>
      </c>
      <c r="BF19" s="205" t="e">
        <f>BD19*#REF!</f>
        <v>#REF!</v>
      </c>
      <c r="BG19" s="205" t="e">
        <f t="shared" si="13"/>
        <v>#REF!</v>
      </c>
      <c r="BH19" s="432" t="e">
        <f>BB19*#REF!</f>
        <v>#REF!</v>
      </c>
      <c r="BI19" s="433" t="e">
        <f>BD19*#REF!</f>
        <v>#REF!</v>
      </c>
      <c r="BJ19" s="433" t="e">
        <f t="shared" si="14"/>
        <v>#REF!</v>
      </c>
      <c r="BK19" s="137" t="e">
        <f>#REF!</f>
        <v>#REF!</v>
      </c>
      <c r="BL19" s="137" t="e">
        <f>#REF!</f>
        <v>#REF!</v>
      </c>
      <c r="BM19" s="204" t="e">
        <f t="shared" si="47"/>
        <v>#REF!</v>
      </c>
      <c r="BN19" s="336" t="e">
        <f>BK19*#REF!</f>
        <v>#REF!</v>
      </c>
      <c r="BO19" s="205" t="e">
        <f>BM19*#REF!</f>
        <v>#REF!</v>
      </c>
      <c r="BP19" s="205" t="e">
        <f t="shared" si="15"/>
        <v>#REF!</v>
      </c>
      <c r="BQ19" s="432" t="e">
        <f>BK19*#REF!</f>
        <v>#REF!</v>
      </c>
      <c r="BR19" s="433" t="e">
        <f>BM19*#REF!</f>
        <v>#REF!</v>
      </c>
      <c r="BS19" s="433" t="e">
        <f t="shared" si="16"/>
        <v>#REF!</v>
      </c>
      <c r="BT19" s="137" t="e">
        <f>#REF!</f>
        <v>#REF!</v>
      </c>
      <c r="BU19" s="137" t="e">
        <f>#REF!</f>
        <v>#REF!</v>
      </c>
      <c r="BV19" s="204" t="e">
        <f t="shared" si="48"/>
        <v>#REF!</v>
      </c>
      <c r="BW19" s="204" t="e">
        <f>BT19*#REF!</f>
        <v>#REF!</v>
      </c>
      <c r="BX19" s="204" t="e">
        <f>BV19*#REF!</f>
        <v>#REF!</v>
      </c>
      <c r="BY19" s="205" t="e">
        <f t="shared" si="17"/>
        <v>#REF!</v>
      </c>
      <c r="BZ19" s="432" t="e">
        <f>BT19*#REF!</f>
        <v>#REF!</v>
      </c>
      <c r="CA19" s="433" t="e">
        <f>BV19*#REF!</f>
        <v>#REF!</v>
      </c>
      <c r="CB19" s="441" t="e">
        <f t="shared" si="18"/>
        <v>#REF!</v>
      </c>
      <c r="CC19" s="136" t="e">
        <f>#REF!</f>
        <v>#REF!</v>
      </c>
      <c r="CD19" s="137" t="e">
        <f>#REF!</f>
        <v>#REF!</v>
      </c>
      <c r="CE19" s="204" t="e">
        <f t="shared" si="49"/>
        <v>#REF!</v>
      </c>
      <c r="CF19" s="204" t="e">
        <f>CC19*#REF!</f>
        <v>#REF!</v>
      </c>
      <c r="CG19" s="205" t="e">
        <f>CE19*#REF!</f>
        <v>#REF!</v>
      </c>
      <c r="CH19" s="205" t="e">
        <f t="shared" si="50"/>
        <v>#REF!</v>
      </c>
      <c r="CI19" s="137" t="e">
        <f>#REF!</f>
        <v>#REF!</v>
      </c>
      <c r="CJ19" s="137" t="e">
        <f>#REF!</f>
        <v>#REF!</v>
      </c>
      <c r="CK19" s="204" t="e">
        <f t="shared" si="116"/>
        <v>#REF!</v>
      </c>
      <c r="CL19" s="204" t="e">
        <f>CI19*#REF!</f>
        <v>#REF!</v>
      </c>
      <c r="CM19" s="205" t="e">
        <f>CK19*#REF!</f>
        <v>#REF!</v>
      </c>
      <c r="CN19" s="205" t="e">
        <f t="shared" si="20"/>
        <v>#REF!</v>
      </c>
      <c r="CO19" s="432" t="e">
        <f>CI19*#REF!</f>
        <v>#REF!</v>
      </c>
      <c r="CP19" s="433" t="e">
        <f>CK19*#REF!</f>
        <v>#REF!</v>
      </c>
      <c r="CQ19" s="433" t="e">
        <f t="shared" si="21"/>
        <v>#REF!</v>
      </c>
      <c r="CR19" s="137" t="e">
        <f>#REF!</f>
        <v>#REF!</v>
      </c>
      <c r="CS19" s="137" t="e">
        <f>#REF!</f>
        <v>#REF!</v>
      </c>
      <c r="CT19" s="204" t="e">
        <f t="shared" si="51"/>
        <v>#REF!</v>
      </c>
      <c r="CU19" s="204" t="e">
        <f>CR19*#REF!</f>
        <v>#REF!</v>
      </c>
      <c r="CV19" s="205" t="e">
        <f>CT19*#REF!</f>
        <v>#REF!</v>
      </c>
      <c r="CW19" s="205" t="e">
        <f t="shared" si="22"/>
        <v>#REF!</v>
      </c>
      <c r="CX19" s="432" t="e">
        <f>CR19*#REF!</f>
        <v>#REF!</v>
      </c>
      <c r="CY19" s="433" t="e">
        <f>CT19*#REF!</f>
        <v>#REF!</v>
      </c>
      <c r="CZ19" s="441" t="e">
        <f t="shared" si="23"/>
        <v>#REF!</v>
      </c>
      <c r="DA19" s="143" t="e">
        <f>#REF!</f>
        <v>#REF!</v>
      </c>
      <c r="DB19" s="137" t="e">
        <f>#REF!</f>
        <v>#REF!</v>
      </c>
      <c r="DC19" s="204" t="e">
        <f t="shared" si="52"/>
        <v>#REF!</v>
      </c>
      <c r="DD19" s="204" t="e">
        <f>DA19*#REF!</f>
        <v>#REF!</v>
      </c>
      <c r="DE19" s="204" t="e">
        <f>DC19*#REF!</f>
        <v>#REF!</v>
      </c>
      <c r="DF19" s="205" t="e">
        <f t="shared" si="24"/>
        <v>#REF!</v>
      </c>
      <c r="DG19" s="432" t="e">
        <f>DA19*#REF!</f>
        <v>#REF!</v>
      </c>
      <c r="DH19" s="433" t="e">
        <f>DC19*#REF!</f>
        <v>#REF!</v>
      </c>
      <c r="DI19" s="433" t="e">
        <f t="shared" si="25"/>
        <v>#REF!</v>
      </c>
      <c r="DJ19" s="136" t="e">
        <f>#REF!</f>
        <v>#REF!</v>
      </c>
      <c r="DK19" s="137" t="e">
        <f>#REF!</f>
        <v>#REF!</v>
      </c>
      <c r="DL19" s="204" t="e">
        <f t="shared" si="53"/>
        <v>#REF!</v>
      </c>
      <c r="DM19" s="204" t="e">
        <f>DJ19*#REF!</f>
        <v>#REF!</v>
      </c>
      <c r="DN19" s="205" t="e">
        <f>DL19*#REF!</f>
        <v>#REF!</v>
      </c>
      <c r="DO19" s="205" t="e">
        <f t="shared" si="54"/>
        <v>#REF!</v>
      </c>
      <c r="DP19" s="137" t="e">
        <f>#REF!</f>
        <v>#REF!</v>
      </c>
      <c r="DQ19" s="137" t="e">
        <f>#REF!</f>
        <v>#REF!</v>
      </c>
      <c r="DR19" s="204" t="e">
        <f t="shared" si="117"/>
        <v>#REF!</v>
      </c>
      <c r="DS19" s="204" t="e">
        <f>DP19*#REF!</f>
        <v>#REF!</v>
      </c>
      <c r="DT19" s="205" t="e">
        <f>DR19*#REF!</f>
        <v>#REF!</v>
      </c>
      <c r="DU19" s="205" t="e">
        <f t="shared" si="27"/>
        <v>#REF!</v>
      </c>
      <c r="DV19" s="432" t="e">
        <f>DP19*#REF!</f>
        <v>#REF!</v>
      </c>
      <c r="DW19" s="433" t="e">
        <f>DR19*#REF!</f>
        <v>#REF!</v>
      </c>
      <c r="DX19" s="433" t="e">
        <f t="shared" si="28"/>
        <v>#REF!</v>
      </c>
      <c r="DY19" s="137" t="e">
        <f>#REF!</f>
        <v>#REF!</v>
      </c>
      <c r="DZ19" s="137" t="e">
        <f>#REF!</f>
        <v>#REF!</v>
      </c>
      <c r="EA19" s="204" t="e">
        <f t="shared" si="55"/>
        <v>#REF!</v>
      </c>
      <c r="EB19" s="204" t="e">
        <f>DY19*#REF!</f>
        <v>#REF!</v>
      </c>
      <c r="EC19" s="205" t="e">
        <f>EA19*#REF!</f>
        <v>#REF!</v>
      </c>
      <c r="ED19" s="205" t="e">
        <f t="shared" si="29"/>
        <v>#REF!</v>
      </c>
      <c r="EE19" s="432" t="e">
        <f>DY19*#REF!</f>
        <v>#REF!</v>
      </c>
      <c r="EF19" s="433" t="e">
        <f>EA19*#REF!</f>
        <v>#REF!</v>
      </c>
      <c r="EG19" s="441" t="e">
        <f t="shared" si="30"/>
        <v>#REF!</v>
      </c>
      <c r="EH19" s="137" t="e">
        <f>#REF!</f>
        <v>#REF!</v>
      </c>
      <c r="EI19" s="137" t="e">
        <f>#REF!</f>
        <v>#REF!</v>
      </c>
      <c r="EJ19" s="204" t="e">
        <f t="shared" si="56"/>
        <v>#REF!</v>
      </c>
      <c r="EK19" s="204" t="e">
        <f>EH19*#REF!</f>
        <v>#REF!</v>
      </c>
      <c r="EL19" s="204" t="e">
        <f>EJ19*#REF!</f>
        <v>#REF!</v>
      </c>
      <c r="EM19" s="205" t="e">
        <f t="shared" si="31"/>
        <v>#REF!</v>
      </c>
      <c r="EN19" s="432" t="e">
        <f>EH19*#REF!</f>
        <v>#REF!</v>
      </c>
      <c r="EO19" s="433" t="e">
        <f>EJ19*#REF!</f>
        <v>#REF!</v>
      </c>
      <c r="EP19" s="433" t="e">
        <f t="shared" si="32"/>
        <v>#REF!</v>
      </c>
      <c r="EQ19" s="136" t="e">
        <f>#REF!</f>
        <v>#REF!</v>
      </c>
      <c r="ER19" s="137" t="e">
        <f>#REF!</f>
        <v>#REF!</v>
      </c>
      <c r="ES19" s="204" t="e">
        <f t="shared" si="57"/>
        <v>#REF!</v>
      </c>
      <c r="ET19" s="204" t="e">
        <f>EQ19*#REF!</f>
        <v>#REF!</v>
      </c>
      <c r="EU19" s="205" t="e">
        <f>ES19*#REF!</f>
        <v>#REF!</v>
      </c>
      <c r="EV19" s="205" t="e">
        <f t="shared" si="58"/>
        <v>#REF!</v>
      </c>
      <c r="EW19" s="137" t="e">
        <f>#REF!</f>
        <v>#REF!</v>
      </c>
      <c r="EX19" s="137" t="e">
        <f>#REF!</f>
        <v>#REF!</v>
      </c>
      <c r="EY19" s="204" t="e">
        <f t="shared" si="118"/>
        <v>#REF!</v>
      </c>
      <c r="EZ19" s="204" t="e">
        <f>EW19*#REF!</f>
        <v>#REF!</v>
      </c>
      <c r="FA19" s="205" t="e">
        <f>EY19*#REF!</f>
        <v>#REF!</v>
      </c>
      <c r="FB19" s="205" t="e">
        <f t="shared" si="34"/>
        <v>#REF!</v>
      </c>
      <c r="FC19" s="432" t="e">
        <f>EW19*#REF!</f>
        <v>#REF!</v>
      </c>
      <c r="FD19" s="433" t="e">
        <f>EY19*#REF!</f>
        <v>#REF!</v>
      </c>
      <c r="FE19" s="433" t="e">
        <f t="shared" si="35"/>
        <v>#REF!</v>
      </c>
      <c r="FF19" s="137" t="e">
        <f>#REF!</f>
        <v>#REF!</v>
      </c>
      <c r="FG19" s="137" t="e">
        <f>#REF!</f>
        <v>#REF!</v>
      </c>
      <c r="FH19" s="204" t="e">
        <f t="shared" si="59"/>
        <v>#REF!</v>
      </c>
      <c r="FI19" s="204" t="e">
        <f>FF19*#REF!</f>
        <v>#REF!</v>
      </c>
      <c r="FJ19" s="205" t="e">
        <f>FH19*#REF!</f>
        <v>#REF!</v>
      </c>
      <c r="FK19" s="205" t="e">
        <f t="shared" si="36"/>
        <v>#REF!</v>
      </c>
      <c r="FL19" s="432" t="e">
        <f>FF19*#REF!</f>
        <v>#REF!</v>
      </c>
      <c r="FM19" s="433" t="e">
        <f>FH19*#REF!</f>
        <v>#REF!</v>
      </c>
      <c r="FN19" s="441" t="e">
        <f t="shared" si="37"/>
        <v>#REF!</v>
      </c>
      <c r="FO19" s="137" t="e">
        <f>#REF!</f>
        <v>#REF!</v>
      </c>
      <c r="FP19" s="137" t="e">
        <f>#REF!</f>
        <v>#REF!</v>
      </c>
      <c r="FQ19" s="204" t="e">
        <f t="shared" si="60"/>
        <v>#REF!</v>
      </c>
      <c r="FR19" s="204" t="e">
        <f>FO19*#REF!</f>
        <v>#REF!</v>
      </c>
      <c r="FS19" s="204" t="e">
        <f>FQ19*#REF!</f>
        <v>#REF!</v>
      </c>
      <c r="FT19" s="205" t="e">
        <f t="shared" si="38"/>
        <v>#REF!</v>
      </c>
      <c r="FU19" s="432" t="e">
        <f>FO19*#REF!</f>
        <v>#REF!</v>
      </c>
      <c r="FV19" s="433" t="e">
        <f>FQ19*#REF!</f>
        <v>#REF!</v>
      </c>
      <c r="FW19" s="454" t="e">
        <f t="shared" si="39"/>
        <v>#REF!</v>
      </c>
    </row>
    <row r="20" spans="1:179" s="12" customFormat="1">
      <c r="A20" s="874"/>
      <c r="B20" s="332" t="s">
        <v>155</v>
      </c>
      <c r="C20" s="333"/>
      <c r="D20" s="334" t="s">
        <v>146</v>
      </c>
      <c r="E20" s="262" t="e">
        <f t="shared" si="0"/>
        <v>#REF!</v>
      </c>
      <c r="F20" s="263" t="e">
        <f t="shared" si="1"/>
        <v>#REF!</v>
      </c>
      <c r="G20" s="263" t="e">
        <f t="shared" si="2"/>
        <v>#REF!</v>
      </c>
      <c r="H20" s="263" t="e">
        <f t="shared" si="3"/>
        <v>#REF!</v>
      </c>
      <c r="I20" s="263" t="e">
        <f t="shared" si="4"/>
        <v>#REF!</v>
      </c>
      <c r="J20" s="264" t="e">
        <f t="shared" si="5"/>
        <v>#REF!</v>
      </c>
      <c r="K20" s="129"/>
      <c r="L20" s="129"/>
      <c r="M20" s="129"/>
      <c r="N20" s="148"/>
      <c r="O20" s="143" t="e">
        <f>#REF!</f>
        <v>#REF!</v>
      </c>
      <c r="P20" s="137" t="e">
        <f>#REF!</f>
        <v>#REF!</v>
      </c>
      <c r="Q20" s="204" t="e">
        <f t="shared" si="40"/>
        <v>#REF!</v>
      </c>
      <c r="R20" s="204" t="e">
        <f>O20*#REF!</f>
        <v>#REF!</v>
      </c>
      <c r="S20" s="205" t="e">
        <f>Q20*#REF!</f>
        <v>#REF!</v>
      </c>
      <c r="T20" s="205" t="e">
        <f t="shared" si="41"/>
        <v>#REF!</v>
      </c>
      <c r="U20" s="137" t="e">
        <f>#REF!</f>
        <v>#REF!</v>
      </c>
      <c r="V20" s="137" t="e">
        <f>#REF!</f>
        <v>#REF!</v>
      </c>
      <c r="W20" s="204" t="e">
        <f t="shared" si="6"/>
        <v>#REF!</v>
      </c>
      <c r="X20" s="204" t="e">
        <f>U20*#REF!</f>
        <v>#REF!</v>
      </c>
      <c r="Y20" s="205" t="e">
        <f>W20*#REF!</f>
        <v>#REF!</v>
      </c>
      <c r="Z20" s="205" t="e">
        <f t="shared" si="7"/>
        <v>#REF!</v>
      </c>
      <c r="AA20" s="432" t="e">
        <f>U20*#REF!</f>
        <v>#REF!</v>
      </c>
      <c r="AB20" s="433" t="e">
        <f>W20*#REF!</f>
        <v>#REF!</v>
      </c>
      <c r="AC20" s="433" t="e">
        <f t="shared" si="8"/>
        <v>#REF!</v>
      </c>
      <c r="AD20" s="137" t="e">
        <f>#REF!</f>
        <v>#REF!</v>
      </c>
      <c r="AE20" s="137" t="e">
        <f>#REF!</f>
        <v>#REF!</v>
      </c>
      <c r="AF20" s="204" t="e">
        <f t="shared" si="9"/>
        <v>#REF!</v>
      </c>
      <c r="AG20" s="204" t="e">
        <f>AD20*#REF!</f>
        <v>#REF!</v>
      </c>
      <c r="AH20" s="205" t="e">
        <f>AF20*#REF!</f>
        <v>#REF!</v>
      </c>
      <c r="AI20" s="205" t="e">
        <f t="shared" si="10"/>
        <v>#REF!</v>
      </c>
      <c r="AJ20" s="432" t="e">
        <f>AD20*#REF!</f>
        <v>#REF!</v>
      </c>
      <c r="AK20" s="433" t="e">
        <f>AF20*#REF!</f>
        <v>#REF!</v>
      </c>
      <c r="AL20" s="433" t="e">
        <f t="shared" si="42"/>
        <v>#REF!</v>
      </c>
      <c r="AM20" s="137" t="e">
        <f>#REF!</f>
        <v>#REF!</v>
      </c>
      <c r="AN20" s="137" t="e">
        <f>#REF!</f>
        <v>#REF!</v>
      </c>
      <c r="AO20" s="204" t="e">
        <f t="shared" si="43"/>
        <v>#REF!</v>
      </c>
      <c r="AP20" s="204" t="e">
        <f>AM20*#REF!</f>
        <v>#REF!</v>
      </c>
      <c r="AQ20" s="204" t="e">
        <f>AO20*#REF!</f>
        <v>#REF!</v>
      </c>
      <c r="AR20" s="204" t="e">
        <f t="shared" si="44"/>
        <v>#REF!</v>
      </c>
      <c r="AS20" s="432" t="e">
        <f>AM20*#REF!</f>
        <v>#REF!</v>
      </c>
      <c r="AT20" s="433" t="e">
        <f>AO20*#REF!</f>
        <v>#REF!</v>
      </c>
      <c r="AU20" s="433" t="e">
        <f t="shared" si="11"/>
        <v>#REF!</v>
      </c>
      <c r="AV20" s="136" t="e">
        <f>#REF!</f>
        <v>#REF!</v>
      </c>
      <c r="AW20" s="137" t="e">
        <f>#REF!</f>
        <v>#REF!</v>
      </c>
      <c r="AX20" s="204" t="e">
        <f t="shared" si="45"/>
        <v>#REF!</v>
      </c>
      <c r="AY20" s="204" t="e">
        <f>AV20*#REF!</f>
        <v>#REF!</v>
      </c>
      <c r="AZ20" s="205" t="e">
        <f>AX20*#REF!</f>
        <v>#REF!</v>
      </c>
      <c r="BA20" s="205" t="e">
        <f t="shared" si="46"/>
        <v>#REF!</v>
      </c>
      <c r="BB20" s="137" t="e">
        <f>#REF!</f>
        <v>#REF!</v>
      </c>
      <c r="BC20" s="137" t="e">
        <f>#REF!</f>
        <v>#REF!</v>
      </c>
      <c r="BD20" s="204" t="e">
        <f t="shared" si="115"/>
        <v>#REF!</v>
      </c>
      <c r="BE20" s="204" t="e">
        <f>BB20*#REF!</f>
        <v>#REF!</v>
      </c>
      <c r="BF20" s="205" t="e">
        <f>BD20*#REF!</f>
        <v>#REF!</v>
      </c>
      <c r="BG20" s="205" t="e">
        <f t="shared" si="13"/>
        <v>#REF!</v>
      </c>
      <c r="BH20" s="432" t="e">
        <f>BB20*#REF!</f>
        <v>#REF!</v>
      </c>
      <c r="BI20" s="433" t="e">
        <f>BD20*#REF!</f>
        <v>#REF!</v>
      </c>
      <c r="BJ20" s="433" t="e">
        <f t="shared" si="14"/>
        <v>#REF!</v>
      </c>
      <c r="BK20" s="137" t="e">
        <f>#REF!</f>
        <v>#REF!</v>
      </c>
      <c r="BL20" s="137" t="e">
        <f>#REF!</f>
        <v>#REF!</v>
      </c>
      <c r="BM20" s="204" t="e">
        <f t="shared" si="47"/>
        <v>#REF!</v>
      </c>
      <c r="BN20" s="336" t="e">
        <f>BK20*#REF!</f>
        <v>#REF!</v>
      </c>
      <c r="BO20" s="205" t="e">
        <f>BM20*#REF!</f>
        <v>#REF!</v>
      </c>
      <c r="BP20" s="205" t="e">
        <f t="shared" si="15"/>
        <v>#REF!</v>
      </c>
      <c r="BQ20" s="432" t="e">
        <f>BK20*#REF!</f>
        <v>#REF!</v>
      </c>
      <c r="BR20" s="433" t="e">
        <f>BM20*#REF!</f>
        <v>#REF!</v>
      </c>
      <c r="BS20" s="433" t="e">
        <f t="shared" si="16"/>
        <v>#REF!</v>
      </c>
      <c r="BT20" s="137" t="e">
        <f>#REF!</f>
        <v>#REF!</v>
      </c>
      <c r="BU20" s="137" t="e">
        <f>#REF!</f>
        <v>#REF!</v>
      </c>
      <c r="BV20" s="204" t="e">
        <f t="shared" si="48"/>
        <v>#REF!</v>
      </c>
      <c r="BW20" s="204" t="e">
        <f>BT20*#REF!</f>
        <v>#REF!</v>
      </c>
      <c r="BX20" s="204" t="e">
        <f>BV20*#REF!</f>
        <v>#REF!</v>
      </c>
      <c r="BY20" s="205" t="e">
        <f t="shared" si="17"/>
        <v>#REF!</v>
      </c>
      <c r="BZ20" s="432" t="e">
        <f>BT20*#REF!</f>
        <v>#REF!</v>
      </c>
      <c r="CA20" s="433" t="e">
        <f>BV20*#REF!</f>
        <v>#REF!</v>
      </c>
      <c r="CB20" s="441" t="e">
        <f t="shared" si="18"/>
        <v>#REF!</v>
      </c>
      <c r="CC20" s="136" t="e">
        <f>#REF!</f>
        <v>#REF!</v>
      </c>
      <c r="CD20" s="137" t="e">
        <f>#REF!</f>
        <v>#REF!</v>
      </c>
      <c r="CE20" s="204" t="e">
        <f t="shared" si="49"/>
        <v>#REF!</v>
      </c>
      <c r="CF20" s="204" t="e">
        <f>CC20*#REF!</f>
        <v>#REF!</v>
      </c>
      <c r="CG20" s="205" t="e">
        <f>CE20*#REF!</f>
        <v>#REF!</v>
      </c>
      <c r="CH20" s="205" t="e">
        <f t="shared" si="50"/>
        <v>#REF!</v>
      </c>
      <c r="CI20" s="137" t="e">
        <f>#REF!</f>
        <v>#REF!</v>
      </c>
      <c r="CJ20" s="137" t="e">
        <f>#REF!</f>
        <v>#REF!</v>
      </c>
      <c r="CK20" s="204" t="e">
        <f t="shared" si="116"/>
        <v>#REF!</v>
      </c>
      <c r="CL20" s="204" t="e">
        <f>CI20*#REF!</f>
        <v>#REF!</v>
      </c>
      <c r="CM20" s="205" t="e">
        <f>CK20*#REF!</f>
        <v>#REF!</v>
      </c>
      <c r="CN20" s="205" t="e">
        <f t="shared" si="20"/>
        <v>#REF!</v>
      </c>
      <c r="CO20" s="432" t="e">
        <f>CI20*#REF!</f>
        <v>#REF!</v>
      </c>
      <c r="CP20" s="433" t="e">
        <f>CK20*#REF!</f>
        <v>#REF!</v>
      </c>
      <c r="CQ20" s="433" t="e">
        <f t="shared" si="21"/>
        <v>#REF!</v>
      </c>
      <c r="CR20" s="137" t="e">
        <f>#REF!</f>
        <v>#REF!</v>
      </c>
      <c r="CS20" s="137" t="e">
        <f>#REF!</f>
        <v>#REF!</v>
      </c>
      <c r="CT20" s="204" t="e">
        <f t="shared" si="51"/>
        <v>#REF!</v>
      </c>
      <c r="CU20" s="204" t="e">
        <f>CR20*#REF!</f>
        <v>#REF!</v>
      </c>
      <c r="CV20" s="205" t="e">
        <f>CT20*#REF!</f>
        <v>#REF!</v>
      </c>
      <c r="CW20" s="205" t="e">
        <f t="shared" si="22"/>
        <v>#REF!</v>
      </c>
      <c r="CX20" s="432" t="e">
        <f>CR20*#REF!</f>
        <v>#REF!</v>
      </c>
      <c r="CY20" s="433" t="e">
        <f>CT20*#REF!</f>
        <v>#REF!</v>
      </c>
      <c r="CZ20" s="441" t="e">
        <f t="shared" si="23"/>
        <v>#REF!</v>
      </c>
      <c r="DA20" s="143" t="e">
        <f>#REF!</f>
        <v>#REF!</v>
      </c>
      <c r="DB20" s="137" t="e">
        <f>#REF!</f>
        <v>#REF!</v>
      </c>
      <c r="DC20" s="204" t="e">
        <f t="shared" si="52"/>
        <v>#REF!</v>
      </c>
      <c r="DD20" s="204" t="e">
        <f>DA20*#REF!</f>
        <v>#REF!</v>
      </c>
      <c r="DE20" s="204" t="e">
        <f>DC20*#REF!</f>
        <v>#REF!</v>
      </c>
      <c r="DF20" s="205" t="e">
        <f t="shared" si="24"/>
        <v>#REF!</v>
      </c>
      <c r="DG20" s="432" t="e">
        <f>DA20*#REF!</f>
        <v>#REF!</v>
      </c>
      <c r="DH20" s="433" t="e">
        <f>DC20*#REF!</f>
        <v>#REF!</v>
      </c>
      <c r="DI20" s="433" t="e">
        <f t="shared" si="25"/>
        <v>#REF!</v>
      </c>
      <c r="DJ20" s="136" t="e">
        <f>#REF!</f>
        <v>#REF!</v>
      </c>
      <c r="DK20" s="137" t="e">
        <f>#REF!</f>
        <v>#REF!</v>
      </c>
      <c r="DL20" s="204" t="e">
        <f t="shared" si="53"/>
        <v>#REF!</v>
      </c>
      <c r="DM20" s="204" t="e">
        <f>DJ20*#REF!</f>
        <v>#REF!</v>
      </c>
      <c r="DN20" s="205" t="e">
        <f>DL20*#REF!</f>
        <v>#REF!</v>
      </c>
      <c r="DO20" s="205" t="e">
        <f t="shared" si="54"/>
        <v>#REF!</v>
      </c>
      <c r="DP20" s="137" t="e">
        <f>#REF!</f>
        <v>#REF!</v>
      </c>
      <c r="DQ20" s="137" t="e">
        <f>#REF!</f>
        <v>#REF!</v>
      </c>
      <c r="DR20" s="204" t="e">
        <f t="shared" si="117"/>
        <v>#REF!</v>
      </c>
      <c r="DS20" s="204" t="e">
        <f>DP20*#REF!</f>
        <v>#REF!</v>
      </c>
      <c r="DT20" s="205" t="e">
        <f>DR20*#REF!</f>
        <v>#REF!</v>
      </c>
      <c r="DU20" s="205" t="e">
        <f t="shared" si="27"/>
        <v>#REF!</v>
      </c>
      <c r="DV20" s="432" t="e">
        <f>DP20*#REF!</f>
        <v>#REF!</v>
      </c>
      <c r="DW20" s="433" t="e">
        <f>DR20*#REF!</f>
        <v>#REF!</v>
      </c>
      <c r="DX20" s="433" t="e">
        <f t="shared" si="28"/>
        <v>#REF!</v>
      </c>
      <c r="DY20" s="137" t="e">
        <f>#REF!</f>
        <v>#REF!</v>
      </c>
      <c r="DZ20" s="137" t="e">
        <f>#REF!</f>
        <v>#REF!</v>
      </c>
      <c r="EA20" s="204" t="e">
        <f t="shared" si="55"/>
        <v>#REF!</v>
      </c>
      <c r="EB20" s="204" t="e">
        <f>DY20*#REF!</f>
        <v>#REF!</v>
      </c>
      <c r="EC20" s="205" t="e">
        <f>EA20*#REF!</f>
        <v>#REF!</v>
      </c>
      <c r="ED20" s="205" t="e">
        <f t="shared" si="29"/>
        <v>#REF!</v>
      </c>
      <c r="EE20" s="432" t="e">
        <f>DY20*#REF!</f>
        <v>#REF!</v>
      </c>
      <c r="EF20" s="433" t="e">
        <f>EA20*#REF!</f>
        <v>#REF!</v>
      </c>
      <c r="EG20" s="441" t="e">
        <f t="shared" si="30"/>
        <v>#REF!</v>
      </c>
      <c r="EH20" s="137" t="e">
        <f>#REF!</f>
        <v>#REF!</v>
      </c>
      <c r="EI20" s="137" t="e">
        <f>#REF!</f>
        <v>#REF!</v>
      </c>
      <c r="EJ20" s="204" t="e">
        <f t="shared" si="56"/>
        <v>#REF!</v>
      </c>
      <c r="EK20" s="204" t="e">
        <f>EH20*#REF!</f>
        <v>#REF!</v>
      </c>
      <c r="EL20" s="204" t="e">
        <f>EJ20*#REF!</f>
        <v>#REF!</v>
      </c>
      <c r="EM20" s="205" t="e">
        <f t="shared" si="31"/>
        <v>#REF!</v>
      </c>
      <c r="EN20" s="432" t="e">
        <f>EH20*#REF!</f>
        <v>#REF!</v>
      </c>
      <c r="EO20" s="433" t="e">
        <f>EJ20*#REF!</f>
        <v>#REF!</v>
      </c>
      <c r="EP20" s="433" t="e">
        <f t="shared" si="32"/>
        <v>#REF!</v>
      </c>
      <c r="EQ20" s="136" t="e">
        <f>#REF!</f>
        <v>#REF!</v>
      </c>
      <c r="ER20" s="137" t="e">
        <f>#REF!</f>
        <v>#REF!</v>
      </c>
      <c r="ES20" s="204" t="e">
        <f t="shared" si="57"/>
        <v>#REF!</v>
      </c>
      <c r="ET20" s="204" t="e">
        <f>EQ20*#REF!</f>
        <v>#REF!</v>
      </c>
      <c r="EU20" s="205" t="e">
        <f>ES20*#REF!</f>
        <v>#REF!</v>
      </c>
      <c r="EV20" s="205" t="e">
        <f t="shared" si="58"/>
        <v>#REF!</v>
      </c>
      <c r="EW20" s="137" t="e">
        <f>#REF!</f>
        <v>#REF!</v>
      </c>
      <c r="EX20" s="137" t="e">
        <f>#REF!</f>
        <v>#REF!</v>
      </c>
      <c r="EY20" s="204" t="e">
        <f t="shared" si="118"/>
        <v>#REF!</v>
      </c>
      <c r="EZ20" s="204" t="e">
        <f>EW20*#REF!</f>
        <v>#REF!</v>
      </c>
      <c r="FA20" s="205" t="e">
        <f>EY20*#REF!</f>
        <v>#REF!</v>
      </c>
      <c r="FB20" s="205" t="e">
        <f t="shared" si="34"/>
        <v>#REF!</v>
      </c>
      <c r="FC20" s="432" t="e">
        <f>EW20*#REF!</f>
        <v>#REF!</v>
      </c>
      <c r="FD20" s="433" t="e">
        <f>EY20*#REF!</f>
        <v>#REF!</v>
      </c>
      <c r="FE20" s="433" t="e">
        <f t="shared" si="35"/>
        <v>#REF!</v>
      </c>
      <c r="FF20" s="137" t="e">
        <f>#REF!</f>
        <v>#REF!</v>
      </c>
      <c r="FG20" s="137" t="e">
        <f>#REF!</f>
        <v>#REF!</v>
      </c>
      <c r="FH20" s="204" t="e">
        <f t="shared" si="59"/>
        <v>#REF!</v>
      </c>
      <c r="FI20" s="204" t="e">
        <f>FF20*#REF!</f>
        <v>#REF!</v>
      </c>
      <c r="FJ20" s="205" t="e">
        <f>FH20*#REF!</f>
        <v>#REF!</v>
      </c>
      <c r="FK20" s="205" t="e">
        <f t="shared" si="36"/>
        <v>#REF!</v>
      </c>
      <c r="FL20" s="432" t="e">
        <f>FF20*#REF!</f>
        <v>#REF!</v>
      </c>
      <c r="FM20" s="433" t="e">
        <f>FH20*#REF!</f>
        <v>#REF!</v>
      </c>
      <c r="FN20" s="441" t="e">
        <f t="shared" si="37"/>
        <v>#REF!</v>
      </c>
      <c r="FO20" s="137" t="e">
        <f>#REF!</f>
        <v>#REF!</v>
      </c>
      <c r="FP20" s="137" t="e">
        <f>#REF!</f>
        <v>#REF!</v>
      </c>
      <c r="FQ20" s="204" t="e">
        <f t="shared" si="60"/>
        <v>#REF!</v>
      </c>
      <c r="FR20" s="204" t="e">
        <f>FO20*#REF!</f>
        <v>#REF!</v>
      </c>
      <c r="FS20" s="204" t="e">
        <f>FQ20*#REF!</f>
        <v>#REF!</v>
      </c>
      <c r="FT20" s="205" t="e">
        <f t="shared" si="38"/>
        <v>#REF!</v>
      </c>
      <c r="FU20" s="432" t="e">
        <f>FO20*#REF!</f>
        <v>#REF!</v>
      </c>
      <c r="FV20" s="433" t="e">
        <f>FQ20*#REF!</f>
        <v>#REF!</v>
      </c>
      <c r="FW20" s="454" t="e">
        <f t="shared" si="39"/>
        <v>#REF!</v>
      </c>
    </row>
    <row r="21" spans="1:179" s="12" customFormat="1">
      <c r="A21" s="874"/>
      <c r="B21" s="892" t="s">
        <v>156</v>
      </c>
      <c r="C21" s="337" t="s">
        <v>157</v>
      </c>
      <c r="D21" s="334" t="s">
        <v>146</v>
      </c>
      <c r="E21" s="262" t="e">
        <f t="shared" si="0"/>
        <v>#REF!</v>
      </c>
      <c r="F21" s="263" t="e">
        <f t="shared" si="1"/>
        <v>#REF!</v>
      </c>
      <c r="G21" s="263" t="e">
        <f t="shared" si="2"/>
        <v>#REF!</v>
      </c>
      <c r="H21" s="263" t="e">
        <f t="shared" si="3"/>
        <v>#REF!</v>
      </c>
      <c r="I21" s="263" t="e">
        <f t="shared" si="4"/>
        <v>#REF!</v>
      </c>
      <c r="J21" s="264" t="e">
        <f t="shared" si="5"/>
        <v>#REF!</v>
      </c>
      <c r="K21" s="129"/>
      <c r="L21" s="129"/>
      <c r="M21" s="129"/>
      <c r="N21" s="148"/>
      <c r="O21" s="143" t="e">
        <f>#REF!</f>
        <v>#REF!</v>
      </c>
      <c r="P21" s="137" t="e">
        <f>#REF!</f>
        <v>#REF!</v>
      </c>
      <c r="Q21" s="204" t="e">
        <f t="shared" si="40"/>
        <v>#REF!</v>
      </c>
      <c r="R21" s="204" t="e">
        <f>O21*#REF!</f>
        <v>#REF!</v>
      </c>
      <c r="S21" s="205" t="e">
        <f>Q21*#REF!</f>
        <v>#REF!</v>
      </c>
      <c r="T21" s="205" t="e">
        <f t="shared" si="41"/>
        <v>#REF!</v>
      </c>
      <c r="U21" s="137" t="e">
        <f>#REF!</f>
        <v>#REF!</v>
      </c>
      <c r="V21" s="137" t="e">
        <f>#REF!</f>
        <v>#REF!</v>
      </c>
      <c r="W21" s="204" t="e">
        <f t="shared" si="6"/>
        <v>#REF!</v>
      </c>
      <c r="X21" s="204" t="e">
        <f>U21*#REF!</f>
        <v>#REF!</v>
      </c>
      <c r="Y21" s="205" t="e">
        <f>W21*#REF!</f>
        <v>#REF!</v>
      </c>
      <c r="Z21" s="205" t="e">
        <f t="shared" si="7"/>
        <v>#REF!</v>
      </c>
      <c r="AA21" s="432" t="e">
        <f>U21*#REF!</f>
        <v>#REF!</v>
      </c>
      <c r="AB21" s="433" t="e">
        <f>W21*#REF!</f>
        <v>#REF!</v>
      </c>
      <c r="AC21" s="433" t="e">
        <f t="shared" si="8"/>
        <v>#REF!</v>
      </c>
      <c r="AD21" s="137" t="e">
        <f>#REF!</f>
        <v>#REF!</v>
      </c>
      <c r="AE21" s="137" t="e">
        <f>#REF!</f>
        <v>#REF!</v>
      </c>
      <c r="AF21" s="204" t="e">
        <f t="shared" si="9"/>
        <v>#REF!</v>
      </c>
      <c r="AG21" s="204" t="e">
        <f>AD21*#REF!</f>
        <v>#REF!</v>
      </c>
      <c r="AH21" s="205" t="e">
        <f>AF21*#REF!</f>
        <v>#REF!</v>
      </c>
      <c r="AI21" s="205" t="e">
        <f t="shared" si="10"/>
        <v>#REF!</v>
      </c>
      <c r="AJ21" s="432" t="e">
        <f>AD21*#REF!</f>
        <v>#REF!</v>
      </c>
      <c r="AK21" s="433" t="e">
        <f>AF21*#REF!</f>
        <v>#REF!</v>
      </c>
      <c r="AL21" s="433" t="e">
        <f t="shared" si="42"/>
        <v>#REF!</v>
      </c>
      <c r="AM21" s="137" t="e">
        <f>#REF!</f>
        <v>#REF!</v>
      </c>
      <c r="AN21" s="137" t="e">
        <f>#REF!</f>
        <v>#REF!</v>
      </c>
      <c r="AO21" s="204" t="e">
        <f t="shared" si="43"/>
        <v>#REF!</v>
      </c>
      <c r="AP21" s="204" t="e">
        <f>AM21*#REF!</f>
        <v>#REF!</v>
      </c>
      <c r="AQ21" s="204" t="e">
        <f>AO21*#REF!</f>
        <v>#REF!</v>
      </c>
      <c r="AR21" s="204" t="e">
        <f t="shared" si="44"/>
        <v>#REF!</v>
      </c>
      <c r="AS21" s="432" t="e">
        <f>AM21*#REF!</f>
        <v>#REF!</v>
      </c>
      <c r="AT21" s="433" t="e">
        <f>AO21*#REF!</f>
        <v>#REF!</v>
      </c>
      <c r="AU21" s="433" t="e">
        <f t="shared" si="11"/>
        <v>#REF!</v>
      </c>
      <c r="AV21" s="136" t="e">
        <f>#REF!</f>
        <v>#REF!</v>
      </c>
      <c r="AW21" s="137" t="e">
        <f>#REF!</f>
        <v>#REF!</v>
      </c>
      <c r="AX21" s="204" t="e">
        <f t="shared" si="45"/>
        <v>#REF!</v>
      </c>
      <c r="AY21" s="204" t="e">
        <f>AV21*#REF!</f>
        <v>#REF!</v>
      </c>
      <c r="AZ21" s="205" t="e">
        <f>AX21*#REF!</f>
        <v>#REF!</v>
      </c>
      <c r="BA21" s="205" t="e">
        <f t="shared" si="46"/>
        <v>#REF!</v>
      </c>
      <c r="BB21" s="137" t="e">
        <f>#REF!</f>
        <v>#REF!</v>
      </c>
      <c r="BC21" s="137" t="e">
        <f>#REF!</f>
        <v>#REF!</v>
      </c>
      <c r="BD21" s="204" t="e">
        <f t="shared" si="115"/>
        <v>#REF!</v>
      </c>
      <c r="BE21" s="204" t="e">
        <f>BB21*#REF!</f>
        <v>#REF!</v>
      </c>
      <c r="BF21" s="205" t="e">
        <f>BD21*#REF!</f>
        <v>#REF!</v>
      </c>
      <c r="BG21" s="205" t="e">
        <f t="shared" si="13"/>
        <v>#REF!</v>
      </c>
      <c r="BH21" s="432" t="e">
        <f>BB21*#REF!</f>
        <v>#REF!</v>
      </c>
      <c r="BI21" s="433" t="e">
        <f>BD21*#REF!</f>
        <v>#REF!</v>
      </c>
      <c r="BJ21" s="433" t="e">
        <f t="shared" si="14"/>
        <v>#REF!</v>
      </c>
      <c r="BK21" s="137" t="e">
        <f>#REF!</f>
        <v>#REF!</v>
      </c>
      <c r="BL21" s="137" t="e">
        <f>#REF!</f>
        <v>#REF!</v>
      </c>
      <c r="BM21" s="204" t="e">
        <f t="shared" si="47"/>
        <v>#REF!</v>
      </c>
      <c r="BN21" s="336" t="e">
        <f>BK21*#REF!</f>
        <v>#REF!</v>
      </c>
      <c r="BO21" s="205" t="e">
        <f>BM21*#REF!</f>
        <v>#REF!</v>
      </c>
      <c r="BP21" s="205" t="e">
        <f t="shared" si="15"/>
        <v>#REF!</v>
      </c>
      <c r="BQ21" s="432" t="e">
        <f>BK21*#REF!</f>
        <v>#REF!</v>
      </c>
      <c r="BR21" s="433" t="e">
        <f>BM21*#REF!</f>
        <v>#REF!</v>
      </c>
      <c r="BS21" s="433" t="e">
        <f t="shared" si="16"/>
        <v>#REF!</v>
      </c>
      <c r="BT21" s="137" t="e">
        <f>#REF!</f>
        <v>#REF!</v>
      </c>
      <c r="BU21" s="137" t="e">
        <f>#REF!</f>
        <v>#REF!</v>
      </c>
      <c r="BV21" s="204" t="e">
        <f t="shared" si="48"/>
        <v>#REF!</v>
      </c>
      <c r="BW21" s="204" t="e">
        <f>BT21*#REF!</f>
        <v>#REF!</v>
      </c>
      <c r="BX21" s="204" t="e">
        <f>BV21*#REF!</f>
        <v>#REF!</v>
      </c>
      <c r="BY21" s="205" t="e">
        <f t="shared" si="17"/>
        <v>#REF!</v>
      </c>
      <c r="BZ21" s="432" t="e">
        <f>BT21*#REF!</f>
        <v>#REF!</v>
      </c>
      <c r="CA21" s="433" t="e">
        <f>BV21*#REF!</f>
        <v>#REF!</v>
      </c>
      <c r="CB21" s="441" t="e">
        <f t="shared" si="18"/>
        <v>#REF!</v>
      </c>
      <c r="CC21" s="136" t="e">
        <f>#REF!</f>
        <v>#REF!</v>
      </c>
      <c r="CD21" s="137" t="e">
        <f>#REF!</f>
        <v>#REF!</v>
      </c>
      <c r="CE21" s="204" t="e">
        <f t="shared" si="49"/>
        <v>#REF!</v>
      </c>
      <c r="CF21" s="204" t="e">
        <f>CC21*#REF!</f>
        <v>#REF!</v>
      </c>
      <c r="CG21" s="205" t="e">
        <f>CE21*#REF!</f>
        <v>#REF!</v>
      </c>
      <c r="CH21" s="205" t="e">
        <f t="shared" si="50"/>
        <v>#REF!</v>
      </c>
      <c r="CI21" s="137" t="e">
        <f>#REF!</f>
        <v>#REF!</v>
      </c>
      <c r="CJ21" s="137" t="e">
        <f>#REF!</f>
        <v>#REF!</v>
      </c>
      <c r="CK21" s="204" t="e">
        <f t="shared" si="116"/>
        <v>#REF!</v>
      </c>
      <c r="CL21" s="204" t="e">
        <f>CI21*#REF!</f>
        <v>#REF!</v>
      </c>
      <c r="CM21" s="205" t="e">
        <f>CK21*#REF!</f>
        <v>#REF!</v>
      </c>
      <c r="CN21" s="205" t="e">
        <f t="shared" si="20"/>
        <v>#REF!</v>
      </c>
      <c r="CO21" s="432" t="e">
        <f>CI21*#REF!</f>
        <v>#REF!</v>
      </c>
      <c r="CP21" s="433" t="e">
        <f>CK21*#REF!</f>
        <v>#REF!</v>
      </c>
      <c r="CQ21" s="433" t="e">
        <f t="shared" si="21"/>
        <v>#REF!</v>
      </c>
      <c r="CR21" s="137" t="e">
        <f>#REF!</f>
        <v>#REF!</v>
      </c>
      <c r="CS21" s="137" t="e">
        <f>#REF!</f>
        <v>#REF!</v>
      </c>
      <c r="CT21" s="204" t="e">
        <f t="shared" si="51"/>
        <v>#REF!</v>
      </c>
      <c r="CU21" s="204" t="e">
        <f>CR21*#REF!</f>
        <v>#REF!</v>
      </c>
      <c r="CV21" s="205" t="e">
        <f>CT21*#REF!</f>
        <v>#REF!</v>
      </c>
      <c r="CW21" s="205" t="e">
        <f t="shared" si="22"/>
        <v>#REF!</v>
      </c>
      <c r="CX21" s="432" t="e">
        <f>CR21*#REF!</f>
        <v>#REF!</v>
      </c>
      <c r="CY21" s="433" t="e">
        <f>CT21*#REF!</f>
        <v>#REF!</v>
      </c>
      <c r="CZ21" s="441" t="e">
        <f t="shared" si="23"/>
        <v>#REF!</v>
      </c>
      <c r="DA21" s="143" t="e">
        <f>#REF!</f>
        <v>#REF!</v>
      </c>
      <c r="DB21" s="137" t="e">
        <f>#REF!</f>
        <v>#REF!</v>
      </c>
      <c r="DC21" s="204" t="e">
        <f t="shared" si="52"/>
        <v>#REF!</v>
      </c>
      <c r="DD21" s="204" t="e">
        <f>DA21*#REF!</f>
        <v>#REF!</v>
      </c>
      <c r="DE21" s="204" t="e">
        <f>DC21*#REF!</f>
        <v>#REF!</v>
      </c>
      <c r="DF21" s="205" t="e">
        <f t="shared" si="24"/>
        <v>#REF!</v>
      </c>
      <c r="DG21" s="432" t="e">
        <f>DA21*#REF!</f>
        <v>#REF!</v>
      </c>
      <c r="DH21" s="433" t="e">
        <f>DC21*#REF!</f>
        <v>#REF!</v>
      </c>
      <c r="DI21" s="433" t="e">
        <f t="shared" si="25"/>
        <v>#REF!</v>
      </c>
      <c r="DJ21" s="136" t="e">
        <f>#REF!</f>
        <v>#REF!</v>
      </c>
      <c r="DK21" s="137" t="e">
        <f>#REF!</f>
        <v>#REF!</v>
      </c>
      <c r="DL21" s="204" t="e">
        <f t="shared" si="53"/>
        <v>#REF!</v>
      </c>
      <c r="DM21" s="204" t="e">
        <f>DJ21*#REF!</f>
        <v>#REF!</v>
      </c>
      <c r="DN21" s="205" t="e">
        <f>DL21*#REF!</f>
        <v>#REF!</v>
      </c>
      <c r="DO21" s="205" t="e">
        <f t="shared" si="54"/>
        <v>#REF!</v>
      </c>
      <c r="DP21" s="137" t="e">
        <f>#REF!</f>
        <v>#REF!</v>
      </c>
      <c r="DQ21" s="137" t="e">
        <f>#REF!</f>
        <v>#REF!</v>
      </c>
      <c r="DR21" s="204" t="e">
        <f t="shared" si="117"/>
        <v>#REF!</v>
      </c>
      <c r="DS21" s="204" t="e">
        <f>DP21*#REF!</f>
        <v>#REF!</v>
      </c>
      <c r="DT21" s="205" t="e">
        <f>DR21*#REF!</f>
        <v>#REF!</v>
      </c>
      <c r="DU21" s="205" t="e">
        <f t="shared" si="27"/>
        <v>#REF!</v>
      </c>
      <c r="DV21" s="432" t="e">
        <f>DP21*#REF!</f>
        <v>#REF!</v>
      </c>
      <c r="DW21" s="433" t="e">
        <f>DR21*#REF!</f>
        <v>#REF!</v>
      </c>
      <c r="DX21" s="433" t="e">
        <f t="shared" si="28"/>
        <v>#REF!</v>
      </c>
      <c r="DY21" s="137" t="e">
        <f>#REF!</f>
        <v>#REF!</v>
      </c>
      <c r="DZ21" s="137" t="e">
        <f>#REF!</f>
        <v>#REF!</v>
      </c>
      <c r="EA21" s="204" t="e">
        <f t="shared" si="55"/>
        <v>#REF!</v>
      </c>
      <c r="EB21" s="204" t="e">
        <f>DY21*#REF!</f>
        <v>#REF!</v>
      </c>
      <c r="EC21" s="205" t="e">
        <f>EA21*#REF!</f>
        <v>#REF!</v>
      </c>
      <c r="ED21" s="205" t="e">
        <f t="shared" si="29"/>
        <v>#REF!</v>
      </c>
      <c r="EE21" s="432" t="e">
        <f>DY21*#REF!</f>
        <v>#REF!</v>
      </c>
      <c r="EF21" s="433" t="e">
        <f>EA21*#REF!</f>
        <v>#REF!</v>
      </c>
      <c r="EG21" s="441" t="e">
        <f t="shared" si="30"/>
        <v>#REF!</v>
      </c>
      <c r="EH21" s="137" t="e">
        <f>#REF!</f>
        <v>#REF!</v>
      </c>
      <c r="EI21" s="137" t="e">
        <f>#REF!</f>
        <v>#REF!</v>
      </c>
      <c r="EJ21" s="204" t="e">
        <f t="shared" si="56"/>
        <v>#REF!</v>
      </c>
      <c r="EK21" s="204" t="e">
        <f>EH21*#REF!</f>
        <v>#REF!</v>
      </c>
      <c r="EL21" s="204" t="e">
        <f>EJ21*#REF!</f>
        <v>#REF!</v>
      </c>
      <c r="EM21" s="205" t="e">
        <f t="shared" si="31"/>
        <v>#REF!</v>
      </c>
      <c r="EN21" s="432" t="e">
        <f>EH21*#REF!</f>
        <v>#REF!</v>
      </c>
      <c r="EO21" s="433" t="e">
        <f>EJ21*#REF!</f>
        <v>#REF!</v>
      </c>
      <c r="EP21" s="433" t="e">
        <f t="shared" si="32"/>
        <v>#REF!</v>
      </c>
      <c r="EQ21" s="136" t="e">
        <f>#REF!</f>
        <v>#REF!</v>
      </c>
      <c r="ER21" s="137" t="e">
        <f>#REF!</f>
        <v>#REF!</v>
      </c>
      <c r="ES21" s="204" t="e">
        <f t="shared" si="57"/>
        <v>#REF!</v>
      </c>
      <c r="ET21" s="204" t="e">
        <f>EQ21*#REF!</f>
        <v>#REF!</v>
      </c>
      <c r="EU21" s="205" t="e">
        <f>ES21*#REF!</f>
        <v>#REF!</v>
      </c>
      <c r="EV21" s="205" t="e">
        <f t="shared" si="58"/>
        <v>#REF!</v>
      </c>
      <c r="EW21" s="137" t="e">
        <f>#REF!</f>
        <v>#REF!</v>
      </c>
      <c r="EX21" s="137" t="e">
        <f>#REF!</f>
        <v>#REF!</v>
      </c>
      <c r="EY21" s="204" t="e">
        <f t="shared" si="118"/>
        <v>#REF!</v>
      </c>
      <c r="EZ21" s="204" t="e">
        <f>EW21*#REF!</f>
        <v>#REF!</v>
      </c>
      <c r="FA21" s="205" t="e">
        <f>EY21*#REF!</f>
        <v>#REF!</v>
      </c>
      <c r="FB21" s="205" t="e">
        <f t="shared" si="34"/>
        <v>#REF!</v>
      </c>
      <c r="FC21" s="432" t="e">
        <f>EW21*#REF!</f>
        <v>#REF!</v>
      </c>
      <c r="FD21" s="433" t="e">
        <f>EY21*#REF!</f>
        <v>#REF!</v>
      </c>
      <c r="FE21" s="433" t="e">
        <f t="shared" si="35"/>
        <v>#REF!</v>
      </c>
      <c r="FF21" s="137" t="e">
        <f>#REF!</f>
        <v>#REF!</v>
      </c>
      <c r="FG21" s="137" t="e">
        <f>#REF!</f>
        <v>#REF!</v>
      </c>
      <c r="FH21" s="204" t="e">
        <f t="shared" si="59"/>
        <v>#REF!</v>
      </c>
      <c r="FI21" s="204" t="e">
        <f>FF21*#REF!</f>
        <v>#REF!</v>
      </c>
      <c r="FJ21" s="205" t="e">
        <f>FH21*#REF!</f>
        <v>#REF!</v>
      </c>
      <c r="FK21" s="205" t="e">
        <f t="shared" si="36"/>
        <v>#REF!</v>
      </c>
      <c r="FL21" s="432" t="e">
        <f>FF21*#REF!</f>
        <v>#REF!</v>
      </c>
      <c r="FM21" s="433" t="e">
        <f>FH21*#REF!</f>
        <v>#REF!</v>
      </c>
      <c r="FN21" s="441" t="e">
        <f t="shared" si="37"/>
        <v>#REF!</v>
      </c>
      <c r="FO21" s="137" t="e">
        <f>#REF!</f>
        <v>#REF!</v>
      </c>
      <c r="FP21" s="137" t="e">
        <f>#REF!</f>
        <v>#REF!</v>
      </c>
      <c r="FQ21" s="204" t="e">
        <f t="shared" si="60"/>
        <v>#REF!</v>
      </c>
      <c r="FR21" s="204" t="e">
        <f>FO21*#REF!</f>
        <v>#REF!</v>
      </c>
      <c r="FS21" s="204" t="e">
        <f>FQ21*#REF!</f>
        <v>#REF!</v>
      </c>
      <c r="FT21" s="205" t="e">
        <f t="shared" si="38"/>
        <v>#REF!</v>
      </c>
      <c r="FU21" s="432" t="e">
        <f>FO21*#REF!</f>
        <v>#REF!</v>
      </c>
      <c r="FV21" s="433" t="e">
        <f>FQ21*#REF!</f>
        <v>#REF!</v>
      </c>
      <c r="FW21" s="454" t="e">
        <f t="shared" si="39"/>
        <v>#REF!</v>
      </c>
    </row>
    <row r="22" spans="1:179" s="12" customFormat="1" ht="15.75">
      <c r="A22" s="874"/>
      <c r="B22" s="893"/>
      <c r="C22" s="337" t="s">
        <v>158</v>
      </c>
      <c r="D22" s="334" t="s">
        <v>0</v>
      </c>
      <c r="E22" s="262" t="e">
        <f t="shared" si="0"/>
        <v>#REF!</v>
      </c>
      <c r="F22" s="263" t="e">
        <f t="shared" si="1"/>
        <v>#REF!</v>
      </c>
      <c r="G22" s="263" t="e">
        <f t="shared" si="2"/>
        <v>#REF!</v>
      </c>
      <c r="H22" s="263" t="e">
        <f t="shared" si="3"/>
        <v>#REF!</v>
      </c>
      <c r="I22" s="263" t="e">
        <f t="shared" si="4"/>
        <v>#REF!</v>
      </c>
      <c r="J22" s="264" t="e">
        <f t="shared" si="5"/>
        <v>#REF!</v>
      </c>
      <c r="K22" s="129"/>
      <c r="L22" s="129"/>
      <c r="M22" s="129"/>
      <c r="N22" s="148"/>
      <c r="O22" s="143" t="e">
        <f>#REF!</f>
        <v>#REF!</v>
      </c>
      <c r="P22" s="137" t="e">
        <f>#REF!</f>
        <v>#REF!</v>
      </c>
      <c r="Q22" s="204" t="e">
        <f t="shared" si="40"/>
        <v>#REF!</v>
      </c>
      <c r="R22" s="204" t="e">
        <f>O22*#REF!</f>
        <v>#REF!</v>
      </c>
      <c r="S22" s="205" t="e">
        <f>Q22*#REF!</f>
        <v>#REF!</v>
      </c>
      <c r="T22" s="205" t="e">
        <f t="shared" si="41"/>
        <v>#REF!</v>
      </c>
      <c r="U22" s="137" t="e">
        <f>#REF!</f>
        <v>#REF!</v>
      </c>
      <c r="V22" s="137" t="e">
        <f>#REF!</f>
        <v>#REF!</v>
      </c>
      <c r="W22" s="204" t="e">
        <f t="shared" si="6"/>
        <v>#REF!</v>
      </c>
      <c r="X22" s="204" t="e">
        <f>U22*#REF!</f>
        <v>#REF!</v>
      </c>
      <c r="Y22" s="205" t="e">
        <f>W22*#REF!</f>
        <v>#REF!</v>
      </c>
      <c r="Z22" s="205" t="e">
        <f t="shared" si="7"/>
        <v>#REF!</v>
      </c>
      <c r="AA22" s="432" t="e">
        <f>U22*#REF!</f>
        <v>#REF!</v>
      </c>
      <c r="AB22" s="433" t="e">
        <f>W22*#REF!</f>
        <v>#REF!</v>
      </c>
      <c r="AC22" s="433" t="e">
        <f t="shared" si="8"/>
        <v>#REF!</v>
      </c>
      <c r="AD22" s="137" t="e">
        <f>#REF!</f>
        <v>#REF!</v>
      </c>
      <c r="AE22" s="137" t="e">
        <f>#REF!</f>
        <v>#REF!</v>
      </c>
      <c r="AF22" s="204" t="e">
        <f t="shared" si="9"/>
        <v>#REF!</v>
      </c>
      <c r="AG22" s="204" t="e">
        <f>AD22*#REF!</f>
        <v>#REF!</v>
      </c>
      <c r="AH22" s="205" t="e">
        <f>AF22*#REF!</f>
        <v>#REF!</v>
      </c>
      <c r="AI22" s="205" t="e">
        <f t="shared" si="10"/>
        <v>#REF!</v>
      </c>
      <c r="AJ22" s="432" t="e">
        <f>AD22*#REF!</f>
        <v>#REF!</v>
      </c>
      <c r="AK22" s="433" t="e">
        <f>AF22*#REF!</f>
        <v>#REF!</v>
      </c>
      <c r="AL22" s="433" t="e">
        <f t="shared" si="42"/>
        <v>#REF!</v>
      </c>
      <c r="AM22" s="137" t="e">
        <f>#REF!</f>
        <v>#REF!</v>
      </c>
      <c r="AN22" s="137" t="e">
        <f>#REF!</f>
        <v>#REF!</v>
      </c>
      <c r="AO22" s="204" t="e">
        <f t="shared" si="43"/>
        <v>#REF!</v>
      </c>
      <c r="AP22" s="204" t="e">
        <f>AM22*#REF!</f>
        <v>#REF!</v>
      </c>
      <c r="AQ22" s="204" t="e">
        <f>AO22*#REF!</f>
        <v>#REF!</v>
      </c>
      <c r="AR22" s="204" t="e">
        <f t="shared" si="44"/>
        <v>#REF!</v>
      </c>
      <c r="AS22" s="432" t="e">
        <f>AM22*#REF!</f>
        <v>#REF!</v>
      </c>
      <c r="AT22" s="433" t="e">
        <f>AO22*#REF!</f>
        <v>#REF!</v>
      </c>
      <c r="AU22" s="433" t="e">
        <f t="shared" si="11"/>
        <v>#REF!</v>
      </c>
      <c r="AV22" s="136" t="e">
        <f>#REF!</f>
        <v>#REF!</v>
      </c>
      <c r="AW22" s="137" t="e">
        <f>#REF!</f>
        <v>#REF!</v>
      </c>
      <c r="AX22" s="204" t="e">
        <f t="shared" si="45"/>
        <v>#REF!</v>
      </c>
      <c r="AY22" s="204" t="e">
        <f>AV22*#REF!</f>
        <v>#REF!</v>
      </c>
      <c r="AZ22" s="205" t="e">
        <f>AX22*#REF!</f>
        <v>#REF!</v>
      </c>
      <c r="BA22" s="205" t="e">
        <f t="shared" si="46"/>
        <v>#REF!</v>
      </c>
      <c r="BB22" s="137" t="e">
        <f>#REF!</f>
        <v>#REF!</v>
      </c>
      <c r="BC22" s="137" t="e">
        <f>#REF!</f>
        <v>#REF!</v>
      </c>
      <c r="BD22" s="204" t="e">
        <f t="shared" si="115"/>
        <v>#REF!</v>
      </c>
      <c r="BE22" s="204" t="e">
        <f>BB22*#REF!</f>
        <v>#REF!</v>
      </c>
      <c r="BF22" s="205" t="e">
        <f>BD22*#REF!</f>
        <v>#REF!</v>
      </c>
      <c r="BG22" s="205" t="e">
        <f t="shared" si="13"/>
        <v>#REF!</v>
      </c>
      <c r="BH22" s="432" t="e">
        <f>BB22*#REF!</f>
        <v>#REF!</v>
      </c>
      <c r="BI22" s="433" t="e">
        <f>BD22*#REF!</f>
        <v>#REF!</v>
      </c>
      <c r="BJ22" s="433" t="e">
        <f t="shared" si="14"/>
        <v>#REF!</v>
      </c>
      <c r="BK22" s="137" t="e">
        <f>#REF!</f>
        <v>#REF!</v>
      </c>
      <c r="BL22" s="137" t="e">
        <f>#REF!</f>
        <v>#REF!</v>
      </c>
      <c r="BM22" s="204" t="e">
        <f t="shared" si="47"/>
        <v>#REF!</v>
      </c>
      <c r="BN22" s="336" t="e">
        <f>BK22*#REF!</f>
        <v>#REF!</v>
      </c>
      <c r="BO22" s="205" t="e">
        <f>BM22*#REF!</f>
        <v>#REF!</v>
      </c>
      <c r="BP22" s="205" t="e">
        <f t="shared" si="15"/>
        <v>#REF!</v>
      </c>
      <c r="BQ22" s="432" t="e">
        <f>BK22*#REF!</f>
        <v>#REF!</v>
      </c>
      <c r="BR22" s="433" t="e">
        <f>BM22*#REF!</f>
        <v>#REF!</v>
      </c>
      <c r="BS22" s="433" t="e">
        <f t="shared" si="16"/>
        <v>#REF!</v>
      </c>
      <c r="BT22" s="137" t="e">
        <f>#REF!</f>
        <v>#REF!</v>
      </c>
      <c r="BU22" s="137" t="e">
        <f>#REF!</f>
        <v>#REF!</v>
      </c>
      <c r="BV22" s="204" t="e">
        <f t="shared" si="48"/>
        <v>#REF!</v>
      </c>
      <c r="BW22" s="204" t="e">
        <f>BT22*#REF!</f>
        <v>#REF!</v>
      </c>
      <c r="BX22" s="204" t="e">
        <f>BV22*#REF!</f>
        <v>#REF!</v>
      </c>
      <c r="BY22" s="205" t="e">
        <f t="shared" si="17"/>
        <v>#REF!</v>
      </c>
      <c r="BZ22" s="432" t="e">
        <f>BT22*#REF!</f>
        <v>#REF!</v>
      </c>
      <c r="CA22" s="433" t="e">
        <f>BV22*#REF!</f>
        <v>#REF!</v>
      </c>
      <c r="CB22" s="441" t="e">
        <f t="shared" si="18"/>
        <v>#REF!</v>
      </c>
      <c r="CC22" s="136" t="e">
        <f>#REF!</f>
        <v>#REF!</v>
      </c>
      <c r="CD22" s="137" t="e">
        <f>#REF!</f>
        <v>#REF!</v>
      </c>
      <c r="CE22" s="204" t="e">
        <f t="shared" si="49"/>
        <v>#REF!</v>
      </c>
      <c r="CF22" s="204" t="e">
        <f>CC22*#REF!</f>
        <v>#REF!</v>
      </c>
      <c r="CG22" s="205" t="e">
        <f>CE22*#REF!</f>
        <v>#REF!</v>
      </c>
      <c r="CH22" s="205" t="e">
        <f t="shared" si="50"/>
        <v>#REF!</v>
      </c>
      <c r="CI22" s="137" t="e">
        <f>#REF!</f>
        <v>#REF!</v>
      </c>
      <c r="CJ22" s="137" t="e">
        <f>#REF!</f>
        <v>#REF!</v>
      </c>
      <c r="CK22" s="204" t="e">
        <f t="shared" si="116"/>
        <v>#REF!</v>
      </c>
      <c r="CL22" s="204" t="e">
        <f>CI22*#REF!</f>
        <v>#REF!</v>
      </c>
      <c r="CM22" s="205" t="e">
        <f>CK22*#REF!</f>
        <v>#REF!</v>
      </c>
      <c r="CN22" s="205" t="e">
        <f t="shared" si="20"/>
        <v>#REF!</v>
      </c>
      <c r="CO22" s="432" t="e">
        <f>CI22*#REF!</f>
        <v>#REF!</v>
      </c>
      <c r="CP22" s="433" t="e">
        <f>CK22*#REF!</f>
        <v>#REF!</v>
      </c>
      <c r="CQ22" s="433" t="e">
        <f t="shared" si="21"/>
        <v>#REF!</v>
      </c>
      <c r="CR22" s="137" t="e">
        <f>#REF!</f>
        <v>#REF!</v>
      </c>
      <c r="CS22" s="137" t="e">
        <f>#REF!</f>
        <v>#REF!</v>
      </c>
      <c r="CT22" s="204" t="e">
        <f t="shared" si="51"/>
        <v>#REF!</v>
      </c>
      <c r="CU22" s="204" t="e">
        <f>CR22*#REF!</f>
        <v>#REF!</v>
      </c>
      <c r="CV22" s="205" t="e">
        <f>CT22*#REF!</f>
        <v>#REF!</v>
      </c>
      <c r="CW22" s="205" t="e">
        <f t="shared" si="22"/>
        <v>#REF!</v>
      </c>
      <c r="CX22" s="432" t="e">
        <f>CR22*#REF!</f>
        <v>#REF!</v>
      </c>
      <c r="CY22" s="433" t="e">
        <f>CT22*#REF!</f>
        <v>#REF!</v>
      </c>
      <c r="CZ22" s="441" t="e">
        <f t="shared" si="23"/>
        <v>#REF!</v>
      </c>
      <c r="DA22" s="143" t="e">
        <f>#REF!</f>
        <v>#REF!</v>
      </c>
      <c r="DB22" s="137" t="e">
        <f>#REF!</f>
        <v>#REF!</v>
      </c>
      <c r="DC22" s="204" t="e">
        <f t="shared" si="52"/>
        <v>#REF!</v>
      </c>
      <c r="DD22" s="204" t="e">
        <f>DA22*#REF!</f>
        <v>#REF!</v>
      </c>
      <c r="DE22" s="204" t="e">
        <f>DC22*#REF!</f>
        <v>#REF!</v>
      </c>
      <c r="DF22" s="205" t="e">
        <f t="shared" si="24"/>
        <v>#REF!</v>
      </c>
      <c r="DG22" s="432" t="e">
        <f>DA22*#REF!</f>
        <v>#REF!</v>
      </c>
      <c r="DH22" s="433" t="e">
        <f>DC22*#REF!</f>
        <v>#REF!</v>
      </c>
      <c r="DI22" s="433" t="e">
        <f t="shared" si="25"/>
        <v>#REF!</v>
      </c>
      <c r="DJ22" s="136" t="e">
        <f>#REF!</f>
        <v>#REF!</v>
      </c>
      <c r="DK22" s="137" t="e">
        <f>#REF!</f>
        <v>#REF!</v>
      </c>
      <c r="DL22" s="204" t="e">
        <f t="shared" si="53"/>
        <v>#REF!</v>
      </c>
      <c r="DM22" s="204" t="e">
        <f>DJ22*#REF!</f>
        <v>#REF!</v>
      </c>
      <c r="DN22" s="205" t="e">
        <f>DL22*#REF!</f>
        <v>#REF!</v>
      </c>
      <c r="DO22" s="205" t="e">
        <f t="shared" si="54"/>
        <v>#REF!</v>
      </c>
      <c r="DP22" s="137" t="e">
        <f>#REF!</f>
        <v>#REF!</v>
      </c>
      <c r="DQ22" s="137" t="e">
        <f>#REF!</f>
        <v>#REF!</v>
      </c>
      <c r="DR22" s="204" t="e">
        <f t="shared" si="117"/>
        <v>#REF!</v>
      </c>
      <c r="DS22" s="204" t="e">
        <f>DP22*#REF!</f>
        <v>#REF!</v>
      </c>
      <c r="DT22" s="205" t="e">
        <f>DR22*#REF!</f>
        <v>#REF!</v>
      </c>
      <c r="DU22" s="205" t="e">
        <f t="shared" si="27"/>
        <v>#REF!</v>
      </c>
      <c r="DV22" s="432" t="e">
        <f>DP22*#REF!</f>
        <v>#REF!</v>
      </c>
      <c r="DW22" s="433" t="e">
        <f>DR22*#REF!</f>
        <v>#REF!</v>
      </c>
      <c r="DX22" s="433" t="e">
        <f t="shared" si="28"/>
        <v>#REF!</v>
      </c>
      <c r="DY22" s="137" t="e">
        <f>#REF!</f>
        <v>#REF!</v>
      </c>
      <c r="DZ22" s="137" t="e">
        <f>#REF!</f>
        <v>#REF!</v>
      </c>
      <c r="EA22" s="204" t="e">
        <f t="shared" si="55"/>
        <v>#REF!</v>
      </c>
      <c r="EB22" s="204" t="e">
        <f>DY22*#REF!</f>
        <v>#REF!</v>
      </c>
      <c r="EC22" s="205" t="e">
        <f>EA22*#REF!</f>
        <v>#REF!</v>
      </c>
      <c r="ED22" s="205" t="e">
        <f t="shared" si="29"/>
        <v>#REF!</v>
      </c>
      <c r="EE22" s="432" t="e">
        <f>DY22*#REF!</f>
        <v>#REF!</v>
      </c>
      <c r="EF22" s="433" t="e">
        <f>EA22*#REF!</f>
        <v>#REF!</v>
      </c>
      <c r="EG22" s="441" t="e">
        <f t="shared" si="30"/>
        <v>#REF!</v>
      </c>
      <c r="EH22" s="137" t="e">
        <f>#REF!</f>
        <v>#REF!</v>
      </c>
      <c r="EI22" s="137" t="e">
        <f>#REF!</f>
        <v>#REF!</v>
      </c>
      <c r="EJ22" s="204" t="e">
        <f t="shared" si="56"/>
        <v>#REF!</v>
      </c>
      <c r="EK22" s="204" t="e">
        <f>EH22*#REF!</f>
        <v>#REF!</v>
      </c>
      <c r="EL22" s="204" t="e">
        <f>EJ22*#REF!</f>
        <v>#REF!</v>
      </c>
      <c r="EM22" s="205" t="e">
        <f t="shared" si="31"/>
        <v>#REF!</v>
      </c>
      <c r="EN22" s="432" t="e">
        <f>EH22*#REF!</f>
        <v>#REF!</v>
      </c>
      <c r="EO22" s="433" t="e">
        <f>EJ22*#REF!</f>
        <v>#REF!</v>
      </c>
      <c r="EP22" s="433" t="e">
        <f t="shared" si="32"/>
        <v>#REF!</v>
      </c>
      <c r="EQ22" s="136" t="e">
        <f>#REF!</f>
        <v>#REF!</v>
      </c>
      <c r="ER22" s="137" t="e">
        <f>#REF!</f>
        <v>#REF!</v>
      </c>
      <c r="ES22" s="204" t="e">
        <f t="shared" si="57"/>
        <v>#REF!</v>
      </c>
      <c r="ET22" s="204" t="e">
        <f>EQ22*#REF!</f>
        <v>#REF!</v>
      </c>
      <c r="EU22" s="205" t="e">
        <f>ES22*#REF!</f>
        <v>#REF!</v>
      </c>
      <c r="EV22" s="205" t="e">
        <f t="shared" si="58"/>
        <v>#REF!</v>
      </c>
      <c r="EW22" s="137" t="e">
        <f>#REF!</f>
        <v>#REF!</v>
      </c>
      <c r="EX22" s="137" t="e">
        <f>#REF!</f>
        <v>#REF!</v>
      </c>
      <c r="EY22" s="204" t="e">
        <f t="shared" si="118"/>
        <v>#REF!</v>
      </c>
      <c r="EZ22" s="204" t="e">
        <f>EW22*#REF!</f>
        <v>#REF!</v>
      </c>
      <c r="FA22" s="205" t="e">
        <f>EY22*#REF!</f>
        <v>#REF!</v>
      </c>
      <c r="FB22" s="205" t="e">
        <f t="shared" si="34"/>
        <v>#REF!</v>
      </c>
      <c r="FC22" s="432" t="e">
        <f>EW22*#REF!</f>
        <v>#REF!</v>
      </c>
      <c r="FD22" s="433" t="e">
        <f>EY22*#REF!</f>
        <v>#REF!</v>
      </c>
      <c r="FE22" s="433" t="e">
        <f t="shared" si="35"/>
        <v>#REF!</v>
      </c>
      <c r="FF22" s="137" t="e">
        <f>#REF!</f>
        <v>#REF!</v>
      </c>
      <c r="FG22" s="137" t="e">
        <f>#REF!</f>
        <v>#REF!</v>
      </c>
      <c r="FH22" s="204" t="e">
        <f t="shared" si="59"/>
        <v>#REF!</v>
      </c>
      <c r="FI22" s="204" t="e">
        <f>FF22*#REF!</f>
        <v>#REF!</v>
      </c>
      <c r="FJ22" s="205" t="e">
        <f>FH22*#REF!</f>
        <v>#REF!</v>
      </c>
      <c r="FK22" s="205" t="e">
        <f t="shared" si="36"/>
        <v>#REF!</v>
      </c>
      <c r="FL22" s="432" t="e">
        <f>FF22*#REF!</f>
        <v>#REF!</v>
      </c>
      <c r="FM22" s="433" t="e">
        <f>FH22*#REF!</f>
        <v>#REF!</v>
      </c>
      <c r="FN22" s="441" t="e">
        <f t="shared" si="37"/>
        <v>#REF!</v>
      </c>
      <c r="FO22" s="137" t="e">
        <f>#REF!</f>
        <v>#REF!</v>
      </c>
      <c r="FP22" s="137" t="e">
        <f>#REF!</f>
        <v>#REF!</v>
      </c>
      <c r="FQ22" s="204" t="e">
        <f t="shared" si="60"/>
        <v>#REF!</v>
      </c>
      <c r="FR22" s="204" t="e">
        <f>FO22*#REF!</f>
        <v>#REF!</v>
      </c>
      <c r="FS22" s="204" t="e">
        <f>FQ22*#REF!</f>
        <v>#REF!</v>
      </c>
      <c r="FT22" s="205" t="e">
        <f t="shared" si="38"/>
        <v>#REF!</v>
      </c>
      <c r="FU22" s="432" t="e">
        <f>FO22*#REF!</f>
        <v>#REF!</v>
      </c>
      <c r="FV22" s="433" t="e">
        <f>FQ22*#REF!</f>
        <v>#REF!</v>
      </c>
      <c r="FW22" s="454" t="e">
        <f t="shared" si="39"/>
        <v>#REF!</v>
      </c>
    </row>
    <row r="23" spans="1:179" s="12" customFormat="1" ht="13.5" customHeight="1">
      <c r="A23" s="874"/>
      <c r="B23" s="892" t="s">
        <v>68</v>
      </c>
      <c r="C23" s="337" t="s">
        <v>159</v>
      </c>
      <c r="D23" s="334" t="s">
        <v>146</v>
      </c>
      <c r="E23" s="262" t="e">
        <f t="shared" si="0"/>
        <v>#REF!</v>
      </c>
      <c r="F23" s="263" t="e">
        <f t="shared" si="1"/>
        <v>#REF!</v>
      </c>
      <c r="G23" s="263" t="e">
        <f t="shared" si="2"/>
        <v>#REF!</v>
      </c>
      <c r="H23" s="263" t="e">
        <f t="shared" si="3"/>
        <v>#REF!</v>
      </c>
      <c r="I23" s="263" t="e">
        <f t="shared" si="4"/>
        <v>#REF!</v>
      </c>
      <c r="J23" s="264" t="e">
        <f t="shared" si="5"/>
        <v>#REF!</v>
      </c>
      <c r="K23" s="129"/>
      <c r="L23" s="129"/>
      <c r="M23" s="129"/>
      <c r="N23" s="148"/>
      <c r="O23" s="143" t="e">
        <f>#REF!</f>
        <v>#REF!</v>
      </c>
      <c r="P23" s="137" t="e">
        <f>#REF!</f>
        <v>#REF!</v>
      </c>
      <c r="Q23" s="204" t="e">
        <f t="shared" si="40"/>
        <v>#REF!</v>
      </c>
      <c r="R23" s="204" t="e">
        <f>O23*#REF!</f>
        <v>#REF!</v>
      </c>
      <c r="S23" s="205" t="e">
        <f>Q23*#REF!</f>
        <v>#REF!</v>
      </c>
      <c r="T23" s="205" t="e">
        <f t="shared" si="41"/>
        <v>#REF!</v>
      </c>
      <c r="U23" s="137" t="e">
        <f>#REF!</f>
        <v>#REF!</v>
      </c>
      <c r="V23" s="137" t="e">
        <f>#REF!</f>
        <v>#REF!</v>
      </c>
      <c r="W23" s="204" t="e">
        <f t="shared" si="6"/>
        <v>#REF!</v>
      </c>
      <c r="X23" s="204" t="e">
        <f>U23*#REF!</f>
        <v>#REF!</v>
      </c>
      <c r="Y23" s="205" t="e">
        <f>W23*#REF!</f>
        <v>#REF!</v>
      </c>
      <c r="Z23" s="205" t="e">
        <f t="shared" si="7"/>
        <v>#REF!</v>
      </c>
      <c r="AA23" s="432" t="e">
        <f>U23*#REF!</f>
        <v>#REF!</v>
      </c>
      <c r="AB23" s="433" t="e">
        <f>W23*#REF!</f>
        <v>#REF!</v>
      </c>
      <c r="AC23" s="433" t="e">
        <f t="shared" si="8"/>
        <v>#REF!</v>
      </c>
      <c r="AD23" s="137" t="e">
        <f>#REF!</f>
        <v>#REF!</v>
      </c>
      <c r="AE23" s="137" t="e">
        <f>#REF!</f>
        <v>#REF!</v>
      </c>
      <c r="AF23" s="204" t="e">
        <f t="shared" si="9"/>
        <v>#REF!</v>
      </c>
      <c r="AG23" s="204" t="e">
        <f>AD23*#REF!</f>
        <v>#REF!</v>
      </c>
      <c r="AH23" s="205" t="e">
        <f>AF23*#REF!</f>
        <v>#REF!</v>
      </c>
      <c r="AI23" s="205" t="e">
        <f t="shared" si="10"/>
        <v>#REF!</v>
      </c>
      <c r="AJ23" s="432" t="e">
        <f>AD23*#REF!</f>
        <v>#REF!</v>
      </c>
      <c r="AK23" s="433" t="e">
        <f>AF23*#REF!</f>
        <v>#REF!</v>
      </c>
      <c r="AL23" s="433" t="e">
        <f t="shared" si="42"/>
        <v>#REF!</v>
      </c>
      <c r="AM23" s="137" t="e">
        <f>#REF!</f>
        <v>#REF!</v>
      </c>
      <c r="AN23" s="137" t="e">
        <f>#REF!</f>
        <v>#REF!</v>
      </c>
      <c r="AO23" s="204" t="e">
        <f t="shared" si="43"/>
        <v>#REF!</v>
      </c>
      <c r="AP23" s="204" t="e">
        <f>AM23*#REF!</f>
        <v>#REF!</v>
      </c>
      <c r="AQ23" s="204" t="e">
        <f>AO23*#REF!</f>
        <v>#REF!</v>
      </c>
      <c r="AR23" s="204" t="e">
        <f t="shared" si="44"/>
        <v>#REF!</v>
      </c>
      <c r="AS23" s="432" t="e">
        <f>AM23*#REF!</f>
        <v>#REF!</v>
      </c>
      <c r="AT23" s="433" t="e">
        <f>AO23*#REF!</f>
        <v>#REF!</v>
      </c>
      <c r="AU23" s="433" t="e">
        <f t="shared" si="11"/>
        <v>#REF!</v>
      </c>
      <c r="AV23" s="136" t="e">
        <f>#REF!</f>
        <v>#REF!</v>
      </c>
      <c r="AW23" s="137" t="e">
        <f>#REF!</f>
        <v>#REF!</v>
      </c>
      <c r="AX23" s="204" t="e">
        <f t="shared" si="45"/>
        <v>#REF!</v>
      </c>
      <c r="AY23" s="204" t="e">
        <f>AV23*#REF!</f>
        <v>#REF!</v>
      </c>
      <c r="AZ23" s="205" t="e">
        <f>AX23*#REF!</f>
        <v>#REF!</v>
      </c>
      <c r="BA23" s="205" t="e">
        <f t="shared" si="46"/>
        <v>#REF!</v>
      </c>
      <c r="BB23" s="137" t="e">
        <f>#REF!</f>
        <v>#REF!</v>
      </c>
      <c r="BC23" s="137" t="e">
        <f>#REF!</f>
        <v>#REF!</v>
      </c>
      <c r="BD23" s="204" t="e">
        <f t="shared" si="115"/>
        <v>#REF!</v>
      </c>
      <c r="BE23" s="204" t="e">
        <f>BB23*#REF!</f>
        <v>#REF!</v>
      </c>
      <c r="BF23" s="205" t="e">
        <f>BD23*#REF!</f>
        <v>#REF!</v>
      </c>
      <c r="BG23" s="205" t="e">
        <f t="shared" si="13"/>
        <v>#REF!</v>
      </c>
      <c r="BH23" s="432" t="e">
        <f>BB23*#REF!</f>
        <v>#REF!</v>
      </c>
      <c r="BI23" s="433" t="e">
        <f>BD23*#REF!</f>
        <v>#REF!</v>
      </c>
      <c r="BJ23" s="433" t="e">
        <f t="shared" si="14"/>
        <v>#REF!</v>
      </c>
      <c r="BK23" s="137" t="e">
        <f>#REF!</f>
        <v>#REF!</v>
      </c>
      <c r="BL23" s="137" t="e">
        <f>#REF!</f>
        <v>#REF!</v>
      </c>
      <c r="BM23" s="204" t="e">
        <f t="shared" si="47"/>
        <v>#REF!</v>
      </c>
      <c r="BN23" s="336" t="e">
        <f>BK23*#REF!</f>
        <v>#REF!</v>
      </c>
      <c r="BO23" s="205" t="e">
        <f>BM23*#REF!</f>
        <v>#REF!</v>
      </c>
      <c r="BP23" s="205" t="e">
        <f t="shared" si="15"/>
        <v>#REF!</v>
      </c>
      <c r="BQ23" s="432" t="e">
        <f>BK23*#REF!</f>
        <v>#REF!</v>
      </c>
      <c r="BR23" s="433" t="e">
        <f>BM23*#REF!</f>
        <v>#REF!</v>
      </c>
      <c r="BS23" s="433" t="e">
        <f t="shared" si="16"/>
        <v>#REF!</v>
      </c>
      <c r="BT23" s="137" t="e">
        <f>#REF!</f>
        <v>#REF!</v>
      </c>
      <c r="BU23" s="137" t="e">
        <f>#REF!</f>
        <v>#REF!</v>
      </c>
      <c r="BV23" s="204" t="e">
        <f t="shared" si="48"/>
        <v>#REF!</v>
      </c>
      <c r="BW23" s="204" t="e">
        <f>BT23*#REF!</f>
        <v>#REF!</v>
      </c>
      <c r="BX23" s="204" t="e">
        <f>BV23*#REF!</f>
        <v>#REF!</v>
      </c>
      <c r="BY23" s="205" t="e">
        <f t="shared" si="17"/>
        <v>#REF!</v>
      </c>
      <c r="BZ23" s="432" t="e">
        <f>BT23*#REF!</f>
        <v>#REF!</v>
      </c>
      <c r="CA23" s="433" t="e">
        <f>BV23*#REF!</f>
        <v>#REF!</v>
      </c>
      <c r="CB23" s="441" t="e">
        <f t="shared" si="18"/>
        <v>#REF!</v>
      </c>
      <c r="CC23" s="136" t="e">
        <f>#REF!</f>
        <v>#REF!</v>
      </c>
      <c r="CD23" s="137" t="e">
        <f>#REF!</f>
        <v>#REF!</v>
      </c>
      <c r="CE23" s="204" t="e">
        <f t="shared" si="49"/>
        <v>#REF!</v>
      </c>
      <c r="CF23" s="204" t="e">
        <f>CC23*#REF!</f>
        <v>#REF!</v>
      </c>
      <c r="CG23" s="205" t="e">
        <f>CE23*#REF!</f>
        <v>#REF!</v>
      </c>
      <c r="CH23" s="205" t="e">
        <f t="shared" si="50"/>
        <v>#REF!</v>
      </c>
      <c r="CI23" s="137" t="e">
        <f>#REF!</f>
        <v>#REF!</v>
      </c>
      <c r="CJ23" s="137" t="e">
        <f>#REF!</f>
        <v>#REF!</v>
      </c>
      <c r="CK23" s="204" t="e">
        <f t="shared" si="116"/>
        <v>#REF!</v>
      </c>
      <c r="CL23" s="204" t="e">
        <f>CI23*#REF!</f>
        <v>#REF!</v>
      </c>
      <c r="CM23" s="205" t="e">
        <f>CK23*#REF!</f>
        <v>#REF!</v>
      </c>
      <c r="CN23" s="205" t="e">
        <f t="shared" si="20"/>
        <v>#REF!</v>
      </c>
      <c r="CO23" s="432" t="e">
        <f>CI23*#REF!</f>
        <v>#REF!</v>
      </c>
      <c r="CP23" s="433" t="e">
        <f>CK23*#REF!</f>
        <v>#REF!</v>
      </c>
      <c r="CQ23" s="433" t="e">
        <f t="shared" si="21"/>
        <v>#REF!</v>
      </c>
      <c r="CR23" s="137" t="e">
        <f>#REF!</f>
        <v>#REF!</v>
      </c>
      <c r="CS23" s="137" t="e">
        <f>#REF!</f>
        <v>#REF!</v>
      </c>
      <c r="CT23" s="204" t="e">
        <f t="shared" si="51"/>
        <v>#REF!</v>
      </c>
      <c r="CU23" s="204" t="e">
        <f>CR23*#REF!</f>
        <v>#REF!</v>
      </c>
      <c r="CV23" s="205" t="e">
        <f>CT23*#REF!</f>
        <v>#REF!</v>
      </c>
      <c r="CW23" s="205" t="e">
        <f t="shared" si="22"/>
        <v>#REF!</v>
      </c>
      <c r="CX23" s="432" t="e">
        <f>CR23*#REF!</f>
        <v>#REF!</v>
      </c>
      <c r="CY23" s="433" t="e">
        <f>CT23*#REF!</f>
        <v>#REF!</v>
      </c>
      <c r="CZ23" s="441" t="e">
        <f t="shared" si="23"/>
        <v>#REF!</v>
      </c>
      <c r="DA23" s="143" t="e">
        <f>#REF!</f>
        <v>#REF!</v>
      </c>
      <c r="DB23" s="137" t="e">
        <f>#REF!</f>
        <v>#REF!</v>
      </c>
      <c r="DC23" s="204" t="e">
        <f t="shared" si="52"/>
        <v>#REF!</v>
      </c>
      <c r="DD23" s="204" t="e">
        <f>DA23*#REF!</f>
        <v>#REF!</v>
      </c>
      <c r="DE23" s="204" t="e">
        <f>DC23*#REF!</f>
        <v>#REF!</v>
      </c>
      <c r="DF23" s="205" t="e">
        <f t="shared" si="24"/>
        <v>#REF!</v>
      </c>
      <c r="DG23" s="432" t="e">
        <f>DA23*#REF!</f>
        <v>#REF!</v>
      </c>
      <c r="DH23" s="433" t="e">
        <f>DC23*#REF!</f>
        <v>#REF!</v>
      </c>
      <c r="DI23" s="433" t="e">
        <f t="shared" si="25"/>
        <v>#REF!</v>
      </c>
      <c r="DJ23" s="136" t="e">
        <f>#REF!</f>
        <v>#REF!</v>
      </c>
      <c r="DK23" s="137" t="e">
        <f>#REF!</f>
        <v>#REF!</v>
      </c>
      <c r="DL23" s="204" t="e">
        <f t="shared" si="53"/>
        <v>#REF!</v>
      </c>
      <c r="DM23" s="204" t="e">
        <f>DJ23*#REF!</f>
        <v>#REF!</v>
      </c>
      <c r="DN23" s="205" t="e">
        <f>DL23*#REF!</f>
        <v>#REF!</v>
      </c>
      <c r="DO23" s="205" t="e">
        <f t="shared" si="54"/>
        <v>#REF!</v>
      </c>
      <c r="DP23" s="137" t="e">
        <f>#REF!</f>
        <v>#REF!</v>
      </c>
      <c r="DQ23" s="137" t="e">
        <f>#REF!</f>
        <v>#REF!</v>
      </c>
      <c r="DR23" s="204" t="e">
        <f t="shared" si="117"/>
        <v>#REF!</v>
      </c>
      <c r="DS23" s="204" t="e">
        <f>DP23*#REF!</f>
        <v>#REF!</v>
      </c>
      <c r="DT23" s="205" t="e">
        <f>DR23*#REF!</f>
        <v>#REF!</v>
      </c>
      <c r="DU23" s="205" t="e">
        <f t="shared" si="27"/>
        <v>#REF!</v>
      </c>
      <c r="DV23" s="432" t="e">
        <f>DP23*#REF!</f>
        <v>#REF!</v>
      </c>
      <c r="DW23" s="433" t="e">
        <f>DR23*#REF!</f>
        <v>#REF!</v>
      </c>
      <c r="DX23" s="433" t="e">
        <f t="shared" si="28"/>
        <v>#REF!</v>
      </c>
      <c r="DY23" s="137" t="e">
        <f>#REF!</f>
        <v>#REF!</v>
      </c>
      <c r="DZ23" s="137" t="e">
        <f>#REF!</f>
        <v>#REF!</v>
      </c>
      <c r="EA23" s="204" t="e">
        <f t="shared" si="55"/>
        <v>#REF!</v>
      </c>
      <c r="EB23" s="204" t="e">
        <f>DY23*#REF!</f>
        <v>#REF!</v>
      </c>
      <c r="EC23" s="205" t="e">
        <f>EA23*#REF!</f>
        <v>#REF!</v>
      </c>
      <c r="ED23" s="205" t="e">
        <f t="shared" si="29"/>
        <v>#REF!</v>
      </c>
      <c r="EE23" s="432" t="e">
        <f>DY23*#REF!</f>
        <v>#REF!</v>
      </c>
      <c r="EF23" s="433" t="e">
        <f>EA23*#REF!</f>
        <v>#REF!</v>
      </c>
      <c r="EG23" s="441" t="e">
        <f t="shared" si="30"/>
        <v>#REF!</v>
      </c>
      <c r="EH23" s="137" t="e">
        <f>#REF!</f>
        <v>#REF!</v>
      </c>
      <c r="EI23" s="137" t="e">
        <f>#REF!</f>
        <v>#REF!</v>
      </c>
      <c r="EJ23" s="204" t="e">
        <f t="shared" si="56"/>
        <v>#REF!</v>
      </c>
      <c r="EK23" s="204" t="e">
        <f>EH23*#REF!</f>
        <v>#REF!</v>
      </c>
      <c r="EL23" s="204" t="e">
        <f>EJ23*#REF!</f>
        <v>#REF!</v>
      </c>
      <c r="EM23" s="205" t="e">
        <f t="shared" si="31"/>
        <v>#REF!</v>
      </c>
      <c r="EN23" s="432" t="e">
        <f>EH23*#REF!</f>
        <v>#REF!</v>
      </c>
      <c r="EO23" s="433" t="e">
        <f>EJ23*#REF!</f>
        <v>#REF!</v>
      </c>
      <c r="EP23" s="433" t="e">
        <f t="shared" si="32"/>
        <v>#REF!</v>
      </c>
      <c r="EQ23" s="136" t="e">
        <f>#REF!</f>
        <v>#REF!</v>
      </c>
      <c r="ER23" s="137" t="e">
        <f>#REF!</f>
        <v>#REF!</v>
      </c>
      <c r="ES23" s="204" t="e">
        <f t="shared" si="57"/>
        <v>#REF!</v>
      </c>
      <c r="ET23" s="204" t="e">
        <f>EQ23*#REF!</f>
        <v>#REF!</v>
      </c>
      <c r="EU23" s="205" t="e">
        <f>ES23*#REF!</f>
        <v>#REF!</v>
      </c>
      <c r="EV23" s="205" t="e">
        <f t="shared" si="58"/>
        <v>#REF!</v>
      </c>
      <c r="EW23" s="137" t="e">
        <f>#REF!</f>
        <v>#REF!</v>
      </c>
      <c r="EX23" s="137" t="e">
        <f>#REF!</f>
        <v>#REF!</v>
      </c>
      <c r="EY23" s="204" t="e">
        <f t="shared" si="118"/>
        <v>#REF!</v>
      </c>
      <c r="EZ23" s="204" t="e">
        <f>EW23*#REF!</f>
        <v>#REF!</v>
      </c>
      <c r="FA23" s="205" t="e">
        <f>EY23*#REF!</f>
        <v>#REF!</v>
      </c>
      <c r="FB23" s="205" t="e">
        <f t="shared" si="34"/>
        <v>#REF!</v>
      </c>
      <c r="FC23" s="432" t="e">
        <f>EW23*#REF!</f>
        <v>#REF!</v>
      </c>
      <c r="FD23" s="433" t="e">
        <f>EY23*#REF!</f>
        <v>#REF!</v>
      </c>
      <c r="FE23" s="433" t="e">
        <f t="shared" si="35"/>
        <v>#REF!</v>
      </c>
      <c r="FF23" s="137" t="e">
        <f>#REF!</f>
        <v>#REF!</v>
      </c>
      <c r="FG23" s="137" t="e">
        <f>#REF!</f>
        <v>#REF!</v>
      </c>
      <c r="FH23" s="204" t="e">
        <f t="shared" si="59"/>
        <v>#REF!</v>
      </c>
      <c r="FI23" s="204" t="e">
        <f>FF23*#REF!</f>
        <v>#REF!</v>
      </c>
      <c r="FJ23" s="205" t="e">
        <f>FH23*#REF!</f>
        <v>#REF!</v>
      </c>
      <c r="FK23" s="205" t="e">
        <f t="shared" si="36"/>
        <v>#REF!</v>
      </c>
      <c r="FL23" s="432" t="e">
        <f>FF23*#REF!</f>
        <v>#REF!</v>
      </c>
      <c r="FM23" s="433" t="e">
        <f>FH23*#REF!</f>
        <v>#REF!</v>
      </c>
      <c r="FN23" s="441" t="e">
        <f t="shared" si="37"/>
        <v>#REF!</v>
      </c>
      <c r="FO23" s="137" t="e">
        <f>#REF!</f>
        <v>#REF!</v>
      </c>
      <c r="FP23" s="137" t="e">
        <f>#REF!</f>
        <v>#REF!</v>
      </c>
      <c r="FQ23" s="204" t="e">
        <f t="shared" si="60"/>
        <v>#REF!</v>
      </c>
      <c r="FR23" s="204" t="e">
        <f>FO23*#REF!</f>
        <v>#REF!</v>
      </c>
      <c r="FS23" s="204" t="e">
        <f>FQ23*#REF!</f>
        <v>#REF!</v>
      </c>
      <c r="FT23" s="205" t="e">
        <f t="shared" si="38"/>
        <v>#REF!</v>
      </c>
      <c r="FU23" s="432" t="e">
        <f>FO23*#REF!</f>
        <v>#REF!</v>
      </c>
      <c r="FV23" s="433" t="e">
        <f>FQ23*#REF!</f>
        <v>#REF!</v>
      </c>
      <c r="FW23" s="454" t="e">
        <f t="shared" si="39"/>
        <v>#REF!</v>
      </c>
    </row>
    <row r="24" spans="1:179" s="12" customFormat="1" ht="15.75">
      <c r="A24" s="874"/>
      <c r="B24" s="893"/>
      <c r="C24" s="337" t="s">
        <v>160</v>
      </c>
      <c r="D24" s="334" t="s">
        <v>0</v>
      </c>
      <c r="E24" s="262" t="e">
        <f t="shared" si="0"/>
        <v>#REF!</v>
      </c>
      <c r="F24" s="263" t="e">
        <f t="shared" si="1"/>
        <v>#REF!</v>
      </c>
      <c r="G24" s="263" t="e">
        <f t="shared" si="2"/>
        <v>#REF!</v>
      </c>
      <c r="H24" s="263" t="e">
        <f t="shared" si="3"/>
        <v>#REF!</v>
      </c>
      <c r="I24" s="263" t="e">
        <f t="shared" si="4"/>
        <v>#REF!</v>
      </c>
      <c r="J24" s="264" t="e">
        <f t="shared" si="5"/>
        <v>#REF!</v>
      </c>
      <c r="K24" s="129"/>
      <c r="L24" s="129"/>
      <c r="M24" s="129"/>
      <c r="N24" s="148"/>
      <c r="O24" s="143" t="e">
        <f>#REF!</f>
        <v>#REF!</v>
      </c>
      <c r="P24" s="137" t="e">
        <f>#REF!</f>
        <v>#REF!</v>
      </c>
      <c r="Q24" s="204" t="e">
        <f t="shared" si="40"/>
        <v>#REF!</v>
      </c>
      <c r="R24" s="204" t="e">
        <f>O24*#REF!</f>
        <v>#REF!</v>
      </c>
      <c r="S24" s="205" t="e">
        <f>Q24*#REF!</f>
        <v>#REF!</v>
      </c>
      <c r="T24" s="205" t="e">
        <f t="shared" si="41"/>
        <v>#REF!</v>
      </c>
      <c r="U24" s="137" t="e">
        <f>#REF!</f>
        <v>#REF!</v>
      </c>
      <c r="V24" s="137" t="e">
        <f>#REF!</f>
        <v>#REF!</v>
      </c>
      <c r="W24" s="204" t="e">
        <f t="shared" si="6"/>
        <v>#REF!</v>
      </c>
      <c r="X24" s="204" t="e">
        <f>U24*#REF!</f>
        <v>#REF!</v>
      </c>
      <c r="Y24" s="205" t="e">
        <f>W24*#REF!</f>
        <v>#REF!</v>
      </c>
      <c r="Z24" s="205" t="e">
        <f t="shared" si="7"/>
        <v>#REF!</v>
      </c>
      <c r="AA24" s="432" t="e">
        <f>U24*#REF!</f>
        <v>#REF!</v>
      </c>
      <c r="AB24" s="433" t="e">
        <f>W24*#REF!</f>
        <v>#REF!</v>
      </c>
      <c r="AC24" s="433" t="e">
        <f t="shared" si="8"/>
        <v>#REF!</v>
      </c>
      <c r="AD24" s="137" t="e">
        <f>#REF!</f>
        <v>#REF!</v>
      </c>
      <c r="AE24" s="137" t="e">
        <f>#REF!</f>
        <v>#REF!</v>
      </c>
      <c r="AF24" s="204" t="e">
        <f t="shared" si="9"/>
        <v>#REF!</v>
      </c>
      <c r="AG24" s="204" t="e">
        <f>AD24*#REF!</f>
        <v>#REF!</v>
      </c>
      <c r="AH24" s="205" t="e">
        <f>AF24*#REF!</f>
        <v>#REF!</v>
      </c>
      <c r="AI24" s="205" t="e">
        <f t="shared" si="10"/>
        <v>#REF!</v>
      </c>
      <c r="AJ24" s="432" t="e">
        <f>AD24*#REF!</f>
        <v>#REF!</v>
      </c>
      <c r="AK24" s="433" t="e">
        <f>AF24*#REF!</f>
        <v>#REF!</v>
      </c>
      <c r="AL24" s="433" t="e">
        <f t="shared" si="42"/>
        <v>#REF!</v>
      </c>
      <c r="AM24" s="137" t="e">
        <f>#REF!</f>
        <v>#REF!</v>
      </c>
      <c r="AN24" s="137" t="e">
        <f>#REF!</f>
        <v>#REF!</v>
      </c>
      <c r="AO24" s="204" t="e">
        <f t="shared" si="43"/>
        <v>#REF!</v>
      </c>
      <c r="AP24" s="204" t="e">
        <f>AM24*#REF!</f>
        <v>#REF!</v>
      </c>
      <c r="AQ24" s="204" t="e">
        <f>AO24*#REF!</f>
        <v>#REF!</v>
      </c>
      <c r="AR24" s="204" t="e">
        <f t="shared" si="44"/>
        <v>#REF!</v>
      </c>
      <c r="AS24" s="432" t="e">
        <f>AM24*#REF!</f>
        <v>#REF!</v>
      </c>
      <c r="AT24" s="433" t="e">
        <f>AO24*#REF!</f>
        <v>#REF!</v>
      </c>
      <c r="AU24" s="433" t="e">
        <f t="shared" si="11"/>
        <v>#REF!</v>
      </c>
      <c r="AV24" s="136" t="e">
        <f>#REF!</f>
        <v>#REF!</v>
      </c>
      <c r="AW24" s="137" t="e">
        <f>#REF!</f>
        <v>#REF!</v>
      </c>
      <c r="AX24" s="204" t="e">
        <f t="shared" si="45"/>
        <v>#REF!</v>
      </c>
      <c r="AY24" s="204" t="e">
        <f>AV24*#REF!</f>
        <v>#REF!</v>
      </c>
      <c r="AZ24" s="205" t="e">
        <f>AX24*#REF!</f>
        <v>#REF!</v>
      </c>
      <c r="BA24" s="205" t="e">
        <f t="shared" si="46"/>
        <v>#REF!</v>
      </c>
      <c r="BB24" s="137" t="e">
        <f>#REF!</f>
        <v>#REF!</v>
      </c>
      <c r="BC24" s="137" t="e">
        <f>#REF!</f>
        <v>#REF!</v>
      </c>
      <c r="BD24" s="204" t="e">
        <f t="shared" si="115"/>
        <v>#REF!</v>
      </c>
      <c r="BE24" s="204" t="e">
        <f>BB24*#REF!</f>
        <v>#REF!</v>
      </c>
      <c r="BF24" s="205" t="e">
        <f>BD24*#REF!</f>
        <v>#REF!</v>
      </c>
      <c r="BG24" s="205" t="e">
        <f t="shared" si="13"/>
        <v>#REF!</v>
      </c>
      <c r="BH24" s="432" t="e">
        <f>BB24*#REF!</f>
        <v>#REF!</v>
      </c>
      <c r="BI24" s="433" t="e">
        <f>BD24*#REF!</f>
        <v>#REF!</v>
      </c>
      <c r="BJ24" s="433" t="e">
        <f t="shared" si="14"/>
        <v>#REF!</v>
      </c>
      <c r="BK24" s="137" t="e">
        <f>#REF!</f>
        <v>#REF!</v>
      </c>
      <c r="BL24" s="137" t="e">
        <f>#REF!</f>
        <v>#REF!</v>
      </c>
      <c r="BM24" s="204" t="e">
        <f t="shared" si="47"/>
        <v>#REF!</v>
      </c>
      <c r="BN24" s="336" t="e">
        <f>BK24*#REF!</f>
        <v>#REF!</v>
      </c>
      <c r="BO24" s="205" t="e">
        <f>BM24*#REF!</f>
        <v>#REF!</v>
      </c>
      <c r="BP24" s="205" t="e">
        <f t="shared" si="15"/>
        <v>#REF!</v>
      </c>
      <c r="BQ24" s="432" t="e">
        <f>BK24*#REF!</f>
        <v>#REF!</v>
      </c>
      <c r="BR24" s="433" t="e">
        <f>BM24*#REF!</f>
        <v>#REF!</v>
      </c>
      <c r="BS24" s="433" t="e">
        <f t="shared" si="16"/>
        <v>#REF!</v>
      </c>
      <c r="BT24" s="137" t="e">
        <f>#REF!</f>
        <v>#REF!</v>
      </c>
      <c r="BU24" s="137" t="e">
        <f>#REF!</f>
        <v>#REF!</v>
      </c>
      <c r="BV24" s="204" t="e">
        <f t="shared" si="48"/>
        <v>#REF!</v>
      </c>
      <c r="BW24" s="204" t="e">
        <f>BT24*#REF!</f>
        <v>#REF!</v>
      </c>
      <c r="BX24" s="204" t="e">
        <f>BV24*#REF!</f>
        <v>#REF!</v>
      </c>
      <c r="BY24" s="205" t="e">
        <f t="shared" si="17"/>
        <v>#REF!</v>
      </c>
      <c r="BZ24" s="432" t="e">
        <f>BT24*#REF!</f>
        <v>#REF!</v>
      </c>
      <c r="CA24" s="433" t="e">
        <f>BV24*#REF!</f>
        <v>#REF!</v>
      </c>
      <c r="CB24" s="441" t="e">
        <f t="shared" si="18"/>
        <v>#REF!</v>
      </c>
      <c r="CC24" s="136" t="e">
        <f>#REF!</f>
        <v>#REF!</v>
      </c>
      <c r="CD24" s="137" t="e">
        <f>#REF!</f>
        <v>#REF!</v>
      </c>
      <c r="CE24" s="204" t="e">
        <f t="shared" si="49"/>
        <v>#REF!</v>
      </c>
      <c r="CF24" s="204" t="e">
        <f>CC24*#REF!</f>
        <v>#REF!</v>
      </c>
      <c r="CG24" s="205" t="e">
        <f>CE24*#REF!</f>
        <v>#REF!</v>
      </c>
      <c r="CH24" s="205" t="e">
        <f t="shared" si="50"/>
        <v>#REF!</v>
      </c>
      <c r="CI24" s="137" t="e">
        <f>#REF!</f>
        <v>#REF!</v>
      </c>
      <c r="CJ24" s="137" t="e">
        <f>#REF!</f>
        <v>#REF!</v>
      </c>
      <c r="CK24" s="204" t="e">
        <f t="shared" si="116"/>
        <v>#REF!</v>
      </c>
      <c r="CL24" s="204" t="e">
        <f>CI24*#REF!</f>
        <v>#REF!</v>
      </c>
      <c r="CM24" s="205" t="e">
        <f>CK24*#REF!</f>
        <v>#REF!</v>
      </c>
      <c r="CN24" s="205" t="e">
        <f t="shared" si="20"/>
        <v>#REF!</v>
      </c>
      <c r="CO24" s="432" t="e">
        <f>CI24*#REF!</f>
        <v>#REF!</v>
      </c>
      <c r="CP24" s="433" t="e">
        <f>CK24*#REF!</f>
        <v>#REF!</v>
      </c>
      <c r="CQ24" s="433" t="e">
        <f t="shared" si="21"/>
        <v>#REF!</v>
      </c>
      <c r="CR24" s="137" t="e">
        <f>#REF!</f>
        <v>#REF!</v>
      </c>
      <c r="CS24" s="137" t="e">
        <f>#REF!</f>
        <v>#REF!</v>
      </c>
      <c r="CT24" s="204" t="e">
        <f t="shared" si="51"/>
        <v>#REF!</v>
      </c>
      <c r="CU24" s="204" t="e">
        <f>CR24*#REF!</f>
        <v>#REF!</v>
      </c>
      <c r="CV24" s="205" t="e">
        <f>CT24*#REF!</f>
        <v>#REF!</v>
      </c>
      <c r="CW24" s="205" t="e">
        <f t="shared" si="22"/>
        <v>#REF!</v>
      </c>
      <c r="CX24" s="432" t="e">
        <f>CR24*#REF!</f>
        <v>#REF!</v>
      </c>
      <c r="CY24" s="433" t="e">
        <f>CT24*#REF!</f>
        <v>#REF!</v>
      </c>
      <c r="CZ24" s="441" t="e">
        <f t="shared" si="23"/>
        <v>#REF!</v>
      </c>
      <c r="DA24" s="143" t="e">
        <f>#REF!</f>
        <v>#REF!</v>
      </c>
      <c r="DB24" s="137" t="e">
        <f>#REF!</f>
        <v>#REF!</v>
      </c>
      <c r="DC24" s="204" t="e">
        <f t="shared" si="52"/>
        <v>#REF!</v>
      </c>
      <c r="DD24" s="204" t="e">
        <f>DA24*#REF!</f>
        <v>#REF!</v>
      </c>
      <c r="DE24" s="204" t="e">
        <f>DC24*#REF!</f>
        <v>#REF!</v>
      </c>
      <c r="DF24" s="205" t="e">
        <f t="shared" si="24"/>
        <v>#REF!</v>
      </c>
      <c r="DG24" s="432" t="e">
        <f>DA24*#REF!</f>
        <v>#REF!</v>
      </c>
      <c r="DH24" s="433" t="e">
        <f>DC24*#REF!</f>
        <v>#REF!</v>
      </c>
      <c r="DI24" s="433" t="e">
        <f t="shared" si="25"/>
        <v>#REF!</v>
      </c>
      <c r="DJ24" s="136" t="e">
        <f>#REF!</f>
        <v>#REF!</v>
      </c>
      <c r="DK24" s="137" t="e">
        <f>#REF!</f>
        <v>#REF!</v>
      </c>
      <c r="DL24" s="204" t="e">
        <f t="shared" si="53"/>
        <v>#REF!</v>
      </c>
      <c r="DM24" s="204" t="e">
        <f>DJ24*#REF!</f>
        <v>#REF!</v>
      </c>
      <c r="DN24" s="205" t="e">
        <f>DL24*#REF!</f>
        <v>#REF!</v>
      </c>
      <c r="DO24" s="205" t="e">
        <f t="shared" si="54"/>
        <v>#REF!</v>
      </c>
      <c r="DP24" s="137" t="e">
        <f>#REF!</f>
        <v>#REF!</v>
      </c>
      <c r="DQ24" s="137" t="e">
        <f>#REF!</f>
        <v>#REF!</v>
      </c>
      <c r="DR24" s="204" t="e">
        <f t="shared" si="117"/>
        <v>#REF!</v>
      </c>
      <c r="DS24" s="204" t="e">
        <f>DP24*#REF!</f>
        <v>#REF!</v>
      </c>
      <c r="DT24" s="205" t="e">
        <f>DR24*#REF!</f>
        <v>#REF!</v>
      </c>
      <c r="DU24" s="205" t="e">
        <f t="shared" si="27"/>
        <v>#REF!</v>
      </c>
      <c r="DV24" s="432" t="e">
        <f>DP24*#REF!</f>
        <v>#REF!</v>
      </c>
      <c r="DW24" s="433" t="e">
        <f>DR24*#REF!</f>
        <v>#REF!</v>
      </c>
      <c r="DX24" s="433" t="e">
        <f t="shared" si="28"/>
        <v>#REF!</v>
      </c>
      <c r="DY24" s="137" t="e">
        <f>#REF!</f>
        <v>#REF!</v>
      </c>
      <c r="DZ24" s="137" t="e">
        <f>#REF!</f>
        <v>#REF!</v>
      </c>
      <c r="EA24" s="204" t="e">
        <f t="shared" si="55"/>
        <v>#REF!</v>
      </c>
      <c r="EB24" s="204" t="e">
        <f>DY24*#REF!</f>
        <v>#REF!</v>
      </c>
      <c r="EC24" s="205" t="e">
        <f>EA24*#REF!</f>
        <v>#REF!</v>
      </c>
      <c r="ED24" s="205" t="e">
        <f t="shared" si="29"/>
        <v>#REF!</v>
      </c>
      <c r="EE24" s="432" t="e">
        <f>DY24*#REF!</f>
        <v>#REF!</v>
      </c>
      <c r="EF24" s="433" t="e">
        <f>EA24*#REF!</f>
        <v>#REF!</v>
      </c>
      <c r="EG24" s="441" t="e">
        <f t="shared" si="30"/>
        <v>#REF!</v>
      </c>
      <c r="EH24" s="137" t="e">
        <f>#REF!</f>
        <v>#REF!</v>
      </c>
      <c r="EI24" s="137" t="e">
        <f>#REF!</f>
        <v>#REF!</v>
      </c>
      <c r="EJ24" s="204" t="e">
        <f t="shared" si="56"/>
        <v>#REF!</v>
      </c>
      <c r="EK24" s="204" t="e">
        <f>EH24*#REF!</f>
        <v>#REF!</v>
      </c>
      <c r="EL24" s="204" t="e">
        <f>EJ24*#REF!</f>
        <v>#REF!</v>
      </c>
      <c r="EM24" s="205" t="e">
        <f t="shared" si="31"/>
        <v>#REF!</v>
      </c>
      <c r="EN24" s="432" t="e">
        <f>EH24*#REF!</f>
        <v>#REF!</v>
      </c>
      <c r="EO24" s="433" t="e">
        <f>EJ24*#REF!</f>
        <v>#REF!</v>
      </c>
      <c r="EP24" s="433" t="e">
        <f t="shared" si="32"/>
        <v>#REF!</v>
      </c>
      <c r="EQ24" s="136" t="e">
        <f>#REF!</f>
        <v>#REF!</v>
      </c>
      <c r="ER24" s="137" t="e">
        <f>#REF!</f>
        <v>#REF!</v>
      </c>
      <c r="ES24" s="204" t="e">
        <f t="shared" si="57"/>
        <v>#REF!</v>
      </c>
      <c r="ET24" s="204" t="e">
        <f>EQ24*#REF!</f>
        <v>#REF!</v>
      </c>
      <c r="EU24" s="205" t="e">
        <f>ES24*#REF!</f>
        <v>#REF!</v>
      </c>
      <c r="EV24" s="205" t="e">
        <f t="shared" si="58"/>
        <v>#REF!</v>
      </c>
      <c r="EW24" s="137" t="e">
        <f>#REF!</f>
        <v>#REF!</v>
      </c>
      <c r="EX24" s="137" t="e">
        <f>#REF!</f>
        <v>#REF!</v>
      </c>
      <c r="EY24" s="204" t="e">
        <f t="shared" si="118"/>
        <v>#REF!</v>
      </c>
      <c r="EZ24" s="204" t="e">
        <f>EW24*#REF!</f>
        <v>#REF!</v>
      </c>
      <c r="FA24" s="205" t="e">
        <f>EY24*#REF!</f>
        <v>#REF!</v>
      </c>
      <c r="FB24" s="205" t="e">
        <f t="shared" si="34"/>
        <v>#REF!</v>
      </c>
      <c r="FC24" s="432" t="e">
        <f>EW24*#REF!</f>
        <v>#REF!</v>
      </c>
      <c r="FD24" s="433" t="e">
        <f>EY24*#REF!</f>
        <v>#REF!</v>
      </c>
      <c r="FE24" s="433" t="e">
        <f t="shared" si="35"/>
        <v>#REF!</v>
      </c>
      <c r="FF24" s="137" t="e">
        <f>#REF!</f>
        <v>#REF!</v>
      </c>
      <c r="FG24" s="137" t="e">
        <f>#REF!</f>
        <v>#REF!</v>
      </c>
      <c r="FH24" s="204" t="e">
        <f t="shared" si="59"/>
        <v>#REF!</v>
      </c>
      <c r="FI24" s="204" t="e">
        <f>FF24*#REF!</f>
        <v>#REF!</v>
      </c>
      <c r="FJ24" s="205" t="e">
        <f>FH24*#REF!</f>
        <v>#REF!</v>
      </c>
      <c r="FK24" s="205" t="e">
        <f t="shared" si="36"/>
        <v>#REF!</v>
      </c>
      <c r="FL24" s="432" t="e">
        <f>FF24*#REF!</f>
        <v>#REF!</v>
      </c>
      <c r="FM24" s="433" t="e">
        <f>FH24*#REF!</f>
        <v>#REF!</v>
      </c>
      <c r="FN24" s="441" t="e">
        <f t="shared" si="37"/>
        <v>#REF!</v>
      </c>
      <c r="FO24" s="137" t="e">
        <f>#REF!</f>
        <v>#REF!</v>
      </c>
      <c r="FP24" s="137" t="e">
        <f>#REF!</f>
        <v>#REF!</v>
      </c>
      <c r="FQ24" s="204" t="e">
        <f t="shared" si="60"/>
        <v>#REF!</v>
      </c>
      <c r="FR24" s="204" t="e">
        <f>FO24*#REF!</f>
        <v>#REF!</v>
      </c>
      <c r="FS24" s="204" t="e">
        <f>FQ24*#REF!</f>
        <v>#REF!</v>
      </c>
      <c r="FT24" s="205" t="e">
        <f t="shared" si="38"/>
        <v>#REF!</v>
      </c>
      <c r="FU24" s="432" t="e">
        <f>FO24*#REF!</f>
        <v>#REF!</v>
      </c>
      <c r="FV24" s="433" t="e">
        <f>FQ24*#REF!</f>
        <v>#REF!</v>
      </c>
      <c r="FW24" s="454" t="e">
        <f t="shared" si="39"/>
        <v>#REF!</v>
      </c>
    </row>
    <row r="25" spans="1:179" s="12" customFormat="1">
      <c r="A25" s="874"/>
      <c r="B25" s="889" t="s">
        <v>161</v>
      </c>
      <c r="C25" s="337" t="s">
        <v>892</v>
      </c>
      <c r="D25" s="334" t="s">
        <v>146</v>
      </c>
      <c r="E25" s="262" t="e">
        <f t="shared" si="0"/>
        <v>#REF!</v>
      </c>
      <c r="F25" s="263" t="e">
        <f t="shared" si="1"/>
        <v>#REF!</v>
      </c>
      <c r="G25" s="263" t="e">
        <f t="shared" si="2"/>
        <v>#REF!</v>
      </c>
      <c r="H25" s="263" t="e">
        <f t="shared" si="3"/>
        <v>#REF!</v>
      </c>
      <c r="I25" s="263" t="e">
        <f t="shared" si="4"/>
        <v>#REF!</v>
      </c>
      <c r="J25" s="264" t="e">
        <f t="shared" si="5"/>
        <v>#REF!</v>
      </c>
      <c r="K25" s="129"/>
      <c r="L25" s="129"/>
      <c r="M25" s="129"/>
      <c r="N25" s="148"/>
      <c r="O25" s="143" t="e">
        <f>#REF!</f>
        <v>#REF!</v>
      </c>
      <c r="P25" s="137" t="e">
        <f>#REF!</f>
        <v>#REF!</v>
      </c>
      <c r="Q25" s="204" t="e">
        <f t="shared" si="40"/>
        <v>#REF!</v>
      </c>
      <c r="R25" s="204" t="e">
        <f>O25*#REF!</f>
        <v>#REF!</v>
      </c>
      <c r="S25" s="205" t="e">
        <f>Q25*#REF!</f>
        <v>#REF!</v>
      </c>
      <c r="T25" s="205" t="e">
        <f t="shared" si="41"/>
        <v>#REF!</v>
      </c>
      <c r="U25" s="137" t="e">
        <f>#REF!</f>
        <v>#REF!</v>
      </c>
      <c r="V25" s="137" t="e">
        <f>#REF!</f>
        <v>#REF!</v>
      </c>
      <c r="W25" s="204" t="e">
        <f t="shared" si="6"/>
        <v>#REF!</v>
      </c>
      <c r="X25" s="204" t="e">
        <f>U25*#REF!</f>
        <v>#REF!</v>
      </c>
      <c r="Y25" s="205" t="e">
        <f>W25*#REF!</f>
        <v>#REF!</v>
      </c>
      <c r="Z25" s="205" t="e">
        <f t="shared" si="7"/>
        <v>#REF!</v>
      </c>
      <c r="AA25" s="432" t="e">
        <f>U25*#REF!</f>
        <v>#REF!</v>
      </c>
      <c r="AB25" s="433" t="e">
        <f>W25*#REF!</f>
        <v>#REF!</v>
      </c>
      <c r="AC25" s="433" t="e">
        <f t="shared" si="8"/>
        <v>#REF!</v>
      </c>
      <c r="AD25" s="137" t="e">
        <f>#REF!</f>
        <v>#REF!</v>
      </c>
      <c r="AE25" s="137" t="e">
        <f>#REF!</f>
        <v>#REF!</v>
      </c>
      <c r="AF25" s="204" t="e">
        <f t="shared" si="9"/>
        <v>#REF!</v>
      </c>
      <c r="AG25" s="204" t="e">
        <f>AD25*#REF!</f>
        <v>#REF!</v>
      </c>
      <c r="AH25" s="205" t="e">
        <f>AF25*#REF!</f>
        <v>#REF!</v>
      </c>
      <c r="AI25" s="205" t="e">
        <f t="shared" si="10"/>
        <v>#REF!</v>
      </c>
      <c r="AJ25" s="432" t="e">
        <f>AD25*#REF!</f>
        <v>#REF!</v>
      </c>
      <c r="AK25" s="433" t="e">
        <f>AF25*#REF!</f>
        <v>#REF!</v>
      </c>
      <c r="AL25" s="433" t="e">
        <f t="shared" si="42"/>
        <v>#REF!</v>
      </c>
      <c r="AM25" s="137" t="e">
        <f>#REF!</f>
        <v>#REF!</v>
      </c>
      <c r="AN25" s="137" t="e">
        <f>#REF!</f>
        <v>#REF!</v>
      </c>
      <c r="AO25" s="204" t="e">
        <f t="shared" si="43"/>
        <v>#REF!</v>
      </c>
      <c r="AP25" s="204" t="e">
        <f>AM25*#REF!</f>
        <v>#REF!</v>
      </c>
      <c r="AQ25" s="204" t="e">
        <f>AO25*#REF!</f>
        <v>#REF!</v>
      </c>
      <c r="AR25" s="204" t="e">
        <f t="shared" si="44"/>
        <v>#REF!</v>
      </c>
      <c r="AS25" s="432" t="e">
        <f>AM25*#REF!</f>
        <v>#REF!</v>
      </c>
      <c r="AT25" s="433" t="e">
        <f>AO25*#REF!</f>
        <v>#REF!</v>
      </c>
      <c r="AU25" s="433" t="e">
        <f t="shared" si="11"/>
        <v>#REF!</v>
      </c>
      <c r="AV25" s="136" t="e">
        <f>#REF!</f>
        <v>#REF!</v>
      </c>
      <c r="AW25" s="137" t="e">
        <f>#REF!</f>
        <v>#REF!</v>
      </c>
      <c r="AX25" s="204" t="e">
        <f t="shared" si="45"/>
        <v>#REF!</v>
      </c>
      <c r="AY25" s="204" t="e">
        <f>AV25*#REF!</f>
        <v>#REF!</v>
      </c>
      <c r="AZ25" s="205" t="e">
        <f>AX25*#REF!</f>
        <v>#REF!</v>
      </c>
      <c r="BA25" s="205" t="e">
        <f t="shared" si="46"/>
        <v>#REF!</v>
      </c>
      <c r="BB25" s="137" t="e">
        <f>#REF!</f>
        <v>#REF!</v>
      </c>
      <c r="BC25" s="137" t="e">
        <f>#REF!</f>
        <v>#REF!</v>
      </c>
      <c r="BD25" s="204" t="e">
        <f t="shared" si="115"/>
        <v>#REF!</v>
      </c>
      <c r="BE25" s="204" t="e">
        <f>BB25*#REF!</f>
        <v>#REF!</v>
      </c>
      <c r="BF25" s="205" t="e">
        <f>BD25*#REF!</f>
        <v>#REF!</v>
      </c>
      <c r="BG25" s="205" t="e">
        <f t="shared" si="13"/>
        <v>#REF!</v>
      </c>
      <c r="BH25" s="432" t="e">
        <f>BB25*#REF!</f>
        <v>#REF!</v>
      </c>
      <c r="BI25" s="433" t="e">
        <f>BD25*#REF!</f>
        <v>#REF!</v>
      </c>
      <c r="BJ25" s="433" t="e">
        <f t="shared" si="14"/>
        <v>#REF!</v>
      </c>
      <c r="BK25" s="137" t="e">
        <f>#REF!</f>
        <v>#REF!</v>
      </c>
      <c r="BL25" s="137" t="e">
        <f>#REF!</f>
        <v>#REF!</v>
      </c>
      <c r="BM25" s="204" t="e">
        <f t="shared" si="47"/>
        <v>#REF!</v>
      </c>
      <c r="BN25" s="336" t="e">
        <f>BK25*#REF!</f>
        <v>#REF!</v>
      </c>
      <c r="BO25" s="205" t="e">
        <f>BM25*#REF!</f>
        <v>#REF!</v>
      </c>
      <c r="BP25" s="205" t="e">
        <f t="shared" si="15"/>
        <v>#REF!</v>
      </c>
      <c r="BQ25" s="432" t="e">
        <f>BK25*#REF!</f>
        <v>#REF!</v>
      </c>
      <c r="BR25" s="433" t="e">
        <f>BM25*#REF!</f>
        <v>#REF!</v>
      </c>
      <c r="BS25" s="433" t="e">
        <f t="shared" si="16"/>
        <v>#REF!</v>
      </c>
      <c r="BT25" s="137" t="e">
        <f>#REF!</f>
        <v>#REF!</v>
      </c>
      <c r="BU25" s="137" t="e">
        <f>#REF!</f>
        <v>#REF!</v>
      </c>
      <c r="BV25" s="204" t="e">
        <f t="shared" si="48"/>
        <v>#REF!</v>
      </c>
      <c r="BW25" s="204" t="e">
        <f>BT25*#REF!</f>
        <v>#REF!</v>
      </c>
      <c r="BX25" s="204" t="e">
        <f>BV25*#REF!</f>
        <v>#REF!</v>
      </c>
      <c r="BY25" s="205" t="e">
        <f t="shared" si="17"/>
        <v>#REF!</v>
      </c>
      <c r="BZ25" s="432" t="e">
        <f>BT25*#REF!</f>
        <v>#REF!</v>
      </c>
      <c r="CA25" s="433" t="e">
        <f>BV25*#REF!</f>
        <v>#REF!</v>
      </c>
      <c r="CB25" s="441" t="e">
        <f t="shared" si="18"/>
        <v>#REF!</v>
      </c>
      <c r="CC25" s="136" t="e">
        <f>#REF!</f>
        <v>#REF!</v>
      </c>
      <c r="CD25" s="137" t="e">
        <f>#REF!</f>
        <v>#REF!</v>
      </c>
      <c r="CE25" s="204" t="e">
        <f t="shared" si="49"/>
        <v>#REF!</v>
      </c>
      <c r="CF25" s="204" t="e">
        <f>CC25*#REF!</f>
        <v>#REF!</v>
      </c>
      <c r="CG25" s="205" t="e">
        <f>CE25*#REF!</f>
        <v>#REF!</v>
      </c>
      <c r="CH25" s="205" t="e">
        <f t="shared" si="50"/>
        <v>#REF!</v>
      </c>
      <c r="CI25" s="137" t="e">
        <f>#REF!</f>
        <v>#REF!</v>
      </c>
      <c r="CJ25" s="137" t="e">
        <f>#REF!</f>
        <v>#REF!</v>
      </c>
      <c r="CK25" s="204" t="e">
        <f t="shared" si="116"/>
        <v>#REF!</v>
      </c>
      <c r="CL25" s="204" t="e">
        <f>CI25*#REF!</f>
        <v>#REF!</v>
      </c>
      <c r="CM25" s="205" t="e">
        <f>CK25*#REF!</f>
        <v>#REF!</v>
      </c>
      <c r="CN25" s="205" t="e">
        <f t="shared" si="20"/>
        <v>#REF!</v>
      </c>
      <c r="CO25" s="432" t="e">
        <f>CI25*#REF!</f>
        <v>#REF!</v>
      </c>
      <c r="CP25" s="433" t="e">
        <f>CK25*#REF!</f>
        <v>#REF!</v>
      </c>
      <c r="CQ25" s="433" t="e">
        <f t="shared" si="21"/>
        <v>#REF!</v>
      </c>
      <c r="CR25" s="137" t="e">
        <f>#REF!</f>
        <v>#REF!</v>
      </c>
      <c r="CS25" s="137" t="e">
        <f>#REF!</f>
        <v>#REF!</v>
      </c>
      <c r="CT25" s="204" t="e">
        <f t="shared" si="51"/>
        <v>#REF!</v>
      </c>
      <c r="CU25" s="204" t="e">
        <f>CR25*#REF!</f>
        <v>#REF!</v>
      </c>
      <c r="CV25" s="205" t="e">
        <f>CT25*#REF!</f>
        <v>#REF!</v>
      </c>
      <c r="CW25" s="205" t="e">
        <f t="shared" si="22"/>
        <v>#REF!</v>
      </c>
      <c r="CX25" s="432" t="e">
        <f>CR25*#REF!</f>
        <v>#REF!</v>
      </c>
      <c r="CY25" s="433" t="e">
        <f>CT25*#REF!</f>
        <v>#REF!</v>
      </c>
      <c r="CZ25" s="441" t="e">
        <f t="shared" si="23"/>
        <v>#REF!</v>
      </c>
      <c r="DA25" s="143" t="e">
        <f>#REF!</f>
        <v>#REF!</v>
      </c>
      <c r="DB25" s="137" t="e">
        <f>#REF!</f>
        <v>#REF!</v>
      </c>
      <c r="DC25" s="204" t="e">
        <f t="shared" si="52"/>
        <v>#REF!</v>
      </c>
      <c r="DD25" s="204" t="e">
        <f>DA25*#REF!</f>
        <v>#REF!</v>
      </c>
      <c r="DE25" s="204" t="e">
        <f>DC25*#REF!</f>
        <v>#REF!</v>
      </c>
      <c r="DF25" s="205" t="e">
        <f t="shared" si="24"/>
        <v>#REF!</v>
      </c>
      <c r="DG25" s="432" t="e">
        <f>DA25*#REF!</f>
        <v>#REF!</v>
      </c>
      <c r="DH25" s="433" t="e">
        <f>DC25*#REF!</f>
        <v>#REF!</v>
      </c>
      <c r="DI25" s="433" t="e">
        <f t="shared" si="25"/>
        <v>#REF!</v>
      </c>
      <c r="DJ25" s="136" t="e">
        <f>#REF!</f>
        <v>#REF!</v>
      </c>
      <c r="DK25" s="137" t="e">
        <f>#REF!</f>
        <v>#REF!</v>
      </c>
      <c r="DL25" s="204" t="e">
        <f t="shared" si="53"/>
        <v>#REF!</v>
      </c>
      <c r="DM25" s="204" t="e">
        <f>DJ25*#REF!</f>
        <v>#REF!</v>
      </c>
      <c r="DN25" s="205" t="e">
        <f>DL25*#REF!</f>
        <v>#REF!</v>
      </c>
      <c r="DO25" s="205" t="e">
        <f t="shared" si="54"/>
        <v>#REF!</v>
      </c>
      <c r="DP25" s="137" t="e">
        <f>#REF!</f>
        <v>#REF!</v>
      </c>
      <c r="DQ25" s="137" t="e">
        <f>#REF!</f>
        <v>#REF!</v>
      </c>
      <c r="DR25" s="204" t="e">
        <f t="shared" si="117"/>
        <v>#REF!</v>
      </c>
      <c r="DS25" s="204" t="e">
        <f>DP25*#REF!</f>
        <v>#REF!</v>
      </c>
      <c r="DT25" s="205" t="e">
        <f>DR25*#REF!</f>
        <v>#REF!</v>
      </c>
      <c r="DU25" s="205" t="e">
        <f t="shared" si="27"/>
        <v>#REF!</v>
      </c>
      <c r="DV25" s="432" t="e">
        <f>DP25*#REF!</f>
        <v>#REF!</v>
      </c>
      <c r="DW25" s="433" t="e">
        <f>DR25*#REF!</f>
        <v>#REF!</v>
      </c>
      <c r="DX25" s="433" t="e">
        <f t="shared" si="28"/>
        <v>#REF!</v>
      </c>
      <c r="DY25" s="137" t="e">
        <f>#REF!</f>
        <v>#REF!</v>
      </c>
      <c r="DZ25" s="137" t="e">
        <f>#REF!</f>
        <v>#REF!</v>
      </c>
      <c r="EA25" s="204" t="e">
        <f t="shared" si="55"/>
        <v>#REF!</v>
      </c>
      <c r="EB25" s="204" t="e">
        <f>DY25*#REF!</f>
        <v>#REF!</v>
      </c>
      <c r="EC25" s="205" t="e">
        <f>EA25*#REF!</f>
        <v>#REF!</v>
      </c>
      <c r="ED25" s="205" t="e">
        <f t="shared" si="29"/>
        <v>#REF!</v>
      </c>
      <c r="EE25" s="432" t="e">
        <f>DY25*#REF!</f>
        <v>#REF!</v>
      </c>
      <c r="EF25" s="433" t="e">
        <f>EA25*#REF!</f>
        <v>#REF!</v>
      </c>
      <c r="EG25" s="441" t="e">
        <f t="shared" si="30"/>
        <v>#REF!</v>
      </c>
      <c r="EH25" s="137" t="e">
        <f>#REF!</f>
        <v>#REF!</v>
      </c>
      <c r="EI25" s="137" t="e">
        <f>#REF!</f>
        <v>#REF!</v>
      </c>
      <c r="EJ25" s="204" t="e">
        <f t="shared" si="56"/>
        <v>#REF!</v>
      </c>
      <c r="EK25" s="204" t="e">
        <f>EH25*#REF!</f>
        <v>#REF!</v>
      </c>
      <c r="EL25" s="204" t="e">
        <f>EJ25*#REF!</f>
        <v>#REF!</v>
      </c>
      <c r="EM25" s="205" t="e">
        <f t="shared" si="31"/>
        <v>#REF!</v>
      </c>
      <c r="EN25" s="432" t="e">
        <f>EH25*#REF!</f>
        <v>#REF!</v>
      </c>
      <c r="EO25" s="433" t="e">
        <f>EJ25*#REF!</f>
        <v>#REF!</v>
      </c>
      <c r="EP25" s="433" t="e">
        <f t="shared" si="32"/>
        <v>#REF!</v>
      </c>
      <c r="EQ25" s="136" t="e">
        <f>#REF!</f>
        <v>#REF!</v>
      </c>
      <c r="ER25" s="137" t="e">
        <f>#REF!</f>
        <v>#REF!</v>
      </c>
      <c r="ES25" s="204" t="e">
        <f t="shared" si="57"/>
        <v>#REF!</v>
      </c>
      <c r="ET25" s="204" t="e">
        <f>EQ25*#REF!</f>
        <v>#REF!</v>
      </c>
      <c r="EU25" s="205" t="e">
        <f>ES25*#REF!</f>
        <v>#REF!</v>
      </c>
      <c r="EV25" s="205" t="e">
        <f t="shared" si="58"/>
        <v>#REF!</v>
      </c>
      <c r="EW25" s="137" t="e">
        <f>#REF!</f>
        <v>#REF!</v>
      </c>
      <c r="EX25" s="137" t="e">
        <f>#REF!</f>
        <v>#REF!</v>
      </c>
      <c r="EY25" s="204" t="e">
        <f t="shared" si="118"/>
        <v>#REF!</v>
      </c>
      <c r="EZ25" s="204" t="e">
        <f>EW25*#REF!</f>
        <v>#REF!</v>
      </c>
      <c r="FA25" s="205" t="e">
        <f>EY25*#REF!</f>
        <v>#REF!</v>
      </c>
      <c r="FB25" s="205" t="e">
        <f t="shared" si="34"/>
        <v>#REF!</v>
      </c>
      <c r="FC25" s="432" t="e">
        <f>EW25*#REF!</f>
        <v>#REF!</v>
      </c>
      <c r="FD25" s="433" t="e">
        <f>EY25*#REF!</f>
        <v>#REF!</v>
      </c>
      <c r="FE25" s="433" t="e">
        <f t="shared" si="35"/>
        <v>#REF!</v>
      </c>
      <c r="FF25" s="137" t="e">
        <f>#REF!</f>
        <v>#REF!</v>
      </c>
      <c r="FG25" s="137" t="e">
        <f>#REF!</f>
        <v>#REF!</v>
      </c>
      <c r="FH25" s="204" t="e">
        <f t="shared" si="59"/>
        <v>#REF!</v>
      </c>
      <c r="FI25" s="204" t="e">
        <f>FF25*#REF!</f>
        <v>#REF!</v>
      </c>
      <c r="FJ25" s="205" t="e">
        <f>FH25*#REF!</f>
        <v>#REF!</v>
      </c>
      <c r="FK25" s="205" t="e">
        <f t="shared" si="36"/>
        <v>#REF!</v>
      </c>
      <c r="FL25" s="432" t="e">
        <f>FF25*#REF!</f>
        <v>#REF!</v>
      </c>
      <c r="FM25" s="433" t="e">
        <f>FH25*#REF!</f>
        <v>#REF!</v>
      </c>
      <c r="FN25" s="441" t="e">
        <f t="shared" si="37"/>
        <v>#REF!</v>
      </c>
      <c r="FO25" s="137" t="e">
        <f>#REF!</f>
        <v>#REF!</v>
      </c>
      <c r="FP25" s="137" t="e">
        <f>#REF!</f>
        <v>#REF!</v>
      </c>
      <c r="FQ25" s="204" t="e">
        <f t="shared" si="60"/>
        <v>#REF!</v>
      </c>
      <c r="FR25" s="204" t="e">
        <f>FO25*#REF!</f>
        <v>#REF!</v>
      </c>
      <c r="FS25" s="204" t="e">
        <f>FQ25*#REF!</f>
        <v>#REF!</v>
      </c>
      <c r="FT25" s="205" t="e">
        <f t="shared" si="38"/>
        <v>#REF!</v>
      </c>
      <c r="FU25" s="432" t="e">
        <f>FO25*#REF!</f>
        <v>#REF!</v>
      </c>
      <c r="FV25" s="433" t="e">
        <f>FQ25*#REF!</f>
        <v>#REF!</v>
      </c>
      <c r="FW25" s="454" t="e">
        <f t="shared" si="39"/>
        <v>#REF!</v>
      </c>
    </row>
    <row r="26" spans="1:179" s="12" customFormat="1">
      <c r="A26" s="874"/>
      <c r="B26" s="890"/>
      <c r="C26" s="337" t="s">
        <v>893</v>
      </c>
      <c r="D26" s="334" t="s">
        <v>146</v>
      </c>
      <c r="E26" s="262" t="e">
        <f t="shared" ref="E26:J30" si="119">O26+AV26+CC26+DJ26+EQ26+O119+AV119+CC119+DJ119+EQ119+O209+AV209+CC209+DJ209+EQ209+O299+AV299+CC299+DJ299+EQ299</f>
        <v>#REF!</v>
      </c>
      <c r="F26" s="263" t="e">
        <f t="shared" si="119"/>
        <v>#REF!</v>
      </c>
      <c r="G26" s="263" t="e">
        <f t="shared" si="119"/>
        <v>#REF!</v>
      </c>
      <c r="H26" s="263" t="e">
        <f t="shared" si="119"/>
        <v>#REF!</v>
      </c>
      <c r="I26" s="263" t="e">
        <f t="shared" si="119"/>
        <v>#REF!</v>
      </c>
      <c r="J26" s="264" t="e">
        <f t="shared" si="119"/>
        <v>#REF!</v>
      </c>
      <c r="K26" s="129"/>
      <c r="L26" s="129"/>
      <c r="M26" s="129"/>
      <c r="N26" s="148"/>
      <c r="O26" s="143" t="e">
        <f>#REF!</f>
        <v>#REF!</v>
      </c>
      <c r="P26" s="137" t="e">
        <f>#REF!</f>
        <v>#REF!</v>
      </c>
      <c r="Q26" s="204" t="e">
        <f t="shared" ref="Q26:Q33" si="120">O26-P26</f>
        <v>#REF!</v>
      </c>
      <c r="R26" s="204" t="e">
        <f>O26*#REF!</f>
        <v>#REF!</v>
      </c>
      <c r="S26" s="205" t="e">
        <f>Q26*#REF!</f>
        <v>#REF!</v>
      </c>
      <c r="T26" s="205" t="e">
        <f t="shared" ref="T26:T33" si="121">S26</f>
        <v>#REF!</v>
      </c>
      <c r="U26" s="137" t="e">
        <f>#REF!</f>
        <v>#REF!</v>
      </c>
      <c r="V26" s="137" t="e">
        <f>#REF!</f>
        <v>#REF!</v>
      </c>
      <c r="W26" s="204" t="e">
        <f t="shared" ref="W26:W33" si="122">U26-V26</f>
        <v>#REF!</v>
      </c>
      <c r="X26" s="204" t="e">
        <f>U26*#REF!</f>
        <v>#REF!</v>
      </c>
      <c r="Y26" s="205" t="e">
        <f>W26*#REF!</f>
        <v>#REF!</v>
      </c>
      <c r="Z26" s="205" t="e">
        <f t="shared" ref="Z26:Z33" si="123">Y26</f>
        <v>#REF!</v>
      </c>
      <c r="AA26" s="432" t="e">
        <f>U26*#REF!</f>
        <v>#REF!</v>
      </c>
      <c r="AB26" s="433" t="e">
        <f>W26*#REF!</f>
        <v>#REF!</v>
      </c>
      <c r="AC26" s="433" t="e">
        <f t="shared" ref="AC26:AC33" si="124">AB26</f>
        <v>#REF!</v>
      </c>
      <c r="AD26" s="137" t="e">
        <f>#REF!</f>
        <v>#REF!</v>
      </c>
      <c r="AE26" s="137" t="e">
        <f>#REF!</f>
        <v>#REF!</v>
      </c>
      <c r="AF26" s="204" t="e">
        <f t="shared" ref="AF26:AF33" si="125">AD26-AE26</f>
        <v>#REF!</v>
      </c>
      <c r="AG26" s="204" t="e">
        <f>AD26*#REF!</f>
        <v>#REF!</v>
      </c>
      <c r="AH26" s="205" t="e">
        <f>AF26*#REF!</f>
        <v>#REF!</v>
      </c>
      <c r="AI26" s="205" t="e">
        <f t="shared" ref="AI26:AI33" si="126">AH26</f>
        <v>#REF!</v>
      </c>
      <c r="AJ26" s="432" t="e">
        <f>AD26*#REF!</f>
        <v>#REF!</v>
      </c>
      <c r="AK26" s="433" t="e">
        <f>AF26*#REF!</f>
        <v>#REF!</v>
      </c>
      <c r="AL26" s="433" t="e">
        <f t="shared" ref="AL26:AL33" si="127">AK26</f>
        <v>#REF!</v>
      </c>
      <c r="AM26" s="137" t="e">
        <f>#REF!</f>
        <v>#REF!</v>
      </c>
      <c r="AN26" s="137" t="e">
        <f>#REF!</f>
        <v>#REF!</v>
      </c>
      <c r="AO26" s="204" t="e">
        <f t="shared" ref="AO26:AO33" si="128">AM26-AN26</f>
        <v>#REF!</v>
      </c>
      <c r="AP26" s="204" t="e">
        <f>AM26*#REF!</f>
        <v>#REF!</v>
      </c>
      <c r="AQ26" s="204" t="e">
        <f>AO26*#REF!</f>
        <v>#REF!</v>
      </c>
      <c r="AR26" s="204" t="e">
        <f t="shared" ref="AR26:AR33" si="129">AQ26</f>
        <v>#REF!</v>
      </c>
      <c r="AS26" s="432" t="e">
        <f>AM26*#REF!</f>
        <v>#REF!</v>
      </c>
      <c r="AT26" s="433" t="e">
        <f>AO26*#REF!</f>
        <v>#REF!</v>
      </c>
      <c r="AU26" s="433" t="e">
        <f t="shared" ref="AU26:AU33" si="130">AT26</f>
        <v>#REF!</v>
      </c>
      <c r="AV26" s="136" t="e">
        <f>#REF!</f>
        <v>#REF!</v>
      </c>
      <c r="AW26" s="137" t="e">
        <f>#REF!</f>
        <v>#REF!</v>
      </c>
      <c r="AX26" s="204" t="e">
        <f t="shared" ref="AX26:AX33" si="131">AV26-AW26</f>
        <v>#REF!</v>
      </c>
      <c r="AY26" s="204" t="e">
        <f>AV26*#REF!</f>
        <v>#REF!</v>
      </c>
      <c r="AZ26" s="205" t="e">
        <f>AX26*#REF!</f>
        <v>#REF!</v>
      </c>
      <c r="BA26" s="205" t="e">
        <f t="shared" ref="BA26:BA33" si="132">AZ26</f>
        <v>#REF!</v>
      </c>
      <c r="BB26" s="137" t="e">
        <f>#REF!</f>
        <v>#REF!</v>
      </c>
      <c r="BC26" s="137" t="e">
        <f>#REF!</f>
        <v>#REF!</v>
      </c>
      <c r="BD26" s="204" t="e">
        <f t="shared" ref="BD26:BD33" si="133">BB26-BC26</f>
        <v>#REF!</v>
      </c>
      <c r="BE26" s="204" t="e">
        <f>BB26*#REF!</f>
        <v>#REF!</v>
      </c>
      <c r="BF26" s="205" t="e">
        <f>BD26*#REF!</f>
        <v>#REF!</v>
      </c>
      <c r="BG26" s="205" t="e">
        <f t="shared" ref="BG26:BG33" si="134">BF26</f>
        <v>#REF!</v>
      </c>
      <c r="BH26" s="432" t="e">
        <f>BB26*#REF!</f>
        <v>#REF!</v>
      </c>
      <c r="BI26" s="433" t="e">
        <f>BD26*#REF!</f>
        <v>#REF!</v>
      </c>
      <c r="BJ26" s="433" t="e">
        <f t="shared" ref="BJ26:BJ33" si="135">BI26</f>
        <v>#REF!</v>
      </c>
      <c r="BK26" s="137" t="e">
        <f>#REF!</f>
        <v>#REF!</v>
      </c>
      <c r="BL26" s="137" t="e">
        <f>#REF!</f>
        <v>#REF!</v>
      </c>
      <c r="BM26" s="204" t="e">
        <f t="shared" ref="BM26:BM33" si="136">BK26-BL26</f>
        <v>#REF!</v>
      </c>
      <c r="BN26" s="336" t="e">
        <f>BK26*#REF!</f>
        <v>#REF!</v>
      </c>
      <c r="BO26" s="205" t="e">
        <f>BM26*#REF!</f>
        <v>#REF!</v>
      </c>
      <c r="BP26" s="205" t="e">
        <f t="shared" ref="BP26:BP33" si="137">BO26</f>
        <v>#REF!</v>
      </c>
      <c r="BQ26" s="432" t="e">
        <f>BK26*#REF!</f>
        <v>#REF!</v>
      </c>
      <c r="BR26" s="433" t="e">
        <f>BM26*#REF!</f>
        <v>#REF!</v>
      </c>
      <c r="BS26" s="433" t="e">
        <f t="shared" ref="BS26:BS33" si="138">BR26</f>
        <v>#REF!</v>
      </c>
      <c r="BT26" s="137" t="e">
        <f>#REF!</f>
        <v>#REF!</v>
      </c>
      <c r="BU26" s="137" t="e">
        <f>#REF!</f>
        <v>#REF!</v>
      </c>
      <c r="BV26" s="204" t="e">
        <f t="shared" ref="BV26:BV33" si="139">BT26-BU26</f>
        <v>#REF!</v>
      </c>
      <c r="BW26" s="204" t="e">
        <f>BT26*#REF!</f>
        <v>#REF!</v>
      </c>
      <c r="BX26" s="204" t="e">
        <f>BV26*#REF!</f>
        <v>#REF!</v>
      </c>
      <c r="BY26" s="205" t="e">
        <f t="shared" ref="BY26:BY33" si="140">BX26</f>
        <v>#REF!</v>
      </c>
      <c r="BZ26" s="432" t="e">
        <f>BT26*#REF!</f>
        <v>#REF!</v>
      </c>
      <c r="CA26" s="433" t="e">
        <f>BV26*#REF!</f>
        <v>#REF!</v>
      </c>
      <c r="CB26" s="441" t="e">
        <f t="shared" ref="CB26:CB33" si="141">CA26</f>
        <v>#REF!</v>
      </c>
      <c r="CC26" s="136" t="e">
        <f>#REF!</f>
        <v>#REF!</v>
      </c>
      <c r="CD26" s="137" t="e">
        <f>#REF!</f>
        <v>#REF!</v>
      </c>
      <c r="CE26" s="204" t="e">
        <f t="shared" ref="CE26:CE33" si="142">CC26-CD26</f>
        <v>#REF!</v>
      </c>
      <c r="CF26" s="204" t="e">
        <f>CC26*#REF!</f>
        <v>#REF!</v>
      </c>
      <c r="CG26" s="205" t="e">
        <f>CE26*#REF!</f>
        <v>#REF!</v>
      </c>
      <c r="CH26" s="205" t="e">
        <f t="shared" ref="CH26:CH33" si="143">CG26</f>
        <v>#REF!</v>
      </c>
      <c r="CI26" s="137" t="e">
        <f>#REF!</f>
        <v>#REF!</v>
      </c>
      <c r="CJ26" s="137" t="e">
        <f>#REF!</f>
        <v>#REF!</v>
      </c>
      <c r="CK26" s="204" t="e">
        <f t="shared" ref="CK26:CK33" si="144">CI26-CJ26</f>
        <v>#REF!</v>
      </c>
      <c r="CL26" s="204" t="e">
        <f>CI26*#REF!</f>
        <v>#REF!</v>
      </c>
      <c r="CM26" s="205" t="e">
        <f>CK26*#REF!</f>
        <v>#REF!</v>
      </c>
      <c r="CN26" s="205" t="e">
        <f t="shared" ref="CN26:CN33" si="145">CM26</f>
        <v>#REF!</v>
      </c>
      <c r="CO26" s="432" t="e">
        <f>CI26*#REF!</f>
        <v>#REF!</v>
      </c>
      <c r="CP26" s="433" t="e">
        <f>CK26*#REF!</f>
        <v>#REF!</v>
      </c>
      <c r="CQ26" s="433" t="e">
        <f t="shared" ref="CQ26:CQ33" si="146">CP26</f>
        <v>#REF!</v>
      </c>
      <c r="CR26" s="137" t="e">
        <f>#REF!</f>
        <v>#REF!</v>
      </c>
      <c r="CS26" s="137" t="e">
        <f>#REF!</f>
        <v>#REF!</v>
      </c>
      <c r="CT26" s="204" t="e">
        <f t="shared" ref="CT26:CT33" si="147">CR26-CS26</f>
        <v>#REF!</v>
      </c>
      <c r="CU26" s="204" t="e">
        <f>CR26*#REF!</f>
        <v>#REF!</v>
      </c>
      <c r="CV26" s="205" t="e">
        <f>CT26*#REF!</f>
        <v>#REF!</v>
      </c>
      <c r="CW26" s="205" t="e">
        <f t="shared" ref="CW26:CW33" si="148">CV26</f>
        <v>#REF!</v>
      </c>
      <c r="CX26" s="432" t="e">
        <f>CR26*#REF!</f>
        <v>#REF!</v>
      </c>
      <c r="CY26" s="433" t="e">
        <f>CT26*#REF!</f>
        <v>#REF!</v>
      </c>
      <c r="CZ26" s="441" t="e">
        <f t="shared" ref="CZ26:CZ33" si="149">CY26</f>
        <v>#REF!</v>
      </c>
      <c r="DA26" s="143" t="e">
        <f>#REF!</f>
        <v>#REF!</v>
      </c>
      <c r="DB26" s="137" t="e">
        <f>#REF!</f>
        <v>#REF!</v>
      </c>
      <c r="DC26" s="204" t="e">
        <f t="shared" ref="DC26:DC33" si="150">DA26-DB26</f>
        <v>#REF!</v>
      </c>
      <c r="DD26" s="204" t="e">
        <f>DA26*#REF!</f>
        <v>#REF!</v>
      </c>
      <c r="DE26" s="204" t="e">
        <f>DC26*#REF!</f>
        <v>#REF!</v>
      </c>
      <c r="DF26" s="205" t="e">
        <f t="shared" ref="DF26:DF33" si="151">DE26</f>
        <v>#REF!</v>
      </c>
      <c r="DG26" s="432" t="e">
        <f>DA26*#REF!</f>
        <v>#REF!</v>
      </c>
      <c r="DH26" s="433" t="e">
        <f>DC26*#REF!</f>
        <v>#REF!</v>
      </c>
      <c r="DI26" s="433" t="e">
        <f t="shared" ref="DI26:DI33" si="152">DH26</f>
        <v>#REF!</v>
      </c>
      <c r="DJ26" s="136" t="e">
        <f>#REF!</f>
        <v>#REF!</v>
      </c>
      <c r="DK26" s="137" t="e">
        <f>#REF!</f>
        <v>#REF!</v>
      </c>
      <c r="DL26" s="204" t="e">
        <f t="shared" ref="DL26:DL33" si="153">DJ26-DK26</f>
        <v>#REF!</v>
      </c>
      <c r="DM26" s="204" t="e">
        <f>DJ26*#REF!</f>
        <v>#REF!</v>
      </c>
      <c r="DN26" s="205" t="e">
        <f>DL26*#REF!</f>
        <v>#REF!</v>
      </c>
      <c r="DO26" s="205" t="e">
        <f t="shared" ref="DO26:DO33" si="154">DN26</f>
        <v>#REF!</v>
      </c>
      <c r="DP26" s="137" t="e">
        <f>#REF!</f>
        <v>#REF!</v>
      </c>
      <c r="DQ26" s="137" t="e">
        <f>#REF!</f>
        <v>#REF!</v>
      </c>
      <c r="DR26" s="204" t="e">
        <f t="shared" ref="DR26:DR33" si="155">DP26-DQ26</f>
        <v>#REF!</v>
      </c>
      <c r="DS26" s="204" t="e">
        <f>DP26*#REF!</f>
        <v>#REF!</v>
      </c>
      <c r="DT26" s="205" t="e">
        <f>DR26*#REF!</f>
        <v>#REF!</v>
      </c>
      <c r="DU26" s="205" t="e">
        <f t="shared" ref="DU26:DU33" si="156">DT26</f>
        <v>#REF!</v>
      </c>
      <c r="DV26" s="432" t="e">
        <f>DP26*#REF!</f>
        <v>#REF!</v>
      </c>
      <c r="DW26" s="433" t="e">
        <f>DR26*#REF!</f>
        <v>#REF!</v>
      </c>
      <c r="DX26" s="433" t="e">
        <f t="shared" ref="DX26:DX33" si="157">DW26</f>
        <v>#REF!</v>
      </c>
      <c r="DY26" s="137" t="e">
        <f>#REF!</f>
        <v>#REF!</v>
      </c>
      <c r="DZ26" s="137" t="e">
        <f>#REF!</f>
        <v>#REF!</v>
      </c>
      <c r="EA26" s="204" t="e">
        <f t="shared" ref="EA26:EA33" si="158">DY26-DZ26</f>
        <v>#REF!</v>
      </c>
      <c r="EB26" s="204" t="e">
        <f>DY26*#REF!</f>
        <v>#REF!</v>
      </c>
      <c r="EC26" s="205" t="e">
        <f>EA26*#REF!</f>
        <v>#REF!</v>
      </c>
      <c r="ED26" s="205" t="e">
        <f t="shared" ref="ED26:ED33" si="159">EC26</f>
        <v>#REF!</v>
      </c>
      <c r="EE26" s="432" t="e">
        <f>DY26*#REF!</f>
        <v>#REF!</v>
      </c>
      <c r="EF26" s="433" t="e">
        <f>EA26*#REF!</f>
        <v>#REF!</v>
      </c>
      <c r="EG26" s="441" t="e">
        <f t="shared" ref="EG26:EG33" si="160">EF26</f>
        <v>#REF!</v>
      </c>
      <c r="EH26" s="137" t="e">
        <f>#REF!</f>
        <v>#REF!</v>
      </c>
      <c r="EI26" s="137" t="e">
        <f>#REF!</f>
        <v>#REF!</v>
      </c>
      <c r="EJ26" s="204" t="e">
        <f t="shared" ref="EJ26:EJ33" si="161">EH26-EI26</f>
        <v>#REF!</v>
      </c>
      <c r="EK26" s="204" t="e">
        <f>EH26*#REF!</f>
        <v>#REF!</v>
      </c>
      <c r="EL26" s="204" t="e">
        <f>EJ26*#REF!</f>
        <v>#REF!</v>
      </c>
      <c r="EM26" s="205" t="e">
        <f t="shared" ref="EM26:EM33" si="162">EL26</f>
        <v>#REF!</v>
      </c>
      <c r="EN26" s="432" t="e">
        <f>EH26*#REF!</f>
        <v>#REF!</v>
      </c>
      <c r="EO26" s="433" t="e">
        <f>EJ26*#REF!</f>
        <v>#REF!</v>
      </c>
      <c r="EP26" s="433" t="e">
        <f t="shared" ref="EP26:EP33" si="163">EO26</f>
        <v>#REF!</v>
      </c>
      <c r="EQ26" s="136" t="e">
        <f>#REF!</f>
        <v>#REF!</v>
      </c>
      <c r="ER26" s="137" t="e">
        <f>#REF!</f>
        <v>#REF!</v>
      </c>
      <c r="ES26" s="204" t="e">
        <f t="shared" ref="ES26:ES33" si="164">EQ26-ER26</f>
        <v>#REF!</v>
      </c>
      <c r="ET26" s="204" t="e">
        <f>EQ26*#REF!</f>
        <v>#REF!</v>
      </c>
      <c r="EU26" s="205" t="e">
        <f>ES26*#REF!</f>
        <v>#REF!</v>
      </c>
      <c r="EV26" s="205" t="e">
        <f t="shared" ref="EV26:EV33" si="165">EU26</f>
        <v>#REF!</v>
      </c>
      <c r="EW26" s="137" t="e">
        <f>#REF!</f>
        <v>#REF!</v>
      </c>
      <c r="EX26" s="137" t="e">
        <f>#REF!</f>
        <v>#REF!</v>
      </c>
      <c r="EY26" s="204" t="e">
        <f t="shared" ref="EY26:EY33" si="166">EW26-EX26</f>
        <v>#REF!</v>
      </c>
      <c r="EZ26" s="204" t="e">
        <f>EW26*#REF!</f>
        <v>#REF!</v>
      </c>
      <c r="FA26" s="205" t="e">
        <f>EY26*#REF!</f>
        <v>#REF!</v>
      </c>
      <c r="FB26" s="205" t="e">
        <f t="shared" ref="FB26:FB33" si="167">FA26</f>
        <v>#REF!</v>
      </c>
      <c r="FC26" s="432" t="e">
        <f>EW26*#REF!</f>
        <v>#REF!</v>
      </c>
      <c r="FD26" s="433" t="e">
        <f>EY26*#REF!</f>
        <v>#REF!</v>
      </c>
      <c r="FE26" s="433" t="e">
        <f t="shared" ref="FE26:FE33" si="168">FD26</f>
        <v>#REF!</v>
      </c>
      <c r="FF26" s="137" t="e">
        <f>#REF!</f>
        <v>#REF!</v>
      </c>
      <c r="FG26" s="137" t="e">
        <f>#REF!</f>
        <v>#REF!</v>
      </c>
      <c r="FH26" s="204" t="e">
        <f t="shared" ref="FH26:FH33" si="169">FF26-FG26</f>
        <v>#REF!</v>
      </c>
      <c r="FI26" s="204" t="e">
        <f>FF26*#REF!</f>
        <v>#REF!</v>
      </c>
      <c r="FJ26" s="205" t="e">
        <f>FH26*#REF!</f>
        <v>#REF!</v>
      </c>
      <c r="FK26" s="205" t="e">
        <f t="shared" ref="FK26:FK33" si="170">FJ26</f>
        <v>#REF!</v>
      </c>
      <c r="FL26" s="432" t="e">
        <f>FF26*#REF!</f>
        <v>#REF!</v>
      </c>
      <c r="FM26" s="433" t="e">
        <f>FH26*#REF!</f>
        <v>#REF!</v>
      </c>
      <c r="FN26" s="441" t="e">
        <f t="shared" ref="FN26:FN33" si="171">FM26</f>
        <v>#REF!</v>
      </c>
      <c r="FO26" s="137" t="e">
        <f>#REF!</f>
        <v>#REF!</v>
      </c>
      <c r="FP26" s="137" t="e">
        <f>#REF!</f>
        <v>#REF!</v>
      </c>
      <c r="FQ26" s="204" t="e">
        <f t="shared" ref="FQ26:FQ33" si="172">FO26-FP26</f>
        <v>#REF!</v>
      </c>
      <c r="FR26" s="204" t="e">
        <f>FO26*#REF!</f>
        <v>#REF!</v>
      </c>
      <c r="FS26" s="204" t="e">
        <f>FQ26*#REF!</f>
        <v>#REF!</v>
      </c>
      <c r="FT26" s="205" t="e">
        <f t="shared" ref="FT26:FT33" si="173">FS26</f>
        <v>#REF!</v>
      </c>
      <c r="FU26" s="432" t="e">
        <f>FO26*#REF!</f>
        <v>#REF!</v>
      </c>
      <c r="FV26" s="433" t="e">
        <f>FQ26*#REF!</f>
        <v>#REF!</v>
      </c>
      <c r="FW26" s="454" t="e">
        <f t="shared" ref="FW26:FW33" si="174">FV26</f>
        <v>#REF!</v>
      </c>
    </row>
    <row r="27" spans="1:179" s="12" customFormat="1">
      <c r="A27" s="874"/>
      <c r="B27" s="890"/>
      <c r="C27" s="337" t="s">
        <v>894</v>
      </c>
      <c r="D27" s="334" t="s">
        <v>146</v>
      </c>
      <c r="E27" s="262" t="e">
        <f t="shared" si="119"/>
        <v>#REF!</v>
      </c>
      <c r="F27" s="263" t="e">
        <f t="shared" si="119"/>
        <v>#REF!</v>
      </c>
      <c r="G27" s="263" t="e">
        <f t="shared" si="119"/>
        <v>#REF!</v>
      </c>
      <c r="H27" s="263" t="e">
        <f t="shared" si="119"/>
        <v>#REF!</v>
      </c>
      <c r="I27" s="263" t="e">
        <f t="shared" si="119"/>
        <v>#REF!</v>
      </c>
      <c r="J27" s="264" t="e">
        <f t="shared" si="119"/>
        <v>#REF!</v>
      </c>
      <c r="K27" s="129"/>
      <c r="L27" s="129"/>
      <c r="M27" s="129"/>
      <c r="N27" s="148"/>
      <c r="O27" s="143" t="e">
        <f>#REF!</f>
        <v>#REF!</v>
      </c>
      <c r="P27" s="137" t="e">
        <f>#REF!</f>
        <v>#REF!</v>
      </c>
      <c r="Q27" s="204" t="e">
        <f t="shared" si="120"/>
        <v>#REF!</v>
      </c>
      <c r="R27" s="204" t="e">
        <f>O27*#REF!</f>
        <v>#REF!</v>
      </c>
      <c r="S27" s="205" t="e">
        <f>Q27*#REF!</f>
        <v>#REF!</v>
      </c>
      <c r="T27" s="205" t="e">
        <f t="shared" si="121"/>
        <v>#REF!</v>
      </c>
      <c r="U27" s="137" t="e">
        <f>#REF!</f>
        <v>#REF!</v>
      </c>
      <c r="V27" s="137" t="e">
        <f>#REF!</f>
        <v>#REF!</v>
      </c>
      <c r="W27" s="204" t="e">
        <f t="shared" si="122"/>
        <v>#REF!</v>
      </c>
      <c r="X27" s="204" t="e">
        <f>U27*#REF!</f>
        <v>#REF!</v>
      </c>
      <c r="Y27" s="205" t="e">
        <f>W27*#REF!</f>
        <v>#REF!</v>
      </c>
      <c r="Z27" s="205" t="e">
        <f t="shared" si="123"/>
        <v>#REF!</v>
      </c>
      <c r="AA27" s="432" t="e">
        <f>U27*#REF!</f>
        <v>#REF!</v>
      </c>
      <c r="AB27" s="433" t="e">
        <f>W27*#REF!</f>
        <v>#REF!</v>
      </c>
      <c r="AC27" s="433" t="e">
        <f t="shared" si="124"/>
        <v>#REF!</v>
      </c>
      <c r="AD27" s="137" t="e">
        <f>#REF!</f>
        <v>#REF!</v>
      </c>
      <c r="AE27" s="137" t="e">
        <f>#REF!</f>
        <v>#REF!</v>
      </c>
      <c r="AF27" s="204" t="e">
        <f t="shared" si="125"/>
        <v>#REF!</v>
      </c>
      <c r="AG27" s="204" t="e">
        <f>AD27*#REF!</f>
        <v>#REF!</v>
      </c>
      <c r="AH27" s="205" t="e">
        <f>AF27*#REF!</f>
        <v>#REF!</v>
      </c>
      <c r="AI27" s="205" t="e">
        <f t="shared" si="126"/>
        <v>#REF!</v>
      </c>
      <c r="AJ27" s="432" t="e">
        <f>AD27*#REF!</f>
        <v>#REF!</v>
      </c>
      <c r="AK27" s="433" t="e">
        <f>AF27*#REF!</f>
        <v>#REF!</v>
      </c>
      <c r="AL27" s="433" t="e">
        <f t="shared" si="127"/>
        <v>#REF!</v>
      </c>
      <c r="AM27" s="137" t="e">
        <f>#REF!</f>
        <v>#REF!</v>
      </c>
      <c r="AN27" s="137" t="e">
        <f>#REF!</f>
        <v>#REF!</v>
      </c>
      <c r="AO27" s="204" t="e">
        <f t="shared" si="128"/>
        <v>#REF!</v>
      </c>
      <c r="AP27" s="204" t="e">
        <f>AM27*#REF!</f>
        <v>#REF!</v>
      </c>
      <c r="AQ27" s="204" t="e">
        <f>AO27*#REF!</f>
        <v>#REF!</v>
      </c>
      <c r="AR27" s="204" t="e">
        <f t="shared" si="129"/>
        <v>#REF!</v>
      </c>
      <c r="AS27" s="432" t="e">
        <f>AM27*#REF!</f>
        <v>#REF!</v>
      </c>
      <c r="AT27" s="433" t="e">
        <f>AO27*#REF!</f>
        <v>#REF!</v>
      </c>
      <c r="AU27" s="433" t="e">
        <f t="shared" si="130"/>
        <v>#REF!</v>
      </c>
      <c r="AV27" s="136" t="e">
        <f>#REF!</f>
        <v>#REF!</v>
      </c>
      <c r="AW27" s="137" t="e">
        <f>#REF!</f>
        <v>#REF!</v>
      </c>
      <c r="AX27" s="204" t="e">
        <f t="shared" si="131"/>
        <v>#REF!</v>
      </c>
      <c r="AY27" s="204" t="e">
        <f>AV27*#REF!</f>
        <v>#REF!</v>
      </c>
      <c r="AZ27" s="205" t="e">
        <f>AX27*#REF!</f>
        <v>#REF!</v>
      </c>
      <c r="BA27" s="205" t="e">
        <f t="shared" si="132"/>
        <v>#REF!</v>
      </c>
      <c r="BB27" s="137" t="e">
        <f>#REF!</f>
        <v>#REF!</v>
      </c>
      <c r="BC27" s="137" t="e">
        <f>#REF!</f>
        <v>#REF!</v>
      </c>
      <c r="BD27" s="204" t="e">
        <f t="shared" si="133"/>
        <v>#REF!</v>
      </c>
      <c r="BE27" s="204" t="e">
        <f>BB27*#REF!</f>
        <v>#REF!</v>
      </c>
      <c r="BF27" s="205" t="e">
        <f>BD27*#REF!</f>
        <v>#REF!</v>
      </c>
      <c r="BG27" s="205" t="e">
        <f t="shared" si="134"/>
        <v>#REF!</v>
      </c>
      <c r="BH27" s="432" t="e">
        <f>BB27*#REF!</f>
        <v>#REF!</v>
      </c>
      <c r="BI27" s="433" t="e">
        <f>BD27*#REF!</f>
        <v>#REF!</v>
      </c>
      <c r="BJ27" s="433" t="e">
        <f t="shared" si="135"/>
        <v>#REF!</v>
      </c>
      <c r="BK27" s="137" t="e">
        <f>#REF!</f>
        <v>#REF!</v>
      </c>
      <c r="BL27" s="137" t="e">
        <f>#REF!</f>
        <v>#REF!</v>
      </c>
      <c r="BM27" s="204" t="e">
        <f t="shared" si="136"/>
        <v>#REF!</v>
      </c>
      <c r="BN27" s="336" t="e">
        <f>BK27*#REF!</f>
        <v>#REF!</v>
      </c>
      <c r="BO27" s="205" t="e">
        <f>BM27*#REF!</f>
        <v>#REF!</v>
      </c>
      <c r="BP27" s="205" t="e">
        <f t="shared" si="137"/>
        <v>#REF!</v>
      </c>
      <c r="BQ27" s="432" t="e">
        <f>BK27*#REF!</f>
        <v>#REF!</v>
      </c>
      <c r="BR27" s="433" t="e">
        <f>BM27*#REF!</f>
        <v>#REF!</v>
      </c>
      <c r="BS27" s="433" t="e">
        <f t="shared" si="138"/>
        <v>#REF!</v>
      </c>
      <c r="BT27" s="137" t="e">
        <f>#REF!</f>
        <v>#REF!</v>
      </c>
      <c r="BU27" s="137" t="e">
        <f>#REF!</f>
        <v>#REF!</v>
      </c>
      <c r="BV27" s="204" t="e">
        <f t="shared" si="139"/>
        <v>#REF!</v>
      </c>
      <c r="BW27" s="204" t="e">
        <f>BT27*#REF!</f>
        <v>#REF!</v>
      </c>
      <c r="BX27" s="204" t="e">
        <f>BV27*#REF!</f>
        <v>#REF!</v>
      </c>
      <c r="BY27" s="205" t="e">
        <f t="shared" si="140"/>
        <v>#REF!</v>
      </c>
      <c r="BZ27" s="432" t="e">
        <f>BT27*#REF!</f>
        <v>#REF!</v>
      </c>
      <c r="CA27" s="433" t="e">
        <f>BV27*#REF!</f>
        <v>#REF!</v>
      </c>
      <c r="CB27" s="441" t="e">
        <f t="shared" si="141"/>
        <v>#REF!</v>
      </c>
      <c r="CC27" s="136" t="e">
        <f>#REF!</f>
        <v>#REF!</v>
      </c>
      <c r="CD27" s="137" t="e">
        <f>#REF!</f>
        <v>#REF!</v>
      </c>
      <c r="CE27" s="204" t="e">
        <f t="shared" si="142"/>
        <v>#REF!</v>
      </c>
      <c r="CF27" s="204" t="e">
        <f>CC27*#REF!</f>
        <v>#REF!</v>
      </c>
      <c r="CG27" s="205" t="e">
        <f>CE27*#REF!</f>
        <v>#REF!</v>
      </c>
      <c r="CH27" s="205" t="e">
        <f t="shared" si="143"/>
        <v>#REF!</v>
      </c>
      <c r="CI27" s="137" t="e">
        <f>#REF!</f>
        <v>#REF!</v>
      </c>
      <c r="CJ27" s="137" t="e">
        <f>#REF!</f>
        <v>#REF!</v>
      </c>
      <c r="CK27" s="204" t="e">
        <f t="shared" si="144"/>
        <v>#REF!</v>
      </c>
      <c r="CL27" s="204" t="e">
        <f>CI27*#REF!</f>
        <v>#REF!</v>
      </c>
      <c r="CM27" s="205" t="e">
        <f>CK27*#REF!</f>
        <v>#REF!</v>
      </c>
      <c r="CN27" s="205" t="e">
        <f t="shared" si="145"/>
        <v>#REF!</v>
      </c>
      <c r="CO27" s="432" t="e">
        <f>CI27*#REF!</f>
        <v>#REF!</v>
      </c>
      <c r="CP27" s="433" t="e">
        <f>CK27*#REF!</f>
        <v>#REF!</v>
      </c>
      <c r="CQ27" s="433" t="e">
        <f t="shared" si="146"/>
        <v>#REF!</v>
      </c>
      <c r="CR27" s="137" t="e">
        <f>#REF!</f>
        <v>#REF!</v>
      </c>
      <c r="CS27" s="137" t="e">
        <f>#REF!</f>
        <v>#REF!</v>
      </c>
      <c r="CT27" s="204" t="e">
        <f t="shared" si="147"/>
        <v>#REF!</v>
      </c>
      <c r="CU27" s="204" t="e">
        <f>CR27*#REF!</f>
        <v>#REF!</v>
      </c>
      <c r="CV27" s="205" t="e">
        <f>CT27*#REF!</f>
        <v>#REF!</v>
      </c>
      <c r="CW27" s="205" t="e">
        <f t="shared" si="148"/>
        <v>#REF!</v>
      </c>
      <c r="CX27" s="432" t="e">
        <f>CR27*#REF!</f>
        <v>#REF!</v>
      </c>
      <c r="CY27" s="433" t="e">
        <f>CT27*#REF!</f>
        <v>#REF!</v>
      </c>
      <c r="CZ27" s="441" t="e">
        <f t="shared" si="149"/>
        <v>#REF!</v>
      </c>
      <c r="DA27" s="143" t="e">
        <f>#REF!</f>
        <v>#REF!</v>
      </c>
      <c r="DB27" s="137" t="e">
        <f>#REF!</f>
        <v>#REF!</v>
      </c>
      <c r="DC27" s="204" t="e">
        <f t="shared" si="150"/>
        <v>#REF!</v>
      </c>
      <c r="DD27" s="204" t="e">
        <f>DA27*#REF!</f>
        <v>#REF!</v>
      </c>
      <c r="DE27" s="204" t="e">
        <f>DC27*#REF!</f>
        <v>#REF!</v>
      </c>
      <c r="DF27" s="205" t="e">
        <f t="shared" si="151"/>
        <v>#REF!</v>
      </c>
      <c r="DG27" s="432" t="e">
        <f>DA27*#REF!</f>
        <v>#REF!</v>
      </c>
      <c r="DH27" s="433" t="e">
        <f>DC27*#REF!</f>
        <v>#REF!</v>
      </c>
      <c r="DI27" s="433" t="e">
        <f t="shared" si="152"/>
        <v>#REF!</v>
      </c>
      <c r="DJ27" s="136" t="e">
        <f>#REF!</f>
        <v>#REF!</v>
      </c>
      <c r="DK27" s="137" t="e">
        <f>#REF!</f>
        <v>#REF!</v>
      </c>
      <c r="DL27" s="204" t="e">
        <f t="shared" si="153"/>
        <v>#REF!</v>
      </c>
      <c r="DM27" s="204" t="e">
        <f>DJ27*#REF!</f>
        <v>#REF!</v>
      </c>
      <c r="DN27" s="205" t="e">
        <f>DL27*#REF!</f>
        <v>#REF!</v>
      </c>
      <c r="DO27" s="205" t="e">
        <f t="shared" si="154"/>
        <v>#REF!</v>
      </c>
      <c r="DP27" s="137" t="e">
        <f>#REF!</f>
        <v>#REF!</v>
      </c>
      <c r="DQ27" s="137" t="e">
        <f>#REF!</f>
        <v>#REF!</v>
      </c>
      <c r="DR27" s="204" t="e">
        <f t="shared" si="155"/>
        <v>#REF!</v>
      </c>
      <c r="DS27" s="204" t="e">
        <f>DP27*#REF!</f>
        <v>#REF!</v>
      </c>
      <c r="DT27" s="205" t="e">
        <f>DR27*#REF!</f>
        <v>#REF!</v>
      </c>
      <c r="DU27" s="205" t="e">
        <f t="shared" si="156"/>
        <v>#REF!</v>
      </c>
      <c r="DV27" s="432" t="e">
        <f>DP27*#REF!</f>
        <v>#REF!</v>
      </c>
      <c r="DW27" s="433" t="e">
        <f>DR27*#REF!</f>
        <v>#REF!</v>
      </c>
      <c r="DX27" s="433" t="e">
        <f t="shared" si="157"/>
        <v>#REF!</v>
      </c>
      <c r="DY27" s="137" t="e">
        <f>#REF!</f>
        <v>#REF!</v>
      </c>
      <c r="DZ27" s="137" t="e">
        <f>#REF!</f>
        <v>#REF!</v>
      </c>
      <c r="EA27" s="204" t="e">
        <f t="shared" si="158"/>
        <v>#REF!</v>
      </c>
      <c r="EB27" s="204" t="e">
        <f>DY27*#REF!</f>
        <v>#REF!</v>
      </c>
      <c r="EC27" s="205" t="e">
        <f>EA27*#REF!</f>
        <v>#REF!</v>
      </c>
      <c r="ED27" s="205" t="e">
        <f t="shared" si="159"/>
        <v>#REF!</v>
      </c>
      <c r="EE27" s="432" t="e">
        <f>DY27*#REF!</f>
        <v>#REF!</v>
      </c>
      <c r="EF27" s="433" t="e">
        <f>EA27*#REF!</f>
        <v>#REF!</v>
      </c>
      <c r="EG27" s="441" t="e">
        <f t="shared" si="160"/>
        <v>#REF!</v>
      </c>
      <c r="EH27" s="137" t="e">
        <f>#REF!</f>
        <v>#REF!</v>
      </c>
      <c r="EI27" s="137" t="e">
        <f>#REF!</f>
        <v>#REF!</v>
      </c>
      <c r="EJ27" s="204" t="e">
        <f t="shared" si="161"/>
        <v>#REF!</v>
      </c>
      <c r="EK27" s="204" t="e">
        <f>EH27*#REF!</f>
        <v>#REF!</v>
      </c>
      <c r="EL27" s="204" t="e">
        <f>EJ27*#REF!</f>
        <v>#REF!</v>
      </c>
      <c r="EM27" s="205" t="e">
        <f t="shared" si="162"/>
        <v>#REF!</v>
      </c>
      <c r="EN27" s="432" t="e">
        <f>EH27*#REF!</f>
        <v>#REF!</v>
      </c>
      <c r="EO27" s="433" t="e">
        <f>EJ27*#REF!</f>
        <v>#REF!</v>
      </c>
      <c r="EP27" s="433" t="e">
        <f t="shared" si="163"/>
        <v>#REF!</v>
      </c>
      <c r="EQ27" s="136" t="e">
        <f>#REF!</f>
        <v>#REF!</v>
      </c>
      <c r="ER27" s="137" t="e">
        <f>#REF!</f>
        <v>#REF!</v>
      </c>
      <c r="ES27" s="204" t="e">
        <f t="shared" si="164"/>
        <v>#REF!</v>
      </c>
      <c r="ET27" s="204" t="e">
        <f>EQ27*#REF!</f>
        <v>#REF!</v>
      </c>
      <c r="EU27" s="205" t="e">
        <f>ES27*#REF!</f>
        <v>#REF!</v>
      </c>
      <c r="EV27" s="205" t="e">
        <f t="shared" si="165"/>
        <v>#REF!</v>
      </c>
      <c r="EW27" s="137" t="e">
        <f>#REF!</f>
        <v>#REF!</v>
      </c>
      <c r="EX27" s="137" t="e">
        <f>#REF!</f>
        <v>#REF!</v>
      </c>
      <c r="EY27" s="204" t="e">
        <f t="shared" si="166"/>
        <v>#REF!</v>
      </c>
      <c r="EZ27" s="204" t="e">
        <f>EW27*#REF!</f>
        <v>#REF!</v>
      </c>
      <c r="FA27" s="205" t="e">
        <f>EY27*#REF!</f>
        <v>#REF!</v>
      </c>
      <c r="FB27" s="205" t="e">
        <f t="shared" si="167"/>
        <v>#REF!</v>
      </c>
      <c r="FC27" s="432" t="e">
        <f>EW27*#REF!</f>
        <v>#REF!</v>
      </c>
      <c r="FD27" s="433" t="e">
        <f>EY27*#REF!</f>
        <v>#REF!</v>
      </c>
      <c r="FE27" s="433" t="e">
        <f t="shared" si="168"/>
        <v>#REF!</v>
      </c>
      <c r="FF27" s="137" t="e">
        <f>#REF!</f>
        <v>#REF!</v>
      </c>
      <c r="FG27" s="137" t="e">
        <f>#REF!</f>
        <v>#REF!</v>
      </c>
      <c r="FH27" s="204" t="e">
        <f t="shared" si="169"/>
        <v>#REF!</v>
      </c>
      <c r="FI27" s="204" t="e">
        <f>FF27*#REF!</f>
        <v>#REF!</v>
      </c>
      <c r="FJ27" s="205" t="e">
        <f>FH27*#REF!</f>
        <v>#REF!</v>
      </c>
      <c r="FK27" s="205" t="e">
        <f t="shared" si="170"/>
        <v>#REF!</v>
      </c>
      <c r="FL27" s="432" t="e">
        <f>FF27*#REF!</f>
        <v>#REF!</v>
      </c>
      <c r="FM27" s="433" t="e">
        <f>FH27*#REF!</f>
        <v>#REF!</v>
      </c>
      <c r="FN27" s="441" t="e">
        <f t="shared" si="171"/>
        <v>#REF!</v>
      </c>
      <c r="FO27" s="137" t="e">
        <f>#REF!</f>
        <v>#REF!</v>
      </c>
      <c r="FP27" s="137" t="e">
        <f>#REF!</f>
        <v>#REF!</v>
      </c>
      <c r="FQ27" s="204" t="e">
        <f t="shared" si="172"/>
        <v>#REF!</v>
      </c>
      <c r="FR27" s="204" t="e">
        <f>FO27*#REF!</f>
        <v>#REF!</v>
      </c>
      <c r="FS27" s="204" t="e">
        <f>FQ27*#REF!</f>
        <v>#REF!</v>
      </c>
      <c r="FT27" s="205" t="e">
        <f t="shared" si="173"/>
        <v>#REF!</v>
      </c>
      <c r="FU27" s="432" t="e">
        <f>FO27*#REF!</f>
        <v>#REF!</v>
      </c>
      <c r="FV27" s="433" t="e">
        <f>FQ27*#REF!</f>
        <v>#REF!</v>
      </c>
      <c r="FW27" s="454" t="e">
        <f t="shared" si="174"/>
        <v>#REF!</v>
      </c>
    </row>
    <row r="28" spans="1:179" s="12" customFormat="1">
      <c r="A28" s="874"/>
      <c r="B28" s="890"/>
      <c r="C28" s="337" t="s">
        <v>895</v>
      </c>
      <c r="D28" s="334" t="s">
        <v>146</v>
      </c>
      <c r="E28" s="262" t="e">
        <f t="shared" si="119"/>
        <v>#REF!</v>
      </c>
      <c r="F28" s="263" t="e">
        <f t="shared" si="119"/>
        <v>#REF!</v>
      </c>
      <c r="G28" s="263" t="e">
        <f t="shared" si="119"/>
        <v>#REF!</v>
      </c>
      <c r="H28" s="263" t="e">
        <f t="shared" si="119"/>
        <v>#REF!</v>
      </c>
      <c r="I28" s="263" t="e">
        <f t="shared" si="119"/>
        <v>#REF!</v>
      </c>
      <c r="J28" s="264" t="e">
        <f t="shared" si="119"/>
        <v>#REF!</v>
      </c>
      <c r="K28" s="129"/>
      <c r="L28" s="129"/>
      <c r="M28" s="129"/>
      <c r="N28" s="148"/>
      <c r="O28" s="143" t="e">
        <f>#REF!</f>
        <v>#REF!</v>
      </c>
      <c r="P28" s="137" t="e">
        <f>#REF!</f>
        <v>#REF!</v>
      </c>
      <c r="Q28" s="204" t="e">
        <f t="shared" si="120"/>
        <v>#REF!</v>
      </c>
      <c r="R28" s="204" t="e">
        <f>O28*#REF!</f>
        <v>#REF!</v>
      </c>
      <c r="S28" s="205" t="e">
        <f>Q28*#REF!</f>
        <v>#REF!</v>
      </c>
      <c r="T28" s="205" t="e">
        <f t="shared" si="121"/>
        <v>#REF!</v>
      </c>
      <c r="U28" s="137" t="e">
        <f>#REF!</f>
        <v>#REF!</v>
      </c>
      <c r="V28" s="137" t="e">
        <f>#REF!</f>
        <v>#REF!</v>
      </c>
      <c r="W28" s="204" t="e">
        <f t="shared" si="122"/>
        <v>#REF!</v>
      </c>
      <c r="X28" s="204" t="e">
        <f>U28*#REF!</f>
        <v>#REF!</v>
      </c>
      <c r="Y28" s="205" t="e">
        <f>W28*#REF!</f>
        <v>#REF!</v>
      </c>
      <c r="Z28" s="205" t="e">
        <f t="shared" si="123"/>
        <v>#REF!</v>
      </c>
      <c r="AA28" s="432" t="e">
        <f>U28*#REF!</f>
        <v>#REF!</v>
      </c>
      <c r="AB28" s="433" t="e">
        <f>W28*#REF!</f>
        <v>#REF!</v>
      </c>
      <c r="AC28" s="433" t="e">
        <f t="shared" si="124"/>
        <v>#REF!</v>
      </c>
      <c r="AD28" s="137" t="e">
        <f>#REF!</f>
        <v>#REF!</v>
      </c>
      <c r="AE28" s="137" t="e">
        <f>#REF!</f>
        <v>#REF!</v>
      </c>
      <c r="AF28" s="204" t="e">
        <f t="shared" si="125"/>
        <v>#REF!</v>
      </c>
      <c r="AG28" s="204" t="e">
        <f>AD28*#REF!</f>
        <v>#REF!</v>
      </c>
      <c r="AH28" s="205" t="e">
        <f>AF28*#REF!</f>
        <v>#REF!</v>
      </c>
      <c r="AI28" s="205" t="e">
        <f t="shared" si="126"/>
        <v>#REF!</v>
      </c>
      <c r="AJ28" s="432" t="e">
        <f>AD28*#REF!</f>
        <v>#REF!</v>
      </c>
      <c r="AK28" s="433" t="e">
        <f>AF28*#REF!</f>
        <v>#REF!</v>
      </c>
      <c r="AL28" s="433" t="e">
        <f t="shared" si="127"/>
        <v>#REF!</v>
      </c>
      <c r="AM28" s="137" t="e">
        <f>#REF!</f>
        <v>#REF!</v>
      </c>
      <c r="AN28" s="137" t="e">
        <f>#REF!</f>
        <v>#REF!</v>
      </c>
      <c r="AO28" s="204" t="e">
        <f t="shared" si="128"/>
        <v>#REF!</v>
      </c>
      <c r="AP28" s="204" t="e">
        <f>AM28*#REF!</f>
        <v>#REF!</v>
      </c>
      <c r="AQ28" s="204" t="e">
        <f>AO28*#REF!</f>
        <v>#REF!</v>
      </c>
      <c r="AR28" s="204" t="e">
        <f t="shared" si="129"/>
        <v>#REF!</v>
      </c>
      <c r="AS28" s="432" t="e">
        <f>AM28*#REF!</f>
        <v>#REF!</v>
      </c>
      <c r="AT28" s="433" t="e">
        <f>AO28*#REF!</f>
        <v>#REF!</v>
      </c>
      <c r="AU28" s="433" t="e">
        <f t="shared" si="130"/>
        <v>#REF!</v>
      </c>
      <c r="AV28" s="136" t="e">
        <f>#REF!</f>
        <v>#REF!</v>
      </c>
      <c r="AW28" s="137" t="e">
        <f>#REF!</f>
        <v>#REF!</v>
      </c>
      <c r="AX28" s="204" t="e">
        <f t="shared" si="131"/>
        <v>#REF!</v>
      </c>
      <c r="AY28" s="204" t="e">
        <f>AV28*#REF!</f>
        <v>#REF!</v>
      </c>
      <c r="AZ28" s="205" t="e">
        <f>AX28*#REF!</f>
        <v>#REF!</v>
      </c>
      <c r="BA28" s="205" t="e">
        <f t="shared" si="132"/>
        <v>#REF!</v>
      </c>
      <c r="BB28" s="137" t="e">
        <f>#REF!</f>
        <v>#REF!</v>
      </c>
      <c r="BC28" s="137" t="e">
        <f>#REF!</f>
        <v>#REF!</v>
      </c>
      <c r="BD28" s="204" t="e">
        <f t="shared" si="133"/>
        <v>#REF!</v>
      </c>
      <c r="BE28" s="204" t="e">
        <f>BB28*#REF!</f>
        <v>#REF!</v>
      </c>
      <c r="BF28" s="205" t="e">
        <f>BD28*#REF!</f>
        <v>#REF!</v>
      </c>
      <c r="BG28" s="205" t="e">
        <f t="shared" si="134"/>
        <v>#REF!</v>
      </c>
      <c r="BH28" s="432" t="e">
        <f>BB28*#REF!</f>
        <v>#REF!</v>
      </c>
      <c r="BI28" s="433" t="e">
        <f>BD28*#REF!</f>
        <v>#REF!</v>
      </c>
      <c r="BJ28" s="433" t="e">
        <f t="shared" si="135"/>
        <v>#REF!</v>
      </c>
      <c r="BK28" s="137" t="e">
        <f>#REF!</f>
        <v>#REF!</v>
      </c>
      <c r="BL28" s="137" t="e">
        <f>#REF!</f>
        <v>#REF!</v>
      </c>
      <c r="BM28" s="204" t="e">
        <f t="shared" si="136"/>
        <v>#REF!</v>
      </c>
      <c r="BN28" s="336" t="e">
        <f>BK28*#REF!</f>
        <v>#REF!</v>
      </c>
      <c r="BO28" s="205" t="e">
        <f>BM28*#REF!</f>
        <v>#REF!</v>
      </c>
      <c r="BP28" s="205" t="e">
        <f t="shared" si="137"/>
        <v>#REF!</v>
      </c>
      <c r="BQ28" s="432" t="e">
        <f>BK28*#REF!</f>
        <v>#REF!</v>
      </c>
      <c r="BR28" s="433" t="e">
        <f>BM28*#REF!</f>
        <v>#REF!</v>
      </c>
      <c r="BS28" s="433" t="e">
        <f t="shared" si="138"/>
        <v>#REF!</v>
      </c>
      <c r="BT28" s="137" t="e">
        <f>#REF!</f>
        <v>#REF!</v>
      </c>
      <c r="BU28" s="137" t="e">
        <f>#REF!</f>
        <v>#REF!</v>
      </c>
      <c r="BV28" s="204" t="e">
        <f t="shared" si="139"/>
        <v>#REF!</v>
      </c>
      <c r="BW28" s="204" t="e">
        <f>BT28*#REF!</f>
        <v>#REF!</v>
      </c>
      <c r="BX28" s="204" t="e">
        <f>BV28*#REF!</f>
        <v>#REF!</v>
      </c>
      <c r="BY28" s="205" t="e">
        <f t="shared" si="140"/>
        <v>#REF!</v>
      </c>
      <c r="BZ28" s="432" t="e">
        <f>BT28*#REF!</f>
        <v>#REF!</v>
      </c>
      <c r="CA28" s="433" t="e">
        <f>BV28*#REF!</f>
        <v>#REF!</v>
      </c>
      <c r="CB28" s="441" t="e">
        <f t="shared" si="141"/>
        <v>#REF!</v>
      </c>
      <c r="CC28" s="136" t="e">
        <f>#REF!</f>
        <v>#REF!</v>
      </c>
      <c r="CD28" s="137" t="e">
        <f>#REF!</f>
        <v>#REF!</v>
      </c>
      <c r="CE28" s="204" t="e">
        <f t="shared" si="142"/>
        <v>#REF!</v>
      </c>
      <c r="CF28" s="204" t="e">
        <f>CC28*#REF!</f>
        <v>#REF!</v>
      </c>
      <c r="CG28" s="205" t="e">
        <f>CE28*#REF!</f>
        <v>#REF!</v>
      </c>
      <c r="CH28" s="205" t="e">
        <f t="shared" si="143"/>
        <v>#REF!</v>
      </c>
      <c r="CI28" s="137" t="e">
        <f>#REF!</f>
        <v>#REF!</v>
      </c>
      <c r="CJ28" s="137" t="e">
        <f>#REF!</f>
        <v>#REF!</v>
      </c>
      <c r="CK28" s="204" t="e">
        <f t="shared" si="144"/>
        <v>#REF!</v>
      </c>
      <c r="CL28" s="204" t="e">
        <f>CI28*#REF!</f>
        <v>#REF!</v>
      </c>
      <c r="CM28" s="205" t="e">
        <f>CK28*#REF!</f>
        <v>#REF!</v>
      </c>
      <c r="CN28" s="205" t="e">
        <f t="shared" si="145"/>
        <v>#REF!</v>
      </c>
      <c r="CO28" s="432" t="e">
        <f>CI28*#REF!</f>
        <v>#REF!</v>
      </c>
      <c r="CP28" s="433" t="e">
        <f>CK28*#REF!</f>
        <v>#REF!</v>
      </c>
      <c r="CQ28" s="433" t="e">
        <f t="shared" si="146"/>
        <v>#REF!</v>
      </c>
      <c r="CR28" s="137" t="e">
        <f>#REF!</f>
        <v>#REF!</v>
      </c>
      <c r="CS28" s="137" t="e">
        <f>#REF!</f>
        <v>#REF!</v>
      </c>
      <c r="CT28" s="204" t="e">
        <f t="shared" si="147"/>
        <v>#REF!</v>
      </c>
      <c r="CU28" s="204" t="e">
        <f>CR28*#REF!</f>
        <v>#REF!</v>
      </c>
      <c r="CV28" s="205" t="e">
        <f>CT28*#REF!</f>
        <v>#REF!</v>
      </c>
      <c r="CW28" s="205" t="e">
        <f t="shared" si="148"/>
        <v>#REF!</v>
      </c>
      <c r="CX28" s="432" t="e">
        <f>CR28*#REF!</f>
        <v>#REF!</v>
      </c>
      <c r="CY28" s="433" t="e">
        <f>CT28*#REF!</f>
        <v>#REF!</v>
      </c>
      <c r="CZ28" s="441" t="e">
        <f t="shared" si="149"/>
        <v>#REF!</v>
      </c>
      <c r="DA28" s="143" t="e">
        <f>#REF!</f>
        <v>#REF!</v>
      </c>
      <c r="DB28" s="137" t="e">
        <f>#REF!</f>
        <v>#REF!</v>
      </c>
      <c r="DC28" s="204" t="e">
        <f t="shared" si="150"/>
        <v>#REF!</v>
      </c>
      <c r="DD28" s="204" t="e">
        <f>DA28*#REF!</f>
        <v>#REF!</v>
      </c>
      <c r="DE28" s="204" t="e">
        <f>DC28*#REF!</f>
        <v>#REF!</v>
      </c>
      <c r="DF28" s="205" t="e">
        <f t="shared" si="151"/>
        <v>#REF!</v>
      </c>
      <c r="DG28" s="432" t="e">
        <f>DA28*#REF!</f>
        <v>#REF!</v>
      </c>
      <c r="DH28" s="433" t="e">
        <f>DC28*#REF!</f>
        <v>#REF!</v>
      </c>
      <c r="DI28" s="433" t="e">
        <f t="shared" si="152"/>
        <v>#REF!</v>
      </c>
      <c r="DJ28" s="136" t="e">
        <f>#REF!</f>
        <v>#REF!</v>
      </c>
      <c r="DK28" s="137" t="e">
        <f>#REF!</f>
        <v>#REF!</v>
      </c>
      <c r="DL28" s="204" t="e">
        <f t="shared" si="153"/>
        <v>#REF!</v>
      </c>
      <c r="DM28" s="204" t="e">
        <f>DJ28*#REF!</f>
        <v>#REF!</v>
      </c>
      <c r="DN28" s="205" t="e">
        <f>DL28*#REF!</f>
        <v>#REF!</v>
      </c>
      <c r="DO28" s="205" t="e">
        <f t="shared" si="154"/>
        <v>#REF!</v>
      </c>
      <c r="DP28" s="137" t="e">
        <f>#REF!</f>
        <v>#REF!</v>
      </c>
      <c r="DQ28" s="137" t="e">
        <f>#REF!</f>
        <v>#REF!</v>
      </c>
      <c r="DR28" s="204" t="e">
        <f t="shared" si="155"/>
        <v>#REF!</v>
      </c>
      <c r="DS28" s="204" t="e">
        <f>DP28*#REF!</f>
        <v>#REF!</v>
      </c>
      <c r="DT28" s="205" t="e">
        <f>DR28*#REF!</f>
        <v>#REF!</v>
      </c>
      <c r="DU28" s="205" t="e">
        <f t="shared" si="156"/>
        <v>#REF!</v>
      </c>
      <c r="DV28" s="432" t="e">
        <f>DP28*#REF!</f>
        <v>#REF!</v>
      </c>
      <c r="DW28" s="433" t="e">
        <f>DR28*#REF!</f>
        <v>#REF!</v>
      </c>
      <c r="DX28" s="433" t="e">
        <f t="shared" si="157"/>
        <v>#REF!</v>
      </c>
      <c r="DY28" s="137" t="e">
        <f>#REF!</f>
        <v>#REF!</v>
      </c>
      <c r="DZ28" s="137" t="e">
        <f>#REF!</f>
        <v>#REF!</v>
      </c>
      <c r="EA28" s="204" t="e">
        <f t="shared" si="158"/>
        <v>#REF!</v>
      </c>
      <c r="EB28" s="204" t="e">
        <f>DY28*#REF!</f>
        <v>#REF!</v>
      </c>
      <c r="EC28" s="205" t="e">
        <f>EA28*#REF!</f>
        <v>#REF!</v>
      </c>
      <c r="ED28" s="205" t="e">
        <f t="shared" si="159"/>
        <v>#REF!</v>
      </c>
      <c r="EE28" s="432" t="e">
        <f>DY28*#REF!</f>
        <v>#REF!</v>
      </c>
      <c r="EF28" s="433" t="e">
        <f>EA28*#REF!</f>
        <v>#REF!</v>
      </c>
      <c r="EG28" s="441" t="e">
        <f t="shared" si="160"/>
        <v>#REF!</v>
      </c>
      <c r="EH28" s="137" t="e">
        <f>#REF!</f>
        <v>#REF!</v>
      </c>
      <c r="EI28" s="137" t="e">
        <f>#REF!</f>
        <v>#REF!</v>
      </c>
      <c r="EJ28" s="204" t="e">
        <f t="shared" si="161"/>
        <v>#REF!</v>
      </c>
      <c r="EK28" s="204" t="e">
        <f>EH28*#REF!</f>
        <v>#REF!</v>
      </c>
      <c r="EL28" s="204" t="e">
        <f>EJ28*#REF!</f>
        <v>#REF!</v>
      </c>
      <c r="EM28" s="205" t="e">
        <f t="shared" si="162"/>
        <v>#REF!</v>
      </c>
      <c r="EN28" s="432" t="e">
        <f>EH28*#REF!</f>
        <v>#REF!</v>
      </c>
      <c r="EO28" s="433" t="e">
        <f>EJ28*#REF!</f>
        <v>#REF!</v>
      </c>
      <c r="EP28" s="433" t="e">
        <f t="shared" si="163"/>
        <v>#REF!</v>
      </c>
      <c r="EQ28" s="136" t="e">
        <f>#REF!</f>
        <v>#REF!</v>
      </c>
      <c r="ER28" s="137" t="e">
        <f>#REF!</f>
        <v>#REF!</v>
      </c>
      <c r="ES28" s="204" t="e">
        <f t="shared" si="164"/>
        <v>#REF!</v>
      </c>
      <c r="ET28" s="204" t="e">
        <f>EQ28*#REF!</f>
        <v>#REF!</v>
      </c>
      <c r="EU28" s="205" t="e">
        <f>ES28*#REF!</f>
        <v>#REF!</v>
      </c>
      <c r="EV28" s="205" t="e">
        <f t="shared" si="165"/>
        <v>#REF!</v>
      </c>
      <c r="EW28" s="137" t="e">
        <f>#REF!</f>
        <v>#REF!</v>
      </c>
      <c r="EX28" s="137" t="e">
        <f>#REF!</f>
        <v>#REF!</v>
      </c>
      <c r="EY28" s="204" t="e">
        <f t="shared" si="166"/>
        <v>#REF!</v>
      </c>
      <c r="EZ28" s="204" t="e">
        <f>EW28*#REF!</f>
        <v>#REF!</v>
      </c>
      <c r="FA28" s="205" t="e">
        <f>EY28*#REF!</f>
        <v>#REF!</v>
      </c>
      <c r="FB28" s="205" t="e">
        <f t="shared" si="167"/>
        <v>#REF!</v>
      </c>
      <c r="FC28" s="432" t="e">
        <f>EW28*#REF!</f>
        <v>#REF!</v>
      </c>
      <c r="FD28" s="433" t="e">
        <f>EY28*#REF!</f>
        <v>#REF!</v>
      </c>
      <c r="FE28" s="433" t="e">
        <f t="shared" si="168"/>
        <v>#REF!</v>
      </c>
      <c r="FF28" s="137" t="e">
        <f>#REF!</f>
        <v>#REF!</v>
      </c>
      <c r="FG28" s="137" t="e">
        <f>#REF!</f>
        <v>#REF!</v>
      </c>
      <c r="FH28" s="204" t="e">
        <f t="shared" si="169"/>
        <v>#REF!</v>
      </c>
      <c r="FI28" s="204" t="e">
        <f>FF28*#REF!</f>
        <v>#REF!</v>
      </c>
      <c r="FJ28" s="205" t="e">
        <f>FH28*#REF!</f>
        <v>#REF!</v>
      </c>
      <c r="FK28" s="205" t="e">
        <f t="shared" si="170"/>
        <v>#REF!</v>
      </c>
      <c r="FL28" s="432" t="e">
        <f>FF28*#REF!</f>
        <v>#REF!</v>
      </c>
      <c r="FM28" s="433" t="e">
        <f>FH28*#REF!</f>
        <v>#REF!</v>
      </c>
      <c r="FN28" s="441" t="e">
        <f t="shared" si="171"/>
        <v>#REF!</v>
      </c>
      <c r="FO28" s="137" t="e">
        <f>#REF!</f>
        <v>#REF!</v>
      </c>
      <c r="FP28" s="137" t="e">
        <f>#REF!</f>
        <v>#REF!</v>
      </c>
      <c r="FQ28" s="204" t="e">
        <f t="shared" si="172"/>
        <v>#REF!</v>
      </c>
      <c r="FR28" s="204" t="e">
        <f>FO28*#REF!</f>
        <v>#REF!</v>
      </c>
      <c r="FS28" s="204" t="e">
        <f>FQ28*#REF!</f>
        <v>#REF!</v>
      </c>
      <c r="FT28" s="205" t="e">
        <f t="shared" si="173"/>
        <v>#REF!</v>
      </c>
      <c r="FU28" s="432" t="e">
        <f>FO28*#REF!</f>
        <v>#REF!</v>
      </c>
      <c r="FV28" s="433" t="e">
        <f>FQ28*#REF!</f>
        <v>#REF!</v>
      </c>
      <c r="FW28" s="454" t="e">
        <f t="shared" si="174"/>
        <v>#REF!</v>
      </c>
    </row>
    <row r="29" spans="1:179" s="12" customFormat="1">
      <c r="A29" s="874"/>
      <c r="B29" s="890"/>
      <c r="C29" s="337" t="s">
        <v>896</v>
      </c>
      <c r="D29" s="334" t="s">
        <v>146</v>
      </c>
      <c r="E29" s="262" t="e">
        <f t="shared" si="119"/>
        <v>#REF!</v>
      </c>
      <c r="F29" s="263" t="e">
        <f t="shared" si="119"/>
        <v>#REF!</v>
      </c>
      <c r="G29" s="263" t="e">
        <f t="shared" si="119"/>
        <v>#REF!</v>
      </c>
      <c r="H29" s="263" t="e">
        <f t="shared" si="119"/>
        <v>#REF!</v>
      </c>
      <c r="I29" s="263" t="e">
        <f t="shared" si="119"/>
        <v>#REF!</v>
      </c>
      <c r="J29" s="264" t="e">
        <f t="shared" si="119"/>
        <v>#REF!</v>
      </c>
      <c r="K29" s="129"/>
      <c r="L29" s="129"/>
      <c r="M29" s="129"/>
      <c r="N29" s="148"/>
      <c r="O29" s="143" t="e">
        <f>#REF!</f>
        <v>#REF!</v>
      </c>
      <c r="P29" s="137" t="e">
        <f>#REF!</f>
        <v>#REF!</v>
      </c>
      <c r="Q29" s="204" t="e">
        <f t="shared" si="120"/>
        <v>#REF!</v>
      </c>
      <c r="R29" s="204" t="e">
        <f>O29*#REF!</f>
        <v>#REF!</v>
      </c>
      <c r="S29" s="205" t="e">
        <f>Q29*#REF!</f>
        <v>#REF!</v>
      </c>
      <c r="T29" s="205" t="e">
        <f t="shared" si="121"/>
        <v>#REF!</v>
      </c>
      <c r="U29" s="137" t="e">
        <f>#REF!</f>
        <v>#REF!</v>
      </c>
      <c r="V29" s="137" t="e">
        <f>#REF!</f>
        <v>#REF!</v>
      </c>
      <c r="W29" s="204" t="e">
        <f t="shared" si="122"/>
        <v>#REF!</v>
      </c>
      <c r="X29" s="204" t="e">
        <f>U29*#REF!</f>
        <v>#REF!</v>
      </c>
      <c r="Y29" s="205" t="e">
        <f>W29*#REF!</f>
        <v>#REF!</v>
      </c>
      <c r="Z29" s="205" t="e">
        <f t="shared" si="123"/>
        <v>#REF!</v>
      </c>
      <c r="AA29" s="432" t="e">
        <f>U29*#REF!</f>
        <v>#REF!</v>
      </c>
      <c r="AB29" s="433" t="e">
        <f>W29*#REF!</f>
        <v>#REF!</v>
      </c>
      <c r="AC29" s="433" t="e">
        <f t="shared" si="124"/>
        <v>#REF!</v>
      </c>
      <c r="AD29" s="137" t="e">
        <f>#REF!</f>
        <v>#REF!</v>
      </c>
      <c r="AE29" s="137" t="e">
        <f>#REF!</f>
        <v>#REF!</v>
      </c>
      <c r="AF29" s="204" t="e">
        <f t="shared" si="125"/>
        <v>#REF!</v>
      </c>
      <c r="AG29" s="204" t="e">
        <f>AD29*#REF!</f>
        <v>#REF!</v>
      </c>
      <c r="AH29" s="205" t="e">
        <f>AF29*#REF!</f>
        <v>#REF!</v>
      </c>
      <c r="AI29" s="205" t="e">
        <f t="shared" si="126"/>
        <v>#REF!</v>
      </c>
      <c r="AJ29" s="432" t="e">
        <f>AD29*#REF!</f>
        <v>#REF!</v>
      </c>
      <c r="AK29" s="433" t="e">
        <f>AF29*#REF!</f>
        <v>#REF!</v>
      </c>
      <c r="AL29" s="433" t="e">
        <f t="shared" si="127"/>
        <v>#REF!</v>
      </c>
      <c r="AM29" s="137" t="e">
        <f>#REF!</f>
        <v>#REF!</v>
      </c>
      <c r="AN29" s="137" t="e">
        <f>#REF!</f>
        <v>#REF!</v>
      </c>
      <c r="AO29" s="204" t="e">
        <f t="shared" si="128"/>
        <v>#REF!</v>
      </c>
      <c r="AP29" s="204" t="e">
        <f>AM29*#REF!</f>
        <v>#REF!</v>
      </c>
      <c r="AQ29" s="204" t="e">
        <f>AO29*#REF!</f>
        <v>#REF!</v>
      </c>
      <c r="AR29" s="204" t="e">
        <f t="shared" si="129"/>
        <v>#REF!</v>
      </c>
      <c r="AS29" s="432" t="e">
        <f>AM29*#REF!</f>
        <v>#REF!</v>
      </c>
      <c r="AT29" s="433" t="e">
        <f>AO29*#REF!</f>
        <v>#REF!</v>
      </c>
      <c r="AU29" s="433" t="e">
        <f t="shared" si="130"/>
        <v>#REF!</v>
      </c>
      <c r="AV29" s="136" t="e">
        <f>#REF!</f>
        <v>#REF!</v>
      </c>
      <c r="AW29" s="137" t="e">
        <f>#REF!</f>
        <v>#REF!</v>
      </c>
      <c r="AX29" s="204" t="e">
        <f t="shared" si="131"/>
        <v>#REF!</v>
      </c>
      <c r="AY29" s="204" t="e">
        <f>AV29*#REF!</f>
        <v>#REF!</v>
      </c>
      <c r="AZ29" s="205" t="e">
        <f>AX29*#REF!</f>
        <v>#REF!</v>
      </c>
      <c r="BA29" s="205" t="e">
        <f t="shared" si="132"/>
        <v>#REF!</v>
      </c>
      <c r="BB29" s="137" t="e">
        <f>#REF!</f>
        <v>#REF!</v>
      </c>
      <c r="BC29" s="137" t="e">
        <f>#REF!</f>
        <v>#REF!</v>
      </c>
      <c r="BD29" s="204" t="e">
        <f t="shared" si="133"/>
        <v>#REF!</v>
      </c>
      <c r="BE29" s="204" t="e">
        <f>BB29*#REF!</f>
        <v>#REF!</v>
      </c>
      <c r="BF29" s="205" t="e">
        <f>BD29*#REF!</f>
        <v>#REF!</v>
      </c>
      <c r="BG29" s="205" t="e">
        <f t="shared" si="134"/>
        <v>#REF!</v>
      </c>
      <c r="BH29" s="432" t="e">
        <f>BB29*#REF!</f>
        <v>#REF!</v>
      </c>
      <c r="BI29" s="433" t="e">
        <f>BD29*#REF!</f>
        <v>#REF!</v>
      </c>
      <c r="BJ29" s="433" t="e">
        <f t="shared" si="135"/>
        <v>#REF!</v>
      </c>
      <c r="BK29" s="137" t="e">
        <f>#REF!</f>
        <v>#REF!</v>
      </c>
      <c r="BL29" s="137" t="e">
        <f>#REF!</f>
        <v>#REF!</v>
      </c>
      <c r="BM29" s="204" t="e">
        <f t="shared" si="136"/>
        <v>#REF!</v>
      </c>
      <c r="BN29" s="336" t="e">
        <f>BK29*#REF!</f>
        <v>#REF!</v>
      </c>
      <c r="BO29" s="205" t="e">
        <f>BM29*#REF!</f>
        <v>#REF!</v>
      </c>
      <c r="BP29" s="205" t="e">
        <f t="shared" si="137"/>
        <v>#REF!</v>
      </c>
      <c r="BQ29" s="432" t="e">
        <f>BK29*#REF!</f>
        <v>#REF!</v>
      </c>
      <c r="BR29" s="433" t="e">
        <f>BM29*#REF!</f>
        <v>#REF!</v>
      </c>
      <c r="BS29" s="433" t="e">
        <f t="shared" si="138"/>
        <v>#REF!</v>
      </c>
      <c r="BT29" s="137" t="e">
        <f>#REF!</f>
        <v>#REF!</v>
      </c>
      <c r="BU29" s="137" t="e">
        <f>#REF!</f>
        <v>#REF!</v>
      </c>
      <c r="BV29" s="204" t="e">
        <f t="shared" si="139"/>
        <v>#REF!</v>
      </c>
      <c r="BW29" s="204" t="e">
        <f>BT29*#REF!</f>
        <v>#REF!</v>
      </c>
      <c r="BX29" s="204" t="e">
        <f>BV29*#REF!</f>
        <v>#REF!</v>
      </c>
      <c r="BY29" s="205" t="e">
        <f t="shared" si="140"/>
        <v>#REF!</v>
      </c>
      <c r="BZ29" s="432" t="e">
        <f>BT29*#REF!</f>
        <v>#REF!</v>
      </c>
      <c r="CA29" s="433" t="e">
        <f>BV29*#REF!</f>
        <v>#REF!</v>
      </c>
      <c r="CB29" s="441" t="e">
        <f t="shared" si="141"/>
        <v>#REF!</v>
      </c>
      <c r="CC29" s="136" t="e">
        <f>#REF!</f>
        <v>#REF!</v>
      </c>
      <c r="CD29" s="137" t="e">
        <f>#REF!</f>
        <v>#REF!</v>
      </c>
      <c r="CE29" s="204" t="e">
        <f t="shared" si="142"/>
        <v>#REF!</v>
      </c>
      <c r="CF29" s="204" t="e">
        <f>CC29*#REF!</f>
        <v>#REF!</v>
      </c>
      <c r="CG29" s="205" t="e">
        <f>CE29*#REF!</f>
        <v>#REF!</v>
      </c>
      <c r="CH29" s="205" t="e">
        <f t="shared" si="143"/>
        <v>#REF!</v>
      </c>
      <c r="CI29" s="137" t="e">
        <f>#REF!</f>
        <v>#REF!</v>
      </c>
      <c r="CJ29" s="137" t="e">
        <f>#REF!</f>
        <v>#REF!</v>
      </c>
      <c r="CK29" s="204" t="e">
        <f t="shared" si="144"/>
        <v>#REF!</v>
      </c>
      <c r="CL29" s="204" t="e">
        <f>CI29*#REF!</f>
        <v>#REF!</v>
      </c>
      <c r="CM29" s="205" t="e">
        <f>CK29*#REF!</f>
        <v>#REF!</v>
      </c>
      <c r="CN29" s="205" t="e">
        <f t="shared" si="145"/>
        <v>#REF!</v>
      </c>
      <c r="CO29" s="432" t="e">
        <f>CI29*#REF!</f>
        <v>#REF!</v>
      </c>
      <c r="CP29" s="433" t="e">
        <f>CK29*#REF!</f>
        <v>#REF!</v>
      </c>
      <c r="CQ29" s="433" t="e">
        <f t="shared" si="146"/>
        <v>#REF!</v>
      </c>
      <c r="CR29" s="137" t="e">
        <f>#REF!</f>
        <v>#REF!</v>
      </c>
      <c r="CS29" s="137" t="e">
        <f>#REF!</f>
        <v>#REF!</v>
      </c>
      <c r="CT29" s="204" t="e">
        <f t="shared" si="147"/>
        <v>#REF!</v>
      </c>
      <c r="CU29" s="204" t="e">
        <f>CR29*#REF!</f>
        <v>#REF!</v>
      </c>
      <c r="CV29" s="205" t="e">
        <f>CT29*#REF!</f>
        <v>#REF!</v>
      </c>
      <c r="CW29" s="205" t="e">
        <f t="shared" si="148"/>
        <v>#REF!</v>
      </c>
      <c r="CX29" s="432" t="e">
        <f>CR29*#REF!</f>
        <v>#REF!</v>
      </c>
      <c r="CY29" s="433" t="e">
        <f>CT29*#REF!</f>
        <v>#REF!</v>
      </c>
      <c r="CZ29" s="441" t="e">
        <f t="shared" si="149"/>
        <v>#REF!</v>
      </c>
      <c r="DA29" s="143" t="e">
        <f>#REF!</f>
        <v>#REF!</v>
      </c>
      <c r="DB29" s="137" t="e">
        <f>#REF!</f>
        <v>#REF!</v>
      </c>
      <c r="DC29" s="204" t="e">
        <f t="shared" si="150"/>
        <v>#REF!</v>
      </c>
      <c r="DD29" s="204" t="e">
        <f>DA29*#REF!</f>
        <v>#REF!</v>
      </c>
      <c r="DE29" s="204" t="e">
        <f>DC29*#REF!</f>
        <v>#REF!</v>
      </c>
      <c r="DF29" s="205" t="e">
        <f t="shared" si="151"/>
        <v>#REF!</v>
      </c>
      <c r="DG29" s="432" t="e">
        <f>DA29*#REF!</f>
        <v>#REF!</v>
      </c>
      <c r="DH29" s="433" t="e">
        <f>DC29*#REF!</f>
        <v>#REF!</v>
      </c>
      <c r="DI29" s="433" t="e">
        <f t="shared" si="152"/>
        <v>#REF!</v>
      </c>
      <c r="DJ29" s="136" t="e">
        <f>#REF!</f>
        <v>#REF!</v>
      </c>
      <c r="DK29" s="137" t="e">
        <f>#REF!</f>
        <v>#REF!</v>
      </c>
      <c r="DL29" s="204" t="e">
        <f t="shared" si="153"/>
        <v>#REF!</v>
      </c>
      <c r="DM29" s="204" t="e">
        <f>DJ29*#REF!</f>
        <v>#REF!</v>
      </c>
      <c r="DN29" s="205" t="e">
        <f>DL29*#REF!</f>
        <v>#REF!</v>
      </c>
      <c r="DO29" s="205" t="e">
        <f t="shared" si="154"/>
        <v>#REF!</v>
      </c>
      <c r="DP29" s="137" t="e">
        <f>#REF!</f>
        <v>#REF!</v>
      </c>
      <c r="DQ29" s="137" t="e">
        <f>#REF!</f>
        <v>#REF!</v>
      </c>
      <c r="DR29" s="204" t="e">
        <f t="shared" si="155"/>
        <v>#REF!</v>
      </c>
      <c r="DS29" s="204" t="e">
        <f>DP29*#REF!</f>
        <v>#REF!</v>
      </c>
      <c r="DT29" s="205" t="e">
        <f>DR29*#REF!</f>
        <v>#REF!</v>
      </c>
      <c r="DU29" s="205" t="e">
        <f t="shared" si="156"/>
        <v>#REF!</v>
      </c>
      <c r="DV29" s="432" t="e">
        <f>DP29*#REF!</f>
        <v>#REF!</v>
      </c>
      <c r="DW29" s="433" t="e">
        <f>DR29*#REF!</f>
        <v>#REF!</v>
      </c>
      <c r="DX29" s="433" t="e">
        <f t="shared" si="157"/>
        <v>#REF!</v>
      </c>
      <c r="DY29" s="137" t="e">
        <f>#REF!</f>
        <v>#REF!</v>
      </c>
      <c r="DZ29" s="137" t="e">
        <f>#REF!</f>
        <v>#REF!</v>
      </c>
      <c r="EA29" s="204" t="e">
        <f t="shared" si="158"/>
        <v>#REF!</v>
      </c>
      <c r="EB29" s="204" t="e">
        <f>DY29*#REF!</f>
        <v>#REF!</v>
      </c>
      <c r="EC29" s="205" t="e">
        <f>EA29*#REF!</f>
        <v>#REF!</v>
      </c>
      <c r="ED29" s="205" t="e">
        <f t="shared" si="159"/>
        <v>#REF!</v>
      </c>
      <c r="EE29" s="432" t="e">
        <f>DY29*#REF!</f>
        <v>#REF!</v>
      </c>
      <c r="EF29" s="433" t="e">
        <f>EA29*#REF!</f>
        <v>#REF!</v>
      </c>
      <c r="EG29" s="441" t="e">
        <f t="shared" si="160"/>
        <v>#REF!</v>
      </c>
      <c r="EH29" s="137" t="e">
        <f>#REF!</f>
        <v>#REF!</v>
      </c>
      <c r="EI29" s="137" t="e">
        <f>#REF!</f>
        <v>#REF!</v>
      </c>
      <c r="EJ29" s="204" t="e">
        <f t="shared" si="161"/>
        <v>#REF!</v>
      </c>
      <c r="EK29" s="204" t="e">
        <f>EH29*#REF!</f>
        <v>#REF!</v>
      </c>
      <c r="EL29" s="204" t="e">
        <f>EJ29*#REF!</f>
        <v>#REF!</v>
      </c>
      <c r="EM29" s="205" t="e">
        <f t="shared" si="162"/>
        <v>#REF!</v>
      </c>
      <c r="EN29" s="432" t="e">
        <f>EH29*#REF!</f>
        <v>#REF!</v>
      </c>
      <c r="EO29" s="433" t="e">
        <f>EJ29*#REF!</f>
        <v>#REF!</v>
      </c>
      <c r="EP29" s="433" t="e">
        <f t="shared" si="163"/>
        <v>#REF!</v>
      </c>
      <c r="EQ29" s="136" t="e">
        <f>#REF!</f>
        <v>#REF!</v>
      </c>
      <c r="ER29" s="137" t="e">
        <f>#REF!</f>
        <v>#REF!</v>
      </c>
      <c r="ES29" s="204" t="e">
        <f t="shared" si="164"/>
        <v>#REF!</v>
      </c>
      <c r="ET29" s="204" t="e">
        <f>EQ29*#REF!</f>
        <v>#REF!</v>
      </c>
      <c r="EU29" s="205" t="e">
        <f>ES29*#REF!</f>
        <v>#REF!</v>
      </c>
      <c r="EV29" s="205" t="e">
        <f t="shared" si="165"/>
        <v>#REF!</v>
      </c>
      <c r="EW29" s="137" t="e">
        <f>#REF!</f>
        <v>#REF!</v>
      </c>
      <c r="EX29" s="137" t="e">
        <f>#REF!</f>
        <v>#REF!</v>
      </c>
      <c r="EY29" s="204" t="e">
        <f t="shared" si="166"/>
        <v>#REF!</v>
      </c>
      <c r="EZ29" s="204" t="e">
        <f>EW29*#REF!</f>
        <v>#REF!</v>
      </c>
      <c r="FA29" s="205" t="e">
        <f>EY29*#REF!</f>
        <v>#REF!</v>
      </c>
      <c r="FB29" s="205" t="e">
        <f t="shared" si="167"/>
        <v>#REF!</v>
      </c>
      <c r="FC29" s="432" t="e">
        <f>EW29*#REF!</f>
        <v>#REF!</v>
      </c>
      <c r="FD29" s="433" t="e">
        <f>EY29*#REF!</f>
        <v>#REF!</v>
      </c>
      <c r="FE29" s="433" t="e">
        <f t="shared" si="168"/>
        <v>#REF!</v>
      </c>
      <c r="FF29" s="137" t="e">
        <f>#REF!</f>
        <v>#REF!</v>
      </c>
      <c r="FG29" s="137" t="e">
        <f>#REF!</f>
        <v>#REF!</v>
      </c>
      <c r="FH29" s="204" t="e">
        <f t="shared" si="169"/>
        <v>#REF!</v>
      </c>
      <c r="FI29" s="204" t="e">
        <f>FF29*#REF!</f>
        <v>#REF!</v>
      </c>
      <c r="FJ29" s="205" t="e">
        <f>FH29*#REF!</f>
        <v>#REF!</v>
      </c>
      <c r="FK29" s="205" t="e">
        <f t="shared" si="170"/>
        <v>#REF!</v>
      </c>
      <c r="FL29" s="432" t="e">
        <f>FF29*#REF!</f>
        <v>#REF!</v>
      </c>
      <c r="FM29" s="433" t="e">
        <f>FH29*#REF!</f>
        <v>#REF!</v>
      </c>
      <c r="FN29" s="441" t="e">
        <f t="shared" si="171"/>
        <v>#REF!</v>
      </c>
      <c r="FO29" s="137" t="e">
        <f>#REF!</f>
        <v>#REF!</v>
      </c>
      <c r="FP29" s="137" t="e">
        <f>#REF!</f>
        <v>#REF!</v>
      </c>
      <c r="FQ29" s="204" t="e">
        <f t="shared" si="172"/>
        <v>#REF!</v>
      </c>
      <c r="FR29" s="204" t="e">
        <f>FO29*#REF!</f>
        <v>#REF!</v>
      </c>
      <c r="FS29" s="204" t="e">
        <f>FQ29*#REF!</f>
        <v>#REF!</v>
      </c>
      <c r="FT29" s="205" t="e">
        <f t="shared" si="173"/>
        <v>#REF!</v>
      </c>
      <c r="FU29" s="432" t="e">
        <f>FO29*#REF!</f>
        <v>#REF!</v>
      </c>
      <c r="FV29" s="433" t="e">
        <f>FQ29*#REF!</f>
        <v>#REF!</v>
      </c>
      <c r="FW29" s="454" t="e">
        <f t="shared" si="174"/>
        <v>#REF!</v>
      </c>
    </row>
    <row r="30" spans="1:179" s="12" customFormat="1">
      <c r="A30" s="874"/>
      <c r="B30" s="891"/>
      <c r="C30" s="337" t="s">
        <v>897</v>
      </c>
      <c r="D30" s="334" t="s">
        <v>146</v>
      </c>
      <c r="E30" s="262" t="e">
        <f t="shared" si="119"/>
        <v>#REF!</v>
      </c>
      <c r="F30" s="263" t="e">
        <f t="shared" si="119"/>
        <v>#REF!</v>
      </c>
      <c r="G30" s="263" t="e">
        <f t="shared" si="119"/>
        <v>#REF!</v>
      </c>
      <c r="H30" s="263" t="e">
        <f t="shared" si="119"/>
        <v>#REF!</v>
      </c>
      <c r="I30" s="263" t="e">
        <f t="shared" si="119"/>
        <v>#REF!</v>
      </c>
      <c r="J30" s="264" t="e">
        <f t="shared" si="119"/>
        <v>#REF!</v>
      </c>
      <c r="K30" s="129"/>
      <c r="L30" s="129"/>
      <c r="M30" s="129"/>
      <c r="N30" s="148"/>
      <c r="O30" s="143" t="e">
        <f>#REF!</f>
        <v>#REF!</v>
      </c>
      <c r="P30" s="137" t="e">
        <f>#REF!</f>
        <v>#REF!</v>
      </c>
      <c r="Q30" s="204" t="e">
        <f t="shared" si="120"/>
        <v>#REF!</v>
      </c>
      <c r="R30" s="204" t="e">
        <f>O30*#REF!</f>
        <v>#REF!</v>
      </c>
      <c r="S30" s="205" t="e">
        <f>Q30*#REF!</f>
        <v>#REF!</v>
      </c>
      <c r="T30" s="205" t="e">
        <f t="shared" si="121"/>
        <v>#REF!</v>
      </c>
      <c r="U30" s="137" t="e">
        <f>#REF!</f>
        <v>#REF!</v>
      </c>
      <c r="V30" s="137" t="e">
        <f>#REF!</f>
        <v>#REF!</v>
      </c>
      <c r="W30" s="204" t="e">
        <f t="shared" si="122"/>
        <v>#REF!</v>
      </c>
      <c r="X30" s="204" t="e">
        <f>U30*#REF!</f>
        <v>#REF!</v>
      </c>
      <c r="Y30" s="205" t="e">
        <f>W30*#REF!</f>
        <v>#REF!</v>
      </c>
      <c r="Z30" s="205" t="e">
        <f t="shared" si="123"/>
        <v>#REF!</v>
      </c>
      <c r="AA30" s="432" t="e">
        <f>U30*#REF!</f>
        <v>#REF!</v>
      </c>
      <c r="AB30" s="433" t="e">
        <f>W30*#REF!</f>
        <v>#REF!</v>
      </c>
      <c r="AC30" s="433" t="e">
        <f t="shared" si="124"/>
        <v>#REF!</v>
      </c>
      <c r="AD30" s="137" t="e">
        <f>#REF!</f>
        <v>#REF!</v>
      </c>
      <c r="AE30" s="137" t="e">
        <f>#REF!</f>
        <v>#REF!</v>
      </c>
      <c r="AF30" s="204" t="e">
        <f t="shared" si="125"/>
        <v>#REF!</v>
      </c>
      <c r="AG30" s="204" t="e">
        <f>AD30*#REF!</f>
        <v>#REF!</v>
      </c>
      <c r="AH30" s="205" t="e">
        <f>AF30*#REF!</f>
        <v>#REF!</v>
      </c>
      <c r="AI30" s="205" t="e">
        <f t="shared" si="126"/>
        <v>#REF!</v>
      </c>
      <c r="AJ30" s="432" t="e">
        <f>AD30*#REF!</f>
        <v>#REF!</v>
      </c>
      <c r="AK30" s="433" t="e">
        <f>AF30*#REF!</f>
        <v>#REF!</v>
      </c>
      <c r="AL30" s="433" t="e">
        <f t="shared" si="127"/>
        <v>#REF!</v>
      </c>
      <c r="AM30" s="137" t="e">
        <f>#REF!</f>
        <v>#REF!</v>
      </c>
      <c r="AN30" s="137" t="e">
        <f>#REF!</f>
        <v>#REF!</v>
      </c>
      <c r="AO30" s="204" t="e">
        <f t="shared" si="128"/>
        <v>#REF!</v>
      </c>
      <c r="AP30" s="204" t="e">
        <f>AM30*#REF!</f>
        <v>#REF!</v>
      </c>
      <c r="AQ30" s="204" t="e">
        <f>AO30*#REF!</f>
        <v>#REF!</v>
      </c>
      <c r="AR30" s="204" t="e">
        <f t="shared" si="129"/>
        <v>#REF!</v>
      </c>
      <c r="AS30" s="432" t="e">
        <f>AM30*#REF!</f>
        <v>#REF!</v>
      </c>
      <c r="AT30" s="433" t="e">
        <f>AO30*#REF!</f>
        <v>#REF!</v>
      </c>
      <c r="AU30" s="433" t="e">
        <f t="shared" si="130"/>
        <v>#REF!</v>
      </c>
      <c r="AV30" s="136" t="e">
        <f>#REF!</f>
        <v>#REF!</v>
      </c>
      <c r="AW30" s="137" t="e">
        <f>#REF!</f>
        <v>#REF!</v>
      </c>
      <c r="AX30" s="204" t="e">
        <f t="shared" si="131"/>
        <v>#REF!</v>
      </c>
      <c r="AY30" s="204" t="e">
        <f>AV30*#REF!</f>
        <v>#REF!</v>
      </c>
      <c r="AZ30" s="205" t="e">
        <f>AX30*#REF!</f>
        <v>#REF!</v>
      </c>
      <c r="BA30" s="205" t="e">
        <f t="shared" si="132"/>
        <v>#REF!</v>
      </c>
      <c r="BB30" s="137" t="e">
        <f>#REF!</f>
        <v>#REF!</v>
      </c>
      <c r="BC30" s="137" t="e">
        <f>#REF!</f>
        <v>#REF!</v>
      </c>
      <c r="BD30" s="204" t="e">
        <f t="shared" si="133"/>
        <v>#REF!</v>
      </c>
      <c r="BE30" s="204" t="e">
        <f>BB30*#REF!</f>
        <v>#REF!</v>
      </c>
      <c r="BF30" s="205" t="e">
        <f>BD30*#REF!</f>
        <v>#REF!</v>
      </c>
      <c r="BG30" s="205" t="e">
        <f t="shared" si="134"/>
        <v>#REF!</v>
      </c>
      <c r="BH30" s="432" t="e">
        <f>BB30*#REF!</f>
        <v>#REF!</v>
      </c>
      <c r="BI30" s="433" t="e">
        <f>BD30*#REF!</f>
        <v>#REF!</v>
      </c>
      <c r="BJ30" s="433" t="e">
        <f t="shared" si="135"/>
        <v>#REF!</v>
      </c>
      <c r="BK30" s="137" t="e">
        <f>#REF!</f>
        <v>#REF!</v>
      </c>
      <c r="BL30" s="137" t="e">
        <f>#REF!</f>
        <v>#REF!</v>
      </c>
      <c r="BM30" s="204" t="e">
        <f t="shared" si="136"/>
        <v>#REF!</v>
      </c>
      <c r="BN30" s="336" t="e">
        <f>BK30*#REF!</f>
        <v>#REF!</v>
      </c>
      <c r="BO30" s="205" t="e">
        <f>BM30*#REF!</f>
        <v>#REF!</v>
      </c>
      <c r="BP30" s="205" t="e">
        <f t="shared" si="137"/>
        <v>#REF!</v>
      </c>
      <c r="BQ30" s="432" t="e">
        <f>BK30*#REF!</f>
        <v>#REF!</v>
      </c>
      <c r="BR30" s="433" t="e">
        <f>BM30*#REF!</f>
        <v>#REF!</v>
      </c>
      <c r="BS30" s="433" t="e">
        <f t="shared" si="138"/>
        <v>#REF!</v>
      </c>
      <c r="BT30" s="137" t="e">
        <f>#REF!</f>
        <v>#REF!</v>
      </c>
      <c r="BU30" s="137" t="e">
        <f>#REF!</f>
        <v>#REF!</v>
      </c>
      <c r="BV30" s="204" t="e">
        <f t="shared" si="139"/>
        <v>#REF!</v>
      </c>
      <c r="BW30" s="204" t="e">
        <f>BT30*#REF!</f>
        <v>#REF!</v>
      </c>
      <c r="BX30" s="204" t="e">
        <f>BV30*#REF!</f>
        <v>#REF!</v>
      </c>
      <c r="BY30" s="205" t="e">
        <f t="shared" si="140"/>
        <v>#REF!</v>
      </c>
      <c r="BZ30" s="432" t="e">
        <f>BT30*#REF!</f>
        <v>#REF!</v>
      </c>
      <c r="CA30" s="433" t="e">
        <f>BV30*#REF!</f>
        <v>#REF!</v>
      </c>
      <c r="CB30" s="441" t="e">
        <f t="shared" si="141"/>
        <v>#REF!</v>
      </c>
      <c r="CC30" s="136" t="e">
        <f>#REF!</f>
        <v>#REF!</v>
      </c>
      <c r="CD30" s="137" t="e">
        <f>#REF!</f>
        <v>#REF!</v>
      </c>
      <c r="CE30" s="204" t="e">
        <f t="shared" si="142"/>
        <v>#REF!</v>
      </c>
      <c r="CF30" s="204" t="e">
        <f>CC30*#REF!</f>
        <v>#REF!</v>
      </c>
      <c r="CG30" s="205" t="e">
        <f>CE30*#REF!</f>
        <v>#REF!</v>
      </c>
      <c r="CH30" s="205" t="e">
        <f t="shared" si="143"/>
        <v>#REF!</v>
      </c>
      <c r="CI30" s="137" t="e">
        <f>#REF!</f>
        <v>#REF!</v>
      </c>
      <c r="CJ30" s="137" t="e">
        <f>#REF!</f>
        <v>#REF!</v>
      </c>
      <c r="CK30" s="204" t="e">
        <f t="shared" si="144"/>
        <v>#REF!</v>
      </c>
      <c r="CL30" s="204" t="e">
        <f>CI30*#REF!</f>
        <v>#REF!</v>
      </c>
      <c r="CM30" s="205" t="e">
        <f>CK30*#REF!</f>
        <v>#REF!</v>
      </c>
      <c r="CN30" s="205" t="e">
        <f t="shared" si="145"/>
        <v>#REF!</v>
      </c>
      <c r="CO30" s="432" t="e">
        <f>CI30*#REF!</f>
        <v>#REF!</v>
      </c>
      <c r="CP30" s="433" t="e">
        <f>CK30*#REF!</f>
        <v>#REF!</v>
      </c>
      <c r="CQ30" s="433" t="e">
        <f t="shared" si="146"/>
        <v>#REF!</v>
      </c>
      <c r="CR30" s="137" t="e">
        <f>#REF!</f>
        <v>#REF!</v>
      </c>
      <c r="CS30" s="137" t="e">
        <f>#REF!</f>
        <v>#REF!</v>
      </c>
      <c r="CT30" s="204" t="e">
        <f t="shared" si="147"/>
        <v>#REF!</v>
      </c>
      <c r="CU30" s="204" t="e">
        <f>CR30*#REF!</f>
        <v>#REF!</v>
      </c>
      <c r="CV30" s="205" t="e">
        <f>CT30*#REF!</f>
        <v>#REF!</v>
      </c>
      <c r="CW30" s="205" t="e">
        <f t="shared" si="148"/>
        <v>#REF!</v>
      </c>
      <c r="CX30" s="432" t="e">
        <f>CR30*#REF!</f>
        <v>#REF!</v>
      </c>
      <c r="CY30" s="433" t="e">
        <f>CT30*#REF!</f>
        <v>#REF!</v>
      </c>
      <c r="CZ30" s="441" t="e">
        <f t="shared" si="149"/>
        <v>#REF!</v>
      </c>
      <c r="DA30" s="143" t="e">
        <f>#REF!</f>
        <v>#REF!</v>
      </c>
      <c r="DB30" s="137" t="e">
        <f>#REF!</f>
        <v>#REF!</v>
      </c>
      <c r="DC30" s="204" t="e">
        <f t="shared" si="150"/>
        <v>#REF!</v>
      </c>
      <c r="DD30" s="204" t="e">
        <f>DA30*#REF!</f>
        <v>#REF!</v>
      </c>
      <c r="DE30" s="204" t="e">
        <f>DC30*#REF!</f>
        <v>#REF!</v>
      </c>
      <c r="DF30" s="205" t="e">
        <f t="shared" si="151"/>
        <v>#REF!</v>
      </c>
      <c r="DG30" s="432" t="e">
        <f>DA30*#REF!</f>
        <v>#REF!</v>
      </c>
      <c r="DH30" s="433" t="e">
        <f>DC30*#REF!</f>
        <v>#REF!</v>
      </c>
      <c r="DI30" s="433" t="e">
        <f t="shared" si="152"/>
        <v>#REF!</v>
      </c>
      <c r="DJ30" s="136" t="e">
        <f>#REF!</f>
        <v>#REF!</v>
      </c>
      <c r="DK30" s="137" t="e">
        <f>#REF!</f>
        <v>#REF!</v>
      </c>
      <c r="DL30" s="204" t="e">
        <f t="shared" si="153"/>
        <v>#REF!</v>
      </c>
      <c r="DM30" s="204" t="e">
        <f>DJ30*#REF!</f>
        <v>#REF!</v>
      </c>
      <c r="DN30" s="205" t="e">
        <f>DL30*#REF!</f>
        <v>#REF!</v>
      </c>
      <c r="DO30" s="205" t="e">
        <f t="shared" si="154"/>
        <v>#REF!</v>
      </c>
      <c r="DP30" s="137" t="e">
        <f>#REF!</f>
        <v>#REF!</v>
      </c>
      <c r="DQ30" s="137" t="e">
        <f>#REF!</f>
        <v>#REF!</v>
      </c>
      <c r="DR30" s="204" t="e">
        <f t="shared" si="155"/>
        <v>#REF!</v>
      </c>
      <c r="DS30" s="204" t="e">
        <f>DP30*#REF!</f>
        <v>#REF!</v>
      </c>
      <c r="DT30" s="205" t="e">
        <f>DR30*#REF!</f>
        <v>#REF!</v>
      </c>
      <c r="DU30" s="205" t="e">
        <f t="shared" si="156"/>
        <v>#REF!</v>
      </c>
      <c r="DV30" s="432" t="e">
        <f>DP30*#REF!</f>
        <v>#REF!</v>
      </c>
      <c r="DW30" s="433" t="e">
        <f>DR30*#REF!</f>
        <v>#REF!</v>
      </c>
      <c r="DX30" s="433" t="e">
        <f t="shared" si="157"/>
        <v>#REF!</v>
      </c>
      <c r="DY30" s="137" t="e">
        <f>#REF!</f>
        <v>#REF!</v>
      </c>
      <c r="DZ30" s="137" t="e">
        <f>#REF!</f>
        <v>#REF!</v>
      </c>
      <c r="EA30" s="204" t="e">
        <f t="shared" si="158"/>
        <v>#REF!</v>
      </c>
      <c r="EB30" s="204" t="e">
        <f>DY30*#REF!</f>
        <v>#REF!</v>
      </c>
      <c r="EC30" s="205" t="e">
        <f>EA30*#REF!</f>
        <v>#REF!</v>
      </c>
      <c r="ED30" s="205" t="e">
        <f t="shared" si="159"/>
        <v>#REF!</v>
      </c>
      <c r="EE30" s="432" t="e">
        <f>DY30*#REF!</f>
        <v>#REF!</v>
      </c>
      <c r="EF30" s="433" t="e">
        <f>EA30*#REF!</f>
        <v>#REF!</v>
      </c>
      <c r="EG30" s="441" t="e">
        <f t="shared" si="160"/>
        <v>#REF!</v>
      </c>
      <c r="EH30" s="137" t="e">
        <f>#REF!</f>
        <v>#REF!</v>
      </c>
      <c r="EI30" s="137" t="e">
        <f>#REF!</f>
        <v>#REF!</v>
      </c>
      <c r="EJ30" s="204" t="e">
        <f t="shared" si="161"/>
        <v>#REF!</v>
      </c>
      <c r="EK30" s="204" t="e">
        <f>EH30*#REF!</f>
        <v>#REF!</v>
      </c>
      <c r="EL30" s="204" t="e">
        <f>EJ30*#REF!</f>
        <v>#REF!</v>
      </c>
      <c r="EM30" s="205" t="e">
        <f t="shared" si="162"/>
        <v>#REF!</v>
      </c>
      <c r="EN30" s="432" t="e">
        <f>EH30*#REF!</f>
        <v>#REF!</v>
      </c>
      <c r="EO30" s="433" t="e">
        <f>EJ30*#REF!</f>
        <v>#REF!</v>
      </c>
      <c r="EP30" s="433" t="e">
        <f t="shared" si="163"/>
        <v>#REF!</v>
      </c>
      <c r="EQ30" s="136" t="e">
        <f>#REF!</f>
        <v>#REF!</v>
      </c>
      <c r="ER30" s="137" t="e">
        <f>#REF!</f>
        <v>#REF!</v>
      </c>
      <c r="ES30" s="204" t="e">
        <f t="shared" si="164"/>
        <v>#REF!</v>
      </c>
      <c r="ET30" s="204" t="e">
        <f>EQ30*#REF!</f>
        <v>#REF!</v>
      </c>
      <c r="EU30" s="205" t="e">
        <f>ES30*#REF!</f>
        <v>#REF!</v>
      </c>
      <c r="EV30" s="205" t="e">
        <f t="shared" si="165"/>
        <v>#REF!</v>
      </c>
      <c r="EW30" s="137" t="e">
        <f>#REF!</f>
        <v>#REF!</v>
      </c>
      <c r="EX30" s="137" t="e">
        <f>#REF!</f>
        <v>#REF!</v>
      </c>
      <c r="EY30" s="204" t="e">
        <f t="shared" si="166"/>
        <v>#REF!</v>
      </c>
      <c r="EZ30" s="204" t="e">
        <f>EW30*#REF!</f>
        <v>#REF!</v>
      </c>
      <c r="FA30" s="205" t="e">
        <f>EY30*#REF!</f>
        <v>#REF!</v>
      </c>
      <c r="FB30" s="205" t="e">
        <f t="shared" si="167"/>
        <v>#REF!</v>
      </c>
      <c r="FC30" s="432" t="e">
        <f>EW30*#REF!</f>
        <v>#REF!</v>
      </c>
      <c r="FD30" s="433" t="e">
        <f>EY30*#REF!</f>
        <v>#REF!</v>
      </c>
      <c r="FE30" s="433" t="e">
        <f t="shared" si="168"/>
        <v>#REF!</v>
      </c>
      <c r="FF30" s="137" t="e">
        <f>#REF!</f>
        <v>#REF!</v>
      </c>
      <c r="FG30" s="137" t="e">
        <f>#REF!</f>
        <v>#REF!</v>
      </c>
      <c r="FH30" s="204" t="e">
        <f t="shared" si="169"/>
        <v>#REF!</v>
      </c>
      <c r="FI30" s="204" t="e">
        <f>FF30*#REF!</f>
        <v>#REF!</v>
      </c>
      <c r="FJ30" s="205" t="e">
        <f>FH30*#REF!</f>
        <v>#REF!</v>
      </c>
      <c r="FK30" s="205" t="e">
        <f t="shared" si="170"/>
        <v>#REF!</v>
      </c>
      <c r="FL30" s="432" t="e">
        <f>FF30*#REF!</f>
        <v>#REF!</v>
      </c>
      <c r="FM30" s="433" t="e">
        <f>FH30*#REF!</f>
        <v>#REF!</v>
      </c>
      <c r="FN30" s="441" t="e">
        <f t="shared" si="171"/>
        <v>#REF!</v>
      </c>
      <c r="FO30" s="137" t="e">
        <f>#REF!</f>
        <v>#REF!</v>
      </c>
      <c r="FP30" s="137" t="e">
        <f>#REF!</f>
        <v>#REF!</v>
      </c>
      <c r="FQ30" s="204" t="e">
        <f t="shared" si="172"/>
        <v>#REF!</v>
      </c>
      <c r="FR30" s="204" t="e">
        <f>FO30*#REF!</f>
        <v>#REF!</v>
      </c>
      <c r="FS30" s="204" t="e">
        <f>FQ30*#REF!</f>
        <v>#REF!</v>
      </c>
      <c r="FT30" s="205" t="e">
        <f t="shared" si="173"/>
        <v>#REF!</v>
      </c>
      <c r="FU30" s="432" t="e">
        <f>FO30*#REF!</f>
        <v>#REF!</v>
      </c>
      <c r="FV30" s="433" t="e">
        <f>FQ30*#REF!</f>
        <v>#REF!</v>
      </c>
      <c r="FW30" s="454" t="e">
        <f t="shared" si="174"/>
        <v>#REF!</v>
      </c>
    </row>
    <row r="31" spans="1:179" s="12" customFormat="1">
      <c r="A31" s="874"/>
      <c r="B31" s="332" t="s">
        <v>162</v>
      </c>
      <c r="C31" s="333"/>
      <c r="D31" s="334" t="s">
        <v>146</v>
      </c>
      <c r="E31" s="262" t="e">
        <f t="shared" ref="E31:E58" si="175">O31+AV31+CC31+DJ31+EQ31+O121+AV121+CC121+DJ121+EQ121+O211+AV211+CC211+DJ211+EQ211+O301+AV301+CC301+DJ301+EQ301</f>
        <v>#REF!</v>
      </c>
      <c r="F31" s="263" t="e">
        <f t="shared" ref="F31:F58" si="176">P31+AW31+CD31+DK31+ER31+P121+AW121+CD121+DK121+ER121+P211+AW211+CD211+DK211+ER211+P301+AW301+CD301+DK301+ER301</f>
        <v>#REF!</v>
      </c>
      <c r="G31" s="263" t="e">
        <f t="shared" ref="G31:G58" si="177">Q31+AX31+CE31+DL31+ES31+Q121+AX121+CE121+DL121+ES121+Q211+AX211+CE211+DL211+ES211+Q301+AX301+CE301+DL301+ES301</f>
        <v>#REF!</v>
      </c>
      <c r="H31" s="263" t="e">
        <f t="shared" ref="H31:H58" si="178">R31+AY31+CF31+DM31+ET31+R121+AY121+CF121+DM121+ET121+R211+AY211+CF211+DM211+ET211+R301+AY301+CF301+DM301+ET301</f>
        <v>#REF!</v>
      </c>
      <c r="I31" s="263" t="e">
        <f t="shared" ref="I31:I58" si="179">S31+AZ31+CG31+DN31+EU31+S121+AZ121+CG121+DN121+EU121+S211+AZ211+CG211+DN211+EU211+S301+AZ301+CG301+DN301+EU301</f>
        <v>#REF!</v>
      </c>
      <c r="J31" s="264" t="e">
        <f t="shared" ref="J31:J58" si="180">T31+BA31+CH31+DO31+EV31+T121+BA121+CH121+DO121+EV121+T211+BA211+CH211+DO211+EV211+T301+BA301+CH301+DO301+EV301</f>
        <v>#REF!</v>
      </c>
      <c r="K31" s="129"/>
      <c r="L31" s="129"/>
      <c r="M31" s="129"/>
      <c r="N31" s="148"/>
      <c r="O31" s="143" t="e">
        <f>#REF!</f>
        <v>#REF!</v>
      </c>
      <c r="P31" s="137" t="e">
        <f>#REF!</f>
        <v>#REF!</v>
      </c>
      <c r="Q31" s="204" t="e">
        <f t="shared" si="120"/>
        <v>#REF!</v>
      </c>
      <c r="R31" s="204" t="e">
        <f>O31*#REF!</f>
        <v>#REF!</v>
      </c>
      <c r="S31" s="205" t="e">
        <f>Q31*#REF!</f>
        <v>#REF!</v>
      </c>
      <c r="T31" s="205" t="e">
        <f t="shared" si="121"/>
        <v>#REF!</v>
      </c>
      <c r="U31" s="137" t="e">
        <f>#REF!</f>
        <v>#REF!</v>
      </c>
      <c r="V31" s="137" t="e">
        <f>#REF!</f>
        <v>#REF!</v>
      </c>
      <c r="W31" s="204" t="e">
        <f t="shared" si="122"/>
        <v>#REF!</v>
      </c>
      <c r="X31" s="204" t="e">
        <f>U31*#REF!</f>
        <v>#REF!</v>
      </c>
      <c r="Y31" s="205" t="e">
        <f>W31*#REF!</f>
        <v>#REF!</v>
      </c>
      <c r="Z31" s="205" t="e">
        <f t="shared" si="123"/>
        <v>#REF!</v>
      </c>
      <c r="AA31" s="432" t="e">
        <f>U31*#REF!</f>
        <v>#REF!</v>
      </c>
      <c r="AB31" s="433" t="e">
        <f>W31*#REF!</f>
        <v>#REF!</v>
      </c>
      <c r="AC31" s="433" t="e">
        <f t="shared" si="124"/>
        <v>#REF!</v>
      </c>
      <c r="AD31" s="137" t="e">
        <f>#REF!</f>
        <v>#REF!</v>
      </c>
      <c r="AE31" s="137" t="e">
        <f>#REF!</f>
        <v>#REF!</v>
      </c>
      <c r="AF31" s="204" t="e">
        <f t="shared" si="125"/>
        <v>#REF!</v>
      </c>
      <c r="AG31" s="204" t="e">
        <f>AD31*#REF!</f>
        <v>#REF!</v>
      </c>
      <c r="AH31" s="205" t="e">
        <f>AF31*#REF!</f>
        <v>#REF!</v>
      </c>
      <c r="AI31" s="205" t="e">
        <f t="shared" si="126"/>
        <v>#REF!</v>
      </c>
      <c r="AJ31" s="432" t="e">
        <f>AD31*#REF!</f>
        <v>#REF!</v>
      </c>
      <c r="AK31" s="433" t="e">
        <f>AF31*#REF!</f>
        <v>#REF!</v>
      </c>
      <c r="AL31" s="433" t="e">
        <f t="shared" si="127"/>
        <v>#REF!</v>
      </c>
      <c r="AM31" s="137" t="e">
        <f>#REF!</f>
        <v>#REF!</v>
      </c>
      <c r="AN31" s="137" t="e">
        <f>#REF!</f>
        <v>#REF!</v>
      </c>
      <c r="AO31" s="204" t="e">
        <f t="shared" si="128"/>
        <v>#REF!</v>
      </c>
      <c r="AP31" s="204" t="e">
        <f>AM31*#REF!</f>
        <v>#REF!</v>
      </c>
      <c r="AQ31" s="204" t="e">
        <f>AO31*#REF!</f>
        <v>#REF!</v>
      </c>
      <c r="AR31" s="204" t="e">
        <f t="shared" si="129"/>
        <v>#REF!</v>
      </c>
      <c r="AS31" s="432" t="e">
        <f>AM31*#REF!</f>
        <v>#REF!</v>
      </c>
      <c r="AT31" s="433" t="e">
        <f>AO31*#REF!</f>
        <v>#REF!</v>
      </c>
      <c r="AU31" s="433" t="e">
        <f t="shared" si="130"/>
        <v>#REF!</v>
      </c>
      <c r="AV31" s="136" t="e">
        <f>#REF!</f>
        <v>#REF!</v>
      </c>
      <c r="AW31" s="137" t="e">
        <f>#REF!</f>
        <v>#REF!</v>
      </c>
      <c r="AX31" s="204" t="e">
        <f t="shared" si="131"/>
        <v>#REF!</v>
      </c>
      <c r="AY31" s="204" t="e">
        <f>AV31*#REF!</f>
        <v>#REF!</v>
      </c>
      <c r="AZ31" s="205" t="e">
        <f>AX31*#REF!</f>
        <v>#REF!</v>
      </c>
      <c r="BA31" s="205" t="e">
        <f t="shared" si="132"/>
        <v>#REF!</v>
      </c>
      <c r="BB31" s="137" t="e">
        <f>#REF!</f>
        <v>#REF!</v>
      </c>
      <c r="BC31" s="137" t="e">
        <f>#REF!</f>
        <v>#REF!</v>
      </c>
      <c r="BD31" s="204" t="e">
        <f t="shared" si="133"/>
        <v>#REF!</v>
      </c>
      <c r="BE31" s="204" t="e">
        <f>BB31*#REF!</f>
        <v>#REF!</v>
      </c>
      <c r="BF31" s="205" t="e">
        <f>BD31*#REF!</f>
        <v>#REF!</v>
      </c>
      <c r="BG31" s="205" t="e">
        <f t="shared" si="134"/>
        <v>#REF!</v>
      </c>
      <c r="BH31" s="432" t="e">
        <f>BB31*#REF!</f>
        <v>#REF!</v>
      </c>
      <c r="BI31" s="433" t="e">
        <f>BD31*#REF!</f>
        <v>#REF!</v>
      </c>
      <c r="BJ31" s="433" t="e">
        <f t="shared" si="135"/>
        <v>#REF!</v>
      </c>
      <c r="BK31" s="137" t="e">
        <f>#REF!</f>
        <v>#REF!</v>
      </c>
      <c r="BL31" s="137" t="e">
        <f>#REF!</f>
        <v>#REF!</v>
      </c>
      <c r="BM31" s="204" t="e">
        <f t="shared" si="136"/>
        <v>#REF!</v>
      </c>
      <c r="BN31" s="336" t="e">
        <f>BK31*#REF!</f>
        <v>#REF!</v>
      </c>
      <c r="BO31" s="205" t="e">
        <f>BM31*#REF!</f>
        <v>#REF!</v>
      </c>
      <c r="BP31" s="205" t="e">
        <f t="shared" si="137"/>
        <v>#REF!</v>
      </c>
      <c r="BQ31" s="432" t="e">
        <f>BK31*#REF!</f>
        <v>#REF!</v>
      </c>
      <c r="BR31" s="433" t="e">
        <f>BM31*#REF!</f>
        <v>#REF!</v>
      </c>
      <c r="BS31" s="433" t="e">
        <f t="shared" si="138"/>
        <v>#REF!</v>
      </c>
      <c r="BT31" s="137" t="e">
        <f>#REF!</f>
        <v>#REF!</v>
      </c>
      <c r="BU31" s="137" t="e">
        <f>#REF!</f>
        <v>#REF!</v>
      </c>
      <c r="BV31" s="204" t="e">
        <f t="shared" si="139"/>
        <v>#REF!</v>
      </c>
      <c r="BW31" s="204" t="e">
        <f>BT31*#REF!</f>
        <v>#REF!</v>
      </c>
      <c r="BX31" s="204" t="e">
        <f>BV31*#REF!</f>
        <v>#REF!</v>
      </c>
      <c r="BY31" s="205" t="e">
        <f t="shared" si="140"/>
        <v>#REF!</v>
      </c>
      <c r="BZ31" s="432" t="e">
        <f>BT31*#REF!</f>
        <v>#REF!</v>
      </c>
      <c r="CA31" s="433" t="e">
        <f>BV31*#REF!</f>
        <v>#REF!</v>
      </c>
      <c r="CB31" s="441" t="e">
        <f t="shared" si="141"/>
        <v>#REF!</v>
      </c>
      <c r="CC31" s="136" t="e">
        <f>#REF!</f>
        <v>#REF!</v>
      </c>
      <c r="CD31" s="137" t="e">
        <f>#REF!</f>
        <v>#REF!</v>
      </c>
      <c r="CE31" s="204" t="e">
        <f t="shared" si="142"/>
        <v>#REF!</v>
      </c>
      <c r="CF31" s="204" t="e">
        <f>CC31*#REF!</f>
        <v>#REF!</v>
      </c>
      <c r="CG31" s="205" t="e">
        <f>CE31*#REF!</f>
        <v>#REF!</v>
      </c>
      <c r="CH31" s="205" t="e">
        <f t="shared" si="143"/>
        <v>#REF!</v>
      </c>
      <c r="CI31" s="137" t="e">
        <f>#REF!</f>
        <v>#REF!</v>
      </c>
      <c r="CJ31" s="137" t="e">
        <f>#REF!</f>
        <v>#REF!</v>
      </c>
      <c r="CK31" s="204" t="e">
        <f t="shared" si="144"/>
        <v>#REF!</v>
      </c>
      <c r="CL31" s="204" t="e">
        <f>CI31*#REF!</f>
        <v>#REF!</v>
      </c>
      <c r="CM31" s="205" t="e">
        <f>CK31*#REF!</f>
        <v>#REF!</v>
      </c>
      <c r="CN31" s="205" t="e">
        <f t="shared" si="145"/>
        <v>#REF!</v>
      </c>
      <c r="CO31" s="432" t="e">
        <f>CI31*#REF!</f>
        <v>#REF!</v>
      </c>
      <c r="CP31" s="433" t="e">
        <f>CK31*#REF!</f>
        <v>#REF!</v>
      </c>
      <c r="CQ31" s="433" t="e">
        <f t="shared" si="146"/>
        <v>#REF!</v>
      </c>
      <c r="CR31" s="137" t="e">
        <f>#REF!</f>
        <v>#REF!</v>
      </c>
      <c r="CS31" s="137" t="e">
        <f>#REF!</f>
        <v>#REF!</v>
      </c>
      <c r="CT31" s="204" t="e">
        <f t="shared" si="147"/>
        <v>#REF!</v>
      </c>
      <c r="CU31" s="204" t="e">
        <f>CR31*#REF!</f>
        <v>#REF!</v>
      </c>
      <c r="CV31" s="205" t="e">
        <f>CT31*#REF!</f>
        <v>#REF!</v>
      </c>
      <c r="CW31" s="205" t="e">
        <f t="shared" si="148"/>
        <v>#REF!</v>
      </c>
      <c r="CX31" s="432" t="e">
        <f>CR31*#REF!</f>
        <v>#REF!</v>
      </c>
      <c r="CY31" s="433" t="e">
        <f>CT31*#REF!</f>
        <v>#REF!</v>
      </c>
      <c r="CZ31" s="441" t="e">
        <f t="shared" si="149"/>
        <v>#REF!</v>
      </c>
      <c r="DA31" s="143" t="e">
        <f>#REF!</f>
        <v>#REF!</v>
      </c>
      <c r="DB31" s="137" t="e">
        <f>#REF!</f>
        <v>#REF!</v>
      </c>
      <c r="DC31" s="204" t="e">
        <f t="shared" si="150"/>
        <v>#REF!</v>
      </c>
      <c r="DD31" s="204" t="e">
        <f>DA31*#REF!</f>
        <v>#REF!</v>
      </c>
      <c r="DE31" s="204" t="e">
        <f>DC31*#REF!</f>
        <v>#REF!</v>
      </c>
      <c r="DF31" s="205" t="e">
        <f t="shared" si="151"/>
        <v>#REF!</v>
      </c>
      <c r="DG31" s="432" t="e">
        <f>DA31*#REF!</f>
        <v>#REF!</v>
      </c>
      <c r="DH31" s="433" t="e">
        <f>DC31*#REF!</f>
        <v>#REF!</v>
      </c>
      <c r="DI31" s="433" t="e">
        <f t="shared" si="152"/>
        <v>#REF!</v>
      </c>
      <c r="DJ31" s="136" t="e">
        <f>#REF!</f>
        <v>#REF!</v>
      </c>
      <c r="DK31" s="137" t="e">
        <f>#REF!</f>
        <v>#REF!</v>
      </c>
      <c r="DL31" s="204" t="e">
        <f t="shared" si="153"/>
        <v>#REF!</v>
      </c>
      <c r="DM31" s="204" t="e">
        <f>DJ31*#REF!</f>
        <v>#REF!</v>
      </c>
      <c r="DN31" s="205" t="e">
        <f>DL31*#REF!</f>
        <v>#REF!</v>
      </c>
      <c r="DO31" s="205" t="e">
        <f t="shared" si="154"/>
        <v>#REF!</v>
      </c>
      <c r="DP31" s="137" t="e">
        <f>#REF!</f>
        <v>#REF!</v>
      </c>
      <c r="DQ31" s="137" t="e">
        <f>#REF!</f>
        <v>#REF!</v>
      </c>
      <c r="DR31" s="204" t="e">
        <f t="shared" si="155"/>
        <v>#REF!</v>
      </c>
      <c r="DS31" s="204" t="e">
        <f>DP31*#REF!</f>
        <v>#REF!</v>
      </c>
      <c r="DT31" s="205" t="e">
        <f>DR31*#REF!</f>
        <v>#REF!</v>
      </c>
      <c r="DU31" s="205" t="e">
        <f t="shared" si="156"/>
        <v>#REF!</v>
      </c>
      <c r="DV31" s="432" t="e">
        <f>DP31*#REF!</f>
        <v>#REF!</v>
      </c>
      <c r="DW31" s="433" t="e">
        <f>DR31*#REF!</f>
        <v>#REF!</v>
      </c>
      <c r="DX31" s="433" t="e">
        <f t="shared" si="157"/>
        <v>#REF!</v>
      </c>
      <c r="DY31" s="137" t="e">
        <f>#REF!</f>
        <v>#REF!</v>
      </c>
      <c r="DZ31" s="137" t="e">
        <f>#REF!</f>
        <v>#REF!</v>
      </c>
      <c r="EA31" s="204" t="e">
        <f t="shared" si="158"/>
        <v>#REF!</v>
      </c>
      <c r="EB31" s="204" t="e">
        <f>DY31*#REF!</f>
        <v>#REF!</v>
      </c>
      <c r="EC31" s="205" t="e">
        <f>EA31*#REF!</f>
        <v>#REF!</v>
      </c>
      <c r="ED31" s="205" t="e">
        <f t="shared" si="159"/>
        <v>#REF!</v>
      </c>
      <c r="EE31" s="432" t="e">
        <f>DY31*#REF!</f>
        <v>#REF!</v>
      </c>
      <c r="EF31" s="433" t="e">
        <f>EA31*#REF!</f>
        <v>#REF!</v>
      </c>
      <c r="EG31" s="441" t="e">
        <f t="shared" si="160"/>
        <v>#REF!</v>
      </c>
      <c r="EH31" s="137" t="e">
        <f>#REF!</f>
        <v>#REF!</v>
      </c>
      <c r="EI31" s="137" t="e">
        <f>#REF!</f>
        <v>#REF!</v>
      </c>
      <c r="EJ31" s="204" t="e">
        <f t="shared" si="161"/>
        <v>#REF!</v>
      </c>
      <c r="EK31" s="204" t="e">
        <f>EH31*#REF!</f>
        <v>#REF!</v>
      </c>
      <c r="EL31" s="204" t="e">
        <f>EJ31*#REF!</f>
        <v>#REF!</v>
      </c>
      <c r="EM31" s="205" t="e">
        <f t="shared" si="162"/>
        <v>#REF!</v>
      </c>
      <c r="EN31" s="432" t="e">
        <f>EH31*#REF!</f>
        <v>#REF!</v>
      </c>
      <c r="EO31" s="433" t="e">
        <f>EJ31*#REF!</f>
        <v>#REF!</v>
      </c>
      <c r="EP31" s="433" t="e">
        <f t="shared" si="163"/>
        <v>#REF!</v>
      </c>
      <c r="EQ31" s="136" t="e">
        <f>#REF!</f>
        <v>#REF!</v>
      </c>
      <c r="ER31" s="137" t="e">
        <f>#REF!</f>
        <v>#REF!</v>
      </c>
      <c r="ES31" s="204" t="e">
        <f t="shared" si="164"/>
        <v>#REF!</v>
      </c>
      <c r="ET31" s="204" t="e">
        <f>EQ31*#REF!</f>
        <v>#REF!</v>
      </c>
      <c r="EU31" s="205" t="e">
        <f>ES31*#REF!</f>
        <v>#REF!</v>
      </c>
      <c r="EV31" s="205" t="e">
        <f t="shared" si="165"/>
        <v>#REF!</v>
      </c>
      <c r="EW31" s="137" t="e">
        <f>#REF!</f>
        <v>#REF!</v>
      </c>
      <c r="EX31" s="137" t="e">
        <f>#REF!</f>
        <v>#REF!</v>
      </c>
      <c r="EY31" s="204" t="e">
        <f t="shared" si="166"/>
        <v>#REF!</v>
      </c>
      <c r="EZ31" s="204" t="e">
        <f>EW31*#REF!</f>
        <v>#REF!</v>
      </c>
      <c r="FA31" s="205" t="e">
        <f>EY31*#REF!</f>
        <v>#REF!</v>
      </c>
      <c r="FB31" s="205" t="e">
        <f t="shared" si="167"/>
        <v>#REF!</v>
      </c>
      <c r="FC31" s="432" t="e">
        <f>EW31*#REF!</f>
        <v>#REF!</v>
      </c>
      <c r="FD31" s="433" t="e">
        <f>EY31*#REF!</f>
        <v>#REF!</v>
      </c>
      <c r="FE31" s="433" t="e">
        <f t="shared" si="168"/>
        <v>#REF!</v>
      </c>
      <c r="FF31" s="137" t="e">
        <f>#REF!</f>
        <v>#REF!</v>
      </c>
      <c r="FG31" s="137" t="e">
        <f>#REF!</f>
        <v>#REF!</v>
      </c>
      <c r="FH31" s="204" t="e">
        <f t="shared" si="169"/>
        <v>#REF!</v>
      </c>
      <c r="FI31" s="204" t="e">
        <f>FF31*#REF!</f>
        <v>#REF!</v>
      </c>
      <c r="FJ31" s="205" t="e">
        <f>FH31*#REF!</f>
        <v>#REF!</v>
      </c>
      <c r="FK31" s="205" t="e">
        <f t="shared" si="170"/>
        <v>#REF!</v>
      </c>
      <c r="FL31" s="432" t="e">
        <f>FF31*#REF!</f>
        <v>#REF!</v>
      </c>
      <c r="FM31" s="433" t="e">
        <f>FH31*#REF!</f>
        <v>#REF!</v>
      </c>
      <c r="FN31" s="441" t="e">
        <f t="shared" si="171"/>
        <v>#REF!</v>
      </c>
      <c r="FO31" s="137" t="e">
        <f>#REF!</f>
        <v>#REF!</v>
      </c>
      <c r="FP31" s="137" t="e">
        <f>#REF!</f>
        <v>#REF!</v>
      </c>
      <c r="FQ31" s="204" t="e">
        <f t="shared" si="172"/>
        <v>#REF!</v>
      </c>
      <c r="FR31" s="204" t="e">
        <f>FO31*#REF!</f>
        <v>#REF!</v>
      </c>
      <c r="FS31" s="204" t="e">
        <f>FQ31*#REF!</f>
        <v>#REF!</v>
      </c>
      <c r="FT31" s="205" t="e">
        <f t="shared" si="173"/>
        <v>#REF!</v>
      </c>
      <c r="FU31" s="432" t="e">
        <f>FO31*#REF!</f>
        <v>#REF!</v>
      </c>
      <c r="FV31" s="433" t="e">
        <f>FQ31*#REF!</f>
        <v>#REF!</v>
      </c>
      <c r="FW31" s="454" t="e">
        <f t="shared" si="174"/>
        <v>#REF!</v>
      </c>
    </row>
    <row r="32" spans="1:179" s="12" customFormat="1">
      <c r="A32" s="874"/>
      <c r="B32" s="332" t="s">
        <v>163</v>
      </c>
      <c r="C32" s="333"/>
      <c r="D32" s="334" t="s">
        <v>146</v>
      </c>
      <c r="E32" s="262" t="e">
        <f t="shared" si="175"/>
        <v>#REF!</v>
      </c>
      <c r="F32" s="263" t="e">
        <f t="shared" si="176"/>
        <v>#REF!</v>
      </c>
      <c r="G32" s="263" t="e">
        <f t="shared" si="177"/>
        <v>#REF!</v>
      </c>
      <c r="H32" s="263" t="e">
        <f t="shared" si="178"/>
        <v>#REF!</v>
      </c>
      <c r="I32" s="263" t="e">
        <f t="shared" si="179"/>
        <v>#REF!</v>
      </c>
      <c r="J32" s="264" t="e">
        <f t="shared" si="180"/>
        <v>#REF!</v>
      </c>
      <c r="K32" s="129"/>
      <c r="L32" s="129"/>
      <c r="M32" s="129"/>
      <c r="N32" s="148"/>
      <c r="O32" s="143" t="e">
        <f>#REF!</f>
        <v>#REF!</v>
      </c>
      <c r="P32" s="137" t="e">
        <f>#REF!</f>
        <v>#REF!</v>
      </c>
      <c r="Q32" s="204" t="e">
        <f t="shared" si="120"/>
        <v>#REF!</v>
      </c>
      <c r="R32" s="204" t="e">
        <f>O32*#REF!</f>
        <v>#REF!</v>
      </c>
      <c r="S32" s="205" t="e">
        <f>Q32*#REF!</f>
        <v>#REF!</v>
      </c>
      <c r="T32" s="205" t="e">
        <f t="shared" si="121"/>
        <v>#REF!</v>
      </c>
      <c r="U32" s="137" t="e">
        <f>#REF!</f>
        <v>#REF!</v>
      </c>
      <c r="V32" s="137" t="e">
        <f>#REF!</f>
        <v>#REF!</v>
      </c>
      <c r="W32" s="204" t="e">
        <f t="shared" si="122"/>
        <v>#REF!</v>
      </c>
      <c r="X32" s="204" t="e">
        <f>U32*#REF!</f>
        <v>#REF!</v>
      </c>
      <c r="Y32" s="205" t="e">
        <f>W32*#REF!</f>
        <v>#REF!</v>
      </c>
      <c r="Z32" s="205" t="e">
        <f t="shared" si="123"/>
        <v>#REF!</v>
      </c>
      <c r="AA32" s="432" t="e">
        <f>U32*#REF!</f>
        <v>#REF!</v>
      </c>
      <c r="AB32" s="433" t="e">
        <f>W32*#REF!</f>
        <v>#REF!</v>
      </c>
      <c r="AC32" s="433" t="e">
        <f t="shared" si="124"/>
        <v>#REF!</v>
      </c>
      <c r="AD32" s="137" t="e">
        <f>#REF!</f>
        <v>#REF!</v>
      </c>
      <c r="AE32" s="137" t="e">
        <f>#REF!</f>
        <v>#REF!</v>
      </c>
      <c r="AF32" s="204" t="e">
        <f t="shared" si="125"/>
        <v>#REF!</v>
      </c>
      <c r="AG32" s="204" t="e">
        <f>AD32*#REF!</f>
        <v>#REF!</v>
      </c>
      <c r="AH32" s="205" t="e">
        <f>AF32*#REF!</f>
        <v>#REF!</v>
      </c>
      <c r="AI32" s="205" t="e">
        <f t="shared" si="126"/>
        <v>#REF!</v>
      </c>
      <c r="AJ32" s="432" t="e">
        <f>AD32*#REF!</f>
        <v>#REF!</v>
      </c>
      <c r="AK32" s="433" t="e">
        <f>AF32*#REF!</f>
        <v>#REF!</v>
      </c>
      <c r="AL32" s="433" t="e">
        <f t="shared" si="127"/>
        <v>#REF!</v>
      </c>
      <c r="AM32" s="137" t="e">
        <f>#REF!</f>
        <v>#REF!</v>
      </c>
      <c r="AN32" s="137" t="e">
        <f>#REF!</f>
        <v>#REF!</v>
      </c>
      <c r="AO32" s="204" t="e">
        <f t="shared" si="128"/>
        <v>#REF!</v>
      </c>
      <c r="AP32" s="204" t="e">
        <f>AM32*#REF!</f>
        <v>#REF!</v>
      </c>
      <c r="AQ32" s="204" t="e">
        <f>AO32*#REF!</f>
        <v>#REF!</v>
      </c>
      <c r="AR32" s="204" t="e">
        <f t="shared" si="129"/>
        <v>#REF!</v>
      </c>
      <c r="AS32" s="432" t="e">
        <f>AM32*#REF!</f>
        <v>#REF!</v>
      </c>
      <c r="AT32" s="433" t="e">
        <f>AO32*#REF!</f>
        <v>#REF!</v>
      </c>
      <c r="AU32" s="433" t="e">
        <f t="shared" si="130"/>
        <v>#REF!</v>
      </c>
      <c r="AV32" s="136" t="e">
        <f>#REF!</f>
        <v>#REF!</v>
      </c>
      <c r="AW32" s="137" t="e">
        <f>#REF!</f>
        <v>#REF!</v>
      </c>
      <c r="AX32" s="204" t="e">
        <f t="shared" si="131"/>
        <v>#REF!</v>
      </c>
      <c r="AY32" s="204" t="e">
        <f>AV32*#REF!</f>
        <v>#REF!</v>
      </c>
      <c r="AZ32" s="205" t="e">
        <f>AX32*#REF!</f>
        <v>#REF!</v>
      </c>
      <c r="BA32" s="205" t="e">
        <f t="shared" si="132"/>
        <v>#REF!</v>
      </c>
      <c r="BB32" s="137" t="e">
        <f>#REF!</f>
        <v>#REF!</v>
      </c>
      <c r="BC32" s="137" t="e">
        <f>#REF!</f>
        <v>#REF!</v>
      </c>
      <c r="BD32" s="204" t="e">
        <f t="shared" si="133"/>
        <v>#REF!</v>
      </c>
      <c r="BE32" s="204" t="e">
        <f>BB32*#REF!</f>
        <v>#REF!</v>
      </c>
      <c r="BF32" s="205" t="e">
        <f>BD32*#REF!</f>
        <v>#REF!</v>
      </c>
      <c r="BG32" s="205" t="e">
        <f t="shared" si="134"/>
        <v>#REF!</v>
      </c>
      <c r="BH32" s="432" t="e">
        <f>BB32*#REF!</f>
        <v>#REF!</v>
      </c>
      <c r="BI32" s="433" t="e">
        <f>BD32*#REF!</f>
        <v>#REF!</v>
      </c>
      <c r="BJ32" s="433" t="e">
        <f t="shared" si="135"/>
        <v>#REF!</v>
      </c>
      <c r="BK32" s="137" t="e">
        <f>#REF!</f>
        <v>#REF!</v>
      </c>
      <c r="BL32" s="137" t="e">
        <f>#REF!</f>
        <v>#REF!</v>
      </c>
      <c r="BM32" s="204" t="e">
        <f t="shared" si="136"/>
        <v>#REF!</v>
      </c>
      <c r="BN32" s="336" t="e">
        <f>BK32*#REF!</f>
        <v>#REF!</v>
      </c>
      <c r="BO32" s="205" t="e">
        <f>BM32*#REF!</f>
        <v>#REF!</v>
      </c>
      <c r="BP32" s="205" t="e">
        <f t="shared" si="137"/>
        <v>#REF!</v>
      </c>
      <c r="BQ32" s="432" t="e">
        <f>BK32*#REF!</f>
        <v>#REF!</v>
      </c>
      <c r="BR32" s="433" t="e">
        <f>BM32*#REF!</f>
        <v>#REF!</v>
      </c>
      <c r="BS32" s="433" t="e">
        <f t="shared" si="138"/>
        <v>#REF!</v>
      </c>
      <c r="BT32" s="137" t="e">
        <f>#REF!</f>
        <v>#REF!</v>
      </c>
      <c r="BU32" s="137" t="e">
        <f>#REF!</f>
        <v>#REF!</v>
      </c>
      <c r="BV32" s="204" t="e">
        <f t="shared" si="139"/>
        <v>#REF!</v>
      </c>
      <c r="BW32" s="204" t="e">
        <f>BT32*#REF!</f>
        <v>#REF!</v>
      </c>
      <c r="BX32" s="204" t="e">
        <f>BV32*#REF!</f>
        <v>#REF!</v>
      </c>
      <c r="BY32" s="205" t="e">
        <f t="shared" si="140"/>
        <v>#REF!</v>
      </c>
      <c r="BZ32" s="432" t="e">
        <f>BT32*#REF!</f>
        <v>#REF!</v>
      </c>
      <c r="CA32" s="433" t="e">
        <f>BV32*#REF!</f>
        <v>#REF!</v>
      </c>
      <c r="CB32" s="441" t="e">
        <f t="shared" si="141"/>
        <v>#REF!</v>
      </c>
      <c r="CC32" s="136" t="e">
        <f>#REF!</f>
        <v>#REF!</v>
      </c>
      <c r="CD32" s="137" t="e">
        <f>#REF!</f>
        <v>#REF!</v>
      </c>
      <c r="CE32" s="204" t="e">
        <f t="shared" si="142"/>
        <v>#REF!</v>
      </c>
      <c r="CF32" s="204" t="e">
        <f>CC32*#REF!</f>
        <v>#REF!</v>
      </c>
      <c r="CG32" s="205" t="e">
        <f>CE32*#REF!</f>
        <v>#REF!</v>
      </c>
      <c r="CH32" s="205" t="e">
        <f t="shared" si="143"/>
        <v>#REF!</v>
      </c>
      <c r="CI32" s="137" t="e">
        <f>#REF!</f>
        <v>#REF!</v>
      </c>
      <c r="CJ32" s="137" t="e">
        <f>#REF!</f>
        <v>#REF!</v>
      </c>
      <c r="CK32" s="204" t="e">
        <f t="shared" si="144"/>
        <v>#REF!</v>
      </c>
      <c r="CL32" s="204" t="e">
        <f>CI32*#REF!</f>
        <v>#REF!</v>
      </c>
      <c r="CM32" s="205" t="e">
        <f>CK32*#REF!</f>
        <v>#REF!</v>
      </c>
      <c r="CN32" s="205" t="e">
        <f t="shared" si="145"/>
        <v>#REF!</v>
      </c>
      <c r="CO32" s="432" t="e">
        <f>CI32*#REF!</f>
        <v>#REF!</v>
      </c>
      <c r="CP32" s="433" t="e">
        <f>CK32*#REF!</f>
        <v>#REF!</v>
      </c>
      <c r="CQ32" s="433" t="e">
        <f t="shared" si="146"/>
        <v>#REF!</v>
      </c>
      <c r="CR32" s="137" t="e">
        <f>#REF!</f>
        <v>#REF!</v>
      </c>
      <c r="CS32" s="137" t="e">
        <f>#REF!</f>
        <v>#REF!</v>
      </c>
      <c r="CT32" s="204" t="e">
        <f t="shared" si="147"/>
        <v>#REF!</v>
      </c>
      <c r="CU32" s="204" t="e">
        <f>CR32*#REF!</f>
        <v>#REF!</v>
      </c>
      <c r="CV32" s="205" t="e">
        <f>CT32*#REF!</f>
        <v>#REF!</v>
      </c>
      <c r="CW32" s="205" t="e">
        <f t="shared" si="148"/>
        <v>#REF!</v>
      </c>
      <c r="CX32" s="432" t="e">
        <f>CR32*#REF!</f>
        <v>#REF!</v>
      </c>
      <c r="CY32" s="433" t="e">
        <f>CT32*#REF!</f>
        <v>#REF!</v>
      </c>
      <c r="CZ32" s="441" t="e">
        <f t="shared" si="149"/>
        <v>#REF!</v>
      </c>
      <c r="DA32" s="143" t="e">
        <f>#REF!</f>
        <v>#REF!</v>
      </c>
      <c r="DB32" s="137" t="e">
        <f>#REF!</f>
        <v>#REF!</v>
      </c>
      <c r="DC32" s="204" t="e">
        <f t="shared" si="150"/>
        <v>#REF!</v>
      </c>
      <c r="DD32" s="204" t="e">
        <f>DA32*#REF!</f>
        <v>#REF!</v>
      </c>
      <c r="DE32" s="204" t="e">
        <f>DC32*#REF!</f>
        <v>#REF!</v>
      </c>
      <c r="DF32" s="205" t="e">
        <f t="shared" si="151"/>
        <v>#REF!</v>
      </c>
      <c r="DG32" s="432" t="e">
        <f>DA32*#REF!</f>
        <v>#REF!</v>
      </c>
      <c r="DH32" s="433" t="e">
        <f>DC32*#REF!</f>
        <v>#REF!</v>
      </c>
      <c r="DI32" s="433" t="e">
        <f t="shared" si="152"/>
        <v>#REF!</v>
      </c>
      <c r="DJ32" s="136" t="e">
        <f>#REF!</f>
        <v>#REF!</v>
      </c>
      <c r="DK32" s="137" t="e">
        <f>#REF!</f>
        <v>#REF!</v>
      </c>
      <c r="DL32" s="204" t="e">
        <f t="shared" si="153"/>
        <v>#REF!</v>
      </c>
      <c r="DM32" s="204" t="e">
        <f>DJ32*#REF!</f>
        <v>#REF!</v>
      </c>
      <c r="DN32" s="205" t="e">
        <f>DL32*#REF!</f>
        <v>#REF!</v>
      </c>
      <c r="DO32" s="205" t="e">
        <f t="shared" si="154"/>
        <v>#REF!</v>
      </c>
      <c r="DP32" s="137" t="e">
        <f>#REF!</f>
        <v>#REF!</v>
      </c>
      <c r="DQ32" s="137" t="e">
        <f>#REF!</f>
        <v>#REF!</v>
      </c>
      <c r="DR32" s="204" t="e">
        <f t="shared" si="155"/>
        <v>#REF!</v>
      </c>
      <c r="DS32" s="204" t="e">
        <f>DP32*#REF!</f>
        <v>#REF!</v>
      </c>
      <c r="DT32" s="205" t="e">
        <f>DR32*#REF!</f>
        <v>#REF!</v>
      </c>
      <c r="DU32" s="205" t="e">
        <f t="shared" si="156"/>
        <v>#REF!</v>
      </c>
      <c r="DV32" s="432" t="e">
        <f>DP32*#REF!</f>
        <v>#REF!</v>
      </c>
      <c r="DW32" s="433" t="e">
        <f>DR32*#REF!</f>
        <v>#REF!</v>
      </c>
      <c r="DX32" s="433" t="e">
        <f t="shared" si="157"/>
        <v>#REF!</v>
      </c>
      <c r="DY32" s="137" t="e">
        <f>#REF!</f>
        <v>#REF!</v>
      </c>
      <c r="DZ32" s="137" t="e">
        <f>#REF!</f>
        <v>#REF!</v>
      </c>
      <c r="EA32" s="204" t="e">
        <f t="shared" si="158"/>
        <v>#REF!</v>
      </c>
      <c r="EB32" s="204" t="e">
        <f>DY32*#REF!</f>
        <v>#REF!</v>
      </c>
      <c r="EC32" s="205" t="e">
        <f>EA32*#REF!</f>
        <v>#REF!</v>
      </c>
      <c r="ED32" s="205" t="e">
        <f t="shared" si="159"/>
        <v>#REF!</v>
      </c>
      <c r="EE32" s="432" t="e">
        <f>DY32*#REF!</f>
        <v>#REF!</v>
      </c>
      <c r="EF32" s="433" t="e">
        <f>EA32*#REF!</f>
        <v>#REF!</v>
      </c>
      <c r="EG32" s="441" t="e">
        <f t="shared" si="160"/>
        <v>#REF!</v>
      </c>
      <c r="EH32" s="137" t="e">
        <f>#REF!</f>
        <v>#REF!</v>
      </c>
      <c r="EI32" s="137" t="e">
        <f>#REF!</f>
        <v>#REF!</v>
      </c>
      <c r="EJ32" s="204" t="e">
        <f t="shared" si="161"/>
        <v>#REF!</v>
      </c>
      <c r="EK32" s="204" t="e">
        <f>EH32*#REF!</f>
        <v>#REF!</v>
      </c>
      <c r="EL32" s="204" t="e">
        <f>EJ32*#REF!</f>
        <v>#REF!</v>
      </c>
      <c r="EM32" s="205" t="e">
        <f t="shared" si="162"/>
        <v>#REF!</v>
      </c>
      <c r="EN32" s="432" t="e">
        <f>EH32*#REF!</f>
        <v>#REF!</v>
      </c>
      <c r="EO32" s="433" t="e">
        <f>EJ32*#REF!</f>
        <v>#REF!</v>
      </c>
      <c r="EP32" s="433" t="e">
        <f t="shared" si="163"/>
        <v>#REF!</v>
      </c>
      <c r="EQ32" s="136" t="e">
        <f>#REF!</f>
        <v>#REF!</v>
      </c>
      <c r="ER32" s="137" t="e">
        <f>#REF!</f>
        <v>#REF!</v>
      </c>
      <c r="ES32" s="204" t="e">
        <f t="shared" si="164"/>
        <v>#REF!</v>
      </c>
      <c r="ET32" s="204" t="e">
        <f>EQ32*#REF!</f>
        <v>#REF!</v>
      </c>
      <c r="EU32" s="205" t="e">
        <f>ES32*#REF!</f>
        <v>#REF!</v>
      </c>
      <c r="EV32" s="205" t="e">
        <f t="shared" si="165"/>
        <v>#REF!</v>
      </c>
      <c r="EW32" s="137" t="e">
        <f>#REF!</f>
        <v>#REF!</v>
      </c>
      <c r="EX32" s="137" t="e">
        <f>#REF!</f>
        <v>#REF!</v>
      </c>
      <c r="EY32" s="204" t="e">
        <f t="shared" si="166"/>
        <v>#REF!</v>
      </c>
      <c r="EZ32" s="204" t="e">
        <f>EW32*#REF!</f>
        <v>#REF!</v>
      </c>
      <c r="FA32" s="205" t="e">
        <f>EY32*#REF!</f>
        <v>#REF!</v>
      </c>
      <c r="FB32" s="205" t="e">
        <f t="shared" si="167"/>
        <v>#REF!</v>
      </c>
      <c r="FC32" s="432" t="e">
        <f>EW32*#REF!</f>
        <v>#REF!</v>
      </c>
      <c r="FD32" s="433" t="e">
        <f>EY32*#REF!</f>
        <v>#REF!</v>
      </c>
      <c r="FE32" s="433" t="e">
        <f t="shared" si="168"/>
        <v>#REF!</v>
      </c>
      <c r="FF32" s="137" t="e">
        <f>#REF!</f>
        <v>#REF!</v>
      </c>
      <c r="FG32" s="137" t="e">
        <f>#REF!</f>
        <v>#REF!</v>
      </c>
      <c r="FH32" s="204" t="e">
        <f t="shared" si="169"/>
        <v>#REF!</v>
      </c>
      <c r="FI32" s="204" t="e">
        <f>FF32*#REF!</f>
        <v>#REF!</v>
      </c>
      <c r="FJ32" s="205" t="e">
        <f>FH32*#REF!</f>
        <v>#REF!</v>
      </c>
      <c r="FK32" s="205" t="e">
        <f t="shared" si="170"/>
        <v>#REF!</v>
      </c>
      <c r="FL32" s="432" t="e">
        <f>FF32*#REF!</f>
        <v>#REF!</v>
      </c>
      <c r="FM32" s="433" t="e">
        <f>FH32*#REF!</f>
        <v>#REF!</v>
      </c>
      <c r="FN32" s="441" t="e">
        <f t="shared" si="171"/>
        <v>#REF!</v>
      </c>
      <c r="FO32" s="137" t="e">
        <f>#REF!</f>
        <v>#REF!</v>
      </c>
      <c r="FP32" s="137" t="e">
        <f>#REF!</f>
        <v>#REF!</v>
      </c>
      <c r="FQ32" s="204" t="e">
        <f t="shared" si="172"/>
        <v>#REF!</v>
      </c>
      <c r="FR32" s="204" t="e">
        <f>FO32*#REF!</f>
        <v>#REF!</v>
      </c>
      <c r="FS32" s="204" t="e">
        <f>FQ32*#REF!</f>
        <v>#REF!</v>
      </c>
      <c r="FT32" s="205" t="e">
        <f t="shared" si="173"/>
        <v>#REF!</v>
      </c>
      <c r="FU32" s="432" t="e">
        <f>FO32*#REF!</f>
        <v>#REF!</v>
      </c>
      <c r="FV32" s="433" t="e">
        <f>FQ32*#REF!</f>
        <v>#REF!</v>
      </c>
      <c r="FW32" s="454" t="e">
        <f t="shared" si="174"/>
        <v>#REF!</v>
      </c>
    </row>
    <row r="33" spans="1:179" s="12" customFormat="1" ht="15.75">
      <c r="A33" s="874"/>
      <c r="B33" s="332" t="s">
        <v>164</v>
      </c>
      <c r="C33" s="333"/>
      <c r="D33" s="334" t="s">
        <v>0</v>
      </c>
      <c r="E33" s="262" t="e">
        <f t="shared" si="175"/>
        <v>#REF!</v>
      </c>
      <c r="F33" s="263" t="e">
        <f t="shared" si="176"/>
        <v>#REF!</v>
      </c>
      <c r="G33" s="263" t="e">
        <f t="shared" si="177"/>
        <v>#REF!</v>
      </c>
      <c r="H33" s="263" t="e">
        <f t="shared" si="178"/>
        <v>#REF!</v>
      </c>
      <c r="I33" s="263" t="e">
        <f t="shared" si="179"/>
        <v>#REF!</v>
      </c>
      <c r="J33" s="264" t="e">
        <f t="shared" si="180"/>
        <v>#REF!</v>
      </c>
      <c r="K33" s="129"/>
      <c r="L33" s="129"/>
      <c r="M33" s="129"/>
      <c r="N33" s="148"/>
      <c r="O33" s="143" t="e">
        <f>#REF!</f>
        <v>#REF!</v>
      </c>
      <c r="P33" s="137" t="e">
        <f>#REF!</f>
        <v>#REF!</v>
      </c>
      <c r="Q33" s="204" t="e">
        <f t="shared" si="120"/>
        <v>#REF!</v>
      </c>
      <c r="R33" s="204" t="e">
        <f>O33*#REF!</f>
        <v>#REF!</v>
      </c>
      <c r="S33" s="205" t="e">
        <f>Q33*#REF!</f>
        <v>#REF!</v>
      </c>
      <c r="T33" s="205" t="e">
        <f t="shared" si="121"/>
        <v>#REF!</v>
      </c>
      <c r="U33" s="137" t="e">
        <f>#REF!</f>
        <v>#REF!</v>
      </c>
      <c r="V33" s="137" t="e">
        <f>#REF!</f>
        <v>#REF!</v>
      </c>
      <c r="W33" s="204" t="e">
        <f t="shared" si="122"/>
        <v>#REF!</v>
      </c>
      <c r="X33" s="204" t="e">
        <f>U33*#REF!</f>
        <v>#REF!</v>
      </c>
      <c r="Y33" s="205" t="e">
        <f>W33*#REF!</f>
        <v>#REF!</v>
      </c>
      <c r="Z33" s="205" t="e">
        <f t="shared" si="123"/>
        <v>#REF!</v>
      </c>
      <c r="AA33" s="432" t="e">
        <f>U33*#REF!</f>
        <v>#REF!</v>
      </c>
      <c r="AB33" s="433" t="e">
        <f>W33*#REF!</f>
        <v>#REF!</v>
      </c>
      <c r="AC33" s="433" t="e">
        <f t="shared" si="124"/>
        <v>#REF!</v>
      </c>
      <c r="AD33" s="137" t="e">
        <f>#REF!</f>
        <v>#REF!</v>
      </c>
      <c r="AE33" s="137" t="e">
        <f>#REF!</f>
        <v>#REF!</v>
      </c>
      <c r="AF33" s="204" t="e">
        <f t="shared" si="125"/>
        <v>#REF!</v>
      </c>
      <c r="AG33" s="204" t="e">
        <f>AD33*#REF!</f>
        <v>#REF!</v>
      </c>
      <c r="AH33" s="205" t="e">
        <f>AF33*#REF!</f>
        <v>#REF!</v>
      </c>
      <c r="AI33" s="205" t="e">
        <f t="shared" si="126"/>
        <v>#REF!</v>
      </c>
      <c r="AJ33" s="432" t="e">
        <f>AD33*#REF!</f>
        <v>#REF!</v>
      </c>
      <c r="AK33" s="433" t="e">
        <f>AF33*#REF!</f>
        <v>#REF!</v>
      </c>
      <c r="AL33" s="433" t="e">
        <f t="shared" si="127"/>
        <v>#REF!</v>
      </c>
      <c r="AM33" s="137" t="e">
        <f>#REF!</f>
        <v>#REF!</v>
      </c>
      <c r="AN33" s="137" t="e">
        <f>#REF!</f>
        <v>#REF!</v>
      </c>
      <c r="AO33" s="204" t="e">
        <f t="shared" si="128"/>
        <v>#REF!</v>
      </c>
      <c r="AP33" s="204" t="e">
        <f>AM33*#REF!</f>
        <v>#REF!</v>
      </c>
      <c r="AQ33" s="204" t="e">
        <f>AO33*#REF!</f>
        <v>#REF!</v>
      </c>
      <c r="AR33" s="204" t="e">
        <f t="shared" si="129"/>
        <v>#REF!</v>
      </c>
      <c r="AS33" s="432" t="e">
        <f>AM33*#REF!</f>
        <v>#REF!</v>
      </c>
      <c r="AT33" s="433" t="e">
        <f>AO33*#REF!</f>
        <v>#REF!</v>
      </c>
      <c r="AU33" s="433" t="e">
        <f t="shared" si="130"/>
        <v>#REF!</v>
      </c>
      <c r="AV33" s="136" t="e">
        <f>#REF!</f>
        <v>#REF!</v>
      </c>
      <c r="AW33" s="137" t="e">
        <f>#REF!</f>
        <v>#REF!</v>
      </c>
      <c r="AX33" s="204" t="e">
        <f t="shared" si="131"/>
        <v>#REF!</v>
      </c>
      <c r="AY33" s="204" t="e">
        <f>AV33*#REF!</f>
        <v>#REF!</v>
      </c>
      <c r="AZ33" s="205" t="e">
        <f>AX33*#REF!</f>
        <v>#REF!</v>
      </c>
      <c r="BA33" s="205" t="e">
        <f t="shared" si="132"/>
        <v>#REF!</v>
      </c>
      <c r="BB33" s="137" t="e">
        <f>#REF!</f>
        <v>#REF!</v>
      </c>
      <c r="BC33" s="137" t="e">
        <f>#REF!</f>
        <v>#REF!</v>
      </c>
      <c r="BD33" s="204" t="e">
        <f t="shared" si="133"/>
        <v>#REF!</v>
      </c>
      <c r="BE33" s="204" t="e">
        <f>BB33*#REF!</f>
        <v>#REF!</v>
      </c>
      <c r="BF33" s="205" t="e">
        <f>BD33*#REF!</f>
        <v>#REF!</v>
      </c>
      <c r="BG33" s="205" t="e">
        <f t="shared" si="134"/>
        <v>#REF!</v>
      </c>
      <c r="BH33" s="432" t="e">
        <f>BB33*#REF!</f>
        <v>#REF!</v>
      </c>
      <c r="BI33" s="433" t="e">
        <f>BD33*#REF!</f>
        <v>#REF!</v>
      </c>
      <c r="BJ33" s="433" t="e">
        <f t="shared" si="135"/>
        <v>#REF!</v>
      </c>
      <c r="BK33" s="137" t="e">
        <f>#REF!</f>
        <v>#REF!</v>
      </c>
      <c r="BL33" s="137" t="e">
        <f>#REF!</f>
        <v>#REF!</v>
      </c>
      <c r="BM33" s="204" t="e">
        <f t="shared" si="136"/>
        <v>#REF!</v>
      </c>
      <c r="BN33" s="336" t="e">
        <f>BK33*#REF!</f>
        <v>#REF!</v>
      </c>
      <c r="BO33" s="205" t="e">
        <f>BM33*#REF!</f>
        <v>#REF!</v>
      </c>
      <c r="BP33" s="205" t="e">
        <f t="shared" si="137"/>
        <v>#REF!</v>
      </c>
      <c r="BQ33" s="432" t="e">
        <f>BK33*#REF!</f>
        <v>#REF!</v>
      </c>
      <c r="BR33" s="433" t="e">
        <f>BM33*#REF!</f>
        <v>#REF!</v>
      </c>
      <c r="BS33" s="433" t="e">
        <f t="shared" si="138"/>
        <v>#REF!</v>
      </c>
      <c r="BT33" s="137" t="e">
        <f>#REF!</f>
        <v>#REF!</v>
      </c>
      <c r="BU33" s="137" t="e">
        <f>#REF!</f>
        <v>#REF!</v>
      </c>
      <c r="BV33" s="204" t="e">
        <f t="shared" si="139"/>
        <v>#REF!</v>
      </c>
      <c r="BW33" s="204" t="e">
        <f>BT33*#REF!</f>
        <v>#REF!</v>
      </c>
      <c r="BX33" s="204" t="e">
        <f>BV33*#REF!</f>
        <v>#REF!</v>
      </c>
      <c r="BY33" s="205" t="e">
        <f t="shared" si="140"/>
        <v>#REF!</v>
      </c>
      <c r="BZ33" s="432" t="e">
        <f>BT33*#REF!</f>
        <v>#REF!</v>
      </c>
      <c r="CA33" s="433" t="e">
        <f>BV33*#REF!</f>
        <v>#REF!</v>
      </c>
      <c r="CB33" s="441" t="e">
        <f t="shared" si="141"/>
        <v>#REF!</v>
      </c>
      <c r="CC33" s="136" t="e">
        <f>#REF!</f>
        <v>#REF!</v>
      </c>
      <c r="CD33" s="137" t="e">
        <f>#REF!</f>
        <v>#REF!</v>
      </c>
      <c r="CE33" s="204" t="e">
        <f t="shared" si="142"/>
        <v>#REF!</v>
      </c>
      <c r="CF33" s="204" t="e">
        <f>CC33*#REF!</f>
        <v>#REF!</v>
      </c>
      <c r="CG33" s="205" t="e">
        <f>CE33*#REF!</f>
        <v>#REF!</v>
      </c>
      <c r="CH33" s="205" t="e">
        <f t="shared" si="143"/>
        <v>#REF!</v>
      </c>
      <c r="CI33" s="137" t="e">
        <f>#REF!</f>
        <v>#REF!</v>
      </c>
      <c r="CJ33" s="137" t="e">
        <f>#REF!</f>
        <v>#REF!</v>
      </c>
      <c r="CK33" s="204" t="e">
        <f t="shared" si="144"/>
        <v>#REF!</v>
      </c>
      <c r="CL33" s="204" t="e">
        <f>CI33*#REF!</f>
        <v>#REF!</v>
      </c>
      <c r="CM33" s="205" t="e">
        <f>CK33*#REF!</f>
        <v>#REF!</v>
      </c>
      <c r="CN33" s="205" t="e">
        <f t="shared" si="145"/>
        <v>#REF!</v>
      </c>
      <c r="CO33" s="432" t="e">
        <f>CI33*#REF!</f>
        <v>#REF!</v>
      </c>
      <c r="CP33" s="433" t="e">
        <f>CK33*#REF!</f>
        <v>#REF!</v>
      </c>
      <c r="CQ33" s="433" t="e">
        <f t="shared" si="146"/>
        <v>#REF!</v>
      </c>
      <c r="CR33" s="137" t="e">
        <f>#REF!</f>
        <v>#REF!</v>
      </c>
      <c r="CS33" s="137" t="e">
        <f>#REF!</f>
        <v>#REF!</v>
      </c>
      <c r="CT33" s="204" t="e">
        <f t="shared" si="147"/>
        <v>#REF!</v>
      </c>
      <c r="CU33" s="204" t="e">
        <f>CR33*#REF!</f>
        <v>#REF!</v>
      </c>
      <c r="CV33" s="205" t="e">
        <f>CT33*#REF!</f>
        <v>#REF!</v>
      </c>
      <c r="CW33" s="205" t="e">
        <f t="shared" si="148"/>
        <v>#REF!</v>
      </c>
      <c r="CX33" s="432" t="e">
        <f>CR33*#REF!</f>
        <v>#REF!</v>
      </c>
      <c r="CY33" s="433" t="e">
        <f>CT33*#REF!</f>
        <v>#REF!</v>
      </c>
      <c r="CZ33" s="441" t="e">
        <f t="shared" si="149"/>
        <v>#REF!</v>
      </c>
      <c r="DA33" s="143" t="e">
        <f>#REF!</f>
        <v>#REF!</v>
      </c>
      <c r="DB33" s="137" t="e">
        <f>#REF!</f>
        <v>#REF!</v>
      </c>
      <c r="DC33" s="204" t="e">
        <f t="shared" si="150"/>
        <v>#REF!</v>
      </c>
      <c r="DD33" s="204" t="e">
        <f>DA33*#REF!</f>
        <v>#REF!</v>
      </c>
      <c r="DE33" s="204" t="e">
        <f>DC33*#REF!</f>
        <v>#REF!</v>
      </c>
      <c r="DF33" s="205" t="e">
        <f t="shared" si="151"/>
        <v>#REF!</v>
      </c>
      <c r="DG33" s="432" t="e">
        <f>DA33*#REF!</f>
        <v>#REF!</v>
      </c>
      <c r="DH33" s="433" t="e">
        <f>DC33*#REF!</f>
        <v>#REF!</v>
      </c>
      <c r="DI33" s="433" t="e">
        <f t="shared" si="152"/>
        <v>#REF!</v>
      </c>
      <c r="DJ33" s="136" t="e">
        <f>#REF!</f>
        <v>#REF!</v>
      </c>
      <c r="DK33" s="137" t="e">
        <f>#REF!</f>
        <v>#REF!</v>
      </c>
      <c r="DL33" s="204" t="e">
        <f t="shared" si="153"/>
        <v>#REF!</v>
      </c>
      <c r="DM33" s="204" t="e">
        <f>DJ33*#REF!</f>
        <v>#REF!</v>
      </c>
      <c r="DN33" s="205" t="e">
        <f>DL33*#REF!</f>
        <v>#REF!</v>
      </c>
      <c r="DO33" s="205" t="e">
        <f t="shared" si="154"/>
        <v>#REF!</v>
      </c>
      <c r="DP33" s="137" t="e">
        <f>#REF!</f>
        <v>#REF!</v>
      </c>
      <c r="DQ33" s="137" t="e">
        <f>#REF!</f>
        <v>#REF!</v>
      </c>
      <c r="DR33" s="204" t="e">
        <f t="shared" si="155"/>
        <v>#REF!</v>
      </c>
      <c r="DS33" s="204" t="e">
        <f>DP33*#REF!</f>
        <v>#REF!</v>
      </c>
      <c r="DT33" s="205" t="e">
        <f>DR33*#REF!</f>
        <v>#REF!</v>
      </c>
      <c r="DU33" s="205" t="e">
        <f t="shared" si="156"/>
        <v>#REF!</v>
      </c>
      <c r="DV33" s="432" t="e">
        <f>DP33*#REF!</f>
        <v>#REF!</v>
      </c>
      <c r="DW33" s="433" t="e">
        <f>DR33*#REF!</f>
        <v>#REF!</v>
      </c>
      <c r="DX33" s="433" t="e">
        <f t="shared" si="157"/>
        <v>#REF!</v>
      </c>
      <c r="DY33" s="137" t="e">
        <f>#REF!</f>
        <v>#REF!</v>
      </c>
      <c r="DZ33" s="137" t="e">
        <f>#REF!</f>
        <v>#REF!</v>
      </c>
      <c r="EA33" s="204" t="e">
        <f t="shared" si="158"/>
        <v>#REF!</v>
      </c>
      <c r="EB33" s="204" t="e">
        <f>DY33*#REF!</f>
        <v>#REF!</v>
      </c>
      <c r="EC33" s="205" t="e">
        <f>EA33*#REF!</f>
        <v>#REF!</v>
      </c>
      <c r="ED33" s="205" t="e">
        <f t="shared" si="159"/>
        <v>#REF!</v>
      </c>
      <c r="EE33" s="432" t="e">
        <f>DY33*#REF!</f>
        <v>#REF!</v>
      </c>
      <c r="EF33" s="433" t="e">
        <f>EA33*#REF!</f>
        <v>#REF!</v>
      </c>
      <c r="EG33" s="441" t="e">
        <f t="shared" si="160"/>
        <v>#REF!</v>
      </c>
      <c r="EH33" s="137" t="e">
        <f>#REF!</f>
        <v>#REF!</v>
      </c>
      <c r="EI33" s="137" t="e">
        <f>#REF!</f>
        <v>#REF!</v>
      </c>
      <c r="EJ33" s="204" t="e">
        <f t="shared" si="161"/>
        <v>#REF!</v>
      </c>
      <c r="EK33" s="204" t="e">
        <f>EH33*#REF!</f>
        <v>#REF!</v>
      </c>
      <c r="EL33" s="204" t="e">
        <f>EJ33*#REF!</f>
        <v>#REF!</v>
      </c>
      <c r="EM33" s="205" t="e">
        <f t="shared" si="162"/>
        <v>#REF!</v>
      </c>
      <c r="EN33" s="432" t="e">
        <f>EH33*#REF!</f>
        <v>#REF!</v>
      </c>
      <c r="EO33" s="433" t="e">
        <f>EJ33*#REF!</f>
        <v>#REF!</v>
      </c>
      <c r="EP33" s="433" t="e">
        <f t="shared" si="163"/>
        <v>#REF!</v>
      </c>
      <c r="EQ33" s="136" t="e">
        <f>#REF!</f>
        <v>#REF!</v>
      </c>
      <c r="ER33" s="137" t="e">
        <f>#REF!</f>
        <v>#REF!</v>
      </c>
      <c r="ES33" s="204" t="e">
        <f t="shared" si="164"/>
        <v>#REF!</v>
      </c>
      <c r="ET33" s="204" t="e">
        <f>EQ33*#REF!</f>
        <v>#REF!</v>
      </c>
      <c r="EU33" s="205" t="e">
        <f>ES33*#REF!</f>
        <v>#REF!</v>
      </c>
      <c r="EV33" s="205" t="e">
        <f t="shared" si="165"/>
        <v>#REF!</v>
      </c>
      <c r="EW33" s="137" t="e">
        <f>#REF!</f>
        <v>#REF!</v>
      </c>
      <c r="EX33" s="137" t="e">
        <f>#REF!</f>
        <v>#REF!</v>
      </c>
      <c r="EY33" s="204" t="e">
        <f t="shared" si="166"/>
        <v>#REF!</v>
      </c>
      <c r="EZ33" s="204" t="e">
        <f>EW33*#REF!</f>
        <v>#REF!</v>
      </c>
      <c r="FA33" s="205" t="e">
        <f>EY33*#REF!</f>
        <v>#REF!</v>
      </c>
      <c r="FB33" s="205" t="e">
        <f t="shared" si="167"/>
        <v>#REF!</v>
      </c>
      <c r="FC33" s="432" t="e">
        <f>EW33*#REF!</f>
        <v>#REF!</v>
      </c>
      <c r="FD33" s="433" t="e">
        <f>EY33*#REF!</f>
        <v>#REF!</v>
      </c>
      <c r="FE33" s="433" t="e">
        <f t="shared" si="168"/>
        <v>#REF!</v>
      </c>
      <c r="FF33" s="137" t="e">
        <f>#REF!</f>
        <v>#REF!</v>
      </c>
      <c r="FG33" s="137" t="e">
        <f>#REF!</f>
        <v>#REF!</v>
      </c>
      <c r="FH33" s="204" t="e">
        <f t="shared" si="169"/>
        <v>#REF!</v>
      </c>
      <c r="FI33" s="204" t="e">
        <f>FF33*#REF!</f>
        <v>#REF!</v>
      </c>
      <c r="FJ33" s="205" t="e">
        <f>FH33*#REF!</f>
        <v>#REF!</v>
      </c>
      <c r="FK33" s="205" t="e">
        <f t="shared" si="170"/>
        <v>#REF!</v>
      </c>
      <c r="FL33" s="432" t="e">
        <f>FF33*#REF!</f>
        <v>#REF!</v>
      </c>
      <c r="FM33" s="433" t="e">
        <f>FH33*#REF!</f>
        <v>#REF!</v>
      </c>
      <c r="FN33" s="441" t="e">
        <f t="shared" si="171"/>
        <v>#REF!</v>
      </c>
      <c r="FO33" s="137" t="e">
        <f>#REF!</f>
        <v>#REF!</v>
      </c>
      <c r="FP33" s="137" t="e">
        <f>#REF!</f>
        <v>#REF!</v>
      </c>
      <c r="FQ33" s="204" t="e">
        <f t="shared" si="172"/>
        <v>#REF!</v>
      </c>
      <c r="FR33" s="204" t="e">
        <f>FO33*#REF!</f>
        <v>#REF!</v>
      </c>
      <c r="FS33" s="204" t="e">
        <f>FQ33*#REF!</f>
        <v>#REF!</v>
      </c>
      <c r="FT33" s="205" t="e">
        <f t="shared" si="173"/>
        <v>#REF!</v>
      </c>
      <c r="FU33" s="432" t="e">
        <f>FO33*#REF!</f>
        <v>#REF!</v>
      </c>
      <c r="FV33" s="433" t="e">
        <f>FQ33*#REF!</f>
        <v>#REF!</v>
      </c>
      <c r="FW33" s="454" t="e">
        <f t="shared" si="174"/>
        <v>#REF!</v>
      </c>
    </row>
    <row r="34" spans="1:179" s="12" customFormat="1" ht="15.75">
      <c r="A34" s="874"/>
      <c r="B34" s="332" t="s">
        <v>165</v>
      </c>
      <c r="C34" s="333"/>
      <c r="D34" s="334" t="s">
        <v>0</v>
      </c>
      <c r="E34" s="262" t="e">
        <f t="shared" si="175"/>
        <v>#REF!</v>
      </c>
      <c r="F34" s="263" t="e">
        <f t="shared" si="176"/>
        <v>#REF!</v>
      </c>
      <c r="G34" s="263" t="e">
        <f t="shared" si="177"/>
        <v>#REF!</v>
      </c>
      <c r="H34" s="263" t="e">
        <f t="shared" si="178"/>
        <v>#REF!</v>
      </c>
      <c r="I34" s="263" t="e">
        <f t="shared" si="179"/>
        <v>#REF!</v>
      </c>
      <c r="J34" s="264" t="e">
        <f t="shared" si="180"/>
        <v>#REF!</v>
      </c>
      <c r="K34" s="129"/>
      <c r="L34" s="129"/>
      <c r="M34" s="129"/>
      <c r="N34" s="148"/>
      <c r="O34" s="143" t="e">
        <f>#REF!</f>
        <v>#REF!</v>
      </c>
      <c r="P34" s="137" t="e">
        <f>#REF!</f>
        <v>#REF!</v>
      </c>
      <c r="Q34" s="204" t="e">
        <f t="shared" si="40"/>
        <v>#REF!</v>
      </c>
      <c r="R34" s="204" t="e">
        <f>O34*#REF!</f>
        <v>#REF!</v>
      </c>
      <c r="S34" s="205" t="e">
        <f>Q34*#REF!</f>
        <v>#REF!</v>
      </c>
      <c r="T34" s="205" t="e">
        <f t="shared" si="41"/>
        <v>#REF!</v>
      </c>
      <c r="U34" s="137" t="e">
        <f>#REF!</f>
        <v>#REF!</v>
      </c>
      <c r="V34" s="137" t="e">
        <f>#REF!</f>
        <v>#REF!</v>
      </c>
      <c r="W34" s="204" t="e">
        <f t="shared" si="6"/>
        <v>#REF!</v>
      </c>
      <c r="X34" s="204" t="e">
        <f>U34*#REF!</f>
        <v>#REF!</v>
      </c>
      <c r="Y34" s="205" t="e">
        <f>W34*#REF!</f>
        <v>#REF!</v>
      </c>
      <c r="Z34" s="205" t="e">
        <f t="shared" si="7"/>
        <v>#REF!</v>
      </c>
      <c r="AA34" s="432" t="e">
        <f>U34*#REF!</f>
        <v>#REF!</v>
      </c>
      <c r="AB34" s="433" t="e">
        <f>W34*#REF!</f>
        <v>#REF!</v>
      </c>
      <c r="AC34" s="433" t="e">
        <f t="shared" si="8"/>
        <v>#REF!</v>
      </c>
      <c r="AD34" s="137" t="e">
        <f>#REF!</f>
        <v>#REF!</v>
      </c>
      <c r="AE34" s="137" t="e">
        <f>#REF!</f>
        <v>#REF!</v>
      </c>
      <c r="AF34" s="204" t="e">
        <f t="shared" si="9"/>
        <v>#REF!</v>
      </c>
      <c r="AG34" s="204" t="e">
        <f>AD34*#REF!</f>
        <v>#REF!</v>
      </c>
      <c r="AH34" s="205" t="e">
        <f>AF34*#REF!</f>
        <v>#REF!</v>
      </c>
      <c r="AI34" s="205" t="e">
        <f t="shared" si="10"/>
        <v>#REF!</v>
      </c>
      <c r="AJ34" s="432" t="e">
        <f>AD34*#REF!</f>
        <v>#REF!</v>
      </c>
      <c r="AK34" s="433" t="e">
        <f>AF34*#REF!</f>
        <v>#REF!</v>
      </c>
      <c r="AL34" s="433" t="e">
        <f t="shared" si="42"/>
        <v>#REF!</v>
      </c>
      <c r="AM34" s="137" t="e">
        <f>#REF!</f>
        <v>#REF!</v>
      </c>
      <c r="AN34" s="137" t="e">
        <f>#REF!</f>
        <v>#REF!</v>
      </c>
      <c r="AO34" s="204" t="e">
        <f t="shared" si="43"/>
        <v>#REF!</v>
      </c>
      <c r="AP34" s="204" t="e">
        <f>AM34*#REF!</f>
        <v>#REF!</v>
      </c>
      <c r="AQ34" s="204" t="e">
        <f>AO34*#REF!</f>
        <v>#REF!</v>
      </c>
      <c r="AR34" s="204" t="e">
        <f t="shared" si="44"/>
        <v>#REF!</v>
      </c>
      <c r="AS34" s="432" t="e">
        <f>AM34*#REF!</f>
        <v>#REF!</v>
      </c>
      <c r="AT34" s="433" t="e">
        <f>AO34*#REF!</f>
        <v>#REF!</v>
      </c>
      <c r="AU34" s="433" t="e">
        <f t="shared" si="11"/>
        <v>#REF!</v>
      </c>
      <c r="AV34" s="136" t="e">
        <f>#REF!</f>
        <v>#REF!</v>
      </c>
      <c r="AW34" s="137" t="e">
        <f>#REF!</f>
        <v>#REF!</v>
      </c>
      <c r="AX34" s="204" t="e">
        <f t="shared" si="45"/>
        <v>#REF!</v>
      </c>
      <c r="AY34" s="204" t="e">
        <f>AV34*#REF!</f>
        <v>#REF!</v>
      </c>
      <c r="AZ34" s="205" t="e">
        <f>AX34*#REF!</f>
        <v>#REF!</v>
      </c>
      <c r="BA34" s="205" t="e">
        <f t="shared" si="46"/>
        <v>#REF!</v>
      </c>
      <c r="BB34" s="137" t="e">
        <f>#REF!</f>
        <v>#REF!</v>
      </c>
      <c r="BC34" s="137" t="e">
        <f>#REF!</f>
        <v>#REF!</v>
      </c>
      <c r="BD34" s="204" t="e">
        <f t="shared" si="115"/>
        <v>#REF!</v>
      </c>
      <c r="BE34" s="204" t="e">
        <f>BB34*#REF!</f>
        <v>#REF!</v>
      </c>
      <c r="BF34" s="205" t="e">
        <f>BD34*#REF!</f>
        <v>#REF!</v>
      </c>
      <c r="BG34" s="205" t="e">
        <f t="shared" si="13"/>
        <v>#REF!</v>
      </c>
      <c r="BH34" s="432" t="e">
        <f>BB34*#REF!</f>
        <v>#REF!</v>
      </c>
      <c r="BI34" s="433" t="e">
        <f>BD34*#REF!</f>
        <v>#REF!</v>
      </c>
      <c r="BJ34" s="433" t="e">
        <f t="shared" si="14"/>
        <v>#REF!</v>
      </c>
      <c r="BK34" s="137" t="e">
        <f>#REF!</f>
        <v>#REF!</v>
      </c>
      <c r="BL34" s="137" t="e">
        <f>#REF!</f>
        <v>#REF!</v>
      </c>
      <c r="BM34" s="204" t="e">
        <f t="shared" si="47"/>
        <v>#REF!</v>
      </c>
      <c r="BN34" s="336" t="e">
        <f>BK34*#REF!</f>
        <v>#REF!</v>
      </c>
      <c r="BO34" s="205" t="e">
        <f>BM34*#REF!</f>
        <v>#REF!</v>
      </c>
      <c r="BP34" s="205" t="e">
        <f t="shared" si="15"/>
        <v>#REF!</v>
      </c>
      <c r="BQ34" s="432" t="e">
        <f>BK34*#REF!</f>
        <v>#REF!</v>
      </c>
      <c r="BR34" s="433" t="e">
        <f>BM34*#REF!</f>
        <v>#REF!</v>
      </c>
      <c r="BS34" s="433" t="e">
        <f t="shared" si="16"/>
        <v>#REF!</v>
      </c>
      <c r="BT34" s="137" t="e">
        <f>#REF!</f>
        <v>#REF!</v>
      </c>
      <c r="BU34" s="137" t="e">
        <f>#REF!</f>
        <v>#REF!</v>
      </c>
      <c r="BV34" s="204" t="e">
        <f t="shared" si="48"/>
        <v>#REF!</v>
      </c>
      <c r="BW34" s="204" t="e">
        <f>BT34*#REF!</f>
        <v>#REF!</v>
      </c>
      <c r="BX34" s="204" t="e">
        <f>BV34*#REF!</f>
        <v>#REF!</v>
      </c>
      <c r="BY34" s="205" t="e">
        <f t="shared" si="17"/>
        <v>#REF!</v>
      </c>
      <c r="BZ34" s="432" t="e">
        <f>BT34*#REF!</f>
        <v>#REF!</v>
      </c>
      <c r="CA34" s="433" t="e">
        <f>BV34*#REF!</f>
        <v>#REF!</v>
      </c>
      <c r="CB34" s="441" t="e">
        <f t="shared" si="18"/>
        <v>#REF!</v>
      </c>
      <c r="CC34" s="136" t="e">
        <f>#REF!</f>
        <v>#REF!</v>
      </c>
      <c r="CD34" s="137" t="e">
        <f>#REF!</f>
        <v>#REF!</v>
      </c>
      <c r="CE34" s="204" t="e">
        <f t="shared" si="49"/>
        <v>#REF!</v>
      </c>
      <c r="CF34" s="204" t="e">
        <f>CC34*#REF!</f>
        <v>#REF!</v>
      </c>
      <c r="CG34" s="205" t="e">
        <f>CE34*#REF!</f>
        <v>#REF!</v>
      </c>
      <c r="CH34" s="205" t="e">
        <f t="shared" si="50"/>
        <v>#REF!</v>
      </c>
      <c r="CI34" s="137" t="e">
        <f>#REF!</f>
        <v>#REF!</v>
      </c>
      <c r="CJ34" s="137" t="e">
        <f>#REF!</f>
        <v>#REF!</v>
      </c>
      <c r="CK34" s="204" t="e">
        <f t="shared" si="116"/>
        <v>#REF!</v>
      </c>
      <c r="CL34" s="204" t="e">
        <f>CI34*#REF!</f>
        <v>#REF!</v>
      </c>
      <c r="CM34" s="205" t="e">
        <f>CK34*#REF!</f>
        <v>#REF!</v>
      </c>
      <c r="CN34" s="205" t="e">
        <f t="shared" si="20"/>
        <v>#REF!</v>
      </c>
      <c r="CO34" s="432" t="e">
        <f>CI34*#REF!</f>
        <v>#REF!</v>
      </c>
      <c r="CP34" s="433" t="e">
        <f>CK34*#REF!</f>
        <v>#REF!</v>
      </c>
      <c r="CQ34" s="433" t="e">
        <f t="shared" si="21"/>
        <v>#REF!</v>
      </c>
      <c r="CR34" s="137" t="e">
        <f>#REF!</f>
        <v>#REF!</v>
      </c>
      <c r="CS34" s="137" t="e">
        <f>#REF!</f>
        <v>#REF!</v>
      </c>
      <c r="CT34" s="204" t="e">
        <f t="shared" si="51"/>
        <v>#REF!</v>
      </c>
      <c r="CU34" s="204" t="e">
        <f>CR34*#REF!</f>
        <v>#REF!</v>
      </c>
      <c r="CV34" s="205" t="e">
        <f>CT34*#REF!</f>
        <v>#REF!</v>
      </c>
      <c r="CW34" s="205" t="e">
        <f t="shared" si="22"/>
        <v>#REF!</v>
      </c>
      <c r="CX34" s="432" t="e">
        <f>CR34*#REF!</f>
        <v>#REF!</v>
      </c>
      <c r="CY34" s="433" t="e">
        <f>CT34*#REF!</f>
        <v>#REF!</v>
      </c>
      <c r="CZ34" s="441" t="e">
        <f t="shared" si="23"/>
        <v>#REF!</v>
      </c>
      <c r="DA34" s="143" t="e">
        <f>#REF!</f>
        <v>#REF!</v>
      </c>
      <c r="DB34" s="137" t="e">
        <f>#REF!</f>
        <v>#REF!</v>
      </c>
      <c r="DC34" s="204" t="e">
        <f t="shared" si="52"/>
        <v>#REF!</v>
      </c>
      <c r="DD34" s="204" t="e">
        <f>DA34*#REF!</f>
        <v>#REF!</v>
      </c>
      <c r="DE34" s="204" t="e">
        <f>DC34*#REF!</f>
        <v>#REF!</v>
      </c>
      <c r="DF34" s="205" t="e">
        <f t="shared" si="24"/>
        <v>#REF!</v>
      </c>
      <c r="DG34" s="432" t="e">
        <f>DA34*#REF!</f>
        <v>#REF!</v>
      </c>
      <c r="DH34" s="433" t="e">
        <f>DC34*#REF!</f>
        <v>#REF!</v>
      </c>
      <c r="DI34" s="433" t="e">
        <f t="shared" si="25"/>
        <v>#REF!</v>
      </c>
      <c r="DJ34" s="136" t="e">
        <f>#REF!</f>
        <v>#REF!</v>
      </c>
      <c r="DK34" s="137" t="e">
        <f>#REF!</f>
        <v>#REF!</v>
      </c>
      <c r="DL34" s="204" t="e">
        <f t="shared" si="53"/>
        <v>#REF!</v>
      </c>
      <c r="DM34" s="204" t="e">
        <f>DJ34*#REF!</f>
        <v>#REF!</v>
      </c>
      <c r="DN34" s="205" t="e">
        <f>DL34*#REF!</f>
        <v>#REF!</v>
      </c>
      <c r="DO34" s="205" t="e">
        <f t="shared" si="54"/>
        <v>#REF!</v>
      </c>
      <c r="DP34" s="137" t="e">
        <f>#REF!</f>
        <v>#REF!</v>
      </c>
      <c r="DQ34" s="137" t="e">
        <f>#REF!</f>
        <v>#REF!</v>
      </c>
      <c r="DR34" s="204" t="e">
        <f t="shared" si="117"/>
        <v>#REF!</v>
      </c>
      <c r="DS34" s="204" t="e">
        <f>DP34*#REF!</f>
        <v>#REF!</v>
      </c>
      <c r="DT34" s="205" t="e">
        <f>DR34*#REF!</f>
        <v>#REF!</v>
      </c>
      <c r="DU34" s="205" t="e">
        <f t="shared" si="27"/>
        <v>#REF!</v>
      </c>
      <c r="DV34" s="432" t="e">
        <f>DP34*#REF!</f>
        <v>#REF!</v>
      </c>
      <c r="DW34" s="433" t="e">
        <f>DR34*#REF!</f>
        <v>#REF!</v>
      </c>
      <c r="DX34" s="433" t="e">
        <f t="shared" si="28"/>
        <v>#REF!</v>
      </c>
      <c r="DY34" s="137" t="e">
        <f>#REF!</f>
        <v>#REF!</v>
      </c>
      <c r="DZ34" s="137" t="e">
        <f>#REF!</f>
        <v>#REF!</v>
      </c>
      <c r="EA34" s="204" t="e">
        <f t="shared" si="55"/>
        <v>#REF!</v>
      </c>
      <c r="EB34" s="204" t="e">
        <f>DY34*#REF!</f>
        <v>#REF!</v>
      </c>
      <c r="EC34" s="205" t="e">
        <f>EA34*#REF!</f>
        <v>#REF!</v>
      </c>
      <c r="ED34" s="205" t="e">
        <f t="shared" si="29"/>
        <v>#REF!</v>
      </c>
      <c r="EE34" s="432" t="e">
        <f>DY34*#REF!</f>
        <v>#REF!</v>
      </c>
      <c r="EF34" s="433" t="e">
        <f>EA34*#REF!</f>
        <v>#REF!</v>
      </c>
      <c r="EG34" s="441" t="e">
        <f t="shared" si="30"/>
        <v>#REF!</v>
      </c>
      <c r="EH34" s="137" t="e">
        <f>#REF!</f>
        <v>#REF!</v>
      </c>
      <c r="EI34" s="137" t="e">
        <f>#REF!</f>
        <v>#REF!</v>
      </c>
      <c r="EJ34" s="204" t="e">
        <f t="shared" si="56"/>
        <v>#REF!</v>
      </c>
      <c r="EK34" s="204" t="e">
        <f>EH34*#REF!</f>
        <v>#REF!</v>
      </c>
      <c r="EL34" s="204" t="e">
        <f>EJ34*#REF!</f>
        <v>#REF!</v>
      </c>
      <c r="EM34" s="205" t="e">
        <f t="shared" si="31"/>
        <v>#REF!</v>
      </c>
      <c r="EN34" s="432" t="e">
        <f>EH34*#REF!</f>
        <v>#REF!</v>
      </c>
      <c r="EO34" s="433" t="e">
        <f>EJ34*#REF!</f>
        <v>#REF!</v>
      </c>
      <c r="EP34" s="433" t="e">
        <f t="shared" si="32"/>
        <v>#REF!</v>
      </c>
      <c r="EQ34" s="136" t="e">
        <f>#REF!</f>
        <v>#REF!</v>
      </c>
      <c r="ER34" s="137" t="e">
        <f>#REF!</f>
        <v>#REF!</v>
      </c>
      <c r="ES34" s="204" t="e">
        <f t="shared" si="57"/>
        <v>#REF!</v>
      </c>
      <c r="ET34" s="204" t="e">
        <f>EQ34*#REF!</f>
        <v>#REF!</v>
      </c>
      <c r="EU34" s="205" t="e">
        <f>ES34*#REF!</f>
        <v>#REF!</v>
      </c>
      <c r="EV34" s="205" t="e">
        <f t="shared" si="58"/>
        <v>#REF!</v>
      </c>
      <c r="EW34" s="137" t="e">
        <f>#REF!</f>
        <v>#REF!</v>
      </c>
      <c r="EX34" s="137" t="e">
        <f>#REF!</f>
        <v>#REF!</v>
      </c>
      <c r="EY34" s="204" t="e">
        <f t="shared" si="118"/>
        <v>#REF!</v>
      </c>
      <c r="EZ34" s="204" t="e">
        <f>EW34*#REF!</f>
        <v>#REF!</v>
      </c>
      <c r="FA34" s="205" t="e">
        <f>EY34*#REF!</f>
        <v>#REF!</v>
      </c>
      <c r="FB34" s="205" t="e">
        <f t="shared" si="34"/>
        <v>#REF!</v>
      </c>
      <c r="FC34" s="432" t="e">
        <f>EW34*#REF!</f>
        <v>#REF!</v>
      </c>
      <c r="FD34" s="433" t="e">
        <f>EY34*#REF!</f>
        <v>#REF!</v>
      </c>
      <c r="FE34" s="433" t="e">
        <f t="shared" si="35"/>
        <v>#REF!</v>
      </c>
      <c r="FF34" s="137" t="e">
        <f>#REF!</f>
        <v>#REF!</v>
      </c>
      <c r="FG34" s="137" t="e">
        <f>#REF!</f>
        <v>#REF!</v>
      </c>
      <c r="FH34" s="204" t="e">
        <f t="shared" si="59"/>
        <v>#REF!</v>
      </c>
      <c r="FI34" s="204" t="e">
        <f>FF34*#REF!</f>
        <v>#REF!</v>
      </c>
      <c r="FJ34" s="205" t="e">
        <f>FH34*#REF!</f>
        <v>#REF!</v>
      </c>
      <c r="FK34" s="205" t="e">
        <f t="shared" si="36"/>
        <v>#REF!</v>
      </c>
      <c r="FL34" s="432" t="e">
        <f>FF34*#REF!</f>
        <v>#REF!</v>
      </c>
      <c r="FM34" s="433" t="e">
        <f>FH34*#REF!</f>
        <v>#REF!</v>
      </c>
      <c r="FN34" s="441" t="e">
        <f t="shared" si="37"/>
        <v>#REF!</v>
      </c>
      <c r="FO34" s="137" t="e">
        <f>#REF!</f>
        <v>#REF!</v>
      </c>
      <c r="FP34" s="137" t="e">
        <f>#REF!</f>
        <v>#REF!</v>
      </c>
      <c r="FQ34" s="204" t="e">
        <f t="shared" si="60"/>
        <v>#REF!</v>
      </c>
      <c r="FR34" s="204" t="e">
        <f>FO34*#REF!</f>
        <v>#REF!</v>
      </c>
      <c r="FS34" s="204" t="e">
        <f>FQ34*#REF!</f>
        <v>#REF!</v>
      </c>
      <c r="FT34" s="205" t="e">
        <f t="shared" si="38"/>
        <v>#REF!</v>
      </c>
      <c r="FU34" s="432" t="e">
        <f>FO34*#REF!</f>
        <v>#REF!</v>
      </c>
      <c r="FV34" s="433" t="e">
        <f>FQ34*#REF!</f>
        <v>#REF!</v>
      </c>
      <c r="FW34" s="454" t="e">
        <f t="shared" si="39"/>
        <v>#REF!</v>
      </c>
    </row>
    <row r="35" spans="1:179" s="12" customFormat="1" ht="15.75">
      <c r="A35" s="874"/>
      <c r="B35" s="332" t="s">
        <v>904</v>
      </c>
      <c r="C35" s="333"/>
      <c r="D35" s="334" t="s">
        <v>0</v>
      </c>
      <c r="E35" s="262" t="e">
        <f t="shared" si="175"/>
        <v>#REF!</v>
      </c>
      <c r="F35" s="263" t="e">
        <f t="shared" si="176"/>
        <v>#REF!</v>
      </c>
      <c r="G35" s="263" t="e">
        <f t="shared" si="177"/>
        <v>#REF!</v>
      </c>
      <c r="H35" s="263" t="e">
        <f t="shared" si="178"/>
        <v>#REF!</v>
      </c>
      <c r="I35" s="263" t="e">
        <f t="shared" si="179"/>
        <v>#REF!</v>
      </c>
      <c r="J35" s="264" t="e">
        <f t="shared" si="180"/>
        <v>#REF!</v>
      </c>
      <c r="K35" s="129"/>
      <c r="L35" s="129"/>
      <c r="M35" s="129"/>
      <c r="N35" s="148"/>
      <c r="O35" s="143" t="e">
        <f>#REF!</f>
        <v>#REF!</v>
      </c>
      <c r="P35" s="137" t="e">
        <f>#REF!</f>
        <v>#REF!</v>
      </c>
      <c r="Q35" s="204" t="e">
        <f t="shared" ref="Q35:Q54" si="181">O35-P35</f>
        <v>#REF!</v>
      </c>
      <c r="R35" s="204" t="e">
        <f>O35*#REF!</f>
        <v>#REF!</v>
      </c>
      <c r="S35" s="205" t="e">
        <f>Q35*#REF!</f>
        <v>#REF!</v>
      </c>
      <c r="T35" s="205" t="e">
        <f t="shared" ref="T35:T54" si="182">S35</f>
        <v>#REF!</v>
      </c>
      <c r="U35" s="137" t="e">
        <f>#REF!</f>
        <v>#REF!</v>
      </c>
      <c r="V35" s="137" t="e">
        <f>#REF!</f>
        <v>#REF!</v>
      </c>
      <c r="W35" s="204" t="e">
        <f t="shared" ref="W35:W54" si="183">U35-V35</f>
        <v>#REF!</v>
      </c>
      <c r="X35" s="204" t="e">
        <f>U35*#REF!</f>
        <v>#REF!</v>
      </c>
      <c r="Y35" s="205" t="e">
        <f>W35*#REF!</f>
        <v>#REF!</v>
      </c>
      <c r="Z35" s="205" t="e">
        <f t="shared" ref="Z35:Z54" si="184">Y35</f>
        <v>#REF!</v>
      </c>
      <c r="AA35" s="432" t="e">
        <f>U35*#REF!</f>
        <v>#REF!</v>
      </c>
      <c r="AB35" s="433" t="e">
        <f>W35*#REF!</f>
        <v>#REF!</v>
      </c>
      <c r="AC35" s="433" t="e">
        <f t="shared" ref="AC35:AC54" si="185">AB35</f>
        <v>#REF!</v>
      </c>
      <c r="AD35" s="137" t="e">
        <f>#REF!</f>
        <v>#REF!</v>
      </c>
      <c r="AE35" s="137" t="e">
        <f>#REF!</f>
        <v>#REF!</v>
      </c>
      <c r="AF35" s="204" t="e">
        <f t="shared" ref="AF35:AF54" si="186">AD35-AE35</f>
        <v>#REF!</v>
      </c>
      <c r="AG35" s="204" t="e">
        <f>AD35*#REF!</f>
        <v>#REF!</v>
      </c>
      <c r="AH35" s="205" t="e">
        <f>AF35*#REF!</f>
        <v>#REF!</v>
      </c>
      <c r="AI35" s="205" t="e">
        <f t="shared" ref="AI35:AI54" si="187">AH35</f>
        <v>#REF!</v>
      </c>
      <c r="AJ35" s="432" t="e">
        <f>AD35*#REF!</f>
        <v>#REF!</v>
      </c>
      <c r="AK35" s="433" t="e">
        <f>AF35*#REF!</f>
        <v>#REF!</v>
      </c>
      <c r="AL35" s="433" t="e">
        <f t="shared" ref="AL35:AL54" si="188">AK35</f>
        <v>#REF!</v>
      </c>
      <c r="AM35" s="137" t="e">
        <f>#REF!</f>
        <v>#REF!</v>
      </c>
      <c r="AN35" s="137" t="e">
        <f>#REF!</f>
        <v>#REF!</v>
      </c>
      <c r="AO35" s="204" t="e">
        <f t="shared" ref="AO35:AO54" si="189">AM35-AN35</f>
        <v>#REF!</v>
      </c>
      <c r="AP35" s="204" t="e">
        <f>AM35*#REF!</f>
        <v>#REF!</v>
      </c>
      <c r="AQ35" s="204" t="e">
        <f>AO35*#REF!</f>
        <v>#REF!</v>
      </c>
      <c r="AR35" s="204" t="e">
        <f t="shared" ref="AR35:AR54" si="190">AQ35</f>
        <v>#REF!</v>
      </c>
      <c r="AS35" s="432" t="e">
        <f>AM35*#REF!</f>
        <v>#REF!</v>
      </c>
      <c r="AT35" s="433" t="e">
        <f>AO35*#REF!</f>
        <v>#REF!</v>
      </c>
      <c r="AU35" s="433" t="e">
        <f t="shared" ref="AU35:AU54" si="191">AT35</f>
        <v>#REF!</v>
      </c>
      <c r="AV35" s="136" t="e">
        <f>#REF!</f>
        <v>#REF!</v>
      </c>
      <c r="AW35" s="137" t="e">
        <f>#REF!</f>
        <v>#REF!</v>
      </c>
      <c r="AX35" s="204" t="e">
        <f t="shared" ref="AX35:AX54" si="192">AV35-AW35</f>
        <v>#REF!</v>
      </c>
      <c r="AY35" s="204" t="e">
        <f>AV35*#REF!</f>
        <v>#REF!</v>
      </c>
      <c r="AZ35" s="205" t="e">
        <f>AX35*#REF!</f>
        <v>#REF!</v>
      </c>
      <c r="BA35" s="205" t="e">
        <f t="shared" ref="BA35:BA54" si="193">AZ35</f>
        <v>#REF!</v>
      </c>
      <c r="BB35" s="137" t="e">
        <f>#REF!</f>
        <v>#REF!</v>
      </c>
      <c r="BC35" s="137" t="e">
        <f>#REF!</f>
        <v>#REF!</v>
      </c>
      <c r="BD35" s="204" t="e">
        <f t="shared" ref="BD35:BD54" si="194">BB35-BC35</f>
        <v>#REF!</v>
      </c>
      <c r="BE35" s="204" t="e">
        <f>BB35*#REF!</f>
        <v>#REF!</v>
      </c>
      <c r="BF35" s="205" t="e">
        <f>BD35*#REF!</f>
        <v>#REF!</v>
      </c>
      <c r="BG35" s="205" t="e">
        <f t="shared" ref="BG35:BG54" si="195">BF35</f>
        <v>#REF!</v>
      </c>
      <c r="BH35" s="432" t="e">
        <f>BB35*#REF!</f>
        <v>#REF!</v>
      </c>
      <c r="BI35" s="433" t="e">
        <f>BD35*#REF!</f>
        <v>#REF!</v>
      </c>
      <c r="BJ35" s="433" t="e">
        <f t="shared" ref="BJ35:BJ54" si="196">BI35</f>
        <v>#REF!</v>
      </c>
      <c r="BK35" s="137" t="e">
        <f>#REF!</f>
        <v>#REF!</v>
      </c>
      <c r="BL35" s="137" t="e">
        <f>#REF!</f>
        <v>#REF!</v>
      </c>
      <c r="BM35" s="204" t="e">
        <f t="shared" ref="BM35:BM54" si="197">BK35-BL35</f>
        <v>#REF!</v>
      </c>
      <c r="BN35" s="336" t="e">
        <f>BK35*#REF!</f>
        <v>#REF!</v>
      </c>
      <c r="BO35" s="205" t="e">
        <f>BM35*#REF!</f>
        <v>#REF!</v>
      </c>
      <c r="BP35" s="205" t="e">
        <f t="shared" ref="BP35:BP54" si="198">BO35</f>
        <v>#REF!</v>
      </c>
      <c r="BQ35" s="432" t="e">
        <f>BK35*#REF!</f>
        <v>#REF!</v>
      </c>
      <c r="BR35" s="433" t="e">
        <f>BM35*#REF!</f>
        <v>#REF!</v>
      </c>
      <c r="BS35" s="433" t="e">
        <f t="shared" ref="BS35:BS54" si="199">BR35</f>
        <v>#REF!</v>
      </c>
      <c r="BT35" s="137" t="e">
        <f>#REF!</f>
        <v>#REF!</v>
      </c>
      <c r="BU35" s="137" t="e">
        <f>#REF!</f>
        <v>#REF!</v>
      </c>
      <c r="BV35" s="204" t="e">
        <f t="shared" ref="BV35:BV54" si="200">BT35-BU35</f>
        <v>#REF!</v>
      </c>
      <c r="BW35" s="204" t="e">
        <f>BT35*#REF!</f>
        <v>#REF!</v>
      </c>
      <c r="BX35" s="204" t="e">
        <f>BV35*#REF!</f>
        <v>#REF!</v>
      </c>
      <c r="BY35" s="205" t="e">
        <f t="shared" ref="BY35:BY54" si="201">BX35</f>
        <v>#REF!</v>
      </c>
      <c r="BZ35" s="432" t="e">
        <f>BT35*#REF!</f>
        <v>#REF!</v>
      </c>
      <c r="CA35" s="433" t="e">
        <f>BV35*#REF!</f>
        <v>#REF!</v>
      </c>
      <c r="CB35" s="441" t="e">
        <f t="shared" ref="CB35:CB54" si="202">CA35</f>
        <v>#REF!</v>
      </c>
      <c r="CC35" s="136" t="e">
        <f>#REF!</f>
        <v>#REF!</v>
      </c>
      <c r="CD35" s="137" t="e">
        <f>#REF!</f>
        <v>#REF!</v>
      </c>
      <c r="CE35" s="204" t="e">
        <f t="shared" ref="CE35:CE54" si="203">CC35-CD35</f>
        <v>#REF!</v>
      </c>
      <c r="CF35" s="204" t="e">
        <f>CC35*#REF!</f>
        <v>#REF!</v>
      </c>
      <c r="CG35" s="205" t="e">
        <f>CE35*#REF!</f>
        <v>#REF!</v>
      </c>
      <c r="CH35" s="205" t="e">
        <f t="shared" ref="CH35:CH54" si="204">CG35</f>
        <v>#REF!</v>
      </c>
      <c r="CI35" s="137" t="e">
        <f>#REF!</f>
        <v>#REF!</v>
      </c>
      <c r="CJ35" s="137" t="e">
        <f>#REF!</f>
        <v>#REF!</v>
      </c>
      <c r="CK35" s="204" t="e">
        <f t="shared" ref="CK35:CK54" si="205">CI35-CJ35</f>
        <v>#REF!</v>
      </c>
      <c r="CL35" s="204" t="e">
        <f>CI35*#REF!</f>
        <v>#REF!</v>
      </c>
      <c r="CM35" s="205" t="e">
        <f>CK35*#REF!</f>
        <v>#REF!</v>
      </c>
      <c r="CN35" s="205" t="e">
        <f t="shared" ref="CN35:CN54" si="206">CM35</f>
        <v>#REF!</v>
      </c>
      <c r="CO35" s="432" t="e">
        <f>CI35*#REF!</f>
        <v>#REF!</v>
      </c>
      <c r="CP35" s="433" t="e">
        <f>CK35*#REF!</f>
        <v>#REF!</v>
      </c>
      <c r="CQ35" s="433" t="e">
        <f t="shared" ref="CQ35:CQ54" si="207">CP35</f>
        <v>#REF!</v>
      </c>
      <c r="CR35" s="137" t="e">
        <f>#REF!</f>
        <v>#REF!</v>
      </c>
      <c r="CS35" s="137" t="e">
        <f>#REF!</f>
        <v>#REF!</v>
      </c>
      <c r="CT35" s="204" t="e">
        <f t="shared" ref="CT35:CT54" si="208">CR35-CS35</f>
        <v>#REF!</v>
      </c>
      <c r="CU35" s="204" t="e">
        <f>CR35*#REF!</f>
        <v>#REF!</v>
      </c>
      <c r="CV35" s="205" t="e">
        <f>CT35*#REF!</f>
        <v>#REF!</v>
      </c>
      <c r="CW35" s="205" t="e">
        <f t="shared" ref="CW35:CW54" si="209">CV35</f>
        <v>#REF!</v>
      </c>
      <c r="CX35" s="432" t="e">
        <f>CR35*#REF!</f>
        <v>#REF!</v>
      </c>
      <c r="CY35" s="433" t="e">
        <f>CT35*#REF!</f>
        <v>#REF!</v>
      </c>
      <c r="CZ35" s="441" t="e">
        <f t="shared" ref="CZ35:CZ54" si="210">CY35</f>
        <v>#REF!</v>
      </c>
      <c r="DA35" s="143" t="e">
        <f>#REF!</f>
        <v>#REF!</v>
      </c>
      <c r="DB35" s="137" t="e">
        <f>#REF!</f>
        <v>#REF!</v>
      </c>
      <c r="DC35" s="204" t="e">
        <f t="shared" ref="DC35:DC54" si="211">DA35-DB35</f>
        <v>#REF!</v>
      </c>
      <c r="DD35" s="204" t="e">
        <f>DA35*#REF!</f>
        <v>#REF!</v>
      </c>
      <c r="DE35" s="204" t="e">
        <f>DC35*#REF!</f>
        <v>#REF!</v>
      </c>
      <c r="DF35" s="205" t="e">
        <f t="shared" ref="DF35:DF54" si="212">DE35</f>
        <v>#REF!</v>
      </c>
      <c r="DG35" s="432" t="e">
        <f>DA35*#REF!</f>
        <v>#REF!</v>
      </c>
      <c r="DH35" s="433" t="e">
        <f>DC35*#REF!</f>
        <v>#REF!</v>
      </c>
      <c r="DI35" s="433" t="e">
        <f t="shared" ref="DI35:DI54" si="213">DH35</f>
        <v>#REF!</v>
      </c>
      <c r="DJ35" s="136" t="e">
        <f>#REF!</f>
        <v>#REF!</v>
      </c>
      <c r="DK35" s="137" t="e">
        <f>#REF!</f>
        <v>#REF!</v>
      </c>
      <c r="DL35" s="204" t="e">
        <f t="shared" ref="DL35:DL54" si="214">DJ35-DK35</f>
        <v>#REF!</v>
      </c>
      <c r="DM35" s="204" t="e">
        <f>DJ35*#REF!</f>
        <v>#REF!</v>
      </c>
      <c r="DN35" s="205" t="e">
        <f>DL35*#REF!</f>
        <v>#REF!</v>
      </c>
      <c r="DO35" s="205" t="e">
        <f t="shared" ref="DO35:DO54" si="215">DN35</f>
        <v>#REF!</v>
      </c>
      <c r="DP35" s="137" t="e">
        <f>#REF!</f>
        <v>#REF!</v>
      </c>
      <c r="DQ35" s="137" t="e">
        <f>#REF!</f>
        <v>#REF!</v>
      </c>
      <c r="DR35" s="204" t="e">
        <f t="shared" ref="DR35:DR54" si="216">DP35-DQ35</f>
        <v>#REF!</v>
      </c>
      <c r="DS35" s="204" t="e">
        <f>DP35*#REF!</f>
        <v>#REF!</v>
      </c>
      <c r="DT35" s="205" t="e">
        <f>DR35*#REF!</f>
        <v>#REF!</v>
      </c>
      <c r="DU35" s="205" t="e">
        <f t="shared" ref="DU35:DU54" si="217">DT35</f>
        <v>#REF!</v>
      </c>
      <c r="DV35" s="432" t="e">
        <f>DP35*#REF!</f>
        <v>#REF!</v>
      </c>
      <c r="DW35" s="433" t="e">
        <f>DR35*#REF!</f>
        <v>#REF!</v>
      </c>
      <c r="DX35" s="433" t="e">
        <f t="shared" ref="DX35:DX54" si="218">DW35</f>
        <v>#REF!</v>
      </c>
      <c r="DY35" s="137" t="e">
        <f>#REF!</f>
        <v>#REF!</v>
      </c>
      <c r="DZ35" s="137" t="e">
        <f>#REF!</f>
        <v>#REF!</v>
      </c>
      <c r="EA35" s="204" t="e">
        <f t="shared" ref="EA35:EA54" si="219">DY35-DZ35</f>
        <v>#REF!</v>
      </c>
      <c r="EB35" s="204" t="e">
        <f>DY35*#REF!</f>
        <v>#REF!</v>
      </c>
      <c r="EC35" s="205" t="e">
        <f>EA35*#REF!</f>
        <v>#REF!</v>
      </c>
      <c r="ED35" s="205" t="e">
        <f t="shared" ref="ED35:ED54" si="220">EC35</f>
        <v>#REF!</v>
      </c>
      <c r="EE35" s="432" t="e">
        <f>DY35*#REF!</f>
        <v>#REF!</v>
      </c>
      <c r="EF35" s="433" t="e">
        <f>EA35*#REF!</f>
        <v>#REF!</v>
      </c>
      <c r="EG35" s="441" t="e">
        <f t="shared" ref="EG35:EG54" si="221">EF35</f>
        <v>#REF!</v>
      </c>
      <c r="EH35" s="137" t="e">
        <f>#REF!</f>
        <v>#REF!</v>
      </c>
      <c r="EI35" s="137" t="e">
        <f>#REF!</f>
        <v>#REF!</v>
      </c>
      <c r="EJ35" s="204" t="e">
        <f t="shared" ref="EJ35:EJ54" si="222">EH35-EI35</f>
        <v>#REF!</v>
      </c>
      <c r="EK35" s="204" t="e">
        <f>EH35*#REF!</f>
        <v>#REF!</v>
      </c>
      <c r="EL35" s="204" t="e">
        <f>EJ35*#REF!</f>
        <v>#REF!</v>
      </c>
      <c r="EM35" s="205" t="e">
        <f t="shared" ref="EM35:EM54" si="223">EL35</f>
        <v>#REF!</v>
      </c>
      <c r="EN35" s="432" t="e">
        <f>EH35*#REF!</f>
        <v>#REF!</v>
      </c>
      <c r="EO35" s="433" t="e">
        <f>EJ35*#REF!</f>
        <v>#REF!</v>
      </c>
      <c r="EP35" s="433" t="e">
        <f t="shared" ref="EP35:EP54" si="224">EO35</f>
        <v>#REF!</v>
      </c>
      <c r="EQ35" s="136" t="e">
        <f>#REF!</f>
        <v>#REF!</v>
      </c>
      <c r="ER35" s="137" t="e">
        <f>#REF!</f>
        <v>#REF!</v>
      </c>
      <c r="ES35" s="204" t="e">
        <f t="shared" ref="ES35:ES54" si="225">EQ35-ER35</f>
        <v>#REF!</v>
      </c>
      <c r="ET35" s="204" t="e">
        <f>EQ35*#REF!</f>
        <v>#REF!</v>
      </c>
      <c r="EU35" s="205" t="e">
        <f>ES35*#REF!</f>
        <v>#REF!</v>
      </c>
      <c r="EV35" s="205" t="e">
        <f t="shared" ref="EV35:EV54" si="226">EU35</f>
        <v>#REF!</v>
      </c>
      <c r="EW35" s="137" t="e">
        <f>#REF!</f>
        <v>#REF!</v>
      </c>
      <c r="EX35" s="137" t="e">
        <f>#REF!</f>
        <v>#REF!</v>
      </c>
      <c r="EY35" s="204" t="e">
        <f t="shared" ref="EY35:EY54" si="227">EW35-EX35</f>
        <v>#REF!</v>
      </c>
      <c r="EZ35" s="204" t="e">
        <f>EW35*#REF!</f>
        <v>#REF!</v>
      </c>
      <c r="FA35" s="205" t="e">
        <f>EY35*#REF!</f>
        <v>#REF!</v>
      </c>
      <c r="FB35" s="205" t="e">
        <f t="shared" ref="FB35:FB54" si="228">FA35</f>
        <v>#REF!</v>
      </c>
      <c r="FC35" s="432" t="e">
        <f>EW35*#REF!</f>
        <v>#REF!</v>
      </c>
      <c r="FD35" s="433" t="e">
        <f>EY35*#REF!</f>
        <v>#REF!</v>
      </c>
      <c r="FE35" s="433" t="e">
        <f t="shared" ref="FE35:FE54" si="229">FD35</f>
        <v>#REF!</v>
      </c>
      <c r="FF35" s="137" t="e">
        <f>#REF!</f>
        <v>#REF!</v>
      </c>
      <c r="FG35" s="137" t="e">
        <f>#REF!</f>
        <v>#REF!</v>
      </c>
      <c r="FH35" s="204" t="e">
        <f t="shared" ref="FH35:FH54" si="230">FF35-FG35</f>
        <v>#REF!</v>
      </c>
      <c r="FI35" s="204" t="e">
        <f>FF35*#REF!</f>
        <v>#REF!</v>
      </c>
      <c r="FJ35" s="205" t="e">
        <f>FH35*#REF!</f>
        <v>#REF!</v>
      </c>
      <c r="FK35" s="205" t="e">
        <f t="shared" ref="FK35:FK54" si="231">FJ35</f>
        <v>#REF!</v>
      </c>
      <c r="FL35" s="432" t="e">
        <f>FF35*#REF!</f>
        <v>#REF!</v>
      </c>
      <c r="FM35" s="433" t="e">
        <f>FH35*#REF!</f>
        <v>#REF!</v>
      </c>
      <c r="FN35" s="441" t="e">
        <f t="shared" ref="FN35:FN54" si="232">FM35</f>
        <v>#REF!</v>
      </c>
      <c r="FO35" s="137" t="e">
        <f>#REF!</f>
        <v>#REF!</v>
      </c>
      <c r="FP35" s="137" t="e">
        <f>#REF!</f>
        <v>#REF!</v>
      </c>
      <c r="FQ35" s="204" t="e">
        <f t="shared" ref="FQ35:FQ54" si="233">FO35-FP35</f>
        <v>#REF!</v>
      </c>
      <c r="FR35" s="204" t="e">
        <f>FO35*#REF!</f>
        <v>#REF!</v>
      </c>
      <c r="FS35" s="204" t="e">
        <f>FQ35*#REF!</f>
        <v>#REF!</v>
      </c>
      <c r="FT35" s="205" t="e">
        <f t="shared" ref="FT35:FT54" si="234">FS35</f>
        <v>#REF!</v>
      </c>
      <c r="FU35" s="432" t="e">
        <f>FO35*#REF!</f>
        <v>#REF!</v>
      </c>
      <c r="FV35" s="433" t="e">
        <f>FQ35*#REF!</f>
        <v>#REF!</v>
      </c>
      <c r="FW35" s="454" t="e">
        <f t="shared" ref="FW35:FW54" si="235">FV35</f>
        <v>#REF!</v>
      </c>
    </row>
    <row r="36" spans="1:179" s="12" customFormat="1" ht="15.75">
      <c r="A36" s="874"/>
      <c r="B36" s="332" t="s">
        <v>166</v>
      </c>
      <c r="C36" s="333"/>
      <c r="D36" s="334" t="s">
        <v>0</v>
      </c>
      <c r="E36" s="262" t="e">
        <f t="shared" si="175"/>
        <v>#REF!</v>
      </c>
      <c r="F36" s="263" t="e">
        <f t="shared" si="176"/>
        <v>#REF!</v>
      </c>
      <c r="G36" s="263" t="e">
        <f t="shared" si="177"/>
        <v>#REF!</v>
      </c>
      <c r="H36" s="263" t="e">
        <f t="shared" si="178"/>
        <v>#REF!</v>
      </c>
      <c r="I36" s="263" t="e">
        <f t="shared" si="179"/>
        <v>#REF!</v>
      </c>
      <c r="J36" s="264" t="e">
        <f t="shared" si="180"/>
        <v>#REF!</v>
      </c>
      <c r="K36" s="129"/>
      <c r="L36" s="129"/>
      <c r="M36" s="129"/>
      <c r="N36" s="148"/>
      <c r="O36" s="143" t="e">
        <f>#REF!</f>
        <v>#REF!</v>
      </c>
      <c r="P36" s="137" t="e">
        <f>#REF!</f>
        <v>#REF!</v>
      </c>
      <c r="Q36" s="204" t="e">
        <f t="shared" si="181"/>
        <v>#REF!</v>
      </c>
      <c r="R36" s="204" t="e">
        <f>O36*#REF!</f>
        <v>#REF!</v>
      </c>
      <c r="S36" s="205" t="e">
        <f>Q36*#REF!</f>
        <v>#REF!</v>
      </c>
      <c r="T36" s="205" t="e">
        <f t="shared" si="182"/>
        <v>#REF!</v>
      </c>
      <c r="U36" s="137" t="e">
        <f>#REF!</f>
        <v>#REF!</v>
      </c>
      <c r="V36" s="137" t="e">
        <f>#REF!</f>
        <v>#REF!</v>
      </c>
      <c r="W36" s="204" t="e">
        <f t="shared" si="183"/>
        <v>#REF!</v>
      </c>
      <c r="X36" s="204" t="e">
        <f>U36*#REF!</f>
        <v>#REF!</v>
      </c>
      <c r="Y36" s="205" t="e">
        <f>W36*#REF!</f>
        <v>#REF!</v>
      </c>
      <c r="Z36" s="205" t="e">
        <f t="shared" si="184"/>
        <v>#REF!</v>
      </c>
      <c r="AA36" s="432" t="e">
        <f>U36*#REF!</f>
        <v>#REF!</v>
      </c>
      <c r="AB36" s="433" t="e">
        <f>W36*#REF!</f>
        <v>#REF!</v>
      </c>
      <c r="AC36" s="433" t="e">
        <f t="shared" si="185"/>
        <v>#REF!</v>
      </c>
      <c r="AD36" s="137" t="e">
        <f>#REF!</f>
        <v>#REF!</v>
      </c>
      <c r="AE36" s="137" t="e">
        <f>#REF!</f>
        <v>#REF!</v>
      </c>
      <c r="AF36" s="204" t="e">
        <f t="shared" si="186"/>
        <v>#REF!</v>
      </c>
      <c r="AG36" s="204" t="e">
        <f>AD36*#REF!</f>
        <v>#REF!</v>
      </c>
      <c r="AH36" s="205" t="e">
        <f>AF36*#REF!</f>
        <v>#REF!</v>
      </c>
      <c r="AI36" s="205" t="e">
        <f t="shared" si="187"/>
        <v>#REF!</v>
      </c>
      <c r="AJ36" s="432" t="e">
        <f>AD36*#REF!</f>
        <v>#REF!</v>
      </c>
      <c r="AK36" s="433" t="e">
        <f>AF36*#REF!</f>
        <v>#REF!</v>
      </c>
      <c r="AL36" s="433" t="e">
        <f t="shared" si="188"/>
        <v>#REF!</v>
      </c>
      <c r="AM36" s="137" t="e">
        <f>#REF!</f>
        <v>#REF!</v>
      </c>
      <c r="AN36" s="137" t="e">
        <f>#REF!</f>
        <v>#REF!</v>
      </c>
      <c r="AO36" s="204" t="e">
        <f t="shared" si="189"/>
        <v>#REF!</v>
      </c>
      <c r="AP36" s="204" t="e">
        <f>AM36*#REF!</f>
        <v>#REF!</v>
      </c>
      <c r="AQ36" s="204" t="e">
        <f>AO36*#REF!</f>
        <v>#REF!</v>
      </c>
      <c r="AR36" s="204" t="e">
        <f t="shared" si="190"/>
        <v>#REF!</v>
      </c>
      <c r="AS36" s="432" t="e">
        <f>AM36*#REF!</f>
        <v>#REF!</v>
      </c>
      <c r="AT36" s="433" t="e">
        <f>AO36*#REF!</f>
        <v>#REF!</v>
      </c>
      <c r="AU36" s="433" t="e">
        <f t="shared" si="191"/>
        <v>#REF!</v>
      </c>
      <c r="AV36" s="136" t="e">
        <f>#REF!</f>
        <v>#REF!</v>
      </c>
      <c r="AW36" s="137" t="e">
        <f>#REF!</f>
        <v>#REF!</v>
      </c>
      <c r="AX36" s="204" t="e">
        <f t="shared" si="192"/>
        <v>#REF!</v>
      </c>
      <c r="AY36" s="204" t="e">
        <f>AV36*#REF!</f>
        <v>#REF!</v>
      </c>
      <c r="AZ36" s="205" t="e">
        <f>AX36*#REF!</f>
        <v>#REF!</v>
      </c>
      <c r="BA36" s="205" t="e">
        <f t="shared" si="193"/>
        <v>#REF!</v>
      </c>
      <c r="BB36" s="137" t="e">
        <f>#REF!</f>
        <v>#REF!</v>
      </c>
      <c r="BC36" s="137" t="e">
        <f>#REF!</f>
        <v>#REF!</v>
      </c>
      <c r="BD36" s="204" t="e">
        <f t="shared" si="194"/>
        <v>#REF!</v>
      </c>
      <c r="BE36" s="204" t="e">
        <f>BB36*#REF!</f>
        <v>#REF!</v>
      </c>
      <c r="BF36" s="205" t="e">
        <f>BD36*#REF!</f>
        <v>#REF!</v>
      </c>
      <c r="BG36" s="205" t="e">
        <f t="shared" si="195"/>
        <v>#REF!</v>
      </c>
      <c r="BH36" s="432" t="e">
        <f>BB36*#REF!</f>
        <v>#REF!</v>
      </c>
      <c r="BI36" s="433" t="e">
        <f>BD36*#REF!</f>
        <v>#REF!</v>
      </c>
      <c r="BJ36" s="433" t="e">
        <f t="shared" si="196"/>
        <v>#REF!</v>
      </c>
      <c r="BK36" s="137" t="e">
        <f>#REF!</f>
        <v>#REF!</v>
      </c>
      <c r="BL36" s="137" t="e">
        <f>#REF!</f>
        <v>#REF!</v>
      </c>
      <c r="BM36" s="204" t="e">
        <f t="shared" si="197"/>
        <v>#REF!</v>
      </c>
      <c r="BN36" s="336" t="e">
        <f>BK36*#REF!</f>
        <v>#REF!</v>
      </c>
      <c r="BO36" s="205" t="e">
        <f>BM36*#REF!</f>
        <v>#REF!</v>
      </c>
      <c r="BP36" s="205" t="e">
        <f t="shared" si="198"/>
        <v>#REF!</v>
      </c>
      <c r="BQ36" s="432" t="e">
        <f>BK36*#REF!</f>
        <v>#REF!</v>
      </c>
      <c r="BR36" s="433" t="e">
        <f>BM36*#REF!</f>
        <v>#REF!</v>
      </c>
      <c r="BS36" s="433" t="e">
        <f t="shared" si="199"/>
        <v>#REF!</v>
      </c>
      <c r="BT36" s="137" t="e">
        <f>#REF!</f>
        <v>#REF!</v>
      </c>
      <c r="BU36" s="137" t="e">
        <f>#REF!</f>
        <v>#REF!</v>
      </c>
      <c r="BV36" s="204" t="e">
        <f t="shared" si="200"/>
        <v>#REF!</v>
      </c>
      <c r="BW36" s="204" t="e">
        <f>BT36*#REF!</f>
        <v>#REF!</v>
      </c>
      <c r="BX36" s="204" t="e">
        <f>BV36*#REF!</f>
        <v>#REF!</v>
      </c>
      <c r="BY36" s="205" t="e">
        <f t="shared" si="201"/>
        <v>#REF!</v>
      </c>
      <c r="BZ36" s="432" t="e">
        <f>BT36*#REF!</f>
        <v>#REF!</v>
      </c>
      <c r="CA36" s="433" t="e">
        <f>BV36*#REF!</f>
        <v>#REF!</v>
      </c>
      <c r="CB36" s="441" t="e">
        <f t="shared" si="202"/>
        <v>#REF!</v>
      </c>
      <c r="CC36" s="136" t="e">
        <f>#REF!</f>
        <v>#REF!</v>
      </c>
      <c r="CD36" s="137" t="e">
        <f>#REF!</f>
        <v>#REF!</v>
      </c>
      <c r="CE36" s="204" t="e">
        <f t="shared" si="203"/>
        <v>#REF!</v>
      </c>
      <c r="CF36" s="204" t="e">
        <f>CC36*#REF!</f>
        <v>#REF!</v>
      </c>
      <c r="CG36" s="205" t="e">
        <f>CE36*#REF!</f>
        <v>#REF!</v>
      </c>
      <c r="CH36" s="205" t="e">
        <f t="shared" si="204"/>
        <v>#REF!</v>
      </c>
      <c r="CI36" s="137" t="e">
        <f>#REF!</f>
        <v>#REF!</v>
      </c>
      <c r="CJ36" s="137" t="e">
        <f>#REF!</f>
        <v>#REF!</v>
      </c>
      <c r="CK36" s="204" t="e">
        <f t="shared" si="205"/>
        <v>#REF!</v>
      </c>
      <c r="CL36" s="204" t="e">
        <f>CI36*#REF!</f>
        <v>#REF!</v>
      </c>
      <c r="CM36" s="205" t="e">
        <f>CK36*#REF!</f>
        <v>#REF!</v>
      </c>
      <c r="CN36" s="205" t="e">
        <f t="shared" si="206"/>
        <v>#REF!</v>
      </c>
      <c r="CO36" s="432" t="e">
        <f>CI36*#REF!</f>
        <v>#REF!</v>
      </c>
      <c r="CP36" s="433" t="e">
        <f>CK36*#REF!</f>
        <v>#REF!</v>
      </c>
      <c r="CQ36" s="433" t="e">
        <f t="shared" si="207"/>
        <v>#REF!</v>
      </c>
      <c r="CR36" s="137" t="e">
        <f>#REF!</f>
        <v>#REF!</v>
      </c>
      <c r="CS36" s="137" t="e">
        <f>#REF!</f>
        <v>#REF!</v>
      </c>
      <c r="CT36" s="204" t="e">
        <f t="shared" si="208"/>
        <v>#REF!</v>
      </c>
      <c r="CU36" s="204" t="e">
        <f>CR36*#REF!</f>
        <v>#REF!</v>
      </c>
      <c r="CV36" s="205" t="e">
        <f>CT36*#REF!</f>
        <v>#REF!</v>
      </c>
      <c r="CW36" s="205" t="e">
        <f t="shared" si="209"/>
        <v>#REF!</v>
      </c>
      <c r="CX36" s="432" t="e">
        <f>CR36*#REF!</f>
        <v>#REF!</v>
      </c>
      <c r="CY36" s="433" t="e">
        <f>CT36*#REF!</f>
        <v>#REF!</v>
      </c>
      <c r="CZ36" s="441" t="e">
        <f t="shared" si="210"/>
        <v>#REF!</v>
      </c>
      <c r="DA36" s="143" t="e">
        <f>#REF!</f>
        <v>#REF!</v>
      </c>
      <c r="DB36" s="137" t="e">
        <f>#REF!</f>
        <v>#REF!</v>
      </c>
      <c r="DC36" s="204" t="e">
        <f t="shared" si="211"/>
        <v>#REF!</v>
      </c>
      <c r="DD36" s="204" t="e">
        <f>DA36*#REF!</f>
        <v>#REF!</v>
      </c>
      <c r="DE36" s="204" t="e">
        <f>DC36*#REF!</f>
        <v>#REF!</v>
      </c>
      <c r="DF36" s="205" t="e">
        <f t="shared" si="212"/>
        <v>#REF!</v>
      </c>
      <c r="DG36" s="432" t="e">
        <f>DA36*#REF!</f>
        <v>#REF!</v>
      </c>
      <c r="DH36" s="433" t="e">
        <f>DC36*#REF!</f>
        <v>#REF!</v>
      </c>
      <c r="DI36" s="433" t="e">
        <f t="shared" si="213"/>
        <v>#REF!</v>
      </c>
      <c r="DJ36" s="136" t="e">
        <f>#REF!</f>
        <v>#REF!</v>
      </c>
      <c r="DK36" s="137" t="e">
        <f>#REF!</f>
        <v>#REF!</v>
      </c>
      <c r="DL36" s="204" t="e">
        <f t="shared" si="214"/>
        <v>#REF!</v>
      </c>
      <c r="DM36" s="204" t="e">
        <f>DJ36*#REF!</f>
        <v>#REF!</v>
      </c>
      <c r="DN36" s="205" t="e">
        <f>DL36*#REF!</f>
        <v>#REF!</v>
      </c>
      <c r="DO36" s="205" t="e">
        <f t="shared" si="215"/>
        <v>#REF!</v>
      </c>
      <c r="DP36" s="137" t="e">
        <f>#REF!</f>
        <v>#REF!</v>
      </c>
      <c r="DQ36" s="137" t="e">
        <f>#REF!</f>
        <v>#REF!</v>
      </c>
      <c r="DR36" s="204" t="e">
        <f t="shared" si="216"/>
        <v>#REF!</v>
      </c>
      <c r="DS36" s="204" t="e">
        <f>DP36*#REF!</f>
        <v>#REF!</v>
      </c>
      <c r="DT36" s="205" t="e">
        <f>DR36*#REF!</f>
        <v>#REF!</v>
      </c>
      <c r="DU36" s="205" t="e">
        <f t="shared" si="217"/>
        <v>#REF!</v>
      </c>
      <c r="DV36" s="432" t="e">
        <f>DP36*#REF!</f>
        <v>#REF!</v>
      </c>
      <c r="DW36" s="433" t="e">
        <f>DR36*#REF!</f>
        <v>#REF!</v>
      </c>
      <c r="DX36" s="433" t="e">
        <f t="shared" si="218"/>
        <v>#REF!</v>
      </c>
      <c r="DY36" s="137" t="e">
        <f>#REF!</f>
        <v>#REF!</v>
      </c>
      <c r="DZ36" s="137" t="e">
        <f>#REF!</f>
        <v>#REF!</v>
      </c>
      <c r="EA36" s="204" t="e">
        <f t="shared" si="219"/>
        <v>#REF!</v>
      </c>
      <c r="EB36" s="204" t="e">
        <f>DY36*#REF!</f>
        <v>#REF!</v>
      </c>
      <c r="EC36" s="205" t="e">
        <f>EA36*#REF!</f>
        <v>#REF!</v>
      </c>
      <c r="ED36" s="205" t="e">
        <f t="shared" si="220"/>
        <v>#REF!</v>
      </c>
      <c r="EE36" s="432" t="e">
        <f>DY36*#REF!</f>
        <v>#REF!</v>
      </c>
      <c r="EF36" s="433" t="e">
        <f>EA36*#REF!</f>
        <v>#REF!</v>
      </c>
      <c r="EG36" s="441" t="e">
        <f t="shared" si="221"/>
        <v>#REF!</v>
      </c>
      <c r="EH36" s="137" t="e">
        <f>#REF!</f>
        <v>#REF!</v>
      </c>
      <c r="EI36" s="137" t="e">
        <f>#REF!</f>
        <v>#REF!</v>
      </c>
      <c r="EJ36" s="204" t="e">
        <f t="shared" si="222"/>
        <v>#REF!</v>
      </c>
      <c r="EK36" s="204" t="e">
        <f>EH36*#REF!</f>
        <v>#REF!</v>
      </c>
      <c r="EL36" s="204" t="e">
        <f>EJ36*#REF!</f>
        <v>#REF!</v>
      </c>
      <c r="EM36" s="205" t="e">
        <f t="shared" si="223"/>
        <v>#REF!</v>
      </c>
      <c r="EN36" s="432" t="e">
        <f>EH36*#REF!</f>
        <v>#REF!</v>
      </c>
      <c r="EO36" s="433" t="e">
        <f>EJ36*#REF!</f>
        <v>#REF!</v>
      </c>
      <c r="EP36" s="433" t="e">
        <f t="shared" si="224"/>
        <v>#REF!</v>
      </c>
      <c r="EQ36" s="136" t="e">
        <f>#REF!</f>
        <v>#REF!</v>
      </c>
      <c r="ER36" s="137" t="e">
        <f>#REF!</f>
        <v>#REF!</v>
      </c>
      <c r="ES36" s="204" t="e">
        <f t="shared" si="225"/>
        <v>#REF!</v>
      </c>
      <c r="ET36" s="204" t="e">
        <f>EQ36*#REF!</f>
        <v>#REF!</v>
      </c>
      <c r="EU36" s="205" t="e">
        <f>ES36*#REF!</f>
        <v>#REF!</v>
      </c>
      <c r="EV36" s="205" t="e">
        <f t="shared" si="226"/>
        <v>#REF!</v>
      </c>
      <c r="EW36" s="137" t="e">
        <f>#REF!</f>
        <v>#REF!</v>
      </c>
      <c r="EX36" s="137" t="e">
        <f>#REF!</f>
        <v>#REF!</v>
      </c>
      <c r="EY36" s="204" t="e">
        <f t="shared" si="227"/>
        <v>#REF!</v>
      </c>
      <c r="EZ36" s="204" t="e">
        <f>EW36*#REF!</f>
        <v>#REF!</v>
      </c>
      <c r="FA36" s="205" t="e">
        <f>EY36*#REF!</f>
        <v>#REF!</v>
      </c>
      <c r="FB36" s="205" t="e">
        <f t="shared" si="228"/>
        <v>#REF!</v>
      </c>
      <c r="FC36" s="432" t="e">
        <f>EW36*#REF!</f>
        <v>#REF!</v>
      </c>
      <c r="FD36" s="433" t="e">
        <f>EY36*#REF!</f>
        <v>#REF!</v>
      </c>
      <c r="FE36" s="433" t="e">
        <f t="shared" si="229"/>
        <v>#REF!</v>
      </c>
      <c r="FF36" s="137" t="e">
        <f>#REF!</f>
        <v>#REF!</v>
      </c>
      <c r="FG36" s="137" t="e">
        <f>#REF!</f>
        <v>#REF!</v>
      </c>
      <c r="FH36" s="204" t="e">
        <f t="shared" si="230"/>
        <v>#REF!</v>
      </c>
      <c r="FI36" s="204" t="e">
        <f>FF36*#REF!</f>
        <v>#REF!</v>
      </c>
      <c r="FJ36" s="205" t="e">
        <f>FH36*#REF!</f>
        <v>#REF!</v>
      </c>
      <c r="FK36" s="205" t="e">
        <f t="shared" si="231"/>
        <v>#REF!</v>
      </c>
      <c r="FL36" s="432" t="e">
        <f>FF36*#REF!</f>
        <v>#REF!</v>
      </c>
      <c r="FM36" s="433" t="e">
        <f>FH36*#REF!</f>
        <v>#REF!</v>
      </c>
      <c r="FN36" s="441" t="e">
        <f t="shared" si="232"/>
        <v>#REF!</v>
      </c>
      <c r="FO36" s="137" t="e">
        <f>#REF!</f>
        <v>#REF!</v>
      </c>
      <c r="FP36" s="137" t="e">
        <f>#REF!</f>
        <v>#REF!</v>
      </c>
      <c r="FQ36" s="204" t="e">
        <f t="shared" si="233"/>
        <v>#REF!</v>
      </c>
      <c r="FR36" s="204" t="e">
        <f>FO36*#REF!</f>
        <v>#REF!</v>
      </c>
      <c r="FS36" s="204" t="e">
        <f>FQ36*#REF!</f>
        <v>#REF!</v>
      </c>
      <c r="FT36" s="205" t="e">
        <f t="shared" si="234"/>
        <v>#REF!</v>
      </c>
      <c r="FU36" s="432" t="e">
        <f>FO36*#REF!</f>
        <v>#REF!</v>
      </c>
      <c r="FV36" s="433" t="e">
        <f>FQ36*#REF!</f>
        <v>#REF!</v>
      </c>
      <c r="FW36" s="454" t="e">
        <f t="shared" si="235"/>
        <v>#REF!</v>
      </c>
    </row>
    <row r="37" spans="1:179" s="12" customFormat="1" ht="15.75">
      <c r="A37" s="874"/>
      <c r="B37" s="332" t="s">
        <v>167</v>
      </c>
      <c r="C37" s="377"/>
      <c r="D37" s="334" t="s">
        <v>0</v>
      </c>
      <c r="E37" s="262" t="e">
        <f t="shared" si="175"/>
        <v>#REF!</v>
      </c>
      <c r="F37" s="263" t="e">
        <f t="shared" si="176"/>
        <v>#REF!</v>
      </c>
      <c r="G37" s="263" t="e">
        <f t="shared" si="177"/>
        <v>#REF!</v>
      </c>
      <c r="H37" s="263" t="e">
        <f t="shared" si="178"/>
        <v>#REF!</v>
      </c>
      <c r="I37" s="263" t="e">
        <f t="shared" si="179"/>
        <v>#REF!</v>
      </c>
      <c r="J37" s="264" t="e">
        <f t="shared" si="180"/>
        <v>#REF!</v>
      </c>
      <c r="K37" s="129"/>
      <c r="L37" s="129"/>
      <c r="M37" s="129"/>
      <c r="N37" s="148"/>
      <c r="O37" s="143" t="e">
        <f>#REF!</f>
        <v>#REF!</v>
      </c>
      <c r="P37" s="137" t="e">
        <f>#REF!</f>
        <v>#REF!</v>
      </c>
      <c r="Q37" s="204" t="e">
        <f t="shared" ref="Q37" si="236">O37-P37</f>
        <v>#REF!</v>
      </c>
      <c r="R37" s="204" t="e">
        <f>O37*#REF!</f>
        <v>#REF!</v>
      </c>
      <c r="S37" s="205" t="e">
        <f>Q37*#REF!</f>
        <v>#REF!</v>
      </c>
      <c r="T37" s="205" t="e">
        <f t="shared" ref="T37" si="237">S37</f>
        <v>#REF!</v>
      </c>
      <c r="U37" s="137" t="e">
        <f>#REF!</f>
        <v>#REF!</v>
      </c>
      <c r="V37" s="137" t="e">
        <f>#REF!</f>
        <v>#REF!</v>
      </c>
      <c r="W37" s="204" t="e">
        <f t="shared" ref="W37" si="238">U37-V37</f>
        <v>#REF!</v>
      </c>
      <c r="X37" s="204" t="e">
        <f>U37*#REF!</f>
        <v>#REF!</v>
      </c>
      <c r="Y37" s="205" t="e">
        <f>W37*#REF!</f>
        <v>#REF!</v>
      </c>
      <c r="Z37" s="205" t="e">
        <f t="shared" ref="Z37" si="239">Y37</f>
        <v>#REF!</v>
      </c>
      <c r="AA37" s="432" t="e">
        <f>U37*#REF!</f>
        <v>#REF!</v>
      </c>
      <c r="AB37" s="433" t="e">
        <f>W37*#REF!</f>
        <v>#REF!</v>
      </c>
      <c r="AC37" s="433" t="e">
        <f t="shared" ref="AC37" si="240">AB37</f>
        <v>#REF!</v>
      </c>
      <c r="AD37" s="137" t="e">
        <f>#REF!</f>
        <v>#REF!</v>
      </c>
      <c r="AE37" s="137" t="e">
        <f>#REF!</f>
        <v>#REF!</v>
      </c>
      <c r="AF37" s="204" t="e">
        <f t="shared" ref="AF37" si="241">AD37-AE37</f>
        <v>#REF!</v>
      </c>
      <c r="AG37" s="204" t="e">
        <f>AD37*#REF!</f>
        <v>#REF!</v>
      </c>
      <c r="AH37" s="205" t="e">
        <f>AF37*#REF!</f>
        <v>#REF!</v>
      </c>
      <c r="AI37" s="205" t="e">
        <f t="shared" ref="AI37" si="242">AH37</f>
        <v>#REF!</v>
      </c>
      <c r="AJ37" s="432" t="e">
        <f>AD37*#REF!</f>
        <v>#REF!</v>
      </c>
      <c r="AK37" s="433" t="e">
        <f>AF37*#REF!</f>
        <v>#REF!</v>
      </c>
      <c r="AL37" s="433" t="e">
        <f t="shared" ref="AL37" si="243">AK37</f>
        <v>#REF!</v>
      </c>
      <c r="AM37" s="137" t="e">
        <f>#REF!</f>
        <v>#REF!</v>
      </c>
      <c r="AN37" s="137" t="e">
        <f>#REF!</f>
        <v>#REF!</v>
      </c>
      <c r="AO37" s="204" t="e">
        <f t="shared" ref="AO37" si="244">AM37-AN37</f>
        <v>#REF!</v>
      </c>
      <c r="AP37" s="204" t="e">
        <f>AM37*#REF!</f>
        <v>#REF!</v>
      </c>
      <c r="AQ37" s="204" t="e">
        <f>AO37*#REF!</f>
        <v>#REF!</v>
      </c>
      <c r="AR37" s="204" t="e">
        <f t="shared" ref="AR37" si="245">AQ37</f>
        <v>#REF!</v>
      </c>
      <c r="AS37" s="432" t="e">
        <f>AM37*#REF!</f>
        <v>#REF!</v>
      </c>
      <c r="AT37" s="433" t="e">
        <f>AO37*#REF!</f>
        <v>#REF!</v>
      </c>
      <c r="AU37" s="433" t="e">
        <f t="shared" ref="AU37" si="246">AT37</f>
        <v>#REF!</v>
      </c>
      <c r="AV37" s="136" t="e">
        <f>#REF!</f>
        <v>#REF!</v>
      </c>
      <c r="AW37" s="137" t="e">
        <f>#REF!</f>
        <v>#REF!</v>
      </c>
      <c r="AX37" s="204" t="e">
        <f t="shared" ref="AX37" si="247">AV37-AW37</f>
        <v>#REF!</v>
      </c>
      <c r="AY37" s="204" t="e">
        <f>AV37*#REF!</f>
        <v>#REF!</v>
      </c>
      <c r="AZ37" s="205" t="e">
        <f>AX37*#REF!</f>
        <v>#REF!</v>
      </c>
      <c r="BA37" s="205" t="e">
        <f t="shared" ref="BA37" si="248">AZ37</f>
        <v>#REF!</v>
      </c>
      <c r="BB37" s="137" t="e">
        <f>#REF!</f>
        <v>#REF!</v>
      </c>
      <c r="BC37" s="137" t="e">
        <f>#REF!</f>
        <v>#REF!</v>
      </c>
      <c r="BD37" s="204" t="e">
        <f t="shared" ref="BD37" si="249">BB37-BC37</f>
        <v>#REF!</v>
      </c>
      <c r="BE37" s="204" t="e">
        <f>BB37*#REF!</f>
        <v>#REF!</v>
      </c>
      <c r="BF37" s="205" t="e">
        <f>BD37*#REF!</f>
        <v>#REF!</v>
      </c>
      <c r="BG37" s="205" t="e">
        <f t="shared" ref="BG37" si="250">BF37</f>
        <v>#REF!</v>
      </c>
      <c r="BH37" s="432" t="e">
        <f>BB37*#REF!</f>
        <v>#REF!</v>
      </c>
      <c r="BI37" s="433" t="e">
        <f>BD37*#REF!</f>
        <v>#REF!</v>
      </c>
      <c r="BJ37" s="433" t="e">
        <f t="shared" ref="BJ37" si="251">BI37</f>
        <v>#REF!</v>
      </c>
      <c r="BK37" s="137" t="e">
        <f>#REF!</f>
        <v>#REF!</v>
      </c>
      <c r="BL37" s="137" t="e">
        <f>#REF!</f>
        <v>#REF!</v>
      </c>
      <c r="BM37" s="204" t="e">
        <f t="shared" ref="BM37" si="252">BK37-BL37</f>
        <v>#REF!</v>
      </c>
      <c r="BN37" s="336" t="e">
        <f>BK37*#REF!</f>
        <v>#REF!</v>
      </c>
      <c r="BO37" s="205" t="e">
        <f>BM37*#REF!</f>
        <v>#REF!</v>
      </c>
      <c r="BP37" s="205" t="e">
        <f t="shared" ref="BP37" si="253">BO37</f>
        <v>#REF!</v>
      </c>
      <c r="BQ37" s="432" t="e">
        <f>BK37*#REF!</f>
        <v>#REF!</v>
      </c>
      <c r="BR37" s="433" t="e">
        <f>BM37*#REF!</f>
        <v>#REF!</v>
      </c>
      <c r="BS37" s="433" t="e">
        <f t="shared" ref="BS37" si="254">BR37</f>
        <v>#REF!</v>
      </c>
      <c r="BT37" s="137" t="e">
        <f>#REF!</f>
        <v>#REF!</v>
      </c>
      <c r="BU37" s="137" t="e">
        <f>#REF!</f>
        <v>#REF!</v>
      </c>
      <c r="BV37" s="204" t="e">
        <f t="shared" ref="BV37" si="255">BT37-BU37</f>
        <v>#REF!</v>
      </c>
      <c r="BW37" s="204" t="e">
        <f>BT37*#REF!</f>
        <v>#REF!</v>
      </c>
      <c r="BX37" s="204" t="e">
        <f>BV37*#REF!</f>
        <v>#REF!</v>
      </c>
      <c r="BY37" s="205" t="e">
        <f t="shared" ref="BY37" si="256">BX37</f>
        <v>#REF!</v>
      </c>
      <c r="BZ37" s="432" t="e">
        <f>BT37*#REF!</f>
        <v>#REF!</v>
      </c>
      <c r="CA37" s="433" t="e">
        <f>BV37*#REF!</f>
        <v>#REF!</v>
      </c>
      <c r="CB37" s="441" t="e">
        <f t="shared" ref="CB37" si="257">CA37</f>
        <v>#REF!</v>
      </c>
      <c r="CC37" s="136" t="e">
        <f>#REF!</f>
        <v>#REF!</v>
      </c>
      <c r="CD37" s="137" t="e">
        <f>#REF!</f>
        <v>#REF!</v>
      </c>
      <c r="CE37" s="204" t="e">
        <f t="shared" ref="CE37" si="258">CC37-CD37</f>
        <v>#REF!</v>
      </c>
      <c r="CF37" s="204" t="e">
        <f>CC37*#REF!</f>
        <v>#REF!</v>
      </c>
      <c r="CG37" s="205" t="e">
        <f>CE37*#REF!</f>
        <v>#REF!</v>
      </c>
      <c r="CH37" s="205" t="e">
        <f t="shared" ref="CH37" si="259">CG37</f>
        <v>#REF!</v>
      </c>
      <c r="CI37" s="137" t="e">
        <f>#REF!</f>
        <v>#REF!</v>
      </c>
      <c r="CJ37" s="137" t="e">
        <f>#REF!</f>
        <v>#REF!</v>
      </c>
      <c r="CK37" s="204" t="e">
        <f t="shared" ref="CK37" si="260">CI37-CJ37</f>
        <v>#REF!</v>
      </c>
      <c r="CL37" s="204" t="e">
        <f>CI37*#REF!</f>
        <v>#REF!</v>
      </c>
      <c r="CM37" s="205" t="e">
        <f>CK37*#REF!</f>
        <v>#REF!</v>
      </c>
      <c r="CN37" s="205" t="e">
        <f t="shared" ref="CN37" si="261">CM37</f>
        <v>#REF!</v>
      </c>
      <c r="CO37" s="432" t="e">
        <f>CI37*#REF!</f>
        <v>#REF!</v>
      </c>
      <c r="CP37" s="433" t="e">
        <f>CK37*#REF!</f>
        <v>#REF!</v>
      </c>
      <c r="CQ37" s="433" t="e">
        <f t="shared" ref="CQ37" si="262">CP37</f>
        <v>#REF!</v>
      </c>
      <c r="CR37" s="137" t="e">
        <f>#REF!</f>
        <v>#REF!</v>
      </c>
      <c r="CS37" s="137" t="e">
        <f>#REF!</f>
        <v>#REF!</v>
      </c>
      <c r="CT37" s="204" t="e">
        <f t="shared" ref="CT37" si="263">CR37-CS37</f>
        <v>#REF!</v>
      </c>
      <c r="CU37" s="204" t="e">
        <f>CR37*#REF!</f>
        <v>#REF!</v>
      </c>
      <c r="CV37" s="205" t="e">
        <f>CT37*#REF!</f>
        <v>#REF!</v>
      </c>
      <c r="CW37" s="205" t="e">
        <f t="shared" ref="CW37" si="264">CV37</f>
        <v>#REF!</v>
      </c>
      <c r="CX37" s="432" t="e">
        <f>CR37*#REF!</f>
        <v>#REF!</v>
      </c>
      <c r="CY37" s="433" t="e">
        <f>CT37*#REF!</f>
        <v>#REF!</v>
      </c>
      <c r="CZ37" s="441" t="e">
        <f t="shared" ref="CZ37" si="265">CY37</f>
        <v>#REF!</v>
      </c>
      <c r="DA37" s="143" t="e">
        <f>#REF!</f>
        <v>#REF!</v>
      </c>
      <c r="DB37" s="137" t="e">
        <f>#REF!</f>
        <v>#REF!</v>
      </c>
      <c r="DC37" s="204" t="e">
        <f t="shared" ref="DC37" si="266">DA37-DB37</f>
        <v>#REF!</v>
      </c>
      <c r="DD37" s="204" t="e">
        <f>DA37*#REF!</f>
        <v>#REF!</v>
      </c>
      <c r="DE37" s="204" t="e">
        <f>DC37*#REF!</f>
        <v>#REF!</v>
      </c>
      <c r="DF37" s="205" t="e">
        <f t="shared" ref="DF37" si="267">DE37</f>
        <v>#REF!</v>
      </c>
      <c r="DG37" s="432" t="e">
        <f>DA37*#REF!</f>
        <v>#REF!</v>
      </c>
      <c r="DH37" s="433" t="e">
        <f>DC37*#REF!</f>
        <v>#REF!</v>
      </c>
      <c r="DI37" s="433" t="e">
        <f t="shared" ref="DI37" si="268">DH37</f>
        <v>#REF!</v>
      </c>
      <c r="DJ37" s="136" t="e">
        <f>#REF!</f>
        <v>#REF!</v>
      </c>
      <c r="DK37" s="137" t="e">
        <f>#REF!</f>
        <v>#REF!</v>
      </c>
      <c r="DL37" s="204" t="e">
        <f t="shared" ref="DL37" si="269">DJ37-DK37</f>
        <v>#REF!</v>
      </c>
      <c r="DM37" s="204" t="e">
        <f>DJ37*#REF!</f>
        <v>#REF!</v>
      </c>
      <c r="DN37" s="205" t="e">
        <f>DL37*#REF!</f>
        <v>#REF!</v>
      </c>
      <c r="DO37" s="205" t="e">
        <f t="shared" ref="DO37" si="270">DN37</f>
        <v>#REF!</v>
      </c>
      <c r="DP37" s="137" t="e">
        <f>#REF!</f>
        <v>#REF!</v>
      </c>
      <c r="DQ37" s="137" t="e">
        <f>#REF!</f>
        <v>#REF!</v>
      </c>
      <c r="DR37" s="204" t="e">
        <f t="shared" ref="DR37" si="271">DP37-DQ37</f>
        <v>#REF!</v>
      </c>
      <c r="DS37" s="204" t="e">
        <f>DP37*#REF!</f>
        <v>#REF!</v>
      </c>
      <c r="DT37" s="205" t="e">
        <f>DR37*#REF!</f>
        <v>#REF!</v>
      </c>
      <c r="DU37" s="205" t="e">
        <f t="shared" ref="DU37" si="272">DT37</f>
        <v>#REF!</v>
      </c>
      <c r="DV37" s="432" t="e">
        <f>DP37*#REF!</f>
        <v>#REF!</v>
      </c>
      <c r="DW37" s="433" t="e">
        <f>DR37*#REF!</f>
        <v>#REF!</v>
      </c>
      <c r="DX37" s="433" t="e">
        <f t="shared" ref="DX37" si="273">DW37</f>
        <v>#REF!</v>
      </c>
      <c r="DY37" s="137" t="e">
        <f>#REF!</f>
        <v>#REF!</v>
      </c>
      <c r="DZ37" s="137" t="e">
        <f>#REF!</f>
        <v>#REF!</v>
      </c>
      <c r="EA37" s="204" t="e">
        <f t="shared" ref="EA37" si="274">DY37-DZ37</f>
        <v>#REF!</v>
      </c>
      <c r="EB37" s="204" t="e">
        <f>DY37*#REF!</f>
        <v>#REF!</v>
      </c>
      <c r="EC37" s="205" t="e">
        <f>EA37*#REF!</f>
        <v>#REF!</v>
      </c>
      <c r="ED37" s="205" t="e">
        <f t="shared" ref="ED37" si="275">EC37</f>
        <v>#REF!</v>
      </c>
      <c r="EE37" s="432" t="e">
        <f>DY37*#REF!</f>
        <v>#REF!</v>
      </c>
      <c r="EF37" s="433" t="e">
        <f>EA37*#REF!</f>
        <v>#REF!</v>
      </c>
      <c r="EG37" s="441" t="e">
        <f t="shared" ref="EG37" si="276">EF37</f>
        <v>#REF!</v>
      </c>
      <c r="EH37" s="137" t="e">
        <f>#REF!</f>
        <v>#REF!</v>
      </c>
      <c r="EI37" s="137" t="e">
        <f>#REF!</f>
        <v>#REF!</v>
      </c>
      <c r="EJ37" s="204" t="e">
        <f t="shared" ref="EJ37" si="277">EH37-EI37</f>
        <v>#REF!</v>
      </c>
      <c r="EK37" s="204" t="e">
        <f>EH37*#REF!</f>
        <v>#REF!</v>
      </c>
      <c r="EL37" s="204" t="e">
        <f>EJ37*#REF!</f>
        <v>#REF!</v>
      </c>
      <c r="EM37" s="205" t="e">
        <f t="shared" ref="EM37" si="278">EL37</f>
        <v>#REF!</v>
      </c>
      <c r="EN37" s="432" t="e">
        <f>EH37*#REF!</f>
        <v>#REF!</v>
      </c>
      <c r="EO37" s="433" t="e">
        <f>EJ37*#REF!</f>
        <v>#REF!</v>
      </c>
      <c r="EP37" s="433" t="e">
        <f t="shared" ref="EP37" si="279">EO37</f>
        <v>#REF!</v>
      </c>
      <c r="EQ37" s="136" t="e">
        <f>#REF!</f>
        <v>#REF!</v>
      </c>
      <c r="ER37" s="137" t="e">
        <f>#REF!</f>
        <v>#REF!</v>
      </c>
      <c r="ES37" s="204" t="e">
        <f t="shared" ref="ES37" si="280">EQ37-ER37</f>
        <v>#REF!</v>
      </c>
      <c r="ET37" s="204" t="e">
        <f>EQ37*#REF!</f>
        <v>#REF!</v>
      </c>
      <c r="EU37" s="205" t="e">
        <f>ES37*#REF!</f>
        <v>#REF!</v>
      </c>
      <c r="EV37" s="205" t="e">
        <f t="shared" ref="EV37" si="281">EU37</f>
        <v>#REF!</v>
      </c>
      <c r="EW37" s="137" t="e">
        <f>#REF!</f>
        <v>#REF!</v>
      </c>
      <c r="EX37" s="137" t="e">
        <f>#REF!</f>
        <v>#REF!</v>
      </c>
      <c r="EY37" s="204" t="e">
        <f t="shared" ref="EY37" si="282">EW37-EX37</f>
        <v>#REF!</v>
      </c>
      <c r="EZ37" s="204" t="e">
        <f>EW37*#REF!</f>
        <v>#REF!</v>
      </c>
      <c r="FA37" s="205" t="e">
        <f>EY37*#REF!</f>
        <v>#REF!</v>
      </c>
      <c r="FB37" s="205" t="e">
        <f t="shared" ref="FB37" si="283">FA37</f>
        <v>#REF!</v>
      </c>
      <c r="FC37" s="432" t="e">
        <f>EW37*#REF!</f>
        <v>#REF!</v>
      </c>
      <c r="FD37" s="433" t="e">
        <f>EY37*#REF!</f>
        <v>#REF!</v>
      </c>
      <c r="FE37" s="433" t="e">
        <f t="shared" ref="FE37" si="284">FD37</f>
        <v>#REF!</v>
      </c>
      <c r="FF37" s="137" t="e">
        <f>#REF!</f>
        <v>#REF!</v>
      </c>
      <c r="FG37" s="137" t="e">
        <f>#REF!</f>
        <v>#REF!</v>
      </c>
      <c r="FH37" s="204" t="e">
        <f t="shared" ref="FH37" si="285">FF37-FG37</f>
        <v>#REF!</v>
      </c>
      <c r="FI37" s="204" t="e">
        <f>FF37*#REF!</f>
        <v>#REF!</v>
      </c>
      <c r="FJ37" s="205" t="e">
        <f>FH37*#REF!</f>
        <v>#REF!</v>
      </c>
      <c r="FK37" s="205" t="e">
        <f t="shared" ref="FK37" si="286">FJ37</f>
        <v>#REF!</v>
      </c>
      <c r="FL37" s="432" t="e">
        <f>FF37*#REF!</f>
        <v>#REF!</v>
      </c>
      <c r="FM37" s="433" t="e">
        <f>FH37*#REF!</f>
        <v>#REF!</v>
      </c>
      <c r="FN37" s="441" t="e">
        <f t="shared" ref="FN37" si="287">FM37</f>
        <v>#REF!</v>
      </c>
      <c r="FO37" s="137" t="e">
        <f>#REF!</f>
        <v>#REF!</v>
      </c>
      <c r="FP37" s="137" t="e">
        <f>#REF!</f>
        <v>#REF!</v>
      </c>
      <c r="FQ37" s="204" t="e">
        <f t="shared" ref="FQ37" si="288">FO37-FP37</f>
        <v>#REF!</v>
      </c>
      <c r="FR37" s="204" t="e">
        <f>FO37*#REF!</f>
        <v>#REF!</v>
      </c>
      <c r="FS37" s="204" t="e">
        <f>FQ37*#REF!</f>
        <v>#REF!</v>
      </c>
      <c r="FT37" s="205" t="e">
        <f t="shared" ref="FT37" si="289">FS37</f>
        <v>#REF!</v>
      </c>
      <c r="FU37" s="432" t="e">
        <f>FO37*#REF!</f>
        <v>#REF!</v>
      </c>
      <c r="FV37" s="433" t="e">
        <f>FQ37*#REF!</f>
        <v>#REF!</v>
      </c>
      <c r="FW37" s="454" t="e">
        <f t="shared" ref="FW37" si="290">FV37</f>
        <v>#REF!</v>
      </c>
    </row>
    <row r="38" spans="1:179" s="12" customFormat="1">
      <c r="A38" s="874" t="s">
        <v>669</v>
      </c>
      <c r="B38" s="332" t="s">
        <v>654</v>
      </c>
      <c r="C38" s="377"/>
      <c r="D38" s="334" t="s">
        <v>146</v>
      </c>
      <c r="E38" s="262" t="e">
        <f t="shared" si="175"/>
        <v>#REF!</v>
      </c>
      <c r="F38" s="263" t="e">
        <f t="shared" si="176"/>
        <v>#REF!</v>
      </c>
      <c r="G38" s="263" t="e">
        <f t="shared" si="177"/>
        <v>#REF!</v>
      </c>
      <c r="H38" s="263" t="e">
        <f t="shared" si="178"/>
        <v>#REF!</v>
      </c>
      <c r="I38" s="263" t="e">
        <f t="shared" si="179"/>
        <v>#REF!</v>
      </c>
      <c r="J38" s="264" t="e">
        <f t="shared" si="180"/>
        <v>#REF!</v>
      </c>
      <c r="K38" s="129"/>
      <c r="L38" s="129"/>
      <c r="M38" s="129"/>
      <c r="N38" s="148"/>
      <c r="O38" s="143" t="e">
        <f>#REF!</f>
        <v>#REF!</v>
      </c>
      <c r="P38" s="137" t="e">
        <f>#REF!</f>
        <v>#REF!</v>
      </c>
      <c r="Q38" s="204" t="e">
        <f t="shared" si="181"/>
        <v>#REF!</v>
      </c>
      <c r="R38" s="204" t="e">
        <f>O38*#REF!</f>
        <v>#REF!</v>
      </c>
      <c r="S38" s="205" t="e">
        <f>Q38*#REF!</f>
        <v>#REF!</v>
      </c>
      <c r="T38" s="205" t="e">
        <f t="shared" si="182"/>
        <v>#REF!</v>
      </c>
      <c r="U38" s="137" t="e">
        <f>#REF!</f>
        <v>#REF!</v>
      </c>
      <c r="V38" s="137" t="e">
        <f>#REF!</f>
        <v>#REF!</v>
      </c>
      <c r="W38" s="204" t="e">
        <f t="shared" si="183"/>
        <v>#REF!</v>
      </c>
      <c r="X38" s="204" t="e">
        <f>U38*#REF!</f>
        <v>#REF!</v>
      </c>
      <c r="Y38" s="205" t="e">
        <f>W38*#REF!</f>
        <v>#REF!</v>
      </c>
      <c r="Z38" s="205" t="e">
        <f t="shared" si="184"/>
        <v>#REF!</v>
      </c>
      <c r="AA38" s="432" t="e">
        <f>U38*#REF!</f>
        <v>#REF!</v>
      </c>
      <c r="AB38" s="433" t="e">
        <f>W38*#REF!</f>
        <v>#REF!</v>
      </c>
      <c r="AC38" s="433" t="e">
        <f t="shared" si="185"/>
        <v>#REF!</v>
      </c>
      <c r="AD38" s="137" t="e">
        <f>#REF!</f>
        <v>#REF!</v>
      </c>
      <c r="AE38" s="137" t="e">
        <f>#REF!</f>
        <v>#REF!</v>
      </c>
      <c r="AF38" s="204" t="e">
        <f t="shared" si="186"/>
        <v>#REF!</v>
      </c>
      <c r="AG38" s="204" t="e">
        <f>AD38*#REF!</f>
        <v>#REF!</v>
      </c>
      <c r="AH38" s="205" t="e">
        <f>AF38*#REF!</f>
        <v>#REF!</v>
      </c>
      <c r="AI38" s="205" t="e">
        <f t="shared" si="187"/>
        <v>#REF!</v>
      </c>
      <c r="AJ38" s="432" t="e">
        <f>AD38*#REF!</f>
        <v>#REF!</v>
      </c>
      <c r="AK38" s="433" t="e">
        <f>AF38*#REF!</f>
        <v>#REF!</v>
      </c>
      <c r="AL38" s="433" t="e">
        <f t="shared" si="188"/>
        <v>#REF!</v>
      </c>
      <c r="AM38" s="137" t="e">
        <f>#REF!</f>
        <v>#REF!</v>
      </c>
      <c r="AN38" s="137" t="e">
        <f>#REF!</f>
        <v>#REF!</v>
      </c>
      <c r="AO38" s="204" t="e">
        <f t="shared" si="189"/>
        <v>#REF!</v>
      </c>
      <c r="AP38" s="204" t="e">
        <f>AM38*#REF!</f>
        <v>#REF!</v>
      </c>
      <c r="AQ38" s="204" t="e">
        <f>AO38*#REF!</f>
        <v>#REF!</v>
      </c>
      <c r="AR38" s="204" t="e">
        <f t="shared" si="190"/>
        <v>#REF!</v>
      </c>
      <c r="AS38" s="432" t="e">
        <f>AM38*#REF!</f>
        <v>#REF!</v>
      </c>
      <c r="AT38" s="433" t="e">
        <f>AO38*#REF!</f>
        <v>#REF!</v>
      </c>
      <c r="AU38" s="433" t="e">
        <f t="shared" si="191"/>
        <v>#REF!</v>
      </c>
      <c r="AV38" s="136" t="e">
        <f>#REF!</f>
        <v>#REF!</v>
      </c>
      <c r="AW38" s="137" t="e">
        <f>#REF!</f>
        <v>#REF!</v>
      </c>
      <c r="AX38" s="204" t="e">
        <f t="shared" si="192"/>
        <v>#REF!</v>
      </c>
      <c r="AY38" s="204" t="e">
        <f>AV38*#REF!</f>
        <v>#REF!</v>
      </c>
      <c r="AZ38" s="205" t="e">
        <f>AX38*#REF!</f>
        <v>#REF!</v>
      </c>
      <c r="BA38" s="205" t="e">
        <f t="shared" si="193"/>
        <v>#REF!</v>
      </c>
      <c r="BB38" s="137" t="e">
        <f>#REF!</f>
        <v>#REF!</v>
      </c>
      <c r="BC38" s="137" t="e">
        <f>#REF!</f>
        <v>#REF!</v>
      </c>
      <c r="BD38" s="204" t="e">
        <f t="shared" si="194"/>
        <v>#REF!</v>
      </c>
      <c r="BE38" s="204" t="e">
        <f>BB38*#REF!</f>
        <v>#REF!</v>
      </c>
      <c r="BF38" s="205" t="e">
        <f>BD38*#REF!</f>
        <v>#REF!</v>
      </c>
      <c r="BG38" s="205" t="e">
        <f t="shared" si="195"/>
        <v>#REF!</v>
      </c>
      <c r="BH38" s="432" t="e">
        <f>BB38*#REF!</f>
        <v>#REF!</v>
      </c>
      <c r="BI38" s="433" t="e">
        <f>BD38*#REF!</f>
        <v>#REF!</v>
      </c>
      <c r="BJ38" s="433" t="e">
        <f t="shared" si="196"/>
        <v>#REF!</v>
      </c>
      <c r="BK38" s="137" t="e">
        <f>#REF!</f>
        <v>#REF!</v>
      </c>
      <c r="BL38" s="137" t="e">
        <f>#REF!</f>
        <v>#REF!</v>
      </c>
      <c r="BM38" s="204" t="e">
        <f t="shared" si="197"/>
        <v>#REF!</v>
      </c>
      <c r="BN38" s="336" t="e">
        <f>BK38*#REF!</f>
        <v>#REF!</v>
      </c>
      <c r="BO38" s="205" t="e">
        <f>BM38*#REF!</f>
        <v>#REF!</v>
      </c>
      <c r="BP38" s="205" t="e">
        <f t="shared" si="198"/>
        <v>#REF!</v>
      </c>
      <c r="BQ38" s="432" t="e">
        <f>BK38*#REF!</f>
        <v>#REF!</v>
      </c>
      <c r="BR38" s="433" t="e">
        <f>BM38*#REF!</f>
        <v>#REF!</v>
      </c>
      <c r="BS38" s="433" t="e">
        <f t="shared" si="199"/>
        <v>#REF!</v>
      </c>
      <c r="BT38" s="137" t="e">
        <f>#REF!</f>
        <v>#REF!</v>
      </c>
      <c r="BU38" s="137" t="e">
        <f>#REF!</f>
        <v>#REF!</v>
      </c>
      <c r="BV38" s="204" t="e">
        <f t="shared" si="200"/>
        <v>#REF!</v>
      </c>
      <c r="BW38" s="204" t="e">
        <f>BT38*#REF!</f>
        <v>#REF!</v>
      </c>
      <c r="BX38" s="204" t="e">
        <f>BV38*#REF!</f>
        <v>#REF!</v>
      </c>
      <c r="BY38" s="205" t="e">
        <f t="shared" si="201"/>
        <v>#REF!</v>
      </c>
      <c r="BZ38" s="432" t="e">
        <f>BT38*#REF!</f>
        <v>#REF!</v>
      </c>
      <c r="CA38" s="433" t="e">
        <f>BV38*#REF!</f>
        <v>#REF!</v>
      </c>
      <c r="CB38" s="441" t="e">
        <f t="shared" si="202"/>
        <v>#REF!</v>
      </c>
      <c r="CC38" s="136" t="e">
        <f>#REF!</f>
        <v>#REF!</v>
      </c>
      <c r="CD38" s="137" t="e">
        <f>#REF!</f>
        <v>#REF!</v>
      </c>
      <c r="CE38" s="204" t="e">
        <f t="shared" si="203"/>
        <v>#REF!</v>
      </c>
      <c r="CF38" s="204" t="e">
        <f>CC38*#REF!</f>
        <v>#REF!</v>
      </c>
      <c r="CG38" s="205" t="e">
        <f>CE38*#REF!</f>
        <v>#REF!</v>
      </c>
      <c r="CH38" s="205" t="e">
        <f t="shared" si="204"/>
        <v>#REF!</v>
      </c>
      <c r="CI38" s="137" t="e">
        <f>#REF!</f>
        <v>#REF!</v>
      </c>
      <c r="CJ38" s="137" t="e">
        <f>#REF!</f>
        <v>#REF!</v>
      </c>
      <c r="CK38" s="204" t="e">
        <f t="shared" si="205"/>
        <v>#REF!</v>
      </c>
      <c r="CL38" s="204" t="e">
        <f>CI38*#REF!</f>
        <v>#REF!</v>
      </c>
      <c r="CM38" s="205" t="e">
        <f>CK38*#REF!</f>
        <v>#REF!</v>
      </c>
      <c r="CN38" s="205" t="e">
        <f t="shared" si="206"/>
        <v>#REF!</v>
      </c>
      <c r="CO38" s="432" t="e">
        <f>CI38*#REF!</f>
        <v>#REF!</v>
      </c>
      <c r="CP38" s="433" t="e">
        <f>CK38*#REF!</f>
        <v>#REF!</v>
      </c>
      <c r="CQ38" s="433" t="e">
        <f t="shared" si="207"/>
        <v>#REF!</v>
      </c>
      <c r="CR38" s="137" t="e">
        <f>#REF!</f>
        <v>#REF!</v>
      </c>
      <c r="CS38" s="137" t="e">
        <f>#REF!</f>
        <v>#REF!</v>
      </c>
      <c r="CT38" s="204" t="e">
        <f t="shared" si="208"/>
        <v>#REF!</v>
      </c>
      <c r="CU38" s="204" t="e">
        <f>CR38*#REF!</f>
        <v>#REF!</v>
      </c>
      <c r="CV38" s="205" t="e">
        <f>CT38*#REF!</f>
        <v>#REF!</v>
      </c>
      <c r="CW38" s="205" t="e">
        <f t="shared" si="209"/>
        <v>#REF!</v>
      </c>
      <c r="CX38" s="432" t="e">
        <f>CR38*#REF!</f>
        <v>#REF!</v>
      </c>
      <c r="CY38" s="433" t="e">
        <f>CT38*#REF!</f>
        <v>#REF!</v>
      </c>
      <c r="CZ38" s="441" t="e">
        <f t="shared" si="210"/>
        <v>#REF!</v>
      </c>
      <c r="DA38" s="143" t="e">
        <f>#REF!</f>
        <v>#REF!</v>
      </c>
      <c r="DB38" s="137" t="e">
        <f>#REF!</f>
        <v>#REF!</v>
      </c>
      <c r="DC38" s="204" t="e">
        <f t="shared" si="211"/>
        <v>#REF!</v>
      </c>
      <c r="DD38" s="204" t="e">
        <f>DA38*#REF!</f>
        <v>#REF!</v>
      </c>
      <c r="DE38" s="204" t="e">
        <f>DC38*#REF!</f>
        <v>#REF!</v>
      </c>
      <c r="DF38" s="205" t="e">
        <f t="shared" si="212"/>
        <v>#REF!</v>
      </c>
      <c r="DG38" s="432" t="e">
        <f>DA38*#REF!</f>
        <v>#REF!</v>
      </c>
      <c r="DH38" s="433" t="e">
        <f>DC38*#REF!</f>
        <v>#REF!</v>
      </c>
      <c r="DI38" s="433" t="e">
        <f t="shared" si="213"/>
        <v>#REF!</v>
      </c>
      <c r="DJ38" s="136" t="e">
        <f>#REF!</f>
        <v>#REF!</v>
      </c>
      <c r="DK38" s="137" t="e">
        <f>#REF!</f>
        <v>#REF!</v>
      </c>
      <c r="DL38" s="204" t="e">
        <f t="shared" si="214"/>
        <v>#REF!</v>
      </c>
      <c r="DM38" s="204" t="e">
        <f>DJ38*#REF!</f>
        <v>#REF!</v>
      </c>
      <c r="DN38" s="205" t="e">
        <f>DL38*#REF!</f>
        <v>#REF!</v>
      </c>
      <c r="DO38" s="205" t="e">
        <f t="shared" si="215"/>
        <v>#REF!</v>
      </c>
      <c r="DP38" s="137" t="e">
        <f>#REF!</f>
        <v>#REF!</v>
      </c>
      <c r="DQ38" s="137" t="e">
        <f>#REF!</f>
        <v>#REF!</v>
      </c>
      <c r="DR38" s="204" t="e">
        <f t="shared" si="216"/>
        <v>#REF!</v>
      </c>
      <c r="DS38" s="204" t="e">
        <f>DP38*#REF!</f>
        <v>#REF!</v>
      </c>
      <c r="DT38" s="205" t="e">
        <f>DR38*#REF!</f>
        <v>#REF!</v>
      </c>
      <c r="DU38" s="205" t="e">
        <f t="shared" si="217"/>
        <v>#REF!</v>
      </c>
      <c r="DV38" s="432" t="e">
        <f>DP38*#REF!</f>
        <v>#REF!</v>
      </c>
      <c r="DW38" s="433" t="e">
        <f>DR38*#REF!</f>
        <v>#REF!</v>
      </c>
      <c r="DX38" s="433" t="e">
        <f t="shared" si="218"/>
        <v>#REF!</v>
      </c>
      <c r="DY38" s="137" t="e">
        <f>#REF!</f>
        <v>#REF!</v>
      </c>
      <c r="DZ38" s="137" t="e">
        <f>#REF!</f>
        <v>#REF!</v>
      </c>
      <c r="EA38" s="204" t="e">
        <f t="shared" si="219"/>
        <v>#REF!</v>
      </c>
      <c r="EB38" s="204" t="e">
        <f>DY38*#REF!</f>
        <v>#REF!</v>
      </c>
      <c r="EC38" s="205" t="e">
        <f>EA38*#REF!</f>
        <v>#REF!</v>
      </c>
      <c r="ED38" s="205" t="e">
        <f t="shared" si="220"/>
        <v>#REF!</v>
      </c>
      <c r="EE38" s="432" t="e">
        <f>DY38*#REF!</f>
        <v>#REF!</v>
      </c>
      <c r="EF38" s="433" t="e">
        <f>EA38*#REF!</f>
        <v>#REF!</v>
      </c>
      <c r="EG38" s="441" t="e">
        <f t="shared" si="221"/>
        <v>#REF!</v>
      </c>
      <c r="EH38" s="137" t="e">
        <f>#REF!</f>
        <v>#REF!</v>
      </c>
      <c r="EI38" s="137" t="e">
        <f>#REF!</f>
        <v>#REF!</v>
      </c>
      <c r="EJ38" s="204" t="e">
        <f t="shared" si="222"/>
        <v>#REF!</v>
      </c>
      <c r="EK38" s="204" t="e">
        <f>EH38*#REF!</f>
        <v>#REF!</v>
      </c>
      <c r="EL38" s="204" t="e">
        <f>EJ38*#REF!</f>
        <v>#REF!</v>
      </c>
      <c r="EM38" s="205" t="e">
        <f t="shared" si="223"/>
        <v>#REF!</v>
      </c>
      <c r="EN38" s="432" t="e">
        <f>EH38*#REF!</f>
        <v>#REF!</v>
      </c>
      <c r="EO38" s="433" t="e">
        <f>EJ38*#REF!</f>
        <v>#REF!</v>
      </c>
      <c r="EP38" s="433" t="e">
        <f t="shared" si="224"/>
        <v>#REF!</v>
      </c>
      <c r="EQ38" s="136" t="e">
        <f>#REF!</f>
        <v>#REF!</v>
      </c>
      <c r="ER38" s="137" t="e">
        <f>#REF!</f>
        <v>#REF!</v>
      </c>
      <c r="ES38" s="204" t="e">
        <f t="shared" si="225"/>
        <v>#REF!</v>
      </c>
      <c r="ET38" s="204" t="e">
        <f>EQ38*#REF!</f>
        <v>#REF!</v>
      </c>
      <c r="EU38" s="205" t="e">
        <f>ES38*#REF!</f>
        <v>#REF!</v>
      </c>
      <c r="EV38" s="205" t="e">
        <f t="shared" si="226"/>
        <v>#REF!</v>
      </c>
      <c r="EW38" s="137" t="e">
        <f>#REF!</f>
        <v>#REF!</v>
      </c>
      <c r="EX38" s="137" t="e">
        <f>#REF!</f>
        <v>#REF!</v>
      </c>
      <c r="EY38" s="204" t="e">
        <f t="shared" si="227"/>
        <v>#REF!</v>
      </c>
      <c r="EZ38" s="204" t="e">
        <f>EW38*#REF!</f>
        <v>#REF!</v>
      </c>
      <c r="FA38" s="205" t="e">
        <f>EY38*#REF!</f>
        <v>#REF!</v>
      </c>
      <c r="FB38" s="205" t="e">
        <f t="shared" si="228"/>
        <v>#REF!</v>
      </c>
      <c r="FC38" s="432" t="e">
        <f>EW38*#REF!</f>
        <v>#REF!</v>
      </c>
      <c r="FD38" s="433" t="e">
        <f>EY38*#REF!</f>
        <v>#REF!</v>
      </c>
      <c r="FE38" s="433" t="e">
        <f t="shared" si="229"/>
        <v>#REF!</v>
      </c>
      <c r="FF38" s="137" t="e">
        <f>#REF!</f>
        <v>#REF!</v>
      </c>
      <c r="FG38" s="137" t="e">
        <f>#REF!</f>
        <v>#REF!</v>
      </c>
      <c r="FH38" s="204" t="e">
        <f t="shared" si="230"/>
        <v>#REF!</v>
      </c>
      <c r="FI38" s="204" t="e">
        <f>FF38*#REF!</f>
        <v>#REF!</v>
      </c>
      <c r="FJ38" s="205" t="e">
        <f>FH38*#REF!</f>
        <v>#REF!</v>
      </c>
      <c r="FK38" s="205" t="e">
        <f t="shared" si="231"/>
        <v>#REF!</v>
      </c>
      <c r="FL38" s="432" t="e">
        <f>FF38*#REF!</f>
        <v>#REF!</v>
      </c>
      <c r="FM38" s="433" t="e">
        <f>FH38*#REF!</f>
        <v>#REF!</v>
      </c>
      <c r="FN38" s="441" t="e">
        <f t="shared" si="232"/>
        <v>#REF!</v>
      </c>
      <c r="FO38" s="137" t="e">
        <f>#REF!</f>
        <v>#REF!</v>
      </c>
      <c r="FP38" s="137" t="e">
        <f>#REF!</f>
        <v>#REF!</v>
      </c>
      <c r="FQ38" s="204" t="e">
        <f t="shared" si="233"/>
        <v>#REF!</v>
      </c>
      <c r="FR38" s="204" t="e">
        <f>FO38*#REF!</f>
        <v>#REF!</v>
      </c>
      <c r="FS38" s="204" t="e">
        <f>FQ38*#REF!</f>
        <v>#REF!</v>
      </c>
      <c r="FT38" s="205" t="e">
        <f t="shared" si="234"/>
        <v>#REF!</v>
      </c>
      <c r="FU38" s="432" t="e">
        <f>FO38*#REF!</f>
        <v>#REF!</v>
      </c>
      <c r="FV38" s="433" t="e">
        <f>FQ38*#REF!</f>
        <v>#REF!</v>
      </c>
      <c r="FW38" s="454" t="e">
        <f t="shared" si="235"/>
        <v>#REF!</v>
      </c>
    </row>
    <row r="39" spans="1:179" s="12" customFormat="1">
      <c r="A39" s="874"/>
      <c r="B39" s="332" t="s">
        <v>655</v>
      </c>
      <c r="C39" s="377"/>
      <c r="D39" s="334" t="s">
        <v>146</v>
      </c>
      <c r="E39" s="262" t="e">
        <f t="shared" si="175"/>
        <v>#REF!</v>
      </c>
      <c r="F39" s="263" t="e">
        <f t="shared" si="176"/>
        <v>#REF!</v>
      </c>
      <c r="G39" s="263" t="e">
        <f t="shared" si="177"/>
        <v>#REF!</v>
      </c>
      <c r="H39" s="263" t="e">
        <f t="shared" si="178"/>
        <v>#REF!</v>
      </c>
      <c r="I39" s="263" t="e">
        <f t="shared" si="179"/>
        <v>#REF!</v>
      </c>
      <c r="J39" s="264" t="e">
        <f t="shared" si="180"/>
        <v>#REF!</v>
      </c>
      <c r="K39" s="129"/>
      <c r="L39" s="129"/>
      <c r="M39" s="129"/>
      <c r="N39" s="148"/>
      <c r="O39" s="143" t="e">
        <f>#REF!</f>
        <v>#REF!</v>
      </c>
      <c r="P39" s="137" t="e">
        <f>#REF!</f>
        <v>#REF!</v>
      </c>
      <c r="Q39" s="204" t="e">
        <f t="shared" si="181"/>
        <v>#REF!</v>
      </c>
      <c r="R39" s="204" t="e">
        <f>O39*#REF!</f>
        <v>#REF!</v>
      </c>
      <c r="S39" s="205" t="e">
        <f>Q39*#REF!</f>
        <v>#REF!</v>
      </c>
      <c r="T39" s="205" t="e">
        <f t="shared" si="182"/>
        <v>#REF!</v>
      </c>
      <c r="U39" s="137" t="e">
        <f>#REF!</f>
        <v>#REF!</v>
      </c>
      <c r="V39" s="137" t="e">
        <f>#REF!</f>
        <v>#REF!</v>
      </c>
      <c r="W39" s="204" t="e">
        <f t="shared" si="183"/>
        <v>#REF!</v>
      </c>
      <c r="X39" s="204" t="e">
        <f>U39*#REF!</f>
        <v>#REF!</v>
      </c>
      <c r="Y39" s="205" t="e">
        <f>W39*#REF!</f>
        <v>#REF!</v>
      </c>
      <c r="Z39" s="205" t="e">
        <f t="shared" si="184"/>
        <v>#REF!</v>
      </c>
      <c r="AA39" s="432" t="e">
        <f>U39*#REF!</f>
        <v>#REF!</v>
      </c>
      <c r="AB39" s="433" t="e">
        <f>W39*#REF!</f>
        <v>#REF!</v>
      </c>
      <c r="AC39" s="433" t="e">
        <f t="shared" si="185"/>
        <v>#REF!</v>
      </c>
      <c r="AD39" s="137" t="e">
        <f>#REF!</f>
        <v>#REF!</v>
      </c>
      <c r="AE39" s="137" t="e">
        <f>#REF!</f>
        <v>#REF!</v>
      </c>
      <c r="AF39" s="204" t="e">
        <f t="shared" si="186"/>
        <v>#REF!</v>
      </c>
      <c r="AG39" s="204" t="e">
        <f>AD39*#REF!</f>
        <v>#REF!</v>
      </c>
      <c r="AH39" s="205" t="e">
        <f>AF39*#REF!</f>
        <v>#REF!</v>
      </c>
      <c r="AI39" s="205" t="e">
        <f t="shared" si="187"/>
        <v>#REF!</v>
      </c>
      <c r="AJ39" s="432" t="e">
        <f>AD39*#REF!</f>
        <v>#REF!</v>
      </c>
      <c r="AK39" s="433" t="e">
        <f>AF39*#REF!</f>
        <v>#REF!</v>
      </c>
      <c r="AL39" s="433" t="e">
        <f t="shared" si="188"/>
        <v>#REF!</v>
      </c>
      <c r="AM39" s="137" t="e">
        <f>#REF!</f>
        <v>#REF!</v>
      </c>
      <c r="AN39" s="137" t="e">
        <f>#REF!</f>
        <v>#REF!</v>
      </c>
      <c r="AO39" s="204" t="e">
        <f t="shared" si="189"/>
        <v>#REF!</v>
      </c>
      <c r="AP39" s="204" t="e">
        <f>AM39*#REF!</f>
        <v>#REF!</v>
      </c>
      <c r="AQ39" s="204" t="e">
        <f>AO39*#REF!</f>
        <v>#REF!</v>
      </c>
      <c r="AR39" s="204" t="e">
        <f t="shared" si="190"/>
        <v>#REF!</v>
      </c>
      <c r="AS39" s="432" t="e">
        <f>AM39*#REF!</f>
        <v>#REF!</v>
      </c>
      <c r="AT39" s="433" t="e">
        <f>AO39*#REF!</f>
        <v>#REF!</v>
      </c>
      <c r="AU39" s="433" t="e">
        <f t="shared" si="191"/>
        <v>#REF!</v>
      </c>
      <c r="AV39" s="136" t="e">
        <f>#REF!</f>
        <v>#REF!</v>
      </c>
      <c r="AW39" s="137" t="e">
        <f>#REF!</f>
        <v>#REF!</v>
      </c>
      <c r="AX39" s="204" t="e">
        <f t="shared" si="192"/>
        <v>#REF!</v>
      </c>
      <c r="AY39" s="204" t="e">
        <f>AV39*#REF!</f>
        <v>#REF!</v>
      </c>
      <c r="AZ39" s="205" t="e">
        <f>AX39*#REF!</f>
        <v>#REF!</v>
      </c>
      <c r="BA39" s="205" t="e">
        <f t="shared" si="193"/>
        <v>#REF!</v>
      </c>
      <c r="BB39" s="137" t="e">
        <f>#REF!</f>
        <v>#REF!</v>
      </c>
      <c r="BC39" s="137" t="e">
        <f>#REF!</f>
        <v>#REF!</v>
      </c>
      <c r="BD39" s="204" t="e">
        <f t="shared" si="194"/>
        <v>#REF!</v>
      </c>
      <c r="BE39" s="204" t="e">
        <f>BB39*#REF!</f>
        <v>#REF!</v>
      </c>
      <c r="BF39" s="205" t="e">
        <f>BD39*#REF!</f>
        <v>#REF!</v>
      </c>
      <c r="BG39" s="205" t="e">
        <f t="shared" si="195"/>
        <v>#REF!</v>
      </c>
      <c r="BH39" s="432" t="e">
        <f>BB39*#REF!</f>
        <v>#REF!</v>
      </c>
      <c r="BI39" s="433" t="e">
        <f>BD39*#REF!</f>
        <v>#REF!</v>
      </c>
      <c r="BJ39" s="433" t="e">
        <f t="shared" si="196"/>
        <v>#REF!</v>
      </c>
      <c r="BK39" s="137" t="e">
        <f>#REF!</f>
        <v>#REF!</v>
      </c>
      <c r="BL39" s="137" t="e">
        <f>#REF!</f>
        <v>#REF!</v>
      </c>
      <c r="BM39" s="204" t="e">
        <f t="shared" si="197"/>
        <v>#REF!</v>
      </c>
      <c r="BN39" s="336" t="e">
        <f>BK39*#REF!</f>
        <v>#REF!</v>
      </c>
      <c r="BO39" s="205" t="e">
        <f>BM39*#REF!</f>
        <v>#REF!</v>
      </c>
      <c r="BP39" s="205" t="e">
        <f t="shared" si="198"/>
        <v>#REF!</v>
      </c>
      <c r="BQ39" s="432" t="e">
        <f>BK39*#REF!</f>
        <v>#REF!</v>
      </c>
      <c r="BR39" s="433" t="e">
        <f>BM39*#REF!</f>
        <v>#REF!</v>
      </c>
      <c r="BS39" s="433" t="e">
        <f t="shared" si="199"/>
        <v>#REF!</v>
      </c>
      <c r="BT39" s="137" t="e">
        <f>#REF!</f>
        <v>#REF!</v>
      </c>
      <c r="BU39" s="137" t="e">
        <f>#REF!</f>
        <v>#REF!</v>
      </c>
      <c r="BV39" s="204" t="e">
        <f t="shared" si="200"/>
        <v>#REF!</v>
      </c>
      <c r="BW39" s="204" t="e">
        <f>BT39*#REF!</f>
        <v>#REF!</v>
      </c>
      <c r="BX39" s="204" t="e">
        <f>BV39*#REF!</f>
        <v>#REF!</v>
      </c>
      <c r="BY39" s="205" t="e">
        <f t="shared" si="201"/>
        <v>#REF!</v>
      </c>
      <c r="BZ39" s="432" t="e">
        <f>BT39*#REF!</f>
        <v>#REF!</v>
      </c>
      <c r="CA39" s="433" t="e">
        <f>BV39*#REF!</f>
        <v>#REF!</v>
      </c>
      <c r="CB39" s="441" t="e">
        <f t="shared" si="202"/>
        <v>#REF!</v>
      </c>
      <c r="CC39" s="136" t="e">
        <f>#REF!</f>
        <v>#REF!</v>
      </c>
      <c r="CD39" s="137" t="e">
        <f>#REF!</f>
        <v>#REF!</v>
      </c>
      <c r="CE39" s="204" t="e">
        <f t="shared" si="203"/>
        <v>#REF!</v>
      </c>
      <c r="CF39" s="204" t="e">
        <f>CC39*#REF!</f>
        <v>#REF!</v>
      </c>
      <c r="CG39" s="205" t="e">
        <f>CE39*#REF!</f>
        <v>#REF!</v>
      </c>
      <c r="CH39" s="205" t="e">
        <f t="shared" si="204"/>
        <v>#REF!</v>
      </c>
      <c r="CI39" s="137" t="e">
        <f>#REF!</f>
        <v>#REF!</v>
      </c>
      <c r="CJ39" s="137" t="e">
        <f>#REF!</f>
        <v>#REF!</v>
      </c>
      <c r="CK39" s="204" t="e">
        <f t="shared" si="205"/>
        <v>#REF!</v>
      </c>
      <c r="CL39" s="204" t="e">
        <f>CI39*#REF!</f>
        <v>#REF!</v>
      </c>
      <c r="CM39" s="205" t="e">
        <f>CK39*#REF!</f>
        <v>#REF!</v>
      </c>
      <c r="CN39" s="205" t="e">
        <f t="shared" si="206"/>
        <v>#REF!</v>
      </c>
      <c r="CO39" s="432" t="e">
        <f>CI39*#REF!</f>
        <v>#REF!</v>
      </c>
      <c r="CP39" s="433" t="e">
        <f>CK39*#REF!</f>
        <v>#REF!</v>
      </c>
      <c r="CQ39" s="433" t="e">
        <f t="shared" si="207"/>
        <v>#REF!</v>
      </c>
      <c r="CR39" s="137" t="e">
        <f>#REF!</f>
        <v>#REF!</v>
      </c>
      <c r="CS39" s="137" t="e">
        <f>#REF!</f>
        <v>#REF!</v>
      </c>
      <c r="CT39" s="204" t="e">
        <f t="shared" si="208"/>
        <v>#REF!</v>
      </c>
      <c r="CU39" s="204" t="e">
        <f>CR39*#REF!</f>
        <v>#REF!</v>
      </c>
      <c r="CV39" s="205" t="e">
        <f>CT39*#REF!</f>
        <v>#REF!</v>
      </c>
      <c r="CW39" s="205" t="e">
        <f t="shared" si="209"/>
        <v>#REF!</v>
      </c>
      <c r="CX39" s="432" t="e">
        <f>CR39*#REF!</f>
        <v>#REF!</v>
      </c>
      <c r="CY39" s="433" t="e">
        <f>CT39*#REF!</f>
        <v>#REF!</v>
      </c>
      <c r="CZ39" s="441" t="e">
        <f t="shared" si="210"/>
        <v>#REF!</v>
      </c>
      <c r="DA39" s="143" t="e">
        <f>#REF!</f>
        <v>#REF!</v>
      </c>
      <c r="DB39" s="137" t="e">
        <f>#REF!</f>
        <v>#REF!</v>
      </c>
      <c r="DC39" s="204" t="e">
        <f t="shared" si="211"/>
        <v>#REF!</v>
      </c>
      <c r="DD39" s="204" t="e">
        <f>DA39*#REF!</f>
        <v>#REF!</v>
      </c>
      <c r="DE39" s="204" t="e">
        <f>DC39*#REF!</f>
        <v>#REF!</v>
      </c>
      <c r="DF39" s="205" t="e">
        <f t="shared" si="212"/>
        <v>#REF!</v>
      </c>
      <c r="DG39" s="432" t="e">
        <f>DA39*#REF!</f>
        <v>#REF!</v>
      </c>
      <c r="DH39" s="433" t="e">
        <f>DC39*#REF!</f>
        <v>#REF!</v>
      </c>
      <c r="DI39" s="433" t="e">
        <f t="shared" si="213"/>
        <v>#REF!</v>
      </c>
      <c r="DJ39" s="136" t="e">
        <f>#REF!</f>
        <v>#REF!</v>
      </c>
      <c r="DK39" s="137" t="e">
        <f>#REF!</f>
        <v>#REF!</v>
      </c>
      <c r="DL39" s="204" t="e">
        <f t="shared" si="214"/>
        <v>#REF!</v>
      </c>
      <c r="DM39" s="204" t="e">
        <f>DJ39*#REF!</f>
        <v>#REF!</v>
      </c>
      <c r="DN39" s="205" t="e">
        <f>DL39*#REF!</f>
        <v>#REF!</v>
      </c>
      <c r="DO39" s="205" t="e">
        <f t="shared" si="215"/>
        <v>#REF!</v>
      </c>
      <c r="DP39" s="137" t="e">
        <f>#REF!</f>
        <v>#REF!</v>
      </c>
      <c r="DQ39" s="137" t="e">
        <f>#REF!</f>
        <v>#REF!</v>
      </c>
      <c r="DR39" s="204" t="e">
        <f t="shared" si="216"/>
        <v>#REF!</v>
      </c>
      <c r="DS39" s="204" t="e">
        <f>DP39*#REF!</f>
        <v>#REF!</v>
      </c>
      <c r="DT39" s="205" t="e">
        <f>DR39*#REF!</f>
        <v>#REF!</v>
      </c>
      <c r="DU39" s="205" t="e">
        <f t="shared" si="217"/>
        <v>#REF!</v>
      </c>
      <c r="DV39" s="432" t="e">
        <f>DP39*#REF!</f>
        <v>#REF!</v>
      </c>
      <c r="DW39" s="433" t="e">
        <f>DR39*#REF!</f>
        <v>#REF!</v>
      </c>
      <c r="DX39" s="433" t="e">
        <f t="shared" si="218"/>
        <v>#REF!</v>
      </c>
      <c r="DY39" s="137" t="e">
        <f>#REF!</f>
        <v>#REF!</v>
      </c>
      <c r="DZ39" s="137" t="e">
        <f>#REF!</f>
        <v>#REF!</v>
      </c>
      <c r="EA39" s="204" t="e">
        <f t="shared" si="219"/>
        <v>#REF!</v>
      </c>
      <c r="EB39" s="204" t="e">
        <f>DY39*#REF!</f>
        <v>#REF!</v>
      </c>
      <c r="EC39" s="205" t="e">
        <f>EA39*#REF!</f>
        <v>#REF!</v>
      </c>
      <c r="ED39" s="205" t="e">
        <f t="shared" si="220"/>
        <v>#REF!</v>
      </c>
      <c r="EE39" s="432" t="e">
        <f>DY39*#REF!</f>
        <v>#REF!</v>
      </c>
      <c r="EF39" s="433" t="e">
        <f>EA39*#REF!</f>
        <v>#REF!</v>
      </c>
      <c r="EG39" s="441" t="e">
        <f t="shared" si="221"/>
        <v>#REF!</v>
      </c>
      <c r="EH39" s="137" t="e">
        <f>#REF!</f>
        <v>#REF!</v>
      </c>
      <c r="EI39" s="137" t="e">
        <f>#REF!</f>
        <v>#REF!</v>
      </c>
      <c r="EJ39" s="204" t="e">
        <f t="shared" si="222"/>
        <v>#REF!</v>
      </c>
      <c r="EK39" s="204" t="e">
        <f>EH39*#REF!</f>
        <v>#REF!</v>
      </c>
      <c r="EL39" s="204" t="e">
        <f>EJ39*#REF!</f>
        <v>#REF!</v>
      </c>
      <c r="EM39" s="205" t="e">
        <f t="shared" si="223"/>
        <v>#REF!</v>
      </c>
      <c r="EN39" s="432" t="e">
        <f>EH39*#REF!</f>
        <v>#REF!</v>
      </c>
      <c r="EO39" s="433" t="e">
        <f>EJ39*#REF!</f>
        <v>#REF!</v>
      </c>
      <c r="EP39" s="433" t="e">
        <f t="shared" si="224"/>
        <v>#REF!</v>
      </c>
      <c r="EQ39" s="136" t="e">
        <f>#REF!</f>
        <v>#REF!</v>
      </c>
      <c r="ER39" s="137" t="e">
        <f>#REF!</f>
        <v>#REF!</v>
      </c>
      <c r="ES39" s="204" t="e">
        <f t="shared" si="225"/>
        <v>#REF!</v>
      </c>
      <c r="ET39" s="204" t="e">
        <f>EQ39*#REF!</f>
        <v>#REF!</v>
      </c>
      <c r="EU39" s="205" t="e">
        <f>ES39*#REF!</f>
        <v>#REF!</v>
      </c>
      <c r="EV39" s="205" t="e">
        <f t="shared" si="226"/>
        <v>#REF!</v>
      </c>
      <c r="EW39" s="137" t="e">
        <f>#REF!</f>
        <v>#REF!</v>
      </c>
      <c r="EX39" s="137" t="e">
        <f>#REF!</f>
        <v>#REF!</v>
      </c>
      <c r="EY39" s="204" t="e">
        <f t="shared" si="227"/>
        <v>#REF!</v>
      </c>
      <c r="EZ39" s="204" t="e">
        <f>EW39*#REF!</f>
        <v>#REF!</v>
      </c>
      <c r="FA39" s="205" t="e">
        <f>EY39*#REF!</f>
        <v>#REF!</v>
      </c>
      <c r="FB39" s="205" t="e">
        <f t="shared" si="228"/>
        <v>#REF!</v>
      </c>
      <c r="FC39" s="432" t="e">
        <f>EW39*#REF!</f>
        <v>#REF!</v>
      </c>
      <c r="FD39" s="433" t="e">
        <f>EY39*#REF!</f>
        <v>#REF!</v>
      </c>
      <c r="FE39" s="433" t="e">
        <f t="shared" si="229"/>
        <v>#REF!</v>
      </c>
      <c r="FF39" s="137" t="e">
        <f>#REF!</f>
        <v>#REF!</v>
      </c>
      <c r="FG39" s="137" t="e">
        <f>#REF!</f>
        <v>#REF!</v>
      </c>
      <c r="FH39" s="204" t="e">
        <f t="shared" si="230"/>
        <v>#REF!</v>
      </c>
      <c r="FI39" s="204" t="e">
        <f>FF39*#REF!</f>
        <v>#REF!</v>
      </c>
      <c r="FJ39" s="205" t="e">
        <f>FH39*#REF!</f>
        <v>#REF!</v>
      </c>
      <c r="FK39" s="205" t="e">
        <f t="shared" si="231"/>
        <v>#REF!</v>
      </c>
      <c r="FL39" s="432" t="e">
        <f>FF39*#REF!</f>
        <v>#REF!</v>
      </c>
      <c r="FM39" s="433" t="e">
        <f>FH39*#REF!</f>
        <v>#REF!</v>
      </c>
      <c r="FN39" s="441" t="e">
        <f t="shared" si="232"/>
        <v>#REF!</v>
      </c>
      <c r="FO39" s="137" t="e">
        <f>#REF!</f>
        <v>#REF!</v>
      </c>
      <c r="FP39" s="137" t="e">
        <f>#REF!</f>
        <v>#REF!</v>
      </c>
      <c r="FQ39" s="204" t="e">
        <f t="shared" si="233"/>
        <v>#REF!</v>
      </c>
      <c r="FR39" s="204" t="e">
        <f>FO39*#REF!</f>
        <v>#REF!</v>
      </c>
      <c r="FS39" s="204" t="e">
        <f>FQ39*#REF!</f>
        <v>#REF!</v>
      </c>
      <c r="FT39" s="205" t="e">
        <f t="shared" si="234"/>
        <v>#REF!</v>
      </c>
      <c r="FU39" s="432" t="e">
        <f>FO39*#REF!</f>
        <v>#REF!</v>
      </c>
      <c r="FV39" s="433" t="e">
        <f>FQ39*#REF!</f>
        <v>#REF!</v>
      </c>
      <c r="FW39" s="454" t="e">
        <f t="shared" si="235"/>
        <v>#REF!</v>
      </c>
    </row>
    <row r="40" spans="1:179" s="12" customFormat="1">
      <c r="A40" s="874"/>
      <c r="B40" s="332" t="s">
        <v>656</v>
      </c>
      <c r="C40" s="377"/>
      <c r="D40" s="334" t="s">
        <v>146</v>
      </c>
      <c r="E40" s="262" t="e">
        <f t="shared" si="175"/>
        <v>#REF!</v>
      </c>
      <c r="F40" s="263" t="e">
        <f t="shared" si="176"/>
        <v>#REF!</v>
      </c>
      <c r="G40" s="263" t="e">
        <f t="shared" si="177"/>
        <v>#REF!</v>
      </c>
      <c r="H40" s="263" t="e">
        <f t="shared" si="178"/>
        <v>#REF!</v>
      </c>
      <c r="I40" s="263" t="e">
        <f t="shared" si="179"/>
        <v>#REF!</v>
      </c>
      <c r="J40" s="264" t="e">
        <f t="shared" si="180"/>
        <v>#REF!</v>
      </c>
      <c r="K40" s="129"/>
      <c r="L40" s="129"/>
      <c r="M40" s="129"/>
      <c r="N40" s="148"/>
      <c r="O40" s="143" t="e">
        <f>#REF!</f>
        <v>#REF!</v>
      </c>
      <c r="P40" s="137" t="e">
        <f>#REF!</f>
        <v>#REF!</v>
      </c>
      <c r="Q40" s="204" t="e">
        <f t="shared" si="181"/>
        <v>#REF!</v>
      </c>
      <c r="R40" s="204" t="e">
        <f>O40*#REF!</f>
        <v>#REF!</v>
      </c>
      <c r="S40" s="205" t="e">
        <f>Q40*#REF!</f>
        <v>#REF!</v>
      </c>
      <c r="T40" s="205" t="e">
        <f t="shared" si="182"/>
        <v>#REF!</v>
      </c>
      <c r="U40" s="137" t="e">
        <f>#REF!</f>
        <v>#REF!</v>
      </c>
      <c r="V40" s="137" t="e">
        <f>#REF!</f>
        <v>#REF!</v>
      </c>
      <c r="W40" s="204" t="e">
        <f t="shared" si="183"/>
        <v>#REF!</v>
      </c>
      <c r="X40" s="204" t="e">
        <f>U40*#REF!</f>
        <v>#REF!</v>
      </c>
      <c r="Y40" s="205" t="e">
        <f>W40*#REF!</f>
        <v>#REF!</v>
      </c>
      <c r="Z40" s="205" t="e">
        <f t="shared" si="184"/>
        <v>#REF!</v>
      </c>
      <c r="AA40" s="432" t="e">
        <f>U40*#REF!</f>
        <v>#REF!</v>
      </c>
      <c r="AB40" s="433" t="e">
        <f>W40*#REF!</f>
        <v>#REF!</v>
      </c>
      <c r="AC40" s="433" t="e">
        <f t="shared" si="185"/>
        <v>#REF!</v>
      </c>
      <c r="AD40" s="137" t="e">
        <f>#REF!</f>
        <v>#REF!</v>
      </c>
      <c r="AE40" s="137" t="e">
        <f>#REF!</f>
        <v>#REF!</v>
      </c>
      <c r="AF40" s="204" t="e">
        <f t="shared" si="186"/>
        <v>#REF!</v>
      </c>
      <c r="AG40" s="204" t="e">
        <f>AD40*#REF!</f>
        <v>#REF!</v>
      </c>
      <c r="AH40" s="205" t="e">
        <f>AF40*#REF!</f>
        <v>#REF!</v>
      </c>
      <c r="AI40" s="205" t="e">
        <f t="shared" si="187"/>
        <v>#REF!</v>
      </c>
      <c r="AJ40" s="432" t="e">
        <f>AD40*#REF!</f>
        <v>#REF!</v>
      </c>
      <c r="AK40" s="433" t="e">
        <f>AF40*#REF!</f>
        <v>#REF!</v>
      </c>
      <c r="AL40" s="433" t="e">
        <f t="shared" si="188"/>
        <v>#REF!</v>
      </c>
      <c r="AM40" s="137" t="e">
        <f>#REF!</f>
        <v>#REF!</v>
      </c>
      <c r="AN40" s="137" t="e">
        <f>#REF!</f>
        <v>#REF!</v>
      </c>
      <c r="AO40" s="204" t="e">
        <f t="shared" si="189"/>
        <v>#REF!</v>
      </c>
      <c r="AP40" s="204" t="e">
        <f>AM40*#REF!</f>
        <v>#REF!</v>
      </c>
      <c r="AQ40" s="204" t="e">
        <f>AO40*#REF!</f>
        <v>#REF!</v>
      </c>
      <c r="AR40" s="204" t="e">
        <f t="shared" si="190"/>
        <v>#REF!</v>
      </c>
      <c r="AS40" s="432" t="e">
        <f>AM40*#REF!</f>
        <v>#REF!</v>
      </c>
      <c r="AT40" s="433" t="e">
        <f>AO40*#REF!</f>
        <v>#REF!</v>
      </c>
      <c r="AU40" s="433" t="e">
        <f t="shared" si="191"/>
        <v>#REF!</v>
      </c>
      <c r="AV40" s="136" t="e">
        <f>#REF!</f>
        <v>#REF!</v>
      </c>
      <c r="AW40" s="137" t="e">
        <f>#REF!</f>
        <v>#REF!</v>
      </c>
      <c r="AX40" s="204" t="e">
        <f t="shared" si="192"/>
        <v>#REF!</v>
      </c>
      <c r="AY40" s="204" t="e">
        <f>AV40*#REF!</f>
        <v>#REF!</v>
      </c>
      <c r="AZ40" s="205" t="e">
        <f>AX40*#REF!</f>
        <v>#REF!</v>
      </c>
      <c r="BA40" s="205" t="e">
        <f t="shared" si="193"/>
        <v>#REF!</v>
      </c>
      <c r="BB40" s="137" t="e">
        <f>#REF!</f>
        <v>#REF!</v>
      </c>
      <c r="BC40" s="137" t="e">
        <f>#REF!</f>
        <v>#REF!</v>
      </c>
      <c r="BD40" s="204" t="e">
        <f t="shared" si="194"/>
        <v>#REF!</v>
      </c>
      <c r="BE40" s="204" t="e">
        <f>BB40*#REF!</f>
        <v>#REF!</v>
      </c>
      <c r="BF40" s="205" t="e">
        <f>BD40*#REF!</f>
        <v>#REF!</v>
      </c>
      <c r="BG40" s="205" t="e">
        <f t="shared" si="195"/>
        <v>#REF!</v>
      </c>
      <c r="BH40" s="432" t="e">
        <f>BB40*#REF!</f>
        <v>#REF!</v>
      </c>
      <c r="BI40" s="433" t="e">
        <f>BD40*#REF!</f>
        <v>#REF!</v>
      </c>
      <c r="BJ40" s="433" t="e">
        <f t="shared" si="196"/>
        <v>#REF!</v>
      </c>
      <c r="BK40" s="137" t="e">
        <f>#REF!</f>
        <v>#REF!</v>
      </c>
      <c r="BL40" s="137" t="e">
        <f>#REF!</f>
        <v>#REF!</v>
      </c>
      <c r="BM40" s="204" t="e">
        <f t="shared" si="197"/>
        <v>#REF!</v>
      </c>
      <c r="BN40" s="336" t="e">
        <f>BK40*#REF!</f>
        <v>#REF!</v>
      </c>
      <c r="BO40" s="205" t="e">
        <f>BM40*#REF!</f>
        <v>#REF!</v>
      </c>
      <c r="BP40" s="205" t="e">
        <f t="shared" si="198"/>
        <v>#REF!</v>
      </c>
      <c r="BQ40" s="432" t="e">
        <f>BK40*#REF!</f>
        <v>#REF!</v>
      </c>
      <c r="BR40" s="433" t="e">
        <f>BM40*#REF!</f>
        <v>#REF!</v>
      </c>
      <c r="BS40" s="433" t="e">
        <f t="shared" si="199"/>
        <v>#REF!</v>
      </c>
      <c r="BT40" s="137" t="e">
        <f>#REF!</f>
        <v>#REF!</v>
      </c>
      <c r="BU40" s="137" t="e">
        <f>#REF!</f>
        <v>#REF!</v>
      </c>
      <c r="BV40" s="204" t="e">
        <f t="shared" si="200"/>
        <v>#REF!</v>
      </c>
      <c r="BW40" s="204" t="e">
        <f>BT40*#REF!</f>
        <v>#REF!</v>
      </c>
      <c r="BX40" s="204" t="e">
        <f>BV40*#REF!</f>
        <v>#REF!</v>
      </c>
      <c r="BY40" s="205" t="e">
        <f t="shared" si="201"/>
        <v>#REF!</v>
      </c>
      <c r="BZ40" s="432" t="e">
        <f>BT40*#REF!</f>
        <v>#REF!</v>
      </c>
      <c r="CA40" s="433" t="e">
        <f>BV40*#REF!</f>
        <v>#REF!</v>
      </c>
      <c r="CB40" s="441" t="e">
        <f t="shared" si="202"/>
        <v>#REF!</v>
      </c>
      <c r="CC40" s="136" t="e">
        <f>#REF!</f>
        <v>#REF!</v>
      </c>
      <c r="CD40" s="137" t="e">
        <f>#REF!</f>
        <v>#REF!</v>
      </c>
      <c r="CE40" s="204" t="e">
        <f t="shared" si="203"/>
        <v>#REF!</v>
      </c>
      <c r="CF40" s="204" t="e">
        <f>CC40*#REF!</f>
        <v>#REF!</v>
      </c>
      <c r="CG40" s="205" t="e">
        <f>CE40*#REF!</f>
        <v>#REF!</v>
      </c>
      <c r="CH40" s="205" t="e">
        <f t="shared" si="204"/>
        <v>#REF!</v>
      </c>
      <c r="CI40" s="137" t="e">
        <f>#REF!</f>
        <v>#REF!</v>
      </c>
      <c r="CJ40" s="137" t="e">
        <f>#REF!</f>
        <v>#REF!</v>
      </c>
      <c r="CK40" s="204" t="e">
        <f t="shared" si="205"/>
        <v>#REF!</v>
      </c>
      <c r="CL40" s="204" t="e">
        <f>CI40*#REF!</f>
        <v>#REF!</v>
      </c>
      <c r="CM40" s="205" t="e">
        <f>CK40*#REF!</f>
        <v>#REF!</v>
      </c>
      <c r="CN40" s="205" t="e">
        <f t="shared" si="206"/>
        <v>#REF!</v>
      </c>
      <c r="CO40" s="432" t="e">
        <f>CI40*#REF!</f>
        <v>#REF!</v>
      </c>
      <c r="CP40" s="433" t="e">
        <f>CK40*#REF!</f>
        <v>#REF!</v>
      </c>
      <c r="CQ40" s="433" t="e">
        <f t="shared" si="207"/>
        <v>#REF!</v>
      </c>
      <c r="CR40" s="137" t="e">
        <f>#REF!</f>
        <v>#REF!</v>
      </c>
      <c r="CS40" s="137" t="e">
        <f>#REF!</f>
        <v>#REF!</v>
      </c>
      <c r="CT40" s="204" t="e">
        <f t="shared" si="208"/>
        <v>#REF!</v>
      </c>
      <c r="CU40" s="204" t="e">
        <f>CR40*#REF!</f>
        <v>#REF!</v>
      </c>
      <c r="CV40" s="205" t="e">
        <f>CT40*#REF!</f>
        <v>#REF!</v>
      </c>
      <c r="CW40" s="205" t="e">
        <f t="shared" si="209"/>
        <v>#REF!</v>
      </c>
      <c r="CX40" s="432" t="e">
        <f>CR40*#REF!</f>
        <v>#REF!</v>
      </c>
      <c r="CY40" s="433" t="e">
        <f>CT40*#REF!</f>
        <v>#REF!</v>
      </c>
      <c r="CZ40" s="441" t="e">
        <f t="shared" si="210"/>
        <v>#REF!</v>
      </c>
      <c r="DA40" s="143" t="e">
        <f>#REF!</f>
        <v>#REF!</v>
      </c>
      <c r="DB40" s="137" t="e">
        <f>#REF!</f>
        <v>#REF!</v>
      </c>
      <c r="DC40" s="204" t="e">
        <f t="shared" si="211"/>
        <v>#REF!</v>
      </c>
      <c r="DD40" s="204" t="e">
        <f>DA40*#REF!</f>
        <v>#REF!</v>
      </c>
      <c r="DE40" s="204" t="e">
        <f>DC40*#REF!</f>
        <v>#REF!</v>
      </c>
      <c r="DF40" s="205" t="e">
        <f t="shared" si="212"/>
        <v>#REF!</v>
      </c>
      <c r="DG40" s="432" t="e">
        <f>DA40*#REF!</f>
        <v>#REF!</v>
      </c>
      <c r="DH40" s="433" t="e">
        <f>DC40*#REF!</f>
        <v>#REF!</v>
      </c>
      <c r="DI40" s="433" t="e">
        <f t="shared" si="213"/>
        <v>#REF!</v>
      </c>
      <c r="DJ40" s="136" t="e">
        <f>#REF!</f>
        <v>#REF!</v>
      </c>
      <c r="DK40" s="137" t="e">
        <f>#REF!</f>
        <v>#REF!</v>
      </c>
      <c r="DL40" s="204" t="e">
        <f t="shared" si="214"/>
        <v>#REF!</v>
      </c>
      <c r="DM40" s="204" t="e">
        <f>DJ40*#REF!</f>
        <v>#REF!</v>
      </c>
      <c r="DN40" s="205" t="e">
        <f>DL40*#REF!</f>
        <v>#REF!</v>
      </c>
      <c r="DO40" s="205" t="e">
        <f t="shared" si="215"/>
        <v>#REF!</v>
      </c>
      <c r="DP40" s="137" t="e">
        <f>#REF!</f>
        <v>#REF!</v>
      </c>
      <c r="DQ40" s="137" t="e">
        <f>#REF!</f>
        <v>#REF!</v>
      </c>
      <c r="DR40" s="204" t="e">
        <f t="shared" si="216"/>
        <v>#REF!</v>
      </c>
      <c r="DS40" s="204" t="e">
        <f>DP40*#REF!</f>
        <v>#REF!</v>
      </c>
      <c r="DT40" s="205" t="e">
        <f>DR40*#REF!</f>
        <v>#REF!</v>
      </c>
      <c r="DU40" s="205" t="e">
        <f t="shared" si="217"/>
        <v>#REF!</v>
      </c>
      <c r="DV40" s="432" t="e">
        <f>DP40*#REF!</f>
        <v>#REF!</v>
      </c>
      <c r="DW40" s="433" t="e">
        <f>DR40*#REF!</f>
        <v>#REF!</v>
      </c>
      <c r="DX40" s="433" t="e">
        <f t="shared" si="218"/>
        <v>#REF!</v>
      </c>
      <c r="DY40" s="137" t="e">
        <f>#REF!</f>
        <v>#REF!</v>
      </c>
      <c r="DZ40" s="137" t="e">
        <f>#REF!</f>
        <v>#REF!</v>
      </c>
      <c r="EA40" s="204" t="e">
        <f t="shared" si="219"/>
        <v>#REF!</v>
      </c>
      <c r="EB40" s="204" t="e">
        <f>DY40*#REF!</f>
        <v>#REF!</v>
      </c>
      <c r="EC40" s="205" t="e">
        <f>EA40*#REF!</f>
        <v>#REF!</v>
      </c>
      <c r="ED40" s="205" t="e">
        <f t="shared" si="220"/>
        <v>#REF!</v>
      </c>
      <c r="EE40" s="432" t="e">
        <f>DY40*#REF!</f>
        <v>#REF!</v>
      </c>
      <c r="EF40" s="433" t="e">
        <f>EA40*#REF!</f>
        <v>#REF!</v>
      </c>
      <c r="EG40" s="441" t="e">
        <f t="shared" si="221"/>
        <v>#REF!</v>
      </c>
      <c r="EH40" s="137" t="e">
        <f>#REF!</f>
        <v>#REF!</v>
      </c>
      <c r="EI40" s="137" t="e">
        <f>#REF!</f>
        <v>#REF!</v>
      </c>
      <c r="EJ40" s="204" t="e">
        <f t="shared" si="222"/>
        <v>#REF!</v>
      </c>
      <c r="EK40" s="204" t="e">
        <f>EH40*#REF!</f>
        <v>#REF!</v>
      </c>
      <c r="EL40" s="204" t="e">
        <f>EJ40*#REF!</f>
        <v>#REF!</v>
      </c>
      <c r="EM40" s="205" t="e">
        <f t="shared" si="223"/>
        <v>#REF!</v>
      </c>
      <c r="EN40" s="432" t="e">
        <f>EH40*#REF!</f>
        <v>#REF!</v>
      </c>
      <c r="EO40" s="433" t="e">
        <f>EJ40*#REF!</f>
        <v>#REF!</v>
      </c>
      <c r="EP40" s="433" t="e">
        <f t="shared" si="224"/>
        <v>#REF!</v>
      </c>
      <c r="EQ40" s="136" t="e">
        <f>#REF!</f>
        <v>#REF!</v>
      </c>
      <c r="ER40" s="137" t="e">
        <f>#REF!</f>
        <v>#REF!</v>
      </c>
      <c r="ES40" s="204" t="e">
        <f t="shared" si="225"/>
        <v>#REF!</v>
      </c>
      <c r="ET40" s="204" t="e">
        <f>EQ40*#REF!</f>
        <v>#REF!</v>
      </c>
      <c r="EU40" s="205" t="e">
        <f>ES40*#REF!</f>
        <v>#REF!</v>
      </c>
      <c r="EV40" s="205" t="e">
        <f t="shared" si="226"/>
        <v>#REF!</v>
      </c>
      <c r="EW40" s="137" t="e">
        <f>#REF!</f>
        <v>#REF!</v>
      </c>
      <c r="EX40" s="137" t="e">
        <f>#REF!</f>
        <v>#REF!</v>
      </c>
      <c r="EY40" s="204" t="e">
        <f t="shared" si="227"/>
        <v>#REF!</v>
      </c>
      <c r="EZ40" s="204" t="e">
        <f>EW40*#REF!</f>
        <v>#REF!</v>
      </c>
      <c r="FA40" s="205" t="e">
        <f>EY40*#REF!</f>
        <v>#REF!</v>
      </c>
      <c r="FB40" s="205" t="e">
        <f t="shared" si="228"/>
        <v>#REF!</v>
      </c>
      <c r="FC40" s="432" t="e">
        <f>EW40*#REF!</f>
        <v>#REF!</v>
      </c>
      <c r="FD40" s="433" t="e">
        <f>EY40*#REF!</f>
        <v>#REF!</v>
      </c>
      <c r="FE40" s="433" t="e">
        <f t="shared" si="229"/>
        <v>#REF!</v>
      </c>
      <c r="FF40" s="137" t="e">
        <f>#REF!</f>
        <v>#REF!</v>
      </c>
      <c r="FG40" s="137" t="e">
        <f>#REF!</f>
        <v>#REF!</v>
      </c>
      <c r="FH40" s="204" t="e">
        <f t="shared" si="230"/>
        <v>#REF!</v>
      </c>
      <c r="FI40" s="204" t="e">
        <f>FF40*#REF!</f>
        <v>#REF!</v>
      </c>
      <c r="FJ40" s="205" t="e">
        <f>FH40*#REF!</f>
        <v>#REF!</v>
      </c>
      <c r="FK40" s="205" t="e">
        <f t="shared" si="231"/>
        <v>#REF!</v>
      </c>
      <c r="FL40" s="432" t="e">
        <f>FF40*#REF!</f>
        <v>#REF!</v>
      </c>
      <c r="FM40" s="433" t="e">
        <f>FH40*#REF!</f>
        <v>#REF!</v>
      </c>
      <c r="FN40" s="441" t="e">
        <f t="shared" si="232"/>
        <v>#REF!</v>
      </c>
      <c r="FO40" s="137" t="e">
        <f>#REF!</f>
        <v>#REF!</v>
      </c>
      <c r="FP40" s="137" t="e">
        <f>#REF!</f>
        <v>#REF!</v>
      </c>
      <c r="FQ40" s="204" t="e">
        <f t="shared" si="233"/>
        <v>#REF!</v>
      </c>
      <c r="FR40" s="204" t="e">
        <f>FO40*#REF!</f>
        <v>#REF!</v>
      </c>
      <c r="FS40" s="204" t="e">
        <f>FQ40*#REF!</f>
        <v>#REF!</v>
      </c>
      <c r="FT40" s="205" t="e">
        <f t="shared" si="234"/>
        <v>#REF!</v>
      </c>
      <c r="FU40" s="432" t="e">
        <f>FO40*#REF!</f>
        <v>#REF!</v>
      </c>
      <c r="FV40" s="433" t="e">
        <f>FQ40*#REF!</f>
        <v>#REF!</v>
      </c>
      <c r="FW40" s="454" t="e">
        <f t="shared" si="235"/>
        <v>#REF!</v>
      </c>
    </row>
    <row r="41" spans="1:179" s="12" customFormat="1">
      <c r="A41" s="874"/>
      <c r="B41" s="332" t="s">
        <v>657</v>
      </c>
      <c r="C41" s="377"/>
      <c r="D41" s="334" t="s">
        <v>145</v>
      </c>
      <c r="E41" s="262" t="e">
        <f t="shared" si="175"/>
        <v>#REF!</v>
      </c>
      <c r="F41" s="263" t="e">
        <f t="shared" si="176"/>
        <v>#REF!</v>
      </c>
      <c r="G41" s="263" t="e">
        <f t="shared" si="177"/>
        <v>#REF!</v>
      </c>
      <c r="H41" s="263" t="e">
        <f t="shared" si="178"/>
        <v>#REF!</v>
      </c>
      <c r="I41" s="263" t="e">
        <f t="shared" si="179"/>
        <v>#REF!</v>
      </c>
      <c r="J41" s="264" t="e">
        <f t="shared" si="180"/>
        <v>#REF!</v>
      </c>
      <c r="K41" s="129"/>
      <c r="L41" s="129"/>
      <c r="M41" s="129"/>
      <c r="N41" s="148"/>
      <c r="O41" s="143" t="e">
        <f>#REF!</f>
        <v>#REF!</v>
      </c>
      <c r="P41" s="137" t="e">
        <f>#REF!</f>
        <v>#REF!</v>
      </c>
      <c r="Q41" s="204" t="e">
        <f t="shared" si="181"/>
        <v>#REF!</v>
      </c>
      <c r="R41" s="204" t="e">
        <f>O41*#REF!</f>
        <v>#REF!</v>
      </c>
      <c r="S41" s="205" t="e">
        <f>Q41*#REF!</f>
        <v>#REF!</v>
      </c>
      <c r="T41" s="205" t="e">
        <f t="shared" si="182"/>
        <v>#REF!</v>
      </c>
      <c r="U41" s="137" t="e">
        <f>#REF!</f>
        <v>#REF!</v>
      </c>
      <c r="V41" s="137" t="e">
        <f>#REF!</f>
        <v>#REF!</v>
      </c>
      <c r="W41" s="204" t="e">
        <f t="shared" si="183"/>
        <v>#REF!</v>
      </c>
      <c r="X41" s="204" t="e">
        <f>U41*#REF!</f>
        <v>#REF!</v>
      </c>
      <c r="Y41" s="205" t="e">
        <f>W41*#REF!</f>
        <v>#REF!</v>
      </c>
      <c r="Z41" s="205" t="e">
        <f t="shared" si="184"/>
        <v>#REF!</v>
      </c>
      <c r="AA41" s="432" t="e">
        <f>U41*#REF!</f>
        <v>#REF!</v>
      </c>
      <c r="AB41" s="433" t="e">
        <f>W41*#REF!</f>
        <v>#REF!</v>
      </c>
      <c r="AC41" s="433" t="e">
        <f t="shared" si="185"/>
        <v>#REF!</v>
      </c>
      <c r="AD41" s="137" t="e">
        <f>#REF!</f>
        <v>#REF!</v>
      </c>
      <c r="AE41" s="137" t="e">
        <f>#REF!</f>
        <v>#REF!</v>
      </c>
      <c r="AF41" s="204" t="e">
        <f t="shared" si="186"/>
        <v>#REF!</v>
      </c>
      <c r="AG41" s="204" t="e">
        <f>AD41*#REF!</f>
        <v>#REF!</v>
      </c>
      <c r="AH41" s="205" t="e">
        <f>AF41*#REF!</f>
        <v>#REF!</v>
      </c>
      <c r="AI41" s="205" t="e">
        <f t="shared" si="187"/>
        <v>#REF!</v>
      </c>
      <c r="AJ41" s="432" t="e">
        <f>AD41*#REF!</f>
        <v>#REF!</v>
      </c>
      <c r="AK41" s="433" t="e">
        <f>AF41*#REF!</f>
        <v>#REF!</v>
      </c>
      <c r="AL41" s="433" t="e">
        <f t="shared" si="188"/>
        <v>#REF!</v>
      </c>
      <c r="AM41" s="137" t="e">
        <f>#REF!</f>
        <v>#REF!</v>
      </c>
      <c r="AN41" s="137" t="e">
        <f>#REF!</f>
        <v>#REF!</v>
      </c>
      <c r="AO41" s="204" t="e">
        <f t="shared" si="189"/>
        <v>#REF!</v>
      </c>
      <c r="AP41" s="204" t="e">
        <f>AM41*#REF!</f>
        <v>#REF!</v>
      </c>
      <c r="AQ41" s="204" t="e">
        <f>AO41*#REF!</f>
        <v>#REF!</v>
      </c>
      <c r="AR41" s="204" t="e">
        <f t="shared" si="190"/>
        <v>#REF!</v>
      </c>
      <c r="AS41" s="432" t="e">
        <f>AM41*#REF!</f>
        <v>#REF!</v>
      </c>
      <c r="AT41" s="433" t="e">
        <f>AO41*#REF!</f>
        <v>#REF!</v>
      </c>
      <c r="AU41" s="433" t="e">
        <f t="shared" si="191"/>
        <v>#REF!</v>
      </c>
      <c r="AV41" s="136" t="e">
        <f>#REF!</f>
        <v>#REF!</v>
      </c>
      <c r="AW41" s="137" t="e">
        <f>#REF!</f>
        <v>#REF!</v>
      </c>
      <c r="AX41" s="204" t="e">
        <f t="shared" si="192"/>
        <v>#REF!</v>
      </c>
      <c r="AY41" s="204" t="e">
        <f>AV41*#REF!</f>
        <v>#REF!</v>
      </c>
      <c r="AZ41" s="205" t="e">
        <f>AX41*#REF!</f>
        <v>#REF!</v>
      </c>
      <c r="BA41" s="205" t="e">
        <f t="shared" si="193"/>
        <v>#REF!</v>
      </c>
      <c r="BB41" s="137" t="e">
        <f>#REF!</f>
        <v>#REF!</v>
      </c>
      <c r="BC41" s="137" t="e">
        <f>#REF!</f>
        <v>#REF!</v>
      </c>
      <c r="BD41" s="204" t="e">
        <f t="shared" si="194"/>
        <v>#REF!</v>
      </c>
      <c r="BE41" s="204" t="e">
        <f>BB41*#REF!</f>
        <v>#REF!</v>
      </c>
      <c r="BF41" s="205" t="e">
        <f>BD41*#REF!</f>
        <v>#REF!</v>
      </c>
      <c r="BG41" s="205" t="e">
        <f t="shared" si="195"/>
        <v>#REF!</v>
      </c>
      <c r="BH41" s="432" t="e">
        <f>BB41*#REF!</f>
        <v>#REF!</v>
      </c>
      <c r="BI41" s="433" t="e">
        <f>BD41*#REF!</f>
        <v>#REF!</v>
      </c>
      <c r="BJ41" s="433" t="e">
        <f t="shared" si="196"/>
        <v>#REF!</v>
      </c>
      <c r="BK41" s="137" t="e">
        <f>#REF!</f>
        <v>#REF!</v>
      </c>
      <c r="BL41" s="137" t="e">
        <f>#REF!</f>
        <v>#REF!</v>
      </c>
      <c r="BM41" s="204" t="e">
        <f t="shared" si="197"/>
        <v>#REF!</v>
      </c>
      <c r="BN41" s="336" t="e">
        <f>BK41*#REF!</f>
        <v>#REF!</v>
      </c>
      <c r="BO41" s="205" t="e">
        <f>BM41*#REF!</f>
        <v>#REF!</v>
      </c>
      <c r="BP41" s="205" t="e">
        <f t="shared" si="198"/>
        <v>#REF!</v>
      </c>
      <c r="BQ41" s="432" t="e">
        <f>BK41*#REF!</f>
        <v>#REF!</v>
      </c>
      <c r="BR41" s="433" t="e">
        <f>BM41*#REF!</f>
        <v>#REF!</v>
      </c>
      <c r="BS41" s="433" t="e">
        <f t="shared" si="199"/>
        <v>#REF!</v>
      </c>
      <c r="BT41" s="137" t="e">
        <f>#REF!</f>
        <v>#REF!</v>
      </c>
      <c r="BU41" s="137" t="e">
        <f>#REF!</f>
        <v>#REF!</v>
      </c>
      <c r="BV41" s="204" t="e">
        <f t="shared" si="200"/>
        <v>#REF!</v>
      </c>
      <c r="BW41" s="204" t="e">
        <f>BT41*#REF!</f>
        <v>#REF!</v>
      </c>
      <c r="BX41" s="204" t="e">
        <f>BV41*#REF!</f>
        <v>#REF!</v>
      </c>
      <c r="BY41" s="205" t="e">
        <f t="shared" si="201"/>
        <v>#REF!</v>
      </c>
      <c r="BZ41" s="432" t="e">
        <f>BT41*#REF!</f>
        <v>#REF!</v>
      </c>
      <c r="CA41" s="433" t="e">
        <f>BV41*#REF!</f>
        <v>#REF!</v>
      </c>
      <c r="CB41" s="441" t="e">
        <f t="shared" si="202"/>
        <v>#REF!</v>
      </c>
      <c r="CC41" s="136" t="e">
        <f>#REF!</f>
        <v>#REF!</v>
      </c>
      <c r="CD41" s="137" t="e">
        <f>#REF!</f>
        <v>#REF!</v>
      </c>
      <c r="CE41" s="204" t="e">
        <f t="shared" si="203"/>
        <v>#REF!</v>
      </c>
      <c r="CF41" s="204" t="e">
        <f>CC41*#REF!</f>
        <v>#REF!</v>
      </c>
      <c r="CG41" s="205" t="e">
        <f>CE41*#REF!</f>
        <v>#REF!</v>
      </c>
      <c r="CH41" s="205" t="e">
        <f t="shared" si="204"/>
        <v>#REF!</v>
      </c>
      <c r="CI41" s="137" t="e">
        <f>#REF!</f>
        <v>#REF!</v>
      </c>
      <c r="CJ41" s="137" t="e">
        <f>#REF!</f>
        <v>#REF!</v>
      </c>
      <c r="CK41" s="204" t="e">
        <f t="shared" si="205"/>
        <v>#REF!</v>
      </c>
      <c r="CL41" s="204" t="e">
        <f>CI41*#REF!</f>
        <v>#REF!</v>
      </c>
      <c r="CM41" s="205" t="e">
        <f>CK41*#REF!</f>
        <v>#REF!</v>
      </c>
      <c r="CN41" s="205" t="e">
        <f t="shared" si="206"/>
        <v>#REF!</v>
      </c>
      <c r="CO41" s="432" t="e">
        <f>CI41*#REF!</f>
        <v>#REF!</v>
      </c>
      <c r="CP41" s="433" t="e">
        <f>CK41*#REF!</f>
        <v>#REF!</v>
      </c>
      <c r="CQ41" s="433" t="e">
        <f t="shared" si="207"/>
        <v>#REF!</v>
      </c>
      <c r="CR41" s="137" t="e">
        <f>#REF!</f>
        <v>#REF!</v>
      </c>
      <c r="CS41" s="137" t="e">
        <f>#REF!</f>
        <v>#REF!</v>
      </c>
      <c r="CT41" s="204" t="e">
        <f t="shared" si="208"/>
        <v>#REF!</v>
      </c>
      <c r="CU41" s="204" t="e">
        <f>CR41*#REF!</f>
        <v>#REF!</v>
      </c>
      <c r="CV41" s="205" t="e">
        <f>CT41*#REF!</f>
        <v>#REF!</v>
      </c>
      <c r="CW41" s="205" t="e">
        <f t="shared" si="209"/>
        <v>#REF!</v>
      </c>
      <c r="CX41" s="432" t="e">
        <f>CR41*#REF!</f>
        <v>#REF!</v>
      </c>
      <c r="CY41" s="433" t="e">
        <f>CT41*#REF!</f>
        <v>#REF!</v>
      </c>
      <c r="CZ41" s="441" t="e">
        <f t="shared" si="210"/>
        <v>#REF!</v>
      </c>
      <c r="DA41" s="143" t="e">
        <f>#REF!</f>
        <v>#REF!</v>
      </c>
      <c r="DB41" s="137" t="e">
        <f>#REF!</f>
        <v>#REF!</v>
      </c>
      <c r="DC41" s="204" t="e">
        <f t="shared" si="211"/>
        <v>#REF!</v>
      </c>
      <c r="DD41" s="204" t="e">
        <f>DA41*#REF!</f>
        <v>#REF!</v>
      </c>
      <c r="DE41" s="204" t="e">
        <f>DC41*#REF!</f>
        <v>#REF!</v>
      </c>
      <c r="DF41" s="205" t="e">
        <f t="shared" si="212"/>
        <v>#REF!</v>
      </c>
      <c r="DG41" s="432" t="e">
        <f>DA41*#REF!</f>
        <v>#REF!</v>
      </c>
      <c r="DH41" s="433" t="e">
        <f>DC41*#REF!</f>
        <v>#REF!</v>
      </c>
      <c r="DI41" s="433" t="e">
        <f t="shared" si="213"/>
        <v>#REF!</v>
      </c>
      <c r="DJ41" s="136" t="e">
        <f>#REF!</f>
        <v>#REF!</v>
      </c>
      <c r="DK41" s="137" t="e">
        <f>#REF!</f>
        <v>#REF!</v>
      </c>
      <c r="DL41" s="204" t="e">
        <f t="shared" si="214"/>
        <v>#REF!</v>
      </c>
      <c r="DM41" s="204" t="e">
        <f>DJ41*#REF!</f>
        <v>#REF!</v>
      </c>
      <c r="DN41" s="205" t="e">
        <f>DL41*#REF!</f>
        <v>#REF!</v>
      </c>
      <c r="DO41" s="205" t="e">
        <f t="shared" si="215"/>
        <v>#REF!</v>
      </c>
      <c r="DP41" s="137" t="e">
        <f>#REF!</f>
        <v>#REF!</v>
      </c>
      <c r="DQ41" s="137" t="e">
        <f>#REF!</f>
        <v>#REF!</v>
      </c>
      <c r="DR41" s="204" t="e">
        <f t="shared" si="216"/>
        <v>#REF!</v>
      </c>
      <c r="DS41" s="204" t="e">
        <f>DP41*#REF!</f>
        <v>#REF!</v>
      </c>
      <c r="DT41" s="205" t="e">
        <f>DR41*#REF!</f>
        <v>#REF!</v>
      </c>
      <c r="DU41" s="205" t="e">
        <f t="shared" si="217"/>
        <v>#REF!</v>
      </c>
      <c r="DV41" s="432" t="e">
        <f>DP41*#REF!</f>
        <v>#REF!</v>
      </c>
      <c r="DW41" s="433" t="e">
        <f>DR41*#REF!</f>
        <v>#REF!</v>
      </c>
      <c r="DX41" s="433" t="e">
        <f t="shared" si="218"/>
        <v>#REF!</v>
      </c>
      <c r="DY41" s="137" t="e">
        <f>#REF!</f>
        <v>#REF!</v>
      </c>
      <c r="DZ41" s="137" t="e">
        <f>#REF!</f>
        <v>#REF!</v>
      </c>
      <c r="EA41" s="204" t="e">
        <f t="shared" si="219"/>
        <v>#REF!</v>
      </c>
      <c r="EB41" s="204" t="e">
        <f>DY41*#REF!</f>
        <v>#REF!</v>
      </c>
      <c r="EC41" s="205" t="e">
        <f>EA41*#REF!</f>
        <v>#REF!</v>
      </c>
      <c r="ED41" s="205" t="e">
        <f t="shared" si="220"/>
        <v>#REF!</v>
      </c>
      <c r="EE41" s="432" t="e">
        <f>DY41*#REF!</f>
        <v>#REF!</v>
      </c>
      <c r="EF41" s="433" t="e">
        <f>EA41*#REF!</f>
        <v>#REF!</v>
      </c>
      <c r="EG41" s="441" t="e">
        <f t="shared" si="221"/>
        <v>#REF!</v>
      </c>
      <c r="EH41" s="137" t="e">
        <f>#REF!</f>
        <v>#REF!</v>
      </c>
      <c r="EI41" s="137" t="e">
        <f>#REF!</f>
        <v>#REF!</v>
      </c>
      <c r="EJ41" s="204" t="e">
        <f t="shared" si="222"/>
        <v>#REF!</v>
      </c>
      <c r="EK41" s="204" t="e">
        <f>EH41*#REF!</f>
        <v>#REF!</v>
      </c>
      <c r="EL41" s="204" t="e">
        <f>EJ41*#REF!</f>
        <v>#REF!</v>
      </c>
      <c r="EM41" s="205" t="e">
        <f t="shared" si="223"/>
        <v>#REF!</v>
      </c>
      <c r="EN41" s="432" t="e">
        <f>EH41*#REF!</f>
        <v>#REF!</v>
      </c>
      <c r="EO41" s="433" t="e">
        <f>EJ41*#REF!</f>
        <v>#REF!</v>
      </c>
      <c r="EP41" s="433" t="e">
        <f t="shared" si="224"/>
        <v>#REF!</v>
      </c>
      <c r="EQ41" s="136" t="e">
        <f>#REF!</f>
        <v>#REF!</v>
      </c>
      <c r="ER41" s="137" t="e">
        <f>#REF!</f>
        <v>#REF!</v>
      </c>
      <c r="ES41" s="204" t="e">
        <f t="shared" si="225"/>
        <v>#REF!</v>
      </c>
      <c r="ET41" s="204" t="e">
        <f>EQ41*#REF!</f>
        <v>#REF!</v>
      </c>
      <c r="EU41" s="205" t="e">
        <f>ES41*#REF!</f>
        <v>#REF!</v>
      </c>
      <c r="EV41" s="205" t="e">
        <f t="shared" si="226"/>
        <v>#REF!</v>
      </c>
      <c r="EW41" s="137" t="e">
        <f>#REF!</f>
        <v>#REF!</v>
      </c>
      <c r="EX41" s="137" t="e">
        <f>#REF!</f>
        <v>#REF!</v>
      </c>
      <c r="EY41" s="204" t="e">
        <f t="shared" si="227"/>
        <v>#REF!</v>
      </c>
      <c r="EZ41" s="204" t="e">
        <f>EW41*#REF!</f>
        <v>#REF!</v>
      </c>
      <c r="FA41" s="205" t="e">
        <f>EY41*#REF!</f>
        <v>#REF!</v>
      </c>
      <c r="FB41" s="205" t="e">
        <f t="shared" si="228"/>
        <v>#REF!</v>
      </c>
      <c r="FC41" s="432" t="e">
        <f>EW41*#REF!</f>
        <v>#REF!</v>
      </c>
      <c r="FD41" s="433" t="e">
        <f>EY41*#REF!</f>
        <v>#REF!</v>
      </c>
      <c r="FE41" s="433" t="e">
        <f t="shared" si="229"/>
        <v>#REF!</v>
      </c>
      <c r="FF41" s="137" t="e">
        <f>#REF!</f>
        <v>#REF!</v>
      </c>
      <c r="FG41" s="137" t="e">
        <f>#REF!</f>
        <v>#REF!</v>
      </c>
      <c r="FH41" s="204" t="e">
        <f t="shared" si="230"/>
        <v>#REF!</v>
      </c>
      <c r="FI41" s="204" t="e">
        <f>FF41*#REF!</f>
        <v>#REF!</v>
      </c>
      <c r="FJ41" s="205" t="e">
        <f>FH41*#REF!</f>
        <v>#REF!</v>
      </c>
      <c r="FK41" s="205" t="e">
        <f t="shared" si="231"/>
        <v>#REF!</v>
      </c>
      <c r="FL41" s="432" t="e">
        <f>FF41*#REF!</f>
        <v>#REF!</v>
      </c>
      <c r="FM41" s="433" t="e">
        <f>FH41*#REF!</f>
        <v>#REF!</v>
      </c>
      <c r="FN41" s="441" t="e">
        <f t="shared" si="232"/>
        <v>#REF!</v>
      </c>
      <c r="FO41" s="137" t="e">
        <f>#REF!</f>
        <v>#REF!</v>
      </c>
      <c r="FP41" s="137" t="e">
        <f>#REF!</f>
        <v>#REF!</v>
      </c>
      <c r="FQ41" s="204" t="e">
        <f t="shared" si="233"/>
        <v>#REF!</v>
      </c>
      <c r="FR41" s="204" t="e">
        <f>FO41*#REF!</f>
        <v>#REF!</v>
      </c>
      <c r="FS41" s="204" t="e">
        <f>FQ41*#REF!</f>
        <v>#REF!</v>
      </c>
      <c r="FT41" s="205" t="e">
        <f t="shared" si="234"/>
        <v>#REF!</v>
      </c>
      <c r="FU41" s="432" t="e">
        <f>FO41*#REF!</f>
        <v>#REF!</v>
      </c>
      <c r="FV41" s="433" t="e">
        <f>FQ41*#REF!</f>
        <v>#REF!</v>
      </c>
      <c r="FW41" s="454" t="e">
        <f t="shared" si="235"/>
        <v>#REF!</v>
      </c>
    </row>
    <row r="42" spans="1:179" s="12" customFormat="1">
      <c r="A42" s="874"/>
      <c r="B42" s="332" t="s">
        <v>658</v>
      </c>
      <c r="C42" s="377"/>
      <c r="D42" s="334" t="s">
        <v>145</v>
      </c>
      <c r="E42" s="262" t="e">
        <f t="shared" si="175"/>
        <v>#REF!</v>
      </c>
      <c r="F42" s="263" t="e">
        <f t="shared" si="176"/>
        <v>#REF!</v>
      </c>
      <c r="G42" s="263" t="e">
        <f t="shared" si="177"/>
        <v>#REF!</v>
      </c>
      <c r="H42" s="263" t="e">
        <f t="shared" si="178"/>
        <v>#REF!</v>
      </c>
      <c r="I42" s="263" t="e">
        <f t="shared" si="179"/>
        <v>#REF!</v>
      </c>
      <c r="J42" s="264" t="e">
        <f t="shared" si="180"/>
        <v>#REF!</v>
      </c>
      <c r="K42" s="129"/>
      <c r="L42" s="129"/>
      <c r="M42" s="129"/>
      <c r="N42" s="148"/>
      <c r="O42" s="143" t="e">
        <f>#REF!</f>
        <v>#REF!</v>
      </c>
      <c r="P42" s="137" t="e">
        <f>#REF!</f>
        <v>#REF!</v>
      </c>
      <c r="Q42" s="204" t="e">
        <f t="shared" si="181"/>
        <v>#REF!</v>
      </c>
      <c r="R42" s="204" t="e">
        <f>O42*#REF!</f>
        <v>#REF!</v>
      </c>
      <c r="S42" s="205" t="e">
        <f>Q42*#REF!</f>
        <v>#REF!</v>
      </c>
      <c r="T42" s="205" t="e">
        <f t="shared" si="182"/>
        <v>#REF!</v>
      </c>
      <c r="U42" s="137" t="e">
        <f>#REF!</f>
        <v>#REF!</v>
      </c>
      <c r="V42" s="137" t="e">
        <f>#REF!</f>
        <v>#REF!</v>
      </c>
      <c r="W42" s="204" t="e">
        <f t="shared" si="183"/>
        <v>#REF!</v>
      </c>
      <c r="X42" s="204" t="e">
        <f>U42*#REF!</f>
        <v>#REF!</v>
      </c>
      <c r="Y42" s="205" t="e">
        <f>W42*#REF!</f>
        <v>#REF!</v>
      </c>
      <c r="Z42" s="205" t="e">
        <f t="shared" si="184"/>
        <v>#REF!</v>
      </c>
      <c r="AA42" s="432" t="e">
        <f>U42*#REF!</f>
        <v>#REF!</v>
      </c>
      <c r="AB42" s="433" t="e">
        <f>W42*#REF!</f>
        <v>#REF!</v>
      </c>
      <c r="AC42" s="433" t="e">
        <f t="shared" si="185"/>
        <v>#REF!</v>
      </c>
      <c r="AD42" s="137" t="e">
        <f>#REF!</f>
        <v>#REF!</v>
      </c>
      <c r="AE42" s="137" t="e">
        <f>#REF!</f>
        <v>#REF!</v>
      </c>
      <c r="AF42" s="204" t="e">
        <f t="shared" si="186"/>
        <v>#REF!</v>
      </c>
      <c r="AG42" s="204" t="e">
        <f>AD42*#REF!</f>
        <v>#REF!</v>
      </c>
      <c r="AH42" s="205" t="e">
        <f>AF42*#REF!</f>
        <v>#REF!</v>
      </c>
      <c r="AI42" s="205" t="e">
        <f t="shared" si="187"/>
        <v>#REF!</v>
      </c>
      <c r="AJ42" s="432" t="e">
        <f>AD42*#REF!</f>
        <v>#REF!</v>
      </c>
      <c r="AK42" s="433" t="e">
        <f>AF42*#REF!</f>
        <v>#REF!</v>
      </c>
      <c r="AL42" s="433" t="e">
        <f t="shared" si="188"/>
        <v>#REF!</v>
      </c>
      <c r="AM42" s="137" t="e">
        <f>#REF!</f>
        <v>#REF!</v>
      </c>
      <c r="AN42" s="137" t="e">
        <f>#REF!</f>
        <v>#REF!</v>
      </c>
      <c r="AO42" s="204" t="e">
        <f t="shared" si="189"/>
        <v>#REF!</v>
      </c>
      <c r="AP42" s="204" t="e">
        <f>AM42*#REF!</f>
        <v>#REF!</v>
      </c>
      <c r="AQ42" s="204" t="e">
        <f>AO42*#REF!</f>
        <v>#REF!</v>
      </c>
      <c r="AR42" s="204" t="e">
        <f t="shared" si="190"/>
        <v>#REF!</v>
      </c>
      <c r="AS42" s="432" t="e">
        <f>AM42*#REF!</f>
        <v>#REF!</v>
      </c>
      <c r="AT42" s="433" t="e">
        <f>AO42*#REF!</f>
        <v>#REF!</v>
      </c>
      <c r="AU42" s="433" t="e">
        <f t="shared" si="191"/>
        <v>#REF!</v>
      </c>
      <c r="AV42" s="136" t="e">
        <f>#REF!</f>
        <v>#REF!</v>
      </c>
      <c r="AW42" s="137" t="e">
        <f>#REF!</f>
        <v>#REF!</v>
      </c>
      <c r="AX42" s="204" t="e">
        <f t="shared" si="192"/>
        <v>#REF!</v>
      </c>
      <c r="AY42" s="204" t="e">
        <f>AV42*#REF!</f>
        <v>#REF!</v>
      </c>
      <c r="AZ42" s="205" t="e">
        <f>AX42*#REF!</f>
        <v>#REF!</v>
      </c>
      <c r="BA42" s="205" t="e">
        <f t="shared" si="193"/>
        <v>#REF!</v>
      </c>
      <c r="BB42" s="137" t="e">
        <f>#REF!</f>
        <v>#REF!</v>
      </c>
      <c r="BC42" s="137" t="e">
        <f>#REF!</f>
        <v>#REF!</v>
      </c>
      <c r="BD42" s="204" t="e">
        <f t="shared" si="194"/>
        <v>#REF!</v>
      </c>
      <c r="BE42" s="204" t="e">
        <f>BB42*#REF!</f>
        <v>#REF!</v>
      </c>
      <c r="BF42" s="205" t="e">
        <f>BD42*#REF!</f>
        <v>#REF!</v>
      </c>
      <c r="BG42" s="205" t="e">
        <f t="shared" si="195"/>
        <v>#REF!</v>
      </c>
      <c r="BH42" s="432" t="e">
        <f>BB42*#REF!</f>
        <v>#REF!</v>
      </c>
      <c r="BI42" s="433" t="e">
        <f>BD42*#REF!</f>
        <v>#REF!</v>
      </c>
      <c r="BJ42" s="433" t="e">
        <f t="shared" si="196"/>
        <v>#REF!</v>
      </c>
      <c r="BK42" s="137" t="e">
        <f>#REF!</f>
        <v>#REF!</v>
      </c>
      <c r="BL42" s="137" t="e">
        <f>#REF!</f>
        <v>#REF!</v>
      </c>
      <c r="BM42" s="204" t="e">
        <f t="shared" si="197"/>
        <v>#REF!</v>
      </c>
      <c r="BN42" s="336" t="e">
        <f>BK42*#REF!</f>
        <v>#REF!</v>
      </c>
      <c r="BO42" s="205" t="e">
        <f>BM42*#REF!</f>
        <v>#REF!</v>
      </c>
      <c r="BP42" s="205" t="e">
        <f t="shared" si="198"/>
        <v>#REF!</v>
      </c>
      <c r="BQ42" s="432" t="e">
        <f>BK42*#REF!</f>
        <v>#REF!</v>
      </c>
      <c r="BR42" s="433" t="e">
        <f>BM42*#REF!</f>
        <v>#REF!</v>
      </c>
      <c r="BS42" s="433" t="e">
        <f t="shared" si="199"/>
        <v>#REF!</v>
      </c>
      <c r="BT42" s="137" t="e">
        <f>#REF!</f>
        <v>#REF!</v>
      </c>
      <c r="BU42" s="137" t="e">
        <f>#REF!</f>
        <v>#REF!</v>
      </c>
      <c r="BV42" s="204" t="e">
        <f t="shared" si="200"/>
        <v>#REF!</v>
      </c>
      <c r="BW42" s="204" t="e">
        <f>BT42*#REF!</f>
        <v>#REF!</v>
      </c>
      <c r="BX42" s="204" t="e">
        <f>BV42*#REF!</f>
        <v>#REF!</v>
      </c>
      <c r="BY42" s="205" t="e">
        <f t="shared" si="201"/>
        <v>#REF!</v>
      </c>
      <c r="BZ42" s="432" t="e">
        <f>BT42*#REF!</f>
        <v>#REF!</v>
      </c>
      <c r="CA42" s="433" t="e">
        <f>BV42*#REF!</f>
        <v>#REF!</v>
      </c>
      <c r="CB42" s="441" t="e">
        <f t="shared" si="202"/>
        <v>#REF!</v>
      </c>
      <c r="CC42" s="136" t="e">
        <f>#REF!</f>
        <v>#REF!</v>
      </c>
      <c r="CD42" s="137" t="e">
        <f>#REF!</f>
        <v>#REF!</v>
      </c>
      <c r="CE42" s="204" t="e">
        <f t="shared" si="203"/>
        <v>#REF!</v>
      </c>
      <c r="CF42" s="204" t="e">
        <f>CC42*#REF!</f>
        <v>#REF!</v>
      </c>
      <c r="CG42" s="205" t="e">
        <f>CE42*#REF!</f>
        <v>#REF!</v>
      </c>
      <c r="CH42" s="205" t="e">
        <f t="shared" si="204"/>
        <v>#REF!</v>
      </c>
      <c r="CI42" s="137" t="e">
        <f>#REF!</f>
        <v>#REF!</v>
      </c>
      <c r="CJ42" s="137" t="e">
        <f>#REF!</f>
        <v>#REF!</v>
      </c>
      <c r="CK42" s="204" t="e">
        <f t="shared" si="205"/>
        <v>#REF!</v>
      </c>
      <c r="CL42" s="204" t="e">
        <f>CI42*#REF!</f>
        <v>#REF!</v>
      </c>
      <c r="CM42" s="205" t="e">
        <f>CK42*#REF!</f>
        <v>#REF!</v>
      </c>
      <c r="CN42" s="205" t="e">
        <f t="shared" si="206"/>
        <v>#REF!</v>
      </c>
      <c r="CO42" s="432" t="e">
        <f>CI42*#REF!</f>
        <v>#REF!</v>
      </c>
      <c r="CP42" s="433" t="e">
        <f>CK42*#REF!</f>
        <v>#REF!</v>
      </c>
      <c r="CQ42" s="433" t="e">
        <f t="shared" si="207"/>
        <v>#REF!</v>
      </c>
      <c r="CR42" s="137" t="e">
        <f>#REF!</f>
        <v>#REF!</v>
      </c>
      <c r="CS42" s="137" t="e">
        <f>#REF!</f>
        <v>#REF!</v>
      </c>
      <c r="CT42" s="204" t="e">
        <f t="shared" si="208"/>
        <v>#REF!</v>
      </c>
      <c r="CU42" s="204" t="e">
        <f>CR42*#REF!</f>
        <v>#REF!</v>
      </c>
      <c r="CV42" s="205" t="e">
        <f>CT42*#REF!</f>
        <v>#REF!</v>
      </c>
      <c r="CW42" s="205" t="e">
        <f t="shared" si="209"/>
        <v>#REF!</v>
      </c>
      <c r="CX42" s="432" t="e">
        <f>CR42*#REF!</f>
        <v>#REF!</v>
      </c>
      <c r="CY42" s="433" t="e">
        <f>CT42*#REF!</f>
        <v>#REF!</v>
      </c>
      <c r="CZ42" s="441" t="e">
        <f t="shared" si="210"/>
        <v>#REF!</v>
      </c>
      <c r="DA42" s="143" t="e">
        <f>#REF!</f>
        <v>#REF!</v>
      </c>
      <c r="DB42" s="137" t="e">
        <f>#REF!</f>
        <v>#REF!</v>
      </c>
      <c r="DC42" s="204" t="e">
        <f t="shared" si="211"/>
        <v>#REF!</v>
      </c>
      <c r="DD42" s="204" t="e">
        <f>DA42*#REF!</f>
        <v>#REF!</v>
      </c>
      <c r="DE42" s="204" t="e">
        <f>DC42*#REF!</f>
        <v>#REF!</v>
      </c>
      <c r="DF42" s="205" t="e">
        <f t="shared" si="212"/>
        <v>#REF!</v>
      </c>
      <c r="DG42" s="432" t="e">
        <f>DA42*#REF!</f>
        <v>#REF!</v>
      </c>
      <c r="DH42" s="433" t="e">
        <f>DC42*#REF!</f>
        <v>#REF!</v>
      </c>
      <c r="DI42" s="433" t="e">
        <f t="shared" si="213"/>
        <v>#REF!</v>
      </c>
      <c r="DJ42" s="136" t="e">
        <f>#REF!</f>
        <v>#REF!</v>
      </c>
      <c r="DK42" s="137" t="e">
        <f>#REF!</f>
        <v>#REF!</v>
      </c>
      <c r="DL42" s="204" t="e">
        <f t="shared" si="214"/>
        <v>#REF!</v>
      </c>
      <c r="DM42" s="204" t="e">
        <f>DJ42*#REF!</f>
        <v>#REF!</v>
      </c>
      <c r="DN42" s="205" t="e">
        <f>DL42*#REF!</f>
        <v>#REF!</v>
      </c>
      <c r="DO42" s="205" t="e">
        <f t="shared" si="215"/>
        <v>#REF!</v>
      </c>
      <c r="DP42" s="137" t="e">
        <f>#REF!</f>
        <v>#REF!</v>
      </c>
      <c r="DQ42" s="137" t="e">
        <f>#REF!</f>
        <v>#REF!</v>
      </c>
      <c r="DR42" s="204" t="e">
        <f t="shared" si="216"/>
        <v>#REF!</v>
      </c>
      <c r="DS42" s="204" t="e">
        <f>DP42*#REF!</f>
        <v>#REF!</v>
      </c>
      <c r="DT42" s="205" t="e">
        <f>DR42*#REF!</f>
        <v>#REF!</v>
      </c>
      <c r="DU42" s="205" t="e">
        <f t="shared" si="217"/>
        <v>#REF!</v>
      </c>
      <c r="DV42" s="432" t="e">
        <f>DP42*#REF!</f>
        <v>#REF!</v>
      </c>
      <c r="DW42" s="433" t="e">
        <f>DR42*#REF!</f>
        <v>#REF!</v>
      </c>
      <c r="DX42" s="433" t="e">
        <f t="shared" si="218"/>
        <v>#REF!</v>
      </c>
      <c r="DY42" s="137" t="e">
        <f>#REF!</f>
        <v>#REF!</v>
      </c>
      <c r="DZ42" s="137" t="e">
        <f>#REF!</f>
        <v>#REF!</v>
      </c>
      <c r="EA42" s="204" t="e">
        <f t="shared" si="219"/>
        <v>#REF!</v>
      </c>
      <c r="EB42" s="204" t="e">
        <f>DY42*#REF!</f>
        <v>#REF!</v>
      </c>
      <c r="EC42" s="205" t="e">
        <f>EA42*#REF!</f>
        <v>#REF!</v>
      </c>
      <c r="ED42" s="205" t="e">
        <f t="shared" si="220"/>
        <v>#REF!</v>
      </c>
      <c r="EE42" s="432" t="e">
        <f>DY42*#REF!</f>
        <v>#REF!</v>
      </c>
      <c r="EF42" s="433" t="e">
        <f>EA42*#REF!</f>
        <v>#REF!</v>
      </c>
      <c r="EG42" s="441" t="e">
        <f t="shared" si="221"/>
        <v>#REF!</v>
      </c>
      <c r="EH42" s="137" t="e">
        <f>#REF!</f>
        <v>#REF!</v>
      </c>
      <c r="EI42" s="137" t="e">
        <f>#REF!</f>
        <v>#REF!</v>
      </c>
      <c r="EJ42" s="204" t="e">
        <f t="shared" si="222"/>
        <v>#REF!</v>
      </c>
      <c r="EK42" s="204" t="e">
        <f>EH42*#REF!</f>
        <v>#REF!</v>
      </c>
      <c r="EL42" s="204" t="e">
        <f>EJ42*#REF!</f>
        <v>#REF!</v>
      </c>
      <c r="EM42" s="205" t="e">
        <f t="shared" si="223"/>
        <v>#REF!</v>
      </c>
      <c r="EN42" s="432" t="e">
        <f>EH42*#REF!</f>
        <v>#REF!</v>
      </c>
      <c r="EO42" s="433" t="e">
        <f>EJ42*#REF!</f>
        <v>#REF!</v>
      </c>
      <c r="EP42" s="433" t="e">
        <f t="shared" si="224"/>
        <v>#REF!</v>
      </c>
      <c r="EQ42" s="136" t="e">
        <f>#REF!</f>
        <v>#REF!</v>
      </c>
      <c r="ER42" s="137" t="e">
        <f>#REF!</f>
        <v>#REF!</v>
      </c>
      <c r="ES42" s="204" t="e">
        <f t="shared" si="225"/>
        <v>#REF!</v>
      </c>
      <c r="ET42" s="204" t="e">
        <f>EQ42*#REF!</f>
        <v>#REF!</v>
      </c>
      <c r="EU42" s="205" t="e">
        <f>ES42*#REF!</f>
        <v>#REF!</v>
      </c>
      <c r="EV42" s="205" t="e">
        <f t="shared" si="226"/>
        <v>#REF!</v>
      </c>
      <c r="EW42" s="137" t="e">
        <f>#REF!</f>
        <v>#REF!</v>
      </c>
      <c r="EX42" s="137" t="e">
        <f>#REF!</f>
        <v>#REF!</v>
      </c>
      <c r="EY42" s="204" t="e">
        <f t="shared" si="227"/>
        <v>#REF!</v>
      </c>
      <c r="EZ42" s="204" t="e">
        <f>EW42*#REF!</f>
        <v>#REF!</v>
      </c>
      <c r="FA42" s="205" t="e">
        <f>EY42*#REF!</f>
        <v>#REF!</v>
      </c>
      <c r="FB42" s="205" t="e">
        <f t="shared" si="228"/>
        <v>#REF!</v>
      </c>
      <c r="FC42" s="432" t="e">
        <f>EW42*#REF!</f>
        <v>#REF!</v>
      </c>
      <c r="FD42" s="433" t="e">
        <f>EY42*#REF!</f>
        <v>#REF!</v>
      </c>
      <c r="FE42" s="433" t="e">
        <f t="shared" si="229"/>
        <v>#REF!</v>
      </c>
      <c r="FF42" s="137" t="e">
        <f>#REF!</f>
        <v>#REF!</v>
      </c>
      <c r="FG42" s="137" t="e">
        <f>#REF!</f>
        <v>#REF!</v>
      </c>
      <c r="FH42" s="204" t="e">
        <f t="shared" si="230"/>
        <v>#REF!</v>
      </c>
      <c r="FI42" s="204" t="e">
        <f>FF42*#REF!</f>
        <v>#REF!</v>
      </c>
      <c r="FJ42" s="205" t="e">
        <f>FH42*#REF!</f>
        <v>#REF!</v>
      </c>
      <c r="FK42" s="205" t="e">
        <f t="shared" si="231"/>
        <v>#REF!</v>
      </c>
      <c r="FL42" s="432" t="e">
        <f>FF42*#REF!</f>
        <v>#REF!</v>
      </c>
      <c r="FM42" s="433" t="e">
        <f>FH42*#REF!</f>
        <v>#REF!</v>
      </c>
      <c r="FN42" s="441" t="e">
        <f t="shared" si="232"/>
        <v>#REF!</v>
      </c>
      <c r="FO42" s="137" t="e">
        <f>#REF!</f>
        <v>#REF!</v>
      </c>
      <c r="FP42" s="137" t="e">
        <f>#REF!</f>
        <v>#REF!</v>
      </c>
      <c r="FQ42" s="204" t="e">
        <f t="shared" si="233"/>
        <v>#REF!</v>
      </c>
      <c r="FR42" s="204" t="e">
        <f>FO42*#REF!</f>
        <v>#REF!</v>
      </c>
      <c r="FS42" s="204" t="e">
        <f>FQ42*#REF!</f>
        <v>#REF!</v>
      </c>
      <c r="FT42" s="205" t="e">
        <f t="shared" si="234"/>
        <v>#REF!</v>
      </c>
      <c r="FU42" s="432" t="e">
        <f>FO42*#REF!</f>
        <v>#REF!</v>
      </c>
      <c r="FV42" s="433" t="e">
        <f>FQ42*#REF!</f>
        <v>#REF!</v>
      </c>
      <c r="FW42" s="454" t="e">
        <f t="shared" si="235"/>
        <v>#REF!</v>
      </c>
    </row>
    <row r="43" spans="1:179" s="12" customFormat="1" ht="15.75">
      <c r="A43" s="874"/>
      <c r="B43" s="332" t="s">
        <v>659</v>
      </c>
      <c r="C43" s="377"/>
      <c r="D43" s="334" t="s">
        <v>0</v>
      </c>
      <c r="E43" s="262" t="e">
        <f t="shared" si="175"/>
        <v>#REF!</v>
      </c>
      <c r="F43" s="263" t="e">
        <f t="shared" si="176"/>
        <v>#REF!</v>
      </c>
      <c r="G43" s="263" t="e">
        <f t="shared" si="177"/>
        <v>#REF!</v>
      </c>
      <c r="H43" s="263" t="e">
        <f t="shared" si="178"/>
        <v>#REF!</v>
      </c>
      <c r="I43" s="263" t="e">
        <f t="shared" si="179"/>
        <v>#REF!</v>
      </c>
      <c r="J43" s="264" t="e">
        <f t="shared" si="180"/>
        <v>#REF!</v>
      </c>
      <c r="K43" s="129"/>
      <c r="L43" s="129"/>
      <c r="M43" s="129"/>
      <c r="N43" s="148"/>
      <c r="O43" s="143" t="e">
        <f>#REF!</f>
        <v>#REF!</v>
      </c>
      <c r="P43" s="137" t="e">
        <f>#REF!</f>
        <v>#REF!</v>
      </c>
      <c r="Q43" s="204" t="e">
        <f t="shared" si="181"/>
        <v>#REF!</v>
      </c>
      <c r="R43" s="204" t="e">
        <f>O43*#REF!</f>
        <v>#REF!</v>
      </c>
      <c r="S43" s="205" t="e">
        <f>Q43*#REF!</f>
        <v>#REF!</v>
      </c>
      <c r="T43" s="205" t="e">
        <f t="shared" si="182"/>
        <v>#REF!</v>
      </c>
      <c r="U43" s="137" t="e">
        <f>#REF!</f>
        <v>#REF!</v>
      </c>
      <c r="V43" s="137" t="e">
        <f>#REF!</f>
        <v>#REF!</v>
      </c>
      <c r="W43" s="204" t="e">
        <f t="shared" si="183"/>
        <v>#REF!</v>
      </c>
      <c r="X43" s="204" t="e">
        <f>U43*#REF!</f>
        <v>#REF!</v>
      </c>
      <c r="Y43" s="205" t="e">
        <f>W43*#REF!</f>
        <v>#REF!</v>
      </c>
      <c r="Z43" s="205" t="e">
        <f t="shared" si="184"/>
        <v>#REF!</v>
      </c>
      <c r="AA43" s="432" t="e">
        <f>U43*#REF!</f>
        <v>#REF!</v>
      </c>
      <c r="AB43" s="433" t="e">
        <f>W43*#REF!</f>
        <v>#REF!</v>
      </c>
      <c r="AC43" s="433" t="e">
        <f t="shared" si="185"/>
        <v>#REF!</v>
      </c>
      <c r="AD43" s="137" t="e">
        <f>#REF!</f>
        <v>#REF!</v>
      </c>
      <c r="AE43" s="137" t="e">
        <f>#REF!</f>
        <v>#REF!</v>
      </c>
      <c r="AF43" s="204" t="e">
        <f t="shared" si="186"/>
        <v>#REF!</v>
      </c>
      <c r="AG43" s="204" t="e">
        <f>AD43*#REF!</f>
        <v>#REF!</v>
      </c>
      <c r="AH43" s="205" t="e">
        <f>AF43*#REF!</f>
        <v>#REF!</v>
      </c>
      <c r="AI43" s="205" t="e">
        <f t="shared" si="187"/>
        <v>#REF!</v>
      </c>
      <c r="AJ43" s="432" t="e">
        <f>AD43*#REF!</f>
        <v>#REF!</v>
      </c>
      <c r="AK43" s="433" t="e">
        <f>AF43*#REF!</f>
        <v>#REF!</v>
      </c>
      <c r="AL43" s="433" t="e">
        <f t="shared" si="188"/>
        <v>#REF!</v>
      </c>
      <c r="AM43" s="137" t="e">
        <f>#REF!</f>
        <v>#REF!</v>
      </c>
      <c r="AN43" s="137" t="e">
        <f>#REF!</f>
        <v>#REF!</v>
      </c>
      <c r="AO43" s="204" t="e">
        <f t="shared" si="189"/>
        <v>#REF!</v>
      </c>
      <c r="AP43" s="204" t="e">
        <f>AM43*#REF!</f>
        <v>#REF!</v>
      </c>
      <c r="AQ43" s="204" t="e">
        <f>AO43*#REF!</f>
        <v>#REF!</v>
      </c>
      <c r="AR43" s="204" t="e">
        <f t="shared" si="190"/>
        <v>#REF!</v>
      </c>
      <c r="AS43" s="432" t="e">
        <f>AM43*#REF!</f>
        <v>#REF!</v>
      </c>
      <c r="AT43" s="433" t="e">
        <f>AO43*#REF!</f>
        <v>#REF!</v>
      </c>
      <c r="AU43" s="433" t="e">
        <f t="shared" si="191"/>
        <v>#REF!</v>
      </c>
      <c r="AV43" s="136" t="e">
        <f>#REF!</f>
        <v>#REF!</v>
      </c>
      <c r="AW43" s="137" t="e">
        <f>#REF!</f>
        <v>#REF!</v>
      </c>
      <c r="AX43" s="204" t="e">
        <f t="shared" si="192"/>
        <v>#REF!</v>
      </c>
      <c r="AY43" s="204" t="e">
        <f>AV43*#REF!</f>
        <v>#REF!</v>
      </c>
      <c r="AZ43" s="205" t="e">
        <f>AX43*#REF!</f>
        <v>#REF!</v>
      </c>
      <c r="BA43" s="205" t="e">
        <f t="shared" si="193"/>
        <v>#REF!</v>
      </c>
      <c r="BB43" s="137" t="e">
        <f>#REF!</f>
        <v>#REF!</v>
      </c>
      <c r="BC43" s="137" t="e">
        <f>#REF!</f>
        <v>#REF!</v>
      </c>
      <c r="BD43" s="204" t="e">
        <f t="shared" si="194"/>
        <v>#REF!</v>
      </c>
      <c r="BE43" s="204" t="e">
        <f>BB43*#REF!</f>
        <v>#REF!</v>
      </c>
      <c r="BF43" s="205" t="e">
        <f>BD43*#REF!</f>
        <v>#REF!</v>
      </c>
      <c r="BG43" s="205" t="e">
        <f t="shared" si="195"/>
        <v>#REF!</v>
      </c>
      <c r="BH43" s="432" t="e">
        <f>BB43*#REF!</f>
        <v>#REF!</v>
      </c>
      <c r="BI43" s="433" t="e">
        <f>BD43*#REF!</f>
        <v>#REF!</v>
      </c>
      <c r="BJ43" s="433" t="e">
        <f t="shared" si="196"/>
        <v>#REF!</v>
      </c>
      <c r="BK43" s="137" t="e">
        <f>#REF!</f>
        <v>#REF!</v>
      </c>
      <c r="BL43" s="137" t="e">
        <f>#REF!</f>
        <v>#REF!</v>
      </c>
      <c r="BM43" s="204" t="e">
        <f t="shared" si="197"/>
        <v>#REF!</v>
      </c>
      <c r="BN43" s="336" t="e">
        <f>BK43*#REF!</f>
        <v>#REF!</v>
      </c>
      <c r="BO43" s="205" t="e">
        <f>BM43*#REF!</f>
        <v>#REF!</v>
      </c>
      <c r="BP43" s="205" t="e">
        <f t="shared" si="198"/>
        <v>#REF!</v>
      </c>
      <c r="BQ43" s="432" t="e">
        <f>BK43*#REF!</f>
        <v>#REF!</v>
      </c>
      <c r="BR43" s="433" t="e">
        <f>BM43*#REF!</f>
        <v>#REF!</v>
      </c>
      <c r="BS43" s="433" t="e">
        <f t="shared" si="199"/>
        <v>#REF!</v>
      </c>
      <c r="BT43" s="137" t="e">
        <f>#REF!</f>
        <v>#REF!</v>
      </c>
      <c r="BU43" s="137" t="e">
        <f>#REF!</f>
        <v>#REF!</v>
      </c>
      <c r="BV43" s="204" t="e">
        <f t="shared" si="200"/>
        <v>#REF!</v>
      </c>
      <c r="BW43" s="204" t="e">
        <f>BT43*#REF!</f>
        <v>#REF!</v>
      </c>
      <c r="BX43" s="204" t="e">
        <f>BV43*#REF!</f>
        <v>#REF!</v>
      </c>
      <c r="BY43" s="205" t="e">
        <f t="shared" si="201"/>
        <v>#REF!</v>
      </c>
      <c r="BZ43" s="432" t="e">
        <f>BT43*#REF!</f>
        <v>#REF!</v>
      </c>
      <c r="CA43" s="433" t="e">
        <f>BV43*#REF!</f>
        <v>#REF!</v>
      </c>
      <c r="CB43" s="441" t="e">
        <f t="shared" si="202"/>
        <v>#REF!</v>
      </c>
      <c r="CC43" s="136" t="e">
        <f>#REF!</f>
        <v>#REF!</v>
      </c>
      <c r="CD43" s="137" t="e">
        <f>#REF!</f>
        <v>#REF!</v>
      </c>
      <c r="CE43" s="204" t="e">
        <f t="shared" si="203"/>
        <v>#REF!</v>
      </c>
      <c r="CF43" s="204" t="e">
        <f>CC43*#REF!</f>
        <v>#REF!</v>
      </c>
      <c r="CG43" s="205" t="e">
        <f>CE43*#REF!</f>
        <v>#REF!</v>
      </c>
      <c r="CH43" s="205" t="e">
        <f t="shared" si="204"/>
        <v>#REF!</v>
      </c>
      <c r="CI43" s="137" t="e">
        <f>#REF!</f>
        <v>#REF!</v>
      </c>
      <c r="CJ43" s="137" t="e">
        <f>#REF!</f>
        <v>#REF!</v>
      </c>
      <c r="CK43" s="204" t="e">
        <f t="shared" si="205"/>
        <v>#REF!</v>
      </c>
      <c r="CL43" s="204" t="e">
        <f>CI43*#REF!</f>
        <v>#REF!</v>
      </c>
      <c r="CM43" s="205" t="e">
        <f>CK43*#REF!</f>
        <v>#REF!</v>
      </c>
      <c r="CN43" s="205" t="e">
        <f t="shared" si="206"/>
        <v>#REF!</v>
      </c>
      <c r="CO43" s="432" t="e">
        <f>CI43*#REF!</f>
        <v>#REF!</v>
      </c>
      <c r="CP43" s="433" t="e">
        <f>CK43*#REF!</f>
        <v>#REF!</v>
      </c>
      <c r="CQ43" s="433" t="e">
        <f t="shared" si="207"/>
        <v>#REF!</v>
      </c>
      <c r="CR43" s="137" t="e">
        <f>#REF!</f>
        <v>#REF!</v>
      </c>
      <c r="CS43" s="137" t="e">
        <f>#REF!</f>
        <v>#REF!</v>
      </c>
      <c r="CT43" s="204" t="e">
        <f t="shared" si="208"/>
        <v>#REF!</v>
      </c>
      <c r="CU43" s="204" t="e">
        <f>CR43*#REF!</f>
        <v>#REF!</v>
      </c>
      <c r="CV43" s="205" t="e">
        <f>CT43*#REF!</f>
        <v>#REF!</v>
      </c>
      <c r="CW43" s="205" t="e">
        <f t="shared" si="209"/>
        <v>#REF!</v>
      </c>
      <c r="CX43" s="432" t="e">
        <f>CR43*#REF!</f>
        <v>#REF!</v>
      </c>
      <c r="CY43" s="433" t="e">
        <f>CT43*#REF!</f>
        <v>#REF!</v>
      </c>
      <c r="CZ43" s="441" t="e">
        <f t="shared" si="210"/>
        <v>#REF!</v>
      </c>
      <c r="DA43" s="143" t="e">
        <f>#REF!</f>
        <v>#REF!</v>
      </c>
      <c r="DB43" s="137" t="e">
        <f>#REF!</f>
        <v>#REF!</v>
      </c>
      <c r="DC43" s="204" t="e">
        <f t="shared" si="211"/>
        <v>#REF!</v>
      </c>
      <c r="DD43" s="204" t="e">
        <f>DA43*#REF!</f>
        <v>#REF!</v>
      </c>
      <c r="DE43" s="204" t="e">
        <f>DC43*#REF!</f>
        <v>#REF!</v>
      </c>
      <c r="DF43" s="205" t="e">
        <f t="shared" si="212"/>
        <v>#REF!</v>
      </c>
      <c r="DG43" s="432" t="e">
        <f>DA43*#REF!</f>
        <v>#REF!</v>
      </c>
      <c r="DH43" s="433" t="e">
        <f>DC43*#REF!</f>
        <v>#REF!</v>
      </c>
      <c r="DI43" s="433" t="e">
        <f t="shared" si="213"/>
        <v>#REF!</v>
      </c>
      <c r="DJ43" s="136" t="e">
        <f>#REF!</f>
        <v>#REF!</v>
      </c>
      <c r="DK43" s="137" t="e">
        <f>#REF!</f>
        <v>#REF!</v>
      </c>
      <c r="DL43" s="204" t="e">
        <f t="shared" si="214"/>
        <v>#REF!</v>
      </c>
      <c r="DM43" s="204" t="e">
        <f>DJ43*#REF!</f>
        <v>#REF!</v>
      </c>
      <c r="DN43" s="205" t="e">
        <f>DL43*#REF!</f>
        <v>#REF!</v>
      </c>
      <c r="DO43" s="205" t="e">
        <f t="shared" si="215"/>
        <v>#REF!</v>
      </c>
      <c r="DP43" s="137" t="e">
        <f>#REF!</f>
        <v>#REF!</v>
      </c>
      <c r="DQ43" s="137" t="e">
        <f>#REF!</f>
        <v>#REF!</v>
      </c>
      <c r="DR43" s="204" t="e">
        <f t="shared" si="216"/>
        <v>#REF!</v>
      </c>
      <c r="DS43" s="204" t="e">
        <f>DP43*#REF!</f>
        <v>#REF!</v>
      </c>
      <c r="DT43" s="205" t="e">
        <f>DR43*#REF!</f>
        <v>#REF!</v>
      </c>
      <c r="DU43" s="205" t="e">
        <f t="shared" si="217"/>
        <v>#REF!</v>
      </c>
      <c r="DV43" s="432" t="e">
        <f>DP43*#REF!</f>
        <v>#REF!</v>
      </c>
      <c r="DW43" s="433" t="e">
        <f>DR43*#REF!</f>
        <v>#REF!</v>
      </c>
      <c r="DX43" s="433" t="e">
        <f t="shared" si="218"/>
        <v>#REF!</v>
      </c>
      <c r="DY43" s="137" t="e">
        <f>#REF!</f>
        <v>#REF!</v>
      </c>
      <c r="DZ43" s="137" t="e">
        <f>#REF!</f>
        <v>#REF!</v>
      </c>
      <c r="EA43" s="204" t="e">
        <f t="shared" si="219"/>
        <v>#REF!</v>
      </c>
      <c r="EB43" s="204" t="e">
        <f>DY43*#REF!</f>
        <v>#REF!</v>
      </c>
      <c r="EC43" s="205" t="e">
        <f>EA43*#REF!</f>
        <v>#REF!</v>
      </c>
      <c r="ED43" s="205" t="e">
        <f t="shared" si="220"/>
        <v>#REF!</v>
      </c>
      <c r="EE43" s="432" t="e">
        <f>DY43*#REF!</f>
        <v>#REF!</v>
      </c>
      <c r="EF43" s="433" t="e">
        <f>EA43*#REF!</f>
        <v>#REF!</v>
      </c>
      <c r="EG43" s="441" t="e">
        <f t="shared" si="221"/>
        <v>#REF!</v>
      </c>
      <c r="EH43" s="137" t="e">
        <f>#REF!</f>
        <v>#REF!</v>
      </c>
      <c r="EI43" s="137" t="e">
        <f>#REF!</f>
        <v>#REF!</v>
      </c>
      <c r="EJ43" s="204" t="e">
        <f t="shared" si="222"/>
        <v>#REF!</v>
      </c>
      <c r="EK43" s="204" t="e">
        <f>EH43*#REF!</f>
        <v>#REF!</v>
      </c>
      <c r="EL43" s="204" t="e">
        <f>EJ43*#REF!</f>
        <v>#REF!</v>
      </c>
      <c r="EM43" s="205" t="e">
        <f t="shared" si="223"/>
        <v>#REF!</v>
      </c>
      <c r="EN43" s="432" t="e">
        <f>EH43*#REF!</f>
        <v>#REF!</v>
      </c>
      <c r="EO43" s="433" t="e">
        <f>EJ43*#REF!</f>
        <v>#REF!</v>
      </c>
      <c r="EP43" s="433" t="e">
        <f t="shared" si="224"/>
        <v>#REF!</v>
      </c>
      <c r="EQ43" s="136" t="e">
        <f>#REF!</f>
        <v>#REF!</v>
      </c>
      <c r="ER43" s="137" t="e">
        <f>#REF!</f>
        <v>#REF!</v>
      </c>
      <c r="ES43" s="204" t="e">
        <f t="shared" si="225"/>
        <v>#REF!</v>
      </c>
      <c r="ET43" s="204" t="e">
        <f>EQ43*#REF!</f>
        <v>#REF!</v>
      </c>
      <c r="EU43" s="205" t="e">
        <f>ES43*#REF!</f>
        <v>#REF!</v>
      </c>
      <c r="EV43" s="205" t="e">
        <f t="shared" si="226"/>
        <v>#REF!</v>
      </c>
      <c r="EW43" s="137" t="e">
        <f>#REF!</f>
        <v>#REF!</v>
      </c>
      <c r="EX43" s="137" t="e">
        <f>#REF!</f>
        <v>#REF!</v>
      </c>
      <c r="EY43" s="204" t="e">
        <f t="shared" si="227"/>
        <v>#REF!</v>
      </c>
      <c r="EZ43" s="204" t="e">
        <f>EW43*#REF!</f>
        <v>#REF!</v>
      </c>
      <c r="FA43" s="205" t="e">
        <f>EY43*#REF!</f>
        <v>#REF!</v>
      </c>
      <c r="FB43" s="205" t="e">
        <f t="shared" si="228"/>
        <v>#REF!</v>
      </c>
      <c r="FC43" s="432" t="e">
        <f>EW43*#REF!</f>
        <v>#REF!</v>
      </c>
      <c r="FD43" s="433" t="e">
        <f>EY43*#REF!</f>
        <v>#REF!</v>
      </c>
      <c r="FE43" s="433" t="e">
        <f t="shared" si="229"/>
        <v>#REF!</v>
      </c>
      <c r="FF43" s="137" t="e">
        <f>#REF!</f>
        <v>#REF!</v>
      </c>
      <c r="FG43" s="137" t="e">
        <f>#REF!</f>
        <v>#REF!</v>
      </c>
      <c r="FH43" s="204" t="e">
        <f t="shared" si="230"/>
        <v>#REF!</v>
      </c>
      <c r="FI43" s="204" t="e">
        <f>FF43*#REF!</f>
        <v>#REF!</v>
      </c>
      <c r="FJ43" s="205" t="e">
        <f>FH43*#REF!</f>
        <v>#REF!</v>
      </c>
      <c r="FK43" s="205" t="e">
        <f t="shared" si="231"/>
        <v>#REF!</v>
      </c>
      <c r="FL43" s="432" t="e">
        <f>FF43*#REF!</f>
        <v>#REF!</v>
      </c>
      <c r="FM43" s="433" t="e">
        <f>FH43*#REF!</f>
        <v>#REF!</v>
      </c>
      <c r="FN43" s="441" t="e">
        <f t="shared" si="232"/>
        <v>#REF!</v>
      </c>
      <c r="FO43" s="137" t="e">
        <f>#REF!</f>
        <v>#REF!</v>
      </c>
      <c r="FP43" s="137" t="e">
        <f>#REF!</f>
        <v>#REF!</v>
      </c>
      <c r="FQ43" s="204" t="e">
        <f t="shared" si="233"/>
        <v>#REF!</v>
      </c>
      <c r="FR43" s="204" t="e">
        <f>FO43*#REF!</f>
        <v>#REF!</v>
      </c>
      <c r="FS43" s="204" t="e">
        <f>FQ43*#REF!</f>
        <v>#REF!</v>
      </c>
      <c r="FT43" s="205" t="e">
        <f t="shared" si="234"/>
        <v>#REF!</v>
      </c>
      <c r="FU43" s="432" t="e">
        <f>FO43*#REF!</f>
        <v>#REF!</v>
      </c>
      <c r="FV43" s="433" t="e">
        <f>FQ43*#REF!</f>
        <v>#REF!</v>
      </c>
      <c r="FW43" s="454" t="e">
        <f t="shared" si="235"/>
        <v>#REF!</v>
      </c>
    </row>
    <row r="44" spans="1:179" s="12" customFormat="1">
      <c r="A44" s="874"/>
      <c r="B44" s="332" t="s">
        <v>660</v>
      </c>
      <c r="C44" s="377"/>
      <c r="D44" s="334" t="s">
        <v>146</v>
      </c>
      <c r="E44" s="262" t="e">
        <f t="shared" si="175"/>
        <v>#REF!</v>
      </c>
      <c r="F44" s="263" t="e">
        <f t="shared" si="176"/>
        <v>#REF!</v>
      </c>
      <c r="G44" s="263" t="e">
        <f t="shared" si="177"/>
        <v>#REF!</v>
      </c>
      <c r="H44" s="263" t="e">
        <f t="shared" si="178"/>
        <v>#REF!</v>
      </c>
      <c r="I44" s="263" t="e">
        <f t="shared" si="179"/>
        <v>#REF!</v>
      </c>
      <c r="J44" s="264" t="e">
        <f t="shared" si="180"/>
        <v>#REF!</v>
      </c>
      <c r="K44" s="129"/>
      <c r="L44" s="129"/>
      <c r="M44" s="129"/>
      <c r="N44" s="148"/>
      <c r="O44" s="143" t="e">
        <f>#REF!</f>
        <v>#REF!</v>
      </c>
      <c r="P44" s="137" t="e">
        <f>#REF!</f>
        <v>#REF!</v>
      </c>
      <c r="Q44" s="204" t="e">
        <f t="shared" si="181"/>
        <v>#REF!</v>
      </c>
      <c r="R44" s="204" t="e">
        <f>O44*#REF!</f>
        <v>#REF!</v>
      </c>
      <c r="S44" s="205" t="e">
        <f>Q44*#REF!</f>
        <v>#REF!</v>
      </c>
      <c r="T44" s="205" t="e">
        <f t="shared" si="182"/>
        <v>#REF!</v>
      </c>
      <c r="U44" s="137" t="e">
        <f>#REF!</f>
        <v>#REF!</v>
      </c>
      <c r="V44" s="137" t="e">
        <f>#REF!</f>
        <v>#REF!</v>
      </c>
      <c r="W44" s="204" t="e">
        <f t="shared" si="183"/>
        <v>#REF!</v>
      </c>
      <c r="X44" s="204" t="e">
        <f>U44*#REF!</f>
        <v>#REF!</v>
      </c>
      <c r="Y44" s="205" t="e">
        <f>W44*#REF!</f>
        <v>#REF!</v>
      </c>
      <c r="Z44" s="205" t="e">
        <f t="shared" si="184"/>
        <v>#REF!</v>
      </c>
      <c r="AA44" s="432" t="e">
        <f>U44*#REF!</f>
        <v>#REF!</v>
      </c>
      <c r="AB44" s="433" t="e">
        <f>W44*#REF!</f>
        <v>#REF!</v>
      </c>
      <c r="AC44" s="433" t="e">
        <f t="shared" si="185"/>
        <v>#REF!</v>
      </c>
      <c r="AD44" s="137" t="e">
        <f>#REF!</f>
        <v>#REF!</v>
      </c>
      <c r="AE44" s="137" t="e">
        <f>#REF!</f>
        <v>#REF!</v>
      </c>
      <c r="AF44" s="204" t="e">
        <f t="shared" si="186"/>
        <v>#REF!</v>
      </c>
      <c r="AG44" s="204" t="e">
        <f>AD44*#REF!</f>
        <v>#REF!</v>
      </c>
      <c r="AH44" s="205" t="e">
        <f>AF44*#REF!</f>
        <v>#REF!</v>
      </c>
      <c r="AI44" s="205" t="e">
        <f t="shared" si="187"/>
        <v>#REF!</v>
      </c>
      <c r="AJ44" s="432" t="e">
        <f>AD44*#REF!</f>
        <v>#REF!</v>
      </c>
      <c r="AK44" s="433" t="e">
        <f>AF44*#REF!</f>
        <v>#REF!</v>
      </c>
      <c r="AL44" s="433" t="e">
        <f t="shared" si="188"/>
        <v>#REF!</v>
      </c>
      <c r="AM44" s="137" t="e">
        <f>#REF!</f>
        <v>#REF!</v>
      </c>
      <c r="AN44" s="137" t="e">
        <f>#REF!</f>
        <v>#REF!</v>
      </c>
      <c r="AO44" s="204" t="e">
        <f t="shared" si="189"/>
        <v>#REF!</v>
      </c>
      <c r="AP44" s="204" t="e">
        <f>AM44*#REF!</f>
        <v>#REF!</v>
      </c>
      <c r="AQ44" s="204" t="e">
        <f>AO44*#REF!</f>
        <v>#REF!</v>
      </c>
      <c r="AR44" s="204" t="e">
        <f t="shared" si="190"/>
        <v>#REF!</v>
      </c>
      <c r="AS44" s="432" t="e">
        <f>AM44*#REF!</f>
        <v>#REF!</v>
      </c>
      <c r="AT44" s="433" t="e">
        <f>AO44*#REF!</f>
        <v>#REF!</v>
      </c>
      <c r="AU44" s="433" t="e">
        <f t="shared" si="191"/>
        <v>#REF!</v>
      </c>
      <c r="AV44" s="136" t="e">
        <f>#REF!</f>
        <v>#REF!</v>
      </c>
      <c r="AW44" s="137" t="e">
        <f>#REF!</f>
        <v>#REF!</v>
      </c>
      <c r="AX44" s="204" t="e">
        <f t="shared" si="192"/>
        <v>#REF!</v>
      </c>
      <c r="AY44" s="204" t="e">
        <f>AV44*#REF!</f>
        <v>#REF!</v>
      </c>
      <c r="AZ44" s="205" t="e">
        <f>AX44*#REF!</f>
        <v>#REF!</v>
      </c>
      <c r="BA44" s="205" t="e">
        <f t="shared" si="193"/>
        <v>#REF!</v>
      </c>
      <c r="BB44" s="137" t="e">
        <f>#REF!</f>
        <v>#REF!</v>
      </c>
      <c r="BC44" s="137" t="e">
        <f>#REF!</f>
        <v>#REF!</v>
      </c>
      <c r="BD44" s="204" t="e">
        <f t="shared" si="194"/>
        <v>#REF!</v>
      </c>
      <c r="BE44" s="204" t="e">
        <f>BB44*#REF!</f>
        <v>#REF!</v>
      </c>
      <c r="BF44" s="205" t="e">
        <f>BD44*#REF!</f>
        <v>#REF!</v>
      </c>
      <c r="BG44" s="205" t="e">
        <f t="shared" si="195"/>
        <v>#REF!</v>
      </c>
      <c r="BH44" s="432" t="e">
        <f>BB44*#REF!</f>
        <v>#REF!</v>
      </c>
      <c r="BI44" s="433" t="e">
        <f>BD44*#REF!</f>
        <v>#REF!</v>
      </c>
      <c r="BJ44" s="433" t="e">
        <f t="shared" si="196"/>
        <v>#REF!</v>
      </c>
      <c r="BK44" s="137" t="e">
        <f>#REF!</f>
        <v>#REF!</v>
      </c>
      <c r="BL44" s="137" t="e">
        <f>#REF!</f>
        <v>#REF!</v>
      </c>
      <c r="BM44" s="204" t="e">
        <f t="shared" si="197"/>
        <v>#REF!</v>
      </c>
      <c r="BN44" s="336" t="e">
        <f>BK44*#REF!</f>
        <v>#REF!</v>
      </c>
      <c r="BO44" s="205" t="e">
        <f>BM44*#REF!</f>
        <v>#REF!</v>
      </c>
      <c r="BP44" s="205" t="e">
        <f t="shared" si="198"/>
        <v>#REF!</v>
      </c>
      <c r="BQ44" s="432" t="e">
        <f>BK44*#REF!</f>
        <v>#REF!</v>
      </c>
      <c r="BR44" s="433" t="e">
        <f>BM44*#REF!</f>
        <v>#REF!</v>
      </c>
      <c r="BS44" s="433" t="e">
        <f t="shared" si="199"/>
        <v>#REF!</v>
      </c>
      <c r="BT44" s="137" t="e">
        <f>#REF!</f>
        <v>#REF!</v>
      </c>
      <c r="BU44" s="137" t="e">
        <f>#REF!</f>
        <v>#REF!</v>
      </c>
      <c r="BV44" s="204" t="e">
        <f t="shared" si="200"/>
        <v>#REF!</v>
      </c>
      <c r="BW44" s="204" t="e">
        <f>BT44*#REF!</f>
        <v>#REF!</v>
      </c>
      <c r="BX44" s="204" t="e">
        <f>BV44*#REF!</f>
        <v>#REF!</v>
      </c>
      <c r="BY44" s="205" t="e">
        <f t="shared" si="201"/>
        <v>#REF!</v>
      </c>
      <c r="BZ44" s="432" t="e">
        <f>BT44*#REF!</f>
        <v>#REF!</v>
      </c>
      <c r="CA44" s="433" t="e">
        <f>BV44*#REF!</f>
        <v>#REF!</v>
      </c>
      <c r="CB44" s="441" t="e">
        <f t="shared" si="202"/>
        <v>#REF!</v>
      </c>
      <c r="CC44" s="136" t="e">
        <f>#REF!</f>
        <v>#REF!</v>
      </c>
      <c r="CD44" s="137" t="e">
        <f>#REF!</f>
        <v>#REF!</v>
      </c>
      <c r="CE44" s="204" t="e">
        <f t="shared" si="203"/>
        <v>#REF!</v>
      </c>
      <c r="CF44" s="204" t="e">
        <f>CC44*#REF!</f>
        <v>#REF!</v>
      </c>
      <c r="CG44" s="205" t="e">
        <f>CE44*#REF!</f>
        <v>#REF!</v>
      </c>
      <c r="CH44" s="205" t="e">
        <f t="shared" si="204"/>
        <v>#REF!</v>
      </c>
      <c r="CI44" s="137" t="e">
        <f>#REF!</f>
        <v>#REF!</v>
      </c>
      <c r="CJ44" s="137" t="e">
        <f>#REF!</f>
        <v>#REF!</v>
      </c>
      <c r="CK44" s="204" t="e">
        <f t="shared" si="205"/>
        <v>#REF!</v>
      </c>
      <c r="CL44" s="204" t="e">
        <f>CI44*#REF!</f>
        <v>#REF!</v>
      </c>
      <c r="CM44" s="205" t="e">
        <f>CK44*#REF!</f>
        <v>#REF!</v>
      </c>
      <c r="CN44" s="205" t="e">
        <f t="shared" si="206"/>
        <v>#REF!</v>
      </c>
      <c r="CO44" s="432" t="e">
        <f>CI44*#REF!</f>
        <v>#REF!</v>
      </c>
      <c r="CP44" s="433" t="e">
        <f>CK44*#REF!</f>
        <v>#REF!</v>
      </c>
      <c r="CQ44" s="433" t="e">
        <f t="shared" si="207"/>
        <v>#REF!</v>
      </c>
      <c r="CR44" s="137" t="e">
        <f>#REF!</f>
        <v>#REF!</v>
      </c>
      <c r="CS44" s="137" t="e">
        <f>#REF!</f>
        <v>#REF!</v>
      </c>
      <c r="CT44" s="204" t="e">
        <f t="shared" si="208"/>
        <v>#REF!</v>
      </c>
      <c r="CU44" s="204" t="e">
        <f>CR44*#REF!</f>
        <v>#REF!</v>
      </c>
      <c r="CV44" s="205" t="e">
        <f>CT44*#REF!</f>
        <v>#REF!</v>
      </c>
      <c r="CW44" s="205" t="e">
        <f t="shared" si="209"/>
        <v>#REF!</v>
      </c>
      <c r="CX44" s="432" t="e">
        <f>CR44*#REF!</f>
        <v>#REF!</v>
      </c>
      <c r="CY44" s="433" t="e">
        <f>CT44*#REF!</f>
        <v>#REF!</v>
      </c>
      <c r="CZ44" s="441" t="e">
        <f t="shared" si="210"/>
        <v>#REF!</v>
      </c>
      <c r="DA44" s="143" t="e">
        <f>#REF!</f>
        <v>#REF!</v>
      </c>
      <c r="DB44" s="137" t="e">
        <f>#REF!</f>
        <v>#REF!</v>
      </c>
      <c r="DC44" s="204" t="e">
        <f t="shared" si="211"/>
        <v>#REF!</v>
      </c>
      <c r="DD44" s="204" t="e">
        <f>DA44*#REF!</f>
        <v>#REF!</v>
      </c>
      <c r="DE44" s="204" t="e">
        <f>DC44*#REF!</f>
        <v>#REF!</v>
      </c>
      <c r="DF44" s="205" t="e">
        <f t="shared" si="212"/>
        <v>#REF!</v>
      </c>
      <c r="DG44" s="432" t="e">
        <f>DA44*#REF!</f>
        <v>#REF!</v>
      </c>
      <c r="DH44" s="433" t="e">
        <f>DC44*#REF!</f>
        <v>#REF!</v>
      </c>
      <c r="DI44" s="433" t="e">
        <f t="shared" si="213"/>
        <v>#REF!</v>
      </c>
      <c r="DJ44" s="136" t="e">
        <f>#REF!</f>
        <v>#REF!</v>
      </c>
      <c r="DK44" s="137" t="e">
        <f>#REF!</f>
        <v>#REF!</v>
      </c>
      <c r="DL44" s="204" t="e">
        <f t="shared" si="214"/>
        <v>#REF!</v>
      </c>
      <c r="DM44" s="204" t="e">
        <f>DJ44*#REF!</f>
        <v>#REF!</v>
      </c>
      <c r="DN44" s="205" t="e">
        <f>DL44*#REF!</f>
        <v>#REF!</v>
      </c>
      <c r="DO44" s="205" t="e">
        <f t="shared" si="215"/>
        <v>#REF!</v>
      </c>
      <c r="DP44" s="137" t="e">
        <f>#REF!</f>
        <v>#REF!</v>
      </c>
      <c r="DQ44" s="137" t="e">
        <f>#REF!</f>
        <v>#REF!</v>
      </c>
      <c r="DR44" s="204" t="e">
        <f t="shared" si="216"/>
        <v>#REF!</v>
      </c>
      <c r="DS44" s="204" t="e">
        <f>DP44*#REF!</f>
        <v>#REF!</v>
      </c>
      <c r="DT44" s="205" t="e">
        <f>DR44*#REF!</f>
        <v>#REF!</v>
      </c>
      <c r="DU44" s="205" t="e">
        <f t="shared" si="217"/>
        <v>#REF!</v>
      </c>
      <c r="DV44" s="432" t="e">
        <f>DP44*#REF!</f>
        <v>#REF!</v>
      </c>
      <c r="DW44" s="433" t="e">
        <f>DR44*#REF!</f>
        <v>#REF!</v>
      </c>
      <c r="DX44" s="433" t="e">
        <f t="shared" si="218"/>
        <v>#REF!</v>
      </c>
      <c r="DY44" s="137" t="e">
        <f>#REF!</f>
        <v>#REF!</v>
      </c>
      <c r="DZ44" s="137" t="e">
        <f>#REF!</f>
        <v>#REF!</v>
      </c>
      <c r="EA44" s="204" t="e">
        <f t="shared" si="219"/>
        <v>#REF!</v>
      </c>
      <c r="EB44" s="204" t="e">
        <f>DY44*#REF!</f>
        <v>#REF!</v>
      </c>
      <c r="EC44" s="205" t="e">
        <f>EA44*#REF!</f>
        <v>#REF!</v>
      </c>
      <c r="ED44" s="205" t="e">
        <f t="shared" si="220"/>
        <v>#REF!</v>
      </c>
      <c r="EE44" s="432" t="e">
        <f>DY44*#REF!</f>
        <v>#REF!</v>
      </c>
      <c r="EF44" s="433" t="e">
        <f>EA44*#REF!</f>
        <v>#REF!</v>
      </c>
      <c r="EG44" s="441" t="e">
        <f t="shared" si="221"/>
        <v>#REF!</v>
      </c>
      <c r="EH44" s="137" t="e">
        <f>#REF!</f>
        <v>#REF!</v>
      </c>
      <c r="EI44" s="137" t="e">
        <f>#REF!</f>
        <v>#REF!</v>
      </c>
      <c r="EJ44" s="204" t="e">
        <f t="shared" si="222"/>
        <v>#REF!</v>
      </c>
      <c r="EK44" s="204" t="e">
        <f>EH44*#REF!</f>
        <v>#REF!</v>
      </c>
      <c r="EL44" s="204" t="e">
        <f>EJ44*#REF!</f>
        <v>#REF!</v>
      </c>
      <c r="EM44" s="205" t="e">
        <f t="shared" si="223"/>
        <v>#REF!</v>
      </c>
      <c r="EN44" s="432" t="e">
        <f>EH44*#REF!</f>
        <v>#REF!</v>
      </c>
      <c r="EO44" s="433" t="e">
        <f>EJ44*#REF!</f>
        <v>#REF!</v>
      </c>
      <c r="EP44" s="433" t="e">
        <f t="shared" si="224"/>
        <v>#REF!</v>
      </c>
      <c r="EQ44" s="136" t="e">
        <f>#REF!</f>
        <v>#REF!</v>
      </c>
      <c r="ER44" s="137" t="e">
        <f>#REF!</f>
        <v>#REF!</v>
      </c>
      <c r="ES44" s="204" t="e">
        <f t="shared" si="225"/>
        <v>#REF!</v>
      </c>
      <c r="ET44" s="204" t="e">
        <f>EQ44*#REF!</f>
        <v>#REF!</v>
      </c>
      <c r="EU44" s="205" t="e">
        <f>ES44*#REF!</f>
        <v>#REF!</v>
      </c>
      <c r="EV44" s="205" t="e">
        <f t="shared" si="226"/>
        <v>#REF!</v>
      </c>
      <c r="EW44" s="137" t="e">
        <f>#REF!</f>
        <v>#REF!</v>
      </c>
      <c r="EX44" s="137" t="e">
        <f>#REF!</f>
        <v>#REF!</v>
      </c>
      <c r="EY44" s="204" t="e">
        <f t="shared" si="227"/>
        <v>#REF!</v>
      </c>
      <c r="EZ44" s="204" t="e">
        <f>EW44*#REF!</f>
        <v>#REF!</v>
      </c>
      <c r="FA44" s="205" t="e">
        <f>EY44*#REF!</f>
        <v>#REF!</v>
      </c>
      <c r="FB44" s="205" t="e">
        <f t="shared" si="228"/>
        <v>#REF!</v>
      </c>
      <c r="FC44" s="432" t="e">
        <f>EW44*#REF!</f>
        <v>#REF!</v>
      </c>
      <c r="FD44" s="433" t="e">
        <f>EY44*#REF!</f>
        <v>#REF!</v>
      </c>
      <c r="FE44" s="433" t="e">
        <f t="shared" si="229"/>
        <v>#REF!</v>
      </c>
      <c r="FF44" s="137" t="e">
        <f>#REF!</f>
        <v>#REF!</v>
      </c>
      <c r="FG44" s="137" t="e">
        <f>#REF!</f>
        <v>#REF!</v>
      </c>
      <c r="FH44" s="204" t="e">
        <f t="shared" si="230"/>
        <v>#REF!</v>
      </c>
      <c r="FI44" s="204" t="e">
        <f>FF44*#REF!</f>
        <v>#REF!</v>
      </c>
      <c r="FJ44" s="205" t="e">
        <f>FH44*#REF!</f>
        <v>#REF!</v>
      </c>
      <c r="FK44" s="205" t="e">
        <f t="shared" si="231"/>
        <v>#REF!</v>
      </c>
      <c r="FL44" s="432" t="e">
        <f>FF44*#REF!</f>
        <v>#REF!</v>
      </c>
      <c r="FM44" s="433" t="e">
        <f>FH44*#REF!</f>
        <v>#REF!</v>
      </c>
      <c r="FN44" s="441" t="e">
        <f t="shared" si="232"/>
        <v>#REF!</v>
      </c>
      <c r="FO44" s="137" t="e">
        <f>#REF!</f>
        <v>#REF!</v>
      </c>
      <c r="FP44" s="137" t="e">
        <f>#REF!</f>
        <v>#REF!</v>
      </c>
      <c r="FQ44" s="204" t="e">
        <f t="shared" si="233"/>
        <v>#REF!</v>
      </c>
      <c r="FR44" s="204" t="e">
        <f>FO44*#REF!</f>
        <v>#REF!</v>
      </c>
      <c r="FS44" s="204" t="e">
        <f>FQ44*#REF!</f>
        <v>#REF!</v>
      </c>
      <c r="FT44" s="205" t="e">
        <f t="shared" si="234"/>
        <v>#REF!</v>
      </c>
      <c r="FU44" s="432" t="e">
        <f>FO44*#REF!</f>
        <v>#REF!</v>
      </c>
      <c r="FV44" s="433" t="e">
        <f>FQ44*#REF!</f>
        <v>#REF!</v>
      </c>
      <c r="FW44" s="454" t="e">
        <f t="shared" si="235"/>
        <v>#REF!</v>
      </c>
    </row>
    <row r="45" spans="1:179" s="12" customFormat="1">
      <c r="A45" s="874"/>
      <c r="B45" s="332" t="s">
        <v>661</v>
      </c>
      <c r="C45" s="377"/>
      <c r="D45" s="334" t="s">
        <v>146</v>
      </c>
      <c r="E45" s="262" t="e">
        <f t="shared" si="175"/>
        <v>#REF!</v>
      </c>
      <c r="F45" s="263" t="e">
        <f t="shared" si="176"/>
        <v>#REF!</v>
      </c>
      <c r="G45" s="263" t="e">
        <f t="shared" si="177"/>
        <v>#REF!</v>
      </c>
      <c r="H45" s="263" t="e">
        <f t="shared" si="178"/>
        <v>#REF!</v>
      </c>
      <c r="I45" s="263" t="e">
        <f t="shared" si="179"/>
        <v>#REF!</v>
      </c>
      <c r="J45" s="264" t="e">
        <f t="shared" si="180"/>
        <v>#REF!</v>
      </c>
      <c r="K45" s="129"/>
      <c r="L45" s="129"/>
      <c r="M45" s="129"/>
      <c r="N45" s="148"/>
      <c r="O45" s="143" t="e">
        <f>#REF!</f>
        <v>#REF!</v>
      </c>
      <c r="P45" s="137" t="e">
        <f>#REF!</f>
        <v>#REF!</v>
      </c>
      <c r="Q45" s="204" t="e">
        <f t="shared" si="181"/>
        <v>#REF!</v>
      </c>
      <c r="R45" s="204" t="e">
        <f>O45*#REF!</f>
        <v>#REF!</v>
      </c>
      <c r="S45" s="205" t="e">
        <f>Q45*#REF!</f>
        <v>#REF!</v>
      </c>
      <c r="T45" s="205" t="e">
        <f t="shared" si="182"/>
        <v>#REF!</v>
      </c>
      <c r="U45" s="137" t="e">
        <f>#REF!</f>
        <v>#REF!</v>
      </c>
      <c r="V45" s="137" t="e">
        <f>#REF!</f>
        <v>#REF!</v>
      </c>
      <c r="W45" s="204" t="e">
        <f t="shared" si="183"/>
        <v>#REF!</v>
      </c>
      <c r="X45" s="204" t="e">
        <f>U45*#REF!</f>
        <v>#REF!</v>
      </c>
      <c r="Y45" s="205" t="e">
        <f>W45*#REF!</f>
        <v>#REF!</v>
      </c>
      <c r="Z45" s="205" t="e">
        <f t="shared" si="184"/>
        <v>#REF!</v>
      </c>
      <c r="AA45" s="432" t="e">
        <f>U45*#REF!</f>
        <v>#REF!</v>
      </c>
      <c r="AB45" s="433" t="e">
        <f>W45*#REF!</f>
        <v>#REF!</v>
      </c>
      <c r="AC45" s="433" t="e">
        <f t="shared" si="185"/>
        <v>#REF!</v>
      </c>
      <c r="AD45" s="137" t="e">
        <f>#REF!</f>
        <v>#REF!</v>
      </c>
      <c r="AE45" s="137" t="e">
        <f>#REF!</f>
        <v>#REF!</v>
      </c>
      <c r="AF45" s="204" t="e">
        <f t="shared" si="186"/>
        <v>#REF!</v>
      </c>
      <c r="AG45" s="204" t="e">
        <f>AD45*#REF!</f>
        <v>#REF!</v>
      </c>
      <c r="AH45" s="205" t="e">
        <f>AF45*#REF!</f>
        <v>#REF!</v>
      </c>
      <c r="AI45" s="205" t="e">
        <f t="shared" si="187"/>
        <v>#REF!</v>
      </c>
      <c r="AJ45" s="432" t="e">
        <f>AD45*#REF!</f>
        <v>#REF!</v>
      </c>
      <c r="AK45" s="433" t="e">
        <f>AF45*#REF!</f>
        <v>#REF!</v>
      </c>
      <c r="AL45" s="433" t="e">
        <f t="shared" si="188"/>
        <v>#REF!</v>
      </c>
      <c r="AM45" s="137" t="e">
        <f>#REF!</f>
        <v>#REF!</v>
      </c>
      <c r="AN45" s="137" t="e">
        <f>#REF!</f>
        <v>#REF!</v>
      </c>
      <c r="AO45" s="204" t="e">
        <f t="shared" si="189"/>
        <v>#REF!</v>
      </c>
      <c r="AP45" s="204" t="e">
        <f>AM45*#REF!</f>
        <v>#REF!</v>
      </c>
      <c r="AQ45" s="204" t="e">
        <f>AO45*#REF!</f>
        <v>#REF!</v>
      </c>
      <c r="AR45" s="204" t="e">
        <f t="shared" si="190"/>
        <v>#REF!</v>
      </c>
      <c r="AS45" s="432" t="e">
        <f>AM45*#REF!</f>
        <v>#REF!</v>
      </c>
      <c r="AT45" s="433" t="e">
        <f>AO45*#REF!</f>
        <v>#REF!</v>
      </c>
      <c r="AU45" s="433" t="e">
        <f t="shared" si="191"/>
        <v>#REF!</v>
      </c>
      <c r="AV45" s="136" t="e">
        <f>#REF!</f>
        <v>#REF!</v>
      </c>
      <c r="AW45" s="137" t="e">
        <f>#REF!</f>
        <v>#REF!</v>
      </c>
      <c r="AX45" s="204" t="e">
        <f t="shared" si="192"/>
        <v>#REF!</v>
      </c>
      <c r="AY45" s="204" t="e">
        <f>AV45*#REF!</f>
        <v>#REF!</v>
      </c>
      <c r="AZ45" s="205" t="e">
        <f>AX45*#REF!</f>
        <v>#REF!</v>
      </c>
      <c r="BA45" s="205" t="e">
        <f t="shared" si="193"/>
        <v>#REF!</v>
      </c>
      <c r="BB45" s="137" t="e">
        <f>#REF!</f>
        <v>#REF!</v>
      </c>
      <c r="BC45" s="137" t="e">
        <f>#REF!</f>
        <v>#REF!</v>
      </c>
      <c r="BD45" s="204" t="e">
        <f t="shared" si="194"/>
        <v>#REF!</v>
      </c>
      <c r="BE45" s="204" t="e">
        <f>BB45*#REF!</f>
        <v>#REF!</v>
      </c>
      <c r="BF45" s="205" t="e">
        <f>BD45*#REF!</f>
        <v>#REF!</v>
      </c>
      <c r="BG45" s="205" t="e">
        <f t="shared" si="195"/>
        <v>#REF!</v>
      </c>
      <c r="BH45" s="432" t="e">
        <f>BB45*#REF!</f>
        <v>#REF!</v>
      </c>
      <c r="BI45" s="433" t="e">
        <f>BD45*#REF!</f>
        <v>#REF!</v>
      </c>
      <c r="BJ45" s="433" t="e">
        <f t="shared" si="196"/>
        <v>#REF!</v>
      </c>
      <c r="BK45" s="137" t="e">
        <f>#REF!</f>
        <v>#REF!</v>
      </c>
      <c r="BL45" s="137" t="e">
        <f>#REF!</f>
        <v>#REF!</v>
      </c>
      <c r="BM45" s="204" t="e">
        <f t="shared" si="197"/>
        <v>#REF!</v>
      </c>
      <c r="BN45" s="336" t="e">
        <f>BK45*#REF!</f>
        <v>#REF!</v>
      </c>
      <c r="BO45" s="205" t="e">
        <f>BM45*#REF!</f>
        <v>#REF!</v>
      </c>
      <c r="BP45" s="205" t="e">
        <f t="shared" si="198"/>
        <v>#REF!</v>
      </c>
      <c r="BQ45" s="432" t="e">
        <f>BK45*#REF!</f>
        <v>#REF!</v>
      </c>
      <c r="BR45" s="433" t="e">
        <f>BM45*#REF!</f>
        <v>#REF!</v>
      </c>
      <c r="BS45" s="433" t="e">
        <f t="shared" si="199"/>
        <v>#REF!</v>
      </c>
      <c r="BT45" s="137" t="e">
        <f>#REF!</f>
        <v>#REF!</v>
      </c>
      <c r="BU45" s="137" t="e">
        <f>#REF!</f>
        <v>#REF!</v>
      </c>
      <c r="BV45" s="204" t="e">
        <f t="shared" si="200"/>
        <v>#REF!</v>
      </c>
      <c r="BW45" s="204" t="e">
        <f>BT45*#REF!</f>
        <v>#REF!</v>
      </c>
      <c r="BX45" s="204" t="e">
        <f>BV45*#REF!</f>
        <v>#REF!</v>
      </c>
      <c r="BY45" s="205" t="e">
        <f t="shared" si="201"/>
        <v>#REF!</v>
      </c>
      <c r="BZ45" s="432" t="e">
        <f>BT45*#REF!</f>
        <v>#REF!</v>
      </c>
      <c r="CA45" s="433" t="e">
        <f>BV45*#REF!</f>
        <v>#REF!</v>
      </c>
      <c r="CB45" s="441" t="e">
        <f t="shared" si="202"/>
        <v>#REF!</v>
      </c>
      <c r="CC45" s="136" t="e">
        <f>#REF!</f>
        <v>#REF!</v>
      </c>
      <c r="CD45" s="137" t="e">
        <f>#REF!</f>
        <v>#REF!</v>
      </c>
      <c r="CE45" s="204" t="e">
        <f t="shared" si="203"/>
        <v>#REF!</v>
      </c>
      <c r="CF45" s="204" t="e">
        <f>CC45*#REF!</f>
        <v>#REF!</v>
      </c>
      <c r="CG45" s="205" t="e">
        <f>CE45*#REF!</f>
        <v>#REF!</v>
      </c>
      <c r="CH45" s="205" t="e">
        <f t="shared" si="204"/>
        <v>#REF!</v>
      </c>
      <c r="CI45" s="137" t="e">
        <f>#REF!</f>
        <v>#REF!</v>
      </c>
      <c r="CJ45" s="137" t="e">
        <f>#REF!</f>
        <v>#REF!</v>
      </c>
      <c r="CK45" s="204" t="e">
        <f t="shared" si="205"/>
        <v>#REF!</v>
      </c>
      <c r="CL45" s="204" t="e">
        <f>CI45*#REF!</f>
        <v>#REF!</v>
      </c>
      <c r="CM45" s="205" t="e">
        <f>CK45*#REF!</f>
        <v>#REF!</v>
      </c>
      <c r="CN45" s="205" t="e">
        <f t="shared" si="206"/>
        <v>#REF!</v>
      </c>
      <c r="CO45" s="432" t="e">
        <f>CI45*#REF!</f>
        <v>#REF!</v>
      </c>
      <c r="CP45" s="433" t="e">
        <f>CK45*#REF!</f>
        <v>#REF!</v>
      </c>
      <c r="CQ45" s="433" t="e">
        <f t="shared" si="207"/>
        <v>#REF!</v>
      </c>
      <c r="CR45" s="137" t="e">
        <f>#REF!</f>
        <v>#REF!</v>
      </c>
      <c r="CS45" s="137" t="e">
        <f>#REF!</f>
        <v>#REF!</v>
      </c>
      <c r="CT45" s="204" t="e">
        <f t="shared" si="208"/>
        <v>#REF!</v>
      </c>
      <c r="CU45" s="204" t="e">
        <f>CR45*#REF!</f>
        <v>#REF!</v>
      </c>
      <c r="CV45" s="205" t="e">
        <f>CT45*#REF!</f>
        <v>#REF!</v>
      </c>
      <c r="CW45" s="205" t="e">
        <f t="shared" si="209"/>
        <v>#REF!</v>
      </c>
      <c r="CX45" s="432" t="e">
        <f>CR45*#REF!</f>
        <v>#REF!</v>
      </c>
      <c r="CY45" s="433" t="e">
        <f>CT45*#REF!</f>
        <v>#REF!</v>
      </c>
      <c r="CZ45" s="441" t="e">
        <f t="shared" si="210"/>
        <v>#REF!</v>
      </c>
      <c r="DA45" s="143" t="e">
        <f>#REF!</f>
        <v>#REF!</v>
      </c>
      <c r="DB45" s="137" t="e">
        <f>#REF!</f>
        <v>#REF!</v>
      </c>
      <c r="DC45" s="204" t="e">
        <f t="shared" si="211"/>
        <v>#REF!</v>
      </c>
      <c r="DD45" s="204" t="e">
        <f>DA45*#REF!</f>
        <v>#REF!</v>
      </c>
      <c r="DE45" s="204" t="e">
        <f>DC45*#REF!</f>
        <v>#REF!</v>
      </c>
      <c r="DF45" s="205" t="e">
        <f t="shared" si="212"/>
        <v>#REF!</v>
      </c>
      <c r="DG45" s="432" t="e">
        <f>DA45*#REF!</f>
        <v>#REF!</v>
      </c>
      <c r="DH45" s="433" t="e">
        <f>DC45*#REF!</f>
        <v>#REF!</v>
      </c>
      <c r="DI45" s="433" t="e">
        <f t="shared" si="213"/>
        <v>#REF!</v>
      </c>
      <c r="DJ45" s="136" t="e">
        <f>#REF!</f>
        <v>#REF!</v>
      </c>
      <c r="DK45" s="137" t="e">
        <f>#REF!</f>
        <v>#REF!</v>
      </c>
      <c r="DL45" s="204" t="e">
        <f t="shared" si="214"/>
        <v>#REF!</v>
      </c>
      <c r="DM45" s="204" t="e">
        <f>DJ45*#REF!</f>
        <v>#REF!</v>
      </c>
      <c r="DN45" s="205" t="e">
        <f>DL45*#REF!</f>
        <v>#REF!</v>
      </c>
      <c r="DO45" s="205" t="e">
        <f t="shared" si="215"/>
        <v>#REF!</v>
      </c>
      <c r="DP45" s="137" t="e">
        <f>#REF!</f>
        <v>#REF!</v>
      </c>
      <c r="DQ45" s="137" t="e">
        <f>#REF!</f>
        <v>#REF!</v>
      </c>
      <c r="DR45" s="204" t="e">
        <f t="shared" si="216"/>
        <v>#REF!</v>
      </c>
      <c r="DS45" s="204" t="e">
        <f>DP45*#REF!</f>
        <v>#REF!</v>
      </c>
      <c r="DT45" s="205" t="e">
        <f>DR45*#REF!</f>
        <v>#REF!</v>
      </c>
      <c r="DU45" s="205" t="e">
        <f t="shared" si="217"/>
        <v>#REF!</v>
      </c>
      <c r="DV45" s="432" t="e">
        <f>DP45*#REF!</f>
        <v>#REF!</v>
      </c>
      <c r="DW45" s="433" t="e">
        <f>DR45*#REF!</f>
        <v>#REF!</v>
      </c>
      <c r="DX45" s="433" t="e">
        <f t="shared" si="218"/>
        <v>#REF!</v>
      </c>
      <c r="DY45" s="137" t="e">
        <f>#REF!</f>
        <v>#REF!</v>
      </c>
      <c r="DZ45" s="137" t="e">
        <f>#REF!</f>
        <v>#REF!</v>
      </c>
      <c r="EA45" s="204" t="e">
        <f t="shared" si="219"/>
        <v>#REF!</v>
      </c>
      <c r="EB45" s="204" t="e">
        <f>DY45*#REF!</f>
        <v>#REF!</v>
      </c>
      <c r="EC45" s="205" t="e">
        <f>EA45*#REF!</f>
        <v>#REF!</v>
      </c>
      <c r="ED45" s="205" t="e">
        <f t="shared" si="220"/>
        <v>#REF!</v>
      </c>
      <c r="EE45" s="432" t="e">
        <f>DY45*#REF!</f>
        <v>#REF!</v>
      </c>
      <c r="EF45" s="433" t="e">
        <f>EA45*#REF!</f>
        <v>#REF!</v>
      </c>
      <c r="EG45" s="441" t="e">
        <f t="shared" si="221"/>
        <v>#REF!</v>
      </c>
      <c r="EH45" s="137" t="e">
        <f>#REF!</f>
        <v>#REF!</v>
      </c>
      <c r="EI45" s="137" t="e">
        <f>#REF!</f>
        <v>#REF!</v>
      </c>
      <c r="EJ45" s="204" t="e">
        <f t="shared" si="222"/>
        <v>#REF!</v>
      </c>
      <c r="EK45" s="204" t="e">
        <f>EH45*#REF!</f>
        <v>#REF!</v>
      </c>
      <c r="EL45" s="204" t="e">
        <f>EJ45*#REF!</f>
        <v>#REF!</v>
      </c>
      <c r="EM45" s="205" t="e">
        <f t="shared" si="223"/>
        <v>#REF!</v>
      </c>
      <c r="EN45" s="432" t="e">
        <f>EH45*#REF!</f>
        <v>#REF!</v>
      </c>
      <c r="EO45" s="433" t="e">
        <f>EJ45*#REF!</f>
        <v>#REF!</v>
      </c>
      <c r="EP45" s="433" t="e">
        <f t="shared" si="224"/>
        <v>#REF!</v>
      </c>
      <c r="EQ45" s="136" t="e">
        <f>#REF!</f>
        <v>#REF!</v>
      </c>
      <c r="ER45" s="137" t="e">
        <f>#REF!</f>
        <v>#REF!</v>
      </c>
      <c r="ES45" s="204" t="e">
        <f t="shared" si="225"/>
        <v>#REF!</v>
      </c>
      <c r="ET45" s="204" t="e">
        <f>EQ45*#REF!</f>
        <v>#REF!</v>
      </c>
      <c r="EU45" s="205" t="e">
        <f>ES45*#REF!</f>
        <v>#REF!</v>
      </c>
      <c r="EV45" s="205" t="e">
        <f t="shared" si="226"/>
        <v>#REF!</v>
      </c>
      <c r="EW45" s="137" t="e">
        <f>#REF!</f>
        <v>#REF!</v>
      </c>
      <c r="EX45" s="137" t="e">
        <f>#REF!</f>
        <v>#REF!</v>
      </c>
      <c r="EY45" s="204" t="e">
        <f t="shared" si="227"/>
        <v>#REF!</v>
      </c>
      <c r="EZ45" s="204" t="e">
        <f>EW45*#REF!</f>
        <v>#REF!</v>
      </c>
      <c r="FA45" s="205" t="e">
        <f>EY45*#REF!</f>
        <v>#REF!</v>
      </c>
      <c r="FB45" s="205" t="e">
        <f t="shared" si="228"/>
        <v>#REF!</v>
      </c>
      <c r="FC45" s="432" t="e">
        <f>EW45*#REF!</f>
        <v>#REF!</v>
      </c>
      <c r="FD45" s="433" t="e">
        <f>EY45*#REF!</f>
        <v>#REF!</v>
      </c>
      <c r="FE45" s="433" t="e">
        <f t="shared" si="229"/>
        <v>#REF!</v>
      </c>
      <c r="FF45" s="137" t="e">
        <f>#REF!</f>
        <v>#REF!</v>
      </c>
      <c r="FG45" s="137" t="e">
        <f>#REF!</f>
        <v>#REF!</v>
      </c>
      <c r="FH45" s="204" t="e">
        <f t="shared" si="230"/>
        <v>#REF!</v>
      </c>
      <c r="FI45" s="204" t="e">
        <f>FF45*#REF!</f>
        <v>#REF!</v>
      </c>
      <c r="FJ45" s="205" t="e">
        <f>FH45*#REF!</f>
        <v>#REF!</v>
      </c>
      <c r="FK45" s="205" t="e">
        <f t="shared" si="231"/>
        <v>#REF!</v>
      </c>
      <c r="FL45" s="432" t="e">
        <f>FF45*#REF!</f>
        <v>#REF!</v>
      </c>
      <c r="FM45" s="433" t="e">
        <f>FH45*#REF!</f>
        <v>#REF!</v>
      </c>
      <c r="FN45" s="441" t="e">
        <f t="shared" si="232"/>
        <v>#REF!</v>
      </c>
      <c r="FO45" s="137" t="e">
        <f>#REF!</f>
        <v>#REF!</v>
      </c>
      <c r="FP45" s="137" t="e">
        <f>#REF!</f>
        <v>#REF!</v>
      </c>
      <c r="FQ45" s="204" t="e">
        <f t="shared" si="233"/>
        <v>#REF!</v>
      </c>
      <c r="FR45" s="204" t="e">
        <f>FO45*#REF!</f>
        <v>#REF!</v>
      </c>
      <c r="FS45" s="204" t="e">
        <f>FQ45*#REF!</f>
        <v>#REF!</v>
      </c>
      <c r="FT45" s="205" t="e">
        <f t="shared" si="234"/>
        <v>#REF!</v>
      </c>
      <c r="FU45" s="432" t="e">
        <f>FO45*#REF!</f>
        <v>#REF!</v>
      </c>
      <c r="FV45" s="433" t="e">
        <f>FQ45*#REF!</f>
        <v>#REF!</v>
      </c>
      <c r="FW45" s="454" t="e">
        <f t="shared" si="235"/>
        <v>#REF!</v>
      </c>
    </row>
    <row r="46" spans="1:179" s="12" customFormat="1">
      <c r="A46" s="874"/>
      <c r="B46" s="332" t="s">
        <v>662</v>
      </c>
      <c r="C46" s="377"/>
      <c r="D46" s="334" t="s">
        <v>146</v>
      </c>
      <c r="E46" s="262" t="e">
        <f t="shared" si="175"/>
        <v>#REF!</v>
      </c>
      <c r="F46" s="263" t="e">
        <f t="shared" si="176"/>
        <v>#REF!</v>
      </c>
      <c r="G46" s="263" t="e">
        <f t="shared" si="177"/>
        <v>#REF!</v>
      </c>
      <c r="H46" s="263" t="e">
        <f t="shared" si="178"/>
        <v>#REF!</v>
      </c>
      <c r="I46" s="263" t="e">
        <f t="shared" si="179"/>
        <v>#REF!</v>
      </c>
      <c r="J46" s="264" t="e">
        <f t="shared" si="180"/>
        <v>#REF!</v>
      </c>
      <c r="K46" s="129"/>
      <c r="L46" s="129"/>
      <c r="M46" s="129"/>
      <c r="N46" s="148"/>
      <c r="O46" s="143" t="e">
        <f>#REF!</f>
        <v>#REF!</v>
      </c>
      <c r="P46" s="137" t="e">
        <f>#REF!</f>
        <v>#REF!</v>
      </c>
      <c r="Q46" s="204" t="e">
        <f t="shared" si="181"/>
        <v>#REF!</v>
      </c>
      <c r="R46" s="204" t="e">
        <f>O46*#REF!</f>
        <v>#REF!</v>
      </c>
      <c r="S46" s="205" t="e">
        <f>Q46*#REF!</f>
        <v>#REF!</v>
      </c>
      <c r="T46" s="205" t="e">
        <f t="shared" si="182"/>
        <v>#REF!</v>
      </c>
      <c r="U46" s="137" t="e">
        <f>#REF!</f>
        <v>#REF!</v>
      </c>
      <c r="V46" s="137" t="e">
        <f>#REF!</f>
        <v>#REF!</v>
      </c>
      <c r="W46" s="204" t="e">
        <f t="shared" si="183"/>
        <v>#REF!</v>
      </c>
      <c r="X46" s="204" t="e">
        <f>U46*#REF!</f>
        <v>#REF!</v>
      </c>
      <c r="Y46" s="205" t="e">
        <f>W46*#REF!</f>
        <v>#REF!</v>
      </c>
      <c r="Z46" s="205" t="e">
        <f t="shared" si="184"/>
        <v>#REF!</v>
      </c>
      <c r="AA46" s="432" t="e">
        <f>U46*#REF!</f>
        <v>#REF!</v>
      </c>
      <c r="AB46" s="433" t="e">
        <f>W46*#REF!</f>
        <v>#REF!</v>
      </c>
      <c r="AC46" s="433" t="e">
        <f t="shared" si="185"/>
        <v>#REF!</v>
      </c>
      <c r="AD46" s="137" t="e">
        <f>#REF!</f>
        <v>#REF!</v>
      </c>
      <c r="AE46" s="137" t="e">
        <f>#REF!</f>
        <v>#REF!</v>
      </c>
      <c r="AF46" s="204" t="e">
        <f t="shared" si="186"/>
        <v>#REF!</v>
      </c>
      <c r="AG46" s="204" t="e">
        <f>AD46*#REF!</f>
        <v>#REF!</v>
      </c>
      <c r="AH46" s="205" t="e">
        <f>AF46*#REF!</f>
        <v>#REF!</v>
      </c>
      <c r="AI46" s="205" t="e">
        <f t="shared" si="187"/>
        <v>#REF!</v>
      </c>
      <c r="AJ46" s="432" t="e">
        <f>AD46*#REF!</f>
        <v>#REF!</v>
      </c>
      <c r="AK46" s="433" t="e">
        <f>AF46*#REF!</f>
        <v>#REF!</v>
      </c>
      <c r="AL46" s="433" t="e">
        <f t="shared" si="188"/>
        <v>#REF!</v>
      </c>
      <c r="AM46" s="137" t="e">
        <f>#REF!</f>
        <v>#REF!</v>
      </c>
      <c r="AN46" s="137" t="e">
        <f>#REF!</f>
        <v>#REF!</v>
      </c>
      <c r="AO46" s="204" t="e">
        <f t="shared" si="189"/>
        <v>#REF!</v>
      </c>
      <c r="AP46" s="204" t="e">
        <f>AM46*#REF!</f>
        <v>#REF!</v>
      </c>
      <c r="AQ46" s="204" t="e">
        <f>AO46*#REF!</f>
        <v>#REF!</v>
      </c>
      <c r="AR46" s="204" t="e">
        <f t="shared" si="190"/>
        <v>#REF!</v>
      </c>
      <c r="AS46" s="432" t="e">
        <f>AM46*#REF!</f>
        <v>#REF!</v>
      </c>
      <c r="AT46" s="433" t="e">
        <f>AO46*#REF!</f>
        <v>#REF!</v>
      </c>
      <c r="AU46" s="433" t="e">
        <f t="shared" si="191"/>
        <v>#REF!</v>
      </c>
      <c r="AV46" s="136" t="e">
        <f>#REF!</f>
        <v>#REF!</v>
      </c>
      <c r="AW46" s="137" t="e">
        <f>#REF!</f>
        <v>#REF!</v>
      </c>
      <c r="AX46" s="204" t="e">
        <f t="shared" si="192"/>
        <v>#REF!</v>
      </c>
      <c r="AY46" s="204" t="e">
        <f>AV46*#REF!</f>
        <v>#REF!</v>
      </c>
      <c r="AZ46" s="205" t="e">
        <f>AX46*#REF!</f>
        <v>#REF!</v>
      </c>
      <c r="BA46" s="205" t="e">
        <f t="shared" si="193"/>
        <v>#REF!</v>
      </c>
      <c r="BB46" s="137" t="e">
        <f>#REF!</f>
        <v>#REF!</v>
      </c>
      <c r="BC46" s="137" t="e">
        <f>#REF!</f>
        <v>#REF!</v>
      </c>
      <c r="BD46" s="204" t="e">
        <f t="shared" si="194"/>
        <v>#REF!</v>
      </c>
      <c r="BE46" s="204" t="e">
        <f>BB46*#REF!</f>
        <v>#REF!</v>
      </c>
      <c r="BF46" s="205" t="e">
        <f>BD46*#REF!</f>
        <v>#REF!</v>
      </c>
      <c r="BG46" s="205" t="e">
        <f t="shared" si="195"/>
        <v>#REF!</v>
      </c>
      <c r="BH46" s="432" t="e">
        <f>BB46*#REF!</f>
        <v>#REF!</v>
      </c>
      <c r="BI46" s="433" t="e">
        <f>BD46*#REF!</f>
        <v>#REF!</v>
      </c>
      <c r="BJ46" s="433" t="e">
        <f t="shared" si="196"/>
        <v>#REF!</v>
      </c>
      <c r="BK46" s="137" t="e">
        <f>#REF!</f>
        <v>#REF!</v>
      </c>
      <c r="BL46" s="137" t="e">
        <f>#REF!</f>
        <v>#REF!</v>
      </c>
      <c r="BM46" s="204" t="e">
        <f t="shared" si="197"/>
        <v>#REF!</v>
      </c>
      <c r="BN46" s="336" t="e">
        <f>BK46*#REF!</f>
        <v>#REF!</v>
      </c>
      <c r="BO46" s="205" t="e">
        <f>BM46*#REF!</f>
        <v>#REF!</v>
      </c>
      <c r="BP46" s="205" t="e">
        <f t="shared" si="198"/>
        <v>#REF!</v>
      </c>
      <c r="BQ46" s="432" t="e">
        <f>BK46*#REF!</f>
        <v>#REF!</v>
      </c>
      <c r="BR46" s="433" t="e">
        <f>BM46*#REF!</f>
        <v>#REF!</v>
      </c>
      <c r="BS46" s="433" t="e">
        <f t="shared" si="199"/>
        <v>#REF!</v>
      </c>
      <c r="BT46" s="137" t="e">
        <f>#REF!</f>
        <v>#REF!</v>
      </c>
      <c r="BU46" s="137" t="e">
        <f>#REF!</f>
        <v>#REF!</v>
      </c>
      <c r="BV46" s="204" t="e">
        <f t="shared" si="200"/>
        <v>#REF!</v>
      </c>
      <c r="BW46" s="204" t="e">
        <f>BT46*#REF!</f>
        <v>#REF!</v>
      </c>
      <c r="BX46" s="204" t="e">
        <f>BV46*#REF!</f>
        <v>#REF!</v>
      </c>
      <c r="BY46" s="205" t="e">
        <f t="shared" si="201"/>
        <v>#REF!</v>
      </c>
      <c r="BZ46" s="432" t="e">
        <f>BT46*#REF!</f>
        <v>#REF!</v>
      </c>
      <c r="CA46" s="433" t="e">
        <f>BV46*#REF!</f>
        <v>#REF!</v>
      </c>
      <c r="CB46" s="441" t="e">
        <f t="shared" si="202"/>
        <v>#REF!</v>
      </c>
      <c r="CC46" s="136" t="e">
        <f>#REF!</f>
        <v>#REF!</v>
      </c>
      <c r="CD46" s="137" t="e">
        <f>#REF!</f>
        <v>#REF!</v>
      </c>
      <c r="CE46" s="204" t="e">
        <f t="shared" si="203"/>
        <v>#REF!</v>
      </c>
      <c r="CF46" s="204" t="e">
        <f>CC46*#REF!</f>
        <v>#REF!</v>
      </c>
      <c r="CG46" s="205" t="e">
        <f>CE46*#REF!</f>
        <v>#REF!</v>
      </c>
      <c r="CH46" s="205" t="e">
        <f t="shared" si="204"/>
        <v>#REF!</v>
      </c>
      <c r="CI46" s="137" t="e">
        <f>#REF!</f>
        <v>#REF!</v>
      </c>
      <c r="CJ46" s="137" t="e">
        <f>#REF!</f>
        <v>#REF!</v>
      </c>
      <c r="CK46" s="204" t="e">
        <f t="shared" si="205"/>
        <v>#REF!</v>
      </c>
      <c r="CL46" s="204" t="e">
        <f>CI46*#REF!</f>
        <v>#REF!</v>
      </c>
      <c r="CM46" s="205" t="e">
        <f>CK46*#REF!</f>
        <v>#REF!</v>
      </c>
      <c r="CN46" s="205" t="e">
        <f t="shared" si="206"/>
        <v>#REF!</v>
      </c>
      <c r="CO46" s="432" t="e">
        <f>CI46*#REF!</f>
        <v>#REF!</v>
      </c>
      <c r="CP46" s="433" t="e">
        <f>CK46*#REF!</f>
        <v>#REF!</v>
      </c>
      <c r="CQ46" s="433" t="e">
        <f t="shared" si="207"/>
        <v>#REF!</v>
      </c>
      <c r="CR46" s="137" t="e">
        <f>#REF!</f>
        <v>#REF!</v>
      </c>
      <c r="CS46" s="137" t="e">
        <f>#REF!</f>
        <v>#REF!</v>
      </c>
      <c r="CT46" s="204" t="e">
        <f t="shared" si="208"/>
        <v>#REF!</v>
      </c>
      <c r="CU46" s="204" t="e">
        <f>CR46*#REF!</f>
        <v>#REF!</v>
      </c>
      <c r="CV46" s="205" t="e">
        <f>CT46*#REF!</f>
        <v>#REF!</v>
      </c>
      <c r="CW46" s="205" t="e">
        <f t="shared" si="209"/>
        <v>#REF!</v>
      </c>
      <c r="CX46" s="432" t="e">
        <f>CR46*#REF!</f>
        <v>#REF!</v>
      </c>
      <c r="CY46" s="433" t="e">
        <f>CT46*#REF!</f>
        <v>#REF!</v>
      </c>
      <c r="CZ46" s="441" t="e">
        <f t="shared" si="210"/>
        <v>#REF!</v>
      </c>
      <c r="DA46" s="143" t="e">
        <f>#REF!</f>
        <v>#REF!</v>
      </c>
      <c r="DB46" s="137" t="e">
        <f>#REF!</f>
        <v>#REF!</v>
      </c>
      <c r="DC46" s="204" t="e">
        <f t="shared" si="211"/>
        <v>#REF!</v>
      </c>
      <c r="DD46" s="204" t="e">
        <f>DA46*#REF!</f>
        <v>#REF!</v>
      </c>
      <c r="DE46" s="204" t="e">
        <f>DC46*#REF!</f>
        <v>#REF!</v>
      </c>
      <c r="DF46" s="205" t="e">
        <f t="shared" si="212"/>
        <v>#REF!</v>
      </c>
      <c r="DG46" s="432" t="e">
        <f>DA46*#REF!</f>
        <v>#REF!</v>
      </c>
      <c r="DH46" s="433" t="e">
        <f>DC46*#REF!</f>
        <v>#REF!</v>
      </c>
      <c r="DI46" s="433" t="e">
        <f t="shared" si="213"/>
        <v>#REF!</v>
      </c>
      <c r="DJ46" s="136" t="e">
        <f>#REF!</f>
        <v>#REF!</v>
      </c>
      <c r="DK46" s="137" t="e">
        <f>#REF!</f>
        <v>#REF!</v>
      </c>
      <c r="DL46" s="204" t="e">
        <f t="shared" si="214"/>
        <v>#REF!</v>
      </c>
      <c r="DM46" s="204" t="e">
        <f>DJ46*#REF!</f>
        <v>#REF!</v>
      </c>
      <c r="DN46" s="205" t="e">
        <f>DL46*#REF!</f>
        <v>#REF!</v>
      </c>
      <c r="DO46" s="205" t="e">
        <f t="shared" si="215"/>
        <v>#REF!</v>
      </c>
      <c r="DP46" s="137" t="e">
        <f>#REF!</f>
        <v>#REF!</v>
      </c>
      <c r="DQ46" s="137" t="e">
        <f>#REF!</f>
        <v>#REF!</v>
      </c>
      <c r="DR46" s="204" t="e">
        <f t="shared" si="216"/>
        <v>#REF!</v>
      </c>
      <c r="DS46" s="204" t="e">
        <f>DP46*#REF!</f>
        <v>#REF!</v>
      </c>
      <c r="DT46" s="205" t="e">
        <f>DR46*#REF!</f>
        <v>#REF!</v>
      </c>
      <c r="DU46" s="205" t="e">
        <f t="shared" si="217"/>
        <v>#REF!</v>
      </c>
      <c r="DV46" s="432" t="e">
        <f>DP46*#REF!</f>
        <v>#REF!</v>
      </c>
      <c r="DW46" s="433" t="e">
        <f>DR46*#REF!</f>
        <v>#REF!</v>
      </c>
      <c r="DX46" s="433" t="e">
        <f t="shared" si="218"/>
        <v>#REF!</v>
      </c>
      <c r="DY46" s="137" t="e">
        <f>#REF!</f>
        <v>#REF!</v>
      </c>
      <c r="DZ46" s="137" t="e">
        <f>#REF!</f>
        <v>#REF!</v>
      </c>
      <c r="EA46" s="204" t="e">
        <f t="shared" si="219"/>
        <v>#REF!</v>
      </c>
      <c r="EB46" s="204" t="e">
        <f>DY46*#REF!</f>
        <v>#REF!</v>
      </c>
      <c r="EC46" s="205" t="e">
        <f>EA46*#REF!</f>
        <v>#REF!</v>
      </c>
      <c r="ED46" s="205" t="e">
        <f t="shared" si="220"/>
        <v>#REF!</v>
      </c>
      <c r="EE46" s="432" t="e">
        <f>DY46*#REF!</f>
        <v>#REF!</v>
      </c>
      <c r="EF46" s="433" t="e">
        <f>EA46*#REF!</f>
        <v>#REF!</v>
      </c>
      <c r="EG46" s="441" t="e">
        <f t="shared" si="221"/>
        <v>#REF!</v>
      </c>
      <c r="EH46" s="137" t="e">
        <f>#REF!</f>
        <v>#REF!</v>
      </c>
      <c r="EI46" s="137" t="e">
        <f>#REF!</f>
        <v>#REF!</v>
      </c>
      <c r="EJ46" s="204" t="e">
        <f t="shared" si="222"/>
        <v>#REF!</v>
      </c>
      <c r="EK46" s="204" t="e">
        <f>EH46*#REF!</f>
        <v>#REF!</v>
      </c>
      <c r="EL46" s="204" t="e">
        <f>EJ46*#REF!</f>
        <v>#REF!</v>
      </c>
      <c r="EM46" s="205" t="e">
        <f t="shared" si="223"/>
        <v>#REF!</v>
      </c>
      <c r="EN46" s="432" t="e">
        <f>EH46*#REF!</f>
        <v>#REF!</v>
      </c>
      <c r="EO46" s="433" t="e">
        <f>EJ46*#REF!</f>
        <v>#REF!</v>
      </c>
      <c r="EP46" s="433" t="e">
        <f t="shared" si="224"/>
        <v>#REF!</v>
      </c>
      <c r="EQ46" s="136" t="e">
        <f>#REF!</f>
        <v>#REF!</v>
      </c>
      <c r="ER46" s="137" t="e">
        <f>#REF!</f>
        <v>#REF!</v>
      </c>
      <c r="ES46" s="204" t="e">
        <f t="shared" si="225"/>
        <v>#REF!</v>
      </c>
      <c r="ET46" s="204" t="e">
        <f>EQ46*#REF!</f>
        <v>#REF!</v>
      </c>
      <c r="EU46" s="205" t="e">
        <f>ES46*#REF!</f>
        <v>#REF!</v>
      </c>
      <c r="EV46" s="205" t="e">
        <f t="shared" si="226"/>
        <v>#REF!</v>
      </c>
      <c r="EW46" s="137" t="e">
        <f>#REF!</f>
        <v>#REF!</v>
      </c>
      <c r="EX46" s="137" t="e">
        <f>#REF!</f>
        <v>#REF!</v>
      </c>
      <c r="EY46" s="204" t="e">
        <f t="shared" si="227"/>
        <v>#REF!</v>
      </c>
      <c r="EZ46" s="204" t="e">
        <f>EW46*#REF!</f>
        <v>#REF!</v>
      </c>
      <c r="FA46" s="205" t="e">
        <f>EY46*#REF!</f>
        <v>#REF!</v>
      </c>
      <c r="FB46" s="205" t="e">
        <f t="shared" si="228"/>
        <v>#REF!</v>
      </c>
      <c r="FC46" s="432" t="e">
        <f>EW46*#REF!</f>
        <v>#REF!</v>
      </c>
      <c r="FD46" s="433" t="e">
        <f>EY46*#REF!</f>
        <v>#REF!</v>
      </c>
      <c r="FE46" s="433" t="e">
        <f t="shared" si="229"/>
        <v>#REF!</v>
      </c>
      <c r="FF46" s="137" t="e">
        <f>#REF!</f>
        <v>#REF!</v>
      </c>
      <c r="FG46" s="137" t="e">
        <f>#REF!</f>
        <v>#REF!</v>
      </c>
      <c r="FH46" s="204" t="e">
        <f t="shared" si="230"/>
        <v>#REF!</v>
      </c>
      <c r="FI46" s="204" t="e">
        <f>FF46*#REF!</f>
        <v>#REF!</v>
      </c>
      <c r="FJ46" s="205" t="e">
        <f>FH46*#REF!</f>
        <v>#REF!</v>
      </c>
      <c r="FK46" s="205" t="e">
        <f t="shared" si="231"/>
        <v>#REF!</v>
      </c>
      <c r="FL46" s="432" t="e">
        <f>FF46*#REF!</f>
        <v>#REF!</v>
      </c>
      <c r="FM46" s="433" t="e">
        <f>FH46*#REF!</f>
        <v>#REF!</v>
      </c>
      <c r="FN46" s="441" t="e">
        <f t="shared" si="232"/>
        <v>#REF!</v>
      </c>
      <c r="FO46" s="137" t="e">
        <f>#REF!</f>
        <v>#REF!</v>
      </c>
      <c r="FP46" s="137" t="e">
        <f>#REF!</f>
        <v>#REF!</v>
      </c>
      <c r="FQ46" s="204" t="e">
        <f t="shared" si="233"/>
        <v>#REF!</v>
      </c>
      <c r="FR46" s="204" t="e">
        <f>FO46*#REF!</f>
        <v>#REF!</v>
      </c>
      <c r="FS46" s="204" t="e">
        <f>FQ46*#REF!</f>
        <v>#REF!</v>
      </c>
      <c r="FT46" s="205" t="e">
        <f t="shared" si="234"/>
        <v>#REF!</v>
      </c>
      <c r="FU46" s="432" t="e">
        <f>FO46*#REF!</f>
        <v>#REF!</v>
      </c>
      <c r="FV46" s="433" t="e">
        <f>FQ46*#REF!</f>
        <v>#REF!</v>
      </c>
      <c r="FW46" s="454" t="e">
        <f t="shared" si="235"/>
        <v>#REF!</v>
      </c>
    </row>
    <row r="47" spans="1:179" s="12" customFormat="1">
      <c r="A47" s="874"/>
      <c r="B47" s="332" t="s">
        <v>663</v>
      </c>
      <c r="C47" s="377"/>
      <c r="D47" s="334" t="s">
        <v>146</v>
      </c>
      <c r="E47" s="262" t="e">
        <f t="shared" si="175"/>
        <v>#REF!</v>
      </c>
      <c r="F47" s="263" t="e">
        <f t="shared" si="176"/>
        <v>#REF!</v>
      </c>
      <c r="G47" s="263" t="e">
        <f t="shared" si="177"/>
        <v>#REF!</v>
      </c>
      <c r="H47" s="263" t="e">
        <f t="shared" si="178"/>
        <v>#REF!</v>
      </c>
      <c r="I47" s="263" t="e">
        <f t="shared" si="179"/>
        <v>#REF!</v>
      </c>
      <c r="J47" s="264" t="e">
        <f t="shared" si="180"/>
        <v>#REF!</v>
      </c>
      <c r="K47" s="129"/>
      <c r="L47" s="129"/>
      <c r="M47" s="129"/>
      <c r="N47" s="148"/>
      <c r="O47" s="143" t="e">
        <f>#REF!</f>
        <v>#REF!</v>
      </c>
      <c r="P47" s="137" t="e">
        <f>#REF!</f>
        <v>#REF!</v>
      </c>
      <c r="Q47" s="204" t="e">
        <f t="shared" si="181"/>
        <v>#REF!</v>
      </c>
      <c r="R47" s="204" t="e">
        <f>O47*#REF!</f>
        <v>#REF!</v>
      </c>
      <c r="S47" s="205" t="e">
        <f>Q47*#REF!</f>
        <v>#REF!</v>
      </c>
      <c r="T47" s="205" t="e">
        <f t="shared" si="182"/>
        <v>#REF!</v>
      </c>
      <c r="U47" s="137" t="e">
        <f>#REF!</f>
        <v>#REF!</v>
      </c>
      <c r="V47" s="137" t="e">
        <f>#REF!</f>
        <v>#REF!</v>
      </c>
      <c r="W47" s="204" t="e">
        <f t="shared" si="183"/>
        <v>#REF!</v>
      </c>
      <c r="X47" s="204" t="e">
        <f>U47*#REF!</f>
        <v>#REF!</v>
      </c>
      <c r="Y47" s="205" t="e">
        <f>W47*#REF!</f>
        <v>#REF!</v>
      </c>
      <c r="Z47" s="205" t="e">
        <f t="shared" si="184"/>
        <v>#REF!</v>
      </c>
      <c r="AA47" s="432" t="e">
        <f>U47*#REF!</f>
        <v>#REF!</v>
      </c>
      <c r="AB47" s="433" t="e">
        <f>W47*#REF!</f>
        <v>#REF!</v>
      </c>
      <c r="AC47" s="433" t="e">
        <f t="shared" si="185"/>
        <v>#REF!</v>
      </c>
      <c r="AD47" s="137" t="e">
        <f>#REF!</f>
        <v>#REF!</v>
      </c>
      <c r="AE47" s="137" t="e">
        <f>#REF!</f>
        <v>#REF!</v>
      </c>
      <c r="AF47" s="204" t="e">
        <f t="shared" si="186"/>
        <v>#REF!</v>
      </c>
      <c r="AG47" s="204" t="e">
        <f>AD47*#REF!</f>
        <v>#REF!</v>
      </c>
      <c r="AH47" s="205" t="e">
        <f>AF47*#REF!</f>
        <v>#REF!</v>
      </c>
      <c r="AI47" s="205" t="e">
        <f t="shared" si="187"/>
        <v>#REF!</v>
      </c>
      <c r="AJ47" s="432" t="e">
        <f>AD47*#REF!</f>
        <v>#REF!</v>
      </c>
      <c r="AK47" s="433" t="e">
        <f>AF47*#REF!</f>
        <v>#REF!</v>
      </c>
      <c r="AL47" s="433" t="e">
        <f t="shared" si="188"/>
        <v>#REF!</v>
      </c>
      <c r="AM47" s="137" t="e">
        <f>#REF!</f>
        <v>#REF!</v>
      </c>
      <c r="AN47" s="137" t="e">
        <f>#REF!</f>
        <v>#REF!</v>
      </c>
      <c r="AO47" s="204" t="e">
        <f t="shared" si="189"/>
        <v>#REF!</v>
      </c>
      <c r="AP47" s="204" t="e">
        <f>AM47*#REF!</f>
        <v>#REF!</v>
      </c>
      <c r="AQ47" s="204" t="e">
        <f>AO47*#REF!</f>
        <v>#REF!</v>
      </c>
      <c r="AR47" s="204" t="e">
        <f t="shared" si="190"/>
        <v>#REF!</v>
      </c>
      <c r="AS47" s="432" t="e">
        <f>AM47*#REF!</f>
        <v>#REF!</v>
      </c>
      <c r="AT47" s="433" t="e">
        <f>AO47*#REF!</f>
        <v>#REF!</v>
      </c>
      <c r="AU47" s="433" t="e">
        <f t="shared" si="191"/>
        <v>#REF!</v>
      </c>
      <c r="AV47" s="136" t="e">
        <f>#REF!</f>
        <v>#REF!</v>
      </c>
      <c r="AW47" s="137" t="e">
        <f>#REF!</f>
        <v>#REF!</v>
      </c>
      <c r="AX47" s="204" t="e">
        <f t="shared" si="192"/>
        <v>#REF!</v>
      </c>
      <c r="AY47" s="204" t="e">
        <f>AV47*#REF!</f>
        <v>#REF!</v>
      </c>
      <c r="AZ47" s="205" t="e">
        <f>AX47*#REF!</f>
        <v>#REF!</v>
      </c>
      <c r="BA47" s="205" t="e">
        <f t="shared" si="193"/>
        <v>#REF!</v>
      </c>
      <c r="BB47" s="137" t="e">
        <f>#REF!</f>
        <v>#REF!</v>
      </c>
      <c r="BC47" s="137" t="e">
        <f>#REF!</f>
        <v>#REF!</v>
      </c>
      <c r="BD47" s="204" t="e">
        <f t="shared" si="194"/>
        <v>#REF!</v>
      </c>
      <c r="BE47" s="204" t="e">
        <f>BB47*#REF!</f>
        <v>#REF!</v>
      </c>
      <c r="BF47" s="205" t="e">
        <f>BD47*#REF!</f>
        <v>#REF!</v>
      </c>
      <c r="BG47" s="205" t="e">
        <f t="shared" si="195"/>
        <v>#REF!</v>
      </c>
      <c r="BH47" s="432" t="e">
        <f>BB47*#REF!</f>
        <v>#REF!</v>
      </c>
      <c r="BI47" s="433" t="e">
        <f>BD47*#REF!</f>
        <v>#REF!</v>
      </c>
      <c r="BJ47" s="433" t="e">
        <f t="shared" si="196"/>
        <v>#REF!</v>
      </c>
      <c r="BK47" s="137" t="e">
        <f>#REF!</f>
        <v>#REF!</v>
      </c>
      <c r="BL47" s="137" t="e">
        <f>#REF!</f>
        <v>#REF!</v>
      </c>
      <c r="BM47" s="204" t="e">
        <f t="shared" si="197"/>
        <v>#REF!</v>
      </c>
      <c r="BN47" s="336" t="e">
        <f>BK47*#REF!</f>
        <v>#REF!</v>
      </c>
      <c r="BO47" s="205" t="e">
        <f>BM47*#REF!</f>
        <v>#REF!</v>
      </c>
      <c r="BP47" s="205" t="e">
        <f t="shared" si="198"/>
        <v>#REF!</v>
      </c>
      <c r="BQ47" s="432" t="e">
        <f>BK47*#REF!</f>
        <v>#REF!</v>
      </c>
      <c r="BR47" s="433" t="e">
        <f>BM47*#REF!</f>
        <v>#REF!</v>
      </c>
      <c r="BS47" s="433" t="e">
        <f t="shared" si="199"/>
        <v>#REF!</v>
      </c>
      <c r="BT47" s="137" t="e">
        <f>#REF!</f>
        <v>#REF!</v>
      </c>
      <c r="BU47" s="137" t="e">
        <f>#REF!</f>
        <v>#REF!</v>
      </c>
      <c r="BV47" s="204" t="e">
        <f t="shared" si="200"/>
        <v>#REF!</v>
      </c>
      <c r="BW47" s="204" t="e">
        <f>BT47*#REF!</f>
        <v>#REF!</v>
      </c>
      <c r="BX47" s="204" t="e">
        <f>BV47*#REF!</f>
        <v>#REF!</v>
      </c>
      <c r="BY47" s="205" t="e">
        <f t="shared" si="201"/>
        <v>#REF!</v>
      </c>
      <c r="BZ47" s="432" t="e">
        <f>BT47*#REF!</f>
        <v>#REF!</v>
      </c>
      <c r="CA47" s="433" t="e">
        <f>BV47*#REF!</f>
        <v>#REF!</v>
      </c>
      <c r="CB47" s="441" t="e">
        <f t="shared" si="202"/>
        <v>#REF!</v>
      </c>
      <c r="CC47" s="136" t="e">
        <f>#REF!</f>
        <v>#REF!</v>
      </c>
      <c r="CD47" s="137" t="e">
        <f>#REF!</f>
        <v>#REF!</v>
      </c>
      <c r="CE47" s="204" t="e">
        <f t="shared" si="203"/>
        <v>#REF!</v>
      </c>
      <c r="CF47" s="204" t="e">
        <f>CC47*#REF!</f>
        <v>#REF!</v>
      </c>
      <c r="CG47" s="205" t="e">
        <f>CE47*#REF!</f>
        <v>#REF!</v>
      </c>
      <c r="CH47" s="205" t="e">
        <f t="shared" si="204"/>
        <v>#REF!</v>
      </c>
      <c r="CI47" s="137" t="e">
        <f>#REF!</f>
        <v>#REF!</v>
      </c>
      <c r="CJ47" s="137" t="e">
        <f>#REF!</f>
        <v>#REF!</v>
      </c>
      <c r="CK47" s="204" t="e">
        <f t="shared" si="205"/>
        <v>#REF!</v>
      </c>
      <c r="CL47" s="204" t="e">
        <f>CI47*#REF!</f>
        <v>#REF!</v>
      </c>
      <c r="CM47" s="205" t="e">
        <f>CK47*#REF!</f>
        <v>#REF!</v>
      </c>
      <c r="CN47" s="205" t="e">
        <f t="shared" si="206"/>
        <v>#REF!</v>
      </c>
      <c r="CO47" s="432" t="e">
        <f>CI47*#REF!</f>
        <v>#REF!</v>
      </c>
      <c r="CP47" s="433" t="e">
        <f>CK47*#REF!</f>
        <v>#REF!</v>
      </c>
      <c r="CQ47" s="433" t="e">
        <f t="shared" si="207"/>
        <v>#REF!</v>
      </c>
      <c r="CR47" s="137" t="e">
        <f>#REF!</f>
        <v>#REF!</v>
      </c>
      <c r="CS47" s="137" t="e">
        <f>#REF!</f>
        <v>#REF!</v>
      </c>
      <c r="CT47" s="204" t="e">
        <f t="shared" si="208"/>
        <v>#REF!</v>
      </c>
      <c r="CU47" s="204" t="e">
        <f>CR47*#REF!</f>
        <v>#REF!</v>
      </c>
      <c r="CV47" s="205" t="e">
        <f>CT47*#REF!</f>
        <v>#REF!</v>
      </c>
      <c r="CW47" s="205" t="e">
        <f t="shared" si="209"/>
        <v>#REF!</v>
      </c>
      <c r="CX47" s="432" t="e">
        <f>CR47*#REF!</f>
        <v>#REF!</v>
      </c>
      <c r="CY47" s="433" t="e">
        <f>CT47*#REF!</f>
        <v>#REF!</v>
      </c>
      <c r="CZ47" s="441" t="e">
        <f t="shared" si="210"/>
        <v>#REF!</v>
      </c>
      <c r="DA47" s="143" t="e">
        <f>#REF!</f>
        <v>#REF!</v>
      </c>
      <c r="DB47" s="137" t="e">
        <f>#REF!</f>
        <v>#REF!</v>
      </c>
      <c r="DC47" s="204" t="e">
        <f t="shared" si="211"/>
        <v>#REF!</v>
      </c>
      <c r="DD47" s="204" t="e">
        <f>DA47*#REF!</f>
        <v>#REF!</v>
      </c>
      <c r="DE47" s="204" t="e">
        <f>DC47*#REF!</f>
        <v>#REF!</v>
      </c>
      <c r="DF47" s="205" t="e">
        <f t="shared" si="212"/>
        <v>#REF!</v>
      </c>
      <c r="DG47" s="432" t="e">
        <f>DA47*#REF!</f>
        <v>#REF!</v>
      </c>
      <c r="DH47" s="433" t="e">
        <f>DC47*#REF!</f>
        <v>#REF!</v>
      </c>
      <c r="DI47" s="433" t="e">
        <f t="shared" si="213"/>
        <v>#REF!</v>
      </c>
      <c r="DJ47" s="136" t="e">
        <f>#REF!</f>
        <v>#REF!</v>
      </c>
      <c r="DK47" s="137" t="e">
        <f>#REF!</f>
        <v>#REF!</v>
      </c>
      <c r="DL47" s="204" t="e">
        <f t="shared" si="214"/>
        <v>#REF!</v>
      </c>
      <c r="DM47" s="204" t="e">
        <f>DJ47*#REF!</f>
        <v>#REF!</v>
      </c>
      <c r="DN47" s="205" t="e">
        <f>DL47*#REF!</f>
        <v>#REF!</v>
      </c>
      <c r="DO47" s="205" t="e">
        <f t="shared" si="215"/>
        <v>#REF!</v>
      </c>
      <c r="DP47" s="137" t="e">
        <f>#REF!</f>
        <v>#REF!</v>
      </c>
      <c r="DQ47" s="137" t="e">
        <f>#REF!</f>
        <v>#REF!</v>
      </c>
      <c r="DR47" s="204" t="e">
        <f t="shared" si="216"/>
        <v>#REF!</v>
      </c>
      <c r="DS47" s="204" t="e">
        <f>DP47*#REF!</f>
        <v>#REF!</v>
      </c>
      <c r="DT47" s="205" t="e">
        <f>DR47*#REF!</f>
        <v>#REF!</v>
      </c>
      <c r="DU47" s="205" t="e">
        <f t="shared" si="217"/>
        <v>#REF!</v>
      </c>
      <c r="DV47" s="432" t="e">
        <f>DP47*#REF!</f>
        <v>#REF!</v>
      </c>
      <c r="DW47" s="433" t="e">
        <f>DR47*#REF!</f>
        <v>#REF!</v>
      </c>
      <c r="DX47" s="433" t="e">
        <f t="shared" si="218"/>
        <v>#REF!</v>
      </c>
      <c r="DY47" s="137" t="e">
        <f>#REF!</f>
        <v>#REF!</v>
      </c>
      <c r="DZ47" s="137" t="e">
        <f>#REF!</f>
        <v>#REF!</v>
      </c>
      <c r="EA47" s="204" t="e">
        <f t="shared" si="219"/>
        <v>#REF!</v>
      </c>
      <c r="EB47" s="204" t="e">
        <f>DY47*#REF!</f>
        <v>#REF!</v>
      </c>
      <c r="EC47" s="205" t="e">
        <f>EA47*#REF!</f>
        <v>#REF!</v>
      </c>
      <c r="ED47" s="205" t="e">
        <f t="shared" si="220"/>
        <v>#REF!</v>
      </c>
      <c r="EE47" s="432" t="e">
        <f>DY47*#REF!</f>
        <v>#REF!</v>
      </c>
      <c r="EF47" s="433" t="e">
        <f>EA47*#REF!</f>
        <v>#REF!</v>
      </c>
      <c r="EG47" s="441" t="e">
        <f t="shared" si="221"/>
        <v>#REF!</v>
      </c>
      <c r="EH47" s="137" t="e">
        <f>#REF!</f>
        <v>#REF!</v>
      </c>
      <c r="EI47" s="137" t="e">
        <f>#REF!</f>
        <v>#REF!</v>
      </c>
      <c r="EJ47" s="204" t="e">
        <f t="shared" si="222"/>
        <v>#REF!</v>
      </c>
      <c r="EK47" s="204" t="e">
        <f>EH47*#REF!</f>
        <v>#REF!</v>
      </c>
      <c r="EL47" s="204" t="e">
        <f>EJ47*#REF!</f>
        <v>#REF!</v>
      </c>
      <c r="EM47" s="205" t="e">
        <f t="shared" si="223"/>
        <v>#REF!</v>
      </c>
      <c r="EN47" s="432" t="e">
        <f>EH47*#REF!</f>
        <v>#REF!</v>
      </c>
      <c r="EO47" s="433" t="e">
        <f>EJ47*#REF!</f>
        <v>#REF!</v>
      </c>
      <c r="EP47" s="433" t="e">
        <f t="shared" si="224"/>
        <v>#REF!</v>
      </c>
      <c r="EQ47" s="136" t="e">
        <f>#REF!</f>
        <v>#REF!</v>
      </c>
      <c r="ER47" s="137" t="e">
        <f>#REF!</f>
        <v>#REF!</v>
      </c>
      <c r="ES47" s="204" t="e">
        <f t="shared" si="225"/>
        <v>#REF!</v>
      </c>
      <c r="ET47" s="204" t="e">
        <f>EQ47*#REF!</f>
        <v>#REF!</v>
      </c>
      <c r="EU47" s="205" t="e">
        <f>ES47*#REF!</f>
        <v>#REF!</v>
      </c>
      <c r="EV47" s="205" t="e">
        <f t="shared" si="226"/>
        <v>#REF!</v>
      </c>
      <c r="EW47" s="137" t="e">
        <f>#REF!</f>
        <v>#REF!</v>
      </c>
      <c r="EX47" s="137" t="e">
        <f>#REF!</f>
        <v>#REF!</v>
      </c>
      <c r="EY47" s="204" t="e">
        <f t="shared" si="227"/>
        <v>#REF!</v>
      </c>
      <c r="EZ47" s="204" t="e">
        <f>EW47*#REF!</f>
        <v>#REF!</v>
      </c>
      <c r="FA47" s="205" t="e">
        <f>EY47*#REF!</f>
        <v>#REF!</v>
      </c>
      <c r="FB47" s="205" t="e">
        <f t="shared" si="228"/>
        <v>#REF!</v>
      </c>
      <c r="FC47" s="432" t="e">
        <f>EW47*#REF!</f>
        <v>#REF!</v>
      </c>
      <c r="FD47" s="433" t="e">
        <f>EY47*#REF!</f>
        <v>#REF!</v>
      </c>
      <c r="FE47" s="433" t="e">
        <f t="shared" si="229"/>
        <v>#REF!</v>
      </c>
      <c r="FF47" s="137" t="e">
        <f>#REF!</f>
        <v>#REF!</v>
      </c>
      <c r="FG47" s="137" t="e">
        <f>#REF!</f>
        <v>#REF!</v>
      </c>
      <c r="FH47" s="204" t="e">
        <f t="shared" si="230"/>
        <v>#REF!</v>
      </c>
      <c r="FI47" s="204" t="e">
        <f>FF47*#REF!</f>
        <v>#REF!</v>
      </c>
      <c r="FJ47" s="205" t="e">
        <f>FH47*#REF!</f>
        <v>#REF!</v>
      </c>
      <c r="FK47" s="205" t="e">
        <f t="shared" si="231"/>
        <v>#REF!</v>
      </c>
      <c r="FL47" s="432" t="e">
        <f>FF47*#REF!</f>
        <v>#REF!</v>
      </c>
      <c r="FM47" s="433" t="e">
        <f>FH47*#REF!</f>
        <v>#REF!</v>
      </c>
      <c r="FN47" s="441" t="e">
        <f t="shared" si="232"/>
        <v>#REF!</v>
      </c>
      <c r="FO47" s="137" t="e">
        <f>#REF!</f>
        <v>#REF!</v>
      </c>
      <c r="FP47" s="137" t="e">
        <f>#REF!</f>
        <v>#REF!</v>
      </c>
      <c r="FQ47" s="204" t="e">
        <f t="shared" si="233"/>
        <v>#REF!</v>
      </c>
      <c r="FR47" s="204" t="e">
        <f>FO47*#REF!</f>
        <v>#REF!</v>
      </c>
      <c r="FS47" s="204" t="e">
        <f>FQ47*#REF!</f>
        <v>#REF!</v>
      </c>
      <c r="FT47" s="205" t="e">
        <f t="shared" si="234"/>
        <v>#REF!</v>
      </c>
      <c r="FU47" s="432" t="e">
        <f>FO47*#REF!</f>
        <v>#REF!</v>
      </c>
      <c r="FV47" s="433" t="e">
        <f>FQ47*#REF!</f>
        <v>#REF!</v>
      </c>
      <c r="FW47" s="454" t="e">
        <f t="shared" si="235"/>
        <v>#REF!</v>
      </c>
    </row>
    <row r="48" spans="1:179" s="12" customFormat="1">
      <c r="A48" s="874"/>
      <c r="B48" s="332" t="s">
        <v>902</v>
      </c>
      <c r="C48" s="377"/>
      <c r="D48" s="334" t="s">
        <v>146</v>
      </c>
      <c r="E48" s="262" t="e">
        <f t="shared" si="175"/>
        <v>#REF!</v>
      </c>
      <c r="F48" s="263" t="e">
        <f t="shared" si="176"/>
        <v>#REF!</v>
      </c>
      <c r="G48" s="263" t="e">
        <f t="shared" si="177"/>
        <v>#REF!</v>
      </c>
      <c r="H48" s="263" t="e">
        <f t="shared" si="178"/>
        <v>#REF!</v>
      </c>
      <c r="I48" s="263" t="e">
        <f t="shared" si="179"/>
        <v>#REF!</v>
      </c>
      <c r="J48" s="264" t="e">
        <f t="shared" si="180"/>
        <v>#REF!</v>
      </c>
      <c r="K48" s="129"/>
      <c r="L48" s="129"/>
      <c r="M48" s="129"/>
      <c r="N48" s="148"/>
      <c r="O48" s="143" t="e">
        <f>#REF!</f>
        <v>#REF!</v>
      </c>
      <c r="P48" s="137" t="e">
        <f>#REF!</f>
        <v>#REF!</v>
      </c>
      <c r="Q48" s="204" t="e">
        <f t="shared" si="181"/>
        <v>#REF!</v>
      </c>
      <c r="R48" s="204" t="e">
        <f>O48*#REF!</f>
        <v>#REF!</v>
      </c>
      <c r="S48" s="205" t="e">
        <f>Q48*#REF!</f>
        <v>#REF!</v>
      </c>
      <c r="T48" s="205" t="e">
        <f t="shared" si="182"/>
        <v>#REF!</v>
      </c>
      <c r="U48" s="137" t="e">
        <f>#REF!</f>
        <v>#REF!</v>
      </c>
      <c r="V48" s="137" t="e">
        <f>#REF!</f>
        <v>#REF!</v>
      </c>
      <c r="W48" s="204" t="e">
        <f t="shared" si="183"/>
        <v>#REF!</v>
      </c>
      <c r="X48" s="204" t="e">
        <f>U48*#REF!</f>
        <v>#REF!</v>
      </c>
      <c r="Y48" s="205" t="e">
        <f>W48*#REF!</f>
        <v>#REF!</v>
      </c>
      <c r="Z48" s="205" t="e">
        <f t="shared" si="184"/>
        <v>#REF!</v>
      </c>
      <c r="AA48" s="432" t="e">
        <f>U48*#REF!</f>
        <v>#REF!</v>
      </c>
      <c r="AB48" s="433" t="e">
        <f>W48*#REF!</f>
        <v>#REF!</v>
      </c>
      <c r="AC48" s="433" t="e">
        <f t="shared" si="185"/>
        <v>#REF!</v>
      </c>
      <c r="AD48" s="137" t="e">
        <f>#REF!</f>
        <v>#REF!</v>
      </c>
      <c r="AE48" s="137" t="e">
        <f>#REF!</f>
        <v>#REF!</v>
      </c>
      <c r="AF48" s="204" t="e">
        <f t="shared" si="186"/>
        <v>#REF!</v>
      </c>
      <c r="AG48" s="204" t="e">
        <f>AD48*#REF!</f>
        <v>#REF!</v>
      </c>
      <c r="AH48" s="205" t="e">
        <f>AF48*#REF!</f>
        <v>#REF!</v>
      </c>
      <c r="AI48" s="205" t="e">
        <f t="shared" si="187"/>
        <v>#REF!</v>
      </c>
      <c r="AJ48" s="432" t="e">
        <f>AD48*#REF!</f>
        <v>#REF!</v>
      </c>
      <c r="AK48" s="433" t="e">
        <f>AF48*#REF!</f>
        <v>#REF!</v>
      </c>
      <c r="AL48" s="433" t="e">
        <f t="shared" si="188"/>
        <v>#REF!</v>
      </c>
      <c r="AM48" s="137" t="e">
        <f>#REF!</f>
        <v>#REF!</v>
      </c>
      <c r="AN48" s="137" t="e">
        <f>#REF!</f>
        <v>#REF!</v>
      </c>
      <c r="AO48" s="204" t="e">
        <f t="shared" si="189"/>
        <v>#REF!</v>
      </c>
      <c r="AP48" s="204" t="e">
        <f>AM48*#REF!</f>
        <v>#REF!</v>
      </c>
      <c r="AQ48" s="204" t="e">
        <f>AO48*#REF!</f>
        <v>#REF!</v>
      </c>
      <c r="AR48" s="204" t="e">
        <f t="shared" si="190"/>
        <v>#REF!</v>
      </c>
      <c r="AS48" s="432" t="e">
        <f>AM48*#REF!</f>
        <v>#REF!</v>
      </c>
      <c r="AT48" s="433" t="e">
        <f>AO48*#REF!</f>
        <v>#REF!</v>
      </c>
      <c r="AU48" s="433" t="e">
        <f t="shared" si="191"/>
        <v>#REF!</v>
      </c>
      <c r="AV48" s="136" t="e">
        <f>#REF!</f>
        <v>#REF!</v>
      </c>
      <c r="AW48" s="137" t="e">
        <f>#REF!</f>
        <v>#REF!</v>
      </c>
      <c r="AX48" s="204" t="e">
        <f t="shared" si="192"/>
        <v>#REF!</v>
      </c>
      <c r="AY48" s="204" t="e">
        <f>AV48*#REF!</f>
        <v>#REF!</v>
      </c>
      <c r="AZ48" s="205" t="e">
        <f>AX48*#REF!</f>
        <v>#REF!</v>
      </c>
      <c r="BA48" s="205" t="e">
        <f t="shared" si="193"/>
        <v>#REF!</v>
      </c>
      <c r="BB48" s="137" t="e">
        <f>#REF!</f>
        <v>#REF!</v>
      </c>
      <c r="BC48" s="137" t="e">
        <f>#REF!</f>
        <v>#REF!</v>
      </c>
      <c r="BD48" s="204" t="e">
        <f t="shared" si="194"/>
        <v>#REF!</v>
      </c>
      <c r="BE48" s="204" t="e">
        <f>BB48*#REF!</f>
        <v>#REF!</v>
      </c>
      <c r="BF48" s="205" t="e">
        <f>BD48*#REF!</f>
        <v>#REF!</v>
      </c>
      <c r="BG48" s="205" t="e">
        <f t="shared" si="195"/>
        <v>#REF!</v>
      </c>
      <c r="BH48" s="432" t="e">
        <f>BB48*#REF!</f>
        <v>#REF!</v>
      </c>
      <c r="BI48" s="433" t="e">
        <f>BD48*#REF!</f>
        <v>#REF!</v>
      </c>
      <c r="BJ48" s="433" t="e">
        <f t="shared" si="196"/>
        <v>#REF!</v>
      </c>
      <c r="BK48" s="137" t="e">
        <f>#REF!</f>
        <v>#REF!</v>
      </c>
      <c r="BL48" s="137" t="e">
        <f>#REF!</f>
        <v>#REF!</v>
      </c>
      <c r="BM48" s="204" t="e">
        <f t="shared" si="197"/>
        <v>#REF!</v>
      </c>
      <c r="BN48" s="336" t="e">
        <f>BK48*#REF!</f>
        <v>#REF!</v>
      </c>
      <c r="BO48" s="205" t="e">
        <f>BM48*#REF!</f>
        <v>#REF!</v>
      </c>
      <c r="BP48" s="205" t="e">
        <f t="shared" si="198"/>
        <v>#REF!</v>
      </c>
      <c r="BQ48" s="432" t="e">
        <f>BK48*#REF!</f>
        <v>#REF!</v>
      </c>
      <c r="BR48" s="433" t="e">
        <f>BM48*#REF!</f>
        <v>#REF!</v>
      </c>
      <c r="BS48" s="433" t="e">
        <f t="shared" si="199"/>
        <v>#REF!</v>
      </c>
      <c r="BT48" s="137" t="e">
        <f>#REF!</f>
        <v>#REF!</v>
      </c>
      <c r="BU48" s="137" t="e">
        <f>#REF!</f>
        <v>#REF!</v>
      </c>
      <c r="BV48" s="204" t="e">
        <f t="shared" si="200"/>
        <v>#REF!</v>
      </c>
      <c r="BW48" s="204" t="e">
        <f>BT48*#REF!</f>
        <v>#REF!</v>
      </c>
      <c r="BX48" s="204" t="e">
        <f>BV48*#REF!</f>
        <v>#REF!</v>
      </c>
      <c r="BY48" s="205" t="e">
        <f t="shared" si="201"/>
        <v>#REF!</v>
      </c>
      <c r="BZ48" s="432" t="e">
        <f>BT48*#REF!</f>
        <v>#REF!</v>
      </c>
      <c r="CA48" s="433" t="e">
        <f>BV48*#REF!</f>
        <v>#REF!</v>
      </c>
      <c r="CB48" s="441" t="e">
        <f t="shared" si="202"/>
        <v>#REF!</v>
      </c>
      <c r="CC48" s="136" t="e">
        <f>#REF!</f>
        <v>#REF!</v>
      </c>
      <c r="CD48" s="137" t="e">
        <f>#REF!</f>
        <v>#REF!</v>
      </c>
      <c r="CE48" s="204" t="e">
        <f t="shared" si="203"/>
        <v>#REF!</v>
      </c>
      <c r="CF48" s="204" t="e">
        <f>CC48*#REF!</f>
        <v>#REF!</v>
      </c>
      <c r="CG48" s="205" t="e">
        <f>CE48*#REF!</f>
        <v>#REF!</v>
      </c>
      <c r="CH48" s="205" t="e">
        <f t="shared" si="204"/>
        <v>#REF!</v>
      </c>
      <c r="CI48" s="137" t="e">
        <f>#REF!</f>
        <v>#REF!</v>
      </c>
      <c r="CJ48" s="137" t="e">
        <f>#REF!</f>
        <v>#REF!</v>
      </c>
      <c r="CK48" s="204" t="e">
        <f t="shared" si="205"/>
        <v>#REF!</v>
      </c>
      <c r="CL48" s="204" t="e">
        <f>CI48*#REF!</f>
        <v>#REF!</v>
      </c>
      <c r="CM48" s="205" t="e">
        <f>CK48*#REF!</f>
        <v>#REF!</v>
      </c>
      <c r="CN48" s="205" t="e">
        <f t="shared" si="206"/>
        <v>#REF!</v>
      </c>
      <c r="CO48" s="432" t="e">
        <f>CI48*#REF!</f>
        <v>#REF!</v>
      </c>
      <c r="CP48" s="433" t="e">
        <f>CK48*#REF!</f>
        <v>#REF!</v>
      </c>
      <c r="CQ48" s="433" t="e">
        <f t="shared" si="207"/>
        <v>#REF!</v>
      </c>
      <c r="CR48" s="137" t="e">
        <f>#REF!</f>
        <v>#REF!</v>
      </c>
      <c r="CS48" s="137" t="e">
        <f>#REF!</f>
        <v>#REF!</v>
      </c>
      <c r="CT48" s="204" t="e">
        <f t="shared" si="208"/>
        <v>#REF!</v>
      </c>
      <c r="CU48" s="204" t="e">
        <f>CR48*#REF!</f>
        <v>#REF!</v>
      </c>
      <c r="CV48" s="205" t="e">
        <f>CT48*#REF!</f>
        <v>#REF!</v>
      </c>
      <c r="CW48" s="205" t="e">
        <f t="shared" si="209"/>
        <v>#REF!</v>
      </c>
      <c r="CX48" s="432" t="e">
        <f>CR48*#REF!</f>
        <v>#REF!</v>
      </c>
      <c r="CY48" s="433" t="e">
        <f>CT48*#REF!</f>
        <v>#REF!</v>
      </c>
      <c r="CZ48" s="441" t="e">
        <f t="shared" si="210"/>
        <v>#REF!</v>
      </c>
      <c r="DA48" s="143" t="e">
        <f>#REF!</f>
        <v>#REF!</v>
      </c>
      <c r="DB48" s="137" t="e">
        <f>#REF!</f>
        <v>#REF!</v>
      </c>
      <c r="DC48" s="204" t="e">
        <f t="shared" si="211"/>
        <v>#REF!</v>
      </c>
      <c r="DD48" s="204" t="e">
        <f>DA48*#REF!</f>
        <v>#REF!</v>
      </c>
      <c r="DE48" s="204" t="e">
        <f>DC48*#REF!</f>
        <v>#REF!</v>
      </c>
      <c r="DF48" s="205" t="e">
        <f t="shared" si="212"/>
        <v>#REF!</v>
      </c>
      <c r="DG48" s="432" t="e">
        <f>DA48*#REF!</f>
        <v>#REF!</v>
      </c>
      <c r="DH48" s="433" t="e">
        <f>DC48*#REF!</f>
        <v>#REF!</v>
      </c>
      <c r="DI48" s="433" t="e">
        <f t="shared" si="213"/>
        <v>#REF!</v>
      </c>
      <c r="DJ48" s="136" t="e">
        <f>#REF!</f>
        <v>#REF!</v>
      </c>
      <c r="DK48" s="137" t="e">
        <f>#REF!</f>
        <v>#REF!</v>
      </c>
      <c r="DL48" s="204" t="e">
        <f t="shared" si="214"/>
        <v>#REF!</v>
      </c>
      <c r="DM48" s="204" t="e">
        <f>DJ48*#REF!</f>
        <v>#REF!</v>
      </c>
      <c r="DN48" s="205" t="e">
        <f>DL48*#REF!</f>
        <v>#REF!</v>
      </c>
      <c r="DO48" s="205" t="e">
        <f t="shared" si="215"/>
        <v>#REF!</v>
      </c>
      <c r="DP48" s="137" t="e">
        <f>#REF!</f>
        <v>#REF!</v>
      </c>
      <c r="DQ48" s="137" t="e">
        <f>#REF!</f>
        <v>#REF!</v>
      </c>
      <c r="DR48" s="204" t="e">
        <f t="shared" si="216"/>
        <v>#REF!</v>
      </c>
      <c r="DS48" s="204" t="e">
        <f>DP48*#REF!</f>
        <v>#REF!</v>
      </c>
      <c r="DT48" s="205" t="e">
        <f>DR48*#REF!</f>
        <v>#REF!</v>
      </c>
      <c r="DU48" s="205" t="e">
        <f t="shared" si="217"/>
        <v>#REF!</v>
      </c>
      <c r="DV48" s="432" t="e">
        <f>DP48*#REF!</f>
        <v>#REF!</v>
      </c>
      <c r="DW48" s="433" t="e">
        <f>DR48*#REF!</f>
        <v>#REF!</v>
      </c>
      <c r="DX48" s="433" t="e">
        <f t="shared" si="218"/>
        <v>#REF!</v>
      </c>
      <c r="DY48" s="137" t="e">
        <f>#REF!</f>
        <v>#REF!</v>
      </c>
      <c r="DZ48" s="137" t="e">
        <f>#REF!</f>
        <v>#REF!</v>
      </c>
      <c r="EA48" s="204" t="e">
        <f t="shared" si="219"/>
        <v>#REF!</v>
      </c>
      <c r="EB48" s="204" t="e">
        <f>DY48*#REF!</f>
        <v>#REF!</v>
      </c>
      <c r="EC48" s="205" t="e">
        <f>EA48*#REF!</f>
        <v>#REF!</v>
      </c>
      <c r="ED48" s="205" t="e">
        <f t="shared" si="220"/>
        <v>#REF!</v>
      </c>
      <c r="EE48" s="432" t="e">
        <f>DY48*#REF!</f>
        <v>#REF!</v>
      </c>
      <c r="EF48" s="433" t="e">
        <f>EA48*#REF!</f>
        <v>#REF!</v>
      </c>
      <c r="EG48" s="441" t="e">
        <f t="shared" si="221"/>
        <v>#REF!</v>
      </c>
      <c r="EH48" s="137" t="e">
        <f>#REF!</f>
        <v>#REF!</v>
      </c>
      <c r="EI48" s="137" t="e">
        <f>#REF!</f>
        <v>#REF!</v>
      </c>
      <c r="EJ48" s="204" t="e">
        <f t="shared" si="222"/>
        <v>#REF!</v>
      </c>
      <c r="EK48" s="204" t="e">
        <f>EH48*#REF!</f>
        <v>#REF!</v>
      </c>
      <c r="EL48" s="204" t="e">
        <f>EJ48*#REF!</f>
        <v>#REF!</v>
      </c>
      <c r="EM48" s="205" t="e">
        <f t="shared" si="223"/>
        <v>#REF!</v>
      </c>
      <c r="EN48" s="432" t="e">
        <f>EH48*#REF!</f>
        <v>#REF!</v>
      </c>
      <c r="EO48" s="433" t="e">
        <f>EJ48*#REF!</f>
        <v>#REF!</v>
      </c>
      <c r="EP48" s="433" t="e">
        <f t="shared" si="224"/>
        <v>#REF!</v>
      </c>
      <c r="EQ48" s="136" t="e">
        <f>#REF!</f>
        <v>#REF!</v>
      </c>
      <c r="ER48" s="137" t="e">
        <f>#REF!</f>
        <v>#REF!</v>
      </c>
      <c r="ES48" s="204" t="e">
        <f t="shared" si="225"/>
        <v>#REF!</v>
      </c>
      <c r="ET48" s="204" t="e">
        <f>EQ48*#REF!</f>
        <v>#REF!</v>
      </c>
      <c r="EU48" s="205" t="e">
        <f>ES48*#REF!</f>
        <v>#REF!</v>
      </c>
      <c r="EV48" s="205" t="e">
        <f t="shared" si="226"/>
        <v>#REF!</v>
      </c>
      <c r="EW48" s="137" t="e">
        <f>#REF!</f>
        <v>#REF!</v>
      </c>
      <c r="EX48" s="137" t="e">
        <f>#REF!</f>
        <v>#REF!</v>
      </c>
      <c r="EY48" s="204" t="e">
        <f t="shared" si="227"/>
        <v>#REF!</v>
      </c>
      <c r="EZ48" s="204" t="e">
        <f>EW48*#REF!</f>
        <v>#REF!</v>
      </c>
      <c r="FA48" s="205" t="e">
        <f>EY48*#REF!</f>
        <v>#REF!</v>
      </c>
      <c r="FB48" s="205" t="e">
        <f t="shared" si="228"/>
        <v>#REF!</v>
      </c>
      <c r="FC48" s="432" t="e">
        <f>EW48*#REF!</f>
        <v>#REF!</v>
      </c>
      <c r="FD48" s="433" t="e">
        <f>EY48*#REF!</f>
        <v>#REF!</v>
      </c>
      <c r="FE48" s="433" t="e">
        <f t="shared" si="229"/>
        <v>#REF!</v>
      </c>
      <c r="FF48" s="137" t="e">
        <f>#REF!</f>
        <v>#REF!</v>
      </c>
      <c r="FG48" s="137" t="e">
        <f>#REF!</f>
        <v>#REF!</v>
      </c>
      <c r="FH48" s="204" t="e">
        <f t="shared" si="230"/>
        <v>#REF!</v>
      </c>
      <c r="FI48" s="204" t="e">
        <f>FF48*#REF!</f>
        <v>#REF!</v>
      </c>
      <c r="FJ48" s="205" t="e">
        <f>FH48*#REF!</f>
        <v>#REF!</v>
      </c>
      <c r="FK48" s="205" t="e">
        <f t="shared" si="231"/>
        <v>#REF!</v>
      </c>
      <c r="FL48" s="432" t="e">
        <f>FF48*#REF!</f>
        <v>#REF!</v>
      </c>
      <c r="FM48" s="433" t="e">
        <f>FH48*#REF!</f>
        <v>#REF!</v>
      </c>
      <c r="FN48" s="441" t="e">
        <f t="shared" si="232"/>
        <v>#REF!</v>
      </c>
      <c r="FO48" s="137" t="e">
        <f>#REF!</f>
        <v>#REF!</v>
      </c>
      <c r="FP48" s="137" t="e">
        <f>#REF!</f>
        <v>#REF!</v>
      </c>
      <c r="FQ48" s="204" t="e">
        <f t="shared" si="233"/>
        <v>#REF!</v>
      </c>
      <c r="FR48" s="204" t="e">
        <f>FO48*#REF!</f>
        <v>#REF!</v>
      </c>
      <c r="FS48" s="204" t="e">
        <f>FQ48*#REF!</f>
        <v>#REF!</v>
      </c>
      <c r="FT48" s="205" t="e">
        <f t="shared" si="234"/>
        <v>#REF!</v>
      </c>
      <c r="FU48" s="432" t="e">
        <f>FO48*#REF!</f>
        <v>#REF!</v>
      </c>
      <c r="FV48" s="433" t="e">
        <f>FQ48*#REF!</f>
        <v>#REF!</v>
      </c>
      <c r="FW48" s="454" t="e">
        <f t="shared" si="235"/>
        <v>#REF!</v>
      </c>
    </row>
    <row r="49" spans="1:179" s="12" customFormat="1">
      <c r="A49" s="874"/>
      <c r="B49" s="332" t="s">
        <v>903</v>
      </c>
      <c r="C49" s="377"/>
      <c r="D49" s="334" t="s">
        <v>146</v>
      </c>
      <c r="E49" s="262" t="e">
        <f t="shared" si="175"/>
        <v>#REF!</v>
      </c>
      <c r="F49" s="263" t="e">
        <f t="shared" si="176"/>
        <v>#REF!</v>
      </c>
      <c r="G49" s="263" t="e">
        <f t="shared" si="177"/>
        <v>#REF!</v>
      </c>
      <c r="H49" s="263" t="e">
        <f t="shared" si="178"/>
        <v>#REF!</v>
      </c>
      <c r="I49" s="263" t="e">
        <f t="shared" si="179"/>
        <v>#REF!</v>
      </c>
      <c r="J49" s="264" t="e">
        <f t="shared" si="180"/>
        <v>#REF!</v>
      </c>
      <c r="K49" s="129"/>
      <c r="L49" s="129"/>
      <c r="M49" s="129"/>
      <c r="N49" s="148"/>
      <c r="O49" s="143" t="e">
        <f>#REF!</f>
        <v>#REF!</v>
      </c>
      <c r="P49" s="137" t="e">
        <f>#REF!</f>
        <v>#REF!</v>
      </c>
      <c r="Q49" s="204" t="e">
        <f t="shared" ref="Q49" si="291">O49-P49</f>
        <v>#REF!</v>
      </c>
      <c r="R49" s="204" t="e">
        <f>O49*#REF!</f>
        <v>#REF!</v>
      </c>
      <c r="S49" s="205" t="e">
        <f>Q49*#REF!</f>
        <v>#REF!</v>
      </c>
      <c r="T49" s="205" t="e">
        <f t="shared" ref="T49" si="292">S49</f>
        <v>#REF!</v>
      </c>
      <c r="U49" s="137" t="e">
        <f>#REF!</f>
        <v>#REF!</v>
      </c>
      <c r="V49" s="137" t="e">
        <f>#REF!</f>
        <v>#REF!</v>
      </c>
      <c r="W49" s="204" t="e">
        <f t="shared" ref="W49" si="293">U49-V49</f>
        <v>#REF!</v>
      </c>
      <c r="X49" s="204" t="e">
        <f>U49*#REF!</f>
        <v>#REF!</v>
      </c>
      <c r="Y49" s="205" t="e">
        <f>W49*#REF!</f>
        <v>#REF!</v>
      </c>
      <c r="Z49" s="205" t="e">
        <f t="shared" ref="Z49" si="294">Y49</f>
        <v>#REF!</v>
      </c>
      <c r="AA49" s="432" t="e">
        <f>U49*#REF!</f>
        <v>#REF!</v>
      </c>
      <c r="AB49" s="433" t="e">
        <f>W49*#REF!</f>
        <v>#REF!</v>
      </c>
      <c r="AC49" s="433" t="e">
        <f t="shared" ref="AC49" si="295">AB49</f>
        <v>#REF!</v>
      </c>
      <c r="AD49" s="137" t="e">
        <f>#REF!</f>
        <v>#REF!</v>
      </c>
      <c r="AE49" s="137" t="e">
        <f>#REF!</f>
        <v>#REF!</v>
      </c>
      <c r="AF49" s="204" t="e">
        <f t="shared" ref="AF49" si="296">AD49-AE49</f>
        <v>#REF!</v>
      </c>
      <c r="AG49" s="204" t="e">
        <f>AD49*#REF!</f>
        <v>#REF!</v>
      </c>
      <c r="AH49" s="205" t="e">
        <f>AF49*#REF!</f>
        <v>#REF!</v>
      </c>
      <c r="AI49" s="205" t="e">
        <f t="shared" ref="AI49" si="297">AH49</f>
        <v>#REF!</v>
      </c>
      <c r="AJ49" s="432" t="e">
        <f>AD49*#REF!</f>
        <v>#REF!</v>
      </c>
      <c r="AK49" s="433" t="e">
        <f>AF49*#REF!</f>
        <v>#REF!</v>
      </c>
      <c r="AL49" s="433" t="e">
        <f t="shared" ref="AL49" si="298">AK49</f>
        <v>#REF!</v>
      </c>
      <c r="AM49" s="137" t="e">
        <f>#REF!</f>
        <v>#REF!</v>
      </c>
      <c r="AN49" s="137" t="e">
        <f>#REF!</f>
        <v>#REF!</v>
      </c>
      <c r="AO49" s="204" t="e">
        <f t="shared" ref="AO49" si="299">AM49-AN49</f>
        <v>#REF!</v>
      </c>
      <c r="AP49" s="204" t="e">
        <f>AM49*#REF!</f>
        <v>#REF!</v>
      </c>
      <c r="AQ49" s="204" t="e">
        <f>AO49*#REF!</f>
        <v>#REF!</v>
      </c>
      <c r="AR49" s="204" t="e">
        <f t="shared" ref="AR49" si="300">AQ49</f>
        <v>#REF!</v>
      </c>
      <c r="AS49" s="432" t="e">
        <f>AM49*#REF!</f>
        <v>#REF!</v>
      </c>
      <c r="AT49" s="433" t="e">
        <f>AO49*#REF!</f>
        <v>#REF!</v>
      </c>
      <c r="AU49" s="433" t="e">
        <f t="shared" ref="AU49" si="301">AT49</f>
        <v>#REF!</v>
      </c>
      <c r="AV49" s="136" t="e">
        <f>#REF!</f>
        <v>#REF!</v>
      </c>
      <c r="AW49" s="137" t="e">
        <f>#REF!</f>
        <v>#REF!</v>
      </c>
      <c r="AX49" s="204" t="e">
        <f t="shared" ref="AX49" si="302">AV49-AW49</f>
        <v>#REF!</v>
      </c>
      <c r="AY49" s="204" t="e">
        <f>AV49*#REF!</f>
        <v>#REF!</v>
      </c>
      <c r="AZ49" s="205" t="e">
        <f>AX49*#REF!</f>
        <v>#REF!</v>
      </c>
      <c r="BA49" s="205" t="e">
        <f t="shared" ref="BA49" si="303">AZ49</f>
        <v>#REF!</v>
      </c>
      <c r="BB49" s="137" t="e">
        <f>#REF!</f>
        <v>#REF!</v>
      </c>
      <c r="BC49" s="137" t="e">
        <f>#REF!</f>
        <v>#REF!</v>
      </c>
      <c r="BD49" s="204" t="e">
        <f t="shared" ref="BD49" si="304">BB49-BC49</f>
        <v>#REF!</v>
      </c>
      <c r="BE49" s="204" t="e">
        <f>BB49*#REF!</f>
        <v>#REF!</v>
      </c>
      <c r="BF49" s="205" t="e">
        <f>BD49*#REF!</f>
        <v>#REF!</v>
      </c>
      <c r="BG49" s="205" t="e">
        <f t="shared" ref="BG49" si="305">BF49</f>
        <v>#REF!</v>
      </c>
      <c r="BH49" s="432" t="e">
        <f>BB49*#REF!</f>
        <v>#REF!</v>
      </c>
      <c r="BI49" s="433" t="e">
        <f>BD49*#REF!</f>
        <v>#REF!</v>
      </c>
      <c r="BJ49" s="433" t="e">
        <f t="shared" ref="BJ49" si="306">BI49</f>
        <v>#REF!</v>
      </c>
      <c r="BK49" s="137" t="e">
        <f>#REF!</f>
        <v>#REF!</v>
      </c>
      <c r="BL49" s="137" t="e">
        <f>#REF!</f>
        <v>#REF!</v>
      </c>
      <c r="BM49" s="204" t="e">
        <f t="shared" ref="BM49" si="307">BK49-BL49</f>
        <v>#REF!</v>
      </c>
      <c r="BN49" s="336" t="e">
        <f>BK49*#REF!</f>
        <v>#REF!</v>
      </c>
      <c r="BO49" s="205" t="e">
        <f>BM49*#REF!</f>
        <v>#REF!</v>
      </c>
      <c r="BP49" s="205" t="e">
        <f t="shared" ref="BP49" si="308">BO49</f>
        <v>#REF!</v>
      </c>
      <c r="BQ49" s="432" t="e">
        <f>BK49*#REF!</f>
        <v>#REF!</v>
      </c>
      <c r="BR49" s="433" t="e">
        <f>BM49*#REF!</f>
        <v>#REF!</v>
      </c>
      <c r="BS49" s="433" t="e">
        <f t="shared" ref="BS49" si="309">BR49</f>
        <v>#REF!</v>
      </c>
      <c r="BT49" s="137" t="e">
        <f>#REF!</f>
        <v>#REF!</v>
      </c>
      <c r="BU49" s="137" t="e">
        <f>#REF!</f>
        <v>#REF!</v>
      </c>
      <c r="BV49" s="204" t="e">
        <f t="shared" ref="BV49" si="310">BT49-BU49</f>
        <v>#REF!</v>
      </c>
      <c r="BW49" s="204" t="e">
        <f>BT49*#REF!</f>
        <v>#REF!</v>
      </c>
      <c r="BX49" s="204" t="e">
        <f>BV49*#REF!</f>
        <v>#REF!</v>
      </c>
      <c r="BY49" s="205" t="e">
        <f t="shared" ref="BY49" si="311">BX49</f>
        <v>#REF!</v>
      </c>
      <c r="BZ49" s="432" t="e">
        <f>BT49*#REF!</f>
        <v>#REF!</v>
      </c>
      <c r="CA49" s="433" t="e">
        <f>BV49*#REF!</f>
        <v>#REF!</v>
      </c>
      <c r="CB49" s="441" t="e">
        <f t="shared" ref="CB49" si="312">CA49</f>
        <v>#REF!</v>
      </c>
      <c r="CC49" s="136" t="e">
        <f>#REF!</f>
        <v>#REF!</v>
      </c>
      <c r="CD49" s="137" t="e">
        <f>#REF!</f>
        <v>#REF!</v>
      </c>
      <c r="CE49" s="204" t="e">
        <f t="shared" ref="CE49" si="313">CC49-CD49</f>
        <v>#REF!</v>
      </c>
      <c r="CF49" s="204" t="e">
        <f>CC49*#REF!</f>
        <v>#REF!</v>
      </c>
      <c r="CG49" s="205" t="e">
        <f>CE49*#REF!</f>
        <v>#REF!</v>
      </c>
      <c r="CH49" s="205" t="e">
        <f t="shared" ref="CH49" si="314">CG49</f>
        <v>#REF!</v>
      </c>
      <c r="CI49" s="137" t="e">
        <f>#REF!</f>
        <v>#REF!</v>
      </c>
      <c r="CJ49" s="137" t="e">
        <f>#REF!</f>
        <v>#REF!</v>
      </c>
      <c r="CK49" s="204" t="e">
        <f t="shared" ref="CK49" si="315">CI49-CJ49</f>
        <v>#REF!</v>
      </c>
      <c r="CL49" s="204" t="e">
        <f>CI49*#REF!</f>
        <v>#REF!</v>
      </c>
      <c r="CM49" s="205" t="e">
        <f>CK49*#REF!</f>
        <v>#REF!</v>
      </c>
      <c r="CN49" s="205" t="e">
        <f t="shared" ref="CN49" si="316">CM49</f>
        <v>#REF!</v>
      </c>
      <c r="CO49" s="432" t="e">
        <f>CI49*#REF!</f>
        <v>#REF!</v>
      </c>
      <c r="CP49" s="433" t="e">
        <f>CK49*#REF!</f>
        <v>#REF!</v>
      </c>
      <c r="CQ49" s="433" t="e">
        <f t="shared" ref="CQ49" si="317">CP49</f>
        <v>#REF!</v>
      </c>
      <c r="CR49" s="137" t="e">
        <f>#REF!</f>
        <v>#REF!</v>
      </c>
      <c r="CS49" s="137" t="e">
        <f>#REF!</f>
        <v>#REF!</v>
      </c>
      <c r="CT49" s="204" t="e">
        <f t="shared" ref="CT49" si="318">CR49-CS49</f>
        <v>#REF!</v>
      </c>
      <c r="CU49" s="204" t="e">
        <f>CR49*#REF!</f>
        <v>#REF!</v>
      </c>
      <c r="CV49" s="205" t="e">
        <f>CT49*#REF!</f>
        <v>#REF!</v>
      </c>
      <c r="CW49" s="205" t="e">
        <f t="shared" ref="CW49" si="319">CV49</f>
        <v>#REF!</v>
      </c>
      <c r="CX49" s="432" t="e">
        <f>CR49*#REF!</f>
        <v>#REF!</v>
      </c>
      <c r="CY49" s="433" t="e">
        <f>CT49*#REF!</f>
        <v>#REF!</v>
      </c>
      <c r="CZ49" s="441" t="e">
        <f t="shared" ref="CZ49" si="320">CY49</f>
        <v>#REF!</v>
      </c>
      <c r="DA49" s="143" t="e">
        <f>#REF!</f>
        <v>#REF!</v>
      </c>
      <c r="DB49" s="137" t="e">
        <f>#REF!</f>
        <v>#REF!</v>
      </c>
      <c r="DC49" s="204" t="e">
        <f t="shared" ref="DC49" si="321">DA49-DB49</f>
        <v>#REF!</v>
      </c>
      <c r="DD49" s="204" t="e">
        <f>DA49*#REF!</f>
        <v>#REF!</v>
      </c>
      <c r="DE49" s="204" t="e">
        <f>DC49*#REF!</f>
        <v>#REF!</v>
      </c>
      <c r="DF49" s="205" t="e">
        <f t="shared" ref="DF49" si="322">DE49</f>
        <v>#REF!</v>
      </c>
      <c r="DG49" s="432" t="e">
        <f>DA49*#REF!</f>
        <v>#REF!</v>
      </c>
      <c r="DH49" s="433" t="e">
        <f>DC49*#REF!</f>
        <v>#REF!</v>
      </c>
      <c r="DI49" s="433" t="e">
        <f t="shared" ref="DI49" si="323">DH49</f>
        <v>#REF!</v>
      </c>
      <c r="DJ49" s="136" t="e">
        <f>#REF!</f>
        <v>#REF!</v>
      </c>
      <c r="DK49" s="137" t="e">
        <f>#REF!</f>
        <v>#REF!</v>
      </c>
      <c r="DL49" s="204" t="e">
        <f t="shared" ref="DL49" si="324">DJ49-DK49</f>
        <v>#REF!</v>
      </c>
      <c r="DM49" s="204" t="e">
        <f>DJ49*#REF!</f>
        <v>#REF!</v>
      </c>
      <c r="DN49" s="205" t="e">
        <f>DL49*#REF!</f>
        <v>#REF!</v>
      </c>
      <c r="DO49" s="205" t="e">
        <f t="shared" ref="DO49" si="325">DN49</f>
        <v>#REF!</v>
      </c>
      <c r="DP49" s="137" t="e">
        <f>#REF!</f>
        <v>#REF!</v>
      </c>
      <c r="DQ49" s="137" t="e">
        <f>#REF!</f>
        <v>#REF!</v>
      </c>
      <c r="DR49" s="204" t="e">
        <f t="shared" ref="DR49" si="326">DP49-DQ49</f>
        <v>#REF!</v>
      </c>
      <c r="DS49" s="204" t="e">
        <f>DP49*#REF!</f>
        <v>#REF!</v>
      </c>
      <c r="DT49" s="205" t="e">
        <f>DR49*#REF!</f>
        <v>#REF!</v>
      </c>
      <c r="DU49" s="205" t="e">
        <f t="shared" ref="DU49" si="327">DT49</f>
        <v>#REF!</v>
      </c>
      <c r="DV49" s="432" t="e">
        <f>DP49*#REF!</f>
        <v>#REF!</v>
      </c>
      <c r="DW49" s="433" t="e">
        <f>DR49*#REF!</f>
        <v>#REF!</v>
      </c>
      <c r="DX49" s="433" t="e">
        <f t="shared" ref="DX49" si="328">DW49</f>
        <v>#REF!</v>
      </c>
      <c r="DY49" s="137" t="e">
        <f>#REF!</f>
        <v>#REF!</v>
      </c>
      <c r="DZ49" s="137" t="e">
        <f>#REF!</f>
        <v>#REF!</v>
      </c>
      <c r="EA49" s="204" t="e">
        <f t="shared" ref="EA49" si="329">DY49-DZ49</f>
        <v>#REF!</v>
      </c>
      <c r="EB49" s="204" t="e">
        <f>DY49*#REF!</f>
        <v>#REF!</v>
      </c>
      <c r="EC49" s="205" t="e">
        <f>EA49*#REF!</f>
        <v>#REF!</v>
      </c>
      <c r="ED49" s="205" t="e">
        <f t="shared" ref="ED49" si="330">EC49</f>
        <v>#REF!</v>
      </c>
      <c r="EE49" s="432" t="e">
        <f>DY49*#REF!</f>
        <v>#REF!</v>
      </c>
      <c r="EF49" s="433" t="e">
        <f>EA49*#REF!</f>
        <v>#REF!</v>
      </c>
      <c r="EG49" s="441" t="e">
        <f t="shared" ref="EG49" si="331">EF49</f>
        <v>#REF!</v>
      </c>
      <c r="EH49" s="137" t="e">
        <f>#REF!</f>
        <v>#REF!</v>
      </c>
      <c r="EI49" s="137" t="e">
        <f>#REF!</f>
        <v>#REF!</v>
      </c>
      <c r="EJ49" s="204" t="e">
        <f t="shared" ref="EJ49" si="332">EH49-EI49</f>
        <v>#REF!</v>
      </c>
      <c r="EK49" s="204" t="e">
        <f>EH49*#REF!</f>
        <v>#REF!</v>
      </c>
      <c r="EL49" s="204" t="e">
        <f>EJ49*#REF!</f>
        <v>#REF!</v>
      </c>
      <c r="EM49" s="205" t="e">
        <f t="shared" ref="EM49" si="333">EL49</f>
        <v>#REF!</v>
      </c>
      <c r="EN49" s="432" t="e">
        <f>EH49*#REF!</f>
        <v>#REF!</v>
      </c>
      <c r="EO49" s="433" t="e">
        <f>EJ49*#REF!</f>
        <v>#REF!</v>
      </c>
      <c r="EP49" s="433" t="e">
        <f t="shared" ref="EP49" si="334">EO49</f>
        <v>#REF!</v>
      </c>
      <c r="EQ49" s="136" t="e">
        <f>#REF!</f>
        <v>#REF!</v>
      </c>
      <c r="ER49" s="137" t="e">
        <f>#REF!</f>
        <v>#REF!</v>
      </c>
      <c r="ES49" s="204" t="e">
        <f t="shared" ref="ES49" si="335">EQ49-ER49</f>
        <v>#REF!</v>
      </c>
      <c r="ET49" s="204" t="e">
        <f>EQ49*#REF!</f>
        <v>#REF!</v>
      </c>
      <c r="EU49" s="205" t="e">
        <f>ES49*#REF!</f>
        <v>#REF!</v>
      </c>
      <c r="EV49" s="205" t="e">
        <f t="shared" ref="EV49" si="336">EU49</f>
        <v>#REF!</v>
      </c>
      <c r="EW49" s="137" t="e">
        <f>#REF!</f>
        <v>#REF!</v>
      </c>
      <c r="EX49" s="137" t="e">
        <f>#REF!</f>
        <v>#REF!</v>
      </c>
      <c r="EY49" s="204" t="e">
        <f t="shared" ref="EY49" si="337">EW49-EX49</f>
        <v>#REF!</v>
      </c>
      <c r="EZ49" s="204" t="e">
        <f>EW49*#REF!</f>
        <v>#REF!</v>
      </c>
      <c r="FA49" s="205" t="e">
        <f>EY49*#REF!</f>
        <v>#REF!</v>
      </c>
      <c r="FB49" s="205" t="e">
        <f t="shared" ref="FB49" si="338">FA49</f>
        <v>#REF!</v>
      </c>
      <c r="FC49" s="432" t="e">
        <f>EW49*#REF!</f>
        <v>#REF!</v>
      </c>
      <c r="FD49" s="433" t="e">
        <f>EY49*#REF!</f>
        <v>#REF!</v>
      </c>
      <c r="FE49" s="433" t="e">
        <f t="shared" ref="FE49" si="339">FD49</f>
        <v>#REF!</v>
      </c>
      <c r="FF49" s="137" t="e">
        <f>#REF!</f>
        <v>#REF!</v>
      </c>
      <c r="FG49" s="137" t="e">
        <f>#REF!</f>
        <v>#REF!</v>
      </c>
      <c r="FH49" s="204" t="e">
        <f t="shared" ref="FH49" si="340">FF49-FG49</f>
        <v>#REF!</v>
      </c>
      <c r="FI49" s="204" t="e">
        <f>FF49*#REF!</f>
        <v>#REF!</v>
      </c>
      <c r="FJ49" s="205" t="e">
        <f>FH49*#REF!</f>
        <v>#REF!</v>
      </c>
      <c r="FK49" s="205" t="e">
        <f t="shared" ref="FK49" si="341">FJ49</f>
        <v>#REF!</v>
      </c>
      <c r="FL49" s="432" t="e">
        <f>FF49*#REF!</f>
        <v>#REF!</v>
      </c>
      <c r="FM49" s="433" t="e">
        <f>FH49*#REF!</f>
        <v>#REF!</v>
      </c>
      <c r="FN49" s="441" t="e">
        <f t="shared" ref="FN49" si="342">FM49</f>
        <v>#REF!</v>
      </c>
      <c r="FO49" s="137" t="e">
        <f>#REF!</f>
        <v>#REF!</v>
      </c>
      <c r="FP49" s="137" t="e">
        <f>#REF!</f>
        <v>#REF!</v>
      </c>
      <c r="FQ49" s="204" t="e">
        <f t="shared" ref="FQ49" si="343">FO49-FP49</f>
        <v>#REF!</v>
      </c>
      <c r="FR49" s="204" t="e">
        <f>FO49*#REF!</f>
        <v>#REF!</v>
      </c>
      <c r="FS49" s="204" t="e">
        <f>FQ49*#REF!</f>
        <v>#REF!</v>
      </c>
      <c r="FT49" s="205" t="e">
        <f t="shared" ref="FT49" si="344">FS49</f>
        <v>#REF!</v>
      </c>
      <c r="FU49" s="432" t="e">
        <f>FO49*#REF!</f>
        <v>#REF!</v>
      </c>
      <c r="FV49" s="433" t="e">
        <f>FQ49*#REF!</f>
        <v>#REF!</v>
      </c>
      <c r="FW49" s="454" t="e">
        <f t="shared" ref="FW49" si="345">FV49</f>
        <v>#REF!</v>
      </c>
    </row>
    <row r="50" spans="1:179" s="12" customFormat="1">
      <c r="A50" s="874"/>
      <c r="B50" s="332" t="s">
        <v>664</v>
      </c>
      <c r="C50" s="377"/>
      <c r="D50" s="334" t="s">
        <v>145</v>
      </c>
      <c r="E50" s="262" t="e">
        <f t="shared" si="175"/>
        <v>#REF!</v>
      </c>
      <c r="F50" s="263" t="e">
        <f t="shared" si="176"/>
        <v>#REF!</v>
      </c>
      <c r="G50" s="263" t="e">
        <f t="shared" si="177"/>
        <v>#REF!</v>
      </c>
      <c r="H50" s="263" t="e">
        <f t="shared" si="178"/>
        <v>#REF!</v>
      </c>
      <c r="I50" s="263" t="e">
        <f t="shared" si="179"/>
        <v>#REF!</v>
      </c>
      <c r="J50" s="264" t="e">
        <f t="shared" si="180"/>
        <v>#REF!</v>
      </c>
      <c r="K50" s="129"/>
      <c r="L50" s="129"/>
      <c r="M50" s="129"/>
      <c r="N50" s="148"/>
      <c r="O50" s="143" t="e">
        <f>#REF!</f>
        <v>#REF!</v>
      </c>
      <c r="P50" s="137" t="e">
        <f>#REF!</f>
        <v>#REF!</v>
      </c>
      <c r="Q50" s="204" t="e">
        <f t="shared" si="181"/>
        <v>#REF!</v>
      </c>
      <c r="R50" s="204" t="e">
        <f>O50*#REF!</f>
        <v>#REF!</v>
      </c>
      <c r="S50" s="205" t="e">
        <f>Q50*#REF!</f>
        <v>#REF!</v>
      </c>
      <c r="T50" s="205" t="e">
        <f t="shared" si="182"/>
        <v>#REF!</v>
      </c>
      <c r="U50" s="137" t="e">
        <f>#REF!</f>
        <v>#REF!</v>
      </c>
      <c r="V50" s="137" t="e">
        <f>#REF!</f>
        <v>#REF!</v>
      </c>
      <c r="W50" s="204" t="e">
        <f t="shared" si="183"/>
        <v>#REF!</v>
      </c>
      <c r="X50" s="204" t="e">
        <f>U50*#REF!</f>
        <v>#REF!</v>
      </c>
      <c r="Y50" s="205" t="e">
        <f>W50*#REF!</f>
        <v>#REF!</v>
      </c>
      <c r="Z50" s="205" t="e">
        <f t="shared" si="184"/>
        <v>#REF!</v>
      </c>
      <c r="AA50" s="432" t="e">
        <f>U50*#REF!</f>
        <v>#REF!</v>
      </c>
      <c r="AB50" s="433" t="e">
        <f>W50*#REF!</f>
        <v>#REF!</v>
      </c>
      <c r="AC50" s="433" t="e">
        <f t="shared" si="185"/>
        <v>#REF!</v>
      </c>
      <c r="AD50" s="137" t="e">
        <f>#REF!</f>
        <v>#REF!</v>
      </c>
      <c r="AE50" s="137" t="e">
        <f>#REF!</f>
        <v>#REF!</v>
      </c>
      <c r="AF50" s="204" t="e">
        <f t="shared" si="186"/>
        <v>#REF!</v>
      </c>
      <c r="AG50" s="204" t="e">
        <f>AD50*#REF!</f>
        <v>#REF!</v>
      </c>
      <c r="AH50" s="205" t="e">
        <f>AF50*#REF!</f>
        <v>#REF!</v>
      </c>
      <c r="AI50" s="205" t="e">
        <f t="shared" si="187"/>
        <v>#REF!</v>
      </c>
      <c r="AJ50" s="432" t="e">
        <f>AD50*#REF!</f>
        <v>#REF!</v>
      </c>
      <c r="AK50" s="433" t="e">
        <f>AF50*#REF!</f>
        <v>#REF!</v>
      </c>
      <c r="AL50" s="433" t="e">
        <f t="shared" si="188"/>
        <v>#REF!</v>
      </c>
      <c r="AM50" s="137" t="e">
        <f>#REF!</f>
        <v>#REF!</v>
      </c>
      <c r="AN50" s="137" t="e">
        <f>#REF!</f>
        <v>#REF!</v>
      </c>
      <c r="AO50" s="204" t="e">
        <f t="shared" si="189"/>
        <v>#REF!</v>
      </c>
      <c r="AP50" s="204" t="e">
        <f>AM50*#REF!</f>
        <v>#REF!</v>
      </c>
      <c r="AQ50" s="204" t="e">
        <f>AO50*#REF!</f>
        <v>#REF!</v>
      </c>
      <c r="AR50" s="204" t="e">
        <f t="shared" si="190"/>
        <v>#REF!</v>
      </c>
      <c r="AS50" s="432" t="e">
        <f>AM50*#REF!</f>
        <v>#REF!</v>
      </c>
      <c r="AT50" s="433" t="e">
        <f>AO50*#REF!</f>
        <v>#REF!</v>
      </c>
      <c r="AU50" s="433" t="e">
        <f t="shared" si="191"/>
        <v>#REF!</v>
      </c>
      <c r="AV50" s="136" t="e">
        <f>#REF!</f>
        <v>#REF!</v>
      </c>
      <c r="AW50" s="137" t="e">
        <f>#REF!</f>
        <v>#REF!</v>
      </c>
      <c r="AX50" s="204" t="e">
        <f t="shared" si="192"/>
        <v>#REF!</v>
      </c>
      <c r="AY50" s="204" t="e">
        <f>AV50*#REF!</f>
        <v>#REF!</v>
      </c>
      <c r="AZ50" s="205" t="e">
        <f>AX50*#REF!</f>
        <v>#REF!</v>
      </c>
      <c r="BA50" s="205" t="e">
        <f t="shared" si="193"/>
        <v>#REF!</v>
      </c>
      <c r="BB50" s="137" t="e">
        <f>#REF!</f>
        <v>#REF!</v>
      </c>
      <c r="BC50" s="137" t="e">
        <f>#REF!</f>
        <v>#REF!</v>
      </c>
      <c r="BD50" s="204" t="e">
        <f t="shared" si="194"/>
        <v>#REF!</v>
      </c>
      <c r="BE50" s="204" t="e">
        <f>BB50*#REF!</f>
        <v>#REF!</v>
      </c>
      <c r="BF50" s="205" t="e">
        <f>BD50*#REF!</f>
        <v>#REF!</v>
      </c>
      <c r="BG50" s="205" t="e">
        <f t="shared" si="195"/>
        <v>#REF!</v>
      </c>
      <c r="BH50" s="432" t="e">
        <f>BB50*#REF!</f>
        <v>#REF!</v>
      </c>
      <c r="BI50" s="433" t="e">
        <f>BD50*#REF!</f>
        <v>#REF!</v>
      </c>
      <c r="BJ50" s="433" t="e">
        <f t="shared" si="196"/>
        <v>#REF!</v>
      </c>
      <c r="BK50" s="137" t="e">
        <f>#REF!</f>
        <v>#REF!</v>
      </c>
      <c r="BL50" s="137" t="e">
        <f>#REF!</f>
        <v>#REF!</v>
      </c>
      <c r="BM50" s="204" t="e">
        <f t="shared" si="197"/>
        <v>#REF!</v>
      </c>
      <c r="BN50" s="336" t="e">
        <f>BK50*#REF!</f>
        <v>#REF!</v>
      </c>
      <c r="BO50" s="205" t="e">
        <f>BM50*#REF!</f>
        <v>#REF!</v>
      </c>
      <c r="BP50" s="205" t="e">
        <f t="shared" si="198"/>
        <v>#REF!</v>
      </c>
      <c r="BQ50" s="432" t="e">
        <f>BK50*#REF!</f>
        <v>#REF!</v>
      </c>
      <c r="BR50" s="433" t="e">
        <f>BM50*#REF!</f>
        <v>#REF!</v>
      </c>
      <c r="BS50" s="433" t="e">
        <f t="shared" si="199"/>
        <v>#REF!</v>
      </c>
      <c r="BT50" s="137" t="e">
        <f>#REF!</f>
        <v>#REF!</v>
      </c>
      <c r="BU50" s="137" t="e">
        <f>#REF!</f>
        <v>#REF!</v>
      </c>
      <c r="BV50" s="204" t="e">
        <f t="shared" si="200"/>
        <v>#REF!</v>
      </c>
      <c r="BW50" s="204" t="e">
        <f>BT50*#REF!</f>
        <v>#REF!</v>
      </c>
      <c r="BX50" s="204" t="e">
        <f>BV50*#REF!</f>
        <v>#REF!</v>
      </c>
      <c r="BY50" s="205" t="e">
        <f t="shared" si="201"/>
        <v>#REF!</v>
      </c>
      <c r="BZ50" s="432" t="e">
        <f>BT50*#REF!</f>
        <v>#REF!</v>
      </c>
      <c r="CA50" s="433" t="e">
        <f>BV50*#REF!</f>
        <v>#REF!</v>
      </c>
      <c r="CB50" s="441" t="e">
        <f t="shared" si="202"/>
        <v>#REF!</v>
      </c>
      <c r="CC50" s="136" t="e">
        <f>#REF!</f>
        <v>#REF!</v>
      </c>
      <c r="CD50" s="137" t="e">
        <f>#REF!</f>
        <v>#REF!</v>
      </c>
      <c r="CE50" s="204" t="e">
        <f t="shared" si="203"/>
        <v>#REF!</v>
      </c>
      <c r="CF50" s="204" t="e">
        <f>CC50*#REF!</f>
        <v>#REF!</v>
      </c>
      <c r="CG50" s="205" t="e">
        <f>CE50*#REF!</f>
        <v>#REF!</v>
      </c>
      <c r="CH50" s="205" t="e">
        <f t="shared" si="204"/>
        <v>#REF!</v>
      </c>
      <c r="CI50" s="137" t="e">
        <f>#REF!</f>
        <v>#REF!</v>
      </c>
      <c r="CJ50" s="137" t="e">
        <f>#REF!</f>
        <v>#REF!</v>
      </c>
      <c r="CK50" s="204" t="e">
        <f t="shared" si="205"/>
        <v>#REF!</v>
      </c>
      <c r="CL50" s="204" t="e">
        <f>CI50*#REF!</f>
        <v>#REF!</v>
      </c>
      <c r="CM50" s="205" t="e">
        <f>CK50*#REF!</f>
        <v>#REF!</v>
      </c>
      <c r="CN50" s="205" t="e">
        <f t="shared" si="206"/>
        <v>#REF!</v>
      </c>
      <c r="CO50" s="432" t="e">
        <f>CI50*#REF!</f>
        <v>#REF!</v>
      </c>
      <c r="CP50" s="433" t="e">
        <f>CK50*#REF!</f>
        <v>#REF!</v>
      </c>
      <c r="CQ50" s="433" t="e">
        <f t="shared" si="207"/>
        <v>#REF!</v>
      </c>
      <c r="CR50" s="137" t="e">
        <f>#REF!</f>
        <v>#REF!</v>
      </c>
      <c r="CS50" s="137" t="e">
        <f>#REF!</f>
        <v>#REF!</v>
      </c>
      <c r="CT50" s="204" t="e">
        <f t="shared" si="208"/>
        <v>#REF!</v>
      </c>
      <c r="CU50" s="204" t="e">
        <f>CR50*#REF!</f>
        <v>#REF!</v>
      </c>
      <c r="CV50" s="205" t="e">
        <f>CT50*#REF!</f>
        <v>#REF!</v>
      </c>
      <c r="CW50" s="205" t="e">
        <f t="shared" si="209"/>
        <v>#REF!</v>
      </c>
      <c r="CX50" s="432" t="e">
        <f>CR50*#REF!</f>
        <v>#REF!</v>
      </c>
      <c r="CY50" s="433" t="e">
        <f>CT50*#REF!</f>
        <v>#REF!</v>
      </c>
      <c r="CZ50" s="441" t="e">
        <f t="shared" si="210"/>
        <v>#REF!</v>
      </c>
      <c r="DA50" s="143" t="e">
        <f>#REF!</f>
        <v>#REF!</v>
      </c>
      <c r="DB50" s="137" t="e">
        <f>#REF!</f>
        <v>#REF!</v>
      </c>
      <c r="DC50" s="204" t="e">
        <f t="shared" si="211"/>
        <v>#REF!</v>
      </c>
      <c r="DD50" s="204" t="e">
        <f>DA50*#REF!</f>
        <v>#REF!</v>
      </c>
      <c r="DE50" s="204" t="e">
        <f>DC50*#REF!</f>
        <v>#REF!</v>
      </c>
      <c r="DF50" s="205" t="e">
        <f t="shared" si="212"/>
        <v>#REF!</v>
      </c>
      <c r="DG50" s="432" t="e">
        <f>DA50*#REF!</f>
        <v>#REF!</v>
      </c>
      <c r="DH50" s="433" t="e">
        <f>DC50*#REF!</f>
        <v>#REF!</v>
      </c>
      <c r="DI50" s="433" t="e">
        <f t="shared" si="213"/>
        <v>#REF!</v>
      </c>
      <c r="DJ50" s="136" t="e">
        <f>#REF!</f>
        <v>#REF!</v>
      </c>
      <c r="DK50" s="137" t="e">
        <f>#REF!</f>
        <v>#REF!</v>
      </c>
      <c r="DL50" s="204" t="e">
        <f t="shared" si="214"/>
        <v>#REF!</v>
      </c>
      <c r="DM50" s="204" t="e">
        <f>DJ50*#REF!</f>
        <v>#REF!</v>
      </c>
      <c r="DN50" s="205" t="e">
        <f>DL50*#REF!</f>
        <v>#REF!</v>
      </c>
      <c r="DO50" s="205" t="e">
        <f t="shared" si="215"/>
        <v>#REF!</v>
      </c>
      <c r="DP50" s="137" t="e">
        <f>#REF!</f>
        <v>#REF!</v>
      </c>
      <c r="DQ50" s="137" t="e">
        <f>#REF!</f>
        <v>#REF!</v>
      </c>
      <c r="DR50" s="204" t="e">
        <f t="shared" si="216"/>
        <v>#REF!</v>
      </c>
      <c r="DS50" s="204" t="e">
        <f>DP50*#REF!</f>
        <v>#REF!</v>
      </c>
      <c r="DT50" s="205" t="e">
        <f>DR50*#REF!</f>
        <v>#REF!</v>
      </c>
      <c r="DU50" s="205" t="e">
        <f t="shared" si="217"/>
        <v>#REF!</v>
      </c>
      <c r="DV50" s="432" t="e">
        <f>DP50*#REF!</f>
        <v>#REF!</v>
      </c>
      <c r="DW50" s="433" t="e">
        <f>DR50*#REF!</f>
        <v>#REF!</v>
      </c>
      <c r="DX50" s="433" t="e">
        <f t="shared" si="218"/>
        <v>#REF!</v>
      </c>
      <c r="DY50" s="137" t="e">
        <f>#REF!</f>
        <v>#REF!</v>
      </c>
      <c r="DZ50" s="137" t="e">
        <f>#REF!</f>
        <v>#REF!</v>
      </c>
      <c r="EA50" s="204" t="e">
        <f t="shared" si="219"/>
        <v>#REF!</v>
      </c>
      <c r="EB50" s="204" t="e">
        <f>DY50*#REF!</f>
        <v>#REF!</v>
      </c>
      <c r="EC50" s="205" t="e">
        <f>EA50*#REF!</f>
        <v>#REF!</v>
      </c>
      <c r="ED50" s="205" t="e">
        <f t="shared" si="220"/>
        <v>#REF!</v>
      </c>
      <c r="EE50" s="432" t="e">
        <f>DY50*#REF!</f>
        <v>#REF!</v>
      </c>
      <c r="EF50" s="433" t="e">
        <f>EA50*#REF!</f>
        <v>#REF!</v>
      </c>
      <c r="EG50" s="441" t="e">
        <f t="shared" si="221"/>
        <v>#REF!</v>
      </c>
      <c r="EH50" s="137" t="e">
        <f>#REF!</f>
        <v>#REF!</v>
      </c>
      <c r="EI50" s="137" t="e">
        <f>#REF!</f>
        <v>#REF!</v>
      </c>
      <c r="EJ50" s="204" t="e">
        <f t="shared" si="222"/>
        <v>#REF!</v>
      </c>
      <c r="EK50" s="204" t="e">
        <f>EH50*#REF!</f>
        <v>#REF!</v>
      </c>
      <c r="EL50" s="204" t="e">
        <f>EJ50*#REF!</f>
        <v>#REF!</v>
      </c>
      <c r="EM50" s="205" t="e">
        <f t="shared" si="223"/>
        <v>#REF!</v>
      </c>
      <c r="EN50" s="432" t="e">
        <f>EH50*#REF!</f>
        <v>#REF!</v>
      </c>
      <c r="EO50" s="433" t="e">
        <f>EJ50*#REF!</f>
        <v>#REF!</v>
      </c>
      <c r="EP50" s="433" t="e">
        <f t="shared" si="224"/>
        <v>#REF!</v>
      </c>
      <c r="EQ50" s="136" t="e">
        <f>#REF!</f>
        <v>#REF!</v>
      </c>
      <c r="ER50" s="137" t="e">
        <f>#REF!</f>
        <v>#REF!</v>
      </c>
      <c r="ES50" s="204" t="e">
        <f t="shared" si="225"/>
        <v>#REF!</v>
      </c>
      <c r="ET50" s="204" t="e">
        <f>EQ50*#REF!</f>
        <v>#REF!</v>
      </c>
      <c r="EU50" s="205" t="e">
        <f>ES50*#REF!</f>
        <v>#REF!</v>
      </c>
      <c r="EV50" s="205" t="e">
        <f t="shared" si="226"/>
        <v>#REF!</v>
      </c>
      <c r="EW50" s="137" t="e">
        <f>#REF!</f>
        <v>#REF!</v>
      </c>
      <c r="EX50" s="137" t="e">
        <f>#REF!</f>
        <v>#REF!</v>
      </c>
      <c r="EY50" s="204" t="e">
        <f t="shared" si="227"/>
        <v>#REF!</v>
      </c>
      <c r="EZ50" s="204" t="e">
        <f>EW50*#REF!</f>
        <v>#REF!</v>
      </c>
      <c r="FA50" s="205" t="e">
        <f>EY50*#REF!</f>
        <v>#REF!</v>
      </c>
      <c r="FB50" s="205" t="e">
        <f t="shared" si="228"/>
        <v>#REF!</v>
      </c>
      <c r="FC50" s="432" t="e">
        <f>EW50*#REF!</f>
        <v>#REF!</v>
      </c>
      <c r="FD50" s="433" t="e">
        <f>EY50*#REF!</f>
        <v>#REF!</v>
      </c>
      <c r="FE50" s="433" t="e">
        <f t="shared" si="229"/>
        <v>#REF!</v>
      </c>
      <c r="FF50" s="137" t="e">
        <f>#REF!</f>
        <v>#REF!</v>
      </c>
      <c r="FG50" s="137" t="e">
        <f>#REF!</f>
        <v>#REF!</v>
      </c>
      <c r="FH50" s="204" t="e">
        <f t="shared" si="230"/>
        <v>#REF!</v>
      </c>
      <c r="FI50" s="204" t="e">
        <f>FF50*#REF!</f>
        <v>#REF!</v>
      </c>
      <c r="FJ50" s="205" t="e">
        <f>FH50*#REF!</f>
        <v>#REF!</v>
      </c>
      <c r="FK50" s="205" t="e">
        <f t="shared" si="231"/>
        <v>#REF!</v>
      </c>
      <c r="FL50" s="432" t="e">
        <f>FF50*#REF!</f>
        <v>#REF!</v>
      </c>
      <c r="FM50" s="433" t="e">
        <f>FH50*#REF!</f>
        <v>#REF!</v>
      </c>
      <c r="FN50" s="441" t="e">
        <f t="shared" si="232"/>
        <v>#REF!</v>
      </c>
      <c r="FO50" s="137" t="e">
        <f>#REF!</f>
        <v>#REF!</v>
      </c>
      <c r="FP50" s="137" t="e">
        <f>#REF!</f>
        <v>#REF!</v>
      </c>
      <c r="FQ50" s="204" t="e">
        <f t="shared" si="233"/>
        <v>#REF!</v>
      </c>
      <c r="FR50" s="204" t="e">
        <f>FO50*#REF!</f>
        <v>#REF!</v>
      </c>
      <c r="FS50" s="204" t="e">
        <f>FQ50*#REF!</f>
        <v>#REF!</v>
      </c>
      <c r="FT50" s="205" t="e">
        <f t="shared" si="234"/>
        <v>#REF!</v>
      </c>
      <c r="FU50" s="432" t="e">
        <f>FO50*#REF!</f>
        <v>#REF!</v>
      </c>
      <c r="FV50" s="433" t="e">
        <f>FQ50*#REF!</f>
        <v>#REF!</v>
      </c>
      <c r="FW50" s="454" t="e">
        <f t="shared" si="235"/>
        <v>#REF!</v>
      </c>
    </row>
    <row r="51" spans="1:179" s="12" customFormat="1" ht="15.75">
      <c r="A51" s="874"/>
      <c r="B51" s="332" t="s">
        <v>665</v>
      </c>
      <c r="C51" s="377"/>
      <c r="D51" s="334" t="s">
        <v>0</v>
      </c>
      <c r="E51" s="262" t="e">
        <f t="shared" si="175"/>
        <v>#REF!</v>
      </c>
      <c r="F51" s="263" t="e">
        <f t="shared" si="176"/>
        <v>#REF!</v>
      </c>
      <c r="G51" s="263" t="e">
        <f t="shared" si="177"/>
        <v>#REF!</v>
      </c>
      <c r="H51" s="263" t="e">
        <f t="shared" si="178"/>
        <v>#REF!</v>
      </c>
      <c r="I51" s="263" t="e">
        <f t="shared" si="179"/>
        <v>#REF!</v>
      </c>
      <c r="J51" s="264" t="e">
        <f t="shared" si="180"/>
        <v>#REF!</v>
      </c>
      <c r="K51" s="129"/>
      <c r="L51" s="129"/>
      <c r="M51" s="129"/>
      <c r="N51" s="148"/>
      <c r="O51" s="143" t="e">
        <f>#REF!</f>
        <v>#REF!</v>
      </c>
      <c r="P51" s="137" t="e">
        <f>#REF!</f>
        <v>#REF!</v>
      </c>
      <c r="Q51" s="204" t="e">
        <f t="shared" si="181"/>
        <v>#REF!</v>
      </c>
      <c r="R51" s="204" t="e">
        <f>O51*#REF!</f>
        <v>#REF!</v>
      </c>
      <c r="S51" s="205" t="e">
        <f>Q51*#REF!</f>
        <v>#REF!</v>
      </c>
      <c r="T51" s="205" t="e">
        <f t="shared" si="182"/>
        <v>#REF!</v>
      </c>
      <c r="U51" s="137" t="e">
        <f>#REF!</f>
        <v>#REF!</v>
      </c>
      <c r="V51" s="137" t="e">
        <f>#REF!</f>
        <v>#REF!</v>
      </c>
      <c r="W51" s="204" t="e">
        <f t="shared" si="183"/>
        <v>#REF!</v>
      </c>
      <c r="X51" s="204" t="e">
        <f>U51*#REF!</f>
        <v>#REF!</v>
      </c>
      <c r="Y51" s="205" t="e">
        <f>W51*#REF!</f>
        <v>#REF!</v>
      </c>
      <c r="Z51" s="205" t="e">
        <f t="shared" si="184"/>
        <v>#REF!</v>
      </c>
      <c r="AA51" s="432" t="e">
        <f>U51*#REF!</f>
        <v>#REF!</v>
      </c>
      <c r="AB51" s="433" t="e">
        <f>W51*#REF!</f>
        <v>#REF!</v>
      </c>
      <c r="AC51" s="433" t="e">
        <f t="shared" si="185"/>
        <v>#REF!</v>
      </c>
      <c r="AD51" s="137" t="e">
        <f>#REF!</f>
        <v>#REF!</v>
      </c>
      <c r="AE51" s="137" t="e">
        <f>#REF!</f>
        <v>#REF!</v>
      </c>
      <c r="AF51" s="204" t="e">
        <f t="shared" si="186"/>
        <v>#REF!</v>
      </c>
      <c r="AG51" s="204" t="e">
        <f>AD51*#REF!</f>
        <v>#REF!</v>
      </c>
      <c r="AH51" s="205" t="e">
        <f>AF51*#REF!</f>
        <v>#REF!</v>
      </c>
      <c r="AI51" s="205" t="e">
        <f t="shared" si="187"/>
        <v>#REF!</v>
      </c>
      <c r="AJ51" s="432" t="e">
        <f>AD51*#REF!</f>
        <v>#REF!</v>
      </c>
      <c r="AK51" s="433" t="e">
        <f>AF51*#REF!</f>
        <v>#REF!</v>
      </c>
      <c r="AL51" s="433" t="e">
        <f t="shared" si="188"/>
        <v>#REF!</v>
      </c>
      <c r="AM51" s="137" t="e">
        <f>#REF!</f>
        <v>#REF!</v>
      </c>
      <c r="AN51" s="137" t="e">
        <f>#REF!</f>
        <v>#REF!</v>
      </c>
      <c r="AO51" s="204" t="e">
        <f t="shared" si="189"/>
        <v>#REF!</v>
      </c>
      <c r="AP51" s="204" t="e">
        <f>AM51*#REF!</f>
        <v>#REF!</v>
      </c>
      <c r="AQ51" s="204" t="e">
        <f>AO51*#REF!</f>
        <v>#REF!</v>
      </c>
      <c r="AR51" s="204" t="e">
        <f t="shared" si="190"/>
        <v>#REF!</v>
      </c>
      <c r="AS51" s="432" t="e">
        <f>AM51*#REF!</f>
        <v>#REF!</v>
      </c>
      <c r="AT51" s="433" t="e">
        <f>AO51*#REF!</f>
        <v>#REF!</v>
      </c>
      <c r="AU51" s="433" t="e">
        <f t="shared" si="191"/>
        <v>#REF!</v>
      </c>
      <c r="AV51" s="136" t="e">
        <f>#REF!</f>
        <v>#REF!</v>
      </c>
      <c r="AW51" s="137" t="e">
        <f>#REF!</f>
        <v>#REF!</v>
      </c>
      <c r="AX51" s="204" t="e">
        <f t="shared" si="192"/>
        <v>#REF!</v>
      </c>
      <c r="AY51" s="204" t="e">
        <f>AV51*#REF!</f>
        <v>#REF!</v>
      </c>
      <c r="AZ51" s="205" t="e">
        <f>AX51*#REF!</f>
        <v>#REF!</v>
      </c>
      <c r="BA51" s="205" t="e">
        <f t="shared" si="193"/>
        <v>#REF!</v>
      </c>
      <c r="BB51" s="137" t="e">
        <f>#REF!</f>
        <v>#REF!</v>
      </c>
      <c r="BC51" s="137" t="e">
        <f>#REF!</f>
        <v>#REF!</v>
      </c>
      <c r="BD51" s="204" t="e">
        <f t="shared" si="194"/>
        <v>#REF!</v>
      </c>
      <c r="BE51" s="204" t="e">
        <f>BB51*#REF!</f>
        <v>#REF!</v>
      </c>
      <c r="BF51" s="205" t="e">
        <f>BD51*#REF!</f>
        <v>#REF!</v>
      </c>
      <c r="BG51" s="205" t="e">
        <f t="shared" si="195"/>
        <v>#REF!</v>
      </c>
      <c r="BH51" s="432" t="e">
        <f>BB51*#REF!</f>
        <v>#REF!</v>
      </c>
      <c r="BI51" s="433" t="e">
        <f>BD51*#REF!</f>
        <v>#REF!</v>
      </c>
      <c r="BJ51" s="433" t="e">
        <f t="shared" si="196"/>
        <v>#REF!</v>
      </c>
      <c r="BK51" s="137" t="e">
        <f>#REF!</f>
        <v>#REF!</v>
      </c>
      <c r="BL51" s="137" t="e">
        <f>#REF!</f>
        <v>#REF!</v>
      </c>
      <c r="BM51" s="204" t="e">
        <f t="shared" si="197"/>
        <v>#REF!</v>
      </c>
      <c r="BN51" s="336" t="e">
        <f>BK51*#REF!</f>
        <v>#REF!</v>
      </c>
      <c r="BO51" s="205" t="e">
        <f>BM51*#REF!</f>
        <v>#REF!</v>
      </c>
      <c r="BP51" s="205" t="e">
        <f t="shared" si="198"/>
        <v>#REF!</v>
      </c>
      <c r="BQ51" s="432" t="e">
        <f>BK51*#REF!</f>
        <v>#REF!</v>
      </c>
      <c r="BR51" s="433" t="e">
        <f>BM51*#REF!</f>
        <v>#REF!</v>
      </c>
      <c r="BS51" s="433" t="e">
        <f t="shared" si="199"/>
        <v>#REF!</v>
      </c>
      <c r="BT51" s="137" t="e">
        <f>#REF!</f>
        <v>#REF!</v>
      </c>
      <c r="BU51" s="137" t="e">
        <f>#REF!</f>
        <v>#REF!</v>
      </c>
      <c r="BV51" s="204" t="e">
        <f t="shared" si="200"/>
        <v>#REF!</v>
      </c>
      <c r="BW51" s="204" t="e">
        <f>BT51*#REF!</f>
        <v>#REF!</v>
      </c>
      <c r="BX51" s="204" t="e">
        <f>BV51*#REF!</f>
        <v>#REF!</v>
      </c>
      <c r="BY51" s="205" t="e">
        <f t="shared" si="201"/>
        <v>#REF!</v>
      </c>
      <c r="BZ51" s="432" t="e">
        <f>BT51*#REF!</f>
        <v>#REF!</v>
      </c>
      <c r="CA51" s="433" t="e">
        <f>BV51*#REF!</f>
        <v>#REF!</v>
      </c>
      <c r="CB51" s="441" t="e">
        <f t="shared" si="202"/>
        <v>#REF!</v>
      </c>
      <c r="CC51" s="136" t="e">
        <f>#REF!</f>
        <v>#REF!</v>
      </c>
      <c r="CD51" s="137" t="e">
        <f>#REF!</f>
        <v>#REF!</v>
      </c>
      <c r="CE51" s="204" t="e">
        <f t="shared" si="203"/>
        <v>#REF!</v>
      </c>
      <c r="CF51" s="204" t="e">
        <f>CC51*#REF!</f>
        <v>#REF!</v>
      </c>
      <c r="CG51" s="205" t="e">
        <f>CE51*#REF!</f>
        <v>#REF!</v>
      </c>
      <c r="CH51" s="205" t="e">
        <f t="shared" si="204"/>
        <v>#REF!</v>
      </c>
      <c r="CI51" s="137" t="e">
        <f>#REF!</f>
        <v>#REF!</v>
      </c>
      <c r="CJ51" s="137" t="e">
        <f>#REF!</f>
        <v>#REF!</v>
      </c>
      <c r="CK51" s="204" t="e">
        <f t="shared" si="205"/>
        <v>#REF!</v>
      </c>
      <c r="CL51" s="204" t="e">
        <f>CI51*#REF!</f>
        <v>#REF!</v>
      </c>
      <c r="CM51" s="205" t="e">
        <f>CK51*#REF!</f>
        <v>#REF!</v>
      </c>
      <c r="CN51" s="205" t="e">
        <f t="shared" si="206"/>
        <v>#REF!</v>
      </c>
      <c r="CO51" s="432" t="e">
        <f>CI51*#REF!</f>
        <v>#REF!</v>
      </c>
      <c r="CP51" s="433" t="e">
        <f>CK51*#REF!</f>
        <v>#REF!</v>
      </c>
      <c r="CQ51" s="433" t="e">
        <f t="shared" si="207"/>
        <v>#REF!</v>
      </c>
      <c r="CR51" s="137" t="e">
        <f>#REF!</f>
        <v>#REF!</v>
      </c>
      <c r="CS51" s="137" t="e">
        <f>#REF!</f>
        <v>#REF!</v>
      </c>
      <c r="CT51" s="204" t="e">
        <f t="shared" si="208"/>
        <v>#REF!</v>
      </c>
      <c r="CU51" s="204" t="e">
        <f>CR51*#REF!</f>
        <v>#REF!</v>
      </c>
      <c r="CV51" s="205" t="e">
        <f>CT51*#REF!</f>
        <v>#REF!</v>
      </c>
      <c r="CW51" s="205" t="e">
        <f t="shared" si="209"/>
        <v>#REF!</v>
      </c>
      <c r="CX51" s="432" t="e">
        <f>CR51*#REF!</f>
        <v>#REF!</v>
      </c>
      <c r="CY51" s="433" t="e">
        <f>CT51*#REF!</f>
        <v>#REF!</v>
      </c>
      <c r="CZ51" s="441" t="e">
        <f t="shared" si="210"/>
        <v>#REF!</v>
      </c>
      <c r="DA51" s="143" t="e">
        <f>#REF!</f>
        <v>#REF!</v>
      </c>
      <c r="DB51" s="137" t="e">
        <f>#REF!</f>
        <v>#REF!</v>
      </c>
      <c r="DC51" s="204" t="e">
        <f t="shared" si="211"/>
        <v>#REF!</v>
      </c>
      <c r="DD51" s="204" t="e">
        <f>DA51*#REF!</f>
        <v>#REF!</v>
      </c>
      <c r="DE51" s="204" t="e">
        <f>DC51*#REF!</f>
        <v>#REF!</v>
      </c>
      <c r="DF51" s="205" t="e">
        <f t="shared" si="212"/>
        <v>#REF!</v>
      </c>
      <c r="DG51" s="432" t="e">
        <f>DA51*#REF!</f>
        <v>#REF!</v>
      </c>
      <c r="DH51" s="433" t="e">
        <f>DC51*#REF!</f>
        <v>#REF!</v>
      </c>
      <c r="DI51" s="433" t="e">
        <f t="shared" si="213"/>
        <v>#REF!</v>
      </c>
      <c r="DJ51" s="136" t="e">
        <f>#REF!</f>
        <v>#REF!</v>
      </c>
      <c r="DK51" s="137" t="e">
        <f>#REF!</f>
        <v>#REF!</v>
      </c>
      <c r="DL51" s="204" t="e">
        <f t="shared" si="214"/>
        <v>#REF!</v>
      </c>
      <c r="DM51" s="204" t="e">
        <f>DJ51*#REF!</f>
        <v>#REF!</v>
      </c>
      <c r="DN51" s="205" t="e">
        <f>DL51*#REF!</f>
        <v>#REF!</v>
      </c>
      <c r="DO51" s="205" t="e">
        <f t="shared" si="215"/>
        <v>#REF!</v>
      </c>
      <c r="DP51" s="137" t="e">
        <f>#REF!</f>
        <v>#REF!</v>
      </c>
      <c r="DQ51" s="137" t="e">
        <f>#REF!</f>
        <v>#REF!</v>
      </c>
      <c r="DR51" s="204" t="e">
        <f t="shared" si="216"/>
        <v>#REF!</v>
      </c>
      <c r="DS51" s="204" t="e">
        <f>DP51*#REF!</f>
        <v>#REF!</v>
      </c>
      <c r="DT51" s="205" t="e">
        <f>DR51*#REF!</f>
        <v>#REF!</v>
      </c>
      <c r="DU51" s="205" t="e">
        <f t="shared" si="217"/>
        <v>#REF!</v>
      </c>
      <c r="DV51" s="432" t="e">
        <f>DP51*#REF!</f>
        <v>#REF!</v>
      </c>
      <c r="DW51" s="433" t="e">
        <f>DR51*#REF!</f>
        <v>#REF!</v>
      </c>
      <c r="DX51" s="433" t="e">
        <f t="shared" si="218"/>
        <v>#REF!</v>
      </c>
      <c r="DY51" s="137" t="e">
        <f>#REF!</f>
        <v>#REF!</v>
      </c>
      <c r="DZ51" s="137" t="e">
        <f>#REF!</f>
        <v>#REF!</v>
      </c>
      <c r="EA51" s="204" t="e">
        <f t="shared" si="219"/>
        <v>#REF!</v>
      </c>
      <c r="EB51" s="204" t="e">
        <f>DY51*#REF!</f>
        <v>#REF!</v>
      </c>
      <c r="EC51" s="205" t="e">
        <f>EA51*#REF!</f>
        <v>#REF!</v>
      </c>
      <c r="ED51" s="205" t="e">
        <f t="shared" si="220"/>
        <v>#REF!</v>
      </c>
      <c r="EE51" s="432" t="e">
        <f>DY51*#REF!</f>
        <v>#REF!</v>
      </c>
      <c r="EF51" s="433" t="e">
        <f>EA51*#REF!</f>
        <v>#REF!</v>
      </c>
      <c r="EG51" s="441" t="e">
        <f t="shared" si="221"/>
        <v>#REF!</v>
      </c>
      <c r="EH51" s="137" t="e">
        <f>#REF!</f>
        <v>#REF!</v>
      </c>
      <c r="EI51" s="137" t="e">
        <f>#REF!</f>
        <v>#REF!</v>
      </c>
      <c r="EJ51" s="204" t="e">
        <f t="shared" si="222"/>
        <v>#REF!</v>
      </c>
      <c r="EK51" s="204" t="e">
        <f>EH51*#REF!</f>
        <v>#REF!</v>
      </c>
      <c r="EL51" s="204" t="e">
        <f>EJ51*#REF!</f>
        <v>#REF!</v>
      </c>
      <c r="EM51" s="205" t="e">
        <f t="shared" si="223"/>
        <v>#REF!</v>
      </c>
      <c r="EN51" s="432" t="e">
        <f>EH51*#REF!</f>
        <v>#REF!</v>
      </c>
      <c r="EO51" s="433" t="e">
        <f>EJ51*#REF!</f>
        <v>#REF!</v>
      </c>
      <c r="EP51" s="433" t="e">
        <f t="shared" si="224"/>
        <v>#REF!</v>
      </c>
      <c r="EQ51" s="136" t="e">
        <f>#REF!</f>
        <v>#REF!</v>
      </c>
      <c r="ER51" s="137" t="e">
        <f>#REF!</f>
        <v>#REF!</v>
      </c>
      <c r="ES51" s="204" t="e">
        <f t="shared" si="225"/>
        <v>#REF!</v>
      </c>
      <c r="ET51" s="204" t="e">
        <f>EQ51*#REF!</f>
        <v>#REF!</v>
      </c>
      <c r="EU51" s="205" t="e">
        <f>ES51*#REF!</f>
        <v>#REF!</v>
      </c>
      <c r="EV51" s="205" t="e">
        <f t="shared" si="226"/>
        <v>#REF!</v>
      </c>
      <c r="EW51" s="137" t="e">
        <f>#REF!</f>
        <v>#REF!</v>
      </c>
      <c r="EX51" s="137" t="e">
        <f>#REF!</f>
        <v>#REF!</v>
      </c>
      <c r="EY51" s="204" t="e">
        <f t="shared" si="227"/>
        <v>#REF!</v>
      </c>
      <c r="EZ51" s="204" t="e">
        <f>EW51*#REF!</f>
        <v>#REF!</v>
      </c>
      <c r="FA51" s="205" t="e">
        <f>EY51*#REF!</f>
        <v>#REF!</v>
      </c>
      <c r="FB51" s="205" t="e">
        <f t="shared" si="228"/>
        <v>#REF!</v>
      </c>
      <c r="FC51" s="432" t="e">
        <f>EW51*#REF!</f>
        <v>#REF!</v>
      </c>
      <c r="FD51" s="433" t="e">
        <f>EY51*#REF!</f>
        <v>#REF!</v>
      </c>
      <c r="FE51" s="433" t="e">
        <f t="shared" si="229"/>
        <v>#REF!</v>
      </c>
      <c r="FF51" s="137" t="e">
        <f>#REF!</f>
        <v>#REF!</v>
      </c>
      <c r="FG51" s="137" t="e">
        <f>#REF!</f>
        <v>#REF!</v>
      </c>
      <c r="FH51" s="204" t="e">
        <f t="shared" si="230"/>
        <v>#REF!</v>
      </c>
      <c r="FI51" s="204" t="e">
        <f>FF51*#REF!</f>
        <v>#REF!</v>
      </c>
      <c r="FJ51" s="205" t="e">
        <f>FH51*#REF!</f>
        <v>#REF!</v>
      </c>
      <c r="FK51" s="205" t="e">
        <f t="shared" si="231"/>
        <v>#REF!</v>
      </c>
      <c r="FL51" s="432" t="e">
        <f>FF51*#REF!</f>
        <v>#REF!</v>
      </c>
      <c r="FM51" s="433" t="e">
        <f>FH51*#REF!</f>
        <v>#REF!</v>
      </c>
      <c r="FN51" s="441" t="e">
        <f t="shared" si="232"/>
        <v>#REF!</v>
      </c>
      <c r="FO51" s="137" t="e">
        <f>#REF!</f>
        <v>#REF!</v>
      </c>
      <c r="FP51" s="137" t="e">
        <f>#REF!</f>
        <v>#REF!</v>
      </c>
      <c r="FQ51" s="204" t="e">
        <f t="shared" si="233"/>
        <v>#REF!</v>
      </c>
      <c r="FR51" s="204" t="e">
        <f>FO51*#REF!</f>
        <v>#REF!</v>
      </c>
      <c r="FS51" s="204" t="e">
        <f>FQ51*#REF!</f>
        <v>#REF!</v>
      </c>
      <c r="FT51" s="205" t="e">
        <f t="shared" si="234"/>
        <v>#REF!</v>
      </c>
      <c r="FU51" s="432" t="e">
        <f>FO51*#REF!</f>
        <v>#REF!</v>
      </c>
      <c r="FV51" s="433" t="e">
        <f>FQ51*#REF!</f>
        <v>#REF!</v>
      </c>
      <c r="FW51" s="454" t="e">
        <f t="shared" si="235"/>
        <v>#REF!</v>
      </c>
    </row>
    <row r="52" spans="1:179" s="12" customFormat="1">
      <c r="A52" s="874"/>
      <c r="B52" s="332" t="s">
        <v>666</v>
      </c>
      <c r="C52" s="377"/>
      <c r="D52" s="334" t="s">
        <v>146</v>
      </c>
      <c r="E52" s="262" t="e">
        <f t="shared" si="175"/>
        <v>#REF!</v>
      </c>
      <c r="F52" s="263" t="e">
        <f t="shared" si="176"/>
        <v>#REF!</v>
      </c>
      <c r="G52" s="263" t="e">
        <f t="shared" si="177"/>
        <v>#REF!</v>
      </c>
      <c r="H52" s="263" t="e">
        <f t="shared" si="178"/>
        <v>#REF!</v>
      </c>
      <c r="I52" s="263" t="e">
        <f t="shared" si="179"/>
        <v>#REF!</v>
      </c>
      <c r="J52" s="264" t="e">
        <f t="shared" si="180"/>
        <v>#REF!</v>
      </c>
      <c r="K52" s="129"/>
      <c r="L52" s="129"/>
      <c r="M52" s="129"/>
      <c r="N52" s="148"/>
      <c r="O52" s="143" t="e">
        <f>#REF!</f>
        <v>#REF!</v>
      </c>
      <c r="P52" s="137" t="e">
        <f>#REF!</f>
        <v>#REF!</v>
      </c>
      <c r="Q52" s="204" t="e">
        <f t="shared" si="181"/>
        <v>#REF!</v>
      </c>
      <c r="R52" s="204" t="e">
        <f>O52*#REF!</f>
        <v>#REF!</v>
      </c>
      <c r="S52" s="205" t="e">
        <f>Q52*#REF!</f>
        <v>#REF!</v>
      </c>
      <c r="T52" s="205" t="e">
        <f t="shared" si="182"/>
        <v>#REF!</v>
      </c>
      <c r="U52" s="137" t="e">
        <f>#REF!</f>
        <v>#REF!</v>
      </c>
      <c r="V52" s="137" t="e">
        <f>#REF!</f>
        <v>#REF!</v>
      </c>
      <c r="W52" s="204" t="e">
        <f t="shared" si="183"/>
        <v>#REF!</v>
      </c>
      <c r="X52" s="204" t="e">
        <f>U52*#REF!</f>
        <v>#REF!</v>
      </c>
      <c r="Y52" s="205" t="e">
        <f>W52*#REF!</f>
        <v>#REF!</v>
      </c>
      <c r="Z52" s="205" t="e">
        <f t="shared" si="184"/>
        <v>#REF!</v>
      </c>
      <c r="AA52" s="432" t="e">
        <f>U52*#REF!</f>
        <v>#REF!</v>
      </c>
      <c r="AB52" s="433" t="e">
        <f>W52*#REF!</f>
        <v>#REF!</v>
      </c>
      <c r="AC52" s="433" t="e">
        <f t="shared" si="185"/>
        <v>#REF!</v>
      </c>
      <c r="AD52" s="137" t="e">
        <f>#REF!</f>
        <v>#REF!</v>
      </c>
      <c r="AE52" s="137" t="e">
        <f>#REF!</f>
        <v>#REF!</v>
      </c>
      <c r="AF52" s="204" t="e">
        <f t="shared" si="186"/>
        <v>#REF!</v>
      </c>
      <c r="AG52" s="204" t="e">
        <f>AD52*#REF!</f>
        <v>#REF!</v>
      </c>
      <c r="AH52" s="205" t="e">
        <f>AF52*#REF!</f>
        <v>#REF!</v>
      </c>
      <c r="AI52" s="205" t="e">
        <f t="shared" si="187"/>
        <v>#REF!</v>
      </c>
      <c r="AJ52" s="432" t="e">
        <f>AD52*#REF!</f>
        <v>#REF!</v>
      </c>
      <c r="AK52" s="433" t="e">
        <f>AF52*#REF!</f>
        <v>#REF!</v>
      </c>
      <c r="AL52" s="433" t="e">
        <f t="shared" si="188"/>
        <v>#REF!</v>
      </c>
      <c r="AM52" s="137" t="e">
        <f>#REF!</f>
        <v>#REF!</v>
      </c>
      <c r="AN52" s="137" t="e">
        <f>#REF!</f>
        <v>#REF!</v>
      </c>
      <c r="AO52" s="204" t="e">
        <f t="shared" si="189"/>
        <v>#REF!</v>
      </c>
      <c r="AP52" s="204" t="e">
        <f>AM52*#REF!</f>
        <v>#REF!</v>
      </c>
      <c r="AQ52" s="204" t="e">
        <f>AO52*#REF!</f>
        <v>#REF!</v>
      </c>
      <c r="AR52" s="204" t="e">
        <f t="shared" si="190"/>
        <v>#REF!</v>
      </c>
      <c r="AS52" s="432" t="e">
        <f>AM52*#REF!</f>
        <v>#REF!</v>
      </c>
      <c r="AT52" s="433" t="e">
        <f>AO52*#REF!</f>
        <v>#REF!</v>
      </c>
      <c r="AU52" s="433" t="e">
        <f t="shared" si="191"/>
        <v>#REF!</v>
      </c>
      <c r="AV52" s="136" t="e">
        <f>#REF!</f>
        <v>#REF!</v>
      </c>
      <c r="AW52" s="137" t="e">
        <f>#REF!</f>
        <v>#REF!</v>
      </c>
      <c r="AX52" s="204" t="e">
        <f t="shared" si="192"/>
        <v>#REF!</v>
      </c>
      <c r="AY52" s="204" t="e">
        <f>AV52*#REF!</f>
        <v>#REF!</v>
      </c>
      <c r="AZ52" s="205" t="e">
        <f>AX52*#REF!</f>
        <v>#REF!</v>
      </c>
      <c r="BA52" s="205" t="e">
        <f t="shared" si="193"/>
        <v>#REF!</v>
      </c>
      <c r="BB52" s="137" t="e">
        <f>#REF!</f>
        <v>#REF!</v>
      </c>
      <c r="BC52" s="137" t="e">
        <f>#REF!</f>
        <v>#REF!</v>
      </c>
      <c r="BD52" s="204" t="e">
        <f t="shared" si="194"/>
        <v>#REF!</v>
      </c>
      <c r="BE52" s="204" t="e">
        <f>BB52*#REF!</f>
        <v>#REF!</v>
      </c>
      <c r="BF52" s="205" t="e">
        <f>BD52*#REF!</f>
        <v>#REF!</v>
      </c>
      <c r="BG52" s="205" t="e">
        <f t="shared" si="195"/>
        <v>#REF!</v>
      </c>
      <c r="BH52" s="432" t="e">
        <f>BB52*#REF!</f>
        <v>#REF!</v>
      </c>
      <c r="BI52" s="433" t="e">
        <f>BD52*#REF!</f>
        <v>#REF!</v>
      </c>
      <c r="BJ52" s="433" t="e">
        <f t="shared" si="196"/>
        <v>#REF!</v>
      </c>
      <c r="BK52" s="137" t="e">
        <f>#REF!</f>
        <v>#REF!</v>
      </c>
      <c r="BL52" s="137" t="e">
        <f>#REF!</f>
        <v>#REF!</v>
      </c>
      <c r="BM52" s="204" t="e">
        <f t="shared" si="197"/>
        <v>#REF!</v>
      </c>
      <c r="BN52" s="336" t="e">
        <f>BK52*#REF!</f>
        <v>#REF!</v>
      </c>
      <c r="BO52" s="205" t="e">
        <f>BM52*#REF!</f>
        <v>#REF!</v>
      </c>
      <c r="BP52" s="205" t="e">
        <f t="shared" si="198"/>
        <v>#REF!</v>
      </c>
      <c r="BQ52" s="432" t="e">
        <f>BK52*#REF!</f>
        <v>#REF!</v>
      </c>
      <c r="BR52" s="433" t="e">
        <f>BM52*#REF!</f>
        <v>#REF!</v>
      </c>
      <c r="BS52" s="433" t="e">
        <f t="shared" si="199"/>
        <v>#REF!</v>
      </c>
      <c r="BT52" s="137" t="e">
        <f>#REF!</f>
        <v>#REF!</v>
      </c>
      <c r="BU52" s="137" t="e">
        <f>#REF!</f>
        <v>#REF!</v>
      </c>
      <c r="BV52" s="204" t="e">
        <f t="shared" si="200"/>
        <v>#REF!</v>
      </c>
      <c r="BW52" s="204" t="e">
        <f>BT52*#REF!</f>
        <v>#REF!</v>
      </c>
      <c r="BX52" s="204" t="e">
        <f>BV52*#REF!</f>
        <v>#REF!</v>
      </c>
      <c r="BY52" s="205" t="e">
        <f t="shared" si="201"/>
        <v>#REF!</v>
      </c>
      <c r="BZ52" s="432" t="e">
        <f>BT52*#REF!</f>
        <v>#REF!</v>
      </c>
      <c r="CA52" s="433" t="e">
        <f>BV52*#REF!</f>
        <v>#REF!</v>
      </c>
      <c r="CB52" s="441" t="e">
        <f t="shared" si="202"/>
        <v>#REF!</v>
      </c>
      <c r="CC52" s="136" t="e">
        <f>#REF!</f>
        <v>#REF!</v>
      </c>
      <c r="CD52" s="137" t="e">
        <f>#REF!</f>
        <v>#REF!</v>
      </c>
      <c r="CE52" s="204" t="e">
        <f t="shared" si="203"/>
        <v>#REF!</v>
      </c>
      <c r="CF52" s="204" t="e">
        <f>CC52*#REF!</f>
        <v>#REF!</v>
      </c>
      <c r="CG52" s="205" t="e">
        <f>CE52*#REF!</f>
        <v>#REF!</v>
      </c>
      <c r="CH52" s="205" t="e">
        <f t="shared" si="204"/>
        <v>#REF!</v>
      </c>
      <c r="CI52" s="137" t="e">
        <f>#REF!</f>
        <v>#REF!</v>
      </c>
      <c r="CJ52" s="137" t="e">
        <f>#REF!</f>
        <v>#REF!</v>
      </c>
      <c r="CK52" s="204" t="e">
        <f t="shared" si="205"/>
        <v>#REF!</v>
      </c>
      <c r="CL52" s="204" t="e">
        <f>CI52*#REF!</f>
        <v>#REF!</v>
      </c>
      <c r="CM52" s="205" t="e">
        <f>CK52*#REF!</f>
        <v>#REF!</v>
      </c>
      <c r="CN52" s="205" t="e">
        <f t="shared" si="206"/>
        <v>#REF!</v>
      </c>
      <c r="CO52" s="432" t="e">
        <f>CI52*#REF!</f>
        <v>#REF!</v>
      </c>
      <c r="CP52" s="433" t="e">
        <f>CK52*#REF!</f>
        <v>#REF!</v>
      </c>
      <c r="CQ52" s="433" t="e">
        <f t="shared" si="207"/>
        <v>#REF!</v>
      </c>
      <c r="CR52" s="137" t="e">
        <f>#REF!</f>
        <v>#REF!</v>
      </c>
      <c r="CS52" s="137" t="e">
        <f>#REF!</f>
        <v>#REF!</v>
      </c>
      <c r="CT52" s="204" t="e">
        <f t="shared" si="208"/>
        <v>#REF!</v>
      </c>
      <c r="CU52" s="204" t="e">
        <f>CR52*#REF!</f>
        <v>#REF!</v>
      </c>
      <c r="CV52" s="205" t="e">
        <f>CT52*#REF!</f>
        <v>#REF!</v>
      </c>
      <c r="CW52" s="205" t="e">
        <f t="shared" si="209"/>
        <v>#REF!</v>
      </c>
      <c r="CX52" s="432" t="e">
        <f>CR52*#REF!</f>
        <v>#REF!</v>
      </c>
      <c r="CY52" s="433" t="e">
        <f>CT52*#REF!</f>
        <v>#REF!</v>
      </c>
      <c r="CZ52" s="441" t="e">
        <f t="shared" si="210"/>
        <v>#REF!</v>
      </c>
      <c r="DA52" s="143" t="e">
        <f>#REF!</f>
        <v>#REF!</v>
      </c>
      <c r="DB52" s="137" t="e">
        <f>#REF!</f>
        <v>#REF!</v>
      </c>
      <c r="DC52" s="204" t="e">
        <f t="shared" si="211"/>
        <v>#REF!</v>
      </c>
      <c r="DD52" s="204" t="e">
        <f>DA52*#REF!</f>
        <v>#REF!</v>
      </c>
      <c r="DE52" s="204" t="e">
        <f>DC52*#REF!</f>
        <v>#REF!</v>
      </c>
      <c r="DF52" s="205" t="e">
        <f t="shared" si="212"/>
        <v>#REF!</v>
      </c>
      <c r="DG52" s="432" t="e">
        <f>DA52*#REF!</f>
        <v>#REF!</v>
      </c>
      <c r="DH52" s="433" t="e">
        <f>DC52*#REF!</f>
        <v>#REF!</v>
      </c>
      <c r="DI52" s="433" t="e">
        <f t="shared" si="213"/>
        <v>#REF!</v>
      </c>
      <c r="DJ52" s="136" t="e">
        <f>#REF!</f>
        <v>#REF!</v>
      </c>
      <c r="DK52" s="137" t="e">
        <f>#REF!</f>
        <v>#REF!</v>
      </c>
      <c r="DL52" s="204" t="e">
        <f t="shared" si="214"/>
        <v>#REF!</v>
      </c>
      <c r="DM52" s="204" t="e">
        <f>DJ52*#REF!</f>
        <v>#REF!</v>
      </c>
      <c r="DN52" s="205" t="e">
        <f>DL52*#REF!</f>
        <v>#REF!</v>
      </c>
      <c r="DO52" s="205" t="e">
        <f t="shared" si="215"/>
        <v>#REF!</v>
      </c>
      <c r="DP52" s="137" t="e">
        <f>#REF!</f>
        <v>#REF!</v>
      </c>
      <c r="DQ52" s="137" t="e">
        <f>#REF!</f>
        <v>#REF!</v>
      </c>
      <c r="DR52" s="204" t="e">
        <f t="shared" si="216"/>
        <v>#REF!</v>
      </c>
      <c r="DS52" s="204" t="e">
        <f>DP52*#REF!</f>
        <v>#REF!</v>
      </c>
      <c r="DT52" s="205" t="e">
        <f>DR52*#REF!</f>
        <v>#REF!</v>
      </c>
      <c r="DU52" s="205" t="e">
        <f t="shared" si="217"/>
        <v>#REF!</v>
      </c>
      <c r="DV52" s="432" t="e">
        <f>DP52*#REF!</f>
        <v>#REF!</v>
      </c>
      <c r="DW52" s="433" t="e">
        <f>DR52*#REF!</f>
        <v>#REF!</v>
      </c>
      <c r="DX52" s="433" t="e">
        <f t="shared" si="218"/>
        <v>#REF!</v>
      </c>
      <c r="DY52" s="137" t="e">
        <f>#REF!</f>
        <v>#REF!</v>
      </c>
      <c r="DZ52" s="137" t="e">
        <f>#REF!</f>
        <v>#REF!</v>
      </c>
      <c r="EA52" s="204" t="e">
        <f t="shared" si="219"/>
        <v>#REF!</v>
      </c>
      <c r="EB52" s="204" t="e">
        <f>DY52*#REF!</f>
        <v>#REF!</v>
      </c>
      <c r="EC52" s="205" t="e">
        <f>EA52*#REF!</f>
        <v>#REF!</v>
      </c>
      <c r="ED52" s="205" t="e">
        <f t="shared" si="220"/>
        <v>#REF!</v>
      </c>
      <c r="EE52" s="432" t="e">
        <f>DY52*#REF!</f>
        <v>#REF!</v>
      </c>
      <c r="EF52" s="433" t="e">
        <f>EA52*#REF!</f>
        <v>#REF!</v>
      </c>
      <c r="EG52" s="441" t="e">
        <f t="shared" si="221"/>
        <v>#REF!</v>
      </c>
      <c r="EH52" s="137" t="e">
        <f>#REF!</f>
        <v>#REF!</v>
      </c>
      <c r="EI52" s="137" t="e">
        <f>#REF!</f>
        <v>#REF!</v>
      </c>
      <c r="EJ52" s="204" t="e">
        <f t="shared" si="222"/>
        <v>#REF!</v>
      </c>
      <c r="EK52" s="204" t="e">
        <f>EH52*#REF!</f>
        <v>#REF!</v>
      </c>
      <c r="EL52" s="204" t="e">
        <f>EJ52*#REF!</f>
        <v>#REF!</v>
      </c>
      <c r="EM52" s="205" t="e">
        <f t="shared" si="223"/>
        <v>#REF!</v>
      </c>
      <c r="EN52" s="432" t="e">
        <f>EH52*#REF!</f>
        <v>#REF!</v>
      </c>
      <c r="EO52" s="433" t="e">
        <f>EJ52*#REF!</f>
        <v>#REF!</v>
      </c>
      <c r="EP52" s="433" t="e">
        <f t="shared" si="224"/>
        <v>#REF!</v>
      </c>
      <c r="EQ52" s="136" t="e">
        <f>#REF!</f>
        <v>#REF!</v>
      </c>
      <c r="ER52" s="137" t="e">
        <f>#REF!</f>
        <v>#REF!</v>
      </c>
      <c r="ES52" s="204" t="e">
        <f t="shared" si="225"/>
        <v>#REF!</v>
      </c>
      <c r="ET52" s="204" t="e">
        <f>EQ52*#REF!</f>
        <v>#REF!</v>
      </c>
      <c r="EU52" s="205" t="e">
        <f>ES52*#REF!</f>
        <v>#REF!</v>
      </c>
      <c r="EV52" s="205" t="e">
        <f t="shared" si="226"/>
        <v>#REF!</v>
      </c>
      <c r="EW52" s="137" t="e">
        <f>#REF!</f>
        <v>#REF!</v>
      </c>
      <c r="EX52" s="137" t="e">
        <f>#REF!</f>
        <v>#REF!</v>
      </c>
      <c r="EY52" s="204" t="e">
        <f t="shared" si="227"/>
        <v>#REF!</v>
      </c>
      <c r="EZ52" s="204" t="e">
        <f>EW52*#REF!</f>
        <v>#REF!</v>
      </c>
      <c r="FA52" s="205" t="e">
        <f>EY52*#REF!</f>
        <v>#REF!</v>
      </c>
      <c r="FB52" s="205" t="e">
        <f t="shared" si="228"/>
        <v>#REF!</v>
      </c>
      <c r="FC52" s="432" t="e">
        <f>EW52*#REF!</f>
        <v>#REF!</v>
      </c>
      <c r="FD52" s="433" t="e">
        <f>EY52*#REF!</f>
        <v>#REF!</v>
      </c>
      <c r="FE52" s="433" t="e">
        <f t="shared" si="229"/>
        <v>#REF!</v>
      </c>
      <c r="FF52" s="137" t="e">
        <f>#REF!</f>
        <v>#REF!</v>
      </c>
      <c r="FG52" s="137" t="e">
        <f>#REF!</f>
        <v>#REF!</v>
      </c>
      <c r="FH52" s="204" t="e">
        <f t="shared" si="230"/>
        <v>#REF!</v>
      </c>
      <c r="FI52" s="204" t="e">
        <f>FF52*#REF!</f>
        <v>#REF!</v>
      </c>
      <c r="FJ52" s="205" t="e">
        <f>FH52*#REF!</f>
        <v>#REF!</v>
      </c>
      <c r="FK52" s="205" t="e">
        <f t="shared" si="231"/>
        <v>#REF!</v>
      </c>
      <c r="FL52" s="432" t="e">
        <f>FF52*#REF!</f>
        <v>#REF!</v>
      </c>
      <c r="FM52" s="433" t="e">
        <f>FH52*#REF!</f>
        <v>#REF!</v>
      </c>
      <c r="FN52" s="441" t="e">
        <f t="shared" si="232"/>
        <v>#REF!</v>
      </c>
      <c r="FO52" s="137" t="e">
        <f>#REF!</f>
        <v>#REF!</v>
      </c>
      <c r="FP52" s="137" t="e">
        <f>#REF!</f>
        <v>#REF!</v>
      </c>
      <c r="FQ52" s="204" t="e">
        <f t="shared" si="233"/>
        <v>#REF!</v>
      </c>
      <c r="FR52" s="204" t="e">
        <f>FO52*#REF!</f>
        <v>#REF!</v>
      </c>
      <c r="FS52" s="204" t="e">
        <f>FQ52*#REF!</f>
        <v>#REF!</v>
      </c>
      <c r="FT52" s="205" t="e">
        <f t="shared" si="234"/>
        <v>#REF!</v>
      </c>
      <c r="FU52" s="432" t="e">
        <f>FO52*#REF!</f>
        <v>#REF!</v>
      </c>
      <c r="FV52" s="433" t="e">
        <f>FQ52*#REF!</f>
        <v>#REF!</v>
      </c>
      <c r="FW52" s="454" t="e">
        <f t="shared" si="235"/>
        <v>#REF!</v>
      </c>
    </row>
    <row r="53" spans="1:179" s="12" customFormat="1">
      <c r="A53" s="874"/>
      <c r="B53" s="332" t="s">
        <v>667</v>
      </c>
      <c r="C53" s="377"/>
      <c r="D53" s="334" t="s">
        <v>146</v>
      </c>
      <c r="E53" s="262" t="e">
        <f t="shared" si="175"/>
        <v>#REF!</v>
      </c>
      <c r="F53" s="263" t="e">
        <f t="shared" si="176"/>
        <v>#REF!</v>
      </c>
      <c r="G53" s="263" t="e">
        <f t="shared" si="177"/>
        <v>#REF!</v>
      </c>
      <c r="H53" s="263" t="e">
        <f t="shared" si="178"/>
        <v>#REF!</v>
      </c>
      <c r="I53" s="263" t="e">
        <f t="shared" si="179"/>
        <v>#REF!</v>
      </c>
      <c r="J53" s="264" t="e">
        <f t="shared" si="180"/>
        <v>#REF!</v>
      </c>
      <c r="K53" s="129"/>
      <c r="L53" s="129"/>
      <c r="M53" s="129"/>
      <c r="N53" s="148"/>
      <c r="O53" s="143" t="e">
        <f>#REF!</f>
        <v>#REF!</v>
      </c>
      <c r="P53" s="137" t="e">
        <f>#REF!</f>
        <v>#REF!</v>
      </c>
      <c r="Q53" s="204" t="e">
        <f t="shared" si="181"/>
        <v>#REF!</v>
      </c>
      <c r="R53" s="204" t="e">
        <f>O53*#REF!</f>
        <v>#REF!</v>
      </c>
      <c r="S53" s="205" t="e">
        <f>Q53*#REF!</f>
        <v>#REF!</v>
      </c>
      <c r="T53" s="205" t="e">
        <f t="shared" si="182"/>
        <v>#REF!</v>
      </c>
      <c r="U53" s="137" t="e">
        <f>#REF!</f>
        <v>#REF!</v>
      </c>
      <c r="V53" s="137" t="e">
        <f>#REF!</f>
        <v>#REF!</v>
      </c>
      <c r="W53" s="204" t="e">
        <f t="shared" si="183"/>
        <v>#REF!</v>
      </c>
      <c r="X53" s="204" t="e">
        <f>U53*#REF!</f>
        <v>#REF!</v>
      </c>
      <c r="Y53" s="205" t="e">
        <f>W53*#REF!</f>
        <v>#REF!</v>
      </c>
      <c r="Z53" s="205" t="e">
        <f t="shared" si="184"/>
        <v>#REF!</v>
      </c>
      <c r="AA53" s="432" t="e">
        <f>U53*#REF!</f>
        <v>#REF!</v>
      </c>
      <c r="AB53" s="433" t="e">
        <f>W53*#REF!</f>
        <v>#REF!</v>
      </c>
      <c r="AC53" s="433" t="e">
        <f t="shared" si="185"/>
        <v>#REF!</v>
      </c>
      <c r="AD53" s="137" t="e">
        <f>#REF!</f>
        <v>#REF!</v>
      </c>
      <c r="AE53" s="137" t="e">
        <f>#REF!</f>
        <v>#REF!</v>
      </c>
      <c r="AF53" s="204" t="e">
        <f t="shared" si="186"/>
        <v>#REF!</v>
      </c>
      <c r="AG53" s="204" t="e">
        <f>AD53*#REF!</f>
        <v>#REF!</v>
      </c>
      <c r="AH53" s="205" t="e">
        <f>AF53*#REF!</f>
        <v>#REF!</v>
      </c>
      <c r="AI53" s="205" t="e">
        <f t="shared" si="187"/>
        <v>#REF!</v>
      </c>
      <c r="AJ53" s="432" t="e">
        <f>AD53*#REF!</f>
        <v>#REF!</v>
      </c>
      <c r="AK53" s="433" t="e">
        <f>AF53*#REF!</f>
        <v>#REF!</v>
      </c>
      <c r="AL53" s="433" t="e">
        <f t="shared" si="188"/>
        <v>#REF!</v>
      </c>
      <c r="AM53" s="137" t="e">
        <f>#REF!</f>
        <v>#REF!</v>
      </c>
      <c r="AN53" s="137" t="e">
        <f>#REF!</f>
        <v>#REF!</v>
      </c>
      <c r="AO53" s="204" t="e">
        <f t="shared" si="189"/>
        <v>#REF!</v>
      </c>
      <c r="AP53" s="204" t="e">
        <f>AM53*#REF!</f>
        <v>#REF!</v>
      </c>
      <c r="AQ53" s="204" t="e">
        <f>AO53*#REF!</f>
        <v>#REF!</v>
      </c>
      <c r="AR53" s="204" t="e">
        <f t="shared" si="190"/>
        <v>#REF!</v>
      </c>
      <c r="AS53" s="432" t="e">
        <f>AM53*#REF!</f>
        <v>#REF!</v>
      </c>
      <c r="AT53" s="433" t="e">
        <f>AO53*#REF!</f>
        <v>#REF!</v>
      </c>
      <c r="AU53" s="433" t="e">
        <f t="shared" si="191"/>
        <v>#REF!</v>
      </c>
      <c r="AV53" s="136" t="e">
        <f>#REF!</f>
        <v>#REF!</v>
      </c>
      <c r="AW53" s="137" t="e">
        <f>#REF!</f>
        <v>#REF!</v>
      </c>
      <c r="AX53" s="204" t="e">
        <f t="shared" si="192"/>
        <v>#REF!</v>
      </c>
      <c r="AY53" s="204" t="e">
        <f>AV53*#REF!</f>
        <v>#REF!</v>
      </c>
      <c r="AZ53" s="205" t="e">
        <f>AX53*#REF!</f>
        <v>#REF!</v>
      </c>
      <c r="BA53" s="205" t="e">
        <f t="shared" si="193"/>
        <v>#REF!</v>
      </c>
      <c r="BB53" s="137" t="e">
        <f>#REF!</f>
        <v>#REF!</v>
      </c>
      <c r="BC53" s="137" t="e">
        <f>#REF!</f>
        <v>#REF!</v>
      </c>
      <c r="BD53" s="204" t="e">
        <f t="shared" si="194"/>
        <v>#REF!</v>
      </c>
      <c r="BE53" s="204" t="e">
        <f>BB53*#REF!</f>
        <v>#REF!</v>
      </c>
      <c r="BF53" s="205" t="e">
        <f>BD53*#REF!</f>
        <v>#REF!</v>
      </c>
      <c r="BG53" s="205" t="e">
        <f t="shared" si="195"/>
        <v>#REF!</v>
      </c>
      <c r="BH53" s="432" t="e">
        <f>BB53*#REF!</f>
        <v>#REF!</v>
      </c>
      <c r="BI53" s="433" t="e">
        <f>BD53*#REF!</f>
        <v>#REF!</v>
      </c>
      <c r="BJ53" s="433" t="e">
        <f t="shared" si="196"/>
        <v>#REF!</v>
      </c>
      <c r="BK53" s="137" t="e">
        <f>#REF!</f>
        <v>#REF!</v>
      </c>
      <c r="BL53" s="137" t="e">
        <f>#REF!</f>
        <v>#REF!</v>
      </c>
      <c r="BM53" s="204" t="e">
        <f t="shared" si="197"/>
        <v>#REF!</v>
      </c>
      <c r="BN53" s="336" t="e">
        <f>BK53*#REF!</f>
        <v>#REF!</v>
      </c>
      <c r="BO53" s="205" t="e">
        <f>BM53*#REF!</f>
        <v>#REF!</v>
      </c>
      <c r="BP53" s="205" t="e">
        <f t="shared" si="198"/>
        <v>#REF!</v>
      </c>
      <c r="BQ53" s="432" t="e">
        <f>BK53*#REF!</f>
        <v>#REF!</v>
      </c>
      <c r="BR53" s="433" t="e">
        <f>BM53*#REF!</f>
        <v>#REF!</v>
      </c>
      <c r="BS53" s="433" t="e">
        <f t="shared" si="199"/>
        <v>#REF!</v>
      </c>
      <c r="BT53" s="137" t="e">
        <f>#REF!</f>
        <v>#REF!</v>
      </c>
      <c r="BU53" s="137" t="e">
        <f>#REF!</f>
        <v>#REF!</v>
      </c>
      <c r="BV53" s="204" t="e">
        <f t="shared" si="200"/>
        <v>#REF!</v>
      </c>
      <c r="BW53" s="204" t="e">
        <f>BT53*#REF!</f>
        <v>#REF!</v>
      </c>
      <c r="BX53" s="204" t="e">
        <f>BV53*#REF!</f>
        <v>#REF!</v>
      </c>
      <c r="BY53" s="205" t="e">
        <f t="shared" si="201"/>
        <v>#REF!</v>
      </c>
      <c r="BZ53" s="432" t="e">
        <f>BT53*#REF!</f>
        <v>#REF!</v>
      </c>
      <c r="CA53" s="433" t="e">
        <f>BV53*#REF!</f>
        <v>#REF!</v>
      </c>
      <c r="CB53" s="441" t="e">
        <f t="shared" si="202"/>
        <v>#REF!</v>
      </c>
      <c r="CC53" s="136" t="e">
        <f>#REF!</f>
        <v>#REF!</v>
      </c>
      <c r="CD53" s="137" t="e">
        <f>#REF!</f>
        <v>#REF!</v>
      </c>
      <c r="CE53" s="204" t="e">
        <f t="shared" si="203"/>
        <v>#REF!</v>
      </c>
      <c r="CF53" s="204" t="e">
        <f>CC53*#REF!</f>
        <v>#REF!</v>
      </c>
      <c r="CG53" s="205" t="e">
        <f>CE53*#REF!</f>
        <v>#REF!</v>
      </c>
      <c r="CH53" s="205" t="e">
        <f t="shared" si="204"/>
        <v>#REF!</v>
      </c>
      <c r="CI53" s="137" t="e">
        <f>#REF!</f>
        <v>#REF!</v>
      </c>
      <c r="CJ53" s="137" t="e">
        <f>#REF!</f>
        <v>#REF!</v>
      </c>
      <c r="CK53" s="204" t="e">
        <f t="shared" si="205"/>
        <v>#REF!</v>
      </c>
      <c r="CL53" s="204" t="e">
        <f>CI53*#REF!</f>
        <v>#REF!</v>
      </c>
      <c r="CM53" s="205" t="e">
        <f>CK53*#REF!</f>
        <v>#REF!</v>
      </c>
      <c r="CN53" s="205" t="e">
        <f t="shared" si="206"/>
        <v>#REF!</v>
      </c>
      <c r="CO53" s="432" t="e">
        <f>CI53*#REF!</f>
        <v>#REF!</v>
      </c>
      <c r="CP53" s="433" t="e">
        <f>CK53*#REF!</f>
        <v>#REF!</v>
      </c>
      <c r="CQ53" s="433" t="e">
        <f t="shared" si="207"/>
        <v>#REF!</v>
      </c>
      <c r="CR53" s="137" t="e">
        <f>#REF!</f>
        <v>#REF!</v>
      </c>
      <c r="CS53" s="137" t="e">
        <f>#REF!</f>
        <v>#REF!</v>
      </c>
      <c r="CT53" s="204" t="e">
        <f t="shared" si="208"/>
        <v>#REF!</v>
      </c>
      <c r="CU53" s="204" t="e">
        <f>CR53*#REF!</f>
        <v>#REF!</v>
      </c>
      <c r="CV53" s="205" t="e">
        <f>CT53*#REF!</f>
        <v>#REF!</v>
      </c>
      <c r="CW53" s="205" t="e">
        <f t="shared" si="209"/>
        <v>#REF!</v>
      </c>
      <c r="CX53" s="432" t="e">
        <f>CR53*#REF!</f>
        <v>#REF!</v>
      </c>
      <c r="CY53" s="433" t="e">
        <f>CT53*#REF!</f>
        <v>#REF!</v>
      </c>
      <c r="CZ53" s="441" t="e">
        <f t="shared" si="210"/>
        <v>#REF!</v>
      </c>
      <c r="DA53" s="143" t="e">
        <f>#REF!</f>
        <v>#REF!</v>
      </c>
      <c r="DB53" s="137" t="e">
        <f>#REF!</f>
        <v>#REF!</v>
      </c>
      <c r="DC53" s="204" t="e">
        <f t="shared" si="211"/>
        <v>#REF!</v>
      </c>
      <c r="DD53" s="204" t="e">
        <f>DA53*#REF!</f>
        <v>#REF!</v>
      </c>
      <c r="DE53" s="204" t="e">
        <f>DC53*#REF!</f>
        <v>#REF!</v>
      </c>
      <c r="DF53" s="205" t="e">
        <f t="shared" si="212"/>
        <v>#REF!</v>
      </c>
      <c r="DG53" s="432" t="e">
        <f>DA53*#REF!</f>
        <v>#REF!</v>
      </c>
      <c r="DH53" s="433" t="e">
        <f>DC53*#REF!</f>
        <v>#REF!</v>
      </c>
      <c r="DI53" s="433" t="e">
        <f t="shared" si="213"/>
        <v>#REF!</v>
      </c>
      <c r="DJ53" s="136" t="e">
        <f>#REF!</f>
        <v>#REF!</v>
      </c>
      <c r="DK53" s="137" t="e">
        <f>#REF!</f>
        <v>#REF!</v>
      </c>
      <c r="DL53" s="204" t="e">
        <f t="shared" si="214"/>
        <v>#REF!</v>
      </c>
      <c r="DM53" s="204" t="e">
        <f>DJ53*#REF!</f>
        <v>#REF!</v>
      </c>
      <c r="DN53" s="205" t="e">
        <f>DL53*#REF!</f>
        <v>#REF!</v>
      </c>
      <c r="DO53" s="205" t="e">
        <f t="shared" si="215"/>
        <v>#REF!</v>
      </c>
      <c r="DP53" s="137" t="e">
        <f>#REF!</f>
        <v>#REF!</v>
      </c>
      <c r="DQ53" s="137" t="e">
        <f>#REF!</f>
        <v>#REF!</v>
      </c>
      <c r="DR53" s="204" t="e">
        <f t="shared" si="216"/>
        <v>#REF!</v>
      </c>
      <c r="DS53" s="204" t="e">
        <f>DP53*#REF!</f>
        <v>#REF!</v>
      </c>
      <c r="DT53" s="205" t="e">
        <f>DR53*#REF!</f>
        <v>#REF!</v>
      </c>
      <c r="DU53" s="205" t="e">
        <f t="shared" si="217"/>
        <v>#REF!</v>
      </c>
      <c r="DV53" s="432" t="e">
        <f>DP53*#REF!</f>
        <v>#REF!</v>
      </c>
      <c r="DW53" s="433" t="e">
        <f>DR53*#REF!</f>
        <v>#REF!</v>
      </c>
      <c r="DX53" s="433" t="e">
        <f t="shared" si="218"/>
        <v>#REF!</v>
      </c>
      <c r="DY53" s="137" t="e">
        <f>#REF!</f>
        <v>#REF!</v>
      </c>
      <c r="DZ53" s="137" t="e">
        <f>#REF!</f>
        <v>#REF!</v>
      </c>
      <c r="EA53" s="204" t="e">
        <f t="shared" si="219"/>
        <v>#REF!</v>
      </c>
      <c r="EB53" s="204" t="e">
        <f>DY53*#REF!</f>
        <v>#REF!</v>
      </c>
      <c r="EC53" s="205" t="e">
        <f>EA53*#REF!</f>
        <v>#REF!</v>
      </c>
      <c r="ED53" s="205" t="e">
        <f t="shared" si="220"/>
        <v>#REF!</v>
      </c>
      <c r="EE53" s="432" t="e">
        <f>DY53*#REF!</f>
        <v>#REF!</v>
      </c>
      <c r="EF53" s="433" t="e">
        <f>EA53*#REF!</f>
        <v>#REF!</v>
      </c>
      <c r="EG53" s="441" t="e">
        <f t="shared" si="221"/>
        <v>#REF!</v>
      </c>
      <c r="EH53" s="137" t="e">
        <f>#REF!</f>
        <v>#REF!</v>
      </c>
      <c r="EI53" s="137" t="e">
        <f>#REF!</f>
        <v>#REF!</v>
      </c>
      <c r="EJ53" s="204" t="e">
        <f t="shared" si="222"/>
        <v>#REF!</v>
      </c>
      <c r="EK53" s="204" t="e">
        <f>EH53*#REF!</f>
        <v>#REF!</v>
      </c>
      <c r="EL53" s="204" t="e">
        <f>EJ53*#REF!</f>
        <v>#REF!</v>
      </c>
      <c r="EM53" s="205" t="e">
        <f t="shared" si="223"/>
        <v>#REF!</v>
      </c>
      <c r="EN53" s="432" t="e">
        <f>EH53*#REF!</f>
        <v>#REF!</v>
      </c>
      <c r="EO53" s="433" t="e">
        <f>EJ53*#REF!</f>
        <v>#REF!</v>
      </c>
      <c r="EP53" s="433" t="e">
        <f t="shared" si="224"/>
        <v>#REF!</v>
      </c>
      <c r="EQ53" s="136" t="e">
        <f>#REF!</f>
        <v>#REF!</v>
      </c>
      <c r="ER53" s="137" t="e">
        <f>#REF!</f>
        <v>#REF!</v>
      </c>
      <c r="ES53" s="204" t="e">
        <f t="shared" si="225"/>
        <v>#REF!</v>
      </c>
      <c r="ET53" s="204" t="e">
        <f>EQ53*#REF!</f>
        <v>#REF!</v>
      </c>
      <c r="EU53" s="205" t="e">
        <f>ES53*#REF!</f>
        <v>#REF!</v>
      </c>
      <c r="EV53" s="205" t="e">
        <f t="shared" si="226"/>
        <v>#REF!</v>
      </c>
      <c r="EW53" s="137" t="e">
        <f>#REF!</f>
        <v>#REF!</v>
      </c>
      <c r="EX53" s="137" t="e">
        <f>#REF!</f>
        <v>#REF!</v>
      </c>
      <c r="EY53" s="204" t="e">
        <f t="shared" si="227"/>
        <v>#REF!</v>
      </c>
      <c r="EZ53" s="204" t="e">
        <f>EW53*#REF!</f>
        <v>#REF!</v>
      </c>
      <c r="FA53" s="205" t="e">
        <f>EY53*#REF!</f>
        <v>#REF!</v>
      </c>
      <c r="FB53" s="205" t="e">
        <f t="shared" si="228"/>
        <v>#REF!</v>
      </c>
      <c r="FC53" s="432" t="e">
        <f>EW53*#REF!</f>
        <v>#REF!</v>
      </c>
      <c r="FD53" s="433" t="e">
        <f>EY53*#REF!</f>
        <v>#REF!</v>
      </c>
      <c r="FE53" s="433" t="e">
        <f t="shared" si="229"/>
        <v>#REF!</v>
      </c>
      <c r="FF53" s="137" t="e">
        <f>#REF!</f>
        <v>#REF!</v>
      </c>
      <c r="FG53" s="137" t="e">
        <f>#REF!</f>
        <v>#REF!</v>
      </c>
      <c r="FH53" s="204" t="e">
        <f t="shared" si="230"/>
        <v>#REF!</v>
      </c>
      <c r="FI53" s="204" t="e">
        <f>FF53*#REF!</f>
        <v>#REF!</v>
      </c>
      <c r="FJ53" s="205" t="e">
        <f>FH53*#REF!</f>
        <v>#REF!</v>
      </c>
      <c r="FK53" s="205" t="e">
        <f t="shared" si="231"/>
        <v>#REF!</v>
      </c>
      <c r="FL53" s="432" t="e">
        <f>FF53*#REF!</f>
        <v>#REF!</v>
      </c>
      <c r="FM53" s="433" t="e">
        <f>FH53*#REF!</f>
        <v>#REF!</v>
      </c>
      <c r="FN53" s="441" t="e">
        <f t="shared" si="232"/>
        <v>#REF!</v>
      </c>
      <c r="FO53" s="137" t="e">
        <f>#REF!</f>
        <v>#REF!</v>
      </c>
      <c r="FP53" s="137" t="e">
        <f>#REF!</f>
        <v>#REF!</v>
      </c>
      <c r="FQ53" s="204" t="e">
        <f t="shared" si="233"/>
        <v>#REF!</v>
      </c>
      <c r="FR53" s="204" t="e">
        <f>FO53*#REF!</f>
        <v>#REF!</v>
      </c>
      <c r="FS53" s="204" t="e">
        <f>FQ53*#REF!</f>
        <v>#REF!</v>
      </c>
      <c r="FT53" s="205" t="e">
        <f t="shared" si="234"/>
        <v>#REF!</v>
      </c>
      <c r="FU53" s="432" t="e">
        <f>FO53*#REF!</f>
        <v>#REF!</v>
      </c>
      <c r="FV53" s="433" t="e">
        <f>FQ53*#REF!</f>
        <v>#REF!</v>
      </c>
      <c r="FW53" s="454" t="e">
        <f t="shared" si="235"/>
        <v>#REF!</v>
      </c>
    </row>
    <row r="54" spans="1:179" s="12" customFormat="1">
      <c r="A54" s="874"/>
      <c r="B54" s="332" t="s">
        <v>668</v>
      </c>
      <c r="C54" s="377"/>
      <c r="D54" s="334" t="s">
        <v>146</v>
      </c>
      <c r="E54" s="262" t="e">
        <f t="shared" si="175"/>
        <v>#REF!</v>
      </c>
      <c r="F54" s="263" t="e">
        <f t="shared" si="176"/>
        <v>#REF!</v>
      </c>
      <c r="G54" s="263" t="e">
        <f t="shared" si="177"/>
        <v>#REF!</v>
      </c>
      <c r="H54" s="263" t="e">
        <f t="shared" si="178"/>
        <v>#REF!</v>
      </c>
      <c r="I54" s="263" t="e">
        <f t="shared" si="179"/>
        <v>#REF!</v>
      </c>
      <c r="J54" s="264" t="e">
        <f t="shared" si="180"/>
        <v>#REF!</v>
      </c>
      <c r="K54" s="129"/>
      <c r="L54" s="129"/>
      <c r="M54" s="129"/>
      <c r="N54" s="148"/>
      <c r="O54" s="143" t="e">
        <f>#REF!</f>
        <v>#REF!</v>
      </c>
      <c r="P54" s="137" t="e">
        <f>#REF!</f>
        <v>#REF!</v>
      </c>
      <c r="Q54" s="204" t="e">
        <f t="shared" si="181"/>
        <v>#REF!</v>
      </c>
      <c r="R54" s="204" t="e">
        <f>O54*#REF!</f>
        <v>#REF!</v>
      </c>
      <c r="S54" s="205" t="e">
        <f>Q54*#REF!</f>
        <v>#REF!</v>
      </c>
      <c r="T54" s="205" t="e">
        <f t="shared" si="182"/>
        <v>#REF!</v>
      </c>
      <c r="U54" s="137" t="e">
        <f>#REF!</f>
        <v>#REF!</v>
      </c>
      <c r="V54" s="137" t="e">
        <f>#REF!</f>
        <v>#REF!</v>
      </c>
      <c r="W54" s="204" t="e">
        <f t="shared" si="183"/>
        <v>#REF!</v>
      </c>
      <c r="X54" s="204" t="e">
        <f>U54*#REF!</f>
        <v>#REF!</v>
      </c>
      <c r="Y54" s="205" t="e">
        <f>W54*#REF!</f>
        <v>#REF!</v>
      </c>
      <c r="Z54" s="205" t="e">
        <f t="shared" si="184"/>
        <v>#REF!</v>
      </c>
      <c r="AA54" s="432" t="e">
        <f>U54*#REF!</f>
        <v>#REF!</v>
      </c>
      <c r="AB54" s="433" t="e">
        <f>W54*#REF!</f>
        <v>#REF!</v>
      </c>
      <c r="AC54" s="433" t="e">
        <f t="shared" si="185"/>
        <v>#REF!</v>
      </c>
      <c r="AD54" s="137" t="e">
        <f>#REF!</f>
        <v>#REF!</v>
      </c>
      <c r="AE54" s="137" t="e">
        <f>#REF!</f>
        <v>#REF!</v>
      </c>
      <c r="AF54" s="204" t="e">
        <f t="shared" si="186"/>
        <v>#REF!</v>
      </c>
      <c r="AG54" s="204" t="e">
        <f>AD54*#REF!</f>
        <v>#REF!</v>
      </c>
      <c r="AH54" s="205" t="e">
        <f>AF54*#REF!</f>
        <v>#REF!</v>
      </c>
      <c r="AI54" s="205" t="e">
        <f t="shared" si="187"/>
        <v>#REF!</v>
      </c>
      <c r="AJ54" s="432" t="e">
        <f>AD54*#REF!</f>
        <v>#REF!</v>
      </c>
      <c r="AK54" s="433" t="e">
        <f>AF54*#REF!</f>
        <v>#REF!</v>
      </c>
      <c r="AL54" s="433" t="e">
        <f t="shared" si="188"/>
        <v>#REF!</v>
      </c>
      <c r="AM54" s="137" t="e">
        <f>#REF!</f>
        <v>#REF!</v>
      </c>
      <c r="AN54" s="137" t="e">
        <f>#REF!</f>
        <v>#REF!</v>
      </c>
      <c r="AO54" s="204" t="e">
        <f t="shared" si="189"/>
        <v>#REF!</v>
      </c>
      <c r="AP54" s="204" t="e">
        <f>AM54*#REF!</f>
        <v>#REF!</v>
      </c>
      <c r="AQ54" s="204" t="e">
        <f>AO54*#REF!</f>
        <v>#REF!</v>
      </c>
      <c r="AR54" s="204" t="e">
        <f t="shared" si="190"/>
        <v>#REF!</v>
      </c>
      <c r="AS54" s="432" t="e">
        <f>AM54*#REF!</f>
        <v>#REF!</v>
      </c>
      <c r="AT54" s="433" t="e">
        <f>AO54*#REF!</f>
        <v>#REF!</v>
      </c>
      <c r="AU54" s="433" t="e">
        <f t="shared" si="191"/>
        <v>#REF!</v>
      </c>
      <c r="AV54" s="136" t="e">
        <f>#REF!</f>
        <v>#REF!</v>
      </c>
      <c r="AW54" s="137" t="e">
        <f>#REF!</f>
        <v>#REF!</v>
      </c>
      <c r="AX54" s="204" t="e">
        <f t="shared" si="192"/>
        <v>#REF!</v>
      </c>
      <c r="AY54" s="204" t="e">
        <f>AV54*#REF!</f>
        <v>#REF!</v>
      </c>
      <c r="AZ54" s="205" t="e">
        <f>AX54*#REF!</f>
        <v>#REF!</v>
      </c>
      <c r="BA54" s="205" t="e">
        <f t="shared" si="193"/>
        <v>#REF!</v>
      </c>
      <c r="BB54" s="137" t="e">
        <f>#REF!</f>
        <v>#REF!</v>
      </c>
      <c r="BC54" s="137" t="e">
        <f>#REF!</f>
        <v>#REF!</v>
      </c>
      <c r="BD54" s="204" t="e">
        <f t="shared" si="194"/>
        <v>#REF!</v>
      </c>
      <c r="BE54" s="204" t="e">
        <f>BB54*#REF!</f>
        <v>#REF!</v>
      </c>
      <c r="BF54" s="205" t="e">
        <f>BD54*#REF!</f>
        <v>#REF!</v>
      </c>
      <c r="BG54" s="205" t="e">
        <f t="shared" si="195"/>
        <v>#REF!</v>
      </c>
      <c r="BH54" s="432" t="e">
        <f>BB54*#REF!</f>
        <v>#REF!</v>
      </c>
      <c r="BI54" s="433" t="e">
        <f>BD54*#REF!</f>
        <v>#REF!</v>
      </c>
      <c r="BJ54" s="433" t="e">
        <f t="shared" si="196"/>
        <v>#REF!</v>
      </c>
      <c r="BK54" s="137" t="e">
        <f>#REF!</f>
        <v>#REF!</v>
      </c>
      <c r="BL54" s="137" t="e">
        <f>#REF!</f>
        <v>#REF!</v>
      </c>
      <c r="BM54" s="204" t="e">
        <f t="shared" si="197"/>
        <v>#REF!</v>
      </c>
      <c r="BN54" s="336" t="e">
        <f>BK54*#REF!</f>
        <v>#REF!</v>
      </c>
      <c r="BO54" s="205" t="e">
        <f>BM54*#REF!</f>
        <v>#REF!</v>
      </c>
      <c r="BP54" s="205" t="e">
        <f t="shared" si="198"/>
        <v>#REF!</v>
      </c>
      <c r="BQ54" s="432" t="e">
        <f>BK54*#REF!</f>
        <v>#REF!</v>
      </c>
      <c r="BR54" s="433" t="e">
        <f>BM54*#REF!</f>
        <v>#REF!</v>
      </c>
      <c r="BS54" s="433" t="e">
        <f t="shared" si="199"/>
        <v>#REF!</v>
      </c>
      <c r="BT54" s="137" t="e">
        <f>#REF!</f>
        <v>#REF!</v>
      </c>
      <c r="BU54" s="137" t="e">
        <f>#REF!</f>
        <v>#REF!</v>
      </c>
      <c r="BV54" s="204" t="e">
        <f t="shared" si="200"/>
        <v>#REF!</v>
      </c>
      <c r="BW54" s="204" t="e">
        <f>BT54*#REF!</f>
        <v>#REF!</v>
      </c>
      <c r="BX54" s="204" t="e">
        <f>BV54*#REF!</f>
        <v>#REF!</v>
      </c>
      <c r="BY54" s="205" t="e">
        <f t="shared" si="201"/>
        <v>#REF!</v>
      </c>
      <c r="BZ54" s="432" t="e">
        <f>BT54*#REF!</f>
        <v>#REF!</v>
      </c>
      <c r="CA54" s="433" t="e">
        <f>BV54*#REF!</f>
        <v>#REF!</v>
      </c>
      <c r="CB54" s="441" t="e">
        <f t="shared" si="202"/>
        <v>#REF!</v>
      </c>
      <c r="CC54" s="136" t="e">
        <f>#REF!</f>
        <v>#REF!</v>
      </c>
      <c r="CD54" s="137" t="e">
        <f>#REF!</f>
        <v>#REF!</v>
      </c>
      <c r="CE54" s="204" t="e">
        <f t="shared" si="203"/>
        <v>#REF!</v>
      </c>
      <c r="CF54" s="204" t="e">
        <f>CC54*#REF!</f>
        <v>#REF!</v>
      </c>
      <c r="CG54" s="205" t="e">
        <f>CE54*#REF!</f>
        <v>#REF!</v>
      </c>
      <c r="CH54" s="205" t="e">
        <f t="shared" si="204"/>
        <v>#REF!</v>
      </c>
      <c r="CI54" s="137" t="e">
        <f>#REF!</f>
        <v>#REF!</v>
      </c>
      <c r="CJ54" s="137" t="e">
        <f>#REF!</f>
        <v>#REF!</v>
      </c>
      <c r="CK54" s="204" t="e">
        <f t="shared" si="205"/>
        <v>#REF!</v>
      </c>
      <c r="CL54" s="204" t="e">
        <f>CI54*#REF!</f>
        <v>#REF!</v>
      </c>
      <c r="CM54" s="205" t="e">
        <f>CK54*#REF!</f>
        <v>#REF!</v>
      </c>
      <c r="CN54" s="205" t="e">
        <f t="shared" si="206"/>
        <v>#REF!</v>
      </c>
      <c r="CO54" s="432" t="e">
        <f>CI54*#REF!</f>
        <v>#REF!</v>
      </c>
      <c r="CP54" s="433" t="e">
        <f>CK54*#REF!</f>
        <v>#REF!</v>
      </c>
      <c r="CQ54" s="433" t="e">
        <f t="shared" si="207"/>
        <v>#REF!</v>
      </c>
      <c r="CR54" s="137" t="e">
        <f>#REF!</f>
        <v>#REF!</v>
      </c>
      <c r="CS54" s="137" t="e">
        <f>#REF!</f>
        <v>#REF!</v>
      </c>
      <c r="CT54" s="204" t="e">
        <f t="shared" si="208"/>
        <v>#REF!</v>
      </c>
      <c r="CU54" s="204" t="e">
        <f>CR54*#REF!</f>
        <v>#REF!</v>
      </c>
      <c r="CV54" s="205" t="e">
        <f>CT54*#REF!</f>
        <v>#REF!</v>
      </c>
      <c r="CW54" s="205" t="e">
        <f t="shared" si="209"/>
        <v>#REF!</v>
      </c>
      <c r="CX54" s="432" t="e">
        <f>CR54*#REF!</f>
        <v>#REF!</v>
      </c>
      <c r="CY54" s="433" t="e">
        <f>CT54*#REF!</f>
        <v>#REF!</v>
      </c>
      <c r="CZ54" s="441" t="e">
        <f t="shared" si="210"/>
        <v>#REF!</v>
      </c>
      <c r="DA54" s="143" t="e">
        <f>#REF!</f>
        <v>#REF!</v>
      </c>
      <c r="DB54" s="137" t="e">
        <f>#REF!</f>
        <v>#REF!</v>
      </c>
      <c r="DC54" s="204" t="e">
        <f t="shared" si="211"/>
        <v>#REF!</v>
      </c>
      <c r="DD54" s="204" t="e">
        <f>DA54*#REF!</f>
        <v>#REF!</v>
      </c>
      <c r="DE54" s="204" t="e">
        <f>DC54*#REF!</f>
        <v>#REF!</v>
      </c>
      <c r="DF54" s="205" t="e">
        <f t="shared" si="212"/>
        <v>#REF!</v>
      </c>
      <c r="DG54" s="432" t="e">
        <f>DA54*#REF!</f>
        <v>#REF!</v>
      </c>
      <c r="DH54" s="433" t="e">
        <f>DC54*#REF!</f>
        <v>#REF!</v>
      </c>
      <c r="DI54" s="433" t="e">
        <f t="shared" si="213"/>
        <v>#REF!</v>
      </c>
      <c r="DJ54" s="136" t="e">
        <f>#REF!</f>
        <v>#REF!</v>
      </c>
      <c r="DK54" s="137" t="e">
        <f>#REF!</f>
        <v>#REF!</v>
      </c>
      <c r="DL54" s="204" t="e">
        <f t="shared" si="214"/>
        <v>#REF!</v>
      </c>
      <c r="DM54" s="204" t="e">
        <f>DJ54*#REF!</f>
        <v>#REF!</v>
      </c>
      <c r="DN54" s="205" t="e">
        <f>DL54*#REF!</f>
        <v>#REF!</v>
      </c>
      <c r="DO54" s="205" t="e">
        <f t="shared" si="215"/>
        <v>#REF!</v>
      </c>
      <c r="DP54" s="137" t="e">
        <f>#REF!</f>
        <v>#REF!</v>
      </c>
      <c r="DQ54" s="137" t="e">
        <f>#REF!</f>
        <v>#REF!</v>
      </c>
      <c r="DR54" s="204" t="e">
        <f t="shared" si="216"/>
        <v>#REF!</v>
      </c>
      <c r="DS54" s="204" t="e">
        <f>DP54*#REF!</f>
        <v>#REF!</v>
      </c>
      <c r="DT54" s="205" t="e">
        <f>DR54*#REF!</f>
        <v>#REF!</v>
      </c>
      <c r="DU54" s="205" t="e">
        <f t="shared" si="217"/>
        <v>#REF!</v>
      </c>
      <c r="DV54" s="432" t="e">
        <f>DP54*#REF!</f>
        <v>#REF!</v>
      </c>
      <c r="DW54" s="433" t="e">
        <f>DR54*#REF!</f>
        <v>#REF!</v>
      </c>
      <c r="DX54" s="433" t="e">
        <f t="shared" si="218"/>
        <v>#REF!</v>
      </c>
      <c r="DY54" s="137" t="e">
        <f>#REF!</f>
        <v>#REF!</v>
      </c>
      <c r="DZ54" s="137" t="e">
        <f>#REF!</f>
        <v>#REF!</v>
      </c>
      <c r="EA54" s="204" t="e">
        <f t="shared" si="219"/>
        <v>#REF!</v>
      </c>
      <c r="EB54" s="204" t="e">
        <f>DY54*#REF!</f>
        <v>#REF!</v>
      </c>
      <c r="EC54" s="205" t="e">
        <f>EA54*#REF!</f>
        <v>#REF!</v>
      </c>
      <c r="ED54" s="205" t="e">
        <f t="shared" si="220"/>
        <v>#REF!</v>
      </c>
      <c r="EE54" s="432" t="e">
        <f>DY54*#REF!</f>
        <v>#REF!</v>
      </c>
      <c r="EF54" s="433" t="e">
        <f>EA54*#REF!</f>
        <v>#REF!</v>
      </c>
      <c r="EG54" s="441" t="e">
        <f t="shared" si="221"/>
        <v>#REF!</v>
      </c>
      <c r="EH54" s="137" t="e">
        <f>#REF!</f>
        <v>#REF!</v>
      </c>
      <c r="EI54" s="137" t="e">
        <f>#REF!</f>
        <v>#REF!</v>
      </c>
      <c r="EJ54" s="204" t="e">
        <f t="shared" si="222"/>
        <v>#REF!</v>
      </c>
      <c r="EK54" s="204" t="e">
        <f>EH54*#REF!</f>
        <v>#REF!</v>
      </c>
      <c r="EL54" s="204" t="e">
        <f>EJ54*#REF!</f>
        <v>#REF!</v>
      </c>
      <c r="EM54" s="205" t="e">
        <f t="shared" si="223"/>
        <v>#REF!</v>
      </c>
      <c r="EN54" s="432" t="e">
        <f>EH54*#REF!</f>
        <v>#REF!</v>
      </c>
      <c r="EO54" s="433" t="e">
        <f>EJ54*#REF!</f>
        <v>#REF!</v>
      </c>
      <c r="EP54" s="433" t="e">
        <f t="shared" si="224"/>
        <v>#REF!</v>
      </c>
      <c r="EQ54" s="136" t="e">
        <f>#REF!</f>
        <v>#REF!</v>
      </c>
      <c r="ER54" s="137" t="e">
        <f>#REF!</f>
        <v>#REF!</v>
      </c>
      <c r="ES54" s="204" t="e">
        <f t="shared" si="225"/>
        <v>#REF!</v>
      </c>
      <c r="ET54" s="204" t="e">
        <f>EQ54*#REF!</f>
        <v>#REF!</v>
      </c>
      <c r="EU54" s="205" t="e">
        <f>ES54*#REF!</f>
        <v>#REF!</v>
      </c>
      <c r="EV54" s="205" t="e">
        <f t="shared" si="226"/>
        <v>#REF!</v>
      </c>
      <c r="EW54" s="137" t="e">
        <f>#REF!</f>
        <v>#REF!</v>
      </c>
      <c r="EX54" s="137" t="e">
        <f>#REF!</f>
        <v>#REF!</v>
      </c>
      <c r="EY54" s="204" t="e">
        <f t="shared" si="227"/>
        <v>#REF!</v>
      </c>
      <c r="EZ54" s="204" t="e">
        <f>EW54*#REF!</f>
        <v>#REF!</v>
      </c>
      <c r="FA54" s="205" t="e">
        <f>EY54*#REF!</f>
        <v>#REF!</v>
      </c>
      <c r="FB54" s="205" t="e">
        <f t="shared" si="228"/>
        <v>#REF!</v>
      </c>
      <c r="FC54" s="432" t="e">
        <f>EW54*#REF!</f>
        <v>#REF!</v>
      </c>
      <c r="FD54" s="433" t="e">
        <f>EY54*#REF!</f>
        <v>#REF!</v>
      </c>
      <c r="FE54" s="433" t="e">
        <f t="shared" si="229"/>
        <v>#REF!</v>
      </c>
      <c r="FF54" s="137" t="e">
        <f>#REF!</f>
        <v>#REF!</v>
      </c>
      <c r="FG54" s="137" t="e">
        <f>#REF!</f>
        <v>#REF!</v>
      </c>
      <c r="FH54" s="204" t="e">
        <f t="shared" si="230"/>
        <v>#REF!</v>
      </c>
      <c r="FI54" s="204" t="e">
        <f>FF54*#REF!</f>
        <v>#REF!</v>
      </c>
      <c r="FJ54" s="205" t="e">
        <f>FH54*#REF!</f>
        <v>#REF!</v>
      </c>
      <c r="FK54" s="205" t="e">
        <f t="shared" si="231"/>
        <v>#REF!</v>
      </c>
      <c r="FL54" s="432" t="e">
        <f>FF54*#REF!</f>
        <v>#REF!</v>
      </c>
      <c r="FM54" s="433" t="e">
        <f>FH54*#REF!</f>
        <v>#REF!</v>
      </c>
      <c r="FN54" s="441" t="e">
        <f t="shared" si="232"/>
        <v>#REF!</v>
      </c>
      <c r="FO54" s="137" t="e">
        <f>#REF!</f>
        <v>#REF!</v>
      </c>
      <c r="FP54" s="137" t="e">
        <f>#REF!</f>
        <v>#REF!</v>
      </c>
      <c r="FQ54" s="204" t="e">
        <f t="shared" si="233"/>
        <v>#REF!</v>
      </c>
      <c r="FR54" s="204" t="e">
        <f>FO54*#REF!</f>
        <v>#REF!</v>
      </c>
      <c r="FS54" s="204" t="e">
        <f>FQ54*#REF!</f>
        <v>#REF!</v>
      </c>
      <c r="FT54" s="205" t="e">
        <f t="shared" si="234"/>
        <v>#REF!</v>
      </c>
      <c r="FU54" s="432" t="e">
        <f>FO54*#REF!</f>
        <v>#REF!</v>
      </c>
      <c r="FV54" s="433" t="e">
        <f>FQ54*#REF!</f>
        <v>#REF!</v>
      </c>
      <c r="FW54" s="454" t="e">
        <f t="shared" si="235"/>
        <v>#REF!</v>
      </c>
    </row>
    <row r="55" spans="1:179" s="12" customFormat="1" ht="13.5" customHeight="1">
      <c r="A55" s="874"/>
      <c r="B55" s="887" t="s">
        <v>901</v>
      </c>
      <c r="C55" s="789" t="e">
        <f>#REF!</f>
        <v>#REF!</v>
      </c>
      <c r="D55" s="334" t="e">
        <f>#REF!</f>
        <v>#REF!</v>
      </c>
      <c r="E55" s="262" t="e">
        <f t="shared" si="175"/>
        <v>#REF!</v>
      </c>
      <c r="F55" s="263" t="e">
        <f t="shared" si="176"/>
        <v>#REF!</v>
      </c>
      <c r="G55" s="263" t="e">
        <f t="shared" si="177"/>
        <v>#REF!</v>
      </c>
      <c r="H55" s="263" t="e">
        <f t="shared" si="178"/>
        <v>#REF!</v>
      </c>
      <c r="I55" s="263" t="e">
        <f t="shared" si="179"/>
        <v>#REF!</v>
      </c>
      <c r="J55" s="264" t="e">
        <f t="shared" si="180"/>
        <v>#REF!</v>
      </c>
      <c r="K55" s="129"/>
      <c r="L55" s="129"/>
      <c r="M55" s="129"/>
      <c r="N55" s="148"/>
      <c r="O55" s="143" t="e">
        <f>#REF!</f>
        <v>#REF!</v>
      </c>
      <c r="P55" s="137" t="e">
        <f>#REF!</f>
        <v>#REF!</v>
      </c>
      <c r="Q55" s="204" t="e">
        <f t="shared" si="40"/>
        <v>#REF!</v>
      </c>
      <c r="R55" s="204" t="e">
        <f>O55*#REF!</f>
        <v>#REF!</v>
      </c>
      <c r="S55" s="204" t="e">
        <f>Q55*#REF!</f>
        <v>#REF!</v>
      </c>
      <c r="T55" s="205" t="e">
        <f t="shared" si="41"/>
        <v>#REF!</v>
      </c>
      <c r="U55" s="137" t="e">
        <f>#REF!</f>
        <v>#REF!</v>
      </c>
      <c r="V55" s="137" t="e">
        <f>#REF!</f>
        <v>#REF!</v>
      </c>
      <c r="W55" s="204" t="e">
        <f t="shared" si="6"/>
        <v>#REF!</v>
      </c>
      <c r="X55" s="204" t="e">
        <f>U55*#REF!</f>
        <v>#REF!</v>
      </c>
      <c r="Y55" s="205" t="e">
        <f>W55*#REF!</f>
        <v>#REF!</v>
      </c>
      <c r="Z55" s="205" t="e">
        <f t="shared" si="7"/>
        <v>#REF!</v>
      </c>
      <c r="AA55" s="432" t="e">
        <f>U55*#REF!</f>
        <v>#REF!</v>
      </c>
      <c r="AB55" s="433" t="e">
        <f>W55*#REF!</f>
        <v>#REF!</v>
      </c>
      <c r="AC55" s="433" t="e">
        <f t="shared" si="8"/>
        <v>#REF!</v>
      </c>
      <c r="AD55" s="137" t="e">
        <f>#REF!</f>
        <v>#REF!</v>
      </c>
      <c r="AE55" s="137" t="e">
        <f>#REF!</f>
        <v>#REF!</v>
      </c>
      <c r="AF55" s="204" t="e">
        <f t="shared" si="9"/>
        <v>#REF!</v>
      </c>
      <c r="AG55" s="204" t="e">
        <f>AD55*#REF!</f>
        <v>#REF!</v>
      </c>
      <c r="AH55" s="205" t="e">
        <f>AF55*#REF!</f>
        <v>#REF!</v>
      </c>
      <c r="AI55" s="205" t="e">
        <f t="shared" si="10"/>
        <v>#REF!</v>
      </c>
      <c r="AJ55" s="432" t="e">
        <f>AD55*#REF!</f>
        <v>#REF!</v>
      </c>
      <c r="AK55" s="433" t="e">
        <f>AF55*#REF!</f>
        <v>#REF!</v>
      </c>
      <c r="AL55" s="433" t="e">
        <f t="shared" si="42"/>
        <v>#REF!</v>
      </c>
      <c r="AM55" s="137" t="e">
        <f>#REF!</f>
        <v>#REF!</v>
      </c>
      <c r="AN55" s="137" t="e">
        <f>#REF!</f>
        <v>#REF!</v>
      </c>
      <c r="AO55" s="204" t="e">
        <f t="shared" si="43"/>
        <v>#REF!</v>
      </c>
      <c r="AP55" s="204" t="e">
        <f>AM55*#REF!</f>
        <v>#REF!</v>
      </c>
      <c r="AQ55" s="205" t="e">
        <f>AO55*#REF!</f>
        <v>#REF!</v>
      </c>
      <c r="AR55" s="204" t="e">
        <f t="shared" si="44"/>
        <v>#REF!</v>
      </c>
      <c r="AS55" s="432" t="e">
        <f>AM55*#REF!</f>
        <v>#REF!</v>
      </c>
      <c r="AT55" s="433" t="e">
        <f>AO55*#REF!</f>
        <v>#REF!</v>
      </c>
      <c r="AU55" s="433" t="e">
        <f t="shared" si="11"/>
        <v>#REF!</v>
      </c>
      <c r="AV55" s="136" t="e">
        <f>#REF!</f>
        <v>#REF!</v>
      </c>
      <c r="AW55" s="137" t="e">
        <f>#REF!</f>
        <v>#REF!</v>
      </c>
      <c r="AX55" s="204" t="e">
        <f t="shared" si="45"/>
        <v>#REF!</v>
      </c>
      <c r="AY55" s="204" t="e">
        <f>AV55*#REF!</f>
        <v>#REF!</v>
      </c>
      <c r="AZ55" s="204" t="e">
        <f>AX55*#REF!</f>
        <v>#REF!</v>
      </c>
      <c r="BA55" s="205" t="e">
        <f t="shared" si="46"/>
        <v>#REF!</v>
      </c>
      <c r="BB55" s="137" t="e">
        <f>#REF!</f>
        <v>#REF!</v>
      </c>
      <c r="BC55" s="137" t="e">
        <f>#REF!</f>
        <v>#REF!</v>
      </c>
      <c r="BD55" s="204" t="e">
        <f t="shared" si="115"/>
        <v>#REF!</v>
      </c>
      <c r="BE55" s="204" t="e">
        <f>BB55*#REF!</f>
        <v>#REF!</v>
      </c>
      <c r="BF55" s="205" t="e">
        <f>BD55*#REF!</f>
        <v>#REF!</v>
      </c>
      <c r="BG55" s="205" t="e">
        <f t="shared" si="13"/>
        <v>#REF!</v>
      </c>
      <c r="BH55" s="432" t="e">
        <f>BB55*#REF!</f>
        <v>#REF!</v>
      </c>
      <c r="BI55" s="433" t="e">
        <f>BD55*#REF!</f>
        <v>#REF!</v>
      </c>
      <c r="BJ55" s="433" t="e">
        <f t="shared" si="14"/>
        <v>#REF!</v>
      </c>
      <c r="BK55" s="137" t="e">
        <f>#REF!</f>
        <v>#REF!</v>
      </c>
      <c r="BL55" s="137" t="e">
        <f>#REF!</f>
        <v>#REF!</v>
      </c>
      <c r="BM55" s="204" t="e">
        <f t="shared" si="47"/>
        <v>#REF!</v>
      </c>
      <c r="BN55" s="336" t="e">
        <f>BK55*#REF!</f>
        <v>#REF!</v>
      </c>
      <c r="BO55" s="205" t="e">
        <f>BM55*#REF!</f>
        <v>#REF!</v>
      </c>
      <c r="BP55" s="205" t="e">
        <f t="shared" si="15"/>
        <v>#REF!</v>
      </c>
      <c r="BQ55" s="432" t="e">
        <f>BK55*#REF!</f>
        <v>#REF!</v>
      </c>
      <c r="BR55" s="433" t="e">
        <f>BM55*#REF!</f>
        <v>#REF!</v>
      </c>
      <c r="BS55" s="433" t="e">
        <f t="shared" si="16"/>
        <v>#REF!</v>
      </c>
      <c r="BT55" s="137" t="e">
        <f>#REF!</f>
        <v>#REF!</v>
      </c>
      <c r="BU55" s="137" t="e">
        <f>#REF!</f>
        <v>#REF!</v>
      </c>
      <c r="BV55" s="204" t="e">
        <f t="shared" si="48"/>
        <v>#REF!</v>
      </c>
      <c r="BW55" s="204" t="e">
        <f>BT55*#REF!</f>
        <v>#REF!</v>
      </c>
      <c r="BX55" s="205" t="e">
        <f>BV55*#REF!</f>
        <v>#REF!</v>
      </c>
      <c r="BY55" s="205" t="e">
        <f t="shared" si="17"/>
        <v>#REF!</v>
      </c>
      <c r="BZ55" s="432" t="e">
        <f>BT55*#REF!</f>
        <v>#REF!</v>
      </c>
      <c r="CA55" s="433" t="e">
        <f>BV55*#REF!</f>
        <v>#REF!</v>
      </c>
      <c r="CB55" s="441" t="e">
        <f t="shared" si="18"/>
        <v>#REF!</v>
      </c>
      <c r="CC55" s="136" t="e">
        <f>#REF!</f>
        <v>#REF!</v>
      </c>
      <c r="CD55" s="137" t="e">
        <f>#REF!</f>
        <v>#REF!</v>
      </c>
      <c r="CE55" s="204" t="e">
        <f t="shared" si="49"/>
        <v>#REF!</v>
      </c>
      <c r="CF55" s="204" t="e">
        <f>CC55*#REF!</f>
        <v>#REF!</v>
      </c>
      <c r="CG55" s="204" t="e">
        <f>CE55*#REF!</f>
        <v>#REF!</v>
      </c>
      <c r="CH55" s="205" t="e">
        <f t="shared" si="50"/>
        <v>#REF!</v>
      </c>
      <c r="CI55" s="137" t="e">
        <f>#REF!</f>
        <v>#REF!</v>
      </c>
      <c r="CJ55" s="137" t="e">
        <f>#REF!</f>
        <v>#REF!</v>
      </c>
      <c r="CK55" s="204" t="e">
        <f t="shared" si="116"/>
        <v>#REF!</v>
      </c>
      <c r="CL55" s="204" t="e">
        <f>CI55*#REF!</f>
        <v>#REF!</v>
      </c>
      <c r="CM55" s="205" t="e">
        <f>CK55*#REF!</f>
        <v>#REF!</v>
      </c>
      <c r="CN55" s="205" t="e">
        <f t="shared" si="20"/>
        <v>#REF!</v>
      </c>
      <c r="CO55" s="432" t="e">
        <f>CI55*#REF!</f>
        <v>#REF!</v>
      </c>
      <c r="CP55" s="433" t="e">
        <f>CK55*#REF!</f>
        <v>#REF!</v>
      </c>
      <c r="CQ55" s="433" t="e">
        <f t="shared" si="21"/>
        <v>#REF!</v>
      </c>
      <c r="CR55" s="137" t="e">
        <f>#REF!</f>
        <v>#REF!</v>
      </c>
      <c r="CS55" s="137" t="e">
        <f>#REF!</f>
        <v>#REF!</v>
      </c>
      <c r="CT55" s="204" t="e">
        <f t="shared" si="51"/>
        <v>#REF!</v>
      </c>
      <c r="CU55" s="204" t="e">
        <f>CR55*#REF!</f>
        <v>#REF!</v>
      </c>
      <c r="CV55" s="205" t="e">
        <f>CT55*#REF!</f>
        <v>#REF!</v>
      </c>
      <c r="CW55" s="205" t="e">
        <f t="shared" si="22"/>
        <v>#REF!</v>
      </c>
      <c r="CX55" s="432" t="e">
        <f>CR55*#REF!</f>
        <v>#REF!</v>
      </c>
      <c r="CY55" s="433" t="e">
        <f>CT55*#REF!</f>
        <v>#REF!</v>
      </c>
      <c r="CZ55" s="441" t="e">
        <f t="shared" si="23"/>
        <v>#REF!</v>
      </c>
      <c r="DA55" s="143" t="e">
        <f>#REF!</f>
        <v>#REF!</v>
      </c>
      <c r="DB55" s="137" t="e">
        <f>#REF!</f>
        <v>#REF!</v>
      </c>
      <c r="DC55" s="204" t="e">
        <f t="shared" si="52"/>
        <v>#REF!</v>
      </c>
      <c r="DD55" s="204" t="e">
        <f>DA55*#REF!</f>
        <v>#REF!</v>
      </c>
      <c r="DE55" s="205" t="e">
        <f>DC55*#REF!</f>
        <v>#REF!</v>
      </c>
      <c r="DF55" s="205" t="e">
        <f t="shared" si="24"/>
        <v>#REF!</v>
      </c>
      <c r="DG55" s="432" t="e">
        <f>DA55*#REF!</f>
        <v>#REF!</v>
      </c>
      <c r="DH55" s="433" t="e">
        <f>DC55*#REF!</f>
        <v>#REF!</v>
      </c>
      <c r="DI55" s="433" t="e">
        <f t="shared" si="25"/>
        <v>#REF!</v>
      </c>
      <c r="DJ55" s="136" t="e">
        <f>#REF!</f>
        <v>#REF!</v>
      </c>
      <c r="DK55" s="137" t="e">
        <f>#REF!</f>
        <v>#REF!</v>
      </c>
      <c r="DL55" s="204" t="e">
        <f t="shared" si="53"/>
        <v>#REF!</v>
      </c>
      <c r="DM55" s="204" t="e">
        <f>DJ55*#REF!</f>
        <v>#REF!</v>
      </c>
      <c r="DN55" s="204" t="e">
        <f>DL55*#REF!</f>
        <v>#REF!</v>
      </c>
      <c r="DO55" s="205" t="e">
        <f t="shared" si="54"/>
        <v>#REF!</v>
      </c>
      <c r="DP55" s="137" t="e">
        <f>#REF!</f>
        <v>#REF!</v>
      </c>
      <c r="DQ55" s="137" t="e">
        <f>#REF!</f>
        <v>#REF!</v>
      </c>
      <c r="DR55" s="204" t="e">
        <f t="shared" si="117"/>
        <v>#REF!</v>
      </c>
      <c r="DS55" s="204" t="e">
        <f>DP55*#REF!</f>
        <v>#REF!</v>
      </c>
      <c r="DT55" s="205" t="e">
        <f>DR55*#REF!</f>
        <v>#REF!</v>
      </c>
      <c r="DU55" s="205" t="e">
        <f t="shared" si="27"/>
        <v>#REF!</v>
      </c>
      <c r="DV55" s="432" t="e">
        <f>DP55*#REF!</f>
        <v>#REF!</v>
      </c>
      <c r="DW55" s="433" t="e">
        <f>DR55*#REF!</f>
        <v>#REF!</v>
      </c>
      <c r="DX55" s="433" t="e">
        <f t="shared" si="28"/>
        <v>#REF!</v>
      </c>
      <c r="DY55" s="137" t="e">
        <f>#REF!</f>
        <v>#REF!</v>
      </c>
      <c r="DZ55" s="137" t="e">
        <f>#REF!</f>
        <v>#REF!</v>
      </c>
      <c r="EA55" s="204" t="e">
        <f t="shared" si="55"/>
        <v>#REF!</v>
      </c>
      <c r="EB55" s="204" t="e">
        <f>DY55*#REF!</f>
        <v>#REF!</v>
      </c>
      <c r="EC55" s="205" t="e">
        <f>EA55*#REF!</f>
        <v>#REF!</v>
      </c>
      <c r="ED55" s="205" t="e">
        <f t="shared" si="29"/>
        <v>#REF!</v>
      </c>
      <c r="EE55" s="432" t="e">
        <f>DY55*#REF!</f>
        <v>#REF!</v>
      </c>
      <c r="EF55" s="433" t="e">
        <f>EA55*#REF!</f>
        <v>#REF!</v>
      </c>
      <c r="EG55" s="441" t="e">
        <f t="shared" si="30"/>
        <v>#REF!</v>
      </c>
      <c r="EH55" s="137" t="e">
        <f>#REF!</f>
        <v>#REF!</v>
      </c>
      <c r="EI55" s="137" t="e">
        <f>#REF!</f>
        <v>#REF!</v>
      </c>
      <c r="EJ55" s="204" t="e">
        <f t="shared" si="56"/>
        <v>#REF!</v>
      </c>
      <c r="EK55" s="204" t="e">
        <f>EH55*#REF!</f>
        <v>#REF!</v>
      </c>
      <c r="EL55" s="205" t="e">
        <f>EJ55*#REF!</f>
        <v>#REF!</v>
      </c>
      <c r="EM55" s="205" t="e">
        <f t="shared" si="31"/>
        <v>#REF!</v>
      </c>
      <c r="EN55" s="432" t="e">
        <f>EH55*#REF!</f>
        <v>#REF!</v>
      </c>
      <c r="EO55" s="433" t="e">
        <f>EJ55*#REF!</f>
        <v>#REF!</v>
      </c>
      <c r="EP55" s="433" t="e">
        <f t="shared" si="32"/>
        <v>#REF!</v>
      </c>
      <c r="EQ55" s="136" t="e">
        <f>#REF!</f>
        <v>#REF!</v>
      </c>
      <c r="ER55" s="137" t="e">
        <f>#REF!</f>
        <v>#REF!</v>
      </c>
      <c r="ES55" s="204" t="e">
        <f t="shared" si="57"/>
        <v>#REF!</v>
      </c>
      <c r="ET55" s="204" t="e">
        <f>EQ55*#REF!</f>
        <v>#REF!</v>
      </c>
      <c r="EU55" s="204" t="e">
        <f>ES55*#REF!</f>
        <v>#REF!</v>
      </c>
      <c r="EV55" s="205" t="e">
        <f t="shared" si="58"/>
        <v>#REF!</v>
      </c>
      <c r="EW55" s="137" t="e">
        <f>#REF!</f>
        <v>#REF!</v>
      </c>
      <c r="EX55" s="137" t="e">
        <f>#REF!</f>
        <v>#REF!</v>
      </c>
      <c r="EY55" s="204" t="e">
        <f t="shared" si="118"/>
        <v>#REF!</v>
      </c>
      <c r="EZ55" s="204" t="e">
        <f>EW55*#REF!</f>
        <v>#REF!</v>
      </c>
      <c r="FA55" s="205" t="e">
        <f>EY55*#REF!</f>
        <v>#REF!</v>
      </c>
      <c r="FB55" s="205" t="e">
        <f t="shared" si="34"/>
        <v>#REF!</v>
      </c>
      <c r="FC55" s="432" t="e">
        <f>EW55*#REF!</f>
        <v>#REF!</v>
      </c>
      <c r="FD55" s="433" t="e">
        <f>EY55*#REF!</f>
        <v>#REF!</v>
      </c>
      <c r="FE55" s="433" t="e">
        <f t="shared" si="35"/>
        <v>#REF!</v>
      </c>
      <c r="FF55" s="137" t="e">
        <f>#REF!</f>
        <v>#REF!</v>
      </c>
      <c r="FG55" s="137" t="e">
        <f>#REF!</f>
        <v>#REF!</v>
      </c>
      <c r="FH55" s="204" t="e">
        <f t="shared" si="59"/>
        <v>#REF!</v>
      </c>
      <c r="FI55" s="204" t="e">
        <f>FF55*#REF!</f>
        <v>#REF!</v>
      </c>
      <c r="FJ55" s="205" t="e">
        <f>FH55*#REF!</f>
        <v>#REF!</v>
      </c>
      <c r="FK55" s="205" t="e">
        <f t="shared" si="36"/>
        <v>#REF!</v>
      </c>
      <c r="FL55" s="432" t="e">
        <f>FF55*#REF!</f>
        <v>#REF!</v>
      </c>
      <c r="FM55" s="433" t="e">
        <f>FH55*#REF!</f>
        <v>#REF!</v>
      </c>
      <c r="FN55" s="441" t="e">
        <f t="shared" si="37"/>
        <v>#REF!</v>
      </c>
      <c r="FO55" s="137" t="e">
        <f>#REF!</f>
        <v>#REF!</v>
      </c>
      <c r="FP55" s="137" t="e">
        <f>#REF!</f>
        <v>#REF!</v>
      </c>
      <c r="FQ55" s="204" t="e">
        <f t="shared" si="60"/>
        <v>#REF!</v>
      </c>
      <c r="FR55" s="204" t="e">
        <f>FO55*#REF!</f>
        <v>#REF!</v>
      </c>
      <c r="FS55" s="205" t="e">
        <f>FQ55*#REF!</f>
        <v>#REF!</v>
      </c>
      <c r="FT55" s="205" t="e">
        <f t="shared" si="38"/>
        <v>#REF!</v>
      </c>
      <c r="FU55" s="432" t="e">
        <f>FO55*#REF!</f>
        <v>#REF!</v>
      </c>
      <c r="FV55" s="433" t="e">
        <f>FQ55*#REF!</f>
        <v>#REF!</v>
      </c>
      <c r="FW55" s="454" t="e">
        <f t="shared" si="39"/>
        <v>#REF!</v>
      </c>
    </row>
    <row r="56" spans="1:179" s="12" customFormat="1" ht="13.5" customHeight="1">
      <c r="A56" s="874"/>
      <c r="B56" s="887"/>
      <c r="C56" s="789" t="e">
        <f>#REF!</f>
        <v>#REF!</v>
      </c>
      <c r="D56" s="334" t="e">
        <f>#REF!</f>
        <v>#REF!</v>
      </c>
      <c r="E56" s="262" t="e">
        <f t="shared" si="175"/>
        <v>#REF!</v>
      </c>
      <c r="F56" s="263" t="e">
        <f t="shared" si="176"/>
        <v>#REF!</v>
      </c>
      <c r="G56" s="263" t="e">
        <f t="shared" si="177"/>
        <v>#REF!</v>
      </c>
      <c r="H56" s="263" t="e">
        <f t="shared" si="178"/>
        <v>#REF!</v>
      </c>
      <c r="I56" s="263" t="e">
        <f t="shared" si="179"/>
        <v>#REF!</v>
      </c>
      <c r="J56" s="264" t="e">
        <f t="shared" si="180"/>
        <v>#REF!</v>
      </c>
      <c r="K56" s="129"/>
      <c r="L56" s="129"/>
      <c r="M56" s="129"/>
      <c r="N56" s="148"/>
      <c r="O56" s="143" t="e">
        <f>#REF!</f>
        <v>#REF!</v>
      </c>
      <c r="P56" s="137" t="e">
        <f>#REF!</f>
        <v>#REF!</v>
      </c>
      <c r="Q56" s="204" t="e">
        <f>O56-P56</f>
        <v>#REF!</v>
      </c>
      <c r="R56" s="204" t="e">
        <f>O56*#REF!</f>
        <v>#REF!</v>
      </c>
      <c r="S56" s="204" t="e">
        <f>Q56*#REF!</f>
        <v>#REF!</v>
      </c>
      <c r="T56" s="205" t="e">
        <f>S56</f>
        <v>#REF!</v>
      </c>
      <c r="U56" s="137" t="e">
        <f>#REF!</f>
        <v>#REF!</v>
      </c>
      <c r="V56" s="137" t="e">
        <f>#REF!</f>
        <v>#REF!</v>
      </c>
      <c r="W56" s="204" t="e">
        <f>U56-V56</f>
        <v>#REF!</v>
      </c>
      <c r="X56" s="204" t="e">
        <f>U56*#REF!</f>
        <v>#REF!</v>
      </c>
      <c r="Y56" s="205" t="e">
        <f>W56*#REF!</f>
        <v>#REF!</v>
      </c>
      <c r="Z56" s="205" t="e">
        <f>Y56</f>
        <v>#REF!</v>
      </c>
      <c r="AA56" s="432" t="e">
        <f>U56*#REF!</f>
        <v>#REF!</v>
      </c>
      <c r="AB56" s="433" t="e">
        <f>W56*#REF!</f>
        <v>#REF!</v>
      </c>
      <c r="AC56" s="433" t="e">
        <f>AB56</f>
        <v>#REF!</v>
      </c>
      <c r="AD56" s="137" t="e">
        <f>#REF!</f>
        <v>#REF!</v>
      </c>
      <c r="AE56" s="137" t="e">
        <f>#REF!</f>
        <v>#REF!</v>
      </c>
      <c r="AF56" s="204" t="e">
        <f t="shared" si="9"/>
        <v>#REF!</v>
      </c>
      <c r="AG56" s="204" t="e">
        <f>AD56*#REF!</f>
        <v>#REF!</v>
      </c>
      <c r="AH56" s="205" t="e">
        <f>AF56*#REF!</f>
        <v>#REF!</v>
      </c>
      <c r="AI56" s="205" t="e">
        <f>AH56</f>
        <v>#REF!</v>
      </c>
      <c r="AJ56" s="432" t="e">
        <f>AD56*#REF!</f>
        <v>#REF!</v>
      </c>
      <c r="AK56" s="433" t="e">
        <f>AF56*#REF!</f>
        <v>#REF!</v>
      </c>
      <c r="AL56" s="433" t="e">
        <f>AK56</f>
        <v>#REF!</v>
      </c>
      <c r="AM56" s="137" t="e">
        <f>#REF!</f>
        <v>#REF!</v>
      </c>
      <c r="AN56" s="137" t="e">
        <f>#REF!</f>
        <v>#REF!</v>
      </c>
      <c r="AO56" s="204" t="e">
        <f t="shared" si="43"/>
        <v>#REF!</v>
      </c>
      <c r="AP56" s="204" t="e">
        <f>AM56*#REF!</f>
        <v>#REF!</v>
      </c>
      <c r="AQ56" s="205" t="e">
        <f>AO56*#REF!</f>
        <v>#REF!</v>
      </c>
      <c r="AR56" s="204" t="e">
        <f>AQ56</f>
        <v>#REF!</v>
      </c>
      <c r="AS56" s="432" t="e">
        <f>AM56*#REF!</f>
        <v>#REF!</v>
      </c>
      <c r="AT56" s="433" t="e">
        <f>AO56*#REF!</f>
        <v>#REF!</v>
      </c>
      <c r="AU56" s="433" t="e">
        <f>AT56</f>
        <v>#REF!</v>
      </c>
      <c r="AV56" s="136" t="e">
        <f>#REF!</f>
        <v>#REF!</v>
      </c>
      <c r="AW56" s="137" t="e">
        <f>#REF!</f>
        <v>#REF!</v>
      </c>
      <c r="AX56" s="204" t="e">
        <f t="shared" si="45"/>
        <v>#REF!</v>
      </c>
      <c r="AY56" s="204" t="e">
        <f>AV56*#REF!</f>
        <v>#REF!</v>
      </c>
      <c r="AZ56" s="204" t="e">
        <f>AX56*#REF!</f>
        <v>#REF!</v>
      </c>
      <c r="BA56" s="205" t="e">
        <f t="shared" si="46"/>
        <v>#REF!</v>
      </c>
      <c r="BB56" s="137" t="e">
        <f>#REF!</f>
        <v>#REF!</v>
      </c>
      <c r="BC56" s="137" t="e">
        <f>#REF!</f>
        <v>#REF!</v>
      </c>
      <c r="BD56" s="204" t="e">
        <f t="shared" si="115"/>
        <v>#REF!</v>
      </c>
      <c r="BE56" s="204" t="e">
        <f>BB56*#REF!</f>
        <v>#REF!</v>
      </c>
      <c r="BF56" s="205" t="e">
        <f>BD56*#REF!</f>
        <v>#REF!</v>
      </c>
      <c r="BG56" s="205" t="e">
        <f>BF56</f>
        <v>#REF!</v>
      </c>
      <c r="BH56" s="432" t="e">
        <f>BB56*#REF!</f>
        <v>#REF!</v>
      </c>
      <c r="BI56" s="433" t="e">
        <f>BD56*#REF!</f>
        <v>#REF!</v>
      </c>
      <c r="BJ56" s="433" t="e">
        <f>BI56</f>
        <v>#REF!</v>
      </c>
      <c r="BK56" s="137" t="e">
        <f>#REF!</f>
        <v>#REF!</v>
      </c>
      <c r="BL56" s="137" t="e">
        <f>#REF!</f>
        <v>#REF!</v>
      </c>
      <c r="BM56" s="204" t="e">
        <f t="shared" si="47"/>
        <v>#REF!</v>
      </c>
      <c r="BN56" s="336" t="e">
        <f>BK56*#REF!</f>
        <v>#REF!</v>
      </c>
      <c r="BO56" s="205" t="e">
        <f>BM56*#REF!</f>
        <v>#REF!</v>
      </c>
      <c r="BP56" s="205" t="e">
        <f>BO56</f>
        <v>#REF!</v>
      </c>
      <c r="BQ56" s="432" t="e">
        <f>BK56*#REF!</f>
        <v>#REF!</v>
      </c>
      <c r="BR56" s="433" t="e">
        <f>BM56*#REF!</f>
        <v>#REF!</v>
      </c>
      <c r="BS56" s="433" t="e">
        <f>BR56</f>
        <v>#REF!</v>
      </c>
      <c r="BT56" s="137" t="e">
        <f>#REF!</f>
        <v>#REF!</v>
      </c>
      <c r="BU56" s="137" t="e">
        <f>#REF!</f>
        <v>#REF!</v>
      </c>
      <c r="BV56" s="204" t="e">
        <f t="shared" si="48"/>
        <v>#REF!</v>
      </c>
      <c r="BW56" s="204" t="e">
        <f>BT56*#REF!</f>
        <v>#REF!</v>
      </c>
      <c r="BX56" s="205" t="e">
        <f>BV56*#REF!</f>
        <v>#REF!</v>
      </c>
      <c r="BY56" s="205" t="e">
        <f>BX56</f>
        <v>#REF!</v>
      </c>
      <c r="BZ56" s="432" t="e">
        <f>BT56*#REF!</f>
        <v>#REF!</v>
      </c>
      <c r="CA56" s="433" t="e">
        <f>BV56*#REF!</f>
        <v>#REF!</v>
      </c>
      <c r="CB56" s="441" t="e">
        <f>CA56</f>
        <v>#REF!</v>
      </c>
      <c r="CC56" s="136" t="e">
        <f>#REF!</f>
        <v>#REF!</v>
      </c>
      <c r="CD56" s="137" t="e">
        <f>#REF!</f>
        <v>#REF!</v>
      </c>
      <c r="CE56" s="204" t="e">
        <f t="shared" si="49"/>
        <v>#REF!</v>
      </c>
      <c r="CF56" s="204" t="e">
        <f>CC56*#REF!</f>
        <v>#REF!</v>
      </c>
      <c r="CG56" s="204" t="e">
        <f>CE56*#REF!</f>
        <v>#REF!</v>
      </c>
      <c r="CH56" s="205" t="e">
        <f t="shared" si="50"/>
        <v>#REF!</v>
      </c>
      <c r="CI56" s="137" t="e">
        <f>#REF!</f>
        <v>#REF!</v>
      </c>
      <c r="CJ56" s="137" t="e">
        <f>#REF!</f>
        <v>#REF!</v>
      </c>
      <c r="CK56" s="204" t="e">
        <f t="shared" si="116"/>
        <v>#REF!</v>
      </c>
      <c r="CL56" s="204" t="e">
        <f>CI56*#REF!</f>
        <v>#REF!</v>
      </c>
      <c r="CM56" s="205" t="e">
        <f>CK56*#REF!</f>
        <v>#REF!</v>
      </c>
      <c r="CN56" s="205" t="e">
        <f>CM56</f>
        <v>#REF!</v>
      </c>
      <c r="CO56" s="432" t="e">
        <f>CI56*#REF!</f>
        <v>#REF!</v>
      </c>
      <c r="CP56" s="433" t="e">
        <f>CK56*#REF!</f>
        <v>#REF!</v>
      </c>
      <c r="CQ56" s="433" t="e">
        <f>CP56</f>
        <v>#REF!</v>
      </c>
      <c r="CR56" s="137" t="e">
        <f>#REF!</f>
        <v>#REF!</v>
      </c>
      <c r="CS56" s="137" t="e">
        <f>#REF!</f>
        <v>#REF!</v>
      </c>
      <c r="CT56" s="204" t="e">
        <f t="shared" si="51"/>
        <v>#REF!</v>
      </c>
      <c r="CU56" s="204" t="e">
        <f>CR56*#REF!</f>
        <v>#REF!</v>
      </c>
      <c r="CV56" s="205" t="e">
        <f>CT56*#REF!</f>
        <v>#REF!</v>
      </c>
      <c r="CW56" s="205" t="e">
        <f>CV56</f>
        <v>#REF!</v>
      </c>
      <c r="CX56" s="432" t="e">
        <f>CR56*#REF!</f>
        <v>#REF!</v>
      </c>
      <c r="CY56" s="433" t="e">
        <f>CT56*#REF!</f>
        <v>#REF!</v>
      </c>
      <c r="CZ56" s="441" t="e">
        <f>CY56</f>
        <v>#REF!</v>
      </c>
      <c r="DA56" s="143" t="e">
        <f>#REF!</f>
        <v>#REF!</v>
      </c>
      <c r="DB56" s="137" t="e">
        <f>#REF!</f>
        <v>#REF!</v>
      </c>
      <c r="DC56" s="204" t="e">
        <f t="shared" si="52"/>
        <v>#REF!</v>
      </c>
      <c r="DD56" s="204" t="e">
        <f>DA56*#REF!</f>
        <v>#REF!</v>
      </c>
      <c r="DE56" s="205" t="e">
        <f>DC56*#REF!</f>
        <v>#REF!</v>
      </c>
      <c r="DF56" s="205" t="e">
        <f>DE56</f>
        <v>#REF!</v>
      </c>
      <c r="DG56" s="432" t="e">
        <f>DA56*#REF!</f>
        <v>#REF!</v>
      </c>
      <c r="DH56" s="433" t="e">
        <f>DC56*#REF!</f>
        <v>#REF!</v>
      </c>
      <c r="DI56" s="433" t="e">
        <f>DH56</f>
        <v>#REF!</v>
      </c>
      <c r="DJ56" s="136" t="e">
        <f>#REF!</f>
        <v>#REF!</v>
      </c>
      <c r="DK56" s="137" t="e">
        <f>#REF!</f>
        <v>#REF!</v>
      </c>
      <c r="DL56" s="204" t="e">
        <f t="shared" si="53"/>
        <v>#REF!</v>
      </c>
      <c r="DM56" s="204" t="e">
        <f>DJ56*#REF!</f>
        <v>#REF!</v>
      </c>
      <c r="DN56" s="204" t="e">
        <f>DL56*#REF!</f>
        <v>#REF!</v>
      </c>
      <c r="DO56" s="205" t="e">
        <f t="shared" si="54"/>
        <v>#REF!</v>
      </c>
      <c r="DP56" s="137" t="e">
        <f>#REF!</f>
        <v>#REF!</v>
      </c>
      <c r="DQ56" s="137" t="e">
        <f>#REF!</f>
        <v>#REF!</v>
      </c>
      <c r="DR56" s="204" t="e">
        <f t="shared" si="117"/>
        <v>#REF!</v>
      </c>
      <c r="DS56" s="204" t="e">
        <f>DP56*#REF!</f>
        <v>#REF!</v>
      </c>
      <c r="DT56" s="205" t="e">
        <f>DR56*#REF!</f>
        <v>#REF!</v>
      </c>
      <c r="DU56" s="205" t="e">
        <f>DT56</f>
        <v>#REF!</v>
      </c>
      <c r="DV56" s="432" t="e">
        <f>DP56*#REF!</f>
        <v>#REF!</v>
      </c>
      <c r="DW56" s="433" t="e">
        <f>DR56*#REF!</f>
        <v>#REF!</v>
      </c>
      <c r="DX56" s="433" t="e">
        <f>DW56</f>
        <v>#REF!</v>
      </c>
      <c r="DY56" s="137" t="e">
        <f>#REF!</f>
        <v>#REF!</v>
      </c>
      <c r="DZ56" s="137" t="e">
        <f>#REF!</f>
        <v>#REF!</v>
      </c>
      <c r="EA56" s="204" t="e">
        <f t="shared" si="55"/>
        <v>#REF!</v>
      </c>
      <c r="EB56" s="204" t="e">
        <f>DY56*#REF!</f>
        <v>#REF!</v>
      </c>
      <c r="EC56" s="205" t="e">
        <f>EA56*#REF!</f>
        <v>#REF!</v>
      </c>
      <c r="ED56" s="205" t="e">
        <f>EC56</f>
        <v>#REF!</v>
      </c>
      <c r="EE56" s="432" t="e">
        <f>DY56*#REF!</f>
        <v>#REF!</v>
      </c>
      <c r="EF56" s="433" t="e">
        <f>EA56*#REF!</f>
        <v>#REF!</v>
      </c>
      <c r="EG56" s="441" t="e">
        <f>EF56</f>
        <v>#REF!</v>
      </c>
      <c r="EH56" s="137" t="e">
        <f>#REF!</f>
        <v>#REF!</v>
      </c>
      <c r="EI56" s="137" t="e">
        <f>#REF!</f>
        <v>#REF!</v>
      </c>
      <c r="EJ56" s="204" t="e">
        <f t="shared" si="56"/>
        <v>#REF!</v>
      </c>
      <c r="EK56" s="204" t="e">
        <f>EH56*#REF!</f>
        <v>#REF!</v>
      </c>
      <c r="EL56" s="205" t="e">
        <f>EJ56*#REF!</f>
        <v>#REF!</v>
      </c>
      <c r="EM56" s="205" t="e">
        <f>EL56</f>
        <v>#REF!</v>
      </c>
      <c r="EN56" s="432" t="e">
        <f>EH56*#REF!</f>
        <v>#REF!</v>
      </c>
      <c r="EO56" s="433" t="e">
        <f>EJ56*#REF!</f>
        <v>#REF!</v>
      </c>
      <c r="EP56" s="433" t="e">
        <f>EO56</f>
        <v>#REF!</v>
      </c>
      <c r="EQ56" s="136" t="e">
        <f>#REF!</f>
        <v>#REF!</v>
      </c>
      <c r="ER56" s="137" t="e">
        <f>#REF!</f>
        <v>#REF!</v>
      </c>
      <c r="ES56" s="204" t="e">
        <f t="shared" si="57"/>
        <v>#REF!</v>
      </c>
      <c r="ET56" s="204" t="e">
        <f>EQ56*#REF!</f>
        <v>#REF!</v>
      </c>
      <c r="EU56" s="204" t="e">
        <f>ES56*#REF!</f>
        <v>#REF!</v>
      </c>
      <c r="EV56" s="205" t="e">
        <f t="shared" si="58"/>
        <v>#REF!</v>
      </c>
      <c r="EW56" s="137" t="e">
        <f>#REF!</f>
        <v>#REF!</v>
      </c>
      <c r="EX56" s="137" t="e">
        <f>#REF!</f>
        <v>#REF!</v>
      </c>
      <c r="EY56" s="204" t="e">
        <f t="shared" si="118"/>
        <v>#REF!</v>
      </c>
      <c r="EZ56" s="204" t="e">
        <f>EW56*#REF!</f>
        <v>#REF!</v>
      </c>
      <c r="FA56" s="205" t="e">
        <f>EY56*#REF!</f>
        <v>#REF!</v>
      </c>
      <c r="FB56" s="205" t="e">
        <f>FA56</f>
        <v>#REF!</v>
      </c>
      <c r="FC56" s="432" t="e">
        <f>EW56*#REF!</f>
        <v>#REF!</v>
      </c>
      <c r="FD56" s="433" t="e">
        <f>EY56*#REF!</f>
        <v>#REF!</v>
      </c>
      <c r="FE56" s="433" t="e">
        <f>FD56</f>
        <v>#REF!</v>
      </c>
      <c r="FF56" s="137" t="e">
        <f>#REF!</f>
        <v>#REF!</v>
      </c>
      <c r="FG56" s="137" t="e">
        <f>#REF!</f>
        <v>#REF!</v>
      </c>
      <c r="FH56" s="204" t="e">
        <f t="shared" si="59"/>
        <v>#REF!</v>
      </c>
      <c r="FI56" s="204" t="e">
        <f>FF56*#REF!</f>
        <v>#REF!</v>
      </c>
      <c r="FJ56" s="205" t="e">
        <f>FH56*#REF!</f>
        <v>#REF!</v>
      </c>
      <c r="FK56" s="205" t="e">
        <f>FJ56</f>
        <v>#REF!</v>
      </c>
      <c r="FL56" s="432" t="e">
        <f>FF56*#REF!</f>
        <v>#REF!</v>
      </c>
      <c r="FM56" s="433" t="e">
        <f>FH56*#REF!</f>
        <v>#REF!</v>
      </c>
      <c r="FN56" s="441" t="e">
        <f>FM56</f>
        <v>#REF!</v>
      </c>
      <c r="FO56" s="137" t="e">
        <f>#REF!</f>
        <v>#REF!</v>
      </c>
      <c r="FP56" s="137" t="e">
        <f>#REF!</f>
        <v>#REF!</v>
      </c>
      <c r="FQ56" s="204" t="e">
        <f t="shared" si="60"/>
        <v>#REF!</v>
      </c>
      <c r="FR56" s="204" t="e">
        <f>FO56*#REF!</f>
        <v>#REF!</v>
      </c>
      <c r="FS56" s="205" t="e">
        <f>FQ56*#REF!</f>
        <v>#REF!</v>
      </c>
      <c r="FT56" s="205" t="e">
        <f>FS56</f>
        <v>#REF!</v>
      </c>
      <c r="FU56" s="432" t="e">
        <f>FO56*#REF!</f>
        <v>#REF!</v>
      </c>
      <c r="FV56" s="433" t="e">
        <f>FQ56*#REF!</f>
        <v>#REF!</v>
      </c>
      <c r="FW56" s="454" t="e">
        <f>FV56</f>
        <v>#REF!</v>
      </c>
    </row>
    <row r="57" spans="1:179" s="12" customFormat="1" ht="13.5" customHeight="1">
      <c r="A57" s="874"/>
      <c r="B57" s="887"/>
      <c r="C57" s="789" t="e">
        <f>#REF!</f>
        <v>#REF!</v>
      </c>
      <c r="D57" s="334" t="e">
        <f>#REF!</f>
        <v>#REF!</v>
      </c>
      <c r="E57" s="262" t="e">
        <f t="shared" si="175"/>
        <v>#REF!</v>
      </c>
      <c r="F57" s="263" t="e">
        <f t="shared" si="176"/>
        <v>#REF!</v>
      </c>
      <c r="G57" s="263" t="e">
        <f t="shared" si="177"/>
        <v>#REF!</v>
      </c>
      <c r="H57" s="263" t="e">
        <f t="shared" si="178"/>
        <v>#REF!</v>
      </c>
      <c r="I57" s="263" t="e">
        <f t="shared" si="179"/>
        <v>#REF!</v>
      </c>
      <c r="J57" s="264" t="e">
        <f t="shared" si="180"/>
        <v>#REF!</v>
      </c>
      <c r="K57" s="129"/>
      <c r="L57" s="129"/>
      <c r="M57" s="129"/>
      <c r="N57" s="148"/>
      <c r="O57" s="143" t="e">
        <f>#REF!</f>
        <v>#REF!</v>
      </c>
      <c r="P57" s="137" t="e">
        <f>#REF!</f>
        <v>#REF!</v>
      </c>
      <c r="Q57" s="204" t="e">
        <f>O57-P57</f>
        <v>#REF!</v>
      </c>
      <c r="R57" s="204" t="e">
        <f>O57*#REF!</f>
        <v>#REF!</v>
      </c>
      <c r="S57" s="204" t="e">
        <f>Q57*#REF!</f>
        <v>#REF!</v>
      </c>
      <c r="T57" s="205" t="e">
        <f>S57</f>
        <v>#REF!</v>
      </c>
      <c r="U57" s="137" t="e">
        <f>#REF!</f>
        <v>#REF!</v>
      </c>
      <c r="V57" s="137" t="e">
        <f>#REF!</f>
        <v>#REF!</v>
      </c>
      <c r="W57" s="204" t="e">
        <f>U57-V57</f>
        <v>#REF!</v>
      </c>
      <c r="X57" s="204" t="e">
        <f>U57*#REF!</f>
        <v>#REF!</v>
      </c>
      <c r="Y57" s="205" t="e">
        <f>W57*#REF!</f>
        <v>#REF!</v>
      </c>
      <c r="Z57" s="205" t="e">
        <f>Y57</f>
        <v>#REF!</v>
      </c>
      <c r="AA57" s="432" t="e">
        <f>U57*#REF!</f>
        <v>#REF!</v>
      </c>
      <c r="AB57" s="433" t="e">
        <f>W57*#REF!</f>
        <v>#REF!</v>
      </c>
      <c r="AC57" s="433" t="e">
        <f>AB57</f>
        <v>#REF!</v>
      </c>
      <c r="AD57" s="137" t="e">
        <f>#REF!</f>
        <v>#REF!</v>
      </c>
      <c r="AE57" s="137" t="e">
        <f>#REF!</f>
        <v>#REF!</v>
      </c>
      <c r="AF57" s="204" t="e">
        <f t="shared" si="9"/>
        <v>#REF!</v>
      </c>
      <c r="AG57" s="204" t="e">
        <f>AD57*#REF!</f>
        <v>#REF!</v>
      </c>
      <c r="AH57" s="205" t="e">
        <f>AF57*#REF!</f>
        <v>#REF!</v>
      </c>
      <c r="AI57" s="205" t="e">
        <f>AH57</f>
        <v>#REF!</v>
      </c>
      <c r="AJ57" s="432" t="e">
        <f>AD57*#REF!</f>
        <v>#REF!</v>
      </c>
      <c r="AK57" s="433" t="e">
        <f>AF57*#REF!</f>
        <v>#REF!</v>
      </c>
      <c r="AL57" s="433" t="e">
        <f>AK57</f>
        <v>#REF!</v>
      </c>
      <c r="AM57" s="137" t="e">
        <f>#REF!</f>
        <v>#REF!</v>
      </c>
      <c r="AN57" s="137" t="e">
        <f>#REF!</f>
        <v>#REF!</v>
      </c>
      <c r="AO57" s="204" t="e">
        <f t="shared" si="43"/>
        <v>#REF!</v>
      </c>
      <c r="AP57" s="204" t="e">
        <f>AM57*#REF!</f>
        <v>#REF!</v>
      </c>
      <c r="AQ57" s="205" t="e">
        <f>AO57*#REF!</f>
        <v>#REF!</v>
      </c>
      <c r="AR57" s="204" t="e">
        <f>AQ57</f>
        <v>#REF!</v>
      </c>
      <c r="AS57" s="432" t="e">
        <f>AM57*#REF!</f>
        <v>#REF!</v>
      </c>
      <c r="AT57" s="433" t="e">
        <f>AO57*#REF!</f>
        <v>#REF!</v>
      </c>
      <c r="AU57" s="433" t="e">
        <f>AT57</f>
        <v>#REF!</v>
      </c>
      <c r="AV57" s="136" t="e">
        <f>#REF!</f>
        <v>#REF!</v>
      </c>
      <c r="AW57" s="137" t="e">
        <f>#REF!</f>
        <v>#REF!</v>
      </c>
      <c r="AX57" s="204" t="e">
        <f t="shared" si="45"/>
        <v>#REF!</v>
      </c>
      <c r="AY57" s="204" t="e">
        <f>AV57*#REF!</f>
        <v>#REF!</v>
      </c>
      <c r="AZ57" s="204" t="e">
        <f>AX57*#REF!</f>
        <v>#REF!</v>
      </c>
      <c r="BA57" s="205" t="e">
        <f t="shared" si="46"/>
        <v>#REF!</v>
      </c>
      <c r="BB57" s="137" t="e">
        <f>#REF!</f>
        <v>#REF!</v>
      </c>
      <c r="BC57" s="137" t="e">
        <f>#REF!</f>
        <v>#REF!</v>
      </c>
      <c r="BD57" s="204" t="e">
        <f t="shared" si="115"/>
        <v>#REF!</v>
      </c>
      <c r="BE57" s="204" t="e">
        <f>BB57*#REF!</f>
        <v>#REF!</v>
      </c>
      <c r="BF57" s="205" t="e">
        <f>BD57*#REF!</f>
        <v>#REF!</v>
      </c>
      <c r="BG57" s="205" t="e">
        <f>BF57</f>
        <v>#REF!</v>
      </c>
      <c r="BH57" s="432" t="e">
        <f>BB57*#REF!</f>
        <v>#REF!</v>
      </c>
      <c r="BI57" s="433" t="e">
        <f>BD57*#REF!</f>
        <v>#REF!</v>
      </c>
      <c r="BJ57" s="433" t="e">
        <f>BI57</f>
        <v>#REF!</v>
      </c>
      <c r="BK57" s="137" t="e">
        <f>#REF!</f>
        <v>#REF!</v>
      </c>
      <c r="BL57" s="137" t="e">
        <f>#REF!</f>
        <v>#REF!</v>
      </c>
      <c r="BM57" s="204" t="e">
        <f t="shared" si="47"/>
        <v>#REF!</v>
      </c>
      <c r="BN57" s="336" t="e">
        <f>BK57*#REF!</f>
        <v>#REF!</v>
      </c>
      <c r="BO57" s="205" t="e">
        <f>BM57*#REF!</f>
        <v>#REF!</v>
      </c>
      <c r="BP57" s="205" t="e">
        <f>BO57</f>
        <v>#REF!</v>
      </c>
      <c r="BQ57" s="432" t="e">
        <f>BK57*#REF!</f>
        <v>#REF!</v>
      </c>
      <c r="BR57" s="433" t="e">
        <f>BM57*#REF!</f>
        <v>#REF!</v>
      </c>
      <c r="BS57" s="433" t="e">
        <f>BR57</f>
        <v>#REF!</v>
      </c>
      <c r="BT57" s="137" t="e">
        <f>#REF!</f>
        <v>#REF!</v>
      </c>
      <c r="BU57" s="137" t="e">
        <f>#REF!</f>
        <v>#REF!</v>
      </c>
      <c r="BV57" s="204" t="e">
        <f t="shared" si="48"/>
        <v>#REF!</v>
      </c>
      <c r="BW57" s="204" t="e">
        <f>BT57*#REF!</f>
        <v>#REF!</v>
      </c>
      <c r="BX57" s="205" t="e">
        <f>BV57*#REF!</f>
        <v>#REF!</v>
      </c>
      <c r="BY57" s="205" t="e">
        <f>BX57</f>
        <v>#REF!</v>
      </c>
      <c r="BZ57" s="432" t="e">
        <f>BT57*#REF!</f>
        <v>#REF!</v>
      </c>
      <c r="CA57" s="433" t="e">
        <f>BV57*#REF!</f>
        <v>#REF!</v>
      </c>
      <c r="CB57" s="441" t="e">
        <f>CA57</f>
        <v>#REF!</v>
      </c>
      <c r="CC57" s="136" t="e">
        <f>#REF!</f>
        <v>#REF!</v>
      </c>
      <c r="CD57" s="137" t="e">
        <f>#REF!</f>
        <v>#REF!</v>
      </c>
      <c r="CE57" s="204" t="e">
        <f t="shared" si="49"/>
        <v>#REF!</v>
      </c>
      <c r="CF57" s="204" t="e">
        <f>CC57*#REF!</f>
        <v>#REF!</v>
      </c>
      <c r="CG57" s="204" t="e">
        <f>CE57*#REF!</f>
        <v>#REF!</v>
      </c>
      <c r="CH57" s="205" t="e">
        <f t="shared" si="50"/>
        <v>#REF!</v>
      </c>
      <c r="CI57" s="137" t="e">
        <f>#REF!</f>
        <v>#REF!</v>
      </c>
      <c r="CJ57" s="137" t="e">
        <f>#REF!</f>
        <v>#REF!</v>
      </c>
      <c r="CK57" s="204" t="e">
        <f t="shared" si="116"/>
        <v>#REF!</v>
      </c>
      <c r="CL57" s="204" t="e">
        <f>CI57*#REF!</f>
        <v>#REF!</v>
      </c>
      <c r="CM57" s="205" t="e">
        <f>CK57*#REF!</f>
        <v>#REF!</v>
      </c>
      <c r="CN57" s="205" t="e">
        <f>CM57</f>
        <v>#REF!</v>
      </c>
      <c r="CO57" s="432" t="e">
        <f>CI57*#REF!</f>
        <v>#REF!</v>
      </c>
      <c r="CP57" s="433" t="e">
        <f>CK57*#REF!</f>
        <v>#REF!</v>
      </c>
      <c r="CQ57" s="433" t="e">
        <f>CP57</f>
        <v>#REF!</v>
      </c>
      <c r="CR57" s="137" t="e">
        <f>#REF!</f>
        <v>#REF!</v>
      </c>
      <c r="CS57" s="137" t="e">
        <f>#REF!</f>
        <v>#REF!</v>
      </c>
      <c r="CT57" s="204" t="e">
        <f t="shared" si="51"/>
        <v>#REF!</v>
      </c>
      <c r="CU57" s="204" t="e">
        <f>CR57*#REF!</f>
        <v>#REF!</v>
      </c>
      <c r="CV57" s="205" t="e">
        <f>CT57*#REF!</f>
        <v>#REF!</v>
      </c>
      <c r="CW57" s="205" t="e">
        <f>CV57</f>
        <v>#REF!</v>
      </c>
      <c r="CX57" s="432" t="e">
        <f>CR57*#REF!</f>
        <v>#REF!</v>
      </c>
      <c r="CY57" s="433" t="e">
        <f>CT57*#REF!</f>
        <v>#REF!</v>
      </c>
      <c r="CZ57" s="441" t="e">
        <f>CY57</f>
        <v>#REF!</v>
      </c>
      <c r="DA57" s="143" t="e">
        <f>#REF!</f>
        <v>#REF!</v>
      </c>
      <c r="DB57" s="137" t="e">
        <f>#REF!</f>
        <v>#REF!</v>
      </c>
      <c r="DC57" s="204" t="e">
        <f t="shared" si="52"/>
        <v>#REF!</v>
      </c>
      <c r="DD57" s="204" t="e">
        <f>DA57*#REF!</f>
        <v>#REF!</v>
      </c>
      <c r="DE57" s="205" t="e">
        <f>DC57*#REF!</f>
        <v>#REF!</v>
      </c>
      <c r="DF57" s="205" t="e">
        <f>DE57</f>
        <v>#REF!</v>
      </c>
      <c r="DG57" s="432" t="e">
        <f>DA57*#REF!</f>
        <v>#REF!</v>
      </c>
      <c r="DH57" s="433" t="e">
        <f>DC57*#REF!</f>
        <v>#REF!</v>
      </c>
      <c r="DI57" s="433" t="e">
        <f>DH57</f>
        <v>#REF!</v>
      </c>
      <c r="DJ57" s="136" t="e">
        <f>#REF!</f>
        <v>#REF!</v>
      </c>
      <c r="DK57" s="137" t="e">
        <f>#REF!</f>
        <v>#REF!</v>
      </c>
      <c r="DL57" s="204" t="e">
        <f t="shared" si="53"/>
        <v>#REF!</v>
      </c>
      <c r="DM57" s="204" t="e">
        <f>DJ57*#REF!</f>
        <v>#REF!</v>
      </c>
      <c r="DN57" s="204" t="e">
        <f>DL57*#REF!</f>
        <v>#REF!</v>
      </c>
      <c r="DO57" s="205" t="e">
        <f t="shared" si="54"/>
        <v>#REF!</v>
      </c>
      <c r="DP57" s="137" t="e">
        <f>#REF!</f>
        <v>#REF!</v>
      </c>
      <c r="DQ57" s="137" t="e">
        <f>#REF!</f>
        <v>#REF!</v>
      </c>
      <c r="DR57" s="204" t="e">
        <f t="shared" si="117"/>
        <v>#REF!</v>
      </c>
      <c r="DS57" s="204" t="e">
        <f>DP57*#REF!</f>
        <v>#REF!</v>
      </c>
      <c r="DT57" s="205" t="e">
        <f>DR57*#REF!</f>
        <v>#REF!</v>
      </c>
      <c r="DU57" s="205" t="e">
        <f>DT57</f>
        <v>#REF!</v>
      </c>
      <c r="DV57" s="432" t="e">
        <f>DP57*#REF!</f>
        <v>#REF!</v>
      </c>
      <c r="DW57" s="433" t="e">
        <f>DR57*#REF!</f>
        <v>#REF!</v>
      </c>
      <c r="DX57" s="433" t="e">
        <f>DW57</f>
        <v>#REF!</v>
      </c>
      <c r="DY57" s="137" t="e">
        <f>#REF!</f>
        <v>#REF!</v>
      </c>
      <c r="DZ57" s="137" t="e">
        <f>#REF!</f>
        <v>#REF!</v>
      </c>
      <c r="EA57" s="204" t="e">
        <f t="shared" si="55"/>
        <v>#REF!</v>
      </c>
      <c r="EB57" s="204" t="e">
        <f>DY57*#REF!</f>
        <v>#REF!</v>
      </c>
      <c r="EC57" s="205" t="e">
        <f>EA57*#REF!</f>
        <v>#REF!</v>
      </c>
      <c r="ED57" s="205" t="e">
        <f>EC57</f>
        <v>#REF!</v>
      </c>
      <c r="EE57" s="432" t="e">
        <f>DY57*#REF!</f>
        <v>#REF!</v>
      </c>
      <c r="EF57" s="433" t="e">
        <f>EA57*#REF!</f>
        <v>#REF!</v>
      </c>
      <c r="EG57" s="441" t="e">
        <f>EF57</f>
        <v>#REF!</v>
      </c>
      <c r="EH57" s="137" t="e">
        <f>#REF!</f>
        <v>#REF!</v>
      </c>
      <c r="EI57" s="137" t="e">
        <f>#REF!</f>
        <v>#REF!</v>
      </c>
      <c r="EJ57" s="204" t="e">
        <f t="shared" si="56"/>
        <v>#REF!</v>
      </c>
      <c r="EK57" s="204" t="e">
        <f>EH57*#REF!</f>
        <v>#REF!</v>
      </c>
      <c r="EL57" s="205" t="e">
        <f>EJ57*#REF!</f>
        <v>#REF!</v>
      </c>
      <c r="EM57" s="205" t="e">
        <f>EL57</f>
        <v>#REF!</v>
      </c>
      <c r="EN57" s="432" t="e">
        <f>EH57*#REF!</f>
        <v>#REF!</v>
      </c>
      <c r="EO57" s="433" t="e">
        <f>EJ57*#REF!</f>
        <v>#REF!</v>
      </c>
      <c r="EP57" s="433" t="e">
        <f>EO57</f>
        <v>#REF!</v>
      </c>
      <c r="EQ57" s="136" t="e">
        <f>#REF!</f>
        <v>#REF!</v>
      </c>
      <c r="ER57" s="137" t="e">
        <f>#REF!</f>
        <v>#REF!</v>
      </c>
      <c r="ES57" s="204" t="e">
        <f t="shared" si="57"/>
        <v>#REF!</v>
      </c>
      <c r="ET57" s="204" t="e">
        <f>EQ57*#REF!</f>
        <v>#REF!</v>
      </c>
      <c r="EU57" s="204" t="e">
        <f>ES57*#REF!</f>
        <v>#REF!</v>
      </c>
      <c r="EV57" s="205" t="e">
        <f t="shared" si="58"/>
        <v>#REF!</v>
      </c>
      <c r="EW57" s="137" t="e">
        <f>#REF!</f>
        <v>#REF!</v>
      </c>
      <c r="EX57" s="137" t="e">
        <f>#REF!</f>
        <v>#REF!</v>
      </c>
      <c r="EY57" s="204" t="e">
        <f t="shared" si="118"/>
        <v>#REF!</v>
      </c>
      <c r="EZ57" s="204" t="e">
        <f>EW57*#REF!</f>
        <v>#REF!</v>
      </c>
      <c r="FA57" s="205" t="e">
        <f>EY57*#REF!</f>
        <v>#REF!</v>
      </c>
      <c r="FB57" s="205" t="e">
        <f>FA57</f>
        <v>#REF!</v>
      </c>
      <c r="FC57" s="432" t="e">
        <f>EW57*#REF!</f>
        <v>#REF!</v>
      </c>
      <c r="FD57" s="433" t="e">
        <f>EY57*#REF!</f>
        <v>#REF!</v>
      </c>
      <c r="FE57" s="433" t="e">
        <f>FD57</f>
        <v>#REF!</v>
      </c>
      <c r="FF57" s="137" t="e">
        <f>#REF!</f>
        <v>#REF!</v>
      </c>
      <c r="FG57" s="137" t="e">
        <f>#REF!</f>
        <v>#REF!</v>
      </c>
      <c r="FH57" s="204" t="e">
        <f t="shared" si="59"/>
        <v>#REF!</v>
      </c>
      <c r="FI57" s="204" t="e">
        <f>FF57*#REF!</f>
        <v>#REF!</v>
      </c>
      <c r="FJ57" s="205" t="e">
        <f>FH57*#REF!</f>
        <v>#REF!</v>
      </c>
      <c r="FK57" s="205" t="e">
        <f>FJ57</f>
        <v>#REF!</v>
      </c>
      <c r="FL57" s="432" t="e">
        <f>FF57*#REF!</f>
        <v>#REF!</v>
      </c>
      <c r="FM57" s="433" t="e">
        <f>FH57*#REF!</f>
        <v>#REF!</v>
      </c>
      <c r="FN57" s="441" t="e">
        <f>FM57</f>
        <v>#REF!</v>
      </c>
      <c r="FO57" s="137" t="e">
        <f>#REF!</f>
        <v>#REF!</v>
      </c>
      <c r="FP57" s="137" t="e">
        <f>#REF!</f>
        <v>#REF!</v>
      </c>
      <c r="FQ57" s="204" t="e">
        <f t="shared" si="60"/>
        <v>#REF!</v>
      </c>
      <c r="FR57" s="204" t="e">
        <f>FO57*#REF!</f>
        <v>#REF!</v>
      </c>
      <c r="FS57" s="205" t="e">
        <f>FQ57*#REF!</f>
        <v>#REF!</v>
      </c>
      <c r="FT57" s="205" t="e">
        <f>FS57</f>
        <v>#REF!</v>
      </c>
      <c r="FU57" s="432" t="e">
        <f>FO57*#REF!</f>
        <v>#REF!</v>
      </c>
      <c r="FV57" s="433" t="e">
        <f>FQ57*#REF!</f>
        <v>#REF!</v>
      </c>
      <c r="FW57" s="454" t="e">
        <f>FV57</f>
        <v>#REF!</v>
      </c>
    </row>
    <row r="58" spans="1:179" s="12" customFormat="1">
      <c r="A58" s="874"/>
      <c r="B58" s="887"/>
      <c r="C58" s="789" t="e">
        <f>#REF!</f>
        <v>#REF!</v>
      </c>
      <c r="D58" s="334" t="e">
        <f>#REF!</f>
        <v>#REF!</v>
      </c>
      <c r="E58" s="262" t="e">
        <f t="shared" si="175"/>
        <v>#REF!</v>
      </c>
      <c r="F58" s="263" t="e">
        <f t="shared" si="176"/>
        <v>#REF!</v>
      </c>
      <c r="G58" s="263" t="e">
        <f t="shared" si="177"/>
        <v>#REF!</v>
      </c>
      <c r="H58" s="263" t="e">
        <f t="shared" si="178"/>
        <v>#REF!</v>
      </c>
      <c r="I58" s="263" t="e">
        <f t="shared" si="179"/>
        <v>#REF!</v>
      </c>
      <c r="J58" s="264" t="e">
        <f t="shared" si="180"/>
        <v>#REF!</v>
      </c>
      <c r="K58" s="129"/>
      <c r="L58" s="129"/>
      <c r="M58" s="129"/>
      <c r="N58" s="148"/>
      <c r="O58" s="143" t="e">
        <f>#REF!</f>
        <v>#REF!</v>
      </c>
      <c r="P58" s="137" t="e">
        <f>#REF!</f>
        <v>#REF!</v>
      </c>
      <c r="Q58" s="204" t="e">
        <f>O58-P58</f>
        <v>#REF!</v>
      </c>
      <c r="R58" s="204" t="e">
        <f>O58*#REF!</f>
        <v>#REF!</v>
      </c>
      <c r="S58" s="204" t="e">
        <f>Q58*#REF!</f>
        <v>#REF!</v>
      </c>
      <c r="T58" s="205" t="e">
        <f t="shared" si="41"/>
        <v>#REF!</v>
      </c>
      <c r="U58" s="137" t="e">
        <f>#REF!</f>
        <v>#REF!</v>
      </c>
      <c r="V58" s="137" t="e">
        <f>#REF!</f>
        <v>#REF!</v>
      </c>
      <c r="W58" s="204" t="e">
        <f t="shared" si="6"/>
        <v>#REF!</v>
      </c>
      <c r="X58" s="204" t="e">
        <f>U58*#REF!</f>
        <v>#REF!</v>
      </c>
      <c r="Y58" s="205" t="e">
        <f>W58*#REF!</f>
        <v>#REF!</v>
      </c>
      <c r="Z58" s="205" t="e">
        <f t="shared" si="7"/>
        <v>#REF!</v>
      </c>
      <c r="AA58" s="432" t="e">
        <f>U58*#REF!</f>
        <v>#REF!</v>
      </c>
      <c r="AB58" s="433" t="e">
        <f>W58*#REF!</f>
        <v>#REF!</v>
      </c>
      <c r="AC58" s="433" t="e">
        <f t="shared" si="8"/>
        <v>#REF!</v>
      </c>
      <c r="AD58" s="137" t="e">
        <f>#REF!</f>
        <v>#REF!</v>
      </c>
      <c r="AE58" s="137" t="e">
        <f>#REF!</f>
        <v>#REF!</v>
      </c>
      <c r="AF58" s="204" t="e">
        <f t="shared" si="9"/>
        <v>#REF!</v>
      </c>
      <c r="AG58" s="204" t="e">
        <f>AD58*#REF!</f>
        <v>#REF!</v>
      </c>
      <c r="AH58" s="205" t="e">
        <f>AF58*#REF!</f>
        <v>#REF!</v>
      </c>
      <c r="AI58" s="205" t="e">
        <f t="shared" ref="AI58:AI61" si="346">AH58</f>
        <v>#REF!</v>
      </c>
      <c r="AJ58" s="432" t="e">
        <f>AD58*#REF!</f>
        <v>#REF!</v>
      </c>
      <c r="AK58" s="433" t="e">
        <f>AF58*#REF!</f>
        <v>#REF!</v>
      </c>
      <c r="AL58" s="433" t="e">
        <f t="shared" ref="AL58:AL61" si="347">AK58</f>
        <v>#REF!</v>
      </c>
      <c r="AM58" s="137" t="e">
        <f>#REF!</f>
        <v>#REF!</v>
      </c>
      <c r="AN58" s="137" t="e">
        <f>#REF!</f>
        <v>#REF!</v>
      </c>
      <c r="AO58" s="204" t="e">
        <f t="shared" si="43"/>
        <v>#REF!</v>
      </c>
      <c r="AP58" s="204" t="e">
        <f>AM58*#REF!</f>
        <v>#REF!</v>
      </c>
      <c r="AQ58" s="205" t="e">
        <f>AO58*#REF!</f>
        <v>#REF!</v>
      </c>
      <c r="AR58" s="204" t="e">
        <f t="shared" ref="AR58:AR61" si="348">AQ58</f>
        <v>#REF!</v>
      </c>
      <c r="AS58" s="432" t="e">
        <f>AM58*#REF!</f>
        <v>#REF!</v>
      </c>
      <c r="AT58" s="433" t="e">
        <f>AO58*#REF!</f>
        <v>#REF!</v>
      </c>
      <c r="AU58" s="433" t="e">
        <f t="shared" ref="AU58:AU61" si="349">AT58</f>
        <v>#REF!</v>
      </c>
      <c r="AV58" s="136" t="e">
        <f>#REF!</f>
        <v>#REF!</v>
      </c>
      <c r="AW58" s="137" t="e">
        <f>#REF!</f>
        <v>#REF!</v>
      </c>
      <c r="AX58" s="204" t="e">
        <f t="shared" si="45"/>
        <v>#REF!</v>
      </c>
      <c r="AY58" s="204" t="e">
        <f>AV58*#REF!</f>
        <v>#REF!</v>
      </c>
      <c r="AZ58" s="204" t="e">
        <f>AX58*#REF!</f>
        <v>#REF!</v>
      </c>
      <c r="BA58" s="205" t="e">
        <f t="shared" si="46"/>
        <v>#REF!</v>
      </c>
      <c r="BB58" s="137" t="e">
        <f>#REF!</f>
        <v>#REF!</v>
      </c>
      <c r="BC58" s="137" t="e">
        <f>#REF!</f>
        <v>#REF!</v>
      </c>
      <c r="BD58" s="204" t="e">
        <f t="shared" si="115"/>
        <v>#REF!</v>
      </c>
      <c r="BE58" s="204" t="e">
        <f>BB58*#REF!</f>
        <v>#REF!</v>
      </c>
      <c r="BF58" s="205" t="e">
        <f>BD58*#REF!</f>
        <v>#REF!</v>
      </c>
      <c r="BG58" s="205" t="e">
        <f t="shared" ref="BG58:BG61" si="350">BF58</f>
        <v>#REF!</v>
      </c>
      <c r="BH58" s="432" t="e">
        <f>BB58*#REF!</f>
        <v>#REF!</v>
      </c>
      <c r="BI58" s="433" t="e">
        <f>BD58*#REF!</f>
        <v>#REF!</v>
      </c>
      <c r="BJ58" s="433" t="e">
        <f t="shared" ref="BJ58:BJ61" si="351">BI58</f>
        <v>#REF!</v>
      </c>
      <c r="BK58" s="137" t="e">
        <f>#REF!</f>
        <v>#REF!</v>
      </c>
      <c r="BL58" s="137" t="e">
        <f>#REF!</f>
        <v>#REF!</v>
      </c>
      <c r="BM58" s="204" t="e">
        <f t="shared" si="47"/>
        <v>#REF!</v>
      </c>
      <c r="BN58" s="336" t="e">
        <f>BK58*#REF!</f>
        <v>#REF!</v>
      </c>
      <c r="BO58" s="205" t="e">
        <f>BM58*#REF!</f>
        <v>#REF!</v>
      </c>
      <c r="BP58" s="205" t="e">
        <f t="shared" ref="BP58:BP61" si="352">BO58</f>
        <v>#REF!</v>
      </c>
      <c r="BQ58" s="432" t="e">
        <f>BK58*#REF!</f>
        <v>#REF!</v>
      </c>
      <c r="BR58" s="433" t="e">
        <f>BM58*#REF!</f>
        <v>#REF!</v>
      </c>
      <c r="BS58" s="433" t="e">
        <f t="shared" ref="BS58:BS61" si="353">BR58</f>
        <v>#REF!</v>
      </c>
      <c r="BT58" s="137" t="e">
        <f>#REF!</f>
        <v>#REF!</v>
      </c>
      <c r="BU58" s="137" t="e">
        <f>#REF!</f>
        <v>#REF!</v>
      </c>
      <c r="BV58" s="204" t="e">
        <f t="shared" si="48"/>
        <v>#REF!</v>
      </c>
      <c r="BW58" s="204" t="e">
        <f>BT58*#REF!</f>
        <v>#REF!</v>
      </c>
      <c r="BX58" s="205" t="e">
        <f>BV58*#REF!</f>
        <v>#REF!</v>
      </c>
      <c r="BY58" s="205" t="e">
        <f t="shared" ref="BY58:BY61" si="354">BX58</f>
        <v>#REF!</v>
      </c>
      <c r="BZ58" s="432" t="e">
        <f>BT58*#REF!</f>
        <v>#REF!</v>
      </c>
      <c r="CA58" s="433" t="e">
        <f>BV58*#REF!</f>
        <v>#REF!</v>
      </c>
      <c r="CB58" s="441" t="e">
        <f t="shared" ref="CB58:CB61" si="355">CA58</f>
        <v>#REF!</v>
      </c>
      <c r="CC58" s="136" t="e">
        <f>#REF!</f>
        <v>#REF!</v>
      </c>
      <c r="CD58" s="137" t="e">
        <f>#REF!</f>
        <v>#REF!</v>
      </c>
      <c r="CE58" s="204" t="e">
        <f t="shared" si="49"/>
        <v>#REF!</v>
      </c>
      <c r="CF58" s="204" t="e">
        <f>CC58*#REF!</f>
        <v>#REF!</v>
      </c>
      <c r="CG58" s="204" t="e">
        <f>CE58*#REF!</f>
        <v>#REF!</v>
      </c>
      <c r="CH58" s="205" t="e">
        <f t="shared" si="50"/>
        <v>#REF!</v>
      </c>
      <c r="CI58" s="137" t="e">
        <f>#REF!</f>
        <v>#REF!</v>
      </c>
      <c r="CJ58" s="137" t="e">
        <f>#REF!</f>
        <v>#REF!</v>
      </c>
      <c r="CK58" s="204" t="e">
        <f t="shared" si="116"/>
        <v>#REF!</v>
      </c>
      <c r="CL58" s="204" t="e">
        <f>CI58*#REF!</f>
        <v>#REF!</v>
      </c>
      <c r="CM58" s="205" t="e">
        <f>CK58*#REF!</f>
        <v>#REF!</v>
      </c>
      <c r="CN58" s="205" t="e">
        <f t="shared" ref="CN58:CN61" si="356">CM58</f>
        <v>#REF!</v>
      </c>
      <c r="CO58" s="432" t="e">
        <f>CI58*#REF!</f>
        <v>#REF!</v>
      </c>
      <c r="CP58" s="433" t="e">
        <f>CK58*#REF!</f>
        <v>#REF!</v>
      </c>
      <c r="CQ58" s="433" t="e">
        <f t="shared" ref="CQ58:CQ61" si="357">CP58</f>
        <v>#REF!</v>
      </c>
      <c r="CR58" s="137" t="e">
        <f>#REF!</f>
        <v>#REF!</v>
      </c>
      <c r="CS58" s="137" t="e">
        <f>#REF!</f>
        <v>#REF!</v>
      </c>
      <c r="CT58" s="204" t="e">
        <f t="shared" si="51"/>
        <v>#REF!</v>
      </c>
      <c r="CU58" s="204" t="e">
        <f>CR58*#REF!</f>
        <v>#REF!</v>
      </c>
      <c r="CV58" s="205" t="e">
        <f>CT58*#REF!</f>
        <v>#REF!</v>
      </c>
      <c r="CW58" s="205" t="e">
        <f t="shared" ref="CW58:CW61" si="358">CV58</f>
        <v>#REF!</v>
      </c>
      <c r="CX58" s="432" t="e">
        <f>CR58*#REF!</f>
        <v>#REF!</v>
      </c>
      <c r="CY58" s="433" t="e">
        <f>CT58*#REF!</f>
        <v>#REF!</v>
      </c>
      <c r="CZ58" s="441" t="e">
        <f t="shared" ref="CZ58:CZ61" si="359">CY58</f>
        <v>#REF!</v>
      </c>
      <c r="DA58" s="143" t="e">
        <f>#REF!</f>
        <v>#REF!</v>
      </c>
      <c r="DB58" s="137" t="e">
        <f>#REF!</f>
        <v>#REF!</v>
      </c>
      <c r="DC58" s="204" t="e">
        <f t="shared" si="52"/>
        <v>#REF!</v>
      </c>
      <c r="DD58" s="204" t="e">
        <f>DA58*#REF!</f>
        <v>#REF!</v>
      </c>
      <c r="DE58" s="205" t="e">
        <f>DC58*#REF!</f>
        <v>#REF!</v>
      </c>
      <c r="DF58" s="205" t="e">
        <f t="shared" ref="DF58:DF61" si="360">DE58</f>
        <v>#REF!</v>
      </c>
      <c r="DG58" s="432" t="e">
        <f>DA58*#REF!</f>
        <v>#REF!</v>
      </c>
      <c r="DH58" s="433" t="e">
        <f>DC58*#REF!</f>
        <v>#REF!</v>
      </c>
      <c r="DI58" s="433" t="e">
        <f t="shared" ref="DI58:DI61" si="361">DH58</f>
        <v>#REF!</v>
      </c>
      <c r="DJ58" s="136" t="e">
        <f>#REF!</f>
        <v>#REF!</v>
      </c>
      <c r="DK58" s="137" t="e">
        <f>#REF!</f>
        <v>#REF!</v>
      </c>
      <c r="DL58" s="204" t="e">
        <f t="shared" si="53"/>
        <v>#REF!</v>
      </c>
      <c r="DM58" s="204" t="e">
        <f>DJ58*#REF!</f>
        <v>#REF!</v>
      </c>
      <c r="DN58" s="204" t="e">
        <f>DL58*#REF!</f>
        <v>#REF!</v>
      </c>
      <c r="DO58" s="205" t="e">
        <f t="shared" si="54"/>
        <v>#REF!</v>
      </c>
      <c r="DP58" s="137" t="e">
        <f>#REF!</f>
        <v>#REF!</v>
      </c>
      <c r="DQ58" s="137" t="e">
        <f>#REF!</f>
        <v>#REF!</v>
      </c>
      <c r="DR58" s="204" t="e">
        <f t="shared" si="117"/>
        <v>#REF!</v>
      </c>
      <c r="DS58" s="204" t="e">
        <f>DP58*#REF!</f>
        <v>#REF!</v>
      </c>
      <c r="DT58" s="205" t="e">
        <f>DR58*#REF!</f>
        <v>#REF!</v>
      </c>
      <c r="DU58" s="205" t="e">
        <f t="shared" ref="DU58:DU61" si="362">DT58</f>
        <v>#REF!</v>
      </c>
      <c r="DV58" s="432" t="e">
        <f>DP58*#REF!</f>
        <v>#REF!</v>
      </c>
      <c r="DW58" s="433" t="e">
        <f>DR58*#REF!</f>
        <v>#REF!</v>
      </c>
      <c r="DX58" s="433" t="e">
        <f t="shared" ref="DX58:DX61" si="363">DW58</f>
        <v>#REF!</v>
      </c>
      <c r="DY58" s="137" t="e">
        <f>#REF!</f>
        <v>#REF!</v>
      </c>
      <c r="DZ58" s="137" t="e">
        <f>#REF!</f>
        <v>#REF!</v>
      </c>
      <c r="EA58" s="204" t="e">
        <f t="shared" si="55"/>
        <v>#REF!</v>
      </c>
      <c r="EB58" s="204" t="e">
        <f>DY58*#REF!</f>
        <v>#REF!</v>
      </c>
      <c r="EC58" s="205" t="e">
        <f>EA58*#REF!</f>
        <v>#REF!</v>
      </c>
      <c r="ED58" s="205" t="e">
        <f t="shared" ref="ED58:ED61" si="364">EC58</f>
        <v>#REF!</v>
      </c>
      <c r="EE58" s="432" t="e">
        <f>DY58*#REF!</f>
        <v>#REF!</v>
      </c>
      <c r="EF58" s="433" t="e">
        <f>EA58*#REF!</f>
        <v>#REF!</v>
      </c>
      <c r="EG58" s="441" t="e">
        <f t="shared" ref="EG58:EG61" si="365">EF58</f>
        <v>#REF!</v>
      </c>
      <c r="EH58" s="137" t="e">
        <f>#REF!</f>
        <v>#REF!</v>
      </c>
      <c r="EI58" s="137" t="e">
        <f>#REF!</f>
        <v>#REF!</v>
      </c>
      <c r="EJ58" s="204" t="e">
        <f t="shared" si="56"/>
        <v>#REF!</v>
      </c>
      <c r="EK58" s="204" t="e">
        <f>EH58*#REF!</f>
        <v>#REF!</v>
      </c>
      <c r="EL58" s="205" t="e">
        <f>EJ58*#REF!</f>
        <v>#REF!</v>
      </c>
      <c r="EM58" s="205" t="e">
        <f t="shared" ref="EM58:EM61" si="366">EL58</f>
        <v>#REF!</v>
      </c>
      <c r="EN58" s="432" t="e">
        <f>EH58*#REF!</f>
        <v>#REF!</v>
      </c>
      <c r="EO58" s="433" t="e">
        <f>EJ58*#REF!</f>
        <v>#REF!</v>
      </c>
      <c r="EP58" s="433" t="e">
        <f t="shared" ref="EP58:EP61" si="367">EO58</f>
        <v>#REF!</v>
      </c>
      <c r="EQ58" s="136" t="e">
        <f>#REF!</f>
        <v>#REF!</v>
      </c>
      <c r="ER58" s="137" t="e">
        <f>#REF!</f>
        <v>#REF!</v>
      </c>
      <c r="ES58" s="204" t="e">
        <f t="shared" si="57"/>
        <v>#REF!</v>
      </c>
      <c r="ET58" s="204" t="e">
        <f>EQ58*#REF!</f>
        <v>#REF!</v>
      </c>
      <c r="EU58" s="204" t="e">
        <f>ES58*#REF!</f>
        <v>#REF!</v>
      </c>
      <c r="EV58" s="205" t="e">
        <f t="shared" si="58"/>
        <v>#REF!</v>
      </c>
      <c r="EW58" s="137" t="e">
        <f>#REF!</f>
        <v>#REF!</v>
      </c>
      <c r="EX58" s="137" t="e">
        <f>#REF!</f>
        <v>#REF!</v>
      </c>
      <c r="EY58" s="204" t="e">
        <f t="shared" si="118"/>
        <v>#REF!</v>
      </c>
      <c r="EZ58" s="204" t="e">
        <f>EW58*#REF!</f>
        <v>#REF!</v>
      </c>
      <c r="FA58" s="205" t="e">
        <f>EY58*#REF!</f>
        <v>#REF!</v>
      </c>
      <c r="FB58" s="205" t="e">
        <f t="shared" ref="FB58:FB61" si="368">FA58</f>
        <v>#REF!</v>
      </c>
      <c r="FC58" s="432" t="e">
        <f>EW58*#REF!</f>
        <v>#REF!</v>
      </c>
      <c r="FD58" s="433" t="e">
        <f>EY58*#REF!</f>
        <v>#REF!</v>
      </c>
      <c r="FE58" s="433" t="e">
        <f t="shared" ref="FE58:FE61" si="369">FD58</f>
        <v>#REF!</v>
      </c>
      <c r="FF58" s="137" t="e">
        <f>#REF!</f>
        <v>#REF!</v>
      </c>
      <c r="FG58" s="137" t="e">
        <f>#REF!</f>
        <v>#REF!</v>
      </c>
      <c r="FH58" s="204" t="e">
        <f t="shared" si="59"/>
        <v>#REF!</v>
      </c>
      <c r="FI58" s="204" t="e">
        <f>FF58*#REF!</f>
        <v>#REF!</v>
      </c>
      <c r="FJ58" s="205" t="e">
        <f>FH58*#REF!</f>
        <v>#REF!</v>
      </c>
      <c r="FK58" s="205" t="e">
        <f t="shared" ref="FK58:FK61" si="370">FJ58</f>
        <v>#REF!</v>
      </c>
      <c r="FL58" s="432" t="e">
        <f>FF58*#REF!</f>
        <v>#REF!</v>
      </c>
      <c r="FM58" s="433" t="e">
        <f>FH58*#REF!</f>
        <v>#REF!</v>
      </c>
      <c r="FN58" s="441" t="e">
        <f t="shared" ref="FN58:FN61" si="371">FM58</f>
        <v>#REF!</v>
      </c>
      <c r="FO58" s="137" t="e">
        <f>#REF!</f>
        <v>#REF!</v>
      </c>
      <c r="FP58" s="137" t="e">
        <f>#REF!</f>
        <v>#REF!</v>
      </c>
      <c r="FQ58" s="204" t="e">
        <f t="shared" si="60"/>
        <v>#REF!</v>
      </c>
      <c r="FR58" s="204" t="e">
        <f>FO58*#REF!</f>
        <v>#REF!</v>
      </c>
      <c r="FS58" s="205" t="e">
        <f>FQ58*#REF!</f>
        <v>#REF!</v>
      </c>
      <c r="FT58" s="205" t="e">
        <f t="shared" ref="FT58:FT61" si="372">FS58</f>
        <v>#REF!</v>
      </c>
      <c r="FU58" s="432" t="e">
        <f>FO58*#REF!</f>
        <v>#REF!</v>
      </c>
      <c r="FV58" s="433" t="e">
        <f>FQ58*#REF!</f>
        <v>#REF!</v>
      </c>
      <c r="FW58" s="454" t="e">
        <f t="shared" ref="FW58:FW61" si="373">FV58</f>
        <v>#REF!</v>
      </c>
    </row>
    <row r="59" spans="1:179" s="12" customFormat="1">
      <c r="A59" s="874"/>
      <c r="B59" s="887"/>
      <c r="C59" s="789" t="e">
        <f>#REF!</f>
        <v>#REF!</v>
      </c>
      <c r="D59" s="334" t="e">
        <f>#REF!</f>
        <v>#REF!</v>
      </c>
      <c r="E59" s="262" t="e">
        <f t="shared" ref="E59:J60" si="374">O59+AV59+CC59+DJ59+EQ59+O151+AV151+CC151+DJ151+EQ151+O241+AV241+CC241+DJ241+EQ241+O331+AV331+CC331+DJ331+EQ331</f>
        <v>#REF!</v>
      </c>
      <c r="F59" s="263" t="e">
        <f t="shared" si="374"/>
        <v>#REF!</v>
      </c>
      <c r="G59" s="263" t="e">
        <f t="shared" si="374"/>
        <v>#REF!</v>
      </c>
      <c r="H59" s="263" t="e">
        <f t="shared" si="374"/>
        <v>#REF!</v>
      </c>
      <c r="I59" s="263" t="e">
        <f t="shared" si="374"/>
        <v>#REF!</v>
      </c>
      <c r="J59" s="264" t="e">
        <f t="shared" si="374"/>
        <v>#REF!</v>
      </c>
      <c r="K59" s="129"/>
      <c r="L59" s="129"/>
      <c r="M59" s="129"/>
      <c r="N59" s="148"/>
      <c r="O59" s="378" t="e">
        <f>#REF!</f>
        <v>#REF!</v>
      </c>
      <c r="P59" s="379" t="e">
        <f>#REF!</f>
        <v>#REF!</v>
      </c>
      <c r="Q59" s="207" t="e">
        <f t="shared" ref="Q59:Q61" si="375">O59-P59</f>
        <v>#REF!</v>
      </c>
      <c r="R59" s="207" t="e">
        <f>O59*#REF!</f>
        <v>#REF!</v>
      </c>
      <c r="S59" s="204" t="e">
        <f>Q59*#REF!</f>
        <v>#REF!</v>
      </c>
      <c r="T59" s="208" t="e">
        <f t="shared" ref="T59:T61" si="376">S59</f>
        <v>#REF!</v>
      </c>
      <c r="U59" s="379" t="e">
        <f>#REF!</f>
        <v>#REF!</v>
      </c>
      <c r="V59" s="379" t="e">
        <f>#REF!</f>
        <v>#REF!</v>
      </c>
      <c r="W59" s="207" t="e">
        <f t="shared" ref="W59:W61" si="377">U59-V59</f>
        <v>#REF!</v>
      </c>
      <c r="X59" s="207" t="e">
        <f>U59*#REF!</f>
        <v>#REF!</v>
      </c>
      <c r="Y59" s="208" t="e">
        <f>W59*#REF!</f>
        <v>#REF!</v>
      </c>
      <c r="Z59" s="208" t="e">
        <f t="shared" ref="Z59:Z61" si="378">Y59</f>
        <v>#REF!</v>
      </c>
      <c r="AA59" s="434" t="e">
        <f>U59*#REF!</f>
        <v>#REF!</v>
      </c>
      <c r="AB59" s="435" t="e">
        <f>W59*#REF!</f>
        <v>#REF!</v>
      </c>
      <c r="AC59" s="435" t="e">
        <f t="shared" ref="AC59:AC61" si="379">AB59</f>
        <v>#REF!</v>
      </c>
      <c r="AD59" s="379" t="e">
        <f>#REF!</f>
        <v>#REF!</v>
      </c>
      <c r="AE59" s="379" t="e">
        <f>#REF!</f>
        <v>#REF!</v>
      </c>
      <c r="AF59" s="207" t="e">
        <f t="shared" ref="AF59:AF61" si="380">AD59-AE59</f>
        <v>#REF!</v>
      </c>
      <c r="AG59" s="207" t="e">
        <f>AD59*#REF!</f>
        <v>#REF!</v>
      </c>
      <c r="AH59" s="208" t="e">
        <f>AF59*#REF!</f>
        <v>#REF!</v>
      </c>
      <c r="AI59" s="208" t="e">
        <f t="shared" si="346"/>
        <v>#REF!</v>
      </c>
      <c r="AJ59" s="434" t="e">
        <f>AD59*#REF!</f>
        <v>#REF!</v>
      </c>
      <c r="AK59" s="435" t="e">
        <f>AF59*#REF!</f>
        <v>#REF!</v>
      </c>
      <c r="AL59" s="435" t="e">
        <f t="shared" si="347"/>
        <v>#REF!</v>
      </c>
      <c r="AM59" s="379" t="e">
        <f>#REF!</f>
        <v>#REF!</v>
      </c>
      <c r="AN59" s="379" t="e">
        <f>#REF!</f>
        <v>#REF!</v>
      </c>
      <c r="AO59" s="207" t="e">
        <f t="shared" ref="AO59:AO61" si="381">AM59-AN59</f>
        <v>#REF!</v>
      </c>
      <c r="AP59" s="207" t="e">
        <f>AM59*#REF!</f>
        <v>#REF!</v>
      </c>
      <c r="AQ59" s="208" t="e">
        <f>AO59*#REF!</f>
        <v>#REF!</v>
      </c>
      <c r="AR59" s="207" t="e">
        <f>AQ59</f>
        <v>#REF!</v>
      </c>
      <c r="AS59" s="434" t="e">
        <f>AM59*#REF!</f>
        <v>#REF!</v>
      </c>
      <c r="AT59" s="435" t="e">
        <f>AO59*#REF!</f>
        <v>#REF!</v>
      </c>
      <c r="AU59" s="435" t="e">
        <f t="shared" si="349"/>
        <v>#REF!</v>
      </c>
      <c r="AV59" s="380" t="e">
        <f>#REF!</f>
        <v>#REF!</v>
      </c>
      <c r="AW59" s="379" t="e">
        <f>#REF!</f>
        <v>#REF!</v>
      </c>
      <c r="AX59" s="207" t="e">
        <f t="shared" ref="AX59:AX61" si="382">AV59-AW59</f>
        <v>#REF!</v>
      </c>
      <c r="AY59" s="207" t="e">
        <f>AV59*#REF!</f>
        <v>#REF!</v>
      </c>
      <c r="AZ59" s="204" t="e">
        <f>AX59*#REF!</f>
        <v>#REF!</v>
      </c>
      <c r="BA59" s="208" t="e">
        <f t="shared" ref="BA59:BA61" si="383">AZ59</f>
        <v>#REF!</v>
      </c>
      <c r="BB59" s="379" t="e">
        <f>#REF!</f>
        <v>#REF!</v>
      </c>
      <c r="BC59" s="379" t="e">
        <f>#REF!</f>
        <v>#REF!</v>
      </c>
      <c r="BD59" s="207" t="e">
        <f t="shared" ref="BD59:BD61" si="384">BB59-BC59</f>
        <v>#REF!</v>
      </c>
      <c r="BE59" s="207" t="e">
        <f>BB59*#REF!</f>
        <v>#REF!</v>
      </c>
      <c r="BF59" s="208" t="e">
        <f>BD59*#REF!</f>
        <v>#REF!</v>
      </c>
      <c r="BG59" s="208" t="e">
        <f t="shared" si="350"/>
        <v>#REF!</v>
      </c>
      <c r="BH59" s="434" t="e">
        <f>BB59*#REF!</f>
        <v>#REF!</v>
      </c>
      <c r="BI59" s="435" t="e">
        <f>BD59*#REF!</f>
        <v>#REF!</v>
      </c>
      <c r="BJ59" s="435" t="e">
        <f t="shared" si="351"/>
        <v>#REF!</v>
      </c>
      <c r="BK59" s="379" t="e">
        <f>#REF!</f>
        <v>#REF!</v>
      </c>
      <c r="BL59" s="379" t="e">
        <f>#REF!</f>
        <v>#REF!</v>
      </c>
      <c r="BM59" s="207" t="e">
        <f t="shared" ref="BM59:BM61" si="385">BK59-BL59</f>
        <v>#REF!</v>
      </c>
      <c r="BN59" s="340" t="e">
        <f>BK59*#REF!</f>
        <v>#REF!</v>
      </c>
      <c r="BO59" s="208" t="e">
        <f>BM59*#REF!</f>
        <v>#REF!</v>
      </c>
      <c r="BP59" s="208" t="e">
        <f t="shared" si="352"/>
        <v>#REF!</v>
      </c>
      <c r="BQ59" s="434" t="e">
        <f>BK59*#REF!</f>
        <v>#REF!</v>
      </c>
      <c r="BR59" s="435" t="e">
        <f>BM59*#REF!</f>
        <v>#REF!</v>
      </c>
      <c r="BS59" s="435" t="e">
        <f t="shared" si="353"/>
        <v>#REF!</v>
      </c>
      <c r="BT59" s="379" t="e">
        <f>#REF!</f>
        <v>#REF!</v>
      </c>
      <c r="BU59" s="379" t="e">
        <f>#REF!</f>
        <v>#REF!</v>
      </c>
      <c r="BV59" s="207" t="e">
        <f t="shared" ref="BV59:BV61" si="386">BT59-BU59</f>
        <v>#REF!</v>
      </c>
      <c r="BW59" s="207" t="e">
        <f>BT59*#REF!</f>
        <v>#REF!</v>
      </c>
      <c r="BX59" s="208" t="e">
        <f>BV59*#REF!</f>
        <v>#REF!</v>
      </c>
      <c r="BY59" s="208" t="e">
        <f t="shared" si="354"/>
        <v>#REF!</v>
      </c>
      <c r="BZ59" s="434" t="e">
        <f>BT59*#REF!</f>
        <v>#REF!</v>
      </c>
      <c r="CA59" s="435" t="e">
        <f>BV59*#REF!</f>
        <v>#REF!</v>
      </c>
      <c r="CB59" s="443" t="e">
        <f t="shared" si="355"/>
        <v>#REF!</v>
      </c>
      <c r="CC59" s="380" t="e">
        <f>#REF!</f>
        <v>#REF!</v>
      </c>
      <c r="CD59" s="379" t="e">
        <f>#REF!</f>
        <v>#REF!</v>
      </c>
      <c r="CE59" s="207" t="e">
        <f t="shared" ref="CE59:CE61" si="387">CC59-CD59</f>
        <v>#REF!</v>
      </c>
      <c r="CF59" s="207" t="e">
        <f>CC59*#REF!</f>
        <v>#REF!</v>
      </c>
      <c r="CG59" s="204" t="e">
        <f>CE59*#REF!</f>
        <v>#REF!</v>
      </c>
      <c r="CH59" s="208" t="e">
        <f t="shared" ref="CH59:CH61" si="388">CG59</f>
        <v>#REF!</v>
      </c>
      <c r="CI59" s="379" t="e">
        <f>#REF!</f>
        <v>#REF!</v>
      </c>
      <c r="CJ59" s="379" t="e">
        <f>#REF!</f>
        <v>#REF!</v>
      </c>
      <c r="CK59" s="207" t="e">
        <f t="shared" ref="CK59:CK61" si="389">CI59-CJ59</f>
        <v>#REF!</v>
      </c>
      <c r="CL59" s="207" t="e">
        <f>CI59*#REF!</f>
        <v>#REF!</v>
      </c>
      <c r="CM59" s="208" t="e">
        <f>CK59*#REF!</f>
        <v>#REF!</v>
      </c>
      <c r="CN59" s="208" t="e">
        <f t="shared" si="356"/>
        <v>#REF!</v>
      </c>
      <c r="CO59" s="434" t="e">
        <f>CI59*#REF!</f>
        <v>#REF!</v>
      </c>
      <c r="CP59" s="435" t="e">
        <f>CK59*#REF!</f>
        <v>#REF!</v>
      </c>
      <c r="CQ59" s="435" t="e">
        <f t="shared" si="357"/>
        <v>#REF!</v>
      </c>
      <c r="CR59" s="379" t="e">
        <f>#REF!</f>
        <v>#REF!</v>
      </c>
      <c r="CS59" s="379" t="e">
        <f>#REF!</f>
        <v>#REF!</v>
      </c>
      <c r="CT59" s="207" t="e">
        <f t="shared" ref="CT59:CT61" si="390">CR59-CS59</f>
        <v>#REF!</v>
      </c>
      <c r="CU59" s="207" t="e">
        <f>CR59*#REF!</f>
        <v>#REF!</v>
      </c>
      <c r="CV59" s="208" t="e">
        <f>CT59*#REF!</f>
        <v>#REF!</v>
      </c>
      <c r="CW59" s="208" t="e">
        <f t="shared" si="358"/>
        <v>#REF!</v>
      </c>
      <c r="CX59" s="434" t="e">
        <f>CR59*#REF!</f>
        <v>#REF!</v>
      </c>
      <c r="CY59" s="435" t="e">
        <f>CT59*#REF!</f>
        <v>#REF!</v>
      </c>
      <c r="CZ59" s="443" t="e">
        <f t="shared" si="359"/>
        <v>#REF!</v>
      </c>
      <c r="DA59" s="378" t="e">
        <f>#REF!</f>
        <v>#REF!</v>
      </c>
      <c r="DB59" s="379" t="e">
        <f>#REF!</f>
        <v>#REF!</v>
      </c>
      <c r="DC59" s="207" t="e">
        <f t="shared" ref="DC59:DC61" si="391">DA59-DB59</f>
        <v>#REF!</v>
      </c>
      <c r="DD59" s="207" t="e">
        <f>DA59*#REF!</f>
        <v>#REF!</v>
      </c>
      <c r="DE59" s="208" t="e">
        <f>DC59*#REF!</f>
        <v>#REF!</v>
      </c>
      <c r="DF59" s="208" t="e">
        <f t="shared" si="360"/>
        <v>#REF!</v>
      </c>
      <c r="DG59" s="434" t="e">
        <f>DA59*#REF!</f>
        <v>#REF!</v>
      </c>
      <c r="DH59" s="435" t="e">
        <f>DC59*#REF!</f>
        <v>#REF!</v>
      </c>
      <c r="DI59" s="435" t="e">
        <f t="shared" si="361"/>
        <v>#REF!</v>
      </c>
      <c r="DJ59" s="380" t="e">
        <f>#REF!</f>
        <v>#REF!</v>
      </c>
      <c r="DK59" s="379" t="e">
        <f>#REF!</f>
        <v>#REF!</v>
      </c>
      <c r="DL59" s="207" t="e">
        <f t="shared" ref="DL59:DL61" si="392">DJ59-DK59</f>
        <v>#REF!</v>
      </c>
      <c r="DM59" s="207" t="e">
        <f>DJ59*#REF!</f>
        <v>#REF!</v>
      </c>
      <c r="DN59" s="204" t="e">
        <f>DL59*#REF!</f>
        <v>#REF!</v>
      </c>
      <c r="DO59" s="208" t="e">
        <f t="shared" ref="DO59:DO61" si="393">DN59</f>
        <v>#REF!</v>
      </c>
      <c r="DP59" s="379" t="e">
        <f>#REF!</f>
        <v>#REF!</v>
      </c>
      <c r="DQ59" s="379" t="e">
        <f>#REF!</f>
        <v>#REF!</v>
      </c>
      <c r="DR59" s="207" t="e">
        <f t="shared" ref="DR59:DR61" si="394">DP59-DQ59</f>
        <v>#REF!</v>
      </c>
      <c r="DS59" s="207" t="e">
        <f>DP59*#REF!</f>
        <v>#REF!</v>
      </c>
      <c r="DT59" s="208" t="e">
        <f>DR59*#REF!</f>
        <v>#REF!</v>
      </c>
      <c r="DU59" s="208" t="e">
        <f t="shared" si="362"/>
        <v>#REF!</v>
      </c>
      <c r="DV59" s="434" t="e">
        <f>DP59*#REF!</f>
        <v>#REF!</v>
      </c>
      <c r="DW59" s="435" t="e">
        <f>DR59*#REF!</f>
        <v>#REF!</v>
      </c>
      <c r="DX59" s="435" t="e">
        <f t="shared" si="363"/>
        <v>#REF!</v>
      </c>
      <c r="DY59" s="379" t="e">
        <f>#REF!</f>
        <v>#REF!</v>
      </c>
      <c r="DZ59" s="379" t="e">
        <f>#REF!</f>
        <v>#REF!</v>
      </c>
      <c r="EA59" s="207" t="e">
        <f t="shared" ref="EA59:EA61" si="395">DY59-DZ59</f>
        <v>#REF!</v>
      </c>
      <c r="EB59" s="207" t="e">
        <f>DY59*#REF!</f>
        <v>#REF!</v>
      </c>
      <c r="EC59" s="208" t="e">
        <f>EA59*#REF!</f>
        <v>#REF!</v>
      </c>
      <c r="ED59" s="208" t="e">
        <f t="shared" si="364"/>
        <v>#REF!</v>
      </c>
      <c r="EE59" s="434" t="e">
        <f>DY59*#REF!</f>
        <v>#REF!</v>
      </c>
      <c r="EF59" s="435" t="e">
        <f>EA59*#REF!</f>
        <v>#REF!</v>
      </c>
      <c r="EG59" s="443" t="e">
        <f t="shared" si="365"/>
        <v>#REF!</v>
      </c>
      <c r="EH59" s="379" t="e">
        <f>#REF!</f>
        <v>#REF!</v>
      </c>
      <c r="EI59" s="379" t="e">
        <f>#REF!</f>
        <v>#REF!</v>
      </c>
      <c r="EJ59" s="207" t="e">
        <f t="shared" ref="EJ59:EJ61" si="396">EH59-EI59</f>
        <v>#REF!</v>
      </c>
      <c r="EK59" s="207" t="e">
        <f>EH59*#REF!</f>
        <v>#REF!</v>
      </c>
      <c r="EL59" s="208" t="e">
        <f>EJ59*#REF!</f>
        <v>#REF!</v>
      </c>
      <c r="EM59" s="208" t="e">
        <f t="shared" si="366"/>
        <v>#REF!</v>
      </c>
      <c r="EN59" s="434" t="e">
        <f>EH59*#REF!</f>
        <v>#REF!</v>
      </c>
      <c r="EO59" s="435" t="e">
        <f>EJ59*#REF!</f>
        <v>#REF!</v>
      </c>
      <c r="EP59" s="435" t="e">
        <f t="shared" si="367"/>
        <v>#REF!</v>
      </c>
      <c r="EQ59" s="380" t="e">
        <f>#REF!</f>
        <v>#REF!</v>
      </c>
      <c r="ER59" s="379" t="e">
        <f>#REF!</f>
        <v>#REF!</v>
      </c>
      <c r="ES59" s="207" t="e">
        <f t="shared" ref="ES59:ES61" si="397">EQ59-ER59</f>
        <v>#REF!</v>
      </c>
      <c r="ET59" s="207" t="e">
        <f>EQ59*#REF!</f>
        <v>#REF!</v>
      </c>
      <c r="EU59" s="204" t="e">
        <f>ES59*#REF!</f>
        <v>#REF!</v>
      </c>
      <c r="EV59" s="208" t="e">
        <f t="shared" ref="EV59:EV61" si="398">EU59</f>
        <v>#REF!</v>
      </c>
      <c r="EW59" s="379" t="e">
        <f>#REF!</f>
        <v>#REF!</v>
      </c>
      <c r="EX59" s="379" t="e">
        <f>#REF!</f>
        <v>#REF!</v>
      </c>
      <c r="EY59" s="207" t="e">
        <f t="shared" ref="EY59:EY61" si="399">EW59-EX59</f>
        <v>#REF!</v>
      </c>
      <c r="EZ59" s="207" t="e">
        <f>EW59*#REF!</f>
        <v>#REF!</v>
      </c>
      <c r="FA59" s="208" t="e">
        <f>EY59*#REF!</f>
        <v>#REF!</v>
      </c>
      <c r="FB59" s="208" t="e">
        <f t="shared" si="368"/>
        <v>#REF!</v>
      </c>
      <c r="FC59" s="434" t="e">
        <f>EW59*#REF!</f>
        <v>#REF!</v>
      </c>
      <c r="FD59" s="435" t="e">
        <f>EY59*#REF!</f>
        <v>#REF!</v>
      </c>
      <c r="FE59" s="435" t="e">
        <f t="shared" si="369"/>
        <v>#REF!</v>
      </c>
      <c r="FF59" s="379" t="e">
        <f>#REF!</f>
        <v>#REF!</v>
      </c>
      <c r="FG59" s="379" t="e">
        <f>#REF!</f>
        <v>#REF!</v>
      </c>
      <c r="FH59" s="207" t="e">
        <f t="shared" ref="FH59:FH61" si="400">FF59-FG59</f>
        <v>#REF!</v>
      </c>
      <c r="FI59" s="207" t="e">
        <f>FF59*#REF!</f>
        <v>#REF!</v>
      </c>
      <c r="FJ59" s="208" t="e">
        <f>FH59*#REF!</f>
        <v>#REF!</v>
      </c>
      <c r="FK59" s="208" t="e">
        <f t="shared" si="370"/>
        <v>#REF!</v>
      </c>
      <c r="FL59" s="434" t="e">
        <f>FF59*#REF!</f>
        <v>#REF!</v>
      </c>
      <c r="FM59" s="435" t="e">
        <f>FH59*#REF!</f>
        <v>#REF!</v>
      </c>
      <c r="FN59" s="443" t="e">
        <f t="shared" si="371"/>
        <v>#REF!</v>
      </c>
      <c r="FO59" s="379" t="e">
        <f>#REF!</f>
        <v>#REF!</v>
      </c>
      <c r="FP59" s="379" t="e">
        <f>#REF!</f>
        <v>#REF!</v>
      </c>
      <c r="FQ59" s="207" t="e">
        <f t="shared" ref="FQ59:FQ61" si="401">FO59-FP59</f>
        <v>#REF!</v>
      </c>
      <c r="FR59" s="207" t="e">
        <f>FO59*#REF!</f>
        <v>#REF!</v>
      </c>
      <c r="FS59" s="208" t="e">
        <f>FQ59*#REF!</f>
        <v>#REF!</v>
      </c>
      <c r="FT59" s="208" t="e">
        <f t="shared" si="372"/>
        <v>#REF!</v>
      </c>
      <c r="FU59" s="434" t="e">
        <f>FO59*#REF!</f>
        <v>#REF!</v>
      </c>
      <c r="FV59" s="435" t="e">
        <f>FQ59*#REF!</f>
        <v>#REF!</v>
      </c>
      <c r="FW59" s="455" t="e">
        <f t="shared" si="373"/>
        <v>#REF!</v>
      </c>
    </row>
    <row r="60" spans="1:179" s="12" customFormat="1">
      <c r="A60" s="874"/>
      <c r="B60" s="887"/>
      <c r="C60" s="789" t="e">
        <f>#REF!</f>
        <v>#REF!</v>
      </c>
      <c r="D60" s="334" t="e">
        <f>#REF!</f>
        <v>#REF!</v>
      </c>
      <c r="E60" s="262" t="e">
        <f t="shared" si="374"/>
        <v>#REF!</v>
      </c>
      <c r="F60" s="263" t="e">
        <f t="shared" si="374"/>
        <v>#REF!</v>
      </c>
      <c r="G60" s="263" t="e">
        <f t="shared" si="374"/>
        <v>#REF!</v>
      </c>
      <c r="H60" s="263" t="e">
        <f t="shared" si="374"/>
        <v>#REF!</v>
      </c>
      <c r="I60" s="263" t="e">
        <f t="shared" si="374"/>
        <v>#REF!</v>
      </c>
      <c r="J60" s="264" t="e">
        <f t="shared" si="374"/>
        <v>#REF!</v>
      </c>
      <c r="K60" s="129"/>
      <c r="L60" s="129"/>
      <c r="M60" s="129"/>
      <c r="N60" s="148"/>
      <c r="O60" s="378" t="e">
        <f>#REF!</f>
        <v>#REF!</v>
      </c>
      <c r="P60" s="379" t="e">
        <f>#REF!</f>
        <v>#REF!</v>
      </c>
      <c r="Q60" s="207" t="e">
        <f t="shared" si="375"/>
        <v>#REF!</v>
      </c>
      <c r="R60" s="207" t="e">
        <f>O60*#REF!</f>
        <v>#REF!</v>
      </c>
      <c r="S60" s="204" t="e">
        <f>Q60*#REF!</f>
        <v>#REF!</v>
      </c>
      <c r="T60" s="208" t="e">
        <f t="shared" si="376"/>
        <v>#REF!</v>
      </c>
      <c r="U60" s="379" t="e">
        <f>#REF!</f>
        <v>#REF!</v>
      </c>
      <c r="V60" s="379" t="e">
        <f>#REF!</f>
        <v>#REF!</v>
      </c>
      <c r="W60" s="207" t="e">
        <f t="shared" si="377"/>
        <v>#REF!</v>
      </c>
      <c r="X60" s="207" t="e">
        <f>U60*#REF!</f>
        <v>#REF!</v>
      </c>
      <c r="Y60" s="208" t="e">
        <f>W60*#REF!</f>
        <v>#REF!</v>
      </c>
      <c r="Z60" s="208" t="e">
        <f t="shared" si="378"/>
        <v>#REF!</v>
      </c>
      <c r="AA60" s="434" t="e">
        <f>U60*#REF!</f>
        <v>#REF!</v>
      </c>
      <c r="AB60" s="435" t="e">
        <f>W60*#REF!</f>
        <v>#REF!</v>
      </c>
      <c r="AC60" s="435" t="e">
        <f t="shared" si="379"/>
        <v>#REF!</v>
      </c>
      <c r="AD60" s="379" t="e">
        <f>#REF!</f>
        <v>#REF!</v>
      </c>
      <c r="AE60" s="379" t="e">
        <f>#REF!</f>
        <v>#REF!</v>
      </c>
      <c r="AF60" s="207" t="e">
        <f t="shared" si="380"/>
        <v>#REF!</v>
      </c>
      <c r="AG60" s="207" t="e">
        <f>AD60*#REF!</f>
        <v>#REF!</v>
      </c>
      <c r="AH60" s="208" t="e">
        <f>AF60*#REF!</f>
        <v>#REF!</v>
      </c>
      <c r="AI60" s="208" t="e">
        <f t="shared" si="346"/>
        <v>#REF!</v>
      </c>
      <c r="AJ60" s="434" t="e">
        <f>AD60*#REF!</f>
        <v>#REF!</v>
      </c>
      <c r="AK60" s="435" t="e">
        <f>AF60*#REF!</f>
        <v>#REF!</v>
      </c>
      <c r="AL60" s="435" t="e">
        <f t="shared" si="347"/>
        <v>#REF!</v>
      </c>
      <c r="AM60" s="379" t="e">
        <f>#REF!</f>
        <v>#REF!</v>
      </c>
      <c r="AN60" s="379" t="e">
        <f>#REF!</f>
        <v>#REF!</v>
      </c>
      <c r="AO60" s="207" t="e">
        <f t="shared" si="381"/>
        <v>#REF!</v>
      </c>
      <c r="AP60" s="207" t="e">
        <f>AM60*#REF!</f>
        <v>#REF!</v>
      </c>
      <c r="AQ60" s="208" t="e">
        <f>AO60*#REF!</f>
        <v>#REF!</v>
      </c>
      <c r="AR60" s="207" t="e">
        <f t="shared" si="348"/>
        <v>#REF!</v>
      </c>
      <c r="AS60" s="434" t="e">
        <f>AM60*#REF!</f>
        <v>#REF!</v>
      </c>
      <c r="AT60" s="435" t="e">
        <f>AO60*#REF!</f>
        <v>#REF!</v>
      </c>
      <c r="AU60" s="435" t="e">
        <f t="shared" si="349"/>
        <v>#REF!</v>
      </c>
      <c r="AV60" s="380" t="e">
        <f>#REF!</f>
        <v>#REF!</v>
      </c>
      <c r="AW60" s="379" t="e">
        <f>#REF!</f>
        <v>#REF!</v>
      </c>
      <c r="AX60" s="207" t="e">
        <f t="shared" si="382"/>
        <v>#REF!</v>
      </c>
      <c r="AY60" s="207" t="e">
        <f>AV60*#REF!</f>
        <v>#REF!</v>
      </c>
      <c r="AZ60" s="204" t="e">
        <f>AX60*#REF!</f>
        <v>#REF!</v>
      </c>
      <c r="BA60" s="208" t="e">
        <f t="shared" si="383"/>
        <v>#REF!</v>
      </c>
      <c r="BB60" s="379" t="e">
        <f>#REF!</f>
        <v>#REF!</v>
      </c>
      <c r="BC60" s="379" t="e">
        <f>#REF!</f>
        <v>#REF!</v>
      </c>
      <c r="BD60" s="207" t="e">
        <f t="shared" si="384"/>
        <v>#REF!</v>
      </c>
      <c r="BE60" s="207" t="e">
        <f>BB60*#REF!</f>
        <v>#REF!</v>
      </c>
      <c r="BF60" s="208" t="e">
        <f>BD60*#REF!</f>
        <v>#REF!</v>
      </c>
      <c r="BG60" s="208" t="e">
        <f t="shared" si="350"/>
        <v>#REF!</v>
      </c>
      <c r="BH60" s="434" t="e">
        <f>BB60*#REF!</f>
        <v>#REF!</v>
      </c>
      <c r="BI60" s="435" t="e">
        <f>BD60*#REF!</f>
        <v>#REF!</v>
      </c>
      <c r="BJ60" s="435" t="e">
        <f t="shared" si="351"/>
        <v>#REF!</v>
      </c>
      <c r="BK60" s="379" t="e">
        <f>#REF!</f>
        <v>#REF!</v>
      </c>
      <c r="BL60" s="379" t="e">
        <f>#REF!</f>
        <v>#REF!</v>
      </c>
      <c r="BM60" s="207" t="e">
        <f t="shared" si="385"/>
        <v>#REF!</v>
      </c>
      <c r="BN60" s="340" t="e">
        <f>BK60*#REF!</f>
        <v>#REF!</v>
      </c>
      <c r="BO60" s="208" t="e">
        <f>BM60*#REF!</f>
        <v>#REF!</v>
      </c>
      <c r="BP60" s="208" t="e">
        <f t="shared" si="352"/>
        <v>#REF!</v>
      </c>
      <c r="BQ60" s="434" t="e">
        <f>BK60*#REF!</f>
        <v>#REF!</v>
      </c>
      <c r="BR60" s="435" t="e">
        <f>BM60*#REF!</f>
        <v>#REF!</v>
      </c>
      <c r="BS60" s="435" t="e">
        <f t="shared" si="353"/>
        <v>#REF!</v>
      </c>
      <c r="BT60" s="379" t="e">
        <f>#REF!</f>
        <v>#REF!</v>
      </c>
      <c r="BU60" s="379" t="e">
        <f>#REF!</f>
        <v>#REF!</v>
      </c>
      <c r="BV60" s="207" t="e">
        <f t="shared" si="386"/>
        <v>#REF!</v>
      </c>
      <c r="BW60" s="207" t="e">
        <f>BT60*#REF!</f>
        <v>#REF!</v>
      </c>
      <c r="BX60" s="208" t="e">
        <f>BV60*#REF!</f>
        <v>#REF!</v>
      </c>
      <c r="BY60" s="208" t="e">
        <f t="shared" si="354"/>
        <v>#REF!</v>
      </c>
      <c r="BZ60" s="434" t="e">
        <f>BT60*#REF!</f>
        <v>#REF!</v>
      </c>
      <c r="CA60" s="435" t="e">
        <f>BV60*#REF!</f>
        <v>#REF!</v>
      </c>
      <c r="CB60" s="443" t="e">
        <f t="shared" si="355"/>
        <v>#REF!</v>
      </c>
      <c r="CC60" s="380" t="e">
        <f>#REF!</f>
        <v>#REF!</v>
      </c>
      <c r="CD60" s="379" t="e">
        <f>#REF!</f>
        <v>#REF!</v>
      </c>
      <c r="CE60" s="207" t="e">
        <f t="shared" si="387"/>
        <v>#REF!</v>
      </c>
      <c r="CF60" s="207" t="e">
        <f>CC60*#REF!</f>
        <v>#REF!</v>
      </c>
      <c r="CG60" s="204" t="e">
        <f>CE60*#REF!</f>
        <v>#REF!</v>
      </c>
      <c r="CH60" s="208" t="e">
        <f t="shared" si="388"/>
        <v>#REF!</v>
      </c>
      <c r="CI60" s="379" t="e">
        <f>#REF!</f>
        <v>#REF!</v>
      </c>
      <c r="CJ60" s="379" t="e">
        <f>#REF!</f>
        <v>#REF!</v>
      </c>
      <c r="CK60" s="207" t="e">
        <f t="shared" si="389"/>
        <v>#REF!</v>
      </c>
      <c r="CL60" s="207" t="e">
        <f>CI60*#REF!</f>
        <v>#REF!</v>
      </c>
      <c r="CM60" s="208" t="e">
        <f>CK60*#REF!</f>
        <v>#REF!</v>
      </c>
      <c r="CN60" s="208" t="e">
        <f t="shared" si="356"/>
        <v>#REF!</v>
      </c>
      <c r="CO60" s="434" t="e">
        <f>CI60*#REF!</f>
        <v>#REF!</v>
      </c>
      <c r="CP60" s="435" t="e">
        <f>CK60*#REF!</f>
        <v>#REF!</v>
      </c>
      <c r="CQ60" s="435" t="e">
        <f t="shared" si="357"/>
        <v>#REF!</v>
      </c>
      <c r="CR60" s="379" t="e">
        <f>#REF!</f>
        <v>#REF!</v>
      </c>
      <c r="CS60" s="379" t="e">
        <f>#REF!</f>
        <v>#REF!</v>
      </c>
      <c r="CT60" s="207" t="e">
        <f t="shared" si="390"/>
        <v>#REF!</v>
      </c>
      <c r="CU60" s="207" t="e">
        <f>CR60*#REF!</f>
        <v>#REF!</v>
      </c>
      <c r="CV60" s="208" t="e">
        <f>CT60*#REF!</f>
        <v>#REF!</v>
      </c>
      <c r="CW60" s="208" t="e">
        <f t="shared" si="358"/>
        <v>#REF!</v>
      </c>
      <c r="CX60" s="434" t="e">
        <f>CR60*#REF!</f>
        <v>#REF!</v>
      </c>
      <c r="CY60" s="435" t="e">
        <f>CT60*#REF!</f>
        <v>#REF!</v>
      </c>
      <c r="CZ60" s="443" t="e">
        <f t="shared" si="359"/>
        <v>#REF!</v>
      </c>
      <c r="DA60" s="378" t="e">
        <f>#REF!</f>
        <v>#REF!</v>
      </c>
      <c r="DB60" s="379" t="e">
        <f>#REF!</f>
        <v>#REF!</v>
      </c>
      <c r="DC60" s="207" t="e">
        <f t="shared" si="391"/>
        <v>#REF!</v>
      </c>
      <c r="DD60" s="207" t="e">
        <f>DA60*#REF!</f>
        <v>#REF!</v>
      </c>
      <c r="DE60" s="208" t="e">
        <f>DC60*#REF!</f>
        <v>#REF!</v>
      </c>
      <c r="DF60" s="208" t="e">
        <f t="shared" si="360"/>
        <v>#REF!</v>
      </c>
      <c r="DG60" s="434" t="e">
        <f>DA60*#REF!</f>
        <v>#REF!</v>
      </c>
      <c r="DH60" s="435" t="e">
        <f>DC60*#REF!</f>
        <v>#REF!</v>
      </c>
      <c r="DI60" s="435" t="e">
        <f t="shared" si="361"/>
        <v>#REF!</v>
      </c>
      <c r="DJ60" s="380" t="e">
        <f>#REF!</f>
        <v>#REF!</v>
      </c>
      <c r="DK60" s="379" t="e">
        <f>#REF!</f>
        <v>#REF!</v>
      </c>
      <c r="DL60" s="207" t="e">
        <f t="shared" si="392"/>
        <v>#REF!</v>
      </c>
      <c r="DM60" s="207" t="e">
        <f>DJ60*#REF!</f>
        <v>#REF!</v>
      </c>
      <c r="DN60" s="204" t="e">
        <f>DL60*#REF!</f>
        <v>#REF!</v>
      </c>
      <c r="DO60" s="208" t="e">
        <f t="shared" si="393"/>
        <v>#REF!</v>
      </c>
      <c r="DP60" s="379" t="e">
        <f>#REF!</f>
        <v>#REF!</v>
      </c>
      <c r="DQ60" s="379" t="e">
        <f>#REF!</f>
        <v>#REF!</v>
      </c>
      <c r="DR60" s="207" t="e">
        <f t="shared" si="394"/>
        <v>#REF!</v>
      </c>
      <c r="DS60" s="207" t="e">
        <f>DP60*#REF!</f>
        <v>#REF!</v>
      </c>
      <c r="DT60" s="208" t="e">
        <f>DR60*#REF!</f>
        <v>#REF!</v>
      </c>
      <c r="DU60" s="208" t="e">
        <f t="shared" si="362"/>
        <v>#REF!</v>
      </c>
      <c r="DV60" s="434" t="e">
        <f>DP60*#REF!</f>
        <v>#REF!</v>
      </c>
      <c r="DW60" s="435" t="e">
        <f>DR60*#REF!</f>
        <v>#REF!</v>
      </c>
      <c r="DX60" s="435" t="e">
        <f t="shared" si="363"/>
        <v>#REF!</v>
      </c>
      <c r="DY60" s="379" t="e">
        <f>#REF!</f>
        <v>#REF!</v>
      </c>
      <c r="DZ60" s="379" t="e">
        <f>#REF!</f>
        <v>#REF!</v>
      </c>
      <c r="EA60" s="207" t="e">
        <f t="shared" si="395"/>
        <v>#REF!</v>
      </c>
      <c r="EB60" s="207" t="e">
        <f>DY60*#REF!</f>
        <v>#REF!</v>
      </c>
      <c r="EC60" s="208" t="e">
        <f>EA60*#REF!</f>
        <v>#REF!</v>
      </c>
      <c r="ED60" s="208" t="e">
        <f t="shared" si="364"/>
        <v>#REF!</v>
      </c>
      <c r="EE60" s="434" t="e">
        <f>DY60*#REF!</f>
        <v>#REF!</v>
      </c>
      <c r="EF60" s="435" t="e">
        <f>EA60*#REF!</f>
        <v>#REF!</v>
      </c>
      <c r="EG60" s="443" t="e">
        <f t="shared" si="365"/>
        <v>#REF!</v>
      </c>
      <c r="EH60" s="379" t="e">
        <f>#REF!</f>
        <v>#REF!</v>
      </c>
      <c r="EI60" s="379" t="e">
        <f>#REF!</f>
        <v>#REF!</v>
      </c>
      <c r="EJ60" s="207" t="e">
        <f t="shared" si="396"/>
        <v>#REF!</v>
      </c>
      <c r="EK60" s="207" t="e">
        <f>EH60*#REF!</f>
        <v>#REF!</v>
      </c>
      <c r="EL60" s="208" t="e">
        <f>EJ60*#REF!</f>
        <v>#REF!</v>
      </c>
      <c r="EM60" s="208" t="e">
        <f t="shared" si="366"/>
        <v>#REF!</v>
      </c>
      <c r="EN60" s="434" t="e">
        <f>EH60*#REF!</f>
        <v>#REF!</v>
      </c>
      <c r="EO60" s="435" t="e">
        <f>EJ60*#REF!</f>
        <v>#REF!</v>
      </c>
      <c r="EP60" s="435" t="e">
        <f t="shared" si="367"/>
        <v>#REF!</v>
      </c>
      <c r="EQ60" s="380" t="e">
        <f>#REF!</f>
        <v>#REF!</v>
      </c>
      <c r="ER60" s="379" t="e">
        <f>#REF!</f>
        <v>#REF!</v>
      </c>
      <c r="ES60" s="207" t="e">
        <f t="shared" si="397"/>
        <v>#REF!</v>
      </c>
      <c r="ET60" s="207" t="e">
        <f>EQ60*#REF!</f>
        <v>#REF!</v>
      </c>
      <c r="EU60" s="204" t="e">
        <f>ES60*#REF!</f>
        <v>#REF!</v>
      </c>
      <c r="EV60" s="208" t="e">
        <f t="shared" si="398"/>
        <v>#REF!</v>
      </c>
      <c r="EW60" s="379" t="e">
        <f>#REF!</f>
        <v>#REF!</v>
      </c>
      <c r="EX60" s="379" t="e">
        <f>#REF!</f>
        <v>#REF!</v>
      </c>
      <c r="EY60" s="207" t="e">
        <f t="shared" si="399"/>
        <v>#REF!</v>
      </c>
      <c r="EZ60" s="207" t="e">
        <f>EW60*#REF!</f>
        <v>#REF!</v>
      </c>
      <c r="FA60" s="208" t="e">
        <f>EY60*#REF!</f>
        <v>#REF!</v>
      </c>
      <c r="FB60" s="208" t="e">
        <f t="shared" si="368"/>
        <v>#REF!</v>
      </c>
      <c r="FC60" s="434" t="e">
        <f>EW60*#REF!</f>
        <v>#REF!</v>
      </c>
      <c r="FD60" s="435" t="e">
        <f>EY60*#REF!</f>
        <v>#REF!</v>
      </c>
      <c r="FE60" s="435" t="e">
        <f t="shared" si="369"/>
        <v>#REF!</v>
      </c>
      <c r="FF60" s="379" t="e">
        <f>#REF!</f>
        <v>#REF!</v>
      </c>
      <c r="FG60" s="379" t="e">
        <f>#REF!</f>
        <v>#REF!</v>
      </c>
      <c r="FH60" s="207" t="e">
        <f t="shared" si="400"/>
        <v>#REF!</v>
      </c>
      <c r="FI60" s="207" t="e">
        <f>FF60*#REF!</f>
        <v>#REF!</v>
      </c>
      <c r="FJ60" s="208" t="e">
        <f>FH60*#REF!</f>
        <v>#REF!</v>
      </c>
      <c r="FK60" s="208" t="e">
        <f t="shared" si="370"/>
        <v>#REF!</v>
      </c>
      <c r="FL60" s="434" t="e">
        <f>FF60*#REF!</f>
        <v>#REF!</v>
      </c>
      <c r="FM60" s="435" t="e">
        <f>FH60*#REF!</f>
        <v>#REF!</v>
      </c>
      <c r="FN60" s="443" t="e">
        <f t="shared" si="371"/>
        <v>#REF!</v>
      </c>
      <c r="FO60" s="379" t="e">
        <f>#REF!</f>
        <v>#REF!</v>
      </c>
      <c r="FP60" s="379" t="e">
        <f>#REF!</f>
        <v>#REF!</v>
      </c>
      <c r="FQ60" s="207" t="e">
        <f t="shared" si="401"/>
        <v>#REF!</v>
      </c>
      <c r="FR60" s="207" t="e">
        <f>FO60*#REF!</f>
        <v>#REF!</v>
      </c>
      <c r="FS60" s="208" t="e">
        <f>FQ60*#REF!</f>
        <v>#REF!</v>
      </c>
      <c r="FT60" s="208" t="e">
        <f t="shared" si="372"/>
        <v>#REF!</v>
      </c>
      <c r="FU60" s="434" t="e">
        <f>FO60*#REF!</f>
        <v>#REF!</v>
      </c>
      <c r="FV60" s="435" t="e">
        <f>FQ60*#REF!</f>
        <v>#REF!</v>
      </c>
      <c r="FW60" s="455" t="e">
        <f t="shared" si="373"/>
        <v>#REF!</v>
      </c>
    </row>
    <row r="61" spans="1:179" s="305" customFormat="1">
      <c r="A61" s="874"/>
      <c r="B61" s="888"/>
      <c r="C61" s="790" t="e">
        <f>#REF!</f>
        <v>#REF!</v>
      </c>
      <c r="D61" s="351" t="e">
        <f>#REF!</f>
        <v>#REF!</v>
      </c>
      <c r="E61" s="265" t="e">
        <f t="shared" ref="E61:G66" si="402">O61+AV61+CC61+DJ61+EQ61+O151+AV151+CC151+DJ151+EQ151+O241+AV241+CC241+DJ241+EQ241+O331+AV331+CC331+DJ331+EQ331</f>
        <v>#REF!</v>
      </c>
      <c r="F61" s="266" t="e">
        <f t="shared" si="402"/>
        <v>#REF!</v>
      </c>
      <c r="G61" s="266" t="e">
        <f t="shared" si="402"/>
        <v>#REF!</v>
      </c>
      <c r="H61" s="266" t="e">
        <f>R61+AY61+CF61+DM61+ET61+R153+AY153+CF153+DM153+ET153+R243+AY243+CF243+DM243+ET243+R333+AY333+CF333+DM333+ET333</f>
        <v>#REF!</v>
      </c>
      <c r="I61" s="266" t="e">
        <f>S61+AZ61+CG61+DN61+EU61+S153+AZ153+CG153+DN153+EU153+S243+AZ243+CG243+DN243+EU243+S333+AZ333+CG333+DN333+EU333</f>
        <v>#REF!</v>
      </c>
      <c r="J61" s="267" t="e">
        <f>T61+BA61+CH61+DO61+EV61+T153+BA153+CH153+DO153+EV153+T243+BA243+CH243+DO243+EV243+T333+BA333+CH333+DO333+EV333</f>
        <v>#REF!</v>
      </c>
      <c r="K61" s="299"/>
      <c r="L61" s="299"/>
      <c r="M61" s="299"/>
      <c r="N61" s="300"/>
      <c r="O61" s="301" t="e">
        <f>#REF!</f>
        <v>#REF!</v>
      </c>
      <c r="P61" s="174" t="e">
        <f>#REF!</f>
        <v>#REF!</v>
      </c>
      <c r="Q61" s="302" t="e">
        <f t="shared" si="375"/>
        <v>#REF!</v>
      </c>
      <c r="R61" s="302" t="e">
        <f>O61*#REF!</f>
        <v>#REF!</v>
      </c>
      <c r="S61" s="302" t="e">
        <f>Q61*#REF!</f>
        <v>#REF!</v>
      </c>
      <c r="T61" s="303" t="e">
        <f t="shared" si="376"/>
        <v>#REF!</v>
      </c>
      <c r="U61" s="174" t="e">
        <f>#REF!</f>
        <v>#REF!</v>
      </c>
      <c r="V61" s="174" t="e">
        <f>#REF!</f>
        <v>#REF!</v>
      </c>
      <c r="W61" s="302" t="e">
        <f t="shared" si="377"/>
        <v>#REF!</v>
      </c>
      <c r="X61" s="302" t="e">
        <f>U61*#REF!</f>
        <v>#REF!</v>
      </c>
      <c r="Y61" s="303" t="e">
        <f>W61*#REF!</f>
        <v>#REF!</v>
      </c>
      <c r="Z61" s="303" t="e">
        <f t="shared" si="378"/>
        <v>#REF!</v>
      </c>
      <c r="AA61" s="436" t="e">
        <f>U61*#REF!</f>
        <v>#REF!</v>
      </c>
      <c r="AB61" s="437" t="e">
        <f>W61*#REF!</f>
        <v>#REF!</v>
      </c>
      <c r="AC61" s="437" t="e">
        <f t="shared" si="379"/>
        <v>#REF!</v>
      </c>
      <c r="AD61" s="174" t="e">
        <f>#REF!</f>
        <v>#REF!</v>
      </c>
      <c r="AE61" s="174" t="e">
        <f>#REF!</f>
        <v>#REF!</v>
      </c>
      <c r="AF61" s="302" t="e">
        <f t="shared" si="380"/>
        <v>#REF!</v>
      </c>
      <c r="AG61" s="302" t="e">
        <f>AD61*#REF!</f>
        <v>#REF!</v>
      </c>
      <c r="AH61" s="303" t="e">
        <f>AF61*#REF!</f>
        <v>#REF!</v>
      </c>
      <c r="AI61" s="303" t="e">
        <f t="shared" si="346"/>
        <v>#REF!</v>
      </c>
      <c r="AJ61" s="436" t="e">
        <f>AD61*#REF!</f>
        <v>#REF!</v>
      </c>
      <c r="AK61" s="437" t="e">
        <f>AF61*#REF!</f>
        <v>#REF!</v>
      </c>
      <c r="AL61" s="437" t="e">
        <f t="shared" si="347"/>
        <v>#REF!</v>
      </c>
      <c r="AM61" s="174" t="e">
        <f>#REF!</f>
        <v>#REF!</v>
      </c>
      <c r="AN61" s="174" t="e">
        <f>#REF!</f>
        <v>#REF!</v>
      </c>
      <c r="AO61" s="302" t="e">
        <f t="shared" si="381"/>
        <v>#REF!</v>
      </c>
      <c r="AP61" s="302" t="e">
        <f>AM61*#REF!</f>
        <v>#REF!</v>
      </c>
      <c r="AQ61" s="303" t="e">
        <f>AO61*#REF!</f>
        <v>#REF!</v>
      </c>
      <c r="AR61" s="302" t="e">
        <f t="shared" si="348"/>
        <v>#REF!</v>
      </c>
      <c r="AS61" s="436" t="e">
        <f>AM61*#REF!</f>
        <v>#REF!</v>
      </c>
      <c r="AT61" s="437" t="e">
        <f>AO61*#REF!</f>
        <v>#REF!</v>
      </c>
      <c r="AU61" s="437" t="e">
        <f t="shared" si="349"/>
        <v>#REF!</v>
      </c>
      <c r="AV61" s="304" t="e">
        <f>#REF!</f>
        <v>#REF!</v>
      </c>
      <c r="AW61" s="174" t="e">
        <f>#REF!</f>
        <v>#REF!</v>
      </c>
      <c r="AX61" s="302" t="e">
        <f t="shared" si="382"/>
        <v>#REF!</v>
      </c>
      <c r="AY61" s="302" t="e">
        <f>AV61*#REF!</f>
        <v>#REF!</v>
      </c>
      <c r="AZ61" s="302" t="e">
        <f>AX61*#REF!</f>
        <v>#REF!</v>
      </c>
      <c r="BA61" s="303" t="e">
        <f t="shared" si="383"/>
        <v>#REF!</v>
      </c>
      <c r="BB61" s="174" t="e">
        <f>#REF!</f>
        <v>#REF!</v>
      </c>
      <c r="BC61" s="174" t="e">
        <f>#REF!</f>
        <v>#REF!</v>
      </c>
      <c r="BD61" s="302" t="e">
        <f t="shared" si="384"/>
        <v>#REF!</v>
      </c>
      <c r="BE61" s="302" t="e">
        <f>BB61*#REF!</f>
        <v>#REF!</v>
      </c>
      <c r="BF61" s="303" t="e">
        <f>BD61*#REF!</f>
        <v>#REF!</v>
      </c>
      <c r="BG61" s="303" t="e">
        <f t="shared" si="350"/>
        <v>#REF!</v>
      </c>
      <c r="BH61" s="436" t="e">
        <f>BB61*#REF!</f>
        <v>#REF!</v>
      </c>
      <c r="BI61" s="437" t="e">
        <f>BD61*#REF!</f>
        <v>#REF!</v>
      </c>
      <c r="BJ61" s="437" t="e">
        <f t="shared" si="351"/>
        <v>#REF!</v>
      </c>
      <c r="BK61" s="174" t="e">
        <f>#REF!</f>
        <v>#REF!</v>
      </c>
      <c r="BL61" s="174" t="e">
        <f>#REF!</f>
        <v>#REF!</v>
      </c>
      <c r="BM61" s="302" t="e">
        <f t="shared" si="385"/>
        <v>#REF!</v>
      </c>
      <c r="BN61" s="381" t="e">
        <f>BK61*#REF!</f>
        <v>#REF!</v>
      </c>
      <c r="BO61" s="303" t="e">
        <f>BM61*#REF!</f>
        <v>#REF!</v>
      </c>
      <c r="BP61" s="303" t="e">
        <f t="shared" si="352"/>
        <v>#REF!</v>
      </c>
      <c r="BQ61" s="436" t="e">
        <f>BK61*#REF!</f>
        <v>#REF!</v>
      </c>
      <c r="BR61" s="437" t="e">
        <f>BM61*#REF!</f>
        <v>#REF!</v>
      </c>
      <c r="BS61" s="437" t="e">
        <f t="shared" si="353"/>
        <v>#REF!</v>
      </c>
      <c r="BT61" s="174" t="e">
        <f>#REF!</f>
        <v>#REF!</v>
      </c>
      <c r="BU61" s="174" t="e">
        <f>#REF!</f>
        <v>#REF!</v>
      </c>
      <c r="BV61" s="302" t="e">
        <f t="shared" si="386"/>
        <v>#REF!</v>
      </c>
      <c r="BW61" s="302" t="e">
        <f>BT61*#REF!</f>
        <v>#REF!</v>
      </c>
      <c r="BX61" s="303" t="e">
        <f>BV61*#REF!</f>
        <v>#REF!</v>
      </c>
      <c r="BY61" s="303" t="e">
        <f t="shared" si="354"/>
        <v>#REF!</v>
      </c>
      <c r="BZ61" s="436" t="e">
        <f>BT61*#REF!</f>
        <v>#REF!</v>
      </c>
      <c r="CA61" s="437" t="e">
        <f>BV61*#REF!</f>
        <v>#REF!</v>
      </c>
      <c r="CB61" s="458" t="e">
        <f t="shared" si="355"/>
        <v>#REF!</v>
      </c>
      <c r="CC61" s="304" t="e">
        <f>#REF!</f>
        <v>#REF!</v>
      </c>
      <c r="CD61" s="174" t="e">
        <f>#REF!</f>
        <v>#REF!</v>
      </c>
      <c r="CE61" s="302" t="e">
        <f t="shared" si="387"/>
        <v>#REF!</v>
      </c>
      <c r="CF61" s="302" t="e">
        <f>CC61*#REF!</f>
        <v>#REF!</v>
      </c>
      <c r="CG61" s="302" t="e">
        <f>CE61*#REF!</f>
        <v>#REF!</v>
      </c>
      <c r="CH61" s="303" t="e">
        <f t="shared" si="388"/>
        <v>#REF!</v>
      </c>
      <c r="CI61" s="174" t="e">
        <f>#REF!</f>
        <v>#REF!</v>
      </c>
      <c r="CJ61" s="174" t="e">
        <f>#REF!</f>
        <v>#REF!</v>
      </c>
      <c r="CK61" s="302" t="e">
        <f t="shared" si="389"/>
        <v>#REF!</v>
      </c>
      <c r="CL61" s="302" t="e">
        <f>CI61*#REF!</f>
        <v>#REF!</v>
      </c>
      <c r="CM61" s="303" t="e">
        <f>CK61*#REF!</f>
        <v>#REF!</v>
      </c>
      <c r="CN61" s="303" t="e">
        <f t="shared" si="356"/>
        <v>#REF!</v>
      </c>
      <c r="CO61" s="436" t="e">
        <f>CI61*#REF!</f>
        <v>#REF!</v>
      </c>
      <c r="CP61" s="437" t="e">
        <f>CK61*#REF!</f>
        <v>#REF!</v>
      </c>
      <c r="CQ61" s="437" t="e">
        <f t="shared" si="357"/>
        <v>#REF!</v>
      </c>
      <c r="CR61" s="174" t="e">
        <f>#REF!</f>
        <v>#REF!</v>
      </c>
      <c r="CS61" s="174" t="e">
        <f>#REF!</f>
        <v>#REF!</v>
      </c>
      <c r="CT61" s="302" t="e">
        <f t="shared" si="390"/>
        <v>#REF!</v>
      </c>
      <c r="CU61" s="302" t="e">
        <f>CR61*#REF!</f>
        <v>#REF!</v>
      </c>
      <c r="CV61" s="303" t="e">
        <f>CT61*#REF!</f>
        <v>#REF!</v>
      </c>
      <c r="CW61" s="303" t="e">
        <f t="shared" si="358"/>
        <v>#REF!</v>
      </c>
      <c r="CX61" s="436" t="e">
        <f>CR61*#REF!</f>
        <v>#REF!</v>
      </c>
      <c r="CY61" s="437" t="e">
        <f>CT61*#REF!</f>
        <v>#REF!</v>
      </c>
      <c r="CZ61" s="458" t="e">
        <f t="shared" si="359"/>
        <v>#REF!</v>
      </c>
      <c r="DA61" s="301" t="e">
        <f>#REF!</f>
        <v>#REF!</v>
      </c>
      <c r="DB61" s="174" t="e">
        <f>#REF!</f>
        <v>#REF!</v>
      </c>
      <c r="DC61" s="302" t="e">
        <f t="shared" si="391"/>
        <v>#REF!</v>
      </c>
      <c r="DD61" s="302" t="e">
        <f>DA61*#REF!</f>
        <v>#REF!</v>
      </c>
      <c r="DE61" s="303" t="e">
        <f>DC61*#REF!</f>
        <v>#REF!</v>
      </c>
      <c r="DF61" s="303" t="e">
        <f t="shared" si="360"/>
        <v>#REF!</v>
      </c>
      <c r="DG61" s="436" t="e">
        <f>DA61*#REF!</f>
        <v>#REF!</v>
      </c>
      <c r="DH61" s="437" t="e">
        <f>DC61*#REF!</f>
        <v>#REF!</v>
      </c>
      <c r="DI61" s="437" t="e">
        <f t="shared" si="361"/>
        <v>#REF!</v>
      </c>
      <c r="DJ61" s="304" t="e">
        <f>#REF!</f>
        <v>#REF!</v>
      </c>
      <c r="DK61" s="174" t="e">
        <f>#REF!</f>
        <v>#REF!</v>
      </c>
      <c r="DL61" s="302" t="e">
        <f t="shared" si="392"/>
        <v>#REF!</v>
      </c>
      <c r="DM61" s="302" t="e">
        <f>DJ61*#REF!</f>
        <v>#REF!</v>
      </c>
      <c r="DN61" s="302" t="e">
        <f>DL61*#REF!</f>
        <v>#REF!</v>
      </c>
      <c r="DO61" s="303" t="e">
        <f t="shared" si="393"/>
        <v>#REF!</v>
      </c>
      <c r="DP61" s="174" t="e">
        <f>#REF!</f>
        <v>#REF!</v>
      </c>
      <c r="DQ61" s="174" t="e">
        <f>#REF!</f>
        <v>#REF!</v>
      </c>
      <c r="DR61" s="302" t="e">
        <f t="shared" si="394"/>
        <v>#REF!</v>
      </c>
      <c r="DS61" s="302" t="e">
        <f>DP61*#REF!</f>
        <v>#REF!</v>
      </c>
      <c r="DT61" s="303" t="e">
        <f>DR61*#REF!</f>
        <v>#REF!</v>
      </c>
      <c r="DU61" s="303" t="e">
        <f t="shared" si="362"/>
        <v>#REF!</v>
      </c>
      <c r="DV61" s="436" t="e">
        <f>DP61*#REF!</f>
        <v>#REF!</v>
      </c>
      <c r="DW61" s="437" t="e">
        <f>DR61*#REF!</f>
        <v>#REF!</v>
      </c>
      <c r="DX61" s="437" t="e">
        <f t="shared" si="363"/>
        <v>#REF!</v>
      </c>
      <c r="DY61" s="174" t="e">
        <f>#REF!</f>
        <v>#REF!</v>
      </c>
      <c r="DZ61" s="174" t="e">
        <f>#REF!</f>
        <v>#REF!</v>
      </c>
      <c r="EA61" s="302" t="e">
        <f t="shared" si="395"/>
        <v>#REF!</v>
      </c>
      <c r="EB61" s="302" t="e">
        <f>DY61*#REF!</f>
        <v>#REF!</v>
      </c>
      <c r="EC61" s="303" t="e">
        <f>EA61*#REF!</f>
        <v>#REF!</v>
      </c>
      <c r="ED61" s="303" t="e">
        <f t="shared" si="364"/>
        <v>#REF!</v>
      </c>
      <c r="EE61" s="436" t="e">
        <f>DY61*#REF!</f>
        <v>#REF!</v>
      </c>
      <c r="EF61" s="437" t="e">
        <f>EA61*#REF!</f>
        <v>#REF!</v>
      </c>
      <c r="EG61" s="458" t="e">
        <f t="shared" si="365"/>
        <v>#REF!</v>
      </c>
      <c r="EH61" s="174" t="e">
        <f>#REF!</f>
        <v>#REF!</v>
      </c>
      <c r="EI61" s="174" t="e">
        <f>#REF!</f>
        <v>#REF!</v>
      </c>
      <c r="EJ61" s="302" t="e">
        <f t="shared" si="396"/>
        <v>#REF!</v>
      </c>
      <c r="EK61" s="302" t="e">
        <f>EH61*#REF!</f>
        <v>#REF!</v>
      </c>
      <c r="EL61" s="303" t="e">
        <f>EJ61*#REF!</f>
        <v>#REF!</v>
      </c>
      <c r="EM61" s="303" t="e">
        <f t="shared" si="366"/>
        <v>#REF!</v>
      </c>
      <c r="EN61" s="436" t="e">
        <f>EH61*#REF!</f>
        <v>#REF!</v>
      </c>
      <c r="EO61" s="437" t="e">
        <f>EJ61*#REF!</f>
        <v>#REF!</v>
      </c>
      <c r="EP61" s="437" t="e">
        <f t="shared" si="367"/>
        <v>#REF!</v>
      </c>
      <c r="EQ61" s="304" t="e">
        <f>#REF!</f>
        <v>#REF!</v>
      </c>
      <c r="ER61" s="174" t="e">
        <f>#REF!</f>
        <v>#REF!</v>
      </c>
      <c r="ES61" s="302" t="e">
        <f t="shared" si="397"/>
        <v>#REF!</v>
      </c>
      <c r="ET61" s="302" t="e">
        <f>EQ61*#REF!</f>
        <v>#REF!</v>
      </c>
      <c r="EU61" s="302" t="e">
        <f>ES61*#REF!</f>
        <v>#REF!</v>
      </c>
      <c r="EV61" s="303" t="e">
        <f t="shared" si="398"/>
        <v>#REF!</v>
      </c>
      <c r="EW61" s="174" t="e">
        <f>#REF!</f>
        <v>#REF!</v>
      </c>
      <c r="EX61" s="174" t="e">
        <f>#REF!</f>
        <v>#REF!</v>
      </c>
      <c r="EY61" s="302" t="e">
        <f t="shared" si="399"/>
        <v>#REF!</v>
      </c>
      <c r="EZ61" s="302" t="e">
        <f>EW61*#REF!</f>
        <v>#REF!</v>
      </c>
      <c r="FA61" s="303" t="e">
        <f>EY61*#REF!</f>
        <v>#REF!</v>
      </c>
      <c r="FB61" s="303" t="e">
        <f t="shared" si="368"/>
        <v>#REF!</v>
      </c>
      <c r="FC61" s="436" t="e">
        <f>EW61*#REF!</f>
        <v>#REF!</v>
      </c>
      <c r="FD61" s="437" t="e">
        <f>EY61*#REF!</f>
        <v>#REF!</v>
      </c>
      <c r="FE61" s="437" t="e">
        <f t="shared" si="369"/>
        <v>#REF!</v>
      </c>
      <c r="FF61" s="174" t="e">
        <f>#REF!</f>
        <v>#REF!</v>
      </c>
      <c r="FG61" s="174" t="e">
        <f>#REF!</f>
        <v>#REF!</v>
      </c>
      <c r="FH61" s="302" t="e">
        <f t="shared" si="400"/>
        <v>#REF!</v>
      </c>
      <c r="FI61" s="302" t="e">
        <f>FF61*#REF!</f>
        <v>#REF!</v>
      </c>
      <c r="FJ61" s="303" t="e">
        <f>FH61*#REF!</f>
        <v>#REF!</v>
      </c>
      <c r="FK61" s="303" t="e">
        <f t="shared" si="370"/>
        <v>#REF!</v>
      </c>
      <c r="FL61" s="436" t="e">
        <f>FF61*#REF!</f>
        <v>#REF!</v>
      </c>
      <c r="FM61" s="437" t="e">
        <f>FH61*#REF!</f>
        <v>#REF!</v>
      </c>
      <c r="FN61" s="458" t="e">
        <f t="shared" si="371"/>
        <v>#REF!</v>
      </c>
      <c r="FO61" s="174" t="e">
        <f>#REF!</f>
        <v>#REF!</v>
      </c>
      <c r="FP61" s="174" t="e">
        <f>#REF!</f>
        <v>#REF!</v>
      </c>
      <c r="FQ61" s="302" t="e">
        <f t="shared" si="401"/>
        <v>#REF!</v>
      </c>
      <c r="FR61" s="302" t="e">
        <f>FO61*#REF!</f>
        <v>#REF!</v>
      </c>
      <c r="FS61" s="303" t="e">
        <f>FQ61*#REF!</f>
        <v>#REF!</v>
      </c>
      <c r="FT61" s="303" t="e">
        <f t="shared" si="372"/>
        <v>#REF!</v>
      </c>
      <c r="FU61" s="436" t="e">
        <f>FO61*#REF!</f>
        <v>#REF!</v>
      </c>
      <c r="FV61" s="437" t="e">
        <f>FQ61*#REF!</f>
        <v>#REF!</v>
      </c>
      <c r="FW61" s="456" t="e">
        <f t="shared" si="373"/>
        <v>#REF!</v>
      </c>
    </row>
    <row r="62" spans="1:179" s="12" customFormat="1">
      <c r="A62" s="874" t="s">
        <v>188</v>
      </c>
      <c r="B62" s="715" t="s">
        <v>168</v>
      </c>
      <c r="C62" s="791"/>
      <c r="D62" s="716" t="s">
        <v>169</v>
      </c>
      <c r="E62" s="289" t="e">
        <f t="shared" si="402"/>
        <v>#REF!</v>
      </c>
      <c r="F62" s="290" t="e">
        <f t="shared" si="402"/>
        <v>#REF!</v>
      </c>
      <c r="G62" s="290" t="e">
        <f t="shared" si="402"/>
        <v>#REF!</v>
      </c>
      <c r="H62" s="290" t="e">
        <f t="shared" ref="H62:J66" si="403">R62+AY62+CF62+DM62+ET62+R152+AY152+CF152+DM152+ET152+R242+AY242+CF242+DM242+ET242+R332+AY332+CF332+DM332+ET332</f>
        <v>#REF!</v>
      </c>
      <c r="I62" s="290" t="e">
        <f t="shared" si="403"/>
        <v>#REF!</v>
      </c>
      <c r="J62" s="296" t="e">
        <f t="shared" si="403"/>
        <v>#REF!</v>
      </c>
      <c r="K62" s="129"/>
      <c r="L62" s="129"/>
      <c r="M62" s="129"/>
      <c r="N62" s="148"/>
      <c r="O62" s="306" t="e">
        <f>#REF!</f>
        <v>#REF!</v>
      </c>
      <c r="P62" s="307" t="e">
        <f>#REF!</f>
        <v>#REF!</v>
      </c>
      <c r="Q62" s="297" t="e">
        <f t="shared" si="40"/>
        <v>#REF!</v>
      </c>
      <c r="R62" s="297" t="e">
        <f>O62*#REF!</f>
        <v>#REF!</v>
      </c>
      <c r="S62" s="312" t="e">
        <f>Q62*#REF!</f>
        <v>#REF!</v>
      </c>
      <c r="T62" s="298" t="e">
        <f>S62</f>
        <v>#REF!</v>
      </c>
      <c r="U62" s="307" t="e">
        <f>#REF!</f>
        <v>#REF!</v>
      </c>
      <c r="V62" s="307" t="e">
        <f>#REF!</f>
        <v>#REF!</v>
      </c>
      <c r="W62" s="297" t="e">
        <f t="shared" si="6"/>
        <v>#REF!</v>
      </c>
      <c r="X62" s="297" t="e">
        <f>U62*#REF!</f>
        <v>#REF!</v>
      </c>
      <c r="Y62" s="314" t="e">
        <f>W62*#REF!</f>
        <v>#REF!</v>
      </c>
      <c r="Z62" s="298" t="e">
        <f t="shared" si="7"/>
        <v>#REF!</v>
      </c>
      <c r="AA62" s="438" t="e">
        <f>U62*#REF!</f>
        <v>#REF!</v>
      </c>
      <c r="AB62" s="439" t="e">
        <f>W62*#REF!</f>
        <v>#REF!</v>
      </c>
      <c r="AC62" s="440" t="e">
        <f t="shared" si="8"/>
        <v>#REF!</v>
      </c>
      <c r="AD62" s="307" t="e">
        <f>#REF!</f>
        <v>#REF!</v>
      </c>
      <c r="AE62" s="307" t="e">
        <f>#REF!</f>
        <v>#REF!</v>
      </c>
      <c r="AF62" s="297" t="e">
        <f t="shared" si="9"/>
        <v>#REF!</v>
      </c>
      <c r="AG62" s="297" t="e">
        <f>AD62*#REF!</f>
        <v>#REF!</v>
      </c>
      <c r="AH62" s="314" t="e">
        <f>AF62*#REF!</f>
        <v>#REF!</v>
      </c>
      <c r="AI62" s="298" t="e">
        <f t="shared" ref="AI62:AI65" si="404">AH62</f>
        <v>#REF!</v>
      </c>
      <c r="AJ62" s="438" t="e">
        <f>AD62*#REF!</f>
        <v>#REF!</v>
      </c>
      <c r="AK62" s="439" t="e">
        <f>AF62*#REF!</f>
        <v>#REF!</v>
      </c>
      <c r="AL62" s="440" t="e">
        <f t="shared" ref="AL62:AL65" si="405">AK62</f>
        <v>#REF!</v>
      </c>
      <c r="AM62" s="307" t="e">
        <f>#REF!</f>
        <v>#REF!</v>
      </c>
      <c r="AN62" s="307" t="e">
        <f>#REF!</f>
        <v>#REF!</v>
      </c>
      <c r="AO62" s="297" t="e">
        <f t="shared" si="43"/>
        <v>#REF!</v>
      </c>
      <c r="AP62" s="297" t="e">
        <f>AM62*#REF!</f>
        <v>#REF!</v>
      </c>
      <c r="AQ62" s="314" t="e">
        <f>AO62*#REF!</f>
        <v>#REF!</v>
      </c>
      <c r="AR62" s="297" t="e">
        <f t="shared" ref="AR62:AR65" si="406">AQ62</f>
        <v>#REF!</v>
      </c>
      <c r="AS62" s="438" t="e">
        <f>AM62*#REF!</f>
        <v>#REF!</v>
      </c>
      <c r="AT62" s="439" t="e">
        <f>AO62*#REF!</f>
        <v>#REF!</v>
      </c>
      <c r="AU62" s="440" t="e">
        <f t="shared" ref="AU62:AU65" si="407">AT62</f>
        <v>#REF!</v>
      </c>
      <c r="AV62" s="308" t="e">
        <f>#REF!</f>
        <v>#REF!</v>
      </c>
      <c r="AW62" s="307" t="e">
        <f>#REF!</f>
        <v>#REF!</v>
      </c>
      <c r="AX62" s="297" t="e">
        <f t="shared" si="45"/>
        <v>#REF!</v>
      </c>
      <c r="AY62" s="297" t="e">
        <f>AV62*#REF!</f>
        <v>#REF!</v>
      </c>
      <c r="AZ62" s="312" t="e">
        <f>AX62*#REF!</f>
        <v>#REF!</v>
      </c>
      <c r="BA62" s="298" t="e">
        <f t="shared" si="46"/>
        <v>#REF!</v>
      </c>
      <c r="BB62" s="307" t="e">
        <f>#REF!</f>
        <v>#REF!</v>
      </c>
      <c r="BC62" s="307" t="e">
        <f>#REF!</f>
        <v>#REF!</v>
      </c>
      <c r="BD62" s="297" t="e">
        <f t="shared" si="115"/>
        <v>#REF!</v>
      </c>
      <c r="BE62" s="297" t="e">
        <f>BB62*#REF!</f>
        <v>#REF!</v>
      </c>
      <c r="BF62" s="314" t="e">
        <f>BD62*#REF!</f>
        <v>#REF!</v>
      </c>
      <c r="BG62" s="298" t="e">
        <f t="shared" ref="BG62:BG65" si="408">BF62</f>
        <v>#REF!</v>
      </c>
      <c r="BH62" s="438" t="e">
        <f>BB62*#REF!</f>
        <v>#REF!</v>
      </c>
      <c r="BI62" s="439" t="e">
        <f>BD62*#REF!</f>
        <v>#REF!</v>
      </c>
      <c r="BJ62" s="440" t="e">
        <f t="shared" ref="BJ62:BJ65" si="409">BI62</f>
        <v>#REF!</v>
      </c>
      <c r="BK62" s="307" t="e">
        <f>#REF!</f>
        <v>#REF!</v>
      </c>
      <c r="BL62" s="307" t="e">
        <f>#REF!</f>
        <v>#REF!</v>
      </c>
      <c r="BM62" s="297" t="e">
        <f t="shared" si="47"/>
        <v>#REF!</v>
      </c>
      <c r="BN62" s="297" t="e">
        <f>BK62*#REF!</f>
        <v>#REF!</v>
      </c>
      <c r="BO62" s="314" t="e">
        <f>BM62*#REF!</f>
        <v>#REF!</v>
      </c>
      <c r="BP62" s="298" t="e">
        <f t="shared" ref="BP62:BP65" si="410">BO62</f>
        <v>#REF!</v>
      </c>
      <c r="BQ62" s="438" t="e">
        <f>BK62*#REF!</f>
        <v>#REF!</v>
      </c>
      <c r="BR62" s="439" t="e">
        <f>BM62*#REF!</f>
        <v>#REF!</v>
      </c>
      <c r="BS62" s="440" t="e">
        <f t="shared" ref="BS62:BS65" si="411">BR62</f>
        <v>#REF!</v>
      </c>
      <c r="BT62" s="307" t="e">
        <f>#REF!</f>
        <v>#REF!</v>
      </c>
      <c r="BU62" s="307" t="e">
        <f>#REF!</f>
        <v>#REF!</v>
      </c>
      <c r="BV62" s="297" t="e">
        <f t="shared" si="48"/>
        <v>#REF!</v>
      </c>
      <c r="BW62" s="297" t="e">
        <f>BT62*#REF!</f>
        <v>#REF!</v>
      </c>
      <c r="BX62" s="314" t="e">
        <f>BV62*#REF!</f>
        <v>#REF!</v>
      </c>
      <c r="BY62" s="298" t="e">
        <f t="shared" ref="BY62:BY65" si="412">BX62</f>
        <v>#REF!</v>
      </c>
      <c r="BZ62" s="438" t="e">
        <f>BT62*#REF!</f>
        <v>#REF!</v>
      </c>
      <c r="CA62" s="439" t="e">
        <f>BV62*#REF!</f>
        <v>#REF!</v>
      </c>
      <c r="CB62" s="438" t="e">
        <f t="shared" ref="CB62:CB65" si="413">CA62</f>
        <v>#REF!</v>
      </c>
      <c r="CC62" s="308" t="e">
        <f>#REF!</f>
        <v>#REF!</v>
      </c>
      <c r="CD62" s="307" t="e">
        <f>#REF!</f>
        <v>#REF!</v>
      </c>
      <c r="CE62" s="297" t="e">
        <f t="shared" si="49"/>
        <v>#REF!</v>
      </c>
      <c r="CF62" s="297" t="e">
        <f>CC62*#REF!</f>
        <v>#REF!</v>
      </c>
      <c r="CG62" s="312" t="e">
        <f>CE62*#REF!</f>
        <v>#REF!</v>
      </c>
      <c r="CH62" s="298" t="e">
        <f t="shared" si="50"/>
        <v>#REF!</v>
      </c>
      <c r="CI62" s="307" t="e">
        <f>#REF!</f>
        <v>#REF!</v>
      </c>
      <c r="CJ62" s="307" t="e">
        <f>#REF!</f>
        <v>#REF!</v>
      </c>
      <c r="CK62" s="297" t="e">
        <f t="shared" si="116"/>
        <v>#REF!</v>
      </c>
      <c r="CL62" s="297" t="e">
        <f>CI62*#REF!</f>
        <v>#REF!</v>
      </c>
      <c r="CM62" s="314" t="e">
        <f>CK62*#REF!</f>
        <v>#REF!</v>
      </c>
      <c r="CN62" s="298" t="e">
        <f t="shared" ref="CN62:CN65" si="414">CM62</f>
        <v>#REF!</v>
      </c>
      <c r="CO62" s="438" t="e">
        <f>CI62*#REF!</f>
        <v>#REF!</v>
      </c>
      <c r="CP62" s="439" t="e">
        <f>CK62*#REF!</f>
        <v>#REF!</v>
      </c>
      <c r="CQ62" s="440" t="e">
        <f t="shared" ref="CQ62:CQ65" si="415">CP62</f>
        <v>#REF!</v>
      </c>
      <c r="CR62" s="307" t="e">
        <f>#REF!</f>
        <v>#REF!</v>
      </c>
      <c r="CS62" s="307" t="e">
        <f>#REF!</f>
        <v>#REF!</v>
      </c>
      <c r="CT62" s="297" t="e">
        <f t="shared" si="51"/>
        <v>#REF!</v>
      </c>
      <c r="CU62" s="297" t="e">
        <f>CR62*#REF!</f>
        <v>#REF!</v>
      </c>
      <c r="CV62" s="314" t="e">
        <f>CT62*#REF!</f>
        <v>#REF!</v>
      </c>
      <c r="CW62" s="298" t="e">
        <f t="shared" ref="CW62:CW65" si="416">CV62</f>
        <v>#REF!</v>
      </c>
      <c r="CX62" s="438" t="e">
        <f>CR62*#REF!</f>
        <v>#REF!</v>
      </c>
      <c r="CY62" s="439" t="e">
        <f>CT62*#REF!</f>
        <v>#REF!</v>
      </c>
      <c r="CZ62" s="438" t="e">
        <f t="shared" ref="CZ62:CZ65" si="417">CY62</f>
        <v>#REF!</v>
      </c>
      <c r="DA62" s="306" t="e">
        <f>#REF!</f>
        <v>#REF!</v>
      </c>
      <c r="DB62" s="307" t="e">
        <f>#REF!</f>
        <v>#REF!</v>
      </c>
      <c r="DC62" s="297" t="e">
        <f t="shared" si="52"/>
        <v>#REF!</v>
      </c>
      <c r="DD62" s="297" t="e">
        <f>DA62*#REF!</f>
        <v>#REF!</v>
      </c>
      <c r="DE62" s="314" t="e">
        <f>DC62*#REF!</f>
        <v>#REF!</v>
      </c>
      <c r="DF62" s="298" t="e">
        <f t="shared" ref="DF62:DF65" si="418">DE62</f>
        <v>#REF!</v>
      </c>
      <c r="DG62" s="438" t="e">
        <f>DA62*#REF!</f>
        <v>#REF!</v>
      </c>
      <c r="DH62" s="439" t="e">
        <f>DC62*#REF!</f>
        <v>#REF!</v>
      </c>
      <c r="DI62" s="440" t="e">
        <f t="shared" ref="DI62:DI65" si="419">DH62</f>
        <v>#REF!</v>
      </c>
      <c r="DJ62" s="308" t="e">
        <f>#REF!</f>
        <v>#REF!</v>
      </c>
      <c r="DK62" s="307" t="e">
        <f>#REF!</f>
        <v>#REF!</v>
      </c>
      <c r="DL62" s="297" t="e">
        <f t="shared" si="53"/>
        <v>#REF!</v>
      </c>
      <c r="DM62" s="297" t="e">
        <f>DJ62*#REF!</f>
        <v>#REF!</v>
      </c>
      <c r="DN62" s="312" t="e">
        <f>DL62*#REF!</f>
        <v>#REF!</v>
      </c>
      <c r="DO62" s="298" t="e">
        <f t="shared" si="54"/>
        <v>#REF!</v>
      </c>
      <c r="DP62" s="307" t="e">
        <f>#REF!</f>
        <v>#REF!</v>
      </c>
      <c r="DQ62" s="307" t="e">
        <f>#REF!</f>
        <v>#REF!</v>
      </c>
      <c r="DR62" s="297" t="e">
        <f t="shared" si="117"/>
        <v>#REF!</v>
      </c>
      <c r="DS62" s="297" t="e">
        <f>DP62*#REF!</f>
        <v>#REF!</v>
      </c>
      <c r="DT62" s="314" t="e">
        <f>DR62*#REF!</f>
        <v>#REF!</v>
      </c>
      <c r="DU62" s="298" t="e">
        <f t="shared" ref="DU62:DU65" si="420">DT62</f>
        <v>#REF!</v>
      </c>
      <c r="DV62" s="438" t="e">
        <f>DP62*#REF!</f>
        <v>#REF!</v>
      </c>
      <c r="DW62" s="439" t="e">
        <f>DR62*#REF!</f>
        <v>#REF!</v>
      </c>
      <c r="DX62" s="440" t="e">
        <f t="shared" ref="DX62:DX65" si="421">DW62</f>
        <v>#REF!</v>
      </c>
      <c r="DY62" s="307" t="e">
        <f>#REF!</f>
        <v>#REF!</v>
      </c>
      <c r="DZ62" s="307" t="e">
        <f>#REF!</f>
        <v>#REF!</v>
      </c>
      <c r="EA62" s="297" t="e">
        <f t="shared" si="55"/>
        <v>#REF!</v>
      </c>
      <c r="EB62" s="297" t="e">
        <f>DY62*#REF!</f>
        <v>#REF!</v>
      </c>
      <c r="EC62" s="314" t="e">
        <f>EA62*#REF!</f>
        <v>#REF!</v>
      </c>
      <c r="ED62" s="298" t="e">
        <f t="shared" ref="ED62:ED65" si="422">EC62</f>
        <v>#REF!</v>
      </c>
      <c r="EE62" s="438" t="e">
        <f>DY62*#REF!</f>
        <v>#REF!</v>
      </c>
      <c r="EF62" s="439" t="e">
        <f>EA62*#REF!</f>
        <v>#REF!</v>
      </c>
      <c r="EG62" s="438" t="e">
        <f t="shared" ref="EG62:EG65" si="423">EF62</f>
        <v>#REF!</v>
      </c>
      <c r="EH62" s="307" t="e">
        <f>#REF!</f>
        <v>#REF!</v>
      </c>
      <c r="EI62" s="307" t="e">
        <f>#REF!</f>
        <v>#REF!</v>
      </c>
      <c r="EJ62" s="297" t="e">
        <f t="shared" si="56"/>
        <v>#REF!</v>
      </c>
      <c r="EK62" s="297" t="e">
        <f>EH62*#REF!</f>
        <v>#REF!</v>
      </c>
      <c r="EL62" s="314" t="e">
        <f>EJ62*#REF!</f>
        <v>#REF!</v>
      </c>
      <c r="EM62" s="298" t="e">
        <f t="shared" ref="EM62:EM65" si="424">EL62</f>
        <v>#REF!</v>
      </c>
      <c r="EN62" s="438" t="e">
        <f>EH62*#REF!</f>
        <v>#REF!</v>
      </c>
      <c r="EO62" s="439" t="e">
        <f>EJ62*#REF!</f>
        <v>#REF!</v>
      </c>
      <c r="EP62" s="440" t="e">
        <f t="shared" ref="EP62:EP65" si="425">EO62</f>
        <v>#REF!</v>
      </c>
      <c r="EQ62" s="308" t="e">
        <f>#REF!</f>
        <v>#REF!</v>
      </c>
      <c r="ER62" s="307" t="e">
        <f>#REF!</f>
        <v>#REF!</v>
      </c>
      <c r="ES62" s="297" t="e">
        <f t="shared" si="57"/>
        <v>#REF!</v>
      </c>
      <c r="ET62" s="297" t="e">
        <f>EQ62*#REF!</f>
        <v>#REF!</v>
      </c>
      <c r="EU62" s="312" t="e">
        <f>ES62*#REF!</f>
        <v>#REF!</v>
      </c>
      <c r="EV62" s="298" t="e">
        <f t="shared" si="58"/>
        <v>#REF!</v>
      </c>
      <c r="EW62" s="307" t="e">
        <f>#REF!</f>
        <v>#REF!</v>
      </c>
      <c r="EX62" s="307" t="e">
        <f>#REF!</f>
        <v>#REF!</v>
      </c>
      <c r="EY62" s="297" t="e">
        <f t="shared" si="118"/>
        <v>#REF!</v>
      </c>
      <c r="EZ62" s="297" t="e">
        <f>EW62*#REF!</f>
        <v>#REF!</v>
      </c>
      <c r="FA62" s="314" t="e">
        <f>EY62*#REF!</f>
        <v>#REF!</v>
      </c>
      <c r="FB62" s="298" t="e">
        <f t="shared" ref="FB62:FB65" si="426">FA62</f>
        <v>#REF!</v>
      </c>
      <c r="FC62" s="438" t="e">
        <f>EW62*#REF!</f>
        <v>#REF!</v>
      </c>
      <c r="FD62" s="439" t="e">
        <f>EY62*#REF!</f>
        <v>#REF!</v>
      </c>
      <c r="FE62" s="440" t="e">
        <f t="shared" ref="FE62:FE65" si="427">FD62</f>
        <v>#REF!</v>
      </c>
      <c r="FF62" s="307" t="e">
        <f>#REF!</f>
        <v>#REF!</v>
      </c>
      <c r="FG62" s="307" t="e">
        <f>#REF!</f>
        <v>#REF!</v>
      </c>
      <c r="FH62" s="297" t="e">
        <f t="shared" si="59"/>
        <v>#REF!</v>
      </c>
      <c r="FI62" s="297" t="e">
        <f>FF62*#REF!</f>
        <v>#REF!</v>
      </c>
      <c r="FJ62" s="314" t="e">
        <f>FH62*#REF!</f>
        <v>#REF!</v>
      </c>
      <c r="FK62" s="298" t="e">
        <f t="shared" ref="FK62:FK65" si="428">FJ62</f>
        <v>#REF!</v>
      </c>
      <c r="FL62" s="438" t="e">
        <f>FF62*#REF!</f>
        <v>#REF!</v>
      </c>
      <c r="FM62" s="439" t="e">
        <f>FH62*#REF!</f>
        <v>#REF!</v>
      </c>
      <c r="FN62" s="438" t="e">
        <f t="shared" ref="FN62:FN65" si="429">FM62</f>
        <v>#REF!</v>
      </c>
      <c r="FO62" s="307" t="e">
        <f>#REF!</f>
        <v>#REF!</v>
      </c>
      <c r="FP62" s="307" t="e">
        <f>#REF!</f>
        <v>#REF!</v>
      </c>
      <c r="FQ62" s="297" t="e">
        <f t="shared" si="60"/>
        <v>#REF!</v>
      </c>
      <c r="FR62" s="297" t="e">
        <f>FO62*#REF!</f>
        <v>#REF!</v>
      </c>
      <c r="FS62" s="314" t="e">
        <f>FQ62*#REF!</f>
        <v>#REF!</v>
      </c>
      <c r="FT62" s="298" t="e">
        <f t="shared" ref="FT62:FT65" si="430">FS62</f>
        <v>#REF!</v>
      </c>
      <c r="FU62" s="438" t="e">
        <f>FO62*#REF!</f>
        <v>#REF!</v>
      </c>
      <c r="FV62" s="439" t="e">
        <f>FQ62*#REF!</f>
        <v>#REF!</v>
      </c>
      <c r="FW62" s="457" t="e">
        <f t="shared" ref="FW62:FW65" si="431">FV62</f>
        <v>#REF!</v>
      </c>
    </row>
    <row r="63" spans="1:179" s="12" customFormat="1">
      <c r="A63" s="874"/>
      <c r="B63" s="332" t="s">
        <v>170</v>
      </c>
      <c r="C63" s="333"/>
      <c r="D63" s="334" t="s">
        <v>169</v>
      </c>
      <c r="E63" s="262" t="e">
        <f t="shared" si="402"/>
        <v>#REF!</v>
      </c>
      <c r="F63" s="263" t="e">
        <f t="shared" si="402"/>
        <v>#REF!</v>
      </c>
      <c r="G63" s="263" t="e">
        <f t="shared" si="402"/>
        <v>#REF!</v>
      </c>
      <c r="H63" s="263" t="e">
        <f t="shared" si="403"/>
        <v>#REF!</v>
      </c>
      <c r="I63" s="263" t="e">
        <f t="shared" si="403"/>
        <v>#REF!</v>
      </c>
      <c r="J63" s="264" t="e">
        <f t="shared" si="403"/>
        <v>#REF!</v>
      </c>
      <c r="K63" s="129"/>
      <c r="L63" s="129"/>
      <c r="M63" s="129"/>
      <c r="N63" s="148"/>
      <c r="O63" s="309" t="e">
        <f>#REF!</f>
        <v>#REF!</v>
      </c>
      <c r="P63" s="310" t="e">
        <f>#REF!</f>
        <v>#REF!</v>
      </c>
      <c r="Q63" s="204" t="e">
        <f t="shared" si="40"/>
        <v>#REF!</v>
      </c>
      <c r="R63" s="204" t="e">
        <f>O63*#REF!</f>
        <v>#REF!</v>
      </c>
      <c r="S63" s="313" t="e">
        <f>Q63*#REF!</f>
        <v>#REF!</v>
      </c>
      <c r="T63" s="205" t="e">
        <f t="shared" si="41"/>
        <v>#REF!</v>
      </c>
      <c r="U63" s="310" t="e">
        <f>#REF!</f>
        <v>#REF!</v>
      </c>
      <c r="V63" s="310" t="e">
        <f>#REF!</f>
        <v>#REF!</v>
      </c>
      <c r="W63" s="204" t="e">
        <f t="shared" si="6"/>
        <v>#REF!</v>
      </c>
      <c r="X63" s="204" t="e">
        <f>U63*#REF!</f>
        <v>#REF!</v>
      </c>
      <c r="Y63" s="315" t="e">
        <f>W63*#REF!</f>
        <v>#REF!</v>
      </c>
      <c r="Z63" s="205" t="e">
        <f t="shared" si="7"/>
        <v>#REF!</v>
      </c>
      <c r="AA63" s="441" t="e">
        <f>U63*#REF!</f>
        <v>#REF!</v>
      </c>
      <c r="AB63" s="442" t="e">
        <f>W63*#REF!</f>
        <v>#REF!</v>
      </c>
      <c r="AC63" s="433" t="e">
        <f t="shared" si="8"/>
        <v>#REF!</v>
      </c>
      <c r="AD63" s="310" t="e">
        <f>#REF!</f>
        <v>#REF!</v>
      </c>
      <c r="AE63" s="310" t="e">
        <f>#REF!</f>
        <v>#REF!</v>
      </c>
      <c r="AF63" s="204" t="e">
        <f t="shared" si="9"/>
        <v>#REF!</v>
      </c>
      <c r="AG63" s="204" t="e">
        <f>AD63*#REF!</f>
        <v>#REF!</v>
      </c>
      <c r="AH63" s="315" t="e">
        <f>AF63*#REF!</f>
        <v>#REF!</v>
      </c>
      <c r="AI63" s="205" t="e">
        <f t="shared" si="404"/>
        <v>#REF!</v>
      </c>
      <c r="AJ63" s="441" t="e">
        <f>AD63*#REF!</f>
        <v>#REF!</v>
      </c>
      <c r="AK63" s="442" t="e">
        <f>AF63*#REF!</f>
        <v>#REF!</v>
      </c>
      <c r="AL63" s="433" t="e">
        <f t="shared" si="405"/>
        <v>#REF!</v>
      </c>
      <c r="AM63" s="310" t="e">
        <f>#REF!</f>
        <v>#REF!</v>
      </c>
      <c r="AN63" s="310" t="e">
        <f>#REF!</f>
        <v>#REF!</v>
      </c>
      <c r="AO63" s="204" t="e">
        <f t="shared" si="43"/>
        <v>#REF!</v>
      </c>
      <c r="AP63" s="204" t="e">
        <f>AM63*#REF!</f>
        <v>#REF!</v>
      </c>
      <c r="AQ63" s="315" t="e">
        <f>AO63*#REF!</f>
        <v>#REF!</v>
      </c>
      <c r="AR63" s="204" t="e">
        <f t="shared" si="406"/>
        <v>#REF!</v>
      </c>
      <c r="AS63" s="441" t="e">
        <f>AM63*#REF!</f>
        <v>#REF!</v>
      </c>
      <c r="AT63" s="442" t="e">
        <f>AO63*#REF!</f>
        <v>#REF!</v>
      </c>
      <c r="AU63" s="433" t="e">
        <f t="shared" si="407"/>
        <v>#REF!</v>
      </c>
      <c r="AV63" s="311" t="e">
        <f>#REF!</f>
        <v>#REF!</v>
      </c>
      <c r="AW63" s="310" t="e">
        <f>#REF!</f>
        <v>#REF!</v>
      </c>
      <c r="AX63" s="204" t="e">
        <f t="shared" si="45"/>
        <v>#REF!</v>
      </c>
      <c r="AY63" s="204" t="e">
        <f>AV63*#REF!</f>
        <v>#REF!</v>
      </c>
      <c r="AZ63" s="313" t="e">
        <f>AX63*#REF!</f>
        <v>#REF!</v>
      </c>
      <c r="BA63" s="205" t="e">
        <f t="shared" si="46"/>
        <v>#REF!</v>
      </c>
      <c r="BB63" s="310" t="e">
        <f>#REF!</f>
        <v>#REF!</v>
      </c>
      <c r="BC63" s="310" t="e">
        <f>#REF!</f>
        <v>#REF!</v>
      </c>
      <c r="BD63" s="204" t="e">
        <f t="shared" si="115"/>
        <v>#REF!</v>
      </c>
      <c r="BE63" s="204" t="e">
        <f>BB63*#REF!</f>
        <v>#REF!</v>
      </c>
      <c r="BF63" s="315" t="e">
        <f>BD63*#REF!</f>
        <v>#REF!</v>
      </c>
      <c r="BG63" s="205" t="e">
        <f t="shared" si="408"/>
        <v>#REF!</v>
      </c>
      <c r="BH63" s="441" t="e">
        <f>BB63*#REF!</f>
        <v>#REF!</v>
      </c>
      <c r="BI63" s="442" t="e">
        <f>BD63*#REF!</f>
        <v>#REF!</v>
      </c>
      <c r="BJ63" s="433" t="e">
        <f t="shared" si="409"/>
        <v>#REF!</v>
      </c>
      <c r="BK63" s="310" t="e">
        <f>#REF!</f>
        <v>#REF!</v>
      </c>
      <c r="BL63" s="310" t="e">
        <f>#REF!</f>
        <v>#REF!</v>
      </c>
      <c r="BM63" s="204" t="e">
        <f t="shared" si="47"/>
        <v>#REF!</v>
      </c>
      <c r="BN63" s="204" t="e">
        <f>BK63*#REF!</f>
        <v>#REF!</v>
      </c>
      <c r="BO63" s="315" t="e">
        <f>BM63*#REF!</f>
        <v>#REF!</v>
      </c>
      <c r="BP63" s="205" t="e">
        <f t="shared" si="410"/>
        <v>#REF!</v>
      </c>
      <c r="BQ63" s="441" t="e">
        <f>BK63*#REF!</f>
        <v>#REF!</v>
      </c>
      <c r="BR63" s="442" t="e">
        <f>BM63*#REF!</f>
        <v>#REF!</v>
      </c>
      <c r="BS63" s="433" t="e">
        <f t="shared" si="411"/>
        <v>#REF!</v>
      </c>
      <c r="BT63" s="310" t="e">
        <f>#REF!</f>
        <v>#REF!</v>
      </c>
      <c r="BU63" s="310" t="e">
        <f>#REF!</f>
        <v>#REF!</v>
      </c>
      <c r="BV63" s="204" t="e">
        <f t="shared" si="48"/>
        <v>#REF!</v>
      </c>
      <c r="BW63" s="204" t="e">
        <f>BT63*#REF!</f>
        <v>#REF!</v>
      </c>
      <c r="BX63" s="315" t="e">
        <f>BV63*#REF!</f>
        <v>#REF!</v>
      </c>
      <c r="BY63" s="205" t="e">
        <f t="shared" si="412"/>
        <v>#REF!</v>
      </c>
      <c r="BZ63" s="441" t="e">
        <f>BT63*#REF!</f>
        <v>#REF!</v>
      </c>
      <c r="CA63" s="442" t="e">
        <f>BV63*#REF!</f>
        <v>#REF!</v>
      </c>
      <c r="CB63" s="441" t="e">
        <f t="shared" si="413"/>
        <v>#REF!</v>
      </c>
      <c r="CC63" s="311" t="e">
        <f>#REF!</f>
        <v>#REF!</v>
      </c>
      <c r="CD63" s="310" t="e">
        <f>#REF!</f>
        <v>#REF!</v>
      </c>
      <c r="CE63" s="204" t="e">
        <f t="shared" si="49"/>
        <v>#REF!</v>
      </c>
      <c r="CF63" s="204" t="e">
        <f>CC63*#REF!</f>
        <v>#REF!</v>
      </c>
      <c r="CG63" s="313" t="e">
        <f>CE63*#REF!</f>
        <v>#REF!</v>
      </c>
      <c r="CH63" s="205" t="e">
        <f t="shared" si="50"/>
        <v>#REF!</v>
      </c>
      <c r="CI63" s="310" t="e">
        <f>#REF!</f>
        <v>#REF!</v>
      </c>
      <c r="CJ63" s="310" t="e">
        <f>#REF!</f>
        <v>#REF!</v>
      </c>
      <c r="CK63" s="204" t="e">
        <f t="shared" si="116"/>
        <v>#REF!</v>
      </c>
      <c r="CL63" s="204" t="e">
        <f>CI63*#REF!</f>
        <v>#REF!</v>
      </c>
      <c r="CM63" s="315" t="e">
        <f>CK63*#REF!</f>
        <v>#REF!</v>
      </c>
      <c r="CN63" s="205" t="e">
        <f t="shared" si="414"/>
        <v>#REF!</v>
      </c>
      <c r="CO63" s="441" t="e">
        <f>CI63*#REF!</f>
        <v>#REF!</v>
      </c>
      <c r="CP63" s="442" t="e">
        <f>CK63*#REF!</f>
        <v>#REF!</v>
      </c>
      <c r="CQ63" s="433" t="e">
        <f t="shared" si="415"/>
        <v>#REF!</v>
      </c>
      <c r="CR63" s="310" t="e">
        <f>#REF!</f>
        <v>#REF!</v>
      </c>
      <c r="CS63" s="310" t="e">
        <f>#REF!</f>
        <v>#REF!</v>
      </c>
      <c r="CT63" s="204" t="e">
        <f t="shared" si="51"/>
        <v>#REF!</v>
      </c>
      <c r="CU63" s="204" t="e">
        <f>CR63*#REF!</f>
        <v>#REF!</v>
      </c>
      <c r="CV63" s="315" t="e">
        <f>CT63*#REF!</f>
        <v>#REF!</v>
      </c>
      <c r="CW63" s="205" t="e">
        <f t="shared" si="416"/>
        <v>#REF!</v>
      </c>
      <c r="CX63" s="441" t="e">
        <f>CR63*#REF!</f>
        <v>#REF!</v>
      </c>
      <c r="CY63" s="442" t="e">
        <f>CT63*#REF!</f>
        <v>#REF!</v>
      </c>
      <c r="CZ63" s="441" t="e">
        <f t="shared" si="417"/>
        <v>#REF!</v>
      </c>
      <c r="DA63" s="309" t="e">
        <f>#REF!</f>
        <v>#REF!</v>
      </c>
      <c r="DB63" s="310" t="e">
        <f>#REF!</f>
        <v>#REF!</v>
      </c>
      <c r="DC63" s="204" t="e">
        <f t="shared" si="52"/>
        <v>#REF!</v>
      </c>
      <c r="DD63" s="204" t="e">
        <f>DA63*#REF!</f>
        <v>#REF!</v>
      </c>
      <c r="DE63" s="315" t="e">
        <f>DC63*#REF!</f>
        <v>#REF!</v>
      </c>
      <c r="DF63" s="205" t="e">
        <f t="shared" si="418"/>
        <v>#REF!</v>
      </c>
      <c r="DG63" s="441" t="e">
        <f>DA63*#REF!</f>
        <v>#REF!</v>
      </c>
      <c r="DH63" s="442" t="e">
        <f>DC63*#REF!</f>
        <v>#REF!</v>
      </c>
      <c r="DI63" s="433" t="e">
        <f t="shared" si="419"/>
        <v>#REF!</v>
      </c>
      <c r="DJ63" s="311" t="e">
        <f>#REF!</f>
        <v>#REF!</v>
      </c>
      <c r="DK63" s="310" t="e">
        <f>#REF!</f>
        <v>#REF!</v>
      </c>
      <c r="DL63" s="204" t="e">
        <f t="shared" si="53"/>
        <v>#REF!</v>
      </c>
      <c r="DM63" s="204" t="e">
        <f>DJ63*#REF!</f>
        <v>#REF!</v>
      </c>
      <c r="DN63" s="313" t="e">
        <f>DL63*#REF!</f>
        <v>#REF!</v>
      </c>
      <c r="DO63" s="205" t="e">
        <f t="shared" si="54"/>
        <v>#REF!</v>
      </c>
      <c r="DP63" s="310" t="e">
        <f>#REF!</f>
        <v>#REF!</v>
      </c>
      <c r="DQ63" s="310" t="e">
        <f>#REF!</f>
        <v>#REF!</v>
      </c>
      <c r="DR63" s="204" t="e">
        <f t="shared" si="117"/>
        <v>#REF!</v>
      </c>
      <c r="DS63" s="204" t="e">
        <f>DP63*#REF!</f>
        <v>#REF!</v>
      </c>
      <c r="DT63" s="315" t="e">
        <f>DR63*#REF!</f>
        <v>#REF!</v>
      </c>
      <c r="DU63" s="205" t="e">
        <f t="shared" si="420"/>
        <v>#REF!</v>
      </c>
      <c r="DV63" s="441" t="e">
        <f>DP63*#REF!</f>
        <v>#REF!</v>
      </c>
      <c r="DW63" s="442" t="e">
        <f>DR63*#REF!</f>
        <v>#REF!</v>
      </c>
      <c r="DX63" s="433" t="e">
        <f t="shared" si="421"/>
        <v>#REF!</v>
      </c>
      <c r="DY63" s="310" t="e">
        <f>#REF!</f>
        <v>#REF!</v>
      </c>
      <c r="DZ63" s="310" t="e">
        <f>#REF!</f>
        <v>#REF!</v>
      </c>
      <c r="EA63" s="204" t="e">
        <f t="shared" si="55"/>
        <v>#REF!</v>
      </c>
      <c r="EB63" s="204" t="e">
        <f>DY63*#REF!</f>
        <v>#REF!</v>
      </c>
      <c r="EC63" s="315" t="e">
        <f>EA63*#REF!</f>
        <v>#REF!</v>
      </c>
      <c r="ED63" s="205" t="e">
        <f t="shared" si="422"/>
        <v>#REF!</v>
      </c>
      <c r="EE63" s="441" t="e">
        <f>DY63*#REF!</f>
        <v>#REF!</v>
      </c>
      <c r="EF63" s="442" t="e">
        <f>EA63*#REF!</f>
        <v>#REF!</v>
      </c>
      <c r="EG63" s="441" t="e">
        <f t="shared" si="423"/>
        <v>#REF!</v>
      </c>
      <c r="EH63" s="310" t="e">
        <f>#REF!</f>
        <v>#REF!</v>
      </c>
      <c r="EI63" s="310" t="e">
        <f>#REF!</f>
        <v>#REF!</v>
      </c>
      <c r="EJ63" s="204" t="e">
        <f t="shared" si="56"/>
        <v>#REF!</v>
      </c>
      <c r="EK63" s="204" t="e">
        <f>EH63*#REF!</f>
        <v>#REF!</v>
      </c>
      <c r="EL63" s="315" t="e">
        <f>EJ63*#REF!</f>
        <v>#REF!</v>
      </c>
      <c r="EM63" s="205" t="e">
        <f t="shared" si="424"/>
        <v>#REF!</v>
      </c>
      <c r="EN63" s="441" t="e">
        <f>EH63*#REF!</f>
        <v>#REF!</v>
      </c>
      <c r="EO63" s="442" t="e">
        <f>EJ63*#REF!</f>
        <v>#REF!</v>
      </c>
      <c r="EP63" s="433" t="e">
        <f t="shared" si="425"/>
        <v>#REF!</v>
      </c>
      <c r="EQ63" s="311" t="e">
        <f>#REF!</f>
        <v>#REF!</v>
      </c>
      <c r="ER63" s="310" t="e">
        <f>#REF!</f>
        <v>#REF!</v>
      </c>
      <c r="ES63" s="204" t="e">
        <f t="shared" si="57"/>
        <v>#REF!</v>
      </c>
      <c r="ET63" s="204" t="e">
        <f>EQ63*#REF!</f>
        <v>#REF!</v>
      </c>
      <c r="EU63" s="313" t="e">
        <f>ES63*#REF!</f>
        <v>#REF!</v>
      </c>
      <c r="EV63" s="205" t="e">
        <f t="shared" si="58"/>
        <v>#REF!</v>
      </c>
      <c r="EW63" s="310" t="e">
        <f>#REF!</f>
        <v>#REF!</v>
      </c>
      <c r="EX63" s="310" t="e">
        <f>#REF!</f>
        <v>#REF!</v>
      </c>
      <c r="EY63" s="204" t="e">
        <f t="shared" si="118"/>
        <v>#REF!</v>
      </c>
      <c r="EZ63" s="204" t="e">
        <f>EW63*#REF!</f>
        <v>#REF!</v>
      </c>
      <c r="FA63" s="315" t="e">
        <f>EY63*#REF!</f>
        <v>#REF!</v>
      </c>
      <c r="FB63" s="205" t="e">
        <f t="shared" si="426"/>
        <v>#REF!</v>
      </c>
      <c r="FC63" s="441" t="e">
        <f>EW63*#REF!</f>
        <v>#REF!</v>
      </c>
      <c r="FD63" s="442" t="e">
        <f>EY63*#REF!</f>
        <v>#REF!</v>
      </c>
      <c r="FE63" s="433" t="e">
        <f t="shared" si="427"/>
        <v>#REF!</v>
      </c>
      <c r="FF63" s="310" t="e">
        <f>#REF!</f>
        <v>#REF!</v>
      </c>
      <c r="FG63" s="310" t="e">
        <f>#REF!</f>
        <v>#REF!</v>
      </c>
      <c r="FH63" s="204" t="e">
        <f t="shared" si="59"/>
        <v>#REF!</v>
      </c>
      <c r="FI63" s="204" t="e">
        <f>FF63*#REF!</f>
        <v>#REF!</v>
      </c>
      <c r="FJ63" s="315" t="e">
        <f>FH63*#REF!</f>
        <v>#REF!</v>
      </c>
      <c r="FK63" s="205" t="e">
        <f t="shared" si="428"/>
        <v>#REF!</v>
      </c>
      <c r="FL63" s="441" t="e">
        <f>FF63*#REF!</f>
        <v>#REF!</v>
      </c>
      <c r="FM63" s="442" t="e">
        <f>FH63*#REF!</f>
        <v>#REF!</v>
      </c>
      <c r="FN63" s="441" t="e">
        <f t="shared" si="429"/>
        <v>#REF!</v>
      </c>
      <c r="FO63" s="310" t="e">
        <f>#REF!</f>
        <v>#REF!</v>
      </c>
      <c r="FP63" s="310" t="e">
        <f>#REF!</f>
        <v>#REF!</v>
      </c>
      <c r="FQ63" s="204" t="e">
        <f t="shared" si="60"/>
        <v>#REF!</v>
      </c>
      <c r="FR63" s="204" t="e">
        <f>FO63*#REF!</f>
        <v>#REF!</v>
      </c>
      <c r="FS63" s="315" t="e">
        <f>FQ63*#REF!</f>
        <v>#REF!</v>
      </c>
      <c r="FT63" s="205" t="e">
        <f t="shared" si="430"/>
        <v>#REF!</v>
      </c>
      <c r="FU63" s="441" t="e">
        <f>FO63*#REF!</f>
        <v>#REF!</v>
      </c>
      <c r="FV63" s="442" t="e">
        <f>FQ63*#REF!</f>
        <v>#REF!</v>
      </c>
      <c r="FW63" s="454" t="e">
        <f t="shared" si="431"/>
        <v>#REF!</v>
      </c>
    </row>
    <row r="64" spans="1:179" s="12" customFormat="1">
      <c r="A64" s="874"/>
      <c r="B64" s="332" t="s">
        <v>171</v>
      </c>
      <c r="C64" s="333"/>
      <c r="D64" s="334" t="s">
        <v>169</v>
      </c>
      <c r="E64" s="262" t="e">
        <f t="shared" si="402"/>
        <v>#REF!</v>
      </c>
      <c r="F64" s="263" t="e">
        <f t="shared" si="402"/>
        <v>#REF!</v>
      </c>
      <c r="G64" s="263" t="e">
        <f t="shared" si="402"/>
        <v>#REF!</v>
      </c>
      <c r="H64" s="263" t="e">
        <f t="shared" si="403"/>
        <v>#REF!</v>
      </c>
      <c r="I64" s="263" t="e">
        <f t="shared" si="403"/>
        <v>#REF!</v>
      </c>
      <c r="J64" s="264" t="e">
        <f t="shared" si="403"/>
        <v>#REF!</v>
      </c>
      <c r="K64" s="129"/>
      <c r="L64" s="129"/>
      <c r="M64" s="129"/>
      <c r="N64" s="148"/>
      <c r="O64" s="309" t="e">
        <f>#REF!</f>
        <v>#REF!</v>
      </c>
      <c r="P64" s="310" t="e">
        <f>#REF!</f>
        <v>#REF!</v>
      </c>
      <c r="Q64" s="204" t="e">
        <f t="shared" si="40"/>
        <v>#REF!</v>
      </c>
      <c r="R64" s="204" t="e">
        <f>O64*#REF!</f>
        <v>#REF!</v>
      </c>
      <c r="S64" s="313" t="e">
        <f>Q64*#REF!</f>
        <v>#REF!</v>
      </c>
      <c r="T64" s="205" t="e">
        <f t="shared" si="41"/>
        <v>#REF!</v>
      </c>
      <c r="U64" s="310" t="e">
        <f>#REF!</f>
        <v>#REF!</v>
      </c>
      <c r="V64" s="310" t="e">
        <f>#REF!</f>
        <v>#REF!</v>
      </c>
      <c r="W64" s="204" t="e">
        <f t="shared" si="6"/>
        <v>#REF!</v>
      </c>
      <c r="X64" s="204" t="e">
        <f>U64*#REF!</f>
        <v>#REF!</v>
      </c>
      <c r="Y64" s="315" t="e">
        <f>W64*#REF!</f>
        <v>#REF!</v>
      </c>
      <c r="Z64" s="205" t="e">
        <f t="shared" si="7"/>
        <v>#REF!</v>
      </c>
      <c r="AA64" s="441" t="e">
        <f>U64*#REF!</f>
        <v>#REF!</v>
      </c>
      <c r="AB64" s="442" t="e">
        <f>W64*#REF!</f>
        <v>#REF!</v>
      </c>
      <c r="AC64" s="433" t="e">
        <f t="shared" si="8"/>
        <v>#REF!</v>
      </c>
      <c r="AD64" s="310" t="e">
        <f>#REF!</f>
        <v>#REF!</v>
      </c>
      <c r="AE64" s="310" t="e">
        <f>#REF!</f>
        <v>#REF!</v>
      </c>
      <c r="AF64" s="204" t="e">
        <f t="shared" si="9"/>
        <v>#REF!</v>
      </c>
      <c r="AG64" s="204" t="e">
        <f>AD64*#REF!</f>
        <v>#REF!</v>
      </c>
      <c r="AH64" s="315" t="e">
        <f>AF64*#REF!</f>
        <v>#REF!</v>
      </c>
      <c r="AI64" s="205" t="e">
        <f t="shared" si="404"/>
        <v>#REF!</v>
      </c>
      <c r="AJ64" s="441" t="e">
        <f>AD64*#REF!</f>
        <v>#REF!</v>
      </c>
      <c r="AK64" s="442" t="e">
        <f>AF64*#REF!</f>
        <v>#REF!</v>
      </c>
      <c r="AL64" s="433" t="e">
        <f t="shared" si="405"/>
        <v>#REF!</v>
      </c>
      <c r="AM64" s="310" t="e">
        <f>#REF!</f>
        <v>#REF!</v>
      </c>
      <c r="AN64" s="310" t="e">
        <f>#REF!</f>
        <v>#REF!</v>
      </c>
      <c r="AO64" s="204" t="e">
        <f t="shared" si="43"/>
        <v>#REF!</v>
      </c>
      <c r="AP64" s="204" t="e">
        <f>AM64*#REF!</f>
        <v>#REF!</v>
      </c>
      <c r="AQ64" s="315" t="e">
        <f>AO64*#REF!</f>
        <v>#REF!</v>
      </c>
      <c r="AR64" s="204" t="e">
        <f t="shared" si="406"/>
        <v>#REF!</v>
      </c>
      <c r="AS64" s="441" t="e">
        <f>AM64*#REF!</f>
        <v>#REF!</v>
      </c>
      <c r="AT64" s="442" t="e">
        <f>AO64*#REF!</f>
        <v>#REF!</v>
      </c>
      <c r="AU64" s="433" t="e">
        <f t="shared" si="407"/>
        <v>#REF!</v>
      </c>
      <c r="AV64" s="311" t="e">
        <f>#REF!</f>
        <v>#REF!</v>
      </c>
      <c r="AW64" s="310" t="e">
        <f>#REF!</f>
        <v>#REF!</v>
      </c>
      <c r="AX64" s="204" t="e">
        <f t="shared" si="45"/>
        <v>#REF!</v>
      </c>
      <c r="AY64" s="204" t="e">
        <f>AV64*#REF!</f>
        <v>#REF!</v>
      </c>
      <c r="AZ64" s="313" t="e">
        <f>AX64*#REF!</f>
        <v>#REF!</v>
      </c>
      <c r="BA64" s="205" t="e">
        <f t="shared" si="46"/>
        <v>#REF!</v>
      </c>
      <c r="BB64" s="310" t="e">
        <f>#REF!</f>
        <v>#REF!</v>
      </c>
      <c r="BC64" s="310" t="e">
        <f>#REF!</f>
        <v>#REF!</v>
      </c>
      <c r="BD64" s="204" t="e">
        <f t="shared" si="115"/>
        <v>#REF!</v>
      </c>
      <c r="BE64" s="204" t="e">
        <f>BB64*#REF!</f>
        <v>#REF!</v>
      </c>
      <c r="BF64" s="315" t="e">
        <f>BD64*#REF!</f>
        <v>#REF!</v>
      </c>
      <c r="BG64" s="205" t="e">
        <f t="shared" si="408"/>
        <v>#REF!</v>
      </c>
      <c r="BH64" s="441" t="e">
        <f>BB64*#REF!</f>
        <v>#REF!</v>
      </c>
      <c r="BI64" s="442" t="e">
        <f>BD64*#REF!</f>
        <v>#REF!</v>
      </c>
      <c r="BJ64" s="433" t="e">
        <f t="shared" si="409"/>
        <v>#REF!</v>
      </c>
      <c r="BK64" s="310" t="e">
        <f>#REF!</f>
        <v>#REF!</v>
      </c>
      <c r="BL64" s="310" t="e">
        <f>#REF!</f>
        <v>#REF!</v>
      </c>
      <c r="BM64" s="204" t="e">
        <f t="shared" si="47"/>
        <v>#REF!</v>
      </c>
      <c r="BN64" s="204" t="e">
        <f>BK64*#REF!</f>
        <v>#REF!</v>
      </c>
      <c r="BO64" s="315" t="e">
        <f>BM64*#REF!</f>
        <v>#REF!</v>
      </c>
      <c r="BP64" s="205" t="e">
        <f t="shared" si="410"/>
        <v>#REF!</v>
      </c>
      <c r="BQ64" s="441" t="e">
        <f>BK64*#REF!</f>
        <v>#REF!</v>
      </c>
      <c r="BR64" s="442" t="e">
        <f>BM64*#REF!</f>
        <v>#REF!</v>
      </c>
      <c r="BS64" s="433" t="e">
        <f t="shared" si="411"/>
        <v>#REF!</v>
      </c>
      <c r="BT64" s="310" t="e">
        <f>#REF!</f>
        <v>#REF!</v>
      </c>
      <c r="BU64" s="310" t="e">
        <f>#REF!</f>
        <v>#REF!</v>
      </c>
      <c r="BV64" s="204" t="e">
        <f t="shared" si="48"/>
        <v>#REF!</v>
      </c>
      <c r="BW64" s="204" t="e">
        <f>BT64*#REF!</f>
        <v>#REF!</v>
      </c>
      <c r="BX64" s="315" t="e">
        <f>BV64*#REF!</f>
        <v>#REF!</v>
      </c>
      <c r="BY64" s="205" t="e">
        <f t="shared" si="412"/>
        <v>#REF!</v>
      </c>
      <c r="BZ64" s="441" t="e">
        <f>BT64*#REF!</f>
        <v>#REF!</v>
      </c>
      <c r="CA64" s="442" t="e">
        <f>BV64*#REF!</f>
        <v>#REF!</v>
      </c>
      <c r="CB64" s="441" t="e">
        <f t="shared" si="413"/>
        <v>#REF!</v>
      </c>
      <c r="CC64" s="311" t="e">
        <f>#REF!</f>
        <v>#REF!</v>
      </c>
      <c r="CD64" s="310" t="e">
        <f>#REF!</f>
        <v>#REF!</v>
      </c>
      <c r="CE64" s="204" t="e">
        <f t="shared" si="49"/>
        <v>#REF!</v>
      </c>
      <c r="CF64" s="204" t="e">
        <f>CC64*#REF!</f>
        <v>#REF!</v>
      </c>
      <c r="CG64" s="313" t="e">
        <f>CE64*#REF!</f>
        <v>#REF!</v>
      </c>
      <c r="CH64" s="205" t="e">
        <f t="shared" si="50"/>
        <v>#REF!</v>
      </c>
      <c r="CI64" s="310" t="e">
        <f>#REF!</f>
        <v>#REF!</v>
      </c>
      <c r="CJ64" s="310" t="e">
        <f>#REF!</f>
        <v>#REF!</v>
      </c>
      <c r="CK64" s="204" t="e">
        <f t="shared" si="116"/>
        <v>#REF!</v>
      </c>
      <c r="CL64" s="204" t="e">
        <f>CI64*#REF!</f>
        <v>#REF!</v>
      </c>
      <c r="CM64" s="315" t="e">
        <f>CK64*#REF!</f>
        <v>#REF!</v>
      </c>
      <c r="CN64" s="205" t="e">
        <f t="shared" si="414"/>
        <v>#REF!</v>
      </c>
      <c r="CO64" s="441" t="e">
        <f>CI64*#REF!</f>
        <v>#REF!</v>
      </c>
      <c r="CP64" s="442" t="e">
        <f>CK64*#REF!</f>
        <v>#REF!</v>
      </c>
      <c r="CQ64" s="433" t="e">
        <f t="shared" si="415"/>
        <v>#REF!</v>
      </c>
      <c r="CR64" s="310" t="e">
        <f>#REF!</f>
        <v>#REF!</v>
      </c>
      <c r="CS64" s="310" t="e">
        <f>#REF!</f>
        <v>#REF!</v>
      </c>
      <c r="CT64" s="204" t="e">
        <f t="shared" si="51"/>
        <v>#REF!</v>
      </c>
      <c r="CU64" s="204" t="e">
        <f>CR64*#REF!</f>
        <v>#REF!</v>
      </c>
      <c r="CV64" s="315" t="e">
        <f>CT64*#REF!</f>
        <v>#REF!</v>
      </c>
      <c r="CW64" s="205" t="e">
        <f t="shared" si="416"/>
        <v>#REF!</v>
      </c>
      <c r="CX64" s="441" t="e">
        <f>CR64*#REF!</f>
        <v>#REF!</v>
      </c>
      <c r="CY64" s="442" t="e">
        <f>CT64*#REF!</f>
        <v>#REF!</v>
      </c>
      <c r="CZ64" s="441" t="e">
        <f t="shared" si="417"/>
        <v>#REF!</v>
      </c>
      <c r="DA64" s="309" t="e">
        <f>#REF!</f>
        <v>#REF!</v>
      </c>
      <c r="DB64" s="310" t="e">
        <f>#REF!</f>
        <v>#REF!</v>
      </c>
      <c r="DC64" s="204" t="e">
        <f t="shared" si="52"/>
        <v>#REF!</v>
      </c>
      <c r="DD64" s="204" t="e">
        <f>DA64*#REF!</f>
        <v>#REF!</v>
      </c>
      <c r="DE64" s="315" t="e">
        <f>DC64*#REF!</f>
        <v>#REF!</v>
      </c>
      <c r="DF64" s="205" t="e">
        <f t="shared" si="418"/>
        <v>#REF!</v>
      </c>
      <c r="DG64" s="441" t="e">
        <f>DA64*#REF!</f>
        <v>#REF!</v>
      </c>
      <c r="DH64" s="442" t="e">
        <f>DC64*#REF!</f>
        <v>#REF!</v>
      </c>
      <c r="DI64" s="433" t="e">
        <f t="shared" si="419"/>
        <v>#REF!</v>
      </c>
      <c r="DJ64" s="311" t="e">
        <f>#REF!</f>
        <v>#REF!</v>
      </c>
      <c r="DK64" s="310" t="e">
        <f>#REF!</f>
        <v>#REF!</v>
      </c>
      <c r="DL64" s="204" t="e">
        <f t="shared" si="53"/>
        <v>#REF!</v>
      </c>
      <c r="DM64" s="204" t="e">
        <f>DJ64*#REF!</f>
        <v>#REF!</v>
      </c>
      <c r="DN64" s="313" t="e">
        <f>DL64*#REF!</f>
        <v>#REF!</v>
      </c>
      <c r="DO64" s="205" t="e">
        <f t="shared" si="54"/>
        <v>#REF!</v>
      </c>
      <c r="DP64" s="310" t="e">
        <f>#REF!</f>
        <v>#REF!</v>
      </c>
      <c r="DQ64" s="310" t="e">
        <f>#REF!</f>
        <v>#REF!</v>
      </c>
      <c r="DR64" s="204" t="e">
        <f t="shared" si="117"/>
        <v>#REF!</v>
      </c>
      <c r="DS64" s="204" t="e">
        <f>DP64*#REF!</f>
        <v>#REF!</v>
      </c>
      <c r="DT64" s="315" t="e">
        <f>DR64*#REF!</f>
        <v>#REF!</v>
      </c>
      <c r="DU64" s="205" t="e">
        <f t="shared" si="420"/>
        <v>#REF!</v>
      </c>
      <c r="DV64" s="441" t="e">
        <f>DP64*#REF!</f>
        <v>#REF!</v>
      </c>
      <c r="DW64" s="442" t="e">
        <f>DR64*#REF!</f>
        <v>#REF!</v>
      </c>
      <c r="DX64" s="433" t="e">
        <f t="shared" si="421"/>
        <v>#REF!</v>
      </c>
      <c r="DY64" s="310" t="e">
        <f>#REF!</f>
        <v>#REF!</v>
      </c>
      <c r="DZ64" s="310" t="e">
        <f>#REF!</f>
        <v>#REF!</v>
      </c>
      <c r="EA64" s="204" t="e">
        <f t="shared" si="55"/>
        <v>#REF!</v>
      </c>
      <c r="EB64" s="204" t="e">
        <f>DY64*#REF!</f>
        <v>#REF!</v>
      </c>
      <c r="EC64" s="315" t="e">
        <f>EA64*#REF!</f>
        <v>#REF!</v>
      </c>
      <c r="ED64" s="205" t="e">
        <f t="shared" si="422"/>
        <v>#REF!</v>
      </c>
      <c r="EE64" s="441" t="e">
        <f>DY64*#REF!</f>
        <v>#REF!</v>
      </c>
      <c r="EF64" s="442" t="e">
        <f>EA64*#REF!</f>
        <v>#REF!</v>
      </c>
      <c r="EG64" s="441" t="e">
        <f t="shared" si="423"/>
        <v>#REF!</v>
      </c>
      <c r="EH64" s="310" t="e">
        <f>#REF!</f>
        <v>#REF!</v>
      </c>
      <c r="EI64" s="310" t="e">
        <f>#REF!</f>
        <v>#REF!</v>
      </c>
      <c r="EJ64" s="204" t="e">
        <f t="shared" si="56"/>
        <v>#REF!</v>
      </c>
      <c r="EK64" s="204" t="e">
        <f>EH64*#REF!</f>
        <v>#REF!</v>
      </c>
      <c r="EL64" s="315" t="e">
        <f>EJ64*#REF!</f>
        <v>#REF!</v>
      </c>
      <c r="EM64" s="205" t="e">
        <f t="shared" si="424"/>
        <v>#REF!</v>
      </c>
      <c r="EN64" s="441" t="e">
        <f>EH64*#REF!</f>
        <v>#REF!</v>
      </c>
      <c r="EO64" s="442" t="e">
        <f>EJ64*#REF!</f>
        <v>#REF!</v>
      </c>
      <c r="EP64" s="433" t="e">
        <f t="shared" si="425"/>
        <v>#REF!</v>
      </c>
      <c r="EQ64" s="311" t="e">
        <f>#REF!</f>
        <v>#REF!</v>
      </c>
      <c r="ER64" s="310" t="e">
        <f>#REF!</f>
        <v>#REF!</v>
      </c>
      <c r="ES64" s="204" t="e">
        <f t="shared" si="57"/>
        <v>#REF!</v>
      </c>
      <c r="ET64" s="204" t="e">
        <f>EQ64*#REF!</f>
        <v>#REF!</v>
      </c>
      <c r="EU64" s="313" t="e">
        <f>ES64*#REF!</f>
        <v>#REF!</v>
      </c>
      <c r="EV64" s="205" t="e">
        <f t="shared" si="58"/>
        <v>#REF!</v>
      </c>
      <c r="EW64" s="310" t="e">
        <f>#REF!</f>
        <v>#REF!</v>
      </c>
      <c r="EX64" s="310" t="e">
        <f>#REF!</f>
        <v>#REF!</v>
      </c>
      <c r="EY64" s="204" t="e">
        <f t="shared" si="118"/>
        <v>#REF!</v>
      </c>
      <c r="EZ64" s="204" t="e">
        <f>EW64*#REF!</f>
        <v>#REF!</v>
      </c>
      <c r="FA64" s="315" t="e">
        <f>EY64*#REF!</f>
        <v>#REF!</v>
      </c>
      <c r="FB64" s="205" t="e">
        <f t="shared" si="426"/>
        <v>#REF!</v>
      </c>
      <c r="FC64" s="441" t="e">
        <f>EW64*#REF!</f>
        <v>#REF!</v>
      </c>
      <c r="FD64" s="442" t="e">
        <f>EY64*#REF!</f>
        <v>#REF!</v>
      </c>
      <c r="FE64" s="433" t="e">
        <f t="shared" si="427"/>
        <v>#REF!</v>
      </c>
      <c r="FF64" s="310" t="e">
        <f>#REF!</f>
        <v>#REF!</v>
      </c>
      <c r="FG64" s="310" t="e">
        <f>#REF!</f>
        <v>#REF!</v>
      </c>
      <c r="FH64" s="204" t="e">
        <f t="shared" si="59"/>
        <v>#REF!</v>
      </c>
      <c r="FI64" s="204" t="e">
        <f>FF64*#REF!</f>
        <v>#REF!</v>
      </c>
      <c r="FJ64" s="315" t="e">
        <f>FH64*#REF!</f>
        <v>#REF!</v>
      </c>
      <c r="FK64" s="205" t="e">
        <f t="shared" si="428"/>
        <v>#REF!</v>
      </c>
      <c r="FL64" s="441" t="e">
        <f>FF64*#REF!</f>
        <v>#REF!</v>
      </c>
      <c r="FM64" s="442" t="e">
        <f>FH64*#REF!</f>
        <v>#REF!</v>
      </c>
      <c r="FN64" s="441" t="e">
        <f t="shared" si="429"/>
        <v>#REF!</v>
      </c>
      <c r="FO64" s="310" t="e">
        <f>#REF!</f>
        <v>#REF!</v>
      </c>
      <c r="FP64" s="310" t="e">
        <f>#REF!</f>
        <v>#REF!</v>
      </c>
      <c r="FQ64" s="204" t="e">
        <f t="shared" si="60"/>
        <v>#REF!</v>
      </c>
      <c r="FR64" s="204" t="e">
        <f>FO64*#REF!</f>
        <v>#REF!</v>
      </c>
      <c r="FS64" s="315" t="e">
        <f>FQ64*#REF!</f>
        <v>#REF!</v>
      </c>
      <c r="FT64" s="205" t="e">
        <f t="shared" si="430"/>
        <v>#REF!</v>
      </c>
      <c r="FU64" s="441" t="e">
        <f>FO64*#REF!</f>
        <v>#REF!</v>
      </c>
      <c r="FV64" s="442" t="e">
        <f>FQ64*#REF!</f>
        <v>#REF!</v>
      </c>
      <c r="FW64" s="454" t="e">
        <f t="shared" si="431"/>
        <v>#REF!</v>
      </c>
    </row>
    <row r="65" spans="1:179" s="12" customFormat="1">
      <c r="A65" s="874"/>
      <c r="B65" s="332" t="s">
        <v>172</v>
      </c>
      <c r="C65" s="333"/>
      <c r="D65" s="334" t="s">
        <v>169</v>
      </c>
      <c r="E65" s="262" t="e">
        <f t="shared" si="402"/>
        <v>#REF!</v>
      </c>
      <c r="F65" s="263" t="e">
        <f t="shared" si="402"/>
        <v>#REF!</v>
      </c>
      <c r="G65" s="263" t="e">
        <f t="shared" si="402"/>
        <v>#REF!</v>
      </c>
      <c r="H65" s="263" t="e">
        <f t="shared" si="403"/>
        <v>#REF!</v>
      </c>
      <c r="I65" s="263" t="e">
        <f t="shared" si="403"/>
        <v>#REF!</v>
      </c>
      <c r="J65" s="264" t="e">
        <f t="shared" si="403"/>
        <v>#REF!</v>
      </c>
      <c r="K65" s="129"/>
      <c r="L65" s="129"/>
      <c r="M65" s="129"/>
      <c r="N65" s="148"/>
      <c r="O65" s="309" t="e">
        <f>#REF!</f>
        <v>#REF!</v>
      </c>
      <c r="P65" s="310" t="e">
        <f>#REF!</f>
        <v>#REF!</v>
      </c>
      <c r="Q65" s="204" t="e">
        <f t="shared" si="40"/>
        <v>#REF!</v>
      </c>
      <c r="R65" s="204" t="e">
        <f>O65*#REF!</f>
        <v>#REF!</v>
      </c>
      <c r="S65" s="313" t="e">
        <f>Q65*#REF!</f>
        <v>#REF!</v>
      </c>
      <c r="T65" s="205" t="e">
        <f t="shared" si="41"/>
        <v>#REF!</v>
      </c>
      <c r="U65" s="310" t="e">
        <f>#REF!</f>
        <v>#REF!</v>
      </c>
      <c r="V65" s="310" t="e">
        <f>#REF!</f>
        <v>#REF!</v>
      </c>
      <c r="W65" s="204" t="e">
        <f t="shared" si="6"/>
        <v>#REF!</v>
      </c>
      <c r="X65" s="204" t="e">
        <f>U65*#REF!</f>
        <v>#REF!</v>
      </c>
      <c r="Y65" s="315" t="e">
        <f>W65*#REF!</f>
        <v>#REF!</v>
      </c>
      <c r="Z65" s="205" t="e">
        <f t="shared" si="7"/>
        <v>#REF!</v>
      </c>
      <c r="AA65" s="441" t="e">
        <f>U65*#REF!</f>
        <v>#REF!</v>
      </c>
      <c r="AB65" s="442" t="e">
        <f>W65*#REF!</f>
        <v>#REF!</v>
      </c>
      <c r="AC65" s="433" t="e">
        <f t="shared" si="8"/>
        <v>#REF!</v>
      </c>
      <c r="AD65" s="310" t="e">
        <f>#REF!</f>
        <v>#REF!</v>
      </c>
      <c r="AE65" s="310" t="e">
        <f>#REF!</f>
        <v>#REF!</v>
      </c>
      <c r="AF65" s="204" t="e">
        <f t="shared" si="9"/>
        <v>#REF!</v>
      </c>
      <c r="AG65" s="204" t="e">
        <f>AD65*#REF!</f>
        <v>#REF!</v>
      </c>
      <c r="AH65" s="315" t="e">
        <f>AF65*#REF!</f>
        <v>#REF!</v>
      </c>
      <c r="AI65" s="205" t="e">
        <f t="shared" si="404"/>
        <v>#REF!</v>
      </c>
      <c r="AJ65" s="441" t="e">
        <f>AD65*#REF!</f>
        <v>#REF!</v>
      </c>
      <c r="AK65" s="442" t="e">
        <f>AF65*#REF!</f>
        <v>#REF!</v>
      </c>
      <c r="AL65" s="433" t="e">
        <f t="shared" si="405"/>
        <v>#REF!</v>
      </c>
      <c r="AM65" s="310" t="e">
        <f>#REF!</f>
        <v>#REF!</v>
      </c>
      <c r="AN65" s="310" t="e">
        <f>#REF!</f>
        <v>#REF!</v>
      </c>
      <c r="AO65" s="204" t="e">
        <f t="shared" si="43"/>
        <v>#REF!</v>
      </c>
      <c r="AP65" s="204" t="e">
        <f>AM65*#REF!</f>
        <v>#REF!</v>
      </c>
      <c r="AQ65" s="315" t="e">
        <f>AO65*#REF!</f>
        <v>#REF!</v>
      </c>
      <c r="AR65" s="204" t="e">
        <f t="shared" si="406"/>
        <v>#REF!</v>
      </c>
      <c r="AS65" s="441" t="e">
        <f>AM65*#REF!</f>
        <v>#REF!</v>
      </c>
      <c r="AT65" s="442" t="e">
        <f>AO65*#REF!</f>
        <v>#REF!</v>
      </c>
      <c r="AU65" s="433" t="e">
        <f t="shared" si="407"/>
        <v>#REF!</v>
      </c>
      <c r="AV65" s="311" t="e">
        <f>#REF!</f>
        <v>#REF!</v>
      </c>
      <c r="AW65" s="310" t="e">
        <f>#REF!</f>
        <v>#REF!</v>
      </c>
      <c r="AX65" s="204" t="e">
        <f t="shared" si="45"/>
        <v>#REF!</v>
      </c>
      <c r="AY65" s="204" t="e">
        <f>AV65*#REF!</f>
        <v>#REF!</v>
      </c>
      <c r="AZ65" s="313" t="e">
        <f>AX65*#REF!</f>
        <v>#REF!</v>
      </c>
      <c r="BA65" s="205" t="e">
        <f t="shared" si="46"/>
        <v>#REF!</v>
      </c>
      <c r="BB65" s="310" t="e">
        <f>#REF!</f>
        <v>#REF!</v>
      </c>
      <c r="BC65" s="310" t="e">
        <f>#REF!</f>
        <v>#REF!</v>
      </c>
      <c r="BD65" s="204" t="e">
        <f t="shared" si="115"/>
        <v>#REF!</v>
      </c>
      <c r="BE65" s="204" t="e">
        <f>BB65*#REF!</f>
        <v>#REF!</v>
      </c>
      <c r="BF65" s="315" t="e">
        <f>BD65*#REF!</f>
        <v>#REF!</v>
      </c>
      <c r="BG65" s="205" t="e">
        <f t="shared" si="408"/>
        <v>#REF!</v>
      </c>
      <c r="BH65" s="441" t="e">
        <f>BB65*#REF!</f>
        <v>#REF!</v>
      </c>
      <c r="BI65" s="442" t="e">
        <f>BD65*#REF!</f>
        <v>#REF!</v>
      </c>
      <c r="BJ65" s="433" t="e">
        <f t="shared" si="409"/>
        <v>#REF!</v>
      </c>
      <c r="BK65" s="310" t="e">
        <f>#REF!</f>
        <v>#REF!</v>
      </c>
      <c r="BL65" s="310" t="e">
        <f>#REF!</f>
        <v>#REF!</v>
      </c>
      <c r="BM65" s="204" t="e">
        <f t="shared" si="47"/>
        <v>#REF!</v>
      </c>
      <c r="BN65" s="204" t="e">
        <f>BK65*#REF!</f>
        <v>#REF!</v>
      </c>
      <c r="BO65" s="315" t="e">
        <f>BM65*#REF!</f>
        <v>#REF!</v>
      </c>
      <c r="BP65" s="205" t="e">
        <f t="shared" si="410"/>
        <v>#REF!</v>
      </c>
      <c r="BQ65" s="441" t="e">
        <f>BK65*#REF!</f>
        <v>#REF!</v>
      </c>
      <c r="BR65" s="442" t="e">
        <f>BM65*#REF!</f>
        <v>#REF!</v>
      </c>
      <c r="BS65" s="433" t="e">
        <f t="shared" si="411"/>
        <v>#REF!</v>
      </c>
      <c r="BT65" s="310" t="e">
        <f>#REF!</f>
        <v>#REF!</v>
      </c>
      <c r="BU65" s="310" t="e">
        <f>#REF!</f>
        <v>#REF!</v>
      </c>
      <c r="BV65" s="204" t="e">
        <f t="shared" si="48"/>
        <v>#REF!</v>
      </c>
      <c r="BW65" s="204" t="e">
        <f>BT65*#REF!</f>
        <v>#REF!</v>
      </c>
      <c r="BX65" s="315" t="e">
        <f>BV65*#REF!</f>
        <v>#REF!</v>
      </c>
      <c r="BY65" s="205" t="e">
        <f t="shared" si="412"/>
        <v>#REF!</v>
      </c>
      <c r="BZ65" s="441" t="e">
        <f>BT65*#REF!</f>
        <v>#REF!</v>
      </c>
      <c r="CA65" s="442" t="e">
        <f>BV65*#REF!</f>
        <v>#REF!</v>
      </c>
      <c r="CB65" s="441" t="e">
        <f t="shared" si="413"/>
        <v>#REF!</v>
      </c>
      <c r="CC65" s="311" t="e">
        <f>#REF!</f>
        <v>#REF!</v>
      </c>
      <c r="CD65" s="310" t="e">
        <f>#REF!</f>
        <v>#REF!</v>
      </c>
      <c r="CE65" s="204" t="e">
        <f t="shared" si="49"/>
        <v>#REF!</v>
      </c>
      <c r="CF65" s="204" t="e">
        <f>CC65*#REF!</f>
        <v>#REF!</v>
      </c>
      <c r="CG65" s="313" t="e">
        <f>CE65*#REF!</f>
        <v>#REF!</v>
      </c>
      <c r="CH65" s="205" t="e">
        <f t="shared" si="50"/>
        <v>#REF!</v>
      </c>
      <c r="CI65" s="310" t="e">
        <f>#REF!</f>
        <v>#REF!</v>
      </c>
      <c r="CJ65" s="310" t="e">
        <f>#REF!</f>
        <v>#REF!</v>
      </c>
      <c r="CK65" s="204" t="e">
        <f t="shared" si="116"/>
        <v>#REF!</v>
      </c>
      <c r="CL65" s="204" t="e">
        <f>CI65*#REF!</f>
        <v>#REF!</v>
      </c>
      <c r="CM65" s="315" t="e">
        <f>CK65*#REF!</f>
        <v>#REF!</v>
      </c>
      <c r="CN65" s="205" t="e">
        <f t="shared" si="414"/>
        <v>#REF!</v>
      </c>
      <c r="CO65" s="441" t="e">
        <f>CI65*#REF!</f>
        <v>#REF!</v>
      </c>
      <c r="CP65" s="442" t="e">
        <f>CK65*#REF!</f>
        <v>#REF!</v>
      </c>
      <c r="CQ65" s="433" t="e">
        <f t="shared" si="415"/>
        <v>#REF!</v>
      </c>
      <c r="CR65" s="310" t="e">
        <f>#REF!</f>
        <v>#REF!</v>
      </c>
      <c r="CS65" s="310" t="e">
        <f>#REF!</f>
        <v>#REF!</v>
      </c>
      <c r="CT65" s="204" t="e">
        <f t="shared" si="51"/>
        <v>#REF!</v>
      </c>
      <c r="CU65" s="204" t="e">
        <f>CR65*#REF!</f>
        <v>#REF!</v>
      </c>
      <c r="CV65" s="315" t="e">
        <f>CT65*#REF!</f>
        <v>#REF!</v>
      </c>
      <c r="CW65" s="205" t="e">
        <f t="shared" si="416"/>
        <v>#REF!</v>
      </c>
      <c r="CX65" s="441" t="e">
        <f>CR65*#REF!</f>
        <v>#REF!</v>
      </c>
      <c r="CY65" s="442" t="e">
        <f>CT65*#REF!</f>
        <v>#REF!</v>
      </c>
      <c r="CZ65" s="441" t="e">
        <f t="shared" si="417"/>
        <v>#REF!</v>
      </c>
      <c r="DA65" s="309" t="e">
        <f>#REF!</f>
        <v>#REF!</v>
      </c>
      <c r="DB65" s="310" t="e">
        <f>#REF!</f>
        <v>#REF!</v>
      </c>
      <c r="DC65" s="204" t="e">
        <f t="shared" si="52"/>
        <v>#REF!</v>
      </c>
      <c r="DD65" s="204" t="e">
        <f>DA65*#REF!</f>
        <v>#REF!</v>
      </c>
      <c r="DE65" s="315" t="e">
        <f>DC65*#REF!</f>
        <v>#REF!</v>
      </c>
      <c r="DF65" s="204" t="e">
        <f t="shared" si="418"/>
        <v>#REF!</v>
      </c>
      <c r="DG65" s="441" t="e">
        <f>DA65*#REF!</f>
        <v>#REF!</v>
      </c>
      <c r="DH65" s="442" t="e">
        <f>DC65*#REF!</f>
        <v>#REF!</v>
      </c>
      <c r="DI65" s="433" t="e">
        <f t="shared" si="419"/>
        <v>#REF!</v>
      </c>
      <c r="DJ65" s="311" t="e">
        <f>#REF!</f>
        <v>#REF!</v>
      </c>
      <c r="DK65" s="310" t="e">
        <f>#REF!</f>
        <v>#REF!</v>
      </c>
      <c r="DL65" s="204" t="e">
        <f t="shared" si="53"/>
        <v>#REF!</v>
      </c>
      <c r="DM65" s="204" t="e">
        <f>DJ65*#REF!</f>
        <v>#REF!</v>
      </c>
      <c r="DN65" s="313" t="e">
        <f>DL65*#REF!</f>
        <v>#REF!</v>
      </c>
      <c r="DO65" s="205" t="e">
        <f t="shared" si="54"/>
        <v>#REF!</v>
      </c>
      <c r="DP65" s="310" t="e">
        <f>#REF!</f>
        <v>#REF!</v>
      </c>
      <c r="DQ65" s="310" t="e">
        <f>#REF!</f>
        <v>#REF!</v>
      </c>
      <c r="DR65" s="204" t="e">
        <f t="shared" si="117"/>
        <v>#REF!</v>
      </c>
      <c r="DS65" s="204" t="e">
        <f>DP65*#REF!</f>
        <v>#REF!</v>
      </c>
      <c r="DT65" s="315" t="e">
        <f>DR65*#REF!</f>
        <v>#REF!</v>
      </c>
      <c r="DU65" s="205" t="e">
        <f t="shared" si="420"/>
        <v>#REF!</v>
      </c>
      <c r="DV65" s="441" t="e">
        <f>DP65*#REF!</f>
        <v>#REF!</v>
      </c>
      <c r="DW65" s="442" t="e">
        <f>DR65*#REF!</f>
        <v>#REF!</v>
      </c>
      <c r="DX65" s="433" t="e">
        <f t="shared" si="421"/>
        <v>#REF!</v>
      </c>
      <c r="DY65" s="310" t="e">
        <f>#REF!</f>
        <v>#REF!</v>
      </c>
      <c r="DZ65" s="310" t="e">
        <f>#REF!</f>
        <v>#REF!</v>
      </c>
      <c r="EA65" s="204" t="e">
        <f t="shared" si="55"/>
        <v>#REF!</v>
      </c>
      <c r="EB65" s="204" t="e">
        <f>DY65*#REF!</f>
        <v>#REF!</v>
      </c>
      <c r="EC65" s="315" t="e">
        <f>EA65*#REF!</f>
        <v>#REF!</v>
      </c>
      <c r="ED65" s="205" t="e">
        <f t="shared" si="422"/>
        <v>#REF!</v>
      </c>
      <c r="EE65" s="441" t="e">
        <f>DY65*#REF!</f>
        <v>#REF!</v>
      </c>
      <c r="EF65" s="442" t="e">
        <f>EA65*#REF!</f>
        <v>#REF!</v>
      </c>
      <c r="EG65" s="441" t="e">
        <f t="shared" si="423"/>
        <v>#REF!</v>
      </c>
      <c r="EH65" s="310" t="e">
        <f>#REF!</f>
        <v>#REF!</v>
      </c>
      <c r="EI65" s="310" t="e">
        <f>#REF!</f>
        <v>#REF!</v>
      </c>
      <c r="EJ65" s="204" t="e">
        <f t="shared" si="56"/>
        <v>#REF!</v>
      </c>
      <c r="EK65" s="204" t="e">
        <f>EH65*#REF!</f>
        <v>#REF!</v>
      </c>
      <c r="EL65" s="315" t="e">
        <f>EJ65*#REF!</f>
        <v>#REF!</v>
      </c>
      <c r="EM65" s="204" t="e">
        <f t="shared" si="424"/>
        <v>#REF!</v>
      </c>
      <c r="EN65" s="441" t="e">
        <f>EH65*#REF!</f>
        <v>#REF!</v>
      </c>
      <c r="EO65" s="442" t="e">
        <f>EJ65*#REF!</f>
        <v>#REF!</v>
      </c>
      <c r="EP65" s="433" t="e">
        <f t="shared" si="425"/>
        <v>#REF!</v>
      </c>
      <c r="EQ65" s="311" t="e">
        <f>#REF!</f>
        <v>#REF!</v>
      </c>
      <c r="ER65" s="310" t="e">
        <f>#REF!</f>
        <v>#REF!</v>
      </c>
      <c r="ES65" s="204" t="e">
        <f t="shared" si="57"/>
        <v>#REF!</v>
      </c>
      <c r="ET65" s="204" t="e">
        <f>EQ65*#REF!</f>
        <v>#REF!</v>
      </c>
      <c r="EU65" s="313" t="e">
        <f>ES65*#REF!</f>
        <v>#REF!</v>
      </c>
      <c r="EV65" s="205" t="e">
        <f t="shared" si="58"/>
        <v>#REF!</v>
      </c>
      <c r="EW65" s="310" t="e">
        <f>#REF!</f>
        <v>#REF!</v>
      </c>
      <c r="EX65" s="310" t="e">
        <f>#REF!</f>
        <v>#REF!</v>
      </c>
      <c r="EY65" s="204" t="e">
        <f t="shared" si="118"/>
        <v>#REF!</v>
      </c>
      <c r="EZ65" s="204" t="e">
        <f>EW65*#REF!</f>
        <v>#REF!</v>
      </c>
      <c r="FA65" s="315" t="e">
        <f>EY65*#REF!</f>
        <v>#REF!</v>
      </c>
      <c r="FB65" s="205" t="e">
        <f t="shared" si="426"/>
        <v>#REF!</v>
      </c>
      <c r="FC65" s="441" t="e">
        <f>EW65*#REF!</f>
        <v>#REF!</v>
      </c>
      <c r="FD65" s="442" t="e">
        <f>EY65*#REF!</f>
        <v>#REF!</v>
      </c>
      <c r="FE65" s="433" t="e">
        <f t="shared" si="427"/>
        <v>#REF!</v>
      </c>
      <c r="FF65" s="310" t="e">
        <f>#REF!</f>
        <v>#REF!</v>
      </c>
      <c r="FG65" s="310" t="e">
        <f>#REF!</f>
        <v>#REF!</v>
      </c>
      <c r="FH65" s="204" t="e">
        <f t="shared" si="59"/>
        <v>#REF!</v>
      </c>
      <c r="FI65" s="204" t="e">
        <f>FF65*#REF!</f>
        <v>#REF!</v>
      </c>
      <c r="FJ65" s="315" t="e">
        <f>FH65*#REF!</f>
        <v>#REF!</v>
      </c>
      <c r="FK65" s="205" t="e">
        <f t="shared" si="428"/>
        <v>#REF!</v>
      </c>
      <c r="FL65" s="441" t="e">
        <f>FF65*#REF!</f>
        <v>#REF!</v>
      </c>
      <c r="FM65" s="442" t="e">
        <f>FH65*#REF!</f>
        <v>#REF!</v>
      </c>
      <c r="FN65" s="441" t="e">
        <f t="shared" si="429"/>
        <v>#REF!</v>
      </c>
      <c r="FO65" s="310" t="e">
        <f>#REF!</f>
        <v>#REF!</v>
      </c>
      <c r="FP65" s="310" t="e">
        <f>#REF!</f>
        <v>#REF!</v>
      </c>
      <c r="FQ65" s="204" t="e">
        <f t="shared" si="60"/>
        <v>#REF!</v>
      </c>
      <c r="FR65" s="204" t="e">
        <f>FO65*#REF!</f>
        <v>#REF!</v>
      </c>
      <c r="FS65" s="315" t="e">
        <f>FQ65*#REF!</f>
        <v>#REF!</v>
      </c>
      <c r="FT65" s="204" t="e">
        <f t="shared" si="430"/>
        <v>#REF!</v>
      </c>
      <c r="FU65" s="441" t="e">
        <f>FO65*#REF!</f>
        <v>#REF!</v>
      </c>
      <c r="FV65" s="442" t="e">
        <f>FQ65*#REF!</f>
        <v>#REF!</v>
      </c>
      <c r="FW65" s="454" t="e">
        <f t="shared" si="431"/>
        <v>#REF!</v>
      </c>
    </row>
    <row r="66" spans="1:179" s="12" customFormat="1" ht="15" customHeight="1">
      <c r="A66" s="874"/>
      <c r="B66" s="687" t="s">
        <v>908</v>
      </c>
      <c r="C66" s="717" t="e">
        <f>+#REF!</f>
        <v>#REF!</v>
      </c>
      <c r="D66" s="338" t="e">
        <f>+#REF!</f>
        <v>#REF!</v>
      </c>
      <c r="E66" s="262" t="e">
        <f t="shared" si="402"/>
        <v>#REF!</v>
      </c>
      <c r="F66" s="263" t="e">
        <f t="shared" si="402"/>
        <v>#REF!</v>
      </c>
      <c r="G66" s="263" t="e">
        <f t="shared" si="402"/>
        <v>#REF!</v>
      </c>
      <c r="H66" s="263" t="e">
        <f t="shared" si="403"/>
        <v>#REF!</v>
      </c>
      <c r="I66" s="263" t="e">
        <f t="shared" si="403"/>
        <v>#REF!</v>
      </c>
      <c r="J66" s="264" t="e">
        <f t="shared" si="403"/>
        <v>#REF!</v>
      </c>
      <c r="K66" s="129"/>
      <c r="L66" s="129"/>
      <c r="M66" s="129"/>
      <c r="N66" s="148"/>
      <c r="O66" s="309" t="e">
        <f>#REF!</f>
        <v>#REF!</v>
      </c>
      <c r="P66" s="310" t="e">
        <f>#REF!</f>
        <v>#REF!</v>
      </c>
      <c r="Q66" s="204" t="e">
        <f t="shared" ref="Q66" si="432">O66-P66</f>
        <v>#REF!</v>
      </c>
      <c r="R66" s="204" t="e">
        <f>O66*#REF!</f>
        <v>#REF!</v>
      </c>
      <c r="S66" s="313" t="e">
        <f>Q66*#REF!</f>
        <v>#REF!</v>
      </c>
      <c r="T66" s="205" t="e">
        <f t="shared" ref="T66" si="433">S66</f>
        <v>#REF!</v>
      </c>
      <c r="U66" s="310" t="e">
        <f>#REF!</f>
        <v>#REF!</v>
      </c>
      <c r="V66" s="310" t="e">
        <f>#REF!</f>
        <v>#REF!</v>
      </c>
      <c r="W66" s="204" t="e">
        <f t="shared" ref="W66" si="434">U66-V66</f>
        <v>#REF!</v>
      </c>
      <c r="X66" s="204" t="e">
        <f>U66*#REF!</f>
        <v>#REF!</v>
      </c>
      <c r="Y66" s="315" t="e">
        <f>W66*#REF!</f>
        <v>#REF!</v>
      </c>
      <c r="Z66" s="205" t="e">
        <f t="shared" ref="Z66" si="435">Y66</f>
        <v>#REF!</v>
      </c>
      <c r="AA66" s="441" t="e">
        <f>U66*#REF!</f>
        <v>#REF!</v>
      </c>
      <c r="AB66" s="442" t="e">
        <f>W66*#REF!</f>
        <v>#REF!</v>
      </c>
      <c r="AC66" s="433" t="e">
        <f t="shared" ref="AC66" si="436">AB66</f>
        <v>#REF!</v>
      </c>
      <c r="AD66" s="310" t="e">
        <f>#REF!</f>
        <v>#REF!</v>
      </c>
      <c r="AE66" s="310" t="e">
        <f>#REF!</f>
        <v>#REF!</v>
      </c>
      <c r="AF66" s="204" t="e">
        <f t="shared" ref="AF66" si="437">AD66-AE66</f>
        <v>#REF!</v>
      </c>
      <c r="AG66" s="204" t="e">
        <f>AD66*#REF!</f>
        <v>#REF!</v>
      </c>
      <c r="AH66" s="315" t="e">
        <f>AF66*#REF!</f>
        <v>#REF!</v>
      </c>
      <c r="AI66" s="205" t="e">
        <f t="shared" ref="AI66" si="438">AH66</f>
        <v>#REF!</v>
      </c>
      <c r="AJ66" s="441" t="e">
        <f>AD66*#REF!</f>
        <v>#REF!</v>
      </c>
      <c r="AK66" s="442" t="e">
        <f>AF66*#REF!</f>
        <v>#REF!</v>
      </c>
      <c r="AL66" s="433" t="e">
        <f t="shared" ref="AL66" si="439">AK66</f>
        <v>#REF!</v>
      </c>
      <c r="AM66" s="310" t="e">
        <f>#REF!</f>
        <v>#REF!</v>
      </c>
      <c r="AN66" s="310" t="e">
        <f>#REF!</f>
        <v>#REF!</v>
      </c>
      <c r="AO66" s="204" t="e">
        <f t="shared" ref="AO66" si="440">AM66-AN66</f>
        <v>#REF!</v>
      </c>
      <c r="AP66" s="204" t="e">
        <f>AM66*#REF!</f>
        <v>#REF!</v>
      </c>
      <c r="AQ66" s="315" t="e">
        <f>AO66*#REF!</f>
        <v>#REF!</v>
      </c>
      <c r="AR66" s="204" t="e">
        <f t="shared" ref="AR66" si="441">AQ66</f>
        <v>#REF!</v>
      </c>
      <c r="AS66" s="441" t="e">
        <f>AM66*#REF!</f>
        <v>#REF!</v>
      </c>
      <c r="AT66" s="442" t="e">
        <f>AO66*#REF!</f>
        <v>#REF!</v>
      </c>
      <c r="AU66" s="433" t="e">
        <f t="shared" ref="AU66" si="442">AT66</f>
        <v>#REF!</v>
      </c>
      <c r="AV66" s="311" t="e">
        <f>#REF!</f>
        <v>#REF!</v>
      </c>
      <c r="AW66" s="310" t="e">
        <f>#REF!</f>
        <v>#REF!</v>
      </c>
      <c r="AX66" s="204" t="e">
        <f t="shared" ref="AX66" si="443">AV66-AW66</f>
        <v>#REF!</v>
      </c>
      <c r="AY66" s="204" t="e">
        <f>AV66*#REF!</f>
        <v>#REF!</v>
      </c>
      <c r="AZ66" s="313" t="e">
        <f>AX66*#REF!</f>
        <v>#REF!</v>
      </c>
      <c r="BA66" s="205" t="e">
        <f t="shared" ref="BA66" si="444">AZ66</f>
        <v>#REF!</v>
      </c>
      <c r="BB66" s="310" t="e">
        <f>#REF!</f>
        <v>#REF!</v>
      </c>
      <c r="BC66" s="310" t="e">
        <f>#REF!</f>
        <v>#REF!</v>
      </c>
      <c r="BD66" s="204" t="e">
        <f t="shared" ref="BD66" si="445">BB66-BC66</f>
        <v>#REF!</v>
      </c>
      <c r="BE66" s="204" t="e">
        <f>BB66*#REF!</f>
        <v>#REF!</v>
      </c>
      <c r="BF66" s="315" t="e">
        <f>BD66*#REF!</f>
        <v>#REF!</v>
      </c>
      <c r="BG66" s="205" t="e">
        <f t="shared" ref="BG66" si="446">BF66</f>
        <v>#REF!</v>
      </c>
      <c r="BH66" s="441" t="e">
        <f>BB66*#REF!</f>
        <v>#REF!</v>
      </c>
      <c r="BI66" s="442" t="e">
        <f>BD66*#REF!</f>
        <v>#REF!</v>
      </c>
      <c r="BJ66" s="433" t="e">
        <f t="shared" ref="BJ66" si="447">BI66</f>
        <v>#REF!</v>
      </c>
      <c r="BK66" s="310" t="e">
        <f>#REF!</f>
        <v>#REF!</v>
      </c>
      <c r="BL66" s="310" t="e">
        <f>#REF!</f>
        <v>#REF!</v>
      </c>
      <c r="BM66" s="204" t="e">
        <f t="shared" ref="BM66" si="448">BK66-BL66</f>
        <v>#REF!</v>
      </c>
      <c r="BN66" s="204" t="e">
        <f>BK66*#REF!</f>
        <v>#REF!</v>
      </c>
      <c r="BO66" s="315" t="e">
        <f>BM66*#REF!</f>
        <v>#REF!</v>
      </c>
      <c r="BP66" s="205" t="e">
        <f t="shared" ref="BP66" si="449">BO66</f>
        <v>#REF!</v>
      </c>
      <c r="BQ66" s="441" t="e">
        <f>BK66*#REF!</f>
        <v>#REF!</v>
      </c>
      <c r="BR66" s="442" t="e">
        <f>BM66*#REF!</f>
        <v>#REF!</v>
      </c>
      <c r="BS66" s="433" t="e">
        <f t="shared" ref="BS66" si="450">BR66</f>
        <v>#REF!</v>
      </c>
      <c r="BT66" s="310" t="e">
        <f>#REF!</f>
        <v>#REF!</v>
      </c>
      <c r="BU66" s="310" t="e">
        <f>#REF!</f>
        <v>#REF!</v>
      </c>
      <c r="BV66" s="204" t="e">
        <f t="shared" ref="BV66" si="451">BT66-BU66</f>
        <v>#REF!</v>
      </c>
      <c r="BW66" s="204" t="e">
        <f>BT66*#REF!</f>
        <v>#REF!</v>
      </c>
      <c r="BX66" s="315" t="e">
        <f>BV66*#REF!</f>
        <v>#REF!</v>
      </c>
      <c r="BY66" s="205" t="e">
        <f t="shared" ref="BY66" si="452">BX66</f>
        <v>#REF!</v>
      </c>
      <c r="BZ66" s="441" t="e">
        <f>BT66*#REF!</f>
        <v>#REF!</v>
      </c>
      <c r="CA66" s="442" t="e">
        <f>BV66*#REF!</f>
        <v>#REF!</v>
      </c>
      <c r="CB66" s="441" t="e">
        <f t="shared" ref="CB66" si="453">CA66</f>
        <v>#REF!</v>
      </c>
      <c r="CC66" s="311" t="e">
        <f>#REF!</f>
        <v>#REF!</v>
      </c>
      <c r="CD66" s="310" t="e">
        <f>#REF!</f>
        <v>#REF!</v>
      </c>
      <c r="CE66" s="204" t="e">
        <f t="shared" ref="CE66" si="454">CC66-CD66</f>
        <v>#REF!</v>
      </c>
      <c r="CF66" s="204" t="e">
        <f>CC66*#REF!</f>
        <v>#REF!</v>
      </c>
      <c r="CG66" s="313" t="e">
        <f>CE66*#REF!</f>
        <v>#REF!</v>
      </c>
      <c r="CH66" s="205" t="e">
        <f t="shared" ref="CH66" si="455">CG66</f>
        <v>#REF!</v>
      </c>
      <c r="CI66" s="310" t="e">
        <f>#REF!</f>
        <v>#REF!</v>
      </c>
      <c r="CJ66" s="310" t="e">
        <f>#REF!</f>
        <v>#REF!</v>
      </c>
      <c r="CK66" s="204" t="e">
        <f t="shared" ref="CK66" si="456">CI66-CJ66</f>
        <v>#REF!</v>
      </c>
      <c r="CL66" s="204" t="e">
        <f>CI66*#REF!</f>
        <v>#REF!</v>
      </c>
      <c r="CM66" s="315" t="e">
        <f>CK66*#REF!</f>
        <v>#REF!</v>
      </c>
      <c r="CN66" s="205" t="e">
        <f t="shared" ref="CN66" si="457">CM66</f>
        <v>#REF!</v>
      </c>
      <c r="CO66" s="441" t="e">
        <f>CI66*#REF!</f>
        <v>#REF!</v>
      </c>
      <c r="CP66" s="442" t="e">
        <f>CK66*#REF!</f>
        <v>#REF!</v>
      </c>
      <c r="CQ66" s="433" t="e">
        <f t="shared" ref="CQ66" si="458">CP66</f>
        <v>#REF!</v>
      </c>
      <c r="CR66" s="310" t="e">
        <f>#REF!</f>
        <v>#REF!</v>
      </c>
      <c r="CS66" s="310" t="e">
        <f>#REF!</f>
        <v>#REF!</v>
      </c>
      <c r="CT66" s="204" t="e">
        <f t="shared" ref="CT66" si="459">CR66-CS66</f>
        <v>#REF!</v>
      </c>
      <c r="CU66" s="204" t="e">
        <f>CR66*#REF!</f>
        <v>#REF!</v>
      </c>
      <c r="CV66" s="315" t="e">
        <f>CT66*#REF!</f>
        <v>#REF!</v>
      </c>
      <c r="CW66" s="205" t="e">
        <f t="shared" ref="CW66" si="460">CV66</f>
        <v>#REF!</v>
      </c>
      <c r="CX66" s="441" t="e">
        <f>CR66*#REF!</f>
        <v>#REF!</v>
      </c>
      <c r="CY66" s="442" t="e">
        <f>CT66*#REF!</f>
        <v>#REF!</v>
      </c>
      <c r="CZ66" s="441" t="e">
        <f t="shared" ref="CZ66" si="461">CY66</f>
        <v>#REF!</v>
      </c>
      <c r="DA66" s="309" t="e">
        <f>#REF!</f>
        <v>#REF!</v>
      </c>
      <c r="DB66" s="310" t="e">
        <f>#REF!</f>
        <v>#REF!</v>
      </c>
      <c r="DC66" s="204" t="e">
        <f t="shared" ref="DC66" si="462">DA66-DB66</f>
        <v>#REF!</v>
      </c>
      <c r="DD66" s="204" t="e">
        <f>DA66*#REF!</f>
        <v>#REF!</v>
      </c>
      <c r="DE66" s="315" t="e">
        <f>DC66*#REF!</f>
        <v>#REF!</v>
      </c>
      <c r="DF66" s="204" t="e">
        <f t="shared" ref="DF66" si="463">DE66</f>
        <v>#REF!</v>
      </c>
      <c r="DG66" s="441" t="e">
        <f>DA66*#REF!</f>
        <v>#REF!</v>
      </c>
      <c r="DH66" s="442" t="e">
        <f>DC66*#REF!</f>
        <v>#REF!</v>
      </c>
      <c r="DI66" s="433" t="e">
        <f t="shared" ref="DI66" si="464">DH66</f>
        <v>#REF!</v>
      </c>
      <c r="DJ66" s="311" t="e">
        <f>#REF!</f>
        <v>#REF!</v>
      </c>
      <c r="DK66" s="310" t="e">
        <f>#REF!</f>
        <v>#REF!</v>
      </c>
      <c r="DL66" s="204" t="e">
        <f t="shared" ref="DL66" si="465">DJ66-DK66</f>
        <v>#REF!</v>
      </c>
      <c r="DM66" s="204" t="e">
        <f>DJ66*#REF!</f>
        <v>#REF!</v>
      </c>
      <c r="DN66" s="313" t="e">
        <f>DL66*#REF!</f>
        <v>#REF!</v>
      </c>
      <c r="DO66" s="205" t="e">
        <f t="shared" ref="DO66" si="466">DN66</f>
        <v>#REF!</v>
      </c>
      <c r="DP66" s="310" t="e">
        <f>#REF!</f>
        <v>#REF!</v>
      </c>
      <c r="DQ66" s="310" t="e">
        <f>#REF!</f>
        <v>#REF!</v>
      </c>
      <c r="DR66" s="204" t="e">
        <f t="shared" ref="DR66" si="467">DP66-DQ66</f>
        <v>#REF!</v>
      </c>
      <c r="DS66" s="204" t="e">
        <f>DP66*#REF!</f>
        <v>#REF!</v>
      </c>
      <c r="DT66" s="315" t="e">
        <f>DR66*#REF!</f>
        <v>#REF!</v>
      </c>
      <c r="DU66" s="205" t="e">
        <f t="shared" ref="DU66" si="468">DT66</f>
        <v>#REF!</v>
      </c>
      <c r="DV66" s="441" t="e">
        <f>DP66*#REF!</f>
        <v>#REF!</v>
      </c>
      <c r="DW66" s="442" t="e">
        <f>DR66*#REF!</f>
        <v>#REF!</v>
      </c>
      <c r="DX66" s="433" t="e">
        <f t="shared" ref="DX66" si="469">DW66</f>
        <v>#REF!</v>
      </c>
      <c r="DY66" s="310" t="e">
        <f>#REF!</f>
        <v>#REF!</v>
      </c>
      <c r="DZ66" s="310" t="e">
        <f>#REF!</f>
        <v>#REF!</v>
      </c>
      <c r="EA66" s="204" t="e">
        <f t="shared" ref="EA66" si="470">DY66-DZ66</f>
        <v>#REF!</v>
      </c>
      <c r="EB66" s="204" t="e">
        <f>DY66*#REF!</f>
        <v>#REF!</v>
      </c>
      <c r="EC66" s="315" t="e">
        <f>EA66*#REF!</f>
        <v>#REF!</v>
      </c>
      <c r="ED66" s="205" t="e">
        <f t="shared" ref="ED66" si="471">EC66</f>
        <v>#REF!</v>
      </c>
      <c r="EE66" s="441" t="e">
        <f>DY66*#REF!</f>
        <v>#REF!</v>
      </c>
      <c r="EF66" s="442" t="e">
        <f>EA66*#REF!</f>
        <v>#REF!</v>
      </c>
      <c r="EG66" s="441" t="e">
        <f t="shared" ref="EG66" si="472">EF66</f>
        <v>#REF!</v>
      </c>
      <c r="EH66" s="310" t="e">
        <f>#REF!</f>
        <v>#REF!</v>
      </c>
      <c r="EI66" s="310" t="e">
        <f>#REF!</f>
        <v>#REF!</v>
      </c>
      <c r="EJ66" s="204" t="e">
        <f t="shared" ref="EJ66" si="473">EH66-EI66</f>
        <v>#REF!</v>
      </c>
      <c r="EK66" s="204" t="e">
        <f>EH66*#REF!</f>
        <v>#REF!</v>
      </c>
      <c r="EL66" s="315" t="e">
        <f>EJ66*#REF!</f>
        <v>#REF!</v>
      </c>
      <c r="EM66" s="204" t="e">
        <f t="shared" ref="EM66" si="474">EL66</f>
        <v>#REF!</v>
      </c>
      <c r="EN66" s="441" t="e">
        <f>EH66*#REF!</f>
        <v>#REF!</v>
      </c>
      <c r="EO66" s="442" t="e">
        <f>EJ66*#REF!</f>
        <v>#REF!</v>
      </c>
      <c r="EP66" s="433" t="e">
        <f t="shared" ref="EP66" si="475">EO66</f>
        <v>#REF!</v>
      </c>
      <c r="EQ66" s="311" t="e">
        <f>#REF!</f>
        <v>#REF!</v>
      </c>
      <c r="ER66" s="310" t="e">
        <f>#REF!</f>
        <v>#REF!</v>
      </c>
      <c r="ES66" s="204" t="e">
        <f t="shared" ref="ES66" si="476">EQ66-ER66</f>
        <v>#REF!</v>
      </c>
      <c r="ET66" s="204" t="e">
        <f>EQ66*#REF!</f>
        <v>#REF!</v>
      </c>
      <c r="EU66" s="313" t="e">
        <f>ES66*#REF!</f>
        <v>#REF!</v>
      </c>
      <c r="EV66" s="205" t="e">
        <f t="shared" ref="EV66" si="477">EU66</f>
        <v>#REF!</v>
      </c>
      <c r="EW66" s="310" t="e">
        <f>#REF!</f>
        <v>#REF!</v>
      </c>
      <c r="EX66" s="310" t="e">
        <f>#REF!</f>
        <v>#REF!</v>
      </c>
      <c r="EY66" s="204" t="e">
        <f t="shared" ref="EY66" si="478">EW66-EX66</f>
        <v>#REF!</v>
      </c>
      <c r="EZ66" s="204" t="e">
        <f>EW66*#REF!</f>
        <v>#REF!</v>
      </c>
      <c r="FA66" s="315" t="e">
        <f>EY66*#REF!</f>
        <v>#REF!</v>
      </c>
      <c r="FB66" s="205" t="e">
        <f t="shared" ref="FB66" si="479">FA66</f>
        <v>#REF!</v>
      </c>
      <c r="FC66" s="441" t="e">
        <f>EW66*#REF!</f>
        <v>#REF!</v>
      </c>
      <c r="FD66" s="442" t="e">
        <f>EY66*#REF!</f>
        <v>#REF!</v>
      </c>
      <c r="FE66" s="433" t="e">
        <f t="shared" ref="FE66" si="480">FD66</f>
        <v>#REF!</v>
      </c>
      <c r="FF66" s="310" t="e">
        <f>#REF!</f>
        <v>#REF!</v>
      </c>
      <c r="FG66" s="310" t="e">
        <f>#REF!</f>
        <v>#REF!</v>
      </c>
      <c r="FH66" s="204" t="e">
        <f t="shared" ref="FH66" si="481">FF66-FG66</f>
        <v>#REF!</v>
      </c>
      <c r="FI66" s="204" t="e">
        <f>FF66*#REF!</f>
        <v>#REF!</v>
      </c>
      <c r="FJ66" s="315" t="e">
        <f>FH66*#REF!</f>
        <v>#REF!</v>
      </c>
      <c r="FK66" s="205" t="e">
        <f t="shared" ref="FK66" si="482">FJ66</f>
        <v>#REF!</v>
      </c>
      <c r="FL66" s="441" t="e">
        <f>FF66*#REF!</f>
        <v>#REF!</v>
      </c>
      <c r="FM66" s="442" t="e">
        <f>FH66*#REF!</f>
        <v>#REF!</v>
      </c>
      <c r="FN66" s="441" t="e">
        <f t="shared" ref="FN66" si="483">FM66</f>
        <v>#REF!</v>
      </c>
      <c r="FO66" s="310" t="e">
        <f>#REF!</f>
        <v>#REF!</v>
      </c>
      <c r="FP66" s="310" t="e">
        <f>#REF!</f>
        <v>#REF!</v>
      </c>
      <c r="FQ66" s="204" t="e">
        <f t="shared" ref="FQ66" si="484">FO66-FP66</f>
        <v>#REF!</v>
      </c>
      <c r="FR66" s="204" t="e">
        <f>FO66*#REF!</f>
        <v>#REF!</v>
      </c>
      <c r="FS66" s="315" t="e">
        <f>FQ66*#REF!</f>
        <v>#REF!</v>
      </c>
      <c r="FT66" s="204" t="e">
        <f t="shared" ref="FT66" si="485">FS66</f>
        <v>#REF!</v>
      </c>
      <c r="FU66" s="441" t="e">
        <f>FO66*#REF!</f>
        <v>#REF!</v>
      </c>
      <c r="FV66" s="442" t="e">
        <f>FQ66*#REF!</f>
        <v>#REF!</v>
      </c>
      <c r="FW66" s="454" t="e">
        <f t="shared" ref="FW66" si="486">FV66</f>
        <v>#REF!</v>
      </c>
    </row>
    <row r="67" spans="1:179" s="12" customFormat="1" ht="14.25" thickBot="1">
      <c r="A67" s="67"/>
      <c r="B67" s="687" t="s">
        <v>173</v>
      </c>
      <c r="C67" s="353"/>
      <c r="D67" s="338" t="s">
        <v>169</v>
      </c>
      <c r="E67" s="268"/>
      <c r="F67" s="269"/>
      <c r="G67" s="269"/>
      <c r="H67" s="270" t="e">
        <f>SUM(H10:H66)</f>
        <v>#REF!</v>
      </c>
      <c r="I67" s="270" t="e">
        <f>SUM(I10:I66)</f>
        <v>#REF!</v>
      </c>
      <c r="J67" s="271" t="e">
        <f>SUM(J10:J66)</f>
        <v>#REF!</v>
      </c>
      <c r="K67" s="129"/>
      <c r="L67" s="129"/>
      <c r="M67" s="129"/>
      <c r="N67" s="148"/>
      <c r="O67" s="173"/>
      <c r="P67" s="174"/>
      <c r="Q67" s="206"/>
      <c r="R67" s="207" t="e">
        <f>SUM(R10:R66)</f>
        <v>#REF!</v>
      </c>
      <c r="S67" s="208" t="e">
        <f>SUM(S10:S66)</f>
        <v>#REF!</v>
      </c>
      <c r="T67" s="208" t="e">
        <f>SUM(T10:T66)</f>
        <v>#REF!</v>
      </c>
      <c r="U67" s="175"/>
      <c r="V67" s="174"/>
      <c r="W67" s="206"/>
      <c r="X67" s="207" t="e">
        <f t="shared" ref="X67:AC67" si="487">SUM(X10:X66)</f>
        <v>#REF!</v>
      </c>
      <c r="Y67" s="208" t="e">
        <f t="shared" si="487"/>
        <v>#REF!</v>
      </c>
      <c r="Z67" s="208" t="e">
        <f>SUM(Z10:Z66)</f>
        <v>#REF!</v>
      </c>
      <c r="AA67" s="443" t="e">
        <f t="shared" si="487"/>
        <v>#REF!</v>
      </c>
      <c r="AB67" s="435" t="e">
        <f t="shared" si="487"/>
        <v>#REF!</v>
      </c>
      <c r="AC67" s="435" t="e">
        <f t="shared" si="487"/>
        <v>#REF!</v>
      </c>
      <c r="AD67" s="175"/>
      <c r="AE67" s="174"/>
      <c r="AF67" s="209"/>
      <c r="AG67" s="210" t="e">
        <f t="shared" ref="AG67:AL67" si="488">SUM(AG10:AG66)</f>
        <v>#REF!</v>
      </c>
      <c r="AH67" s="211" t="e">
        <f t="shared" si="488"/>
        <v>#REF!</v>
      </c>
      <c r="AI67" s="211" t="e">
        <f t="shared" si="488"/>
        <v>#REF!</v>
      </c>
      <c r="AJ67" s="448" t="e">
        <f t="shared" si="488"/>
        <v>#REF!</v>
      </c>
      <c r="AK67" s="449" t="e">
        <f>SUM(AK10:AK66)</f>
        <v>#REF!</v>
      </c>
      <c r="AL67" s="449" t="e">
        <f t="shared" si="488"/>
        <v>#REF!</v>
      </c>
      <c r="AM67" s="175"/>
      <c r="AN67" s="174"/>
      <c r="AO67" s="209"/>
      <c r="AP67" s="210" t="e">
        <f t="shared" ref="AP67:AU67" si="489">SUM(AP10:AP66)</f>
        <v>#REF!</v>
      </c>
      <c r="AQ67" s="211" t="e">
        <f>SUM(AQ10:AQ66)</f>
        <v>#REF!</v>
      </c>
      <c r="AR67" s="212" t="e">
        <f t="shared" si="489"/>
        <v>#REF!</v>
      </c>
      <c r="AS67" s="448" t="e">
        <f t="shared" si="489"/>
        <v>#REF!</v>
      </c>
      <c r="AT67" s="449" t="e">
        <f t="shared" si="489"/>
        <v>#REF!</v>
      </c>
      <c r="AU67" s="449" t="e">
        <f t="shared" si="489"/>
        <v>#REF!</v>
      </c>
      <c r="AV67" s="176"/>
      <c r="AW67" s="174"/>
      <c r="AX67" s="209"/>
      <c r="AY67" s="210" t="e">
        <f>SUM(AY10:AY66)</f>
        <v>#REF!</v>
      </c>
      <c r="AZ67" s="211" t="e">
        <f>SUM(AZ10:AZ66)</f>
        <v>#REF!</v>
      </c>
      <c r="BA67" s="211" t="e">
        <f>SUM(BA10:BA66)</f>
        <v>#REF!</v>
      </c>
      <c r="BB67" s="175"/>
      <c r="BC67" s="174"/>
      <c r="BD67" s="209"/>
      <c r="BE67" s="210" t="e">
        <f t="shared" ref="BE67:BJ67" si="490">SUM(BE10:BE66)</f>
        <v>#REF!</v>
      </c>
      <c r="BF67" s="211" t="e">
        <f t="shared" si="490"/>
        <v>#REF!</v>
      </c>
      <c r="BG67" s="211" t="e">
        <f t="shared" si="490"/>
        <v>#REF!</v>
      </c>
      <c r="BH67" s="448" t="e">
        <f t="shared" si="490"/>
        <v>#REF!</v>
      </c>
      <c r="BI67" s="449" t="e">
        <f t="shared" si="490"/>
        <v>#REF!</v>
      </c>
      <c r="BJ67" s="449" t="e">
        <f t="shared" si="490"/>
        <v>#REF!</v>
      </c>
      <c r="BK67" s="175"/>
      <c r="BL67" s="174"/>
      <c r="BM67" s="209"/>
      <c r="BN67" s="210" t="e">
        <f t="shared" ref="BN67:BS67" si="491">SUM(BN10:BN66)</f>
        <v>#REF!</v>
      </c>
      <c r="BO67" s="211" t="e">
        <f t="shared" si="491"/>
        <v>#REF!</v>
      </c>
      <c r="BP67" s="211" t="e">
        <f t="shared" si="491"/>
        <v>#REF!</v>
      </c>
      <c r="BQ67" s="448" t="e">
        <f t="shared" si="491"/>
        <v>#REF!</v>
      </c>
      <c r="BR67" s="449" t="e">
        <f t="shared" si="491"/>
        <v>#REF!</v>
      </c>
      <c r="BS67" s="449" t="e">
        <f t="shared" si="491"/>
        <v>#REF!</v>
      </c>
      <c r="BT67" s="175"/>
      <c r="BU67" s="174"/>
      <c r="BV67" s="209"/>
      <c r="BW67" s="210" t="e">
        <f t="shared" ref="BW67:CB67" si="492">SUM(BW10:BW66)</f>
        <v>#REF!</v>
      </c>
      <c r="BX67" s="211" t="e">
        <f t="shared" si="492"/>
        <v>#REF!</v>
      </c>
      <c r="BY67" s="210" t="e">
        <f t="shared" si="492"/>
        <v>#REF!</v>
      </c>
      <c r="BZ67" s="448" t="e">
        <f t="shared" si="492"/>
        <v>#REF!</v>
      </c>
      <c r="CA67" s="449" t="e">
        <f t="shared" si="492"/>
        <v>#REF!</v>
      </c>
      <c r="CB67" s="448" t="e">
        <f t="shared" si="492"/>
        <v>#REF!</v>
      </c>
      <c r="CC67" s="176"/>
      <c r="CD67" s="174"/>
      <c r="CE67" s="209"/>
      <c r="CF67" s="210" t="e">
        <f>SUM(CF10:CF66)</f>
        <v>#REF!</v>
      </c>
      <c r="CG67" s="211" t="e">
        <f>SUM(CG10:CG66)</f>
        <v>#REF!</v>
      </c>
      <c r="CH67" s="211" t="e">
        <f>SUM(CH10:CH66)</f>
        <v>#REF!</v>
      </c>
      <c r="CI67" s="175"/>
      <c r="CJ67" s="174"/>
      <c r="CK67" s="209"/>
      <c r="CL67" s="210" t="e">
        <f t="shared" ref="CL67:CQ67" si="493">SUM(CL10:CL66)</f>
        <v>#REF!</v>
      </c>
      <c r="CM67" s="211" t="e">
        <f t="shared" si="493"/>
        <v>#REF!</v>
      </c>
      <c r="CN67" s="211" t="e">
        <f t="shared" si="493"/>
        <v>#REF!</v>
      </c>
      <c r="CO67" s="448" t="e">
        <f t="shared" si="493"/>
        <v>#REF!</v>
      </c>
      <c r="CP67" s="449" t="e">
        <f t="shared" si="493"/>
        <v>#REF!</v>
      </c>
      <c r="CQ67" s="449" t="e">
        <f t="shared" si="493"/>
        <v>#REF!</v>
      </c>
      <c r="CR67" s="175"/>
      <c r="CS67" s="174"/>
      <c r="CT67" s="209"/>
      <c r="CU67" s="210" t="e">
        <f t="shared" ref="CU67:CZ67" si="494">SUM(CU10:CU66)</f>
        <v>#REF!</v>
      </c>
      <c r="CV67" s="210" t="e">
        <f t="shared" si="494"/>
        <v>#REF!</v>
      </c>
      <c r="CW67" s="211" t="e">
        <f t="shared" si="494"/>
        <v>#REF!</v>
      </c>
      <c r="CX67" s="448" t="e">
        <f t="shared" si="494"/>
        <v>#REF!</v>
      </c>
      <c r="CY67" s="449" t="e">
        <f t="shared" si="494"/>
        <v>#REF!</v>
      </c>
      <c r="CZ67" s="448" t="e">
        <f t="shared" si="494"/>
        <v>#REF!</v>
      </c>
      <c r="DA67" s="173"/>
      <c r="DB67" s="174"/>
      <c r="DC67" s="209"/>
      <c r="DD67" s="210" t="e">
        <f t="shared" ref="DD67:DI67" si="495">SUM(DD10:DD66)</f>
        <v>#REF!</v>
      </c>
      <c r="DE67" s="211" t="e">
        <f t="shared" si="495"/>
        <v>#REF!</v>
      </c>
      <c r="DF67" s="210" t="e">
        <f t="shared" si="495"/>
        <v>#REF!</v>
      </c>
      <c r="DG67" s="448" t="e">
        <f t="shared" si="495"/>
        <v>#REF!</v>
      </c>
      <c r="DH67" s="449" t="e">
        <f t="shared" si="495"/>
        <v>#REF!</v>
      </c>
      <c r="DI67" s="448" t="e">
        <f t="shared" si="495"/>
        <v>#REF!</v>
      </c>
      <c r="DJ67" s="176"/>
      <c r="DK67" s="174"/>
      <c r="DL67" s="209"/>
      <c r="DM67" s="210" t="e">
        <f>SUM(DM10:DM66)</f>
        <v>#REF!</v>
      </c>
      <c r="DN67" s="211" t="e">
        <f>SUM(DN10:DN66)</f>
        <v>#REF!</v>
      </c>
      <c r="DO67" s="211" t="e">
        <f>SUM(DO10:DO66)</f>
        <v>#REF!</v>
      </c>
      <c r="DP67" s="175"/>
      <c r="DQ67" s="174"/>
      <c r="DR67" s="209"/>
      <c r="DS67" s="210" t="e">
        <f t="shared" ref="DS67:DX67" si="496">SUM(DS10:DS66)</f>
        <v>#REF!</v>
      </c>
      <c r="DT67" s="211" t="e">
        <f t="shared" si="496"/>
        <v>#REF!</v>
      </c>
      <c r="DU67" s="211" t="e">
        <f t="shared" si="496"/>
        <v>#REF!</v>
      </c>
      <c r="DV67" s="448" t="e">
        <f t="shared" si="496"/>
        <v>#REF!</v>
      </c>
      <c r="DW67" s="449" t="e">
        <f t="shared" si="496"/>
        <v>#REF!</v>
      </c>
      <c r="DX67" s="449" t="e">
        <f t="shared" si="496"/>
        <v>#REF!</v>
      </c>
      <c r="DY67" s="175"/>
      <c r="DZ67" s="174"/>
      <c r="EA67" s="209"/>
      <c r="EB67" s="210" t="e">
        <f t="shared" ref="EB67:EG67" si="497">SUM(EB10:EB66)</f>
        <v>#REF!</v>
      </c>
      <c r="EC67" s="211" t="e">
        <f t="shared" si="497"/>
        <v>#REF!</v>
      </c>
      <c r="ED67" s="211" t="e">
        <f t="shared" si="497"/>
        <v>#REF!</v>
      </c>
      <c r="EE67" s="448" t="e">
        <f t="shared" si="497"/>
        <v>#REF!</v>
      </c>
      <c r="EF67" s="449" t="e">
        <f t="shared" si="497"/>
        <v>#REF!</v>
      </c>
      <c r="EG67" s="449" t="e">
        <f t="shared" si="497"/>
        <v>#REF!</v>
      </c>
      <c r="EH67" s="175"/>
      <c r="EI67" s="174"/>
      <c r="EJ67" s="209"/>
      <c r="EK67" s="210" t="e">
        <f t="shared" ref="EK67:EP67" si="498">SUM(EK10:EK66)</f>
        <v>#REF!</v>
      </c>
      <c r="EL67" s="211" t="e">
        <f t="shared" si="498"/>
        <v>#REF!</v>
      </c>
      <c r="EM67" s="210" t="e">
        <f t="shared" si="498"/>
        <v>#REF!</v>
      </c>
      <c r="EN67" s="448" t="e">
        <f t="shared" si="498"/>
        <v>#REF!</v>
      </c>
      <c r="EO67" s="449" t="e">
        <f t="shared" si="498"/>
        <v>#REF!</v>
      </c>
      <c r="EP67" s="449" t="e">
        <f t="shared" si="498"/>
        <v>#REF!</v>
      </c>
      <c r="EQ67" s="176"/>
      <c r="ER67" s="174"/>
      <c r="ES67" s="209"/>
      <c r="ET67" s="210" t="e">
        <f>SUM(ET10:ET66)</f>
        <v>#REF!</v>
      </c>
      <c r="EU67" s="211" t="e">
        <f>SUM(EU10:EU66)</f>
        <v>#REF!</v>
      </c>
      <c r="EV67" s="211" t="e">
        <f>SUM(EV10:EV66)</f>
        <v>#REF!</v>
      </c>
      <c r="EW67" s="175"/>
      <c r="EX67" s="174"/>
      <c r="EY67" s="209"/>
      <c r="EZ67" s="210" t="e">
        <f t="shared" ref="EZ67:FE67" si="499">SUM(EZ10:EZ66)</f>
        <v>#REF!</v>
      </c>
      <c r="FA67" s="211" t="e">
        <f t="shared" si="499"/>
        <v>#REF!</v>
      </c>
      <c r="FB67" s="211" t="e">
        <f t="shared" si="499"/>
        <v>#REF!</v>
      </c>
      <c r="FC67" s="448" t="e">
        <f t="shared" si="499"/>
        <v>#REF!</v>
      </c>
      <c r="FD67" s="449" t="e">
        <f t="shared" si="499"/>
        <v>#REF!</v>
      </c>
      <c r="FE67" s="449" t="e">
        <f t="shared" si="499"/>
        <v>#REF!</v>
      </c>
      <c r="FF67" s="175"/>
      <c r="FG67" s="174"/>
      <c r="FH67" s="209"/>
      <c r="FI67" s="210" t="e">
        <f t="shared" ref="FI67:FN67" si="500">SUM(FI10:FI66)</f>
        <v>#REF!</v>
      </c>
      <c r="FJ67" s="211" t="e">
        <f t="shared" si="500"/>
        <v>#REF!</v>
      </c>
      <c r="FK67" s="211" t="e">
        <f t="shared" si="500"/>
        <v>#REF!</v>
      </c>
      <c r="FL67" s="448" t="e">
        <f t="shared" si="500"/>
        <v>#REF!</v>
      </c>
      <c r="FM67" s="449" t="e">
        <f t="shared" si="500"/>
        <v>#REF!</v>
      </c>
      <c r="FN67" s="449" t="e">
        <f t="shared" si="500"/>
        <v>#REF!</v>
      </c>
      <c r="FO67" s="174"/>
      <c r="FP67" s="174"/>
      <c r="FQ67" s="209"/>
      <c r="FR67" s="210" t="e">
        <f>SUM(FR10:FR66)</f>
        <v>#REF!</v>
      </c>
      <c r="FS67" s="211" t="e">
        <f t="shared" ref="FS67:FW67" si="501">SUM(FS10:FS66)</f>
        <v>#REF!</v>
      </c>
      <c r="FT67" s="210" t="e">
        <f t="shared" si="501"/>
        <v>#REF!</v>
      </c>
      <c r="FU67" s="448" t="e">
        <f t="shared" si="501"/>
        <v>#REF!</v>
      </c>
      <c r="FV67" s="435" t="e">
        <f t="shared" si="501"/>
        <v>#REF!</v>
      </c>
      <c r="FW67" s="455" t="e">
        <f t="shared" si="501"/>
        <v>#REF!</v>
      </c>
    </row>
    <row r="68" spans="1:179" s="12" customFormat="1" ht="13.5" customHeight="1">
      <c r="A68" s="883" t="s">
        <v>174</v>
      </c>
      <c r="B68" s="881" t="s">
        <v>961</v>
      </c>
      <c r="C68" s="882"/>
      <c r="D68" s="331" t="s">
        <v>175</v>
      </c>
      <c r="E68" s="259" t="e">
        <f t="shared" ref="E68:E81" si="502">O68+AV68+CC68+DJ68+EQ68+O158+AV158+CC158+DJ158+EQ158+O248+AV248+CC248+DJ248+EQ248+O338+AV338+CC338+DJ338+EQ338</f>
        <v>#REF!</v>
      </c>
      <c r="F68" s="260" t="e">
        <f t="shared" ref="F68:F81" si="503">P68+AW68+CD68+DK68+ER68+P158+AW158+CD158+DK158+ER158+P248+AW248+CD248+DK248+ER248+P338+AW338+CD338+DK338+ER338</f>
        <v>#REF!</v>
      </c>
      <c r="G68" s="260" t="e">
        <f>Q68+AX68+CE68+DL68+ES68+Q158+AX158+CE158+DL158+ES158+Q248+AX248+CE248+DL248+ES248+Q338+AX338+CE338+DL338+ES338</f>
        <v>#REF!</v>
      </c>
      <c r="H68" s="260" t="e">
        <f t="shared" ref="H68:H81" si="504">R68+AY68+CF68+DM68+ET68+R158+AY158+CF158+DM158+ET158+R248+AY248+CF248+DM248+ET248+R338+AY338+CF338+DM338+ET338</f>
        <v>#REF!</v>
      </c>
      <c r="I68" s="260">
        <f t="shared" ref="I68:I81" si="505">S68+AZ68+CG68+DN68+EU68+S158+AZ158+CG158+DN158+EU158+S248+AZ248+CG248+DN248+EU248+S338+AZ338+CG338+DN338+EU338</f>
        <v>0</v>
      </c>
      <c r="J68" s="261">
        <f t="shared" ref="J68:J81" si="506">T68+BA68+CH68+DO68+EV68+T158+BA158+CH158+DO158+EV158+T248+BA248+CH248+DO248+EV248+T338+BA338+CH338+DO338+EV338</f>
        <v>0</v>
      </c>
      <c r="K68" s="129"/>
      <c r="L68" s="131"/>
      <c r="M68" s="129"/>
      <c r="N68" s="148"/>
      <c r="O68" s="147" t="e">
        <f>#REF!</f>
        <v>#REF!</v>
      </c>
      <c r="P68" s="139" t="e">
        <f>#REF!</f>
        <v>#REF!</v>
      </c>
      <c r="Q68" s="213" t="e">
        <f>O68</f>
        <v>#REF!</v>
      </c>
      <c r="R68" s="202" t="e">
        <f>O68*#REF!</f>
        <v>#REF!</v>
      </c>
      <c r="S68" s="762">
        <f>IFERROR(Q68*#REF!,0)</f>
        <v>0</v>
      </c>
      <c r="T68" s="214">
        <f>IFERROR(Q68*#REF!,0)</f>
        <v>0</v>
      </c>
      <c r="U68" s="137" t="e">
        <f>#REF!</f>
        <v>#REF!</v>
      </c>
      <c r="V68" s="139" t="e">
        <f>#REF!</f>
        <v>#REF!</v>
      </c>
      <c r="W68" s="213" t="e">
        <f>U68</f>
        <v>#REF!</v>
      </c>
      <c r="X68" s="202" t="e">
        <f>U68*#REF!</f>
        <v>#REF!</v>
      </c>
      <c r="Y68" s="214">
        <f>IFERROR(W68*#REF!,0)</f>
        <v>0</v>
      </c>
      <c r="Z68" s="214">
        <f>IFERROR(W68*#REF!,0)</f>
        <v>0</v>
      </c>
      <c r="AA68" s="444" t="e">
        <f>U68*#REF!</f>
        <v>#REF!</v>
      </c>
      <c r="AB68" s="445" t="e">
        <f>W68*#REF!</f>
        <v>#REF!</v>
      </c>
      <c r="AC68" s="445" t="e">
        <f>W68*#REF!</f>
        <v>#REF!</v>
      </c>
      <c r="AD68" s="137" t="e">
        <f>#REF!</f>
        <v>#REF!</v>
      </c>
      <c r="AE68" s="139" t="e">
        <f>#REF!</f>
        <v>#REF!</v>
      </c>
      <c r="AF68" s="217" t="e">
        <f>AD68</f>
        <v>#REF!</v>
      </c>
      <c r="AG68" s="215" t="e">
        <f>AD68*#REF!</f>
        <v>#REF!</v>
      </c>
      <c r="AH68" s="216">
        <f>IFERROR(AF68*#REF!,0)</f>
        <v>0</v>
      </c>
      <c r="AI68" s="216">
        <f>IFERROR(AF68*#REF!,0)</f>
        <v>0</v>
      </c>
      <c r="AJ68" s="444" t="e">
        <f>AD68*#REF!</f>
        <v>#REF!</v>
      </c>
      <c r="AK68" s="445" t="e">
        <f>AF68*#REF!</f>
        <v>#REF!</v>
      </c>
      <c r="AL68" s="445" t="e">
        <f>AF68*#REF!</f>
        <v>#REF!</v>
      </c>
      <c r="AM68" s="137" t="e">
        <f>#REF!</f>
        <v>#REF!</v>
      </c>
      <c r="AN68" s="139" t="e">
        <f>#REF!</f>
        <v>#REF!</v>
      </c>
      <c r="AO68" s="217" t="e">
        <f>AM68</f>
        <v>#REF!</v>
      </c>
      <c r="AP68" s="215" t="e">
        <f>AM68*#REF!</f>
        <v>#REF!</v>
      </c>
      <c r="AQ68" s="218">
        <f>IFERROR(AO68*#REF!,0)</f>
        <v>0</v>
      </c>
      <c r="AR68" s="216">
        <f>IFERROR(AO68*#REF!,0)</f>
        <v>0</v>
      </c>
      <c r="AS68" s="444" t="e">
        <f>AM68*#REF!</f>
        <v>#REF!</v>
      </c>
      <c r="AT68" s="445" t="e">
        <f>AO68*#REF!</f>
        <v>#REF!</v>
      </c>
      <c r="AU68" s="450" t="e">
        <f>AO68*#REF!</f>
        <v>#REF!</v>
      </c>
      <c r="AV68" s="138" t="e">
        <f>#REF!</f>
        <v>#REF!</v>
      </c>
      <c r="AW68" s="139" t="e">
        <f>#REF!</f>
        <v>#REF!</v>
      </c>
      <c r="AX68" s="217" t="e">
        <f>AV68</f>
        <v>#REF!</v>
      </c>
      <c r="AY68" s="215" t="e">
        <f>AV68*#REF!</f>
        <v>#REF!</v>
      </c>
      <c r="AZ68" s="216">
        <f>IFERROR(AX68*#REF!,0)</f>
        <v>0</v>
      </c>
      <c r="BA68" s="216">
        <f>IFERROR(AX68*#REF!,0)</f>
        <v>0</v>
      </c>
      <c r="BB68" s="137" t="e">
        <f>#REF!</f>
        <v>#REF!</v>
      </c>
      <c r="BC68" s="139" t="e">
        <f>#REF!</f>
        <v>#REF!</v>
      </c>
      <c r="BD68" s="217" t="e">
        <f>BB68</f>
        <v>#REF!</v>
      </c>
      <c r="BE68" s="215" t="e">
        <f>BB68*#REF!</f>
        <v>#REF!</v>
      </c>
      <c r="BF68" s="216">
        <f>IFERROR(BD68*#REF!,0)</f>
        <v>0</v>
      </c>
      <c r="BG68" s="216">
        <f>IFERROR(BD68*#REF!,0)</f>
        <v>0</v>
      </c>
      <c r="BH68" s="444" t="e">
        <f>BB68*#REF!</f>
        <v>#REF!</v>
      </c>
      <c r="BI68" s="445" t="e">
        <f>BD68*#REF!</f>
        <v>#REF!</v>
      </c>
      <c r="BJ68" s="445" t="e">
        <f>BD68*#REF!</f>
        <v>#REF!</v>
      </c>
      <c r="BK68" s="137" t="e">
        <f>#REF!</f>
        <v>#REF!</v>
      </c>
      <c r="BL68" s="139" t="e">
        <f>#REF!</f>
        <v>#REF!</v>
      </c>
      <c r="BM68" s="217" t="e">
        <f>BK68</f>
        <v>#REF!</v>
      </c>
      <c r="BN68" s="215" t="e">
        <f>BK68*#REF!</f>
        <v>#REF!</v>
      </c>
      <c r="BO68" s="341">
        <f>IFERROR(BM68*#REF!,0)</f>
        <v>0</v>
      </c>
      <c r="BP68" s="216">
        <f>IFERROR(BM68*#REF!,0)</f>
        <v>0</v>
      </c>
      <c r="BQ68" s="444" t="e">
        <f>BK68*#REF!</f>
        <v>#REF!</v>
      </c>
      <c r="BR68" s="445" t="e">
        <f>BM68*#REF!</f>
        <v>#REF!</v>
      </c>
      <c r="BS68" s="445" t="e">
        <f>BM68*#REF!</f>
        <v>#REF!</v>
      </c>
      <c r="BT68" s="137" t="e">
        <f>#REF!</f>
        <v>#REF!</v>
      </c>
      <c r="BU68" s="139" t="e">
        <f>#REF!</f>
        <v>#REF!</v>
      </c>
      <c r="BV68" s="217" t="e">
        <f>BT68</f>
        <v>#REF!</v>
      </c>
      <c r="BW68" s="215" t="e">
        <f>BT68*#REF!</f>
        <v>#REF!</v>
      </c>
      <c r="BX68" s="216">
        <f>IFERROR(BV68*#REF!,0)</f>
        <v>0</v>
      </c>
      <c r="BY68" s="216">
        <f>IFERROR(BV68*#REF!,0)</f>
        <v>0</v>
      </c>
      <c r="BZ68" s="444" t="e">
        <f>BT68*#REF!</f>
        <v>#REF!</v>
      </c>
      <c r="CA68" s="445" t="e">
        <f>BV68*#REF!</f>
        <v>#REF!</v>
      </c>
      <c r="CB68" s="445" t="e">
        <f>BV68*#REF!</f>
        <v>#REF!</v>
      </c>
      <c r="CC68" s="138" t="e">
        <f>#REF!</f>
        <v>#REF!</v>
      </c>
      <c r="CD68" s="139" t="e">
        <f>#REF!</f>
        <v>#REF!</v>
      </c>
      <c r="CE68" s="217" t="e">
        <f>CC68</f>
        <v>#REF!</v>
      </c>
      <c r="CF68" s="215" t="e">
        <f>CC68*#REF!</f>
        <v>#REF!</v>
      </c>
      <c r="CG68" s="216">
        <f>IFERROR(CE68*#REF!,0)</f>
        <v>0</v>
      </c>
      <c r="CH68" s="216">
        <f>IFERROR(CE68*#REF!,0)</f>
        <v>0</v>
      </c>
      <c r="CI68" s="137" t="e">
        <f>#REF!</f>
        <v>#REF!</v>
      </c>
      <c r="CJ68" s="139" t="e">
        <f>#REF!</f>
        <v>#REF!</v>
      </c>
      <c r="CK68" s="217" t="e">
        <f>CI68</f>
        <v>#REF!</v>
      </c>
      <c r="CL68" s="215" t="e">
        <f>CI68*#REF!</f>
        <v>#REF!</v>
      </c>
      <c r="CM68" s="216">
        <f>IFERROR(CK68*#REF!,0)</f>
        <v>0</v>
      </c>
      <c r="CN68" s="216">
        <f>IFERROR(CK68*#REF!,0)</f>
        <v>0</v>
      </c>
      <c r="CO68" s="444" t="e">
        <f>CI68*#REF!</f>
        <v>#REF!</v>
      </c>
      <c r="CP68" s="445" t="e">
        <f>CK68*#REF!</f>
        <v>#REF!</v>
      </c>
      <c r="CQ68" s="445" t="e">
        <f>CK68*#REF!</f>
        <v>#REF!</v>
      </c>
      <c r="CR68" s="137" t="e">
        <f>#REF!</f>
        <v>#REF!</v>
      </c>
      <c r="CS68" s="139" t="e">
        <f>#REF!</f>
        <v>#REF!</v>
      </c>
      <c r="CT68" s="217" t="e">
        <f>CR68</f>
        <v>#REF!</v>
      </c>
      <c r="CU68" s="215" t="e">
        <f>CR68*#REF!</f>
        <v>#REF!</v>
      </c>
      <c r="CV68" s="341">
        <f>IFERROR(CT68*#REF!,0)</f>
        <v>0</v>
      </c>
      <c r="CW68" s="216">
        <f>IFERROR(CT68*#REF!,0)</f>
        <v>0</v>
      </c>
      <c r="CX68" s="444" t="e">
        <f>CR68*#REF!</f>
        <v>#REF!</v>
      </c>
      <c r="CY68" s="445" t="e">
        <f>CT68*#REF!</f>
        <v>#REF!</v>
      </c>
      <c r="CZ68" s="445" t="e">
        <f>CT68*#REF!</f>
        <v>#REF!</v>
      </c>
      <c r="DA68" s="143" t="e">
        <f>#REF!</f>
        <v>#REF!</v>
      </c>
      <c r="DB68" s="139" t="e">
        <f>#REF!</f>
        <v>#REF!</v>
      </c>
      <c r="DC68" s="217" t="e">
        <f>DA68</f>
        <v>#REF!</v>
      </c>
      <c r="DD68" s="215" t="e">
        <f>DA68*#REF!</f>
        <v>#REF!</v>
      </c>
      <c r="DE68" s="216">
        <f>IFERROR(DC68*#REF!,0)</f>
        <v>0</v>
      </c>
      <c r="DF68" s="216">
        <f>IFERROR(DC68*#REF!,0)</f>
        <v>0</v>
      </c>
      <c r="DG68" s="444" t="e">
        <f>DA68*#REF!</f>
        <v>#REF!</v>
      </c>
      <c r="DH68" s="445" t="e">
        <f>DC68*#REF!</f>
        <v>#REF!</v>
      </c>
      <c r="DI68" s="445" t="e">
        <f>DC68*#REF!</f>
        <v>#REF!</v>
      </c>
      <c r="DJ68" s="138" t="e">
        <f>#REF!</f>
        <v>#REF!</v>
      </c>
      <c r="DK68" s="139" t="e">
        <f>#REF!</f>
        <v>#REF!</v>
      </c>
      <c r="DL68" s="217" t="e">
        <f>DJ68</f>
        <v>#REF!</v>
      </c>
      <c r="DM68" s="215" t="e">
        <f>DJ68*#REF!</f>
        <v>#REF!</v>
      </c>
      <c r="DN68" s="216">
        <f>IFERROR(DL68*#REF!,0)</f>
        <v>0</v>
      </c>
      <c r="DO68" s="216">
        <f>IFERROR(DL68*#REF!,0)</f>
        <v>0</v>
      </c>
      <c r="DP68" s="137" t="e">
        <f>#REF!</f>
        <v>#REF!</v>
      </c>
      <c r="DQ68" s="139" t="e">
        <f>#REF!</f>
        <v>#REF!</v>
      </c>
      <c r="DR68" s="217" t="e">
        <f>DP68</f>
        <v>#REF!</v>
      </c>
      <c r="DS68" s="215" t="e">
        <f>DP68*#REF!</f>
        <v>#REF!</v>
      </c>
      <c r="DT68" s="216">
        <f>IFERROR(DR68*#REF!,0)</f>
        <v>0</v>
      </c>
      <c r="DU68" s="216">
        <f>IFERROR(DR68*#REF!,0)</f>
        <v>0</v>
      </c>
      <c r="DV68" s="444" t="e">
        <f>DP68*#REF!</f>
        <v>#REF!</v>
      </c>
      <c r="DW68" s="445" t="e">
        <f>DR68*#REF!</f>
        <v>#REF!</v>
      </c>
      <c r="DX68" s="445" t="e">
        <f>DR68*#REF!</f>
        <v>#REF!</v>
      </c>
      <c r="DY68" s="137" t="e">
        <f>#REF!</f>
        <v>#REF!</v>
      </c>
      <c r="DZ68" s="139" t="e">
        <f>#REF!</f>
        <v>#REF!</v>
      </c>
      <c r="EA68" s="217" t="e">
        <f>DY68</f>
        <v>#REF!</v>
      </c>
      <c r="EB68" s="215" t="e">
        <f>DY68*#REF!</f>
        <v>#REF!</v>
      </c>
      <c r="EC68" s="341">
        <f>IFERROR(EA68*#REF!,0)</f>
        <v>0</v>
      </c>
      <c r="ED68" s="216">
        <f>IFERROR(EA68*#REF!,0)</f>
        <v>0</v>
      </c>
      <c r="EE68" s="444" t="e">
        <f>DY68*#REF!</f>
        <v>#REF!</v>
      </c>
      <c r="EF68" s="445" t="e">
        <f>EA68*#REF!</f>
        <v>#REF!</v>
      </c>
      <c r="EG68" s="445" t="e">
        <f>EA68*#REF!</f>
        <v>#REF!</v>
      </c>
      <c r="EH68" s="137" t="e">
        <f>#REF!</f>
        <v>#REF!</v>
      </c>
      <c r="EI68" s="139" t="e">
        <f>#REF!</f>
        <v>#REF!</v>
      </c>
      <c r="EJ68" s="217" t="e">
        <f>EH68</f>
        <v>#REF!</v>
      </c>
      <c r="EK68" s="215" t="e">
        <f>EH68*#REF!</f>
        <v>#REF!</v>
      </c>
      <c r="EL68" s="216">
        <f>IFERROR(EJ68*#REF!,0)</f>
        <v>0</v>
      </c>
      <c r="EM68" s="216">
        <f>IFERROR(EJ68*#REF!,0)</f>
        <v>0</v>
      </c>
      <c r="EN68" s="444" t="e">
        <f>EH68*#REF!</f>
        <v>#REF!</v>
      </c>
      <c r="EO68" s="445" t="e">
        <f>EJ68*#REF!</f>
        <v>#REF!</v>
      </c>
      <c r="EP68" s="445" t="e">
        <f>EJ68*#REF!</f>
        <v>#REF!</v>
      </c>
      <c r="EQ68" s="138" t="e">
        <f>#REF!</f>
        <v>#REF!</v>
      </c>
      <c r="ER68" s="139" t="e">
        <f>#REF!</f>
        <v>#REF!</v>
      </c>
      <c r="ES68" s="217" t="e">
        <f>EQ68</f>
        <v>#REF!</v>
      </c>
      <c r="ET68" s="215" t="e">
        <f>EQ68*#REF!</f>
        <v>#REF!</v>
      </c>
      <c r="EU68" s="216">
        <f>IFERROR(ES68*#REF!,0)</f>
        <v>0</v>
      </c>
      <c r="EV68" s="216">
        <f>IFERROR(ES68*#REF!,0)</f>
        <v>0</v>
      </c>
      <c r="EW68" s="137" t="e">
        <f>#REF!</f>
        <v>#REF!</v>
      </c>
      <c r="EX68" s="139" t="e">
        <f>#REF!</f>
        <v>#REF!</v>
      </c>
      <c r="EY68" s="217" t="e">
        <f>EW68</f>
        <v>#REF!</v>
      </c>
      <c r="EZ68" s="215" t="e">
        <f>EW68*#REF!</f>
        <v>#REF!</v>
      </c>
      <c r="FA68" s="216">
        <f>IFERROR(EY68*#REF!,0)</f>
        <v>0</v>
      </c>
      <c r="FB68" s="216">
        <f>IFERROR(EY68*#REF!,0)</f>
        <v>0</v>
      </c>
      <c r="FC68" s="444" t="e">
        <f>EW68*#REF!</f>
        <v>#REF!</v>
      </c>
      <c r="FD68" s="445" t="e">
        <f>EY68*#REF!</f>
        <v>#REF!</v>
      </c>
      <c r="FE68" s="445" t="e">
        <f>EY68*#REF!</f>
        <v>#REF!</v>
      </c>
      <c r="FF68" s="137" t="e">
        <f>#REF!</f>
        <v>#REF!</v>
      </c>
      <c r="FG68" s="139" t="e">
        <f>#REF!</f>
        <v>#REF!</v>
      </c>
      <c r="FH68" s="217" t="e">
        <f>FF68</f>
        <v>#REF!</v>
      </c>
      <c r="FI68" s="215" t="e">
        <f>FF68*#REF!</f>
        <v>#REF!</v>
      </c>
      <c r="FJ68" s="341">
        <f>IFERROR(FH68*#REF!,0)</f>
        <v>0</v>
      </c>
      <c r="FK68" s="216">
        <f>IFERROR(FH68*#REF!,0)</f>
        <v>0</v>
      </c>
      <c r="FL68" s="444" t="e">
        <f>FF68*#REF!</f>
        <v>#REF!</v>
      </c>
      <c r="FM68" s="445" t="e">
        <f>FH68*#REF!</f>
        <v>#REF!</v>
      </c>
      <c r="FN68" s="445" t="e">
        <f>FH68*#REF!</f>
        <v>#REF!</v>
      </c>
      <c r="FO68" s="137" t="e">
        <f>#REF!</f>
        <v>#REF!</v>
      </c>
      <c r="FP68" s="139" t="e">
        <f>#REF!</f>
        <v>#REF!</v>
      </c>
      <c r="FQ68" s="217" t="e">
        <f>FO68</f>
        <v>#REF!</v>
      </c>
      <c r="FR68" s="215" t="e">
        <f>FO68*#REF!</f>
        <v>#REF!</v>
      </c>
      <c r="FS68" s="216">
        <f>IFERROR(FQ68*#REF!,0)</f>
        <v>0</v>
      </c>
      <c r="FT68" s="216">
        <f>IFERROR(FQ68*#REF!,0)</f>
        <v>0</v>
      </c>
      <c r="FU68" s="444" t="e">
        <f>FO68*#REF!</f>
        <v>#REF!</v>
      </c>
      <c r="FV68" s="459" t="e">
        <f>FQ68*#REF!</f>
        <v>#REF!</v>
      </c>
      <c r="FW68" s="672" t="e">
        <f>FQ68*#REF!</f>
        <v>#REF!</v>
      </c>
    </row>
    <row r="69" spans="1:179" s="12" customFormat="1">
      <c r="A69" s="884"/>
      <c r="B69" s="332" t="s">
        <v>176</v>
      </c>
      <c r="C69" s="337" t="s">
        <v>177</v>
      </c>
      <c r="D69" s="334" t="s">
        <v>175</v>
      </c>
      <c r="E69" s="262" t="e">
        <f t="shared" si="502"/>
        <v>#REF!</v>
      </c>
      <c r="F69" s="263" t="e">
        <f t="shared" si="503"/>
        <v>#REF!</v>
      </c>
      <c r="G69" s="263" t="e">
        <f>Q69+AX69+CE69+DL69+ES69+Q159+AX159+CE159+DL159+ES159+Q249+AX249+CE249+DL249+ES249+Q339+AX339+CE339+DL339+ES339</f>
        <v>#REF!</v>
      </c>
      <c r="H69" s="263" t="e">
        <f t="shared" si="504"/>
        <v>#REF!</v>
      </c>
      <c r="I69" s="263" t="e">
        <f t="shared" si="505"/>
        <v>#REF!</v>
      </c>
      <c r="J69" s="264" t="e">
        <f t="shared" si="506"/>
        <v>#REF!</v>
      </c>
      <c r="K69" s="129"/>
      <c r="L69" s="131"/>
      <c r="M69" s="145"/>
      <c r="N69" s="149"/>
      <c r="O69" s="143" t="e">
        <f>#REF!</f>
        <v>#REF!</v>
      </c>
      <c r="P69" s="137" t="e">
        <f>#REF!</f>
        <v>#REF!</v>
      </c>
      <c r="Q69" s="204" t="e">
        <f>O69</f>
        <v>#REF!</v>
      </c>
      <c r="R69" s="204" t="e">
        <f>O69*#REF!</f>
        <v>#REF!</v>
      </c>
      <c r="S69" s="335" t="e">
        <f>Q69*#REF!</f>
        <v>#REF!</v>
      </c>
      <c r="T69" s="342" t="e">
        <f>S69</f>
        <v>#REF!</v>
      </c>
      <c r="U69" s="137" t="e">
        <f>#REF!</f>
        <v>#REF!</v>
      </c>
      <c r="V69" s="137" t="e">
        <f>#REF!</f>
        <v>#REF!</v>
      </c>
      <c r="W69" s="204" t="e">
        <f>U69</f>
        <v>#REF!</v>
      </c>
      <c r="X69" s="204" t="e">
        <f>U69*#REF!</f>
        <v>#REF!</v>
      </c>
      <c r="Y69" s="335" t="e">
        <f>W69*#REF!</f>
        <v>#REF!</v>
      </c>
      <c r="Z69" s="342" t="e">
        <f>Y69</f>
        <v>#REF!</v>
      </c>
      <c r="AA69" s="446" t="e">
        <f>U69*#REF!</f>
        <v>#REF!</v>
      </c>
      <c r="AB69" s="447" t="e">
        <f>W69*#REF!</f>
        <v>#REF!</v>
      </c>
      <c r="AC69" s="447" t="e">
        <f>W69*#REF!</f>
        <v>#REF!</v>
      </c>
      <c r="AD69" s="137" t="e">
        <f>#REF!</f>
        <v>#REF!</v>
      </c>
      <c r="AE69" s="137" t="e">
        <f>#REF!</f>
        <v>#REF!</v>
      </c>
      <c r="AF69" s="219" t="e">
        <f>AD69</f>
        <v>#REF!</v>
      </c>
      <c r="AG69" s="219" t="e">
        <f>AD69*#REF!</f>
        <v>#REF!</v>
      </c>
      <c r="AH69" s="335" t="e">
        <f>AF69*#REF!</f>
        <v>#REF!</v>
      </c>
      <c r="AI69" s="342" t="e">
        <f>AH69</f>
        <v>#REF!</v>
      </c>
      <c r="AJ69" s="446" t="e">
        <f>AD69*#REF!</f>
        <v>#REF!</v>
      </c>
      <c r="AK69" s="447" t="e">
        <f>AF69*#REF!</f>
        <v>#REF!</v>
      </c>
      <c r="AL69" s="447" t="e">
        <f>AF69*#REF!</f>
        <v>#REF!</v>
      </c>
      <c r="AM69" s="137" t="e">
        <f>#REF!</f>
        <v>#REF!</v>
      </c>
      <c r="AN69" s="137" t="e">
        <f>#REF!</f>
        <v>#REF!</v>
      </c>
      <c r="AO69" s="219" t="e">
        <f>AM69</f>
        <v>#REF!</v>
      </c>
      <c r="AP69" s="219" t="e">
        <f>AM69*#REF!</f>
        <v>#REF!</v>
      </c>
      <c r="AQ69" s="335" t="e">
        <f>AO69*#REF!</f>
        <v>#REF!</v>
      </c>
      <c r="AR69" s="342" t="e">
        <f>AQ69</f>
        <v>#REF!</v>
      </c>
      <c r="AS69" s="446" t="e">
        <f>AM69*#REF!</f>
        <v>#REF!</v>
      </c>
      <c r="AT69" s="447" t="e">
        <f>AO69*#REF!</f>
        <v>#REF!</v>
      </c>
      <c r="AU69" s="451" t="e">
        <f>AO69*#REF!</f>
        <v>#REF!</v>
      </c>
      <c r="AV69" s="136" t="e">
        <f>#REF!</f>
        <v>#REF!</v>
      </c>
      <c r="AW69" s="137" t="e">
        <f>#REF!</f>
        <v>#REF!</v>
      </c>
      <c r="AX69" s="219" t="e">
        <f>AV69</f>
        <v>#REF!</v>
      </c>
      <c r="AY69" s="204" t="e">
        <f>AV69*#REF!</f>
        <v>#REF!</v>
      </c>
      <c r="AZ69" s="335" t="e">
        <f>AX69*#REF!</f>
        <v>#REF!</v>
      </c>
      <c r="BA69" s="342" t="e">
        <f>AZ69</f>
        <v>#REF!</v>
      </c>
      <c r="BB69" s="137" t="e">
        <f>#REF!</f>
        <v>#REF!</v>
      </c>
      <c r="BC69" s="137" t="e">
        <f>#REF!</f>
        <v>#REF!</v>
      </c>
      <c r="BD69" s="219" t="e">
        <f>BB69</f>
        <v>#REF!</v>
      </c>
      <c r="BE69" s="204" t="e">
        <f>BB69*#REF!</f>
        <v>#REF!</v>
      </c>
      <c r="BF69" s="335" t="e">
        <f>BD69*#REF!</f>
        <v>#REF!</v>
      </c>
      <c r="BG69" s="342" t="e">
        <f>BF69</f>
        <v>#REF!</v>
      </c>
      <c r="BH69" s="446" t="e">
        <f>BB69*#REF!</f>
        <v>#REF!</v>
      </c>
      <c r="BI69" s="447" t="e">
        <f>BD69*#REF!</f>
        <v>#REF!</v>
      </c>
      <c r="BJ69" s="447" t="e">
        <f>BD69*#REF!</f>
        <v>#REF!</v>
      </c>
      <c r="BK69" s="137" t="e">
        <f>#REF!</f>
        <v>#REF!</v>
      </c>
      <c r="BL69" s="137" t="e">
        <f>#REF!</f>
        <v>#REF!</v>
      </c>
      <c r="BM69" s="219" t="e">
        <f>BK69</f>
        <v>#REF!</v>
      </c>
      <c r="BN69" s="219" t="e">
        <f>BK69*#REF!</f>
        <v>#REF!</v>
      </c>
      <c r="BO69" s="335" t="e">
        <f>BM69*#REF!</f>
        <v>#REF!</v>
      </c>
      <c r="BP69" s="342" t="e">
        <f>BO69</f>
        <v>#REF!</v>
      </c>
      <c r="BQ69" s="446" t="e">
        <f>BK69*#REF!</f>
        <v>#REF!</v>
      </c>
      <c r="BR69" s="447" t="e">
        <f>BM69*#REF!</f>
        <v>#REF!</v>
      </c>
      <c r="BS69" s="447" t="e">
        <f>BM69*#REF!</f>
        <v>#REF!</v>
      </c>
      <c r="BT69" s="137" t="e">
        <f>#REF!</f>
        <v>#REF!</v>
      </c>
      <c r="BU69" s="137" t="e">
        <f>#REF!</f>
        <v>#REF!</v>
      </c>
      <c r="BV69" s="219" t="e">
        <f>BT69</f>
        <v>#REF!</v>
      </c>
      <c r="BW69" s="219" t="e">
        <f>BT69*#REF!</f>
        <v>#REF!</v>
      </c>
      <c r="BX69" s="335" t="e">
        <f>BV69*#REF!</f>
        <v>#REF!</v>
      </c>
      <c r="BY69" s="342" t="e">
        <f>BX69</f>
        <v>#REF!</v>
      </c>
      <c r="BZ69" s="446" t="e">
        <f>BT69*#REF!</f>
        <v>#REF!</v>
      </c>
      <c r="CA69" s="447" t="e">
        <f>BV69*#REF!</f>
        <v>#REF!</v>
      </c>
      <c r="CB69" s="447" t="e">
        <f>BV69*#REF!</f>
        <v>#REF!</v>
      </c>
      <c r="CC69" s="136" t="e">
        <f>#REF!</f>
        <v>#REF!</v>
      </c>
      <c r="CD69" s="137" t="e">
        <f>#REF!</f>
        <v>#REF!</v>
      </c>
      <c r="CE69" s="219" t="e">
        <f>CC69</f>
        <v>#REF!</v>
      </c>
      <c r="CF69" s="204" t="e">
        <f>CC69*#REF!</f>
        <v>#REF!</v>
      </c>
      <c r="CG69" s="335" t="e">
        <f>CE69*#REF!</f>
        <v>#REF!</v>
      </c>
      <c r="CH69" s="342" t="e">
        <f>CG69</f>
        <v>#REF!</v>
      </c>
      <c r="CI69" s="137" t="e">
        <f>#REF!</f>
        <v>#REF!</v>
      </c>
      <c r="CJ69" s="137" t="e">
        <f>#REF!</f>
        <v>#REF!</v>
      </c>
      <c r="CK69" s="219" t="e">
        <f>CI69</f>
        <v>#REF!</v>
      </c>
      <c r="CL69" s="204" t="e">
        <f>CI69*#REF!</f>
        <v>#REF!</v>
      </c>
      <c r="CM69" s="335" t="e">
        <f>CK69*#REF!</f>
        <v>#REF!</v>
      </c>
      <c r="CN69" s="342" t="e">
        <f>CM69</f>
        <v>#REF!</v>
      </c>
      <c r="CO69" s="446" t="e">
        <f>CI69*#REF!</f>
        <v>#REF!</v>
      </c>
      <c r="CP69" s="447" t="e">
        <f>CK69*#REF!</f>
        <v>#REF!</v>
      </c>
      <c r="CQ69" s="447" t="e">
        <f>CK69*#REF!</f>
        <v>#REF!</v>
      </c>
      <c r="CR69" s="143" t="e">
        <f>#REF!</f>
        <v>#REF!</v>
      </c>
      <c r="CS69" s="137" t="e">
        <f>#REF!</f>
        <v>#REF!</v>
      </c>
      <c r="CT69" s="219" t="e">
        <f>CR69</f>
        <v>#REF!</v>
      </c>
      <c r="CU69" s="219" t="e">
        <f>CR69*#REF!</f>
        <v>#REF!</v>
      </c>
      <c r="CV69" s="335" t="e">
        <f>CT69*#REF!</f>
        <v>#REF!</v>
      </c>
      <c r="CW69" s="342" t="e">
        <f>CV69</f>
        <v>#REF!</v>
      </c>
      <c r="CX69" s="446" t="e">
        <f>CR69*#REF!</f>
        <v>#REF!</v>
      </c>
      <c r="CY69" s="447" t="e">
        <f>CT69*#REF!</f>
        <v>#REF!</v>
      </c>
      <c r="CZ69" s="447" t="e">
        <f>CT69*#REF!</f>
        <v>#REF!</v>
      </c>
      <c r="DA69" s="143" t="e">
        <f>#REF!</f>
        <v>#REF!</v>
      </c>
      <c r="DB69" s="137" t="e">
        <f>#REF!</f>
        <v>#REF!</v>
      </c>
      <c r="DC69" s="219" t="e">
        <f>DA69</f>
        <v>#REF!</v>
      </c>
      <c r="DD69" s="219" t="e">
        <f>DA69*#REF!</f>
        <v>#REF!</v>
      </c>
      <c r="DE69" s="335" t="e">
        <f>DC69*#REF!</f>
        <v>#REF!</v>
      </c>
      <c r="DF69" s="342" t="e">
        <f>DE69</f>
        <v>#REF!</v>
      </c>
      <c r="DG69" s="446" t="e">
        <f>DA69*#REF!</f>
        <v>#REF!</v>
      </c>
      <c r="DH69" s="447" t="e">
        <f>DC69*#REF!</f>
        <v>#REF!</v>
      </c>
      <c r="DI69" s="447" t="e">
        <f>DC69*#REF!</f>
        <v>#REF!</v>
      </c>
      <c r="DJ69" s="136" t="e">
        <f>#REF!</f>
        <v>#REF!</v>
      </c>
      <c r="DK69" s="137" t="e">
        <f>#REF!</f>
        <v>#REF!</v>
      </c>
      <c r="DL69" s="219" t="e">
        <f>DJ69</f>
        <v>#REF!</v>
      </c>
      <c r="DM69" s="204" t="e">
        <f>DJ69*#REF!</f>
        <v>#REF!</v>
      </c>
      <c r="DN69" s="335" t="e">
        <f>DL69*#REF!</f>
        <v>#REF!</v>
      </c>
      <c r="DO69" s="342" t="e">
        <f>DN69</f>
        <v>#REF!</v>
      </c>
      <c r="DP69" s="137" t="e">
        <f>#REF!</f>
        <v>#REF!</v>
      </c>
      <c r="DQ69" s="137" t="e">
        <f>#REF!</f>
        <v>#REF!</v>
      </c>
      <c r="DR69" s="219" t="e">
        <f>DP69</f>
        <v>#REF!</v>
      </c>
      <c r="DS69" s="204" t="e">
        <f>DP69*#REF!</f>
        <v>#REF!</v>
      </c>
      <c r="DT69" s="335" t="e">
        <f>DR69*#REF!</f>
        <v>#REF!</v>
      </c>
      <c r="DU69" s="342" t="e">
        <f>DT69</f>
        <v>#REF!</v>
      </c>
      <c r="DV69" s="446" t="e">
        <f>DP69*#REF!</f>
        <v>#REF!</v>
      </c>
      <c r="DW69" s="447" t="e">
        <f>DR69*#REF!</f>
        <v>#REF!</v>
      </c>
      <c r="DX69" s="447" t="e">
        <f>DR69*#REF!</f>
        <v>#REF!</v>
      </c>
      <c r="DY69" s="137" t="e">
        <f>#REF!</f>
        <v>#REF!</v>
      </c>
      <c r="DZ69" s="137" t="e">
        <f>#REF!</f>
        <v>#REF!</v>
      </c>
      <c r="EA69" s="219" t="e">
        <f>DY69</f>
        <v>#REF!</v>
      </c>
      <c r="EB69" s="219" t="e">
        <f>DY69*#REF!</f>
        <v>#REF!</v>
      </c>
      <c r="EC69" s="335" t="e">
        <f>EA69*#REF!</f>
        <v>#REF!</v>
      </c>
      <c r="ED69" s="342" t="e">
        <f>EC69</f>
        <v>#REF!</v>
      </c>
      <c r="EE69" s="446" t="e">
        <f>DY69*#REF!</f>
        <v>#REF!</v>
      </c>
      <c r="EF69" s="447" t="e">
        <f>EA69*#REF!</f>
        <v>#REF!</v>
      </c>
      <c r="EG69" s="447" t="e">
        <f>EA69*#REF!</f>
        <v>#REF!</v>
      </c>
      <c r="EH69" s="137" t="e">
        <f>#REF!</f>
        <v>#REF!</v>
      </c>
      <c r="EI69" s="137" t="e">
        <f>#REF!</f>
        <v>#REF!</v>
      </c>
      <c r="EJ69" s="219" t="e">
        <f>EH69</f>
        <v>#REF!</v>
      </c>
      <c r="EK69" s="219" t="e">
        <f>EH69*#REF!</f>
        <v>#REF!</v>
      </c>
      <c r="EL69" s="335" t="e">
        <f>EJ69*#REF!</f>
        <v>#REF!</v>
      </c>
      <c r="EM69" s="342" t="e">
        <f>EL69</f>
        <v>#REF!</v>
      </c>
      <c r="EN69" s="446" t="e">
        <f>EH69*#REF!</f>
        <v>#REF!</v>
      </c>
      <c r="EO69" s="447" t="e">
        <f>EJ69*#REF!</f>
        <v>#REF!</v>
      </c>
      <c r="EP69" s="447" t="e">
        <f>EJ69*#REF!</f>
        <v>#REF!</v>
      </c>
      <c r="EQ69" s="136" t="e">
        <f>#REF!</f>
        <v>#REF!</v>
      </c>
      <c r="ER69" s="137" t="e">
        <f>#REF!</f>
        <v>#REF!</v>
      </c>
      <c r="ES69" s="219" t="e">
        <f>EQ69</f>
        <v>#REF!</v>
      </c>
      <c r="ET69" s="204" t="e">
        <f>EQ69*#REF!</f>
        <v>#REF!</v>
      </c>
      <c r="EU69" s="335" t="e">
        <f>ES69*#REF!</f>
        <v>#REF!</v>
      </c>
      <c r="EV69" s="342" t="e">
        <f>EU69</f>
        <v>#REF!</v>
      </c>
      <c r="EW69" s="137" t="e">
        <f>#REF!</f>
        <v>#REF!</v>
      </c>
      <c r="EX69" s="137" t="e">
        <f>#REF!</f>
        <v>#REF!</v>
      </c>
      <c r="EY69" s="219" t="e">
        <f>EW69</f>
        <v>#REF!</v>
      </c>
      <c r="EZ69" s="204" t="e">
        <f>EW69*#REF!</f>
        <v>#REF!</v>
      </c>
      <c r="FA69" s="335" t="e">
        <f>EY69*#REF!</f>
        <v>#REF!</v>
      </c>
      <c r="FB69" s="342" t="e">
        <f>FA69</f>
        <v>#REF!</v>
      </c>
      <c r="FC69" s="446" t="e">
        <f>EW69*#REF!</f>
        <v>#REF!</v>
      </c>
      <c r="FD69" s="447" t="e">
        <f>EY69*#REF!</f>
        <v>#REF!</v>
      </c>
      <c r="FE69" s="447" t="e">
        <f>EY69*#REF!</f>
        <v>#REF!</v>
      </c>
      <c r="FF69" s="137" t="e">
        <f>#REF!</f>
        <v>#REF!</v>
      </c>
      <c r="FG69" s="137" t="e">
        <f>#REF!</f>
        <v>#REF!</v>
      </c>
      <c r="FH69" s="219" t="e">
        <f>FF69</f>
        <v>#REF!</v>
      </c>
      <c r="FI69" s="219" t="e">
        <f>FF69*#REF!</f>
        <v>#REF!</v>
      </c>
      <c r="FJ69" s="335" t="e">
        <f>FH69*#REF!</f>
        <v>#REF!</v>
      </c>
      <c r="FK69" s="342" t="e">
        <f>FJ69</f>
        <v>#REF!</v>
      </c>
      <c r="FL69" s="446" t="e">
        <f>FF69*#REF!</f>
        <v>#REF!</v>
      </c>
      <c r="FM69" s="447" t="e">
        <f>FH69*#REF!</f>
        <v>#REF!</v>
      </c>
      <c r="FN69" s="447" t="e">
        <f>FH69*#REF!</f>
        <v>#REF!</v>
      </c>
      <c r="FO69" s="137" t="e">
        <f>#REF!</f>
        <v>#REF!</v>
      </c>
      <c r="FP69" s="137" t="e">
        <f>#REF!</f>
        <v>#REF!</v>
      </c>
      <c r="FQ69" s="219" t="e">
        <f>FO69</f>
        <v>#REF!</v>
      </c>
      <c r="FR69" s="219" t="e">
        <f>FO69*#REF!</f>
        <v>#REF!</v>
      </c>
      <c r="FS69" s="335" t="e">
        <f>FQ69*#REF!</f>
        <v>#REF!</v>
      </c>
      <c r="FT69" s="342" t="e">
        <f>FS69</f>
        <v>#REF!</v>
      </c>
      <c r="FU69" s="446" t="e">
        <f>FO69*#REF!</f>
        <v>#REF!</v>
      </c>
      <c r="FV69" s="460" t="e">
        <f>FQ69*#REF!</f>
        <v>#REF!</v>
      </c>
      <c r="FW69" s="673" t="e">
        <f>FQ69*#REF!</f>
        <v>#REF!</v>
      </c>
    </row>
    <row r="70" spans="1:179" s="12" customFormat="1">
      <c r="A70" s="884"/>
      <c r="B70" s="878" t="s">
        <v>867</v>
      </c>
      <c r="C70" s="337" t="s">
        <v>868</v>
      </c>
      <c r="D70" s="334" t="s">
        <v>175</v>
      </c>
      <c r="E70" s="262" t="e">
        <f t="shared" si="502"/>
        <v>#REF!</v>
      </c>
      <c r="F70" s="263" t="e">
        <f t="shared" si="503"/>
        <v>#REF!</v>
      </c>
      <c r="G70" s="263" t="e">
        <f t="shared" ref="G70:G81" si="507">Q70+AX70+CE70+DL70+ES70+Q160+AX160+CE160+DL160+ES160+Q250+AX250+CE250+DL250+ES250+Q340+AX340+CE340+DL340+ES340</f>
        <v>#REF!</v>
      </c>
      <c r="H70" s="263" t="e">
        <f t="shared" si="504"/>
        <v>#REF!</v>
      </c>
      <c r="I70" s="263" t="e">
        <f t="shared" si="505"/>
        <v>#REF!</v>
      </c>
      <c r="J70" s="264" t="e">
        <f t="shared" si="506"/>
        <v>#REF!</v>
      </c>
      <c r="K70" s="129"/>
      <c r="L70" s="131"/>
      <c r="M70" s="145"/>
      <c r="N70" s="149"/>
      <c r="O70" s="143" t="e">
        <f>#REF!</f>
        <v>#REF!</v>
      </c>
      <c r="P70" s="137" t="e">
        <f>#REF!</f>
        <v>#REF!</v>
      </c>
      <c r="Q70" s="204" t="e">
        <f t="shared" ref="Q70:Q81" si="508">O70</f>
        <v>#REF!</v>
      </c>
      <c r="R70" s="204" t="e">
        <f>O70*#REF!</f>
        <v>#REF!</v>
      </c>
      <c r="S70" s="335" t="e">
        <f>Q70*#REF!</f>
        <v>#REF!</v>
      </c>
      <c r="T70" s="342" t="e">
        <f t="shared" ref="T70:T81" si="509">S70</f>
        <v>#REF!</v>
      </c>
      <c r="U70" s="137" t="e">
        <f>#REF!</f>
        <v>#REF!</v>
      </c>
      <c r="V70" s="137" t="e">
        <f>#REF!</f>
        <v>#REF!</v>
      </c>
      <c r="W70" s="204" t="e">
        <f t="shared" ref="W70:W81" si="510">U70</f>
        <v>#REF!</v>
      </c>
      <c r="X70" s="204" t="e">
        <f>U70*#REF!</f>
        <v>#REF!</v>
      </c>
      <c r="Y70" s="335" t="e">
        <f>W70*#REF!</f>
        <v>#REF!</v>
      </c>
      <c r="Z70" s="342" t="e">
        <f t="shared" ref="Z70:Z81" si="511">Y70</f>
        <v>#REF!</v>
      </c>
      <c r="AA70" s="446" t="e">
        <f>U70*#REF!</f>
        <v>#REF!</v>
      </c>
      <c r="AB70" s="447" t="e">
        <f>W70*#REF!</f>
        <v>#REF!</v>
      </c>
      <c r="AC70" s="447" t="e">
        <f>W70*#REF!</f>
        <v>#REF!</v>
      </c>
      <c r="AD70" s="137" t="e">
        <f>#REF!</f>
        <v>#REF!</v>
      </c>
      <c r="AE70" s="137" t="e">
        <f>#REF!</f>
        <v>#REF!</v>
      </c>
      <c r="AF70" s="219" t="e">
        <f t="shared" ref="AF70:AF81" si="512">AD70</f>
        <v>#REF!</v>
      </c>
      <c r="AG70" s="219" t="e">
        <f>AD70*#REF!</f>
        <v>#REF!</v>
      </c>
      <c r="AH70" s="335" t="e">
        <f>AF70*#REF!</f>
        <v>#REF!</v>
      </c>
      <c r="AI70" s="342" t="e">
        <f t="shared" ref="AI70:AI81" si="513">AH70</f>
        <v>#REF!</v>
      </c>
      <c r="AJ70" s="446" t="e">
        <f>AD70*#REF!</f>
        <v>#REF!</v>
      </c>
      <c r="AK70" s="447" t="e">
        <f>AF70*#REF!</f>
        <v>#REF!</v>
      </c>
      <c r="AL70" s="447" t="e">
        <f>AF70*#REF!</f>
        <v>#REF!</v>
      </c>
      <c r="AM70" s="137" t="e">
        <f>#REF!</f>
        <v>#REF!</v>
      </c>
      <c r="AN70" s="137" t="e">
        <f>#REF!</f>
        <v>#REF!</v>
      </c>
      <c r="AO70" s="219" t="e">
        <f t="shared" ref="AO70:AO81" si="514">AM70</f>
        <v>#REF!</v>
      </c>
      <c r="AP70" s="219" t="e">
        <f>AM70*#REF!</f>
        <v>#REF!</v>
      </c>
      <c r="AQ70" s="335" t="e">
        <f>AO70*#REF!</f>
        <v>#REF!</v>
      </c>
      <c r="AR70" s="342" t="e">
        <f t="shared" ref="AR70:AR81" si="515">AQ70</f>
        <v>#REF!</v>
      </c>
      <c r="AS70" s="446" t="e">
        <f>AM70*#REF!</f>
        <v>#REF!</v>
      </c>
      <c r="AT70" s="447" t="e">
        <f>AO70*#REF!</f>
        <v>#REF!</v>
      </c>
      <c r="AU70" s="451" t="e">
        <f>AO70*#REF!</f>
        <v>#REF!</v>
      </c>
      <c r="AV70" s="136" t="e">
        <f>#REF!</f>
        <v>#REF!</v>
      </c>
      <c r="AW70" s="137" t="e">
        <f>#REF!</f>
        <v>#REF!</v>
      </c>
      <c r="AX70" s="219" t="e">
        <f t="shared" ref="AX70:AX81" si="516">AV70</f>
        <v>#REF!</v>
      </c>
      <c r="AY70" s="204" t="e">
        <f>AV70*#REF!</f>
        <v>#REF!</v>
      </c>
      <c r="AZ70" s="335" t="e">
        <f>AX70*#REF!</f>
        <v>#REF!</v>
      </c>
      <c r="BA70" s="342" t="e">
        <f t="shared" ref="BA70:BA81" si="517">AZ70</f>
        <v>#REF!</v>
      </c>
      <c r="BB70" s="137" t="e">
        <f>#REF!</f>
        <v>#REF!</v>
      </c>
      <c r="BC70" s="137" t="e">
        <f>#REF!</f>
        <v>#REF!</v>
      </c>
      <c r="BD70" s="219" t="e">
        <f t="shared" ref="BD70:BD81" si="518">BB70-BC70</f>
        <v>#REF!</v>
      </c>
      <c r="BE70" s="204" t="e">
        <f>BB70*#REF!</f>
        <v>#REF!</v>
      </c>
      <c r="BF70" s="335" t="e">
        <f>BD70*#REF!</f>
        <v>#REF!</v>
      </c>
      <c r="BG70" s="342" t="e">
        <f t="shared" ref="BG70:BG81" si="519">BF70</f>
        <v>#REF!</v>
      </c>
      <c r="BH70" s="446" t="e">
        <f>BB70*#REF!</f>
        <v>#REF!</v>
      </c>
      <c r="BI70" s="447" t="e">
        <f>BD70*#REF!</f>
        <v>#REF!</v>
      </c>
      <c r="BJ70" s="447" t="e">
        <f>BD70*#REF!</f>
        <v>#REF!</v>
      </c>
      <c r="BK70" s="137" t="e">
        <f>#REF!</f>
        <v>#REF!</v>
      </c>
      <c r="BL70" s="137" t="e">
        <f>#REF!</f>
        <v>#REF!</v>
      </c>
      <c r="BM70" s="219" t="e">
        <f t="shared" ref="BM70:BM81" si="520">BK70</f>
        <v>#REF!</v>
      </c>
      <c r="BN70" s="219" t="e">
        <f>BK70*#REF!</f>
        <v>#REF!</v>
      </c>
      <c r="BO70" s="335" t="e">
        <f>BM70*#REF!</f>
        <v>#REF!</v>
      </c>
      <c r="BP70" s="342" t="e">
        <f t="shared" ref="BP70:BP81" si="521">BO70</f>
        <v>#REF!</v>
      </c>
      <c r="BQ70" s="446" t="e">
        <f>BK70*#REF!</f>
        <v>#REF!</v>
      </c>
      <c r="BR70" s="447" t="e">
        <f>BM70*#REF!</f>
        <v>#REF!</v>
      </c>
      <c r="BS70" s="447" t="e">
        <f>BM70*#REF!</f>
        <v>#REF!</v>
      </c>
      <c r="BT70" s="137" t="e">
        <f>#REF!</f>
        <v>#REF!</v>
      </c>
      <c r="BU70" s="137" t="e">
        <f>#REF!</f>
        <v>#REF!</v>
      </c>
      <c r="BV70" s="219" t="e">
        <f t="shared" ref="BV70:BV81" si="522">BT70</f>
        <v>#REF!</v>
      </c>
      <c r="BW70" s="219" t="e">
        <f>BT70*#REF!</f>
        <v>#REF!</v>
      </c>
      <c r="BX70" s="335" t="e">
        <f>BV70*#REF!</f>
        <v>#REF!</v>
      </c>
      <c r="BY70" s="342" t="e">
        <f t="shared" ref="BY70:BY81" si="523">BX70</f>
        <v>#REF!</v>
      </c>
      <c r="BZ70" s="446" t="e">
        <f>BT70*#REF!</f>
        <v>#REF!</v>
      </c>
      <c r="CA70" s="447" t="e">
        <f>BV70*#REF!</f>
        <v>#REF!</v>
      </c>
      <c r="CB70" s="447" t="e">
        <f>BV70*#REF!</f>
        <v>#REF!</v>
      </c>
      <c r="CC70" s="136" t="e">
        <f>#REF!</f>
        <v>#REF!</v>
      </c>
      <c r="CD70" s="137" t="e">
        <f>#REF!</f>
        <v>#REF!</v>
      </c>
      <c r="CE70" s="219" t="e">
        <f t="shared" ref="CE70:CE81" si="524">CC70</f>
        <v>#REF!</v>
      </c>
      <c r="CF70" s="204" t="e">
        <f>CC70*#REF!</f>
        <v>#REF!</v>
      </c>
      <c r="CG70" s="335" t="e">
        <f>CE70*#REF!</f>
        <v>#REF!</v>
      </c>
      <c r="CH70" s="342" t="e">
        <f t="shared" ref="CH70:CH81" si="525">CG70</f>
        <v>#REF!</v>
      </c>
      <c r="CI70" s="137" t="e">
        <f>#REF!</f>
        <v>#REF!</v>
      </c>
      <c r="CJ70" s="137" t="e">
        <f>#REF!</f>
        <v>#REF!</v>
      </c>
      <c r="CK70" s="219" t="e">
        <f t="shared" ref="CK70:CK81" si="526">CI70</f>
        <v>#REF!</v>
      </c>
      <c r="CL70" s="204" t="e">
        <f>CI70*#REF!</f>
        <v>#REF!</v>
      </c>
      <c r="CM70" s="335" t="e">
        <f>CK70*#REF!</f>
        <v>#REF!</v>
      </c>
      <c r="CN70" s="342" t="e">
        <f t="shared" ref="CN70:CN81" si="527">CM70</f>
        <v>#REF!</v>
      </c>
      <c r="CO70" s="446" t="e">
        <f>CI70*#REF!</f>
        <v>#REF!</v>
      </c>
      <c r="CP70" s="447" t="e">
        <f>CK70*#REF!</f>
        <v>#REF!</v>
      </c>
      <c r="CQ70" s="447" t="e">
        <f>CK70*#REF!</f>
        <v>#REF!</v>
      </c>
      <c r="CR70" s="143" t="e">
        <f>#REF!</f>
        <v>#REF!</v>
      </c>
      <c r="CS70" s="137" t="e">
        <f>#REF!</f>
        <v>#REF!</v>
      </c>
      <c r="CT70" s="219" t="e">
        <f t="shared" ref="CT70:CT81" si="528">CR70</f>
        <v>#REF!</v>
      </c>
      <c r="CU70" s="219" t="e">
        <f>CR70*#REF!</f>
        <v>#REF!</v>
      </c>
      <c r="CV70" s="335" t="e">
        <f>CT70*#REF!</f>
        <v>#REF!</v>
      </c>
      <c r="CW70" s="342" t="e">
        <f t="shared" ref="CW70:CW81" si="529">CV70</f>
        <v>#REF!</v>
      </c>
      <c r="CX70" s="446" t="e">
        <f>CR70*#REF!</f>
        <v>#REF!</v>
      </c>
      <c r="CY70" s="447" t="e">
        <f>CT70*#REF!</f>
        <v>#REF!</v>
      </c>
      <c r="CZ70" s="447" t="e">
        <f>CT70*#REF!</f>
        <v>#REF!</v>
      </c>
      <c r="DA70" s="143" t="e">
        <f>#REF!</f>
        <v>#REF!</v>
      </c>
      <c r="DB70" s="137" t="e">
        <f>#REF!</f>
        <v>#REF!</v>
      </c>
      <c r="DC70" s="219" t="e">
        <f t="shared" ref="DC70:DC81" si="530">DA70</f>
        <v>#REF!</v>
      </c>
      <c r="DD70" s="219" t="e">
        <f>DA70*#REF!</f>
        <v>#REF!</v>
      </c>
      <c r="DE70" s="335" t="e">
        <f>DC70*#REF!</f>
        <v>#REF!</v>
      </c>
      <c r="DF70" s="342" t="e">
        <f t="shared" ref="DF70:DF81" si="531">DE70</f>
        <v>#REF!</v>
      </c>
      <c r="DG70" s="446" t="e">
        <f>DA70*#REF!</f>
        <v>#REF!</v>
      </c>
      <c r="DH70" s="447" t="e">
        <f>DC70*#REF!</f>
        <v>#REF!</v>
      </c>
      <c r="DI70" s="447" t="e">
        <f>DC70*#REF!</f>
        <v>#REF!</v>
      </c>
      <c r="DJ70" s="136" t="e">
        <f>#REF!</f>
        <v>#REF!</v>
      </c>
      <c r="DK70" s="137" t="e">
        <f>#REF!</f>
        <v>#REF!</v>
      </c>
      <c r="DL70" s="219" t="e">
        <f t="shared" ref="DL70:DL81" si="532">DJ70</f>
        <v>#REF!</v>
      </c>
      <c r="DM70" s="204" t="e">
        <f>DJ70*#REF!</f>
        <v>#REF!</v>
      </c>
      <c r="DN70" s="335" t="e">
        <f>DL70*#REF!</f>
        <v>#REF!</v>
      </c>
      <c r="DO70" s="342" t="e">
        <f t="shared" ref="DO70:DO81" si="533">DN70</f>
        <v>#REF!</v>
      </c>
      <c r="DP70" s="137" t="e">
        <f>#REF!</f>
        <v>#REF!</v>
      </c>
      <c r="DQ70" s="137" t="e">
        <f>#REF!</f>
        <v>#REF!</v>
      </c>
      <c r="DR70" s="219" t="e">
        <f t="shared" ref="DR70:DR81" si="534">DP70</f>
        <v>#REF!</v>
      </c>
      <c r="DS70" s="204" t="e">
        <f>DP70*#REF!</f>
        <v>#REF!</v>
      </c>
      <c r="DT70" s="335" t="e">
        <f>DR70*#REF!</f>
        <v>#REF!</v>
      </c>
      <c r="DU70" s="342" t="e">
        <f t="shared" ref="DU70:DU81" si="535">DT70</f>
        <v>#REF!</v>
      </c>
      <c r="DV70" s="446" t="e">
        <f>DP70*#REF!</f>
        <v>#REF!</v>
      </c>
      <c r="DW70" s="447" t="e">
        <f>DR70*#REF!</f>
        <v>#REF!</v>
      </c>
      <c r="DX70" s="447" t="e">
        <f>DR70*#REF!</f>
        <v>#REF!</v>
      </c>
      <c r="DY70" s="137" t="e">
        <f>#REF!</f>
        <v>#REF!</v>
      </c>
      <c r="DZ70" s="137" t="e">
        <f>#REF!</f>
        <v>#REF!</v>
      </c>
      <c r="EA70" s="219" t="e">
        <f t="shared" ref="EA70:EA81" si="536">DY70</f>
        <v>#REF!</v>
      </c>
      <c r="EB70" s="219" t="e">
        <f>DY70*#REF!</f>
        <v>#REF!</v>
      </c>
      <c r="EC70" s="335" t="e">
        <f>EA70*#REF!</f>
        <v>#REF!</v>
      </c>
      <c r="ED70" s="342" t="e">
        <f t="shared" ref="ED70:ED81" si="537">EC70</f>
        <v>#REF!</v>
      </c>
      <c r="EE70" s="446" t="e">
        <f>DY70*#REF!</f>
        <v>#REF!</v>
      </c>
      <c r="EF70" s="447" t="e">
        <f>EA70*#REF!</f>
        <v>#REF!</v>
      </c>
      <c r="EG70" s="447" t="e">
        <f>EA70*#REF!</f>
        <v>#REF!</v>
      </c>
      <c r="EH70" s="137" t="e">
        <f>#REF!</f>
        <v>#REF!</v>
      </c>
      <c r="EI70" s="137" t="e">
        <f>#REF!</f>
        <v>#REF!</v>
      </c>
      <c r="EJ70" s="219" t="e">
        <f t="shared" ref="EJ70:EJ81" si="538">EH70</f>
        <v>#REF!</v>
      </c>
      <c r="EK70" s="219" t="e">
        <f>EH70*#REF!</f>
        <v>#REF!</v>
      </c>
      <c r="EL70" s="335" t="e">
        <f>EJ70*#REF!</f>
        <v>#REF!</v>
      </c>
      <c r="EM70" s="342" t="e">
        <f t="shared" ref="EM70:EM81" si="539">EL70</f>
        <v>#REF!</v>
      </c>
      <c r="EN70" s="446" t="e">
        <f>EH70*#REF!</f>
        <v>#REF!</v>
      </c>
      <c r="EO70" s="447" t="e">
        <f>EJ70*#REF!</f>
        <v>#REF!</v>
      </c>
      <c r="EP70" s="447" t="e">
        <f>EJ70*#REF!</f>
        <v>#REF!</v>
      </c>
      <c r="EQ70" s="136" t="e">
        <f>#REF!</f>
        <v>#REF!</v>
      </c>
      <c r="ER70" s="137" t="e">
        <f>#REF!</f>
        <v>#REF!</v>
      </c>
      <c r="ES70" s="219" t="e">
        <f t="shared" ref="ES70:ES81" si="540">EQ70</f>
        <v>#REF!</v>
      </c>
      <c r="ET70" s="204" t="e">
        <f>EQ70*#REF!</f>
        <v>#REF!</v>
      </c>
      <c r="EU70" s="335" t="e">
        <f>ES70*#REF!</f>
        <v>#REF!</v>
      </c>
      <c r="EV70" s="342" t="e">
        <f t="shared" ref="EV70:EV81" si="541">EU70</f>
        <v>#REF!</v>
      </c>
      <c r="EW70" s="137" t="e">
        <f>#REF!</f>
        <v>#REF!</v>
      </c>
      <c r="EX70" s="137" t="e">
        <f>#REF!</f>
        <v>#REF!</v>
      </c>
      <c r="EY70" s="219" t="e">
        <f t="shared" ref="EY70:EY81" si="542">EW70</f>
        <v>#REF!</v>
      </c>
      <c r="EZ70" s="204" t="e">
        <f>EW70*#REF!</f>
        <v>#REF!</v>
      </c>
      <c r="FA70" s="335" t="e">
        <f>EY70*#REF!</f>
        <v>#REF!</v>
      </c>
      <c r="FB70" s="342" t="e">
        <f t="shared" ref="FB70:FB81" si="543">FA70</f>
        <v>#REF!</v>
      </c>
      <c r="FC70" s="446" t="e">
        <f>EW70*#REF!</f>
        <v>#REF!</v>
      </c>
      <c r="FD70" s="447" t="e">
        <f>EY70*#REF!</f>
        <v>#REF!</v>
      </c>
      <c r="FE70" s="447" t="e">
        <f>EY70*#REF!</f>
        <v>#REF!</v>
      </c>
      <c r="FF70" s="137" t="e">
        <f>#REF!</f>
        <v>#REF!</v>
      </c>
      <c r="FG70" s="137" t="e">
        <f>#REF!</f>
        <v>#REF!</v>
      </c>
      <c r="FH70" s="219" t="e">
        <f t="shared" ref="FH70:FH81" si="544">FF70</f>
        <v>#REF!</v>
      </c>
      <c r="FI70" s="219" t="e">
        <f>FF70*#REF!</f>
        <v>#REF!</v>
      </c>
      <c r="FJ70" s="335" t="e">
        <f>FH70*#REF!</f>
        <v>#REF!</v>
      </c>
      <c r="FK70" s="342" t="e">
        <f t="shared" ref="FK70:FK81" si="545">FJ70</f>
        <v>#REF!</v>
      </c>
      <c r="FL70" s="446" t="e">
        <f>FF70*#REF!</f>
        <v>#REF!</v>
      </c>
      <c r="FM70" s="447" t="e">
        <f>FH70*#REF!</f>
        <v>#REF!</v>
      </c>
      <c r="FN70" s="447" t="e">
        <f>FH70*#REF!</f>
        <v>#REF!</v>
      </c>
      <c r="FO70" s="137" t="e">
        <f>#REF!</f>
        <v>#REF!</v>
      </c>
      <c r="FP70" s="137" t="e">
        <f>#REF!</f>
        <v>#REF!</v>
      </c>
      <c r="FQ70" s="219" t="e">
        <f t="shared" ref="FQ70:FQ81" si="546">FO70</f>
        <v>#REF!</v>
      </c>
      <c r="FR70" s="219" t="e">
        <f>FO70*#REF!</f>
        <v>#REF!</v>
      </c>
      <c r="FS70" s="335" t="e">
        <f>FQ70*#REF!</f>
        <v>#REF!</v>
      </c>
      <c r="FT70" s="342" t="e">
        <f t="shared" ref="FT70:FT81" si="547">FS70</f>
        <v>#REF!</v>
      </c>
      <c r="FU70" s="446" t="e">
        <f>FO70*#REF!</f>
        <v>#REF!</v>
      </c>
      <c r="FV70" s="460" t="e">
        <f>FQ70*#REF!</f>
        <v>#REF!</v>
      </c>
      <c r="FW70" s="673" t="e">
        <f>FQ70*#REF!</f>
        <v>#REF!</v>
      </c>
    </row>
    <row r="71" spans="1:179" s="12" customFormat="1">
      <c r="A71" s="884"/>
      <c r="B71" s="879"/>
      <c r="C71" s="353" t="s">
        <v>869</v>
      </c>
      <c r="D71" s="334" t="s">
        <v>175</v>
      </c>
      <c r="E71" s="262" t="e">
        <f t="shared" si="502"/>
        <v>#REF!</v>
      </c>
      <c r="F71" s="263" t="e">
        <f t="shared" si="503"/>
        <v>#REF!</v>
      </c>
      <c r="G71" s="263" t="e">
        <f t="shared" si="507"/>
        <v>#REF!</v>
      </c>
      <c r="H71" s="263" t="e">
        <f t="shared" si="504"/>
        <v>#REF!</v>
      </c>
      <c r="I71" s="263" t="e">
        <f t="shared" si="505"/>
        <v>#REF!</v>
      </c>
      <c r="J71" s="264" t="e">
        <f t="shared" si="506"/>
        <v>#REF!</v>
      </c>
      <c r="K71" s="129"/>
      <c r="L71" s="131"/>
      <c r="M71" s="145"/>
      <c r="N71" s="149"/>
      <c r="O71" s="143" t="e">
        <f>#REF!</f>
        <v>#REF!</v>
      </c>
      <c r="P71" s="137" t="e">
        <f>#REF!</f>
        <v>#REF!</v>
      </c>
      <c r="Q71" s="204" t="e">
        <f t="shared" si="508"/>
        <v>#REF!</v>
      </c>
      <c r="R71" s="204" t="e">
        <f>O71*#REF!</f>
        <v>#REF!</v>
      </c>
      <c r="S71" s="335" t="e">
        <f>Q71*#REF!</f>
        <v>#REF!</v>
      </c>
      <c r="T71" s="342" t="e">
        <f t="shared" si="509"/>
        <v>#REF!</v>
      </c>
      <c r="U71" s="137" t="e">
        <f>#REF!</f>
        <v>#REF!</v>
      </c>
      <c r="V71" s="137" t="e">
        <f>#REF!</f>
        <v>#REF!</v>
      </c>
      <c r="W71" s="204" t="e">
        <f t="shared" si="510"/>
        <v>#REF!</v>
      </c>
      <c r="X71" s="204" t="e">
        <f>U71*#REF!</f>
        <v>#REF!</v>
      </c>
      <c r="Y71" s="335" t="e">
        <f>W71*#REF!</f>
        <v>#REF!</v>
      </c>
      <c r="Z71" s="342" t="e">
        <f t="shared" si="511"/>
        <v>#REF!</v>
      </c>
      <c r="AA71" s="446" t="e">
        <f>U71*#REF!</f>
        <v>#REF!</v>
      </c>
      <c r="AB71" s="447" t="e">
        <f>W71*#REF!</f>
        <v>#REF!</v>
      </c>
      <c r="AC71" s="447" t="e">
        <f>W71*#REF!</f>
        <v>#REF!</v>
      </c>
      <c r="AD71" s="137" t="e">
        <f>#REF!</f>
        <v>#REF!</v>
      </c>
      <c r="AE71" s="137" t="e">
        <f>#REF!</f>
        <v>#REF!</v>
      </c>
      <c r="AF71" s="219" t="e">
        <f t="shared" si="512"/>
        <v>#REF!</v>
      </c>
      <c r="AG71" s="219" t="e">
        <f>AD71*#REF!</f>
        <v>#REF!</v>
      </c>
      <c r="AH71" s="335" t="e">
        <f>AF71*#REF!</f>
        <v>#REF!</v>
      </c>
      <c r="AI71" s="342" t="e">
        <f t="shared" si="513"/>
        <v>#REF!</v>
      </c>
      <c r="AJ71" s="446" t="e">
        <f>AD71*#REF!</f>
        <v>#REF!</v>
      </c>
      <c r="AK71" s="447" t="e">
        <f>AF71*#REF!</f>
        <v>#REF!</v>
      </c>
      <c r="AL71" s="447" t="e">
        <f>AF71*#REF!</f>
        <v>#REF!</v>
      </c>
      <c r="AM71" s="137" t="e">
        <f>#REF!</f>
        <v>#REF!</v>
      </c>
      <c r="AN71" s="137" t="e">
        <f>#REF!</f>
        <v>#REF!</v>
      </c>
      <c r="AO71" s="219" t="e">
        <f t="shared" si="514"/>
        <v>#REF!</v>
      </c>
      <c r="AP71" s="219" t="e">
        <f>AM71*#REF!</f>
        <v>#REF!</v>
      </c>
      <c r="AQ71" s="335" t="e">
        <f>AO71*#REF!</f>
        <v>#REF!</v>
      </c>
      <c r="AR71" s="342" t="e">
        <f t="shared" si="515"/>
        <v>#REF!</v>
      </c>
      <c r="AS71" s="446" t="e">
        <f>AM71*#REF!</f>
        <v>#REF!</v>
      </c>
      <c r="AT71" s="447" t="e">
        <f>AO71*#REF!</f>
        <v>#REF!</v>
      </c>
      <c r="AU71" s="451" t="e">
        <f>AO71*#REF!</f>
        <v>#REF!</v>
      </c>
      <c r="AV71" s="136" t="e">
        <f>#REF!</f>
        <v>#REF!</v>
      </c>
      <c r="AW71" s="137" t="e">
        <f>#REF!</f>
        <v>#REF!</v>
      </c>
      <c r="AX71" s="219" t="e">
        <f t="shared" si="516"/>
        <v>#REF!</v>
      </c>
      <c r="AY71" s="204" t="e">
        <f>AV71*#REF!</f>
        <v>#REF!</v>
      </c>
      <c r="AZ71" s="335" t="e">
        <f>AX71*#REF!</f>
        <v>#REF!</v>
      </c>
      <c r="BA71" s="342" t="e">
        <f t="shared" si="517"/>
        <v>#REF!</v>
      </c>
      <c r="BB71" s="137" t="e">
        <f>#REF!</f>
        <v>#REF!</v>
      </c>
      <c r="BC71" s="137" t="e">
        <f>#REF!</f>
        <v>#REF!</v>
      </c>
      <c r="BD71" s="219" t="e">
        <f t="shared" si="518"/>
        <v>#REF!</v>
      </c>
      <c r="BE71" s="204" t="e">
        <f>BB71*#REF!</f>
        <v>#REF!</v>
      </c>
      <c r="BF71" s="335" t="e">
        <f>BD71*#REF!</f>
        <v>#REF!</v>
      </c>
      <c r="BG71" s="342" t="e">
        <f t="shared" si="519"/>
        <v>#REF!</v>
      </c>
      <c r="BH71" s="446" t="e">
        <f>BB71*#REF!</f>
        <v>#REF!</v>
      </c>
      <c r="BI71" s="447" t="e">
        <f>BD71*#REF!</f>
        <v>#REF!</v>
      </c>
      <c r="BJ71" s="447" t="e">
        <f>BD71*#REF!</f>
        <v>#REF!</v>
      </c>
      <c r="BK71" s="137" t="e">
        <f>#REF!</f>
        <v>#REF!</v>
      </c>
      <c r="BL71" s="137" t="e">
        <f>#REF!</f>
        <v>#REF!</v>
      </c>
      <c r="BM71" s="219" t="e">
        <f t="shared" si="520"/>
        <v>#REF!</v>
      </c>
      <c r="BN71" s="219" t="e">
        <f>BK71*#REF!</f>
        <v>#REF!</v>
      </c>
      <c r="BO71" s="335" t="e">
        <f>BM71*#REF!</f>
        <v>#REF!</v>
      </c>
      <c r="BP71" s="342" t="e">
        <f t="shared" si="521"/>
        <v>#REF!</v>
      </c>
      <c r="BQ71" s="446" t="e">
        <f>BK71*#REF!</f>
        <v>#REF!</v>
      </c>
      <c r="BR71" s="447" t="e">
        <f>BM71*#REF!</f>
        <v>#REF!</v>
      </c>
      <c r="BS71" s="447" t="e">
        <f>BM71*#REF!</f>
        <v>#REF!</v>
      </c>
      <c r="BT71" s="137" t="e">
        <f>#REF!</f>
        <v>#REF!</v>
      </c>
      <c r="BU71" s="137" t="e">
        <f>#REF!</f>
        <v>#REF!</v>
      </c>
      <c r="BV71" s="219" t="e">
        <f t="shared" si="522"/>
        <v>#REF!</v>
      </c>
      <c r="BW71" s="219" t="e">
        <f>BT71*#REF!</f>
        <v>#REF!</v>
      </c>
      <c r="BX71" s="335" t="e">
        <f>BV71*#REF!</f>
        <v>#REF!</v>
      </c>
      <c r="BY71" s="342" t="e">
        <f t="shared" si="523"/>
        <v>#REF!</v>
      </c>
      <c r="BZ71" s="446" t="e">
        <f>BT71*#REF!</f>
        <v>#REF!</v>
      </c>
      <c r="CA71" s="447" t="e">
        <f>BV71*#REF!</f>
        <v>#REF!</v>
      </c>
      <c r="CB71" s="447" t="e">
        <f>BV71*#REF!</f>
        <v>#REF!</v>
      </c>
      <c r="CC71" s="136" t="e">
        <f>#REF!</f>
        <v>#REF!</v>
      </c>
      <c r="CD71" s="137" t="e">
        <f>#REF!</f>
        <v>#REF!</v>
      </c>
      <c r="CE71" s="219" t="e">
        <f t="shared" si="524"/>
        <v>#REF!</v>
      </c>
      <c r="CF71" s="204" t="e">
        <f>CC71*#REF!</f>
        <v>#REF!</v>
      </c>
      <c r="CG71" s="335" t="e">
        <f>CE71*#REF!</f>
        <v>#REF!</v>
      </c>
      <c r="CH71" s="342" t="e">
        <f t="shared" si="525"/>
        <v>#REF!</v>
      </c>
      <c r="CI71" s="137" t="e">
        <f>#REF!</f>
        <v>#REF!</v>
      </c>
      <c r="CJ71" s="137" t="e">
        <f>#REF!</f>
        <v>#REF!</v>
      </c>
      <c r="CK71" s="219" t="e">
        <f t="shared" si="526"/>
        <v>#REF!</v>
      </c>
      <c r="CL71" s="204" t="e">
        <f>CI71*#REF!</f>
        <v>#REF!</v>
      </c>
      <c r="CM71" s="335" t="e">
        <f>CK71*#REF!</f>
        <v>#REF!</v>
      </c>
      <c r="CN71" s="342" t="e">
        <f t="shared" si="527"/>
        <v>#REF!</v>
      </c>
      <c r="CO71" s="446" t="e">
        <f>CI71*#REF!</f>
        <v>#REF!</v>
      </c>
      <c r="CP71" s="447" t="e">
        <f>CK71*#REF!</f>
        <v>#REF!</v>
      </c>
      <c r="CQ71" s="447" t="e">
        <f>CK71*#REF!</f>
        <v>#REF!</v>
      </c>
      <c r="CR71" s="143" t="e">
        <f>#REF!</f>
        <v>#REF!</v>
      </c>
      <c r="CS71" s="137" t="e">
        <f>#REF!</f>
        <v>#REF!</v>
      </c>
      <c r="CT71" s="219" t="e">
        <f t="shared" si="528"/>
        <v>#REF!</v>
      </c>
      <c r="CU71" s="219" t="e">
        <f>CR71*#REF!</f>
        <v>#REF!</v>
      </c>
      <c r="CV71" s="335" t="e">
        <f>CT71*#REF!</f>
        <v>#REF!</v>
      </c>
      <c r="CW71" s="342" t="e">
        <f t="shared" si="529"/>
        <v>#REF!</v>
      </c>
      <c r="CX71" s="446" t="e">
        <f>CR71*#REF!</f>
        <v>#REF!</v>
      </c>
      <c r="CY71" s="447" t="e">
        <f>CT71*#REF!</f>
        <v>#REF!</v>
      </c>
      <c r="CZ71" s="447" t="e">
        <f>CT71*#REF!</f>
        <v>#REF!</v>
      </c>
      <c r="DA71" s="143" t="e">
        <f>#REF!</f>
        <v>#REF!</v>
      </c>
      <c r="DB71" s="137" t="e">
        <f>#REF!</f>
        <v>#REF!</v>
      </c>
      <c r="DC71" s="219" t="e">
        <f t="shared" si="530"/>
        <v>#REF!</v>
      </c>
      <c r="DD71" s="219" t="e">
        <f>DA71*#REF!</f>
        <v>#REF!</v>
      </c>
      <c r="DE71" s="335" t="e">
        <f>DC71*#REF!</f>
        <v>#REF!</v>
      </c>
      <c r="DF71" s="342" t="e">
        <f t="shared" si="531"/>
        <v>#REF!</v>
      </c>
      <c r="DG71" s="446" t="e">
        <f>DA71*#REF!</f>
        <v>#REF!</v>
      </c>
      <c r="DH71" s="447" t="e">
        <f>DC71*#REF!</f>
        <v>#REF!</v>
      </c>
      <c r="DI71" s="447" t="e">
        <f>DC71*#REF!</f>
        <v>#REF!</v>
      </c>
      <c r="DJ71" s="136" t="e">
        <f>#REF!</f>
        <v>#REF!</v>
      </c>
      <c r="DK71" s="137" t="e">
        <f>#REF!</f>
        <v>#REF!</v>
      </c>
      <c r="DL71" s="219" t="e">
        <f t="shared" si="532"/>
        <v>#REF!</v>
      </c>
      <c r="DM71" s="204" t="e">
        <f>DJ71*#REF!</f>
        <v>#REF!</v>
      </c>
      <c r="DN71" s="335" t="e">
        <f>DL71*#REF!</f>
        <v>#REF!</v>
      </c>
      <c r="DO71" s="342" t="e">
        <f t="shared" si="533"/>
        <v>#REF!</v>
      </c>
      <c r="DP71" s="137" t="e">
        <f>#REF!</f>
        <v>#REF!</v>
      </c>
      <c r="DQ71" s="137" t="e">
        <f>#REF!</f>
        <v>#REF!</v>
      </c>
      <c r="DR71" s="219" t="e">
        <f t="shared" si="534"/>
        <v>#REF!</v>
      </c>
      <c r="DS71" s="204" t="e">
        <f>DP71*#REF!</f>
        <v>#REF!</v>
      </c>
      <c r="DT71" s="335" t="e">
        <f>DR71*#REF!</f>
        <v>#REF!</v>
      </c>
      <c r="DU71" s="342" t="e">
        <f t="shared" si="535"/>
        <v>#REF!</v>
      </c>
      <c r="DV71" s="446" t="e">
        <f>DP71*#REF!</f>
        <v>#REF!</v>
      </c>
      <c r="DW71" s="447" t="e">
        <f>DR71*#REF!</f>
        <v>#REF!</v>
      </c>
      <c r="DX71" s="447" t="e">
        <f>DR71*#REF!</f>
        <v>#REF!</v>
      </c>
      <c r="DY71" s="137" t="e">
        <f>#REF!</f>
        <v>#REF!</v>
      </c>
      <c r="DZ71" s="137" t="e">
        <f>#REF!</f>
        <v>#REF!</v>
      </c>
      <c r="EA71" s="219" t="e">
        <f t="shared" si="536"/>
        <v>#REF!</v>
      </c>
      <c r="EB71" s="219" t="e">
        <f>DY71*#REF!</f>
        <v>#REF!</v>
      </c>
      <c r="EC71" s="335" t="e">
        <f>EA71*#REF!</f>
        <v>#REF!</v>
      </c>
      <c r="ED71" s="342" t="e">
        <f t="shared" si="537"/>
        <v>#REF!</v>
      </c>
      <c r="EE71" s="446" t="e">
        <f>DY71*#REF!</f>
        <v>#REF!</v>
      </c>
      <c r="EF71" s="447" t="e">
        <f>EA71*#REF!</f>
        <v>#REF!</v>
      </c>
      <c r="EG71" s="447" t="e">
        <f>EA71*#REF!</f>
        <v>#REF!</v>
      </c>
      <c r="EH71" s="137" t="e">
        <f>#REF!</f>
        <v>#REF!</v>
      </c>
      <c r="EI71" s="137" t="e">
        <f>#REF!</f>
        <v>#REF!</v>
      </c>
      <c r="EJ71" s="219" t="e">
        <f t="shared" si="538"/>
        <v>#REF!</v>
      </c>
      <c r="EK71" s="219" t="e">
        <f>EH71*#REF!</f>
        <v>#REF!</v>
      </c>
      <c r="EL71" s="335" t="e">
        <f>EJ71*#REF!</f>
        <v>#REF!</v>
      </c>
      <c r="EM71" s="342" t="e">
        <f t="shared" si="539"/>
        <v>#REF!</v>
      </c>
      <c r="EN71" s="446" t="e">
        <f>EH71*#REF!</f>
        <v>#REF!</v>
      </c>
      <c r="EO71" s="447" t="e">
        <f>EJ71*#REF!</f>
        <v>#REF!</v>
      </c>
      <c r="EP71" s="447" t="e">
        <f>EJ71*#REF!</f>
        <v>#REF!</v>
      </c>
      <c r="EQ71" s="136" t="e">
        <f>#REF!</f>
        <v>#REF!</v>
      </c>
      <c r="ER71" s="137" t="e">
        <f>#REF!</f>
        <v>#REF!</v>
      </c>
      <c r="ES71" s="219" t="e">
        <f t="shared" si="540"/>
        <v>#REF!</v>
      </c>
      <c r="ET71" s="204" t="e">
        <f>EQ71*#REF!</f>
        <v>#REF!</v>
      </c>
      <c r="EU71" s="335" t="e">
        <f>ES71*#REF!</f>
        <v>#REF!</v>
      </c>
      <c r="EV71" s="342" t="e">
        <f t="shared" si="541"/>
        <v>#REF!</v>
      </c>
      <c r="EW71" s="137" t="e">
        <f>#REF!</f>
        <v>#REF!</v>
      </c>
      <c r="EX71" s="137" t="e">
        <f>#REF!</f>
        <v>#REF!</v>
      </c>
      <c r="EY71" s="219" t="e">
        <f t="shared" si="542"/>
        <v>#REF!</v>
      </c>
      <c r="EZ71" s="204" t="e">
        <f>EW71*#REF!</f>
        <v>#REF!</v>
      </c>
      <c r="FA71" s="335" t="e">
        <f>EY71*#REF!</f>
        <v>#REF!</v>
      </c>
      <c r="FB71" s="342" t="e">
        <f t="shared" si="543"/>
        <v>#REF!</v>
      </c>
      <c r="FC71" s="446" t="e">
        <f>EW71*#REF!</f>
        <v>#REF!</v>
      </c>
      <c r="FD71" s="447" t="e">
        <f>EY71*#REF!</f>
        <v>#REF!</v>
      </c>
      <c r="FE71" s="447" t="e">
        <f>EY71*#REF!</f>
        <v>#REF!</v>
      </c>
      <c r="FF71" s="137" t="e">
        <f>#REF!</f>
        <v>#REF!</v>
      </c>
      <c r="FG71" s="137" t="e">
        <f>#REF!</f>
        <v>#REF!</v>
      </c>
      <c r="FH71" s="219" t="e">
        <f t="shared" si="544"/>
        <v>#REF!</v>
      </c>
      <c r="FI71" s="219" t="e">
        <f>FF71*#REF!</f>
        <v>#REF!</v>
      </c>
      <c r="FJ71" s="335" t="e">
        <f>FH71*#REF!</f>
        <v>#REF!</v>
      </c>
      <c r="FK71" s="342" t="e">
        <f t="shared" si="545"/>
        <v>#REF!</v>
      </c>
      <c r="FL71" s="446" t="e">
        <f>FF71*#REF!</f>
        <v>#REF!</v>
      </c>
      <c r="FM71" s="447" t="e">
        <f>FH71*#REF!</f>
        <v>#REF!</v>
      </c>
      <c r="FN71" s="447" t="e">
        <f>FH71*#REF!</f>
        <v>#REF!</v>
      </c>
      <c r="FO71" s="137" t="e">
        <f>#REF!</f>
        <v>#REF!</v>
      </c>
      <c r="FP71" s="137" t="e">
        <f>#REF!</f>
        <v>#REF!</v>
      </c>
      <c r="FQ71" s="219" t="e">
        <f t="shared" si="546"/>
        <v>#REF!</v>
      </c>
      <c r="FR71" s="219" t="e">
        <f>FO71*#REF!</f>
        <v>#REF!</v>
      </c>
      <c r="FS71" s="335" t="e">
        <f>FQ71*#REF!</f>
        <v>#REF!</v>
      </c>
      <c r="FT71" s="342" t="e">
        <f t="shared" si="547"/>
        <v>#REF!</v>
      </c>
      <c r="FU71" s="446" t="e">
        <f>FO71*#REF!</f>
        <v>#REF!</v>
      </c>
      <c r="FV71" s="460" t="e">
        <f>FQ71*#REF!</f>
        <v>#REF!</v>
      </c>
      <c r="FW71" s="673" t="e">
        <f>FQ71*#REF!</f>
        <v>#REF!</v>
      </c>
    </row>
    <row r="72" spans="1:179" s="12" customFormat="1">
      <c r="A72" s="884"/>
      <c r="B72" s="880"/>
      <c r="C72" s="353" t="s">
        <v>870</v>
      </c>
      <c r="D72" s="334" t="s">
        <v>175</v>
      </c>
      <c r="E72" s="262" t="e">
        <f t="shared" si="502"/>
        <v>#REF!</v>
      </c>
      <c r="F72" s="263" t="e">
        <f t="shared" si="503"/>
        <v>#REF!</v>
      </c>
      <c r="G72" s="263" t="e">
        <f t="shared" si="507"/>
        <v>#REF!</v>
      </c>
      <c r="H72" s="263" t="e">
        <f t="shared" si="504"/>
        <v>#REF!</v>
      </c>
      <c r="I72" s="263" t="e">
        <f t="shared" si="505"/>
        <v>#REF!</v>
      </c>
      <c r="J72" s="264" t="e">
        <f t="shared" si="506"/>
        <v>#REF!</v>
      </c>
      <c r="K72" s="129"/>
      <c r="L72" s="131"/>
      <c r="M72" s="145"/>
      <c r="N72" s="149"/>
      <c r="O72" s="143" t="e">
        <f>#REF!</f>
        <v>#REF!</v>
      </c>
      <c r="P72" s="137" t="e">
        <f>#REF!</f>
        <v>#REF!</v>
      </c>
      <c r="Q72" s="204" t="e">
        <f t="shared" si="508"/>
        <v>#REF!</v>
      </c>
      <c r="R72" s="204" t="e">
        <f>O72*#REF!</f>
        <v>#REF!</v>
      </c>
      <c r="S72" s="335" t="e">
        <f>Q72*#REF!</f>
        <v>#REF!</v>
      </c>
      <c r="T72" s="342" t="e">
        <f t="shared" si="509"/>
        <v>#REF!</v>
      </c>
      <c r="U72" s="137" t="e">
        <f>#REF!</f>
        <v>#REF!</v>
      </c>
      <c r="V72" s="137" t="e">
        <f>#REF!</f>
        <v>#REF!</v>
      </c>
      <c r="W72" s="204" t="e">
        <f t="shared" si="510"/>
        <v>#REF!</v>
      </c>
      <c r="X72" s="204" t="e">
        <f>U72*#REF!</f>
        <v>#REF!</v>
      </c>
      <c r="Y72" s="335" t="e">
        <f>W72*#REF!</f>
        <v>#REF!</v>
      </c>
      <c r="Z72" s="342" t="e">
        <f t="shared" si="511"/>
        <v>#REF!</v>
      </c>
      <c r="AA72" s="446" t="e">
        <f>U72*#REF!</f>
        <v>#REF!</v>
      </c>
      <c r="AB72" s="447" t="e">
        <f>W72*#REF!</f>
        <v>#REF!</v>
      </c>
      <c r="AC72" s="447" t="e">
        <f>W72*#REF!</f>
        <v>#REF!</v>
      </c>
      <c r="AD72" s="137" t="e">
        <f>#REF!</f>
        <v>#REF!</v>
      </c>
      <c r="AE72" s="137" t="e">
        <f>#REF!</f>
        <v>#REF!</v>
      </c>
      <c r="AF72" s="219" t="e">
        <f t="shared" si="512"/>
        <v>#REF!</v>
      </c>
      <c r="AG72" s="219" t="e">
        <f>AD72*#REF!</f>
        <v>#REF!</v>
      </c>
      <c r="AH72" s="335" t="e">
        <f>AF72*#REF!</f>
        <v>#REF!</v>
      </c>
      <c r="AI72" s="342" t="e">
        <f t="shared" si="513"/>
        <v>#REF!</v>
      </c>
      <c r="AJ72" s="446" t="e">
        <f>AD72*#REF!</f>
        <v>#REF!</v>
      </c>
      <c r="AK72" s="447" t="e">
        <f>AF72*#REF!</f>
        <v>#REF!</v>
      </c>
      <c r="AL72" s="447" t="e">
        <f>AF72*#REF!</f>
        <v>#REF!</v>
      </c>
      <c r="AM72" s="137" t="e">
        <f>#REF!</f>
        <v>#REF!</v>
      </c>
      <c r="AN72" s="137" t="e">
        <f>#REF!</f>
        <v>#REF!</v>
      </c>
      <c r="AO72" s="219" t="e">
        <f t="shared" si="514"/>
        <v>#REF!</v>
      </c>
      <c r="AP72" s="219" t="e">
        <f>AM72*#REF!</f>
        <v>#REF!</v>
      </c>
      <c r="AQ72" s="335" t="e">
        <f>AO72*#REF!</f>
        <v>#REF!</v>
      </c>
      <c r="AR72" s="342" t="e">
        <f t="shared" si="515"/>
        <v>#REF!</v>
      </c>
      <c r="AS72" s="446" t="e">
        <f>AM72*#REF!</f>
        <v>#REF!</v>
      </c>
      <c r="AT72" s="447" t="e">
        <f>AO72*#REF!</f>
        <v>#REF!</v>
      </c>
      <c r="AU72" s="451" t="e">
        <f>AO72*#REF!</f>
        <v>#REF!</v>
      </c>
      <c r="AV72" s="136" t="e">
        <f>#REF!</f>
        <v>#REF!</v>
      </c>
      <c r="AW72" s="137" t="e">
        <f>#REF!</f>
        <v>#REF!</v>
      </c>
      <c r="AX72" s="219" t="e">
        <f t="shared" si="516"/>
        <v>#REF!</v>
      </c>
      <c r="AY72" s="204" t="e">
        <f>AV72*#REF!</f>
        <v>#REF!</v>
      </c>
      <c r="AZ72" s="335" t="e">
        <f>AX72*#REF!</f>
        <v>#REF!</v>
      </c>
      <c r="BA72" s="342" t="e">
        <f t="shared" si="517"/>
        <v>#REF!</v>
      </c>
      <c r="BB72" s="137" t="e">
        <f>#REF!</f>
        <v>#REF!</v>
      </c>
      <c r="BC72" s="137" t="e">
        <f>#REF!</f>
        <v>#REF!</v>
      </c>
      <c r="BD72" s="219" t="e">
        <f t="shared" si="518"/>
        <v>#REF!</v>
      </c>
      <c r="BE72" s="204" t="e">
        <f>BB72*#REF!</f>
        <v>#REF!</v>
      </c>
      <c r="BF72" s="335" t="e">
        <f>BD72*#REF!</f>
        <v>#REF!</v>
      </c>
      <c r="BG72" s="342" t="e">
        <f t="shared" si="519"/>
        <v>#REF!</v>
      </c>
      <c r="BH72" s="446" t="e">
        <f>BB72*#REF!</f>
        <v>#REF!</v>
      </c>
      <c r="BI72" s="447" t="e">
        <f>BD72*#REF!</f>
        <v>#REF!</v>
      </c>
      <c r="BJ72" s="447" t="e">
        <f>BD72*#REF!</f>
        <v>#REF!</v>
      </c>
      <c r="BK72" s="137" t="e">
        <f>#REF!</f>
        <v>#REF!</v>
      </c>
      <c r="BL72" s="137" t="e">
        <f>#REF!</f>
        <v>#REF!</v>
      </c>
      <c r="BM72" s="219" t="e">
        <f t="shared" si="520"/>
        <v>#REF!</v>
      </c>
      <c r="BN72" s="219" t="e">
        <f>BK72*#REF!</f>
        <v>#REF!</v>
      </c>
      <c r="BO72" s="335" t="e">
        <f>BM72*#REF!</f>
        <v>#REF!</v>
      </c>
      <c r="BP72" s="342" t="e">
        <f t="shared" si="521"/>
        <v>#REF!</v>
      </c>
      <c r="BQ72" s="446" t="e">
        <f>BK72*#REF!</f>
        <v>#REF!</v>
      </c>
      <c r="BR72" s="447" t="e">
        <f>BM72*#REF!</f>
        <v>#REF!</v>
      </c>
      <c r="BS72" s="447" t="e">
        <f>BM72*#REF!</f>
        <v>#REF!</v>
      </c>
      <c r="BT72" s="137" t="e">
        <f>#REF!</f>
        <v>#REF!</v>
      </c>
      <c r="BU72" s="137" t="e">
        <f>#REF!</f>
        <v>#REF!</v>
      </c>
      <c r="BV72" s="219" t="e">
        <f t="shared" si="522"/>
        <v>#REF!</v>
      </c>
      <c r="BW72" s="219" t="e">
        <f>BT72*#REF!</f>
        <v>#REF!</v>
      </c>
      <c r="BX72" s="335" t="e">
        <f>BV72*#REF!</f>
        <v>#REF!</v>
      </c>
      <c r="BY72" s="342" t="e">
        <f t="shared" si="523"/>
        <v>#REF!</v>
      </c>
      <c r="BZ72" s="446" t="e">
        <f>BT72*#REF!</f>
        <v>#REF!</v>
      </c>
      <c r="CA72" s="447" t="e">
        <f>BV72*#REF!</f>
        <v>#REF!</v>
      </c>
      <c r="CB72" s="447" t="e">
        <f>BV72*#REF!</f>
        <v>#REF!</v>
      </c>
      <c r="CC72" s="136" t="e">
        <f>#REF!</f>
        <v>#REF!</v>
      </c>
      <c r="CD72" s="137" t="e">
        <f>#REF!</f>
        <v>#REF!</v>
      </c>
      <c r="CE72" s="219" t="e">
        <f t="shared" si="524"/>
        <v>#REF!</v>
      </c>
      <c r="CF72" s="204" t="e">
        <f>CC72*#REF!</f>
        <v>#REF!</v>
      </c>
      <c r="CG72" s="335" t="e">
        <f>CE72*#REF!</f>
        <v>#REF!</v>
      </c>
      <c r="CH72" s="342" t="e">
        <f t="shared" si="525"/>
        <v>#REF!</v>
      </c>
      <c r="CI72" s="137" t="e">
        <f>#REF!</f>
        <v>#REF!</v>
      </c>
      <c r="CJ72" s="137" t="e">
        <f>#REF!</f>
        <v>#REF!</v>
      </c>
      <c r="CK72" s="219" t="e">
        <f t="shared" si="526"/>
        <v>#REF!</v>
      </c>
      <c r="CL72" s="204" t="e">
        <f>CI72*#REF!</f>
        <v>#REF!</v>
      </c>
      <c r="CM72" s="335" t="e">
        <f>CK72*#REF!</f>
        <v>#REF!</v>
      </c>
      <c r="CN72" s="342" t="e">
        <f t="shared" si="527"/>
        <v>#REF!</v>
      </c>
      <c r="CO72" s="446" t="e">
        <f>CI72*#REF!</f>
        <v>#REF!</v>
      </c>
      <c r="CP72" s="447" t="e">
        <f>CK72*#REF!</f>
        <v>#REF!</v>
      </c>
      <c r="CQ72" s="447" t="e">
        <f>CK72*#REF!</f>
        <v>#REF!</v>
      </c>
      <c r="CR72" s="143" t="e">
        <f>#REF!</f>
        <v>#REF!</v>
      </c>
      <c r="CS72" s="137" t="e">
        <f>#REF!</f>
        <v>#REF!</v>
      </c>
      <c r="CT72" s="219" t="e">
        <f t="shared" si="528"/>
        <v>#REF!</v>
      </c>
      <c r="CU72" s="219" t="e">
        <f>CR72*#REF!</f>
        <v>#REF!</v>
      </c>
      <c r="CV72" s="335" t="e">
        <f>CT72*#REF!</f>
        <v>#REF!</v>
      </c>
      <c r="CW72" s="342" t="e">
        <f t="shared" si="529"/>
        <v>#REF!</v>
      </c>
      <c r="CX72" s="446" t="e">
        <f>CR72*#REF!</f>
        <v>#REF!</v>
      </c>
      <c r="CY72" s="447" t="e">
        <f>CT72*#REF!</f>
        <v>#REF!</v>
      </c>
      <c r="CZ72" s="447" t="e">
        <f>CT72*#REF!</f>
        <v>#REF!</v>
      </c>
      <c r="DA72" s="143" t="e">
        <f>#REF!</f>
        <v>#REF!</v>
      </c>
      <c r="DB72" s="137" t="e">
        <f>#REF!</f>
        <v>#REF!</v>
      </c>
      <c r="DC72" s="219" t="e">
        <f t="shared" si="530"/>
        <v>#REF!</v>
      </c>
      <c r="DD72" s="219" t="e">
        <f>DA72*#REF!</f>
        <v>#REF!</v>
      </c>
      <c r="DE72" s="335" t="e">
        <f>DC72*#REF!</f>
        <v>#REF!</v>
      </c>
      <c r="DF72" s="342" t="e">
        <f t="shared" si="531"/>
        <v>#REF!</v>
      </c>
      <c r="DG72" s="446" t="e">
        <f>DA72*#REF!</f>
        <v>#REF!</v>
      </c>
      <c r="DH72" s="447" t="e">
        <f>DC72*#REF!</f>
        <v>#REF!</v>
      </c>
      <c r="DI72" s="447" t="e">
        <f>DC72*#REF!</f>
        <v>#REF!</v>
      </c>
      <c r="DJ72" s="136" t="e">
        <f>#REF!</f>
        <v>#REF!</v>
      </c>
      <c r="DK72" s="137" t="e">
        <f>#REF!</f>
        <v>#REF!</v>
      </c>
      <c r="DL72" s="219" t="e">
        <f t="shared" si="532"/>
        <v>#REF!</v>
      </c>
      <c r="DM72" s="204" t="e">
        <f>DJ72*#REF!</f>
        <v>#REF!</v>
      </c>
      <c r="DN72" s="335" t="e">
        <f>DL72*#REF!</f>
        <v>#REF!</v>
      </c>
      <c r="DO72" s="342" t="e">
        <f t="shared" si="533"/>
        <v>#REF!</v>
      </c>
      <c r="DP72" s="137" t="e">
        <f>#REF!</f>
        <v>#REF!</v>
      </c>
      <c r="DQ72" s="137" t="e">
        <f>#REF!</f>
        <v>#REF!</v>
      </c>
      <c r="DR72" s="219" t="e">
        <f t="shared" si="534"/>
        <v>#REF!</v>
      </c>
      <c r="DS72" s="204" t="e">
        <f>DP72*#REF!</f>
        <v>#REF!</v>
      </c>
      <c r="DT72" s="335" t="e">
        <f>DR72*#REF!</f>
        <v>#REF!</v>
      </c>
      <c r="DU72" s="342" t="e">
        <f t="shared" si="535"/>
        <v>#REF!</v>
      </c>
      <c r="DV72" s="446" t="e">
        <f>DP72*#REF!</f>
        <v>#REF!</v>
      </c>
      <c r="DW72" s="447" t="e">
        <f>DR72*#REF!</f>
        <v>#REF!</v>
      </c>
      <c r="DX72" s="447" t="e">
        <f>DR72*#REF!</f>
        <v>#REF!</v>
      </c>
      <c r="DY72" s="137" t="e">
        <f>#REF!</f>
        <v>#REF!</v>
      </c>
      <c r="DZ72" s="137" t="e">
        <f>#REF!</f>
        <v>#REF!</v>
      </c>
      <c r="EA72" s="219" t="e">
        <f t="shared" si="536"/>
        <v>#REF!</v>
      </c>
      <c r="EB72" s="219" t="e">
        <f>DY72*#REF!</f>
        <v>#REF!</v>
      </c>
      <c r="EC72" s="335" t="e">
        <f>EA72*#REF!</f>
        <v>#REF!</v>
      </c>
      <c r="ED72" s="342" t="e">
        <f t="shared" si="537"/>
        <v>#REF!</v>
      </c>
      <c r="EE72" s="446" t="e">
        <f>DY72*#REF!</f>
        <v>#REF!</v>
      </c>
      <c r="EF72" s="447" t="e">
        <f>EA72*#REF!</f>
        <v>#REF!</v>
      </c>
      <c r="EG72" s="447" t="e">
        <f>EA72*#REF!</f>
        <v>#REF!</v>
      </c>
      <c r="EH72" s="137" t="e">
        <f>#REF!</f>
        <v>#REF!</v>
      </c>
      <c r="EI72" s="137" t="e">
        <f>#REF!</f>
        <v>#REF!</v>
      </c>
      <c r="EJ72" s="219" t="e">
        <f t="shared" si="538"/>
        <v>#REF!</v>
      </c>
      <c r="EK72" s="219" t="e">
        <f>EH72*#REF!</f>
        <v>#REF!</v>
      </c>
      <c r="EL72" s="335" t="e">
        <f>EJ72*#REF!</f>
        <v>#REF!</v>
      </c>
      <c r="EM72" s="342" t="e">
        <f t="shared" si="539"/>
        <v>#REF!</v>
      </c>
      <c r="EN72" s="446" t="e">
        <f>EH72*#REF!</f>
        <v>#REF!</v>
      </c>
      <c r="EO72" s="447" t="e">
        <f>EJ72*#REF!</f>
        <v>#REF!</v>
      </c>
      <c r="EP72" s="447" t="e">
        <f>EJ72*#REF!</f>
        <v>#REF!</v>
      </c>
      <c r="EQ72" s="136" t="e">
        <f>#REF!</f>
        <v>#REF!</v>
      </c>
      <c r="ER72" s="137" t="e">
        <f>#REF!</f>
        <v>#REF!</v>
      </c>
      <c r="ES72" s="219" t="e">
        <f t="shared" si="540"/>
        <v>#REF!</v>
      </c>
      <c r="ET72" s="204" t="e">
        <f>EQ72*#REF!</f>
        <v>#REF!</v>
      </c>
      <c r="EU72" s="335" t="e">
        <f>ES72*#REF!</f>
        <v>#REF!</v>
      </c>
      <c r="EV72" s="342" t="e">
        <f t="shared" si="541"/>
        <v>#REF!</v>
      </c>
      <c r="EW72" s="137" t="e">
        <f>#REF!</f>
        <v>#REF!</v>
      </c>
      <c r="EX72" s="137" t="e">
        <f>#REF!</f>
        <v>#REF!</v>
      </c>
      <c r="EY72" s="219" t="e">
        <f t="shared" si="542"/>
        <v>#REF!</v>
      </c>
      <c r="EZ72" s="204" t="e">
        <f>EW72*#REF!</f>
        <v>#REF!</v>
      </c>
      <c r="FA72" s="335" t="e">
        <f>EY72*#REF!</f>
        <v>#REF!</v>
      </c>
      <c r="FB72" s="342" t="e">
        <f t="shared" si="543"/>
        <v>#REF!</v>
      </c>
      <c r="FC72" s="446" t="e">
        <f>EW72*#REF!</f>
        <v>#REF!</v>
      </c>
      <c r="FD72" s="447" t="e">
        <f>EY72*#REF!</f>
        <v>#REF!</v>
      </c>
      <c r="FE72" s="447" t="e">
        <f>EY72*#REF!</f>
        <v>#REF!</v>
      </c>
      <c r="FF72" s="137" t="e">
        <f>#REF!</f>
        <v>#REF!</v>
      </c>
      <c r="FG72" s="137" t="e">
        <f>#REF!</f>
        <v>#REF!</v>
      </c>
      <c r="FH72" s="219" t="e">
        <f t="shared" si="544"/>
        <v>#REF!</v>
      </c>
      <c r="FI72" s="219" t="e">
        <f>FF72*#REF!</f>
        <v>#REF!</v>
      </c>
      <c r="FJ72" s="335" t="e">
        <f>FH72*#REF!</f>
        <v>#REF!</v>
      </c>
      <c r="FK72" s="342" t="e">
        <f t="shared" si="545"/>
        <v>#REF!</v>
      </c>
      <c r="FL72" s="446" t="e">
        <f>FF72*#REF!</f>
        <v>#REF!</v>
      </c>
      <c r="FM72" s="447" t="e">
        <f>FH72*#REF!</f>
        <v>#REF!</v>
      </c>
      <c r="FN72" s="447" t="e">
        <f>FH72*#REF!</f>
        <v>#REF!</v>
      </c>
      <c r="FO72" s="137" t="e">
        <f>#REF!</f>
        <v>#REF!</v>
      </c>
      <c r="FP72" s="137" t="e">
        <f>#REF!</f>
        <v>#REF!</v>
      </c>
      <c r="FQ72" s="219" t="e">
        <f t="shared" si="546"/>
        <v>#REF!</v>
      </c>
      <c r="FR72" s="219" t="e">
        <f>FO72*#REF!</f>
        <v>#REF!</v>
      </c>
      <c r="FS72" s="335" t="e">
        <f>FQ72*#REF!</f>
        <v>#REF!</v>
      </c>
      <c r="FT72" s="342" t="e">
        <f t="shared" si="547"/>
        <v>#REF!</v>
      </c>
      <c r="FU72" s="446" t="e">
        <f>FO72*#REF!</f>
        <v>#REF!</v>
      </c>
      <c r="FV72" s="460" t="e">
        <f>FQ72*#REF!</f>
        <v>#REF!</v>
      </c>
      <c r="FW72" s="673" t="e">
        <f>FQ72*#REF!</f>
        <v>#REF!</v>
      </c>
    </row>
    <row r="73" spans="1:179" s="12" customFormat="1">
      <c r="A73" s="884"/>
      <c r="B73" s="687" t="s">
        <v>871</v>
      </c>
      <c r="C73" s="353" t="s">
        <v>872</v>
      </c>
      <c r="D73" s="334" t="s">
        <v>175</v>
      </c>
      <c r="E73" s="262" t="e">
        <f t="shared" si="502"/>
        <v>#REF!</v>
      </c>
      <c r="F73" s="263" t="e">
        <f t="shared" si="503"/>
        <v>#REF!</v>
      </c>
      <c r="G73" s="263" t="e">
        <f t="shared" si="507"/>
        <v>#REF!</v>
      </c>
      <c r="H73" s="263" t="e">
        <f t="shared" si="504"/>
        <v>#REF!</v>
      </c>
      <c r="I73" s="263" t="e">
        <f t="shared" si="505"/>
        <v>#REF!</v>
      </c>
      <c r="J73" s="264" t="e">
        <f t="shared" si="506"/>
        <v>#REF!</v>
      </c>
      <c r="K73" s="129"/>
      <c r="L73" s="131"/>
      <c r="M73" s="145"/>
      <c r="N73" s="149"/>
      <c r="O73" s="143" t="e">
        <f>#REF!</f>
        <v>#REF!</v>
      </c>
      <c r="P73" s="137" t="e">
        <f>#REF!</f>
        <v>#REF!</v>
      </c>
      <c r="Q73" s="204" t="e">
        <f t="shared" si="508"/>
        <v>#REF!</v>
      </c>
      <c r="R73" s="204" t="e">
        <f>O73*#REF!</f>
        <v>#REF!</v>
      </c>
      <c r="S73" s="335" t="e">
        <f>Q73*#REF!</f>
        <v>#REF!</v>
      </c>
      <c r="T73" s="342" t="e">
        <f t="shared" si="509"/>
        <v>#REF!</v>
      </c>
      <c r="U73" s="137" t="e">
        <f>#REF!</f>
        <v>#REF!</v>
      </c>
      <c r="V73" s="137" t="e">
        <f>#REF!</f>
        <v>#REF!</v>
      </c>
      <c r="W73" s="204" t="e">
        <f t="shared" si="510"/>
        <v>#REF!</v>
      </c>
      <c r="X73" s="204" t="e">
        <f>U73*#REF!</f>
        <v>#REF!</v>
      </c>
      <c r="Y73" s="335" t="e">
        <f>W73*#REF!</f>
        <v>#REF!</v>
      </c>
      <c r="Z73" s="342" t="e">
        <f t="shared" si="511"/>
        <v>#REF!</v>
      </c>
      <c r="AA73" s="446" t="e">
        <f>U73*#REF!</f>
        <v>#REF!</v>
      </c>
      <c r="AB73" s="447" t="e">
        <f>W73*#REF!</f>
        <v>#REF!</v>
      </c>
      <c r="AC73" s="447" t="e">
        <f>W73*#REF!</f>
        <v>#REF!</v>
      </c>
      <c r="AD73" s="137" t="e">
        <f>#REF!</f>
        <v>#REF!</v>
      </c>
      <c r="AE73" s="137" t="e">
        <f>#REF!</f>
        <v>#REF!</v>
      </c>
      <c r="AF73" s="219" t="e">
        <f t="shared" si="512"/>
        <v>#REF!</v>
      </c>
      <c r="AG73" s="219" t="e">
        <f>AD73*#REF!</f>
        <v>#REF!</v>
      </c>
      <c r="AH73" s="335" t="e">
        <f>AF73*#REF!</f>
        <v>#REF!</v>
      </c>
      <c r="AI73" s="342" t="e">
        <f t="shared" si="513"/>
        <v>#REF!</v>
      </c>
      <c r="AJ73" s="446" t="e">
        <f>AD73*#REF!</f>
        <v>#REF!</v>
      </c>
      <c r="AK73" s="447" t="e">
        <f>AF73*#REF!</f>
        <v>#REF!</v>
      </c>
      <c r="AL73" s="447" t="e">
        <f>AF73*#REF!</f>
        <v>#REF!</v>
      </c>
      <c r="AM73" s="137" t="e">
        <f>#REF!</f>
        <v>#REF!</v>
      </c>
      <c r="AN73" s="137" t="e">
        <f>#REF!</f>
        <v>#REF!</v>
      </c>
      <c r="AO73" s="219" t="e">
        <f t="shared" si="514"/>
        <v>#REF!</v>
      </c>
      <c r="AP73" s="219" t="e">
        <f>AM73*#REF!</f>
        <v>#REF!</v>
      </c>
      <c r="AQ73" s="335" t="e">
        <f>AO73*#REF!</f>
        <v>#REF!</v>
      </c>
      <c r="AR73" s="342" t="e">
        <f t="shared" si="515"/>
        <v>#REF!</v>
      </c>
      <c r="AS73" s="446" t="e">
        <f>AM73*#REF!</f>
        <v>#REF!</v>
      </c>
      <c r="AT73" s="447" t="e">
        <f>AO73*#REF!</f>
        <v>#REF!</v>
      </c>
      <c r="AU73" s="451" t="e">
        <f>AO73*#REF!</f>
        <v>#REF!</v>
      </c>
      <c r="AV73" s="136" t="e">
        <f>#REF!</f>
        <v>#REF!</v>
      </c>
      <c r="AW73" s="137" t="e">
        <f>#REF!</f>
        <v>#REF!</v>
      </c>
      <c r="AX73" s="219" t="e">
        <f t="shared" si="516"/>
        <v>#REF!</v>
      </c>
      <c r="AY73" s="204" t="e">
        <f>AV73*#REF!</f>
        <v>#REF!</v>
      </c>
      <c r="AZ73" s="335" t="e">
        <f>AX73*#REF!</f>
        <v>#REF!</v>
      </c>
      <c r="BA73" s="342" t="e">
        <f t="shared" si="517"/>
        <v>#REF!</v>
      </c>
      <c r="BB73" s="137" t="e">
        <f>#REF!</f>
        <v>#REF!</v>
      </c>
      <c r="BC73" s="137" t="e">
        <f>#REF!</f>
        <v>#REF!</v>
      </c>
      <c r="BD73" s="219" t="e">
        <f t="shared" si="518"/>
        <v>#REF!</v>
      </c>
      <c r="BE73" s="204" t="e">
        <f>BB73*#REF!</f>
        <v>#REF!</v>
      </c>
      <c r="BF73" s="335" t="e">
        <f>BD73*#REF!</f>
        <v>#REF!</v>
      </c>
      <c r="BG73" s="342" t="e">
        <f t="shared" si="519"/>
        <v>#REF!</v>
      </c>
      <c r="BH73" s="446" t="e">
        <f>BB73*#REF!</f>
        <v>#REF!</v>
      </c>
      <c r="BI73" s="447" t="e">
        <f>BD73*#REF!</f>
        <v>#REF!</v>
      </c>
      <c r="BJ73" s="447" t="e">
        <f>BD73*#REF!</f>
        <v>#REF!</v>
      </c>
      <c r="BK73" s="137" t="e">
        <f>#REF!</f>
        <v>#REF!</v>
      </c>
      <c r="BL73" s="137" t="e">
        <f>#REF!</f>
        <v>#REF!</v>
      </c>
      <c r="BM73" s="219" t="e">
        <f t="shared" si="520"/>
        <v>#REF!</v>
      </c>
      <c r="BN73" s="219" t="e">
        <f>BK73*#REF!</f>
        <v>#REF!</v>
      </c>
      <c r="BO73" s="335" t="e">
        <f>BM73*#REF!</f>
        <v>#REF!</v>
      </c>
      <c r="BP73" s="342" t="e">
        <f t="shared" si="521"/>
        <v>#REF!</v>
      </c>
      <c r="BQ73" s="446" t="e">
        <f>BK73*#REF!</f>
        <v>#REF!</v>
      </c>
      <c r="BR73" s="447" t="e">
        <f>BM73*#REF!</f>
        <v>#REF!</v>
      </c>
      <c r="BS73" s="447" t="e">
        <f>BM73*#REF!</f>
        <v>#REF!</v>
      </c>
      <c r="BT73" s="137" t="e">
        <f>#REF!</f>
        <v>#REF!</v>
      </c>
      <c r="BU73" s="137" t="e">
        <f>#REF!</f>
        <v>#REF!</v>
      </c>
      <c r="BV73" s="219" t="e">
        <f t="shared" si="522"/>
        <v>#REF!</v>
      </c>
      <c r="BW73" s="219" t="e">
        <f>BT73*#REF!</f>
        <v>#REF!</v>
      </c>
      <c r="BX73" s="335" t="e">
        <f>BV73*#REF!</f>
        <v>#REF!</v>
      </c>
      <c r="BY73" s="342" t="e">
        <f t="shared" si="523"/>
        <v>#REF!</v>
      </c>
      <c r="BZ73" s="446" t="e">
        <f>BT73*#REF!</f>
        <v>#REF!</v>
      </c>
      <c r="CA73" s="447" t="e">
        <f>BV73*#REF!</f>
        <v>#REF!</v>
      </c>
      <c r="CB73" s="447" t="e">
        <f>BV73*#REF!</f>
        <v>#REF!</v>
      </c>
      <c r="CC73" s="136" t="e">
        <f>#REF!</f>
        <v>#REF!</v>
      </c>
      <c r="CD73" s="137" t="e">
        <f>#REF!</f>
        <v>#REF!</v>
      </c>
      <c r="CE73" s="219" t="e">
        <f t="shared" si="524"/>
        <v>#REF!</v>
      </c>
      <c r="CF73" s="204" t="e">
        <f>CC73*#REF!</f>
        <v>#REF!</v>
      </c>
      <c r="CG73" s="335" t="e">
        <f>CE73*#REF!</f>
        <v>#REF!</v>
      </c>
      <c r="CH73" s="342" t="e">
        <f t="shared" si="525"/>
        <v>#REF!</v>
      </c>
      <c r="CI73" s="137" t="e">
        <f>#REF!</f>
        <v>#REF!</v>
      </c>
      <c r="CJ73" s="137" t="e">
        <f>#REF!</f>
        <v>#REF!</v>
      </c>
      <c r="CK73" s="219" t="e">
        <f t="shared" si="526"/>
        <v>#REF!</v>
      </c>
      <c r="CL73" s="204" t="e">
        <f>CI73*#REF!</f>
        <v>#REF!</v>
      </c>
      <c r="CM73" s="335" t="e">
        <f>CK73*#REF!</f>
        <v>#REF!</v>
      </c>
      <c r="CN73" s="342" t="e">
        <f t="shared" si="527"/>
        <v>#REF!</v>
      </c>
      <c r="CO73" s="446" t="e">
        <f>CI73*#REF!</f>
        <v>#REF!</v>
      </c>
      <c r="CP73" s="447" t="e">
        <f>CK73*#REF!</f>
        <v>#REF!</v>
      </c>
      <c r="CQ73" s="447" t="e">
        <f>CK73*#REF!</f>
        <v>#REF!</v>
      </c>
      <c r="CR73" s="143" t="e">
        <f>#REF!</f>
        <v>#REF!</v>
      </c>
      <c r="CS73" s="137" t="e">
        <f>#REF!</f>
        <v>#REF!</v>
      </c>
      <c r="CT73" s="219" t="e">
        <f t="shared" si="528"/>
        <v>#REF!</v>
      </c>
      <c r="CU73" s="219" t="e">
        <f>CR73*#REF!</f>
        <v>#REF!</v>
      </c>
      <c r="CV73" s="335" t="e">
        <f>CT73*#REF!</f>
        <v>#REF!</v>
      </c>
      <c r="CW73" s="342" t="e">
        <f t="shared" si="529"/>
        <v>#REF!</v>
      </c>
      <c r="CX73" s="446" t="e">
        <f>CR73*#REF!</f>
        <v>#REF!</v>
      </c>
      <c r="CY73" s="447" t="e">
        <f>CT73*#REF!</f>
        <v>#REF!</v>
      </c>
      <c r="CZ73" s="447" t="e">
        <f>CT73*#REF!</f>
        <v>#REF!</v>
      </c>
      <c r="DA73" s="143" t="e">
        <f>#REF!</f>
        <v>#REF!</v>
      </c>
      <c r="DB73" s="137" t="e">
        <f>#REF!</f>
        <v>#REF!</v>
      </c>
      <c r="DC73" s="219" t="e">
        <f t="shared" si="530"/>
        <v>#REF!</v>
      </c>
      <c r="DD73" s="219" t="e">
        <f>DA73*#REF!</f>
        <v>#REF!</v>
      </c>
      <c r="DE73" s="335" t="e">
        <f>DC73*#REF!</f>
        <v>#REF!</v>
      </c>
      <c r="DF73" s="342" t="e">
        <f t="shared" si="531"/>
        <v>#REF!</v>
      </c>
      <c r="DG73" s="446" t="e">
        <f>DA73*#REF!</f>
        <v>#REF!</v>
      </c>
      <c r="DH73" s="447" t="e">
        <f>DC73*#REF!</f>
        <v>#REF!</v>
      </c>
      <c r="DI73" s="447" t="e">
        <f>DC73*#REF!</f>
        <v>#REF!</v>
      </c>
      <c r="DJ73" s="136" t="e">
        <f>#REF!</f>
        <v>#REF!</v>
      </c>
      <c r="DK73" s="137" t="e">
        <f>#REF!</f>
        <v>#REF!</v>
      </c>
      <c r="DL73" s="219" t="e">
        <f t="shared" si="532"/>
        <v>#REF!</v>
      </c>
      <c r="DM73" s="204" t="e">
        <f>DJ73*#REF!</f>
        <v>#REF!</v>
      </c>
      <c r="DN73" s="335" t="e">
        <f>DL73*#REF!</f>
        <v>#REF!</v>
      </c>
      <c r="DO73" s="342" t="e">
        <f t="shared" si="533"/>
        <v>#REF!</v>
      </c>
      <c r="DP73" s="137" t="e">
        <f>#REF!</f>
        <v>#REF!</v>
      </c>
      <c r="DQ73" s="137" t="e">
        <f>#REF!</f>
        <v>#REF!</v>
      </c>
      <c r="DR73" s="219" t="e">
        <f t="shared" si="534"/>
        <v>#REF!</v>
      </c>
      <c r="DS73" s="204" t="e">
        <f>DP73*#REF!</f>
        <v>#REF!</v>
      </c>
      <c r="DT73" s="335" t="e">
        <f>DR73*#REF!</f>
        <v>#REF!</v>
      </c>
      <c r="DU73" s="342" t="e">
        <f t="shared" si="535"/>
        <v>#REF!</v>
      </c>
      <c r="DV73" s="446" t="e">
        <f>DP73*#REF!</f>
        <v>#REF!</v>
      </c>
      <c r="DW73" s="447" t="e">
        <f>DR73*#REF!</f>
        <v>#REF!</v>
      </c>
      <c r="DX73" s="447" t="e">
        <f>DR73*#REF!</f>
        <v>#REF!</v>
      </c>
      <c r="DY73" s="137" t="e">
        <f>#REF!</f>
        <v>#REF!</v>
      </c>
      <c r="DZ73" s="137" t="e">
        <f>#REF!</f>
        <v>#REF!</v>
      </c>
      <c r="EA73" s="219" t="e">
        <f t="shared" si="536"/>
        <v>#REF!</v>
      </c>
      <c r="EB73" s="219" t="e">
        <f>DY73*#REF!</f>
        <v>#REF!</v>
      </c>
      <c r="EC73" s="335" t="e">
        <f>EA73*#REF!</f>
        <v>#REF!</v>
      </c>
      <c r="ED73" s="342" t="e">
        <f t="shared" si="537"/>
        <v>#REF!</v>
      </c>
      <c r="EE73" s="446" t="e">
        <f>DY73*#REF!</f>
        <v>#REF!</v>
      </c>
      <c r="EF73" s="447" t="e">
        <f>EA73*#REF!</f>
        <v>#REF!</v>
      </c>
      <c r="EG73" s="447" t="e">
        <f>EA73*#REF!</f>
        <v>#REF!</v>
      </c>
      <c r="EH73" s="137" t="e">
        <f>#REF!</f>
        <v>#REF!</v>
      </c>
      <c r="EI73" s="137" t="e">
        <f>#REF!</f>
        <v>#REF!</v>
      </c>
      <c r="EJ73" s="219" t="e">
        <f t="shared" si="538"/>
        <v>#REF!</v>
      </c>
      <c r="EK73" s="219" t="e">
        <f>EH73*#REF!</f>
        <v>#REF!</v>
      </c>
      <c r="EL73" s="335" t="e">
        <f>EJ73*#REF!</f>
        <v>#REF!</v>
      </c>
      <c r="EM73" s="342" t="e">
        <f t="shared" si="539"/>
        <v>#REF!</v>
      </c>
      <c r="EN73" s="446" t="e">
        <f>EH73*#REF!</f>
        <v>#REF!</v>
      </c>
      <c r="EO73" s="447" t="e">
        <f>EJ73*#REF!</f>
        <v>#REF!</v>
      </c>
      <c r="EP73" s="447" t="e">
        <f>EJ73*#REF!</f>
        <v>#REF!</v>
      </c>
      <c r="EQ73" s="136" t="e">
        <f>#REF!</f>
        <v>#REF!</v>
      </c>
      <c r="ER73" s="137" t="e">
        <f>#REF!</f>
        <v>#REF!</v>
      </c>
      <c r="ES73" s="219" t="e">
        <f t="shared" si="540"/>
        <v>#REF!</v>
      </c>
      <c r="ET73" s="204" t="e">
        <f>EQ73*#REF!</f>
        <v>#REF!</v>
      </c>
      <c r="EU73" s="335" t="e">
        <f>ES73*#REF!</f>
        <v>#REF!</v>
      </c>
      <c r="EV73" s="342" t="e">
        <f t="shared" si="541"/>
        <v>#REF!</v>
      </c>
      <c r="EW73" s="137" t="e">
        <f>#REF!</f>
        <v>#REF!</v>
      </c>
      <c r="EX73" s="137" t="e">
        <f>#REF!</f>
        <v>#REF!</v>
      </c>
      <c r="EY73" s="219" t="e">
        <f t="shared" si="542"/>
        <v>#REF!</v>
      </c>
      <c r="EZ73" s="204" t="e">
        <f>EW73*#REF!</f>
        <v>#REF!</v>
      </c>
      <c r="FA73" s="335" t="e">
        <f>EY73*#REF!</f>
        <v>#REF!</v>
      </c>
      <c r="FB73" s="342" t="e">
        <f t="shared" si="543"/>
        <v>#REF!</v>
      </c>
      <c r="FC73" s="446" t="e">
        <f>EW73*#REF!</f>
        <v>#REF!</v>
      </c>
      <c r="FD73" s="447" t="e">
        <f>EY73*#REF!</f>
        <v>#REF!</v>
      </c>
      <c r="FE73" s="447" t="e">
        <f>EY73*#REF!</f>
        <v>#REF!</v>
      </c>
      <c r="FF73" s="137" t="e">
        <f>#REF!</f>
        <v>#REF!</v>
      </c>
      <c r="FG73" s="137" t="e">
        <f>#REF!</f>
        <v>#REF!</v>
      </c>
      <c r="FH73" s="219" t="e">
        <f t="shared" si="544"/>
        <v>#REF!</v>
      </c>
      <c r="FI73" s="219" t="e">
        <f>FF73*#REF!</f>
        <v>#REF!</v>
      </c>
      <c r="FJ73" s="335" t="e">
        <f>FH73*#REF!</f>
        <v>#REF!</v>
      </c>
      <c r="FK73" s="342" t="e">
        <f t="shared" si="545"/>
        <v>#REF!</v>
      </c>
      <c r="FL73" s="446" t="e">
        <f>FF73*#REF!</f>
        <v>#REF!</v>
      </c>
      <c r="FM73" s="447" t="e">
        <f>FH73*#REF!</f>
        <v>#REF!</v>
      </c>
      <c r="FN73" s="447" t="e">
        <f>FH73*#REF!</f>
        <v>#REF!</v>
      </c>
      <c r="FO73" s="137" t="e">
        <f>#REF!</f>
        <v>#REF!</v>
      </c>
      <c r="FP73" s="137" t="e">
        <f>#REF!</f>
        <v>#REF!</v>
      </c>
      <c r="FQ73" s="219" t="e">
        <f t="shared" si="546"/>
        <v>#REF!</v>
      </c>
      <c r="FR73" s="219" t="e">
        <f>FO73*#REF!</f>
        <v>#REF!</v>
      </c>
      <c r="FS73" s="335" t="e">
        <f>FQ73*#REF!</f>
        <v>#REF!</v>
      </c>
      <c r="FT73" s="342" t="e">
        <f t="shared" si="547"/>
        <v>#REF!</v>
      </c>
      <c r="FU73" s="446" t="e">
        <f>FO73*#REF!</f>
        <v>#REF!</v>
      </c>
      <c r="FV73" s="460" t="e">
        <f>FQ73*#REF!</f>
        <v>#REF!</v>
      </c>
      <c r="FW73" s="673" t="e">
        <f>FQ73*#REF!</f>
        <v>#REF!</v>
      </c>
    </row>
    <row r="74" spans="1:179" s="12" customFormat="1">
      <c r="A74" s="884"/>
      <c r="B74" s="878" t="s">
        <v>873</v>
      </c>
      <c r="C74" s="717" t="s">
        <v>874</v>
      </c>
      <c r="D74" s="334" t="s">
        <v>175</v>
      </c>
      <c r="E74" s="262" t="e">
        <f t="shared" si="502"/>
        <v>#REF!</v>
      </c>
      <c r="F74" s="263" t="e">
        <f t="shared" si="503"/>
        <v>#REF!</v>
      </c>
      <c r="G74" s="263" t="e">
        <f>Q74+AX74+CE74+DL74+ES74+Q164+AX164+CE164+DL164+ES164+Q254+AX254+CE254+DL254+ES254+Q344+AX344+CE344+DL344+ES344</f>
        <v>#REF!</v>
      </c>
      <c r="H74" s="263" t="e">
        <f t="shared" si="504"/>
        <v>#REF!</v>
      </c>
      <c r="I74" s="263" t="e">
        <f t="shared" si="505"/>
        <v>#REF!</v>
      </c>
      <c r="J74" s="264" t="e">
        <f t="shared" si="506"/>
        <v>#REF!</v>
      </c>
      <c r="K74" s="129"/>
      <c r="L74" s="131"/>
      <c r="M74" s="145"/>
      <c r="N74" s="149"/>
      <c r="O74" s="143" t="e">
        <f>#REF!</f>
        <v>#REF!</v>
      </c>
      <c r="P74" s="137" t="e">
        <f>#REF!</f>
        <v>#REF!</v>
      </c>
      <c r="Q74" s="204" t="e">
        <f t="shared" si="508"/>
        <v>#REF!</v>
      </c>
      <c r="R74" s="204" t="e">
        <f>O74*#REF!</f>
        <v>#REF!</v>
      </c>
      <c r="S74" s="335" t="e">
        <f>Q74*#REF!</f>
        <v>#REF!</v>
      </c>
      <c r="T74" s="342" t="e">
        <f t="shared" si="509"/>
        <v>#REF!</v>
      </c>
      <c r="U74" s="137" t="e">
        <f>#REF!</f>
        <v>#REF!</v>
      </c>
      <c r="V74" s="137" t="e">
        <f>#REF!</f>
        <v>#REF!</v>
      </c>
      <c r="W74" s="204" t="e">
        <f t="shared" si="510"/>
        <v>#REF!</v>
      </c>
      <c r="X74" s="204" t="e">
        <f>U74*#REF!</f>
        <v>#REF!</v>
      </c>
      <c r="Y74" s="335" t="e">
        <f>W74*#REF!</f>
        <v>#REF!</v>
      </c>
      <c r="Z74" s="342" t="e">
        <f t="shared" si="511"/>
        <v>#REF!</v>
      </c>
      <c r="AA74" s="446" t="e">
        <f>U74*#REF!</f>
        <v>#REF!</v>
      </c>
      <c r="AB74" s="447" t="e">
        <f>W74*#REF!</f>
        <v>#REF!</v>
      </c>
      <c r="AC74" s="447" t="e">
        <f>W74*#REF!</f>
        <v>#REF!</v>
      </c>
      <c r="AD74" s="137" t="e">
        <f>#REF!</f>
        <v>#REF!</v>
      </c>
      <c r="AE74" s="137" t="e">
        <f>#REF!</f>
        <v>#REF!</v>
      </c>
      <c r="AF74" s="219" t="e">
        <f t="shared" si="512"/>
        <v>#REF!</v>
      </c>
      <c r="AG74" s="219" t="e">
        <f>AD74*#REF!</f>
        <v>#REF!</v>
      </c>
      <c r="AH74" s="335" t="e">
        <f>AF74*#REF!</f>
        <v>#REF!</v>
      </c>
      <c r="AI74" s="342" t="e">
        <f t="shared" si="513"/>
        <v>#REF!</v>
      </c>
      <c r="AJ74" s="446" t="e">
        <f>AD74*#REF!</f>
        <v>#REF!</v>
      </c>
      <c r="AK74" s="447" t="e">
        <f>AF74*#REF!</f>
        <v>#REF!</v>
      </c>
      <c r="AL74" s="447" t="e">
        <f>AF74*#REF!</f>
        <v>#REF!</v>
      </c>
      <c r="AM74" s="137" t="e">
        <f>#REF!</f>
        <v>#REF!</v>
      </c>
      <c r="AN74" s="137" t="e">
        <f>#REF!</f>
        <v>#REF!</v>
      </c>
      <c r="AO74" s="219" t="e">
        <f t="shared" si="514"/>
        <v>#REF!</v>
      </c>
      <c r="AP74" s="219" t="e">
        <f>AM74*#REF!</f>
        <v>#REF!</v>
      </c>
      <c r="AQ74" s="335" t="e">
        <f>AO74*#REF!</f>
        <v>#REF!</v>
      </c>
      <c r="AR74" s="342" t="e">
        <f t="shared" si="515"/>
        <v>#REF!</v>
      </c>
      <c r="AS74" s="446" t="e">
        <f>AM74*#REF!</f>
        <v>#REF!</v>
      </c>
      <c r="AT74" s="447" t="e">
        <f>AO74*#REF!</f>
        <v>#REF!</v>
      </c>
      <c r="AU74" s="451" t="e">
        <f>AO74*#REF!</f>
        <v>#REF!</v>
      </c>
      <c r="AV74" s="136" t="e">
        <f>#REF!</f>
        <v>#REF!</v>
      </c>
      <c r="AW74" s="137" t="e">
        <f>#REF!</f>
        <v>#REF!</v>
      </c>
      <c r="AX74" s="219" t="e">
        <f t="shared" si="516"/>
        <v>#REF!</v>
      </c>
      <c r="AY74" s="204" t="e">
        <f>AV74*#REF!</f>
        <v>#REF!</v>
      </c>
      <c r="AZ74" s="335" t="e">
        <f>AX74*#REF!</f>
        <v>#REF!</v>
      </c>
      <c r="BA74" s="342" t="e">
        <f t="shared" si="517"/>
        <v>#REF!</v>
      </c>
      <c r="BB74" s="137" t="e">
        <f>#REF!</f>
        <v>#REF!</v>
      </c>
      <c r="BC74" s="137" t="e">
        <f>#REF!</f>
        <v>#REF!</v>
      </c>
      <c r="BD74" s="219" t="e">
        <f t="shared" si="518"/>
        <v>#REF!</v>
      </c>
      <c r="BE74" s="204" t="e">
        <f>BB74*#REF!</f>
        <v>#REF!</v>
      </c>
      <c r="BF74" s="335" t="e">
        <f>BD74*#REF!</f>
        <v>#REF!</v>
      </c>
      <c r="BG74" s="342" t="e">
        <f t="shared" si="519"/>
        <v>#REF!</v>
      </c>
      <c r="BH74" s="446" t="e">
        <f>BB74*#REF!</f>
        <v>#REF!</v>
      </c>
      <c r="BI74" s="447" t="e">
        <f>BD74*#REF!</f>
        <v>#REF!</v>
      </c>
      <c r="BJ74" s="447" t="e">
        <f>BD74*#REF!</f>
        <v>#REF!</v>
      </c>
      <c r="BK74" s="137" t="e">
        <f>#REF!</f>
        <v>#REF!</v>
      </c>
      <c r="BL74" s="137" t="e">
        <f>#REF!</f>
        <v>#REF!</v>
      </c>
      <c r="BM74" s="219" t="e">
        <f t="shared" si="520"/>
        <v>#REF!</v>
      </c>
      <c r="BN74" s="219" t="e">
        <f>BK74*#REF!</f>
        <v>#REF!</v>
      </c>
      <c r="BO74" s="335" t="e">
        <f>BM74*#REF!</f>
        <v>#REF!</v>
      </c>
      <c r="BP74" s="342" t="e">
        <f t="shared" si="521"/>
        <v>#REF!</v>
      </c>
      <c r="BQ74" s="446" t="e">
        <f>BK74*#REF!</f>
        <v>#REF!</v>
      </c>
      <c r="BR74" s="447" t="e">
        <f>BM74*#REF!</f>
        <v>#REF!</v>
      </c>
      <c r="BS74" s="447" t="e">
        <f>BM74*#REF!</f>
        <v>#REF!</v>
      </c>
      <c r="BT74" s="137" t="e">
        <f>#REF!</f>
        <v>#REF!</v>
      </c>
      <c r="BU74" s="137" t="e">
        <f>#REF!</f>
        <v>#REF!</v>
      </c>
      <c r="BV74" s="219" t="e">
        <f t="shared" si="522"/>
        <v>#REF!</v>
      </c>
      <c r="BW74" s="219" t="e">
        <f>BT74*#REF!</f>
        <v>#REF!</v>
      </c>
      <c r="BX74" s="335" t="e">
        <f>BV74*#REF!</f>
        <v>#REF!</v>
      </c>
      <c r="BY74" s="342" t="e">
        <f t="shared" si="523"/>
        <v>#REF!</v>
      </c>
      <c r="BZ74" s="446" t="e">
        <f>BT74*#REF!</f>
        <v>#REF!</v>
      </c>
      <c r="CA74" s="447" t="e">
        <f>BV74*#REF!</f>
        <v>#REF!</v>
      </c>
      <c r="CB74" s="447" t="e">
        <f>BV74*#REF!</f>
        <v>#REF!</v>
      </c>
      <c r="CC74" s="136" t="e">
        <f>#REF!</f>
        <v>#REF!</v>
      </c>
      <c r="CD74" s="137" t="e">
        <f>#REF!</f>
        <v>#REF!</v>
      </c>
      <c r="CE74" s="219" t="e">
        <f t="shared" si="524"/>
        <v>#REF!</v>
      </c>
      <c r="CF74" s="204" t="e">
        <f>CC74*#REF!</f>
        <v>#REF!</v>
      </c>
      <c r="CG74" s="335" t="e">
        <f>CE74*#REF!</f>
        <v>#REF!</v>
      </c>
      <c r="CH74" s="342" t="e">
        <f t="shared" si="525"/>
        <v>#REF!</v>
      </c>
      <c r="CI74" s="137" t="e">
        <f>#REF!</f>
        <v>#REF!</v>
      </c>
      <c r="CJ74" s="137" t="e">
        <f>#REF!</f>
        <v>#REF!</v>
      </c>
      <c r="CK74" s="219" t="e">
        <f t="shared" si="526"/>
        <v>#REF!</v>
      </c>
      <c r="CL74" s="204" t="e">
        <f>CI74*#REF!</f>
        <v>#REF!</v>
      </c>
      <c r="CM74" s="335" t="e">
        <f>CK74*#REF!</f>
        <v>#REF!</v>
      </c>
      <c r="CN74" s="342" t="e">
        <f t="shared" si="527"/>
        <v>#REF!</v>
      </c>
      <c r="CO74" s="446" t="e">
        <f>CI74*#REF!</f>
        <v>#REF!</v>
      </c>
      <c r="CP74" s="447" t="e">
        <f>CK74*#REF!</f>
        <v>#REF!</v>
      </c>
      <c r="CQ74" s="447" t="e">
        <f>CK74*#REF!</f>
        <v>#REF!</v>
      </c>
      <c r="CR74" s="143" t="e">
        <f>#REF!</f>
        <v>#REF!</v>
      </c>
      <c r="CS74" s="137" t="e">
        <f>#REF!</f>
        <v>#REF!</v>
      </c>
      <c r="CT74" s="219" t="e">
        <f t="shared" si="528"/>
        <v>#REF!</v>
      </c>
      <c r="CU74" s="219" t="e">
        <f>CR74*#REF!</f>
        <v>#REF!</v>
      </c>
      <c r="CV74" s="335" t="e">
        <f>CT74*#REF!</f>
        <v>#REF!</v>
      </c>
      <c r="CW74" s="342" t="e">
        <f t="shared" si="529"/>
        <v>#REF!</v>
      </c>
      <c r="CX74" s="446" t="e">
        <f>CR74*#REF!</f>
        <v>#REF!</v>
      </c>
      <c r="CY74" s="447" t="e">
        <f>CT74*#REF!</f>
        <v>#REF!</v>
      </c>
      <c r="CZ74" s="447" t="e">
        <f>CT74*#REF!</f>
        <v>#REF!</v>
      </c>
      <c r="DA74" s="143" t="e">
        <f>#REF!</f>
        <v>#REF!</v>
      </c>
      <c r="DB74" s="137" t="e">
        <f>#REF!</f>
        <v>#REF!</v>
      </c>
      <c r="DC74" s="219" t="e">
        <f t="shared" si="530"/>
        <v>#REF!</v>
      </c>
      <c r="DD74" s="219" t="e">
        <f>DA74*#REF!</f>
        <v>#REF!</v>
      </c>
      <c r="DE74" s="335" t="e">
        <f>DC74*#REF!</f>
        <v>#REF!</v>
      </c>
      <c r="DF74" s="342" t="e">
        <f t="shared" si="531"/>
        <v>#REF!</v>
      </c>
      <c r="DG74" s="446" t="e">
        <f>DA74*#REF!</f>
        <v>#REF!</v>
      </c>
      <c r="DH74" s="447" t="e">
        <f>DC74*#REF!</f>
        <v>#REF!</v>
      </c>
      <c r="DI74" s="447" t="e">
        <f>DC74*#REF!</f>
        <v>#REF!</v>
      </c>
      <c r="DJ74" s="136" t="e">
        <f>#REF!</f>
        <v>#REF!</v>
      </c>
      <c r="DK74" s="137" t="e">
        <f>#REF!</f>
        <v>#REF!</v>
      </c>
      <c r="DL74" s="219" t="e">
        <f t="shared" si="532"/>
        <v>#REF!</v>
      </c>
      <c r="DM74" s="204" t="e">
        <f>DJ74*#REF!</f>
        <v>#REF!</v>
      </c>
      <c r="DN74" s="335" t="e">
        <f>DL74*#REF!</f>
        <v>#REF!</v>
      </c>
      <c r="DO74" s="342" t="e">
        <f t="shared" si="533"/>
        <v>#REF!</v>
      </c>
      <c r="DP74" s="137" t="e">
        <f>#REF!</f>
        <v>#REF!</v>
      </c>
      <c r="DQ74" s="137" t="e">
        <f>#REF!</f>
        <v>#REF!</v>
      </c>
      <c r="DR74" s="219" t="e">
        <f t="shared" si="534"/>
        <v>#REF!</v>
      </c>
      <c r="DS74" s="204" t="e">
        <f>DP74*#REF!</f>
        <v>#REF!</v>
      </c>
      <c r="DT74" s="335" t="e">
        <f>DR74*#REF!</f>
        <v>#REF!</v>
      </c>
      <c r="DU74" s="342" t="e">
        <f t="shared" si="535"/>
        <v>#REF!</v>
      </c>
      <c r="DV74" s="446" t="e">
        <f>DP74*#REF!</f>
        <v>#REF!</v>
      </c>
      <c r="DW74" s="447" t="e">
        <f>DR74*#REF!</f>
        <v>#REF!</v>
      </c>
      <c r="DX74" s="447" t="e">
        <f>DR74*#REF!</f>
        <v>#REF!</v>
      </c>
      <c r="DY74" s="137" t="e">
        <f>#REF!</f>
        <v>#REF!</v>
      </c>
      <c r="DZ74" s="137" t="e">
        <f>#REF!</f>
        <v>#REF!</v>
      </c>
      <c r="EA74" s="219" t="e">
        <f t="shared" si="536"/>
        <v>#REF!</v>
      </c>
      <c r="EB74" s="219" t="e">
        <f>DY74*#REF!</f>
        <v>#REF!</v>
      </c>
      <c r="EC74" s="335" t="e">
        <f>EA74*#REF!</f>
        <v>#REF!</v>
      </c>
      <c r="ED74" s="342" t="e">
        <f t="shared" si="537"/>
        <v>#REF!</v>
      </c>
      <c r="EE74" s="446" t="e">
        <f>DY74*#REF!</f>
        <v>#REF!</v>
      </c>
      <c r="EF74" s="447" t="e">
        <f>EA74*#REF!</f>
        <v>#REF!</v>
      </c>
      <c r="EG74" s="447" t="e">
        <f>EA74*#REF!</f>
        <v>#REF!</v>
      </c>
      <c r="EH74" s="137" t="e">
        <f>#REF!</f>
        <v>#REF!</v>
      </c>
      <c r="EI74" s="137" t="e">
        <f>#REF!</f>
        <v>#REF!</v>
      </c>
      <c r="EJ74" s="219" t="e">
        <f t="shared" si="538"/>
        <v>#REF!</v>
      </c>
      <c r="EK74" s="219" t="e">
        <f>EH74*#REF!</f>
        <v>#REF!</v>
      </c>
      <c r="EL74" s="335" t="e">
        <f>EJ74*#REF!</f>
        <v>#REF!</v>
      </c>
      <c r="EM74" s="342" t="e">
        <f t="shared" si="539"/>
        <v>#REF!</v>
      </c>
      <c r="EN74" s="446" t="e">
        <f>EH74*#REF!</f>
        <v>#REF!</v>
      </c>
      <c r="EO74" s="447" t="e">
        <f>EJ74*#REF!</f>
        <v>#REF!</v>
      </c>
      <c r="EP74" s="447" t="e">
        <f>EJ74*#REF!</f>
        <v>#REF!</v>
      </c>
      <c r="EQ74" s="136" t="e">
        <f>#REF!</f>
        <v>#REF!</v>
      </c>
      <c r="ER74" s="137" t="e">
        <f>#REF!</f>
        <v>#REF!</v>
      </c>
      <c r="ES74" s="219" t="e">
        <f t="shared" si="540"/>
        <v>#REF!</v>
      </c>
      <c r="ET74" s="204" t="e">
        <f>EQ74*#REF!</f>
        <v>#REF!</v>
      </c>
      <c r="EU74" s="335" t="e">
        <f>ES74*#REF!</f>
        <v>#REF!</v>
      </c>
      <c r="EV74" s="342" t="e">
        <f t="shared" si="541"/>
        <v>#REF!</v>
      </c>
      <c r="EW74" s="137" t="e">
        <f>#REF!</f>
        <v>#REF!</v>
      </c>
      <c r="EX74" s="137" t="e">
        <f>#REF!</f>
        <v>#REF!</v>
      </c>
      <c r="EY74" s="219" t="e">
        <f t="shared" si="542"/>
        <v>#REF!</v>
      </c>
      <c r="EZ74" s="204" t="e">
        <f>EW74*#REF!</f>
        <v>#REF!</v>
      </c>
      <c r="FA74" s="335" t="e">
        <f>EY74*#REF!</f>
        <v>#REF!</v>
      </c>
      <c r="FB74" s="342" t="e">
        <f t="shared" si="543"/>
        <v>#REF!</v>
      </c>
      <c r="FC74" s="446" t="e">
        <f>EW74*#REF!</f>
        <v>#REF!</v>
      </c>
      <c r="FD74" s="447" t="e">
        <f>EY74*#REF!</f>
        <v>#REF!</v>
      </c>
      <c r="FE74" s="447" t="e">
        <f>EY74*#REF!</f>
        <v>#REF!</v>
      </c>
      <c r="FF74" s="137" t="e">
        <f>#REF!</f>
        <v>#REF!</v>
      </c>
      <c r="FG74" s="137" t="e">
        <f>#REF!</f>
        <v>#REF!</v>
      </c>
      <c r="FH74" s="219" t="e">
        <f t="shared" si="544"/>
        <v>#REF!</v>
      </c>
      <c r="FI74" s="219" t="e">
        <f>FF74*#REF!</f>
        <v>#REF!</v>
      </c>
      <c r="FJ74" s="335" t="e">
        <f>FH74*#REF!</f>
        <v>#REF!</v>
      </c>
      <c r="FK74" s="342" t="e">
        <f t="shared" si="545"/>
        <v>#REF!</v>
      </c>
      <c r="FL74" s="446" t="e">
        <f>FF74*#REF!</f>
        <v>#REF!</v>
      </c>
      <c r="FM74" s="447" t="e">
        <f>FH74*#REF!</f>
        <v>#REF!</v>
      </c>
      <c r="FN74" s="447" t="e">
        <f>FH74*#REF!</f>
        <v>#REF!</v>
      </c>
      <c r="FO74" s="137" t="e">
        <f>#REF!</f>
        <v>#REF!</v>
      </c>
      <c r="FP74" s="137" t="e">
        <f>#REF!</f>
        <v>#REF!</v>
      </c>
      <c r="FQ74" s="219" t="e">
        <f t="shared" si="546"/>
        <v>#REF!</v>
      </c>
      <c r="FR74" s="219" t="e">
        <f>FO74*#REF!</f>
        <v>#REF!</v>
      </c>
      <c r="FS74" s="335" t="e">
        <f>FQ74*#REF!</f>
        <v>#REF!</v>
      </c>
      <c r="FT74" s="342" t="e">
        <f t="shared" si="547"/>
        <v>#REF!</v>
      </c>
      <c r="FU74" s="446" t="e">
        <f>FO74*#REF!</f>
        <v>#REF!</v>
      </c>
      <c r="FV74" s="460" t="e">
        <f>FQ74*#REF!</f>
        <v>#REF!</v>
      </c>
      <c r="FW74" s="673" t="e">
        <f>FQ74*#REF!</f>
        <v>#REF!</v>
      </c>
    </row>
    <row r="75" spans="1:179" s="12" customFormat="1">
      <c r="A75" s="884"/>
      <c r="B75" s="879"/>
      <c r="C75" s="717" t="s">
        <v>875</v>
      </c>
      <c r="D75" s="334" t="s">
        <v>175</v>
      </c>
      <c r="E75" s="262" t="e">
        <f t="shared" si="502"/>
        <v>#REF!</v>
      </c>
      <c r="F75" s="263" t="e">
        <f t="shared" si="503"/>
        <v>#REF!</v>
      </c>
      <c r="G75" s="263" t="e">
        <f t="shared" si="507"/>
        <v>#REF!</v>
      </c>
      <c r="H75" s="263" t="e">
        <f t="shared" si="504"/>
        <v>#REF!</v>
      </c>
      <c r="I75" s="263" t="e">
        <f t="shared" si="505"/>
        <v>#REF!</v>
      </c>
      <c r="J75" s="264" t="e">
        <f t="shared" si="506"/>
        <v>#REF!</v>
      </c>
      <c r="K75" s="129"/>
      <c r="L75" s="131"/>
      <c r="M75" s="145"/>
      <c r="N75" s="149"/>
      <c r="O75" s="143" t="e">
        <f>#REF!</f>
        <v>#REF!</v>
      </c>
      <c r="P75" s="137" t="e">
        <f>#REF!</f>
        <v>#REF!</v>
      </c>
      <c r="Q75" s="204" t="e">
        <f t="shared" si="508"/>
        <v>#REF!</v>
      </c>
      <c r="R75" s="204" t="e">
        <f>O75*#REF!</f>
        <v>#REF!</v>
      </c>
      <c r="S75" s="335" t="e">
        <f>Q75*#REF!</f>
        <v>#REF!</v>
      </c>
      <c r="T75" s="342" t="e">
        <f t="shared" si="509"/>
        <v>#REF!</v>
      </c>
      <c r="U75" s="143" t="e">
        <f>#REF!</f>
        <v>#REF!</v>
      </c>
      <c r="V75" s="137" t="e">
        <f>#REF!</f>
        <v>#REF!</v>
      </c>
      <c r="W75" s="204" t="e">
        <f t="shared" si="510"/>
        <v>#REF!</v>
      </c>
      <c r="X75" s="204" t="e">
        <f>U75*#REF!</f>
        <v>#REF!</v>
      </c>
      <c r="Y75" s="335" t="e">
        <f>W75*#REF!</f>
        <v>#REF!</v>
      </c>
      <c r="Z75" s="342" t="e">
        <f t="shared" si="511"/>
        <v>#REF!</v>
      </c>
      <c r="AA75" s="446" t="e">
        <f>U75*#REF!</f>
        <v>#REF!</v>
      </c>
      <c r="AB75" s="447" t="e">
        <f>W75*#REF!</f>
        <v>#REF!</v>
      </c>
      <c r="AC75" s="447" t="e">
        <f>W75*#REF!</f>
        <v>#REF!</v>
      </c>
      <c r="AD75" s="137" t="e">
        <f>#REF!</f>
        <v>#REF!</v>
      </c>
      <c r="AE75" s="137" t="e">
        <f>#REF!</f>
        <v>#REF!</v>
      </c>
      <c r="AF75" s="219" t="e">
        <f t="shared" si="512"/>
        <v>#REF!</v>
      </c>
      <c r="AG75" s="219" t="e">
        <f>AD75*#REF!</f>
        <v>#REF!</v>
      </c>
      <c r="AH75" s="335" t="e">
        <f>AF75*#REF!</f>
        <v>#REF!</v>
      </c>
      <c r="AI75" s="342" t="e">
        <f t="shared" si="513"/>
        <v>#REF!</v>
      </c>
      <c r="AJ75" s="446" t="e">
        <f>AD75*#REF!</f>
        <v>#REF!</v>
      </c>
      <c r="AK75" s="447" t="e">
        <f>AF75*#REF!</f>
        <v>#REF!</v>
      </c>
      <c r="AL75" s="447" t="e">
        <f>AF75*#REF!</f>
        <v>#REF!</v>
      </c>
      <c r="AM75" s="137" t="e">
        <f>#REF!</f>
        <v>#REF!</v>
      </c>
      <c r="AN75" s="137" t="e">
        <f>#REF!</f>
        <v>#REF!</v>
      </c>
      <c r="AO75" s="219" t="e">
        <f t="shared" si="514"/>
        <v>#REF!</v>
      </c>
      <c r="AP75" s="219" t="e">
        <f>AM75*#REF!</f>
        <v>#REF!</v>
      </c>
      <c r="AQ75" s="335" t="e">
        <f>AO75*#REF!</f>
        <v>#REF!</v>
      </c>
      <c r="AR75" s="342" t="e">
        <f t="shared" si="515"/>
        <v>#REF!</v>
      </c>
      <c r="AS75" s="446" t="e">
        <f>AM75*#REF!</f>
        <v>#REF!</v>
      </c>
      <c r="AT75" s="447" t="e">
        <f>AO75*#REF!</f>
        <v>#REF!</v>
      </c>
      <c r="AU75" s="451" t="e">
        <f>AO75*#REF!</f>
        <v>#REF!</v>
      </c>
      <c r="AV75" s="136" t="e">
        <f>#REF!</f>
        <v>#REF!</v>
      </c>
      <c r="AW75" s="137" t="e">
        <f>#REF!</f>
        <v>#REF!</v>
      </c>
      <c r="AX75" s="219" t="e">
        <f t="shared" si="516"/>
        <v>#REF!</v>
      </c>
      <c r="AY75" s="204" t="e">
        <f>AV75*#REF!</f>
        <v>#REF!</v>
      </c>
      <c r="AZ75" s="335" t="e">
        <f>AX75*#REF!</f>
        <v>#REF!</v>
      </c>
      <c r="BA75" s="342" t="e">
        <f t="shared" si="517"/>
        <v>#REF!</v>
      </c>
      <c r="BB75" s="137" t="e">
        <f>#REF!</f>
        <v>#REF!</v>
      </c>
      <c r="BC75" s="137" t="e">
        <f>#REF!</f>
        <v>#REF!</v>
      </c>
      <c r="BD75" s="219" t="e">
        <f t="shared" si="518"/>
        <v>#REF!</v>
      </c>
      <c r="BE75" s="204" t="e">
        <f>BB75*#REF!</f>
        <v>#REF!</v>
      </c>
      <c r="BF75" s="335" t="e">
        <f>BD75*#REF!</f>
        <v>#REF!</v>
      </c>
      <c r="BG75" s="342" t="e">
        <f t="shared" si="519"/>
        <v>#REF!</v>
      </c>
      <c r="BH75" s="446" t="e">
        <f>BB75*#REF!</f>
        <v>#REF!</v>
      </c>
      <c r="BI75" s="447" t="e">
        <f>BD75*#REF!</f>
        <v>#REF!</v>
      </c>
      <c r="BJ75" s="447" t="e">
        <f>BD75*#REF!</f>
        <v>#REF!</v>
      </c>
      <c r="BK75" s="137" t="e">
        <f>#REF!</f>
        <v>#REF!</v>
      </c>
      <c r="BL75" s="137" t="e">
        <f>#REF!</f>
        <v>#REF!</v>
      </c>
      <c r="BM75" s="219" t="e">
        <f t="shared" si="520"/>
        <v>#REF!</v>
      </c>
      <c r="BN75" s="219" t="e">
        <f>BK75*#REF!</f>
        <v>#REF!</v>
      </c>
      <c r="BO75" s="335" t="e">
        <f>BM75*#REF!</f>
        <v>#REF!</v>
      </c>
      <c r="BP75" s="342" t="e">
        <f t="shared" si="521"/>
        <v>#REF!</v>
      </c>
      <c r="BQ75" s="446" t="e">
        <f>BK75*#REF!</f>
        <v>#REF!</v>
      </c>
      <c r="BR75" s="447" t="e">
        <f>BM75*#REF!</f>
        <v>#REF!</v>
      </c>
      <c r="BS75" s="447" t="e">
        <f>BM75*#REF!</f>
        <v>#REF!</v>
      </c>
      <c r="BT75" s="137" t="e">
        <f>#REF!</f>
        <v>#REF!</v>
      </c>
      <c r="BU75" s="137" t="e">
        <f>#REF!</f>
        <v>#REF!</v>
      </c>
      <c r="BV75" s="219" t="e">
        <f t="shared" si="522"/>
        <v>#REF!</v>
      </c>
      <c r="BW75" s="219" t="e">
        <f>BT75*#REF!</f>
        <v>#REF!</v>
      </c>
      <c r="BX75" s="335" t="e">
        <f>BV75*#REF!</f>
        <v>#REF!</v>
      </c>
      <c r="BY75" s="342" t="e">
        <f t="shared" si="523"/>
        <v>#REF!</v>
      </c>
      <c r="BZ75" s="446" t="e">
        <f>BT75*#REF!</f>
        <v>#REF!</v>
      </c>
      <c r="CA75" s="447" t="e">
        <f>BV75*#REF!</f>
        <v>#REF!</v>
      </c>
      <c r="CB75" s="447" t="e">
        <f>BV75*#REF!</f>
        <v>#REF!</v>
      </c>
      <c r="CC75" s="136" t="e">
        <f>#REF!</f>
        <v>#REF!</v>
      </c>
      <c r="CD75" s="137" t="e">
        <f>#REF!</f>
        <v>#REF!</v>
      </c>
      <c r="CE75" s="219" t="e">
        <f t="shared" si="524"/>
        <v>#REF!</v>
      </c>
      <c r="CF75" s="204" t="e">
        <f>CC75*#REF!</f>
        <v>#REF!</v>
      </c>
      <c r="CG75" s="335" t="e">
        <f>CE75*#REF!</f>
        <v>#REF!</v>
      </c>
      <c r="CH75" s="342" t="e">
        <f t="shared" si="525"/>
        <v>#REF!</v>
      </c>
      <c r="CI75" s="137" t="e">
        <f>#REF!</f>
        <v>#REF!</v>
      </c>
      <c r="CJ75" s="137" t="e">
        <f>#REF!</f>
        <v>#REF!</v>
      </c>
      <c r="CK75" s="219" t="e">
        <f t="shared" si="526"/>
        <v>#REF!</v>
      </c>
      <c r="CL75" s="204" t="e">
        <f>CI75*#REF!</f>
        <v>#REF!</v>
      </c>
      <c r="CM75" s="335" t="e">
        <f>CK75*#REF!</f>
        <v>#REF!</v>
      </c>
      <c r="CN75" s="342" t="e">
        <f t="shared" si="527"/>
        <v>#REF!</v>
      </c>
      <c r="CO75" s="446" t="e">
        <f>CI75*#REF!</f>
        <v>#REF!</v>
      </c>
      <c r="CP75" s="447" t="e">
        <f>CK75*#REF!</f>
        <v>#REF!</v>
      </c>
      <c r="CQ75" s="447" t="e">
        <f>CK75*#REF!</f>
        <v>#REF!</v>
      </c>
      <c r="CR75" s="143" t="e">
        <f>#REF!</f>
        <v>#REF!</v>
      </c>
      <c r="CS75" s="137" t="e">
        <f>#REF!</f>
        <v>#REF!</v>
      </c>
      <c r="CT75" s="219" t="e">
        <f t="shared" si="528"/>
        <v>#REF!</v>
      </c>
      <c r="CU75" s="219" t="e">
        <f>CR75*#REF!</f>
        <v>#REF!</v>
      </c>
      <c r="CV75" s="335" t="e">
        <f>CT75*#REF!</f>
        <v>#REF!</v>
      </c>
      <c r="CW75" s="342" t="e">
        <f t="shared" si="529"/>
        <v>#REF!</v>
      </c>
      <c r="CX75" s="446" t="e">
        <f>CR75*#REF!</f>
        <v>#REF!</v>
      </c>
      <c r="CY75" s="447" t="e">
        <f>CT75*#REF!</f>
        <v>#REF!</v>
      </c>
      <c r="CZ75" s="447" t="e">
        <f>CT75*#REF!</f>
        <v>#REF!</v>
      </c>
      <c r="DA75" s="143" t="e">
        <f>#REF!</f>
        <v>#REF!</v>
      </c>
      <c r="DB75" s="137" t="e">
        <f>#REF!</f>
        <v>#REF!</v>
      </c>
      <c r="DC75" s="219" t="e">
        <f t="shared" si="530"/>
        <v>#REF!</v>
      </c>
      <c r="DD75" s="219" t="e">
        <f>DA75*#REF!</f>
        <v>#REF!</v>
      </c>
      <c r="DE75" s="335" t="e">
        <f>DC75*#REF!</f>
        <v>#REF!</v>
      </c>
      <c r="DF75" s="342" t="e">
        <f t="shared" si="531"/>
        <v>#REF!</v>
      </c>
      <c r="DG75" s="446" t="e">
        <f>DA75*#REF!</f>
        <v>#REF!</v>
      </c>
      <c r="DH75" s="447" t="e">
        <f>DC75*#REF!</f>
        <v>#REF!</v>
      </c>
      <c r="DI75" s="447" t="e">
        <f>DC75*#REF!</f>
        <v>#REF!</v>
      </c>
      <c r="DJ75" s="136" t="e">
        <f>#REF!</f>
        <v>#REF!</v>
      </c>
      <c r="DK75" s="137" t="e">
        <f>#REF!</f>
        <v>#REF!</v>
      </c>
      <c r="DL75" s="219" t="e">
        <f t="shared" si="532"/>
        <v>#REF!</v>
      </c>
      <c r="DM75" s="204" t="e">
        <f>DJ75*#REF!</f>
        <v>#REF!</v>
      </c>
      <c r="DN75" s="335" t="e">
        <f>DL75*#REF!</f>
        <v>#REF!</v>
      </c>
      <c r="DO75" s="342" t="e">
        <f t="shared" si="533"/>
        <v>#REF!</v>
      </c>
      <c r="DP75" s="137" t="e">
        <f>#REF!</f>
        <v>#REF!</v>
      </c>
      <c r="DQ75" s="137" t="e">
        <f>#REF!</f>
        <v>#REF!</v>
      </c>
      <c r="DR75" s="219" t="e">
        <f t="shared" si="534"/>
        <v>#REF!</v>
      </c>
      <c r="DS75" s="204" t="e">
        <f>DP75*#REF!</f>
        <v>#REF!</v>
      </c>
      <c r="DT75" s="335" t="e">
        <f>DR75*#REF!</f>
        <v>#REF!</v>
      </c>
      <c r="DU75" s="342" t="e">
        <f t="shared" si="535"/>
        <v>#REF!</v>
      </c>
      <c r="DV75" s="446" t="e">
        <f>DP75*#REF!</f>
        <v>#REF!</v>
      </c>
      <c r="DW75" s="447" t="e">
        <f>DR75*#REF!</f>
        <v>#REF!</v>
      </c>
      <c r="DX75" s="447" t="e">
        <f>DR75*#REF!</f>
        <v>#REF!</v>
      </c>
      <c r="DY75" s="137" t="e">
        <f>#REF!</f>
        <v>#REF!</v>
      </c>
      <c r="DZ75" s="137" t="e">
        <f>#REF!</f>
        <v>#REF!</v>
      </c>
      <c r="EA75" s="219" t="e">
        <f t="shared" si="536"/>
        <v>#REF!</v>
      </c>
      <c r="EB75" s="219" t="e">
        <f>DY75*#REF!</f>
        <v>#REF!</v>
      </c>
      <c r="EC75" s="335" t="e">
        <f>EA75*#REF!</f>
        <v>#REF!</v>
      </c>
      <c r="ED75" s="342" t="e">
        <f t="shared" si="537"/>
        <v>#REF!</v>
      </c>
      <c r="EE75" s="446" t="e">
        <f>DY75*#REF!</f>
        <v>#REF!</v>
      </c>
      <c r="EF75" s="447" t="e">
        <f>EA75*#REF!</f>
        <v>#REF!</v>
      </c>
      <c r="EG75" s="447" t="e">
        <f>EA75*#REF!</f>
        <v>#REF!</v>
      </c>
      <c r="EH75" s="137" t="e">
        <f>#REF!</f>
        <v>#REF!</v>
      </c>
      <c r="EI75" s="137" t="e">
        <f>#REF!</f>
        <v>#REF!</v>
      </c>
      <c r="EJ75" s="219" t="e">
        <f t="shared" si="538"/>
        <v>#REF!</v>
      </c>
      <c r="EK75" s="219" t="e">
        <f>EH75*#REF!</f>
        <v>#REF!</v>
      </c>
      <c r="EL75" s="335" t="e">
        <f>EJ75*#REF!</f>
        <v>#REF!</v>
      </c>
      <c r="EM75" s="342" t="e">
        <f t="shared" si="539"/>
        <v>#REF!</v>
      </c>
      <c r="EN75" s="446" t="e">
        <f>EH75*#REF!</f>
        <v>#REF!</v>
      </c>
      <c r="EO75" s="447" t="e">
        <f>EJ75*#REF!</f>
        <v>#REF!</v>
      </c>
      <c r="EP75" s="447" t="e">
        <f>EJ75*#REF!</f>
        <v>#REF!</v>
      </c>
      <c r="EQ75" s="136" t="e">
        <f>#REF!</f>
        <v>#REF!</v>
      </c>
      <c r="ER75" s="137" t="e">
        <f>#REF!</f>
        <v>#REF!</v>
      </c>
      <c r="ES75" s="219" t="e">
        <f t="shared" si="540"/>
        <v>#REF!</v>
      </c>
      <c r="ET75" s="204" t="e">
        <f>EQ75*#REF!</f>
        <v>#REF!</v>
      </c>
      <c r="EU75" s="335" t="e">
        <f>ES75*#REF!</f>
        <v>#REF!</v>
      </c>
      <c r="EV75" s="342" t="e">
        <f t="shared" si="541"/>
        <v>#REF!</v>
      </c>
      <c r="EW75" s="137" t="e">
        <f>#REF!</f>
        <v>#REF!</v>
      </c>
      <c r="EX75" s="137" t="e">
        <f>#REF!</f>
        <v>#REF!</v>
      </c>
      <c r="EY75" s="219" t="e">
        <f t="shared" si="542"/>
        <v>#REF!</v>
      </c>
      <c r="EZ75" s="204" t="e">
        <f>EW75*#REF!</f>
        <v>#REF!</v>
      </c>
      <c r="FA75" s="335" t="e">
        <f>EY75*#REF!</f>
        <v>#REF!</v>
      </c>
      <c r="FB75" s="342" t="e">
        <f t="shared" si="543"/>
        <v>#REF!</v>
      </c>
      <c r="FC75" s="446" t="e">
        <f>EW75*#REF!</f>
        <v>#REF!</v>
      </c>
      <c r="FD75" s="447" t="e">
        <f>EY75*#REF!</f>
        <v>#REF!</v>
      </c>
      <c r="FE75" s="447" t="e">
        <f>EY75*#REF!</f>
        <v>#REF!</v>
      </c>
      <c r="FF75" s="137" t="e">
        <f>#REF!</f>
        <v>#REF!</v>
      </c>
      <c r="FG75" s="137" t="e">
        <f>#REF!</f>
        <v>#REF!</v>
      </c>
      <c r="FH75" s="219" t="e">
        <f t="shared" si="544"/>
        <v>#REF!</v>
      </c>
      <c r="FI75" s="219" t="e">
        <f>FF75*#REF!</f>
        <v>#REF!</v>
      </c>
      <c r="FJ75" s="335" t="e">
        <f>FH75*#REF!</f>
        <v>#REF!</v>
      </c>
      <c r="FK75" s="342" t="e">
        <f t="shared" si="545"/>
        <v>#REF!</v>
      </c>
      <c r="FL75" s="446" t="e">
        <f>FF75*#REF!</f>
        <v>#REF!</v>
      </c>
      <c r="FM75" s="447" t="e">
        <f>FH75*#REF!</f>
        <v>#REF!</v>
      </c>
      <c r="FN75" s="447" t="e">
        <f>FH75*#REF!</f>
        <v>#REF!</v>
      </c>
      <c r="FO75" s="137" t="e">
        <f>#REF!</f>
        <v>#REF!</v>
      </c>
      <c r="FP75" s="137" t="e">
        <f>#REF!</f>
        <v>#REF!</v>
      </c>
      <c r="FQ75" s="219" t="e">
        <f t="shared" si="546"/>
        <v>#REF!</v>
      </c>
      <c r="FR75" s="219" t="e">
        <f>FO75*#REF!</f>
        <v>#REF!</v>
      </c>
      <c r="FS75" s="335" t="e">
        <f>FQ75*#REF!</f>
        <v>#REF!</v>
      </c>
      <c r="FT75" s="342" t="e">
        <f t="shared" si="547"/>
        <v>#REF!</v>
      </c>
      <c r="FU75" s="446" t="e">
        <f>FO75*#REF!</f>
        <v>#REF!</v>
      </c>
      <c r="FV75" s="460" t="e">
        <f>FQ75*#REF!</f>
        <v>#REF!</v>
      </c>
      <c r="FW75" s="673" t="e">
        <f>FQ75*#REF!</f>
        <v>#REF!</v>
      </c>
    </row>
    <row r="76" spans="1:179" s="12" customFormat="1">
      <c r="A76" s="884"/>
      <c r="B76" s="879"/>
      <c r="C76" s="717" t="s">
        <v>947</v>
      </c>
      <c r="D76" s="334" t="s">
        <v>175</v>
      </c>
      <c r="E76" s="262" t="e">
        <f t="shared" si="502"/>
        <v>#REF!</v>
      </c>
      <c r="F76" s="263" t="e">
        <f t="shared" si="503"/>
        <v>#REF!</v>
      </c>
      <c r="G76" s="263" t="e">
        <f t="shared" si="507"/>
        <v>#REF!</v>
      </c>
      <c r="H76" s="263" t="e">
        <f t="shared" si="504"/>
        <v>#REF!</v>
      </c>
      <c r="I76" s="263" t="e">
        <f t="shared" si="505"/>
        <v>#REF!</v>
      </c>
      <c r="J76" s="264" t="e">
        <f t="shared" si="506"/>
        <v>#REF!</v>
      </c>
      <c r="K76" s="129"/>
      <c r="L76" s="131"/>
      <c r="M76" s="145"/>
      <c r="N76" s="149"/>
      <c r="O76" s="143" t="e">
        <f>#REF!</f>
        <v>#REF!</v>
      </c>
      <c r="P76" s="137" t="e">
        <f>#REF!</f>
        <v>#REF!</v>
      </c>
      <c r="Q76" s="204" t="e">
        <f t="shared" si="508"/>
        <v>#REF!</v>
      </c>
      <c r="R76" s="204" t="e">
        <f>O76*#REF!</f>
        <v>#REF!</v>
      </c>
      <c r="S76" s="335" t="e">
        <f>Q76*#REF!</f>
        <v>#REF!</v>
      </c>
      <c r="T76" s="342" t="e">
        <f t="shared" si="509"/>
        <v>#REF!</v>
      </c>
      <c r="U76" s="143" t="e">
        <f>#REF!</f>
        <v>#REF!</v>
      </c>
      <c r="V76" s="137" t="e">
        <f>#REF!</f>
        <v>#REF!</v>
      </c>
      <c r="W76" s="204" t="e">
        <f t="shared" si="510"/>
        <v>#REF!</v>
      </c>
      <c r="X76" s="204" t="e">
        <f>U76*#REF!</f>
        <v>#REF!</v>
      </c>
      <c r="Y76" s="335" t="e">
        <f>W76*#REF!</f>
        <v>#REF!</v>
      </c>
      <c r="Z76" s="342" t="e">
        <f t="shared" si="511"/>
        <v>#REF!</v>
      </c>
      <c r="AA76" s="446" t="e">
        <f>U76*#REF!</f>
        <v>#REF!</v>
      </c>
      <c r="AB76" s="447" t="e">
        <f>W76*#REF!</f>
        <v>#REF!</v>
      </c>
      <c r="AC76" s="447" t="e">
        <f>W76*#REF!</f>
        <v>#REF!</v>
      </c>
      <c r="AD76" s="137" t="e">
        <f>#REF!</f>
        <v>#REF!</v>
      </c>
      <c r="AE76" s="137" t="e">
        <f>#REF!</f>
        <v>#REF!</v>
      </c>
      <c r="AF76" s="219" t="e">
        <f t="shared" si="512"/>
        <v>#REF!</v>
      </c>
      <c r="AG76" s="219" t="e">
        <f>AD76*#REF!</f>
        <v>#REF!</v>
      </c>
      <c r="AH76" s="335" t="e">
        <f>AF76*#REF!</f>
        <v>#REF!</v>
      </c>
      <c r="AI76" s="342" t="e">
        <f t="shared" si="513"/>
        <v>#REF!</v>
      </c>
      <c r="AJ76" s="446" t="e">
        <f>AD76*#REF!</f>
        <v>#REF!</v>
      </c>
      <c r="AK76" s="447" t="e">
        <f>AF76*#REF!</f>
        <v>#REF!</v>
      </c>
      <c r="AL76" s="447" t="e">
        <f>AF76*#REF!</f>
        <v>#REF!</v>
      </c>
      <c r="AM76" s="137" t="e">
        <f>#REF!</f>
        <v>#REF!</v>
      </c>
      <c r="AN76" s="137" t="e">
        <f>#REF!</f>
        <v>#REF!</v>
      </c>
      <c r="AO76" s="219" t="e">
        <f t="shared" si="514"/>
        <v>#REF!</v>
      </c>
      <c r="AP76" s="219" t="e">
        <f>AM76*#REF!</f>
        <v>#REF!</v>
      </c>
      <c r="AQ76" s="335" t="e">
        <f>AO76*#REF!</f>
        <v>#REF!</v>
      </c>
      <c r="AR76" s="342" t="e">
        <f t="shared" si="515"/>
        <v>#REF!</v>
      </c>
      <c r="AS76" s="446" t="e">
        <f>AM76*#REF!</f>
        <v>#REF!</v>
      </c>
      <c r="AT76" s="447" t="e">
        <f>AO76*#REF!</f>
        <v>#REF!</v>
      </c>
      <c r="AU76" s="451" t="e">
        <f>AO76*#REF!</f>
        <v>#REF!</v>
      </c>
      <c r="AV76" s="136" t="e">
        <f>#REF!</f>
        <v>#REF!</v>
      </c>
      <c r="AW76" s="137" t="e">
        <f>#REF!</f>
        <v>#REF!</v>
      </c>
      <c r="AX76" s="219" t="e">
        <f t="shared" si="516"/>
        <v>#REF!</v>
      </c>
      <c r="AY76" s="204" t="e">
        <f>AV76*#REF!</f>
        <v>#REF!</v>
      </c>
      <c r="AZ76" s="335" t="e">
        <f>AX76*#REF!</f>
        <v>#REF!</v>
      </c>
      <c r="BA76" s="342" t="e">
        <f t="shared" si="517"/>
        <v>#REF!</v>
      </c>
      <c r="BB76" s="137" t="e">
        <f>#REF!</f>
        <v>#REF!</v>
      </c>
      <c r="BC76" s="137" t="e">
        <f>#REF!</f>
        <v>#REF!</v>
      </c>
      <c r="BD76" s="219" t="e">
        <f t="shared" si="518"/>
        <v>#REF!</v>
      </c>
      <c r="BE76" s="204" t="e">
        <f>BB76*#REF!</f>
        <v>#REF!</v>
      </c>
      <c r="BF76" s="335" t="e">
        <f>BD76*#REF!</f>
        <v>#REF!</v>
      </c>
      <c r="BG76" s="342" t="e">
        <f t="shared" si="519"/>
        <v>#REF!</v>
      </c>
      <c r="BH76" s="446" t="e">
        <f>BB76*#REF!</f>
        <v>#REF!</v>
      </c>
      <c r="BI76" s="447" t="e">
        <f>BD76*#REF!</f>
        <v>#REF!</v>
      </c>
      <c r="BJ76" s="447" t="e">
        <f>BD76*#REF!</f>
        <v>#REF!</v>
      </c>
      <c r="BK76" s="137" t="e">
        <f>#REF!</f>
        <v>#REF!</v>
      </c>
      <c r="BL76" s="137" t="e">
        <f>#REF!</f>
        <v>#REF!</v>
      </c>
      <c r="BM76" s="219" t="e">
        <f t="shared" si="520"/>
        <v>#REF!</v>
      </c>
      <c r="BN76" s="219" t="e">
        <f>BK76*#REF!</f>
        <v>#REF!</v>
      </c>
      <c r="BO76" s="335" t="e">
        <f>BM76*#REF!</f>
        <v>#REF!</v>
      </c>
      <c r="BP76" s="342" t="e">
        <f t="shared" si="521"/>
        <v>#REF!</v>
      </c>
      <c r="BQ76" s="446" t="e">
        <f>BK76*#REF!</f>
        <v>#REF!</v>
      </c>
      <c r="BR76" s="447" t="e">
        <f>BM76*#REF!</f>
        <v>#REF!</v>
      </c>
      <c r="BS76" s="447" t="e">
        <f>BM76*#REF!</f>
        <v>#REF!</v>
      </c>
      <c r="BT76" s="137" t="e">
        <f>#REF!</f>
        <v>#REF!</v>
      </c>
      <c r="BU76" s="137" t="e">
        <f>#REF!</f>
        <v>#REF!</v>
      </c>
      <c r="BV76" s="219" t="e">
        <f t="shared" si="522"/>
        <v>#REF!</v>
      </c>
      <c r="BW76" s="219" t="e">
        <f>BT76*#REF!</f>
        <v>#REF!</v>
      </c>
      <c r="BX76" s="335" t="e">
        <f>BV76*#REF!</f>
        <v>#REF!</v>
      </c>
      <c r="BY76" s="342" t="e">
        <f t="shared" si="523"/>
        <v>#REF!</v>
      </c>
      <c r="BZ76" s="446" t="e">
        <f>BT76*#REF!</f>
        <v>#REF!</v>
      </c>
      <c r="CA76" s="447" t="e">
        <f>BV76*#REF!</f>
        <v>#REF!</v>
      </c>
      <c r="CB76" s="447" t="e">
        <f>BV76*#REF!</f>
        <v>#REF!</v>
      </c>
      <c r="CC76" s="136" t="e">
        <f>#REF!</f>
        <v>#REF!</v>
      </c>
      <c r="CD76" s="137" t="e">
        <f>#REF!</f>
        <v>#REF!</v>
      </c>
      <c r="CE76" s="219" t="e">
        <f t="shared" si="524"/>
        <v>#REF!</v>
      </c>
      <c r="CF76" s="204" t="e">
        <f>CC76*#REF!</f>
        <v>#REF!</v>
      </c>
      <c r="CG76" s="335" t="e">
        <f>CE76*#REF!</f>
        <v>#REF!</v>
      </c>
      <c r="CH76" s="342" t="e">
        <f t="shared" si="525"/>
        <v>#REF!</v>
      </c>
      <c r="CI76" s="137" t="e">
        <f>#REF!</f>
        <v>#REF!</v>
      </c>
      <c r="CJ76" s="137" t="e">
        <f>#REF!</f>
        <v>#REF!</v>
      </c>
      <c r="CK76" s="219" t="e">
        <f t="shared" si="526"/>
        <v>#REF!</v>
      </c>
      <c r="CL76" s="204" t="e">
        <f>CI76*#REF!</f>
        <v>#REF!</v>
      </c>
      <c r="CM76" s="335" t="e">
        <f>CK76*#REF!</f>
        <v>#REF!</v>
      </c>
      <c r="CN76" s="342" t="e">
        <f t="shared" si="527"/>
        <v>#REF!</v>
      </c>
      <c r="CO76" s="446" t="e">
        <f>CI76*#REF!</f>
        <v>#REF!</v>
      </c>
      <c r="CP76" s="447" t="e">
        <f>CK76*#REF!</f>
        <v>#REF!</v>
      </c>
      <c r="CQ76" s="447" t="e">
        <f>CK76*#REF!</f>
        <v>#REF!</v>
      </c>
      <c r="CR76" s="143" t="e">
        <f>#REF!</f>
        <v>#REF!</v>
      </c>
      <c r="CS76" s="137" t="e">
        <f>#REF!</f>
        <v>#REF!</v>
      </c>
      <c r="CT76" s="219" t="e">
        <f t="shared" si="528"/>
        <v>#REF!</v>
      </c>
      <c r="CU76" s="219" t="e">
        <f>CR76*#REF!</f>
        <v>#REF!</v>
      </c>
      <c r="CV76" s="335" t="e">
        <f>CT76*#REF!</f>
        <v>#REF!</v>
      </c>
      <c r="CW76" s="342" t="e">
        <f t="shared" si="529"/>
        <v>#REF!</v>
      </c>
      <c r="CX76" s="446" t="e">
        <f>CR76*#REF!</f>
        <v>#REF!</v>
      </c>
      <c r="CY76" s="447" t="e">
        <f>CT76*#REF!</f>
        <v>#REF!</v>
      </c>
      <c r="CZ76" s="447" t="e">
        <f>CT76*#REF!</f>
        <v>#REF!</v>
      </c>
      <c r="DA76" s="143" t="e">
        <f>#REF!</f>
        <v>#REF!</v>
      </c>
      <c r="DB76" s="137" t="e">
        <f>#REF!</f>
        <v>#REF!</v>
      </c>
      <c r="DC76" s="219" t="e">
        <f t="shared" si="530"/>
        <v>#REF!</v>
      </c>
      <c r="DD76" s="219" t="e">
        <f>DA76*#REF!</f>
        <v>#REF!</v>
      </c>
      <c r="DE76" s="335" t="e">
        <f>DC76*#REF!</f>
        <v>#REF!</v>
      </c>
      <c r="DF76" s="342" t="e">
        <f t="shared" si="531"/>
        <v>#REF!</v>
      </c>
      <c r="DG76" s="446" t="e">
        <f>DA76*#REF!</f>
        <v>#REF!</v>
      </c>
      <c r="DH76" s="447" t="e">
        <f>DC76*#REF!</f>
        <v>#REF!</v>
      </c>
      <c r="DI76" s="447" t="e">
        <f>DC76*#REF!</f>
        <v>#REF!</v>
      </c>
      <c r="DJ76" s="136" t="e">
        <f>#REF!</f>
        <v>#REF!</v>
      </c>
      <c r="DK76" s="137" t="e">
        <f>#REF!</f>
        <v>#REF!</v>
      </c>
      <c r="DL76" s="219" t="e">
        <f t="shared" si="532"/>
        <v>#REF!</v>
      </c>
      <c r="DM76" s="204" t="e">
        <f>DJ76*#REF!</f>
        <v>#REF!</v>
      </c>
      <c r="DN76" s="335" t="e">
        <f>DL76*#REF!</f>
        <v>#REF!</v>
      </c>
      <c r="DO76" s="342" t="e">
        <f t="shared" si="533"/>
        <v>#REF!</v>
      </c>
      <c r="DP76" s="137" t="e">
        <f>#REF!</f>
        <v>#REF!</v>
      </c>
      <c r="DQ76" s="137" t="e">
        <f>#REF!</f>
        <v>#REF!</v>
      </c>
      <c r="DR76" s="219" t="e">
        <f t="shared" si="534"/>
        <v>#REF!</v>
      </c>
      <c r="DS76" s="204" t="e">
        <f>DP76*#REF!</f>
        <v>#REF!</v>
      </c>
      <c r="DT76" s="335" t="e">
        <f>DR76*#REF!</f>
        <v>#REF!</v>
      </c>
      <c r="DU76" s="342" t="e">
        <f t="shared" si="535"/>
        <v>#REF!</v>
      </c>
      <c r="DV76" s="446" t="e">
        <f>DP76*#REF!</f>
        <v>#REF!</v>
      </c>
      <c r="DW76" s="447" t="e">
        <f>DR76*#REF!</f>
        <v>#REF!</v>
      </c>
      <c r="DX76" s="447" t="e">
        <f>DR76*#REF!</f>
        <v>#REF!</v>
      </c>
      <c r="DY76" s="137" t="e">
        <f>#REF!</f>
        <v>#REF!</v>
      </c>
      <c r="DZ76" s="137" t="e">
        <f>#REF!</f>
        <v>#REF!</v>
      </c>
      <c r="EA76" s="219" t="e">
        <f t="shared" si="536"/>
        <v>#REF!</v>
      </c>
      <c r="EB76" s="219" t="e">
        <f>DY76*#REF!</f>
        <v>#REF!</v>
      </c>
      <c r="EC76" s="335" t="e">
        <f>EA76*#REF!</f>
        <v>#REF!</v>
      </c>
      <c r="ED76" s="342" t="e">
        <f t="shared" si="537"/>
        <v>#REF!</v>
      </c>
      <c r="EE76" s="446" t="e">
        <f>DY76*#REF!</f>
        <v>#REF!</v>
      </c>
      <c r="EF76" s="447" t="e">
        <f>EA76*#REF!</f>
        <v>#REF!</v>
      </c>
      <c r="EG76" s="447" t="e">
        <f>EA76*#REF!</f>
        <v>#REF!</v>
      </c>
      <c r="EH76" s="137" t="e">
        <f>#REF!</f>
        <v>#REF!</v>
      </c>
      <c r="EI76" s="137" t="e">
        <f>#REF!</f>
        <v>#REF!</v>
      </c>
      <c r="EJ76" s="219" t="e">
        <f t="shared" si="538"/>
        <v>#REF!</v>
      </c>
      <c r="EK76" s="219" t="e">
        <f>EH76*#REF!</f>
        <v>#REF!</v>
      </c>
      <c r="EL76" s="335" t="e">
        <f>EJ76*#REF!</f>
        <v>#REF!</v>
      </c>
      <c r="EM76" s="342" t="e">
        <f t="shared" si="539"/>
        <v>#REF!</v>
      </c>
      <c r="EN76" s="446" t="e">
        <f>EH76*#REF!</f>
        <v>#REF!</v>
      </c>
      <c r="EO76" s="447" t="e">
        <f>EJ76*#REF!</f>
        <v>#REF!</v>
      </c>
      <c r="EP76" s="447" t="e">
        <f>EJ76*#REF!</f>
        <v>#REF!</v>
      </c>
      <c r="EQ76" s="136" t="e">
        <f>#REF!</f>
        <v>#REF!</v>
      </c>
      <c r="ER76" s="137" t="e">
        <f>#REF!</f>
        <v>#REF!</v>
      </c>
      <c r="ES76" s="219" t="e">
        <f t="shared" si="540"/>
        <v>#REF!</v>
      </c>
      <c r="ET76" s="204" t="e">
        <f>EQ76*#REF!</f>
        <v>#REF!</v>
      </c>
      <c r="EU76" s="335" t="e">
        <f>ES76*#REF!</f>
        <v>#REF!</v>
      </c>
      <c r="EV76" s="342" t="e">
        <f t="shared" si="541"/>
        <v>#REF!</v>
      </c>
      <c r="EW76" s="137" t="e">
        <f>#REF!</f>
        <v>#REF!</v>
      </c>
      <c r="EX76" s="137" t="e">
        <f>#REF!</f>
        <v>#REF!</v>
      </c>
      <c r="EY76" s="219" t="e">
        <f t="shared" si="542"/>
        <v>#REF!</v>
      </c>
      <c r="EZ76" s="204" t="e">
        <f>EW76*#REF!</f>
        <v>#REF!</v>
      </c>
      <c r="FA76" s="335" t="e">
        <f>EY76*#REF!</f>
        <v>#REF!</v>
      </c>
      <c r="FB76" s="342" t="e">
        <f t="shared" si="543"/>
        <v>#REF!</v>
      </c>
      <c r="FC76" s="446" t="e">
        <f>EW76*#REF!</f>
        <v>#REF!</v>
      </c>
      <c r="FD76" s="447" t="e">
        <f>EY76*#REF!</f>
        <v>#REF!</v>
      </c>
      <c r="FE76" s="447" t="e">
        <f>EY76*#REF!</f>
        <v>#REF!</v>
      </c>
      <c r="FF76" s="137" t="e">
        <f>#REF!</f>
        <v>#REF!</v>
      </c>
      <c r="FG76" s="137" t="e">
        <f>#REF!</f>
        <v>#REF!</v>
      </c>
      <c r="FH76" s="219" t="e">
        <f t="shared" si="544"/>
        <v>#REF!</v>
      </c>
      <c r="FI76" s="219" t="e">
        <f>FF76*#REF!</f>
        <v>#REF!</v>
      </c>
      <c r="FJ76" s="335" t="e">
        <f>FH76*#REF!</f>
        <v>#REF!</v>
      </c>
      <c r="FK76" s="342" t="e">
        <f t="shared" si="545"/>
        <v>#REF!</v>
      </c>
      <c r="FL76" s="446" t="e">
        <f>FF76*#REF!</f>
        <v>#REF!</v>
      </c>
      <c r="FM76" s="447" t="e">
        <f>FH76*#REF!</f>
        <v>#REF!</v>
      </c>
      <c r="FN76" s="447" t="e">
        <f>FH76*#REF!</f>
        <v>#REF!</v>
      </c>
      <c r="FO76" s="137" t="e">
        <f>#REF!</f>
        <v>#REF!</v>
      </c>
      <c r="FP76" s="137" t="e">
        <f>#REF!</f>
        <v>#REF!</v>
      </c>
      <c r="FQ76" s="219" t="e">
        <f t="shared" si="546"/>
        <v>#REF!</v>
      </c>
      <c r="FR76" s="219" t="e">
        <f>FO76*#REF!</f>
        <v>#REF!</v>
      </c>
      <c r="FS76" s="335" t="e">
        <f>FQ76*#REF!</f>
        <v>#REF!</v>
      </c>
      <c r="FT76" s="342" t="e">
        <f t="shared" si="547"/>
        <v>#REF!</v>
      </c>
      <c r="FU76" s="446" t="e">
        <f>FO76*#REF!</f>
        <v>#REF!</v>
      </c>
      <c r="FV76" s="460" t="e">
        <f>FQ76*#REF!</f>
        <v>#REF!</v>
      </c>
      <c r="FW76" s="673" t="e">
        <f>FQ76*#REF!</f>
        <v>#REF!</v>
      </c>
    </row>
    <row r="77" spans="1:179" s="12" customFormat="1">
      <c r="A77" s="884"/>
      <c r="B77" s="879"/>
      <c r="C77" s="353" t="s">
        <v>876</v>
      </c>
      <c r="D77" s="334" t="s">
        <v>175</v>
      </c>
      <c r="E77" s="262" t="e">
        <f t="shared" si="502"/>
        <v>#REF!</v>
      </c>
      <c r="F77" s="263" t="e">
        <f t="shared" si="503"/>
        <v>#REF!</v>
      </c>
      <c r="G77" s="263" t="e">
        <f t="shared" si="507"/>
        <v>#REF!</v>
      </c>
      <c r="H77" s="263" t="e">
        <f t="shared" si="504"/>
        <v>#REF!</v>
      </c>
      <c r="I77" s="263" t="e">
        <f t="shared" si="505"/>
        <v>#REF!</v>
      </c>
      <c r="J77" s="264" t="e">
        <f t="shared" si="506"/>
        <v>#REF!</v>
      </c>
      <c r="K77" s="129"/>
      <c r="L77" s="131"/>
      <c r="M77" s="145"/>
      <c r="N77" s="149"/>
      <c r="O77" s="143" t="e">
        <f>#REF!</f>
        <v>#REF!</v>
      </c>
      <c r="P77" s="137" t="e">
        <f>#REF!</f>
        <v>#REF!</v>
      </c>
      <c r="Q77" s="204" t="e">
        <f t="shared" si="508"/>
        <v>#REF!</v>
      </c>
      <c r="R77" s="204" t="e">
        <f>O77*#REF!</f>
        <v>#REF!</v>
      </c>
      <c r="S77" s="335" t="e">
        <f>Q77*#REF!</f>
        <v>#REF!</v>
      </c>
      <c r="T77" s="342" t="e">
        <f t="shared" si="509"/>
        <v>#REF!</v>
      </c>
      <c r="U77" s="137" t="e">
        <f>#REF!</f>
        <v>#REF!</v>
      </c>
      <c r="V77" s="137" t="e">
        <f>#REF!</f>
        <v>#REF!</v>
      </c>
      <c r="W77" s="204" t="e">
        <f t="shared" si="510"/>
        <v>#REF!</v>
      </c>
      <c r="X77" s="204" t="e">
        <f>U77*#REF!</f>
        <v>#REF!</v>
      </c>
      <c r="Y77" s="335" t="e">
        <f>W77*#REF!</f>
        <v>#REF!</v>
      </c>
      <c r="Z77" s="342" t="e">
        <f t="shared" si="511"/>
        <v>#REF!</v>
      </c>
      <c r="AA77" s="446" t="e">
        <f>U77*#REF!</f>
        <v>#REF!</v>
      </c>
      <c r="AB77" s="447" t="e">
        <f>W77*#REF!</f>
        <v>#REF!</v>
      </c>
      <c r="AC77" s="447" t="e">
        <f>W77*#REF!</f>
        <v>#REF!</v>
      </c>
      <c r="AD77" s="137" t="e">
        <f>#REF!</f>
        <v>#REF!</v>
      </c>
      <c r="AE77" s="137" t="e">
        <f>#REF!</f>
        <v>#REF!</v>
      </c>
      <c r="AF77" s="219" t="e">
        <f t="shared" si="512"/>
        <v>#REF!</v>
      </c>
      <c r="AG77" s="219" t="e">
        <f>AD77*#REF!</f>
        <v>#REF!</v>
      </c>
      <c r="AH77" s="335" t="e">
        <f>AF77*#REF!</f>
        <v>#REF!</v>
      </c>
      <c r="AI77" s="342" t="e">
        <f t="shared" si="513"/>
        <v>#REF!</v>
      </c>
      <c r="AJ77" s="446" t="e">
        <f>AD77*#REF!</f>
        <v>#REF!</v>
      </c>
      <c r="AK77" s="447" t="e">
        <f>AF77*#REF!</f>
        <v>#REF!</v>
      </c>
      <c r="AL77" s="447" t="e">
        <f>AF77*#REF!</f>
        <v>#REF!</v>
      </c>
      <c r="AM77" s="137" t="e">
        <f>#REF!</f>
        <v>#REF!</v>
      </c>
      <c r="AN77" s="137" t="e">
        <f>#REF!</f>
        <v>#REF!</v>
      </c>
      <c r="AO77" s="219" t="e">
        <f t="shared" si="514"/>
        <v>#REF!</v>
      </c>
      <c r="AP77" s="219" t="e">
        <f>AM77*#REF!</f>
        <v>#REF!</v>
      </c>
      <c r="AQ77" s="335" t="e">
        <f>AO77*#REF!</f>
        <v>#REF!</v>
      </c>
      <c r="AR77" s="342" t="e">
        <f t="shared" si="515"/>
        <v>#REF!</v>
      </c>
      <c r="AS77" s="446" t="e">
        <f>AM77*#REF!</f>
        <v>#REF!</v>
      </c>
      <c r="AT77" s="447" t="e">
        <f>AO77*#REF!</f>
        <v>#REF!</v>
      </c>
      <c r="AU77" s="451" t="e">
        <f>AO77*#REF!</f>
        <v>#REF!</v>
      </c>
      <c r="AV77" s="136" t="e">
        <f>#REF!</f>
        <v>#REF!</v>
      </c>
      <c r="AW77" s="137" t="e">
        <f>#REF!</f>
        <v>#REF!</v>
      </c>
      <c r="AX77" s="219" t="e">
        <f t="shared" si="516"/>
        <v>#REF!</v>
      </c>
      <c r="AY77" s="204" t="e">
        <f>AV77*#REF!</f>
        <v>#REF!</v>
      </c>
      <c r="AZ77" s="335" t="e">
        <f>AX77*#REF!</f>
        <v>#REF!</v>
      </c>
      <c r="BA77" s="342" t="e">
        <f t="shared" si="517"/>
        <v>#REF!</v>
      </c>
      <c r="BB77" s="137" t="e">
        <f>#REF!</f>
        <v>#REF!</v>
      </c>
      <c r="BC77" s="137" t="e">
        <f>#REF!</f>
        <v>#REF!</v>
      </c>
      <c r="BD77" s="219" t="e">
        <f t="shared" si="518"/>
        <v>#REF!</v>
      </c>
      <c r="BE77" s="204" t="e">
        <f>BB77*#REF!</f>
        <v>#REF!</v>
      </c>
      <c r="BF77" s="335" t="e">
        <f>BD77*#REF!</f>
        <v>#REF!</v>
      </c>
      <c r="BG77" s="342" t="e">
        <f t="shared" si="519"/>
        <v>#REF!</v>
      </c>
      <c r="BH77" s="446" t="e">
        <f>BB77*#REF!</f>
        <v>#REF!</v>
      </c>
      <c r="BI77" s="447" t="e">
        <f>BD77*#REF!</f>
        <v>#REF!</v>
      </c>
      <c r="BJ77" s="447" t="e">
        <f>BD77*#REF!</f>
        <v>#REF!</v>
      </c>
      <c r="BK77" s="137" t="e">
        <f>#REF!</f>
        <v>#REF!</v>
      </c>
      <c r="BL77" s="137" t="e">
        <f>#REF!</f>
        <v>#REF!</v>
      </c>
      <c r="BM77" s="219" t="e">
        <f t="shared" si="520"/>
        <v>#REF!</v>
      </c>
      <c r="BN77" s="219" t="e">
        <f>BK77*#REF!</f>
        <v>#REF!</v>
      </c>
      <c r="BO77" s="335" t="e">
        <f>BM77*#REF!</f>
        <v>#REF!</v>
      </c>
      <c r="BP77" s="342" t="e">
        <f t="shared" si="521"/>
        <v>#REF!</v>
      </c>
      <c r="BQ77" s="446" t="e">
        <f>BK77*#REF!</f>
        <v>#REF!</v>
      </c>
      <c r="BR77" s="447" t="e">
        <f>BM77*#REF!</f>
        <v>#REF!</v>
      </c>
      <c r="BS77" s="447" t="e">
        <f>BM77*#REF!</f>
        <v>#REF!</v>
      </c>
      <c r="BT77" s="137" t="e">
        <f>#REF!</f>
        <v>#REF!</v>
      </c>
      <c r="BU77" s="137" t="e">
        <f>#REF!</f>
        <v>#REF!</v>
      </c>
      <c r="BV77" s="219" t="e">
        <f t="shared" si="522"/>
        <v>#REF!</v>
      </c>
      <c r="BW77" s="219" t="e">
        <f>BT77*#REF!</f>
        <v>#REF!</v>
      </c>
      <c r="BX77" s="335" t="e">
        <f>BV77*#REF!</f>
        <v>#REF!</v>
      </c>
      <c r="BY77" s="342" t="e">
        <f t="shared" si="523"/>
        <v>#REF!</v>
      </c>
      <c r="BZ77" s="446" t="e">
        <f>BT77*#REF!</f>
        <v>#REF!</v>
      </c>
      <c r="CA77" s="447" t="e">
        <f>BV77*#REF!</f>
        <v>#REF!</v>
      </c>
      <c r="CB77" s="447" t="e">
        <f>BV77*#REF!</f>
        <v>#REF!</v>
      </c>
      <c r="CC77" s="136" t="e">
        <f>#REF!</f>
        <v>#REF!</v>
      </c>
      <c r="CD77" s="137" t="e">
        <f>#REF!</f>
        <v>#REF!</v>
      </c>
      <c r="CE77" s="219" t="e">
        <f t="shared" si="524"/>
        <v>#REF!</v>
      </c>
      <c r="CF77" s="204" t="e">
        <f>CC77*#REF!</f>
        <v>#REF!</v>
      </c>
      <c r="CG77" s="335" t="e">
        <f>CE77*#REF!</f>
        <v>#REF!</v>
      </c>
      <c r="CH77" s="342" t="e">
        <f t="shared" si="525"/>
        <v>#REF!</v>
      </c>
      <c r="CI77" s="137" t="e">
        <f>#REF!</f>
        <v>#REF!</v>
      </c>
      <c r="CJ77" s="137" t="e">
        <f>#REF!</f>
        <v>#REF!</v>
      </c>
      <c r="CK77" s="219" t="e">
        <f t="shared" si="526"/>
        <v>#REF!</v>
      </c>
      <c r="CL77" s="204" t="e">
        <f>CI77*#REF!</f>
        <v>#REF!</v>
      </c>
      <c r="CM77" s="335" t="e">
        <f>CK77*#REF!</f>
        <v>#REF!</v>
      </c>
      <c r="CN77" s="342" t="e">
        <f t="shared" si="527"/>
        <v>#REF!</v>
      </c>
      <c r="CO77" s="446" t="e">
        <f>CI77*#REF!</f>
        <v>#REF!</v>
      </c>
      <c r="CP77" s="447" t="e">
        <f>CK77*#REF!</f>
        <v>#REF!</v>
      </c>
      <c r="CQ77" s="447" t="e">
        <f>CK77*#REF!</f>
        <v>#REF!</v>
      </c>
      <c r="CR77" s="143" t="e">
        <f>#REF!</f>
        <v>#REF!</v>
      </c>
      <c r="CS77" s="137" t="e">
        <f>#REF!</f>
        <v>#REF!</v>
      </c>
      <c r="CT77" s="219" t="e">
        <f t="shared" si="528"/>
        <v>#REF!</v>
      </c>
      <c r="CU77" s="219" t="e">
        <f>CR77*#REF!</f>
        <v>#REF!</v>
      </c>
      <c r="CV77" s="335" t="e">
        <f>CT77*#REF!</f>
        <v>#REF!</v>
      </c>
      <c r="CW77" s="342" t="e">
        <f t="shared" si="529"/>
        <v>#REF!</v>
      </c>
      <c r="CX77" s="446" t="e">
        <f>CR77*#REF!</f>
        <v>#REF!</v>
      </c>
      <c r="CY77" s="447" t="e">
        <f>CT77*#REF!</f>
        <v>#REF!</v>
      </c>
      <c r="CZ77" s="447" t="e">
        <f>CT77*#REF!</f>
        <v>#REF!</v>
      </c>
      <c r="DA77" s="143" t="e">
        <f>#REF!</f>
        <v>#REF!</v>
      </c>
      <c r="DB77" s="137" t="e">
        <f>#REF!</f>
        <v>#REF!</v>
      </c>
      <c r="DC77" s="219" t="e">
        <f t="shared" si="530"/>
        <v>#REF!</v>
      </c>
      <c r="DD77" s="219" t="e">
        <f>DA77*#REF!</f>
        <v>#REF!</v>
      </c>
      <c r="DE77" s="335" t="e">
        <f>DC77*#REF!</f>
        <v>#REF!</v>
      </c>
      <c r="DF77" s="342" t="e">
        <f t="shared" si="531"/>
        <v>#REF!</v>
      </c>
      <c r="DG77" s="446" t="e">
        <f>DA77*#REF!</f>
        <v>#REF!</v>
      </c>
      <c r="DH77" s="447" t="e">
        <f>DC77*#REF!</f>
        <v>#REF!</v>
      </c>
      <c r="DI77" s="447" t="e">
        <f>DC77*#REF!</f>
        <v>#REF!</v>
      </c>
      <c r="DJ77" s="136" t="e">
        <f>#REF!</f>
        <v>#REF!</v>
      </c>
      <c r="DK77" s="137" t="e">
        <f>#REF!</f>
        <v>#REF!</v>
      </c>
      <c r="DL77" s="219" t="e">
        <f t="shared" si="532"/>
        <v>#REF!</v>
      </c>
      <c r="DM77" s="204" t="e">
        <f>DJ77*#REF!</f>
        <v>#REF!</v>
      </c>
      <c r="DN77" s="335" t="e">
        <f>DL77*#REF!</f>
        <v>#REF!</v>
      </c>
      <c r="DO77" s="342" t="e">
        <f t="shared" si="533"/>
        <v>#REF!</v>
      </c>
      <c r="DP77" s="137" t="e">
        <f>#REF!</f>
        <v>#REF!</v>
      </c>
      <c r="DQ77" s="137" t="e">
        <f>#REF!</f>
        <v>#REF!</v>
      </c>
      <c r="DR77" s="219" t="e">
        <f t="shared" si="534"/>
        <v>#REF!</v>
      </c>
      <c r="DS77" s="204" t="e">
        <f>DP77*#REF!</f>
        <v>#REF!</v>
      </c>
      <c r="DT77" s="335" t="e">
        <f>DR77*#REF!</f>
        <v>#REF!</v>
      </c>
      <c r="DU77" s="342" t="e">
        <f t="shared" si="535"/>
        <v>#REF!</v>
      </c>
      <c r="DV77" s="446" t="e">
        <f>DP77*#REF!</f>
        <v>#REF!</v>
      </c>
      <c r="DW77" s="447" t="e">
        <f>DR77*#REF!</f>
        <v>#REF!</v>
      </c>
      <c r="DX77" s="447" t="e">
        <f>DR77*#REF!</f>
        <v>#REF!</v>
      </c>
      <c r="DY77" s="137" t="e">
        <f>#REF!</f>
        <v>#REF!</v>
      </c>
      <c r="DZ77" s="137" t="e">
        <f>#REF!</f>
        <v>#REF!</v>
      </c>
      <c r="EA77" s="219" t="e">
        <f t="shared" si="536"/>
        <v>#REF!</v>
      </c>
      <c r="EB77" s="219" t="e">
        <f>DY77*#REF!</f>
        <v>#REF!</v>
      </c>
      <c r="EC77" s="335" t="e">
        <f>EA77*#REF!</f>
        <v>#REF!</v>
      </c>
      <c r="ED77" s="342" t="e">
        <f t="shared" si="537"/>
        <v>#REF!</v>
      </c>
      <c r="EE77" s="446" t="e">
        <f>DY77*#REF!</f>
        <v>#REF!</v>
      </c>
      <c r="EF77" s="447" t="e">
        <f>EA77*#REF!</f>
        <v>#REF!</v>
      </c>
      <c r="EG77" s="447" t="e">
        <f>EA77*#REF!</f>
        <v>#REF!</v>
      </c>
      <c r="EH77" s="137" t="e">
        <f>#REF!</f>
        <v>#REF!</v>
      </c>
      <c r="EI77" s="137" t="e">
        <f>#REF!</f>
        <v>#REF!</v>
      </c>
      <c r="EJ77" s="219" t="e">
        <f t="shared" si="538"/>
        <v>#REF!</v>
      </c>
      <c r="EK77" s="219" t="e">
        <f>EH77*#REF!</f>
        <v>#REF!</v>
      </c>
      <c r="EL77" s="335" t="e">
        <f>EJ77*#REF!</f>
        <v>#REF!</v>
      </c>
      <c r="EM77" s="342" t="e">
        <f t="shared" si="539"/>
        <v>#REF!</v>
      </c>
      <c r="EN77" s="446" t="e">
        <f>EH77*#REF!</f>
        <v>#REF!</v>
      </c>
      <c r="EO77" s="447" t="e">
        <f>EJ77*#REF!</f>
        <v>#REF!</v>
      </c>
      <c r="EP77" s="447" t="e">
        <f>EJ77*#REF!</f>
        <v>#REF!</v>
      </c>
      <c r="EQ77" s="136" t="e">
        <f>#REF!</f>
        <v>#REF!</v>
      </c>
      <c r="ER77" s="137" t="e">
        <f>#REF!</f>
        <v>#REF!</v>
      </c>
      <c r="ES77" s="219" t="e">
        <f t="shared" si="540"/>
        <v>#REF!</v>
      </c>
      <c r="ET77" s="204" t="e">
        <f>EQ77*#REF!</f>
        <v>#REF!</v>
      </c>
      <c r="EU77" s="335" t="e">
        <f>ES77*#REF!</f>
        <v>#REF!</v>
      </c>
      <c r="EV77" s="342" t="e">
        <f t="shared" si="541"/>
        <v>#REF!</v>
      </c>
      <c r="EW77" s="137" t="e">
        <f>#REF!</f>
        <v>#REF!</v>
      </c>
      <c r="EX77" s="137" t="e">
        <f>#REF!</f>
        <v>#REF!</v>
      </c>
      <c r="EY77" s="219" t="e">
        <f t="shared" si="542"/>
        <v>#REF!</v>
      </c>
      <c r="EZ77" s="204" t="e">
        <f>EW77*#REF!</f>
        <v>#REF!</v>
      </c>
      <c r="FA77" s="335" t="e">
        <f>EY77*#REF!</f>
        <v>#REF!</v>
      </c>
      <c r="FB77" s="342" t="e">
        <f t="shared" si="543"/>
        <v>#REF!</v>
      </c>
      <c r="FC77" s="446" t="e">
        <f>EW77*#REF!</f>
        <v>#REF!</v>
      </c>
      <c r="FD77" s="447" t="e">
        <f>EY77*#REF!</f>
        <v>#REF!</v>
      </c>
      <c r="FE77" s="447" t="e">
        <f>EY77*#REF!</f>
        <v>#REF!</v>
      </c>
      <c r="FF77" s="137" t="e">
        <f>#REF!</f>
        <v>#REF!</v>
      </c>
      <c r="FG77" s="137" t="e">
        <f>#REF!</f>
        <v>#REF!</v>
      </c>
      <c r="FH77" s="219" t="e">
        <f t="shared" si="544"/>
        <v>#REF!</v>
      </c>
      <c r="FI77" s="219" t="e">
        <f>FF77*#REF!</f>
        <v>#REF!</v>
      </c>
      <c r="FJ77" s="335" t="e">
        <f>FH77*#REF!</f>
        <v>#REF!</v>
      </c>
      <c r="FK77" s="342" t="e">
        <f t="shared" si="545"/>
        <v>#REF!</v>
      </c>
      <c r="FL77" s="446" t="e">
        <f>FF77*#REF!</f>
        <v>#REF!</v>
      </c>
      <c r="FM77" s="447" t="e">
        <f>FH77*#REF!</f>
        <v>#REF!</v>
      </c>
      <c r="FN77" s="447" t="e">
        <f>FH77*#REF!</f>
        <v>#REF!</v>
      </c>
      <c r="FO77" s="137" t="e">
        <f>#REF!</f>
        <v>#REF!</v>
      </c>
      <c r="FP77" s="137" t="e">
        <f>#REF!</f>
        <v>#REF!</v>
      </c>
      <c r="FQ77" s="219" t="e">
        <f t="shared" si="546"/>
        <v>#REF!</v>
      </c>
      <c r="FR77" s="219" t="e">
        <f>FO77*#REF!</f>
        <v>#REF!</v>
      </c>
      <c r="FS77" s="335" t="e">
        <f>FQ77*#REF!</f>
        <v>#REF!</v>
      </c>
      <c r="FT77" s="342" t="e">
        <f t="shared" si="547"/>
        <v>#REF!</v>
      </c>
      <c r="FU77" s="446" t="e">
        <f>FO77*#REF!</f>
        <v>#REF!</v>
      </c>
      <c r="FV77" s="460" t="e">
        <f>FQ77*#REF!</f>
        <v>#REF!</v>
      </c>
      <c r="FW77" s="673" t="e">
        <f>FQ77*#REF!</f>
        <v>#REF!</v>
      </c>
    </row>
    <row r="78" spans="1:179" s="12" customFormat="1">
      <c r="A78" s="884"/>
      <c r="B78" s="879"/>
      <c r="C78" s="353" t="s">
        <v>877</v>
      </c>
      <c r="D78" s="334" t="s">
        <v>175</v>
      </c>
      <c r="E78" s="262" t="e">
        <f t="shared" si="502"/>
        <v>#REF!</v>
      </c>
      <c r="F78" s="263" t="e">
        <f t="shared" si="503"/>
        <v>#REF!</v>
      </c>
      <c r="G78" s="263" t="e">
        <f t="shared" si="507"/>
        <v>#REF!</v>
      </c>
      <c r="H78" s="263" t="e">
        <f t="shared" si="504"/>
        <v>#REF!</v>
      </c>
      <c r="I78" s="263" t="e">
        <f t="shared" si="505"/>
        <v>#REF!</v>
      </c>
      <c r="J78" s="264" t="e">
        <f t="shared" si="506"/>
        <v>#REF!</v>
      </c>
      <c r="K78" s="129"/>
      <c r="L78" s="131"/>
      <c r="M78" s="145"/>
      <c r="N78" s="149"/>
      <c r="O78" s="143" t="e">
        <f>#REF!</f>
        <v>#REF!</v>
      </c>
      <c r="P78" s="137" t="e">
        <f>#REF!</f>
        <v>#REF!</v>
      </c>
      <c r="Q78" s="204" t="e">
        <f t="shared" si="508"/>
        <v>#REF!</v>
      </c>
      <c r="R78" s="204" t="e">
        <f>O78*#REF!</f>
        <v>#REF!</v>
      </c>
      <c r="S78" s="335" t="e">
        <f>Q78*#REF!</f>
        <v>#REF!</v>
      </c>
      <c r="T78" s="342" t="e">
        <f t="shared" si="509"/>
        <v>#REF!</v>
      </c>
      <c r="U78" s="137" t="e">
        <f>#REF!</f>
        <v>#REF!</v>
      </c>
      <c r="V78" s="137" t="e">
        <f>#REF!</f>
        <v>#REF!</v>
      </c>
      <c r="W78" s="204" t="e">
        <f t="shared" si="510"/>
        <v>#REF!</v>
      </c>
      <c r="X78" s="204" t="e">
        <f>U78*#REF!</f>
        <v>#REF!</v>
      </c>
      <c r="Y78" s="335" t="e">
        <f>W78*#REF!</f>
        <v>#REF!</v>
      </c>
      <c r="Z78" s="342" t="e">
        <f t="shared" si="511"/>
        <v>#REF!</v>
      </c>
      <c r="AA78" s="446" t="e">
        <f>U78*#REF!</f>
        <v>#REF!</v>
      </c>
      <c r="AB78" s="447" t="e">
        <f>W78*#REF!</f>
        <v>#REF!</v>
      </c>
      <c r="AC78" s="447" t="e">
        <f>W78*#REF!</f>
        <v>#REF!</v>
      </c>
      <c r="AD78" s="137" t="e">
        <f>#REF!</f>
        <v>#REF!</v>
      </c>
      <c r="AE78" s="137" t="e">
        <f>#REF!</f>
        <v>#REF!</v>
      </c>
      <c r="AF78" s="219" t="e">
        <f t="shared" si="512"/>
        <v>#REF!</v>
      </c>
      <c r="AG78" s="219" t="e">
        <f>AD78*#REF!</f>
        <v>#REF!</v>
      </c>
      <c r="AH78" s="335" t="e">
        <f>AF78*#REF!</f>
        <v>#REF!</v>
      </c>
      <c r="AI78" s="342" t="e">
        <f t="shared" si="513"/>
        <v>#REF!</v>
      </c>
      <c r="AJ78" s="446" t="e">
        <f>AD78*#REF!</f>
        <v>#REF!</v>
      </c>
      <c r="AK78" s="447" t="e">
        <f>AF78*#REF!</f>
        <v>#REF!</v>
      </c>
      <c r="AL78" s="447" t="e">
        <f>AF78*#REF!</f>
        <v>#REF!</v>
      </c>
      <c r="AM78" s="137" t="e">
        <f>#REF!</f>
        <v>#REF!</v>
      </c>
      <c r="AN78" s="137" t="e">
        <f>#REF!</f>
        <v>#REF!</v>
      </c>
      <c r="AO78" s="219" t="e">
        <f t="shared" si="514"/>
        <v>#REF!</v>
      </c>
      <c r="AP78" s="219" t="e">
        <f>AM78*#REF!</f>
        <v>#REF!</v>
      </c>
      <c r="AQ78" s="335" t="e">
        <f>AO78*#REF!</f>
        <v>#REF!</v>
      </c>
      <c r="AR78" s="342" t="e">
        <f t="shared" si="515"/>
        <v>#REF!</v>
      </c>
      <c r="AS78" s="446" t="e">
        <f>AM78*#REF!</f>
        <v>#REF!</v>
      </c>
      <c r="AT78" s="447" t="e">
        <f>AO78*#REF!</f>
        <v>#REF!</v>
      </c>
      <c r="AU78" s="451" t="e">
        <f>AO78*#REF!</f>
        <v>#REF!</v>
      </c>
      <c r="AV78" s="136" t="e">
        <f>#REF!</f>
        <v>#REF!</v>
      </c>
      <c r="AW78" s="137" t="e">
        <f>#REF!</f>
        <v>#REF!</v>
      </c>
      <c r="AX78" s="219" t="e">
        <f t="shared" si="516"/>
        <v>#REF!</v>
      </c>
      <c r="AY78" s="204" t="e">
        <f>AV78*#REF!</f>
        <v>#REF!</v>
      </c>
      <c r="AZ78" s="335" t="e">
        <f>AX78*#REF!</f>
        <v>#REF!</v>
      </c>
      <c r="BA78" s="342" t="e">
        <f t="shared" si="517"/>
        <v>#REF!</v>
      </c>
      <c r="BB78" s="137" t="e">
        <f>#REF!</f>
        <v>#REF!</v>
      </c>
      <c r="BC78" s="137" t="e">
        <f>#REF!</f>
        <v>#REF!</v>
      </c>
      <c r="BD78" s="219" t="e">
        <f t="shared" si="518"/>
        <v>#REF!</v>
      </c>
      <c r="BE78" s="204" t="e">
        <f>BB78*#REF!</f>
        <v>#REF!</v>
      </c>
      <c r="BF78" s="335" t="e">
        <f>BD78*#REF!</f>
        <v>#REF!</v>
      </c>
      <c r="BG78" s="342" t="e">
        <f t="shared" si="519"/>
        <v>#REF!</v>
      </c>
      <c r="BH78" s="446" t="e">
        <f>BB78*#REF!</f>
        <v>#REF!</v>
      </c>
      <c r="BI78" s="447" t="e">
        <f>BD78*#REF!</f>
        <v>#REF!</v>
      </c>
      <c r="BJ78" s="447" t="e">
        <f>BD78*#REF!</f>
        <v>#REF!</v>
      </c>
      <c r="BK78" s="137" t="e">
        <f>#REF!</f>
        <v>#REF!</v>
      </c>
      <c r="BL78" s="137" t="e">
        <f>#REF!</f>
        <v>#REF!</v>
      </c>
      <c r="BM78" s="219" t="e">
        <f t="shared" si="520"/>
        <v>#REF!</v>
      </c>
      <c r="BN78" s="219" t="e">
        <f>BK78*#REF!</f>
        <v>#REF!</v>
      </c>
      <c r="BO78" s="335" t="e">
        <f>BM78*#REF!</f>
        <v>#REF!</v>
      </c>
      <c r="BP78" s="342" t="e">
        <f t="shared" si="521"/>
        <v>#REF!</v>
      </c>
      <c r="BQ78" s="446" t="e">
        <f>BK78*#REF!</f>
        <v>#REF!</v>
      </c>
      <c r="BR78" s="447" t="e">
        <f>BM78*#REF!</f>
        <v>#REF!</v>
      </c>
      <c r="BS78" s="447" t="e">
        <f>BM78*#REF!</f>
        <v>#REF!</v>
      </c>
      <c r="BT78" s="137" t="e">
        <f>#REF!</f>
        <v>#REF!</v>
      </c>
      <c r="BU78" s="137" t="e">
        <f>#REF!</f>
        <v>#REF!</v>
      </c>
      <c r="BV78" s="219" t="e">
        <f t="shared" si="522"/>
        <v>#REF!</v>
      </c>
      <c r="BW78" s="219" t="e">
        <f>BT78*#REF!</f>
        <v>#REF!</v>
      </c>
      <c r="BX78" s="335" t="e">
        <f>BV78*#REF!</f>
        <v>#REF!</v>
      </c>
      <c r="BY78" s="342" t="e">
        <f t="shared" si="523"/>
        <v>#REF!</v>
      </c>
      <c r="BZ78" s="446" t="e">
        <f>BT78*#REF!</f>
        <v>#REF!</v>
      </c>
      <c r="CA78" s="447" t="e">
        <f>BV78*#REF!</f>
        <v>#REF!</v>
      </c>
      <c r="CB78" s="447" t="e">
        <f>BV78*#REF!</f>
        <v>#REF!</v>
      </c>
      <c r="CC78" s="136" t="e">
        <f>#REF!</f>
        <v>#REF!</v>
      </c>
      <c r="CD78" s="137" t="e">
        <f>#REF!</f>
        <v>#REF!</v>
      </c>
      <c r="CE78" s="219" t="e">
        <f t="shared" si="524"/>
        <v>#REF!</v>
      </c>
      <c r="CF78" s="204" t="e">
        <f>CC78*#REF!</f>
        <v>#REF!</v>
      </c>
      <c r="CG78" s="335" t="e">
        <f>CE78*#REF!</f>
        <v>#REF!</v>
      </c>
      <c r="CH78" s="342" t="e">
        <f t="shared" si="525"/>
        <v>#REF!</v>
      </c>
      <c r="CI78" s="137" t="e">
        <f>#REF!</f>
        <v>#REF!</v>
      </c>
      <c r="CJ78" s="137" t="e">
        <f>#REF!</f>
        <v>#REF!</v>
      </c>
      <c r="CK78" s="219" t="e">
        <f t="shared" si="526"/>
        <v>#REF!</v>
      </c>
      <c r="CL78" s="204" t="e">
        <f>CI78*#REF!</f>
        <v>#REF!</v>
      </c>
      <c r="CM78" s="335" t="e">
        <f>CK78*#REF!</f>
        <v>#REF!</v>
      </c>
      <c r="CN78" s="342" t="e">
        <f t="shared" si="527"/>
        <v>#REF!</v>
      </c>
      <c r="CO78" s="446" t="e">
        <f>CI78*#REF!</f>
        <v>#REF!</v>
      </c>
      <c r="CP78" s="447" t="e">
        <f>CK78*#REF!</f>
        <v>#REF!</v>
      </c>
      <c r="CQ78" s="447" t="e">
        <f>CK78*#REF!</f>
        <v>#REF!</v>
      </c>
      <c r="CR78" s="143" t="e">
        <f>#REF!</f>
        <v>#REF!</v>
      </c>
      <c r="CS78" s="137" t="e">
        <f>#REF!</f>
        <v>#REF!</v>
      </c>
      <c r="CT78" s="219" t="e">
        <f t="shared" si="528"/>
        <v>#REF!</v>
      </c>
      <c r="CU78" s="219" t="e">
        <f>CR78*#REF!</f>
        <v>#REF!</v>
      </c>
      <c r="CV78" s="335" t="e">
        <f>CT78*#REF!</f>
        <v>#REF!</v>
      </c>
      <c r="CW78" s="342" t="e">
        <f t="shared" si="529"/>
        <v>#REF!</v>
      </c>
      <c r="CX78" s="446" t="e">
        <f>CR78*#REF!</f>
        <v>#REF!</v>
      </c>
      <c r="CY78" s="447" t="e">
        <f>CT78*#REF!</f>
        <v>#REF!</v>
      </c>
      <c r="CZ78" s="447" t="e">
        <f>CT78*#REF!</f>
        <v>#REF!</v>
      </c>
      <c r="DA78" s="143" t="e">
        <f>#REF!</f>
        <v>#REF!</v>
      </c>
      <c r="DB78" s="137" t="e">
        <f>#REF!</f>
        <v>#REF!</v>
      </c>
      <c r="DC78" s="219" t="e">
        <f t="shared" si="530"/>
        <v>#REF!</v>
      </c>
      <c r="DD78" s="219" t="e">
        <f>DA78*#REF!</f>
        <v>#REF!</v>
      </c>
      <c r="DE78" s="335" t="e">
        <f>DC78*#REF!</f>
        <v>#REF!</v>
      </c>
      <c r="DF78" s="342" t="e">
        <f t="shared" si="531"/>
        <v>#REF!</v>
      </c>
      <c r="DG78" s="446" t="e">
        <f>DA78*#REF!</f>
        <v>#REF!</v>
      </c>
      <c r="DH78" s="447" t="e">
        <f>DC78*#REF!</f>
        <v>#REF!</v>
      </c>
      <c r="DI78" s="447" t="e">
        <f>DC78*#REF!</f>
        <v>#REF!</v>
      </c>
      <c r="DJ78" s="136" t="e">
        <f>#REF!</f>
        <v>#REF!</v>
      </c>
      <c r="DK78" s="137" t="e">
        <f>#REF!</f>
        <v>#REF!</v>
      </c>
      <c r="DL78" s="219" t="e">
        <f t="shared" si="532"/>
        <v>#REF!</v>
      </c>
      <c r="DM78" s="204" t="e">
        <f>DJ78*#REF!</f>
        <v>#REF!</v>
      </c>
      <c r="DN78" s="335" t="e">
        <f>DL78*#REF!</f>
        <v>#REF!</v>
      </c>
      <c r="DO78" s="342" t="e">
        <f t="shared" si="533"/>
        <v>#REF!</v>
      </c>
      <c r="DP78" s="137" t="e">
        <f>#REF!</f>
        <v>#REF!</v>
      </c>
      <c r="DQ78" s="137" t="e">
        <f>#REF!</f>
        <v>#REF!</v>
      </c>
      <c r="DR78" s="219" t="e">
        <f t="shared" si="534"/>
        <v>#REF!</v>
      </c>
      <c r="DS78" s="204" t="e">
        <f>DP78*#REF!</f>
        <v>#REF!</v>
      </c>
      <c r="DT78" s="335" t="e">
        <f>DR78*#REF!</f>
        <v>#REF!</v>
      </c>
      <c r="DU78" s="342" t="e">
        <f t="shared" si="535"/>
        <v>#REF!</v>
      </c>
      <c r="DV78" s="446" t="e">
        <f>DP78*#REF!</f>
        <v>#REF!</v>
      </c>
      <c r="DW78" s="447" t="e">
        <f>DR78*#REF!</f>
        <v>#REF!</v>
      </c>
      <c r="DX78" s="447" t="e">
        <f>DR78*#REF!</f>
        <v>#REF!</v>
      </c>
      <c r="DY78" s="137" t="e">
        <f>#REF!</f>
        <v>#REF!</v>
      </c>
      <c r="DZ78" s="137" t="e">
        <f>#REF!</f>
        <v>#REF!</v>
      </c>
      <c r="EA78" s="219" t="e">
        <f t="shared" si="536"/>
        <v>#REF!</v>
      </c>
      <c r="EB78" s="219" t="e">
        <f>DY78*#REF!</f>
        <v>#REF!</v>
      </c>
      <c r="EC78" s="335" t="e">
        <f>EA78*#REF!</f>
        <v>#REF!</v>
      </c>
      <c r="ED78" s="342" t="e">
        <f t="shared" si="537"/>
        <v>#REF!</v>
      </c>
      <c r="EE78" s="446" t="e">
        <f>DY78*#REF!</f>
        <v>#REF!</v>
      </c>
      <c r="EF78" s="447" t="e">
        <f>EA78*#REF!</f>
        <v>#REF!</v>
      </c>
      <c r="EG78" s="447" t="e">
        <f>EA78*#REF!</f>
        <v>#REF!</v>
      </c>
      <c r="EH78" s="137" t="e">
        <f>#REF!</f>
        <v>#REF!</v>
      </c>
      <c r="EI78" s="137" t="e">
        <f>#REF!</f>
        <v>#REF!</v>
      </c>
      <c r="EJ78" s="219" t="e">
        <f t="shared" si="538"/>
        <v>#REF!</v>
      </c>
      <c r="EK78" s="219" t="e">
        <f>EH78*#REF!</f>
        <v>#REF!</v>
      </c>
      <c r="EL78" s="335" t="e">
        <f>EJ78*#REF!</f>
        <v>#REF!</v>
      </c>
      <c r="EM78" s="342" t="e">
        <f t="shared" si="539"/>
        <v>#REF!</v>
      </c>
      <c r="EN78" s="446" t="e">
        <f>EH78*#REF!</f>
        <v>#REF!</v>
      </c>
      <c r="EO78" s="447" t="e">
        <f>EJ78*#REF!</f>
        <v>#REF!</v>
      </c>
      <c r="EP78" s="447" t="e">
        <f>EJ78*#REF!</f>
        <v>#REF!</v>
      </c>
      <c r="EQ78" s="136" t="e">
        <f>#REF!</f>
        <v>#REF!</v>
      </c>
      <c r="ER78" s="137" t="e">
        <f>#REF!</f>
        <v>#REF!</v>
      </c>
      <c r="ES78" s="219" t="e">
        <f t="shared" si="540"/>
        <v>#REF!</v>
      </c>
      <c r="ET78" s="204" t="e">
        <f>EQ78*#REF!</f>
        <v>#REF!</v>
      </c>
      <c r="EU78" s="335" t="e">
        <f>ES78*#REF!</f>
        <v>#REF!</v>
      </c>
      <c r="EV78" s="342" t="e">
        <f t="shared" si="541"/>
        <v>#REF!</v>
      </c>
      <c r="EW78" s="137" t="e">
        <f>#REF!</f>
        <v>#REF!</v>
      </c>
      <c r="EX78" s="137" t="e">
        <f>#REF!</f>
        <v>#REF!</v>
      </c>
      <c r="EY78" s="219" t="e">
        <f t="shared" si="542"/>
        <v>#REF!</v>
      </c>
      <c r="EZ78" s="204" t="e">
        <f>EW78*#REF!</f>
        <v>#REF!</v>
      </c>
      <c r="FA78" s="335" t="e">
        <f>EY78*#REF!</f>
        <v>#REF!</v>
      </c>
      <c r="FB78" s="342" t="e">
        <f t="shared" si="543"/>
        <v>#REF!</v>
      </c>
      <c r="FC78" s="446" t="e">
        <f>EW78*#REF!</f>
        <v>#REF!</v>
      </c>
      <c r="FD78" s="447" t="e">
        <f>EY78*#REF!</f>
        <v>#REF!</v>
      </c>
      <c r="FE78" s="447" t="e">
        <f>EY78*#REF!</f>
        <v>#REF!</v>
      </c>
      <c r="FF78" s="137" t="e">
        <f>#REF!</f>
        <v>#REF!</v>
      </c>
      <c r="FG78" s="137" t="e">
        <f>#REF!</f>
        <v>#REF!</v>
      </c>
      <c r="FH78" s="219" t="e">
        <f t="shared" si="544"/>
        <v>#REF!</v>
      </c>
      <c r="FI78" s="219" t="e">
        <f>FF78*#REF!</f>
        <v>#REF!</v>
      </c>
      <c r="FJ78" s="335" t="e">
        <f>FH78*#REF!</f>
        <v>#REF!</v>
      </c>
      <c r="FK78" s="342" t="e">
        <f t="shared" si="545"/>
        <v>#REF!</v>
      </c>
      <c r="FL78" s="446" t="e">
        <f>FF78*#REF!</f>
        <v>#REF!</v>
      </c>
      <c r="FM78" s="447" t="e">
        <f>FH78*#REF!</f>
        <v>#REF!</v>
      </c>
      <c r="FN78" s="447" t="e">
        <f>FH78*#REF!</f>
        <v>#REF!</v>
      </c>
      <c r="FO78" s="137" t="e">
        <f>#REF!</f>
        <v>#REF!</v>
      </c>
      <c r="FP78" s="137" t="e">
        <f>#REF!</f>
        <v>#REF!</v>
      </c>
      <c r="FQ78" s="219" t="e">
        <f t="shared" si="546"/>
        <v>#REF!</v>
      </c>
      <c r="FR78" s="219" t="e">
        <f>FO78*#REF!</f>
        <v>#REF!</v>
      </c>
      <c r="FS78" s="335" t="e">
        <f>FQ78*#REF!</f>
        <v>#REF!</v>
      </c>
      <c r="FT78" s="342" t="e">
        <f t="shared" si="547"/>
        <v>#REF!</v>
      </c>
      <c r="FU78" s="446" t="e">
        <f>FO78*#REF!</f>
        <v>#REF!</v>
      </c>
      <c r="FV78" s="460" t="e">
        <f>FQ78*#REF!</f>
        <v>#REF!</v>
      </c>
      <c r="FW78" s="673" t="e">
        <f>FQ78*#REF!</f>
        <v>#REF!</v>
      </c>
    </row>
    <row r="79" spans="1:179" s="12" customFormat="1">
      <c r="A79" s="884"/>
      <c r="B79" s="879"/>
      <c r="C79" s="353" t="s">
        <v>878</v>
      </c>
      <c r="D79" s="334" t="s">
        <v>175</v>
      </c>
      <c r="E79" s="262" t="e">
        <f t="shared" si="502"/>
        <v>#REF!</v>
      </c>
      <c r="F79" s="263" t="e">
        <f t="shared" si="503"/>
        <v>#REF!</v>
      </c>
      <c r="G79" s="263" t="e">
        <f t="shared" si="507"/>
        <v>#REF!</v>
      </c>
      <c r="H79" s="263" t="e">
        <f t="shared" si="504"/>
        <v>#REF!</v>
      </c>
      <c r="I79" s="263" t="e">
        <f t="shared" si="505"/>
        <v>#REF!</v>
      </c>
      <c r="J79" s="264" t="e">
        <f t="shared" si="506"/>
        <v>#REF!</v>
      </c>
      <c r="K79" s="129"/>
      <c r="L79" s="131"/>
      <c r="M79" s="145"/>
      <c r="N79" s="149"/>
      <c r="O79" s="143" t="e">
        <f>#REF!</f>
        <v>#REF!</v>
      </c>
      <c r="P79" s="137" t="e">
        <f>#REF!</f>
        <v>#REF!</v>
      </c>
      <c r="Q79" s="204" t="e">
        <f t="shared" si="508"/>
        <v>#REF!</v>
      </c>
      <c r="R79" s="204" t="e">
        <f>O79*#REF!</f>
        <v>#REF!</v>
      </c>
      <c r="S79" s="335" t="e">
        <f>Q79*#REF!</f>
        <v>#REF!</v>
      </c>
      <c r="T79" s="342" t="e">
        <f t="shared" si="509"/>
        <v>#REF!</v>
      </c>
      <c r="U79" s="137" t="e">
        <f>#REF!</f>
        <v>#REF!</v>
      </c>
      <c r="V79" s="137" t="e">
        <f>#REF!</f>
        <v>#REF!</v>
      </c>
      <c r="W79" s="204" t="e">
        <f t="shared" si="510"/>
        <v>#REF!</v>
      </c>
      <c r="X79" s="204" t="e">
        <f>U79*#REF!</f>
        <v>#REF!</v>
      </c>
      <c r="Y79" s="335" t="e">
        <f>W79*#REF!</f>
        <v>#REF!</v>
      </c>
      <c r="Z79" s="342" t="e">
        <f t="shared" si="511"/>
        <v>#REF!</v>
      </c>
      <c r="AA79" s="446" t="e">
        <f>U79*#REF!</f>
        <v>#REF!</v>
      </c>
      <c r="AB79" s="447" t="e">
        <f>W79*#REF!</f>
        <v>#REF!</v>
      </c>
      <c r="AC79" s="447" t="e">
        <f>W79*#REF!</f>
        <v>#REF!</v>
      </c>
      <c r="AD79" s="137" t="e">
        <f>#REF!</f>
        <v>#REF!</v>
      </c>
      <c r="AE79" s="137" t="e">
        <f>#REF!</f>
        <v>#REF!</v>
      </c>
      <c r="AF79" s="219" t="e">
        <f t="shared" si="512"/>
        <v>#REF!</v>
      </c>
      <c r="AG79" s="219" t="e">
        <f>AD79*#REF!</f>
        <v>#REF!</v>
      </c>
      <c r="AH79" s="335" t="e">
        <f>AF79*#REF!</f>
        <v>#REF!</v>
      </c>
      <c r="AI79" s="342" t="e">
        <f t="shared" si="513"/>
        <v>#REF!</v>
      </c>
      <c r="AJ79" s="446" t="e">
        <f>AD79*#REF!</f>
        <v>#REF!</v>
      </c>
      <c r="AK79" s="447" t="e">
        <f>AF79*#REF!</f>
        <v>#REF!</v>
      </c>
      <c r="AL79" s="447" t="e">
        <f>AF79*#REF!</f>
        <v>#REF!</v>
      </c>
      <c r="AM79" s="137" t="e">
        <f>#REF!</f>
        <v>#REF!</v>
      </c>
      <c r="AN79" s="137" t="e">
        <f>#REF!</f>
        <v>#REF!</v>
      </c>
      <c r="AO79" s="219" t="e">
        <f t="shared" si="514"/>
        <v>#REF!</v>
      </c>
      <c r="AP79" s="219" t="e">
        <f>AM79*#REF!</f>
        <v>#REF!</v>
      </c>
      <c r="AQ79" s="335" t="e">
        <f>AO79*#REF!</f>
        <v>#REF!</v>
      </c>
      <c r="AR79" s="342" t="e">
        <f t="shared" si="515"/>
        <v>#REF!</v>
      </c>
      <c r="AS79" s="446" t="e">
        <f>AM79*#REF!</f>
        <v>#REF!</v>
      </c>
      <c r="AT79" s="447" t="e">
        <f>AO79*#REF!</f>
        <v>#REF!</v>
      </c>
      <c r="AU79" s="451" t="e">
        <f>AO79*#REF!</f>
        <v>#REF!</v>
      </c>
      <c r="AV79" s="136" t="e">
        <f>#REF!</f>
        <v>#REF!</v>
      </c>
      <c r="AW79" s="137" t="e">
        <f>#REF!</f>
        <v>#REF!</v>
      </c>
      <c r="AX79" s="219" t="e">
        <f t="shared" si="516"/>
        <v>#REF!</v>
      </c>
      <c r="AY79" s="204" t="e">
        <f>AV79*#REF!</f>
        <v>#REF!</v>
      </c>
      <c r="AZ79" s="335" t="e">
        <f>AX79*#REF!</f>
        <v>#REF!</v>
      </c>
      <c r="BA79" s="342" t="e">
        <f t="shared" si="517"/>
        <v>#REF!</v>
      </c>
      <c r="BB79" s="137" t="e">
        <f>#REF!</f>
        <v>#REF!</v>
      </c>
      <c r="BC79" s="137" t="e">
        <f>#REF!</f>
        <v>#REF!</v>
      </c>
      <c r="BD79" s="219" t="e">
        <f t="shared" si="518"/>
        <v>#REF!</v>
      </c>
      <c r="BE79" s="204" t="e">
        <f>BB79*#REF!</f>
        <v>#REF!</v>
      </c>
      <c r="BF79" s="335" t="e">
        <f>BD79*#REF!</f>
        <v>#REF!</v>
      </c>
      <c r="BG79" s="342" t="e">
        <f t="shared" si="519"/>
        <v>#REF!</v>
      </c>
      <c r="BH79" s="446" t="e">
        <f>BB79*#REF!</f>
        <v>#REF!</v>
      </c>
      <c r="BI79" s="447" t="e">
        <f>BD79*#REF!</f>
        <v>#REF!</v>
      </c>
      <c r="BJ79" s="447" t="e">
        <f>BD79*#REF!</f>
        <v>#REF!</v>
      </c>
      <c r="BK79" s="137" t="e">
        <f>#REF!</f>
        <v>#REF!</v>
      </c>
      <c r="BL79" s="137" t="e">
        <f>#REF!</f>
        <v>#REF!</v>
      </c>
      <c r="BM79" s="219" t="e">
        <f t="shared" si="520"/>
        <v>#REF!</v>
      </c>
      <c r="BN79" s="219" t="e">
        <f>BK79*#REF!</f>
        <v>#REF!</v>
      </c>
      <c r="BO79" s="335" t="e">
        <f>BM79*#REF!</f>
        <v>#REF!</v>
      </c>
      <c r="BP79" s="342" t="e">
        <f t="shared" si="521"/>
        <v>#REF!</v>
      </c>
      <c r="BQ79" s="446" t="e">
        <f>BK79*#REF!</f>
        <v>#REF!</v>
      </c>
      <c r="BR79" s="447" t="e">
        <f>BM79*#REF!</f>
        <v>#REF!</v>
      </c>
      <c r="BS79" s="447" t="e">
        <f>BM79*#REF!</f>
        <v>#REF!</v>
      </c>
      <c r="BT79" s="137" t="e">
        <f>#REF!</f>
        <v>#REF!</v>
      </c>
      <c r="BU79" s="137" t="e">
        <f>#REF!</f>
        <v>#REF!</v>
      </c>
      <c r="BV79" s="219" t="e">
        <f t="shared" si="522"/>
        <v>#REF!</v>
      </c>
      <c r="BW79" s="219" t="e">
        <f>BT79*#REF!</f>
        <v>#REF!</v>
      </c>
      <c r="BX79" s="335" t="e">
        <f>BV79*#REF!</f>
        <v>#REF!</v>
      </c>
      <c r="BY79" s="342" t="e">
        <f t="shared" si="523"/>
        <v>#REF!</v>
      </c>
      <c r="BZ79" s="446" t="e">
        <f>BT79*#REF!</f>
        <v>#REF!</v>
      </c>
      <c r="CA79" s="447" t="e">
        <f>BV79*#REF!</f>
        <v>#REF!</v>
      </c>
      <c r="CB79" s="447" t="e">
        <f>BV79*#REF!</f>
        <v>#REF!</v>
      </c>
      <c r="CC79" s="136" t="e">
        <f>#REF!</f>
        <v>#REF!</v>
      </c>
      <c r="CD79" s="137" t="e">
        <f>#REF!</f>
        <v>#REF!</v>
      </c>
      <c r="CE79" s="219" t="e">
        <f t="shared" si="524"/>
        <v>#REF!</v>
      </c>
      <c r="CF79" s="204" t="e">
        <f>CC79*#REF!</f>
        <v>#REF!</v>
      </c>
      <c r="CG79" s="335" t="e">
        <f>CE79*#REF!</f>
        <v>#REF!</v>
      </c>
      <c r="CH79" s="342" t="e">
        <f t="shared" si="525"/>
        <v>#REF!</v>
      </c>
      <c r="CI79" s="137" t="e">
        <f>#REF!</f>
        <v>#REF!</v>
      </c>
      <c r="CJ79" s="137" t="e">
        <f>#REF!</f>
        <v>#REF!</v>
      </c>
      <c r="CK79" s="219" t="e">
        <f t="shared" si="526"/>
        <v>#REF!</v>
      </c>
      <c r="CL79" s="204" t="e">
        <f>CI79*#REF!</f>
        <v>#REF!</v>
      </c>
      <c r="CM79" s="335" t="e">
        <f>CK79*#REF!</f>
        <v>#REF!</v>
      </c>
      <c r="CN79" s="342" t="e">
        <f t="shared" si="527"/>
        <v>#REF!</v>
      </c>
      <c r="CO79" s="446" t="e">
        <f>CI79*#REF!</f>
        <v>#REF!</v>
      </c>
      <c r="CP79" s="447" t="e">
        <f>CK79*#REF!</f>
        <v>#REF!</v>
      </c>
      <c r="CQ79" s="447" t="e">
        <f>CK79*#REF!</f>
        <v>#REF!</v>
      </c>
      <c r="CR79" s="143" t="e">
        <f>#REF!</f>
        <v>#REF!</v>
      </c>
      <c r="CS79" s="137" t="e">
        <f>#REF!</f>
        <v>#REF!</v>
      </c>
      <c r="CT79" s="219" t="e">
        <f t="shared" si="528"/>
        <v>#REF!</v>
      </c>
      <c r="CU79" s="219" t="e">
        <f>CR79*#REF!</f>
        <v>#REF!</v>
      </c>
      <c r="CV79" s="335" t="e">
        <f>CT79*#REF!</f>
        <v>#REF!</v>
      </c>
      <c r="CW79" s="342" t="e">
        <f t="shared" si="529"/>
        <v>#REF!</v>
      </c>
      <c r="CX79" s="446" t="e">
        <f>CR79*#REF!</f>
        <v>#REF!</v>
      </c>
      <c r="CY79" s="447" t="e">
        <f>CT79*#REF!</f>
        <v>#REF!</v>
      </c>
      <c r="CZ79" s="447" t="e">
        <f>CT79*#REF!</f>
        <v>#REF!</v>
      </c>
      <c r="DA79" s="143" t="e">
        <f>#REF!</f>
        <v>#REF!</v>
      </c>
      <c r="DB79" s="137" t="e">
        <f>#REF!</f>
        <v>#REF!</v>
      </c>
      <c r="DC79" s="219" t="e">
        <f t="shared" si="530"/>
        <v>#REF!</v>
      </c>
      <c r="DD79" s="219" t="e">
        <f>DA79*#REF!</f>
        <v>#REF!</v>
      </c>
      <c r="DE79" s="335" t="e">
        <f>DC79*#REF!</f>
        <v>#REF!</v>
      </c>
      <c r="DF79" s="342" t="e">
        <f t="shared" si="531"/>
        <v>#REF!</v>
      </c>
      <c r="DG79" s="446" t="e">
        <f>DA79*#REF!</f>
        <v>#REF!</v>
      </c>
      <c r="DH79" s="447" t="e">
        <f>DC79*#REF!</f>
        <v>#REF!</v>
      </c>
      <c r="DI79" s="447" t="e">
        <f>DC79*#REF!</f>
        <v>#REF!</v>
      </c>
      <c r="DJ79" s="136" t="e">
        <f>#REF!</f>
        <v>#REF!</v>
      </c>
      <c r="DK79" s="137" t="e">
        <f>#REF!</f>
        <v>#REF!</v>
      </c>
      <c r="DL79" s="219" t="e">
        <f t="shared" si="532"/>
        <v>#REF!</v>
      </c>
      <c r="DM79" s="204" t="e">
        <f>DJ79*#REF!</f>
        <v>#REF!</v>
      </c>
      <c r="DN79" s="335" t="e">
        <f>DL79*#REF!</f>
        <v>#REF!</v>
      </c>
      <c r="DO79" s="342" t="e">
        <f t="shared" si="533"/>
        <v>#REF!</v>
      </c>
      <c r="DP79" s="137" t="e">
        <f>#REF!</f>
        <v>#REF!</v>
      </c>
      <c r="DQ79" s="137" t="e">
        <f>#REF!</f>
        <v>#REF!</v>
      </c>
      <c r="DR79" s="219" t="e">
        <f t="shared" si="534"/>
        <v>#REF!</v>
      </c>
      <c r="DS79" s="204" t="e">
        <f>DP79*#REF!</f>
        <v>#REF!</v>
      </c>
      <c r="DT79" s="335" t="e">
        <f>DR79*#REF!</f>
        <v>#REF!</v>
      </c>
      <c r="DU79" s="342" t="e">
        <f t="shared" si="535"/>
        <v>#REF!</v>
      </c>
      <c r="DV79" s="446" t="e">
        <f>DP79*#REF!</f>
        <v>#REF!</v>
      </c>
      <c r="DW79" s="447" t="e">
        <f>DR79*#REF!</f>
        <v>#REF!</v>
      </c>
      <c r="DX79" s="447" t="e">
        <f>DR79*#REF!</f>
        <v>#REF!</v>
      </c>
      <c r="DY79" s="137" t="e">
        <f>#REF!</f>
        <v>#REF!</v>
      </c>
      <c r="DZ79" s="137" t="e">
        <f>#REF!</f>
        <v>#REF!</v>
      </c>
      <c r="EA79" s="219" t="e">
        <f t="shared" si="536"/>
        <v>#REF!</v>
      </c>
      <c r="EB79" s="219" t="e">
        <f>DY79*#REF!</f>
        <v>#REF!</v>
      </c>
      <c r="EC79" s="335" t="e">
        <f>EA79*#REF!</f>
        <v>#REF!</v>
      </c>
      <c r="ED79" s="342" t="e">
        <f t="shared" si="537"/>
        <v>#REF!</v>
      </c>
      <c r="EE79" s="446" t="e">
        <f>DY79*#REF!</f>
        <v>#REF!</v>
      </c>
      <c r="EF79" s="447" t="e">
        <f>EA79*#REF!</f>
        <v>#REF!</v>
      </c>
      <c r="EG79" s="447" t="e">
        <f>EA79*#REF!</f>
        <v>#REF!</v>
      </c>
      <c r="EH79" s="137" t="e">
        <f>#REF!</f>
        <v>#REF!</v>
      </c>
      <c r="EI79" s="137" t="e">
        <f>#REF!</f>
        <v>#REF!</v>
      </c>
      <c r="EJ79" s="219" t="e">
        <f t="shared" si="538"/>
        <v>#REF!</v>
      </c>
      <c r="EK79" s="219" t="e">
        <f>EH79*#REF!</f>
        <v>#REF!</v>
      </c>
      <c r="EL79" s="335" t="e">
        <f>EJ79*#REF!</f>
        <v>#REF!</v>
      </c>
      <c r="EM79" s="342" t="e">
        <f t="shared" si="539"/>
        <v>#REF!</v>
      </c>
      <c r="EN79" s="446" t="e">
        <f>EH79*#REF!</f>
        <v>#REF!</v>
      </c>
      <c r="EO79" s="447" t="e">
        <f>EJ79*#REF!</f>
        <v>#REF!</v>
      </c>
      <c r="EP79" s="447" t="e">
        <f>EJ79*#REF!</f>
        <v>#REF!</v>
      </c>
      <c r="EQ79" s="136" t="e">
        <f>#REF!</f>
        <v>#REF!</v>
      </c>
      <c r="ER79" s="137" t="e">
        <f>#REF!</f>
        <v>#REF!</v>
      </c>
      <c r="ES79" s="219" t="e">
        <f t="shared" si="540"/>
        <v>#REF!</v>
      </c>
      <c r="ET79" s="204" t="e">
        <f>EQ79*#REF!</f>
        <v>#REF!</v>
      </c>
      <c r="EU79" s="335" t="e">
        <f>ES79*#REF!</f>
        <v>#REF!</v>
      </c>
      <c r="EV79" s="342" t="e">
        <f t="shared" si="541"/>
        <v>#REF!</v>
      </c>
      <c r="EW79" s="137" t="e">
        <f>#REF!</f>
        <v>#REF!</v>
      </c>
      <c r="EX79" s="137" t="e">
        <f>#REF!</f>
        <v>#REF!</v>
      </c>
      <c r="EY79" s="219" t="e">
        <f t="shared" si="542"/>
        <v>#REF!</v>
      </c>
      <c r="EZ79" s="204" t="e">
        <f>EW79*#REF!</f>
        <v>#REF!</v>
      </c>
      <c r="FA79" s="335" t="e">
        <f>EY79*#REF!</f>
        <v>#REF!</v>
      </c>
      <c r="FB79" s="342" t="e">
        <f t="shared" si="543"/>
        <v>#REF!</v>
      </c>
      <c r="FC79" s="446" t="e">
        <f>EW79*#REF!</f>
        <v>#REF!</v>
      </c>
      <c r="FD79" s="447" t="e">
        <f>EY79*#REF!</f>
        <v>#REF!</v>
      </c>
      <c r="FE79" s="447" t="e">
        <f>EY79*#REF!</f>
        <v>#REF!</v>
      </c>
      <c r="FF79" s="137" t="e">
        <f>#REF!</f>
        <v>#REF!</v>
      </c>
      <c r="FG79" s="137" t="e">
        <f>#REF!</f>
        <v>#REF!</v>
      </c>
      <c r="FH79" s="219" t="e">
        <f t="shared" si="544"/>
        <v>#REF!</v>
      </c>
      <c r="FI79" s="219" t="e">
        <f>FF79*#REF!</f>
        <v>#REF!</v>
      </c>
      <c r="FJ79" s="335" t="e">
        <f>FH79*#REF!</f>
        <v>#REF!</v>
      </c>
      <c r="FK79" s="342" t="e">
        <f t="shared" si="545"/>
        <v>#REF!</v>
      </c>
      <c r="FL79" s="446" t="e">
        <f>FF79*#REF!</f>
        <v>#REF!</v>
      </c>
      <c r="FM79" s="447" t="e">
        <f>FH79*#REF!</f>
        <v>#REF!</v>
      </c>
      <c r="FN79" s="447" t="e">
        <f>FH79*#REF!</f>
        <v>#REF!</v>
      </c>
      <c r="FO79" s="137" t="e">
        <f>#REF!</f>
        <v>#REF!</v>
      </c>
      <c r="FP79" s="137" t="e">
        <f>#REF!</f>
        <v>#REF!</v>
      </c>
      <c r="FQ79" s="219" t="e">
        <f t="shared" si="546"/>
        <v>#REF!</v>
      </c>
      <c r="FR79" s="219" t="e">
        <f>FO79*#REF!</f>
        <v>#REF!</v>
      </c>
      <c r="FS79" s="335" t="e">
        <f>FQ79*#REF!</f>
        <v>#REF!</v>
      </c>
      <c r="FT79" s="342" t="e">
        <f t="shared" si="547"/>
        <v>#REF!</v>
      </c>
      <c r="FU79" s="446" t="e">
        <f>FO79*#REF!</f>
        <v>#REF!</v>
      </c>
      <c r="FV79" s="460" t="e">
        <f>FQ79*#REF!</f>
        <v>#REF!</v>
      </c>
      <c r="FW79" s="673" t="e">
        <f>FQ79*#REF!</f>
        <v>#REF!</v>
      </c>
    </row>
    <row r="80" spans="1:179" s="12" customFormat="1">
      <c r="A80" s="884"/>
      <c r="B80" s="879"/>
      <c r="C80" s="353" t="s">
        <v>879</v>
      </c>
      <c r="D80" s="334" t="s">
        <v>175</v>
      </c>
      <c r="E80" s="262" t="e">
        <f t="shared" si="502"/>
        <v>#REF!</v>
      </c>
      <c r="F80" s="263" t="e">
        <f t="shared" si="503"/>
        <v>#REF!</v>
      </c>
      <c r="G80" s="263" t="e">
        <f t="shared" si="507"/>
        <v>#REF!</v>
      </c>
      <c r="H80" s="263" t="e">
        <f t="shared" si="504"/>
        <v>#REF!</v>
      </c>
      <c r="I80" s="263" t="e">
        <f t="shared" si="505"/>
        <v>#REF!</v>
      </c>
      <c r="J80" s="264" t="e">
        <f t="shared" si="506"/>
        <v>#REF!</v>
      </c>
      <c r="K80" s="129"/>
      <c r="L80" s="131"/>
      <c r="M80" s="145"/>
      <c r="N80" s="149"/>
      <c r="O80" s="143" t="e">
        <f>#REF!</f>
        <v>#REF!</v>
      </c>
      <c r="P80" s="137" t="e">
        <f>#REF!</f>
        <v>#REF!</v>
      </c>
      <c r="Q80" s="204" t="e">
        <f t="shared" si="508"/>
        <v>#REF!</v>
      </c>
      <c r="R80" s="204" t="e">
        <f>O80*#REF!</f>
        <v>#REF!</v>
      </c>
      <c r="S80" s="335" t="e">
        <f>Q80*#REF!</f>
        <v>#REF!</v>
      </c>
      <c r="T80" s="342" t="e">
        <f t="shared" si="509"/>
        <v>#REF!</v>
      </c>
      <c r="U80" s="137" t="e">
        <f>#REF!</f>
        <v>#REF!</v>
      </c>
      <c r="V80" s="137" t="e">
        <f>#REF!</f>
        <v>#REF!</v>
      </c>
      <c r="W80" s="204" t="e">
        <f t="shared" si="510"/>
        <v>#REF!</v>
      </c>
      <c r="X80" s="204" t="e">
        <f>U80*#REF!</f>
        <v>#REF!</v>
      </c>
      <c r="Y80" s="335" t="e">
        <f>W80*#REF!</f>
        <v>#REF!</v>
      </c>
      <c r="Z80" s="342" t="e">
        <f t="shared" si="511"/>
        <v>#REF!</v>
      </c>
      <c r="AA80" s="446" t="e">
        <f>U80*#REF!</f>
        <v>#REF!</v>
      </c>
      <c r="AB80" s="447" t="e">
        <f>W80*#REF!</f>
        <v>#REF!</v>
      </c>
      <c r="AC80" s="447" t="e">
        <f>W80*#REF!</f>
        <v>#REF!</v>
      </c>
      <c r="AD80" s="137" t="e">
        <f>#REF!</f>
        <v>#REF!</v>
      </c>
      <c r="AE80" s="137" t="e">
        <f>#REF!</f>
        <v>#REF!</v>
      </c>
      <c r="AF80" s="219" t="e">
        <f t="shared" si="512"/>
        <v>#REF!</v>
      </c>
      <c r="AG80" s="219" t="e">
        <f>AD80*#REF!</f>
        <v>#REF!</v>
      </c>
      <c r="AH80" s="335" t="e">
        <f>AF80*#REF!</f>
        <v>#REF!</v>
      </c>
      <c r="AI80" s="342" t="e">
        <f t="shared" si="513"/>
        <v>#REF!</v>
      </c>
      <c r="AJ80" s="446" t="e">
        <f>AD80*#REF!</f>
        <v>#REF!</v>
      </c>
      <c r="AK80" s="447" t="e">
        <f>AF80*#REF!</f>
        <v>#REF!</v>
      </c>
      <c r="AL80" s="447" t="e">
        <f>AF80*#REF!</f>
        <v>#REF!</v>
      </c>
      <c r="AM80" s="137" t="e">
        <f>#REF!</f>
        <v>#REF!</v>
      </c>
      <c r="AN80" s="137" t="e">
        <f>#REF!</f>
        <v>#REF!</v>
      </c>
      <c r="AO80" s="219" t="e">
        <f t="shared" si="514"/>
        <v>#REF!</v>
      </c>
      <c r="AP80" s="219" t="e">
        <f>AM80*#REF!</f>
        <v>#REF!</v>
      </c>
      <c r="AQ80" s="335" t="e">
        <f>AO80*#REF!</f>
        <v>#REF!</v>
      </c>
      <c r="AR80" s="342" t="e">
        <f t="shared" si="515"/>
        <v>#REF!</v>
      </c>
      <c r="AS80" s="446" t="e">
        <f>AM80*#REF!</f>
        <v>#REF!</v>
      </c>
      <c r="AT80" s="447" t="e">
        <f>AO80*#REF!</f>
        <v>#REF!</v>
      </c>
      <c r="AU80" s="451" t="e">
        <f>AO80*#REF!</f>
        <v>#REF!</v>
      </c>
      <c r="AV80" s="136" t="e">
        <f>#REF!</f>
        <v>#REF!</v>
      </c>
      <c r="AW80" s="137" t="e">
        <f>#REF!</f>
        <v>#REF!</v>
      </c>
      <c r="AX80" s="219" t="e">
        <f t="shared" si="516"/>
        <v>#REF!</v>
      </c>
      <c r="AY80" s="204" t="e">
        <f>AV80*#REF!</f>
        <v>#REF!</v>
      </c>
      <c r="AZ80" s="335" t="e">
        <f>AX80*#REF!</f>
        <v>#REF!</v>
      </c>
      <c r="BA80" s="342" t="e">
        <f t="shared" si="517"/>
        <v>#REF!</v>
      </c>
      <c r="BB80" s="137" t="e">
        <f>#REF!</f>
        <v>#REF!</v>
      </c>
      <c r="BC80" s="137" t="e">
        <f>#REF!</f>
        <v>#REF!</v>
      </c>
      <c r="BD80" s="219" t="e">
        <f t="shared" si="518"/>
        <v>#REF!</v>
      </c>
      <c r="BE80" s="204" t="e">
        <f>BB80*#REF!</f>
        <v>#REF!</v>
      </c>
      <c r="BF80" s="335" t="e">
        <f>BD80*#REF!</f>
        <v>#REF!</v>
      </c>
      <c r="BG80" s="342" t="e">
        <f t="shared" si="519"/>
        <v>#REF!</v>
      </c>
      <c r="BH80" s="446" t="e">
        <f>BB80*#REF!</f>
        <v>#REF!</v>
      </c>
      <c r="BI80" s="447" t="e">
        <f>BD80*#REF!</f>
        <v>#REF!</v>
      </c>
      <c r="BJ80" s="447" t="e">
        <f>BD80*#REF!</f>
        <v>#REF!</v>
      </c>
      <c r="BK80" s="137" t="e">
        <f>#REF!</f>
        <v>#REF!</v>
      </c>
      <c r="BL80" s="137" t="e">
        <f>#REF!</f>
        <v>#REF!</v>
      </c>
      <c r="BM80" s="219" t="e">
        <f t="shared" si="520"/>
        <v>#REF!</v>
      </c>
      <c r="BN80" s="219" t="e">
        <f>BK80*#REF!</f>
        <v>#REF!</v>
      </c>
      <c r="BO80" s="335" t="e">
        <f>BM80*#REF!</f>
        <v>#REF!</v>
      </c>
      <c r="BP80" s="342" t="e">
        <f t="shared" si="521"/>
        <v>#REF!</v>
      </c>
      <c r="BQ80" s="446" t="e">
        <f>BK80*#REF!</f>
        <v>#REF!</v>
      </c>
      <c r="BR80" s="447" t="e">
        <f>BM80*#REF!</f>
        <v>#REF!</v>
      </c>
      <c r="BS80" s="447" t="e">
        <f>BM80*#REF!</f>
        <v>#REF!</v>
      </c>
      <c r="BT80" s="137" t="e">
        <f>#REF!</f>
        <v>#REF!</v>
      </c>
      <c r="BU80" s="137" t="e">
        <f>#REF!</f>
        <v>#REF!</v>
      </c>
      <c r="BV80" s="219" t="e">
        <f t="shared" si="522"/>
        <v>#REF!</v>
      </c>
      <c r="BW80" s="219" t="e">
        <f>BT80*#REF!</f>
        <v>#REF!</v>
      </c>
      <c r="BX80" s="335" t="e">
        <f>BV80*#REF!</f>
        <v>#REF!</v>
      </c>
      <c r="BY80" s="342" t="e">
        <f t="shared" si="523"/>
        <v>#REF!</v>
      </c>
      <c r="BZ80" s="446" t="e">
        <f>BT80*#REF!</f>
        <v>#REF!</v>
      </c>
      <c r="CA80" s="447" t="e">
        <f>BV80*#REF!</f>
        <v>#REF!</v>
      </c>
      <c r="CB80" s="447" t="e">
        <f>BV80*#REF!</f>
        <v>#REF!</v>
      </c>
      <c r="CC80" s="136" t="e">
        <f>#REF!</f>
        <v>#REF!</v>
      </c>
      <c r="CD80" s="137" t="e">
        <f>#REF!</f>
        <v>#REF!</v>
      </c>
      <c r="CE80" s="219" t="e">
        <f t="shared" si="524"/>
        <v>#REF!</v>
      </c>
      <c r="CF80" s="204" t="e">
        <f>CC80*#REF!</f>
        <v>#REF!</v>
      </c>
      <c r="CG80" s="335" t="e">
        <f>CE80*#REF!</f>
        <v>#REF!</v>
      </c>
      <c r="CH80" s="342" t="e">
        <f t="shared" si="525"/>
        <v>#REF!</v>
      </c>
      <c r="CI80" s="137" t="e">
        <f>#REF!</f>
        <v>#REF!</v>
      </c>
      <c r="CJ80" s="137" t="e">
        <f>#REF!</f>
        <v>#REF!</v>
      </c>
      <c r="CK80" s="219" t="e">
        <f t="shared" si="526"/>
        <v>#REF!</v>
      </c>
      <c r="CL80" s="204" t="e">
        <f>CI80*#REF!</f>
        <v>#REF!</v>
      </c>
      <c r="CM80" s="335" t="e">
        <f>CK80*#REF!</f>
        <v>#REF!</v>
      </c>
      <c r="CN80" s="342" t="e">
        <f t="shared" si="527"/>
        <v>#REF!</v>
      </c>
      <c r="CO80" s="446" t="e">
        <f>CI80*#REF!</f>
        <v>#REF!</v>
      </c>
      <c r="CP80" s="447" t="e">
        <f>CK80*#REF!</f>
        <v>#REF!</v>
      </c>
      <c r="CQ80" s="447" t="e">
        <f>CK80*#REF!</f>
        <v>#REF!</v>
      </c>
      <c r="CR80" s="143" t="e">
        <f>#REF!</f>
        <v>#REF!</v>
      </c>
      <c r="CS80" s="137" t="e">
        <f>#REF!</f>
        <v>#REF!</v>
      </c>
      <c r="CT80" s="219" t="e">
        <f t="shared" si="528"/>
        <v>#REF!</v>
      </c>
      <c r="CU80" s="219" t="e">
        <f>CR80*#REF!</f>
        <v>#REF!</v>
      </c>
      <c r="CV80" s="335" t="e">
        <f>CT80*#REF!</f>
        <v>#REF!</v>
      </c>
      <c r="CW80" s="342" t="e">
        <f t="shared" si="529"/>
        <v>#REF!</v>
      </c>
      <c r="CX80" s="446" t="e">
        <f>CR80*#REF!</f>
        <v>#REF!</v>
      </c>
      <c r="CY80" s="447" t="e">
        <f>CT80*#REF!</f>
        <v>#REF!</v>
      </c>
      <c r="CZ80" s="447" t="e">
        <f>CT80*#REF!</f>
        <v>#REF!</v>
      </c>
      <c r="DA80" s="143" t="e">
        <f>#REF!</f>
        <v>#REF!</v>
      </c>
      <c r="DB80" s="137" t="e">
        <f>#REF!</f>
        <v>#REF!</v>
      </c>
      <c r="DC80" s="219" t="e">
        <f t="shared" si="530"/>
        <v>#REF!</v>
      </c>
      <c r="DD80" s="219" t="e">
        <f>DA80*#REF!</f>
        <v>#REF!</v>
      </c>
      <c r="DE80" s="335" t="e">
        <f>DC80*#REF!</f>
        <v>#REF!</v>
      </c>
      <c r="DF80" s="342" t="e">
        <f t="shared" si="531"/>
        <v>#REF!</v>
      </c>
      <c r="DG80" s="446" t="e">
        <f>DA80*#REF!</f>
        <v>#REF!</v>
      </c>
      <c r="DH80" s="447" t="e">
        <f>DC80*#REF!</f>
        <v>#REF!</v>
      </c>
      <c r="DI80" s="447" t="e">
        <f>DC80*#REF!</f>
        <v>#REF!</v>
      </c>
      <c r="DJ80" s="136" t="e">
        <f>#REF!</f>
        <v>#REF!</v>
      </c>
      <c r="DK80" s="137" t="e">
        <f>#REF!</f>
        <v>#REF!</v>
      </c>
      <c r="DL80" s="219" t="e">
        <f t="shared" si="532"/>
        <v>#REF!</v>
      </c>
      <c r="DM80" s="204" t="e">
        <f>DJ80*#REF!</f>
        <v>#REF!</v>
      </c>
      <c r="DN80" s="335" t="e">
        <f>DL80*#REF!</f>
        <v>#REF!</v>
      </c>
      <c r="DO80" s="342" t="e">
        <f t="shared" si="533"/>
        <v>#REF!</v>
      </c>
      <c r="DP80" s="137" t="e">
        <f>#REF!</f>
        <v>#REF!</v>
      </c>
      <c r="DQ80" s="137" t="e">
        <f>#REF!</f>
        <v>#REF!</v>
      </c>
      <c r="DR80" s="219" t="e">
        <f t="shared" si="534"/>
        <v>#REF!</v>
      </c>
      <c r="DS80" s="204" t="e">
        <f>DP80*#REF!</f>
        <v>#REF!</v>
      </c>
      <c r="DT80" s="335" t="e">
        <f>DR80*#REF!</f>
        <v>#REF!</v>
      </c>
      <c r="DU80" s="342" t="e">
        <f t="shared" si="535"/>
        <v>#REF!</v>
      </c>
      <c r="DV80" s="446" t="e">
        <f>DP80*#REF!</f>
        <v>#REF!</v>
      </c>
      <c r="DW80" s="447" t="e">
        <f>DR80*#REF!</f>
        <v>#REF!</v>
      </c>
      <c r="DX80" s="447" t="e">
        <f>DR80*#REF!</f>
        <v>#REF!</v>
      </c>
      <c r="DY80" s="137" t="e">
        <f>#REF!</f>
        <v>#REF!</v>
      </c>
      <c r="DZ80" s="137" t="e">
        <f>#REF!</f>
        <v>#REF!</v>
      </c>
      <c r="EA80" s="219" t="e">
        <f t="shared" si="536"/>
        <v>#REF!</v>
      </c>
      <c r="EB80" s="219" t="e">
        <f>DY80*#REF!</f>
        <v>#REF!</v>
      </c>
      <c r="EC80" s="335" t="e">
        <f>EA80*#REF!</f>
        <v>#REF!</v>
      </c>
      <c r="ED80" s="342" t="e">
        <f t="shared" si="537"/>
        <v>#REF!</v>
      </c>
      <c r="EE80" s="446" t="e">
        <f>DY80*#REF!</f>
        <v>#REF!</v>
      </c>
      <c r="EF80" s="447" t="e">
        <f>EA80*#REF!</f>
        <v>#REF!</v>
      </c>
      <c r="EG80" s="447" t="e">
        <f>EA80*#REF!</f>
        <v>#REF!</v>
      </c>
      <c r="EH80" s="137" t="e">
        <f>#REF!</f>
        <v>#REF!</v>
      </c>
      <c r="EI80" s="137" t="e">
        <f>#REF!</f>
        <v>#REF!</v>
      </c>
      <c r="EJ80" s="219" t="e">
        <f t="shared" si="538"/>
        <v>#REF!</v>
      </c>
      <c r="EK80" s="219" t="e">
        <f>EH80*#REF!</f>
        <v>#REF!</v>
      </c>
      <c r="EL80" s="335" t="e">
        <f>EJ80*#REF!</f>
        <v>#REF!</v>
      </c>
      <c r="EM80" s="342" t="e">
        <f t="shared" si="539"/>
        <v>#REF!</v>
      </c>
      <c r="EN80" s="446" t="e">
        <f>EH80*#REF!</f>
        <v>#REF!</v>
      </c>
      <c r="EO80" s="447" t="e">
        <f>EJ80*#REF!</f>
        <v>#REF!</v>
      </c>
      <c r="EP80" s="447" t="e">
        <f>EJ80*#REF!</f>
        <v>#REF!</v>
      </c>
      <c r="EQ80" s="136" t="e">
        <f>#REF!</f>
        <v>#REF!</v>
      </c>
      <c r="ER80" s="137" t="e">
        <f>#REF!</f>
        <v>#REF!</v>
      </c>
      <c r="ES80" s="219" t="e">
        <f t="shared" si="540"/>
        <v>#REF!</v>
      </c>
      <c r="ET80" s="204" t="e">
        <f>EQ80*#REF!</f>
        <v>#REF!</v>
      </c>
      <c r="EU80" s="335" t="e">
        <f>ES80*#REF!</f>
        <v>#REF!</v>
      </c>
      <c r="EV80" s="342" t="e">
        <f t="shared" si="541"/>
        <v>#REF!</v>
      </c>
      <c r="EW80" s="137" t="e">
        <f>#REF!</f>
        <v>#REF!</v>
      </c>
      <c r="EX80" s="137" t="e">
        <f>#REF!</f>
        <v>#REF!</v>
      </c>
      <c r="EY80" s="219" t="e">
        <f t="shared" si="542"/>
        <v>#REF!</v>
      </c>
      <c r="EZ80" s="204" t="e">
        <f>EW80*#REF!</f>
        <v>#REF!</v>
      </c>
      <c r="FA80" s="335" t="e">
        <f>EY80*#REF!</f>
        <v>#REF!</v>
      </c>
      <c r="FB80" s="342" t="e">
        <f t="shared" si="543"/>
        <v>#REF!</v>
      </c>
      <c r="FC80" s="446" t="e">
        <f>EW80*#REF!</f>
        <v>#REF!</v>
      </c>
      <c r="FD80" s="447" t="e">
        <f>EY80*#REF!</f>
        <v>#REF!</v>
      </c>
      <c r="FE80" s="447" t="e">
        <f>EY80*#REF!</f>
        <v>#REF!</v>
      </c>
      <c r="FF80" s="137" t="e">
        <f>#REF!</f>
        <v>#REF!</v>
      </c>
      <c r="FG80" s="137" t="e">
        <f>#REF!</f>
        <v>#REF!</v>
      </c>
      <c r="FH80" s="219" t="e">
        <f t="shared" si="544"/>
        <v>#REF!</v>
      </c>
      <c r="FI80" s="219" t="e">
        <f>FF80*#REF!</f>
        <v>#REF!</v>
      </c>
      <c r="FJ80" s="335" t="e">
        <f>FH80*#REF!</f>
        <v>#REF!</v>
      </c>
      <c r="FK80" s="342" t="e">
        <f t="shared" si="545"/>
        <v>#REF!</v>
      </c>
      <c r="FL80" s="446" t="e">
        <f>FF80*#REF!</f>
        <v>#REF!</v>
      </c>
      <c r="FM80" s="447" t="e">
        <f>FH80*#REF!</f>
        <v>#REF!</v>
      </c>
      <c r="FN80" s="447" t="e">
        <f>FH80*#REF!</f>
        <v>#REF!</v>
      </c>
      <c r="FO80" s="137" t="e">
        <f>#REF!</f>
        <v>#REF!</v>
      </c>
      <c r="FP80" s="137" t="e">
        <f>#REF!</f>
        <v>#REF!</v>
      </c>
      <c r="FQ80" s="219" t="e">
        <f t="shared" si="546"/>
        <v>#REF!</v>
      </c>
      <c r="FR80" s="219" t="e">
        <f>FO80*#REF!</f>
        <v>#REF!</v>
      </c>
      <c r="FS80" s="335" t="e">
        <f>FQ80*#REF!</f>
        <v>#REF!</v>
      </c>
      <c r="FT80" s="342" t="e">
        <f t="shared" si="547"/>
        <v>#REF!</v>
      </c>
      <c r="FU80" s="446" t="e">
        <f>FO80*#REF!</f>
        <v>#REF!</v>
      </c>
      <c r="FV80" s="460" t="e">
        <f>FQ80*#REF!</f>
        <v>#REF!</v>
      </c>
      <c r="FW80" s="673" t="e">
        <f>FQ80*#REF!</f>
        <v>#REF!</v>
      </c>
    </row>
    <row r="81" spans="1:179" s="12" customFormat="1">
      <c r="A81" s="884"/>
      <c r="B81" s="880"/>
      <c r="C81" s="353" t="s">
        <v>880</v>
      </c>
      <c r="D81" s="334" t="s">
        <v>175</v>
      </c>
      <c r="E81" s="262" t="e">
        <f t="shared" si="502"/>
        <v>#REF!</v>
      </c>
      <c r="F81" s="263" t="e">
        <f t="shared" si="503"/>
        <v>#REF!</v>
      </c>
      <c r="G81" s="263" t="e">
        <f t="shared" si="507"/>
        <v>#REF!</v>
      </c>
      <c r="H81" s="263" t="e">
        <f t="shared" si="504"/>
        <v>#REF!</v>
      </c>
      <c r="I81" s="263" t="e">
        <f t="shared" si="505"/>
        <v>#REF!</v>
      </c>
      <c r="J81" s="264" t="e">
        <f t="shared" si="506"/>
        <v>#REF!</v>
      </c>
      <c r="K81" s="129"/>
      <c r="L81" s="131"/>
      <c r="M81" s="145"/>
      <c r="N81" s="149"/>
      <c r="O81" s="143" t="e">
        <f>#REF!</f>
        <v>#REF!</v>
      </c>
      <c r="P81" s="137" t="e">
        <f>#REF!</f>
        <v>#REF!</v>
      </c>
      <c r="Q81" s="204" t="e">
        <f t="shared" si="508"/>
        <v>#REF!</v>
      </c>
      <c r="R81" s="204" t="e">
        <f>O81*#REF!</f>
        <v>#REF!</v>
      </c>
      <c r="S81" s="335" t="e">
        <f>Q81*#REF!</f>
        <v>#REF!</v>
      </c>
      <c r="T81" s="342" t="e">
        <f t="shared" si="509"/>
        <v>#REF!</v>
      </c>
      <c r="U81" s="137" t="e">
        <f>#REF!</f>
        <v>#REF!</v>
      </c>
      <c r="V81" s="137" t="e">
        <f>#REF!</f>
        <v>#REF!</v>
      </c>
      <c r="W81" s="204" t="e">
        <f t="shared" si="510"/>
        <v>#REF!</v>
      </c>
      <c r="X81" s="204" t="e">
        <f>U81*#REF!</f>
        <v>#REF!</v>
      </c>
      <c r="Y81" s="335" t="e">
        <f>W81*#REF!</f>
        <v>#REF!</v>
      </c>
      <c r="Z81" s="342" t="e">
        <f t="shared" si="511"/>
        <v>#REF!</v>
      </c>
      <c r="AA81" s="446" t="e">
        <f>U81*#REF!</f>
        <v>#REF!</v>
      </c>
      <c r="AB81" s="447" t="e">
        <f>W81*#REF!</f>
        <v>#REF!</v>
      </c>
      <c r="AC81" s="447" t="e">
        <f>W81*#REF!</f>
        <v>#REF!</v>
      </c>
      <c r="AD81" s="137" t="e">
        <f>#REF!</f>
        <v>#REF!</v>
      </c>
      <c r="AE81" s="137" t="e">
        <f>#REF!</f>
        <v>#REF!</v>
      </c>
      <c r="AF81" s="219" t="e">
        <f t="shared" si="512"/>
        <v>#REF!</v>
      </c>
      <c r="AG81" s="219" t="e">
        <f>AD81*#REF!</f>
        <v>#REF!</v>
      </c>
      <c r="AH81" s="335" t="e">
        <f>AF81*#REF!</f>
        <v>#REF!</v>
      </c>
      <c r="AI81" s="342" t="e">
        <f t="shared" si="513"/>
        <v>#REF!</v>
      </c>
      <c r="AJ81" s="446" t="e">
        <f>AD81*#REF!</f>
        <v>#REF!</v>
      </c>
      <c r="AK81" s="447" t="e">
        <f>AF81*#REF!</f>
        <v>#REF!</v>
      </c>
      <c r="AL81" s="447" t="e">
        <f>AF81*#REF!</f>
        <v>#REF!</v>
      </c>
      <c r="AM81" s="137" t="e">
        <f>#REF!</f>
        <v>#REF!</v>
      </c>
      <c r="AN81" s="137" t="e">
        <f>#REF!</f>
        <v>#REF!</v>
      </c>
      <c r="AO81" s="219" t="e">
        <f t="shared" si="514"/>
        <v>#REF!</v>
      </c>
      <c r="AP81" s="219" t="e">
        <f>AM81*#REF!</f>
        <v>#REF!</v>
      </c>
      <c r="AQ81" s="335" t="e">
        <f>AO81*#REF!</f>
        <v>#REF!</v>
      </c>
      <c r="AR81" s="342" t="e">
        <f t="shared" si="515"/>
        <v>#REF!</v>
      </c>
      <c r="AS81" s="446" t="e">
        <f>AM81*#REF!</f>
        <v>#REF!</v>
      </c>
      <c r="AT81" s="447" t="e">
        <f>AO81*#REF!</f>
        <v>#REF!</v>
      </c>
      <c r="AU81" s="451" t="e">
        <f>AO81*#REF!</f>
        <v>#REF!</v>
      </c>
      <c r="AV81" s="136" t="e">
        <f>#REF!</f>
        <v>#REF!</v>
      </c>
      <c r="AW81" s="137" t="e">
        <f>#REF!</f>
        <v>#REF!</v>
      </c>
      <c r="AX81" s="219" t="e">
        <f t="shared" si="516"/>
        <v>#REF!</v>
      </c>
      <c r="AY81" s="204" t="e">
        <f>AV81*#REF!</f>
        <v>#REF!</v>
      </c>
      <c r="AZ81" s="335" t="e">
        <f>AX81*#REF!</f>
        <v>#REF!</v>
      </c>
      <c r="BA81" s="342" t="e">
        <f t="shared" si="517"/>
        <v>#REF!</v>
      </c>
      <c r="BB81" s="137" t="e">
        <f>#REF!</f>
        <v>#REF!</v>
      </c>
      <c r="BC81" s="137" t="e">
        <f>#REF!</f>
        <v>#REF!</v>
      </c>
      <c r="BD81" s="219" t="e">
        <f t="shared" si="518"/>
        <v>#REF!</v>
      </c>
      <c r="BE81" s="204" t="e">
        <f>BB81*#REF!</f>
        <v>#REF!</v>
      </c>
      <c r="BF81" s="335" t="e">
        <f>BD81*#REF!</f>
        <v>#REF!</v>
      </c>
      <c r="BG81" s="342" t="e">
        <f t="shared" si="519"/>
        <v>#REF!</v>
      </c>
      <c r="BH81" s="446" t="e">
        <f>BB81*#REF!</f>
        <v>#REF!</v>
      </c>
      <c r="BI81" s="447" t="e">
        <f>BD81*#REF!</f>
        <v>#REF!</v>
      </c>
      <c r="BJ81" s="447" t="e">
        <f>BD81*#REF!</f>
        <v>#REF!</v>
      </c>
      <c r="BK81" s="137" t="e">
        <f>#REF!</f>
        <v>#REF!</v>
      </c>
      <c r="BL81" s="137" t="e">
        <f>#REF!</f>
        <v>#REF!</v>
      </c>
      <c r="BM81" s="219" t="e">
        <f t="shared" si="520"/>
        <v>#REF!</v>
      </c>
      <c r="BN81" s="219" t="e">
        <f>BK81*#REF!</f>
        <v>#REF!</v>
      </c>
      <c r="BO81" s="335" t="e">
        <f>BM81*#REF!</f>
        <v>#REF!</v>
      </c>
      <c r="BP81" s="342" t="e">
        <f t="shared" si="521"/>
        <v>#REF!</v>
      </c>
      <c r="BQ81" s="446" t="e">
        <f>BK81*#REF!</f>
        <v>#REF!</v>
      </c>
      <c r="BR81" s="447" t="e">
        <f>BM81*#REF!</f>
        <v>#REF!</v>
      </c>
      <c r="BS81" s="447" t="e">
        <f>BM81*#REF!</f>
        <v>#REF!</v>
      </c>
      <c r="BT81" s="137" t="e">
        <f>#REF!</f>
        <v>#REF!</v>
      </c>
      <c r="BU81" s="137" t="e">
        <f>#REF!</f>
        <v>#REF!</v>
      </c>
      <c r="BV81" s="219" t="e">
        <f t="shared" si="522"/>
        <v>#REF!</v>
      </c>
      <c r="BW81" s="219" t="e">
        <f>BT81*#REF!</f>
        <v>#REF!</v>
      </c>
      <c r="BX81" s="335" t="e">
        <f>BV81*#REF!</f>
        <v>#REF!</v>
      </c>
      <c r="BY81" s="342" t="e">
        <f t="shared" si="523"/>
        <v>#REF!</v>
      </c>
      <c r="BZ81" s="446" t="e">
        <f>BT81*#REF!</f>
        <v>#REF!</v>
      </c>
      <c r="CA81" s="447" t="e">
        <f>BV81*#REF!</f>
        <v>#REF!</v>
      </c>
      <c r="CB81" s="447" t="e">
        <f>BV81*#REF!</f>
        <v>#REF!</v>
      </c>
      <c r="CC81" s="136" t="e">
        <f>#REF!</f>
        <v>#REF!</v>
      </c>
      <c r="CD81" s="137" t="e">
        <f>#REF!</f>
        <v>#REF!</v>
      </c>
      <c r="CE81" s="219" t="e">
        <f t="shared" si="524"/>
        <v>#REF!</v>
      </c>
      <c r="CF81" s="204" t="e">
        <f>CC81*#REF!</f>
        <v>#REF!</v>
      </c>
      <c r="CG81" s="335" t="e">
        <f>CE81*#REF!</f>
        <v>#REF!</v>
      </c>
      <c r="CH81" s="342" t="e">
        <f t="shared" si="525"/>
        <v>#REF!</v>
      </c>
      <c r="CI81" s="137" t="e">
        <f>#REF!</f>
        <v>#REF!</v>
      </c>
      <c r="CJ81" s="137" t="e">
        <f>#REF!</f>
        <v>#REF!</v>
      </c>
      <c r="CK81" s="219" t="e">
        <f t="shared" si="526"/>
        <v>#REF!</v>
      </c>
      <c r="CL81" s="204" t="e">
        <f>CI81*#REF!</f>
        <v>#REF!</v>
      </c>
      <c r="CM81" s="335" t="e">
        <f>CK81*#REF!</f>
        <v>#REF!</v>
      </c>
      <c r="CN81" s="342" t="e">
        <f t="shared" si="527"/>
        <v>#REF!</v>
      </c>
      <c r="CO81" s="446" t="e">
        <f>CI81*#REF!</f>
        <v>#REF!</v>
      </c>
      <c r="CP81" s="447" t="e">
        <f>CK81*#REF!</f>
        <v>#REF!</v>
      </c>
      <c r="CQ81" s="447" t="e">
        <f>CK81*#REF!</f>
        <v>#REF!</v>
      </c>
      <c r="CR81" s="143" t="e">
        <f>#REF!</f>
        <v>#REF!</v>
      </c>
      <c r="CS81" s="137" t="e">
        <f>#REF!</f>
        <v>#REF!</v>
      </c>
      <c r="CT81" s="219" t="e">
        <f t="shared" si="528"/>
        <v>#REF!</v>
      </c>
      <c r="CU81" s="219" t="e">
        <f>CR81*#REF!</f>
        <v>#REF!</v>
      </c>
      <c r="CV81" s="335" t="e">
        <f>CT81*#REF!</f>
        <v>#REF!</v>
      </c>
      <c r="CW81" s="342" t="e">
        <f t="shared" si="529"/>
        <v>#REF!</v>
      </c>
      <c r="CX81" s="446" t="e">
        <f>CR81*#REF!</f>
        <v>#REF!</v>
      </c>
      <c r="CY81" s="447" t="e">
        <f>CT81*#REF!</f>
        <v>#REF!</v>
      </c>
      <c r="CZ81" s="447" t="e">
        <f>CT81*#REF!</f>
        <v>#REF!</v>
      </c>
      <c r="DA81" s="143" t="e">
        <f>#REF!</f>
        <v>#REF!</v>
      </c>
      <c r="DB81" s="137" t="e">
        <f>#REF!</f>
        <v>#REF!</v>
      </c>
      <c r="DC81" s="219" t="e">
        <f t="shared" si="530"/>
        <v>#REF!</v>
      </c>
      <c r="DD81" s="219" t="e">
        <f>DA81*#REF!</f>
        <v>#REF!</v>
      </c>
      <c r="DE81" s="335" t="e">
        <f>DC81*#REF!</f>
        <v>#REF!</v>
      </c>
      <c r="DF81" s="342" t="e">
        <f t="shared" si="531"/>
        <v>#REF!</v>
      </c>
      <c r="DG81" s="446" t="e">
        <f>DA81*#REF!</f>
        <v>#REF!</v>
      </c>
      <c r="DH81" s="447" t="e">
        <f>DC81*#REF!</f>
        <v>#REF!</v>
      </c>
      <c r="DI81" s="447" t="e">
        <f>DC81*#REF!</f>
        <v>#REF!</v>
      </c>
      <c r="DJ81" s="136" t="e">
        <f>#REF!</f>
        <v>#REF!</v>
      </c>
      <c r="DK81" s="137" t="e">
        <f>#REF!</f>
        <v>#REF!</v>
      </c>
      <c r="DL81" s="219" t="e">
        <f t="shared" si="532"/>
        <v>#REF!</v>
      </c>
      <c r="DM81" s="204" t="e">
        <f>DJ81*#REF!</f>
        <v>#REF!</v>
      </c>
      <c r="DN81" s="335" t="e">
        <f>DL81*#REF!</f>
        <v>#REF!</v>
      </c>
      <c r="DO81" s="342" t="e">
        <f t="shared" si="533"/>
        <v>#REF!</v>
      </c>
      <c r="DP81" s="137" t="e">
        <f>#REF!</f>
        <v>#REF!</v>
      </c>
      <c r="DQ81" s="137" t="e">
        <f>#REF!</f>
        <v>#REF!</v>
      </c>
      <c r="DR81" s="219" t="e">
        <f t="shared" si="534"/>
        <v>#REF!</v>
      </c>
      <c r="DS81" s="204" t="e">
        <f>DP81*#REF!</f>
        <v>#REF!</v>
      </c>
      <c r="DT81" s="335" t="e">
        <f>DR81*#REF!</f>
        <v>#REF!</v>
      </c>
      <c r="DU81" s="342" t="e">
        <f t="shared" si="535"/>
        <v>#REF!</v>
      </c>
      <c r="DV81" s="446" t="e">
        <f>DP81*#REF!</f>
        <v>#REF!</v>
      </c>
      <c r="DW81" s="447" t="e">
        <f>DR81*#REF!</f>
        <v>#REF!</v>
      </c>
      <c r="DX81" s="447" t="e">
        <f>DR81*#REF!</f>
        <v>#REF!</v>
      </c>
      <c r="DY81" s="137" t="e">
        <f>#REF!</f>
        <v>#REF!</v>
      </c>
      <c r="DZ81" s="137" t="e">
        <f>#REF!</f>
        <v>#REF!</v>
      </c>
      <c r="EA81" s="219" t="e">
        <f t="shared" si="536"/>
        <v>#REF!</v>
      </c>
      <c r="EB81" s="219" t="e">
        <f>DY81*#REF!</f>
        <v>#REF!</v>
      </c>
      <c r="EC81" s="335" t="e">
        <f>EA81*#REF!</f>
        <v>#REF!</v>
      </c>
      <c r="ED81" s="342" t="e">
        <f t="shared" si="537"/>
        <v>#REF!</v>
      </c>
      <c r="EE81" s="446" t="e">
        <f>DY81*#REF!</f>
        <v>#REF!</v>
      </c>
      <c r="EF81" s="447" t="e">
        <f>EA81*#REF!</f>
        <v>#REF!</v>
      </c>
      <c r="EG81" s="447" t="e">
        <f>EA81*#REF!</f>
        <v>#REF!</v>
      </c>
      <c r="EH81" s="137" t="e">
        <f>#REF!</f>
        <v>#REF!</v>
      </c>
      <c r="EI81" s="137" t="e">
        <f>#REF!</f>
        <v>#REF!</v>
      </c>
      <c r="EJ81" s="219" t="e">
        <f t="shared" si="538"/>
        <v>#REF!</v>
      </c>
      <c r="EK81" s="219" t="e">
        <f>EH81*#REF!</f>
        <v>#REF!</v>
      </c>
      <c r="EL81" s="335" t="e">
        <f>EJ81*#REF!</f>
        <v>#REF!</v>
      </c>
      <c r="EM81" s="342" t="e">
        <f t="shared" si="539"/>
        <v>#REF!</v>
      </c>
      <c r="EN81" s="446" t="e">
        <f>EH81*#REF!</f>
        <v>#REF!</v>
      </c>
      <c r="EO81" s="447" t="e">
        <f>EJ81*#REF!</f>
        <v>#REF!</v>
      </c>
      <c r="EP81" s="447" t="e">
        <f>EJ81*#REF!</f>
        <v>#REF!</v>
      </c>
      <c r="EQ81" s="136" t="e">
        <f>#REF!</f>
        <v>#REF!</v>
      </c>
      <c r="ER81" s="137" t="e">
        <f>#REF!</f>
        <v>#REF!</v>
      </c>
      <c r="ES81" s="219" t="e">
        <f t="shared" si="540"/>
        <v>#REF!</v>
      </c>
      <c r="ET81" s="204" t="e">
        <f>EQ81*#REF!</f>
        <v>#REF!</v>
      </c>
      <c r="EU81" s="335" t="e">
        <f>ES81*#REF!</f>
        <v>#REF!</v>
      </c>
      <c r="EV81" s="342" t="e">
        <f t="shared" si="541"/>
        <v>#REF!</v>
      </c>
      <c r="EW81" s="137" t="e">
        <f>#REF!</f>
        <v>#REF!</v>
      </c>
      <c r="EX81" s="137" t="e">
        <f>#REF!</f>
        <v>#REF!</v>
      </c>
      <c r="EY81" s="219" t="e">
        <f t="shared" si="542"/>
        <v>#REF!</v>
      </c>
      <c r="EZ81" s="204" t="e">
        <f>EW81*#REF!</f>
        <v>#REF!</v>
      </c>
      <c r="FA81" s="335" t="e">
        <f>EY81*#REF!</f>
        <v>#REF!</v>
      </c>
      <c r="FB81" s="342" t="e">
        <f t="shared" si="543"/>
        <v>#REF!</v>
      </c>
      <c r="FC81" s="446" t="e">
        <f>EW81*#REF!</f>
        <v>#REF!</v>
      </c>
      <c r="FD81" s="447" t="e">
        <f>EY81*#REF!</f>
        <v>#REF!</v>
      </c>
      <c r="FE81" s="447" t="e">
        <f>EY81*#REF!</f>
        <v>#REF!</v>
      </c>
      <c r="FF81" s="137" t="e">
        <f>#REF!</f>
        <v>#REF!</v>
      </c>
      <c r="FG81" s="137" t="e">
        <f>#REF!</f>
        <v>#REF!</v>
      </c>
      <c r="FH81" s="219" t="e">
        <f t="shared" si="544"/>
        <v>#REF!</v>
      </c>
      <c r="FI81" s="219" t="e">
        <f>FF81*#REF!</f>
        <v>#REF!</v>
      </c>
      <c r="FJ81" s="335" t="e">
        <f>FH81*#REF!</f>
        <v>#REF!</v>
      </c>
      <c r="FK81" s="342" t="e">
        <f t="shared" si="545"/>
        <v>#REF!</v>
      </c>
      <c r="FL81" s="446" t="e">
        <f>FF81*#REF!</f>
        <v>#REF!</v>
      </c>
      <c r="FM81" s="447" t="e">
        <f>FH81*#REF!</f>
        <v>#REF!</v>
      </c>
      <c r="FN81" s="447" t="e">
        <f>FH81*#REF!</f>
        <v>#REF!</v>
      </c>
      <c r="FO81" s="137" t="e">
        <f>#REF!</f>
        <v>#REF!</v>
      </c>
      <c r="FP81" s="137" t="e">
        <f>#REF!</f>
        <v>#REF!</v>
      </c>
      <c r="FQ81" s="219" t="e">
        <f t="shared" si="546"/>
        <v>#REF!</v>
      </c>
      <c r="FR81" s="219" t="e">
        <f>FO81*#REF!</f>
        <v>#REF!</v>
      </c>
      <c r="FS81" s="335" t="e">
        <f>FQ81*#REF!</f>
        <v>#REF!</v>
      </c>
      <c r="FT81" s="342" t="e">
        <f t="shared" si="547"/>
        <v>#REF!</v>
      </c>
      <c r="FU81" s="446" t="e">
        <f>FO81*#REF!</f>
        <v>#REF!</v>
      </c>
      <c r="FV81" s="460" t="e">
        <f>FQ81*#REF!</f>
        <v>#REF!</v>
      </c>
      <c r="FW81" s="673" t="e">
        <f>FQ81*#REF!</f>
        <v>#REF!</v>
      </c>
    </row>
    <row r="82" spans="1:179" s="12" customFormat="1" ht="14.25" thickBot="1">
      <c r="A82" s="885"/>
      <c r="B82" s="709" t="s">
        <v>173</v>
      </c>
      <c r="C82" s="709"/>
      <c r="D82" s="710"/>
      <c r="E82" s="731"/>
      <c r="F82" s="732"/>
      <c r="G82" s="733" t="e">
        <f>+SUM(G68:G81)</f>
        <v>#REF!</v>
      </c>
      <c r="H82" s="734" t="e">
        <f>SUM(H68:H81)</f>
        <v>#REF!</v>
      </c>
      <c r="I82" s="734" t="e">
        <f>SUM(I68:I81)</f>
        <v>#REF!</v>
      </c>
      <c r="J82" s="735" t="e">
        <f>SUM(J68:J81)</f>
        <v>#REF!</v>
      </c>
      <c r="K82" s="129"/>
      <c r="L82" s="129"/>
      <c r="M82" s="129"/>
      <c r="N82" s="148"/>
      <c r="O82" s="177"/>
      <c r="P82" s="178"/>
      <c r="Q82" s="677" t="e">
        <f>+SUM(Q68:Q81)</f>
        <v>#REF!</v>
      </c>
      <c r="R82" s="207" t="e">
        <f>SUM(R68:R81)</f>
        <v>#REF!</v>
      </c>
      <c r="S82" s="339" t="e">
        <f>SUM(S68:S81)</f>
        <v>#REF!</v>
      </c>
      <c r="T82" s="208" t="e">
        <f>SUM(T68:T81)</f>
        <v>#REF!</v>
      </c>
      <c r="U82" s="178"/>
      <c r="V82" s="178"/>
      <c r="W82" s="677" t="e">
        <f>+SUM(W68:W81)</f>
        <v>#REF!</v>
      </c>
      <c r="X82" s="207" t="e">
        <f t="shared" ref="X82:AC82" si="548">SUM(X68:X81)</f>
        <v>#REF!</v>
      </c>
      <c r="Y82" s="208" t="e">
        <f t="shared" si="548"/>
        <v>#REF!</v>
      </c>
      <c r="Z82" s="208" t="e">
        <f t="shared" si="548"/>
        <v>#REF!</v>
      </c>
      <c r="AA82" s="448" t="e">
        <f t="shared" si="548"/>
        <v>#REF!</v>
      </c>
      <c r="AB82" s="449" t="e">
        <f t="shared" si="548"/>
        <v>#REF!</v>
      </c>
      <c r="AC82" s="449" t="e">
        <f t="shared" si="548"/>
        <v>#REF!</v>
      </c>
      <c r="AD82" s="179"/>
      <c r="AE82" s="180"/>
      <c r="AF82" s="677" t="e">
        <f>+SUM(AF68:AF81)</f>
        <v>#REF!</v>
      </c>
      <c r="AG82" s="210" t="e">
        <f t="shared" ref="AG82:AL82" si="549">SUM(AG68:AG81)</f>
        <v>#REF!</v>
      </c>
      <c r="AH82" s="211" t="e">
        <f t="shared" si="549"/>
        <v>#REF!</v>
      </c>
      <c r="AI82" s="211" t="e">
        <f t="shared" si="549"/>
        <v>#REF!</v>
      </c>
      <c r="AJ82" s="448" t="e">
        <f t="shared" si="549"/>
        <v>#REF!</v>
      </c>
      <c r="AK82" s="449" t="e">
        <f t="shared" si="549"/>
        <v>#REF!</v>
      </c>
      <c r="AL82" s="449" t="e">
        <f t="shared" si="549"/>
        <v>#REF!</v>
      </c>
      <c r="AM82" s="180"/>
      <c r="AN82" s="180"/>
      <c r="AO82" s="677" t="e">
        <f>+SUM(AO68:AO81)</f>
        <v>#REF!</v>
      </c>
      <c r="AP82" s="210" t="e">
        <f t="shared" ref="AP82:AU82" si="550">SUM(AP68:AP81)</f>
        <v>#REF!</v>
      </c>
      <c r="AQ82" s="211" t="e">
        <f t="shared" si="550"/>
        <v>#REF!</v>
      </c>
      <c r="AR82" s="210" t="e">
        <f t="shared" si="550"/>
        <v>#REF!</v>
      </c>
      <c r="AS82" s="448" t="e">
        <f t="shared" si="550"/>
        <v>#REF!</v>
      </c>
      <c r="AT82" s="449" t="e">
        <f t="shared" si="550"/>
        <v>#REF!</v>
      </c>
      <c r="AU82" s="449" t="e">
        <f t="shared" si="550"/>
        <v>#REF!</v>
      </c>
      <c r="AV82" s="181"/>
      <c r="AW82" s="182"/>
      <c r="AX82" s="677" t="e">
        <f>+SUM(AX68:AX81)</f>
        <v>#REF!</v>
      </c>
      <c r="AY82" s="210" t="e">
        <f>SUM(AY68:AY81)</f>
        <v>#REF!</v>
      </c>
      <c r="AZ82" s="211" t="e">
        <f>SUM(AZ68:AZ81)</f>
        <v>#REF!</v>
      </c>
      <c r="BA82" s="211" t="e">
        <f>SUM(BA68:BA81)</f>
        <v>#REF!</v>
      </c>
      <c r="BB82" s="182"/>
      <c r="BC82" s="182"/>
      <c r="BD82" s="677" t="e">
        <f>+SUM(BD68:BD81)</f>
        <v>#REF!</v>
      </c>
      <c r="BE82" s="210" t="e">
        <f t="shared" ref="BE82:BJ82" si="551">SUM(BE68:BE81)</f>
        <v>#REF!</v>
      </c>
      <c r="BF82" s="211" t="e">
        <f t="shared" si="551"/>
        <v>#REF!</v>
      </c>
      <c r="BG82" s="211" t="e">
        <f t="shared" si="551"/>
        <v>#REF!</v>
      </c>
      <c r="BH82" s="448" t="e">
        <f t="shared" si="551"/>
        <v>#REF!</v>
      </c>
      <c r="BI82" s="449" t="e">
        <f t="shared" si="551"/>
        <v>#REF!</v>
      </c>
      <c r="BJ82" s="449" t="e">
        <f t="shared" si="551"/>
        <v>#REF!</v>
      </c>
      <c r="BK82" s="183"/>
      <c r="BL82" s="182"/>
      <c r="BM82" s="677" t="e">
        <f>+SUM(BM68:BM81)</f>
        <v>#REF!</v>
      </c>
      <c r="BN82" s="210" t="e">
        <f t="shared" ref="BN82:BS82" si="552">SUM(BN68:BN81)</f>
        <v>#REF!</v>
      </c>
      <c r="BO82" s="211" t="e">
        <f t="shared" si="552"/>
        <v>#REF!</v>
      </c>
      <c r="BP82" s="211" t="e">
        <f t="shared" si="552"/>
        <v>#REF!</v>
      </c>
      <c r="BQ82" s="448" t="e">
        <f t="shared" si="552"/>
        <v>#REF!</v>
      </c>
      <c r="BR82" s="449" t="e">
        <f t="shared" si="552"/>
        <v>#REF!</v>
      </c>
      <c r="BS82" s="449" t="e">
        <f t="shared" si="552"/>
        <v>#REF!</v>
      </c>
      <c r="BT82" s="182"/>
      <c r="BU82" s="182"/>
      <c r="BV82" s="677" t="e">
        <f>+SUM(BV68:BV81)</f>
        <v>#REF!</v>
      </c>
      <c r="BW82" s="210" t="e">
        <f t="shared" ref="BW82:CB82" si="553">SUM(BW68:BW81)</f>
        <v>#REF!</v>
      </c>
      <c r="BX82" s="211" t="e">
        <f t="shared" si="553"/>
        <v>#REF!</v>
      </c>
      <c r="BY82" s="210" t="e">
        <f t="shared" si="553"/>
        <v>#REF!</v>
      </c>
      <c r="BZ82" s="448" t="e">
        <f t="shared" si="553"/>
        <v>#REF!</v>
      </c>
      <c r="CA82" s="449" t="e">
        <f t="shared" si="553"/>
        <v>#REF!</v>
      </c>
      <c r="CB82" s="448" t="e">
        <f t="shared" si="553"/>
        <v>#REF!</v>
      </c>
      <c r="CC82" s="181"/>
      <c r="CD82" s="182"/>
      <c r="CE82" s="677" t="e">
        <f>+SUM(CE68:CE81)</f>
        <v>#REF!</v>
      </c>
      <c r="CF82" s="210" t="e">
        <f>SUM(CF68:CF81)</f>
        <v>#REF!</v>
      </c>
      <c r="CG82" s="211" t="e">
        <f>SUM(CG68:CG81)</f>
        <v>#REF!</v>
      </c>
      <c r="CH82" s="211" t="e">
        <f>SUM(CH68:CH81)</f>
        <v>#REF!</v>
      </c>
      <c r="CI82" s="182"/>
      <c r="CJ82" s="182"/>
      <c r="CK82" s="677" t="e">
        <f>+SUM(CK68:CK81)</f>
        <v>#REF!</v>
      </c>
      <c r="CL82" s="210" t="e">
        <f t="shared" ref="CL82:CQ82" si="554">SUM(CL68:CL81)</f>
        <v>#REF!</v>
      </c>
      <c r="CM82" s="220" t="e">
        <f t="shared" si="554"/>
        <v>#REF!</v>
      </c>
      <c r="CN82" s="211" t="e">
        <f t="shared" si="554"/>
        <v>#REF!</v>
      </c>
      <c r="CO82" s="448" t="e">
        <f t="shared" si="554"/>
        <v>#REF!</v>
      </c>
      <c r="CP82" s="449" t="e">
        <f t="shared" si="554"/>
        <v>#REF!</v>
      </c>
      <c r="CQ82" s="448" t="e">
        <f t="shared" si="554"/>
        <v>#REF!</v>
      </c>
      <c r="CR82" s="184"/>
      <c r="CS82" s="182"/>
      <c r="CT82" s="677" t="e">
        <f>+SUM(CT68:CT81)</f>
        <v>#REF!</v>
      </c>
      <c r="CU82" s="210" t="e">
        <f t="shared" ref="CU82:CZ82" si="555">SUM(CU68:CU81)</f>
        <v>#REF!</v>
      </c>
      <c r="CV82" s="220" t="e">
        <f t="shared" si="555"/>
        <v>#REF!</v>
      </c>
      <c r="CW82" s="211" t="e">
        <f t="shared" si="555"/>
        <v>#REF!</v>
      </c>
      <c r="CX82" s="448" t="e">
        <f t="shared" si="555"/>
        <v>#REF!</v>
      </c>
      <c r="CY82" s="449" t="e">
        <f t="shared" si="555"/>
        <v>#REF!</v>
      </c>
      <c r="CZ82" s="448" t="e">
        <f t="shared" si="555"/>
        <v>#REF!</v>
      </c>
      <c r="DA82" s="185"/>
      <c r="DB82" s="182"/>
      <c r="DC82" s="677" t="e">
        <f>+SUM(DC68:DC81)</f>
        <v>#REF!</v>
      </c>
      <c r="DD82" s="210" t="e">
        <f t="shared" ref="DD82:DI82" si="556">SUM(DD68:DD81)</f>
        <v>#REF!</v>
      </c>
      <c r="DE82" s="211" t="e">
        <f t="shared" si="556"/>
        <v>#REF!</v>
      </c>
      <c r="DF82" s="210" t="e">
        <f t="shared" si="556"/>
        <v>#REF!</v>
      </c>
      <c r="DG82" s="448" t="e">
        <f t="shared" si="556"/>
        <v>#REF!</v>
      </c>
      <c r="DH82" s="449" t="e">
        <f t="shared" si="556"/>
        <v>#REF!</v>
      </c>
      <c r="DI82" s="448" t="e">
        <f t="shared" si="556"/>
        <v>#REF!</v>
      </c>
      <c r="DJ82" s="181"/>
      <c r="DK82" s="182"/>
      <c r="DL82" s="677" t="e">
        <f>+SUM(DL68:DL81)</f>
        <v>#REF!</v>
      </c>
      <c r="DM82" s="210" t="e">
        <f>SUM(DM68:DM81)</f>
        <v>#REF!</v>
      </c>
      <c r="DN82" s="211" t="e">
        <f>SUM(DN68:DN81)</f>
        <v>#REF!</v>
      </c>
      <c r="DO82" s="211" t="e">
        <f>SUM(DO68:DO81)</f>
        <v>#REF!</v>
      </c>
      <c r="DP82" s="182"/>
      <c r="DQ82" s="182"/>
      <c r="DR82" s="677" t="e">
        <f>+SUM(DR68:DR81)</f>
        <v>#REF!</v>
      </c>
      <c r="DS82" s="210" t="e">
        <f t="shared" ref="DS82:DX82" si="557">SUM(DS68:DS81)</f>
        <v>#REF!</v>
      </c>
      <c r="DT82" s="211" t="e">
        <f t="shared" si="557"/>
        <v>#REF!</v>
      </c>
      <c r="DU82" s="211" t="e">
        <f t="shared" si="557"/>
        <v>#REF!</v>
      </c>
      <c r="DV82" s="448" t="e">
        <f t="shared" si="557"/>
        <v>#REF!</v>
      </c>
      <c r="DW82" s="449" t="e">
        <f t="shared" si="557"/>
        <v>#REF!</v>
      </c>
      <c r="DX82" s="448" t="e">
        <f t="shared" si="557"/>
        <v>#REF!</v>
      </c>
      <c r="DY82" s="183"/>
      <c r="DZ82" s="182"/>
      <c r="EA82" s="677" t="e">
        <f>+SUM(EA68:EA81)</f>
        <v>#REF!</v>
      </c>
      <c r="EB82" s="210" t="e">
        <f t="shared" ref="EB82:EG82" si="558">SUM(EB68:EB81)</f>
        <v>#REF!</v>
      </c>
      <c r="EC82" s="211" t="e">
        <f t="shared" si="558"/>
        <v>#REF!</v>
      </c>
      <c r="ED82" s="211" t="e">
        <f t="shared" si="558"/>
        <v>#REF!</v>
      </c>
      <c r="EE82" s="448" t="e">
        <f t="shared" si="558"/>
        <v>#REF!</v>
      </c>
      <c r="EF82" s="449" t="e">
        <f t="shared" si="558"/>
        <v>#REF!</v>
      </c>
      <c r="EG82" s="448" t="e">
        <f t="shared" si="558"/>
        <v>#REF!</v>
      </c>
      <c r="EH82" s="182"/>
      <c r="EI82" s="182"/>
      <c r="EJ82" s="677" t="e">
        <f>+SUM(EJ68:EJ81)</f>
        <v>#REF!</v>
      </c>
      <c r="EK82" s="210" t="e">
        <f t="shared" ref="EK82:EP82" si="559">SUM(EK68:EK81)</f>
        <v>#REF!</v>
      </c>
      <c r="EL82" s="211" t="e">
        <f t="shared" si="559"/>
        <v>#REF!</v>
      </c>
      <c r="EM82" s="210" t="e">
        <f t="shared" si="559"/>
        <v>#REF!</v>
      </c>
      <c r="EN82" s="448" t="e">
        <f t="shared" si="559"/>
        <v>#REF!</v>
      </c>
      <c r="EO82" s="449" t="e">
        <f t="shared" si="559"/>
        <v>#REF!</v>
      </c>
      <c r="EP82" s="448" t="e">
        <f t="shared" si="559"/>
        <v>#REF!</v>
      </c>
      <c r="EQ82" s="181"/>
      <c r="ER82" s="182"/>
      <c r="ES82" s="677" t="e">
        <f>+SUM(ES68:ES81)</f>
        <v>#REF!</v>
      </c>
      <c r="ET82" s="210" t="e">
        <f>SUM(ET68:ET81)</f>
        <v>#REF!</v>
      </c>
      <c r="EU82" s="211" t="e">
        <f>SUM(EU68:EU81)</f>
        <v>#REF!</v>
      </c>
      <c r="EV82" s="211" t="e">
        <f>SUM(EV68:EV81)</f>
        <v>#REF!</v>
      </c>
      <c r="EW82" s="182"/>
      <c r="EX82" s="182"/>
      <c r="EY82" s="677" t="e">
        <f>+SUM(EY68:EY81)</f>
        <v>#REF!</v>
      </c>
      <c r="EZ82" s="210" t="e">
        <f t="shared" ref="EZ82:FE82" si="560">SUM(EZ68:EZ81)</f>
        <v>#REF!</v>
      </c>
      <c r="FA82" s="211" t="e">
        <f t="shared" si="560"/>
        <v>#REF!</v>
      </c>
      <c r="FB82" s="211" t="e">
        <f t="shared" si="560"/>
        <v>#REF!</v>
      </c>
      <c r="FC82" s="448" t="e">
        <f t="shared" si="560"/>
        <v>#REF!</v>
      </c>
      <c r="FD82" s="449" t="e">
        <f t="shared" si="560"/>
        <v>#REF!</v>
      </c>
      <c r="FE82" s="448" t="e">
        <f t="shared" si="560"/>
        <v>#REF!</v>
      </c>
      <c r="FF82" s="183"/>
      <c r="FG82" s="182"/>
      <c r="FH82" s="677" t="e">
        <f>+SUM(FH68:FH81)</f>
        <v>#REF!</v>
      </c>
      <c r="FI82" s="210" t="e">
        <f t="shared" ref="FI82:FN82" si="561">SUM(FI68:FI81)</f>
        <v>#REF!</v>
      </c>
      <c r="FJ82" s="211" t="e">
        <f t="shared" si="561"/>
        <v>#REF!</v>
      </c>
      <c r="FK82" s="211" t="e">
        <f t="shared" si="561"/>
        <v>#REF!</v>
      </c>
      <c r="FL82" s="448" t="e">
        <f t="shared" si="561"/>
        <v>#REF!</v>
      </c>
      <c r="FM82" s="449" t="e">
        <f t="shared" si="561"/>
        <v>#REF!</v>
      </c>
      <c r="FN82" s="448" t="e">
        <f t="shared" si="561"/>
        <v>#REF!</v>
      </c>
      <c r="FO82" s="182"/>
      <c r="FP82" s="182"/>
      <c r="FQ82" s="677" t="e">
        <f>+SUM(FQ68:FQ81)</f>
        <v>#REF!</v>
      </c>
      <c r="FR82" s="210" t="e">
        <f t="shared" ref="FR82:FW82" si="562">SUM(FR68:FR81)</f>
        <v>#REF!</v>
      </c>
      <c r="FS82" s="211" t="e">
        <f t="shared" si="562"/>
        <v>#REF!</v>
      </c>
      <c r="FT82" s="210" t="e">
        <f t="shared" si="562"/>
        <v>#REF!</v>
      </c>
      <c r="FU82" s="448" t="e">
        <f t="shared" si="562"/>
        <v>#REF!</v>
      </c>
      <c r="FV82" s="435" t="e">
        <f t="shared" si="562"/>
        <v>#REF!</v>
      </c>
      <c r="FW82" s="455" t="e">
        <f t="shared" si="562"/>
        <v>#REF!</v>
      </c>
    </row>
    <row r="83" spans="1:179" s="12" customFormat="1" ht="13.5" customHeight="1">
      <c r="A83" s="886" t="s">
        <v>85</v>
      </c>
      <c r="B83" s="875" t="s">
        <v>86</v>
      </c>
      <c r="C83" s="349" t="s">
        <v>87</v>
      </c>
      <c r="D83" s="350" t="s">
        <v>69</v>
      </c>
      <c r="E83" s="272"/>
      <c r="F83" s="273"/>
      <c r="G83" s="273"/>
      <c r="H83" s="274"/>
      <c r="I83" s="275" t="e">
        <f>S83+AZ83+CG83+DN83+EU83+S173+AZ173+CG173+DN173+EU173+S263+AZ263+CG263+DN263+EU263+S353+AZ353+CG353+DN353+EU353</f>
        <v>#REF!</v>
      </c>
      <c r="J83" s="751" t="e">
        <f>T83+BA83+CH83+DO83+EV83+T173+BA173+CH173+DO173+EV173+T263+BA263+CH263+DO263+EV263+T353+BA353+CH353+DO353+EV353</f>
        <v>#REF!</v>
      </c>
      <c r="K83" s="92"/>
      <c r="N83" s="132"/>
      <c r="O83" s="53"/>
      <c r="P83" s="53"/>
      <c r="Q83" s="53"/>
      <c r="R83" s="103"/>
      <c r="S83" s="221" t="e">
        <f>ROUNDDOWN(#REF!,0)</f>
        <v>#REF!</v>
      </c>
      <c r="T83" s="222" t="e">
        <f>S83</f>
        <v>#REF!</v>
      </c>
      <c r="U83" s="223"/>
      <c r="V83" s="224"/>
      <c r="W83" s="224"/>
      <c r="X83" s="225"/>
      <c r="Y83" s="221" t="e">
        <f>ROUNDDOWN(#REF!,0)</f>
        <v>#REF!</v>
      </c>
      <c r="Z83" s="222" t="e">
        <f>Y83</f>
        <v>#REF!</v>
      </c>
      <c r="AA83" s="224"/>
      <c r="AB83" s="224"/>
      <c r="AC83" s="225"/>
      <c r="AD83" s="224"/>
      <c r="AE83" s="224"/>
      <c r="AF83" s="224"/>
      <c r="AG83" s="224"/>
      <c r="AH83" s="221" t="e">
        <f>ROUNDDOWN(#REF!,0)</f>
        <v>#REF!</v>
      </c>
      <c r="AI83" s="222" t="e">
        <f>AH83</f>
        <v>#REF!</v>
      </c>
      <c r="AJ83" s="224"/>
      <c r="AK83" s="224"/>
      <c r="AL83" s="225"/>
      <c r="AM83" s="224"/>
      <c r="AN83" s="224"/>
      <c r="AO83" s="224"/>
      <c r="AP83" s="224"/>
      <c r="AQ83" s="221" t="e">
        <f>ROUNDDOWN(#REF!,0)</f>
        <v>#REF!</v>
      </c>
      <c r="AR83" s="222" t="e">
        <f>AQ83</f>
        <v>#REF!</v>
      </c>
      <c r="AS83" s="224"/>
      <c r="AT83" s="224"/>
      <c r="AU83" s="224"/>
      <c r="AV83" s="226"/>
      <c r="AW83" s="224"/>
      <c r="AX83" s="224"/>
      <c r="AY83" s="224"/>
      <c r="AZ83" s="221" t="e">
        <f>ROUNDDOWN(#REF!,0)</f>
        <v>#REF!</v>
      </c>
      <c r="BA83" s="222" t="e">
        <f>AZ83</f>
        <v>#REF!</v>
      </c>
      <c r="BB83" s="224"/>
      <c r="BC83" s="224"/>
      <c r="BD83" s="224"/>
      <c r="BE83" s="224"/>
      <c r="BF83" s="221" t="e">
        <f>ROUNDDOWN(#REF!,0)</f>
        <v>#REF!</v>
      </c>
      <c r="BG83" s="222" t="e">
        <f>BF83</f>
        <v>#REF!</v>
      </c>
      <c r="BH83" s="224"/>
      <c r="BI83" s="224"/>
      <c r="BJ83" s="225"/>
      <c r="BK83" s="224"/>
      <c r="BL83" s="224"/>
      <c r="BM83" s="224"/>
      <c r="BN83" s="224"/>
      <c r="BO83" s="221" t="e">
        <f>ROUNDDOWN(#REF!,0)</f>
        <v>#REF!</v>
      </c>
      <c r="BP83" s="222" t="e">
        <f>BO83</f>
        <v>#REF!</v>
      </c>
      <c r="BQ83" s="224"/>
      <c r="BR83" s="224"/>
      <c r="BS83" s="225"/>
      <c r="BT83" s="224"/>
      <c r="BU83" s="224"/>
      <c r="BV83" s="224"/>
      <c r="BW83" s="224"/>
      <c r="BX83" s="221" t="e">
        <f>ROUNDDOWN(#REF!,0)</f>
        <v>#REF!</v>
      </c>
      <c r="BY83" s="222" t="e">
        <f>BX83</f>
        <v>#REF!</v>
      </c>
      <c r="BZ83" s="224"/>
      <c r="CA83" s="224"/>
      <c r="CB83" s="225"/>
      <c r="CC83" s="226"/>
      <c r="CD83" s="224"/>
      <c r="CE83" s="224"/>
      <c r="CF83" s="224"/>
      <c r="CG83" s="221" t="e">
        <f>ROUNDDOWN(#REF!,0)</f>
        <v>#REF!</v>
      </c>
      <c r="CH83" s="222" t="e">
        <f>CG83</f>
        <v>#REF!</v>
      </c>
      <c r="CI83" s="224"/>
      <c r="CJ83" s="224"/>
      <c r="CK83" s="224"/>
      <c r="CL83" s="224"/>
      <c r="CM83" s="221" t="e">
        <f>ROUNDDOWN(#REF!,0)</f>
        <v>#REF!</v>
      </c>
      <c r="CN83" s="222" t="e">
        <f>CM83</f>
        <v>#REF!</v>
      </c>
      <c r="CO83" s="224"/>
      <c r="CP83" s="224"/>
      <c r="CQ83" s="225"/>
      <c r="CR83" s="224"/>
      <c r="CS83" s="224"/>
      <c r="CT83" s="224"/>
      <c r="CU83" s="224"/>
      <c r="CV83" s="221" t="e">
        <f>ROUNDDOWN(#REF!,0)</f>
        <v>#REF!</v>
      </c>
      <c r="CW83" s="222" t="e">
        <f>CV83</f>
        <v>#REF!</v>
      </c>
      <c r="CX83" s="224"/>
      <c r="CY83" s="224"/>
      <c r="CZ83" s="225"/>
      <c r="DA83" s="224"/>
      <c r="DB83" s="224"/>
      <c r="DC83" s="224"/>
      <c r="DD83" s="224"/>
      <c r="DE83" s="221" t="e">
        <f>ROUNDDOWN(#REF!,0)</f>
        <v>#REF!</v>
      </c>
      <c r="DF83" s="222" t="e">
        <f>DE83</f>
        <v>#REF!</v>
      </c>
      <c r="DG83" s="224"/>
      <c r="DH83" s="224"/>
      <c r="DI83" s="225"/>
      <c r="DJ83" s="226"/>
      <c r="DK83" s="224"/>
      <c r="DL83" s="224"/>
      <c r="DM83" s="224"/>
      <c r="DN83" s="221" t="e">
        <f>ROUNDDOWN(#REF!,0)</f>
        <v>#REF!</v>
      </c>
      <c r="DO83" s="222" t="e">
        <f>DN83</f>
        <v>#REF!</v>
      </c>
      <c r="DP83" s="224"/>
      <c r="DQ83" s="224"/>
      <c r="DR83" s="224"/>
      <c r="DS83" s="224"/>
      <c r="DT83" s="221" t="e">
        <f>ROUNDDOWN(#REF!,0)</f>
        <v>#REF!</v>
      </c>
      <c r="DU83" s="222" t="e">
        <f>DT83</f>
        <v>#REF!</v>
      </c>
      <c r="DV83" s="224"/>
      <c r="DW83" s="224"/>
      <c r="DX83" s="225"/>
      <c r="DY83" s="224"/>
      <c r="DZ83" s="224"/>
      <c r="EA83" s="224"/>
      <c r="EB83" s="224"/>
      <c r="EC83" s="221" t="e">
        <f>ROUNDDOWN(#REF!,0)</f>
        <v>#REF!</v>
      </c>
      <c r="ED83" s="222" t="e">
        <f>EC83</f>
        <v>#REF!</v>
      </c>
      <c r="EE83" s="224"/>
      <c r="EF83" s="224"/>
      <c r="EG83" s="225"/>
      <c r="EH83" s="224"/>
      <c r="EI83" s="224"/>
      <c r="EJ83" s="224"/>
      <c r="EK83" s="224"/>
      <c r="EL83" s="221" t="e">
        <f>ROUNDDOWN(#REF!,0)</f>
        <v>#REF!</v>
      </c>
      <c r="EM83" s="222" t="e">
        <f>EL83</f>
        <v>#REF!</v>
      </c>
      <c r="EN83" s="224"/>
      <c r="EO83" s="224"/>
      <c r="EP83" s="225"/>
      <c r="EQ83" s="226"/>
      <c r="ER83" s="224"/>
      <c r="ES83" s="224"/>
      <c r="ET83" s="224"/>
      <c r="EU83" s="221" t="e">
        <f>ROUNDDOWN(#REF!,0)</f>
        <v>#REF!</v>
      </c>
      <c r="EV83" s="222" t="e">
        <f>EU83</f>
        <v>#REF!</v>
      </c>
      <c r="EW83" s="224"/>
      <c r="EX83" s="224"/>
      <c r="EY83" s="224"/>
      <c r="EZ83" s="224"/>
      <c r="FA83" s="221" t="e">
        <f>ROUNDDOWN(#REF!,0)</f>
        <v>#REF!</v>
      </c>
      <c r="FB83" s="222" t="e">
        <f>FA83</f>
        <v>#REF!</v>
      </c>
      <c r="FC83" s="224"/>
      <c r="FD83" s="224"/>
      <c r="FE83" s="225"/>
      <c r="FF83" s="224"/>
      <c r="FG83" s="224"/>
      <c r="FH83" s="224"/>
      <c r="FI83" s="224"/>
      <c r="FJ83" s="221" t="e">
        <f>ROUNDDOWN(#REF!,0)</f>
        <v>#REF!</v>
      </c>
      <c r="FK83" s="222" t="e">
        <f>FJ83</f>
        <v>#REF!</v>
      </c>
      <c r="FL83" s="224"/>
      <c r="FM83" s="224"/>
      <c r="FN83" s="225"/>
      <c r="FO83" s="224"/>
      <c r="FP83" s="224"/>
      <c r="FQ83" s="224"/>
      <c r="FR83" s="224"/>
      <c r="FS83" s="221" t="e">
        <f>ROUNDDOWN(#REF!,0)</f>
        <v>#REF!</v>
      </c>
      <c r="FT83" s="222" t="e">
        <f>FS83</f>
        <v>#REF!</v>
      </c>
      <c r="FU83" s="53"/>
      <c r="FV83" s="53"/>
      <c r="FW83" s="674"/>
    </row>
    <row r="84" spans="1:179" s="12" customFormat="1">
      <c r="A84" s="884"/>
      <c r="B84" s="876"/>
      <c r="C84" s="333" t="s">
        <v>88</v>
      </c>
      <c r="D84" s="334" t="s">
        <v>70</v>
      </c>
      <c r="E84" s="276"/>
      <c r="F84" s="277"/>
      <c r="G84" s="277"/>
      <c r="H84" s="278"/>
      <c r="I84" s="279" t="e">
        <f t="shared" ref="I84:I90" si="563">S84+AZ84+CG84+DN84+EU84+S174+AZ174+CG174+DN174+EU174+S264+AZ264+CG264+DN264+EU264+S354+AZ354+CG354+DN354+EU354</f>
        <v>#REF!</v>
      </c>
      <c r="J84" s="752" t="s">
        <v>71</v>
      </c>
      <c r="K84" s="92"/>
      <c r="N84" s="132"/>
      <c r="O84" s="92"/>
      <c r="P84" s="92"/>
      <c r="Q84" s="92"/>
      <c r="R84" s="104"/>
      <c r="S84" s="227" t="e">
        <f>ROUNDDOWN(#REF!,0)</f>
        <v>#REF!</v>
      </c>
      <c r="T84" s="228" t="s">
        <v>71</v>
      </c>
      <c r="U84" s="229"/>
      <c r="V84" s="230"/>
      <c r="W84" s="230"/>
      <c r="X84" s="231"/>
      <c r="Y84" s="227" t="e">
        <f>ROUNDDOWN(#REF!,0)</f>
        <v>#REF!</v>
      </c>
      <c r="Z84" s="228" t="s">
        <v>71</v>
      </c>
      <c r="AA84" s="230"/>
      <c r="AB84" s="230"/>
      <c r="AC84" s="231"/>
      <c r="AD84" s="230"/>
      <c r="AE84" s="230"/>
      <c r="AF84" s="230"/>
      <c r="AG84" s="230"/>
      <c r="AH84" s="227" t="e">
        <f>ROUNDDOWN(#REF!,0)</f>
        <v>#REF!</v>
      </c>
      <c r="AI84" s="228" t="s">
        <v>71</v>
      </c>
      <c r="AJ84" s="230"/>
      <c r="AK84" s="230"/>
      <c r="AL84" s="231"/>
      <c r="AM84" s="230"/>
      <c r="AN84" s="230"/>
      <c r="AO84" s="230"/>
      <c r="AP84" s="230"/>
      <c r="AQ84" s="227" t="e">
        <f>ROUNDDOWN(#REF!,0)</f>
        <v>#REF!</v>
      </c>
      <c r="AR84" s="228" t="s">
        <v>71</v>
      </c>
      <c r="AS84" s="230"/>
      <c r="AT84" s="230"/>
      <c r="AU84" s="230"/>
      <c r="AV84" s="232"/>
      <c r="AW84" s="230"/>
      <c r="AX84" s="230"/>
      <c r="AY84" s="230"/>
      <c r="AZ84" s="227" t="e">
        <f>ROUNDDOWN(#REF!,0)</f>
        <v>#REF!</v>
      </c>
      <c r="BA84" s="228" t="s">
        <v>71</v>
      </c>
      <c r="BB84" s="230"/>
      <c r="BC84" s="230"/>
      <c r="BD84" s="230"/>
      <c r="BE84" s="230"/>
      <c r="BF84" s="227" t="e">
        <f>ROUNDDOWN(#REF!,0)</f>
        <v>#REF!</v>
      </c>
      <c r="BG84" s="228" t="s">
        <v>71</v>
      </c>
      <c r="BH84" s="230"/>
      <c r="BI84" s="230"/>
      <c r="BJ84" s="231"/>
      <c r="BK84" s="230"/>
      <c r="BL84" s="230"/>
      <c r="BM84" s="230"/>
      <c r="BN84" s="230"/>
      <c r="BO84" s="227" t="e">
        <f>ROUNDDOWN(#REF!,0)</f>
        <v>#REF!</v>
      </c>
      <c r="BP84" s="228" t="s">
        <v>71</v>
      </c>
      <c r="BQ84" s="230"/>
      <c r="BR84" s="230"/>
      <c r="BS84" s="231"/>
      <c r="BT84" s="230"/>
      <c r="BU84" s="230"/>
      <c r="BV84" s="230"/>
      <c r="BW84" s="230"/>
      <c r="BX84" s="227" t="e">
        <f>ROUNDDOWN(#REF!,0)</f>
        <v>#REF!</v>
      </c>
      <c r="BY84" s="228" t="s">
        <v>71</v>
      </c>
      <c r="BZ84" s="230"/>
      <c r="CA84" s="230"/>
      <c r="CB84" s="231"/>
      <c r="CC84" s="232"/>
      <c r="CD84" s="230"/>
      <c r="CE84" s="230"/>
      <c r="CF84" s="230"/>
      <c r="CG84" s="227" t="e">
        <f>ROUNDDOWN(#REF!,0)</f>
        <v>#REF!</v>
      </c>
      <c r="CH84" s="228" t="s">
        <v>71</v>
      </c>
      <c r="CI84" s="230"/>
      <c r="CJ84" s="230"/>
      <c r="CK84" s="230"/>
      <c r="CL84" s="230"/>
      <c r="CM84" s="227" t="e">
        <f>ROUNDDOWN(#REF!,0)</f>
        <v>#REF!</v>
      </c>
      <c r="CN84" s="228" t="s">
        <v>71</v>
      </c>
      <c r="CO84" s="230"/>
      <c r="CP84" s="230"/>
      <c r="CQ84" s="231"/>
      <c r="CR84" s="230"/>
      <c r="CS84" s="230"/>
      <c r="CT84" s="230"/>
      <c r="CU84" s="230"/>
      <c r="CV84" s="227" t="e">
        <f>ROUNDDOWN(#REF!,0)</f>
        <v>#REF!</v>
      </c>
      <c r="CW84" s="228" t="s">
        <v>71</v>
      </c>
      <c r="CX84" s="230"/>
      <c r="CY84" s="230"/>
      <c r="CZ84" s="231"/>
      <c r="DA84" s="230"/>
      <c r="DB84" s="230"/>
      <c r="DC84" s="230"/>
      <c r="DD84" s="230"/>
      <c r="DE84" s="227" t="e">
        <f>ROUNDDOWN(#REF!,0)</f>
        <v>#REF!</v>
      </c>
      <c r="DF84" s="228" t="s">
        <v>71</v>
      </c>
      <c r="DG84" s="230"/>
      <c r="DH84" s="230"/>
      <c r="DI84" s="231"/>
      <c r="DJ84" s="232"/>
      <c r="DK84" s="230"/>
      <c r="DL84" s="230"/>
      <c r="DM84" s="230"/>
      <c r="DN84" s="227" t="e">
        <f>ROUNDDOWN(#REF!,0)</f>
        <v>#REF!</v>
      </c>
      <c r="DO84" s="228" t="s">
        <v>71</v>
      </c>
      <c r="DP84" s="230"/>
      <c r="DQ84" s="230"/>
      <c r="DR84" s="230"/>
      <c r="DS84" s="230"/>
      <c r="DT84" s="227" t="e">
        <f>ROUNDDOWN(#REF!,0)</f>
        <v>#REF!</v>
      </c>
      <c r="DU84" s="228" t="s">
        <v>71</v>
      </c>
      <c r="DV84" s="230"/>
      <c r="DW84" s="230"/>
      <c r="DX84" s="231"/>
      <c r="DY84" s="230"/>
      <c r="DZ84" s="230"/>
      <c r="EA84" s="230"/>
      <c r="EB84" s="230"/>
      <c r="EC84" s="227" t="e">
        <f>ROUNDDOWN(#REF!,0)</f>
        <v>#REF!</v>
      </c>
      <c r="ED84" s="228" t="s">
        <v>71</v>
      </c>
      <c r="EE84" s="230"/>
      <c r="EF84" s="230"/>
      <c r="EG84" s="231"/>
      <c r="EH84" s="230"/>
      <c r="EI84" s="230"/>
      <c r="EJ84" s="230"/>
      <c r="EK84" s="230"/>
      <c r="EL84" s="227" t="e">
        <f>ROUNDDOWN(#REF!,0)</f>
        <v>#REF!</v>
      </c>
      <c r="EM84" s="228" t="s">
        <v>71</v>
      </c>
      <c r="EN84" s="230"/>
      <c r="EO84" s="230"/>
      <c r="EP84" s="231"/>
      <c r="EQ84" s="232"/>
      <c r="ER84" s="230"/>
      <c r="ES84" s="230"/>
      <c r="ET84" s="230"/>
      <c r="EU84" s="227" t="e">
        <f>ROUNDDOWN(#REF!,0)</f>
        <v>#REF!</v>
      </c>
      <c r="EV84" s="228" t="s">
        <v>71</v>
      </c>
      <c r="EW84" s="230"/>
      <c r="EX84" s="230"/>
      <c r="EY84" s="230"/>
      <c r="EZ84" s="230"/>
      <c r="FA84" s="227" t="e">
        <f>ROUNDDOWN(#REF!,0)</f>
        <v>#REF!</v>
      </c>
      <c r="FB84" s="228" t="s">
        <v>71</v>
      </c>
      <c r="FC84" s="230"/>
      <c r="FD84" s="230"/>
      <c r="FE84" s="231"/>
      <c r="FF84" s="230"/>
      <c r="FG84" s="230"/>
      <c r="FH84" s="230"/>
      <c r="FI84" s="230"/>
      <c r="FJ84" s="227" t="e">
        <f>ROUNDDOWN(#REF!,0)</f>
        <v>#REF!</v>
      </c>
      <c r="FK84" s="228" t="s">
        <v>71</v>
      </c>
      <c r="FL84" s="230"/>
      <c r="FM84" s="230"/>
      <c r="FN84" s="231"/>
      <c r="FO84" s="230"/>
      <c r="FP84" s="230"/>
      <c r="FQ84" s="230"/>
      <c r="FR84" s="230"/>
      <c r="FS84" s="227" t="e">
        <f>ROUNDDOWN(#REF!,0)</f>
        <v>#REF!</v>
      </c>
      <c r="FT84" s="228" t="s">
        <v>71</v>
      </c>
      <c r="FU84" s="92"/>
      <c r="FV84" s="92"/>
      <c r="FW84" s="132"/>
    </row>
    <row r="85" spans="1:179" s="12" customFormat="1" ht="13.5" customHeight="1">
      <c r="A85" s="884"/>
      <c r="B85" s="876"/>
      <c r="C85" s="333" t="s">
        <v>72</v>
      </c>
      <c r="D85" s="334" t="s">
        <v>70</v>
      </c>
      <c r="E85" s="276"/>
      <c r="F85" s="277"/>
      <c r="G85" s="277"/>
      <c r="H85" s="278"/>
      <c r="I85" s="279" t="e">
        <f t="shared" si="563"/>
        <v>#REF!</v>
      </c>
      <c r="J85" s="752" t="e">
        <f t="shared" ref="J85:J90" si="564">T85+BA85+CH85+DO85+EV85+T175+BA175+CH175+DO175+EV175+T265+BA265+CH265+DO265+EV265+T355+BA355+CH355+DO355+EV355</f>
        <v>#REF!</v>
      </c>
      <c r="K85" s="92"/>
      <c r="N85" s="132"/>
      <c r="O85" s="92"/>
      <c r="P85" s="92"/>
      <c r="Q85" s="92"/>
      <c r="R85" s="104"/>
      <c r="S85" s="227" t="e">
        <f>ROUNDDOWN(#REF!,0)</f>
        <v>#REF!</v>
      </c>
      <c r="T85" s="228" t="e">
        <f t="shared" ref="T85:T90" si="565">S85</f>
        <v>#REF!</v>
      </c>
      <c r="U85" s="229"/>
      <c r="V85" s="230"/>
      <c r="W85" s="230"/>
      <c r="X85" s="231"/>
      <c r="Y85" s="227" t="e">
        <f>ROUNDDOWN(#REF!,0)</f>
        <v>#REF!</v>
      </c>
      <c r="Z85" s="228" t="e">
        <f t="shared" ref="Z85:Z90" si="566">Y85</f>
        <v>#REF!</v>
      </c>
      <c r="AA85" s="230"/>
      <c r="AB85" s="230"/>
      <c r="AC85" s="231"/>
      <c r="AD85" s="230"/>
      <c r="AE85" s="230"/>
      <c r="AF85" s="230"/>
      <c r="AG85" s="230"/>
      <c r="AH85" s="227" t="e">
        <f>ROUNDDOWN(#REF!,0)</f>
        <v>#REF!</v>
      </c>
      <c r="AI85" s="228" t="e">
        <f t="shared" ref="AI85:AI90" si="567">AH85</f>
        <v>#REF!</v>
      </c>
      <c r="AJ85" s="230"/>
      <c r="AK85" s="230"/>
      <c r="AL85" s="231"/>
      <c r="AM85" s="230"/>
      <c r="AN85" s="230"/>
      <c r="AO85" s="230"/>
      <c r="AP85" s="230"/>
      <c r="AQ85" s="227" t="e">
        <f>ROUNDDOWN(#REF!,0)</f>
        <v>#REF!</v>
      </c>
      <c r="AR85" s="228" t="e">
        <f t="shared" ref="AR85:AR90" si="568">AQ85</f>
        <v>#REF!</v>
      </c>
      <c r="AS85" s="230"/>
      <c r="AT85" s="230"/>
      <c r="AU85" s="230"/>
      <c r="AV85" s="232"/>
      <c r="AW85" s="230"/>
      <c r="AX85" s="230"/>
      <c r="AY85" s="230"/>
      <c r="AZ85" s="227" t="e">
        <f>ROUNDDOWN(#REF!,0)</f>
        <v>#REF!</v>
      </c>
      <c r="BA85" s="228" t="e">
        <f t="shared" ref="BA85:BA90" si="569">AZ85</f>
        <v>#REF!</v>
      </c>
      <c r="BB85" s="230"/>
      <c r="BC85" s="230"/>
      <c r="BD85" s="230"/>
      <c r="BE85" s="230"/>
      <c r="BF85" s="227" t="e">
        <f>ROUNDDOWN(#REF!,0)</f>
        <v>#REF!</v>
      </c>
      <c r="BG85" s="228" t="e">
        <f t="shared" ref="BG85:BG90" si="570">BF85</f>
        <v>#REF!</v>
      </c>
      <c r="BH85" s="230"/>
      <c r="BI85" s="230"/>
      <c r="BJ85" s="231"/>
      <c r="BK85" s="230"/>
      <c r="BL85" s="230"/>
      <c r="BM85" s="230"/>
      <c r="BN85" s="230"/>
      <c r="BO85" s="227" t="e">
        <f>ROUNDDOWN(#REF!,0)</f>
        <v>#REF!</v>
      </c>
      <c r="BP85" s="228" t="e">
        <f t="shared" ref="BP85:BP90" si="571">BO85</f>
        <v>#REF!</v>
      </c>
      <c r="BQ85" s="230"/>
      <c r="BR85" s="230"/>
      <c r="BS85" s="231"/>
      <c r="BT85" s="230"/>
      <c r="BU85" s="230"/>
      <c r="BV85" s="230"/>
      <c r="BW85" s="230"/>
      <c r="BX85" s="227" t="e">
        <f>ROUNDDOWN(#REF!,0)</f>
        <v>#REF!</v>
      </c>
      <c r="BY85" s="228" t="e">
        <f t="shared" ref="BY85:BY90" si="572">BX85</f>
        <v>#REF!</v>
      </c>
      <c r="BZ85" s="230"/>
      <c r="CA85" s="230"/>
      <c r="CB85" s="231"/>
      <c r="CC85" s="232"/>
      <c r="CD85" s="230"/>
      <c r="CE85" s="230"/>
      <c r="CF85" s="230"/>
      <c r="CG85" s="227" t="e">
        <f>ROUNDDOWN(#REF!,0)</f>
        <v>#REF!</v>
      </c>
      <c r="CH85" s="228" t="e">
        <f t="shared" ref="CH85:CH90" si="573">CG85</f>
        <v>#REF!</v>
      </c>
      <c r="CI85" s="230"/>
      <c r="CJ85" s="230"/>
      <c r="CK85" s="230"/>
      <c r="CL85" s="230"/>
      <c r="CM85" s="227" t="e">
        <f>ROUNDDOWN(#REF!,0)</f>
        <v>#REF!</v>
      </c>
      <c r="CN85" s="228" t="e">
        <f t="shared" ref="CN85:CN90" si="574">CM85</f>
        <v>#REF!</v>
      </c>
      <c r="CO85" s="230"/>
      <c r="CP85" s="230"/>
      <c r="CQ85" s="231"/>
      <c r="CR85" s="230"/>
      <c r="CS85" s="230"/>
      <c r="CT85" s="230"/>
      <c r="CU85" s="230"/>
      <c r="CV85" s="227" t="e">
        <f>ROUNDDOWN(#REF!,0)</f>
        <v>#REF!</v>
      </c>
      <c r="CW85" s="228" t="e">
        <f t="shared" ref="CW85:CW90" si="575">CV85</f>
        <v>#REF!</v>
      </c>
      <c r="CX85" s="230"/>
      <c r="CY85" s="230"/>
      <c r="CZ85" s="231"/>
      <c r="DA85" s="230"/>
      <c r="DB85" s="230"/>
      <c r="DC85" s="230"/>
      <c r="DD85" s="230"/>
      <c r="DE85" s="227" t="e">
        <f>ROUNDDOWN(#REF!,0)</f>
        <v>#REF!</v>
      </c>
      <c r="DF85" s="228" t="e">
        <f t="shared" ref="DF85:DF90" si="576">DE85</f>
        <v>#REF!</v>
      </c>
      <c r="DG85" s="230"/>
      <c r="DH85" s="230"/>
      <c r="DI85" s="231"/>
      <c r="DJ85" s="232"/>
      <c r="DK85" s="230"/>
      <c r="DL85" s="230"/>
      <c r="DM85" s="230"/>
      <c r="DN85" s="227" t="e">
        <f>ROUNDDOWN(#REF!,0)</f>
        <v>#REF!</v>
      </c>
      <c r="DO85" s="228" t="e">
        <f t="shared" ref="DO85:DO90" si="577">DN85</f>
        <v>#REF!</v>
      </c>
      <c r="DP85" s="230"/>
      <c r="DQ85" s="230"/>
      <c r="DR85" s="230"/>
      <c r="DS85" s="230"/>
      <c r="DT85" s="227" t="e">
        <f>ROUNDDOWN(#REF!,0)</f>
        <v>#REF!</v>
      </c>
      <c r="DU85" s="228" t="e">
        <f t="shared" ref="DU85:DU90" si="578">DT85</f>
        <v>#REF!</v>
      </c>
      <c r="DV85" s="230"/>
      <c r="DW85" s="230"/>
      <c r="DX85" s="231"/>
      <c r="DY85" s="230"/>
      <c r="DZ85" s="230"/>
      <c r="EA85" s="230"/>
      <c r="EB85" s="230"/>
      <c r="EC85" s="227" t="e">
        <f>ROUNDDOWN(#REF!,0)</f>
        <v>#REF!</v>
      </c>
      <c r="ED85" s="228" t="e">
        <f t="shared" ref="ED85:ED90" si="579">EC85</f>
        <v>#REF!</v>
      </c>
      <c r="EE85" s="230"/>
      <c r="EF85" s="230"/>
      <c r="EG85" s="231"/>
      <c r="EH85" s="230"/>
      <c r="EI85" s="230"/>
      <c r="EJ85" s="230"/>
      <c r="EK85" s="230"/>
      <c r="EL85" s="227" t="e">
        <f>ROUNDDOWN(#REF!,0)</f>
        <v>#REF!</v>
      </c>
      <c r="EM85" s="228" t="e">
        <f t="shared" ref="EM85:EM90" si="580">EL85</f>
        <v>#REF!</v>
      </c>
      <c r="EN85" s="230"/>
      <c r="EO85" s="230"/>
      <c r="EP85" s="231"/>
      <c r="EQ85" s="232"/>
      <c r="ER85" s="230"/>
      <c r="ES85" s="230"/>
      <c r="ET85" s="230"/>
      <c r="EU85" s="227" t="e">
        <f>ROUNDDOWN(#REF!,0)</f>
        <v>#REF!</v>
      </c>
      <c r="EV85" s="228" t="e">
        <f t="shared" ref="EV85:EV90" si="581">EU85</f>
        <v>#REF!</v>
      </c>
      <c r="EW85" s="230"/>
      <c r="EX85" s="230"/>
      <c r="EY85" s="230"/>
      <c r="EZ85" s="230"/>
      <c r="FA85" s="227" t="e">
        <f>ROUNDDOWN(#REF!,0)</f>
        <v>#REF!</v>
      </c>
      <c r="FB85" s="228" t="e">
        <f t="shared" ref="FB85:FB90" si="582">FA85</f>
        <v>#REF!</v>
      </c>
      <c r="FC85" s="230"/>
      <c r="FD85" s="230"/>
      <c r="FE85" s="231"/>
      <c r="FF85" s="230"/>
      <c r="FG85" s="230"/>
      <c r="FH85" s="230"/>
      <c r="FI85" s="230"/>
      <c r="FJ85" s="227" t="e">
        <f>ROUNDDOWN(#REF!,0)</f>
        <v>#REF!</v>
      </c>
      <c r="FK85" s="228" t="e">
        <f t="shared" ref="FK85:FK90" si="583">FJ85</f>
        <v>#REF!</v>
      </c>
      <c r="FL85" s="230"/>
      <c r="FM85" s="230"/>
      <c r="FN85" s="231"/>
      <c r="FO85" s="230"/>
      <c r="FP85" s="230"/>
      <c r="FQ85" s="230"/>
      <c r="FR85" s="230"/>
      <c r="FS85" s="227" t="e">
        <f>ROUNDDOWN(#REF!,0)</f>
        <v>#REF!</v>
      </c>
      <c r="FT85" s="228" t="e">
        <f t="shared" ref="FT85:FT90" si="584">FS85</f>
        <v>#REF!</v>
      </c>
      <c r="FU85" s="92"/>
      <c r="FV85" s="92"/>
      <c r="FW85" s="132"/>
    </row>
    <row r="86" spans="1:179" s="12" customFormat="1">
      <c r="A86" s="884"/>
      <c r="B86" s="876"/>
      <c r="C86" s="333" t="s">
        <v>73</v>
      </c>
      <c r="D86" s="334" t="s">
        <v>70</v>
      </c>
      <c r="E86" s="276"/>
      <c r="F86" s="277"/>
      <c r="G86" s="277"/>
      <c r="H86" s="278"/>
      <c r="I86" s="279" t="e">
        <f t="shared" si="563"/>
        <v>#REF!</v>
      </c>
      <c r="J86" s="752" t="e">
        <f t="shared" si="564"/>
        <v>#REF!</v>
      </c>
      <c r="K86" s="92"/>
      <c r="N86" s="132"/>
      <c r="O86" s="92"/>
      <c r="P86" s="92"/>
      <c r="Q86" s="92"/>
      <c r="R86" s="104"/>
      <c r="S86" s="227" t="e">
        <f>ROUNDDOWN(#REF!,0)</f>
        <v>#REF!</v>
      </c>
      <c r="T86" s="228" t="e">
        <f t="shared" si="565"/>
        <v>#REF!</v>
      </c>
      <c r="U86" s="229"/>
      <c r="V86" s="230"/>
      <c r="W86" s="230"/>
      <c r="X86" s="231"/>
      <c r="Y86" s="227" t="e">
        <f>ROUNDDOWN(#REF!,0)</f>
        <v>#REF!</v>
      </c>
      <c r="Z86" s="228" t="e">
        <f t="shared" si="566"/>
        <v>#REF!</v>
      </c>
      <c r="AA86" s="230"/>
      <c r="AB86" s="230"/>
      <c r="AC86" s="231"/>
      <c r="AD86" s="230"/>
      <c r="AE86" s="230"/>
      <c r="AF86" s="230"/>
      <c r="AG86" s="230"/>
      <c r="AH86" s="227" t="e">
        <f>ROUNDDOWN(#REF!,0)</f>
        <v>#REF!</v>
      </c>
      <c r="AI86" s="228" t="e">
        <f t="shared" si="567"/>
        <v>#REF!</v>
      </c>
      <c r="AJ86" s="230"/>
      <c r="AK86" s="230"/>
      <c r="AL86" s="231"/>
      <c r="AM86" s="230"/>
      <c r="AN86" s="230"/>
      <c r="AO86" s="230"/>
      <c r="AP86" s="230"/>
      <c r="AQ86" s="227" t="e">
        <f>ROUNDDOWN(#REF!,0)</f>
        <v>#REF!</v>
      </c>
      <c r="AR86" s="228" t="e">
        <f t="shared" si="568"/>
        <v>#REF!</v>
      </c>
      <c r="AS86" s="230"/>
      <c r="AT86" s="230"/>
      <c r="AU86" s="230"/>
      <c r="AV86" s="232"/>
      <c r="AW86" s="230"/>
      <c r="AX86" s="230"/>
      <c r="AY86" s="230"/>
      <c r="AZ86" s="227" t="e">
        <f>ROUNDDOWN(#REF!,0)</f>
        <v>#REF!</v>
      </c>
      <c r="BA86" s="228" t="e">
        <f t="shared" si="569"/>
        <v>#REF!</v>
      </c>
      <c r="BB86" s="230"/>
      <c r="BC86" s="230"/>
      <c r="BD86" s="230"/>
      <c r="BE86" s="230"/>
      <c r="BF86" s="227" t="e">
        <f>ROUNDDOWN(#REF!,0)</f>
        <v>#REF!</v>
      </c>
      <c r="BG86" s="228" t="e">
        <f t="shared" si="570"/>
        <v>#REF!</v>
      </c>
      <c r="BH86" s="230"/>
      <c r="BI86" s="230"/>
      <c r="BJ86" s="231"/>
      <c r="BK86" s="230"/>
      <c r="BL86" s="230"/>
      <c r="BM86" s="230"/>
      <c r="BN86" s="230"/>
      <c r="BO86" s="227" t="e">
        <f>ROUNDDOWN(#REF!,0)</f>
        <v>#REF!</v>
      </c>
      <c r="BP86" s="228" t="e">
        <f t="shared" si="571"/>
        <v>#REF!</v>
      </c>
      <c r="BQ86" s="230"/>
      <c r="BR86" s="230"/>
      <c r="BS86" s="231"/>
      <c r="BT86" s="230"/>
      <c r="BU86" s="230"/>
      <c r="BV86" s="230"/>
      <c r="BW86" s="230"/>
      <c r="BX86" s="227" t="e">
        <f>ROUNDDOWN(#REF!,0)</f>
        <v>#REF!</v>
      </c>
      <c r="BY86" s="228" t="e">
        <f t="shared" si="572"/>
        <v>#REF!</v>
      </c>
      <c r="BZ86" s="230"/>
      <c r="CA86" s="230"/>
      <c r="CB86" s="231"/>
      <c r="CC86" s="232"/>
      <c r="CD86" s="230"/>
      <c r="CE86" s="230"/>
      <c r="CF86" s="230"/>
      <c r="CG86" s="227" t="e">
        <f>ROUNDDOWN(#REF!,0)</f>
        <v>#REF!</v>
      </c>
      <c r="CH86" s="228" t="e">
        <f t="shared" si="573"/>
        <v>#REF!</v>
      </c>
      <c r="CI86" s="230"/>
      <c r="CJ86" s="230"/>
      <c r="CK86" s="230"/>
      <c r="CL86" s="230"/>
      <c r="CM86" s="227" t="e">
        <f>ROUNDDOWN(#REF!,0)</f>
        <v>#REF!</v>
      </c>
      <c r="CN86" s="228" t="e">
        <f t="shared" si="574"/>
        <v>#REF!</v>
      </c>
      <c r="CO86" s="230"/>
      <c r="CP86" s="230"/>
      <c r="CQ86" s="231"/>
      <c r="CR86" s="230"/>
      <c r="CS86" s="230"/>
      <c r="CT86" s="230"/>
      <c r="CU86" s="230"/>
      <c r="CV86" s="227" t="e">
        <f>ROUNDDOWN(#REF!,0)</f>
        <v>#REF!</v>
      </c>
      <c r="CW86" s="228" t="e">
        <f t="shared" si="575"/>
        <v>#REF!</v>
      </c>
      <c r="CX86" s="230"/>
      <c r="CY86" s="230"/>
      <c r="CZ86" s="231"/>
      <c r="DA86" s="230"/>
      <c r="DB86" s="230"/>
      <c r="DC86" s="230"/>
      <c r="DD86" s="230"/>
      <c r="DE86" s="227" t="e">
        <f>ROUNDDOWN(#REF!,0)</f>
        <v>#REF!</v>
      </c>
      <c r="DF86" s="228" t="e">
        <f t="shared" si="576"/>
        <v>#REF!</v>
      </c>
      <c r="DG86" s="230"/>
      <c r="DH86" s="230"/>
      <c r="DI86" s="231"/>
      <c r="DJ86" s="232"/>
      <c r="DK86" s="230"/>
      <c r="DL86" s="230"/>
      <c r="DM86" s="230"/>
      <c r="DN86" s="227" t="e">
        <f>ROUNDDOWN(#REF!,0)</f>
        <v>#REF!</v>
      </c>
      <c r="DO86" s="228" t="e">
        <f t="shared" si="577"/>
        <v>#REF!</v>
      </c>
      <c r="DP86" s="230"/>
      <c r="DQ86" s="230"/>
      <c r="DR86" s="230"/>
      <c r="DS86" s="230"/>
      <c r="DT86" s="227" t="e">
        <f>ROUNDDOWN(#REF!,0)</f>
        <v>#REF!</v>
      </c>
      <c r="DU86" s="228" t="e">
        <f t="shared" si="578"/>
        <v>#REF!</v>
      </c>
      <c r="DV86" s="230"/>
      <c r="DW86" s="230"/>
      <c r="DX86" s="231"/>
      <c r="DY86" s="230"/>
      <c r="DZ86" s="230"/>
      <c r="EA86" s="230"/>
      <c r="EB86" s="230"/>
      <c r="EC86" s="227" t="e">
        <f>ROUNDDOWN(#REF!,0)</f>
        <v>#REF!</v>
      </c>
      <c r="ED86" s="228" t="e">
        <f t="shared" si="579"/>
        <v>#REF!</v>
      </c>
      <c r="EE86" s="230"/>
      <c r="EF86" s="230"/>
      <c r="EG86" s="231"/>
      <c r="EH86" s="230"/>
      <c r="EI86" s="230"/>
      <c r="EJ86" s="230"/>
      <c r="EK86" s="230"/>
      <c r="EL86" s="227" t="e">
        <f>ROUNDDOWN(#REF!,0)</f>
        <v>#REF!</v>
      </c>
      <c r="EM86" s="228" t="e">
        <f t="shared" si="580"/>
        <v>#REF!</v>
      </c>
      <c r="EN86" s="230"/>
      <c r="EO86" s="230"/>
      <c r="EP86" s="231"/>
      <c r="EQ86" s="232"/>
      <c r="ER86" s="230"/>
      <c r="ES86" s="230"/>
      <c r="ET86" s="230"/>
      <c r="EU86" s="227" t="e">
        <f>ROUNDDOWN(#REF!,0)</f>
        <v>#REF!</v>
      </c>
      <c r="EV86" s="228" t="e">
        <f t="shared" si="581"/>
        <v>#REF!</v>
      </c>
      <c r="EW86" s="230"/>
      <c r="EX86" s="230"/>
      <c r="EY86" s="230"/>
      <c r="EZ86" s="230"/>
      <c r="FA86" s="227" t="e">
        <f>ROUNDDOWN(#REF!,0)</f>
        <v>#REF!</v>
      </c>
      <c r="FB86" s="228" t="e">
        <f t="shared" si="582"/>
        <v>#REF!</v>
      </c>
      <c r="FC86" s="230"/>
      <c r="FD86" s="230"/>
      <c r="FE86" s="231"/>
      <c r="FF86" s="230"/>
      <c r="FG86" s="230"/>
      <c r="FH86" s="230"/>
      <c r="FI86" s="230"/>
      <c r="FJ86" s="227" t="e">
        <f>ROUNDDOWN(#REF!,0)</f>
        <v>#REF!</v>
      </c>
      <c r="FK86" s="228" t="e">
        <f t="shared" si="583"/>
        <v>#REF!</v>
      </c>
      <c r="FL86" s="230"/>
      <c r="FM86" s="230"/>
      <c r="FN86" s="231"/>
      <c r="FO86" s="230"/>
      <c r="FP86" s="230"/>
      <c r="FQ86" s="230"/>
      <c r="FR86" s="230"/>
      <c r="FS86" s="227" t="e">
        <f>ROUNDDOWN(#REF!,0)</f>
        <v>#REF!</v>
      </c>
      <c r="FT86" s="228" t="e">
        <f t="shared" si="584"/>
        <v>#REF!</v>
      </c>
      <c r="FU86" s="92"/>
      <c r="FV86" s="92"/>
      <c r="FW86" s="132"/>
    </row>
    <row r="87" spans="1:179" s="12" customFormat="1">
      <c r="A87" s="884"/>
      <c r="B87" s="876"/>
      <c r="C87" s="333" t="s">
        <v>74</v>
      </c>
      <c r="D87" s="334" t="s">
        <v>70</v>
      </c>
      <c r="E87" s="276"/>
      <c r="F87" s="277"/>
      <c r="G87" s="277"/>
      <c r="H87" s="278"/>
      <c r="I87" s="279" t="e">
        <f t="shared" si="563"/>
        <v>#REF!</v>
      </c>
      <c r="J87" s="752" t="e">
        <f t="shared" si="564"/>
        <v>#REF!</v>
      </c>
      <c r="K87" s="92"/>
      <c r="N87" s="132"/>
      <c r="O87" s="92"/>
      <c r="P87" s="92"/>
      <c r="Q87" s="92"/>
      <c r="R87" s="104"/>
      <c r="S87" s="227" t="e">
        <f>ROUNDDOWN(#REF!,0)</f>
        <v>#REF!</v>
      </c>
      <c r="T87" s="228" t="e">
        <f t="shared" si="565"/>
        <v>#REF!</v>
      </c>
      <c r="U87" s="229"/>
      <c r="V87" s="230"/>
      <c r="W87" s="230"/>
      <c r="X87" s="231"/>
      <c r="Y87" s="227" t="e">
        <f>ROUNDDOWN(#REF!,0)</f>
        <v>#REF!</v>
      </c>
      <c r="Z87" s="228" t="e">
        <f t="shared" si="566"/>
        <v>#REF!</v>
      </c>
      <c r="AA87" s="230"/>
      <c r="AB87" s="230"/>
      <c r="AC87" s="231"/>
      <c r="AD87" s="230"/>
      <c r="AE87" s="230"/>
      <c r="AF87" s="230"/>
      <c r="AG87" s="230"/>
      <c r="AH87" s="227" t="e">
        <f>ROUNDDOWN(#REF!,0)</f>
        <v>#REF!</v>
      </c>
      <c r="AI87" s="228" t="e">
        <f t="shared" si="567"/>
        <v>#REF!</v>
      </c>
      <c r="AJ87" s="230"/>
      <c r="AK87" s="230"/>
      <c r="AL87" s="231"/>
      <c r="AM87" s="230"/>
      <c r="AN87" s="230"/>
      <c r="AO87" s="230"/>
      <c r="AP87" s="230"/>
      <c r="AQ87" s="227" t="e">
        <f>ROUNDDOWN(#REF!,0)</f>
        <v>#REF!</v>
      </c>
      <c r="AR87" s="228" t="e">
        <f t="shared" si="568"/>
        <v>#REF!</v>
      </c>
      <c r="AS87" s="230"/>
      <c r="AT87" s="230"/>
      <c r="AU87" s="230"/>
      <c r="AV87" s="232"/>
      <c r="AW87" s="230"/>
      <c r="AX87" s="230"/>
      <c r="AY87" s="230"/>
      <c r="AZ87" s="227" t="e">
        <f>ROUNDDOWN(#REF!,0)</f>
        <v>#REF!</v>
      </c>
      <c r="BA87" s="228" t="e">
        <f t="shared" si="569"/>
        <v>#REF!</v>
      </c>
      <c r="BB87" s="230"/>
      <c r="BC87" s="230"/>
      <c r="BD87" s="230"/>
      <c r="BE87" s="230"/>
      <c r="BF87" s="227" t="e">
        <f>ROUNDDOWN(#REF!,0)</f>
        <v>#REF!</v>
      </c>
      <c r="BG87" s="228" t="e">
        <f t="shared" si="570"/>
        <v>#REF!</v>
      </c>
      <c r="BH87" s="230"/>
      <c r="BI87" s="230"/>
      <c r="BJ87" s="231"/>
      <c r="BK87" s="230"/>
      <c r="BL87" s="230"/>
      <c r="BM87" s="230"/>
      <c r="BN87" s="230"/>
      <c r="BO87" s="227" t="e">
        <f>ROUNDDOWN(#REF!,0)</f>
        <v>#REF!</v>
      </c>
      <c r="BP87" s="228" t="e">
        <f t="shared" si="571"/>
        <v>#REF!</v>
      </c>
      <c r="BQ87" s="230"/>
      <c r="BR87" s="230"/>
      <c r="BS87" s="231"/>
      <c r="BT87" s="230"/>
      <c r="BU87" s="230"/>
      <c r="BV87" s="230"/>
      <c r="BW87" s="230"/>
      <c r="BX87" s="227" t="e">
        <f>ROUNDDOWN(#REF!,0)</f>
        <v>#REF!</v>
      </c>
      <c r="BY87" s="228" t="e">
        <f t="shared" si="572"/>
        <v>#REF!</v>
      </c>
      <c r="BZ87" s="230"/>
      <c r="CA87" s="230"/>
      <c r="CB87" s="231"/>
      <c r="CC87" s="232"/>
      <c r="CD87" s="230"/>
      <c r="CE87" s="230"/>
      <c r="CF87" s="230"/>
      <c r="CG87" s="227" t="e">
        <f>ROUNDDOWN(#REF!,0)</f>
        <v>#REF!</v>
      </c>
      <c r="CH87" s="228" t="e">
        <f t="shared" si="573"/>
        <v>#REF!</v>
      </c>
      <c r="CI87" s="230"/>
      <c r="CJ87" s="230"/>
      <c r="CK87" s="230"/>
      <c r="CL87" s="230"/>
      <c r="CM87" s="227" t="e">
        <f>ROUNDDOWN(#REF!,0)</f>
        <v>#REF!</v>
      </c>
      <c r="CN87" s="228" t="e">
        <f t="shared" si="574"/>
        <v>#REF!</v>
      </c>
      <c r="CO87" s="230"/>
      <c r="CP87" s="230"/>
      <c r="CQ87" s="231"/>
      <c r="CR87" s="230"/>
      <c r="CS87" s="230"/>
      <c r="CT87" s="230"/>
      <c r="CU87" s="230"/>
      <c r="CV87" s="227" t="e">
        <f>ROUNDDOWN(#REF!,0)</f>
        <v>#REF!</v>
      </c>
      <c r="CW87" s="228" t="e">
        <f t="shared" si="575"/>
        <v>#REF!</v>
      </c>
      <c r="CX87" s="230"/>
      <c r="CY87" s="230"/>
      <c r="CZ87" s="231"/>
      <c r="DA87" s="230"/>
      <c r="DB87" s="230"/>
      <c r="DC87" s="230"/>
      <c r="DD87" s="230"/>
      <c r="DE87" s="227" t="e">
        <f>ROUNDDOWN(#REF!,0)</f>
        <v>#REF!</v>
      </c>
      <c r="DF87" s="228" t="e">
        <f t="shared" si="576"/>
        <v>#REF!</v>
      </c>
      <c r="DG87" s="230"/>
      <c r="DH87" s="230"/>
      <c r="DI87" s="231"/>
      <c r="DJ87" s="232"/>
      <c r="DK87" s="230"/>
      <c r="DL87" s="230"/>
      <c r="DM87" s="230"/>
      <c r="DN87" s="227" t="e">
        <f>ROUNDDOWN(#REF!,0)</f>
        <v>#REF!</v>
      </c>
      <c r="DO87" s="228" t="e">
        <f t="shared" si="577"/>
        <v>#REF!</v>
      </c>
      <c r="DP87" s="230"/>
      <c r="DQ87" s="230"/>
      <c r="DR87" s="230"/>
      <c r="DS87" s="230"/>
      <c r="DT87" s="227" t="e">
        <f>ROUNDDOWN(#REF!,0)</f>
        <v>#REF!</v>
      </c>
      <c r="DU87" s="228" t="e">
        <f t="shared" si="578"/>
        <v>#REF!</v>
      </c>
      <c r="DV87" s="230"/>
      <c r="DW87" s="230"/>
      <c r="DX87" s="231"/>
      <c r="DY87" s="230"/>
      <c r="DZ87" s="230"/>
      <c r="EA87" s="230"/>
      <c r="EB87" s="230"/>
      <c r="EC87" s="227" t="e">
        <f>ROUNDDOWN(#REF!,0)</f>
        <v>#REF!</v>
      </c>
      <c r="ED87" s="228" t="e">
        <f t="shared" si="579"/>
        <v>#REF!</v>
      </c>
      <c r="EE87" s="230"/>
      <c r="EF87" s="230"/>
      <c r="EG87" s="231"/>
      <c r="EH87" s="230"/>
      <c r="EI87" s="230"/>
      <c r="EJ87" s="230"/>
      <c r="EK87" s="230"/>
      <c r="EL87" s="227" t="e">
        <f>ROUNDDOWN(#REF!,0)</f>
        <v>#REF!</v>
      </c>
      <c r="EM87" s="228" t="e">
        <f t="shared" si="580"/>
        <v>#REF!</v>
      </c>
      <c r="EN87" s="230"/>
      <c r="EO87" s="230"/>
      <c r="EP87" s="231"/>
      <c r="EQ87" s="232"/>
      <c r="ER87" s="230"/>
      <c r="ES87" s="230"/>
      <c r="ET87" s="230"/>
      <c r="EU87" s="227" t="e">
        <f>ROUNDDOWN(#REF!,0)</f>
        <v>#REF!</v>
      </c>
      <c r="EV87" s="228" t="e">
        <f t="shared" si="581"/>
        <v>#REF!</v>
      </c>
      <c r="EW87" s="230"/>
      <c r="EX87" s="230"/>
      <c r="EY87" s="230"/>
      <c r="EZ87" s="230"/>
      <c r="FA87" s="227" t="e">
        <f>ROUNDDOWN(#REF!,0)</f>
        <v>#REF!</v>
      </c>
      <c r="FB87" s="228" t="e">
        <f t="shared" si="582"/>
        <v>#REF!</v>
      </c>
      <c r="FC87" s="230"/>
      <c r="FD87" s="230"/>
      <c r="FE87" s="231"/>
      <c r="FF87" s="230"/>
      <c r="FG87" s="230"/>
      <c r="FH87" s="230"/>
      <c r="FI87" s="230"/>
      <c r="FJ87" s="227" t="e">
        <f>ROUNDDOWN(#REF!,0)</f>
        <v>#REF!</v>
      </c>
      <c r="FK87" s="228" t="e">
        <f t="shared" si="583"/>
        <v>#REF!</v>
      </c>
      <c r="FL87" s="230"/>
      <c r="FM87" s="230"/>
      <c r="FN87" s="231"/>
      <c r="FO87" s="230"/>
      <c r="FP87" s="230"/>
      <c r="FQ87" s="230"/>
      <c r="FR87" s="230"/>
      <c r="FS87" s="227" t="e">
        <f>ROUNDDOWN(#REF!,0)</f>
        <v>#REF!</v>
      </c>
      <c r="FT87" s="228" t="e">
        <f t="shared" si="584"/>
        <v>#REF!</v>
      </c>
      <c r="FU87" s="92"/>
      <c r="FV87" s="92"/>
      <c r="FW87" s="132"/>
    </row>
    <row r="88" spans="1:179" s="12" customFormat="1">
      <c r="A88" s="884"/>
      <c r="B88" s="876"/>
      <c r="C88" s="333" t="s">
        <v>75</v>
      </c>
      <c r="D88" s="334" t="s">
        <v>70</v>
      </c>
      <c r="E88" s="276"/>
      <c r="F88" s="277"/>
      <c r="G88" s="277"/>
      <c r="H88" s="278"/>
      <c r="I88" s="279" t="e">
        <f t="shared" si="563"/>
        <v>#REF!</v>
      </c>
      <c r="J88" s="752" t="e">
        <f t="shared" si="564"/>
        <v>#REF!</v>
      </c>
      <c r="K88" s="92"/>
      <c r="N88" s="132"/>
      <c r="O88" s="92"/>
      <c r="P88" s="92"/>
      <c r="Q88" s="92"/>
      <c r="R88" s="104"/>
      <c r="S88" s="227" t="e">
        <f>ROUNDDOWN(#REF!,0)</f>
        <v>#REF!</v>
      </c>
      <c r="T88" s="228" t="e">
        <f t="shared" si="565"/>
        <v>#REF!</v>
      </c>
      <c r="U88" s="229"/>
      <c r="V88" s="230"/>
      <c r="W88" s="230"/>
      <c r="X88" s="231"/>
      <c r="Y88" s="227" t="e">
        <f>ROUNDDOWN(#REF!,0)</f>
        <v>#REF!</v>
      </c>
      <c r="Z88" s="228" t="e">
        <f t="shared" si="566"/>
        <v>#REF!</v>
      </c>
      <c r="AA88" s="230"/>
      <c r="AB88" s="230"/>
      <c r="AC88" s="231"/>
      <c r="AD88" s="230"/>
      <c r="AE88" s="230"/>
      <c r="AF88" s="230"/>
      <c r="AG88" s="230"/>
      <c r="AH88" s="227" t="e">
        <f>ROUNDDOWN(#REF!,0)</f>
        <v>#REF!</v>
      </c>
      <c r="AI88" s="228" t="e">
        <f t="shared" si="567"/>
        <v>#REF!</v>
      </c>
      <c r="AJ88" s="230"/>
      <c r="AK88" s="230"/>
      <c r="AL88" s="231"/>
      <c r="AM88" s="230"/>
      <c r="AN88" s="230"/>
      <c r="AO88" s="230"/>
      <c r="AP88" s="230"/>
      <c r="AQ88" s="227" t="e">
        <f>ROUNDDOWN(#REF!,0)</f>
        <v>#REF!</v>
      </c>
      <c r="AR88" s="228" t="e">
        <f t="shared" si="568"/>
        <v>#REF!</v>
      </c>
      <c r="AS88" s="230"/>
      <c r="AT88" s="230"/>
      <c r="AU88" s="230"/>
      <c r="AV88" s="232"/>
      <c r="AW88" s="230"/>
      <c r="AX88" s="230"/>
      <c r="AY88" s="230"/>
      <c r="AZ88" s="227" t="e">
        <f>ROUNDDOWN(#REF!,0)</f>
        <v>#REF!</v>
      </c>
      <c r="BA88" s="228" t="e">
        <f t="shared" si="569"/>
        <v>#REF!</v>
      </c>
      <c r="BB88" s="230"/>
      <c r="BC88" s="230"/>
      <c r="BD88" s="230"/>
      <c r="BE88" s="230"/>
      <c r="BF88" s="227" t="e">
        <f>ROUNDDOWN(#REF!,0)</f>
        <v>#REF!</v>
      </c>
      <c r="BG88" s="228" t="e">
        <f t="shared" si="570"/>
        <v>#REF!</v>
      </c>
      <c r="BH88" s="230"/>
      <c r="BI88" s="230"/>
      <c r="BJ88" s="231"/>
      <c r="BK88" s="230"/>
      <c r="BL88" s="230"/>
      <c r="BM88" s="230"/>
      <c r="BN88" s="230"/>
      <c r="BO88" s="227" t="e">
        <f>ROUNDDOWN(#REF!,0)</f>
        <v>#REF!</v>
      </c>
      <c r="BP88" s="228" t="e">
        <f t="shared" si="571"/>
        <v>#REF!</v>
      </c>
      <c r="BQ88" s="230"/>
      <c r="BR88" s="230"/>
      <c r="BS88" s="231"/>
      <c r="BT88" s="230"/>
      <c r="BU88" s="230"/>
      <c r="BV88" s="230"/>
      <c r="BW88" s="230"/>
      <c r="BX88" s="227" t="e">
        <f>ROUNDDOWN(#REF!,0)</f>
        <v>#REF!</v>
      </c>
      <c r="BY88" s="228" t="e">
        <f t="shared" si="572"/>
        <v>#REF!</v>
      </c>
      <c r="BZ88" s="230"/>
      <c r="CA88" s="230"/>
      <c r="CB88" s="231"/>
      <c r="CC88" s="232"/>
      <c r="CD88" s="230"/>
      <c r="CE88" s="230"/>
      <c r="CF88" s="230"/>
      <c r="CG88" s="227" t="e">
        <f>ROUNDDOWN(#REF!,0)</f>
        <v>#REF!</v>
      </c>
      <c r="CH88" s="228" t="e">
        <f t="shared" si="573"/>
        <v>#REF!</v>
      </c>
      <c r="CI88" s="230"/>
      <c r="CJ88" s="230"/>
      <c r="CK88" s="230"/>
      <c r="CL88" s="230"/>
      <c r="CM88" s="227" t="e">
        <f>ROUNDDOWN(#REF!,0)</f>
        <v>#REF!</v>
      </c>
      <c r="CN88" s="228" t="e">
        <f t="shared" si="574"/>
        <v>#REF!</v>
      </c>
      <c r="CO88" s="230"/>
      <c r="CP88" s="230"/>
      <c r="CQ88" s="231"/>
      <c r="CR88" s="230"/>
      <c r="CS88" s="230"/>
      <c r="CT88" s="230"/>
      <c r="CU88" s="230"/>
      <c r="CV88" s="227" t="e">
        <f>ROUNDDOWN(#REF!,0)</f>
        <v>#REF!</v>
      </c>
      <c r="CW88" s="228" t="e">
        <f t="shared" si="575"/>
        <v>#REF!</v>
      </c>
      <c r="CX88" s="230"/>
      <c r="CY88" s="230"/>
      <c r="CZ88" s="231"/>
      <c r="DA88" s="230"/>
      <c r="DB88" s="230"/>
      <c r="DC88" s="230"/>
      <c r="DD88" s="230"/>
      <c r="DE88" s="227" t="e">
        <f>ROUNDDOWN(#REF!,0)</f>
        <v>#REF!</v>
      </c>
      <c r="DF88" s="228" t="e">
        <f t="shared" si="576"/>
        <v>#REF!</v>
      </c>
      <c r="DG88" s="230"/>
      <c r="DH88" s="230"/>
      <c r="DI88" s="231"/>
      <c r="DJ88" s="232"/>
      <c r="DK88" s="230"/>
      <c r="DL88" s="230"/>
      <c r="DM88" s="230"/>
      <c r="DN88" s="227" t="e">
        <f>ROUNDDOWN(#REF!,0)</f>
        <v>#REF!</v>
      </c>
      <c r="DO88" s="228" t="e">
        <f t="shared" si="577"/>
        <v>#REF!</v>
      </c>
      <c r="DP88" s="230"/>
      <c r="DQ88" s="230"/>
      <c r="DR88" s="230"/>
      <c r="DS88" s="230"/>
      <c r="DT88" s="227" t="e">
        <f>ROUNDDOWN(#REF!,0)</f>
        <v>#REF!</v>
      </c>
      <c r="DU88" s="228" t="e">
        <f t="shared" si="578"/>
        <v>#REF!</v>
      </c>
      <c r="DV88" s="230"/>
      <c r="DW88" s="230"/>
      <c r="DX88" s="231"/>
      <c r="DY88" s="230"/>
      <c r="DZ88" s="230"/>
      <c r="EA88" s="230"/>
      <c r="EB88" s="230"/>
      <c r="EC88" s="227" t="e">
        <f>ROUNDDOWN(#REF!,0)</f>
        <v>#REF!</v>
      </c>
      <c r="ED88" s="228" t="e">
        <f t="shared" si="579"/>
        <v>#REF!</v>
      </c>
      <c r="EE88" s="230"/>
      <c r="EF88" s="230"/>
      <c r="EG88" s="231"/>
      <c r="EH88" s="230"/>
      <c r="EI88" s="230"/>
      <c r="EJ88" s="230"/>
      <c r="EK88" s="230"/>
      <c r="EL88" s="227" t="e">
        <f>ROUNDDOWN(#REF!,0)</f>
        <v>#REF!</v>
      </c>
      <c r="EM88" s="228" t="e">
        <f t="shared" si="580"/>
        <v>#REF!</v>
      </c>
      <c r="EN88" s="230"/>
      <c r="EO88" s="230"/>
      <c r="EP88" s="231"/>
      <c r="EQ88" s="232"/>
      <c r="ER88" s="230"/>
      <c r="ES88" s="230"/>
      <c r="ET88" s="230"/>
      <c r="EU88" s="227" t="e">
        <f>ROUNDDOWN(#REF!,0)</f>
        <v>#REF!</v>
      </c>
      <c r="EV88" s="228" t="e">
        <f t="shared" si="581"/>
        <v>#REF!</v>
      </c>
      <c r="EW88" s="230"/>
      <c r="EX88" s="230"/>
      <c r="EY88" s="230"/>
      <c r="EZ88" s="230"/>
      <c r="FA88" s="227" t="e">
        <f>ROUNDDOWN(#REF!,0)</f>
        <v>#REF!</v>
      </c>
      <c r="FB88" s="228" t="e">
        <f t="shared" si="582"/>
        <v>#REF!</v>
      </c>
      <c r="FC88" s="230"/>
      <c r="FD88" s="230"/>
      <c r="FE88" s="231"/>
      <c r="FF88" s="230"/>
      <c r="FG88" s="230"/>
      <c r="FH88" s="230"/>
      <c r="FI88" s="230"/>
      <c r="FJ88" s="227" t="e">
        <f>ROUNDDOWN(#REF!,0)</f>
        <v>#REF!</v>
      </c>
      <c r="FK88" s="228" t="e">
        <f t="shared" si="583"/>
        <v>#REF!</v>
      </c>
      <c r="FL88" s="230"/>
      <c r="FM88" s="230"/>
      <c r="FN88" s="231"/>
      <c r="FO88" s="230"/>
      <c r="FP88" s="230"/>
      <c r="FQ88" s="230"/>
      <c r="FR88" s="230"/>
      <c r="FS88" s="227" t="e">
        <f>ROUNDDOWN(#REF!,0)</f>
        <v>#REF!</v>
      </c>
      <c r="FT88" s="228" t="e">
        <f t="shared" si="584"/>
        <v>#REF!</v>
      </c>
      <c r="FU88" s="92"/>
      <c r="FV88" s="92"/>
      <c r="FW88" s="132"/>
    </row>
    <row r="89" spans="1:179" s="12" customFormat="1">
      <c r="A89" s="884"/>
      <c r="B89" s="876"/>
      <c r="C89" s="353" t="s">
        <v>76</v>
      </c>
      <c r="D89" s="338" t="s">
        <v>70</v>
      </c>
      <c r="E89" s="276"/>
      <c r="F89" s="277"/>
      <c r="G89" s="277"/>
      <c r="H89" s="278"/>
      <c r="I89" s="354" t="e">
        <f t="shared" si="563"/>
        <v>#REF!</v>
      </c>
      <c r="J89" s="753" t="e">
        <f t="shared" si="564"/>
        <v>#REF!</v>
      </c>
      <c r="K89" s="92"/>
      <c r="N89" s="132"/>
      <c r="O89" s="92"/>
      <c r="P89" s="92"/>
      <c r="Q89" s="92"/>
      <c r="R89" s="104"/>
      <c r="S89" s="227" t="e">
        <f>ROUNDDOWN(#REF!,0)</f>
        <v>#REF!</v>
      </c>
      <c r="T89" s="233" t="e">
        <f t="shared" si="565"/>
        <v>#REF!</v>
      </c>
      <c r="U89" s="229"/>
      <c r="V89" s="230"/>
      <c r="W89" s="230"/>
      <c r="X89" s="231"/>
      <c r="Y89" s="227" t="e">
        <f>ROUNDDOWN(#REF!,0)</f>
        <v>#REF!</v>
      </c>
      <c r="Z89" s="233" t="e">
        <f t="shared" si="566"/>
        <v>#REF!</v>
      </c>
      <c r="AA89" s="230"/>
      <c r="AB89" s="230"/>
      <c r="AC89" s="231"/>
      <c r="AD89" s="230"/>
      <c r="AE89" s="230"/>
      <c r="AF89" s="230"/>
      <c r="AG89" s="230"/>
      <c r="AH89" s="227" t="e">
        <f>ROUNDDOWN(#REF!,0)</f>
        <v>#REF!</v>
      </c>
      <c r="AI89" s="233" t="e">
        <f t="shared" si="567"/>
        <v>#REF!</v>
      </c>
      <c r="AJ89" s="230"/>
      <c r="AK89" s="230"/>
      <c r="AL89" s="231"/>
      <c r="AM89" s="230"/>
      <c r="AN89" s="230"/>
      <c r="AO89" s="230"/>
      <c r="AP89" s="230"/>
      <c r="AQ89" s="227" t="e">
        <f>ROUNDDOWN(#REF!,0)</f>
        <v>#REF!</v>
      </c>
      <c r="AR89" s="233" t="e">
        <f t="shared" si="568"/>
        <v>#REF!</v>
      </c>
      <c r="AS89" s="230"/>
      <c r="AT89" s="230"/>
      <c r="AU89" s="230"/>
      <c r="AV89" s="232"/>
      <c r="AW89" s="230"/>
      <c r="AX89" s="230"/>
      <c r="AY89" s="230"/>
      <c r="AZ89" s="227" t="e">
        <f>ROUNDDOWN(#REF!,0)</f>
        <v>#REF!</v>
      </c>
      <c r="BA89" s="233" t="e">
        <f t="shared" si="569"/>
        <v>#REF!</v>
      </c>
      <c r="BB89" s="230"/>
      <c r="BC89" s="230"/>
      <c r="BD89" s="230"/>
      <c r="BE89" s="230"/>
      <c r="BF89" s="227" t="e">
        <f>ROUNDDOWN(#REF!,0)</f>
        <v>#REF!</v>
      </c>
      <c r="BG89" s="233" t="e">
        <f t="shared" si="570"/>
        <v>#REF!</v>
      </c>
      <c r="BH89" s="230"/>
      <c r="BI89" s="230"/>
      <c r="BJ89" s="231"/>
      <c r="BK89" s="230"/>
      <c r="BL89" s="230"/>
      <c r="BM89" s="230"/>
      <c r="BN89" s="230"/>
      <c r="BO89" s="227" t="e">
        <f>ROUNDDOWN(#REF!,0)</f>
        <v>#REF!</v>
      </c>
      <c r="BP89" s="233" t="e">
        <f t="shared" si="571"/>
        <v>#REF!</v>
      </c>
      <c r="BQ89" s="230"/>
      <c r="BR89" s="230"/>
      <c r="BS89" s="231"/>
      <c r="BT89" s="230"/>
      <c r="BU89" s="230"/>
      <c r="BV89" s="230"/>
      <c r="BW89" s="230"/>
      <c r="BX89" s="227" t="e">
        <f>ROUNDDOWN(#REF!,0)</f>
        <v>#REF!</v>
      </c>
      <c r="BY89" s="233" t="e">
        <f t="shared" si="572"/>
        <v>#REF!</v>
      </c>
      <c r="BZ89" s="230"/>
      <c r="CA89" s="230"/>
      <c r="CB89" s="231"/>
      <c r="CC89" s="232"/>
      <c r="CD89" s="230"/>
      <c r="CE89" s="230"/>
      <c r="CF89" s="230"/>
      <c r="CG89" s="227" t="e">
        <f>ROUNDDOWN(#REF!,0)</f>
        <v>#REF!</v>
      </c>
      <c r="CH89" s="233" t="e">
        <f t="shared" si="573"/>
        <v>#REF!</v>
      </c>
      <c r="CI89" s="230"/>
      <c r="CJ89" s="230"/>
      <c r="CK89" s="230"/>
      <c r="CL89" s="230"/>
      <c r="CM89" s="227" t="e">
        <f>ROUNDDOWN(#REF!,0)</f>
        <v>#REF!</v>
      </c>
      <c r="CN89" s="233" t="e">
        <f t="shared" si="574"/>
        <v>#REF!</v>
      </c>
      <c r="CO89" s="230"/>
      <c r="CP89" s="230"/>
      <c r="CQ89" s="231"/>
      <c r="CR89" s="230"/>
      <c r="CS89" s="230"/>
      <c r="CT89" s="230"/>
      <c r="CU89" s="230"/>
      <c r="CV89" s="227" t="e">
        <f>ROUNDDOWN(#REF!,0)</f>
        <v>#REF!</v>
      </c>
      <c r="CW89" s="233" t="e">
        <f t="shared" si="575"/>
        <v>#REF!</v>
      </c>
      <c r="CX89" s="230"/>
      <c r="CY89" s="230"/>
      <c r="CZ89" s="231"/>
      <c r="DA89" s="230"/>
      <c r="DB89" s="230"/>
      <c r="DC89" s="230"/>
      <c r="DD89" s="230"/>
      <c r="DE89" s="227" t="e">
        <f>ROUNDDOWN(#REF!,0)</f>
        <v>#REF!</v>
      </c>
      <c r="DF89" s="233" t="e">
        <f t="shared" si="576"/>
        <v>#REF!</v>
      </c>
      <c r="DG89" s="230"/>
      <c r="DH89" s="230"/>
      <c r="DI89" s="231"/>
      <c r="DJ89" s="232"/>
      <c r="DK89" s="230"/>
      <c r="DL89" s="230"/>
      <c r="DM89" s="230"/>
      <c r="DN89" s="227" t="e">
        <f>ROUNDDOWN(#REF!,0)</f>
        <v>#REF!</v>
      </c>
      <c r="DO89" s="233" t="e">
        <f t="shared" si="577"/>
        <v>#REF!</v>
      </c>
      <c r="DP89" s="230"/>
      <c r="DQ89" s="230"/>
      <c r="DR89" s="230"/>
      <c r="DS89" s="230"/>
      <c r="DT89" s="227" t="e">
        <f>ROUNDDOWN(#REF!,0)</f>
        <v>#REF!</v>
      </c>
      <c r="DU89" s="233" t="e">
        <f t="shared" si="578"/>
        <v>#REF!</v>
      </c>
      <c r="DV89" s="230"/>
      <c r="DW89" s="230"/>
      <c r="DX89" s="231"/>
      <c r="DY89" s="230"/>
      <c r="DZ89" s="230"/>
      <c r="EA89" s="230"/>
      <c r="EB89" s="230"/>
      <c r="EC89" s="227" t="e">
        <f>ROUNDDOWN(#REF!,0)</f>
        <v>#REF!</v>
      </c>
      <c r="ED89" s="233" t="e">
        <f t="shared" si="579"/>
        <v>#REF!</v>
      </c>
      <c r="EE89" s="230"/>
      <c r="EF89" s="230"/>
      <c r="EG89" s="231"/>
      <c r="EH89" s="230"/>
      <c r="EI89" s="230"/>
      <c r="EJ89" s="230"/>
      <c r="EK89" s="230"/>
      <c r="EL89" s="227" t="e">
        <f>ROUNDDOWN(#REF!,0)</f>
        <v>#REF!</v>
      </c>
      <c r="EM89" s="233" t="e">
        <f t="shared" si="580"/>
        <v>#REF!</v>
      </c>
      <c r="EN89" s="230"/>
      <c r="EO89" s="230"/>
      <c r="EP89" s="231"/>
      <c r="EQ89" s="232"/>
      <c r="ER89" s="230"/>
      <c r="ES89" s="230"/>
      <c r="ET89" s="230"/>
      <c r="EU89" s="227" t="e">
        <f>ROUNDDOWN(#REF!,0)</f>
        <v>#REF!</v>
      </c>
      <c r="EV89" s="233" t="e">
        <f t="shared" si="581"/>
        <v>#REF!</v>
      </c>
      <c r="EW89" s="230"/>
      <c r="EX89" s="230"/>
      <c r="EY89" s="230"/>
      <c r="EZ89" s="230"/>
      <c r="FA89" s="227" t="e">
        <f>ROUNDDOWN(#REF!,0)</f>
        <v>#REF!</v>
      </c>
      <c r="FB89" s="233" t="e">
        <f t="shared" si="582"/>
        <v>#REF!</v>
      </c>
      <c r="FC89" s="230"/>
      <c r="FD89" s="230"/>
      <c r="FE89" s="231"/>
      <c r="FF89" s="230"/>
      <c r="FG89" s="230"/>
      <c r="FH89" s="230"/>
      <c r="FI89" s="230"/>
      <c r="FJ89" s="227" t="e">
        <f>ROUNDDOWN(#REF!,0)</f>
        <v>#REF!</v>
      </c>
      <c r="FK89" s="233" t="e">
        <f t="shared" si="583"/>
        <v>#REF!</v>
      </c>
      <c r="FL89" s="230"/>
      <c r="FM89" s="230"/>
      <c r="FN89" s="231"/>
      <c r="FO89" s="230"/>
      <c r="FP89" s="230"/>
      <c r="FQ89" s="230"/>
      <c r="FR89" s="230"/>
      <c r="FS89" s="227" t="e">
        <f>ROUNDDOWN(#REF!,0)</f>
        <v>#REF!</v>
      </c>
      <c r="FT89" s="233" t="e">
        <f t="shared" si="584"/>
        <v>#REF!</v>
      </c>
      <c r="FU89" s="92"/>
      <c r="FV89" s="92"/>
      <c r="FW89" s="132"/>
    </row>
    <row r="90" spans="1:179" s="12" customFormat="1">
      <c r="A90" s="884"/>
      <c r="B90" s="876"/>
      <c r="C90" s="348" t="s">
        <v>364</v>
      </c>
      <c r="D90" s="351" t="s">
        <v>1</v>
      </c>
      <c r="E90" s="276"/>
      <c r="F90" s="277"/>
      <c r="G90" s="277"/>
      <c r="H90" s="278"/>
      <c r="I90" s="354" t="e">
        <f t="shared" si="563"/>
        <v>#REF!</v>
      </c>
      <c r="J90" s="753" t="e">
        <f t="shared" si="564"/>
        <v>#REF!</v>
      </c>
      <c r="K90" s="92"/>
      <c r="N90" s="132"/>
      <c r="O90" s="92"/>
      <c r="P90" s="92"/>
      <c r="Q90" s="92"/>
      <c r="R90" s="104"/>
      <c r="S90" s="227" t="e">
        <f>ROUNDDOWN(#REF!,0)</f>
        <v>#REF!</v>
      </c>
      <c r="T90" s="233" t="e">
        <f t="shared" si="565"/>
        <v>#REF!</v>
      </c>
      <c r="U90" s="229"/>
      <c r="V90" s="230"/>
      <c r="W90" s="230"/>
      <c r="X90" s="231"/>
      <c r="Y90" s="227" t="e">
        <f>ROUNDDOWN(#REF!,0)</f>
        <v>#REF!</v>
      </c>
      <c r="Z90" s="233" t="e">
        <f t="shared" si="566"/>
        <v>#REF!</v>
      </c>
      <c r="AA90" s="230"/>
      <c r="AB90" s="230"/>
      <c r="AC90" s="231"/>
      <c r="AD90" s="230"/>
      <c r="AE90" s="230"/>
      <c r="AF90" s="230"/>
      <c r="AG90" s="230"/>
      <c r="AH90" s="227" t="e">
        <f>ROUNDDOWN(#REF!,0)</f>
        <v>#REF!</v>
      </c>
      <c r="AI90" s="233" t="e">
        <f t="shared" si="567"/>
        <v>#REF!</v>
      </c>
      <c r="AJ90" s="230"/>
      <c r="AK90" s="230"/>
      <c r="AL90" s="231"/>
      <c r="AM90" s="230"/>
      <c r="AN90" s="230"/>
      <c r="AO90" s="230"/>
      <c r="AP90" s="230"/>
      <c r="AQ90" s="227" t="e">
        <f>ROUNDDOWN(#REF!,0)</f>
        <v>#REF!</v>
      </c>
      <c r="AR90" s="233" t="e">
        <f t="shared" si="568"/>
        <v>#REF!</v>
      </c>
      <c r="AS90" s="230"/>
      <c r="AT90" s="230"/>
      <c r="AU90" s="230"/>
      <c r="AV90" s="232"/>
      <c r="AW90" s="230"/>
      <c r="AX90" s="230"/>
      <c r="AY90" s="230"/>
      <c r="AZ90" s="227" t="e">
        <f>ROUNDDOWN(#REF!,0)</f>
        <v>#REF!</v>
      </c>
      <c r="BA90" s="233" t="e">
        <f t="shared" si="569"/>
        <v>#REF!</v>
      </c>
      <c r="BB90" s="230"/>
      <c r="BC90" s="230"/>
      <c r="BD90" s="230"/>
      <c r="BE90" s="230"/>
      <c r="BF90" s="227" t="e">
        <f>ROUNDDOWN(#REF!,0)</f>
        <v>#REF!</v>
      </c>
      <c r="BG90" s="233" t="e">
        <f t="shared" si="570"/>
        <v>#REF!</v>
      </c>
      <c r="BH90" s="230"/>
      <c r="BI90" s="230"/>
      <c r="BJ90" s="231"/>
      <c r="BK90" s="230"/>
      <c r="BL90" s="230"/>
      <c r="BM90" s="230"/>
      <c r="BN90" s="230"/>
      <c r="BO90" s="227" t="e">
        <f>ROUNDDOWN(#REF!,0)</f>
        <v>#REF!</v>
      </c>
      <c r="BP90" s="233" t="e">
        <f t="shared" si="571"/>
        <v>#REF!</v>
      </c>
      <c r="BQ90" s="230"/>
      <c r="BR90" s="230"/>
      <c r="BS90" s="231"/>
      <c r="BT90" s="230"/>
      <c r="BU90" s="230"/>
      <c r="BV90" s="230"/>
      <c r="BW90" s="230"/>
      <c r="BX90" s="227" t="e">
        <f>ROUNDDOWN(#REF!,0)</f>
        <v>#REF!</v>
      </c>
      <c r="BY90" s="233" t="e">
        <f t="shared" si="572"/>
        <v>#REF!</v>
      </c>
      <c r="BZ90" s="230"/>
      <c r="CA90" s="230"/>
      <c r="CB90" s="231"/>
      <c r="CC90" s="232"/>
      <c r="CD90" s="230"/>
      <c r="CE90" s="230"/>
      <c r="CF90" s="230"/>
      <c r="CG90" s="227" t="e">
        <f>ROUNDDOWN(#REF!,0)</f>
        <v>#REF!</v>
      </c>
      <c r="CH90" s="233" t="e">
        <f t="shared" si="573"/>
        <v>#REF!</v>
      </c>
      <c r="CI90" s="230"/>
      <c r="CJ90" s="230"/>
      <c r="CK90" s="230"/>
      <c r="CL90" s="230"/>
      <c r="CM90" s="227" t="e">
        <f>ROUNDDOWN(#REF!,0)</f>
        <v>#REF!</v>
      </c>
      <c r="CN90" s="233" t="e">
        <f t="shared" si="574"/>
        <v>#REF!</v>
      </c>
      <c r="CO90" s="230"/>
      <c r="CP90" s="230"/>
      <c r="CQ90" s="231"/>
      <c r="CR90" s="230"/>
      <c r="CS90" s="230"/>
      <c r="CT90" s="230"/>
      <c r="CU90" s="230"/>
      <c r="CV90" s="227" t="e">
        <f>ROUNDDOWN(#REF!,0)</f>
        <v>#REF!</v>
      </c>
      <c r="CW90" s="233" t="e">
        <f t="shared" si="575"/>
        <v>#REF!</v>
      </c>
      <c r="CX90" s="230"/>
      <c r="CY90" s="230"/>
      <c r="CZ90" s="231"/>
      <c r="DA90" s="230"/>
      <c r="DB90" s="230"/>
      <c r="DC90" s="230"/>
      <c r="DD90" s="230"/>
      <c r="DE90" s="227" t="e">
        <f>ROUNDDOWN(#REF!,0)</f>
        <v>#REF!</v>
      </c>
      <c r="DF90" s="233" t="e">
        <f t="shared" si="576"/>
        <v>#REF!</v>
      </c>
      <c r="DG90" s="230"/>
      <c r="DH90" s="230"/>
      <c r="DI90" s="231"/>
      <c r="DJ90" s="232"/>
      <c r="DK90" s="230"/>
      <c r="DL90" s="230"/>
      <c r="DM90" s="230"/>
      <c r="DN90" s="227" t="e">
        <f>ROUNDDOWN(#REF!,0)</f>
        <v>#REF!</v>
      </c>
      <c r="DO90" s="233" t="e">
        <f t="shared" si="577"/>
        <v>#REF!</v>
      </c>
      <c r="DP90" s="230"/>
      <c r="DQ90" s="230"/>
      <c r="DR90" s="230"/>
      <c r="DS90" s="230"/>
      <c r="DT90" s="227" t="e">
        <f>ROUNDDOWN(#REF!,0)</f>
        <v>#REF!</v>
      </c>
      <c r="DU90" s="233" t="e">
        <f t="shared" si="578"/>
        <v>#REF!</v>
      </c>
      <c r="DV90" s="230"/>
      <c r="DW90" s="230"/>
      <c r="DX90" s="231"/>
      <c r="DY90" s="230"/>
      <c r="DZ90" s="230"/>
      <c r="EA90" s="230"/>
      <c r="EB90" s="230"/>
      <c r="EC90" s="227" t="e">
        <f>ROUNDDOWN(#REF!,0)</f>
        <v>#REF!</v>
      </c>
      <c r="ED90" s="233" t="e">
        <f t="shared" si="579"/>
        <v>#REF!</v>
      </c>
      <c r="EE90" s="230"/>
      <c r="EF90" s="230"/>
      <c r="EG90" s="231"/>
      <c r="EH90" s="230"/>
      <c r="EI90" s="230"/>
      <c r="EJ90" s="230"/>
      <c r="EK90" s="230"/>
      <c r="EL90" s="227" t="e">
        <f>ROUNDDOWN(#REF!,0)</f>
        <v>#REF!</v>
      </c>
      <c r="EM90" s="233" t="e">
        <f t="shared" si="580"/>
        <v>#REF!</v>
      </c>
      <c r="EN90" s="230"/>
      <c r="EO90" s="230"/>
      <c r="EP90" s="231"/>
      <c r="EQ90" s="232"/>
      <c r="ER90" s="230"/>
      <c r="ES90" s="230"/>
      <c r="ET90" s="230"/>
      <c r="EU90" s="227" t="e">
        <f>ROUNDDOWN(#REF!,0)</f>
        <v>#REF!</v>
      </c>
      <c r="EV90" s="233" t="e">
        <f t="shared" si="581"/>
        <v>#REF!</v>
      </c>
      <c r="EW90" s="230"/>
      <c r="EX90" s="230"/>
      <c r="EY90" s="230"/>
      <c r="EZ90" s="230"/>
      <c r="FA90" s="227" t="e">
        <f>ROUNDDOWN(#REF!,0)</f>
        <v>#REF!</v>
      </c>
      <c r="FB90" s="233" t="e">
        <f t="shared" si="582"/>
        <v>#REF!</v>
      </c>
      <c r="FC90" s="230"/>
      <c r="FD90" s="230"/>
      <c r="FE90" s="231"/>
      <c r="FF90" s="230"/>
      <c r="FG90" s="230"/>
      <c r="FH90" s="230"/>
      <c r="FI90" s="230"/>
      <c r="FJ90" s="227" t="e">
        <f>ROUNDDOWN(#REF!,0)</f>
        <v>#REF!</v>
      </c>
      <c r="FK90" s="233" t="e">
        <f t="shared" si="583"/>
        <v>#REF!</v>
      </c>
      <c r="FL90" s="230"/>
      <c r="FM90" s="230"/>
      <c r="FN90" s="231"/>
      <c r="FO90" s="230"/>
      <c r="FP90" s="230"/>
      <c r="FQ90" s="230"/>
      <c r="FR90" s="230"/>
      <c r="FS90" s="227" t="e">
        <f>ROUNDDOWN(#REF!,0)</f>
        <v>#REF!</v>
      </c>
      <c r="FT90" s="233" t="e">
        <f t="shared" si="584"/>
        <v>#REF!</v>
      </c>
      <c r="FU90" s="92"/>
      <c r="FV90" s="92"/>
      <c r="FW90" s="132"/>
    </row>
    <row r="91" spans="1:179" s="12" customFormat="1" ht="14.25" thickBot="1">
      <c r="A91" s="885"/>
      <c r="B91" s="877"/>
      <c r="C91" s="343" t="s">
        <v>143</v>
      </c>
      <c r="D91" s="352" t="s">
        <v>77</v>
      </c>
      <c r="E91" s="280"/>
      <c r="F91" s="281"/>
      <c r="G91" s="281"/>
      <c r="H91" s="282"/>
      <c r="I91" s="283" t="e">
        <f>SUM(I83:I90)</f>
        <v>#REF!</v>
      </c>
      <c r="J91" s="754" t="e">
        <f>SUM(J83:J90)</f>
        <v>#REF!</v>
      </c>
      <c r="K91" s="92"/>
      <c r="N91" s="132"/>
      <c r="O91" s="105"/>
      <c r="P91" s="105"/>
      <c r="Q91" s="105"/>
      <c r="R91" s="106"/>
      <c r="S91" s="133" t="e">
        <f>SUM(S83:S90)</f>
        <v>#REF!</v>
      </c>
      <c r="T91" s="234" t="e">
        <f>SUM(T83:T90)</f>
        <v>#REF!</v>
      </c>
      <c r="U91" s="235"/>
      <c r="V91" s="236"/>
      <c r="W91" s="236"/>
      <c r="X91" s="237"/>
      <c r="Y91" s="133" t="e">
        <f>SUM(Y83:Y90)</f>
        <v>#REF!</v>
      </c>
      <c r="Z91" s="234" t="e">
        <f>SUM(Z83:Z90)</f>
        <v>#REF!</v>
      </c>
      <c r="AA91" s="236"/>
      <c r="AB91" s="236"/>
      <c r="AC91" s="237"/>
      <c r="AD91" s="236"/>
      <c r="AE91" s="236"/>
      <c r="AF91" s="236"/>
      <c r="AG91" s="236"/>
      <c r="AH91" s="133" t="e">
        <f>SUM(AH83:AH90)</f>
        <v>#REF!</v>
      </c>
      <c r="AI91" s="234" t="e">
        <f>SUM(AI83:AI90)</f>
        <v>#REF!</v>
      </c>
      <c r="AJ91" s="236"/>
      <c r="AK91" s="236"/>
      <c r="AL91" s="237"/>
      <c r="AM91" s="236"/>
      <c r="AN91" s="236"/>
      <c r="AO91" s="236"/>
      <c r="AP91" s="236"/>
      <c r="AQ91" s="238" t="e">
        <f>SUM(AQ83:AQ90)</f>
        <v>#REF!</v>
      </c>
      <c r="AR91" s="234" t="e">
        <f>SUM(AR83:AR90)</f>
        <v>#REF!</v>
      </c>
      <c r="AS91" s="236"/>
      <c r="AT91" s="236"/>
      <c r="AU91" s="236"/>
      <c r="AV91" s="239"/>
      <c r="AW91" s="236"/>
      <c r="AX91" s="236"/>
      <c r="AY91" s="236"/>
      <c r="AZ91" s="133" t="e">
        <f>SUM(AZ83:AZ90)</f>
        <v>#REF!</v>
      </c>
      <c r="BA91" s="234" t="e">
        <f>SUM(BA83:BA90)</f>
        <v>#REF!</v>
      </c>
      <c r="BB91" s="236"/>
      <c r="BC91" s="236"/>
      <c r="BD91" s="236"/>
      <c r="BE91" s="236"/>
      <c r="BF91" s="133" t="e">
        <f>SUM(BF83:BF90)</f>
        <v>#REF!</v>
      </c>
      <c r="BG91" s="234" t="e">
        <f>SUM(BG83:BG90)</f>
        <v>#REF!</v>
      </c>
      <c r="BH91" s="236"/>
      <c r="BI91" s="236"/>
      <c r="BJ91" s="237"/>
      <c r="BK91" s="236"/>
      <c r="BL91" s="236"/>
      <c r="BM91" s="236"/>
      <c r="BN91" s="236"/>
      <c r="BO91" s="133" t="e">
        <f>SUM(BO83:BO90)</f>
        <v>#REF!</v>
      </c>
      <c r="BP91" s="234" t="e">
        <f>SUM(BP83:BP90)</f>
        <v>#REF!</v>
      </c>
      <c r="BQ91" s="236"/>
      <c r="BR91" s="236"/>
      <c r="BS91" s="237"/>
      <c r="BT91" s="236"/>
      <c r="BU91" s="236"/>
      <c r="BV91" s="236"/>
      <c r="BW91" s="236"/>
      <c r="BX91" s="133" t="e">
        <f>SUM(BX83:BX90)</f>
        <v>#REF!</v>
      </c>
      <c r="BY91" s="234" t="e">
        <f>SUM(BY83:BY90)</f>
        <v>#REF!</v>
      </c>
      <c r="BZ91" s="236"/>
      <c r="CA91" s="236"/>
      <c r="CB91" s="237"/>
      <c r="CC91" s="239"/>
      <c r="CD91" s="236"/>
      <c r="CE91" s="236"/>
      <c r="CF91" s="236"/>
      <c r="CG91" s="133" t="e">
        <f>SUM(CG83:CG90)</f>
        <v>#REF!</v>
      </c>
      <c r="CH91" s="234" t="e">
        <f>SUM(CH83:CH90)</f>
        <v>#REF!</v>
      </c>
      <c r="CI91" s="236"/>
      <c r="CJ91" s="236"/>
      <c r="CK91" s="236"/>
      <c r="CL91" s="236"/>
      <c r="CM91" s="133" t="e">
        <f>SUM(CM83:CM90)</f>
        <v>#REF!</v>
      </c>
      <c r="CN91" s="234" t="e">
        <f>SUM(CN83:CN90)</f>
        <v>#REF!</v>
      </c>
      <c r="CO91" s="236"/>
      <c r="CP91" s="236"/>
      <c r="CQ91" s="237"/>
      <c r="CR91" s="236"/>
      <c r="CS91" s="236"/>
      <c r="CT91" s="236"/>
      <c r="CU91" s="236"/>
      <c r="CV91" s="133" t="e">
        <f>SUM(CV83:CV90)</f>
        <v>#REF!</v>
      </c>
      <c r="CW91" s="234" t="e">
        <f>SUM(CW83:CW90)</f>
        <v>#REF!</v>
      </c>
      <c r="CX91" s="236"/>
      <c r="CY91" s="236"/>
      <c r="CZ91" s="237"/>
      <c r="DA91" s="236"/>
      <c r="DB91" s="236"/>
      <c r="DC91" s="236"/>
      <c r="DD91" s="236"/>
      <c r="DE91" s="133" t="e">
        <f>SUM(DE83:DE90)</f>
        <v>#REF!</v>
      </c>
      <c r="DF91" s="234" t="e">
        <f>SUM(DF83:DF90)</f>
        <v>#REF!</v>
      </c>
      <c r="DG91" s="236"/>
      <c r="DH91" s="236"/>
      <c r="DI91" s="237"/>
      <c r="DJ91" s="239"/>
      <c r="DK91" s="236"/>
      <c r="DL91" s="236"/>
      <c r="DM91" s="236"/>
      <c r="DN91" s="133" t="e">
        <f>SUM(DN83:DN90)</f>
        <v>#REF!</v>
      </c>
      <c r="DO91" s="234" t="e">
        <f>SUM(DO83:DO90)</f>
        <v>#REF!</v>
      </c>
      <c r="DP91" s="236"/>
      <c r="DQ91" s="236"/>
      <c r="DR91" s="236"/>
      <c r="DS91" s="236"/>
      <c r="DT91" s="133" t="e">
        <f>SUM(DT83:DT90)</f>
        <v>#REF!</v>
      </c>
      <c r="DU91" s="234" t="e">
        <f>SUM(DU83:DU90)</f>
        <v>#REF!</v>
      </c>
      <c r="DV91" s="236"/>
      <c r="DW91" s="236"/>
      <c r="DX91" s="237"/>
      <c r="DY91" s="236"/>
      <c r="DZ91" s="236"/>
      <c r="EA91" s="236"/>
      <c r="EB91" s="236"/>
      <c r="EC91" s="133" t="e">
        <f>SUM(EC83:EC90)</f>
        <v>#REF!</v>
      </c>
      <c r="ED91" s="234" t="e">
        <f>SUM(ED83:ED90)</f>
        <v>#REF!</v>
      </c>
      <c r="EE91" s="236"/>
      <c r="EF91" s="236"/>
      <c r="EG91" s="237"/>
      <c r="EH91" s="236"/>
      <c r="EI91" s="236"/>
      <c r="EJ91" s="236"/>
      <c r="EK91" s="236"/>
      <c r="EL91" s="133" t="e">
        <f>SUM(EL83:EL90)</f>
        <v>#REF!</v>
      </c>
      <c r="EM91" s="234" t="e">
        <f>SUM(EM83:EM90)</f>
        <v>#REF!</v>
      </c>
      <c r="EN91" s="236"/>
      <c r="EO91" s="236"/>
      <c r="EP91" s="237"/>
      <c r="EQ91" s="239"/>
      <c r="ER91" s="236"/>
      <c r="ES91" s="236"/>
      <c r="ET91" s="236"/>
      <c r="EU91" s="133" t="e">
        <f>SUM(EU83:EU90)</f>
        <v>#REF!</v>
      </c>
      <c r="EV91" s="234" t="e">
        <f>SUM(EV83:EV90)</f>
        <v>#REF!</v>
      </c>
      <c r="EW91" s="236"/>
      <c r="EX91" s="236"/>
      <c r="EY91" s="236"/>
      <c r="EZ91" s="236"/>
      <c r="FA91" s="133" t="e">
        <f>SUM(FA83:FA90)</f>
        <v>#REF!</v>
      </c>
      <c r="FB91" s="234" t="e">
        <f>SUM(FB83:FB90)</f>
        <v>#REF!</v>
      </c>
      <c r="FC91" s="236"/>
      <c r="FD91" s="236"/>
      <c r="FE91" s="237"/>
      <c r="FF91" s="236"/>
      <c r="FG91" s="236"/>
      <c r="FH91" s="236"/>
      <c r="FI91" s="236"/>
      <c r="FJ91" s="133" t="e">
        <f>SUM(FJ83:FJ90)</f>
        <v>#REF!</v>
      </c>
      <c r="FK91" s="234" t="e">
        <f>SUM(FK83:FK90)</f>
        <v>#REF!</v>
      </c>
      <c r="FL91" s="236"/>
      <c r="FM91" s="236"/>
      <c r="FN91" s="237"/>
      <c r="FO91" s="236"/>
      <c r="FP91" s="236"/>
      <c r="FQ91" s="236"/>
      <c r="FR91" s="236"/>
      <c r="FS91" s="133" t="e">
        <f>SUM(FS83:FS90)</f>
        <v>#REF!</v>
      </c>
      <c r="FT91" s="234" t="e">
        <f>SUM(FT83:FT90)</f>
        <v>#REF!</v>
      </c>
      <c r="FU91" s="105"/>
      <c r="FV91" s="105"/>
      <c r="FW91" s="675"/>
    </row>
    <row r="92" spans="1:179" ht="21.75" customHeight="1" thickBot="1">
      <c r="E92" s="666"/>
      <c r="F92" s="666"/>
      <c r="G92" s="666"/>
      <c r="H92" s="666"/>
      <c r="I92" s="666"/>
      <c r="J92" s="666"/>
      <c r="K92" s="666"/>
      <c r="L92" s="666"/>
      <c r="M92" s="666"/>
      <c r="O92" s="58"/>
      <c r="AV92" s="58"/>
      <c r="CC92" s="58"/>
      <c r="DJ92" s="58"/>
      <c r="EM92" s="34"/>
      <c r="EQ92" s="58"/>
    </row>
    <row r="93" spans="1:179" s="8" customFormat="1" ht="30" customHeight="1" thickBot="1">
      <c r="A93" s="12"/>
      <c r="B93"/>
      <c r="C93"/>
      <c r="D93"/>
      <c r="I93" s="690"/>
      <c r="N93" s="150"/>
      <c r="O93" s="903" t="s">
        <v>113</v>
      </c>
      <c r="P93" s="904"/>
      <c r="Q93" s="904"/>
      <c r="R93" s="904"/>
      <c r="S93" s="904"/>
      <c r="T93" s="904"/>
      <c r="U93" s="904"/>
      <c r="V93" s="904"/>
      <c r="W93" s="904"/>
      <c r="X93" s="904"/>
      <c r="Y93" s="904"/>
      <c r="Z93" s="904"/>
      <c r="AA93" s="904"/>
      <c r="AB93" s="904"/>
      <c r="AC93" s="904"/>
      <c r="AD93" s="904"/>
      <c r="AE93" s="904"/>
      <c r="AF93" s="904"/>
      <c r="AG93" s="904"/>
      <c r="AH93" s="904"/>
      <c r="AI93" s="904"/>
      <c r="AJ93" s="904"/>
      <c r="AK93" s="904"/>
      <c r="AL93" s="904"/>
      <c r="AM93" s="904"/>
      <c r="AN93" s="904"/>
      <c r="AO93" s="904"/>
      <c r="AP93" s="904"/>
      <c r="AQ93" s="904"/>
      <c r="AR93" s="904"/>
      <c r="AS93" s="904"/>
      <c r="AT93" s="904"/>
      <c r="AU93" s="904"/>
      <c r="AV93" s="903" t="s">
        <v>114</v>
      </c>
      <c r="AW93" s="904"/>
      <c r="AX93" s="904"/>
      <c r="AY93" s="904"/>
      <c r="AZ93" s="904"/>
      <c r="BA93" s="904"/>
      <c r="BB93" s="904"/>
      <c r="BC93" s="904"/>
      <c r="BD93" s="904"/>
      <c r="BE93" s="904"/>
      <c r="BF93" s="904"/>
      <c r="BG93" s="904"/>
      <c r="BH93" s="904"/>
      <c r="BI93" s="904"/>
      <c r="BJ93" s="904"/>
      <c r="BK93" s="904"/>
      <c r="BL93" s="904"/>
      <c r="BM93" s="904"/>
      <c r="BN93" s="904"/>
      <c r="BO93" s="904"/>
      <c r="BP93" s="904"/>
      <c r="BQ93" s="904"/>
      <c r="BR93" s="904"/>
      <c r="BS93" s="904"/>
      <c r="BT93" s="904"/>
      <c r="BU93" s="904"/>
      <c r="BV93" s="904"/>
      <c r="BW93" s="904"/>
      <c r="BX93" s="904"/>
      <c r="BY93" s="904"/>
      <c r="BZ93" s="904"/>
      <c r="CA93" s="904"/>
      <c r="CB93" s="904"/>
      <c r="CC93" s="903" t="s">
        <v>115</v>
      </c>
      <c r="CD93" s="904"/>
      <c r="CE93" s="904"/>
      <c r="CF93" s="904"/>
      <c r="CG93" s="904"/>
      <c r="CH93" s="904"/>
      <c r="CI93" s="904"/>
      <c r="CJ93" s="904"/>
      <c r="CK93" s="904"/>
      <c r="CL93" s="904"/>
      <c r="CM93" s="904"/>
      <c r="CN93" s="904"/>
      <c r="CO93" s="904"/>
      <c r="CP93" s="904"/>
      <c r="CQ93" s="904"/>
      <c r="CR93" s="904"/>
      <c r="CS93" s="904"/>
      <c r="CT93" s="904"/>
      <c r="CU93" s="904"/>
      <c r="CV93" s="904"/>
      <c r="CW93" s="904"/>
      <c r="CX93" s="904"/>
      <c r="CY93" s="904"/>
      <c r="CZ93" s="904"/>
      <c r="DA93" s="904"/>
      <c r="DB93" s="904"/>
      <c r="DC93" s="904"/>
      <c r="DD93" s="904"/>
      <c r="DE93" s="904"/>
      <c r="DF93" s="904"/>
      <c r="DG93" s="904"/>
      <c r="DH93" s="904"/>
      <c r="DI93" s="904"/>
      <c r="DJ93" s="903" t="s">
        <v>116</v>
      </c>
      <c r="DK93" s="904"/>
      <c r="DL93" s="904"/>
      <c r="DM93" s="904"/>
      <c r="DN93" s="904"/>
      <c r="DO93" s="904"/>
      <c r="DP93" s="904"/>
      <c r="DQ93" s="904"/>
      <c r="DR93" s="904"/>
      <c r="DS93" s="904"/>
      <c r="DT93" s="904"/>
      <c r="DU93" s="904"/>
      <c r="DV93" s="904"/>
      <c r="DW93" s="904"/>
      <c r="DX93" s="904"/>
      <c r="DY93" s="904"/>
      <c r="DZ93" s="904"/>
      <c r="EA93" s="904"/>
      <c r="EB93" s="904"/>
      <c r="EC93" s="904"/>
      <c r="ED93" s="904"/>
      <c r="EE93" s="904"/>
      <c r="EF93" s="904"/>
      <c r="EG93" s="904"/>
      <c r="EH93" s="904"/>
      <c r="EI93" s="904"/>
      <c r="EJ93" s="904"/>
      <c r="EK93" s="904"/>
      <c r="EL93" s="904"/>
      <c r="EM93" s="904"/>
      <c r="EN93" s="904"/>
      <c r="EO93" s="904"/>
      <c r="EP93" s="904"/>
      <c r="EQ93" s="903" t="s">
        <v>117</v>
      </c>
      <c r="ER93" s="904"/>
      <c r="ES93" s="904"/>
      <c r="ET93" s="904"/>
      <c r="EU93" s="904"/>
      <c r="EV93" s="904"/>
      <c r="EW93" s="904"/>
      <c r="EX93" s="904"/>
      <c r="EY93" s="904"/>
      <c r="EZ93" s="904"/>
      <c r="FA93" s="904"/>
      <c r="FB93" s="904"/>
      <c r="FC93" s="904"/>
      <c r="FD93" s="904"/>
      <c r="FE93" s="904"/>
      <c r="FF93" s="904"/>
      <c r="FG93" s="904"/>
      <c r="FH93" s="904"/>
      <c r="FI93" s="904"/>
      <c r="FJ93" s="904"/>
      <c r="FK93" s="904"/>
      <c r="FL93" s="904"/>
      <c r="FM93" s="904"/>
      <c r="FN93" s="904"/>
      <c r="FO93" s="904"/>
      <c r="FP93" s="904"/>
      <c r="FQ93" s="904"/>
      <c r="FR93" s="904"/>
      <c r="FS93" s="904"/>
      <c r="FT93" s="904"/>
      <c r="FU93" s="904"/>
      <c r="FV93" s="904"/>
      <c r="FW93" s="905"/>
    </row>
    <row r="94" spans="1:179" s="12" customFormat="1" ht="35.25" customHeight="1">
      <c r="A94" s="385" t="s">
        <v>178</v>
      </c>
      <c r="B94" s="346"/>
      <c r="C94" s="346"/>
      <c r="D94" s="718"/>
      <c r="E94" s="52" t="s">
        <v>292</v>
      </c>
      <c r="F94" s="189" t="s">
        <v>340</v>
      </c>
      <c r="G94" s="166"/>
      <c r="H94" s="166"/>
      <c r="I94" s="166"/>
      <c r="J94" s="166"/>
      <c r="K94" s="166"/>
      <c r="L94" s="166"/>
      <c r="M94" s="736"/>
      <c r="N94" s="712"/>
      <c r="O94" s="130">
        <v>6</v>
      </c>
      <c r="P94" s="668" t="e">
        <f>#REF!</f>
        <v>#REF!</v>
      </c>
      <c r="Q94" s="667"/>
      <c r="R94" s="667"/>
      <c r="S94" s="667"/>
      <c r="T94" s="667"/>
      <c r="U94" s="667"/>
      <c r="V94" s="667"/>
      <c r="W94" s="667"/>
      <c r="X94" s="667"/>
      <c r="Y94" s="667"/>
      <c r="Z94" s="667"/>
      <c r="AA94" s="667"/>
      <c r="AB94" s="667"/>
      <c r="AC94" s="669"/>
      <c r="AD94" s="13" t="s">
        <v>183</v>
      </c>
      <c r="AE94" s="668" t="e">
        <f>#REF!</f>
        <v>#REF!</v>
      </c>
      <c r="AF94" s="667"/>
      <c r="AG94" s="667"/>
      <c r="AH94" s="667"/>
      <c r="AI94" s="667"/>
      <c r="AJ94" s="667"/>
      <c r="AK94" s="667"/>
      <c r="AL94" s="667"/>
      <c r="AM94" s="667"/>
      <c r="AN94" s="667"/>
      <c r="AO94" s="667"/>
      <c r="AP94" s="667"/>
      <c r="AQ94" s="667"/>
      <c r="AR94" s="667"/>
      <c r="AS94" s="667"/>
      <c r="AT94" s="667"/>
      <c r="AU94" s="667"/>
      <c r="AV94" s="130">
        <v>7</v>
      </c>
      <c r="AW94" s="668" t="e">
        <f>#REF!</f>
        <v>#REF!</v>
      </c>
      <c r="AX94" s="667"/>
      <c r="AY94" s="667"/>
      <c r="AZ94" s="667"/>
      <c r="BA94" s="667"/>
      <c r="BB94" s="667"/>
      <c r="BC94" s="667"/>
      <c r="BD94" s="667"/>
      <c r="BE94" s="667"/>
      <c r="BF94" s="667"/>
      <c r="BG94" s="667"/>
      <c r="BH94" s="667"/>
      <c r="BI94" s="667"/>
      <c r="BJ94" s="669"/>
      <c r="BK94" s="13" t="s">
        <v>183</v>
      </c>
      <c r="BL94" s="668" t="e">
        <f>#REF!</f>
        <v>#REF!</v>
      </c>
      <c r="BM94" s="667"/>
      <c r="BN94" s="667"/>
      <c r="BO94" s="667"/>
      <c r="BP94" s="667"/>
      <c r="BQ94" s="667"/>
      <c r="BR94" s="667"/>
      <c r="BS94" s="667"/>
      <c r="BT94" s="667"/>
      <c r="BU94" s="667"/>
      <c r="BV94" s="667"/>
      <c r="BW94" s="667"/>
      <c r="BX94" s="667"/>
      <c r="BY94" s="667"/>
      <c r="BZ94" s="667"/>
      <c r="CA94" s="667"/>
      <c r="CB94" s="91"/>
      <c r="CC94" s="66">
        <v>8</v>
      </c>
      <c r="CD94" s="140" t="e">
        <f>#REF!</f>
        <v>#REF!</v>
      </c>
      <c r="CE94" s="91"/>
      <c r="CF94" s="91"/>
      <c r="CG94" s="91"/>
      <c r="CH94" s="91"/>
      <c r="CI94" s="91"/>
      <c r="CJ94" s="91"/>
      <c r="CK94" s="91"/>
      <c r="CL94" s="91"/>
      <c r="CM94" s="91"/>
      <c r="CN94" s="91"/>
      <c r="CO94" s="91"/>
      <c r="CP94" s="91"/>
      <c r="CQ94" s="141"/>
      <c r="CR94" s="142" t="s">
        <v>183</v>
      </c>
      <c r="CS94" s="140" t="e">
        <f>#REF!</f>
        <v>#REF!</v>
      </c>
      <c r="CT94" s="91"/>
      <c r="CU94" s="91"/>
      <c r="CV94" s="91"/>
      <c r="CW94" s="91"/>
      <c r="CX94" s="91"/>
      <c r="CY94" s="91"/>
      <c r="CZ94" s="91"/>
      <c r="DA94" s="91"/>
      <c r="DB94" s="91"/>
      <c r="DC94" s="91"/>
      <c r="DD94" s="91"/>
      <c r="DE94" s="91"/>
      <c r="DF94" s="91"/>
      <c r="DG94" s="91"/>
      <c r="DH94" s="91"/>
      <c r="DI94" s="91"/>
      <c r="DJ94" s="130">
        <v>9</v>
      </c>
      <c r="DK94" s="668" t="e">
        <f>#REF!</f>
        <v>#REF!</v>
      </c>
      <c r="DL94" s="667"/>
      <c r="DM94" s="667"/>
      <c r="DN94" s="667"/>
      <c r="DO94" s="667"/>
      <c r="DP94" s="667"/>
      <c r="DQ94" s="667"/>
      <c r="DR94" s="667"/>
      <c r="DS94" s="667"/>
      <c r="DT94" s="667"/>
      <c r="DU94" s="667"/>
      <c r="DV94" s="667"/>
      <c r="DW94" s="667"/>
      <c r="DX94" s="669"/>
      <c r="DY94" s="13" t="s">
        <v>183</v>
      </c>
      <c r="DZ94" s="668" t="e">
        <f>#REF!</f>
        <v>#REF!</v>
      </c>
      <c r="EA94" s="667"/>
      <c r="EB94" s="667"/>
      <c r="EC94" s="667"/>
      <c r="ED94" s="667"/>
      <c r="EE94" s="667"/>
      <c r="EF94" s="667"/>
      <c r="EG94" s="667"/>
      <c r="EH94" s="667"/>
      <c r="EI94" s="667"/>
      <c r="EJ94" s="667"/>
      <c r="EK94" s="667"/>
      <c r="EL94" s="667"/>
      <c r="EM94" s="667"/>
      <c r="EN94" s="667"/>
      <c r="EO94" s="667"/>
      <c r="EP94" s="91"/>
      <c r="EQ94" s="130">
        <v>10</v>
      </c>
      <c r="ER94" s="668" t="e">
        <f>#REF!</f>
        <v>#REF!</v>
      </c>
      <c r="ES94" s="667"/>
      <c r="ET94" s="667"/>
      <c r="EU94" s="667"/>
      <c r="EV94" s="667"/>
      <c r="EW94" s="667"/>
      <c r="EX94" s="667"/>
      <c r="EY94" s="667"/>
      <c r="EZ94" s="667"/>
      <c r="FA94" s="667"/>
      <c r="FB94" s="667"/>
      <c r="FC94" s="667"/>
      <c r="FD94" s="667"/>
      <c r="FE94" s="669"/>
      <c r="FF94" s="13" t="s">
        <v>183</v>
      </c>
      <c r="FG94" s="668" t="e">
        <f>#REF!</f>
        <v>#REF!</v>
      </c>
      <c r="FH94" s="667"/>
      <c r="FI94" s="667"/>
      <c r="FJ94" s="667"/>
      <c r="FK94" s="667"/>
      <c r="FL94" s="667"/>
      <c r="FM94" s="667"/>
      <c r="FN94" s="667"/>
      <c r="FO94" s="667"/>
      <c r="FP94" s="667"/>
      <c r="FQ94" s="667"/>
      <c r="FR94" s="667"/>
      <c r="FS94" s="667"/>
      <c r="FT94" s="667"/>
      <c r="FU94" s="667"/>
      <c r="FV94" s="670"/>
      <c r="FW94" s="671"/>
    </row>
    <row r="95" spans="1:179" s="12" customFormat="1" ht="33.75" customHeight="1" thickBot="1">
      <c r="A95" s="383" t="s">
        <v>183</v>
      </c>
      <c r="B95" s="327"/>
      <c r="C95" s="327"/>
      <c r="D95" s="328"/>
      <c r="E95" s="116" t="e">
        <f>E5</f>
        <v>#REF!</v>
      </c>
      <c r="F95" s="117"/>
      <c r="G95" s="117"/>
      <c r="H95" s="117"/>
      <c r="I95" s="117"/>
      <c r="J95" s="117"/>
      <c r="K95" s="117"/>
      <c r="L95" s="117"/>
      <c r="M95" s="737"/>
      <c r="N95" s="123"/>
      <c r="O95" s="163" t="s">
        <v>185</v>
      </c>
      <c r="P95" s="119"/>
      <c r="Q95" s="119"/>
      <c r="R95" s="119"/>
      <c r="S95" s="119"/>
      <c r="T95" s="119"/>
      <c r="U95" s="111" t="s">
        <v>357</v>
      </c>
      <c r="V95" s="119"/>
      <c r="W95" s="119"/>
      <c r="X95" s="119"/>
      <c r="Y95" s="119"/>
      <c r="Z95" s="119"/>
      <c r="AA95" s="119"/>
      <c r="AB95" s="119"/>
      <c r="AC95" s="119"/>
      <c r="AD95" s="111" t="s">
        <v>358</v>
      </c>
      <c r="AE95" s="119"/>
      <c r="AF95" s="119"/>
      <c r="AG95" s="119"/>
      <c r="AH95" s="119"/>
      <c r="AI95" s="119"/>
      <c r="AJ95" s="119"/>
      <c r="AK95" s="119"/>
      <c r="AL95" s="119"/>
      <c r="AM95" s="111" t="s">
        <v>359</v>
      </c>
      <c r="AN95" s="119"/>
      <c r="AO95" s="119"/>
      <c r="AP95" s="119"/>
      <c r="AQ95" s="119"/>
      <c r="AR95" s="119"/>
      <c r="AS95" s="119"/>
      <c r="AT95" s="119"/>
      <c r="AU95" s="119"/>
      <c r="AV95" s="163" t="s">
        <v>185</v>
      </c>
      <c r="AW95" s="119"/>
      <c r="AX95" s="119"/>
      <c r="AY95" s="119"/>
      <c r="AZ95" s="119"/>
      <c r="BA95" s="119"/>
      <c r="BB95" s="111" t="s">
        <v>357</v>
      </c>
      <c r="BC95" s="119"/>
      <c r="BD95" s="119"/>
      <c r="BE95" s="119"/>
      <c r="BF95" s="119"/>
      <c r="BG95" s="68"/>
      <c r="BH95" s="119"/>
      <c r="BI95" s="119"/>
      <c r="BJ95" s="119"/>
      <c r="BK95" s="111" t="s">
        <v>358</v>
      </c>
      <c r="BL95" s="119"/>
      <c r="BM95" s="119"/>
      <c r="BN95" s="119"/>
      <c r="BO95" s="119"/>
      <c r="BP95" s="119"/>
      <c r="BQ95" s="119"/>
      <c r="BR95" s="119"/>
      <c r="BS95" s="119"/>
      <c r="BT95" s="111" t="s">
        <v>359</v>
      </c>
      <c r="BU95" s="119"/>
      <c r="BV95" s="119"/>
      <c r="BW95" s="119"/>
      <c r="BX95" s="119"/>
      <c r="BY95" s="119"/>
      <c r="BZ95" s="119"/>
      <c r="CA95" s="119"/>
      <c r="CB95" s="68"/>
      <c r="CC95" s="163" t="s">
        <v>185</v>
      </c>
      <c r="CD95" s="119"/>
      <c r="CE95" s="119"/>
      <c r="CF95" s="119"/>
      <c r="CG95" s="119"/>
      <c r="CH95" s="119"/>
      <c r="CI95" s="111" t="s">
        <v>357</v>
      </c>
      <c r="CJ95" s="119"/>
      <c r="CK95" s="119"/>
      <c r="CL95" s="119"/>
      <c r="CM95" s="119"/>
      <c r="CN95" s="119"/>
      <c r="CO95" s="119"/>
      <c r="CP95" s="119"/>
      <c r="CQ95" s="119"/>
      <c r="CR95" s="111" t="s">
        <v>358</v>
      </c>
      <c r="CS95" s="119"/>
      <c r="CT95" s="119"/>
      <c r="CU95" s="119"/>
      <c r="CV95" s="119"/>
      <c r="CW95" s="119"/>
      <c r="CX95" s="119"/>
      <c r="CY95" s="119"/>
      <c r="CZ95" s="119"/>
      <c r="DA95" s="111" t="s">
        <v>359</v>
      </c>
      <c r="DB95" s="119"/>
      <c r="DC95" s="119"/>
      <c r="DD95" s="119"/>
      <c r="DE95" s="119"/>
      <c r="DF95" s="119"/>
      <c r="DG95" s="119"/>
      <c r="DH95" s="119"/>
      <c r="DI95" s="119"/>
      <c r="DJ95" s="163" t="s">
        <v>185</v>
      </c>
      <c r="DK95" s="119"/>
      <c r="DL95" s="119"/>
      <c r="DM95" s="119"/>
      <c r="DN95" s="119"/>
      <c r="DO95" s="119"/>
      <c r="DP95" s="111" t="s">
        <v>357</v>
      </c>
      <c r="DQ95" s="119"/>
      <c r="DR95" s="119"/>
      <c r="DS95" s="119"/>
      <c r="DT95" s="119"/>
      <c r="DU95" s="119"/>
      <c r="DV95" s="119"/>
      <c r="DW95" s="119"/>
      <c r="DX95" s="119"/>
      <c r="DY95" s="111" t="s">
        <v>358</v>
      </c>
      <c r="DZ95" s="119"/>
      <c r="EA95" s="119"/>
      <c r="EB95" s="119"/>
      <c r="EC95" s="119"/>
      <c r="ED95" s="119"/>
      <c r="EE95" s="119"/>
      <c r="EF95" s="119"/>
      <c r="EG95" s="119"/>
      <c r="EH95" s="111" t="s">
        <v>359</v>
      </c>
      <c r="EI95" s="119"/>
      <c r="EJ95" s="119"/>
      <c r="EK95" s="119"/>
      <c r="EL95" s="119"/>
      <c r="EM95" s="119"/>
      <c r="EN95" s="119"/>
      <c r="EO95" s="119"/>
      <c r="EP95" s="68"/>
      <c r="EQ95" s="163" t="s">
        <v>185</v>
      </c>
      <c r="ER95" s="119"/>
      <c r="ES95" s="119"/>
      <c r="ET95" s="119"/>
      <c r="EU95" s="119"/>
      <c r="EV95" s="119"/>
      <c r="EW95" s="111" t="s">
        <v>357</v>
      </c>
      <c r="EX95" s="119"/>
      <c r="EY95" s="119"/>
      <c r="EZ95" s="119"/>
      <c r="FA95" s="119"/>
      <c r="FB95" s="119"/>
      <c r="FC95" s="119"/>
      <c r="FD95" s="119"/>
      <c r="FE95" s="119"/>
      <c r="FF95" s="111" t="s">
        <v>358</v>
      </c>
      <c r="FG95" s="119"/>
      <c r="FH95" s="119"/>
      <c r="FI95" s="119"/>
      <c r="FJ95" s="119"/>
      <c r="FK95" s="119"/>
      <c r="FL95" s="119"/>
      <c r="FM95" s="119"/>
      <c r="FN95" s="119"/>
      <c r="FO95" s="111" t="s">
        <v>359</v>
      </c>
      <c r="FP95" s="119"/>
      <c r="FQ95" s="119"/>
      <c r="FR95" s="119"/>
      <c r="FS95" s="119"/>
      <c r="FT95" s="119"/>
      <c r="FU95" s="119"/>
      <c r="FV95" s="119"/>
      <c r="FW95" s="120"/>
    </row>
    <row r="96" spans="1:179" s="12" customFormat="1" ht="13.5" customHeight="1">
      <c r="A96" s="384" t="s">
        <v>184</v>
      </c>
      <c r="B96" s="719"/>
      <c r="C96" s="719"/>
      <c r="D96" s="720"/>
      <c r="E96" s="85" t="s">
        <v>108</v>
      </c>
      <c r="F96" s="88" t="s">
        <v>107</v>
      </c>
      <c r="G96" s="160"/>
      <c r="H96" s="23" t="s">
        <v>108</v>
      </c>
      <c r="I96" s="86"/>
      <c r="J96" s="87"/>
      <c r="K96" s="468" t="s">
        <v>107</v>
      </c>
      <c r="L96" s="469"/>
      <c r="M96" s="470"/>
      <c r="N96" s="123"/>
      <c r="O96" s="883" t="s">
        <v>190</v>
      </c>
      <c r="P96" s="108"/>
      <c r="Q96" s="124"/>
      <c r="R96" s="873" t="s">
        <v>180</v>
      </c>
      <c r="S96" s="873" t="s">
        <v>1101</v>
      </c>
      <c r="T96" s="873" t="s">
        <v>66</v>
      </c>
      <c r="U96" s="85" t="s">
        <v>108</v>
      </c>
      <c r="V96" s="88" t="s">
        <v>107</v>
      </c>
      <c r="W96" s="160"/>
      <c r="X96" s="23" t="s">
        <v>108</v>
      </c>
      <c r="Y96" s="86"/>
      <c r="Z96" s="87"/>
      <c r="AA96" s="420" t="s">
        <v>107</v>
      </c>
      <c r="AB96" s="421"/>
      <c r="AC96" s="422"/>
      <c r="AD96" s="85" t="s">
        <v>108</v>
      </c>
      <c r="AE96" s="88" t="s">
        <v>107</v>
      </c>
      <c r="AF96" s="160"/>
      <c r="AG96" s="23" t="s">
        <v>108</v>
      </c>
      <c r="AH96" s="86"/>
      <c r="AI96" s="87"/>
      <c r="AJ96" s="420" t="s">
        <v>107</v>
      </c>
      <c r="AK96" s="421"/>
      <c r="AL96" s="422"/>
      <c r="AM96" s="85" t="s">
        <v>108</v>
      </c>
      <c r="AN96" s="88" t="s">
        <v>107</v>
      </c>
      <c r="AO96" s="160"/>
      <c r="AP96" s="23" t="s">
        <v>108</v>
      </c>
      <c r="AQ96" s="86"/>
      <c r="AR96" s="87"/>
      <c r="AS96" s="420" t="s">
        <v>107</v>
      </c>
      <c r="AT96" s="421"/>
      <c r="AU96" s="421"/>
      <c r="AV96" s="883" t="s">
        <v>190</v>
      </c>
      <c r="AW96" s="108"/>
      <c r="AX96" s="124"/>
      <c r="AY96" s="873" t="s">
        <v>180</v>
      </c>
      <c r="AZ96" s="873" t="s">
        <v>1101</v>
      </c>
      <c r="BA96" s="873" t="s">
        <v>66</v>
      </c>
      <c r="BB96" s="85" t="s">
        <v>108</v>
      </c>
      <c r="BC96" s="88" t="s">
        <v>107</v>
      </c>
      <c r="BD96" s="160"/>
      <c r="BE96" s="23" t="s">
        <v>108</v>
      </c>
      <c r="BF96" s="86"/>
      <c r="BG96" s="87"/>
      <c r="BH96" s="420" t="s">
        <v>107</v>
      </c>
      <c r="BI96" s="421"/>
      <c r="BJ96" s="422"/>
      <c r="BK96" s="85" t="s">
        <v>108</v>
      </c>
      <c r="BL96" s="88" t="s">
        <v>107</v>
      </c>
      <c r="BM96" s="160"/>
      <c r="BN96" s="23" t="s">
        <v>108</v>
      </c>
      <c r="BO96" s="86"/>
      <c r="BP96" s="87"/>
      <c r="BQ96" s="420" t="s">
        <v>107</v>
      </c>
      <c r="BR96" s="421"/>
      <c r="BS96" s="422"/>
      <c r="BT96" s="85" t="s">
        <v>108</v>
      </c>
      <c r="BU96" s="88" t="s">
        <v>107</v>
      </c>
      <c r="BV96" s="160"/>
      <c r="BW96" s="23" t="s">
        <v>108</v>
      </c>
      <c r="BX96" s="86"/>
      <c r="BY96" s="87"/>
      <c r="BZ96" s="420" t="s">
        <v>107</v>
      </c>
      <c r="CA96" s="421"/>
      <c r="CB96" s="422"/>
      <c r="CC96" s="883" t="s">
        <v>190</v>
      </c>
      <c r="CD96" s="108"/>
      <c r="CE96" s="124"/>
      <c r="CF96" s="873" t="s">
        <v>180</v>
      </c>
      <c r="CG96" s="873" t="s">
        <v>1101</v>
      </c>
      <c r="CH96" s="873" t="s">
        <v>66</v>
      </c>
      <c r="CI96" s="85" t="s">
        <v>108</v>
      </c>
      <c r="CJ96" s="88" t="s">
        <v>107</v>
      </c>
      <c r="CK96" s="160"/>
      <c r="CL96" s="23" t="s">
        <v>108</v>
      </c>
      <c r="CM96" s="86"/>
      <c r="CN96" s="87"/>
      <c r="CO96" s="420" t="s">
        <v>107</v>
      </c>
      <c r="CP96" s="421"/>
      <c r="CQ96" s="422"/>
      <c r="CR96" s="85" t="s">
        <v>108</v>
      </c>
      <c r="CS96" s="88" t="s">
        <v>107</v>
      </c>
      <c r="CT96" s="160"/>
      <c r="CU96" s="23" t="s">
        <v>108</v>
      </c>
      <c r="CV96" s="86"/>
      <c r="CW96" s="87"/>
      <c r="CX96" s="420" t="s">
        <v>107</v>
      </c>
      <c r="CY96" s="421"/>
      <c r="CZ96" s="422"/>
      <c r="DA96" s="85" t="s">
        <v>108</v>
      </c>
      <c r="DB96" s="88" t="s">
        <v>107</v>
      </c>
      <c r="DC96" s="160"/>
      <c r="DD96" s="23" t="s">
        <v>108</v>
      </c>
      <c r="DE96" s="86"/>
      <c r="DF96" s="87"/>
      <c r="DG96" s="420" t="s">
        <v>107</v>
      </c>
      <c r="DH96" s="421"/>
      <c r="DI96" s="422"/>
      <c r="DJ96" s="883" t="s">
        <v>190</v>
      </c>
      <c r="DK96" s="108"/>
      <c r="DL96" s="124"/>
      <c r="DM96" s="873" t="s">
        <v>180</v>
      </c>
      <c r="DN96" s="873" t="s">
        <v>1101</v>
      </c>
      <c r="DO96" s="873" t="s">
        <v>66</v>
      </c>
      <c r="DP96" s="85" t="s">
        <v>108</v>
      </c>
      <c r="DQ96" s="88" t="s">
        <v>107</v>
      </c>
      <c r="DR96" s="160"/>
      <c r="DS96" s="23" t="s">
        <v>108</v>
      </c>
      <c r="DT96" s="86"/>
      <c r="DU96" s="87"/>
      <c r="DV96" s="420" t="s">
        <v>107</v>
      </c>
      <c r="DW96" s="421"/>
      <c r="DX96" s="422"/>
      <c r="DY96" s="85" t="s">
        <v>108</v>
      </c>
      <c r="DZ96" s="88" t="s">
        <v>107</v>
      </c>
      <c r="EA96" s="160"/>
      <c r="EB96" s="23" t="s">
        <v>108</v>
      </c>
      <c r="EC96" s="86"/>
      <c r="ED96" s="87"/>
      <c r="EE96" s="420" t="s">
        <v>107</v>
      </c>
      <c r="EF96" s="421"/>
      <c r="EG96" s="422"/>
      <c r="EH96" s="85" t="s">
        <v>108</v>
      </c>
      <c r="EI96" s="88" t="s">
        <v>107</v>
      </c>
      <c r="EJ96" s="160"/>
      <c r="EK96" s="23" t="s">
        <v>108</v>
      </c>
      <c r="EL96" s="86"/>
      <c r="EM96" s="87"/>
      <c r="EN96" s="420" t="s">
        <v>107</v>
      </c>
      <c r="EO96" s="421"/>
      <c r="EP96" s="422"/>
      <c r="EQ96" s="883" t="s">
        <v>190</v>
      </c>
      <c r="ER96" s="108"/>
      <c r="ES96" s="124"/>
      <c r="ET96" s="873" t="s">
        <v>180</v>
      </c>
      <c r="EU96" s="873" t="s">
        <v>1101</v>
      </c>
      <c r="EV96" s="873" t="s">
        <v>66</v>
      </c>
      <c r="EW96" s="85" t="s">
        <v>108</v>
      </c>
      <c r="EX96" s="88" t="s">
        <v>107</v>
      </c>
      <c r="EY96" s="160"/>
      <c r="EZ96" s="23" t="s">
        <v>108</v>
      </c>
      <c r="FA96" s="86"/>
      <c r="FB96" s="87"/>
      <c r="FC96" s="420" t="s">
        <v>107</v>
      </c>
      <c r="FD96" s="421"/>
      <c r="FE96" s="422"/>
      <c r="FF96" s="85" t="s">
        <v>108</v>
      </c>
      <c r="FG96" s="88" t="s">
        <v>107</v>
      </c>
      <c r="FH96" s="160"/>
      <c r="FI96" s="23" t="s">
        <v>108</v>
      </c>
      <c r="FJ96" s="86"/>
      <c r="FK96" s="87"/>
      <c r="FL96" s="420" t="s">
        <v>107</v>
      </c>
      <c r="FM96" s="421"/>
      <c r="FN96" s="422"/>
      <c r="FO96" s="85" t="s">
        <v>108</v>
      </c>
      <c r="FP96" s="88" t="s">
        <v>107</v>
      </c>
      <c r="FQ96" s="160"/>
      <c r="FR96" s="23" t="s">
        <v>108</v>
      </c>
      <c r="FS96" s="86"/>
      <c r="FT96" s="87"/>
      <c r="FU96" s="420" t="s">
        <v>107</v>
      </c>
      <c r="FV96" s="421"/>
      <c r="FW96" s="463"/>
    </row>
    <row r="97" spans="1:179" s="12" customFormat="1" ht="30">
      <c r="A97" s="167"/>
      <c r="B97" s="721"/>
      <c r="C97" s="721"/>
      <c r="D97" s="722"/>
      <c r="E97" s="85" t="s">
        <v>190</v>
      </c>
      <c r="F97" s="88" t="s">
        <v>190</v>
      </c>
      <c r="G97" s="160"/>
      <c r="H97" s="159" t="s">
        <v>180</v>
      </c>
      <c r="I97" s="88" t="s">
        <v>1101</v>
      </c>
      <c r="J97" s="85" t="s">
        <v>12</v>
      </c>
      <c r="K97" s="425" t="s">
        <v>180</v>
      </c>
      <c r="L97" s="424" t="s">
        <v>1101</v>
      </c>
      <c r="M97" s="464" t="s">
        <v>12</v>
      </c>
      <c r="N97" s="123"/>
      <c r="O97" s="895"/>
      <c r="P97" s="109"/>
      <c r="Q97" s="125"/>
      <c r="R97" s="894"/>
      <c r="S97" s="894"/>
      <c r="T97" s="894"/>
      <c r="U97" s="85" t="s">
        <v>190</v>
      </c>
      <c r="V97" s="88" t="s">
        <v>190</v>
      </c>
      <c r="W97" s="160"/>
      <c r="X97" s="159" t="s">
        <v>180</v>
      </c>
      <c r="Y97" s="88" t="s">
        <v>1101</v>
      </c>
      <c r="Z97" s="85" t="s">
        <v>12</v>
      </c>
      <c r="AA97" s="423" t="s">
        <v>180</v>
      </c>
      <c r="AB97" s="424" t="s">
        <v>1101</v>
      </c>
      <c r="AC97" s="425" t="s">
        <v>12</v>
      </c>
      <c r="AD97" s="85" t="s">
        <v>190</v>
      </c>
      <c r="AE97" s="88" t="s">
        <v>190</v>
      </c>
      <c r="AF97" s="160"/>
      <c r="AG97" s="159" t="s">
        <v>180</v>
      </c>
      <c r="AH97" s="88" t="s">
        <v>1101</v>
      </c>
      <c r="AI97" s="85" t="s">
        <v>12</v>
      </c>
      <c r="AJ97" s="423" t="s">
        <v>180</v>
      </c>
      <c r="AK97" s="424" t="s">
        <v>1101</v>
      </c>
      <c r="AL97" s="425" t="s">
        <v>12</v>
      </c>
      <c r="AM97" s="85" t="s">
        <v>190</v>
      </c>
      <c r="AN97" s="88" t="s">
        <v>190</v>
      </c>
      <c r="AO97" s="160"/>
      <c r="AP97" s="159" t="s">
        <v>180</v>
      </c>
      <c r="AQ97" s="88" t="s">
        <v>1101</v>
      </c>
      <c r="AR97" s="85" t="s">
        <v>12</v>
      </c>
      <c r="AS97" s="423" t="s">
        <v>180</v>
      </c>
      <c r="AT97" s="424" t="s">
        <v>1101</v>
      </c>
      <c r="AU97" s="424" t="s">
        <v>12</v>
      </c>
      <c r="AV97" s="895"/>
      <c r="AW97" s="109"/>
      <c r="AX97" s="125"/>
      <c r="AY97" s="894"/>
      <c r="AZ97" s="894"/>
      <c r="BA97" s="894"/>
      <c r="BB97" s="85" t="s">
        <v>190</v>
      </c>
      <c r="BC97" s="88" t="s">
        <v>190</v>
      </c>
      <c r="BD97" s="160"/>
      <c r="BE97" s="159" t="s">
        <v>180</v>
      </c>
      <c r="BF97" s="88" t="s">
        <v>1101</v>
      </c>
      <c r="BG97" s="85" t="s">
        <v>12</v>
      </c>
      <c r="BH97" s="423" t="s">
        <v>180</v>
      </c>
      <c r="BI97" s="424" t="s">
        <v>1101</v>
      </c>
      <c r="BJ97" s="425" t="s">
        <v>12</v>
      </c>
      <c r="BK97" s="85" t="s">
        <v>190</v>
      </c>
      <c r="BL97" s="88" t="s">
        <v>190</v>
      </c>
      <c r="BM97" s="160"/>
      <c r="BN97" s="159" t="s">
        <v>180</v>
      </c>
      <c r="BO97" s="88" t="s">
        <v>1101</v>
      </c>
      <c r="BP97" s="85" t="s">
        <v>12</v>
      </c>
      <c r="BQ97" s="423" t="s">
        <v>180</v>
      </c>
      <c r="BR97" s="424" t="s">
        <v>1101</v>
      </c>
      <c r="BS97" s="425" t="s">
        <v>12</v>
      </c>
      <c r="BT97" s="85" t="s">
        <v>190</v>
      </c>
      <c r="BU97" s="88" t="s">
        <v>190</v>
      </c>
      <c r="BV97" s="160"/>
      <c r="BW97" s="159" t="s">
        <v>180</v>
      </c>
      <c r="BX97" s="88" t="s">
        <v>1101</v>
      </c>
      <c r="BY97" s="85" t="s">
        <v>12</v>
      </c>
      <c r="BZ97" s="423" t="s">
        <v>180</v>
      </c>
      <c r="CA97" s="424" t="s">
        <v>1101</v>
      </c>
      <c r="CB97" s="425" t="s">
        <v>12</v>
      </c>
      <c r="CC97" s="895"/>
      <c r="CD97" s="109"/>
      <c r="CE97" s="125"/>
      <c r="CF97" s="894"/>
      <c r="CG97" s="894"/>
      <c r="CH97" s="894"/>
      <c r="CI97" s="85" t="s">
        <v>190</v>
      </c>
      <c r="CJ97" s="88" t="s">
        <v>190</v>
      </c>
      <c r="CK97" s="160"/>
      <c r="CL97" s="159" t="s">
        <v>180</v>
      </c>
      <c r="CM97" s="88" t="s">
        <v>1101</v>
      </c>
      <c r="CN97" s="85" t="s">
        <v>12</v>
      </c>
      <c r="CO97" s="423" t="s">
        <v>180</v>
      </c>
      <c r="CP97" s="424" t="s">
        <v>1101</v>
      </c>
      <c r="CQ97" s="425" t="s">
        <v>12</v>
      </c>
      <c r="CR97" s="85" t="s">
        <v>190</v>
      </c>
      <c r="CS97" s="88" t="s">
        <v>190</v>
      </c>
      <c r="CT97" s="160"/>
      <c r="CU97" s="159" t="s">
        <v>180</v>
      </c>
      <c r="CV97" s="88" t="s">
        <v>1101</v>
      </c>
      <c r="CW97" s="85" t="s">
        <v>12</v>
      </c>
      <c r="CX97" s="423" t="s">
        <v>180</v>
      </c>
      <c r="CY97" s="424" t="s">
        <v>1101</v>
      </c>
      <c r="CZ97" s="425" t="s">
        <v>12</v>
      </c>
      <c r="DA97" s="85" t="s">
        <v>190</v>
      </c>
      <c r="DB97" s="88" t="s">
        <v>190</v>
      </c>
      <c r="DC97" s="160"/>
      <c r="DD97" s="159" t="s">
        <v>180</v>
      </c>
      <c r="DE97" s="88" t="s">
        <v>1101</v>
      </c>
      <c r="DF97" s="85" t="s">
        <v>12</v>
      </c>
      <c r="DG97" s="423" t="s">
        <v>180</v>
      </c>
      <c r="DH97" s="424" t="s">
        <v>1101</v>
      </c>
      <c r="DI97" s="425" t="s">
        <v>12</v>
      </c>
      <c r="DJ97" s="895"/>
      <c r="DK97" s="109"/>
      <c r="DL97" s="125"/>
      <c r="DM97" s="894"/>
      <c r="DN97" s="894"/>
      <c r="DO97" s="894"/>
      <c r="DP97" s="85" t="s">
        <v>190</v>
      </c>
      <c r="DQ97" s="88" t="s">
        <v>190</v>
      </c>
      <c r="DR97" s="160"/>
      <c r="DS97" s="159" t="s">
        <v>180</v>
      </c>
      <c r="DT97" s="88" t="s">
        <v>1101</v>
      </c>
      <c r="DU97" s="85" t="s">
        <v>12</v>
      </c>
      <c r="DV97" s="423" t="s">
        <v>180</v>
      </c>
      <c r="DW97" s="424" t="s">
        <v>1101</v>
      </c>
      <c r="DX97" s="425" t="s">
        <v>12</v>
      </c>
      <c r="DY97" s="85" t="s">
        <v>190</v>
      </c>
      <c r="DZ97" s="88" t="s">
        <v>190</v>
      </c>
      <c r="EA97" s="160"/>
      <c r="EB97" s="159" t="s">
        <v>180</v>
      </c>
      <c r="EC97" s="88" t="s">
        <v>1101</v>
      </c>
      <c r="ED97" s="85" t="s">
        <v>12</v>
      </c>
      <c r="EE97" s="423" t="s">
        <v>180</v>
      </c>
      <c r="EF97" s="424" t="s">
        <v>1101</v>
      </c>
      <c r="EG97" s="425" t="s">
        <v>12</v>
      </c>
      <c r="EH97" s="85" t="s">
        <v>190</v>
      </c>
      <c r="EI97" s="88" t="s">
        <v>190</v>
      </c>
      <c r="EJ97" s="160"/>
      <c r="EK97" s="159" t="s">
        <v>180</v>
      </c>
      <c r="EL97" s="88" t="s">
        <v>1101</v>
      </c>
      <c r="EM97" s="85" t="s">
        <v>12</v>
      </c>
      <c r="EN97" s="423" t="s">
        <v>180</v>
      </c>
      <c r="EO97" s="424" t="s">
        <v>1101</v>
      </c>
      <c r="EP97" s="425" t="s">
        <v>12</v>
      </c>
      <c r="EQ97" s="895"/>
      <c r="ER97" s="109"/>
      <c r="ES97" s="125"/>
      <c r="ET97" s="894"/>
      <c r="EU97" s="894"/>
      <c r="EV97" s="894"/>
      <c r="EW97" s="85" t="s">
        <v>190</v>
      </c>
      <c r="EX97" s="88" t="s">
        <v>190</v>
      </c>
      <c r="EY97" s="160"/>
      <c r="EZ97" s="159" t="s">
        <v>180</v>
      </c>
      <c r="FA97" s="88" t="s">
        <v>1101</v>
      </c>
      <c r="FB97" s="85" t="s">
        <v>12</v>
      </c>
      <c r="FC97" s="423" t="s">
        <v>180</v>
      </c>
      <c r="FD97" s="424" t="s">
        <v>1101</v>
      </c>
      <c r="FE97" s="425" t="s">
        <v>12</v>
      </c>
      <c r="FF97" s="85" t="s">
        <v>190</v>
      </c>
      <c r="FG97" s="88" t="s">
        <v>190</v>
      </c>
      <c r="FH97" s="160"/>
      <c r="FI97" s="159" t="s">
        <v>180</v>
      </c>
      <c r="FJ97" s="88" t="s">
        <v>1101</v>
      </c>
      <c r="FK97" s="85" t="s">
        <v>12</v>
      </c>
      <c r="FL97" s="423" t="s">
        <v>180</v>
      </c>
      <c r="FM97" s="424" t="s">
        <v>1101</v>
      </c>
      <c r="FN97" s="425" t="s">
        <v>12</v>
      </c>
      <c r="FO97" s="85" t="s">
        <v>190</v>
      </c>
      <c r="FP97" s="88" t="s">
        <v>190</v>
      </c>
      <c r="FQ97" s="160"/>
      <c r="FR97" s="159" t="s">
        <v>180</v>
      </c>
      <c r="FS97" s="88" t="s">
        <v>1101</v>
      </c>
      <c r="FT97" s="85" t="s">
        <v>12</v>
      </c>
      <c r="FU97" s="423" t="s">
        <v>180</v>
      </c>
      <c r="FV97" s="424" t="s">
        <v>1101</v>
      </c>
      <c r="FW97" s="464" t="s">
        <v>12</v>
      </c>
    </row>
    <row r="98" spans="1:179" s="12" customFormat="1" ht="21" customHeight="1">
      <c r="A98" s="168"/>
      <c r="B98" s="723"/>
      <c r="C98" s="723"/>
      <c r="D98" s="724"/>
      <c r="E98" s="112" t="e">
        <f>H98*0.0258</f>
        <v>#REF!</v>
      </c>
      <c r="F98" s="112" t="e">
        <f>K98*0.0258</f>
        <v>#REF!</v>
      </c>
      <c r="G98" s="50"/>
      <c r="H98" s="113" t="e">
        <f>H157+H172</f>
        <v>#REF!</v>
      </c>
      <c r="I98" s="114" t="e">
        <f>Y8+BF8+CM8+DT8+FA8+Y98+BF98+CM98+DT98+FA98+Y188+BF188+CM188+DT188+FA188+Y278+BF278+CM278+DT278+FA278</f>
        <v>#REF!</v>
      </c>
      <c r="J98" s="115" t="e">
        <f>Z8+BG8+CN8+DU8+FB8+Z98+BG98+CN98+DU98+FB98+Z188+BG188+CN188+DU188+FB188+Z278+BG278+CN278+DU278+FB278</f>
        <v>#REF!</v>
      </c>
      <c r="K98" s="427" t="e">
        <f>K157+K172</f>
        <v>#REF!</v>
      </c>
      <c r="L98" s="461" t="e">
        <f>AB8+BI8+CP8+DW8+FD8+AB98+BI98+CP98+DW98+FD98+AB188+BI188+CP188+DW188+FD188+AB278+BI278+CP278+DW278+FD278</f>
        <v>#REF!</v>
      </c>
      <c r="M98" s="465" t="e">
        <f>AC8+BJ8+CQ8+DX8+FE8+AC98+BJ98+CQ98+DX98+FE98+AC188+BJ188+CQ188+DX188+FE188+AC278+BJ278+CQ278+DX278+FE278</f>
        <v>#REF!</v>
      </c>
      <c r="N98" s="148"/>
      <c r="O98" s="322" t="e">
        <f>R98*0.0258</f>
        <v>#REF!</v>
      </c>
      <c r="P98" s="110"/>
      <c r="Q98" s="127"/>
      <c r="R98" s="115" t="e">
        <f>R157+R172</f>
        <v>#REF!</v>
      </c>
      <c r="S98" s="114" t="e">
        <f>ROUNDDOWN(S157+S172,0)</f>
        <v>#REF!</v>
      </c>
      <c r="T98" s="114" t="e">
        <f>ROUNDDOWN(T157+T172,0)</f>
        <v>#REF!</v>
      </c>
      <c r="U98" s="324" t="e">
        <f>X98*0.0258</f>
        <v>#REF!</v>
      </c>
      <c r="V98" s="325" t="e">
        <f>AA98*0.0258</f>
        <v>#REF!</v>
      </c>
      <c r="W98" s="161"/>
      <c r="X98" s="113" t="e">
        <f>X157+X172</f>
        <v>#REF!</v>
      </c>
      <c r="Y98" s="114" t="e">
        <f>ROUNDDOWN(Y157+Y172,0)</f>
        <v>#REF!</v>
      </c>
      <c r="Z98" s="115" t="e">
        <f>ROUNDDOWN(Z157+Z172,0)</f>
        <v>#REF!</v>
      </c>
      <c r="AA98" s="426" t="e">
        <f>AA157+AA172</f>
        <v>#REF!</v>
      </c>
      <c r="AB98" s="461" t="e">
        <f>ROUNDDOWN(AB157+AB172,0)</f>
        <v>#REF!</v>
      </c>
      <c r="AC98" s="427" t="e">
        <f>ROUNDDOWN(AC157+AC172,0)</f>
        <v>#REF!</v>
      </c>
      <c r="AD98" s="324" t="e">
        <f>AG98*0.0258</f>
        <v>#REF!</v>
      </c>
      <c r="AE98" s="325" t="e">
        <f>AJ98*0.0258</f>
        <v>#REF!</v>
      </c>
      <c r="AF98" s="161"/>
      <c r="AG98" s="113" t="e">
        <f>AG157+AG172</f>
        <v>#REF!</v>
      </c>
      <c r="AH98" s="114" t="e">
        <f>ROUNDDOWN(AH157+AH172,0)</f>
        <v>#REF!</v>
      </c>
      <c r="AI98" s="115" t="e">
        <f>ROUNDDOWN(AI157+AI172,0)</f>
        <v>#REF!</v>
      </c>
      <c r="AJ98" s="426" t="e">
        <f>AJ157+AJ172</f>
        <v>#REF!</v>
      </c>
      <c r="AK98" s="461" t="e">
        <f>ROUNDDOWN(AK157+AK172,0)</f>
        <v>#REF!</v>
      </c>
      <c r="AL98" s="427" t="e">
        <f>ROUNDDOWN(AL157+AL172,0)</f>
        <v>#REF!</v>
      </c>
      <c r="AM98" s="324" t="e">
        <f>AP98*0.0258</f>
        <v>#REF!</v>
      </c>
      <c r="AN98" s="325" t="e">
        <f>AS98*0.0258</f>
        <v>#REF!</v>
      </c>
      <c r="AO98" s="161"/>
      <c r="AP98" s="113" t="e">
        <f>AP157+AP172</f>
        <v>#REF!</v>
      </c>
      <c r="AQ98" s="114" t="e">
        <f>ROUNDDOWN(AQ157+AQ172,0)</f>
        <v>#REF!</v>
      </c>
      <c r="AR98" s="115" t="e">
        <f>ROUNDDOWN(AR157+AR172,0)</f>
        <v>#REF!</v>
      </c>
      <c r="AS98" s="426" t="e">
        <f>AS157+AS172</f>
        <v>#REF!</v>
      </c>
      <c r="AT98" s="461" t="e">
        <f>ROUNDDOWN(AT157+AT172,0)</f>
        <v>#REF!</v>
      </c>
      <c r="AU98" s="461" t="e">
        <f>ROUNDDOWN(AU157+AU172,0)</f>
        <v>#REF!</v>
      </c>
      <c r="AV98" s="323" t="e">
        <f>AY98*0.0258</f>
        <v>#REF!</v>
      </c>
      <c r="AW98" s="110"/>
      <c r="AX98" s="127"/>
      <c r="AY98" s="112" t="e">
        <f>AY157+AY172</f>
        <v>#REF!</v>
      </c>
      <c r="AZ98" s="114" t="e">
        <f>ROUNDDOWN(AZ157+AZ172,0)</f>
        <v>#REF!</v>
      </c>
      <c r="BA98" s="114" t="e">
        <f>ROUNDDOWN(BA157+BA172,0)</f>
        <v>#REF!</v>
      </c>
      <c r="BB98" s="324" t="e">
        <f>BE98*0.0258</f>
        <v>#REF!</v>
      </c>
      <c r="BC98" s="325" t="e">
        <f>BH98*0.0258</f>
        <v>#REF!</v>
      </c>
      <c r="BD98" s="161"/>
      <c r="BE98" s="113" t="e">
        <f>BE157+BE172</f>
        <v>#REF!</v>
      </c>
      <c r="BF98" s="114" t="e">
        <f>ROUNDDOWN(BF157+BF172,0)</f>
        <v>#REF!</v>
      </c>
      <c r="BG98" s="115" t="e">
        <f>ROUNDDOWN(BG157+BG172,0)</f>
        <v>#REF!</v>
      </c>
      <c r="BH98" s="426" t="e">
        <f>BH157+BH172</f>
        <v>#REF!</v>
      </c>
      <c r="BI98" s="461" t="e">
        <f>ROUNDDOWN(BI157+BI172,0)</f>
        <v>#REF!</v>
      </c>
      <c r="BJ98" s="427" t="e">
        <f>ROUNDDOWN(BJ157+BJ172,0)</f>
        <v>#REF!</v>
      </c>
      <c r="BK98" s="324" t="e">
        <f>BN98*0.0258</f>
        <v>#REF!</v>
      </c>
      <c r="BL98" s="325" t="e">
        <f>BQ98*0.0258</f>
        <v>#REF!</v>
      </c>
      <c r="BM98" s="161"/>
      <c r="BN98" s="113" t="e">
        <f>BN157+BN172</f>
        <v>#REF!</v>
      </c>
      <c r="BO98" s="114" t="e">
        <f>ROUNDDOWN(BO157+BO172,0)</f>
        <v>#REF!</v>
      </c>
      <c r="BP98" s="115" t="e">
        <f>ROUNDDOWN(BP157+BP172,0)</f>
        <v>#REF!</v>
      </c>
      <c r="BQ98" s="426" t="e">
        <f>BQ157+BQ172</f>
        <v>#REF!</v>
      </c>
      <c r="BR98" s="461" t="e">
        <f>ROUNDDOWN(BR157+BR172,0)</f>
        <v>#REF!</v>
      </c>
      <c r="BS98" s="427" t="e">
        <f>ROUNDDOWN(BS157+BS172,0)</f>
        <v>#REF!</v>
      </c>
      <c r="BT98" s="324" t="e">
        <f>BW98*0.0258</f>
        <v>#REF!</v>
      </c>
      <c r="BU98" s="325" t="e">
        <f>BZ98*0.0258</f>
        <v>#REF!</v>
      </c>
      <c r="BV98" s="161"/>
      <c r="BW98" s="113" t="e">
        <f>BW157+BW172</f>
        <v>#REF!</v>
      </c>
      <c r="BX98" s="114" t="e">
        <f>ROUNDDOWN(BX157+BX172,0)</f>
        <v>#REF!</v>
      </c>
      <c r="BY98" s="115" t="e">
        <f>ROUNDDOWN(BY157+BY172,0)</f>
        <v>#REF!</v>
      </c>
      <c r="BZ98" s="426" t="e">
        <f>BZ157+BZ172</f>
        <v>#REF!</v>
      </c>
      <c r="CA98" s="461" t="e">
        <f>ROUNDDOWN(CA157+CA172,0)</f>
        <v>#REF!</v>
      </c>
      <c r="CB98" s="427" t="e">
        <f>ROUNDDOWN(CB157+CB172,0)</f>
        <v>#REF!</v>
      </c>
      <c r="CC98" s="323" t="e">
        <f>CF98*0.0258</f>
        <v>#REF!</v>
      </c>
      <c r="CD98" s="110"/>
      <c r="CE98" s="127"/>
      <c r="CF98" s="115" t="e">
        <f>CF157+CF172</f>
        <v>#REF!</v>
      </c>
      <c r="CG98" s="114" t="e">
        <f>ROUNDDOWN(CG157+CG172,0)</f>
        <v>#REF!</v>
      </c>
      <c r="CH98" s="114" t="e">
        <f>ROUNDDOWN(CH157+CH172,0)</f>
        <v>#REF!</v>
      </c>
      <c r="CI98" s="324" t="e">
        <f>CL98*0.0258</f>
        <v>#REF!</v>
      </c>
      <c r="CJ98" s="325" t="e">
        <f>CO98*0.0258</f>
        <v>#REF!</v>
      </c>
      <c r="CK98" s="161"/>
      <c r="CL98" s="113" t="e">
        <f>CL157+CL172</f>
        <v>#REF!</v>
      </c>
      <c r="CM98" s="114" t="e">
        <f>ROUNDDOWN(CM157+CM172,0)</f>
        <v>#REF!</v>
      </c>
      <c r="CN98" s="115" t="e">
        <f>ROUNDDOWN(CN157+CN172,0)</f>
        <v>#REF!</v>
      </c>
      <c r="CO98" s="426" t="e">
        <f>CO157+CO172</f>
        <v>#REF!</v>
      </c>
      <c r="CP98" s="461" t="e">
        <f>ROUNDDOWN(CP157+CP172,0)</f>
        <v>#REF!</v>
      </c>
      <c r="CQ98" s="427" t="e">
        <f>ROUNDDOWN(CQ157+CQ172,0)</f>
        <v>#REF!</v>
      </c>
      <c r="CR98" s="324" t="e">
        <f>CU98*0.0258</f>
        <v>#REF!</v>
      </c>
      <c r="CS98" s="325" t="e">
        <f>CX98*0.0258</f>
        <v>#REF!</v>
      </c>
      <c r="CT98" s="161"/>
      <c r="CU98" s="113" t="e">
        <f>CU157+CU172</f>
        <v>#REF!</v>
      </c>
      <c r="CV98" s="114" t="e">
        <f>ROUNDDOWN(CV157+CV172,0)</f>
        <v>#REF!</v>
      </c>
      <c r="CW98" s="115" t="e">
        <f>ROUNDDOWN(CW157+CW172,0)</f>
        <v>#REF!</v>
      </c>
      <c r="CX98" s="426" t="e">
        <f>CX157+CX172</f>
        <v>#REF!</v>
      </c>
      <c r="CY98" s="461" t="e">
        <f>ROUNDDOWN(CY157+CY172,0)</f>
        <v>#REF!</v>
      </c>
      <c r="CZ98" s="427" t="e">
        <f>ROUNDDOWN(CZ157+CZ172,0)</f>
        <v>#REF!</v>
      </c>
      <c r="DA98" s="324" t="e">
        <f>DD98*0.0258</f>
        <v>#REF!</v>
      </c>
      <c r="DB98" s="325" t="e">
        <f>DG98*0.0258</f>
        <v>#REF!</v>
      </c>
      <c r="DC98" s="161"/>
      <c r="DD98" s="113" t="e">
        <f>DD157+DD172</f>
        <v>#REF!</v>
      </c>
      <c r="DE98" s="114" t="e">
        <f>ROUNDDOWN(DE157+DE172,0)</f>
        <v>#REF!</v>
      </c>
      <c r="DF98" s="115" t="e">
        <f>ROUNDDOWN(DF157+DF172,0)</f>
        <v>#REF!</v>
      </c>
      <c r="DG98" s="426" t="e">
        <f>DG157+DG172</f>
        <v>#REF!</v>
      </c>
      <c r="DH98" s="461" t="e">
        <f>ROUNDDOWN(DH157+DH172,0)</f>
        <v>#REF!</v>
      </c>
      <c r="DI98" s="427" t="e">
        <f>ROUNDDOWN(DI157+DI172,0)</f>
        <v>#REF!</v>
      </c>
      <c r="DJ98" s="323" t="e">
        <f>DM98*0.0258</f>
        <v>#REF!</v>
      </c>
      <c r="DK98" s="110"/>
      <c r="DL98" s="127"/>
      <c r="DM98" s="115" t="e">
        <f>DM157+DM172</f>
        <v>#REF!</v>
      </c>
      <c r="DN98" s="114" t="e">
        <f>ROUNDDOWN(DN157+DN172,0)</f>
        <v>#REF!</v>
      </c>
      <c r="DO98" s="114" t="e">
        <f>ROUNDDOWN(DO157+DO172,0)</f>
        <v>#REF!</v>
      </c>
      <c r="DP98" s="324" t="e">
        <f>DS98*0.0258</f>
        <v>#REF!</v>
      </c>
      <c r="DQ98" s="325" t="e">
        <f>DV98*0.0258</f>
        <v>#REF!</v>
      </c>
      <c r="DR98" s="161"/>
      <c r="DS98" s="113" t="e">
        <f>DS157+DS172</f>
        <v>#REF!</v>
      </c>
      <c r="DT98" s="114" t="e">
        <f>ROUNDDOWN(DT157+DT172,0)</f>
        <v>#REF!</v>
      </c>
      <c r="DU98" s="115" t="e">
        <f>ROUNDDOWN(DU157+DU172,0)</f>
        <v>#REF!</v>
      </c>
      <c r="DV98" s="426" t="e">
        <f>DV157+DV172</f>
        <v>#REF!</v>
      </c>
      <c r="DW98" s="461" t="e">
        <f>ROUNDDOWN(DW157+DW172,0)</f>
        <v>#REF!</v>
      </c>
      <c r="DX98" s="427" t="e">
        <f>ROUNDDOWN(DX157+DX172,0)</f>
        <v>#REF!</v>
      </c>
      <c r="DY98" s="324" t="e">
        <f>EB98*0.0258</f>
        <v>#REF!</v>
      </c>
      <c r="DZ98" s="325" t="e">
        <f>EE98*0.0258</f>
        <v>#REF!</v>
      </c>
      <c r="EA98" s="161"/>
      <c r="EB98" s="113" t="e">
        <f>EB157+EB172</f>
        <v>#REF!</v>
      </c>
      <c r="EC98" s="114" t="e">
        <f>ROUNDDOWN(EC157+EC172,0)</f>
        <v>#REF!</v>
      </c>
      <c r="ED98" s="115" t="e">
        <f>ROUNDDOWN(ED157+ED172,0)</f>
        <v>#REF!</v>
      </c>
      <c r="EE98" s="426" t="e">
        <f>EE157+EE172</f>
        <v>#REF!</v>
      </c>
      <c r="EF98" s="461" t="e">
        <f>ROUNDDOWN(EF157+EF172,0)</f>
        <v>#REF!</v>
      </c>
      <c r="EG98" s="427" t="e">
        <f>ROUNDDOWN(EG157+EG172,0)</f>
        <v>#REF!</v>
      </c>
      <c r="EH98" s="324" t="e">
        <f>EK98*0.0258</f>
        <v>#REF!</v>
      </c>
      <c r="EI98" s="325" t="e">
        <f>EN98*0.0258</f>
        <v>#REF!</v>
      </c>
      <c r="EJ98" s="161"/>
      <c r="EK98" s="113" t="e">
        <f>EK157+EK172</f>
        <v>#REF!</v>
      </c>
      <c r="EL98" s="114" t="e">
        <f>ROUNDDOWN(EL157+EL172,0)</f>
        <v>#REF!</v>
      </c>
      <c r="EM98" s="115" t="e">
        <f>ROUNDDOWN(EM157+EM172,0)</f>
        <v>#REF!</v>
      </c>
      <c r="EN98" s="426" t="e">
        <f>EN157+EN172</f>
        <v>#REF!</v>
      </c>
      <c r="EO98" s="461" t="e">
        <f>ROUNDDOWN(EO157+EO172,0)</f>
        <v>#REF!</v>
      </c>
      <c r="EP98" s="427" t="e">
        <f>ROUNDDOWN(EP157+EP172,0)</f>
        <v>#REF!</v>
      </c>
      <c r="EQ98" s="323" t="e">
        <f>ET98*0.0258</f>
        <v>#REF!</v>
      </c>
      <c r="ER98" s="110"/>
      <c r="ES98" s="127"/>
      <c r="ET98" s="115" t="e">
        <f>ET157+ET172</f>
        <v>#REF!</v>
      </c>
      <c r="EU98" s="114" t="e">
        <f>ROUNDDOWN(EU157+EU172,0)</f>
        <v>#REF!</v>
      </c>
      <c r="EV98" s="114" t="e">
        <f>ROUNDDOWN(EV157+EV172,0)</f>
        <v>#REF!</v>
      </c>
      <c r="EW98" s="324" t="e">
        <f>EZ98*0.0258</f>
        <v>#REF!</v>
      </c>
      <c r="EX98" s="325" t="e">
        <f>FC98*0.0258</f>
        <v>#REF!</v>
      </c>
      <c r="EY98" s="161"/>
      <c r="EZ98" s="113" t="e">
        <f>EZ157+EZ172</f>
        <v>#REF!</v>
      </c>
      <c r="FA98" s="114" t="e">
        <f>ROUNDDOWN(FA157+FA172,0)</f>
        <v>#REF!</v>
      </c>
      <c r="FB98" s="115" t="e">
        <f>ROUNDDOWN(FB157+FB172,0)</f>
        <v>#REF!</v>
      </c>
      <c r="FC98" s="426" t="e">
        <f>FC157+FC172</f>
        <v>#REF!</v>
      </c>
      <c r="FD98" s="461" t="e">
        <f>ROUNDDOWN(FD157+FD172,0)</f>
        <v>#REF!</v>
      </c>
      <c r="FE98" s="427" t="e">
        <f>ROUNDDOWN(FE157+FE172,0)</f>
        <v>#REF!</v>
      </c>
      <c r="FF98" s="324" t="e">
        <f>FI98*0.0258</f>
        <v>#REF!</v>
      </c>
      <c r="FG98" s="325" t="e">
        <f>FL98*0.0258</f>
        <v>#REF!</v>
      </c>
      <c r="FH98" s="161"/>
      <c r="FI98" s="113" t="e">
        <f>FI157+FI172</f>
        <v>#REF!</v>
      </c>
      <c r="FJ98" s="114" t="e">
        <f>ROUNDDOWN(FJ157+FJ172,0)</f>
        <v>#REF!</v>
      </c>
      <c r="FK98" s="115" t="e">
        <f>ROUNDDOWN(FK157+FK172,0)</f>
        <v>#REF!</v>
      </c>
      <c r="FL98" s="426" t="e">
        <f>FL157+FL172</f>
        <v>#REF!</v>
      </c>
      <c r="FM98" s="461" t="e">
        <f>ROUNDDOWN(FM157+FM172,0)</f>
        <v>#REF!</v>
      </c>
      <c r="FN98" s="427" t="e">
        <f>ROUNDDOWN(FN157+FN172,0)</f>
        <v>#REF!</v>
      </c>
      <c r="FO98" s="324" t="e">
        <f>FR98*0.0258</f>
        <v>#REF!</v>
      </c>
      <c r="FP98" s="325" t="e">
        <f>FU98*0.0258</f>
        <v>#REF!</v>
      </c>
      <c r="FQ98" s="161"/>
      <c r="FR98" s="113" t="e">
        <f>FR157+FR172</f>
        <v>#REF!</v>
      </c>
      <c r="FS98" s="114" t="e">
        <f>ROUNDDOWN(FS157+FS172,0)</f>
        <v>#REF!</v>
      </c>
      <c r="FT98" s="115" t="e">
        <f>ROUNDDOWN(FT157+FT172,0)</f>
        <v>#REF!</v>
      </c>
      <c r="FU98" s="426" t="e">
        <f>FU157+FU172</f>
        <v>#REF!</v>
      </c>
      <c r="FV98" s="461" t="e">
        <f>ROUNDDOWN(FV157+FV172,0)</f>
        <v>#REF!</v>
      </c>
      <c r="FW98" s="465" t="e">
        <f>ROUNDDOWN(FW157+FW172,0)</f>
        <v>#REF!</v>
      </c>
    </row>
    <row r="99" spans="1:179" s="12" customFormat="1" ht="27">
      <c r="A99" s="382" t="s">
        <v>187</v>
      </c>
      <c r="B99" s="711"/>
      <c r="C99" s="788"/>
      <c r="D99" s="20" t="s">
        <v>144</v>
      </c>
      <c r="E99" s="13" t="s">
        <v>182</v>
      </c>
      <c r="F99" s="14" t="s">
        <v>291</v>
      </c>
      <c r="G99" s="13" t="s">
        <v>181</v>
      </c>
      <c r="H99" s="14" t="s">
        <v>180</v>
      </c>
      <c r="I99" s="107" t="s">
        <v>1100</v>
      </c>
      <c r="J99" s="107" t="s">
        <v>13</v>
      </c>
      <c r="K99" s="466" t="s">
        <v>180</v>
      </c>
      <c r="L99" s="429" t="s">
        <v>1100</v>
      </c>
      <c r="M99" s="452" t="s">
        <v>13</v>
      </c>
      <c r="N99" s="123"/>
      <c r="O99" s="130" t="s">
        <v>182</v>
      </c>
      <c r="P99" s="14" t="s">
        <v>291</v>
      </c>
      <c r="Q99" s="13" t="s">
        <v>181</v>
      </c>
      <c r="R99" s="14" t="s">
        <v>180</v>
      </c>
      <c r="S99" s="107" t="s">
        <v>1100</v>
      </c>
      <c r="T99" s="107" t="s">
        <v>13</v>
      </c>
      <c r="U99" s="13" t="s">
        <v>182</v>
      </c>
      <c r="V99" s="14" t="s">
        <v>291</v>
      </c>
      <c r="W99" s="13" t="s">
        <v>181</v>
      </c>
      <c r="X99" s="14" t="s">
        <v>180</v>
      </c>
      <c r="Y99" s="107" t="s">
        <v>1100</v>
      </c>
      <c r="Z99" s="107" t="s">
        <v>13</v>
      </c>
      <c r="AA99" s="428" t="s">
        <v>180</v>
      </c>
      <c r="AB99" s="429" t="s">
        <v>1100</v>
      </c>
      <c r="AC99" s="429" t="s">
        <v>13</v>
      </c>
      <c r="AD99" s="13" t="s">
        <v>182</v>
      </c>
      <c r="AE99" s="14" t="s">
        <v>291</v>
      </c>
      <c r="AF99" s="13" t="s">
        <v>181</v>
      </c>
      <c r="AG99" s="14" t="s">
        <v>180</v>
      </c>
      <c r="AH99" s="107" t="s">
        <v>1100</v>
      </c>
      <c r="AI99" s="107" t="s">
        <v>13</v>
      </c>
      <c r="AJ99" s="428" t="s">
        <v>180</v>
      </c>
      <c r="AK99" s="429" t="s">
        <v>1100</v>
      </c>
      <c r="AL99" s="429" t="s">
        <v>13</v>
      </c>
      <c r="AM99" s="13" t="s">
        <v>182</v>
      </c>
      <c r="AN99" s="14" t="s">
        <v>291</v>
      </c>
      <c r="AO99" s="13" t="s">
        <v>181</v>
      </c>
      <c r="AP99" s="14" t="s">
        <v>180</v>
      </c>
      <c r="AQ99" s="107" t="s">
        <v>1100</v>
      </c>
      <c r="AR99" s="107" t="s">
        <v>13</v>
      </c>
      <c r="AS99" s="428" t="s">
        <v>180</v>
      </c>
      <c r="AT99" s="429" t="s">
        <v>1100</v>
      </c>
      <c r="AU99" s="429" t="s">
        <v>13</v>
      </c>
      <c r="AV99" s="130" t="s">
        <v>182</v>
      </c>
      <c r="AW99" s="14" t="s">
        <v>291</v>
      </c>
      <c r="AX99" s="13" t="s">
        <v>181</v>
      </c>
      <c r="AY99" s="14" t="s">
        <v>180</v>
      </c>
      <c r="AZ99" s="107" t="s">
        <v>1100</v>
      </c>
      <c r="BA99" s="107" t="s">
        <v>13</v>
      </c>
      <c r="BB99" s="13" t="s">
        <v>182</v>
      </c>
      <c r="BC99" s="14" t="s">
        <v>291</v>
      </c>
      <c r="BD99" s="13" t="s">
        <v>181</v>
      </c>
      <c r="BE99" s="14" t="s">
        <v>180</v>
      </c>
      <c r="BF99" s="107" t="s">
        <v>1100</v>
      </c>
      <c r="BG99" s="107" t="s">
        <v>13</v>
      </c>
      <c r="BH99" s="428" t="s">
        <v>180</v>
      </c>
      <c r="BI99" s="429" t="s">
        <v>1100</v>
      </c>
      <c r="BJ99" s="429" t="s">
        <v>13</v>
      </c>
      <c r="BK99" s="13" t="s">
        <v>182</v>
      </c>
      <c r="BL99" s="14" t="s">
        <v>291</v>
      </c>
      <c r="BM99" s="13" t="s">
        <v>181</v>
      </c>
      <c r="BN99" s="14" t="s">
        <v>180</v>
      </c>
      <c r="BO99" s="107" t="s">
        <v>1100</v>
      </c>
      <c r="BP99" s="107" t="s">
        <v>13</v>
      </c>
      <c r="BQ99" s="428" t="s">
        <v>180</v>
      </c>
      <c r="BR99" s="429" t="s">
        <v>1100</v>
      </c>
      <c r="BS99" s="429" t="s">
        <v>13</v>
      </c>
      <c r="BT99" s="13" t="s">
        <v>182</v>
      </c>
      <c r="BU99" s="14" t="s">
        <v>291</v>
      </c>
      <c r="BV99" s="13" t="s">
        <v>181</v>
      </c>
      <c r="BW99" s="14" t="s">
        <v>180</v>
      </c>
      <c r="BX99" s="107" t="s">
        <v>1100</v>
      </c>
      <c r="BY99" s="107" t="s">
        <v>13</v>
      </c>
      <c r="BZ99" s="428" t="s">
        <v>180</v>
      </c>
      <c r="CA99" s="429" t="s">
        <v>1100</v>
      </c>
      <c r="CB99" s="466" t="s">
        <v>13</v>
      </c>
      <c r="CC99" s="130" t="s">
        <v>182</v>
      </c>
      <c r="CD99" s="14" t="s">
        <v>291</v>
      </c>
      <c r="CE99" s="13" t="s">
        <v>181</v>
      </c>
      <c r="CF99" s="14" t="s">
        <v>180</v>
      </c>
      <c r="CG99" s="107" t="s">
        <v>1100</v>
      </c>
      <c r="CH99" s="107" t="s">
        <v>13</v>
      </c>
      <c r="CI99" s="13" t="s">
        <v>182</v>
      </c>
      <c r="CJ99" s="14" t="s">
        <v>291</v>
      </c>
      <c r="CK99" s="13" t="s">
        <v>181</v>
      </c>
      <c r="CL99" s="14" t="s">
        <v>180</v>
      </c>
      <c r="CM99" s="107" t="s">
        <v>1100</v>
      </c>
      <c r="CN99" s="107" t="s">
        <v>13</v>
      </c>
      <c r="CO99" s="428" t="s">
        <v>180</v>
      </c>
      <c r="CP99" s="429" t="s">
        <v>1100</v>
      </c>
      <c r="CQ99" s="429" t="s">
        <v>13</v>
      </c>
      <c r="CR99" s="13" t="s">
        <v>182</v>
      </c>
      <c r="CS99" s="14" t="s">
        <v>291</v>
      </c>
      <c r="CT99" s="13" t="s">
        <v>181</v>
      </c>
      <c r="CU99" s="14" t="s">
        <v>180</v>
      </c>
      <c r="CV99" s="49" t="s">
        <v>1100</v>
      </c>
      <c r="CW99" s="107" t="s">
        <v>13</v>
      </c>
      <c r="CX99" s="428" t="s">
        <v>180</v>
      </c>
      <c r="CY99" s="429" t="s">
        <v>1100</v>
      </c>
      <c r="CZ99" s="466" t="s">
        <v>13</v>
      </c>
      <c r="DA99" s="50" t="s">
        <v>182</v>
      </c>
      <c r="DB99" s="14" t="s">
        <v>291</v>
      </c>
      <c r="DC99" s="13" t="s">
        <v>181</v>
      </c>
      <c r="DD99" s="14" t="s">
        <v>180</v>
      </c>
      <c r="DE99" s="107" t="s">
        <v>1100</v>
      </c>
      <c r="DF99" s="107" t="s">
        <v>13</v>
      </c>
      <c r="DG99" s="428" t="s">
        <v>180</v>
      </c>
      <c r="DH99" s="429" t="s">
        <v>1100</v>
      </c>
      <c r="DI99" s="429" t="s">
        <v>13</v>
      </c>
      <c r="DJ99" s="130" t="s">
        <v>182</v>
      </c>
      <c r="DK99" s="14" t="s">
        <v>291</v>
      </c>
      <c r="DL99" s="13" t="s">
        <v>181</v>
      </c>
      <c r="DM99" s="14" t="s">
        <v>180</v>
      </c>
      <c r="DN99" s="107" t="s">
        <v>1100</v>
      </c>
      <c r="DO99" s="107" t="s">
        <v>13</v>
      </c>
      <c r="DP99" s="13" t="s">
        <v>182</v>
      </c>
      <c r="DQ99" s="14" t="s">
        <v>291</v>
      </c>
      <c r="DR99" s="13" t="s">
        <v>181</v>
      </c>
      <c r="DS99" s="14" t="s">
        <v>180</v>
      </c>
      <c r="DT99" s="107" t="s">
        <v>1100</v>
      </c>
      <c r="DU99" s="107" t="s">
        <v>13</v>
      </c>
      <c r="DV99" s="428" t="s">
        <v>180</v>
      </c>
      <c r="DW99" s="429" t="s">
        <v>1100</v>
      </c>
      <c r="DX99" s="429" t="s">
        <v>13</v>
      </c>
      <c r="DY99" s="13" t="s">
        <v>182</v>
      </c>
      <c r="DZ99" s="14" t="s">
        <v>291</v>
      </c>
      <c r="EA99" s="13" t="s">
        <v>181</v>
      </c>
      <c r="EB99" s="14" t="s">
        <v>180</v>
      </c>
      <c r="EC99" s="107" t="s">
        <v>1100</v>
      </c>
      <c r="ED99" s="107" t="s">
        <v>13</v>
      </c>
      <c r="EE99" s="428" t="s">
        <v>180</v>
      </c>
      <c r="EF99" s="429" t="s">
        <v>1100</v>
      </c>
      <c r="EG99" s="429" t="s">
        <v>13</v>
      </c>
      <c r="EH99" s="13" t="s">
        <v>182</v>
      </c>
      <c r="EI99" s="14" t="s">
        <v>291</v>
      </c>
      <c r="EJ99" s="13" t="s">
        <v>181</v>
      </c>
      <c r="EK99" s="14" t="s">
        <v>180</v>
      </c>
      <c r="EL99" s="107" t="s">
        <v>1100</v>
      </c>
      <c r="EM99" s="107" t="s">
        <v>13</v>
      </c>
      <c r="EN99" s="428" t="s">
        <v>180</v>
      </c>
      <c r="EO99" s="429" t="s">
        <v>1100</v>
      </c>
      <c r="EP99" s="466" t="s">
        <v>13</v>
      </c>
      <c r="EQ99" s="130" t="s">
        <v>182</v>
      </c>
      <c r="ER99" s="14" t="s">
        <v>291</v>
      </c>
      <c r="ES99" s="13" t="s">
        <v>181</v>
      </c>
      <c r="ET99" s="14" t="s">
        <v>180</v>
      </c>
      <c r="EU99" s="107" t="s">
        <v>1100</v>
      </c>
      <c r="EV99" s="107" t="s">
        <v>13</v>
      </c>
      <c r="EW99" s="13" t="s">
        <v>182</v>
      </c>
      <c r="EX99" s="14" t="s">
        <v>291</v>
      </c>
      <c r="EY99" s="13" t="s">
        <v>181</v>
      </c>
      <c r="EZ99" s="14" t="s">
        <v>180</v>
      </c>
      <c r="FA99" s="107" t="s">
        <v>1100</v>
      </c>
      <c r="FB99" s="107" t="s">
        <v>13</v>
      </c>
      <c r="FC99" s="428" t="s">
        <v>180</v>
      </c>
      <c r="FD99" s="429" t="s">
        <v>1100</v>
      </c>
      <c r="FE99" s="429" t="s">
        <v>13</v>
      </c>
      <c r="FF99" s="13" t="s">
        <v>182</v>
      </c>
      <c r="FG99" s="14" t="s">
        <v>291</v>
      </c>
      <c r="FH99" s="13" t="s">
        <v>181</v>
      </c>
      <c r="FI99" s="14" t="s">
        <v>180</v>
      </c>
      <c r="FJ99" s="107" t="s">
        <v>1100</v>
      </c>
      <c r="FK99" s="107" t="s">
        <v>13</v>
      </c>
      <c r="FL99" s="428" t="s">
        <v>180</v>
      </c>
      <c r="FM99" s="429" t="s">
        <v>1100</v>
      </c>
      <c r="FN99" s="429" t="s">
        <v>13</v>
      </c>
      <c r="FO99" s="13" t="s">
        <v>182</v>
      </c>
      <c r="FP99" s="14" t="s">
        <v>291</v>
      </c>
      <c r="FQ99" s="13" t="s">
        <v>181</v>
      </c>
      <c r="FR99" s="14" t="s">
        <v>180</v>
      </c>
      <c r="FS99" s="107" t="s">
        <v>1100</v>
      </c>
      <c r="FT99" s="107" t="s">
        <v>13</v>
      </c>
      <c r="FU99" s="428" t="s">
        <v>180</v>
      </c>
      <c r="FV99" s="429" t="s">
        <v>1100</v>
      </c>
      <c r="FW99" s="452" t="s">
        <v>13</v>
      </c>
    </row>
    <row r="100" spans="1:179" s="12" customFormat="1" ht="13.5" customHeight="1">
      <c r="A100" s="874" t="s">
        <v>964</v>
      </c>
      <c r="B100" s="329" t="s">
        <v>67</v>
      </c>
      <c r="C100" s="330"/>
      <c r="D100" s="331" t="s">
        <v>145</v>
      </c>
      <c r="E100" s="259" t="e">
        <f t="shared" ref="E100:E131" si="585">U10+BB10+CI10+DP10+EW10+U100+BB100+CI100+DP100+EW100+U190+BB190+CI190+DP190+EW190+U280+BB280+CI280+DP280+EW280</f>
        <v>#REF!</v>
      </c>
      <c r="F100" s="260" t="e">
        <f t="shared" ref="F100:F131" si="586">V10+BC10+CJ10+DQ10+EX10+V100+BC100+CJ100+DQ100+EX100+V190+BC190+CJ190+DQ190+EX190+V280+BC280+CJ280+DQ280+EX280</f>
        <v>#REF!</v>
      </c>
      <c r="G100" s="260" t="e">
        <f t="shared" ref="G100:G131" si="587">W10+BD10+CK10+DR10+EY10+W100+BD100+CK100+DR100+EY100+W190+BD190+CK190+DR190+EY190+W280+BD280+CK280+DR280+EY280</f>
        <v>#REF!</v>
      </c>
      <c r="H100" s="260" t="e">
        <f t="shared" ref="H100:H131" si="588">X10+BE10+CL10+DS10+EZ10+X100+BE100+CL100+DS100+EZ100+X190+BE190+CL190+DS190+EZ190+X280+BE280+CL280+DS280+EZ280</f>
        <v>#REF!</v>
      </c>
      <c r="I100" s="260" t="e">
        <f t="shared" ref="I100:I131" si="589">Y10+BF10+CM10+DT10+FA10+Y100+BF100+CM100+DT100+FA100+Y190+BF190+CM190+DT190+FA190+Y280+BF280+CM280+DT280+FA280</f>
        <v>#REF!</v>
      </c>
      <c r="J100" s="260" t="e">
        <f t="shared" ref="J100:J131" si="590">Z10+BG10+CN10+DU10+FB10+Z100+BG100+CN100+DU100+FB100+Z190+BG190+CN190+DU190+FB190+Z280+BG280+CN280+DU280+FB280</f>
        <v>#REF!</v>
      </c>
      <c r="K100" s="471" t="e">
        <f t="shared" ref="K100:K131" si="591">AA10+BH10+CO10+DV10+FC10+AA100+BH100+CO100+DV100+FC100+AA190+BH190+CO190+DV190+FC190+AA280+BH280+CO280+DV280+FC280</f>
        <v>#REF!</v>
      </c>
      <c r="L100" s="472" t="e">
        <f t="shared" ref="L100:L131" si="592">AB10+BI10+CP10+DW10+FD10+AB100+BI100+CP100+DW100+FD100+AB190+BI190+CP190+DW190+FD190+AB280+BI280+CP280+DW280+FD280</f>
        <v>#REF!</v>
      </c>
      <c r="M100" s="738" t="e">
        <f t="shared" ref="M100:M131" si="593">AC10+BJ10+CQ10+DX10+FE10+AC100+BJ100+CQ100+DX100+FE100+AC190+BJ190+CQ190+DX190+FE190+AC280+BJ280+CQ280+DX280+FE280</f>
        <v>#REF!</v>
      </c>
      <c r="N100" s="148"/>
      <c r="O100" s="134" t="e">
        <f>#REF!</f>
        <v>#REF!</v>
      </c>
      <c r="P100" s="135" t="e">
        <f>#REF!</f>
        <v>#REF!</v>
      </c>
      <c r="Q100" s="202" t="e">
        <f>O100-P100</f>
        <v>#REF!</v>
      </c>
      <c r="R100" s="202" t="e">
        <f>O100*#REF!</f>
        <v>#REF!</v>
      </c>
      <c r="S100" s="203" t="e">
        <f>Q100*#REF!</f>
        <v>#REF!</v>
      </c>
      <c r="T100" s="203" t="e">
        <f>S100</f>
        <v>#REF!</v>
      </c>
      <c r="U100" s="135" t="e">
        <f>#REF!</f>
        <v>#REF!</v>
      </c>
      <c r="V100" s="135" t="e">
        <f>#REF!</f>
        <v>#REF!</v>
      </c>
      <c r="W100" s="202" t="e">
        <f t="shared" ref="W100:W106" si="594">U100-V100</f>
        <v>#REF!</v>
      </c>
      <c r="X100" s="202" t="e">
        <f>U100*#REF!</f>
        <v>#REF!</v>
      </c>
      <c r="Y100" s="203" t="e">
        <f>W100*#REF!</f>
        <v>#REF!</v>
      </c>
      <c r="Z100" s="203" t="e">
        <f>Y100</f>
        <v>#REF!</v>
      </c>
      <c r="AA100" s="430" t="e">
        <f>U100*#REF!</f>
        <v>#REF!</v>
      </c>
      <c r="AB100" s="431" t="e">
        <f>W100*#REF!</f>
        <v>#REF!</v>
      </c>
      <c r="AC100" s="431" t="e">
        <f>AB100</f>
        <v>#REF!</v>
      </c>
      <c r="AD100" s="135" t="e">
        <f>#REF!</f>
        <v>#REF!</v>
      </c>
      <c r="AE100" s="135" t="e">
        <f>#REF!</f>
        <v>#REF!</v>
      </c>
      <c r="AF100" s="202" t="e">
        <f>AD100-AE100</f>
        <v>#REF!</v>
      </c>
      <c r="AG100" s="202" t="e">
        <f>AD100*#REF!</f>
        <v>#REF!</v>
      </c>
      <c r="AH100" s="203" t="e">
        <f>AF100*#REF!</f>
        <v>#REF!</v>
      </c>
      <c r="AI100" s="203" t="e">
        <f>AH100</f>
        <v>#REF!</v>
      </c>
      <c r="AJ100" s="430" t="e">
        <f>AD100*#REF!</f>
        <v>#REF!</v>
      </c>
      <c r="AK100" s="431" t="e">
        <f>AF100*#REF!</f>
        <v>#REF!</v>
      </c>
      <c r="AL100" s="431" t="e">
        <f>AK100</f>
        <v>#REF!</v>
      </c>
      <c r="AM100" s="135" t="e">
        <f>#REF!</f>
        <v>#REF!</v>
      </c>
      <c r="AN100" s="135" t="e">
        <f>#REF!</f>
        <v>#REF!</v>
      </c>
      <c r="AO100" s="202" t="e">
        <f>AM100-AN100</f>
        <v>#REF!</v>
      </c>
      <c r="AP100" s="202" t="e">
        <f>AM100*#REF!</f>
        <v>#REF!</v>
      </c>
      <c r="AQ100" s="202" t="e">
        <f>AO100*#REF!</f>
        <v>#REF!</v>
      </c>
      <c r="AR100" s="203" t="e">
        <f>AQ100</f>
        <v>#REF!</v>
      </c>
      <c r="AS100" s="430" t="e">
        <f>AM100*#REF!</f>
        <v>#REF!</v>
      </c>
      <c r="AT100" s="431" t="e">
        <f>AO100*#REF!</f>
        <v>#REF!</v>
      </c>
      <c r="AU100" s="431" t="e">
        <f>AT100</f>
        <v>#REF!</v>
      </c>
      <c r="AV100" s="134" t="e">
        <f>#REF!</f>
        <v>#REF!</v>
      </c>
      <c r="AW100" s="135" t="e">
        <f>#REF!</f>
        <v>#REF!</v>
      </c>
      <c r="AX100" s="202" t="e">
        <f>AV100-AW100</f>
        <v>#REF!</v>
      </c>
      <c r="AY100" s="202" t="e">
        <f>AV100*#REF!</f>
        <v>#REF!</v>
      </c>
      <c r="AZ100" s="203" t="e">
        <f>AX100*#REF!</f>
        <v>#REF!</v>
      </c>
      <c r="BA100" s="203" t="e">
        <f>AZ100</f>
        <v>#REF!</v>
      </c>
      <c r="BB100" s="135" t="e">
        <f>#REF!</f>
        <v>#REF!</v>
      </c>
      <c r="BC100" s="135" t="e">
        <f>#REF!</f>
        <v>#REF!</v>
      </c>
      <c r="BD100" s="202" t="e">
        <f t="shared" ref="BD100:BD106" si="595">BB100-BC100</f>
        <v>#REF!</v>
      </c>
      <c r="BE100" s="202" t="e">
        <f>BB100*#REF!</f>
        <v>#REF!</v>
      </c>
      <c r="BF100" s="203" t="e">
        <f>BD100*#REF!</f>
        <v>#REF!</v>
      </c>
      <c r="BG100" s="203" t="e">
        <f>BF100</f>
        <v>#REF!</v>
      </c>
      <c r="BH100" s="430" t="e">
        <f>BB100*#REF!</f>
        <v>#REF!</v>
      </c>
      <c r="BI100" s="431" t="e">
        <f>BD100*#REF!</f>
        <v>#REF!</v>
      </c>
      <c r="BJ100" s="431" t="e">
        <f>BI100</f>
        <v>#REF!</v>
      </c>
      <c r="BK100" s="135" t="e">
        <f>#REF!</f>
        <v>#REF!</v>
      </c>
      <c r="BL100" s="135" t="e">
        <f>#REF!</f>
        <v>#REF!</v>
      </c>
      <c r="BM100" s="202" t="e">
        <f>BK100-BL100</f>
        <v>#REF!</v>
      </c>
      <c r="BN100" s="202" t="e">
        <f>BK100*#REF!</f>
        <v>#REF!</v>
      </c>
      <c r="BO100" s="203" t="e">
        <f>BM100*#REF!</f>
        <v>#REF!</v>
      </c>
      <c r="BP100" s="203" t="e">
        <f>BO100</f>
        <v>#REF!</v>
      </c>
      <c r="BQ100" s="430" t="e">
        <f>BK100*#REF!</f>
        <v>#REF!</v>
      </c>
      <c r="BR100" s="431" t="e">
        <f>BM100*#REF!</f>
        <v>#REF!</v>
      </c>
      <c r="BS100" s="431" t="e">
        <f>BR100</f>
        <v>#REF!</v>
      </c>
      <c r="BT100" s="135" t="e">
        <f>#REF!</f>
        <v>#REF!</v>
      </c>
      <c r="BU100" s="135" t="e">
        <f>#REF!</f>
        <v>#REF!</v>
      </c>
      <c r="BV100" s="202" t="e">
        <f>BT100-BU100</f>
        <v>#REF!</v>
      </c>
      <c r="BW100" s="202" t="e">
        <f>BT100*#REF!</f>
        <v>#REF!</v>
      </c>
      <c r="BX100" s="202" t="e">
        <f>BV100*#REF!</f>
        <v>#REF!</v>
      </c>
      <c r="BY100" s="203" t="e">
        <f>BX100</f>
        <v>#REF!</v>
      </c>
      <c r="BZ100" s="430" t="e">
        <f>BT100*#REF!</f>
        <v>#REF!</v>
      </c>
      <c r="CA100" s="431" t="e">
        <f>BV100*#REF!</f>
        <v>#REF!</v>
      </c>
      <c r="CB100" s="467" t="e">
        <f>CA100</f>
        <v>#REF!</v>
      </c>
      <c r="CC100" s="135" t="e">
        <f>#REF!</f>
        <v>#REF!</v>
      </c>
      <c r="CD100" s="135" t="e">
        <f>#REF!</f>
        <v>#REF!</v>
      </c>
      <c r="CE100" s="202" t="e">
        <f>CC100-CD100</f>
        <v>#REF!</v>
      </c>
      <c r="CF100" s="202" t="e">
        <f>CC100*#REF!</f>
        <v>#REF!</v>
      </c>
      <c r="CG100" s="203" t="e">
        <f>CE100*#REF!</f>
        <v>#REF!</v>
      </c>
      <c r="CH100" s="203" t="e">
        <f>CG100</f>
        <v>#REF!</v>
      </c>
      <c r="CI100" s="135" t="e">
        <f>#REF!</f>
        <v>#REF!</v>
      </c>
      <c r="CJ100" s="135" t="e">
        <f>#REF!</f>
        <v>#REF!</v>
      </c>
      <c r="CK100" s="202" t="e">
        <f t="shared" ref="CK100:CK106" si="596">CI100-CJ100</f>
        <v>#REF!</v>
      </c>
      <c r="CL100" s="202" t="e">
        <f>CI100*#REF!</f>
        <v>#REF!</v>
      </c>
      <c r="CM100" s="203" t="e">
        <f>CK100*#REF!</f>
        <v>#REF!</v>
      </c>
      <c r="CN100" s="203" t="e">
        <f>CM100</f>
        <v>#REF!</v>
      </c>
      <c r="CO100" s="430" t="e">
        <f>CI100*#REF!</f>
        <v>#REF!</v>
      </c>
      <c r="CP100" s="431" t="e">
        <f>CK100*#REF!</f>
        <v>#REF!</v>
      </c>
      <c r="CQ100" s="431" t="e">
        <f>CP100</f>
        <v>#REF!</v>
      </c>
      <c r="CR100" s="135" t="e">
        <f>#REF!</f>
        <v>#REF!</v>
      </c>
      <c r="CS100" s="135" t="e">
        <f>#REF!</f>
        <v>#REF!</v>
      </c>
      <c r="CT100" s="202" t="e">
        <f>CR100-CS100</f>
        <v>#REF!</v>
      </c>
      <c r="CU100" s="202" t="e">
        <f>CR100*#REF!</f>
        <v>#REF!</v>
      </c>
      <c r="CV100" s="203" t="e">
        <f>CT100*#REF!</f>
        <v>#REF!</v>
      </c>
      <c r="CW100" s="203" t="e">
        <f>CV100</f>
        <v>#REF!</v>
      </c>
      <c r="CX100" s="430" t="e">
        <f>CR100*#REF!</f>
        <v>#REF!</v>
      </c>
      <c r="CY100" s="431" t="e">
        <f>CT100*#REF!</f>
        <v>#REF!</v>
      </c>
      <c r="CZ100" s="467" t="e">
        <f>CY100</f>
        <v>#REF!</v>
      </c>
      <c r="DA100" s="135" t="e">
        <f>#REF!</f>
        <v>#REF!</v>
      </c>
      <c r="DB100" s="135" t="e">
        <f>#REF!</f>
        <v>#REF!</v>
      </c>
      <c r="DC100" s="202" t="e">
        <f>DA100-DB100</f>
        <v>#REF!</v>
      </c>
      <c r="DD100" s="202" t="e">
        <f>DA100*#REF!</f>
        <v>#REF!</v>
      </c>
      <c r="DE100" s="202" t="e">
        <f>DC100*#REF!</f>
        <v>#REF!</v>
      </c>
      <c r="DF100" s="203" t="e">
        <f>DE100</f>
        <v>#REF!</v>
      </c>
      <c r="DG100" s="430" t="e">
        <f>DA100*#REF!</f>
        <v>#REF!</v>
      </c>
      <c r="DH100" s="431" t="e">
        <f>DC100*#REF!</f>
        <v>#REF!</v>
      </c>
      <c r="DI100" s="431" t="e">
        <f>DH100</f>
        <v>#REF!</v>
      </c>
      <c r="DJ100" s="134" t="e">
        <f>#REF!</f>
        <v>#REF!</v>
      </c>
      <c r="DK100" s="135" t="e">
        <f>#REF!</f>
        <v>#REF!</v>
      </c>
      <c r="DL100" s="202" t="e">
        <f>DJ100-DK100</f>
        <v>#REF!</v>
      </c>
      <c r="DM100" s="202" t="e">
        <f>DJ100*#REF!</f>
        <v>#REF!</v>
      </c>
      <c r="DN100" s="203" t="e">
        <f>DL100*#REF!</f>
        <v>#REF!</v>
      </c>
      <c r="DO100" s="203" t="e">
        <f>DN100</f>
        <v>#REF!</v>
      </c>
      <c r="DP100" s="135" t="e">
        <f>#REF!</f>
        <v>#REF!</v>
      </c>
      <c r="DQ100" s="135" t="e">
        <f>#REF!</f>
        <v>#REF!</v>
      </c>
      <c r="DR100" s="202" t="e">
        <f t="shared" ref="DR100:DR106" si="597">DP100-DQ100</f>
        <v>#REF!</v>
      </c>
      <c r="DS100" s="202" t="e">
        <f>DP100*#REF!</f>
        <v>#REF!</v>
      </c>
      <c r="DT100" s="203" t="e">
        <f>DR100*#REF!</f>
        <v>#REF!</v>
      </c>
      <c r="DU100" s="203" t="e">
        <f>DT100</f>
        <v>#REF!</v>
      </c>
      <c r="DV100" s="430" t="e">
        <f>DP100*#REF!</f>
        <v>#REF!</v>
      </c>
      <c r="DW100" s="431" t="e">
        <f>DR100*#REF!</f>
        <v>#REF!</v>
      </c>
      <c r="DX100" s="431" t="e">
        <f>DW100</f>
        <v>#REF!</v>
      </c>
      <c r="DY100" s="135" t="e">
        <f>#REF!</f>
        <v>#REF!</v>
      </c>
      <c r="DZ100" s="135" t="e">
        <f>#REF!</f>
        <v>#REF!</v>
      </c>
      <c r="EA100" s="202" t="e">
        <f>DY100-DZ100</f>
        <v>#REF!</v>
      </c>
      <c r="EB100" s="202" t="e">
        <f>DY100*#REF!</f>
        <v>#REF!</v>
      </c>
      <c r="EC100" s="203" t="e">
        <f>EA100*#REF!</f>
        <v>#REF!</v>
      </c>
      <c r="ED100" s="203" t="e">
        <f>EC100</f>
        <v>#REF!</v>
      </c>
      <c r="EE100" s="430" t="e">
        <f>DY100*#REF!</f>
        <v>#REF!</v>
      </c>
      <c r="EF100" s="431" t="e">
        <f>EA100*#REF!</f>
        <v>#REF!</v>
      </c>
      <c r="EG100" s="431" t="e">
        <f>EF100</f>
        <v>#REF!</v>
      </c>
      <c r="EH100" s="135" t="e">
        <f>#REF!</f>
        <v>#REF!</v>
      </c>
      <c r="EI100" s="135" t="e">
        <f>#REF!</f>
        <v>#REF!</v>
      </c>
      <c r="EJ100" s="202" t="e">
        <f>EH100-EI100</f>
        <v>#REF!</v>
      </c>
      <c r="EK100" s="202" t="e">
        <f>EH100*#REF!</f>
        <v>#REF!</v>
      </c>
      <c r="EL100" s="202" t="e">
        <f>EJ100*#REF!</f>
        <v>#REF!</v>
      </c>
      <c r="EM100" s="203" t="e">
        <f>EL100</f>
        <v>#REF!</v>
      </c>
      <c r="EN100" s="430" t="e">
        <f>EH100*#REF!</f>
        <v>#REF!</v>
      </c>
      <c r="EO100" s="431" t="e">
        <f>EJ100*#REF!</f>
        <v>#REF!</v>
      </c>
      <c r="EP100" s="467" t="e">
        <f>EO100</f>
        <v>#REF!</v>
      </c>
      <c r="EQ100" s="134" t="e">
        <f>#REF!</f>
        <v>#REF!</v>
      </c>
      <c r="ER100" s="135" t="e">
        <f>#REF!</f>
        <v>#REF!</v>
      </c>
      <c r="ES100" s="202" t="e">
        <f>EQ100-ER100</f>
        <v>#REF!</v>
      </c>
      <c r="ET100" s="202" t="e">
        <f>EQ100*#REF!</f>
        <v>#REF!</v>
      </c>
      <c r="EU100" s="203" t="e">
        <f>ES100*#REF!</f>
        <v>#REF!</v>
      </c>
      <c r="EV100" s="203" t="e">
        <f>EU100</f>
        <v>#REF!</v>
      </c>
      <c r="EW100" s="135" t="e">
        <f>#REF!</f>
        <v>#REF!</v>
      </c>
      <c r="EX100" s="135" t="e">
        <f>#REF!</f>
        <v>#REF!</v>
      </c>
      <c r="EY100" s="202" t="e">
        <f t="shared" ref="EY100:EY106" si="598">EW100-EX100</f>
        <v>#REF!</v>
      </c>
      <c r="EZ100" s="202" t="e">
        <f>EW100*#REF!</f>
        <v>#REF!</v>
      </c>
      <c r="FA100" s="203" t="e">
        <f>EY100*#REF!</f>
        <v>#REF!</v>
      </c>
      <c r="FB100" s="203" t="e">
        <f>FA100</f>
        <v>#REF!</v>
      </c>
      <c r="FC100" s="430" t="e">
        <f>EW100*#REF!</f>
        <v>#REF!</v>
      </c>
      <c r="FD100" s="431" t="e">
        <f>EY100*#REF!</f>
        <v>#REF!</v>
      </c>
      <c r="FE100" s="431" t="e">
        <f>FD100</f>
        <v>#REF!</v>
      </c>
      <c r="FF100" s="135" t="e">
        <f>#REF!</f>
        <v>#REF!</v>
      </c>
      <c r="FG100" s="135" t="e">
        <f>#REF!</f>
        <v>#REF!</v>
      </c>
      <c r="FH100" s="202" t="e">
        <f>FF100-FG100</f>
        <v>#REF!</v>
      </c>
      <c r="FI100" s="202" t="e">
        <f>FF100*#REF!</f>
        <v>#REF!</v>
      </c>
      <c r="FJ100" s="203" t="e">
        <f>FH100*#REF!</f>
        <v>#REF!</v>
      </c>
      <c r="FK100" s="203" t="e">
        <f>FJ100</f>
        <v>#REF!</v>
      </c>
      <c r="FL100" s="430" t="e">
        <f>FF100*#REF!</f>
        <v>#REF!</v>
      </c>
      <c r="FM100" s="431" t="e">
        <f>FH100*#REF!</f>
        <v>#REF!</v>
      </c>
      <c r="FN100" s="431" t="e">
        <f>FM100</f>
        <v>#REF!</v>
      </c>
      <c r="FO100" s="135" t="e">
        <f>#REF!</f>
        <v>#REF!</v>
      </c>
      <c r="FP100" s="135" t="e">
        <f>#REF!</f>
        <v>#REF!</v>
      </c>
      <c r="FQ100" s="202" t="e">
        <f>FO100-FP100</f>
        <v>#REF!</v>
      </c>
      <c r="FR100" s="202" t="e">
        <f>FO100*#REF!</f>
        <v>#REF!</v>
      </c>
      <c r="FS100" s="202" t="e">
        <f>FQ100*#REF!</f>
        <v>#REF!</v>
      </c>
      <c r="FT100" s="203" t="e">
        <f>FS100</f>
        <v>#REF!</v>
      </c>
      <c r="FU100" s="430" t="e">
        <f>FO100*#REF!</f>
        <v>#REF!</v>
      </c>
      <c r="FV100" s="431" t="e">
        <f>FQ100*#REF!</f>
        <v>#REF!</v>
      </c>
      <c r="FW100" s="453" t="e">
        <f>FV100</f>
        <v>#REF!</v>
      </c>
    </row>
    <row r="101" spans="1:179" s="12" customFormat="1">
      <c r="A101" s="874"/>
      <c r="B101" s="332" t="s">
        <v>147</v>
      </c>
      <c r="C101" s="333"/>
      <c r="D101" s="334" t="s">
        <v>145</v>
      </c>
      <c r="E101" s="262" t="e">
        <f t="shared" si="585"/>
        <v>#REF!</v>
      </c>
      <c r="F101" s="263" t="e">
        <f t="shared" si="586"/>
        <v>#REF!</v>
      </c>
      <c r="G101" s="263" t="e">
        <f t="shared" si="587"/>
        <v>#REF!</v>
      </c>
      <c r="H101" s="263" t="e">
        <f t="shared" si="588"/>
        <v>#REF!</v>
      </c>
      <c r="I101" s="263" t="e">
        <f t="shared" si="589"/>
        <v>#REF!</v>
      </c>
      <c r="J101" s="263" t="e">
        <f t="shared" si="590"/>
        <v>#REF!</v>
      </c>
      <c r="K101" s="473" t="e">
        <f t="shared" si="591"/>
        <v>#REF!</v>
      </c>
      <c r="L101" s="474" t="e">
        <f t="shared" si="592"/>
        <v>#REF!</v>
      </c>
      <c r="M101" s="739" t="e">
        <f t="shared" si="593"/>
        <v>#REF!</v>
      </c>
      <c r="N101" s="148"/>
      <c r="O101" s="136" t="e">
        <f>#REF!</f>
        <v>#REF!</v>
      </c>
      <c r="P101" s="137" t="e">
        <f>#REF!</f>
        <v>#REF!</v>
      </c>
      <c r="Q101" s="204" t="e">
        <f t="shared" ref="Q101:Q155" si="599">O101-P101</f>
        <v>#REF!</v>
      </c>
      <c r="R101" s="204" t="e">
        <f>O101*#REF!</f>
        <v>#REF!</v>
      </c>
      <c r="S101" s="205" t="e">
        <f>Q101*#REF!</f>
        <v>#REF!</v>
      </c>
      <c r="T101" s="205" t="e">
        <f t="shared" ref="T101:T155" si="600">S101</f>
        <v>#REF!</v>
      </c>
      <c r="U101" s="137" t="e">
        <f>#REF!</f>
        <v>#REF!</v>
      </c>
      <c r="V101" s="137" t="e">
        <f>#REF!</f>
        <v>#REF!</v>
      </c>
      <c r="W101" s="204" t="e">
        <f t="shared" si="594"/>
        <v>#REF!</v>
      </c>
      <c r="X101" s="204" t="e">
        <f>U101*#REF!</f>
        <v>#REF!</v>
      </c>
      <c r="Y101" s="205" t="e">
        <f>W101*#REF!</f>
        <v>#REF!</v>
      </c>
      <c r="Z101" s="205" t="e">
        <f t="shared" ref="Z101:Z155" si="601">Y101</f>
        <v>#REF!</v>
      </c>
      <c r="AA101" s="432" t="e">
        <f>U101*#REF!</f>
        <v>#REF!</v>
      </c>
      <c r="AB101" s="433" t="e">
        <f>W101*#REF!</f>
        <v>#REF!</v>
      </c>
      <c r="AC101" s="433" t="e">
        <f t="shared" ref="AC101:AC155" si="602">AB101</f>
        <v>#REF!</v>
      </c>
      <c r="AD101" s="137" t="e">
        <f>#REF!</f>
        <v>#REF!</v>
      </c>
      <c r="AE101" s="137" t="e">
        <f>#REF!</f>
        <v>#REF!</v>
      </c>
      <c r="AF101" s="204" t="e">
        <f t="shared" ref="AF101:AF155" si="603">AD101-AE101</f>
        <v>#REF!</v>
      </c>
      <c r="AG101" s="204" t="e">
        <f>AD101*#REF!</f>
        <v>#REF!</v>
      </c>
      <c r="AH101" s="205" t="e">
        <f>AF101*#REF!</f>
        <v>#REF!</v>
      </c>
      <c r="AI101" s="205" t="e">
        <f t="shared" ref="AI101:AI151" si="604">AH101</f>
        <v>#REF!</v>
      </c>
      <c r="AJ101" s="432" t="e">
        <f>AD101*#REF!</f>
        <v>#REF!</v>
      </c>
      <c r="AK101" s="433" t="e">
        <f>AF101*#REF!</f>
        <v>#REF!</v>
      </c>
      <c r="AL101" s="433" t="e">
        <f t="shared" ref="AL101:AL151" si="605">AK101</f>
        <v>#REF!</v>
      </c>
      <c r="AM101" s="137" t="e">
        <f>#REF!</f>
        <v>#REF!</v>
      </c>
      <c r="AN101" s="137" t="e">
        <f>#REF!</f>
        <v>#REF!</v>
      </c>
      <c r="AO101" s="204" t="e">
        <f t="shared" ref="AO101:AO155" si="606">AM101-AN101</f>
        <v>#REF!</v>
      </c>
      <c r="AP101" s="204" t="e">
        <f>AM101*#REF!</f>
        <v>#REF!</v>
      </c>
      <c r="AQ101" s="204" t="e">
        <f>AO101*#REF!</f>
        <v>#REF!</v>
      </c>
      <c r="AR101" s="205" t="e">
        <f t="shared" ref="AR101:AR151" si="607">AQ101</f>
        <v>#REF!</v>
      </c>
      <c r="AS101" s="432" t="e">
        <f>AM101*#REF!</f>
        <v>#REF!</v>
      </c>
      <c r="AT101" s="433" t="e">
        <f>AO101*#REF!</f>
        <v>#REF!</v>
      </c>
      <c r="AU101" s="433" t="e">
        <f t="shared" ref="AU101:AU151" si="608">AT101</f>
        <v>#REF!</v>
      </c>
      <c r="AV101" s="136" t="e">
        <f>#REF!</f>
        <v>#REF!</v>
      </c>
      <c r="AW101" s="137" t="e">
        <f>#REF!</f>
        <v>#REF!</v>
      </c>
      <c r="AX101" s="204" t="e">
        <f t="shared" ref="AX101:AX155" si="609">AV101-AW101</f>
        <v>#REF!</v>
      </c>
      <c r="AY101" s="204" t="e">
        <f>AV101*#REF!</f>
        <v>#REF!</v>
      </c>
      <c r="AZ101" s="205" t="e">
        <f>AX101*#REF!</f>
        <v>#REF!</v>
      </c>
      <c r="BA101" s="205" t="e">
        <f t="shared" ref="BA101:BA155" si="610">AZ101</f>
        <v>#REF!</v>
      </c>
      <c r="BB101" s="137" t="e">
        <f>#REF!</f>
        <v>#REF!</v>
      </c>
      <c r="BC101" s="137" t="e">
        <f>#REF!</f>
        <v>#REF!</v>
      </c>
      <c r="BD101" s="204" t="e">
        <f t="shared" si="595"/>
        <v>#REF!</v>
      </c>
      <c r="BE101" s="204" t="e">
        <f>BB101*#REF!</f>
        <v>#REF!</v>
      </c>
      <c r="BF101" s="205" t="e">
        <f>BD101*#REF!</f>
        <v>#REF!</v>
      </c>
      <c r="BG101" s="205" t="e">
        <f t="shared" ref="BG101:BG151" si="611">BF101</f>
        <v>#REF!</v>
      </c>
      <c r="BH101" s="432" t="e">
        <f>BB101*#REF!</f>
        <v>#REF!</v>
      </c>
      <c r="BI101" s="433" t="e">
        <f>BD101*#REF!</f>
        <v>#REF!</v>
      </c>
      <c r="BJ101" s="433" t="e">
        <f t="shared" ref="BJ101:BJ151" si="612">BI101</f>
        <v>#REF!</v>
      </c>
      <c r="BK101" s="137" t="e">
        <f>#REF!</f>
        <v>#REF!</v>
      </c>
      <c r="BL101" s="137" t="e">
        <f>#REF!</f>
        <v>#REF!</v>
      </c>
      <c r="BM101" s="204" t="e">
        <f t="shared" ref="BM101:BM155" si="613">BK101-BL101</f>
        <v>#REF!</v>
      </c>
      <c r="BN101" s="204" t="e">
        <f>BK101*#REF!</f>
        <v>#REF!</v>
      </c>
      <c r="BO101" s="205" t="e">
        <f>BM101*#REF!</f>
        <v>#REF!</v>
      </c>
      <c r="BP101" s="205" t="e">
        <f t="shared" ref="BP101:BP151" si="614">BO101</f>
        <v>#REF!</v>
      </c>
      <c r="BQ101" s="432" t="e">
        <f>BK101*#REF!</f>
        <v>#REF!</v>
      </c>
      <c r="BR101" s="433" t="e">
        <f>BM101*#REF!</f>
        <v>#REF!</v>
      </c>
      <c r="BS101" s="433" t="e">
        <f t="shared" ref="BS101:BS151" si="615">BR101</f>
        <v>#REF!</v>
      </c>
      <c r="BT101" s="137" t="e">
        <f>#REF!</f>
        <v>#REF!</v>
      </c>
      <c r="BU101" s="137" t="e">
        <f>#REF!</f>
        <v>#REF!</v>
      </c>
      <c r="BV101" s="204" t="e">
        <f t="shared" ref="BV101:BV155" si="616">BT101-BU101</f>
        <v>#REF!</v>
      </c>
      <c r="BW101" s="204" t="e">
        <f>BT101*#REF!</f>
        <v>#REF!</v>
      </c>
      <c r="BX101" s="204" t="e">
        <f>BV101*#REF!</f>
        <v>#REF!</v>
      </c>
      <c r="BY101" s="205" t="e">
        <f t="shared" ref="BY101:BY151" si="617">BX101</f>
        <v>#REF!</v>
      </c>
      <c r="BZ101" s="432" t="e">
        <f>BT101*#REF!</f>
        <v>#REF!</v>
      </c>
      <c r="CA101" s="433" t="e">
        <f>BV101*#REF!</f>
        <v>#REF!</v>
      </c>
      <c r="CB101" s="441" t="e">
        <f t="shared" ref="CB101:CB151" si="618">CA101</f>
        <v>#REF!</v>
      </c>
      <c r="CC101" s="137" t="e">
        <f>#REF!</f>
        <v>#REF!</v>
      </c>
      <c r="CD101" s="137" t="e">
        <f>#REF!</f>
        <v>#REF!</v>
      </c>
      <c r="CE101" s="204" t="e">
        <f t="shared" ref="CE101:CE155" si="619">CC101-CD101</f>
        <v>#REF!</v>
      </c>
      <c r="CF101" s="204" t="e">
        <f>CC101*#REF!</f>
        <v>#REF!</v>
      </c>
      <c r="CG101" s="205" t="e">
        <f>CE101*#REF!</f>
        <v>#REF!</v>
      </c>
      <c r="CH101" s="205" t="e">
        <f t="shared" ref="CH101:CH155" si="620">CG101</f>
        <v>#REF!</v>
      </c>
      <c r="CI101" s="137" t="e">
        <f>#REF!</f>
        <v>#REF!</v>
      </c>
      <c r="CJ101" s="137" t="e">
        <f>#REF!</f>
        <v>#REF!</v>
      </c>
      <c r="CK101" s="204" t="e">
        <f t="shared" si="596"/>
        <v>#REF!</v>
      </c>
      <c r="CL101" s="204" t="e">
        <f>CI101*#REF!</f>
        <v>#REF!</v>
      </c>
      <c r="CM101" s="205" t="e">
        <f>CK101*#REF!</f>
        <v>#REF!</v>
      </c>
      <c r="CN101" s="205" t="e">
        <f t="shared" ref="CN101:CN151" si="621">CM101</f>
        <v>#REF!</v>
      </c>
      <c r="CO101" s="432" t="e">
        <f>CI101*#REF!</f>
        <v>#REF!</v>
      </c>
      <c r="CP101" s="433" t="e">
        <f>CK101*#REF!</f>
        <v>#REF!</v>
      </c>
      <c r="CQ101" s="433" t="e">
        <f t="shared" ref="CQ101:CQ151" si="622">CP101</f>
        <v>#REF!</v>
      </c>
      <c r="CR101" s="137" t="e">
        <f>#REF!</f>
        <v>#REF!</v>
      </c>
      <c r="CS101" s="137" t="e">
        <f>#REF!</f>
        <v>#REF!</v>
      </c>
      <c r="CT101" s="204" t="e">
        <f t="shared" ref="CT101:CT155" si="623">CR101-CS101</f>
        <v>#REF!</v>
      </c>
      <c r="CU101" s="204" t="e">
        <f>CR101*#REF!</f>
        <v>#REF!</v>
      </c>
      <c r="CV101" s="205" t="e">
        <f>CT101*#REF!</f>
        <v>#REF!</v>
      </c>
      <c r="CW101" s="205" t="e">
        <f t="shared" ref="CW101:CW151" si="624">CV101</f>
        <v>#REF!</v>
      </c>
      <c r="CX101" s="432" t="e">
        <f>CR101*#REF!</f>
        <v>#REF!</v>
      </c>
      <c r="CY101" s="433" t="e">
        <f>CT101*#REF!</f>
        <v>#REF!</v>
      </c>
      <c r="CZ101" s="441" t="e">
        <f t="shared" ref="CZ101:CZ151" si="625">CY101</f>
        <v>#REF!</v>
      </c>
      <c r="DA101" s="137" t="e">
        <f>#REF!</f>
        <v>#REF!</v>
      </c>
      <c r="DB101" s="137" t="e">
        <f>#REF!</f>
        <v>#REF!</v>
      </c>
      <c r="DC101" s="204" t="e">
        <f t="shared" ref="DC101:DC155" si="626">DA101-DB101</f>
        <v>#REF!</v>
      </c>
      <c r="DD101" s="204" t="e">
        <f>DA101*#REF!</f>
        <v>#REF!</v>
      </c>
      <c r="DE101" s="204" t="e">
        <f>DC101*#REF!</f>
        <v>#REF!</v>
      </c>
      <c r="DF101" s="205" t="e">
        <f t="shared" ref="DF101:DF151" si="627">DE101</f>
        <v>#REF!</v>
      </c>
      <c r="DG101" s="432" t="e">
        <f>DA101*#REF!</f>
        <v>#REF!</v>
      </c>
      <c r="DH101" s="433" t="e">
        <f>DC101*#REF!</f>
        <v>#REF!</v>
      </c>
      <c r="DI101" s="433" t="e">
        <f t="shared" ref="DI101:DI151" si="628">DH101</f>
        <v>#REF!</v>
      </c>
      <c r="DJ101" s="136" t="e">
        <f>#REF!</f>
        <v>#REF!</v>
      </c>
      <c r="DK101" s="137" t="e">
        <f>#REF!</f>
        <v>#REF!</v>
      </c>
      <c r="DL101" s="204" t="e">
        <f t="shared" ref="DL101:DL155" si="629">DJ101-DK101</f>
        <v>#REF!</v>
      </c>
      <c r="DM101" s="204" t="e">
        <f>DJ101*#REF!</f>
        <v>#REF!</v>
      </c>
      <c r="DN101" s="205" t="e">
        <f>DL101*#REF!</f>
        <v>#REF!</v>
      </c>
      <c r="DO101" s="205" t="e">
        <f t="shared" ref="DO101:DO155" si="630">DN101</f>
        <v>#REF!</v>
      </c>
      <c r="DP101" s="137" t="e">
        <f>#REF!</f>
        <v>#REF!</v>
      </c>
      <c r="DQ101" s="137" t="e">
        <f>#REF!</f>
        <v>#REF!</v>
      </c>
      <c r="DR101" s="204" t="e">
        <f t="shared" si="597"/>
        <v>#REF!</v>
      </c>
      <c r="DS101" s="204" t="e">
        <f>DP101*#REF!</f>
        <v>#REF!</v>
      </c>
      <c r="DT101" s="205" t="e">
        <f>DR101*#REF!</f>
        <v>#REF!</v>
      </c>
      <c r="DU101" s="205" t="e">
        <f t="shared" ref="DU101:DU151" si="631">DT101</f>
        <v>#REF!</v>
      </c>
      <c r="DV101" s="432" t="e">
        <f>DP101*#REF!</f>
        <v>#REF!</v>
      </c>
      <c r="DW101" s="433" t="e">
        <f>DR101*#REF!</f>
        <v>#REF!</v>
      </c>
      <c r="DX101" s="433" t="e">
        <f t="shared" ref="DX101:DX151" si="632">DW101</f>
        <v>#REF!</v>
      </c>
      <c r="DY101" s="137" t="e">
        <f>#REF!</f>
        <v>#REF!</v>
      </c>
      <c r="DZ101" s="137" t="e">
        <f>#REF!</f>
        <v>#REF!</v>
      </c>
      <c r="EA101" s="204" t="e">
        <f t="shared" ref="EA101:EA155" si="633">DY101-DZ101</f>
        <v>#REF!</v>
      </c>
      <c r="EB101" s="204" t="e">
        <f>DY101*#REF!</f>
        <v>#REF!</v>
      </c>
      <c r="EC101" s="205" t="e">
        <f>EA101*#REF!</f>
        <v>#REF!</v>
      </c>
      <c r="ED101" s="205" t="e">
        <f t="shared" ref="ED101:ED151" si="634">EC101</f>
        <v>#REF!</v>
      </c>
      <c r="EE101" s="432" t="e">
        <f>DY101*#REF!</f>
        <v>#REF!</v>
      </c>
      <c r="EF101" s="433" t="e">
        <f>EA101*#REF!</f>
        <v>#REF!</v>
      </c>
      <c r="EG101" s="441" t="e">
        <f t="shared" ref="EG101:EG151" si="635">EF101</f>
        <v>#REF!</v>
      </c>
      <c r="EH101" s="137" t="e">
        <f>#REF!</f>
        <v>#REF!</v>
      </c>
      <c r="EI101" s="137" t="e">
        <f>#REF!</f>
        <v>#REF!</v>
      </c>
      <c r="EJ101" s="204" t="e">
        <f t="shared" ref="EJ101:EJ155" si="636">EH101-EI101</f>
        <v>#REF!</v>
      </c>
      <c r="EK101" s="204" t="e">
        <f>EH101*#REF!</f>
        <v>#REF!</v>
      </c>
      <c r="EL101" s="204" t="e">
        <f>EJ101*#REF!</f>
        <v>#REF!</v>
      </c>
      <c r="EM101" s="205" t="e">
        <f t="shared" ref="EM101:EM151" si="637">EL101</f>
        <v>#REF!</v>
      </c>
      <c r="EN101" s="432" t="e">
        <f>EH101*#REF!</f>
        <v>#REF!</v>
      </c>
      <c r="EO101" s="433" t="e">
        <f>EJ101*#REF!</f>
        <v>#REF!</v>
      </c>
      <c r="EP101" s="441" t="e">
        <f t="shared" ref="EP101:EP151" si="638">EO101</f>
        <v>#REF!</v>
      </c>
      <c r="EQ101" s="136" t="e">
        <f>#REF!</f>
        <v>#REF!</v>
      </c>
      <c r="ER101" s="137" t="e">
        <f>#REF!</f>
        <v>#REF!</v>
      </c>
      <c r="ES101" s="204" t="e">
        <f t="shared" ref="ES101:ES155" si="639">EQ101-ER101</f>
        <v>#REF!</v>
      </c>
      <c r="ET101" s="204" t="e">
        <f>EQ101*#REF!</f>
        <v>#REF!</v>
      </c>
      <c r="EU101" s="205" t="e">
        <f>ES101*#REF!</f>
        <v>#REF!</v>
      </c>
      <c r="EV101" s="205" t="e">
        <f t="shared" ref="EV101:EV155" si="640">EU101</f>
        <v>#REF!</v>
      </c>
      <c r="EW101" s="137" t="e">
        <f>#REF!</f>
        <v>#REF!</v>
      </c>
      <c r="EX101" s="137" t="e">
        <f>#REF!</f>
        <v>#REF!</v>
      </c>
      <c r="EY101" s="204" t="e">
        <f t="shared" si="598"/>
        <v>#REF!</v>
      </c>
      <c r="EZ101" s="204" t="e">
        <f>EW101*#REF!</f>
        <v>#REF!</v>
      </c>
      <c r="FA101" s="205" t="e">
        <f>EY101*#REF!</f>
        <v>#REF!</v>
      </c>
      <c r="FB101" s="205" t="e">
        <f t="shared" ref="FB101:FB151" si="641">FA101</f>
        <v>#REF!</v>
      </c>
      <c r="FC101" s="432" t="e">
        <f>EW101*#REF!</f>
        <v>#REF!</v>
      </c>
      <c r="FD101" s="433" t="e">
        <f>EY101*#REF!</f>
        <v>#REF!</v>
      </c>
      <c r="FE101" s="433" t="e">
        <f t="shared" ref="FE101:FE151" si="642">FD101</f>
        <v>#REF!</v>
      </c>
      <c r="FF101" s="137" t="e">
        <f>#REF!</f>
        <v>#REF!</v>
      </c>
      <c r="FG101" s="137" t="e">
        <f>#REF!</f>
        <v>#REF!</v>
      </c>
      <c r="FH101" s="204" t="e">
        <f t="shared" ref="FH101:FH155" si="643">FF101-FG101</f>
        <v>#REF!</v>
      </c>
      <c r="FI101" s="204" t="e">
        <f>FF101*#REF!</f>
        <v>#REF!</v>
      </c>
      <c r="FJ101" s="205" t="e">
        <f>FH101*#REF!</f>
        <v>#REF!</v>
      </c>
      <c r="FK101" s="205" t="e">
        <f t="shared" ref="FK101:FK151" si="644">FJ101</f>
        <v>#REF!</v>
      </c>
      <c r="FL101" s="432" t="e">
        <f>FF101*#REF!</f>
        <v>#REF!</v>
      </c>
      <c r="FM101" s="433" t="e">
        <f>FH101*#REF!</f>
        <v>#REF!</v>
      </c>
      <c r="FN101" s="441" t="e">
        <f t="shared" ref="FN101:FN151" si="645">FM101</f>
        <v>#REF!</v>
      </c>
      <c r="FO101" s="137" t="e">
        <f>#REF!</f>
        <v>#REF!</v>
      </c>
      <c r="FP101" s="137" t="e">
        <f>#REF!</f>
        <v>#REF!</v>
      </c>
      <c r="FQ101" s="204" t="e">
        <f t="shared" ref="FQ101:FQ155" si="646">FO101-FP101</f>
        <v>#REF!</v>
      </c>
      <c r="FR101" s="204" t="e">
        <f>FO101*#REF!</f>
        <v>#REF!</v>
      </c>
      <c r="FS101" s="204" t="e">
        <f>FQ101*#REF!</f>
        <v>#REF!</v>
      </c>
      <c r="FT101" s="205" t="e">
        <f t="shared" ref="FT101:FT151" si="647">FS101</f>
        <v>#REF!</v>
      </c>
      <c r="FU101" s="432" t="e">
        <f>FO101*#REF!</f>
        <v>#REF!</v>
      </c>
      <c r="FV101" s="433" t="e">
        <f>FQ101*#REF!</f>
        <v>#REF!</v>
      </c>
      <c r="FW101" s="454" t="e">
        <f t="shared" ref="FW101:FW151" si="648">FV101</f>
        <v>#REF!</v>
      </c>
    </row>
    <row r="102" spans="1:179" s="12" customFormat="1">
      <c r="A102" s="874"/>
      <c r="B102" s="332" t="s">
        <v>148</v>
      </c>
      <c r="C102" s="333"/>
      <c r="D102" s="334" t="s">
        <v>145</v>
      </c>
      <c r="E102" s="262" t="e">
        <f t="shared" si="585"/>
        <v>#REF!</v>
      </c>
      <c r="F102" s="263" t="e">
        <f t="shared" si="586"/>
        <v>#REF!</v>
      </c>
      <c r="G102" s="263" t="e">
        <f t="shared" si="587"/>
        <v>#REF!</v>
      </c>
      <c r="H102" s="263" t="e">
        <f t="shared" si="588"/>
        <v>#REF!</v>
      </c>
      <c r="I102" s="263" t="e">
        <f t="shared" si="589"/>
        <v>#REF!</v>
      </c>
      <c r="J102" s="263" t="e">
        <f t="shared" si="590"/>
        <v>#REF!</v>
      </c>
      <c r="K102" s="473" t="e">
        <f t="shared" si="591"/>
        <v>#REF!</v>
      </c>
      <c r="L102" s="474" t="e">
        <f t="shared" si="592"/>
        <v>#REF!</v>
      </c>
      <c r="M102" s="739" t="e">
        <f t="shared" si="593"/>
        <v>#REF!</v>
      </c>
      <c r="N102" s="148"/>
      <c r="O102" s="136" t="e">
        <f>#REF!</f>
        <v>#REF!</v>
      </c>
      <c r="P102" s="137" t="e">
        <f>#REF!</f>
        <v>#REF!</v>
      </c>
      <c r="Q102" s="204" t="e">
        <f t="shared" si="599"/>
        <v>#REF!</v>
      </c>
      <c r="R102" s="204" t="e">
        <f>O102*#REF!</f>
        <v>#REF!</v>
      </c>
      <c r="S102" s="205" t="e">
        <f>Q102*#REF!</f>
        <v>#REF!</v>
      </c>
      <c r="T102" s="205" t="e">
        <f t="shared" si="600"/>
        <v>#REF!</v>
      </c>
      <c r="U102" s="137" t="e">
        <f>#REF!</f>
        <v>#REF!</v>
      </c>
      <c r="V102" s="137" t="e">
        <f>#REF!</f>
        <v>#REF!</v>
      </c>
      <c r="W102" s="204" t="e">
        <f t="shared" si="594"/>
        <v>#REF!</v>
      </c>
      <c r="X102" s="204" t="e">
        <f>U102*#REF!</f>
        <v>#REF!</v>
      </c>
      <c r="Y102" s="205" t="e">
        <f>W102*#REF!</f>
        <v>#REF!</v>
      </c>
      <c r="Z102" s="205" t="e">
        <f t="shared" si="601"/>
        <v>#REF!</v>
      </c>
      <c r="AA102" s="432" t="e">
        <f>U102*#REF!</f>
        <v>#REF!</v>
      </c>
      <c r="AB102" s="433" t="e">
        <f>W102*#REF!</f>
        <v>#REF!</v>
      </c>
      <c r="AC102" s="433" t="e">
        <f t="shared" si="602"/>
        <v>#REF!</v>
      </c>
      <c r="AD102" s="137" t="e">
        <f>#REF!</f>
        <v>#REF!</v>
      </c>
      <c r="AE102" s="137" t="e">
        <f>#REF!</f>
        <v>#REF!</v>
      </c>
      <c r="AF102" s="204" t="e">
        <f t="shared" si="603"/>
        <v>#REF!</v>
      </c>
      <c r="AG102" s="204" t="e">
        <f>AD102*#REF!</f>
        <v>#REF!</v>
      </c>
      <c r="AH102" s="205" t="e">
        <f>AF102*#REF!</f>
        <v>#REF!</v>
      </c>
      <c r="AI102" s="205" t="e">
        <f t="shared" si="604"/>
        <v>#REF!</v>
      </c>
      <c r="AJ102" s="432" t="e">
        <f>AD102*#REF!</f>
        <v>#REF!</v>
      </c>
      <c r="AK102" s="433" t="e">
        <f>AF102*#REF!</f>
        <v>#REF!</v>
      </c>
      <c r="AL102" s="433" t="e">
        <f t="shared" si="605"/>
        <v>#REF!</v>
      </c>
      <c r="AM102" s="137" t="e">
        <f>#REF!</f>
        <v>#REF!</v>
      </c>
      <c r="AN102" s="137" t="e">
        <f>#REF!</f>
        <v>#REF!</v>
      </c>
      <c r="AO102" s="204" t="e">
        <f t="shared" si="606"/>
        <v>#REF!</v>
      </c>
      <c r="AP102" s="204" t="e">
        <f>AM102*#REF!</f>
        <v>#REF!</v>
      </c>
      <c r="AQ102" s="204" t="e">
        <f>AO102*#REF!</f>
        <v>#REF!</v>
      </c>
      <c r="AR102" s="205" t="e">
        <f t="shared" si="607"/>
        <v>#REF!</v>
      </c>
      <c r="AS102" s="432" t="e">
        <f>AM102*#REF!</f>
        <v>#REF!</v>
      </c>
      <c r="AT102" s="433" t="e">
        <f>AO102*#REF!</f>
        <v>#REF!</v>
      </c>
      <c r="AU102" s="433" t="e">
        <f t="shared" si="608"/>
        <v>#REF!</v>
      </c>
      <c r="AV102" s="136" t="e">
        <f>#REF!</f>
        <v>#REF!</v>
      </c>
      <c r="AW102" s="137" t="e">
        <f>#REF!</f>
        <v>#REF!</v>
      </c>
      <c r="AX102" s="204" t="e">
        <f t="shared" si="609"/>
        <v>#REF!</v>
      </c>
      <c r="AY102" s="204" t="e">
        <f>AV102*#REF!</f>
        <v>#REF!</v>
      </c>
      <c r="AZ102" s="205" t="e">
        <f>AX102*#REF!</f>
        <v>#REF!</v>
      </c>
      <c r="BA102" s="205" t="e">
        <f t="shared" si="610"/>
        <v>#REF!</v>
      </c>
      <c r="BB102" s="137" t="e">
        <f>#REF!</f>
        <v>#REF!</v>
      </c>
      <c r="BC102" s="137" t="e">
        <f>#REF!</f>
        <v>#REF!</v>
      </c>
      <c r="BD102" s="204" t="e">
        <f t="shared" si="595"/>
        <v>#REF!</v>
      </c>
      <c r="BE102" s="204" t="e">
        <f>BB102*#REF!</f>
        <v>#REF!</v>
      </c>
      <c r="BF102" s="205" t="e">
        <f>BD102*#REF!</f>
        <v>#REF!</v>
      </c>
      <c r="BG102" s="205" t="e">
        <f t="shared" si="611"/>
        <v>#REF!</v>
      </c>
      <c r="BH102" s="432" t="e">
        <f>BB102*#REF!</f>
        <v>#REF!</v>
      </c>
      <c r="BI102" s="433" t="e">
        <f>BD102*#REF!</f>
        <v>#REF!</v>
      </c>
      <c r="BJ102" s="433" t="e">
        <f t="shared" si="612"/>
        <v>#REF!</v>
      </c>
      <c r="BK102" s="137" t="e">
        <f>#REF!</f>
        <v>#REF!</v>
      </c>
      <c r="BL102" s="137" t="e">
        <f>#REF!</f>
        <v>#REF!</v>
      </c>
      <c r="BM102" s="204" t="e">
        <f t="shared" si="613"/>
        <v>#REF!</v>
      </c>
      <c r="BN102" s="204" t="e">
        <f>BK102*#REF!</f>
        <v>#REF!</v>
      </c>
      <c r="BO102" s="205" t="e">
        <f>BM102*#REF!</f>
        <v>#REF!</v>
      </c>
      <c r="BP102" s="205" t="e">
        <f t="shared" si="614"/>
        <v>#REF!</v>
      </c>
      <c r="BQ102" s="432" t="e">
        <f>BK102*#REF!</f>
        <v>#REF!</v>
      </c>
      <c r="BR102" s="433" t="e">
        <f>BM102*#REF!</f>
        <v>#REF!</v>
      </c>
      <c r="BS102" s="433" t="e">
        <f t="shared" si="615"/>
        <v>#REF!</v>
      </c>
      <c r="BT102" s="137" t="e">
        <f>#REF!</f>
        <v>#REF!</v>
      </c>
      <c r="BU102" s="137" t="e">
        <f>#REF!</f>
        <v>#REF!</v>
      </c>
      <c r="BV102" s="204" t="e">
        <f t="shared" si="616"/>
        <v>#REF!</v>
      </c>
      <c r="BW102" s="204" t="e">
        <f>BT102*#REF!</f>
        <v>#REF!</v>
      </c>
      <c r="BX102" s="204" t="e">
        <f>BV102*#REF!</f>
        <v>#REF!</v>
      </c>
      <c r="BY102" s="205" t="e">
        <f t="shared" si="617"/>
        <v>#REF!</v>
      </c>
      <c r="BZ102" s="432" t="e">
        <f>BT102*#REF!</f>
        <v>#REF!</v>
      </c>
      <c r="CA102" s="433" t="e">
        <f>BV102*#REF!</f>
        <v>#REF!</v>
      </c>
      <c r="CB102" s="441" t="e">
        <f t="shared" si="618"/>
        <v>#REF!</v>
      </c>
      <c r="CC102" s="137" t="e">
        <f>#REF!</f>
        <v>#REF!</v>
      </c>
      <c r="CD102" s="137" t="e">
        <f>#REF!</f>
        <v>#REF!</v>
      </c>
      <c r="CE102" s="204" t="e">
        <f t="shared" si="619"/>
        <v>#REF!</v>
      </c>
      <c r="CF102" s="204" t="e">
        <f>CC102*#REF!</f>
        <v>#REF!</v>
      </c>
      <c r="CG102" s="205" t="e">
        <f>CE102*#REF!</f>
        <v>#REF!</v>
      </c>
      <c r="CH102" s="205" t="e">
        <f t="shared" si="620"/>
        <v>#REF!</v>
      </c>
      <c r="CI102" s="137" t="e">
        <f>#REF!</f>
        <v>#REF!</v>
      </c>
      <c r="CJ102" s="137" t="e">
        <f>#REF!</f>
        <v>#REF!</v>
      </c>
      <c r="CK102" s="204" t="e">
        <f t="shared" si="596"/>
        <v>#REF!</v>
      </c>
      <c r="CL102" s="204" t="e">
        <f>CI102*#REF!</f>
        <v>#REF!</v>
      </c>
      <c r="CM102" s="205" t="e">
        <f>CK102*#REF!</f>
        <v>#REF!</v>
      </c>
      <c r="CN102" s="205" t="e">
        <f t="shared" si="621"/>
        <v>#REF!</v>
      </c>
      <c r="CO102" s="432" t="e">
        <f>CI102*#REF!</f>
        <v>#REF!</v>
      </c>
      <c r="CP102" s="433" t="e">
        <f>CK102*#REF!</f>
        <v>#REF!</v>
      </c>
      <c r="CQ102" s="433" t="e">
        <f t="shared" si="622"/>
        <v>#REF!</v>
      </c>
      <c r="CR102" s="137" t="e">
        <f>#REF!</f>
        <v>#REF!</v>
      </c>
      <c r="CS102" s="137" t="e">
        <f>#REF!</f>
        <v>#REF!</v>
      </c>
      <c r="CT102" s="204" t="e">
        <f t="shared" si="623"/>
        <v>#REF!</v>
      </c>
      <c r="CU102" s="204" t="e">
        <f>CR102*#REF!</f>
        <v>#REF!</v>
      </c>
      <c r="CV102" s="205" t="e">
        <f>CT102*#REF!</f>
        <v>#REF!</v>
      </c>
      <c r="CW102" s="205" t="e">
        <f t="shared" si="624"/>
        <v>#REF!</v>
      </c>
      <c r="CX102" s="432" t="e">
        <f>CR102*#REF!</f>
        <v>#REF!</v>
      </c>
      <c r="CY102" s="433" t="e">
        <f>CT102*#REF!</f>
        <v>#REF!</v>
      </c>
      <c r="CZ102" s="441" t="e">
        <f t="shared" si="625"/>
        <v>#REF!</v>
      </c>
      <c r="DA102" s="137" t="e">
        <f>#REF!</f>
        <v>#REF!</v>
      </c>
      <c r="DB102" s="137" t="e">
        <f>#REF!</f>
        <v>#REF!</v>
      </c>
      <c r="DC102" s="204" t="e">
        <f t="shared" si="626"/>
        <v>#REF!</v>
      </c>
      <c r="DD102" s="204" t="e">
        <f>DA102*#REF!</f>
        <v>#REF!</v>
      </c>
      <c r="DE102" s="204" t="e">
        <f>DC102*#REF!</f>
        <v>#REF!</v>
      </c>
      <c r="DF102" s="205" t="e">
        <f t="shared" si="627"/>
        <v>#REF!</v>
      </c>
      <c r="DG102" s="432" t="e">
        <f>DA102*#REF!</f>
        <v>#REF!</v>
      </c>
      <c r="DH102" s="433" t="e">
        <f>DC102*#REF!</f>
        <v>#REF!</v>
      </c>
      <c r="DI102" s="433" t="e">
        <f t="shared" si="628"/>
        <v>#REF!</v>
      </c>
      <c r="DJ102" s="136" t="e">
        <f>#REF!</f>
        <v>#REF!</v>
      </c>
      <c r="DK102" s="137" t="e">
        <f>#REF!</f>
        <v>#REF!</v>
      </c>
      <c r="DL102" s="204" t="e">
        <f t="shared" si="629"/>
        <v>#REF!</v>
      </c>
      <c r="DM102" s="204" t="e">
        <f>DJ102*#REF!</f>
        <v>#REF!</v>
      </c>
      <c r="DN102" s="205" t="e">
        <f>DL102*#REF!</f>
        <v>#REF!</v>
      </c>
      <c r="DO102" s="205" t="e">
        <f t="shared" si="630"/>
        <v>#REF!</v>
      </c>
      <c r="DP102" s="137" t="e">
        <f>#REF!</f>
        <v>#REF!</v>
      </c>
      <c r="DQ102" s="137" t="e">
        <f>#REF!</f>
        <v>#REF!</v>
      </c>
      <c r="DR102" s="204" t="e">
        <f t="shared" si="597"/>
        <v>#REF!</v>
      </c>
      <c r="DS102" s="204" t="e">
        <f>DP102*#REF!</f>
        <v>#REF!</v>
      </c>
      <c r="DT102" s="205" t="e">
        <f>DR102*#REF!</f>
        <v>#REF!</v>
      </c>
      <c r="DU102" s="205" t="e">
        <f t="shared" si="631"/>
        <v>#REF!</v>
      </c>
      <c r="DV102" s="432" t="e">
        <f>DP102*#REF!</f>
        <v>#REF!</v>
      </c>
      <c r="DW102" s="433" t="e">
        <f>DR102*#REF!</f>
        <v>#REF!</v>
      </c>
      <c r="DX102" s="433" t="e">
        <f t="shared" si="632"/>
        <v>#REF!</v>
      </c>
      <c r="DY102" s="137" t="e">
        <f>#REF!</f>
        <v>#REF!</v>
      </c>
      <c r="DZ102" s="137" t="e">
        <f>#REF!</f>
        <v>#REF!</v>
      </c>
      <c r="EA102" s="204" t="e">
        <f t="shared" si="633"/>
        <v>#REF!</v>
      </c>
      <c r="EB102" s="204" t="e">
        <f>DY102*#REF!</f>
        <v>#REF!</v>
      </c>
      <c r="EC102" s="205" t="e">
        <f>EA102*#REF!</f>
        <v>#REF!</v>
      </c>
      <c r="ED102" s="205" t="e">
        <f t="shared" si="634"/>
        <v>#REF!</v>
      </c>
      <c r="EE102" s="432" t="e">
        <f>DY102*#REF!</f>
        <v>#REF!</v>
      </c>
      <c r="EF102" s="433" t="e">
        <f>EA102*#REF!</f>
        <v>#REF!</v>
      </c>
      <c r="EG102" s="441" t="e">
        <f t="shared" si="635"/>
        <v>#REF!</v>
      </c>
      <c r="EH102" s="137" t="e">
        <f>#REF!</f>
        <v>#REF!</v>
      </c>
      <c r="EI102" s="137" t="e">
        <f>#REF!</f>
        <v>#REF!</v>
      </c>
      <c r="EJ102" s="204" t="e">
        <f t="shared" si="636"/>
        <v>#REF!</v>
      </c>
      <c r="EK102" s="204" t="e">
        <f>EH102*#REF!</f>
        <v>#REF!</v>
      </c>
      <c r="EL102" s="204" t="e">
        <f>EJ102*#REF!</f>
        <v>#REF!</v>
      </c>
      <c r="EM102" s="205" t="e">
        <f t="shared" si="637"/>
        <v>#REF!</v>
      </c>
      <c r="EN102" s="432" t="e">
        <f>EH102*#REF!</f>
        <v>#REF!</v>
      </c>
      <c r="EO102" s="433" t="e">
        <f>EJ102*#REF!</f>
        <v>#REF!</v>
      </c>
      <c r="EP102" s="441" t="e">
        <f t="shared" si="638"/>
        <v>#REF!</v>
      </c>
      <c r="EQ102" s="136" t="e">
        <f>#REF!</f>
        <v>#REF!</v>
      </c>
      <c r="ER102" s="137" t="e">
        <f>#REF!</f>
        <v>#REF!</v>
      </c>
      <c r="ES102" s="204" t="e">
        <f t="shared" si="639"/>
        <v>#REF!</v>
      </c>
      <c r="ET102" s="204" t="e">
        <f>EQ102*#REF!</f>
        <v>#REF!</v>
      </c>
      <c r="EU102" s="205" t="e">
        <f>ES102*#REF!</f>
        <v>#REF!</v>
      </c>
      <c r="EV102" s="205" t="e">
        <f t="shared" si="640"/>
        <v>#REF!</v>
      </c>
      <c r="EW102" s="137" t="e">
        <f>#REF!</f>
        <v>#REF!</v>
      </c>
      <c r="EX102" s="137" t="e">
        <f>#REF!</f>
        <v>#REF!</v>
      </c>
      <c r="EY102" s="204" t="e">
        <f t="shared" si="598"/>
        <v>#REF!</v>
      </c>
      <c r="EZ102" s="204" t="e">
        <f>EW102*#REF!</f>
        <v>#REF!</v>
      </c>
      <c r="FA102" s="205" t="e">
        <f>EY102*#REF!</f>
        <v>#REF!</v>
      </c>
      <c r="FB102" s="205" t="e">
        <f t="shared" si="641"/>
        <v>#REF!</v>
      </c>
      <c r="FC102" s="432" t="e">
        <f>EW102*#REF!</f>
        <v>#REF!</v>
      </c>
      <c r="FD102" s="433" t="e">
        <f>EY102*#REF!</f>
        <v>#REF!</v>
      </c>
      <c r="FE102" s="433" t="e">
        <f t="shared" si="642"/>
        <v>#REF!</v>
      </c>
      <c r="FF102" s="137" t="e">
        <f>#REF!</f>
        <v>#REF!</v>
      </c>
      <c r="FG102" s="137" t="e">
        <f>#REF!</f>
        <v>#REF!</v>
      </c>
      <c r="FH102" s="204" t="e">
        <f t="shared" si="643"/>
        <v>#REF!</v>
      </c>
      <c r="FI102" s="204" t="e">
        <f>FF102*#REF!</f>
        <v>#REF!</v>
      </c>
      <c r="FJ102" s="205" t="e">
        <f>FH102*#REF!</f>
        <v>#REF!</v>
      </c>
      <c r="FK102" s="205" t="e">
        <f t="shared" si="644"/>
        <v>#REF!</v>
      </c>
      <c r="FL102" s="432" t="e">
        <f>FF102*#REF!</f>
        <v>#REF!</v>
      </c>
      <c r="FM102" s="433" t="e">
        <f>FH102*#REF!</f>
        <v>#REF!</v>
      </c>
      <c r="FN102" s="441" t="e">
        <f t="shared" si="645"/>
        <v>#REF!</v>
      </c>
      <c r="FO102" s="137" t="e">
        <f>#REF!</f>
        <v>#REF!</v>
      </c>
      <c r="FP102" s="137" t="e">
        <f>#REF!</f>
        <v>#REF!</v>
      </c>
      <c r="FQ102" s="204" t="e">
        <f t="shared" si="646"/>
        <v>#REF!</v>
      </c>
      <c r="FR102" s="204" t="e">
        <f>FO102*#REF!</f>
        <v>#REF!</v>
      </c>
      <c r="FS102" s="204" t="e">
        <f>FQ102*#REF!</f>
        <v>#REF!</v>
      </c>
      <c r="FT102" s="205" t="e">
        <f t="shared" si="647"/>
        <v>#REF!</v>
      </c>
      <c r="FU102" s="432" t="e">
        <f>FO102*#REF!</f>
        <v>#REF!</v>
      </c>
      <c r="FV102" s="433" t="e">
        <f>FQ102*#REF!</f>
        <v>#REF!</v>
      </c>
      <c r="FW102" s="454" t="e">
        <f t="shared" si="648"/>
        <v>#REF!</v>
      </c>
    </row>
    <row r="103" spans="1:179" s="12" customFormat="1">
      <c r="A103" s="874"/>
      <c r="B103" s="332" t="s">
        <v>149</v>
      </c>
      <c r="C103" s="333"/>
      <c r="D103" s="334" t="s">
        <v>145</v>
      </c>
      <c r="E103" s="262" t="e">
        <f t="shared" si="585"/>
        <v>#REF!</v>
      </c>
      <c r="F103" s="263" t="e">
        <f t="shared" si="586"/>
        <v>#REF!</v>
      </c>
      <c r="G103" s="263" t="e">
        <f t="shared" si="587"/>
        <v>#REF!</v>
      </c>
      <c r="H103" s="263" t="e">
        <f t="shared" si="588"/>
        <v>#REF!</v>
      </c>
      <c r="I103" s="263" t="e">
        <f t="shared" si="589"/>
        <v>#REF!</v>
      </c>
      <c r="J103" s="263" t="e">
        <f t="shared" si="590"/>
        <v>#REF!</v>
      </c>
      <c r="K103" s="473" t="e">
        <f t="shared" si="591"/>
        <v>#REF!</v>
      </c>
      <c r="L103" s="474" t="e">
        <f t="shared" si="592"/>
        <v>#REF!</v>
      </c>
      <c r="M103" s="739" t="e">
        <f t="shared" si="593"/>
        <v>#REF!</v>
      </c>
      <c r="N103" s="148"/>
      <c r="O103" s="136" t="e">
        <f>#REF!</f>
        <v>#REF!</v>
      </c>
      <c r="P103" s="137" t="e">
        <f>#REF!</f>
        <v>#REF!</v>
      </c>
      <c r="Q103" s="204" t="e">
        <f t="shared" si="599"/>
        <v>#REF!</v>
      </c>
      <c r="R103" s="204" t="e">
        <f>O103*#REF!</f>
        <v>#REF!</v>
      </c>
      <c r="S103" s="205" t="e">
        <f>Q103*#REF!</f>
        <v>#REF!</v>
      </c>
      <c r="T103" s="205" t="e">
        <f t="shared" si="600"/>
        <v>#REF!</v>
      </c>
      <c r="U103" s="137" t="e">
        <f>#REF!</f>
        <v>#REF!</v>
      </c>
      <c r="V103" s="137" t="e">
        <f>#REF!</f>
        <v>#REF!</v>
      </c>
      <c r="W103" s="204" t="e">
        <f t="shared" si="594"/>
        <v>#REF!</v>
      </c>
      <c r="X103" s="204" t="e">
        <f>U103*#REF!</f>
        <v>#REF!</v>
      </c>
      <c r="Y103" s="205" t="e">
        <f>W103*#REF!</f>
        <v>#REF!</v>
      </c>
      <c r="Z103" s="205" t="e">
        <f t="shared" si="601"/>
        <v>#REF!</v>
      </c>
      <c r="AA103" s="432" t="e">
        <f>U103*#REF!</f>
        <v>#REF!</v>
      </c>
      <c r="AB103" s="433" t="e">
        <f>W103*#REF!</f>
        <v>#REF!</v>
      </c>
      <c r="AC103" s="433" t="e">
        <f t="shared" si="602"/>
        <v>#REF!</v>
      </c>
      <c r="AD103" s="137" t="e">
        <f>#REF!</f>
        <v>#REF!</v>
      </c>
      <c r="AE103" s="137" t="e">
        <f>#REF!</f>
        <v>#REF!</v>
      </c>
      <c r="AF103" s="204" t="e">
        <f t="shared" si="603"/>
        <v>#REF!</v>
      </c>
      <c r="AG103" s="204" t="e">
        <f>AD103*#REF!</f>
        <v>#REF!</v>
      </c>
      <c r="AH103" s="205" t="e">
        <f>AF103*#REF!</f>
        <v>#REF!</v>
      </c>
      <c r="AI103" s="205" t="e">
        <f t="shared" si="604"/>
        <v>#REF!</v>
      </c>
      <c r="AJ103" s="432" t="e">
        <f>AD103*#REF!</f>
        <v>#REF!</v>
      </c>
      <c r="AK103" s="433" t="e">
        <f>AF103*#REF!</f>
        <v>#REF!</v>
      </c>
      <c r="AL103" s="433" t="e">
        <f t="shared" si="605"/>
        <v>#REF!</v>
      </c>
      <c r="AM103" s="137" t="e">
        <f>#REF!</f>
        <v>#REF!</v>
      </c>
      <c r="AN103" s="137" t="e">
        <f>#REF!</f>
        <v>#REF!</v>
      </c>
      <c r="AO103" s="204" t="e">
        <f t="shared" si="606"/>
        <v>#REF!</v>
      </c>
      <c r="AP103" s="204" t="e">
        <f>AM103*#REF!</f>
        <v>#REF!</v>
      </c>
      <c r="AQ103" s="204" t="e">
        <f>AO103*#REF!</f>
        <v>#REF!</v>
      </c>
      <c r="AR103" s="205" t="e">
        <f t="shared" si="607"/>
        <v>#REF!</v>
      </c>
      <c r="AS103" s="432" t="e">
        <f>AM103*#REF!</f>
        <v>#REF!</v>
      </c>
      <c r="AT103" s="433" t="e">
        <f>AO103*#REF!</f>
        <v>#REF!</v>
      </c>
      <c r="AU103" s="433" t="e">
        <f t="shared" si="608"/>
        <v>#REF!</v>
      </c>
      <c r="AV103" s="136" t="e">
        <f>#REF!</f>
        <v>#REF!</v>
      </c>
      <c r="AW103" s="137" t="e">
        <f>#REF!</f>
        <v>#REF!</v>
      </c>
      <c r="AX103" s="204" t="e">
        <f t="shared" si="609"/>
        <v>#REF!</v>
      </c>
      <c r="AY103" s="204" t="e">
        <f>AV103*#REF!</f>
        <v>#REF!</v>
      </c>
      <c r="AZ103" s="205" t="e">
        <f>AX103*#REF!</f>
        <v>#REF!</v>
      </c>
      <c r="BA103" s="205" t="e">
        <f t="shared" si="610"/>
        <v>#REF!</v>
      </c>
      <c r="BB103" s="137" t="e">
        <f>#REF!</f>
        <v>#REF!</v>
      </c>
      <c r="BC103" s="137" t="e">
        <f>#REF!</f>
        <v>#REF!</v>
      </c>
      <c r="BD103" s="204" t="e">
        <f t="shared" si="595"/>
        <v>#REF!</v>
      </c>
      <c r="BE103" s="204" t="e">
        <f>BB103*#REF!</f>
        <v>#REF!</v>
      </c>
      <c r="BF103" s="205" t="e">
        <f>BD103*#REF!</f>
        <v>#REF!</v>
      </c>
      <c r="BG103" s="205" t="e">
        <f t="shared" si="611"/>
        <v>#REF!</v>
      </c>
      <c r="BH103" s="432" t="e">
        <f>BB103*#REF!</f>
        <v>#REF!</v>
      </c>
      <c r="BI103" s="433" t="e">
        <f>BD103*#REF!</f>
        <v>#REF!</v>
      </c>
      <c r="BJ103" s="433" t="e">
        <f t="shared" si="612"/>
        <v>#REF!</v>
      </c>
      <c r="BK103" s="137" t="e">
        <f>#REF!</f>
        <v>#REF!</v>
      </c>
      <c r="BL103" s="137" t="e">
        <f>#REF!</f>
        <v>#REF!</v>
      </c>
      <c r="BM103" s="204" t="e">
        <f t="shared" si="613"/>
        <v>#REF!</v>
      </c>
      <c r="BN103" s="204" t="e">
        <f>BK103*#REF!</f>
        <v>#REF!</v>
      </c>
      <c r="BO103" s="205" t="e">
        <f>BM103*#REF!</f>
        <v>#REF!</v>
      </c>
      <c r="BP103" s="205" t="e">
        <f t="shared" si="614"/>
        <v>#REF!</v>
      </c>
      <c r="BQ103" s="432" t="e">
        <f>BK103*#REF!</f>
        <v>#REF!</v>
      </c>
      <c r="BR103" s="433" t="e">
        <f>BM103*#REF!</f>
        <v>#REF!</v>
      </c>
      <c r="BS103" s="433" t="e">
        <f t="shared" si="615"/>
        <v>#REF!</v>
      </c>
      <c r="BT103" s="137" t="e">
        <f>#REF!</f>
        <v>#REF!</v>
      </c>
      <c r="BU103" s="137" t="e">
        <f>#REF!</f>
        <v>#REF!</v>
      </c>
      <c r="BV103" s="204" t="e">
        <f t="shared" si="616"/>
        <v>#REF!</v>
      </c>
      <c r="BW103" s="204" t="e">
        <f>BT103*#REF!</f>
        <v>#REF!</v>
      </c>
      <c r="BX103" s="204" t="e">
        <f>BV103*#REF!</f>
        <v>#REF!</v>
      </c>
      <c r="BY103" s="205" t="e">
        <f t="shared" si="617"/>
        <v>#REF!</v>
      </c>
      <c r="BZ103" s="432" t="e">
        <f>BT103*#REF!</f>
        <v>#REF!</v>
      </c>
      <c r="CA103" s="433" t="e">
        <f>BV103*#REF!</f>
        <v>#REF!</v>
      </c>
      <c r="CB103" s="441" t="e">
        <f t="shared" si="618"/>
        <v>#REF!</v>
      </c>
      <c r="CC103" s="137" t="e">
        <f>#REF!</f>
        <v>#REF!</v>
      </c>
      <c r="CD103" s="137" t="e">
        <f>#REF!</f>
        <v>#REF!</v>
      </c>
      <c r="CE103" s="204" t="e">
        <f t="shared" si="619"/>
        <v>#REF!</v>
      </c>
      <c r="CF103" s="204" t="e">
        <f>CC103*#REF!</f>
        <v>#REF!</v>
      </c>
      <c r="CG103" s="205" t="e">
        <f>CE103*#REF!</f>
        <v>#REF!</v>
      </c>
      <c r="CH103" s="205" t="e">
        <f t="shared" si="620"/>
        <v>#REF!</v>
      </c>
      <c r="CI103" s="137" t="e">
        <f>#REF!</f>
        <v>#REF!</v>
      </c>
      <c r="CJ103" s="137" t="e">
        <f>#REF!</f>
        <v>#REF!</v>
      </c>
      <c r="CK103" s="204" t="e">
        <f t="shared" si="596"/>
        <v>#REF!</v>
      </c>
      <c r="CL103" s="204" t="e">
        <f>CI103*#REF!</f>
        <v>#REF!</v>
      </c>
      <c r="CM103" s="205" t="e">
        <f>CK103*#REF!</f>
        <v>#REF!</v>
      </c>
      <c r="CN103" s="205" t="e">
        <f t="shared" si="621"/>
        <v>#REF!</v>
      </c>
      <c r="CO103" s="432" t="e">
        <f>CI103*#REF!</f>
        <v>#REF!</v>
      </c>
      <c r="CP103" s="433" t="e">
        <f>CK103*#REF!</f>
        <v>#REF!</v>
      </c>
      <c r="CQ103" s="433" t="e">
        <f t="shared" si="622"/>
        <v>#REF!</v>
      </c>
      <c r="CR103" s="137" t="e">
        <f>#REF!</f>
        <v>#REF!</v>
      </c>
      <c r="CS103" s="137" t="e">
        <f>#REF!</f>
        <v>#REF!</v>
      </c>
      <c r="CT103" s="204" t="e">
        <f t="shared" si="623"/>
        <v>#REF!</v>
      </c>
      <c r="CU103" s="204" t="e">
        <f>CR103*#REF!</f>
        <v>#REF!</v>
      </c>
      <c r="CV103" s="205" t="e">
        <f>CT103*#REF!</f>
        <v>#REF!</v>
      </c>
      <c r="CW103" s="205" t="e">
        <f t="shared" si="624"/>
        <v>#REF!</v>
      </c>
      <c r="CX103" s="432" t="e">
        <f>CR103*#REF!</f>
        <v>#REF!</v>
      </c>
      <c r="CY103" s="433" t="e">
        <f>CT103*#REF!</f>
        <v>#REF!</v>
      </c>
      <c r="CZ103" s="441" t="e">
        <f t="shared" si="625"/>
        <v>#REF!</v>
      </c>
      <c r="DA103" s="137" t="e">
        <f>#REF!</f>
        <v>#REF!</v>
      </c>
      <c r="DB103" s="137" t="e">
        <f>#REF!</f>
        <v>#REF!</v>
      </c>
      <c r="DC103" s="204" t="e">
        <f t="shared" si="626"/>
        <v>#REF!</v>
      </c>
      <c r="DD103" s="204" t="e">
        <f>DA103*#REF!</f>
        <v>#REF!</v>
      </c>
      <c r="DE103" s="204" t="e">
        <f>DC103*#REF!</f>
        <v>#REF!</v>
      </c>
      <c r="DF103" s="205" t="e">
        <f t="shared" si="627"/>
        <v>#REF!</v>
      </c>
      <c r="DG103" s="432" t="e">
        <f>DA103*#REF!</f>
        <v>#REF!</v>
      </c>
      <c r="DH103" s="433" t="e">
        <f>DC103*#REF!</f>
        <v>#REF!</v>
      </c>
      <c r="DI103" s="433" t="e">
        <f t="shared" si="628"/>
        <v>#REF!</v>
      </c>
      <c r="DJ103" s="136" t="e">
        <f>#REF!</f>
        <v>#REF!</v>
      </c>
      <c r="DK103" s="137" t="e">
        <f>#REF!</f>
        <v>#REF!</v>
      </c>
      <c r="DL103" s="204" t="e">
        <f t="shared" si="629"/>
        <v>#REF!</v>
      </c>
      <c r="DM103" s="204" t="e">
        <f>DJ103*#REF!</f>
        <v>#REF!</v>
      </c>
      <c r="DN103" s="205" t="e">
        <f>DL103*#REF!</f>
        <v>#REF!</v>
      </c>
      <c r="DO103" s="205" t="e">
        <f t="shared" si="630"/>
        <v>#REF!</v>
      </c>
      <c r="DP103" s="137" t="e">
        <f>#REF!</f>
        <v>#REF!</v>
      </c>
      <c r="DQ103" s="137" t="e">
        <f>#REF!</f>
        <v>#REF!</v>
      </c>
      <c r="DR103" s="204" t="e">
        <f t="shared" si="597"/>
        <v>#REF!</v>
      </c>
      <c r="DS103" s="204" t="e">
        <f>DP103*#REF!</f>
        <v>#REF!</v>
      </c>
      <c r="DT103" s="205" t="e">
        <f>DR103*#REF!</f>
        <v>#REF!</v>
      </c>
      <c r="DU103" s="205" t="e">
        <f t="shared" si="631"/>
        <v>#REF!</v>
      </c>
      <c r="DV103" s="432" t="e">
        <f>DP103*#REF!</f>
        <v>#REF!</v>
      </c>
      <c r="DW103" s="433" t="e">
        <f>DR103*#REF!</f>
        <v>#REF!</v>
      </c>
      <c r="DX103" s="433" t="e">
        <f t="shared" si="632"/>
        <v>#REF!</v>
      </c>
      <c r="DY103" s="137" t="e">
        <f>#REF!</f>
        <v>#REF!</v>
      </c>
      <c r="DZ103" s="137" t="e">
        <f>#REF!</f>
        <v>#REF!</v>
      </c>
      <c r="EA103" s="204" t="e">
        <f t="shared" si="633"/>
        <v>#REF!</v>
      </c>
      <c r="EB103" s="204" t="e">
        <f>DY103*#REF!</f>
        <v>#REF!</v>
      </c>
      <c r="EC103" s="205" t="e">
        <f>EA103*#REF!</f>
        <v>#REF!</v>
      </c>
      <c r="ED103" s="205" t="e">
        <f t="shared" si="634"/>
        <v>#REF!</v>
      </c>
      <c r="EE103" s="432" t="e">
        <f>DY103*#REF!</f>
        <v>#REF!</v>
      </c>
      <c r="EF103" s="433" t="e">
        <f>EA103*#REF!</f>
        <v>#REF!</v>
      </c>
      <c r="EG103" s="441" t="e">
        <f t="shared" si="635"/>
        <v>#REF!</v>
      </c>
      <c r="EH103" s="137" t="e">
        <f>#REF!</f>
        <v>#REF!</v>
      </c>
      <c r="EI103" s="137" t="e">
        <f>#REF!</f>
        <v>#REF!</v>
      </c>
      <c r="EJ103" s="204" t="e">
        <f t="shared" si="636"/>
        <v>#REF!</v>
      </c>
      <c r="EK103" s="204" t="e">
        <f>EH103*#REF!</f>
        <v>#REF!</v>
      </c>
      <c r="EL103" s="204" t="e">
        <f>EJ103*#REF!</f>
        <v>#REF!</v>
      </c>
      <c r="EM103" s="205" t="e">
        <f t="shared" si="637"/>
        <v>#REF!</v>
      </c>
      <c r="EN103" s="432" t="e">
        <f>EH103*#REF!</f>
        <v>#REF!</v>
      </c>
      <c r="EO103" s="433" t="e">
        <f>EJ103*#REF!</f>
        <v>#REF!</v>
      </c>
      <c r="EP103" s="441" t="e">
        <f t="shared" si="638"/>
        <v>#REF!</v>
      </c>
      <c r="EQ103" s="136" t="e">
        <f>#REF!</f>
        <v>#REF!</v>
      </c>
      <c r="ER103" s="137" t="e">
        <f>#REF!</f>
        <v>#REF!</v>
      </c>
      <c r="ES103" s="204" t="e">
        <f t="shared" si="639"/>
        <v>#REF!</v>
      </c>
      <c r="ET103" s="204" t="e">
        <f>EQ103*#REF!</f>
        <v>#REF!</v>
      </c>
      <c r="EU103" s="205" t="e">
        <f>ES103*#REF!</f>
        <v>#REF!</v>
      </c>
      <c r="EV103" s="205" t="e">
        <f t="shared" si="640"/>
        <v>#REF!</v>
      </c>
      <c r="EW103" s="137" t="e">
        <f>#REF!</f>
        <v>#REF!</v>
      </c>
      <c r="EX103" s="137" t="e">
        <f>#REF!</f>
        <v>#REF!</v>
      </c>
      <c r="EY103" s="204" t="e">
        <f t="shared" si="598"/>
        <v>#REF!</v>
      </c>
      <c r="EZ103" s="204" t="e">
        <f>EW103*#REF!</f>
        <v>#REF!</v>
      </c>
      <c r="FA103" s="205" t="e">
        <f>EY103*#REF!</f>
        <v>#REF!</v>
      </c>
      <c r="FB103" s="205" t="e">
        <f t="shared" si="641"/>
        <v>#REF!</v>
      </c>
      <c r="FC103" s="432" t="e">
        <f>EW103*#REF!</f>
        <v>#REF!</v>
      </c>
      <c r="FD103" s="433" t="e">
        <f>EY103*#REF!</f>
        <v>#REF!</v>
      </c>
      <c r="FE103" s="433" t="e">
        <f t="shared" si="642"/>
        <v>#REF!</v>
      </c>
      <c r="FF103" s="137" t="e">
        <f>#REF!</f>
        <v>#REF!</v>
      </c>
      <c r="FG103" s="137" t="e">
        <f>#REF!</f>
        <v>#REF!</v>
      </c>
      <c r="FH103" s="204" t="e">
        <f t="shared" si="643"/>
        <v>#REF!</v>
      </c>
      <c r="FI103" s="204" t="e">
        <f>FF103*#REF!</f>
        <v>#REF!</v>
      </c>
      <c r="FJ103" s="205" t="e">
        <f>FH103*#REF!</f>
        <v>#REF!</v>
      </c>
      <c r="FK103" s="205" t="e">
        <f t="shared" si="644"/>
        <v>#REF!</v>
      </c>
      <c r="FL103" s="432" t="e">
        <f>FF103*#REF!</f>
        <v>#REF!</v>
      </c>
      <c r="FM103" s="433" t="e">
        <f>FH103*#REF!</f>
        <v>#REF!</v>
      </c>
      <c r="FN103" s="441" t="e">
        <f t="shared" si="645"/>
        <v>#REF!</v>
      </c>
      <c r="FO103" s="137" t="e">
        <f>#REF!</f>
        <v>#REF!</v>
      </c>
      <c r="FP103" s="137" t="e">
        <f>#REF!</f>
        <v>#REF!</v>
      </c>
      <c r="FQ103" s="204" t="e">
        <f t="shared" si="646"/>
        <v>#REF!</v>
      </c>
      <c r="FR103" s="204" t="e">
        <f>FO103*#REF!</f>
        <v>#REF!</v>
      </c>
      <c r="FS103" s="204" t="e">
        <f>FQ103*#REF!</f>
        <v>#REF!</v>
      </c>
      <c r="FT103" s="205" t="e">
        <f t="shared" si="647"/>
        <v>#REF!</v>
      </c>
      <c r="FU103" s="432" t="e">
        <f>FO103*#REF!</f>
        <v>#REF!</v>
      </c>
      <c r="FV103" s="433" t="e">
        <f>FQ103*#REF!</f>
        <v>#REF!</v>
      </c>
      <c r="FW103" s="454" t="e">
        <f t="shared" si="648"/>
        <v>#REF!</v>
      </c>
    </row>
    <row r="104" spans="1:179" s="12" customFormat="1">
      <c r="A104" s="874"/>
      <c r="B104" s="332" t="s">
        <v>891</v>
      </c>
      <c r="C104" s="333"/>
      <c r="D104" s="334" t="s">
        <v>145</v>
      </c>
      <c r="E104" s="262" t="e">
        <f t="shared" si="585"/>
        <v>#REF!</v>
      </c>
      <c r="F104" s="263" t="e">
        <f t="shared" si="586"/>
        <v>#REF!</v>
      </c>
      <c r="G104" s="263" t="e">
        <f t="shared" si="587"/>
        <v>#REF!</v>
      </c>
      <c r="H104" s="263" t="e">
        <f t="shared" si="588"/>
        <v>#REF!</v>
      </c>
      <c r="I104" s="263" t="e">
        <f t="shared" si="589"/>
        <v>#REF!</v>
      </c>
      <c r="J104" s="263" t="e">
        <f t="shared" si="590"/>
        <v>#REF!</v>
      </c>
      <c r="K104" s="473" t="e">
        <f t="shared" si="591"/>
        <v>#REF!</v>
      </c>
      <c r="L104" s="474" t="e">
        <f t="shared" si="592"/>
        <v>#REF!</v>
      </c>
      <c r="M104" s="739" t="e">
        <f t="shared" si="593"/>
        <v>#REF!</v>
      </c>
      <c r="N104" s="148"/>
      <c r="O104" s="136" t="e">
        <f>#REF!</f>
        <v>#REF!</v>
      </c>
      <c r="P104" s="137" t="e">
        <f>#REF!</f>
        <v>#REF!</v>
      </c>
      <c r="Q104" s="204" t="e">
        <f t="shared" ref="Q104" si="649">O104-P104</f>
        <v>#REF!</v>
      </c>
      <c r="R104" s="204" t="e">
        <f>O104*#REF!</f>
        <v>#REF!</v>
      </c>
      <c r="S104" s="205" t="e">
        <f>Q104*#REF!</f>
        <v>#REF!</v>
      </c>
      <c r="T104" s="205" t="e">
        <f t="shared" ref="T104" si="650">S104</f>
        <v>#REF!</v>
      </c>
      <c r="U104" s="137" t="e">
        <f>#REF!</f>
        <v>#REF!</v>
      </c>
      <c r="V104" s="137" t="e">
        <f>#REF!</f>
        <v>#REF!</v>
      </c>
      <c r="W104" s="204" t="e">
        <f t="shared" ref="W104" si="651">U104-V104</f>
        <v>#REF!</v>
      </c>
      <c r="X104" s="204" t="e">
        <f>U104*#REF!</f>
        <v>#REF!</v>
      </c>
      <c r="Y104" s="205" t="e">
        <f>W104*#REF!</f>
        <v>#REF!</v>
      </c>
      <c r="Z104" s="205" t="e">
        <f t="shared" ref="Z104" si="652">Y104</f>
        <v>#REF!</v>
      </c>
      <c r="AA104" s="432" t="e">
        <f>U104*#REF!</f>
        <v>#REF!</v>
      </c>
      <c r="AB104" s="433" t="e">
        <f>W104*#REF!</f>
        <v>#REF!</v>
      </c>
      <c r="AC104" s="433" t="e">
        <f t="shared" ref="AC104" si="653">AB104</f>
        <v>#REF!</v>
      </c>
      <c r="AD104" s="137" t="e">
        <f>#REF!</f>
        <v>#REF!</v>
      </c>
      <c r="AE104" s="137" t="e">
        <f>#REF!</f>
        <v>#REF!</v>
      </c>
      <c r="AF104" s="204" t="e">
        <f t="shared" ref="AF104" si="654">AD104-AE104</f>
        <v>#REF!</v>
      </c>
      <c r="AG104" s="204" t="e">
        <f>AD104*#REF!</f>
        <v>#REF!</v>
      </c>
      <c r="AH104" s="205" t="e">
        <f>AF104*#REF!</f>
        <v>#REF!</v>
      </c>
      <c r="AI104" s="205" t="e">
        <f t="shared" ref="AI104" si="655">AH104</f>
        <v>#REF!</v>
      </c>
      <c r="AJ104" s="432" t="e">
        <f>AD104*#REF!</f>
        <v>#REF!</v>
      </c>
      <c r="AK104" s="433" t="e">
        <f>AF104*#REF!</f>
        <v>#REF!</v>
      </c>
      <c r="AL104" s="433" t="e">
        <f t="shared" ref="AL104" si="656">AK104</f>
        <v>#REF!</v>
      </c>
      <c r="AM104" s="137" t="e">
        <f>#REF!</f>
        <v>#REF!</v>
      </c>
      <c r="AN104" s="137" t="e">
        <f>#REF!</f>
        <v>#REF!</v>
      </c>
      <c r="AO104" s="204" t="e">
        <f t="shared" ref="AO104" si="657">AM104-AN104</f>
        <v>#REF!</v>
      </c>
      <c r="AP104" s="204" t="e">
        <f>AM104*#REF!</f>
        <v>#REF!</v>
      </c>
      <c r="AQ104" s="204" t="e">
        <f>AO104*#REF!</f>
        <v>#REF!</v>
      </c>
      <c r="AR104" s="205" t="e">
        <f t="shared" ref="AR104" si="658">AQ104</f>
        <v>#REF!</v>
      </c>
      <c r="AS104" s="432" t="e">
        <f>AM104*#REF!</f>
        <v>#REF!</v>
      </c>
      <c r="AT104" s="433" t="e">
        <f>AO104*#REF!</f>
        <v>#REF!</v>
      </c>
      <c r="AU104" s="433" t="e">
        <f t="shared" ref="AU104" si="659">AT104</f>
        <v>#REF!</v>
      </c>
      <c r="AV104" s="136" t="e">
        <f>#REF!</f>
        <v>#REF!</v>
      </c>
      <c r="AW104" s="137" t="e">
        <f>#REF!</f>
        <v>#REF!</v>
      </c>
      <c r="AX104" s="204" t="e">
        <f t="shared" ref="AX104" si="660">AV104-AW104</f>
        <v>#REF!</v>
      </c>
      <c r="AY104" s="204" t="e">
        <f>AV104*#REF!</f>
        <v>#REF!</v>
      </c>
      <c r="AZ104" s="205" t="e">
        <f>AX104*#REF!</f>
        <v>#REF!</v>
      </c>
      <c r="BA104" s="205" t="e">
        <f t="shared" ref="BA104" si="661">AZ104</f>
        <v>#REF!</v>
      </c>
      <c r="BB104" s="137" t="e">
        <f>#REF!</f>
        <v>#REF!</v>
      </c>
      <c r="BC104" s="137" t="e">
        <f>#REF!</f>
        <v>#REF!</v>
      </c>
      <c r="BD104" s="204" t="e">
        <f t="shared" ref="BD104" si="662">BB104-BC104</f>
        <v>#REF!</v>
      </c>
      <c r="BE104" s="204" t="e">
        <f>BB104*#REF!</f>
        <v>#REF!</v>
      </c>
      <c r="BF104" s="205" t="e">
        <f>BD104*#REF!</f>
        <v>#REF!</v>
      </c>
      <c r="BG104" s="205" t="e">
        <f t="shared" ref="BG104" si="663">BF104</f>
        <v>#REF!</v>
      </c>
      <c r="BH104" s="432" t="e">
        <f>BB104*#REF!</f>
        <v>#REF!</v>
      </c>
      <c r="BI104" s="433" t="e">
        <f>BD104*#REF!</f>
        <v>#REF!</v>
      </c>
      <c r="BJ104" s="433" t="e">
        <f t="shared" ref="BJ104" si="664">BI104</f>
        <v>#REF!</v>
      </c>
      <c r="BK104" s="137" t="e">
        <f>#REF!</f>
        <v>#REF!</v>
      </c>
      <c r="BL104" s="137" t="e">
        <f>#REF!</f>
        <v>#REF!</v>
      </c>
      <c r="BM104" s="204" t="e">
        <f t="shared" ref="BM104" si="665">BK104-BL104</f>
        <v>#REF!</v>
      </c>
      <c r="BN104" s="204" t="e">
        <f>BK104*#REF!</f>
        <v>#REF!</v>
      </c>
      <c r="BO104" s="205" t="e">
        <f>BM104*#REF!</f>
        <v>#REF!</v>
      </c>
      <c r="BP104" s="205" t="e">
        <f t="shared" ref="BP104" si="666">BO104</f>
        <v>#REF!</v>
      </c>
      <c r="BQ104" s="432" t="e">
        <f>BK104*#REF!</f>
        <v>#REF!</v>
      </c>
      <c r="BR104" s="433" t="e">
        <f>BM104*#REF!</f>
        <v>#REF!</v>
      </c>
      <c r="BS104" s="433" t="e">
        <f t="shared" ref="BS104" si="667">BR104</f>
        <v>#REF!</v>
      </c>
      <c r="BT104" s="137" t="e">
        <f>#REF!</f>
        <v>#REF!</v>
      </c>
      <c r="BU104" s="137" t="e">
        <f>#REF!</f>
        <v>#REF!</v>
      </c>
      <c r="BV104" s="204" t="e">
        <f t="shared" ref="BV104" si="668">BT104-BU104</f>
        <v>#REF!</v>
      </c>
      <c r="BW104" s="204" t="e">
        <f>BT104*#REF!</f>
        <v>#REF!</v>
      </c>
      <c r="BX104" s="204" t="e">
        <f>BV104*#REF!</f>
        <v>#REF!</v>
      </c>
      <c r="BY104" s="205" t="e">
        <f t="shared" ref="BY104" si="669">BX104</f>
        <v>#REF!</v>
      </c>
      <c r="BZ104" s="432" t="e">
        <f>BT104*#REF!</f>
        <v>#REF!</v>
      </c>
      <c r="CA104" s="433" t="e">
        <f>BV104*#REF!</f>
        <v>#REF!</v>
      </c>
      <c r="CB104" s="441" t="e">
        <f t="shared" ref="CB104" si="670">CA104</f>
        <v>#REF!</v>
      </c>
      <c r="CC104" s="137" t="e">
        <f>#REF!</f>
        <v>#REF!</v>
      </c>
      <c r="CD104" s="137" t="e">
        <f>#REF!</f>
        <v>#REF!</v>
      </c>
      <c r="CE104" s="204" t="e">
        <f t="shared" ref="CE104" si="671">CC104-CD104</f>
        <v>#REF!</v>
      </c>
      <c r="CF104" s="204" t="e">
        <f>CC104*#REF!</f>
        <v>#REF!</v>
      </c>
      <c r="CG104" s="205" t="e">
        <f>CE104*#REF!</f>
        <v>#REF!</v>
      </c>
      <c r="CH104" s="205" t="e">
        <f t="shared" ref="CH104" si="672">CG104</f>
        <v>#REF!</v>
      </c>
      <c r="CI104" s="137" t="e">
        <f>#REF!</f>
        <v>#REF!</v>
      </c>
      <c r="CJ104" s="137" t="e">
        <f>#REF!</f>
        <v>#REF!</v>
      </c>
      <c r="CK104" s="204" t="e">
        <f t="shared" ref="CK104" si="673">CI104-CJ104</f>
        <v>#REF!</v>
      </c>
      <c r="CL104" s="204" t="e">
        <f>CI104*#REF!</f>
        <v>#REF!</v>
      </c>
      <c r="CM104" s="205" t="e">
        <f>CK104*#REF!</f>
        <v>#REF!</v>
      </c>
      <c r="CN104" s="205" t="e">
        <f t="shared" ref="CN104" si="674">CM104</f>
        <v>#REF!</v>
      </c>
      <c r="CO104" s="432" t="e">
        <f>CI104*#REF!</f>
        <v>#REF!</v>
      </c>
      <c r="CP104" s="433" t="e">
        <f>CK104*#REF!</f>
        <v>#REF!</v>
      </c>
      <c r="CQ104" s="433" t="e">
        <f t="shared" ref="CQ104" si="675">CP104</f>
        <v>#REF!</v>
      </c>
      <c r="CR104" s="137" t="e">
        <f>#REF!</f>
        <v>#REF!</v>
      </c>
      <c r="CS104" s="137" t="e">
        <f>#REF!</f>
        <v>#REF!</v>
      </c>
      <c r="CT104" s="204" t="e">
        <f t="shared" ref="CT104" si="676">CR104-CS104</f>
        <v>#REF!</v>
      </c>
      <c r="CU104" s="204" t="e">
        <f>CR104*#REF!</f>
        <v>#REF!</v>
      </c>
      <c r="CV104" s="205" t="e">
        <f>CT104*#REF!</f>
        <v>#REF!</v>
      </c>
      <c r="CW104" s="205" t="e">
        <f t="shared" ref="CW104" si="677">CV104</f>
        <v>#REF!</v>
      </c>
      <c r="CX104" s="432" t="e">
        <f>CR104*#REF!</f>
        <v>#REF!</v>
      </c>
      <c r="CY104" s="433" t="e">
        <f>CT104*#REF!</f>
        <v>#REF!</v>
      </c>
      <c r="CZ104" s="441" t="e">
        <f t="shared" ref="CZ104" si="678">CY104</f>
        <v>#REF!</v>
      </c>
      <c r="DA104" s="137" t="e">
        <f>#REF!</f>
        <v>#REF!</v>
      </c>
      <c r="DB104" s="137" t="e">
        <f>#REF!</f>
        <v>#REF!</v>
      </c>
      <c r="DC104" s="204" t="e">
        <f t="shared" ref="DC104" si="679">DA104-DB104</f>
        <v>#REF!</v>
      </c>
      <c r="DD104" s="204" t="e">
        <f>DA104*#REF!</f>
        <v>#REF!</v>
      </c>
      <c r="DE104" s="204" t="e">
        <f>DC104*#REF!</f>
        <v>#REF!</v>
      </c>
      <c r="DF104" s="205" t="e">
        <f t="shared" ref="DF104" si="680">DE104</f>
        <v>#REF!</v>
      </c>
      <c r="DG104" s="432" t="e">
        <f>DA104*#REF!</f>
        <v>#REF!</v>
      </c>
      <c r="DH104" s="433" t="e">
        <f>DC104*#REF!</f>
        <v>#REF!</v>
      </c>
      <c r="DI104" s="433" t="e">
        <f t="shared" ref="DI104" si="681">DH104</f>
        <v>#REF!</v>
      </c>
      <c r="DJ104" s="136" t="e">
        <f>#REF!</f>
        <v>#REF!</v>
      </c>
      <c r="DK104" s="137" t="e">
        <f>#REF!</f>
        <v>#REF!</v>
      </c>
      <c r="DL104" s="204" t="e">
        <f t="shared" ref="DL104" si="682">DJ104-DK104</f>
        <v>#REF!</v>
      </c>
      <c r="DM104" s="204" t="e">
        <f>DJ104*#REF!</f>
        <v>#REF!</v>
      </c>
      <c r="DN104" s="205" t="e">
        <f>DL104*#REF!</f>
        <v>#REF!</v>
      </c>
      <c r="DO104" s="205" t="e">
        <f t="shared" ref="DO104" si="683">DN104</f>
        <v>#REF!</v>
      </c>
      <c r="DP104" s="137" t="e">
        <f>#REF!</f>
        <v>#REF!</v>
      </c>
      <c r="DQ104" s="137" t="e">
        <f>#REF!</f>
        <v>#REF!</v>
      </c>
      <c r="DR104" s="204" t="e">
        <f t="shared" ref="DR104" si="684">DP104-DQ104</f>
        <v>#REF!</v>
      </c>
      <c r="DS104" s="204" t="e">
        <f>DP104*#REF!</f>
        <v>#REF!</v>
      </c>
      <c r="DT104" s="205" t="e">
        <f>DR104*#REF!</f>
        <v>#REF!</v>
      </c>
      <c r="DU104" s="205" t="e">
        <f t="shared" ref="DU104" si="685">DT104</f>
        <v>#REF!</v>
      </c>
      <c r="DV104" s="432" t="e">
        <f>DP104*#REF!</f>
        <v>#REF!</v>
      </c>
      <c r="DW104" s="433" t="e">
        <f>DR104*#REF!</f>
        <v>#REF!</v>
      </c>
      <c r="DX104" s="433" t="e">
        <f t="shared" ref="DX104" si="686">DW104</f>
        <v>#REF!</v>
      </c>
      <c r="DY104" s="137" t="e">
        <f>#REF!</f>
        <v>#REF!</v>
      </c>
      <c r="DZ104" s="137" t="e">
        <f>#REF!</f>
        <v>#REF!</v>
      </c>
      <c r="EA104" s="204" t="e">
        <f t="shared" ref="EA104" si="687">DY104-DZ104</f>
        <v>#REF!</v>
      </c>
      <c r="EB104" s="204" t="e">
        <f>DY104*#REF!</f>
        <v>#REF!</v>
      </c>
      <c r="EC104" s="205" t="e">
        <f>EA104*#REF!</f>
        <v>#REF!</v>
      </c>
      <c r="ED104" s="205" t="e">
        <f t="shared" ref="ED104" si="688">EC104</f>
        <v>#REF!</v>
      </c>
      <c r="EE104" s="432" t="e">
        <f>DY104*#REF!</f>
        <v>#REF!</v>
      </c>
      <c r="EF104" s="433" t="e">
        <f>EA104*#REF!</f>
        <v>#REF!</v>
      </c>
      <c r="EG104" s="441" t="e">
        <f t="shared" ref="EG104" si="689">EF104</f>
        <v>#REF!</v>
      </c>
      <c r="EH104" s="137" t="e">
        <f>#REF!</f>
        <v>#REF!</v>
      </c>
      <c r="EI104" s="137" t="e">
        <f>#REF!</f>
        <v>#REF!</v>
      </c>
      <c r="EJ104" s="204" t="e">
        <f t="shared" ref="EJ104" si="690">EH104-EI104</f>
        <v>#REF!</v>
      </c>
      <c r="EK104" s="204" t="e">
        <f>EH104*#REF!</f>
        <v>#REF!</v>
      </c>
      <c r="EL104" s="204" t="e">
        <f>EJ104*#REF!</f>
        <v>#REF!</v>
      </c>
      <c r="EM104" s="205" t="e">
        <f t="shared" ref="EM104" si="691">EL104</f>
        <v>#REF!</v>
      </c>
      <c r="EN104" s="432" t="e">
        <f>EH104*#REF!</f>
        <v>#REF!</v>
      </c>
      <c r="EO104" s="433" t="e">
        <f>EJ104*#REF!</f>
        <v>#REF!</v>
      </c>
      <c r="EP104" s="441" t="e">
        <f t="shared" ref="EP104" si="692">EO104</f>
        <v>#REF!</v>
      </c>
      <c r="EQ104" s="136" t="e">
        <f>#REF!</f>
        <v>#REF!</v>
      </c>
      <c r="ER104" s="137" t="e">
        <f>#REF!</f>
        <v>#REF!</v>
      </c>
      <c r="ES104" s="204" t="e">
        <f t="shared" ref="ES104" si="693">EQ104-ER104</f>
        <v>#REF!</v>
      </c>
      <c r="ET104" s="204" t="e">
        <f>EQ104*#REF!</f>
        <v>#REF!</v>
      </c>
      <c r="EU104" s="205" t="e">
        <f>ES104*#REF!</f>
        <v>#REF!</v>
      </c>
      <c r="EV104" s="205" t="e">
        <f t="shared" ref="EV104" si="694">EU104</f>
        <v>#REF!</v>
      </c>
      <c r="EW104" s="137" t="e">
        <f>#REF!</f>
        <v>#REF!</v>
      </c>
      <c r="EX104" s="137" t="e">
        <f>#REF!</f>
        <v>#REF!</v>
      </c>
      <c r="EY104" s="204" t="e">
        <f t="shared" ref="EY104" si="695">EW104-EX104</f>
        <v>#REF!</v>
      </c>
      <c r="EZ104" s="204" t="e">
        <f>EW104*#REF!</f>
        <v>#REF!</v>
      </c>
      <c r="FA104" s="205" t="e">
        <f>EY104*#REF!</f>
        <v>#REF!</v>
      </c>
      <c r="FB104" s="205" t="e">
        <f t="shared" ref="FB104" si="696">FA104</f>
        <v>#REF!</v>
      </c>
      <c r="FC104" s="432" t="e">
        <f>EW104*#REF!</f>
        <v>#REF!</v>
      </c>
      <c r="FD104" s="433" t="e">
        <f>EY104*#REF!</f>
        <v>#REF!</v>
      </c>
      <c r="FE104" s="433" t="e">
        <f t="shared" ref="FE104" si="697">FD104</f>
        <v>#REF!</v>
      </c>
      <c r="FF104" s="137" t="e">
        <f>#REF!</f>
        <v>#REF!</v>
      </c>
      <c r="FG104" s="137" t="e">
        <f>#REF!</f>
        <v>#REF!</v>
      </c>
      <c r="FH104" s="204" t="e">
        <f t="shared" ref="FH104" si="698">FF104-FG104</f>
        <v>#REF!</v>
      </c>
      <c r="FI104" s="204" t="e">
        <f>FF104*#REF!</f>
        <v>#REF!</v>
      </c>
      <c r="FJ104" s="205" t="e">
        <f>FH104*#REF!</f>
        <v>#REF!</v>
      </c>
      <c r="FK104" s="205" t="e">
        <f t="shared" ref="FK104" si="699">FJ104</f>
        <v>#REF!</v>
      </c>
      <c r="FL104" s="432" t="e">
        <f>FF104*#REF!</f>
        <v>#REF!</v>
      </c>
      <c r="FM104" s="433" t="e">
        <f>FH104*#REF!</f>
        <v>#REF!</v>
      </c>
      <c r="FN104" s="441" t="e">
        <f t="shared" ref="FN104" si="700">FM104</f>
        <v>#REF!</v>
      </c>
      <c r="FO104" s="137" t="e">
        <f>#REF!</f>
        <v>#REF!</v>
      </c>
      <c r="FP104" s="137" t="e">
        <f>#REF!</f>
        <v>#REF!</v>
      </c>
      <c r="FQ104" s="204" t="e">
        <f t="shared" ref="FQ104" si="701">FO104-FP104</f>
        <v>#REF!</v>
      </c>
      <c r="FR104" s="204" t="e">
        <f>FO104*#REF!</f>
        <v>#REF!</v>
      </c>
      <c r="FS104" s="204" t="e">
        <f>FQ104*#REF!</f>
        <v>#REF!</v>
      </c>
      <c r="FT104" s="205" t="e">
        <f t="shared" ref="FT104" si="702">FS104</f>
        <v>#REF!</v>
      </c>
      <c r="FU104" s="432" t="e">
        <f>FO104*#REF!</f>
        <v>#REF!</v>
      </c>
      <c r="FV104" s="433" t="e">
        <f>FQ104*#REF!</f>
        <v>#REF!</v>
      </c>
      <c r="FW104" s="454" t="e">
        <f t="shared" ref="FW104" si="703">FV104</f>
        <v>#REF!</v>
      </c>
    </row>
    <row r="105" spans="1:179" s="12" customFormat="1">
      <c r="A105" s="874"/>
      <c r="B105" s="332" t="s">
        <v>900</v>
      </c>
      <c r="C105" s="333"/>
      <c r="D105" s="334" t="s">
        <v>145</v>
      </c>
      <c r="E105" s="262" t="e">
        <f t="shared" si="585"/>
        <v>#REF!</v>
      </c>
      <c r="F105" s="263" t="e">
        <f t="shared" si="586"/>
        <v>#REF!</v>
      </c>
      <c r="G105" s="263" t="e">
        <f t="shared" si="587"/>
        <v>#REF!</v>
      </c>
      <c r="H105" s="263" t="e">
        <f t="shared" si="588"/>
        <v>#REF!</v>
      </c>
      <c r="I105" s="263" t="e">
        <f t="shared" si="589"/>
        <v>#REF!</v>
      </c>
      <c r="J105" s="263" t="e">
        <f t="shared" si="590"/>
        <v>#REF!</v>
      </c>
      <c r="K105" s="473" t="e">
        <f t="shared" si="591"/>
        <v>#REF!</v>
      </c>
      <c r="L105" s="474" t="e">
        <f t="shared" si="592"/>
        <v>#REF!</v>
      </c>
      <c r="M105" s="739" t="e">
        <f t="shared" si="593"/>
        <v>#REF!</v>
      </c>
      <c r="N105" s="148"/>
      <c r="O105" s="136" t="e">
        <f>#REF!</f>
        <v>#REF!</v>
      </c>
      <c r="P105" s="137" t="e">
        <f>#REF!</f>
        <v>#REF!</v>
      </c>
      <c r="Q105" s="204" t="e">
        <f t="shared" si="599"/>
        <v>#REF!</v>
      </c>
      <c r="R105" s="204" t="e">
        <f>O105*#REF!</f>
        <v>#REF!</v>
      </c>
      <c r="S105" s="205" t="e">
        <f>Q105*#REF!</f>
        <v>#REF!</v>
      </c>
      <c r="T105" s="205" t="e">
        <f t="shared" si="600"/>
        <v>#REF!</v>
      </c>
      <c r="U105" s="137" t="e">
        <f>#REF!</f>
        <v>#REF!</v>
      </c>
      <c r="V105" s="137" t="e">
        <f>#REF!</f>
        <v>#REF!</v>
      </c>
      <c r="W105" s="204" t="e">
        <f t="shared" si="594"/>
        <v>#REF!</v>
      </c>
      <c r="X105" s="204" t="e">
        <f>U105*#REF!</f>
        <v>#REF!</v>
      </c>
      <c r="Y105" s="205" t="e">
        <f>W105*#REF!</f>
        <v>#REF!</v>
      </c>
      <c r="Z105" s="205" t="e">
        <f t="shared" si="601"/>
        <v>#REF!</v>
      </c>
      <c r="AA105" s="432" t="e">
        <f>U105*#REF!</f>
        <v>#REF!</v>
      </c>
      <c r="AB105" s="433" t="e">
        <f>W105*#REF!</f>
        <v>#REF!</v>
      </c>
      <c r="AC105" s="433" t="e">
        <f t="shared" si="602"/>
        <v>#REF!</v>
      </c>
      <c r="AD105" s="137" t="e">
        <f>#REF!</f>
        <v>#REF!</v>
      </c>
      <c r="AE105" s="137" t="e">
        <f>#REF!</f>
        <v>#REF!</v>
      </c>
      <c r="AF105" s="204" t="e">
        <f t="shared" si="603"/>
        <v>#REF!</v>
      </c>
      <c r="AG105" s="204" t="e">
        <f>AD105*#REF!</f>
        <v>#REF!</v>
      </c>
      <c r="AH105" s="205" t="e">
        <f>AF105*#REF!</f>
        <v>#REF!</v>
      </c>
      <c r="AI105" s="205" t="e">
        <f t="shared" si="604"/>
        <v>#REF!</v>
      </c>
      <c r="AJ105" s="432" t="e">
        <f>AD105*#REF!</f>
        <v>#REF!</v>
      </c>
      <c r="AK105" s="433" t="e">
        <f>AF105*#REF!</f>
        <v>#REF!</v>
      </c>
      <c r="AL105" s="433" t="e">
        <f t="shared" si="605"/>
        <v>#REF!</v>
      </c>
      <c r="AM105" s="137" t="e">
        <f>#REF!</f>
        <v>#REF!</v>
      </c>
      <c r="AN105" s="137" t="e">
        <f>#REF!</f>
        <v>#REF!</v>
      </c>
      <c r="AO105" s="204" t="e">
        <f t="shared" si="606"/>
        <v>#REF!</v>
      </c>
      <c r="AP105" s="204" t="e">
        <f>AM105*#REF!</f>
        <v>#REF!</v>
      </c>
      <c r="AQ105" s="204" t="e">
        <f>AO105*#REF!</f>
        <v>#REF!</v>
      </c>
      <c r="AR105" s="205" t="e">
        <f t="shared" si="607"/>
        <v>#REF!</v>
      </c>
      <c r="AS105" s="432" t="e">
        <f>AM105*#REF!</f>
        <v>#REF!</v>
      </c>
      <c r="AT105" s="433" t="e">
        <f>AO105*#REF!</f>
        <v>#REF!</v>
      </c>
      <c r="AU105" s="433" t="e">
        <f t="shared" si="608"/>
        <v>#REF!</v>
      </c>
      <c r="AV105" s="136" t="e">
        <f>#REF!</f>
        <v>#REF!</v>
      </c>
      <c r="AW105" s="137" t="e">
        <f>#REF!</f>
        <v>#REF!</v>
      </c>
      <c r="AX105" s="204" t="e">
        <f t="shared" si="609"/>
        <v>#REF!</v>
      </c>
      <c r="AY105" s="204" t="e">
        <f>AV105*#REF!</f>
        <v>#REF!</v>
      </c>
      <c r="AZ105" s="205" t="e">
        <f>AX105*#REF!</f>
        <v>#REF!</v>
      </c>
      <c r="BA105" s="205" t="e">
        <f t="shared" si="610"/>
        <v>#REF!</v>
      </c>
      <c r="BB105" s="137" t="e">
        <f>#REF!</f>
        <v>#REF!</v>
      </c>
      <c r="BC105" s="137" t="e">
        <f>#REF!</f>
        <v>#REF!</v>
      </c>
      <c r="BD105" s="204" t="e">
        <f t="shared" si="595"/>
        <v>#REF!</v>
      </c>
      <c r="BE105" s="204" t="e">
        <f>BB105*#REF!</f>
        <v>#REF!</v>
      </c>
      <c r="BF105" s="205" t="e">
        <f>BD105*#REF!</f>
        <v>#REF!</v>
      </c>
      <c r="BG105" s="205" t="e">
        <f t="shared" si="611"/>
        <v>#REF!</v>
      </c>
      <c r="BH105" s="432" t="e">
        <f>BB105*#REF!</f>
        <v>#REF!</v>
      </c>
      <c r="BI105" s="433" t="e">
        <f>BD105*#REF!</f>
        <v>#REF!</v>
      </c>
      <c r="BJ105" s="433" t="e">
        <f t="shared" si="612"/>
        <v>#REF!</v>
      </c>
      <c r="BK105" s="137" t="e">
        <f>#REF!</f>
        <v>#REF!</v>
      </c>
      <c r="BL105" s="137" t="e">
        <f>#REF!</f>
        <v>#REF!</v>
      </c>
      <c r="BM105" s="204" t="e">
        <f t="shared" si="613"/>
        <v>#REF!</v>
      </c>
      <c r="BN105" s="204" t="e">
        <f>BK105*#REF!</f>
        <v>#REF!</v>
      </c>
      <c r="BO105" s="205" t="e">
        <f>BM105*#REF!</f>
        <v>#REF!</v>
      </c>
      <c r="BP105" s="205" t="e">
        <f t="shared" si="614"/>
        <v>#REF!</v>
      </c>
      <c r="BQ105" s="432" t="e">
        <f>BK105*#REF!</f>
        <v>#REF!</v>
      </c>
      <c r="BR105" s="433" t="e">
        <f>BM105*#REF!</f>
        <v>#REF!</v>
      </c>
      <c r="BS105" s="433" t="e">
        <f t="shared" si="615"/>
        <v>#REF!</v>
      </c>
      <c r="BT105" s="137" t="e">
        <f>#REF!</f>
        <v>#REF!</v>
      </c>
      <c r="BU105" s="137" t="e">
        <f>#REF!</f>
        <v>#REF!</v>
      </c>
      <c r="BV105" s="204" t="e">
        <f t="shared" si="616"/>
        <v>#REF!</v>
      </c>
      <c r="BW105" s="204" t="e">
        <f>BT105*#REF!</f>
        <v>#REF!</v>
      </c>
      <c r="BX105" s="204" t="e">
        <f>BV105*#REF!</f>
        <v>#REF!</v>
      </c>
      <c r="BY105" s="205" t="e">
        <f t="shared" si="617"/>
        <v>#REF!</v>
      </c>
      <c r="BZ105" s="432" t="e">
        <f>BT105*#REF!</f>
        <v>#REF!</v>
      </c>
      <c r="CA105" s="433" t="e">
        <f>BV105*#REF!</f>
        <v>#REF!</v>
      </c>
      <c r="CB105" s="441" t="e">
        <f t="shared" si="618"/>
        <v>#REF!</v>
      </c>
      <c r="CC105" s="137" t="e">
        <f>#REF!</f>
        <v>#REF!</v>
      </c>
      <c r="CD105" s="137" t="e">
        <f>#REF!</f>
        <v>#REF!</v>
      </c>
      <c r="CE105" s="204" t="e">
        <f t="shared" si="619"/>
        <v>#REF!</v>
      </c>
      <c r="CF105" s="204" t="e">
        <f>CC105*#REF!</f>
        <v>#REF!</v>
      </c>
      <c r="CG105" s="205" t="e">
        <f>CE105*#REF!</f>
        <v>#REF!</v>
      </c>
      <c r="CH105" s="205" t="e">
        <f t="shared" si="620"/>
        <v>#REF!</v>
      </c>
      <c r="CI105" s="137" t="e">
        <f>#REF!</f>
        <v>#REF!</v>
      </c>
      <c r="CJ105" s="137" t="e">
        <f>#REF!</f>
        <v>#REF!</v>
      </c>
      <c r="CK105" s="204" t="e">
        <f t="shared" si="596"/>
        <v>#REF!</v>
      </c>
      <c r="CL105" s="204" t="e">
        <f>CI105*#REF!</f>
        <v>#REF!</v>
      </c>
      <c r="CM105" s="205" t="e">
        <f>CK105*#REF!</f>
        <v>#REF!</v>
      </c>
      <c r="CN105" s="205" t="e">
        <f t="shared" si="621"/>
        <v>#REF!</v>
      </c>
      <c r="CO105" s="432" t="e">
        <f>CI105*#REF!</f>
        <v>#REF!</v>
      </c>
      <c r="CP105" s="433" t="e">
        <f>CK105*#REF!</f>
        <v>#REF!</v>
      </c>
      <c r="CQ105" s="433" t="e">
        <f t="shared" si="622"/>
        <v>#REF!</v>
      </c>
      <c r="CR105" s="137" t="e">
        <f>#REF!</f>
        <v>#REF!</v>
      </c>
      <c r="CS105" s="137" t="e">
        <f>#REF!</f>
        <v>#REF!</v>
      </c>
      <c r="CT105" s="204" t="e">
        <f t="shared" si="623"/>
        <v>#REF!</v>
      </c>
      <c r="CU105" s="204" t="e">
        <f>CR105*#REF!</f>
        <v>#REF!</v>
      </c>
      <c r="CV105" s="205" t="e">
        <f>CT105*#REF!</f>
        <v>#REF!</v>
      </c>
      <c r="CW105" s="205" t="e">
        <f t="shared" si="624"/>
        <v>#REF!</v>
      </c>
      <c r="CX105" s="432" t="e">
        <f>CR105*#REF!</f>
        <v>#REF!</v>
      </c>
      <c r="CY105" s="433" t="e">
        <f>CT105*#REF!</f>
        <v>#REF!</v>
      </c>
      <c r="CZ105" s="441" t="e">
        <f t="shared" si="625"/>
        <v>#REF!</v>
      </c>
      <c r="DA105" s="137" t="e">
        <f>#REF!</f>
        <v>#REF!</v>
      </c>
      <c r="DB105" s="137" t="e">
        <f>#REF!</f>
        <v>#REF!</v>
      </c>
      <c r="DC105" s="204" t="e">
        <f t="shared" si="626"/>
        <v>#REF!</v>
      </c>
      <c r="DD105" s="204" t="e">
        <f>DA105*#REF!</f>
        <v>#REF!</v>
      </c>
      <c r="DE105" s="204" t="e">
        <f>DC105*#REF!</f>
        <v>#REF!</v>
      </c>
      <c r="DF105" s="205" t="e">
        <f t="shared" si="627"/>
        <v>#REF!</v>
      </c>
      <c r="DG105" s="432" t="e">
        <f>DA105*#REF!</f>
        <v>#REF!</v>
      </c>
      <c r="DH105" s="433" t="e">
        <f>DC105*#REF!</f>
        <v>#REF!</v>
      </c>
      <c r="DI105" s="433" t="e">
        <f t="shared" si="628"/>
        <v>#REF!</v>
      </c>
      <c r="DJ105" s="136" t="e">
        <f>#REF!</f>
        <v>#REF!</v>
      </c>
      <c r="DK105" s="137" t="e">
        <f>#REF!</f>
        <v>#REF!</v>
      </c>
      <c r="DL105" s="204" t="e">
        <f t="shared" si="629"/>
        <v>#REF!</v>
      </c>
      <c r="DM105" s="204" t="e">
        <f>DJ105*#REF!</f>
        <v>#REF!</v>
      </c>
      <c r="DN105" s="205" t="e">
        <f>DL105*#REF!</f>
        <v>#REF!</v>
      </c>
      <c r="DO105" s="205" t="e">
        <f t="shared" si="630"/>
        <v>#REF!</v>
      </c>
      <c r="DP105" s="137" t="e">
        <f>#REF!</f>
        <v>#REF!</v>
      </c>
      <c r="DQ105" s="137" t="e">
        <f>#REF!</f>
        <v>#REF!</v>
      </c>
      <c r="DR105" s="204" t="e">
        <f t="shared" si="597"/>
        <v>#REF!</v>
      </c>
      <c r="DS105" s="204" t="e">
        <f>DP105*#REF!</f>
        <v>#REF!</v>
      </c>
      <c r="DT105" s="205" t="e">
        <f>DR105*#REF!</f>
        <v>#REF!</v>
      </c>
      <c r="DU105" s="205" t="e">
        <f t="shared" si="631"/>
        <v>#REF!</v>
      </c>
      <c r="DV105" s="432" t="e">
        <f>DP105*#REF!</f>
        <v>#REF!</v>
      </c>
      <c r="DW105" s="433" t="e">
        <f>DR105*#REF!</f>
        <v>#REF!</v>
      </c>
      <c r="DX105" s="433" t="e">
        <f t="shared" si="632"/>
        <v>#REF!</v>
      </c>
      <c r="DY105" s="137" t="e">
        <f>#REF!</f>
        <v>#REF!</v>
      </c>
      <c r="DZ105" s="137" t="e">
        <f>#REF!</f>
        <v>#REF!</v>
      </c>
      <c r="EA105" s="204" t="e">
        <f t="shared" si="633"/>
        <v>#REF!</v>
      </c>
      <c r="EB105" s="204" t="e">
        <f>DY105*#REF!</f>
        <v>#REF!</v>
      </c>
      <c r="EC105" s="205" t="e">
        <f>EA105*#REF!</f>
        <v>#REF!</v>
      </c>
      <c r="ED105" s="205" t="e">
        <f t="shared" si="634"/>
        <v>#REF!</v>
      </c>
      <c r="EE105" s="432" t="e">
        <f>DY105*#REF!</f>
        <v>#REF!</v>
      </c>
      <c r="EF105" s="433" t="e">
        <f>EA105*#REF!</f>
        <v>#REF!</v>
      </c>
      <c r="EG105" s="441" t="e">
        <f t="shared" si="635"/>
        <v>#REF!</v>
      </c>
      <c r="EH105" s="137" t="e">
        <f>#REF!</f>
        <v>#REF!</v>
      </c>
      <c r="EI105" s="137" t="e">
        <f>#REF!</f>
        <v>#REF!</v>
      </c>
      <c r="EJ105" s="204" t="e">
        <f t="shared" si="636"/>
        <v>#REF!</v>
      </c>
      <c r="EK105" s="204" t="e">
        <f>EH105*#REF!</f>
        <v>#REF!</v>
      </c>
      <c r="EL105" s="204" t="e">
        <f>EJ105*#REF!</f>
        <v>#REF!</v>
      </c>
      <c r="EM105" s="205" t="e">
        <f t="shared" si="637"/>
        <v>#REF!</v>
      </c>
      <c r="EN105" s="432" t="e">
        <f>EH105*#REF!</f>
        <v>#REF!</v>
      </c>
      <c r="EO105" s="433" t="e">
        <f>EJ105*#REF!</f>
        <v>#REF!</v>
      </c>
      <c r="EP105" s="441" t="e">
        <f t="shared" si="638"/>
        <v>#REF!</v>
      </c>
      <c r="EQ105" s="136" t="e">
        <f>#REF!</f>
        <v>#REF!</v>
      </c>
      <c r="ER105" s="137" t="e">
        <f>#REF!</f>
        <v>#REF!</v>
      </c>
      <c r="ES105" s="204" t="e">
        <f t="shared" si="639"/>
        <v>#REF!</v>
      </c>
      <c r="ET105" s="204" t="e">
        <f>EQ105*#REF!</f>
        <v>#REF!</v>
      </c>
      <c r="EU105" s="205" t="e">
        <f>ES105*#REF!</f>
        <v>#REF!</v>
      </c>
      <c r="EV105" s="205" t="e">
        <f t="shared" si="640"/>
        <v>#REF!</v>
      </c>
      <c r="EW105" s="137" t="e">
        <f>#REF!</f>
        <v>#REF!</v>
      </c>
      <c r="EX105" s="137" t="e">
        <f>#REF!</f>
        <v>#REF!</v>
      </c>
      <c r="EY105" s="204" t="e">
        <f t="shared" si="598"/>
        <v>#REF!</v>
      </c>
      <c r="EZ105" s="204" t="e">
        <f>EW105*#REF!</f>
        <v>#REF!</v>
      </c>
      <c r="FA105" s="205" t="e">
        <f>EY105*#REF!</f>
        <v>#REF!</v>
      </c>
      <c r="FB105" s="205" t="e">
        <f t="shared" si="641"/>
        <v>#REF!</v>
      </c>
      <c r="FC105" s="432" t="e">
        <f>EW105*#REF!</f>
        <v>#REF!</v>
      </c>
      <c r="FD105" s="433" t="e">
        <f>EY105*#REF!</f>
        <v>#REF!</v>
      </c>
      <c r="FE105" s="433" t="e">
        <f t="shared" si="642"/>
        <v>#REF!</v>
      </c>
      <c r="FF105" s="137" t="e">
        <f>#REF!</f>
        <v>#REF!</v>
      </c>
      <c r="FG105" s="137" t="e">
        <f>#REF!</f>
        <v>#REF!</v>
      </c>
      <c r="FH105" s="204" t="e">
        <f t="shared" si="643"/>
        <v>#REF!</v>
      </c>
      <c r="FI105" s="204" t="e">
        <f>FF105*#REF!</f>
        <v>#REF!</v>
      </c>
      <c r="FJ105" s="205" t="e">
        <f>FH105*#REF!</f>
        <v>#REF!</v>
      </c>
      <c r="FK105" s="205" t="e">
        <f t="shared" si="644"/>
        <v>#REF!</v>
      </c>
      <c r="FL105" s="432" t="e">
        <f>FF105*#REF!</f>
        <v>#REF!</v>
      </c>
      <c r="FM105" s="433" t="e">
        <f>FH105*#REF!</f>
        <v>#REF!</v>
      </c>
      <c r="FN105" s="441" t="e">
        <f t="shared" si="645"/>
        <v>#REF!</v>
      </c>
      <c r="FO105" s="137" t="e">
        <f>#REF!</f>
        <v>#REF!</v>
      </c>
      <c r="FP105" s="137" t="e">
        <f>#REF!</f>
        <v>#REF!</v>
      </c>
      <c r="FQ105" s="204" t="e">
        <f t="shared" si="646"/>
        <v>#REF!</v>
      </c>
      <c r="FR105" s="204" t="e">
        <f>FO105*#REF!</f>
        <v>#REF!</v>
      </c>
      <c r="FS105" s="204" t="e">
        <f>FQ105*#REF!</f>
        <v>#REF!</v>
      </c>
      <c r="FT105" s="205" t="e">
        <f t="shared" si="647"/>
        <v>#REF!</v>
      </c>
      <c r="FU105" s="432" t="e">
        <f>FO105*#REF!</f>
        <v>#REF!</v>
      </c>
      <c r="FV105" s="433" t="e">
        <f>FQ105*#REF!</f>
        <v>#REF!</v>
      </c>
      <c r="FW105" s="454" t="e">
        <f t="shared" si="648"/>
        <v>#REF!</v>
      </c>
    </row>
    <row r="106" spans="1:179" s="12" customFormat="1">
      <c r="A106" s="874"/>
      <c r="B106" s="332" t="s">
        <v>151</v>
      </c>
      <c r="C106" s="333"/>
      <c r="D106" s="334" t="s">
        <v>145</v>
      </c>
      <c r="E106" s="262" t="e">
        <f t="shared" si="585"/>
        <v>#REF!</v>
      </c>
      <c r="F106" s="263" t="e">
        <f t="shared" si="586"/>
        <v>#REF!</v>
      </c>
      <c r="G106" s="263" t="e">
        <f t="shared" si="587"/>
        <v>#REF!</v>
      </c>
      <c r="H106" s="263" t="e">
        <f t="shared" si="588"/>
        <v>#REF!</v>
      </c>
      <c r="I106" s="263" t="e">
        <f t="shared" si="589"/>
        <v>#REF!</v>
      </c>
      <c r="J106" s="263" t="e">
        <f t="shared" si="590"/>
        <v>#REF!</v>
      </c>
      <c r="K106" s="473" t="e">
        <f t="shared" si="591"/>
        <v>#REF!</v>
      </c>
      <c r="L106" s="474" t="e">
        <f t="shared" si="592"/>
        <v>#REF!</v>
      </c>
      <c r="M106" s="739" t="e">
        <f t="shared" si="593"/>
        <v>#REF!</v>
      </c>
      <c r="N106" s="148"/>
      <c r="O106" s="136" t="e">
        <f>#REF!</f>
        <v>#REF!</v>
      </c>
      <c r="P106" s="137" t="e">
        <f>#REF!</f>
        <v>#REF!</v>
      </c>
      <c r="Q106" s="204" t="e">
        <f t="shared" si="599"/>
        <v>#REF!</v>
      </c>
      <c r="R106" s="204" t="e">
        <f>O106*#REF!</f>
        <v>#REF!</v>
      </c>
      <c r="S106" s="205" t="e">
        <f>Q106*#REF!</f>
        <v>#REF!</v>
      </c>
      <c r="T106" s="205" t="e">
        <f t="shared" si="600"/>
        <v>#REF!</v>
      </c>
      <c r="U106" s="137" t="e">
        <f>#REF!</f>
        <v>#REF!</v>
      </c>
      <c r="V106" s="137" t="e">
        <f>#REF!</f>
        <v>#REF!</v>
      </c>
      <c r="W106" s="204" t="e">
        <f t="shared" si="594"/>
        <v>#REF!</v>
      </c>
      <c r="X106" s="204" t="e">
        <f>U106*#REF!</f>
        <v>#REF!</v>
      </c>
      <c r="Y106" s="205" t="e">
        <f>W106*#REF!</f>
        <v>#REF!</v>
      </c>
      <c r="Z106" s="205" t="e">
        <f t="shared" si="601"/>
        <v>#REF!</v>
      </c>
      <c r="AA106" s="432" t="e">
        <f>U106*#REF!</f>
        <v>#REF!</v>
      </c>
      <c r="AB106" s="433" t="e">
        <f>W106*#REF!</f>
        <v>#REF!</v>
      </c>
      <c r="AC106" s="433" t="e">
        <f t="shared" si="602"/>
        <v>#REF!</v>
      </c>
      <c r="AD106" s="137" t="e">
        <f>#REF!</f>
        <v>#REF!</v>
      </c>
      <c r="AE106" s="137" t="e">
        <f>#REF!</f>
        <v>#REF!</v>
      </c>
      <c r="AF106" s="204" t="e">
        <f t="shared" si="603"/>
        <v>#REF!</v>
      </c>
      <c r="AG106" s="204" t="e">
        <f>AD106*#REF!</f>
        <v>#REF!</v>
      </c>
      <c r="AH106" s="205" t="e">
        <f>AF106*#REF!</f>
        <v>#REF!</v>
      </c>
      <c r="AI106" s="205" t="e">
        <f t="shared" si="604"/>
        <v>#REF!</v>
      </c>
      <c r="AJ106" s="432" t="e">
        <f>AD106*#REF!</f>
        <v>#REF!</v>
      </c>
      <c r="AK106" s="433" t="e">
        <f>AF106*#REF!</f>
        <v>#REF!</v>
      </c>
      <c r="AL106" s="433" t="e">
        <f t="shared" si="605"/>
        <v>#REF!</v>
      </c>
      <c r="AM106" s="137" t="e">
        <f>#REF!</f>
        <v>#REF!</v>
      </c>
      <c r="AN106" s="137" t="e">
        <f>#REF!</f>
        <v>#REF!</v>
      </c>
      <c r="AO106" s="204" t="e">
        <f t="shared" si="606"/>
        <v>#REF!</v>
      </c>
      <c r="AP106" s="204" t="e">
        <f>AM106*#REF!</f>
        <v>#REF!</v>
      </c>
      <c r="AQ106" s="204" t="e">
        <f>AO106*#REF!</f>
        <v>#REF!</v>
      </c>
      <c r="AR106" s="205" t="e">
        <f t="shared" si="607"/>
        <v>#REF!</v>
      </c>
      <c r="AS106" s="432" t="e">
        <f>AM106*#REF!</f>
        <v>#REF!</v>
      </c>
      <c r="AT106" s="433" t="e">
        <f>AO106*#REF!</f>
        <v>#REF!</v>
      </c>
      <c r="AU106" s="433" t="e">
        <f t="shared" si="608"/>
        <v>#REF!</v>
      </c>
      <c r="AV106" s="136" t="e">
        <f>#REF!</f>
        <v>#REF!</v>
      </c>
      <c r="AW106" s="137" t="e">
        <f>#REF!</f>
        <v>#REF!</v>
      </c>
      <c r="AX106" s="204" t="e">
        <f t="shared" si="609"/>
        <v>#REF!</v>
      </c>
      <c r="AY106" s="204" t="e">
        <f>AV106*#REF!</f>
        <v>#REF!</v>
      </c>
      <c r="AZ106" s="205" t="e">
        <f>AX106*#REF!</f>
        <v>#REF!</v>
      </c>
      <c r="BA106" s="205" t="e">
        <f t="shared" si="610"/>
        <v>#REF!</v>
      </c>
      <c r="BB106" s="137" t="e">
        <f>#REF!</f>
        <v>#REF!</v>
      </c>
      <c r="BC106" s="137" t="e">
        <f>#REF!</f>
        <v>#REF!</v>
      </c>
      <c r="BD106" s="204" t="e">
        <f t="shared" si="595"/>
        <v>#REF!</v>
      </c>
      <c r="BE106" s="204" t="e">
        <f>BB106*#REF!</f>
        <v>#REF!</v>
      </c>
      <c r="BF106" s="205" t="e">
        <f>BD106*#REF!</f>
        <v>#REF!</v>
      </c>
      <c r="BG106" s="205" t="e">
        <f t="shared" si="611"/>
        <v>#REF!</v>
      </c>
      <c r="BH106" s="432" t="e">
        <f>BB106*#REF!</f>
        <v>#REF!</v>
      </c>
      <c r="BI106" s="433" t="e">
        <f>BD106*#REF!</f>
        <v>#REF!</v>
      </c>
      <c r="BJ106" s="433" t="e">
        <f t="shared" si="612"/>
        <v>#REF!</v>
      </c>
      <c r="BK106" s="137" t="e">
        <f>#REF!</f>
        <v>#REF!</v>
      </c>
      <c r="BL106" s="137" t="e">
        <f>#REF!</f>
        <v>#REF!</v>
      </c>
      <c r="BM106" s="204" t="e">
        <f t="shared" si="613"/>
        <v>#REF!</v>
      </c>
      <c r="BN106" s="204" t="e">
        <f>BK106*#REF!</f>
        <v>#REF!</v>
      </c>
      <c r="BO106" s="205" t="e">
        <f>BM106*#REF!</f>
        <v>#REF!</v>
      </c>
      <c r="BP106" s="205" t="e">
        <f t="shared" si="614"/>
        <v>#REF!</v>
      </c>
      <c r="BQ106" s="432" t="e">
        <f>BK106*#REF!</f>
        <v>#REF!</v>
      </c>
      <c r="BR106" s="433" t="e">
        <f>BM106*#REF!</f>
        <v>#REF!</v>
      </c>
      <c r="BS106" s="433" t="e">
        <f t="shared" si="615"/>
        <v>#REF!</v>
      </c>
      <c r="BT106" s="137" t="e">
        <f>#REF!</f>
        <v>#REF!</v>
      </c>
      <c r="BU106" s="137" t="e">
        <f>#REF!</f>
        <v>#REF!</v>
      </c>
      <c r="BV106" s="204" t="e">
        <f t="shared" si="616"/>
        <v>#REF!</v>
      </c>
      <c r="BW106" s="204" t="e">
        <f>BT106*#REF!</f>
        <v>#REF!</v>
      </c>
      <c r="BX106" s="204" t="e">
        <f>BV106*#REF!</f>
        <v>#REF!</v>
      </c>
      <c r="BY106" s="205" t="e">
        <f t="shared" si="617"/>
        <v>#REF!</v>
      </c>
      <c r="BZ106" s="432" t="e">
        <f>BT106*#REF!</f>
        <v>#REF!</v>
      </c>
      <c r="CA106" s="433" t="e">
        <f>BV106*#REF!</f>
        <v>#REF!</v>
      </c>
      <c r="CB106" s="441" t="e">
        <f t="shared" si="618"/>
        <v>#REF!</v>
      </c>
      <c r="CC106" s="137" t="e">
        <f>#REF!</f>
        <v>#REF!</v>
      </c>
      <c r="CD106" s="137" t="e">
        <f>#REF!</f>
        <v>#REF!</v>
      </c>
      <c r="CE106" s="204" t="e">
        <f t="shared" si="619"/>
        <v>#REF!</v>
      </c>
      <c r="CF106" s="204" t="e">
        <f>CC106*#REF!</f>
        <v>#REF!</v>
      </c>
      <c r="CG106" s="205" t="e">
        <f>CE106*#REF!</f>
        <v>#REF!</v>
      </c>
      <c r="CH106" s="205" t="e">
        <f t="shared" si="620"/>
        <v>#REF!</v>
      </c>
      <c r="CI106" s="137" t="e">
        <f>#REF!</f>
        <v>#REF!</v>
      </c>
      <c r="CJ106" s="137" t="e">
        <f>#REF!</f>
        <v>#REF!</v>
      </c>
      <c r="CK106" s="204" t="e">
        <f t="shared" si="596"/>
        <v>#REF!</v>
      </c>
      <c r="CL106" s="204" t="e">
        <f>CI106*#REF!</f>
        <v>#REF!</v>
      </c>
      <c r="CM106" s="205" t="e">
        <f>CK106*#REF!</f>
        <v>#REF!</v>
      </c>
      <c r="CN106" s="205" t="e">
        <f t="shared" si="621"/>
        <v>#REF!</v>
      </c>
      <c r="CO106" s="432" t="e">
        <f>CI106*#REF!</f>
        <v>#REF!</v>
      </c>
      <c r="CP106" s="433" t="e">
        <f>CK106*#REF!</f>
        <v>#REF!</v>
      </c>
      <c r="CQ106" s="433" t="e">
        <f t="shared" si="622"/>
        <v>#REF!</v>
      </c>
      <c r="CR106" s="137" t="e">
        <f>#REF!</f>
        <v>#REF!</v>
      </c>
      <c r="CS106" s="137" t="e">
        <f>#REF!</f>
        <v>#REF!</v>
      </c>
      <c r="CT106" s="204" t="e">
        <f t="shared" si="623"/>
        <v>#REF!</v>
      </c>
      <c r="CU106" s="204" t="e">
        <f>CR106*#REF!</f>
        <v>#REF!</v>
      </c>
      <c r="CV106" s="205" t="e">
        <f>CT106*#REF!</f>
        <v>#REF!</v>
      </c>
      <c r="CW106" s="205" t="e">
        <f t="shared" si="624"/>
        <v>#REF!</v>
      </c>
      <c r="CX106" s="432" t="e">
        <f>CR106*#REF!</f>
        <v>#REF!</v>
      </c>
      <c r="CY106" s="433" t="e">
        <f>CT106*#REF!</f>
        <v>#REF!</v>
      </c>
      <c r="CZ106" s="441" t="e">
        <f t="shared" si="625"/>
        <v>#REF!</v>
      </c>
      <c r="DA106" s="137" t="e">
        <f>#REF!</f>
        <v>#REF!</v>
      </c>
      <c r="DB106" s="137" t="e">
        <f>#REF!</f>
        <v>#REF!</v>
      </c>
      <c r="DC106" s="204" t="e">
        <f t="shared" si="626"/>
        <v>#REF!</v>
      </c>
      <c r="DD106" s="204" t="e">
        <f>DA106*#REF!</f>
        <v>#REF!</v>
      </c>
      <c r="DE106" s="204" t="e">
        <f>DC106*#REF!</f>
        <v>#REF!</v>
      </c>
      <c r="DF106" s="205" t="e">
        <f t="shared" si="627"/>
        <v>#REF!</v>
      </c>
      <c r="DG106" s="432" t="e">
        <f>DA106*#REF!</f>
        <v>#REF!</v>
      </c>
      <c r="DH106" s="433" t="e">
        <f>DC106*#REF!</f>
        <v>#REF!</v>
      </c>
      <c r="DI106" s="433" t="e">
        <f t="shared" si="628"/>
        <v>#REF!</v>
      </c>
      <c r="DJ106" s="136" t="e">
        <f>#REF!</f>
        <v>#REF!</v>
      </c>
      <c r="DK106" s="137" t="e">
        <f>#REF!</f>
        <v>#REF!</v>
      </c>
      <c r="DL106" s="204" t="e">
        <f t="shared" si="629"/>
        <v>#REF!</v>
      </c>
      <c r="DM106" s="204" t="e">
        <f>DJ106*#REF!</f>
        <v>#REF!</v>
      </c>
      <c r="DN106" s="205" t="e">
        <f>DL106*#REF!</f>
        <v>#REF!</v>
      </c>
      <c r="DO106" s="205" t="e">
        <f t="shared" si="630"/>
        <v>#REF!</v>
      </c>
      <c r="DP106" s="137" t="e">
        <f>#REF!</f>
        <v>#REF!</v>
      </c>
      <c r="DQ106" s="137" t="e">
        <f>#REF!</f>
        <v>#REF!</v>
      </c>
      <c r="DR106" s="204" t="e">
        <f t="shared" si="597"/>
        <v>#REF!</v>
      </c>
      <c r="DS106" s="204" t="e">
        <f>DP106*#REF!</f>
        <v>#REF!</v>
      </c>
      <c r="DT106" s="205" t="e">
        <f>DR106*#REF!</f>
        <v>#REF!</v>
      </c>
      <c r="DU106" s="205" t="e">
        <f t="shared" si="631"/>
        <v>#REF!</v>
      </c>
      <c r="DV106" s="432" t="e">
        <f>DP106*#REF!</f>
        <v>#REF!</v>
      </c>
      <c r="DW106" s="433" t="e">
        <f>DR106*#REF!</f>
        <v>#REF!</v>
      </c>
      <c r="DX106" s="433" t="e">
        <f t="shared" si="632"/>
        <v>#REF!</v>
      </c>
      <c r="DY106" s="137" t="e">
        <f>#REF!</f>
        <v>#REF!</v>
      </c>
      <c r="DZ106" s="137" t="e">
        <f>#REF!</f>
        <v>#REF!</v>
      </c>
      <c r="EA106" s="204" t="e">
        <f t="shared" si="633"/>
        <v>#REF!</v>
      </c>
      <c r="EB106" s="204" t="e">
        <f>DY106*#REF!</f>
        <v>#REF!</v>
      </c>
      <c r="EC106" s="205" t="e">
        <f>EA106*#REF!</f>
        <v>#REF!</v>
      </c>
      <c r="ED106" s="205" t="e">
        <f t="shared" si="634"/>
        <v>#REF!</v>
      </c>
      <c r="EE106" s="432" t="e">
        <f>DY106*#REF!</f>
        <v>#REF!</v>
      </c>
      <c r="EF106" s="433" t="e">
        <f>EA106*#REF!</f>
        <v>#REF!</v>
      </c>
      <c r="EG106" s="441" t="e">
        <f t="shared" si="635"/>
        <v>#REF!</v>
      </c>
      <c r="EH106" s="137" t="e">
        <f>#REF!</f>
        <v>#REF!</v>
      </c>
      <c r="EI106" s="137" t="e">
        <f>#REF!</f>
        <v>#REF!</v>
      </c>
      <c r="EJ106" s="204" t="e">
        <f t="shared" si="636"/>
        <v>#REF!</v>
      </c>
      <c r="EK106" s="204" t="e">
        <f>EH106*#REF!</f>
        <v>#REF!</v>
      </c>
      <c r="EL106" s="204" t="e">
        <f>EJ106*#REF!</f>
        <v>#REF!</v>
      </c>
      <c r="EM106" s="205" t="e">
        <f t="shared" si="637"/>
        <v>#REF!</v>
      </c>
      <c r="EN106" s="432" t="e">
        <f>EH106*#REF!</f>
        <v>#REF!</v>
      </c>
      <c r="EO106" s="433" t="e">
        <f>EJ106*#REF!</f>
        <v>#REF!</v>
      </c>
      <c r="EP106" s="441" t="e">
        <f t="shared" si="638"/>
        <v>#REF!</v>
      </c>
      <c r="EQ106" s="136" t="e">
        <f>#REF!</f>
        <v>#REF!</v>
      </c>
      <c r="ER106" s="137" t="e">
        <f>#REF!</f>
        <v>#REF!</v>
      </c>
      <c r="ES106" s="204" t="e">
        <f t="shared" si="639"/>
        <v>#REF!</v>
      </c>
      <c r="ET106" s="204" t="e">
        <f>EQ106*#REF!</f>
        <v>#REF!</v>
      </c>
      <c r="EU106" s="205" t="e">
        <f>ES106*#REF!</f>
        <v>#REF!</v>
      </c>
      <c r="EV106" s="205" t="e">
        <f t="shared" si="640"/>
        <v>#REF!</v>
      </c>
      <c r="EW106" s="137" t="e">
        <f>#REF!</f>
        <v>#REF!</v>
      </c>
      <c r="EX106" s="137" t="e">
        <f>#REF!</f>
        <v>#REF!</v>
      </c>
      <c r="EY106" s="204" t="e">
        <f t="shared" si="598"/>
        <v>#REF!</v>
      </c>
      <c r="EZ106" s="204" t="e">
        <f>EW106*#REF!</f>
        <v>#REF!</v>
      </c>
      <c r="FA106" s="205" t="e">
        <f>EY106*#REF!</f>
        <v>#REF!</v>
      </c>
      <c r="FB106" s="205" t="e">
        <f t="shared" si="641"/>
        <v>#REF!</v>
      </c>
      <c r="FC106" s="432" t="e">
        <f>EW106*#REF!</f>
        <v>#REF!</v>
      </c>
      <c r="FD106" s="433" t="e">
        <f>EY106*#REF!</f>
        <v>#REF!</v>
      </c>
      <c r="FE106" s="433" t="e">
        <f t="shared" si="642"/>
        <v>#REF!</v>
      </c>
      <c r="FF106" s="137" t="e">
        <f>#REF!</f>
        <v>#REF!</v>
      </c>
      <c r="FG106" s="137" t="e">
        <f>#REF!</f>
        <v>#REF!</v>
      </c>
      <c r="FH106" s="204" t="e">
        <f t="shared" si="643"/>
        <v>#REF!</v>
      </c>
      <c r="FI106" s="204" t="e">
        <f>FF106*#REF!</f>
        <v>#REF!</v>
      </c>
      <c r="FJ106" s="205" t="e">
        <f>FH106*#REF!</f>
        <v>#REF!</v>
      </c>
      <c r="FK106" s="205" t="e">
        <f t="shared" si="644"/>
        <v>#REF!</v>
      </c>
      <c r="FL106" s="432" t="e">
        <f>FF106*#REF!</f>
        <v>#REF!</v>
      </c>
      <c r="FM106" s="433" t="e">
        <f>FH106*#REF!</f>
        <v>#REF!</v>
      </c>
      <c r="FN106" s="441" t="e">
        <f t="shared" si="645"/>
        <v>#REF!</v>
      </c>
      <c r="FO106" s="137" t="e">
        <f>#REF!</f>
        <v>#REF!</v>
      </c>
      <c r="FP106" s="137" t="e">
        <f>#REF!</f>
        <v>#REF!</v>
      </c>
      <c r="FQ106" s="204" t="e">
        <f t="shared" si="646"/>
        <v>#REF!</v>
      </c>
      <c r="FR106" s="204" t="e">
        <f>FO106*#REF!</f>
        <v>#REF!</v>
      </c>
      <c r="FS106" s="204" t="e">
        <f>FQ106*#REF!</f>
        <v>#REF!</v>
      </c>
      <c r="FT106" s="205" t="e">
        <f t="shared" si="647"/>
        <v>#REF!</v>
      </c>
      <c r="FU106" s="432" t="e">
        <f>FO106*#REF!</f>
        <v>#REF!</v>
      </c>
      <c r="FV106" s="433" t="e">
        <f>FQ106*#REF!</f>
        <v>#REF!</v>
      </c>
      <c r="FW106" s="454" t="e">
        <f t="shared" si="648"/>
        <v>#REF!</v>
      </c>
    </row>
    <row r="107" spans="1:179" s="12" customFormat="1">
      <c r="A107" s="874"/>
      <c r="B107" s="332" t="s">
        <v>152</v>
      </c>
      <c r="C107" s="333"/>
      <c r="D107" s="334" t="s">
        <v>145</v>
      </c>
      <c r="E107" s="262" t="e">
        <f t="shared" si="585"/>
        <v>#REF!</v>
      </c>
      <c r="F107" s="263" t="e">
        <f t="shared" si="586"/>
        <v>#REF!</v>
      </c>
      <c r="G107" s="263" t="e">
        <f t="shared" si="587"/>
        <v>#REF!</v>
      </c>
      <c r="H107" s="263" t="e">
        <f t="shared" si="588"/>
        <v>#REF!</v>
      </c>
      <c r="I107" s="263" t="e">
        <f t="shared" si="589"/>
        <v>#REF!</v>
      </c>
      <c r="J107" s="263" t="e">
        <f t="shared" si="590"/>
        <v>#REF!</v>
      </c>
      <c r="K107" s="473" t="e">
        <f t="shared" si="591"/>
        <v>#REF!</v>
      </c>
      <c r="L107" s="474" t="e">
        <f t="shared" si="592"/>
        <v>#REF!</v>
      </c>
      <c r="M107" s="739" t="e">
        <f t="shared" si="593"/>
        <v>#REF!</v>
      </c>
      <c r="N107" s="148"/>
      <c r="O107" s="136" t="e">
        <f>#REF!</f>
        <v>#REF!</v>
      </c>
      <c r="P107" s="137" t="e">
        <f>#REF!</f>
        <v>#REF!</v>
      </c>
      <c r="Q107" s="204" t="e">
        <f t="shared" si="599"/>
        <v>#REF!</v>
      </c>
      <c r="R107" s="204" t="e">
        <f>O107*#REF!</f>
        <v>#REF!</v>
      </c>
      <c r="S107" s="205" t="e">
        <f>Q107*#REF!</f>
        <v>#REF!</v>
      </c>
      <c r="T107" s="205" t="e">
        <f t="shared" si="600"/>
        <v>#REF!</v>
      </c>
      <c r="U107" s="137" t="e">
        <f>#REF!</f>
        <v>#REF!</v>
      </c>
      <c r="V107" s="137" t="e">
        <f>#REF!</f>
        <v>#REF!</v>
      </c>
      <c r="W107" s="204" t="e">
        <f t="shared" ref="W107:W155" si="704">U107-V107</f>
        <v>#REF!</v>
      </c>
      <c r="X107" s="204" t="e">
        <f>U107*#REF!</f>
        <v>#REF!</v>
      </c>
      <c r="Y107" s="205" t="e">
        <f>W107*#REF!</f>
        <v>#REF!</v>
      </c>
      <c r="Z107" s="205" t="e">
        <f t="shared" si="601"/>
        <v>#REF!</v>
      </c>
      <c r="AA107" s="432" t="e">
        <f>U107*#REF!</f>
        <v>#REF!</v>
      </c>
      <c r="AB107" s="433" t="e">
        <f>W107*#REF!</f>
        <v>#REF!</v>
      </c>
      <c r="AC107" s="433" t="e">
        <f t="shared" si="602"/>
        <v>#REF!</v>
      </c>
      <c r="AD107" s="137" t="e">
        <f>#REF!</f>
        <v>#REF!</v>
      </c>
      <c r="AE107" s="137" t="e">
        <f>#REF!</f>
        <v>#REF!</v>
      </c>
      <c r="AF107" s="204" t="e">
        <f t="shared" si="603"/>
        <v>#REF!</v>
      </c>
      <c r="AG107" s="204" t="e">
        <f>AD107*#REF!</f>
        <v>#REF!</v>
      </c>
      <c r="AH107" s="205" t="e">
        <f>AF107*#REF!</f>
        <v>#REF!</v>
      </c>
      <c r="AI107" s="205" t="e">
        <f t="shared" si="604"/>
        <v>#REF!</v>
      </c>
      <c r="AJ107" s="432" t="e">
        <f>AD107*#REF!</f>
        <v>#REF!</v>
      </c>
      <c r="AK107" s="433" t="e">
        <f>AF107*#REF!</f>
        <v>#REF!</v>
      </c>
      <c r="AL107" s="433" t="e">
        <f t="shared" si="605"/>
        <v>#REF!</v>
      </c>
      <c r="AM107" s="137" t="e">
        <f>#REF!</f>
        <v>#REF!</v>
      </c>
      <c r="AN107" s="137" t="e">
        <f>#REF!</f>
        <v>#REF!</v>
      </c>
      <c r="AO107" s="204" t="e">
        <f t="shared" si="606"/>
        <v>#REF!</v>
      </c>
      <c r="AP107" s="204" t="e">
        <f>AM107*#REF!</f>
        <v>#REF!</v>
      </c>
      <c r="AQ107" s="204" t="e">
        <f>AO107*#REF!</f>
        <v>#REF!</v>
      </c>
      <c r="AR107" s="205" t="e">
        <f t="shared" si="607"/>
        <v>#REF!</v>
      </c>
      <c r="AS107" s="432" t="e">
        <f>AM107*#REF!</f>
        <v>#REF!</v>
      </c>
      <c r="AT107" s="433" t="e">
        <f>AO107*#REF!</f>
        <v>#REF!</v>
      </c>
      <c r="AU107" s="433" t="e">
        <f t="shared" si="608"/>
        <v>#REF!</v>
      </c>
      <c r="AV107" s="136" t="e">
        <f>#REF!</f>
        <v>#REF!</v>
      </c>
      <c r="AW107" s="137" t="e">
        <f>#REF!</f>
        <v>#REF!</v>
      </c>
      <c r="AX107" s="204" t="e">
        <f t="shared" si="609"/>
        <v>#REF!</v>
      </c>
      <c r="AY107" s="204" t="e">
        <f>AV107*#REF!</f>
        <v>#REF!</v>
      </c>
      <c r="AZ107" s="205" t="e">
        <f>AX107*#REF!</f>
        <v>#REF!</v>
      </c>
      <c r="BA107" s="205" t="e">
        <f t="shared" si="610"/>
        <v>#REF!</v>
      </c>
      <c r="BB107" s="137" t="e">
        <f>#REF!</f>
        <v>#REF!</v>
      </c>
      <c r="BC107" s="137" t="e">
        <f>#REF!</f>
        <v>#REF!</v>
      </c>
      <c r="BD107" s="204" t="e">
        <f t="shared" ref="BD107:BD155" si="705">BB107-BC107</f>
        <v>#REF!</v>
      </c>
      <c r="BE107" s="204" t="e">
        <f>BB107*#REF!</f>
        <v>#REF!</v>
      </c>
      <c r="BF107" s="205" t="e">
        <f>BD107*#REF!</f>
        <v>#REF!</v>
      </c>
      <c r="BG107" s="205" t="e">
        <f t="shared" si="611"/>
        <v>#REF!</v>
      </c>
      <c r="BH107" s="432" t="e">
        <f>BB107*#REF!</f>
        <v>#REF!</v>
      </c>
      <c r="BI107" s="433" t="e">
        <f>BD107*#REF!</f>
        <v>#REF!</v>
      </c>
      <c r="BJ107" s="433" t="e">
        <f t="shared" si="612"/>
        <v>#REF!</v>
      </c>
      <c r="BK107" s="137" t="e">
        <f>#REF!</f>
        <v>#REF!</v>
      </c>
      <c r="BL107" s="137" t="e">
        <f>#REF!</f>
        <v>#REF!</v>
      </c>
      <c r="BM107" s="204" t="e">
        <f t="shared" si="613"/>
        <v>#REF!</v>
      </c>
      <c r="BN107" s="204" t="e">
        <f>BK107*#REF!</f>
        <v>#REF!</v>
      </c>
      <c r="BO107" s="205" t="e">
        <f>BM107*#REF!</f>
        <v>#REF!</v>
      </c>
      <c r="BP107" s="205" t="e">
        <f t="shared" si="614"/>
        <v>#REF!</v>
      </c>
      <c r="BQ107" s="432" t="e">
        <f>BK107*#REF!</f>
        <v>#REF!</v>
      </c>
      <c r="BR107" s="433" t="e">
        <f>BM107*#REF!</f>
        <v>#REF!</v>
      </c>
      <c r="BS107" s="433" t="e">
        <f t="shared" si="615"/>
        <v>#REF!</v>
      </c>
      <c r="BT107" s="137" t="e">
        <f>#REF!</f>
        <v>#REF!</v>
      </c>
      <c r="BU107" s="137" t="e">
        <f>#REF!</f>
        <v>#REF!</v>
      </c>
      <c r="BV107" s="204" t="e">
        <f t="shared" si="616"/>
        <v>#REF!</v>
      </c>
      <c r="BW107" s="204" t="e">
        <f>BT107*#REF!</f>
        <v>#REF!</v>
      </c>
      <c r="BX107" s="204" t="e">
        <f>BV107*#REF!</f>
        <v>#REF!</v>
      </c>
      <c r="BY107" s="205" t="e">
        <f t="shared" si="617"/>
        <v>#REF!</v>
      </c>
      <c r="BZ107" s="432" t="e">
        <f>BT107*#REF!</f>
        <v>#REF!</v>
      </c>
      <c r="CA107" s="433" t="e">
        <f>BV107*#REF!</f>
        <v>#REF!</v>
      </c>
      <c r="CB107" s="441" t="e">
        <f t="shared" si="618"/>
        <v>#REF!</v>
      </c>
      <c r="CC107" s="137" t="e">
        <f>#REF!</f>
        <v>#REF!</v>
      </c>
      <c r="CD107" s="137" t="e">
        <f>#REF!</f>
        <v>#REF!</v>
      </c>
      <c r="CE107" s="204" t="e">
        <f t="shared" si="619"/>
        <v>#REF!</v>
      </c>
      <c r="CF107" s="204" t="e">
        <f>CC107*#REF!</f>
        <v>#REF!</v>
      </c>
      <c r="CG107" s="205" t="e">
        <f>CE107*#REF!</f>
        <v>#REF!</v>
      </c>
      <c r="CH107" s="205" t="e">
        <f t="shared" si="620"/>
        <v>#REF!</v>
      </c>
      <c r="CI107" s="137" t="e">
        <f>#REF!</f>
        <v>#REF!</v>
      </c>
      <c r="CJ107" s="137" t="e">
        <f>#REF!</f>
        <v>#REF!</v>
      </c>
      <c r="CK107" s="204" t="e">
        <f t="shared" ref="CK107:CK155" si="706">CI107-CJ107</f>
        <v>#REF!</v>
      </c>
      <c r="CL107" s="204" t="e">
        <f>CI107*#REF!</f>
        <v>#REF!</v>
      </c>
      <c r="CM107" s="205" t="e">
        <f>CK107*#REF!</f>
        <v>#REF!</v>
      </c>
      <c r="CN107" s="205" t="e">
        <f t="shared" si="621"/>
        <v>#REF!</v>
      </c>
      <c r="CO107" s="432" t="e">
        <f>CI107*#REF!</f>
        <v>#REF!</v>
      </c>
      <c r="CP107" s="433" t="e">
        <f>CK107*#REF!</f>
        <v>#REF!</v>
      </c>
      <c r="CQ107" s="433" t="e">
        <f t="shared" si="622"/>
        <v>#REF!</v>
      </c>
      <c r="CR107" s="137" t="e">
        <f>#REF!</f>
        <v>#REF!</v>
      </c>
      <c r="CS107" s="137" t="e">
        <f>#REF!</f>
        <v>#REF!</v>
      </c>
      <c r="CT107" s="204" t="e">
        <f t="shared" si="623"/>
        <v>#REF!</v>
      </c>
      <c r="CU107" s="204" t="e">
        <f>CR107*#REF!</f>
        <v>#REF!</v>
      </c>
      <c r="CV107" s="205" t="e">
        <f>CT107*#REF!</f>
        <v>#REF!</v>
      </c>
      <c r="CW107" s="205" t="e">
        <f t="shared" si="624"/>
        <v>#REF!</v>
      </c>
      <c r="CX107" s="432" t="e">
        <f>CR107*#REF!</f>
        <v>#REF!</v>
      </c>
      <c r="CY107" s="433" t="e">
        <f>CT107*#REF!</f>
        <v>#REF!</v>
      </c>
      <c r="CZ107" s="441" t="e">
        <f t="shared" si="625"/>
        <v>#REF!</v>
      </c>
      <c r="DA107" s="137" t="e">
        <f>#REF!</f>
        <v>#REF!</v>
      </c>
      <c r="DB107" s="137" t="e">
        <f>#REF!</f>
        <v>#REF!</v>
      </c>
      <c r="DC107" s="204" t="e">
        <f t="shared" si="626"/>
        <v>#REF!</v>
      </c>
      <c r="DD107" s="204" t="e">
        <f>DA107*#REF!</f>
        <v>#REF!</v>
      </c>
      <c r="DE107" s="204" t="e">
        <f>DC107*#REF!</f>
        <v>#REF!</v>
      </c>
      <c r="DF107" s="205" t="e">
        <f t="shared" si="627"/>
        <v>#REF!</v>
      </c>
      <c r="DG107" s="432" t="e">
        <f>DA107*#REF!</f>
        <v>#REF!</v>
      </c>
      <c r="DH107" s="433" t="e">
        <f>DC107*#REF!</f>
        <v>#REF!</v>
      </c>
      <c r="DI107" s="433" t="e">
        <f t="shared" si="628"/>
        <v>#REF!</v>
      </c>
      <c r="DJ107" s="136" t="e">
        <f>#REF!</f>
        <v>#REF!</v>
      </c>
      <c r="DK107" s="137" t="e">
        <f>#REF!</f>
        <v>#REF!</v>
      </c>
      <c r="DL107" s="204" t="e">
        <f t="shared" si="629"/>
        <v>#REF!</v>
      </c>
      <c r="DM107" s="204" t="e">
        <f>DJ107*#REF!</f>
        <v>#REF!</v>
      </c>
      <c r="DN107" s="205" t="e">
        <f>DL107*#REF!</f>
        <v>#REF!</v>
      </c>
      <c r="DO107" s="205" t="e">
        <f t="shared" si="630"/>
        <v>#REF!</v>
      </c>
      <c r="DP107" s="137" t="e">
        <f>#REF!</f>
        <v>#REF!</v>
      </c>
      <c r="DQ107" s="137" t="e">
        <f>#REF!</f>
        <v>#REF!</v>
      </c>
      <c r="DR107" s="204" t="e">
        <f t="shared" ref="DR107:DR155" si="707">DP107-DQ107</f>
        <v>#REF!</v>
      </c>
      <c r="DS107" s="204" t="e">
        <f>DP107*#REF!</f>
        <v>#REF!</v>
      </c>
      <c r="DT107" s="205" t="e">
        <f>DR107*#REF!</f>
        <v>#REF!</v>
      </c>
      <c r="DU107" s="205" t="e">
        <f t="shared" si="631"/>
        <v>#REF!</v>
      </c>
      <c r="DV107" s="432" t="e">
        <f>DP107*#REF!</f>
        <v>#REF!</v>
      </c>
      <c r="DW107" s="433" t="e">
        <f>DR107*#REF!</f>
        <v>#REF!</v>
      </c>
      <c r="DX107" s="433" t="e">
        <f t="shared" si="632"/>
        <v>#REF!</v>
      </c>
      <c r="DY107" s="137" t="e">
        <f>#REF!</f>
        <v>#REF!</v>
      </c>
      <c r="DZ107" s="137" t="e">
        <f>#REF!</f>
        <v>#REF!</v>
      </c>
      <c r="EA107" s="204" t="e">
        <f t="shared" si="633"/>
        <v>#REF!</v>
      </c>
      <c r="EB107" s="204" t="e">
        <f>DY107*#REF!</f>
        <v>#REF!</v>
      </c>
      <c r="EC107" s="205" t="e">
        <f>EA107*#REF!</f>
        <v>#REF!</v>
      </c>
      <c r="ED107" s="205" t="e">
        <f t="shared" si="634"/>
        <v>#REF!</v>
      </c>
      <c r="EE107" s="432" t="e">
        <f>DY107*#REF!</f>
        <v>#REF!</v>
      </c>
      <c r="EF107" s="433" t="e">
        <f>EA107*#REF!</f>
        <v>#REF!</v>
      </c>
      <c r="EG107" s="441" t="e">
        <f t="shared" si="635"/>
        <v>#REF!</v>
      </c>
      <c r="EH107" s="137" t="e">
        <f>#REF!</f>
        <v>#REF!</v>
      </c>
      <c r="EI107" s="137" t="e">
        <f>#REF!</f>
        <v>#REF!</v>
      </c>
      <c r="EJ107" s="204" t="e">
        <f t="shared" si="636"/>
        <v>#REF!</v>
      </c>
      <c r="EK107" s="204" t="e">
        <f>EH107*#REF!</f>
        <v>#REF!</v>
      </c>
      <c r="EL107" s="204" t="e">
        <f>EJ107*#REF!</f>
        <v>#REF!</v>
      </c>
      <c r="EM107" s="205" t="e">
        <f t="shared" si="637"/>
        <v>#REF!</v>
      </c>
      <c r="EN107" s="432" t="e">
        <f>EH107*#REF!</f>
        <v>#REF!</v>
      </c>
      <c r="EO107" s="433" t="e">
        <f>EJ107*#REF!</f>
        <v>#REF!</v>
      </c>
      <c r="EP107" s="441" t="e">
        <f t="shared" si="638"/>
        <v>#REF!</v>
      </c>
      <c r="EQ107" s="136" t="e">
        <f>#REF!</f>
        <v>#REF!</v>
      </c>
      <c r="ER107" s="137" t="e">
        <f>#REF!</f>
        <v>#REF!</v>
      </c>
      <c r="ES107" s="204" t="e">
        <f t="shared" si="639"/>
        <v>#REF!</v>
      </c>
      <c r="ET107" s="204" t="e">
        <f>EQ107*#REF!</f>
        <v>#REF!</v>
      </c>
      <c r="EU107" s="205" t="e">
        <f>ES107*#REF!</f>
        <v>#REF!</v>
      </c>
      <c r="EV107" s="205" t="e">
        <f t="shared" si="640"/>
        <v>#REF!</v>
      </c>
      <c r="EW107" s="137" t="e">
        <f>#REF!</f>
        <v>#REF!</v>
      </c>
      <c r="EX107" s="137" t="e">
        <f>#REF!</f>
        <v>#REF!</v>
      </c>
      <c r="EY107" s="204" t="e">
        <f t="shared" ref="EY107:EY155" si="708">EW107-EX107</f>
        <v>#REF!</v>
      </c>
      <c r="EZ107" s="204" t="e">
        <f>EW107*#REF!</f>
        <v>#REF!</v>
      </c>
      <c r="FA107" s="205" t="e">
        <f>EY107*#REF!</f>
        <v>#REF!</v>
      </c>
      <c r="FB107" s="205" t="e">
        <f t="shared" si="641"/>
        <v>#REF!</v>
      </c>
      <c r="FC107" s="432" t="e">
        <f>EW107*#REF!</f>
        <v>#REF!</v>
      </c>
      <c r="FD107" s="433" t="e">
        <f>EY107*#REF!</f>
        <v>#REF!</v>
      </c>
      <c r="FE107" s="433" t="e">
        <f t="shared" si="642"/>
        <v>#REF!</v>
      </c>
      <c r="FF107" s="137" t="e">
        <f>#REF!</f>
        <v>#REF!</v>
      </c>
      <c r="FG107" s="137" t="e">
        <f>#REF!</f>
        <v>#REF!</v>
      </c>
      <c r="FH107" s="204" t="e">
        <f t="shared" si="643"/>
        <v>#REF!</v>
      </c>
      <c r="FI107" s="204" t="e">
        <f>FF107*#REF!</f>
        <v>#REF!</v>
      </c>
      <c r="FJ107" s="205" t="e">
        <f>FH107*#REF!</f>
        <v>#REF!</v>
      </c>
      <c r="FK107" s="205" t="e">
        <f t="shared" si="644"/>
        <v>#REF!</v>
      </c>
      <c r="FL107" s="432" t="e">
        <f>FF107*#REF!</f>
        <v>#REF!</v>
      </c>
      <c r="FM107" s="433" t="e">
        <f>FH107*#REF!</f>
        <v>#REF!</v>
      </c>
      <c r="FN107" s="441" t="e">
        <f t="shared" si="645"/>
        <v>#REF!</v>
      </c>
      <c r="FO107" s="137" t="e">
        <f>#REF!</f>
        <v>#REF!</v>
      </c>
      <c r="FP107" s="137" t="e">
        <f>#REF!</f>
        <v>#REF!</v>
      </c>
      <c r="FQ107" s="204" t="e">
        <f t="shared" si="646"/>
        <v>#REF!</v>
      </c>
      <c r="FR107" s="204" t="e">
        <f>FO107*#REF!</f>
        <v>#REF!</v>
      </c>
      <c r="FS107" s="204" t="e">
        <f>FQ107*#REF!</f>
        <v>#REF!</v>
      </c>
      <c r="FT107" s="205" t="e">
        <f t="shared" si="647"/>
        <v>#REF!</v>
      </c>
      <c r="FU107" s="432" t="e">
        <f>FO107*#REF!</f>
        <v>#REF!</v>
      </c>
      <c r="FV107" s="433" t="e">
        <f>FQ107*#REF!</f>
        <v>#REF!</v>
      </c>
      <c r="FW107" s="454" t="e">
        <f t="shared" si="648"/>
        <v>#REF!</v>
      </c>
    </row>
    <row r="108" spans="1:179" s="12" customFormat="1">
      <c r="A108" s="874"/>
      <c r="B108" s="332" t="s">
        <v>153</v>
      </c>
      <c r="C108" s="333"/>
      <c r="D108" s="334" t="s">
        <v>145</v>
      </c>
      <c r="E108" s="262" t="e">
        <f t="shared" si="585"/>
        <v>#REF!</v>
      </c>
      <c r="F108" s="263" t="e">
        <f t="shared" si="586"/>
        <v>#REF!</v>
      </c>
      <c r="G108" s="263" t="e">
        <f t="shared" si="587"/>
        <v>#REF!</v>
      </c>
      <c r="H108" s="263" t="e">
        <f t="shared" si="588"/>
        <v>#REF!</v>
      </c>
      <c r="I108" s="263" t="e">
        <f t="shared" si="589"/>
        <v>#REF!</v>
      </c>
      <c r="J108" s="263" t="e">
        <f t="shared" si="590"/>
        <v>#REF!</v>
      </c>
      <c r="K108" s="473" t="e">
        <f t="shared" si="591"/>
        <v>#REF!</v>
      </c>
      <c r="L108" s="474" t="e">
        <f t="shared" si="592"/>
        <v>#REF!</v>
      </c>
      <c r="M108" s="739" t="e">
        <f t="shared" si="593"/>
        <v>#REF!</v>
      </c>
      <c r="N108" s="148"/>
      <c r="O108" s="136" t="e">
        <f>#REF!</f>
        <v>#REF!</v>
      </c>
      <c r="P108" s="137" t="e">
        <f>#REF!</f>
        <v>#REF!</v>
      </c>
      <c r="Q108" s="204" t="e">
        <f t="shared" si="599"/>
        <v>#REF!</v>
      </c>
      <c r="R108" s="204" t="e">
        <f>O108*#REF!</f>
        <v>#REF!</v>
      </c>
      <c r="S108" s="205" t="e">
        <f>Q108*#REF!</f>
        <v>#REF!</v>
      </c>
      <c r="T108" s="205" t="e">
        <f t="shared" si="600"/>
        <v>#REF!</v>
      </c>
      <c r="U108" s="137" t="e">
        <f>#REF!</f>
        <v>#REF!</v>
      </c>
      <c r="V108" s="137" t="e">
        <f>#REF!</f>
        <v>#REF!</v>
      </c>
      <c r="W108" s="204" t="e">
        <f t="shared" si="704"/>
        <v>#REF!</v>
      </c>
      <c r="X108" s="204" t="e">
        <f>U108*#REF!</f>
        <v>#REF!</v>
      </c>
      <c r="Y108" s="205" t="e">
        <f>W108*#REF!</f>
        <v>#REF!</v>
      </c>
      <c r="Z108" s="205" t="e">
        <f t="shared" si="601"/>
        <v>#REF!</v>
      </c>
      <c r="AA108" s="432" t="e">
        <f>U108*#REF!</f>
        <v>#REF!</v>
      </c>
      <c r="AB108" s="433" t="e">
        <f>W108*#REF!</f>
        <v>#REF!</v>
      </c>
      <c r="AC108" s="433" t="e">
        <f t="shared" si="602"/>
        <v>#REF!</v>
      </c>
      <c r="AD108" s="137" t="e">
        <f>#REF!</f>
        <v>#REF!</v>
      </c>
      <c r="AE108" s="137" t="e">
        <f>#REF!</f>
        <v>#REF!</v>
      </c>
      <c r="AF108" s="204" t="e">
        <f t="shared" si="603"/>
        <v>#REF!</v>
      </c>
      <c r="AG108" s="204" t="e">
        <f>AD108*#REF!</f>
        <v>#REF!</v>
      </c>
      <c r="AH108" s="205" t="e">
        <f>AF108*#REF!</f>
        <v>#REF!</v>
      </c>
      <c r="AI108" s="205" t="e">
        <f t="shared" si="604"/>
        <v>#REF!</v>
      </c>
      <c r="AJ108" s="432" t="e">
        <f>AD108*#REF!</f>
        <v>#REF!</v>
      </c>
      <c r="AK108" s="433" t="e">
        <f>AF108*#REF!</f>
        <v>#REF!</v>
      </c>
      <c r="AL108" s="433" t="e">
        <f t="shared" si="605"/>
        <v>#REF!</v>
      </c>
      <c r="AM108" s="137" t="e">
        <f>#REF!</f>
        <v>#REF!</v>
      </c>
      <c r="AN108" s="137" t="e">
        <f>#REF!</f>
        <v>#REF!</v>
      </c>
      <c r="AO108" s="204" t="e">
        <f t="shared" si="606"/>
        <v>#REF!</v>
      </c>
      <c r="AP108" s="204" t="e">
        <f>AM108*#REF!</f>
        <v>#REF!</v>
      </c>
      <c r="AQ108" s="204" t="e">
        <f>AO108*#REF!</f>
        <v>#REF!</v>
      </c>
      <c r="AR108" s="205" t="e">
        <f t="shared" si="607"/>
        <v>#REF!</v>
      </c>
      <c r="AS108" s="432" t="e">
        <f>AM108*#REF!</f>
        <v>#REF!</v>
      </c>
      <c r="AT108" s="433" t="e">
        <f>AO108*#REF!</f>
        <v>#REF!</v>
      </c>
      <c r="AU108" s="433" t="e">
        <f t="shared" si="608"/>
        <v>#REF!</v>
      </c>
      <c r="AV108" s="136" t="e">
        <f>#REF!</f>
        <v>#REF!</v>
      </c>
      <c r="AW108" s="137" t="e">
        <f>#REF!</f>
        <v>#REF!</v>
      </c>
      <c r="AX108" s="204" t="e">
        <f t="shared" si="609"/>
        <v>#REF!</v>
      </c>
      <c r="AY108" s="204" t="e">
        <f>AV108*#REF!</f>
        <v>#REF!</v>
      </c>
      <c r="AZ108" s="205" t="e">
        <f>AX108*#REF!</f>
        <v>#REF!</v>
      </c>
      <c r="BA108" s="205" t="e">
        <f t="shared" si="610"/>
        <v>#REF!</v>
      </c>
      <c r="BB108" s="137" t="e">
        <f>#REF!</f>
        <v>#REF!</v>
      </c>
      <c r="BC108" s="137" t="e">
        <f>#REF!</f>
        <v>#REF!</v>
      </c>
      <c r="BD108" s="204" t="e">
        <f t="shared" si="705"/>
        <v>#REF!</v>
      </c>
      <c r="BE108" s="204" t="e">
        <f>BB108*#REF!</f>
        <v>#REF!</v>
      </c>
      <c r="BF108" s="205" t="e">
        <f>BD108*#REF!</f>
        <v>#REF!</v>
      </c>
      <c r="BG108" s="205" t="e">
        <f t="shared" si="611"/>
        <v>#REF!</v>
      </c>
      <c r="BH108" s="432" t="e">
        <f>BB108*#REF!</f>
        <v>#REF!</v>
      </c>
      <c r="BI108" s="433" t="e">
        <f>BD108*#REF!</f>
        <v>#REF!</v>
      </c>
      <c r="BJ108" s="433" t="e">
        <f t="shared" si="612"/>
        <v>#REF!</v>
      </c>
      <c r="BK108" s="137" t="e">
        <f>#REF!</f>
        <v>#REF!</v>
      </c>
      <c r="BL108" s="137" t="e">
        <f>#REF!</f>
        <v>#REF!</v>
      </c>
      <c r="BM108" s="204" t="e">
        <f t="shared" si="613"/>
        <v>#REF!</v>
      </c>
      <c r="BN108" s="204" t="e">
        <f>BK108*#REF!</f>
        <v>#REF!</v>
      </c>
      <c r="BO108" s="205" t="e">
        <f>BM108*#REF!</f>
        <v>#REF!</v>
      </c>
      <c r="BP108" s="205" t="e">
        <f t="shared" si="614"/>
        <v>#REF!</v>
      </c>
      <c r="BQ108" s="432" t="e">
        <f>BK108*#REF!</f>
        <v>#REF!</v>
      </c>
      <c r="BR108" s="433" t="e">
        <f>BM108*#REF!</f>
        <v>#REF!</v>
      </c>
      <c r="BS108" s="433" t="e">
        <f t="shared" si="615"/>
        <v>#REF!</v>
      </c>
      <c r="BT108" s="137" t="e">
        <f>#REF!</f>
        <v>#REF!</v>
      </c>
      <c r="BU108" s="137" t="e">
        <f>#REF!</f>
        <v>#REF!</v>
      </c>
      <c r="BV108" s="204" t="e">
        <f t="shared" si="616"/>
        <v>#REF!</v>
      </c>
      <c r="BW108" s="204" t="e">
        <f>BT108*#REF!</f>
        <v>#REF!</v>
      </c>
      <c r="BX108" s="204" t="e">
        <f>BV108*#REF!</f>
        <v>#REF!</v>
      </c>
      <c r="BY108" s="205" t="e">
        <f t="shared" si="617"/>
        <v>#REF!</v>
      </c>
      <c r="BZ108" s="432" t="e">
        <f>BT108*#REF!</f>
        <v>#REF!</v>
      </c>
      <c r="CA108" s="433" t="e">
        <f>BV108*#REF!</f>
        <v>#REF!</v>
      </c>
      <c r="CB108" s="441" t="e">
        <f t="shared" si="618"/>
        <v>#REF!</v>
      </c>
      <c r="CC108" s="137" t="e">
        <f>#REF!</f>
        <v>#REF!</v>
      </c>
      <c r="CD108" s="137" t="e">
        <f>#REF!</f>
        <v>#REF!</v>
      </c>
      <c r="CE108" s="204" t="e">
        <f t="shared" si="619"/>
        <v>#REF!</v>
      </c>
      <c r="CF108" s="204" t="e">
        <f>CC108*#REF!</f>
        <v>#REF!</v>
      </c>
      <c r="CG108" s="205" t="e">
        <f>CE108*#REF!</f>
        <v>#REF!</v>
      </c>
      <c r="CH108" s="205" t="e">
        <f t="shared" si="620"/>
        <v>#REF!</v>
      </c>
      <c r="CI108" s="137" t="e">
        <f>#REF!</f>
        <v>#REF!</v>
      </c>
      <c r="CJ108" s="137" t="e">
        <f>#REF!</f>
        <v>#REF!</v>
      </c>
      <c r="CK108" s="204" t="e">
        <f t="shared" si="706"/>
        <v>#REF!</v>
      </c>
      <c r="CL108" s="204" t="e">
        <f>CI108*#REF!</f>
        <v>#REF!</v>
      </c>
      <c r="CM108" s="205" t="e">
        <f>CK108*#REF!</f>
        <v>#REF!</v>
      </c>
      <c r="CN108" s="205" t="e">
        <f t="shared" si="621"/>
        <v>#REF!</v>
      </c>
      <c r="CO108" s="432" t="e">
        <f>CI108*#REF!</f>
        <v>#REF!</v>
      </c>
      <c r="CP108" s="433" t="e">
        <f>CK108*#REF!</f>
        <v>#REF!</v>
      </c>
      <c r="CQ108" s="433" t="e">
        <f t="shared" si="622"/>
        <v>#REF!</v>
      </c>
      <c r="CR108" s="137" t="e">
        <f>#REF!</f>
        <v>#REF!</v>
      </c>
      <c r="CS108" s="137" t="e">
        <f>#REF!</f>
        <v>#REF!</v>
      </c>
      <c r="CT108" s="204" t="e">
        <f t="shared" si="623"/>
        <v>#REF!</v>
      </c>
      <c r="CU108" s="204" t="e">
        <f>CR108*#REF!</f>
        <v>#REF!</v>
      </c>
      <c r="CV108" s="205" t="e">
        <f>CT108*#REF!</f>
        <v>#REF!</v>
      </c>
      <c r="CW108" s="205" t="e">
        <f t="shared" si="624"/>
        <v>#REF!</v>
      </c>
      <c r="CX108" s="432" t="e">
        <f>CR108*#REF!</f>
        <v>#REF!</v>
      </c>
      <c r="CY108" s="433" t="e">
        <f>CT108*#REF!</f>
        <v>#REF!</v>
      </c>
      <c r="CZ108" s="441" t="e">
        <f t="shared" si="625"/>
        <v>#REF!</v>
      </c>
      <c r="DA108" s="137" t="e">
        <f>#REF!</f>
        <v>#REF!</v>
      </c>
      <c r="DB108" s="137" t="e">
        <f>#REF!</f>
        <v>#REF!</v>
      </c>
      <c r="DC108" s="204" t="e">
        <f t="shared" si="626"/>
        <v>#REF!</v>
      </c>
      <c r="DD108" s="204" t="e">
        <f>DA108*#REF!</f>
        <v>#REF!</v>
      </c>
      <c r="DE108" s="204" t="e">
        <f>DC108*#REF!</f>
        <v>#REF!</v>
      </c>
      <c r="DF108" s="205" t="e">
        <f t="shared" si="627"/>
        <v>#REF!</v>
      </c>
      <c r="DG108" s="432" t="e">
        <f>DA108*#REF!</f>
        <v>#REF!</v>
      </c>
      <c r="DH108" s="433" t="e">
        <f>DC108*#REF!</f>
        <v>#REF!</v>
      </c>
      <c r="DI108" s="433" t="e">
        <f t="shared" si="628"/>
        <v>#REF!</v>
      </c>
      <c r="DJ108" s="136" t="e">
        <f>#REF!</f>
        <v>#REF!</v>
      </c>
      <c r="DK108" s="137" t="e">
        <f>#REF!</f>
        <v>#REF!</v>
      </c>
      <c r="DL108" s="204" t="e">
        <f t="shared" si="629"/>
        <v>#REF!</v>
      </c>
      <c r="DM108" s="204" t="e">
        <f>DJ108*#REF!</f>
        <v>#REF!</v>
      </c>
      <c r="DN108" s="205" t="e">
        <f>DL108*#REF!</f>
        <v>#REF!</v>
      </c>
      <c r="DO108" s="205" t="e">
        <f t="shared" si="630"/>
        <v>#REF!</v>
      </c>
      <c r="DP108" s="137" t="e">
        <f>#REF!</f>
        <v>#REF!</v>
      </c>
      <c r="DQ108" s="137" t="e">
        <f>#REF!</f>
        <v>#REF!</v>
      </c>
      <c r="DR108" s="204" t="e">
        <f t="shared" si="707"/>
        <v>#REF!</v>
      </c>
      <c r="DS108" s="204" t="e">
        <f>DP108*#REF!</f>
        <v>#REF!</v>
      </c>
      <c r="DT108" s="205" t="e">
        <f>DR108*#REF!</f>
        <v>#REF!</v>
      </c>
      <c r="DU108" s="205" t="e">
        <f t="shared" si="631"/>
        <v>#REF!</v>
      </c>
      <c r="DV108" s="432" t="e">
        <f>DP108*#REF!</f>
        <v>#REF!</v>
      </c>
      <c r="DW108" s="433" t="e">
        <f>DR108*#REF!</f>
        <v>#REF!</v>
      </c>
      <c r="DX108" s="433" t="e">
        <f t="shared" si="632"/>
        <v>#REF!</v>
      </c>
      <c r="DY108" s="137" t="e">
        <f>#REF!</f>
        <v>#REF!</v>
      </c>
      <c r="DZ108" s="137" t="e">
        <f>#REF!</f>
        <v>#REF!</v>
      </c>
      <c r="EA108" s="204" t="e">
        <f t="shared" si="633"/>
        <v>#REF!</v>
      </c>
      <c r="EB108" s="204" t="e">
        <f>DY108*#REF!</f>
        <v>#REF!</v>
      </c>
      <c r="EC108" s="205" t="e">
        <f>EA108*#REF!</f>
        <v>#REF!</v>
      </c>
      <c r="ED108" s="205" t="e">
        <f t="shared" si="634"/>
        <v>#REF!</v>
      </c>
      <c r="EE108" s="432" t="e">
        <f>DY108*#REF!</f>
        <v>#REF!</v>
      </c>
      <c r="EF108" s="433" t="e">
        <f>EA108*#REF!</f>
        <v>#REF!</v>
      </c>
      <c r="EG108" s="441" t="e">
        <f t="shared" si="635"/>
        <v>#REF!</v>
      </c>
      <c r="EH108" s="137" t="e">
        <f>#REF!</f>
        <v>#REF!</v>
      </c>
      <c r="EI108" s="137" t="e">
        <f>#REF!</f>
        <v>#REF!</v>
      </c>
      <c r="EJ108" s="204" t="e">
        <f t="shared" si="636"/>
        <v>#REF!</v>
      </c>
      <c r="EK108" s="204" t="e">
        <f>EH108*#REF!</f>
        <v>#REF!</v>
      </c>
      <c r="EL108" s="204" t="e">
        <f>EJ108*#REF!</f>
        <v>#REF!</v>
      </c>
      <c r="EM108" s="205" t="e">
        <f t="shared" si="637"/>
        <v>#REF!</v>
      </c>
      <c r="EN108" s="432" t="e">
        <f>EH108*#REF!</f>
        <v>#REF!</v>
      </c>
      <c r="EO108" s="433" t="e">
        <f>EJ108*#REF!</f>
        <v>#REF!</v>
      </c>
      <c r="EP108" s="441" t="e">
        <f t="shared" si="638"/>
        <v>#REF!</v>
      </c>
      <c r="EQ108" s="136" t="e">
        <f>#REF!</f>
        <v>#REF!</v>
      </c>
      <c r="ER108" s="137" t="e">
        <f>#REF!</f>
        <v>#REF!</v>
      </c>
      <c r="ES108" s="204" t="e">
        <f t="shared" si="639"/>
        <v>#REF!</v>
      </c>
      <c r="ET108" s="204" t="e">
        <f>EQ108*#REF!</f>
        <v>#REF!</v>
      </c>
      <c r="EU108" s="205" t="e">
        <f>ES108*#REF!</f>
        <v>#REF!</v>
      </c>
      <c r="EV108" s="205" t="e">
        <f t="shared" si="640"/>
        <v>#REF!</v>
      </c>
      <c r="EW108" s="137" t="e">
        <f>#REF!</f>
        <v>#REF!</v>
      </c>
      <c r="EX108" s="137" t="e">
        <f>#REF!</f>
        <v>#REF!</v>
      </c>
      <c r="EY108" s="204" t="e">
        <f t="shared" si="708"/>
        <v>#REF!</v>
      </c>
      <c r="EZ108" s="204" t="e">
        <f>EW108*#REF!</f>
        <v>#REF!</v>
      </c>
      <c r="FA108" s="205" t="e">
        <f>EY108*#REF!</f>
        <v>#REF!</v>
      </c>
      <c r="FB108" s="205" t="e">
        <f t="shared" si="641"/>
        <v>#REF!</v>
      </c>
      <c r="FC108" s="432" t="e">
        <f>EW108*#REF!</f>
        <v>#REF!</v>
      </c>
      <c r="FD108" s="433" t="e">
        <f>EY108*#REF!</f>
        <v>#REF!</v>
      </c>
      <c r="FE108" s="433" t="e">
        <f t="shared" si="642"/>
        <v>#REF!</v>
      </c>
      <c r="FF108" s="137" t="e">
        <f>#REF!</f>
        <v>#REF!</v>
      </c>
      <c r="FG108" s="137" t="e">
        <f>#REF!</f>
        <v>#REF!</v>
      </c>
      <c r="FH108" s="204" t="e">
        <f t="shared" si="643"/>
        <v>#REF!</v>
      </c>
      <c r="FI108" s="204" t="e">
        <f>FF108*#REF!</f>
        <v>#REF!</v>
      </c>
      <c r="FJ108" s="205" t="e">
        <f>FH108*#REF!</f>
        <v>#REF!</v>
      </c>
      <c r="FK108" s="205" t="e">
        <f t="shared" si="644"/>
        <v>#REF!</v>
      </c>
      <c r="FL108" s="432" t="e">
        <f>FF108*#REF!</f>
        <v>#REF!</v>
      </c>
      <c r="FM108" s="433" t="e">
        <f>FH108*#REF!</f>
        <v>#REF!</v>
      </c>
      <c r="FN108" s="441" t="e">
        <f t="shared" si="645"/>
        <v>#REF!</v>
      </c>
      <c r="FO108" s="137" t="e">
        <f>#REF!</f>
        <v>#REF!</v>
      </c>
      <c r="FP108" s="137" t="e">
        <f>#REF!</f>
        <v>#REF!</v>
      </c>
      <c r="FQ108" s="204" t="e">
        <f t="shared" si="646"/>
        <v>#REF!</v>
      </c>
      <c r="FR108" s="204" t="e">
        <f>FO108*#REF!</f>
        <v>#REF!</v>
      </c>
      <c r="FS108" s="204" t="e">
        <f>FQ108*#REF!</f>
        <v>#REF!</v>
      </c>
      <c r="FT108" s="205" t="e">
        <f t="shared" si="647"/>
        <v>#REF!</v>
      </c>
      <c r="FU108" s="432" t="e">
        <f>FO108*#REF!</f>
        <v>#REF!</v>
      </c>
      <c r="FV108" s="433" t="e">
        <f>FQ108*#REF!</f>
        <v>#REF!</v>
      </c>
      <c r="FW108" s="454" t="e">
        <f t="shared" si="648"/>
        <v>#REF!</v>
      </c>
    </row>
    <row r="109" spans="1:179" s="12" customFormat="1">
      <c r="A109" s="874"/>
      <c r="B109" s="332" t="s">
        <v>154</v>
      </c>
      <c r="C109" s="333"/>
      <c r="D109" s="334" t="s">
        <v>146</v>
      </c>
      <c r="E109" s="262" t="e">
        <f t="shared" si="585"/>
        <v>#REF!</v>
      </c>
      <c r="F109" s="263" t="e">
        <f t="shared" si="586"/>
        <v>#REF!</v>
      </c>
      <c r="G109" s="263" t="e">
        <f t="shared" si="587"/>
        <v>#REF!</v>
      </c>
      <c r="H109" s="263" t="e">
        <f t="shared" si="588"/>
        <v>#REF!</v>
      </c>
      <c r="I109" s="263" t="e">
        <f t="shared" si="589"/>
        <v>#REF!</v>
      </c>
      <c r="J109" s="263" t="e">
        <f t="shared" si="590"/>
        <v>#REF!</v>
      </c>
      <c r="K109" s="473" t="e">
        <f t="shared" si="591"/>
        <v>#REF!</v>
      </c>
      <c r="L109" s="474" t="e">
        <f t="shared" si="592"/>
        <v>#REF!</v>
      </c>
      <c r="M109" s="739" t="e">
        <f t="shared" si="593"/>
        <v>#REF!</v>
      </c>
      <c r="N109" s="148"/>
      <c r="O109" s="136" t="e">
        <f>#REF!</f>
        <v>#REF!</v>
      </c>
      <c r="P109" s="137" t="e">
        <f>#REF!</f>
        <v>#REF!</v>
      </c>
      <c r="Q109" s="204" t="e">
        <f t="shared" si="599"/>
        <v>#REF!</v>
      </c>
      <c r="R109" s="204" t="e">
        <f>O109*#REF!</f>
        <v>#REF!</v>
      </c>
      <c r="S109" s="205" t="e">
        <f>Q109*#REF!</f>
        <v>#REF!</v>
      </c>
      <c r="T109" s="205" t="e">
        <f t="shared" si="600"/>
        <v>#REF!</v>
      </c>
      <c r="U109" s="137" t="e">
        <f>#REF!</f>
        <v>#REF!</v>
      </c>
      <c r="V109" s="137" t="e">
        <f>#REF!</f>
        <v>#REF!</v>
      </c>
      <c r="W109" s="204" t="e">
        <f t="shared" si="704"/>
        <v>#REF!</v>
      </c>
      <c r="X109" s="204" t="e">
        <f>U109*#REF!</f>
        <v>#REF!</v>
      </c>
      <c r="Y109" s="205" t="e">
        <f>W109*#REF!</f>
        <v>#REF!</v>
      </c>
      <c r="Z109" s="205" t="e">
        <f t="shared" si="601"/>
        <v>#REF!</v>
      </c>
      <c r="AA109" s="432" t="e">
        <f>U109*#REF!</f>
        <v>#REF!</v>
      </c>
      <c r="AB109" s="433" t="e">
        <f>W109*#REF!</f>
        <v>#REF!</v>
      </c>
      <c r="AC109" s="433" t="e">
        <f t="shared" si="602"/>
        <v>#REF!</v>
      </c>
      <c r="AD109" s="137" t="e">
        <f>#REF!</f>
        <v>#REF!</v>
      </c>
      <c r="AE109" s="137" t="e">
        <f>#REF!</f>
        <v>#REF!</v>
      </c>
      <c r="AF109" s="204" t="e">
        <f t="shared" si="603"/>
        <v>#REF!</v>
      </c>
      <c r="AG109" s="204" t="e">
        <f>AD109*#REF!</f>
        <v>#REF!</v>
      </c>
      <c r="AH109" s="205" t="e">
        <f>AF109*#REF!</f>
        <v>#REF!</v>
      </c>
      <c r="AI109" s="205" t="e">
        <f t="shared" si="604"/>
        <v>#REF!</v>
      </c>
      <c r="AJ109" s="432" t="e">
        <f>AD109*#REF!</f>
        <v>#REF!</v>
      </c>
      <c r="AK109" s="433" t="e">
        <f>AF109*#REF!</f>
        <v>#REF!</v>
      </c>
      <c r="AL109" s="433" t="e">
        <f t="shared" si="605"/>
        <v>#REF!</v>
      </c>
      <c r="AM109" s="137" t="e">
        <f>#REF!</f>
        <v>#REF!</v>
      </c>
      <c r="AN109" s="137" t="e">
        <f>#REF!</f>
        <v>#REF!</v>
      </c>
      <c r="AO109" s="204" t="e">
        <f t="shared" si="606"/>
        <v>#REF!</v>
      </c>
      <c r="AP109" s="204" t="e">
        <f>AM109*#REF!</f>
        <v>#REF!</v>
      </c>
      <c r="AQ109" s="204" t="e">
        <f>AO109*#REF!</f>
        <v>#REF!</v>
      </c>
      <c r="AR109" s="205" t="e">
        <f t="shared" si="607"/>
        <v>#REF!</v>
      </c>
      <c r="AS109" s="432" t="e">
        <f>AM109*#REF!</f>
        <v>#REF!</v>
      </c>
      <c r="AT109" s="433" t="e">
        <f>AO109*#REF!</f>
        <v>#REF!</v>
      </c>
      <c r="AU109" s="433" t="e">
        <f t="shared" si="608"/>
        <v>#REF!</v>
      </c>
      <c r="AV109" s="136" t="e">
        <f>#REF!</f>
        <v>#REF!</v>
      </c>
      <c r="AW109" s="137" t="e">
        <f>#REF!</f>
        <v>#REF!</v>
      </c>
      <c r="AX109" s="204" t="e">
        <f t="shared" si="609"/>
        <v>#REF!</v>
      </c>
      <c r="AY109" s="204" t="e">
        <f>AV109*#REF!</f>
        <v>#REF!</v>
      </c>
      <c r="AZ109" s="205" t="e">
        <f>AX109*#REF!</f>
        <v>#REF!</v>
      </c>
      <c r="BA109" s="205" t="e">
        <f t="shared" si="610"/>
        <v>#REF!</v>
      </c>
      <c r="BB109" s="137" t="e">
        <f>#REF!</f>
        <v>#REF!</v>
      </c>
      <c r="BC109" s="137" t="e">
        <f>#REF!</f>
        <v>#REF!</v>
      </c>
      <c r="BD109" s="204" t="e">
        <f t="shared" si="705"/>
        <v>#REF!</v>
      </c>
      <c r="BE109" s="204" t="e">
        <f>BB109*#REF!</f>
        <v>#REF!</v>
      </c>
      <c r="BF109" s="205" t="e">
        <f>BD109*#REF!</f>
        <v>#REF!</v>
      </c>
      <c r="BG109" s="205" t="e">
        <f t="shared" si="611"/>
        <v>#REF!</v>
      </c>
      <c r="BH109" s="432" t="e">
        <f>BB109*#REF!</f>
        <v>#REF!</v>
      </c>
      <c r="BI109" s="433" t="e">
        <f>BD109*#REF!</f>
        <v>#REF!</v>
      </c>
      <c r="BJ109" s="433" t="e">
        <f t="shared" si="612"/>
        <v>#REF!</v>
      </c>
      <c r="BK109" s="137" t="e">
        <f>#REF!</f>
        <v>#REF!</v>
      </c>
      <c r="BL109" s="137" t="e">
        <f>#REF!</f>
        <v>#REF!</v>
      </c>
      <c r="BM109" s="204" t="e">
        <f t="shared" si="613"/>
        <v>#REF!</v>
      </c>
      <c r="BN109" s="204" t="e">
        <f>BK109*#REF!</f>
        <v>#REF!</v>
      </c>
      <c r="BO109" s="205" t="e">
        <f>BM109*#REF!</f>
        <v>#REF!</v>
      </c>
      <c r="BP109" s="205" t="e">
        <f t="shared" si="614"/>
        <v>#REF!</v>
      </c>
      <c r="BQ109" s="432" t="e">
        <f>BK109*#REF!</f>
        <v>#REF!</v>
      </c>
      <c r="BR109" s="433" t="e">
        <f>BM109*#REF!</f>
        <v>#REF!</v>
      </c>
      <c r="BS109" s="433" t="e">
        <f t="shared" si="615"/>
        <v>#REF!</v>
      </c>
      <c r="BT109" s="137" t="e">
        <f>#REF!</f>
        <v>#REF!</v>
      </c>
      <c r="BU109" s="137" t="e">
        <f>#REF!</f>
        <v>#REF!</v>
      </c>
      <c r="BV109" s="204" t="e">
        <f t="shared" si="616"/>
        <v>#REF!</v>
      </c>
      <c r="BW109" s="204" t="e">
        <f>BT109*#REF!</f>
        <v>#REF!</v>
      </c>
      <c r="BX109" s="204" t="e">
        <f>BV109*#REF!</f>
        <v>#REF!</v>
      </c>
      <c r="BY109" s="205" t="e">
        <f t="shared" si="617"/>
        <v>#REF!</v>
      </c>
      <c r="BZ109" s="432" t="e">
        <f>BT109*#REF!</f>
        <v>#REF!</v>
      </c>
      <c r="CA109" s="433" t="e">
        <f>BV109*#REF!</f>
        <v>#REF!</v>
      </c>
      <c r="CB109" s="441" t="e">
        <f t="shared" si="618"/>
        <v>#REF!</v>
      </c>
      <c r="CC109" s="137" t="e">
        <f>#REF!</f>
        <v>#REF!</v>
      </c>
      <c r="CD109" s="137" t="e">
        <f>#REF!</f>
        <v>#REF!</v>
      </c>
      <c r="CE109" s="204" t="e">
        <f t="shared" si="619"/>
        <v>#REF!</v>
      </c>
      <c r="CF109" s="204" t="e">
        <f>CC109*#REF!</f>
        <v>#REF!</v>
      </c>
      <c r="CG109" s="205" t="e">
        <f>CE109*#REF!</f>
        <v>#REF!</v>
      </c>
      <c r="CH109" s="205" t="e">
        <f t="shared" si="620"/>
        <v>#REF!</v>
      </c>
      <c r="CI109" s="137" t="e">
        <f>#REF!</f>
        <v>#REF!</v>
      </c>
      <c r="CJ109" s="137" t="e">
        <f>#REF!</f>
        <v>#REF!</v>
      </c>
      <c r="CK109" s="204" t="e">
        <f t="shared" si="706"/>
        <v>#REF!</v>
      </c>
      <c r="CL109" s="204" t="e">
        <f>CI109*#REF!</f>
        <v>#REF!</v>
      </c>
      <c r="CM109" s="205" t="e">
        <f>CK109*#REF!</f>
        <v>#REF!</v>
      </c>
      <c r="CN109" s="205" t="e">
        <f t="shared" si="621"/>
        <v>#REF!</v>
      </c>
      <c r="CO109" s="432" t="e">
        <f>CI109*#REF!</f>
        <v>#REF!</v>
      </c>
      <c r="CP109" s="433" t="e">
        <f>CK109*#REF!</f>
        <v>#REF!</v>
      </c>
      <c r="CQ109" s="433" t="e">
        <f t="shared" si="622"/>
        <v>#REF!</v>
      </c>
      <c r="CR109" s="137" t="e">
        <f>#REF!</f>
        <v>#REF!</v>
      </c>
      <c r="CS109" s="137" t="e">
        <f>#REF!</f>
        <v>#REF!</v>
      </c>
      <c r="CT109" s="204" t="e">
        <f t="shared" si="623"/>
        <v>#REF!</v>
      </c>
      <c r="CU109" s="204" t="e">
        <f>CR109*#REF!</f>
        <v>#REF!</v>
      </c>
      <c r="CV109" s="205" t="e">
        <f>CT109*#REF!</f>
        <v>#REF!</v>
      </c>
      <c r="CW109" s="205" t="e">
        <f t="shared" si="624"/>
        <v>#REF!</v>
      </c>
      <c r="CX109" s="432" t="e">
        <f>CR109*#REF!</f>
        <v>#REF!</v>
      </c>
      <c r="CY109" s="433" t="e">
        <f>CT109*#REF!</f>
        <v>#REF!</v>
      </c>
      <c r="CZ109" s="441" t="e">
        <f t="shared" si="625"/>
        <v>#REF!</v>
      </c>
      <c r="DA109" s="137" t="e">
        <f>#REF!</f>
        <v>#REF!</v>
      </c>
      <c r="DB109" s="137" t="e">
        <f>#REF!</f>
        <v>#REF!</v>
      </c>
      <c r="DC109" s="204" t="e">
        <f t="shared" si="626"/>
        <v>#REF!</v>
      </c>
      <c r="DD109" s="204" t="e">
        <f>DA109*#REF!</f>
        <v>#REF!</v>
      </c>
      <c r="DE109" s="204" t="e">
        <f>DC109*#REF!</f>
        <v>#REF!</v>
      </c>
      <c r="DF109" s="205" t="e">
        <f t="shared" si="627"/>
        <v>#REF!</v>
      </c>
      <c r="DG109" s="432" t="e">
        <f>DA109*#REF!</f>
        <v>#REF!</v>
      </c>
      <c r="DH109" s="433" t="e">
        <f>DC109*#REF!</f>
        <v>#REF!</v>
      </c>
      <c r="DI109" s="433" t="e">
        <f t="shared" si="628"/>
        <v>#REF!</v>
      </c>
      <c r="DJ109" s="136" t="e">
        <f>#REF!</f>
        <v>#REF!</v>
      </c>
      <c r="DK109" s="137" t="e">
        <f>#REF!</f>
        <v>#REF!</v>
      </c>
      <c r="DL109" s="204" t="e">
        <f t="shared" si="629"/>
        <v>#REF!</v>
      </c>
      <c r="DM109" s="204" t="e">
        <f>DJ109*#REF!</f>
        <v>#REF!</v>
      </c>
      <c r="DN109" s="205" t="e">
        <f>DL109*#REF!</f>
        <v>#REF!</v>
      </c>
      <c r="DO109" s="205" t="e">
        <f t="shared" si="630"/>
        <v>#REF!</v>
      </c>
      <c r="DP109" s="137" t="e">
        <f>#REF!</f>
        <v>#REF!</v>
      </c>
      <c r="DQ109" s="137" t="e">
        <f>#REF!</f>
        <v>#REF!</v>
      </c>
      <c r="DR109" s="204" t="e">
        <f t="shared" si="707"/>
        <v>#REF!</v>
      </c>
      <c r="DS109" s="204" t="e">
        <f>DP109*#REF!</f>
        <v>#REF!</v>
      </c>
      <c r="DT109" s="205" t="e">
        <f>DR109*#REF!</f>
        <v>#REF!</v>
      </c>
      <c r="DU109" s="205" t="e">
        <f t="shared" si="631"/>
        <v>#REF!</v>
      </c>
      <c r="DV109" s="432" t="e">
        <f>DP109*#REF!</f>
        <v>#REF!</v>
      </c>
      <c r="DW109" s="433" t="e">
        <f>DR109*#REF!</f>
        <v>#REF!</v>
      </c>
      <c r="DX109" s="433" t="e">
        <f t="shared" si="632"/>
        <v>#REF!</v>
      </c>
      <c r="DY109" s="137" t="e">
        <f>#REF!</f>
        <v>#REF!</v>
      </c>
      <c r="DZ109" s="137" t="e">
        <f>#REF!</f>
        <v>#REF!</v>
      </c>
      <c r="EA109" s="204" t="e">
        <f t="shared" si="633"/>
        <v>#REF!</v>
      </c>
      <c r="EB109" s="204" t="e">
        <f>DY109*#REF!</f>
        <v>#REF!</v>
      </c>
      <c r="EC109" s="205" t="e">
        <f>EA109*#REF!</f>
        <v>#REF!</v>
      </c>
      <c r="ED109" s="205" t="e">
        <f t="shared" si="634"/>
        <v>#REF!</v>
      </c>
      <c r="EE109" s="432" t="e">
        <f>DY109*#REF!</f>
        <v>#REF!</v>
      </c>
      <c r="EF109" s="433" t="e">
        <f>EA109*#REF!</f>
        <v>#REF!</v>
      </c>
      <c r="EG109" s="441" t="e">
        <f t="shared" si="635"/>
        <v>#REF!</v>
      </c>
      <c r="EH109" s="137" t="e">
        <f>#REF!</f>
        <v>#REF!</v>
      </c>
      <c r="EI109" s="137" t="e">
        <f>#REF!</f>
        <v>#REF!</v>
      </c>
      <c r="EJ109" s="204" t="e">
        <f t="shared" si="636"/>
        <v>#REF!</v>
      </c>
      <c r="EK109" s="204" t="e">
        <f>EH109*#REF!</f>
        <v>#REF!</v>
      </c>
      <c r="EL109" s="204" t="e">
        <f>EJ109*#REF!</f>
        <v>#REF!</v>
      </c>
      <c r="EM109" s="205" t="e">
        <f t="shared" si="637"/>
        <v>#REF!</v>
      </c>
      <c r="EN109" s="432" t="e">
        <f>EH109*#REF!</f>
        <v>#REF!</v>
      </c>
      <c r="EO109" s="433" t="e">
        <f>EJ109*#REF!</f>
        <v>#REF!</v>
      </c>
      <c r="EP109" s="441" t="e">
        <f t="shared" si="638"/>
        <v>#REF!</v>
      </c>
      <c r="EQ109" s="136" t="e">
        <f>#REF!</f>
        <v>#REF!</v>
      </c>
      <c r="ER109" s="137" t="e">
        <f>#REF!</f>
        <v>#REF!</v>
      </c>
      <c r="ES109" s="204" t="e">
        <f t="shared" si="639"/>
        <v>#REF!</v>
      </c>
      <c r="ET109" s="204" t="e">
        <f>EQ109*#REF!</f>
        <v>#REF!</v>
      </c>
      <c r="EU109" s="205" t="e">
        <f>ES109*#REF!</f>
        <v>#REF!</v>
      </c>
      <c r="EV109" s="205" t="e">
        <f t="shared" si="640"/>
        <v>#REF!</v>
      </c>
      <c r="EW109" s="137" t="e">
        <f>#REF!</f>
        <v>#REF!</v>
      </c>
      <c r="EX109" s="137" t="e">
        <f>#REF!</f>
        <v>#REF!</v>
      </c>
      <c r="EY109" s="204" t="e">
        <f t="shared" si="708"/>
        <v>#REF!</v>
      </c>
      <c r="EZ109" s="204" t="e">
        <f>EW109*#REF!</f>
        <v>#REF!</v>
      </c>
      <c r="FA109" s="205" t="e">
        <f>EY109*#REF!</f>
        <v>#REF!</v>
      </c>
      <c r="FB109" s="205" t="e">
        <f t="shared" si="641"/>
        <v>#REF!</v>
      </c>
      <c r="FC109" s="432" t="e">
        <f>EW109*#REF!</f>
        <v>#REF!</v>
      </c>
      <c r="FD109" s="433" t="e">
        <f>EY109*#REF!</f>
        <v>#REF!</v>
      </c>
      <c r="FE109" s="433" t="e">
        <f t="shared" si="642"/>
        <v>#REF!</v>
      </c>
      <c r="FF109" s="137" t="e">
        <f>#REF!</f>
        <v>#REF!</v>
      </c>
      <c r="FG109" s="137" t="e">
        <f>#REF!</f>
        <v>#REF!</v>
      </c>
      <c r="FH109" s="204" t="e">
        <f t="shared" si="643"/>
        <v>#REF!</v>
      </c>
      <c r="FI109" s="204" t="e">
        <f>FF109*#REF!</f>
        <v>#REF!</v>
      </c>
      <c r="FJ109" s="205" t="e">
        <f>FH109*#REF!</f>
        <v>#REF!</v>
      </c>
      <c r="FK109" s="205" t="e">
        <f t="shared" si="644"/>
        <v>#REF!</v>
      </c>
      <c r="FL109" s="432" t="e">
        <f>FF109*#REF!</f>
        <v>#REF!</v>
      </c>
      <c r="FM109" s="433" t="e">
        <f>FH109*#REF!</f>
        <v>#REF!</v>
      </c>
      <c r="FN109" s="441" t="e">
        <f t="shared" si="645"/>
        <v>#REF!</v>
      </c>
      <c r="FO109" s="137" t="e">
        <f>#REF!</f>
        <v>#REF!</v>
      </c>
      <c r="FP109" s="137" t="e">
        <f>#REF!</f>
        <v>#REF!</v>
      </c>
      <c r="FQ109" s="204" t="e">
        <f t="shared" si="646"/>
        <v>#REF!</v>
      </c>
      <c r="FR109" s="204" t="e">
        <f>FO109*#REF!</f>
        <v>#REF!</v>
      </c>
      <c r="FS109" s="204" t="e">
        <f>FQ109*#REF!</f>
        <v>#REF!</v>
      </c>
      <c r="FT109" s="205" t="e">
        <f t="shared" si="647"/>
        <v>#REF!</v>
      </c>
      <c r="FU109" s="432" t="e">
        <f>FO109*#REF!</f>
        <v>#REF!</v>
      </c>
      <c r="FV109" s="433" t="e">
        <f>FQ109*#REF!</f>
        <v>#REF!</v>
      </c>
      <c r="FW109" s="454" t="e">
        <f t="shared" si="648"/>
        <v>#REF!</v>
      </c>
    </row>
    <row r="110" spans="1:179" s="12" customFormat="1">
      <c r="A110" s="874"/>
      <c r="B110" s="332" t="s">
        <v>155</v>
      </c>
      <c r="C110" s="333"/>
      <c r="D110" s="334" t="s">
        <v>146</v>
      </c>
      <c r="E110" s="262" t="e">
        <f t="shared" si="585"/>
        <v>#REF!</v>
      </c>
      <c r="F110" s="263" t="e">
        <f t="shared" si="586"/>
        <v>#REF!</v>
      </c>
      <c r="G110" s="263" t="e">
        <f t="shared" si="587"/>
        <v>#REF!</v>
      </c>
      <c r="H110" s="263" t="e">
        <f t="shared" si="588"/>
        <v>#REF!</v>
      </c>
      <c r="I110" s="263" t="e">
        <f t="shared" si="589"/>
        <v>#REF!</v>
      </c>
      <c r="J110" s="263" t="e">
        <f t="shared" si="590"/>
        <v>#REF!</v>
      </c>
      <c r="K110" s="473" t="e">
        <f t="shared" si="591"/>
        <v>#REF!</v>
      </c>
      <c r="L110" s="474" t="e">
        <f t="shared" si="592"/>
        <v>#REF!</v>
      </c>
      <c r="M110" s="739" t="e">
        <f t="shared" si="593"/>
        <v>#REF!</v>
      </c>
      <c r="N110" s="148"/>
      <c r="O110" s="136" t="e">
        <f>#REF!</f>
        <v>#REF!</v>
      </c>
      <c r="P110" s="137" t="e">
        <f>#REF!</f>
        <v>#REF!</v>
      </c>
      <c r="Q110" s="204" t="e">
        <f t="shared" si="599"/>
        <v>#REF!</v>
      </c>
      <c r="R110" s="204" t="e">
        <f>O110*#REF!</f>
        <v>#REF!</v>
      </c>
      <c r="S110" s="205" t="e">
        <f>Q110*#REF!</f>
        <v>#REF!</v>
      </c>
      <c r="T110" s="205" t="e">
        <f t="shared" si="600"/>
        <v>#REF!</v>
      </c>
      <c r="U110" s="137" t="e">
        <f>#REF!</f>
        <v>#REF!</v>
      </c>
      <c r="V110" s="137" t="e">
        <f>#REF!</f>
        <v>#REF!</v>
      </c>
      <c r="W110" s="204" t="e">
        <f t="shared" si="704"/>
        <v>#REF!</v>
      </c>
      <c r="X110" s="204" t="e">
        <f>U110*#REF!</f>
        <v>#REF!</v>
      </c>
      <c r="Y110" s="205" t="e">
        <f>W110*#REF!</f>
        <v>#REF!</v>
      </c>
      <c r="Z110" s="205" t="e">
        <f t="shared" si="601"/>
        <v>#REF!</v>
      </c>
      <c r="AA110" s="432" t="e">
        <f>U110*#REF!</f>
        <v>#REF!</v>
      </c>
      <c r="AB110" s="433" t="e">
        <f>W110*#REF!</f>
        <v>#REF!</v>
      </c>
      <c r="AC110" s="433" t="e">
        <f t="shared" si="602"/>
        <v>#REF!</v>
      </c>
      <c r="AD110" s="137" t="e">
        <f>#REF!</f>
        <v>#REF!</v>
      </c>
      <c r="AE110" s="137" t="e">
        <f>#REF!</f>
        <v>#REF!</v>
      </c>
      <c r="AF110" s="204" t="e">
        <f t="shared" si="603"/>
        <v>#REF!</v>
      </c>
      <c r="AG110" s="204" t="e">
        <f>AD110*#REF!</f>
        <v>#REF!</v>
      </c>
      <c r="AH110" s="205" t="e">
        <f>AF110*#REF!</f>
        <v>#REF!</v>
      </c>
      <c r="AI110" s="205" t="e">
        <f t="shared" si="604"/>
        <v>#REF!</v>
      </c>
      <c r="AJ110" s="432" t="e">
        <f>AD110*#REF!</f>
        <v>#REF!</v>
      </c>
      <c r="AK110" s="433" t="e">
        <f>AF110*#REF!</f>
        <v>#REF!</v>
      </c>
      <c r="AL110" s="433" t="e">
        <f t="shared" si="605"/>
        <v>#REF!</v>
      </c>
      <c r="AM110" s="137" t="e">
        <f>#REF!</f>
        <v>#REF!</v>
      </c>
      <c r="AN110" s="137" t="e">
        <f>#REF!</f>
        <v>#REF!</v>
      </c>
      <c r="AO110" s="204" t="e">
        <f t="shared" si="606"/>
        <v>#REF!</v>
      </c>
      <c r="AP110" s="204" t="e">
        <f>AM110*#REF!</f>
        <v>#REF!</v>
      </c>
      <c r="AQ110" s="204" t="e">
        <f>AO110*#REF!</f>
        <v>#REF!</v>
      </c>
      <c r="AR110" s="205" t="e">
        <f t="shared" si="607"/>
        <v>#REF!</v>
      </c>
      <c r="AS110" s="432" t="e">
        <f>AM110*#REF!</f>
        <v>#REF!</v>
      </c>
      <c r="AT110" s="433" t="e">
        <f>AO110*#REF!</f>
        <v>#REF!</v>
      </c>
      <c r="AU110" s="433" t="e">
        <f t="shared" si="608"/>
        <v>#REF!</v>
      </c>
      <c r="AV110" s="136" t="e">
        <f>#REF!</f>
        <v>#REF!</v>
      </c>
      <c r="AW110" s="137" t="e">
        <f>#REF!</f>
        <v>#REF!</v>
      </c>
      <c r="AX110" s="204" t="e">
        <f t="shared" si="609"/>
        <v>#REF!</v>
      </c>
      <c r="AY110" s="204" t="e">
        <f>AV110*#REF!</f>
        <v>#REF!</v>
      </c>
      <c r="AZ110" s="205" t="e">
        <f>AX110*#REF!</f>
        <v>#REF!</v>
      </c>
      <c r="BA110" s="205" t="e">
        <f t="shared" si="610"/>
        <v>#REF!</v>
      </c>
      <c r="BB110" s="137" t="e">
        <f>#REF!</f>
        <v>#REF!</v>
      </c>
      <c r="BC110" s="137" t="e">
        <f>#REF!</f>
        <v>#REF!</v>
      </c>
      <c r="BD110" s="204" t="e">
        <f t="shared" si="705"/>
        <v>#REF!</v>
      </c>
      <c r="BE110" s="204" t="e">
        <f>BB110*#REF!</f>
        <v>#REF!</v>
      </c>
      <c r="BF110" s="205" t="e">
        <f>BD110*#REF!</f>
        <v>#REF!</v>
      </c>
      <c r="BG110" s="205" t="e">
        <f t="shared" si="611"/>
        <v>#REF!</v>
      </c>
      <c r="BH110" s="432" t="e">
        <f>BB110*#REF!</f>
        <v>#REF!</v>
      </c>
      <c r="BI110" s="433" t="e">
        <f>BD110*#REF!</f>
        <v>#REF!</v>
      </c>
      <c r="BJ110" s="433" t="e">
        <f t="shared" si="612"/>
        <v>#REF!</v>
      </c>
      <c r="BK110" s="137" t="e">
        <f>#REF!</f>
        <v>#REF!</v>
      </c>
      <c r="BL110" s="137" t="e">
        <f>#REF!</f>
        <v>#REF!</v>
      </c>
      <c r="BM110" s="204" t="e">
        <f t="shared" si="613"/>
        <v>#REF!</v>
      </c>
      <c r="BN110" s="204" t="e">
        <f>BK110*#REF!</f>
        <v>#REF!</v>
      </c>
      <c r="BO110" s="205" t="e">
        <f>BM110*#REF!</f>
        <v>#REF!</v>
      </c>
      <c r="BP110" s="205" t="e">
        <f t="shared" si="614"/>
        <v>#REF!</v>
      </c>
      <c r="BQ110" s="432" t="e">
        <f>BK110*#REF!</f>
        <v>#REF!</v>
      </c>
      <c r="BR110" s="433" t="e">
        <f>BM110*#REF!</f>
        <v>#REF!</v>
      </c>
      <c r="BS110" s="433" t="e">
        <f t="shared" si="615"/>
        <v>#REF!</v>
      </c>
      <c r="BT110" s="137" t="e">
        <f>#REF!</f>
        <v>#REF!</v>
      </c>
      <c r="BU110" s="137" t="e">
        <f>#REF!</f>
        <v>#REF!</v>
      </c>
      <c r="BV110" s="204" t="e">
        <f t="shared" si="616"/>
        <v>#REF!</v>
      </c>
      <c r="BW110" s="204" t="e">
        <f>BT110*#REF!</f>
        <v>#REF!</v>
      </c>
      <c r="BX110" s="204" t="e">
        <f>BV110*#REF!</f>
        <v>#REF!</v>
      </c>
      <c r="BY110" s="205" t="e">
        <f t="shared" si="617"/>
        <v>#REF!</v>
      </c>
      <c r="BZ110" s="432" t="e">
        <f>BT110*#REF!</f>
        <v>#REF!</v>
      </c>
      <c r="CA110" s="433" t="e">
        <f>BV110*#REF!</f>
        <v>#REF!</v>
      </c>
      <c r="CB110" s="441" t="e">
        <f t="shared" si="618"/>
        <v>#REF!</v>
      </c>
      <c r="CC110" s="137" t="e">
        <f>#REF!</f>
        <v>#REF!</v>
      </c>
      <c r="CD110" s="137" t="e">
        <f>#REF!</f>
        <v>#REF!</v>
      </c>
      <c r="CE110" s="204" t="e">
        <f t="shared" si="619"/>
        <v>#REF!</v>
      </c>
      <c r="CF110" s="204" t="e">
        <f>CC110*#REF!</f>
        <v>#REF!</v>
      </c>
      <c r="CG110" s="205" t="e">
        <f>CE110*#REF!</f>
        <v>#REF!</v>
      </c>
      <c r="CH110" s="205" t="e">
        <f t="shared" si="620"/>
        <v>#REF!</v>
      </c>
      <c r="CI110" s="137" t="e">
        <f>#REF!</f>
        <v>#REF!</v>
      </c>
      <c r="CJ110" s="137" t="e">
        <f>#REF!</f>
        <v>#REF!</v>
      </c>
      <c r="CK110" s="204" t="e">
        <f t="shared" si="706"/>
        <v>#REF!</v>
      </c>
      <c r="CL110" s="204" t="e">
        <f>CI110*#REF!</f>
        <v>#REF!</v>
      </c>
      <c r="CM110" s="205" t="e">
        <f>CK110*#REF!</f>
        <v>#REF!</v>
      </c>
      <c r="CN110" s="205" t="e">
        <f t="shared" si="621"/>
        <v>#REF!</v>
      </c>
      <c r="CO110" s="432" t="e">
        <f>CI110*#REF!</f>
        <v>#REF!</v>
      </c>
      <c r="CP110" s="433" t="e">
        <f>CK110*#REF!</f>
        <v>#REF!</v>
      </c>
      <c r="CQ110" s="433" t="e">
        <f t="shared" si="622"/>
        <v>#REF!</v>
      </c>
      <c r="CR110" s="137" t="e">
        <f>#REF!</f>
        <v>#REF!</v>
      </c>
      <c r="CS110" s="137" t="e">
        <f>#REF!</f>
        <v>#REF!</v>
      </c>
      <c r="CT110" s="204" t="e">
        <f t="shared" si="623"/>
        <v>#REF!</v>
      </c>
      <c r="CU110" s="204" t="e">
        <f>CR110*#REF!</f>
        <v>#REF!</v>
      </c>
      <c r="CV110" s="205" t="e">
        <f>CT110*#REF!</f>
        <v>#REF!</v>
      </c>
      <c r="CW110" s="205" t="e">
        <f t="shared" si="624"/>
        <v>#REF!</v>
      </c>
      <c r="CX110" s="432" t="e">
        <f>CR110*#REF!</f>
        <v>#REF!</v>
      </c>
      <c r="CY110" s="433" t="e">
        <f>CT110*#REF!</f>
        <v>#REF!</v>
      </c>
      <c r="CZ110" s="441" t="e">
        <f t="shared" si="625"/>
        <v>#REF!</v>
      </c>
      <c r="DA110" s="137" t="e">
        <f>#REF!</f>
        <v>#REF!</v>
      </c>
      <c r="DB110" s="137" t="e">
        <f>#REF!</f>
        <v>#REF!</v>
      </c>
      <c r="DC110" s="204" t="e">
        <f t="shared" si="626"/>
        <v>#REF!</v>
      </c>
      <c r="DD110" s="204" t="e">
        <f>DA110*#REF!</f>
        <v>#REF!</v>
      </c>
      <c r="DE110" s="204" t="e">
        <f>DC110*#REF!</f>
        <v>#REF!</v>
      </c>
      <c r="DF110" s="205" t="e">
        <f t="shared" si="627"/>
        <v>#REF!</v>
      </c>
      <c r="DG110" s="432" t="e">
        <f>DA110*#REF!</f>
        <v>#REF!</v>
      </c>
      <c r="DH110" s="433" t="e">
        <f>DC110*#REF!</f>
        <v>#REF!</v>
      </c>
      <c r="DI110" s="433" t="e">
        <f t="shared" si="628"/>
        <v>#REF!</v>
      </c>
      <c r="DJ110" s="136" t="e">
        <f>#REF!</f>
        <v>#REF!</v>
      </c>
      <c r="DK110" s="137" t="e">
        <f>#REF!</f>
        <v>#REF!</v>
      </c>
      <c r="DL110" s="204" t="e">
        <f t="shared" si="629"/>
        <v>#REF!</v>
      </c>
      <c r="DM110" s="204" t="e">
        <f>DJ110*#REF!</f>
        <v>#REF!</v>
      </c>
      <c r="DN110" s="205" t="e">
        <f>DL110*#REF!</f>
        <v>#REF!</v>
      </c>
      <c r="DO110" s="205" t="e">
        <f t="shared" si="630"/>
        <v>#REF!</v>
      </c>
      <c r="DP110" s="137" t="e">
        <f>#REF!</f>
        <v>#REF!</v>
      </c>
      <c r="DQ110" s="137" t="e">
        <f>#REF!</f>
        <v>#REF!</v>
      </c>
      <c r="DR110" s="204" t="e">
        <f t="shared" si="707"/>
        <v>#REF!</v>
      </c>
      <c r="DS110" s="204" t="e">
        <f>DP110*#REF!</f>
        <v>#REF!</v>
      </c>
      <c r="DT110" s="205" t="e">
        <f>DR110*#REF!</f>
        <v>#REF!</v>
      </c>
      <c r="DU110" s="205" t="e">
        <f t="shared" si="631"/>
        <v>#REF!</v>
      </c>
      <c r="DV110" s="432" t="e">
        <f>DP110*#REF!</f>
        <v>#REF!</v>
      </c>
      <c r="DW110" s="433" t="e">
        <f>DR110*#REF!</f>
        <v>#REF!</v>
      </c>
      <c r="DX110" s="433" t="e">
        <f t="shared" si="632"/>
        <v>#REF!</v>
      </c>
      <c r="DY110" s="137" t="e">
        <f>#REF!</f>
        <v>#REF!</v>
      </c>
      <c r="DZ110" s="137" t="e">
        <f>#REF!</f>
        <v>#REF!</v>
      </c>
      <c r="EA110" s="204" t="e">
        <f t="shared" si="633"/>
        <v>#REF!</v>
      </c>
      <c r="EB110" s="204" t="e">
        <f>DY110*#REF!</f>
        <v>#REF!</v>
      </c>
      <c r="EC110" s="205" t="e">
        <f>EA110*#REF!</f>
        <v>#REF!</v>
      </c>
      <c r="ED110" s="205" t="e">
        <f t="shared" si="634"/>
        <v>#REF!</v>
      </c>
      <c r="EE110" s="432" t="e">
        <f>DY110*#REF!</f>
        <v>#REF!</v>
      </c>
      <c r="EF110" s="433" t="e">
        <f>EA110*#REF!</f>
        <v>#REF!</v>
      </c>
      <c r="EG110" s="441" t="e">
        <f t="shared" si="635"/>
        <v>#REF!</v>
      </c>
      <c r="EH110" s="137" t="e">
        <f>#REF!</f>
        <v>#REF!</v>
      </c>
      <c r="EI110" s="137" t="e">
        <f>#REF!</f>
        <v>#REF!</v>
      </c>
      <c r="EJ110" s="204" t="e">
        <f t="shared" si="636"/>
        <v>#REF!</v>
      </c>
      <c r="EK110" s="204" t="e">
        <f>EH110*#REF!</f>
        <v>#REF!</v>
      </c>
      <c r="EL110" s="204" t="e">
        <f>EJ110*#REF!</f>
        <v>#REF!</v>
      </c>
      <c r="EM110" s="205" t="e">
        <f t="shared" si="637"/>
        <v>#REF!</v>
      </c>
      <c r="EN110" s="432" t="e">
        <f>EH110*#REF!</f>
        <v>#REF!</v>
      </c>
      <c r="EO110" s="433" t="e">
        <f>EJ110*#REF!</f>
        <v>#REF!</v>
      </c>
      <c r="EP110" s="441" t="e">
        <f t="shared" si="638"/>
        <v>#REF!</v>
      </c>
      <c r="EQ110" s="136" t="e">
        <f>#REF!</f>
        <v>#REF!</v>
      </c>
      <c r="ER110" s="137" t="e">
        <f>#REF!</f>
        <v>#REF!</v>
      </c>
      <c r="ES110" s="204" t="e">
        <f t="shared" si="639"/>
        <v>#REF!</v>
      </c>
      <c r="ET110" s="204" t="e">
        <f>EQ110*#REF!</f>
        <v>#REF!</v>
      </c>
      <c r="EU110" s="205" t="e">
        <f>ES110*#REF!</f>
        <v>#REF!</v>
      </c>
      <c r="EV110" s="205" t="e">
        <f t="shared" si="640"/>
        <v>#REF!</v>
      </c>
      <c r="EW110" s="137" t="e">
        <f>#REF!</f>
        <v>#REF!</v>
      </c>
      <c r="EX110" s="137" t="e">
        <f>#REF!</f>
        <v>#REF!</v>
      </c>
      <c r="EY110" s="204" t="e">
        <f t="shared" si="708"/>
        <v>#REF!</v>
      </c>
      <c r="EZ110" s="204" t="e">
        <f>EW110*#REF!</f>
        <v>#REF!</v>
      </c>
      <c r="FA110" s="205" t="e">
        <f>EY110*#REF!</f>
        <v>#REF!</v>
      </c>
      <c r="FB110" s="205" t="e">
        <f t="shared" si="641"/>
        <v>#REF!</v>
      </c>
      <c r="FC110" s="432" t="e">
        <f>EW110*#REF!</f>
        <v>#REF!</v>
      </c>
      <c r="FD110" s="433" t="e">
        <f>EY110*#REF!</f>
        <v>#REF!</v>
      </c>
      <c r="FE110" s="433" t="e">
        <f t="shared" si="642"/>
        <v>#REF!</v>
      </c>
      <c r="FF110" s="137" t="e">
        <f>#REF!</f>
        <v>#REF!</v>
      </c>
      <c r="FG110" s="137" t="e">
        <f>#REF!</f>
        <v>#REF!</v>
      </c>
      <c r="FH110" s="204" t="e">
        <f t="shared" si="643"/>
        <v>#REF!</v>
      </c>
      <c r="FI110" s="204" t="e">
        <f>FF110*#REF!</f>
        <v>#REF!</v>
      </c>
      <c r="FJ110" s="205" t="e">
        <f>FH110*#REF!</f>
        <v>#REF!</v>
      </c>
      <c r="FK110" s="205" t="e">
        <f t="shared" si="644"/>
        <v>#REF!</v>
      </c>
      <c r="FL110" s="432" t="e">
        <f>FF110*#REF!</f>
        <v>#REF!</v>
      </c>
      <c r="FM110" s="433" t="e">
        <f>FH110*#REF!</f>
        <v>#REF!</v>
      </c>
      <c r="FN110" s="441" t="e">
        <f t="shared" si="645"/>
        <v>#REF!</v>
      </c>
      <c r="FO110" s="137" t="e">
        <f>#REF!</f>
        <v>#REF!</v>
      </c>
      <c r="FP110" s="137" t="e">
        <f>#REF!</f>
        <v>#REF!</v>
      </c>
      <c r="FQ110" s="204" t="e">
        <f t="shared" si="646"/>
        <v>#REF!</v>
      </c>
      <c r="FR110" s="204" t="e">
        <f>FO110*#REF!</f>
        <v>#REF!</v>
      </c>
      <c r="FS110" s="204" t="e">
        <f>FQ110*#REF!</f>
        <v>#REF!</v>
      </c>
      <c r="FT110" s="205" t="e">
        <f t="shared" si="647"/>
        <v>#REF!</v>
      </c>
      <c r="FU110" s="432" t="e">
        <f>FO110*#REF!</f>
        <v>#REF!</v>
      </c>
      <c r="FV110" s="433" t="e">
        <f>FQ110*#REF!</f>
        <v>#REF!</v>
      </c>
      <c r="FW110" s="454" t="e">
        <f t="shared" si="648"/>
        <v>#REF!</v>
      </c>
    </row>
    <row r="111" spans="1:179" s="12" customFormat="1">
      <c r="A111" s="874"/>
      <c r="B111" s="892" t="s">
        <v>156</v>
      </c>
      <c r="C111" s="337" t="s">
        <v>157</v>
      </c>
      <c r="D111" s="334" t="s">
        <v>146</v>
      </c>
      <c r="E111" s="262" t="e">
        <f t="shared" si="585"/>
        <v>#REF!</v>
      </c>
      <c r="F111" s="263" t="e">
        <f t="shared" si="586"/>
        <v>#REF!</v>
      </c>
      <c r="G111" s="263" t="e">
        <f t="shared" si="587"/>
        <v>#REF!</v>
      </c>
      <c r="H111" s="263" t="e">
        <f t="shared" si="588"/>
        <v>#REF!</v>
      </c>
      <c r="I111" s="263" t="e">
        <f t="shared" si="589"/>
        <v>#REF!</v>
      </c>
      <c r="J111" s="263" t="e">
        <f t="shared" si="590"/>
        <v>#REF!</v>
      </c>
      <c r="K111" s="473" t="e">
        <f t="shared" si="591"/>
        <v>#REF!</v>
      </c>
      <c r="L111" s="474" t="e">
        <f t="shared" si="592"/>
        <v>#REF!</v>
      </c>
      <c r="M111" s="739" t="e">
        <f t="shared" si="593"/>
        <v>#REF!</v>
      </c>
      <c r="N111" s="148"/>
      <c r="O111" s="136" t="e">
        <f>#REF!</f>
        <v>#REF!</v>
      </c>
      <c r="P111" s="137" t="e">
        <f>#REF!</f>
        <v>#REF!</v>
      </c>
      <c r="Q111" s="204" t="e">
        <f t="shared" si="599"/>
        <v>#REF!</v>
      </c>
      <c r="R111" s="204" t="e">
        <f>O111*#REF!</f>
        <v>#REF!</v>
      </c>
      <c r="S111" s="205" t="e">
        <f>Q111*#REF!</f>
        <v>#REF!</v>
      </c>
      <c r="T111" s="205" t="e">
        <f t="shared" si="600"/>
        <v>#REF!</v>
      </c>
      <c r="U111" s="137" t="e">
        <f>#REF!</f>
        <v>#REF!</v>
      </c>
      <c r="V111" s="137" t="e">
        <f>#REF!</f>
        <v>#REF!</v>
      </c>
      <c r="W111" s="204" t="e">
        <f t="shared" si="704"/>
        <v>#REF!</v>
      </c>
      <c r="X111" s="204" t="e">
        <f>U111*#REF!</f>
        <v>#REF!</v>
      </c>
      <c r="Y111" s="205" t="e">
        <f>W111*#REF!</f>
        <v>#REF!</v>
      </c>
      <c r="Z111" s="205" t="e">
        <f t="shared" si="601"/>
        <v>#REF!</v>
      </c>
      <c r="AA111" s="432" t="e">
        <f>U111*#REF!</f>
        <v>#REF!</v>
      </c>
      <c r="AB111" s="433" t="e">
        <f>W111*#REF!</f>
        <v>#REF!</v>
      </c>
      <c r="AC111" s="433" t="e">
        <f t="shared" si="602"/>
        <v>#REF!</v>
      </c>
      <c r="AD111" s="137" t="e">
        <f>#REF!</f>
        <v>#REF!</v>
      </c>
      <c r="AE111" s="137" t="e">
        <f>#REF!</f>
        <v>#REF!</v>
      </c>
      <c r="AF111" s="204" t="e">
        <f t="shared" si="603"/>
        <v>#REF!</v>
      </c>
      <c r="AG111" s="204" t="e">
        <f>AD111*#REF!</f>
        <v>#REF!</v>
      </c>
      <c r="AH111" s="205" t="e">
        <f>AF111*#REF!</f>
        <v>#REF!</v>
      </c>
      <c r="AI111" s="205" t="e">
        <f t="shared" si="604"/>
        <v>#REF!</v>
      </c>
      <c r="AJ111" s="432" t="e">
        <f>AD111*#REF!</f>
        <v>#REF!</v>
      </c>
      <c r="AK111" s="433" t="e">
        <f>AF111*#REF!</f>
        <v>#REF!</v>
      </c>
      <c r="AL111" s="433" t="e">
        <f t="shared" si="605"/>
        <v>#REF!</v>
      </c>
      <c r="AM111" s="137" t="e">
        <f>#REF!</f>
        <v>#REF!</v>
      </c>
      <c r="AN111" s="137" t="e">
        <f>#REF!</f>
        <v>#REF!</v>
      </c>
      <c r="AO111" s="204" t="e">
        <f t="shared" si="606"/>
        <v>#REF!</v>
      </c>
      <c r="AP111" s="204" t="e">
        <f>AM111*#REF!</f>
        <v>#REF!</v>
      </c>
      <c r="AQ111" s="204" t="e">
        <f>AO111*#REF!</f>
        <v>#REF!</v>
      </c>
      <c r="AR111" s="205" t="e">
        <f t="shared" si="607"/>
        <v>#REF!</v>
      </c>
      <c r="AS111" s="432" t="e">
        <f>AM111*#REF!</f>
        <v>#REF!</v>
      </c>
      <c r="AT111" s="433" t="e">
        <f>AO111*#REF!</f>
        <v>#REF!</v>
      </c>
      <c r="AU111" s="433" t="e">
        <f t="shared" si="608"/>
        <v>#REF!</v>
      </c>
      <c r="AV111" s="136" t="e">
        <f>#REF!</f>
        <v>#REF!</v>
      </c>
      <c r="AW111" s="137" t="e">
        <f>#REF!</f>
        <v>#REF!</v>
      </c>
      <c r="AX111" s="204" t="e">
        <f t="shared" si="609"/>
        <v>#REF!</v>
      </c>
      <c r="AY111" s="204" t="e">
        <f>AV111*#REF!</f>
        <v>#REF!</v>
      </c>
      <c r="AZ111" s="205" t="e">
        <f>AX111*#REF!</f>
        <v>#REF!</v>
      </c>
      <c r="BA111" s="205" t="e">
        <f t="shared" si="610"/>
        <v>#REF!</v>
      </c>
      <c r="BB111" s="137" t="e">
        <f>#REF!</f>
        <v>#REF!</v>
      </c>
      <c r="BC111" s="137" t="e">
        <f>#REF!</f>
        <v>#REF!</v>
      </c>
      <c r="BD111" s="204" t="e">
        <f t="shared" si="705"/>
        <v>#REF!</v>
      </c>
      <c r="BE111" s="204" t="e">
        <f>BB111*#REF!</f>
        <v>#REF!</v>
      </c>
      <c r="BF111" s="205" t="e">
        <f>BD111*#REF!</f>
        <v>#REF!</v>
      </c>
      <c r="BG111" s="205" t="e">
        <f t="shared" si="611"/>
        <v>#REF!</v>
      </c>
      <c r="BH111" s="432" t="e">
        <f>BB111*#REF!</f>
        <v>#REF!</v>
      </c>
      <c r="BI111" s="433" t="e">
        <f>BD111*#REF!</f>
        <v>#REF!</v>
      </c>
      <c r="BJ111" s="433" t="e">
        <f t="shared" si="612"/>
        <v>#REF!</v>
      </c>
      <c r="BK111" s="137" t="e">
        <f>#REF!</f>
        <v>#REF!</v>
      </c>
      <c r="BL111" s="137" t="e">
        <f>#REF!</f>
        <v>#REF!</v>
      </c>
      <c r="BM111" s="204" t="e">
        <f t="shared" si="613"/>
        <v>#REF!</v>
      </c>
      <c r="BN111" s="204" t="e">
        <f>BK111*#REF!</f>
        <v>#REF!</v>
      </c>
      <c r="BO111" s="205" t="e">
        <f>BM111*#REF!</f>
        <v>#REF!</v>
      </c>
      <c r="BP111" s="205" t="e">
        <f t="shared" si="614"/>
        <v>#REF!</v>
      </c>
      <c r="BQ111" s="432" t="e">
        <f>BK111*#REF!</f>
        <v>#REF!</v>
      </c>
      <c r="BR111" s="433" t="e">
        <f>BM111*#REF!</f>
        <v>#REF!</v>
      </c>
      <c r="BS111" s="433" t="e">
        <f t="shared" si="615"/>
        <v>#REF!</v>
      </c>
      <c r="BT111" s="137" t="e">
        <f>#REF!</f>
        <v>#REF!</v>
      </c>
      <c r="BU111" s="137" t="e">
        <f>#REF!</f>
        <v>#REF!</v>
      </c>
      <c r="BV111" s="204" t="e">
        <f t="shared" si="616"/>
        <v>#REF!</v>
      </c>
      <c r="BW111" s="204" t="e">
        <f>BT111*#REF!</f>
        <v>#REF!</v>
      </c>
      <c r="BX111" s="204" t="e">
        <f>BV111*#REF!</f>
        <v>#REF!</v>
      </c>
      <c r="BY111" s="205" t="e">
        <f t="shared" si="617"/>
        <v>#REF!</v>
      </c>
      <c r="BZ111" s="432" t="e">
        <f>BT111*#REF!</f>
        <v>#REF!</v>
      </c>
      <c r="CA111" s="433" t="e">
        <f>BV111*#REF!</f>
        <v>#REF!</v>
      </c>
      <c r="CB111" s="441" t="e">
        <f t="shared" si="618"/>
        <v>#REF!</v>
      </c>
      <c r="CC111" s="137" t="e">
        <f>#REF!</f>
        <v>#REF!</v>
      </c>
      <c r="CD111" s="137" t="e">
        <f>#REF!</f>
        <v>#REF!</v>
      </c>
      <c r="CE111" s="204" t="e">
        <f t="shared" si="619"/>
        <v>#REF!</v>
      </c>
      <c r="CF111" s="204" t="e">
        <f>CC111*#REF!</f>
        <v>#REF!</v>
      </c>
      <c r="CG111" s="205" t="e">
        <f>CE111*#REF!</f>
        <v>#REF!</v>
      </c>
      <c r="CH111" s="205" t="e">
        <f t="shared" si="620"/>
        <v>#REF!</v>
      </c>
      <c r="CI111" s="137" t="e">
        <f>#REF!</f>
        <v>#REF!</v>
      </c>
      <c r="CJ111" s="137" t="e">
        <f>#REF!</f>
        <v>#REF!</v>
      </c>
      <c r="CK111" s="204" t="e">
        <f t="shared" si="706"/>
        <v>#REF!</v>
      </c>
      <c r="CL111" s="204" t="e">
        <f>CI111*#REF!</f>
        <v>#REF!</v>
      </c>
      <c r="CM111" s="205" t="e">
        <f>CK111*#REF!</f>
        <v>#REF!</v>
      </c>
      <c r="CN111" s="205" t="e">
        <f t="shared" si="621"/>
        <v>#REF!</v>
      </c>
      <c r="CO111" s="432" t="e">
        <f>CI111*#REF!</f>
        <v>#REF!</v>
      </c>
      <c r="CP111" s="433" t="e">
        <f>CK111*#REF!</f>
        <v>#REF!</v>
      </c>
      <c r="CQ111" s="433" t="e">
        <f t="shared" si="622"/>
        <v>#REF!</v>
      </c>
      <c r="CR111" s="137" t="e">
        <f>#REF!</f>
        <v>#REF!</v>
      </c>
      <c r="CS111" s="137" t="e">
        <f>#REF!</f>
        <v>#REF!</v>
      </c>
      <c r="CT111" s="204" t="e">
        <f t="shared" si="623"/>
        <v>#REF!</v>
      </c>
      <c r="CU111" s="204" t="e">
        <f>CR111*#REF!</f>
        <v>#REF!</v>
      </c>
      <c r="CV111" s="205" t="e">
        <f>CT111*#REF!</f>
        <v>#REF!</v>
      </c>
      <c r="CW111" s="205" t="e">
        <f t="shared" si="624"/>
        <v>#REF!</v>
      </c>
      <c r="CX111" s="432" t="e">
        <f>CR111*#REF!</f>
        <v>#REF!</v>
      </c>
      <c r="CY111" s="433" t="e">
        <f>CT111*#REF!</f>
        <v>#REF!</v>
      </c>
      <c r="CZ111" s="441" t="e">
        <f t="shared" si="625"/>
        <v>#REF!</v>
      </c>
      <c r="DA111" s="137" t="e">
        <f>#REF!</f>
        <v>#REF!</v>
      </c>
      <c r="DB111" s="137" t="e">
        <f>#REF!</f>
        <v>#REF!</v>
      </c>
      <c r="DC111" s="204" t="e">
        <f t="shared" si="626"/>
        <v>#REF!</v>
      </c>
      <c r="DD111" s="204" t="e">
        <f>DA111*#REF!</f>
        <v>#REF!</v>
      </c>
      <c r="DE111" s="204" t="e">
        <f>DC111*#REF!</f>
        <v>#REF!</v>
      </c>
      <c r="DF111" s="205" t="e">
        <f t="shared" si="627"/>
        <v>#REF!</v>
      </c>
      <c r="DG111" s="432" t="e">
        <f>DA111*#REF!</f>
        <v>#REF!</v>
      </c>
      <c r="DH111" s="433" t="e">
        <f>DC111*#REF!</f>
        <v>#REF!</v>
      </c>
      <c r="DI111" s="433" t="e">
        <f t="shared" si="628"/>
        <v>#REF!</v>
      </c>
      <c r="DJ111" s="136" t="e">
        <f>#REF!</f>
        <v>#REF!</v>
      </c>
      <c r="DK111" s="137" t="e">
        <f>#REF!</f>
        <v>#REF!</v>
      </c>
      <c r="DL111" s="204" t="e">
        <f t="shared" si="629"/>
        <v>#REF!</v>
      </c>
      <c r="DM111" s="204" t="e">
        <f>DJ111*#REF!</f>
        <v>#REF!</v>
      </c>
      <c r="DN111" s="205" t="e">
        <f>DL111*#REF!</f>
        <v>#REF!</v>
      </c>
      <c r="DO111" s="205" t="e">
        <f t="shared" si="630"/>
        <v>#REF!</v>
      </c>
      <c r="DP111" s="137" t="e">
        <f>#REF!</f>
        <v>#REF!</v>
      </c>
      <c r="DQ111" s="137" t="e">
        <f>#REF!</f>
        <v>#REF!</v>
      </c>
      <c r="DR111" s="204" t="e">
        <f t="shared" si="707"/>
        <v>#REF!</v>
      </c>
      <c r="DS111" s="204" t="e">
        <f>DP111*#REF!</f>
        <v>#REF!</v>
      </c>
      <c r="DT111" s="205" t="e">
        <f>DR111*#REF!</f>
        <v>#REF!</v>
      </c>
      <c r="DU111" s="205" t="e">
        <f t="shared" si="631"/>
        <v>#REF!</v>
      </c>
      <c r="DV111" s="432" t="e">
        <f>DP111*#REF!</f>
        <v>#REF!</v>
      </c>
      <c r="DW111" s="433" t="e">
        <f>DR111*#REF!</f>
        <v>#REF!</v>
      </c>
      <c r="DX111" s="433" t="e">
        <f t="shared" si="632"/>
        <v>#REF!</v>
      </c>
      <c r="DY111" s="137" t="e">
        <f>#REF!</f>
        <v>#REF!</v>
      </c>
      <c r="DZ111" s="137" t="e">
        <f>#REF!</f>
        <v>#REF!</v>
      </c>
      <c r="EA111" s="204" t="e">
        <f t="shared" si="633"/>
        <v>#REF!</v>
      </c>
      <c r="EB111" s="204" t="e">
        <f>DY111*#REF!</f>
        <v>#REF!</v>
      </c>
      <c r="EC111" s="205" t="e">
        <f>EA111*#REF!</f>
        <v>#REF!</v>
      </c>
      <c r="ED111" s="205" t="e">
        <f t="shared" si="634"/>
        <v>#REF!</v>
      </c>
      <c r="EE111" s="432" t="e">
        <f>DY111*#REF!</f>
        <v>#REF!</v>
      </c>
      <c r="EF111" s="433" t="e">
        <f>EA111*#REF!</f>
        <v>#REF!</v>
      </c>
      <c r="EG111" s="441" t="e">
        <f t="shared" si="635"/>
        <v>#REF!</v>
      </c>
      <c r="EH111" s="137" t="e">
        <f>#REF!</f>
        <v>#REF!</v>
      </c>
      <c r="EI111" s="137" t="e">
        <f>#REF!</f>
        <v>#REF!</v>
      </c>
      <c r="EJ111" s="204" t="e">
        <f t="shared" si="636"/>
        <v>#REF!</v>
      </c>
      <c r="EK111" s="204" t="e">
        <f>EH111*#REF!</f>
        <v>#REF!</v>
      </c>
      <c r="EL111" s="204" t="e">
        <f>EJ111*#REF!</f>
        <v>#REF!</v>
      </c>
      <c r="EM111" s="205" t="e">
        <f t="shared" si="637"/>
        <v>#REF!</v>
      </c>
      <c r="EN111" s="432" t="e">
        <f>EH111*#REF!</f>
        <v>#REF!</v>
      </c>
      <c r="EO111" s="433" t="e">
        <f>EJ111*#REF!</f>
        <v>#REF!</v>
      </c>
      <c r="EP111" s="441" t="e">
        <f t="shared" si="638"/>
        <v>#REF!</v>
      </c>
      <c r="EQ111" s="136" t="e">
        <f>#REF!</f>
        <v>#REF!</v>
      </c>
      <c r="ER111" s="137" t="e">
        <f>#REF!</f>
        <v>#REF!</v>
      </c>
      <c r="ES111" s="204" t="e">
        <f t="shared" si="639"/>
        <v>#REF!</v>
      </c>
      <c r="ET111" s="204" t="e">
        <f>EQ111*#REF!</f>
        <v>#REF!</v>
      </c>
      <c r="EU111" s="205" t="e">
        <f>ES111*#REF!</f>
        <v>#REF!</v>
      </c>
      <c r="EV111" s="205" t="e">
        <f t="shared" si="640"/>
        <v>#REF!</v>
      </c>
      <c r="EW111" s="137" t="e">
        <f>#REF!</f>
        <v>#REF!</v>
      </c>
      <c r="EX111" s="137" t="e">
        <f>#REF!</f>
        <v>#REF!</v>
      </c>
      <c r="EY111" s="204" t="e">
        <f t="shared" si="708"/>
        <v>#REF!</v>
      </c>
      <c r="EZ111" s="204" t="e">
        <f>EW111*#REF!</f>
        <v>#REF!</v>
      </c>
      <c r="FA111" s="205" t="e">
        <f>EY111*#REF!</f>
        <v>#REF!</v>
      </c>
      <c r="FB111" s="205" t="e">
        <f t="shared" si="641"/>
        <v>#REF!</v>
      </c>
      <c r="FC111" s="432" t="e">
        <f>EW111*#REF!</f>
        <v>#REF!</v>
      </c>
      <c r="FD111" s="433" t="e">
        <f>EY111*#REF!</f>
        <v>#REF!</v>
      </c>
      <c r="FE111" s="433" t="e">
        <f t="shared" si="642"/>
        <v>#REF!</v>
      </c>
      <c r="FF111" s="137" t="e">
        <f>#REF!</f>
        <v>#REF!</v>
      </c>
      <c r="FG111" s="137" t="e">
        <f>#REF!</f>
        <v>#REF!</v>
      </c>
      <c r="FH111" s="204" t="e">
        <f t="shared" si="643"/>
        <v>#REF!</v>
      </c>
      <c r="FI111" s="204" t="e">
        <f>FF111*#REF!</f>
        <v>#REF!</v>
      </c>
      <c r="FJ111" s="205" t="e">
        <f>FH111*#REF!</f>
        <v>#REF!</v>
      </c>
      <c r="FK111" s="205" t="e">
        <f t="shared" si="644"/>
        <v>#REF!</v>
      </c>
      <c r="FL111" s="432" t="e">
        <f>FF111*#REF!</f>
        <v>#REF!</v>
      </c>
      <c r="FM111" s="433" t="e">
        <f>FH111*#REF!</f>
        <v>#REF!</v>
      </c>
      <c r="FN111" s="441" t="e">
        <f t="shared" si="645"/>
        <v>#REF!</v>
      </c>
      <c r="FO111" s="137" t="e">
        <f>#REF!</f>
        <v>#REF!</v>
      </c>
      <c r="FP111" s="137" t="e">
        <f>#REF!</f>
        <v>#REF!</v>
      </c>
      <c r="FQ111" s="204" t="e">
        <f t="shared" si="646"/>
        <v>#REF!</v>
      </c>
      <c r="FR111" s="204" t="e">
        <f>FO111*#REF!</f>
        <v>#REF!</v>
      </c>
      <c r="FS111" s="204" t="e">
        <f>FQ111*#REF!</f>
        <v>#REF!</v>
      </c>
      <c r="FT111" s="205" t="e">
        <f t="shared" si="647"/>
        <v>#REF!</v>
      </c>
      <c r="FU111" s="432" t="e">
        <f>FO111*#REF!</f>
        <v>#REF!</v>
      </c>
      <c r="FV111" s="433" t="e">
        <f>FQ111*#REF!</f>
        <v>#REF!</v>
      </c>
      <c r="FW111" s="454" t="e">
        <f t="shared" si="648"/>
        <v>#REF!</v>
      </c>
    </row>
    <row r="112" spans="1:179" s="12" customFormat="1" ht="15.75">
      <c r="A112" s="874"/>
      <c r="B112" s="893"/>
      <c r="C112" s="337" t="s">
        <v>158</v>
      </c>
      <c r="D112" s="334" t="s">
        <v>0</v>
      </c>
      <c r="E112" s="262" t="e">
        <f t="shared" si="585"/>
        <v>#REF!</v>
      </c>
      <c r="F112" s="263" t="e">
        <f t="shared" si="586"/>
        <v>#REF!</v>
      </c>
      <c r="G112" s="263" t="e">
        <f t="shared" si="587"/>
        <v>#REF!</v>
      </c>
      <c r="H112" s="263" t="e">
        <f t="shared" si="588"/>
        <v>#REF!</v>
      </c>
      <c r="I112" s="263" t="e">
        <f t="shared" si="589"/>
        <v>#REF!</v>
      </c>
      <c r="J112" s="263" t="e">
        <f t="shared" si="590"/>
        <v>#REF!</v>
      </c>
      <c r="K112" s="473" t="e">
        <f t="shared" si="591"/>
        <v>#REF!</v>
      </c>
      <c r="L112" s="474" t="e">
        <f t="shared" si="592"/>
        <v>#REF!</v>
      </c>
      <c r="M112" s="739" t="e">
        <f t="shared" si="593"/>
        <v>#REF!</v>
      </c>
      <c r="N112" s="148"/>
      <c r="O112" s="136" t="e">
        <f>#REF!</f>
        <v>#REF!</v>
      </c>
      <c r="P112" s="137" t="e">
        <f>#REF!</f>
        <v>#REF!</v>
      </c>
      <c r="Q112" s="204" t="e">
        <f t="shared" si="599"/>
        <v>#REF!</v>
      </c>
      <c r="R112" s="204" t="e">
        <f>O112*#REF!</f>
        <v>#REF!</v>
      </c>
      <c r="S112" s="205" t="e">
        <f>Q112*#REF!</f>
        <v>#REF!</v>
      </c>
      <c r="T112" s="205" t="e">
        <f t="shared" si="600"/>
        <v>#REF!</v>
      </c>
      <c r="U112" s="137" t="e">
        <f>#REF!</f>
        <v>#REF!</v>
      </c>
      <c r="V112" s="137" t="e">
        <f>#REF!</f>
        <v>#REF!</v>
      </c>
      <c r="W112" s="204" t="e">
        <f t="shared" si="704"/>
        <v>#REF!</v>
      </c>
      <c r="X112" s="204" t="e">
        <f>U112*#REF!</f>
        <v>#REF!</v>
      </c>
      <c r="Y112" s="205" t="e">
        <f>W112*#REF!</f>
        <v>#REF!</v>
      </c>
      <c r="Z112" s="205" t="e">
        <f t="shared" si="601"/>
        <v>#REF!</v>
      </c>
      <c r="AA112" s="432" t="e">
        <f>U112*#REF!</f>
        <v>#REF!</v>
      </c>
      <c r="AB112" s="433" t="e">
        <f>W112*#REF!</f>
        <v>#REF!</v>
      </c>
      <c r="AC112" s="433" t="e">
        <f t="shared" si="602"/>
        <v>#REF!</v>
      </c>
      <c r="AD112" s="137" t="e">
        <f>#REF!</f>
        <v>#REF!</v>
      </c>
      <c r="AE112" s="137" t="e">
        <f>#REF!</f>
        <v>#REF!</v>
      </c>
      <c r="AF112" s="204" t="e">
        <f t="shared" si="603"/>
        <v>#REF!</v>
      </c>
      <c r="AG112" s="204" t="e">
        <f>AD112*#REF!</f>
        <v>#REF!</v>
      </c>
      <c r="AH112" s="205" t="e">
        <f>AF112*#REF!</f>
        <v>#REF!</v>
      </c>
      <c r="AI112" s="205" t="e">
        <f t="shared" si="604"/>
        <v>#REF!</v>
      </c>
      <c r="AJ112" s="432" t="e">
        <f>AD112*#REF!</f>
        <v>#REF!</v>
      </c>
      <c r="AK112" s="433" t="e">
        <f>AF112*#REF!</f>
        <v>#REF!</v>
      </c>
      <c r="AL112" s="433" t="e">
        <f t="shared" si="605"/>
        <v>#REF!</v>
      </c>
      <c r="AM112" s="137" t="e">
        <f>#REF!</f>
        <v>#REF!</v>
      </c>
      <c r="AN112" s="137" t="e">
        <f>#REF!</f>
        <v>#REF!</v>
      </c>
      <c r="AO112" s="204" t="e">
        <f t="shared" si="606"/>
        <v>#REF!</v>
      </c>
      <c r="AP112" s="204" t="e">
        <f>AM112*#REF!</f>
        <v>#REF!</v>
      </c>
      <c r="AQ112" s="204" t="e">
        <f>AO112*#REF!</f>
        <v>#REF!</v>
      </c>
      <c r="AR112" s="205" t="e">
        <f t="shared" si="607"/>
        <v>#REF!</v>
      </c>
      <c r="AS112" s="432" t="e">
        <f>AM112*#REF!</f>
        <v>#REF!</v>
      </c>
      <c r="AT112" s="433" t="e">
        <f>AO112*#REF!</f>
        <v>#REF!</v>
      </c>
      <c r="AU112" s="433" t="e">
        <f t="shared" si="608"/>
        <v>#REF!</v>
      </c>
      <c r="AV112" s="136" t="e">
        <f>#REF!</f>
        <v>#REF!</v>
      </c>
      <c r="AW112" s="137" t="e">
        <f>#REF!</f>
        <v>#REF!</v>
      </c>
      <c r="AX112" s="204" t="e">
        <f t="shared" si="609"/>
        <v>#REF!</v>
      </c>
      <c r="AY112" s="204" t="e">
        <f>AV112*#REF!</f>
        <v>#REF!</v>
      </c>
      <c r="AZ112" s="205" t="e">
        <f>AX112*#REF!</f>
        <v>#REF!</v>
      </c>
      <c r="BA112" s="205" t="e">
        <f t="shared" si="610"/>
        <v>#REF!</v>
      </c>
      <c r="BB112" s="137" t="e">
        <f>#REF!</f>
        <v>#REF!</v>
      </c>
      <c r="BC112" s="137" t="e">
        <f>#REF!</f>
        <v>#REF!</v>
      </c>
      <c r="BD112" s="204" t="e">
        <f t="shared" si="705"/>
        <v>#REF!</v>
      </c>
      <c r="BE112" s="204" t="e">
        <f>BB112*#REF!</f>
        <v>#REF!</v>
      </c>
      <c r="BF112" s="205" t="e">
        <f>BD112*#REF!</f>
        <v>#REF!</v>
      </c>
      <c r="BG112" s="205" t="e">
        <f t="shared" si="611"/>
        <v>#REF!</v>
      </c>
      <c r="BH112" s="432" t="e">
        <f>BB112*#REF!</f>
        <v>#REF!</v>
      </c>
      <c r="BI112" s="433" t="e">
        <f>BD112*#REF!</f>
        <v>#REF!</v>
      </c>
      <c r="BJ112" s="433" t="e">
        <f t="shared" si="612"/>
        <v>#REF!</v>
      </c>
      <c r="BK112" s="137" t="e">
        <f>#REF!</f>
        <v>#REF!</v>
      </c>
      <c r="BL112" s="137" t="e">
        <f>#REF!</f>
        <v>#REF!</v>
      </c>
      <c r="BM112" s="204" t="e">
        <f t="shared" si="613"/>
        <v>#REF!</v>
      </c>
      <c r="BN112" s="204" t="e">
        <f>BK112*#REF!</f>
        <v>#REF!</v>
      </c>
      <c r="BO112" s="205" t="e">
        <f>BM112*#REF!</f>
        <v>#REF!</v>
      </c>
      <c r="BP112" s="205" t="e">
        <f t="shared" si="614"/>
        <v>#REF!</v>
      </c>
      <c r="BQ112" s="432" t="e">
        <f>BK112*#REF!</f>
        <v>#REF!</v>
      </c>
      <c r="BR112" s="433" t="e">
        <f>BM112*#REF!</f>
        <v>#REF!</v>
      </c>
      <c r="BS112" s="433" t="e">
        <f t="shared" si="615"/>
        <v>#REF!</v>
      </c>
      <c r="BT112" s="137" t="e">
        <f>#REF!</f>
        <v>#REF!</v>
      </c>
      <c r="BU112" s="137" t="e">
        <f>#REF!</f>
        <v>#REF!</v>
      </c>
      <c r="BV112" s="204" t="e">
        <f t="shared" si="616"/>
        <v>#REF!</v>
      </c>
      <c r="BW112" s="204" t="e">
        <f>BT112*#REF!</f>
        <v>#REF!</v>
      </c>
      <c r="BX112" s="204" t="e">
        <f>BV112*#REF!</f>
        <v>#REF!</v>
      </c>
      <c r="BY112" s="205" t="e">
        <f t="shared" si="617"/>
        <v>#REF!</v>
      </c>
      <c r="BZ112" s="432" t="e">
        <f>BT112*#REF!</f>
        <v>#REF!</v>
      </c>
      <c r="CA112" s="433" t="e">
        <f>BV112*#REF!</f>
        <v>#REF!</v>
      </c>
      <c r="CB112" s="441" t="e">
        <f t="shared" si="618"/>
        <v>#REF!</v>
      </c>
      <c r="CC112" s="137" t="e">
        <f>#REF!</f>
        <v>#REF!</v>
      </c>
      <c r="CD112" s="137" t="e">
        <f>#REF!</f>
        <v>#REF!</v>
      </c>
      <c r="CE112" s="204" t="e">
        <f t="shared" si="619"/>
        <v>#REF!</v>
      </c>
      <c r="CF112" s="204" t="e">
        <f>CC112*#REF!</f>
        <v>#REF!</v>
      </c>
      <c r="CG112" s="205" t="e">
        <f>CE112*#REF!</f>
        <v>#REF!</v>
      </c>
      <c r="CH112" s="205" t="e">
        <f t="shared" si="620"/>
        <v>#REF!</v>
      </c>
      <c r="CI112" s="137" t="e">
        <f>#REF!</f>
        <v>#REF!</v>
      </c>
      <c r="CJ112" s="137" t="e">
        <f>#REF!</f>
        <v>#REF!</v>
      </c>
      <c r="CK112" s="204" t="e">
        <f t="shared" si="706"/>
        <v>#REF!</v>
      </c>
      <c r="CL112" s="204" t="e">
        <f>CI112*#REF!</f>
        <v>#REF!</v>
      </c>
      <c r="CM112" s="205" t="e">
        <f>CK112*#REF!</f>
        <v>#REF!</v>
      </c>
      <c r="CN112" s="205" t="e">
        <f t="shared" si="621"/>
        <v>#REF!</v>
      </c>
      <c r="CO112" s="432" t="e">
        <f>CI112*#REF!</f>
        <v>#REF!</v>
      </c>
      <c r="CP112" s="433" t="e">
        <f>CK112*#REF!</f>
        <v>#REF!</v>
      </c>
      <c r="CQ112" s="433" t="e">
        <f t="shared" si="622"/>
        <v>#REF!</v>
      </c>
      <c r="CR112" s="137" t="e">
        <f>#REF!</f>
        <v>#REF!</v>
      </c>
      <c r="CS112" s="137" t="e">
        <f>#REF!</f>
        <v>#REF!</v>
      </c>
      <c r="CT112" s="204" t="e">
        <f t="shared" si="623"/>
        <v>#REF!</v>
      </c>
      <c r="CU112" s="204" t="e">
        <f>CR112*#REF!</f>
        <v>#REF!</v>
      </c>
      <c r="CV112" s="205" t="e">
        <f>CT112*#REF!</f>
        <v>#REF!</v>
      </c>
      <c r="CW112" s="205" t="e">
        <f t="shared" si="624"/>
        <v>#REF!</v>
      </c>
      <c r="CX112" s="432" t="e">
        <f>CR112*#REF!</f>
        <v>#REF!</v>
      </c>
      <c r="CY112" s="433" t="e">
        <f>CT112*#REF!</f>
        <v>#REF!</v>
      </c>
      <c r="CZ112" s="441" t="e">
        <f t="shared" si="625"/>
        <v>#REF!</v>
      </c>
      <c r="DA112" s="137" t="e">
        <f>#REF!</f>
        <v>#REF!</v>
      </c>
      <c r="DB112" s="137" t="e">
        <f>#REF!</f>
        <v>#REF!</v>
      </c>
      <c r="DC112" s="204" t="e">
        <f t="shared" si="626"/>
        <v>#REF!</v>
      </c>
      <c r="DD112" s="204" t="e">
        <f>DA112*#REF!</f>
        <v>#REF!</v>
      </c>
      <c r="DE112" s="204" t="e">
        <f>DC112*#REF!</f>
        <v>#REF!</v>
      </c>
      <c r="DF112" s="205" t="e">
        <f t="shared" si="627"/>
        <v>#REF!</v>
      </c>
      <c r="DG112" s="432" t="e">
        <f>DA112*#REF!</f>
        <v>#REF!</v>
      </c>
      <c r="DH112" s="433" t="e">
        <f>DC112*#REF!</f>
        <v>#REF!</v>
      </c>
      <c r="DI112" s="433" t="e">
        <f t="shared" si="628"/>
        <v>#REF!</v>
      </c>
      <c r="DJ112" s="136" t="e">
        <f>#REF!</f>
        <v>#REF!</v>
      </c>
      <c r="DK112" s="137" t="e">
        <f>#REF!</f>
        <v>#REF!</v>
      </c>
      <c r="DL112" s="204" t="e">
        <f t="shared" si="629"/>
        <v>#REF!</v>
      </c>
      <c r="DM112" s="204" t="e">
        <f>DJ112*#REF!</f>
        <v>#REF!</v>
      </c>
      <c r="DN112" s="205" t="e">
        <f>DL112*#REF!</f>
        <v>#REF!</v>
      </c>
      <c r="DO112" s="205" t="e">
        <f t="shared" si="630"/>
        <v>#REF!</v>
      </c>
      <c r="DP112" s="137" t="e">
        <f>#REF!</f>
        <v>#REF!</v>
      </c>
      <c r="DQ112" s="137" t="e">
        <f>#REF!</f>
        <v>#REF!</v>
      </c>
      <c r="DR112" s="204" t="e">
        <f t="shared" si="707"/>
        <v>#REF!</v>
      </c>
      <c r="DS112" s="204" t="e">
        <f>DP112*#REF!</f>
        <v>#REF!</v>
      </c>
      <c r="DT112" s="205" t="e">
        <f>DR112*#REF!</f>
        <v>#REF!</v>
      </c>
      <c r="DU112" s="205" t="e">
        <f t="shared" si="631"/>
        <v>#REF!</v>
      </c>
      <c r="DV112" s="432" t="e">
        <f>DP112*#REF!</f>
        <v>#REF!</v>
      </c>
      <c r="DW112" s="433" t="e">
        <f>DR112*#REF!</f>
        <v>#REF!</v>
      </c>
      <c r="DX112" s="433" t="e">
        <f t="shared" si="632"/>
        <v>#REF!</v>
      </c>
      <c r="DY112" s="137" t="e">
        <f>#REF!</f>
        <v>#REF!</v>
      </c>
      <c r="DZ112" s="137" t="e">
        <f>#REF!</f>
        <v>#REF!</v>
      </c>
      <c r="EA112" s="204" t="e">
        <f t="shared" si="633"/>
        <v>#REF!</v>
      </c>
      <c r="EB112" s="204" t="e">
        <f>DY112*#REF!</f>
        <v>#REF!</v>
      </c>
      <c r="EC112" s="205" t="e">
        <f>EA112*#REF!</f>
        <v>#REF!</v>
      </c>
      <c r="ED112" s="205" t="e">
        <f t="shared" si="634"/>
        <v>#REF!</v>
      </c>
      <c r="EE112" s="432" t="e">
        <f>DY112*#REF!</f>
        <v>#REF!</v>
      </c>
      <c r="EF112" s="433" t="e">
        <f>EA112*#REF!</f>
        <v>#REF!</v>
      </c>
      <c r="EG112" s="441" t="e">
        <f t="shared" si="635"/>
        <v>#REF!</v>
      </c>
      <c r="EH112" s="137" t="e">
        <f>#REF!</f>
        <v>#REF!</v>
      </c>
      <c r="EI112" s="137" t="e">
        <f>#REF!</f>
        <v>#REF!</v>
      </c>
      <c r="EJ112" s="204" t="e">
        <f t="shared" si="636"/>
        <v>#REF!</v>
      </c>
      <c r="EK112" s="204" t="e">
        <f>EH112*#REF!</f>
        <v>#REF!</v>
      </c>
      <c r="EL112" s="204" t="e">
        <f>EJ112*#REF!</f>
        <v>#REF!</v>
      </c>
      <c r="EM112" s="205" t="e">
        <f t="shared" si="637"/>
        <v>#REF!</v>
      </c>
      <c r="EN112" s="432" t="e">
        <f>EH112*#REF!</f>
        <v>#REF!</v>
      </c>
      <c r="EO112" s="433" t="e">
        <f>EJ112*#REF!</f>
        <v>#REF!</v>
      </c>
      <c r="EP112" s="441" t="e">
        <f t="shared" si="638"/>
        <v>#REF!</v>
      </c>
      <c r="EQ112" s="136" t="e">
        <f>#REF!</f>
        <v>#REF!</v>
      </c>
      <c r="ER112" s="137" t="e">
        <f>#REF!</f>
        <v>#REF!</v>
      </c>
      <c r="ES112" s="204" t="e">
        <f t="shared" si="639"/>
        <v>#REF!</v>
      </c>
      <c r="ET112" s="204" t="e">
        <f>EQ112*#REF!</f>
        <v>#REF!</v>
      </c>
      <c r="EU112" s="205" t="e">
        <f>ES112*#REF!</f>
        <v>#REF!</v>
      </c>
      <c r="EV112" s="205" t="e">
        <f t="shared" si="640"/>
        <v>#REF!</v>
      </c>
      <c r="EW112" s="137" t="e">
        <f>#REF!</f>
        <v>#REF!</v>
      </c>
      <c r="EX112" s="137" t="e">
        <f>#REF!</f>
        <v>#REF!</v>
      </c>
      <c r="EY112" s="204" t="e">
        <f t="shared" si="708"/>
        <v>#REF!</v>
      </c>
      <c r="EZ112" s="204" t="e">
        <f>EW112*#REF!</f>
        <v>#REF!</v>
      </c>
      <c r="FA112" s="205" t="e">
        <f>EY112*#REF!</f>
        <v>#REF!</v>
      </c>
      <c r="FB112" s="205" t="e">
        <f t="shared" si="641"/>
        <v>#REF!</v>
      </c>
      <c r="FC112" s="432" t="e">
        <f>EW112*#REF!</f>
        <v>#REF!</v>
      </c>
      <c r="FD112" s="433" t="e">
        <f>EY112*#REF!</f>
        <v>#REF!</v>
      </c>
      <c r="FE112" s="433" t="e">
        <f t="shared" si="642"/>
        <v>#REF!</v>
      </c>
      <c r="FF112" s="137" t="e">
        <f>#REF!</f>
        <v>#REF!</v>
      </c>
      <c r="FG112" s="137" t="e">
        <f>#REF!</f>
        <v>#REF!</v>
      </c>
      <c r="FH112" s="204" t="e">
        <f t="shared" si="643"/>
        <v>#REF!</v>
      </c>
      <c r="FI112" s="204" t="e">
        <f>FF112*#REF!</f>
        <v>#REF!</v>
      </c>
      <c r="FJ112" s="205" t="e">
        <f>FH112*#REF!</f>
        <v>#REF!</v>
      </c>
      <c r="FK112" s="205" t="e">
        <f t="shared" si="644"/>
        <v>#REF!</v>
      </c>
      <c r="FL112" s="432" t="e">
        <f>FF112*#REF!</f>
        <v>#REF!</v>
      </c>
      <c r="FM112" s="433" t="e">
        <f>FH112*#REF!</f>
        <v>#REF!</v>
      </c>
      <c r="FN112" s="441" t="e">
        <f t="shared" si="645"/>
        <v>#REF!</v>
      </c>
      <c r="FO112" s="137" t="e">
        <f>#REF!</f>
        <v>#REF!</v>
      </c>
      <c r="FP112" s="137" t="e">
        <f>#REF!</f>
        <v>#REF!</v>
      </c>
      <c r="FQ112" s="204" t="e">
        <f t="shared" si="646"/>
        <v>#REF!</v>
      </c>
      <c r="FR112" s="204" t="e">
        <f>FO112*#REF!</f>
        <v>#REF!</v>
      </c>
      <c r="FS112" s="204" t="e">
        <f>FQ112*#REF!</f>
        <v>#REF!</v>
      </c>
      <c r="FT112" s="205" t="e">
        <f t="shared" si="647"/>
        <v>#REF!</v>
      </c>
      <c r="FU112" s="432" t="e">
        <f>FO112*#REF!</f>
        <v>#REF!</v>
      </c>
      <c r="FV112" s="433" t="e">
        <f>FQ112*#REF!</f>
        <v>#REF!</v>
      </c>
      <c r="FW112" s="454" t="e">
        <f t="shared" si="648"/>
        <v>#REF!</v>
      </c>
    </row>
    <row r="113" spans="1:179" s="12" customFormat="1" ht="13.5" customHeight="1">
      <c r="A113" s="874"/>
      <c r="B113" s="892" t="s">
        <v>68</v>
      </c>
      <c r="C113" s="337" t="s">
        <v>159</v>
      </c>
      <c r="D113" s="334" t="s">
        <v>146</v>
      </c>
      <c r="E113" s="262" t="e">
        <f t="shared" si="585"/>
        <v>#REF!</v>
      </c>
      <c r="F113" s="263" t="e">
        <f t="shared" si="586"/>
        <v>#REF!</v>
      </c>
      <c r="G113" s="263" t="e">
        <f t="shared" si="587"/>
        <v>#REF!</v>
      </c>
      <c r="H113" s="263" t="e">
        <f t="shared" si="588"/>
        <v>#REF!</v>
      </c>
      <c r="I113" s="263" t="e">
        <f t="shared" si="589"/>
        <v>#REF!</v>
      </c>
      <c r="J113" s="263" t="e">
        <f t="shared" si="590"/>
        <v>#REF!</v>
      </c>
      <c r="K113" s="473" t="e">
        <f t="shared" si="591"/>
        <v>#REF!</v>
      </c>
      <c r="L113" s="474" t="e">
        <f t="shared" si="592"/>
        <v>#REF!</v>
      </c>
      <c r="M113" s="739" t="e">
        <f t="shared" si="593"/>
        <v>#REF!</v>
      </c>
      <c r="N113" s="148"/>
      <c r="O113" s="136" t="e">
        <f>#REF!</f>
        <v>#REF!</v>
      </c>
      <c r="P113" s="137" t="e">
        <f>#REF!</f>
        <v>#REF!</v>
      </c>
      <c r="Q113" s="204" t="e">
        <f t="shared" si="599"/>
        <v>#REF!</v>
      </c>
      <c r="R113" s="204" t="e">
        <f>O113*#REF!</f>
        <v>#REF!</v>
      </c>
      <c r="S113" s="205" t="e">
        <f>Q113*#REF!</f>
        <v>#REF!</v>
      </c>
      <c r="T113" s="205" t="e">
        <f t="shared" si="600"/>
        <v>#REF!</v>
      </c>
      <c r="U113" s="137" t="e">
        <f>#REF!</f>
        <v>#REF!</v>
      </c>
      <c r="V113" s="137" t="e">
        <f>#REF!</f>
        <v>#REF!</v>
      </c>
      <c r="W113" s="204" t="e">
        <f t="shared" si="704"/>
        <v>#REF!</v>
      </c>
      <c r="X113" s="204" t="e">
        <f>U113*#REF!</f>
        <v>#REF!</v>
      </c>
      <c r="Y113" s="205" t="e">
        <f>W113*#REF!</f>
        <v>#REF!</v>
      </c>
      <c r="Z113" s="205" t="e">
        <f t="shared" si="601"/>
        <v>#REF!</v>
      </c>
      <c r="AA113" s="432" t="e">
        <f>U113*#REF!</f>
        <v>#REF!</v>
      </c>
      <c r="AB113" s="433" t="e">
        <f>W113*#REF!</f>
        <v>#REF!</v>
      </c>
      <c r="AC113" s="433" t="e">
        <f t="shared" si="602"/>
        <v>#REF!</v>
      </c>
      <c r="AD113" s="137" t="e">
        <f>#REF!</f>
        <v>#REF!</v>
      </c>
      <c r="AE113" s="137" t="e">
        <f>#REF!</f>
        <v>#REF!</v>
      </c>
      <c r="AF113" s="204" t="e">
        <f t="shared" si="603"/>
        <v>#REF!</v>
      </c>
      <c r="AG113" s="204" t="e">
        <f>AD113*#REF!</f>
        <v>#REF!</v>
      </c>
      <c r="AH113" s="205" t="e">
        <f>AF113*#REF!</f>
        <v>#REF!</v>
      </c>
      <c r="AI113" s="205" t="e">
        <f t="shared" si="604"/>
        <v>#REF!</v>
      </c>
      <c r="AJ113" s="432" t="e">
        <f>AD113*#REF!</f>
        <v>#REF!</v>
      </c>
      <c r="AK113" s="433" t="e">
        <f>AF113*#REF!</f>
        <v>#REF!</v>
      </c>
      <c r="AL113" s="433" t="e">
        <f t="shared" si="605"/>
        <v>#REF!</v>
      </c>
      <c r="AM113" s="137" t="e">
        <f>#REF!</f>
        <v>#REF!</v>
      </c>
      <c r="AN113" s="137" t="e">
        <f>#REF!</f>
        <v>#REF!</v>
      </c>
      <c r="AO113" s="204" t="e">
        <f t="shared" si="606"/>
        <v>#REF!</v>
      </c>
      <c r="AP113" s="204" t="e">
        <f>AM113*#REF!</f>
        <v>#REF!</v>
      </c>
      <c r="AQ113" s="204" t="e">
        <f>AO113*#REF!</f>
        <v>#REF!</v>
      </c>
      <c r="AR113" s="205" t="e">
        <f t="shared" si="607"/>
        <v>#REF!</v>
      </c>
      <c r="AS113" s="432" t="e">
        <f>AM113*#REF!</f>
        <v>#REF!</v>
      </c>
      <c r="AT113" s="433" t="e">
        <f>AO113*#REF!</f>
        <v>#REF!</v>
      </c>
      <c r="AU113" s="433" t="e">
        <f t="shared" si="608"/>
        <v>#REF!</v>
      </c>
      <c r="AV113" s="136" t="e">
        <f>#REF!</f>
        <v>#REF!</v>
      </c>
      <c r="AW113" s="137" t="e">
        <f>#REF!</f>
        <v>#REF!</v>
      </c>
      <c r="AX113" s="204" t="e">
        <f t="shared" si="609"/>
        <v>#REF!</v>
      </c>
      <c r="AY113" s="204" t="e">
        <f>AV113*#REF!</f>
        <v>#REF!</v>
      </c>
      <c r="AZ113" s="205" t="e">
        <f>AX113*#REF!</f>
        <v>#REF!</v>
      </c>
      <c r="BA113" s="205" t="e">
        <f t="shared" si="610"/>
        <v>#REF!</v>
      </c>
      <c r="BB113" s="137" t="e">
        <f>#REF!</f>
        <v>#REF!</v>
      </c>
      <c r="BC113" s="137" t="e">
        <f>#REF!</f>
        <v>#REF!</v>
      </c>
      <c r="BD113" s="204" t="e">
        <f t="shared" si="705"/>
        <v>#REF!</v>
      </c>
      <c r="BE113" s="204" t="e">
        <f>BB113*#REF!</f>
        <v>#REF!</v>
      </c>
      <c r="BF113" s="205" t="e">
        <f>BD113*#REF!</f>
        <v>#REF!</v>
      </c>
      <c r="BG113" s="205" t="e">
        <f t="shared" si="611"/>
        <v>#REF!</v>
      </c>
      <c r="BH113" s="432" t="e">
        <f>BB113*#REF!</f>
        <v>#REF!</v>
      </c>
      <c r="BI113" s="433" t="e">
        <f>BD113*#REF!</f>
        <v>#REF!</v>
      </c>
      <c r="BJ113" s="433" t="e">
        <f t="shared" si="612"/>
        <v>#REF!</v>
      </c>
      <c r="BK113" s="137" t="e">
        <f>#REF!</f>
        <v>#REF!</v>
      </c>
      <c r="BL113" s="137" t="e">
        <f>#REF!</f>
        <v>#REF!</v>
      </c>
      <c r="BM113" s="204" t="e">
        <f t="shared" si="613"/>
        <v>#REF!</v>
      </c>
      <c r="BN113" s="204" t="e">
        <f>BK113*#REF!</f>
        <v>#REF!</v>
      </c>
      <c r="BO113" s="205" t="e">
        <f>BM113*#REF!</f>
        <v>#REF!</v>
      </c>
      <c r="BP113" s="205" t="e">
        <f t="shared" si="614"/>
        <v>#REF!</v>
      </c>
      <c r="BQ113" s="432" t="e">
        <f>BK113*#REF!</f>
        <v>#REF!</v>
      </c>
      <c r="BR113" s="433" t="e">
        <f>BM113*#REF!</f>
        <v>#REF!</v>
      </c>
      <c r="BS113" s="433" t="e">
        <f t="shared" si="615"/>
        <v>#REF!</v>
      </c>
      <c r="BT113" s="137" t="e">
        <f>#REF!</f>
        <v>#REF!</v>
      </c>
      <c r="BU113" s="137" t="e">
        <f>#REF!</f>
        <v>#REF!</v>
      </c>
      <c r="BV113" s="204" t="e">
        <f t="shared" si="616"/>
        <v>#REF!</v>
      </c>
      <c r="BW113" s="204" t="e">
        <f>BT113*#REF!</f>
        <v>#REF!</v>
      </c>
      <c r="BX113" s="204" t="e">
        <f>BV113*#REF!</f>
        <v>#REF!</v>
      </c>
      <c r="BY113" s="205" t="e">
        <f t="shared" si="617"/>
        <v>#REF!</v>
      </c>
      <c r="BZ113" s="432" t="e">
        <f>BT113*#REF!</f>
        <v>#REF!</v>
      </c>
      <c r="CA113" s="433" t="e">
        <f>BV113*#REF!</f>
        <v>#REF!</v>
      </c>
      <c r="CB113" s="441" t="e">
        <f t="shared" si="618"/>
        <v>#REF!</v>
      </c>
      <c r="CC113" s="137" t="e">
        <f>#REF!</f>
        <v>#REF!</v>
      </c>
      <c r="CD113" s="137" t="e">
        <f>#REF!</f>
        <v>#REF!</v>
      </c>
      <c r="CE113" s="204" t="e">
        <f t="shared" si="619"/>
        <v>#REF!</v>
      </c>
      <c r="CF113" s="204" t="e">
        <f>CC113*#REF!</f>
        <v>#REF!</v>
      </c>
      <c r="CG113" s="205" t="e">
        <f>CE113*#REF!</f>
        <v>#REF!</v>
      </c>
      <c r="CH113" s="205" t="e">
        <f t="shared" si="620"/>
        <v>#REF!</v>
      </c>
      <c r="CI113" s="137" t="e">
        <f>#REF!</f>
        <v>#REF!</v>
      </c>
      <c r="CJ113" s="137" t="e">
        <f>#REF!</f>
        <v>#REF!</v>
      </c>
      <c r="CK113" s="204" t="e">
        <f t="shared" si="706"/>
        <v>#REF!</v>
      </c>
      <c r="CL113" s="204" t="e">
        <f>CI113*#REF!</f>
        <v>#REF!</v>
      </c>
      <c r="CM113" s="205" t="e">
        <f>CK113*#REF!</f>
        <v>#REF!</v>
      </c>
      <c r="CN113" s="205" t="e">
        <f t="shared" si="621"/>
        <v>#REF!</v>
      </c>
      <c r="CO113" s="432" t="e">
        <f>CI113*#REF!</f>
        <v>#REF!</v>
      </c>
      <c r="CP113" s="433" t="e">
        <f>CK113*#REF!</f>
        <v>#REF!</v>
      </c>
      <c r="CQ113" s="433" t="e">
        <f t="shared" si="622"/>
        <v>#REF!</v>
      </c>
      <c r="CR113" s="137" t="e">
        <f>#REF!</f>
        <v>#REF!</v>
      </c>
      <c r="CS113" s="137" t="e">
        <f>#REF!</f>
        <v>#REF!</v>
      </c>
      <c r="CT113" s="204" t="e">
        <f t="shared" si="623"/>
        <v>#REF!</v>
      </c>
      <c r="CU113" s="204" t="e">
        <f>CR113*#REF!</f>
        <v>#REF!</v>
      </c>
      <c r="CV113" s="205" t="e">
        <f>CT113*#REF!</f>
        <v>#REF!</v>
      </c>
      <c r="CW113" s="205" t="e">
        <f t="shared" si="624"/>
        <v>#REF!</v>
      </c>
      <c r="CX113" s="432" t="e">
        <f>CR113*#REF!</f>
        <v>#REF!</v>
      </c>
      <c r="CY113" s="433" t="e">
        <f>CT113*#REF!</f>
        <v>#REF!</v>
      </c>
      <c r="CZ113" s="441" t="e">
        <f t="shared" si="625"/>
        <v>#REF!</v>
      </c>
      <c r="DA113" s="137" t="e">
        <f>#REF!</f>
        <v>#REF!</v>
      </c>
      <c r="DB113" s="137" t="e">
        <f>#REF!</f>
        <v>#REF!</v>
      </c>
      <c r="DC113" s="204" t="e">
        <f t="shared" si="626"/>
        <v>#REF!</v>
      </c>
      <c r="DD113" s="204" t="e">
        <f>DA113*#REF!</f>
        <v>#REF!</v>
      </c>
      <c r="DE113" s="204" t="e">
        <f>DC113*#REF!</f>
        <v>#REF!</v>
      </c>
      <c r="DF113" s="205" t="e">
        <f t="shared" si="627"/>
        <v>#REF!</v>
      </c>
      <c r="DG113" s="432" t="e">
        <f>DA113*#REF!</f>
        <v>#REF!</v>
      </c>
      <c r="DH113" s="433" t="e">
        <f>DC113*#REF!</f>
        <v>#REF!</v>
      </c>
      <c r="DI113" s="433" t="e">
        <f t="shared" si="628"/>
        <v>#REF!</v>
      </c>
      <c r="DJ113" s="136" t="e">
        <f>#REF!</f>
        <v>#REF!</v>
      </c>
      <c r="DK113" s="137" t="e">
        <f>#REF!</f>
        <v>#REF!</v>
      </c>
      <c r="DL113" s="204" t="e">
        <f t="shared" si="629"/>
        <v>#REF!</v>
      </c>
      <c r="DM113" s="204" t="e">
        <f>DJ113*#REF!</f>
        <v>#REF!</v>
      </c>
      <c r="DN113" s="205" t="e">
        <f>DL113*#REF!</f>
        <v>#REF!</v>
      </c>
      <c r="DO113" s="205" t="e">
        <f t="shared" si="630"/>
        <v>#REF!</v>
      </c>
      <c r="DP113" s="137" t="e">
        <f>#REF!</f>
        <v>#REF!</v>
      </c>
      <c r="DQ113" s="137" t="e">
        <f>#REF!</f>
        <v>#REF!</v>
      </c>
      <c r="DR113" s="204" t="e">
        <f t="shared" si="707"/>
        <v>#REF!</v>
      </c>
      <c r="DS113" s="204" t="e">
        <f>DP113*#REF!</f>
        <v>#REF!</v>
      </c>
      <c r="DT113" s="205" t="e">
        <f>DR113*#REF!</f>
        <v>#REF!</v>
      </c>
      <c r="DU113" s="205" t="e">
        <f t="shared" si="631"/>
        <v>#REF!</v>
      </c>
      <c r="DV113" s="432" t="e">
        <f>DP113*#REF!</f>
        <v>#REF!</v>
      </c>
      <c r="DW113" s="433" t="e">
        <f>DR113*#REF!</f>
        <v>#REF!</v>
      </c>
      <c r="DX113" s="433" t="e">
        <f t="shared" si="632"/>
        <v>#REF!</v>
      </c>
      <c r="DY113" s="137" t="e">
        <f>#REF!</f>
        <v>#REF!</v>
      </c>
      <c r="DZ113" s="137" t="e">
        <f>#REF!</f>
        <v>#REF!</v>
      </c>
      <c r="EA113" s="204" t="e">
        <f t="shared" si="633"/>
        <v>#REF!</v>
      </c>
      <c r="EB113" s="204" t="e">
        <f>DY113*#REF!</f>
        <v>#REF!</v>
      </c>
      <c r="EC113" s="205" t="e">
        <f>EA113*#REF!</f>
        <v>#REF!</v>
      </c>
      <c r="ED113" s="205" t="e">
        <f t="shared" si="634"/>
        <v>#REF!</v>
      </c>
      <c r="EE113" s="432" t="e">
        <f>DY113*#REF!</f>
        <v>#REF!</v>
      </c>
      <c r="EF113" s="433" t="e">
        <f>EA113*#REF!</f>
        <v>#REF!</v>
      </c>
      <c r="EG113" s="441" t="e">
        <f t="shared" si="635"/>
        <v>#REF!</v>
      </c>
      <c r="EH113" s="137" t="e">
        <f>#REF!</f>
        <v>#REF!</v>
      </c>
      <c r="EI113" s="137" t="e">
        <f>#REF!</f>
        <v>#REF!</v>
      </c>
      <c r="EJ113" s="204" t="e">
        <f t="shared" si="636"/>
        <v>#REF!</v>
      </c>
      <c r="EK113" s="204" t="e">
        <f>EH113*#REF!</f>
        <v>#REF!</v>
      </c>
      <c r="EL113" s="204" t="e">
        <f>EJ113*#REF!</f>
        <v>#REF!</v>
      </c>
      <c r="EM113" s="205" t="e">
        <f t="shared" si="637"/>
        <v>#REF!</v>
      </c>
      <c r="EN113" s="432" t="e">
        <f>EH113*#REF!</f>
        <v>#REF!</v>
      </c>
      <c r="EO113" s="433" t="e">
        <f>EJ113*#REF!</f>
        <v>#REF!</v>
      </c>
      <c r="EP113" s="441" t="e">
        <f t="shared" si="638"/>
        <v>#REF!</v>
      </c>
      <c r="EQ113" s="136" t="e">
        <f>#REF!</f>
        <v>#REF!</v>
      </c>
      <c r="ER113" s="137" t="e">
        <f>#REF!</f>
        <v>#REF!</v>
      </c>
      <c r="ES113" s="204" t="e">
        <f t="shared" si="639"/>
        <v>#REF!</v>
      </c>
      <c r="ET113" s="204" t="e">
        <f>EQ113*#REF!</f>
        <v>#REF!</v>
      </c>
      <c r="EU113" s="205" t="e">
        <f>ES113*#REF!</f>
        <v>#REF!</v>
      </c>
      <c r="EV113" s="205" t="e">
        <f t="shared" si="640"/>
        <v>#REF!</v>
      </c>
      <c r="EW113" s="137" t="e">
        <f>#REF!</f>
        <v>#REF!</v>
      </c>
      <c r="EX113" s="137" t="e">
        <f>#REF!</f>
        <v>#REF!</v>
      </c>
      <c r="EY113" s="204" t="e">
        <f t="shared" si="708"/>
        <v>#REF!</v>
      </c>
      <c r="EZ113" s="204" t="e">
        <f>EW113*#REF!</f>
        <v>#REF!</v>
      </c>
      <c r="FA113" s="205" t="e">
        <f>EY113*#REF!</f>
        <v>#REF!</v>
      </c>
      <c r="FB113" s="205" t="e">
        <f t="shared" si="641"/>
        <v>#REF!</v>
      </c>
      <c r="FC113" s="432" t="e">
        <f>EW113*#REF!</f>
        <v>#REF!</v>
      </c>
      <c r="FD113" s="433" t="e">
        <f>EY113*#REF!</f>
        <v>#REF!</v>
      </c>
      <c r="FE113" s="433" t="e">
        <f t="shared" si="642"/>
        <v>#REF!</v>
      </c>
      <c r="FF113" s="137" t="e">
        <f>#REF!</f>
        <v>#REF!</v>
      </c>
      <c r="FG113" s="137" t="e">
        <f>#REF!</f>
        <v>#REF!</v>
      </c>
      <c r="FH113" s="204" t="e">
        <f t="shared" si="643"/>
        <v>#REF!</v>
      </c>
      <c r="FI113" s="204" t="e">
        <f>FF113*#REF!</f>
        <v>#REF!</v>
      </c>
      <c r="FJ113" s="205" t="e">
        <f>FH113*#REF!</f>
        <v>#REF!</v>
      </c>
      <c r="FK113" s="205" t="e">
        <f t="shared" si="644"/>
        <v>#REF!</v>
      </c>
      <c r="FL113" s="432" t="e">
        <f>FF113*#REF!</f>
        <v>#REF!</v>
      </c>
      <c r="FM113" s="433" t="e">
        <f>FH113*#REF!</f>
        <v>#REF!</v>
      </c>
      <c r="FN113" s="441" t="e">
        <f t="shared" si="645"/>
        <v>#REF!</v>
      </c>
      <c r="FO113" s="137" t="e">
        <f>#REF!</f>
        <v>#REF!</v>
      </c>
      <c r="FP113" s="137" t="e">
        <f>#REF!</f>
        <v>#REF!</v>
      </c>
      <c r="FQ113" s="204" t="e">
        <f t="shared" si="646"/>
        <v>#REF!</v>
      </c>
      <c r="FR113" s="204" t="e">
        <f>FO113*#REF!</f>
        <v>#REF!</v>
      </c>
      <c r="FS113" s="204" t="e">
        <f>FQ113*#REF!</f>
        <v>#REF!</v>
      </c>
      <c r="FT113" s="205" t="e">
        <f t="shared" si="647"/>
        <v>#REF!</v>
      </c>
      <c r="FU113" s="432" t="e">
        <f>FO113*#REF!</f>
        <v>#REF!</v>
      </c>
      <c r="FV113" s="433" t="e">
        <f>FQ113*#REF!</f>
        <v>#REF!</v>
      </c>
      <c r="FW113" s="454" t="e">
        <f t="shared" si="648"/>
        <v>#REF!</v>
      </c>
    </row>
    <row r="114" spans="1:179" s="12" customFormat="1" ht="15.75">
      <c r="A114" s="874"/>
      <c r="B114" s="893"/>
      <c r="C114" s="337" t="s">
        <v>160</v>
      </c>
      <c r="D114" s="334" t="s">
        <v>0</v>
      </c>
      <c r="E114" s="262" t="e">
        <f t="shared" si="585"/>
        <v>#REF!</v>
      </c>
      <c r="F114" s="263" t="e">
        <f t="shared" si="586"/>
        <v>#REF!</v>
      </c>
      <c r="G114" s="263" t="e">
        <f t="shared" si="587"/>
        <v>#REF!</v>
      </c>
      <c r="H114" s="263" t="e">
        <f t="shared" si="588"/>
        <v>#REF!</v>
      </c>
      <c r="I114" s="263" t="e">
        <f t="shared" si="589"/>
        <v>#REF!</v>
      </c>
      <c r="J114" s="263" t="e">
        <f t="shared" si="590"/>
        <v>#REF!</v>
      </c>
      <c r="K114" s="473" t="e">
        <f t="shared" si="591"/>
        <v>#REF!</v>
      </c>
      <c r="L114" s="474" t="e">
        <f t="shared" si="592"/>
        <v>#REF!</v>
      </c>
      <c r="M114" s="739" t="e">
        <f t="shared" si="593"/>
        <v>#REF!</v>
      </c>
      <c r="N114" s="148"/>
      <c r="O114" s="136" t="e">
        <f>#REF!</f>
        <v>#REF!</v>
      </c>
      <c r="P114" s="137" t="e">
        <f>#REF!</f>
        <v>#REF!</v>
      </c>
      <c r="Q114" s="204" t="e">
        <f t="shared" si="599"/>
        <v>#REF!</v>
      </c>
      <c r="R114" s="204" t="e">
        <f>O114*#REF!</f>
        <v>#REF!</v>
      </c>
      <c r="S114" s="205" t="e">
        <f>Q114*#REF!</f>
        <v>#REF!</v>
      </c>
      <c r="T114" s="205" t="e">
        <f t="shared" si="600"/>
        <v>#REF!</v>
      </c>
      <c r="U114" s="137" t="e">
        <f>#REF!</f>
        <v>#REF!</v>
      </c>
      <c r="V114" s="137" t="e">
        <f>#REF!</f>
        <v>#REF!</v>
      </c>
      <c r="W114" s="204" t="e">
        <f t="shared" si="704"/>
        <v>#REF!</v>
      </c>
      <c r="X114" s="204" t="e">
        <f>U114*#REF!</f>
        <v>#REF!</v>
      </c>
      <c r="Y114" s="205" t="e">
        <f>W114*#REF!</f>
        <v>#REF!</v>
      </c>
      <c r="Z114" s="205" t="e">
        <f t="shared" si="601"/>
        <v>#REF!</v>
      </c>
      <c r="AA114" s="432" t="e">
        <f>U114*#REF!</f>
        <v>#REF!</v>
      </c>
      <c r="AB114" s="433" t="e">
        <f>W114*#REF!</f>
        <v>#REF!</v>
      </c>
      <c r="AC114" s="433" t="e">
        <f t="shared" si="602"/>
        <v>#REF!</v>
      </c>
      <c r="AD114" s="137" t="e">
        <f>#REF!</f>
        <v>#REF!</v>
      </c>
      <c r="AE114" s="137" t="e">
        <f>#REF!</f>
        <v>#REF!</v>
      </c>
      <c r="AF114" s="204" t="e">
        <f t="shared" si="603"/>
        <v>#REF!</v>
      </c>
      <c r="AG114" s="204" t="e">
        <f>AD114*#REF!</f>
        <v>#REF!</v>
      </c>
      <c r="AH114" s="205" t="e">
        <f>AF114*#REF!</f>
        <v>#REF!</v>
      </c>
      <c r="AI114" s="205" t="e">
        <f t="shared" si="604"/>
        <v>#REF!</v>
      </c>
      <c r="AJ114" s="432" t="e">
        <f>AD114*#REF!</f>
        <v>#REF!</v>
      </c>
      <c r="AK114" s="433" t="e">
        <f>AF114*#REF!</f>
        <v>#REF!</v>
      </c>
      <c r="AL114" s="433" t="e">
        <f t="shared" si="605"/>
        <v>#REF!</v>
      </c>
      <c r="AM114" s="137" t="e">
        <f>#REF!</f>
        <v>#REF!</v>
      </c>
      <c r="AN114" s="137" t="e">
        <f>#REF!</f>
        <v>#REF!</v>
      </c>
      <c r="AO114" s="204" t="e">
        <f t="shared" si="606"/>
        <v>#REF!</v>
      </c>
      <c r="AP114" s="204" t="e">
        <f>AM114*#REF!</f>
        <v>#REF!</v>
      </c>
      <c r="AQ114" s="204" t="e">
        <f>AO114*#REF!</f>
        <v>#REF!</v>
      </c>
      <c r="AR114" s="205" t="e">
        <f t="shared" si="607"/>
        <v>#REF!</v>
      </c>
      <c r="AS114" s="432" t="e">
        <f>AM114*#REF!</f>
        <v>#REF!</v>
      </c>
      <c r="AT114" s="433" t="e">
        <f>AO114*#REF!</f>
        <v>#REF!</v>
      </c>
      <c r="AU114" s="433" t="e">
        <f t="shared" si="608"/>
        <v>#REF!</v>
      </c>
      <c r="AV114" s="136" t="e">
        <f>#REF!</f>
        <v>#REF!</v>
      </c>
      <c r="AW114" s="137" t="e">
        <f>#REF!</f>
        <v>#REF!</v>
      </c>
      <c r="AX114" s="204" t="e">
        <f t="shared" si="609"/>
        <v>#REF!</v>
      </c>
      <c r="AY114" s="204" t="e">
        <f>AV114*#REF!</f>
        <v>#REF!</v>
      </c>
      <c r="AZ114" s="205" t="e">
        <f>AX114*#REF!</f>
        <v>#REF!</v>
      </c>
      <c r="BA114" s="205" t="e">
        <f t="shared" si="610"/>
        <v>#REF!</v>
      </c>
      <c r="BB114" s="137" t="e">
        <f>#REF!</f>
        <v>#REF!</v>
      </c>
      <c r="BC114" s="137" t="e">
        <f>#REF!</f>
        <v>#REF!</v>
      </c>
      <c r="BD114" s="204" t="e">
        <f t="shared" si="705"/>
        <v>#REF!</v>
      </c>
      <c r="BE114" s="204" t="e">
        <f>BB114*#REF!</f>
        <v>#REF!</v>
      </c>
      <c r="BF114" s="205" t="e">
        <f>BD114*#REF!</f>
        <v>#REF!</v>
      </c>
      <c r="BG114" s="205" t="e">
        <f t="shared" si="611"/>
        <v>#REF!</v>
      </c>
      <c r="BH114" s="432" t="e">
        <f>BB114*#REF!</f>
        <v>#REF!</v>
      </c>
      <c r="BI114" s="433" t="e">
        <f>BD114*#REF!</f>
        <v>#REF!</v>
      </c>
      <c r="BJ114" s="433" t="e">
        <f t="shared" si="612"/>
        <v>#REF!</v>
      </c>
      <c r="BK114" s="137" t="e">
        <f>#REF!</f>
        <v>#REF!</v>
      </c>
      <c r="BL114" s="137" t="e">
        <f>#REF!</f>
        <v>#REF!</v>
      </c>
      <c r="BM114" s="204" t="e">
        <f t="shared" si="613"/>
        <v>#REF!</v>
      </c>
      <c r="BN114" s="204" t="e">
        <f>BK114*#REF!</f>
        <v>#REF!</v>
      </c>
      <c r="BO114" s="205" t="e">
        <f>BM114*#REF!</f>
        <v>#REF!</v>
      </c>
      <c r="BP114" s="205" t="e">
        <f t="shared" si="614"/>
        <v>#REF!</v>
      </c>
      <c r="BQ114" s="432" t="e">
        <f>BK114*#REF!</f>
        <v>#REF!</v>
      </c>
      <c r="BR114" s="433" t="e">
        <f>BM114*#REF!</f>
        <v>#REF!</v>
      </c>
      <c r="BS114" s="433" t="e">
        <f t="shared" si="615"/>
        <v>#REF!</v>
      </c>
      <c r="BT114" s="137" t="e">
        <f>#REF!</f>
        <v>#REF!</v>
      </c>
      <c r="BU114" s="137" t="e">
        <f>#REF!</f>
        <v>#REF!</v>
      </c>
      <c r="BV114" s="204" t="e">
        <f t="shared" si="616"/>
        <v>#REF!</v>
      </c>
      <c r="BW114" s="204" t="e">
        <f>BT114*#REF!</f>
        <v>#REF!</v>
      </c>
      <c r="BX114" s="204" t="e">
        <f>BV114*#REF!</f>
        <v>#REF!</v>
      </c>
      <c r="BY114" s="205" t="e">
        <f t="shared" si="617"/>
        <v>#REF!</v>
      </c>
      <c r="BZ114" s="432" t="e">
        <f>BT114*#REF!</f>
        <v>#REF!</v>
      </c>
      <c r="CA114" s="433" t="e">
        <f>BV114*#REF!</f>
        <v>#REF!</v>
      </c>
      <c r="CB114" s="441" t="e">
        <f t="shared" si="618"/>
        <v>#REF!</v>
      </c>
      <c r="CC114" s="137" t="e">
        <f>#REF!</f>
        <v>#REF!</v>
      </c>
      <c r="CD114" s="137" t="e">
        <f>#REF!</f>
        <v>#REF!</v>
      </c>
      <c r="CE114" s="204" t="e">
        <f t="shared" si="619"/>
        <v>#REF!</v>
      </c>
      <c r="CF114" s="204" t="e">
        <f>CC114*#REF!</f>
        <v>#REF!</v>
      </c>
      <c r="CG114" s="205" t="e">
        <f>CE114*#REF!</f>
        <v>#REF!</v>
      </c>
      <c r="CH114" s="205" t="e">
        <f t="shared" si="620"/>
        <v>#REF!</v>
      </c>
      <c r="CI114" s="137" t="e">
        <f>#REF!</f>
        <v>#REF!</v>
      </c>
      <c r="CJ114" s="137" t="e">
        <f>#REF!</f>
        <v>#REF!</v>
      </c>
      <c r="CK114" s="204" t="e">
        <f t="shared" si="706"/>
        <v>#REF!</v>
      </c>
      <c r="CL114" s="204" t="e">
        <f>CI114*#REF!</f>
        <v>#REF!</v>
      </c>
      <c r="CM114" s="205" t="e">
        <f>CK114*#REF!</f>
        <v>#REF!</v>
      </c>
      <c r="CN114" s="205" t="e">
        <f t="shared" si="621"/>
        <v>#REF!</v>
      </c>
      <c r="CO114" s="432" t="e">
        <f>CI114*#REF!</f>
        <v>#REF!</v>
      </c>
      <c r="CP114" s="433" t="e">
        <f>CK114*#REF!</f>
        <v>#REF!</v>
      </c>
      <c r="CQ114" s="433" t="e">
        <f t="shared" si="622"/>
        <v>#REF!</v>
      </c>
      <c r="CR114" s="137" t="e">
        <f>#REF!</f>
        <v>#REF!</v>
      </c>
      <c r="CS114" s="137" t="e">
        <f>#REF!</f>
        <v>#REF!</v>
      </c>
      <c r="CT114" s="204" t="e">
        <f t="shared" si="623"/>
        <v>#REF!</v>
      </c>
      <c r="CU114" s="204" t="e">
        <f>CR114*#REF!</f>
        <v>#REF!</v>
      </c>
      <c r="CV114" s="205" t="e">
        <f>CT114*#REF!</f>
        <v>#REF!</v>
      </c>
      <c r="CW114" s="205" t="e">
        <f t="shared" si="624"/>
        <v>#REF!</v>
      </c>
      <c r="CX114" s="432" t="e">
        <f>CR114*#REF!</f>
        <v>#REF!</v>
      </c>
      <c r="CY114" s="433" t="e">
        <f>CT114*#REF!</f>
        <v>#REF!</v>
      </c>
      <c r="CZ114" s="441" t="e">
        <f t="shared" si="625"/>
        <v>#REF!</v>
      </c>
      <c r="DA114" s="137" t="e">
        <f>#REF!</f>
        <v>#REF!</v>
      </c>
      <c r="DB114" s="137" t="e">
        <f>#REF!</f>
        <v>#REF!</v>
      </c>
      <c r="DC114" s="204" t="e">
        <f t="shared" si="626"/>
        <v>#REF!</v>
      </c>
      <c r="DD114" s="204" t="e">
        <f>DA114*#REF!</f>
        <v>#REF!</v>
      </c>
      <c r="DE114" s="204" t="e">
        <f>DC114*#REF!</f>
        <v>#REF!</v>
      </c>
      <c r="DF114" s="205" t="e">
        <f t="shared" si="627"/>
        <v>#REF!</v>
      </c>
      <c r="DG114" s="432" t="e">
        <f>DA114*#REF!</f>
        <v>#REF!</v>
      </c>
      <c r="DH114" s="433" t="e">
        <f>DC114*#REF!</f>
        <v>#REF!</v>
      </c>
      <c r="DI114" s="433" t="e">
        <f t="shared" si="628"/>
        <v>#REF!</v>
      </c>
      <c r="DJ114" s="136" t="e">
        <f>#REF!</f>
        <v>#REF!</v>
      </c>
      <c r="DK114" s="137" t="e">
        <f>#REF!</f>
        <v>#REF!</v>
      </c>
      <c r="DL114" s="204" t="e">
        <f t="shared" si="629"/>
        <v>#REF!</v>
      </c>
      <c r="DM114" s="204" t="e">
        <f>DJ114*#REF!</f>
        <v>#REF!</v>
      </c>
      <c r="DN114" s="205" t="e">
        <f>DL114*#REF!</f>
        <v>#REF!</v>
      </c>
      <c r="DO114" s="205" t="e">
        <f t="shared" si="630"/>
        <v>#REF!</v>
      </c>
      <c r="DP114" s="137" t="e">
        <f>#REF!</f>
        <v>#REF!</v>
      </c>
      <c r="DQ114" s="137" t="e">
        <f>#REF!</f>
        <v>#REF!</v>
      </c>
      <c r="DR114" s="204" t="e">
        <f t="shared" si="707"/>
        <v>#REF!</v>
      </c>
      <c r="DS114" s="204" t="e">
        <f>DP114*#REF!</f>
        <v>#REF!</v>
      </c>
      <c r="DT114" s="205" t="e">
        <f>DR114*#REF!</f>
        <v>#REF!</v>
      </c>
      <c r="DU114" s="205" t="e">
        <f t="shared" si="631"/>
        <v>#REF!</v>
      </c>
      <c r="DV114" s="432" t="e">
        <f>DP114*#REF!</f>
        <v>#REF!</v>
      </c>
      <c r="DW114" s="433" t="e">
        <f>DR114*#REF!</f>
        <v>#REF!</v>
      </c>
      <c r="DX114" s="433" t="e">
        <f t="shared" si="632"/>
        <v>#REF!</v>
      </c>
      <c r="DY114" s="137" t="e">
        <f>#REF!</f>
        <v>#REF!</v>
      </c>
      <c r="DZ114" s="137" t="e">
        <f>#REF!</f>
        <v>#REF!</v>
      </c>
      <c r="EA114" s="204" t="e">
        <f t="shared" si="633"/>
        <v>#REF!</v>
      </c>
      <c r="EB114" s="204" t="e">
        <f>DY114*#REF!</f>
        <v>#REF!</v>
      </c>
      <c r="EC114" s="205" t="e">
        <f>EA114*#REF!</f>
        <v>#REF!</v>
      </c>
      <c r="ED114" s="205" t="e">
        <f t="shared" si="634"/>
        <v>#REF!</v>
      </c>
      <c r="EE114" s="432" t="e">
        <f>DY114*#REF!</f>
        <v>#REF!</v>
      </c>
      <c r="EF114" s="433" t="e">
        <f>EA114*#REF!</f>
        <v>#REF!</v>
      </c>
      <c r="EG114" s="441" t="e">
        <f t="shared" si="635"/>
        <v>#REF!</v>
      </c>
      <c r="EH114" s="137" t="e">
        <f>#REF!</f>
        <v>#REF!</v>
      </c>
      <c r="EI114" s="137" t="e">
        <f>#REF!</f>
        <v>#REF!</v>
      </c>
      <c r="EJ114" s="204" t="e">
        <f t="shared" si="636"/>
        <v>#REF!</v>
      </c>
      <c r="EK114" s="204" t="e">
        <f>EH114*#REF!</f>
        <v>#REF!</v>
      </c>
      <c r="EL114" s="204" t="e">
        <f>EJ114*#REF!</f>
        <v>#REF!</v>
      </c>
      <c r="EM114" s="205" t="e">
        <f t="shared" si="637"/>
        <v>#REF!</v>
      </c>
      <c r="EN114" s="432" t="e">
        <f>EH114*#REF!</f>
        <v>#REF!</v>
      </c>
      <c r="EO114" s="433" t="e">
        <f>EJ114*#REF!</f>
        <v>#REF!</v>
      </c>
      <c r="EP114" s="441" t="e">
        <f t="shared" si="638"/>
        <v>#REF!</v>
      </c>
      <c r="EQ114" s="136" t="e">
        <f>#REF!</f>
        <v>#REF!</v>
      </c>
      <c r="ER114" s="137" t="e">
        <f>#REF!</f>
        <v>#REF!</v>
      </c>
      <c r="ES114" s="204" t="e">
        <f t="shared" si="639"/>
        <v>#REF!</v>
      </c>
      <c r="ET114" s="204" t="e">
        <f>EQ114*#REF!</f>
        <v>#REF!</v>
      </c>
      <c r="EU114" s="205" t="e">
        <f>ES114*#REF!</f>
        <v>#REF!</v>
      </c>
      <c r="EV114" s="205" t="e">
        <f t="shared" si="640"/>
        <v>#REF!</v>
      </c>
      <c r="EW114" s="137" t="e">
        <f>#REF!</f>
        <v>#REF!</v>
      </c>
      <c r="EX114" s="137" t="e">
        <f>#REF!</f>
        <v>#REF!</v>
      </c>
      <c r="EY114" s="204" t="e">
        <f t="shared" si="708"/>
        <v>#REF!</v>
      </c>
      <c r="EZ114" s="204" t="e">
        <f>EW114*#REF!</f>
        <v>#REF!</v>
      </c>
      <c r="FA114" s="205" t="e">
        <f>EY114*#REF!</f>
        <v>#REF!</v>
      </c>
      <c r="FB114" s="205" t="e">
        <f t="shared" si="641"/>
        <v>#REF!</v>
      </c>
      <c r="FC114" s="432" t="e">
        <f>EW114*#REF!</f>
        <v>#REF!</v>
      </c>
      <c r="FD114" s="433" t="e">
        <f>EY114*#REF!</f>
        <v>#REF!</v>
      </c>
      <c r="FE114" s="433" t="e">
        <f t="shared" si="642"/>
        <v>#REF!</v>
      </c>
      <c r="FF114" s="137" t="e">
        <f>#REF!</f>
        <v>#REF!</v>
      </c>
      <c r="FG114" s="137" t="e">
        <f>#REF!</f>
        <v>#REF!</v>
      </c>
      <c r="FH114" s="204" t="e">
        <f t="shared" si="643"/>
        <v>#REF!</v>
      </c>
      <c r="FI114" s="204" t="e">
        <f>FF114*#REF!</f>
        <v>#REF!</v>
      </c>
      <c r="FJ114" s="205" t="e">
        <f>FH114*#REF!</f>
        <v>#REF!</v>
      </c>
      <c r="FK114" s="205" t="e">
        <f t="shared" si="644"/>
        <v>#REF!</v>
      </c>
      <c r="FL114" s="432" t="e">
        <f>FF114*#REF!</f>
        <v>#REF!</v>
      </c>
      <c r="FM114" s="433" t="e">
        <f>FH114*#REF!</f>
        <v>#REF!</v>
      </c>
      <c r="FN114" s="441" t="e">
        <f t="shared" si="645"/>
        <v>#REF!</v>
      </c>
      <c r="FO114" s="137" t="e">
        <f>#REF!</f>
        <v>#REF!</v>
      </c>
      <c r="FP114" s="137" t="e">
        <f>#REF!</f>
        <v>#REF!</v>
      </c>
      <c r="FQ114" s="204" t="e">
        <f t="shared" si="646"/>
        <v>#REF!</v>
      </c>
      <c r="FR114" s="204" t="e">
        <f>FO114*#REF!</f>
        <v>#REF!</v>
      </c>
      <c r="FS114" s="204" t="e">
        <f>FQ114*#REF!</f>
        <v>#REF!</v>
      </c>
      <c r="FT114" s="205" t="e">
        <f t="shared" si="647"/>
        <v>#REF!</v>
      </c>
      <c r="FU114" s="432" t="e">
        <f>FO114*#REF!</f>
        <v>#REF!</v>
      </c>
      <c r="FV114" s="433" t="e">
        <f>FQ114*#REF!</f>
        <v>#REF!</v>
      </c>
      <c r="FW114" s="454" t="e">
        <f t="shared" si="648"/>
        <v>#REF!</v>
      </c>
    </row>
    <row r="115" spans="1:179" s="12" customFormat="1">
      <c r="A115" s="874"/>
      <c r="B115" s="889" t="s">
        <v>161</v>
      </c>
      <c r="C115" s="337" t="s">
        <v>892</v>
      </c>
      <c r="D115" s="334" t="s">
        <v>146</v>
      </c>
      <c r="E115" s="262" t="e">
        <f t="shared" si="585"/>
        <v>#REF!</v>
      </c>
      <c r="F115" s="263" t="e">
        <f t="shared" si="586"/>
        <v>#REF!</v>
      </c>
      <c r="G115" s="263" t="e">
        <f t="shared" si="587"/>
        <v>#REF!</v>
      </c>
      <c r="H115" s="263" t="e">
        <f t="shared" si="588"/>
        <v>#REF!</v>
      </c>
      <c r="I115" s="263" t="e">
        <f t="shared" si="589"/>
        <v>#REF!</v>
      </c>
      <c r="J115" s="263" t="e">
        <f t="shared" si="590"/>
        <v>#REF!</v>
      </c>
      <c r="K115" s="473" t="e">
        <f t="shared" si="591"/>
        <v>#REF!</v>
      </c>
      <c r="L115" s="474" t="e">
        <f t="shared" si="592"/>
        <v>#REF!</v>
      </c>
      <c r="M115" s="739" t="e">
        <f t="shared" si="593"/>
        <v>#REF!</v>
      </c>
      <c r="N115" s="148"/>
      <c r="O115" s="136" t="e">
        <f>#REF!</f>
        <v>#REF!</v>
      </c>
      <c r="P115" s="137" t="e">
        <f>#REF!</f>
        <v>#REF!</v>
      </c>
      <c r="Q115" s="204" t="e">
        <f t="shared" si="599"/>
        <v>#REF!</v>
      </c>
      <c r="R115" s="204" t="e">
        <f>O115*#REF!</f>
        <v>#REF!</v>
      </c>
      <c r="S115" s="205" t="e">
        <f>Q115*#REF!</f>
        <v>#REF!</v>
      </c>
      <c r="T115" s="205" t="e">
        <f t="shared" si="600"/>
        <v>#REF!</v>
      </c>
      <c r="U115" s="137" t="e">
        <f>#REF!</f>
        <v>#REF!</v>
      </c>
      <c r="V115" s="137" t="e">
        <f>#REF!</f>
        <v>#REF!</v>
      </c>
      <c r="W115" s="204" t="e">
        <f t="shared" si="704"/>
        <v>#REF!</v>
      </c>
      <c r="X115" s="204" t="e">
        <f>U115*#REF!</f>
        <v>#REF!</v>
      </c>
      <c r="Y115" s="205" t="e">
        <f>W115*#REF!</f>
        <v>#REF!</v>
      </c>
      <c r="Z115" s="205" t="e">
        <f t="shared" si="601"/>
        <v>#REF!</v>
      </c>
      <c r="AA115" s="432" t="e">
        <f>U115*#REF!</f>
        <v>#REF!</v>
      </c>
      <c r="AB115" s="433" t="e">
        <f>W115*#REF!</f>
        <v>#REF!</v>
      </c>
      <c r="AC115" s="433" t="e">
        <f t="shared" si="602"/>
        <v>#REF!</v>
      </c>
      <c r="AD115" s="137" t="e">
        <f>#REF!</f>
        <v>#REF!</v>
      </c>
      <c r="AE115" s="137" t="e">
        <f>#REF!</f>
        <v>#REF!</v>
      </c>
      <c r="AF115" s="204" t="e">
        <f t="shared" si="603"/>
        <v>#REF!</v>
      </c>
      <c r="AG115" s="204" t="e">
        <f>AD115*#REF!</f>
        <v>#REF!</v>
      </c>
      <c r="AH115" s="205" t="e">
        <f>AF115*#REF!</f>
        <v>#REF!</v>
      </c>
      <c r="AI115" s="205" t="e">
        <f t="shared" si="604"/>
        <v>#REF!</v>
      </c>
      <c r="AJ115" s="432" t="e">
        <f>AD115*#REF!</f>
        <v>#REF!</v>
      </c>
      <c r="AK115" s="433" t="e">
        <f>AF115*#REF!</f>
        <v>#REF!</v>
      </c>
      <c r="AL115" s="433" t="e">
        <f t="shared" si="605"/>
        <v>#REF!</v>
      </c>
      <c r="AM115" s="137" t="e">
        <f>#REF!</f>
        <v>#REF!</v>
      </c>
      <c r="AN115" s="137" t="e">
        <f>#REF!</f>
        <v>#REF!</v>
      </c>
      <c r="AO115" s="204" t="e">
        <f t="shared" si="606"/>
        <v>#REF!</v>
      </c>
      <c r="AP115" s="204" t="e">
        <f>AM115*#REF!</f>
        <v>#REF!</v>
      </c>
      <c r="AQ115" s="204" t="e">
        <f>AO115*#REF!</f>
        <v>#REF!</v>
      </c>
      <c r="AR115" s="205" t="e">
        <f t="shared" si="607"/>
        <v>#REF!</v>
      </c>
      <c r="AS115" s="432" t="e">
        <f>AM115*#REF!</f>
        <v>#REF!</v>
      </c>
      <c r="AT115" s="433" t="e">
        <f>AO115*#REF!</f>
        <v>#REF!</v>
      </c>
      <c r="AU115" s="433" t="e">
        <f t="shared" si="608"/>
        <v>#REF!</v>
      </c>
      <c r="AV115" s="136" t="e">
        <f>#REF!</f>
        <v>#REF!</v>
      </c>
      <c r="AW115" s="137" t="e">
        <f>#REF!</f>
        <v>#REF!</v>
      </c>
      <c r="AX115" s="204" t="e">
        <f t="shared" si="609"/>
        <v>#REF!</v>
      </c>
      <c r="AY115" s="204" t="e">
        <f>AV115*#REF!</f>
        <v>#REF!</v>
      </c>
      <c r="AZ115" s="205" t="e">
        <f>AX115*#REF!</f>
        <v>#REF!</v>
      </c>
      <c r="BA115" s="205" t="e">
        <f t="shared" si="610"/>
        <v>#REF!</v>
      </c>
      <c r="BB115" s="137" t="e">
        <f>#REF!</f>
        <v>#REF!</v>
      </c>
      <c r="BC115" s="137" t="e">
        <f>#REF!</f>
        <v>#REF!</v>
      </c>
      <c r="BD115" s="204" t="e">
        <f t="shared" si="705"/>
        <v>#REF!</v>
      </c>
      <c r="BE115" s="204" t="e">
        <f>BB115*#REF!</f>
        <v>#REF!</v>
      </c>
      <c r="BF115" s="205" t="e">
        <f>BD115*#REF!</f>
        <v>#REF!</v>
      </c>
      <c r="BG115" s="205" t="e">
        <f t="shared" si="611"/>
        <v>#REF!</v>
      </c>
      <c r="BH115" s="432" t="e">
        <f>BB115*#REF!</f>
        <v>#REF!</v>
      </c>
      <c r="BI115" s="433" t="e">
        <f>BD115*#REF!</f>
        <v>#REF!</v>
      </c>
      <c r="BJ115" s="433" t="e">
        <f t="shared" si="612"/>
        <v>#REF!</v>
      </c>
      <c r="BK115" s="137" t="e">
        <f>#REF!</f>
        <v>#REF!</v>
      </c>
      <c r="BL115" s="137" t="e">
        <f>#REF!</f>
        <v>#REF!</v>
      </c>
      <c r="BM115" s="204" t="e">
        <f t="shared" si="613"/>
        <v>#REF!</v>
      </c>
      <c r="BN115" s="204" t="e">
        <f>BK115*#REF!</f>
        <v>#REF!</v>
      </c>
      <c r="BO115" s="205" t="e">
        <f>BM115*#REF!</f>
        <v>#REF!</v>
      </c>
      <c r="BP115" s="205" t="e">
        <f t="shared" si="614"/>
        <v>#REF!</v>
      </c>
      <c r="BQ115" s="432" t="e">
        <f>BK115*#REF!</f>
        <v>#REF!</v>
      </c>
      <c r="BR115" s="433" t="e">
        <f>BM115*#REF!</f>
        <v>#REF!</v>
      </c>
      <c r="BS115" s="433" t="e">
        <f t="shared" si="615"/>
        <v>#REF!</v>
      </c>
      <c r="BT115" s="137" t="e">
        <f>#REF!</f>
        <v>#REF!</v>
      </c>
      <c r="BU115" s="137" t="e">
        <f>#REF!</f>
        <v>#REF!</v>
      </c>
      <c r="BV115" s="204" t="e">
        <f t="shared" si="616"/>
        <v>#REF!</v>
      </c>
      <c r="BW115" s="204" t="e">
        <f>BT115*#REF!</f>
        <v>#REF!</v>
      </c>
      <c r="BX115" s="204" t="e">
        <f>BV115*#REF!</f>
        <v>#REF!</v>
      </c>
      <c r="BY115" s="205" t="e">
        <f t="shared" si="617"/>
        <v>#REF!</v>
      </c>
      <c r="BZ115" s="432" t="e">
        <f>BT115*#REF!</f>
        <v>#REF!</v>
      </c>
      <c r="CA115" s="433" t="e">
        <f>BV115*#REF!</f>
        <v>#REF!</v>
      </c>
      <c r="CB115" s="441" t="e">
        <f t="shared" si="618"/>
        <v>#REF!</v>
      </c>
      <c r="CC115" s="137" t="e">
        <f>#REF!</f>
        <v>#REF!</v>
      </c>
      <c r="CD115" s="137" t="e">
        <f>#REF!</f>
        <v>#REF!</v>
      </c>
      <c r="CE115" s="204" t="e">
        <f t="shared" si="619"/>
        <v>#REF!</v>
      </c>
      <c r="CF115" s="204" t="e">
        <f>CC115*#REF!</f>
        <v>#REF!</v>
      </c>
      <c r="CG115" s="205" t="e">
        <f>CE115*#REF!</f>
        <v>#REF!</v>
      </c>
      <c r="CH115" s="205" t="e">
        <f t="shared" si="620"/>
        <v>#REF!</v>
      </c>
      <c r="CI115" s="137" t="e">
        <f>#REF!</f>
        <v>#REF!</v>
      </c>
      <c r="CJ115" s="137" t="e">
        <f>#REF!</f>
        <v>#REF!</v>
      </c>
      <c r="CK115" s="204" t="e">
        <f t="shared" si="706"/>
        <v>#REF!</v>
      </c>
      <c r="CL115" s="204" t="e">
        <f>CI115*#REF!</f>
        <v>#REF!</v>
      </c>
      <c r="CM115" s="205" t="e">
        <f>CK115*#REF!</f>
        <v>#REF!</v>
      </c>
      <c r="CN115" s="205" t="e">
        <f t="shared" si="621"/>
        <v>#REF!</v>
      </c>
      <c r="CO115" s="432" t="e">
        <f>CI115*#REF!</f>
        <v>#REF!</v>
      </c>
      <c r="CP115" s="433" t="e">
        <f>CK115*#REF!</f>
        <v>#REF!</v>
      </c>
      <c r="CQ115" s="433" t="e">
        <f t="shared" si="622"/>
        <v>#REF!</v>
      </c>
      <c r="CR115" s="137" t="e">
        <f>#REF!</f>
        <v>#REF!</v>
      </c>
      <c r="CS115" s="137" t="e">
        <f>#REF!</f>
        <v>#REF!</v>
      </c>
      <c r="CT115" s="204" t="e">
        <f t="shared" si="623"/>
        <v>#REF!</v>
      </c>
      <c r="CU115" s="204" t="e">
        <f>CR115*#REF!</f>
        <v>#REF!</v>
      </c>
      <c r="CV115" s="205" t="e">
        <f>CT115*#REF!</f>
        <v>#REF!</v>
      </c>
      <c r="CW115" s="205" t="e">
        <f t="shared" si="624"/>
        <v>#REF!</v>
      </c>
      <c r="CX115" s="432" t="e">
        <f>CR115*#REF!</f>
        <v>#REF!</v>
      </c>
      <c r="CY115" s="433" t="e">
        <f>CT115*#REF!</f>
        <v>#REF!</v>
      </c>
      <c r="CZ115" s="441" t="e">
        <f t="shared" si="625"/>
        <v>#REF!</v>
      </c>
      <c r="DA115" s="137" t="e">
        <f>#REF!</f>
        <v>#REF!</v>
      </c>
      <c r="DB115" s="137" t="e">
        <f>#REF!</f>
        <v>#REF!</v>
      </c>
      <c r="DC115" s="204" t="e">
        <f t="shared" si="626"/>
        <v>#REF!</v>
      </c>
      <c r="DD115" s="204" t="e">
        <f>DA115*#REF!</f>
        <v>#REF!</v>
      </c>
      <c r="DE115" s="204" t="e">
        <f>DC115*#REF!</f>
        <v>#REF!</v>
      </c>
      <c r="DF115" s="205" t="e">
        <f t="shared" si="627"/>
        <v>#REF!</v>
      </c>
      <c r="DG115" s="432" t="e">
        <f>DA115*#REF!</f>
        <v>#REF!</v>
      </c>
      <c r="DH115" s="433" t="e">
        <f>DC115*#REF!</f>
        <v>#REF!</v>
      </c>
      <c r="DI115" s="433" t="e">
        <f t="shared" si="628"/>
        <v>#REF!</v>
      </c>
      <c r="DJ115" s="136" t="e">
        <f>#REF!</f>
        <v>#REF!</v>
      </c>
      <c r="DK115" s="137" t="e">
        <f>#REF!</f>
        <v>#REF!</v>
      </c>
      <c r="DL115" s="204" t="e">
        <f t="shared" si="629"/>
        <v>#REF!</v>
      </c>
      <c r="DM115" s="204" t="e">
        <f>DJ115*#REF!</f>
        <v>#REF!</v>
      </c>
      <c r="DN115" s="205" t="e">
        <f>DL115*#REF!</f>
        <v>#REF!</v>
      </c>
      <c r="DO115" s="205" t="e">
        <f t="shared" si="630"/>
        <v>#REF!</v>
      </c>
      <c r="DP115" s="137" t="e">
        <f>#REF!</f>
        <v>#REF!</v>
      </c>
      <c r="DQ115" s="137" t="e">
        <f>#REF!</f>
        <v>#REF!</v>
      </c>
      <c r="DR115" s="204" t="e">
        <f t="shared" si="707"/>
        <v>#REF!</v>
      </c>
      <c r="DS115" s="204" t="e">
        <f>DP115*#REF!</f>
        <v>#REF!</v>
      </c>
      <c r="DT115" s="205" t="e">
        <f>DR115*#REF!</f>
        <v>#REF!</v>
      </c>
      <c r="DU115" s="205" t="e">
        <f t="shared" si="631"/>
        <v>#REF!</v>
      </c>
      <c r="DV115" s="432" t="e">
        <f>DP115*#REF!</f>
        <v>#REF!</v>
      </c>
      <c r="DW115" s="433" t="e">
        <f>DR115*#REF!</f>
        <v>#REF!</v>
      </c>
      <c r="DX115" s="433" t="e">
        <f t="shared" si="632"/>
        <v>#REF!</v>
      </c>
      <c r="DY115" s="137" t="e">
        <f>#REF!</f>
        <v>#REF!</v>
      </c>
      <c r="DZ115" s="137" t="e">
        <f>#REF!</f>
        <v>#REF!</v>
      </c>
      <c r="EA115" s="204" t="e">
        <f t="shared" si="633"/>
        <v>#REF!</v>
      </c>
      <c r="EB115" s="204" t="e">
        <f>DY115*#REF!</f>
        <v>#REF!</v>
      </c>
      <c r="EC115" s="205" t="e">
        <f>EA115*#REF!</f>
        <v>#REF!</v>
      </c>
      <c r="ED115" s="205" t="e">
        <f t="shared" si="634"/>
        <v>#REF!</v>
      </c>
      <c r="EE115" s="432" t="e">
        <f>DY115*#REF!</f>
        <v>#REF!</v>
      </c>
      <c r="EF115" s="433" t="e">
        <f>EA115*#REF!</f>
        <v>#REF!</v>
      </c>
      <c r="EG115" s="441" t="e">
        <f t="shared" si="635"/>
        <v>#REF!</v>
      </c>
      <c r="EH115" s="137" t="e">
        <f>#REF!</f>
        <v>#REF!</v>
      </c>
      <c r="EI115" s="137" t="e">
        <f>#REF!</f>
        <v>#REF!</v>
      </c>
      <c r="EJ115" s="204" t="e">
        <f t="shared" si="636"/>
        <v>#REF!</v>
      </c>
      <c r="EK115" s="204" t="e">
        <f>EH115*#REF!</f>
        <v>#REF!</v>
      </c>
      <c r="EL115" s="204" t="e">
        <f>EJ115*#REF!</f>
        <v>#REF!</v>
      </c>
      <c r="EM115" s="205" t="e">
        <f t="shared" si="637"/>
        <v>#REF!</v>
      </c>
      <c r="EN115" s="432" t="e">
        <f>EH115*#REF!</f>
        <v>#REF!</v>
      </c>
      <c r="EO115" s="433" t="e">
        <f>EJ115*#REF!</f>
        <v>#REF!</v>
      </c>
      <c r="EP115" s="441" t="e">
        <f t="shared" si="638"/>
        <v>#REF!</v>
      </c>
      <c r="EQ115" s="136" t="e">
        <f>#REF!</f>
        <v>#REF!</v>
      </c>
      <c r="ER115" s="137" t="e">
        <f>#REF!</f>
        <v>#REF!</v>
      </c>
      <c r="ES115" s="204" t="e">
        <f t="shared" si="639"/>
        <v>#REF!</v>
      </c>
      <c r="ET115" s="204" t="e">
        <f>EQ115*#REF!</f>
        <v>#REF!</v>
      </c>
      <c r="EU115" s="205" t="e">
        <f>ES115*#REF!</f>
        <v>#REF!</v>
      </c>
      <c r="EV115" s="205" t="e">
        <f t="shared" si="640"/>
        <v>#REF!</v>
      </c>
      <c r="EW115" s="137" t="e">
        <f>#REF!</f>
        <v>#REF!</v>
      </c>
      <c r="EX115" s="137" t="e">
        <f>#REF!</f>
        <v>#REF!</v>
      </c>
      <c r="EY115" s="204" t="e">
        <f t="shared" si="708"/>
        <v>#REF!</v>
      </c>
      <c r="EZ115" s="204" t="e">
        <f>EW115*#REF!</f>
        <v>#REF!</v>
      </c>
      <c r="FA115" s="205" t="e">
        <f>EY115*#REF!</f>
        <v>#REF!</v>
      </c>
      <c r="FB115" s="205" t="e">
        <f t="shared" si="641"/>
        <v>#REF!</v>
      </c>
      <c r="FC115" s="432" t="e">
        <f>EW115*#REF!</f>
        <v>#REF!</v>
      </c>
      <c r="FD115" s="433" t="e">
        <f>EY115*#REF!</f>
        <v>#REF!</v>
      </c>
      <c r="FE115" s="433" t="e">
        <f t="shared" si="642"/>
        <v>#REF!</v>
      </c>
      <c r="FF115" s="137" t="e">
        <f>#REF!</f>
        <v>#REF!</v>
      </c>
      <c r="FG115" s="137" t="e">
        <f>#REF!</f>
        <v>#REF!</v>
      </c>
      <c r="FH115" s="204" t="e">
        <f t="shared" si="643"/>
        <v>#REF!</v>
      </c>
      <c r="FI115" s="204" t="e">
        <f>FF115*#REF!</f>
        <v>#REF!</v>
      </c>
      <c r="FJ115" s="205" t="e">
        <f>FH115*#REF!</f>
        <v>#REF!</v>
      </c>
      <c r="FK115" s="205" t="e">
        <f t="shared" si="644"/>
        <v>#REF!</v>
      </c>
      <c r="FL115" s="432" t="e">
        <f>FF115*#REF!</f>
        <v>#REF!</v>
      </c>
      <c r="FM115" s="433" t="e">
        <f>FH115*#REF!</f>
        <v>#REF!</v>
      </c>
      <c r="FN115" s="441" t="e">
        <f t="shared" si="645"/>
        <v>#REF!</v>
      </c>
      <c r="FO115" s="137" t="e">
        <f>#REF!</f>
        <v>#REF!</v>
      </c>
      <c r="FP115" s="137" t="e">
        <f>#REF!</f>
        <v>#REF!</v>
      </c>
      <c r="FQ115" s="204" t="e">
        <f t="shared" si="646"/>
        <v>#REF!</v>
      </c>
      <c r="FR115" s="204" t="e">
        <f>FO115*#REF!</f>
        <v>#REF!</v>
      </c>
      <c r="FS115" s="204" t="e">
        <f>FQ115*#REF!</f>
        <v>#REF!</v>
      </c>
      <c r="FT115" s="205" t="e">
        <f t="shared" si="647"/>
        <v>#REF!</v>
      </c>
      <c r="FU115" s="432" t="e">
        <f>FO115*#REF!</f>
        <v>#REF!</v>
      </c>
      <c r="FV115" s="433" t="e">
        <f>FQ115*#REF!</f>
        <v>#REF!</v>
      </c>
      <c r="FW115" s="454" t="e">
        <f t="shared" si="648"/>
        <v>#REF!</v>
      </c>
    </row>
    <row r="116" spans="1:179" s="12" customFormat="1">
      <c r="A116" s="874"/>
      <c r="B116" s="890"/>
      <c r="C116" s="337" t="s">
        <v>893</v>
      </c>
      <c r="D116" s="334" t="s">
        <v>146</v>
      </c>
      <c r="E116" s="262" t="e">
        <f t="shared" si="585"/>
        <v>#REF!</v>
      </c>
      <c r="F116" s="263" t="e">
        <f t="shared" si="586"/>
        <v>#REF!</v>
      </c>
      <c r="G116" s="263" t="e">
        <f t="shared" si="587"/>
        <v>#REF!</v>
      </c>
      <c r="H116" s="263" t="e">
        <f t="shared" si="588"/>
        <v>#REF!</v>
      </c>
      <c r="I116" s="263" t="e">
        <f t="shared" si="589"/>
        <v>#REF!</v>
      </c>
      <c r="J116" s="263" t="e">
        <f t="shared" si="590"/>
        <v>#REF!</v>
      </c>
      <c r="K116" s="473" t="e">
        <f t="shared" si="591"/>
        <v>#REF!</v>
      </c>
      <c r="L116" s="474" t="e">
        <f t="shared" si="592"/>
        <v>#REF!</v>
      </c>
      <c r="M116" s="739" t="e">
        <f t="shared" si="593"/>
        <v>#REF!</v>
      </c>
      <c r="N116" s="148"/>
      <c r="O116" s="136" t="e">
        <f>#REF!</f>
        <v>#REF!</v>
      </c>
      <c r="P116" s="137" t="e">
        <f>#REF!</f>
        <v>#REF!</v>
      </c>
      <c r="Q116" s="204" t="e">
        <f t="shared" ref="Q116:Q126" si="709">O116-P116</f>
        <v>#REF!</v>
      </c>
      <c r="R116" s="204" t="e">
        <f>O116*#REF!</f>
        <v>#REF!</v>
      </c>
      <c r="S116" s="205" t="e">
        <f>Q116*#REF!</f>
        <v>#REF!</v>
      </c>
      <c r="T116" s="205" t="e">
        <f t="shared" ref="T116:T126" si="710">S116</f>
        <v>#REF!</v>
      </c>
      <c r="U116" s="137" t="e">
        <f>#REF!</f>
        <v>#REF!</v>
      </c>
      <c r="V116" s="137" t="e">
        <f>#REF!</f>
        <v>#REF!</v>
      </c>
      <c r="W116" s="204" t="e">
        <f t="shared" ref="W116:W126" si="711">U116-V116</f>
        <v>#REF!</v>
      </c>
      <c r="X116" s="204" t="e">
        <f>U116*#REF!</f>
        <v>#REF!</v>
      </c>
      <c r="Y116" s="205" t="e">
        <f>W116*#REF!</f>
        <v>#REF!</v>
      </c>
      <c r="Z116" s="205" t="e">
        <f t="shared" ref="Z116:Z126" si="712">Y116</f>
        <v>#REF!</v>
      </c>
      <c r="AA116" s="432" t="e">
        <f>U116*#REF!</f>
        <v>#REF!</v>
      </c>
      <c r="AB116" s="433" t="e">
        <f>W116*#REF!</f>
        <v>#REF!</v>
      </c>
      <c r="AC116" s="433" t="e">
        <f t="shared" ref="AC116:AC126" si="713">AB116</f>
        <v>#REF!</v>
      </c>
      <c r="AD116" s="137" t="e">
        <f>#REF!</f>
        <v>#REF!</v>
      </c>
      <c r="AE116" s="137" t="e">
        <f>#REF!</f>
        <v>#REF!</v>
      </c>
      <c r="AF116" s="204" t="e">
        <f t="shared" ref="AF116:AF126" si="714">AD116-AE116</f>
        <v>#REF!</v>
      </c>
      <c r="AG116" s="204" t="e">
        <f>AD116*#REF!</f>
        <v>#REF!</v>
      </c>
      <c r="AH116" s="205" t="e">
        <f>AF116*#REF!</f>
        <v>#REF!</v>
      </c>
      <c r="AI116" s="205" t="e">
        <f t="shared" ref="AI116:AI126" si="715">AH116</f>
        <v>#REF!</v>
      </c>
      <c r="AJ116" s="432" t="e">
        <f>AD116*#REF!</f>
        <v>#REF!</v>
      </c>
      <c r="AK116" s="433" t="e">
        <f>AF116*#REF!</f>
        <v>#REF!</v>
      </c>
      <c r="AL116" s="433" t="e">
        <f t="shared" ref="AL116:AL126" si="716">AK116</f>
        <v>#REF!</v>
      </c>
      <c r="AM116" s="137" t="e">
        <f>#REF!</f>
        <v>#REF!</v>
      </c>
      <c r="AN116" s="137" t="e">
        <f>#REF!</f>
        <v>#REF!</v>
      </c>
      <c r="AO116" s="204" t="e">
        <f t="shared" ref="AO116:AO126" si="717">AM116-AN116</f>
        <v>#REF!</v>
      </c>
      <c r="AP116" s="204" t="e">
        <f>AM116*#REF!</f>
        <v>#REF!</v>
      </c>
      <c r="AQ116" s="204" t="e">
        <f>AO116*#REF!</f>
        <v>#REF!</v>
      </c>
      <c r="AR116" s="205" t="e">
        <f t="shared" ref="AR116:AR126" si="718">AQ116</f>
        <v>#REF!</v>
      </c>
      <c r="AS116" s="432" t="e">
        <f>AM116*#REF!</f>
        <v>#REF!</v>
      </c>
      <c r="AT116" s="433" t="e">
        <f>AO116*#REF!</f>
        <v>#REF!</v>
      </c>
      <c r="AU116" s="433" t="e">
        <f t="shared" ref="AU116:AU126" si="719">AT116</f>
        <v>#REF!</v>
      </c>
      <c r="AV116" s="136" t="e">
        <f>#REF!</f>
        <v>#REF!</v>
      </c>
      <c r="AW116" s="137" t="e">
        <f>#REF!</f>
        <v>#REF!</v>
      </c>
      <c r="AX116" s="204" t="e">
        <f t="shared" ref="AX116:AX126" si="720">AV116-AW116</f>
        <v>#REF!</v>
      </c>
      <c r="AY116" s="204" t="e">
        <f>AV116*#REF!</f>
        <v>#REF!</v>
      </c>
      <c r="AZ116" s="205" t="e">
        <f>AX116*#REF!</f>
        <v>#REF!</v>
      </c>
      <c r="BA116" s="205" t="e">
        <f t="shared" ref="BA116:BA126" si="721">AZ116</f>
        <v>#REF!</v>
      </c>
      <c r="BB116" s="137" t="e">
        <f>#REF!</f>
        <v>#REF!</v>
      </c>
      <c r="BC116" s="137" t="e">
        <f>#REF!</f>
        <v>#REF!</v>
      </c>
      <c r="BD116" s="204" t="e">
        <f t="shared" ref="BD116:BD126" si="722">BB116-BC116</f>
        <v>#REF!</v>
      </c>
      <c r="BE116" s="204" t="e">
        <f>BB116*#REF!</f>
        <v>#REF!</v>
      </c>
      <c r="BF116" s="205" t="e">
        <f>BD116*#REF!</f>
        <v>#REF!</v>
      </c>
      <c r="BG116" s="205" t="e">
        <f t="shared" ref="BG116:BG126" si="723">BF116</f>
        <v>#REF!</v>
      </c>
      <c r="BH116" s="432" t="e">
        <f>BB116*#REF!</f>
        <v>#REF!</v>
      </c>
      <c r="BI116" s="433" t="e">
        <f>BD116*#REF!</f>
        <v>#REF!</v>
      </c>
      <c r="BJ116" s="433" t="e">
        <f t="shared" ref="BJ116:BJ126" si="724">BI116</f>
        <v>#REF!</v>
      </c>
      <c r="BK116" s="137" t="e">
        <f>#REF!</f>
        <v>#REF!</v>
      </c>
      <c r="BL116" s="137" t="e">
        <f>#REF!</f>
        <v>#REF!</v>
      </c>
      <c r="BM116" s="204" t="e">
        <f t="shared" ref="BM116:BM126" si="725">BK116-BL116</f>
        <v>#REF!</v>
      </c>
      <c r="BN116" s="204" t="e">
        <f>BK116*#REF!</f>
        <v>#REF!</v>
      </c>
      <c r="BO116" s="205" t="e">
        <f>BM116*#REF!</f>
        <v>#REF!</v>
      </c>
      <c r="BP116" s="205" t="e">
        <f t="shared" ref="BP116:BP126" si="726">BO116</f>
        <v>#REF!</v>
      </c>
      <c r="BQ116" s="432" t="e">
        <f>BK116*#REF!</f>
        <v>#REF!</v>
      </c>
      <c r="BR116" s="433" t="e">
        <f>BM116*#REF!</f>
        <v>#REF!</v>
      </c>
      <c r="BS116" s="433" t="e">
        <f t="shared" ref="BS116:BS126" si="727">BR116</f>
        <v>#REF!</v>
      </c>
      <c r="BT116" s="137" t="e">
        <f>#REF!</f>
        <v>#REF!</v>
      </c>
      <c r="BU116" s="137" t="e">
        <f>#REF!</f>
        <v>#REF!</v>
      </c>
      <c r="BV116" s="204" t="e">
        <f t="shared" ref="BV116:BV126" si="728">BT116-BU116</f>
        <v>#REF!</v>
      </c>
      <c r="BW116" s="204" t="e">
        <f>BT116*#REF!</f>
        <v>#REF!</v>
      </c>
      <c r="BX116" s="204" t="e">
        <f>BV116*#REF!</f>
        <v>#REF!</v>
      </c>
      <c r="BY116" s="205" t="e">
        <f t="shared" ref="BY116:BY126" si="729">BX116</f>
        <v>#REF!</v>
      </c>
      <c r="BZ116" s="432" t="e">
        <f>BT116*#REF!</f>
        <v>#REF!</v>
      </c>
      <c r="CA116" s="433" t="e">
        <f>BV116*#REF!</f>
        <v>#REF!</v>
      </c>
      <c r="CB116" s="441" t="e">
        <f t="shared" ref="CB116:CB126" si="730">CA116</f>
        <v>#REF!</v>
      </c>
      <c r="CC116" s="137" t="e">
        <f>#REF!</f>
        <v>#REF!</v>
      </c>
      <c r="CD116" s="137" t="e">
        <f>#REF!</f>
        <v>#REF!</v>
      </c>
      <c r="CE116" s="204" t="e">
        <f t="shared" ref="CE116:CE126" si="731">CC116-CD116</f>
        <v>#REF!</v>
      </c>
      <c r="CF116" s="204" t="e">
        <f>CC116*#REF!</f>
        <v>#REF!</v>
      </c>
      <c r="CG116" s="205" t="e">
        <f>CE116*#REF!</f>
        <v>#REF!</v>
      </c>
      <c r="CH116" s="205" t="e">
        <f t="shared" ref="CH116:CH126" si="732">CG116</f>
        <v>#REF!</v>
      </c>
      <c r="CI116" s="137" t="e">
        <f>#REF!</f>
        <v>#REF!</v>
      </c>
      <c r="CJ116" s="137" t="e">
        <f>#REF!</f>
        <v>#REF!</v>
      </c>
      <c r="CK116" s="204" t="e">
        <f t="shared" ref="CK116:CK126" si="733">CI116-CJ116</f>
        <v>#REF!</v>
      </c>
      <c r="CL116" s="204" t="e">
        <f>CI116*#REF!</f>
        <v>#REF!</v>
      </c>
      <c r="CM116" s="205" t="e">
        <f>CK116*#REF!</f>
        <v>#REF!</v>
      </c>
      <c r="CN116" s="205" t="e">
        <f t="shared" ref="CN116:CN126" si="734">CM116</f>
        <v>#REF!</v>
      </c>
      <c r="CO116" s="432" t="e">
        <f>CI116*#REF!</f>
        <v>#REF!</v>
      </c>
      <c r="CP116" s="433" t="e">
        <f>CK116*#REF!</f>
        <v>#REF!</v>
      </c>
      <c r="CQ116" s="433" t="e">
        <f t="shared" ref="CQ116:CQ126" si="735">CP116</f>
        <v>#REF!</v>
      </c>
      <c r="CR116" s="137" t="e">
        <f>#REF!</f>
        <v>#REF!</v>
      </c>
      <c r="CS116" s="137" t="e">
        <f>#REF!</f>
        <v>#REF!</v>
      </c>
      <c r="CT116" s="204" t="e">
        <f t="shared" ref="CT116:CT126" si="736">CR116-CS116</f>
        <v>#REF!</v>
      </c>
      <c r="CU116" s="204" t="e">
        <f>CR116*#REF!</f>
        <v>#REF!</v>
      </c>
      <c r="CV116" s="205" t="e">
        <f>CT116*#REF!</f>
        <v>#REF!</v>
      </c>
      <c r="CW116" s="205" t="e">
        <f t="shared" ref="CW116:CW126" si="737">CV116</f>
        <v>#REF!</v>
      </c>
      <c r="CX116" s="432" t="e">
        <f>CR116*#REF!</f>
        <v>#REF!</v>
      </c>
      <c r="CY116" s="433" t="e">
        <f>CT116*#REF!</f>
        <v>#REF!</v>
      </c>
      <c r="CZ116" s="441" t="e">
        <f t="shared" ref="CZ116:CZ126" si="738">CY116</f>
        <v>#REF!</v>
      </c>
      <c r="DA116" s="137" t="e">
        <f>#REF!</f>
        <v>#REF!</v>
      </c>
      <c r="DB116" s="137" t="e">
        <f>#REF!</f>
        <v>#REF!</v>
      </c>
      <c r="DC116" s="204" t="e">
        <f t="shared" ref="DC116:DC126" si="739">DA116-DB116</f>
        <v>#REF!</v>
      </c>
      <c r="DD116" s="204" t="e">
        <f>DA116*#REF!</f>
        <v>#REF!</v>
      </c>
      <c r="DE116" s="204" t="e">
        <f>DC116*#REF!</f>
        <v>#REF!</v>
      </c>
      <c r="DF116" s="205" t="e">
        <f t="shared" ref="DF116:DF126" si="740">DE116</f>
        <v>#REF!</v>
      </c>
      <c r="DG116" s="432" t="e">
        <f>DA116*#REF!</f>
        <v>#REF!</v>
      </c>
      <c r="DH116" s="433" t="e">
        <f>DC116*#REF!</f>
        <v>#REF!</v>
      </c>
      <c r="DI116" s="433" t="e">
        <f t="shared" ref="DI116:DI126" si="741">DH116</f>
        <v>#REF!</v>
      </c>
      <c r="DJ116" s="136" t="e">
        <f>#REF!</f>
        <v>#REF!</v>
      </c>
      <c r="DK116" s="137" t="e">
        <f>#REF!</f>
        <v>#REF!</v>
      </c>
      <c r="DL116" s="204" t="e">
        <f t="shared" ref="DL116:DL126" si="742">DJ116-DK116</f>
        <v>#REF!</v>
      </c>
      <c r="DM116" s="204" t="e">
        <f>DJ116*#REF!</f>
        <v>#REF!</v>
      </c>
      <c r="DN116" s="205" t="e">
        <f>DL116*#REF!</f>
        <v>#REF!</v>
      </c>
      <c r="DO116" s="205" t="e">
        <f t="shared" ref="DO116:DO126" si="743">DN116</f>
        <v>#REF!</v>
      </c>
      <c r="DP116" s="137" t="e">
        <f>#REF!</f>
        <v>#REF!</v>
      </c>
      <c r="DQ116" s="137" t="e">
        <f>#REF!</f>
        <v>#REF!</v>
      </c>
      <c r="DR116" s="204" t="e">
        <f t="shared" ref="DR116:DR126" si="744">DP116-DQ116</f>
        <v>#REF!</v>
      </c>
      <c r="DS116" s="204" t="e">
        <f>DP116*#REF!</f>
        <v>#REF!</v>
      </c>
      <c r="DT116" s="205" t="e">
        <f>DR116*#REF!</f>
        <v>#REF!</v>
      </c>
      <c r="DU116" s="205" t="e">
        <f t="shared" ref="DU116:DU126" si="745">DT116</f>
        <v>#REF!</v>
      </c>
      <c r="DV116" s="432" t="e">
        <f>DP116*#REF!</f>
        <v>#REF!</v>
      </c>
      <c r="DW116" s="433" t="e">
        <f>DR116*#REF!</f>
        <v>#REF!</v>
      </c>
      <c r="DX116" s="433" t="e">
        <f t="shared" ref="DX116:DX126" si="746">DW116</f>
        <v>#REF!</v>
      </c>
      <c r="DY116" s="137" t="e">
        <f>#REF!</f>
        <v>#REF!</v>
      </c>
      <c r="DZ116" s="137" t="e">
        <f>#REF!</f>
        <v>#REF!</v>
      </c>
      <c r="EA116" s="204" t="e">
        <f t="shared" ref="EA116:EA126" si="747">DY116-DZ116</f>
        <v>#REF!</v>
      </c>
      <c r="EB116" s="204" t="e">
        <f>DY116*#REF!</f>
        <v>#REF!</v>
      </c>
      <c r="EC116" s="205" t="e">
        <f>EA116*#REF!</f>
        <v>#REF!</v>
      </c>
      <c r="ED116" s="205" t="e">
        <f t="shared" ref="ED116:ED126" si="748">EC116</f>
        <v>#REF!</v>
      </c>
      <c r="EE116" s="432" t="e">
        <f>DY116*#REF!</f>
        <v>#REF!</v>
      </c>
      <c r="EF116" s="433" t="e">
        <f>EA116*#REF!</f>
        <v>#REF!</v>
      </c>
      <c r="EG116" s="441" t="e">
        <f t="shared" ref="EG116:EG126" si="749">EF116</f>
        <v>#REF!</v>
      </c>
      <c r="EH116" s="137" t="e">
        <f>#REF!</f>
        <v>#REF!</v>
      </c>
      <c r="EI116" s="137" t="e">
        <f>#REF!</f>
        <v>#REF!</v>
      </c>
      <c r="EJ116" s="204" t="e">
        <f t="shared" ref="EJ116:EJ126" si="750">EH116-EI116</f>
        <v>#REF!</v>
      </c>
      <c r="EK116" s="204" t="e">
        <f>EH116*#REF!</f>
        <v>#REF!</v>
      </c>
      <c r="EL116" s="204" t="e">
        <f>EJ116*#REF!</f>
        <v>#REF!</v>
      </c>
      <c r="EM116" s="205" t="e">
        <f t="shared" ref="EM116:EM126" si="751">EL116</f>
        <v>#REF!</v>
      </c>
      <c r="EN116" s="432" t="e">
        <f>EH116*#REF!</f>
        <v>#REF!</v>
      </c>
      <c r="EO116" s="433" t="e">
        <f>EJ116*#REF!</f>
        <v>#REF!</v>
      </c>
      <c r="EP116" s="441" t="e">
        <f t="shared" ref="EP116:EP126" si="752">EO116</f>
        <v>#REF!</v>
      </c>
      <c r="EQ116" s="136" t="e">
        <f>#REF!</f>
        <v>#REF!</v>
      </c>
      <c r="ER116" s="137" t="e">
        <f>#REF!</f>
        <v>#REF!</v>
      </c>
      <c r="ES116" s="204" t="e">
        <f t="shared" ref="ES116:ES126" si="753">EQ116-ER116</f>
        <v>#REF!</v>
      </c>
      <c r="ET116" s="204" t="e">
        <f>EQ116*#REF!</f>
        <v>#REF!</v>
      </c>
      <c r="EU116" s="205" t="e">
        <f>ES116*#REF!</f>
        <v>#REF!</v>
      </c>
      <c r="EV116" s="205" t="e">
        <f t="shared" ref="EV116:EV126" si="754">EU116</f>
        <v>#REF!</v>
      </c>
      <c r="EW116" s="137" t="e">
        <f>#REF!</f>
        <v>#REF!</v>
      </c>
      <c r="EX116" s="137" t="e">
        <f>#REF!</f>
        <v>#REF!</v>
      </c>
      <c r="EY116" s="204" t="e">
        <f t="shared" ref="EY116:EY126" si="755">EW116-EX116</f>
        <v>#REF!</v>
      </c>
      <c r="EZ116" s="204" t="e">
        <f>EW116*#REF!</f>
        <v>#REF!</v>
      </c>
      <c r="FA116" s="205" t="e">
        <f>EY116*#REF!</f>
        <v>#REF!</v>
      </c>
      <c r="FB116" s="205" t="e">
        <f t="shared" ref="FB116:FB126" si="756">FA116</f>
        <v>#REF!</v>
      </c>
      <c r="FC116" s="432" t="e">
        <f>EW116*#REF!</f>
        <v>#REF!</v>
      </c>
      <c r="FD116" s="433" t="e">
        <f>EY116*#REF!</f>
        <v>#REF!</v>
      </c>
      <c r="FE116" s="433" t="e">
        <f t="shared" ref="FE116:FE126" si="757">FD116</f>
        <v>#REF!</v>
      </c>
      <c r="FF116" s="137" t="e">
        <f>#REF!</f>
        <v>#REF!</v>
      </c>
      <c r="FG116" s="137" t="e">
        <f>#REF!</f>
        <v>#REF!</v>
      </c>
      <c r="FH116" s="204" t="e">
        <f t="shared" ref="FH116:FH126" si="758">FF116-FG116</f>
        <v>#REF!</v>
      </c>
      <c r="FI116" s="204" t="e">
        <f>FF116*#REF!</f>
        <v>#REF!</v>
      </c>
      <c r="FJ116" s="205" t="e">
        <f>FH116*#REF!</f>
        <v>#REF!</v>
      </c>
      <c r="FK116" s="205" t="e">
        <f t="shared" ref="FK116:FK126" si="759">FJ116</f>
        <v>#REF!</v>
      </c>
      <c r="FL116" s="432" t="e">
        <f>FF116*#REF!</f>
        <v>#REF!</v>
      </c>
      <c r="FM116" s="433" t="e">
        <f>FH116*#REF!</f>
        <v>#REF!</v>
      </c>
      <c r="FN116" s="441" t="e">
        <f t="shared" ref="FN116:FN126" si="760">FM116</f>
        <v>#REF!</v>
      </c>
      <c r="FO116" s="137" t="e">
        <f>#REF!</f>
        <v>#REF!</v>
      </c>
      <c r="FP116" s="137" t="e">
        <f>#REF!</f>
        <v>#REF!</v>
      </c>
      <c r="FQ116" s="204" t="e">
        <f t="shared" ref="FQ116:FQ126" si="761">FO116-FP116</f>
        <v>#REF!</v>
      </c>
      <c r="FR116" s="204" t="e">
        <f>FO116*#REF!</f>
        <v>#REF!</v>
      </c>
      <c r="FS116" s="204" t="e">
        <f>FQ116*#REF!</f>
        <v>#REF!</v>
      </c>
      <c r="FT116" s="205" t="e">
        <f t="shared" ref="FT116:FT126" si="762">FS116</f>
        <v>#REF!</v>
      </c>
      <c r="FU116" s="432" t="e">
        <f>FO116*#REF!</f>
        <v>#REF!</v>
      </c>
      <c r="FV116" s="433" t="e">
        <f>FQ116*#REF!</f>
        <v>#REF!</v>
      </c>
      <c r="FW116" s="454" t="e">
        <f t="shared" ref="FW116:FW126" si="763">FV116</f>
        <v>#REF!</v>
      </c>
    </row>
    <row r="117" spans="1:179" s="12" customFormat="1">
      <c r="A117" s="874"/>
      <c r="B117" s="890"/>
      <c r="C117" s="337" t="s">
        <v>894</v>
      </c>
      <c r="D117" s="334" t="s">
        <v>146</v>
      </c>
      <c r="E117" s="262" t="e">
        <f t="shared" si="585"/>
        <v>#REF!</v>
      </c>
      <c r="F117" s="263" t="e">
        <f t="shared" si="586"/>
        <v>#REF!</v>
      </c>
      <c r="G117" s="263" t="e">
        <f t="shared" si="587"/>
        <v>#REF!</v>
      </c>
      <c r="H117" s="263" t="e">
        <f t="shared" si="588"/>
        <v>#REF!</v>
      </c>
      <c r="I117" s="263" t="e">
        <f t="shared" si="589"/>
        <v>#REF!</v>
      </c>
      <c r="J117" s="263" t="e">
        <f t="shared" si="590"/>
        <v>#REF!</v>
      </c>
      <c r="K117" s="473" t="e">
        <f t="shared" si="591"/>
        <v>#REF!</v>
      </c>
      <c r="L117" s="474" t="e">
        <f t="shared" si="592"/>
        <v>#REF!</v>
      </c>
      <c r="M117" s="739" t="e">
        <f t="shared" si="593"/>
        <v>#REF!</v>
      </c>
      <c r="N117" s="148"/>
      <c r="O117" s="136" t="e">
        <f>#REF!</f>
        <v>#REF!</v>
      </c>
      <c r="P117" s="137" t="e">
        <f>#REF!</f>
        <v>#REF!</v>
      </c>
      <c r="Q117" s="204" t="e">
        <f t="shared" si="709"/>
        <v>#REF!</v>
      </c>
      <c r="R117" s="204" t="e">
        <f>O117*#REF!</f>
        <v>#REF!</v>
      </c>
      <c r="S117" s="205" t="e">
        <f>Q117*#REF!</f>
        <v>#REF!</v>
      </c>
      <c r="T117" s="205" t="e">
        <f t="shared" si="710"/>
        <v>#REF!</v>
      </c>
      <c r="U117" s="137" t="e">
        <f>#REF!</f>
        <v>#REF!</v>
      </c>
      <c r="V117" s="137" t="e">
        <f>#REF!</f>
        <v>#REF!</v>
      </c>
      <c r="W117" s="204" t="e">
        <f t="shared" si="711"/>
        <v>#REF!</v>
      </c>
      <c r="X117" s="204" t="e">
        <f>U117*#REF!</f>
        <v>#REF!</v>
      </c>
      <c r="Y117" s="205" t="e">
        <f>W117*#REF!</f>
        <v>#REF!</v>
      </c>
      <c r="Z117" s="205" t="e">
        <f t="shared" si="712"/>
        <v>#REF!</v>
      </c>
      <c r="AA117" s="432" t="e">
        <f>U117*#REF!</f>
        <v>#REF!</v>
      </c>
      <c r="AB117" s="433" t="e">
        <f>W117*#REF!</f>
        <v>#REF!</v>
      </c>
      <c r="AC117" s="433" t="e">
        <f t="shared" si="713"/>
        <v>#REF!</v>
      </c>
      <c r="AD117" s="137" t="e">
        <f>#REF!</f>
        <v>#REF!</v>
      </c>
      <c r="AE117" s="137" t="e">
        <f>#REF!</f>
        <v>#REF!</v>
      </c>
      <c r="AF117" s="204" t="e">
        <f t="shared" si="714"/>
        <v>#REF!</v>
      </c>
      <c r="AG117" s="204" t="e">
        <f>AD117*#REF!</f>
        <v>#REF!</v>
      </c>
      <c r="AH117" s="205" t="e">
        <f>AF117*#REF!</f>
        <v>#REF!</v>
      </c>
      <c r="AI117" s="205" t="e">
        <f t="shared" si="715"/>
        <v>#REF!</v>
      </c>
      <c r="AJ117" s="432" t="e">
        <f>AD117*#REF!</f>
        <v>#REF!</v>
      </c>
      <c r="AK117" s="433" t="e">
        <f>AF117*#REF!</f>
        <v>#REF!</v>
      </c>
      <c r="AL117" s="433" t="e">
        <f t="shared" si="716"/>
        <v>#REF!</v>
      </c>
      <c r="AM117" s="137" t="e">
        <f>#REF!</f>
        <v>#REF!</v>
      </c>
      <c r="AN117" s="137" t="e">
        <f>#REF!</f>
        <v>#REF!</v>
      </c>
      <c r="AO117" s="204" t="e">
        <f t="shared" si="717"/>
        <v>#REF!</v>
      </c>
      <c r="AP117" s="204" t="e">
        <f>AM117*#REF!</f>
        <v>#REF!</v>
      </c>
      <c r="AQ117" s="204" t="e">
        <f>AO117*#REF!</f>
        <v>#REF!</v>
      </c>
      <c r="AR117" s="205" t="e">
        <f t="shared" si="718"/>
        <v>#REF!</v>
      </c>
      <c r="AS117" s="432" t="e">
        <f>AM117*#REF!</f>
        <v>#REF!</v>
      </c>
      <c r="AT117" s="433" t="e">
        <f>AO117*#REF!</f>
        <v>#REF!</v>
      </c>
      <c r="AU117" s="433" t="e">
        <f t="shared" si="719"/>
        <v>#REF!</v>
      </c>
      <c r="AV117" s="136" t="e">
        <f>#REF!</f>
        <v>#REF!</v>
      </c>
      <c r="AW117" s="137" t="e">
        <f>#REF!</f>
        <v>#REF!</v>
      </c>
      <c r="AX117" s="204" t="e">
        <f t="shared" si="720"/>
        <v>#REF!</v>
      </c>
      <c r="AY117" s="204" t="e">
        <f>AV117*#REF!</f>
        <v>#REF!</v>
      </c>
      <c r="AZ117" s="205" t="e">
        <f>AX117*#REF!</f>
        <v>#REF!</v>
      </c>
      <c r="BA117" s="205" t="e">
        <f t="shared" si="721"/>
        <v>#REF!</v>
      </c>
      <c r="BB117" s="137" t="e">
        <f>#REF!</f>
        <v>#REF!</v>
      </c>
      <c r="BC117" s="137" t="e">
        <f>#REF!</f>
        <v>#REF!</v>
      </c>
      <c r="BD117" s="204" t="e">
        <f t="shared" si="722"/>
        <v>#REF!</v>
      </c>
      <c r="BE117" s="204" t="e">
        <f>BB117*#REF!</f>
        <v>#REF!</v>
      </c>
      <c r="BF117" s="205" t="e">
        <f>BD117*#REF!</f>
        <v>#REF!</v>
      </c>
      <c r="BG117" s="205" t="e">
        <f t="shared" si="723"/>
        <v>#REF!</v>
      </c>
      <c r="BH117" s="432" t="e">
        <f>BB117*#REF!</f>
        <v>#REF!</v>
      </c>
      <c r="BI117" s="433" t="e">
        <f>BD117*#REF!</f>
        <v>#REF!</v>
      </c>
      <c r="BJ117" s="433" t="e">
        <f t="shared" si="724"/>
        <v>#REF!</v>
      </c>
      <c r="BK117" s="137" t="e">
        <f>#REF!</f>
        <v>#REF!</v>
      </c>
      <c r="BL117" s="137" t="e">
        <f>#REF!</f>
        <v>#REF!</v>
      </c>
      <c r="BM117" s="204" t="e">
        <f t="shared" si="725"/>
        <v>#REF!</v>
      </c>
      <c r="BN117" s="204" t="e">
        <f>BK117*#REF!</f>
        <v>#REF!</v>
      </c>
      <c r="BO117" s="205" t="e">
        <f>BM117*#REF!</f>
        <v>#REF!</v>
      </c>
      <c r="BP117" s="205" t="e">
        <f t="shared" si="726"/>
        <v>#REF!</v>
      </c>
      <c r="BQ117" s="432" t="e">
        <f>BK117*#REF!</f>
        <v>#REF!</v>
      </c>
      <c r="BR117" s="433" t="e">
        <f>BM117*#REF!</f>
        <v>#REF!</v>
      </c>
      <c r="BS117" s="433" t="e">
        <f t="shared" si="727"/>
        <v>#REF!</v>
      </c>
      <c r="BT117" s="137" t="e">
        <f>#REF!</f>
        <v>#REF!</v>
      </c>
      <c r="BU117" s="137" t="e">
        <f>#REF!</f>
        <v>#REF!</v>
      </c>
      <c r="BV117" s="204" t="e">
        <f t="shared" si="728"/>
        <v>#REF!</v>
      </c>
      <c r="BW117" s="204" t="e">
        <f>BT117*#REF!</f>
        <v>#REF!</v>
      </c>
      <c r="BX117" s="204" t="e">
        <f>BV117*#REF!</f>
        <v>#REF!</v>
      </c>
      <c r="BY117" s="205" t="e">
        <f t="shared" si="729"/>
        <v>#REF!</v>
      </c>
      <c r="BZ117" s="432" t="e">
        <f>BT117*#REF!</f>
        <v>#REF!</v>
      </c>
      <c r="CA117" s="433" t="e">
        <f>BV117*#REF!</f>
        <v>#REF!</v>
      </c>
      <c r="CB117" s="441" t="e">
        <f t="shared" si="730"/>
        <v>#REF!</v>
      </c>
      <c r="CC117" s="137" t="e">
        <f>#REF!</f>
        <v>#REF!</v>
      </c>
      <c r="CD117" s="137" t="e">
        <f>#REF!</f>
        <v>#REF!</v>
      </c>
      <c r="CE117" s="204" t="e">
        <f t="shared" si="731"/>
        <v>#REF!</v>
      </c>
      <c r="CF117" s="204" t="e">
        <f>CC117*#REF!</f>
        <v>#REF!</v>
      </c>
      <c r="CG117" s="205" t="e">
        <f>CE117*#REF!</f>
        <v>#REF!</v>
      </c>
      <c r="CH117" s="205" t="e">
        <f t="shared" si="732"/>
        <v>#REF!</v>
      </c>
      <c r="CI117" s="137" t="e">
        <f>#REF!</f>
        <v>#REF!</v>
      </c>
      <c r="CJ117" s="137" t="e">
        <f>#REF!</f>
        <v>#REF!</v>
      </c>
      <c r="CK117" s="204" t="e">
        <f t="shared" si="733"/>
        <v>#REF!</v>
      </c>
      <c r="CL117" s="204" t="e">
        <f>CI117*#REF!</f>
        <v>#REF!</v>
      </c>
      <c r="CM117" s="205" t="e">
        <f>CK117*#REF!</f>
        <v>#REF!</v>
      </c>
      <c r="CN117" s="205" t="e">
        <f t="shared" si="734"/>
        <v>#REF!</v>
      </c>
      <c r="CO117" s="432" t="e">
        <f>CI117*#REF!</f>
        <v>#REF!</v>
      </c>
      <c r="CP117" s="433" t="e">
        <f>CK117*#REF!</f>
        <v>#REF!</v>
      </c>
      <c r="CQ117" s="433" t="e">
        <f t="shared" si="735"/>
        <v>#REF!</v>
      </c>
      <c r="CR117" s="137" t="e">
        <f>#REF!</f>
        <v>#REF!</v>
      </c>
      <c r="CS117" s="137" t="e">
        <f>#REF!</f>
        <v>#REF!</v>
      </c>
      <c r="CT117" s="204" t="e">
        <f t="shared" si="736"/>
        <v>#REF!</v>
      </c>
      <c r="CU117" s="204" t="e">
        <f>CR117*#REF!</f>
        <v>#REF!</v>
      </c>
      <c r="CV117" s="205" t="e">
        <f>CT117*#REF!</f>
        <v>#REF!</v>
      </c>
      <c r="CW117" s="205" t="e">
        <f t="shared" si="737"/>
        <v>#REF!</v>
      </c>
      <c r="CX117" s="432" t="e">
        <f>CR117*#REF!</f>
        <v>#REF!</v>
      </c>
      <c r="CY117" s="433" t="e">
        <f>CT117*#REF!</f>
        <v>#REF!</v>
      </c>
      <c r="CZ117" s="441" t="e">
        <f t="shared" si="738"/>
        <v>#REF!</v>
      </c>
      <c r="DA117" s="137" t="e">
        <f>#REF!</f>
        <v>#REF!</v>
      </c>
      <c r="DB117" s="137" t="e">
        <f>#REF!</f>
        <v>#REF!</v>
      </c>
      <c r="DC117" s="204" t="e">
        <f t="shared" si="739"/>
        <v>#REF!</v>
      </c>
      <c r="DD117" s="204" t="e">
        <f>DA117*#REF!</f>
        <v>#REF!</v>
      </c>
      <c r="DE117" s="204" t="e">
        <f>DC117*#REF!</f>
        <v>#REF!</v>
      </c>
      <c r="DF117" s="205" t="e">
        <f t="shared" si="740"/>
        <v>#REF!</v>
      </c>
      <c r="DG117" s="432" t="e">
        <f>DA117*#REF!</f>
        <v>#REF!</v>
      </c>
      <c r="DH117" s="433" t="e">
        <f>DC117*#REF!</f>
        <v>#REF!</v>
      </c>
      <c r="DI117" s="433" t="e">
        <f t="shared" si="741"/>
        <v>#REF!</v>
      </c>
      <c r="DJ117" s="136" t="e">
        <f>#REF!</f>
        <v>#REF!</v>
      </c>
      <c r="DK117" s="137" t="e">
        <f>#REF!</f>
        <v>#REF!</v>
      </c>
      <c r="DL117" s="204" t="e">
        <f t="shared" si="742"/>
        <v>#REF!</v>
      </c>
      <c r="DM117" s="204" t="e">
        <f>DJ117*#REF!</f>
        <v>#REF!</v>
      </c>
      <c r="DN117" s="205" t="e">
        <f>DL117*#REF!</f>
        <v>#REF!</v>
      </c>
      <c r="DO117" s="205" t="e">
        <f t="shared" si="743"/>
        <v>#REF!</v>
      </c>
      <c r="DP117" s="137" t="e">
        <f>#REF!</f>
        <v>#REF!</v>
      </c>
      <c r="DQ117" s="137" t="e">
        <f>#REF!</f>
        <v>#REF!</v>
      </c>
      <c r="DR117" s="204" t="e">
        <f t="shared" si="744"/>
        <v>#REF!</v>
      </c>
      <c r="DS117" s="204" t="e">
        <f>DP117*#REF!</f>
        <v>#REF!</v>
      </c>
      <c r="DT117" s="205" t="e">
        <f>DR117*#REF!</f>
        <v>#REF!</v>
      </c>
      <c r="DU117" s="205" t="e">
        <f t="shared" si="745"/>
        <v>#REF!</v>
      </c>
      <c r="DV117" s="432" t="e">
        <f>DP117*#REF!</f>
        <v>#REF!</v>
      </c>
      <c r="DW117" s="433" t="e">
        <f>DR117*#REF!</f>
        <v>#REF!</v>
      </c>
      <c r="DX117" s="433" t="e">
        <f t="shared" si="746"/>
        <v>#REF!</v>
      </c>
      <c r="DY117" s="137" t="e">
        <f>#REF!</f>
        <v>#REF!</v>
      </c>
      <c r="DZ117" s="137" t="e">
        <f>#REF!</f>
        <v>#REF!</v>
      </c>
      <c r="EA117" s="204" t="e">
        <f t="shared" si="747"/>
        <v>#REF!</v>
      </c>
      <c r="EB117" s="204" t="e">
        <f>DY117*#REF!</f>
        <v>#REF!</v>
      </c>
      <c r="EC117" s="205" t="e">
        <f>EA117*#REF!</f>
        <v>#REF!</v>
      </c>
      <c r="ED117" s="205" t="e">
        <f t="shared" si="748"/>
        <v>#REF!</v>
      </c>
      <c r="EE117" s="432" t="e">
        <f>DY117*#REF!</f>
        <v>#REF!</v>
      </c>
      <c r="EF117" s="433" t="e">
        <f>EA117*#REF!</f>
        <v>#REF!</v>
      </c>
      <c r="EG117" s="441" t="e">
        <f t="shared" si="749"/>
        <v>#REF!</v>
      </c>
      <c r="EH117" s="137" t="e">
        <f>#REF!</f>
        <v>#REF!</v>
      </c>
      <c r="EI117" s="137" t="e">
        <f>#REF!</f>
        <v>#REF!</v>
      </c>
      <c r="EJ117" s="204" t="e">
        <f t="shared" si="750"/>
        <v>#REF!</v>
      </c>
      <c r="EK117" s="204" t="e">
        <f>EH117*#REF!</f>
        <v>#REF!</v>
      </c>
      <c r="EL117" s="204" t="e">
        <f>EJ117*#REF!</f>
        <v>#REF!</v>
      </c>
      <c r="EM117" s="205" t="e">
        <f t="shared" si="751"/>
        <v>#REF!</v>
      </c>
      <c r="EN117" s="432" t="e">
        <f>EH117*#REF!</f>
        <v>#REF!</v>
      </c>
      <c r="EO117" s="433" t="e">
        <f>EJ117*#REF!</f>
        <v>#REF!</v>
      </c>
      <c r="EP117" s="441" t="e">
        <f t="shared" si="752"/>
        <v>#REF!</v>
      </c>
      <c r="EQ117" s="136" t="e">
        <f>#REF!</f>
        <v>#REF!</v>
      </c>
      <c r="ER117" s="137" t="e">
        <f>#REF!</f>
        <v>#REF!</v>
      </c>
      <c r="ES117" s="204" t="e">
        <f t="shared" si="753"/>
        <v>#REF!</v>
      </c>
      <c r="ET117" s="204" t="e">
        <f>EQ117*#REF!</f>
        <v>#REF!</v>
      </c>
      <c r="EU117" s="205" t="e">
        <f>ES117*#REF!</f>
        <v>#REF!</v>
      </c>
      <c r="EV117" s="205" t="e">
        <f t="shared" si="754"/>
        <v>#REF!</v>
      </c>
      <c r="EW117" s="137" t="e">
        <f>#REF!</f>
        <v>#REF!</v>
      </c>
      <c r="EX117" s="137" t="e">
        <f>#REF!</f>
        <v>#REF!</v>
      </c>
      <c r="EY117" s="204" t="e">
        <f t="shared" si="755"/>
        <v>#REF!</v>
      </c>
      <c r="EZ117" s="204" t="e">
        <f>EW117*#REF!</f>
        <v>#REF!</v>
      </c>
      <c r="FA117" s="205" t="e">
        <f>EY117*#REF!</f>
        <v>#REF!</v>
      </c>
      <c r="FB117" s="205" t="e">
        <f t="shared" si="756"/>
        <v>#REF!</v>
      </c>
      <c r="FC117" s="432" t="e">
        <f>EW117*#REF!</f>
        <v>#REF!</v>
      </c>
      <c r="FD117" s="433" t="e">
        <f>EY117*#REF!</f>
        <v>#REF!</v>
      </c>
      <c r="FE117" s="433" t="e">
        <f t="shared" si="757"/>
        <v>#REF!</v>
      </c>
      <c r="FF117" s="137" t="e">
        <f>#REF!</f>
        <v>#REF!</v>
      </c>
      <c r="FG117" s="137" t="e">
        <f>#REF!</f>
        <v>#REF!</v>
      </c>
      <c r="FH117" s="204" t="e">
        <f t="shared" si="758"/>
        <v>#REF!</v>
      </c>
      <c r="FI117" s="204" t="e">
        <f>FF117*#REF!</f>
        <v>#REF!</v>
      </c>
      <c r="FJ117" s="205" t="e">
        <f>FH117*#REF!</f>
        <v>#REF!</v>
      </c>
      <c r="FK117" s="205" t="e">
        <f t="shared" si="759"/>
        <v>#REF!</v>
      </c>
      <c r="FL117" s="432" t="e">
        <f>FF117*#REF!</f>
        <v>#REF!</v>
      </c>
      <c r="FM117" s="433" t="e">
        <f>FH117*#REF!</f>
        <v>#REF!</v>
      </c>
      <c r="FN117" s="441" t="e">
        <f t="shared" si="760"/>
        <v>#REF!</v>
      </c>
      <c r="FO117" s="137" t="e">
        <f>#REF!</f>
        <v>#REF!</v>
      </c>
      <c r="FP117" s="137" t="e">
        <f>#REF!</f>
        <v>#REF!</v>
      </c>
      <c r="FQ117" s="204" t="e">
        <f t="shared" si="761"/>
        <v>#REF!</v>
      </c>
      <c r="FR117" s="204" t="e">
        <f>FO117*#REF!</f>
        <v>#REF!</v>
      </c>
      <c r="FS117" s="204" t="e">
        <f>FQ117*#REF!</f>
        <v>#REF!</v>
      </c>
      <c r="FT117" s="205" t="e">
        <f t="shared" si="762"/>
        <v>#REF!</v>
      </c>
      <c r="FU117" s="432" t="e">
        <f>FO117*#REF!</f>
        <v>#REF!</v>
      </c>
      <c r="FV117" s="433" t="e">
        <f>FQ117*#REF!</f>
        <v>#REF!</v>
      </c>
      <c r="FW117" s="454" t="e">
        <f t="shared" si="763"/>
        <v>#REF!</v>
      </c>
    </row>
    <row r="118" spans="1:179" s="12" customFormat="1">
      <c r="A118" s="874"/>
      <c r="B118" s="890"/>
      <c r="C118" s="337" t="s">
        <v>895</v>
      </c>
      <c r="D118" s="334" t="s">
        <v>146</v>
      </c>
      <c r="E118" s="262" t="e">
        <f t="shared" si="585"/>
        <v>#REF!</v>
      </c>
      <c r="F118" s="263" t="e">
        <f t="shared" si="586"/>
        <v>#REF!</v>
      </c>
      <c r="G118" s="263" t="e">
        <f t="shared" si="587"/>
        <v>#REF!</v>
      </c>
      <c r="H118" s="263" t="e">
        <f t="shared" si="588"/>
        <v>#REF!</v>
      </c>
      <c r="I118" s="263" t="e">
        <f t="shared" si="589"/>
        <v>#REF!</v>
      </c>
      <c r="J118" s="263" t="e">
        <f t="shared" si="590"/>
        <v>#REF!</v>
      </c>
      <c r="K118" s="473" t="e">
        <f t="shared" si="591"/>
        <v>#REF!</v>
      </c>
      <c r="L118" s="474" t="e">
        <f t="shared" si="592"/>
        <v>#REF!</v>
      </c>
      <c r="M118" s="739" t="e">
        <f t="shared" si="593"/>
        <v>#REF!</v>
      </c>
      <c r="N118" s="148"/>
      <c r="O118" s="136" t="e">
        <f>#REF!</f>
        <v>#REF!</v>
      </c>
      <c r="P118" s="137" t="e">
        <f>#REF!</f>
        <v>#REF!</v>
      </c>
      <c r="Q118" s="204" t="e">
        <f t="shared" si="709"/>
        <v>#REF!</v>
      </c>
      <c r="R118" s="204" t="e">
        <f>O118*#REF!</f>
        <v>#REF!</v>
      </c>
      <c r="S118" s="205" t="e">
        <f>Q118*#REF!</f>
        <v>#REF!</v>
      </c>
      <c r="T118" s="205" t="e">
        <f t="shared" si="710"/>
        <v>#REF!</v>
      </c>
      <c r="U118" s="137" t="e">
        <f>#REF!</f>
        <v>#REF!</v>
      </c>
      <c r="V118" s="137" t="e">
        <f>#REF!</f>
        <v>#REF!</v>
      </c>
      <c r="W118" s="204" t="e">
        <f t="shared" si="711"/>
        <v>#REF!</v>
      </c>
      <c r="X118" s="204" t="e">
        <f>U118*#REF!</f>
        <v>#REF!</v>
      </c>
      <c r="Y118" s="205" t="e">
        <f>W118*#REF!</f>
        <v>#REF!</v>
      </c>
      <c r="Z118" s="205" t="e">
        <f t="shared" si="712"/>
        <v>#REF!</v>
      </c>
      <c r="AA118" s="432" t="e">
        <f>U118*#REF!</f>
        <v>#REF!</v>
      </c>
      <c r="AB118" s="433" t="e">
        <f>W118*#REF!</f>
        <v>#REF!</v>
      </c>
      <c r="AC118" s="433" t="e">
        <f t="shared" si="713"/>
        <v>#REF!</v>
      </c>
      <c r="AD118" s="137" t="e">
        <f>#REF!</f>
        <v>#REF!</v>
      </c>
      <c r="AE118" s="137" t="e">
        <f>#REF!</f>
        <v>#REF!</v>
      </c>
      <c r="AF118" s="204" t="e">
        <f t="shared" si="714"/>
        <v>#REF!</v>
      </c>
      <c r="AG118" s="204" t="e">
        <f>AD118*#REF!</f>
        <v>#REF!</v>
      </c>
      <c r="AH118" s="205" t="e">
        <f>AF118*#REF!</f>
        <v>#REF!</v>
      </c>
      <c r="AI118" s="205" t="e">
        <f t="shared" si="715"/>
        <v>#REF!</v>
      </c>
      <c r="AJ118" s="432" t="e">
        <f>AD118*#REF!</f>
        <v>#REF!</v>
      </c>
      <c r="AK118" s="433" t="e">
        <f>AF118*#REF!</f>
        <v>#REF!</v>
      </c>
      <c r="AL118" s="433" t="e">
        <f t="shared" si="716"/>
        <v>#REF!</v>
      </c>
      <c r="AM118" s="137" t="e">
        <f>#REF!</f>
        <v>#REF!</v>
      </c>
      <c r="AN118" s="137" t="e">
        <f>#REF!</f>
        <v>#REF!</v>
      </c>
      <c r="AO118" s="204" t="e">
        <f t="shared" si="717"/>
        <v>#REF!</v>
      </c>
      <c r="AP118" s="204" t="e">
        <f>AM118*#REF!</f>
        <v>#REF!</v>
      </c>
      <c r="AQ118" s="204" t="e">
        <f>AO118*#REF!</f>
        <v>#REF!</v>
      </c>
      <c r="AR118" s="205" t="e">
        <f t="shared" si="718"/>
        <v>#REF!</v>
      </c>
      <c r="AS118" s="432" t="e">
        <f>AM118*#REF!</f>
        <v>#REF!</v>
      </c>
      <c r="AT118" s="433" t="e">
        <f>AO118*#REF!</f>
        <v>#REF!</v>
      </c>
      <c r="AU118" s="433" t="e">
        <f t="shared" si="719"/>
        <v>#REF!</v>
      </c>
      <c r="AV118" s="136" t="e">
        <f>#REF!</f>
        <v>#REF!</v>
      </c>
      <c r="AW118" s="137" t="e">
        <f>#REF!</f>
        <v>#REF!</v>
      </c>
      <c r="AX118" s="204" t="e">
        <f t="shared" si="720"/>
        <v>#REF!</v>
      </c>
      <c r="AY118" s="204" t="e">
        <f>AV118*#REF!</f>
        <v>#REF!</v>
      </c>
      <c r="AZ118" s="205" t="e">
        <f>AX118*#REF!</f>
        <v>#REF!</v>
      </c>
      <c r="BA118" s="205" t="e">
        <f t="shared" si="721"/>
        <v>#REF!</v>
      </c>
      <c r="BB118" s="137" t="e">
        <f>#REF!</f>
        <v>#REF!</v>
      </c>
      <c r="BC118" s="137" t="e">
        <f>#REF!</f>
        <v>#REF!</v>
      </c>
      <c r="BD118" s="204" t="e">
        <f t="shared" si="722"/>
        <v>#REF!</v>
      </c>
      <c r="BE118" s="204" t="e">
        <f>BB118*#REF!</f>
        <v>#REF!</v>
      </c>
      <c r="BF118" s="205" t="e">
        <f>BD118*#REF!</f>
        <v>#REF!</v>
      </c>
      <c r="BG118" s="205" t="e">
        <f t="shared" si="723"/>
        <v>#REF!</v>
      </c>
      <c r="BH118" s="432" t="e">
        <f>BB118*#REF!</f>
        <v>#REF!</v>
      </c>
      <c r="BI118" s="433" t="e">
        <f>BD118*#REF!</f>
        <v>#REF!</v>
      </c>
      <c r="BJ118" s="433" t="e">
        <f t="shared" si="724"/>
        <v>#REF!</v>
      </c>
      <c r="BK118" s="137" t="e">
        <f>#REF!</f>
        <v>#REF!</v>
      </c>
      <c r="BL118" s="137" t="e">
        <f>#REF!</f>
        <v>#REF!</v>
      </c>
      <c r="BM118" s="204" t="e">
        <f t="shared" si="725"/>
        <v>#REF!</v>
      </c>
      <c r="BN118" s="204" t="e">
        <f>BK118*#REF!</f>
        <v>#REF!</v>
      </c>
      <c r="BO118" s="205" t="e">
        <f>BM118*#REF!</f>
        <v>#REF!</v>
      </c>
      <c r="BP118" s="205" t="e">
        <f t="shared" si="726"/>
        <v>#REF!</v>
      </c>
      <c r="BQ118" s="432" t="e">
        <f>BK118*#REF!</f>
        <v>#REF!</v>
      </c>
      <c r="BR118" s="433" t="e">
        <f>BM118*#REF!</f>
        <v>#REF!</v>
      </c>
      <c r="BS118" s="433" t="e">
        <f t="shared" si="727"/>
        <v>#REF!</v>
      </c>
      <c r="BT118" s="137" t="e">
        <f>#REF!</f>
        <v>#REF!</v>
      </c>
      <c r="BU118" s="137" t="e">
        <f>#REF!</f>
        <v>#REF!</v>
      </c>
      <c r="BV118" s="204" t="e">
        <f t="shared" si="728"/>
        <v>#REF!</v>
      </c>
      <c r="BW118" s="204" t="e">
        <f>BT118*#REF!</f>
        <v>#REF!</v>
      </c>
      <c r="BX118" s="204" t="e">
        <f>BV118*#REF!</f>
        <v>#REF!</v>
      </c>
      <c r="BY118" s="205" t="e">
        <f t="shared" si="729"/>
        <v>#REF!</v>
      </c>
      <c r="BZ118" s="432" t="e">
        <f>BT118*#REF!</f>
        <v>#REF!</v>
      </c>
      <c r="CA118" s="433" t="e">
        <f>BV118*#REF!</f>
        <v>#REF!</v>
      </c>
      <c r="CB118" s="441" t="e">
        <f t="shared" si="730"/>
        <v>#REF!</v>
      </c>
      <c r="CC118" s="137" t="e">
        <f>#REF!</f>
        <v>#REF!</v>
      </c>
      <c r="CD118" s="137" t="e">
        <f>#REF!</f>
        <v>#REF!</v>
      </c>
      <c r="CE118" s="204" t="e">
        <f t="shared" si="731"/>
        <v>#REF!</v>
      </c>
      <c r="CF118" s="204" t="e">
        <f>CC118*#REF!</f>
        <v>#REF!</v>
      </c>
      <c r="CG118" s="205" t="e">
        <f>CE118*#REF!</f>
        <v>#REF!</v>
      </c>
      <c r="CH118" s="205" t="e">
        <f t="shared" si="732"/>
        <v>#REF!</v>
      </c>
      <c r="CI118" s="137" t="e">
        <f>#REF!</f>
        <v>#REF!</v>
      </c>
      <c r="CJ118" s="137" t="e">
        <f>#REF!</f>
        <v>#REF!</v>
      </c>
      <c r="CK118" s="204" t="e">
        <f t="shared" si="733"/>
        <v>#REF!</v>
      </c>
      <c r="CL118" s="204" t="e">
        <f>CI118*#REF!</f>
        <v>#REF!</v>
      </c>
      <c r="CM118" s="205" t="e">
        <f>CK118*#REF!</f>
        <v>#REF!</v>
      </c>
      <c r="CN118" s="205" t="e">
        <f t="shared" si="734"/>
        <v>#REF!</v>
      </c>
      <c r="CO118" s="432" t="e">
        <f>CI118*#REF!</f>
        <v>#REF!</v>
      </c>
      <c r="CP118" s="433" t="e">
        <f>CK118*#REF!</f>
        <v>#REF!</v>
      </c>
      <c r="CQ118" s="433" t="e">
        <f t="shared" si="735"/>
        <v>#REF!</v>
      </c>
      <c r="CR118" s="137" t="e">
        <f>#REF!</f>
        <v>#REF!</v>
      </c>
      <c r="CS118" s="137" t="e">
        <f>#REF!</f>
        <v>#REF!</v>
      </c>
      <c r="CT118" s="204" t="e">
        <f t="shared" si="736"/>
        <v>#REF!</v>
      </c>
      <c r="CU118" s="204" t="e">
        <f>CR118*#REF!</f>
        <v>#REF!</v>
      </c>
      <c r="CV118" s="205" t="e">
        <f>CT118*#REF!</f>
        <v>#REF!</v>
      </c>
      <c r="CW118" s="205" t="e">
        <f t="shared" si="737"/>
        <v>#REF!</v>
      </c>
      <c r="CX118" s="432" t="e">
        <f>CR118*#REF!</f>
        <v>#REF!</v>
      </c>
      <c r="CY118" s="433" t="e">
        <f>CT118*#REF!</f>
        <v>#REF!</v>
      </c>
      <c r="CZ118" s="441" t="e">
        <f t="shared" si="738"/>
        <v>#REF!</v>
      </c>
      <c r="DA118" s="137" t="e">
        <f>#REF!</f>
        <v>#REF!</v>
      </c>
      <c r="DB118" s="137" t="e">
        <f>#REF!</f>
        <v>#REF!</v>
      </c>
      <c r="DC118" s="204" t="e">
        <f t="shared" si="739"/>
        <v>#REF!</v>
      </c>
      <c r="DD118" s="204" t="e">
        <f>DA118*#REF!</f>
        <v>#REF!</v>
      </c>
      <c r="DE118" s="204" t="e">
        <f>DC118*#REF!</f>
        <v>#REF!</v>
      </c>
      <c r="DF118" s="205" t="e">
        <f t="shared" si="740"/>
        <v>#REF!</v>
      </c>
      <c r="DG118" s="432" t="e">
        <f>DA118*#REF!</f>
        <v>#REF!</v>
      </c>
      <c r="DH118" s="433" t="e">
        <f>DC118*#REF!</f>
        <v>#REF!</v>
      </c>
      <c r="DI118" s="433" t="e">
        <f t="shared" si="741"/>
        <v>#REF!</v>
      </c>
      <c r="DJ118" s="136" t="e">
        <f>#REF!</f>
        <v>#REF!</v>
      </c>
      <c r="DK118" s="137" t="e">
        <f>#REF!</f>
        <v>#REF!</v>
      </c>
      <c r="DL118" s="204" t="e">
        <f t="shared" si="742"/>
        <v>#REF!</v>
      </c>
      <c r="DM118" s="204" t="e">
        <f>DJ118*#REF!</f>
        <v>#REF!</v>
      </c>
      <c r="DN118" s="205" t="e">
        <f>DL118*#REF!</f>
        <v>#REF!</v>
      </c>
      <c r="DO118" s="205" t="e">
        <f t="shared" si="743"/>
        <v>#REF!</v>
      </c>
      <c r="DP118" s="137" t="e">
        <f>#REF!</f>
        <v>#REF!</v>
      </c>
      <c r="DQ118" s="137" t="e">
        <f>#REF!</f>
        <v>#REF!</v>
      </c>
      <c r="DR118" s="204" t="e">
        <f t="shared" si="744"/>
        <v>#REF!</v>
      </c>
      <c r="DS118" s="204" t="e">
        <f>DP118*#REF!</f>
        <v>#REF!</v>
      </c>
      <c r="DT118" s="205" t="e">
        <f>DR118*#REF!</f>
        <v>#REF!</v>
      </c>
      <c r="DU118" s="205" t="e">
        <f t="shared" si="745"/>
        <v>#REF!</v>
      </c>
      <c r="DV118" s="432" t="e">
        <f>DP118*#REF!</f>
        <v>#REF!</v>
      </c>
      <c r="DW118" s="433" t="e">
        <f>DR118*#REF!</f>
        <v>#REF!</v>
      </c>
      <c r="DX118" s="433" t="e">
        <f t="shared" si="746"/>
        <v>#REF!</v>
      </c>
      <c r="DY118" s="137" t="e">
        <f>#REF!</f>
        <v>#REF!</v>
      </c>
      <c r="DZ118" s="137" t="e">
        <f>#REF!</f>
        <v>#REF!</v>
      </c>
      <c r="EA118" s="204" t="e">
        <f t="shared" si="747"/>
        <v>#REF!</v>
      </c>
      <c r="EB118" s="204" t="e">
        <f>DY118*#REF!</f>
        <v>#REF!</v>
      </c>
      <c r="EC118" s="205" t="e">
        <f>EA118*#REF!</f>
        <v>#REF!</v>
      </c>
      <c r="ED118" s="205" t="e">
        <f t="shared" si="748"/>
        <v>#REF!</v>
      </c>
      <c r="EE118" s="432" t="e">
        <f>DY118*#REF!</f>
        <v>#REF!</v>
      </c>
      <c r="EF118" s="433" t="e">
        <f>EA118*#REF!</f>
        <v>#REF!</v>
      </c>
      <c r="EG118" s="441" t="e">
        <f t="shared" si="749"/>
        <v>#REF!</v>
      </c>
      <c r="EH118" s="137" t="e">
        <f>#REF!</f>
        <v>#REF!</v>
      </c>
      <c r="EI118" s="137" t="e">
        <f>#REF!</f>
        <v>#REF!</v>
      </c>
      <c r="EJ118" s="204" t="e">
        <f t="shared" si="750"/>
        <v>#REF!</v>
      </c>
      <c r="EK118" s="204" t="e">
        <f>EH118*#REF!</f>
        <v>#REF!</v>
      </c>
      <c r="EL118" s="204" t="e">
        <f>EJ118*#REF!</f>
        <v>#REF!</v>
      </c>
      <c r="EM118" s="205" t="e">
        <f t="shared" si="751"/>
        <v>#REF!</v>
      </c>
      <c r="EN118" s="432" t="e">
        <f>EH118*#REF!</f>
        <v>#REF!</v>
      </c>
      <c r="EO118" s="433" t="e">
        <f>EJ118*#REF!</f>
        <v>#REF!</v>
      </c>
      <c r="EP118" s="441" t="e">
        <f t="shared" si="752"/>
        <v>#REF!</v>
      </c>
      <c r="EQ118" s="136" t="e">
        <f>#REF!</f>
        <v>#REF!</v>
      </c>
      <c r="ER118" s="137" t="e">
        <f>#REF!</f>
        <v>#REF!</v>
      </c>
      <c r="ES118" s="204" t="e">
        <f t="shared" si="753"/>
        <v>#REF!</v>
      </c>
      <c r="ET118" s="204" t="e">
        <f>EQ118*#REF!</f>
        <v>#REF!</v>
      </c>
      <c r="EU118" s="205" t="e">
        <f>ES118*#REF!</f>
        <v>#REF!</v>
      </c>
      <c r="EV118" s="205" t="e">
        <f t="shared" si="754"/>
        <v>#REF!</v>
      </c>
      <c r="EW118" s="137" t="e">
        <f>#REF!</f>
        <v>#REF!</v>
      </c>
      <c r="EX118" s="137" t="e">
        <f>#REF!</f>
        <v>#REF!</v>
      </c>
      <c r="EY118" s="204" t="e">
        <f t="shared" si="755"/>
        <v>#REF!</v>
      </c>
      <c r="EZ118" s="204" t="e">
        <f>EW118*#REF!</f>
        <v>#REF!</v>
      </c>
      <c r="FA118" s="205" t="e">
        <f>EY118*#REF!</f>
        <v>#REF!</v>
      </c>
      <c r="FB118" s="205" t="e">
        <f t="shared" si="756"/>
        <v>#REF!</v>
      </c>
      <c r="FC118" s="432" t="e">
        <f>EW118*#REF!</f>
        <v>#REF!</v>
      </c>
      <c r="FD118" s="433" t="e">
        <f>EY118*#REF!</f>
        <v>#REF!</v>
      </c>
      <c r="FE118" s="433" t="e">
        <f t="shared" si="757"/>
        <v>#REF!</v>
      </c>
      <c r="FF118" s="137" t="e">
        <f>#REF!</f>
        <v>#REF!</v>
      </c>
      <c r="FG118" s="137" t="e">
        <f>#REF!</f>
        <v>#REF!</v>
      </c>
      <c r="FH118" s="204" t="e">
        <f t="shared" si="758"/>
        <v>#REF!</v>
      </c>
      <c r="FI118" s="204" t="e">
        <f>FF118*#REF!</f>
        <v>#REF!</v>
      </c>
      <c r="FJ118" s="205" t="e">
        <f>FH118*#REF!</f>
        <v>#REF!</v>
      </c>
      <c r="FK118" s="205" t="e">
        <f t="shared" si="759"/>
        <v>#REF!</v>
      </c>
      <c r="FL118" s="432" t="e">
        <f>FF118*#REF!</f>
        <v>#REF!</v>
      </c>
      <c r="FM118" s="433" t="e">
        <f>FH118*#REF!</f>
        <v>#REF!</v>
      </c>
      <c r="FN118" s="441" t="e">
        <f t="shared" si="760"/>
        <v>#REF!</v>
      </c>
      <c r="FO118" s="137" t="e">
        <f>#REF!</f>
        <v>#REF!</v>
      </c>
      <c r="FP118" s="137" t="e">
        <f>#REF!</f>
        <v>#REF!</v>
      </c>
      <c r="FQ118" s="204" t="e">
        <f t="shared" si="761"/>
        <v>#REF!</v>
      </c>
      <c r="FR118" s="204" t="e">
        <f>FO118*#REF!</f>
        <v>#REF!</v>
      </c>
      <c r="FS118" s="204" t="e">
        <f>FQ118*#REF!</f>
        <v>#REF!</v>
      </c>
      <c r="FT118" s="205" t="e">
        <f t="shared" si="762"/>
        <v>#REF!</v>
      </c>
      <c r="FU118" s="432" t="e">
        <f>FO118*#REF!</f>
        <v>#REF!</v>
      </c>
      <c r="FV118" s="433" t="e">
        <f>FQ118*#REF!</f>
        <v>#REF!</v>
      </c>
      <c r="FW118" s="454" t="e">
        <f t="shared" si="763"/>
        <v>#REF!</v>
      </c>
    </row>
    <row r="119" spans="1:179" s="12" customFormat="1">
      <c r="A119" s="874"/>
      <c r="B119" s="890"/>
      <c r="C119" s="337" t="s">
        <v>896</v>
      </c>
      <c r="D119" s="334" t="s">
        <v>146</v>
      </c>
      <c r="E119" s="262" t="e">
        <f t="shared" si="585"/>
        <v>#REF!</v>
      </c>
      <c r="F119" s="263" t="e">
        <f t="shared" si="586"/>
        <v>#REF!</v>
      </c>
      <c r="G119" s="263" t="e">
        <f t="shared" si="587"/>
        <v>#REF!</v>
      </c>
      <c r="H119" s="263" t="e">
        <f t="shared" si="588"/>
        <v>#REF!</v>
      </c>
      <c r="I119" s="263" t="e">
        <f t="shared" si="589"/>
        <v>#REF!</v>
      </c>
      <c r="J119" s="263" t="e">
        <f t="shared" si="590"/>
        <v>#REF!</v>
      </c>
      <c r="K119" s="473" t="e">
        <f t="shared" si="591"/>
        <v>#REF!</v>
      </c>
      <c r="L119" s="474" t="e">
        <f t="shared" si="592"/>
        <v>#REF!</v>
      </c>
      <c r="M119" s="739" t="e">
        <f t="shared" si="593"/>
        <v>#REF!</v>
      </c>
      <c r="N119" s="148"/>
      <c r="O119" s="136" t="e">
        <f>#REF!</f>
        <v>#REF!</v>
      </c>
      <c r="P119" s="137" t="e">
        <f>#REF!</f>
        <v>#REF!</v>
      </c>
      <c r="Q119" s="204" t="e">
        <f t="shared" si="709"/>
        <v>#REF!</v>
      </c>
      <c r="R119" s="204" t="e">
        <f>O119*#REF!</f>
        <v>#REF!</v>
      </c>
      <c r="S119" s="205" t="e">
        <f>Q119*#REF!</f>
        <v>#REF!</v>
      </c>
      <c r="T119" s="205" t="e">
        <f t="shared" si="710"/>
        <v>#REF!</v>
      </c>
      <c r="U119" s="137" t="e">
        <f>#REF!</f>
        <v>#REF!</v>
      </c>
      <c r="V119" s="137" t="e">
        <f>#REF!</f>
        <v>#REF!</v>
      </c>
      <c r="W119" s="204" t="e">
        <f t="shared" si="711"/>
        <v>#REF!</v>
      </c>
      <c r="X119" s="204" t="e">
        <f>U119*#REF!</f>
        <v>#REF!</v>
      </c>
      <c r="Y119" s="205" t="e">
        <f>W119*#REF!</f>
        <v>#REF!</v>
      </c>
      <c r="Z119" s="205" t="e">
        <f t="shared" si="712"/>
        <v>#REF!</v>
      </c>
      <c r="AA119" s="432" t="e">
        <f>U119*#REF!</f>
        <v>#REF!</v>
      </c>
      <c r="AB119" s="433" t="e">
        <f>W119*#REF!</f>
        <v>#REF!</v>
      </c>
      <c r="AC119" s="433" t="e">
        <f t="shared" si="713"/>
        <v>#REF!</v>
      </c>
      <c r="AD119" s="137" t="e">
        <f>#REF!</f>
        <v>#REF!</v>
      </c>
      <c r="AE119" s="137" t="e">
        <f>#REF!</f>
        <v>#REF!</v>
      </c>
      <c r="AF119" s="204" t="e">
        <f t="shared" si="714"/>
        <v>#REF!</v>
      </c>
      <c r="AG119" s="204" t="e">
        <f>AD119*#REF!</f>
        <v>#REF!</v>
      </c>
      <c r="AH119" s="205" t="e">
        <f>AF119*#REF!</f>
        <v>#REF!</v>
      </c>
      <c r="AI119" s="205" t="e">
        <f t="shared" si="715"/>
        <v>#REF!</v>
      </c>
      <c r="AJ119" s="432" t="e">
        <f>AD119*#REF!</f>
        <v>#REF!</v>
      </c>
      <c r="AK119" s="433" t="e">
        <f>AF119*#REF!</f>
        <v>#REF!</v>
      </c>
      <c r="AL119" s="433" t="e">
        <f t="shared" si="716"/>
        <v>#REF!</v>
      </c>
      <c r="AM119" s="137" t="e">
        <f>#REF!</f>
        <v>#REF!</v>
      </c>
      <c r="AN119" s="137" t="e">
        <f>#REF!</f>
        <v>#REF!</v>
      </c>
      <c r="AO119" s="204" t="e">
        <f t="shared" si="717"/>
        <v>#REF!</v>
      </c>
      <c r="AP119" s="204" t="e">
        <f>AM119*#REF!</f>
        <v>#REF!</v>
      </c>
      <c r="AQ119" s="204" t="e">
        <f>AO119*#REF!</f>
        <v>#REF!</v>
      </c>
      <c r="AR119" s="205" t="e">
        <f t="shared" si="718"/>
        <v>#REF!</v>
      </c>
      <c r="AS119" s="432" t="e">
        <f>AM119*#REF!</f>
        <v>#REF!</v>
      </c>
      <c r="AT119" s="433" t="e">
        <f>AO119*#REF!</f>
        <v>#REF!</v>
      </c>
      <c r="AU119" s="433" t="e">
        <f t="shared" si="719"/>
        <v>#REF!</v>
      </c>
      <c r="AV119" s="136" t="e">
        <f>#REF!</f>
        <v>#REF!</v>
      </c>
      <c r="AW119" s="137" t="e">
        <f>#REF!</f>
        <v>#REF!</v>
      </c>
      <c r="AX119" s="204" t="e">
        <f t="shared" si="720"/>
        <v>#REF!</v>
      </c>
      <c r="AY119" s="204" t="e">
        <f>AV119*#REF!</f>
        <v>#REF!</v>
      </c>
      <c r="AZ119" s="205" t="e">
        <f>AX119*#REF!</f>
        <v>#REF!</v>
      </c>
      <c r="BA119" s="205" t="e">
        <f t="shared" si="721"/>
        <v>#REF!</v>
      </c>
      <c r="BB119" s="137" t="e">
        <f>#REF!</f>
        <v>#REF!</v>
      </c>
      <c r="BC119" s="137" t="e">
        <f>#REF!</f>
        <v>#REF!</v>
      </c>
      <c r="BD119" s="204" t="e">
        <f t="shared" si="722"/>
        <v>#REF!</v>
      </c>
      <c r="BE119" s="204" t="e">
        <f>BB119*#REF!</f>
        <v>#REF!</v>
      </c>
      <c r="BF119" s="205" t="e">
        <f>BD119*#REF!</f>
        <v>#REF!</v>
      </c>
      <c r="BG119" s="205" t="e">
        <f t="shared" si="723"/>
        <v>#REF!</v>
      </c>
      <c r="BH119" s="432" t="e">
        <f>BB119*#REF!</f>
        <v>#REF!</v>
      </c>
      <c r="BI119" s="433" t="e">
        <f>BD119*#REF!</f>
        <v>#REF!</v>
      </c>
      <c r="BJ119" s="433" t="e">
        <f t="shared" si="724"/>
        <v>#REF!</v>
      </c>
      <c r="BK119" s="137" t="e">
        <f>#REF!</f>
        <v>#REF!</v>
      </c>
      <c r="BL119" s="137" t="e">
        <f>#REF!</f>
        <v>#REF!</v>
      </c>
      <c r="BM119" s="204" t="e">
        <f t="shared" si="725"/>
        <v>#REF!</v>
      </c>
      <c r="BN119" s="204" t="e">
        <f>BK119*#REF!</f>
        <v>#REF!</v>
      </c>
      <c r="BO119" s="205" t="e">
        <f>BM119*#REF!</f>
        <v>#REF!</v>
      </c>
      <c r="BP119" s="205" t="e">
        <f t="shared" si="726"/>
        <v>#REF!</v>
      </c>
      <c r="BQ119" s="432" t="e">
        <f>BK119*#REF!</f>
        <v>#REF!</v>
      </c>
      <c r="BR119" s="433" t="e">
        <f>BM119*#REF!</f>
        <v>#REF!</v>
      </c>
      <c r="BS119" s="433" t="e">
        <f t="shared" si="727"/>
        <v>#REF!</v>
      </c>
      <c r="BT119" s="137" t="e">
        <f>#REF!</f>
        <v>#REF!</v>
      </c>
      <c r="BU119" s="137" t="e">
        <f>#REF!</f>
        <v>#REF!</v>
      </c>
      <c r="BV119" s="204" t="e">
        <f t="shared" si="728"/>
        <v>#REF!</v>
      </c>
      <c r="BW119" s="204" t="e">
        <f>BT119*#REF!</f>
        <v>#REF!</v>
      </c>
      <c r="BX119" s="204" t="e">
        <f>BV119*#REF!</f>
        <v>#REF!</v>
      </c>
      <c r="BY119" s="205" t="e">
        <f t="shared" si="729"/>
        <v>#REF!</v>
      </c>
      <c r="BZ119" s="432" t="e">
        <f>BT119*#REF!</f>
        <v>#REF!</v>
      </c>
      <c r="CA119" s="433" t="e">
        <f>BV119*#REF!</f>
        <v>#REF!</v>
      </c>
      <c r="CB119" s="441" t="e">
        <f t="shared" si="730"/>
        <v>#REF!</v>
      </c>
      <c r="CC119" s="137" t="e">
        <f>#REF!</f>
        <v>#REF!</v>
      </c>
      <c r="CD119" s="137" t="e">
        <f>#REF!</f>
        <v>#REF!</v>
      </c>
      <c r="CE119" s="204" t="e">
        <f t="shared" si="731"/>
        <v>#REF!</v>
      </c>
      <c r="CF119" s="204" t="e">
        <f>CC119*#REF!</f>
        <v>#REF!</v>
      </c>
      <c r="CG119" s="205" t="e">
        <f>CE119*#REF!</f>
        <v>#REF!</v>
      </c>
      <c r="CH119" s="205" t="e">
        <f t="shared" si="732"/>
        <v>#REF!</v>
      </c>
      <c r="CI119" s="137" t="e">
        <f>#REF!</f>
        <v>#REF!</v>
      </c>
      <c r="CJ119" s="137" t="e">
        <f>#REF!</f>
        <v>#REF!</v>
      </c>
      <c r="CK119" s="204" t="e">
        <f t="shared" si="733"/>
        <v>#REF!</v>
      </c>
      <c r="CL119" s="204" t="e">
        <f>CI119*#REF!</f>
        <v>#REF!</v>
      </c>
      <c r="CM119" s="205" t="e">
        <f>CK119*#REF!</f>
        <v>#REF!</v>
      </c>
      <c r="CN119" s="205" t="e">
        <f t="shared" si="734"/>
        <v>#REF!</v>
      </c>
      <c r="CO119" s="432" t="e">
        <f>CI119*#REF!</f>
        <v>#REF!</v>
      </c>
      <c r="CP119" s="433" t="e">
        <f>CK119*#REF!</f>
        <v>#REF!</v>
      </c>
      <c r="CQ119" s="433" t="e">
        <f t="shared" si="735"/>
        <v>#REF!</v>
      </c>
      <c r="CR119" s="137" t="e">
        <f>#REF!</f>
        <v>#REF!</v>
      </c>
      <c r="CS119" s="137" t="e">
        <f>#REF!</f>
        <v>#REF!</v>
      </c>
      <c r="CT119" s="204" t="e">
        <f t="shared" si="736"/>
        <v>#REF!</v>
      </c>
      <c r="CU119" s="204" t="e">
        <f>CR119*#REF!</f>
        <v>#REF!</v>
      </c>
      <c r="CV119" s="205" t="e">
        <f>CT119*#REF!</f>
        <v>#REF!</v>
      </c>
      <c r="CW119" s="205" t="e">
        <f t="shared" si="737"/>
        <v>#REF!</v>
      </c>
      <c r="CX119" s="432" t="e">
        <f>CR119*#REF!</f>
        <v>#REF!</v>
      </c>
      <c r="CY119" s="433" t="e">
        <f>CT119*#REF!</f>
        <v>#REF!</v>
      </c>
      <c r="CZ119" s="441" t="e">
        <f t="shared" si="738"/>
        <v>#REF!</v>
      </c>
      <c r="DA119" s="137" t="e">
        <f>#REF!</f>
        <v>#REF!</v>
      </c>
      <c r="DB119" s="137" t="e">
        <f>#REF!</f>
        <v>#REF!</v>
      </c>
      <c r="DC119" s="204" t="e">
        <f t="shared" si="739"/>
        <v>#REF!</v>
      </c>
      <c r="DD119" s="204" t="e">
        <f>DA119*#REF!</f>
        <v>#REF!</v>
      </c>
      <c r="DE119" s="204" t="e">
        <f>DC119*#REF!</f>
        <v>#REF!</v>
      </c>
      <c r="DF119" s="205" t="e">
        <f t="shared" si="740"/>
        <v>#REF!</v>
      </c>
      <c r="DG119" s="432" t="e">
        <f>DA119*#REF!</f>
        <v>#REF!</v>
      </c>
      <c r="DH119" s="433" t="e">
        <f>DC119*#REF!</f>
        <v>#REF!</v>
      </c>
      <c r="DI119" s="433" t="e">
        <f t="shared" si="741"/>
        <v>#REF!</v>
      </c>
      <c r="DJ119" s="136" t="e">
        <f>#REF!</f>
        <v>#REF!</v>
      </c>
      <c r="DK119" s="137" t="e">
        <f>#REF!</f>
        <v>#REF!</v>
      </c>
      <c r="DL119" s="204" t="e">
        <f t="shared" si="742"/>
        <v>#REF!</v>
      </c>
      <c r="DM119" s="204" t="e">
        <f>DJ119*#REF!</f>
        <v>#REF!</v>
      </c>
      <c r="DN119" s="205" t="e">
        <f>DL119*#REF!</f>
        <v>#REF!</v>
      </c>
      <c r="DO119" s="205" t="e">
        <f t="shared" si="743"/>
        <v>#REF!</v>
      </c>
      <c r="DP119" s="137" t="e">
        <f>#REF!</f>
        <v>#REF!</v>
      </c>
      <c r="DQ119" s="137" t="e">
        <f>#REF!</f>
        <v>#REF!</v>
      </c>
      <c r="DR119" s="204" t="e">
        <f t="shared" si="744"/>
        <v>#REF!</v>
      </c>
      <c r="DS119" s="204" t="e">
        <f>DP119*#REF!</f>
        <v>#REF!</v>
      </c>
      <c r="DT119" s="205" t="e">
        <f>DR119*#REF!</f>
        <v>#REF!</v>
      </c>
      <c r="DU119" s="205" t="e">
        <f t="shared" si="745"/>
        <v>#REF!</v>
      </c>
      <c r="DV119" s="432" t="e">
        <f>DP119*#REF!</f>
        <v>#REF!</v>
      </c>
      <c r="DW119" s="433" t="e">
        <f>DR119*#REF!</f>
        <v>#REF!</v>
      </c>
      <c r="DX119" s="433" t="e">
        <f t="shared" si="746"/>
        <v>#REF!</v>
      </c>
      <c r="DY119" s="137" t="e">
        <f>#REF!</f>
        <v>#REF!</v>
      </c>
      <c r="DZ119" s="137" t="e">
        <f>#REF!</f>
        <v>#REF!</v>
      </c>
      <c r="EA119" s="204" t="e">
        <f t="shared" si="747"/>
        <v>#REF!</v>
      </c>
      <c r="EB119" s="204" t="e">
        <f>DY119*#REF!</f>
        <v>#REF!</v>
      </c>
      <c r="EC119" s="205" t="e">
        <f>EA119*#REF!</f>
        <v>#REF!</v>
      </c>
      <c r="ED119" s="205" t="e">
        <f t="shared" si="748"/>
        <v>#REF!</v>
      </c>
      <c r="EE119" s="432" t="e">
        <f>DY119*#REF!</f>
        <v>#REF!</v>
      </c>
      <c r="EF119" s="433" t="e">
        <f>EA119*#REF!</f>
        <v>#REF!</v>
      </c>
      <c r="EG119" s="441" t="e">
        <f t="shared" si="749"/>
        <v>#REF!</v>
      </c>
      <c r="EH119" s="137" t="e">
        <f>#REF!</f>
        <v>#REF!</v>
      </c>
      <c r="EI119" s="137" t="e">
        <f>#REF!</f>
        <v>#REF!</v>
      </c>
      <c r="EJ119" s="204" t="e">
        <f t="shared" si="750"/>
        <v>#REF!</v>
      </c>
      <c r="EK119" s="204" t="e">
        <f>EH119*#REF!</f>
        <v>#REF!</v>
      </c>
      <c r="EL119" s="204" t="e">
        <f>EJ119*#REF!</f>
        <v>#REF!</v>
      </c>
      <c r="EM119" s="205" t="e">
        <f t="shared" si="751"/>
        <v>#REF!</v>
      </c>
      <c r="EN119" s="432" t="e">
        <f>EH119*#REF!</f>
        <v>#REF!</v>
      </c>
      <c r="EO119" s="433" t="e">
        <f>EJ119*#REF!</f>
        <v>#REF!</v>
      </c>
      <c r="EP119" s="441" t="e">
        <f t="shared" si="752"/>
        <v>#REF!</v>
      </c>
      <c r="EQ119" s="136" t="e">
        <f>#REF!</f>
        <v>#REF!</v>
      </c>
      <c r="ER119" s="137" t="e">
        <f>#REF!</f>
        <v>#REF!</v>
      </c>
      <c r="ES119" s="204" t="e">
        <f t="shared" si="753"/>
        <v>#REF!</v>
      </c>
      <c r="ET119" s="204" t="e">
        <f>EQ119*#REF!</f>
        <v>#REF!</v>
      </c>
      <c r="EU119" s="205" t="e">
        <f>ES119*#REF!</f>
        <v>#REF!</v>
      </c>
      <c r="EV119" s="205" t="e">
        <f t="shared" si="754"/>
        <v>#REF!</v>
      </c>
      <c r="EW119" s="137" t="e">
        <f>#REF!</f>
        <v>#REF!</v>
      </c>
      <c r="EX119" s="137" t="e">
        <f>#REF!</f>
        <v>#REF!</v>
      </c>
      <c r="EY119" s="204" t="e">
        <f t="shared" si="755"/>
        <v>#REF!</v>
      </c>
      <c r="EZ119" s="204" t="e">
        <f>EW119*#REF!</f>
        <v>#REF!</v>
      </c>
      <c r="FA119" s="205" t="e">
        <f>EY119*#REF!</f>
        <v>#REF!</v>
      </c>
      <c r="FB119" s="205" t="e">
        <f t="shared" si="756"/>
        <v>#REF!</v>
      </c>
      <c r="FC119" s="432" t="e">
        <f>EW119*#REF!</f>
        <v>#REF!</v>
      </c>
      <c r="FD119" s="433" t="e">
        <f>EY119*#REF!</f>
        <v>#REF!</v>
      </c>
      <c r="FE119" s="433" t="e">
        <f t="shared" si="757"/>
        <v>#REF!</v>
      </c>
      <c r="FF119" s="137" t="e">
        <f>#REF!</f>
        <v>#REF!</v>
      </c>
      <c r="FG119" s="137" t="e">
        <f>#REF!</f>
        <v>#REF!</v>
      </c>
      <c r="FH119" s="204" t="e">
        <f t="shared" si="758"/>
        <v>#REF!</v>
      </c>
      <c r="FI119" s="204" t="e">
        <f>FF119*#REF!</f>
        <v>#REF!</v>
      </c>
      <c r="FJ119" s="205" t="e">
        <f>FH119*#REF!</f>
        <v>#REF!</v>
      </c>
      <c r="FK119" s="205" t="e">
        <f t="shared" si="759"/>
        <v>#REF!</v>
      </c>
      <c r="FL119" s="432" t="e">
        <f>FF119*#REF!</f>
        <v>#REF!</v>
      </c>
      <c r="FM119" s="433" t="e">
        <f>FH119*#REF!</f>
        <v>#REF!</v>
      </c>
      <c r="FN119" s="441" t="e">
        <f t="shared" si="760"/>
        <v>#REF!</v>
      </c>
      <c r="FO119" s="137" t="e">
        <f>#REF!</f>
        <v>#REF!</v>
      </c>
      <c r="FP119" s="137" t="e">
        <f>#REF!</f>
        <v>#REF!</v>
      </c>
      <c r="FQ119" s="204" t="e">
        <f t="shared" si="761"/>
        <v>#REF!</v>
      </c>
      <c r="FR119" s="204" t="e">
        <f>FO119*#REF!</f>
        <v>#REF!</v>
      </c>
      <c r="FS119" s="204" t="e">
        <f>FQ119*#REF!</f>
        <v>#REF!</v>
      </c>
      <c r="FT119" s="205" t="e">
        <f t="shared" si="762"/>
        <v>#REF!</v>
      </c>
      <c r="FU119" s="432" t="e">
        <f>FO119*#REF!</f>
        <v>#REF!</v>
      </c>
      <c r="FV119" s="433" t="e">
        <f>FQ119*#REF!</f>
        <v>#REF!</v>
      </c>
      <c r="FW119" s="454" t="e">
        <f t="shared" si="763"/>
        <v>#REF!</v>
      </c>
    </row>
    <row r="120" spans="1:179" s="12" customFormat="1">
      <c r="A120" s="874"/>
      <c r="B120" s="891"/>
      <c r="C120" s="337" t="s">
        <v>897</v>
      </c>
      <c r="D120" s="334" t="s">
        <v>146</v>
      </c>
      <c r="E120" s="262" t="e">
        <f t="shared" si="585"/>
        <v>#REF!</v>
      </c>
      <c r="F120" s="263" t="e">
        <f t="shared" si="586"/>
        <v>#REF!</v>
      </c>
      <c r="G120" s="263" t="e">
        <f t="shared" si="587"/>
        <v>#REF!</v>
      </c>
      <c r="H120" s="263" t="e">
        <f t="shared" si="588"/>
        <v>#REF!</v>
      </c>
      <c r="I120" s="263" t="e">
        <f t="shared" si="589"/>
        <v>#REF!</v>
      </c>
      <c r="J120" s="263" t="e">
        <f t="shared" si="590"/>
        <v>#REF!</v>
      </c>
      <c r="K120" s="473" t="e">
        <f t="shared" si="591"/>
        <v>#REF!</v>
      </c>
      <c r="L120" s="474" t="e">
        <f t="shared" si="592"/>
        <v>#REF!</v>
      </c>
      <c r="M120" s="739" t="e">
        <f t="shared" si="593"/>
        <v>#REF!</v>
      </c>
      <c r="N120" s="148"/>
      <c r="O120" s="136" t="e">
        <f>#REF!</f>
        <v>#REF!</v>
      </c>
      <c r="P120" s="137" t="e">
        <f>#REF!</f>
        <v>#REF!</v>
      </c>
      <c r="Q120" s="204" t="e">
        <f t="shared" si="709"/>
        <v>#REF!</v>
      </c>
      <c r="R120" s="204" t="e">
        <f>O120*#REF!</f>
        <v>#REF!</v>
      </c>
      <c r="S120" s="205" t="e">
        <f>Q120*#REF!</f>
        <v>#REF!</v>
      </c>
      <c r="T120" s="205" t="e">
        <f t="shared" si="710"/>
        <v>#REF!</v>
      </c>
      <c r="U120" s="137" t="e">
        <f>#REF!</f>
        <v>#REF!</v>
      </c>
      <c r="V120" s="137" t="e">
        <f>#REF!</f>
        <v>#REF!</v>
      </c>
      <c r="W120" s="204" t="e">
        <f t="shared" si="711"/>
        <v>#REF!</v>
      </c>
      <c r="X120" s="204" t="e">
        <f>U120*#REF!</f>
        <v>#REF!</v>
      </c>
      <c r="Y120" s="205" t="e">
        <f>W120*#REF!</f>
        <v>#REF!</v>
      </c>
      <c r="Z120" s="205" t="e">
        <f t="shared" si="712"/>
        <v>#REF!</v>
      </c>
      <c r="AA120" s="432" t="e">
        <f>U120*#REF!</f>
        <v>#REF!</v>
      </c>
      <c r="AB120" s="433" t="e">
        <f>W120*#REF!</f>
        <v>#REF!</v>
      </c>
      <c r="AC120" s="433" t="e">
        <f t="shared" si="713"/>
        <v>#REF!</v>
      </c>
      <c r="AD120" s="137" t="e">
        <f>#REF!</f>
        <v>#REF!</v>
      </c>
      <c r="AE120" s="137" t="e">
        <f>#REF!</f>
        <v>#REF!</v>
      </c>
      <c r="AF120" s="204" t="e">
        <f t="shared" si="714"/>
        <v>#REF!</v>
      </c>
      <c r="AG120" s="204" t="e">
        <f>AD120*#REF!</f>
        <v>#REF!</v>
      </c>
      <c r="AH120" s="205" t="e">
        <f>AF120*#REF!</f>
        <v>#REF!</v>
      </c>
      <c r="AI120" s="205" t="e">
        <f t="shared" si="715"/>
        <v>#REF!</v>
      </c>
      <c r="AJ120" s="432" t="e">
        <f>AD120*#REF!</f>
        <v>#REF!</v>
      </c>
      <c r="AK120" s="433" t="e">
        <f>AF120*#REF!</f>
        <v>#REF!</v>
      </c>
      <c r="AL120" s="433" t="e">
        <f t="shared" si="716"/>
        <v>#REF!</v>
      </c>
      <c r="AM120" s="137" t="e">
        <f>#REF!</f>
        <v>#REF!</v>
      </c>
      <c r="AN120" s="137" t="e">
        <f>#REF!</f>
        <v>#REF!</v>
      </c>
      <c r="AO120" s="204" t="e">
        <f t="shared" si="717"/>
        <v>#REF!</v>
      </c>
      <c r="AP120" s="204" t="e">
        <f>AM120*#REF!</f>
        <v>#REF!</v>
      </c>
      <c r="AQ120" s="204" t="e">
        <f>AO120*#REF!</f>
        <v>#REF!</v>
      </c>
      <c r="AR120" s="205" t="e">
        <f t="shared" si="718"/>
        <v>#REF!</v>
      </c>
      <c r="AS120" s="432" t="e">
        <f>AM120*#REF!</f>
        <v>#REF!</v>
      </c>
      <c r="AT120" s="433" t="e">
        <f>AO120*#REF!</f>
        <v>#REF!</v>
      </c>
      <c r="AU120" s="433" t="e">
        <f t="shared" si="719"/>
        <v>#REF!</v>
      </c>
      <c r="AV120" s="136" t="e">
        <f>#REF!</f>
        <v>#REF!</v>
      </c>
      <c r="AW120" s="137" t="e">
        <f>#REF!</f>
        <v>#REF!</v>
      </c>
      <c r="AX120" s="204" t="e">
        <f t="shared" si="720"/>
        <v>#REF!</v>
      </c>
      <c r="AY120" s="204" t="e">
        <f>AV120*#REF!</f>
        <v>#REF!</v>
      </c>
      <c r="AZ120" s="205" t="e">
        <f>AX120*#REF!</f>
        <v>#REF!</v>
      </c>
      <c r="BA120" s="205" t="e">
        <f t="shared" si="721"/>
        <v>#REF!</v>
      </c>
      <c r="BB120" s="137" t="e">
        <f>#REF!</f>
        <v>#REF!</v>
      </c>
      <c r="BC120" s="137" t="e">
        <f>#REF!</f>
        <v>#REF!</v>
      </c>
      <c r="BD120" s="204" t="e">
        <f t="shared" si="722"/>
        <v>#REF!</v>
      </c>
      <c r="BE120" s="204" t="e">
        <f>BB120*#REF!</f>
        <v>#REF!</v>
      </c>
      <c r="BF120" s="205" t="e">
        <f>BD120*#REF!</f>
        <v>#REF!</v>
      </c>
      <c r="BG120" s="205" t="e">
        <f t="shared" si="723"/>
        <v>#REF!</v>
      </c>
      <c r="BH120" s="432" t="e">
        <f>BB120*#REF!</f>
        <v>#REF!</v>
      </c>
      <c r="BI120" s="433" t="e">
        <f>BD120*#REF!</f>
        <v>#REF!</v>
      </c>
      <c r="BJ120" s="433" t="e">
        <f t="shared" si="724"/>
        <v>#REF!</v>
      </c>
      <c r="BK120" s="137" t="e">
        <f>#REF!</f>
        <v>#REF!</v>
      </c>
      <c r="BL120" s="137" t="e">
        <f>#REF!</f>
        <v>#REF!</v>
      </c>
      <c r="BM120" s="204" t="e">
        <f t="shared" si="725"/>
        <v>#REF!</v>
      </c>
      <c r="BN120" s="204" t="e">
        <f>BK120*#REF!</f>
        <v>#REF!</v>
      </c>
      <c r="BO120" s="205" t="e">
        <f>BM120*#REF!</f>
        <v>#REF!</v>
      </c>
      <c r="BP120" s="205" t="e">
        <f t="shared" si="726"/>
        <v>#REF!</v>
      </c>
      <c r="BQ120" s="432" t="e">
        <f>BK120*#REF!</f>
        <v>#REF!</v>
      </c>
      <c r="BR120" s="433" t="e">
        <f>BM120*#REF!</f>
        <v>#REF!</v>
      </c>
      <c r="BS120" s="433" t="e">
        <f t="shared" si="727"/>
        <v>#REF!</v>
      </c>
      <c r="BT120" s="137" t="e">
        <f>#REF!</f>
        <v>#REF!</v>
      </c>
      <c r="BU120" s="137" t="e">
        <f>#REF!</f>
        <v>#REF!</v>
      </c>
      <c r="BV120" s="204" t="e">
        <f t="shared" si="728"/>
        <v>#REF!</v>
      </c>
      <c r="BW120" s="204" t="e">
        <f>BT120*#REF!</f>
        <v>#REF!</v>
      </c>
      <c r="BX120" s="204" t="e">
        <f>BV120*#REF!</f>
        <v>#REF!</v>
      </c>
      <c r="BY120" s="205" t="e">
        <f t="shared" si="729"/>
        <v>#REF!</v>
      </c>
      <c r="BZ120" s="432" t="e">
        <f>BT120*#REF!</f>
        <v>#REF!</v>
      </c>
      <c r="CA120" s="433" t="e">
        <f>BV120*#REF!</f>
        <v>#REF!</v>
      </c>
      <c r="CB120" s="441" t="e">
        <f t="shared" si="730"/>
        <v>#REF!</v>
      </c>
      <c r="CC120" s="137" t="e">
        <f>#REF!</f>
        <v>#REF!</v>
      </c>
      <c r="CD120" s="137" t="e">
        <f>#REF!</f>
        <v>#REF!</v>
      </c>
      <c r="CE120" s="204" t="e">
        <f t="shared" si="731"/>
        <v>#REF!</v>
      </c>
      <c r="CF120" s="204" t="e">
        <f>CC120*#REF!</f>
        <v>#REF!</v>
      </c>
      <c r="CG120" s="205" t="e">
        <f>CE120*#REF!</f>
        <v>#REF!</v>
      </c>
      <c r="CH120" s="205" t="e">
        <f t="shared" si="732"/>
        <v>#REF!</v>
      </c>
      <c r="CI120" s="137" t="e">
        <f>#REF!</f>
        <v>#REF!</v>
      </c>
      <c r="CJ120" s="137" t="e">
        <f>#REF!</f>
        <v>#REF!</v>
      </c>
      <c r="CK120" s="204" t="e">
        <f t="shared" si="733"/>
        <v>#REF!</v>
      </c>
      <c r="CL120" s="204" t="e">
        <f>CI120*#REF!</f>
        <v>#REF!</v>
      </c>
      <c r="CM120" s="205" t="e">
        <f>CK120*#REF!</f>
        <v>#REF!</v>
      </c>
      <c r="CN120" s="205" t="e">
        <f t="shared" si="734"/>
        <v>#REF!</v>
      </c>
      <c r="CO120" s="432" t="e">
        <f>CI120*#REF!</f>
        <v>#REF!</v>
      </c>
      <c r="CP120" s="433" t="e">
        <f>CK120*#REF!</f>
        <v>#REF!</v>
      </c>
      <c r="CQ120" s="433" t="e">
        <f t="shared" si="735"/>
        <v>#REF!</v>
      </c>
      <c r="CR120" s="137" t="e">
        <f>#REF!</f>
        <v>#REF!</v>
      </c>
      <c r="CS120" s="137" t="e">
        <f>#REF!</f>
        <v>#REF!</v>
      </c>
      <c r="CT120" s="204" t="e">
        <f t="shared" si="736"/>
        <v>#REF!</v>
      </c>
      <c r="CU120" s="204" t="e">
        <f>CR120*#REF!</f>
        <v>#REF!</v>
      </c>
      <c r="CV120" s="205" t="e">
        <f>CT120*#REF!</f>
        <v>#REF!</v>
      </c>
      <c r="CW120" s="205" t="e">
        <f t="shared" si="737"/>
        <v>#REF!</v>
      </c>
      <c r="CX120" s="432" t="e">
        <f>CR120*#REF!</f>
        <v>#REF!</v>
      </c>
      <c r="CY120" s="433" t="e">
        <f>CT120*#REF!</f>
        <v>#REF!</v>
      </c>
      <c r="CZ120" s="441" t="e">
        <f t="shared" si="738"/>
        <v>#REF!</v>
      </c>
      <c r="DA120" s="137" t="e">
        <f>#REF!</f>
        <v>#REF!</v>
      </c>
      <c r="DB120" s="137" t="e">
        <f>#REF!</f>
        <v>#REF!</v>
      </c>
      <c r="DC120" s="204" t="e">
        <f t="shared" si="739"/>
        <v>#REF!</v>
      </c>
      <c r="DD120" s="204" t="e">
        <f>DA120*#REF!</f>
        <v>#REF!</v>
      </c>
      <c r="DE120" s="204" t="e">
        <f>DC120*#REF!</f>
        <v>#REF!</v>
      </c>
      <c r="DF120" s="205" t="e">
        <f t="shared" si="740"/>
        <v>#REF!</v>
      </c>
      <c r="DG120" s="432" t="e">
        <f>DA120*#REF!</f>
        <v>#REF!</v>
      </c>
      <c r="DH120" s="433" t="e">
        <f>DC120*#REF!</f>
        <v>#REF!</v>
      </c>
      <c r="DI120" s="433" t="e">
        <f t="shared" si="741"/>
        <v>#REF!</v>
      </c>
      <c r="DJ120" s="136" t="e">
        <f>#REF!</f>
        <v>#REF!</v>
      </c>
      <c r="DK120" s="137" t="e">
        <f>#REF!</f>
        <v>#REF!</v>
      </c>
      <c r="DL120" s="204" t="e">
        <f t="shared" si="742"/>
        <v>#REF!</v>
      </c>
      <c r="DM120" s="204" t="e">
        <f>DJ120*#REF!</f>
        <v>#REF!</v>
      </c>
      <c r="DN120" s="205" t="e">
        <f>DL120*#REF!</f>
        <v>#REF!</v>
      </c>
      <c r="DO120" s="205" t="e">
        <f t="shared" si="743"/>
        <v>#REF!</v>
      </c>
      <c r="DP120" s="137" t="e">
        <f>#REF!</f>
        <v>#REF!</v>
      </c>
      <c r="DQ120" s="137" t="e">
        <f>#REF!</f>
        <v>#REF!</v>
      </c>
      <c r="DR120" s="204" t="e">
        <f t="shared" si="744"/>
        <v>#REF!</v>
      </c>
      <c r="DS120" s="204" t="e">
        <f>DP120*#REF!</f>
        <v>#REF!</v>
      </c>
      <c r="DT120" s="205" t="e">
        <f>DR120*#REF!</f>
        <v>#REF!</v>
      </c>
      <c r="DU120" s="205" t="e">
        <f t="shared" si="745"/>
        <v>#REF!</v>
      </c>
      <c r="DV120" s="432" t="e">
        <f>DP120*#REF!</f>
        <v>#REF!</v>
      </c>
      <c r="DW120" s="433" t="e">
        <f>DR120*#REF!</f>
        <v>#REF!</v>
      </c>
      <c r="DX120" s="433" t="e">
        <f t="shared" si="746"/>
        <v>#REF!</v>
      </c>
      <c r="DY120" s="137" t="e">
        <f>#REF!</f>
        <v>#REF!</v>
      </c>
      <c r="DZ120" s="137" t="e">
        <f>#REF!</f>
        <v>#REF!</v>
      </c>
      <c r="EA120" s="204" t="e">
        <f t="shared" si="747"/>
        <v>#REF!</v>
      </c>
      <c r="EB120" s="204" t="e">
        <f>DY120*#REF!</f>
        <v>#REF!</v>
      </c>
      <c r="EC120" s="205" t="e">
        <f>EA120*#REF!</f>
        <v>#REF!</v>
      </c>
      <c r="ED120" s="205" t="e">
        <f t="shared" si="748"/>
        <v>#REF!</v>
      </c>
      <c r="EE120" s="432" t="e">
        <f>DY120*#REF!</f>
        <v>#REF!</v>
      </c>
      <c r="EF120" s="433" t="e">
        <f>EA120*#REF!</f>
        <v>#REF!</v>
      </c>
      <c r="EG120" s="441" t="e">
        <f t="shared" si="749"/>
        <v>#REF!</v>
      </c>
      <c r="EH120" s="137" t="e">
        <f>#REF!</f>
        <v>#REF!</v>
      </c>
      <c r="EI120" s="137" t="e">
        <f>#REF!</f>
        <v>#REF!</v>
      </c>
      <c r="EJ120" s="204" t="e">
        <f t="shared" si="750"/>
        <v>#REF!</v>
      </c>
      <c r="EK120" s="204" t="e">
        <f>EH120*#REF!</f>
        <v>#REF!</v>
      </c>
      <c r="EL120" s="204" t="e">
        <f>EJ120*#REF!</f>
        <v>#REF!</v>
      </c>
      <c r="EM120" s="205" t="e">
        <f t="shared" si="751"/>
        <v>#REF!</v>
      </c>
      <c r="EN120" s="432" t="e">
        <f>EH120*#REF!</f>
        <v>#REF!</v>
      </c>
      <c r="EO120" s="433" t="e">
        <f>EJ120*#REF!</f>
        <v>#REF!</v>
      </c>
      <c r="EP120" s="441" t="e">
        <f t="shared" si="752"/>
        <v>#REF!</v>
      </c>
      <c r="EQ120" s="136" t="e">
        <f>#REF!</f>
        <v>#REF!</v>
      </c>
      <c r="ER120" s="137" t="e">
        <f>#REF!</f>
        <v>#REF!</v>
      </c>
      <c r="ES120" s="204" t="e">
        <f t="shared" si="753"/>
        <v>#REF!</v>
      </c>
      <c r="ET120" s="204" t="e">
        <f>EQ120*#REF!</f>
        <v>#REF!</v>
      </c>
      <c r="EU120" s="205" t="e">
        <f>ES120*#REF!</f>
        <v>#REF!</v>
      </c>
      <c r="EV120" s="205" t="e">
        <f t="shared" si="754"/>
        <v>#REF!</v>
      </c>
      <c r="EW120" s="137" t="e">
        <f>#REF!</f>
        <v>#REF!</v>
      </c>
      <c r="EX120" s="137" t="e">
        <f>#REF!</f>
        <v>#REF!</v>
      </c>
      <c r="EY120" s="204" t="e">
        <f t="shared" si="755"/>
        <v>#REF!</v>
      </c>
      <c r="EZ120" s="204" t="e">
        <f>EW120*#REF!</f>
        <v>#REF!</v>
      </c>
      <c r="FA120" s="205" t="e">
        <f>EY120*#REF!</f>
        <v>#REF!</v>
      </c>
      <c r="FB120" s="205" t="e">
        <f t="shared" si="756"/>
        <v>#REF!</v>
      </c>
      <c r="FC120" s="432" t="e">
        <f>EW120*#REF!</f>
        <v>#REF!</v>
      </c>
      <c r="FD120" s="433" t="e">
        <f>EY120*#REF!</f>
        <v>#REF!</v>
      </c>
      <c r="FE120" s="433" t="e">
        <f t="shared" si="757"/>
        <v>#REF!</v>
      </c>
      <c r="FF120" s="137" t="e">
        <f>#REF!</f>
        <v>#REF!</v>
      </c>
      <c r="FG120" s="137" t="e">
        <f>#REF!</f>
        <v>#REF!</v>
      </c>
      <c r="FH120" s="204" t="e">
        <f t="shared" si="758"/>
        <v>#REF!</v>
      </c>
      <c r="FI120" s="204" t="e">
        <f>FF120*#REF!</f>
        <v>#REF!</v>
      </c>
      <c r="FJ120" s="205" t="e">
        <f>FH120*#REF!</f>
        <v>#REF!</v>
      </c>
      <c r="FK120" s="205" t="e">
        <f t="shared" si="759"/>
        <v>#REF!</v>
      </c>
      <c r="FL120" s="432" t="e">
        <f>FF120*#REF!</f>
        <v>#REF!</v>
      </c>
      <c r="FM120" s="433" t="e">
        <f>FH120*#REF!</f>
        <v>#REF!</v>
      </c>
      <c r="FN120" s="441" t="e">
        <f t="shared" si="760"/>
        <v>#REF!</v>
      </c>
      <c r="FO120" s="137" t="e">
        <f>#REF!</f>
        <v>#REF!</v>
      </c>
      <c r="FP120" s="137" t="e">
        <f>#REF!</f>
        <v>#REF!</v>
      </c>
      <c r="FQ120" s="204" t="e">
        <f t="shared" si="761"/>
        <v>#REF!</v>
      </c>
      <c r="FR120" s="204" t="e">
        <f>FO120*#REF!</f>
        <v>#REF!</v>
      </c>
      <c r="FS120" s="204" t="e">
        <f>FQ120*#REF!</f>
        <v>#REF!</v>
      </c>
      <c r="FT120" s="205" t="e">
        <f t="shared" si="762"/>
        <v>#REF!</v>
      </c>
      <c r="FU120" s="432" t="e">
        <f>FO120*#REF!</f>
        <v>#REF!</v>
      </c>
      <c r="FV120" s="433" t="e">
        <f>FQ120*#REF!</f>
        <v>#REF!</v>
      </c>
      <c r="FW120" s="454" t="e">
        <f t="shared" si="763"/>
        <v>#REF!</v>
      </c>
    </row>
    <row r="121" spans="1:179" s="12" customFormat="1">
      <c r="A121" s="874"/>
      <c r="B121" s="332" t="s">
        <v>162</v>
      </c>
      <c r="C121" s="333"/>
      <c r="D121" s="334" t="s">
        <v>146</v>
      </c>
      <c r="E121" s="262" t="e">
        <f t="shared" si="585"/>
        <v>#REF!</v>
      </c>
      <c r="F121" s="263" t="e">
        <f t="shared" si="586"/>
        <v>#REF!</v>
      </c>
      <c r="G121" s="263" t="e">
        <f t="shared" si="587"/>
        <v>#REF!</v>
      </c>
      <c r="H121" s="263" t="e">
        <f t="shared" si="588"/>
        <v>#REF!</v>
      </c>
      <c r="I121" s="263" t="e">
        <f t="shared" si="589"/>
        <v>#REF!</v>
      </c>
      <c r="J121" s="263" t="e">
        <f t="shared" si="590"/>
        <v>#REF!</v>
      </c>
      <c r="K121" s="473" t="e">
        <f t="shared" si="591"/>
        <v>#REF!</v>
      </c>
      <c r="L121" s="474" t="e">
        <f t="shared" si="592"/>
        <v>#REF!</v>
      </c>
      <c r="M121" s="739" t="e">
        <f t="shared" si="593"/>
        <v>#REF!</v>
      </c>
      <c r="N121" s="148"/>
      <c r="O121" s="136" t="e">
        <f>#REF!</f>
        <v>#REF!</v>
      </c>
      <c r="P121" s="137" t="e">
        <f>#REF!</f>
        <v>#REF!</v>
      </c>
      <c r="Q121" s="204" t="e">
        <f t="shared" si="709"/>
        <v>#REF!</v>
      </c>
      <c r="R121" s="204" t="e">
        <f>O121*#REF!</f>
        <v>#REF!</v>
      </c>
      <c r="S121" s="205" t="e">
        <f>Q121*#REF!</f>
        <v>#REF!</v>
      </c>
      <c r="T121" s="205" t="e">
        <f t="shared" si="710"/>
        <v>#REF!</v>
      </c>
      <c r="U121" s="137" t="e">
        <f>#REF!</f>
        <v>#REF!</v>
      </c>
      <c r="V121" s="137" t="e">
        <f>#REF!</f>
        <v>#REF!</v>
      </c>
      <c r="W121" s="204" t="e">
        <f t="shared" si="711"/>
        <v>#REF!</v>
      </c>
      <c r="X121" s="204" t="e">
        <f>U121*#REF!</f>
        <v>#REF!</v>
      </c>
      <c r="Y121" s="205" t="e">
        <f>W121*#REF!</f>
        <v>#REF!</v>
      </c>
      <c r="Z121" s="205" t="e">
        <f t="shared" si="712"/>
        <v>#REF!</v>
      </c>
      <c r="AA121" s="432" t="e">
        <f>U121*#REF!</f>
        <v>#REF!</v>
      </c>
      <c r="AB121" s="433" t="e">
        <f>W121*#REF!</f>
        <v>#REF!</v>
      </c>
      <c r="AC121" s="433" t="e">
        <f t="shared" si="713"/>
        <v>#REF!</v>
      </c>
      <c r="AD121" s="137" t="e">
        <f>#REF!</f>
        <v>#REF!</v>
      </c>
      <c r="AE121" s="137" t="e">
        <f>#REF!</f>
        <v>#REF!</v>
      </c>
      <c r="AF121" s="204" t="e">
        <f t="shared" si="714"/>
        <v>#REF!</v>
      </c>
      <c r="AG121" s="204" t="e">
        <f>AD121*#REF!</f>
        <v>#REF!</v>
      </c>
      <c r="AH121" s="205" t="e">
        <f>AF121*#REF!</f>
        <v>#REF!</v>
      </c>
      <c r="AI121" s="205" t="e">
        <f t="shared" si="715"/>
        <v>#REF!</v>
      </c>
      <c r="AJ121" s="432" t="e">
        <f>AD121*#REF!</f>
        <v>#REF!</v>
      </c>
      <c r="AK121" s="433" t="e">
        <f>AF121*#REF!</f>
        <v>#REF!</v>
      </c>
      <c r="AL121" s="433" t="e">
        <f t="shared" si="716"/>
        <v>#REF!</v>
      </c>
      <c r="AM121" s="137" t="e">
        <f>#REF!</f>
        <v>#REF!</v>
      </c>
      <c r="AN121" s="137" t="e">
        <f>#REF!</f>
        <v>#REF!</v>
      </c>
      <c r="AO121" s="204" t="e">
        <f t="shared" si="717"/>
        <v>#REF!</v>
      </c>
      <c r="AP121" s="204" t="e">
        <f>AM121*#REF!</f>
        <v>#REF!</v>
      </c>
      <c r="AQ121" s="204" t="e">
        <f>AO121*#REF!</f>
        <v>#REF!</v>
      </c>
      <c r="AR121" s="205" t="e">
        <f t="shared" si="718"/>
        <v>#REF!</v>
      </c>
      <c r="AS121" s="432" t="e">
        <f>AM121*#REF!</f>
        <v>#REF!</v>
      </c>
      <c r="AT121" s="433" t="e">
        <f>AO121*#REF!</f>
        <v>#REF!</v>
      </c>
      <c r="AU121" s="433" t="e">
        <f t="shared" si="719"/>
        <v>#REF!</v>
      </c>
      <c r="AV121" s="136" t="e">
        <f>#REF!</f>
        <v>#REF!</v>
      </c>
      <c r="AW121" s="137" t="e">
        <f>#REF!</f>
        <v>#REF!</v>
      </c>
      <c r="AX121" s="204" t="e">
        <f t="shared" si="720"/>
        <v>#REF!</v>
      </c>
      <c r="AY121" s="204" t="e">
        <f>AV121*#REF!</f>
        <v>#REF!</v>
      </c>
      <c r="AZ121" s="205" t="e">
        <f>AX121*#REF!</f>
        <v>#REF!</v>
      </c>
      <c r="BA121" s="205" t="e">
        <f t="shared" si="721"/>
        <v>#REF!</v>
      </c>
      <c r="BB121" s="137" t="e">
        <f>#REF!</f>
        <v>#REF!</v>
      </c>
      <c r="BC121" s="137" t="e">
        <f>#REF!</f>
        <v>#REF!</v>
      </c>
      <c r="BD121" s="204" t="e">
        <f t="shared" si="722"/>
        <v>#REF!</v>
      </c>
      <c r="BE121" s="204" t="e">
        <f>BB121*#REF!</f>
        <v>#REF!</v>
      </c>
      <c r="BF121" s="205" t="e">
        <f>BD121*#REF!</f>
        <v>#REF!</v>
      </c>
      <c r="BG121" s="205" t="e">
        <f t="shared" si="723"/>
        <v>#REF!</v>
      </c>
      <c r="BH121" s="432" t="e">
        <f>BB121*#REF!</f>
        <v>#REF!</v>
      </c>
      <c r="BI121" s="433" t="e">
        <f>BD121*#REF!</f>
        <v>#REF!</v>
      </c>
      <c r="BJ121" s="433" t="e">
        <f t="shared" si="724"/>
        <v>#REF!</v>
      </c>
      <c r="BK121" s="137" t="e">
        <f>#REF!</f>
        <v>#REF!</v>
      </c>
      <c r="BL121" s="137" t="e">
        <f>#REF!</f>
        <v>#REF!</v>
      </c>
      <c r="BM121" s="204" t="e">
        <f t="shared" si="725"/>
        <v>#REF!</v>
      </c>
      <c r="BN121" s="204" t="e">
        <f>BK121*#REF!</f>
        <v>#REF!</v>
      </c>
      <c r="BO121" s="205" t="e">
        <f>BM121*#REF!</f>
        <v>#REF!</v>
      </c>
      <c r="BP121" s="205" t="e">
        <f t="shared" si="726"/>
        <v>#REF!</v>
      </c>
      <c r="BQ121" s="432" t="e">
        <f>BK121*#REF!</f>
        <v>#REF!</v>
      </c>
      <c r="BR121" s="433" t="e">
        <f>BM121*#REF!</f>
        <v>#REF!</v>
      </c>
      <c r="BS121" s="433" t="e">
        <f t="shared" si="727"/>
        <v>#REF!</v>
      </c>
      <c r="BT121" s="137" t="e">
        <f>#REF!</f>
        <v>#REF!</v>
      </c>
      <c r="BU121" s="137" t="e">
        <f>#REF!</f>
        <v>#REF!</v>
      </c>
      <c r="BV121" s="204" t="e">
        <f t="shared" si="728"/>
        <v>#REF!</v>
      </c>
      <c r="BW121" s="204" t="e">
        <f>BT121*#REF!</f>
        <v>#REF!</v>
      </c>
      <c r="BX121" s="204" t="e">
        <f>BV121*#REF!</f>
        <v>#REF!</v>
      </c>
      <c r="BY121" s="205" t="e">
        <f t="shared" si="729"/>
        <v>#REF!</v>
      </c>
      <c r="BZ121" s="432" t="e">
        <f>BT121*#REF!</f>
        <v>#REF!</v>
      </c>
      <c r="CA121" s="433" t="e">
        <f>BV121*#REF!</f>
        <v>#REF!</v>
      </c>
      <c r="CB121" s="441" t="e">
        <f t="shared" si="730"/>
        <v>#REF!</v>
      </c>
      <c r="CC121" s="137" t="e">
        <f>#REF!</f>
        <v>#REF!</v>
      </c>
      <c r="CD121" s="137" t="e">
        <f>#REF!</f>
        <v>#REF!</v>
      </c>
      <c r="CE121" s="204" t="e">
        <f t="shared" si="731"/>
        <v>#REF!</v>
      </c>
      <c r="CF121" s="204" t="e">
        <f>CC121*#REF!</f>
        <v>#REF!</v>
      </c>
      <c r="CG121" s="205" t="e">
        <f>CE121*#REF!</f>
        <v>#REF!</v>
      </c>
      <c r="CH121" s="205" t="e">
        <f t="shared" si="732"/>
        <v>#REF!</v>
      </c>
      <c r="CI121" s="137" t="e">
        <f>#REF!</f>
        <v>#REF!</v>
      </c>
      <c r="CJ121" s="137" t="e">
        <f>#REF!</f>
        <v>#REF!</v>
      </c>
      <c r="CK121" s="204" t="e">
        <f t="shared" si="733"/>
        <v>#REF!</v>
      </c>
      <c r="CL121" s="204" t="e">
        <f>CI121*#REF!</f>
        <v>#REF!</v>
      </c>
      <c r="CM121" s="205" t="e">
        <f>CK121*#REF!</f>
        <v>#REF!</v>
      </c>
      <c r="CN121" s="205" t="e">
        <f t="shared" si="734"/>
        <v>#REF!</v>
      </c>
      <c r="CO121" s="432" t="e">
        <f>CI121*#REF!</f>
        <v>#REF!</v>
      </c>
      <c r="CP121" s="433" t="e">
        <f>CK121*#REF!</f>
        <v>#REF!</v>
      </c>
      <c r="CQ121" s="433" t="e">
        <f t="shared" si="735"/>
        <v>#REF!</v>
      </c>
      <c r="CR121" s="137" t="e">
        <f>#REF!</f>
        <v>#REF!</v>
      </c>
      <c r="CS121" s="137" t="e">
        <f>#REF!</f>
        <v>#REF!</v>
      </c>
      <c r="CT121" s="204" t="e">
        <f t="shared" si="736"/>
        <v>#REF!</v>
      </c>
      <c r="CU121" s="204" t="e">
        <f>CR121*#REF!</f>
        <v>#REF!</v>
      </c>
      <c r="CV121" s="205" t="e">
        <f>CT121*#REF!</f>
        <v>#REF!</v>
      </c>
      <c r="CW121" s="205" t="e">
        <f t="shared" si="737"/>
        <v>#REF!</v>
      </c>
      <c r="CX121" s="432" t="e">
        <f>CR121*#REF!</f>
        <v>#REF!</v>
      </c>
      <c r="CY121" s="433" t="e">
        <f>CT121*#REF!</f>
        <v>#REF!</v>
      </c>
      <c r="CZ121" s="441" t="e">
        <f t="shared" si="738"/>
        <v>#REF!</v>
      </c>
      <c r="DA121" s="137" t="e">
        <f>#REF!</f>
        <v>#REF!</v>
      </c>
      <c r="DB121" s="137" t="e">
        <f>#REF!</f>
        <v>#REF!</v>
      </c>
      <c r="DC121" s="204" t="e">
        <f t="shared" si="739"/>
        <v>#REF!</v>
      </c>
      <c r="DD121" s="204" t="e">
        <f>DA121*#REF!</f>
        <v>#REF!</v>
      </c>
      <c r="DE121" s="204" t="e">
        <f>DC121*#REF!</f>
        <v>#REF!</v>
      </c>
      <c r="DF121" s="205" t="e">
        <f t="shared" si="740"/>
        <v>#REF!</v>
      </c>
      <c r="DG121" s="432" t="e">
        <f>DA121*#REF!</f>
        <v>#REF!</v>
      </c>
      <c r="DH121" s="433" t="e">
        <f>DC121*#REF!</f>
        <v>#REF!</v>
      </c>
      <c r="DI121" s="433" t="e">
        <f t="shared" si="741"/>
        <v>#REF!</v>
      </c>
      <c r="DJ121" s="136" t="e">
        <f>#REF!</f>
        <v>#REF!</v>
      </c>
      <c r="DK121" s="137" t="e">
        <f>#REF!</f>
        <v>#REF!</v>
      </c>
      <c r="DL121" s="204" t="e">
        <f t="shared" si="742"/>
        <v>#REF!</v>
      </c>
      <c r="DM121" s="204" t="e">
        <f>DJ121*#REF!</f>
        <v>#REF!</v>
      </c>
      <c r="DN121" s="205" t="e">
        <f>DL121*#REF!</f>
        <v>#REF!</v>
      </c>
      <c r="DO121" s="205" t="e">
        <f t="shared" si="743"/>
        <v>#REF!</v>
      </c>
      <c r="DP121" s="137" t="e">
        <f>#REF!</f>
        <v>#REF!</v>
      </c>
      <c r="DQ121" s="137" t="e">
        <f>#REF!</f>
        <v>#REF!</v>
      </c>
      <c r="DR121" s="204" t="e">
        <f t="shared" si="744"/>
        <v>#REF!</v>
      </c>
      <c r="DS121" s="204" t="e">
        <f>DP121*#REF!</f>
        <v>#REF!</v>
      </c>
      <c r="DT121" s="205" t="e">
        <f>DR121*#REF!</f>
        <v>#REF!</v>
      </c>
      <c r="DU121" s="205" t="e">
        <f t="shared" si="745"/>
        <v>#REF!</v>
      </c>
      <c r="DV121" s="432" t="e">
        <f>DP121*#REF!</f>
        <v>#REF!</v>
      </c>
      <c r="DW121" s="433" t="e">
        <f>DR121*#REF!</f>
        <v>#REF!</v>
      </c>
      <c r="DX121" s="433" t="e">
        <f t="shared" si="746"/>
        <v>#REF!</v>
      </c>
      <c r="DY121" s="137" t="e">
        <f>#REF!</f>
        <v>#REF!</v>
      </c>
      <c r="DZ121" s="137" t="e">
        <f>#REF!</f>
        <v>#REF!</v>
      </c>
      <c r="EA121" s="204" t="e">
        <f t="shared" si="747"/>
        <v>#REF!</v>
      </c>
      <c r="EB121" s="204" t="e">
        <f>DY121*#REF!</f>
        <v>#REF!</v>
      </c>
      <c r="EC121" s="205" t="e">
        <f>EA121*#REF!</f>
        <v>#REF!</v>
      </c>
      <c r="ED121" s="205" t="e">
        <f t="shared" si="748"/>
        <v>#REF!</v>
      </c>
      <c r="EE121" s="432" t="e">
        <f>DY121*#REF!</f>
        <v>#REF!</v>
      </c>
      <c r="EF121" s="433" t="e">
        <f>EA121*#REF!</f>
        <v>#REF!</v>
      </c>
      <c r="EG121" s="441" t="e">
        <f t="shared" si="749"/>
        <v>#REF!</v>
      </c>
      <c r="EH121" s="137" t="e">
        <f>#REF!</f>
        <v>#REF!</v>
      </c>
      <c r="EI121" s="137" t="e">
        <f>#REF!</f>
        <v>#REF!</v>
      </c>
      <c r="EJ121" s="204" t="e">
        <f t="shared" si="750"/>
        <v>#REF!</v>
      </c>
      <c r="EK121" s="204" t="e">
        <f>EH121*#REF!</f>
        <v>#REF!</v>
      </c>
      <c r="EL121" s="204" t="e">
        <f>EJ121*#REF!</f>
        <v>#REF!</v>
      </c>
      <c r="EM121" s="205" t="e">
        <f t="shared" si="751"/>
        <v>#REF!</v>
      </c>
      <c r="EN121" s="432" t="e">
        <f>EH121*#REF!</f>
        <v>#REF!</v>
      </c>
      <c r="EO121" s="433" t="e">
        <f>EJ121*#REF!</f>
        <v>#REF!</v>
      </c>
      <c r="EP121" s="441" t="e">
        <f t="shared" si="752"/>
        <v>#REF!</v>
      </c>
      <c r="EQ121" s="136" t="e">
        <f>#REF!</f>
        <v>#REF!</v>
      </c>
      <c r="ER121" s="137" t="e">
        <f>#REF!</f>
        <v>#REF!</v>
      </c>
      <c r="ES121" s="204" t="e">
        <f t="shared" si="753"/>
        <v>#REF!</v>
      </c>
      <c r="ET121" s="204" t="e">
        <f>EQ121*#REF!</f>
        <v>#REF!</v>
      </c>
      <c r="EU121" s="205" t="e">
        <f>ES121*#REF!</f>
        <v>#REF!</v>
      </c>
      <c r="EV121" s="205" t="e">
        <f t="shared" si="754"/>
        <v>#REF!</v>
      </c>
      <c r="EW121" s="137" t="e">
        <f>#REF!</f>
        <v>#REF!</v>
      </c>
      <c r="EX121" s="137" t="e">
        <f>#REF!</f>
        <v>#REF!</v>
      </c>
      <c r="EY121" s="204" t="e">
        <f t="shared" si="755"/>
        <v>#REF!</v>
      </c>
      <c r="EZ121" s="204" t="e">
        <f>EW121*#REF!</f>
        <v>#REF!</v>
      </c>
      <c r="FA121" s="205" t="e">
        <f>EY121*#REF!</f>
        <v>#REF!</v>
      </c>
      <c r="FB121" s="205" t="e">
        <f t="shared" si="756"/>
        <v>#REF!</v>
      </c>
      <c r="FC121" s="432" t="e">
        <f>EW121*#REF!</f>
        <v>#REF!</v>
      </c>
      <c r="FD121" s="433" t="e">
        <f>EY121*#REF!</f>
        <v>#REF!</v>
      </c>
      <c r="FE121" s="433" t="e">
        <f t="shared" si="757"/>
        <v>#REF!</v>
      </c>
      <c r="FF121" s="137" t="e">
        <f>#REF!</f>
        <v>#REF!</v>
      </c>
      <c r="FG121" s="137" t="e">
        <f>#REF!</f>
        <v>#REF!</v>
      </c>
      <c r="FH121" s="204" t="e">
        <f t="shared" si="758"/>
        <v>#REF!</v>
      </c>
      <c r="FI121" s="204" t="e">
        <f>FF121*#REF!</f>
        <v>#REF!</v>
      </c>
      <c r="FJ121" s="205" t="e">
        <f>FH121*#REF!</f>
        <v>#REF!</v>
      </c>
      <c r="FK121" s="205" t="e">
        <f t="shared" si="759"/>
        <v>#REF!</v>
      </c>
      <c r="FL121" s="432" t="e">
        <f>FF121*#REF!</f>
        <v>#REF!</v>
      </c>
      <c r="FM121" s="433" t="e">
        <f>FH121*#REF!</f>
        <v>#REF!</v>
      </c>
      <c r="FN121" s="441" t="e">
        <f t="shared" si="760"/>
        <v>#REF!</v>
      </c>
      <c r="FO121" s="137" t="e">
        <f>#REF!</f>
        <v>#REF!</v>
      </c>
      <c r="FP121" s="137" t="e">
        <f>#REF!</f>
        <v>#REF!</v>
      </c>
      <c r="FQ121" s="204" t="e">
        <f t="shared" si="761"/>
        <v>#REF!</v>
      </c>
      <c r="FR121" s="204" t="e">
        <f>FO121*#REF!</f>
        <v>#REF!</v>
      </c>
      <c r="FS121" s="204" t="e">
        <f>FQ121*#REF!</f>
        <v>#REF!</v>
      </c>
      <c r="FT121" s="205" t="e">
        <f t="shared" si="762"/>
        <v>#REF!</v>
      </c>
      <c r="FU121" s="432" t="e">
        <f>FO121*#REF!</f>
        <v>#REF!</v>
      </c>
      <c r="FV121" s="433" t="e">
        <f>FQ121*#REF!</f>
        <v>#REF!</v>
      </c>
      <c r="FW121" s="454" t="e">
        <f t="shared" si="763"/>
        <v>#REF!</v>
      </c>
    </row>
    <row r="122" spans="1:179" s="12" customFormat="1">
      <c r="A122" s="874"/>
      <c r="B122" s="332" t="s">
        <v>163</v>
      </c>
      <c r="C122" s="333"/>
      <c r="D122" s="334" t="s">
        <v>146</v>
      </c>
      <c r="E122" s="262" t="e">
        <f t="shared" si="585"/>
        <v>#REF!</v>
      </c>
      <c r="F122" s="263" t="e">
        <f t="shared" si="586"/>
        <v>#REF!</v>
      </c>
      <c r="G122" s="263" t="e">
        <f t="shared" si="587"/>
        <v>#REF!</v>
      </c>
      <c r="H122" s="263" t="e">
        <f t="shared" si="588"/>
        <v>#REF!</v>
      </c>
      <c r="I122" s="263" t="e">
        <f t="shared" si="589"/>
        <v>#REF!</v>
      </c>
      <c r="J122" s="263" t="e">
        <f t="shared" si="590"/>
        <v>#REF!</v>
      </c>
      <c r="K122" s="473" t="e">
        <f t="shared" si="591"/>
        <v>#REF!</v>
      </c>
      <c r="L122" s="474" t="e">
        <f t="shared" si="592"/>
        <v>#REF!</v>
      </c>
      <c r="M122" s="739" t="e">
        <f t="shared" si="593"/>
        <v>#REF!</v>
      </c>
      <c r="N122" s="148"/>
      <c r="O122" s="136" t="e">
        <f>#REF!</f>
        <v>#REF!</v>
      </c>
      <c r="P122" s="137" t="e">
        <f>#REF!</f>
        <v>#REF!</v>
      </c>
      <c r="Q122" s="204" t="e">
        <f t="shared" si="709"/>
        <v>#REF!</v>
      </c>
      <c r="R122" s="204" t="e">
        <f>O122*#REF!</f>
        <v>#REF!</v>
      </c>
      <c r="S122" s="205" t="e">
        <f>Q122*#REF!</f>
        <v>#REF!</v>
      </c>
      <c r="T122" s="205" t="e">
        <f t="shared" si="710"/>
        <v>#REF!</v>
      </c>
      <c r="U122" s="137" t="e">
        <f>#REF!</f>
        <v>#REF!</v>
      </c>
      <c r="V122" s="137" t="e">
        <f>#REF!</f>
        <v>#REF!</v>
      </c>
      <c r="W122" s="204" t="e">
        <f t="shared" si="711"/>
        <v>#REF!</v>
      </c>
      <c r="X122" s="204" t="e">
        <f>U122*#REF!</f>
        <v>#REF!</v>
      </c>
      <c r="Y122" s="205" t="e">
        <f>W122*#REF!</f>
        <v>#REF!</v>
      </c>
      <c r="Z122" s="205" t="e">
        <f t="shared" si="712"/>
        <v>#REF!</v>
      </c>
      <c r="AA122" s="432" t="e">
        <f>U122*#REF!</f>
        <v>#REF!</v>
      </c>
      <c r="AB122" s="433" t="e">
        <f>W122*#REF!</f>
        <v>#REF!</v>
      </c>
      <c r="AC122" s="433" t="e">
        <f t="shared" si="713"/>
        <v>#REF!</v>
      </c>
      <c r="AD122" s="137" t="e">
        <f>#REF!</f>
        <v>#REF!</v>
      </c>
      <c r="AE122" s="137" t="e">
        <f>#REF!</f>
        <v>#REF!</v>
      </c>
      <c r="AF122" s="204" t="e">
        <f t="shared" si="714"/>
        <v>#REF!</v>
      </c>
      <c r="AG122" s="204" t="e">
        <f>AD122*#REF!</f>
        <v>#REF!</v>
      </c>
      <c r="AH122" s="205" t="e">
        <f>AF122*#REF!</f>
        <v>#REF!</v>
      </c>
      <c r="AI122" s="205" t="e">
        <f t="shared" si="715"/>
        <v>#REF!</v>
      </c>
      <c r="AJ122" s="432" t="e">
        <f>AD122*#REF!</f>
        <v>#REF!</v>
      </c>
      <c r="AK122" s="433" t="e">
        <f>AF122*#REF!</f>
        <v>#REF!</v>
      </c>
      <c r="AL122" s="433" t="e">
        <f t="shared" si="716"/>
        <v>#REF!</v>
      </c>
      <c r="AM122" s="137" t="e">
        <f>#REF!</f>
        <v>#REF!</v>
      </c>
      <c r="AN122" s="137" t="e">
        <f>#REF!</f>
        <v>#REF!</v>
      </c>
      <c r="AO122" s="204" t="e">
        <f t="shared" si="717"/>
        <v>#REF!</v>
      </c>
      <c r="AP122" s="204" t="e">
        <f>AM122*#REF!</f>
        <v>#REF!</v>
      </c>
      <c r="AQ122" s="204" t="e">
        <f>AO122*#REF!</f>
        <v>#REF!</v>
      </c>
      <c r="AR122" s="205" t="e">
        <f t="shared" si="718"/>
        <v>#REF!</v>
      </c>
      <c r="AS122" s="432" t="e">
        <f>AM122*#REF!</f>
        <v>#REF!</v>
      </c>
      <c r="AT122" s="433" t="e">
        <f>AO122*#REF!</f>
        <v>#REF!</v>
      </c>
      <c r="AU122" s="433" t="e">
        <f t="shared" si="719"/>
        <v>#REF!</v>
      </c>
      <c r="AV122" s="136" t="e">
        <f>#REF!</f>
        <v>#REF!</v>
      </c>
      <c r="AW122" s="137" t="e">
        <f>#REF!</f>
        <v>#REF!</v>
      </c>
      <c r="AX122" s="204" t="e">
        <f t="shared" si="720"/>
        <v>#REF!</v>
      </c>
      <c r="AY122" s="204" t="e">
        <f>AV122*#REF!</f>
        <v>#REF!</v>
      </c>
      <c r="AZ122" s="205" t="e">
        <f>AX122*#REF!</f>
        <v>#REF!</v>
      </c>
      <c r="BA122" s="205" t="e">
        <f t="shared" si="721"/>
        <v>#REF!</v>
      </c>
      <c r="BB122" s="137" t="e">
        <f>#REF!</f>
        <v>#REF!</v>
      </c>
      <c r="BC122" s="137" t="e">
        <f>#REF!</f>
        <v>#REF!</v>
      </c>
      <c r="BD122" s="204" t="e">
        <f t="shared" si="722"/>
        <v>#REF!</v>
      </c>
      <c r="BE122" s="204" t="e">
        <f>BB122*#REF!</f>
        <v>#REF!</v>
      </c>
      <c r="BF122" s="205" t="e">
        <f>BD122*#REF!</f>
        <v>#REF!</v>
      </c>
      <c r="BG122" s="205" t="e">
        <f t="shared" si="723"/>
        <v>#REF!</v>
      </c>
      <c r="BH122" s="432" t="e">
        <f>BB122*#REF!</f>
        <v>#REF!</v>
      </c>
      <c r="BI122" s="433" t="e">
        <f>BD122*#REF!</f>
        <v>#REF!</v>
      </c>
      <c r="BJ122" s="433" t="e">
        <f t="shared" si="724"/>
        <v>#REF!</v>
      </c>
      <c r="BK122" s="137" t="e">
        <f>#REF!</f>
        <v>#REF!</v>
      </c>
      <c r="BL122" s="137" t="e">
        <f>#REF!</f>
        <v>#REF!</v>
      </c>
      <c r="BM122" s="204" t="e">
        <f t="shared" si="725"/>
        <v>#REF!</v>
      </c>
      <c r="BN122" s="204" t="e">
        <f>BK122*#REF!</f>
        <v>#REF!</v>
      </c>
      <c r="BO122" s="205" t="e">
        <f>BM122*#REF!</f>
        <v>#REF!</v>
      </c>
      <c r="BP122" s="205" t="e">
        <f t="shared" si="726"/>
        <v>#REF!</v>
      </c>
      <c r="BQ122" s="432" t="e">
        <f>BK122*#REF!</f>
        <v>#REF!</v>
      </c>
      <c r="BR122" s="433" t="e">
        <f>BM122*#REF!</f>
        <v>#REF!</v>
      </c>
      <c r="BS122" s="433" t="e">
        <f t="shared" si="727"/>
        <v>#REF!</v>
      </c>
      <c r="BT122" s="137" t="e">
        <f>#REF!</f>
        <v>#REF!</v>
      </c>
      <c r="BU122" s="137" t="e">
        <f>#REF!</f>
        <v>#REF!</v>
      </c>
      <c r="BV122" s="204" t="e">
        <f t="shared" si="728"/>
        <v>#REF!</v>
      </c>
      <c r="BW122" s="204" t="e">
        <f>BT122*#REF!</f>
        <v>#REF!</v>
      </c>
      <c r="BX122" s="204" t="e">
        <f>BV122*#REF!</f>
        <v>#REF!</v>
      </c>
      <c r="BY122" s="205" t="e">
        <f t="shared" si="729"/>
        <v>#REF!</v>
      </c>
      <c r="BZ122" s="432" t="e">
        <f>BT122*#REF!</f>
        <v>#REF!</v>
      </c>
      <c r="CA122" s="433" t="e">
        <f>BV122*#REF!</f>
        <v>#REF!</v>
      </c>
      <c r="CB122" s="441" t="e">
        <f t="shared" si="730"/>
        <v>#REF!</v>
      </c>
      <c r="CC122" s="137" t="e">
        <f>#REF!</f>
        <v>#REF!</v>
      </c>
      <c r="CD122" s="137" t="e">
        <f>#REF!</f>
        <v>#REF!</v>
      </c>
      <c r="CE122" s="204" t="e">
        <f t="shared" si="731"/>
        <v>#REF!</v>
      </c>
      <c r="CF122" s="204" t="e">
        <f>CC122*#REF!</f>
        <v>#REF!</v>
      </c>
      <c r="CG122" s="205" t="e">
        <f>CE122*#REF!</f>
        <v>#REF!</v>
      </c>
      <c r="CH122" s="205" t="e">
        <f t="shared" si="732"/>
        <v>#REF!</v>
      </c>
      <c r="CI122" s="137" t="e">
        <f>#REF!</f>
        <v>#REF!</v>
      </c>
      <c r="CJ122" s="137" t="e">
        <f>#REF!</f>
        <v>#REF!</v>
      </c>
      <c r="CK122" s="204" t="e">
        <f t="shared" si="733"/>
        <v>#REF!</v>
      </c>
      <c r="CL122" s="204" t="e">
        <f>CI122*#REF!</f>
        <v>#REF!</v>
      </c>
      <c r="CM122" s="205" t="e">
        <f>CK122*#REF!</f>
        <v>#REF!</v>
      </c>
      <c r="CN122" s="205" t="e">
        <f t="shared" si="734"/>
        <v>#REF!</v>
      </c>
      <c r="CO122" s="432" t="e">
        <f>CI122*#REF!</f>
        <v>#REF!</v>
      </c>
      <c r="CP122" s="433" t="e">
        <f>CK122*#REF!</f>
        <v>#REF!</v>
      </c>
      <c r="CQ122" s="433" t="e">
        <f t="shared" si="735"/>
        <v>#REF!</v>
      </c>
      <c r="CR122" s="137" t="e">
        <f>#REF!</f>
        <v>#REF!</v>
      </c>
      <c r="CS122" s="137" t="e">
        <f>#REF!</f>
        <v>#REF!</v>
      </c>
      <c r="CT122" s="204" t="e">
        <f t="shared" si="736"/>
        <v>#REF!</v>
      </c>
      <c r="CU122" s="204" t="e">
        <f>CR122*#REF!</f>
        <v>#REF!</v>
      </c>
      <c r="CV122" s="205" t="e">
        <f>CT122*#REF!</f>
        <v>#REF!</v>
      </c>
      <c r="CW122" s="205" t="e">
        <f t="shared" si="737"/>
        <v>#REF!</v>
      </c>
      <c r="CX122" s="432" t="e">
        <f>CR122*#REF!</f>
        <v>#REF!</v>
      </c>
      <c r="CY122" s="433" t="e">
        <f>CT122*#REF!</f>
        <v>#REF!</v>
      </c>
      <c r="CZ122" s="441" t="e">
        <f t="shared" si="738"/>
        <v>#REF!</v>
      </c>
      <c r="DA122" s="137" t="e">
        <f>#REF!</f>
        <v>#REF!</v>
      </c>
      <c r="DB122" s="137" t="e">
        <f>#REF!</f>
        <v>#REF!</v>
      </c>
      <c r="DC122" s="204" t="e">
        <f t="shared" si="739"/>
        <v>#REF!</v>
      </c>
      <c r="DD122" s="204" t="e">
        <f>DA122*#REF!</f>
        <v>#REF!</v>
      </c>
      <c r="DE122" s="204" t="e">
        <f>DC122*#REF!</f>
        <v>#REF!</v>
      </c>
      <c r="DF122" s="205" t="e">
        <f t="shared" si="740"/>
        <v>#REF!</v>
      </c>
      <c r="DG122" s="432" t="e">
        <f>DA122*#REF!</f>
        <v>#REF!</v>
      </c>
      <c r="DH122" s="433" t="e">
        <f>DC122*#REF!</f>
        <v>#REF!</v>
      </c>
      <c r="DI122" s="433" t="e">
        <f t="shared" si="741"/>
        <v>#REF!</v>
      </c>
      <c r="DJ122" s="136" t="e">
        <f>#REF!</f>
        <v>#REF!</v>
      </c>
      <c r="DK122" s="137" t="e">
        <f>#REF!</f>
        <v>#REF!</v>
      </c>
      <c r="DL122" s="204" t="e">
        <f t="shared" si="742"/>
        <v>#REF!</v>
      </c>
      <c r="DM122" s="204" t="e">
        <f>DJ122*#REF!</f>
        <v>#REF!</v>
      </c>
      <c r="DN122" s="205" t="e">
        <f>DL122*#REF!</f>
        <v>#REF!</v>
      </c>
      <c r="DO122" s="205" t="e">
        <f t="shared" si="743"/>
        <v>#REF!</v>
      </c>
      <c r="DP122" s="137" t="e">
        <f>#REF!</f>
        <v>#REF!</v>
      </c>
      <c r="DQ122" s="137" t="e">
        <f>#REF!</f>
        <v>#REF!</v>
      </c>
      <c r="DR122" s="204" t="e">
        <f t="shared" si="744"/>
        <v>#REF!</v>
      </c>
      <c r="DS122" s="204" t="e">
        <f>DP122*#REF!</f>
        <v>#REF!</v>
      </c>
      <c r="DT122" s="205" t="e">
        <f>DR122*#REF!</f>
        <v>#REF!</v>
      </c>
      <c r="DU122" s="205" t="e">
        <f t="shared" si="745"/>
        <v>#REF!</v>
      </c>
      <c r="DV122" s="432" t="e">
        <f>DP122*#REF!</f>
        <v>#REF!</v>
      </c>
      <c r="DW122" s="433" t="e">
        <f>DR122*#REF!</f>
        <v>#REF!</v>
      </c>
      <c r="DX122" s="433" t="e">
        <f t="shared" si="746"/>
        <v>#REF!</v>
      </c>
      <c r="DY122" s="137" t="e">
        <f>#REF!</f>
        <v>#REF!</v>
      </c>
      <c r="DZ122" s="137" t="e">
        <f>#REF!</f>
        <v>#REF!</v>
      </c>
      <c r="EA122" s="204" t="e">
        <f t="shared" si="747"/>
        <v>#REF!</v>
      </c>
      <c r="EB122" s="204" t="e">
        <f>DY122*#REF!</f>
        <v>#REF!</v>
      </c>
      <c r="EC122" s="205" t="e">
        <f>EA122*#REF!</f>
        <v>#REF!</v>
      </c>
      <c r="ED122" s="205" t="e">
        <f t="shared" si="748"/>
        <v>#REF!</v>
      </c>
      <c r="EE122" s="432" t="e">
        <f>DY122*#REF!</f>
        <v>#REF!</v>
      </c>
      <c r="EF122" s="433" t="e">
        <f>EA122*#REF!</f>
        <v>#REF!</v>
      </c>
      <c r="EG122" s="441" t="e">
        <f t="shared" si="749"/>
        <v>#REF!</v>
      </c>
      <c r="EH122" s="137" t="e">
        <f>#REF!</f>
        <v>#REF!</v>
      </c>
      <c r="EI122" s="137" t="e">
        <f>#REF!</f>
        <v>#REF!</v>
      </c>
      <c r="EJ122" s="204" t="e">
        <f t="shared" si="750"/>
        <v>#REF!</v>
      </c>
      <c r="EK122" s="204" t="e">
        <f>EH122*#REF!</f>
        <v>#REF!</v>
      </c>
      <c r="EL122" s="204" t="e">
        <f>EJ122*#REF!</f>
        <v>#REF!</v>
      </c>
      <c r="EM122" s="205" t="e">
        <f t="shared" si="751"/>
        <v>#REF!</v>
      </c>
      <c r="EN122" s="432" t="e">
        <f>EH122*#REF!</f>
        <v>#REF!</v>
      </c>
      <c r="EO122" s="433" t="e">
        <f>EJ122*#REF!</f>
        <v>#REF!</v>
      </c>
      <c r="EP122" s="441" t="e">
        <f t="shared" si="752"/>
        <v>#REF!</v>
      </c>
      <c r="EQ122" s="136" t="e">
        <f>#REF!</f>
        <v>#REF!</v>
      </c>
      <c r="ER122" s="137" t="e">
        <f>#REF!</f>
        <v>#REF!</v>
      </c>
      <c r="ES122" s="204" t="e">
        <f t="shared" si="753"/>
        <v>#REF!</v>
      </c>
      <c r="ET122" s="204" t="e">
        <f>EQ122*#REF!</f>
        <v>#REF!</v>
      </c>
      <c r="EU122" s="205" t="e">
        <f>ES122*#REF!</f>
        <v>#REF!</v>
      </c>
      <c r="EV122" s="205" t="e">
        <f t="shared" si="754"/>
        <v>#REF!</v>
      </c>
      <c r="EW122" s="137" t="e">
        <f>#REF!</f>
        <v>#REF!</v>
      </c>
      <c r="EX122" s="137" t="e">
        <f>#REF!</f>
        <v>#REF!</v>
      </c>
      <c r="EY122" s="204" t="e">
        <f t="shared" si="755"/>
        <v>#REF!</v>
      </c>
      <c r="EZ122" s="204" t="e">
        <f>EW122*#REF!</f>
        <v>#REF!</v>
      </c>
      <c r="FA122" s="205" t="e">
        <f>EY122*#REF!</f>
        <v>#REF!</v>
      </c>
      <c r="FB122" s="205" t="e">
        <f t="shared" si="756"/>
        <v>#REF!</v>
      </c>
      <c r="FC122" s="432" t="e">
        <f>EW122*#REF!</f>
        <v>#REF!</v>
      </c>
      <c r="FD122" s="433" t="e">
        <f>EY122*#REF!</f>
        <v>#REF!</v>
      </c>
      <c r="FE122" s="433" t="e">
        <f t="shared" si="757"/>
        <v>#REF!</v>
      </c>
      <c r="FF122" s="137" t="e">
        <f>#REF!</f>
        <v>#REF!</v>
      </c>
      <c r="FG122" s="137" t="e">
        <f>#REF!</f>
        <v>#REF!</v>
      </c>
      <c r="FH122" s="204" t="e">
        <f t="shared" si="758"/>
        <v>#REF!</v>
      </c>
      <c r="FI122" s="204" t="e">
        <f>FF122*#REF!</f>
        <v>#REF!</v>
      </c>
      <c r="FJ122" s="205" t="e">
        <f>FH122*#REF!</f>
        <v>#REF!</v>
      </c>
      <c r="FK122" s="205" t="e">
        <f t="shared" si="759"/>
        <v>#REF!</v>
      </c>
      <c r="FL122" s="432" t="e">
        <f>FF122*#REF!</f>
        <v>#REF!</v>
      </c>
      <c r="FM122" s="433" t="e">
        <f>FH122*#REF!</f>
        <v>#REF!</v>
      </c>
      <c r="FN122" s="441" t="e">
        <f t="shared" si="760"/>
        <v>#REF!</v>
      </c>
      <c r="FO122" s="137" t="e">
        <f>#REF!</f>
        <v>#REF!</v>
      </c>
      <c r="FP122" s="137" t="e">
        <f>#REF!</f>
        <v>#REF!</v>
      </c>
      <c r="FQ122" s="204" t="e">
        <f t="shared" si="761"/>
        <v>#REF!</v>
      </c>
      <c r="FR122" s="204" t="e">
        <f>FO122*#REF!</f>
        <v>#REF!</v>
      </c>
      <c r="FS122" s="204" t="e">
        <f>FQ122*#REF!</f>
        <v>#REF!</v>
      </c>
      <c r="FT122" s="205" t="e">
        <f t="shared" si="762"/>
        <v>#REF!</v>
      </c>
      <c r="FU122" s="432" t="e">
        <f>FO122*#REF!</f>
        <v>#REF!</v>
      </c>
      <c r="FV122" s="433" t="e">
        <f>FQ122*#REF!</f>
        <v>#REF!</v>
      </c>
      <c r="FW122" s="454" t="e">
        <f t="shared" si="763"/>
        <v>#REF!</v>
      </c>
    </row>
    <row r="123" spans="1:179" s="12" customFormat="1" ht="15.75">
      <c r="A123" s="874"/>
      <c r="B123" s="332" t="s">
        <v>164</v>
      </c>
      <c r="C123" s="333"/>
      <c r="D123" s="334" t="s">
        <v>0</v>
      </c>
      <c r="E123" s="262" t="e">
        <f t="shared" si="585"/>
        <v>#REF!</v>
      </c>
      <c r="F123" s="263" t="e">
        <f t="shared" si="586"/>
        <v>#REF!</v>
      </c>
      <c r="G123" s="263" t="e">
        <f t="shared" si="587"/>
        <v>#REF!</v>
      </c>
      <c r="H123" s="263" t="e">
        <f t="shared" si="588"/>
        <v>#REF!</v>
      </c>
      <c r="I123" s="263" t="e">
        <f t="shared" si="589"/>
        <v>#REF!</v>
      </c>
      <c r="J123" s="263" t="e">
        <f t="shared" si="590"/>
        <v>#REF!</v>
      </c>
      <c r="K123" s="473" t="e">
        <f t="shared" si="591"/>
        <v>#REF!</v>
      </c>
      <c r="L123" s="474" t="e">
        <f t="shared" si="592"/>
        <v>#REF!</v>
      </c>
      <c r="M123" s="739" t="e">
        <f t="shared" si="593"/>
        <v>#REF!</v>
      </c>
      <c r="N123" s="148"/>
      <c r="O123" s="136" t="e">
        <f>#REF!</f>
        <v>#REF!</v>
      </c>
      <c r="P123" s="137" t="e">
        <f>#REF!</f>
        <v>#REF!</v>
      </c>
      <c r="Q123" s="204" t="e">
        <f t="shared" si="709"/>
        <v>#REF!</v>
      </c>
      <c r="R123" s="204" t="e">
        <f>O123*#REF!</f>
        <v>#REF!</v>
      </c>
      <c r="S123" s="205" t="e">
        <f>Q123*#REF!</f>
        <v>#REF!</v>
      </c>
      <c r="T123" s="205" t="e">
        <f t="shared" si="710"/>
        <v>#REF!</v>
      </c>
      <c r="U123" s="137" t="e">
        <f>#REF!</f>
        <v>#REF!</v>
      </c>
      <c r="V123" s="137" t="e">
        <f>#REF!</f>
        <v>#REF!</v>
      </c>
      <c r="W123" s="204" t="e">
        <f t="shared" si="711"/>
        <v>#REF!</v>
      </c>
      <c r="X123" s="204" t="e">
        <f>U123*#REF!</f>
        <v>#REF!</v>
      </c>
      <c r="Y123" s="205" t="e">
        <f>W123*#REF!</f>
        <v>#REF!</v>
      </c>
      <c r="Z123" s="205" t="e">
        <f t="shared" si="712"/>
        <v>#REF!</v>
      </c>
      <c r="AA123" s="432" t="e">
        <f>U123*#REF!</f>
        <v>#REF!</v>
      </c>
      <c r="AB123" s="433" t="e">
        <f>W123*#REF!</f>
        <v>#REF!</v>
      </c>
      <c r="AC123" s="433" t="e">
        <f t="shared" si="713"/>
        <v>#REF!</v>
      </c>
      <c r="AD123" s="137" t="e">
        <f>#REF!</f>
        <v>#REF!</v>
      </c>
      <c r="AE123" s="137" t="e">
        <f>#REF!</f>
        <v>#REF!</v>
      </c>
      <c r="AF123" s="204" t="e">
        <f t="shared" si="714"/>
        <v>#REF!</v>
      </c>
      <c r="AG123" s="204" t="e">
        <f>AD123*#REF!</f>
        <v>#REF!</v>
      </c>
      <c r="AH123" s="205" t="e">
        <f>AF123*#REF!</f>
        <v>#REF!</v>
      </c>
      <c r="AI123" s="205" t="e">
        <f t="shared" si="715"/>
        <v>#REF!</v>
      </c>
      <c r="AJ123" s="432" t="e">
        <f>AD123*#REF!</f>
        <v>#REF!</v>
      </c>
      <c r="AK123" s="433" t="e">
        <f>AF123*#REF!</f>
        <v>#REF!</v>
      </c>
      <c r="AL123" s="433" t="e">
        <f t="shared" si="716"/>
        <v>#REF!</v>
      </c>
      <c r="AM123" s="137" t="e">
        <f>#REF!</f>
        <v>#REF!</v>
      </c>
      <c r="AN123" s="137" t="e">
        <f>#REF!</f>
        <v>#REF!</v>
      </c>
      <c r="AO123" s="204" t="e">
        <f t="shared" si="717"/>
        <v>#REF!</v>
      </c>
      <c r="AP123" s="204" t="e">
        <f>AM123*#REF!</f>
        <v>#REF!</v>
      </c>
      <c r="AQ123" s="204" t="e">
        <f>AO123*#REF!</f>
        <v>#REF!</v>
      </c>
      <c r="AR123" s="205" t="e">
        <f t="shared" si="718"/>
        <v>#REF!</v>
      </c>
      <c r="AS123" s="432" t="e">
        <f>AM123*#REF!</f>
        <v>#REF!</v>
      </c>
      <c r="AT123" s="433" t="e">
        <f>AO123*#REF!</f>
        <v>#REF!</v>
      </c>
      <c r="AU123" s="433" t="e">
        <f t="shared" si="719"/>
        <v>#REF!</v>
      </c>
      <c r="AV123" s="136" t="e">
        <f>#REF!</f>
        <v>#REF!</v>
      </c>
      <c r="AW123" s="137" t="e">
        <f>#REF!</f>
        <v>#REF!</v>
      </c>
      <c r="AX123" s="204" t="e">
        <f t="shared" si="720"/>
        <v>#REF!</v>
      </c>
      <c r="AY123" s="204" t="e">
        <f>AV123*#REF!</f>
        <v>#REF!</v>
      </c>
      <c r="AZ123" s="205" t="e">
        <f>AX123*#REF!</f>
        <v>#REF!</v>
      </c>
      <c r="BA123" s="205" t="e">
        <f t="shared" si="721"/>
        <v>#REF!</v>
      </c>
      <c r="BB123" s="137" t="e">
        <f>#REF!</f>
        <v>#REF!</v>
      </c>
      <c r="BC123" s="137" t="e">
        <f>#REF!</f>
        <v>#REF!</v>
      </c>
      <c r="BD123" s="204" t="e">
        <f t="shared" si="722"/>
        <v>#REF!</v>
      </c>
      <c r="BE123" s="204" t="e">
        <f>BB123*#REF!</f>
        <v>#REF!</v>
      </c>
      <c r="BF123" s="205" t="e">
        <f>BD123*#REF!</f>
        <v>#REF!</v>
      </c>
      <c r="BG123" s="205" t="e">
        <f t="shared" si="723"/>
        <v>#REF!</v>
      </c>
      <c r="BH123" s="432" t="e">
        <f>BB123*#REF!</f>
        <v>#REF!</v>
      </c>
      <c r="BI123" s="433" t="e">
        <f>BD123*#REF!</f>
        <v>#REF!</v>
      </c>
      <c r="BJ123" s="433" t="e">
        <f t="shared" si="724"/>
        <v>#REF!</v>
      </c>
      <c r="BK123" s="137" t="e">
        <f>#REF!</f>
        <v>#REF!</v>
      </c>
      <c r="BL123" s="137" t="e">
        <f>#REF!</f>
        <v>#REF!</v>
      </c>
      <c r="BM123" s="204" t="e">
        <f t="shared" si="725"/>
        <v>#REF!</v>
      </c>
      <c r="BN123" s="204" t="e">
        <f>BK123*#REF!</f>
        <v>#REF!</v>
      </c>
      <c r="BO123" s="205" t="e">
        <f>BM123*#REF!</f>
        <v>#REF!</v>
      </c>
      <c r="BP123" s="205" t="e">
        <f t="shared" si="726"/>
        <v>#REF!</v>
      </c>
      <c r="BQ123" s="432" t="e">
        <f>BK123*#REF!</f>
        <v>#REF!</v>
      </c>
      <c r="BR123" s="433" t="e">
        <f>BM123*#REF!</f>
        <v>#REF!</v>
      </c>
      <c r="BS123" s="433" t="e">
        <f t="shared" si="727"/>
        <v>#REF!</v>
      </c>
      <c r="BT123" s="137" t="e">
        <f>#REF!</f>
        <v>#REF!</v>
      </c>
      <c r="BU123" s="137" t="e">
        <f>#REF!</f>
        <v>#REF!</v>
      </c>
      <c r="BV123" s="204" t="e">
        <f t="shared" si="728"/>
        <v>#REF!</v>
      </c>
      <c r="BW123" s="204" t="e">
        <f>BT123*#REF!</f>
        <v>#REF!</v>
      </c>
      <c r="BX123" s="204" t="e">
        <f>BV123*#REF!</f>
        <v>#REF!</v>
      </c>
      <c r="BY123" s="205" t="e">
        <f t="shared" si="729"/>
        <v>#REF!</v>
      </c>
      <c r="BZ123" s="432" t="e">
        <f>BT123*#REF!</f>
        <v>#REF!</v>
      </c>
      <c r="CA123" s="433" t="e">
        <f>BV123*#REF!</f>
        <v>#REF!</v>
      </c>
      <c r="CB123" s="441" t="e">
        <f t="shared" si="730"/>
        <v>#REF!</v>
      </c>
      <c r="CC123" s="137" t="e">
        <f>#REF!</f>
        <v>#REF!</v>
      </c>
      <c r="CD123" s="137" t="e">
        <f>#REF!</f>
        <v>#REF!</v>
      </c>
      <c r="CE123" s="204" t="e">
        <f t="shared" si="731"/>
        <v>#REF!</v>
      </c>
      <c r="CF123" s="204" t="e">
        <f>CC123*#REF!</f>
        <v>#REF!</v>
      </c>
      <c r="CG123" s="205" t="e">
        <f>CE123*#REF!</f>
        <v>#REF!</v>
      </c>
      <c r="CH123" s="205" t="e">
        <f t="shared" si="732"/>
        <v>#REF!</v>
      </c>
      <c r="CI123" s="137" t="e">
        <f>#REF!</f>
        <v>#REF!</v>
      </c>
      <c r="CJ123" s="137" t="e">
        <f>#REF!</f>
        <v>#REF!</v>
      </c>
      <c r="CK123" s="204" t="e">
        <f t="shared" si="733"/>
        <v>#REF!</v>
      </c>
      <c r="CL123" s="204" t="e">
        <f>CI123*#REF!</f>
        <v>#REF!</v>
      </c>
      <c r="CM123" s="205" t="e">
        <f>CK123*#REF!</f>
        <v>#REF!</v>
      </c>
      <c r="CN123" s="205" t="e">
        <f t="shared" si="734"/>
        <v>#REF!</v>
      </c>
      <c r="CO123" s="432" t="e">
        <f>CI123*#REF!</f>
        <v>#REF!</v>
      </c>
      <c r="CP123" s="433" t="e">
        <f>CK123*#REF!</f>
        <v>#REF!</v>
      </c>
      <c r="CQ123" s="433" t="e">
        <f t="shared" si="735"/>
        <v>#REF!</v>
      </c>
      <c r="CR123" s="137" t="e">
        <f>#REF!</f>
        <v>#REF!</v>
      </c>
      <c r="CS123" s="137" t="e">
        <f>#REF!</f>
        <v>#REF!</v>
      </c>
      <c r="CT123" s="204" t="e">
        <f t="shared" si="736"/>
        <v>#REF!</v>
      </c>
      <c r="CU123" s="204" t="e">
        <f>CR123*#REF!</f>
        <v>#REF!</v>
      </c>
      <c r="CV123" s="205" t="e">
        <f>CT123*#REF!</f>
        <v>#REF!</v>
      </c>
      <c r="CW123" s="205" t="e">
        <f t="shared" si="737"/>
        <v>#REF!</v>
      </c>
      <c r="CX123" s="432" t="e">
        <f>CR123*#REF!</f>
        <v>#REF!</v>
      </c>
      <c r="CY123" s="433" t="e">
        <f>CT123*#REF!</f>
        <v>#REF!</v>
      </c>
      <c r="CZ123" s="441" t="e">
        <f t="shared" si="738"/>
        <v>#REF!</v>
      </c>
      <c r="DA123" s="137" t="e">
        <f>#REF!</f>
        <v>#REF!</v>
      </c>
      <c r="DB123" s="137" t="e">
        <f>#REF!</f>
        <v>#REF!</v>
      </c>
      <c r="DC123" s="204" t="e">
        <f t="shared" si="739"/>
        <v>#REF!</v>
      </c>
      <c r="DD123" s="204" t="e">
        <f>DA123*#REF!</f>
        <v>#REF!</v>
      </c>
      <c r="DE123" s="204" t="e">
        <f>DC123*#REF!</f>
        <v>#REF!</v>
      </c>
      <c r="DF123" s="205" t="e">
        <f t="shared" si="740"/>
        <v>#REF!</v>
      </c>
      <c r="DG123" s="432" t="e">
        <f>DA123*#REF!</f>
        <v>#REF!</v>
      </c>
      <c r="DH123" s="433" t="e">
        <f>DC123*#REF!</f>
        <v>#REF!</v>
      </c>
      <c r="DI123" s="433" t="e">
        <f t="shared" si="741"/>
        <v>#REF!</v>
      </c>
      <c r="DJ123" s="136" t="e">
        <f>#REF!</f>
        <v>#REF!</v>
      </c>
      <c r="DK123" s="137" t="e">
        <f>#REF!</f>
        <v>#REF!</v>
      </c>
      <c r="DL123" s="204" t="e">
        <f t="shared" si="742"/>
        <v>#REF!</v>
      </c>
      <c r="DM123" s="204" t="e">
        <f>DJ123*#REF!</f>
        <v>#REF!</v>
      </c>
      <c r="DN123" s="205" t="e">
        <f>DL123*#REF!</f>
        <v>#REF!</v>
      </c>
      <c r="DO123" s="205" t="e">
        <f t="shared" si="743"/>
        <v>#REF!</v>
      </c>
      <c r="DP123" s="137" t="e">
        <f>#REF!</f>
        <v>#REF!</v>
      </c>
      <c r="DQ123" s="137" t="e">
        <f>#REF!</f>
        <v>#REF!</v>
      </c>
      <c r="DR123" s="204" t="e">
        <f t="shared" si="744"/>
        <v>#REF!</v>
      </c>
      <c r="DS123" s="204" t="e">
        <f>DP123*#REF!</f>
        <v>#REF!</v>
      </c>
      <c r="DT123" s="205" t="e">
        <f>DR123*#REF!</f>
        <v>#REF!</v>
      </c>
      <c r="DU123" s="205" t="e">
        <f t="shared" si="745"/>
        <v>#REF!</v>
      </c>
      <c r="DV123" s="432" t="e">
        <f>DP123*#REF!</f>
        <v>#REF!</v>
      </c>
      <c r="DW123" s="433" t="e">
        <f>DR123*#REF!</f>
        <v>#REF!</v>
      </c>
      <c r="DX123" s="433" t="e">
        <f t="shared" si="746"/>
        <v>#REF!</v>
      </c>
      <c r="DY123" s="137" t="e">
        <f>#REF!</f>
        <v>#REF!</v>
      </c>
      <c r="DZ123" s="137" t="e">
        <f>#REF!</f>
        <v>#REF!</v>
      </c>
      <c r="EA123" s="204" t="e">
        <f t="shared" si="747"/>
        <v>#REF!</v>
      </c>
      <c r="EB123" s="204" t="e">
        <f>DY123*#REF!</f>
        <v>#REF!</v>
      </c>
      <c r="EC123" s="205" t="e">
        <f>EA123*#REF!</f>
        <v>#REF!</v>
      </c>
      <c r="ED123" s="205" t="e">
        <f t="shared" si="748"/>
        <v>#REF!</v>
      </c>
      <c r="EE123" s="432" t="e">
        <f>DY123*#REF!</f>
        <v>#REF!</v>
      </c>
      <c r="EF123" s="433" t="e">
        <f>EA123*#REF!</f>
        <v>#REF!</v>
      </c>
      <c r="EG123" s="441" t="e">
        <f t="shared" si="749"/>
        <v>#REF!</v>
      </c>
      <c r="EH123" s="137" t="e">
        <f>#REF!</f>
        <v>#REF!</v>
      </c>
      <c r="EI123" s="137" t="e">
        <f>#REF!</f>
        <v>#REF!</v>
      </c>
      <c r="EJ123" s="204" t="e">
        <f t="shared" si="750"/>
        <v>#REF!</v>
      </c>
      <c r="EK123" s="204" t="e">
        <f>EH123*#REF!</f>
        <v>#REF!</v>
      </c>
      <c r="EL123" s="204" t="e">
        <f>EJ123*#REF!</f>
        <v>#REF!</v>
      </c>
      <c r="EM123" s="205" t="e">
        <f t="shared" si="751"/>
        <v>#REF!</v>
      </c>
      <c r="EN123" s="432" t="e">
        <f>EH123*#REF!</f>
        <v>#REF!</v>
      </c>
      <c r="EO123" s="433" t="e">
        <f>EJ123*#REF!</f>
        <v>#REF!</v>
      </c>
      <c r="EP123" s="441" t="e">
        <f t="shared" si="752"/>
        <v>#REF!</v>
      </c>
      <c r="EQ123" s="136" t="e">
        <f>#REF!</f>
        <v>#REF!</v>
      </c>
      <c r="ER123" s="137" t="e">
        <f>#REF!</f>
        <v>#REF!</v>
      </c>
      <c r="ES123" s="204" t="e">
        <f t="shared" si="753"/>
        <v>#REF!</v>
      </c>
      <c r="ET123" s="204" t="e">
        <f>EQ123*#REF!</f>
        <v>#REF!</v>
      </c>
      <c r="EU123" s="205" t="e">
        <f>ES123*#REF!</f>
        <v>#REF!</v>
      </c>
      <c r="EV123" s="205" t="e">
        <f t="shared" si="754"/>
        <v>#REF!</v>
      </c>
      <c r="EW123" s="137" t="e">
        <f>#REF!</f>
        <v>#REF!</v>
      </c>
      <c r="EX123" s="137" t="e">
        <f>#REF!</f>
        <v>#REF!</v>
      </c>
      <c r="EY123" s="204" t="e">
        <f t="shared" si="755"/>
        <v>#REF!</v>
      </c>
      <c r="EZ123" s="204" t="e">
        <f>EW123*#REF!</f>
        <v>#REF!</v>
      </c>
      <c r="FA123" s="205" t="e">
        <f>EY123*#REF!</f>
        <v>#REF!</v>
      </c>
      <c r="FB123" s="205" t="e">
        <f t="shared" si="756"/>
        <v>#REF!</v>
      </c>
      <c r="FC123" s="432" t="e">
        <f>EW123*#REF!</f>
        <v>#REF!</v>
      </c>
      <c r="FD123" s="433" t="e">
        <f>EY123*#REF!</f>
        <v>#REF!</v>
      </c>
      <c r="FE123" s="433" t="e">
        <f t="shared" si="757"/>
        <v>#REF!</v>
      </c>
      <c r="FF123" s="137" t="e">
        <f>#REF!</f>
        <v>#REF!</v>
      </c>
      <c r="FG123" s="137" t="e">
        <f>#REF!</f>
        <v>#REF!</v>
      </c>
      <c r="FH123" s="204" t="e">
        <f t="shared" si="758"/>
        <v>#REF!</v>
      </c>
      <c r="FI123" s="204" t="e">
        <f>FF123*#REF!</f>
        <v>#REF!</v>
      </c>
      <c r="FJ123" s="205" t="e">
        <f>FH123*#REF!</f>
        <v>#REF!</v>
      </c>
      <c r="FK123" s="205" t="e">
        <f t="shared" si="759"/>
        <v>#REF!</v>
      </c>
      <c r="FL123" s="432" t="e">
        <f>FF123*#REF!</f>
        <v>#REF!</v>
      </c>
      <c r="FM123" s="433" t="e">
        <f>FH123*#REF!</f>
        <v>#REF!</v>
      </c>
      <c r="FN123" s="441" t="e">
        <f t="shared" si="760"/>
        <v>#REF!</v>
      </c>
      <c r="FO123" s="137" t="e">
        <f>#REF!</f>
        <v>#REF!</v>
      </c>
      <c r="FP123" s="137" t="e">
        <f>#REF!</f>
        <v>#REF!</v>
      </c>
      <c r="FQ123" s="204" t="e">
        <f t="shared" si="761"/>
        <v>#REF!</v>
      </c>
      <c r="FR123" s="204" t="e">
        <f>FO123*#REF!</f>
        <v>#REF!</v>
      </c>
      <c r="FS123" s="204" t="e">
        <f>FQ123*#REF!</f>
        <v>#REF!</v>
      </c>
      <c r="FT123" s="205" t="e">
        <f t="shared" si="762"/>
        <v>#REF!</v>
      </c>
      <c r="FU123" s="432" t="e">
        <f>FO123*#REF!</f>
        <v>#REF!</v>
      </c>
      <c r="FV123" s="433" t="e">
        <f>FQ123*#REF!</f>
        <v>#REF!</v>
      </c>
      <c r="FW123" s="454" t="e">
        <f t="shared" si="763"/>
        <v>#REF!</v>
      </c>
    </row>
    <row r="124" spans="1:179" s="12" customFormat="1" ht="15.75">
      <c r="A124" s="874"/>
      <c r="B124" s="332" t="s">
        <v>165</v>
      </c>
      <c r="C124" s="333"/>
      <c r="D124" s="334" t="s">
        <v>0</v>
      </c>
      <c r="E124" s="262" t="e">
        <f t="shared" si="585"/>
        <v>#REF!</v>
      </c>
      <c r="F124" s="263" t="e">
        <f t="shared" si="586"/>
        <v>#REF!</v>
      </c>
      <c r="G124" s="263" t="e">
        <f t="shared" si="587"/>
        <v>#REF!</v>
      </c>
      <c r="H124" s="263" t="e">
        <f t="shared" si="588"/>
        <v>#REF!</v>
      </c>
      <c r="I124" s="263" t="e">
        <f t="shared" si="589"/>
        <v>#REF!</v>
      </c>
      <c r="J124" s="263" t="e">
        <f t="shared" si="590"/>
        <v>#REF!</v>
      </c>
      <c r="K124" s="473" t="e">
        <f t="shared" si="591"/>
        <v>#REF!</v>
      </c>
      <c r="L124" s="474" t="e">
        <f t="shared" si="592"/>
        <v>#REF!</v>
      </c>
      <c r="M124" s="739" t="e">
        <f t="shared" si="593"/>
        <v>#REF!</v>
      </c>
      <c r="N124" s="148"/>
      <c r="O124" s="136" t="e">
        <f>#REF!</f>
        <v>#REF!</v>
      </c>
      <c r="P124" s="137" t="e">
        <f>#REF!</f>
        <v>#REF!</v>
      </c>
      <c r="Q124" s="204" t="e">
        <f t="shared" si="709"/>
        <v>#REF!</v>
      </c>
      <c r="R124" s="204" t="e">
        <f>O124*#REF!</f>
        <v>#REF!</v>
      </c>
      <c r="S124" s="205" t="e">
        <f>Q124*#REF!</f>
        <v>#REF!</v>
      </c>
      <c r="T124" s="205" t="e">
        <f t="shared" si="710"/>
        <v>#REF!</v>
      </c>
      <c r="U124" s="137" t="e">
        <f>#REF!</f>
        <v>#REF!</v>
      </c>
      <c r="V124" s="137" t="e">
        <f>#REF!</f>
        <v>#REF!</v>
      </c>
      <c r="W124" s="204" t="e">
        <f t="shared" si="711"/>
        <v>#REF!</v>
      </c>
      <c r="X124" s="204" t="e">
        <f>U124*#REF!</f>
        <v>#REF!</v>
      </c>
      <c r="Y124" s="205" t="e">
        <f>W124*#REF!</f>
        <v>#REF!</v>
      </c>
      <c r="Z124" s="205" t="e">
        <f t="shared" si="712"/>
        <v>#REF!</v>
      </c>
      <c r="AA124" s="432" t="e">
        <f>U124*#REF!</f>
        <v>#REF!</v>
      </c>
      <c r="AB124" s="433" t="e">
        <f>W124*#REF!</f>
        <v>#REF!</v>
      </c>
      <c r="AC124" s="433" t="e">
        <f t="shared" si="713"/>
        <v>#REF!</v>
      </c>
      <c r="AD124" s="137" t="e">
        <f>#REF!</f>
        <v>#REF!</v>
      </c>
      <c r="AE124" s="137" t="e">
        <f>#REF!</f>
        <v>#REF!</v>
      </c>
      <c r="AF124" s="204" t="e">
        <f t="shared" si="714"/>
        <v>#REF!</v>
      </c>
      <c r="AG124" s="204" t="e">
        <f>AD124*#REF!</f>
        <v>#REF!</v>
      </c>
      <c r="AH124" s="205" t="e">
        <f>AF124*#REF!</f>
        <v>#REF!</v>
      </c>
      <c r="AI124" s="205" t="e">
        <f t="shared" si="715"/>
        <v>#REF!</v>
      </c>
      <c r="AJ124" s="432" t="e">
        <f>AD124*#REF!</f>
        <v>#REF!</v>
      </c>
      <c r="AK124" s="433" t="e">
        <f>AF124*#REF!</f>
        <v>#REF!</v>
      </c>
      <c r="AL124" s="433" t="e">
        <f t="shared" si="716"/>
        <v>#REF!</v>
      </c>
      <c r="AM124" s="137" t="e">
        <f>#REF!</f>
        <v>#REF!</v>
      </c>
      <c r="AN124" s="137" t="e">
        <f>#REF!</f>
        <v>#REF!</v>
      </c>
      <c r="AO124" s="204" t="e">
        <f t="shared" si="717"/>
        <v>#REF!</v>
      </c>
      <c r="AP124" s="204" t="e">
        <f>AM124*#REF!</f>
        <v>#REF!</v>
      </c>
      <c r="AQ124" s="204" t="e">
        <f>AO124*#REF!</f>
        <v>#REF!</v>
      </c>
      <c r="AR124" s="205" t="e">
        <f t="shared" si="718"/>
        <v>#REF!</v>
      </c>
      <c r="AS124" s="432" t="e">
        <f>AM124*#REF!</f>
        <v>#REF!</v>
      </c>
      <c r="AT124" s="433" t="e">
        <f>AO124*#REF!</f>
        <v>#REF!</v>
      </c>
      <c r="AU124" s="433" t="e">
        <f t="shared" si="719"/>
        <v>#REF!</v>
      </c>
      <c r="AV124" s="136" t="e">
        <f>#REF!</f>
        <v>#REF!</v>
      </c>
      <c r="AW124" s="137" t="e">
        <f>#REF!</f>
        <v>#REF!</v>
      </c>
      <c r="AX124" s="204" t="e">
        <f t="shared" si="720"/>
        <v>#REF!</v>
      </c>
      <c r="AY124" s="204" t="e">
        <f>AV124*#REF!</f>
        <v>#REF!</v>
      </c>
      <c r="AZ124" s="205" t="e">
        <f>AX124*#REF!</f>
        <v>#REF!</v>
      </c>
      <c r="BA124" s="205" t="e">
        <f t="shared" si="721"/>
        <v>#REF!</v>
      </c>
      <c r="BB124" s="137" t="e">
        <f>#REF!</f>
        <v>#REF!</v>
      </c>
      <c r="BC124" s="137" t="e">
        <f>#REF!</f>
        <v>#REF!</v>
      </c>
      <c r="BD124" s="204" t="e">
        <f t="shared" si="722"/>
        <v>#REF!</v>
      </c>
      <c r="BE124" s="204" t="e">
        <f>BB124*#REF!</f>
        <v>#REF!</v>
      </c>
      <c r="BF124" s="205" t="e">
        <f>BD124*#REF!</f>
        <v>#REF!</v>
      </c>
      <c r="BG124" s="205" t="e">
        <f t="shared" si="723"/>
        <v>#REF!</v>
      </c>
      <c r="BH124" s="432" t="e">
        <f>BB124*#REF!</f>
        <v>#REF!</v>
      </c>
      <c r="BI124" s="433" t="e">
        <f>BD124*#REF!</f>
        <v>#REF!</v>
      </c>
      <c r="BJ124" s="433" t="e">
        <f t="shared" si="724"/>
        <v>#REF!</v>
      </c>
      <c r="BK124" s="137" t="e">
        <f>#REF!</f>
        <v>#REF!</v>
      </c>
      <c r="BL124" s="137" t="e">
        <f>#REF!</f>
        <v>#REF!</v>
      </c>
      <c r="BM124" s="204" t="e">
        <f t="shared" si="725"/>
        <v>#REF!</v>
      </c>
      <c r="BN124" s="204" t="e">
        <f>BK124*#REF!</f>
        <v>#REF!</v>
      </c>
      <c r="BO124" s="205" t="e">
        <f>BM124*#REF!</f>
        <v>#REF!</v>
      </c>
      <c r="BP124" s="205" t="e">
        <f t="shared" si="726"/>
        <v>#REF!</v>
      </c>
      <c r="BQ124" s="432" t="e">
        <f>BK124*#REF!</f>
        <v>#REF!</v>
      </c>
      <c r="BR124" s="433" t="e">
        <f>BM124*#REF!</f>
        <v>#REF!</v>
      </c>
      <c r="BS124" s="433" t="e">
        <f t="shared" si="727"/>
        <v>#REF!</v>
      </c>
      <c r="BT124" s="137" t="e">
        <f>#REF!</f>
        <v>#REF!</v>
      </c>
      <c r="BU124" s="137" t="e">
        <f>#REF!</f>
        <v>#REF!</v>
      </c>
      <c r="BV124" s="204" t="e">
        <f t="shared" si="728"/>
        <v>#REF!</v>
      </c>
      <c r="BW124" s="204" t="e">
        <f>BT124*#REF!</f>
        <v>#REF!</v>
      </c>
      <c r="BX124" s="204" t="e">
        <f>BV124*#REF!</f>
        <v>#REF!</v>
      </c>
      <c r="BY124" s="205" t="e">
        <f t="shared" si="729"/>
        <v>#REF!</v>
      </c>
      <c r="BZ124" s="432" t="e">
        <f>BT124*#REF!</f>
        <v>#REF!</v>
      </c>
      <c r="CA124" s="433" t="e">
        <f>BV124*#REF!</f>
        <v>#REF!</v>
      </c>
      <c r="CB124" s="441" t="e">
        <f t="shared" si="730"/>
        <v>#REF!</v>
      </c>
      <c r="CC124" s="137" t="e">
        <f>#REF!</f>
        <v>#REF!</v>
      </c>
      <c r="CD124" s="137" t="e">
        <f>#REF!</f>
        <v>#REF!</v>
      </c>
      <c r="CE124" s="204" t="e">
        <f t="shared" si="731"/>
        <v>#REF!</v>
      </c>
      <c r="CF124" s="204" t="e">
        <f>CC124*#REF!</f>
        <v>#REF!</v>
      </c>
      <c r="CG124" s="205" t="e">
        <f>CE124*#REF!</f>
        <v>#REF!</v>
      </c>
      <c r="CH124" s="205" t="e">
        <f t="shared" si="732"/>
        <v>#REF!</v>
      </c>
      <c r="CI124" s="137" t="e">
        <f>#REF!</f>
        <v>#REF!</v>
      </c>
      <c r="CJ124" s="137" t="e">
        <f>#REF!</f>
        <v>#REF!</v>
      </c>
      <c r="CK124" s="204" t="e">
        <f t="shared" si="733"/>
        <v>#REF!</v>
      </c>
      <c r="CL124" s="204" t="e">
        <f>CI124*#REF!</f>
        <v>#REF!</v>
      </c>
      <c r="CM124" s="205" t="e">
        <f>CK124*#REF!</f>
        <v>#REF!</v>
      </c>
      <c r="CN124" s="205" t="e">
        <f t="shared" si="734"/>
        <v>#REF!</v>
      </c>
      <c r="CO124" s="432" t="e">
        <f>CI124*#REF!</f>
        <v>#REF!</v>
      </c>
      <c r="CP124" s="433" t="e">
        <f>CK124*#REF!</f>
        <v>#REF!</v>
      </c>
      <c r="CQ124" s="433" t="e">
        <f t="shared" si="735"/>
        <v>#REF!</v>
      </c>
      <c r="CR124" s="137" t="e">
        <f>#REF!</f>
        <v>#REF!</v>
      </c>
      <c r="CS124" s="137" t="e">
        <f>#REF!</f>
        <v>#REF!</v>
      </c>
      <c r="CT124" s="204" t="e">
        <f t="shared" si="736"/>
        <v>#REF!</v>
      </c>
      <c r="CU124" s="204" t="e">
        <f>CR124*#REF!</f>
        <v>#REF!</v>
      </c>
      <c r="CV124" s="205" t="e">
        <f>CT124*#REF!</f>
        <v>#REF!</v>
      </c>
      <c r="CW124" s="205" t="e">
        <f t="shared" si="737"/>
        <v>#REF!</v>
      </c>
      <c r="CX124" s="432" t="e">
        <f>CR124*#REF!</f>
        <v>#REF!</v>
      </c>
      <c r="CY124" s="433" t="e">
        <f>CT124*#REF!</f>
        <v>#REF!</v>
      </c>
      <c r="CZ124" s="441" t="e">
        <f t="shared" si="738"/>
        <v>#REF!</v>
      </c>
      <c r="DA124" s="137" t="e">
        <f>#REF!</f>
        <v>#REF!</v>
      </c>
      <c r="DB124" s="137" t="e">
        <f>#REF!</f>
        <v>#REF!</v>
      </c>
      <c r="DC124" s="204" t="e">
        <f t="shared" si="739"/>
        <v>#REF!</v>
      </c>
      <c r="DD124" s="204" t="e">
        <f>DA124*#REF!</f>
        <v>#REF!</v>
      </c>
      <c r="DE124" s="204" t="e">
        <f>DC124*#REF!</f>
        <v>#REF!</v>
      </c>
      <c r="DF124" s="205" t="e">
        <f t="shared" si="740"/>
        <v>#REF!</v>
      </c>
      <c r="DG124" s="432" t="e">
        <f>DA124*#REF!</f>
        <v>#REF!</v>
      </c>
      <c r="DH124" s="433" t="e">
        <f>DC124*#REF!</f>
        <v>#REF!</v>
      </c>
      <c r="DI124" s="433" t="e">
        <f t="shared" si="741"/>
        <v>#REF!</v>
      </c>
      <c r="DJ124" s="136" t="e">
        <f>#REF!</f>
        <v>#REF!</v>
      </c>
      <c r="DK124" s="137" t="e">
        <f>#REF!</f>
        <v>#REF!</v>
      </c>
      <c r="DL124" s="204" t="e">
        <f t="shared" si="742"/>
        <v>#REF!</v>
      </c>
      <c r="DM124" s="204" t="e">
        <f>DJ124*#REF!</f>
        <v>#REF!</v>
      </c>
      <c r="DN124" s="205" t="e">
        <f>DL124*#REF!</f>
        <v>#REF!</v>
      </c>
      <c r="DO124" s="205" t="e">
        <f t="shared" si="743"/>
        <v>#REF!</v>
      </c>
      <c r="DP124" s="137" t="e">
        <f>#REF!</f>
        <v>#REF!</v>
      </c>
      <c r="DQ124" s="137" t="e">
        <f>#REF!</f>
        <v>#REF!</v>
      </c>
      <c r="DR124" s="204" t="e">
        <f t="shared" si="744"/>
        <v>#REF!</v>
      </c>
      <c r="DS124" s="204" t="e">
        <f>DP124*#REF!</f>
        <v>#REF!</v>
      </c>
      <c r="DT124" s="205" t="e">
        <f>DR124*#REF!</f>
        <v>#REF!</v>
      </c>
      <c r="DU124" s="205" t="e">
        <f t="shared" si="745"/>
        <v>#REF!</v>
      </c>
      <c r="DV124" s="432" t="e">
        <f>DP124*#REF!</f>
        <v>#REF!</v>
      </c>
      <c r="DW124" s="433" t="e">
        <f>DR124*#REF!</f>
        <v>#REF!</v>
      </c>
      <c r="DX124" s="433" t="e">
        <f t="shared" si="746"/>
        <v>#REF!</v>
      </c>
      <c r="DY124" s="137" t="e">
        <f>#REF!</f>
        <v>#REF!</v>
      </c>
      <c r="DZ124" s="137" t="e">
        <f>#REF!</f>
        <v>#REF!</v>
      </c>
      <c r="EA124" s="204" t="e">
        <f t="shared" si="747"/>
        <v>#REF!</v>
      </c>
      <c r="EB124" s="204" t="e">
        <f>DY124*#REF!</f>
        <v>#REF!</v>
      </c>
      <c r="EC124" s="205" t="e">
        <f>EA124*#REF!</f>
        <v>#REF!</v>
      </c>
      <c r="ED124" s="205" t="e">
        <f t="shared" si="748"/>
        <v>#REF!</v>
      </c>
      <c r="EE124" s="432" t="e">
        <f>DY124*#REF!</f>
        <v>#REF!</v>
      </c>
      <c r="EF124" s="433" t="e">
        <f>EA124*#REF!</f>
        <v>#REF!</v>
      </c>
      <c r="EG124" s="441" t="e">
        <f t="shared" si="749"/>
        <v>#REF!</v>
      </c>
      <c r="EH124" s="137" t="e">
        <f>#REF!</f>
        <v>#REF!</v>
      </c>
      <c r="EI124" s="137" t="e">
        <f>#REF!</f>
        <v>#REF!</v>
      </c>
      <c r="EJ124" s="204" t="e">
        <f t="shared" si="750"/>
        <v>#REF!</v>
      </c>
      <c r="EK124" s="204" t="e">
        <f>EH124*#REF!</f>
        <v>#REF!</v>
      </c>
      <c r="EL124" s="204" t="e">
        <f>EJ124*#REF!</f>
        <v>#REF!</v>
      </c>
      <c r="EM124" s="205" t="e">
        <f t="shared" si="751"/>
        <v>#REF!</v>
      </c>
      <c r="EN124" s="432" t="e">
        <f>EH124*#REF!</f>
        <v>#REF!</v>
      </c>
      <c r="EO124" s="433" t="e">
        <f>EJ124*#REF!</f>
        <v>#REF!</v>
      </c>
      <c r="EP124" s="441" t="e">
        <f t="shared" si="752"/>
        <v>#REF!</v>
      </c>
      <c r="EQ124" s="136" t="e">
        <f>#REF!</f>
        <v>#REF!</v>
      </c>
      <c r="ER124" s="137" t="e">
        <f>#REF!</f>
        <v>#REF!</v>
      </c>
      <c r="ES124" s="204" t="e">
        <f t="shared" si="753"/>
        <v>#REF!</v>
      </c>
      <c r="ET124" s="204" t="e">
        <f>EQ124*#REF!</f>
        <v>#REF!</v>
      </c>
      <c r="EU124" s="205" t="e">
        <f>ES124*#REF!</f>
        <v>#REF!</v>
      </c>
      <c r="EV124" s="205" t="e">
        <f t="shared" si="754"/>
        <v>#REF!</v>
      </c>
      <c r="EW124" s="137" t="e">
        <f>#REF!</f>
        <v>#REF!</v>
      </c>
      <c r="EX124" s="137" t="e">
        <f>#REF!</f>
        <v>#REF!</v>
      </c>
      <c r="EY124" s="204" t="e">
        <f t="shared" si="755"/>
        <v>#REF!</v>
      </c>
      <c r="EZ124" s="204" t="e">
        <f>EW124*#REF!</f>
        <v>#REF!</v>
      </c>
      <c r="FA124" s="205" t="e">
        <f>EY124*#REF!</f>
        <v>#REF!</v>
      </c>
      <c r="FB124" s="205" t="e">
        <f t="shared" si="756"/>
        <v>#REF!</v>
      </c>
      <c r="FC124" s="432" t="e">
        <f>EW124*#REF!</f>
        <v>#REF!</v>
      </c>
      <c r="FD124" s="433" t="e">
        <f>EY124*#REF!</f>
        <v>#REF!</v>
      </c>
      <c r="FE124" s="433" t="e">
        <f t="shared" si="757"/>
        <v>#REF!</v>
      </c>
      <c r="FF124" s="137" t="e">
        <f>#REF!</f>
        <v>#REF!</v>
      </c>
      <c r="FG124" s="137" t="e">
        <f>#REF!</f>
        <v>#REF!</v>
      </c>
      <c r="FH124" s="204" t="e">
        <f t="shared" si="758"/>
        <v>#REF!</v>
      </c>
      <c r="FI124" s="204" t="e">
        <f>FF124*#REF!</f>
        <v>#REF!</v>
      </c>
      <c r="FJ124" s="205" t="e">
        <f>FH124*#REF!</f>
        <v>#REF!</v>
      </c>
      <c r="FK124" s="205" t="e">
        <f t="shared" si="759"/>
        <v>#REF!</v>
      </c>
      <c r="FL124" s="432" t="e">
        <f>FF124*#REF!</f>
        <v>#REF!</v>
      </c>
      <c r="FM124" s="433" t="e">
        <f>FH124*#REF!</f>
        <v>#REF!</v>
      </c>
      <c r="FN124" s="441" t="e">
        <f t="shared" si="760"/>
        <v>#REF!</v>
      </c>
      <c r="FO124" s="137" t="e">
        <f>#REF!</f>
        <v>#REF!</v>
      </c>
      <c r="FP124" s="137" t="e">
        <f>#REF!</f>
        <v>#REF!</v>
      </c>
      <c r="FQ124" s="204" t="e">
        <f t="shared" si="761"/>
        <v>#REF!</v>
      </c>
      <c r="FR124" s="204" t="e">
        <f>FO124*#REF!</f>
        <v>#REF!</v>
      </c>
      <c r="FS124" s="204" t="e">
        <f>FQ124*#REF!</f>
        <v>#REF!</v>
      </c>
      <c r="FT124" s="205" t="e">
        <f t="shared" si="762"/>
        <v>#REF!</v>
      </c>
      <c r="FU124" s="432" t="e">
        <f>FO124*#REF!</f>
        <v>#REF!</v>
      </c>
      <c r="FV124" s="433" t="e">
        <f>FQ124*#REF!</f>
        <v>#REF!</v>
      </c>
      <c r="FW124" s="454" t="e">
        <f t="shared" si="763"/>
        <v>#REF!</v>
      </c>
    </row>
    <row r="125" spans="1:179" s="12" customFormat="1" ht="15.75">
      <c r="A125" s="874"/>
      <c r="B125" s="332" t="s">
        <v>904</v>
      </c>
      <c r="C125" s="333"/>
      <c r="D125" s="334" t="s">
        <v>0</v>
      </c>
      <c r="E125" s="262" t="e">
        <f t="shared" si="585"/>
        <v>#REF!</v>
      </c>
      <c r="F125" s="263" t="e">
        <f t="shared" si="586"/>
        <v>#REF!</v>
      </c>
      <c r="G125" s="263" t="e">
        <f t="shared" si="587"/>
        <v>#REF!</v>
      </c>
      <c r="H125" s="263" t="e">
        <f t="shared" si="588"/>
        <v>#REF!</v>
      </c>
      <c r="I125" s="263" t="e">
        <f t="shared" si="589"/>
        <v>#REF!</v>
      </c>
      <c r="J125" s="263" t="e">
        <f t="shared" si="590"/>
        <v>#REF!</v>
      </c>
      <c r="K125" s="473" t="e">
        <f t="shared" si="591"/>
        <v>#REF!</v>
      </c>
      <c r="L125" s="474" t="e">
        <f t="shared" si="592"/>
        <v>#REF!</v>
      </c>
      <c r="M125" s="739" t="e">
        <f t="shared" si="593"/>
        <v>#REF!</v>
      </c>
      <c r="N125" s="148"/>
      <c r="O125" s="136" t="e">
        <f>#REF!</f>
        <v>#REF!</v>
      </c>
      <c r="P125" s="137" t="e">
        <f>#REF!</f>
        <v>#REF!</v>
      </c>
      <c r="Q125" s="204" t="e">
        <f t="shared" si="709"/>
        <v>#REF!</v>
      </c>
      <c r="R125" s="204" t="e">
        <f>O125*#REF!</f>
        <v>#REF!</v>
      </c>
      <c r="S125" s="205" t="e">
        <f>Q125*#REF!</f>
        <v>#REF!</v>
      </c>
      <c r="T125" s="205" t="e">
        <f t="shared" si="710"/>
        <v>#REF!</v>
      </c>
      <c r="U125" s="137" t="e">
        <f>#REF!</f>
        <v>#REF!</v>
      </c>
      <c r="V125" s="137" t="e">
        <f>#REF!</f>
        <v>#REF!</v>
      </c>
      <c r="W125" s="204" t="e">
        <f t="shared" si="711"/>
        <v>#REF!</v>
      </c>
      <c r="X125" s="204" t="e">
        <f>U125*#REF!</f>
        <v>#REF!</v>
      </c>
      <c r="Y125" s="205" t="e">
        <f>W125*#REF!</f>
        <v>#REF!</v>
      </c>
      <c r="Z125" s="205" t="e">
        <f t="shared" si="712"/>
        <v>#REF!</v>
      </c>
      <c r="AA125" s="432" t="e">
        <f>U125*#REF!</f>
        <v>#REF!</v>
      </c>
      <c r="AB125" s="433" t="e">
        <f>W125*#REF!</f>
        <v>#REF!</v>
      </c>
      <c r="AC125" s="433" t="e">
        <f t="shared" si="713"/>
        <v>#REF!</v>
      </c>
      <c r="AD125" s="137" t="e">
        <f>#REF!</f>
        <v>#REF!</v>
      </c>
      <c r="AE125" s="137" t="e">
        <f>#REF!</f>
        <v>#REF!</v>
      </c>
      <c r="AF125" s="204" t="e">
        <f t="shared" si="714"/>
        <v>#REF!</v>
      </c>
      <c r="AG125" s="204" t="e">
        <f>AD125*#REF!</f>
        <v>#REF!</v>
      </c>
      <c r="AH125" s="205" t="e">
        <f>AF125*#REF!</f>
        <v>#REF!</v>
      </c>
      <c r="AI125" s="205" t="e">
        <f t="shared" si="715"/>
        <v>#REF!</v>
      </c>
      <c r="AJ125" s="432" t="e">
        <f>AD125*#REF!</f>
        <v>#REF!</v>
      </c>
      <c r="AK125" s="433" t="e">
        <f>AF125*#REF!</f>
        <v>#REF!</v>
      </c>
      <c r="AL125" s="433" t="e">
        <f t="shared" si="716"/>
        <v>#REF!</v>
      </c>
      <c r="AM125" s="137" t="e">
        <f>#REF!</f>
        <v>#REF!</v>
      </c>
      <c r="AN125" s="137" t="e">
        <f>#REF!</f>
        <v>#REF!</v>
      </c>
      <c r="AO125" s="204" t="e">
        <f t="shared" si="717"/>
        <v>#REF!</v>
      </c>
      <c r="AP125" s="204" t="e">
        <f>AM125*#REF!</f>
        <v>#REF!</v>
      </c>
      <c r="AQ125" s="204" t="e">
        <f>AO125*#REF!</f>
        <v>#REF!</v>
      </c>
      <c r="AR125" s="205" t="e">
        <f t="shared" si="718"/>
        <v>#REF!</v>
      </c>
      <c r="AS125" s="432" t="e">
        <f>AM125*#REF!</f>
        <v>#REF!</v>
      </c>
      <c r="AT125" s="433" t="e">
        <f>AO125*#REF!</f>
        <v>#REF!</v>
      </c>
      <c r="AU125" s="433" t="e">
        <f t="shared" si="719"/>
        <v>#REF!</v>
      </c>
      <c r="AV125" s="136" t="e">
        <f>#REF!</f>
        <v>#REF!</v>
      </c>
      <c r="AW125" s="137" t="e">
        <f>#REF!</f>
        <v>#REF!</v>
      </c>
      <c r="AX125" s="204" t="e">
        <f t="shared" si="720"/>
        <v>#REF!</v>
      </c>
      <c r="AY125" s="204" t="e">
        <f>AV125*#REF!</f>
        <v>#REF!</v>
      </c>
      <c r="AZ125" s="205" t="e">
        <f>AX125*#REF!</f>
        <v>#REF!</v>
      </c>
      <c r="BA125" s="205" t="e">
        <f t="shared" si="721"/>
        <v>#REF!</v>
      </c>
      <c r="BB125" s="137" t="e">
        <f>#REF!</f>
        <v>#REF!</v>
      </c>
      <c r="BC125" s="137" t="e">
        <f>#REF!</f>
        <v>#REF!</v>
      </c>
      <c r="BD125" s="204" t="e">
        <f t="shared" si="722"/>
        <v>#REF!</v>
      </c>
      <c r="BE125" s="204" t="e">
        <f>BB125*#REF!</f>
        <v>#REF!</v>
      </c>
      <c r="BF125" s="205" t="e">
        <f>BD125*#REF!</f>
        <v>#REF!</v>
      </c>
      <c r="BG125" s="205" t="e">
        <f t="shared" si="723"/>
        <v>#REF!</v>
      </c>
      <c r="BH125" s="432" t="e">
        <f>BB125*#REF!</f>
        <v>#REF!</v>
      </c>
      <c r="BI125" s="433" t="e">
        <f>BD125*#REF!</f>
        <v>#REF!</v>
      </c>
      <c r="BJ125" s="433" t="e">
        <f t="shared" si="724"/>
        <v>#REF!</v>
      </c>
      <c r="BK125" s="137" t="e">
        <f>#REF!</f>
        <v>#REF!</v>
      </c>
      <c r="BL125" s="137" t="e">
        <f>#REF!</f>
        <v>#REF!</v>
      </c>
      <c r="BM125" s="204" t="e">
        <f t="shared" si="725"/>
        <v>#REF!</v>
      </c>
      <c r="BN125" s="204" t="e">
        <f>BK125*#REF!</f>
        <v>#REF!</v>
      </c>
      <c r="BO125" s="205" t="e">
        <f>BM125*#REF!</f>
        <v>#REF!</v>
      </c>
      <c r="BP125" s="205" t="e">
        <f t="shared" si="726"/>
        <v>#REF!</v>
      </c>
      <c r="BQ125" s="432" t="e">
        <f>BK125*#REF!</f>
        <v>#REF!</v>
      </c>
      <c r="BR125" s="433" t="e">
        <f>BM125*#REF!</f>
        <v>#REF!</v>
      </c>
      <c r="BS125" s="433" t="e">
        <f t="shared" si="727"/>
        <v>#REF!</v>
      </c>
      <c r="BT125" s="137" t="e">
        <f>#REF!</f>
        <v>#REF!</v>
      </c>
      <c r="BU125" s="137" t="e">
        <f>#REF!</f>
        <v>#REF!</v>
      </c>
      <c r="BV125" s="204" t="e">
        <f t="shared" si="728"/>
        <v>#REF!</v>
      </c>
      <c r="BW125" s="204" t="e">
        <f>BT125*#REF!</f>
        <v>#REF!</v>
      </c>
      <c r="BX125" s="204" t="e">
        <f>BV125*#REF!</f>
        <v>#REF!</v>
      </c>
      <c r="BY125" s="205" t="e">
        <f t="shared" si="729"/>
        <v>#REF!</v>
      </c>
      <c r="BZ125" s="432" t="e">
        <f>BT125*#REF!</f>
        <v>#REF!</v>
      </c>
      <c r="CA125" s="433" t="e">
        <f>BV125*#REF!</f>
        <v>#REF!</v>
      </c>
      <c r="CB125" s="441" t="e">
        <f t="shared" si="730"/>
        <v>#REF!</v>
      </c>
      <c r="CC125" s="137" t="e">
        <f>#REF!</f>
        <v>#REF!</v>
      </c>
      <c r="CD125" s="137" t="e">
        <f>#REF!</f>
        <v>#REF!</v>
      </c>
      <c r="CE125" s="204" t="e">
        <f t="shared" si="731"/>
        <v>#REF!</v>
      </c>
      <c r="CF125" s="204" t="e">
        <f>CC125*#REF!</f>
        <v>#REF!</v>
      </c>
      <c r="CG125" s="205" t="e">
        <f>CE125*#REF!</f>
        <v>#REF!</v>
      </c>
      <c r="CH125" s="205" t="e">
        <f t="shared" si="732"/>
        <v>#REF!</v>
      </c>
      <c r="CI125" s="137" t="e">
        <f>#REF!</f>
        <v>#REF!</v>
      </c>
      <c r="CJ125" s="137" t="e">
        <f>#REF!</f>
        <v>#REF!</v>
      </c>
      <c r="CK125" s="204" t="e">
        <f t="shared" si="733"/>
        <v>#REF!</v>
      </c>
      <c r="CL125" s="204" t="e">
        <f>CI125*#REF!</f>
        <v>#REF!</v>
      </c>
      <c r="CM125" s="205" t="e">
        <f>CK125*#REF!</f>
        <v>#REF!</v>
      </c>
      <c r="CN125" s="205" t="e">
        <f t="shared" si="734"/>
        <v>#REF!</v>
      </c>
      <c r="CO125" s="432" t="e">
        <f>CI125*#REF!</f>
        <v>#REF!</v>
      </c>
      <c r="CP125" s="433" t="e">
        <f>CK125*#REF!</f>
        <v>#REF!</v>
      </c>
      <c r="CQ125" s="433" t="e">
        <f t="shared" si="735"/>
        <v>#REF!</v>
      </c>
      <c r="CR125" s="137" t="e">
        <f>#REF!</f>
        <v>#REF!</v>
      </c>
      <c r="CS125" s="137" t="e">
        <f>#REF!</f>
        <v>#REF!</v>
      </c>
      <c r="CT125" s="204" t="e">
        <f t="shared" si="736"/>
        <v>#REF!</v>
      </c>
      <c r="CU125" s="204" t="e">
        <f>CR125*#REF!</f>
        <v>#REF!</v>
      </c>
      <c r="CV125" s="205" t="e">
        <f>CT125*#REF!</f>
        <v>#REF!</v>
      </c>
      <c r="CW125" s="205" t="e">
        <f t="shared" si="737"/>
        <v>#REF!</v>
      </c>
      <c r="CX125" s="432" t="e">
        <f>CR125*#REF!</f>
        <v>#REF!</v>
      </c>
      <c r="CY125" s="433" t="e">
        <f>CT125*#REF!</f>
        <v>#REF!</v>
      </c>
      <c r="CZ125" s="441" t="e">
        <f t="shared" si="738"/>
        <v>#REF!</v>
      </c>
      <c r="DA125" s="137" t="e">
        <f>#REF!</f>
        <v>#REF!</v>
      </c>
      <c r="DB125" s="137" t="e">
        <f>#REF!</f>
        <v>#REF!</v>
      </c>
      <c r="DC125" s="204" t="e">
        <f t="shared" si="739"/>
        <v>#REF!</v>
      </c>
      <c r="DD125" s="204" t="e">
        <f>DA125*#REF!</f>
        <v>#REF!</v>
      </c>
      <c r="DE125" s="204" t="e">
        <f>DC125*#REF!</f>
        <v>#REF!</v>
      </c>
      <c r="DF125" s="205" t="e">
        <f t="shared" si="740"/>
        <v>#REF!</v>
      </c>
      <c r="DG125" s="432" t="e">
        <f>DA125*#REF!</f>
        <v>#REF!</v>
      </c>
      <c r="DH125" s="433" t="e">
        <f>DC125*#REF!</f>
        <v>#REF!</v>
      </c>
      <c r="DI125" s="433" t="e">
        <f t="shared" si="741"/>
        <v>#REF!</v>
      </c>
      <c r="DJ125" s="136" t="e">
        <f>#REF!</f>
        <v>#REF!</v>
      </c>
      <c r="DK125" s="137" t="e">
        <f>#REF!</f>
        <v>#REF!</v>
      </c>
      <c r="DL125" s="204" t="e">
        <f t="shared" si="742"/>
        <v>#REF!</v>
      </c>
      <c r="DM125" s="204" t="e">
        <f>DJ125*#REF!</f>
        <v>#REF!</v>
      </c>
      <c r="DN125" s="205" t="e">
        <f>DL125*#REF!</f>
        <v>#REF!</v>
      </c>
      <c r="DO125" s="205" t="e">
        <f t="shared" si="743"/>
        <v>#REF!</v>
      </c>
      <c r="DP125" s="137" t="e">
        <f>#REF!</f>
        <v>#REF!</v>
      </c>
      <c r="DQ125" s="137" t="e">
        <f>#REF!</f>
        <v>#REF!</v>
      </c>
      <c r="DR125" s="204" t="e">
        <f t="shared" si="744"/>
        <v>#REF!</v>
      </c>
      <c r="DS125" s="204" t="e">
        <f>DP125*#REF!</f>
        <v>#REF!</v>
      </c>
      <c r="DT125" s="205" t="e">
        <f>DR125*#REF!</f>
        <v>#REF!</v>
      </c>
      <c r="DU125" s="205" t="e">
        <f t="shared" si="745"/>
        <v>#REF!</v>
      </c>
      <c r="DV125" s="432" t="e">
        <f>DP125*#REF!</f>
        <v>#REF!</v>
      </c>
      <c r="DW125" s="433" t="e">
        <f>DR125*#REF!</f>
        <v>#REF!</v>
      </c>
      <c r="DX125" s="433" t="e">
        <f t="shared" si="746"/>
        <v>#REF!</v>
      </c>
      <c r="DY125" s="137" t="e">
        <f>#REF!</f>
        <v>#REF!</v>
      </c>
      <c r="DZ125" s="137" t="e">
        <f>#REF!</f>
        <v>#REF!</v>
      </c>
      <c r="EA125" s="204" t="e">
        <f t="shared" si="747"/>
        <v>#REF!</v>
      </c>
      <c r="EB125" s="204" t="e">
        <f>DY125*#REF!</f>
        <v>#REF!</v>
      </c>
      <c r="EC125" s="205" t="e">
        <f>EA125*#REF!</f>
        <v>#REF!</v>
      </c>
      <c r="ED125" s="205" t="e">
        <f t="shared" si="748"/>
        <v>#REF!</v>
      </c>
      <c r="EE125" s="432" t="e">
        <f>DY125*#REF!</f>
        <v>#REF!</v>
      </c>
      <c r="EF125" s="433" t="e">
        <f>EA125*#REF!</f>
        <v>#REF!</v>
      </c>
      <c r="EG125" s="441" t="e">
        <f t="shared" si="749"/>
        <v>#REF!</v>
      </c>
      <c r="EH125" s="137" t="e">
        <f>#REF!</f>
        <v>#REF!</v>
      </c>
      <c r="EI125" s="137" t="e">
        <f>#REF!</f>
        <v>#REF!</v>
      </c>
      <c r="EJ125" s="204" t="e">
        <f t="shared" si="750"/>
        <v>#REF!</v>
      </c>
      <c r="EK125" s="204" t="e">
        <f>EH125*#REF!</f>
        <v>#REF!</v>
      </c>
      <c r="EL125" s="204" t="e">
        <f>EJ125*#REF!</f>
        <v>#REF!</v>
      </c>
      <c r="EM125" s="205" t="e">
        <f t="shared" si="751"/>
        <v>#REF!</v>
      </c>
      <c r="EN125" s="432" t="e">
        <f>EH125*#REF!</f>
        <v>#REF!</v>
      </c>
      <c r="EO125" s="433" t="e">
        <f>EJ125*#REF!</f>
        <v>#REF!</v>
      </c>
      <c r="EP125" s="441" t="e">
        <f t="shared" si="752"/>
        <v>#REF!</v>
      </c>
      <c r="EQ125" s="136" t="e">
        <f>#REF!</f>
        <v>#REF!</v>
      </c>
      <c r="ER125" s="137" t="e">
        <f>#REF!</f>
        <v>#REF!</v>
      </c>
      <c r="ES125" s="204" t="e">
        <f t="shared" si="753"/>
        <v>#REF!</v>
      </c>
      <c r="ET125" s="204" t="e">
        <f>EQ125*#REF!</f>
        <v>#REF!</v>
      </c>
      <c r="EU125" s="205" t="e">
        <f>ES125*#REF!</f>
        <v>#REF!</v>
      </c>
      <c r="EV125" s="205" t="e">
        <f t="shared" si="754"/>
        <v>#REF!</v>
      </c>
      <c r="EW125" s="137" t="e">
        <f>#REF!</f>
        <v>#REF!</v>
      </c>
      <c r="EX125" s="137" t="e">
        <f>#REF!</f>
        <v>#REF!</v>
      </c>
      <c r="EY125" s="204" t="e">
        <f t="shared" si="755"/>
        <v>#REF!</v>
      </c>
      <c r="EZ125" s="204" t="e">
        <f>EW125*#REF!</f>
        <v>#REF!</v>
      </c>
      <c r="FA125" s="205" t="e">
        <f>EY125*#REF!</f>
        <v>#REF!</v>
      </c>
      <c r="FB125" s="205" t="e">
        <f t="shared" si="756"/>
        <v>#REF!</v>
      </c>
      <c r="FC125" s="432" t="e">
        <f>EW125*#REF!</f>
        <v>#REF!</v>
      </c>
      <c r="FD125" s="433" t="e">
        <f>EY125*#REF!</f>
        <v>#REF!</v>
      </c>
      <c r="FE125" s="433" t="e">
        <f t="shared" si="757"/>
        <v>#REF!</v>
      </c>
      <c r="FF125" s="137" t="e">
        <f>#REF!</f>
        <v>#REF!</v>
      </c>
      <c r="FG125" s="137" t="e">
        <f>#REF!</f>
        <v>#REF!</v>
      </c>
      <c r="FH125" s="204" t="e">
        <f t="shared" si="758"/>
        <v>#REF!</v>
      </c>
      <c r="FI125" s="204" t="e">
        <f>FF125*#REF!</f>
        <v>#REF!</v>
      </c>
      <c r="FJ125" s="205" t="e">
        <f>FH125*#REF!</f>
        <v>#REF!</v>
      </c>
      <c r="FK125" s="205" t="e">
        <f t="shared" si="759"/>
        <v>#REF!</v>
      </c>
      <c r="FL125" s="432" t="e">
        <f>FF125*#REF!</f>
        <v>#REF!</v>
      </c>
      <c r="FM125" s="433" t="e">
        <f>FH125*#REF!</f>
        <v>#REF!</v>
      </c>
      <c r="FN125" s="441" t="e">
        <f t="shared" si="760"/>
        <v>#REF!</v>
      </c>
      <c r="FO125" s="137" t="e">
        <f>#REF!</f>
        <v>#REF!</v>
      </c>
      <c r="FP125" s="137" t="e">
        <f>#REF!</f>
        <v>#REF!</v>
      </c>
      <c r="FQ125" s="204" t="e">
        <f t="shared" si="761"/>
        <v>#REF!</v>
      </c>
      <c r="FR125" s="204" t="e">
        <f>FO125*#REF!</f>
        <v>#REF!</v>
      </c>
      <c r="FS125" s="204" t="e">
        <f>FQ125*#REF!</f>
        <v>#REF!</v>
      </c>
      <c r="FT125" s="205" t="e">
        <f t="shared" si="762"/>
        <v>#REF!</v>
      </c>
      <c r="FU125" s="432" t="e">
        <f>FO125*#REF!</f>
        <v>#REF!</v>
      </c>
      <c r="FV125" s="433" t="e">
        <f>FQ125*#REF!</f>
        <v>#REF!</v>
      </c>
      <c r="FW125" s="454" t="e">
        <f t="shared" si="763"/>
        <v>#REF!</v>
      </c>
    </row>
    <row r="126" spans="1:179" s="12" customFormat="1" ht="15.75">
      <c r="A126" s="874"/>
      <c r="B126" s="332" t="s">
        <v>166</v>
      </c>
      <c r="C126" s="333"/>
      <c r="D126" s="334" t="s">
        <v>0</v>
      </c>
      <c r="E126" s="262" t="e">
        <f t="shared" si="585"/>
        <v>#REF!</v>
      </c>
      <c r="F126" s="263" t="e">
        <f t="shared" si="586"/>
        <v>#REF!</v>
      </c>
      <c r="G126" s="263" t="e">
        <f t="shared" si="587"/>
        <v>#REF!</v>
      </c>
      <c r="H126" s="263" t="e">
        <f t="shared" si="588"/>
        <v>#REF!</v>
      </c>
      <c r="I126" s="263" t="e">
        <f t="shared" si="589"/>
        <v>#REF!</v>
      </c>
      <c r="J126" s="263" t="e">
        <f t="shared" si="590"/>
        <v>#REF!</v>
      </c>
      <c r="K126" s="473" t="e">
        <f t="shared" si="591"/>
        <v>#REF!</v>
      </c>
      <c r="L126" s="474" t="e">
        <f t="shared" si="592"/>
        <v>#REF!</v>
      </c>
      <c r="M126" s="739" t="e">
        <f t="shared" si="593"/>
        <v>#REF!</v>
      </c>
      <c r="N126" s="148"/>
      <c r="O126" s="136" t="e">
        <f>#REF!</f>
        <v>#REF!</v>
      </c>
      <c r="P126" s="137" t="e">
        <f>#REF!</f>
        <v>#REF!</v>
      </c>
      <c r="Q126" s="204" t="e">
        <f t="shared" si="709"/>
        <v>#REF!</v>
      </c>
      <c r="R126" s="204" t="e">
        <f>O126*#REF!</f>
        <v>#REF!</v>
      </c>
      <c r="S126" s="205" t="e">
        <f>Q126*#REF!</f>
        <v>#REF!</v>
      </c>
      <c r="T126" s="205" t="e">
        <f t="shared" si="710"/>
        <v>#REF!</v>
      </c>
      <c r="U126" s="137" t="e">
        <f>#REF!</f>
        <v>#REF!</v>
      </c>
      <c r="V126" s="137" t="e">
        <f>#REF!</f>
        <v>#REF!</v>
      </c>
      <c r="W126" s="204" t="e">
        <f t="shared" si="711"/>
        <v>#REF!</v>
      </c>
      <c r="X126" s="204" t="e">
        <f>U126*#REF!</f>
        <v>#REF!</v>
      </c>
      <c r="Y126" s="205" t="e">
        <f>W126*#REF!</f>
        <v>#REF!</v>
      </c>
      <c r="Z126" s="205" t="e">
        <f t="shared" si="712"/>
        <v>#REF!</v>
      </c>
      <c r="AA126" s="432" t="e">
        <f>U126*#REF!</f>
        <v>#REF!</v>
      </c>
      <c r="AB126" s="433" t="e">
        <f>W126*#REF!</f>
        <v>#REF!</v>
      </c>
      <c r="AC126" s="433" t="e">
        <f t="shared" si="713"/>
        <v>#REF!</v>
      </c>
      <c r="AD126" s="137" t="e">
        <f>#REF!</f>
        <v>#REF!</v>
      </c>
      <c r="AE126" s="137" t="e">
        <f>#REF!</f>
        <v>#REF!</v>
      </c>
      <c r="AF126" s="204" t="e">
        <f t="shared" si="714"/>
        <v>#REF!</v>
      </c>
      <c r="AG126" s="204" t="e">
        <f>AD126*#REF!</f>
        <v>#REF!</v>
      </c>
      <c r="AH126" s="205" t="e">
        <f>AF126*#REF!</f>
        <v>#REF!</v>
      </c>
      <c r="AI126" s="205" t="e">
        <f t="shared" si="715"/>
        <v>#REF!</v>
      </c>
      <c r="AJ126" s="432" t="e">
        <f>AD126*#REF!</f>
        <v>#REF!</v>
      </c>
      <c r="AK126" s="433" t="e">
        <f>AF126*#REF!</f>
        <v>#REF!</v>
      </c>
      <c r="AL126" s="433" t="e">
        <f t="shared" si="716"/>
        <v>#REF!</v>
      </c>
      <c r="AM126" s="137" t="e">
        <f>#REF!</f>
        <v>#REF!</v>
      </c>
      <c r="AN126" s="137" t="e">
        <f>#REF!</f>
        <v>#REF!</v>
      </c>
      <c r="AO126" s="204" t="e">
        <f t="shared" si="717"/>
        <v>#REF!</v>
      </c>
      <c r="AP126" s="204" t="e">
        <f>AM126*#REF!</f>
        <v>#REF!</v>
      </c>
      <c r="AQ126" s="204" t="e">
        <f>AO126*#REF!</f>
        <v>#REF!</v>
      </c>
      <c r="AR126" s="205" t="e">
        <f t="shared" si="718"/>
        <v>#REF!</v>
      </c>
      <c r="AS126" s="432" t="e">
        <f>AM126*#REF!</f>
        <v>#REF!</v>
      </c>
      <c r="AT126" s="433" t="e">
        <f>AO126*#REF!</f>
        <v>#REF!</v>
      </c>
      <c r="AU126" s="433" t="e">
        <f t="shared" si="719"/>
        <v>#REF!</v>
      </c>
      <c r="AV126" s="136" t="e">
        <f>#REF!</f>
        <v>#REF!</v>
      </c>
      <c r="AW126" s="137" t="e">
        <f>#REF!</f>
        <v>#REF!</v>
      </c>
      <c r="AX126" s="204" t="e">
        <f t="shared" si="720"/>
        <v>#REF!</v>
      </c>
      <c r="AY126" s="204" t="e">
        <f>AV126*#REF!</f>
        <v>#REF!</v>
      </c>
      <c r="AZ126" s="205" t="e">
        <f>AX126*#REF!</f>
        <v>#REF!</v>
      </c>
      <c r="BA126" s="205" t="e">
        <f t="shared" si="721"/>
        <v>#REF!</v>
      </c>
      <c r="BB126" s="137" t="e">
        <f>#REF!</f>
        <v>#REF!</v>
      </c>
      <c r="BC126" s="137" t="e">
        <f>#REF!</f>
        <v>#REF!</v>
      </c>
      <c r="BD126" s="204" t="e">
        <f t="shared" si="722"/>
        <v>#REF!</v>
      </c>
      <c r="BE126" s="204" t="e">
        <f>BB126*#REF!</f>
        <v>#REF!</v>
      </c>
      <c r="BF126" s="205" t="e">
        <f>BD126*#REF!</f>
        <v>#REF!</v>
      </c>
      <c r="BG126" s="205" t="e">
        <f t="shared" si="723"/>
        <v>#REF!</v>
      </c>
      <c r="BH126" s="432" t="e">
        <f>BB126*#REF!</f>
        <v>#REF!</v>
      </c>
      <c r="BI126" s="433" t="e">
        <f>BD126*#REF!</f>
        <v>#REF!</v>
      </c>
      <c r="BJ126" s="433" t="e">
        <f t="shared" si="724"/>
        <v>#REF!</v>
      </c>
      <c r="BK126" s="137" t="e">
        <f>#REF!</f>
        <v>#REF!</v>
      </c>
      <c r="BL126" s="137" t="e">
        <f>#REF!</f>
        <v>#REF!</v>
      </c>
      <c r="BM126" s="204" t="e">
        <f t="shared" si="725"/>
        <v>#REF!</v>
      </c>
      <c r="BN126" s="204" t="e">
        <f>BK126*#REF!</f>
        <v>#REF!</v>
      </c>
      <c r="BO126" s="205" t="e">
        <f>BM126*#REF!</f>
        <v>#REF!</v>
      </c>
      <c r="BP126" s="205" t="e">
        <f t="shared" si="726"/>
        <v>#REF!</v>
      </c>
      <c r="BQ126" s="432" t="e">
        <f>BK126*#REF!</f>
        <v>#REF!</v>
      </c>
      <c r="BR126" s="433" t="e">
        <f>BM126*#REF!</f>
        <v>#REF!</v>
      </c>
      <c r="BS126" s="433" t="e">
        <f t="shared" si="727"/>
        <v>#REF!</v>
      </c>
      <c r="BT126" s="137" t="e">
        <f>#REF!</f>
        <v>#REF!</v>
      </c>
      <c r="BU126" s="137" t="e">
        <f>#REF!</f>
        <v>#REF!</v>
      </c>
      <c r="BV126" s="204" t="e">
        <f t="shared" si="728"/>
        <v>#REF!</v>
      </c>
      <c r="BW126" s="204" t="e">
        <f>BT126*#REF!</f>
        <v>#REF!</v>
      </c>
      <c r="BX126" s="204" t="e">
        <f>BV126*#REF!</f>
        <v>#REF!</v>
      </c>
      <c r="BY126" s="205" t="e">
        <f t="shared" si="729"/>
        <v>#REF!</v>
      </c>
      <c r="BZ126" s="432" t="e">
        <f>BT126*#REF!</f>
        <v>#REF!</v>
      </c>
      <c r="CA126" s="433" t="e">
        <f>BV126*#REF!</f>
        <v>#REF!</v>
      </c>
      <c r="CB126" s="441" t="e">
        <f t="shared" si="730"/>
        <v>#REF!</v>
      </c>
      <c r="CC126" s="137" t="e">
        <f>#REF!</f>
        <v>#REF!</v>
      </c>
      <c r="CD126" s="137" t="e">
        <f>#REF!</f>
        <v>#REF!</v>
      </c>
      <c r="CE126" s="204" t="e">
        <f t="shared" si="731"/>
        <v>#REF!</v>
      </c>
      <c r="CF126" s="204" t="e">
        <f>CC126*#REF!</f>
        <v>#REF!</v>
      </c>
      <c r="CG126" s="205" t="e">
        <f>CE126*#REF!</f>
        <v>#REF!</v>
      </c>
      <c r="CH126" s="205" t="e">
        <f t="shared" si="732"/>
        <v>#REF!</v>
      </c>
      <c r="CI126" s="137" t="e">
        <f>#REF!</f>
        <v>#REF!</v>
      </c>
      <c r="CJ126" s="137" t="e">
        <f>#REF!</f>
        <v>#REF!</v>
      </c>
      <c r="CK126" s="204" t="e">
        <f t="shared" si="733"/>
        <v>#REF!</v>
      </c>
      <c r="CL126" s="204" t="e">
        <f>CI126*#REF!</f>
        <v>#REF!</v>
      </c>
      <c r="CM126" s="205" t="e">
        <f>CK126*#REF!</f>
        <v>#REF!</v>
      </c>
      <c r="CN126" s="205" t="e">
        <f t="shared" si="734"/>
        <v>#REF!</v>
      </c>
      <c r="CO126" s="432" t="e">
        <f>CI126*#REF!</f>
        <v>#REF!</v>
      </c>
      <c r="CP126" s="433" t="e">
        <f>CK126*#REF!</f>
        <v>#REF!</v>
      </c>
      <c r="CQ126" s="433" t="e">
        <f t="shared" si="735"/>
        <v>#REF!</v>
      </c>
      <c r="CR126" s="137" t="e">
        <f>#REF!</f>
        <v>#REF!</v>
      </c>
      <c r="CS126" s="137" t="e">
        <f>#REF!</f>
        <v>#REF!</v>
      </c>
      <c r="CT126" s="204" t="e">
        <f t="shared" si="736"/>
        <v>#REF!</v>
      </c>
      <c r="CU126" s="204" t="e">
        <f>CR126*#REF!</f>
        <v>#REF!</v>
      </c>
      <c r="CV126" s="205" t="e">
        <f>CT126*#REF!</f>
        <v>#REF!</v>
      </c>
      <c r="CW126" s="205" t="e">
        <f t="shared" si="737"/>
        <v>#REF!</v>
      </c>
      <c r="CX126" s="432" t="e">
        <f>CR126*#REF!</f>
        <v>#REF!</v>
      </c>
      <c r="CY126" s="433" t="e">
        <f>CT126*#REF!</f>
        <v>#REF!</v>
      </c>
      <c r="CZ126" s="441" t="e">
        <f t="shared" si="738"/>
        <v>#REF!</v>
      </c>
      <c r="DA126" s="137" t="e">
        <f>#REF!</f>
        <v>#REF!</v>
      </c>
      <c r="DB126" s="137" t="e">
        <f>#REF!</f>
        <v>#REF!</v>
      </c>
      <c r="DC126" s="204" t="e">
        <f t="shared" si="739"/>
        <v>#REF!</v>
      </c>
      <c r="DD126" s="204" t="e">
        <f>DA126*#REF!</f>
        <v>#REF!</v>
      </c>
      <c r="DE126" s="204" t="e">
        <f>DC126*#REF!</f>
        <v>#REF!</v>
      </c>
      <c r="DF126" s="205" t="e">
        <f t="shared" si="740"/>
        <v>#REF!</v>
      </c>
      <c r="DG126" s="432" t="e">
        <f>DA126*#REF!</f>
        <v>#REF!</v>
      </c>
      <c r="DH126" s="433" t="e">
        <f>DC126*#REF!</f>
        <v>#REF!</v>
      </c>
      <c r="DI126" s="433" t="e">
        <f t="shared" si="741"/>
        <v>#REF!</v>
      </c>
      <c r="DJ126" s="136" t="e">
        <f>#REF!</f>
        <v>#REF!</v>
      </c>
      <c r="DK126" s="137" t="e">
        <f>#REF!</f>
        <v>#REF!</v>
      </c>
      <c r="DL126" s="204" t="e">
        <f t="shared" si="742"/>
        <v>#REF!</v>
      </c>
      <c r="DM126" s="204" t="e">
        <f>DJ126*#REF!</f>
        <v>#REF!</v>
      </c>
      <c r="DN126" s="205" t="e">
        <f>DL126*#REF!</f>
        <v>#REF!</v>
      </c>
      <c r="DO126" s="205" t="e">
        <f t="shared" si="743"/>
        <v>#REF!</v>
      </c>
      <c r="DP126" s="137" t="e">
        <f>#REF!</f>
        <v>#REF!</v>
      </c>
      <c r="DQ126" s="137" t="e">
        <f>#REF!</f>
        <v>#REF!</v>
      </c>
      <c r="DR126" s="204" t="e">
        <f t="shared" si="744"/>
        <v>#REF!</v>
      </c>
      <c r="DS126" s="204" t="e">
        <f>DP126*#REF!</f>
        <v>#REF!</v>
      </c>
      <c r="DT126" s="205" t="e">
        <f>DR126*#REF!</f>
        <v>#REF!</v>
      </c>
      <c r="DU126" s="205" t="e">
        <f t="shared" si="745"/>
        <v>#REF!</v>
      </c>
      <c r="DV126" s="432" t="e">
        <f>DP126*#REF!</f>
        <v>#REF!</v>
      </c>
      <c r="DW126" s="433" t="e">
        <f>DR126*#REF!</f>
        <v>#REF!</v>
      </c>
      <c r="DX126" s="433" t="e">
        <f t="shared" si="746"/>
        <v>#REF!</v>
      </c>
      <c r="DY126" s="137" t="e">
        <f>#REF!</f>
        <v>#REF!</v>
      </c>
      <c r="DZ126" s="137" t="e">
        <f>#REF!</f>
        <v>#REF!</v>
      </c>
      <c r="EA126" s="204" t="e">
        <f t="shared" si="747"/>
        <v>#REF!</v>
      </c>
      <c r="EB126" s="204" t="e">
        <f>DY126*#REF!</f>
        <v>#REF!</v>
      </c>
      <c r="EC126" s="205" t="e">
        <f>EA126*#REF!</f>
        <v>#REF!</v>
      </c>
      <c r="ED126" s="205" t="e">
        <f t="shared" si="748"/>
        <v>#REF!</v>
      </c>
      <c r="EE126" s="432" t="e">
        <f>DY126*#REF!</f>
        <v>#REF!</v>
      </c>
      <c r="EF126" s="433" t="e">
        <f>EA126*#REF!</f>
        <v>#REF!</v>
      </c>
      <c r="EG126" s="441" t="e">
        <f t="shared" si="749"/>
        <v>#REF!</v>
      </c>
      <c r="EH126" s="137" t="e">
        <f>#REF!</f>
        <v>#REF!</v>
      </c>
      <c r="EI126" s="137" t="e">
        <f>#REF!</f>
        <v>#REF!</v>
      </c>
      <c r="EJ126" s="204" t="e">
        <f t="shared" si="750"/>
        <v>#REF!</v>
      </c>
      <c r="EK126" s="204" t="e">
        <f>EH126*#REF!</f>
        <v>#REF!</v>
      </c>
      <c r="EL126" s="204" t="e">
        <f>EJ126*#REF!</f>
        <v>#REF!</v>
      </c>
      <c r="EM126" s="205" t="e">
        <f t="shared" si="751"/>
        <v>#REF!</v>
      </c>
      <c r="EN126" s="432" t="e">
        <f>EH126*#REF!</f>
        <v>#REF!</v>
      </c>
      <c r="EO126" s="433" t="e">
        <f>EJ126*#REF!</f>
        <v>#REF!</v>
      </c>
      <c r="EP126" s="441" t="e">
        <f t="shared" si="752"/>
        <v>#REF!</v>
      </c>
      <c r="EQ126" s="136" t="e">
        <f>#REF!</f>
        <v>#REF!</v>
      </c>
      <c r="ER126" s="137" t="e">
        <f>#REF!</f>
        <v>#REF!</v>
      </c>
      <c r="ES126" s="204" t="e">
        <f t="shared" si="753"/>
        <v>#REF!</v>
      </c>
      <c r="ET126" s="204" t="e">
        <f>EQ126*#REF!</f>
        <v>#REF!</v>
      </c>
      <c r="EU126" s="205" t="e">
        <f>ES126*#REF!</f>
        <v>#REF!</v>
      </c>
      <c r="EV126" s="205" t="e">
        <f t="shared" si="754"/>
        <v>#REF!</v>
      </c>
      <c r="EW126" s="137" t="e">
        <f>#REF!</f>
        <v>#REF!</v>
      </c>
      <c r="EX126" s="137" t="e">
        <f>#REF!</f>
        <v>#REF!</v>
      </c>
      <c r="EY126" s="204" t="e">
        <f t="shared" si="755"/>
        <v>#REF!</v>
      </c>
      <c r="EZ126" s="204" t="e">
        <f>EW126*#REF!</f>
        <v>#REF!</v>
      </c>
      <c r="FA126" s="205" t="e">
        <f>EY126*#REF!</f>
        <v>#REF!</v>
      </c>
      <c r="FB126" s="205" t="e">
        <f t="shared" si="756"/>
        <v>#REF!</v>
      </c>
      <c r="FC126" s="432" t="e">
        <f>EW126*#REF!</f>
        <v>#REF!</v>
      </c>
      <c r="FD126" s="433" t="e">
        <f>EY126*#REF!</f>
        <v>#REF!</v>
      </c>
      <c r="FE126" s="433" t="e">
        <f t="shared" si="757"/>
        <v>#REF!</v>
      </c>
      <c r="FF126" s="137" t="e">
        <f>#REF!</f>
        <v>#REF!</v>
      </c>
      <c r="FG126" s="137" t="e">
        <f>#REF!</f>
        <v>#REF!</v>
      </c>
      <c r="FH126" s="204" t="e">
        <f t="shared" si="758"/>
        <v>#REF!</v>
      </c>
      <c r="FI126" s="204" t="e">
        <f>FF126*#REF!</f>
        <v>#REF!</v>
      </c>
      <c r="FJ126" s="205" t="e">
        <f>FH126*#REF!</f>
        <v>#REF!</v>
      </c>
      <c r="FK126" s="205" t="e">
        <f t="shared" si="759"/>
        <v>#REF!</v>
      </c>
      <c r="FL126" s="432" t="e">
        <f>FF126*#REF!</f>
        <v>#REF!</v>
      </c>
      <c r="FM126" s="433" t="e">
        <f>FH126*#REF!</f>
        <v>#REF!</v>
      </c>
      <c r="FN126" s="441" t="e">
        <f t="shared" si="760"/>
        <v>#REF!</v>
      </c>
      <c r="FO126" s="137" t="e">
        <f>#REF!</f>
        <v>#REF!</v>
      </c>
      <c r="FP126" s="137" t="e">
        <f>#REF!</f>
        <v>#REF!</v>
      </c>
      <c r="FQ126" s="204" t="e">
        <f t="shared" si="761"/>
        <v>#REF!</v>
      </c>
      <c r="FR126" s="204" t="e">
        <f>FO126*#REF!</f>
        <v>#REF!</v>
      </c>
      <c r="FS126" s="204" t="e">
        <f>FQ126*#REF!</f>
        <v>#REF!</v>
      </c>
      <c r="FT126" s="205" t="e">
        <f t="shared" si="762"/>
        <v>#REF!</v>
      </c>
      <c r="FU126" s="432" t="e">
        <f>FO126*#REF!</f>
        <v>#REF!</v>
      </c>
      <c r="FV126" s="433" t="e">
        <f>FQ126*#REF!</f>
        <v>#REF!</v>
      </c>
      <c r="FW126" s="454" t="e">
        <f t="shared" si="763"/>
        <v>#REF!</v>
      </c>
    </row>
    <row r="127" spans="1:179" s="12" customFormat="1" ht="15.75">
      <c r="A127" s="874"/>
      <c r="B127" s="332" t="s">
        <v>890</v>
      </c>
      <c r="C127" s="377"/>
      <c r="D127" s="334" t="s">
        <v>0</v>
      </c>
      <c r="E127" s="262" t="e">
        <f t="shared" si="585"/>
        <v>#REF!</v>
      </c>
      <c r="F127" s="263" t="e">
        <f t="shared" si="586"/>
        <v>#REF!</v>
      </c>
      <c r="G127" s="263" t="e">
        <f t="shared" si="587"/>
        <v>#REF!</v>
      </c>
      <c r="H127" s="263" t="e">
        <f t="shared" si="588"/>
        <v>#REF!</v>
      </c>
      <c r="I127" s="263" t="e">
        <f t="shared" si="589"/>
        <v>#REF!</v>
      </c>
      <c r="J127" s="263" t="e">
        <f t="shared" si="590"/>
        <v>#REF!</v>
      </c>
      <c r="K127" s="473" t="e">
        <f t="shared" si="591"/>
        <v>#REF!</v>
      </c>
      <c r="L127" s="474" t="e">
        <f t="shared" si="592"/>
        <v>#REF!</v>
      </c>
      <c r="M127" s="739" t="e">
        <f t="shared" si="593"/>
        <v>#REF!</v>
      </c>
      <c r="N127" s="148"/>
      <c r="O127" s="136" t="e">
        <f>#REF!</f>
        <v>#REF!</v>
      </c>
      <c r="P127" s="137" t="e">
        <f>#REF!</f>
        <v>#REF!</v>
      </c>
      <c r="Q127" s="204" t="e">
        <f t="shared" ref="Q127" si="764">O127-P127</f>
        <v>#REF!</v>
      </c>
      <c r="R127" s="204" t="e">
        <f>O127*#REF!</f>
        <v>#REF!</v>
      </c>
      <c r="S127" s="205" t="e">
        <f>Q127*#REF!</f>
        <v>#REF!</v>
      </c>
      <c r="T127" s="205" t="e">
        <f t="shared" ref="T127" si="765">S127</f>
        <v>#REF!</v>
      </c>
      <c r="U127" s="137" t="e">
        <f>#REF!</f>
        <v>#REF!</v>
      </c>
      <c r="V127" s="137" t="e">
        <f>#REF!</f>
        <v>#REF!</v>
      </c>
      <c r="W127" s="204" t="e">
        <f t="shared" ref="W127" si="766">U127-V127</f>
        <v>#REF!</v>
      </c>
      <c r="X127" s="204" t="e">
        <f>U127*#REF!</f>
        <v>#REF!</v>
      </c>
      <c r="Y127" s="205" t="e">
        <f>W127*#REF!</f>
        <v>#REF!</v>
      </c>
      <c r="Z127" s="205" t="e">
        <f t="shared" ref="Z127" si="767">Y127</f>
        <v>#REF!</v>
      </c>
      <c r="AA127" s="432" t="e">
        <f>U127*#REF!</f>
        <v>#REF!</v>
      </c>
      <c r="AB127" s="433" t="e">
        <f>W127*#REF!</f>
        <v>#REF!</v>
      </c>
      <c r="AC127" s="433" t="e">
        <f t="shared" ref="AC127" si="768">AB127</f>
        <v>#REF!</v>
      </c>
      <c r="AD127" s="137" t="e">
        <f>#REF!</f>
        <v>#REF!</v>
      </c>
      <c r="AE127" s="137" t="e">
        <f>#REF!</f>
        <v>#REF!</v>
      </c>
      <c r="AF127" s="204" t="e">
        <f t="shared" ref="AF127" si="769">AD127-AE127</f>
        <v>#REF!</v>
      </c>
      <c r="AG127" s="204" t="e">
        <f>AD127*#REF!</f>
        <v>#REF!</v>
      </c>
      <c r="AH127" s="205" t="e">
        <f>AF127*#REF!</f>
        <v>#REF!</v>
      </c>
      <c r="AI127" s="205" t="e">
        <f t="shared" ref="AI127" si="770">AH127</f>
        <v>#REF!</v>
      </c>
      <c r="AJ127" s="432" t="e">
        <f>AD127*#REF!</f>
        <v>#REF!</v>
      </c>
      <c r="AK127" s="433" t="e">
        <f>AF127*#REF!</f>
        <v>#REF!</v>
      </c>
      <c r="AL127" s="433" t="e">
        <f t="shared" ref="AL127" si="771">AK127</f>
        <v>#REF!</v>
      </c>
      <c r="AM127" s="137" t="e">
        <f>#REF!</f>
        <v>#REF!</v>
      </c>
      <c r="AN127" s="137" t="e">
        <f>#REF!</f>
        <v>#REF!</v>
      </c>
      <c r="AO127" s="204" t="e">
        <f t="shared" ref="AO127" si="772">AM127-AN127</f>
        <v>#REF!</v>
      </c>
      <c r="AP127" s="204" t="e">
        <f>AM127*#REF!</f>
        <v>#REF!</v>
      </c>
      <c r="AQ127" s="204" t="e">
        <f>AO127*#REF!</f>
        <v>#REF!</v>
      </c>
      <c r="AR127" s="205" t="e">
        <f t="shared" ref="AR127" si="773">AQ127</f>
        <v>#REF!</v>
      </c>
      <c r="AS127" s="432" t="e">
        <f>AM127*#REF!</f>
        <v>#REF!</v>
      </c>
      <c r="AT127" s="433" t="e">
        <f>AO127*#REF!</f>
        <v>#REF!</v>
      </c>
      <c r="AU127" s="433" t="e">
        <f t="shared" ref="AU127" si="774">AT127</f>
        <v>#REF!</v>
      </c>
      <c r="AV127" s="136" t="e">
        <f>#REF!</f>
        <v>#REF!</v>
      </c>
      <c r="AW127" s="137" t="e">
        <f>#REF!</f>
        <v>#REF!</v>
      </c>
      <c r="AX127" s="204" t="e">
        <f t="shared" ref="AX127" si="775">AV127-AW127</f>
        <v>#REF!</v>
      </c>
      <c r="AY127" s="204" t="e">
        <f>AV127*#REF!</f>
        <v>#REF!</v>
      </c>
      <c r="AZ127" s="205" t="e">
        <f>AX127*#REF!</f>
        <v>#REF!</v>
      </c>
      <c r="BA127" s="205" t="e">
        <f t="shared" ref="BA127" si="776">AZ127</f>
        <v>#REF!</v>
      </c>
      <c r="BB127" s="137" t="e">
        <f>#REF!</f>
        <v>#REF!</v>
      </c>
      <c r="BC127" s="137" t="e">
        <f>#REF!</f>
        <v>#REF!</v>
      </c>
      <c r="BD127" s="204" t="e">
        <f t="shared" ref="BD127" si="777">BB127-BC127</f>
        <v>#REF!</v>
      </c>
      <c r="BE127" s="204" t="e">
        <f>BB127*#REF!</f>
        <v>#REF!</v>
      </c>
      <c r="BF127" s="205" t="e">
        <f>BD127*#REF!</f>
        <v>#REF!</v>
      </c>
      <c r="BG127" s="205" t="e">
        <f t="shared" ref="BG127" si="778">BF127</f>
        <v>#REF!</v>
      </c>
      <c r="BH127" s="432" t="e">
        <f>BB127*#REF!</f>
        <v>#REF!</v>
      </c>
      <c r="BI127" s="433" t="e">
        <f>BD127*#REF!</f>
        <v>#REF!</v>
      </c>
      <c r="BJ127" s="433" t="e">
        <f t="shared" ref="BJ127" si="779">BI127</f>
        <v>#REF!</v>
      </c>
      <c r="BK127" s="137" t="e">
        <f>#REF!</f>
        <v>#REF!</v>
      </c>
      <c r="BL127" s="137" t="e">
        <f>#REF!</f>
        <v>#REF!</v>
      </c>
      <c r="BM127" s="204" t="e">
        <f t="shared" ref="BM127" si="780">BK127-BL127</f>
        <v>#REF!</v>
      </c>
      <c r="BN127" s="204" t="e">
        <f>BK127*#REF!</f>
        <v>#REF!</v>
      </c>
      <c r="BO127" s="205" t="e">
        <f>BM127*#REF!</f>
        <v>#REF!</v>
      </c>
      <c r="BP127" s="205" t="e">
        <f t="shared" ref="BP127" si="781">BO127</f>
        <v>#REF!</v>
      </c>
      <c r="BQ127" s="432" t="e">
        <f>BK127*#REF!</f>
        <v>#REF!</v>
      </c>
      <c r="BR127" s="433" t="e">
        <f>BM127*#REF!</f>
        <v>#REF!</v>
      </c>
      <c r="BS127" s="433" t="e">
        <f t="shared" ref="BS127" si="782">BR127</f>
        <v>#REF!</v>
      </c>
      <c r="BT127" s="137" t="e">
        <f>#REF!</f>
        <v>#REF!</v>
      </c>
      <c r="BU127" s="137" t="e">
        <f>#REF!</f>
        <v>#REF!</v>
      </c>
      <c r="BV127" s="204" t="e">
        <f t="shared" ref="BV127" si="783">BT127-BU127</f>
        <v>#REF!</v>
      </c>
      <c r="BW127" s="204" t="e">
        <f>BT127*#REF!</f>
        <v>#REF!</v>
      </c>
      <c r="BX127" s="204" t="e">
        <f>BV127*#REF!</f>
        <v>#REF!</v>
      </c>
      <c r="BY127" s="205" t="e">
        <f t="shared" ref="BY127" si="784">BX127</f>
        <v>#REF!</v>
      </c>
      <c r="BZ127" s="432" t="e">
        <f>BT127*#REF!</f>
        <v>#REF!</v>
      </c>
      <c r="CA127" s="433" t="e">
        <f>BV127*#REF!</f>
        <v>#REF!</v>
      </c>
      <c r="CB127" s="441" t="e">
        <f t="shared" ref="CB127" si="785">CA127</f>
        <v>#REF!</v>
      </c>
      <c r="CC127" s="137" t="e">
        <f>#REF!</f>
        <v>#REF!</v>
      </c>
      <c r="CD127" s="137" t="e">
        <f>#REF!</f>
        <v>#REF!</v>
      </c>
      <c r="CE127" s="204" t="e">
        <f t="shared" ref="CE127" si="786">CC127-CD127</f>
        <v>#REF!</v>
      </c>
      <c r="CF127" s="204" t="e">
        <f>CC127*#REF!</f>
        <v>#REF!</v>
      </c>
      <c r="CG127" s="205" t="e">
        <f>CE127*#REF!</f>
        <v>#REF!</v>
      </c>
      <c r="CH127" s="205" t="e">
        <f t="shared" ref="CH127" si="787">CG127</f>
        <v>#REF!</v>
      </c>
      <c r="CI127" s="137" t="e">
        <f>#REF!</f>
        <v>#REF!</v>
      </c>
      <c r="CJ127" s="137" t="e">
        <f>#REF!</f>
        <v>#REF!</v>
      </c>
      <c r="CK127" s="204" t="e">
        <f t="shared" ref="CK127" si="788">CI127-CJ127</f>
        <v>#REF!</v>
      </c>
      <c r="CL127" s="204" t="e">
        <f>CI127*#REF!</f>
        <v>#REF!</v>
      </c>
      <c r="CM127" s="205" t="e">
        <f>CK127*#REF!</f>
        <v>#REF!</v>
      </c>
      <c r="CN127" s="205" t="e">
        <f t="shared" ref="CN127" si="789">CM127</f>
        <v>#REF!</v>
      </c>
      <c r="CO127" s="432" t="e">
        <f>CI127*#REF!</f>
        <v>#REF!</v>
      </c>
      <c r="CP127" s="433" t="e">
        <f>CK127*#REF!</f>
        <v>#REF!</v>
      </c>
      <c r="CQ127" s="433" t="e">
        <f t="shared" ref="CQ127" si="790">CP127</f>
        <v>#REF!</v>
      </c>
      <c r="CR127" s="137" t="e">
        <f>#REF!</f>
        <v>#REF!</v>
      </c>
      <c r="CS127" s="137" t="e">
        <f>#REF!</f>
        <v>#REF!</v>
      </c>
      <c r="CT127" s="204" t="e">
        <f t="shared" ref="CT127" si="791">CR127-CS127</f>
        <v>#REF!</v>
      </c>
      <c r="CU127" s="204" t="e">
        <f>CR127*#REF!</f>
        <v>#REF!</v>
      </c>
      <c r="CV127" s="205" t="e">
        <f>CT127*#REF!</f>
        <v>#REF!</v>
      </c>
      <c r="CW127" s="205" t="e">
        <f t="shared" ref="CW127" si="792">CV127</f>
        <v>#REF!</v>
      </c>
      <c r="CX127" s="432" t="e">
        <f>CR127*#REF!</f>
        <v>#REF!</v>
      </c>
      <c r="CY127" s="433" t="e">
        <f>CT127*#REF!</f>
        <v>#REF!</v>
      </c>
      <c r="CZ127" s="441" t="e">
        <f t="shared" ref="CZ127" si="793">CY127</f>
        <v>#REF!</v>
      </c>
      <c r="DA127" s="137" t="e">
        <f>#REF!</f>
        <v>#REF!</v>
      </c>
      <c r="DB127" s="137" t="e">
        <f>#REF!</f>
        <v>#REF!</v>
      </c>
      <c r="DC127" s="204" t="e">
        <f t="shared" ref="DC127" si="794">DA127-DB127</f>
        <v>#REF!</v>
      </c>
      <c r="DD127" s="204" t="e">
        <f>DA127*#REF!</f>
        <v>#REF!</v>
      </c>
      <c r="DE127" s="204" t="e">
        <f>DC127*#REF!</f>
        <v>#REF!</v>
      </c>
      <c r="DF127" s="205" t="e">
        <f t="shared" ref="DF127" si="795">DE127</f>
        <v>#REF!</v>
      </c>
      <c r="DG127" s="432" t="e">
        <f>DA127*#REF!</f>
        <v>#REF!</v>
      </c>
      <c r="DH127" s="433" t="e">
        <f>DC127*#REF!</f>
        <v>#REF!</v>
      </c>
      <c r="DI127" s="433" t="e">
        <f t="shared" ref="DI127" si="796">DH127</f>
        <v>#REF!</v>
      </c>
      <c r="DJ127" s="136" t="e">
        <f>#REF!</f>
        <v>#REF!</v>
      </c>
      <c r="DK127" s="137" t="e">
        <f>#REF!</f>
        <v>#REF!</v>
      </c>
      <c r="DL127" s="204" t="e">
        <f t="shared" ref="DL127" si="797">DJ127-DK127</f>
        <v>#REF!</v>
      </c>
      <c r="DM127" s="204" t="e">
        <f>DJ127*#REF!</f>
        <v>#REF!</v>
      </c>
      <c r="DN127" s="205" t="e">
        <f>DL127*#REF!</f>
        <v>#REF!</v>
      </c>
      <c r="DO127" s="205" t="e">
        <f t="shared" ref="DO127" si="798">DN127</f>
        <v>#REF!</v>
      </c>
      <c r="DP127" s="137" t="e">
        <f>#REF!</f>
        <v>#REF!</v>
      </c>
      <c r="DQ127" s="137" t="e">
        <f>#REF!</f>
        <v>#REF!</v>
      </c>
      <c r="DR127" s="204" t="e">
        <f t="shared" ref="DR127" si="799">DP127-DQ127</f>
        <v>#REF!</v>
      </c>
      <c r="DS127" s="204" t="e">
        <f>DP127*#REF!</f>
        <v>#REF!</v>
      </c>
      <c r="DT127" s="205" t="e">
        <f>DR127*#REF!</f>
        <v>#REF!</v>
      </c>
      <c r="DU127" s="205" t="e">
        <f t="shared" ref="DU127" si="800">DT127</f>
        <v>#REF!</v>
      </c>
      <c r="DV127" s="432" t="e">
        <f>DP127*#REF!</f>
        <v>#REF!</v>
      </c>
      <c r="DW127" s="433" t="e">
        <f>DR127*#REF!</f>
        <v>#REF!</v>
      </c>
      <c r="DX127" s="433" t="e">
        <f t="shared" ref="DX127" si="801">DW127</f>
        <v>#REF!</v>
      </c>
      <c r="DY127" s="137" t="e">
        <f>#REF!</f>
        <v>#REF!</v>
      </c>
      <c r="DZ127" s="137" t="e">
        <f>#REF!</f>
        <v>#REF!</v>
      </c>
      <c r="EA127" s="204" t="e">
        <f t="shared" ref="EA127" si="802">DY127-DZ127</f>
        <v>#REF!</v>
      </c>
      <c r="EB127" s="204" t="e">
        <f>DY127*#REF!</f>
        <v>#REF!</v>
      </c>
      <c r="EC127" s="205" t="e">
        <f>EA127*#REF!</f>
        <v>#REF!</v>
      </c>
      <c r="ED127" s="205" t="e">
        <f t="shared" ref="ED127" si="803">EC127</f>
        <v>#REF!</v>
      </c>
      <c r="EE127" s="432" t="e">
        <f>DY127*#REF!</f>
        <v>#REF!</v>
      </c>
      <c r="EF127" s="433" t="e">
        <f>EA127*#REF!</f>
        <v>#REF!</v>
      </c>
      <c r="EG127" s="441" t="e">
        <f t="shared" ref="EG127" si="804">EF127</f>
        <v>#REF!</v>
      </c>
      <c r="EH127" s="137" t="e">
        <f>#REF!</f>
        <v>#REF!</v>
      </c>
      <c r="EI127" s="137" t="e">
        <f>#REF!</f>
        <v>#REF!</v>
      </c>
      <c r="EJ127" s="204" t="e">
        <f t="shared" ref="EJ127" si="805">EH127-EI127</f>
        <v>#REF!</v>
      </c>
      <c r="EK127" s="204" t="e">
        <f>EH127*#REF!</f>
        <v>#REF!</v>
      </c>
      <c r="EL127" s="204" t="e">
        <f>EJ127*#REF!</f>
        <v>#REF!</v>
      </c>
      <c r="EM127" s="205" t="e">
        <f t="shared" ref="EM127" si="806">EL127</f>
        <v>#REF!</v>
      </c>
      <c r="EN127" s="432" t="e">
        <f>EH127*#REF!</f>
        <v>#REF!</v>
      </c>
      <c r="EO127" s="433" t="e">
        <f>EJ127*#REF!</f>
        <v>#REF!</v>
      </c>
      <c r="EP127" s="441" t="e">
        <f t="shared" ref="EP127" si="807">EO127</f>
        <v>#REF!</v>
      </c>
      <c r="EQ127" s="136" t="e">
        <f>#REF!</f>
        <v>#REF!</v>
      </c>
      <c r="ER127" s="137" t="e">
        <f>#REF!</f>
        <v>#REF!</v>
      </c>
      <c r="ES127" s="204" t="e">
        <f t="shared" ref="ES127" si="808">EQ127-ER127</f>
        <v>#REF!</v>
      </c>
      <c r="ET127" s="204" t="e">
        <f>EQ127*#REF!</f>
        <v>#REF!</v>
      </c>
      <c r="EU127" s="205" t="e">
        <f>ES127*#REF!</f>
        <v>#REF!</v>
      </c>
      <c r="EV127" s="205" t="e">
        <f t="shared" ref="EV127" si="809">EU127</f>
        <v>#REF!</v>
      </c>
      <c r="EW127" s="137" t="e">
        <f>#REF!</f>
        <v>#REF!</v>
      </c>
      <c r="EX127" s="137" t="e">
        <f>#REF!</f>
        <v>#REF!</v>
      </c>
      <c r="EY127" s="204" t="e">
        <f t="shared" ref="EY127" si="810">EW127-EX127</f>
        <v>#REF!</v>
      </c>
      <c r="EZ127" s="204" t="e">
        <f>EW127*#REF!</f>
        <v>#REF!</v>
      </c>
      <c r="FA127" s="205" t="e">
        <f>EY127*#REF!</f>
        <v>#REF!</v>
      </c>
      <c r="FB127" s="205" t="e">
        <f t="shared" ref="FB127" si="811">FA127</f>
        <v>#REF!</v>
      </c>
      <c r="FC127" s="432" t="e">
        <f>EW127*#REF!</f>
        <v>#REF!</v>
      </c>
      <c r="FD127" s="433" t="e">
        <f>EY127*#REF!</f>
        <v>#REF!</v>
      </c>
      <c r="FE127" s="433" t="e">
        <f t="shared" ref="FE127" si="812">FD127</f>
        <v>#REF!</v>
      </c>
      <c r="FF127" s="137" t="e">
        <f>#REF!</f>
        <v>#REF!</v>
      </c>
      <c r="FG127" s="137" t="e">
        <f>#REF!</f>
        <v>#REF!</v>
      </c>
      <c r="FH127" s="204" t="e">
        <f t="shared" ref="FH127" si="813">FF127-FG127</f>
        <v>#REF!</v>
      </c>
      <c r="FI127" s="204" t="e">
        <f>FF127*#REF!</f>
        <v>#REF!</v>
      </c>
      <c r="FJ127" s="205" t="e">
        <f>FH127*#REF!</f>
        <v>#REF!</v>
      </c>
      <c r="FK127" s="205" t="e">
        <f t="shared" ref="FK127" si="814">FJ127</f>
        <v>#REF!</v>
      </c>
      <c r="FL127" s="432" t="e">
        <f>FF127*#REF!</f>
        <v>#REF!</v>
      </c>
      <c r="FM127" s="433" t="e">
        <f>FH127*#REF!</f>
        <v>#REF!</v>
      </c>
      <c r="FN127" s="441" t="e">
        <f t="shared" ref="FN127" si="815">FM127</f>
        <v>#REF!</v>
      </c>
      <c r="FO127" s="137" t="e">
        <f>#REF!</f>
        <v>#REF!</v>
      </c>
      <c r="FP127" s="137" t="e">
        <f>#REF!</f>
        <v>#REF!</v>
      </c>
      <c r="FQ127" s="204" t="e">
        <f t="shared" ref="FQ127" si="816">FO127-FP127</f>
        <v>#REF!</v>
      </c>
      <c r="FR127" s="204" t="e">
        <f>FO127*#REF!</f>
        <v>#REF!</v>
      </c>
      <c r="FS127" s="204" t="e">
        <f>FQ127*#REF!</f>
        <v>#REF!</v>
      </c>
      <c r="FT127" s="205" t="e">
        <f t="shared" ref="FT127" si="817">FS127</f>
        <v>#REF!</v>
      </c>
      <c r="FU127" s="432" t="e">
        <f>FO127*#REF!</f>
        <v>#REF!</v>
      </c>
      <c r="FV127" s="433" t="e">
        <f>FQ127*#REF!</f>
        <v>#REF!</v>
      </c>
      <c r="FW127" s="454" t="e">
        <f t="shared" ref="FW127" si="818">FV127</f>
        <v>#REF!</v>
      </c>
    </row>
    <row r="128" spans="1:179" s="12" customFormat="1">
      <c r="A128" s="874" t="s">
        <v>669</v>
      </c>
      <c r="B128" s="332" t="s">
        <v>654</v>
      </c>
      <c r="C128" s="377"/>
      <c r="D128" s="334" t="s">
        <v>146</v>
      </c>
      <c r="E128" s="262" t="e">
        <f t="shared" si="585"/>
        <v>#REF!</v>
      </c>
      <c r="F128" s="263" t="e">
        <f t="shared" si="586"/>
        <v>#REF!</v>
      </c>
      <c r="G128" s="263" t="e">
        <f t="shared" si="587"/>
        <v>#REF!</v>
      </c>
      <c r="H128" s="263" t="e">
        <f t="shared" si="588"/>
        <v>#REF!</v>
      </c>
      <c r="I128" s="263" t="e">
        <f t="shared" si="589"/>
        <v>#REF!</v>
      </c>
      <c r="J128" s="263" t="e">
        <f t="shared" si="590"/>
        <v>#REF!</v>
      </c>
      <c r="K128" s="473" t="e">
        <f t="shared" si="591"/>
        <v>#REF!</v>
      </c>
      <c r="L128" s="474" t="e">
        <f t="shared" si="592"/>
        <v>#REF!</v>
      </c>
      <c r="M128" s="739" t="e">
        <f t="shared" si="593"/>
        <v>#REF!</v>
      </c>
      <c r="N128" s="148"/>
      <c r="O128" s="136" t="e">
        <f>#REF!</f>
        <v>#REF!</v>
      </c>
      <c r="P128" s="137" t="e">
        <f>#REF!</f>
        <v>#REF!</v>
      </c>
      <c r="Q128" s="204" t="e">
        <f t="shared" ref="Q128:Q144" si="819">O128-P128</f>
        <v>#REF!</v>
      </c>
      <c r="R128" s="204" t="e">
        <f>O128*#REF!</f>
        <v>#REF!</v>
      </c>
      <c r="S128" s="205" t="e">
        <f>Q128*#REF!</f>
        <v>#REF!</v>
      </c>
      <c r="T128" s="205" t="e">
        <f t="shared" ref="T128:T144" si="820">S128</f>
        <v>#REF!</v>
      </c>
      <c r="U128" s="137" t="e">
        <f>#REF!</f>
        <v>#REF!</v>
      </c>
      <c r="V128" s="137" t="e">
        <f>#REF!</f>
        <v>#REF!</v>
      </c>
      <c r="W128" s="204" t="e">
        <f t="shared" ref="W128:W144" si="821">U128-V128</f>
        <v>#REF!</v>
      </c>
      <c r="X128" s="204" t="e">
        <f>U128*#REF!</f>
        <v>#REF!</v>
      </c>
      <c r="Y128" s="205" t="e">
        <f>W128*#REF!</f>
        <v>#REF!</v>
      </c>
      <c r="Z128" s="205" t="e">
        <f t="shared" ref="Z128:Z144" si="822">Y128</f>
        <v>#REF!</v>
      </c>
      <c r="AA128" s="432" t="e">
        <f>U128*#REF!</f>
        <v>#REF!</v>
      </c>
      <c r="AB128" s="433" t="e">
        <f>W128*#REF!</f>
        <v>#REF!</v>
      </c>
      <c r="AC128" s="433" t="e">
        <f t="shared" ref="AC128:AC144" si="823">AB128</f>
        <v>#REF!</v>
      </c>
      <c r="AD128" s="137" t="e">
        <f>#REF!</f>
        <v>#REF!</v>
      </c>
      <c r="AE128" s="137" t="e">
        <f>#REF!</f>
        <v>#REF!</v>
      </c>
      <c r="AF128" s="204" t="e">
        <f t="shared" ref="AF128:AF144" si="824">AD128-AE128</f>
        <v>#REF!</v>
      </c>
      <c r="AG128" s="204" t="e">
        <f>AD128*#REF!</f>
        <v>#REF!</v>
      </c>
      <c r="AH128" s="205" t="e">
        <f>AF128*#REF!</f>
        <v>#REF!</v>
      </c>
      <c r="AI128" s="205" t="e">
        <f t="shared" ref="AI128:AI144" si="825">AH128</f>
        <v>#REF!</v>
      </c>
      <c r="AJ128" s="432" t="e">
        <f>AD128*#REF!</f>
        <v>#REF!</v>
      </c>
      <c r="AK128" s="433" t="e">
        <f>AF128*#REF!</f>
        <v>#REF!</v>
      </c>
      <c r="AL128" s="433" t="e">
        <f t="shared" ref="AL128:AL144" si="826">AK128</f>
        <v>#REF!</v>
      </c>
      <c r="AM128" s="137" t="e">
        <f>#REF!</f>
        <v>#REF!</v>
      </c>
      <c r="AN128" s="137" t="e">
        <f>#REF!</f>
        <v>#REF!</v>
      </c>
      <c r="AO128" s="204" t="e">
        <f t="shared" ref="AO128:AO144" si="827">AM128-AN128</f>
        <v>#REF!</v>
      </c>
      <c r="AP128" s="204" t="e">
        <f>AM128*#REF!</f>
        <v>#REF!</v>
      </c>
      <c r="AQ128" s="204" t="e">
        <f>AO128*#REF!</f>
        <v>#REF!</v>
      </c>
      <c r="AR128" s="205" t="e">
        <f t="shared" ref="AR128:AR144" si="828">AQ128</f>
        <v>#REF!</v>
      </c>
      <c r="AS128" s="432" t="e">
        <f>AM128*#REF!</f>
        <v>#REF!</v>
      </c>
      <c r="AT128" s="433" t="e">
        <f>AO128*#REF!</f>
        <v>#REF!</v>
      </c>
      <c r="AU128" s="433" t="e">
        <f t="shared" ref="AU128:AU144" si="829">AT128</f>
        <v>#REF!</v>
      </c>
      <c r="AV128" s="136" t="e">
        <f>#REF!</f>
        <v>#REF!</v>
      </c>
      <c r="AW128" s="137" t="e">
        <f>#REF!</f>
        <v>#REF!</v>
      </c>
      <c r="AX128" s="204" t="e">
        <f t="shared" ref="AX128:AX144" si="830">AV128-AW128</f>
        <v>#REF!</v>
      </c>
      <c r="AY128" s="204" t="e">
        <f>AV128*#REF!</f>
        <v>#REF!</v>
      </c>
      <c r="AZ128" s="205" t="e">
        <f>AX128*#REF!</f>
        <v>#REF!</v>
      </c>
      <c r="BA128" s="205" t="e">
        <f t="shared" ref="BA128:BA144" si="831">AZ128</f>
        <v>#REF!</v>
      </c>
      <c r="BB128" s="137" t="e">
        <f>#REF!</f>
        <v>#REF!</v>
      </c>
      <c r="BC128" s="137" t="e">
        <f>#REF!</f>
        <v>#REF!</v>
      </c>
      <c r="BD128" s="204" t="e">
        <f t="shared" ref="BD128:BD144" si="832">BB128-BC128</f>
        <v>#REF!</v>
      </c>
      <c r="BE128" s="204" t="e">
        <f>BB128*#REF!</f>
        <v>#REF!</v>
      </c>
      <c r="BF128" s="205" t="e">
        <f>BD128*#REF!</f>
        <v>#REF!</v>
      </c>
      <c r="BG128" s="205" t="e">
        <f t="shared" ref="BG128:BG144" si="833">BF128</f>
        <v>#REF!</v>
      </c>
      <c r="BH128" s="432" t="e">
        <f>BB128*#REF!</f>
        <v>#REF!</v>
      </c>
      <c r="BI128" s="433" t="e">
        <f>BD128*#REF!</f>
        <v>#REF!</v>
      </c>
      <c r="BJ128" s="433" t="e">
        <f t="shared" ref="BJ128:BJ144" si="834">BI128</f>
        <v>#REF!</v>
      </c>
      <c r="BK128" s="137" t="e">
        <f>#REF!</f>
        <v>#REF!</v>
      </c>
      <c r="BL128" s="137" t="e">
        <f>#REF!</f>
        <v>#REF!</v>
      </c>
      <c r="BM128" s="204" t="e">
        <f t="shared" ref="BM128:BM144" si="835">BK128-BL128</f>
        <v>#REF!</v>
      </c>
      <c r="BN128" s="204" t="e">
        <f>BK128*#REF!</f>
        <v>#REF!</v>
      </c>
      <c r="BO128" s="205" t="e">
        <f>BM128*#REF!</f>
        <v>#REF!</v>
      </c>
      <c r="BP128" s="205" t="e">
        <f t="shared" ref="BP128:BP144" si="836">BO128</f>
        <v>#REF!</v>
      </c>
      <c r="BQ128" s="432" t="e">
        <f>BK128*#REF!</f>
        <v>#REF!</v>
      </c>
      <c r="BR128" s="433" t="e">
        <f>BM128*#REF!</f>
        <v>#REF!</v>
      </c>
      <c r="BS128" s="433" t="e">
        <f t="shared" ref="BS128:BS144" si="837">BR128</f>
        <v>#REF!</v>
      </c>
      <c r="BT128" s="137" t="e">
        <f>#REF!</f>
        <v>#REF!</v>
      </c>
      <c r="BU128" s="137" t="e">
        <f>#REF!</f>
        <v>#REF!</v>
      </c>
      <c r="BV128" s="204" t="e">
        <f t="shared" ref="BV128:BV144" si="838">BT128-BU128</f>
        <v>#REF!</v>
      </c>
      <c r="BW128" s="204" t="e">
        <f>BT128*#REF!</f>
        <v>#REF!</v>
      </c>
      <c r="BX128" s="204" t="e">
        <f>BV128*#REF!</f>
        <v>#REF!</v>
      </c>
      <c r="BY128" s="205" t="e">
        <f t="shared" ref="BY128:BY144" si="839">BX128</f>
        <v>#REF!</v>
      </c>
      <c r="BZ128" s="432" t="e">
        <f>BT128*#REF!</f>
        <v>#REF!</v>
      </c>
      <c r="CA128" s="433" t="e">
        <f>BV128*#REF!</f>
        <v>#REF!</v>
      </c>
      <c r="CB128" s="441" t="e">
        <f t="shared" ref="CB128:CB144" si="840">CA128</f>
        <v>#REF!</v>
      </c>
      <c r="CC128" s="137" t="e">
        <f>#REF!</f>
        <v>#REF!</v>
      </c>
      <c r="CD128" s="137" t="e">
        <f>#REF!</f>
        <v>#REF!</v>
      </c>
      <c r="CE128" s="204" t="e">
        <f t="shared" ref="CE128:CE144" si="841">CC128-CD128</f>
        <v>#REF!</v>
      </c>
      <c r="CF128" s="204" t="e">
        <f>CC128*#REF!</f>
        <v>#REF!</v>
      </c>
      <c r="CG128" s="205" t="e">
        <f>CE128*#REF!</f>
        <v>#REF!</v>
      </c>
      <c r="CH128" s="205" t="e">
        <f t="shared" ref="CH128:CH144" si="842">CG128</f>
        <v>#REF!</v>
      </c>
      <c r="CI128" s="137" t="e">
        <f>#REF!</f>
        <v>#REF!</v>
      </c>
      <c r="CJ128" s="137" t="e">
        <f>#REF!</f>
        <v>#REF!</v>
      </c>
      <c r="CK128" s="204" t="e">
        <f t="shared" ref="CK128:CK144" si="843">CI128-CJ128</f>
        <v>#REF!</v>
      </c>
      <c r="CL128" s="204" t="e">
        <f>CI128*#REF!</f>
        <v>#REF!</v>
      </c>
      <c r="CM128" s="205" t="e">
        <f>CK128*#REF!</f>
        <v>#REF!</v>
      </c>
      <c r="CN128" s="205" t="e">
        <f t="shared" ref="CN128:CN144" si="844">CM128</f>
        <v>#REF!</v>
      </c>
      <c r="CO128" s="432" t="e">
        <f>CI128*#REF!</f>
        <v>#REF!</v>
      </c>
      <c r="CP128" s="433" t="e">
        <f>CK128*#REF!</f>
        <v>#REF!</v>
      </c>
      <c r="CQ128" s="433" t="e">
        <f t="shared" ref="CQ128:CQ144" si="845">CP128</f>
        <v>#REF!</v>
      </c>
      <c r="CR128" s="137" t="e">
        <f>#REF!</f>
        <v>#REF!</v>
      </c>
      <c r="CS128" s="137" t="e">
        <f>#REF!</f>
        <v>#REF!</v>
      </c>
      <c r="CT128" s="204" t="e">
        <f t="shared" ref="CT128:CT144" si="846">CR128-CS128</f>
        <v>#REF!</v>
      </c>
      <c r="CU128" s="204" t="e">
        <f>CR128*#REF!</f>
        <v>#REF!</v>
      </c>
      <c r="CV128" s="205" t="e">
        <f>CT128*#REF!</f>
        <v>#REF!</v>
      </c>
      <c r="CW128" s="205" t="e">
        <f t="shared" ref="CW128:CW144" si="847">CV128</f>
        <v>#REF!</v>
      </c>
      <c r="CX128" s="432" t="e">
        <f>CR128*#REF!</f>
        <v>#REF!</v>
      </c>
      <c r="CY128" s="433" t="e">
        <f>CT128*#REF!</f>
        <v>#REF!</v>
      </c>
      <c r="CZ128" s="441" t="e">
        <f t="shared" ref="CZ128:CZ144" si="848">CY128</f>
        <v>#REF!</v>
      </c>
      <c r="DA128" s="137" t="e">
        <f>#REF!</f>
        <v>#REF!</v>
      </c>
      <c r="DB128" s="137" t="e">
        <f>#REF!</f>
        <v>#REF!</v>
      </c>
      <c r="DC128" s="204" t="e">
        <f t="shared" ref="DC128:DC144" si="849">DA128-DB128</f>
        <v>#REF!</v>
      </c>
      <c r="DD128" s="204" t="e">
        <f>DA128*#REF!</f>
        <v>#REF!</v>
      </c>
      <c r="DE128" s="204" t="e">
        <f>DC128*#REF!</f>
        <v>#REF!</v>
      </c>
      <c r="DF128" s="205" t="e">
        <f t="shared" ref="DF128:DF144" si="850">DE128</f>
        <v>#REF!</v>
      </c>
      <c r="DG128" s="432" t="e">
        <f>DA128*#REF!</f>
        <v>#REF!</v>
      </c>
      <c r="DH128" s="433" t="e">
        <f>DC128*#REF!</f>
        <v>#REF!</v>
      </c>
      <c r="DI128" s="433" t="e">
        <f t="shared" ref="DI128:DI144" si="851">DH128</f>
        <v>#REF!</v>
      </c>
      <c r="DJ128" s="136" t="e">
        <f>#REF!</f>
        <v>#REF!</v>
      </c>
      <c r="DK128" s="137" t="e">
        <f>#REF!</f>
        <v>#REF!</v>
      </c>
      <c r="DL128" s="204" t="e">
        <f t="shared" ref="DL128:DL144" si="852">DJ128-DK128</f>
        <v>#REF!</v>
      </c>
      <c r="DM128" s="204" t="e">
        <f>DJ128*#REF!</f>
        <v>#REF!</v>
      </c>
      <c r="DN128" s="205" t="e">
        <f>DL128*#REF!</f>
        <v>#REF!</v>
      </c>
      <c r="DO128" s="205" t="e">
        <f t="shared" ref="DO128:DO144" si="853">DN128</f>
        <v>#REF!</v>
      </c>
      <c r="DP128" s="137" t="e">
        <f>#REF!</f>
        <v>#REF!</v>
      </c>
      <c r="DQ128" s="137" t="e">
        <f>#REF!</f>
        <v>#REF!</v>
      </c>
      <c r="DR128" s="204" t="e">
        <f t="shared" ref="DR128:DR144" si="854">DP128-DQ128</f>
        <v>#REF!</v>
      </c>
      <c r="DS128" s="204" t="e">
        <f>DP128*#REF!</f>
        <v>#REF!</v>
      </c>
      <c r="DT128" s="205" t="e">
        <f>DR128*#REF!</f>
        <v>#REF!</v>
      </c>
      <c r="DU128" s="205" t="e">
        <f t="shared" ref="DU128:DU144" si="855">DT128</f>
        <v>#REF!</v>
      </c>
      <c r="DV128" s="432" t="e">
        <f>DP128*#REF!</f>
        <v>#REF!</v>
      </c>
      <c r="DW128" s="433" t="e">
        <f>DR128*#REF!</f>
        <v>#REF!</v>
      </c>
      <c r="DX128" s="433" t="e">
        <f t="shared" ref="DX128:DX144" si="856">DW128</f>
        <v>#REF!</v>
      </c>
      <c r="DY128" s="137" t="e">
        <f>#REF!</f>
        <v>#REF!</v>
      </c>
      <c r="DZ128" s="137" t="e">
        <f>#REF!</f>
        <v>#REF!</v>
      </c>
      <c r="EA128" s="204" t="e">
        <f t="shared" ref="EA128:EA144" si="857">DY128-DZ128</f>
        <v>#REF!</v>
      </c>
      <c r="EB128" s="204" t="e">
        <f>DY128*#REF!</f>
        <v>#REF!</v>
      </c>
      <c r="EC128" s="205" t="e">
        <f>EA128*#REF!</f>
        <v>#REF!</v>
      </c>
      <c r="ED128" s="205" t="e">
        <f t="shared" ref="ED128:ED144" si="858">EC128</f>
        <v>#REF!</v>
      </c>
      <c r="EE128" s="432" t="e">
        <f>DY128*#REF!</f>
        <v>#REF!</v>
      </c>
      <c r="EF128" s="433" t="e">
        <f>EA128*#REF!</f>
        <v>#REF!</v>
      </c>
      <c r="EG128" s="441" t="e">
        <f t="shared" ref="EG128:EG144" si="859">EF128</f>
        <v>#REF!</v>
      </c>
      <c r="EH128" s="137" t="e">
        <f>#REF!</f>
        <v>#REF!</v>
      </c>
      <c r="EI128" s="137" t="e">
        <f>#REF!</f>
        <v>#REF!</v>
      </c>
      <c r="EJ128" s="204" t="e">
        <f t="shared" ref="EJ128:EJ144" si="860">EH128-EI128</f>
        <v>#REF!</v>
      </c>
      <c r="EK128" s="204" t="e">
        <f>EH128*#REF!</f>
        <v>#REF!</v>
      </c>
      <c r="EL128" s="204" t="e">
        <f>EJ128*#REF!</f>
        <v>#REF!</v>
      </c>
      <c r="EM128" s="205" t="e">
        <f t="shared" ref="EM128:EM144" si="861">EL128</f>
        <v>#REF!</v>
      </c>
      <c r="EN128" s="432" t="e">
        <f>EH128*#REF!</f>
        <v>#REF!</v>
      </c>
      <c r="EO128" s="433" t="e">
        <f>EJ128*#REF!</f>
        <v>#REF!</v>
      </c>
      <c r="EP128" s="441" t="e">
        <f t="shared" ref="EP128:EP144" si="862">EO128</f>
        <v>#REF!</v>
      </c>
      <c r="EQ128" s="136" t="e">
        <f>#REF!</f>
        <v>#REF!</v>
      </c>
      <c r="ER128" s="137" t="e">
        <f>#REF!</f>
        <v>#REF!</v>
      </c>
      <c r="ES128" s="204" t="e">
        <f t="shared" ref="ES128:ES144" si="863">EQ128-ER128</f>
        <v>#REF!</v>
      </c>
      <c r="ET128" s="204" t="e">
        <f>EQ128*#REF!</f>
        <v>#REF!</v>
      </c>
      <c r="EU128" s="205" t="e">
        <f>ES128*#REF!</f>
        <v>#REF!</v>
      </c>
      <c r="EV128" s="205" t="e">
        <f t="shared" ref="EV128:EV144" si="864">EU128</f>
        <v>#REF!</v>
      </c>
      <c r="EW128" s="137" t="e">
        <f>#REF!</f>
        <v>#REF!</v>
      </c>
      <c r="EX128" s="137" t="e">
        <f>#REF!</f>
        <v>#REF!</v>
      </c>
      <c r="EY128" s="204" t="e">
        <f t="shared" ref="EY128:EY144" si="865">EW128-EX128</f>
        <v>#REF!</v>
      </c>
      <c r="EZ128" s="204" t="e">
        <f>EW128*#REF!</f>
        <v>#REF!</v>
      </c>
      <c r="FA128" s="205" t="e">
        <f>EY128*#REF!</f>
        <v>#REF!</v>
      </c>
      <c r="FB128" s="205" t="e">
        <f t="shared" ref="FB128:FB144" si="866">FA128</f>
        <v>#REF!</v>
      </c>
      <c r="FC128" s="432" t="e">
        <f>EW128*#REF!</f>
        <v>#REF!</v>
      </c>
      <c r="FD128" s="433" t="e">
        <f>EY128*#REF!</f>
        <v>#REF!</v>
      </c>
      <c r="FE128" s="433" t="e">
        <f t="shared" ref="FE128:FE144" si="867">FD128</f>
        <v>#REF!</v>
      </c>
      <c r="FF128" s="137" t="e">
        <f>#REF!</f>
        <v>#REF!</v>
      </c>
      <c r="FG128" s="137" t="e">
        <f>#REF!</f>
        <v>#REF!</v>
      </c>
      <c r="FH128" s="204" t="e">
        <f t="shared" ref="FH128:FH144" si="868">FF128-FG128</f>
        <v>#REF!</v>
      </c>
      <c r="FI128" s="204" t="e">
        <f>FF128*#REF!</f>
        <v>#REF!</v>
      </c>
      <c r="FJ128" s="205" t="e">
        <f>FH128*#REF!</f>
        <v>#REF!</v>
      </c>
      <c r="FK128" s="205" t="e">
        <f t="shared" ref="FK128:FK144" si="869">FJ128</f>
        <v>#REF!</v>
      </c>
      <c r="FL128" s="432" t="e">
        <f>FF128*#REF!</f>
        <v>#REF!</v>
      </c>
      <c r="FM128" s="433" t="e">
        <f>FH128*#REF!</f>
        <v>#REF!</v>
      </c>
      <c r="FN128" s="441" t="e">
        <f t="shared" ref="FN128:FN144" si="870">FM128</f>
        <v>#REF!</v>
      </c>
      <c r="FO128" s="137" t="e">
        <f>#REF!</f>
        <v>#REF!</v>
      </c>
      <c r="FP128" s="137" t="e">
        <f>#REF!</f>
        <v>#REF!</v>
      </c>
      <c r="FQ128" s="204" t="e">
        <f t="shared" ref="FQ128:FQ144" si="871">FO128-FP128</f>
        <v>#REF!</v>
      </c>
      <c r="FR128" s="204" t="e">
        <f>FO128*#REF!</f>
        <v>#REF!</v>
      </c>
      <c r="FS128" s="204" t="e">
        <f>FQ128*#REF!</f>
        <v>#REF!</v>
      </c>
      <c r="FT128" s="205" t="e">
        <f t="shared" ref="FT128:FT144" si="872">FS128</f>
        <v>#REF!</v>
      </c>
      <c r="FU128" s="432" t="e">
        <f>FO128*#REF!</f>
        <v>#REF!</v>
      </c>
      <c r="FV128" s="433" t="e">
        <f>FQ128*#REF!</f>
        <v>#REF!</v>
      </c>
      <c r="FW128" s="454" t="e">
        <f t="shared" ref="FW128:FW144" si="873">FV128</f>
        <v>#REF!</v>
      </c>
    </row>
    <row r="129" spans="1:179" s="12" customFormat="1">
      <c r="A129" s="874"/>
      <c r="B129" s="332" t="s">
        <v>655</v>
      </c>
      <c r="C129" s="377"/>
      <c r="D129" s="334" t="s">
        <v>146</v>
      </c>
      <c r="E129" s="262" t="e">
        <f t="shared" si="585"/>
        <v>#REF!</v>
      </c>
      <c r="F129" s="263" t="e">
        <f t="shared" si="586"/>
        <v>#REF!</v>
      </c>
      <c r="G129" s="263" t="e">
        <f t="shared" si="587"/>
        <v>#REF!</v>
      </c>
      <c r="H129" s="263" t="e">
        <f t="shared" si="588"/>
        <v>#REF!</v>
      </c>
      <c r="I129" s="263" t="e">
        <f t="shared" si="589"/>
        <v>#REF!</v>
      </c>
      <c r="J129" s="263" t="e">
        <f t="shared" si="590"/>
        <v>#REF!</v>
      </c>
      <c r="K129" s="473" t="e">
        <f t="shared" si="591"/>
        <v>#REF!</v>
      </c>
      <c r="L129" s="474" t="e">
        <f t="shared" si="592"/>
        <v>#REF!</v>
      </c>
      <c r="M129" s="739" t="e">
        <f t="shared" si="593"/>
        <v>#REF!</v>
      </c>
      <c r="N129" s="148"/>
      <c r="O129" s="136" t="e">
        <f>#REF!</f>
        <v>#REF!</v>
      </c>
      <c r="P129" s="137" t="e">
        <f>#REF!</f>
        <v>#REF!</v>
      </c>
      <c r="Q129" s="204" t="e">
        <f t="shared" si="819"/>
        <v>#REF!</v>
      </c>
      <c r="R129" s="204" t="e">
        <f>O129*#REF!</f>
        <v>#REF!</v>
      </c>
      <c r="S129" s="205" t="e">
        <f>Q129*#REF!</f>
        <v>#REF!</v>
      </c>
      <c r="T129" s="205" t="e">
        <f t="shared" si="820"/>
        <v>#REF!</v>
      </c>
      <c r="U129" s="137" t="e">
        <f>#REF!</f>
        <v>#REF!</v>
      </c>
      <c r="V129" s="137" t="e">
        <f>#REF!</f>
        <v>#REF!</v>
      </c>
      <c r="W129" s="204" t="e">
        <f t="shared" si="821"/>
        <v>#REF!</v>
      </c>
      <c r="X129" s="204" t="e">
        <f>U129*#REF!</f>
        <v>#REF!</v>
      </c>
      <c r="Y129" s="205" t="e">
        <f>W129*#REF!</f>
        <v>#REF!</v>
      </c>
      <c r="Z129" s="205" t="e">
        <f t="shared" si="822"/>
        <v>#REF!</v>
      </c>
      <c r="AA129" s="432" t="e">
        <f>U129*#REF!</f>
        <v>#REF!</v>
      </c>
      <c r="AB129" s="433" t="e">
        <f>W129*#REF!</f>
        <v>#REF!</v>
      </c>
      <c r="AC129" s="433" t="e">
        <f t="shared" si="823"/>
        <v>#REF!</v>
      </c>
      <c r="AD129" s="137" t="e">
        <f>#REF!</f>
        <v>#REF!</v>
      </c>
      <c r="AE129" s="137" t="e">
        <f>#REF!</f>
        <v>#REF!</v>
      </c>
      <c r="AF129" s="204" t="e">
        <f t="shared" si="824"/>
        <v>#REF!</v>
      </c>
      <c r="AG129" s="204" t="e">
        <f>AD129*#REF!</f>
        <v>#REF!</v>
      </c>
      <c r="AH129" s="205" t="e">
        <f>AF129*#REF!</f>
        <v>#REF!</v>
      </c>
      <c r="AI129" s="205" t="e">
        <f t="shared" si="825"/>
        <v>#REF!</v>
      </c>
      <c r="AJ129" s="432" t="e">
        <f>AD129*#REF!</f>
        <v>#REF!</v>
      </c>
      <c r="AK129" s="433" t="e">
        <f>AF129*#REF!</f>
        <v>#REF!</v>
      </c>
      <c r="AL129" s="433" t="e">
        <f t="shared" si="826"/>
        <v>#REF!</v>
      </c>
      <c r="AM129" s="137" t="e">
        <f>#REF!</f>
        <v>#REF!</v>
      </c>
      <c r="AN129" s="137" t="e">
        <f>#REF!</f>
        <v>#REF!</v>
      </c>
      <c r="AO129" s="204" t="e">
        <f t="shared" si="827"/>
        <v>#REF!</v>
      </c>
      <c r="AP129" s="204" t="e">
        <f>AM129*#REF!</f>
        <v>#REF!</v>
      </c>
      <c r="AQ129" s="204" t="e">
        <f>AO129*#REF!</f>
        <v>#REF!</v>
      </c>
      <c r="AR129" s="205" t="e">
        <f t="shared" si="828"/>
        <v>#REF!</v>
      </c>
      <c r="AS129" s="432" t="e">
        <f>AM129*#REF!</f>
        <v>#REF!</v>
      </c>
      <c r="AT129" s="433" t="e">
        <f>AO129*#REF!</f>
        <v>#REF!</v>
      </c>
      <c r="AU129" s="433" t="e">
        <f t="shared" si="829"/>
        <v>#REF!</v>
      </c>
      <c r="AV129" s="136" t="e">
        <f>#REF!</f>
        <v>#REF!</v>
      </c>
      <c r="AW129" s="137" t="e">
        <f>#REF!</f>
        <v>#REF!</v>
      </c>
      <c r="AX129" s="204" t="e">
        <f t="shared" si="830"/>
        <v>#REF!</v>
      </c>
      <c r="AY129" s="204" t="e">
        <f>AV129*#REF!</f>
        <v>#REF!</v>
      </c>
      <c r="AZ129" s="205" t="e">
        <f>AX129*#REF!</f>
        <v>#REF!</v>
      </c>
      <c r="BA129" s="205" t="e">
        <f t="shared" si="831"/>
        <v>#REF!</v>
      </c>
      <c r="BB129" s="137" t="e">
        <f>#REF!</f>
        <v>#REF!</v>
      </c>
      <c r="BC129" s="137" t="e">
        <f>#REF!</f>
        <v>#REF!</v>
      </c>
      <c r="BD129" s="204" t="e">
        <f t="shared" si="832"/>
        <v>#REF!</v>
      </c>
      <c r="BE129" s="204" t="e">
        <f>BB129*#REF!</f>
        <v>#REF!</v>
      </c>
      <c r="BF129" s="205" t="e">
        <f>BD129*#REF!</f>
        <v>#REF!</v>
      </c>
      <c r="BG129" s="205" t="e">
        <f t="shared" si="833"/>
        <v>#REF!</v>
      </c>
      <c r="BH129" s="432" t="e">
        <f>BB129*#REF!</f>
        <v>#REF!</v>
      </c>
      <c r="BI129" s="433" t="e">
        <f>BD129*#REF!</f>
        <v>#REF!</v>
      </c>
      <c r="BJ129" s="433" t="e">
        <f t="shared" si="834"/>
        <v>#REF!</v>
      </c>
      <c r="BK129" s="137" t="e">
        <f>#REF!</f>
        <v>#REF!</v>
      </c>
      <c r="BL129" s="137" t="e">
        <f>#REF!</f>
        <v>#REF!</v>
      </c>
      <c r="BM129" s="204" t="e">
        <f t="shared" si="835"/>
        <v>#REF!</v>
      </c>
      <c r="BN129" s="204" t="e">
        <f>BK129*#REF!</f>
        <v>#REF!</v>
      </c>
      <c r="BO129" s="205" t="e">
        <f>BM129*#REF!</f>
        <v>#REF!</v>
      </c>
      <c r="BP129" s="205" t="e">
        <f t="shared" si="836"/>
        <v>#REF!</v>
      </c>
      <c r="BQ129" s="432" t="e">
        <f>BK129*#REF!</f>
        <v>#REF!</v>
      </c>
      <c r="BR129" s="433" t="e">
        <f>BM129*#REF!</f>
        <v>#REF!</v>
      </c>
      <c r="BS129" s="433" t="e">
        <f t="shared" si="837"/>
        <v>#REF!</v>
      </c>
      <c r="BT129" s="137" t="e">
        <f>#REF!</f>
        <v>#REF!</v>
      </c>
      <c r="BU129" s="137" t="e">
        <f>#REF!</f>
        <v>#REF!</v>
      </c>
      <c r="BV129" s="204" t="e">
        <f t="shared" si="838"/>
        <v>#REF!</v>
      </c>
      <c r="BW129" s="204" t="e">
        <f>BT129*#REF!</f>
        <v>#REF!</v>
      </c>
      <c r="BX129" s="204" t="e">
        <f>BV129*#REF!</f>
        <v>#REF!</v>
      </c>
      <c r="BY129" s="205" t="e">
        <f t="shared" si="839"/>
        <v>#REF!</v>
      </c>
      <c r="BZ129" s="432" t="e">
        <f>BT129*#REF!</f>
        <v>#REF!</v>
      </c>
      <c r="CA129" s="433" t="e">
        <f>BV129*#REF!</f>
        <v>#REF!</v>
      </c>
      <c r="CB129" s="441" t="e">
        <f t="shared" si="840"/>
        <v>#REF!</v>
      </c>
      <c r="CC129" s="137" t="e">
        <f>#REF!</f>
        <v>#REF!</v>
      </c>
      <c r="CD129" s="137" t="e">
        <f>#REF!</f>
        <v>#REF!</v>
      </c>
      <c r="CE129" s="204" t="e">
        <f t="shared" si="841"/>
        <v>#REF!</v>
      </c>
      <c r="CF129" s="204" t="e">
        <f>CC129*#REF!</f>
        <v>#REF!</v>
      </c>
      <c r="CG129" s="205" t="e">
        <f>CE129*#REF!</f>
        <v>#REF!</v>
      </c>
      <c r="CH129" s="205" t="e">
        <f t="shared" si="842"/>
        <v>#REF!</v>
      </c>
      <c r="CI129" s="137" t="e">
        <f>#REF!</f>
        <v>#REF!</v>
      </c>
      <c r="CJ129" s="137" t="e">
        <f>#REF!</f>
        <v>#REF!</v>
      </c>
      <c r="CK129" s="204" t="e">
        <f t="shared" si="843"/>
        <v>#REF!</v>
      </c>
      <c r="CL129" s="204" t="e">
        <f>CI129*#REF!</f>
        <v>#REF!</v>
      </c>
      <c r="CM129" s="205" t="e">
        <f>CK129*#REF!</f>
        <v>#REF!</v>
      </c>
      <c r="CN129" s="205" t="e">
        <f t="shared" si="844"/>
        <v>#REF!</v>
      </c>
      <c r="CO129" s="432" t="e">
        <f>CI129*#REF!</f>
        <v>#REF!</v>
      </c>
      <c r="CP129" s="433" t="e">
        <f>CK129*#REF!</f>
        <v>#REF!</v>
      </c>
      <c r="CQ129" s="433" t="e">
        <f t="shared" si="845"/>
        <v>#REF!</v>
      </c>
      <c r="CR129" s="137" t="e">
        <f>#REF!</f>
        <v>#REF!</v>
      </c>
      <c r="CS129" s="137" t="e">
        <f>#REF!</f>
        <v>#REF!</v>
      </c>
      <c r="CT129" s="204" t="e">
        <f t="shared" si="846"/>
        <v>#REF!</v>
      </c>
      <c r="CU129" s="204" t="e">
        <f>CR129*#REF!</f>
        <v>#REF!</v>
      </c>
      <c r="CV129" s="205" t="e">
        <f>CT129*#REF!</f>
        <v>#REF!</v>
      </c>
      <c r="CW129" s="205" t="e">
        <f t="shared" si="847"/>
        <v>#REF!</v>
      </c>
      <c r="CX129" s="432" t="e">
        <f>CR129*#REF!</f>
        <v>#REF!</v>
      </c>
      <c r="CY129" s="433" t="e">
        <f>CT129*#REF!</f>
        <v>#REF!</v>
      </c>
      <c r="CZ129" s="441" t="e">
        <f t="shared" si="848"/>
        <v>#REF!</v>
      </c>
      <c r="DA129" s="137" t="e">
        <f>#REF!</f>
        <v>#REF!</v>
      </c>
      <c r="DB129" s="137" t="e">
        <f>#REF!</f>
        <v>#REF!</v>
      </c>
      <c r="DC129" s="204" t="e">
        <f t="shared" si="849"/>
        <v>#REF!</v>
      </c>
      <c r="DD129" s="204" t="e">
        <f>DA129*#REF!</f>
        <v>#REF!</v>
      </c>
      <c r="DE129" s="204" t="e">
        <f>DC129*#REF!</f>
        <v>#REF!</v>
      </c>
      <c r="DF129" s="205" t="e">
        <f t="shared" si="850"/>
        <v>#REF!</v>
      </c>
      <c r="DG129" s="432" t="e">
        <f>DA129*#REF!</f>
        <v>#REF!</v>
      </c>
      <c r="DH129" s="433" t="e">
        <f>DC129*#REF!</f>
        <v>#REF!</v>
      </c>
      <c r="DI129" s="433" t="e">
        <f t="shared" si="851"/>
        <v>#REF!</v>
      </c>
      <c r="DJ129" s="136" t="e">
        <f>#REF!</f>
        <v>#REF!</v>
      </c>
      <c r="DK129" s="137" t="e">
        <f>#REF!</f>
        <v>#REF!</v>
      </c>
      <c r="DL129" s="204" t="e">
        <f t="shared" si="852"/>
        <v>#REF!</v>
      </c>
      <c r="DM129" s="204" t="e">
        <f>DJ129*#REF!</f>
        <v>#REF!</v>
      </c>
      <c r="DN129" s="205" t="e">
        <f>DL129*#REF!</f>
        <v>#REF!</v>
      </c>
      <c r="DO129" s="205" t="e">
        <f t="shared" si="853"/>
        <v>#REF!</v>
      </c>
      <c r="DP129" s="137" t="e">
        <f>#REF!</f>
        <v>#REF!</v>
      </c>
      <c r="DQ129" s="137" t="e">
        <f>#REF!</f>
        <v>#REF!</v>
      </c>
      <c r="DR129" s="204" t="e">
        <f t="shared" si="854"/>
        <v>#REF!</v>
      </c>
      <c r="DS129" s="204" t="e">
        <f>DP129*#REF!</f>
        <v>#REF!</v>
      </c>
      <c r="DT129" s="205" t="e">
        <f>DR129*#REF!</f>
        <v>#REF!</v>
      </c>
      <c r="DU129" s="205" t="e">
        <f t="shared" si="855"/>
        <v>#REF!</v>
      </c>
      <c r="DV129" s="432" t="e">
        <f>DP129*#REF!</f>
        <v>#REF!</v>
      </c>
      <c r="DW129" s="433" t="e">
        <f>DR129*#REF!</f>
        <v>#REF!</v>
      </c>
      <c r="DX129" s="433" t="e">
        <f t="shared" si="856"/>
        <v>#REF!</v>
      </c>
      <c r="DY129" s="137" t="e">
        <f>#REF!</f>
        <v>#REF!</v>
      </c>
      <c r="DZ129" s="137" t="e">
        <f>#REF!</f>
        <v>#REF!</v>
      </c>
      <c r="EA129" s="204" t="e">
        <f t="shared" si="857"/>
        <v>#REF!</v>
      </c>
      <c r="EB129" s="204" t="e">
        <f>DY129*#REF!</f>
        <v>#REF!</v>
      </c>
      <c r="EC129" s="205" t="e">
        <f>EA129*#REF!</f>
        <v>#REF!</v>
      </c>
      <c r="ED129" s="205" t="e">
        <f t="shared" si="858"/>
        <v>#REF!</v>
      </c>
      <c r="EE129" s="432" t="e">
        <f>DY129*#REF!</f>
        <v>#REF!</v>
      </c>
      <c r="EF129" s="433" t="e">
        <f>EA129*#REF!</f>
        <v>#REF!</v>
      </c>
      <c r="EG129" s="441" t="e">
        <f t="shared" si="859"/>
        <v>#REF!</v>
      </c>
      <c r="EH129" s="137" t="e">
        <f>#REF!</f>
        <v>#REF!</v>
      </c>
      <c r="EI129" s="137" t="e">
        <f>#REF!</f>
        <v>#REF!</v>
      </c>
      <c r="EJ129" s="204" t="e">
        <f t="shared" si="860"/>
        <v>#REF!</v>
      </c>
      <c r="EK129" s="204" t="e">
        <f>EH129*#REF!</f>
        <v>#REF!</v>
      </c>
      <c r="EL129" s="204" t="e">
        <f>EJ129*#REF!</f>
        <v>#REF!</v>
      </c>
      <c r="EM129" s="205" t="e">
        <f t="shared" si="861"/>
        <v>#REF!</v>
      </c>
      <c r="EN129" s="432" t="e">
        <f>EH129*#REF!</f>
        <v>#REF!</v>
      </c>
      <c r="EO129" s="433" t="e">
        <f>EJ129*#REF!</f>
        <v>#REF!</v>
      </c>
      <c r="EP129" s="441" t="e">
        <f t="shared" si="862"/>
        <v>#REF!</v>
      </c>
      <c r="EQ129" s="136" t="e">
        <f>#REF!</f>
        <v>#REF!</v>
      </c>
      <c r="ER129" s="137" t="e">
        <f>#REF!</f>
        <v>#REF!</v>
      </c>
      <c r="ES129" s="204" t="e">
        <f t="shared" si="863"/>
        <v>#REF!</v>
      </c>
      <c r="ET129" s="204" t="e">
        <f>EQ129*#REF!</f>
        <v>#REF!</v>
      </c>
      <c r="EU129" s="205" t="e">
        <f>ES129*#REF!</f>
        <v>#REF!</v>
      </c>
      <c r="EV129" s="205" t="e">
        <f t="shared" si="864"/>
        <v>#REF!</v>
      </c>
      <c r="EW129" s="137" t="e">
        <f>#REF!</f>
        <v>#REF!</v>
      </c>
      <c r="EX129" s="137" t="e">
        <f>#REF!</f>
        <v>#REF!</v>
      </c>
      <c r="EY129" s="204" t="e">
        <f t="shared" si="865"/>
        <v>#REF!</v>
      </c>
      <c r="EZ129" s="204" t="e">
        <f>EW129*#REF!</f>
        <v>#REF!</v>
      </c>
      <c r="FA129" s="205" t="e">
        <f>EY129*#REF!</f>
        <v>#REF!</v>
      </c>
      <c r="FB129" s="205" t="e">
        <f t="shared" si="866"/>
        <v>#REF!</v>
      </c>
      <c r="FC129" s="432" t="e">
        <f>EW129*#REF!</f>
        <v>#REF!</v>
      </c>
      <c r="FD129" s="433" t="e">
        <f>EY129*#REF!</f>
        <v>#REF!</v>
      </c>
      <c r="FE129" s="433" t="e">
        <f t="shared" si="867"/>
        <v>#REF!</v>
      </c>
      <c r="FF129" s="137" t="e">
        <f>#REF!</f>
        <v>#REF!</v>
      </c>
      <c r="FG129" s="137" t="e">
        <f>#REF!</f>
        <v>#REF!</v>
      </c>
      <c r="FH129" s="204" t="e">
        <f t="shared" si="868"/>
        <v>#REF!</v>
      </c>
      <c r="FI129" s="204" t="e">
        <f>FF129*#REF!</f>
        <v>#REF!</v>
      </c>
      <c r="FJ129" s="205" t="e">
        <f>FH129*#REF!</f>
        <v>#REF!</v>
      </c>
      <c r="FK129" s="205" t="e">
        <f t="shared" si="869"/>
        <v>#REF!</v>
      </c>
      <c r="FL129" s="432" t="e">
        <f>FF129*#REF!</f>
        <v>#REF!</v>
      </c>
      <c r="FM129" s="433" t="e">
        <f>FH129*#REF!</f>
        <v>#REF!</v>
      </c>
      <c r="FN129" s="441" t="e">
        <f t="shared" si="870"/>
        <v>#REF!</v>
      </c>
      <c r="FO129" s="137" t="e">
        <f>#REF!</f>
        <v>#REF!</v>
      </c>
      <c r="FP129" s="137" t="e">
        <f>#REF!</f>
        <v>#REF!</v>
      </c>
      <c r="FQ129" s="204" t="e">
        <f t="shared" si="871"/>
        <v>#REF!</v>
      </c>
      <c r="FR129" s="204" t="e">
        <f>FO129*#REF!</f>
        <v>#REF!</v>
      </c>
      <c r="FS129" s="204" t="e">
        <f>FQ129*#REF!</f>
        <v>#REF!</v>
      </c>
      <c r="FT129" s="205" t="e">
        <f t="shared" si="872"/>
        <v>#REF!</v>
      </c>
      <c r="FU129" s="432" t="e">
        <f>FO129*#REF!</f>
        <v>#REF!</v>
      </c>
      <c r="FV129" s="433" t="e">
        <f>FQ129*#REF!</f>
        <v>#REF!</v>
      </c>
      <c r="FW129" s="454" t="e">
        <f t="shared" si="873"/>
        <v>#REF!</v>
      </c>
    </row>
    <row r="130" spans="1:179" s="12" customFormat="1">
      <c r="A130" s="874"/>
      <c r="B130" s="332" t="s">
        <v>656</v>
      </c>
      <c r="C130" s="377"/>
      <c r="D130" s="334" t="s">
        <v>146</v>
      </c>
      <c r="E130" s="262" t="e">
        <f t="shared" si="585"/>
        <v>#REF!</v>
      </c>
      <c r="F130" s="263" t="e">
        <f t="shared" si="586"/>
        <v>#REF!</v>
      </c>
      <c r="G130" s="263" t="e">
        <f t="shared" si="587"/>
        <v>#REF!</v>
      </c>
      <c r="H130" s="263" t="e">
        <f t="shared" si="588"/>
        <v>#REF!</v>
      </c>
      <c r="I130" s="263" t="e">
        <f t="shared" si="589"/>
        <v>#REF!</v>
      </c>
      <c r="J130" s="263" t="e">
        <f t="shared" si="590"/>
        <v>#REF!</v>
      </c>
      <c r="K130" s="473" t="e">
        <f t="shared" si="591"/>
        <v>#REF!</v>
      </c>
      <c r="L130" s="474" t="e">
        <f t="shared" si="592"/>
        <v>#REF!</v>
      </c>
      <c r="M130" s="739" t="e">
        <f t="shared" si="593"/>
        <v>#REF!</v>
      </c>
      <c r="N130" s="148"/>
      <c r="O130" s="136" t="e">
        <f>#REF!</f>
        <v>#REF!</v>
      </c>
      <c r="P130" s="137" t="e">
        <f>#REF!</f>
        <v>#REF!</v>
      </c>
      <c r="Q130" s="204" t="e">
        <f t="shared" si="819"/>
        <v>#REF!</v>
      </c>
      <c r="R130" s="204" t="e">
        <f>O130*#REF!</f>
        <v>#REF!</v>
      </c>
      <c r="S130" s="205" t="e">
        <f>Q130*#REF!</f>
        <v>#REF!</v>
      </c>
      <c r="T130" s="205" t="e">
        <f t="shared" si="820"/>
        <v>#REF!</v>
      </c>
      <c r="U130" s="137" t="e">
        <f>#REF!</f>
        <v>#REF!</v>
      </c>
      <c r="V130" s="137" t="e">
        <f>#REF!</f>
        <v>#REF!</v>
      </c>
      <c r="W130" s="204" t="e">
        <f t="shared" si="821"/>
        <v>#REF!</v>
      </c>
      <c r="X130" s="204" t="e">
        <f>U130*#REF!</f>
        <v>#REF!</v>
      </c>
      <c r="Y130" s="205" t="e">
        <f>W130*#REF!</f>
        <v>#REF!</v>
      </c>
      <c r="Z130" s="205" t="e">
        <f t="shared" si="822"/>
        <v>#REF!</v>
      </c>
      <c r="AA130" s="432" t="e">
        <f>U130*#REF!</f>
        <v>#REF!</v>
      </c>
      <c r="AB130" s="433" t="e">
        <f>W130*#REF!</f>
        <v>#REF!</v>
      </c>
      <c r="AC130" s="433" t="e">
        <f t="shared" si="823"/>
        <v>#REF!</v>
      </c>
      <c r="AD130" s="137" t="e">
        <f>#REF!</f>
        <v>#REF!</v>
      </c>
      <c r="AE130" s="137" t="e">
        <f>#REF!</f>
        <v>#REF!</v>
      </c>
      <c r="AF130" s="204" t="e">
        <f t="shared" si="824"/>
        <v>#REF!</v>
      </c>
      <c r="AG130" s="204" t="e">
        <f>AD130*#REF!</f>
        <v>#REF!</v>
      </c>
      <c r="AH130" s="205" t="e">
        <f>AF130*#REF!</f>
        <v>#REF!</v>
      </c>
      <c r="AI130" s="205" t="e">
        <f t="shared" si="825"/>
        <v>#REF!</v>
      </c>
      <c r="AJ130" s="432" t="e">
        <f>AD130*#REF!</f>
        <v>#REF!</v>
      </c>
      <c r="AK130" s="433" t="e">
        <f>AF130*#REF!</f>
        <v>#REF!</v>
      </c>
      <c r="AL130" s="433" t="e">
        <f t="shared" si="826"/>
        <v>#REF!</v>
      </c>
      <c r="AM130" s="137" t="e">
        <f>#REF!</f>
        <v>#REF!</v>
      </c>
      <c r="AN130" s="137" t="e">
        <f>#REF!</f>
        <v>#REF!</v>
      </c>
      <c r="AO130" s="204" t="e">
        <f t="shared" si="827"/>
        <v>#REF!</v>
      </c>
      <c r="AP130" s="204" t="e">
        <f>AM130*#REF!</f>
        <v>#REF!</v>
      </c>
      <c r="AQ130" s="204" t="e">
        <f>AO130*#REF!</f>
        <v>#REF!</v>
      </c>
      <c r="AR130" s="205" t="e">
        <f t="shared" si="828"/>
        <v>#REF!</v>
      </c>
      <c r="AS130" s="432" t="e">
        <f>AM130*#REF!</f>
        <v>#REF!</v>
      </c>
      <c r="AT130" s="433" t="e">
        <f>AO130*#REF!</f>
        <v>#REF!</v>
      </c>
      <c r="AU130" s="433" t="e">
        <f t="shared" si="829"/>
        <v>#REF!</v>
      </c>
      <c r="AV130" s="136" t="e">
        <f>#REF!</f>
        <v>#REF!</v>
      </c>
      <c r="AW130" s="137" t="e">
        <f>#REF!</f>
        <v>#REF!</v>
      </c>
      <c r="AX130" s="204" t="e">
        <f t="shared" si="830"/>
        <v>#REF!</v>
      </c>
      <c r="AY130" s="204" t="e">
        <f>AV130*#REF!</f>
        <v>#REF!</v>
      </c>
      <c r="AZ130" s="205" t="e">
        <f>AX130*#REF!</f>
        <v>#REF!</v>
      </c>
      <c r="BA130" s="205" t="e">
        <f t="shared" si="831"/>
        <v>#REF!</v>
      </c>
      <c r="BB130" s="137" t="e">
        <f>#REF!</f>
        <v>#REF!</v>
      </c>
      <c r="BC130" s="137" t="e">
        <f>#REF!</f>
        <v>#REF!</v>
      </c>
      <c r="BD130" s="204" t="e">
        <f t="shared" si="832"/>
        <v>#REF!</v>
      </c>
      <c r="BE130" s="204" t="e">
        <f>BB130*#REF!</f>
        <v>#REF!</v>
      </c>
      <c r="BF130" s="205" t="e">
        <f>BD130*#REF!</f>
        <v>#REF!</v>
      </c>
      <c r="BG130" s="205" t="e">
        <f t="shared" si="833"/>
        <v>#REF!</v>
      </c>
      <c r="BH130" s="432" t="e">
        <f>BB130*#REF!</f>
        <v>#REF!</v>
      </c>
      <c r="BI130" s="433" t="e">
        <f>BD130*#REF!</f>
        <v>#REF!</v>
      </c>
      <c r="BJ130" s="433" t="e">
        <f t="shared" si="834"/>
        <v>#REF!</v>
      </c>
      <c r="BK130" s="137" t="e">
        <f>#REF!</f>
        <v>#REF!</v>
      </c>
      <c r="BL130" s="137" t="e">
        <f>#REF!</f>
        <v>#REF!</v>
      </c>
      <c r="BM130" s="204" t="e">
        <f t="shared" si="835"/>
        <v>#REF!</v>
      </c>
      <c r="BN130" s="204" t="e">
        <f>BK130*#REF!</f>
        <v>#REF!</v>
      </c>
      <c r="BO130" s="205" t="e">
        <f>BM130*#REF!</f>
        <v>#REF!</v>
      </c>
      <c r="BP130" s="205" t="e">
        <f t="shared" si="836"/>
        <v>#REF!</v>
      </c>
      <c r="BQ130" s="432" t="e">
        <f>BK130*#REF!</f>
        <v>#REF!</v>
      </c>
      <c r="BR130" s="433" t="e">
        <f>BM130*#REF!</f>
        <v>#REF!</v>
      </c>
      <c r="BS130" s="433" t="e">
        <f t="shared" si="837"/>
        <v>#REF!</v>
      </c>
      <c r="BT130" s="137" t="e">
        <f>#REF!</f>
        <v>#REF!</v>
      </c>
      <c r="BU130" s="137" t="e">
        <f>#REF!</f>
        <v>#REF!</v>
      </c>
      <c r="BV130" s="204" t="e">
        <f t="shared" si="838"/>
        <v>#REF!</v>
      </c>
      <c r="BW130" s="204" t="e">
        <f>BT130*#REF!</f>
        <v>#REF!</v>
      </c>
      <c r="BX130" s="204" t="e">
        <f>BV130*#REF!</f>
        <v>#REF!</v>
      </c>
      <c r="BY130" s="205" t="e">
        <f t="shared" si="839"/>
        <v>#REF!</v>
      </c>
      <c r="BZ130" s="432" t="e">
        <f>BT130*#REF!</f>
        <v>#REF!</v>
      </c>
      <c r="CA130" s="433" t="e">
        <f>BV130*#REF!</f>
        <v>#REF!</v>
      </c>
      <c r="CB130" s="441" t="e">
        <f t="shared" si="840"/>
        <v>#REF!</v>
      </c>
      <c r="CC130" s="137" t="e">
        <f>#REF!</f>
        <v>#REF!</v>
      </c>
      <c r="CD130" s="137" t="e">
        <f>#REF!</f>
        <v>#REF!</v>
      </c>
      <c r="CE130" s="204" t="e">
        <f t="shared" si="841"/>
        <v>#REF!</v>
      </c>
      <c r="CF130" s="204" t="e">
        <f>CC130*#REF!</f>
        <v>#REF!</v>
      </c>
      <c r="CG130" s="205" t="e">
        <f>CE130*#REF!</f>
        <v>#REF!</v>
      </c>
      <c r="CH130" s="205" t="e">
        <f t="shared" si="842"/>
        <v>#REF!</v>
      </c>
      <c r="CI130" s="137" t="e">
        <f>#REF!</f>
        <v>#REF!</v>
      </c>
      <c r="CJ130" s="137" t="e">
        <f>#REF!</f>
        <v>#REF!</v>
      </c>
      <c r="CK130" s="204" t="e">
        <f t="shared" si="843"/>
        <v>#REF!</v>
      </c>
      <c r="CL130" s="204" t="e">
        <f>CI130*#REF!</f>
        <v>#REF!</v>
      </c>
      <c r="CM130" s="205" t="e">
        <f>CK130*#REF!</f>
        <v>#REF!</v>
      </c>
      <c r="CN130" s="205" t="e">
        <f t="shared" si="844"/>
        <v>#REF!</v>
      </c>
      <c r="CO130" s="432" t="e">
        <f>CI130*#REF!</f>
        <v>#REF!</v>
      </c>
      <c r="CP130" s="433" t="e">
        <f>CK130*#REF!</f>
        <v>#REF!</v>
      </c>
      <c r="CQ130" s="433" t="e">
        <f t="shared" si="845"/>
        <v>#REF!</v>
      </c>
      <c r="CR130" s="137" t="e">
        <f>#REF!</f>
        <v>#REF!</v>
      </c>
      <c r="CS130" s="137" t="e">
        <f>#REF!</f>
        <v>#REF!</v>
      </c>
      <c r="CT130" s="204" t="e">
        <f t="shared" si="846"/>
        <v>#REF!</v>
      </c>
      <c r="CU130" s="204" t="e">
        <f>CR130*#REF!</f>
        <v>#REF!</v>
      </c>
      <c r="CV130" s="205" t="e">
        <f>CT130*#REF!</f>
        <v>#REF!</v>
      </c>
      <c r="CW130" s="205" t="e">
        <f t="shared" si="847"/>
        <v>#REF!</v>
      </c>
      <c r="CX130" s="432" t="e">
        <f>CR130*#REF!</f>
        <v>#REF!</v>
      </c>
      <c r="CY130" s="433" t="e">
        <f>CT130*#REF!</f>
        <v>#REF!</v>
      </c>
      <c r="CZ130" s="441" t="e">
        <f t="shared" si="848"/>
        <v>#REF!</v>
      </c>
      <c r="DA130" s="137" t="e">
        <f>#REF!</f>
        <v>#REF!</v>
      </c>
      <c r="DB130" s="137" t="e">
        <f>#REF!</f>
        <v>#REF!</v>
      </c>
      <c r="DC130" s="204" t="e">
        <f t="shared" si="849"/>
        <v>#REF!</v>
      </c>
      <c r="DD130" s="204" t="e">
        <f>DA130*#REF!</f>
        <v>#REF!</v>
      </c>
      <c r="DE130" s="204" t="e">
        <f>DC130*#REF!</f>
        <v>#REF!</v>
      </c>
      <c r="DF130" s="205" t="e">
        <f t="shared" si="850"/>
        <v>#REF!</v>
      </c>
      <c r="DG130" s="432" t="e">
        <f>DA130*#REF!</f>
        <v>#REF!</v>
      </c>
      <c r="DH130" s="433" t="e">
        <f>DC130*#REF!</f>
        <v>#REF!</v>
      </c>
      <c r="DI130" s="433" t="e">
        <f t="shared" si="851"/>
        <v>#REF!</v>
      </c>
      <c r="DJ130" s="136" t="e">
        <f>#REF!</f>
        <v>#REF!</v>
      </c>
      <c r="DK130" s="137" t="e">
        <f>#REF!</f>
        <v>#REF!</v>
      </c>
      <c r="DL130" s="204" t="e">
        <f t="shared" si="852"/>
        <v>#REF!</v>
      </c>
      <c r="DM130" s="204" t="e">
        <f>DJ130*#REF!</f>
        <v>#REF!</v>
      </c>
      <c r="DN130" s="205" t="e">
        <f>DL130*#REF!</f>
        <v>#REF!</v>
      </c>
      <c r="DO130" s="205" t="e">
        <f t="shared" si="853"/>
        <v>#REF!</v>
      </c>
      <c r="DP130" s="137" t="e">
        <f>#REF!</f>
        <v>#REF!</v>
      </c>
      <c r="DQ130" s="137" t="e">
        <f>#REF!</f>
        <v>#REF!</v>
      </c>
      <c r="DR130" s="204" t="e">
        <f t="shared" si="854"/>
        <v>#REF!</v>
      </c>
      <c r="DS130" s="204" t="e">
        <f>DP130*#REF!</f>
        <v>#REF!</v>
      </c>
      <c r="DT130" s="205" t="e">
        <f>DR130*#REF!</f>
        <v>#REF!</v>
      </c>
      <c r="DU130" s="205" t="e">
        <f t="shared" si="855"/>
        <v>#REF!</v>
      </c>
      <c r="DV130" s="432" t="e">
        <f>DP130*#REF!</f>
        <v>#REF!</v>
      </c>
      <c r="DW130" s="433" t="e">
        <f>DR130*#REF!</f>
        <v>#REF!</v>
      </c>
      <c r="DX130" s="433" t="e">
        <f t="shared" si="856"/>
        <v>#REF!</v>
      </c>
      <c r="DY130" s="137" t="e">
        <f>#REF!</f>
        <v>#REF!</v>
      </c>
      <c r="DZ130" s="137" t="e">
        <f>#REF!</f>
        <v>#REF!</v>
      </c>
      <c r="EA130" s="204" t="e">
        <f t="shared" si="857"/>
        <v>#REF!</v>
      </c>
      <c r="EB130" s="204" t="e">
        <f>DY130*#REF!</f>
        <v>#REF!</v>
      </c>
      <c r="EC130" s="205" t="e">
        <f>EA130*#REF!</f>
        <v>#REF!</v>
      </c>
      <c r="ED130" s="205" t="e">
        <f t="shared" si="858"/>
        <v>#REF!</v>
      </c>
      <c r="EE130" s="432" t="e">
        <f>DY130*#REF!</f>
        <v>#REF!</v>
      </c>
      <c r="EF130" s="433" t="e">
        <f>EA130*#REF!</f>
        <v>#REF!</v>
      </c>
      <c r="EG130" s="441" t="e">
        <f t="shared" si="859"/>
        <v>#REF!</v>
      </c>
      <c r="EH130" s="137" t="e">
        <f>#REF!</f>
        <v>#REF!</v>
      </c>
      <c r="EI130" s="137" t="e">
        <f>#REF!</f>
        <v>#REF!</v>
      </c>
      <c r="EJ130" s="204" t="e">
        <f t="shared" si="860"/>
        <v>#REF!</v>
      </c>
      <c r="EK130" s="204" t="e">
        <f>EH130*#REF!</f>
        <v>#REF!</v>
      </c>
      <c r="EL130" s="204" t="e">
        <f>EJ130*#REF!</f>
        <v>#REF!</v>
      </c>
      <c r="EM130" s="205" t="e">
        <f t="shared" si="861"/>
        <v>#REF!</v>
      </c>
      <c r="EN130" s="432" t="e">
        <f>EH130*#REF!</f>
        <v>#REF!</v>
      </c>
      <c r="EO130" s="433" t="e">
        <f>EJ130*#REF!</f>
        <v>#REF!</v>
      </c>
      <c r="EP130" s="441" t="e">
        <f t="shared" si="862"/>
        <v>#REF!</v>
      </c>
      <c r="EQ130" s="136" t="e">
        <f>#REF!</f>
        <v>#REF!</v>
      </c>
      <c r="ER130" s="137" t="e">
        <f>#REF!</f>
        <v>#REF!</v>
      </c>
      <c r="ES130" s="204" t="e">
        <f t="shared" si="863"/>
        <v>#REF!</v>
      </c>
      <c r="ET130" s="204" t="e">
        <f>EQ130*#REF!</f>
        <v>#REF!</v>
      </c>
      <c r="EU130" s="205" t="e">
        <f>ES130*#REF!</f>
        <v>#REF!</v>
      </c>
      <c r="EV130" s="205" t="e">
        <f t="shared" si="864"/>
        <v>#REF!</v>
      </c>
      <c r="EW130" s="137" t="e">
        <f>#REF!</f>
        <v>#REF!</v>
      </c>
      <c r="EX130" s="137" t="e">
        <f>#REF!</f>
        <v>#REF!</v>
      </c>
      <c r="EY130" s="204" t="e">
        <f t="shared" si="865"/>
        <v>#REF!</v>
      </c>
      <c r="EZ130" s="204" t="e">
        <f>EW130*#REF!</f>
        <v>#REF!</v>
      </c>
      <c r="FA130" s="205" t="e">
        <f>EY130*#REF!</f>
        <v>#REF!</v>
      </c>
      <c r="FB130" s="205" t="e">
        <f t="shared" si="866"/>
        <v>#REF!</v>
      </c>
      <c r="FC130" s="432" t="e">
        <f>EW130*#REF!</f>
        <v>#REF!</v>
      </c>
      <c r="FD130" s="433" t="e">
        <f>EY130*#REF!</f>
        <v>#REF!</v>
      </c>
      <c r="FE130" s="433" t="e">
        <f t="shared" si="867"/>
        <v>#REF!</v>
      </c>
      <c r="FF130" s="137" t="e">
        <f>#REF!</f>
        <v>#REF!</v>
      </c>
      <c r="FG130" s="137" t="e">
        <f>#REF!</f>
        <v>#REF!</v>
      </c>
      <c r="FH130" s="204" t="e">
        <f t="shared" si="868"/>
        <v>#REF!</v>
      </c>
      <c r="FI130" s="204" t="e">
        <f>FF130*#REF!</f>
        <v>#REF!</v>
      </c>
      <c r="FJ130" s="205" t="e">
        <f>FH130*#REF!</f>
        <v>#REF!</v>
      </c>
      <c r="FK130" s="205" t="e">
        <f t="shared" si="869"/>
        <v>#REF!</v>
      </c>
      <c r="FL130" s="432" t="e">
        <f>FF130*#REF!</f>
        <v>#REF!</v>
      </c>
      <c r="FM130" s="433" t="e">
        <f>FH130*#REF!</f>
        <v>#REF!</v>
      </c>
      <c r="FN130" s="441" t="e">
        <f t="shared" si="870"/>
        <v>#REF!</v>
      </c>
      <c r="FO130" s="137" t="e">
        <f>#REF!</f>
        <v>#REF!</v>
      </c>
      <c r="FP130" s="137" t="e">
        <f>#REF!</f>
        <v>#REF!</v>
      </c>
      <c r="FQ130" s="204" t="e">
        <f t="shared" si="871"/>
        <v>#REF!</v>
      </c>
      <c r="FR130" s="204" t="e">
        <f>FO130*#REF!</f>
        <v>#REF!</v>
      </c>
      <c r="FS130" s="204" t="e">
        <f>FQ130*#REF!</f>
        <v>#REF!</v>
      </c>
      <c r="FT130" s="205" t="e">
        <f t="shared" si="872"/>
        <v>#REF!</v>
      </c>
      <c r="FU130" s="432" t="e">
        <f>FO130*#REF!</f>
        <v>#REF!</v>
      </c>
      <c r="FV130" s="433" t="e">
        <f>FQ130*#REF!</f>
        <v>#REF!</v>
      </c>
      <c r="FW130" s="454" t="e">
        <f t="shared" si="873"/>
        <v>#REF!</v>
      </c>
    </row>
    <row r="131" spans="1:179" s="12" customFormat="1">
      <c r="A131" s="874"/>
      <c r="B131" s="332" t="s">
        <v>657</v>
      </c>
      <c r="C131" s="377"/>
      <c r="D131" s="334" t="s">
        <v>145</v>
      </c>
      <c r="E131" s="262" t="e">
        <f t="shared" si="585"/>
        <v>#REF!</v>
      </c>
      <c r="F131" s="263" t="e">
        <f t="shared" si="586"/>
        <v>#REF!</v>
      </c>
      <c r="G131" s="263" t="e">
        <f t="shared" si="587"/>
        <v>#REF!</v>
      </c>
      <c r="H131" s="263" t="e">
        <f t="shared" si="588"/>
        <v>#REF!</v>
      </c>
      <c r="I131" s="263" t="e">
        <f t="shared" si="589"/>
        <v>#REF!</v>
      </c>
      <c r="J131" s="263" t="e">
        <f t="shared" si="590"/>
        <v>#REF!</v>
      </c>
      <c r="K131" s="473" t="e">
        <f t="shared" si="591"/>
        <v>#REF!</v>
      </c>
      <c r="L131" s="474" t="e">
        <f t="shared" si="592"/>
        <v>#REF!</v>
      </c>
      <c r="M131" s="739" t="e">
        <f t="shared" si="593"/>
        <v>#REF!</v>
      </c>
      <c r="N131" s="148"/>
      <c r="O131" s="136" t="e">
        <f>#REF!</f>
        <v>#REF!</v>
      </c>
      <c r="P131" s="137" t="e">
        <f>#REF!</f>
        <v>#REF!</v>
      </c>
      <c r="Q131" s="204" t="e">
        <f t="shared" si="819"/>
        <v>#REF!</v>
      </c>
      <c r="R131" s="204" t="e">
        <f>O131*#REF!</f>
        <v>#REF!</v>
      </c>
      <c r="S131" s="205" t="e">
        <f>Q131*#REF!</f>
        <v>#REF!</v>
      </c>
      <c r="T131" s="205" t="e">
        <f t="shared" si="820"/>
        <v>#REF!</v>
      </c>
      <c r="U131" s="137" t="e">
        <f>#REF!</f>
        <v>#REF!</v>
      </c>
      <c r="V131" s="137" t="e">
        <f>#REF!</f>
        <v>#REF!</v>
      </c>
      <c r="W131" s="204" t="e">
        <f t="shared" si="821"/>
        <v>#REF!</v>
      </c>
      <c r="X131" s="204" t="e">
        <f>U131*#REF!</f>
        <v>#REF!</v>
      </c>
      <c r="Y131" s="205" t="e">
        <f>W131*#REF!</f>
        <v>#REF!</v>
      </c>
      <c r="Z131" s="205" t="e">
        <f t="shared" si="822"/>
        <v>#REF!</v>
      </c>
      <c r="AA131" s="432" t="e">
        <f>U131*#REF!</f>
        <v>#REF!</v>
      </c>
      <c r="AB131" s="433" t="e">
        <f>W131*#REF!</f>
        <v>#REF!</v>
      </c>
      <c r="AC131" s="433" t="e">
        <f t="shared" si="823"/>
        <v>#REF!</v>
      </c>
      <c r="AD131" s="137" t="e">
        <f>#REF!</f>
        <v>#REF!</v>
      </c>
      <c r="AE131" s="137" t="e">
        <f>#REF!</f>
        <v>#REF!</v>
      </c>
      <c r="AF131" s="204" t="e">
        <f t="shared" si="824"/>
        <v>#REF!</v>
      </c>
      <c r="AG131" s="204" t="e">
        <f>AD131*#REF!</f>
        <v>#REF!</v>
      </c>
      <c r="AH131" s="205" t="e">
        <f>AF131*#REF!</f>
        <v>#REF!</v>
      </c>
      <c r="AI131" s="205" t="e">
        <f t="shared" si="825"/>
        <v>#REF!</v>
      </c>
      <c r="AJ131" s="432" t="e">
        <f>AD131*#REF!</f>
        <v>#REF!</v>
      </c>
      <c r="AK131" s="433" t="e">
        <f>AF131*#REF!</f>
        <v>#REF!</v>
      </c>
      <c r="AL131" s="433" t="e">
        <f t="shared" si="826"/>
        <v>#REF!</v>
      </c>
      <c r="AM131" s="137" t="e">
        <f>#REF!</f>
        <v>#REF!</v>
      </c>
      <c r="AN131" s="137" t="e">
        <f>#REF!</f>
        <v>#REF!</v>
      </c>
      <c r="AO131" s="204" t="e">
        <f t="shared" si="827"/>
        <v>#REF!</v>
      </c>
      <c r="AP131" s="204" t="e">
        <f>AM131*#REF!</f>
        <v>#REF!</v>
      </c>
      <c r="AQ131" s="204" t="e">
        <f>AO131*#REF!</f>
        <v>#REF!</v>
      </c>
      <c r="AR131" s="205" t="e">
        <f t="shared" si="828"/>
        <v>#REF!</v>
      </c>
      <c r="AS131" s="432" t="e">
        <f>AM131*#REF!</f>
        <v>#REF!</v>
      </c>
      <c r="AT131" s="433" t="e">
        <f>AO131*#REF!</f>
        <v>#REF!</v>
      </c>
      <c r="AU131" s="433" t="e">
        <f t="shared" si="829"/>
        <v>#REF!</v>
      </c>
      <c r="AV131" s="136" t="e">
        <f>#REF!</f>
        <v>#REF!</v>
      </c>
      <c r="AW131" s="137" t="e">
        <f>#REF!</f>
        <v>#REF!</v>
      </c>
      <c r="AX131" s="204" t="e">
        <f t="shared" si="830"/>
        <v>#REF!</v>
      </c>
      <c r="AY131" s="204" t="e">
        <f>AV131*#REF!</f>
        <v>#REF!</v>
      </c>
      <c r="AZ131" s="205" t="e">
        <f>AX131*#REF!</f>
        <v>#REF!</v>
      </c>
      <c r="BA131" s="205" t="e">
        <f t="shared" si="831"/>
        <v>#REF!</v>
      </c>
      <c r="BB131" s="137" t="e">
        <f>#REF!</f>
        <v>#REF!</v>
      </c>
      <c r="BC131" s="137" t="e">
        <f>#REF!</f>
        <v>#REF!</v>
      </c>
      <c r="BD131" s="204" t="e">
        <f t="shared" si="832"/>
        <v>#REF!</v>
      </c>
      <c r="BE131" s="204" t="e">
        <f>BB131*#REF!</f>
        <v>#REF!</v>
      </c>
      <c r="BF131" s="205" t="e">
        <f>BD131*#REF!</f>
        <v>#REF!</v>
      </c>
      <c r="BG131" s="205" t="e">
        <f t="shared" si="833"/>
        <v>#REF!</v>
      </c>
      <c r="BH131" s="432" t="e">
        <f>BB131*#REF!</f>
        <v>#REF!</v>
      </c>
      <c r="BI131" s="433" t="e">
        <f>BD131*#REF!</f>
        <v>#REF!</v>
      </c>
      <c r="BJ131" s="433" t="e">
        <f t="shared" si="834"/>
        <v>#REF!</v>
      </c>
      <c r="BK131" s="137" t="e">
        <f>#REF!</f>
        <v>#REF!</v>
      </c>
      <c r="BL131" s="137" t="e">
        <f>#REF!</f>
        <v>#REF!</v>
      </c>
      <c r="BM131" s="204" t="e">
        <f t="shared" si="835"/>
        <v>#REF!</v>
      </c>
      <c r="BN131" s="204" t="e">
        <f>BK131*#REF!</f>
        <v>#REF!</v>
      </c>
      <c r="BO131" s="205" t="e">
        <f>BM131*#REF!</f>
        <v>#REF!</v>
      </c>
      <c r="BP131" s="205" t="e">
        <f t="shared" si="836"/>
        <v>#REF!</v>
      </c>
      <c r="BQ131" s="432" t="e">
        <f>BK131*#REF!</f>
        <v>#REF!</v>
      </c>
      <c r="BR131" s="433" t="e">
        <f>BM131*#REF!</f>
        <v>#REF!</v>
      </c>
      <c r="BS131" s="433" t="e">
        <f t="shared" si="837"/>
        <v>#REF!</v>
      </c>
      <c r="BT131" s="137" t="e">
        <f>#REF!</f>
        <v>#REF!</v>
      </c>
      <c r="BU131" s="137" t="e">
        <f>#REF!</f>
        <v>#REF!</v>
      </c>
      <c r="BV131" s="204" t="e">
        <f t="shared" si="838"/>
        <v>#REF!</v>
      </c>
      <c r="BW131" s="204" t="e">
        <f>BT131*#REF!</f>
        <v>#REF!</v>
      </c>
      <c r="BX131" s="204" t="e">
        <f>BV131*#REF!</f>
        <v>#REF!</v>
      </c>
      <c r="BY131" s="205" t="e">
        <f t="shared" si="839"/>
        <v>#REF!</v>
      </c>
      <c r="BZ131" s="432" t="e">
        <f>BT131*#REF!</f>
        <v>#REF!</v>
      </c>
      <c r="CA131" s="433" t="e">
        <f>BV131*#REF!</f>
        <v>#REF!</v>
      </c>
      <c r="CB131" s="441" t="e">
        <f t="shared" si="840"/>
        <v>#REF!</v>
      </c>
      <c r="CC131" s="137" t="e">
        <f>#REF!</f>
        <v>#REF!</v>
      </c>
      <c r="CD131" s="137" t="e">
        <f>#REF!</f>
        <v>#REF!</v>
      </c>
      <c r="CE131" s="204" t="e">
        <f t="shared" si="841"/>
        <v>#REF!</v>
      </c>
      <c r="CF131" s="204" t="e">
        <f>CC131*#REF!</f>
        <v>#REF!</v>
      </c>
      <c r="CG131" s="205" t="e">
        <f>CE131*#REF!</f>
        <v>#REF!</v>
      </c>
      <c r="CH131" s="205" t="e">
        <f t="shared" si="842"/>
        <v>#REF!</v>
      </c>
      <c r="CI131" s="137" t="e">
        <f>#REF!</f>
        <v>#REF!</v>
      </c>
      <c r="CJ131" s="137" t="e">
        <f>#REF!</f>
        <v>#REF!</v>
      </c>
      <c r="CK131" s="204" t="e">
        <f t="shared" si="843"/>
        <v>#REF!</v>
      </c>
      <c r="CL131" s="204" t="e">
        <f>CI131*#REF!</f>
        <v>#REF!</v>
      </c>
      <c r="CM131" s="205" t="e">
        <f>CK131*#REF!</f>
        <v>#REF!</v>
      </c>
      <c r="CN131" s="205" t="e">
        <f t="shared" si="844"/>
        <v>#REF!</v>
      </c>
      <c r="CO131" s="432" t="e">
        <f>CI131*#REF!</f>
        <v>#REF!</v>
      </c>
      <c r="CP131" s="433" t="e">
        <f>CK131*#REF!</f>
        <v>#REF!</v>
      </c>
      <c r="CQ131" s="433" t="e">
        <f t="shared" si="845"/>
        <v>#REF!</v>
      </c>
      <c r="CR131" s="137" t="e">
        <f>#REF!</f>
        <v>#REF!</v>
      </c>
      <c r="CS131" s="137" t="e">
        <f>#REF!</f>
        <v>#REF!</v>
      </c>
      <c r="CT131" s="204" t="e">
        <f t="shared" si="846"/>
        <v>#REF!</v>
      </c>
      <c r="CU131" s="204" t="e">
        <f>CR131*#REF!</f>
        <v>#REF!</v>
      </c>
      <c r="CV131" s="205" t="e">
        <f>CT131*#REF!</f>
        <v>#REF!</v>
      </c>
      <c r="CW131" s="205" t="e">
        <f t="shared" si="847"/>
        <v>#REF!</v>
      </c>
      <c r="CX131" s="432" t="e">
        <f>CR131*#REF!</f>
        <v>#REF!</v>
      </c>
      <c r="CY131" s="433" t="e">
        <f>CT131*#REF!</f>
        <v>#REF!</v>
      </c>
      <c r="CZ131" s="441" t="e">
        <f t="shared" si="848"/>
        <v>#REF!</v>
      </c>
      <c r="DA131" s="137" t="e">
        <f>#REF!</f>
        <v>#REF!</v>
      </c>
      <c r="DB131" s="137" t="e">
        <f>#REF!</f>
        <v>#REF!</v>
      </c>
      <c r="DC131" s="204" t="e">
        <f t="shared" si="849"/>
        <v>#REF!</v>
      </c>
      <c r="DD131" s="204" t="e">
        <f>DA131*#REF!</f>
        <v>#REF!</v>
      </c>
      <c r="DE131" s="204" t="e">
        <f>DC131*#REF!</f>
        <v>#REF!</v>
      </c>
      <c r="DF131" s="205" t="e">
        <f t="shared" si="850"/>
        <v>#REF!</v>
      </c>
      <c r="DG131" s="432" t="e">
        <f>DA131*#REF!</f>
        <v>#REF!</v>
      </c>
      <c r="DH131" s="433" t="e">
        <f>DC131*#REF!</f>
        <v>#REF!</v>
      </c>
      <c r="DI131" s="433" t="e">
        <f t="shared" si="851"/>
        <v>#REF!</v>
      </c>
      <c r="DJ131" s="136" t="e">
        <f>#REF!</f>
        <v>#REF!</v>
      </c>
      <c r="DK131" s="137" t="e">
        <f>#REF!</f>
        <v>#REF!</v>
      </c>
      <c r="DL131" s="204" t="e">
        <f t="shared" si="852"/>
        <v>#REF!</v>
      </c>
      <c r="DM131" s="204" t="e">
        <f>DJ131*#REF!</f>
        <v>#REF!</v>
      </c>
      <c r="DN131" s="205" t="e">
        <f>DL131*#REF!</f>
        <v>#REF!</v>
      </c>
      <c r="DO131" s="205" t="e">
        <f t="shared" si="853"/>
        <v>#REF!</v>
      </c>
      <c r="DP131" s="137" t="e">
        <f>#REF!</f>
        <v>#REF!</v>
      </c>
      <c r="DQ131" s="137" t="e">
        <f>#REF!</f>
        <v>#REF!</v>
      </c>
      <c r="DR131" s="204" t="e">
        <f t="shared" si="854"/>
        <v>#REF!</v>
      </c>
      <c r="DS131" s="204" t="e">
        <f>DP131*#REF!</f>
        <v>#REF!</v>
      </c>
      <c r="DT131" s="205" t="e">
        <f>DR131*#REF!</f>
        <v>#REF!</v>
      </c>
      <c r="DU131" s="205" t="e">
        <f t="shared" si="855"/>
        <v>#REF!</v>
      </c>
      <c r="DV131" s="432" t="e">
        <f>DP131*#REF!</f>
        <v>#REF!</v>
      </c>
      <c r="DW131" s="433" t="e">
        <f>DR131*#REF!</f>
        <v>#REF!</v>
      </c>
      <c r="DX131" s="433" t="e">
        <f t="shared" si="856"/>
        <v>#REF!</v>
      </c>
      <c r="DY131" s="137" t="e">
        <f>#REF!</f>
        <v>#REF!</v>
      </c>
      <c r="DZ131" s="137" t="e">
        <f>#REF!</f>
        <v>#REF!</v>
      </c>
      <c r="EA131" s="204" t="e">
        <f t="shared" si="857"/>
        <v>#REF!</v>
      </c>
      <c r="EB131" s="204" t="e">
        <f>DY131*#REF!</f>
        <v>#REF!</v>
      </c>
      <c r="EC131" s="205" t="e">
        <f>EA131*#REF!</f>
        <v>#REF!</v>
      </c>
      <c r="ED131" s="205" t="e">
        <f t="shared" si="858"/>
        <v>#REF!</v>
      </c>
      <c r="EE131" s="432" t="e">
        <f>DY131*#REF!</f>
        <v>#REF!</v>
      </c>
      <c r="EF131" s="433" t="e">
        <f>EA131*#REF!</f>
        <v>#REF!</v>
      </c>
      <c r="EG131" s="441" t="e">
        <f t="shared" si="859"/>
        <v>#REF!</v>
      </c>
      <c r="EH131" s="137" t="e">
        <f>#REF!</f>
        <v>#REF!</v>
      </c>
      <c r="EI131" s="137" t="e">
        <f>#REF!</f>
        <v>#REF!</v>
      </c>
      <c r="EJ131" s="204" t="e">
        <f t="shared" si="860"/>
        <v>#REF!</v>
      </c>
      <c r="EK131" s="204" t="e">
        <f>EH131*#REF!</f>
        <v>#REF!</v>
      </c>
      <c r="EL131" s="204" t="e">
        <f>EJ131*#REF!</f>
        <v>#REF!</v>
      </c>
      <c r="EM131" s="205" t="e">
        <f t="shared" si="861"/>
        <v>#REF!</v>
      </c>
      <c r="EN131" s="432" t="e">
        <f>EH131*#REF!</f>
        <v>#REF!</v>
      </c>
      <c r="EO131" s="433" t="e">
        <f>EJ131*#REF!</f>
        <v>#REF!</v>
      </c>
      <c r="EP131" s="441" t="e">
        <f t="shared" si="862"/>
        <v>#REF!</v>
      </c>
      <c r="EQ131" s="136" t="e">
        <f>#REF!</f>
        <v>#REF!</v>
      </c>
      <c r="ER131" s="137" t="e">
        <f>#REF!</f>
        <v>#REF!</v>
      </c>
      <c r="ES131" s="204" t="e">
        <f t="shared" si="863"/>
        <v>#REF!</v>
      </c>
      <c r="ET131" s="204" t="e">
        <f>EQ131*#REF!</f>
        <v>#REF!</v>
      </c>
      <c r="EU131" s="205" t="e">
        <f>ES131*#REF!</f>
        <v>#REF!</v>
      </c>
      <c r="EV131" s="205" t="e">
        <f t="shared" si="864"/>
        <v>#REF!</v>
      </c>
      <c r="EW131" s="137" t="e">
        <f>#REF!</f>
        <v>#REF!</v>
      </c>
      <c r="EX131" s="137" t="e">
        <f>#REF!</f>
        <v>#REF!</v>
      </c>
      <c r="EY131" s="204" t="e">
        <f t="shared" si="865"/>
        <v>#REF!</v>
      </c>
      <c r="EZ131" s="204" t="e">
        <f>EW131*#REF!</f>
        <v>#REF!</v>
      </c>
      <c r="FA131" s="205" t="e">
        <f>EY131*#REF!</f>
        <v>#REF!</v>
      </c>
      <c r="FB131" s="205" t="e">
        <f t="shared" si="866"/>
        <v>#REF!</v>
      </c>
      <c r="FC131" s="432" t="e">
        <f>EW131*#REF!</f>
        <v>#REF!</v>
      </c>
      <c r="FD131" s="433" t="e">
        <f>EY131*#REF!</f>
        <v>#REF!</v>
      </c>
      <c r="FE131" s="433" t="e">
        <f t="shared" si="867"/>
        <v>#REF!</v>
      </c>
      <c r="FF131" s="137" t="e">
        <f>#REF!</f>
        <v>#REF!</v>
      </c>
      <c r="FG131" s="137" t="e">
        <f>#REF!</f>
        <v>#REF!</v>
      </c>
      <c r="FH131" s="204" t="e">
        <f t="shared" si="868"/>
        <v>#REF!</v>
      </c>
      <c r="FI131" s="204" t="e">
        <f>FF131*#REF!</f>
        <v>#REF!</v>
      </c>
      <c r="FJ131" s="205" t="e">
        <f>FH131*#REF!</f>
        <v>#REF!</v>
      </c>
      <c r="FK131" s="205" t="e">
        <f t="shared" si="869"/>
        <v>#REF!</v>
      </c>
      <c r="FL131" s="432" t="e">
        <f>FF131*#REF!</f>
        <v>#REF!</v>
      </c>
      <c r="FM131" s="433" t="e">
        <f>FH131*#REF!</f>
        <v>#REF!</v>
      </c>
      <c r="FN131" s="441" t="e">
        <f t="shared" si="870"/>
        <v>#REF!</v>
      </c>
      <c r="FO131" s="137" t="e">
        <f>#REF!</f>
        <v>#REF!</v>
      </c>
      <c r="FP131" s="137" t="e">
        <f>#REF!</f>
        <v>#REF!</v>
      </c>
      <c r="FQ131" s="204" t="e">
        <f t="shared" si="871"/>
        <v>#REF!</v>
      </c>
      <c r="FR131" s="204" t="e">
        <f>FO131*#REF!</f>
        <v>#REF!</v>
      </c>
      <c r="FS131" s="204" t="e">
        <f>FQ131*#REF!</f>
        <v>#REF!</v>
      </c>
      <c r="FT131" s="205" t="e">
        <f t="shared" si="872"/>
        <v>#REF!</v>
      </c>
      <c r="FU131" s="432" t="e">
        <f>FO131*#REF!</f>
        <v>#REF!</v>
      </c>
      <c r="FV131" s="433" t="e">
        <f>FQ131*#REF!</f>
        <v>#REF!</v>
      </c>
      <c r="FW131" s="454" t="e">
        <f t="shared" si="873"/>
        <v>#REF!</v>
      </c>
    </row>
    <row r="132" spans="1:179" s="12" customFormat="1">
      <c r="A132" s="874"/>
      <c r="B132" s="332" t="s">
        <v>658</v>
      </c>
      <c r="C132" s="377"/>
      <c r="D132" s="334" t="s">
        <v>145</v>
      </c>
      <c r="E132" s="262" t="e">
        <f t="shared" ref="E132:E156" si="874">U42+BB42+CI42+DP42+EW42+U132+BB132+CI132+DP132+EW132+U222+BB222+CI222+DP222+EW222+U312+BB312+CI312+DP312+EW312</f>
        <v>#REF!</v>
      </c>
      <c r="F132" s="263" t="e">
        <f t="shared" ref="F132:F156" si="875">V42+BC42+CJ42+DQ42+EX42+V132+BC132+CJ132+DQ132+EX132+V222+BC222+CJ222+DQ222+EX222+V312+BC312+CJ312+DQ312+EX312</f>
        <v>#REF!</v>
      </c>
      <c r="G132" s="263" t="e">
        <f t="shared" ref="G132:G156" si="876">W42+BD42+CK42+DR42+EY42+W132+BD132+CK132+DR132+EY132+W222+BD222+CK222+DR222+EY222+W312+BD312+CK312+DR312+EY312</f>
        <v>#REF!</v>
      </c>
      <c r="H132" s="263" t="e">
        <f t="shared" ref="H132:H156" si="877">X42+BE42+CL42+DS42+EZ42+X132+BE132+CL132+DS132+EZ132+X222+BE222+CL222+DS222+EZ222+X312+BE312+CL312+DS312+EZ312</f>
        <v>#REF!</v>
      </c>
      <c r="I132" s="263" t="e">
        <f t="shared" ref="I132:I156" si="878">Y42+BF42+CM42+DT42+FA42+Y132+BF132+CM132+DT132+FA132+Y222+BF222+CM222+DT222+FA222+Y312+BF312+CM312+DT312+FA312</f>
        <v>#REF!</v>
      </c>
      <c r="J132" s="263" t="e">
        <f t="shared" ref="J132:J156" si="879">Z42+BG42+CN42+DU42+FB42+Z132+BG132+CN132+DU132+FB132+Z222+BG222+CN222+DU222+FB222+Z312+BG312+CN312+DU312+FB312</f>
        <v>#REF!</v>
      </c>
      <c r="K132" s="473" t="e">
        <f t="shared" ref="K132:K156" si="880">AA42+BH42+CO42+DV42+FC42+AA132+BH132+CO132+DV132+FC132+AA222+BH222+CO222+DV222+FC222+AA312+BH312+CO312+DV312+FC312</f>
        <v>#REF!</v>
      </c>
      <c r="L132" s="474" t="e">
        <f t="shared" ref="L132:L156" si="881">AB42+BI42+CP42+DW42+FD42+AB132+BI132+CP132+DW132+FD132+AB222+BI222+CP222+DW222+FD222+AB312+BI312+CP312+DW312+FD312</f>
        <v>#REF!</v>
      </c>
      <c r="M132" s="739" t="e">
        <f t="shared" ref="M132:M156" si="882">AC42+BJ42+CQ42+DX42+FE42+AC132+BJ132+CQ132+DX132+FE132+AC222+BJ222+CQ222+DX222+FE222+AC312+BJ312+CQ312+DX312+FE312</f>
        <v>#REF!</v>
      </c>
      <c r="N132" s="148"/>
      <c r="O132" s="136" t="e">
        <f>#REF!</f>
        <v>#REF!</v>
      </c>
      <c r="P132" s="137" t="e">
        <f>#REF!</f>
        <v>#REF!</v>
      </c>
      <c r="Q132" s="204" t="e">
        <f t="shared" si="819"/>
        <v>#REF!</v>
      </c>
      <c r="R132" s="204" t="e">
        <f>O132*#REF!</f>
        <v>#REF!</v>
      </c>
      <c r="S132" s="205" t="e">
        <f>Q132*#REF!</f>
        <v>#REF!</v>
      </c>
      <c r="T132" s="205" t="e">
        <f t="shared" si="820"/>
        <v>#REF!</v>
      </c>
      <c r="U132" s="137" t="e">
        <f>#REF!</f>
        <v>#REF!</v>
      </c>
      <c r="V132" s="137" t="e">
        <f>#REF!</f>
        <v>#REF!</v>
      </c>
      <c r="W132" s="204" t="e">
        <f t="shared" si="821"/>
        <v>#REF!</v>
      </c>
      <c r="X132" s="204" t="e">
        <f>U132*#REF!</f>
        <v>#REF!</v>
      </c>
      <c r="Y132" s="205" t="e">
        <f>W132*#REF!</f>
        <v>#REF!</v>
      </c>
      <c r="Z132" s="205" t="e">
        <f t="shared" si="822"/>
        <v>#REF!</v>
      </c>
      <c r="AA132" s="432" t="e">
        <f>U132*#REF!</f>
        <v>#REF!</v>
      </c>
      <c r="AB132" s="433" t="e">
        <f>W132*#REF!</f>
        <v>#REF!</v>
      </c>
      <c r="AC132" s="433" t="e">
        <f t="shared" si="823"/>
        <v>#REF!</v>
      </c>
      <c r="AD132" s="137" t="e">
        <f>#REF!</f>
        <v>#REF!</v>
      </c>
      <c r="AE132" s="137" t="e">
        <f>#REF!</f>
        <v>#REF!</v>
      </c>
      <c r="AF132" s="204" t="e">
        <f t="shared" si="824"/>
        <v>#REF!</v>
      </c>
      <c r="AG132" s="204" t="e">
        <f>AD132*#REF!</f>
        <v>#REF!</v>
      </c>
      <c r="AH132" s="205" t="e">
        <f>AF132*#REF!</f>
        <v>#REF!</v>
      </c>
      <c r="AI132" s="205" t="e">
        <f t="shared" si="825"/>
        <v>#REF!</v>
      </c>
      <c r="AJ132" s="432" t="e">
        <f>AD132*#REF!</f>
        <v>#REF!</v>
      </c>
      <c r="AK132" s="433" t="e">
        <f>AF132*#REF!</f>
        <v>#REF!</v>
      </c>
      <c r="AL132" s="433" t="e">
        <f t="shared" si="826"/>
        <v>#REF!</v>
      </c>
      <c r="AM132" s="137" t="e">
        <f>#REF!</f>
        <v>#REF!</v>
      </c>
      <c r="AN132" s="137" t="e">
        <f>#REF!</f>
        <v>#REF!</v>
      </c>
      <c r="AO132" s="204" t="e">
        <f t="shared" si="827"/>
        <v>#REF!</v>
      </c>
      <c r="AP132" s="204" t="e">
        <f>AM132*#REF!</f>
        <v>#REF!</v>
      </c>
      <c r="AQ132" s="204" t="e">
        <f>AO132*#REF!</f>
        <v>#REF!</v>
      </c>
      <c r="AR132" s="205" t="e">
        <f t="shared" si="828"/>
        <v>#REF!</v>
      </c>
      <c r="AS132" s="432" t="e">
        <f>AM132*#REF!</f>
        <v>#REF!</v>
      </c>
      <c r="AT132" s="433" t="e">
        <f>AO132*#REF!</f>
        <v>#REF!</v>
      </c>
      <c r="AU132" s="433" t="e">
        <f t="shared" si="829"/>
        <v>#REF!</v>
      </c>
      <c r="AV132" s="136" t="e">
        <f>#REF!</f>
        <v>#REF!</v>
      </c>
      <c r="AW132" s="137" t="e">
        <f>#REF!</f>
        <v>#REF!</v>
      </c>
      <c r="AX132" s="204" t="e">
        <f t="shared" si="830"/>
        <v>#REF!</v>
      </c>
      <c r="AY132" s="204" t="e">
        <f>AV132*#REF!</f>
        <v>#REF!</v>
      </c>
      <c r="AZ132" s="205" t="e">
        <f>AX132*#REF!</f>
        <v>#REF!</v>
      </c>
      <c r="BA132" s="205" t="e">
        <f t="shared" si="831"/>
        <v>#REF!</v>
      </c>
      <c r="BB132" s="137" t="e">
        <f>#REF!</f>
        <v>#REF!</v>
      </c>
      <c r="BC132" s="137" t="e">
        <f>#REF!</f>
        <v>#REF!</v>
      </c>
      <c r="BD132" s="204" t="e">
        <f t="shared" si="832"/>
        <v>#REF!</v>
      </c>
      <c r="BE132" s="204" t="e">
        <f>BB132*#REF!</f>
        <v>#REF!</v>
      </c>
      <c r="BF132" s="205" t="e">
        <f>BD132*#REF!</f>
        <v>#REF!</v>
      </c>
      <c r="BG132" s="205" t="e">
        <f t="shared" si="833"/>
        <v>#REF!</v>
      </c>
      <c r="BH132" s="432" t="e">
        <f>BB132*#REF!</f>
        <v>#REF!</v>
      </c>
      <c r="BI132" s="433" t="e">
        <f>BD132*#REF!</f>
        <v>#REF!</v>
      </c>
      <c r="BJ132" s="433" t="e">
        <f t="shared" si="834"/>
        <v>#REF!</v>
      </c>
      <c r="BK132" s="137" t="e">
        <f>#REF!</f>
        <v>#REF!</v>
      </c>
      <c r="BL132" s="137" t="e">
        <f>#REF!</f>
        <v>#REF!</v>
      </c>
      <c r="BM132" s="204" t="e">
        <f t="shared" si="835"/>
        <v>#REF!</v>
      </c>
      <c r="BN132" s="204" t="e">
        <f>BK132*#REF!</f>
        <v>#REF!</v>
      </c>
      <c r="BO132" s="205" t="e">
        <f>BM132*#REF!</f>
        <v>#REF!</v>
      </c>
      <c r="BP132" s="205" t="e">
        <f t="shared" si="836"/>
        <v>#REF!</v>
      </c>
      <c r="BQ132" s="432" t="e">
        <f>BK132*#REF!</f>
        <v>#REF!</v>
      </c>
      <c r="BR132" s="433" t="e">
        <f>BM132*#REF!</f>
        <v>#REF!</v>
      </c>
      <c r="BS132" s="433" t="e">
        <f t="shared" si="837"/>
        <v>#REF!</v>
      </c>
      <c r="BT132" s="137" t="e">
        <f>#REF!</f>
        <v>#REF!</v>
      </c>
      <c r="BU132" s="137" t="e">
        <f>#REF!</f>
        <v>#REF!</v>
      </c>
      <c r="BV132" s="204" t="e">
        <f t="shared" si="838"/>
        <v>#REF!</v>
      </c>
      <c r="BW132" s="204" t="e">
        <f>BT132*#REF!</f>
        <v>#REF!</v>
      </c>
      <c r="BX132" s="204" t="e">
        <f>BV132*#REF!</f>
        <v>#REF!</v>
      </c>
      <c r="BY132" s="205" t="e">
        <f t="shared" si="839"/>
        <v>#REF!</v>
      </c>
      <c r="BZ132" s="432" t="e">
        <f>BT132*#REF!</f>
        <v>#REF!</v>
      </c>
      <c r="CA132" s="433" t="e">
        <f>BV132*#REF!</f>
        <v>#REF!</v>
      </c>
      <c r="CB132" s="441" t="e">
        <f t="shared" si="840"/>
        <v>#REF!</v>
      </c>
      <c r="CC132" s="137" t="e">
        <f>#REF!</f>
        <v>#REF!</v>
      </c>
      <c r="CD132" s="137" t="e">
        <f>#REF!</f>
        <v>#REF!</v>
      </c>
      <c r="CE132" s="204" t="e">
        <f t="shared" si="841"/>
        <v>#REF!</v>
      </c>
      <c r="CF132" s="204" t="e">
        <f>CC132*#REF!</f>
        <v>#REF!</v>
      </c>
      <c r="CG132" s="205" t="e">
        <f>CE132*#REF!</f>
        <v>#REF!</v>
      </c>
      <c r="CH132" s="205" t="e">
        <f t="shared" si="842"/>
        <v>#REF!</v>
      </c>
      <c r="CI132" s="137" t="e">
        <f>#REF!</f>
        <v>#REF!</v>
      </c>
      <c r="CJ132" s="137" t="e">
        <f>#REF!</f>
        <v>#REF!</v>
      </c>
      <c r="CK132" s="204" t="e">
        <f t="shared" si="843"/>
        <v>#REF!</v>
      </c>
      <c r="CL132" s="204" t="e">
        <f>CI132*#REF!</f>
        <v>#REF!</v>
      </c>
      <c r="CM132" s="205" t="e">
        <f>CK132*#REF!</f>
        <v>#REF!</v>
      </c>
      <c r="CN132" s="205" t="e">
        <f t="shared" si="844"/>
        <v>#REF!</v>
      </c>
      <c r="CO132" s="432" t="e">
        <f>CI132*#REF!</f>
        <v>#REF!</v>
      </c>
      <c r="CP132" s="433" t="e">
        <f>CK132*#REF!</f>
        <v>#REF!</v>
      </c>
      <c r="CQ132" s="433" t="e">
        <f t="shared" si="845"/>
        <v>#REF!</v>
      </c>
      <c r="CR132" s="137" t="e">
        <f>#REF!</f>
        <v>#REF!</v>
      </c>
      <c r="CS132" s="137" t="e">
        <f>#REF!</f>
        <v>#REF!</v>
      </c>
      <c r="CT132" s="204" t="e">
        <f t="shared" si="846"/>
        <v>#REF!</v>
      </c>
      <c r="CU132" s="204" t="e">
        <f>CR132*#REF!</f>
        <v>#REF!</v>
      </c>
      <c r="CV132" s="205" t="e">
        <f>CT132*#REF!</f>
        <v>#REF!</v>
      </c>
      <c r="CW132" s="205" t="e">
        <f t="shared" si="847"/>
        <v>#REF!</v>
      </c>
      <c r="CX132" s="432" t="e">
        <f>CR132*#REF!</f>
        <v>#REF!</v>
      </c>
      <c r="CY132" s="433" t="e">
        <f>CT132*#REF!</f>
        <v>#REF!</v>
      </c>
      <c r="CZ132" s="441" t="e">
        <f t="shared" si="848"/>
        <v>#REF!</v>
      </c>
      <c r="DA132" s="137" t="e">
        <f>#REF!</f>
        <v>#REF!</v>
      </c>
      <c r="DB132" s="137" t="e">
        <f>#REF!</f>
        <v>#REF!</v>
      </c>
      <c r="DC132" s="204" t="e">
        <f t="shared" si="849"/>
        <v>#REF!</v>
      </c>
      <c r="DD132" s="204" t="e">
        <f>DA132*#REF!</f>
        <v>#REF!</v>
      </c>
      <c r="DE132" s="204" t="e">
        <f>DC132*#REF!</f>
        <v>#REF!</v>
      </c>
      <c r="DF132" s="205" t="e">
        <f t="shared" si="850"/>
        <v>#REF!</v>
      </c>
      <c r="DG132" s="432" t="e">
        <f>DA132*#REF!</f>
        <v>#REF!</v>
      </c>
      <c r="DH132" s="433" t="e">
        <f>DC132*#REF!</f>
        <v>#REF!</v>
      </c>
      <c r="DI132" s="433" t="e">
        <f t="shared" si="851"/>
        <v>#REF!</v>
      </c>
      <c r="DJ132" s="136" t="e">
        <f>#REF!</f>
        <v>#REF!</v>
      </c>
      <c r="DK132" s="137" t="e">
        <f>#REF!</f>
        <v>#REF!</v>
      </c>
      <c r="DL132" s="204" t="e">
        <f t="shared" si="852"/>
        <v>#REF!</v>
      </c>
      <c r="DM132" s="204" t="e">
        <f>DJ132*#REF!</f>
        <v>#REF!</v>
      </c>
      <c r="DN132" s="205" t="e">
        <f>DL132*#REF!</f>
        <v>#REF!</v>
      </c>
      <c r="DO132" s="205" t="e">
        <f t="shared" si="853"/>
        <v>#REF!</v>
      </c>
      <c r="DP132" s="137" t="e">
        <f>#REF!</f>
        <v>#REF!</v>
      </c>
      <c r="DQ132" s="137" t="e">
        <f>#REF!</f>
        <v>#REF!</v>
      </c>
      <c r="DR132" s="204" t="e">
        <f t="shared" si="854"/>
        <v>#REF!</v>
      </c>
      <c r="DS132" s="204" t="e">
        <f>DP132*#REF!</f>
        <v>#REF!</v>
      </c>
      <c r="DT132" s="205" t="e">
        <f>DR132*#REF!</f>
        <v>#REF!</v>
      </c>
      <c r="DU132" s="205" t="e">
        <f t="shared" si="855"/>
        <v>#REF!</v>
      </c>
      <c r="DV132" s="432" t="e">
        <f>DP132*#REF!</f>
        <v>#REF!</v>
      </c>
      <c r="DW132" s="433" t="e">
        <f>DR132*#REF!</f>
        <v>#REF!</v>
      </c>
      <c r="DX132" s="433" t="e">
        <f t="shared" si="856"/>
        <v>#REF!</v>
      </c>
      <c r="DY132" s="137" t="e">
        <f>#REF!</f>
        <v>#REF!</v>
      </c>
      <c r="DZ132" s="137" t="e">
        <f>#REF!</f>
        <v>#REF!</v>
      </c>
      <c r="EA132" s="204" t="e">
        <f t="shared" si="857"/>
        <v>#REF!</v>
      </c>
      <c r="EB132" s="204" t="e">
        <f>DY132*#REF!</f>
        <v>#REF!</v>
      </c>
      <c r="EC132" s="205" t="e">
        <f>EA132*#REF!</f>
        <v>#REF!</v>
      </c>
      <c r="ED132" s="205" t="e">
        <f t="shared" si="858"/>
        <v>#REF!</v>
      </c>
      <c r="EE132" s="432" t="e">
        <f>DY132*#REF!</f>
        <v>#REF!</v>
      </c>
      <c r="EF132" s="433" t="e">
        <f>EA132*#REF!</f>
        <v>#REF!</v>
      </c>
      <c r="EG132" s="441" t="e">
        <f t="shared" si="859"/>
        <v>#REF!</v>
      </c>
      <c r="EH132" s="137" t="e">
        <f>#REF!</f>
        <v>#REF!</v>
      </c>
      <c r="EI132" s="137" t="e">
        <f>#REF!</f>
        <v>#REF!</v>
      </c>
      <c r="EJ132" s="204" t="e">
        <f t="shared" si="860"/>
        <v>#REF!</v>
      </c>
      <c r="EK132" s="204" t="e">
        <f>EH132*#REF!</f>
        <v>#REF!</v>
      </c>
      <c r="EL132" s="204" t="e">
        <f>EJ132*#REF!</f>
        <v>#REF!</v>
      </c>
      <c r="EM132" s="205" t="e">
        <f t="shared" si="861"/>
        <v>#REF!</v>
      </c>
      <c r="EN132" s="432" t="e">
        <f>EH132*#REF!</f>
        <v>#REF!</v>
      </c>
      <c r="EO132" s="433" t="e">
        <f>EJ132*#REF!</f>
        <v>#REF!</v>
      </c>
      <c r="EP132" s="441" t="e">
        <f t="shared" si="862"/>
        <v>#REF!</v>
      </c>
      <c r="EQ132" s="136" t="e">
        <f>#REF!</f>
        <v>#REF!</v>
      </c>
      <c r="ER132" s="137" t="e">
        <f>#REF!</f>
        <v>#REF!</v>
      </c>
      <c r="ES132" s="204" t="e">
        <f t="shared" si="863"/>
        <v>#REF!</v>
      </c>
      <c r="ET132" s="204" t="e">
        <f>EQ132*#REF!</f>
        <v>#REF!</v>
      </c>
      <c r="EU132" s="205" t="e">
        <f>ES132*#REF!</f>
        <v>#REF!</v>
      </c>
      <c r="EV132" s="205" t="e">
        <f t="shared" si="864"/>
        <v>#REF!</v>
      </c>
      <c r="EW132" s="137" t="e">
        <f>#REF!</f>
        <v>#REF!</v>
      </c>
      <c r="EX132" s="137" t="e">
        <f>#REF!</f>
        <v>#REF!</v>
      </c>
      <c r="EY132" s="204" t="e">
        <f t="shared" si="865"/>
        <v>#REF!</v>
      </c>
      <c r="EZ132" s="204" t="e">
        <f>EW132*#REF!</f>
        <v>#REF!</v>
      </c>
      <c r="FA132" s="205" t="e">
        <f>EY132*#REF!</f>
        <v>#REF!</v>
      </c>
      <c r="FB132" s="205" t="e">
        <f t="shared" si="866"/>
        <v>#REF!</v>
      </c>
      <c r="FC132" s="432" t="e">
        <f>EW132*#REF!</f>
        <v>#REF!</v>
      </c>
      <c r="FD132" s="433" t="e">
        <f>EY132*#REF!</f>
        <v>#REF!</v>
      </c>
      <c r="FE132" s="433" t="e">
        <f t="shared" si="867"/>
        <v>#REF!</v>
      </c>
      <c r="FF132" s="137" t="e">
        <f>#REF!</f>
        <v>#REF!</v>
      </c>
      <c r="FG132" s="137" t="e">
        <f>#REF!</f>
        <v>#REF!</v>
      </c>
      <c r="FH132" s="204" t="e">
        <f t="shared" si="868"/>
        <v>#REF!</v>
      </c>
      <c r="FI132" s="204" t="e">
        <f>FF132*#REF!</f>
        <v>#REF!</v>
      </c>
      <c r="FJ132" s="205" t="e">
        <f>FH132*#REF!</f>
        <v>#REF!</v>
      </c>
      <c r="FK132" s="205" t="e">
        <f t="shared" si="869"/>
        <v>#REF!</v>
      </c>
      <c r="FL132" s="432" t="e">
        <f>FF132*#REF!</f>
        <v>#REF!</v>
      </c>
      <c r="FM132" s="433" t="e">
        <f>FH132*#REF!</f>
        <v>#REF!</v>
      </c>
      <c r="FN132" s="441" t="e">
        <f t="shared" si="870"/>
        <v>#REF!</v>
      </c>
      <c r="FO132" s="137" t="e">
        <f>#REF!</f>
        <v>#REF!</v>
      </c>
      <c r="FP132" s="137" t="e">
        <f>#REF!</f>
        <v>#REF!</v>
      </c>
      <c r="FQ132" s="204" t="e">
        <f t="shared" si="871"/>
        <v>#REF!</v>
      </c>
      <c r="FR132" s="204" t="e">
        <f>FO132*#REF!</f>
        <v>#REF!</v>
      </c>
      <c r="FS132" s="204" t="e">
        <f>FQ132*#REF!</f>
        <v>#REF!</v>
      </c>
      <c r="FT132" s="205" t="e">
        <f t="shared" si="872"/>
        <v>#REF!</v>
      </c>
      <c r="FU132" s="432" t="e">
        <f>FO132*#REF!</f>
        <v>#REF!</v>
      </c>
      <c r="FV132" s="433" t="e">
        <f>FQ132*#REF!</f>
        <v>#REF!</v>
      </c>
      <c r="FW132" s="454" t="e">
        <f t="shared" si="873"/>
        <v>#REF!</v>
      </c>
    </row>
    <row r="133" spans="1:179" s="12" customFormat="1" ht="15.75">
      <c r="A133" s="874"/>
      <c r="B133" s="332" t="s">
        <v>659</v>
      </c>
      <c r="C133" s="377"/>
      <c r="D133" s="334" t="s">
        <v>0</v>
      </c>
      <c r="E133" s="262" t="e">
        <f t="shared" si="874"/>
        <v>#REF!</v>
      </c>
      <c r="F133" s="263" t="e">
        <f t="shared" si="875"/>
        <v>#REF!</v>
      </c>
      <c r="G133" s="263" t="e">
        <f t="shared" si="876"/>
        <v>#REF!</v>
      </c>
      <c r="H133" s="263" t="e">
        <f t="shared" si="877"/>
        <v>#REF!</v>
      </c>
      <c r="I133" s="263" t="e">
        <f t="shared" si="878"/>
        <v>#REF!</v>
      </c>
      <c r="J133" s="263" t="e">
        <f t="shared" si="879"/>
        <v>#REF!</v>
      </c>
      <c r="K133" s="473" t="e">
        <f t="shared" si="880"/>
        <v>#REF!</v>
      </c>
      <c r="L133" s="474" t="e">
        <f t="shared" si="881"/>
        <v>#REF!</v>
      </c>
      <c r="M133" s="739" t="e">
        <f t="shared" si="882"/>
        <v>#REF!</v>
      </c>
      <c r="N133" s="148"/>
      <c r="O133" s="136" t="e">
        <f>#REF!</f>
        <v>#REF!</v>
      </c>
      <c r="P133" s="137" t="e">
        <f>#REF!</f>
        <v>#REF!</v>
      </c>
      <c r="Q133" s="204" t="e">
        <f t="shared" si="819"/>
        <v>#REF!</v>
      </c>
      <c r="R133" s="204" t="e">
        <f>O133*#REF!</f>
        <v>#REF!</v>
      </c>
      <c r="S133" s="205" t="e">
        <f>Q133*#REF!</f>
        <v>#REF!</v>
      </c>
      <c r="T133" s="205" t="e">
        <f t="shared" si="820"/>
        <v>#REF!</v>
      </c>
      <c r="U133" s="137" t="e">
        <f>#REF!</f>
        <v>#REF!</v>
      </c>
      <c r="V133" s="137" t="e">
        <f>#REF!</f>
        <v>#REF!</v>
      </c>
      <c r="W133" s="204" t="e">
        <f t="shared" si="821"/>
        <v>#REF!</v>
      </c>
      <c r="X133" s="204" t="e">
        <f>U133*#REF!</f>
        <v>#REF!</v>
      </c>
      <c r="Y133" s="205" t="e">
        <f>W133*#REF!</f>
        <v>#REF!</v>
      </c>
      <c r="Z133" s="205" t="e">
        <f t="shared" si="822"/>
        <v>#REF!</v>
      </c>
      <c r="AA133" s="432" t="e">
        <f>U133*#REF!</f>
        <v>#REF!</v>
      </c>
      <c r="AB133" s="433" t="e">
        <f>W133*#REF!</f>
        <v>#REF!</v>
      </c>
      <c r="AC133" s="433" t="e">
        <f t="shared" si="823"/>
        <v>#REF!</v>
      </c>
      <c r="AD133" s="137" t="e">
        <f>#REF!</f>
        <v>#REF!</v>
      </c>
      <c r="AE133" s="137" t="e">
        <f>#REF!</f>
        <v>#REF!</v>
      </c>
      <c r="AF133" s="204" t="e">
        <f t="shared" si="824"/>
        <v>#REF!</v>
      </c>
      <c r="AG133" s="204" t="e">
        <f>AD133*#REF!</f>
        <v>#REF!</v>
      </c>
      <c r="AH133" s="205" t="e">
        <f>AF133*#REF!</f>
        <v>#REF!</v>
      </c>
      <c r="AI133" s="205" t="e">
        <f t="shared" si="825"/>
        <v>#REF!</v>
      </c>
      <c r="AJ133" s="432" t="e">
        <f>AD133*#REF!</f>
        <v>#REF!</v>
      </c>
      <c r="AK133" s="433" t="e">
        <f>AF133*#REF!</f>
        <v>#REF!</v>
      </c>
      <c r="AL133" s="433" t="e">
        <f t="shared" si="826"/>
        <v>#REF!</v>
      </c>
      <c r="AM133" s="137" t="e">
        <f>#REF!</f>
        <v>#REF!</v>
      </c>
      <c r="AN133" s="137" t="e">
        <f>#REF!</f>
        <v>#REF!</v>
      </c>
      <c r="AO133" s="204" t="e">
        <f t="shared" si="827"/>
        <v>#REF!</v>
      </c>
      <c r="AP133" s="204" t="e">
        <f>AM133*#REF!</f>
        <v>#REF!</v>
      </c>
      <c r="AQ133" s="204" t="e">
        <f>AO133*#REF!</f>
        <v>#REF!</v>
      </c>
      <c r="AR133" s="205" t="e">
        <f t="shared" si="828"/>
        <v>#REF!</v>
      </c>
      <c r="AS133" s="432" t="e">
        <f>AM133*#REF!</f>
        <v>#REF!</v>
      </c>
      <c r="AT133" s="433" t="e">
        <f>AO133*#REF!</f>
        <v>#REF!</v>
      </c>
      <c r="AU133" s="433" t="e">
        <f t="shared" si="829"/>
        <v>#REF!</v>
      </c>
      <c r="AV133" s="136" t="e">
        <f>#REF!</f>
        <v>#REF!</v>
      </c>
      <c r="AW133" s="137" t="e">
        <f>#REF!</f>
        <v>#REF!</v>
      </c>
      <c r="AX133" s="204" t="e">
        <f t="shared" si="830"/>
        <v>#REF!</v>
      </c>
      <c r="AY133" s="204" t="e">
        <f>AV133*#REF!</f>
        <v>#REF!</v>
      </c>
      <c r="AZ133" s="205" t="e">
        <f>AX133*#REF!</f>
        <v>#REF!</v>
      </c>
      <c r="BA133" s="205" t="e">
        <f t="shared" si="831"/>
        <v>#REF!</v>
      </c>
      <c r="BB133" s="137" t="e">
        <f>#REF!</f>
        <v>#REF!</v>
      </c>
      <c r="BC133" s="137" t="e">
        <f>#REF!</f>
        <v>#REF!</v>
      </c>
      <c r="BD133" s="204" t="e">
        <f t="shared" si="832"/>
        <v>#REF!</v>
      </c>
      <c r="BE133" s="204" t="e">
        <f>BB133*#REF!</f>
        <v>#REF!</v>
      </c>
      <c r="BF133" s="205" t="e">
        <f>BD133*#REF!</f>
        <v>#REF!</v>
      </c>
      <c r="BG133" s="205" t="e">
        <f t="shared" si="833"/>
        <v>#REF!</v>
      </c>
      <c r="BH133" s="432" t="e">
        <f>BB133*#REF!</f>
        <v>#REF!</v>
      </c>
      <c r="BI133" s="433" t="e">
        <f>BD133*#REF!</f>
        <v>#REF!</v>
      </c>
      <c r="BJ133" s="433" t="e">
        <f t="shared" si="834"/>
        <v>#REF!</v>
      </c>
      <c r="BK133" s="137" t="e">
        <f>#REF!</f>
        <v>#REF!</v>
      </c>
      <c r="BL133" s="137" t="e">
        <f>#REF!</f>
        <v>#REF!</v>
      </c>
      <c r="BM133" s="204" t="e">
        <f t="shared" si="835"/>
        <v>#REF!</v>
      </c>
      <c r="BN133" s="204" t="e">
        <f>BK133*#REF!</f>
        <v>#REF!</v>
      </c>
      <c r="BO133" s="205" t="e">
        <f>BM133*#REF!</f>
        <v>#REF!</v>
      </c>
      <c r="BP133" s="205" t="e">
        <f t="shared" si="836"/>
        <v>#REF!</v>
      </c>
      <c r="BQ133" s="432" t="e">
        <f>BK133*#REF!</f>
        <v>#REF!</v>
      </c>
      <c r="BR133" s="433" t="e">
        <f>BM133*#REF!</f>
        <v>#REF!</v>
      </c>
      <c r="BS133" s="433" t="e">
        <f t="shared" si="837"/>
        <v>#REF!</v>
      </c>
      <c r="BT133" s="137" t="e">
        <f>#REF!</f>
        <v>#REF!</v>
      </c>
      <c r="BU133" s="137" t="e">
        <f>#REF!</f>
        <v>#REF!</v>
      </c>
      <c r="BV133" s="204" t="e">
        <f t="shared" si="838"/>
        <v>#REF!</v>
      </c>
      <c r="BW133" s="204" t="e">
        <f>BT133*#REF!</f>
        <v>#REF!</v>
      </c>
      <c r="BX133" s="204" t="e">
        <f>BV133*#REF!</f>
        <v>#REF!</v>
      </c>
      <c r="BY133" s="205" t="e">
        <f t="shared" si="839"/>
        <v>#REF!</v>
      </c>
      <c r="BZ133" s="432" t="e">
        <f>BT133*#REF!</f>
        <v>#REF!</v>
      </c>
      <c r="CA133" s="433" t="e">
        <f>BV133*#REF!</f>
        <v>#REF!</v>
      </c>
      <c r="CB133" s="441" t="e">
        <f t="shared" si="840"/>
        <v>#REF!</v>
      </c>
      <c r="CC133" s="137" t="e">
        <f>#REF!</f>
        <v>#REF!</v>
      </c>
      <c r="CD133" s="137" t="e">
        <f>#REF!</f>
        <v>#REF!</v>
      </c>
      <c r="CE133" s="204" t="e">
        <f t="shared" si="841"/>
        <v>#REF!</v>
      </c>
      <c r="CF133" s="204" t="e">
        <f>CC133*#REF!</f>
        <v>#REF!</v>
      </c>
      <c r="CG133" s="205" t="e">
        <f>CE133*#REF!</f>
        <v>#REF!</v>
      </c>
      <c r="CH133" s="205" t="e">
        <f t="shared" si="842"/>
        <v>#REF!</v>
      </c>
      <c r="CI133" s="137" t="e">
        <f>#REF!</f>
        <v>#REF!</v>
      </c>
      <c r="CJ133" s="137" t="e">
        <f>#REF!</f>
        <v>#REF!</v>
      </c>
      <c r="CK133" s="204" t="e">
        <f t="shared" si="843"/>
        <v>#REF!</v>
      </c>
      <c r="CL133" s="204" t="e">
        <f>CI133*#REF!</f>
        <v>#REF!</v>
      </c>
      <c r="CM133" s="205" t="e">
        <f>CK133*#REF!</f>
        <v>#REF!</v>
      </c>
      <c r="CN133" s="205" t="e">
        <f t="shared" si="844"/>
        <v>#REF!</v>
      </c>
      <c r="CO133" s="432" t="e">
        <f>CI133*#REF!</f>
        <v>#REF!</v>
      </c>
      <c r="CP133" s="433" t="e">
        <f>CK133*#REF!</f>
        <v>#REF!</v>
      </c>
      <c r="CQ133" s="433" t="e">
        <f t="shared" si="845"/>
        <v>#REF!</v>
      </c>
      <c r="CR133" s="137" t="e">
        <f>#REF!</f>
        <v>#REF!</v>
      </c>
      <c r="CS133" s="137" t="e">
        <f>#REF!</f>
        <v>#REF!</v>
      </c>
      <c r="CT133" s="204" t="e">
        <f t="shared" si="846"/>
        <v>#REF!</v>
      </c>
      <c r="CU133" s="204" t="e">
        <f>CR133*#REF!</f>
        <v>#REF!</v>
      </c>
      <c r="CV133" s="205" t="e">
        <f>CT133*#REF!</f>
        <v>#REF!</v>
      </c>
      <c r="CW133" s="205" t="e">
        <f t="shared" si="847"/>
        <v>#REF!</v>
      </c>
      <c r="CX133" s="432" t="e">
        <f>CR133*#REF!</f>
        <v>#REF!</v>
      </c>
      <c r="CY133" s="433" t="e">
        <f>CT133*#REF!</f>
        <v>#REF!</v>
      </c>
      <c r="CZ133" s="441" t="e">
        <f t="shared" si="848"/>
        <v>#REF!</v>
      </c>
      <c r="DA133" s="137" t="e">
        <f>#REF!</f>
        <v>#REF!</v>
      </c>
      <c r="DB133" s="137" t="e">
        <f>#REF!</f>
        <v>#REF!</v>
      </c>
      <c r="DC133" s="204" t="e">
        <f t="shared" si="849"/>
        <v>#REF!</v>
      </c>
      <c r="DD133" s="204" t="e">
        <f>DA133*#REF!</f>
        <v>#REF!</v>
      </c>
      <c r="DE133" s="204" t="e">
        <f>DC133*#REF!</f>
        <v>#REF!</v>
      </c>
      <c r="DF133" s="205" t="e">
        <f t="shared" si="850"/>
        <v>#REF!</v>
      </c>
      <c r="DG133" s="432" t="e">
        <f>DA133*#REF!</f>
        <v>#REF!</v>
      </c>
      <c r="DH133" s="433" t="e">
        <f>DC133*#REF!</f>
        <v>#REF!</v>
      </c>
      <c r="DI133" s="433" t="e">
        <f t="shared" si="851"/>
        <v>#REF!</v>
      </c>
      <c r="DJ133" s="136" t="e">
        <f>#REF!</f>
        <v>#REF!</v>
      </c>
      <c r="DK133" s="137" t="e">
        <f>#REF!</f>
        <v>#REF!</v>
      </c>
      <c r="DL133" s="204" t="e">
        <f t="shared" si="852"/>
        <v>#REF!</v>
      </c>
      <c r="DM133" s="204" t="e">
        <f>DJ133*#REF!</f>
        <v>#REF!</v>
      </c>
      <c r="DN133" s="205" t="e">
        <f>DL133*#REF!</f>
        <v>#REF!</v>
      </c>
      <c r="DO133" s="205" t="e">
        <f t="shared" si="853"/>
        <v>#REF!</v>
      </c>
      <c r="DP133" s="137" t="e">
        <f>#REF!</f>
        <v>#REF!</v>
      </c>
      <c r="DQ133" s="137" t="e">
        <f>#REF!</f>
        <v>#REF!</v>
      </c>
      <c r="DR133" s="204" t="e">
        <f t="shared" si="854"/>
        <v>#REF!</v>
      </c>
      <c r="DS133" s="204" t="e">
        <f>DP133*#REF!</f>
        <v>#REF!</v>
      </c>
      <c r="DT133" s="205" t="e">
        <f>DR133*#REF!</f>
        <v>#REF!</v>
      </c>
      <c r="DU133" s="205" t="e">
        <f t="shared" si="855"/>
        <v>#REF!</v>
      </c>
      <c r="DV133" s="432" t="e">
        <f>DP133*#REF!</f>
        <v>#REF!</v>
      </c>
      <c r="DW133" s="433" t="e">
        <f>DR133*#REF!</f>
        <v>#REF!</v>
      </c>
      <c r="DX133" s="433" t="e">
        <f t="shared" si="856"/>
        <v>#REF!</v>
      </c>
      <c r="DY133" s="137" t="e">
        <f>#REF!</f>
        <v>#REF!</v>
      </c>
      <c r="DZ133" s="137" t="e">
        <f>#REF!</f>
        <v>#REF!</v>
      </c>
      <c r="EA133" s="204" t="e">
        <f t="shared" si="857"/>
        <v>#REF!</v>
      </c>
      <c r="EB133" s="204" t="e">
        <f>DY133*#REF!</f>
        <v>#REF!</v>
      </c>
      <c r="EC133" s="205" t="e">
        <f>EA133*#REF!</f>
        <v>#REF!</v>
      </c>
      <c r="ED133" s="205" t="e">
        <f t="shared" si="858"/>
        <v>#REF!</v>
      </c>
      <c r="EE133" s="432" t="e">
        <f>DY133*#REF!</f>
        <v>#REF!</v>
      </c>
      <c r="EF133" s="433" t="e">
        <f>EA133*#REF!</f>
        <v>#REF!</v>
      </c>
      <c r="EG133" s="441" t="e">
        <f t="shared" si="859"/>
        <v>#REF!</v>
      </c>
      <c r="EH133" s="137" t="e">
        <f>#REF!</f>
        <v>#REF!</v>
      </c>
      <c r="EI133" s="137" t="e">
        <f>#REF!</f>
        <v>#REF!</v>
      </c>
      <c r="EJ133" s="204" t="e">
        <f t="shared" si="860"/>
        <v>#REF!</v>
      </c>
      <c r="EK133" s="204" t="e">
        <f>EH133*#REF!</f>
        <v>#REF!</v>
      </c>
      <c r="EL133" s="204" t="e">
        <f>EJ133*#REF!</f>
        <v>#REF!</v>
      </c>
      <c r="EM133" s="205" t="e">
        <f t="shared" si="861"/>
        <v>#REF!</v>
      </c>
      <c r="EN133" s="432" t="e">
        <f>EH133*#REF!</f>
        <v>#REF!</v>
      </c>
      <c r="EO133" s="433" t="e">
        <f>EJ133*#REF!</f>
        <v>#REF!</v>
      </c>
      <c r="EP133" s="441" t="e">
        <f t="shared" si="862"/>
        <v>#REF!</v>
      </c>
      <c r="EQ133" s="136" t="e">
        <f>#REF!</f>
        <v>#REF!</v>
      </c>
      <c r="ER133" s="137" t="e">
        <f>#REF!</f>
        <v>#REF!</v>
      </c>
      <c r="ES133" s="204" t="e">
        <f t="shared" si="863"/>
        <v>#REF!</v>
      </c>
      <c r="ET133" s="204" t="e">
        <f>EQ133*#REF!</f>
        <v>#REF!</v>
      </c>
      <c r="EU133" s="205" t="e">
        <f>ES133*#REF!</f>
        <v>#REF!</v>
      </c>
      <c r="EV133" s="205" t="e">
        <f t="shared" si="864"/>
        <v>#REF!</v>
      </c>
      <c r="EW133" s="137" t="e">
        <f>#REF!</f>
        <v>#REF!</v>
      </c>
      <c r="EX133" s="137" t="e">
        <f>#REF!</f>
        <v>#REF!</v>
      </c>
      <c r="EY133" s="204" t="e">
        <f t="shared" si="865"/>
        <v>#REF!</v>
      </c>
      <c r="EZ133" s="204" t="e">
        <f>EW133*#REF!</f>
        <v>#REF!</v>
      </c>
      <c r="FA133" s="205" t="e">
        <f>EY133*#REF!</f>
        <v>#REF!</v>
      </c>
      <c r="FB133" s="205" t="e">
        <f t="shared" si="866"/>
        <v>#REF!</v>
      </c>
      <c r="FC133" s="432" t="e">
        <f>EW133*#REF!</f>
        <v>#REF!</v>
      </c>
      <c r="FD133" s="433" t="e">
        <f>EY133*#REF!</f>
        <v>#REF!</v>
      </c>
      <c r="FE133" s="433" t="e">
        <f t="shared" si="867"/>
        <v>#REF!</v>
      </c>
      <c r="FF133" s="137" t="e">
        <f>#REF!</f>
        <v>#REF!</v>
      </c>
      <c r="FG133" s="137" t="e">
        <f>#REF!</f>
        <v>#REF!</v>
      </c>
      <c r="FH133" s="204" t="e">
        <f t="shared" si="868"/>
        <v>#REF!</v>
      </c>
      <c r="FI133" s="204" t="e">
        <f>FF133*#REF!</f>
        <v>#REF!</v>
      </c>
      <c r="FJ133" s="205" t="e">
        <f>FH133*#REF!</f>
        <v>#REF!</v>
      </c>
      <c r="FK133" s="205" t="e">
        <f t="shared" si="869"/>
        <v>#REF!</v>
      </c>
      <c r="FL133" s="432" t="e">
        <f>FF133*#REF!</f>
        <v>#REF!</v>
      </c>
      <c r="FM133" s="433" t="e">
        <f>FH133*#REF!</f>
        <v>#REF!</v>
      </c>
      <c r="FN133" s="441" t="e">
        <f t="shared" si="870"/>
        <v>#REF!</v>
      </c>
      <c r="FO133" s="137" t="e">
        <f>#REF!</f>
        <v>#REF!</v>
      </c>
      <c r="FP133" s="137" t="e">
        <f>#REF!</f>
        <v>#REF!</v>
      </c>
      <c r="FQ133" s="204" t="e">
        <f t="shared" si="871"/>
        <v>#REF!</v>
      </c>
      <c r="FR133" s="204" t="e">
        <f>FO133*#REF!</f>
        <v>#REF!</v>
      </c>
      <c r="FS133" s="204" t="e">
        <f>FQ133*#REF!</f>
        <v>#REF!</v>
      </c>
      <c r="FT133" s="205" t="e">
        <f t="shared" si="872"/>
        <v>#REF!</v>
      </c>
      <c r="FU133" s="432" t="e">
        <f>FO133*#REF!</f>
        <v>#REF!</v>
      </c>
      <c r="FV133" s="433" t="e">
        <f>FQ133*#REF!</f>
        <v>#REF!</v>
      </c>
      <c r="FW133" s="454" t="e">
        <f t="shared" si="873"/>
        <v>#REF!</v>
      </c>
    </row>
    <row r="134" spans="1:179" s="12" customFormat="1">
      <c r="A134" s="874"/>
      <c r="B134" s="332" t="s">
        <v>660</v>
      </c>
      <c r="C134" s="377"/>
      <c r="D134" s="334" t="s">
        <v>146</v>
      </c>
      <c r="E134" s="262" t="e">
        <f t="shared" si="874"/>
        <v>#REF!</v>
      </c>
      <c r="F134" s="263" t="e">
        <f t="shared" si="875"/>
        <v>#REF!</v>
      </c>
      <c r="G134" s="263" t="e">
        <f t="shared" si="876"/>
        <v>#REF!</v>
      </c>
      <c r="H134" s="263" t="e">
        <f t="shared" si="877"/>
        <v>#REF!</v>
      </c>
      <c r="I134" s="263" t="e">
        <f t="shared" si="878"/>
        <v>#REF!</v>
      </c>
      <c r="J134" s="263" t="e">
        <f t="shared" si="879"/>
        <v>#REF!</v>
      </c>
      <c r="K134" s="473" t="e">
        <f t="shared" si="880"/>
        <v>#REF!</v>
      </c>
      <c r="L134" s="474" t="e">
        <f t="shared" si="881"/>
        <v>#REF!</v>
      </c>
      <c r="M134" s="739" t="e">
        <f t="shared" si="882"/>
        <v>#REF!</v>
      </c>
      <c r="N134" s="148"/>
      <c r="O134" s="136" t="e">
        <f>#REF!</f>
        <v>#REF!</v>
      </c>
      <c r="P134" s="137" t="e">
        <f>#REF!</f>
        <v>#REF!</v>
      </c>
      <c r="Q134" s="204" t="e">
        <f t="shared" si="819"/>
        <v>#REF!</v>
      </c>
      <c r="R134" s="204" t="e">
        <f>O134*#REF!</f>
        <v>#REF!</v>
      </c>
      <c r="S134" s="205" t="e">
        <f>Q134*#REF!</f>
        <v>#REF!</v>
      </c>
      <c r="T134" s="205" t="e">
        <f t="shared" si="820"/>
        <v>#REF!</v>
      </c>
      <c r="U134" s="137" t="e">
        <f>#REF!</f>
        <v>#REF!</v>
      </c>
      <c r="V134" s="137" t="e">
        <f>#REF!</f>
        <v>#REF!</v>
      </c>
      <c r="W134" s="204" t="e">
        <f t="shared" si="821"/>
        <v>#REF!</v>
      </c>
      <c r="X134" s="204" t="e">
        <f>U134*#REF!</f>
        <v>#REF!</v>
      </c>
      <c r="Y134" s="205" t="e">
        <f>W134*#REF!</f>
        <v>#REF!</v>
      </c>
      <c r="Z134" s="205" t="e">
        <f t="shared" si="822"/>
        <v>#REF!</v>
      </c>
      <c r="AA134" s="432" t="e">
        <f>U134*#REF!</f>
        <v>#REF!</v>
      </c>
      <c r="AB134" s="433" t="e">
        <f>W134*#REF!</f>
        <v>#REF!</v>
      </c>
      <c r="AC134" s="433" t="e">
        <f t="shared" si="823"/>
        <v>#REF!</v>
      </c>
      <c r="AD134" s="137" t="e">
        <f>#REF!</f>
        <v>#REF!</v>
      </c>
      <c r="AE134" s="137" t="e">
        <f>#REF!</f>
        <v>#REF!</v>
      </c>
      <c r="AF134" s="204" t="e">
        <f t="shared" si="824"/>
        <v>#REF!</v>
      </c>
      <c r="AG134" s="204" t="e">
        <f>AD134*#REF!</f>
        <v>#REF!</v>
      </c>
      <c r="AH134" s="205" t="e">
        <f>AF134*#REF!</f>
        <v>#REF!</v>
      </c>
      <c r="AI134" s="205" t="e">
        <f t="shared" si="825"/>
        <v>#REF!</v>
      </c>
      <c r="AJ134" s="432" t="e">
        <f>AD134*#REF!</f>
        <v>#REF!</v>
      </c>
      <c r="AK134" s="433" t="e">
        <f>AF134*#REF!</f>
        <v>#REF!</v>
      </c>
      <c r="AL134" s="433" t="e">
        <f t="shared" si="826"/>
        <v>#REF!</v>
      </c>
      <c r="AM134" s="137" t="e">
        <f>#REF!</f>
        <v>#REF!</v>
      </c>
      <c r="AN134" s="137" t="e">
        <f>#REF!</f>
        <v>#REF!</v>
      </c>
      <c r="AO134" s="204" t="e">
        <f t="shared" si="827"/>
        <v>#REF!</v>
      </c>
      <c r="AP134" s="204" t="e">
        <f>AM134*#REF!</f>
        <v>#REF!</v>
      </c>
      <c r="AQ134" s="204" t="e">
        <f>AO134*#REF!</f>
        <v>#REF!</v>
      </c>
      <c r="AR134" s="205" t="e">
        <f t="shared" si="828"/>
        <v>#REF!</v>
      </c>
      <c r="AS134" s="432" t="e">
        <f>AM134*#REF!</f>
        <v>#REF!</v>
      </c>
      <c r="AT134" s="433" t="e">
        <f>AO134*#REF!</f>
        <v>#REF!</v>
      </c>
      <c r="AU134" s="433" t="e">
        <f t="shared" si="829"/>
        <v>#REF!</v>
      </c>
      <c r="AV134" s="136" t="e">
        <f>#REF!</f>
        <v>#REF!</v>
      </c>
      <c r="AW134" s="137" t="e">
        <f>#REF!</f>
        <v>#REF!</v>
      </c>
      <c r="AX134" s="204" t="e">
        <f t="shared" si="830"/>
        <v>#REF!</v>
      </c>
      <c r="AY134" s="204" t="e">
        <f>AV134*#REF!</f>
        <v>#REF!</v>
      </c>
      <c r="AZ134" s="205" t="e">
        <f>AX134*#REF!</f>
        <v>#REF!</v>
      </c>
      <c r="BA134" s="205" t="e">
        <f t="shared" si="831"/>
        <v>#REF!</v>
      </c>
      <c r="BB134" s="137" t="e">
        <f>#REF!</f>
        <v>#REF!</v>
      </c>
      <c r="BC134" s="137" t="e">
        <f>#REF!</f>
        <v>#REF!</v>
      </c>
      <c r="BD134" s="204" t="e">
        <f t="shared" si="832"/>
        <v>#REF!</v>
      </c>
      <c r="BE134" s="204" t="e">
        <f>BB134*#REF!</f>
        <v>#REF!</v>
      </c>
      <c r="BF134" s="205" t="e">
        <f>BD134*#REF!</f>
        <v>#REF!</v>
      </c>
      <c r="BG134" s="205" t="e">
        <f t="shared" si="833"/>
        <v>#REF!</v>
      </c>
      <c r="BH134" s="432" t="e">
        <f>BB134*#REF!</f>
        <v>#REF!</v>
      </c>
      <c r="BI134" s="433" t="e">
        <f>BD134*#REF!</f>
        <v>#REF!</v>
      </c>
      <c r="BJ134" s="433" t="e">
        <f t="shared" si="834"/>
        <v>#REF!</v>
      </c>
      <c r="BK134" s="137" t="e">
        <f>#REF!</f>
        <v>#REF!</v>
      </c>
      <c r="BL134" s="137" t="e">
        <f>#REF!</f>
        <v>#REF!</v>
      </c>
      <c r="BM134" s="204" t="e">
        <f t="shared" si="835"/>
        <v>#REF!</v>
      </c>
      <c r="BN134" s="204" t="e">
        <f>BK134*#REF!</f>
        <v>#REF!</v>
      </c>
      <c r="BO134" s="205" t="e">
        <f>BM134*#REF!</f>
        <v>#REF!</v>
      </c>
      <c r="BP134" s="205" t="e">
        <f t="shared" si="836"/>
        <v>#REF!</v>
      </c>
      <c r="BQ134" s="432" t="e">
        <f>BK134*#REF!</f>
        <v>#REF!</v>
      </c>
      <c r="BR134" s="433" t="e">
        <f>BM134*#REF!</f>
        <v>#REF!</v>
      </c>
      <c r="BS134" s="433" t="e">
        <f t="shared" si="837"/>
        <v>#REF!</v>
      </c>
      <c r="BT134" s="137" t="e">
        <f>#REF!</f>
        <v>#REF!</v>
      </c>
      <c r="BU134" s="137" t="e">
        <f>#REF!</f>
        <v>#REF!</v>
      </c>
      <c r="BV134" s="204" t="e">
        <f t="shared" si="838"/>
        <v>#REF!</v>
      </c>
      <c r="BW134" s="204" t="e">
        <f>BT134*#REF!</f>
        <v>#REF!</v>
      </c>
      <c r="BX134" s="204" t="e">
        <f>BV134*#REF!</f>
        <v>#REF!</v>
      </c>
      <c r="BY134" s="205" t="e">
        <f t="shared" si="839"/>
        <v>#REF!</v>
      </c>
      <c r="BZ134" s="432" t="e">
        <f>BT134*#REF!</f>
        <v>#REF!</v>
      </c>
      <c r="CA134" s="433" t="e">
        <f>BV134*#REF!</f>
        <v>#REF!</v>
      </c>
      <c r="CB134" s="441" t="e">
        <f t="shared" si="840"/>
        <v>#REF!</v>
      </c>
      <c r="CC134" s="137" t="e">
        <f>#REF!</f>
        <v>#REF!</v>
      </c>
      <c r="CD134" s="137" t="e">
        <f>#REF!</f>
        <v>#REF!</v>
      </c>
      <c r="CE134" s="204" t="e">
        <f t="shared" si="841"/>
        <v>#REF!</v>
      </c>
      <c r="CF134" s="204" t="e">
        <f>CC134*#REF!</f>
        <v>#REF!</v>
      </c>
      <c r="CG134" s="205" t="e">
        <f>CE134*#REF!</f>
        <v>#REF!</v>
      </c>
      <c r="CH134" s="205" t="e">
        <f t="shared" si="842"/>
        <v>#REF!</v>
      </c>
      <c r="CI134" s="137" t="e">
        <f>#REF!</f>
        <v>#REF!</v>
      </c>
      <c r="CJ134" s="137" t="e">
        <f>#REF!</f>
        <v>#REF!</v>
      </c>
      <c r="CK134" s="204" t="e">
        <f t="shared" si="843"/>
        <v>#REF!</v>
      </c>
      <c r="CL134" s="204" t="e">
        <f>CI134*#REF!</f>
        <v>#REF!</v>
      </c>
      <c r="CM134" s="205" t="e">
        <f>CK134*#REF!</f>
        <v>#REF!</v>
      </c>
      <c r="CN134" s="205" t="e">
        <f t="shared" si="844"/>
        <v>#REF!</v>
      </c>
      <c r="CO134" s="432" t="e">
        <f>CI134*#REF!</f>
        <v>#REF!</v>
      </c>
      <c r="CP134" s="433" t="e">
        <f>CK134*#REF!</f>
        <v>#REF!</v>
      </c>
      <c r="CQ134" s="433" t="e">
        <f t="shared" si="845"/>
        <v>#REF!</v>
      </c>
      <c r="CR134" s="137" t="e">
        <f>#REF!</f>
        <v>#REF!</v>
      </c>
      <c r="CS134" s="137" t="e">
        <f>#REF!</f>
        <v>#REF!</v>
      </c>
      <c r="CT134" s="204" t="e">
        <f t="shared" si="846"/>
        <v>#REF!</v>
      </c>
      <c r="CU134" s="204" t="e">
        <f>CR134*#REF!</f>
        <v>#REF!</v>
      </c>
      <c r="CV134" s="205" t="e">
        <f>CT134*#REF!</f>
        <v>#REF!</v>
      </c>
      <c r="CW134" s="205" t="e">
        <f t="shared" si="847"/>
        <v>#REF!</v>
      </c>
      <c r="CX134" s="432" t="e">
        <f>CR134*#REF!</f>
        <v>#REF!</v>
      </c>
      <c r="CY134" s="433" t="e">
        <f>CT134*#REF!</f>
        <v>#REF!</v>
      </c>
      <c r="CZ134" s="441" t="e">
        <f t="shared" si="848"/>
        <v>#REF!</v>
      </c>
      <c r="DA134" s="137" t="e">
        <f>#REF!</f>
        <v>#REF!</v>
      </c>
      <c r="DB134" s="137" t="e">
        <f>#REF!</f>
        <v>#REF!</v>
      </c>
      <c r="DC134" s="204" t="e">
        <f t="shared" si="849"/>
        <v>#REF!</v>
      </c>
      <c r="DD134" s="204" t="e">
        <f>DA134*#REF!</f>
        <v>#REF!</v>
      </c>
      <c r="DE134" s="204" t="e">
        <f>DC134*#REF!</f>
        <v>#REF!</v>
      </c>
      <c r="DF134" s="205" t="e">
        <f t="shared" si="850"/>
        <v>#REF!</v>
      </c>
      <c r="DG134" s="432" t="e">
        <f>DA134*#REF!</f>
        <v>#REF!</v>
      </c>
      <c r="DH134" s="433" t="e">
        <f>DC134*#REF!</f>
        <v>#REF!</v>
      </c>
      <c r="DI134" s="433" t="e">
        <f t="shared" si="851"/>
        <v>#REF!</v>
      </c>
      <c r="DJ134" s="136" t="e">
        <f>#REF!</f>
        <v>#REF!</v>
      </c>
      <c r="DK134" s="137" t="e">
        <f>#REF!</f>
        <v>#REF!</v>
      </c>
      <c r="DL134" s="204" t="e">
        <f t="shared" si="852"/>
        <v>#REF!</v>
      </c>
      <c r="DM134" s="204" t="e">
        <f>DJ134*#REF!</f>
        <v>#REF!</v>
      </c>
      <c r="DN134" s="205" t="e">
        <f>DL134*#REF!</f>
        <v>#REF!</v>
      </c>
      <c r="DO134" s="205" t="e">
        <f t="shared" si="853"/>
        <v>#REF!</v>
      </c>
      <c r="DP134" s="137" t="e">
        <f>#REF!</f>
        <v>#REF!</v>
      </c>
      <c r="DQ134" s="137" t="e">
        <f>#REF!</f>
        <v>#REF!</v>
      </c>
      <c r="DR134" s="204" t="e">
        <f t="shared" si="854"/>
        <v>#REF!</v>
      </c>
      <c r="DS134" s="204" t="e">
        <f>DP134*#REF!</f>
        <v>#REF!</v>
      </c>
      <c r="DT134" s="205" t="e">
        <f>DR134*#REF!</f>
        <v>#REF!</v>
      </c>
      <c r="DU134" s="205" t="e">
        <f t="shared" si="855"/>
        <v>#REF!</v>
      </c>
      <c r="DV134" s="432" t="e">
        <f>DP134*#REF!</f>
        <v>#REF!</v>
      </c>
      <c r="DW134" s="433" t="e">
        <f>DR134*#REF!</f>
        <v>#REF!</v>
      </c>
      <c r="DX134" s="433" t="e">
        <f t="shared" si="856"/>
        <v>#REF!</v>
      </c>
      <c r="DY134" s="137" t="e">
        <f>#REF!</f>
        <v>#REF!</v>
      </c>
      <c r="DZ134" s="137" t="e">
        <f>#REF!</f>
        <v>#REF!</v>
      </c>
      <c r="EA134" s="204" t="e">
        <f t="shared" si="857"/>
        <v>#REF!</v>
      </c>
      <c r="EB134" s="204" t="e">
        <f>DY134*#REF!</f>
        <v>#REF!</v>
      </c>
      <c r="EC134" s="205" t="e">
        <f>EA134*#REF!</f>
        <v>#REF!</v>
      </c>
      <c r="ED134" s="205" t="e">
        <f t="shared" si="858"/>
        <v>#REF!</v>
      </c>
      <c r="EE134" s="432" t="e">
        <f>DY134*#REF!</f>
        <v>#REF!</v>
      </c>
      <c r="EF134" s="433" t="e">
        <f>EA134*#REF!</f>
        <v>#REF!</v>
      </c>
      <c r="EG134" s="441" t="e">
        <f t="shared" si="859"/>
        <v>#REF!</v>
      </c>
      <c r="EH134" s="137" t="e">
        <f>#REF!</f>
        <v>#REF!</v>
      </c>
      <c r="EI134" s="137" t="e">
        <f>#REF!</f>
        <v>#REF!</v>
      </c>
      <c r="EJ134" s="204" t="e">
        <f t="shared" si="860"/>
        <v>#REF!</v>
      </c>
      <c r="EK134" s="204" t="e">
        <f>EH134*#REF!</f>
        <v>#REF!</v>
      </c>
      <c r="EL134" s="204" t="e">
        <f>EJ134*#REF!</f>
        <v>#REF!</v>
      </c>
      <c r="EM134" s="205" t="e">
        <f t="shared" si="861"/>
        <v>#REF!</v>
      </c>
      <c r="EN134" s="432" t="e">
        <f>EH134*#REF!</f>
        <v>#REF!</v>
      </c>
      <c r="EO134" s="433" t="e">
        <f>EJ134*#REF!</f>
        <v>#REF!</v>
      </c>
      <c r="EP134" s="441" t="e">
        <f t="shared" si="862"/>
        <v>#REF!</v>
      </c>
      <c r="EQ134" s="136" t="e">
        <f>#REF!</f>
        <v>#REF!</v>
      </c>
      <c r="ER134" s="137" t="e">
        <f>#REF!</f>
        <v>#REF!</v>
      </c>
      <c r="ES134" s="204" t="e">
        <f t="shared" si="863"/>
        <v>#REF!</v>
      </c>
      <c r="ET134" s="204" t="e">
        <f>EQ134*#REF!</f>
        <v>#REF!</v>
      </c>
      <c r="EU134" s="205" t="e">
        <f>ES134*#REF!</f>
        <v>#REF!</v>
      </c>
      <c r="EV134" s="205" t="e">
        <f t="shared" si="864"/>
        <v>#REF!</v>
      </c>
      <c r="EW134" s="137" t="e">
        <f>#REF!</f>
        <v>#REF!</v>
      </c>
      <c r="EX134" s="137" t="e">
        <f>#REF!</f>
        <v>#REF!</v>
      </c>
      <c r="EY134" s="204" t="e">
        <f t="shared" si="865"/>
        <v>#REF!</v>
      </c>
      <c r="EZ134" s="204" t="e">
        <f>EW134*#REF!</f>
        <v>#REF!</v>
      </c>
      <c r="FA134" s="205" t="e">
        <f>EY134*#REF!</f>
        <v>#REF!</v>
      </c>
      <c r="FB134" s="205" t="e">
        <f t="shared" si="866"/>
        <v>#REF!</v>
      </c>
      <c r="FC134" s="432" t="e">
        <f>EW134*#REF!</f>
        <v>#REF!</v>
      </c>
      <c r="FD134" s="433" t="e">
        <f>EY134*#REF!</f>
        <v>#REF!</v>
      </c>
      <c r="FE134" s="433" t="e">
        <f t="shared" si="867"/>
        <v>#REF!</v>
      </c>
      <c r="FF134" s="137" t="e">
        <f>#REF!</f>
        <v>#REF!</v>
      </c>
      <c r="FG134" s="137" t="e">
        <f>#REF!</f>
        <v>#REF!</v>
      </c>
      <c r="FH134" s="204" t="e">
        <f t="shared" si="868"/>
        <v>#REF!</v>
      </c>
      <c r="FI134" s="204" t="e">
        <f>FF134*#REF!</f>
        <v>#REF!</v>
      </c>
      <c r="FJ134" s="205" t="e">
        <f>FH134*#REF!</f>
        <v>#REF!</v>
      </c>
      <c r="FK134" s="205" t="e">
        <f t="shared" si="869"/>
        <v>#REF!</v>
      </c>
      <c r="FL134" s="432" t="e">
        <f>FF134*#REF!</f>
        <v>#REF!</v>
      </c>
      <c r="FM134" s="433" t="e">
        <f>FH134*#REF!</f>
        <v>#REF!</v>
      </c>
      <c r="FN134" s="441" t="e">
        <f t="shared" si="870"/>
        <v>#REF!</v>
      </c>
      <c r="FO134" s="137" t="e">
        <f>#REF!</f>
        <v>#REF!</v>
      </c>
      <c r="FP134" s="137" t="e">
        <f>#REF!</f>
        <v>#REF!</v>
      </c>
      <c r="FQ134" s="204" t="e">
        <f t="shared" si="871"/>
        <v>#REF!</v>
      </c>
      <c r="FR134" s="204" t="e">
        <f>FO134*#REF!</f>
        <v>#REF!</v>
      </c>
      <c r="FS134" s="204" t="e">
        <f>FQ134*#REF!</f>
        <v>#REF!</v>
      </c>
      <c r="FT134" s="205" t="e">
        <f t="shared" si="872"/>
        <v>#REF!</v>
      </c>
      <c r="FU134" s="432" t="e">
        <f>FO134*#REF!</f>
        <v>#REF!</v>
      </c>
      <c r="FV134" s="433" t="e">
        <f>FQ134*#REF!</f>
        <v>#REF!</v>
      </c>
      <c r="FW134" s="454" t="e">
        <f t="shared" si="873"/>
        <v>#REF!</v>
      </c>
    </row>
    <row r="135" spans="1:179" s="12" customFormat="1">
      <c r="A135" s="874"/>
      <c r="B135" s="332" t="s">
        <v>661</v>
      </c>
      <c r="C135" s="377"/>
      <c r="D135" s="334" t="s">
        <v>146</v>
      </c>
      <c r="E135" s="262" t="e">
        <f t="shared" si="874"/>
        <v>#REF!</v>
      </c>
      <c r="F135" s="263" t="e">
        <f t="shared" si="875"/>
        <v>#REF!</v>
      </c>
      <c r="G135" s="263" t="e">
        <f t="shared" si="876"/>
        <v>#REF!</v>
      </c>
      <c r="H135" s="263" t="e">
        <f t="shared" si="877"/>
        <v>#REF!</v>
      </c>
      <c r="I135" s="263" t="e">
        <f t="shared" si="878"/>
        <v>#REF!</v>
      </c>
      <c r="J135" s="263" t="e">
        <f t="shared" si="879"/>
        <v>#REF!</v>
      </c>
      <c r="K135" s="473" t="e">
        <f t="shared" si="880"/>
        <v>#REF!</v>
      </c>
      <c r="L135" s="474" t="e">
        <f t="shared" si="881"/>
        <v>#REF!</v>
      </c>
      <c r="M135" s="739" t="e">
        <f t="shared" si="882"/>
        <v>#REF!</v>
      </c>
      <c r="N135" s="148"/>
      <c r="O135" s="136" t="e">
        <f>#REF!</f>
        <v>#REF!</v>
      </c>
      <c r="P135" s="137" t="e">
        <f>#REF!</f>
        <v>#REF!</v>
      </c>
      <c r="Q135" s="204" t="e">
        <f t="shared" si="819"/>
        <v>#REF!</v>
      </c>
      <c r="R135" s="204" t="e">
        <f>O135*#REF!</f>
        <v>#REF!</v>
      </c>
      <c r="S135" s="205" t="e">
        <f>Q135*#REF!</f>
        <v>#REF!</v>
      </c>
      <c r="T135" s="205" t="e">
        <f t="shared" si="820"/>
        <v>#REF!</v>
      </c>
      <c r="U135" s="137" t="e">
        <f>#REF!</f>
        <v>#REF!</v>
      </c>
      <c r="V135" s="137" t="e">
        <f>#REF!</f>
        <v>#REF!</v>
      </c>
      <c r="W135" s="204" t="e">
        <f t="shared" si="821"/>
        <v>#REF!</v>
      </c>
      <c r="X135" s="204" t="e">
        <f>U135*#REF!</f>
        <v>#REF!</v>
      </c>
      <c r="Y135" s="205" t="e">
        <f>W135*#REF!</f>
        <v>#REF!</v>
      </c>
      <c r="Z135" s="205" t="e">
        <f t="shared" si="822"/>
        <v>#REF!</v>
      </c>
      <c r="AA135" s="432" t="e">
        <f>U135*#REF!</f>
        <v>#REF!</v>
      </c>
      <c r="AB135" s="433" t="e">
        <f>W135*#REF!</f>
        <v>#REF!</v>
      </c>
      <c r="AC135" s="433" t="e">
        <f t="shared" si="823"/>
        <v>#REF!</v>
      </c>
      <c r="AD135" s="137" t="e">
        <f>#REF!</f>
        <v>#REF!</v>
      </c>
      <c r="AE135" s="137" t="e">
        <f>#REF!</f>
        <v>#REF!</v>
      </c>
      <c r="AF135" s="204" t="e">
        <f t="shared" si="824"/>
        <v>#REF!</v>
      </c>
      <c r="AG135" s="204" t="e">
        <f>AD135*#REF!</f>
        <v>#REF!</v>
      </c>
      <c r="AH135" s="205" t="e">
        <f>AF135*#REF!</f>
        <v>#REF!</v>
      </c>
      <c r="AI135" s="205" t="e">
        <f t="shared" si="825"/>
        <v>#REF!</v>
      </c>
      <c r="AJ135" s="432" t="e">
        <f>AD135*#REF!</f>
        <v>#REF!</v>
      </c>
      <c r="AK135" s="433" t="e">
        <f>AF135*#REF!</f>
        <v>#REF!</v>
      </c>
      <c r="AL135" s="433" t="e">
        <f t="shared" si="826"/>
        <v>#REF!</v>
      </c>
      <c r="AM135" s="137" t="e">
        <f>#REF!</f>
        <v>#REF!</v>
      </c>
      <c r="AN135" s="137" t="e">
        <f>#REF!</f>
        <v>#REF!</v>
      </c>
      <c r="AO135" s="204" t="e">
        <f t="shared" si="827"/>
        <v>#REF!</v>
      </c>
      <c r="AP135" s="204" t="e">
        <f>AM135*#REF!</f>
        <v>#REF!</v>
      </c>
      <c r="AQ135" s="204" t="e">
        <f>AO135*#REF!</f>
        <v>#REF!</v>
      </c>
      <c r="AR135" s="205" t="e">
        <f t="shared" si="828"/>
        <v>#REF!</v>
      </c>
      <c r="AS135" s="432" t="e">
        <f>AM135*#REF!</f>
        <v>#REF!</v>
      </c>
      <c r="AT135" s="433" t="e">
        <f>AO135*#REF!</f>
        <v>#REF!</v>
      </c>
      <c r="AU135" s="433" t="e">
        <f t="shared" si="829"/>
        <v>#REF!</v>
      </c>
      <c r="AV135" s="136" t="e">
        <f>#REF!</f>
        <v>#REF!</v>
      </c>
      <c r="AW135" s="137" t="e">
        <f>#REF!</f>
        <v>#REF!</v>
      </c>
      <c r="AX135" s="204" t="e">
        <f t="shared" si="830"/>
        <v>#REF!</v>
      </c>
      <c r="AY135" s="204" t="e">
        <f>AV135*#REF!</f>
        <v>#REF!</v>
      </c>
      <c r="AZ135" s="205" t="e">
        <f>AX135*#REF!</f>
        <v>#REF!</v>
      </c>
      <c r="BA135" s="205" t="e">
        <f t="shared" si="831"/>
        <v>#REF!</v>
      </c>
      <c r="BB135" s="137" t="e">
        <f>#REF!</f>
        <v>#REF!</v>
      </c>
      <c r="BC135" s="137" t="e">
        <f>#REF!</f>
        <v>#REF!</v>
      </c>
      <c r="BD135" s="204" t="e">
        <f t="shared" si="832"/>
        <v>#REF!</v>
      </c>
      <c r="BE135" s="204" t="e">
        <f>BB135*#REF!</f>
        <v>#REF!</v>
      </c>
      <c r="BF135" s="205" t="e">
        <f>BD135*#REF!</f>
        <v>#REF!</v>
      </c>
      <c r="BG135" s="205" t="e">
        <f t="shared" si="833"/>
        <v>#REF!</v>
      </c>
      <c r="BH135" s="432" t="e">
        <f>BB135*#REF!</f>
        <v>#REF!</v>
      </c>
      <c r="BI135" s="433" t="e">
        <f>BD135*#REF!</f>
        <v>#REF!</v>
      </c>
      <c r="BJ135" s="433" t="e">
        <f t="shared" si="834"/>
        <v>#REF!</v>
      </c>
      <c r="BK135" s="137" t="e">
        <f>#REF!</f>
        <v>#REF!</v>
      </c>
      <c r="BL135" s="137" t="e">
        <f>#REF!</f>
        <v>#REF!</v>
      </c>
      <c r="BM135" s="204" t="e">
        <f t="shared" si="835"/>
        <v>#REF!</v>
      </c>
      <c r="BN135" s="204" t="e">
        <f>BK135*#REF!</f>
        <v>#REF!</v>
      </c>
      <c r="BO135" s="205" t="e">
        <f>BM135*#REF!</f>
        <v>#REF!</v>
      </c>
      <c r="BP135" s="205" t="e">
        <f t="shared" si="836"/>
        <v>#REF!</v>
      </c>
      <c r="BQ135" s="432" t="e">
        <f>BK135*#REF!</f>
        <v>#REF!</v>
      </c>
      <c r="BR135" s="433" t="e">
        <f>BM135*#REF!</f>
        <v>#REF!</v>
      </c>
      <c r="BS135" s="433" t="e">
        <f t="shared" si="837"/>
        <v>#REF!</v>
      </c>
      <c r="BT135" s="137" t="e">
        <f>#REF!</f>
        <v>#REF!</v>
      </c>
      <c r="BU135" s="137" t="e">
        <f>#REF!</f>
        <v>#REF!</v>
      </c>
      <c r="BV135" s="204" t="e">
        <f t="shared" si="838"/>
        <v>#REF!</v>
      </c>
      <c r="BW135" s="204" t="e">
        <f>BT135*#REF!</f>
        <v>#REF!</v>
      </c>
      <c r="BX135" s="204" t="e">
        <f>BV135*#REF!</f>
        <v>#REF!</v>
      </c>
      <c r="BY135" s="205" t="e">
        <f t="shared" si="839"/>
        <v>#REF!</v>
      </c>
      <c r="BZ135" s="432" t="e">
        <f>BT135*#REF!</f>
        <v>#REF!</v>
      </c>
      <c r="CA135" s="433" t="e">
        <f>BV135*#REF!</f>
        <v>#REF!</v>
      </c>
      <c r="CB135" s="441" t="e">
        <f t="shared" si="840"/>
        <v>#REF!</v>
      </c>
      <c r="CC135" s="137" t="e">
        <f>#REF!</f>
        <v>#REF!</v>
      </c>
      <c r="CD135" s="137" t="e">
        <f>#REF!</f>
        <v>#REF!</v>
      </c>
      <c r="CE135" s="204" t="e">
        <f t="shared" si="841"/>
        <v>#REF!</v>
      </c>
      <c r="CF135" s="204" t="e">
        <f>CC135*#REF!</f>
        <v>#REF!</v>
      </c>
      <c r="CG135" s="205" t="e">
        <f>CE135*#REF!</f>
        <v>#REF!</v>
      </c>
      <c r="CH135" s="205" t="e">
        <f t="shared" si="842"/>
        <v>#REF!</v>
      </c>
      <c r="CI135" s="137" t="e">
        <f>#REF!</f>
        <v>#REF!</v>
      </c>
      <c r="CJ135" s="137" t="e">
        <f>#REF!</f>
        <v>#REF!</v>
      </c>
      <c r="CK135" s="204" t="e">
        <f t="shared" si="843"/>
        <v>#REF!</v>
      </c>
      <c r="CL135" s="204" t="e">
        <f>CI135*#REF!</f>
        <v>#REF!</v>
      </c>
      <c r="CM135" s="205" t="e">
        <f>CK135*#REF!</f>
        <v>#REF!</v>
      </c>
      <c r="CN135" s="205" t="e">
        <f t="shared" si="844"/>
        <v>#REF!</v>
      </c>
      <c r="CO135" s="432" t="e">
        <f>CI135*#REF!</f>
        <v>#REF!</v>
      </c>
      <c r="CP135" s="433" t="e">
        <f>CK135*#REF!</f>
        <v>#REF!</v>
      </c>
      <c r="CQ135" s="433" t="e">
        <f t="shared" si="845"/>
        <v>#REF!</v>
      </c>
      <c r="CR135" s="137" t="e">
        <f>#REF!</f>
        <v>#REF!</v>
      </c>
      <c r="CS135" s="137" t="e">
        <f>#REF!</f>
        <v>#REF!</v>
      </c>
      <c r="CT135" s="204" t="e">
        <f t="shared" si="846"/>
        <v>#REF!</v>
      </c>
      <c r="CU135" s="204" t="e">
        <f>CR135*#REF!</f>
        <v>#REF!</v>
      </c>
      <c r="CV135" s="205" t="e">
        <f>CT135*#REF!</f>
        <v>#REF!</v>
      </c>
      <c r="CW135" s="205" t="e">
        <f t="shared" si="847"/>
        <v>#REF!</v>
      </c>
      <c r="CX135" s="432" t="e">
        <f>CR135*#REF!</f>
        <v>#REF!</v>
      </c>
      <c r="CY135" s="433" t="e">
        <f>CT135*#REF!</f>
        <v>#REF!</v>
      </c>
      <c r="CZ135" s="441" t="e">
        <f t="shared" si="848"/>
        <v>#REF!</v>
      </c>
      <c r="DA135" s="137" t="e">
        <f>#REF!</f>
        <v>#REF!</v>
      </c>
      <c r="DB135" s="137" t="e">
        <f>#REF!</f>
        <v>#REF!</v>
      </c>
      <c r="DC135" s="204" t="e">
        <f t="shared" si="849"/>
        <v>#REF!</v>
      </c>
      <c r="DD135" s="204" t="e">
        <f>DA135*#REF!</f>
        <v>#REF!</v>
      </c>
      <c r="DE135" s="204" t="e">
        <f>DC135*#REF!</f>
        <v>#REF!</v>
      </c>
      <c r="DF135" s="205" t="e">
        <f t="shared" si="850"/>
        <v>#REF!</v>
      </c>
      <c r="DG135" s="432" t="e">
        <f>DA135*#REF!</f>
        <v>#REF!</v>
      </c>
      <c r="DH135" s="433" t="e">
        <f>DC135*#REF!</f>
        <v>#REF!</v>
      </c>
      <c r="DI135" s="433" t="e">
        <f t="shared" si="851"/>
        <v>#REF!</v>
      </c>
      <c r="DJ135" s="136" t="e">
        <f>#REF!</f>
        <v>#REF!</v>
      </c>
      <c r="DK135" s="137" t="e">
        <f>#REF!</f>
        <v>#REF!</v>
      </c>
      <c r="DL135" s="204" t="e">
        <f t="shared" si="852"/>
        <v>#REF!</v>
      </c>
      <c r="DM135" s="204" t="e">
        <f>DJ135*#REF!</f>
        <v>#REF!</v>
      </c>
      <c r="DN135" s="205" t="e">
        <f>DL135*#REF!</f>
        <v>#REF!</v>
      </c>
      <c r="DO135" s="205" t="e">
        <f t="shared" si="853"/>
        <v>#REF!</v>
      </c>
      <c r="DP135" s="137" t="e">
        <f>#REF!</f>
        <v>#REF!</v>
      </c>
      <c r="DQ135" s="137" t="e">
        <f>#REF!</f>
        <v>#REF!</v>
      </c>
      <c r="DR135" s="204" t="e">
        <f t="shared" si="854"/>
        <v>#REF!</v>
      </c>
      <c r="DS135" s="204" t="e">
        <f>DP135*#REF!</f>
        <v>#REF!</v>
      </c>
      <c r="DT135" s="205" t="e">
        <f>DR135*#REF!</f>
        <v>#REF!</v>
      </c>
      <c r="DU135" s="205" t="e">
        <f t="shared" si="855"/>
        <v>#REF!</v>
      </c>
      <c r="DV135" s="432" t="e">
        <f>DP135*#REF!</f>
        <v>#REF!</v>
      </c>
      <c r="DW135" s="433" t="e">
        <f>DR135*#REF!</f>
        <v>#REF!</v>
      </c>
      <c r="DX135" s="433" t="e">
        <f t="shared" si="856"/>
        <v>#REF!</v>
      </c>
      <c r="DY135" s="137" t="e">
        <f>#REF!</f>
        <v>#REF!</v>
      </c>
      <c r="DZ135" s="137" t="e">
        <f>#REF!</f>
        <v>#REF!</v>
      </c>
      <c r="EA135" s="204" t="e">
        <f t="shared" si="857"/>
        <v>#REF!</v>
      </c>
      <c r="EB135" s="204" t="e">
        <f>DY135*#REF!</f>
        <v>#REF!</v>
      </c>
      <c r="EC135" s="205" t="e">
        <f>EA135*#REF!</f>
        <v>#REF!</v>
      </c>
      <c r="ED135" s="205" t="e">
        <f t="shared" si="858"/>
        <v>#REF!</v>
      </c>
      <c r="EE135" s="432" t="e">
        <f>DY135*#REF!</f>
        <v>#REF!</v>
      </c>
      <c r="EF135" s="433" t="e">
        <f>EA135*#REF!</f>
        <v>#REF!</v>
      </c>
      <c r="EG135" s="441" t="e">
        <f t="shared" si="859"/>
        <v>#REF!</v>
      </c>
      <c r="EH135" s="137" t="e">
        <f>#REF!</f>
        <v>#REF!</v>
      </c>
      <c r="EI135" s="137" t="e">
        <f>#REF!</f>
        <v>#REF!</v>
      </c>
      <c r="EJ135" s="204" t="e">
        <f t="shared" si="860"/>
        <v>#REF!</v>
      </c>
      <c r="EK135" s="204" t="e">
        <f>EH135*#REF!</f>
        <v>#REF!</v>
      </c>
      <c r="EL135" s="204" t="e">
        <f>EJ135*#REF!</f>
        <v>#REF!</v>
      </c>
      <c r="EM135" s="205" t="e">
        <f t="shared" si="861"/>
        <v>#REF!</v>
      </c>
      <c r="EN135" s="432" t="e">
        <f>EH135*#REF!</f>
        <v>#REF!</v>
      </c>
      <c r="EO135" s="433" t="e">
        <f>EJ135*#REF!</f>
        <v>#REF!</v>
      </c>
      <c r="EP135" s="441" t="e">
        <f t="shared" si="862"/>
        <v>#REF!</v>
      </c>
      <c r="EQ135" s="136" t="e">
        <f>#REF!</f>
        <v>#REF!</v>
      </c>
      <c r="ER135" s="137" t="e">
        <f>#REF!</f>
        <v>#REF!</v>
      </c>
      <c r="ES135" s="204" t="e">
        <f t="shared" si="863"/>
        <v>#REF!</v>
      </c>
      <c r="ET135" s="204" t="e">
        <f>EQ135*#REF!</f>
        <v>#REF!</v>
      </c>
      <c r="EU135" s="205" t="e">
        <f>ES135*#REF!</f>
        <v>#REF!</v>
      </c>
      <c r="EV135" s="205" t="e">
        <f t="shared" si="864"/>
        <v>#REF!</v>
      </c>
      <c r="EW135" s="137" t="e">
        <f>#REF!</f>
        <v>#REF!</v>
      </c>
      <c r="EX135" s="137" t="e">
        <f>#REF!</f>
        <v>#REF!</v>
      </c>
      <c r="EY135" s="204" t="e">
        <f t="shared" si="865"/>
        <v>#REF!</v>
      </c>
      <c r="EZ135" s="204" t="e">
        <f>EW135*#REF!</f>
        <v>#REF!</v>
      </c>
      <c r="FA135" s="205" t="e">
        <f>EY135*#REF!</f>
        <v>#REF!</v>
      </c>
      <c r="FB135" s="205" t="e">
        <f t="shared" si="866"/>
        <v>#REF!</v>
      </c>
      <c r="FC135" s="432" t="e">
        <f>EW135*#REF!</f>
        <v>#REF!</v>
      </c>
      <c r="FD135" s="433" t="e">
        <f>EY135*#REF!</f>
        <v>#REF!</v>
      </c>
      <c r="FE135" s="433" t="e">
        <f t="shared" si="867"/>
        <v>#REF!</v>
      </c>
      <c r="FF135" s="137" t="e">
        <f>#REF!</f>
        <v>#REF!</v>
      </c>
      <c r="FG135" s="137" t="e">
        <f>#REF!</f>
        <v>#REF!</v>
      </c>
      <c r="FH135" s="204" t="e">
        <f t="shared" si="868"/>
        <v>#REF!</v>
      </c>
      <c r="FI135" s="204" t="e">
        <f>FF135*#REF!</f>
        <v>#REF!</v>
      </c>
      <c r="FJ135" s="205" t="e">
        <f>FH135*#REF!</f>
        <v>#REF!</v>
      </c>
      <c r="FK135" s="205" t="e">
        <f t="shared" si="869"/>
        <v>#REF!</v>
      </c>
      <c r="FL135" s="432" t="e">
        <f>FF135*#REF!</f>
        <v>#REF!</v>
      </c>
      <c r="FM135" s="433" t="e">
        <f>FH135*#REF!</f>
        <v>#REF!</v>
      </c>
      <c r="FN135" s="441" t="e">
        <f t="shared" si="870"/>
        <v>#REF!</v>
      </c>
      <c r="FO135" s="137" t="e">
        <f>#REF!</f>
        <v>#REF!</v>
      </c>
      <c r="FP135" s="137" t="e">
        <f>#REF!</f>
        <v>#REF!</v>
      </c>
      <c r="FQ135" s="204" t="e">
        <f t="shared" si="871"/>
        <v>#REF!</v>
      </c>
      <c r="FR135" s="204" t="e">
        <f>FO135*#REF!</f>
        <v>#REF!</v>
      </c>
      <c r="FS135" s="204" t="e">
        <f>FQ135*#REF!</f>
        <v>#REF!</v>
      </c>
      <c r="FT135" s="205" t="e">
        <f t="shared" si="872"/>
        <v>#REF!</v>
      </c>
      <c r="FU135" s="432" t="e">
        <f>FO135*#REF!</f>
        <v>#REF!</v>
      </c>
      <c r="FV135" s="433" t="e">
        <f>FQ135*#REF!</f>
        <v>#REF!</v>
      </c>
      <c r="FW135" s="454" t="e">
        <f t="shared" si="873"/>
        <v>#REF!</v>
      </c>
    </row>
    <row r="136" spans="1:179" s="12" customFormat="1">
      <c r="A136" s="874"/>
      <c r="B136" s="332" t="s">
        <v>662</v>
      </c>
      <c r="C136" s="377"/>
      <c r="D136" s="334" t="s">
        <v>146</v>
      </c>
      <c r="E136" s="262" t="e">
        <f t="shared" si="874"/>
        <v>#REF!</v>
      </c>
      <c r="F136" s="263" t="e">
        <f t="shared" si="875"/>
        <v>#REF!</v>
      </c>
      <c r="G136" s="263" t="e">
        <f t="shared" si="876"/>
        <v>#REF!</v>
      </c>
      <c r="H136" s="263" t="e">
        <f t="shared" si="877"/>
        <v>#REF!</v>
      </c>
      <c r="I136" s="263" t="e">
        <f t="shared" si="878"/>
        <v>#REF!</v>
      </c>
      <c r="J136" s="263" t="e">
        <f t="shared" si="879"/>
        <v>#REF!</v>
      </c>
      <c r="K136" s="473" t="e">
        <f t="shared" si="880"/>
        <v>#REF!</v>
      </c>
      <c r="L136" s="474" t="e">
        <f t="shared" si="881"/>
        <v>#REF!</v>
      </c>
      <c r="M136" s="739" t="e">
        <f t="shared" si="882"/>
        <v>#REF!</v>
      </c>
      <c r="N136" s="148"/>
      <c r="O136" s="136" t="e">
        <f>#REF!</f>
        <v>#REF!</v>
      </c>
      <c r="P136" s="137" t="e">
        <f>#REF!</f>
        <v>#REF!</v>
      </c>
      <c r="Q136" s="204" t="e">
        <f t="shared" si="819"/>
        <v>#REF!</v>
      </c>
      <c r="R136" s="204" t="e">
        <f>O136*#REF!</f>
        <v>#REF!</v>
      </c>
      <c r="S136" s="205" t="e">
        <f>Q136*#REF!</f>
        <v>#REF!</v>
      </c>
      <c r="T136" s="205" t="e">
        <f t="shared" si="820"/>
        <v>#REF!</v>
      </c>
      <c r="U136" s="137" t="e">
        <f>#REF!</f>
        <v>#REF!</v>
      </c>
      <c r="V136" s="137" t="e">
        <f>#REF!</f>
        <v>#REF!</v>
      </c>
      <c r="W136" s="204" t="e">
        <f t="shared" si="821"/>
        <v>#REF!</v>
      </c>
      <c r="X136" s="204" t="e">
        <f>U136*#REF!</f>
        <v>#REF!</v>
      </c>
      <c r="Y136" s="205" t="e">
        <f>W136*#REF!</f>
        <v>#REF!</v>
      </c>
      <c r="Z136" s="205" t="e">
        <f t="shared" si="822"/>
        <v>#REF!</v>
      </c>
      <c r="AA136" s="432" t="e">
        <f>U136*#REF!</f>
        <v>#REF!</v>
      </c>
      <c r="AB136" s="433" t="e">
        <f>W136*#REF!</f>
        <v>#REF!</v>
      </c>
      <c r="AC136" s="433" t="e">
        <f t="shared" si="823"/>
        <v>#REF!</v>
      </c>
      <c r="AD136" s="137" t="e">
        <f>#REF!</f>
        <v>#REF!</v>
      </c>
      <c r="AE136" s="137" t="e">
        <f>#REF!</f>
        <v>#REF!</v>
      </c>
      <c r="AF136" s="204" t="e">
        <f t="shared" si="824"/>
        <v>#REF!</v>
      </c>
      <c r="AG136" s="204" t="e">
        <f>AD136*#REF!</f>
        <v>#REF!</v>
      </c>
      <c r="AH136" s="205" t="e">
        <f>AF136*#REF!</f>
        <v>#REF!</v>
      </c>
      <c r="AI136" s="205" t="e">
        <f t="shared" si="825"/>
        <v>#REF!</v>
      </c>
      <c r="AJ136" s="432" t="e">
        <f>AD136*#REF!</f>
        <v>#REF!</v>
      </c>
      <c r="AK136" s="433" t="e">
        <f>AF136*#REF!</f>
        <v>#REF!</v>
      </c>
      <c r="AL136" s="433" t="e">
        <f t="shared" si="826"/>
        <v>#REF!</v>
      </c>
      <c r="AM136" s="137" t="e">
        <f>#REF!</f>
        <v>#REF!</v>
      </c>
      <c r="AN136" s="137" t="e">
        <f>#REF!</f>
        <v>#REF!</v>
      </c>
      <c r="AO136" s="204" t="e">
        <f t="shared" si="827"/>
        <v>#REF!</v>
      </c>
      <c r="AP136" s="204" t="e">
        <f>AM136*#REF!</f>
        <v>#REF!</v>
      </c>
      <c r="AQ136" s="204" t="e">
        <f>AO136*#REF!</f>
        <v>#REF!</v>
      </c>
      <c r="AR136" s="205" t="e">
        <f t="shared" si="828"/>
        <v>#REF!</v>
      </c>
      <c r="AS136" s="432" t="e">
        <f>AM136*#REF!</f>
        <v>#REF!</v>
      </c>
      <c r="AT136" s="433" t="e">
        <f>AO136*#REF!</f>
        <v>#REF!</v>
      </c>
      <c r="AU136" s="433" t="e">
        <f t="shared" si="829"/>
        <v>#REF!</v>
      </c>
      <c r="AV136" s="136" t="e">
        <f>#REF!</f>
        <v>#REF!</v>
      </c>
      <c r="AW136" s="137" t="e">
        <f>#REF!</f>
        <v>#REF!</v>
      </c>
      <c r="AX136" s="204" t="e">
        <f t="shared" si="830"/>
        <v>#REF!</v>
      </c>
      <c r="AY136" s="204" t="e">
        <f>AV136*#REF!</f>
        <v>#REF!</v>
      </c>
      <c r="AZ136" s="205" t="e">
        <f>AX136*#REF!</f>
        <v>#REF!</v>
      </c>
      <c r="BA136" s="205" t="e">
        <f t="shared" si="831"/>
        <v>#REF!</v>
      </c>
      <c r="BB136" s="137" t="e">
        <f>#REF!</f>
        <v>#REF!</v>
      </c>
      <c r="BC136" s="137" t="e">
        <f>#REF!</f>
        <v>#REF!</v>
      </c>
      <c r="BD136" s="204" t="e">
        <f t="shared" si="832"/>
        <v>#REF!</v>
      </c>
      <c r="BE136" s="204" t="e">
        <f>BB136*#REF!</f>
        <v>#REF!</v>
      </c>
      <c r="BF136" s="205" t="e">
        <f>BD136*#REF!</f>
        <v>#REF!</v>
      </c>
      <c r="BG136" s="205" t="e">
        <f t="shared" si="833"/>
        <v>#REF!</v>
      </c>
      <c r="BH136" s="432" t="e">
        <f>BB136*#REF!</f>
        <v>#REF!</v>
      </c>
      <c r="BI136" s="433" t="e">
        <f>BD136*#REF!</f>
        <v>#REF!</v>
      </c>
      <c r="BJ136" s="433" t="e">
        <f t="shared" si="834"/>
        <v>#REF!</v>
      </c>
      <c r="BK136" s="137" t="e">
        <f>#REF!</f>
        <v>#REF!</v>
      </c>
      <c r="BL136" s="137" t="e">
        <f>#REF!</f>
        <v>#REF!</v>
      </c>
      <c r="BM136" s="204" t="e">
        <f t="shared" si="835"/>
        <v>#REF!</v>
      </c>
      <c r="BN136" s="204" t="e">
        <f>BK136*#REF!</f>
        <v>#REF!</v>
      </c>
      <c r="BO136" s="205" t="e">
        <f>BM136*#REF!</f>
        <v>#REF!</v>
      </c>
      <c r="BP136" s="205" t="e">
        <f t="shared" si="836"/>
        <v>#REF!</v>
      </c>
      <c r="BQ136" s="432" t="e">
        <f>BK136*#REF!</f>
        <v>#REF!</v>
      </c>
      <c r="BR136" s="433" t="e">
        <f>BM136*#REF!</f>
        <v>#REF!</v>
      </c>
      <c r="BS136" s="433" t="e">
        <f t="shared" si="837"/>
        <v>#REF!</v>
      </c>
      <c r="BT136" s="137" t="e">
        <f>#REF!</f>
        <v>#REF!</v>
      </c>
      <c r="BU136" s="137" t="e">
        <f>#REF!</f>
        <v>#REF!</v>
      </c>
      <c r="BV136" s="204" t="e">
        <f t="shared" si="838"/>
        <v>#REF!</v>
      </c>
      <c r="BW136" s="204" t="e">
        <f>BT136*#REF!</f>
        <v>#REF!</v>
      </c>
      <c r="BX136" s="204" t="e">
        <f>BV136*#REF!</f>
        <v>#REF!</v>
      </c>
      <c r="BY136" s="205" t="e">
        <f t="shared" si="839"/>
        <v>#REF!</v>
      </c>
      <c r="BZ136" s="432" t="e">
        <f>BT136*#REF!</f>
        <v>#REF!</v>
      </c>
      <c r="CA136" s="433" t="e">
        <f>BV136*#REF!</f>
        <v>#REF!</v>
      </c>
      <c r="CB136" s="441" t="e">
        <f t="shared" si="840"/>
        <v>#REF!</v>
      </c>
      <c r="CC136" s="137" t="e">
        <f>#REF!</f>
        <v>#REF!</v>
      </c>
      <c r="CD136" s="137" t="e">
        <f>#REF!</f>
        <v>#REF!</v>
      </c>
      <c r="CE136" s="204" t="e">
        <f t="shared" si="841"/>
        <v>#REF!</v>
      </c>
      <c r="CF136" s="204" t="e">
        <f>CC136*#REF!</f>
        <v>#REF!</v>
      </c>
      <c r="CG136" s="205" t="e">
        <f>CE136*#REF!</f>
        <v>#REF!</v>
      </c>
      <c r="CH136" s="205" t="e">
        <f t="shared" si="842"/>
        <v>#REF!</v>
      </c>
      <c r="CI136" s="137" t="e">
        <f>#REF!</f>
        <v>#REF!</v>
      </c>
      <c r="CJ136" s="137" t="e">
        <f>#REF!</f>
        <v>#REF!</v>
      </c>
      <c r="CK136" s="204" t="e">
        <f t="shared" si="843"/>
        <v>#REF!</v>
      </c>
      <c r="CL136" s="204" t="e">
        <f>CI136*#REF!</f>
        <v>#REF!</v>
      </c>
      <c r="CM136" s="205" t="e">
        <f>CK136*#REF!</f>
        <v>#REF!</v>
      </c>
      <c r="CN136" s="205" t="e">
        <f t="shared" si="844"/>
        <v>#REF!</v>
      </c>
      <c r="CO136" s="432" t="e">
        <f>CI136*#REF!</f>
        <v>#REF!</v>
      </c>
      <c r="CP136" s="433" t="e">
        <f>CK136*#REF!</f>
        <v>#REF!</v>
      </c>
      <c r="CQ136" s="433" t="e">
        <f t="shared" si="845"/>
        <v>#REF!</v>
      </c>
      <c r="CR136" s="137" t="e">
        <f>#REF!</f>
        <v>#REF!</v>
      </c>
      <c r="CS136" s="137" t="e">
        <f>#REF!</f>
        <v>#REF!</v>
      </c>
      <c r="CT136" s="204" t="e">
        <f t="shared" si="846"/>
        <v>#REF!</v>
      </c>
      <c r="CU136" s="204" t="e">
        <f>CR136*#REF!</f>
        <v>#REF!</v>
      </c>
      <c r="CV136" s="205" t="e">
        <f>CT136*#REF!</f>
        <v>#REF!</v>
      </c>
      <c r="CW136" s="205" t="e">
        <f t="shared" si="847"/>
        <v>#REF!</v>
      </c>
      <c r="CX136" s="432" t="e">
        <f>CR136*#REF!</f>
        <v>#REF!</v>
      </c>
      <c r="CY136" s="433" t="e">
        <f>CT136*#REF!</f>
        <v>#REF!</v>
      </c>
      <c r="CZ136" s="441" t="e">
        <f t="shared" si="848"/>
        <v>#REF!</v>
      </c>
      <c r="DA136" s="137" t="e">
        <f>#REF!</f>
        <v>#REF!</v>
      </c>
      <c r="DB136" s="137" t="e">
        <f>#REF!</f>
        <v>#REF!</v>
      </c>
      <c r="DC136" s="204" t="e">
        <f t="shared" si="849"/>
        <v>#REF!</v>
      </c>
      <c r="DD136" s="204" t="e">
        <f>DA136*#REF!</f>
        <v>#REF!</v>
      </c>
      <c r="DE136" s="204" t="e">
        <f>DC136*#REF!</f>
        <v>#REF!</v>
      </c>
      <c r="DF136" s="205" t="e">
        <f t="shared" si="850"/>
        <v>#REF!</v>
      </c>
      <c r="DG136" s="432" t="e">
        <f>DA136*#REF!</f>
        <v>#REF!</v>
      </c>
      <c r="DH136" s="433" t="e">
        <f>DC136*#REF!</f>
        <v>#REF!</v>
      </c>
      <c r="DI136" s="433" t="e">
        <f t="shared" si="851"/>
        <v>#REF!</v>
      </c>
      <c r="DJ136" s="136" t="e">
        <f>#REF!</f>
        <v>#REF!</v>
      </c>
      <c r="DK136" s="137" t="e">
        <f>#REF!</f>
        <v>#REF!</v>
      </c>
      <c r="DL136" s="204" t="e">
        <f t="shared" si="852"/>
        <v>#REF!</v>
      </c>
      <c r="DM136" s="204" t="e">
        <f>DJ136*#REF!</f>
        <v>#REF!</v>
      </c>
      <c r="DN136" s="205" t="e">
        <f>DL136*#REF!</f>
        <v>#REF!</v>
      </c>
      <c r="DO136" s="205" t="e">
        <f t="shared" si="853"/>
        <v>#REF!</v>
      </c>
      <c r="DP136" s="137" t="e">
        <f>#REF!</f>
        <v>#REF!</v>
      </c>
      <c r="DQ136" s="137" t="e">
        <f>#REF!</f>
        <v>#REF!</v>
      </c>
      <c r="DR136" s="204" t="e">
        <f t="shared" si="854"/>
        <v>#REF!</v>
      </c>
      <c r="DS136" s="204" t="e">
        <f>DP136*#REF!</f>
        <v>#REF!</v>
      </c>
      <c r="DT136" s="205" t="e">
        <f>DR136*#REF!</f>
        <v>#REF!</v>
      </c>
      <c r="DU136" s="205" t="e">
        <f t="shared" si="855"/>
        <v>#REF!</v>
      </c>
      <c r="DV136" s="432" t="e">
        <f>DP136*#REF!</f>
        <v>#REF!</v>
      </c>
      <c r="DW136" s="433" t="e">
        <f>DR136*#REF!</f>
        <v>#REF!</v>
      </c>
      <c r="DX136" s="433" t="e">
        <f t="shared" si="856"/>
        <v>#REF!</v>
      </c>
      <c r="DY136" s="137" t="e">
        <f>#REF!</f>
        <v>#REF!</v>
      </c>
      <c r="DZ136" s="137" t="e">
        <f>#REF!</f>
        <v>#REF!</v>
      </c>
      <c r="EA136" s="204" t="e">
        <f t="shared" si="857"/>
        <v>#REF!</v>
      </c>
      <c r="EB136" s="204" t="e">
        <f>DY136*#REF!</f>
        <v>#REF!</v>
      </c>
      <c r="EC136" s="205" t="e">
        <f>EA136*#REF!</f>
        <v>#REF!</v>
      </c>
      <c r="ED136" s="205" t="e">
        <f t="shared" si="858"/>
        <v>#REF!</v>
      </c>
      <c r="EE136" s="432" t="e">
        <f>DY136*#REF!</f>
        <v>#REF!</v>
      </c>
      <c r="EF136" s="433" t="e">
        <f>EA136*#REF!</f>
        <v>#REF!</v>
      </c>
      <c r="EG136" s="441" t="e">
        <f t="shared" si="859"/>
        <v>#REF!</v>
      </c>
      <c r="EH136" s="137" t="e">
        <f>#REF!</f>
        <v>#REF!</v>
      </c>
      <c r="EI136" s="137" t="e">
        <f>#REF!</f>
        <v>#REF!</v>
      </c>
      <c r="EJ136" s="204" t="e">
        <f t="shared" si="860"/>
        <v>#REF!</v>
      </c>
      <c r="EK136" s="204" t="e">
        <f>EH136*#REF!</f>
        <v>#REF!</v>
      </c>
      <c r="EL136" s="204" t="e">
        <f>EJ136*#REF!</f>
        <v>#REF!</v>
      </c>
      <c r="EM136" s="205" t="e">
        <f t="shared" si="861"/>
        <v>#REF!</v>
      </c>
      <c r="EN136" s="432" t="e">
        <f>EH136*#REF!</f>
        <v>#REF!</v>
      </c>
      <c r="EO136" s="433" t="e">
        <f>EJ136*#REF!</f>
        <v>#REF!</v>
      </c>
      <c r="EP136" s="441" t="e">
        <f t="shared" si="862"/>
        <v>#REF!</v>
      </c>
      <c r="EQ136" s="136" t="e">
        <f>#REF!</f>
        <v>#REF!</v>
      </c>
      <c r="ER136" s="137" t="e">
        <f>#REF!</f>
        <v>#REF!</v>
      </c>
      <c r="ES136" s="204" t="e">
        <f t="shared" si="863"/>
        <v>#REF!</v>
      </c>
      <c r="ET136" s="204" t="e">
        <f>EQ136*#REF!</f>
        <v>#REF!</v>
      </c>
      <c r="EU136" s="205" t="e">
        <f>ES136*#REF!</f>
        <v>#REF!</v>
      </c>
      <c r="EV136" s="205" t="e">
        <f t="shared" si="864"/>
        <v>#REF!</v>
      </c>
      <c r="EW136" s="137" t="e">
        <f>#REF!</f>
        <v>#REF!</v>
      </c>
      <c r="EX136" s="137" t="e">
        <f>#REF!</f>
        <v>#REF!</v>
      </c>
      <c r="EY136" s="204" t="e">
        <f t="shared" si="865"/>
        <v>#REF!</v>
      </c>
      <c r="EZ136" s="204" t="e">
        <f>EW136*#REF!</f>
        <v>#REF!</v>
      </c>
      <c r="FA136" s="205" t="e">
        <f>EY136*#REF!</f>
        <v>#REF!</v>
      </c>
      <c r="FB136" s="205" t="e">
        <f t="shared" si="866"/>
        <v>#REF!</v>
      </c>
      <c r="FC136" s="432" t="e">
        <f>EW136*#REF!</f>
        <v>#REF!</v>
      </c>
      <c r="FD136" s="433" t="e">
        <f>EY136*#REF!</f>
        <v>#REF!</v>
      </c>
      <c r="FE136" s="433" t="e">
        <f t="shared" si="867"/>
        <v>#REF!</v>
      </c>
      <c r="FF136" s="137" t="e">
        <f>#REF!</f>
        <v>#REF!</v>
      </c>
      <c r="FG136" s="137" t="e">
        <f>#REF!</f>
        <v>#REF!</v>
      </c>
      <c r="FH136" s="204" t="e">
        <f t="shared" si="868"/>
        <v>#REF!</v>
      </c>
      <c r="FI136" s="204" t="e">
        <f>FF136*#REF!</f>
        <v>#REF!</v>
      </c>
      <c r="FJ136" s="205" t="e">
        <f>FH136*#REF!</f>
        <v>#REF!</v>
      </c>
      <c r="FK136" s="205" t="e">
        <f t="shared" si="869"/>
        <v>#REF!</v>
      </c>
      <c r="FL136" s="432" t="e">
        <f>FF136*#REF!</f>
        <v>#REF!</v>
      </c>
      <c r="FM136" s="433" t="e">
        <f>FH136*#REF!</f>
        <v>#REF!</v>
      </c>
      <c r="FN136" s="441" t="e">
        <f t="shared" si="870"/>
        <v>#REF!</v>
      </c>
      <c r="FO136" s="137" t="e">
        <f>#REF!</f>
        <v>#REF!</v>
      </c>
      <c r="FP136" s="137" t="e">
        <f>#REF!</f>
        <v>#REF!</v>
      </c>
      <c r="FQ136" s="204" t="e">
        <f t="shared" si="871"/>
        <v>#REF!</v>
      </c>
      <c r="FR136" s="204" t="e">
        <f>FO136*#REF!</f>
        <v>#REF!</v>
      </c>
      <c r="FS136" s="204" t="e">
        <f>FQ136*#REF!</f>
        <v>#REF!</v>
      </c>
      <c r="FT136" s="205" t="e">
        <f t="shared" si="872"/>
        <v>#REF!</v>
      </c>
      <c r="FU136" s="432" t="e">
        <f>FO136*#REF!</f>
        <v>#REF!</v>
      </c>
      <c r="FV136" s="433" t="e">
        <f>FQ136*#REF!</f>
        <v>#REF!</v>
      </c>
      <c r="FW136" s="454" t="e">
        <f t="shared" si="873"/>
        <v>#REF!</v>
      </c>
    </row>
    <row r="137" spans="1:179" s="12" customFormat="1">
      <c r="A137" s="874"/>
      <c r="B137" s="332" t="s">
        <v>663</v>
      </c>
      <c r="C137" s="377"/>
      <c r="D137" s="334" t="s">
        <v>146</v>
      </c>
      <c r="E137" s="262" t="e">
        <f t="shared" si="874"/>
        <v>#REF!</v>
      </c>
      <c r="F137" s="263" t="e">
        <f t="shared" si="875"/>
        <v>#REF!</v>
      </c>
      <c r="G137" s="263" t="e">
        <f t="shared" si="876"/>
        <v>#REF!</v>
      </c>
      <c r="H137" s="263" t="e">
        <f t="shared" si="877"/>
        <v>#REF!</v>
      </c>
      <c r="I137" s="263" t="e">
        <f t="shared" si="878"/>
        <v>#REF!</v>
      </c>
      <c r="J137" s="263" t="e">
        <f t="shared" si="879"/>
        <v>#REF!</v>
      </c>
      <c r="K137" s="473" t="e">
        <f t="shared" si="880"/>
        <v>#REF!</v>
      </c>
      <c r="L137" s="474" t="e">
        <f t="shared" si="881"/>
        <v>#REF!</v>
      </c>
      <c r="M137" s="739" t="e">
        <f t="shared" si="882"/>
        <v>#REF!</v>
      </c>
      <c r="N137" s="148"/>
      <c r="O137" s="136" t="e">
        <f>#REF!</f>
        <v>#REF!</v>
      </c>
      <c r="P137" s="137" t="e">
        <f>#REF!</f>
        <v>#REF!</v>
      </c>
      <c r="Q137" s="204" t="e">
        <f t="shared" si="819"/>
        <v>#REF!</v>
      </c>
      <c r="R137" s="204" t="e">
        <f>O137*#REF!</f>
        <v>#REF!</v>
      </c>
      <c r="S137" s="205" t="e">
        <f>Q137*#REF!</f>
        <v>#REF!</v>
      </c>
      <c r="T137" s="205" t="e">
        <f t="shared" si="820"/>
        <v>#REF!</v>
      </c>
      <c r="U137" s="137" t="e">
        <f>#REF!</f>
        <v>#REF!</v>
      </c>
      <c r="V137" s="137" t="e">
        <f>#REF!</f>
        <v>#REF!</v>
      </c>
      <c r="W137" s="204" t="e">
        <f t="shared" si="821"/>
        <v>#REF!</v>
      </c>
      <c r="X137" s="204" t="e">
        <f>U137*#REF!</f>
        <v>#REF!</v>
      </c>
      <c r="Y137" s="205" t="e">
        <f>W137*#REF!</f>
        <v>#REF!</v>
      </c>
      <c r="Z137" s="205" t="e">
        <f t="shared" si="822"/>
        <v>#REF!</v>
      </c>
      <c r="AA137" s="432" t="e">
        <f>U137*#REF!</f>
        <v>#REF!</v>
      </c>
      <c r="AB137" s="433" t="e">
        <f>W137*#REF!</f>
        <v>#REF!</v>
      </c>
      <c r="AC137" s="433" t="e">
        <f t="shared" si="823"/>
        <v>#REF!</v>
      </c>
      <c r="AD137" s="137" t="e">
        <f>#REF!</f>
        <v>#REF!</v>
      </c>
      <c r="AE137" s="137" t="e">
        <f>#REF!</f>
        <v>#REF!</v>
      </c>
      <c r="AF137" s="204" t="e">
        <f t="shared" si="824"/>
        <v>#REF!</v>
      </c>
      <c r="AG137" s="204" t="e">
        <f>AD137*#REF!</f>
        <v>#REF!</v>
      </c>
      <c r="AH137" s="205" t="e">
        <f>AF137*#REF!</f>
        <v>#REF!</v>
      </c>
      <c r="AI137" s="205" t="e">
        <f t="shared" si="825"/>
        <v>#REF!</v>
      </c>
      <c r="AJ137" s="432" t="e">
        <f>AD137*#REF!</f>
        <v>#REF!</v>
      </c>
      <c r="AK137" s="433" t="e">
        <f>AF137*#REF!</f>
        <v>#REF!</v>
      </c>
      <c r="AL137" s="433" t="e">
        <f t="shared" si="826"/>
        <v>#REF!</v>
      </c>
      <c r="AM137" s="137" t="e">
        <f>#REF!</f>
        <v>#REF!</v>
      </c>
      <c r="AN137" s="137" t="e">
        <f>#REF!</f>
        <v>#REF!</v>
      </c>
      <c r="AO137" s="204" t="e">
        <f t="shared" si="827"/>
        <v>#REF!</v>
      </c>
      <c r="AP137" s="204" t="e">
        <f>AM137*#REF!</f>
        <v>#REF!</v>
      </c>
      <c r="AQ137" s="204" t="e">
        <f>AO137*#REF!</f>
        <v>#REF!</v>
      </c>
      <c r="AR137" s="205" t="e">
        <f t="shared" si="828"/>
        <v>#REF!</v>
      </c>
      <c r="AS137" s="432" t="e">
        <f>AM137*#REF!</f>
        <v>#REF!</v>
      </c>
      <c r="AT137" s="433" t="e">
        <f>AO137*#REF!</f>
        <v>#REF!</v>
      </c>
      <c r="AU137" s="433" t="e">
        <f t="shared" si="829"/>
        <v>#REF!</v>
      </c>
      <c r="AV137" s="136" t="e">
        <f>#REF!</f>
        <v>#REF!</v>
      </c>
      <c r="AW137" s="137" t="e">
        <f>#REF!</f>
        <v>#REF!</v>
      </c>
      <c r="AX137" s="204" t="e">
        <f t="shared" si="830"/>
        <v>#REF!</v>
      </c>
      <c r="AY137" s="204" t="e">
        <f>AV137*#REF!</f>
        <v>#REF!</v>
      </c>
      <c r="AZ137" s="205" t="e">
        <f>AX137*#REF!</f>
        <v>#REF!</v>
      </c>
      <c r="BA137" s="205" t="e">
        <f t="shared" si="831"/>
        <v>#REF!</v>
      </c>
      <c r="BB137" s="137" t="e">
        <f>#REF!</f>
        <v>#REF!</v>
      </c>
      <c r="BC137" s="137" t="e">
        <f>#REF!</f>
        <v>#REF!</v>
      </c>
      <c r="BD137" s="204" t="e">
        <f t="shared" si="832"/>
        <v>#REF!</v>
      </c>
      <c r="BE137" s="204" t="e">
        <f>BB137*#REF!</f>
        <v>#REF!</v>
      </c>
      <c r="BF137" s="205" t="e">
        <f>BD137*#REF!</f>
        <v>#REF!</v>
      </c>
      <c r="BG137" s="205" t="e">
        <f t="shared" si="833"/>
        <v>#REF!</v>
      </c>
      <c r="BH137" s="432" t="e">
        <f>BB137*#REF!</f>
        <v>#REF!</v>
      </c>
      <c r="BI137" s="433" t="e">
        <f>BD137*#REF!</f>
        <v>#REF!</v>
      </c>
      <c r="BJ137" s="433" t="e">
        <f t="shared" si="834"/>
        <v>#REF!</v>
      </c>
      <c r="BK137" s="137" t="e">
        <f>#REF!</f>
        <v>#REF!</v>
      </c>
      <c r="BL137" s="137" t="e">
        <f>#REF!</f>
        <v>#REF!</v>
      </c>
      <c r="BM137" s="204" t="e">
        <f t="shared" si="835"/>
        <v>#REF!</v>
      </c>
      <c r="BN137" s="204" t="e">
        <f>BK137*#REF!</f>
        <v>#REF!</v>
      </c>
      <c r="BO137" s="205" t="e">
        <f>BM137*#REF!</f>
        <v>#REF!</v>
      </c>
      <c r="BP137" s="205" t="e">
        <f t="shared" si="836"/>
        <v>#REF!</v>
      </c>
      <c r="BQ137" s="432" t="e">
        <f>BK137*#REF!</f>
        <v>#REF!</v>
      </c>
      <c r="BR137" s="433" t="e">
        <f>BM137*#REF!</f>
        <v>#REF!</v>
      </c>
      <c r="BS137" s="433" t="e">
        <f t="shared" si="837"/>
        <v>#REF!</v>
      </c>
      <c r="BT137" s="137" t="e">
        <f>#REF!</f>
        <v>#REF!</v>
      </c>
      <c r="BU137" s="137" t="e">
        <f>#REF!</f>
        <v>#REF!</v>
      </c>
      <c r="BV137" s="204" t="e">
        <f t="shared" si="838"/>
        <v>#REF!</v>
      </c>
      <c r="BW137" s="204" t="e">
        <f>BT137*#REF!</f>
        <v>#REF!</v>
      </c>
      <c r="BX137" s="204" t="e">
        <f>BV137*#REF!</f>
        <v>#REF!</v>
      </c>
      <c r="BY137" s="205" t="e">
        <f t="shared" si="839"/>
        <v>#REF!</v>
      </c>
      <c r="BZ137" s="432" t="e">
        <f>BT137*#REF!</f>
        <v>#REF!</v>
      </c>
      <c r="CA137" s="433" t="e">
        <f>BV137*#REF!</f>
        <v>#REF!</v>
      </c>
      <c r="CB137" s="441" t="e">
        <f t="shared" si="840"/>
        <v>#REF!</v>
      </c>
      <c r="CC137" s="137" t="e">
        <f>#REF!</f>
        <v>#REF!</v>
      </c>
      <c r="CD137" s="137" t="e">
        <f>#REF!</f>
        <v>#REF!</v>
      </c>
      <c r="CE137" s="204" t="e">
        <f t="shared" si="841"/>
        <v>#REF!</v>
      </c>
      <c r="CF137" s="204" t="e">
        <f>CC137*#REF!</f>
        <v>#REF!</v>
      </c>
      <c r="CG137" s="205" t="e">
        <f>CE137*#REF!</f>
        <v>#REF!</v>
      </c>
      <c r="CH137" s="205" t="e">
        <f t="shared" si="842"/>
        <v>#REF!</v>
      </c>
      <c r="CI137" s="137" t="e">
        <f>#REF!</f>
        <v>#REF!</v>
      </c>
      <c r="CJ137" s="137" t="e">
        <f>#REF!</f>
        <v>#REF!</v>
      </c>
      <c r="CK137" s="204" t="e">
        <f t="shared" si="843"/>
        <v>#REF!</v>
      </c>
      <c r="CL137" s="204" t="e">
        <f>CI137*#REF!</f>
        <v>#REF!</v>
      </c>
      <c r="CM137" s="205" t="e">
        <f>CK137*#REF!</f>
        <v>#REF!</v>
      </c>
      <c r="CN137" s="205" t="e">
        <f t="shared" si="844"/>
        <v>#REF!</v>
      </c>
      <c r="CO137" s="432" t="e">
        <f>CI137*#REF!</f>
        <v>#REF!</v>
      </c>
      <c r="CP137" s="433" t="e">
        <f>CK137*#REF!</f>
        <v>#REF!</v>
      </c>
      <c r="CQ137" s="433" t="e">
        <f t="shared" si="845"/>
        <v>#REF!</v>
      </c>
      <c r="CR137" s="137" t="e">
        <f>#REF!</f>
        <v>#REF!</v>
      </c>
      <c r="CS137" s="137" t="e">
        <f>#REF!</f>
        <v>#REF!</v>
      </c>
      <c r="CT137" s="204" t="e">
        <f t="shared" si="846"/>
        <v>#REF!</v>
      </c>
      <c r="CU137" s="204" t="e">
        <f>CR137*#REF!</f>
        <v>#REF!</v>
      </c>
      <c r="CV137" s="205" t="e">
        <f>CT137*#REF!</f>
        <v>#REF!</v>
      </c>
      <c r="CW137" s="205" t="e">
        <f t="shared" si="847"/>
        <v>#REF!</v>
      </c>
      <c r="CX137" s="432" t="e">
        <f>CR137*#REF!</f>
        <v>#REF!</v>
      </c>
      <c r="CY137" s="433" t="e">
        <f>CT137*#REF!</f>
        <v>#REF!</v>
      </c>
      <c r="CZ137" s="441" t="e">
        <f t="shared" si="848"/>
        <v>#REF!</v>
      </c>
      <c r="DA137" s="137" t="e">
        <f>#REF!</f>
        <v>#REF!</v>
      </c>
      <c r="DB137" s="137" t="e">
        <f>#REF!</f>
        <v>#REF!</v>
      </c>
      <c r="DC137" s="204" t="e">
        <f t="shared" si="849"/>
        <v>#REF!</v>
      </c>
      <c r="DD137" s="204" t="e">
        <f>DA137*#REF!</f>
        <v>#REF!</v>
      </c>
      <c r="DE137" s="204" t="e">
        <f>DC137*#REF!</f>
        <v>#REF!</v>
      </c>
      <c r="DF137" s="205" t="e">
        <f t="shared" si="850"/>
        <v>#REF!</v>
      </c>
      <c r="DG137" s="432" t="e">
        <f>DA137*#REF!</f>
        <v>#REF!</v>
      </c>
      <c r="DH137" s="433" t="e">
        <f>DC137*#REF!</f>
        <v>#REF!</v>
      </c>
      <c r="DI137" s="433" t="e">
        <f t="shared" si="851"/>
        <v>#REF!</v>
      </c>
      <c r="DJ137" s="136" t="e">
        <f>#REF!</f>
        <v>#REF!</v>
      </c>
      <c r="DK137" s="137" t="e">
        <f>#REF!</f>
        <v>#REF!</v>
      </c>
      <c r="DL137" s="204" t="e">
        <f t="shared" si="852"/>
        <v>#REF!</v>
      </c>
      <c r="DM137" s="204" t="e">
        <f>DJ137*#REF!</f>
        <v>#REF!</v>
      </c>
      <c r="DN137" s="205" t="e">
        <f>DL137*#REF!</f>
        <v>#REF!</v>
      </c>
      <c r="DO137" s="205" t="e">
        <f t="shared" si="853"/>
        <v>#REF!</v>
      </c>
      <c r="DP137" s="137" t="e">
        <f>#REF!</f>
        <v>#REF!</v>
      </c>
      <c r="DQ137" s="137" t="e">
        <f>#REF!</f>
        <v>#REF!</v>
      </c>
      <c r="DR137" s="204" t="e">
        <f t="shared" si="854"/>
        <v>#REF!</v>
      </c>
      <c r="DS137" s="204" t="e">
        <f>DP137*#REF!</f>
        <v>#REF!</v>
      </c>
      <c r="DT137" s="205" t="e">
        <f>DR137*#REF!</f>
        <v>#REF!</v>
      </c>
      <c r="DU137" s="205" t="e">
        <f t="shared" si="855"/>
        <v>#REF!</v>
      </c>
      <c r="DV137" s="432" t="e">
        <f>DP137*#REF!</f>
        <v>#REF!</v>
      </c>
      <c r="DW137" s="433" t="e">
        <f>DR137*#REF!</f>
        <v>#REF!</v>
      </c>
      <c r="DX137" s="433" t="e">
        <f t="shared" si="856"/>
        <v>#REF!</v>
      </c>
      <c r="DY137" s="137" t="e">
        <f>#REF!</f>
        <v>#REF!</v>
      </c>
      <c r="DZ137" s="137" t="e">
        <f>#REF!</f>
        <v>#REF!</v>
      </c>
      <c r="EA137" s="204" t="e">
        <f t="shared" si="857"/>
        <v>#REF!</v>
      </c>
      <c r="EB137" s="204" t="e">
        <f>DY137*#REF!</f>
        <v>#REF!</v>
      </c>
      <c r="EC137" s="205" t="e">
        <f>EA137*#REF!</f>
        <v>#REF!</v>
      </c>
      <c r="ED137" s="205" t="e">
        <f t="shared" si="858"/>
        <v>#REF!</v>
      </c>
      <c r="EE137" s="432" t="e">
        <f>DY137*#REF!</f>
        <v>#REF!</v>
      </c>
      <c r="EF137" s="433" t="e">
        <f>EA137*#REF!</f>
        <v>#REF!</v>
      </c>
      <c r="EG137" s="441" t="e">
        <f t="shared" si="859"/>
        <v>#REF!</v>
      </c>
      <c r="EH137" s="137" t="e">
        <f>#REF!</f>
        <v>#REF!</v>
      </c>
      <c r="EI137" s="137" t="e">
        <f>#REF!</f>
        <v>#REF!</v>
      </c>
      <c r="EJ137" s="204" t="e">
        <f t="shared" si="860"/>
        <v>#REF!</v>
      </c>
      <c r="EK137" s="204" t="e">
        <f>EH137*#REF!</f>
        <v>#REF!</v>
      </c>
      <c r="EL137" s="204" t="e">
        <f>EJ137*#REF!</f>
        <v>#REF!</v>
      </c>
      <c r="EM137" s="205" t="e">
        <f t="shared" si="861"/>
        <v>#REF!</v>
      </c>
      <c r="EN137" s="432" t="e">
        <f>EH137*#REF!</f>
        <v>#REF!</v>
      </c>
      <c r="EO137" s="433" t="e">
        <f>EJ137*#REF!</f>
        <v>#REF!</v>
      </c>
      <c r="EP137" s="441" t="e">
        <f t="shared" si="862"/>
        <v>#REF!</v>
      </c>
      <c r="EQ137" s="136" t="e">
        <f>#REF!</f>
        <v>#REF!</v>
      </c>
      <c r="ER137" s="137" t="e">
        <f>#REF!</f>
        <v>#REF!</v>
      </c>
      <c r="ES137" s="204" t="e">
        <f t="shared" si="863"/>
        <v>#REF!</v>
      </c>
      <c r="ET137" s="204" t="e">
        <f>EQ137*#REF!</f>
        <v>#REF!</v>
      </c>
      <c r="EU137" s="205" t="e">
        <f>ES137*#REF!</f>
        <v>#REF!</v>
      </c>
      <c r="EV137" s="205" t="e">
        <f t="shared" si="864"/>
        <v>#REF!</v>
      </c>
      <c r="EW137" s="137" t="e">
        <f>#REF!</f>
        <v>#REF!</v>
      </c>
      <c r="EX137" s="137" t="e">
        <f>#REF!</f>
        <v>#REF!</v>
      </c>
      <c r="EY137" s="204" t="e">
        <f t="shared" si="865"/>
        <v>#REF!</v>
      </c>
      <c r="EZ137" s="204" t="e">
        <f>EW137*#REF!</f>
        <v>#REF!</v>
      </c>
      <c r="FA137" s="205" t="e">
        <f>EY137*#REF!</f>
        <v>#REF!</v>
      </c>
      <c r="FB137" s="205" t="e">
        <f t="shared" si="866"/>
        <v>#REF!</v>
      </c>
      <c r="FC137" s="432" t="e">
        <f>EW137*#REF!</f>
        <v>#REF!</v>
      </c>
      <c r="FD137" s="433" t="e">
        <f>EY137*#REF!</f>
        <v>#REF!</v>
      </c>
      <c r="FE137" s="433" t="e">
        <f t="shared" si="867"/>
        <v>#REF!</v>
      </c>
      <c r="FF137" s="137" t="e">
        <f>#REF!</f>
        <v>#REF!</v>
      </c>
      <c r="FG137" s="137" t="e">
        <f>#REF!</f>
        <v>#REF!</v>
      </c>
      <c r="FH137" s="204" t="e">
        <f t="shared" si="868"/>
        <v>#REF!</v>
      </c>
      <c r="FI137" s="204" t="e">
        <f>FF137*#REF!</f>
        <v>#REF!</v>
      </c>
      <c r="FJ137" s="205" t="e">
        <f>FH137*#REF!</f>
        <v>#REF!</v>
      </c>
      <c r="FK137" s="205" t="e">
        <f t="shared" si="869"/>
        <v>#REF!</v>
      </c>
      <c r="FL137" s="432" t="e">
        <f>FF137*#REF!</f>
        <v>#REF!</v>
      </c>
      <c r="FM137" s="433" t="e">
        <f>FH137*#REF!</f>
        <v>#REF!</v>
      </c>
      <c r="FN137" s="441" t="e">
        <f t="shared" si="870"/>
        <v>#REF!</v>
      </c>
      <c r="FO137" s="137" t="e">
        <f>#REF!</f>
        <v>#REF!</v>
      </c>
      <c r="FP137" s="137" t="e">
        <f>#REF!</f>
        <v>#REF!</v>
      </c>
      <c r="FQ137" s="204" t="e">
        <f t="shared" si="871"/>
        <v>#REF!</v>
      </c>
      <c r="FR137" s="204" t="e">
        <f>FO137*#REF!</f>
        <v>#REF!</v>
      </c>
      <c r="FS137" s="204" t="e">
        <f>FQ137*#REF!</f>
        <v>#REF!</v>
      </c>
      <c r="FT137" s="205" t="e">
        <f t="shared" si="872"/>
        <v>#REF!</v>
      </c>
      <c r="FU137" s="432" t="e">
        <f>FO137*#REF!</f>
        <v>#REF!</v>
      </c>
      <c r="FV137" s="433" t="e">
        <f>FQ137*#REF!</f>
        <v>#REF!</v>
      </c>
      <c r="FW137" s="454" t="e">
        <f t="shared" si="873"/>
        <v>#REF!</v>
      </c>
    </row>
    <row r="138" spans="1:179" s="12" customFormat="1">
      <c r="A138" s="874"/>
      <c r="B138" s="332" t="s">
        <v>902</v>
      </c>
      <c r="C138" s="377"/>
      <c r="D138" s="334" t="s">
        <v>146</v>
      </c>
      <c r="E138" s="262" t="e">
        <f t="shared" si="874"/>
        <v>#REF!</v>
      </c>
      <c r="F138" s="263" t="e">
        <f t="shared" si="875"/>
        <v>#REF!</v>
      </c>
      <c r="G138" s="263" t="e">
        <f t="shared" si="876"/>
        <v>#REF!</v>
      </c>
      <c r="H138" s="263" t="e">
        <f t="shared" si="877"/>
        <v>#REF!</v>
      </c>
      <c r="I138" s="263" t="e">
        <f t="shared" si="878"/>
        <v>#REF!</v>
      </c>
      <c r="J138" s="263" t="e">
        <f t="shared" si="879"/>
        <v>#REF!</v>
      </c>
      <c r="K138" s="473" t="e">
        <f t="shared" si="880"/>
        <v>#REF!</v>
      </c>
      <c r="L138" s="474" t="e">
        <f t="shared" si="881"/>
        <v>#REF!</v>
      </c>
      <c r="M138" s="739" t="e">
        <f t="shared" si="882"/>
        <v>#REF!</v>
      </c>
      <c r="N138" s="148"/>
      <c r="O138" s="136" t="e">
        <f>#REF!</f>
        <v>#REF!</v>
      </c>
      <c r="P138" s="137" t="e">
        <f>#REF!</f>
        <v>#REF!</v>
      </c>
      <c r="Q138" s="204" t="e">
        <f t="shared" si="819"/>
        <v>#REF!</v>
      </c>
      <c r="R138" s="204" t="e">
        <f>O138*#REF!</f>
        <v>#REF!</v>
      </c>
      <c r="S138" s="205" t="e">
        <f>Q138*#REF!</f>
        <v>#REF!</v>
      </c>
      <c r="T138" s="205" t="e">
        <f t="shared" si="820"/>
        <v>#REF!</v>
      </c>
      <c r="U138" s="137" t="e">
        <f>#REF!</f>
        <v>#REF!</v>
      </c>
      <c r="V138" s="137" t="e">
        <f>#REF!</f>
        <v>#REF!</v>
      </c>
      <c r="W138" s="204" t="e">
        <f t="shared" si="821"/>
        <v>#REF!</v>
      </c>
      <c r="X138" s="204" t="e">
        <f>U138*#REF!</f>
        <v>#REF!</v>
      </c>
      <c r="Y138" s="205" t="e">
        <f>W138*#REF!</f>
        <v>#REF!</v>
      </c>
      <c r="Z138" s="205" t="e">
        <f t="shared" si="822"/>
        <v>#REF!</v>
      </c>
      <c r="AA138" s="432" t="e">
        <f>U138*#REF!</f>
        <v>#REF!</v>
      </c>
      <c r="AB138" s="433" t="e">
        <f>W138*#REF!</f>
        <v>#REF!</v>
      </c>
      <c r="AC138" s="433" t="e">
        <f t="shared" si="823"/>
        <v>#REF!</v>
      </c>
      <c r="AD138" s="137" t="e">
        <f>#REF!</f>
        <v>#REF!</v>
      </c>
      <c r="AE138" s="137" t="e">
        <f>#REF!</f>
        <v>#REF!</v>
      </c>
      <c r="AF138" s="204" t="e">
        <f t="shared" si="824"/>
        <v>#REF!</v>
      </c>
      <c r="AG138" s="204" t="e">
        <f>AD138*#REF!</f>
        <v>#REF!</v>
      </c>
      <c r="AH138" s="205" t="e">
        <f>AF138*#REF!</f>
        <v>#REF!</v>
      </c>
      <c r="AI138" s="205" t="e">
        <f t="shared" si="825"/>
        <v>#REF!</v>
      </c>
      <c r="AJ138" s="432" t="e">
        <f>AD138*#REF!</f>
        <v>#REF!</v>
      </c>
      <c r="AK138" s="433" t="e">
        <f>AF138*#REF!</f>
        <v>#REF!</v>
      </c>
      <c r="AL138" s="433" t="e">
        <f t="shared" si="826"/>
        <v>#REF!</v>
      </c>
      <c r="AM138" s="137" t="e">
        <f>#REF!</f>
        <v>#REF!</v>
      </c>
      <c r="AN138" s="137" t="e">
        <f>#REF!</f>
        <v>#REF!</v>
      </c>
      <c r="AO138" s="204" t="e">
        <f t="shared" si="827"/>
        <v>#REF!</v>
      </c>
      <c r="AP138" s="204" t="e">
        <f>AM138*#REF!</f>
        <v>#REF!</v>
      </c>
      <c r="AQ138" s="204" t="e">
        <f>AO138*#REF!</f>
        <v>#REF!</v>
      </c>
      <c r="AR138" s="205" t="e">
        <f t="shared" si="828"/>
        <v>#REF!</v>
      </c>
      <c r="AS138" s="432" t="e">
        <f>AM138*#REF!</f>
        <v>#REF!</v>
      </c>
      <c r="AT138" s="433" t="e">
        <f>AO138*#REF!</f>
        <v>#REF!</v>
      </c>
      <c r="AU138" s="433" t="e">
        <f t="shared" si="829"/>
        <v>#REF!</v>
      </c>
      <c r="AV138" s="136" t="e">
        <f>#REF!</f>
        <v>#REF!</v>
      </c>
      <c r="AW138" s="137" t="e">
        <f>#REF!</f>
        <v>#REF!</v>
      </c>
      <c r="AX138" s="204" t="e">
        <f t="shared" si="830"/>
        <v>#REF!</v>
      </c>
      <c r="AY138" s="204" t="e">
        <f>AV138*#REF!</f>
        <v>#REF!</v>
      </c>
      <c r="AZ138" s="205" t="e">
        <f>AX138*#REF!</f>
        <v>#REF!</v>
      </c>
      <c r="BA138" s="205" t="e">
        <f t="shared" si="831"/>
        <v>#REF!</v>
      </c>
      <c r="BB138" s="137" t="e">
        <f>#REF!</f>
        <v>#REF!</v>
      </c>
      <c r="BC138" s="137" t="e">
        <f>#REF!</f>
        <v>#REF!</v>
      </c>
      <c r="BD138" s="204" t="e">
        <f t="shared" si="832"/>
        <v>#REF!</v>
      </c>
      <c r="BE138" s="204" t="e">
        <f>BB138*#REF!</f>
        <v>#REF!</v>
      </c>
      <c r="BF138" s="205" t="e">
        <f>BD138*#REF!</f>
        <v>#REF!</v>
      </c>
      <c r="BG138" s="205" t="e">
        <f t="shared" si="833"/>
        <v>#REF!</v>
      </c>
      <c r="BH138" s="432" t="e">
        <f>BB138*#REF!</f>
        <v>#REF!</v>
      </c>
      <c r="BI138" s="433" t="e">
        <f>BD138*#REF!</f>
        <v>#REF!</v>
      </c>
      <c r="BJ138" s="433" t="e">
        <f t="shared" si="834"/>
        <v>#REF!</v>
      </c>
      <c r="BK138" s="137" t="e">
        <f>#REF!</f>
        <v>#REF!</v>
      </c>
      <c r="BL138" s="137" t="e">
        <f>#REF!</f>
        <v>#REF!</v>
      </c>
      <c r="BM138" s="204" t="e">
        <f t="shared" si="835"/>
        <v>#REF!</v>
      </c>
      <c r="BN138" s="204" t="e">
        <f>BK138*#REF!</f>
        <v>#REF!</v>
      </c>
      <c r="BO138" s="205" t="e">
        <f>BM138*#REF!</f>
        <v>#REF!</v>
      </c>
      <c r="BP138" s="205" t="e">
        <f t="shared" si="836"/>
        <v>#REF!</v>
      </c>
      <c r="BQ138" s="432" t="e">
        <f>BK138*#REF!</f>
        <v>#REF!</v>
      </c>
      <c r="BR138" s="433" t="e">
        <f>BM138*#REF!</f>
        <v>#REF!</v>
      </c>
      <c r="BS138" s="433" t="e">
        <f t="shared" si="837"/>
        <v>#REF!</v>
      </c>
      <c r="BT138" s="137" t="e">
        <f>#REF!</f>
        <v>#REF!</v>
      </c>
      <c r="BU138" s="137" t="e">
        <f>#REF!</f>
        <v>#REF!</v>
      </c>
      <c r="BV138" s="204" t="e">
        <f t="shared" si="838"/>
        <v>#REF!</v>
      </c>
      <c r="BW138" s="204" t="e">
        <f>BT138*#REF!</f>
        <v>#REF!</v>
      </c>
      <c r="BX138" s="204" t="e">
        <f>BV138*#REF!</f>
        <v>#REF!</v>
      </c>
      <c r="BY138" s="205" t="e">
        <f t="shared" si="839"/>
        <v>#REF!</v>
      </c>
      <c r="BZ138" s="432" t="e">
        <f>BT138*#REF!</f>
        <v>#REF!</v>
      </c>
      <c r="CA138" s="433" t="e">
        <f>BV138*#REF!</f>
        <v>#REF!</v>
      </c>
      <c r="CB138" s="441" t="e">
        <f t="shared" si="840"/>
        <v>#REF!</v>
      </c>
      <c r="CC138" s="137" t="e">
        <f>#REF!</f>
        <v>#REF!</v>
      </c>
      <c r="CD138" s="137" t="e">
        <f>#REF!</f>
        <v>#REF!</v>
      </c>
      <c r="CE138" s="204" t="e">
        <f t="shared" si="841"/>
        <v>#REF!</v>
      </c>
      <c r="CF138" s="204" t="e">
        <f>CC138*#REF!</f>
        <v>#REF!</v>
      </c>
      <c r="CG138" s="205" t="e">
        <f>CE138*#REF!</f>
        <v>#REF!</v>
      </c>
      <c r="CH138" s="205" t="e">
        <f t="shared" si="842"/>
        <v>#REF!</v>
      </c>
      <c r="CI138" s="137" t="e">
        <f>#REF!</f>
        <v>#REF!</v>
      </c>
      <c r="CJ138" s="137" t="e">
        <f>#REF!</f>
        <v>#REF!</v>
      </c>
      <c r="CK138" s="204" t="e">
        <f t="shared" si="843"/>
        <v>#REF!</v>
      </c>
      <c r="CL138" s="204" t="e">
        <f>CI138*#REF!</f>
        <v>#REF!</v>
      </c>
      <c r="CM138" s="205" t="e">
        <f>CK138*#REF!</f>
        <v>#REF!</v>
      </c>
      <c r="CN138" s="205" t="e">
        <f t="shared" si="844"/>
        <v>#REF!</v>
      </c>
      <c r="CO138" s="432" t="e">
        <f>CI138*#REF!</f>
        <v>#REF!</v>
      </c>
      <c r="CP138" s="433" t="e">
        <f>CK138*#REF!</f>
        <v>#REF!</v>
      </c>
      <c r="CQ138" s="433" t="e">
        <f t="shared" si="845"/>
        <v>#REF!</v>
      </c>
      <c r="CR138" s="137" t="e">
        <f>#REF!</f>
        <v>#REF!</v>
      </c>
      <c r="CS138" s="137" t="e">
        <f>#REF!</f>
        <v>#REF!</v>
      </c>
      <c r="CT138" s="204" t="e">
        <f t="shared" si="846"/>
        <v>#REF!</v>
      </c>
      <c r="CU138" s="204" t="e">
        <f>CR138*#REF!</f>
        <v>#REF!</v>
      </c>
      <c r="CV138" s="205" t="e">
        <f>CT138*#REF!</f>
        <v>#REF!</v>
      </c>
      <c r="CW138" s="205" t="e">
        <f t="shared" si="847"/>
        <v>#REF!</v>
      </c>
      <c r="CX138" s="432" t="e">
        <f>CR138*#REF!</f>
        <v>#REF!</v>
      </c>
      <c r="CY138" s="433" t="e">
        <f>CT138*#REF!</f>
        <v>#REF!</v>
      </c>
      <c r="CZ138" s="441" t="e">
        <f t="shared" si="848"/>
        <v>#REF!</v>
      </c>
      <c r="DA138" s="137" t="e">
        <f>#REF!</f>
        <v>#REF!</v>
      </c>
      <c r="DB138" s="137" t="e">
        <f>#REF!</f>
        <v>#REF!</v>
      </c>
      <c r="DC138" s="204" t="e">
        <f t="shared" si="849"/>
        <v>#REF!</v>
      </c>
      <c r="DD138" s="204" t="e">
        <f>DA138*#REF!</f>
        <v>#REF!</v>
      </c>
      <c r="DE138" s="204" t="e">
        <f>DC138*#REF!</f>
        <v>#REF!</v>
      </c>
      <c r="DF138" s="205" t="e">
        <f t="shared" si="850"/>
        <v>#REF!</v>
      </c>
      <c r="DG138" s="432" t="e">
        <f>DA138*#REF!</f>
        <v>#REF!</v>
      </c>
      <c r="DH138" s="433" t="e">
        <f>DC138*#REF!</f>
        <v>#REF!</v>
      </c>
      <c r="DI138" s="433" t="e">
        <f t="shared" si="851"/>
        <v>#REF!</v>
      </c>
      <c r="DJ138" s="136" t="e">
        <f>#REF!</f>
        <v>#REF!</v>
      </c>
      <c r="DK138" s="137" t="e">
        <f>#REF!</f>
        <v>#REF!</v>
      </c>
      <c r="DL138" s="204" t="e">
        <f t="shared" si="852"/>
        <v>#REF!</v>
      </c>
      <c r="DM138" s="204" t="e">
        <f>DJ138*#REF!</f>
        <v>#REF!</v>
      </c>
      <c r="DN138" s="205" t="e">
        <f>DL138*#REF!</f>
        <v>#REF!</v>
      </c>
      <c r="DO138" s="205" t="e">
        <f t="shared" si="853"/>
        <v>#REF!</v>
      </c>
      <c r="DP138" s="137" t="e">
        <f>#REF!</f>
        <v>#REF!</v>
      </c>
      <c r="DQ138" s="137" t="e">
        <f>#REF!</f>
        <v>#REF!</v>
      </c>
      <c r="DR138" s="204" t="e">
        <f t="shared" si="854"/>
        <v>#REF!</v>
      </c>
      <c r="DS138" s="204" t="e">
        <f>DP138*#REF!</f>
        <v>#REF!</v>
      </c>
      <c r="DT138" s="205" t="e">
        <f>DR138*#REF!</f>
        <v>#REF!</v>
      </c>
      <c r="DU138" s="205" t="e">
        <f t="shared" si="855"/>
        <v>#REF!</v>
      </c>
      <c r="DV138" s="432" t="e">
        <f>DP138*#REF!</f>
        <v>#REF!</v>
      </c>
      <c r="DW138" s="433" t="e">
        <f>DR138*#REF!</f>
        <v>#REF!</v>
      </c>
      <c r="DX138" s="433" t="e">
        <f t="shared" si="856"/>
        <v>#REF!</v>
      </c>
      <c r="DY138" s="137" t="e">
        <f>#REF!</f>
        <v>#REF!</v>
      </c>
      <c r="DZ138" s="137" t="e">
        <f>#REF!</f>
        <v>#REF!</v>
      </c>
      <c r="EA138" s="204" t="e">
        <f t="shared" si="857"/>
        <v>#REF!</v>
      </c>
      <c r="EB138" s="204" t="e">
        <f>DY138*#REF!</f>
        <v>#REF!</v>
      </c>
      <c r="EC138" s="205" t="e">
        <f>EA138*#REF!</f>
        <v>#REF!</v>
      </c>
      <c r="ED138" s="205" t="e">
        <f t="shared" si="858"/>
        <v>#REF!</v>
      </c>
      <c r="EE138" s="432" t="e">
        <f>DY138*#REF!</f>
        <v>#REF!</v>
      </c>
      <c r="EF138" s="433" t="e">
        <f>EA138*#REF!</f>
        <v>#REF!</v>
      </c>
      <c r="EG138" s="441" t="e">
        <f t="shared" si="859"/>
        <v>#REF!</v>
      </c>
      <c r="EH138" s="137" t="e">
        <f>#REF!</f>
        <v>#REF!</v>
      </c>
      <c r="EI138" s="137" t="e">
        <f>#REF!</f>
        <v>#REF!</v>
      </c>
      <c r="EJ138" s="204" t="e">
        <f t="shared" si="860"/>
        <v>#REF!</v>
      </c>
      <c r="EK138" s="204" t="e">
        <f>EH138*#REF!</f>
        <v>#REF!</v>
      </c>
      <c r="EL138" s="204" t="e">
        <f>EJ138*#REF!</f>
        <v>#REF!</v>
      </c>
      <c r="EM138" s="205" t="e">
        <f t="shared" si="861"/>
        <v>#REF!</v>
      </c>
      <c r="EN138" s="432" t="e">
        <f>EH138*#REF!</f>
        <v>#REF!</v>
      </c>
      <c r="EO138" s="433" t="e">
        <f>EJ138*#REF!</f>
        <v>#REF!</v>
      </c>
      <c r="EP138" s="441" t="e">
        <f t="shared" si="862"/>
        <v>#REF!</v>
      </c>
      <c r="EQ138" s="136" t="e">
        <f>#REF!</f>
        <v>#REF!</v>
      </c>
      <c r="ER138" s="137" t="e">
        <f>#REF!</f>
        <v>#REF!</v>
      </c>
      <c r="ES138" s="204" t="e">
        <f t="shared" si="863"/>
        <v>#REF!</v>
      </c>
      <c r="ET138" s="204" t="e">
        <f>EQ138*#REF!</f>
        <v>#REF!</v>
      </c>
      <c r="EU138" s="205" t="e">
        <f>ES138*#REF!</f>
        <v>#REF!</v>
      </c>
      <c r="EV138" s="205" t="e">
        <f t="shared" si="864"/>
        <v>#REF!</v>
      </c>
      <c r="EW138" s="137" t="e">
        <f>#REF!</f>
        <v>#REF!</v>
      </c>
      <c r="EX138" s="137" t="e">
        <f>#REF!</f>
        <v>#REF!</v>
      </c>
      <c r="EY138" s="204" t="e">
        <f t="shared" si="865"/>
        <v>#REF!</v>
      </c>
      <c r="EZ138" s="204" t="e">
        <f>EW138*#REF!</f>
        <v>#REF!</v>
      </c>
      <c r="FA138" s="205" t="e">
        <f>EY138*#REF!</f>
        <v>#REF!</v>
      </c>
      <c r="FB138" s="205" t="e">
        <f t="shared" si="866"/>
        <v>#REF!</v>
      </c>
      <c r="FC138" s="432" t="e">
        <f>EW138*#REF!</f>
        <v>#REF!</v>
      </c>
      <c r="FD138" s="433" t="e">
        <f>EY138*#REF!</f>
        <v>#REF!</v>
      </c>
      <c r="FE138" s="433" t="e">
        <f t="shared" si="867"/>
        <v>#REF!</v>
      </c>
      <c r="FF138" s="137" t="e">
        <f>#REF!</f>
        <v>#REF!</v>
      </c>
      <c r="FG138" s="137" t="e">
        <f>#REF!</f>
        <v>#REF!</v>
      </c>
      <c r="FH138" s="204" t="e">
        <f t="shared" si="868"/>
        <v>#REF!</v>
      </c>
      <c r="FI138" s="204" t="e">
        <f>FF138*#REF!</f>
        <v>#REF!</v>
      </c>
      <c r="FJ138" s="205" t="e">
        <f>FH138*#REF!</f>
        <v>#REF!</v>
      </c>
      <c r="FK138" s="205" t="e">
        <f t="shared" si="869"/>
        <v>#REF!</v>
      </c>
      <c r="FL138" s="432" t="e">
        <f>FF138*#REF!</f>
        <v>#REF!</v>
      </c>
      <c r="FM138" s="433" t="e">
        <f>FH138*#REF!</f>
        <v>#REF!</v>
      </c>
      <c r="FN138" s="441" t="e">
        <f t="shared" si="870"/>
        <v>#REF!</v>
      </c>
      <c r="FO138" s="137" t="e">
        <f>#REF!</f>
        <v>#REF!</v>
      </c>
      <c r="FP138" s="137" t="e">
        <f>#REF!</f>
        <v>#REF!</v>
      </c>
      <c r="FQ138" s="204" t="e">
        <f t="shared" si="871"/>
        <v>#REF!</v>
      </c>
      <c r="FR138" s="204" t="e">
        <f>FO138*#REF!</f>
        <v>#REF!</v>
      </c>
      <c r="FS138" s="204" t="e">
        <f>FQ138*#REF!</f>
        <v>#REF!</v>
      </c>
      <c r="FT138" s="205" t="e">
        <f t="shared" si="872"/>
        <v>#REF!</v>
      </c>
      <c r="FU138" s="432" t="e">
        <f>FO138*#REF!</f>
        <v>#REF!</v>
      </c>
      <c r="FV138" s="433" t="e">
        <f>FQ138*#REF!</f>
        <v>#REF!</v>
      </c>
      <c r="FW138" s="454" t="e">
        <f t="shared" si="873"/>
        <v>#REF!</v>
      </c>
    </row>
    <row r="139" spans="1:179" s="12" customFormat="1">
      <c r="A139" s="874"/>
      <c r="B139" s="332" t="s">
        <v>903</v>
      </c>
      <c r="C139" s="377"/>
      <c r="D139" s="334" t="s">
        <v>146</v>
      </c>
      <c r="E139" s="262" t="e">
        <f t="shared" si="874"/>
        <v>#REF!</v>
      </c>
      <c r="F139" s="263" t="e">
        <f t="shared" si="875"/>
        <v>#REF!</v>
      </c>
      <c r="G139" s="263" t="e">
        <f t="shared" si="876"/>
        <v>#REF!</v>
      </c>
      <c r="H139" s="263" t="e">
        <f t="shared" si="877"/>
        <v>#REF!</v>
      </c>
      <c r="I139" s="263" t="e">
        <f t="shared" si="878"/>
        <v>#REF!</v>
      </c>
      <c r="J139" s="263" t="e">
        <f t="shared" si="879"/>
        <v>#REF!</v>
      </c>
      <c r="K139" s="473" t="e">
        <f t="shared" si="880"/>
        <v>#REF!</v>
      </c>
      <c r="L139" s="474" t="e">
        <f t="shared" si="881"/>
        <v>#REF!</v>
      </c>
      <c r="M139" s="739" t="e">
        <f t="shared" si="882"/>
        <v>#REF!</v>
      </c>
      <c r="N139" s="148"/>
      <c r="O139" s="136" t="e">
        <f>#REF!</f>
        <v>#REF!</v>
      </c>
      <c r="P139" s="137" t="e">
        <f>#REF!</f>
        <v>#REF!</v>
      </c>
      <c r="Q139" s="204" t="e">
        <f t="shared" ref="Q139" si="883">O139-P139</f>
        <v>#REF!</v>
      </c>
      <c r="R139" s="204" t="e">
        <f>O139*#REF!</f>
        <v>#REF!</v>
      </c>
      <c r="S139" s="205" t="e">
        <f>Q139*#REF!</f>
        <v>#REF!</v>
      </c>
      <c r="T139" s="205" t="e">
        <f t="shared" ref="T139" si="884">S139</f>
        <v>#REF!</v>
      </c>
      <c r="U139" s="137" t="e">
        <f>#REF!</f>
        <v>#REF!</v>
      </c>
      <c r="V139" s="137" t="e">
        <f>#REF!</f>
        <v>#REF!</v>
      </c>
      <c r="W139" s="204" t="e">
        <f t="shared" ref="W139" si="885">U139-V139</f>
        <v>#REF!</v>
      </c>
      <c r="X139" s="204" t="e">
        <f>U139*#REF!</f>
        <v>#REF!</v>
      </c>
      <c r="Y139" s="205" t="e">
        <f>W139*#REF!</f>
        <v>#REF!</v>
      </c>
      <c r="Z139" s="205" t="e">
        <f t="shared" ref="Z139" si="886">Y139</f>
        <v>#REF!</v>
      </c>
      <c r="AA139" s="432" t="e">
        <f>U139*#REF!</f>
        <v>#REF!</v>
      </c>
      <c r="AB139" s="433" t="e">
        <f>W139*#REF!</f>
        <v>#REF!</v>
      </c>
      <c r="AC139" s="433" t="e">
        <f t="shared" ref="AC139" si="887">AB139</f>
        <v>#REF!</v>
      </c>
      <c r="AD139" s="137" t="e">
        <f>#REF!</f>
        <v>#REF!</v>
      </c>
      <c r="AE139" s="137" t="e">
        <f>#REF!</f>
        <v>#REF!</v>
      </c>
      <c r="AF139" s="204" t="e">
        <f t="shared" ref="AF139" si="888">AD139-AE139</f>
        <v>#REF!</v>
      </c>
      <c r="AG139" s="204" t="e">
        <f>AD139*#REF!</f>
        <v>#REF!</v>
      </c>
      <c r="AH139" s="205" t="e">
        <f>AF139*#REF!</f>
        <v>#REF!</v>
      </c>
      <c r="AI139" s="205" t="e">
        <f t="shared" ref="AI139" si="889">AH139</f>
        <v>#REF!</v>
      </c>
      <c r="AJ139" s="432" t="e">
        <f>AD139*#REF!</f>
        <v>#REF!</v>
      </c>
      <c r="AK139" s="433" t="e">
        <f>AF139*#REF!</f>
        <v>#REF!</v>
      </c>
      <c r="AL139" s="433" t="e">
        <f t="shared" ref="AL139" si="890">AK139</f>
        <v>#REF!</v>
      </c>
      <c r="AM139" s="137" t="e">
        <f>#REF!</f>
        <v>#REF!</v>
      </c>
      <c r="AN139" s="137" t="e">
        <f>#REF!</f>
        <v>#REF!</v>
      </c>
      <c r="AO139" s="204" t="e">
        <f t="shared" ref="AO139" si="891">AM139-AN139</f>
        <v>#REF!</v>
      </c>
      <c r="AP139" s="204" t="e">
        <f>AM139*#REF!</f>
        <v>#REF!</v>
      </c>
      <c r="AQ139" s="204" t="e">
        <f>AO139*#REF!</f>
        <v>#REF!</v>
      </c>
      <c r="AR139" s="205" t="e">
        <f t="shared" ref="AR139" si="892">AQ139</f>
        <v>#REF!</v>
      </c>
      <c r="AS139" s="432" t="e">
        <f>AM139*#REF!</f>
        <v>#REF!</v>
      </c>
      <c r="AT139" s="433" t="e">
        <f>AO139*#REF!</f>
        <v>#REF!</v>
      </c>
      <c r="AU139" s="433" t="e">
        <f t="shared" ref="AU139" si="893">AT139</f>
        <v>#REF!</v>
      </c>
      <c r="AV139" s="136" t="e">
        <f>#REF!</f>
        <v>#REF!</v>
      </c>
      <c r="AW139" s="137" t="e">
        <f>#REF!</f>
        <v>#REF!</v>
      </c>
      <c r="AX139" s="204" t="e">
        <f t="shared" ref="AX139" si="894">AV139-AW139</f>
        <v>#REF!</v>
      </c>
      <c r="AY139" s="204" t="e">
        <f>AV139*#REF!</f>
        <v>#REF!</v>
      </c>
      <c r="AZ139" s="205" t="e">
        <f>AX139*#REF!</f>
        <v>#REF!</v>
      </c>
      <c r="BA139" s="205" t="e">
        <f t="shared" ref="BA139" si="895">AZ139</f>
        <v>#REF!</v>
      </c>
      <c r="BB139" s="137" t="e">
        <f>#REF!</f>
        <v>#REF!</v>
      </c>
      <c r="BC139" s="137" t="e">
        <f>#REF!</f>
        <v>#REF!</v>
      </c>
      <c r="BD139" s="204" t="e">
        <f t="shared" ref="BD139" si="896">BB139-BC139</f>
        <v>#REF!</v>
      </c>
      <c r="BE139" s="204" t="e">
        <f>BB139*#REF!</f>
        <v>#REF!</v>
      </c>
      <c r="BF139" s="205" t="e">
        <f>BD139*#REF!</f>
        <v>#REF!</v>
      </c>
      <c r="BG139" s="205" t="e">
        <f t="shared" ref="BG139" si="897">BF139</f>
        <v>#REF!</v>
      </c>
      <c r="BH139" s="432" t="e">
        <f>BB139*#REF!</f>
        <v>#REF!</v>
      </c>
      <c r="BI139" s="433" t="e">
        <f>BD139*#REF!</f>
        <v>#REF!</v>
      </c>
      <c r="BJ139" s="433" t="e">
        <f t="shared" ref="BJ139" si="898">BI139</f>
        <v>#REF!</v>
      </c>
      <c r="BK139" s="137" t="e">
        <f>#REF!</f>
        <v>#REF!</v>
      </c>
      <c r="BL139" s="137" t="e">
        <f>#REF!</f>
        <v>#REF!</v>
      </c>
      <c r="BM139" s="204" t="e">
        <f t="shared" ref="BM139" si="899">BK139-BL139</f>
        <v>#REF!</v>
      </c>
      <c r="BN139" s="204" t="e">
        <f>BK139*#REF!</f>
        <v>#REF!</v>
      </c>
      <c r="BO139" s="205" t="e">
        <f>BM139*#REF!</f>
        <v>#REF!</v>
      </c>
      <c r="BP139" s="205" t="e">
        <f t="shared" ref="BP139" si="900">BO139</f>
        <v>#REF!</v>
      </c>
      <c r="BQ139" s="432" t="e">
        <f>BK139*#REF!</f>
        <v>#REF!</v>
      </c>
      <c r="BR139" s="433" t="e">
        <f>BM139*#REF!</f>
        <v>#REF!</v>
      </c>
      <c r="BS139" s="433" t="e">
        <f t="shared" ref="BS139" si="901">BR139</f>
        <v>#REF!</v>
      </c>
      <c r="BT139" s="137" t="e">
        <f>#REF!</f>
        <v>#REF!</v>
      </c>
      <c r="BU139" s="137" t="e">
        <f>#REF!</f>
        <v>#REF!</v>
      </c>
      <c r="BV139" s="204" t="e">
        <f t="shared" ref="BV139" si="902">BT139-BU139</f>
        <v>#REF!</v>
      </c>
      <c r="BW139" s="204" t="e">
        <f>BT139*#REF!</f>
        <v>#REF!</v>
      </c>
      <c r="BX139" s="204" t="e">
        <f>BV139*#REF!</f>
        <v>#REF!</v>
      </c>
      <c r="BY139" s="205" t="e">
        <f t="shared" ref="BY139" si="903">BX139</f>
        <v>#REF!</v>
      </c>
      <c r="BZ139" s="432" t="e">
        <f>BT139*#REF!</f>
        <v>#REF!</v>
      </c>
      <c r="CA139" s="433" t="e">
        <f>BV139*#REF!</f>
        <v>#REF!</v>
      </c>
      <c r="CB139" s="441" t="e">
        <f t="shared" ref="CB139" si="904">CA139</f>
        <v>#REF!</v>
      </c>
      <c r="CC139" s="137" t="e">
        <f>#REF!</f>
        <v>#REF!</v>
      </c>
      <c r="CD139" s="137" t="e">
        <f>#REF!</f>
        <v>#REF!</v>
      </c>
      <c r="CE139" s="204" t="e">
        <f t="shared" ref="CE139" si="905">CC139-CD139</f>
        <v>#REF!</v>
      </c>
      <c r="CF139" s="204" t="e">
        <f>CC139*#REF!</f>
        <v>#REF!</v>
      </c>
      <c r="CG139" s="205" t="e">
        <f>CE139*#REF!</f>
        <v>#REF!</v>
      </c>
      <c r="CH139" s="205" t="e">
        <f t="shared" ref="CH139" si="906">CG139</f>
        <v>#REF!</v>
      </c>
      <c r="CI139" s="137" t="e">
        <f>#REF!</f>
        <v>#REF!</v>
      </c>
      <c r="CJ139" s="137" t="e">
        <f>#REF!</f>
        <v>#REF!</v>
      </c>
      <c r="CK139" s="204" t="e">
        <f t="shared" ref="CK139" si="907">CI139-CJ139</f>
        <v>#REF!</v>
      </c>
      <c r="CL139" s="204" t="e">
        <f>CI139*#REF!</f>
        <v>#REF!</v>
      </c>
      <c r="CM139" s="205" t="e">
        <f>CK139*#REF!</f>
        <v>#REF!</v>
      </c>
      <c r="CN139" s="205" t="e">
        <f t="shared" ref="CN139" si="908">CM139</f>
        <v>#REF!</v>
      </c>
      <c r="CO139" s="432" t="e">
        <f>CI139*#REF!</f>
        <v>#REF!</v>
      </c>
      <c r="CP139" s="433" t="e">
        <f>CK139*#REF!</f>
        <v>#REF!</v>
      </c>
      <c r="CQ139" s="433" t="e">
        <f t="shared" ref="CQ139" si="909">CP139</f>
        <v>#REF!</v>
      </c>
      <c r="CR139" s="137" t="e">
        <f>#REF!</f>
        <v>#REF!</v>
      </c>
      <c r="CS139" s="137" t="e">
        <f>#REF!</f>
        <v>#REF!</v>
      </c>
      <c r="CT139" s="204" t="e">
        <f t="shared" ref="CT139" si="910">CR139-CS139</f>
        <v>#REF!</v>
      </c>
      <c r="CU139" s="204" t="e">
        <f>CR139*#REF!</f>
        <v>#REF!</v>
      </c>
      <c r="CV139" s="205" t="e">
        <f>CT139*#REF!</f>
        <v>#REF!</v>
      </c>
      <c r="CW139" s="205" t="e">
        <f t="shared" ref="CW139" si="911">CV139</f>
        <v>#REF!</v>
      </c>
      <c r="CX139" s="432" t="e">
        <f>CR139*#REF!</f>
        <v>#REF!</v>
      </c>
      <c r="CY139" s="433" t="e">
        <f>CT139*#REF!</f>
        <v>#REF!</v>
      </c>
      <c r="CZ139" s="441" t="e">
        <f t="shared" ref="CZ139" si="912">CY139</f>
        <v>#REF!</v>
      </c>
      <c r="DA139" s="137" t="e">
        <f>#REF!</f>
        <v>#REF!</v>
      </c>
      <c r="DB139" s="137" t="e">
        <f>#REF!</f>
        <v>#REF!</v>
      </c>
      <c r="DC139" s="204" t="e">
        <f t="shared" ref="DC139" si="913">DA139-DB139</f>
        <v>#REF!</v>
      </c>
      <c r="DD139" s="204" t="e">
        <f>DA139*#REF!</f>
        <v>#REF!</v>
      </c>
      <c r="DE139" s="204" t="e">
        <f>DC139*#REF!</f>
        <v>#REF!</v>
      </c>
      <c r="DF139" s="205" t="e">
        <f t="shared" ref="DF139" si="914">DE139</f>
        <v>#REF!</v>
      </c>
      <c r="DG139" s="432" t="e">
        <f>DA139*#REF!</f>
        <v>#REF!</v>
      </c>
      <c r="DH139" s="433" t="e">
        <f>DC139*#REF!</f>
        <v>#REF!</v>
      </c>
      <c r="DI139" s="433" t="e">
        <f t="shared" ref="DI139" si="915">DH139</f>
        <v>#REF!</v>
      </c>
      <c r="DJ139" s="136" t="e">
        <f>#REF!</f>
        <v>#REF!</v>
      </c>
      <c r="DK139" s="137" t="e">
        <f>#REF!</f>
        <v>#REF!</v>
      </c>
      <c r="DL139" s="204" t="e">
        <f t="shared" ref="DL139" si="916">DJ139-DK139</f>
        <v>#REF!</v>
      </c>
      <c r="DM139" s="204" t="e">
        <f>DJ139*#REF!</f>
        <v>#REF!</v>
      </c>
      <c r="DN139" s="205" t="e">
        <f>DL139*#REF!</f>
        <v>#REF!</v>
      </c>
      <c r="DO139" s="205" t="e">
        <f t="shared" ref="DO139" si="917">DN139</f>
        <v>#REF!</v>
      </c>
      <c r="DP139" s="137" t="e">
        <f>#REF!</f>
        <v>#REF!</v>
      </c>
      <c r="DQ139" s="137" t="e">
        <f>#REF!</f>
        <v>#REF!</v>
      </c>
      <c r="DR139" s="204" t="e">
        <f t="shared" ref="DR139" si="918">DP139-DQ139</f>
        <v>#REF!</v>
      </c>
      <c r="DS139" s="204" t="e">
        <f>DP139*#REF!</f>
        <v>#REF!</v>
      </c>
      <c r="DT139" s="205" t="e">
        <f>DR139*#REF!</f>
        <v>#REF!</v>
      </c>
      <c r="DU139" s="205" t="e">
        <f t="shared" ref="DU139" si="919">DT139</f>
        <v>#REF!</v>
      </c>
      <c r="DV139" s="432" t="e">
        <f>DP139*#REF!</f>
        <v>#REF!</v>
      </c>
      <c r="DW139" s="433" t="e">
        <f>DR139*#REF!</f>
        <v>#REF!</v>
      </c>
      <c r="DX139" s="433" t="e">
        <f t="shared" ref="DX139" si="920">DW139</f>
        <v>#REF!</v>
      </c>
      <c r="DY139" s="137" t="e">
        <f>#REF!</f>
        <v>#REF!</v>
      </c>
      <c r="DZ139" s="137" t="e">
        <f>#REF!</f>
        <v>#REF!</v>
      </c>
      <c r="EA139" s="204" t="e">
        <f t="shared" ref="EA139" si="921">DY139-DZ139</f>
        <v>#REF!</v>
      </c>
      <c r="EB139" s="204" t="e">
        <f>DY139*#REF!</f>
        <v>#REF!</v>
      </c>
      <c r="EC139" s="205" t="e">
        <f>EA139*#REF!</f>
        <v>#REF!</v>
      </c>
      <c r="ED139" s="205" t="e">
        <f t="shared" ref="ED139" si="922">EC139</f>
        <v>#REF!</v>
      </c>
      <c r="EE139" s="432" t="e">
        <f>DY139*#REF!</f>
        <v>#REF!</v>
      </c>
      <c r="EF139" s="433" t="e">
        <f>EA139*#REF!</f>
        <v>#REF!</v>
      </c>
      <c r="EG139" s="441" t="e">
        <f t="shared" ref="EG139" si="923">EF139</f>
        <v>#REF!</v>
      </c>
      <c r="EH139" s="137" t="e">
        <f>#REF!</f>
        <v>#REF!</v>
      </c>
      <c r="EI139" s="137" t="e">
        <f>#REF!</f>
        <v>#REF!</v>
      </c>
      <c r="EJ139" s="204" t="e">
        <f t="shared" ref="EJ139" si="924">EH139-EI139</f>
        <v>#REF!</v>
      </c>
      <c r="EK139" s="204" t="e">
        <f>EH139*#REF!</f>
        <v>#REF!</v>
      </c>
      <c r="EL139" s="204" t="e">
        <f>EJ139*#REF!</f>
        <v>#REF!</v>
      </c>
      <c r="EM139" s="205" t="e">
        <f t="shared" ref="EM139" si="925">EL139</f>
        <v>#REF!</v>
      </c>
      <c r="EN139" s="432" t="e">
        <f>EH139*#REF!</f>
        <v>#REF!</v>
      </c>
      <c r="EO139" s="433" t="e">
        <f>EJ139*#REF!</f>
        <v>#REF!</v>
      </c>
      <c r="EP139" s="441" t="e">
        <f t="shared" ref="EP139" si="926">EO139</f>
        <v>#REF!</v>
      </c>
      <c r="EQ139" s="136" t="e">
        <f>#REF!</f>
        <v>#REF!</v>
      </c>
      <c r="ER139" s="137" t="e">
        <f>#REF!</f>
        <v>#REF!</v>
      </c>
      <c r="ES139" s="204" t="e">
        <f t="shared" ref="ES139" si="927">EQ139-ER139</f>
        <v>#REF!</v>
      </c>
      <c r="ET139" s="204" t="e">
        <f>EQ139*#REF!</f>
        <v>#REF!</v>
      </c>
      <c r="EU139" s="205" t="e">
        <f>ES139*#REF!</f>
        <v>#REF!</v>
      </c>
      <c r="EV139" s="205" t="e">
        <f t="shared" ref="EV139" si="928">EU139</f>
        <v>#REF!</v>
      </c>
      <c r="EW139" s="137" t="e">
        <f>#REF!</f>
        <v>#REF!</v>
      </c>
      <c r="EX139" s="137" t="e">
        <f>#REF!</f>
        <v>#REF!</v>
      </c>
      <c r="EY139" s="204" t="e">
        <f t="shared" ref="EY139" si="929">EW139-EX139</f>
        <v>#REF!</v>
      </c>
      <c r="EZ139" s="204" t="e">
        <f>EW139*#REF!</f>
        <v>#REF!</v>
      </c>
      <c r="FA139" s="205" t="e">
        <f>EY139*#REF!</f>
        <v>#REF!</v>
      </c>
      <c r="FB139" s="205" t="e">
        <f t="shared" ref="FB139" si="930">FA139</f>
        <v>#REF!</v>
      </c>
      <c r="FC139" s="432" t="e">
        <f>EW139*#REF!</f>
        <v>#REF!</v>
      </c>
      <c r="FD139" s="433" t="e">
        <f>EY139*#REF!</f>
        <v>#REF!</v>
      </c>
      <c r="FE139" s="433" t="e">
        <f t="shared" ref="FE139" si="931">FD139</f>
        <v>#REF!</v>
      </c>
      <c r="FF139" s="137" t="e">
        <f>#REF!</f>
        <v>#REF!</v>
      </c>
      <c r="FG139" s="137" t="e">
        <f>#REF!</f>
        <v>#REF!</v>
      </c>
      <c r="FH139" s="204" t="e">
        <f t="shared" ref="FH139" si="932">FF139-FG139</f>
        <v>#REF!</v>
      </c>
      <c r="FI139" s="204" t="e">
        <f>FF139*#REF!</f>
        <v>#REF!</v>
      </c>
      <c r="FJ139" s="205" t="e">
        <f>FH139*#REF!</f>
        <v>#REF!</v>
      </c>
      <c r="FK139" s="205" t="e">
        <f t="shared" ref="FK139" si="933">FJ139</f>
        <v>#REF!</v>
      </c>
      <c r="FL139" s="432" t="e">
        <f>FF139*#REF!</f>
        <v>#REF!</v>
      </c>
      <c r="FM139" s="433" t="e">
        <f>FH139*#REF!</f>
        <v>#REF!</v>
      </c>
      <c r="FN139" s="441" t="e">
        <f t="shared" ref="FN139" si="934">FM139</f>
        <v>#REF!</v>
      </c>
      <c r="FO139" s="137" t="e">
        <f>#REF!</f>
        <v>#REF!</v>
      </c>
      <c r="FP139" s="137" t="e">
        <f>#REF!</f>
        <v>#REF!</v>
      </c>
      <c r="FQ139" s="204" t="e">
        <f t="shared" ref="FQ139" si="935">FO139-FP139</f>
        <v>#REF!</v>
      </c>
      <c r="FR139" s="204" t="e">
        <f>FO139*#REF!</f>
        <v>#REF!</v>
      </c>
      <c r="FS139" s="204" t="e">
        <f>FQ139*#REF!</f>
        <v>#REF!</v>
      </c>
      <c r="FT139" s="205" t="e">
        <f t="shared" ref="FT139" si="936">FS139</f>
        <v>#REF!</v>
      </c>
      <c r="FU139" s="432" t="e">
        <f>FO139*#REF!</f>
        <v>#REF!</v>
      </c>
      <c r="FV139" s="433" t="e">
        <f>FQ139*#REF!</f>
        <v>#REF!</v>
      </c>
      <c r="FW139" s="454" t="e">
        <f t="shared" ref="FW139" si="937">FV139</f>
        <v>#REF!</v>
      </c>
    </row>
    <row r="140" spans="1:179" s="12" customFormat="1">
      <c r="A140" s="874"/>
      <c r="B140" s="332" t="s">
        <v>664</v>
      </c>
      <c r="C140" s="377"/>
      <c r="D140" s="334" t="s">
        <v>145</v>
      </c>
      <c r="E140" s="262" t="e">
        <f t="shared" si="874"/>
        <v>#REF!</v>
      </c>
      <c r="F140" s="263" t="e">
        <f t="shared" si="875"/>
        <v>#REF!</v>
      </c>
      <c r="G140" s="263" t="e">
        <f t="shared" si="876"/>
        <v>#REF!</v>
      </c>
      <c r="H140" s="263" t="e">
        <f t="shared" si="877"/>
        <v>#REF!</v>
      </c>
      <c r="I140" s="263" t="e">
        <f t="shared" si="878"/>
        <v>#REF!</v>
      </c>
      <c r="J140" s="263" t="e">
        <f t="shared" si="879"/>
        <v>#REF!</v>
      </c>
      <c r="K140" s="473" t="e">
        <f t="shared" si="880"/>
        <v>#REF!</v>
      </c>
      <c r="L140" s="474" t="e">
        <f t="shared" si="881"/>
        <v>#REF!</v>
      </c>
      <c r="M140" s="739" t="e">
        <f t="shared" si="882"/>
        <v>#REF!</v>
      </c>
      <c r="N140" s="148"/>
      <c r="O140" s="136" t="e">
        <f>#REF!</f>
        <v>#REF!</v>
      </c>
      <c r="P140" s="137" t="e">
        <f>#REF!</f>
        <v>#REF!</v>
      </c>
      <c r="Q140" s="204" t="e">
        <f t="shared" si="819"/>
        <v>#REF!</v>
      </c>
      <c r="R140" s="204" t="e">
        <f>O140*#REF!</f>
        <v>#REF!</v>
      </c>
      <c r="S140" s="205" t="e">
        <f>Q140*#REF!</f>
        <v>#REF!</v>
      </c>
      <c r="T140" s="205" t="e">
        <f t="shared" si="820"/>
        <v>#REF!</v>
      </c>
      <c r="U140" s="137" t="e">
        <f>#REF!</f>
        <v>#REF!</v>
      </c>
      <c r="V140" s="137" t="e">
        <f>#REF!</f>
        <v>#REF!</v>
      </c>
      <c r="W140" s="204" t="e">
        <f t="shared" si="821"/>
        <v>#REF!</v>
      </c>
      <c r="X140" s="204" t="e">
        <f>U140*#REF!</f>
        <v>#REF!</v>
      </c>
      <c r="Y140" s="205" t="e">
        <f>W140*#REF!</f>
        <v>#REF!</v>
      </c>
      <c r="Z140" s="205" t="e">
        <f t="shared" si="822"/>
        <v>#REF!</v>
      </c>
      <c r="AA140" s="432" t="e">
        <f>U140*#REF!</f>
        <v>#REF!</v>
      </c>
      <c r="AB140" s="433" t="e">
        <f>W140*#REF!</f>
        <v>#REF!</v>
      </c>
      <c r="AC140" s="433" t="e">
        <f t="shared" si="823"/>
        <v>#REF!</v>
      </c>
      <c r="AD140" s="137" t="e">
        <f>#REF!</f>
        <v>#REF!</v>
      </c>
      <c r="AE140" s="137" t="e">
        <f>#REF!</f>
        <v>#REF!</v>
      </c>
      <c r="AF140" s="204" t="e">
        <f t="shared" si="824"/>
        <v>#REF!</v>
      </c>
      <c r="AG140" s="204" t="e">
        <f>AD140*#REF!</f>
        <v>#REF!</v>
      </c>
      <c r="AH140" s="205" t="e">
        <f>AF140*#REF!</f>
        <v>#REF!</v>
      </c>
      <c r="AI140" s="205" t="e">
        <f t="shared" si="825"/>
        <v>#REF!</v>
      </c>
      <c r="AJ140" s="432" t="e">
        <f>AD140*#REF!</f>
        <v>#REF!</v>
      </c>
      <c r="AK140" s="433" t="e">
        <f>AF140*#REF!</f>
        <v>#REF!</v>
      </c>
      <c r="AL140" s="433" t="e">
        <f t="shared" si="826"/>
        <v>#REF!</v>
      </c>
      <c r="AM140" s="137" t="e">
        <f>#REF!</f>
        <v>#REF!</v>
      </c>
      <c r="AN140" s="137" t="e">
        <f>#REF!</f>
        <v>#REF!</v>
      </c>
      <c r="AO140" s="204" t="e">
        <f t="shared" si="827"/>
        <v>#REF!</v>
      </c>
      <c r="AP140" s="204" t="e">
        <f>AM140*#REF!</f>
        <v>#REF!</v>
      </c>
      <c r="AQ140" s="204" t="e">
        <f>AO140*#REF!</f>
        <v>#REF!</v>
      </c>
      <c r="AR140" s="205" t="e">
        <f t="shared" si="828"/>
        <v>#REF!</v>
      </c>
      <c r="AS140" s="432" t="e">
        <f>AM140*#REF!</f>
        <v>#REF!</v>
      </c>
      <c r="AT140" s="433" t="e">
        <f>AO140*#REF!</f>
        <v>#REF!</v>
      </c>
      <c r="AU140" s="433" t="e">
        <f t="shared" si="829"/>
        <v>#REF!</v>
      </c>
      <c r="AV140" s="136" t="e">
        <f>#REF!</f>
        <v>#REF!</v>
      </c>
      <c r="AW140" s="137" t="e">
        <f>#REF!</f>
        <v>#REF!</v>
      </c>
      <c r="AX140" s="204" t="e">
        <f t="shared" si="830"/>
        <v>#REF!</v>
      </c>
      <c r="AY140" s="204" t="e">
        <f>AV140*#REF!</f>
        <v>#REF!</v>
      </c>
      <c r="AZ140" s="205" t="e">
        <f>AX140*#REF!</f>
        <v>#REF!</v>
      </c>
      <c r="BA140" s="205" t="e">
        <f t="shared" si="831"/>
        <v>#REF!</v>
      </c>
      <c r="BB140" s="137" t="e">
        <f>#REF!</f>
        <v>#REF!</v>
      </c>
      <c r="BC140" s="137" t="e">
        <f>#REF!</f>
        <v>#REF!</v>
      </c>
      <c r="BD140" s="204" t="e">
        <f t="shared" si="832"/>
        <v>#REF!</v>
      </c>
      <c r="BE140" s="204" t="e">
        <f>BB140*#REF!</f>
        <v>#REF!</v>
      </c>
      <c r="BF140" s="205" t="e">
        <f>BD140*#REF!</f>
        <v>#REF!</v>
      </c>
      <c r="BG140" s="205" t="e">
        <f t="shared" si="833"/>
        <v>#REF!</v>
      </c>
      <c r="BH140" s="432" t="e">
        <f>BB140*#REF!</f>
        <v>#REF!</v>
      </c>
      <c r="BI140" s="433" t="e">
        <f>BD140*#REF!</f>
        <v>#REF!</v>
      </c>
      <c r="BJ140" s="433" t="e">
        <f t="shared" si="834"/>
        <v>#REF!</v>
      </c>
      <c r="BK140" s="137" t="e">
        <f>#REF!</f>
        <v>#REF!</v>
      </c>
      <c r="BL140" s="137" t="e">
        <f>#REF!</f>
        <v>#REF!</v>
      </c>
      <c r="BM140" s="204" t="e">
        <f t="shared" si="835"/>
        <v>#REF!</v>
      </c>
      <c r="BN140" s="204" t="e">
        <f>BK140*#REF!</f>
        <v>#REF!</v>
      </c>
      <c r="BO140" s="205" t="e">
        <f>BM140*#REF!</f>
        <v>#REF!</v>
      </c>
      <c r="BP140" s="205" t="e">
        <f t="shared" si="836"/>
        <v>#REF!</v>
      </c>
      <c r="BQ140" s="432" t="e">
        <f>BK140*#REF!</f>
        <v>#REF!</v>
      </c>
      <c r="BR140" s="433" t="e">
        <f>BM140*#REF!</f>
        <v>#REF!</v>
      </c>
      <c r="BS140" s="433" t="e">
        <f t="shared" si="837"/>
        <v>#REF!</v>
      </c>
      <c r="BT140" s="137" t="e">
        <f>#REF!</f>
        <v>#REF!</v>
      </c>
      <c r="BU140" s="137" t="e">
        <f>#REF!</f>
        <v>#REF!</v>
      </c>
      <c r="BV140" s="204" t="e">
        <f t="shared" si="838"/>
        <v>#REF!</v>
      </c>
      <c r="BW140" s="204" t="e">
        <f>BT140*#REF!</f>
        <v>#REF!</v>
      </c>
      <c r="BX140" s="204" t="e">
        <f>BV140*#REF!</f>
        <v>#REF!</v>
      </c>
      <c r="BY140" s="205" t="e">
        <f t="shared" si="839"/>
        <v>#REF!</v>
      </c>
      <c r="BZ140" s="432" t="e">
        <f>BT140*#REF!</f>
        <v>#REF!</v>
      </c>
      <c r="CA140" s="433" t="e">
        <f>BV140*#REF!</f>
        <v>#REF!</v>
      </c>
      <c r="CB140" s="441" t="e">
        <f t="shared" si="840"/>
        <v>#REF!</v>
      </c>
      <c r="CC140" s="137" t="e">
        <f>#REF!</f>
        <v>#REF!</v>
      </c>
      <c r="CD140" s="137" t="e">
        <f>#REF!</f>
        <v>#REF!</v>
      </c>
      <c r="CE140" s="204" t="e">
        <f t="shared" si="841"/>
        <v>#REF!</v>
      </c>
      <c r="CF140" s="204" t="e">
        <f>CC140*#REF!</f>
        <v>#REF!</v>
      </c>
      <c r="CG140" s="205" t="e">
        <f>CE140*#REF!</f>
        <v>#REF!</v>
      </c>
      <c r="CH140" s="205" t="e">
        <f t="shared" si="842"/>
        <v>#REF!</v>
      </c>
      <c r="CI140" s="137" t="e">
        <f>#REF!</f>
        <v>#REF!</v>
      </c>
      <c r="CJ140" s="137" t="e">
        <f>#REF!</f>
        <v>#REF!</v>
      </c>
      <c r="CK140" s="204" t="e">
        <f t="shared" si="843"/>
        <v>#REF!</v>
      </c>
      <c r="CL140" s="204" t="e">
        <f>CI140*#REF!</f>
        <v>#REF!</v>
      </c>
      <c r="CM140" s="205" t="e">
        <f>CK140*#REF!</f>
        <v>#REF!</v>
      </c>
      <c r="CN140" s="205" t="e">
        <f t="shared" si="844"/>
        <v>#REF!</v>
      </c>
      <c r="CO140" s="432" t="e">
        <f>CI140*#REF!</f>
        <v>#REF!</v>
      </c>
      <c r="CP140" s="433" t="e">
        <f>CK140*#REF!</f>
        <v>#REF!</v>
      </c>
      <c r="CQ140" s="433" t="e">
        <f t="shared" si="845"/>
        <v>#REF!</v>
      </c>
      <c r="CR140" s="137" t="e">
        <f>#REF!</f>
        <v>#REF!</v>
      </c>
      <c r="CS140" s="137" t="e">
        <f>#REF!</f>
        <v>#REF!</v>
      </c>
      <c r="CT140" s="204" t="e">
        <f t="shared" si="846"/>
        <v>#REF!</v>
      </c>
      <c r="CU140" s="204" t="e">
        <f>CR140*#REF!</f>
        <v>#REF!</v>
      </c>
      <c r="CV140" s="205" t="e">
        <f>CT140*#REF!</f>
        <v>#REF!</v>
      </c>
      <c r="CW140" s="205" t="e">
        <f t="shared" si="847"/>
        <v>#REF!</v>
      </c>
      <c r="CX140" s="432" t="e">
        <f>CR140*#REF!</f>
        <v>#REF!</v>
      </c>
      <c r="CY140" s="433" t="e">
        <f>CT140*#REF!</f>
        <v>#REF!</v>
      </c>
      <c r="CZ140" s="441" t="e">
        <f t="shared" si="848"/>
        <v>#REF!</v>
      </c>
      <c r="DA140" s="137" t="e">
        <f>#REF!</f>
        <v>#REF!</v>
      </c>
      <c r="DB140" s="137" t="e">
        <f>#REF!</f>
        <v>#REF!</v>
      </c>
      <c r="DC140" s="204" t="e">
        <f t="shared" si="849"/>
        <v>#REF!</v>
      </c>
      <c r="DD140" s="204" t="e">
        <f>DA140*#REF!</f>
        <v>#REF!</v>
      </c>
      <c r="DE140" s="204" t="e">
        <f>DC140*#REF!</f>
        <v>#REF!</v>
      </c>
      <c r="DF140" s="205" t="e">
        <f t="shared" si="850"/>
        <v>#REF!</v>
      </c>
      <c r="DG140" s="432" t="e">
        <f>DA140*#REF!</f>
        <v>#REF!</v>
      </c>
      <c r="DH140" s="433" t="e">
        <f>DC140*#REF!</f>
        <v>#REF!</v>
      </c>
      <c r="DI140" s="433" t="e">
        <f t="shared" si="851"/>
        <v>#REF!</v>
      </c>
      <c r="DJ140" s="136" t="e">
        <f>#REF!</f>
        <v>#REF!</v>
      </c>
      <c r="DK140" s="137" t="e">
        <f>#REF!</f>
        <v>#REF!</v>
      </c>
      <c r="DL140" s="204" t="e">
        <f t="shared" si="852"/>
        <v>#REF!</v>
      </c>
      <c r="DM140" s="204" t="e">
        <f>DJ140*#REF!</f>
        <v>#REF!</v>
      </c>
      <c r="DN140" s="205" t="e">
        <f>DL140*#REF!</f>
        <v>#REF!</v>
      </c>
      <c r="DO140" s="205" t="e">
        <f t="shared" si="853"/>
        <v>#REF!</v>
      </c>
      <c r="DP140" s="137" t="e">
        <f>#REF!</f>
        <v>#REF!</v>
      </c>
      <c r="DQ140" s="137" t="e">
        <f>#REF!</f>
        <v>#REF!</v>
      </c>
      <c r="DR140" s="204" t="e">
        <f t="shared" si="854"/>
        <v>#REF!</v>
      </c>
      <c r="DS140" s="204" t="e">
        <f>DP140*#REF!</f>
        <v>#REF!</v>
      </c>
      <c r="DT140" s="205" t="e">
        <f>DR140*#REF!</f>
        <v>#REF!</v>
      </c>
      <c r="DU140" s="205" t="e">
        <f t="shared" si="855"/>
        <v>#REF!</v>
      </c>
      <c r="DV140" s="432" t="e">
        <f>DP140*#REF!</f>
        <v>#REF!</v>
      </c>
      <c r="DW140" s="433" t="e">
        <f>DR140*#REF!</f>
        <v>#REF!</v>
      </c>
      <c r="DX140" s="433" t="e">
        <f t="shared" si="856"/>
        <v>#REF!</v>
      </c>
      <c r="DY140" s="137" t="e">
        <f>#REF!</f>
        <v>#REF!</v>
      </c>
      <c r="DZ140" s="137" t="e">
        <f>#REF!</f>
        <v>#REF!</v>
      </c>
      <c r="EA140" s="204" t="e">
        <f t="shared" si="857"/>
        <v>#REF!</v>
      </c>
      <c r="EB140" s="204" t="e">
        <f>DY140*#REF!</f>
        <v>#REF!</v>
      </c>
      <c r="EC140" s="205" t="e">
        <f>EA140*#REF!</f>
        <v>#REF!</v>
      </c>
      <c r="ED140" s="205" t="e">
        <f t="shared" si="858"/>
        <v>#REF!</v>
      </c>
      <c r="EE140" s="432" t="e">
        <f>DY140*#REF!</f>
        <v>#REF!</v>
      </c>
      <c r="EF140" s="433" t="e">
        <f>EA140*#REF!</f>
        <v>#REF!</v>
      </c>
      <c r="EG140" s="441" t="e">
        <f t="shared" si="859"/>
        <v>#REF!</v>
      </c>
      <c r="EH140" s="137" t="e">
        <f>#REF!</f>
        <v>#REF!</v>
      </c>
      <c r="EI140" s="137" t="e">
        <f>#REF!</f>
        <v>#REF!</v>
      </c>
      <c r="EJ140" s="204" t="e">
        <f t="shared" si="860"/>
        <v>#REF!</v>
      </c>
      <c r="EK140" s="204" t="e">
        <f>EH140*#REF!</f>
        <v>#REF!</v>
      </c>
      <c r="EL140" s="204" t="e">
        <f>EJ140*#REF!</f>
        <v>#REF!</v>
      </c>
      <c r="EM140" s="205" t="e">
        <f t="shared" si="861"/>
        <v>#REF!</v>
      </c>
      <c r="EN140" s="432" t="e">
        <f>EH140*#REF!</f>
        <v>#REF!</v>
      </c>
      <c r="EO140" s="433" t="e">
        <f>EJ140*#REF!</f>
        <v>#REF!</v>
      </c>
      <c r="EP140" s="441" t="e">
        <f t="shared" si="862"/>
        <v>#REF!</v>
      </c>
      <c r="EQ140" s="136" t="e">
        <f>#REF!</f>
        <v>#REF!</v>
      </c>
      <c r="ER140" s="137" t="e">
        <f>#REF!</f>
        <v>#REF!</v>
      </c>
      <c r="ES140" s="204" t="e">
        <f t="shared" si="863"/>
        <v>#REF!</v>
      </c>
      <c r="ET140" s="204" t="e">
        <f>EQ140*#REF!</f>
        <v>#REF!</v>
      </c>
      <c r="EU140" s="205" t="e">
        <f>ES140*#REF!</f>
        <v>#REF!</v>
      </c>
      <c r="EV140" s="205" t="e">
        <f t="shared" si="864"/>
        <v>#REF!</v>
      </c>
      <c r="EW140" s="137" t="e">
        <f>#REF!</f>
        <v>#REF!</v>
      </c>
      <c r="EX140" s="137" t="e">
        <f>#REF!</f>
        <v>#REF!</v>
      </c>
      <c r="EY140" s="204" t="e">
        <f t="shared" si="865"/>
        <v>#REF!</v>
      </c>
      <c r="EZ140" s="204" t="e">
        <f>EW140*#REF!</f>
        <v>#REF!</v>
      </c>
      <c r="FA140" s="205" t="e">
        <f>EY140*#REF!</f>
        <v>#REF!</v>
      </c>
      <c r="FB140" s="205" t="e">
        <f t="shared" si="866"/>
        <v>#REF!</v>
      </c>
      <c r="FC140" s="432" t="e">
        <f>EW140*#REF!</f>
        <v>#REF!</v>
      </c>
      <c r="FD140" s="433" t="e">
        <f>EY140*#REF!</f>
        <v>#REF!</v>
      </c>
      <c r="FE140" s="433" t="e">
        <f t="shared" si="867"/>
        <v>#REF!</v>
      </c>
      <c r="FF140" s="137" t="e">
        <f>#REF!</f>
        <v>#REF!</v>
      </c>
      <c r="FG140" s="137" t="e">
        <f>#REF!</f>
        <v>#REF!</v>
      </c>
      <c r="FH140" s="204" t="e">
        <f t="shared" si="868"/>
        <v>#REF!</v>
      </c>
      <c r="FI140" s="204" t="e">
        <f>FF140*#REF!</f>
        <v>#REF!</v>
      </c>
      <c r="FJ140" s="205" t="e">
        <f>FH140*#REF!</f>
        <v>#REF!</v>
      </c>
      <c r="FK140" s="205" t="e">
        <f t="shared" si="869"/>
        <v>#REF!</v>
      </c>
      <c r="FL140" s="432" t="e">
        <f>FF140*#REF!</f>
        <v>#REF!</v>
      </c>
      <c r="FM140" s="433" t="e">
        <f>FH140*#REF!</f>
        <v>#REF!</v>
      </c>
      <c r="FN140" s="441" t="e">
        <f t="shared" si="870"/>
        <v>#REF!</v>
      </c>
      <c r="FO140" s="137" t="e">
        <f>#REF!</f>
        <v>#REF!</v>
      </c>
      <c r="FP140" s="137" t="e">
        <f>#REF!</f>
        <v>#REF!</v>
      </c>
      <c r="FQ140" s="204" t="e">
        <f t="shared" si="871"/>
        <v>#REF!</v>
      </c>
      <c r="FR140" s="204" t="e">
        <f>FO140*#REF!</f>
        <v>#REF!</v>
      </c>
      <c r="FS140" s="204" t="e">
        <f>FQ140*#REF!</f>
        <v>#REF!</v>
      </c>
      <c r="FT140" s="205" t="e">
        <f t="shared" si="872"/>
        <v>#REF!</v>
      </c>
      <c r="FU140" s="432" t="e">
        <f>FO140*#REF!</f>
        <v>#REF!</v>
      </c>
      <c r="FV140" s="433" t="e">
        <f>FQ140*#REF!</f>
        <v>#REF!</v>
      </c>
      <c r="FW140" s="454" t="e">
        <f t="shared" si="873"/>
        <v>#REF!</v>
      </c>
    </row>
    <row r="141" spans="1:179" s="12" customFormat="1" ht="15.75">
      <c r="A141" s="874"/>
      <c r="B141" s="332" t="s">
        <v>665</v>
      </c>
      <c r="C141" s="377"/>
      <c r="D141" s="334" t="s">
        <v>0</v>
      </c>
      <c r="E141" s="262" t="e">
        <f t="shared" si="874"/>
        <v>#REF!</v>
      </c>
      <c r="F141" s="263" t="e">
        <f t="shared" si="875"/>
        <v>#REF!</v>
      </c>
      <c r="G141" s="263" t="e">
        <f t="shared" si="876"/>
        <v>#REF!</v>
      </c>
      <c r="H141" s="263" t="e">
        <f t="shared" si="877"/>
        <v>#REF!</v>
      </c>
      <c r="I141" s="263" t="e">
        <f t="shared" si="878"/>
        <v>#REF!</v>
      </c>
      <c r="J141" s="263" t="e">
        <f t="shared" si="879"/>
        <v>#REF!</v>
      </c>
      <c r="K141" s="473" t="e">
        <f t="shared" si="880"/>
        <v>#REF!</v>
      </c>
      <c r="L141" s="474" t="e">
        <f t="shared" si="881"/>
        <v>#REF!</v>
      </c>
      <c r="M141" s="739" t="e">
        <f t="shared" si="882"/>
        <v>#REF!</v>
      </c>
      <c r="N141" s="148"/>
      <c r="O141" s="136" t="e">
        <f>#REF!</f>
        <v>#REF!</v>
      </c>
      <c r="P141" s="137" t="e">
        <f>#REF!</f>
        <v>#REF!</v>
      </c>
      <c r="Q141" s="204" t="e">
        <f t="shared" si="819"/>
        <v>#REF!</v>
      </c>
      <c r="R141" s="204" t="e">
        <f>O141*#REF!</f>
        <v>#REF!</v>
      </c>
      <c r="S141" s="205" t="e">
        <f>Q141*#REF!</f>
        <v>#REF!</v>
      </c>
      <c r="T141" s="205" t="e">
        <f t="shared" si="820"/>
        <v>#REF!</v>
      </c>
      <c r="U141" s="137" t="e">
        <f>#REF!</f>
        <v>#REF!</v>
      </c>
      <c r="V141" s="137" t="e">
        <f>#REF!</f>
        <v>#REF!</v>
      </c>
      <c r="W141" s="204" t="e">
        <f t="shared" si="821"/>
        <v>#REF!</v>
      </c>
      <c r="X141" s="204" t="e">
        <f>U141*#REF!</f>
        <v>#REF!</v>
      </c>
      <c r="Y141" s="205" t="e">
        <f>W141*#REF!</f>
        <v>#REF!</v>
      </c>
      <c r="Z141" s="205" t="e">
        <f t="shared" si="822"/>
        <v>#REF!</v>
      </c>
      <c r="AA141" s="432" t="e">
        <f>U141*#REF!</f>
        <v>#REF!</v>
      </c>
      <c r="AB141" s="433" t="e">
        <f>W141*#REF!</f>
        <v>#REF!</v>
      </c>
      <c r="AC141" s="433" t="e">
        <f t="shared" si="823"/>
        <v>#REF!</v>
      </c>
      <c r="AD141" s="137" t="e">
        <f>#REF!</f>
        <v>#REF!</v>
      </c>
      <c r="AE141" s="137" t="e">
        <f>#REF!</f>
        <v>#REF!</v>
      </c>
      <c r="AF141" s="204" t="e">
        <f t="shared" si="824"/>
        <v>#REF!</v>
      </c>
      <c r="AG141" s="204" t="e">
        <f>AD141*#REF!</f>
        <v>#REF!</v>
      </c>
      <c r="AH141" s="205" t="e">
        <f>AF141*#REF!</f>
        <v>#REF!</v>
      </c>
      <c r="AI141" s="205" t="e">
        <f t="shared" si="825"/>
        <v>#REF!</v>
      </c>
      <c r="AJ141" s="432" t="e">
        <f>AD141*#REF!</f>
        <v>#REF!</v>
      </c>
      <c r="AK141" s="433" t="e">
        <f>AF141*#REF!</f>
        <v>#REF!</v>
      </c>
      <c r="AL141" s="433" t="e">
        <f t="shared" si="826"/>
        <v>#REF!</v>
      </c>
      <c r="AM141" s="137" t="e">
        <f>#REF!</f>
        <v>#REF!</v>
      </c>
      <c r="AN141" s="137" t="e">
        <f>#REF!</f>
        <v>#REF!</v>
      </c>
      <c r="AO141" s="204" t="e">
        <f t="shared" si="827"/>
        <v>#REF!</v>
      </c>
      <c r="AP141" s="204" t="e">
        <f>AM141*#REF!</f>
        <v>#REF!</v>
      </c>
      <c r="AQ141" s="204" t="e">
        <f>AO141*#REF!</f>
        <v>#REF!</v>
      </c>
      <c r="AR141" s="205" t="e">
        <f t="shared" si="828"/>
        <v>#REF!</v>
      </c>
      <c r="AS141" s="432" t="e">
        <f>AM141*#REF!</f>
        <v>#REF!</v>
      </c>
      <c r="AT141" s="433" t="e">
        <f>AO141*#REF!</f>
        <v>#REF!</v>
      </c>
      <c r="AU141" s="433" t="e">
        <f t="shared" si="829"/>
        <v>#REF!</v>
      </c>
      <c r="AV141" s="136" t="e">
        <f>#REF!</f>
        <v>#REF!</v>
      </c>
      <c r="AW141" s="137" t="e">
        <f>#REF!</f>
        <v>#REF!</v>
      </c>
      <c r="AX141" s="204" t="e">
        <f t="shared" si="830"/>
        <v>#REF!</v>
      </c>
      <c r="AY141" s="204" t="e">
        <f>AV141*#REF!</f>
        <v>#REF!</v>
      </c>
      <c r="AZ141" s="205" t="e">
        <f>AX141*#REF!</f>
        <v>#REF!</v>
      </c>
      <c r="BA141" s="205" t="e">
        <f t="shared" si="831"/>
        <v>#REF!</v>
      </c>
      <c r="BB141" s="137" t="e">
        <f>#REF!</f>
        <v>#REF!</v>
      </c>
      <c r="BC141" s="137" t="e">
        <f>#REF!</f>
        <v>#REF!</v>
      </c>
      <c r="BD141" s="204" t="e">
        <f t="shared" si="832"/>
        <v>#REF!</v>
      </c>
      <c r="BE141" s="204" t="e">
        <f>BB141*#REF!</f>
        <v>#REF!</v>
      </c>
      <c r="BF141" s="205" t="e">
        <f>BD141*#REF!</f>
        <v>#REF!</v>
      </c>
      <c r="BG141" s="205" t="e">
        <f t="shared" si="833"/>
        <v>#REF!</v>
      </c>
      <c r="BH141" s="432" t="e">
        <f>BB141*#REF!</f>
        <v>#REF!</v>
      </c>
      <c r="BI141" s="433" t="e">
        <f>BD141*#REF!</f>
        <v>#REF!</v>
      </c>
      <c r="BJ141" s="433" t="e">
        <f t="shared" si="834"/>
        <v>#REF!</v>
      </c>
      <c r="BK141" s="137" t="e">
        <f>#REF!</f>
        <v>#REF!</v>
      </c>
      <c r="BL141" s="137" t="e">
        <f>#REF!</f>
        <v>#REF!</v>
      </c>
      <c r="BM141" s="204" t="e">
        <f t="shared" si="835"/>
        <v>#REF!</v>
      </c>
      <c r="BN141" s="204" t="e">
        <f>BK141*#REF!</f>
        <v>#REF!</v>
      </c>
      <c r="BO141" s="205" t="e">
        <f>BM141*#REF!</f>
        <v>#REF!</v>
      </c>
      <c r="BP141" s="205" t="e">
        <f t="shared" si="836"/>
        <v>#REF!</v>
      </c>
      <c r="BQ141" s="432" t="e">
        <f>BK141*#REF!</f>
        <v>#REF!</v>
      </c>
      <c r="BR141" s="433" t="e">
        <f>BM141*#REF!</f>
        <v>#REF!</v>
      </c>
      <c r="BS141" s="433" t="e">
        <f t="shared" si="837"/>
        <v>#REF!</v>
      </c>
      <c r="BT141" s="137" t="e">
        <f>#REF!</f>
        <v>#REF!</v>
      </c>
      <c r="BU141" s="137" t="e">
        <f>#REF!</f>
        <v>#REF!</v>
      </c>
      <c r="BV141" s="204" t="e">
        <f t="shared" si="838"/>
        <v>#REF!</v>
      </c>
      <c r="BW141" s="204" t="e">
        <f>BT141*#REF!</f>
        <v>#REF!</v>
      </c>
      <c r="BX141" s="204" t="e">
        <f>BV141*#REF!</f>
        <v>#REF!</v>
      </c>
      <c r="BY141" s="205" t="e">
        <f t="shared" si="839"/>
        <v>#REF!</v>
      </c>
      <c r="BZ141" s="432" t="e">
        <f>BT141*#REF!</f>
        <v>#REF!</v>
      </c>
      <c r="CA141" s="433" t="e">
        <f>BV141*#REF!</f>
        <v>#REF!</v>
      </c>
      <c r="CB141" s="441" t="e">
        <f t="shared" si="840"/>
        <v>#REF!</v>
      </c>
      <c r="CC141" s="137" t="e">
        <f>#REF!</f>
        <v>#REF!</v>
      </c>
      <c r="CD141" s="137" t="e">
        <f>#REF!</f>
        <v>#REF!</v>
      </c>
      <c r="CE141" s="204" t="e">
        <f t="shared" si="841"/>
        <v>#REF!</v>
      </c>
      <c r="CF141" s="204" t="e">
        <f>CC141*#REF!</f>
        <v>#REF!</v>
      </c>
      <c r="CG141" s="205" t="e">
        <f>CE141*#REF!</f>
        <v>#REF!</v>
      </c>
      <c r="CH141" s="205" t="e">
        <f t="shared" si="842"/>
        <v>#REF!</v>
      </c>
      <c r="CI141" s="137" t="e">
        <f>#REF!</f>
        <v>#REF!</v>
      </c>
      <c r="CJ141" s="137" t="e">
        <f>#REF!</f>
        <v>#REF!</v>
      </c>
      <c r="CK141" s="204" t="e">
        <f t="shared" si="843"/>
        <v>#REF!</v>
      </c>
      <c r="CL141" s="204" t="e">
        <f>CI141*#REF!</f>
        <v>#REF!</v>
      </c>
      <c r="CM141" s="205" t="e">
        <f>CK141*#REF!</f>
        <v>#REF!</v>
      </c>
      <c r="CN141" s="205" t="e">
        <f t="shared" si="844"/>
        <v>#REF!</v>
      </c>
      <c r="CO141" s="432" t="e">
        <f>CI141*#REF!</f>
        <v>#REF!</v>
      </c>
      <c r="CP141" s="433" t="e">
        <f>CK141*#REF!</f>
        <v>#REF!</v>
      </c>
      <c r="CQ141" s="433" t="e">
        <f t="shared" si="845"/>
        <v>#REF!</v>
      </c>
      <c r="CR141" s="137" t="e">
        <f>#REF!</f>
        <v>#REF!</v>
      </c>
      <c r="CS141" s="137" t="e">
        <f>#REF!</f>
        <v>#REF!</v>
      </c>
      <c r="CT141" s="204" t="e">
        <f t="shared" si="846"/>
        <v>#REF!</v>
      </c>
      <c r="CU141" s="204" t="e">
        <f>CR141*#REF!</f>
        <v>#REF!</v>
      </c>
      <c r="CV141" s="205" t="e">
        <f>CT141*#REF!</f>
        <v>#REF!</v>
      </c>
      <c r="CW141" s="205" t="e">
        <f t="shared" si="847"/>
        <v>#REF!</v>
      </c>
      <c r="CX141" s="432" t="e">
        <f>CR141*#REF!</f>
        <v>#REF!</v>
      </c>
      <c r="CY141" s="433" t="e">
        <f>CT141*#REF!</f>
        <v>#REF!</v>
      </c>
      <c r="CZ141" s="441" t="e">
        <f t="shared" si="848"/>
        <v>#REF!</v>
      </c>
      <c r="DA141" s="137" t="e">
        <f>#REF!</f>
        <v>#REF!</v>
      </c>
      <c r="DB141" s="137" t="e">
        <f>#REF!</f>
        <v>#REF!</v>
      </c>
      <c r="DC141" s="204" t="e">
        <f t="shared" si="849"/>
        <v>#REF!</v>
      </c>
      <c r="DD141" s="204" t="e">
        <f>DA141*#REF!</f>
        <v>#REF!</v>
      </c>
      <c r="DE141" s="204" t="e">
        <f>DC141*#REF!</f>
        <v>#REF!</v>
      </c>
      <c r="DF141" s="205" t="e">
        <f t="shared" si="850"/>
        <v>#REF!</v>
      </c>
      <c r="DG141" s="432" t="e">
        <f>DA141*#REF!</f>
        <v>#REF!</v>
      </c>
      <c r="DH141" s="433" t="e">
        <f>DC141*#REF!</f>
        <v>#REF!</v>
      </c>
      <c r="DI141" s="433" t="e">
        <f t="shared" si="851"/>
        <v>#REF!</v>
      </c>
      <c r="DJ141" s="136" t="e">
        <f>#REF!</f>
        <v>#REF!</v>
      </c>
      <c r="DK141" s="137" t="e">
        <f>#REF!</f>
        <v>#REF!</v>
      </c>
      <c r="DL141" s="204" t="e">
        <f t="shared" si="852"/>
        <v>#REF!</v>
      </c>
      <c r="DM141" s="204" t="e">
        <f>DJ141*#REF!</f>
        <v>#REF!</v>
      </c>
      <c r="DN141" s="205" t="e">
        <f>DL141*#REF!</f>
        <v>#REF!</v>
      </c>
      <c r="DO141" s="205" t="e">
        <f t="shared" si="853"/>
        <v>#REF!</v>
      </c>
      <c r="DP141" s="137" t="e">
        <f>#REF!</f>
        <v>#REF!</v>
      </c>
      <c r="DQ141" s="137" t="e">
        <f>#REF!</f>
        <v>#REF!</v>
      </c>
      <c r="DR141" s="204" t="e">
        <f t="shared" si="854"/>
        <v>#REF!</v>
      </c>
      <c r="DS141" s="204" t="e">
        <f>DP141*#REF!</f>
        <v>#REF!</v>
      </c>
      <c r="DT141" s="205" t="e">
        <f>DR141*#REF!</f>
        <v>#REF!</v>
      </c>
      <c r="DU141" s="205" t="e">
        <f t="shared" si="855"/>
        <v>#REF!</v>
      </c>
      <c r="DV141" s="432" t="e">
        <f>DP141*#REF!</f>
        <v>#REF!</v>
      </c>
      <c r="DW141" s="433" t="e">
        <f>DR141*#REF!</f>
        <v>#REF!</v>
      </c>
      <c r="DX141" s="433" t="e">
        <f t="shared" si="856"/>
        <v>#REF!</v>
      </c>
      <c r="DY141" s="137" t="e">
        <f>#REF!</f>
        <v>#REF!</v>
      </c>
      <c r="DZ141" s="137" t="e">
        <f>#REF!</f>
        <v>#REF!</v>
      </c>
      <c r="EA141" s="204" t="e">
        <f t="shared" si="857"/>
        <v>#REF!</v>
      </c>
      <c r="EB141" s="204" t="e">
        <f>DY141*#REF!</f>
        <v>#REF!</v>
      </c>
      <c r="EC141" s="205" t="e">
        <f>EA141*#REF!</f>
        <v>#REF!</v>
      </c>
      <c r="ED141" s="205" t="e">
        <f t="shared" si="858"/>
        <v>#REF!</v>
      </c>
      <c r="EE141" s="432" t="e">
        <f>DY141*#REF!</f>
        <v>#REF!</v>
      </c>
      <c r="EF141" s="433" t="e">
        <f>EA141*#REF!</f>
        <v>#REF!</v>
      </c>
      <c r="EG141" s="441" t="e">
        <f t="shared" si="859"/>
        <v>#REF!</v>
      </c>
      <c r="EH141" s="137" t="e">
        <f>#REF!</f>
        <v>#REF!</v>
      </c>
      <c r="EI141" s="137" t="e">
        <f>#REF!</f>
        <v>#REF!</v>
      </c>
      <c r="EJ141" s="204" t="e">
        <f t="shared" si="860"/>
        <v>#REF!</v>
      </c>
      <c r="EK141" s="204" t="e">
        <f>EH141*#REF!</f>
        <v>#REF!</v>
      </c>
      <c r="EL141" s="204" t="e">
        <f>EJ141*#REF!</f>
        <v>#REF!</v>
      </c>
      <c r="EM141" s="205" t="e">
        <f t="shared" si="861"/>
        <v>#REF!</v>
      </c>
      <c r="EN141" s="432" t="e">
        <f>EH141*#REF!</f>
        <v>#REF!</v>
      </c>
      <c r="EO141" s="433" t="e">
        <f>EJ141*#REF!</f>
        <v>#REF!</v>
      </c>
      <c r="EP141" s="441" t="e">
        <f t="shared" si="862"/>
        <v>#REF!</v>
      </c>
      <c r="EQ141" s="136" t="e">
        <f>#REF!</f>
        <v>#REF!</v>
      </c>
      <c r="ER141" s="137" t="e">
        <f>#REF!</f>
        <v>#REF!</v>
      </c>
      <c r="ES141" s="204" t="e">
        <f t="shared" si="863"/>
        <v>#REF!</v>
      </c>
      <c r="ET141" s="204" t="e">
        <f>EQ141*#REF!</f>
        <v>#REF!</v>
      </c>
      <c r="EU141" s="205" t="e">
        <f>ES141*#REF!</f>
        <v>#REF!</v>
      </c>
      <c r="EV141" s="205" t="e">
        <f t="shared" si="864"/>
        <v>#REF!</v>
      </c>
      <c r="EW141" s="137" t="e">
        <f>#REF!</f>
        <v>#REF!</v>
      </c>
      <c r="EX141" s="137" t="e">
        <f>#REF!</f>
        <v>#REF!</v>
      </c>
      <c r="EY141" s="204" t="e">
        <f t="shared" si="865"/>
        <v>#REF!</v>
      </c>
      <c r="EZ141" s="204" t="e">
        <f>EW141*#REF!</f>
        <v>#REF!</v>
      </c>
      <c r="FA141" s="205" t="e">
        <f>EY141*#REF!</f>
        <v>#REF!</v>
      </c>
      <c r="FB141" s="205" t="e">
        <f t="shared" si="866"/>
        <v>#REF!</v>
      </c>
      <c r="FC141" s="432" t="e">
        <f>EW141*#REF!</f>
        <v>#REF!</v>
      </c>
      <c r="FD141" s="433" t="e">
        <f>EY141*#REF!</f>
        <v>#REF!</v>
      </c>
      <c r="FE141" s="433" t="e">
        <f t="shared" si="867"/>
        <v>#REF!</v>
      </c>
      <c r="FF141" s="137" t="e">
        <f>#REF!</f>
        <v>#REF!</v>
      </c>
      <c r="FG141" s="137" t="e">
        <f>#REF!</f>
        <v>#REF!</v>
      </c>
      <c r="FH141" s="204" t="e">
        <f t="shared" si="868"/>
        <v>#REF!</v>
      </c>
      <c r="FI141" s="204" t="e">
        <f>FF141*#REF!</f>
        <v>#REF!</v>
      </c>
      <c r="FJ141" s="205" t="e">
        <f>FH141*#REF!</f>
        <v>#REF!</v>
      </c>
      <c r="FK141" s="205" t="e">
        <f t="shared" si="869"/>
        <v>#REF!</v>
      </c>
      <c r="FL141" s="432" t="e">
        <f>FF141*#REF!</f>
        <v>#REF!</v>
      </c>
      <c r="FM141" s="433" t="e">
        <f>FH141*#REF!</f>
        <v>#REF!</v>
      </c>
      <c r="FN141" s="441" t="e">
        <f t="shared" si="870"/>
        <v>#REF!</v>
      </c>
      <c r="FO141" s="137" t="e">
        <f>#REF!</f>
        <v>#REF!</v>
      </c>
      <c r="FP141" s="137" t="e">
        <f>#REF!</f>
        <v>#REF!</v>
      </c>
      <c r="FQ141" s="204" t="e">
        <f t="shared" si="871"/>
        <v>#REF!</v>
      </c>
      <c r="FR141" s="204" t="e">
        <f>FO141*#REF!</f>
        <v>#REF!</v>
      </c>
      <c r="FS141" s="204" t="e">
        <f>FQ141*#REF!</f>
        <v>#REF!</v>
      </c>
      <c r="FT141" s="205" t="e">
        <f t="shared" si="872"/>
        <v>#REF!</v>
      </c>
      <c r="FU141" s="432" t="e">
        <f>FO141*#REF!</f>
        <v>#REF!</v>
      </c>
      <c r="FV141" s="433" t="e">
        <f>FQ141*#REF!</f>
        <v>#REF!</v>
      </c>
      <c r="FW141" s="454" t="e">
        <f t="shared" si="873"/>
        <v>#REF!</v>
      </c>
    </row>
    <row r="142" spans="1:179" s="12" customFormat="1">
      <c r="A142" s="874"/>
      <c r="B142" s="332" t="s">
        <v>666</v>
      </c>
      <c r="C142" s="377"/>
      <c r="D142" s="334" t="s">
        <v>146</v>
      </c>
      <c r="E142" s="262" t="e">
        <f t="shared" si="874"/>
        <v>#REF!</v>
      </c>
      <c r="F142" s="263" t="e">
        <f t="shared" si="875"/>
        <v>#REF!</v>
      </c>
      <c r="G142" s="263" t="e">
        <f t="shared" si="876"/>
        <v>#REF!</v>
      </c>
      <c r="H142" s="263" t="e">
        <f t="shared" si="877"/>
        <v>#REF!</v>
      </c>
      <c r="I142" s="263" t="e">
        <f t="shared" si="878"/>
        <v>#REF!</v>
      </c>
      <c r="J142" s="263" t="e">
        <f t="shared" si="879"/>
        <v>#REF!</v>
      </c>
      <c r="K142" s="473" t="e">
        <f t="shared" si="880"/>
        <v>#REF!</v>
      </c>
      <c r="L142" s="474" t="e">
        <f t="shared" si="881"/>
        <v>#REF!</v>
      </c>
      <c r="M142" s="739" t="e">
        <f t="shared" si="882"/>
        <v>#REF!</v>
      </c>
      <c r="N142" s="148"/>
      <c r="O142" s="136" t="e">
        <f>#REF!</f>
        <v>#REF!</v>
      </c>
      <c r="P142" s="137" t="e">
        <f>#REF!</f>
        <v>#REF!</v>
      </c>
      <c r="Q142" s="204" t="e">
        <f t="shared" si="819"/>
        <v>#REF!</v>
      </c>
      <c r="R142" s="204" t="e">
        <f>O142*#REF!</f>
        <v>#REF!</v>
      </c>
      <c r="S142" s="205" t="e">
        <f>Q142*#REF!</f>
        <v>#REF!</v>
      </c>
      <c r="T142" s="205" t="e">
        <f t="shared" si="820"/>
        <v>#REF!</v>
      </c>
      <c r="U142" s="137" t="e">
        <f>#REF!</f>
        <v>#REF!</v>
      </c>
      <c r="V142" s="137" t="e">
        <f>#REF!</f>
        <v>#REF!</v>
      </c>
      <c r="W142" s="204" t="e">
        <f t="shared" si="821"/>
        <v>#REF!</v>
      </c>
      <c r="X142" s="204" t="e">
        <f>U142*#REF!</f>
        <v>#REF!</v>
      </c>
      <c r="Y142" s="205" t="e">
        <f>W142*#REF!</f>
        <v>#REF!</v>
      </c>
      <c r="Z142" s="205" t="e">
        <f t="shared" si="822"/>
        <v>#REF!</v>
      </c>
      <c r="AA142" s="432" t="e">
        <f>U142*#REF!</f>
        <v>#REF!</v>
      </c>
      <c r="AB142" s="433" t="e">
        <f>W142*#REF!</f>
        <v>#REF!</v>
      </c>
      <c r="AC142" s="433" t="e">
        <f t="shared" si="823"/>
        <v>#REF!</v>
      </c>
      <c r="AD142" s="137" t="e">
        <f>#REF!</f>
        <v>#REF!</v>
      </c>
      <c r="AE142" s="137" t="e">
        <f>#REF!</f>
        <v>#REF!</v>
      </c>
      <c r="AF142" s="204" t="e">
        <f t="shared" si="824"/>
        <v>#REF!</v>
      </c>
      <c r="AG142" s="204" t="e">
        <f>AD142*#REF!</f>
        <v>#REF!</v>
      </c>
      <c r="AH142" s="205" t="e">
        <f>AF142*#REF!</f>
        <v>#REF!</v>
      </c>
      <c r="AI142" s="205" t="e">
        <f t="shared" si="825"/>
        <v>#REF!</v>
      </c>
      <c r="AJ142" s="432" t="e">
        <f>AD142*#REF!</f>
        <v>#REF!</v>
      </c>
      <c r="AK142" s="433" t="e">
        <f>AF142*#REF!</f>
        <v>#REF!</v>
      </c>
      <c r="AL142" s="433" t="e">
        <f t="shared" si="826"/>
        <v>#REF!</v>
      </c>
      <c r="AM142" s="137" t="e">
        <f>#REF!</f>
        <v>#REF!</v>
      </c>
      <c r="AN142" s="137" t="e">
        <f>#REF!</f>
        <v>#REF!</v>
      </c>
      <c r="AO142" s="204" t="e">
        <f t="shared" si="827"/>
        <v>#REF!</v>
      </c>
      <c r="AP142" s="204" t="e">
        <f>AM142*#REF!</f>
        <v>#REF!</v>
      </c>
      <c r="AQ142" s="204" t="e">
        <f>AO142*#REF!</f>
        <v>#REF!</v>
      </c>
      <c r="AR142" s="205" t="e">
        <f t="shared" si="828"/>
        <v>#REF!</v>
      </c>
      <c r="AS142" s="432" t="e">
        <f>AM142*#REF!</f>
        <v>#REF!</v>
      </c>
      <c r="AT142" s="433" t="e">
        <f>AO142*#REF!</f>
        <v>#REF!</v>
      </c>
      <c r="AU142" s="433" t="e">
        <f t="shared" si="829"/>
        <v>#REF!</v>
      </c>
      <c r="AV142" s="136" t="e">
        <f>#REF!</f>
        <v>#REF!</v>
      </c>
      <c r="AW142" s="137" t="e">
        <f>#REF!</f>
        <v>#REF!</v>
      </c>
      <c r="AX142" s="204" t="e">
        <f t="shared" si="830"/>
        <v>#REF!</v>
      </c>
      <c r="AY142" s="204" t="e">
        <f>AV142*#REF!</f>
        <v>#REF!</v>
      </c>
      <c r="AZ142" s="205" t="e">
        <f>AX142*#REF!</f>
        <v>#REF!</v>
      </c>
      <c r="BA142" s="205" t="e">
        <f t="shared" si="831"/>
        <v>#REF!</v>
      </c>
      <c r="BB142" s="137" t="e">
        <f>#REF!</f>
        <v>#REF!</v>
      </c>
      <c r="BC142" s="137" t="e">
        <f>#REF!</f>
        <v>#REF!</v>
      </c>
      <c r="BD142" s="204" t="e">
        <f t="shared" si="832"/>
        <v>#REF!</v>
      </c>
      <c r="BE142" s="204" t="e">
        <f>BB142*#REF!</f>
        <v>#REF!</v>
      </c>
      <c r="BF142" s="205" t="e">
        <f>BD142*#REF!</f>
        <v>#REF!</v>
      </c>
      <c r="BG142" s="205" t="e">
        <f t="shared" si="833"/>
        <v>#REF!</v>
      </c>
      <c r="BH142" s="432" t="e">
        <f>BB142*#REF!</f>
        <v>#REF!</v>
      </c>
      <c r="BI142" s="433" t="e">
        <f>BD142*#REF!</f>
        <v>#REF!</v>
      </c>
      <c r="BJ142" s="433" t="e">
        <f t="shared" si="834"/>
        <v>#REF!</v>
      </c>
      <c r="BK142" s="137" t="e">
        <f>#REF!</f>
        <v>#REF!</v>
      </c>
      <c r="BL142" s="137" t="e">
        <f>#REF!</f>
        <v>#REF!</v>
      </c>
      <c r="BM142" s="204" t="e">
        <f t="shared" si="835"/>
        <v>#REF!</v>
      </c>
      <c r="BN142" s="204" t="e">
        <f>BK142*#REF!</f>
        <v>#REF!</v>
      </c>
      <c r="BO142" s="205" t="e">
        <f>BM142*#REF!</f>
        <v>#REF!</v>
      </c>
      <c r="BP142" s="205" t="e">
        <f t="shared" si="836"/>
        <v>#REF!</v>
      </c>
      <c r="BQ142" s="432" t="e">
        <f>BK142*#REF!</f>
        <v>#REF!</v>
      </c>
      <c r="BR142" s="433" t="e">
        <f>BM142*#REF!</f>
        <v>#REF!</v>
      </c>
      <c r="BS142" s="433" t="e">
        <f t="shared" si="837"/>
        <v>#REF!</v>
      </c>
      <c r="BT142" s="137" t="e">
        <f>#REF!</f>
        <v>#REF!</v>
      </c>
      <c r="BU142" s="137" t="e">
        <f>#REF!</f>
        <v>#REF!</v>
      </c>
      <c r="BV142" s="204" t="e">
        <f t="shared" si="838"/>
        <v>#REF!</v>
      </c>
      <c r="BW142" s="204" t="e">
        <f>BT142*#REF!</f>
        <v>#REF!</v>
      </c>
      <c r="BX142" s="204" t="e">
        <f>BV142*#REF!</f>
        <v>#REF!</v>
      </c>
      <c r="BY142" s="205" t="e">
        <f t="shared" si="839"/>
        <v>#REF!</v>
      </c>
      <c r="BZ142" s="432" t="e">
        <f>BT142*#REF!</f>
        <v>#REF!</v>
      </c>
      <c r="CA142" s="433" t="e">
        <f>BV142*#REF!</f>
        <v>#REF!</v>
      </c>
      <c r="CB142" s="441" t="e">
        <f t="shared" si="840"/>
        <v>#REF!</v>
      </c>
      <c r="CC142" s="137" t="e">
        <f>#REF!</f>
        <v>#REF!</v>
      </c>
      <c r="CD142" s="137" t="e">
        <f>#REF!</f>
        <v>#REF!</v>
      </c>
      <c r="CE142" s="204" t="e">
        <f t="shared" si="841"/>
        <v>#REF!</v>
      </c>
      <c r="CF142" s="204" t="e">
        <f>CC142*#REF!</f>
        <v>#REF!</v>
      </c>
      <c r="CG142" s="205" t="e">
        <f>CE142*#REF!</f>
        <v>#REF!</v>
      </c>
      <c r="CH142" s="205" t="e">
        <f t="shared" si="842"/>
        <v>#REF!</v>
      </c>
      <c r="CI142" s="137" t="e">
        <f>#REF!</f>
        <v>#REF!</v>
      </c>
      <c r="CJ142" s="137" t="e">
        <f>#REF!</f>
        <v>#REF!</v>
      </c>
      <c r="CK142" s="204" t="e">
        <f t="shared" si="843"/>
        <v>#REF!</v>
      </c>
      <c r="CL142" s="204" t="e">
        <f>CI142*#REF!</f>
        <v>#REF!</v>
      </c>
      <c r="CM142" s="205" t="e">
        <f>CK142*#REF!</f>
        <v>#REF!</v>
      </c>
      <c r="CN142" s="205" t="e">
        <f t="shared" si="844"/>
        <v>#REF!</v>
      </c>
      <c r="CO142" s="432" t="e">
        <f>CI142*#REF!</f>
        <v>#REF!</v>
      </c>
      <c r="CP142" s="433" t="e">
        <f>CK142*#REF!</f>
        <v>#REF!</v>
      </c>
      <c r="CQ142" s="433" t="e">
        <f t="shared" si="845"/>
        <v>#REF!</v>
      </c>
      <c r="CR142" s="137" t="e">
        <f>#REF!</f>
        <v>#REF!</v>
      </c>
      <c r="CS142" s="137" t="e">
        <f>#REF!</f>
        <v>#REF!</v>
      </c>
      <c r="CT142" s="204" t="e">
        <f t="shared" si="846"/>
        <v>#REF!</v>
      </c>
      <c r="CU142" s="204" t="e">
        <f>CR142*#REF!</f>
        <v>#REF!</v>
      </c>
      <c r="CV142" s="205" t="e">
        <f>CT142*#REF!</f>
        <v>#REF!</v>
      </c>
      <c r="CW142" s="205" t="e">
        <f t="shared" si="847"/>
        <v>#REF!</v>
      </c>
      <c r="CX142" s="432" t="e">
        <f>CR142*#REF!</f>
        <v>#REF!</v>
      </c>
      <c r="CY142" s="433" t="e">
        <f>CT142*#REF!</f>
        <v>#REF!</v>
      </c>
      <c r="CZ142" s="441" t="e">
        <f t="shared" si="848"/>
        <v>#REF!</v>
      </c>
      <c r="DA142" s="137" t="e">
        <f>#REF!</f>
        <v>#REF!</v>
      </c>
      <c r="DB142" s="137" t="e">
        <f>#REF!</f>
        <v>#REF!</v>
      </c>
      <c r="DC142" s="204" t="e">
        <f t="shared" si="849"/>
        <v>#REF!</v>
      </c>
      <c r="DD142" s="204" t="e">
        <f>DA142*#REF!</f>
        <v>#REF!</v>
      </c>
      <c r="DE142" s="204" t="e">
        <f>DC142*#REF!</f>
        <v>#REF!</v>
      </c>
      <c r="DF142" s="205" t="e">
        <f t="shared" si="850"/>
        <v>#REF!</v>
      </c>
      <c r="DG142" s="432" t="e">
        <f>DA142*#REF!</f>
        <v>#REF!</v>
      </c>
      <c r="DH142" s="433" t="e">
        <f>DC142*#REF!</f>
        <v>#REF!</v>
      </c>
      <c r="DI142" s="433" t="e">
        <f t="shared" si="851"/>
        <v>#REF!</v>
      </c>
      <c r="DJ142" s="136" t="e">
        <f>#REF!</f>
        <v>#REF!</v>
      </c>
      <c r="DK142" s="137" t="e">
        <f>#REF!</f>
        <v>#REF!</v>
      </c>
      <c r="DL142" s="204" t="e">
        <f t="shared" si="852"/>
        <v>#REF!</v>
      </c>
      <c r="DM142" s="204" t="e">
        <f>DJ142*#REF!</f>
        <v>#REF!</v>
      </c>
      <c r="DN142" s="205" t="e">
        <f>DL142*#REF!</f>
        <v>#REF!</v>
      </c>
      <c r="DO142" s="205" t="e">
        <f t="shared" si="853"/>
        <v>#REF!</v>
      </c>
      <c r="DP142" s="137" t="e">
        <f>#REF!</f>
        <v>#REF!</v>
      </c>
      <c r="DQ142" s="137" t="e">
        <f>#REF!</f>
        <v>#REF!</v>
      </c>
      <c r="DR142" s="204" t="e">
        <f t="shared" si="854"/>
        <v>#REF!</v>
      </c>
      <c r="DS142" s="204" t="e">
        <f>DP142*#REF!</f>
        <v>#REF!</v>
      </c>
      <c r="DT142" s="205" t="e">
        <f>DR142*#REF!</f>
        <v>#REF!</v>
      </c>
      <c r="DU142" s="205" t="e">
        <f t="shared" si="855"/>
        <v>#REF!</v>
      </c>
      <c r="DV142" s="432" t="e">
        <f>DP142*#REF!</f>
        <v>#REF!</v>
      </c>
      <c r="DW142" s="433" t="e">
        <f>DR142*#REF!</f>
        <v>#REF!</v>
      </c>
      <c r="DX142" s="433" t="e">
        <f t="shared" si="856"/>
        <v>#REF!</v>
      </c>
      <c r="DY142" s="137" t="e">
        <f>#REF!</f>
        <v>#REF!</v>
      </c>
      <c r="DZ142" s="137" t="e">
        <f>#REF!</f>
        <v>#REF!</v>
      </c>
      <c r="EA142" s="204" t="e">
        <f t="shared" si="857"/>
        <v>#REF!</v>
      </c>
      <c r="EB142" s="204" t="e">
        <f>DY142*#REF!</f>
        <v>#REF!</v>
      </c>
      <c r="EC142" s="205" t="e">
        <f>EA142*#REF!</f>
        <v>#REF!</v>
      </c>
      <c r="ED142" s="205" t="e">
        <f t="shared" si="858"/>
        <v>#REF!</v>
      </c>
      <c r="EE142" s="432" t="e">
        <f>DY142*#REF!</f>
        <v>#REF!</v>
      </c>
      <c r="EF142" s="433" t="e">
        <f>EA142*#REF!</f>
        <v>#REF!</v>
      </c>
      <c r="EG142" s="441" t="e">
        <f t="shared" si="859"/>
        <v>#REF!</v>
      </c>
      <c r="EH142" s="137" t="e">
        <f>#REF!</f>
        <v>#REF!</v>
      </c>
      <c r="EI142" s="137" t="e">
        <f>#REF!</f>
        <v>#REF!</v>
      </c>
      <c r="EJ142" s="204" t="e">
        <f t="shared" si="860"/>
        <v>#REF!</v>
      </c>
      <c r="EK142" s="204" t="e">
        <f>EH142*#REF!</f>
        <v>#REF!</v>
      </c>
      <c r="EL142" s="204" t="e">
        <f>EJ142*#REF!</f>
        <v>#REF!</v>
      </c>
      <c r="EM142" s="205" t="e">
        <f t="shared" si="861"/>
        <v>#REF!</v>
      </c>
      <c r="EN142" s="432" t="e">
        <f>EH142*#REF!</f>
        <v>#REF!</v>
      </c>
      <c r="EO142" s="433" t="e">
        <f>EJ142*#REF!</f>
        <v>#REF!</v>
      </c>
      <c r="EP142" s="441" t="e">
        <f t="shared" si="862"/>
        <v>#REF!</v>
      </c>
      <c r="EQ142" s="136" t="e">
        <f>#REF!</f>
        <v>#REF!</v>
      </c>
      <c r="ER142" s="137" t="e">
        <f>#REF!</f>
        <v>#REF!</v>
      </c>
      <c r="ES142" s="204" t="e">
        <f t="shared" si="863"/>
        <v>#REF!</v>
      </c>
      <c r="ET142" s="204" t="e">
        <f>EQ142*#REF!</f>
        <v>#REF!</v>
      </c>
      <c r="EU142" s="205" t="e">
        <f>ES142*#REF!</f>
        <v>#REF!</v>
      </c>
      <c r="EV142" s="205" t="e">
        <f t="shared" si="864"/>
        <v>#REF!</v>
      </c>
      <c r="EW142" s="137" t="e">
        <f>#REF!</f>
        <v>#REF!</v>
      </c>
      <c r="EX142" s="137" t="e">
        <f>#REF!</f>
        <v>#REF!</v>
      </c>
      <c r="EY142" s="204" t="e">
        <f t="shared" si="865"/>
        <v>#REF!</v>
      </c>
      <c r="EZ142" s="204" t="e">
        <f>EW142*#REF!</f>
        <v>#REF!</v>
      </c>
      <c r="FA142" s="205" t="e">
        <f>EY142*#REF!</f>
        <v>#REF!</v>
      </c>
      <c r="FB142" s="205" t="e">
        <f t="shared" si="866"/>
        <v>#REF!</v>
      </c>
      <c r="FC142" s="432" t="e">
        <f>EW142*#REF!</f>
        <v>#REF!</v>
      </c>
      <c r="FD142" s="433" t="e">
        <f>EY142*#REF!</f>
        <v>#REF!</v>
      </c>
      <c r="FE142" s="433" t="e">
        <f t="shared" si="867"/>
        <v>#REF!</v>
      </c>
      <c r="FF142" s="137" t="e">
        <f>#REF!</f>
        <v>#REF!</v>
      </c>
      <c r="FG142" s="137" t="e">
        <f>#REF!</f>
        <v>#REF!</v>
      </c>
      <c r="FH142" s="204" t="e">
        <f t="shared" si="868"/>
        <v>#REF!</v>
      </c>
      <c r="FI142" s="204" t="e">
        <f>FF142*#REF!</f>
        <v>#REF!</v>
      </c>
      <c r="FJ142" s="205" t="e">
        <f>FH142*#REF!</f>
        <v>#REF!</v>
      </c>
      <c r="FK142" s="205" t="e">
        <f t="shared" si="869"/>
        <v>#REF!</v>
      </c>
      <c r="FL142" s="432" t="e">
        <f>FF142*#REF!</f>
        <v>#REF!</v>
      </c>
      <c r="FM142" s="433" t="e">
        <f>FH142*#REF!</f>
        <v>#REF!</v>
      </c>
      <c r="FN142" s="441" t="e">
        <f t="shared" si="870"/>
        <v>#REF!</v>
      </c>
      <c r="FO142" s="137" t="e">
        <f>#REF!</f>
        <v>#REF!</v>
      </c>
      <c r="FP142" s="137" t="e">
        <f>#REF!</f>
        <v>#REF!</v>
      </c>
      <c r="FQ142" s="204" t="e">
        <f t="shared" si="871"/>
        <v>#REF!</v>
      </c>
      <c r="FR142" s="204" t="e">
        <f>FO142*#REF!</f>
        <v>#REF!</v>
      </c>
      <c r="FS142" s="204" t="e">
        <f>FQ142*#REF!</f>
        <v>#REF!</v>
      </c>
      <c r="FT142" s="205" t="e">
        <f t="shared" si="872"/>
        <v>#REF!</v>
      </c>
      <c r="FU142" s="432" t="e">
        <f>FO142*#REF!</f>
        <v>#REF!</v>
      </c>
      <c r="FV142" s="433" t="e">
        <f>FQ142*#REF!</f>
        <v>#REF!</v>
      </c>
      <c r="FW142" s="454" t="e">
        <f t="shared" si="873"/>
        <v>#REF!</v>
      </c>
    </row>
    <row r="143" spans="1:179" s="12" customFormat="1">
      <c r="A143" s="874"/>
      <c r="B143" s="332" t="s">
        <v>667</v>
      </c>
      <c r="C143" s="377"/>
      <c r="D143" s="334" t="s">
        <v>146</v>
      </c>
      <c r="E143" s="262" t="e">
        <f t="shared" si="874"/>
        <v>#REF!</v>
      </c>
      <c r="F143" s="263" t="e">
        <f t="shared" si="875"/>
        <v>#REF!</v>
      </c>
      <c r="G143" s="263" t="e">
        <f t="shared" si="876"/>
        <v>#REF!</v>
      </c>
      <c r="H143" s="263" t="e">
        <f t="shared" si="877"/>
        <v>#REF!</v>
      </c>
      <c r="I143" s="263" t="e">
        <f t="shared" si="878"/>
        <v>#REF!</v>
      </c>
      <c r="J143" s="263" t="e">
        <f t="shared" si="879"/>
        <v>#REF!</v>
      </c>
      <c r="K143" s="473" t="e">
        <f t="shared" si="880"/>
        <v>#REF!</v>
      </c>
      <c r="L143" s="474" t="e">
        <f t="shared" si="881"/>
        <v>#REF!</v>
      </c>
      <c r="M143" s="739" t="e">
        <f t="shared" si="882"/>
        <v>#REF!</v>
      </c>
      <c r="N143" s="148"/>
      <c r="O143" s="136" t="e">
        <f>#REF!</f>
        <v>#REF!</v>
      </c>
      <c r="P143" s="137" t="e">
        <f>#REF!</f>
        <v>#REF!</v>
      </c>
      <c r="Q143" s="204" t="e">
        <f t="shared" si="819"/>
        <v>#REF!</v>
      </c>
      <c r="R143" s="204" t="e">
        <f>O143*#REF!</f>
        <v>#REF!</v>
      </c>
      <c r="S143" s="205" t="e">
        <f>Q143*#REF!</f>
        <v>#REF!</v>
      </c>
      <c r="T143" s="205" t="e">
        <f t="shared" si="820"/>
        <v>#REF!</v>
      </c>
      <c r="U143" s="137" t="e">
        <f>#REF!</f>
        <v>#REF!</v>
      </c>
      <c r="V143" s="137" t="e">
        <f>#REF!</f>
        <v>#REF!</v>
      </c>
      <c r="W143" s="204" t="e">
        <f t="shared" si="821"/>
        <v>#REF!</v>
      </c>
      <c r="X143" s="204" t="e">
        <f>U143*#REF!</f>
        <v>#REF!</v>
      </c>
      <c r="Y143" s="205" t="e">
        <f>W143*#REF!</f>
        <v>#REF!</v>
      </c>
      <c r="Z143" s="205" t="e">
        <f t="shared" si="822"/>
        <v>#REF!</v>
      </c>
      <c r="AA143" s="432" t="e">
        <f>U143*#REF!</f>
        <v>#REF!</v>
      </c>
      <c r="AB143" s="433" t="e">
        <f>W143*#REF!</f>
        <v>#REF!</v>
      </c>
      <c r="AC143" s="433" t="e">
        <f t="shared" si="823"/>
        <v>#REF!</v>
      </c>
      <c r="AD143" s="137" t="e">
        <f>#REF!</f>
        <v>#REF!</v>
      </c>
      <c r="AE143" s="137" t="e">
        <f>#REF!</f>
        <v>#REF!</v>
      </c>
      <c r="AF143" s="204" t="e">
        <f t="shared" si="824"/>
        <v>#REF!</v>
      </c>
      <c r="AG143" s="204" t="e">
        <f>AD143*#REF!</f>
        <v>#REF!</v>
      </c>
      <c r="AH143" s="205" t="e">
        <f>AF143*#REF!</f>
        <v>#REF!</v>
      </c>
      <c r="AI143" s="205" t="e">
        <f t="shared" si="825"/>
        <v>#REF!</v>
      </c>
      <c r="AJ143" s="432" t="e">
        <f>AD143*#REF!</f>
        <v>#REF!</v>
      </c>
      <c r="AK143" s="433" t="e">
        <f>AF143*#REF!</f>
        <v>#REF!</v>
      </c>
      <c r="AL143" s="433" t="e">
        <f t="shared" si="826"/>
        <v>#REF!</v>
      </c>
      <c r="AM143" s="137" t="e">
        <f>#REF!</f>
        <v>#REF!</v>
      </c>
      <c r="AN143" s="137" t="e">
        <f>#REF!</f>
        <v>#REF!</v>
      </c>
      <c r="AO143" s="204" t="e">
        <f t="shared" si="827"/>
        <v>#REF!</v>
      </c>
      <c r="AP143" s="204" t="e">
        <f>AM143*#REF!</f>
        <v>#REF!</v>
      </c>
      <c r="AQ143" s="204" t="e">
        <f>AO143*#REF!</f>
        <v>#REF!</v>
      </c>
      <c r="AR143" s="205" t="e">
        <f t="shared" si="828"/>
        <v>#REF!</v>
      </c>
      <c r="AS143" s="432" t="e">
        <f>AM143*#REF!</f>
        <v>#REF!</v>
      </c>
      <c r="AT143" s="433" t="e">
        <f>AO143*#REF!</f>
        <v>#REF!</v>
      </c>
      <c r="AU143" s="433" t="e">
        <f t="shared" si="829"/>
        <v>#REF!</v>
      </c>
      <c r="AV143" s="136" t="e">
        <f>#REF!</f>
        <v>#REF!</v>
      </c>
      <c r="AW143" s="137" t="e">
        <f>#REF!</f>
        <v>#REF!</v>
      </c>
      <c r="AX143" s="204" t="e">
        <f t="shared" si="830"/>
        <v>#REF!</v>
      </c>
      <c r="AY143" s="204" t="e">
        <f>AV143*#REF!</f>
        <v>#REF!</v>
      </c>
      <c r="AZ143" s="205" t="e">
        <f>AX143*#REF!</f>
        <v>#REF!</v>
      </c>
      <c r="BA143" s="205" t="e">
        <f t="shared" si="831"/>
        <v>#REF!</v>
      </c>
      <c r="BB143" s="137" t="e">
        <f>#REF!</f>
        <v>#REF!</v>
      </c>
      <c r="BC143" s="137" t="e">
        <f>#REF!</f>
        <v>#REF!</v>
      </c>
      <c r="BD143" s="204" t="e">
        <f t="shared" si="832"/>
        <v>#REF!</v>
      </c>
      <c r="BE143" s="204" t="e">
        <f>BB143*#REF!</f>
        <v>#REF!</v>
      </c>
      <c r="BF143" s="205" t="e">
        <f>BD143*#REF!</f>
        <v>#REF!</v>
      </c>
      <c r="BG143" s="205" t="e">
        <f t="shared" si="833"/>
        <v>#REF!</v>
      </c>
      <c r="BH143" s="432" t="e">
        <f>BB143*#REF!</f>
        <v>#REF!</v>
      </c>
      <c r="BI143" s="433" t="e">
        <f>BD143*#REF!</f>
        <v>#REF!</v>
      </c>
      <c r="BJ143" s="433" t="e">
        <f t="shared" si="834"/>
        <v>#REF!</v>
      </c>
      <c r="BK143" s="137" t="e">
        <f>#REF!</f>
        <v>#REF!</v>
      </c>
      <c r="BL143" s="137" t="e">
        <f>#REF!</f>
        <v>#REF!</v>
      </c>
      <c r="BM143" s="204" t="e">
        <f t="shared" si="835"/>
        <v>#REF!</v>
      </c>
      <c r="BN143" s="204" t="e">
        <f>BK143*#REF!</f>
        <v>#REF!</v>
      </c>
      <c r="BO143" s="205" t="e">
        <f>BM143*#REF!</f>
        <v>#REF!</v>
      </c>
      <c r="BP143" s="205" t="e">
        <f t="shared" si="836"/>
        <v>#REF!</v>
      </c>
      <c r="BQ143" s="432" t="e">
        <f>BK143*#REF!</f>
        <v>#REF!</v>
      </c>
      <c r="BR143" s="433" t="e">
        <f>BM143*#REF!</f>
        <v>#REF!</v>
      </c>
      <c r="BS143" s="433" t="e">
        <f t="shared" si="837"/>
        <v>#REF!</v>
      </c>
      <c r="BT143" s="137" t="e">
        <f>#REF!</f>
        <v>#REF!</v>
      </c>
      <c r="BU143" s="137" t="e">
        <f>#REF!</f>
        <v>#REF!</v>
      </c>
      <c r="BV143" s="204" t="e">
        <f t="shared" si="838"/>
        <v>#REF!</v>
      </c>
      <c r="BW143" s="204" t="e">
        <f>BT143*#REF!</f>
        <v>#REF!</v>
      </c>
      <c r="BX143" s="204" t="e">
        <f>BV143*#REF!</f>
        <v>#REF!</v>
      </c>
      <c r="BY143" s="205" t="e">
        <f t="shared" si="839"/>
        <v>#REF!</v>
      </c>
      <c r="BZ143" s="432" t="e">
        <f>BT143*#REF!</f>
        <v>#REF!</v>
      </c>
      <c r="CA143" s="433" t="e">
        <f>BV143*#REF!</f>
        <v>#REF!</v>
      </c>
      <c r="CB143" s="441" t="e">
        <f t="shared" si="840"/>
        <v>#REF!</v>
      </c>
      <c r="CC143" s="137" t="e">
        <f>#REF!</f>
        <v>#REF!</v>
      </c>
      <c r="CD143" s="137" t="e">
        <f>#REF!</f>
        <v>#REF!</v>
      </c>
      <c r="CE143" s="204" t="e">
        <f t="shared" si="841"/>
        <v>#REF!</v>
      </c>
      <c r="CF143" s="204" t="e">
        <f>CC143*#REF!</f>
        <v>#REF!</v>
      </c>
      <c r="CG143" s="205" t="e">
        <f>CE143*#REF!</f>
        <v>#REF!</v>
      </c>
      <c r="CH143" s="205" t="e">
        <f t="shared" si="842"/>
        <v>#REF!</v>
      </c>
      <c r="CI143" s="137" t="e">
        <f>#REF!</f>
        <v>#REF!</v>
      </c>
      <c r="CJ143" s="137" t="e">
        <f>#REF!</f>
        <v>#REF!</v>
      </c>
      <c r="CK143" s="204" t="e">
        <f t="shared" si="843"/>
        <v>#REF!</v>
      </c>
      <c r="CL143" s="204" t="e">
        <f>CI143*#REF!</f>
        <v>#REF!</v>
      </c>
      <c r="CM143" s="205" t="e">
        <f>CK143*#REF!</f>
        <v>#REF!</v>
      </c>
      <c r="CN143" s="205" t="e">
        <f t="shared" si="844"/>
        <v>#REF!</v>
      </c>
      <c r="CO143" s="432" t="e">
        <f>CI143*#REF!</f>
        <v>#REF!</v>
      </c>
      <c r="CP143" s="433" t="e">
        <f>CK143*#REF!</f>
        <v>#REF!</v>
      </c>
      <c r="CQ143" s="433" t="e">
        <f t="shared" si="845"/>
        <v>#REF!</v>
      </c>
      <c r="CR143" s="137" t="e">
        <f>#REF!</f>
        <v>#REF!</v>
      </c>
      <c r="CS143" s="137" t="e">
        <f>#REF!</f>
        <v>#REF!</v>
      </c>
      <c r="CT143" s="204" t="e">
        <f t="shared" si="846"/>
        <v>#REF!</v>
      </c>
      <c r="CU143" s="204" t="e">
        <f>CR143*#REF!</f>
        <v>#REF!</v>
      </c>
      <c r="CV143" s="205" t="e">
        <f>CT143*#REF!</f>
        <v>#REF!</v>
      </c>
      <c r="CW143" s="205" t="e">
        <f t="shared" si="847"/>
        <v>#REF!</v>
      </c>
      <c r="CX143" s="432" t="e">
        <f>CR143*#REF!</f>
        <v>#REF!</v>
      </c>
      <c r="CY143" s="433" t="e">
        <f>CT143*#REF!</f>
        <v>#REF!</v>
      </c>
      <c r="CZ143" s="441" t="e">
        <f t="shared" si="848"/>
        <v>#REF!</v>
      </c>
      <c r="DA143" s="137" t="e">
        <f>#REF!</f>
        <v>#REF!</v>
      </c>
      <c r="DB143" s="137" t="e">
        <f>#REF!</f>
        <v>#REF!</v>
      </c>
      <c r="DC143" s="204" t="e">
        <f t="shared" si="849"/>
        <v>#REF!</v>
      </c>
      <c r="DD143" s="204" t="e">
        <f>DA143*#REF!</f>
        <v>#REF!</v>
      </c>
      <c r="DE143" s="204" t="e">
        <f>DC143*#REF!</f>
        <v>#REF!</v>
      </c>
      <c r="DF143" s="205" t="e">
        <f t="shared" si="850"/>
        <v>#REF!</v>
      </c>
      <c r="DG143" s="432" t="e">
        <f>DA143*#REF!</f>
        <v>#REF!</v>
      </c>
      <c r="DH143" s="433" t="e">
        <f>DC143*#REF!</f>
        <v>#REF!</v>
      </c>
      <c r="DI143" s="433" t="e">
        <f t="shared" si="851"/>
        <v>#REF!</v>
      </c>
      <c r="DJ143" s="136" t="e">
        <f>#REF!</f>
        <v>#REF!</v>
      </c>
      <c r="DK143" s="137" t="e">
        <f>#REF!</f>
        <v>#REF!</v>
      </c>
      <c r="DL143" s="204" t="e">
        <f t="shared" si="852"/>
        <v>#REF!</v>
      </c>
      <c r="DM143" s="204" t="e">
        <f>DJ143*#REF!</f>
        <v>#REF!</v>
      </c>
      <c r="DN143" s="205" t="e">
        <f>DL143*#REF!</f>
        <v>#REF!</v>
      </c>
      <c r="DO143" s="205" t="e">
        <f t="shared" si="853"/>
        <v>#REF!</v>
      </c>
      <c r="DP143" s="137" t="e">
        <f>#REF!</f>
        <v>#REF!</v>
      </c>
      <c r="DQ143" s="137" t="e">
        <f>#REF!</f>
        <v>#REF!</v>
      </c>
      <c r="DR143" s="204" t="e">
        <f t="shared" si="854"/>
        <v>#REF!</v>
      </c>
      <c r="DS143" s="204" t="e">
        <f>DP143*#REF!</f>
        <v>#REF!</v>
      </c>
      <c r="DT143" s="205" t="e">
        <f>DR143*#REF!</f>
        <v>#REF!</v>
      </c>
      <c r="DU143" s="205" t="e">
        <f t="shared" si="855"/>
        <v>#REF!</v>
      </c>
      <c r="DV143" s="432" t="e">
        <f>DP143*#REF!</f>
        <v>#REF!</v>
      </c>
      <c r="DW143" s="433" t="e">
        <f>DR143*#REF!</f>
        <v>#REF!</v>
      </c>
      <c r="DX143" s="433" t="e">
        <f t="shared" si="856"/>
        <v>#REF!</v>
      </c>
      <c r="DY143" s="137" t="e">
        <f>#REF!</f>
        <v>#REF!</v>
      </c>
      <c r="DZ143" s="137" t="e">
        <f>#REF!</f>
        <v>#REF!</v>
      </c>
      <c r="EA143" s="204" t="e">
        <f t="shared" si="857"/>
        <v>#REF!</v>
      </c>
      <c r="EB143" s="204" t="e">
        <f>DY143*#REF!</f>
        <v>#REF!</v>
      </c>
      <c r="EC143" s="205" t="e">
        <f>EA143*#REF!</f>
        <v>#REF!</v>
      </c>
      <c r="ED143" s="205" t="e">
        <f t="shared" si="858"/>
        <v>#REF!</v>
      </c>
      <c r="EE143" s="432" t="e">
        <f>DY143*#REF!</f>
        <v>#REF!</v>
      </c>
      <c r="EF143" s="433" t="e">
        <f>EA143*#REF!</f>
        <v>#REF!</v>
      </c>
      <c r="EG143" s="441" t="e">
        <f t="shared" si="859"/>
        <v>#REF!</v>
      </c>
      <c r="EH143" s="137" t="e">
        <f>#REF!</f>
        <v>#REF!</v>
      </c>
      <c r="EI143" s="137" t="e">
        <f>#REF!</f>
        <v>#REF!</v>
      </c>
      <c r="EJ143" s="204" t="e">
        <f t="shared" si="860"/>
        <v>#REF!</v>
      </c>
      <c r="EK143" s="204" t="e">
        <f>EH143*#REF!</f>
        <v>#REF!</v>
      </c>
      <c r="EL143" s="204" t="e">
        <f>EJ143*#REF!</f>
        <v>#REF!</v>
      </c>
      <c r="EM143" s="205" t="e">
        <f t="shared" si="861"/>
        <v>#REF!</v>
      </c>
      <c r="EN143" s="432" t="e">
        <f>EH143*#REF!</f>
        <v>#REF!</v>
      </c>
      <c r="EO143" s="433" t="e">
        <f>EJ143*#REF!</f>
        <v>#REF!</v>
      </c>
      <c r="EP143" s="441" t="e">
        <f t="shared" si="862"/>
        <v>#REF!</v>
      </c>
      <c r="EQ143" s="136" t="e">
        <f>#REF!</f>
        <v>#REF!</v>
      </c>
      <c r="ER143" s="137" t="e">
        <f>#REF!</f>
        <v>#REF!</v>
      </c>
      <c r="ES143" s="204" t="e">
        <f t="shared" si="863"/>
        <v>#REF!</v>
      </c>
      <c r="ET143" s="204" t="e">
        <f>EQ143*#REF!</f>
        <v>#REF!</v>
      </c>
      <c r="EU143" s="205" t="e">
        <f>ES143*#REF!</f>
        <v>#REF!</v>
      </c>
      <c r="EV143" s="205" t="e">
        <f t="shared" si="864"/>
        <v>#REF!</v>
      </c>
      <c r="EW143" s="137" t="e">
        <f>#REF!</f>
        <v>#REF!</v>
      </c>
      <c r="EX143" s="137" t="e">
        <f>#REF!</f>
        <v>#REF!</v>
      </c>
      <c r="EY143" s="204" t="e">
        <f t="shared" si="865"/>
        <v>#REF!</v>
      </c>
      <c r="EZ143" s="204" t="e">
        <f>EW143*#REF!</f>
        <v>#REF!</v>
      </c>
      <c r="FA143" s="205" t="e">
        <f>EY143*#REF!</f>
        <v>#REF!</v>
      </c>
      <c r="FB143" s="205" t="e">
        <f t="shared" si="866"/>
        <v>#REF!</v>
      </c>
      <c r="FC143" s="432" t="e">
        <f>EW143*#REF!</f>
        <v>#REF!</v>
      </c>
      <c r="FD143" s="433" t="e">
        <f>EY143*#REF!</f>
        <v>#REF!</v>
      </c>
      <c r="FE143" s="433" t="e">
        <f t="shared" si="867"/>
        <v>#REF!</v>
      </c>
      <c r="FF143" s="137" t="e">
        <f>#REF!</f>
        <v>#REF!</v>
      </c>
      <c r="FG143" s="137" t="e">
        <f>#REF!</f>
        <v>#REF!</v>
      </c>
      <c r="FH143" s="204" t="e">
        <f t="shared" si="868"/>
        <v>#REF!</v>
      </c>
      <c r="FI143" s="204" t="e">
        <f>FF143*#REF!</f>
        <v>#REF!</v>
      </c>
      <c r="FJ143" s="205" t="e">
        <f>FH143*#REF!</f>
        <v>#REF!</v>
      </c>
      <c r="FK143" s="205" t="e">
        <f t="shared" si="869"/>
        <v>#REF!</v>
      </c>
      <c r="FL143" s="432" t="e">
        <f>FF143*#REF!</f>
        <v>#REF!</v>
      </c>
      <c r="FM143" s="433" t="e">
        <f>FH143*#REF!</f>
        <v>#REF!</v>
      </c>
      <c r="FN143" s="441" t="e">
        <f t="shared" si="870"/>
        <v>#REF!</v>
      </c>
      <c r="FO143" s="137" t="e">
        <f>#REF!</f>
        <v>#REF!</v>
      </c>
      <c r="FP143" s="137" t="e">
        <f>#REF!</f>
        <v>#REF!</v>
      </c>
      <c r="FQ143" s="204" t="e">
        <f t="shared" si="871"/>
        <v>#REF!</v>
      </c>
      <c r="FR143" s="204" t="e">
        <f>FO143*#REF!</f>
        <v>#REF!</v>
      </c>
      <c r="FS143" s="204" t="e">
        <f>FQ143*#REF!</f>
        <v>#REF!</v>
      </c>
      <c r="FT143" s="205" t="e">
        <f t="shared" si="872"/>
        <v>#REF!</v>
      </c>
      <c r="FU143" s="432" t="e">
        <f>FO143*#REF!</f>
        <v>#REF!</v>
      </c>
      <c r="FV143" s="433" t="e">
        <f>FQ143*#REF!</f>
        <v>#REF!</v>
      </c>
      <c r="FW143" s="454" t="e">
        <f t="shared" si="873"/>
        <v>#REF!</v>
      </c>
    </row>
    <row r="144" spans="1:179" s="12" customFormat="1">
      <c r="A144" s="874"/>
      <c r="B144" s="332" t="s">
        <v>668</v>
      </c>
      <c r="C144" s="377"/>
      <c r="D144" s="334" t="s">
        <v>146</v>
      </c>
      <c r="E144" s="262" t="e">
        <f t="shared" si="874"/>
        <v>#REF!</v>
      </c>
      <c r="F144" s="263" t="e">
        <f t="shared" si="875"/>
        <v>#REF!</v>
      </c>
      <c r="G144" s="263" t="e">
        <f t="shared" si="876"/>
        <v>#REF!</v>
      </c>
      <c r="H144" s="263" t="e">
        <f t="shared" si="877"/>
        <v>#REF!</v>
      </c>
      <c r="I144" s="263" t="e">
        <f t="shared" si="878"/>
        <v>#REF!</v>
      </c>
      <c r="J144" s="263" t="e">
        <f t="shared" si="879"/>
        <v>#REF!</v>
      </c>
      <c r="K144" s="473" t="e">
        <f t="shared" si="880"/>
        <v>#REF!</v>
      </c>
      <c r="L144" s="474" t="e">
        <f t="shared" si="881"/>
        <v>#REF!</v>
      </c>
      <c r="M144" s="739" t="e">
        <f t="shared" si="882"/>
        <v>#REF!</v>
      </c>
      <c r="N144" s="148"/>
      <c r="O144" s="136" t="e">
        <f>#REF!</f>
        <v>#REF!</v>
      </c>
      <c r="P144" s="137" t="e">
        <f>#REF!</f>
        <v>#REF!</v>
      </c>
      <c r="Q144" s="204" t="e">
        <f t="shared" si="819"/>
        <v>#REF!</v>
      </c>
      <c r="R144" s="204" t="e">
        <f>O144*#REF!</f>
        <v>#REF!</v>
      </c>
      <c r="S144" s="205" t="e">
        <f>Q144*#REF!</f>
        <v>#REF!</v>
      </c>
      <c r="T144" s="205" t="e">
        <f t="shared" si="820"/>
        <v>#REF!</v>
      </c>
      <c r="U144" s="137" t="e">
        <f>#REF!</f>
        <v>#REF!</v>
      </c>
      <c r="V144" s="137" t="e">
        <f>#REF!</f>
        <v>#REF!</v>
      </c>
      <c r="W144" s="204" t="e">
        <f t="shared" si="821"/>
        <v>#REF!</v>
      </c>
      <c r="X144" s="204" t="e">
        <f>U144*#REF!</f>
        <v>#REF!</v>
      </c>
      <c r="Y144" s="205" t="e">
        <f>W144*#REF!</f>
        <v>#REF!</v>
      </c>
      <c r="Z144" s="205" t="e">
        <f t="shared" si="822"/>
        <v>#REF!</v>
      </c>
      <c r="AA144" s="432" t="e">
        <f>U144*#REF!</f>
        <v>#REF!</v>
      </c>
      <c r="AB144" s="433" t="e">
        <f>W144*#REF!</f>
        <v>#REF!</v>
      </c>
      <c r="AC144" s="433" t="e">
        <f t="shared" si="823"/>
        <v>#REF!</v>
      </c>
      <c r="AD144" s="137" t="e">
        <f>#REF!</f>
        <v>#REF!</v>
      </c>
      <c r="AE144" s="137" t="e">
        <f>#REF!</f>
        <v>#REF!</v>
      </c>
      <c r="AF144" s="204" t="e">
        <f t="shared" si="824"/>
        <v>#REF!</v>
      </c>
      <c r="AG144" s="204" t="e">
        <f>AD144*#REF!</f>
        <v>#REF!</v>
      </c>
      <c r="AH144" s="205" t="e">
        <f>AF144*#REF!</f>
        <v>#REF!</v>
      </c>
      <c r="AI144" s="205" t="e">
        <f t="shared" si="825"/>
        <v>#REF!</v>
      </c>
      <c r="AJ144" s="432" t="e">
        <f>AD144*#REF!</f>
        <v>#REF!</v>
      </c>
      <c r="AK144" s="433" t="e">
        <f>AF144*#REF!</f>
        <v>#REF!</v>
      </c>
      <c r="AL144" s="433" t="e">
        <f t="shared" si="826"/>
        <v>#REF!</v>
      </c>
      <c r="AM144" s="137" t="e">
        <f>#REF!</f>
        <v>#REF!</v>
      </c>
      <c r="AN144" s="137" t="e">
        <f>#REF!</f>
        <v>#REF!</v>
      </c>
      <c r="AO144" s="204" t="e">
        <f t="shared" si="827"/>
        <v>#REF!</v>
      </c>
      <c r="AP144" s="204" t="e">
        <f>AM144*#REF!</f>
        <v>#REF!</v>
      </c>
      <c r="AQ144" s="204" t="e">
        <f>AO144*#REF!</f>
        <v>#REF!</v>
      </c>
      <c r="AR144" s="205" t="e">
        <f t="shared" si="828"/>
        <v>#REF!</v>
      </c>
      <c r="AS144" s="432" t="e">
        <f>AM144*#REF!</f>
        <v>#REF!</v>
      </c>
      <c r="AT144" s="433" t="e">
        <f>AO144*#REF!</f>
        <v>#REF!</v>
      </c>
      <c r="AU144" s="433" t="e">
        <f t="shared" si="829"/>
        <v>#REF!</v>
      </c>
      <c r="AV144" s="136" t="e">
        <f>#REF!</f>
        <v>#REF!</v>
      </c>
      <c r="AW144" s="137" t="e">
        <f>#REF!</f>
        <v>#REF!</v>
      </c>
      <c r="AX144" s="204" t="e">
        <f t="shared" si="830"/>
        <v>#REF!</v>
      </c>
      <c r="AY144" s="204" t="e">
        <f>AV144*#REF!</f>
        <v>#REF!</v>
      </c>
      <c r="AZ144" s="205" t="e">
        <f>AX144*#REF!</f>
        <v>#REF!</v>
      </c>
      <c r="BA144" s="205" t="e">
        <f t="shared" si="831"/>
        <v>#REF!</v>
      </c>
      <c r="BB144" s="137" t="e">
        <f>#REF!</f>
        <v>#REF!</v>
      </c>
      <c r="BC144" s="137" t="e">
        <f>#REF!</f>
        <v>#REF!</v>
      </c>
      <c r="BD144" s="204" t="e">
        <f t="shared" si="832"/>
        <v>#REF!</v>
      </c>
      <c r="BE144" s="204" t="e">
        <f>BB144*#REF!</f>
        <v>#REF!</v>
      </c>
      <c r="BF144" s="205" t="e">
        <f>BD144*#REF!</f>
        <v>#REF!</v>
      </c>
      <c r="BG144" s="205" t="e">
        <f t="shared" si="833"/>
        <v>#REF!</v>
      </c>
      <c r="BH144" s="432" t="e">
        <f>BB144*#REF!</f>
        <v>#REF!</v>
      </c>
      <c r="BI144" s="433" t="e">
        <f>BD144*#REF!</f>
        <v>#REF!</v>
      </c>
      <c r="BJ144" s="433" t="e">
        <f t="shared" si="834"/>
        <v>#REF!</v>
      </c>
      <c r="BK144" s="137" t="e">
        <f>#REF!</f>
        <v>#REF!</v>
      </c>
      <c r="BL144" s="137" t="e">
        <f>#REF!</f>
        <v>#REF!</v>
      </c>
      <c r="BM144" s="204" t="e">
        <f t="shared" si="835"/>
        <v>#REF!</v>
      </c>
      <c r="BN144" s="204" t="e">
        <f>BK144*#REF!</f>
        <v>#REF!</v>
      </c>
      <c r="BO144" s="205" t="e">
        <f>BM144*#REF!</f>
        <v>#REF!</v>
      </c>
      <c r="BP144" s="205" t="e">
        <f t="shared" si="836"/>
        <v>#REF!</v>
      </c>
      <c r="BQ144" s="432" t="e">
        <f>BK144*#REF!</f>
        <v>#REF!</v>
      </c>
      <c r="BR144" s="433" t="e">
        <f>BM144*#REF!</f>
        <v>#REF!</v>
      </c>
      <c r="BS144" s="433" t="e">
        <f t="shared" si="837"/>
        <v>#REF!</v>
      </c>
      <c r="BT144" s="137" t="e">
        <f>#REF!</f>
        <v>#REF!</v>
      </c>
      <c r="BU144" s="137" t="e">
        <f>#REF!</f>
        <v>#REF!</v>
      </c>
      <c r="BV144" s="204" t="e">
        <f t="shared" si="838"/>
        <v>#REF!</v>
      </c>
      <c r="BW144" s="204" t="e">
        <f>BT144*#REF!</f>
        <v>#REF!</v>
      </c>
      <c r="BX144" s="204" t="e">
        <f>BV144*#REF!</f>
        <v>#REF!</v>
      </c>
      <c r="BY144" s="205" t="e">
        <f t="shared" si="839"/>
        <v>#REF!</v>
      </c>
      <c r="BZ144" s="432" t="e">
        <f>BT144*#REF!</f>
        <v>#REF!</v>
      </c>
      <c r="CA144" s="433" t="e">
        <f>BV144*#REF!</f>
        <v>#REF!</v>
      </c>
      <c r="CB144" s="441" t="e">
        <f t="shared" si="840"/>
        <v>#REF!</v>
      </c>
      <c r="CC144" s="137" t="e">
        <f>#REF!</f>
        <v>#REF!</v>
      </c>
      <c r="CD144" s="137" t="e">
        <f>#REF!</f>
        <v>#REF!</v>
      </c>
      <c r="CE144" s="204" t="e">
        <f t="shared" si="841"/>
        <v>#REF!</v>
      </c>
      <c r="CF144" s="204" t="e">
        <f>CC144*#REF!</f>
        <v>#REF!</v>
      </c>
      <c r="CG144" s="205" t="e">
        <f>CE144*#REF!</f>
        <v>#REF!</v>
      </c>
      <c r="CH144" s="205" t="e">
        <f t="shared" si="842"/>
        <v>#REF!</v>
      </c>
      <c r="CI144" s="137" t="e">
        <f>#REF!</f>
        <v>#REF!</v>
      </c>
      <c r="CJ144" s="137" t="e">
        <f>#REF!</f>
        <v>#REF!</v>
      </c>
      <c r="CK144" s="204" t="e">
        <f t="shared" si="843"/>
        <v>#REF!</v>
      </c>
      <c r="CL144" s="204" t="e">
        <f>CI144*#REF!</f>
        <v>#REF!</v>
      </c>
      <c r="CM144" s="205" t="e">
        <f>CK144*#REF!</f>
        <v>#REF!</v>
      </c>
      <c r="CN144" s="205" t="e">
        <f t="shared" si="844"/>
        <v>#REF!</v>
      </c>
      <c r="CO144" s="432" t="e">
        <f>CI144*#REF!</f>
        <v>#REF!</v>
      </c>
      <c r="CP144" s="433" t="e">
        <f>CK144*#REF!</f>
        <v>#REF!</v>
      </c>
      <c r="CQ144" s="433" t="e">
        <f t="shared" si="845"/>
        <v>#REF!</v>
      </c>
      <c r="CR144" s="137" t="e">
        <f>#REF!</f>
        <v>#REF!</v>
      </c>
      <c r="CS144" s="137" t="e">
        <f>#REF!</f>
        <v>#REF!</v>
      </c>
      <c r="CT144" s="204" t="e">
        <f t="shared" si="846"/>
        <v>#REF!</v>
      </c>
      <c r="CU144" s="204" t="e">
        <f>CR144*#REF!</f>
        <v>#REF!</v>
      </c>
      <c r="CV144" s="205" t="e">
        <f>CT144*#REF!</f>
        <v>#REF!</v>
      </c>
      <c r="CW144" s="205" t="e">
        <f t="shared" si="847"/>
        <v>#REF!</v>
      </c>
      <c r="CX144" s="432" t="e">
        <f>CR144*#REF!</f>
        <v>#REF!</v>
      </c>
      <c r="CY144" s="433" t="e">
        <f>CT144*#REF!</f>
        <v>#REF!</v>
      </c>
      <c r="CZ144" s="441" t="e">
        <f t="shared" si="848"/>
        <v>#REF!</v>
      </c>
      <c r="DA144" s="137" t="e">
        <f>#REF!</f>
        <v>#REF!</v>
      </c>
      <c r="DB144" s="137" t="e">
        <f>#REF!</f>
        <v>#REF!</v>
      </c>
      <c r="DC144" s="204" t="e">
        <f t="shared" si="849"/>
        <v>#REF!</v>
      </c>
      <c r="DD144" s="204" t="e">
        <f>DA144*#REF!</f>
        <v>#REF!</v>
      </c>
      <c r="DE144" s="204" t="e">
        <f>DC144*#REF!</f>
        <v>#REF!</v>
      </c>
      <c r="DF144" s="205" t="e">
        <f t="shared" si="850"/>
        <v>#REF!</v>
      </c>
      <c r="DG144" s="432" t="e">
        <f>DA144*#REF!</f>
        <v>#REF!</v>
      </c>
      <c r="DH144" s="433" t="e">
        <f>DC144*#REF!</f>
        <v>#REF!</v>
      </c>
      <c r="DI144" s="433" t="e">
        <f t="shared" si="851"/>
        <v>#REF!</v>
      </c>
      <c r="DJ144" s="136" t="e">
        <f>#REF!</f>
        <v>#REF!</v>
      </c>
      <c r="DK144" s="137" t="e">
        <f>#REF!</f>
        <v>#REF!</v>
      </c>
      <c r="DL144" s="204" t="e">
        <f t="shared" si="852"/>
        <v>#REF!</v>
      </c>
      <c r="DM144" s="204" t="e">
        <f>DJ144*#REF!</f>
        <v>#REF!</v>
      </c>
      <c r="DN144" s="205" t="e">
        <f>DL144*#REF!</f>
        <v>#REF!</v>
      </c>
      <c r="DO144" s="205" t="e">
        <f t="shared" si="853"/>
        <v>#REF!</v>
      </c>
      <c r="DP144" s="137" t="e">
        <f>#REF!</f>
        <v>#REF!</v>
      </c>
      <c r="DQ144" s="137" t="e">
        <f>#REF!</f>
        <v>#REF!</v>
      </c>
      <c r="DR144" s="204" t="e">
        <f t="shared" si="854"/>
        <v>#REF!</v>
      </c>
      <c r="DS144" s="204" t="e">
        <f>DP144*#REF!</f>
        <v>#REF!</v>
      </c>
      <c r="DT144" s="205" t="e">
        <f>DR144*#REF!</f>
        <v>#REF!</v>
      </c>
      <c r="DU144" s="205" t="e">
        <f t="shared" si="855"/>
        <v>#REF!</v>
      </c>
      <c r="DV144" s="432" t="e">
        <f>DP144*#REF!</f>
        <v>#REF!</v>
      </c>
      <c r="DW144" s="433" t="e">
        <f>DR144*#REF!</f>
        <v>#REF!</v>
      </c>
      <c r="DX144" s="433" t="e">
        <f t="shared" si="856"/>
        <v>#REF!</v>
      </c>
      <c r="DY144" s="137" t="e">
        <f>#REF!</f>
        <v>#REF!</v>
      </c>
      <c r="DZ144" s="137" t="e">
        <f>#REF!</f>
        <v>#REF!</v>
      </c>
      <c r="EA144" s="204" t="e">
        <f t="shared" si="857"/>
        <v>#REF!</v>
      </c>
      <c r="EB144" s="204" t="e">
        <f>DY144*#REF!</f>
        <v>#REF!</v>
      </c>
      <c r="EC144" s="205" t="e">
        <f>EA144*#REF!</f>
        <v>#REF!</v>
      </c>
      <c r="ED144" s="205" t="e">
        <f t="shared" si="858"/>
        <v>#REF!</v>
      </c>
      <c r="EE144" s="432" t="e">
        <f>DY144*#REF!</f>
        <v>#REF!</v>
      </c>
      <c r="EF144" s="433" t="e">
        <f>EA144*#REF!</f>
        <v>#REF!</v>
      </c>
      <c r="EG144" s="441" t="e">
        <f t="shared" si="859"/>
        <v>#REF!</v>
      </c>
      <c r="EH144" s="137" t="e">
        <f>#REF!</f>
        <v>#REF!</v>
      </c>
      <c r="EI144" s="137" t="e">
        <f>#REF!</f>
        <v>#REF!</v>
      </c>
      <c r="EJ144" s="204" t="e">
        <f t="shared" si="860"/>
        <v>#REF!</v>
      </c>
      <c r="EK144" s="204" t="e">
        <f>EH144*#REF!</f>
        <v>#REF!</v>
      </c>
      <c r="EL144" s="204" t="e">
        <f>EJ144*#REF!</f>
        <v>#REF!</v>
      </c>
      <c r="EM144" s="205" t="e">
        <f t="shared" si="861"/>
        <v>#REF!</v>
      </c>
      <c r="EN144" s="432" t="e">
        <f>EH144*#REF!</f>
        <v>#REF!</v>
      </c>
      <c r="EO144" s="433" t="e">
        <f>EJ144*#REF!</f>
        <v>#REF!</v>
      </c>
      <c r="EP144" s="441" t="e">
        <f t="shared" si="862"/>
        <v>#REF!</v>
      </c>
      <c r="EQ144" s="136" t="e">
        <f>#REF!</f>
        <v>#REF!</v>
      </c>
      <c r="ER144" s="137" t="e">
        <f>#REF!</f>
        <v>#REF!</v>
      </c>
      <c r="ES144" s="204" t="e">
        <f t="shared" si="863"/>
        <v>#REF!</v>
      </c>
      <c r="ET144" s="204" t="e">
        <f>EQ144*#REF!</f>
        <v>#REF!</v>
      </c>
      <c r="EU144" s="205" t="e">
        <f>ES144*#REF!</f>
        <v>#REF!</v>
      </c>
      <c r="EV144" s="205" t="e">
        <f t="shared" si="864"/>
        <v>#REF!</v>
      </c>
      <c r="EW144" s="137" t="e">
        <f>#REF!</f>
        <v>#REF!</v>
      </c>
      <c r="EX144" s="137" t="e">
        <f>#REF!</f>
        <v>#REF!</v>
      </c>
      <c r="EY144" s="204" t="e">
        <f t="shared" si="865"/>
        <v>#REF!</v>
      </c>
      <c r="EZ144" s="204" t="e">
        <f>EW144*#REF!</f>
        <v>#REF!</v>
      </c>
      <c r="FA144" s="205" t="e">
        <f>EY144*#REF!</f>
        <v>#REF!</v>
      </c>
      <c r="FB144" s="205" t="e">
        <f t="shared" si="866"/>
        <v>#REF!</v>
      </c>
      <c r="FC144" s="432" t="e">
        <f>EW144*#REF!</f>
        <v>#REF!</v>
      </c>
      <c r="FD144" s="433" t="e">
        <f>EY144*#REF!</f>
        <v>#REF!</v>
      </c>
      <c r="FE144" s="433" t="e">
        <f t="shared" si="867"/>
        <v>#REF!</v>
      </c>
      <c r="FF144" s="137" t="e">
        <f>#REF!</f>
        <v>#REF!</v>
      </c>
      <c r="FG144" s="137" t="e">
        <f>#REF!</f>
        <v>#REF!</v>
      </c>
      <c r="FH144" s="204" t="e">
        <f t="shared" si="868"/>
        <v>#REF!</v>
      </c>
      <c r="FI144" s="204" t="e">
        <f>FF144*#REF!</f>
        <v>#REF!</v>
      </c>
      <c r="FJ144" s="205" t="e">
        <f>FH144*#REF!</f>
        <v>#REF!</v>
      </c>
      <c r="FK144" s="205" t="e">
        <f t="shared" si="869"/>
        <v>#REF!</v>
      </c>
      <c r="FL144" s="432" t="e">
        <f>FF144*#REF!</f>
        <v>#REF!</v>
      </c>
      <c r="FM144" s="433" t="e">
        <f>FH144*#REF!</f>
        <v>#REF!</v>
      </c>
      <c r="FN144" s="441" t="e">
        <f t="shared" si="870"/>
        <v>#REF!</v>
      </c>
      <c r="FO144" s="137" t="e">
        <f>#REF!</f>
        <v>#REF!</v>
      </c>
      <c r="FP144" s="137" t="e">
        <f>#REF!</f>
        <v>#REF!</v>
      </c>
      <c r="FQ144" s="204" t="e">
        <f t="shared" si="871"/>
        <v>#REF!</v>
      </c>
      <c r="FR144" s="204" t="e">
        <f>FO144*#REF!</f>
        <v>#REF!</v>
      </c>
      <c r="FS144" s="204" t="e">
        <f>FQ144*#REF!</f>
        <v>#REF!</v>
      </c>
      <c r="FT144" s="205" t="e">
        <f t="shared" si="872"/>
        <v>#REF!</v>
      </c>
      <c r="FU144" s="432" t="e">
        <f>FO144*#REF!</f>
        <v>#REF!</v>
      </c>
      <c r="FV144" s="433" t="e">
        <f>FQ144*#REF!</f>
        <v>#REF!</v>
      </c>
      <c r="FW144" s="454" t="e">
        <f t="shared" si="873"/>
        <v>#REF!</v>
      </c>
    </row>
    <row r="145" spans="1:179" s="12" customFormat="1" ht="13.5" customHeight="1">
      <c r="A145" s="874"/>
      <c r="B145" s="887" t="s">
        <v>901</v>
      </c>
      <c r="C145" s="789" t="e">
        <f>#REF!</f>
        <v>#REF!</v>
      </c>
      <c r="D145" s="334" t="s">
        <v>146</v>
      </c>
      <c r="E145" s="262" t="e">
        <f t="shared" si="874"/>
        <v>#REF!</v>
      </c>
      <c r="F145" s="263" t="e">
        <f t="shared" si="875"/>
        <v>#REF!</v>
      </c>
      <c r="G145" s="263" t="e">
        <f t="shared" si="876"/>
        <v>#REF!</v>
      </c>
      <c r="H145" s="263" t="e">
        <f t="shared" si="877"/>
        <v>#REF!</v>
      </c>
      <c r="I145" s="263" t="e">
        <f t="shared" si="878"/>
        <v>#REF!</v>
      </c>
      <c r="J145" s="263" t="e">
        <f t="shared" si="879"/>
        <v>#REF!</v>
      </c>
      <c r="K145" s="473" t="e">
        <f t="shared" si="880"/>
        <v>#REF!</v>
      </c>
      <c r="L145" s="474" t="e">
        <f t="shared" si="881"/>
        <v>#REF!</v>
      </c>
      <c r="M145" s="739" t="e">
        <f t="shared" si="882"/>
        <v>#REF!</v>
      </c>
      <c r="N145" s="148"/>
      <c r="O145" s="136" t="e">
        <f>#REF!</f>
        <v>#REF!</v>
      </c>
      <c r="P145" s="137" t="e">
        <f>#REF!</f>
        <v>#REF!</v>
      </c>
      <c r="Q145" s="204" t="e">
        <f t="shared" si="599"/>
        <v>#REF!</v>
      </c>
      <c r="R145" s="204" t="e">
        <f>O145*#REF!</f>
        <v>#REF!</v>
      </c>
      <c r="S145" s="204" t="e">
        <f>Q145*#REF!</f>
        <v>#REF!</v>
      </c>
      <c r="T145" s="205" t="e">
        <f t="shared" si="600"/>
        <v>#REF!</v>
      </c>
      <c r="U145" s="137" t="e">
        <f>#REF!</f>
        <v>#REF!</v>
      </c>
      <c r="V145" s="137" t="e">
        <f>#REF!</f>
        <v>#REF!</v>
      </c>
      <c r="W145" s="204" t="e">
        <f t="shared" si="704"/>
        <v>#REF!</v>
      </c>
      <c r="X145" s="204" t="e">
        <f>U145*#REF!</f>
        <v>#REF!</v>
      </c>
      <c r="Y145" s="205" t="e">
        <f>W145*#REF!</f>
        <v>#REF!</v>
      </c>
      <c r="Z145" s="205" t="e">
        <f t="shared" si="601"/>
        <v>#REF!</v>
      </c>
      <c r="AA145" s="432" t="e">
        <f>U145*#REF!</f>
        <v>#REF!</v>
      </c>
      <c r="AB145" s="433" t="e">
        <f>W145*#REF!</f>
        <v>#REF!</v>
      </c>
      <c r="AC145" s="433" t="e">
        <f t="shared" si="602"/>
        <v>#REF!</v>
      </c>
      <c r="AD145" s="137" t="e">
        <f>#REF!</f>
        <v>#REF!</v>
      </c>
      <c r="AE145" s="137" t="e">
        <f>#REF!</f>
        <v>#REF!</v>
      </c>
      <c r="AF145" s="204" t="e">
        <f t="shared" si="603"/>
        <v>#REF!</v>
      </c>
      <c r="AG145" s="204" t="e">
        <f>AD145*#REF!</f>
        <v>#REF!</v>
      </c>
      <c r="AH145" s="205" t="e">
        <f>AF145*#REF!</f>
        <v>#REF!</v>
      </c>
      <c r="AI145" s="205" t="e">
        <f t="shared" si="604"/>
        <v>#REF!</v>
      </c>
      <c r="AJ145" s="432" t="e">
        <f>AD145*#REF!</f>
        <v>#REF!</v>
      </c>
      <c r="AK145" s="433" t="e">
        <f>AF145*#REF!</f>
        <v>#REF!</v>
      </c>
      <c r="AL145" s="433" t="e">
        <f t="shared" si="605"/>
        <v>#REF!</v>
      </c>
      <c r="AM145" s="137" t="e">
        <f>#REF!</f>
        <v>#REF!</v>
      </c>
      <c r="AN145" s="137" t="e">
        <f>#REF!</f>
        <v>#REF!</v>
      </c>
      <c r="AO145" s="204" t="e">
        <f t="shared" si="606"/>
        <v>#REF!</v>
      </c>
      <c r="AP145" s="204" t="e">
        <f>AM145*#REF!</f>
        <v>#REF!</v>
      </c>
      <c r="AQ145" s="205" t="e">
        <f>AO145*#REF!</f>
        <v>#REF!</v>
      </c>
      <c r="AR145" s="205" t="e">
        <f t="shared" si="607"/>
        <v>#REF!</v>
      </c>
      <c r="AS145" s="432" t="e">
        <f>AM145*#REF!</f>
        <v>#REF!</v>
      </c>
      <c r="AT145" s="433" t="e">
        <f>AO145*#REF!</f>
        <v>#REF!</v>
      </c>
      <c r="AU145" s="433" t="e">
        <f t="shared" si="608"/>
        <v>#REF!</v>
      </c>
      <c r="AV145" s="136" t="e">
        <f>#REF!</f>
        <v>#REF!</v>
      </c>
      <c r="AW145" s="137" t="e">
        <f>#REF!</f>
        <v>#REF!</v>
      </c>
      <c r="AX145" s="204" t="e">
        <f t="shared" si="609"/>
        <v>#REF!</v>
      </c>
      <c r="AY145" s="204" t="e">
        <f>AV145*#REF!</f>
        <v>#REF!</v>
      </c>
      <c r="AZ145" s="204" t="e">
        <f>AX145*#REF!</f>
        <v>#REF!</v>
      </c>
      <c r="BA145" s="205" t="e">
        <f t="shared" si="610"/>
        <v>#REF!</v>
      </c>
      <c r="BB145" s="137" t="e">
        <f>#REF!</f>
        <v>#REF!</v>
      </c>
      <c r="BC145" s="137" t="e">
        <f>#REF!</f>
        <v>#REF!</v>
      </c>
      <c r="BD145" s="204" t="e">
        <f t="shared" si="705"/>
        <v>#REF!</v>
      </c>
      <c r="BE145" s="204" t="e">
        <f>BB145*#REF!</f>
        <v>#REF!</v>
      </c>
      <c r="BF145" s="205" t="e">
        <f>BD145*#REF!</f>
        <v>#REF!</v>
      </c>
      <c r="BG145" s="205" t="e">
        <f t="shared" si="611"/>
        <v>#REF!</v>
      </c>
      <c r="BH145" s="432" t="e">
        <f>BB145*#REF!</f>
        <v>#REF!</v>
      </c>
      <c r="BI145" s="433" t="e">
        <f>BD145*#REF!</f>
        <v>#REF!</v>
      </c>
      <c r="BJ145" s="433" t="e">
        <f t="shared" si="612"/>
        <v>#REF!</v>
      </c>
      <c r="BK145" s="137" t="e">
        <f>#REF!</f>
        <v>#REF!</v>
      </c>
      <c r="BL145" s="137" t="e">
        <f>#REF!</f>
        <v>#REF!</v>
      </c>
      <c r="BM145" s="204" t="e">
        <f t="shared" si="613"/>
        <v>#REF!</v>
      </c>
      <c r="BN145" s="204" t="e">
        <f>BK145*#REF!</f>
        <v>#REF!</v>
      </c>
      <c r="BO145" s="205" t="e">
        <f>BM145*#REF!</f>
        <v>#REF!</v>
      </c>
      <c r="BP145" s="205" t="e">
        <f t="shared" si="614"/>
        <v>#REF!</v>
      </c>
      <c r="BQ145" s="432" t="e">
        <f>BK145*#REF!</f>
        <v>#REF!</v>
      </c>
      <c r="BR145" s="433" t="e">
        <f>BM145*#REF!</f>
        <v>#REF!</v>
      </c>
      <c r="BS145" s="433" t="e">
        <f t="shared" si="615"/>
        <v>#REF!</v>
      </c>
      <c r="BT145" s="137" t="e">
        <f>#REF!</f>
        <v>#REF!</v>
      </c>
      <c r="BU145" s="137" t="e">
        <f>#REF!</f>
        <v>#REF!</v>
      </c>
      <c r="BV145" s="204" t="e">
        <f t="shared" si="616"/>
        <v>#REF!</v>
      </c>
      <c r="BW145" s="204" t="e">
        <f>BT145*#REF!</f>
        <v>#REF!</v>
      </c>
      <c r="BX145" s="205" t="e">
        <f>BV145*#REF!</f>
        <v>#REF!</v>
      </c>
      <c r="BY145" s="205" t="e">
        <f t="shared" si="617"/>
        <v>#REF!</v>
      </c>
      <c r="BZ145" s="432" t="e">
        <f>BT145*#REF!</f>
        <v>#REF!</v>
      </c>
      <c r="CA145" s="433" t="e">
        <f>BV145*#REF!</f>
        <v>#REF!</v>
      </c>
      <c r="CB145" s="441" t="e">
        <f t="shared" si="618"/>
        <v>#REF!</v>
      </c>
      <c r="CC145" s="137" t="e">
        <f>#REF!</f>
        <v>#REF!</v>
      </c>
      <c r="CD145" s="137" t="e">
        <f>#REF!</f>
        <v>#REF!</v>
      </c>
      <c r="CE145" s="204" t="e">
        <f t="shared" si="619"/>
        <v>#REF!</v>
      </c>
      <c r="CF145" s="204" t="e">
        <f>CC145*#REF!</f>
        <v>#REF!</v>
      </c>
      <c r="CG145" s="204" t="e">
        <f>CE145*#REF!</f>
        <v>#REF!</v>
      </c>
      <c r="CH145" s="205" t="e">
        <f t="shared" si="620"/>
        <v>#REF!</v>
      </c>
      <c r="CI145" s="137" t="e">
        <f>#REF!</f>
        <v>#REF!</v>
      </c>
      <c r="CJ145" s="137" t="e">
        <f>#REF!</f>
        <v>#REF!</v>
      </c>
      <c r="CK145" s="204" t="e">
        <f t="shared" si="706"/>
        <v>#REF!</v>
      </c>
      <c r="CL145" s="204" t="e">
        <f>CI145*#REF!</f>
        <v>#REF!</v>
      </c>
      <c r="CM145" s="205" t="e">
        <f>CK145*#REF!</f>
        <v>#REF!</v>
      </c>
      <c r="CN145" s="205" t="e">
        <f t="shared" si="621"/>
        <v>#REF!</v>
      </c>
      <c r="CO145" s="432" t="e">
        <f>CI145*#REF!</f>
        <v>#REF!</v>
      </c>
      <c r="CP145" s="433" t="e">
        <f>CK145*#REF!</f>
        <v>#REF!</v>
      </c>
      <c r="CQ145" s="433" t="e">
        <f t="shared" si="622"/>
        <v>#REF!</v>
      </c>
      <c r="CR145" s="137" t="e">
        <f>#REF!</f>
        <v>#REF!</v>
      </c>
      <c r="CS145" s="137" t="e">
        <f>#REF!</f>
        <v>#REF!</v>
      </c>
      <c r="CT145" s="204" t="e">
        <f t="shared" si="623"/>
        <v>#REF!</v>
      </c>
      <c r="CU145" s="204" t="e">
        <f>CR145*#REF!</f>
        <v>#REF!</v>
      </c>
      <c r="CV145" s="205" t="e">
        <f>CT145*#REF!</f>
        <v>#REF!</v>
      </c>
      <c r="CW145" s="205" t="e">
        <f t="shared" si="624"/>
        <v>#REF!</v>
      </c>
      <c r="CX145" s="432" t="e">
        <f>CR145*#REF!</f>
        <v>#REF!</v>
      </c>
      <c r="CY145" s="433" t="e">
        <f>CT145*#REF!</f>
        <v>#REF!</v>
      </c>
      <c r="CZ145" s="441" t="e">
        <f t="shared" si="625"/>
        <v>#REF!</v>
      </c>
      <c r="DA145" s="137" t="e">
        <f>#REF!</f>
        <v>#REF!</v>
      </c>
      <c r="DB145" s="137" t="e">
        <f>#REF!</f>
        <v>#REF!</v>
      </c>
      <c r="DC145" s="204" t="e">
        <f t="shared" si="626"/>
        <v>#REF!</v>
      </c>
      <c r="DD145" s="204" t="e">
        <f>DA145*#REF!</f>
        <v>#REF!</v>
      </c>
      <c r="DE145" s="205" t="e">
        <f>DC145*#REF!</f>
        <v>#REF!</v>
      </c>
      <c r="DF145" s="205" t="e">
        <f t="shared" si="627"/>
        <v>#REF!</v>
      </c>
      <c r="DG145" s="432" t="e">
        <f>DA145*#REF!</f>
        <v>#REF!</v>
      </c>
      <c r="DH145" s="433" t="e">
        <f>DC145*#REF!</f>
        <v>#REF!</v>
      </c>
      <c r="DI145" s="433" t="e">
        <f t="shared" si="628"/>
        <v>#REF!</v>
      </c>
      <c r="DJ145" s="136" t="e">
        <f>#REF!</f>
        <v>#REF!</v>
      </c>
      <c r="DK145" s="137" t="e">
        <f>#REF!</f>
        <v>#REF!</v>
      </c>
      <c r="DL145" s="204" t="e">
        <f t="shared" si="629"/>
        <v>#REF!</v>
      </c>
      <c r="DM145" s="204" t="e">
        <f>DJ145*#REF!</f>
        <v>#REF!</v>
      </c>
      <c r="DN145" s="204" t="e">
        <f>DL145*#REF!</f>
        <v>#REF!</v>
      </c>
      <c r="DO145" s="205" t="e">
        <f t="shared" si="630"/>
        <v>#REF!</v>
      </c>
      <c r="DP145" s="137" t="e">
        <f>#REF!</f>
        <v>#REF!</v>
      </c>
      <c r="DQ145" s="137" t="e">
        <f>#REF!</f>
        <v>#REF!</v>
      </c>
      <c r="DR145" s="204" t="e">
        <f t="shared" si="707"/>
        <v>#REF!</v>
      </c>
      <c r="DS145" s="204" t="e">
        <f>DP145*#REF!</f>
        <v>#REF!</v>
      </c>
      <c r="DT145" s="205" t="e">
        <f>DR145*#REF!</f>
        <v>#REF!</v>
      </c>
      <c r="DU145" s="205" t="e">
        <f t="shared" si="631"/>
        <v>#REF!</v>
      </c>
      <c r="DV145" s="432" t="e">
        <f>DP145*#REF!</f>
        <v>#REF!</v>
      </c>
      <c r="DW145" s="433" t="e">
        <f>DR145*#REF!</f>
        <v>#REF!</v>
      </c>
      <c r="DX145" s="433" t="e">
        <f t="shared" si="632"/>
        <v>#REF!</v>
      </c>
      <c r="DY145" s="137" t="e">
        <f>#REF!</f>
        <v>#REF!</v>
      </c>
      <c r="DZ145" s="137" t="e">
        <f>#REF!</f>
        <v>#REF!</v>
      </c>
      <c r="EA145" s="204" t="e">
        <f t="shared" si="633"/>
        <v>#REF!</v>
      </c>
      <c r="EB145" s="204" t="e">
        <f>DY145*#REF!</f>
        <v>#REF!</v>
      </c>
      <c r="EC145" s="205" t="e">
        <f>EA145*#REF!</f>
        <v>#REF!</v>
      </c>
      <c r="ED145" s="205" t="e">
        <f t="shared" si="634"/>
        <v>#REF!</v>
      </c>
      <c r="EE145" s="432" t="e">
        <f>DY145*#REF!</f>
        <v>#REF!</v>
      </c>
      <c r="EF145" s="433" t="e">
        <f>EA145*#REF!</f>
        <v>#REF!</v>
      </c>
      <c r="EG145" s="441" t="e">
        <f t="shared" si="635"/>
        <v>#REF!</v>
      </c>
      <c r="EH145" s="137" t="e">
        <f>#REF!</f>
        <v>#REF!</v>
      </c>
      <c r="EI145" s="137" t="e">
        <f>#REF!</f>
        <v>#REF!</v>
      </c>
      <c r="EJ145" s="204" t="e">
        <f t="shared" si="636"/>
        <v>#REF!</v>
      </c>
      <c r="EK145" s="204" t="e">
        <f>EH145*#REF!</f>
        <v>#REF!</v>
      </c>
      <c r="EL145" s="205" t="e">
        <f>EJ145*#REF!</f>
        <v>#REF!</v>
      </c>
      <c r="EM145" s="205" t="e">
        <f t="shared" si="637"/>
        <v>#REF!</v>
      </c>
      <c r="EN145" s="432" t="e">
        <f>EH145*#REF!</f>
        <v>#REF!</v>
      </c>
      <c r="EO145" s="433" t="e">
        <f>EJ145*#REF!</f>
        <v>#REF!</v>
      </c>
      <c r="EP145" s="441" t="e">
        <f t="shared" si="638"/>
        <v>#REF!</v>
      </c>
      <c r="EQ145" s="136" t="e">
        <f>#REF!</f>
        <v>#REF!</v>
      </c>
      <c r="ER145" s="137" t="e">
        <f>#REF!</f>
        <v>#REF!</v>
      </c>
      <c r="ES145" s="204" t="e">
        <f t="shared" si="639"/>
        <v>#REF!</v>
      </c>
      <c r="ET145" s="204" t="e">
        <f>EQ145*#REF!</f>
        <v>#REF!</v>
      </c>
      <c r="EU145" s="204" t="e">
        <f>ES145*#REF!</f>
        <v>#REF!</v>
      </c>
      <c r="EV145" s="205" t="e">
        <f t="shared" si="640"/>
        <v>#REF!</v>
      </c>
      <c r="EW145" s="137" t="e">
        <f>#REF!</f>
        <v>#REF!</v>
      </c>
      <c r="EX145" s="137" t="e">
        <f>#REF!</f>
        <v>#REF!</v>
      </c>
      <c r="EY145" s="204" t="e">
        <f t="shared" si="708"/>
        <v>#REF!</v>
      </c>
      <c r="EZ145" s="204" t="e">
        <f>EW145*#REF!</f>
        <v>#REF!</v>
      </c>
      <c r="FA145" s="205" t="e">
        <f>EY145*#REF!</f>
        <v>#REF!</v>
      </c>
      <c r="FB145" s="205" t="e">
        <f t="shared" si="641"/>
        <v>#REF!</v>
      </c>
      <c r="FC145" s="432" t="e">
        <f>EW145*#REF!</f>
        <v>#REF!</v>
      </c>
      <c r="FD145" s="433" t="e">
        <f>EY145*#REF!</f>
        <v>#REF!</v>
      </c>
      <c r="FE145" s="433" t="e">
        <f t="shared" si="642"/>
        <v>#REF!</v>
      </c>
      <c r="FF145" s="137" t="e">
        <f>#REF!</f>
        <v>#REF!</v>
      </c>
      <c r="FG145" s="137" t="e">
        <f>#REF!</f>
        <v>#REF!</v>
      </c>
      <c r="FH145" s="204" t="e">
        <f t="shared" si="643"/>
        <v>#REF!</v>
      </c>
      <c r="FI145" s="204" t="e">
        <f>FF145*#REF!</f>
        <v>#REF!</v>
      </c>
      <c r="FJ145" s="205" t="e">
        <f>FH145*#REF!</f>
        <v>#REF!</v>
      </c>
      <c r="FK145" s="205" t="e">
        <f t="shared" si="644"/>
        <v>#REF!</v>
      </c>
      <c r="FL145" s="432" t="e">
        <f>FF145*#REF!</f>
        <v>#REF!</v>
      </c>
      <c r="FM145" s="433" t="e">
        <f>FH145*#REF!</f>
        <v>#REF!</v>
      </c>
      <c r="FN145" s="441" t="e">
        <f t="shared" si="645"/>
        <v>#REF!</v>
      </c>
      <c r="FO145" s="137" t="e">
        <f>#REF!</f>
        <v>#REF!</v>
      </c>
      <c r="FP145" s="137" t="e">
        <f>#REF!</f>
        <v>#REF!</v>
      </c>
      <c r="FQ145" s="204" t="e">
        <f t="shared" si="646"/>
        <v>#REF!</v>
      </c>
      <c r="FR145" s="204" t="e">
        <f>FO145*#REF!</f>
        <v>#REF!</v>
      </c>
      <c r="FS145" s="205" t="e">
        <f>FQ145*#REF!</f>
        <v>#REF!</v>
      </c>
      <c r="FT145" s="205" t="e">
        <f t="shared" si="647"/>
        <v>#REF!</v>
      </c>
      <c r="FU145" s="432" t="e">
        <f>FO145*#REF!</f>
        <v>#REF!</v>
      </c>
      <c r="FV145" s="433" t="e">
        <f>FQ145*#REF!</f>
        <v>#REF!</v>
      </c>
      <c r="FW145" s="454" t="e">
        <f t="shared" si="648"/>
        <v>#REF!</v>
      </c>
    </row>
    <row r="146" spans="1:179" s="12" customFormat="1" ht="13.5" customHeight="1">
      <c r="A146" s="874"/>
      <c r="B146" s="887"/>
      <c r="C146" s="789" t="e">
        <f>#REF!</f>
        <v>#REF!</v>
      </c>
      <c r="D146" s="334" t="s">
        <v>146</v>
      </c>
      <c r="E146" s="262" t="e">
        <f t="shared" si="874"/>
        <v>#REF!</v>
      </c>
      <c r="F146" s="263" t="e">
        <f t="shared" si="875"/>
        <v>#REF!</v>
      </c>
      <c r="G146" s="263" t="e">
        <f t="shared" si="876"/>
        <v>#REF!</v>
      </c>
      <c r="H146" s="263" t="e">
        <f t="shared" si="877"/>
        <v>#REF!</v>
      </c>
      <c r="I146" s="263" t="e">
        <f t="shared" si="878"/>
        <v>#REF!</v>
      </c>
      <c r="J146" s="263" t="e">
        <f t="shared" si="879"/>
        <v>#REF!</v>
      </c>
      <c r="K146" s="473" t="e">
        <f t="shared" si="880"/>
        <v>#REF!</v>
      </c>
      <c r="L146" s="474" t="e">
        <f t="shared" si="881"/>
        <v>#REF!</v>
      </c>
      <c r="M146" s="739" t="e">
        <f t="shared" si="882"/>
        <v>#REF!</v>
      </c>
      <c r="N146" s="148"/>
      <c r="O146" s="136" t="e">
        <f>#REF!</f>
        <v>#REF!</v>
      </c>
      <c r="P146" s="137" t="e">
        <f>#REF!</f>
        <v>#REF!</v>
      </c>
      <c r="Q146" s="204" t="e">
        <f t="shared" si="599"/>
        <v>#REF!</v>
      </c>
      <c r="R146" s="204" t="e">
        <f>O146*#REF!</f>
        <v>#REF!</v>
      </c>
      <c r="S146" s="204" t="e">
        <f>Q146*#REF!</f>
        <v>#REF!</v>
      </c>
      <c r="T146" s="205" t="e">
        <f t="shared" si="600"/>
        <v>#REF!</v>
      </c>
      <c r="U146" s="137" t="e">
        <f>#REF!</f>
        <v>#REF!</v>
      </c>
      <c r="V146" s="137" t="e">
        <f>#REF!</f>
        <v>#REF!</v>
      </c>
      <c r="W146" s="204" t="e">
        <f t="shared" si="704"/>
        <v>#REF!</v>
      </c>
      <c r="X146" s="204" t="e">
        <f>U146*#REF!</f>
        <v>#REF!</v>
      </c>
      <c r="Y146" s="205" t="e">
        <f>W146*#REF!</f>
        <v>#REF!</v>
      </c>
      <c r="Z146" s="205" t="e">
        <f t="shared" si="601"/>
        <v>#REF!</v>
      </c>
      <c r="AA146" s="432" t="e">
        <f>U146*#REF!</f>
        <v>#REF!</v>
      </c>
      <c r="AB146" s="433" t="e">
        <f>W146*#REF!</f>
        <v>#REF!</v>
      </c>
      <c r="AC146" s="433" t="e">
        <f t="shared" si="602"/>
        <v>#REF!</v>
      </c>
      <c r="AD146" s="137" t="e">
        <f>#REF!</f>
        <v>#REF!</v>
      </c>
      <c r="AE146" s="137" t="e">
        <f>#REF!</f>
        <v>#REF!</v>
      </c>
      <c r="AF146" s="204" t="e">
        <f t="shared" si="603"/>
        <v>#REF!</v>
      </c>
      <c r="AG146" s="204" t="e">
        <f>AD146*#REF!</f>
        <v>#REF!</v>
      </c>
      <c r="AH146" s="205" t="e">
        <f>AF146*#REF!</f>
        <v>#REF!</v>
      </c>
      <c r="AI146" s="205" t="e">
        <f t="shared" si="604"/>
        <v>#REF!</v>
      </c>
      <c r="AJ146" s="432" t="e">
        <f>AD146*#REF!</f>
        <v>#REF!</v>
      </c>
      <c r="AK146" s="433" t="e">
        <f>AF146*#REF!</f>
        <v>#REF!</v>
      </c>
      <c r="AL146" s="433" t="e">
        <f t="shared" si="605"/>
        <v>#REF!</v>
      </c>
      <c r="AM146" s="137" t="e">
        <f>#REF!</f>
        <v>#REF!</v>
      </c>
      <c r="AN146" s="137" t="e">
        <f>#REF!</f>
        <v>#REF!</v>
      </c>
      <c r="AO146" s="204" t="e">
        <f t="shared" si="606"/>
        <v>#REF!</v>
      </c>
      <c r="AP146" s="204" t="e">
        <f>AM146*#REF!</f>
        <v>#REF!</v>
      </c>
      <c r="AQ146" s="205" t="e">
        <f>AO146*#REF!</f>
        <v>#REF!</v>
      </c>
      <c r="AR146" s="205" t="e">
        <f t="shared" si="607"/>
        <v>#REF!</v>
      </c>
      <c r="AS146" s="432" t="e">
        <f>AM146*#REF!</f>
        <v>#REF!</v>
      </c>
      <c r="AT146" s="433" t="e">
        <f>AO146*#REF!</f>
        <v>#REF!</v>
      </c>
      <c r="AU146" s="433" t="e">
        <f t="shared" si="608"/>
        <v>#REF!</v>
      </c>
      <c r="AV146" s="136" t="e">
        <f>#REF!</f>
        <v>#REF!</v>
      </c>
      <c r="AW146" s="137" t="e">
        <f>#REF!</f>
        <v>#REF!</v>
      </c>
      <c r="AX146" s="204" t="e">
        <f t="shared" si="609"/>
        <v>#REF!</v>
      </c>
      <c r="AY146" s="204" t="e">
        <f>AV146*#REF!</f>
        <v>#REF!</v>
      </c>
      <c r="AZ146" s="204" t="e">
        <f>AX146*#REF!</f>
        <v>#REF!</v>
      </c>
      <c r="BA146" s="205" t="e">
        <f t="shared" si="610"/>
        <v>#REF!</v>
      </c>
      <c r="BB146" s="137" t="e">
        <f>#REF!</f>
        <v>#REF!</v>
      </c>
      <c r="BC146" s="137" t="e">
        <f>#REF!</f>
        <v>#REF!</v>
      </c>
      <c r="BD146" s="204" t="e">
        <f t="shared" si="705"/>
        <v>#REF!</v>
      </c>
      <c r="BE146" s="204" t="e">
        <f>BB146*#REF!</f>
        <v>#REF!</v>
      </c>
      <c r="BF146" s="205" t="e">
        <f>BD146*#REF!</f>
        <v>#REF!</v>
      </c>
      <c r="BG146" s="205" t="e">
        <f t="shared" si="611"/>
        <v>#REF!</v>
      </c>
      <c r="BH146" s="432" t="e">
        <f>BB146*#REF!</f>
        <v>#REF!</v>
      </c>
      <c r="BI146" s="433" t="e">
        <f>BD146*#REF!</f>
        <v>#REF!</v>
      </c>
      <c r="BJ146" s="433" t="e">
        <f t="shared" si="612"/>
        <v>#REF!</v>
      </c>
      <c r="BK146" s="137" t="e">
        <f>#REF!</f>
        <v>#REF!</v>
      </c>
      <c r="BL146" s="137" t="e">
        <f>#REF!</f>
        <v>#REF!</v>
      </c>
      <c r="BM146" s="204" t="e">
        <f t="shared" si="613"/>
        <v>#REF!</v>
      </c>
      <c r="BN146" s="204" t="e">
        <f>BK146*#REF!</f>
        <v>#REF!</v>
      </c>
      <c r="BO146" s="205" t="e">
        <f>BM146*#REF!</f>
        <v>#REF!</v>
      </c>
      <c r="BP146" s="205" t="e">
        <f t="shared" si="614"/>
        <v>#REF!</v>
      </c>
      <c r="BQ146" s="432" t="e">
        <f>BK146*#REF!</f>
        <v>#REF!</v>
      </c>
      <c r="BR146" s="433" t="e">
        <f>BM146*#REF!</f>
        <v>#REF!</v>
      </c>
      <c r="BS146" s="433" t="e">
        <f t="shared" si="615"/>
        <v>#REF!</v>
      </c>
      <c r="BT146" s="137" t="e">
        <f>#REF!</f>
        <v>#REF!</v>
      </c>
      <c r="BU146" s="137" t="e">
        <f>#REF!</f>
        <v>#REF!</v>
      </c>
      <c r="BV146" s="204" t="e">
        <f t="shared" si="616"/>
        <v>#REF!</v>
      </c>
      <c r="BW146" s="204" t="e">
        <f>BT146*#REF!</f>
        <v>#REF!</v>
      </c>
      <c r="BX146" s="205" t="e">
        <f>BV146*#REF!</f>
        <v>#REF!</v>
      </c>
      <c r="BY146" s="205" t="e">
        <f t="shared" si="617"/>
        <v>#REF!</v>
      </c>
      <c r="BZ146" s="432" t="e">
        <f>BT146*#REF!</f>
        <v>#REF!</v>
      </c>
      <c r="CA146" s="433" t="e">
        <f>BV146*#REF!</f>
        <v>#REF!</v>
      </c>
      <c r="CB146" s="441" t="e">
        <f t="shared" si="618"/>
        <v>#REF!</v>
      </c>
      <c r="CC146" s="137" t="e">
        <f>#REF!</f>
        <v>#REF!</v>
      </c>
      <c r="CD146" s="137" t="e">
        <f>#REF!</f>
        <v>#REF!</v>
      </c>
      <c r="CE146" s="204" t="e">
        <f t="shared" si="619"/>
        <v>#REF!</v>
      </c>
      <c r="CF146" s="204" t="e">
        <f>CC146*#REF!</f>
        <v>#REF!</v>
      </c>
      <c r="CG146" s="204" t="e">
        <f>CE146*#REF!</f>
        <v>#REF!</v>
      </c>
      <c r="CH146" s="205" t="e">
        <f t="shared" si="620"/>
        <v>#REF!</v>
      </c>
      <c r="CI146" s="137" t="e">
        <f>#REF!</f>
        <v>#REF!</v>
      </c>
      <c r="CJ146" s="137" t="e">
        <f>#REF!</f>
        <v>#REF!</v>
      </c>
      <c r="CK146" s="204" t="e">
        <f t="shared" si="706"/>
        <v>#REF!</v>
      </c>
      <c r="CL146" s="204" t="e">
        <f>CI146*#REF!</f>
        <v>#REF!</v>
      </c>
      <c r="CM146" s="205" t="e">
        <f>CK146*#REF!</f>
        <v>#REF!</v>
      </c>
      <c r="CN146" s="205" t="e">
        <f t="shared" si="621"/>
        <v>#REF!</v>
      </c>
      <c r="CO146" s="432" t="e">
        <f>CI146*#REF!</f>
        <v>#REF!</v>
      </c>
      <c r="CP146" s="433" t="e">
        <f>CK146*#REF!</f>
        <v>#REF!</v>
      </c>
      <c r="CQ146" s="433" t="e">
        <f t="shared" si="622"/>
        <v>#REF!</v>
      </c>
      <c r="CR146" s="137" t="e">
        <f>#REF!</f>
        <v>#REF!</v>
      </c>
      <c r="CS146" s="137" t="e">
        <f>#REF!</f>
        <v>#REF!</v>
      </c>
      <c r="CT146" s="204" t="e">
        <f t="shared" si="623"/>
        <v>#REF!</v>
      </c>
      <c r="CU146" s="204" t="e">
        <f>CR146*#REF!</f>
        <v>#REF!</v>
      </c>
      <c r="CV146" s="205" t="e">
        <f>CT146*#REF!</f>
        <v>#REF!</v>
      </c>
      <c r="CW146" s="205" t="e">
        <f t="shared" si="624"/>
        <v>#REF!</v>
      </c>
      <c r="CX146" s="432" t="e">
        <f>CR146*#REF!</f>
        <v>#REF!</v>
      </c>
      <c r="CY146" s="433" t="e">
        <f>CT146*#REF!</f>
        <v>#REF!</v>
      </c>
      <c r="CZ146" s="441" t="e">
        <f t="shared" si="625"/>
        <v>#REF!</v>
      </c>
      <c r="DA146" s="137" t="e">
        <f>#REF!</f>
        <v>#REF!</v>
      </c>
      <c r="DB146" s="137" t="e">
        <f>#REF!</f>
        <v>#REF!</v>
      </c>
      <c r="DC146" s="204" t="e">
        <f t="shared" si="626"/>
        <v>#REF!</v>
      </c>
      <c r="DD146" s="204" t="e">
        <f>DA146*#REF!</f>
        <v>#REF!</v>
      </c>
      <c r="DE146" s="205" t="e">
        <f>DC146*#REF!</f>
        <v>#REF!</v>
      </c>
      <c r="DF146" s="205" t="e">
        <f t="shared" si="627"/>
        <v>#REF!</v>
      </c>
      <c r="DG146" s="432" t="e">
        <f>DA146*#REF!</f>
        <v>#REF!</v>
      </c>
      <c r="DH146" s="433" t="e">
        <f>DC146*#REF!</f>
        <v>#REF!</v>
      </c>
      <c r="DI146" s="433" t="e">
        <f t="shared" si="628"/>
        <v>#REF!</v>
      </c>
      <c r="DJ146" s="136" t="e">
        <f>#REF!</f>
        <v>#REF!</v>
      </c>
      <c r="DK146" s="137" t="e">
        <f>#REF!</f>
        <v>#REF!</v>
      </c>
      <c r="DL146" s="204" t="e">
        <f t="shared" si="629"/>
        <v>#REF!</v>
      </c>
      <c r="DM146" s="204" t="e">
        <f>DJ146*#REF!</f>
        <v>#REF!</v>
      </c>
      <c r="DN146" s="204" t="e">
        <f>DL146*#REF!</f>
        <v>#REF!</v>
      </c>
      <c r="DO146" s="205" t="e">
        <f t="shared" si="630"/>
        <v>#REF!</v>
      </c>
      <c r="DP146" s="137" t="e">
        <f>#REF!</f>
        <v>#REF!</v>
      </c>
      <c r="DQ146" s="137" t="e">
        <f>#REF!</f>
        <v>#REF!</v>
      </c>
      <c r="DR146" s="204" t="e">
        <f t="shared" si="707"/>
        <v>#REF!</v>
      </c>
      <c r="DS146" s="204" t="e">
        <f>DP146*#REF!</f>
        <v>#REF!</v>
      </c>
      <c r="DT146" s="205" t="e">
        <f>DR146*#REF!</f>
        <v>#REF!</v>
      </c>
      <c r="DU146" s="205" t="e">
        <f t="shared" si="631"/>
        <v>#REF!</v>
      </c>
      <c r="DV146" s="432" t="e">
        <f>DP146*#REF!</f>
        <v>#REF!</v>
      </c>
      <c r="DW146" s="433" t="e">
        <f>DR146*#REF!</f>
        <v>#REF!</v>
      </c>
      <c r="DX146" s="433" t="e">
        <f t="shared" si="632"/>
        <v>#REF!</v>
      </c>
      <c r="DY146" s="137" t="e">
        <f>#REF!</f>
        <v>#REF!</v>
      </c>
      <c r="DZ146" s="137" t="e">
        <f>#REF!</f>
        <v>#REF!</v>
      </c>
      <c r="EA146" s="204" t="e">
        <f t="shared" si="633"/>
        <v>#REF!</v>
      </c>
      <c r="EB146" s="204" t="e">
        <f>DY146*#REF!</f>
        <v>#REF!</v>
      </c>
      <c r="EC146" s="205" t="e">
        <f>EA146*#REF!</f>
        <v>#REF!</v>
      </c>
      <c r="ED146" s="205" t="e">
        <f t="shared" si="634"/>
        <v>#REF!</v>
      </c>
      <c r="EE146" s="432" t="e">
        <f>DY146*#REF!</f>
        <v>#REF!</v>
      </c>
      <c r="EF146" s="433" t="e">
        <f>EA146*#REF!</f>
        <v>#REF!</v>
      </c>
      <c r="EG146" s="441" t="e">
        <f t="shared" si="635"/>
        <v>#REF!</v>
      </c>
      <c r="EH146" s="137" t="e">
        <f>#REF!</f>
        <v>#REF!</v>
      </c>
      <c r="EI146" s="137" t="e">
        <f>#REF!</f>
        <v>#REF!</v>
      </c>
      <c r="EJ146" s="204" t="e">
        <f t="shared" si="636"/>
        <v>#REF!</v>
      </c>
      <c r="EK146" s="204" t="e">
        <f>EH146*#REF!</f>
        <v>#REF!</v>
      </c>
      <c r="EL146" s="205" t="e">
        <f>EJ146*#REF!</f>
        <v>#REF!</v>
      </c>
      <c r="EM146" s="205" t="e">
        <f t="shared" si="637"/>
        <v>#REF!</v>
      </c>
      <c r="EN146" s="432" t="e">
        <f>EH146*#REF!</f>
        <v>#REF!</v>
      </c>
      <c r="EO146" s="433" t="e">
        <f>EJ146*#REF!</f>
        <v>#REF!</v>
      </c>
      <c r="EP146" s="441" t="e">
        <f t="shared" si="638"/>
        <v>#REF!</v>
      </c>
      <c r="EQ146" s="136" t="e">
        <f>#REF!</f>
        <v>#REF!</v>
      </c>
      <c r="ER146" s="137" t="e">
        <f>#REF!</f>
        <v>#REF!</v>
      </c>
      <c r="ES146" s="204" t="e">
        <f t="shared" si="639"/>
        <v>#REF!</v>
      </c>
      <c r="ET146" s="204" t="e">
        <f>EQ146*#REF!</f>
        <v>#REF!</v>
      </c>
      <c r="EU146" s="204" t="e">
        <f>ES146*#REF!</f>
        <v>#REF!</v>
      </c>
      <c r="EV146" s="205" t="e">
        <f t="shared" si="640"/>
        <v>#REF!</v>
      </c>
      <c r="EW146" s="137" t="e">
        <f>#REF!</f>
        <v>#REF!</v>
      </c>
      <c r="EX146" s="137" t="e">
        <f>#REF!</f>
        <v>#REF!</v>
      </c>
      <c r="EY146" s="204" t="e">
        <f t="shared" si="708"/>
        <v>#REF!</v>
      </c>
      <c r="EZ146" s="204" t="e">
        <f>EW146*#REF!</f>
        <v>#REF!</v>
      </c>
      <c r="FA146" s="205" t="e">
        <f>EY146*#REF!</f>
        <v>#REF!</v>
      </c>
      <c r="FB146" s="205" t="e">
        <f t="shared" si="641"/>
        <v>#REF!</v>
      </c>
      <c r="FC146" s="432" t="e">
        <f>EW146*#REF!</f>
        <v>#REF!</v>
      </c>
      <c r="FD146" s="433" t="e">
        <f>EY146*#REF!</f>
        <v>#REF!</v>
      </c>
      <c r="FE146" s="433" t="e">
        <f t="shared" si="642"/>
        <v>#REF!</v>
      </c>
      <c r="FF146" s="137" t="e">
        <f>#REF!</f>
        <v>#REF!</v>
      </c>
      <c r="FG146" s="137" t="e">
        <f>#REF!</f>
        <v>#REF!</v>
      </c>
      <c r="FH146" s="204" t="e">
        <f t="shared" si="643"/>
        <v>#REF!</v>
      </c>
      <c r="FI146" s="204" t="e">
        <f>FF146*#REF!</f>
        <v>#REF!</v>
      </c>
      <c r="FJ146" s="205" t="e">
        <f>FH146*#REF!</f>
        <v>#REF!</v>
      </c>
      <c r="FK146" s="205" t="e">
        <f t="shared" si="644"/>
        <v>#REF!</v>
      </c>
      <c r="FL146" s="432" t="e">
        <f>FF146*#REF!</f>
        <v>#REF!</v>
      </c>
      <c r="FM146" s="433" t="e">
        <f>FH146*#REF!</f>
        <v>#REF!</v>
      </c>
      <c r="FN146" s="441" t="e">
        <f t="shared" si="645"/>
        <v>#REF!</v>
      </c>
      <c r="FO146" s="137" t="e">
        <f>#REF!</f>
        <v>#REF!</v>
      </c>
      <c r="FP146" s="137" t="e">
        <f>#REF!</f>
        <v>#REF!</v>
      </c>
      <c r="FQ146" s="204" t="e">
        <f t="shared" si="646"/>
        <v>#REF!</v>
      </c>
      <c r="FR146" s="204" t="e">
        <f>FO146*#REF!</f>
        <v>#REF!</v>
      </c>
      <c r="FS146" s="205" t="e">
        <f>FQ146*#REF!</f>
        <v>#REF!</v>
      </c>
      <c r="FT146" s="205" t="e">
        <f t="shared" si="647"/>
        <v>#REF!</v>
      </c>
      <c r="FU146" s="432" t="e">
        <f>FO146*#REF!</f>
        <v>#REF!</v>
      </c>
      <c r="FV146" s="433" t="e">
        <f>FQ146*#REF!</f>
        <v>#REF!</v>
      </c>
      <c r="FW146" s="454" t="e">
        <f t="shared" si="648"/>
        <v>#REF!</v>
      </c>
    </row>
    <row r="147" spans="1:179" s="12" customFormat="1" ht="13.5" customHeight="1">
      <c r="A147" s="874"/>
      <c r="B147" s="887"/>
      <c r="C147" s="789" t="e">
        <f>#REF!</f>
        <v>#REF!</v>
      </c>
      <c r="D147" s="334" t="s">
        <v>146</v>
      </c>
      <c r="E147" s="262" t="e">
        <f t="shared" si="874"/>
        <v>#REF!</v>
      </c>
      <c r="F147" s="263" t="e">
        <f t="shared" si="875"/>
        <v>#REF!</v>
      </c>
      <c r="G147" s="263" t="e">
        <f t="shared" si="876"/>
        <v>#REF!</v>
      </c>
      <c r="H147" s="263" t="e">
        <f t="shared" si="877"/>
        <v>#REF!</v>
      </c>
      <c r="I147" s="263" t="e">
        <f t="shared" si="878"/>
        <v>#REF!</v>
      </c>
      <c r="J147" s="263" t="e">
        <f t="shared" si="879"/>
        <v>#REF!</v>
      </c>
      <c r="K147" s="473" t="e">
        <f t="shared" si="880"/>
        <v>#REF!</v>
      </c>
      <c r="L147" s="474" t="e">
        <f t="shared" si="881"/>
        <v>#REF!</v>
      </c>
      <c r="M147" s="739" t="e">
        <f t="shared" si="882"/>
        <v>#REF!</v>
      </c>
      <c r="N147" s="148"/>
      <c r="O147" s="136" t="e">
        <f>#REF!</f>
        <v>#REF!</v>
      </c>
      <c r="P147" s="137" t="e">
        <f>#REF!</f>
        <v>#REF!</v>
      </c>
      <c r="Q147" s="204" t="e">
        <f t="shared" si="599"/>
        <v>#REF!</v>
      </c>
      <c r="R147" s="204" t="e">
        <f>O147*#REF!</f>
        <v>#REF!</v>
      </c>
      <c r="S147" s="204" t="e">
        <f>Q147*#REF!</f>
        <v>#REF!</v>
      </c>
      <c r="T147" s="205" t="e">
        <f t="shared" si="600"/>
        <v>#REF!</v>
      </c>
      <c r="U147" s="137" t="e">
        <f>#REF!</f>
        <v>#REF!</v>
      </c>
      <c r="V147" s="137" t="e">
        <f>#REF!</f>
        <v>#REF!</v>
      </c>
      <c r="W147" s="204" t="e">
        <f t="shared" si="704"/>
        <v>#REF!</v>
      </c>
      <c r="X147" s="204" t="e">
        <f>U147*#REF!</f>
        <v>#REF!</v>
      </c>
      <c r="Y147" s="205" t="e">
        <f>W147*#REF!</f>
        <v>#REF!</v>
      </c>
      <c r="Z147" s="205" t="e">
        <f t="shared" si="601"/>
        <v>#REF!</v>
      </c>
      <c r="AA147" s="432" t="e">
        <f>U147*#REF!</f>
        <v>#REF!</v>
      </c>
      <c r="AB147" s="433" t="e">
        <f>W147*#REF!</f>
        <v>#REF!</v>
      </c>
      <c r="AC147" s="433" t="e">
        <f t="shared" si="602"/>
        <v>#REF!</v>
      </c>
      <c r="AD147" s="137" t="e">
        <f>#REF!</f>
        <v>#REF!</v>
      </c>
      <c r="AE147" s="137" t="e">
        <f>#REF!</f>
        <v>#REF!</v>
      </c>
      <c r="AF147" s="204" t="e">
        <f t="shared" si="603"/>
        <v>#REF!</v>
      </c>
      <c r="AG147" s="204" t="e">
        <f>AD147*#REF!</f>
        <v>#REF!</v>
      </c>
      <c r="AH147" s="205" t="e">
        <f>AF147*#REF!</f>
        <v>#REF!</v>
      </c>
      <c r="AI147" s="205" t="e">
        <f t="shared" si="604"/>
        <v>#REF!</v>
      </c>
      <c r="AJ147" s="432" t="e">
        <f>AD147*#REF!</f>
        <v>#REF!</v>
      </c>
      <c r="AK147" s="433" t="e">
        <f>AF147*#REF!</f>
        <v>#REF!</v>
      </c>
      <c r="AL147" s="433" t="e">
        <f t="shared" si="605"/>
        <v>#REF!</v>
      </c>
      <c r="AM147" s="137" t="e">
        <f>#REF!</f>
        <v>#REF!</v>
      </c>
      <c r="AN147" s="137" t="e">
        <f>#REF!</f>
        <v>#REF!</v>
      </c>
      <c r="AO147" s="204" t="e">
        <f t="shared" si="606"/>
        <v>#REF!</v>
      </c>
      <c r="AP147" s="204" t="e">
        <f>AM147*#REF!</f>
        <v>#REF!</v>
      </c>
      <c r="AQ147" s="205" t="e">
        <f>AO147*#REF!</f>
        <v>#REF!</v>
      </c>
      <c r="AR147" s="205" t="e">
        <f t="shared" si="607"/>
        <v>#REF!</v>
      </c>
      <c r="AS147" s="432" t="e">
        <f>AM147*#REF!</f>
        <v>#REF!</v>
      </c>
      <c r="AT147" s="433" t="e">
        <f>AO147*#REF!</f>
        <v>#REF!</v>
      </c>
      <c r="AU147" s="433" t="e">
        <f t="shared" si="608"/>
        <v>#REF!</v>
      </c>
      <c r="AV147" s="136" t="e">
        <f>#REF!</f>
        <v>#REF!</v>
      </c>
      <c r="AW147" s="137" t="e">
        <f>#REF!</f>
        <v>#REF!</v>
      </c>
      <c r="AX147" s="204" t="e">
        <f t="shared" si="609"/>
        <v>#REF!</v>
      </c>
      <c r="AY147" s="204" t="e">
        <f>AV147*#REF!</f>
        <v>#REF!</v>
      </c>
      <c r="AZ147" s="204" t="e">
        <f>AX147*#REF!</f>
        <v>#REF!</v>
      </c>
      <c r="BA147" s="205" t="e">
        <f t="shared" si="610"/>
        <v>#REF!</v>
      </c>
      <c r="BB147" s="137" t="e">
        <f>#REF!</f>
        <v>#REF!</v>
      </c>
      <c r="BC147" s="137" t="e">
        <f>#REF!</f>
        <v>#REF!</v>
      </c>
      <c r="BD147" s="204" t="e">
        <f t="shared" si="705"/>
        <v>#REF!</v>
      </c>
      <c r="BE147" s="204" t="e">
        <f>BB147*#REF!</f>
        <v>#REF!</v>
      </c>
      <c r="BF147" s="205" t="e">
        <f>BD147*#REF!</f>
        <v>#REF!</v>
      </c>
      <c r="BG147" s="205" t="e">
        <f t="shared" si="611"/>
        <v>#REF!</v>
      </c>
      <c r="BH147" s="432" t="e">
        <f>BB147*#REF!</f>
        <v>#REF!</v>
      </c>
      <c r="BI147" s="433" t="e">
        <f>BD147*#REF!</f>
        <v>#REF!</v>
      </c>
      <c r="BJ147" s="433" t="e">
        <f t="shared" si="612"/>
        <v>#REF!</v>
      </c>
      <c r="BK147" s="137" t="e">
        <f>#REF!</f>
        <v>#REF!</v>
      </c>
      <c r="BL147" s="137" t="e">
        <f>#REF!</f>
        <v>#REF!</v>
      </c>
      <c r="BM147" s="204" t="e">
        <f t="shared" si="613"/>
        <v>#REF!</v>
      </c>
      <c r="BN147" s="204" t="e">
        <f>BK147*#REF!</f>
        <v>#REF!</v>
      </c>
      <c r="BO147" s="205" t="e">
        <f>BM147*#REF!</f>
        <v>#REF!</v>
      </c>
      <c r="BP147" s="205" t="e">
        <f t="shared" si="614"/>
        <v>#REF!</v>
      </c>
      <c r="BQ147" s="432" t="e">
        <f>BK147*#REF!</f>
        <v>#REF!</v>
      </c>
      <c r="BR147" s="433" t="e">
        <f>BM147*#REF!</f>
        <v>#REF!</v>
      </c>
      <c r="BS147" s="433" t="e">
        <f t="shared" si="615"/>
        <v>#REF!</v>
      </c>
      <c r="BT147" s="137" t="e">
        <f>#REF!</f>
        <v>#REF!</v>
      </c>
      <c r="BU147" s="137" t="e">
        <f>#REF!</f>
        <v>#REF!</v>
      </c>
      <c r="BV147" s="204" t="e">
        <f t="shared" si="616"/>
        <v>#REF!</v>
      </c>
      <c r="BW147" s="204" t="e">
        <f>BT147*#REF!</f>
        <v>#REF!</v>
      </c>
      <c r="BX147" s="205" t="e">
        <f>BV147*#REF!</f>
        <v>#REF!</v>
      </c>
      <c r="BY147" s="205" t="e">
        <f t="shared" si="617"/>
        <v>#REF!</v>
      </c>
      <c r="BZ147" s="432" t="e">
        <f>BT147*#REF!</f>
        <v>#REF!</v>
      </c>
      <c r="CA147" s="433" t="e">
        <f>BV147*#REF!</f>
        <v>#REF!</v>
      </c>
      <c r="CB147" s="441" t="e">
        <f t="shared" si="618"/>
        <v>#REF!</v>
      </c>
      <c r="CC147" s="137" t="e">
        <f>#REF!</f>
        <v>#REF!</v>
      </c>
      <c r="CD147" s="137" t="e">
        <f>#REF!</f>
        <v>#REF!</v>
      </c>
      <c r="CE147" s="204" t="e">
        <f t="shared" si="619"/>
        <v>#REF!</v>
      </c>
      <c r="CF147" s="204" t="e">
        <f>CC147*#REF!</f>
        <v>#REF!</v>
      </c>
      <c r="CG147" s="204" t="e">
        <f>CE147*#REF!</f>
        <v>#REF!</v>
      </c>
      <c r="CH147" s="205" t="e">
        <f t="shared" si="620"/>
        <v>#REF!</v>
      </c>
      <c r="CI147" s="137" t="e">
        <f>#REF!</f>
        <v>#REF!</v>
      </c>
      <c r="CJ147" s="137" t="e">
        <f>#REF!</f>
        <v>#REF!</v>
      </c>
      <c r="CK147" s="204" t="e">
        <f t="shared" si="706"/>
        <v>#REF!</v>
      </c>
      <c r="CL147" s="204" t="e">
        <f>CI147*#REF!</f>
        <v>#REF!</v>
      </c>
      <c r="CM147" s="205" t="e">
        <f>CK147*#REF!</f>
        <v>#REF!</v>
      </c>
      <c r="CN147" s="205" t="e">
        <f t="shared" si="621"/>
        <v>#REF!</v>
      </c>
      <c r="CO147" s="432" t="e">
        <f>CI147*#REF!</f>
        <v>#REF!</v>
      </c>
      <c r="CP147" s="433" t="e">
        <f>CK147*#REF!</f>
        <v>#REF!</v>
      </c>
      <c r="CQ147" s="433" t="e">
        <f t="shared" si="622"/>
        <v>#REF!</v>
      </c>
      <c r="CR147" s="137" t="e">
        <f>#REF!</f>
        <v>#REF!</v>
      </c>
      <c r="CS147" s="137" t="e">
        <f>#REF!</f>
        <v>#REF!</v>
      </c>
      <c r="CT147" s="204" t="e">
        <f t="shared" si="623"/>
        <v>#REF!</v>
      </c>
      <c r="CU147" s="204" t="e">
        <f>CR147*#REF!</f>
        <v>#REF!</v>
      </c>
      <c r="CV147" s="205" t="e">
        <f>CT147*#REF!</f>
        <v>#REF!</v>
      </c>
      <c r="CW147" s="205" t="e">
        <f t="shared" si="624"/>
        <v>#REF!</v>
      </c>
      <c r="CX147" s="432" t="e">
        <f>CR147*#REF!</f>
        <v>#REF!</v>
      </c>
      <c r="CY147" s="433" t="e">
        <f>CT147*#REF!</f>
        <v>#REF!</v>
      </c>
      <c r="CZ147" s="441" t="e">
        <f t="shared" si="625"/>
        <v>#REF!</v>
      </c>
      <c r="DA147" s="137" t="e">
        <f>#REF!</f>
        <v>#REF!</v>
      </c>
      <c r="DB147" s="137" t="e">
        <f>#REF!</f>
        <v>#REF!</v>
      </c>
      <c r="DC147" s="204" t="e">
        <f t="shared" si="626"/>
        <v>#REF!</v>
      </c>
      <c r="DD147" s="204" t="e">
        <f>DA147*#REF!</f>
        <v>#REF!</v>
      </c>
      <c r="DE147" s="205" t="e">
        <f>DC147*#REF!</f>
        <v>#REF!</v>
      </c>
      <c r="DF147" s="205" t="e">
        <f t="shared" si="627"/>
        <v>#REF!</v>
      </c>
      <c r="DG147" s="432" t="e">
        <f>DA147*#REF!</f>
        <v>#REF!</v>
      </c>
      <c r="DH147" s="433" t="e">
        <f>DC147*#REF!</f>
        <v>#REF!</v>
      </c>
      <c r="DI147" s="433" t="e">
        <f t="shared" si="628"/>
        <v>#REF!</v>
      </c>
      <c r="DJ147" s="136" t="e">
        <f>#REF!</f>
        <v>#REF!</v>
      </c>
      <c r="DK147" s="137" t="e">
        <f>#REF!</f>
        <v>#REF!</v>
      </c>
      <c r="DL147" s="204" t="e">
        <f t="shared" si="629"/>
        <v>#REF!</v>
      </c>
      <c r="DM147" s="204" t="e">
        <f>DJ147*#REF!</f>
        <v>#REF!</v>
      </c>
      <c r="DN147" s="204" t="e">
        <f>DL147*#REF!</f>
        <v>#REF!</v>
      </c>
      <c r="DO147" s="205" t="e">
        <f t="shared" si="630"/>
        <v>#REF!</v>
      </c>
      <c r="DP147" s="137" t="e">
        <f>#REF!</f>
        <v>#REF!</v>
      </c>
      <c r="DQ147" s="137" t="e">
        <f>#REF!</f>
        <v>#REF!</v>
      </c>
      <c r="DR147" s="204" t="e">
        <f t="shared" si="707"/>
        <v>#REF!</v>
      </c>
      <c r="DS147" s="204" t="e">
        <f>DP147*#REF!</f>
        <v>#REF!</v>
      </c>
      <c r="DT147" s="205" t="e">
        <f>DR147*#REF!</f>
        <v>#REF!</v>
      </c>
      <c r="DU147" s="205" t="e">
        <f t="shared" si="631"/>
        <v>#REF!</v>
      </c>
      <c r="DV147" s="432" t="e">
        <f>DP147*#REF!</f>
        <v>#REF!</v>
      </c>
      <c r="DW147" s="433" t="e">
        <f>DR147*#REF!</f>
        <v>#REF!</v>
      </c>
      <c r="DX147" s="433" t="e">
        <f t="shared" si="632"/>
        <v>#REF!</v>
      </c>
      <c r="DY147" s="137" t="e">
        <f>#REF!</f>
        <v>#REF!</v>
      </c>
      <c r="DZ147" s="137" t="e">
        <f>#REF!</f>
        <v>#REF!</v>
      </c>
      <c r="EA147" s="204" t="e">
        <f t="shared" si="633"/>
        <v>#REF!</v>
      </c>
      <c r="EB147" s="204" t="e">
        <f>DY147*#REF!</f>
        <v>#REF!</v>
      </c>
      <c r="EC147" s="205" t="e">
        <f>EA147*#REF!</f>
        <v>#REF!</v>
      </c>
      <c r="ED147" s="205" t="e">
        <f t="shared" si="634"/>
        <v>#REF!</v>
      </c>
      <c r="EE147" s="432" t="e">
        <f>DY147*#REF!</f>
        <v>#REF!</v>
      </c>
      <c r="EF147" s="433" t="e">
        <f>EA147*#REF!</f>
        <v>#REF!</v>
      </c>
      <c r="EG147" s="441" t="e">
        <f t="shared" si="635"/>
        <v>#REF!</v>
      </c>
      <c r="EH147" s="137" t="e">
        <f>#REF!</f>
        <v>#REF!</v>
      </c>
      <c r="EI147" s="137" t="e">
        <f>#REF!</f>
        <v>#REF!</v>
      </c>
      <c r="EJ147" s="204" t="e">
        <f t="shared" si="636"/>
        <v>#REF!</v>
      </c>
      <c r="EK147" s="204" t="e">
        <f>EH147*#REF!</f>
        <v>#REF!</v>
      </c>
      <c r="EL147" s="205" t="e">
        <f>EJ147*#REF!</f>
        <v>#REF!</v>
      </c>
      <c r="EM147" s="205" t="e">
        <f t="shared" si="637"/>
        <v>#REF!</v>
      </c>
      <c r="EN147" s="432" t="e">
        <f>EH147*#REF!</f>
        <v>#REF!</v>
      </c>
      <c r="EO147" s="433" t="e">
        <f>EJ147*#REF!</f>
        <v>#REF!</v>
      </c>
      <c r="EP147" s="441" t="e">
        <f t="shared" si="638"/>
        <v>#REF!</v>
      </c>
      <c r="EQ147" s="136" t="e">
        <f>#REF!</f>
        <v>#REF!</v>
      </c>
      <c r="ER147" s="137" t="e">
        <f>#REF!</f>
        <v>#REF!</v>
      </c>
      <c r="ES147" s="204" t="e">
        <f t="shared" si="639"/>
        <v>#REF!</v>
      </c>
      <c r="ET147" s="204" t="e">
        <f>EQ147*#REF!</f>
        <v>#REF!</v>
      </c>
      <c r="EU147" s="204" t="e">
        <f>ES147*#REF!</f>
        <v>#REF!</v>
      </c>
      <c r="EV147" s="205" t="e">
        <f t="shared" si="640"/>
        <v>#REF!</v>
      </c>
      <c r="EW147" s="137" t="e">
        <f>#REF!</f>
        <v>#REF!</v>
      </c>
      <c r="EX147" s="137" t="e">
        <f>#REF!</f>
        <v>#REF!</v>
      </c>
      <c r="EY147" s="204" t="e">
        <f t="shared" si="708"/>
        <v>#REF!</v>
      </c>
      <c r="EZ147" s="204" t="e">
        <f>EW147*#REF!</f>
        <v>#REF!</v>
      </c>
      <c r="FA147" s="205" t="e">
        <f>EY147*#REF!</f>
        <v>#REF!</v>
      </c>
      <c r="FB147" s="205" t="e">
        <f t="shared" si="641"/>
        <v>#REF!</v>
      </c>
      <c r="FC147" s="432" t="e">
        <f>EW147*#REF!</f>
        <v>#REF!</v>
      </c>
      <c r="FD147" s="433" t="e">
        <f>EY147*#REF!</f>
        <v>#REF!</v>
      </c>
      <c r="FE147" s="433" t="e">
        <f t="shared" si="642"/>
        <v>#REF!</v>
      </c>
      <c r="FF147" s="137" t="e">
        <f>#REF!</f>
        <v>#REF!</v>
      </c>
      <c r="FG147" s="137" t="e">
        <f>#REF!</f>
        <v>#REF!</v>
      </c>
      <c r="FH147" s="204" t="e">
        <f t="shared" si="643"/>
        <v>#REF!</v>
      </c>
      <c r="FI147" s="204" t="e">
        <f>FF147*#REF!</f>
        <v>#REF!</v>
      </c>
      <c r="FJ147" s="205" t="e">
        <f>FH147*#REF!</f>
        <v>#REF!</v>
      </c>
      <c r="FK147" s="205" t="e">
        <f t="shared" si="644"/>
        <v>#REF!</v>
      </c>
      <c r="FL147" s="432" t="e">
        <f>FF147*#REF!</f>
        <v>#REF!</v>
      </c>
      <c r="FM147" s="433" t="e">
        <f>FH147*#REF!</f>
        <v>#REF!</v>
      </c>
      <c r="FN147" s="441" t="e">
        <f t="shared" si="645"/>
        <v>#REF!</v>
      </c>
      <c r="FO147" s="137" t="e">
        <f>#REF!</f>
        <v>#REF!</v>
      </c>
      <c r="FP147" s="137" t="e">
        <f>#REF!</f>
        <v>#REF!</v>
      </c>
      <c r="FQ147" s="204" t="e">
        <f t="shared" si="646"/>
        <v>#REF!</v>
      </c>
      <c r="FR147" s="204" t="e">
        <f>FO147*#REF!</f>
        <v>#REF!</v>
      </c>
      <c r="FS147" s="205" t="e">
        <f>FQ147*#REF!</f>
        <v>#REF!</v>
      </c>
      <c r="FT147" s="205" t="e">
        <f t="shared" si="647"/>
        <v>#REF!</v>
      </c>
      <c r="FU147" s="432" t="e">
        <f>FO147*#REF!</f>
        <v>#REF!</v>
      </c>
      <c r="FV147" s="433" t="e">
        <f>FQ147*#REF!</f>
        <v>#REF!</v>
      </c>
      <c r="FW147" s="454" t="e">
        <f t="shared" si="648"/>
        <v>#REF!</v>
      </c>
    </row>
    <row r="148" spans="1:179" s="12" customFormat="1">
      <c r="A148" s="874"/>
      <c r="B148" s="887"/>
      <c r="C148" s="789" t="e">
        <f>#REF!</f>
        <v>#REF!</v>
      </c>
      <c r="D148" s="334" t="s">
        <v>146</v>
      </c>
      <c r="E148" s="262" t="e">
        <f t="shared" si="874"/>
        <v>#REF!</v>
      </c>
      <c r="F148" s="263" t="e">
        <f t="shared" si="875"/>
        <v>#REF!</v>
      </c>
      <c r="G148" s="263" t="e">
        <f t="shared" si="876"/>
        <v>#REF!</v>
      </c>
      <c r="H148" s="263" t="e">
        <f t="shared" si="877"/>
        <v>#REF!</v>
      </c>
      <c r="I148" s="263" t="e">
        <f t="shared" si="878"/>
        <v>#REF!</v>
      </c>
      <c r="J148" s="263" t="e">
        <f t="shared" si="879"/>
        <v>#REF!</v>
      </c>
      <c r="K148" s="473" t="e">
        <f t="shared" si="880"/>
        <v>#REF!</v>
      </c>
      <c r="L148" s="474" t="e">
        <f t="shared" si="881"/>
        <v>#REF!</v>
      </c>
      <c r="M148" s="739" t="e">
        <f t="shared" si="882"/>
        <v>#REF!</v>
      </c>
      <c r="N148" s="148"/>
      <c r="O148" s="136" t="e">
        <f>#REF!</f>
        <v>#REF!</v>
      </c>
      <c r="P148" s="137" t="e">
        <f>#REF!</f>
        <v>#REF!</v>
      </c>
      <c r="Q148" s="204" t="e">
        <f t="shared" si="599"/>
        <v>#REF!</v>
      </c>
      <c r="R148" s="204" t="e">
        <f>O148*#REF!</f>
        <v>#REF!</v>
      </c>
      <c r="S148" s="204" t="e">
        <f>Q148*#REF!</f>
        <v>#REF!</v>
      </c>
      <c r="T148" s="205" t="e">
        <f t="shared" si="600"/>
        <v>#REF!</v>
      </c>
      <c r="U148" s="137" t="e">
        <f>#REF!</f>
        <v>#REF!</v>
      </c>
      <c r="V148" s="137" t="e">
        <f>#REF!</f>
        <v>#REF!</v>
      </c>
      <c r="W148" s="204" t="e">
        <f t="shared" si="704"/>
        <v>#REF!</v>
      </c>
      <c r="X148" s="204" t="e">
        <f>U148*#REF!</f>
        <v>#REF!</v>
      </c>
      <c r="Y148" s="205" t="e">
        <f>W148*#REF!</f>
        <v>#REF!</v>
      </c>
      <c r="Z148" s="205" t="e">
        <f t="shared" si="601"/>
        <v>#REF!</v>
      </c>
      <c r="AA148" s="432" t="e">
        <f>U148*#REF!</f>
        <v>#REF!</v>
      </c>
      <c r="AB148" s="433" t="e">
        <f>W148*#REF!</f>
        <v>#REF!</v>
      </c>
      <c r="AC148" s="433" t="e">
        <f t="shared" si="602"/>
        <v>#REF!</v>
      </c>
      <c r="AD148" s="137" t="e">
        <f>#REF!</f>
        <v>#REF!</v>
      </c>
      <c r="AE148" s="137" t="e">
        <f>#REF!</f>
        <v>#REF!</v>
      </c>
      <c r="AF148" s="204" t="e">
        <f t="shared" si="603"/>
        <v>#REF!</v>
      </c>
      <c r="AG148" s="204" t="e">
        <f>AD148*#REF!</f>
        <v>#REF!</v>
      </c>
      <c r="AH148" s="205" t="e">
        <f>AF148*#REF!</f>
        <v>#REF!</v>
      </c>
      <c r="AI148" s="205" t="e">
        <f t="shared" si="604"/>
        <v>#REF!</v>
      </c>
      <c r="AJ148" s="432" t="e">
        <f>AD148*#REF!</f>
        <v>#REF!</v>
      </c>
      <c r="AK148" s="433" t="e">
        <f>AF148*#REF!</f>
        <v>#REF!</v>
      </c>
      <c r="AL148" s="433" t="e">
        <f t="shared" si="605"/>
        <v>#REF!</v>
      </c>
      <c r="AM148" s="137" t="e">
        <f>#REF!</f>
        <v>#REF!</v>
      </c>
      <c r="AN148" s="137" t="e">
        <f>#REF!</f>
        <v>#REF!</v>
      </c>
      <c r="AO148" s="204" t="e">
        <f t="shared" si="606"/>
        <v>#REF!</v>
      </c>
      <c r="AP148" s="204" t="e">
        <f>AM148*#REF!</f>
        <v>#REF!</v>
      </c>
      <c r="AQ148" s="205" t="e">
        <f>AO148*#REF!</f>
        <v>#REF!</v>
      </c>
      <c r="AR148" s="205" t="e">
        <f t="shared" si="607"/>
        <v>#REF!</v>
      </c>
      <c r="AS148" s="432" t="e">
        <f>AM148*#REF!</f>
        <v>#REF!</v>
      </c>
      <c r="AT148" s="433" t="e">
        <f>AO148*#REF!</f>
        <v>#REF!</v>
      </c>
      <c r="AU148" s="433" t="e">
        <f t="shared" si="608"/>
        <v>#REF!</v>
      </c>
      <c r="AV148" s="136" t="e">
        <f>#REF!</f>
        <v>#REF!</v>
      </c>
      <c r="AW148" s="137" t="e">
        <f>#REF!</f>
        <v>#REF!</v>
      </c>
      <c r="AX148" s="204" t="e">
        <f t="shared" si="609"/>
        <v>#REF!</v>
      </c>
      <c r="AY148" s="204" t="e">
        <f>AV148*#REF!</f>
        <v>#REF!</v>
      </c>
      <c r="AZ148" s="204" t="e">
        <f>AX148*#REF!</f>
        <v>#REF!</v>
      </c>
      <c r="BA148" s="205" t="e">
        <f t="shared" si="610"/>
        <v>#REF!</v>
      </c>
      <c r="BB148" s="137" t="e">
        <f>#REF!</f>
        <v>#REF!</v>
      </c>
      <c r="BC148" s="137" t="e">
        <f>#REF!</f>
        <v>#REF!</v>
      </c>
      <c r="BD148" s="204" t="e">
        <f t="shared" si="705"/>
        <v>#REF!</v>
      </c>
      <c r="BE148" s="204" t="e">
        <f>BB148*#REF!</f>
        <v>#REF!</v>
      </c>
      <c r="BF148" s="205" t="e">
        <f>BD148*#REF!</f>
        <v>#REF!</v>
      </c>
      <c r="BG148" s="205" t="e">
        <f t="shared" si="611"/>
        <v>#REF!</v>
      </c>
      <c r="BH148" s="432" t="e">
        <f>BB148*#REF!</f>
        <v>#REF!</v>
      </c>
      <c r="BI148" s="433" t="e">
        <f>BD148*#REF!</f>
        <v>#REF!</v>
      </c>
      <c r="BJ148" s="433" t="e">
        <f t="shared" si="612"/>
        <v>#REF!</v>
      </c>
      <c r="BK148" s="137" t="e">
        <f>#REF!</f>
        <v>#REF!</v>
      </c>
      <c r="BL148" s="137" t="e">
        <f>#REF!</f>
        <v>#REF!</v>
      </c>
      <c r="BM148" s="204" t="e">
        <f t="shared" si="613"/>
        <v>#REF!</v>
      </c>
      <c r="BN148" s="204" t="e">
        <f>BK148*#REF!</f>
        <v>#REF!</v>
      </c>
      <c r="BO148" s="205" t="e">
        <f>BM148*#REF!</f>
        <v>#REF!</v>
      </c>
      <c r="BP148" s="205" t="e">
        <f t="shared" si="614"/>
        <v>#REF!</v>
      </c>
      <c r="BQ148" s="432" t="e">
        <f>BK148*#REF!</f>
        <v>#REF!</v>
      </c>
      <c r="BR148" s="433" t="e">
        <f>BM148*#REF!</f>
        <v>#REF!</v>
      </c>
      <c r="BS148" s="433" t="e">
        <f t="shared" si="615"/>
        <v>#REF!</v>
      </c>
      <c r="BT148" s="137" t="e">
        <f>#REF!</f>
        <v>#REF!</v>
      </c>
      <c r="BU148" s="137" t="e">
        <f>#REF!</f>
        <v>#REF!</v>
      </c>
      <c r="BV148" s="204" t="e">
        <f t="shared" si="616"/>
        <v>#REF!</v>
      </c>
      <c r="BW148" s="204" t="e">
        <f>BT148*#REF!</f>
        <v>#REF!</v>
      </c>
      <c r="BX148" s="205" t="e">
        <f>BV148*#REF!</f>
        <v>#REF!</v>
      </c>
      <c r="BY148" s="205" t="e">
        <f t="shared" si="617"/>
        <v>#REF!</v>
      </c>
      <c r="BZ148" s="432" t="e">
        <f>BT148*#REF!</f>
        <v>#REF!</v>
      </c>
      <c r="CA148" s="433" t="e">
        <f>BV148*#REF!</f>
        <v>#REF!</v>
      </c>
      <c r="CB148" s="441" t="e">
        <f t="shared" si="618"/>
        <v>#REF!</v>
      </c>
      <c r="CC148" s="137" t="e">
        <f>#REF!</f>
        <v>#REF!</v>
      </c>
      <c r="CD148" s="137" t="e">
        <f>#REF!</f>
        <v>#REF!</v>
      </c>
      <c r="CE148" s="204" t="e">
        <f t="shared" si="619"/>
        <v>#REF!</v>
      </c>
      <c r="CF148" s="204" t="e">
        <f>CC148*#REF!</f>
        <v>#REF!</v>
      </c>
      <c r="CG148" s="204" t="e">
        <f>CE148*#REF!</f>
        <v>#REF!</v>
      </c>
      <c r="CH148" s="205" t="e">
        <f t="shared" si="620"/>
        <v>#REF!</v>
      </c>
      <c r="CI148" s="137" t="e">
        <f>#REF!</f>
        <v>#REF!</v>
      </c>
      <c r="CJ148" s="137" t="e">
        <f>#REF!</f>
        <v>#REF!</v>
      </c>
      <c r="CK148" s="204" t="e">
        <f t="shared" si="706"/>
        <v>#REF!</v>
      </c>
      <c r="CL148" s="204" t="e">
        <f>CI148*#REF!</f>
        <v>#REF!</v>
      </c>
      <c r="CM148" s="205" t="e">
        <f>CK148*#REF!</f>
        <v>#REF!</v>
      </c>
      <c r="CN148" s="205" t="e">
        <f t="shared" si="621"/>
        <v>#REF!</v>
      </c>
      <c r="CO148" s="432" t="e">
        <f>CI148*#REF!</f>
        <v>#REF!</v>
      </c>
      <c r="CP148" s="433" t="e">
        <f>CK148*#REF!</f>
        <v>#REF!</v>
      </c>
      <c r="CQ148" s="433" t="e">
        <f t="shared" si="622"/>
        <v>#REF!</v>
      </c>
      <c r="CR148" s="137" t="e">
        <f>#REF!</f>
        <v>#REF!</v>
      </c>
      <c r="CS148" s="137" t="e">
        <f>#REF!</f>
        <v>#REF!</v>
      </c>
      <c r="CT148" s="204" t="e">
        <f t="shared" si="623"/>
        <v>#REF!</v>
      </c>
      <c r="CU148" s="204" t="e">
        <f>CR148*#REF!</f>
        <v>#REF!</v>
      </c>
      <c r="CV148" s="205" t="e">
        <f>CT148*#REF!</f>
        <v>#REF!</v>
      </c>
      <c r="CW148" s="205" t="e">
        <f t="shared" si="624"/>
        <v>#REF!</v>
      </c>
      <c r="CX148" s="432" t="e">
        <f>CR148*#REF!</f>
        <v>#REF!</v>
      </c>
      <c r="CY148" s="433" t="e">
        <f>CT148*#REF!</f>
        <v>#REF!</v>
      </c>
      <c r="CZ148" s="441" t="e">
        <f t="shared" si="625"/>
        <v>#REF!</v>
      </c>
      <c r="DA148" s="137" t="e">
        <f>#REF!</f>
        <v>#REF!</v>
      </c>
      <c r="DB148" s="137" t="e">
        <f>#REF!</f>
        <v>#REF!</v>
      </c>
      <c r="DC148" s="204" t="e">
        <f t="shared" si="626"/>
        <v>#REF!</v>
      </c>
      <c r="DD148" s="204" t="e">
        <f>DA148*#REF!</f>
        <v>#REF!</v>
      </c>
      <c r="DE148" s="205" t="e">
        <f>DC148*#REF!</f>
        <v>#REF!</v>
      </c>
      <c r="DF148" s="205" t="e">
        <f t="shared" si="627"/>
        <v>#REF!</v>
      </c>
      <c r="DG148" s="432" t="e">
        <f>DA148*#REF!</f>
        <v>#REF!</v>
      </c>
      <c r="DH148" s="433" t="e">
        <f>DC148*#REF!</f>
        <v>#REF!</v>
      </c>
      <c r="DI148" s="433" t="e">
        <f t="shared" si="628"/>
        <v>#REF!</v>
      </c>
      <c r="DJ148" s="136" t="e">
        <f>#REF!</f>
        <v>#REF!</v>
      </c>
      <c r="DK148" s="137" t="e">
        <f>#REF!</f>
        <v>#REF!</v>
      </c>
      <c r="DL148" s="204" t="e">
        <f t="shared" si="629"/>
        <v>#REF!</v>
      </c>
      <c r="DM148" s="204" t="e">
        <f>DJ148*#REF!</f>
        <v>#REF!</v>
      </c>
      <c r="DN148" s="204" t="e">
        <f>DL148*#REF!</f>
        <v>#REF!</v>
      </c>
      <c r="DO148" s="205" t="e">
        <f t="shared" si="630"/>
        <v>#REF!</v>
      </c>
      <c r="DP148" s="137" t="e">
        <f>#REF!</f>
        <v>#REF!</v>
      </c>
      <c r="DQ148" s="137" t="e">
        <f>#REF!</f>
        <v>#REF!</v>
      </c>
      <c r="DR148" s="204" t="e">
        <f t="shared" si="707"/>
        <v>#REF!</v>
      </c>
      <c r="DS148" s="204" t="e">
        <f>DP148*#REF!</f>
        <v>#REF!</v>
      </c>
      <c r="DT148" s="205" t="e">
        <f>DR148*#REF!</f>
        <v>#REF!</v>
      </c>
      <c r="DU148" s="205" t="e">
        <f t="shared" si="631"/>
        <v>#REF!</v>
      </c>
      <c r="DV148" s="432" t="e">
        <f>DP148*#REF!</f>
        <v>#REF!</v>
      </c>
      <c r="DW148" s="433" t="e">
        <f>DR148*#REF!</f>
        <v>#REF!</v>
      </c>
      <c r="DX148" s="433" t="e">
        <f t="shared" si="632"/>
        <v>#REF!</v>
      </c>
      <c r="DY148" s="137" t="e">
        <f>#REF!</f>
        <v>#REF!</v>
      </c>
      <c r="DZ148" s="137" t="e">
        <f>#REF!</f>
        <v>#REF!</v>
      </c>
      <c r="EA148" s="204" t="e">
        <f t="shared" si="633"/>
        <v>#REF!</v>
      </c>
      <c r="EB148" s="204" t="e">
        <f>DY148*#REF!</f>
        <v>#REF!</v>
      </c>
      <c r="EC148" s="205" t="e">
        <f>EA148*#REF!</f>
        <v>#REF!</v>
      </c>
      <c r="ED148" s="205" t="e">
        <f t="shared" si="634"/>
        <v>#REF!</v>
      </c>
      <c r="EE148" s="432" t="e">
        <f>DY148*#REF!</f>
        <v>#REF!</v>
      </c>
      <c r="EF148" s="433" t="e">
        <f>EA148*#REF!</f>
        <v>#REF!</v>
      </c>
      <c r="EG148" s="441" t="e">
        <f t="shared" si="635"/>
        <v>#REF!</v>
      </c>
      <c r="EH148" s="137" t="e">
        <f>#REF!</f>
        <v>#REF!</v>
      </c>
      <c r="EI148" s="137" t="e">
        <f>#REF!</f>
        <v>#REF!</v>
      </c>
      <c r="EJ148" s="204" t="e">
        <f t="shared" si="636"/>
        <v>#REF!</v>
      </c>
      <c r="EK148" s="204" t="e">
        <f>EH148*#REF!</f>
        <v>#REF!</v>
      </c>
      <c r="EL148" s="205" t="e">
        <f>EJ148*#REF!</f>
        <v>#REF!</v>
      </c>
      <c r="EM148" s="205" t="e">
        <f t="shared" si="637"/>
        <v>#REF!</v>
      </c>
      <c r="EN148" s="432" t="e">
        <f>EH148*#REF!</f>
        <v>#REF!</v>
      </c>
      <c r="EO148" s="433" t="e">
        <f>EJ148*#REF!</f>
        <v>#REF!</v>
      </c>
      <c r="EP148" s="441" t="e">
        <f t="shared" si="638"/>
        <v>#REF!</v>
      </c>
      <c r="EQ148" s="136" t="e">
        <f>#REF!</f>
        <v>#REF!</v>
      </c>
      <c r="ER148" s="137" t="e">
        <f>#REF!</f>
        <v>#REF!</v>
      </c>
      <c r="ES148" s="204" t="e">
        <f t="shared" si="639"/>
        <v>#REF!</v>
      </c>
      <c r="ET148" s="204" t="e">
        <f>EQ148*#REF!</f>
        <v>#REF!</v>
      </c>
      <c r="EU148" s="204" t="e">
        <f>ES148*#REF!</f>
        <v>#REF!</v>
      </c>
      <c r="EV148" s="205" t="e">
        <f t="shared" si="640"/>
        <v>#REF!</v>
      </c>
      <c r="EW148" s="137" t="e">
        <f>#REF!</f>
        <v>#REF!</v>
      </c>
      <c r="EX148" s="137" t="e">
        <f>#REF!</f>
        <v>#REF!</v>
      </c>
      <c r="EY148" s="204" t="e">
        <f t="shared" si="708"/>
        <v>#REF!</v>
      </c>
      <c r="EZ148" s="204" t="e">
        <f>EW148*#REF!</f>
        <v>#REF!</v>
      </c>
      <c r="FA148" s="205" t="e">
        <f>EY148*#REF!</f>
        <v>#REF!</v>
      </c>
      <c r="FB148" s="205" t="e">
        <f t="shared" si="641"/>
        <v>#REF!</v>
      </c>
      <c r="FC148" s="432" t="e">
        <f>EW148*#REF!</f>
        <v>#REF!</v>
      </c>
      <c r="FD148" s="433" t="e">
        <f>EY148*#REF!</f>
        <v>#REF!</v>
      </c>
      <c r="FE148" s="433" t="e">
        <f t="shared" si="642"/>
        <v>#REF!</v>
      </c>
      <c r="FF148" s="137" t="e">
        <f>#REF!</f>
        <v>#REF!</v>
      </c>
      <c r="FG148" s="137" t="e">
        <f>#REF!</f>
        <v>#REF!</v>
      </c>
      <c r="FH148" s="204" t="e">
        <f t="shared" si="643"/>
        <v>#REF!</v>
      </c>
      <c r="FI148" s="204" t="e">
        <f>FF148*#REF!</f>
        <v>#REF!</v>
      </c>
      <c r="FJ148" s="205" t="e">
        <f>FH148*#REF!</f>
        <v>#REF!</v>
      </c>
      <c r="FK148" s="205" t="e">
        <f t="shared" si="644"/>
        <v>#REF!</v>
      </c>
      <c r="FL148" s="432" t="e">
        <f>FF148*#REF!</f>
        <v>#REF!</v>
      </c>
      <c r="FM148" s="433" t="e">
        <f>FH148*#REF!</f>
        <v>#REF!</v>
      </c>
      <c r="FN148" s="441" t="e">
        <f t="shared" si="645"/>
        <v>#REF!</v>
      </c>
      <c r="FO148" s="137" t="e">
        <f>#REF!</f>
        <v>#REF!</v>
      </c>
      <c r="FP148" s="137" t="e">
        <f>#REF!</f>
        <v>#REF!</v>
      </c>
      <c r="FQ148" s="204" t="e">
        <f t="shared" si="646"/>
        <v>#REF!</v>
      </c>
      <c r="FR148" s="204" t="e">
        <f>FO148*#REF!</f>
        <v>#REF!</v>
      </c>
      <c r="FS148" s="205" t="e">
        <f>FQ148*#REF!</f>
        <v>#REF!</v>
      </c>
      <c r="FT148" s="205" t="e">
        <f t="shared" si="647"/>
        <v>#REF!</v>
      </c>
      <c r="FU148" s="432" t="e">
        <f>FO148*#REF!</f>
        <v>#REF!</v>
      </c>
      <c r="FV148" s="433" t="e">
        <f>FQ148*#REF!</f>
        <v>#REF!</v>
      </c>
      <c r="FW148" s="454" t="e">
        <f t="shared" si="648"/>
        <v>#REF!</v>
      </c>
    </row>
    <row r="149" spans="1:179" s="12" customFormat="1">
      <c r="A149" s="874"/>
      <c r="B149" s="887"/>
      <c r="C149" s="789" t="e">
        <f>#REF!</f>
        <v>#REF!</v>
      </c>
      <c r="D149" s="334" t="s">
        <v>146</v>
      </c>
      <c r="E149" s="262" t="e">
        <f t="shared" si="874"/>
        <v>#REF!</v>
      </c>
      <c r="F149" s="263" t="e">
        <f t="shared" si="875"/>
        <v>#REF!</v>
      </c>
      <c r="G149" s="263" t="e">
        <f t="shared" si="876"/>
        <v>#REF!</v>
      </c>
      <c r="H149" s="263" t="e">
        <f t="shared" si="877"/>
        <v>#REF!</v>
      </c>
      <c r="I149" s="263" t="e">
        <f t="shared" si="878"/>
        <v>#REF!</v>
      </c>
      <c r="J149" s="263" t="e">
        <f t="shared" si="879"/>
        <v>#REF!</v>
      </c>
      <c r="K149" s="473" t="e">
        <f t="shared" si="880"/>
        <v>#REF!</v>
      </c>
      <c r="L149" s="474" t="e">
        <f t="shared" si="881"/>
        <v>#REF!</v>
      </c>
      <c r="M149" s="739" t="e">
        <f t="shared" si="882"/>
        <v>#REF!</v>
      </c>
      <c r="N149" s="148"/>
      <c r="O149" s="136" t="e">
        <f>#REF!</f>
        <v>#REF!</v>
      </c>
      <c r="P149" s="137" t="e">
        <f>#REF!</f>
        <v>#REF!</v>
      </c>
      <c r="Q149" s="204" t="e">
        <f t="shared" ref="Q149:Q150" si="938">O149-P149</f>
        <v>#REF!</v>
      </c>
      <c r="R149" s="204" t="e">
        <f>O149*#REF!</f>
        <v>#REF!</v>
      </c>
      <c r="S149" s="204" t="e">
        <f>Q149*#REF!</f>
        <v>#REF!</v>
      </c>
      <c r="T149" s="205" t="e">
        <f t="shared" ref="T149:T150" si="939">S149</f>
        <v>#REF!</v>
      </c>
      <c r="U149" s="137" t="e">
        <f>#REF!</f>
        <v>#REF!</v>
      </c>
      <c r="V149" s="137" t="e">
        <f>#REF!</f>
        <v>#REF!</v>
      </c>
      <c r="W149" s="204" t="e">
        <f t="shared" ref="W149:W150" si="940">U149-V149</f>
        <v>#REF!</v>
      </c>
      <c r="X149" s="204" t="e">
        <f>U149*#REF!</f>
        <v>#REF!</v>
      </c>
      <c r="Y149" s="208" t="e">
        <f>W149*#REF!</f>
        <v>#REF!</v>
      </c>
      <c r="Z149" s="205" t="e">
        <f t="shared" ref="Z149:Z150" si="941">Y149</f>
        <v>#REF!</v>
      </c>
      <c r="AA149" s="432" t="e">
        <f>U149*#REF!</f>
        <v>#REF!</v>
      </c>
      <c r="AB149" s="433" t="e">
        <f>W149*#REF!</f>
        <v>#REF!</v>
      </c>
      <c r="AC149" s="433" t="e">
        <f t="shared" ref="AC149:AC150" si="942">AB149</f>
        <v>#REF!</v>
      </c>
      <c r="AD149" s="137" t="e">
        <f>#REF!</f>
        <v>#REF!</v>
      </c>
      <c r="AE149" s="137" t="e">
        <f>#REF!</f>
        <v>#REF!</v>
      </c>
      <c r="AF149" s="204" t="e">
        <f t="shared" ref="AF149:AF150" si="943">AD149-AE149</f>
        <v>#REF!</v>
      </c>
      <c r="AG149" s="207" t="e">
        <f>AD149*#REF!</f>
        <v>#REF!</v>
      </c>
      <c r="AH149" s="208" t="e">
        <f>AF149*#REF!</f>
        <v>#REF!</v>
      </c>
      <c r="AI149" s="205" t="e">
        <f t="shared" si="604"/>
        <v>#REF!</v>
      </c>
      <c r="AJ149" s="432" t="e">
        <f>AD149*#REF!</f>
        <v>#REF!</v>
      </c>
      <c r="AK149" s="433" t="e">
        <f>AF149*#REF!</f>
        <v>#REF!</v>
      </c>
      <c r="AL149" s="433" t="e">
        <f t="shared" si="605"/>
        <v>#REF!</v>
      </c>
      <c r="AM149" s="137" t="e">
        <f>#REF!</f>
        <v>#REF!</v>
      </c>
      <c r="AN149" s="137" t="e">
        <f>#REF!</f>
        <v>#REF!</v>
      </c>
      <c r="AO149" s="204" t="e">
        <f t="shared" ref="AO149:AO150" si="944">AM149-AN149</f>
        <v>#REF!</v>
      </c>
      <c r="AP149" s="207" t="e">
        <f>AM149*#REF!</f>
        <v>#REF!</v>
      </c>
      <c r="AQ149" s="208" t="e">
        <f>AO149*#REF!</f>
        <v>#REF!</v>
      </c>
      <c r="AR149" s="205" t="e">
        <f t="shared" si="607"/>
        <v>#REF!</v>
      </c>
      <c r="AS149" s="432" t="e">
        <f>AM149*#REF!</f>
        <v>#REF!</v>
      </c>
      <c r="AT149" s="433" t="e">
        <f>AO149*#REF!</f>
        <v>#REF!</v>
      </c>
      <c r="AU149" s="433" t="e">
        <f t="shared" si="608"/>
        <v>#REF!</v>
      </c>
      <c r="AV149" s="136" t="e">
        <f>#REF!</f>
        <v>#REF!</v>
      </c>
      <c r="AW149" s="137" t="e">
        <f>#REF!</f>
        <v>#REF!</v>
      </c>
      <c r="AX149" s="204" t="e">
        <f t="shared" ref="AX149:AX150" si="945">AV149-AW149</f>
        <v>#REF!</v>
      </c>
      <c r="AY149" s="204" t="e">
        <f>AV149*#REF!</f>
        <v>#REF!</v>
      </c>
      <c r="AZ149" s="204" t="e">
        <f>AX149*#REF!</f>
        <v>#REF!</v>
      </c>
      <c r="BA149" s="205" t="e">
        <f t="shared" ref="BA149:BA150" si="946">AZ149</f>
        <v>#REF!</v>
      </c>
      <c r="BB149" s="137" t="e">
        <f>#REF!</f>
        <v>#REF!</v>
      </c>
      <c r="BC149" s="137" t="e">
        <f>#REF!</f>
        <v>#REF!</v>
      </c>
      <c r="BD149" s="204" t="e">
        <f t="shared" ref="BD149:BD150" si="947">BB149-BC149</f>
        <v>#REF!</v>
      </c>
      <c r="BE149" s="204" t="e">
        <f>BB149*#REF!</f>
        <v>#REF!</v>
      </c>
      <c r="BF149" s="208" t="e">
        <f>BD149*#REF!</f>
        <v>#REF!</v>
      </c>
      <c r="BG149" s="205" t="e">
        <f t="shared" si="611"/>
        <v>#REF!</v>
      </c>
      <c r="BH149" s="432" t="e">
        <f>BB149*#REF!</f>
        <v>#REF!</v>
      </c>
      <c r="BI149" s="433" t="e">
        <f>BD149*#REF!</f>
        <v>#REF!</v>
      </c>
      <c r="BJ149" s="433" t="e">
        <f t="shared" si="612"/>
        <v>#REF!</v>
      </c>
      <c r="BK149" s="137" t="e">
        <f>#REF!</f>
        <v>#REF!</v>
      </c>
      <c r="BL149" s="137" t="e">
        <f>#REF!</f>
        <v>#REF!</v>
      </c>
      <c r="BM149" s="204" t="e">
        <f t="shared" ref="BM149:BM150" si="948">BK149-BL149</f>
        <v>#REF!</v>
      </c>
      <c r="BN149" s="207" t="e">
        <f>BK149*#REF!</f>
        <v>#REF!</v>
      </c>
      <c r="BO149" s="208" t="e">
        <f>BM149*#REF!</f>
        <v>#REF!</v>
      </c>
      <c r="BP149" s="205" t="e">
        <f t="shared" si="614"/>
        <v>#REF!</v>
      </c>
      <c r="BQ149" s="432" t="e">
        <f>BK149*#REF!</f>
        <v>#REF!</v>
      </c>
      <c r="BR149" s="433" t="e">
        <f>BM149*#REF!</f>
        <v>#REF!</v>
      </c>
      <c r="BS149" s="433" t="e">
        <f t="shared" si="615"/>
        <v>#REF!</v>
      </c>
      <c r="BT149" s="137" t="e">
        <f>#REF!</f>
        <v>#REF!</v>
      </c>
      <c r="BU149" s="137" t="e">
        <f>#REF!</f>
        <v>#REF!</v>
      </c>
      <c r="BV149" s="204" t="e">
        <f t="shared" ref="BV149:BV150" si="949">BT149-BU149</f>
        <v>#REF!</v>
      </c>
      <c r="BW149" s="207" t="e">
        <f>BT149*#REF!</f>
        <v>#REF!</v>
      </c>
      <c r="BX149" s="208" t="e">
        <f>BV149*#REF!</f>
        <v>#REF!</v>
      </c>
      <c r="BY149" s="205" t="e">
        <f t="shared" si="617"/>
        <v>#REF!</v>
      </c>
      <c r="BZ149" s="432" t="e">
        <f>BT149*#REF!</f>
        <v>#REF!</v>
      </c>
      <c r="CA149" s="433" t="e">
        <f>BV149*#REF!</f>
        <v>#REF!</v>
      </c>
      <c r="CB149" s="441" t="e">
        <f t="shared" si="618"/>
        <v>#REF!</v>
      </c>
      <c r="CC149" s="137" t="e">
        <f>#REF!</f>
        <v>#REF!</v>
      </c>
      <c r="CD149" s="137" t="e">
        <f>#REF!</f>
        <v>#REF!</v>
      </c>
      <c r="CE149" s="204" t="e">
        <f t="shared" ref="CE149:CE150" si="950">CC149-CD149</f>
        <v>#REF!</v>
      </c>
      <c r="CF149" s="204" t="e">
        <f>CC149*#REF!</f>
        <v>#REF!</v>
      </c>
      <c r="CG149" s="204" t="e">
        <f>CE149*#REF!</f>
        <v>#REF!</v>
      </c>
      <c r="CH149" s="205" t="e">
        <f t="shared" ref="CH149:CH150" si="951">CG149</f>
        <v>#REF!</v>
      </c>
      <c r="CI149" s="137" t="e">
        <f>#REF!</f>
        <v>#REF!</v>
      </c>
      <c r="CJ149" s="137" t="e">
        <f>#REF!</f>
        <v>#REF!</v>
      </c>
      <c r="CK149" s="204" t="e">
        <f t="shared" ref="CK149:CK150" si="952">CI149-CJ149</f>
        <v>#REF!</v>
      </c>
      <c r="CL149" s="204" t="e">
        <f>CI149*#REF!</f>
        <v>#REF!</v>
      </c>
      <c r="CM149" s="208" t="e">
        <f>CK149*#REF!</f>
        <v>#REF!</v>
      </c>
      <c r="CN149" s="205" t="e">
        <f t="shared" si="621"/>
        <v>#REF!</v>
      </c>
      <c r="CO149" s="432" t="e">
        <f>CI149*#REF!</f>
        <v>#REF!</v>
      </c>
      <c r="CP149" s="433" t="e">
        <f>CK149*#REF!</f>
        <v>#REF!</v>
      </c>
      <c r="CQ149" s="433" t="e">
        <f t="shared" si="622"/>
        <v>#REF!</v>
      </c>
      <c r="CR149" s="137" t="e">
        <f>#REF!</f>
        <v>#REF!</v>
      </c>
      <c r="CS149" s="137" t="e">
        <f>#REF!</f>
        <v>#REF!</v>
      </c>
      <c r="CT149" s="204" t="e">
        <f t="shared" ref="CT149:CT150" si="953">CR149-CS149</f>
        <v>#REF!</v>
      </c>
      <c r="CU149" s="207" t="e">
        <f>CR149*#REF!</f>
        <v>#REF!</v>
      </c>
      <c r="CV149" s="208" t="e">
        <f>CT149*#REF!</f>
        <v>#REF!</v>
      </c>
      <c r="CW149" s="205" t="e">
        <f t="shared" si="624"/>
        <v>#REF!</v>
      </c>
      <c r="CX149" s="432" t="e">
        <f>CR149*#REF!</f>
        <v>#REF!</v>
      </c>
      <c r="CY149" s="433" t="e">
        <f>CT149*#REF!</f>
        <v>#REF!</v>
      </c>
      <c r="CZ149" s="441" t="e">
        <f t="shared" si="625"/>
        <v>#REF!</v>
      </c>
      <c r="DA149" s="137" t="e">
        <f>#REF!</f>
        <v>#REF!</v>
      </c>
      <c r="DB149" s="137" t="e">
        <f>#REF!</f>
        <v>#REF!</v>
      </c>
      <c r="DC149" s="204" t="e">
        <f t="shared" ref="DC149:DC150" si="954">DA149-DB149</f>
        <v>#REF!</v>
      </c>
      <c r="DD149" s="207" t="e">
        <f>DA149*#REF!</f>
        <v>#REF!</v>
      </c>
      <c r="DE149" s="208" t="e">
        <f>DC149*#REF!</f>
        <v>#REF!</v>
      </c>
      <c r="DF149" s="205" t="e">
        <f t="shared" si="627"/>
        <v>#REF!</v>
      </c>
      <c r="DG149" s="432" t="e">
        <f>DA149*#REF!</f>
        <v>#REF!</v>
      </c>
      <c r="DH149" s="433" t="e">
        <f>DC149*#REF!</f>
        <v>#REF!</v>
      </c>
      <c r="DI149" s="433" t="e">
        <f t="shared" si="628"/>
        <v>#REF!</v>
      </c>
      <c r="DJ149" s="136" t="e">
        <f>#REF!</f>
        <v>#REF!</v>
      </c>
      <c r="DK149" s="137" t="e">
        <f>#REF!</f>
        <v>#REF!</v>
      </c>
      <c r="DL149" s="204" t="e">
        <f t="shared" ref="DL149:DL150" si="955">DJ149-DK149</f>
        <v>#REF!</v>
      </c>
      <c r="DM149" s="204" t="e">
        <f>DJ149*#REF!</f>
        <v>#REF!</v>
      </c>
      <c r="DN149" s="204" t="e">
        <f>DL149*#REF!</f>
        <v>#REF!</v>
      </c>
      <c r="DO149" s="205" t="e">
        <f t="shared" ref="DO149:DO150" si="956">DN149</f>
        <v>#REF!</v>
      </c>
      <c r="DP149" s="137" t="e">
        <f>#REF!</f>
        <v>#REF!</v>
      </c>
      <c r="DQ149" s="137" t="e">
        <f>#REF!</f>
        <v>#REF!</v>
      </c>
      <c r="DR149" s="204" t="e">
        <f t="shared" ref="DR149:DR150" si="957">DP149-DQ149</f>
        <v>#REF!</v>
      </c>
      <c r="DS149" s="204" t="e">
        <f>DP149*#REF!</f>
        <v>#REF!</v>
      </c>
      <c r="DT149" s="208" t="e">
        <f>DR149*#REF!</f>
        <v>#REF!</v>
      </c>
      <c r="DU149" s="205" t="e">
        <f t="shared" si="631"/>
        <v>#REF!</v>
      </c>
      <c r="DV149" s="432" t="e">
        <f>DP149*#REF!</f>
        <v>#REF!</v>
      </c>
      <c r="DW149" s="433" t="e">
        <f>DR149*#REF!</f>
        <v>#REF!</v>
      </c>
      <c r="DX149" s="433" t="e">
        <f t="shared" si="632"/>
        <v>#REF!</v>
      </c>
      <c r="DY149" s="137" t="e">
        <f>#REF!</f>
        <v>#REF!</v>
      </c>
      <c r="DZ149" s="137" t="e">
        <f>#REF!</f>
        <v>#REF!</v>
      </c>
      <c r="EA149" s="204" t="e">
        <f t="shared" ref="EA149:EA150" si="958">DY149-DZ149</f>
        <v>#REF!</v>
      </c>
      <c r="EB149" s="207" t="e">
        <f>DY149*#REF!</f>
        <v>#REF!</v>
      </c>
      <c r="EC149" s="208" t="e">
        <f>EA149*#REF!</f>
        <v>#REF!</v>
      </c>
      <c r="ED149" s="205" t="e">
        <f t="shared" si="634"/>
        <v>#REF!</v>
      </c>
      <c r="EE149" s="432" t="e">
        <f>DY149*#REF!</f>
        <v>#REF!</v>
      </c>
      <c r="EF149" s="433" t="e">
        <f>EA149*#REF!</f>
        <v>#REF!</v>
      </c>
      <c r="EG149" s="441" t="e">
        <f t="shared" si="635"/>
        <v>#REF!</v>
      </c>
      <c r="EH149" s="137" t="e">
        <f>#REF!</f>
        <v>#REF!</v>
      </c>
      <c r="EI149" s="137" t="e">
        <f>#REF!</f>
        <v>#REF!</v>
      </c>
      <c r="EJ149" s="204" t="e">
        <f t="shared" ref="EJ149:EJ150" si="959">EH149-EI149</f>
        <v>#REF!</v>
      </c>
      <c r="EK149" s="207" t="e">
        <f>EH149*#REF!</f>
        <v>#REF!</v>
      </c>
      <c r="EL149" s="208" t="e">
        <f>EJ149*#REF!</f>
        <v>#REF!</v>
      </c>
      <c r="EM149" s="205" t="e">
        <f t="shared" si="637"/>
        <v>#REF!</v>
      </c>
      <c r="EN149" s="432" t="e">
        <f>EH149*#REF!</f>
        <v>#REF!</v>
      </c>
      <c r="EO149" s="433" t="e">
        <f>EJ149*#REF!</f>
        <v>#REF!</v>
      </c>
      <c r="EP149" s="441" t="e">
        <f t="shared" si="638"/>
        <v>#REF!</v>
      </c>
      <c r="EQ149" s="136" t="e">
        <f>#REF!</f>
        <v>#REF!</v>
      </c>
      <c r="ER149" s="137" t="e">
        <f>#REF!</f>
        <v>#REF!</v>
      </c>
      <c r="ES149" s="204" t="e">
        <f t="shared" ref="ES149:ES150" si="960">EQ149-ER149</f>
        <v>#REF!</v>
      </c>
      <c r="ET149" s="204" t="e">
        <f>EQ149*#REF!</f>
        <v>#REF!</v>
      </c>
      <c r="EU149" s="204" t="e">
        <f>ES149*#REF!</f>
        <v>#REF!</v>
      </c>
      <c r="EV149" s="205" t="e">
        <f t="shared" ref="EV149:EV150" si="961">EU149</f>
        <v>#REF!</v>
      </c>
      <c r="EW149" s="137" t="e">
        <f>#REF!</f>
        <v>#REF!</v>
      </c>
      <c r="EX149" s="137" t="e">
        <f>#REF!</f>
        <v>#REF!</v>
      </c>
      <c r="EY149" s="204" t="e">
        <f t="shared" ref="EY149:EY150" si="962">EW149-EX149</f>
        <v>#REF!</v>
      </c>
      <c r="EZ149" s="204" t="e">
        <f>EW149*#REF!</f>
        <v>#REF!</v>
      </c>
      <c r="FA149" s="208" t="e">
        <f>EY149*#REF!</f>
        <v>#REF!</v>
      </c>
      <c r="FB149" s="205" t="e">
        <f t="shared" si="641"/>
        <v>#REF!</v>
      </c>
      <c r="FC149" s="432" t="e">
        <f>EW149*#REF!</f>
        <v>#REF!</v>
      </c>
      <c r="FD149" s="433" t="e">
        <f>EY149*#REF!</f>
        <v>#REF!</v>
      </c>
      <c r="FE149" s="433" t="e">
        <f t="shared" si="642"/>
        <v>#REF!</v>
      </c>
      <c r="FF149" s="137" t="e">
        <f>#REF!</f>
        <v>#REF!</v>
      </c>
      <c r="FG149" s="137" t="e">
        <f>#REF!</f>
        <v>#REF!</v>
      </c>
      <c r="FH149" s="204" t="e">
        <f t="shared" ref="FH149:FH150" si="963">FF149-FG149</f>
        <v>#REF!</v>
      </c>
      <c r="FI149" s="207" t="e">
        <f>FF149*#REF!</f>
        <v>#REF!</v>
      </c>
      <c r="FJ149" s="208" t="e">
        <f>FH149*#REF!</f>
        <v>#REF!</v>
      </c>
      <c r="FK149" s="205" t="e">
        <f t="shared" si="644"/>
        <v>#REF!</v>
      </c>
      <c r="FL149" s="432" t="e">
        <f>FF149*#REF!</f>
        <v>#REF!</v>
      </c>
      <c r="FM149" s="433" t="e">
        <f>FH149*#REF!</f>
        <v>#REF!</v>
      </c>
      <c r="FN149" s="441" t="e">
        <f t="shared" si="645"/>
        <v>#REF!</v>
      </c>
      <c r="FO149" s="137" t="e">
        <f>#REF!</f>
        <v>#REF!</v>
      </c>
      <c r="FP149" s="137" t="e">
        <f>#REF!</f>
        <v>#REF!</v>
      </c>
      <c r="FQ149" s="204" t="e">
        <f t="shared" ref="FQ149:FQ150" si="964">FO149-FP149</f>
        <v>#REF!</v>
      </c>
      <c r="FR149" s="207" t="e">
        <f>FO149*#REF!</f>
        <v>#REF!</v>
      </c>
      <c r="FS149" s="208" t="e">
        <f>FQ149*#REF!</f>
        <v>#REF!</v>
      </c>
      <c r="FT149" s="205" t="e">
        <f t="shared" si="647"/>
        <v>#REF!</v>
      </c>
      <c r="FU149" s="432" t="e">
        <f>FO149*#REF!</f>
        <v>#REF!</v>
      </c>
      <c r="FV149" s="433" t="e">
        <f>FQ149*#REF!</f>
        <v>#REF!</v>
      </c>
      <c r="FW149" s="454" t="e">
        <f t="shared" si="648"/>
        <v>#REF!</v>
      </c>
    </row>
    <row r="150" spans="1:179" s="12" customFormat="1">
      <c r="A150" s="874"/>
      <c r="B150" s="887"/>
      <c r="C150" s="789" t="e">
        <f>#REF!</f>
        <v>#REF!</v>
      </c>
      <c r="D150" s="334" t="s">
        <v>146</v>
      </c>
      <c r="E150" s="262" t="e">
        <f t="shared" si="874"/>
        <v>#REF!</v>
      </c>
      <c r="F150" s="263" t="e">
        <f t="shared" si="875"/>
        <v>#REF!</v>
      </c>
      <c r="G150" s="263" t="e">
        <f t="shared" si="876"/>
        <v>#REF!</v>
      </c>
      <c r="H150" s="263" t="e">
        <f t="shared" si="877"/>
        <v>#REF!</v>
      </c>
      <c r="I150" s="263" t="e">
        <f t="shared" si="878"/>
        <v>#REF!</v>
      </c>
      <c r="J150" s="263" t="e">
        <f t="shared" si="879"/>
        <v>#REF!</v>
      </c>
      <c r="K150" s="473" t="e">
        <f t="shared" si="880"/>
        <v>#REF!</v>
      </c>
      <c r="L150" s="474" t="e">
        <f t="shared" si="881"/>
        <v>#REF!</v>
      </c>
      <c r="M150" s="739" t="e">
        <f t="shared" si="882"/>
        <v>#REF!</v>
      </c>
      <c r="N150" s="148"/>
      <c r="O150" s="136" t="e">
        <f>#REF!</f>
        <v>#REF!</v>
      </c>
      <c r="P150" s="137" t="e">
        <f>#REF!</f>
        <v>#REF!</v>
      </c>
      <c r="Q150" s="204" t="e">
        <f t="shared" si="938"/>
        <v>#REF!</v>
      </c>
      <c r="R150" s="204" t="e">
        <f>O150*#REF!</f>
        <v>#REF!</v>
      </c>
      <c r="S150" s="204" t="e">
        <f>Q150*#REF!</f>
        <v>#REF!</v>
      </c>
      <c r="T150" s="205" t="e">
        <f t="shared" si="939"/>
        <v>#REF!</v>
      </c>
      <c r="U150" s="137" t="e">
        <f>#REF!</f>
        <v>#REF!</v>
      </c>
      <c r="V150" s="137" t="e">
        <f>#REF!</f>
        <v>#REF!</v>
      </c>
      <c r="W150" s="204" t="e">
        <f t="shared" si="940"/>
        <v>#REF!</v>
      </c>
      <c r="X150" s="204" t="e">
        <f>U150*#REF!</f>
        <v>#REF!</v>
      </c>
      <c r="Y150" s="208" t="e">
        <f>W150*#REF!</f>
        <v>#REF!</v>
      </c>
      <c r="Z150" s="205" t="e">
        <f t="shared" si="941"/>
        <v>#REF!</v>
      </c>
      <c r="AA150" s="432" t="e">
        <f>U150*#REF!</f>
        <v>#REF!</v>
      </c>
      <c r="AB150" s="433" t="e">
        <f>W150*#REF!</f>
        <v>#REF!</v>
      </c>
      <c r="AC150" s="433" t="e">
        <f t="shared" si="942"/>
        <v>#REF!</v>
      </c>
      <c r="AD150" s="137" t="e">
        <f>#REF!</f>
        <v>#REF!</v>
      </c>
      <c r="AE150" s="137" t="e">
        <f>#REF!</f>
        <v>#REF!</v>
      </c>
      <c r="AF150" s="204" t="e">
        <f t="shared" si="943"/>
        <v>#REF!</v>
      </c>
      <c r="AG150" s="207" t="e">
        <f>AD150*#REF!</f>
        <v>#REF!</v>
      </c>
      <c r="AH150" s="208" t="e">
        <f>AF150*#REF!</f>
        <v>#REF!</v>
      </c>
      <c r="AI150" s="205" t="e">
        <f t="shared" si="604"/>
        <v>#REF!</v>
      </c>
      <c r="AJ150" s="432" t="e">
        <f>AD150*#REF!</f>
        <v>#REF!</v>
      </c>
      <c r="AK150" s="433" t="e">
        <f>AF150*#REF!</f>
        <v>#REF!</v>
      </c>
      <c r="AL150" s="433" t="e">
        <f t="shared" si="605"/>
        <v>#REF!</v>
      </c>
      <c r="AM150" s="137" t="e">
        <f>#REF!</f>
        <v>#REF!</v>
      </c>
      <c r="AN150" s="137" t="e">
        <f>#REF!</f>
        <v>#REF!</v>
      </c>
      <c r="AO150" s="204" t="e">
        <f t="shared" si="944"/>
        <v>#REF!</v>
      </c>
      <c r="AP150" s="207" t="e">
        <f>AM150*#REF!</f>
        <v>#REF!</v>
      </c>
      <c r="AQ150" s="208" t="e">
        <f>AO150*#REF!</f>
        <v>#REF!</v>
      </c>
      <c r="AR150" s="205" t="e">
        <f t="shared" si="607"/>
        <v>#REF!</v>
      </c>
      <c r="AS150" s="432" t="e">
        <f>AM150*#REF!</f>
        <v>#REF!</v>
      </c>
      <c r="AT150" s="433" t="e">
        <f>AO150*#REF!</f>
        <v>#REF!</v>
      </c>
      <c r="AU150" s="433" t="e">
        <f t="shared" si="608"/>
        <v>#REF!</v>
      </c>
      <c r="AV150" s="136" t="e">
        <f>#REF!</f>
        <v>#REF!</v>
      </c>
      <c r="AW150" s="137" t="e">
        <f>#REF!</f>
        <v>#REF!</v>
      </c>
      <c r="AX150" s="204" t="e">
        <f t="shared" si="945"/>
        <v>#REF!</v>
      </c>
      <c r="AY150" s="204" t="e">
        <f>AV150*#REF!</f>
        <v>#REF!</v>
      </c>
      <c r="AZ150" s="204" t="e">
        <f>AX150*#REF!</f>
        <v>#REF!</v>
      </c>
      <c r="BA150" s="205" t="e">
        <f t="shared" si="946"/>
        <v>#REF!</v>
      </c>
      <c r="BB150" s="137" t="e">
        <f>#REF!</f>
        <v>#REF!</v>
      </c>
      <c r="BC150" s="137" t="e">
        <f>#REF!</f>
        <v>#REF!</v>
      </c>
      <c r="BD150" s="204" t="e">
        <f t="shared" si="947"/>
        <v>#REF!</v>
      </c>
      <c r="BE150" s="204" t="e">
        <f>BB150*#REF!</f>
        <v>#REF!</v>
      </c>
      <c r="BF150" s="208" t="e">
        <f>BD150*#REF!</f>
        <v>#REF!</v>
      </c>
      <c r="BG150" s="205" t="e">
        <f t="shared" si="611"/>
        <v>#REF!</v>
      </c>
      <c r="BH150" s="432" t="e">
        <f>BB150*#REF!</f>
        <v>#REF!</v>
      </c>
      <c r="BI150" s="433" t="e">
        <f>BD150*#REF!</f>
        <v>#REF!</v>
      </c>
      <c r="BJ150" s="433" t="e">
        <f t="shared" si="612"/>
        <v>#REF!</v>
      </c>
      <c r="BK150" s="137" t="e">
        <f>#REF!</f>
        <v>#REF!</v>
      </c>
      <c r="BL150" s="137" t="e">
        <f>#REF!</f>
        <v>#REF!</v>
      </c>
      <c r="BM150" s="204" t="e">
        <f t="shared" si="948"/>
        <v>#REF!</v>
      </c>
      <c r="BN150" s="207" t="e">
        <f>BK150*#REF!</f>
        <v>#REF!</v>
      </c>
      <c r="BO150" s="208" t="e">
        <f>BM150*#REF!</f>
        <v>#REF!</v>
      </c>
      <c r="BP150" s="205" t="e">
        <f t="shared" si="614"/>
        <v>#REF!</v>
      </c>
      <c r="BQ150" s="432" t="e">
        <f>BK150*#REF!</f>
        <v>#REF!</v>
      </c>
      <c r="BR150" s="433" t="e">
        <f>BM150*#REF!</f>
        <v>#REF!</v>
      </c>
      <c r="BS150" s="433" t="e">
        <f t="shared" si="615"/>
        <v>#REF!</v>
      </c>
      <c r="BT150" s="137" t="e">
        <f>#REF!</f>
        <v>#REF!</v>
      </c>
      <c r="BU150" s="137" t="e">
        <f>#REF!</f>
        <v>#REF!</v>
      </c>
      <c r="BV150" s="204" t="e">
        <f t="shared" si="949"/>
        <v>#REF!</v>
      </c>
      <c r="BW150" s="207" t="e">
        <f>BT150*#REF!</f>
        <v>#REF!</v>
      </c>
      <c r="BX150" s="208" t="e">
        <f>BV150*#REF!</f>
        <v>#REF!</v>
      </c>
      <c r="BY150" s="205" t="e">
        <f t="shared" si="617"/>
        <v>#REF!</v>
      </c>
      <c r="BZ150" s="432" t="e">
        <f>BT150*#REF!</f>
        <v>#REF!</v>
      </c>
      <c r="CA150" s="433" t="e">
        <f>BV150*#REF!</f>
        <v>#REF!</v>
      </c>
      <c r="CB150" s="441" t="e">
        <f t="shared" si="618"/>
        <v>#REF!</v>
      </c>
      <c r="CC150" s="137" t="e">
        <f>#REF!</f>
        <v>#REF!</v>
      </c>
      <c r="CD150" s="137" t="e">
        <f>#REF!</f>
        <v>#REF!</v>
      </c>
      <c r="CE150" s="204" t="e">
        <f t="shared" si="950"/>
        <v>#REF!</v>
      </c>
      <c r="CF150" s="204" t="e">
        <f>CC150*#REF!</f>
        <v>#REF!</v>
      </c>
      <c r="CG150" s="204" t="e">
        <f>CE150*#REF!</f>
        <v>#REF!</v>
      </c>
      <c r="CH150" s="205" t="e">
        <f t="shared" si="951"/>
        <v>#REF!</v>
      </c>
      <c r="CI150" s="137" t="e">
        <f>#REF!</f>
        <v>#REF!</v>
      </c>
      <c r="CJ150" s="137" t="e">
        <f>#REF!</f>
        <v>#REF!</v>
      </c>
      <c r="CK150" s="204" t="e">
        <f t="shared" si="952"/>
        <v>#REF!</v>
      </c>
      <c r="CL150" s="204" t="e">
        <f>CI150*#REF!</f>
        <v>#REF!</v>
      </c>
      <c r="CM150" s="208" t="e">
        <f>CK150*#REF!</f>
        <v>#REF!</v>
      </c>
      <c r="CN150" s="205" t="e">
        <f t="shared" si="621"/>
        <v>#REF!</v>
      </c>
      <c r="CO150" s="432" t="e">
        <f>CI150*#REF!</f>
        <v>#REF!</v>
      </c>
      <c r="CP150" s="433" t="e">
        <f>CK150*#REF!</f>
        <v>#REF!</v>
      </c>
      <c r="CQ150" s="433" t="e">
        <f t="shared" si="622"/>
        <v>#REF!</v>
      </c>
      <c r="CR150" s="137" t="e">
        <f>#REF!</f>
        <v>#REF!</v>
      </c>
      <c r="CS150" s="137" t="e">
        <f>#REF!</f>
        <v>#REF!</v>
      </c>
      <c r="CT150" s="204" t="e">
        <f t="shared" si="953"/>
        <v>#REF!</v>
      </c>
      <c r="CU150" s="207" t="e">
        <f>CR150*#REF!</f>
        <v>#REF!</v>
      </c>
      <c r="CV150" s="208" t="e">
        <f>CT150*#REF!</f>
        <v>#REF!</v>
      </c>
      <c r="CW150" s="205" t="e">
        <f t="shared" si="624"/>
        <v>#REF!</v>
      </c>
      <c r="CX150" s="432" t="e">
        <f>CR150*#REF!</f>
        <v>#REF!</v>
      </c>
      <c r="CY150" s="433" t="e">
        <f>CT150*#REF!</f>
        <v>#REF!</v>
      </c>
      <c r="CZ150" s="441" t="e">
        <f t="shared" si="625"/>
        <v>#REF!</v>
      </c>
      <c r="DA150" s="137" t="e">
        <f>#REF!</f>
        <v>#REF!</v>
      </c>
      <c r="DB150" s="137" t="e">
        <f>#REF!</f>
        <v>#REF!</v>
      </c>
      <c r="DC150" s="204" t="e">
        <f t="shared" si="954"/>
        <v>#REF!</v>
      </c>
      <c r="DD150" s="207" t="e">
        <f>DA150*#REF!</f>
        <v>#REF!</v>
      </c>
      <c r="DE150" s="208" t="e">
        <f>DC150*#REF!</f>
        <v>#REF!</v>
      </c>
      <c r="DF150" s="205" t="e">
        <f t="shared" si="627"/>
        <v>#REF!</v>
      </c>
      <c r="DG150" s="432" t="e">
        <f>DA150*#REF!</f>
        <v>#REF!</v>
      </c>
      <c r="DH150" s="433" t="e">
        <f>DC150*#REF!</f>
        <v>#REF!</v>
      </c>
      <c r="DI150" s="433" t="e">
        <f t="shared" si="628"/>
        <v>#REF!</v>
      </c>
      <c r="DJ150" s="136" t="e">
        <f>#REF!</f>
        <v>#REF!</v>
      </c>
      <c r="DK150" s="137" t="e">
        <f>#REF!</f>
        <v>#REF!</v>
      </c>
      <c r="DL150" s="204" t="e">
        <f t="shared" si="955"/>
        <v>#REF!</v>
      </c>
      <c r="DM150" s="204" t="e">
        <f>DJ150*#REF!</f>
        <v>#REF!</v>
      </c>
      <c r="DN150" s="204" t="e">
        <f>DL150*#REF!</f>
        <v>#REF!</v>
      </c>
      <c r="DO150" s="205" t="e">
        <f t="shared" si="956"/>
        <v>#REF!</v>
      </c>
      <c r="DP150" s="137" t="e">
        <f>#REF!</f>
        <v>#REF!</v>
      </c>
      <c r="DQ150" s="137" t="e">
        <f>#REF!</f>
        <v>#REF!</v>
      </c>
      <c r="DR150" s="204" t="e">
        <f t="shared" si="957"/>
        <v>#REF!</v>
      </c>
      <c r="DS150" s="204" t="e">
        <f>DP150*#REF!</f>
        <v>#REF!</v>
      </c>
      <c r="DT150" s="208" t="e">
        <f>DR150*#REF!</f>
        <v>#REF!</v>
      </c>
      <c r="DU150" s="205" t="e">
        <f t="shared" si="631"/>
        <v>#REF!</v>
      </c>
      <c r="DV150" s="432" t="e">
        <f>DP150*#REF!</f>
        <v>#REF!</v>
      </c>
      <c r="DW150" s="433" t="e">
        <f>DR150*#REF!</f>
        <v>#REF!</v>
      </c>
      <c r="DX150" s="433" t="e">
        <f t="shared" si="632"/>
        <v>#REF!</v>
      </c>
      <c r="DY150" s="137" t="e">
        <f>#REF!</f>
        <v>#REF!</v>
      </c>
      <c r="DZ150" s="137" t="e">
        <f>#REF!</f>
        <v>#REF!</v>
      </c>
      <c r="EA150" s="204" t="e">
        <f t="shared" si="958"/>
        <v>#REF!</v>
      </c>
      <c r="EB150" s="207" t="e">
        <f>DY150*#REF!</f>
        <v>#REF!</v>
      </c>
      <c r="EC150" s="208" t="e">
        <f>EA150*#REF!</f>
        <v>#REF!</v>
      </c>
      <c r="ED150" s="205" t="e">
        <f t="shared" si="634"/>
        <v>#REF!</v>
      </c>
      <c r="EE150" s="432" t="e">
        <f>DY150*#REF!</f>
        <v>#REF!</v>
      </c>
      <c r="EF150" s="433" t="e">
        <f>EA150*#REF!</f>
        <v>#REF!</v>
      </c>
      <c r="EG150" s="441" t="e">
        <f t="shared" si="635"/>
        <v>#REF!</v>
      </c>
      <c r="EH150" s="137" t="e">
        <f>#REF!</f>
        <v>#REF!</v>
      </c>
      <c r="EI150" s="137" t="e">
        <f>#REF!</f>
        <v>#REF!</v>
      </c>
      <c r="EJ150" s="204" t="e">
        <f t="shared" si="959"/>
        <v>#REF!</v>
      </c>
      <c r="EK150" s="207" t="e">
        <f>EH150*#REF!</f>
        <v>#REF!</v>
      </c>
      <c r="EL150" s="208" t="e">
        <f>EJ150*#REF!</f>
        <v>#REF!</v>
      </c>
      <c r="EM150" s="205" t="e">
        <f t="shared" si="637"/>
        <v>#REF!</v>
      </c>
      <c r="EN150" s="432" t="e">
        <f>EH150*#REF!</f>
        <v>#REF!</v>
      </c>
      <c r="EO150" s="433" t="e">
        <f>EJ150*#REF!</f>
        <v>#REF!</v>
      </c>
      <c r="EP150" s="441" t="e">
        <f t="shared" si="638"/>
        <v>#REF!</v>
      </c>
      <c r="EQ150" s="136" t="e">
        <f>#REF!</f>
        <v>#REF!</v>
      </c>
      <c r="ER150" s="137" t="e">
        <f>#REF!</f>
        <v>#REF!</v>
      </c>
      <c r="ES150" s="204" t="e">
        <f t="shared" si="960"/>
        <v>#REF!</v>
      </c>
      <c r="ET150" s="204" t="e">
        <f>EQ150*#REF!</f>
        <v>#REF!</v>
      </c>
      <c r="EU150" s="204" t="e">
        <f>ES150*#REF!</f>
        <v>#REF!</v>
      </c>
      <c r="EV150" s="205" t="e">
        <f t="shared" si="961"/>
        <v>#REF!</v>
      </c>
      <c r="EW150" s="137" t="e">
        <f>#REF!</f>
        <v>#REF!</v>
      </c>
      <c r="EX150" s="137" t="e">
        <f>#REF!</f>
        <v>#REF!</v>
      </c>
      <c r="EY150" s="204" t="e">
        <f t="shared" si="962"/>
        <v>#REF!</v>
      </c>
      <c r="EZ150" s="204" t="e">
        <f>EW150*#REF!</f>
        <v>#REF!</v>
      </c>
      <c r="FA150" s="208" t="e">
        <f>EY150*#REF!</f>
        <v>#REF!</v>
      </c>
      <c r="FB150" s="205" t="e">
        <f t="shared" si="641"/>
        <v>#REF!</v>
      </c>
      <c r="FC150" s="432" t="e">
        <f>EW150*#REF!</f>
        <v>#REF!</v>
      </c>
      <c r="FD150" s="433" t="e">
        <f>EY150*#REF!</f>
        <v>#REF!</v>
      </c>
      <c r="FE150" s="433" t="e">
        <f t="shared" si="642"/>
        <v>#REF!</v>
      </c>
      <c r="FF150" s="137" t="e">
        <f>#REF!</f>
        <v>#REF!</v>
      </c>
      <c r="FG150" s="137" t="e">
        <f>#REF!</f>
        <v>#REF!</v>
      </c>
      <c r="FH150" s="204" t="e">
        <f t="shared" si="963"/>
        <v>#REF!</v>
      </c>
      <c r="FI150" s="207" t="e">
        <f>FF150*#REF!</f>
        <v>#REF!</v>
      </c>
      <c r="FJ150" s="208" t="e">
        <f>FH150*#REF!</f>
        <v>#REF!</v>
      </c>
      <c r="FK150" s="205" t="e">
        <f t="shared" si="644"/>
        <v>#REF!</v>
      </c>
      <c r="FL150" s="432" t="e">
        <f>FF150*#REF!</f>
        <v>#REF!</v>
      </c>
      <c r="FM150" s="433" t="e">
        <f>FH150*#REF!</f>
        <v>#REF!</v>
      </c>
      <c r="FN150" s="441" t="e">
        <f t="shared" si="645"/>
        <v>#REF!</v>
      </c>
      <c r="FO150" s="137" t="e">
        <f>#REF!</f>
        <v>#REF!</v>
      </c>
      <c r="FP150" s="137" t="e">
        <f>#REF!</f>
        <v>#REF!</v>
      </c>
      <c r="FQ150" s="204" t="e">
        <f t="shared" si="964"/>
        <v>#REF!</v>
      </c>
      <c r="FR150" s="207" t="e">
        <f>FO150*#REF!</f>
        <v>#REF!</v>
      </c>
      <c r="FS150" s="208" t="e">
        <f>FQ150*#REF!</f>
        <v>#REF!</v>
      </c>
      <c r="FT150" s="205" t="e">
        <f t="shared" si="647"/>
        <v>#REF!</v>
      </c>
      <c r="FU150" s="432" t="e">
        <f>FO150*#REF!</f>
        <v>#REF!</v>
      </c>
      <c r="FV150" s="433" t="e">
        <f>FQ150*#REF!</f>
        <v>#REF!</v>
      </c>
      <c r="FW150" s="454" t="e">
        <f t="shared" si="648"/>
        <v>#REF!</v>
      </c>
    </row>
    <row r="151" spans="1:179" s="305" customFormat="1">
      <c r="A151" s="874"/>
      <c r="B151" s="888"/>
      <c r="C151" s="790" t="e">
        <f>#REF!</f>
        <v>#REF!</v>
      </c>
      <c r="D151" s="351" t="s">
        <v>146</v>
      </c>
      <c r="E151" s="265" t="e">
        <f t="shared" si="874"/>
        <v>#REF!</v>
      </c>
      <c r="F151" s="266" t="e">
        <f t="shared" si="875"/>
        <v>#REF!</v>
      </c>
      <c r="G151" s="266" t="e">
        <f t="shared" si="876"/>
        <v>#REF!</v>
      </c>
      <c r="H151" s="266" t="e">
        <f t="shared" si="877"/>
        <v>#REF!</v>
      </c>
      <c r="I151" s="266" t="e">
        <f t="shared" si="878"/>
        <v>#REF!</v>
      </c>
      <c r="J151" s="266" t="e">
        <f t="shared" si="879"/>
        <v>#REF!</v>
      </c>
      <c r="K151" s="475" t="e">
        <f t="shared" si="880"/>
        <v>#REF!</v>
      </c>
      <c r="L151" s="476" t="e">
        <f t="shared" si="881"/>
        <v>#REF!</v>
      </c>
      <c r="M151" s="740" t="e">
        <f t="shared" si="882"/>
        <v>#REF!</v>
      </c>
      <c r="N151" s="300"/>
      <c r="O151" s="304" t="e">
        <f>#REF!</f>
        <v>#REF!</v>
      </c>
      <c r="P151" s="174" t="e">
        <f>#REF!</f>
        <v>#REF!</v>
      </c>
      <c r="Q151" s="302" t="e">
        <f t="shared" si="599"/>
        <v>#REF!</v>
      </c>
      <c r="R151" s="302" t="e">
        <f>O151*#REF!</f>
        <v>#REF!</v>
      </c>
      <c r="S151" s="302" t="e">
        <f>Q151*#REF!</f>
        <v>#REF!</v>
      </c>
      <c r="T151" s="303" t="e">
        <f t="shared" si="600"/>
        <v>#REF!</v>
      </c>
      <c r="U151" s="174" t="e">
        <f>#REF!</f>
        <v>#REF!</v>
      </c>
      <c r="V151" s="174" t="e">
        <f>#REF!</f>
        <v>#REF!</v>
      </c>
      <c r="W151" s="302" t="e">
        <f t="shared" si="704"/>
        <v>#REF!</v>
      </c>
      <c r="X151" s="302" t="e">
        <f>U151*#REF!</f>
        <v>#REF!</v>
      </c>
      <c r="Y151" s="303" t="e">
        <f>W151*#REF!</f>
        <v>#REF!</v>
      </c>
      <c r="Z151" s="303" t="e">
        <f t="shared" si="601"/>
        <v>#REF!</v>
      </c>
      <c r="AA151" s="436" t="e">
        <f>U151*#REF!</f>
        <v>#REF!</v>
      </c>
      <c r="AB151" s="437" t="e">
        <f>W151*#REF!</f>
        <v>#REF!</v>
      </c>
      <c r="AC151" s="437" t="e">
        <f t="shared" si="602"/>
        <v>#REF!</v>
      </c>
      <c r="AD151" s="174" t="e">
        <f>#REF!</f>
        <v>#REF!</v>
      </c>
      <c r="AE151" s="174" t="e">
        <f>#REF!</f>
        <v>#REF!</v>
      </c>
      <c r="AF151" s="302" t="e">
        <f t="shared" si="603"/>
        <v>#REF!</v>
      </c>
      <c r="AG151" s="302" t="e">
        <f>AD151*#REF!</f>
        <v>#REF!</v>
      </c>
      <c r="AH151" s="303" t="e">
        <f>AF151*#REF!</f>
        <v>#REF!</v>
      </c>
      <c r="AI151" s="303" t="e">
        <f t="shared" si="604"/>
        <v>#REF!</v>
      </c>
      <c r="AJ151" s="436" t="e">
        <f>AD151*#REF!</f>
        <v>#REF!</v>
      </c>
      <c r="AK151" s="437" t="e">
        <f>AF151*#REF!</f>
        <v>#REF!</v>
      </c>
      <c r="AL151" s="437" t="e">
        <f t="shared" si="605"/>
        <v>#REF!</v>
      </c>
      <c r="AM151" s="174" t="e">
        <f>#REF!</f>
        <v>#REF!</v>
      </c>
      <c r="AN151" s="174" t="e">
        <f>#REF!</f>
        <v>#REF!</v>
      </c>
      <c r="AO151" s="302" t="e">
        <f t="shared" si="606"/>
        <v>#REF!</v>
      </c>
      <c r="AP151" s="302" t="e">
        <f>AM151*#REF!</f>
        <v>#REF!</v>
      </c>
      <c r="AQ151" s="303" t="e">
        <f>AO151*#REF!</f>
        <v>#REF!</v>
      </c>
      <c r="AR151" s="303" t="e">
        <f t="shared" si="607"/>
        <v>#REF!</v>
      </c>
      <c r="AS151" s="436" t="e">
        <f>AM151*#REF!</f>
        <v>#REF!</v>
      </c>
      <c r="AT151" s="437" t="e">
        <f>AO151*#REF!</f>
        <v>#REF!</v>
      </c>
      <c r="AU151" s="437" t="e">
        <f t="shared" si="608"/>
        <v>#REF!</v>
      </c>
      <c r="AV151" s="304" t="e">
        <f>#REF!</f>
        <v>#REF!</v>
      </c>
      <c r="AW151" s="174" t="e">
        <f>#REF!</f>
        <v>#REF!</v>
      </c>
      <c r="AX151" s="302" t="e">
        <f t="shared" si="609"/>
        <v>#REF!</v>
      </c>
      <c r="AY151" s="302" t="e">
        <f>AV151*#REF!</f>
        <v>#REF!</v>
      </c>
      <c r="AZ151" s="302" t="e">
        <f>AX151*#REF!</f>
        <v>#REF!</v>
      </c>
      <c r="BA151" s="303" t="e">
        <f t="shared" si="610"/>
        <v>#REF!</v>
      </c>
      <c r="BB151" s="174" t="e">
        <f>#REF!</f>
        <v>#REF!</v>
      </c>
      <c r="BC151" s="174" t="e">
        <f>#REF!</f>
        <v>#REF!</v>
      </c>
      <c r="BD151" s="302" t="e">
        <f t="shared" si="705"/>
        <v>#REF!</v>
      </c>
      <c r="BE151" s="302" t="e">
        <f>BB151*#REF!</f>
        <v>#REF!</v>
      </c>
      <c r="BF151" s="303" t="e">
        <f>BD151*#REF!</f>
        <v>#REF!</v>
      </c>
      <c r="BG151" s="303" t="e">
        <f t="shared" si="611"/>
        <v>#REF!</v>
      </c>
      <c r="BH151" s="436" t="e">
        <f>BB151*#REF!</f>
        <v>#REF!</v>
      </c>
      <c r="BI151" s="437" t="e">
        <f>BD151*#REF!</f>
        <v>#REF!</v>
      </c>
      <c r="BJ151" s="437" t="e">
        <f t="shared" si="612"/>
        <v>#REF!</v>
      </c>
      <c r="BK151" s="174" t="e">
        <f>#REF!</f>
        <v>#REF!</v>
      </c>
      <c r="BL151" s="174" t="e">
        <f>#REF!</f>
        <v>#REF!</v>
      </c>
      <c r="BM151" s="302" t="e">
        <f t="shared" si="613"/>
        <v>#REF!</v>
      </c>
      <c r="BN151" s="302" t="e">
        <f>BK151*#REF!</f>
        <v>#REF!</v>
      </c>
      <c r="BO151" s="303" t="e">
        <f>BM151*#REF!</f>
        <v>#REF!</v>
      </c>
      <c r="BP151" s="303" t="e">
        <f t="shared" si="614"/>
        <v>#REF!</v>
      </c>
      <c r="BQ151" s="436" t="e">
        <f>BK151*#REF!</f>
        <v>#REF!</v>
      </c>
      <c r="BR151" s="437" t="e">
        <f>BM151*#REF!</f>
        <v>#REF!</v>
      </c>
      <c r="BS151" s="437" t="e">
        <f t="shared" si="615"/>
        <v>#REF!</v>
      </c>
      <c r="BT151" s="174" t="e">
        <f>#REF!</f>
        <v>#REF!</v>
      </c>
      <c r="BU151" s="174" t="e">
        <f>#REF!</f>
        <v>#REF!</v>
      </c>
      <c r="BV151" s="302" t="e">
        <f t="shared" si="616"/>
        <v>#REF!</v>
      </c>
      <c r="BW151" s="302" t="e">
        <f>BT151*#REF!</f>
        <v>#REF!</v>
      </c>
      <c r="BX151" s="303" t="e">
        <f>BV151*#REF!</f>
        <v>#REF!</v>
      </c>
      <c r="BY151" s="303" t="e">
        <f t="shared" si="617"/>
        <v>#REF!</v>
      </c>
      <c r="BZ151" s="436" t="e">
        <f>BT151*#REF!</f>
        <v>#REF!</v>
      </c>
      <c r="CA151" s="437" t="e">
        <f>BV151*#REF!</f>
        <v>#REF!</v>
      </c>
      <c r="CB151" s="458" t="e">
        <f t="shared" si="618"/>
        <v>#REF!</v>
      </c>
      <c r="CC151" s="174" t="e">
        <f>#REF!</f>
        <v>#REF!</v>
      </c>
      <c r="CD151" s="174" t="e">
        <f>#REF!</f>
        <v>#REF!</v>
      </c>
      <c r="CE151" s="302" t="e">
        <f t="shared" si="619"/>
        <v>#REF!</v>
      </c>
      <c r="CF151" s="302" t="e">
        <f>CC151*#REF!</f>
        <v>#REF!</v>
      </c>
      <c r="CG151" s="302" t="e">
        <f>CE151*#REF!</f>
        <v>#REF!</v>
      </c>
      <c r="CH151" s="303" t="e">
        <f t="shared" si="620"/>
        <v>#REF!</v>
      </c>
      <c r="CI151" s="174" t="e">
        <f>#REF!</f>
        <v>#REF!</v>
      </c>
      <c r="CJ151" s="174" t="e">
        <f>#REF!</f>
        <v>#REF!</v>
      </c>
      <c r="CK151" s="302" t="e">
        <f t="shared" si="706"/>
        <v>#REF!</v>
      </c>
      <c r="CL151" s="302" t="e">
        <f>CI151*#REF!</f>
        <v>#REF!</v>
      </c>
      <c r="CM151" s="303" t="e">
        <f>CK151*#REF!</f>
        <v>#REF!</v>
      </c>
      <c r="CN151" s="303" t="e">
        <f t="shared" si="621"/>
        <v>#REF!</v>
      </c>
      <c r="CO151" s="436" t="e">
        <f>CI151*#REF!</f>
        <v>#REF!</v>
      </c>
      <c r="CP151" s="437" t="e">
        <f>CK151*#REF!</f>
        <v>#REF!</v>
      </c>
      <c r="CQ151" s="437" t="e">
        <f t="shared" si="622"/>
        <v>#REF!</v>
      </c>
      <c r="CR151" s="174" t="e">
        <f>#REF!</f>
        <v>#REF!</v>
      </c>
      <c r="CS151" s="174" t="e">
        <f>#REF!</f>
        <v>#REF!</v>
      </c>
      <c r="CT151" s="302" t="e">
        <f t="shared" si="623"/>
        <v>#REF!</v>
      </c>
      <c r="CU151" s="302" t="e">
        <f>CR151*#REF!</f>
        <v>#REF!</v>
      </c>
      <c r="CV151" s="303" t="e">
        <f>CT151*#REF!</f>
        <v>#REF!</v>
      </c>
      <c r="CW151" s="303" t="e">
        <f t="shared" si="624"/>
        <v>#REF!</v>
      </c>
      <c r="CX151" s="436" t="e">
        <f>CR151*#REF!</f>
        <v>#REF!</v>
      </c>
      <c r="CY151" s="437" t="e">
        <f>CT151*#REF!</f>
        <v>#REF!</v>
      </c>
      <c r="CZ151" s="458" t="e">
        <f t="shared" si="625"/>
        <v>#REF!</v>
      </c>
      <c r="DA151" s="174" t="e">
        <f>#REF!</f>
        <v>#REF!</v>
      </c>
      <c r="DB151" s="174" t="e">
        <f>#REF!</f>
        <v>#REF!</v>
      </c>
      <c r="DC151" s="302" t="e">
        <f t="shared" si="626"/>
        <v>#REF!</v>
      </c>
      <c r="DD151" s="302" t="e">
        <f>DA151*#REF!</f>
        <v>#REF!</v>
      </c>
      <c r="DE151" s="303" t="e">
        <f>DC151*#REF!</f>
        <v>#REF!</v>
      </c>
      <c r="DF151" s="303" t="e">
        <f t="shared" si="627"/>
        <v>#REF!</v>
      </c>
      <c r="DG151" s="436" t="e">
        <f>DA151*#REF!</f>
        <v>#REF!</v>
      </c>
      <c r="DH151" s="437" t="e">
        <f>DC151*#REF!</f>
        <v>#REF!</v>
      </c>
      <c r="DI151" s="437" t="e">
        <f t="shared" si="628"/>
        <v>#REF!</v>
      </c>
      <c r="DJ151" s="304" t="e">
        <f>#REF!</f>
        <v>#REF!</v>
      </c>
      <c r="DK151" s="174" t="e">
        <f>#REF!</f>
        <v>#REF!</v>
      </c>
      <c r="DL151" s="302" t="e">
        <f t="shared" si="629"/>
        <v>#REF!</v>
      </c>
      <c r="DM151" s="302" t="e">
        <f>DJ151*#REF!</f>
        <v>#REF!</v>
      </c>
      <c r="DN151" s="302" t="e">
        <f>DL151*#REF!</f>
        <v>#REF!</v>
      </c>
      <c r="DO151" s="303" t="e">
        <f t="shared" si="630"/>
        <v>#REF!</v>
      </c>
      <c r="DP151" s="174" t="e">
        <f>#REF!</f>
        <v>#REF!</v>
      </c>
      <c r="DQ151" s="174" t="e">
        <f>#REF!</f>
        <v>#REF!</v>
      </c>
      <c r="DR151" s="302" t="e">
        <f t="shared" si="707"/>
        <v>#REF!</v>
      </c>
      <c r="DS151" s="302" t="e">
        <f>DP151*#REF!</f>
        <v>#REF!</v>
      </c>
      <c r="DT151" s="303" t="e">
        <f>DR151*#REF!</f>
        <v>#REF!</v>
      </c>
      <c r="DU151" s="303" t="e">
        <f t="shared" si="631"/>
        <v>#REF!</v>
      </c>
      <c r="DV151" s="436" t="e">
        <f>DP151*#REF!</f>
        <v>#REF!</v>
      </c>
      <c r="DW151" s="437" t="e">
        <f>DR151*#REF!</f>
        <v>#REF!</v>
      </c>
      <c r="DX151" s="437" t="e">
        <f t="shared" si="632"/>
        <v>#REF!</v>
      </c>
      <c r="DY151" s="174" t="e">
        <f>#REF!</f>
        <v>#REF!</v>
      </c>
      <c r="DZ151" s="174" t="e">
        <f>#REF!</f>
        <v>#REF!</v>
      </c>
      <c r="EA151" s="302" t="e">
        <f t="shared" si="633"/>
        <v>#REF!</v>
      </c>
      <c r="EB151" s="302" t="e">
        <f>DY151*#REF!</f>
        <v>#REF!</v>
      </c>
      <c r="EC151" s="303" t="e">
        <f>EA151*#REF!</f>
        <v>#REF!</v>
      </c>
      <c r="ED151" s="303" t="e">
        <f t="shared" si="634"/>
        <v>#REF!</v>
      </c>
      <c r="EE151" s="436" t="e">
        <f>DY151*#REF!</f>
        <v>#REF!</v>
      </c>
      <c r="EF151" s="437" t="e">
        <f>EA151*#REF!</f>
        <v>#REF!</v>
      </c>
      <c r="EG151" s="458" t="e">
        <f t="shared" si="635"/>
        <v>#REF!</v>
      </c>
      <c r="EH151" s="174" t="e">
        <f>#REF!</f>
        <v>#REF!</v>
      </c>
      <c r="EI151" s="174" t="e">
        <f>#REF!</f>
        <v>#REF!</v>
      </c>
      <c r="EJ151" s="302" t="e">
        <f t="shared" si="636"/>
        <v>#REF!</v>
      </c>
      <c r="EK151" s="302" t="e">
        <f>EH151*#REF!</f>
        <v>#REF!</v>
      </c>
      <c r="EL151" s="303" t="e">
        <f>EJ151*#REF!</f>
        <v>#REF!</v>
      </c>
      <c r="EM151" s="303" t="e">
        <f t="shared" si="637"/>
        <v>#REF!</v>
      </c>
      <c r="EN151" s="436" t="e">
        <f>EH151*#REF!</f>
        <v>#REF!</v>
      </c>
      <c r="EO151" s="437" t="e">
        <f>EJ151*#REF!</f>
        <v>#REF!</v>
      </c>
      <c r="EP151" s="458" t="e">
        <f t="shared" si="638"/>
        <v>#REF!</v>
      </c>
      <c r="EQ151" s="304" t="e">
        <f>#REF!</f>
        <v>#REF!</v>
      </c>
      <c r="ER151" s="174" t="e">
        <f>#REF!</f>
        <v>#REF!</v>
      </c>
      <c r="ES151" s="302" t="e">
        <f t="shared" si="639"/>
        <v>#REF!</v>
      </c>
      <c r="ET151" s="302" t="e">
        <f>EQ151*#REF!</f>
        <v>#REF!</v>
      </c>
      <c r="EU151" s="302" t="e">
        <f>ES151*#REF!</f>
        <v>#REF!</v>
      </c>
      <c r="EV151" s="303" t="e">
        <f t="shared" si="640"/>
        <v>#REF!</v>
      </c>
      <c r="EW151" s="174" t="e">
        <f>#REF!</f>
        <v>#REF!</v>
      </c>
      <c r="EX151" s="174" t="e">
        <f>#REF!</f>
        <v>#REF!</v>
      </c>
      <c r="EY151" s="302" t="e">
        <f t="shared" si="708"/>
        <v>#REF!</v>
      </c>
      <c r="EZ151" s="302" t="e">
        <f>EW151*#REF!</f>
        <v>#REF!</v>
      </c>
      <c r="FA151" s="303" t="e">
        <f>EY151*#REF!</f>
        <v>#REF!</v>
      </c>
      <c r="FB151" s="303" t="e">
        <f t="shared" si="641"/>
        <v>#REF!</v>
      </c>
      <c r="FC151" s="436" t="e">
        <f>EW151*#REF!</f>
        <v>#REF!</v>
      </c>
      <c r="FD151" s="437" t="e">
        <f>EY151*#REF!</f>
        <v>#REF!</v>
      </c>
      <c r="FE151" s="437" t="e">
        <f t="shared" si="642"/>
        <v>#REF!</v>
      </c>
      <c r="FF151" s="174" t="e">
        <f>#REF!</f>
        <v>#REF!</v>
      </c>
      <c r="FG151" s="174" t="e">
        <f>#REF!</f>
        <v>#REF!</v>
      </c>
      <c r="FH151" s="302" t="e">
        <f t="shared" si="643"/>
        <v>#REF!</v>
      </c>
      <c r="FI151" s="302" t="e">
        <f>FF151*#REF!</f>
        <v>#REF!</v>
      </c>
      <c r="FJ151" s="303" t="e">
        <f>FH151*#REF!</f>
        <v>#REF!</v>
      </c>
      <c r="FK151" s="303" t="e">
        <f t="shared" si="644"/>
        <v>#REF!</v>
      </c>
      <c r="FL151" s="436" t="e">
        <f>FF151*#REF!</f>
        <v>#REF!</v>
      </c>
      <c r="FM151" s="437" t="e">
        <f>FH151*#REF!</f>
        <v>#REF!</v>
      </c>
      <c r="FN151" s="458" t="e">
        <f t="shared" si="645"/>
        <v>#REF!</v>
      </c>
      <c r="FO151" s="174" t="e">
        <f>#REF!</f>
        <v>#REF!</v>
      </c>
      <c r="FP151" s="174" t="e">
        <f>#REF!</f>
        <v>#REF!</v>
      </c>
      <c r="FQ151" s="302" t="e">
        <f t="shared" si="646"/>
        <v>#REF!</v>
      </c>
      <c r="FR151" s="302" t="e">
        <f>FO151*#REF!</f>
        <v>#REF!</v>
      </c>
      <c r="FS151" s="303" t="e">
        <f>FQ151*#REF!</f>
        <v>#REF!</v>
      </c>
      <c r="FT151" s="303" t="e">
        <f t="shared" si="647"/>
        <v>#REF!</v>
      </c>
      <c r="FU151" s="436" t="e">
        <f>FO151*#REF!</f>
        <v>#REF!</v>
      </c>
      <c r="FV151" s="437" t="e">
        <f>FQ151*#REF!</f>
        <v>#REF!</v>
      </c>
      <c r="FW151" s="456" t="e">
        <f t="shared" si="648"/>
        <v>#REF!</v>
      </c>
    </row>
    <row r="152" spans="1:179" s="12" customFormat="1">
      <c r="A152" s="874" t="s">
        <v>188</v>
      </c>
      <c r="B152" s="715" t="s">
        <v>168</v>
      </c>
      <c r="C152" s="791"/>
      <c r="D152" s="716" t="s">
        <v>169</v>
      </c>
      <c r="E152" s="289" t="e">
        <f t="shared" si="874"/>
        <v>#REF!</v>
      </c>
      <c r="F152" s="290" t="e">
        <f t="shared" si="875"/>
        <v>#REF!</v>
      </c>
      <c r="G152" s="290" t="e">
        <f t="shared" si="876"/>
        <v>#REF!</v>
      </c>
      <c r="H152" s="290" t="e">
        <f t="shared" si="877"/>
        <v>#REF!</v>
      </c>
      <c r="I152" s="290" t="e">
        <f t="shared" si="878"/>
        <v>#REF!</v>
      </c>
      <c r="J152" s="290" t="e">
        <f t="shared" si="879"/>
        <v>#REF!</v>
      </c>
      <c r="K152" s="477" t="e">
        <f t="shared" si="880"/>
        <v>#REF!</v>
      </c>
      <c r="L152" s="478" t="e">
        <f t="shared" si="881"/>
        <v>#REF!</v>
      </c>
      <c r="M152" s="741" t="e">
        <f t="shared" si="882"/>
        <v>#REF!</v>
      </c>
      <c r="N152" s="148"/>
      <c r="O152" s="138" t="e">
        <f>#REF!</f>
        <v>#REF!</v>
      </c>
      <c r="P152" s="139" t="e">
        <f>#REF!</f>
        <v>#REF!</v>
      </c>
      <c r="Q152" s="297" t="e">
        <f t="shared" si="599"/>
        <v>#REF!</v>
      </c>
      <c r="R152" s="297" t="e">
        <f>O152*#REF!</f>
        <v>#REF!</v>
      </c>
      <c r="S152" s="204" t="e">
        <f>Q152*#REF!</f>
        <v>#REF!</v>
      </c>
      <c r="T152" s="298" t="e">
        <f t="shared" si="600"/>
        <v>#REF!</v>
      </c>
      <c r="U152" s="139" t="e">
        <f>#REF!</f>
        <v>#REF!</v>
      </c>
      <c r="V152" s="139" t="e">
        <f>#REF!</f>
        <v>#REF!</v>
      </c>
      <c r="W152" s="297" t="e">
        <f t="shared" si="704"/>
        <v>#REF!</v>
      </c>
      <c r="X152" s="297" t="e">
        <f>U152*#REF!</f>
        <v>#REF!</v>
      </c>
      <c r="Y152" s="314" t="e">
        <f>W152*#REF!</f>
        <v>#REF!</v>
      </c>
      <c r="Z152" s="298" t="e">
        <f t="shared" si="601"/>
        <v>#REF!</v>
      </c>
      <c r="AA152" s="462" t="e">
        <f>U152*#REF!</f>
        <v>#REF!</v>
      </c>
      <c r="AB152" s="439" t="e">
        <f>W152*#REF!</f>
        <v>#REF!</v>
      </c>
      <c r="AC152" s="440" t="e">
        <f t="shared" si="602"/>
        <v>#REF!</v>
      </c>
      <c r="AD152" s="139" t="e">
        <f>#REF!</f>
        <v>#REF!</v>
      </c>
      <c r="AE152" s="139" t="e">
        <f>#REF!</f>
        <v>#REF!</v>
      </c>
      <c r="AF152" s="297" t="e">
        <f t="shared" si="603"/>
        <v>#REF!</v>
      </c>
      <c r="AG152" s="297" t="e">
        <f>AD152*#REF!</f>
        <v>#REF!</v>
      </c>
      <c r="AH152" s="314" t="e">
        <f>AF152*#REF!</f>
        <v>#REF!</v>
      </c>
      <c r="AI152" s="298" t="e">
        <f t="shared" ref="AI152:AI155" si="965">AH152</f>
        <v>#REF!</v>
      </c>
      <c r="AJ152" s="462" t="e">
        <f>AD152*#REF!</f>
        <v>#REF!</v>
      </c>
      <c r="AK152" s="439" t="e">
        <f>AF152*#REF!</f>
        <v>#REF!</v>
      </c>
      <c r="AL152" s="440" t="e">
        <f t="shared" ref="AL152:AL155" si="966">AK152</f>
        <v>#REF!</v>
      </c>
      <c r="AM152" s="139" t="e">
        <f>#REF!</f>
        <v>#REF!</v>
      </c>
      <c r="AN152" s="139" t="e">
        <f>#REF!</f>
        <v>#REF!</v>
      </c>
      <c r="AO152" s="297" t="e">
        <f t="shared" si="606"/>
        <v>#REF!</v>
      </c>
      <c r="AP152" s="297" t="e">
        <f>AM152*#REF!</f>
        <v>#REF!</v>
      </c>
      <c r="AQ152" s="314" t="e">
        <f>AO152*#REF!</f>
        <v>#REF!</v>
      </c>
      <c r="AR152" s="298" t="e">
        <f t="shared" ref="AR152:AR155" si="967">AQ152</f>
        <v>#REF!</v>
      </c>
      <c r="AS152" s="462" t="e">
        <f>AM152*#REF!</f>
        <v>#REF!</v>
      </c>
      <c r="AT152" s="439" t="e">
        <f>AO152*#REF!</f>
        <v>#REF!</v>
      </c>
      <c r="AU152" s="440" t="e">
        <f t="shared" ref="AU152:AU155" si="968">AT152</f>
        <v>#REF!</v>
      </c>
      <c r="AV152" s="138" t="e">
        <f>#REF!</f>
        <v>#REF!</v>
      </c>
      <c r="AW152" s="139" t="e">
        <f>#REF!</f>
        <v>#REF!</v>
      </c>
      <c r="AX152" s="297" t="e">
        <f t="shared" si="609"/>
        <v>#REF!</v>
      </c>
      <c r="AY152" s="297" t="e">
        <f>AV152*#REF!</f>
        <v>#REF!</v>
      </c>
      <c r="AZ152" s="312" t="e">
        <f>AX152*#REF!</f>
        <v>#REF!</v>
      </c>
      <c r="BA152" s="298" t="e">
        <f t="shared" si="610"/>
        <v>#REF!</v>
      </c>
      <c r="BB152" s="139" t="e">
        <f>#REF!</f>
        <v>#REF!</v>
      </c>
      <c r="BC152" s="139" t="e">
        <f>#REF!</f>
        <v>#REF!</v>
      </c>
      <c r="BD152" s="297" t="e">
        <f t="shared" si="705"/>
        <v>#REF!</v>
      </c>
      <c r="BE152" s="297" t="e">
        <f>BB152*#REF!</f>
        <v>#REF!</v>
      </c>
      <c r="BF152" s="314" t="e">
        <f>BD152*#REF!</f>
        <v>#REF!</v>
      </c>
      <c r="BG152" s="298" t="e">
        <f t="shared" ref="BG152:BG155" si="969">BF152</f>
        <v>#REF!</v>
      </c>
      <c r="BH152" s="462" t="e">
        <f>BB152*#REF!</f>
        <v>#REF!</v>
      </c>
      <c r="BI152" s="439" t="e">
        <f>BD152*#REF!</f>
        <v>#REF!</v>
      </c>
      <c r="BJ152" s="440" t="e">
        <f t="shared" ref="BJ152:BJ155" si="970">BI152</f>
        <v>#REF!</v>
      </c>
      <c r="BK152" s="139" t="e">
        <f>#REF!</f>
        <v>#REF!</v>
      </c>
      <c r="BL152" s="139" t="e">
        <f>#REF!</f>
        <v>#REF!</v>
      </c>
      <c r="BM152" s="297" t="e">
        <f t="shared" si="613"/>
        <v>#REF!</v>
      </c>
      <c r="BN152" s="297" t="e">
        <f>BK152*#REF!</f>
        <v>#REF!</v>
      </c>
      <c r="BO152" s="314" t="e">
        <f>BM152*#REF!</f>
        <v>#REF!</v>
      </c>
      <c r="BP152" s="298" t="e">
        <f t="shared" ref="BP152:BP155" si="971">BO152</f>
        <v>#REF!</v>
      </c>
      <c r="BQ152" s="462" t="e">
        <f>BK152*#REF!</f>
        <v>#REF!</v>
      </c>
      <c r="BR152" s="439" t="e">
        <f>BM152*#REF!</f>
        <v>#REF!</v>
      </c>
      <c r="BS152" s="440" t="e">
        <f t="shared" ref="BS152:BS155" si="972">BR152</f>
        <v>#REF!</v>
      </c>
      <c r="BT152" s="139" t="e">
        <f>#REF!</f>
        <v>#REF!</v>
      </c>
      <c r="BU152" s="139" t="e">
        <f>#REF!</f>
        <v>#REF!</v>
      </c>
      <c r="BV152" s="297" t="e">
        <f t="shared" si="616"/>
        <v>#REF!</v>
      </c>
      <c r="BW152" s="297" t="e">
        <f>BT152*#REF!</f>
        <v>#REF!</v>
      </c>
      <c r="BX152" s="314" t="e">
        <f>BV152*#REF!</f>
        <v>#REF!</v>
      </c>
      <c r="BY152" s="298" t="e">
        <f t="shared" ref="BY152:BY155" si="973">BX152</f>
        <v>#REF!</v>
      </c>
      <c r="BZ152" s="462" t="e">
        <f>BT152*#REF!</f>
        <v>#REF!</v>
      </c>
      <c r="CA152" s="439" t="e">
        <f>BV152*#REF!</f>
        <v>#REF!</v>
      </c>
      <c r="CB152" s="438" t="e">
        <f t="shared" ref="CB152:CB155" si="974">CA152</f>
        <v>#REF!</v>
      </c>
      <c r="CC152" s="139" t="e">
        <f>#REF!</f>
        <v>#REF!</v>
      </c>
      <c r="CD152" s="139" t="e">
        <f>#REF!</f>
        <v>#REF!</v>
      </c>
      <c r="CE152" s="297" t="e">
        <f t="shared" si="619"/>
        <v>#REF!</v>
      </c>
      <c r="CF152" s="297" t="e">
        <f>CC152*#REF!</f>
        <v>#REF!</v>
      </c>
      <c r="CG152" s="312" t="e">
        <f>CE152*#REF!</f>
        <v>#REF!</v>
      </c>
      <c r="CH152" s="298" t="e">
        <f t="shared" si="620"/>
        <v>#REF!</v>
      </c>
      <c r="CI152" s="139" t="e">
        <f>#REF!</f>
        <v>#REF!</v>
      </c>
      <c r="CJ152" s="139" t="e">
        <f>#REF!</f>
        <v>#REF!</v>
      </c>
      <c r="CK152" s="297" t="e">
        <f t="shared" si="706"/>
        <v>#REF!</v>
      </c>
      <c r="CL152" s="297" t="e">
        <f>CI152*#REF!</f>
        <v>#REF!</v>
      </c>
      <c r="CM152" s="314" t="e">
        <f>CK152*#REF!</f>
        <v>#REF!</v>
      </c>
      <c r="CN152" s="298" t="e">
        <f t="shared" ref="CN152:CN155" si="975">CM152</f>
        <v>#REF!</v>
      </c>
      <c r="CO152" s="462" t="e">
        <f>CI152*#REF!</f>
        <v>#REF!</v>
      </c>
      <c r="CP152" s="439" t="e">
        <f>CK152*#REF!</f>
        <v>#REF!</v>
      </c>
      <c r="CQ152" s="440" t="e">
        <f t="shared" ref="CQ152:CQ155" si="976">CP152</f>
        <v>#REF!</v>
      </c>
      <c r="CR152" s="139" t="e">
        <f>#REF!</f>
        <v>#REF!</v>
      </c>
      <c r="CS152" s="139" t="e">
        <f>#REF!</f>
        <v>#REF!</v>
      </c>
      <c r="CT152" s="297" t="e">
        <f t="shared" si="623"/>
        <v>#REF!</v>
      </c>
      <c r="CU152" s="297" t="e">
        <f>CR152*#REF!</f>
        <v>#REF!</v>
      </c>
      <c r="CV152" s="314" t="e">
        <f>CT152*#REF!</f>
        <v>#REF!</v>
      </c>
      <c r="CW152" s="298" t="e">
        <f t="shared" ref="CW152:CW155" si="977">CV152</f>
        <v>#REF!</v>
      </c>
      <c r="CX152" s="462" t="e">
        <f>CR152*#REF!</f>
        <v>#REF!</v>
      </c>
      <c r="CY152" s="439" t="e">
        <f>CT152*#REF!</f>
        <v>#REF!</v>
      </c>
      <c r="CZ152" s="438" t="e">
        <f t="shared" ref="CZ152:CZ155" si="978">CY152</f>
        <v>#REF!</v>
      </c>
      <c r="DA152" s="139" t="e">
        <f>#REF!</f>
        <v>#REF!</v>
      </c>
      <c r="DB152" s="139" t="e">
        <f>#REF!</f>
        <v>#REF!</v>
      </c>
      <c r="DC152" s="297" t="e">
        <f t="shared" si="626"/>
        <v>#REF!</v>
      </c>
      <c r="DD152" s="297" t="e">
        <f>DA152*#REF!</f>
        <v>#REF!</v>
      </c>
      <c r="DE152" s="314" t="e">
        <f>DC152*#REF!</f>
        <v>#REF!</v>
      </c>
      <c r="DF152" s="298" t="e">
        <f t="shared" ref="DF152:DF155" si="979">DE152</f>
        <v>#REF!</v>
      </c>
      <c r="DG152" s="462" t="e">
        <f>DA152*#REF!</f>
        <v>#REF!</v>
      </c>
      <c r="DH152" s="439" t="e">
        <f>DC152*#REF!</f>
        <v>#REF!</v>
      </c>
      <c r="DI152" s="440" t="e">
        <f t="shared" ref="DI152:DI155" si="980">DH152</f>
        <v>#REF!</v>
      </c>
      <c r="DJ152" s="138" t="e">
        <f>#REF!</f>
        <v>#REF!</v>
      </c>
      <c r="DK152" s="139" t="e">
        <f>#REF!</f>
        <v>#REF!</v>
      </c>
      <c r="DL152" s="297" t="e">
        <f t="shared" si="629"/>
        <v>#REF!</v>
      </c>
      <c r="DM152" s="297" t="e">
        <f>DJ152*#REF!</f>
        <v>#REF!</v>
      </c>
      <c r="DN152" s="312" t="e">
        <f>DL152*#REF!</f>
        <v>#REF!</v>
      </c>
      <c r="DO152" s="298" t="e">
        <f t="shared" si="630"/>
        <v>#REF!</v>
      </c>
      <c r="DP152" s="139" t="e">
        <f>#REF!</f>
        <v>#REF!</v>
      </c>
      <c r="DQ152" s="139" t="e">
        <f>#REF!</f>
        <v>#REF!</v>
      </c>
      <c r="DR152" s="297" t="e">
        <f t="shared" si="707"/>
        <v>#REF!</v>
      </c>
      <c r="DS152" s="297" t="e">
        <f>DP152*#REF!</f>
        <v>#REF!</v>
      </c>
      <c r="DT152" s="314" t="e">
        <f>DR152*#REF!</f>
        <v>#REF!</v>
      </c>
      <c r="DU152" s="298" t="e">
        <f t="shared" ref="DU152:DU155" si="981">DT152</f>
        <v>#REF!</v>
      </c>
      <c r="DV152" s="462" t="e">
        <f>DP152*#REF!</f>
        <v>#REF!</v>
      </c>
      <c r="DW152" s="439" t="e">
        <f>DR152*#REF!</f>
        <v>#REF!</v>
      </c>
      <c r="DX152" s="440" t="e">
        <f t="shared" ref="DX152:DX155" si="982">DW152</f>
        <v>#REF!</v>
      </c>
      <c r="DY152" s="139" t="e">
        <f>#REF!</f>
        <v>#REF!</v>
      </c>
      <c r="DZ152" s="139" t="e">
        <f>#REF!</f>
        <v>#REF!</v>
      </c>
      <c r="EA152" s="297" t="e">
        <f t="shared" si="633"/>
        <v>#REF!</v>
      </c>
      <c r="EB152" s="297" t="e">
        <f>DY152*#REF!</f>
        <v>#REF!</v>
      </c>
      <c r="EC152" s="314" t="e">
        <f>EA152*#REF!</f>
        <v>#REF!</v>
      </c>
      <c r="ED152" s="298" t="e">
        <f t="shared" ref="ED152:ED155" si="983">EC152</f>
        <v>#REF!</v>
      </c>
      <c r="EE152" s="462" t="e">
        <f>DY152*#REF!</f>
        <v>#REF!</v>
      </c>
      <c r="EF152" s="439" t="e">
        <f>EA152*#REF!</f>
        <v>#REF!</v>
      </c>
      <c r="EG152" s="438" t="e">
        <f t="shared" ref="EG152:EG155" si="984">EF152</f>
        <v>#REF!</v>
      </c>
      <c r="EH152" s="139" t="e">
        <f>#REF!</f>
        <v>#REF!</v>
      </c>
      <c r="EI152" s="139" t="e">
        <f>#REF!</f>
        <v>#REF!</v>
      </c>
      <c r="EJ152" s="297" t="e">
        <f t="shared" si="636"/>
        <v>#REF!</v>
      </c>
      <c r="EK152" s="297" t="e">
        <f>EH152*#REF!</f>
        <v>#REF!</v>
      </c>
      <c r="EL152" s="314" t="e">
        <f>EJ152*#REF!</f>
        <v>#REF!</v>
      </c>
      <c r="EM152" s="298" t="e">
        <f t="shared" ref="EM152:EM155" si="985">EL152</f>
        <v>#REF!</v>
      </c>
      <c r="EN152" s="462" t="e">
        <f>EH152*#REF!</f>
        <v>#REF!</v>
      </c>
      <c r="EO152" s="439" t="e">
        <f>EJ152*#REF!</f>
        <v>#REF!</v>
      </c>
      <c r="EP152" s="438" t="e">
        <f t="shared" ref="EP152:EP155" si="986">EO152</f>
        <v>#REF!</v>
      </c>
      <c r="EQ152" s="138" t="e">
        <f>#REF!</f>
        <v>#REF!</v>
      </c>
      <c r="ER152" s="139" t="e">
        <f>#REF!</f>
        <v>#REF!</v>
      </c>
      <c r="ES152" s="297" t="e">
        <f t="shared" si="639"/>
        <v>#REF!</v>
      </c>
      <c r="ET152" s="297" t="e">
        <f>EQ152*#REF!</f>
        <v>#REF!</v>
      </c>
      <c r="EU152" s="312" t="e">
        <f>ES152*#REF!</f>
        <v>#REF!</v>
      </c>
      <c r="EV152" s="298" t="e">
        <f t="shared" si="640"/>
        <v>#REF!</v>
      </c>
      <c r="EW152" s="139" t="e">
        <f>#REF!</f>
        <v>#REF!</v>
      </c>
      <c r="EX152" s="139" t="e">
        <f>#REF!</f>
        <v>#REF!</v>
      </c>
      <c r="EY152" s="297" t="e">
        <f t="shared" si="708"/>
        <v>#REF!</v>
      </c>
      <c r="EZ152" s="297" t="e">
        <f>EW152*#REF!</f>
        <v>#REF!</v>
      </c>
      <c r="FA152" s="314" t="e">
        <f>EY152*#REF!</f>
        <v>#REF!</v>
      </c>
      <c r="FB152" s="298" t="e">
        <f t="shared" ref="FB152:FB155" si="987">FA152</f>
        <v>#REF!</v>
      </c>
      <c r="FC152" s="462" t="e">
        <f>EW152*#REF!</f>
        <v>#REF!</v>
      </c>
      <c r="FD152" s="439" t="e">
        <f>EY152*#REF!</f>
        <v>#REF!</v>
      </c>
      <c r="FE152" s="440" t="e">
        <f t="shared" ref="FE152:FE155" si="988">FD152</f>
        <v>#REF!</v>
      </c>
      <c r="FF152" s="139" t="e">
        <f>#REF!</f>
        <v>#REF!</v>
      </c>
      <c r="FG152" s="139" t="e">
        <f>#REF!</f>
        <v>#REF!</v>
      </c>
      <c r="FH152" s="297" t="e">
        <f t="shared" si="643"/>
        <v>#REF!</v>
      </c>
      <c r="FI152" s="297" t="e">
        <f>FF152*#REF!</f>
        <v>#REF!</v>
      </c>
      <c r="FJ152" s="314" t="e">
        <f>FH152*#REF!</f>
        <v>#REF!</v>
      </c>
      <c r="FK152" s="298" t="e">
        <f t="shared" ref="FK152:FK155" si="989">FJ152</f>
        <v>#REF!</v>
      </c>
      <c r="FL152" s="462" t="e">
        <f>FF152*#REF!</f>
        <v>#REF!</v>
      </c>
      <c r="FM152" s="439" t="e">
        <f>FH152*#REF!</f>
        <v>#REF!</v>
      </c>
      <c r="FN152" s="438" t="e">
        <f t="shared" ref="FN152:FN155" si="990">FM152</f>
        <v>#REF!</v>
      </c>
      <c r="FO152" s="139" t="e">
        <f>#REF!</f>
        <v>#REF!</v>
      </c>
      <c r="FP152" s="139" t="e">
        <f>#REF!</f>
        <v>#REF!</v>
      </c>
      <c r="FQ152" s="297" t="e">
        <f t="shared" si="646"/>
        <v>#REF!</v>
      </c>
      <c r="FR152" s="297" t="e">
        <f>FO152*#REF!</f>
        <v>#REF!</v>
      </c>
      <c r="FS152" s="314" t="e">
        <f>FQ152*#REF!</f>
        <v>#REF!</v>
      </c>
      <c r="FT152" s="298" t="e">
        <f t="shared" ref="FT152:FT155" si="991">FS152</f>
        <v>#REF!</v>
      </c>
      <c r="FU152" s="462" t="e">
        <f>FO152*#REF!</f>
        <v>#REF!</v>
      </c>
      <c r="FV152" s="439" t="e">
        <f>FQ152*#REF!</f>
        <v>#REF!</v>
      </c>
      <c r="FW152" s="457" t="e">
        <f t="shared" ref="FW152:FW155" si="992">FV152</f>
        <v>#REF!</v>
      </c>
    </row>
    <row r="153" spans="1:179" s="12" customFormat="1">
      <c r="A153" s="874"/>
      <c r="B153" s="332" t="s">
        <v>170</v>
      </c>
      <c r="C153" s="333"/>
      <c r="D153" s="334" t="s">
        <v>169</v>
      </c>
      <c r="E153" s="262" t="e">
        <f t="shared" si="874"/>
        <v>#REF!</v>
      </c>
      <c r="F153" s="263" t="e">
        <f t="shared" si="875"/>
        <v>#REF!</v>
      </c>
      <c r="G153" s="263" t="e">
        <f t="shared" si="876"/>
        <v>#REF!</v>
      </c>
      <c r="H153" s="263" t="e">
        <f t="shared" si="877"/>
        <v>#REF!</v>
      </c>
      <c r="I153" s="263" t="e">
        <f t="shared" si="878"/>
        <v>#REF!</v>
      </c>
      <c r="J153" s="263" t="e">
        <f t="shared" si="879"/>
        <v>#REF!</v>
      </c>
      <c r="K153" s="473" t="e">
        <f t="shared" si="880"/>
        <v>#REF!</v>
      </c>
      <c r="L153" s="474" t="e">
        <f t="shared" si="881"/>
        <v>#REF!</v>
      </c>
      <c r="M153" s="739" t="e">
        <f t="shared" si="882"/>
        <v>#REF!</v>
      </c>
      <c r="N153" s="148"/>
      <c r="O153" s="136" t="e">
        <f>#REF!</f>
        <v>#REF!</v>
      </c>
      <c r="P153" s="137" t="e">
        <f>#REF!</f>
        <v>#REF!</v>
      </c>
      <c r="Q153" s="204" t="e">
        <f t="shared" si="599"/>
        <v>#REF!</v>
      </c>
      <c r="R153" s="204" t="e">
        <f>O153*#REF!</f>
        <v>#REF!</v>
      </c>
      <c r="S153" s="204" t="e">
        <f>Q153*#REF!</f>
        <v>#REF!</v>
      </c>
      <c r="T153" s="205" t="e">
        <f t="shared" si="600"/>
        <v>#REF!</v>
      </c>
      <c r="U153" s="137" t="e">
        <f>#REF!</f>
        <v>#REF!</v>
      </c>
      <c r="V153" s="137" t="e">
        <f>#REF!</f>
        <v>#REF!</v>
      </c>
      <c r="W153" s="204" t="e">
        <f t="shared" si="704"/>
        <v>#REF!</v>
      </c>
      <c r="X153" s="204" t="e">
        <f>U153*#REF!</f>
        <v>#REF!</v>
      </c>
      <c r="Y153" s="315" t="e">
        <f>W153*#REF!</f>
        <v>#REF!</v>
      </c>
      <c r="Z153" s="205" t="e">
        <f t="shared" si="601"/>
        <v>#REF!</v>
      </c>
      <c r="AA153" s="432" t="e">
        <f>U153*#REF!</f>
        <v>#REF!</v>
      </c>
      <c r="AB153" s="442" t="e">
        <f>W153*#REF!</f>
        <v>#REF!</v>
      </c>
      <c r="AC153" s="433" t="e">
        <f t="shared" si="602"/>
        <v>#REF!</v>
      </c>
      <c r="AD153" s="137" t="e">
        <f>#REF!</f>
        <v>#REF!</v>
      </c>
      <c r="AE153" s="137" t="e">
        <f>#REF!</f>
        <v>#REF!</v>
      </c>
      <c r="AF153" s="204" t="e">
        <f t="shared" si="603"/>
        <v>#REF!</v>
      </c>
      <c r="AG153" s="204" t="e">
        <f>AD153*#REF!</f>
        <v>#REF!</v>
      </c>
      <c r="AH153" s="315" t="e">
        <f>AF153*#REF!</f>
        <v>#REF!</v>
      </c>
      <c r="AI153" s="205" t="e">
        <f t="shared" si="965"/>
        <v>#REF!</v>
      </c>
      <c r="AJ153" s="432" t="e">
        <f>AD153*#REF!</f>
        <v>#REF!</v>
      </c>
      <c r="AK153" s="442" t="e">
        <f>AF153*#REF!</f>
        <v>#REF!</v>
      </c>
      <c r="AL153" s="433" t="e">
        <f t="shared" si="966"/>
        <v>#REF!</v>
      </c>
      <c r="AM153" s="137" t="e">
        <f>#REF!</f>
        <v>#REF!</v>
      </c>
      <c r="AN153" s="137" t="e">
        <f>#REF!</f>
        <v>#REF!</v>
      </c>
      <c r="AO153" s="204" t="e">
        <f t="shared" si="606"/>
        <v>#REF!</v>
      </c>
      <c r="AP153" s="204" t="e">
        <f>AM153*#REF!</f>
        <v>#REF!</v>
      </c>
      <c r="AQ153" s="315" t="e">
        <f>AO153*#REF!</f>
        <v>#REF!</v>
      </c>
      <c r="AR153" s="205" t="e">
        <f t="shared" si="967"/>
        <v>#REF!</v>
      </c>
      <c r="AS153" s="432" t="e">
        <f>AM153*#REF!</f>
        <v>#REF!</v>
      </c>
      <c r="AT153" s="442" t="e">
        <f>AO153*#REF!</f>
        <v>#REF!</v>
      </c>
      <c r="AU153" s="433" t="e">
        <f t="shared" si="968"/>
        <v>#REF!</v>
      </c>
      <c r="AV153" s="136" t="e">
        <f>#REF!</f>
        <v>#REF!</v>
      </c>
      <c r="AW153" s="137" t="e">
        <f>#REF!</f>
        <v>#REF!</v>
      </c>
      <c r="AX153" s="204" t="e">
        <f t="shared" si="609"/>
        <v>#REF!</v>
      </c>
      <c r="AY153" s="204" t="e">
        <f>AV153*#REF!</f>
        <v>#REF!</v>
      </c>
      <c r="AZ153" s="313" t="e">
        <f>AX153*#REF!</f>
        <v>#REF!</v>
      </c>
      <c r="BA153" s="205" t="e">
        <f t="shared" si="610"/>
        <v>#REF!</v>
      </c>
      <c r="BB153" s="137" t="e">
        <f>#REF!</f>
        <v>#REF!</v>
      </c>
      <c r="BC153" s="137" t="e">
        <f>#REF!</f>
        <v>#REF!</v>
      </c>
      <c r="BD153" s="204" t="e">
        <f t="shared" si="705"/>
        <v>#REF!</v>
      </c>
      <c r="BE153" s="204" t="e">
        <f>BB153*#REF!</f>
        <v>#REF!</v>
      </c>
      <c r="BF153" s="315" t="e">
        <f>BD153*#REF!</f>
        <v>#REF!</v>
      </c>
      <c r="BG153" s="205" t="e">
        <f t="shared" si="969"/>
        <v>#REF!</v>
      </c>
      <c r="BH153" s="432" t="e">
        <f>BB153*#REF!</f>
        <v>#REF!</v>
      </c>
      <c r="BI153" s="442" t="e">
        <f>BD153*#REF!</f>
        <v>#REF!</v>
      </c>
      <c r="BJ153" s="433" t="e">
        <f t="shared" si="970"/>
        <v>#REF!</v>
      </c>
      <c r="BK153" s="137" t="e">
        <f>#REF!</f>
        <v>#REF!</v>
      </c>
      <c r="BL153" s="137" t="e">
        <f>#REF!</f>
        <v>#REF!</v>
      </c>
      <c r="BM153" s="204" t="e">
        <f t="shared" si="613"/>
        <v>#REF!</v>
      </c>
      <c r="BN153" s="204" t="e">
        <f>BK153*#REF!</f>
        <v>#REF!</v>
      </c>
      <c r="BO153" s="315" t="e">
        <f>BM153*#REF!</f>
        <v>#REF!</v>
      </c>
      <c r="BP153" s="205" t="e">
        <f t="shared" si="971"/>
        <v>#REF!</v>
      </c>
      <c r="BQ153" s="432" t="e">
        <f>BK153*#REF!</f>
        <v>#REF!</v>
      </c>
      <c r="BR153" s="442" t="e">
        <f>BM153*#REF!</f>
        <v>#REF!</v>
      </c>
      <c r="BS153" s="433" t="e">
        <f t="shared" si="972"/>
        <v>#REF!</v>
      </c>
      <c r="BT153" s="137" t="e">
        <f>#REF!</f>
        <v>#REF!</v>
      </c>
      <c r="BU153" s="137" t="e">
        <f>#REF!</f>
        <v>#REF!</v>
      </c>
      <c r="BV153" s="204" t="e">
        <f t="shared" si="616"/>
        <v>#REF!</v>
      </c>
      <c r="BW153" s="204" t="e">
        <f>BT153*#REF!</f>
        <v>#REF!</v>
      </c>
      <c r="BX153" s="315" t="e">
        <f>BV153*#REF!</f>
        <v>#REF!</v>
      </c>
      <c r="BY153" s="205" t="e">
        <f t="shared" si="973"/>
        <v>#REF!</v>
      </c>
      <c r="BZ153" s="432" t="e">
        <f>BT153*#REF!</f>
        <v>#REF!</v>
      </c>
      <c r="CA153" s="442" t="e">
        <f>BV153*#REF!</f>
        <v>#REF!</v>
      </c>
      <c r="CB153" s="441" t="e">
        <f t="shared" si="974"/>
        <v>#REF!</v>
      </c>
      <c r="CC153" s="137" t="e">
        <f>#REF!</f>
        <v>#REF!</v>
      </c>
      <c r="CD153" s="137" t="e">
        <f>#REF!</f>
        <v>#REF!</v>
      </c>
      <c r="CE153" s="204" t="e">
        <f t="shared" si="619"/>
        <v>#REF!</v>
      </c>
      <c r="CF153" s="204" t="e">
        <f>CC153*#REF!</f>
        <v>#REF!</v>
      </c>
      <c r="CG153" s="313" t="e">
        <f>CE153*#REF!</f>
        <v>#REF!</v>
      </c>
      <c r="CH153" s="205" t="e">
        <f t="shared" si="620"/>
        <v>#REF!</v>
      </c>
      <c r="CI153" s="137" t="e">
        <f>#REF!</f>
        <v>#REF!</v>
      </c>
      <c r="CJ153" s="137" t="e">
        <f>#REF!</f>
        <v>#REF!</v>
      </c>
      <c r="CK153" s="204" t="e">
        <f t="shared" si="706"/>
        <v>#REF!</v>
      </c>
      <c r="CL153" s="204" t="e">
        <f>CI153*#REF!</f>
        <v>#REF!</v>
      </c>
      <c r="CM153" s="315" t="e">
        <f>CK153*#REF!</f>
        <v>#REF!</v>
      </c>
      <c r="CN153" s="205" t="e">
        <f t="shared" si="975"/>
        <v>#REF!</v>
      </c>
      <c r="CO153" s="432" t="e">
        <f>CI153*#REF!</f>
        <v>#REF!</v>
      </c>
      <c r="CP153" s="442" t="e">
        <f>CK153*#REF!</f>
        <v>#REF!</v>
      </c>
      <c r="CQ153" s="433" t="e">
        <f t="shared" si="976"/>
        <v>#REF!</v>
      </c>
      <c r="CR153" s="137" t="e">
        <f>#REF!</f>
        <v>#REF!</v>
      </c>
      <c r="CS153" s="137" t="e">
        <f>#REF!</f>
        <v>#REF!</v>
      </c>
      <c r="CT153" s="204" t="e">
        <f t="shared" si="623"/>
        <v>#REF!</v>
      </c>
      <c r="CU153" s="204" t="e">
        <f>CR153*#REF!</f>
        <v>#REF!</v>
      </c>
      <c r="CV153" s="315" t="e">
        <f>CT153*#REF!</f>
        <v>#REF!</v>
      </c>
      <c r="CW153" s="205" t="e">
        <f t="shared" si="977"/>
        <v>#REF!</v>
      </c>
      <c r="CX153" s="432" t="e">
        <f>CR153*#REF!</f>
        <v>#REF!</v>
      </c>
      <c r="CY153" s="442" t="e">
        <f>CT153*#REF!</f>
        <v>#REF!</v>
      </c>
      <c r="CZ153" s="441" t="e">
        <f t="shared" si="978"/>
        <v>#REF!</v>
      </c>
      <c r="DA153" s="137" t="e">
        <f>#REF!</f>
        <v>#REF!</v>
      </c>
      <c r="DB153" s="137" t="e">
        <f>#REF!</f>
        <v>#REF!</v>
      </c>
      <c r="DC153" s="204" t="e">
        <f t="shared" si="626"/>
        <v>#REF!</v>
      </c>
      <c r="DD153" s="204" t="e">
        <f>DA153*#REF!</f>
        <v>#REF!</v>
      </c>
      <c r="DE153" s="315" t="e">
        <f>DC153*#REF!</f>
        <v>#REF!</v>
      </c>
      <c r="DF153" s="205" t="e">
        <f t="shared" si="979"/>
        <v>#REF!</v>
      </c>
      <c r="DG153" s="432" t="e">
        <f>DA153*#REF!</f>
        <v>#REF!</v>
      </c>
      <c r="DH153" s="442" t="e">
        <f>DC153*#REF!</f>
        <v>#REF!</v>
      </c>
      <c r="DI153" s="433" t="e">
        <f t="shared" si="980"/>
        <v>#REF!</v>
      </c>
      <c r="DJ153" s="136" t="e">
        <f>#REF!</f>
        <v>#REF!</v>
      </c>
      <c r="DK153" s="137" t="e">
        <f>#REF!</f>
        <v>#REF!</v>
      </c>
      <c r="DL153" s="204" t="e">
        <f t="shared" si="629"/>
        <v>#REF!</v>
      </c>
      <c r="DM153" s="204" t="e">
        <f>DJ153*#REF!</f>
        <v>#REF!</v>
      </c>
      <c r="DN153" s="313" t="e">
        <f>DL153*#REF!</f>
        <v>#REF!</v>
      </c>
      <c r="DO153" s="205" t="e">
        <f t="shared" si="630"/>
        <v>#REF!</v>
      </c>
      <c r="DP153" s="137" t="e">
        <f>#REF!</f>
        <v>#REF!</v>
      </c>
      <c r="DQ153" s="137" t="e">
        <f>#REF!</f>
        <v>#REF!</v>
      </c>
      <c r="DR153" s="204" t="e">
        <f t="shared" si="707"/>
        <v>#REF!</v>
      </c>
      <c r="DS153" s="204" t="e">
        <f>DP153*#REF!</f>
        <v>#REF!</v>
      </c>
      <c r="DT153" s="315" t="e">
        <f>DR153*#REF!</f>
        <v>#REF!</v>
      </c>
      <c r="DU153" s="205" t="e">
        <f t="shared" si="981"/>
        <v>#REF!</v>
      </c>
      <c r="DV153" s="432" t="e">
        <f>DP153*#REF!</f>
        <v>#REF!</v>
      </c>
      <c r="DW153" s="442" t="e">
        <f>DR153*#REF!</f>
        <v>#REF!</v>
      </c>
      <c r="DX153" s="433" t="e">
        <f t="shared" si="982"/>
        <v>#REF!</v>
      </c>
      <c r="DY153" s="137" t="e">
        <f>#REF!</f>
        <v>#REF!</v>
      </c>
      <c r="DZ153" s="137" t="e">
        <f>#REF!</f>
        <v>#REF!</v>
      </c>
      <c r="EA153" s="204" t="e">
        <f t="shared" si="633"/>
        <v>#REF!</v>
      </c>
      <c r="EB153" s="204" t="e">
        <f>DY153*#REF!</f>
        <v>#REF!</v>
      </c>
      <c r="EC153" s="315" t="e">
        <f>EA153*#REF!</f>
        <v>#REF!</v>
      </c>
      <c r="ED153" s="205" t="e">
        <f t="shared" si="983"/>
        <v>#REF!</v>
      </c>
      <c r="EE153" s="432" t="e">
        <f>DY153*#REF!</f>
        <v>#REF!</v>
      </c>
      <c r="EF153" s="442" t="e">
        <f>EA153*#REF!</f>
        <v>#REF!</v>
      </c>
      <c r="EG153" s="441" t="e">
        <f t="shared" si="984"/>
        <v>#REF!</v>
      </c>
      <c r="EH153" s="137" t="e">
        <f>#REF!</f>
        <v>#REF!</v>
      </c>
      <c r="EI153" s="137" t="e">
        <f>#REF!</f>
        <v>#REF!</v>
      </c>
      <c r="EJ153" s="204" t="e">
        <f t="shared" si="636"/>
        <v>#REF!</v>
      </c>
      <c r="EK153" s="204" t="e">
        <f>EH153*#REF!</f>
        <v>#REF!</v>
      </c>
      <c r="EL153" s="315" t="e">
        <f>EJ153*#REF!</f>
        <v>#REF!</v>
      </c>
      <c r="EM153" s="205" t="e">
        <f t="shared" si="985"/>
        <v>#REF!</v>
      </c>
      <c r="EN153" s="432" t="e">
        <f>EH153*#REF!</f>
        <v>#REF!</v>
      </c>
      <c r="EO153" s="442" t="e">
        <f>EJ153*#REF!</f>
        <v>#REF!</v>
      </c>
      <c r="EP153" s="441" t="e">
        <f t="shared" si="986"/>
        <v>#REF!</v>
      </c>
      <c r="EQ153" s="136" t="e">
        <f>#REF!</f>
        <v>#REF!</v>
      </c>
      <c r="ER153" s="137" t="e">
        <f>#REF!</f>
        <v>#REF!</v>
      </c>
      <c r="ES153" s="204" t="e">
        <f t="shared" si="639"/>
        <v>#REF!</v>
      </c>
      <c r="ET153" s="204" t="e">
        <f>EQ153*#REF!</f>
        <v>#REF!</v>
      </c>
      <c r="EU153" s="313" t="e">
        <f>ES153*#REF!</f>
        <v>#REF!</v>
      </c>
      <c r="EV153" s="205" t="e">
        <f t="shared" si="640"/>
        <v>#REF!</v>
      </c>
      <c r="EW153" s="137" t="e">
        <f>#REF!</f>
        <v>#REF!</v>
      </c>
      <c r="EX153" s="137" t="e">
        <f>#REF!</f>
        <v>#REF!</v>
      </c>
      <c r="EY153" s="204" t="e">
        <f t="shared" si="708"/>
        <v>#REF!</v>
      </c>
      <c r="EZ153" s="204" t="e">
        <f>EW153*#REF!</f>
        <v>#REF!</v>
      </c>
      <c r="FA153" s="315" t="e">
        <f>EY153*#REF!</f>
        <v>#REF!</v>
      </c>
      <c r="FB153" s="205" t="e">
        <f t="shared" si="987"/>
        <v>#REF!</v>
      </c>
      <c r="FC153" s="432" t="e">
        <f>EW153*#REF!</f>
        <v>#REF!</v>
      </c>
      <c r="FD153" s="442" t="e">
        <f>EY153*#REF!</f>
        <v>#REF!</v>
      </c>
      <c r="FE153" s="433" t="e">
        <f t="shared" si="988"/>
        <v>#REF!</v>
      </c>
      <c r="FF153" s="137" t="e">
        <f>#REF!</f>
        <v>#REF!</v>
      </c>
      <c r="FG153" s="137" t="e">
        <f>#REF!</f>
        <v>#REF!</v>
      </c>
      <c r="FH153" s="204" t="e">
        <f t="shared" si="643"/>
        <v>#REF!</v>
      </c>
      <c r="FI153" s="204" t="e">
        <f>FF153*#REF!</f>
        <v>#REF!</v>
      </c>
      <c r="FJ153" s="315" t="e">
        <f>FH153*#REF!</f>
        <v>#REF!</v>
      </c>
      <c r="FK153" s="205" t="e">
        <f t="shared" si="989"/>
        <v>#REF!</v>
      </c>
      <c r="FL153" s="432" t="e">
        <f>FF153*#REF!</f>
        <v>#REF!</v>
      </c>
      <c r="FM153" s="442" t="e">
        <f>FH153*#REF!</f>
        <v>#REF!</v>
      </c>
      <c r="FN153" s="441" t="e">
        <f t="shared" si="990"/>
        <v>#REF!</v>
      </c>
      <c r="FO153" s="137" t="e">
        <f>#REF!</f>
        <v>#REF!</v>
      </c>
      <c r="FP153" s="137" t="e">
        <f>#REF!</f>
        <v>#REF!</v>
      </c>
      <c r="FQ153" s="204" t="e">
        <f t="shared" si="646"/>
        <v>#REF!</v>
      </c>
      <c r="FR153" s="204" t="e">
        <f>FO153*#REF!</f>
        <v>#REF!</v>
      </c>
      <c r="FS153" s="315" t="e">
        <f>FQ153*#REF!</f>
        <v>#REF!</v>
      </c>
      <c r="FT153" s="205" t="e">
        <f t="shared" si="991"/>
        <v>#REF!</v>
      </c>
      <c r="FU153" s="432" t="e">
        <f>FO153*#REF!</f>
        <v>#REF!</v>
      </c>
      <c r="FV153" s="442" t="e">
        <f>FQ153*#REF!</f>
        <v>#REF!</v>
      </c>
      <c r="FW153" s="454" t="e">
        <f t="shared" si="992"/>
        <v>#REF!</v>
      </c>
    </row>
    <row r="154" spans="1:179" s="12" customFormat="1">
      <c r="A154" s="874"/>
      <c r="B154" s="332" t="s">
        <v>171</v>
      </c>
      <c r="C154" s="333"/>
      <c r="D154" s="334" t="s">
        <v>169</v>
      </c>
      <c r="E154" s="262" t="e">
        <f t="shared" si="874"/>
        <v>#REF!</v>
      </c>
      <c r="F154" s="263" t="e">
        <f t="shared" si="875"/>
        <v>#REF!</v>
      </c>
      <c r="G154" s="263" t="e">
        <f t="shared" si="876"/>
        <v>#REF!</v>
      </c>
      <c r="H154" s="263" t="e">
        <f t="shared" si="877"/>
        <v>#REF!</v>
      </c>
      <c r="I154" s="263" t="e">
        <f t="shared" si="878"/>
        <v>#REF!</v>
      </c>
      <c r="J154" s="263" t="e">
        <f t="shared" si="879"/>
        <v>#REF!</v>
      </c>
      <c r="K154" s="473" t="e">
        <f t="shared" si="880"/>
        <v>#REF!</v>
      </c>
      <c r="L154" s="474" t="e">
        <f t="shared" si="881"/>
        <v>#REF!</v>
      </c>
      <c r="M154" s="739" t="e">
        <f t="shared" si="882"/>
        <v>#REF!</v>
      </c>
      <c r="N154" s="148"/>
      <c r="O154" s="136" t="e">
        <f>#REF!</f>
        <v>#REF!</v>
      </c>
      <c r="P154" s="137" t="e">
        <f>#REF!</f>
        <v>#REF!</v>
      </c>
      <c r="Q154" s="204" t="e">
        <f t="shared" si="599"/>
        <v>#REF!</v>
      </c>
      <c r="R154" s="204" t="e">
        <f>O154*#REF!</f>
        <v>#REF!</v>
      </c>
      <c r="S154" s="204" t="e">
        <f>Q154*#REF!</f>
        <v>#REF!</v>
      </c>
      <c r="T154" s="205" t="e">
        <f t="shared" si="600"/>
        <v>#REF!</v>
      </c>
      <c r="U154" s="137" t="e">
        <f>#REF!</f>
        <v>#REF!</v>
      </c>
      <c r="V154" s="137" t="e">
        <f>#REF!</f>
        <v>#REF!</v>
      </c>
      <c r="W154" s="204" t="e">
        <f t="shared" si="704"/>
        <v>#REF!</v>
      </c>
      <c r="X154" s="204" t="e">
        <f>U154*#REF!</f>
        <v>#REF!</v>
      </c>
      <c r="Y154" s="315" t="e">
        <f>W154*#REF!</f>
        <v>#REF!</v>
      </c>
      <c r="Z154" s="205" t="e">
        <f t="shared" si="601"/>
        <v>#REF!</v>
      </c>
      <c r="AA154" s="432" t="e">
        <f>U154*#REF!</f>
        <v>#REF!</v>
      </c>
      <c r="AB154" s="442" t="e">
        <f>W154*#REF!</f>
        <v>#REF!</v>
      </c>
      <c r="AC154" s="433" t="e">
        <f t="shared" si="602"/>
        <v>#REF!</v>
      </c>
      <c r="AD154" s="137" t="e">
        <f>#REF!</f>
        <v>#REF!</v>
      </c>
      <c r="AE154" s="137" t="e">
        <f>#REF!</f>
        <v>#REF!</v>
      </c>
      <c r="AF154" s="204" t="e">
        <f t="shared" si="603"/>
        <v>#REF!</v>
      </c>
      <c r="AG154" s="204" t="e">
        <f>AD154*#REF!</f>
        <v>#REF!</v>
      </c>
      <c r="AH154" s="315" t="e">
        <f>AF154*#REF!</f>
        <v>#REF!</v>
      </c>
      <c r="AI154" s="205" t="e">
        <f t="shared" si="965"/>
        <v>#REF!</v>
      </c>
      <c r="AJ154" s="432" t="e">
        <f>AD154*#REF!</f>
        <v>#REF!</v>
      </c>
      <c r="AK154" s="442" t="e">
        <f>AF154*#REF!</f>
        <v>#REF!</v>
      </c>
      <c r="AL154" s="433" t="e">
        <f t="shared" si="966"/>
        <v>#REF!</v>
      </c>
      <c r="AM154" s="137" t="e">
        <f>#REF!</f>
        <v>#REF!</v>
      </c>
      <c r="AN154" s="137" t="e">
        <f>#REF!</f>
        <v>#REF!</v>
      </c>
      <c r="AO154" s="204" t="e">
        <f t="shared" si="606"/>
        <v>#REF!</v>
      </c>
      <c r="AP154" s="204" t="e">
        <f>AM154*#REF!</f>
        <v>#REF!</v>
      </c>
      <c r="AQ154" s="315" t="e">
        <f>AO154*#REF!</f>
        <v>#REF!</v>
      </c>
      <c r="AR154" s="205" t="e">
        <f t="shared" si="967"/>
        <v>#REF!</v>
      </c>
      <c r="AS154" s="432" t="e">
        <f>AM154*#REF!</f>
        <v>#REF!</v>
      </c>
      <c r="AT154" s="442" t="e">
        <f>AO154*#REF!</f>
        <v>#REF!</v>
      </c>
      <c r="AU154" s="433" t="e">
        <f t="shared" si="968"/>
        <v>#REF!</v>
      </c>
      <c r="AV154" s="136" t="e">
        <f>#REF!</f>
        <v>#REF!</v>
      </c>
      <c r="AW154" s="137" t="e">
        <f>#REF!</f>
        <v>#REF!</v>
      </c>
      <c r="AX154" s="204" t="e">
        <f t="shared" si="609"/>
        <v>#REF!</v>
      </c>
      <c r="AY154" s="204" t="e">
        <f>AV154*#REF!</f>
        <v>#REF!</v>
      </c>
      <c r="AZ154" s="313" t="e">
        <f>AX154*#REF!</f>
        <v>#REF!</v>
      </c>
      <c r="BA154" s="205" t="e">
        <f t="shared" si="610"/>
        <v>#REF!</v>
      </c>
      <c r="BB154" s="137" t="e">
        <f>#REF!</f>
        <v>#REF!</v>
      </c>
      <c r="BC154" s="137" t="e">
        <f>#REF!</f>
        <v>#REF!</v>
      </c>
      <c r="BD154" s="204" t="e">
        <f t="shared" si="705"/>
        <v>#REF!</v>
      </c>
      <c r="BE154" s="204" t="e">
        <f>BB154*#REF!</f>
        <v>#REF!</v>
      </c>
      <c r="BF154" s="315" t="e">
        <f>BD154*#REF!</f>
        <v>#REF!</v>
      </c>
      <c r="BG154" s="205" t="e">
        <f t="shared" si="969"/>
        <v>#REF!</v>
      </c>
      <c r="BH154" s="432" t="e">
        <f>BB154*#REF!</f>
        <v>#REF!</v>
      </c>
      <c r="BI154" s="442" t="e">
        <f>BD154*#REF!</f>
        <v>#REF!</v>
      </c>
      <c r="BJ154" s="433" t="e">
        <f t="shared" si="970"/>
        <v>#REF!</v>
      </c>
      <c r="BK154" s="137" t="e">
        <f>#REF!</f>
        <v>#REF!</v>
      </c>
      <c r="BL154" s="137" t="e">
        <f>#REF!</f>
        <v>#REF!</v>
      </c>
      <c r="BM154" s="204" t="e">
        <f t="shared" si="613"/>
        <v>#REF!</v>
      </c>
      <c r="BN154" s="204" t="e">
        <f>BK154*#REF!</f>
        <v>#REF!</v>
      </c>
      <c r="BO154" s="315" t="e">
        <f>BM154*#REF!</f>
        <v>#REF!</v>
      </c>
      <c r="BP154" s="205" t="e">
        <f t="shared" si="971"/>
        <v>#REF!</v>
      </c>
      <c r="BQ154" s="432" t="e">
        <f>BK154*#REF!</f>
        <v>#REF!</v>
      </c>
      <c r="BR154" s="442" t="e">
        <f>BM154*#REF!</f>
        <v>#REF!</v>
      </c>
      <c r="BS154" s="433" t="e">
        <f t="shared" si="972"/>
        <v>#REF!</v>
      </c>
      <c r="BT154" s="137" t="e">
        <f>#REF!</f>
        <v>#REF!</v>
      </c>
      <c r="BU154" s="137" t="e">
        <f>#REF!</f>
        <v>#REF!</v>
      </c>
      <c r="BV154" s="204" t="e">
        <f t="shared" si="616"/>
        <v>#REF!</v>
      </c>
      <c r="BW154" s="204" t="e">
        <f>BT154*#REF!</f>
        <v>#REF!</v>
      </c>
      <c r="BX154" s="315" t="e">
        <f>BV154*#REF!</f>
        <v>#REF!</v>
      </c>
      <c r="BY154" s="205" t="e">
        <f t="shared" si="973"/>
        <v>#REF!</v>
      </c>
      <c r="BZ154" s="432" t="e">
        <f>BT154*#REF!</f>
        <v>#REF!</v>
      </c>
      <c r="CA154" s="442" t="e">
        <f>BV154*#REF!</f>
        <v>#REF!</v>
      </c>
      <c r="CB154" s="441" t="e">
        <f t="shared" si="974"/>
        <v>#REF!</v>
      </c>
      <c r="CC154" s="137" t="e">
        <f>#REF!</f>
        <v>#REF!</v>
      </c>
      <c r="CD154" s="137" t="e">
        <f>#REF!</f>
        <v>#REF!</v>
      </c>
      <c r="CE154" s="204" t="e">
        <f t="shared" si="619"/>
        <v>#REF!</v>
      </c>
      <c r="CF154" s="204" t="e">
        <f>CC154*#REF!</f>
        <v>#REF!</v>
      </c>
      <c r="CG154" s="313" t="e">
        <f>CE154*#REF!</f>
        <v>#REF!</v>
      </c>
      <c r="CH154" s="205" t="e">
        <f t="shared" si="620"/>
        <v>#REF!</v>
      </c>
      <c r="CI154" s="137" t="e">
        <f>#REF!</f>
        <v>#REF!</v>
      </c>
      <c r="CJ154" s="137" t="e">
        <f>#REF!</f>
        <v>#REF!</v>
      </c>
      <c r="CK154" s="204" t="e">
        <f t="shared" si="706"/>
        <v>#REF!</v>
      </c>
      <c r="CL154" s="204" t="e">
        <f>CI154*#REF!</f>
        <v>#REF!</v>
      </c>
      <c r="CM154" s="315" t="e">
        <f>CK154*#REF!</f>
        <v>#REF!</v>
      </c>
      <c r="CN154" s="205" t="e">
        <f t="shared" si="975"/>
        <v>#REF!</v>
      </c>
      <c r="CO154" s="432" t="e">
        <f>CI154*#REF!</f>
        <v>#REF!</v>
      </c>
      <c r="CP154" s="442" t="e">
        <f>CK154*#REF!</f>
        <v>#REF!</v>
      </c>
      <c r="CQ154" s="433" t="e">
        <f t="shared" si="976"/>
        <v>#REF!</v>
      </c>
      <c r="CR154" s="137" t="e">
        <f>#REF!</f>
        <v>#REF!</v>
      </c>
      <c r="CS154" s="137" t="e">
        <f>#REF!</f>
        <v>#REF!</v>
      </c>
      <c r="CT154" s="204" t="e">
        <f t="shared" si="623"/>
        <v>#REF!</v>
      </c>
      <c r="CU154" s="204" t="e">
        <f>CR154*#REF!</f>
        <v>#REF!</v>
      </c>
      <c r="CV154" s="315" t="e">
        <f>CT154*#REF!</f>
        <v>#REF!</v>
      </c>
      <c r="CW154" s="205" t="e">
        <f t="shared" si="977"/>
        <v>#REF!</v>
      </c>
      <c r="CX154" s="432" t="e">
        <f>CR154*#REF!</f>
        <v>#REF!</v>
      </c>
      <c r="CY154" s="442" t="e">
        <f>CT154*#REF!</f>
        <v>#REF!</v>
      </c>
      <c r="CZ154" s="441" t="e">
        <f t="shared" si="978"/>
        <v>#REF!</v>
      </c>
      <c r="DA154" s="137" t="e">
        <f>#REF!</f>
        <v>#REF!</v>
      </c>
      <c r="DB154" s="137" t="e">
        <f>#REF!</f>
        <v>#REF!</v>
      </c>
      <c r="DC154" s="204" t="e">
        <f t="shared" si="626"/>
        <v>#REF!</v>
      </c>
      <c r="DD154" s="204" t="e">
        <f>DA154*#REF!</f>
        <v>#REF!</v>
      </c>
      <c r="DE154" s="315" t="e">
        <f>DC154*#REF!</f>
        <v>#REF!</v>
      </c>
      <c r="DF154" s="205" t="e">
        <f t="shared" si="979"/>
        <v>#REF!</v>
      </c>
      <c r="DG154" s="432" t="e">
        <f>DA154*#REF!</f>
        <v>#REF!</v>
      </c>
      <c r="DH154" s="442" t="e">
        <f>DC154*#REF!</f>
        <v>#REF!</v>
      </c>
      <c r="DI154" s="433" t="e">
        <f t="shared" si="980"/>
        <v>#REF!</v>
      </c>
      <c r="DJ154" s="136" t="e">
        <f>#REF!</f>
        <v>#REF!</v>
      </c>
      <c r="DK154" s="137" t="e">
        <f>#REF!</f>
        <v>#REF!</v>
      </c>
      <c r="DL154" s="204" t="e">
        <f t="shared" si="629"/>
        <v>#REF!</v>
      </c>
      <c r="DM154" s="204" t="e">
        <f>DJ154*#REF!</f>
        <v>#REF!</v>
      </c>
      <c r="DN154" s="313" t="e">
        <f>DL154*#REF!</f>
        <v>#REF!</v>
      </c>
      <c r="DO154" s="205" t="e">
        <f t="shared" si="630"/>
        <v>#REF!</v>
      </c>
      <c r="DP154" s="137" t="e">
        <f>#REF!</f>
        <v>#REF!</v>
      </c>
      <c r="DQ154" s="137" t="e">
        <f>#REF!</f>
        <v>#REF!</v>
      </c>
      <c r="DR154" s="204" t="e">
        <f t="shared" si="707"/>
        <v>#REF!</v>
      </c>
      <c r="DS154" s="204" t="e">
        <f>DP154*#REF!</f>
        <v>#REF!</v>
      </c>
      <c r="DT154" s="315" t="e">
        <f>DR154*#REF!</f>
        <v>#REF!</v>
      </c>
      <c r="DU154" s="205" t="e">
        <f t="shared" si="981"/>
        <v>#REF!</v>
      </c>
      <c r="DV154" s="432" t="e">
        <f>DP154*#REF!</f>
        <v>#REF!</v>
      </c>
      <c r="DW154" s="442" t="e">
        <f>DR154*#REF!</f>
        <v>#REF!</v>
      </c>
      <c r="DX154" s="433" t="e">
        <f t="shared" si="982"/>
        <v>#REF!</v>
      </c>
      <c r="DY154" s="137" t="e">
        <f>#REF!</f>
        <v>#REF!</v>
      </c>
      <c r="DZ154" s="137" t="e">
        <f>#REF!</f>
        <v>#REF!</v>
      </c>
      <c r="EA154" s="204" t="e">
        <f t="shared" si="633"/>
        <v>#REF!</v>
      </c>
      <c r="EB154" s="204" t="e">
        <f>DY154*#REF!</f>
        <v>#REF!</v>
      </c>
      <c r="EC154" s="315" t="e">
        <f>EA154*#REF!</f>
        <v>#REF!</v>
      </c>
      <c r="ED154" s="205" t="e">
        <f t="shared" si="983"/>
        <v>#REF!</v>
      </c>
      <c r="EE154" s="432" t="e">
        <f>DY154*#REF!</f>
        <v>#REF!</v>
      </c>
      <c r="EF154" s="442" t="e">
        <f>EA154*#REF!</f>
        <v>#REF!</v>
      </c>
      <c r="EG154" s="441" t="e">
        <f t="shared" si="984"/>
        <v>#REF!</v>
      </c>
      <c r="EH154" s="137" t="e">
        <f>#REF!</f>
        <v>#REF!</v>
      </c>
      <c r="EI154" s="137" t="e">
        <f>#REF!</f>
        <v>#REF!</v>
      </c>
      <c r="EJ154" s="204" t="e">
        <f t="shared" si="636"/>
        <v>#REF!</v>
      </c>
      <c r="EK154" s="204" t="e">
        <f>EH154*#REF!</f>
        <v>#REF!</v>
      </c>
      <c r="EL154" s="315" t="e">
        <f>EJ154*#REF!</f>
        <v>#REF!</v>
      </c>
      <c r="EM154" s="205" t="e">
        <f t="shared" si="985"/>
        <v>#REF!</v>
      </c>
      <c r="EN154" s="432" t="e">
        <f>EH154*#REF!</f>
        <v>#REF!</v>
      </c>
      <c r="EO154" s="442" t="e">
        <f>EJ154*#REF!</f>
        <v>#REF!</v>
      </c>
      <c r="EP154" s="441" t="e">
        <f t="shared" si="986"/>
        <v>#REF!</v>
      </c>
      <c r="EQ154" s="136" t="e">
        <f>#REF!</f>
        <v>#REF!</v>
      </c>
      <c r="ER154" s="137" t="e">
        <f>#REF!</f>
        <v>#REF!</v>
      </c>
      <c r="ES154" s="204" t="e">
        <f t="shared" si="639"/>
        <v>#REF!</v>
      </c>
      <c r="ET154" s="204" t="e">
        <f>EQ154*#REF!</f>
        <v>#REF!</v>
      </c>
      <c r="EU154" s="313" t="e">
        <f>ES154*#REF!</f>
        <v>#REF!</v>
      </c>
      <c r="EV154" s="205" t="e">
        <f t="shared" si="640"/>
        <v>#REF!</v>
      </c>
      <c r="EW154" s="137" t="e">
        <f>#REF!</f>
        <v>#REF!</v>
      </c>
      <c r="EX154" s="137" t="e">
        <f>#REF!</f>
        <v>#REF!</v>
      </c>
      <c r="EY154" s="204" t="e">
        <f t="shared" si="708"/>
        <v>#REF!</v>
      </c>
      <c r="EZ154" s="204" t="e">
        <f>EW154*#REF!</f>
        <v>#REF!</v>
      </c>
      <c r="FA154" s="315" t="e">
        <f>EY154*#REF!</f>
        <v>#REF!</v>
      </c>
      <c r="FB154" s="205" t="e">
        <f t="shared" si="987"/>
        <v>#REF!</v>
      </c>
      <c r="FC154" s="432" t="e">
        <f>EW154*#REF!</f>
        <v>#REF!</v>
      </c>
      <c r="FD154" s="442" t="e">
        <f>EY154*#REF!</f>
        <v>#REF!</v>
      </c>
      <c r="FE154" s="433" t="e">
        <f t="shared" si="988"/>
        <v>#REF!</v>
      </c>
      <c r="FF154" s="137" t="e">
        <f>#REF!</f>
        <v>#REF!</v>
      </c>
      <c r="FG154" s="137" t="e">
        <f>#REF!</f>
        <v>#REF!</v>
      </c>
      <c r="FH154" s="204" t="e">
        <f t="shared" si="643"/>
        <v>#REF!</v>
      </c>
      <c r="FI154" s="204" t="e">
        <f>FF154*#REF!</f>
        <v>#REF!</v>
      </c>
      <c r="FJ154" s="315" t="e">
        <f>FH154*#REF!</f>
        <v>#REF!</v>
      </c>
      <c r="FK154" s="205" t="e">
        <f t="shared" si="989"/>
        <v>#REF!</v>
      </c>
      <c r="FL154" s="432" t="e">
        <f>FF154*#REF!</f>
        <v>#REF!</v>
      </c>
      <c r="FM154" s="442" t="e">
        <f>FH154*#REF!</f>
        <v>#REF!</v>
      </c>
      <c r="FN154" s="441" t="e">
        <f t="shared" si="990"/>
        <v>#REF!</v>
      </c>
      <c r="FO154" s="137" t="e">
        <f>#REF!</f>
        <v>#REF!</v>
      </c>
      <c r="FP154" s="137" t="e">
        <f>#REF!</f>
        <v>#REF!</v>
      </c>
      <c r="FQ154" s="204" t="e">
        <f t="shared" si="646"/>
        <v>#REF!</v>
      </c>
      <c r="FR154" s="204" t="e">
        <f>FO154*#REF!</f>
        <v>#REF!</v>
      </c>
      <c r="FS154" s="315" t="e">
        <f>FQ154*#REF!</f>
        <v>#REF!</v>
      </c>
      <c r="FT154" s="205" t="e">
        <f t="shared" si="991"/>
        <v>#REF!</v>
      </c>
      <c r="FU154" s="432" t="e">
        <f>FO154*#REF!</f>
        <v>#REF!</v>
      </c>
      <c r="FV154" s="442" t="e">
        <f>FQ154*#REF!</f>
        <v>#REF!</v>
      </c>
      <c r="FW154" s="454" t="e">
        <f t="shared" si="992"/>
        <v>#REF!</v>
      </c>
    </row>
    <row r="155" spans="1:179" s="12" customFormat="1">
      <c r="A155" s="874"/>
      <c r="B155" s="332" t="s">
        <v>172</v>
      </c>
      <c r="C155" s="333"/>
      <c r="D155" s="334" t="s">
        <v>169</v>
      </c>
      <c r="E155" s="284" t="e">
        <f t="shared" si="874"/>
        <v>#REF!</v>
      </c>
      <c r="F155" s="285" t="e">
        <f t="shared" si="875"/>
        <v>#REF!</v>
      </c>
      <c r="G155" s="285" t="e">
        <f t="shared" si="876"/>
        <v>#REF!</v>
      </c>
      <c r="H155" s="285" t="e">
        <f t="shared" si="877"/>
        <v>#REF!</v>
      </c>
      <c r="I155" s="285" t="e">
        <f t="shared" si="878"/>
        <v>#REF!</v>
      </c>
      <c r="J155" s="285" t="e">
        <f t="shared" si="879"/>
        <v>#REF!</v>
      </c>
      <c r="K155" s="479" t="e">
        <f t="shared" si="880"/>
        <v>#REF!</v>
      </c>
      <c r="L155" s="480" t="e">
        <f t="shared" si="881"/>
        <v>#REF!</v>
      </c>
      <c r="M155" s="742" t="e">
        <f t="shared" si="882"/>
        <v>#REF!</v>
      </c>
      <c r="N155" s="148"/>
      <c r="O155" s="136" t="e">
        <f>#REF!</f>
        <v>#REF!</v>
      </c>
      <c r="P155" s="137" t="e">
        <f>#REF!</f>
        <v>#REF!</v>
      </c>
      <c r="Q155" s="204" t="e">
        <f t="shared" si="599"/>
        <v>#REF!</v>
      </c>
      <c r="R155" s="204" t="e">
        <f>O155*#REF!</f>
        <v>#REF!</v>
      </c>
      <c r="S155" s="204" t="e">
        <f>Q155*#REF!</f>
        <v>#REF!</v>
      </c>
      <c r="T155" s="205" t="e">
        <f t="shared" si="600"/>
        <v>#REF!</v>
      </c>
      <c r="U155" s="137" t="e">
        <f>#REF!</f>
        <v>#REF!</v>
      </c>
      <c r="V155" s="137" t="e">
        <f>#REF!</f>
        <v>#REF!</v>
      </c>
      <c r="W155" s="204" t="e">
        <f t="shared" si="704"/>
        <v>#REF!</v>
      </c>
      <c r="X155" s="204" t="e">
        <f>U155*#REF!</f>
        <v>#REF!</v>
      </c>
      <c r="Y155" s="315" t="e">
        <f>W155*#REF!</f>
        <v>#REF!</v>
      </c>
      <c r="Z155" s="205" t="e">
        <f t="shared" si="601"/>
        <v>#REF!</v>
      </c>
      <c r="AA155" s="432" t="e">
        <f>U155*#REF!</f>
        <v>#REF!</v>
      </c>
      <c r="AB155" s="442" t="e">
        <f>W155*#REF!</f>
        <v>#REF!</v>
      </c>
      <c r="AC155" s="433" t="e">
        <f t="shared" si="602"/>
        <v>#REF!</v>
      </c>
      <c r="AD155" s="137" t="e">
        <f>#REF!</f>
        <v>#REF!</v>
      </c>
      <c r="AE155" s="137" t="e">
        <f>#REF!</f>
        <v>#REF!</v>
      </c>
      <c r="AF155" s="204" t="e">
        <f t="shared" si="603"/>
        <v>#REF!</v>
      </c>
      <c r="AG155" s="204" t="e">
        <f>AD155*#REF!</f>
        <v>#REF!</v>
      </c>
      <c r="AH155" s="315" t="e">
        <f>AF155*#REF!</f>
        <v>#REF!</v>
      </c>
      <c r="AI155" s="205" t="e">
        <f t="shared" si="965"/>
        <v>#REF!</v>
      </c>
      <c r="AJ155" s="432" t="e">
        <f>AD155*#REF!</f>
        <v>#REF!</v>
      </c>
      <c r="AK155" s="442" t="e">
        <f>AF155*#REF!</f>
        <v>#REF!</v>
      </c>
      <c r="AL155" s="433" t="e">
        <f t="shared" si="966"/>
        <v>#REF!</v>
      </c>
      <c r="AM155" s="137" t="e">
        <f>#REF!</f>
        <v>#REF!</v>
      </c>
      <c r="AN155" s="137" t="e">
        <f>#REF!</f>
        <v>#REF!</v>
      </c>
      <c r="AO155" s="204" t="e">
        <f t="shared" si="606"/>
        <v>#REF!</v>
      </c>
      <c r="AP155" s="204" t="e">
        <f>AM155*#REF!</f>
        <v>#REF!</v>
      </c>
      <c r="AQ155" s="315" t="e">
        <f>AO155*#REF!</f>
        <v>#REF!</v>
      </c>
      <c r="AR155" s="205" t="e">
        <f t="shared" si="967"/>
        <v>#REF!</v>
      </c>
      <c r="AS155" s="432" t="e">
        <f>AM155*#REF!</f>
        <v>#REF!</v>
      </c>
      <c r="AT155" s="442" t="e">
        <f>AO155*#REF!</f>
        <v>#REF!</v>
      </c>
      <c r="AU155" s="433" t="e">
        <f t="shared" si="968"/>
        <v>#REF!</v>
      </c>
      <c r="AV155" s="136" t="e">
        <f>#REF!</f>
        <v>#REF!</v>
      </c>
      <c r="AW155" s="137" t="e">
        <f>#REF!</f>
        <v>#REF!</v>
      </c>
      <c r="AX155" s="204" t="e">
        <f t="shared" si="609"/>
        <v>#REF!</v>
      </c>
      <c r="AY155" s="204" t="e">
        <f>AV155*#REF!</f>
        <v>#REF!</v>
      </c>
      <c r="AZ155" s="313" t="e">
        <f>AX155*#REF!</f>
        <v>#REF!</v>
      </c>
      <c r="BA155" s="205" t="e">
        <f t="shared" si="610"/>
        <v>#REF!</v>
      </c>
      <c r="BB155" s="137" t="e">
        <f>#REF!</f>
        <v>#REF!</v>
      </c>
      <c r="BC155" s="137" t="e">
        <f>#REF!</f>
        <v>#REF!</v>
      </c>
      <c r="BD155" s="204" t="e">
        <f t="shared" si="705"/>
        <v>#REF!</v>
      </c>
      <c r="BE155" s="204" t="e">
        <f>BB155*#REF!</f>
        <v>#REF!</v>
      </c>
      <c r="BF155" s="315" t="e">
        <f>BD155*#REF!</f>
        <v>#REF!</v>
      </c>
      <c r="BG155" s="205" t="e">
        <f t="shared" si="969"/>
        <v>#REF!</v>
      </c>
      <c r="BH155" s="432" t="e">
        <f>BB155*#REF!</f>
        <v>#REF!</v>
      </c>
      <c r="BI155" s="442" t="e">
        <f>BD155*#REF!</f>
        <v>#REF!</v>
      </c>
      <c r="BJ155" s="433" t="e">
        <f t="shared" si="970"/>
        <v>#REF!</v>
      </c>
      <c r="BK155" s="137" t="e">
        <f>#REF!</f>
        <v>#REF!</v>
      </c>
      <c r="BL155" s="137" t="e">
        <f>#REF!</f>
        <v>#REF!</v>
      </c>
      <c r="BM155" s="204" t="e">
        <f t="shared" si="613"/>
        <v>#REF!</v>
      </c>
      <c r="BN155" s="204" t="e">
        <f>BK155*#REF!</f>
        <v>#REF!</v>
      </c>
      <c r="BO155" s="315" t="e">
        <f>BM155*#REF!</f>
        <v>#REF!</v>
      </c>
      <c r="BP155" s="205" t="e">
        <f t="shared" si="971"/>
        <v>#REF!</v>
      </c>
      <c r="BQ155" s="432" t="e">
        <f>BK155*#REF!</f>
        <v>#REF!</v>
      </c>
      <c r="BR155" s="442" t="e">
        <f>BM155*#REF!</f>
        <v>#REF!</v>
      </c>
      <c r="BS155" s="433" t="e">
        <f t="shared" si="972"/>
        <v>#REF!</v>
      </c>
      <c r="BT155" s="137" t="e">
        <f>#REF!</f>
        <v>#REF!</v>
      </c>
      <c r="BU155" s="137" t="e">
        <f>#REF!</f>
        <v>#REF!</v>
      </c>
      <c r="BV155" s="204" t="e">
        <f t="shared" si="616"/>
        <v>#REF!</v>
      </c>
      <c r="BW155" s="204" t="e">
        <f>BT155*#REF!</f>
        <v>#REF!</v>
      </c>
      <c r="BX155" s="315" t="e">
        <f>BV155*#REF!</f>
        <v>#REF!</v>
      </c>
      <c r="BY155" s="205" t="e">
        <f t="shared" si="973"/>
        <v>#REF!</v>
      </c>
      <c r="BZ155" s="432" t="e">
        <f>BT155*#REF!</f>
        <v>#REF!</v>
      </c>
      <c r="CA155" s="442" t="e">
        <f>BV155*#REF!</f>
        <v>#REF!</v>
      </c>
      <c r="CB155" s="441" t="e">
        <f t="shared" si="974"/>
        <v>#REF!</v>
      </c>
      <c r="CC155" s="137" t="e">
        <f>#REF!</f>
        <v>#REF!</v>
      </c>
      <c r="CD155" s="137" t="e">
        <f>#REF!</f>
        <v>#REF!</v>
      </c>
      <c r="CE155" s="204" t="e">
        <f t="shared" si="619"/>
        <v>#REF!</v>
      </c>
      <c r="CF155" s="204" t="e">
        <f>CC155*#REF!</f>
        <v>#REF!</v>
      </c>
      <c r="CG155" s="313" t="e">
        <f>CE155*#REF!</f>
        <v>#REF!</v>
      </c>
      <c r="CH155" s="205" t="e">
        <f t="shared" si="620"/>
        <v>#REF!</v>
      </c>
      <c r="CI155" s="137" t="e">
        <f>#REF!</f>
        <v>#REF!</v>
      </c>
      <c r="CJ155" s="137" t="e">
        <f>#REF!</f>
        <v>#REF!</v>
      </c>
      <c r="CK155" s="204" t="e">
        <f t="shared" si="706"/>
        <v>#REF!</v>
      </c>
      <c r="CL155" s="204" t="e">
        <f>CI155*#REF!</f>
        <v>#REF!</v>
      </c>
      <c r="CM155" s="315" t="e">
        <f>CK155*#REF!</f>
        <v>#REF!</v>
      </c>
      <c r="CN155" s="205" t="e">
        <f t="shared" si="975"/>
        <v>#REF!</v>
      </c>
      <c r="CO155" s="432" t="e">
        <f>CI155*#REF!</f>
        <v>#REF!</v>
      </c>
      <c r="CP155" s="442" t="e">
        <f>CK155*#REF!</f>
        <v>#REF!</v>
      </c>
      <c r="CQ155" s="433" t="e">
        <f t="shared" si="976"/>
        <v>#REF!</v>
      </c>
      <c r="CR155" s="137" t="e">
        <f>#REF!</f>
        <v>#REF!</v>
      </c>
      <c r="CS155" s="137" t="e">
        <f>#REF!</f>
        <v>#REF!</v>
      </c>
      <c r="CT155" s="204" t="e">
        <f t="shared" si="623"/>
        <v>#REF!</v>
      </c>
      <c r="CU155" s="204" t="e">
        <f>CR155*#REF!</f>
        <v>#REF!</v>
      </c>
      <c r="CV155" s="315" t="e">
        <f>CT155*#REF!</f>
        <v>#REF!</v>
      </c>
      <c r="CW155" s="205" t="e">
        <f t="shared" si="977"/>
        <v>#REF!</v>
      </c>
      <c r="CX155" s="432" t="e">
        <f>CR155*#REF!</f>
        <v>#REF!</v>
      </c>
      <c r="CY155" s="442" t="e">
        <f>CT155*#REF!</f>
        <v>#REF!</v>
      </c>
      <c r="CZ155" s="441" t="e">
        <f t="shared" si="978"/>
        <v>#REF!</v>
      </c>
      <c r="DA155" s="137" t="e">
        <f>#REF!</f>
        <v>#REF!</v>
      </c>
      <c r="DB155" s="137" t="e">
        <f>#REF!</f>
        <v>#REF!</v>
      </c>
      <c r="DC155" s="204" t="e">
        <f t="shared" si="626"/>
        <v>#REF!</v>
      </c>
      <c r="DD155" s="204" t="e">
        <f>DA155*#REF!</f>
        <v>#REF!</v>
      </c>
      <c r="DE155" s="315" t="e">
        <f>DC155*#REF!</f>
        <v>#REF!</v>
      </c>
      <c r="DF155" s="204" t="e">
        <f t="shared" si="979"/>
        <v>#REF!</v>
      </c>
      <c r="DG155" s="432" t="e">
        <f>DA155*#REF!</f>
        <v>#REF!</v>
      </c>
      <c r="DH155" s="442" t="e">
        <f>DC155*#REF!</f>
        <v>#REF!</v>
      </c>
      <c r="DI155" s="433" t="e">
        <f t="shared" si="980"/>
        <v>#REF!</v>
      </c>
      <c r="DJ155" s="136" t="e">
        <f>#REF!</f>
        <v>#REF!</v>
      </c>
      <c r="DK155" s="137" t="e">
        <f>#REF!</f>
        <v>#REF!</v>
      </c>
      <c r="DL155" s="204" t="e">
        <f t="shared" si="629"/>
        <v>#REF!</v>
      </c>
      <c r="DM155" s="204" t="e">
        <f>DJ155*#REF!</f>
        <v>#REF!</v>
      </c>
      <c r="DN155" s="313" t="e">
        <f>DL155*#REF!</f>
        <v>#REF!</v>
      </c>
      <c r="DO155" s="205" t="e">
        <f t="shared" si="630"/>
        <v>#REF!</v>
      </c>
      <c r="DP155" s="137" t="e">
        <f>#REF!</f>
        <v>#REF!</v>
      </c>
      <c r="DQ155" s="137" t="e">
        <f>#REF!</f>
        <v>#REF!</v>
      </c>
      <c r="DR155" s="204" t="e">
        <f t="shared" si="707"/>
        <v>#REF!</v>
      </c>
      <c r="DS155" s="204" t="e">
        <f>DP155*#REF!</f>
        <v>#REF!</v>
      </c>
      <c r="DT155" s="315" t="e">
        <f>DR155*#REF!</f>
        <v>#REF!</v>
      </c>
      <c r="DU155" s="205" t="e">
        <f t="shared" si="981"/>
        <v>#REF!</v>
      </c>
      <c r="DV155" s="432" t="e">
        <f>DP155*#REF!</f>
        <v>#REF!</v>
      </c>
      <c r="DW155" s="442" t="e">
        <f>DR155*#REF!</f>
        <v>#REF!</v>
      </c>
      <c r="DX155" s="433" t="e">
        <f t="shared" si="982"/>
        <v>#REF!</v>
      </c>
      <c r="DY155" s="137" t="e">
        <f>#REF!</f>
        <v>#REF!</v>
      </c>
      <c r="DZ155" s="137" t="e">
        <f>#REF!</f>
        <v>#REF!</v>
      </c>
      <c r="EA155" s="204" t="e">
        <f t="shared" si="633"/>
        <v>#REF!</v>
      </c>
      <c r="EB155" s="204" t="e">
        <f>DY155*#REF!</f>
        <v>#REF!</v>
      </c>
      <c r="EC155" s="315" t="e">
        <f>EA155*#REF!</f>
        <v>#REF!</v>
      </c>
      <c r="ED155" s="205" t="e">
        <f t="shared" si="983"/>
        <v>#REF!</v>
      </c>
      <c r="EE155" s="432" t="e">
        <f>DY155*#REF!</f>
        <v>#REF!</v>
      </c>
      <c r="EF155" s="442" t="e">
        <f>EA155*#REF!</f>
        <v>#REF!</v>
      </c>
      <c r="EG155" s="441" t="e">
        <f t="shared" si="984"/>
        <v>#REF!</v>
      </c>
      <c r="EH155" s="137" t="e">
        <f>#REF!</f>
        <v>#REF!</v>
      </c>
      <c r="EI155" s="137" t="e">
        <f>#REF!</f>
        <v>#REF!</v>
      </c>
      <c r="EJ155" s="204" t="e">
        <f t="shared" si="636"/>
        <v>#REF!</v>
      </c>
      <c r="EK155" s="204" t="e">
        <f>EH155*#REF!</f>
        <v>#REF!</v>
      </c>
      <c r="EL155" s="315" t="e">
        <f>EJ155*#REF!</f>
        <v>#REF!</v>
      </c>
      <c r="EM155" s="204" t="e">
        <f t="shared" si="985"/>
        <v>#REF!</v>
      </c>
      <c r="EN155" s="432" t="e">
        <f>EH155*#REF!</f>
        <v>#REF!</v>
      </c>
      <c r="EO155" s="442" t="e">
        <f>EJ155*#REF!</f>
        <v>#REF!</v>
      </c>
      <c r="EP155" s="441" t="e">
        <f t="shared" si="986"/>
        <v>#REF!</v>
      </c>
      <c r="EQ155" s="136" t="e">
        <f>#REF!</f>
        <v>#REF!</v>
      </c>
      <c r="ER155" s="137" t="e">
        <f>#REF!</f>
        <v>#REF!</v>
      </c>
      <c r="ES155" s="204" t="e">
        <f t="shared" si="639"/>
        <v>#REF!</v>
      </c>
      <c r="ET155" s="204" t="e">
        <f>EQ155*#REF!</f>
        <v>#REF!</v>
      </c>
      <c r="EU155" s="313" t="e">
        <f>ES155*#REF!</f>
        <v>#REF!</v>
      </c>
      <c r="EV155" s="205" t="e">
        <f t="shared" si="640"/>
        <v>#REF!</v>
      </c>
      <c r="EW155" s="137" t="e">
        <f>#REF!</f>
        <v>#REF!</v>
      </c>
      <c r="EX155" s="137" t="e">
        <f>#REF!</f>
        <v>#REF!</v>
      </c>
      <c r="EY155" s="204" t="e">
        <f t="shared" si="708"/>
        <v>#REF!</v>
      </c>
      <c r="EZ155" s="204" t="e">
        <f>EW155*#REF!</f>
        <v>#REF!</v>
      </c>
      <c r="FA155" s="315" t="e">
        <f>EY155*#REF!</f>
        <v>#REF!</v>
      </c>
      <c r="FB155" s="205" t="e">
        <f t="shared" si="987"/>
        <v>#REF!</v>
      </c>
      <c r="FC155" s="432" t="e">
        <f>EW155*#REF!</f>
        <v>#REF!</v>
      </c>
      <c r="FD155" s="442" t="e">
        <f>EY155*#REF!</f>
        <v>#REF!</v>
      </c>
      <c r="FE155" s="433" t="e">
        <f t="shared" si="988"/>
        <v>#REF!</v>
      </c>
      <c r="FF155" s="137" t="e">
        <f>#REF!</f>
        <v>#REF!</v>
      </c>
      <c r="FG155" s="137" t="e">
        <f>#REF!</f>
        <v>#REF!</v>
      </c>
      <c r="FH155" s="204" t="e">
        <f t="shared" si="643"/>
        <v>#REF!</v>
      </c>
      <c r="FI155" s="204" t="e">
        <f>FF155*#REF!</f>
        <v>#REF!</v>
      </c>
      <c r="FJ155" s="315" t="e">
        <f>FH155*#REF!</f>
        <v>#REF!</v>
      </c>
      <c r="FK155" s="205" t="e">
        <f t="shared" si="989"/>
        <v>#REF!</v>
      </c>
      <c r="FL155" s="432" t="e">
        <f>FF155*#REF!</f>
        <v>#REF!</v>
      </c>
      <c r="FM155" s="442" t="e">
        <f>FH155*#REF!</f>
        <v>#REF!</v>
      </c>
      <c r="FN155" s="441" t="e">
        <f t="shared" si="990"/>
        <v>#REF!</v>
      </c>
      <c r="FO155" s="137" t="e">
        <f>#REF!</f>
        <v>#REF!</v>
      </c>
      <c r="FP155" s="137" t="e">
        <f>#REF!</f>
        <v>#REF!</v>
      </c>
      <c r="FQ155" s="204" t="e">
        <f t="shared" si="646"/>
        <v>#REF!</v>
      </c>
      <c r="FR155" s="204" t="e">
        <f>FO155*#REF!</f>
        <v>#REF!</v>
      </c>
      <c r="FS155" s="315" t="e">
        <f>FQ155*#REF!</f>
        <v>#REF!</v>
      </c>
      <c r="FT155" s="204" t="e">
        <f t="shared" si="991"/>
        <v>#REF!</v>
      </c>
      <c r="FU155" s="432" t="e">
        <f>FO155*#REF!</f>
        <v>#REF!</v>
      </c>
      <c r="FV155" s="442" t="e">
        <f>FQ155*#REF!</f>
        <v>#REF!</v>
      </c>
      <c r="FW155" s="454" t="e">
        <f t="shared" si="992"/>
        <v>#REF!</v>
      </c>
    </row>
    <row r="156" spans="1:179" s="12" customFormat="1">
      <c r="A156" s="874"/>
      <c r="B156" s="687" t="s">
        <v>908</v>
      </c>
      <c r="C156" s="353"/>
      <c r="D156" s="338"/>
      <c r="E156" s="284" t="e">
        <f t="shared" si="874"/>
        <v>#REF!</v>
      </c>
      <c r="F156" s="285" t="e">
        <f t="shared" si="875"/>
        <v>#REF!</v>
      </c>
      <c r="G156" s="285" t="e">
        <f t="shared" si="876"/>
        <v>#REF!</v>
      </c>
      <c r="H156" s="285" t="e">
        <f t="shared" si="877"/>
        <v>#REF!</v>
      </c>
      <c r="I156" s="285" t="e">
        <f t="shared" si="878"/>
        <v>#REF!</v>
      </c>
      <c r="J156" s="285" t="e">
        <f t="shared" si="879"/>
        <v>#REF!</v>
      </c>
      <c r="K156" s="479" t="e">
        <f t="shared" si="880"/>
        <v>#REF!</v>
      </c>
      <c r="L156" s="480" t="e">
        <f t="shared" si="881"/>
        <v>#REF!</v>
      </c>
      <c r="M156" s="742" t="e">
        <f t="shared" si="882"/>
        <v>#REF!</v>
      </c>
      <c r="N156" s="148"/>
      <c r="O156" s="136" t="e">
        <f>#REF!</f>
        <v>#REF!</v>
      </c>
      <c r="P156" s="137" t="e">
        <f>#REF!</f>
        <v>#REF!</v>
      </c>
      <c r="Q156" s="204" t="e">
        <f t="shared" ref="Q156" si="993">O156-P156</f>
        <v>#REF!</v>
      </c>
      <c r="R156" s="204" t="e">
        <f>O156*#REF!</f>
        <v>#REF!</v>
      </c>
      <c r="S156" s="204" t="e">
        <f>Q156*#REF!</f>
        <v>#REF!</v>
      </c>
      <c r="T156" s="205" t="e">
        <f t="shared" ref="T156" si="994">S156</f>
        <v>#REF!</v>
      </c>
      <c r="U156" s="137" t="e">
        <f>#REF!</f>
        <v>#REF!</v>
      </c>
      <c r="V156" s="137" t="e">
        <f>#REF!</f>
        <v>#REF!</v>
      </c>
      <c r="W156" s="204" t="e">
        <f t="shared" ref="W156" si="995">U156-V156</f>
        <v>#REF!</v>
      </c>
      <c r="X156" s="204" t="e">
        <f>U156*#REF!</f>
        <v>#REF!</v>
      </c>
      <c r="Y156" s="315" t="e">
        <f>W156*#REF!</f>
        <v>#REF!</v>
      </c>
      <c r="Z156" s="205" t="e">
        <f t="shared" ref="Z156" si="996">Y156</f>
        <v>#REF!</v>
      </c>
      <c r="AA156" s="432" t="e">
        <f>U156*#REF!</f>
        <v>#REF!</v>
      </c>
      <c r="AB156" s="442" t="e">
        <f>W156*#REF!</f>
        <v>#REF!</v>
      </c>
      <c r="AC156" s="433" t="e">
        <f t="shared" ref="AC156" si="997">AB156</f>
        <v>#REF!</v>
      </c>
      <c r="AD156" s="137" t="e">
        <f>#REF!</f>
        <v>#REF!</v>
      </c>
      <c r="AE156" s="137" t="e">
        <f>#REF!</f>
        <v>#REF!</v>
      </c>
      <c r="AF156" s="204" t="e">
        <f t="shared" ref="AF156" si="998">AD156-AE156</f>
        <v>#REF!</v>
      </c>
      <c r="AG156" s="204" t="e">
        <f>AD156*#REF!</f>
        <v>#REF!</v>
      </c>
      <c r="AH156" s="315" t="e">
        <f>AF156*#REF!</f>
        <v>#REF!</v>
      </c>
      <c r="AI156" s="205" t="e">
        <f t="shared" ref="AI156" si="999">AH156</f>
        <v>#REF!</v>
      </c>
      <c r="AJ156" s="432" t="e">
        <f>AD156*#REF!</f>
        <v>#REF!</v>
      </c>
      <c r="AK156" s="442" t="e">
        <f>AF156*#REF!</f>
        <v>#REF!</v>
      </c>
      <c r="AL156" s="433" t="e">
        <f t="shared" ref="AL156" si="1000">AK156</f>
        <v>#REF!</v>
      </c>
      <c r="AM156" s="137" t="e">
        <f>#REF!</f>
        <v>#REF!</v>
      </c>
      <c r="AN156" s="137" t="e">
        <f>#REF!</f>
        <v>#REF!</v>
      </c>
      <c r="AO156" s="204" t="e">
        <f t="shared" ref="AO156" si="1001">AM156-AN156</f>
        <v>#REF!</v>
      </c>
      <c r="AP156" s="204" t="e">
        <f>AM156*#REF!</f>
        <v>#REF!</v>
      </c>
      <c r="AQ156" s="315" t="e">
        <f>AO156*#REF!</f>
        <v>#REF!</v>
      </c>
      <c r="AR156" s="205" t="e">
        <f t="shared" ref="AR156" si="1002">AQ156</f>
        <v>#REF!</v>
      </c>
      <c r="AS156" s="432" t="e">
        <f>AM156*#REF!</f>
        <v>#REF!</v>
      </c>
      <c r="AT156" s="442" t="e">
        <f>AO156*#REF!</f>
        <v>#REF!</v>
      </c>
      <c r="AU156" s="433" t="e">
        <f t="shared" ref="AU156" si="1003">AT156</f>
        <v>#REF!</v>
      </c>
      <c r="AV156" s="136" t="e">
        <f>#REF!</f>
        <v>#REF!</v>
      </c>
      <c r="AW156" s="137" t="e">
        <f>#REF!</f>
        <v>#REF!</v>
      </c>
      <c r="AX156" s="204" t="e">
        <f t="shared" ref="AX156" si="1004">AV156-AW156</f>
        <v>#REF!</v>
      </c>
      <c r="AY156" s="204" t="e">
        <f>AV156*#REF!</f>
        <v>#REF!</v>
      </c>
      <c r="AZ156" s="313" t="e">
        <f>AX156*#REF!</f>
        <v>#REF!</v>
      </c>
      <c r="BA156" s="205" t="e">
        <f t="shared" ref="BA156" si="1005">AZ156</f>
        <v>#REF!</v>
      </c>
      <c r="BB156" s="137" t="e">
        <f>#REF!</f>
        <v>#REF!</v>
      </c>
      <c r="BC156" s="137" t="e">
        <f>#REF!</f>
        <v>#REF!</v>
      </c>
      <c r="BD156" s="204" t="e">
        <f t="shared" ref="BD156" si="1006">BB156-BC156</f>
        <v>#REF!</v>
      </c>
      <c r="BE156" s="204" t="e">
        <f>BB156*#REF!</f>
        <v>#REF!</v>
      </c>
      <c r="BF156" s="315" t="e">
        <f>BD156*#REF!</f>
        <v>#REF!</v>
      </c>
      <c r="BG156" s="205" t="e">
        <f t="shared" ref="BG156" si="1007">BF156</f>
        <v>#REF!</v>
      </c>
      <c r="BH156" s="432" t="e">
        <f>BB156*#REF!</f>
        <v>#REF!</v>
      </c>
      <c r="BI156" s="442" t="e">
        <f>BD156*#REF!</f>
        <v>#REF!</v>
      </c>
      <c r="BJ156" s="433" t="e">
        <f t="shared" ref="BJ156" si="1008">BI156</f>
        <v>#REF!</v>
      </c>
      <c r="BK156" s="137" t="e">
        <f>#REF!</f>
        <v>#REF!</v>
      </c>
      <c r="BL156" s="137" t="e">
        <f>#REF!</f>
        <v>#REF!</v>
      </c>
      <c r="BM156" s="204" t="e">
        <f t="shared" ref="BM156" si="1009">BK156-BL156</f>
        <v>#REF!</v>
      </c>
      <c r="BN156" s="204" t="e">
        <f>BK156*#REF!</f>
        <v>#REF!</v>
      </c>
      <c r="BO156" s="315" t="e">
        <f>BM156*#REF!</f>
        <v>#REF!</v>
      </c>
      <c r="BP156" s="205" t="e">
        <f t="shared" ref="BP156" si="1010">BO156</f>
        <v>#REF!</v>
      </c>
      <c r="BQ156" s="432" t="e">
        <f>BK156*#REF!</f>
        <v>#REF!</v>
      </c>
      <c r="BR156" s="442" t="e">
        <f>BM156*#REF!</f>
        <v>#REF!</v>
      </c>
      <c r="BS156" s="433" t="e">
        <f t="shared" ref="BS156" si="1011">BR156</f>
        <v>#REF!</v>
      </c>
      <c r="BT156" s="137" t="e">
        <f>#REF!</f>
        <v>#REF!</v>
      </c>
      <c r="BU156" s="137" t="e">
        <f>#REF!</f>
        <v>#REF!</v>
      </c>
      <c r="BV156" s="204" t="e">
        <f t="shared" ref="BV156" si="1012">BT156-BU156</f>
        <v>#REF!</v>
      </c>
      <c r="BW156" s="204" t="e">
        <f>BT156*#REF!</f>
        <v>#REF!</v>
      </c>
      <c r="BX156" s="315" t="e">
        <f>BV156*#REF!</f>
        <v>#REF!</v>
      </c>
      <c r="BY156" s="205" t="e">
        <f t="shared" ref="BY156" si="1013">BX156</f>
        <v>#REF!</v>
      </c>
      <c r="BZ156" s="432" t="e">
        <f>BT156*#REF!</f>
        <v>#REF!</v>
      </c>
      <c r="CA156" s="442" t="e">
        <f>BV156*#REF!</f>
        <v>#REF!</v>
      </c>
      <c r="CB156" s="441" t="e">
        <f t="shared" ref="CB156" si="1014">CA156</f>
        <v>#REF!</v>
      </c>
      <c r="CC156" s="137" t="e">
        <f>#REF!</f>
        <v>#REF!</v>
      </c>
      <c r="CD156" s="137" t="e">
        <f>#REF!</f>
        <v>#REF!</v>
      </c>
      <c r="CE156" s="204" t="e">
        <f t="shared" ref="CE156" si="1015">CC156-CD156</f>
        <v>#REF!</v>
      </c>
      <c r="CF156" s="204" t="e">
        <f>CC156*#REF!</f>
        <v>#REF!</v>
      </c>
      <c r="CG156" s="313" t="e">
        <f>CE156*#REF!</f>
        <v>#REF!</v>
      </c>
      <c r="CH156" s="205" t="e">
        <f t="shared" ref="CH156" si="1016">CG156</f>
        <v>#REF!</v>
      </c>
      <c r="CI156" s="137" t="e">
        <f>#REF!</f>
        <v>#REF!</v>
      </c>
      <c r="CJ156" s="137" t="e">
        <f>#REF!</f>
        <v>#REF!</v>
      </c>
      <c r="CK156" s="204" t="e">
        <f t="shared" ref="CK156" si="1017">CI156-CJ156</f>
        <v>#REF!</v>
      </c>
      <c r="CL156" s="204" t="e">
        <f>CI156*#REF!</f>
        <v>#REF!</v>
      </c>
      <c r="CM156" s="315" t="e">
        <f>CK156*#REF!</f>
        <v>#REF!</v>
      </c>
      <c r="CN156" s="205" t="e">
        <f t="shared" ref="CN156" si="1018">CM156</f>
        <v>#REF!</v>
      </c>
      <c r="CO156" s="432" t="e">
        <f>CI156*#REF!</f>
        <v>#REF!</v>
      </c>
      <c r="CP156" s="442" t="e">
        <f>CK156*#REF!</f>
        <v>#REF!</v>
      </c>
      <c r="CQ156" s="433" t="e">
        <f t="shared" ref="CQ156" si="1019">CP156</f>
        <v>#REF!</v>
      </c>
      <c r="CR156" s="137" t="e">
        <f>#REF!</f>
        <v>#REF!</v>
      </c>
      <c r="CS156" s="137" t="e">
        <f>#REF!</f>
        <v>#REF!</v>
      </c>
      <c r="CT156" s="204" t="e">
        <f t="shared" ref="CT156" si="1020">CR156-CS156</f>
        <v>#REF!</v>
      </c>
      <c r="CU156" s="204" t="e">
        <f>CR156*#REF!</f>
        <v>#REF!</v>
      </c>
      <c r="CV156" s="315" t="e">
        <f>CT156*#REF!</f>
        <v>#REF!</v>
      </c>
      <c r="CW156" s="205" t="e">
        <f t="shared" ref="CW156" si="1021">CV156</f>
        <v>#REF!</v>
      </c>
      <c r="CX156" s="432" t="e">
        <f>CR156*#REF!</f>
        <v>#REF!</v>
      </c>
      <c r="CY156" s="442" t="e">
        <f>CT156*#REF!</f>
        <v>#REF!</v>
      </c>
      <c r="CZ156" s="441" t="e">
        <f t="shared" ref="CZ156" si="1022">CY156</f>
        <v>#REF!</v>
      </c>
      <c r="DA156" s="137" t="e">
        <f>#REF!</f>
        <v>#REF!</v>
      </c>
      <c r="DB156" s="137" t="e">
        <f>#REF!</f>
        <v>#REF!</v>
      </c>
      <c r="DC156" s="204" t="e">
        <f t="shared" ref="DC156" si="1023">DA156-DB156</f>
        <v>#REF!</v>
      </c>
      <c r="DD156" s="204" t="e">
        <f>DA156*#REF!</f>
        <v>#REF!</v>
      </c>
      <c r="DE156" s="315" t="e">
        <f>DC156*#REF!</f>
        <v>#REF!</v>
      </c>
      <c r="DF156" s="204" t="e">
        <f t="shared" ref="DF156" si="1024">DE156</f>
        <v>#REF!</v>
      </c>
      <c r="DG156" s="432" t="e">
        <f>DA156*#REF!</f>
        <v>#REF!</v>
      </c>
      <c r="DH156" s="442" t="e">
        <f>DC156*#REF!</f>
        <v>#REF!</v>
      </c>
      <c r="DI156" s="433" t="e">
        <f t="shared" ref="DI156" si="1025">DH156</f>
        <v>#REF!</v>
      </c>
      <c r="DJ156" s="136" t="e">
        <f>#REF!</f>
        <v>#REF!</v>
      </c>
      <c r="DK156" s="137" t="e">
        <f>#REF!</f>
        <v>#REF!</v>
      </c>
      <c r="DL156" s="204" t="e">
        <f t="shared" ref="DL156" si="1026">DJ156-DK156</f>
        <v>#REF!</v>
      </c>
      <c r="DM156" s="204" t="e">
        <f>DJ156*#REF!</f>
        <v>#REF!</v>
      </c>
      <c r="DN156" s="313" t="e">
        <f>DL156*#REF!</f>
        <v>#REF!</v>
      </c>
      <c r="DO156" s="205" t="e">
        <f t="shared" ref="DO156" si="1027">DN156</f>
        <v>#REF!</v>
      </c>
      <c r="DP156" s="137" t="e">
        <f>#REF!</f>
        <v>#REF!</v>
      </c>
      <c r="DQ156" s="137" t="e">
        <f>#REF!</f>
        <v>#REF!</v>
      </c>
      <c r="DR156" s="204" t="e">
        <f t="shared" ref="DR156" si="1028">DP156-DQ156</f>
        <v>#REF!</v>
      </c>
      <c r="DS156" s="204" t="e">
        <f>DP156*#REF!</f>
        <v>#REF!</v>
      </c>
      <c r="DT156" s="315" t="e">
        <f>DR156*#REF!</f>
        <v>#REF!</v>
      </c>
      <c r="DU156" s="205" t="e">
        <f t="shared" ref="DU156" si="1029">DT156</f>
        <v>#REF!</v>
      </c>
      <c r="DV156" s="432" t="e">
        <f>DP156*#REF!</f>
        <v>#REF!</v>
      </c>
      <c r="DW156" s="442" t="e">
        <f>DR156*#REF!</f>
        <v>#REF!</v>
      </c>
      <c r="DX156" s="433" t="e">
        <f t="shared" ref="DX156" si="1030">DW156</f>
        <v>#REF!</v>
      </c>
      <c r="DY156" s="137" t="e">
        <f>#REF!</f>
        <v>#REF!</v>
      </c>
      <c r="DZ156" s="137" t="e">
        <f>#REF!</f>
        <v>#REF!</v>
      </c>
      <c r="EA156" s="204" t="e">
        <f t="shared" ref="EA156" si="1031">DY156-DZ156</f>
        <v>#REF!</v>
      </c>
      <c r="EB156" s="204" t="e">
        <f>DY156*#REF!</f>
        <v>#REF!</v>
      </c>
      <c r="EC156" s="315" t="e">
        <f>EA156*#REF!</f>
        <v>#REF!</v>
      </c>
      <c r="ED156" s="205" t="e">
        <f t="shared" ref="ED156" si="1032">EC156</f>
        <v>#REF!</v>
      </c>
      <c r="EE156" s="432" t="e">
        <f>DY156*#REF!</f>
        <v>#REF!</v>
      </c>
      <c r="EF156" s="442" t="e">
        <f>EA156*#REF!</f>
        <v>#REF!</v>
      </c>
      <c r="EG156" s="441" t="e">
        <f t="shared" ref="EG156" si="1033">EF156</f>
        <v>#REF!</v>
      </c>
      <c r="EH156" s="137" t="e">
        <f>#REF!</f>
        <v>#REF!</v>
      </c>
      <c r="EI156" s="137" t="e">
        <f>#REF!</f>
        <v>#REF!</v>
      </c>
      <c r="EJ156" s="204" t="e">
        <f t="shared" ref="EJ156" si="1034">EH156-EI156</f>
        <v>#REF!</v>
      </c>
      <c r="EK156" s="204" t="e">
        <f>EH156*#REF!</f>
        <v>#REF!</v>
      </c>
      <c r="EL156" s="315" t="e">
        <f>EJ156*#REF!</f>
        <v>#REF!</v>
      </c>
      <c r="EM156" s="204" t="e">
        <f t="shared" ref="EM156" si="1035">EL156</f>
        <v>#REF!</v>
      </c>
      <c r="EN156" s="432" t="e">
        <f>EH156*#REF!</f>
        <v>#REF!</v>
      </c>
      <c r="EO156" s="442" t="e">
        <f>EJ156*#REF!</f>
        <v>#REF!</v>
      </c>
      <c r="EP156" s="441" t="e">
        <f t="shared" ref="EP156" si="1036">EO156</f>
        <v>#REF!</v>
      </c>
      <c r="EQ156" s="136" t="e">
        <f>#REF!</f>
        <v>#REF!</v>
      </c>
      <c r="ER156" s="137" t="e">
        <f>#REF!</f>
        <v>#REF!</v>
      </c>
      <c r="ES156" s="204" t="e">
        <f t="shared" ref="ES156" si="1037">EQ156-ER156</f>
        <v>#REF!</v>
      </c>
      <c r="ET156" s="204" t="e">
        <f>EQ156*#REF!</f>
        <v>#REF!</v>
      </c>
      <c r="EU156" s="313" t="e">
        <f>ES156*#REF!</f>
        <v>#REF!</v>
      </c>
      <c r="EV156" s="205" t="e">
        <f t="shared" ref="EV156" si="1038">EU156</f>
        <v>#REF!</v>
      </c>
      <c r="EW156" s="137" t="e">
        <f>#REF!</f>
        <v>#REF!</v>
      </c>
      <c r="EX156" s="137" t="e">
        <f>#REF!</f>
        <v>#REF!</v>
      </c>
      <c r="EY156" s="204" t="e">
        <f t="shared" ref="EY156" si="1039">EW156-EX156</f>
        <v>#REF!</v>
      </c>
      <c r="EZ156" s="204" t="e">
        <f>EW156*#REF!</f>
        <v>#REF!</v>
      </c>
      <c r="FA156" s="315" t="e">
        <f>EY156*#REF!</f>
        <v>#REF!</v>
      </c>
      <c r="FB156" s="205" t="e">
        <f t="shared" ref="FB156" si="1040">FA156</f>
        <v>#REF!</v>
      </c>
      <c r="FC156" s="432" t="e">
        <f>EW156*#REF!</f>
        <v>#REF!</v>
      </c>
      <c r="FD156" s="442" t="e">
        <f>EY156*#REF!</f>
        <v>#REF!</v>
      </c>
      <c r="FE156" s="433" t="e">
        <f t="shared" ref="FE156" si="1041">FD156</f>
        <v>#REF!</v>
      </c>
      <c r="FF156" s="137" t="e">
        <f>#REF!</f>
        <v>#REF!</v>
      </c>
      <c r="FG156" s="137" t="e">
        <f>#REF!</f>
        <v>#REF!</v>
      </c>
      <c r="FH156" s="204" t="e">
        <f t="shared" ref="FH156" si="1042">FF156-FG156</f>
        <v>#REF!</v>
      </c>
      <c r="FI156" s="204" t="e">
        <f>FF156*#REF!</f>
        <v>#REF!</v>
      </c>
      <c r="FJ156" s="315" t="e">
        <f>FH156*#REF!</f>
        <v>#REF!</v>
      </c>
      <c r="FK156" s="205" t="e">
        <f t="shared" ref="FK156" si="1043">FJ156</f>
        <v>#REF!</v>
      </c>
      <c r="FL156" s="432" t="e">
        <f>FF156*#REF!</f>
        <v>#REF!</v>
      </c>
      <c r="FM156" s="442" t="e">
        <f>FH156*#REF!</f>
        <v>#REF!</v>
      </c>
      <c r="FN156" s="441" t="e">
        <f t="shared" ref="FN156" si="1044">FM156</f>
        <v>#REF!</v>
      </c>
      <c r="FO156" s="137" t="e">
        <f>#REF!</f>
        <v>#REF!</v>
      </c>
      <c r="FP156" s="137" t="e">
        <f>#REF!</f>
        <v>#REF!</v>
      </c>
      <c r="FQ156" s="204" t="e">
        <f t="shared" ref="FQ156" si="1045">FO156-FP156</f>
        <v>#REF!</v>
      </c>
      <c r="FR156" s="204" t="e">
        <f>FO156*#REF!</f>
        <v>#REF!</v>
      </c>
      <c r="FS156" s="315" t="e">
        <f>FQ156*#REF!</f>
        <v>#REF!</v>
      </c>
      <c r="FT156" s="204" t="e">
        <f t="shared" ref="FT156" si="1046">FS156</f>
        <v>#REF!</v>
      </c>
      <c r="FU156" s="432" t="e">
        <f>FO156*#REF!</f>
        <v>#REF!</v>
      </c>
      <c r="FV156" s="442" t="e">
        <f>FQ156*#REF!</f>
        <v>#REF!</v>
      </c>
      <c r="FW156" s="454" t="e">
        <f t="shared" ref="FW156" si="1047">FV156</f>
        <v>#REF!</v>
      </c>
    </row>
    <row r="157" spans="1:179" s="12" customFormat="1" ht="14.25" thickBot="1">
      <c r="A157" s="67"/>
      <c r="B157" s="687" t="s">
        <v>173</v>
      </c>
      <c r="C157" s="353"/>
      <c r="D157" s="338" t="s">
        <v>169</v>
      </c>
      <c r="E157" s="286"/>
      <c r="F157" s="287"/>
      <c r="G157" s="287"/>
      <c r="H157" s="288" t="e">
        <f t="shared" ref="H157:M157" si="1048">SUM(H100:H156)</f>
        <v>#REF!</v>
      </c>
      <c r="I157" s="288" t="e">
        <f t="shared" si="1048"/>
        <v>#REF!</v>
      </c>
      <c r="J157" s="288" t="e">
        <f t="shared" si="1048"/>
        <v>#REF!</v>
      </c>
      <c r="K157" s="481" t="e">
        <f t="shared" si="1048"/>
        <v>#REF!</v>
      </c>
      <c r="L157" s="481" t="e">
        <f t="shared" si="1048"/>
        <v>#REF!</v>
      </c>
      <c r="M157" s="743" t="e">
        <f t="shared" si="1048"/>
        <v>#REF!</v>
      </c>
      <c r="N157" s="148"/>
      <c r="O157" s="176"/>
      <c r="P157" s="174"/>
      <c r="Q157" s="206"/>
      <c r="R157" s="207" t="e">
        <f>SUM(R100:R156)</f>
        <v>#REF!</v>
      </c>
      <c r="S157" s="208" t="e">
        <f>SUM(S100:S156)</f>
        <v>#REF!</v>
      </c>
      <c r="T157" s="208" t="e">
        <f>SUM(T100:T156)</f>
        <v>#REF!</v>
      </c>
      <c r="U157" s="175"/>
      <c r="V157" s="174"/>
      <c r="W157" s="206"/>
      <c r="X157" s="207" t="e">
        <f t="shared" ref="X157:AC157" si="1049">SUM(X100:X156)</f>
        <v>#REF!</v>
      </c>
      <c r="Y157" s="208" t="e">
        <f t="shared" si="1049"/>
        <v>#REF!</v>
      </c>
      <c r="Z157" s="208" t="e">
        <f t="shared" si="1049"/>
        <v>#REF!</v>
      </c>
      <c r="AA157" s="443" t="e">
        <f t="shared" si="1049"/>
        <v>#REF!</v>
      </c>
      <c r="AB157" s="435" t="e">
        <f t="shared" si="1049"/>
        <v>#REF!</v>
      </c>
      <c r="AC157" s="435" t="e">
        <f t="shared" si="1049"/>
        <v>#REF!</v>
      </c>
      <c r="AD157" s="175"/>
      <c r="AE157" s="174"/>
      <c r="AF157" s="209"/>
      <c r="AG157" s="210" t="e">
        <f t="shared" ref="AG157:AL157" si="1050">SUM(AG100:AG156)</f>
        <v>#REF!</v>
      </c>
      <c r="AH157" s="211" t="e">
        <f t="shared" si="1050"/>
        <v>#REF!</v>
      </c>
      <c r="AI157" s="211" t="e">
        <f t="shared" si="1050"/>
        <v>#REF!</v>
      </c>
      <c r="AJ157" s="448" t="e">
        <f t="shared" si="1050"/>
        <v>#REF!</v>
      </c>
      <c r="AK157" s="449" t="e">
        <f t="shared" si="1050"/>
        <v>#REF!</v>
      </c>
      <c r="AL157" s="449" t="e">
        <f t="shared" si="1050"/>
        <v>#REF!</v>
      </c>
      <c r="AM157" s="175"/>
      <c r="AN157" s="174"/>
      <c r="AO157" s="209"/>
      <c r="AP157" s="210" t="e">
        <f t="shared" ref="AP157:AU157" si="1051">SUM(AP100:AP156)</f>
        <v>#REF!</v>
      </c>
      <c r="AQ157" s="211" t="e">
        <f t="shared" si="1051"/>
        <v>#REF!</v>
      </c>
      <c r="AR157" s="212" t="e">
        <f t="shared" si="1051"/>
        <v>#REF!</v>
      </c>
      <c r="AS157" s="448" t="e">
        <f t="shared" si="1051"/>
        <v>#REF!</v>
      </c>
      <c r="AT157" s="449" t="e">
        <f t="shared" si="1051"/>
        <v>#REF!</v>
      </c>
      <c r="AU157" s="449" t="e">
        <f t="shared" si="1051"/>
        <v>#REF!</v>
      </c>
      <c r="AV157" s="176"/>
      <c r="AW157" s="174"/>
      <c r="AX157" s="209"/>
      <c r="AY157" s="210" t="e">
        <f>SUM(AY100:AY156)</f>
        <v>#REF!</v>
      </c>
      <c r="AZ157" s="211" t="e">
        <f>SUM(AZ100:AZ156)</f>
        <v>#REF!</v>
      </c>
      <c r="BA157" s="211" t="e">
        <f>SUM(BA100:BA156)</f>
        <v>#REF!</v>
      </c>
      <c r="BB157" s="175"/>
      <c r="BC157" s="174"/>
      <c r="BD157" s="209"/>
      <c r="BE157" s="210" t="e">
        <f t="shared" ref="BE157:BJ157" si="1052">SUM(BE100:BE156)</f>
        <v>#REF!</v>
      </c>
      <c r="BF157" s="211" t="e">
        <f t="shared" si="1052"/>
        <v>#REF!</v>
      </c>
      <c r="BG157" s="210" t="e">
        <f t="shared" si="1052"/>
        <v>#REF!</v>
      </c>
      <c r="BH157" s="448" t="e">
        <f t="shared" si="1052"/>
        <v>#REF!</v>
      </c>
      <c r="BI157" s="449" t="e">
        <f t="shared" si="1052"/>
        <v>#REF!</v>
      </c>
      <c r="BJ157" s="449" t="e">
        <f t="shared" si="1052"/>
        <v>#REF!</v>
      </c>
      <c r="BK157" s="175"/>
      <c r="BL157" s="174"/>
      <c r="BM157" s="209"/>
      <c r="BN157" s="210" t="e">
        <f t="shared" ref="BN157:BS157" si="1053">SUM(BN100:BN156)</f>
        <v>#REF!</v>
      </c>
      <c r="BO157" s="211" t="e">
        <f t="shared" si="1053"/>
        <v>#REF!</v>
      </c>
      <c r="BP157" s="211" t="e">
        <f t="shared" si="1053"/>
        <v>#REF!</v>
      </c>
      <c r="BQ157" s="448" t="e">
        <f t="shared" si="1053"/>
        <v>#REF!</v>
      </c>
      <c r="BR157" s="449" t="e">
        <f t="shared" si="1053"/>
        <v>#REF!</v>
      </c>
      <c r="BS157" s="449" t="e">
        <f t="shared" si="1053"/>
        <v>#REF!</v>
      </c>
      <c r="BT157" s="175"/>
      <c r="BU157" s="174"/>
      <c r="BV157" s="209"/>
      <c r="BW157" s="210" t="e">
        <f t="shared" ref="BW157:CB157" si="1054">SUM(BW100:BW156)</f>
        <v>#REF!</v>
      </c>
      <c r="BX157" s="211" t="e">
        <f t="shared" si="1054"/>
        <v>#REF!</v>
      </c>
      <c r="BY157" s="210" t="e">
        <f t="shared" si="1054"/>
        <v>#REF!</v>
      </c>
      <c r="BZ157" s="448" t="e">
        <f t="shared" si="1054"/>
        <v>#REF!</v>
      </c>
      <c r="CA157" s="449" t="e">
        <f t="shared" si="1054"/>
        <v>#REF!</v>
      </c>
      <c r="CB157" s="448" t="e">
        <f t="shared" si="1054"/>
        <v>#REF!</v>
      </c>
      <c r="CC157" s="175"/>
      <c r="CD157" s="174"/>
      <c r="CE157" s="209"/>
      <c r="CF157" s="210" t="e">
        <f>SUM(CF100:CF156)</f>
        <v>#REF!</v>
      </c>
      <c r="CG157" s="211" t="e">
        <f>SUM(CG100:CG156)</f>
        <v>#REF!</v>
      </c>
      <c r="CH157" s="211" t="e">
        <f>SUM(CH100:CH156)</f>
        <v>#REF!</v>
      </c>
      <c r="CI157" s="175"/>
      <c r="CJ157" s="174"/>
      <c r="CK157" s="209"/>
      <c r="CL157" s="210" t="e">
        <f t="shared" ref="CL157:CQ157" si="1055">SUM(CL100:CL156)</f>
        <v>#REF!</v>
      </c>
      <c r="CM157" s="211" t="e">
        <f t="shared" si="1055"/>
        <v>#REF!</v>
      </c>
      <c r="CN157" s="211" t="e">
        <f t="shared" si="1055"/>
        <v>#REF!</v>
      </c>
      <c r="CO157" s="448" t="e">
        <f t="shared" si="1055"/>
        <v>#REF!</v>
      </c>
      <c r="CP157" s="449" t="e">
        <f t="shared" si="1055"/>
        <v>#REF!</v>
      </c>
      <c r="CQ157" s="449" t="e">
        <f t="shared" si="1055"/>
        <v>#REF!</v>
      </c>
      <c r="CR157" s="175"/>
      <c r="CS157" s="174"/>
      <c r="CT157" s="209"/>
      <c r="CU157" s="210" t="e">
        <f t="shared" ref="CU157:CZ157" si="1056">SUM(CU100:CU156)</f>
        <v>#REF!</v>
      </c>
      <c r="CV157" s="210" t="e">
        <f t="shared" si="1056"/>
        <v>#REF!</v>
      </c>
      <c r="CW157" s="211" t="e">
        <f t="shared" si="1056"/>
        <v>#REF!</v>
      </c>
      <c r="CX157" s="448" t="e">
        <f t="shared" si="1056"/>
        <v>#REF!</v>
      </c>
      <c r="CY157" s="449" t="e">
        <f t="shared" si="1056"/>
        <v>#REF!</v>
      </c>
      <c r="CZ157" s="448" t="e">
        <f t="shared" si="1056"/>
        <v>#REF!</v>
      </c>
      <c r="DA157" s="175"/>
      <c r="DB157" s="174"/>
      <c r="DC157" s="209"/>
      <c r="DD157" s="210" t="e">
        <f t="shared" ref="DD157:DI157" si="1057">SUM(DD100:DD156)</f>
        <v>#REF!</v>
      </c>
      <c r="DE157" s="211" t="e">
        <f t="shared" si="1057"/>
        <v>#REF!</v>
      </c>
      <c r="DF157" s="210" t="e">
        <f t="shared" si="1057"/>
        <v>#REF!</v>
      </c>
      <c r="DG157" s="448" t="e">
        <f t="shared" si="1057"/>
        <v>#REF!</v>
      </c>
      <c r="DH157" s="449" t="e">
        <f t="shared" si="1057"/>
        <v>#REF!</v>
      </c>
      <c r="DI157" s="449" t="e">
        <f t="shared" si="1057"/>
        <v>#REF!</v>
      </c>
      <c r="DJ157" s="176"/>
      <c r="DK157" s="174"/>
      <c r="DL157" s="209"/>
      <c r="DM157" s="210" t="e">
        <f>SUM(DM100:DM156)</f>
        <v>#REF!</v>
      </c>
      <c r="DN157" s="211" t="e">
        <f>SUM(DN100:DN156)</f>
        <v>#REF!</v>
      </c>
      <c r="DO157" s="211" t="e">
        <f>SUM(DO100:DO156)</f>
        <v>#REF!</v>
      </c>
      <c r="DP157" s="175"/>
      <c r="DQ157" s="174"/>
      <c r="DR157" s="209"/>
      <c r="DS157" s="210" t="e">
        <f t="shared" ref="DS157:DX157" si="1058">SUM(DS100:DS156)</f>
        <v>#REF!</v>
      </c>
      <c r="DT157" s="211" t="e">
        <f t="shared" si="1058"/>
        <v>#REF!</v>
      </c>
      <c r="DU157" s="211" t="e">
        <f t="shared" si="1058"/>
        <v>#REF!</v>
      </c>
      <c r="DV157" s="448" t="e">
        <f t="shared" si="1058"/>
        <v>#REF!</v>
      </c>
      <c r="DW157" s="449" t="e">
        <f t="shared" si="1058"/>
        <v>#REF!</v>
      </c>
      <c r="DX157" s="449" t="e">
        <f t="shared" si="1058"/>
        <v>#REF!</v>
      </c>
      <c r="DY157" s="175"/>
      <c r="DZ157" s="174"/>
      <c r="EA157" s="209"/>
      <c r="EB157" s="210" t="e">
        <f t="shared" ref="EB157:EG157" si="1059">SUM(EB100:EB156)</f>
        <v>#REF!</v>
      </c>
      <c r="EC157" s="211" t="e">
        <f t="shared" si="1059"/>
        <v>#REF!</v>
      </c>
      <c r="ED157" s="211" t="e">
        <f t="shared" si="1059"/>
        <v>#REF!</v>
      </c>
      <c r="EE157" s="448" t="e">
        <f t="shared" si="1059"/>
        <v>#REF!</v>
      </c>
      <c r="EF157" s="449" t="e">
        <f t="shared" si="1059"/>
        <v>#REF!</v>
      </c>
      <c r="EG157" s="449" t="e">
        <f t="shared" si="1059"/>
        <v>#REF!</v>
      </c>
      <c r="EH157" s="175"/>
      <c r="EI157" s="174"/>
      <c r="EJ157" s="209"/>
      <c r="EK157" s="210" t="e">
        <f t="shared" ref="EK157:EP157" si="1060">SUM(EK100:EK156)</f>
        <v>#REF!</v>
      </c>
      <c r="EL157" s="211" t="e">
        <f t="shared" si="1060"/>
        <v>#REF!</v>
      </c>
      <c r="EM157" s="210" t="e">
        <f t="shared" si="1060"/>
        <v>#REF!</v>
      </c>
      <c r="EN157" s="448" t="e">
        <f t="shared" si="1060"/>
        <v>#REF!</v>
      </c>
      <c r="EO157" s="449" t="e">
        <f t="shared" si="1060"/>
        <v>#REF!</v>
      </c>
      <c r="EP157" s="448" t="e">
        <f t="shared" si="1060"/>
        <v>#REF!</v>
      </c>
      <c r="EQ157" s="176"/>
      <c r="ER157" s="174"/>
      <c r="ES157" s="209"/>
      <c r="ET157" s="210" t="e">
        <f>SUM(ET100:ET156)</f>
        <v>#REF!</v>
      </c>
      <c r="EU157" s="211" t="e">
        <f>SUM(EU100:EU156)</f>
        <v>#REF!</v>
      </c>
      <c r="EV157" s="211" t="e">
        <f>SUM(EV100:EV156)</f>
        <v>#REF!</v>
      </c>
      <c r="EW157" s="175"/>
      <c r="EX157" s="174"/>
      <c r="EY157" s="209"/>
      <c r="EZ157" s="210" t="e">
        <f t="shared" ref="EZ157:FE157" si="1061">SUM(EZ100:EZ156)</f>
        <v>#REF!</v>
      </c>
      <c r="FA157" s="211" t="e">
        <f t="shared" si="1061"/>
        <v>#REF!</v>
      </c>
      <c r="FB157" s="211" t="e">
        <f t="shared" si="1061"/>
        <v>#REF!</v>
      </c>
      <c r="FC157" s="448" t="e">
        <f t="shared" si="1061"/>
        <v>#REF!</v>
      </c>
      <c r="FD157" s="449" t="e">
        <f t="shared" si="1061"/>
        <v>#REF!</v>
      </c>
      <c r="FE157" s="449" t="e">
        <f t="shared" si="1061"/>
        <v>#REF!</v>
      </c>
      <c r="FF157" s="175"/>
      <c r="FG157" s="174"/>
      <c r="FH157" s="209"/>
      <c r="FI157" s="210" t="e">
        <f t="shared" ref="FI157:FN157" si="1062">SUM(FI100:FI156)</f>
        <v>#REF!</v>
      </c>
      <c r="FJ157" s="211" t="e">
        <f t="shared" si="1062"/>
        <v>#REF!</v>
      </c>
      <c r="FK157" s="211" t="e">
        <f t="shared" si="1062"/>
        <v>#REF!</v>
      </c>
      <c r="FL157" s="448" t="e">
        <f t="shared" si="1062"/>
        <v>#REF!</v>
      </c>
      <c r="FM157" s="449" t="e">
        <f t="shared" si="1062"/>
        <v>#REF!</v>
      </c>
      <c r="FN157" s="449" t="e">
        <f t="shared" si="1062"/>
        <v>#REF!</v>
      </c>
      <c r="FO157" s="174"/>
      <c r="FP157" s="174"/>
      <c r="FQ157" s="209"/>
      <c r="FR157" s="210" t="e">
        <f t="shared" ref="FR157:FW157" si="1063">SUM(FR100:FR156)</f>
        <v>#REF!</v>
      </c>
      <c r="FS157" s="211" t="e">
        <f t="shared" si="1063"/>
        <v>#REF!</v>
      </c>
      <c r="FT157" s="210" t="e">
        <f t="shared" si="1063"/>
        <v>#REF!</v>
      </c>
      <c r="FU157" s="448" t="e">
        <f t="shared" si="1063"/>
        <v>#REF!</v>
      </c>
      <c r="FV157" s="435" t="e">
        <f t="shared" si="1063"/>
        <v>#REF!</v>
      </c>
      <c r="FW157" s="455" t="e">
        <f t="shared" si="1063"/>
        <v>#REF!</v>
      </c>
    </row>
    <row r="158" spans="1:179" s="12" customFormat="1" ht="13.5" customHeight="1">
      <c r="A158" s="883" t="s">
        <v>174</v>
      </c>
      <c r="B158" s="881" t="s">
        <v>961</v>
      </c>
      <c r="C158" s="882"/>
      <c r="D158" s="331" t="s">
        <v>175</v>
      </c>
      <c r="E158" s="289" t="e">
        <f t="shared" ref="E158:M159" si="1064">U68+BB68+CI68+DP68+EW68+U158+BB158+CI158+DP158+EW158+U248+BB248+CI248+DP248+EW248+U338+BB338+CI338+DP338+EW338</f>
        <v>#REF!</v>
      </c>
      <c r="F158" s="290" t="e">
        <f t="shared" si="1064"/>
        <v>#REF!</v>
      </c>
      <c r="G158" s="290" t="e">
        <f t="shared" si="1064"/>
        <v>#REF!</v>
      </c>
      <c r="H158" s="290" t="e">
        <f t="shared" si="1064"/>
        <v>#REF!</v>
      </c>
      <c r="I158" s="290">
        <f t="shared" si="1064"/>
        <v>0</v>
      </c>
      <c r="J158" s="290">
        <f t="shared" si="1064"/>
        <v>0</v>
      </c>
      <c r="K158" s="477" t="e">
        <f t="shared" si="1064"/>
        <v>#REF!</v>
      </c>
      <c r="L158" s="482" t="e">
        <f t="shared" si="1064"/>
        <v>#REF!</v>
      </c>
      <c r="M158" s="741" t="e">
        <f t="shared" si="1064"/>
        <v>#REF!</v>
      </c>
      <c r="N158" s="148"/>
      <c r="O158" s="136" t="e">
        <f>#REF!</f>
        <v>#REF!</v>
      </c>
      <c r="P158" s="139" t="e">
        <f>#REF!</f>
        <v>#REF!</v>
      </c>
      <c r="Q158" s="213" t="e">
        <f>O158</f>
        <v>#REF!</v>
      </c>
      <c r="R158" s="202" t="e">
        <f>O158*#REF!</f>
        <v>#REF!</v>
      </c>
      <c r="S158" s="341">
        <f>IFERROR(Q158*#REF!,0)</f>
        <v>0</v>
      </c>
      <c r="T158" s="341">
        <f>IFERROR(Q158*#REF!,0)</f>
        <v>0</v>
      </c>
      <c r="U158" s="137" t="e">
        <f>#REF!</f>
        <v>#REF!</v>
      </c>
      <c r="V158" s="139" t="e">
        <f>#REF!</f>
        <v>#REF!</v>
      </c>
      <c r="W158" s="213" t="e">
        <f>U158</f>
        <v>#REF!</v>
      </c>
      <c r="X158" s="202" t="e">
        <f>U158*#REF!</f>
        <v>#REF!</v>
      </c>
      <c r="Y158" s="341">
        <f>IFERROR(W158*#REF!,0)</f>
        <v>0</v>
      </c>
      <c r="Z158" s="341">
        <f>IFERROR(W158*#REF!,0)</f>
        <v>0</v>
      </c>
      <c r="AA158" s="444" t="e">
        <f>U158*#REF!</f>
        <v>#REF!</v>
      </c>
      <c r="AB158" s="445" t="e">
        <f>W158*#REF!</f>
        <v>#REF!</v>
      </c>
      <c r="AC158" s="445" t="e">
        <f>W158*#REF!</f>
        <v>#REF!</v>
      </c>
      <c r="AD158" s="137" t="e">
        <f>#REF!</f>
        <v>#REF!</v>
      </c>
      <c r="AE158" s="139" t="e">
        <f>#REF!</f>
        <v>#REF!</v>
      </c>
      <c r="AF158" s="217" t="e">
        <f>AD158</f>
        <v>#REF!</v>
      </c>
      <c r="AG158" s="215" t="e">
        <f>AD158*#REF!</f>
        <v>#REF!</v>
      </c>
      <c r="AH158" s="216">
        <f>IFERROR(AF158*#REF!,0)</f>
        <v>0</v>
      </c>
      <c r="AI158" s="216">
        <f>IFERROR(AF158*#REF!,0)</f>
        <v>0</v>
      </c>
      <c r="AJ158" s="444" t="e">
        <f>AD158*#REF!</f>
        <v>#REF!</v>
      </c>
      <c r="AK158" s="445" t="e">
        <f>AF158*#REF!</f>
        <v>#REF!</v>
      </c>
      <c r="AL158" s="445" t="e">
        <f>AF158*#REF!</f>
        <v>#REF!</v>
      </c>
      <c r="AM158" s="137" t="e">
        <f>#REF!</f>
        <v>#REF!</v>
      </c>
      <c r="AN158" s="139" t="e">
        <f>#REF!</f>
        <v>#REF!</v>
      </c>
      <c r="AO158" s="217" t="e">
        <f>AM158</f>
        <v>#REF!</v>
      </c>
      <c r="AP158" s="215" t="e">
        <f>AM158*#REF!</f>
        <v>#REF!</v>
      </c>
      <c r="AQ158" s="216">
        <f>IFERROR(AO158*#REF!,0)</f>
        <v>0</v>
      </c>
      <c r="AR158" s="216">
        <f>IFERROR(AO158*#REF!,0)</f>
        <v>0</v>
      </c>
      <c r="AS158" s="444" t="e">
        <f>AM158*#REF!</f>
        <v>#REF!</v>
      </c>
      <c r="AT158" s="445" t="e">
        <f>AO158*#REF!</f>
        <v>#REF!</v>
      </c>
      <c r="AU158" s="450" t="e">
        <f>AO158*#REF!</f>
        <v>#REF!</v>
      </c>
      <c r="AV158" s="136" t="e">
        <f>#REF!</f>
        <v>#REF!</v>
      </c>
      <c r="AW158" s="139" t="e">
        <f>#REF!</f>
        <v>#REF!</v>
      </c>
      <c r="AX158" s="217" t="e">
        <f>AV158</f>
        <v>#REF!</v>
      </c>
      <c r="AY158" s="215" t="e">
        <f>AV158*#REF!</f>
        <v>#REF!</v>
      </c>
      <c r="AZ158" s="216">
        <f>IFERROR(AX158*#REF!,0)</f>
        <v>0</v>
      </c>
      <c r="BA158" s="216">
        <f>IFERROR(AX158*#REF!,0)</f>
        <v>0</v>
      </c>
      <c r="BB158" s="137" t="e">
        <f>#REF!</f>
        <v>#REF!</v>
      </c>
      <c r="BC158" s="139" t="e">
        <f>#REF!</f>
        <v>#REF!</v>
      </c>
      <c r="BD158" s="217" t="e">
        <f>BB158</f>
        <v>#REF!</v>
      </c>
      <c r="BE158" s="215" t="e">
        <f>BB158*#REF!</f>
        <v>#REF!</v>
      </c>
      <c r="BF158" s="341">
        <f>IFERROR(BD158*#REF!,0)</f>
        <v>0</v>
      </c>
      <c r="BG158" s="341">
        <f>IFERROR(BD158*#REF!,0)</f>
        <v>0</v>
      </c>
      <c r="BH158" s="444" t="e">
        <f>BB158*#REF!</f>
        <v>#REF!</v>
      </c>
      <c r="BI158" s="445" t="e">
        <f>BD158*#REF!</f>
        <v>#REF!</v>
      </c>
      <c r="BJ158" s="445" t="e">
        <f>BD158*#REF!</f>
        <v>#REF!</v>
      </c>
      <c r="BK158" s="137" t="e">
        <f>#REF!</f>
        <v>#REF!</v>
      </c>
      <c r="BL158" s="139" t="e">
        <f>#REF!</f>
        <v>#REF!</v>
      </c>
      <c r="BM158" s="217" t="e">
        <f>BK158</f>
        <v>#REF!</v>
      </c>
      <c r="BN158" s="215" t="e">
        <f>BK158*#REF!</f>
        <v>#REF!</v>
      </c>
      <c r="BO158" s="216">
        <f>IFERROR(BM158*#REF!,0)</f>
        <v>0</v>
      </c>
      <c r="BP158" s="216">
        <f>IFERROR(BM158*#REF!,0)</f>
        <v>0</v>
      </c>
      <c r="BQ158" s="444" t="e">
        <f>BK158*#REF!</f>
        <v>#REF!</v>
      </c>
      <c r="BR158" s="445" t="e">
        <f>BM158*#REF!</f>
        <v>#REF!</v>
      </c>
      <c r="BS158" s="445" t="e">
        <f>BM158*#REF!</f>
        <v>#REF!</v>
      </c>
      <c r="BT158" s="137" t="e">
        <f>#REF!</f>
        <v>#REF!</v>
      </c>
      <c r="BU158" s="139" t="e">
        <f>#REF!</f>
        <v>#REF!</v>
      </c>
      <c r="BV158" s="217" t="e">
        <f>BT158</f>
        <v>#REF!</v>
      </c>
      <c r="BW158" s="215" t="e">
        <f>BT158*#REF!</f>
        <v>#REF!</v>
      </c>
      <c r="BX158" s="216">
        <f>IFERROR(BV158*#REF!,0)</f>
        <v>0</v>
      </c>
      <c r="BY158" s="216">
        <f>IFERROR(BV158*#REF!,0)</f>
        <v>0</v>
      </c>
      <c r="BZ158" s="444" t="e">
        <f>BT158*#REF!</f>
        <v>#REF!</v>
      </c>
      <c r="CA158" s="445" t="e">
        <f>BV158*#REF!</f>
        <v>#REF!</v>
      </c>
      <c r="CB158" s="445" t="e">
        <f>BV158*#REF!</f>
        <v>#REF!</v>
      </c>
      <c r="CC158" s="137" t="e">
        <f>#REF!</f>
        <v>#REF!</v>
      </c>
      <c r="CD158" s="139" t="e">
        <f>#REF!</f>
        <v>#REF!</v>
      </c>
      <c r="CE158" s="217" t="e">
        <f>CC158</f>
        <v>#REF!</v>
      </c>
      <c r="CF158" s="215" t="e">
        <f>CC158*#REF!</f>
        <v>#REF!</v>
      </c>
      <c r="CG158" s="216">
        <f>IFERROR(CE158*#REF!,0)</f>
        <v>0</v>
      </c>
      <c r="CH158" s="216">
        <f>IFERROR(CE158*#REF!,0)</f>
        <v>0</v>
      </c>
      <c r="CI158" s="137" t="e">
        <f>#REF!</f>
        <v>#REF!</v>
      </c>
      <c r="CJ158" s="139" t="e">
        <f>#REF!</f>
        <v>#REF!</v>
      </c>
      <c r="CK158" s="217" t="e">
        <f>CI158</f>
        <v>#REF!</v>
      </c>
      <c r="CL158" s="215" t="e">
        <f>CI158*#REF!</f>
        <v>#REF!</v>
      </c>
      <c r="CM158" s="341">
        <f>IFERROR(CK158*#REF!,0)</f>
        <v>0</v>
      </c>
      <c r="CN158" s="341">
        <f>IFERROR(CK158*#REF!,0)</f>
        <v>0</v>
      </c>
      <c r="CO158" s="444" t="e">
        <f>CI158*#REF!</f>
        <v>#REF!</v>
      </c>
      <c r="CP158" s="445" t="e">
        <f>CK158*#REF!</f>
        <v>#REF!</v>
      </c>
      <c r="CQ158" s="445" t="e">
        <f>CK158*#REF!</f>
        <v>#REF!</v>
      </c>
      <c r="CR158" s="137" t="e">
        <f>#REF!</f>
        <v>#REF!</v>
      </c>
      <c r="CS158" s="139" t="e">
        <f>#REF!</f>
        <v>#REF!</v>
      </c>
      <c r="CT158" s="217" t="e">
        <f>CR158</f>
        <v>#REF!</v>
      </c>
      <c r="CU158" s="215" t="e">
        <f>CR158*#REF!</f>
        <v>#REF!</v>
      </c>
      <c r="CV158" s="216">
        <f>IFERROR(CT158*#REF!,0)</f>
        <v>0</v>
      </c>
      <c r="CW158" s="216">
        <f>IFERROR(CT158*#REF!,0)</f>
        <v>0</v>
      </c>
      <c r="CX158" s="444" t="e">
        <f>CR158*#REF!</f>
        <v>#REF!</v>
      </c>
      <c r="CY158" s="445" t="e">
        <f>CT158*#REF!</f>
        <v>#REF!</v>
      </c>
      <c r="CZ158" s="445" t="e">
        <f>CT158*#REF!</f>
        <v>#REF!</v>
      </c>
      <c r="DA158" s="137" t="e">
        <f>#REF!</f>
        <v>#REF!</v>
      </c>
      <c r="DB158" s="139" t="e">
        <f>#REF!</f>
        <v>#REF!</v>
      </c>
      <c r="DC158" s="217" t="e">
        <f>DA158</f>
        <v>#REF!</v>
      </c>
      <c r="DD158" s="215" t="e">
        <f>DA158*#REF!</f>
        <v>#REF!</v>
      </c>
      <c r="DE158" s="216">
        <f>IFERROR(DC158*#REF!,0)</f>
        <v>0</v>
      </c>
      <c r="DF158" s="216">
        <f>IFERROR(DC158*#REF!,0)</f>
        <v>0</v>
      </c>
      <c r="DG158" s="444" t="e">
        <f>DA158*#REF!</f>
        <v>#REF!</v>
      </c>
      <c r="DH158" s="445" t="e">
        <f>DC158*#REF!</f>
        <v>#REF!</v>
      </c>
      <c r="DI158" s="450" t="e">
        <f>DC158*#REF!</f>
        <v>#REF!</v>
      </c>
      <c r="DJ158" s="136" t="e">
        <f>#REF!</f>
        <v>#REF!</v>
      </c>
      <c r="DK158" s="139" t="e">
        <f>#REF!</f>
        <v>#REF!</v>
      </c>
      <c r="DL158" s="217" t="e">
        <f>DJ158</f>
        <v>#REF!</v>
      </c>
      <c r="DM158" s="215" t="e">
        <f>DJ158*#REF!</f>
        <v>#REF!</v>
      </c>
      <c r="DN158" s="216">
        <f>IFERROR(DL158*#REF!,0)</f>
        <v>0</v>
      </c>
      <c r="DO158" s="216">
        <f>IFERROR(DL158*#REF!,0)</f>
        <v>0</v>
      </c>
      <c r="DP158" s="137" t="e">
        <f>#REF!</f>
        <v>#REF!</v>
      </c>
      <c r="DQ158" s="139" t="e">
        <f>#REF!</f>
        <v>#REF!</v>
      </c>
      <c r="DR158" s="217" t="e">
        <f>DP158</f>
        <v>#REF!</v>
      </c>
      <c r="DS158" s="215" t="e">
        <f>DP158*#REF!</f>
        <v>#REF!</v>
      </c>
      <c r="DT158" s="341">
        <f>IFERROR(DR158*#REF!,0)</f>
        <v>0</v>
      </c>
      <c r="DU158" s="341">
        <f>IFERROR(DR158*#REF!,0)</f>
        <v>0</v>
      </c>
      <c r="DV158" s="444" t="e">
        <f>DP158*#REF!</f>
        <v>#REF!</v>
      </c>
      <c r="DW158" s="445" t="e">
        <f>DR158*#REF!</f>
        <v>#REF!</v>
      </c>
      <c r="DX158" s="445" t="e">
        <f>DR158*#REF!</f>
        <v>#REF!</v>
      </c>
      <c r="DY158" s="137" t="e">
        <f>#REF!</f>
        <v>#REF!</v>
      </c>
      <c r="DZ158" s="139" t="e">
        <f>#REF!</f>
        <v>#REF!</v>
      </c>
      <c r="EA158" s="217" t="e">
        <f>DY158</f>
        <v>#REF!</v>
      </c>
      <c r="EB158" s="215" t="e">
        <f>DY158*#REF!</f>
        <v>#REF!</v>
      </c>
      <c r="EC158" s="216">
        <f>IFERROR(EA158*#REF!,0)</f>
        <v>0</v>
      </c>
      <c r="ED158" s="216">
        <f>IFERROR(EA158*#REF!,0)</f>
        <v>0</v>
      </c>
      <c r="EE158" s="444" t="e">
        <f>DY158*#REF!</f>
        <v>#REF!</v>
      </c>
      <c r="EF158" s="445" t="e">
        <f>EA158*#REF!</f>
        <v>#REF!</v>
      </c>
      <c r="EG158" s="445" t="e">
        <f>EA158*#REF!</f>
        <v>#REF!</v>
      </c>
      <c r="EH158" s="137" t="e">
        <f>#REF!</f>
        <v>#REF!</v>
      </c>
      <c r="EI158" s="139" t="e">
        <f>#REF!</f>
        <v>#REF!</v>
      </c>
      <c r="EJ158" s="217" t="e">
        <f>EH158</f>
        <v>#REF!</v>
      </c>
      <c r="EK158" s="215" t="e">
        <f>EH158*#REF!</f>
        <v>#REF!</v>
      </c>
      <c r="EL158" s="216">
        <f>IFERROR(EJ158*#REF!,0)</f>
        <v>0</v>
      </c>
      <c r="EM158" s="216">
        <f>IFERROR(EJ158*#REF!,0)</f>
        <v>0</v>
      </c>
      <c r="EN158" s="444" t="e">
        <f>EH158*#REF!</f>
        <v>#REF!</v>
      </c>
      <c r="EO158" s="445" t="e">
        <f>EJ158*#REF!</f>
        <v>#REF!</v>
      </c>
      <c r="EP158" s="445" t="e">
        <f>EJ158*#REF!</f>
        <v>#REF!</v>
      </c>
      <c r="EQ158" s="136" t="e">
        <f>#REF!</f>
        <v>#REF!</v>
      </c>
      <c r="ER158" s="139" t="e">
        <f>#REF!</f>
        <v>#REF!</v>
      </c>
      <c r="ES158" s="217" t="e">
        <f>EQ158</f>
        <v>#REF!</v>
      </c>
      <c r="ET158" s="215" t="e">
        <f>EQ158*#REF!</f>
        <v>#REF!</v>
      </c>
      <c r="EU158" s="216">
        <f>IFERROR(ES158*#REF!,0)</f>
        <v>0</v>
      </c>
      <c r="EV158" s="216">
        <f>IFERROR(ES158*#REF!,0)</f>
        <v>0</v>
      </c>
      <c r="EW158" s="139" t="e">
        <f>#REF!</f>
        <v>#REF!</v>
      </c>
      <c r="EX158" s="139" t="e">
        <f>#REF!</f>
        <v>#REF!</v>
      </c>
      <c r="EY158" s="217" t="e">
        <f>EW158</f>
        <v>#REF!</v>
      </c>
      <c r="EZ158" s="215" t="e">
        <f>EW158*#REF!</f>
        <v>#REF!</v>
      </c>
      <c r="FA158" s="341">
        <f>IFERROR(EY158*#REF!,0)</f>
        <v>0</v>
      </c>
      <c r="FB158" s="341">
        <f>IFERROR(EY158*#REF!,0)</f>
        <v>0</v>
      </c>
      <c r="FC158" s="444" t="e">
        <f>EW158*#REF!</f>
        <v>#REF!</v>
      </c>
      <c r="FD158" s="445" t="e">
        <f>EY158*#REF!</f>
        <v>#REF!</v>
      </c>
      <c r="FE158" s="445" t="e">
        <f>EY158*#REF!</f>
        <v>#REF!</v>
      </c>
      <c r="FF158" s="139" t="e">
        <f>#REF!</f>
        <v>#REF!</v>
      </c>
      <c r="FG158" s="139" t="e">
        <f>#REF!</f>
        <v>#REF!</v>
      </c>
      <c r="FH158" s="217" t="e">
        <f>FF158</f>
        <v>#REF!</v>
      </c>
      <c r="FI158" s="215" t="e">
        <f>FF158*#REF!</f>
        <v>#REF!</v>
      </c>
      <c r="FJ158" s="216">
        <f>IFERROR(FH158*#REF!,0)</f>
        <v>0</v>
      </c>
      <c r="FK158" s="216">
        <f>IFERROR(FH158*#REF!,0)</f>
        <v>0</v>
      </c>
      <c r="FL158" s="444" t="e">
        <f>FF158*#REF!</f>
        <v>#REF!</v>
      </c>
      <c r="FM158" s="445" t="e">
        <f>FH158*#REF!</f>
        <v>#REF!</v>
      </c>
      <c r="FN158" s="445" t="e">
        <f>FH158*#REF!</f>
        <v>#REF!</v>
      </c>
      <c r="FO158" s="139" t="e">
        <f>#REF!</f>
        <v>#REF!</v>
      </c>
      <c r="FP158" s="139" t="e">
        <f>#REF!</f>
        <v>#REF!</v>
      </c>
      <c r="FQ158" s="217" t="e">
        <f>FO158</f>
        <v>#REF!</v>
      </c>
      <c r="FR158" s="215" t="e">
        <f>FO158*#REF!</f>
        <v>#REF!</v>
      </c>
      <c r="FS158" s="216">
        <f>IFERROR(FQ158*#REF!,0)</f>
        <v>0</v>
      </c>
      <c r="FT158" s="216">
        <f>IFERROR(FQ158*#REF!,0)</f>
        <v>0</v>
      </c>
      <c r="FU158" s="444" t="e">
        <f>FO158*#REF!</f>
        <v>#REF!</v>
      </c>
      <c r="FV158" s="459" t="e">
        <f>FQ158*#REF!</f>
        <v>#REF!</v>
      </c>
      <c r="FW158" s="672" t="e">
        <f>FQ158*#REF!</f>
        <v>#REF!</v>
      </c>
    </row>
    <row r="159" spans="1:179" s="12" customFormat="1">
      <c r="A159" s="884"/>
      <c r="B159" s="332" t="s">
        <v>176</v>
      </c>
      <c r="C159" s="337" t="s">
        <v>177</v>
      </c>
      <c r="D159" s="334" t="s">
        <v>175</v>
      </c>
      <c r="E159" s="262" t="e">
        <f t="shared" si="1064"/>
        <v>#REF!</v>
      </c>
      <c r="F159" s="263" t="e">
        <f t="shared" si="1064"/>
        <v>#REF!</v>
      </c>
      <c r="G159" s="263" t="e">
        <f t="shared" si="1064"/>
        <v>#REF!</v>
      </c>
      <c r="H159" s="263" t="e">
        <f t="shared" si="1064"/>
        <v>#REF!</v>
      </c>
      <c r="I159" s="263" t="e">
        <f t="shared" si="1064"/>
        <v>#REF!</v>
      </c>
      <c r="J159" s="263" t="e">
        <f t="shared" si="1064"/>
        <v>#REF!</v>
      </c>
      <c r="K159" s="475" t="e">
        <f t="shared" si="1064"/>
        <v>#REF!</v>
      </c>
      <c r="L159" s="484" t="e">
        <f t="shared" si="1064"/>
        <v>#REF!</v>
      </c>
      <c r="M159" s="740" t="e">
        <f t="shared" si="1064"/>
        <v>#REF!</v>
      </c>
      <c r="N159" s="149"/>
      <c r="O159" s="136" t="e">
        <f>#REF!</f>
        <v>#REF!</v>
      </c>
      <c r="P159" s="137" t="e">
        <f>#REF!</f>
        <v>#REF!</v>
      </c>
      <c r="Q159" s="204" t="e">
        <f>O159</f>
        <v>#REF!</v>
      </c>
      <c r="R159" s="204" t="e">
        <f>O159*#REF!</f>
        <v>#REF!</v>
      </c>
      <c r="S159" s="335" t="e">
        <f>Q159*#REF!</f>
        <v>#REF!</v>
      </c>
      <c r="T159" s="342" t="e">
        <f>S159</f>
        <v>#REF!</v>
      </c>
      <c r="U159" s="137" t="e">
        <f>#REF!</f>
        <v>#REF!</v>
      </c>
      <c r="V159" s="137" t="e">
        <f>#REF!</f>
        <v>#REF!</v>
      </c>
      <c r="W159" s="204" t="e">
        <f>U159</f>
        <v>#REF!</v>
      </c>
      <c r="X159" s="204" t="e">
        <f>U159*#REF!</f>
        <v>#REF!</v>
      </c>
      <c r="Y159" s="335" t="e">
        <f>W159*#REF!</f>
        <v>#REF!</v>
      </c>
      <c r="Z159" s="342" t="e">
        <f>Y159</f>
        <v>#REF!</v>
      </c>
      <c r="AA159" s="446" t="e">
        <f>U159*#REF!</f>
        <v>#REF!</v>
      </c>
      <c r="AB159" s="447" t="e">
        <f>W159*#REF!</f>
        <v>#REF!</v>
      </c>
      <c r="AC159" s="447" t="e">
        <f>W159*#REF!</f>
        <v>#REF!</v>
      </c>
      <c r="AD159" s="137" t="e">
        <f>#REF!</f>
        <v>#REF!</v>
      </c>
      <c r="AE159" s="137" t="e">
        <f>#REF!</f>
        <v>#REF!</v>
      </c>
      <c r="AF159" s="219" t="e">
        <f>AD159</f>
        <v>#REF!</v>
      </c>
      <c r="AG159" s="219" t="e">
        <f>AD159*#REF!</f>
        <v>#REF!</v>
      </c>
      <c r="AH159" s="335" t="e">
        <f>AF159*#REF!</f>
        <v>#REF!</v>
      </c>
      <c r="AI159" s="342" t="e">
        <f>AH159</f>
        <v>#REF!</v>
      </c>
      <c r="AJ159" s="446" t="e">
        <f>AD159*#REF!</f>
        <v>#REF!</v>
      </c>
      <c r="AK159" s="447" t="e">
        <f>AF159*#REF!</f>
        <v>#REF!</v>
      </c>
      <c r="AL159" s="447" t="e">
        <f>AF159*#REF!</f>
        <v>#REF!</v>
      </c>
      <c r="AM159" s="137" t="e">
        <f>#REF!</f>
        <v>#REF!</v>
      </c>
      <c r="AN159" s="137" t="e">
        <f>#REF!</f>
        <v>#REF!</v>
      </c>
      <c r="AO159" s="219" t="e">
        <f>AM159</f>
        <v>#REF!</v>
      </c>
      <c r="AP159" s="219" t="e">
        <f>AM159*#REF!</f>
        <v>#REF!</v>
      </c>
      <c r="AQ159" s="335" t="e">
        <f>AO159*#REF!</f>
        <v>#REF!</v>
      </c>
      <c r="AR159" s="342" t="e">
        <f>AQ159</f>
        <v>#REF!</v>
      </c>
      <c r="AS159" s="446" t="e">
        <f>AM159*#REF!</f>
        <v>#REF!</v>
      </c>
      <c r="AT159" s="447" t="e">
        <f>AO159*#REF!</f>
        <v>#REF!</v>
      </c>
      <c r="AU159" s="451" t="e">
        <f>AO159*#REF!</f>
        <v>#REF!</v>
      </c>
      <c r="AV159" s="136" t="e">
        <f>#REF!</f>
        <v>#REF!</v>
      </c>
      <c r="AW159" s="137" t="e">
        <f>#REF!</f>
        <v>#REF!</v>
      </c>
      <c r="AX159" s="219" t="e">
        <f>AV159</f>
        <v>#REF!</v>
      </c>
      <c r="AY159" s="204" t="e">
        <f>AV159*#REF!</f>
        <v>#REF!</v>
      </c>
      <c r="AZ159" s="335" t="e">
        <f>AX159*#REF!</f>
        <v>#REF!</v>
      </c>
      <c r="BA159" s="342" t="e">
        <f>AZ159</f>
        <v>#REF!</v>
      </c>
      <c r="BB159" s="137" t="e">
        <f>#REF!</f>
        <v>#REF!</v>
      </c>
      <c r="BC159" s="137" t="e">
        <f>#REF!</f>
        <v>#REF!</v>
      </c>
      <c r="BD159" s="219" t="e">
        <f>BB159</f>
        <v>#REF!</v>
      </c>
      <c r="BE159" s="204" t="e">
        <f>BB159*#REF!</f>
        <v>#REF!</v>
      </c>
      <c r="BF159" s="335" t="e">
        <f>BD159*#REF!</f>
        <v>#REF!</v>
      </c>
      <c r="BG159" s="342" t="e">
        <f>BF159</f>
        <v>#REF!</v>
      </c>
      <c r="BH159" s="446" t="e">
        <f>BB159*#REF!</f>
        <v>#REF!</v>
      </c>
      <c r="BI159" s="447" t="e">
        <f>BD159*#REF!</f>
        <v>#REF!</v>
      </c>
      <c r="BJ159" s="447" t="e">
        <f>BD159*#REF!</f>
        <v>#REF!</v>
      </c>
      <c r="BK159" s="137" t="e">
        <f>#REF!</f>
        <v>#REF!</v>
      </c>
      <c r="BL159" s="137" t="e">
        <f>#REF!</f>
        <v>#REF!</v>
      </c>
      <c r="BM159" s="219" t="e">
        <f>BK159</f>
        <v>#REF!</v>
      </c>
      <c r="BN159" s="219" t="e">
        <f>BK159*#REF!</f>
        <v>#REF!</v>
      </c>
      <c r="BO159" s="335" t="e">
        <f>BM159*#REF!</f>
        <v>#REF!</v>
      </c>
      <c r="BP159" s="342" t="e">
        <f>BO159</f>
        <v>#REF!</v>
      </c>
      <c r="BQ159" s="446" t="e">
        <f>BK159*#REF!</f>
        <v>#REF!</v>
      </c>
      <c r="BR159" s="447" t="e">
        <f>BM159*#REF!</f>
        <v>#REF!</v>
      </c>
      <c r="BS159" s="447" t="e">
        <f>BM159*#REF!</f>
        <v>#REF!</v>
      </c>
      <c r="BT159" s="137" t="e">
        <f>#REF!</f>
        <v>#REF!</v>
      </c>
      <c r="BU159" s="137" t="e">
        <f>#REF!</f>
        <v>#REF!</v>
      </c>
      <c r="BV159" s="219" t="e">
        <f>BT159</f>
        <v>#REF!</v>
      </c>
      <c r="BW159" s="219" t="e">
        <f>BT159*#REF!</f>
        <v>#REF!</v>
      </c>
      <c r="BX159" s="335" t="e">
        <f>BV159*#REF!</f>
        <v>#REF!</v>
      </c>
      <c r="BY159" s="342" t="e">
        <f>BX159</f>
        <v>#REF!</v>
      </c>
      <c r="BZ159" s="446" t="e">
        <f>BT159*#REF!</f>
        <v>#REF!</v>
      </c>
      <c r="CA159" s="447" t="e">
        <f>BV159*#REF!</f>
        <v>#REF!</v>
      </c>
      <c r="CB159" s="447" t="e">
        <f>BV159*#REF!</f>
        <v>#REF!</v>
      </c>
      <c r="CC159" s="137" t="e">
        <f>#REF!</f>
        <v>#REF!</v>
      </c>
      <c r="CD159" s="137" t="e">
        <f>#REF!</f>
        <v>#REF!</v>
      </c>
      <c r="CE159" s="219" t="e">
        <f>CC159</f>
        <v>#REF!</v>
      </c>
      <c r="CF159" s="204" t="e">
        <f>CC159*#REF!</f>
        <v>#REF!</v>
      </c>
      <c r="CG159" s="335" t="e">
        <f>CE159*#REF!</f>
        <v>#REF!</v>
      </c>
      <c r="CH159" s="342" t="e">
        <f>CG159</f>
        <v>#REF!</v>
      </c>
      <c r="CI159" s="137" t="e">
        <f>#REF!</f>
        <v>#REF!</v>
      </c>
      <c r="CJ159" s="137" t="e">
        <f>#REF!</f>
        <v>#REF!</v>
      </c>
      <c r="CK159" s="219" t="e">
        <f>CI159</f>
        <v>#REF!</v>
      </c>
      <c r="CL159" s="204" t="e">
        <f>CI159*#REF!</f>
        <v>#REF!</v>
      </c>
      <c r="CM159" s="335" t="e">
        <f>CK159*#REF!</f>
        <v>#REF!</v>
      </c>
      <c r="CN159" s="342" t="e">
        <f>CM159</f>
        <v>#REF!</v>
      </c>
      <c r="CO159" s="446" t="e">
        <f>CI159*#REF!</f>
        <v>#REF!</v>
      </c>
      <c r="CP159" s="447" t="e">
        <f>CK159*#REF!</f>
        <v>#REF!</v>
      </c>
      <c r="CQ159" s="447" t="e">
        <f>CK159*#REF!</f>
        <v>#REF!</v>
      </c>
      <c r="CR159" s="137" t="e">
        <f>#REF!</f>
        <v>#REF!</v>
      </c>
      <c r="CS159" s="137" t="e">
        <f>#REF!</f>
        <v>#REF!</v>
      </c>
      <c r="CT159" s="219" t="e">
        <f>CR159</f>
        <v>#REF!</v>
      </c>
      <c r="CU159" s="219" t="e">
        <f>CR159*#REF!</f>
        <v>#REF!</v>
      </c>
      <c r="CV159" s="335" t="e">
        <f>CT159*#REF!</f>
        <v>#REF!</v>
      </c>
      <c r="CW159" s="342" t="e">
        <f>CV159</f>
        <v>#REF!</v>
      </c>
      <c r="CX159" s="446" t="e">
        <f>CR159*#REF!</f>
        <v>#REF!</v>
      </c>
      <c r="CY159" s="447" t="e">
        <f>CT159*#REF!</f>
        <v>#REF!</v>
      </c>
      <c r="CZ159" s="447" t="e">
        <f>CT159*#REF!</f>
        <v>#REF!</v>
      </c>
      <c r="DA159" s="137" t="e">
        <f>#REF!</f>
        <v>#REF!</v>
      </c>
      <c r="DB159" s="137" t="e">
        <f>#REF!</f>
        <v>#REF!</v>
      </c>
      <c r="DC159" s="219" t="e">
        <f>DA159</f>
        <v>#REF!</v>
      </c>
      <c r="DD159" s="219" t="e">
        <f>DA159*#REF!</f>
        <v>#REF!</v>
      </c>
      <c r="DE159" s="335" t="e">
        <f>DC159*#REF!</f>
        <v>#REF!</v>
      </c>
      <c r="DF159" s="342" t="e">
        <f>DE159</f>
        <v>#REF!</v>
      </c>
      <c r="DG159" s="446" t="e">
        <f>DA159*#REF!</f>
        <v>#REF!</v>
      </c>
      <c r="DH159" s="447" t="e">
        <f>DC159*#REF!</f>
        <v>#REF!</v>
      </c>
      <c r="DI159" s="451" t="e">
        <f>DC159*#REF!</f>
        <v>#REF!</v>
      </c>
      <c r="DJ159" s="136" t="e">
        <f>#REF!</f>
        <v>#REF!</v>
      </c>
      <c r="DK159" s="137" t="e">
        <f>#REF!</f>
        <v>#REF!</v>
      </c>
      <c r="DL159" s="219" t="e">
        <f>DJ159</f>
        <v>#REF!</v>
      </c>
      <c r="DM159" s="204" t="e">
        <f>DJ159*#REF!</f>
        <v>#REF!</v>
      </c>
      <c r="DN159" s="335" t="e">
        <f>DL159*#REF!</f>
        <v>#REF!</v>
      </c>
      <c r="DO159" s="342" t="e">
        <f>DN159</f>
        <v>#REF!</v>
      </c>
      <c r="DP159" s="137" t="e">
        <f>#REF!</f>
        <v>#REF!</v>
      </c>
      <c r="DQ159" s="137" t="e">
        <f>#REF!</f>
        <v>#REF!</v>
      </c>
      <c r="DR159" s="219" t="e">
        <f>DP159</f>
        <v>#REF!</v>
      </c>
      <c r="DS159" s="204" t="e">
        <f>DP159*#REF!</f>
        <v>#REF!</v>
      </c>
      <c r="DT159" s="335" t="e">
        <f>DR159*#REF!</f>
        <v>#REF!</v>
      </c>
      <c r="DU159" s="342" t="e">
        <f>DT159</f>
        <v>#REF!</v>
      </c>
      <c r="DV159" s="446" t="e">
        <f>DP159*#REF!</f>
        <v>#REF!</v>
      </c>
      <c r="DW159" s="447" t="e">
        <f>DR159*#REF!</f>
        <v>#REF!</v>
      </c>
      <c r="DX159" s="447" t="e">
        <f>DR159*#REF!</f>
        <v>#REF!</v>
      </c>
      <c r="DY159" s="137" t="e">
        <f>#REF!</f>
        <v>#REF!</v>
      </c>
      <c r="DZ159" s="137" t="e">
        <f>#REF!</f>
        <v>#REF!</v>
      </c>
      <c r="EA159" s="219" t="e">
        <f>DY159</f>
        <v>#REF!</v>
      </c>
      <c r="EB159" s="219" t="e">
        <f>DY159*#REF!</f>
        <v>#REF!</v>
      </c>
      <c r="EC159" s="335" t="e">
        <f>EA159*#REF!</f>
        <v>#REF!</v>
      </c>
      <c r="ED159" s="342" t="e">
        <f>EC159</f>
        <v>#REF!</v>
      </c>
      <c r="EE159" s="446" t="e">
        <f>DY159*#REF!</f>
        <v>#REF!</v>
      </c>
      <c r="EF159" s="447" t="e">
        <f>EA159*#REF!</f>
        <v>#REF!</v>
      </c>
      <c r="EG159" s="447" t="e">
        <f>EA159*#REF!</f>
        <v>#REF!</v>
      </c>
      <c r="EH159" s="137" t="e">
        <f>#REF!</f>
        <v>#REF!</v>
      </c>
      <c r="EI159" s="137" t="e">
        <f>#REF!</f>
        <v>#REF!</v>
      </c>
      <c r="EJ159" s="219" t="e">
        <f>EH159</f>
        <v>#REF!</v>
      </c>
      <c r="EK159" s="219" t="e">
        <f>EH159*#REF!</f>
        <v>#REF!</v>
      </c>
      <c r="EL159" s="335" t="e">
        <f>EJ159*#REF!</f>
        <v>#REF!</v>
      </c>
      <c r="EM159" s="342" t="e">
        <f>EL159</f>
        <v>#REF!</v>
      </c>
      <c r="EN159" s="446" t="e">
        <f>EH159*#REF!</f>
        <v>#REF!</v>
      </c>
      <c r="EO159" s="447" t="e">
        <f>EJ159*#REF!</f>
        <v>#REF!</v>
      </c>
      <c r="EP159" s="447" t="e">
        <f>EJ159*#REF!</f>
        <v>#REF!</v>
      </c>
      <c r="EQ159" s="136" t="e">
        <f>#REF!</f>
        <v>#REF!</v>
      </c>
      <c r="ER159" s="137" t="e">
        <f>#REF!</f>
        <v>#REF!</v>
      </c>
      <c r="ES159" s="219" t="e">
        <f>EQ159</f>
        <v>#REF!</v>
      </c>
      <c r="ET159" s="204" t="e">
        <f>EQ159*#REF!</f>
        <v>#REF!</v>
      </c>
      <c r="EU159" s="335" t="e">
        <f>ES159*#REF!</f>
        <v>#REF!</v>
      </c>
      <c r="EV159" s="342" t="e">
        <f>EU159</f>
        <v>#REF!</v>
      </c>
      <c r="EW159" s="137" t="e">
        <f>#REF!</f>
        <v>#REF!</v>
      </c>
      <c r="EX159" s="137" t="e">
        <f>#REF!</f>
        <v>#REF!</v>
      </c>
      <c r="EY159" s="219" t="e">
        <f>EW159</f>
        <v>#REF!</v>
      </c>
      <c r="EZ159" s="204" t="e">
        <f>EW159*#REF!</f>
        <v>#REF!</v>
      </c>
      <c r="FA159" s="335" t="e">
        <f>EY159*#REF!</f>
        <v>#REF!</v>
      </c>
      <c r="FB159" s="342" t="e">
        <f>FA159</f>
        <v>#REF!</v>
      </c>
      <c r="FC159" s="446" t="e">
        <f>EW159*#REF!</f>
        <v>#REF!</v>
      </c>
      <c r="FD159" s="447" t="e">
        <f>EY159*#REF!</f>
        <v>#REF!</v>
      </c>
      <c r="FE159" s="447" t="e">
        <f>EY159*#REF!</f>
        <v>#REF!</v>
      </c>
      <c r="FF159" s="137" t="e">
        <f>#REF!</f>
        <v>#REF!</v>
      </c>
      <c r="FG159" s="137" t="e">
        <f>#REF!</f>
        <v>#REF!</v>
      </c>
      <c r="FH159" s="219" t="e">
        <f>FF159</f>
        <v>#REF!</v>
      </c>
      <c r="FI159" s="219" t="e">
        <f>FF159*#REF!</f>
        <v>#REF!</v>
      </c>
      <c r="FJ159" s="335" t="e">
        <f>FH159*#REF!</f>
        <v>#REF!</v>
      </c>
      <c r="FK159" s="342" t="e">
        <f>FJ159</f>
        <v>#REF!</v>
      </c>
      <c r="FL159" s="446" t="e">
        <f>FF159*#REF!</f>
        <v>#REF!</v>
      </c>
      <c r="FM159" s="447" t="e">
        <f>FH159*#REF!</f>
        <v>#REF!</v>
      </c>
      <c r="FN159" s="447" t="e">
        <f>FH159*#REF!</f>
        <v>#REF!</v>
      </c>
      <c r="FO159" s="137" t="e">
        <f>#REF!</f>
        <v>#REF!</v>
      </c>
      <c r="FP159" s="137" t="e">
        <f>#REF!</f>
        <v>#REF!</v>
      </c>
      <c r="FQ159" s="219" t="e">
        <f>FO159</f>
        <v>#REF!</v>
      </c>
      <c r="FR159" s="219" t="e">
        <f>FO159*#REF!</f>
        <v>#REF!</v>
      </c>
      <c r="FS159" s="335" t="e">
        <f>FQ159*#REF!</f>
        <v>#REF!</v>
      </c>
      <c r="FT159" s="342" t="e">
        <f>FS159</f>
        <v>#REF!</v>
      </c>
      <c r="FU159" s="446" t="e">
        <f>FO159*#REF!</f>
        <v>#REF!</v>
      </c>
      <c r="FV159" s="460" t="e">
        <f>FQ159*#REF!</f>
        <v>#REF!</v>
      </c>
      <c r="FW159" s="673" t="e">
        <f>FQ159*#REF!</f>
        <v>#REF!</v>
      </c>
    </row>
    <row r="160" spans="1:179" s="12" customFormat="1">
      <c r="A160" s="884"/>
      <c r="B160" s="878" t="s">
        <v>867</v>
      </c>
      <c r="C160" s="337" t="s">
        <v>868</v>
      </c>
      <c r="D160" s="334" t="s">
        <v>175</v>
      </c>
      <c r="E160" s="284" t="e">
        <f t="shared" ref="E160:E171" si="1065">U70+BB70+CI70+DP70+EW70+U160+BB160+CI160+DP160+EW160+U250+BB250+CI250+DP250+EW250+U340+BB340+CI340+DP340+EW340</f>
        <v>#REF!</v>
      </c>
      <c r="F160" s="285" t="e">
        <f t="shared" ref="F160:F171" si="1066">V70+BC70+CJ70+DQ70+EX70+V160+BC160+CJ160+DQ160+EX160+V250+BC250+CJ250+DQ250+EX250+V340+BC340+CJ340+DQ340+EX340</f>
        <v>#REF!</v>
      </c>
      <c r="G160" s="285" t="e">
        <f t="shared" ref="G160:G171" si="1067">W70+BD70+CK70+DR70+EY70+W160+BD160+CK160+DR160+EY160+W250+BD250+CK250+DR250+EY250+W340+BD340+CK340+DR340+EY340</f>
        <v>#REF!</v>
      </c>
      <c r="H160" s="285" t="e">
        <f t="shared" ref="H160:H171" si="1068">X70+BE70+CL70+DS70+EZ70+X160+BE160+CL160+DS160+EZ160+X250+BE250+CL250+DS250+EZ250+X340+BE340+CL340+DS340+EZ340</f>
        <v>#REF!</v>
      </c>
      <c r="I160" s="285" t="e">
        <f t="shared" ref="I160:I171" si="1069">Y70+BF70+CM70+DT70+FA70+Y160+BF160+CM160+DT160+FA160+Y250+BF250+CM250+DT250+FA250+Y340+BF340+CM340+DT340+FA340</f>
        <v>#REF!</v>
      </c>
      <c r="J160" s="285" t="e">
        <f t="shared" ref="J160:J171" si="1070">Z70+BG70+CN70+DU70+FB70+Z160+BG160+CN160+DU160+FB160+Z250+BG250+CN250+DU250+FB250+Z340+BG340+CN340+DU340+FB340</f>
        <v>#REF!</v>
      </c>
      <c r="K160" s="129"/>
      <c r="L160" s="131"/>
      <c r="M160" s="744"/>
      <c r="N160" s="149"/>
      <c r="O160" s="378" t="e">
        <f>#REF!</f>
        <v>#REF!</v>
      </c>
      <c r="P160" s="379" t="e">
        <f>#REF!</f>
        <v>#REF!</v>
      </c>
      <c r="Q160" s="204" t="e">
        <f t="shared" ref="Q160:Q171" si="1071">O160</f>
        <v>#REF!</v>
      </c>
      <c r="R160" s="204" t="e">
        <f>O160*#REF!</f>
        <v>#REF!</v>
      </c>
      <c r="S160" s="335" t="e">
        <f>Q160*#REF!</f>
        <v>#REF!</v>
      </c>
      <c r="T160" s="342" t="e">
        <f t="shared" ref="T160:T171" si="1072">S160</f>
        <v>#REF!</v>
      </c>
      <c r="U160" s="379" t="e">
        <f>#REF!</f>
        <v>#REF!</v>
      </c>
      <c r="V160" s="379" t="e">
        <f>#REF!</f>
        <v>#REF!</v>
      </c>
      <c r="W160" s="204" t="e">
        <f t="shared" ref="W160:W171" si="1073">U160</f>
        <v>#REF!</v>
      </c>
      <c r="X160" s="204" t="e">
        <f>U160*#REF!</f>
        <v>#REF!</v>
      </c>
      <c r="Y160" s="335" t="e">
        <f>W160*#REF!</f>
        <v>#REF!</v>
      </c>
      <c r="Z160" s="342" t="e">
        <f t="shared" ref="Z160:Z171" si="1074">Y160</f>
        <v>#REF!</v>
      </c>
      <c r="AA160" s="448" t="e">
        <f>U160*#REF!</f>
        <v>#REF!</v>
      </c>
      <c r="AB160" s="703" t="e">
        <f>W160*#REF!</f>
        <v>#REF!</v>
      </c>
      <c r="AC160" s="703" t="e">
        <f>W160*#REF!</f>
        <v>#REF!</v>
      </c>
      <c r="AD160" s="704" t="e">
        <f>#REF!</f>
        <v>#REF!</v>
      </c>
      <c r="AE160" s="379" t="e">
        <f>#REF!</f>
        <v>#REF!</v>
      </c>
      <c r="AF160" s="219" t="e">
        <f t="shared" ref="AF160:AF171" si="1075">AD160</f>
        <v>#REF!</v>
      </c>
      <c r="AG160" s="219" t="e">
        <f>AD160*#REF!</f>
        <v>#REF!</v>
      </c>
      <c r="AH160" s="335" t="e">
        <f>AF160*#REF!</f>
        <v>#REF!</v>
      </c>
      <c r="AI160" s="342" t="e">
        <f t="shared" ref="AI160:AI171" si="1076">AH160</f>
        <v>#REF!</v>
      </c>
      <c r="AJ160" s="448" t="e">
        <f>AD160*#REF!</f>
        <v>#REF!</v>
      </c>
      <c r="AK160" s="703" t="e">
        <f>AF160*#REF!</f>
        <v>#REF!</v>
      </c>
      <c r="AL160" s="703" t="e">
        <f>AF160*#REF!</f>
        <v>#REF!</v>
      </c>
      <c r="AM160" s="379" t="e">
        <f>#REF!</f>
        <v>#REF!</v>
      </c>
      <c r="AN160" s="379" t="e">
        <f>#REF!</f>
        <v>#REF!</v>
      </c>
      <c r="AO160" s="219" t="e">
        <f t="shared" ref="AO160:AO171" si="1077">AM160</f>
        <v>#REF!</v>
      </c>
      <c r="AP160" s="219" t="e">
        <f>AM160*#REF!</f>
        <v>#REF!</v>
      </c>
      <c r="AQ160" s="335" t="e">
        <f>AO160*#REF!</f>
        <v>#REF!</v>
      </c>
      <c r="AR160" s="342" t="e">
        <f t="shared" ref="AR160:AR171" si="1078">AQ160</f>
        <v>#REF!</v>
      </c>
      <c r="AS160" s="448" t="e">
        <f>AM160*#REF!</f>
        <v>#REF!</v>
      </c>
      <c r="AT160" s="703" t="e">
        <f>AO160*#REF!</f>
        <v>#REF!</v>
      </c>
      <c r="AU160" s="703" t="e">
        <f>AO160*#REF!</f>
        <v>#REF!</v>
      </c>
      <c r="AV160" s="380" t="e">
        <f>#REF!</f>
        <v>#REF!</v>
      </c>
      <c r="AW160" s="379" t="e">
        <f>#REF!</f>
        <v>#REF!</v>
      </c>
      <c r="AX160" s="219" t="e">
        <f t="shared" ref="AX160:AX171" si="1079">AV160</f>
        <v>#REF!</v>
      </c>
      <c r="AY160" s="204" t="e">
        <f>AV160*#REF!</f>
        <v>#REF!</v>
      </c>
      <c r="AZ160" s="335" t="e">
        <f>AX160*#REF!</f>
        <v>#REF!</v>
      </c>
      <c r="BA160" s="342" t="e">
        <f t="shared" ref="BA160:BA171" si="1080">AZ160</f>
        <v>#REF!</v>
      </c>
      <c r="BB160" s="379" t="e">
        <f>#REF!</f>
        <v>#REF!</v>
      </c>
      <c r="BC160" s="379" t="e">
        <f>#REF!</f>
        <v>#REF!</v>
      </c>
      <c r="BD160" s="219" t="e">
        <f t="shared" ref="BD160:BD171" si="1081">BB160</f>
        <v>#REF!</v>
      </c>
      <c r="BE160" s="204" t="e">
        <f>BB160*#REF!</f>
        <v>#REF!</v>
      </c>
      <c r="BF160" s="335" t="e">
        <f>BD160*#REF!</f>
        <v>#REF!</v>
      </c>
      <c r="BG160" s="342" t="e">
        <f t="shared" ref="BG160:BG171" si="1082">BF160</f>
        <v>#REF!</v>
      </c>
      <c r="BH160" s="448" t="e">
        <f>BB160*#REF!</f>
        <v>#REF!</v>
      </c>
      <c r="BI160" s="703" t="e">
        <f>BD160*#REF!</f>
        <v>#REF!</v>
      </c>
      <c r="BJ160" s="703" t="e">
        <f>BD160*#REF!</f>
        <v>#REF!</v>
      </c>
      <c r="BK160" s="704" t="e">
        <f>#REF!</f>
        <v>#REF!</v>
      </c>
      <c r="BL160" s="379" t="e">
        <f>#REF!</f>
        <v>#REF!</v>
      </c>
      <c r="BM160" s="219" t="e">
        <f t="shared" ref="BM160:BM171" si="1083">BK160</f>
        <v>#REF!</v>
      </c>
      <c r="BN160" s="219" t="e">
        <f>BK160*#REF!</f>
        <v>#REF!</v>
      </c>
      <c r="BO160" s="335" t="e">
        <f>BM160*#REF!</f>
        <v>#REF!</v>
      </c>
      <c r="BP160" s="342" t="e">
        <f t="shared" ref="BP160:BP171" si="1084">BO160</f>
        <v>#REF!</v>
      </c>
      <c r="BQ160" s="448" t="e">
        <f>BK160*#REF!</f>
        <v>#REF!</v>
      </c>
      <c r="BR160" s="703" t="e">
        <f>BM160*#REF!</f>
        <v>#REF!</v>
      </c>
      <c r="BS160" s="703" t="e">
        <f>BM160*#REF!</f>
        <v>#REF!</v>
      </c>
      <c r="BT160" s="379" t="e">
        <f>#REF!</f>
        <v>#REF!</v>
      </c>
      <c r="BU160" s="379" t="e">
        <f>#REF!</f>
        <v>#REF!</v>
      </c>
      <c r="BV160" s="219" t="e">
        <f t="shared" ref="BV160:BV171" si="1085">BT160</f>
        <v>#REF!</v>
      </c>
      <c r="BW160" s="219" t="e">
        <f>BT160*#REF!</f>
        <v>#REF!</v>
      </c>
      <c r="BX160" s="335" t="e">
        <f>BV160*#REF!</f>
        <v>#REF!</v>
      </c>
      <c r="BY160" s="342" t="e">
        <f t="shared" ref="BY160:BY171" si="1086">BX160</f>
        <v>#REF!</v>
      </c>
      <c r="BZ160" s="448" t="e">
        <f>BT160*#REF!</f>
        <v>#REF!</v>
      </c>
      <c r="CA160" s="703" t="e">
        <f>BV160*#REF!</f>
        <v>#REF!</v>
      </c>
      <c r="CB160" s="705" t="e">
        <f>BV160*#REF!</f>
        <v>#REF!</v>
      </c>
      <c r="CC160" s="380" t="e">
        <f>#REF!</f>
        <v>#REF!</v>
      </c>
      <c r="CD160" s="379" t="e">
        <f>#REF!</f>
        <v>#REF!</v>
      </c>
      <c r="CE160" s="219" t="e">
        <f t="shared" ref="CE160:CE171" si="1087">CC160</f>
        <v>#REF!</v>
      </c>
      <c r="CF160" s="204" t="e">
        <f>CC160*#REF!</f>
        <v>#REF!</v>
      </c>
      <c r="CG160" s="335" t="e">
        <f>CE160*#REF!</f>
        <v>#REF!</v>
      </c>
      <c r="CH160" s="342" t="e">
        <f t="shared" ref="CH160:CH171" si="1088">CG160</f>
        <v>#REF!</v>
      </c>
      <c r="CI160" s="379" t="e">
        <f>#REF!</f>
        <v>#REF!</v>
      </c>
      <c r="CJ160" s="379" t="e">
        <f>#REF!</f>
        <v>#REF!</v>
      </c>
      <c r="CK160" s="219" t="e">
        <f t="shared" ref="CK160:CK171" si="1089">CI160</f>
        <v>#REF!</v>
      </c>
      <c r="CL160" s="204" t="e">
        <f>CI160*#REF!</f>
        <v>#REF!</v>
      </c>
      <c r="CM160" s="335" t="e">
        <f>CK160*#REF!</f>
        <v>#REF!</v>
      </c>
      <c r="CN160" s="342" t="e">
        <f t="shared" ref="CN160:CN171" si="1090">CM160</f>
        <v>#REF!</v>
      </c>
      <c r="CO160" s="448" t="e">
        <f>CI160*#REF!</f>
        <v>#REF!</v>
      </c>
      <c r="CP160" s="703" t="e">
        <f>CK160*#REF!</f>
        <v>#REF!</v>
      </c>
      <c r="CQ160" s="705" t="e">
        <f>CK160*#REF!</f>
        <v>#REF!</v>
      </c>
      <c r="CR160" s="706" t="e">
        <f>#REF!</f>
        <v>#REF!</v>
      </c>
      <c r="CS160" s="379" t="e">
        <f>#REF!</f>
        <v>#REF!</v>
      </c>
      <c r="CT160" s="219" t="e">
        <f t="shared" ref="CT160:CT171" si="1091">CR160</f>
        <v>#REF!</v>
      </c>
      <c r="CU160" s="219" t="e">
        <f>CR160*#REF!</f>
        <v>#REF!</v>
      </c>
      <c r="CV160" s="335" t="e">
        <f>CT160*#REF!</f>
        <v>#REF!</v>
      </c>
      <c r="CW160" s="342" t="e">
        <f t="shared" ref="CW160:CW171" si="1092">CV160</f>
        <v>#REF!</v>
      </c>
      <c r="CX160" s="448" t="e">
        <f>CR160*#REF!</f>
        <v>#REF!</v>
      </c>
      <c r="CY160" s="703" t="e">
        <f>CT160*#REF!</f>
        <v>#REF!</v>
      </c>
      <c r="CZ160" s="705" t="e">
        <f>CT160*#REF!</f>
        <v>#REF!</v>
      </c>
      <c r="DA160" s="378" t="e">
        <f>#REF!</f>
        <v>#REF!</v>
      </c>
      <c r="DB160" s="379" t="e">
        <f>#REF!</f>
        <v>#REF!</v>
      </c>
      <c r="DC160" s="219" t="e">
        <f t="shared" ref="DC160:DC171" si="1093">DA160</f>
        <v>#REF!</v>
      </c>
      <c r="DD160" s="219" t="e">
        <f>DA160*#REF!</f>
        <v>#REF!</v>
      </c>
      <c r="DE160" s="335" t="e">
        <f>DC160*#REF!</f>
        <v>#REF!</v>
      </c>
      <c r="DF160" s="342" t="e">
        <f t="shared" ref="DF160:DF171" si="1094">DE160</f>
        <v>#REF!</v>
      </c>
      <c r="DG160" s="448" t="e">
        <f>DA160*#REF!</f>
        <v>#REF!</v>
      </c>
      <c r="DH160" s="703" t="e">
        <f>DC160*#REF!</f>
        <v>#REF!</v>
      </c>
      <c r="DI160" s="705" t="e">
        <f>DC160*#REF!</f>
        <v>#REF!</v>
      </c>
      <c r="DJ160" s="380" t="e">
        <f>#REF!</f>
        <v>#REF!</v>
      </c>
      <c r="DK160" s="379" t="e">
        <f>#REF!</f>
        <v>#REF!</v>
      </c>
      <c r="DL160" s="219" t="e">
        <f t="shared" ref="DL160:DL171" si="1095">DJ160</f>
        <v>#REF!</v>
      </c>
      <c r="DM160" s="204" t="e">
        <f>DJ160*#REF!</f>
        <v>#REF!</v>
      </c>
      <c r="DN160" s="335" t="e">
        <f>DL160*#REF!</f>
        <v>#REF!</v>
      </c>
      <c r="DO160" s="342" t="e">
        <f t="shared" ref="DO160:DO171" si="1096">DN160</f>
        <v>#REF!</v>
      </c>
      <c r="DP160" s="379" t="e">
        <f>#REF!</f>
        <v>#REF!</v>
      </c>
      <c r="DQ160" s="379" t="e">
        <f>#REF!</f>
        <v>#REF!</v>
      </c>
      <c r="DR160" s="219" t="e">
        <f t="shared" ref="DR160:DR171" si="1097">DP160</f>
        <v>#REF!</v>
      </c>
      <c r="DS160" s="204" t="e">
        <f>DP160*#REF!</f>
        <v>#REF!</v>
      </c>
      <c r="DT160" s="335" t="e">
        <f>DR160*#REF!</f>
        <v>#REF!</v>
      </c>
      <c r="DU160" s="342" t="e">
        <f t="shared" ref="DU160:DU171" si="1098">DT160</f>
        <v>#REF!</v>
      </c>
      <c r="DV160" s="448" t="e">
        <f>DP160*#REF!</f>
        <v>#REF!</v>
      </c>
      <c r="DW160" s="703" t="e">
        <f>DR160*#REF!</f>
        <v>#REF!</v>
      </c>
      <c r="DX160" s="705" t="e">
        <f>DR160*#REF!</f>
        <v>#REF!</v>
      </c>
      <c r="DY160" s="704" t="e">
        <f>#REF!</f>
        <v>#REF!</v>
      </c>
      <c r="DZ160" s="379" t="e">
        <f>#REF!</f>
        <v>#REF!</v>
      </c>
      <c r="EA160" s="219" t="e">
        <f t="shared" ref="EA160:EA171" si="1099">DY160</f>
        <v>#REF!</v>
      </c>
      <c r="EB160" s="219" t="e">
        <f>DY160*#REF!</f>
        <v>#REF!</v>
      </c>
      <c r="EC160" s="335" t="e">
        <f>EA160*#REF!</f>
        <v>#REF!</v>
      </c>
      <c r="ED160" s="342" t="e">
        <f t="shared" ref="ED160:ED171" si="1100">EC160</f>
        <v>#REF!</v>
      </c>
      <c r="EE160" s="448" t="e">
        <f>DY160*#REF!</f>
        <v>#REF!</v>
      </c>
      <c r="EF160" s="703" t="e">
        <f>EA160*#REF!</f>
        <v>#REF!</v>
      </c>
      <c r="EG160" s="705" t="e">
        <f>EA160*#REF!</f>
        <v>#REF!</v>
      </c>
      <c r="EH160" s="379" t="e">
        <f>#REF!</f>
        <v>#REF!</v>
      </c>
      <c r="EI160" s="379" t="e">
        <f>#REF!</f>
        <v>#REF!</v>
      </c>
      <c r="EJ160" s="219" t="e">
        <f t="shared" ref="EJ160:EJ171" si="1101">EH160</f>
        <v>#REF!</v>
      </c>
      <c r="EK160" s="219" t="e">
        <f>EH160*#REF!</f>
        <v>#REF!</v>
      </c>
      <c r="EL160" s="335" t="e">
        <f>EJ160*#REF!</f>
        <v>#REF!</v>
      </c>
      <c r="EM160" s="342" t="e">
        <f t="shared" ref="EM160:EM171" si="1102">EL160</f>
        <v>#REF!</v>
      </c>
      <c r="EN160" s="448" t="e">
        <f>EH160*#REF!</f>
        <v>#REF!</v>
      </c>
      <c r="EO160" s="703" t="e">
        <f>EJ160*#REF!</f>
        <v>#REF!</v>
      </c>
      <c r="EP160" s="705" t="e">
        <f>EJ160*#REF!</f>
        <v>#REF!</v>
      </c>
      <c r="EQ160" s="380" t="e">
        <f>#REF!</f>
        <v>#REF!</v>
      </c>
      <c r="ER160" s="379" t="e">
        <f>#REF!</f>
        <v>#REF!</v>
      </c>
      <c r="ES160" s="219" t="e">
        <f t="shared" ref="ES160:ES171" si="1103">EQ160</f>
        <v>#REF!</v>
      </c>
      <c r="ET160" s="204" t="e">
        <f>EQ160*#REF!</f>
        <v>#REF!</v>
      </c>
      <c r="EU160" s="335" t="e">
        <f>ES160*#REF!</f>
        <v>#REF!</v>
      </c>
      <c r="EV160" s="342" t="e">
        <f t="shared" ref="EV160:EV171" si="1104">EU160</f>
        <v>#REF!</v>
      </c>
      <c r="EW160" s="379" t="e">
        <f>#REF!</f>
        <v>#REF!</v>
      </c>
      <c r="EX160" s="379" t="e">
        <f>#REF!</f>
        <v>#REF!</v>
      </c>
      <c r="EY160" s="219" t="e">
        <f t="shared" ref="EY160:EY171" si="1105">EW160</f>
        <v>#REF!</v>
      </c>
      <c r="EZ160" s="204" t="e">
        <f>EW160*#REF!</f>
        <v>#REF!</v>
      </c>
      <c r="FA160" s="335" t="e">
        <f>EY160*#REF!</f>
        <v>#REF!</v>
      </c>
      <c r="FB160" s="342" t="e">
        <f t="shared" ref="FB160:FB171" si="1106">FA160</f>
        <v>#REF!</v>
      </c>
      <c r="FC160" s="448" t="e">
        <f>EW160*#REF!</f>
        <v>#REF!</v>
      </c>
      <c r="FD160" s="703" t="e">
        <f>EY160*#REF!</f>
        <v>#REF!</v>
      </c>
      <c r="FE160" s="705" t="e">
        <f>EY160*#REF!</f>
        <v>#REF!</v>
      </c>
      <c r="FF160" s="704" t="e">
        <f>#REF!</f>
        <v>#REF!</v>
      </c>
      <c r="FG160" s="379" t="e">
        <f>#REF!</f>
        <v>#REF!</v>
      </c>
      <c r="FH160" s="219" t="e">
        <f t="shared" ref="FH160:FH171" si="1107">FF160</f>
        <v>#REF!</v>
      </c>
      <c r="FI160" s="219" t="e">
        <f>FF160*#REF!</f>
        <v>#REF!</v>
      </c>
      <c r="FJ160" s="335" t="e">
        <f>FH160*#REF!</f>
        <v>#REF!</v>
      </c>
      <c r="FK160" s="342" t="e">
        <f t="shared" ref="FK160:FK171" si="1108">FJ160</f>
        <v>#REF!</v>
      </c>
      <c r="FL160" s="448" t="e">
        <f>FF160*#REF!</f>
        <v>#REF!</v>
      </c>
      <c r="FM160" s="703" t="e">
        <f>FH160*#REF!</f>
        <v>#REF!</v>
      </c>
      <c r="FN160" s="705" t="e">
        <f>FH160*#REF!</f>
        <v>#REF!</v>
      </c>
      <c r="FO160" s="379" t="e">
        <f>#REF!</f>
        <v>#REF!</v>
      </c>
      <c r="FP160" s="379" t="e">
        <f>#REF!</f>
        <v>#REF!</v>
      </c>
      <c r="FQ160" s="219" t="e">
        <f t="shared" ref="FQ160:FQ171" si="1109">FO160</f>
        <v>#REF!</v>
      </c>
      <c r="FR160" s="219" t="e">
        <f>FO160*#REF!</f>
        <v>#REF!</v>
      </c>
      <c r="FS160" s="335" t="e">
        <f>FQ160*#REF!</f>
        <v>#REF!</v>
      </c>
      <c r="FT160" s="342" t="e">
        <f t="shared" ref="FT160:FT171" si="1110">FS160</f>
        <v>#REF!</v>
      </c>
      <c r="FU160" s="448" t="e">
        <f>FO160*#REF!</f>
        <v>#REF!</v>
      </c>
      <c r="FV160" s="707" t="e">
        <f>FQ160*#REF!</f>
        <v>#REF!</v>
      </c>
      <c r="FW160" s="708" t="e">
        <f>FQ160*#REF!</f>
        <v>#REF!</v>
      </c>
    </row>
    <row r="161" spans="1:179" s="12" customFormat="1">
      <c r="A161" s="884"/>
      <c r="B161" s="879"/>
      <c r="C161" s="353" t="s">
        <v>869</v>
      </c>
      <c r="D161" s="334" t="s">
        <v>175</v>
      </c>
      <c r="E161" s="262" t="e">
        <f t="shared" si="1065"/>
        <v>#REF!</v>
      </c>
      <c r="F161" s="263" t="e">
        <f t="shared" si="1066"/>
        <v>#REF!</v>
      </c>
      <c r="G161" s="263" t="e">
        <f t="shared" si="1067"/>
        <v>#REF!</v>
      </c>
      <c r="H161" s="263" t="e">
        <f t="shared" si="1068"/>
        <v>#REF!</v>
      </c>
      <c r="I161" s="263" t="e">
        <f t="shared" si="1069"/>
        <v>#REF!</v>
      </c>
      <c r="J161" s="263" t="e">
        <f t="shared" si="1070"/>
        <v>#REF!</v>
      </c>
      <c r="K161" s="129"/>
      <c r="L161" s="131"/>
      <c r="M161" s="744"/>
      <c r="N161" s="149"/>
      <c r="O161" s="378" t="e">
        <f>#REF!</f>
        <v>#REF!</v>
      </c>
      <c r="P161" s="379" t="e">
        <f>#REF!</f>
        <v>#REF!</v>
      </c>
      <c r="Q161" s="204" t="e">
        <f t="shared" si="1071"/>
        <v>#REF!</v>
      </c>
      <c r="R161" s="204" t="e">
        <f>O161*#REF!</f>
        <v>#REF!</v>
      </c>
      <c r="S161" s="335" t="e">
        <f>Q161*#REF!</f>
        <v>#REF!</v>
      </c>
      <c r="T161" s="342" t="e">
        <f t="shared" si="1072"/>
        <v>#REF!</v>
      </c>
      <c r="U161" s="379" t="e">
        <f>#REF!</f>
        <v>#REF!</v>
      </c>
      <c r="V161" s="379" t="e">
        <f>#REF!</f>
        <v>#REF!</v>
      </c>
      <c r="W161" s="204" t="e">
        <f t="shared" si="1073"/>
        <v>#REF!</v>
      </c>
      <c r="X161" s="204" t="e">
        <f>U161*#REF!</f>
        <v>#REF!</v>
      </c>
      <c r="Y161" s="335" t="e">
        <f>W161*#REF!</f>
        <v>#REF!</v>
      </c>
      <c r="Z161" s="342" t="e">
        <f t="shared" si="1074"/>
        <v>#REF!</v>
      </c>
      <c r="AA161" s="448" t="e">
        <f>U161*#REF!</f>
        <v>#REF!</v>
      </c>
      <c r="AB161" s="703" t="e">
        <f>W161*#REF!</f>
        <v>#REF!</v>
      </c>
      <c r="AC161" s="703" t="e">
        <f>W161*#REF!</f>
        <v>#REF!</v>
      </c>
      <c r="AD161" s="704" t="e">
        <f>#REF!</f>
        <v>#REF!</v>
      </c>
      <c r="AE161" s="379" t="e">
        <f>#REF!</f>
        <v>#REF!</v>
      </c>
      <c r="AF161" s="219" t="e">
        <f t="shared" si="1075"/>
        <v>#REF!</v>
      </c>
      <c r="AG161" s="219" t="e">
        <f>AD161*#REF!</f>
        <v>#REF!</v>
      </c>
      <c r="AH161" s="335" t="e">
        <f>AF161*#REF!</f>
        <v>#REF!</v>
      </c>
      <c r="AI161" s="342" t="e">
        <f t="shared" si="1076"/>
        <v>#REF!</v>
      </c>
      <c r="AJ161" s="448" t="e">
        <f>AD161*#REF!</f>
        <v>#REF!</v>
      </c>
      <c r="AK161" s="703" t="e">
        <f>AF161*#REF!</f>
        <v>#REF!</v>
      </c>
      <c r="AL161" s="703" t="e">
        <f>AF161*#REF!</f>
        <v>#REF!</v>
      </c>
      <c r="AM161" s="379" t="e">
        <f>#REF!</f>
        <v>#REF!</v>
      </c>
      <c r="AN161" s="379" t="e">
        <f>#REF!</f>
        <v>#REF!</v>
      </c>
      <c r="AO161" s="219" t="e">
        <f t="shared" si="1077"/>
        <v>#REF!</v>
      </c>
      <c r="AP161" s="219" t="e">
        <f>AM161*#REF!</f>
        <v>#REF!</v>
      </c>
      <c r="AQ161" s="335" t="e">
        <f>AO161*#REF!</f>
        <v>#REF!</v>
      </c>
      <c r="AR161" s="342" t="e">
        <f t="shared" si="1078"/>
        <v>#REF!</v>
      </c>
      <c r="AS161" s="448" t="e">
        <f>AM161*#REF!</f>
        <v>#REF!</v>
      </c>
      <c r="AT161" s="703" t="e">
        <f>AO161*#REF!</f>
        <v>#REF!</v>
      </c>
      <c r="AU161" s="703" t="e">
        <f>AO161*#REF!</f>
        <v>#REF!</v>
      </c>
      <c r="AV161" s="380" t="e">
        <f>#REF!</f>
        <v>#REF!</v>
      </c>
      <c r="AW161" s="379" t="e">
        <f>#REF!</f>
        <v>#REF!</v>
      </c>
      <c r="AX161" s="219" t="e">
        <f t="shared" si="1079"/>
        <v>#REF!</v>
      </c>
      <c r="AY161" s="204" t="e">
        <f>AV161*#REF!</f>
        <v>#REF!</v>
      </c>
      <c r="AZ161" s="335" t="e">
        <f>AX161*#REF!</f>
        <v>#REF!</v>
      </c>
      <c r="BA161" s="342" t="e">
        <f t="shared" si="1080"/>
        <v>#REF!</v>
      </c>
      <c r="BB161" s="379" t="e">
        <f>#REF!</f>
        <v>#REF!</v>
      </c>
      <c r="BC161" s="379" t="e">
        <f>#REF!</f>
        <v>#REF!</v>
      </c>
      <c r="BD161" s="219" t="e">
        <f t="shared" si="1081"/>
        <v>#REF!</v>
      </c>
      <c r="BE161" s="204" t="e">
        <f>BB161*#REF!</f>
        <v>#REF!</v>
      </c>
      <c r="BF161" s="335" t="e">
        <f>BD161*#REF!</f>
        <v>#REF!</v>
      </c>
      <c r="BG161" s="342" t="e">
        <f t="shared" si="1082"/>
        <v>#REF!</v>
      </c>
      <c r="BH161" s="448" t="e">
        <f>BB161*#REF!</f>
        <v>#REF!</v>
      </c>
      <c r="BI161" s="703" t="e">
        <f>BD161*#REF!</f>
        <v>#REF!</v>
      </c>
      <c r="BJ161" s="703" t="e">
        <f>BD161*#REF!</f>
        <v>#REF!</v>
      </c>
      <c r="BK161" s="704" t="e">
        <f>#REF!</f>
        <v>#REF!</v>
      </c>
      <c r="BL161" s="379" t="e">
        <f>#REF!</f>
        <v>#REF!</v>
      </c>
      <c r="BM161" s="219" t="e">
        <f t="shared" si="1083"/>
        <v>#REF!</v>
      </c>
      <c r="BN161" s="219" t="e">
        <f>BK161*#REF!</f>
        <v>#REF!</v>
      </c>
      <c r="BO161" s="335" t="e">
        <f>BM161*#REF!</f>
        <v>#REF!</v>
      </c>
      <c r="BP161" s="342" t="e">
        <f t="shared" si="1084"/>
        <v>#REF!</v>
      </c>
      <c r="BQ161" s="448" t="e">
        <f>BK161*#REF!</f>
        <v>#REF!</v>
      </c>
      <c r="BR161" s="703" t="e">
        <f>BM161*#REF!</f>
        <v>#REF!</v>
      </c>
      <c r="BS161" s="703" t="e">
        <f>BM161*#REF!</f>
        <v>#REF!</v>
      </c>
      <c r="BT161" s="379" t="e">
        <f>#REF!</f>
        <v>#REF!</v>
      </c>
      <c r="BU161" s="379" t="e">
        <f>#REF!</f>
        <v>#REF!</v>
      </c>
      <c r="BV161" s="219" t="e">
        <f t="shared" si="1085"/>
        <v>#REF!</v>
      </c>
      <c r="BW161" s="219" t="e">
        <f>BT161*#REF!</f>
        <v>#REF!</v>
      </c>
      <c r="BX161" s="335" t="e">
        <f>BV161*#REF!</f>
        <v>#REF!</v>
      </c>
      <c r="BY161" s="342" t="e">
        <f t="shared" si="1086"/>
        <v>#REF!</v>
      </c>
      <c r="BZ161" s="448" t="e">
        <f>BT161*#REF!</f>
        <v>#REF!</v>
      </c>
      <c r="CA161" s="703" t="e">
        <f>BV161*#REF!</f>
        <v>#REF!</v>
      </c>
      <c r="CB161" s="705" t="e">
        <f>BV161*#REF!</f>
        <v>#REF!</v>
      </c>
      <c r="CC161" s="380" t="e">
        <f>#REF!</f>
        <v>#REF!</v>
      </c>
      <c r="CD161" s="379" t="e">
        <f>#REF!</f>
        <v>#REF!</v>
      </c>
      <c r="CE161" s="219" t="e">
        <f t="shared" si="1087"/>
        <v>#REF!</v>
      </c>
      <c r="CF161" s="204" t="e">
        <f>CC161*#REF!</f>
        <v>#REF!</v>
      </c>
      <c r="CG161" s="335" t="e">
        <f>CE161*#REF!</f>
        <v>#REF!</v>
      </c>
      <c r="CH161" s="342" t="e">
        <f t="shared" si="1088"/>
        <v>#REF!</v>
      </c>
      <c r="CI161" s="379" t="e">
        <f>#REF!</f>
        <v>#REF!</v>
      </c>
      <c r="CJ161" s="379" t="e">
        <f>#REF!</f>
        <v>#REF!</v>
      </c>
      <c r="CK161" s="219" t="e">
        <f t="shared" si="1089"/>
        <v>#REF!</v>
      </c>
      <c r="CL161" s="204" t="e">
        <f>CI161*#REF!</f>
        <v>#REF!</v>
      </c>
      <c r="CM161" s="335" t="e">
        <f>CK161*#REF!</f>
        <v>#REF!</v>
      </c>
      <c r="CN161" s="342" t="e">
        <f t="shared" si="1090"/>
        <v>#REF!</v>
      </c>
      <c r="CO161" s="448" t="e">
        <f>CI161*#REF!</f>
        <v>#REF!</v>
      </c>
      <c r="CP161" s="703" t="e">
        <f>CK161*#REF!</f>
        <v>#REF!</v>
      </c>
      <c r="CQ161" s="705" t="e">
        <f>CK161*#REF!</f>
        <v>#REF!</v>
      </c>
      <c r="CR161" s="706" t="e">
        <f>#REF!</f>
        <v>#REF!</v>
      </c>
      <c r="CS161" s="379" t="e">
        <f>#REF!</f>
        <v>#REF!</v>
      </c>
      <c r="CT161" s="219" t="e">
        <f t="shared" si="1091"/>
        <v>#REF!</v>
      </c>
      <c r="CU161" s="219" t="e">
        <f>CR161*#REF!</f>
        <v>#REF!</v>
      </c>
      <c r="CV161" s="335" t="e">
        <f>CT161*#REF!</f>
        <v>#REF!</v>
      </c>
      <c r="CW161" s="342" t="e">
        <f t="shared" si="1092"/>
        <v>#REF!</v>
      </c>
      <c r="CX161" s="448" t="e">
        <f>CR161*#REF!</f>
        <v>#REF!</v>
      </c>
      <c r="CY161" s="703" t="e">
        <f>CT161*#REF!</f>
        <v>#REF!</v>
      </c>
      <c r="CZ161" s="705" t="e">
        <f>CT161*#REF!</f>
        <v>#REF!</v>
      </c>
      <c r="DA161" s="378" t="e">
        <f>#REF!</f>
        <v>#REF!</v>
      </c>
      <c r="DB161" s="379" t="e">
        <f>#REF!</f>
        <v>#REF!</v>
      </c>
      <c r="DC161" s="219" t="e">
        <f t="shared" si="1093"/>
        <v>#REF!</v>
      </c>
      <c r="DD161" s="219" t="e">
        <f>DA161*#REF!</f>
        <v>#REF!</v>
      </c>
      <c r="DE161" s="335" t="e">
        <f>DC161*#REF!</f>
        <v>#REF!</v>
      </c>
      <c r="DF161" s="342" t="e">
        <f t="shared" si="1094"/>
        <v>#REF!</v>
      </c>
      <c r="DG161" s="448" t="e">
        <f>DA161*#REF!</f>
        <v>#REF!</v>
      </c>
      <c r="DH161" s="703" t="e">
        <f>DC161*#REF!</f>
        <v>#REF!</v>
      </c>
      <c r="DI161" s="705" t="e">
        <f>DC161*#REF!</f>
        <v>#REF!</v>
      </c>
      <c r="DJ161" s="380" t="e">
        <f>#REF!</f>
        <v>#REF!</v>
      </c>
      <c r="DK161" s="379" t="e">
        <f>#REF!</f>
        <v>#REF!</v>
      </c>
      <c r="DL161" s="219" t="e">
        <f t="shared" si="1095"/>
        <v>#REF!</v>
      </c>
      <c r="DM161" s="204" t="e">
        <f>DJ161*#REF!</f>
        <v>#REF!</v>
      </c>
      <c r="DN161" s="335" t="e">
        <f>DL161*#REF!</f>
        <v>#REF!</v>
      </c>
      <c r="DO161" s="342" t="e">
        <f t="shared" si="1096"/>
        <v>#REF!</v>
      </c>
      <c r="DP161" s="379" t="e">
        <f>#REF!</f>
        <v>#REF!</v>
      </c>
      <c r="DQ161" s="379" t="e">
        <f>#REF!</f>
        <v>#REF!</v>
      </c>
      <c r="DR161" s="219" t="e">
        <f t="shared" si="1097"/>
        <v>#REF!</v>
      </c>
      <c r="DS161" s="204" t="e">
        <f>DP161*#REF!</f>
        <v>#REF!</v>
      </c>
      <c r="DT161" s="335" t="e">
        <f>DR161*#REF!</f>
        <v>#REF!</v>
      </c>
      <c r="DU161" s="342" t="e">
        <f t="shared" si="1098"/>
        <v>#REF!</v>
      </c>
      <c r="DV161" s="448" t="e">
        <f>DP161*#REF!</f>
        <v>#REF!</v>
      </c>
      <c r="DW161" s="703" t="e">
        <f>DR161*#REF!</f>
        <v>#REF!</v>
      </c>
      <c r="DX161" s="705" t="e">
        <f>DR161*#REF!</f>
        <v>#REF!</v>
      </c>
      <c r="DY161" s="704" t="e">
        <f>#REF!</f>
        <v>#REF!</v>
      </c>
      <c r="DZ161" s="379" t="e">
        <f>#REF!</f>
        <v>#REF!</v>
      </c>
      <c r="EA161" s="219" t="e">
        <f t="shared" si="1099"/>
        <v>#REF!</v>
      </c>
      <c r="EB161" s="219" t="e">
        <f>DY161*#REF!</f>
        <v>#REF!</v>
      </c>
      <c r="EC161" s="335" t="e">
        <f>EA161*#REF!</f>
        <v>#REF!</v>
      </c>
      <c r="ED161" s="342" t="e">
        <f t="shared" si="1100"/>
        <v>#REF!</v>
      </c>
      <c r="EE161" s="448" t="e">
        <f>DY161*#REF!</f>
        <v>#REF!</v>
      </c>
      <c r="EF161" s="703" t="e">
        <f>EA161*#REF!</f>
        <v>#REF!</v>
      </c>
      <c r="EG161" s="705" t="e">
        <f>EA161*#REF!</f>
        <v>#REF!</v>
      </c>
      <c r="EH161" s="379" t="e">
        <f>#REF!</f>
        <v>#REF!</v>
      </c>
      <c r="EI161" s="379" t="e">
        <f>#REF!</f>
        <v>#REF!</v>
      </c>
      <c r="EJ161" s="219" t="e">
        <f t="shared" si="1101"/>
        <v>#REF!</v>
      </c>
      <c r="EK161" s="219" t="e">
        <f>EH161*#REF!</f>
        <v>#REF!</v>
      </c>
      <c r="EL161" s="335" t="e">
        <f>EJ161*#REF!</f>
        <v>#REF!</v>
      </c>
      <c r="EM161" s="342" t="e">
        <f t="shared" si="1102"/>
        <v>#REF!</v>
      </c>
      <c r="EN161" s="448" t="e">
        <f>EH161*#REF!</f>
        <v>#REF!</v>
      </c>
      <c r="EO161" s="703" t="e">
        <f>EJ161*#REF!</f>
        <v>#REF!</v>
      </c>
      <c r="EP161" s="705" t="e">
        <f>EJ161*#REF!</f>
        <v>#REF!</v>
      </c>
      <c r="EQ161" s="380" t="e">
        <f>#REF!</f>
        <v>#REF!</v>
      </c>
      <c r="ER161" s="379" t="e">
        <f>#REF!</f>
        <v>#REF!</v>
      </c>
      <c r="ES161" s="219" t="e">
        <f t="shared" si="1103"/>
        <v>#REF!</v>
      </c>
      <c r="ET161" s="204" t="e">
        <f>EQ161*#REF!</f>
        <v>#REF!</v>
      </c>
      <c r="EU161" s="335" t="e">
        <f>ES161*#REF!</f>
        <v>#REF!</v>
      </c>
      <c r="EV161" s="342" t="e">
        <f t="shared" si="1104"/>
        <v>#REF!</v>
      </c>
      <c r="EW161" s="379" t="e">
        <f>#REF!</f>
        <v>#REF!</v>
      </c>
      <c r="EX161" s="379" t="e">
        <f>#REF!</f>
        <v>#REF!</v>
      </c>
      <c r="EY161" s="219" t="e">
        <f t="shared" si="1105"/>
        <v>#REF!</v>
      </c>
      <c r="EZ161" s="204" t="e">
        <f>EW161*#REF!</f>
        <v>#REF!</v>
      </c>
      <c r="FA161" s="335" t="e">
        <f>EY161*#REF!</f>
        <v>#REF!</v>
      </c>
      <c r="FB161" s="342" t="e">
        <f t="shared" si="1106"/>
        <v>#REF!</v>
      </c>
      <c r="FC161" s="448" t="e">
        <f>EW161*#REF!</f>
        <v>#REF!</v>
      </c>
      <c r="FD161" s="703" t="e">
        <f>EY161*#REF!</f>
        <v>#REF!</v>
      </c>
      <c r="FE161" s="705" t="e">
        <f>EY161*#REF!</f>
        <v>#REF!</v>
      </c>
      <c r="FF161" s="704" t="e">
        <f>#REF!</f>
        <v>#REF!</v>
      </c>
      <c r="FG161" s="379" t="e">
        <f>#REF!</f>
        <v>#REF!</v>
      </c>
      <c r="FH161" s="219" t="e">
        <f t="shared" si="1107"/>
        <v>#REF!</v>
      </c>
      <c r="FI161" s="219" t="e">
        <f>FF161*#REF!</f>
        <v>#REF!</v>
      </c>
      <c r="FJ161" s="335" t="e">
        <f>FH161*#REF!</f>
        <v>#REF!</v>
      </c>
      <c r="FK161" s="342" t="e">
        <f t="shared" si="1108"/>
        <v>#REF!</v>
      </c>
      <c r="FL161" s="448" t="e">
        <f>FF161*#REF!</f>
        <v>#REF!</v>
      </c>
      <c r="FM161" s="703" t="e">
        <f>FH161*#REF!</f>
        <v>#REF!</v>
      </c>
      <c r="FN161" s="705" t="e">
        <f>FH161*#REF!</f>
        <v>#REF!</v>
      </c>
      <c r="FO161" s="379" t="e">
        <f>#REF!</f>
        <v>#REF!</v>
      </c>
      <c r="FP161" s="379" t="e">
        <f>#REF!</f>
        <v>#REF!</v>
      </c>
      <c r="FQ161" s="219" t="e">
        <f t="shared" si="1109"/>
        <v>#REF!</v>
      </c>
      <c r="FR161" s="219" t="e">
        <f>FO161*#REF!</f>
        <v>#REF!</v>
      </c>
      <c r="FS161" s="335" t="e">
        <f>FQ161*#REF!</f>
        <v>#REF!</v>
      </c>
      <c r="FT161" s="342" t="e">
        <f t="shared" si="1110"/>
        <v>#REF!</v>
      </c>
      <c r="FU161" s="448" t="e">
        <f>FO161*#REF!</f>
        <v>#REF!</v>
      </c>
      <c r="FV161" s="707" t="e">
        <f>FQ161*#REF!</f>
        <v>#REF!</v>
      </c>
      <c r="FW161" s="708" t="e">
        <f>FQ161*#REF!</f>
        <v>#REF!</v>
      </c>
    </row>
    <row r="162" spans="1:179" s="12" customFormat="1">
      <c r="A162" s="884"/>
      <c r="B162" s="880"/>
      <c r="C162" s="353" t="s">
        <v>870</v>
      </c>
      <c r="D162" s="334" t="s">
        <v>175</v>
      </c>
      <c r="E162" s="284" t="e">
        <f t="shared" si="1065"/>
        <v>#REF!</v>
      </c>
      <c r="F162" s="285" t="e">
        <f t="shared" si="1066"/>
        <v>#REF!</v>
      </c>
      <c r="G162" s="285" t="e">
        <f t="shared" si="1067"/>
        <v>#REF!</v>
      </c>
      <c r="H162" s="285" t="e">
        <f t="shared" si="1068"/>
        <v>#REF!</v>
      </c>
      <c r="I162" s="285" t="e">
        <f t="shared" si="1069"/>
        <v>#REF!</v>
      </c>
      <c r="J162" s="285" t="e">
        <f t="shared" si="1070"/>
        <v>#REF!</v>
      </c>
      <c r="K162" s="129"/>
      <c r="L162" s="131"/>
      <c r="M162" s="744"/>
      <c r="N162" s="149"/>
      <c r="O162" s="378" t="e">
        <f>#REF!</f>
        <v>#REF!</v>
      </c>
      <c r="P162" s="379" t="e">
        <f>#REF!</f>
        <v>#REF!</v>
      </c>
      <c r="Q162" s="204" t="e">
        <f t="shared" si="1071"/>
        <v>#REF!</v>
      </c>
      <c r="R162" s="204" t="e">
        <f>O162*#REF!</f>
        <v>#REF!</v>
      </c>
      <c r="S162" s="335" t="e">
        <f>Q162*#REF!</f>
        <v>#REF!</v>
      </c>
      <c r="T162" s="342" t="e">
        <f t="shared" si="1072"/>
        <v>#REF!</v>
      </c>
      <c r="U162" s="379" t="e">
        <f>#REF!</f>
        <v>#REF!</v>
      </c>
      <c r="V162" s="379" t="e">
        <f>#REF!</f>
        <v>#REF!</v>
      </c>
      <c r="W162" s="204" t="e">
        <f t="shared" si="1073"/>
        <v>#REF!</v>
      </c>
      <c r="X162" s="204" t="e">
        <f>U162*#REF!</f>
        <v>#REF!</v>
      </c>
      <c r="Y162" s="335" t="e">
        <f>W162*#REF!</f>
        <v>#REF!</v>
      </c>
      <c r="Z162" s="342" t="e">
        <f t="shared" si="1074"/>
        <v>#REF!</v>
      </c>
      <c r="AA162" s="448" t="e">
        <f>U162*#REF!</f>
        <v>#REF!</v>
      </c>
      <c r="AB162" s="703" t="e">
        <f>W162*#REF!</f>
        <v>#REF!</v>
      </c>
      <c r="AC162" s="703" t="e">
        <f>W162*#REF!</f>
        <v>#REF!</v>
      </c>
      <c r="AD162" s="704" t="e">
        <f>#REF!</f>
        <v>#REF!</v>
      </c>
      <c r="AE162" s="379" t="e">
        <f>#REF!</f>
        <v>#REF!</v>
      </c>
      <c r="AF162" s="219" t="e">
        <f t="shared" si="1075"/>
        <v>#REF!</v>
      </c>
      <c r="AG162" s="219" t="e">
        <f>AD162*#REF!</f>
        <v>#REF!</v>
      </c>
      <c r="AH162" s="335" t="e">
        <f>AF162*#REF!</f>
        <v>#REF!</v>
      </c>
      <c r="AI162" s="342" t="e">
        <f t="shared" si="1076"/>
        <v>#REF!</v>
      </c>
      <c r="AJ162" s="448" t="e">
        <f>AD162*#REF!</f>
        <v>#REF!</v>
      </c>
      <c r="AK162" s="703" t="e">
        <f>AF162*#REF!</f>
        <v>#REF!</v>
      </c>
      <c r="AL162" s="703" t="e">
        <f>AF162*#REF!</f>
        <v>#REF!</v>
      </c>
      <c r="AM162" s="379" t="e">
        <f>#REF!</f>
        <v>#REF!</v>
      </c>
      <c r="AN162" s="379" t="e">
        <f>#REF!</f>
        <v>#REF!</v>
      </c>
      <c r="AO162" s="219" t="e">
        <f t="shared" si="1077"/>
        <v>#REF!</v>
      </c>
      <c r="AP162" s="219" t="e">
        <f>AM162*#REF!</f>
        <v>#REF!</v>
      </c>
      <c r="AQ162" s="335" t="e">
        <f>AO162*#REF!</f>
        <v>#REF!</v>
      </c>
      <c r="AR162" s="342" t="e">
        <f t="shared" si="1078"/>
        <v>#REF!</v>
      </c>
      <c r="AS162" s="448" t="e">
        <f>AM162*#REF!</f>
        <v>#REF!</v>
      </c>
      <c r="AT162" s="703" t="e">
        <f>AO162*#REF!</f>
        <v>#REF!</v>
      </c>
      <c r="AU162" s="703" t="e">
        <f>AO162*#REF!</f>
        <v>#REF!</v>
      </c>
      <c r="AV162" s="380" t="e">
        <f>#REF!</f>
        <v>#REF!</v>
      </c>
      <c r="AW162" s="379" t="e">
        <f>#REF!</f>
        <v>#REF!</v>
      </c>
      <c r="AX162" s="219" t="e">
        <f t="shared" si="1079"/>
        <v>#REF!</v>
      </c>
      <c r="AY162" s="204" t="e">
        <f>AV162*#REF!</f>
        <v>#REF!</v>
      </c>
      <c r="AZ162" s="335" t="e">
        <f>AX162*#REF!</f>
        <v>#REF!</v>
      </c>
      <c r="BA162" s="342" t="e">
        <f t="shared" si="1080"/>
        <v>#REF!</v>
      </c>
      <c r="BB162" s="379" t="e">
        <f>#REF!</f>
        <v>#REF!</v>
      </c>
      <c r="BC162" s="379" t="e">
        <f>#REF!</f>
        <v>#REF!</v>
      </c>
      <c r="BD162" s="219" t="e">
        <f t="shared" si="1081"/>
        <v>#REF!</v>
      </c>
      <c r="BE162" s="204" t="e">
        <f>BB162*#REF!</f>
        <v>#REF!</v>
      </c>
      <c r="BF162" s="335" t="e">
        <f>BD162*#REF!</f>
        <v>#REF!</v>
      </c>
      <c r="BG162" s="342" t="e">
        <f t="shared" si="1082"/>
        <v>#REF!</v>
      </c>
      <c r="BH162" s="448" t="e">
        <f>BB162*#REF!</f>
        <v>#REF!</v>
      </c>
      <c r="BI162" s="703" t="e">
        <f>BD162*#REF!</f>
        <v>#REF!</v>
      </c>
      <c r="BJ162" s="703" t="e">
        <f>BD162*#REF!</f>
        <v>#REF!</v>
      </c>
      <c r="BK162" s="704" t="e">
        <f>#REF!</f>
        <v>#REF!</v>
      </c>
      <c r="BL162" s="379" t="e">
        <f>#REF!</f>
        <v>#REF!</v>
      </c>
      <c r="BM162" s="219" t="e">
        <f t="shared" si="1083"/>
        <v>#REF!</v>
      </c>
      <c r="BN162" s="219" t="e">
        <f>BK162*#REF!</f>
        <v>#REF!</v>
      </c>
      <c r="BO162" s="335" t="e">
        <f>BM162*#REF!</f>
        <v>#REF!</v>
      </c>
      <c r="BP162" s="342" t="e">
        <f t="shared" si="1084"/>
        <v>#REF!</v>
      </c>
      <c r="BQ162" s="448" t="e">
        <f>BK162*#REF!</f>
        <v>#REF!</v>
      </c>
      <c r="BR162" s="703" t="e">
        <f>BM162*#REF!</f>
        <v>#REF!</v>
      </c>
      <c r="BS162" s="703" t="e">
        <f>BM162*#REF!</f>
        <v>#REF!</v>
      </c>
      <c r="BT162" s="379" t="e">
        <f>#REF!</f>
        <v>#REF!</v>
      </c>
      <c r="BU162" s="379" t="e">
        <f>#REF!</f>
        <v>#REF!</v>
      </c>
      <c r="BV162" s="219" t="e">
        <f t="shared" si="1085"/>
        <v>#REF!</v>
      </c>
      <c r="BW162" s="219" t="e">
        <f>BT162*#REF!</f>
        <v>#REF!</v>
      </c>
      <c r="BX162" s="335" t="e">
        <f>BV162*#REF!</f>
        <v>#REF!</v>
      </c>
      <c r="BY162" s="342" t="e">
        <f t="shared" si="1086"/>
        <v>#REF!</v>
      </c>
      <c r="BZ162" s="448" t="e">
        <f>BT162*#REF!</f>
        <v>#REF!</v>
      </c>
      <c r="CA162" s="703" t="e">
        <f>BV162*#REF!</f>
        <v>#REF!</v>
      </c>
      <c r="CB162" s="705" t="e">
        <f>BV162*#REF!</f>
        <v>#REF!</v>
      </c>
      <c r="CC162" s="380" t="e">
        <f>#REF!</f>
        <v>#REF!</v>
      </c>
      <c r="CD162" s="379" t="e">
        <f>#REF!</f>
        <v>#REF!</v>
      </c>
      <c r="CE162" s="219" t="e">
        <f t="shared" si="1087"/>
        <v>#REF!</v>
      </c>
      <c r="CF162" s="204" t="e">
        <f>CC162*#REF!</f>
        <v>#REF!</v>
      </c>
      <c r="CG162" s="335" t="e">
        <f>CE162*#REF!</f>
        <v>#REF!</v>
      </c>
      <c r="CH162" s="342" t="e">
        <f t="shared" si="1088"/>
        <v>#REF!</v>
      </c>
      <c r="CI162" s="379" t="e">
        <f>#REF!</f>
        <v>#REF!</v>
      </c>
      <c r="CJ162" s="379" t="e">
        <f>#REF!</f>
        <v>#REF!</v>
      </c>
      <c r="CK162" s="219" t="e">
        <f t="shared" si="1089"/>
        <v>#REF!</v>
      </c>
      <c r="CL162" s="204" t="e">
        <f>CI162*#REF!</f>
        <v>#REF!</v>
      </c>
      <c r="CM162" s="335" t="e">
        <f>CK162*#REF!</f>
        <v>#REF!</v>
      </c>
      <c r="CN162" s="342" t="e">
        <f t="shared" si="1090"/>
        <v>#REF!</v>
      </c>
      <c r="CO162" s="448" t="e">
        <f>CI162*#REF!</f>
        <v>#REF!</v>
      </c>
      <c r="CP162" s="703" t="e">
        <f>CK162*#REF!</f>
        <v>#REF!</v>
      </c>
      <c r="CQ162" s="705" t="e">
        <f>CK162*#REF!</f>
        <v>#REF!</v>
      </c>
      <c r="CR162" s="706" t="e">
        <f>#REF!</f>
        <v>#REF!</v>
      </c>
      <c r="CS162" s="379" t="e">
        <f>#REF!</f>
        <v>#REF!</v>
      </c>
      <c r="CT162" s="219" t="e">
        <f t="shared" si="1091"/>
        <v>#REF!</v>
      </c>
      <c r="CU162" s="219" t="e">
        <f>CR162*#REF!</f>
        <v>#REF!</v>
      </c>
      <c r="CV162" s="335" t="e">
        <f>CT162*#REF!</f>
        <v>#REF!</v>
      </c>
      <c r="CW162" s="342" t="e">
        <f t="shared" si="1092"/>
        <v>#REF!</v>
      </c>
      <c r="CX162" s="448" t="e">
        <f>CR162*#REF!</f>
        <v>#REF!</v>
      </c>
      <c r="CY162" s="703" t="e">
        <f>CT162*#REF!</f>
        <v>#REF!</v>
      </c>
      <c r="CZ162" s="705" t="e">
        <f>CT162*#REF!</f>
        <v>#REF!</v>
      </c>
      <c r="DA162" s="378" t="e">
        <f>#REF!</f>
        <v>#REF!</v>
      </c>
      <c r="DB162" s="379" t="e">
        <f>#REF!</f>
        <v>#REF!</v>
      </c>
      <c r="DC162" s="219" t="e">
        <f t="shared" si="1093"/>
        <v>#REF!</v>
      </c>
      <c r="DD162" s="219" t="e">
        <f>DA162*#REF!</f>
        <v>#REF!</v>
      </c>
      <c r="DE162" s="335" t="e">
        <f>DC162*#REF!</f>
        <v>#REF!</v>
      </c>
      <c r="DF162" s="342" t="e">
        <f t="shared" si="1094"/>
        <v>#REF!</v>
      </c>
      <c r="DG162" s="448" t="e">
        <f>DA162*#REF!</f>
        <v>#REF!</v>
      </c>
      <c r="DH162" s="703" t="e">
        <f>DC162*#REF!</f>
        <v>#REF!</v>
      </c>
      <c r="DI162" s="705" t="e">
        <f>DC162*#REF!</f>
        <v>#REF!</v>
      </c>
      <c r="DJ162" s="380" t="e">
        <f>#REF!</f>
        <v>#REF!</v>
      </c>
      <c r="DK162" s="379" t="e">
        <f>#REF!</f>
        <v>#REF!</v>
      </c>
      <c r="DL162" s="219" t="e">
        <f t="shared" si="1095"/>
        <v>#REF!</v>
      </c>
      <c r="DM162" s="204" t="e">
        <f>DJ162*#REF!</f>
        <v>#REF!</v>
      </c>
      <c r="DN162" s="335" t="e">
        <f>DL162*#REF!</f>
        <v>#REF!</v>
      </c>
      <c r="DO162" s="342" t="e">
        <f t="shared" si="1096"/>
        <v>#REF!</v>
      </c>
      <c r="DP162" s="379" t="e">
        <f>#REF!</f>
        <v>#REF!</v>
      </c>
      <c r="DQ162" s="379" t="e">
        <f>#REF!</f>
        <v>#REF!</v>
      </c>
      <c r="DR162" s="219" t="e">
        <f t="shared" si="1097"/>
        <v>#REF!</v>
      </c>
      <c r="DS162" s="204" t="e">
        <f>DP162*#REF!</f>
        <v>#REF!</v>
      </c>
      <c r="DT162" s="335" t="e">
        <f>DR162*#REF!</f>
        <v>#REF!</v>
      </c>
      <c r="DU162" s="342" t="e">
        <f t="shared" si="1098"/>
        <v>#REF!</v>
      </c>
      <c r="DV162" s="448" t="e">
        <f>DP162*#REF!</f>
        <v>#REF!</v>
      </c>
      <c r="DW162" s="703" t="e">
        <f>DR162*#REF!</f>
        <v>#REF!</v>
      </c>
      <c r="DX162" s="705" t="e">
        <f>DR162*#REF!</f>
        <v>#REF!</v>
      </c>
      <c r="DY162" s="704" t="e">
        <f>#REF!</f>
        <v>#REF!</v>
      </c>
      <c r="DZ162" s="379" t="e">
        <f>#REF!</f>
        <v>#REF!</v>
      </c>
      <c r="EA162" s="219" t="e">
        <f t="shared" si="1099"/>
        <v>#REF!</v>
      </c>
      <c r="EB162" s="219" t="e">
        <f>DY162*#REF!</f>
        <v>#REF!</v>
      </c>
      <c r="EC162" s="335" t="e">
        <f>EA162*#REF!</f>
        <v>#REF!</v>
      </c>
      <c r="ED162" s="342" t="e">
        <f t="shared" si="1100"/>
        <v>#REF!</v>
      </c>
      <c r="EE162" s="448" t="e">
        <f>DY162*#REF!</f>
        <v>#REF!</v>
      </c>
      <c r="EF162" s="703" t="e">
        <f>EA162*#REF!</f>
        <v>#REF!</v>
      </c>
      <c r="EG162" s="705" t="e">
        <f>EA162*#REF!</f>
        <v>#REF!</v>
      </c>
      <c r="EH162" s="379" t="e">
        <f>#REF!</f>
        <v>#REF!</v>
      </c>
      <c r="EI162" s="379" t="e">
        <f>#REF!</f>
        <v>#REF!</v>
      </c>
      <c r="EJ162" s="219" t="e">
        <f t="shared" si="1101"/>
        <v>#REF!</v>
      </c>
      <c r="EK162" s="219" t="e">
        <f>EH162*#REF!</f>
        <v>#REF!</v>
      </c>
      <c r="EL162" s="335" t="e">
        <f>EJ162*#REF!</f>
        <v>#REF!</v>
      </c>
      <c r="EM162" s="342" t="e">
        <f t="shared" si="1102"/>
        <v>#REF!</v>
      </c>
      <c r="EN162" s="448" t="e">
        <f>EH162*#REF!</f>
        <v>#REF!</v>
      </c>
      <c r="EO162" s="703" t="e">
        <f>EJ162*#REF!</f>
        <v>#REF!</v>
      </c>
      <c r="EP162" s="705" t="e">
        <f>EJ162*#REF!</f>
        <v>#REF!</v>
      </c>
      <c r="EQ162" s="380" t="e">
        <f>#REF!</f>
        <v>#REF!</v>
      </c>
      <c r="ER162" s="379" t="e">
        <f>#REF!</f>
        <v>#REF!</v>
      </c>
      <c r="ES162" s="219" t="e">
        <f t="shared" si="1103"/>
        <v>#REF!</v>
      </c>
      <c r="ET162" s="204" t="e">
        <f>EQ162*#REF!</f>
        <v>#REF!</v>
      </c>
      <c r="EU162" s="335" t="e">
        <f>ES162*#REF!</f>
        <v>#REF!</v>
      </c>
      <c r="EV162" s="342" t="e">
        <f t="shared" si="1104"/>
        <v>#REF!</v>
      </c>
      <c r="EW162" s="379" t="e">
        <f>#REF!</f>
        <v>#REF!</v>
      </c>
      <c r="EX162" s="379" t="e">
        <f>#REF!</f>
        <v>#REF!</v>
      </c>
      <c r="EY162" s="219" t="e">
        <f t="shared" si="1105"/>
        <v>#REF!</v>
      </c>
      <c r="EZ162" s="204" t="e">
        <f>EW162*#REF!</f>
        <v>#REF!</v>
      </c>
      <c r="FA162" s="335" t="e">
        <f>EY162*#REF!</f>
        <v>#REF!</v>
      </c>
      <c r="FB162" s="342" t="e">
        <f t="shared" si="1106"/>
        <v>#REF!</v>
      </c>
      <c r="FC162" s="448" t="e">
        <f>EW162*#REF!</f>
        <v>#REF!</v>
      </c>
      <c r="FD162" s="703" t="e">
        <f>EY162*#REF!</f>
        <v>#REF!</v>
      </c>
      <c r="FE162" s="705" t="e">
        <f>EY162*#REF!</f>
        <v>#REF!</v>
      </c>
      <c r="FF162" s="704" t="e">
        <f>#REF!</f>
        <v>#REF!</v>
      </c>
      <c r="FG162" s="379" t="e">
        <f>#REF!</f>
        <v>#REF!</v>
      </c>
      <c r="FH162" s="219" t="e">
        <f t="shared" si="1107"/>
        <v>#REF!</v>
      </c>
      <c r="FI162" s="219" t="e">
        <f>FF162*#REF!</f>
        <v>#REF!</v>
      </c>
      <c r="FJ162" s="335" t="e">
        <f>FH162*#REF!</f>
        <v>#REF!</v>
      </c>
      <c r="FK162" s="342" t="e">
        <f t="shared" si="1108"/>
        <v>#REF!</v>
      </c>
      <c r="FL162" s="448" t="e">
        <f>FF162*#REF!</f>
        <v>#REF!</v>
      </c>
      <c r="FM162" s="703" t="e">
        <f>FH162*#REF!</f>
        <v>#REF!</v>
      </c>
      <c r="FN162" s="705" t="e">
        <f>FH162*#REF!</f>
        <v>#REF!</v>
      </c>
      <c r="FO162" s="379" t="e">
        <f>#REF!</f>
        <v>#REF!</v>
      </c>
      <c r="FP162" s="379" t="e">
        <f>#REF!</f>
        <v>#REF!</v>
      </c>
      <c r="FQ162" s="219" t="e">
        <f t="shared" si="1109"/>
        <v>#REF!</v>
      </c>
      <c r="FR162" s="219" t="e">
        <f>FO162*#REF!</f>
        <v>#REF!</v>
      </c>
      <c r="FS162" s="335" t="e">
        <f>FQ162*#REF!</f>
        <v>#REF!</v>
      </c>
      <c r="FT162" s="342" t="e">
        <f t="shared" si="1110"/>
        <v>#REF!</v>
      </c>
      <c r="FU162" s="448" t="e">
        <f>FO162*#REF!</f>
        <v>#REF!</v>
      </c>
      <c r="FV162" s="707" t="e">
        <f>FQ162*#REF!</f>
        <v>#REF!</v>
      </c>
      <c r="FW162" s="708" t="e">
        <f>FQ162*#REF!</f>
        <v>#REF!</v>
      </c>
    </row>
    <row r="163" spans="1:179" s="12" customFormat="1">
      <c r="A163" s="884"/>
      <c r="B163" s="687" t="s">
        <v>871</v>
      </c>
      <c r="C163" s="353" t="s">
        <v>872</v>
      </c>
      <c r="D163" s="334" t="s">
        <v>175</v>
      </c>
      <c r="E163" s="284" t="e">
        <f t="shared" si="1065"/>
        <v>#REF!</v>
      </c>
      <c r="F163" s="285" t="e">
        <f t="shared" si="1066"/>
        <v>#REF!</v>
      </c>
      <c r="G163" s="285" t="e">
        <f t="shared" si="1067"/>
        <v>#REF!</v>
      </c>
      <c r="H163" s="285" t="e">
        <f t="shared" si="1068"/>
        <v>#REF!</v>
      </c>
      <c r="I163" s="285" t="e">
        <f t="shared" si="1069"/>
        <v>#REF!</v>
      </c>
      <c r="J163" s="285" t="e">
        <f t="shared" si="1070"/>
        <v>#REF!</v>
      </c>
      <c r="K163" s="129"/>
      <c r="L163" s="131"/>
      <c r="M163" s="744"/>
      <c r="N163" s="149"/>
      <c r="O163" s="378" t="e">
        <f>#REF!</f>
        <v>#REF!</v>
      </c>
      <c r="P163" s="379" t="e">
        <f>#REF!</f>
        <v>#REF!</v>
      </c>
      <c r="Q163" s="204" t="e">
        <f t="shared" si="1071"/>
        <v>#REF!</v>
      </c>
      <c r="R163" s="204" t="e">
        <f>O163*#REF!</f>
        <v>#REF!</v>
      </c>
      <c r="S163" s="335" t="e">
        <f>Q163*#REF!</f>
        <v>#REF!</v>
      </c>
      <c r="T163" s="342" t="e">
        <f t="shared" si="1072"/>
        <v>#REF!</v>
      </c>
      <c r="U163" s="379" t="e">
        <f>#REF!</f>
        <v>#REF!</v>
      </c>
      <c r="V163" s="379" t="e">
        <f>#REF!</f>
        <v>#REF!</v>
      </c>
      <c r="W163" s="204" t="e">
        <f t="shared" si="1073"/>
        <v>#REF!</v>
      </c>
      <c r="X163" s="204" t="e">
        <f>U163*#REF!</f>
        <v>#REF!</v>
      </c>
      <c r="Y163" s="335" t="e">
        <f>W163*#REF!</f>
        <v>#REF!</v>
      </c>
      <c r="Z163" s="342" t="e">
        <f t="shared" si="1074"/>
        <v>#REF!</v>
      </c>
      <c r="AA163" s="448" t="e">
        <f>U163*#REF!</f>
        <v>#REF!</v>
      </c>
      <c r="AB163" s="703" t="e">
        <f>W163*#REF!</f>
        <v>#REF!</v>
      </c>
      <c r="AC163" s="703" t="e">
        <f>W163*#REF!</f>
        <v>#REF!</v>
      </c>
      <c r="AD163" s="704" t="e">
        <f>#REF!</f>
        <v>#REF!</v>
      </c>
      <c r="AE163" s="379" t="e">
        <f>#REF!</f>
        <v>#REF!</v>
      </c>
      <c r="AF163" s="219" t="e">
        <f t="shared" si="1075"/>
        <v>#REF!</v>
      </c>
      <c r="AG163" s="219" t="e">
        <f>AD163*#REF!</f>
        <v>#REF!</v>
      </c>
      <c r="AH163" s="335" t="e">
        <f>AF163*#REF!</f>
        <v>#REF!</v>
      </c>
      <c r="AI163" s="342" t="e">
        <f t="shared" si="1076"/>
        <v>#REF!</v>
      </c>
      <c r="AJ163" s="448" t="e">
        <f>AD163*#REF!</f>
        <v>#REF!</v>
      </c>
      <c r="AK163" s="703" t="e">
        <f>AF163*#REF!</f>
        <v>#REF!</v>
      </c>
      <c r="AL163" s="703" t="e">
        <f>AF163*#REF!</f>
        <v>#REF!</v>
      </c>
      <c r="AM163" s="379" t="e">
        <f>#REF!</f>
        <v>#REF!</v>
      </c>
      <c r="AN163" s="379" t="e">
        <f>#REF!</f>
        <v>#REF!</v>
      </c>
      <c r="AO163" s="219" t="e">
        <f t="shared" si="1077"/>
        <v>#REF!</v>
      </c>
      <c r="AP163" s="219" t="e">
        <f>AM163*#REF!</f>
        <v>#REF!</v>
      </c>
      <c r="AQ163" s="335" t="e">
        <f>AO163*#REF!</f>
        <v>#REF!</v>
      </c>
      <c r="AR163" s="342" t="e">
        <f t="shared" si="1078"/>
        <v>#REF!</v>
      </c>
      <c r="AS163" s="448" t="e">
        <f>AM163*#REF!</f>
        <v>#REF!</v>
      </c>
      <c r="AT163" s="703" t="e">
        <f>AO163*#REF!</f>
        <v>#REF!</v>
      </c>
      <c r="AU163" s="703" t="e">
        <f>AO163*#REF!</f>
        <v>#REF!</v>
      </c>
      <c r="AV163" s="380" t="e">
        <f>#REF!</f>
        <v>#REF!</v>
      </c>
      <c r="AW163" s="379" t="e">
        <f>#REF!</f>
        <v>#REF!</v>
      </c>
      <c r="AX163" s="219" t="e">
        <f t="shared" si="1079"/>
        <v>#REF!</v>
      </c>
      <c r="AY163" s="204" t="e">
        <f>AV163*#REF!</f>
        <v>#REF!</v>
      </c>
      <c r="AZ163" s="335" t="e">
        <f>AX163*#REF!</f>
        <v>#REF!</v>
      </c>
      <c r="BA163" s="342" t="e">
        <f t="shared" si="1080"/>
        <v>#REF!</v>
      </c>
      <c r="BB163" s="379" t="e">
        <f>#REF!</f>
        <v>#REF!</v>
      </c>
      <c r="BC163" s="379" t="e">
        <f>#REF!</f>
        <v>#REF!</v>
      </c>
      <c r="BD163" s="219" t="e">
        <f t="shared" si="1081"/>
        <v>#REF!</v>
      </c>
      <c r="BE163" s="204" t="e">
        <f>BB163*#REF!</f>
        <v>#REF!</v>
      </c>
      <c r="BF163" s="335" t="e">
        <f>BD163*#REF!</f>
        <v>#REF!</v>
      </c>
      <c r="BG163" s="342" t="e">
        <f t="shared" si="1082"/>
        <v>#REF!</v>
      </c>
      <c r="BH163" s="448" t="e">
        <f>BB163*#REF!</f>
        <v>#REF!</v>
      </c>
      <c r="BI163" s="703" t="e">
        <f>BD163*#REF!</f>
        <v>#REF!</v>
      </c>
      <c r="BJ163" s="703" t="e">
        <f>BD163*#REF!</f>
        <v>#REF!</v>
      </c>
      <c r="BK163" s="704" t="e">
        <f>#REF!</f>
        <v>#REF!</v>
      </c>
      <c r="BL163" s="379" t="e">
        <f>#REF!</f>
        <v>#REF!</v>
      </c>
      <c r="BM163" s="219" t="e">
        <f t="shared" si="1083"/>
        <v>#REF!</v>
      </c>
      <c r="BN163" s="219" t="e">
        <f>BK163*#REF!</f>
        <v>#REF!</v>
      </c>
      <c r="BO163" s="335" t="e">
        <f>BM163*#REF!</f>
        <v>#REF!</v>
      </c>
      <c r="BP163" s="342" t="e">
        <f t="shared" si="1084"/>
        <v>#REF!</v>
      </c>
      <c r="BQ163" s="448" t="e">
        <f>BK163*#REF!</f>
        <v>#REF!</v>
      </c>
      <c r="BR163" s="703" t="e">
        <f>BM163*#REF!</f>
        <v>#REF!</v>
      </c>
      <c r="BS163" s="703" t="e">
        <f>BM163*#REF!</f>
        <v>#REF!</v>
      </c>
      <c r="BT163" s="379" t="e">
        <f>#REF!</f>
        <v>#REF!</v>
      </c>
      <c r="BU163" s="379" t="e">
        <f>#REF!</f>
        <v>#REF!</v>
      </c>
      <c r="BV163" s="219" t="e">
        <f t="shared" si="1085"/>
        <v>#REF!</v>
      </c>
      <c r="BW163" s="219" t="e">
        <f>BT163*#REF!</f>
        <v>#REF!</v>
      </c>
      <c r="BX163" s="335" t="e">
        <f>BV163*#REF!</f>
        <v>#REF!</v>
      </c>
      <c r="BY163" s="342" t="e">
        <f t="shared" si="1086"/>
        <v>#REF!</v>
      </c>
      <c r="BZ163" s="448" t="e">
        <f>BT163*#REF!</f>
        <v>#REF!</v>
      </c>
      <c r="CA163" s="703" t="e">
        <f>BV163*#REF!</f>
        <v>#REF!</v>
      </c>
      <c r="CB163" s="705" t="e">
        <f>BV163*#REF!</f>
        <v>#REF!</v>
      </c>
      <c r="CC163" s="380" t="e">
        <f>#REF!</f>
        <v>#REF!</v>
      </c>
      <c r="CD163" s="379" t="e">
        <f>#REF!</f>
        <v>#REF!</v>
      </c>
      <c r="CE163" s="219" t="e">
        <f t="shared" si="1087"/>
        <v>#REF!</v>
      </c>
      <c r="CF163" s="204" t="e">
        <f>CC163*#REF!</f>
        <v>#REF!</v>
      </c>
      <c r="CG163" s="335" t="e">
        <f>CE163*#REF!</f>
        <v>#REF!</v>
      </c>
      <c r="CH163" s="342" t="e">
        <f t="shared" si="1088"/>
        <v>#REF!</v>
      </c>
      <c r="CI163" s="379" t="e">
        <f>#REF!</f>
        <v>#REF!</v>
      </c>
      <c r="CJ163" s="379" t="e">
        <f>#REF!</f>
        <v>#REF!</v>
      </c>
      <c r="CK163" s="219" t="e">
        <f t="shared" si="1089"/>
        <v>#REF!</v>
      </c>
      <c r="CL163" s="204" t="e">
        <f>CI163*#REF!</f>
        <v>#REF!</v>
      </c>
      <c r="CM163" s="335" t="e">
        <f>CK163*#REF!</f>
        <v>#REF!</v>
      </c>
      <c r="CN163" s="342" t="e">
        <f t="shared" si="1090"/>
        <v>#REF!</v>
      </c>
      <c r="CO163" s="448" t="e">
        <f>CI163*#REF!</f>
        <v>#REF!</v>
      </c>
      <c r="CP163" s="703" t="e">
        <f>CK163*#REF!</f>
        <v>#REF!</v>
      </c>
      <c r="CQ163" s="705" t="e">
        <f>CK163*#REF!</f>
        <v>#REF!</v>
      </c>
      <c r="CR163" s="706" t="e">
        <f>#REF!</f>
        <v>#REF!</v>
      </c>
      <c r="CS163" s="379" t="e">
        <f>#REF!</f>
        <v>#REF!</v>
      </c>
      <c r="CT163" s="219" t="e">
        <f t="shared" si="1091"/>
        <v>#REF!</v>
      </c>
      <c r="CU163" s="219" t="e">
        <f>CR163*#REF!</f>
        <v>#REF!</v>
      </c>
      <c r="CV163" s="335" t="e">
        <f>CT163*#REF!</f>
        <v>#REF!</v>
      </c>
      <c r="CW163" s="342" t="e">
        <f t="shared" si="1092"/>
        <v>#REF!</v>
      </c>
      <c r="CX163" s="448" t="e">
        <f>CR163*#REF!</f>
        <v>#REF!</v>
      </c>
      <c r="CY163" s="703" t="e">
        <f>CT163*#REF!</f>
        <v>#REF!</v>
      </c>
      <c r="CZ163" s="705" t="e">
        <f>CT163*#REF!</f>
        <v>#REF!</v>
      </c>
      <c r="DA163" s="378" t="e">
        <f>#REF!</f>
        <v>#REF!</v>
      </c>
      <c r="DB163" s="379" t="e">
        <f>#REF!</f>
        <v>#REF!</v>
      </c>
      <c r="DC163" s="219" t="e">
        <f t="shared" si="1093"/>
        <v>#REF!</v>
      </c>
      <c r="DD163" s="219" t="e">
        <f>DA163*#REF!</f>
        <v>#REF!</v>
      </c>
      <c r="DE163" s="335" t="e">
        <f>DC163*#REF!</f>
        <v>#REF!</v>
      </c>
      <c r="DF163" s="342" t="e">
        <f t="shared" si="1094"/>
        <v>#REF!</v>
      </c>
      <c r="DG163" s="448" t="e">
        <f>DA163*#REF!</f>
        <v>#REF!</v>
      </c>
      <c r="DH163" s="703" t="e">
        <f>DC163*#REF!</f>
        <v>#REF!</v>
      </c>
      <c r="DI163" s="705" t="e">
        <f>DC163*#REF!</f>
        <v>#REF!</v>
      </c>
      <c r="DJ163" s="380" t="e">
        <f>#REF!</f>
        <v>#REF!</v>
      </c>
      <c r="DK163" s="379" t="e">
        <f>#REF!</f>
        <v>#REF!</v>
      </c>
      <c r="DL163" s="219" t="e">
        <f t="shared" si="1095"/>
        <v>#REF!</v>
      </c>
      <c r="DM163" s="204" t="e">
        <f>DJ163*#REF!</f>
        <v>#REF!</v>
      </c>
      <c r="DN163" s="335" t="e">
        <f>DL163*#REF!</f>
        <v>#REF!</v>
      </c>
      <c r="DO163" s="342" t="e">
        <f t="shared" si="1096"/>
        <v>#REF!</v>
      </c>
      <c r="DP163" s="379" t="e">
        <f>#REF!</f>
        <v>#REF!</v>
      </c>
      <c r="DQ163" s="379" t="e">
        <f>#REF!</f>
        <v>#REF!</v>
      </c>
      <c r="DR163" s="219" t="e">
        <f t="shared" si="1097"/>
        <v>#REF!</v>
      </c>
      <c r="DS163" s="204" t="e">
        <f>DP163*#REF!</f>
        <v>#REF!</v>
      </c>
      <c r="DT163" s="335" t="e">
        <f>DR163*#REF!</f>
        <v>#REF!</v>
      </c>
      <c r="DU163" s="342" t="e">
        <f t="shared" si="1098"/>
        <v>#REF!</v>
      </c>
      <c r="DV163" s="448" t="e">
        <f>DP163*#REF!</f>
        <v>#REF!</v>
      </c>
      <c r="DW163" s="703" t="e">
        <f>DR163*#REF!</f>
        <v>#REF!</v>
      </c>
      <c r="DX163" s="705" t="e">
        <f>DR163*#REF!</f>
        <v>#REF!</v>
      </c>
      <c r="DY163" s="704" t="e">
        <f>#REF!</f>
        <v>#REF!</v>
      </c>
      <c r="DZ163" s="379" t="e">
        <f>#REF!</f>
        <v>#REF!</v>
      </c>
      <c r="EA163" s="219" t="e">
        <f t="shared" si="1099"/>
        <v>#REF!</v>
      </c>
      <c r="EB163" s="219" t="e">
        <f>DY163*#REF!</f>
        <v>#REF!</v>
      </c>
      <c r="EC163" s="335" t="e">
        <f>EA163*#REF!</f>
        <v>#REF!</v>
      </c>
      <c r="ED163" s="342" t="e">
        <f t="shared" si="1100"/>
        <v>#REF!</v>
      </c>
      <c r="EE163" s="448" t="e">
        <f>DY163*#REF!</f>
        <v>#REF!</v>
      </c>
      <c r="EF163" s="703" t="e">
        <f>EA163*#REF!</f>
        <v>#REF!</v>
      </c>
      <c r="EG163" s="705" t="e">
        <f>EA163*#REF!</f>
        <v>#REF!</v>
      </c>
      <c r="EH163" s="379" t="e">
        <f>#REF!</f>
        <v>#REF!</v>
      </c>
      <c r="EI163" s="379" t="e">
        <f>#REF!</f>
        <v>#REF!</v>
      </c>
      <c r="EJ163" s="219" t="e">
        <f t="shared" si="1101"/>
        <v>#REF!</v>
      </c>
      <c r="EK163" s="219" t="e">
        <f>EH163*#REF!</f>
        <v>#REF!</v>
      </c>
      <c r="EL163" s="335" t="e">
        <f>EJ163*#REF!</f>
        <v>#REF!</v>
      </c>
      <c r="EM163" s="342" t="e">
        <f t="shared" si="1102"/>
        <v>#REF!</v>
      </c>
      <c r="EN163" s="448" t="e">
        <f>EH163*#REF!</f>
        <v>#REF!</v>
      </c>
      <c r="EO163" s="703" t="e">
        <f>EJ163*#REF!</f>
        <v>#REF!</v>
      </c>
      <c r="EP163" s="705" t="e">
        <f>EJ163*#REF!</f>
        <v>#REF!</v>
      </c>
      <c r="EQ163" s="380" t="e">
        <f>#REF!</f>
        <v>#REF!</v>
      </c>
      <c r="ER163" s="379" t="e">
        <f>#REF!</f>
        <v>#REF!</v>
      </c>
      <c r="ES163" s="219" t="e">
        <f t="shared" si="1103"/>
        <v>#REF!</v>
      </c>
      <c r="ET163" s="204" t="e">
        <f>EQ163*#REF!</f>
        <v>#REF!</v>
      </c>
      <c r="EU163" s="335" t="e">
        <f>ES163*#REF!</f>
        <v>#REF!</v>
      </c>
      <c r="EV163" s="342" t="e">
        <f t="shared" si="1104"/>
        <v>#REF!</v>
      </c>
      <c r="EW163" s="379" t="e">
        <f>#REF!</f>
        <v>#REF!</v>
      </c>
      <c r="EX163" s="379" t="e">
        <f>#REF!</f>
        <v>#REF!</v>
      </c>
      <c r="EY163" s="219" t="e">
        <f t="shared" si="1105"/>
        <v>#REF!</v>
      </c>
      <c r="EZ163" s="204" t="e">
        <f>EW163*#REF!</f>
        <v>#REF!</v>
      </c>
      <c r="FA163" s="335" t="e">
        <f>EY163*#REF!</f>
        <v>#REF!</v>
      </c>
      <c r="FB163" s="342" t="e">
        <f t="shared" si="1106"/>
        <v>#REF!</v>
      </c>
      <c r="FC163" s="448" t="e">
        <f>EW163*#REF!</f>
        <v>#REF!</v>
      </c>
      <c r="FD163" s="703" t="e">
        <f>EY163*#REF!</f>
        <v>#REF!</v>
      </c>
      <c r="FE163" s="705" t="e">
        <f>EY163*#REF!</f>
        <v>#REF!</v>
      </c>
      <c r="FF163" s="704" t="e">
        <f>#REF!</f>
        <v>#REF!</v>
      </c>
      <c r="FG163" s="379" t="e">
        <f>#REF!</f>
        <v>#REF!</v>
      </c>
      <c r="FH163" s="219" t="e">
        <f t="shared" si="1107"/>
        <v>#REF!</v>
      </c>
      <c r="FI163" s="219" t="e">
        <f>FF163*#REF!</f>
        <v>#REF!</v>
      </c>
      <c r="FJ163" s="335" t="e">
        <f>FH163*#REF!</f>
        <v>#REF!</v>
      </c>
      <c r="FK163" s="342" t="e">
        <f t="shared" si="1108"/>
        <v>#REF!</v>
      </c>
      <c r="FL163" s="448" t="e">
        <f>FF163*#REF!</f>
        <v>#REF!</v>
      </c>
      <c r="FM163" s="703" t="e">
        <f>FH163*#REF!</f>
        <v>#REF!</v>
      </c>
      <c r="FN163" s="705" t="e">
        <f>FH163*#REF!</f>
        <v>#REF!</v>
      </c>
      <c r="FO163" s="379" t="e">
        <f>#REF!</f>
        <v>#REF!</v>
      </c>
      <c r="FP163" s="379" t="e">
        <f>#REF!</f>
        <v>#REF!</v>
      </c>
      <c r="FQ163" s="219" t="e">
        <f t="shared" si="1109"/>
        <v>#REF!</v>
      </c>
      <c r="FR163" s="219" t="e">
        <f>FO163*#REF!</f>
        <v>#REF!</v>
      </c>
      <c r="FS163" s="335" t="e">
        <f>FQ163*#REF!</f>
        <v>#REF!</v>
      </c>
      <c r="FT163" s="342" t="e">
        <f t="shared" si="1110"/>
        <v>#REF!</v>
      </c>
      <c r="FU163" s="448" t="e">
        <f>FO163*#REF!</f>
        <v>#REF!</v>
      </c>
      <c r="FV163" s="707" t="e">
        <f>FQ163*#REF!</f>
        <v>#REF!</v>
      </c>
      <c r="FW163" s="708" t="e">
        <f>FQ163*#REF!</f>
        <v>#REF!</v>
      </c>
    </row>
    <row r="164" spans="1:179" s="12" customFormat="1">
      <c r="A164" s="884"/>
      <c r="B164" s="878" t="s">
        <v>873</v>
      </c>
      <c r="C164" s="717" t="s">
        <v>874</v>
      </c>
      <c r="D164" s="334" t="s">
        <v>175</v>
      </c>
      <c r="E164" s="289" t="e">
        <f t="shared" si="1065"/>
        <v>#REF!</v>
      </c>
      <c r="F164" s="290" t="e">
        <f t="shared" si="1066"/>
        <v>#REF!</v>
      </c>
      <c r="G164" s="290" t="e">
        <f t="shared" si="1067"/>
        <v>#REF!</v>
      </c>
      <c r="H164" s="290" t="e">
        <f t="shared" si="1068"/>
        <v>#REF!</v>
      </c>
      <c r="I164" s="290" t="e">
        <f t="shared" si="1069"/>
        <v>#REF!</v>
      </c>
      <c r="J164" s="290" t="e">
        <f t="shared" si="1070"/>
        <v>#REF!</v>
      </c>
      <c r="K164" s="129"/>
      <c r="L164" s="131"/>
      <c r="M164" s="744"/>
      <c r="N164" s="149"/>
      <c r="O164" s="378" t="e">
        <f>#REF!</f>
        <v>#REF!</v>
      </c>
      <c r="P164" s="379" t="e">
        <f>#REF!</f>
        <v>#REF!</v>
      </c>
      <c r="Q164" s="204" t="e">
        <f t="shared" si="1071"/>
        <v>#REF!</v>
      </c>
      <c r="R164" s="204" t="e">
        <f>O164*#REF!</f>
        <v>#REF!</v>
      </c>
      <c r="S164" s="335" t="e">
        <f>Q164*#REF!</f>
        <v>#REF!</v>
      </c>
      <c r="T164" s="342" t="e">
        <f t="shared" si="1072"/>
        <v>#REF!</v>
      </c>
      <c r="U164" s="379" t="e">
        <f>#REF!</f>
        <v>#REF!</v>
      </c>
      <c r="V164" s="379" t="e">
        <f>#REF!</f>
        <v>#REF!</v>
      </c>
      <c r="W164" s="204" t="e">
        <f t="shared" si="1073"/>
        <v>#REF!</v>
      </c>
      <c r="X164" s="204" t="e">
        <f>U164*#REF!</f>
        <v>#REF!</v>
      </c>
      <c r="Y164" s="335" t="e">
        <f>W164*#REF!</f>
        <v>#REF!</v>
      </c>
      <c r="Z164" s="342" t="e">
        <f t="shared" si="1074"/>
        <v>#REF!</v>
      </c>
      <c r="AA164" s="448" t="e">
        <f>U164*#REF!</f>
        <v>#REF!</v>
      </c>
      <c r="AB164" s="703" t="e">
        <f>W164*#REF!</f>
        <v>#REF!</v>
      </c>
      <c r="AC164" s="703" t="e">
        <f>W164*#REF!</f>
        <v>#REF!</v>
      </c>
      <c r="AD164" s="704" t="e">
        <f>#REF!</f>
        <v>#REF!</v>
      </c>
      <c r="AE164" s="379" t="e">
        <f>#REF!</f>
        <v>#REF!</v>
      </c>
      <c r="AF164" s="219" t="e">
        <f t="shared" si="1075"/>
        <v>#REF!</v>
      </c>
      <c r="AG164" s="219" t="e">
        <f>AD164*#REF!</f>
        <v>#REF!</v>
      </c>
      <c r="AH164" s="335" t="e">
        <f>AF164*#REF!</f>
        <v>#REF!</v>
      </c>
      <c r="AI164" s="342" t="e">
        <f t="shared" si="1076"/>
        <v>#REF!</v>
      </c>
      <c r="AJ164" s="448" t="e">
        <f>AD164*#REF!</f>
        <v>#REF!</v>
      </c>
      <c r="AK164" s="703" t="e">
        <f>AF164*#REF!</f>
        <v>#REF!</v>
      </c>
      <c r="AL164" s="703" t="e">
        <f>AF164*#REF!</f>
        <v>#REF!</v>
      </c>
      <c r="AM164" s="379" t="e">
        <f>#REF!</f>
        <v>#REF!</v>
      </c>
      <c r="AN164" s="379" t="e">
        <f>#REF!</f>
        <v>#REF!</v>
      </c>
      <c r="AO164" s="219" t="e">
        <f t="shared" si="1077"/>
        <v>#REF!</v>
      </c>
      <c r="AP164" s="219" t="e">
        <f>AM164*#REF!</f>
        <v>#REF!</v>
      </c>
      <c r="AQ164" s="335" t="e">
        <f>AO164*#REF!</f>
        <v>#REF!</v>
      </c>
      <c r="AR164" s="342" t="e">
        <f t="shared" si="1078"/>
        <v>#REF!</v>
      </c>
      <c r="AS164" s="448" t="e">
        <f>AM164*#REF!</f>
        <v>#REF!</v>
      </c>
      <c r="AT164" s="703" t="e">
        <f>AO164*#REF!</f>
        <v>#REF!</v>
      </c>
      <c r="AU164" s="703" t="e">
        <f>AO164*#REF!</f>
        <v>#REF!</v>
      </c>
      <c r="AV164" s="380" t="e">
        <f>#REF!</f>
        <v>#REF!</v>
      </c>
      <c r="AW164" s="379" t="e">
        <f>#REF!</f>
        <v>#REF!</v>
      </c>
      <c r="AX164" s="219" t="e">
        <f t="shared" si="1079"/>
        <v>#REF!</v>
      </c>
      <c r="AY164" s="204" t="e">
        <f>AV164*#REF!</f>
        <v>#REF!</v>
      </c>
      <c r="AZ164" s="335" t="e">
        <f>AX164*#REF!</f>
        <v>#REF!</v>
      </c>
      <c r="BA164" s="342" t="e">
        <f t="shared" si="1080"/>
        <v>#REF!</v>
      </c>
      <c r="BB164" s="379" t="e">
        <f>#REF!</f>
        <v>#REF!</v>
      </c>
      <c r="BC164" s="379" t="e">
        <f>#REF!</f>
        <v>#REF!</v>
      </c>
      <c r="BD164" s="219" t="e">
        <f t="shared" si="1081"/>
        <v>#REF!</v>
      </c>
      <c r="BE164" s="204" t="e">
        <f>BB164*#REF!</f>
        <v>#REF!</v>
      </c>
      <c r="BF164" s="335" t="e">
        <f>BD164*#REF!</f>
        <v>#REF!</v>
      </c>
      <c r="BG164" s="342" t="e">
        <f t="shared" si="1082"/>
        <v>#REF!</v>
      </c>
      <c r="BH164" s="448" t="e">
        <f>BB164*#REF!</f>
        <v>#REF!</v>
      </c>
      <c r="BI164" s="703" t="e">
        <f>BD164*#REF!</f>
        <v>#REF!</v>
      </c>
      <c r="BJ164" s="703" t="e">
        <f>BD164*#REF!</f>
        <v>#REF!</v>
      </c>
      <c r="BK164" s="704" t="e">
        <f>#REF!</f>
        <v>#REF!</v>
      </c>
      <c r="BL164" s="379" t="e">
        <f>#REF!</f>
        <v>#REF!</v>
      </c>
      <c r="BM164" s="219" t="e">
        <f t="shared" si="1083"/>
        <v>#REF!</v>
      </c>
      <c r="BN164" s="219" t="e">
        <f>BK164*#REF!</f>
        <v>#REF!</v>
      </c>
      <c r="BO164" s="335" t="e">
        <f>BM164*#REF!</f>
        <v>#REF!</v>
      </c>
      <c r="BP164" s="342" t="e">
        <f t="shared" si="1084"/>
        <v>#REF!</v>
      </c>
      <c r="BQ164" s="448" t="e">
        <f>BK164*#REF!</f>
        <v>#REF!</v>
      </c>
      <c r="BR164" s="703" t="e">
        <f>BM164*#REF!</f>
        <v>#REF!</v>
      </c>
      <c r="BS164" s="703" t="e">
        <f>BM164*#REF!</f>
        <v>#REF!</v>
      </c>
      <c r="BT164" s="379" t="e">
        <f>#REF!</f>
        <v>#REF!</v>
      </c>
      <c r="BU164" s="379" t="e">
        <f>#REF!</f>
        <v>#REF!</v>
      </c>
      <c r="BV164" s="219" t="e">
        <f t="shared" si="1085"/>
        <v>#REF!</v>
      </c>
      <c r="BW164" s="219" t="e">
        <f>BT164*#REF!</f>
        <v>#REF!</v>
      </c>
      <c r="BX164" s="335" t="e">
        <f>BV164*#REF!</f>
        <v>#REF!</v>
      </c>
      <c r="BY164" s="342" t="e">
        <f t="shared" si="1086"/>
        <v>#REF!</v>
      </c>
      <c r="BZ164" s="448" t="e">
        <f>BT164*#REF!</f>
        <v>#REF!</v>
      </c>
      <c r="CA164" s="703" t="e">
        <f>BV164*#REF!</f>
        <v>#REF!</v>
      </c>
      <c r="CB164" s="705" t="e">
        <f>BV164*#REF!</f>
        <v>#REF!</v>
      </c>
      <c r="CC164" s="380" t="e">
        <f>#REF!</f>
        <v>#REF!</v>
      </c>
      <c r="CD164" s="379" t="e">
        <f>#REF!</f>
        <v>#REF!</v>
      </c>
      <c r="CE164" s="219" t="e">
        <f t="shared" si="1087"/>
        <v>#REF!</v>
      </c>
      <c r="CF164" s="204" t="e">
        <f>CC164*#REF!</f>
        <v>#REF!</v>
      </c>
      <c r="CG164" s="335" t="e">
        <f>CE164*#REF!</f>
        <v>#REF!</v>
      </c>
      <c r="CH164" s="342" t="e">
        <f t="shared" si="1088"/>
        <v>#REF!</v>
      </c>
      <c r="CI164" s="379" t="e">
        <f>#REF!</f>
        <v>#REF!</v>
      </c>
      <c r="CJ164" s="379" t="e">
        <f>#REF!</f>
        <v>#REF!</v>
      </c>
      <c r="CK164" s="219" t="e">
        <f t="shared" si="1089"/>
        <v>#REF!</v>
      </c>
      <c r="CL164" s="204" t="e">
        <f>CI164*#REF!</f>
        <v>#REF!</v>
      </c>
      <c r="CM164" s="335" t="e">
        <f>CK164*#REF!</f>
        <v>#REF!</v>
      </c>
      <c r="CN164" s="342" t="e">
        <f t="shared" si="1090"/>
        <v>#REF!</v>
      </c>
      <c r="CO164" s="448" t="e">
        <f>CI164*#REF!</f>
        <v>#REF!</v>
      </c>
      <c r="CP164" s="703" t="e">
        <f>CK164*#REF!</f>
        <v>#REF!</v>
      </c>
      <c r="CQ164" s="705" t="e">
        <f>CK164*#REF!</f>
        <v>#REF!</v>
      </c>
      <c r="CR164" s="706" t="e">
        <f>#REF!</f>
        <v>#REF!</v>
      </c>
      <c r="CS164" s="379" t="e">
        <f>#REF!</f>
        <v>#REF!</v>
      </c>
      <c r="CT164" s="219" t="e">
        <f t="shared" si="1091"/>
        <v>#REF!</v>
      </c>
      <c r="CU164" s="219" t="e">
        <f>CR164*#REF!</f>
        <v>#REF!</v>
      </c>
      <c r="CV164" s="335" t="e">
        <f>CT164*#REF!</f>
        <v>#REF!</v>
      </c>
      <c r="CW164" s="342" t="e">
        <f t="shared" si="1092"/>
        <v>#REF!</v>
      </c>
      <c r="CX164" s="448" t="e">
        <f>CR164*#REF!</f>
        <v>#REF!</v>
      </c>
      <c r="CY164" s="703" t="e">
        <f>CT164*#REF!</f>
        <v>#REF!</v>
      </c>
      <c r="CZ164" s="705" t="e">
        <f>CT164*#REF!</f>
        <v>#REF!</v>
      </c>
      <c r="DA164" s="378" t="e">
        <f>#REF!</f>
        <v>#REF!</v>
      </c>
      <c r="DB164" s="379" t="e">
        <f>#REF!</f>
        <v>#REF!</v>
      </c>
      <c r="DC164" s="219" t="e">
        <f t="shared" si="1093"/>
        <v>#REF!</v>
      </c>
      <c r="DD164" s="219" t="e">
        <f>DA164*#REF!</f>
        <v>#REF!</v>
      </c>
      <c r="DE164" s="335" t="e">
        <f>DC164*#REF!</f>
        <v>#REF!</v>
      </c>
      <c r="DF164" s="342" t="e">
        <f t="shared" si="1094"/>
        <v>#REF!</v>
      </c>
      <c r="DG164" s="448" t="e">
        <f>DA164*#REF!</f>
        <v>#REF!</v>
      </c>
      <c r="DH164" s="703" t="e">
        <f>DC164*#REF!</f>
        <v>#REF!</v>
      </c>
      <c r="DI164" s="705" t="e">
        <f>DC164*#REF!</f>
        <v>#REF!</v>
      </c>
      <c r="DJ164" s="380" t="e">
        <f>#REF!</f>
        <v>#REF!</v>
      </c>
      <c r="DK164" s="379" t="e">
        <f>#REF!</f>
        <v>#REF!</v>
      </c>
      <c r="DL164" s="219" t="e">
        <f t="shared" si="1095"/>
        <v>#REF!</v>
      </c>
      <c r="DM164" s="204" t="e">
        <f>DJ164*#REF!</f>
        <v>#REF!</v>
      </c>
      <c r="DN164" s="335" t="e">
        <f>DL164*#REF!</f>
        <v>#REF!</v>
      </c>
      <c r="DO164" s="342" t="e">
        <f t="shared" si="1096"/>
        <v>#REF!</v>
      </c>
      <c r="DP164" s="379" t="e">
        <f>#REF!</f>
        <v>#REF!</v>
      </c>
      <c r="DQ164" s="379" t="e">
        <f>#REF!</f>
        <v>#REF!</v>
      </c>
      <c r="DR164" s="219" t="e">
        <f t="shared" si="1097"/>
        <v>#REF!</v>
      </c>
      <c r="DS164" s="204" t="e">
        <f>DP164*#REF!</f>
        <v>#REF!</v>
      </c>
      <c r="DT164" s="335" t="e">
        <f>DR164*#REF!</f>
        <v>#REF!</v>
      </c>
      <c r="DU164" s="342" t="e">
        <f t="shared" si="1098"/>
        <v>#REF!</v>
      </c>
      <c r="DV164" s="448" t="e">
        <f>DP164*#REF!</f>
        <v>#REF!</v>
      </c>
      <c r="DW164" s="703" t="e">
        <f>DR164*#REF!</f>
        <v>#REF!</v>
      </c>
      <c r="DX164" s="705" t="e">
        <f>DR164*#REF!</f>
        <v>#REF!</v>
      </c>
      <c r="DY164" s="704" t="e">
        <f>#REF!</f>
        <v>#REF!</v>
      </c>
      <c r="DZ164" s="379" t="e">
        <f>#REF!</f>
        <v>#REF!</v>
      </c>
      <c r="EA164" s="219" t="e">
        <f t="shared" si="1099"/>
        <v>#REF!</v>
      </c>
      <c r="EB164" s="219" t="e">
        <f>DY164*#REF!</f>
        <v>#REF!</v>
      </c>
      <c r="EC164" s="335" t="e">
        <f>EA164*#REF!</f>
        <v>#REF!</v>
      </c>
      <c r="ED164" s="342" t="e">
        <f t="shared" si="1100"/>
        <v>#REF!</v>
      </c>
      <c r="EE164" s="448" t="e">
        <f>DY164*#REF!</f>
        <v>#REF!</v>
      </c>
      <c r="EF164" s="703" t="e">
        <f>EA164*#REF!</f>
        <v>#REF!</v>
      </c>
      <c r="EG164" s="705" t="e">
        <f>EA164*#REF!</f>
        <v>#REF!</v>
      </c>
      <c r="EH164" s="379" t="e">
        <f>#REF!</f>
        <v>#REF!</v>
      </c>
      <c r="EI164" s="379" t="e">
        <f>#REF!</f>
        <v>#REF!</v>
      </c>
      <c r="EJ164" s="219" t="e">
        <f t="shared" si="1101"/>
        <v>#REF!</v>
      </c>
      <c r="EK164" s="219" t="e">
        <f>EH164*#REF!</f>
        <v>#REF!</v>
      </c>
      <c r="EL164" s="335" t="e">
        <f>EJ164*#REF!</f>
        <v>#REF!</v>
      </c>
      <c r="EM164" s="342" t="e">
        <f t="shared" si="1102"/>
        <v>#REF!</v>
      </c>
      <c r="EN164" s="448" t="e">
        <f>EH164*#REF!</f>
        <v>#REF!</v>
      </c>
      <c r="EO164" s="703" t="e">
        <f>EJ164*#REF!</f>
        <v>#REF!</v>
      </c>
      <c r="EP164" s="705" t="e">
        <f>EJ164*#REF!</f>
        <v>#REF!</v>
      </c>
      <c r="EQ164" s="380" t="e">
        <f>#REF!</f>
        <v>#REF!</v>
      </c>
      <c r="ER164" s="379" t="e">
        <f>#REF!</f>
        <v>#REF!</v>
      </c>
      <c r="ES164" s="219" t="e">
        <f t="shared" si="1103"/>
        <v>#REF!</v>
      </c>
      <c r="ET164" s="204" t="e">
        <f>EQ164*#REF!</f>
        <v>#REF!</v>
      </c>
      <c r="EU164" s="335" t="e">
        <f>ES164*#REF!</f>
        <v>#REF!</v>
      </c>
      <c r="EV164" s="342" t="e">
        <f t="shared" si="1104"/>
        <v>#REF!</v>
      </c>
      <c r="EW164" s="379" t="e">
        <f>#REF!</f>
        <v>#REF!</v>
      </c>
      <c r="EX164" s="379" t="e">
        <f>#REF!</f>
        <v>#REF!</v>
      </c>
      <c r="EY164" s="219" t="e">
        <f t="shared" si="1105"/>
        <v>#REF!</v>
      </c>
      <c r="EZ164" s="204" t="e">
        <f>EW164*#REF!</f>
        <v>#REF!</v>
      </c>
      <c r="FA164" s="335" t="e">
        <f>EY164*#REF!</f>
        <v>#REF!</v>
      </c>
      <c r="FB164" s="342" t="e">
        <f t="shared" si="1106"/>
        <v>#REF!</v>
      </c>
      <c r="FC164" s="448" t="e">
        <f>EW164*#REF!</f>
        <v>#REF!</v>
      </c>
      <c r="FD164" s="703" t="e">
        <f>EY164*#REF!</f>
        <v>#REF!</v>
      </c>
      <c r="FE164" s="705" t="e">
        <f>EY164*#REF!</f>
        <v>#REF!</v>
      </c>
      <c r="FF164" s="704" t="e">
        <f>#REF!</f>
        <v>#REF!</v>
      </c>
      <c r="FG164" s="379" t="e">
        <f>#REF!</f>
        <v>#REF!</v>
      </c>
      <c r="FH164" s="219" t="e">
        <f t="shared" si="1107"/>
        <v>#REF!</v>
      </c>
      <c r="FI164" s="219" t="e">
        <f>FF164*#REF!</f>
        <v>#REF!</v>
      </c>
      <c r="FJ164" s="335" t="e">
        <f>FH164*#REF!</f>
        <v>#REF!</v>
      </c>
      <c r="FK164" s="342" t="e">
        <f t="shared" si="1108"/>
        <v>#REF!</v>
      </c>
      <c r="FL164" s="448" t="e">
        <f>FF164*#REF!</f>
        <v>#REF!</v>
      </c>
      <c r="FM164" s="703" t="e">
        <f>FH164*#REF!</f>
        <v>#REF!</v>
      </c>
      <c r="FN164" s="705" t="e">
        <f>FH164*#REF!</f>
        <v>#REF!</v>
      </c>
      <c r="FO164" s="379" t="e">
        <f>#REF!</f>
        <v>#REF!</v>
      </c>
      <c r="FP164" s="379" t="e">
        <f>#REF!</f>
        <v>#REF!</v>
      </c>
      <c r="FQ164" s="219" t="e">
        <f t="shared" si="1109"/>
        <v>#REF!</v>
      </c>
      <c r="FR164" s="219" t="e">
        <f>FO164*#REF!</f>
        <v>#REF!</v>
      </c>
      <c r="FS164" s="335" t="e">
        <f>FQ164*#REF!</f>
        <v>#REF!</v>
      </c>
      <c r="FT164" s="342" t="e">
        <f t="shared" si="1110"/>
        <v>#REF!</v>
      </c>
      <c r="FU164" s="448" t="e">
        <f>FO164*#REF!</f>
        <v>#REF!</v>
      </c>
      <c r="FV164" s="707" t="e">
        <f>FQ164*#REF!</f>
        <v>#REF!</v>
      </c>
      <c r="FW164" s="708" t="e">
        <f>FQ164*#REF!</f>
        <v>#REF!</v>
      </c>
    </row>
    <row r="165" spans="1:179" s="12" customFormat="1">
      <c r="A165" s="884"/>
      <c r="B165" s="879"/>
      <c r="C165" s="717" t="s">
        <v>875</v>
      </c>
      <c r="D165" s="334" t="s">
        <v>175</v>
      </c>
      <c r="E165" s="262" t="e">
        <f t="shared" si="1065"/>
        <v>#REF!</v>
      </c>
      <c r="F165" s="263" t="e">
        <f t="shared" si="1066"/>
        <v>#REF!</v>
      </c>
      <c r="G165" s="263" t="e">
        <f t="shared" si="1067"/>
        <v>#REF!</v>
      </c>
      <c r="H165" s="263" t="e">
        <f t="shared" si="1068"/>
        <v>#REF!</v>
      </c>
      <c r="I165" s="263" t="e">
        <f t="shared" si="1069"/>
        <v>#REF!</v>
      </c>
      <c r="J165" s="263" t="e">
        <f t="shared" si="1070"/>
        <v>#REF!</v>
      </c>
      <c r="K165" s="129"/>
      <c r="L165" s="131"/>
      <c r="M165" s="744"/>
      <c r="N165" s="149"/>
      <c r="O165" s="378" t="e">
        <f>#REF!</f>
        <v>#REF!</v>
      </c>
      <c r="P165" s="379" t="e">
        <f>#REF!</f>
        <v>#REF!</v>
      </c>
      <c r="Q165" s="204" t="e">
        <f t="shared" si="1071"/>
        <v>#REF!</v>
      </c>
      <c r="R165" s="204" t="e">
        <f>O165*#REF!</f>
        <v>#REF!</v>
      </c>
      <c r="S165" s="335" t="e">
        <f>Q165*#REF!</f>
        <v>#REF!</v>
      </c>
      <c r="T165" s="342" t="e">
        <f t="shared" si="1072"/>
        <v>#REF!</v>
      </c>
      <c r="U165" s="379" t="e">
        <f>#REF!</f>
        <v>#REF!</v>
      </c>
      <c r="V165" s="379" t="e">
        <f>#REF!</f>
        <v>#REF!</v>
      </c>
      <c r="W165" s="204" t="e">
        <f t="shared" si="1073"/>
        <v>#REF!</v>
      </c>
      <c r="X165" s="204" t="e">
        <f>U165*#REF!</f>
        <v>#REF!</v>
      </c>
      <c r="Y165" s="335" t="e">
        <f>W165*#REF!</f>
        <v>#REF!</v>
      </c>
      <c r="Z165" s="342" t="e">
        <f t="shared" si="1074"/>
        <v>#REF!</v>
      </c>
      <c r="AA165" s="448" t="e">
        <f>U165*#REF!</f>
        <v>#REF!</v>
      </c>
      <c r="AB165" s="703" t="e">
        <f>W165*#REF!</f>
        <v>#REF!</v>
      </c>
      <c r="AC165" s="703" t="e">
        <f>W165*#REF!</f>
        <v>#REF!</v>
      </c>
      <c r="AD165" s="704" t="e">
        <f>#REF!</f>
        <v>#REF!</v>
      </c>
      <c r="AE165" s="379" t="e">
        <f>#REF!</f>
        <v>#REF!</v>
      </c>
      <c r="AF165" s="219" t="e">
        <f t="shared" si="1075"/>
        <v>#REF!</v>
      </c>
      <c r="AG165" s="219" t="e">
        <f>AD165*#REF!</f>
        <v>#REF!</v>
      </c>
      <c r="AH165" s="335" t="e">
        <f>AF165*#REF!</f>
        <v>#REF!</v>
      </c>
      <c r="AI165" s="342" t="e">
        <f t="shared" si="1076"/>
        <v>#REF!</v>
      </c>
      <c r="AJ165" s="448" t="e">
        <f>AD165*#REF!</f>
        <v>#REF!</v>
      </c>
      <c r="AK165" s="703" t="e">
        <f>AF165*#REF!</f>
        <v>#REF!</v>
      </c>
      <c r="AL165" s="703" t="e">
        <f>AF165*#REF!</f>
        <v>#REF!</v>
      </c>
      <c r="AM165" s="379" t="e">
        <f>#REF!</f>
        <v>#REF!</v>
      </c>
      <c r="AN165" s="379" t="e">
        <f>#REF!</f>
        <v>#REF!</v>
      </c>
      <c r="AO165" s="219" t="e">
        <f t="shared" si="1077"/>
        <v>#REF!</v>
      </c>
      <c r="AP165" s="219" t="e">
        <f>AM165*#REF!</f>
        <v>#REF!</v>
      </c>
      <c r="AQ165" s="335" t="e">
        <f>AO165*#REF!</f>
        <v>#REF!</v>
      </c>
      <c r="AR165" s="342" t="e">
        <f t="shared" si="1078"/>
        <v>#REF!</v>
      </c>
      <c r="AS165" s="448" t="e">
        <f>AM165*#REF!</f>
        <v>#REF!</v>
      </c>
      <c r="AT165" s="703" t="e">
        <f>AO165*#REF!</f>
        <v>#REF!</v>
      </c>
      <c r="AU165" s="703" t="e">
        <f>AO165*#REF!</f>
        <v>#REF!</v>
      </c>
      <c r="AV165" s="380" t="e">
        <f>#REF!</f>
        <v>#REF!</v>
      </c>
      <c r="AW165" s="379" t="e">
        <f>#REF!</f>
        <v>#REF!</v>
      </c>
      <c r="AX165" s="219" t="e">
        <f t="shared" si="1079"/>
        <v>#REF!</v>
      </c>
      <c r="AY165" s="204" t="e">
        <f>AV165*#REF!</f>
        <v>#REF!</v>
      </c>
      <c r="AZ165" s="335" t="e">
        <f>AX165*#REF!</f>
        <v>#REF!</v>
      </c>
      <c r="BA165" s="342" t="e">
        <f t="shared" si="1080"/>
        <v>#REF!</v>
      </c>
      <c r="BB165" s="379" t="e">
        <f>#REF!</f>
        <v>#REF!</v>
      </c>
      <c r="BC165" s="379" t="e">
        <f>#REF!</f>
        <v>#REF!</v>
      </c>
      <c r="BD165" s="219" t="e">
        <f t="shared" si="1081"/>
        <v>#REF!</v>
      </c>
      <c r="BE165" s="204" t="e">
        <f>BB165*#REF!</f>
        <v>#REF!</v>
      </c>
      <c r="BF165" s="335" t="e">
        <f>BD165*#REF!</f>
        <v>#REF!</v>
      </c>
      <c r="BG165" s="342" t="e">
        <f t="shared" si="1082"/>
        <v>#REF!</v>
      </c>
      <c r="BH165" s="448" t="e">
        <f>BB165*#REF!</f>
        <v>#REF!</v>
      </c>
      <c r="BI165" s="703" t="e">
        <f>BD165*#REF!</f>
        <v>#REF!</v>
      </c>
      <c r="BJ165" s="703" t="e">
        <f>BD165*#REF!</f>
        <v>#REF!</v>
      </c>
      <c r="BK165" s="704" t="e">
        <f>#REF!</f>
        <v>#REF!</v>
      </c>
      <c r="BL165" s="379" t="e">
        <f>#REF!</f>
        <v>#REF!</v>
      </c>
      <c r="BM165" s="219" t="e">
        <f t="shared" si="1083"/>
        <v>#REF!</v>
      </c>
      <c r="BN165" s="219" t="e">
        <f>BK165*#REF!</f>
        <v>#REF!</v>
      </c>
      <c r="BO165" s="335" t="e">
        <f>BM165*#REF!</f>
        <v>#REF!</v>
      </c>
      <c r="BP165" s="342" t="e">
        <f t="shared" si="1084"/>
        <v>#REF!</v>
      </c>
      <c r="BQ165" s="448" t="e">
        <f>BK165*#REF!</f>
        <v>#REF!</v>
      </c>
      <c r="BR165" s="703" t="e">
        <f>BM165*#REF!</f>
        <v>#REF!</v>
      </c>
      <c r="BS165" s="703" t="e">
        <f>BM165*#REF!</f>
        <v>#REF!</v>
      </c>
      <c r="BT165" s="379" t="e">
        <f>#REF!</f>
        <v>#REF!</v>
      </c>
      <c r="BU165" s="379" t="e">
        <f>#REF!</f>
        <v>#REF!</v>
      </c>
      <c r="BV165" s="219" t="e">
        <f t="shared" si="1085"/>
        <v>#REF!</v>
      </c>
      <c r="BW165" s="219" t="e">
        <f>BT165*#REF!</f>
        <v>#REF!</v>
      </c>
      <c r="BX165" s="335" t="e">
        <f>BV165*#REF!</f>
        <v>#REF!</v>
      </c>
      <c r="BY165" s="342" t="e">
        <f t="shared" si="1086"/>
        <v>#REF!</v>
      </c>
      <c r="BZ165" s="448" t="e">
        <f>BT165*#REF!</f>
        <v>#REF!</v>
      </c>
      <c r="CA165" s="703" t="e">
        <f>BV165*#REF!</f>
        <v>#REF!</v>
      </c>
      <c r="CB165" s="705" t="e">
        <f>BV165*#REF!</f>
        <v>#REF!</v>
      </c>
      <c r="CC165" s="380" t="e">
        <f>#REF!</f>
        <v>#REF!</v>
      </c>
      <c r="CD165" s="379" t="e">
        <f>#REF!</f>
        <v>#REF!</v>
      </c>
      <c r="CE165" s="219" t="e">
        <f t="shared" si="1087"/>
        <v>#REF!</v>
      </c>
      <c r="CF165" s="204" t="e">
        <f>CC165*#REF!</f>
        <v>#REF!</v>
      </c>
      <c r="CG165" s="335" t="e">
        <f>CE165*#REF!</f>
        <v>#REF!</v>
      </c>
      <c r="CH165" s="342" t="e">
        <f t="shared" si="1088"/>
        <v>#REF!</v>
      </c>
      <c r="CI165" s="379" t="e">
        <f>#REF!</f>
        <v>#REF!</v>
      </c>
      <c r="CJ165" s="379" t="e">
        <f>#REF!</f>
        <v>#REF!</v>
      </c>
      <c r="CK165" s="219" t="e">
        <f t="shared" si="1089"/>
        <v>#REF!</v>
      </c>
      <c r="CL165" s="204" t="e">
        <f>CI165*#REF!</f>
        <v>#REF!</v>
      </c>
      <c r="CM165" s="335" t="e">
        <f>CK165*#REF!</f>
        <v>#REF!</v>
      </c>
      <c r="CN165" s="342" t="e">
        <f t="shared" si="1090"/>
        <v>#REF!</v>
      </c>
      <c r="CO165" s="448" t="e">
        <f>CI165*#REF!</f>
        <v>#REF!</v>
      </c>
      <c r="CP165" s="703" t="e">
        <f>CK165*#REF!</f>
        <v>#REF!</v>
      </c>
      <c r="CQ165" s="705" t="e">
        <f>CK165*#REF!</f>
        <v>#REF!</v>
      </c>
      <c r="CR165" s="706" t="e">
        <f>#REF!</f>
        <v>#REF!</v>
      </c>
      <c r="CS165" s="379" t="e">
        <f>#REF!</f>
        <v>#REF!</v>
      </c>
      <c r="CT165" s="219" t="e">
        <f t="shared" si="1091"/>
        <v>#REF!</v>
      </c>
      <c r="CU165" s="219" t="e">
        <f>CR165*#REF!</f>
        <v>#REF!</v>
      </c>
      <c r="CV165" s="335" t="e">
        <f>CT165*#REF!</f>
        <v>#REF!</v>
      </c>
      <c r="CW165" s="342" t="e">
        <f t="shared" si="1092"/>
        <v>#REF!</v>
      </c>
      <c r="CX165" s="448" t="e">
        <f>CR165*#REF!</f>
        <v>#REF!</v>
      </c>
      <c r="CY165" s="703" t="e">
        <f>CT165*#REF!</f>
        <v>#REF!</v>
      </c>
      <c r="CZ165" s="705" t="e">
        <f>CT165*#REF!</f>
        <v>#REF!</v>
      </c>
      <c r="DA165" s="378" t="e">
        <f>#REF!</f>
        <v>#REF!</v>
      </c>
      <c r="DB165" s="379" t="e">
        <f>#REF!</f>
        <v>#REF!</v>
      </c>
      <c r="DC165" s="219" t="e">
        <f t="shared" si="1093"/>
        <v>#REF!</v>
      </c>
      <c r="DD165" s="219" t="e">
        <f>DA165*#REF!</f>
        <v>#REF!</v>
      </c>
      <c r="DE165" s="335" t="e">
        <f>DC165*#REF!</f>
        <v>#REF!</v>
      </c>
      <c r="DF165" s="342" t="e">
        <f t="shared" si="1094"/>
        <v>#REF!</v>
      </c>
      <c r="DG165" s="448" t="e">
        <f>DA165*#REF!</f>
        <v>#REF!</v>
      </c>
      <c r="DH165" s="703" t="e">
        <f>DC165*#REF!</f>
        <v>#REF!</v>
      </c>
      <c r="DI165" s="705" t="e">
        <f>DC165*#REF!</f>
        <v>#REF!</v>
      </c>
      <c r="DJ165" s="380" t="e">
        <f>#REF!</f>
        <v>#REF!</v>
      </c>
      <c r="DK165" s="379" t="e">
        <f>#REF!</f>
        <v>#REF!</v>
      </c>
      <c r="DL165" s="219" t="e">
        <f t="shared" si="1095"/>
        <v>#REF!</v>
      </c>
      <c r="DM165" s="204" t="e">
        <f>DJ165*#REF!</f>
        <v>#REF!</v>
      </c>
      <c r="DN165" s="335" t="e">
        <f>DL165*#REF!</f>
        <v>#REF!</v>
      </c>
      <c r="DO165" s="342" t="e">
        <f t="shared" si="1096"/>
        <v>#REF!</v>
      </c>
      <c r="DP165" s="379" t="e">
        <f>#REF!</f>
        <v>#REF!</v>
      </c>
      <c r="DQ165" s="379" t="e">
        <f>#REF!</f>
        <v>#REF!</v>
      </c>
      <c r="DR165" s="219" t="e">
        <f t="shared" si="1097"/>
        <v>#REF!</v>
      </c>
      <c r="DS165" s="204" t="e">
        <f>DP165*#REF!</f>
        <v>#REF!</v>
      </c>
      <c r="DT165" s="335" t="e">
        <f>DR165*#REF!</f>
        <v>#REF!</v>
      </c>
      <c r="DU165" s="342" t="e">
        <f t="shared" si="1098"/>
        <v>#REF!</v>
      </c>
      <c r="DV165" s="448" t="e">
        <f>DP165*#REF!</f>
        <v>#REF!</v>
      </c>
      <c r="DW165" s="703" t="e">
        <f>DR165*#REF!</f>
        <v>#REF!</v>
      </c>
      <c r="DX165" s="705" t="e">
        <f>DR165*#REF!</f>
        <v>#REF!</v>
      </c>
      <c r="DY165" s="704" t="e">
        <f>#REF!</f>
        <v>#REF!</v>
      </c>
      <c r="DZ165" s="379" t="e">
        <f>#REF!</f>
        <v>#REF!</v>
      </c>
      <c r="EA165" s="219" t="e">
        <f t="shared" si="1099"/>
        <v>#REF!</v>
      </c>
      <c r="EB165" s="219" t="e">
        <f>DY165*#REF!</f>
        <v>#REF!</v>
      </c>
      <c r="EC165" s="335" t="e">
        <f>EA165*#REF!</f>
        <v>#REF!</v>
      </c>
      <c r="ED165" s="342" t="e">
        <f t="shared" si="1100"/>
        <v>#REF!</v>
      </c>
      <c r="EE165" s="448" t="e">
        <f>DY165*#REF!</f>
        <v>#REF!</v>
      </c>
      <c r="EF165" s="703" t="e">
        <f>EA165*#REF!</f>
        <v>#REF!</v>
      </c>
      <c r="EG165" s="705" t="e">
        <f>EA165*#REF!</f>
        <v>#REF!</v>
      </c>
      <c r="EH165" s="379" t="e">
        <f>#REF!</f>
        <v>#REF!</v>
      </c>
      <c r="EI165" s="379" t="e">
        <f>#REF!</f>
        <v>#REF!</v>
      </c>
      <c r="EJ165" s="219" t="e">
        <f t="shared" si="1101"/>
        <v>#REF!</v>
      </c>
      <c r="EK165" s="219" t="e">
        <f>EH165*#REF!</f>
        <v>#REF!</v>
      </c>
      <c r="EL165" s="335" t="e">
        <f>EJ165*#REF!</f>
        <v>#REF!</v>
      </c>
      <c r="EM165" s="342" t="e">
        <f t="shared" si="1102"/>
        <v>#REF!</v>
      </c>
      <c r="EN165" s="448" t="e">
        <f>EH165*#REF!</f>
        <v>#REF!</v>
      </c>
      <c r="EO165" s="703" t="e">
        <f>EJ165*#REF!</f>
        <v>#REF!</v>
      </c>
      <c r="EP165" s="705" t="e">
        <f>EJ165*#REF!</f>
        <v>#REF!</v>
      </c>
      <c r="EQ165" s="380" t="e">
        <f>#REF!</f>
        <v>#REF!</v>
      </c>
      <c r="ER165" s="379" t="e">
        <f>#REF!</f>
        <v>#REF!</v>
      </c>
      <c r="ES165" s="219" t="e">
        <f t="shared" si="1103"/>
        <v>#REF!</v>
      </c>
      <c r="ET165" s="204" t="e">
        <f>EQ165*#REF!</f>
        <v>#REF!</v>
      </c>
      <c r="EU165" s="335" t="e">
        <f>ES165*#REF!</f>
        <v>#REF!</v>
      </c>
      <c r="EV165" s="342" t="e">
        <f t="shared" si="1104"/>
        <v>#REF!</v>
      </c>
      <c r="EW165" s="379" t="e">
        <f>#REF!</f>
        <v>#REF!</v>
      </c>
      <c r="EX165" s="379" t="e">
        <f>#REF!</f>
        <v>#REF!</v>
      </c>
      <c r="EY165" s="219" t="e">
        <f t="shared" si="1105"/>
        <v>#REF!</v>
      </c>
      <c r="EZ165" s="204" t="e">
        <f>EW165*#REF!</f>
        <v>#REF!</v>
      </c>
      <c r="FA165" s="335" t="e">
        <f>EY165*#REF!</f>
        <v>#REF!</v>
      </c>
      <c r="FB165" s="342" t="e">
        <f t="shared" si="1106"/>
        <v>#REF!</v>
      </c>
      <c r="FC165" s="448" t="e">
        <f>EW165*#REF!</f>
        <v>#REF!</v>
      </c>
      <c r="FD165" s="703" t="e">
        <f>EY165*#REF!</f>
        <v>#REF!</v>
      </c>
      <c r="FE165" s="705" t="e">
        <f>EY165*#REF!</f>
        <v>#REF!</v>
      </c>
      <c r="FF165" s="704" t="e">
        <f>#REF!</f>
        <v>#REF!</v>
      </c>
      <c r="FG165" s="379" t="e">
        <f>#REF!</f>
        <v>#REF!</v>
      </c>
      <c r="FH165" s="219" t="e">
        <f t="shared" si="1107"/>
        <v>#REF!</v>
      </c>
      <c r="FI165" s="219" t="e">
        <f>FF165*#REF!</f>
        <v>#REF!</v>
      </c>
      <c r="FJ165" s="335" t="e">
        <f>FH165*#REF!</f>
        <v>#REF!</v>
      </c>
      <c r="FK165" s="342" t="e">
        <f t="shared" si="1108"/>
        <v>#REF!</v>
      </c>
      <c r="FL165" s="448" t="e">
        <f>FF165*#REF!</f>
        <v>#REF!</v>
      </c>
      <c r="FM165" s="703" t="e">
        <f>FH165*#REF!</f>
        <v>#REF!</v>
      </c>
      <c r="FN165" s="705" t="e">
        <f>FH165*#REF!</f>
        <v>#REF!</v>
      </c>
      <c r="FO165" s="379" t="e">
        <f>#REF!</f>
        <v>#REF!</v>
      </c>
      <c r="FP165" s="379" t="e">
        <f>#REF!</f>
        <v>#REF!</v>
      </c>
      <c r="FQ165" s="219" t="e">
        <f t="shared" si="1109"/>
        <v>#REF!</v>
      </c>
      <c r="FR165" s="219" t="e">
        <f>FO165*#REF!</f>
        <v>#REF!</v>
      </c>
      <c r="FS165" s="335" t="e">
        <f>FQ165*#REF!</f>
        <v>#REF!</v>
      </c>
      <c r="FT165" s="342" t="e">
        <f t="shared" si="1110"/>
        <v>#REF!</v>
      </c>
      <c r="FU165" s="448" t="e">
        <f>FO165*#REF!</f>
        <v>#REF!</v>
      </c>
      <c r="FV165" s="707" t="e">
        <f>FQ165*#REF!</f>
        <v>#REF!</v>
      </c>
      <c r="FW165" s="708" t="e">
        <f>FQ165*#REF!</f>
        <v>#REF!</v>
      </c>
    </row>
    <row r="166" spans="1:179" s="12" customFormat="1">
      <c r="A166" s="884"/>
      <c r="B166" s="879"/>
      <c r="C166" s="717" t="s">
        <v>947</v>
      </c>
      <c r="D166" s="334" t="s">
        <v>175</v>
      </c>
      <c r="E166" s="289" t="e">
        <f t="shared" si="1065"/>
        <v>#REF!</v>
      </c>
      <c r="F166" s="290" t="e">
        <f t="shared" si="1066"/>
        <v>#REF!</v>
      </c>
      <c r="G166" s="290" t="e">
        <f t="shared" si="1067"/>
        <v>#REF!</v>
      </c>
      <c r="H166" s="290" t="e">
        <f t="shared" si="1068"/>
        <v>#REF!</v>
      </c>
      <c r="I166" s="290" t="e">
        <f t="shared" si="1069"/>
        <v>#REF!</v>
      </c>
      <c r="J166" s="290" t="e">
        <f t="shared" si="1070"/>
        <v>#REF!</v>
      </c>
      <c r="K166" s="129"/>
      <c r="L166" s="131"/>
      <c r="M166" s="744"/>
      <c r="N166" s="149"/>
      <c r="O166" s="378" t="e">
        <f>#REF!</f>
        <v>#REF!</v>
      </c>
      <c r="P166" s="379" t="e">
        <f>#REF!</f>
        <v>#REF!</v>
      </c>
      <c r="Q166" s="204" t="e">
        <f t="shared" si="1071"/>
        <v>#REF!</v>
      </c>
      <c r="R166" s="204" t="e">
        <f>O166*#REF!</f>
        <v>#REF!</v>
      </c>
      <c r="S166" s="335" t="e">
        <f>Q166*#REF!</f>
        <v>#REF!</v>
      </c>
      <c r="T166" s="342" t="e">
        <f t="shared" si="1072"/>
        <v>#REF!</v>
      </c>
      <c r="U166" s="379" t="e">
        <f>#REF!</f>
        <v>#REF!</v>
      </c>
      <c r="V166" s="379" t="e">
        <f>#REF!</f>
        <v>#REF!</v>
      </c>
      <c r="W166" s="204" t="e">
        <f t="shared" si="1073"/>
        <v>#REF!</v>
      </c>
      <c r="X166" s="204" t="e">
        <f>U166*#REF!</f>
        <v>#REF!</v>
      </c>
      <c r="Y166" s="335" t="e">
        <f>W166*#REF!</f>
        <v>#REF!</v>
      </c>
      <c r="Z166" s="342" t="e">
        <f t="shared" si="1074"/>
        <v>#REF!</v>
      </c>
      <c r="AA166" s="448" t="e">
        <f>U166*#REF!</f>
        <v>#REF!</v>
      </c>
      <c r="AB166" s="703" t="e">
        <f>W166*#REF!</f>
        <v>#REF!</v>
      </c>
      <c r="AC166" s="703" t="e">
        <f>W166*#REF!</f>
        <v>#REF!</v>
      </c>
      <c r="AD166" s="704" t="e">
        <f>#REF!</f>
        <v>#REF!</v>
      </c>
      <c r="AE166" s="379" t="e">
        <f>#REF!</f>
        <v>#REF!</v>
      </c>
      <c r="AF166" s="219" t="e">
        <f t="shared" si="1075"/>
        <v>#REF!</v>
      </c>
      <c r="AG166" s="219" t="e">
        <f>AD166*#REF!</f>
        <v>#REF!</v>
      </c>
      <c r="AH166" s="335" t="e">
        <f>AF166*#REF!</f>
        <v>#REF!</v>
      </c>
      <c r="AI166" s="342" t="e">
        <f t="shared" si="1076"/>
        <v>#REF!</v>
      </c>
      <c r="AJ166" s="448" t="e">
        <f>AD166*#REF!</f>
        <v>#REF!</v>
      </c>
      <c r="AK166" s="703" t="e">
        <f>AF166*#REF!</f>
        <v>#REF!</v>
      </c>
      <c r="AL166" s="703" t="e">
        <f>AF166*#REF!</f>
        <v>#REF!</v>
      </c>
      <c r="AM166" s="379" t="e">
        <f>#REF!</f>
        <v>#REF!</v>
      </c>
      <c r="AN166" s="379" t="e">
        <f>#REF!</f>
        <v>#REF!</v>
      </c>
      <c r="AO166" s="219" t="e">
        <f t="shared" si="1077"/>
        <v>#REF!</v>
      </c>
      <c r="AP166" s="219" t="e">
        <f>AM166*#REF!</f>
        <v>#REF!</v>
      </c>
      <c r="AQ166" s="335" t="e">
        <f>AO166*#REF!</f>
        <v>#REF!</v>
      </c>
      <c r="AR166" s="342" t="e">
        <f t="shared" si="1078"/>
        <v>#REF!</v>
      </c>
      <c r="AS166" s="448" t="e">
        <f>AM166*#REF!</f>
        <v>#REF!</v>
      </c>
      <c r="AT166" s="703" t="e">
        <f>AO166*#REF!</f>
        <v>#REF!</v>
      </c>
      <c r="AU166" s="703" t="e">
        <f>AO166*#REF!</f>
        <v>#REF!</v>
      </c>
      <c r="AV166" s="380" t="e">
        <f>#REF!</f>
        <v>#REF!</v>
      </c>
      <c r="AW166" s="379" t="e">
        <f>#REF!</f>
        <v>#REF!</v>
      </c>
      <c r="AX166" s="219" t="e">
        <f t="shared" si="1079"/>
        <v>#REF!</v>
      </c>
      <c r="AY166" s="204" t="e">
        <f>AV166*#REF!</f>
        <v>#REF!</v>
      </c>
      <c r="AZ166" s="335" t="e">
        <f>AX166*#REF!</f>
        <v>#REF!</v>
      </c>
      <c r="BA166" s="342" t="e">
        <f t="shared" si="1080"/>
        <v>#REF!</v>
      </c>
      <c r="BB166" s="379" t="e">
        <f>#REF!</f>
        <v>#REF!</v>
      </c>
      <c r="BC166" s="379" t="e">
        <f>#REF!</f>
        <v>#REF!</v>
      </c>
      <c r="BD166" s="219" t="e">
        <f t="shared" si="1081"/>
        <v>#REF!</v>
      </c>
      <c r="BE166" s="204" t="e">
        <f>BB166*#REF!</f>
        <v>#REF!</v>
      </c>
      <c r="BF166" s="335" t="e">
        <f>BD166*#REF!</f>
        <v>#REF!</v>
      </c>
      <c r="BG166" s="342" t="e">
        <f t="shared" si="1082"/>
        <v>#REF!</v>
      </c>
      <c r="BH166" s="448" t="e">
        <f>BB166*#REF!</f>
        <v>#REF!</v>
      </c>
      <c r="BI166" s="703" t="e">
        <f>BD166*#REF!</f>
        <v>#REF!</v>
      </c>
      <c r="BJ166" s="703" t="e">
        <f>BD166*#REF!</f>
        <v>#REF!</v>
      </c>
      <c r="BK166" s="704" t="e">
        <f>#REF!</f>
        <v>#REF!</v>
      </c>
      <c r="BL166" s="379" t="e">
        <f>#REF!</f>
        <v>#REF!</v>
      </c>
      <c r="BM166" s="219" t="e">
        <f t="shared" si="1083"/>
        <v>#REF!</v>
      </c>
      <c r="BN166" s="219" t="e">
        <f>BK166*#REF!</f>
        <v>#REF!</v>
      </c>
      <c r="BO166" s="335" t="e">
        <f>BM166*#REF!</f>
        <v>#REF!</v>
      </c>
      <c r="BP166" s="342" t="e">
        <f t="shared" si="1084"/>
        <v>#REF!</v>
      </c>
      <c r="BQ166" s="448" t="e">
        <f>BK166*#REF!</f>
        <v>#REF!</v>
      </c>
      <c r="BR166" s="703" t="e">
        <f>BM166*#REF!</f>
        <v>#REF!</v>
      </c>
      <c r="BS166" s="703" t="e">
        <f>BM166*#REF!</f>
        <v>#REF!</v>
      </c>
      <c r="BT166" s="379" t="e">
        <f>#REF!</f>
        <v>#REF!</v>
      </c>
      <c r="BU166" s="379" t="e">
        <f>#REF!</f>
        <v>#REF!</v>
      </c>
      <c r="BV166" s="219" t="e">
        <f t="shared" si="1085"/>
        <v>#REF!</v>
      </c>
      <c r="BW166" s="219" t="e">
        <f>BT166*#REF!</f>
        <v>#REF!</v>
      </c>
      <c r="BX166" s="335" t="e">
        <f>BV166*#REF!</f>
        <v>#REF!</v>
      </c>
      <c r="BY166" s="342" t="e">
        <f t="shared" si="1086"/>
        <v>#REF!</v>
      </c>
      <c r="BZ166" s="448" t="e">
        <f>BT166*#REF!</f>
        <v>#REF!</v>
      </c>
      <c r="CA166" s="703" t="e">
        <f>BV166*#REF!</f>
        <v>#REF!</v>
      </c>
      <c r="CB166" s="705" t="e">
        <f>BV166*#REF!</f>
        <v>#REF!</v>
      </c>
      <c r="CC166" s="380" t="e">
        <f>#REF!</f>
        <v>#REF!</v>
      </c>
      <c r="CD166" s="379" t="e">
        <f>#REF!</f>
        <v>#REF!</v>
      </c>
      <c r="CE166" s="219" t="e">
        <f t="shared" si="1087"/>
        <v>#REF!</v>
      </c>
      <c r="CF166" s="204" t="e">
        <f>CC166*#REF!</f>
        <v>#REF!</v>
      </c>
      <c r="CG166" s="335" t="e">
        <f>CE166*#REF!</f>
        <v>#REF!</v>
      </c>
      <c r="CH166" s="342" t="e">
        <f t="shared" si="1088"/>
        <v>#REF!</v>
      </c>
      <c r="CI166" s="379" t="e">
        <f>#REF!</f>
        <v>#REF!</v>
      </c>
      <c r="CJ166" s="379" t="e">
        <f>#REF!</f>
        <v>#REF!</v>
      </c>
      <c r="CK166" s="219" t="e">
        <f t="shared" si="1089"/>
        <v>#REF!</v>
      </c>
      <c r="CL166" s="204" t="e">
        <f>CI166*#REF!</f>
        <v>#REF!</v>
      </c>
      <c r="CM166" s="335" t="e">
        <f>CK166*#REF!</f>
        <v>#REF!</v>
      </c>
      <c r="CN166" s="342" t="e">
        <f t="shared" si="1090"/>
        <v>#REF!</v>
      </c>
      <c r="CO166" s="448" t="e">
        <f>CI166*#REF!</f>
        <v>#REF!</v>
      </c>
      <c r="CP166" s="703" t="e">
        <f>CK166*#REF!</f>
        <v>#REF!</v>
      </c>
      <c r="CQ166" s="705" t="e">
        <f>CK166*#REF!</f>
        <v>#REF!</v>
      </c>
      <c r="CR166" s="706" t="e">
        <f>#REF!</f>
        <v>#REF!</v>
      </c>
      <c r="CS166" s="379" t="e">
        <f>#REF!</f>
        <v>#REF!</v>
      </c>
      <c r="CT166" s="219" t="e">
        <f t="shared" si="1091"/>
        <v>#REF!</v>
      </c>
      <c r="CU166" s="219" t="e">
        <f>CR166*#REF!</f>
        <v>#REF!</v>
      </c>
      <c r="CV166" s="335" t="e">
        <f>CT166*#REF!</f>
        <v>#REF!</v>
      </c>
      <c r="CW166" s="342" t="e">
        <f t="shared" si="1092"/>
        <v>#REF!</v>
      </c>
      <c r="CX166" s="448" t="e">
        <f>CR166*#REF!</f>
        <v>#REF!</v>
      </c>
      <c r="CY166" s="703" t="e">
        <f>CT166*#REF!</f>
        <v>#REF!</v>
      </c>
      <c r="CZ166" s="705" t="e">
        <f>CT166*#REF!</f>
        <v>#REF!</v>
      </c>
      <c r="DA166" s="378" t="e">
        <f>#REF!</f>
        <v>#REF!</v>
      </c>
      <c r="DB166" s="379" t="e">
        <f>#REF!</f>
        <v>#REF!</v>
      </c>
      <c r="DC166" s="219" t="e">
        <f t="shared" si="1093"/>
        <v>#REF!</v>
      </c>
      <c r="DD166" s="219" t="e">
        <f>DA166*#REF!</f>
        <v>#REF!</v>
      </c>
      <c r="DE166" s="335" t="e">
        <f>DC166*#REF!</f>
        <v>#REF!</v>
      </c>
      <c r="DF166" s="342" t="e">
        <f t="shared" si="1094"/>
        <v>#REF!</v>
      </c>
      <c r="DG166" s="448" t="e">
        <f>DA166*#REF!</f>
        <v>#REF!</v>
      </c>
      <c r="DH166" s="703" t="e">
        <f>DC166*#REF!</f>
        <v>#REF!</v>
      </c>
      <c r="DI166" s="705" t="e">
        <f>DC166*#REF!</f>
        <v>#REF!</v>
      </c>
      <c r="DJ166" s="380" t="e">
        <f>#REF!</f>
        <v>#REF!</v>
      </c>
      <c r="DK166" s="379" t="e">
        <f>#REF!</f>
        <v>#REF!</v>
      </c>
      <c r="DL166" s="219" t="e">
        <f t="shared" si="1095"/>
        <v>#REF!</v>
      </c>
      <c r="DM166" s="204" t="e">
        <f>DJ166*#REF!</f>
        <v>#REF!</v>
      </c>
      <c r="DN166" s="335" t="e">
        <f>DL166*#REF!</f>
        <v>#REF!</v>
      </c>
      <c r="DO166" s="342" t="e">
        <f t="shared" si="1096"/>
        <v>#REF!</v>
      </c>
      <c r="DP166" s="379" t="e">
        <f>#REF!</f>
        <v>#REF!</v>
      </c>
      <c r="DQ166" s="379" t="e">
        <f>#REF!</f>
        <v>#REF!</v>
      </c>
      <c r="DR166" s="219" t="e">
        <f t="shared" si="1097"/>
        <v>#REF!</v>
      </c>
      <c r="DS166" s="204" t="e">
        <f>DP166*#REF!</f>
        <v>#REF!</v>
      </c>
      <c r="DT166" s="335" t="e">
        <f>DR166*#REF!</f>
        <v>#REF!</v>
      </c>
      <c r="DU166" s="342" t="e">
        <f t="shared" si="1098"/>
        <v>#REF!</v>
      </c>
      <c r="DV166" s="448" t="e">
        <f>DP166*#REF!</f>
        <v>#REF!</v>
      </c>
      <c r="DW166" s="703" t="e">
        <f>DR166*#REF!</f>
        <v>#REF!</v>
      </c>
      <c r="DX166" s="705" t="e">
        <f>DR166*#REF!</f>
        <v>#REF!</v>
      </c>
      <c r="DY166" s="704" t="e">
        <f>#REF!</f>
        <v>#REF!</v>
      </c>
      <c r="DZ166" s="379" t="e">
        <f>#REF!</f>
        <v>#REF!</v>
      </c>
      <c r="EA166" s="219" t="e">
        <f t="shared" si="1099"/>
        <v>#REF!</v>
      </c>
      <c r="EB166" s="219" t="e">
        <f>DY166*#REF!</f>
        <v>#REF!</v>
      </c>
      <c r="EC166" s="335" t="e">
        <f>EA166*#REF!</f>
        <v>#REF!</v>
      </c>
      <c r="ED166" s="342" t="e">
        <f t="shared" si="1100"/>
        <v>#REF!</v>
      </c>
      <c r="EE166" s="448" t="e">
        <f>DY166*#REF!</f>
        <v>#REF!</v>
      </c>
      <c r="EF166" s="703" t="e">
        <f>EA166*#REF!</f>
        <v>#REF!</v>
      </c>
      <c r="EG166" s="705" t="e">
        <f>EA166*#REF!</f>
        <v>#REF!</v>
      </c>
      <c r="EH166" s="379" t="e">
        <f>#REF!</f>
        <v>#REF!</v>
      </c>
      <c r="EI166" s="379" t="e">
        <f>#REF!</f>
        <v>#REF!</v>
      </c>
      <c r="EJ166" s="219" t="e">
        <f t="shared" si="1101"/>
        <v>#REF!</v>
      </c>
      <c r="EK166" s="219" t="e">
        <f>EH166*#REF!</f>
        <v>#REF!</v>
      </c>
      <c r="EL166" s="335" t="e">
        <f>EJ166*#REF!</f>
        <v>#REF!</v>
      </c>
      <c r="EM166" s="342" t="e">
        <f t="shared" si="1102"/>
        <v>#REF!</v>
      </c>
      <c r="EN166" s="448" t="e">
        <f>EH166*#REF!</f>
        <v>#REF!</v>
      </c>
      <c r="EO166" s="703" t="e">
        <f>EJ166*#REF!</f>
        <v>#REF!</v>
      </c>
      <c r="EP166" s="705" t="e">
        <f>EJ166*#REF!</f>
        <v>#REF!</v>
      </c>
      <c r="EQ166" s="380" t="e">
        <f>#REF!</f>
        <v>#REF!</v>
      </c>
      <c r="ER166" s="379" t="e">
        <f>#REF!</f>
        <v>#REF!</v>
      </c>
      <c r="ES166" s="219" t="e">
        <f t="shared" si="1103"/>
        <v>#REF!</v>
      </c>
      <c r="ET166" s="204" t="e">
        <f>EQ166*#REF!</f>
        <v>#REF!</v>
      </c>
      <c r="EU166" s="335" t="e">
        <f>ES166*#REF!</f>
        <v>#REF!</v>
      </c>
      <c r="EV166" s="342" t="e">
        <f t="shared" si="1104"/>
        <v>#REF!</v>
      </c>
      <c r="EW166" s="379" t="e">
        <f>#REF!</f>
        <v>#REF!</v>
      </c>
      <c r="EX166" s="379" t="e">
        <f>#REF!</f>
        <v>#REF!</v>
      </c>
      <c r="EY166" s="219" t="e">
        <f t="shared" si="1105"/>
        <v>#REF!</v>
      </c>
      <c r="EZ166" s="204" t="e">
        <f>EW166*#REF!</f>
        <v>#REF!</v>
      </c>
      <c r="FA166" s="335" t="e">
        <f>EY166*#REF!</f>
        <v>#REF!</v>
      </c>
      <c r="FB166" s="342" t="e">
        <f t="shared" si="1106"/>
        <v>#REF!</v>
      </c>
      <c r="FC166" s="448" t="e">
        <f>EW166*#REF!</f>
        <v>#REF!</v>
      </c>
      <c r="FD166" s="703" t="e">
        <f>EY166*#REF!</f>
        <v>#REF!</v>
      </c>
      <c r="FE166" s="705" t="e">
        <f>EY166*#REF!</f>
        <v>#REF!</v>
      </c>
      <c r="FF166" s="704" t="e">
        <f>#REF!</f>
        <v>#REF!</v>
      </c>
      <c r="FG166" s="379" t="e">
        <f>#REF!</f>
        <v>#REF!</v>
      </c>
      <c r="FH166" s="219" t="e">
        <f t="shared" si="1107"/>
        <v>#REF!</v>
      </c>
      <c r="FI166" s="219" t="e">
        <f>FF166*#REF!</f>
        <v>#REF!</v>
      </c>
      <c r="FJ166" s="335" t="e">
        <f>FH166*#REF!</f>
        <v>#REF!</v>
      </c>
      <c r="FK166" s="342" t="e">
        <f t="shared" si="1108"/>
        <v>#REF!</v>
      </c>
      <c r="FL166" s="448" t="e">
        <f>FF166*#REF!</f>
        <v>#REF!</v>
      </c>
      <c r="FM166" s="703" t="e">
        <f>FH166*#REF!</f>
        <v>#REF!</v>
      </c>
      <c r="FN166" s="705" t="e">
        <f>FH166*#REF!</f>
        <v>#REF!</v>
      </c>
      <c r="FO166" s="379" t="e">
        <f>#REF!</f>
        <v>#REF!</v>
      </c>
      <c r="FP166" s="379" t="e">
        <f>#REF!</f>
        <v>#REF!</v>
      </c>
      <c r="FQ166" s="219" t="e">
        <f t="shared" si="1109"/>
        <v>#REF!</v>
      </c>
      <c r="FR166" s="219" t="e">
        <f>FO166*#REF!</f>
        <v>#REF!</v>
      </c>
      <c r="FS166" s="335" t="e">
        <f>FQ166*#REF!</f>
        <v>#REF!</v>
      </c>
      <c r="FT166" s="342" t="e">
        <f t="shared" si="1110"/>
        <v>#REF!</v>
      </c>
      <c r="FU166" s="448" t="e">
        <f>FO166*#REF!</f>
        <v>#REF!</v>
      </c>
      <c r="FV166" s="707" t="e">
        <f>FQ166*#REF!</f>
        <v>#REF!</v>
      </c>
      <c r="FW166" s="708" t="e">
        <f>FQ166*#REF!</f>
        <v>#REF!</v>
      </c>
    </row>
    <row r="167" spans="1:179" s="12" customFormat="1">
      <c r="A167" s="884"/>
      <c r="B167" s="879"/>
      <c r="C167" s="353" t="s">
        <v>876</v>
      </c>
      <c r="D167" s="334" t="s">
        <v>175</v>
      </c>
      <c r="E167" s="289" t="e">
        <f t="shared" si="1065"/>
        <v>#REF!</v>
      </c>
      <c r="F167" s="290" t="e">
        <f t="shared" si="1066"/>
        <v>#REF!</v>
      </c>
      <c r="G167" s="290" t="e">
        <f t="shared" si="1067"/>
        <v>#REF!</v>
      </c>
      <c r="H167" s="290" t="e">
        <f t="shared" si="1068"/>
        <v>#REF!</v>
      </c>
      <c r="I167" s="290" t="e">
        <f t="shared" si="1069"/>
        <v>#REF!</v>
      </c>
      <c r="J167" s="290" t="e">
        <f t="shared" si="1070"/>
        <v>#REF!</v>
      </c>
      <c r="K167" s="129"/>
      <c r="L167" s="131"/>
      <c r="M167" s="744"/>
      <c r="N167" s="149"/>
      <c r="O167" s="378" t="e">
        <f>#REF!</f>
        <v>#REF!</v>
      </c>
      <c r="P167" s="379" t="e">
        <f>#REF!</f>
        <v>#REF!</v>
      </c>
      <c r="Q167" s="204" t="e">
        <f t="shared" si="1071"/>
        <v>#REF!</v>
      </c>
      <c r="R167" s="204" t="e">
        <f>O167*#REF!</f>
        <v>#REF!</v>
      </c>
      <c r="S167" s="335" t="e">
        <f>Q167*#REF!</f>
        <v>#REF!</v>
      </c>
      <c r="T167" s="342" t="e">
        <f t="shared" si="1072"/>
        <v>#REF!</v>
      </c>
      <c r="U167" s="379" t="e">
        <f>#REF!</f>
        <v>#REF!</v>
      </c>
      <c r="V167" s="379" t="e">
        <f>#REF!</f>
        <v>#REF!</v>
      </c>
      <c r="W167" s="204" t="e">
        <f t="shared" si="1073"/>
        <v>#REF!</v>
      </c>
      <c r="X167" s="204" t="e">
        <f>U167*#REF!</f>
        <v>#REF!</v>
      </c>
      <c r="Y167" s="335" t="e">
        <f>W167*#REF!</f>
        <v>#REF!</v>
      </c>
      <c r="Z167" s="342" t="e">
        <f t="shared" si="1074"/>
        <v>#REF!</v>
      </c>
      <c r="AA167" s="448" t="e">
        <f>U167*#REF!</f>
        <v>#REF!</v>
      </c>
      <c r="AB167" s="703" t="e">
        <f>W167*#REF!</f>
        <v>#REF!</v>
      </c>
      <c r="AC167" s="703" t="e">
        <f>W167*#REF!</f>
        <v>#REF!</v>
      </c>
      <c r="AD167" s="704" t="e">
        <f>#REF!</f>
        <v>#REF!</v>
      </c>
      <c r="AE167" s="379" t="e">
        <f>#REF!</f>
        <v>#REF!</v>
      </c>
      <c r="AF167" s="219" t="e">
        <f t="shared" si="1075"/>
        <v>#REF!</v>
      </c>
      <c r="AG167" s="219" t="e">
        <f>AD167*#REF!</f>
        <v>#REF!</v>
      </c>
      <c r="AH167" s="335" t="e">
        <f>AF167*#REF!</f>
        <v>#REF!</v>
      </c>
      <c r="AI167" s="342" t="e">
        <f t="shared" si="1076"/>
        <v>#REF!</v>
      </c>
      <c r="AJ167" s="448" t="e">
        <f>AD167*#REF!</f>
        <v>#REF!</v>
      </c>
      <c r="AK167" s="703" t="e">
        <f>AF167*#REF!</f>
        <v>#REF!</v>
      </c>
      <c r="AL167" s="703" t="e">
        <f>AF167*#REF!</f>
        <v>#REF!</v>
      </c>
      <c r="AM167" s="379" t="e">
        <f>#REF!</f>
        <v>#REF!</v>
      </c>
      <c r="AN167" s="379" t="e">
        <f>#REF!</f>
        <v>#REF!</v>
      </c>
      <c r="AO167" s="219" t="e">
        <f t="shared" si="1077"/>
        <v>#REF!</v>
      </c>
      <c r="AP167" s="219" t="e">
        <f>AM167*#REF!</f>
        <v>#REF!</v>
      </c>
      <c r="AQ167" s="335" t="e">
        <f>AO167*#REF!</f>
        <v>#REF!</v>
      </c>
      <c r="AR167" s="342" t="e">
        <f t="shared" si="1078"/>
        <v>#REF!</v>
      </c>
      <c r="AS167" s="448" t="e">
        <f>AM167*#REF!</f>
        <v>#REF!</v>
      </c>
      <c r="AT167" s="703" t="e">
        <f>AO167*#REF!</f>
        <v>#REF!</v>
      </c>
      <c r="AU167" s="703" t="e">
        <f>AO167*#REF!</f>
        <v>#REF!</v>
      </c>
      <c r="AV167" s="380" t="e">
        <f>#REF!</f>
        <v>#REF!</v>
      </c>
      <c r="AW167" s="379" t="e">
        <f>#REF!</f>
        <v>#REF!</v>
      </c>
      <c r="AX167" s="219" t="e">
        <f t="shared" si="1079"/>
        <v>#REF!</v>
      </c>
      <c r="AY167" s="204" t="e">
        <f>AV167*#REF!</f>
        <v>#REF!</v>
      </c>
      <c r="AZ167" s="335" t="e">
        <f>AX167*#REF!</f>
        <v>#REF!</v>
      </c>
      <c r="BA167" s="342" t="e">
        <f t="shared" si="1080"/>
        <v>#REF!</v>
      </c>
      <c r="BB167" s="379" t="e">
        <f>#REF!</f>
        <v>#REF!</v>
      </c>
      <c r="BC167" s="379" t="e">
        <f>#REF!</f>
        <v>#REF!</v>
      </c>
      <c r="BD167" s="219" t="e">
        <f t="shared" si="1081"/>
        <v>#REF!</v>
      </c>
      <c r="BE167" s="204" t="e">
        <f>BB167*#REF!</f>
        <v>#REF!</v>
      </c>
      <c r="BF167" s="335" t="e">
        <f>BD167*#REF!</f>
        <v>#REF!</v>
      </c>
      <c r="BG167" s="342" t="e">
        <f t="shared" si="1082"/>
        <v>#REF!</v>
      </c>
      <c r="BH167" s="448" t="e">
        <f>BB167*#REF!</f>
        <v>#REF!</v>
      </c>
      <c r="BI167" s="703" t="e">
        <f>BD167*#REF!</f>
        <v>#REF!</v>
      </c>
      <c r="BJ167" s="703" t="e">
        <f>BD167*#REF!</f>
        <v>#REF!</v>
      </c>
      <c r="BK167" s="704" t="e">
        <f>#REF!</f>
        <v>#REF!</v>
      </c>
      <c r="BL167" s="379" t="e">
        <f>#REF!</f>
        <v>#REF!</v>
      </c>
      <c r="BM167" s="219" t="e">
        <f t="shared" si="1083"/>
        <v>#REF!</v>
      </c>
      <c r="BN167" s="219" t="e">
        <f>BK167*#REF!</f>
        <v>#REF!</v>
      </c>
      <c r="BO167" s="335" t="e">
        <f>BM167*#REF!</f>
        <v>#REF!</v>
      </c>
      <c r="BP167" s="342" t="e">
        <f t="shared" si="1084"/>
        <v>#REF!</v>
      </c>
      <c r="BQ167" s="448" t="e">
        <f>BK167*#REF!</f>
        <v>#REF!</v>
      </c>
      <c r="BR167" s="703" t="e">
        <f>BM167*#REF!</f>
        <v>#REF!</v>
      </c>
      <c r="BS167" s="703" t="e">
        <f>BM167*#REF!</f>
        <v>#REF!</v>
      </c>
      <c r="BT167" s="379" t="e">
        <f>#REF!</f>
        <v>#REF!</v>
      </c>
      <c r="BU167" s="379" t="e">
        <f>#REF!</f>
        <v>#REF!</v>
      </c>
      <c r="BV167" s="219" t="e">
        <f t="shared" si="1085"/>
        <v>#REF!</v>
      </c>
      <c r="BW167" s="219" t="e">
        <f>BT167*#REF!</f>
        <v>#REF!</v>
      </c>
      <c r="BX167" s="335" t="e">
        <f>BV167*#REF!</f>
        <v>#REF!</v>
      </c>
      <c r="BY167" s="342" t="e">
        <f t="shared" si="1086"/>
        <v>#REF!</v>
      </c>
      <c r="BZ167" s="448" t="e">
        <f>BT167*#REF!</f>
        <v>#REF!</v>
      </c>
      <c r="CA167" s="703" t="e">
        <f>BV167*#REF!</f>
        <v>#REF!</v>
      </c>
      <c r="CB167" s="705" t="e">
        <f>BV167*#REF!</f>
        <v>#REF!</v>
      </c>
      <c r="CC167" s="380" t="e">
        <f>#REF!</f>
        <v>#REF!</v>
      </c>
      <c r="CD167" s="379" t="e">
        <f>#REF!</f>
        <v>#REF!</v>
      </c>
      <c r="CE167" s="219" t="e">
        <f t="shared" si="1087"/>
        <v>#REF!</v>
      </c>
      <c r="CF167" s="204" t="e">
        <f>CC167*#REF!</f>
        <v>#REF!</v>
      </c>
      <c r="CG167" s="335" t="e">
        <f>CE167*#REF!</f>
        <v>#REF!</v>
      </c>
      <c r="CH167" s="342" t="e">
        <f t="shared" si="1088"/>
        <v>#REF!</v>
      </c>
      <c r="CI167" s="379" t="e">
        <f>#REF!</f>
        <v>#REF!</v>
      </c>
      <c r="CJ167" s="379" t="e">
        <f>#REF!</f>
        <v>#REF!</v>
      </c>
      <c r="CK167" s="219" t="e">
        <f t="shared" si="1089"/>
        <v>#REF!</v>
      </c>
      <c r="CL167" s="204" t="e">
        <f>CI167*#REF!</f>
        <v>#REF!</v>
      </c>
      <c r="CM167" s="335" t="e">
        <f>CK167*#REF!</f>
        <v>#REF!</v>
      </c>
      <c r="CN167" s="342" t="e">
        <f t="shared" si="1090"/>
        <v>#REF!</v>
      </c>
      <c r="CO167" s="448" t="e">
        <f>CI167*#REF!</f>
        <v>#REF!</v>
      </c>
      <c r="CP167" s="703" t="e">
        <f>CK167*#REF!</f>
        <v>#REF!</v>
      </c>
      <c r="CQ167" s="705" t="e">
        <f>CK167*#REF!</f>
        <v>#REF!</v>
      </c>
      <c r="CR167" s="706" t="e">
        <f>#REF!</f>
        <v>#REF!</v>
      </c>
      <c r="CS167" s="379" t="e">
        <f>#REF!</f>
        <v>#REF!</v>
      </c>
      <c r="CT167" s="219" t="e">
        <f t="shared" si="1091"/>
        <v>#REF!</v>
      </c>
      <c r="CU167" s="219" t="e">
        <f>CR167*#REF!</f>
        <v>#REF!</v>
      </c>
      <c r="CV167" s="335" t="e">
        <f>CT167*#REF!</f>
        <v>#REF!</v>
      </c>
      <c r="CW167" s="342" t="e">
        <f t="shared" si="1092"/>
        <v>#REF!</v>
      </c>
      <c r="CX167" s="448" t="e">
        <f>CR167*#REF!</f>
        <v>#REF!</v>
      </c>
      <c r="CY167" s="703" t="e">
        <f>CT167*#REF!</f>
        <v>#REF!</v>
      </c>
      <c r="CZ167" s="705" t="e">
        <f>CT167*#REF!</f>
        <v>#REF!</v>
      </c>
      <c r="DA167" s="378" t="e">
        <f>#REF!</f>
        <v>#REF!</v>
      </c>
      <c r="DB167" s="379" t="e">
        <f>#REF!</f>
        <v>#REF!</v>
      </c>
      <c r="DC167" s="219" t="e">
        <f t="shared" si="1093"/>
        <v>#REF!</v>
      </c>
      <c r="DD167" s="219" t="e">
        <f>DA167*#REF!</f>
        <v>#REF!</v>
      </c>
      <c r="DE167" s="335" t="e">
        <f>DC167*#REF!</f>
        <v>#REF!</v>
      </c>
      <c r="DF167" s="342" t="e">
        <f t="shared" si="1094"/>
        <v>#REF!</v>
      </c>
      <c r="DG167" s="448" t="e">
        <f>DA167*#REF!</f>
        <v>#REF!</v>
      </c>
      <c r="DH167" s="703" t="e">
        <f>DC167*#REF!</f>
        <v>#REF!</v>
      </c>
      <c r="DI167" s="705" t="e">
        <f>DC167*#REF!</f>
        <v>#REF!</v>
      </c>
      <c r="DJ167" s="380" t="e">
        <f>#REF!</f>
        <v>#REF!</v>
      </c>
      <c r="DK167" s="379" t="e">
        <f>#REF!</f>
        <v>#REF!</v>
      </c>
      <c r="DL167" s="219" t="e">
        <f t="shared" si="1095"/>
        <v>#REF!</v>
      </c>
      <c r="DM167" s="204" t="e">
        <f>DJ167*#REF!</f>
        <v>#REF!</v>
      </c>
      <c r="DN167" s="335" t="e">
        <f>DL167*#REF!</f>
        <v>#REF!</v>
      </c>
      <c r="DO167" s="342" t="e">
        <f t="shared" si="1096"/>
        <v>#REF!</v>
      </c>
      <c r="DP167" s="379" t="e">
        <f>#REF!</f>
        <v>#REF!</v>
      </c>
      <c r="DQ167" s="379" t="e">
        <f>#REF!</f>
        <v>#REF!</v>
      </c>
      <c r="DR167" s="219" t="e">
        <f t="shared" si="1097"/>
        <v>#REF!</v>
      </c>
      <c r="DS167" s="204" t="e">
        <f>DP167*#REF!</f>
        <v>#REF!</v>
      </c>
      <c r="DT167" s="335" t="e">
        <f>DR167*#REF!</f>
        <v>#REF!</v>
      </c>
      <c r="DU167" s="342" t="e">
        <f t="shared" si="1098"/>
        <v>#REF!</v>
      </c>
      <c r="DV167" s="448" t="e">
        <f>DP167*#REF!</f>
        <v>#REF!</v>
      </c>
      <c r="DW167" s="703" t="e">
        <f>DR167*#REF!</f>
        <v>#REF!</v>
      </c>
      <c r="DX167" s="705" t="e">
        <f>DR167*#REF!</f>
        <v>#REF!</v>
      </c>
      <c r="DY167" s="704" t="e">
        <f>#REF!</f>
        <v>#REF!</v>
      </c>
      <c r="DZ167" s="379" t="e">
        <f>#REF!</f>
        <v>#REF!</v>
      </c>
      <c r="EA167" s="219" t="e">
        <f t="shared" si="1099"/>
        <v>#REF!</v>
      </c>
      <c r="EB167" s="219" t="e">
        <f>DY167*#REF!</f>
        <v>#REF!</v>
      </c>
      <c r="EC167" s="335" t="e">
        <f>EA167*#REF!</f>
        <v>#REF!</v>
      </c>
      <c r="ED167" s="342" t="e">
        <f t="shared" si="1100"/>
        <v>#REF!</v>
      </c>
      <c r="EE167" s="448" t="e">
        <f>DY167*#REF!</f>
        <v>#REF!</v>
      </c>
      <c r="EF167" s="703" t="e">
        <f>EA167*#REF!</f>
        <v>#REF!</v>
      </c>
      <c r="EG167" s="705" t="e">
        <f>EA167*#REF!</f>
        <v>#REF!</v>
      </c>
      <c r="EH167" s="379" t="e">
        <f>#REF!</f>
        <v>#REF!</v>
      </c>
      <c r="EI167" s="379" t="e">
        <f>#REF!</f>
        <v>#REF!</v>
      </c>
      <c r="EJ167" s="219" t="e">
        <f t="shared" si="1101"/>
        <v>#REF!</v>
      </c>
      <c r="EK167" s="219" t="e">
        <f>EH167*#REF!</f>
        <v>#REF!</v>
      </c>
      <c r="EL167" s="335" t="e">
        <f>EJ167*#REF!</f>
        <v>#REF!</v>
      </c>
      <c r="EM167" s="342" t="e">
        <f t="shared" si="1102"/>
        <v>#REF!</v>
      </c>
      <c r="EN167" s="448" t="e">
        <f>EH167*#REF!</f>
        <v>#REF!</v>
      </c>
      <c r="EO167" s="703" t="e">
        <f>EJ167*#REF!</f>
        <v>#REF!</v>
      </c>
      <c r="EP167" s="705" t="e">
        <f>EJ167*#REF!</f>
        <v>#REF!</v>
      </c>
      <c r="EQ167" s="380" t="e">
        <f>#REF!</f>
        <v>#REF!</v>
      </c>
      <c r="ER167" s="379" t="e">
        <f>#REF!</f>
        <v>#REF!</v>
      </c>
      <c r="ES167" s="219" t="e">
        <f t="shared" si="1103"/>
        <v>#REF!</v>
      </c>
      <c r="ET167" s="204" t="e">
        <f>EQ167*#REF!</f>
        <v>#REF!</v>
      </c>
      <c r="EU167" s="335" t="e">
        <f>ES167*#REF!</f>
        <v>#REF!</v>
      </c>
      <c r="EV167" s="342" t="e">
        <f t="shared" si="1104"/>
        <v>#REF!</v>
      </c>
      <c r="EW167" s="379" t="e">
        <f>#REF!</f>
        <v>#REF!</v>
      </c>
      <c r="EX167" s="379" t="e">
        <f>#REF!</f>
        <v>#REF!</v>
      </c>
      <c r="EY167" s="219" t="e">
        <f t="shared" si="1105"/>
        <v>#REF!</v>
      </c>
      <c r="EZ167" s="204" t="e">
        <f>EW167*#REF!</f>
        <v>#REF!</v>
      </c>
      <c r="FA167" s="335" t="e">
        <f>EY167*#REF!</f>
        <v>#REF!</v>
      </c>
      <c r="FB167" s="342" t="e">
        <f t="shared" si="1106"/>
        <v>#REF!</v>
      </c>
      <c r="FC167" s="448" t="e">
        <f>EW167*#REF!</f>
        <v>#REF!</v>
      </c>
      <c r="FD167" s="703" t="e">
        <f>EY167*#REF!</f>
        <v>#REF!</v>
      </c>
      <c r="FE167" s="705" t="e">
        <f>EY167*#REF!</f>
        <v>#REF!</v>
      </c>
      <c r="FF167" s="704" t="e">
        <f>#REF!</f>
        <v>#REF!</v>
      </c>
      <c r="FG167" s="379" t="e">
        <f>#REF!</f>
        <v>#REF!</v>
      </c>
      <c r="FH167" s="219" t="e">
        <f t="shared" si="1107"/>
        <v>#REF!</v>
      </c>
      <c r="FI167" s="219" t="e">
        <f>FF167*#REF!</f>
        <v>#REF!</v>
      </c>
      <c r="FJ167" s="335" t="e">
        <f>FH167*#REF!</f>
        <v>#REF!</v>
      </c>
      <c r="FK167" s="342" t="e">
        <f t="shared" si="1108"/>
        <v>#REF!</v>
      </c>
      <c r="FL167" s="448" t="e">
        <f>FF167*#REF!</f>
        <v>#REF!</v>
      </c>
      <c r="FM167" s="703" t="e">
        <f>FH167*#REF!</f>
        <v>#REF!</v>
      </c>
      <c r="FN167" s="705" t="e">
        <f>FH167*#REF!</f>
        <v>#REF!</v>
      </c>
      <c r="FO167" s="379" t="e">
        <f>#REF!</f>
        <v>#REF!</v>
      </c>
      <c r="FP167" s="379" t="e">
        <f>#REF!</f>
        <v>#REF!</v>
      </c>
      <c r="FQ167" s="219" t="e">
        <f t="shared" si="1109"/>
        <v>#REF!</v>
      </c>
      <c r="FR167" s="219" t="e">
        <f>FO167*#REF!</f>
        <v>#REF!</v>
      </c>
      <c r="FS167" s="335" t="e">
        <f>FQ167*#REF!</f>
        <v>#REF!</v>
      </c>
      <c r="FT167" s="342" t="e">
        <f t="shared" si="1110"/>
        <v>#REF!</v>
      </c>
      <c r="FU167" s="448" t="e">
        <f>FO167*#REF!</f>
        <v>#REF!</v>
      </c>
      <c r="FV167" s="707" t="e">
        <f>FQ167*#REF!</f>
        <v>#REF!</v>
      </c>
      <c r="FW167" s="708" t="e">
        <f>FQ167*#REF!</f>
        <v>#REF!</v>
      </c>
    </row>
    <row r="168" spans="1:179" s="12" customFormat="1">
      <c r="A168" s="884"/>
      <c r="B168" s="879"/>
      <c r="C168" s="353" t="s">
        <v>877</v>
      </c>
      <c r="D168" s="334" t="s">
        <v>175</v>
      </c>
      <c r="E168" s="262" t="e">
        <f t="shared" si="1065"/>
        <v>#REF!</v>
      </c>
      <c r="F168" s="263" t="e">
        <f t="shared" si="1066"/>
        <v>#REF!</v>
      </c>
      <c r="G168" s="263" t="e">
        <f t="shared" si="1067"/>
        <v>#REF!</v>
      </c>
      <c r="H168" s="263" t="e">
        <f t="shared" si="1068"/>
        <v>#REF!</v>
      </c>
      <c r="I168" s="263" t="e">
        <f t="shared" si="1069"/>
        <v>#REF!</v>
      </c>
      <c r="J168" s="263" t="e">
        <f t="shared" si="1070"/>
        <v>#REF!</v>
      </c>
      <c r="K168" s="129"/>
      <c r="L168" s="131"/>
      <c r="M168" s="744"/>
      <c r="N168" s="149"/>
      <c r="O168" s="378" t="e">
        <f>#REF!</f>
        <v>#REF!</v>
      </c>
      <c r="P168" s="379" t="e">
        <f>#REF!</f>
        <v>#REF!</v>
      </c>
      <c r="Q168" s="204" t="e">
        <f t="shared" si="1071"/>
        <v>#REF!</v>
      </c>
      <c r="R168" s="204" t="e">
        <f>O168*#REF!</f>
        <v>#REF!</v>
      </c>
      <c r="S168" s="335" t="e">
        <f>Q168*#REF!</f>
        <v>#REF!</v>
      </c>
      <c r="T168" s="342" t="e">
        <f t="shared" si="1072"/>
        <v>#REF!</v>
      </c>
      <c r="U168" s="379" t="e">
        <f>#REF!</f>
        <v>#REF!</v>
      </c>
      <c r="V168" s="379" t="e">
        <f>#REF!</f>
        <v>#REF!</v>
      </c>
      <c r="W168" s="204" t="e">
        <f t="shared" si="1073"/>
        <v>#REF!</v>
      </c>
      <c r="X168" s="204" t="e">
        <f>U168*#REF!</f>
        <v>#REF!</v>
      </c>
      <c r="Y168" s="335" t="e">
        <f>W168*#REF!</f>
        <v>#REF!</v>
      </c>
      <c r="Z168" s="342" t="e">
        <f t="shared" si="1074"/>
        <v>#REF!</v>
      </c>
      <c r="AA168" s="448" t="e">
        <f>U168*#REF!</f>
        <v>#REF!</v>
      </c>
      <c r="AB168" s="703" t="e">
        <f>W168*#REF!</f>
        <v>#REF!</v>
      </c>
      <c r="AC168" s="703" t="e">
        <f>W168*#REF!</f>
        <v>#REF!</v>
      </c>
      <c r="AD168" s="704" t="e">
        <f>#REF!</f>
        <v>#REF!</v>
      </c>
      <c r="AE168" s="379" t="e">
        <f>#REF!</f>
        <v>#REF!</v>
      </c>
      <c r="AF168" s="219" t="e">
        <f t="shared" si="1075"/>
        <v>#REF!</v>
      </c>
      <c r="AG168" s="219" t="e">
        <f>AD168*#REF!</f>
        <v>#REF!</v>
      </c>
      <c r="AH168" s="335" t="e">
        <f>AF168*#REF!</f>
        <v>#REF!</v>
      </c>
      <c r="AI168" s="342" t="e">
        <f t="shared" si="1076"/>
        <v>#REF!</v>
      </c>
      <c r="AJ168" s="448" t="e">
        <f>AD168*#REF!</f>
        <v>#REF!</v>
      </c>
      <c r="AK168" s="703" t="e">
        <f>AF168*#REF!</f>
        <v>#REF!</v>
      </c>
      <c r="AL168" s="703" t="e">
        <f>AF168*#REF!</f>
        <v>#REF!</v>
      </c>
      <c r="AM168" s="379" t="e">
        <f>#REF!</f>
        <v>#REF!</v>
      </c>
      <c r="AN168" s="379" t="e">
        <f>#REF!</f>
        <v>#REF!</v>
      </c>
      <c r="AO168" s="219" t="e">
        <f t="shared" si="1077"/>
        <v>#REF!</v>
      </c>
      <c r="AP168" s="219" t="e">
        <f>AM168*#REF!</f>
        <v>#REF!</v>
      </c>
      <c r="AQ168" s="335" t="e">
        <f>AO168*#REF!</f>
        <v>#REF!</v>
      </c>
      <c r="AR168" s="342" t="e">
        <f t="shared" si="1078"/>
        <v>#REF!</v>
      </c>
      <c r="AS168" s="448" t="e">
        <f>AM168*#REF!</f>
        <v>#REF!</v>
      </c>
      <c r="AT168" s="703" t="e">
        <f>AO168*#REF!</f>
        <v>#REF!</v>
      </c>
      <c r="AU168" s="703" t="e">
        <f>AO168*#REF!</f>
        <v>#REF!</v>
      </c>
      <c r="AV168" s="380" t="e">
        <f>#REF!</f>
        <v>#REF!</v>
      </c>
      <c r="AW168" s="379" t="e">
        <f>#REF!</f>
        <v>#REF!</v>
      </c>
      <c r="AX168" s="219" t="e">
        <f t="shared" si="1079"/>
        <v>#REF!</v>
      </c>
      <c r="AY168" s="204" t="e">
        <f>AV168*#REF!</f>
        <v>#REF!</v>
      </c>
      <c r="AZ168" s="335" t="e">
        <f>AX168*#REF!</f>
        <v>#REF!</v>
      </c>
      <c r="BA168" s="342" t="e">
        <f t="shared" si="1080"/>
        <v>#REF!</v>
      </c>
      <c r="BB168" s="379" t="e">
        <f>#REF!</f>
        <v>#REF!</v>
      </c>
      <c r="BC168" s="379" t="e">
        <f>#REF!</f>
        <v>#REF!</v>
      </c>
      <c r="BD168" s="219" t="e">
        <f t="shared" si="1081"/>
        <v>#REF!</v>
      </c>
      <c r="BE168" s="204" t="e">
        <f>BB168*#REF!</f>
        <v>#REF!</v>
      </c>
      <c r="BF168" s="335" t="e">
        <f>BD168*#REF!</f>
        <v>#REF!</v>
      </c>
      <c r="BG168" s="342" t="e">
        <f t="shared" si="1082"/>
        <v>#REF!</v>
      </c>
      <c r="BH168" s="448" t="e">
        <f>BB168*#REF!</f>
        <v>#REF!</v>
      </c>
      <c r="BI168" s="703" t="e">
        <f>BD168*#REF!</f>
        <v>#REF!</v>
      </c>
      <c r="BJ168" s="703" t="e">
        <f>BD168*#REF!</f>
        <v>#REF!</v>
      </c>
      <c r="BK168" s="704" t="e">
        <f>#REF!</f>
        <v>#REF!</v>
      </c>
      <c r="BL168" s="379" t="e">
        <f>#REF!</f>
        <v>#REF!</v>
      </c>
      <c r="BM168" s="219" t="e">
        <f t="shared" si="1083"/>
        <v>#REF!</v>
      </c>
      <c r="BN168" s="219" t="e">
        <f>BK168*#REF!</f>
        <v>#REF!</v>
      </c>
      <c r="BO168" s="335" t="e">
        <f>BM168*#REF!</f>
        <v>#REF!</v>
      </c>
      <c r="BP168" s="342" t="e">
        <f t="shared" si="1084"/>
        <v>#REF!</v>
      </c>
      <c r="BQ168" s="448" t="e">
        <f>BK168*#REF!</f>
        <v>#REF!</v>
      </c>
      <c r="BR168" s="703" t="e">
        <f>BM168*#REF!</f>
        <v>#REF!</v>
      </c>
      <c r="BS168" s="703" t="e">
        <f>BM168*#REF!</f>
        <v>#REF!</v>
      </c>
      <c r="BT168" s="379" t="e">
        <f>#REF!</f>
        <v>#REF!</v>
      </c>
      <c r="BU168" s="379" t="e">
        <f>#REF!</f>
        <v>#REF!</v>
      </c>
      <c r="BV168" s="219" t="e">
        <f t="shared" si="1085"/>
        <v>#REF!</v>
      </c>
      <c r="BW168" s="219" t="e">
        <f>BT168*#REF!</f>
        <v>#REF!</v>
      </c>
      <c r="BX168" s="335" t="e">
        <f>BV168*#REF!</f>
        <v>#REF!</v>
      </c>
      <c r="BY168" s="342" t="e">
        <f t="shared" si="1086"/>
        <v>#REF!</v>
      </c>
      <c r="BZ168" s="448" t="e">
        <f>BT168*#REF!</f>
        <v>#REF!</v>
      </c>
      <c r="CA168" s="703" t="e">
        <f>BV168*#REF!</f>
        <v>#REF!</v>
      </c>
      <c r="CB168" s="705" t="e">
        <f>BV168*#REF!</f>
        <v>#REF!</v>
      </c>
      <c r="CC168" s="380" t="e">
        <f>#REF!</f>
        <v>#REF!</v>
      </c>
      <c r="CD168" s="379" t="e">
        <f>#REF!</f>
        <v>#REF!</v>
      </c>
      <c r="CE168" s="219" t="e">
        <f t="shared" si="1087"/>
        <v>#REF!</v>
      </c>
      <c r="CF168" s="204" t="e">
        <f>CC168*#REF!</f>
        <v>#REF!</v>
      </c>
      <c r="CG168" s="335" t="e">
        <f>CE168*#REF!</f>
        <v>#REF!</v>
      </c>
      <c r="CH168" s="342" t="e">
        <f t="shared" si="1088"/>
        <v>#REF!</v>
      </c>
      <c r="CI168" s="379" t="e">
        <f>#REF!</f>
        <v>#REF!</v>
      </c>
      <c r="CJ168" s="379" t="e">
        <f>#REF!</f>
        <v>#REF!</v>
      </c>
      <c r="CK168" s="219" t="e">
        <f t="shared" si="1089"/>
        <v>#REF!</v>
      </c>
      <c r="CL168" s="204" t="e">
        <f>CI168*#REF!</f>
        <v>#REF!</v>
      </c>
      <c r="CM168" s="335" t="e">
        <f>CK168*#REF!</f>
        <v>#REF!</v>
      </c>
      <c r="CN168" s="342" t="e">
        <f t="shared" si="1090"/>
        <v>#REF!</v>
      </c>
      <c r="CO168" s="448" t="e">
        <f>CI168*#REF!</f>
        <v>#REF!</v>
      </c>
      <c r="CP168" s="703" t="e">
        <f>CK168*#REF!</f>
        <v>#REF!</v>
      </c>
      <c r="CQ168" s="705" t="e">
        <f>CK168*#REF!</f>
        <v>#REF!</v>
      </c>
      <c r="CR168" s="706" t="e">
        <f>#REF!</f>
        <v>#REF!</v>
      </c>
      <c r="CS168" s="379" t="e">
        <f>#REF!</f>
        <v>#REF!</v>
      </c>
      <c r="CT168" s="219" t="e">
        <f t="shared" si="1091"/>
        <v>#REF!</v>
      </c>
      <c r="CU168" s="219" t="e">
        <f>CR168*#REF!</f>
        <v>#REF!</v>
      </c>
      <c r="CV168" s="335" t="e">
        <f>CT168*#REF!</f>
        <v>#REF!</v>
      </c>
      <c r="CW168" s="342" t="e">
        <f t="shared" si="1092"/>
        <v>#REF!</v>
      </c>
      <c r="CX168" s="448" t="e">
        <f>CR168*#REF!</f>
        <v>#REF!</v>
      </c>
      <c r="CY168" s="703" t="e">
        <f>CT168*#REF!</f>
        <v>#REF!</v>
      </c>
      <c r="CZ168" s="705" t="e">
        <f>CT168*#REF!</f>
        <v>#REF!</v>
      </c>
      <c r="DA168" s="378" t="e">
        <f>#REF!</f>
        <v>#REF!</v>
      </c>
      <c r="DB168" s="379" t="e">
        <f>#REF!</f>
        <v>#REF!</v>
      </c>
      <c r="DC168" s="219" t="e">
        <f t="shared" si="1093"/>
        <v>#REF!</v>
      </c>
      <c r="DD168" s="219" t="e">
        <f>DA168*#REF!</f>
        <v>#REF!</v>
      </c>
      <c r="DE168" s="335" t="e">
        <f>DC168*#REF!</f>
        <v>#REF!</v>
      </c>
      <c r="DF168" s="342" t="e">
        <f t="shared" si="1094"/>
        <v>#REF!</v>
      </c>
      <c r="DG168" s="448" t="e">
        <f>DA168*#REF!</f>
        <v>#REF!</v>
      </c>
      <c r="DH168" s="703" t="e">
        <f>DC168*#REF!</f>
        <v>#REF!</v>
      </c>
      <c r="DI168" s="705" t="e">
        <f>DC168*#REF!</f>
        <v>#REF!</v>
      </c>
      <c r="DJ168" s="380" t="e">
        <f>#REF!</f>
        <v>#REF!</v>
      </c>
      <c r="DK168" s="379" t="e">
        <f>#REF!</f>
        <v>#REF!</v>
      </c>
      <c r="DL168" s="219" t="e">
        <f t="shared" si="1095"/>
        <v>#REF!</v>
      </c>
      <c r="DM168" s="204" t="e">
        <f>DJ168*#REF!</f>
        <v>#REF!</v>
      </c>
      <c r="DN168" s="335" t="e">
        <f>DL168*#REF!</f>
        <v>#REF!</v>
      </c>
      <c r="DO168" s="342" t="e">
        <f t="shared" si="1096"/>
        <v>#REF!</v>
      </c>
      <c r="DP168" s="379" t="e">
        <f>#REF!</f>
        <v>#REF!</v>
      </c>
      <c r="DQ168" s="379" t="e">
        <f>#REF!</f>
        <v>#REF!</v>
      </c>
      <c r="DR168" s="219" t="e">
        <f t="shared" si="1097"/>
        <v>#REF!</v>
      </c>
      <c r="DS168" s="204" t="e">
        <f>DP168*#REF!</f>
        <v>#REF!</v>
      </c>
      <c r="DT168" s="335" t="e">
        <f>DR168*#REF!</f>
        <v>#REF!</v>
      </c>
      <c r="DU168" s="342" t="e">
        <f t="shared" si="1098"/>
        <v>#REF!</v>
      </c>
      <c r="DV168" s="448" t="e">
        <f>DP168*#REF!</f>
        <v>#REF!</v>
      </c>
      <c r="DW168" s="703" t="e">
        <f>DR168*#REF!</f>
        <v>#REF!</v>
      </c>
      <c r="DX168" s="705" t="e">
        <f>DR168*#REF!</f>
        <v>#REF!</v>
      </c>
      <c r="DY168" s="704" t="e">
        <f>#REF!</f>
        <v>#REF!</v>
      </c>
      <c r="DZ168" s="379" t="e">
        <f>#REF!</f>
        <v>#REF!</v>
      </c>
      <c r="EA168" s="219" t="e">
        <f t="shared" si="1099"/>
        <v>#REF!</v>
      </c>
      <c r="EB168" s="219" t="e">
        <f>DY168*#REF!</f>
        <v>#REF!</v>
      </c>
      <c r="EC168" s="335" t="e">
        <f>EA168*#REF!</f>
        <v>#REF!</v>
      </c>
      <c r="ED168" s="342" t="e">
        <f t="shared" si="1100"/>
        <v>#REF!</v>
      </c>
      <c r="EE168" s="448" t="e">
        <f>DY168*#REF!</f>
        <v>#REF!</v>
      </c>
      <c r="EF168" s="703" t="e">
        <f>EA168*#REF!</f>
        <v>#REF!</v>
      </c>
      <c r="EG168" s="705" t="e">
        <f>EA168*#REF!</f>
        <v>#REF!</v>
      </c>
      <c r="EH168" s="379" t="e">
        <f>#REF!</f>
        <v>#REF!</v>
      </c>
      <c r="EI168" s="379" t="e">
        <f>#REF!</f>
        <v>#REF!</v>
      </c>
      <c r="EJ168" s="219" t="e">
        <f t="shared" si="1101"/>
        <v>#REF!</v>
      </c>
      <c r="EK168" s="219" t="e">
        <f>EH168*#REF!</f>
        <v>#REF!</v>
      </c>
      <c r="EL168" s="335" t="e">
        <f>EJ168*#REF!</f>
        <v>#REF!</v>
      </c>
      <c r="EM168" s="342" t="e">
        <f t="shared" si="1102"/>
        <v>#REF!</v>
      </c>
      <c r="EN168" s="448" t="e">
        <f>EH168*#REF!</f>
        <v>#REF!</v>
      </c>
      <c r="EO168" s="703" t="e">
        <f>EJ168*#REF!</f>
        <v>#REF!</v>
      </c>
      <c r="EP168" s="705" t="e">
        <f>EJ168*#REF!</f>
        <v>#REF!</v>
      </c>
      <c r="EQ168" s="380" t="e">
        <f>#REF!</f>
        <v>#REF!</v>
      </c>
      <c r="ER168" s="379" t="e">
        <f>#REF!</f>
        <v>#REF!</v>
      </c>
      <c r="ES168" s="219" t="e">
        <f t="shared" si="1103"/>
        <v>#REF!</v>
      </c>
      <c r="ET168" s="204" t="e">
        <f>EQ168*#REF!</f>
        <v>#REF!</v>
      </c>
      <c r="EU168" s="335" t="e">
        <f>ES168*#REF!</f>
        <v>#REF!</v>
      </c>
      <c r="EV168" s="342" t="e">
        <f t="shared" si="1104"/>
        <v>#REF!</v>
      </c>
      <c r="EW168" s="379" t="e">
        <f>#REF!</f>
        <v>#REF!</v>
      </c>
      <c r="EX168" s="379" t="e">
        <f>#REF!</f>
        <v>#REF!</v>
      </c>
      <c r="EY168" s="219" t="e">
        <f t="shared" si="1105"/>
        <v>#REF!</v>
      </c>
      <c r="EZ168" s="204" t="e">
        <f>EW168*#REF!</f>
        <v>#REF!</v>
      </c>
      <c r="FA168" s="335" t="e">
        <f>EY168*#REF!</f>
        <v>#REF!</v>
      </c>
      <c r="FB168" s="342" t="e">
        <f t="shared" si="1106"/>
        <v>#REF!</v>
      </c>
      <c r="FC168" s="448" t="e">
        <f>EW168*#REF!</f>
        <v>#REF!</v>
      </c>
      <c r="FD168" s="703" t="e">
        <f>EY168*#REF!</f>
        <v>#REF!</v>
      </c>
      <c r="FE168" s="705" t="e">
        <f>EY168*#REF!</f>
        <v>#REF!</v>
      </c>
      <c r="FF168" s="704" t="e">
        <f>#REF!</f>
        <v>#REF!</v>
      </c>
      <c r="FG168" s="379" t="e">
        <f>#REF!</f>
        <v>#REF!</v>
      </c>
      <c r="FH168" s="219" t="e">
        <f t="shared" si="1107"/>
        <v>#REF!</v>
      </c>
      <c r="FI168" s="219" t="e">
        <f>FF168*#REF!</f>
        <v>#REF!</v>
      </c>
      <c r="FJ168" s="335" t="e">
        <f>FH168*#REF!</f>
        <v>#REF!</v>
      </c>
      <c r="FK168" s="342" t="e">
        <f t="shared" si="1108"/>
        <v>#REF!</v>
      </c>
      <c r="FL168" s="448" t="e">
        <f>FF168*#REF!</f>
        <v>#REF!</v>
      </c>
      <c r="FM168" s="703" t="e">
        <f>FH168*#REF!</f>
        <v>#REF!</v>
      </c>
      <c r="FN168" s="705" t="e">
        <f>FH168*#REF!</f>
        <v>#REF!</v>
      </c>
      <c r="FO168" s="379" t="e">
        <f>#REF!</f>
        <v>#REF!</v>
      </c>
      <c r="FP168" s="379" t="e">
        <f>#REF!</f>
        <v>#REF!</v>
      </c>
      <c r="FQ168" s="219" t="e">
        <f t="shared" si="1109"/>
        <v>#REF!</v>
      </c>
      <c r="FR168" s="219" t="e">
        <f>FO168*#REF!</f>
        <v>#REF!</v>
      </c>
      <c r="FS168" s="335" t="e">
        <f>FQ168*#REF!</f>
        <v>#REF!</v>
      </c>
      <c r="FT168" s="342" t="e">
        <f t="shared" si="1110"/>
        <v>#REF!</v>
      </c>
      <c r="FU168" s="448" t="e">
        <f>FO168*#REF!</f>
        <v>#REF!</v>
      </c>
      <c r="FV168" s="707" t="e">
        <f>FQ168*#REF!</f>
        <v>#REF!</v>
      </c>
      <c r="FW168" s="708" t="e">
        <f>FQ168*#REF!</f>
        <v>#REF!</v>
      </c>
    </row>
    <row r="169" spans="1:179" s="12" customFormat="1">
      <c r="A169" s="884"/>
      <c r="B169" s="879"/>
      <c r="C169" s="353" t="s">
        <v>878</v>
      </c>
      <c r="D169" s="334" t="s">
        <v>175</v>
      </c>
      <c r="E169" s="262" t="e">
        <f t="shared" si="1065"/>
        <v>#REF!</v>
      </c>
      <c r="F169" s="263" t="e">
        <f t="shared" si="1066"/>
        <v>#REF!</v>
      </c>
      <c r="G169" s="263" t="e">
        <f t="shared" si="1067"/>
        <v>#REF!</v>
      </c>
      <c r="H169" s="263" t="e">
        <f t="shared" si="1068"/>
        <v>#REF!</v>
      </c>
      <c r="I169" s="263" t="e">
        <f t="shared" si="1069"/>
        <v>#REF!</v>
      </c>
      <c r="J169" s="263" t="e">
        <f t="shared" si="1070"/>
        <v>#REF!</v>
      </c>
      <c r="K169" s="129"/>
      <c r="L169" s="131"/>
      <c r="M169" s="744"/>
      <c r="N169" s="149"/>
      <c r="O169" s="378" t="e">
        <f>#REF!</f>
        <v>#REF!</v>
      </c>
      <c r="P169" s="379" t="e">
        <f>#REF!</f>
        <v>#REF!</v>
      </c>
      <c r="Q169" s="204" t="e">
        <f t="shared" si="1071"/>
        <v>#REF!</v>
      </c>
      <c r="R169" s="204" t="e">
        <f>O169*#REF!</f>
        <v>#REF!</v>
      </c>
      <c r="S169" s="335" t="e">
        <f>Q169*#REF!</f>
        <v>#REF!</v>
      </c>
      <c r="T169" s="342" t="e">
        <f t="shared" si="1072"/>
        <v>#REF!</v>
      </c>
      <c r="U169" s="379" t="e">
        <f>#REF!</f>
        <v>#REF!</v>
      </c>
      <c r="V169" s="379" t="e">
        <f>#REF!</f>
        <v>#REF!</v>
      </c>
      <c r="W169" s="204" t="e">
        <f t="shared" si="1073"/>
        <v>#REF!</v>
      </c>
      <c r="X169" s="204" t="e">
        <f>U169*#REF!</f>
        <v>#REF!</v>
      </c>
      <c r="Y169" s="335" t="e">
        <f>W169*#REF!</f>
        <v>#REF!</v>
      </c>
      <c r="Z169" s="342" t="e">
        <f t="shared" si="1074"/>
        <v>#REF!</v>
      </c>
      <c r="AA169" s="448" t="e">
        <f>U169*#REF!</f>
        <v>#REF!</v>
      </c>
      <c r="AB169" s="703" t="e">
        <f>W169*#REF!</f>
        <v>#REF!</v>
      </c>
      <c r="AC169" s="703" t="e">
        <f>W169*#REF!</f>
        <v>#REF!</v>
      </c>
      <c r="AD169" s="704" t="e">
        <f>#REF!</f>
        <v>#REF!</v>
      </c>
      <c r="AE169" s="379" t="e">
        <f>#REF!</f>
        <v>#REF!</v>
      </c>
      <c r="AF169" s="219" t="e">
        <f t="shared" si="1075"/>
        <v>#REF!</v>
      </c>
      <c r="AG169" s="219" t="e">
        <f>AD169*#REF!</f>
        <v>#REF!</v>
      </c>
      <c r="AH169" s="335" t="e">
        <f>AF169*#REF!</f>
        <v>#REF!</v>
      </c>
      <c r="AI169" s="342" t="e">
        <f t="shared" si="1076"/>
        <v>#REF!</v>
      </c>
      <c r="AJ169" s="448" t="e">
        <f>AD169*#REF!</f>
        <v>#REF!</v>
      </c>
      <c r="AK169" s="703" t="e">
        <f>AF169*#REF!</f>
        <v>#REF!</v>
      </c>
      <c r="AL169" s="703" t="e">
        <f>AF169*#REF!</f>
        <v>#REF!</v>
      </c>
      <c r="AM169" s="379" t="e">
        <f>#REF!</f>
        <v>#REF!</v>
      </c>
      <c r="AN169" s="379" t="e">
        <f>#REF!</f>
        <v>#REF!</v>
      </c>
      <c r="AO169" s="219" t="e">
        <f t="shared" si="1077"/>
        <v>#REF!</v>
      </c>
      <c r="AP169" s="219" t="e">
        <f>AM169*#REF!</f>
        <v>#REF!</v>
      </c>
      <c r="AQ169" s="335" t="e">
        <f>AO169*#REF!</f>
        <v>#REF!</v>
      </c>
      <c r="AR169" s="342" t="e">
        <f t="shared" si="1078"/>
        <v>#REF!</v>
      </c>
      <c r="AS169" s="448" t="e">
        <f>AM169*#REF!</f>
        <v>#REF!</v>
      </c>
      <c r="AT169" s="703" t="e">
        <f>AO169*#REF!</f>
        <v>#REF!</v>
      </c>
      <c r="AU169" s="703" t="e">
        <f>AO169*#REF!</f>
        <v>#REF!</v>
      </c>
      <c r="AV169" s="380" t="e">
        <f>#REF!</f>
        <v>#REF!</v>
      </c>
      <c r="AW169" s="379" t="e">
        <f>#REF!</f>
        <v>#REF!</v>
      </c>
      <c r="AX169" s="219" t="e">
        <f t="shared" si="1079"/>
        <v>#REF!</v>
      </c>
      <c r="AY169" s="204" t="e">
        <f>AV169*#REF!</f>
        <v>#REF!</v>
      </c>
      <c r="AZ169" s="335" t="e">
        <f>AX169*#REF!</f>
        <v>#REF!</v>
      </c>
      <c r="BA169" s="342" t="e">
        <f t="shared" si="1080"/>
        <v>#REF!</v>
      </c>
      <c r="BB169" s="379" t="e">
        <f>#REF!</f>
        <v>#REF!</v>
      </c>
      <c r="BC169" s="379" t="e">
        <f>#REF!</f>
        <v>#REF!</v>
      </c>
      <c r="BD169" s="219" t="e">
        <f t="shared" si="1081"/>
        <v>#REF!</v>
      </c>
      <c r="BE169" s="204" t="e">
        <f>BB169*#REF!</f>
        <v>#REF!</v>
      </c>
      <c r="BF169" s="335" t="e">
        <f>BD169*#REF!</f>
        <v>#REF!</v>
      </c>
      <c r="BG169" s="342" t="e">
        <f t="shared" si="1082"/>
        <v>#REF!</v>
      </c>
      <c r="BH169" s="448" t="e">
        <f>BB169*#REF!</f>
        <v>#REF!</v>
      </c>
      <c r="BI169" s="703" t="e">
        <f>BD169*#REF!</f>
        <v>#REF!</v>
      </c>
      <c r="BJ169" s="703" t="e">
        <f>BD169*#REF!</f>
        <v>#REF!</v>
      </c>
      <c r="BK169" s="704" t="e">
        <f>#REF!</f>
        <v>#REF!</v>
      </c>
      <c r="BL169" s="379" t="e">
        <f>#REF!</f>
        <v>#REF!</v>
      </c>
      <c r="BM169" s="219" t="e">
        <f t="shared" si="1083"/>
        <v>#REF!</v>
      </c>
      <c r="BN169" s="219" t="e">
        <f>BK169*#REF!</f>
        <v>#REF!</v>
      </c>
      <c r="BO169" s="335" t="e">
        <f>BM169*#REF!</f>
        <v>#REF!</v>
      </c>
      <c r="BP169" s="342" t="e">
        <f t="shared" si="1084"/>
        <v>#REF!</v>
      </c>
      <c r="BQ169" s="448" t="e">
        <f>BK169*#REF!</f>
        <v>#REF!</v>
      </c>
      <c r="BR169" s="703" t="e">
        <f>BM169*#REF!</f>
        <v>#REF!</v>
      </c>
      <c r="BS169" s="703" t="e">
        <f>BM169*#REF!</f>
        <v>#REF!</v>
      </c>
      <c r="BT169" s="379" t="e">
        <f>#REF!</f>
        <v>#REF!</v>
      </c>
      <c r="BU169" s="379" t="e">
        <f>#REF!</f>
        <v>#REF!</v>
      </c>
      <c r="BV169" s="219" t="e">
        <f t="shared" si="1085"/>
        <v>#REF!</v>
      </c>
      <c r="BW169" s="219" t="e">
        <f>BT169*#REF!</f>
        <v>#REF!</v>
      </c>
      <c r="BX169" s="335" t="e">
        <f>BV169*#REF!</f>
        <v>#REF!</v>
      </c>
      <c r="BY169" s="342" t="e">
        <f t="shared" si="1086"/>
        <v>#REF!</v>
      </c>
      <c r="BZ169" s="448" t="e">
        <f>BT169*#REF!</f>
        <v>#REF!</v>
      </c>
      <c r="CA169" s="703" t="e">
        <f>BV169*#REF!</f>
        <v>#REF!</v>
      </c>
      <c r="CB169" s="705" t="e">
        <f>BV169*#REF!</f>
        <v>#REF!</v>
      </c>
      <c r="CC169" s="380" t="e">
        <f>#REF!</f>
        <v>#REF!</v>
      </c>
      <c r="CD169" s="379" t="e">
        <f>#REF!</f>
        <v>#REF!</v>
      </c>
      <c r="CE169" s="219" t="e">
        <f t="shared" si="1087"/>
        <v>#REF!</v>
      </c>
      <c r="CF169" s="204" t="e">
        <f>CC169*#REF!</f>
        <v>#REF!</v>
      </c>
      <c r="CG169" s="335" t="e">
        <f>CE169*#REF!</f>
        <v>#REF!</v>
      </c>
      <c r="CH169" s="342" t="e">
        <f t="shared" si="1088"/>
        <v>#REF!</v>
      </c>
      <c r="CI169" s="379" t="e">
        <f>#REF!</f>
        <v>#REF!</v>
      </c>
      <c r="CJ169" s="379" t="e">
        <f>#REF!</f>
        <v>#REF!</v>
      </c>
      <c r="CK169" s="219" t="e">
        <f t="shared" si="1089"/>
        <v>#REF!</v>
      </c>
      <c r="CL169" s="204" t="e">
        <f>CI169*#REF!</f>
        <v>#REF!</v>
      </c>
      <c r="CM169" s="335" t="e">
        <f>CK169*#REF!</f>
        <v>#REF!</v>
      </c>
      <c r="CN169" s="342" t="e">
        <f t="shared" si="1090"/>
        <v>#REF!</v>
      </c>
      <c r="CO169" s="448" t="e">
        <f>CI169*#REF!</f>
        <v>#REF!</v>
      </c>
      <c r="CP169" s="703" t="e">
        <f>CK169*#REF!</f>
        <v>#REF!</v>
      </c>
      <c r="CQ169" s="705" t="e">
        <f>CK169*#REF!</f>
        <v>#REF!</v>
      </c>
      <c r="CR169" s="706" t="e">
        <f>#REF!</f>
        <v>#REF!</v>
      </c>
      <c r="CS169" s="379" t="e">
        <f>#REF!</f>
        <v>#REF!</v>
      </c>
      <c r="CT169" s="219" t="e">
        <f t="shared" si="1091"/>
        <v>#REF!</v>
      </c>
      <c r="CU169" s="219" t="e">
        <f>CR169*#REF!</f>
        <v>#REF!</v>
      </c>
      <c r="CV169" s="335" t="e">
        <f>CT169*#REF!</f>
        <v>#REF!</v>
      </c>
      <c r="CW169" s="342" t="e">
        <f t="shared" si="1092"/>
        <v>#REF!</v>
      </c>
      <c r="CX169" s="448" t="e">
        <f>CR169*#REF!</f>
        <v>#REF!</v>
      </c>
      <c r="CY169" s="703" t="e">
        <f>CT169*#REF!</f>
        <v>#REF!</v>
      </c>
      <c r="CZ169" s="705" t="e">
        <f>CT169*#REF!</f>
        <v>#REF!</v>
      </c>
      <c r="DA169" s="378" t="e">
        <f>#REF!</f>
        <v>#REF!</v>
      </c>
      <c r="DB169" s="379" t="e">
        <f>#REF!</f>
        <v>#REF!</v>
      </c>
      <c r="DC169" s="219" t="e">
        <f t="shared" si="1093"/>
        <v>#REF!</v>
      </c>
      <c r="DD169" s="219" t="e">
        <f>DA169*#REF!</f>
        <v>#REF!</v>
      </c>
      <c r="DE169" s="335" t="e">
        <f>DC169*#REF!</f>
        <v>#REF!</v>
      </c>
      <c r="DF169" s="342" t="e">
        <f t="shared" si="1094"/>
        <v>#REF!</v>
      </c>
      <c r="DG169" s="448" t="e">
        <f>DA169*#REF!</f>
        <v>#REF!</v>
      </c>
      <c r="DH169" s="703" t="e">
        <f>DC169*#REF!</f>
        <v>#REF!</v>
      </c>
      <c r="DI169" s="705" t="e">
        <f>DC169*#REF!</f>
        <v>#REF!</v>
      </c>
      <c r="DJ169" s="380" t="e">
        <f>#REF!</f>
        <v>#REF!</v>
      </c>
      <c r="DK169" s="379" t="e">
        <f>#REF!</f>
        <v>#REF!</v>
      </c>
      <c r="DL169" s="219" t="e">
        <f t="shared" si="1095"/>
        <v>#REF!</v>
      </c>
      <c r="DM169" s="204" t="e">
        <f>DJ169*#REF!</f>
        <v>#REF!</v>
      </c>
      <c r="DN169" s="335" t="e">
        <f>DL169*#REF!</f>
        <v>#REF!</v>
      </c>
      <c r="DO169" s="342" t="e">
        <f t="shared" si="1096"/>
        <v>#REF!</v>
      </c>
      <c r="DP169" s="379" t="e">
        <f>#REF!</f>
        <v>#REF!</v>
      </c>
      <c r="DQ169" s="379" t="e">
        <f>#REF!</f>
        <v>#REF!</v>
      </c>
      <c r="DR169" s="219" t="e">
        <f t="shared" si="1097"/>
        <v>#REF!</v>
      </c>
      <c r="DS169" s="204" t="e">
        <f>DP169*#REF!</f>
        <v>#REF!</v>
      </c>
      <c r="DT169" s="335" t="e">
        <f>DR169*#REF!</f>
        <v>#REF!</v>
      </c>
      <c r="DU169" s="342" t="e">
        <f t="shared" si="1098"/>
        <v>#REF!</v>
      </c>
      <c r="DV169" s="448" t="e">
        <f>DP169*#REF!</f>
        <v>#REF!</v>
      </c>
      <c r="DW169" s="703" t="e">
        <f>DR169*#REF!</f>
        <v>#REF!</v>
      </c>
      <c r="DX169" s="705" t="e">
        <f>DR169*#REF!</f>
        <v>#REF!</v>
      </c>
      <c r="DY169" s="704" t="e">
        <f>#REF!</f>
        <v>#REF!</v>
      </c>
      <c r="DZ169" s="379" t="e">
        <f>#REF!</f>
        <v>#REF!</v>
      </c>
      <c r="EA169" s="219" t="e">
        <f t="shared" si="1099"/>
        <v>#REF!</v>
      </c>
      <c r="EB169" s="219" t="e">
        <f>DY169*#REF!</f>
        <v>#REF!</v>
      </c>
      <c r="EC169" s="335" t="e">
        <f>EA169*#REF!</f>
        <v>#REF!</v>
      </c>
      <c r="ED169" s="342" t="e">
        <f t="shared" si="1100"/>
        <v>#REF!</v>
      </c>
      <c r="EE169" s="448" t="e">
        <f>DY169*#REF!</f>
        <v>#REF!</v>
      </c>
      <c r="EF169" s="703" t="e">
        <f>EA169*#REF!</f>
        <v>#REF!</v>
      </c>
      <c r="EG169" s="705" t="e">
        <f>EA169*#REF!</f>
        <v>#REF!</v>
      </c>
      <c r="EH169" s="379" t="e">
        <f>#REF!</f>
        <v>#REF!</v>
      </c>
      <c r="EI169" s="379" t="e">
        <f>#REF!</f>
        <v>#REF!</v>
      </c>
      <c r="EJ169" s="219" t="e">
        <f t="shared" si="1101"/>
        <v>#REF!</v>
      </c>
      <c r="EK169" s="219" t="e">
        <f>EH169*#REF!</f>
        <v>#REF!</v>
      </c>
      <c r="EL169" s="335" t="e">
        <f>EJ169*#REF!</f>
        <v>#REF!</v>
      </c>
      <c r="EM169" s="342" t="e">
        <f t="shared" si="1102"/>
        <v>#REF!</v>
      </c>
      <c r="EN169" s="448" t="e">
        <f>EH169*#REF!</f>
        <v>#REF!</v>
      </c>
      <c r="EO169" s="703" t="e">
        <f>EJ169*#REF!</f>
        <v>#REF!</v>
      </c>
      <c r="EP169" s="705" t="e">
        <f>EJ169*#REF!</f>
        <v>#REF!</v>
      </c>
      <c r="EQ169" s="380" t="e">
        <f>#REF!</f>
        <v>#REF!</v>
      </c>
      <c r="ER169" s="379" t="e">
        <f>#REF!</f>
        <v>#REF!</v>
      </c>
      <c r="ES169" s="219" t="e">
        <f t="shared" si="1103"/>
        <v>#REF!</v>
      </c>
      <c r="ET169" s="204" t="e">
        <f>EQ169*#REF!</f>
        <v>#REF!</v>
      </c>
      <c r="EU169" s="335" t="e">
        <f>ES169*#REF!</f>
        <v>#REF!</v>
      </c>
      <c r="EV169" s="342" t="e">
        <f t="shared" si="1104"/>
        <v>#REF!</v>
      </c>
      <c r="EW169" s="379" t="e">
        <f>#REF!</f>
        <v>#REF!</v>
      </c>
      <c r="EX169" s="379" t="e">
        <f>#REF!</f>
        <v>#REF!</v>
      </c>
      <c r="EY169" s="219" t="e">
        <f t="shared" si="1105"/>
        <v>#REF!</v>
      </c>
      <c r="EZ169" s="204" t="e">
        <f>EW169*#REF!</f>
        <v>#REF!</v>
      </c>
      <c r="FA169" s="335" t="e">
        <f>EY169*#REF!</f>
        <v>#REF!</v>
      </c>
      <c r="FB169" s="342" t="e">
        <f t="shared" si="1106"/>
        <v>#REF!</v>
      </c>
      <c r="FC169" s="448" t="e">
        <f>EW169*#REF!</f>
        <v>#REF!</v>
      </c>
      <c r="FD169" s="703" t="e">
        <f>EY169*#REF!</f>
        <v>#REF!</v>
      </c>
      <c r="FE169" s="705" t="e">
        <f>EY169*#REF!</f>
        <v>#REF!</v>
      </c>
      <c r="FF169" s="704" t="e">
        <f>#REF!</f>
        <v>#REF!</v>
      </c>
      <c r="FG169" s="379" t="e">
        <f>#REF!</f>
        <v>#REF!</v>
      </c>
      <c r="FH169" s="219" t="e">
        <f t="shared" si="1107"/>
        <v>#REF!</v>
      </c>
      <c r="FI169" s="219" t="e">
        <f>FF169*#REF!</f>
        <v>#REF!</v>
      </c>
      <c r="FJ169" s="335" t="e">
        <f>FH169*#REF!</f>
        <v>#REF!</v>
      </c>
      <c r="FK169" s="342" t="e">
        <f t="shared" si="1108"/>
        <v>#REF!</v>
      </c>
      <c r="FL169" s="448" t="e">
        <f>FF169*#REF!</f>
        <v>#REF!</v>
      </c>
      <c r="FM169" s="703" t="e">
        <f>FH169*#REF!</f>
        <v>#REF!</v>
      </c>
      <c r="FN169" s="705" t="e">
        <f>FH169*#REF!</f>
        <v>#REF!</v>
      </c>
      <c r="FO169" s="379" t="e">
        <f>#REF!</f>
        <v>#REF!</v>
      </c>
      <c r="FP169" s="379" t="e">
        <f>#REF!</f>
        <v>#REF!</v>
      </c>
      <c r="FQ169" s="219" t="e">
        <f t="shared" si="1109"/>
        <v>#REF!</v>
      </c>
      <c r="FR169" s="219" t="e">
        <f>FO169*#REF!</f>
        <v>#REF!</v>
      </c>
      <c r="FS169" s="335" t="e">
        <f>FQ169*#REF!</f>
        <v>#REF!</v>
      </c>
      <c r="FT169" s="342" t="e">
        <f t="shared" si="1110"/>
        <v>#REF!</v>
      </c>
      <c r="FU169" s="448" t="e">
        <f>FO169*#REF!</f>
        <v>#REF!</v>
      </c>
      <c r="FV169" s="707" t="e">
        <f>FQ169*#REF!</f>
        <v>#REF!</v>
      </c>
      <c r="FW169" s="708" t="e">
        <f>FQ169*#REF!</f>
        <v>#REF!</v>
      </c>
    </row>
    <row r="170" spans="1:179" s="12" customFormat="1">
      <c r="A170" s="884"/>
      <c r="B170" s="879"/>
      <c r="C170" s="353" t="s">
        <v>879</v>
      </c>
      <c r="D170" s="334" t="s">
        <v>175</v>
      </c>
      <c r="E170" s="284" t="e">
        <f t="shared" si="1065"/>
        <v>#REF!</v>
      </c>
      <c r="F170" s="285" t="e">
        <f t="shared" si="1066"/>
        <v>#REF!</v>
      </c>
      <c r="G170" s="285" t="e">
        <f t="shared" si="1067"/>
        <v>#REF!</v>
      </c>
      <c r="H170" s="285" t="e">
        <f t="shared" si="1068"/>
        <v>#REF!</v>
      </c>
      <c r="I170" s="285" t="e">
        <f t="shared" si="1069"/>
        <v>#REF!</v>
      </c>
      <c r="J170" s="285" t="e">
        <f t="shared" si="1070"/>
        <v>#REF!</v>
      </c>
      <c r="K170" s="129"/>
      <c r="L170" s="131"/>
      <c r="M170" s="744"/>
      <c r="N170" s="149"/>
      <c r="O170" s="378" t="e">
        <f>#REF!</f>
        <v>#REF!</v>
      </c>
      <c r="P170" s="379" t="e">
        <f>#REF!</f>
        <v>#REF!</v>
      </c>
      <c r="Q170" s="204" t="e">
        <f t="shared" si="1071"/>
        <v>#REF!</v>
      </c>
      <c r="R170" s="204" t="e">
        <f>O170*#REF!</f>
        <v>#REF!</v>
      </c>
      <c r="S170" s="335" t="e">
        <f>Q170*#REF!</f>
        <v>#REF!</v>
      </c>
      <c r="T170" s="342" t="e">
        <f t="shared" si="1072"/>
        <v>#REF!</v>
      </c>
      <c r="U170" s="379" t="e">
        <f>#REF!</f>
        <v>#REF!</v>
      </c>
      <c r="V170" s="379" t="e">
        <f>#REF!</f>
        <v>#REF!</v>
      </c>
      <c r="W170" s="204" t="e">
        <f t="shared" si="1073"/>
        <v>#REF!</v>
      </c>
      <c r="X170" s="204" t="e">
        <f>U170*#REF!</f>
        <v>#REF!</v>
      </c>
      <c r="Y170" s="335" t="e">
        <f>W170*#REF!</f>
        <v>#REF!</v>
      </c>
      <c r="Z170" s="342" t="e">
        <f t="shared" si="1074"/>
        <v>#REF!</v>
      </c>
      <c r="AA170" s="448" t="e">
        <f>U170*#REF!</f>
        <v>#REF!</v>
      </c>
      <c r="AB170" s="703" t="e">
        <f>W170*#REF!</f>
        <v>#REF!</v>
      </c>
      <c r="AC170" s="703" t="e">
        <f>W170*#REF!</f>
        <v>#REF!</v>
      </c>
      <c r="AD170" s="704" t="e">
        <f>#REF!</f>
        <v>#REF!</v>
      </c>
      <c r="AE170" s="379" t="e">
        <f>#REF!</f>
        <v>#REF!</v>
      </c>
      <c r="AF170" s="219" t="e">
        <f t="shared" si="1075"/>
        <v>#REF!</v>
      </c>
      <c r="AG170" s="219" t="e">
        <f>AD170*#REF!</f>
        <v>#REF!</v>
      </c>
      <c r="AH170" s="335" t="e">
        <f>AF170*#REF!</f>
        <v>#REF!</v>
      </c>
      <c r="AI170" s="342" t="e">
        <f t="shared" si="1076"/>
        <v>#REF!</v>
      </c>
      <c r="AJ170" s="448" t="e">
        <f>AD170*#REF!</f>
        <v>#REF!</v>
      </c>
      <c r="AK170" s="703" t="e">
        <f>AF170*#REF!</f>
        <v>#REF!</v>
      </c>
      <c r="AL170" s="703" t="e">
        <f>AF170*#REF!</f>
        <v>#REF!</v>
      </c>
      <c r="AM170" s="379" t="e">
        <f>#REF!</f>
        <v>#REF!</v>
      </c>
      <c r="AN170" s="379" t="e">
        <f>#REF!</f>
        <v>#REF!</v>
      </c>
      <c r="AO170" s="219" t="e">
        <f t="shared" si="1077"/>
        <v>#REF!</v>
      </c>
      <c r="AP170" s="219" t="e">
        <f>AM170*#REF!</f>
        <v>#REF!</v>
      </c>
      <c r="AQ170" s="335" t="e">
        <f>AO170*#REF!</f>
        <v>#REF!</v>
      </c>
      <c r="AR170" s="342" t="e">
        <f t="shared" si="1078"/>
        <v>#REF!</v>
      </c>
      <c r="AS170" s="448" t="e">
        <f>AM170*#REF!</f>
        <v>#REF!</v>
      </c>
      <c r="AT170" s="703" t="e">
        <f>AO170*#REF!</f>
        <v>#REF!</v>
      </c>
      <c r="AU170" s="703" t="e">
        <f>AO170*#REF!</f>
        <v>#REF!</v>
      </c>
      <c r="AV170" s="380" t="e">
        <f>#REF!</f>
        <v>#REF!</v>
      </c>
      <c r="AW170" s="379" t="e">
        <f>#REF!</f>
        <v>#REF!</v>
      </c>
      <c r="AX170" s="219" t="e">
        <f t="shared" si="1079"/>
        <v>#REF!</v>
      </c>
      <c r="AY170" s="204" t="e">
        <f>AV170*#REF!</f>
        <v>#REF!</v>
      </c>
      <c r="AZ170" s="335" t="e">
        <f>AX170*#REF!</f>
        <v>#REF!</v>
      </c>
      <c r="BA170" s="342" t="e">
        <f t="shared" si="1080"/>
        <v>#REF!</v>
      </c>
      <c r="BB170" s="379" t="e">
        <f>#REF!</f>
        <v>#REF!</v>
      </c>
      <c r="BC170" s="379" t="e">
        <f>#REF!</f>
        <v>#REF!</v>
      </c>
      <c r="BD170" s="219" t="e">
        <f t="shared" si="1081"/>
        <v>#REF!</v>
      </c>
      <c r="BE170" s="204" t="e">
        <f>BB170*#REF!</f>
        <v>#REF!</v>
      </c>
      <c r="BF170" s="335" t="e">
        <f>BD170*#REF!</f>
        <v>#REF!</v>
      </c>
      <c r="BG170" s="342" t="e">
        <f t="shared" si="1082"/>
        <v>#REF!</v>
      </c>
      <c r="BH170" s="448" t="e">
        <f>BB170*#REF!</f>
        <v>#REF!</v>
      </c>
      <c r="BI170" s="703" t="e">
        <f>BD170*#REF!</f>
        <v>#REF!</v>
      </c>
      <c r="BJ170" s="703" t="e">
        <f>BD170*#REF!</f>
        <v>#REF!</v>
      </c>
      <c r="BK170" s="704" t="e">
        <f>#REF!</f>
        <v>#REF!</v>
      </c>
      <c r="BL170" s="379" t="e">
        <f>#REF!</f>
        <v>#REF!</v>
      </c>
      <c r="BM170" s="219" t="e">
        <f t="shared" si="1083"/>
        <v>#REF!</v>
      </c>
      <c r="BN170" s="219" t="e">
        <f>BK170*#REF!</f>
        <v>#REF!</v>
      </c>
      <c r="BO170" s="335" t="e">
        <f>BM170*#REF!</f>
        <v>#REF!</v>
      </c>
      <c r="BP170" s="342" t="e">
        <f t="shared" si="1084"/>
        <v>#REF!</v>
      </c>
      <c r="BQ170" s="448" t="e">
        <f>BK170*#REF!</f>
        <v>#REF!</v>
      </c>
      <c r="BR170" s="703" t="e">
        <f>BM170*#REF!</f>
        <v>#REF!</v>
      </c>
      <c r="BS170" s="703" t="e">
        <f>BM170*#REF!</f>
        <v>#REF!</v>
      </c>
      <c r="BT170" s="379" t="e">
        <f>#REF!</f>
        <v>#REF!</v>
      </c>
      <c r="BU170" s="379" t="e">
        <f>#REF!</f>
        <v>#REF!</v>
      </c>
      <c r="BV170" s="219" t="e">
        <f t="shared" si="1085"/>
        <v>#REF!</v>
      </c>
      <c r="BW170" s="219" t="e">
        <f>BT170*#REF!</f>
        <v>#REF!</v>
      </c>
      <c r="BX170" s="335" t="e">
        <f>BV170*#REF!</f>
        <v>#REF!</v>
      </c>
      <c r="BY170" s="342" t="e">
        <f t="shared" si="1086"/>
        <v>#REF!</v>
      </c>
      <c r="BZ170" s="448" t="e">
        <f>BT170*#REF!</f>
        <v>#REF!</v>
      </c>
      <c r="CA170" s="703" t="e">
        <f>BV170*#REF!</f>
        <v>#REF!</v>
      </c>
      <c r="CB170" s="705" t="e">
        <f>BV170*#REF!</f>
        <v>#REF!</v>
      </c>
      <c r="CC170" s="380" t="e">
        <f>#REF!</f>
        <v>#REF!</v>
      </c>
      <c r="CD170" s="379" t="e">
        <f>#REF!</f>
        <v>#REF!</v>
      </c>
      <c r="CE170" s="219" t="e">
        <f t="shared" si="1087"/>
        <v>#REF!</v>
      </c>
      <c r="CF170" s="204" t="e">
        <f>CC170*#REF!</f>
        <v>#REF!</v>
      </c>
      <c r="CG170" s="335" t="e">
        <f>CE170*#REF!</f>
        <v>#REF!</v>
      </c>
      <c r="CH170" s="342" t="e">
        <f t="shared" si="1088"/>
        <v>#REF!</v>
      </c>
      <c r="CI170" s="379" t="e">
        <f>#REF!</f>
        <v>#REF!</v>
      </c>
      <c r="CJ170" s="379" t="e">
        <f>#REF!</f>
        <v>#REF!</v>
      </c>
      <c r="CK170" s="219" t="e">
        <f t="shared" si="1089"/>
        <v>#REF!</v>
      </c>
      <c r="CL170" s="204" t="e">
        <f>CI170*#REF!</f>
        <v>#REF!</v>
      </c>
      <c r="CM170" s="335" t="e">
        <f>CK170*#REF!</f>
        <v>#REF!</v>
      </c>
      <c r="CN170" s="342" t="e">
        <f t="shared" si="1090"/>
        <v>#REF!</v>
      </c>
      <c r="CO170" s="448" t="e">
        <f>CI170*#REF!</f>
        <v>#REF!</v>
      </c>
      <c r="CP170" s="703" t="e">
        <f>CK170*#REF!</f>
        <v>#REF!</v>
      </c>
      <c r="CQ170" s="705" t="e">
        <f>CK170*#REF!</f>
        <v>#REF!</v>
      </c>
      <c r="CR170" s="706" t="e">
        <f>#REF!</f>
        <v>#REF!</v>
      </c>
      <c r="CS170" s="379" t="e">
        <f>#REF!</f>
        <v>#REF!</v>
      </c>
      <c r="CT170" s="219" t="e">
        <f t="shared" si="1091"/>
        <v>#REF!</v>
      </c>
      <c r="CU170" s="219" t="e">
        <f>CR170*#REF!</f>
        <v>#REF!</v>
      </c>
      <c r="CV170" s="335" t="e">
        <f>CT170*#REF!</f>
        <v>#REF!</v>
      </c>
      <c r="CW170" s="342" t="e">
        <f t="shared" si="1092"/>
        <v>#REF!</v>
      </c>
      <c r="CX170" s="448" t="e">
        <f>CR170*#REF!</f>
        <v>#REF!</v>
      </c>
      <c r="CY170" s="703" t="e">
        <f>CT170*#REF!</f>
        <v>#REF!</v>
      </c>
      <c r="CZ170" s="705" t="e">
        <f>CT170*#REF!</f>
        <v>#REF!</v>
      </c>
      <c r="DA170" s="378" t="e">
        <f>#REF!</f>
        <v>#REF!</v>
      </c>
      <c r="DB170" s="379" t="e">
        <f>#REF!</f>
        <v>#REF!</v>
      </c>
      <c r="DC170" s="219" t="e">
        <f t="shared" si="1093"/>
        <v>#REF!</v>
      </c>
      <c r="DD170" s="219" t="e">
        <f>DA170*#REF!</f>
        <v>#REF!</v>
      </c>
      <c r="DE170" s="335" t="e">
        <f>DC170*#REF!</f>
        <v>#REF!</v>
      </c>
      <c r="DF170" s="342" t="e">
        <f t="shared" si="1094"/>
        <v>#REF!</v>
      </c>
      <c r="DG170" s="448" t="e">
        <f>DA170*#REF!</f>
        <v>#REF!</v>
      </c>
      <c r="DH170" s="703" t="e">
        <f>DC170*#REF!</f>
        <v>#REF!</v>
      </c>
      <c r="DI170" s="705" t="e">
        <f>DC170*#REF!</f>
        <v>#REF!</v>
      </c>
      <c r="DJ170" s="380" t="e">
        <f>#REF!</f>
        <v>#REF!</v>
      </c>
      <c r="DK170" s="379" t="e">
        <f>#REF!</f>
        <v>#REF!</v>
      </c>
      <c r="DL170" s="219" t="e">
        <f t="shared" si="1095"/>
        <v>#REF!</v>
      </c>
      <c r="DM170" s="204" t="e">
        <f>DJ170*#REF!</f>
        <v>#REF!</v>
      </c>
      <c r="DN170" s="335" t="e">
        <f>DL170*#REF!</f>
        <v>#REF!</v>
      </c>
      <c r="DO170" s="342" t="e">
        <f t="shared" si="1096"/>
        <v>#REF!</v>
      </c>
      <c r="DP170" s="379" t="e">
        <f>#REF!</f>
        <v>#REF!</v>
      </c>
      <c r="DQ170" s="379" t="e">
        <f>#REF!</f>
        <v>#REF!</v>
      </c>
      <c r="DR170" s="219" t="e">
        <f t="shared" si="1097"/>
        <v>#REF!</v>
      </c>
      <c r="DS170" s="204" t="e">
        <f>DP170*#REF!</f>
        <v>#REF!</v>
      </c>
      <c r="DT170" s="335" t="e">
        <f>DR170*#REF!</f>
        <v>#REF!</v>
      </c>
      <c r="DU170" s="342" t="e">
        <f t="shared" si="1098"/>
        <v>#REF!</v>
      </c>
      <c r="DV170" s="448" t="e">
        <f>DP170*#REF!</f>
        <v>#REF!</v>
      </c>
      <c r="DW170" s="703" t="e">
        <f>DR170*#REF!</f>
        <v>#REF!</v>
      </c>
      <c r="DX170" s="705" t="e">
        <f>DR170*#REF!</f>
        <v>#REF!</v>
      </c>
      <c r="DY170" s="704" t="e">
        <f>#REF!</f>
        <v>#REF!</v>
      </c>
      <c r="DZ170" s="379" t="e">
        <f>#REF!</f>
        <v>#REF!</v>
      </c>
      <c r="EA170" s="219" t="e">
        <f t="shared" si="1099"/>
        <v>#REF!</v>
      </c>
      <c r="EB170" s="219" t="e">
        <f>DY170*#REF!</f>
        <v>#REF!</v>
      </c>
      <c r="EC170" s="335" t="e">
        <f>EA170*#REF!</f>
        <v>#REF!</v>
      </c>
      <c r="ED170" s="342" t="e">
        <f t="shared" si="1100"/>
        <v>#REF!</v>
      </c>
      <c r="EE170" s="448" t="e">
        <f>DY170*#REF!</f>
        <v>#REF!</v>
      </c>
      <c r="EF170" s="703" t="e">
        <f>EA170*#REF!</f>
        <v>#REF!</v>
      </c>
      <c r="EG170" s="705" t="e">
        <f>EA170*#REF!</f>
        <v>#REF!</v>
      </c>
      <c r="EH170" s="379" t="e">
        <f>#REF!</f>
        <v>#REF!</v>
      </c>
      <c r="EI170" s="379" t="e">
        <f>#REF!</f>
        <v>#REF!</v>
      </c>
      <c r="EJ170" s="219" t="e">
        <f t="shared" si="1101"/>
        <v>#REF!</v>
      </c>
      <c r="EK170" s="219" t="e">
        <f>EH170*#REF!</f>
        <v>#REF!</v>
      </c>
      <c r="EL170" s="335" t="e">
        <f>EJ170*#REF!</f>
        <v>#REF!</v>
      </c>
      <c r="EM170" s="342" t="e">
        <f t="shared" si="1102"/>
        <v>#REF!</v>
      </c>
      <c r="EN170" s="448" t="e">
        <f>EH170*#REF!</f>
        <v>#REF!</v>
      </c>
      <c r="EO170" s="703" t="e">
        <f>EJ170*#REF!</f>
        <v>#REF!</v>
      </c>
      <c r="EP170" s="705" t="e">
        <f>EJ170*#REF!</f>
        <v>#REF!</v>
      </c>
      <c r="EQ170" s="380" t="e">
        <f>#REF!</f>
        <v>#REF!</v>
      </c>
      <c r="ER170" s="379" t="e">
        <f>#REF!</f>
        <v>#REF!</v>
      </c>
      <c r="ES170" s="219" t="e">
        <f t="shared" si="1103"/>
        <v>#REF!</v>
      </c>
      <c r="ET170" s="204" t="e">
        <f>EQ170*#REF!</f>
        <v>#REF!</v>
      </c>
      <c r="EU170" s="335" t="e">
        <f>ES170*#REF!</f>
        <v>#REF!</v>
      </c>
      <c r="EV170" s="342" t="e">
        <f t="shared" si="1104"/>
        <v>#REF!</v>
      </c>
      <c r="EW170" s="379" t="e">
        <f>#REF!</f>
        <v>#REF!</v>
      </c>
      <c r="EX170" s="379" t="e">
        <f>#REF!</f>
        <v>#REF!</v>
      </c>
      <c r="EY170" s="219" t="e">
        <f t="shared" si="1105"/>
        <v>#REF!</v>
      </c>
      <c r="EZ170" s="204" t="e">
        <f>EW170*#REF!</f>
        <v>#REF!</v>
      </c>
      <c r="FA170" s="335" t="e">
        <f>EY170*#REF!</f>
        <v>#REF!</v>
      </c>
      <c r="FB170" s="342" t="e">
        <f t="shared" si="1106"/>
        <v>#REF!</v>
      </c>
      <c r="FC170" s="448" t="e">
        <f>EW170*#REF!</f>
        <v>#REF!</v>
      </c>
      <c r="FD170" s="703" t="e">
        <f>EY170*#REF!</f>
        <v>#REF!</v>
      </c>
      <c r="FE170" s="705" t="e">
        <f>EY170*#REF!</f>
        <v>#REF!</v>
      </c>
      <c r="FF170" s="704" t="e">
        <f>#REF!</f>
        <v>#REF!</v>
      </c>
      <c r="FG170" s="379" t="e">
        <f>#REF!</f>
        <v>#REF!</v>
      </c>
      <c r="FH170" s="219" t="e">
        <f t="shared" si="1107"/>
        <v>#REF!</v>
      </c>
      <c r="FI170" s="219" t="e">
        <f>FF170*#REF!</f>
        <v>#REF!</v>
      </c>
      <c r="FJ170" s="335" t="e">
        <f>FH170*#REF!</f>
        <v>#REF!</v>
      </c>
      <c r="FK170" s="342" t="e">
        <f t="shared" si="1108"/>
        <v>#REF!</v>
      </c>
      <c r="FL170" s="448" t="e">
        <f>FF170*#REF!</f>
        <v>#REF!</v>
      </c>
      <c r="FM170" s="703" t="e">
        <f>FH170*#REF!</f>
        <v>#REF!</v>
      </c>
      <c r="FN170" s="705" t="e">
        <f>FH170*#REF!</f>
        <v>#REF!</v>
      </c>
      <c r="FO170" s="379" t="e">
        <f>#REF!</f>
        <v>#REF!</v>
      </c>
      <c r="FP170" s="379" t="e">
        <f>#REF!</f>
        <v>#REF!</v>
      </c>
      <c r="FQ170" s="219" t="e">
        <f t="shared" si="1109"/>
        <v>#REF!</v>
      </c>
      <c r="FR170" s="219" t="e">
        <f>FO170*#REF!</f>
        <v>#REF!</v>
      </c>
      <c r="FS170" s="335" t="e">
        <f>FQ170*#REF!</f>
        <v>#REF!</v>
      </c>
      <c r="FT170" s="342" t="e">
        <f t="shared" si="1110"/>
        <v>#REF!</v>
      </c>
      <c r="FU170" s="448" t="e">
        <f>FO170*#REF!</f>
        <v>#REF!</v>
      </c>
      <c r="FV170" s="707" t="e">
        <f>FQ170*#REF!</f>
        <v>#REF!</v>
      </c>
      <c r="FW170" s="708" t="e">
        <f>FQ170*#REF!</f>
        <v>#REF!</v>
      </c>
    </row>
    <row r="171" spans="1:179" s="12" customFormat="1">
      <c r="A171" s="884"/>
      <c r="B171" s="880"/>
      <c r="C171" s="353" t="s">
        <v>880</v>
      </c>
      <c r="D171" s="334" t="s">
        <v>175</v>
      </c>
      <c r="E171" s="289" t="e">
        <f t="shared" si="1065"/>
        <v>#REF!</v>
      </c>
      <c r="F171" s="290" t="e">
        <f t="shared" si="1066"/>
        <v>#REF!</v>
      </c>
      <c r="G171" s="290" t="e">
        <f t="shared" si="1067"/>
        <v>#REF!</v>
      </c>
      <c r="H171" s="290" t="e">
        <f t="shared" si="1068"/>
        <v>#REF!</v>
      </c>
      <c r="I171" s="290" t="e">
        <f t="shared" si="1069"/>
        <v>#REF!</v>
      </c>
      <c r="J171" s="290" t="e">
        <f t="shared" si="1070"/>
        <v>#REF!</v>
      </c>
      <c r="K171" s="129"/>
      <c r="L171" s="131"/>
      <c r="M171" s="744"/>
      <c r="N171" s="149"/>
      <c r="O171" s="378" t="e">
        <f>#REF!</f>
        <v>#REF!</v>
      </c>
      <c r="P171" s="379" t="e">
        <f>#REF!</f>
        <v>#REF!</v>
      </c>
      <c r="Q171" s="204" t="e">
        <f t="shared" si="1071"/>
        <v>#REF!</v>
      </c>
      <c r="R171" s="204" t="e">
        <f>O171*#REF!</f>
        <v>#REF!</v>
      </c>
      <c r="S171" s="335" t="e">
        <f>Q171*#REF!</f>
        <v>#REF!</v>
      </c>
      <c r="T171" s="342" t="e">
        <f t="shared" si="1072"/>
        <v>#REF!</v>
      </c>
      <c r="U171" s="379" t="e">
        <f>#REF!</f>
        <v>#REF!</v>
      </c>
      <c r="V171" s="379" t="e">
        <f>#REF!</f>
        <v>#REF!</v>
      </c>
      <c r="W171" s="204" t="e">
        <f t="shared" si="1073"/>
        <v>#REF!</v>
      </c>
      <c r="X171" s="204" t="e">
        <f>U171*#REF!</f>
        <v>#REF!</v>
      </c>
      <c r="Y171" s="335" t="e">
        <f>W171*#REF!</f>
        <v>#REF!</v>
      </c>
      <c r="Z171" s="342" t="e">
        <f t="shared" si="1074"/>
        <v>#REF!</v>
      </c>
      <c r="AA171" s="448" t="e">
        <f>U171*#REF!</f>
        <v>#REF!</v>
      </c>
      <c r="AB171" s="703" t="e">
        <f>W171*#REF!</f>
        <v>#REF!</v>
      </c>
      <c r="AC171" s="703" t="e">
        <f>W171*#REF!</f>
        <v>#REF!</v>
      </c>
      <c r="AD171" s="704" t="e">
        <f>#REF!</f>
        <v>#REF!</v>
      </c>
      <c r="AE171" s="379" t="e">
        <f>#REF!</f>
        <v>#REF!</v>
      </c>
      <c r="AF171" s="219" t="e">
        <f t="shared" si="1075"/>
        <v>#REF!</v>
      </c>
      <c r="AG171" s="219" t="e">
        <f>AD171*#REF!</f>
        <v>#REF!</v>
      </c>
      <c r="AH171" s="335" t="e">
        <f>AF171*#REF!</f>
        <v>#REF!</v>
      </c>
      <c r="AI171" s="342" t="e">
        <f t="shared" si="1076"/>
        <v>#REF!</v>
      </c>
      <c r="AJ171" s="448" t="e">
        <f>AD171*#REF!</f>
        <v>#REF!</v>
      </c>
      <c r="AK171" s="703" t="e">
        <f>AF171*#REF!</f>
        <v>#REF!</v>
      </c>
      <c r="AL171" s="703" t="e">
        <f>AF171*#REF!</f>
        <v>#REF!</v>
      </c>
      <c r="AM171" s="379" t="e">
        <f>#REF!</f>
        <v>#REF!</v>
      </c>
      <c r="AN171" s="379" t="e">
        <f>#REF!</f>
        <v>#REF!</v>
      </c>
      <c r="AO171" s="219" t="e">
        <f t="shared" si="1077"/>
        <v>#REF!</v>
      </c>
      <c r="AP171" s="219" t="e">
        <f>AM171*#REF!</f>
        <v>#REF!</v>
      </c>
      <c r="AQ171" s="335" t="e">
        <f>AO171*#REF!</f>
        <v>#REF!</v>
      </c>
      <c r="AR171" s="342" t="e">
        <f t="shared" si="1078"/>
        <v>#REF!</v>
      </c>
      <c r="AS171" s="448" t="e">
        <f>AM171*#REF!</f>
        <v>#REF!</v>
      </c>
      <c r="AT171" s="703" t="e">
        <f>AO171*#REF!</f>
        <v>#REF!</v>
      </c>
      <c r="AU171" s="703" t="e">
        <f>AO171*#REF!</f>
        <v>#REF!</v>
      </c>
      <c r="AV171" s="380" t="e">
        <f>#REF!</f>
        <v>#REF!</v>
      </c>
      <c r="AW171" s="379" t="e">
        <f>#REF!</f>
        <v>#REF!</v>
      </c>
      <c r="AX171" s="219" t="e">
        <f t="shared" si="1079"/>
        <v>#REF!</v>
      </c>
      <c r="AY171" s="204" t="e">
        <f>AV171*#REF!</f>
        <v>#REF!</v>
      </c>
      <c r="AZ171" s="335" t="e">
        <f>AX171*#REF!</f>
        <v>#REF!</v>
      </c>
      <c r="BA171" s="342" t="e">
        <f t="shared" si="1080"/>
        <v>#REF!</v>
      </c>
      <c r="BB171" s="379" t="e">
        <f>#REF!</f>
        <v>#REF!</v>
      </c>
      <c r="BC171" s="379" t="e">
        <f>#REF!</f>
        <v>#REF!</v>
      </c>
      <c r="BD171" s="219" t="e">
        <f t="shared" si="1081"/>
        <v>#REF!</v>
      </c>
      <c r="BE171" s="204" t="e">
        <f>BB171*#REF!</f>
        <v>#REF!</v>
      </c>
      <c r="BF171" s="335" t="e">
        <f>BD171*#REF!</f>
        <v>#REF!</v>
      </c>
      <c r="BG171" s="342" t="e">
        <f t="shared" si="1082"/>
        <v>#REF!</v>
      </c>
      <c r="BH171" s="448" t="e">
        <f>BB171*#REF!</f>
        <v>#REF!</v>
      </c>
      <c r="BI171" s="703" t="e">
        <f>BD171*#REF!</f>
        <v>#REF!</v>
      </c>
      <c r="BJ171" s="703" t="e">
        <f>BD171*#REF!</f>
        <v>#REF!</v>
      </c>
      <c r="BK171" s="704" t="e">
        <f>#REF!</f>
        <v>#REF!</v>
      </c>
      <c r="BL171" s="379" t="e">
        <f>#REF!</f>
        <v>#REF!</v>
      </c>
      <c r="BM171" s="219" t="e">
        <f t="shared" si="1083"/>
        <v>#REF!</v>
      </c>
      <c r="BN171" s="219" t="e">
        <f>BK171*#REF!</f>
        <v>#REF!</v>
      </c>
      <c r="BO171" s="335" t="e">
        <f>BM171*#REF!</f>
        <v>#REF!</v>
      </c>
      <c r="BP171" s="342" t="e">
        <f t="shared" si="1084"/>
        <v>#REF!</v>
      </c>
      <c r="BQ171" s="448" t="e">
        <f>BK171*#REF!</f>
        <v>#REF!</v>
      </c>
      <c r="BR171" s="703" t="e">
        <f>BM171*#REF!</f>
        <v>#REF!</v>
      </c>
      <c r="BS171" s="703" t="e">
        <f>BM171*#REF!</f>
        <v>#REF!</v>
      </c>
      <c r="BT171" s="379" t="e">
        <f>#REF!</f>
        <v>#REF!</v>
      </c>
      <c r="BU171" s="379" t="e">
        <f>#REF!</f>
        <v>#REF!</v>
      </c>
      <c r="BV171" s="219" t="e">
        <f t="shared" si="1085"/>
        <v>#REF!</v>
      </c>
      <c r="BW171" s="219" t="e">
        <f>BT171*#REF!</f>
        <v>#REF!</v>
      </c>
      <c r="BX171" s="335" t="e">
        <f>BV171*#REF!</f>
        <v>#REF!</v>
      </c>
      <c r="BY171" s="342" t="e">
        <f t="shared" si="1086"/>
        <v>#REF!</v>
      </c>
      <c r="BZ171" s="448" t="e">
        <f>BT171*#REF!</f>
        <v>#REF!</v>
      </c>
      <c r="CA171" s="703" t="e">
        <f>BV171*#REF!</f>
        <v>#REF!</v>
      </c>
      <c r="CB171" s="705" t="e">
        <f>BV171*#REF!</f>
        <v>#REF!</v>
      </c>
      <c r="CC171" s="380" t="e">
        <f>#REF!</f>
        <v>#REF!</v>
      </c>
      <c r="CD171" s="379" t="e">
        <f>#REF!</f>
        <v>#REF!</v>
      </c>
      <c r="CE171" s="219" t="e">
        <f t="shared" si="1087"/>
        <v>#REF!</v>
      </c>
      <c r="CF171" s="204" t="e">
        <f>CC171*#REF!</f>
        <v>#REF!</v>
      </c>
      <c r="CG171" s="335" t="e">
        <f>CE171*#REF!</f>
        <v>#REF!</v>
      </c>
      <c r="CH171" s="342" t="e">
        <f t="shared" si="1088"/>
        <v>#REF!</v>
      </c>
      <c r="CI171" s="379" t="e">
        <f>#REF!</f>
        <v>#REF!</v>
      </c>
      <c r="CJ171" s="379" t="e">
        <f>#REF!</f>
        <v>#REF!</v>
      </c>
      <c r="CK171" s="219" t="e">
        <f t="shared" si="1089"/>
        <v>#REF!</v>
      </c>
      <c r="CL171" s="204" t="e">
        <f>CI171*#REF!</f>
        <v>#REF!</v>
      </c>
      <c r="CM171" s="335" t="e">
        <f>CK171*#REF!</f>
        <v>#REF!</v>
      </c>
      <c r="CN171" s="342" t="e">
        <f t="shared" si="1090"/>
        <v>#REF!</v>
      </c>
      <c r="CO171" s="448" t="e">
        <f>CI171*#REF!</f>
        <v>#REF!</v>
      </c>
      <c r="CP171" s="703" t="e">
        <f>CK171*#REF!</f>
        <v>#REF!</v>
      </c>
      <c r="CQ171" s="705" t="e">
        <f>CK171*#REF!</f>
        <v>#REF!</v>
      </c>
      <c r="CR171" s="706" t="e">
        <f>#REF!</f>
        <v>#REF!</v>
      </c>
      <c r="CS171" s="379" t="e">
        <f>#REF!</f>
        <v>#REF!</v>
      </c>
      <c r="CT171" s="219" t="e">
        <f t="shared" si="1091"/>
        <v>#REF!</v>
      </c>
      <c r="CU171" s="219" t="e">
        <f>CR171*#REF!</f>
        <v>#REF!</v>
      </c>
      <c r="CV171" s="335" t="e">
        <f>CT171*#REF!</f>
        <v>#REF!</v>
      </c>
      <c r="CW171" s="342" t="e">
        <f t="shared" si="1092"/>
        <v>#REF!</v>
      </c>
      <c r="CX171" s="448" t="e">
        <f>CR171*#REF!</f>
        <v>#REF!</v>
      </c>
      <c r="CY171" s="703" t="e">
        <f>CT171*#REF!</f>
        <v>#REF!</v>
      </c>
      <c r="CZ171" s="705" t="e">
        <f>CT171*#REF!</f>
        <v>#REF!</v>
      </c>
      <c r="DA171" s="378" t="e">
        <f>#REF!</f>
        <v>#REF!</v>
      </c>
      <c r="DB171" s="379" t="e">
        <f>#REF!</f>
        <v>#REF!</v>
      </c>
      <c r="DC171" s="219" t="e">
        <f t="shared" si="1093"/>
        <v>#REF!</v>
      </c>
      <c r="DD171" s="219" t="e">
        <f>DA171*#REF!</f>
        <v>#REF!</v>
      </c>
      <c r="DE171" s="335" t="e">
        <f>DC171*#REF!</f>
        <v>#REF!</v>
      </c>
      <c r="DF171" s="342" t="e">
        <f t="shared" si="1094"/>
        <v>#REF!</v>
      </c>
      <c r="DG171" s="448" t="e">
        <f>DA171*#REF!</f>
        <v>#REF!</v>
      </c>
      <c r="DH171" s="703" t="e">
        <f>DC171*#REF!</f>
        <v>#REF!</v>
      </c>
      <c r="DI171" s="705" t="e">
        <f>DC171*#REF!</f>
        <v>#REF!</v>
      </c>
      <c r="DJ171" s="380" t="e">
        <f>#REF!</f>
        <v>#REF!</v>
      </c>
      <c r="DK171" s="379" t="e">
        <f>#REF!</f>
        <v>#REF!</v>
      </c>
      <c r="DL171" s="219" t="e">
        <f t="shared" si="1095"/>
        <v>#REF!</v>
      </c>
      <c r="DM171" s="204" t="e">
        <f>DJ171*#REF!</f>
        <v>#REF!</v>
      </c>
      <c r="DN171" s="335" t="e">
        <f>DL171*#REF!</f>
        <v>#REF!</v>
      </c>
      <c r="DO171" s="342" t="e">
        <f t="shared" si="1096"/>
        <v>#REF!</v>
      </c>
      <c r="DP171" s="379" t="e">
        <f>#REF!</f>
        <v>#REF!</v>
      </c>
      <c r="DQ171" s="379" t="e">
        <f>#REF!</f>
        <v>#REF!</v>
      </c>
      <c r="DR171" s="219" t="e">
        <f t="shared" si="1097"/>
        <v>#REF!</v>
      </c>
      <c r="DS171" s="204" t="e">
        <f>DP171*#REF!</f>
        <v>#REF!</v>
      </c>
      <c r="DT171" s="335" t="e">
        <f>DR171*#REF!</f>
        <v>#REF!</v>
      </c>
      <c r="DU171" s="342" t="e">
        <f t="shared" si="1098"/>
        <v>#REF!</v>
      </c>
      <c r="DV171" s="448" t="e">
        <f>DP171*#REF!</f>
        <v>#REF!</v>
      </c>
      <c r="DW171" s="703" t="e">
        <f>DR171*#REF!</f>
        <v>#REF!</v>
      </c>
      <c r="DX171" s="705" t="e">
        <f>DR171*#REF!</f>
        <v>#REF!</v>
      </c>
      <c r="DY171" s="704" t="e">
        <f>#REF!</f>
        <v>#REF!</v>
      </c>
      <c r="DZ171" s="379" t="e">
        <f>#REF!</f>
        <v>#REF!</v>
      </c>
      <c r="EA171" s="219" t="e">
        <f t="shared" si="1099"/>
        <v>#REF!</v>
      </c>
      <c r="EB171" s="219" t="e">
        <f>DY171*#REF!</f>
        <v>#REF!</v>
      </c>
      <c r="EC171" s="335" t="e">
        <f>EA171*#REF!</f>
        <v>#REF!</v>
      </c>
      <c r="ED171" s="342" t="e">
        <f t="shared" si="1100"/>
        <v>#REF!</v>
      </c>
      <c r="EE171" s="448" t="e">
        <f>DY171*#REF!</f>
        <v>#REF!</v>
      </c>
      <c r="EF171" s="703" t="e">
        <f>EA171*#REF!</f>
        <v>#REF!</v>
      </c>
      <c r="EG171" s="705" t="e">
        <f>EA171*#REF!</f>
        <v>#REF!</v>
      </c>
      <c r="EH171" s="379" t="e">
        <f>#REF!</f>
        <v>#REF!</v>
      </c>
      <c r="EI171" s="379" t="e">
        <f>#REF!</f>
        <v>#REF!</v>
      </c>
      <c r="EJ171" s="219" t="e">
        <f t="shared" si="1101"/>
        <v>#REF!</v>
      </c>
      <c r="EK171" s="219" t="e">
        <f>EH171*#REF!</f>
        <v>#REF!</v>
      </c>
      <c r="EL171" s="335" t="e">
        <f>EJ171*#REF!</f>
        <v>#REF!</v>
      </c>
      <c r="EM171" s="342" t="e">
        <f t="shared" si="1102"/>
        <v>#REF!</v>
      </c>
      <c r="EN171" s="448" t="e">
        <f>EH171*#REF!</f>
        <v>#REF!</v>
      </c>
      <c r="EO171" s="703" t="e">
        <f>EJ171*#REF!</f>
        <v>#REF!</v>
      </c>
      <c r="EP171" s="705" t="e">
        <f>EJ171*#REF!</f>
        <v>#REF!</v>
      </c>
      <c r="EQ171" s="380" t="e">
        <f>#REF!</f>
        <v>#REF!</v>
      </c>
      <c r="ER171" s="379" t="e">
        <f>#REF!</f>
        <v>#REF!</v>
      </c>
      <c r="ES171" s="219" t="e">
        <f t="shared" si="1103"/>
        <v>#REF!</v>
      </c>
      <c r="ET171" s="204" t="e">
        <f>EQ171*#REF!</f>
        <v>#REF!</v>
      </c>
      <c r="EU171" s="335" t="e">
        <f>ES171*#REF!</f>
        <v>#REF!</v>
      </c>
      <c r="EV171" s="342" t="e">
        <f t="shared" si="1104"/>
        <v>#REF!</v>
      </c>
      <c r="EW171" s="379" t="e">
        <f>#REF!</f>
        <v>#REF!</v>
      </c>
      <c r="EX171" s="379" t="e">
        <f>#REF!</f>
        <v>#REF!</v>
      </c>
      <c r="EY171" s="219" t="e">
        <f t="shared" si="1105"/>
        <v>#REF!</v>
      </c>
      <c r="EZ171" s="204" t="e">
        <f>EW171*#REF!</f>
        <v>#REF!</v>
      </c>
      <c r="FA171" s="335" t="e">
        <f>EY171*#REF!</f>
        <v>#REF!</v>
      </c>
      <c r="FB171" s="342" t="e">
        <f t="shared" si="1106"/>
        <v>#REF!</v>
      </c>
      <c r="FC171" s="448" t="e">
        <f>EW171*#REF!</f>
        <v>#REF!</v>
      </c>
      <c r="FD171" s="703" t="e">
        <f>EY171*#REF!</f>
        <v>#REF!</v>
      </c>
      <c r="FE171" s="705" t="e">
        <f>EY171*#REF!</f>
        <v>#REF!</v>
      </c>
      <c r="FF171" s="704" t="e">
        <f>#REF!</f>
        <v>#REF!</v>
      </c>
      <c r="FG171" s="379" t="e">
        <f>#REF!</f>
        <v>#REF!</v>
      </c>
      <c r="FH171" s="219" t="e">
        <f t="shared" si="1107"/>
        <v>#REF!</v>
      </c>
      <c r="FI171" s="219" t="e">
        <f>FF171*#REF!</f>
        <v>#REF!</v>
      </c>
      <c r="FJ171" s="335" t="e">
        <f>FH171*#REF!</f>
        <v>#REF!</v>
      </c>
      <c r="FK171" s="342" t="e">
        <f t="shared" si="1108"/>
        <v>#REF!</v>
      </c>
      <c r="FL171" s="448" t="e">
        <f>FF171*#REF!</f>
        <v>#REF!</v>
      </c>
      <c r="FM171" s="703" t="e">
        <f>FH171*#REF!</f>
        <v>#REF!</v>
      </c>
      <c r="FN171" s="705" t="e">
        <f>FH171*#REF!</f>
        <v>#REF!</v>
      </c>
      <c r="FO171" s="379" t="e">
        <f>#REF!</f>
        <v>#REF!</v>
      </c>
      <c r="FP171" s="379" t="e">
        <f>#REF!</f>
        <v>#REF!</v>
      </c>
      <c r="FQ171" s="219" t="e">
        <f t="shared" si="1109"/>
        <v>#REF!</v>
      </c>
      <c r="FR171" s="219" t="e">
        <f>FO171*#REF!</f>
        <v>#REF!</v>
      </c>
      <c r="FS171" s="335" t="e">
        <f>FQ171*#REF!</f>
        <v>#REF!</v>
      </c>
      <c r="FT171" s="342" t="e">
        <f t="shared" si="1110"/>
        <v>#REF!</v>
      </c>
      <c r="FU171" s="448" t="e">
        <f>FO171*#REF!</f>
        <v>#REF!</v>
      </c>
      <c r="FV171" s="707" t="e">
        <f>FQ171*#REF!</f>
        <v>#REF!</v>
      </c>
      <c r="FW171" s="708" t="e">
        <f>FQ171*#REF!</f>
        <v>#REF!</v>
      </c>
    </row>
    <row r="172" spans="1:179" s="12" customFormat="1" ht="14.25" thickBot="1">
      <c r="A172" s="885"/>
      <c r="B172" s="709" t="s">
        <v>173</v>
      </c>
      <c r="C172" s="709"/>
      <c r="D172" s="710"/>
      <c r="E172" s="291"/>
      <c r="F172" s="292"/>
      <c r="G172" s="676" t="e">
        <f>+SUM(G158:G171)</f>
        <v>#REF!</v>
      </c>
      <c r="H172" s="293" t="e">
        <f>SUM(H158:H171)</f>
        <v>#REF!</v>
      </c>
      <c r="I172" s="293" t="e">
        <f>SUM(I158:I171)</f>
        <v>#REF!</v>
      </c>
      <c r="J172" s="293" t="e">
        <f>SUM(J158:J171)</f>
        <v>#REF!</v>
      </c>
      <c r="K172" s="485" t="e">
        <f>SUM(K158:K159)</f>
        <v>#REF!</v>
      </c>
      <c r="L172" s="485" t="e">
        <f>SUM(L158:L159)</f>
        <v>#REF!</v>
      </c>
      <c r="M172" s="745" t="e">
        <f>SUM(M158:M159)</f>
        <v>#REF!</v>
      </c>
      <c r="N172" s="148"/>
      <c r="O172" s="187"/>
      <c r="P172" s="178"/>
      <c r="Q172" s="677" t="e">
        <f>+SUM(Q158:Q171)</f>
        <v>#REF!</v>
      </c>
      <c r="R172" s="207" t="e">
        <f>SUM(R158:R171)</f>
        <v>#REF!</v>
      </c>
      <c r="S172" s="208" t="e">
        <f>SUM(S158:S171)</f>
        <v>#REF!</v>
      </c>
      <c r="T172" s="208" t="e">
        <f>SUM(T158:T171)</f>
        <v>#REF!</v>
      </c>
      <c r="U172" s="178"/>
      <c r="V172" s="178"/>
      <c r="W172" s="677" t="e">
        <f>+SUM(W158:W171)</f>
        <v>#REF!</v>
      </c>
      <c r="X172" s="207" t="e">
        <f t="shared" ref="X172:AC172" si="1111">SUM(X158:X171)</f>
        <v>#REF!</v>
      </c>
      <c r="Y172" s="208" t="e">
        <f t="shared" si="1111"/>
        <v>#REF!</v>
      </c>
      <c r="Z172" s="208" t="e">
        <f t="shared" si="1111"/>
        <v>#REF!</v>
      </c>
      <c r="AA172" s="448" t="e">
        <f t="shared" si="1111"/>
        <v>#REF!</v>
      </c>
      <c r="AB172" s="449" t="e">
        <f t="shared" si="1111"/>
        <v>#REF!</v>
      </c>
      <c r="AC172" s="449" t="e">
        <f t="shared" si="1111"/>
        <v>#REF!</v>
      </c>
      <c r="AD172" s="182"/>
      <c r="AE172" s="182"/>
      <c r="AF172" s="677" t="e">
        <f>+SUM(AF158:AF171)</f>
        <v>#REF!</v>
      </c>
      <c r="AG172" s="210" t="e">
        <f t="shared" ref="AG172:AL172" si="1112">SUM(AG158:AG171)</f>
        <v>#REF!</v>
      </c>
      <c r="AH172" s="211" t="e">
        <f t="shared" si="1112"/>
        <v>#REF!</v>
      </c>
      <c r="AI172" s="211" t="e">
        <f t="shared" si="1112"/>
        <v>#REF!</v>
      </c>
      <c r="AJ172" s="448" t="e">
        <f t="shared" si="1112"/>
        <v>#REF!</v>
      </c>
      <c r="AK172" s="449" t="e">
        <f t="shared" si="1112"/>
        <v>#REF!</v>
      </c>
      <c r="AL172" s="449" t="e">
        <f t="shared" si="1112"/>
        <v>#REF!</v>
      </c>
      <c r="AM172" s="182"/>
      <c r="AN172" s="182"/>
      <c r="AO172" s="677" t="e">
        <f>+SUM(AO158:AO171)</f>
        <v>#REF!</v>
      </c>
      <c r="AP172" s="210" t="e">
        <f t="shared" ref="AP172:AU172" si="1113">SUM(AP158:AP171)</f>
        <v>#REF!</v>
      </c>
      <c r="AQ172" s="211" t="e">
        <f t="shared" si="1113"/>
        <v>#REF!</v>
      </c>
      <c r="AR172" s="210" t="e">
        <f t="shared" si="1113"/>
        <v>#REF!</v>
      </c>
      <c r="AS172" s="448" t="e">
        <f t="shared" si="1113"/>
        <v>#REF!</v>
      </c>
      <c r="AT172" s="449" t="e">
        <f t="shared" si="1113"/>
        <v>#REF!</v>
      </c>
      <c r="AU172" s="449" t="e">
        <f t="shared" si="1113"/>
        <v>#REF!</v>
      </c>
      <c r="AV172" s="181"/>
      <c r="AW172" s="182"/>
      <c r="AX172" s="677" t="e">
        <f>+SUM(AX158:AX171)</f>
        <v>#REF!</v>
      </c>
      <c r="AY172" s="210" t="e">
        <f>SUM(AY158:AY171)</f>
        <v>#REF!</v>
      </c>
      <c r="AZ172" s="211" t="e">
        <f>SUM(AZ158:AZ171)</f>
        <v>#REF!</v>
      </c>
      <c r="BA172" s="211" t="e">
        <f>SUM(BA158:BA171)</f>
        <v>#REF!</v>
      </c>
      <c r="BB172" s="182"/>
      <c r="BC172" s="182"/>
      <c r="BD172" s="677" t="e">
        <f>+SUM(BD158:BD171)</f>
        <v>#REF!</v>
      </c>
      <c r="BE172" s="210" t="e">
        <f t="shared" ref="BE172:BJ172" si="1114">SUM(BE158:BE171)</f>
        <v>#REF!</v>
      </c>
      <c r="BF172" s="211" t="e">
        <f t="shared" si="1114"/>
        <v>#REF!</v>
      </c>
      <c r="BG172" s="210" t="e">
        <f t="shared" si="1114"/>
        <v>#REF!</v>
      </c>
      <c r="BH172" s="448" t="e">
        <f t="shared" si="1114"/>
        <v>#REF!</v>
      </c>
      <c r="BI172" s="449" t="e">
        <f t="shared" si="1114"/>
        <v>#REF!</v>
      </c>
      <c r="BJ172" s="449" t="e">
        <f t="shared" si="1114"/>
        <v>#REF!</v>
      </c>
      <c r="BK172" s="182"/>
      <c r="BL172" s="182"/>
      <c r="BM172" s="677" t="e">
        <f>+SUM(BM158:BM171)</f>
        <v>#REF!</v>
      </c>
      <c r="BN172" s="210" t="e">
        <f t="shared" ref="BN172:BS172" si="1115">SUM(BN158:BN171)</f>
        <v>#REF!</v>
      </c>
      <c r="BO172" s="211" t="e">
        <f t="shared" si="1115"/>
        <v>#REF!</v>
      </c>
      <c r="BP172" s="211" t="e">
        <f t="shared" si="1115"/>
        <v>#REF!</v>
      </c>
      <c r="BQ172" s="448" t="e">
        <f t="shared" si="1115"/>
        <v>#REF!</v>
      </c>
      <c r="BR172" s="449" t="e">
        <f t="shared" si="1115"/>
        <v>#REF!</v>
      </c>
      <c r="BS172" s="449" t="e">
        <f t="shared" si="1115"/>
        <v>#REF!</v>
      </c>
      <c r="BT172" s="182"/>
      <c r="BU172" s="182"/>
      <c r="BV172" s="677" t="e">
        <f>+SUM(BV158:BV171)</f>
        <v>#REF!</v>
      </c>
      <c r="BW172" s="210" t="e">
        <f t="shared" ref="BW172:CB172" si="1116">SUM(BW158:BW171)</f>
        <v>#REF!</v>
      </c>
      <c r="BX172" s="211" t="e">
        <f t="shared" si="1116"/>
        <v>#REF!</v>
      </c>
      <c r="BY172" s="210" t="e">
        <f t="shared" si="1116"/>
        <v>#REF!</v>
      </c>
      <c r="BZ172" s="448" t="e">
        <f t="shared" si="1116"/>
        <v>#REF!</v>
      </c>
      <c r="CA172" s="449" t="e">
        <f t="shared" si="1116"/>
        <v>#REF!</v>
      </c>
      <c r="CB172" s="448" t="e">
        <f t="shared" si="1116"/>
        <v>#REF!</v>
      </c>
      <c r="CC172" s="182"/>
      <c r="CD172" s="182"/>
      <c r="CE172" s="677" t="e">
        <f>+SUM(CE158:CE171)</f>
        <v>#REF!</v>
      </c>
      <c r="CF172" s="210" t="e">
        <f>SUM(CF158:CF171)</f>
        <v>#REF!</v>
      </c>
      <c r="CG172" s="211" t="e">
        <f>SUM(CG158:CG171)</f>
        <v>#REF!</v>
      </c>
      <c r="CH172" s="211" t="e">
        <f>SUM(CH158:CH171)</f>
        <v>#REF!</v>
      </c>
      <c r="CI172" s="182"/>
      <c r="CJ172" s="182"/>
      <c r="CK172" s="677" t="e">
        <f>+SUM(CK158:CK171)</f>
        <v>#REF!</v>
      </c>
      <c r="CL172" s="210" t="e">
        <f t="shared" ref="CL172:CQ172" si="1117">SUM(CL158:CL171)</f>
        <v>#REF!</v>
      </c>
      <c r="CM172" s="211" t="e">
        <f t="shared" si="1117"/>
        <v>#REF!</v>
      </c>
      <c r="CN172" s="211" t="e">
        <f t="shared" si="1117"/>
        <v>#REF!</v>
      </c>
      <c r="CO172" s="448" t="e">
        <f t="shared" si="1117"/>
        <v>#REF!</v>
      </c>
      <c r="CP172" s="449" t="e">
        <f t="shared" si="1117"/>
        <v>#REF!</v>
      </c>
      <c r="CQ172" s="448" t="e">
        <f t="shared" si="1117"/>
        <v>#REF!</v>
      </c>
      <c r="CR172" s="182"/>
      <c r="CS172" s="182"/>
      <c r="CT172" s="677" t="e">
        <f>+SUM(CT158:CT171)</f>
        <v>#REF!</v>
      </c>
      <c r="CU172" s="210" t="e">
        <f t="shared" ref="CU172:CZ172" si="1118">SUM(CU158:CU171)</f>
        <v>#REF!</v>
      </c>
      <c r="CV172" s="220" t="e">
        <f t="shared" si="1118"/>
        <v>#REF!</v>
      </c>
      <c r="CW172" s="211" t="e">
        <f t="shared" si="1118"/>
        <v>#REF!</v>
      </c>
      <c r="CX172" s="448" t="e">
        <f t="shared" si="1118"/>
        <v>#REF!</v>
      </c>
      <c r="CY172" s="449" t="e">
        <f t="shared" si="1118"/>
        <v>#REF!</v>
      </c>
      <c r="CZ172" s="448" t="e">
        <f t="shared" si="1118"/>
        <v>#REF!</v>
      </c>
      <c r="DA172" s="182"/>
      <c r="DB172" s="182"/>
      <c r="DC172" s="677" t="e">
        <f>+SUM(DC158:DC171)</f>
        <v>#REF!</v>
      </c>
      <c r="DD172" s="210" t="e">
        <f t="shared" ref="DD172:DI172" si="1119">SUM(DD158:DD171)</f>
        <v>#REF!</v>
      </c>
      <c r="DE172" s="211" t="e">
        <f t="shared" si="1119"/>
        <v>#REF!</v>
      </c>
      <c r="DF172" s="210" t="e">
        <f t="shared" si="1119"/>
        <v>#REF!</v>
      </c>
      <c r="DG172" s="448" t="e">
        <f t="shared" si="1119"/>
        <v>#REF!</v>
      </c>
      <c r="DH172" s="449" t="e">
        <f t="shared" si="1119"/>
        <v>#REF!</v>
      </c>
      <c r="DI172" s="449" t="e">
        <f t="shared" si="1119"/>
        <v>#REF!</v>
      </c>
      <c r="DJ172" s="181"/>
      <c r="DK172" s="182"/>
      <c r="DL172" s="677" t="e">
        <f>+SUM(DL158:DL171)</f>
        <v>#REF!</v>
      </c>
      <c r="DM172" s="210" t="e">
        <f>SUM(DM158:DM171)</f>
        <v>#REF!</v>
      </c>
      <c r="DN172" s="211" t="e">
        <f>SUM(DN158:DN171)</f>
        <v>#REF!</v>
      </c>
      <c r="DO172" s="211" t="e">
        <f>SUM(DO158:DO171)</f>
        <v>#REF!</v>
      </c>
      <c r="DP172" s="182"/>
      <c r="DQ172" s="182"/>
      <c r="DR172" s="677" t="e">
        <f>+SUM(DR158:DR171)</f>
        <v>#REF!</v>
      </c>
      <c r="DS172" s="210" t="e">
        <f t="shared" ref="DS172:DX172" si="1120">SUM(DS158:DS171)</f>
        <v>#REF!</v>
      </c>
      <c r="DT172" s="211" t="e">
        <f t="shared" si="1120"/>
        <v>#REF!</v>
      </c>
      <c r="DU172" s="211" t="e">
        <f t="shared" si="1120"/>
        <v>#REF!</v>
      </c>
      <c r="DV172" s="448" t="e">
        <f t="shared" si="1120"/>
        <v>#REF!</v>
      </c>
      <c r="DW172" s="449" t="e">
        <f t="shared" si="1120"/>
        <v>#REF!</v>
      </c>
      <c r="DX172" s="448" t="e">
        <f t="shared" si="1120"/>
        <v>#REF!</v>
      </c>
      <c r="DY172" s="182"/>
      <c r="DZ172" s="182"/>
      <c r="EA172" s="677" t="e">
        <f>+SUM(EA158:EA171)</f>
        <v>#REF!</v>
      </c>
      <c r="EB172" s="210" t="e">
        <f t="shared" ref="EB172:EG172" si="1121">SUM(EB158:EB171)</f>
        <v>#REF!</v>
      </c>
      <c r="EC172" s="211" t="e">
        <f t="shared" si="1121"/>
        <v>#REF!</v>
      </c>
      <c r="ED172" s="211" t="e">
        <f t="shared" si="1121"/>
        <v>#REF!</v>
      </c>
      <c r="EE172" s="448" t="e">
        <f t="shared" si="1121"/>
        <v>#REF!</v>
      </c>
      <c r="EF172" s="449" t="e">
        <f t="shared" si="1121"/>
        <v>#REF!</v>
      </c>
      <c r="EG172" s="448" t="e">
        <f t="shared" si="1121"/>
        <v>#REF!</v>
      </c>
      <c r="EH172" s="182"/>
      <c r="EI172" s="182"/>
      <c r="EJ172" s="677" t="e">
        <f>+SUM(EJ158:EJ171)</f>
        <v>#REF!</v>
      </c>
      <c r="EK172" s="210" t="e">
        <f t="shared" ref="EK172:EP172" si="1122">SUM(EK158:EK171)</f>
        <v>#REF!</v>
      </c>
      <c r="EL172" s="211" t="e">
        <f t="shared" si="1122"/>
        <v>#REF!</v>
      </c>
      <c r="EM172" s="210" t="e">
        <f t="shared" si="1122"/>
        <v>#REF!</v>
      </c>
      <c r="EN172" s="448" t="e">
        <f t="shared" si="1122"/>
        <v>#REF!</v>
      </c>
      <c r="EO172" s="449" t="e">
        <f t="shared" si="1122"/>
        <v>#REF!</v>
      </c>
      <c r="EP172" s="448" t="e">
        <f t="shared" si="1122"/>
        <v>#REF!</v>
      </c>
      <c r="EQ172" s="181"/>
      <c r="ER172" s="182"/>
      <c r="ES172" s="677" t="e">
        <f>+SUM(ES158:ES171)</f>
        <v>#REF!</v>
      </c>
      <c r="ET172" s="210" t="e">
        <f>SUM(ET158:ET171)</f>
        <v>#REF!</v>
      </c>
      <c r="EU172" s="211" t="e">
        <f>SUM(EU158:EU171)</f>
        <v>#REF!</v>
      </c>
      <c r="EV172" s="211" t="e">
        <f>SUM(EV158:EV171)</f>
        <v>#REF!</v>
      </c>
      <c r="EW172" s="180"/>
      <c r="EX172" s="180"/>
      <c r="EY172" s="677" t="e">
        <f>+SUM(EY158:EY171)</f>
        <v>#REF!</v>
      </c>
      <c r="EZ172" s="210" t="e">
        <f t="shared" ref="EZ172:FE172" si="1123">SUM(EZ158:EZ171)</f>
        <v>#REF!</v>
      </c>
      <c r="FA172" s="211" t="e">
        <f t="shared" si="1123"/>
        <v>#REF!</v>
      </c>
      <c r="FB172" s="211" t="e">
        <f t="shared" si="1123"/>
        <v>#REF!</v>
      </c>
      <c r="FC172" s="448" t="e">
        <f t="shared" si="1123"/>
        <v>#REF!</v>
      </c>
      <c r="FD172" s="449" t="e">
        <f t="shared" si="1123"/>
        <v>#REF!</v>
      </c>
      <c r="FE172" s="448" t="e">
        <f t="shared" si="1123"/>
        <v>#REF!</v>
      </c>
      <c r="FF172" s="179"/>
      <c r="FG172" s="180"/>
      <c r="FH172" s="677" t="e">
        <f>+SUM(FH158:FH171)</f>
        <v>#REF!</v>
      </c>
      <c r="FI172" s="210" t="e">
        <f t="shared" ref="FI172:FN172" si="1124">SUM(FI158:FI171)</f>
        <v>#REF!</v>
      </c>
      <c r="FJ172" s="211" t="e">
        <f t="shared" si="1124"/>
        <v>#REF!</v>
      </c>
      <c r="FK172" s="211" t="e">
        <f t="shared" si="1124"/>
        <v>#REF!</v>
      </c>
      <c r="FL172" s="448" t="e">
        <f t="shared" si="1124"/>
        <v>#REF!</v>
      </c>
      <c r="FM172" s="449" t="e">
        <f t="shared" si="1124"/>
        <v>#REF!</v>
      </c>
      <c r="FN172" s="448" t="e">
        <f t="shared" si="1124"/>
        <v>#REF!</v>
      </c>
      <c r="FO172" s="182"/>
      <c r="FP172" s="182"/>
      <c r="FQ172" s="677" t="e">
        <f>+SUM(FQ158:FQ171)</f>
        <v>#REF!</v>
      </c>
      <c r="FR172" s="210" t="e">
        <f t="shared" ref="FR172:FW172" si="1125">SUM(FR158:FR171)</f>
        <v>#REF!</v>
      </c>
      <c r="FS172" s="211" t="e">
        <f t="shared" si="1125"/>
        <v>#REF!</v>
      </c>
      <c r="FT172" s="210" t="e">
        <f t="shared" si="1125"/>
        <v>#REF!</v>
      </c>
      <c r="FU172" s="448" t="e">
        <f t="shared" si="1125"/>
        <v>#REF!</v>
      </c>
      <c r="FV172" s="435" t="e">
        <f t="shared" si="1125"/>
        <v>#REF!</v>
      </c>
      <c r="FW172" s="455" t="e">
        <f t="shared" si="1125"/>
        <v>#REF!</v>
      </c>
    </row>
    <row r="173" spans="1:179" s="12" customFormat="1" ht="13.5" customHeight="1">
      <c r="A173" s="886" t="s">
        <v>85</v>
      </c>
      <c r="B173" s="875" t="s">
        <v>86</v>
      </c>
      <c r="C173" s="349" t="s">
        <v>87</v>
      </c>
      <c r="D173" s="350" t="s">
        <v>69</v>
      </c>
      <c r="E173" s="272"/>
      <c r="F173" s="273"/>
      <c r="G173" s="273"/>
      <c r="H173" s="274"/>
      <c r="I173" s="275" t="e">
        <f>Y83+BF83+CM83+DT83+FA83+Y173+BF173+CM173+DT173+FA173+Y263+BF263+CM263+DT263+FA263+Y353+BF353+CM353+DT353+FA353</f>
        <v>#REF!</v>
      </c>
      <c r="J173" s="275" t="e">
        <f>Z83+BG83+CN83+DU83+FB83+Z173+BG173+CN173+DU173+FB173+Z263+BG263+CN263+DU263+FB263+Z353+BG353+CN353+DU353+FB353</f>
        <v>#REF!</v>
      </c>
      <c r="K173" s="273"/>
      <c r="L173" s="273"/>
      <c r="M173" s="746"/>
      <c r="N173" s="132"/>
      <c r="O173" s="240"/>
      <c r="P173" s="241"/>
      <c r="Q173" s="241"/>
      <c r="R173" s="241"/>
      <c r="S173" s="242" t="e">
        <f>ROUNDDOWN(#REF!,0)</f>
        <v>#REF!</v>
      </c>
      <c r="T173" s="243" t="e">
        <f>S173</f>
        <v>#REF!</v>
      </c>
      <c r="U173" s="241"/>
      <c r="V173" s="241"/>
      <c r="W173" s="241"/>
      <c r="X173" s="241"/>
      <c r="Y173" s="242" t="e">
        <f>ROUNDDOWN(#REF!,0)</f>
        <v>#REF!</v>
      </c>
      <c r="Z173" s="243" t="e">
        <f>Y173</f>
        <v>#REF!</v>
      </c>
      <c r="AA173" s="241"/>
      <c r="AB173" s="241"/>
      <c r="AC173" s="244"/>
      <c r="AD173" s="241"/>
      <c r="AE173" s="241"/>
      <c r="AF173" s="241"/>
      <c r="AG173" s="241"/>
      <c r="AH173" s="242" t="e">
        <f>ROUNDDOWN(#REF!,0)</f>
        <v>#REF!</v>
      </c>
      <c r="AI173" s="243" t="e">
        <f>AH173</f>
        <v>#REF!</v>
      </c>
      <c r="AJ173" s="241"/>
      <c r="AK173" s="241"/>
      <c r="AL173" s="244"/>
      <c r="AM173" s="241"/>
      <c r="AN173" s="241"/>
      <c r="AO173" s="241"/>
      <c r="AP173" s="241"/>
      <c r="AQ173" s="242" t="e">
        <f>ROUNDDOWN(#REF!,0)</f>
        <v>#REF!</v>
      </c>
      <c r="AR173" s="243" t="e">
        <f>AQ173</f>
        <v>#REF!</v>
      </c>
      <c r="AS173" s="241"/>
      <c r="AT173" s="241"/>
      <c r="AU173" s="241"/>
      <c r="AV173" s="240"/>
      <c r="AW173" s="241"/>
      <c r="AX173" s="241"/>
      <c r="AY173" s="241"/>
      <c r="AZ173" s="242" t="e">
        <f>ROUNDDOWN(#REF!,0)</f>
        <v>#REF!</v>
      </c>
      <c r="BA173" s="243" t="e">
        <f>AZ173</f>
        <v>#REF!</v>
      </c>
      <c r="BB173" s="241"/>
      <c r="BC173" s="241"/>
      <c r="BD173" s="241"/>
      <c r="BE173" s="241"/>
      <c r="BF173" s="242" t="e">
        <f>ROUNDDOWN(#REF!,0)</f>
        <v>#REF!</v>
      </c>
      <c r="BG173" s="243" t="e">
        <f>BF173</f>
        <v>#REF!</v>
      </c>
      <c r="BH173" s="241"/>
      <c r="BI173" s="241"/>
      <c r="BJ173" s="244"/>
      <c r="BK173" s="241"/>
      <c r="BL173" s="241"/>
      <c r="BM173" s="241"/>
      <c r="BN173" s="241"/>
      <c r="BO173" s="242" t="e">
        <f>ROUNDDOWN(#REF!,0)</f>
        <v>#REF!</v>
      </c>
      <c r="BP173" s="243" t="e">
        <f>BO173</f>
        <v>#REF!</v>
      </c>
      <c r="BQ173" s="241"/>
      <c r="BR173" s="241"/>
      <c r="BS173" s="244"/>
      <c r="BT173" s="241"/>
      <c r="BU173" s="241"/>
      <c r="BV173" s="241"/>
      <c r="BW173" s="241"/>
      <c r="BX173" s="242" t="e">
        <f>ROUNDDOWN(#REF!,0)</f>
        <v>#REF!</v>
      </c>
      <c r="BY173" s="243" t="e">
        <f>BX173</f>
        <v>#REF!</v>
      </c>
      <c r="BZ173" s="241"/>
      <c r="CA173" s="241"/>
      <c r="CB173" s="244"/>
      <c r="CC173" s="240"/>
      <c r="CD173" s="241"/>
      <c r="CE173" s="241"/>
      <c r="CF173" s="241"/>
      <c r="CG173" s="242" t="e">
        <f>ROUNDDOWN(#REF!,0)</f>
        <v>#REF!</v>
      </c>
      <c r="CH173" s="243" t="e">
        <f>CG173</f>
        <v>#REF!</v>
      </c>
      <c r="CI173" s="241"/>
      <c r="CJ173" s="241"/>
      <c r="CK173" s="241"/>
      <c r="CL173" s="241"/>
      <c r="CM173" s="242" t="e">
        <f>ROUNDDOWN(#REF!,0)</f>
        <v>#REF!</v>
      </c>
      <c r="CN173" s="243" t="e">
        <f>CM173</f>
        <v>#REF!</v>
      </c>
      <c r="CO173" s="241"/>
      <c r="CP173" s="241"/>
      <c r="CQ173" s="244"/>
      <c r="CR173" s="241"/>
      <c r="CS173" s="241"/>
      <c r="CT173" s="241"/>
      <c r="CU173" s="241"/>
      <c r="CV173" s="242" t="e">
        <f>ROUNDDOWN(#REF!,0)</f>
        <v>#REF!</v>
      </c>
      <c r="CW173" s="243" t="e">
        <f>CV173</f>
        <v>#REF!</v>
      </c>
      <c r="CX173" s="241"/>
      <c r="CY173" s="241"/>
      <c r="CZ173" s="244"/>
      <c r="DA173" s="241"/>
      <c r="DB173" s="241"/>
      <c r="DC173" s="241"/>
      <c r="DD173" s="241"/>
      <c r="DE173" s="242" t="e">
        <f>ROUNDDOWN(#REF!,0)</f>
        <v>#REF!</v>
      </c>
      <c r="DF173" s="243" t="e">
        <f>DE173</f>
        <v>#REF!</v>
      </c>
      <c r="DG173" s="241"/>
      <c r="DH173" s="241"/>
      <c r="DI173" s="241"/>
      <c r="DJ173" s="240"/>
      <c r="DK173" s="241"/>
      <c r="DL173" s="241"/>
      <c r="DM173" s="241"/>
      <c r="DN173" s="242" t="e">
        <f>ROUNDDOWN(#REF!,0)</f>
        <v>#REF!</v>
      </c>
      <c r="DO173" s="243" t="e">
        <f>DN173</f>
        <v>#REF!</v>
      </c>
      <c r="DP173" s="241"/>
      <c r="DQ173" s="241"/>
      <c r="DR173" s="241"/>
      <c r="DS173" s="241"/>
      <c r="DT173" s="242" t="e">
        <f>ROUNDDOWN(#REF!,0)</f>
        <v>#REF!</v>
      </c>
      <c r="DU173" s="243" t="e">
        <f>DT173</f>
        <v>#REF!</v>
      </c>
      <c r="DV173" s="241"/>
      <c r="DW173" s="241"/>
      <c r="DX173" s="244"/>
      <c r="DY173" s="241"/>
      <c r="DZ173" s="241"/>
      <c r="EA173" s="241"/>
      <c r="EB173" s="241"/>
      <c r="EC173" s="242" t="e">
        <f>ROUNDDOWN(#REF!,0)</f>
        <v>#REF!</v>
      </c>
      <c r="ED173" s="243" t="e">
        <f>EC173</f>
        <v>#REF!</v>
      </c>
      <c r="EE173" s="241"/>
      <c r="EF173" s="241"/>
      <c r="EG173" s="244"/>
      <c r="EH173" s="241"/>
      <c r="EI173" s="241"/>
      <c r="EJ173" s="241"/>
      <c r="EK173" s="241"/>
      <c r="EL173" s="242" t="e">
        <f>ROUNDDOWN(#REF!,0)</f>
        <v>#REF!</v>
      </c>
      <c r="EM173" s="243" t="e">
        <f>EL173</f>
        <v>#REF!</v>
      </c>
      <c r="EN173" s="241"/>
      <c r="EO173" s="241"/>
      <c r="EP173" s="244"/>
      <c r="EQ173" s="240"/>
      <c r="ER173" s="241"/>
      <c r="ES173" s="241"/>
      <c r="ET173" s="241"/>
      <c r="EU173" s="242" t="e">
        <f>ROUNDDOWN(#REF!,0)</f>
        <v>#REF!</v>
      </c>
      <c r="EV173" s="243" t="e">
        <f>EU173</f>
        <v>#REF!</v>
      </c>
      <c r="EW173" s="241"/>
      <c r="EX173" s="241"/>
      <c r="EY173" s="241"/>
      <c r="EZ173" s="241"/>
      <c r="FA173" s="242" t="e">
        <f>ROUNDDOWN(#REF!,0)</f>
        <v>#REF!</v>
      </c>
      <c r="FB173" s="243" t="e">
        <f>FA173</f>
        <v>#REF!</v>
      </c>
      <c r="FC173" s="241"/>
      <c r="FD173" s="241"/>
      <c r="FE173" s="244"/>
      <c r="FF173" s="241"/>
      <c r="FG173" s="241"/>
      <c r="FH173" s="241"/>
      <c r="FI173" s="241"/>
      <c r="FJ173" s="242" t="e">
        <f>ROUNDDOWN(#REF!,0)</f>
        <v>#REF!</v>
      </c>
      <c r="FK173" s="243" t="e">
        <f>FJ173</f>
        <v>#REF!</v>
      </c>
      <c r="FL173" s="241"/>
      <c r="FM173" s="241"/>
      <c r="FN173" s="244"/>
      <c r="FO173" s="241"/>
      <c r="FP173" s="241"/>
      <c r="FQ173" s="241"/>
      <c r="FR173" s="241"/>
      <c r="FS173" s="242" t="e">
        <f>ROUNDDOWN(#REF!,0)</f>
        <v>#REF!</v>
      </c>
      <c r="FT173" s="243" t="e">
        <f>FS173</f>
        <v>#REF!</v>
      </c>
      <c r="FU173" s="241"/>
      <c r="FV173" s="241"/>
      <c r="FW173" s="245"/>
    </row>
    <row r="174" spans="1:179" s="12" customFormat="1">
      <c r="A174" s="884"/>
      <c r="B174" s="876"/>
      <c r="C174" s="333" t="s">
        <v>88</v>
      </c>
      <c r="D174" s="334" t="s">
        <v>70</v>
      </c>
      <c r="E174" s="276"/>
      <c r="F174" s="277"/>
      <c r="G174" s="277"/>
      <c r="H174" s="278"/>
      <c r="I174" s="279" t="e">
        <f t="shared" ref="I174:I180" si="1126">Y84+BF84+CM84+DT84+FA84+Y174+BF174+CM174+DT174+FA174+Y264+BF264+CM264+DT264+FA264+Y354+BF354+CM354+DT354+FA354</f>
        <v>#REF!</v>
      </c>
      <c r="J174" s="279" t="s">
        <v>71</v>
      </c>
      <c r="K174" s="277"/>
      <c r="L174" s="277"/>
      <c r="M174" s="747"/>
      <c r="N174" s="132"/>
      <c r="O174" s="246"/>
      <c r="P174" s="247"/>
      <c r="Q174" s="247"/>
      <c r="R174" s="247"/>
      <c r="S174" s="248" t="e">
        <f>ROUNDDOWN(#REF!,0)</f>
        <v>#REF!</v>
      </c>
      <c r="T174" s="249" t="s">
        <v>71</v>
      </c>
      <c r="U174" s="247"/>
      <c r="V174" s="247"/>
      <c r="W174" s="247"/>
      <c r="X174" s="247"/>
      <c r="Y174" s="248" t="e">
        <f>ROUNDDOWN(#REF!,0)</f>
        <v>#REF!</v>
      </c>
      <c r="Z174" s="249" t="s">
        <v>71</v>
      </c>
      <c r="AA174" s="247"/>
      <c r="AB174" s="247"/>
      <c r="AC174" s="250"/>
      <c r="AD174" s="247"/>
      <c r="AE174" s="247"/>
      <c r="AF174" s="247"/>
      <c r="AG174" s="247"/>
      <c r="AH174" s="248" t="e">
        <f>ROUNDDOWN(#REF!,0)</f>
        <v>#REF!</v>
      </c>
      <c r="AI174" s="249" t="s">
        <v>71</v>
      </c>
      <c r="AJ174" s="247"/>
      <c r="AK174" s="247"/>
      <c r="AL174" s="250"/>
      <c r="AM174" s="247"/>
      <c r="AN174" s="247"/>
      <c r="AO174" s="247"/>
      <c r="AP174" s="247"/>
      <c r="AQ174" s="248" t="e">
        <f>ROUNDDOWN(#REF!,0)</f>
        <v>#REF!</v>
      </c>
      <c r="AR174" s="249" t="s">
        <v>71</v>
      </c>
      <c r="AS174" s="247"/>
      <c r="AT174" s="247"/>
      <c r="AU174" s="247"/>
      <c r="AV174" s="246"/>
      <c r="AW174" s="247"/>
      <c r="AX174" s="247"/>
      <c r="AY174" s="247"/>
      <c r="AZ174" s="248" t="e">
        <f>ROUNDDOWN(#REF!,0)</f>
        <v>#REF!</v>
      </c>
      <c r="BA174" s="249" t="s">
        <v>71</v>
      </c>
      <c r="BB174" s="247"/>
      <c r="BC174" s="247"/>
      <c r="BD174" s="247"/>
      <c r="BE174" s="247"/>
      <c r="BF174" s="248" t="e">
        <f>ROUNDDOWN(#REF!,0)</f>
        <v>#REF!</v>
      </c>
      <c r="BG174" s="249" t="s">
        <v>71</v>
      </c>
      <c r="BH174" s="247"/>
      <c r="BI174" s="247"/>
      <c r="BJ174" s="250"/>
      <c r="BK174" s="247"/>
      <c r="BL174" s="247"/>
      <c r="BM174" s="247"/>
      <c r="BN174" s="247"/>
      <c r="BO174" s="248" t="e">
        <f>ROUNDDOWN(#REF!,0)</f>
        <v>#REF!</v>
      </c>
      <c r="BP174" s="249" t="s">
        <v>71</v>
      </c>
      <c r="BQ174" s="247"/>
      <c r="BR174" s="247"/>
      <c r="BS174" s="250"/>
      <c r="BT174" s="247"/>
      <c r="BU174" s="247"/>
      <c r="BV174" s="247"/>
      <c r="BW174" s="247"/>
      <c r="BX174" s="248" t="e">
        <f>ROUNDDOWN(#REF!,0)</f>
        <v>#REF!</v>
      </c>
      <c r="BY174" s="249" t="s">
        <v>71</v>
      </c>
      <c r="BZ174" s="247"/>
      <c r="CA174" s="247"/>
      <c r="CB174" s="250"/>
      <c r="CC174" s="246"/>
      <c r="CD174" s="247"/>
      <c r="CE174" s="247"/>
      <c r="CF174" s="247"/>
      <c r="CG174" s="248" t="e">
        <f>ROUNDDOWN(#REF!,0)</f>
        <v>#REF!</v>
      </c>
      <c r="CH174" s="249" t="s">
        <v>71</v>
      </c>
      <c r="CI174" s="247"/>
      <c r="CJ174" s="247"/>
      <c r="CK174" s="247"/>
      <c r="CL174" s="247"/>
      <c r="CM174" s="248" t="e">
        <f>ROUNDDOWN(#REF!,0)</f>
        <v>#REF!</v>
      </c>
      <c r="CN174" s="249" t="s">
        <v>71</v>
      </c>
      <c r="CO174" s="247"/>
      <c r="CP174" s="247"/>
      <c r="CQ174" s="250"/>
      <c r="CR174" s="247"/>
      <c r="CS174" s="247"/>
      <c r="CT174" s="247"/>
      <c r="CU174" s="247"/>
      <c r="CV174" s="248" t="e">
        <f>ROUNDDOWN(#REF!,0)</f>
        <v>#REF!</v>
      </c>
      <c r="CW174" s="249" t="s">
        <v>71</v>
      </c>
      <c r="CX174" s="247"/>
      <c r="CY174" s="247"/>
      <c r="CZ174" s="250"/>
      <c r="DA174" s="247"/>
      <c r="DB174" s="247"/>
      <c r="DC174" s="247"/>
      <c r="DD174" s="247"/>
      <c r="DE174" s="248" t="e">
        <f>ROUNDDOWN(#REF!,0)</f>
        <v>#REF!</v>
      </c>
      <c r="DF174" s="249" t="s">
        <v>71</v>
      </c>
      <c r="DG174" s="247"/>
      <c r="DH174" s="247"/>
      <c r="DI174" s="247"/>
      <c r="DJ174" s="246"/>
      <c r="DK174" s="247"/>
      <c r="DL174" s="247"/>
      <c r="DM174" s="247"/>
      <c r="DN174" s="248" t="e">
        <f>ROUNDDOWN(#REF!,0)</f>
        <v>#REF!</v>
      </c>
      <c r="DO174" s="249" t="s">
        <v>71</v>
      </c>
      <c r="DP174" s="247"/>
      <c r="DQ174" s="247"/>
      <c r="DR174" s="247"/>
      <c r="DS174" s="247"/>
      <c r="DT174" s="248" t="e">
        <f>ROUNDDOWN(#REF!,0)</f>
        <v>#REF!</v>
      </c>
      <c r="DU174" s="249" t="s">
        <v>71</v>
      </c>
      <c r="DV174" s="247"/>
      <c r="DW174" s="247"/>
      <c r="DX174" s="250"/>
      <c r="DY174" s="247"/>
      <c r="DZ174" s="247"/>
      <c r="EA174" s="247"/>
      <c r="EB174" s="247"/>
      <c r="EC174" s="248" t="e">
        <f>ROUNDDOWN(#REF!,0)</f>
        <v>#REF!</v>
      </c>
      <c r="ED174" s="249" t="s">
        <v>71</v>
      </c>
      <c r="EE174" s="247"/>
      <c r="EF174" s="247"/>
      <c r="EG174" s="250"/>
      <c r="EH174" s="247"/>
      <c r="EI174" s="247"/>
      <c r="EJ174" s="247"/>
      <c r="EK174" s="247"/>
      <c r="EL174" s="248" t="e">
        <f>ROUNDDOWN(#REF!,0)</f>
        <v>#REF!</v>
      </c>
      <c r="EM174" s="249" t="s">
        <v>71</v>
      </c>
      <c r="EN174" s="247"/>
      <c r="EO174" s="247"/>
      <c r="EP174" s="250"/>
      <c r="EQ174" s="246"/>
      <c r="ER174" s="247"/>
      <c r="ES174" s="247"/>
      <c r="ET174" s="247"/>
      <c r="EU174" s="248" t="e">
        <f>ROUNDDOWN(#REF!,0)</f>
        <v>#REF!</v>
      </c>
      <c r="EV174" s="249" t="s">
        <v>71</v>
      </c>
      <c r="EW174" s="247"/>
      <c r="EX174" s="247"/>
      <c r="EY174" s="247"/>
      <c r="EZ174" s="247"/>
      <c r="FA174" s="248" t="e">
        <f>ROUNDDOWN(#REF!,0)</f>
        <v>#REF!</v>
      </c>
      <c r="FB174" s="249" t="s">
        <v>71</v>
      </c>
      <c r="FC174" s="247"/>
      <c r="FD174" s="247"/>
      <c r="FE174" s="250"/>
      <c r="FF174" s="247"/>
      <c r="FG174" s="247"/>
      <c r="FH174" s="247"/>
      <c r="FI174" s="247"/>
      <c r="FJ174" s="248" t="e">
        <f>ROUNDDOWN(#REF!,0)</f>
        <v>#REF!</v>
      </c>
      <c r="FK174" s="249" t="s">
        <v>71</v>
      </c>
      <c r="FL174" s="247"/>
      <c r="FM174" s="247"/>
      <c r="FN174" s="250"/>
      <c r="FO174" s="247"/>
      <c r="FP174" s="247"/>
      <c r="FQ174" s="247"/>
      <c r="FR174" s="247"/>
      <c r="FS174" s="248" t="e">
        <f>ROUNDDOWN(#REF!,0)</f>
        <v>#REF!</v>
      </c>
      <c r="FT174" s="249" t="s">
        <v>71</v>
      </c>
      <c r="FU174" s="247"/>
      <c r="FV174" s="247"/>
      <c r="FW174" s="251"/>
    </row>
    <row r="175" spans="1:179" s="12" customFormat="1">
      <c r="A175" s="884"/>
      <c r="B175" s="876"/>
      <c r="C175" s="333" t="s">
        <v>72</v>
      </c>
      <c r="D175" s="334" t="s">
        <v>70</v>
      </c>
      <c r="E175" s="276"/>
      <c r="F175" s="277"/>
      <c r="G175" s="277"/>
      <c r="H175" s="278"/>
      <c r="I175" s="279" t="e">
        <f t="shared" si="1126"/>
        <v>#REF!</v>
      </c>
      <c r="J175" s="279" t="e">
        <f t="shared" ref="J175:J180" si="1127">Z85+BG85+CN85+DU85+FB85+Z175+BG175+CN175+DU175+FB175+Z265+BG265+CN265+DU265+FB265+Z355+BG355+CN355+DU355+FB355</f>
        <v>#REF!</v>
      </c>
      <c r="K175" s="277"/>
      <c r="L175" s="277"/>
      <c r="M175" s="747"/>
      <c r="N175" s="132"/>
      <c r="O175" s="246"/>
      <c r="P175" s="247"/>
      <c r="Q175" s="247"/>
      <c r="R175" s="247"/>
      <c r="S175" s="248" t="e">
        <f>ROUNDDOWN(#REF!,0)</f>
        <v>#REF!</v>
      </c>
      <c r="T175" s="249" t="e">
        <f t="shared" ref="T175:T180" si="1128">S175</f>
        <v>#REF!</v>
      </c>
      <c r="U175" s="247"/>
      <c r="V175" s="247"/>
      <c r="W175" s="247"/>
      <c r="X175" s="247"/>
      <c r="Y175" s="248" t="e">
        <f>ROUNDDOWN(#REF!,0)</f>
        <v>#REF!</v>
      </c>
      <c r="Z175" s="249" t="e">
        <f t="shared" ref="Z175:Z180" si="1129">Y175</f>
        <v>#REF!</v>
      </c>
      <c r="AA175" s="247"/>
      <c r="AB175" s="247"/>
      <c r="AC175" s="250"/>
      <c r="AD175" s="247"/>
      <c r="AE175" s="247"/>
      <c r="AF175" s="247"/>
      <c r="AG175" s="247"/>
      <c r="AH175" s="248" t="e">
        <f>ROUNDDOWN(#REF!,0)</f>
        <v>#REF!</v>
      </c>
      <c r="AI175" s="249" t="e">
        <f t="shared" ref="AI175:AI180" si="1130">AH175</f>
        <v>#REF!</v>
      </c>
      <c r="AJ175" s="247"/>
      <c r="AK175" s="247"/>
      <c r="AL175" s="250"/>
      <c r="AM175" s="247"/>
      <c r="AN175" s="247"/>
      <c r="AO175" s="247"/>
      <c r="AP175" s="247"/>
      <c r="AQ175" s="248" t="e">
        <f>ROUNDDOWN(#REF!,0)</f>
        <v>#REF!</v>
      </c>
      <c r="AR175" s="249" t="e">
        <f t="shared" ref="AR175:AR180" si="1131">AQ175</f>
        <v>#REF!</v>
      </c>
      <c r="AS175" s="247"/>
      <c r="AT175" s="247"/>
      <c r="AU175" s="247"/>
      <c r="AV175" s="246"/>
      <c r="AW175" s="247"/>
      <c r="AX175" s="247"/>
      <c r="AY175" s="247"/>
      <c r="AZ175" s="248" t="e">
        <f>ROUNDDOWN(#REF!,0)</f>
        <v>#REF!</v>
      </c>
      <c r="BA175" s="249" t="e">
        <f t="shared" ref="BA175:BA180" si="1132">AZ175</f>
        <v>#REF!</v>
      </c>
      <c r="BB175" s="247"/>
      <c r="BC175" s="247"/>
      <c r="BD175" s="247"/>
      <c r="BE175" s="247"/>
      <c r="BF175" s="248" t="e">
        <f>ROUNDDOWN(#REF!,0)</f>
        <v>#REF!</v>
      </c>
      <c r="BG175" s="249" t="e">
        <f t="shared" ref="BG175:BG180" si="1133">BF175</f>
        <v>#REF!</v>
      </c>
      <c r="BH175" s="247"/>
      <c r="BI175" s="247"/>
      <c r="BJ175" s="250"/>
      <c r="BK175" s="247"/>
      <c r="BL175" s="247"/>
      <c r="BM175" s="247"/>
      <c r="BN175" s="247"/>
      <c r="BO175" s="248" t="e">
        <f>ROUNDDOWN(#REF!,0)</f>
        <v>#REF!</v>
      </c>
      <c r="BP175" s="249" t="e">
        <f t="shared" ref="BP175:BP180" si="1134">BO175</f>
        <v>#REF!</v>
      </c>
      <c r="BQ175" s="247"/>
      <c r="BR175" s="247"/>
      <c r="BS175" s="250"/>
      <c r="BT175" s="247"/>
      <c r="BU175" s="247"/>
      <c r="BV175" s="247"/>
      <c r="BW175" s="247"/>
      <c r="BX175" s="248" t="e">
        <f>ROUNDDOWN(#REF!,0)</f>
        <v>#REF!</v>
      </c>
      <c r="BY175" s="249" t="e">
        <f t="shared" ref="BY175:BY180" si="1135">BX175</f>
        <v>#REF!</v>
      </c>
      <c r="BZ175" s="247"/>
      <c r="CA175" s="247"/>
      <c r="CB175" s="250"/>
      <c r="CC175" s="246"/>
      <c r="CD175" s="247"/>
      <c r="CE175" s="247"/>
      <c r="CF175" s="247"/>
      <c r="CG175" s="248" t="e">
        <f>ROUNDDOWN(#REF!,0)</f>
        <v>#REF!</v>
      </c>
      <c r="CH175" s="249" t="e">
        <f t="shared" ref="CH175:CH180" si="1136">CG175</f>
        <v>#REF!</v>
      </c>
      <c r="CI175" s="247"/>
      <c r="CJ175" s="247"/>
      <c r="CK175" s="247"/>
      <c r="CL175" s="247"/>
      <c r="CM175" s="248" t="e">
        <f>ROUNDDOWN(#REF!,0)</f>
        <v>#REF!</v>
      </c>
      <c r="CN175" s="249" t="e">
        <f t="shared" ref="CN175:CN180" si="1137">CM175</f>
        <v>#REF!</v>
      </c>
      <c r="CO175" s="247"/>
      <c r="CP175" s="247"/>
      <c r="CQ175" s="250"/>
      <c r="CR175" s="247"/>
      <c r="CS175" s="247"/>
      <c r="CT175" s="247"/>
      <c r="CU175" s="247"/>
      <c r="CV175" s="248" t="e">
        <f>ROUNDDOWN(#REF!,0)</f>
        <v>#REF!</v>
      </c>
      <c r="CW175" s="249" t="e">
        <f t="shared" ref="CW175:CW180" si="1138">CV175</f>
        <v>#REF!</v>
      </c>
      <c r="CX175" s="247"/>
      <c r="CY175" s="247"/>
      <c r="CZ175" s="250"/>
      <c r="DA175" s="247"/>
      <c r="DB175" s="247"/>
      <c r="DC175" s="247"/>
      <c r="DD175" s="247"/>
      <c r="DE175" s="248" t="e">
        <f>ROUNDDOWN(#REF!,0)</f>
        <v>#REF!</v>
      </c>
      <c r="DF175" s="249" t="e">
        <f t="shared" ref="DF175:DF180" si="1139">DE175</f>
        <v>#REF!</v>
      </c>
      <c r="DG175" s="247"/>
      <c r="DH175" s="247"/>
      <c r="DI175" s="247"/>
      <c r="DJ175" s="246"/>
      <c r="DK175" s="247"/>
      <c r="DL175" s="247"/>
      <c r="DM175" s="247"/>
      <c r="DN175" s="248" t="e">
        <f>ROUNDDOWN(#REF!,0)</f>
        <v>#REF!</v>
      </c>
      <c r="DO175" s="249" t="e">
        <f t="shared" ref="DO175:DO180" si="1140">DN175</f>
        <v>#REF!</v>
      </c>
      <c r="DP175" s="247"/>
      <c r="DQ175" s="247"/>
      <c r="DR175" s="247"/>
      <c r="DS175" s="247"/>
      <c r="DT175" s="248" t="e">
        <f>ROUNDDOWN(#REF!,0)</f>
        <v>#REF!</v>
      </c>
      <c r="DU175" s="249" t="e">
        <f t="shared" ref="DU175:DU180" si="1141">DT175</f>
        <v>#REF!</v>
      </c>
      <c r="DV175" s="247"/>
      <c r="DW175" s="247"/>
      <c r="DX175" s="250"/>
      <c r="DY175" s="247"/>
      <c r="DZ175" s="247"/>
      <c r="EA175" s="247"/>
      <c r="EB175" s="247"/>
      <c r="EC175" s="248" t="e">
        <f>ROUNDDOWN(#REF!,0)</f>
        <v>#REF!</v>
      </c>
      <c r="ED175" s="249" t="e">
        <f t="shared" ref="ED175:ED180" si="1142">EC175</f>
        <v>#REF!</v>
      </c>
      <c r="EE175" s="247"/>
      <c r="EF175" s="247"/>
      <c r="EG175" s="250"/>
      <c r="EH175" s="247"/>
      <c r="EI175" s="247"/>
      <c r="EJ175" s="247"/>
      <c r="EK175" s="247"/>
      <c r="EL175" s="248" t="e">
        <f>ROUNDDOWN(#REF!,0)</f>
        <v>#REF!</v>
      </c>
      <c r="EM175" s="249" t="e">
        <f t="shared" ref="EM175:EM180" si="1143">EL175</f>
        <v>#REF!</v>
      </c>
      <c r="EN175" s="247"/>
      <c r="EO175" s="247"/>
      <c r="EP175" s="250"/>
      <c r="EQ175" s="246"/>
      <c r="ER175" s="247"/>
      <c r="ES175" s="247"/>
      <c r="ET175" s="247"/>
      <c r="EU175" s="248" t="e">
        <f>ROUNDDOWN(#REF!,0)</f>
        <v>#REF!</v>
      </c>
      <c r="EV175" s="249" t="e">
        <f t="shared" ref="EV175:EV180" si="1144">EU175</f>
        <v>#REF!</v>
      </c>
      <c r="EW175" s="247"/>
      <c r="EX175" s="247"/>
      <c r="EY175" s="247"/>
      <c r="EZ175" s="247"/>
      <c r="FA175" s="248" t="e">
        <f>ROUNDDOWN(#REF!,0)</f>
        <v>#REF!</v>
      </c>
      <c r="FB175" s="249" t="e">
        <f t="shared" ref="FB175:FB180" si="1145">FA175</f>
        <v>#REF!</v>
      </c>
      <c r="FC175" s="247"/>
      <c r="FD175" s="247"/>
      <c r="FE175" s="250"/>
      <c r="FF175" s="247"/>
      <c r="FG175" s="247"/>
      <c r="FH175" s="247"/>
      <c r="FI175" s="247"/>
      <c r="FJ175" s="248" t="e">
        <f>ROUNDDOWN(#REF!,0)</f>
        <v>#REF!</v>
      </c>
      <c r="FK175" s="249" t="e">
        <f t="shared" ref="FK175:FK180" si="1146">FJ175</f>
        <v>#REF!</v>
      </c>
      <c r="FL175" s="247"/>
      <c r="FM175" s="247"/>
      <c r="FN175" s="250"/>
      <c r="FO175" s="247"/>
      <c r="FP175" s="247"/>
      <c r="FQ175" s="247"/>
      <c r="FR175" s="247"/>
      <c r="FS175" s="248" t="e">
        <f>ROUNDDOWN(#REF!,0)</f>
        <v>#REF!</v>
      </c>
      <c r="FT175" s="249" t="e">
        <f t="shared" ref="FT175:FT180" si="1147">FS175</f>
        <v>#REF!</v>
      </c>
      <c r="FU175" s="247"/>
      <c r="FV175" s="247"/>
      <c r="FW175" s="251"/>
    </row>
    <row r="176" spans="1:179" s="12" customFormat="1">
      <c r="A176" s="884"/>
      <c r="B176" s="876"/>
      <c r="C176" s="333" t="s">
        <v>73</v>
      </c>
      <c r="D176" s="334" t="s">
        <v>70</v>
      </c>
      <c r="E176" s="276"/>
      <c r="F176" s="277"/>
      <c r="G176" s="277"/>
      <c r="H176" s="278"/>
      <c r="I176" s="279" t="e">
        <f t="shared" si="1126"/>
        <v>#REF!</v>
      </c>
      <c r="J176" s="279" t="e">
        <f t="shared" si="1127"/>
        <v>#REF!</v>
      </c>
      <c r="K176" s="277"/>
      <c r="L176" s="277"/>
      <c r="M176" s="747"/>
      <c r="N176" s="132"/>
      <c r="O176" s="246"/>
      <c r="P176" s="247"/>
      <c r="Q176" s="247"/>
      <c r="R176" s="247"/>
      <c r="S176" s="248" t="e">
        <f>ROUNDDOWN(#REF!,0)</f>
        <v>#REF!</v>
      </c>
      <c r="T176" s="249" t="e">
        <f t="shared" si="1128"/>
        <v>#REF!</v>
      </c>
      <c r="U176" s="247"/>
      <c r="V176" s="247"/>
      <c r="W176" s="247"/>
      <c r="X176" s="247"/>
      <c r="Y176" s="248" t="e">
        <f>ROUNDDOWN(#REF!,0)</f>
        <v>#REF!</v>
      </c>
      <c r="Z176" s="249" t="e">
        <f t="shared" si="1129"/>
        <v>#REF!</v>
      </c>
      <c r="AA176" s="247"/>
      <c r="AB176" s="247"/>
      <c r="AC176" s="250"/>
      <c r="AD176" s="247"/>
      <c r="AE176" s="247"/>
      <c r="AF176" s="247"/>
      <c r="AG176" s="247"/>
      <c r="AH176" s="248" t="e">
        <f>ROUNDDOWN(#REF!,0)</f>
        <v>#REF!</v>
      </c>
      <c r="AI176" s="249" t="e">
        <f t="shared" si="1130"/>
        <v>#REF!</v>
      </c>
      <c r="AJ176" s="247"/>
      <c r="AK176" s="247"/>
      <c r="AL176" s="250"/>
      <c r="AM176" s="247"/>
      <c r="AN176" s="247"/>
      <c r="AO176" s="247"/>
      <c r="AP176" s="247"/>
      <c r="AQ176" s="248" t="e">
        <f>ROUNDDOWN(#REF!,0)</f>
        <v>#REF!</v>
      </c>
      <c r="AR176" s="249" t="e">
        <f t="shared" si="1131"/>
        <v>#REF!</v>
      </c>
      <c r="AS176" s="247"/>
      <c r="AT176" s="247"/>
      <c r="AU176" s="247"/>
      <c r="AV176" s="246"/>
      <c r="AW176" s="247"/>
      <c r="AX176" s="247"/>
      <c r="AY176" s="247"/>
      <c r="AZ176" s="248" t="e">
        <f>ROUNDDOWN(#REF!,0)</f>
        <v>#REF!</v>
      </c>
      <c r="BA176" s="249" t="e">
        <f t="shared" si="1132"/>
        <v>#REF!</v>
      </c>
      <c r="BB176" s="247"/>
      <c r="BC176" s="247"/>
      <c r="BD176" s="247"/>
      <c r="BE176" s="247"/>
      <c r="BF176" s="248" t="e">
        <f>ROUNDDOWN(#REF!,0)</f>
        <v>#REF!</v>
      </c>
      <c r="BG176" s="249" t="e">
        <f t="shared" si="1133"/>
        <v>#REF!</v>
      </c>
      <c r="BH176" s="247"/>
      <c r="BI176" s="247"/>
      <c r="BJ176" s="250"/>
      <c r="BK176" s="247"/>
      <c r="BL176" s="247"/>
      <c r="BM176" s="247"/>
      <c r="BN176" s="247"/>
      <c r="BO176" s="248" t="e">
        <f>ROUNDDOWN(#REF!,0)</f>
        <v>#REF!</v>
      </c>
      <c r="BP176" s="249" t="e">
        <f t="shared" si="1134"/>
        <v>#REF!</v>
      </c>
      <c r="BQ176" s="247"/>
      <c r="BR176" s="247"/>
      <c r="BS176" s="250"/>
      <c r="BT176" s="247"/>
      <c r="BU176" s="247"/>
      <c r="BV176" s="247"/>
      <c r="BW176" s="247"/>
      <c r="BX176" s="248" t="e">
        <f>ROUNDDOWN(#REF!,0)</f>
        <v>#REF!</v>
      </c>
      <c r="BY176" s="249" t="e">
        <f t="shared" si="1135"/>
        <v>#REF!</v>
      </c>
      <c r="BZ176" s="247"/>
      <c r="CA176" s="247"/>
      <c r="CB176" s="250"/>
      <c r="CC176" s="246"/>
      <c r="CD176" s="247"/>
      <c r="CE176" s="247"/>
      <c r="CF176" s="247"/>
      <c r="CG176" s="248" t="e">
        <f>ROUNDDOWN(#REF!,0)</f>
        <v>#REF!</v>
      </c>
      <c r="CH176" s="249" t="e">
        <f t="shared" si="1136"/>
        <v>#REF!</v>
      </c>
      <c r="CI176" s="247"/>
      <c r="CJ176" s="247"/>
      <c r="CK176" s="247"/>
      <c r="CL176" s="247"/>
      <c r="CM176" s="248" t="e">
        <f>ROUNDDOWN(#REF!,0)</f>
        <v>#REF!</v>
      </c>
      <c r="CN176" s="249" t="e">
        <f t="shared" si="1137"/>
        <v>#REF!</v>
      </c>
      <c r="CO176" s="247"/>
      <c r="CP176" s="247"/>
      <c r="CQ176" s="250"/>
      <c r="CR176" s="247"/>
      <c r="CS176" s="247"/>
      <c r="CT176" s="247"/>
      <c r="CU176" s="247"/>
      <c r="CV176" s="248" t="e">
        <f>ROUNDDOWN(#REF!,0)</f>
        <v>#REF!</v>
      </c>
      <c r="CW176" s="249" t="e">
        <f t="shared" si="1138"/>
        <v>#REF!</v>
      </c>
      <c r="CX176" s="247"/>
      <c r="CY176" s="247"/>
      <c r="CZ176" s="250"/>
      <c r="DA176" s="247"/>
      <c r="DB176" s="247"/>
      <c r="DC176" s="247"/>
      <c r="DD176" s="247"/>
      <c r="DE176" s="248" t="e">
        <f>ROUNDDOWN(#REF!,0)</f>
        <v>#REF!</v>
      </c>
      <c r="DF176" s="249" t="e">
        <f t="shared" si="1139"/>
        <v>#REF!</v>
      </c>
      <c r="DG176" s="247"/>
      <c r="DH176" s="247"/>
      <c r="DI176" s="247"/>
      <c r="DJ176" s="246"/>
      <c r="DK176" s="247"/>
      <c r="DL176" s="247"/>
      <c r="DM176" s="247"/>
      <c r="DN176" s="248" t="e">
        <f>ROUNDDOWN(#REF!,0)</f>
        <v>#REF!</v>
      </c>
      <c r="DO176" s="249" t="e">
        <f t="shared" si="1140"/>
        <v>#REF!</v>
      </c>
      <c r="DP176" s="247"/>
      <c r="DQ176" s="247"/>
      <c r="DR176" s="247"/>
      <c r="DS176" s="247"/>
      <c r="DT176" s="248" t="e">
        <f>ROUNDDOWN(#REF!,0)</f>
        <v>#REF!</v>
      </c>
      <c r="DU176" s="249" t="e">
        <f t="shared" si="1141"/>
        <v>#REF!</v>
      </c>
      <c r="DV176" s="247"/>
      <c r="DW176" s="247"/>
      <c r="DX176" s="250"/>
      <c r="DY176" s="247"/>
      <c r="DZ176" s="247"/>
      <c r="EA176" s="247"/>
      <c r="EB176" s="247"/>
      <c r="EC176" s="248" t="e">
        <f>ROUNDDOWN(#REF!,0)</f>
        <v>#REF!</v>
      </c>
      <c r="ED176" s="249" t="e">
        <f t="shared" si="1142"/>
        <v>#REF!</v>
      </c>
      <c r="EE176" s="247"/>
      <c r="EF176" s="247"/>
      <c r="EG176" s="250"/>
      <c r="EH176" s="247"/>
      <c r="EI176" s="247"/>
      <c r="EJ176" s="247"/>
      <c r="EK176" s="247"/>
      <c r="EL176" s="248" t="e">
        <f>ROUNDDOWN(#REF!,0)</f>
        <v>#REF!</v>
      </c>
      <c r="EM176" s="249" t="e">
        <f t="shared" si="1143"/>
        <v>#REF!</v>
      </c>
      <c r="EN176" s="247"/>
      <c r="EO176" s="247"/>
      <c r="EP176" s="250"/>
      <c r="EQ176" s="246"/>
      <c r="ER176" s="247"/>
      <c r="ES176" s="247"/>
      <c r="ET176" s="247"/>
      <c r="EU176" s="248" t="e">
        <f>ROUNDDOWN(#REF!,0)</f>
        <v>#REF!</v>
      </c>
      <c r="EV176" s="249" t="e">
        <f t="shared" si="1144"/>
        <v>#REF!</v>
      </c>
      <c r="EW176" s="247"/>
      <c r="EX176" s="247"/>
      <c r="EY176" s="247"/>
      <c r="EZ176" s="247"/>
      <c r="FA176" s="248" t="e">
        <f>ROUNDDOWN(#REF!,0)</f>
        <v>#REF!</v>
      </c>
      <c r="FB176" s="249" t="e">
        <f t="shared" si="1145"/>
        <v>#REF!</v>
      </c>
      <c r="FC176" s="247"/>
      <c r="FD176" s="247"/>
      <c r="FE176" s="250"/>
      <c r="FF176" s="247"/>
      <c r="FG176" s="247"/>
      <c r="FH176" s="247"/>
      <c r="FI176" s="247"/>
      <c r="FJ176" s="248" t="e">
        <f>ROUNDDOWN(#REF!,0)</f>
        <v>#REF!</v>
      </c>
      <c r="FK176" s="249" t="e">
        <f t="shared" si="1146"/>
        <v>#REF!</v>
      </c>
      <c r="FL176" s="247"/>
      <c r="FM176" s="247"/>
      <c r="FN176" s="250"/>
      <c r="FO176" s="247"/>
      <c r="FP176" s="247"/>
      <c r="FQ176" s="247"/>
      <c r="FR176" s="247"/>
      <c r="FS176" s="248" t="e">
        <f>ROUNDDOWN(#REF!,0)</f>
        <v>#REF!</v>
      </c>
      <c r="FT176" s="249" t="e">
        <f t="shared" si="1147"/>
        <v>#REF!</v>
      </c>
      <c r="FU176" s="247"/>
      <c r="FV176" s="247"/>
      <c r="FW176" s="251"/>
    </row>
    <row r="177" spans="1:179" s="12" customFormat="1">
      <c r="A177" s="884"/>
      <c r="B177" s="876"/>
      <c r="C177" s="333" t="s">
        <v>74</v>
      </c>
      <c r="D177" s="334" t="s">
        <v>70</v>
      </c>
      <c r="E177" s="276"/>
      <c r="F177" s="277"/>
      <c r="G177" s="277"/>
      <c r="H177" s="278"/>
      <c r="I177" s="279" t="e">
        <f t="shared" si="1126"/>
        <v>#REF!</v>
      </c>
      <c r="J177" s="279" t="e">
        <f t="shared" si="1127"/>
        <v>#REF!</v>
      </c>
      <c r="K177" s="277"/>
      <c r="L177" s="277"/>
      <c r="M177" s="747"/>
      <c r="N177" s="132"/>
      <c r="O177" s="246"/>
      <c r="P177" s="247"/>
      <c r="Q177" s="247"/>
      <c r="R177" s="247"/>
      <c r="S177" s="248" t="e">
        <f>ROUNDDOWN(#REF!,0)</f>
        <v>#REF!</v>
      </c>
      <c r="T177" s="249" t="e">
        <f t="shared" si="1128"/>
        <v>#REF!</v>
      </c>
      <c r="U177" s="247"/>
      <c r="V177" s="247"/>
      <c r="W177" s="247"/>
      <c r="X177" s="247"/>
      <c r="Y177" s="248" t="e">
        <f>ROUNDDOWN(#REF!,0)</f>
        <v>#REF!</v>
      </c>
      <c r="Z177" s="249" t="e">
        <f t="shared" si="1129"/>
        <v>#REF!</v>
      </c>
      <c r="AA177" s="247"/>
      <c r="AB177" s="247"/>
      <c r="AC177" s="250"/>
      <c r="AD177" s="247"/>
      <c r="AE177" s="247"/>
      <c r="AF177" s="247"/>
      <c r="AG177" s="247"/>
      <c r="AH177" s="248" t="e">
        <f>ROUNDDOWN(#REF!,0)</f>
        <v>#REF!</v>
      </c>
      <c r="AI177" s="249" t="e">
        <f t="shared" si="1130"/>
        <v>#REF!</v>
      </c>
      <c r="AJ177" s="247"/>
      <c r="AK177" s="247"/>
      <c r="AL177" s="250"/>
      <c r="AM177" s="247"/>
      <c r="AN177" s="247"/>
      <c r="AO177" s="247"/>
      <c r="AP177" s="247"/>
      <c r="AQ177" s="248" t="e">
        <f>ROUNDDOWN(#REF!,0)</f>
        <v>#REF!</v>
      </c>
      <c r="AR177" s="249" t="e">
        <f t="shared" si="1131"/>
        <v>#REF!</v>
      </c>
      <c r="AS177" s="247"/>
      <c r="AT177" s="247"/>
      <c r="AU177" s="247"/>
      <c r="AV177" s="246"/>
      <c r="AW177" s="247"/>
      <c r="AX177" s="247"/>
      <c r="AY177" s="247"/>
      <c r="AZ177" s="248" t="e">
        <f>ROUNDDOWN(#REF!,0)</f>
        <v>#REF!</v>
      </c>
      <c r="BA177" s="249" t="e">
        <f t="shared" si="1132"/>
        <v>#REF!</v>
      </c>
      <c r="BB177" s="247"/>
      <c r="BC177" s="247"/>
      <c r="BD177" s="247"/>
      <c r="BE177" s="247"/>
      <c r="BF177" s="248" t="e">
        <f>ROUNDDOWN(#REF!,0)</f>
        <v>#REF!</v>
      </c>
      <c r="BG177" s="249" t="e">
        <f t="shared" si="1133"/>
        <v>#REF!</v>
      </c>
      <c r="BH177" s="247"/>
      <c r="BI177" s="247"/>
      <c r="BJ177" s="250"/>
      <c r="BK177" s="247"/>
      <c r="BL177" s="247"/>
      <c r="BM177" s="247"/>
      <c r="BN177" s="247"/>
      <c r="BO177" s="248" t="e">
        <f>ROUNDDOWN(#REF!,0)</f>
        <v>#REF!</v>
      </c>
      <c r="BP177" s="249" t="e">
        <f t="shared" si="1134"/>
        <v>#REF!</v>
      </c>
      <c r="BQ177" s="247"/>
      <c r="BR177" s="247"/>
      <c r="BS177" s="250"/>
      <c r="BT177" s="247"/>
      <c r="BU177" s="247"/>
      <c r="BV177" s="247"/>
      <c r="BW177" s="247"/>
      <c r="BX177" s="248" t="e">
        <f>ROUNDDOWN(#REF!,0)</f>
        <v>#REF!</v>
      </c>
      <c r="BY177" s="249" t="e">
        <f t="shared" si="1135"/>
        <v>#REF!</v>
      </c>
      <c r="BZ177" s="247"/>
      <c r="CA177" s="247"/>
      <c r="CB177" s="250"/>
      <c r="CC177" s="246"/>
      <c r="CD177" s="247"/>
      <c r="CE177" s="247"/>
      <c r="CF177" s="247"/>
      <c r="CG177" s="248" t="e">
        <f>ROUNDDOWN(#REF!,0)</f>
        <v>#REF!</v>
      </c>
      <c r="CH177" s="249" t="e">
        <f t="shared" si="1136"/>
        <v>#REF!</v>
      </c>
      <c r="CI177" s="247"/>
      <c r="CJ177" s="247"/>
      <c r="CK177" s="247"/>
      <c r="CL177" s="247"/>
      <c r="CM177" s="248" t="e">
        <f>ROUNDDOWN(#REF!,0)</f>
        <v>#REF!</v>
      </c>
      <c r="CN177" s="249" t="e">
        <f t="shared" si="1137"/>
        <v>#REF!</v>
      </c>
      <c r="CO177" s="247"/>
      <c r="CP177" s="247"/>
      <c r="CQ177" s="250"/>
      <c r="CR177" s="247"/>
      <c r="CS177" s="247"/>
      <c r="CT177" s="247"/>
      <c r="CU177" s="247"/>
      <c r="CV177" s="248" t="e">
        <f>ROUNDDOWN(#REF!,0)</f>
        <v>#REF!</v>
      </c>
      <c r="CW177" s="249" t="e">
        <f t="shared" si="1138"/>
        <v>#REF!</v>
      </c>
      <c r="CX177" s="247"/>
      <c r="CY177" s="247"/>
      <c r="CZ177" s="250"/>
      <c r="DA177" s="247"/>
      <c r="DB177" s="247"/>
      <c r="DC177" s="247"/>
      <c r="DD177" s="247"/>
      <c r="DE177" s="248" t="e">
        <f>ROUNDDOWN(#REF!,0)</f>
        <v>#REF!</v>
      </c>
      <c r="DF177" s="249" t="e">
        <f t="shared" si="1139"/>
        <v>#REF!</v>
      </c>
      <c r="DG177" s="247"/>
      <c r="DH177" s="247"/>
      <c r="DI177" s="247"/>
      <c r="DJ177" s="246"/>
      <c r="DK177" s="247"/>
      <c r="DL177" s="247"/>
      <c r="DM177" s="247"/>
      <c r="DN177" s="248" t="e">
        <f>ROUNDDOWN(#REF!,0)</f>
        <v>#REF!</v>
      </c>
      <c r="DO177" s="249" t="e">
        <f t="shared" si="1140"/>
        <v>#REF!</v>
      </c>
      <c r="DP177" s="247"/>
      <c r="DQ177" s="247"/>
      <c r="DR177" s="247"/>
      <c r="DS177" s="247"/>
      <c r="DT177" s="248" t="e">
        <f>ROUNDDOWN(#REF!,0)</f>
        <v>#REF!</v>
      </c>
      <c r="DU177" s="249" t="e">
        <f t="shared" si="1141"/>
        <v>#REF!</v>
      </c>
      <c r="DV177" s="247"/>
      <c r="DW177" s="247"/>
      <c r="DX177" s="250"/>
      <c r="DY177" s="247"/>
      <c r="DZ177" s="247"/>
      <c r="EA177" s="247"/>
      <c r="EB177" s="247"/>
      <c r="EC177" s="248" t="e">
        <f>ROUNDDOWN(#REF!,0)</f>
        <v>#REF!</v>
      </c>
      <c r="ED177" s="249" t="e">
        <f t="shared" si="1142"/>
        <v>#REF!</v>
      </c>
      <c r="EE177" s="247"/>
      <c r="EF177" s="247"/>
      <c r="EG177" s="250"/>
      <c r="EH177" s="247"/>
      <c r="EI177" s="247"/>
      <c r="EJ177" s="247"/>
      <c r="EK177" s="247"/>
      <c r="EL177" s="248" t="e">
        <f>ROUNDDOWN(#REF!,0)</f>
        <v>#REF!</v>
      </c>
      <c r="EM177" s="249" t="e">
        <f t="shared" si="1143"/>
        <v>#REF!</v>
      </c>
      <c r="EN177" s="247"/>
      <c r="EO177" s="247"/>
      <c r="EP177" s="250"/>
      <c r="EQ177" s="246"/>
      <c r="ER177" s="247"/>
      <c r="ES177" s="247"/>
      <c r="ET177" s="247"/>
      <c r="EU177" s="248" t="e">
        <f>ROUNDDOWN(#REF!,0)</f>
        <v>#REF!</v>
      </c>
      <c r="EV177" s="249" t="e">
        <f t="shared" si="1144"/>
        <v>#REF!</v>
      </c>
      <c r="EW177" s="247"/>
      <c r="EX177" s="247"/>
      <c r="EY177" s="247"/>
      <c r="EZ177" s="247"/>
      <c r="FA177" s="248" t="e">
        <f>ROUNDDOWN(#REF!,0)</f>
        <v>#REF!</v>
      </c>
      <c r="FB177" s="249" t="e">
        <f t="shared" si="1145"/>
        <v>#REF!</v>
      </c>
      <c r="FC177" s="247"/>
      <c r="FD177" s="247"/>
      <c r="FE177" s="250"/>
      <c r="FF177" s="247"/>
      <c r="FG177" s="247"/>
      <c r="FH177" s="247"/>
      <c r="FI177" s="247"/>
      <c r="FJ177" s="248" t="e">
        <f>ROUNDDOWN(#REF!,0)</f>
        <v>#REF!</v>
      </c>
      <c r="FK177" s="249" t="e">
        <f t="shared" si="1146"/>
        <v>#REF!</v>
      </c>
      <c r="FL177" s="247"/>
      <c r="FM177" s="247"/>
      <c r="FN177" s="250"/>
      <c r="FO177" s="247"/>
      <c r="FP177" s="247"/>
      <c r="FQ177" s="247"/>
      <c r="FR177" s="247"/>
      <c r="FS177" s="248" t="e">
        <f>ROUNDDOWN(#REF!,0)</f>
        <v>#REF!</v>
      </c>
      <c r="FT177" s="249" t="e">
        <f t="shared" si="1147"/>
        <v>#REF!</v>
      </c>
      <c r="FU177" s="247"/>
      <c r="FV177" s="247"/>
      <c r="FW177" s="251"/>
    </row>
    <row r="178" spans="1:179" s="12" customFormat="1">
      <c r="A178" s="884"/>
      <c r="B178" s="876"/>
      <c r="C178" s="333" t="s">
        <v>75</v>
      </c>
      <c r="D178" s="334" t="s">
        <v>70</v>
      </c>
      <c r="E178" s="276"/>
      <c r="F178" s="277"/>
      <c r="G178" s="277"/>
      <c r="H178" s="278"/>
      <c r="I178" s="279" t="e">
        <f t="shared" si="1126"/>
        <v>#REF!</v>
      </c>
      <c r="J178" s="279" t="e">
        <f t="shared" si="1127"/>
        <v>#REF!</v>
      </c>
      <c r="K178" s="277"/>
      <c r="L178" s="277"/>
      <c r="M178" s="747"/>
      <c r="N178" s="132"/>
      <c r="O178" s="246"/>
      <c r="P178" s="247"/>
      <c r="Q178" s="247"/>
      <c r="R178" s="247"/>
      <c r="S178" s="248" t="e">
        <f>ROUNDDOWN(#REF!,0)</f>
        <v>#REF!</v>
      </c>
      <c r="T178" s="249" t="e">
        <f t="shared" si="1128"/>
        <v>#REF!</v>
      </c>
      <c r="U178" s="247"/>
      <c r="V178" s="247"/>
      <c r="W178" s="247"/>
      <c r="X178" s="247"/>
      <c r="Y178" s="248" t="e">
        <f>ROUNDDOWN(#REF!,0)</f>
        <v>#REF!</v>
      </c>
      <c r="Z178" s="249" t="e">
        <f t="shared" si="1129"/>
        <v>#REF!</v>
      </c>
      <c r="AA178" s="247"/>
      <c r="AB178" s="247"/>
      <c r="AC178" s="250"/>
      <c r="AD178" s="247"/>
      <c r="AE178" s="247"/>
      <c r="AF178" s="247"/>
      <c r="AG178" s="247"/>
      <c r="AH178" s="248" t="e">
        <f>ROUNDDOWN(#REF!,0)</f>
        <v>#REF!</v>
      </c>
      <c r="AI178" s="249" t="e">
        <f t="shared" si="1130"/>
        <v>#REF!</v>
      </c>
      <c r="AJ178" s="247"/>
      <c r="AK178" s="247"/>
      <c r="AL178" s="250"/>
      <c r="AM178" s="247"/>
      <c r="AN178" s="247"/>
      <c r="AO178" s="247"/>
      <c r="AP178" s="247"/>
      <c r="AQ178" s="248" t="e">
        <f>ROUNDDOWN(#REF!,0)</f>
        <v>#REF!</v>
      </c>
      <c r="AR178" s="249" t="e">
        <f t="shared" si="1131"/>
        <v>#REF!</v>
      </c>
      <c r="AS178" s="247"/>
      <c r="AT178" s="247"/>
      <c r="AU178" s="247"/>
      <c r="AV178" s="246"/>
      <c r="AW178" s="247"/>
      <c r="AX178" s="247"/>
      <c r="AY178" s="247"/>
      <c r="AZ178" s="248" t="e">
        <f>ROUNDDOWN(#REF!,0)</f>
        <v>#REF!</v>
      </c>
      <c r="BA178" s="249" t="e">
        <f t="shared" si="1132"/>
        <v>#REF!</v>
      </c>
      <c r="BB178" s="247"/>
      <c r="BC178" s="247"/>
      <c r="BD178" s="247"/>
      <c r="BE178" s="247"/>
      <c r="BF178" s="248" t="e">
        <f>ROUNDDOWN(#REF!,0)</f>
        <v>#REF!</v>
      </c>
      <c r="BG178" s="249" t="e">
        <f t="shared" si="1133"/>
        <v>#REF!</v>
      </c>
      <c r="BH178" s="247"/>
      <c r="BI178" s="247"/>
      <c r="BJ178" s="250"/>
      <c r="BK178" s="247"/>
      <c r="BL178" s="247"/>
      <c r="BM178" s="247"/>
      <c r="BN178" s="247"/>
      <c r="BO178" s="248" t="e">
        <f>ROUNDDOWN(#REF!,0)</f>
        <v>#REF!</v>
      </c>
      <c r="BP178" s="249" t="e">
        <f t="shared" si="1134"/>
        <v>#REF!</v>
      </c>
      <c r="BQ178" s="247"/>
      <c r="BR178" s="247"/>
      <c r="BS178" s="250"/>
      <c r="BT178" s="247"/>
      <c r="BU178" s="247"/>
      <c r="BV178" s="247"/>
      <c r="BW178" s="247"/>
      <c r="BX178" s="248" t="e">
        <f>ROUNDDOWN(#REF!,0)</f>
        <v>#REF!</v>
      </c>
      <c r="BY178" s="249" t="e">
        <f t="shared" si="1135"/>
        <v>#REF!</v>
      </c>
      <c r="BZ178" s="247"/>
      <c r="CA178" s="247"/>
      <c r="CB178" s="250"/>
      <c r="CC178" s="246"/>
      <c r="CD178" s="247"/>
      <c r="CE178" s="247"/>
      <c r="CF178" s="247"/>
      <c r="CG178" s="248" t="e">
        <f>ROUNDDOWN(#REF!,0)</f>
        <v>#REF!</v>
      </c>
      <c r="CH178" s="249" t="e">
        <f t="shared" si="1136"/>
        <v>#REF!</v>
      </c>
      <c r="CI178" s="247"/>
      <c r="CJ178" s="247"/>
      <c r="CK178" s="247"/>
      <c r="CL178" s="247"/>
      <c r="CM178" s="248" t="e">
        <f>ROUNDDOWN(#REF!,0)</f>
        <v>#REF!</v>
      </c>
      <c r="CN178" s="249" t="e">
        <f t="shared" si="1137"/>
        <v>#REF!</v>
      </c>
      <c r="CO178" s="247"/>
      <c r="CP178" s="247"/>
      <c r="CQ178" s="250"/>
      <c r="CR178" s="247"/>
      <c r="CS178" s="247"/>
      <c r="CT178" s="247"/>
      <c r="CU178" s="247"/>
      <c r="CV178" s="248" t="e">
        <f>ROUNDDOWN(#REF!,0)</f>
        <v>#REF!</v>
      </c>
      <c r="CW178" s="249" t="e">
        <f t="shared" si="1138"/>
        <v>#REF!</v>
      </c>
      <c r="CX178" s="247"/>
      <c r="CY178" s="247"/>
      <c r="CZ178" s="250"/>
      <c r="DA178" s="247"/>
      <c r="DB178" s="247"/>
      <c r="DC178" s="247"/>
      <c r="DD178" s="247"/>
      <c r="DE178" s="248" t="e">
        <f>ROUNDDOWN(#REF!,0)</f>
        <v>#REF!</v>
      </c>
      <c r="DF178" s="249" t="e">
        <f t="shared" si="1139"/>
        <v>#REF!</v>
      </c>
      <c r="DG178" s="247"/>
      <c r="DH178" s="247"/>
      <c r="DI178" s="247"/>
      <c r="DJ178" s="246"/>
      <c r="DK178" s="247"/>
      <c r="DL178" s="247"/>
      <c r="DM178" s="247"/>
      <c r="DN178" s="248" t="e">
        <f>ROUNDDOWN(#REF!,0)</f>
        <v>#REF!</v>
      </c>
      <c r="DO178" s="249" t="e">
        <f t="shared" si="1140"/>
        <v>#REF!</v>
      </c>
      <c r="DP178" s="247"/>
      <c r="DQ178" s="247"/>
      <c r="DR178" s="247"/>
      <c r="DS178" s="247"/>
      <c r="DT178" s="248" t="e">
        <f>ROUNDDOWN(#REF!,0)</f>
        <v>#REF!</v>
      </c>
      <c r="DU178" s="249" t="e">
        <f t="shared" si="1141"/>
        <v>#REF!</v>
      </c>
      <c r="DV178" s="247"/>
      <c r="DW178" s="247"/>
      <c r="DX178" s="250"/>
      <c r="DY178" s="247"/>
      <c r="DZ178" s="247"/>
      <c r="EA178" s="247"/>
      <c r="EB178" s="247"/>
      <c r="EC178" s="248" t="e">
        <f>ROUNDDOWN(#REF!,0)</f>
        <v>#REF!</v>
      </c>
      <c r="ED178" s="249" t="e">
        <f t="shared" si="1142"/>
        <v>#REF!</v>
      </c>
      <c r="EE178" s="247"/>
      <c r="EF178" s="247"/>
      <c r="EG178" s="250"/>
      <c r="EH178" s="247"/>
      <c r="EI178" s="247"/>
      <c r="EJ178" s="247"/>
      <c r="EK178" s="247"/>
      <c r="EL178" s="248" t="e">
        <f>ROUNDDOWN(#REF!,0)</f>
        <v>#REF!</v>
      </c>
      <c r="EM178" s="249" t="e">
        <f t="shared" si="1143"/>
        <v>#REF!</v>
      </c>
      <c r="EN178" s="247"/>
      <c r="EO178" s="247"/>
      <c r="EP178" s="250"/>
      <c r="EQ178" s="246"/>
      <c r="ER178" s="247"/>
      <c r="ES178" s="247"/>
      <c r="ET178" s="247"/>
      <c r="EU178" s="248" t="e">
        <f>ROUNDDOWN(#REF!,0)</f>
        <v>#REF!</v>
      </c>
      <c r="EV178" s="249" t="e">
        <f t="shared" si="1144"/>
        <v>#REF!</v>
      </c>
      <c r="EW178" s="247"/>
      <c r="EX178" s="247"/>
      <c r="EY178" s="247"/>
      <c r="EZ178" s="247"/>
      <c r="FA178" s="248" t="e">
        <f>ROUNDDOWN(#REF!,0)</f>
        <v>#REF!</v>
      </c>
      <c r="FB178" s="249" t="e">
        <f t="shared" si="1145"/>
        <v>#REF!</v>
      </c>
      <c r="FC178" s="247"/>
      <c r="FD178" s="247"/>
      <c r="FE178" s="250"/>
      <c r="FF178" s="247"/>
      <c r="FG178" s="247"/>
      <c r="FH178" s="247"/>
      <c r="FI178" s="247"/>
      <c r="FJ178" s="248" t="e">
        <f>ROUNDDOWN(#REF!,0)</f>
        <v>#REF!</v>
      </c>
      <c r="FK178" s="249" t="e">
        <f t="shared" si="1146"/>
        <v>#REF!</v>
      </c>
      <c r="FL178" s="247"/>
      <c r="FM178" s="247"/>
      <c r="FN178" s="250"/>
      <c r="FO178" s="247"/>
      <c r="FP178" s="247"/>
      <c r="FQ178" s="247"/>
      <c r="FR178" s="247"/>
      <c r="FS178" s="248" t="e">
        <f>ROUNDDOWN(#REF!,0)</f>
        <v>#REF!</v>
      </c>
      <c r="FT178" s="249" t="e">
        <f t="shared" si="1147"/>
        <v>#REF!</v>
      </c>
      <c r="FU178" s="247"/>
      <c r="FV178" s="247"/>
      <c r="FW178" s="251"/>
    </row>
    <row r="179" spans="1:179" s="12" customFormat="1">
      <c r="A179" s="884"/>
      <c r="B179" s="876"/>
      <c r="C179" s="353" t="s">
        <v>76</v>
      </c>
      <c r="D179" s="338" t="s">
        <v>70</v>
      </c>
      <c r="E179" s="276"/>
      <c r="F179" s="277"/>
      <c r="G179" s="277"/>
      <c r="H179" s="278"/>
      <c r="I179" s="354" t="e">
        <f t="shared" si="1126"/>
        <v>#REF!</v>
      </c>
      <c r="J179" s="354" t="e">
        <f t="shared" si="1127"/>
        <v>#REF!</v>
      </c>
      <c r="K179" s="277"/>
      <c r="L179" s="277"/>
      <c r="M179" s="747"/>
      <c r="N179" s="132"/>
      <c r="O179" s="246"/>
      <c r="P179" s="247"/>
      <c r="Q179" s="247"/>
      <c r="R179" s="247"/>
      <c r="S179" s="248" t="e">
        <f>ROUNDDOWN(#REF!,0)</f>
        <v>#REF!</v>
      </c>
      <c r="T179" s="252" t="e">
        <f t="shared" si="1128"/>
        <v>#REF!</v>
      </c>
      <c r="U179" s="247"/>
      <c r="V179" s="247"/>
      <c r="W179" s="247"/>
      <c r="X179" s="247"/>
      <c r="Y179" s="248" t="e">
        <f>ROUNDDOWN(#REF!,0)</f>
        <v>#REF!</v>
      </c>
      <c r="Z179" s="252" t="e">
        <f t="shared" si="1129"/>
        <v>#REF!</v>
      </c>
      <c r="AA179" s="247"/>
      <c r="AB179" s="247"/>
      <c r="AC179" s="250"/>
      <c r="AD179" s="247"/>
      <c r="AE179" s="247"/>
      <c r="AF179" s="247"/>
      <c r="AG179" s="247"/>
      <c r="AH179" s="248" t="e">
        <f>ROUNDDOWN(#REF!,0)</f>
        <v>#REF!</v>
      </c>
      <c r="AI179" s="252" t="e">
        <f t="shared" si="1130"/>
        <v>#REF!</v>
      </c>
      <c r="AJ179" s="247"/>
      <c r="AK179" s="247"/>
      <c r="AL179" s="250"/>
      <c r="AM179" s="247"/>
      <c r="AN179" s="247"/>
      <c r="AO179" s="247"/>
      <c r="AP179" s="247"/>
      <c r="AQ179" s="248" t="e">
        <f>ROUNDDOWN(#REF!,0)</f>
        <v>#REF!</v>
      </c>
      <c r="AR179" s="252" t="e">
        <f t="shared" si="1131"/>
        <v>#REF!</v>
      </c>
      <c r="AS179" s="247"/>
      <c r="AT179" s="247"/>
      <c r="AU179" s="247"/>
      <c r="AV179" s="246"/>
      <c r="AW179" s="247"/>
      <c r="AX179" s="247"/>
      <c r="AY179" s="247"/>
      <c r="AZ179" s="248" t="e">
        <f>ROUNDDOWN(#REF!,0)</f>
        <v>#REF!</v>
      </c>
      <c r="BA179" s="252" t="e">
        <f t="shared" si="1132"/>
        <v>#REF!</v>
      </c>
      <c r="BB179" s="247"/>
      <c r="BC179" s="247"/>
      <c r="BD179" s="247"/>
      <c r="BE179" s="247"/>
      <c r="BF179" s="248" t="e">
        <f>ROUNDDOWN(#REF!,0)</f>
        <v>#REF!</v>
      </c>
      <c r="BG179" s="252" t="e">
        <f t="shared" si="1133"/>
        <v>#REF!</v>
      </c>
      <c r="BH179" s="247"/>
      <c r="BI179" s="247"/>
      <c r="BJ179" s="250"/>
      <c r="BK179" s="247"/>
      <c r="BL179" s="247"/>
      <c r="BM179" s="247"/>
      <c r="BN179" s="247"/>
      <c r="BO179" s="248" t="e">
        <f>ROUNDDOWN(#REF!,0)</f>
        <v>#REF!</v>
      </c>
      <c r="BP179" s="252" t="e">
        <f t="shared" si="1134"/>
        <v>#REF!</v>
      </c>
      <c r="BQ179" s="247"/>
      <c r="BR179" s="247"/>
      <c r="BS179" s="250"/>
      <c r="BT179" s="247"/>
      <c r="BU179" s="247"/>
      <c r="BV179" s="247"/>
      <c r="BW179" s="247"/>
      <c r="BX179" s="248" t="e">
        <f>ROUNDDOWN(#REF!,0)</f>
        <v>#REF!</v>
      </c>
      <c r="BY179" s="252" t="e">
        <f t="shared" si="1135"/>
        <v>#REF!</v>
      </c>
      <c r="BZ179" s="247"/>
      <c r="CA179" s="247"/>
      <c r="CB179" s="250"/>
      <c r="CC179" s="246"/>
      <c r="CD179" s="247"/>
      <c r="CE179" s="247"/>
      <c r="CF179" s="247"/>
      <c r="CG179" s="248" t="e">
        <f>ROUNDDOWN(#REF!,0)</f>
        <v>#REF!</v>
      </c>
      <c r="CH179" s="252" t="e">
        <f t="shared" si="1136"/>
        <v>#REF!</v>
      </c>
      <c r="CI179" s="247"/>
      <c r="CJ179" s="247"/>
      <c r="CK179" s="247"/>
      <c r="CL179" s="247"/>
      <c r="CM179" s="248" t="e">
        <f>ROUNDDOWN(#REF!,0)</f>
        <v>#REF!</v>
      </c>
      <c r="CN179" s="252" t="e">
        <f t="shared" si="1137"/>
        <v>#REF!</v>
      </c>
      <c r="CO179" s="247"/>
      <c r="CP179" s="247"/>
      <c r="CQ179" s="250"/>
      <c r="CR179" s="247"/>
      <c r="CS179" s="247"/>
      <c r="CT179" s="247"/>
      <c r="CU179" s="247"/>
      <c r="CV179" s="248" t="e">
        <f>ROUNDDOWN(#REF!,0)</f>
        <v>#REF!</v>
      </c>
      <c r="CW179" s="252" t="e">
        <f t="shared" si="1138"/>
        <v>#REF!</v>
      </c>
      <c r="CX179" s="247"/>
      <c r="CY179" s="247"/>
      <c r="CZ179" s="250"/>
      <c r="DA179" s="247"/>
      <c r="DB179" s="247"/>
      <c r="DC179" s="247"/>
      <c r="DD179" s="247"/>
      <c r="DE179" s="248" t="e">
        <f>ROUNDDOWN(#REF!,0)</f>
        <v>#REF!</v>
      </c>
      <c r="DF179" s="252" t="e">
        <f t="shared" si="1139"/>
        <v>#REF!</v>
      </c>
      <c r="DG179" s="247"/>
      <c r="DH179" s="247"/>
      <c r="DI179" s="247"/>
      <c r="DJ179" s="246"/>
      <c r="DK179" s="247"/>
      <c r="DL179" s="247"/>
      <c r="DM179" s="247"/>
      <c r="DN179" s="248" t="e">
        <f>ROUNDDOWN(#REF!,0)</f>
        <v>#REF!</v>
      </c>
      <c r="DO179" s="252" t="e">
        <f t="shared" si="1140"/>
        <v>#REF!</v>
      </c>
      <c r="DP179" s="247"/>
      <c r="DQ179" s="247"/>
      <c r="DR179" s="247"/>
      <c r="DS179" s="247"/>
      <c r="DT179" s="248" t="e">
        <f>ROUNDDOWN(#REF!,0)</f>
        <v>#REF!</v>
      </c>
      <c r="DU179" s="252" t="e">
        <f t="shared" si="1141"/>
        <v>#REF!</v>
      </c>
      <c r="DV179" s="247"/>
      <c r="DW179" s="247"/>
      <c r="DX179" s="250"/>
      <c r="DY179" s="247"/>
      <c r="DZ179" s="247"/>
      <c r="EA179" s="247"/>
      <c r="EB179" s="247"/>
      <c r="EC179" s="248" t="e">
        <f>ROUNDDOWN(#REF!,0)</f>
        <v>#REF!</v>
      </c>
      <c r="ED179" s="252" t="e">
        <f t="shared" si="1142"/>
        <v>#REF!</v>
      </c>
      <c r="EE179" s="247"/>
      <c r="EF179" s="247"/>
      <c r="EG179" s="250"/>
      <c r="EH179" s="247"/>
      <c r="EI179" s="247"/>
      <c r="EJ179" s="247"/>
      <c r="EK179" s="247"/>
      <c r="EL179" s="248" t="e">
        <f>ROUNDDOWN(#REF!,0)</f>
        <v>#REF!</v>
      </c>
      <c r="EM179" s="252" t="e">
        <f t="shared" si="1143"/>
        <v>#REF!</v>
      </c>
      <c r="EN179" s="247"/>
      <c r="EO179" s="247"/>
      <c r="EP179" s="250"/>
      <c r="EQ179" s="246"/>
      <c r="ER179" s="247"/>
      <c r="ES179" s="247"/>
      <c r="ET179" s="247"/>
      <c r="EU179" s="248" t="e">
        <f>ROUNDDOWN(#REF!,0)</f>
        <v>#REF!</v>
      </c>
      <c r="EV179" s="252" t="e">
        <f t="shared" si="1144"/>
        <v>#REF!</v>
      </c>
      <c r="EW179" s="247"/>
      <c r="EX179" s="247"/>
      <c r="EY179" s="247"/>
      <c r="EZ179" s="247"/>
      <c r="FA179" s="248" t="e">
        <f>ROUNDDOWN(#REF!,0)</f>
        <v>#REF!</v>
      </c>
      <c r="FB179" s="252" t="e">
        <f t="shared" si="1145"/>
        <v>#REF!</v>
      </c>
      <c r="FC179" s="247"/>
      <c r="FD179" s="247"/>
      <c r="FE179" s="250"/>
      <c r="FF179" s="247"/>
      <c r="FG179" s="247"/>
      <c r="FH179" s="247"/>
      <c r="FI179" s="247"/>
      <c r="FJ179" s="248" t="e">
        <f>ROUNDDOWN(#REF!,0)</f>
        <v>#REF!</v>
      </c>
      <c r="FK179" s="252" t="e">
        <f t="shared" si="1146"/>
        <v>#REF!</v>
      </c>
      <c r="FL179" s="247"/>
      <c r="FM179" s="247"/>
      <c r="FN179" s="250"/>
      <c r="FO179" s="247"/>
      <c r="FP179" s="247"/>
      <c r="FQ179" s="247"/>
      <c r="FR179" s="247"/>
      <c r="FS179" s="248" t="e">
        <f>ROUNDDOWN(#REF!,0)</f>
        <v>#REF!</v>
      </c>
      <c r="FT179" s="252" t="e">
        <f t="shared" si="1147"/>
        <v>#REF!</v>
      </c>
      <c r="FU179" s="247"/>
      <c r="FV179" s="247"/>
      <c r="FW179" s="251"/>
    </row>
    <row r="180" spans="1:179" s="12" customFormat="1">
      <c r="A180" s="884"/>
      <c r="B180" s="876"/>
      <c r="C180" s="348" t="s">
        <v>364</v>
      </c>
      <c r="D180" s="351" t="s">
        <v>1</v>
      </c>
      <c r="E180" s="276"/>
      <c r="F180" s="277"/>
      <c r="G180" s="277"/>
      <c r="H180" s="278"/>
      <c r="I180" s="354" t="e">
        <f t="shared" si="1126"/>
        <v>#REF!</v>
      </c>
      <c r="J180" s="354" t="e">
        <f t="shared" si="1127"/>
        <v>#REF!</v>
      </c>
      <c r="K180" s="92"/>
      <c r="M180" s="748"/>
      <c r="N180" s="132"/>
      <c r="O180" s="92"/>
      <c r="P180" s="92"/>
      <c r="Q180" s="92"/>
      <c r="R180" s="104"/>
      <c r="S180" s="227" t="e">
        <f>ROUNDDOWN(#REF!,0)</f>
        <v>#REF!</v>
      </c>
      <c r="T180" s="233" t="e">
        <f t="shared" si="1128"/>
        <v>#REF!</v>
      </c>
      <c r="U180" s="229"/>
      <c r="V180" s="230"/>
      <c r="W180" s="230"/>
      <c r="X180" s="231"/>
      <c r="Y180" s="227" t="e">
        <f>ROUNDDOWN(#REF!,0)</f>
        <v>#REF!</v>
      </c>
      <c r="Z180" s="233" t="e">
        <f t="shared" si="1129"/>
        <v>#REF!</v>
      </c>
      <c r="AA180" s="230"/>
      <c r="AB180" s="230"/>
      <c r="AC180" s="231"/>
      <c r="AD180" s="230"/>
      <c r="AE180" s="230"/>
      <c r="AF180" s="230"/>
      <c r="AG180" s="230"/>
      <c r="AH180" s="227" t="e">
        <f>ROUNDDOWN(#REF!,0)</f>
        <v>#REF!</v>
      </c>
      <c r="AI180" s="233" t="e">
        <f t="shared" si="1130"/>
        <v>#REF!</v>
      </c>
      <c r="AJ180" s="230"/>
      <c r="AK180" s="230"/>
      <c r="AL180" s="231"/>
      <c r="AM180" s="230"/>
      <c r="AN180" s="230"/>
      <c r="AO180" s="230"/>
      <c r="AP180" s="230"/>
      <c r="AQ180" s="227" t="e">
        <f>ROUNDDOWN(#REF!,0)</f>
        <v>#REF!</v>
      </c>
      <c r="AR180" s="233" t="e">
        <f t="shared" si="1131"/>
        <v>#REF!</v>
      </c>
      <c r="AS180" s="230"/>
      <c r="AT180" s="230"/>
      <c r="AU180" s="230"/>
      <c r="AV180" s="232"/>
      <c r="AW180" s="230"/>
      <c r="AX180" s="230"/>
      <c r="AY180" s="230"/>
      <c r="AZ180" s="248" t="e">
        <f>ROUNDDOWN(#REF!,0)</f>
        <v>#REF!</v>
      </c>
      <c r="BA180" s="233" t="e">
        <f t="shared" si="1132"/>
        <v>#REF!</v>
      </c>
      <c r="BB180" s="230"/>
      <c r="BC180" s="230"/>
      <c r="BD180" s="230"/>
      <c r="BE180" s="230"/>
      <c r="BF180" s="248" t="e">
        <f>ROUNDDOWN(#REF!,0)</f>
        <v>#REF!</v>
      </c>
      <c r="BG180" s="252" t="e">
        <f t="shared" si="1133"/>
        <v>#REF!</v>
      </c>
      <c r="BH180" s="230"/>
      <c r="BI180" s="230"/>
      <c r="BJ180" s="231"/>
      <c r="BK180" s="230"/>
      <c r="BL180" s="230"/>
      <c r="BM180" s="230"/>
      <c r="BN180" s="230"/>
      <c r="BO180" s="248" t="e">
        <f>ROUNDDOWN(#REF!,0)</f>
        <v>#REF!</v>
      </c>
      <c r="BP180" s="252" t="e">
        <f t="shared" si="1134"/>
        <v>#REF!</v>
      </c>
      <c r="BQ180" s="230"/>
      <c r="BR180" s="230"/>
      <c r="BS180" s="231"/>
      <c r="BT180" s="230"/>
      <c r="BU180" s="230"/>
      <c r="BV180" s="230"/>
      <c r="BW180" s="230"/>
      <c r="BX180" s="227" t="e">
        <f>ROUNDDOWN(#REF!,0)</f>
        <v>#REF!</v>
      </c>
      <c r="BY180" s="233" t="e">
        <f t="shared" si="1135"/>
        <v>#REF!</v>
      </c>
      <c r="BZ180" s="230"/>
      <c r="CA180" s="230"/>
      <c r="CB180" s="231"/>
      <c r="CC180" s="232"/>
      <c r="CD180" s="230"/>
      <c r="CE180" s="230"/>
      <c r="CF180" s="230"/>
      <c r="CG180" s="227" t="e">
        <f>ROUNDDOWN(#REF!,0)</f>
        <v>#REF!</v>
      </c>
      <c r="CH180" s="233" t="e">
        <f t="shared" si="1136"/>
        <v>#REF!</v>
      </c>
      <c r="CI180" s="230"/>
      <c r="CJ180" s="230"/>
      <c r="CK180" s="230"/>
      <c r="CL180" s="230"/>
      <c r="CM180" s="227" t="e">
        <f>ROUNDDOWN(#REF!,0)</f>
        <v>#REF!</v>
      </c>
      <c r="CN180" s="233" t="e">
        <f t="shared" si="1137"/>
        <v>#REF!</v>
      </c>
      <c r="CO180" s="230"/>
      <c r="CP180" s="230"/>
      <c r="CQ180" s="231"/>
      <c r="CR180" s="230"/>
      <c r="CS180" s="230"/>
      <c r="CT180" s="230"/>
      <c r="CU180" s="230"/>
      <c r="CV180" s="248" t="e">
        <f>ROUNDDOWN(#REF!,0)</f>
        <v>#REF!</v>
      </c>
      <c r="CW180" s="252" t="e">
        <f t="shared" si="1138"/>
        <v>#REF!</v>
      </c>
      <c r="CX180" s="230"/>
      <c r="CY180" s="230"/>
      <c r="CZ180" s="231"/>
      <c r="DA180" s="230"/>
      <c r="DB180" s="230"/>
      <c r="DC180" s="230"/>
      <c r="DD180" s="230"/>
      <c r="DE180" s="248" t="e">
        <f>ROUNDDOWN(#REF!,0)</f>
        <v>#REF!</v>
      </c>
      <c r="DF180" s="252" t="e">
        <f t="shared" si="1139"/>
        <v>#REF!</v>
      </c>
      <c r="DG180" s="230"/>
      <c r="DH180" s="230"/>
      <c r="DI180" s="230"/>
      <c r="DJ180" s="232"/>
      <c r="DK180" s="230"/>
      <c r="DL180" s="230"/>
      <c r="DM180" s="230"/>
      <c r="DN180" s="248" t="e">
        <f>ROUNDDOWN(#REF!,0)</f>
        <v>#REF!</v>
      </c>
      <c r="DO180" s="252" t="e">
        <f t="shared" si="1140"/>
        <v>#REF!</v>
      </c>
      <c r="DP180" s="230"/>
      <c r="DQ180" s="230"/>
      <c r="DR180" s="230"/>
      <c r="DS180" s="230"/>
      <c r="DT180" s="248" t="e">
        <f>ROUNDDOWN(#REF!,0)</f>
        <v>#REF!</v>
      </c>
      <c r="DU180" s="252" t="e">
        <f t="shared" si="1141"/>
        <v>#REF!</v>
      </c>
      <c r="DV180" s="230"/>
      <c r="DW180" s="230"/>
      <c r="DX180" s="231"/>
      <c r="DY180" s="230"/>
      <c r="DZ180" s="230"/>
      <c r="EA180" s="230"/>
      <c r="EB180" s="230"/>
      <c r="EC180" s="248" t="e">
        <f>ROUNDDOWN(#REF!,0)</f>
        <v>#REF!</v>
      </c>
      <c r="ED180" s="252" t="e">
        <f t="shared" si="1142"/>
        <v>#REF!</v>
      </c>
      <c r="EE180" s="230"/>
      <c r="EF180" s="230"/>
      <c r="EG180" s="231"/>
      <c r="EH180" s="230"/>
      <c r="EI180" s="230"/>
      <c r="EJ180" s="230"/>
      <c r="EK180" s="230"/>
      <c r="EL180" s="248" t="e">
        <f>ROUNDDOWN(#REF!,0)</f>
        <v>#REF!</v>
      </c>
      <c r="EM180" s="252" t="e">
        <f t="shared" si="1143"/>
        <v>#REF!</v>
      </c>
      <c r="EN180" s="230"/>
      <c r="EO180" s="230"/>
      <c r="EP180" s="231"/>
      <c r="EQ180" s="232"/>
      <c r="ER180" s="230"/>
      <c r="ES180" s="230"/>
      <c r="ET180" s="230"/>
      <c r="EU180" s="248" t="e">
        <f>ROUNDDOWN(#REF!,0)</f>
        <v>#REF!</v>
      </c>
      <c r="EV180" s="252" t="e">
        <f t="shared" si="1144"/>
        <v>#REF!</v>
      </c>
      <c r="EW180" s="230"/>
      <c r="EX180" s="230"/>
      <c r="EY180" s="230"/>
      <c r="EZ180" s="230"/>
      <c r="FA180" s="248" t="e">
        <f>ROUNDDOWN(#REF!,0)</f>
        <v>#REF!</v>
      </c>
      <c r="FB180" s="252" t="e">
        <f t="shared" si="1145"/>
        <v>#REF!</v>
      </c>
      <c r="FC180" s="230"/>
      <c r="FD180" s="230"/>
      <c r="FE180" s="231"/>
      <c r="FF180" s="230"/>
      <c r="FG180" s="230"/>
      <c r="FH180" s="230"/>
      <c r="FI180" s="230"/>
      <c r="FJ180" s="248" t="e">
        <f>ROUNDDOWN(#REF!,0)</f>
        <v>#REF!</v>
      </c>
      <c r="FK180" s="252" t="e">
        <f t="shared" si="1146"/>
        <v>#REF!</v>
      </c>
      <c r="FL180" s="230"/>
      <c r="FM180" s="230"/>
      <c r="FN180" s="231"/>
      <c r="FO180" s="230"/>
      <c r="FP180" s="230"/>
      <c r="FQ180" s="230"/>
      <c r="FR180" s="230"/>
      <c r="FS180" s="248" t="e">
        <f>ROUNDDOWN(#REF!,0)</f>
        <v>#REF!</v>
      </c>
      <c r="FT180" s="252" t="e">
        <f t="shared" si="1147"/>
        <v>#REF!</v>
      </c>
      <c r="FU180" s="92"/>
      <c r="FV180" s="92"/>
      <c r="FW180" s="132"/>
    </row>
    <row r="181" spans="1:179" s="12" customFormat="1" ht="14.25" thickBot="1">
      <c r="A181" s="885"/>
      <c r="B181" s="877"/>
      <c r="C181" s="343" t="s">
        <v>143</v>
      </c>
      <c r="D181" s="352" t="s">
        <v>77</v>
      </c>
      <c r="E181" s="280"/>
      <c r="F181" s="281"/>
      <c r="G181" s="281"/>
      <c r="H181" s="282"/>
      <c r="I181" s="283" t="e">
        <f>SUM(I173:I180)</f>
        <v>#REF!</v>
      </c>
      <c r="J181" s="283" t="e">
        <f>SUM(J173:J180)</f>
        <v>#REF!</v>
      </c>
      <c r="K181" s="294"/>
      <c r="L181" s="281"/>
      <c r="M181" s="749"/>
      <c r="N181" s="132"/>
      <c r="O181" s="253"/>
      <c r="P181" s="254"/>
      <c r="Q181" s="254"/>
      <c r="R181" s="254"/>
      <c r="S181" s="283" t="e">
        <f>SUM(S173:S180)</f>
        <v>#REF!</v>
      </c>
      <c r="T181" s="295" t="e">
        <f>SUM(T173:T180)</f>
        <v>#REF!</v>
      </c>
      <c r="U181" s="254"/>
      <c r="V181" s="254"/>
      <c r="W181" s="254"/>
      <c r="X181" s="254"/>
      <c r="Y181" s="283" t="e">
        <f>SUM(Y173:Y180)</f>
        <v>#REF!</v>
      </c>
      <c r="Z181" s="295" t="e">
        <f>SUM(Z173:Z180)</f>
        <v>#REF!</v>
      </c>
      <c r="AA181" s="254"/>
      <c r="AB181" s="254"/>
      <c r="AC181" s="257"/>
      <c r="AD181" s="254"/>
      <c r="AE181" s="254"/>
      <c r="AF181" s="254"/>
      <c r="AG181" s="254"/>
      <c r="AH181" s="283" t="e">
        <f>SUM(AH173:AH180)</f>
        <v>#REF!</v>
      </c>
      <c r="AI181" s="295" t="e">
        <f>SUM(AI173:AI180)</f>
        <v>#REF!</v>
      </c>
      <c r="AJ181" s="254"/>
      <c r="AK181" s="254"/>
      <c r="AL181" s="257"/>
      <c r="AM181" s="254"/>
      <c r="AN181" s="254"/>
      <c r="AO181" s="254"/>
      <c r="AP181" s="254"/>
      <c r="AQ181" s="283" t="e">
        <f>SUM(AQ173:AQ180)</f>
        <v>#REF!</v>
      </c>
      <c r="AR181" s="295" t="e">
        <f>SUM(AR173:AR180)</f>
        <v>#REF!</v>
      </c>
      <c r="AS181" s="254"/>
      <c r="AT181" s="254"/>
      <c r="AU181" s="254"/>
      <c r="AV181" s="253"/>
      <c r="AW181" s="254"/>
      <c r="AX181" s="254"/>
      <c r="AY181" s="254"/>
      <c r="AZ181" s="283" t="e">
        <f>SUM(AZ173:AZ180)</f>
        <v>#REF!</v>
      </c>
      <c r="BA181" s="295" t="e">
        <f>SUM(BA173:BA180)</f>
        <v>#REF!</v>
      </c>
      <c r="BB181" s="254"/>
      <c r="BC181" s="254"/>
      <c r="BD181" s="254"/>
      <c r="BE181" s="254"/>
      <c r="BF181" s="283" t="e">
        <f>SUM(BF173:BF180)</f>
        <v>#REF!</v>
      </c>
      <c r="BG181" s="295" t="e">
        <f>SUM(BG173:BG180)</f>
        <v>#REF!</v>
      </c>
      <c r="BH181" s="254"/>
      <c r="BI181" s="254"/>
      <c r="BJ181" s="257"/>
      <c r="BK181" s="254"/>
      <c r="BL181" s="254"/>
      <c r="BM181" s="254"/>
      <c r="BN181" s="254"/>
      <c r="BO181" s="283" t="e">
        <f>SUM(BO173:BO180)</f>
        <v>#REF!</v>
      </c>
      <c r="BP181" s="295" t="e">
        <f>SUM(BP173:BP180)</f>
        <v>#REF!</v>
      </c>
      <c r="BQ181" s="254"/>
      <c r="BR181" s="254"/>
      <c r="BS181" s="257"/>
      <c r="BT181" s="254"/>
      <c r="BU181" s="254"/>
      <c r="BV181" s="254"/>
      <c r="BW181" s="254"/>
      <c r="BX181" s="283" t="e">
        <f>SUM(BX173:BX180)</f>
        <v>#REF!</v>
      </c>
      <c r="BY181" s="295" t="e">
        <f>SUM(BY173:BY180)</f>
        <v>#REF!</v>
      </c>
      <c r="BZ181" s="254"/>
      <c r="CA181" s="254"/>
      <c r="CB181" s="257"/>
      <c r="CC181" s="253"/>
      <c r="CD181" s="254"/>
      <c r="CE181" s="254"/>
      <c r="CF181" s="254"/>
      <c r="CG181" s="283" t="e">
        <f>SUM(CG173:CG180)</f>
        <v>#REF!</v>
      </c>
      <c r="CH181" s="295" t="e">
        <f>SUM(CH173:CH180)</f>
        <v>#REF!</v>
      </c>
      <c r="CI181" s="254"/>
      <c r="CJ181" s="254"/>
      <c r="CK181" s="254"/>
      <c r="CL181" s="254"/>
      <c r="CM181" s="283" t="e">
        <f>SUM(CM173:CM180)</f>
        <v>#REF!</v>
      </c>
      <c r="CN181" s="295" t="e">
        <f>SUM(CN173:CN180)</f>
        <v>#REF!</v>
      </c>
      <c r="CO181" s="254"/>
      <c r="CP181" s="254"/>
      <c r="CQ181" s="257"/>
      <c r="CR181" s="254"/>
      <c r="CS181" s="254"/>
      <c r="CT181" s="254"/>
      <c r="CU181" s="254"/>
      <c r="CV181" s="283" t="e">
        <f>SUM(CV173:CV180)</f>
        <v>#REF!</v>
      </c>
      <c r="CW181" s="295" t="e">
        <f>SUM(CW173:CW180)</f>
        <v>#REF!</v>
      </c>
      <c r="CX181" s="254"/>
      <c r="CY181" s="254"/>
      <c r="CZ181" s="257"/>
      <c r="DA181" s="254"/>
      <c r="DB181" s="254"/>
      <c r="DC181" s="254"/>
      <c r="DD181" s="254"/>
      <c r="DE181" s="283" t="e">
        <f>SUM(DE173:DE180)</f>
        <v>#REF!</v>
      </c>
      <c r="DF181" s="295" t="e">
        <f>SUM(DF173:DF180)</f>
        <v>#REF!</v>
      </c>
      <c r="DG181" s="254"/>
      <c r="DH181" s="254"/>
      <c r="DI181" s="254"/>
      <c r="DJ181" s="253"/>
      <c r="DK181" s="254"/>
      <c r="DL181" s="254"/>
      <c r="DM181" s="254"/>
      <c r="DN181" s="283" t="e">
        <f>SUM(DN173:DN180)</f>
        <v>#REF!</v>
      </c>
      <c r="DO181" s="295" t="e">
        <f>SUM(DO173:DO180)</f>
        <v>#REF!</v>
      </c>
      <c r="DP181" s="254"/>
      <c r="DQ181" s="254"/>
      <c r="DR181" s="254"/>
      <c r="DS181" s="254"/>
      <c r="DT181" s="283" t="e">
        <f>SUM(DT173:DT180)</f>
        <v>#REF!</v>
      </c>
      <c r="DU181" s="295" t="e">
        <f>SUM(DU173:DU180)</f>
        <v>#REF!</v>
      </c>
      <c r="DV181" s="254"/>
      <c r="DW181" s="254"/>
      <c r="DX181" s="257"/>
      <c r="DY181" s="254"/>
      <c r="DZ181" s="254"/>
      <c r="EA181" s="254"/>
      <c r="EB181" s="254"/>
      <c r="EC181" s="283" t="e">
        <f>SUM(EC173:EC180)</f>
        <v>#REF!</v>
      </c>
      <c r="ED181" s="295" t="e">
        <f>SUM(ED173:ED180)</f>
        <v>#REF!</v>
      </c>
      <c r="EE181" s="254"/>
      <c r="EF181" s="254"/>
      <c r="EG181" s="257"/>
      <c r="EH181" s="254"/>
      <c r="EI181" s="254"/>
      <c r="EJ181" s="254"/>
      <c r="EK181" s="254"/>
      <c r="EL181" s="283" t="e">
        <f>SUM(EL173:EL180)</f>
        <v>#REF!</v>
      </c>
      <c r="EM181" s="295" t="e">
        <f>SUM(EM173:EM180)</f>
        <v>#REF!</v>
      </c>
      <c r="EN181" s="254"/>
      <c r="EO181" s="254"/>
      <c r="EP181" s="257"/>
      <c r="EQ181" s="253"/>
      <c r="ER181" s="254"/>
      <c r="ES181" s="254"/>
      <c r="ET181" s="254"/>
      <c r="EU181" s="283" t="e">
        <f>SUM(EU173:EU180)</f>
        <v>#REF!</v>
      </c>
      <c r="EV181" s="295" t="e">
        <f>SUM(EV173:EV180)</f>
        <v>#REF!</v>
      </c>
      <c r="EW181" s="254"/>
      <c r="EX181" s="254"/>
      <c r="EY181" s="254"/>
      <c r="EZ181" s="254"/>
      <c r="FA181" s="283" t="e">
        <f>SUM(FA173:FA180)</f>
        <v>#REF!</v>
      </c>
      <c r="FB181" s="295" t="e">
        <f>SUM(FB173:FB180)</f>
        <v>#REF!</v>
      </c>
      <c r="FC181" s="254"/>
      <c r="FD181" s="254"/>
      <c r="FE181" s="257"/>
      <c r="FF181" s="254"/>
      <c r="FG181" s="254"/>
      <c r="FH181" s="254"/>
      <c r="FI181" s="254"/>
      <c r="FJ181" s="283" t="e">
        <f>SUM(FJ173:FJ180)</f>
        <v>#REF!</v>
      </c>
      <c r="FK181" s="295" t="e">
        <f>SUM(FK173:FK180)</f>
        <v>#REF!</v>
      </c>
      <c r="FL181" s="254"/>
      <c r="FM181" s="254"/>
      <c r="FN181" s="257"/>
      <c r="FO181" s="254"/>
      <c r="FP181" s="254"/>
      <c r="FQ181" s="254"/>
      <c r="FR181" s="254"/>
      <c r="FS181" s="255" t="e">
        <f>SUM(FS173:FS180)</f>
        <v>#REF!</v>
      </c>
      <c r="FT181" s="256" t="e">
        <f>SUM(FT173:FT180)</f>
        <v>#REF!</v>
      </c>
      <c r="FU181" s="254"/>
      <c r="FV181" s="254"/>
      <c r="FW181" s="258"/>
    </row>
    <row r="182" spans="1:179" ht="22.5" customHeight="1" thickBot="1">
      <c r="O182" s="58"/>
      <c r="AV182" s="58"/>
      <c r="BX182" s="34"/>
      <c r="CC182" s="58"/>
      <c r="CN182" s="90"/>
      <c r="CV182" s="90"/>
      <c r="CW182" s="90"/>
      <c r="DJ182" s="58"/>
      <c r="EM182" s="34"/>
      <c r="EQ182" s="58"/>
    </row>
    <row r="183" spans="1:179" s="8" customFormat="1" ht="30" customHeight="1" thickBot="1">
      <c r="A183" s="12"/>
      <c r="B183"/>
      <c r="C183"/>
      <c r="D183"/>
      <c r="N183" s="150"/>
      <c r="O183" s="903" t="s">
        <v>118</v>
      </c>
      <c r="P183" s="904"/>
      <c r="Q183" s="904"/>
      <c r="R183" s="904"/>
      <c r="S183" s="904"/>
      <c r="T183" s="904"/>
      <c r="U183" s="904"/>
      <c r="V183" s="904"/>
      <c r="W183" s="904"/>
      <c r="X183" s="904"/>
      <c r="Y183" s="904"/>
      <c r="Z183" s="904"/>
      <c r="AA183" s="904"/>
      <c r="AB183" s="904"/>
      <c r="AC183" s="904"/>
      <c r="AD183" s="904"/>
      <c r="AE183" s="904"/>
      <c r="AF183" s="904"/>
      <c r="AG183" s="904"/>
      <c r="AH183" s="904"/>
      <c r="AI183" s="904"/>
      <c r="AJ183" s="904"/>
      <c r="AK183" s="904"/>
      <c r="AL183" s="904"/>
      <c r="AM183" s="904"/>
      <c r="AN183" s="904"/>
      <c r="AO183" s="904"/>
      <c r="AP183" s="904"/>
      <c r="AQ183" s="904"/>
      <c r="AR183" s="904"/>
      <c r="AS183" s="904"/>
      <c r="AT183" s="904"/>
      <c r="AU183" s="904"/>
      <c r="AV183" s="903" t="s">
        <v>119</v>
      </c>
      <c r="AW183" s="904"/>
      <c r="AX183" s="904"/>
      <c r="AY183" s="904"/>
      <c r="AZ183" s="904"/>
      <c r="BA183" s="904"/>
      <c r="BB183" s="904"/>
      <c r="BC183" s="904"/>
      <c r="BD183" s="904"/>
      <c r="BE183" s="904"/>
      <c r="BF183" s="904"/>
      <c r="BG183" s="904"/>
      <c r="BH183" s="904"/>
      <c r="BI183" s="904"/>
      <c r="BJ183" s="904"/>
      <c r="BK183" s="904"/>
      <c r="BL183" s="904"/>
      <c r="BM183" s="904"/>
      <c r="BN183" s="904"/>
      <c r="BO183" s="904"/>
      <c r="BP183" s="904"/>
      <c r="BQ183" s="904"/>
      <c r="BR183" s="904"/>
      <c r="BS183" s="904"/>
      <c r="BT183" s="904"/>
      <c r="BU183" s="904"/>
      <c r="BV183" s="904"/>
      <c r="BW183" s="904"/>
      <c r="BX183" s="904"/>
      <c r="BY183" s="904"/>
      <c r="BZ183" s="904"/>
      <c r="CA183" s="904"/>
      <c r="CB183" s="904"/>
      <c r="CC183" s="903" t="s">
        <v>120</v>
      </c>
      <c r="CD183" s="904"/>
      <c r="CE183" s="904"/>
      <c r="CF183" s="904"/>
      <c r="CG183" s="904"/>
      <c r="CH183" s="904"/>
      <c r="CI183" s="904"/>
      <c r="CJ183" s="904"/>
      <c r="CK183" s="904"/>
      <c r="CL183" s="904"/>
      <c r="CM183" s="904"/>
      <c r="CN183" s="904"/>
      <c r="CO183" s="904"/>
      <c r="CP183" s="904"/>
      <c r="CQ183" s="904"/>
      <c r="CR183" s="904"/>
      <c r="CS183" s="904"/>
      <c r="CT183" s="904"/>
      <c r="CU183" s="904"/>
      <c r="CV183" s="904"/>
      <c r="CW183" s="904"/>
      <c r="CX183" s="904"/>
      <c r="CY183" s="904"/>
      <c r="CZ183" s="904"/>
      <c r="DA183" s="904"/>
      <c r="DB183" s="904"/>
      <c r="DC183" s="904"/>
      <c r="DD183" s="904"/>
      <c r="DE183" s="904"/>
      <c r="DF183" s="904"/>
      <c r="DG183" s="904"/>
      <c r="DH183" s="904"/>
      <c r="DI183" s="904"/>
      <c r="DJ183" s="903" t="s">
        <v>121</v>
      </c>
      <c r="DK183" s="904"/>
      <c r="DL183" s="904"/>
      <c r="DM183" s="904"/>
      <c r="DN183" s="904"/>
      <c r="DO183" s="904"/>
      <c r="DP183" s="904"/>
      <c r="DQ183" s="904"/>
      <c r="DR183" s="904"/>
      <c r="DS183" s="904"/>
      <c r="DT183" s="904"/>
      <c r="DU183" s="904"/>
      <c r="DV183" s="904"/>
      <c r="DW183" s="904"/>
      <c r="DX183" s="904"/>
      <c r="DY183" s="904"/>
      <c r="DZ183" s="904"/>
      <c r="EA183" s="904"/>
      <c r="EB183" s="904"/>
      <c r="EC183" s="904"/>
      <c r="ED183" s="904"/>
      <c r="EE183" s="904"/>
      <c r="EF183" s="904"/>
      <c r="EG183" s="904"/>
      <c r="EH183" s="904"/>
      <c r="EI183" s="904"/>
      <c r="EJ183" s="904"/>
      <c r="EK183" s="904"/>
      <c r="EL183" s="904"/>
      <c r="EM183" s="904"/>
      <c r="EN183" s="904"/>
      <c r="EO183" s="904"/>
      <c r="EP183" s="904"/>
      <c r="EQ183" s="903" t="s">
        <v>122</v>
      </c>
      <c r="ER183" s="904"/>
      <c r="ES183" s="904"/>
      <c r="ET183" s="904"/>
      <c r="EU183" s="904"/>
      <c r="EV183" s="904"/>
      <c r="EW183" s="904"/>
      <c r="EX183" s="904"/>
      <c r="EY183" s="904"/>
      <c r="EZ183" s="904"/>
      <c r="FA183" s="904"/>
      <c r="FB183" s="904"/>
      <c r="FC183" s="904"/>
      <c r="FD183" s="904"/>
      <c r="FE183" s="904"/>
      <c r="FF183" s="904"/>
      <c r="FG183" s="904"/>
      <c r="FH183" s="904"/>
      <c r="FI183" s="904"/>
      <c r="FJ183" s="904"/>
      <c r="FK183" s="904"/>
      <c r="FL183" s="904"/>
      <c r="FM183" s="904"/>
      <c r="FN183" s="904"/>
      <c r="FO183" s="904"/>
      <c r="FP183" s="904"/>
      <c r="FQ183" s="904"/>
      <c r="FR183" s="904"/>
      <c r="FS183" s="904"/>
      <c r="FT183" s="904"/>
      <c r="FU183" s="904"/>
      <c r="FV183" s="904"/>
      <c r="FW183" s="905"/>
    </row>
    <row r="184" spans="1:179" s="12" customFormat="1" ht="35.25" customHeight="1">
      <c r="A184" s="385" t="s">
        <v>178</v>
      </c>
      <c r="B184" s="346"/>
      <c r="C184" s="346"/>
      <c r="D184" s="718"/>
      <c r="E184" s="52" t="s">
        <v>292</v>
      </c>
      <c r="F184" s="189" t="s">
        <v>341</v>
      </c>
      <c r="G184" s="170"/>
      <c r="H184" s="170"/>
      <c r="I184" s="170"/>
      <c r="J184" s="170"/>
      <c r="K184" s="170"/>
      <c r="L184" s="170"/>
      <c r="M184" s="750"/>
      <c r="N184" s="123"/>
      <c r="O184" s="130">
        <v>11</v>
      </c>
      <c r="P184" s="668" t="e">
        <f>#REF!</f>
        <v>#REF!</v>
      </c>
      <c r="Q184" s="667"/>
      <c r="R184" s="667"/>
      <c r="S184" s="667"/>
      <c r="T184" s="667"/>
      <c r="U184" s="667"/>
      <c r="V184" s="667"/>
      <c r="W184" s="667"/>
      <c r="X184" s="667"/>
      <c r="Y184" s="667"/>
      <c r="Z184" s="667"/>
      <c r="AA184" s="667"/>
      <c r="AB184" s="667"/>
      <c r="AC184" s="669"/>
      <c r="AD184" s="13" t="s">
        <v>183</v>
      </c>
      <c r="AE184" s="668" t="e">
        <f>#REF!</f>
        <v>#REF!</v>
      </c>
      <c r="AF184" s="667"/>
      <c r="AG184" s="667"/>
      <c r="AH184" s="667"/>
      <c r="AI184" s="667"/>
      <c r="AJ184" s="667"/>
      <c r="AK184" s="667"/>
      <c r="AL184" s="667"/>
      <c r="AM184" s="667"/>
      <c r="AN184" s="667"/>
      <c r="AO184" s="667"/>
      <c r="AP184" s="667"/>
      <c r="AQ184" s="667"/>
      <c r="AR184" s="667"/>
      <c r="AS184" s="667"/>
      <c r="AT184" s="667"/>
      <c r="AU184" s="667"/>
      <c r="AV184" s="130">
        <v>12</v>
      </c>
      <c r="AW184" s="668" t="e">
        <f>#REF!</f>
        <v>#REF!</v>
      </c>
      <c r="AX184" s="667"/>
      <c r="AY184" s="667"/>
      <c r="AZ184" s="667"/>
      <c r="BA184" s="667"/>
      <c r="BB184" s="667"/>
      <c r="BC184" s="667"/>
      <c r="BD184" s="667"/>
      <c r="BE184" s="667"/>
      <c r="BF184" s="667"/>
      <c r="BG184" s="667"/>
      <c r="BH184" s="667"/>
      <c r="BI184" s="667"/>
      <c r="BJ184" s="669"/>
      <c r="BK184" s="13" t="s">
        <v>183</v>
      </c>
      <c r="BL184" s="668" t="e">
        <f>#REF!</f>
        <v>#REF!</v>
      </c>
      <c r="BM184" s="667"/>
      <c r="BN184" s="667"/>
      <c r="BO184" s="667"/>
      <c r="BP184" s="667"/>
      <c r="BQ184" s="667"/>
      <c r="BR184" s="667"/>
      <c r="BS184" s="667"/>
      <c r="BT184" s="667"/>
      <c r="BU184" s="667"/>
      <c r="BV184" s="667"/>
      <c r="BW184" s="667"/>
      <c r="BX184" s="667"/>
      <c r="BY184" s="667"/>
      <c r="BZ184" s="667"/>
      <c r="CA184" s="667"/>
      <c r="CB184" s="141"/>
      <c r="CC184" s="66">
        <v>13</v>
      </c>
      <c r="CD184" s="140" t="e">
        <f>#REF!</f>
        <v>#REF!</v>
      </c>
      <c r="CE184" s="91"/>
      <c r="CF184" s="91"/>
      <c r="CG184" s="91"/>
      <c r="CH184" s="91"/>
      <c r="CI184" s="91"/>
      <c r="CJ184" s="91"/>
      <c r="CK184" s="91"/>
      <c r="CL184" s="91"/>
      <c r="CM184" s="91"/>
      <c r="CN184" s="91"/>
      <c r="CO184" s="91"/>
      <c r="CP184" s="91"/>
      <c r="CQ184" s="141"/>
      <c r="CR184" s="142" t="s">
        <v>183</v>
      </c>
      <c r="CS184" s="140" t="e">
        <f>#REF!</f>
        <v>#REF!</v>
      </c>
      <c r="CT184" s="91"/>
      <c r="CU184" s="91"/>
      <c r="CV184" s="91"/>
      <c r="CW184" s="91"/>
      <c r="CX184" s="91"/>
      <c r="CY184" s="91"/>
      <c r="CZ184" s="91"/>
      <c r="DA184" s="91"/>
      <c r="DB184" s="91"/>
      <c r="DC184" s="91"/>
      <c r="DD184" s="91"/>
      <c r="DE184" s="91"/>
      <c r="DF184" s="91"/>
      <c r="DG184" s="91"/>
      <c r="DH184" s="91"/>
      <c r="DI184" s="91"/>
      <c r="DJ184" s="130">
        <v>14</v>
      </c>
      <c r="DK184" s="668" t="e">
        <f>#REF!</f>
        <v>#REF!</v>
      </c>
      <c r="DL184" s="667"/>
      <c r="DM184" s="667"/>
      <c r="DN184" s="667"/>
      <c r="DO184" s="667"/>
      <c r="DP184" s="667"/>
      <c r="DQ184" s="667"/>
      <c r="DR184" s="667"/>
      <c r="DS184" s="667"/>
      <c r="DT184" s="667"/>
      <c r="DU184" s="667"/>
      <c r="DV184" s="667"/>
      <c r="DW184" s="667"/>
      <c r="DX184" s="669"/>
      <c r="DY184" s="13" t="s">
        <v>183</v>
      </c>
      <c r="DZ184" s="668" t="e">
        <f>#REF!</f>
        <v>#REF!</v>
      </c>
      <c r="EA184" s="667"/>
      <c r="EB184" s="667"/>
      <c r="EC184" s="667"/>
      <c r="ED184" s="667"/>
      <c r="EE184" s="667"/>
      <c r="EF184" s="667"/>
      <c r="EG184" s="667"/>
      <c r="EH184" s="667"/>
      <c r="EI184" s="667"/>
      <c r="EJ184" s="667"/>
      <c r="EK184" s="667"/>
      <c r="EL184" s="667"/>
      <c r="EM184" s="667"/>
      <c r="EN184" s="667"/>
      <c r="EO184" s="667"/>
      <c r="EP184" s="91"/>
      <c r="EQ184" s="130">
        <v>15</v>
      </c>
      <c r="ER184" s="668" t="e">
        <f>#REF!</f>
        <v>#REF!</v>
      </c>
      <c r="ES184" s="667"/>
      <c r="ET184" s="667"/>
      <c r="EU184" s="667"/>
      <c r="EV184" s="667"/>
      <c r="EW184" s="667"/>
      <c r="EX184" s="667"/>
      <c r="EY184" s="667"/>
      <c r="EZ184" s="667"/>
      <c r="FA184" s="667"/>
      <c r="FB184" s="667"/>
      <c r="FC184" s="667"/>
      <c r="FD184" s="667"/>
      <c r="FE184" s="669"/>
      <c r="FF184" s="13" t="s">
        <v>183</v>
      </c>
      <c r="FG184" s="668" t="e">
        <f>#REF!</f>
        <v>#REF!</v>
      </c>
      <c r="FH184" s="667"/>
      <c r="FI184" s="667"/>
      <c r="FJ184" s="667"/>
      <c r="FK184" s="667"/>
      <c r="FL184" s="667"/>
      <c r="FM184" s="667"/>
      <c r="FN184" s="667"/>
      <c r="FO184" s="667"/>
      <c r="FP184" s="667"/>
      <c r="FQ184" s="667"/>
      <c r="FR184" s="667"/>
      <c r="FS184" s="667"/>
      <c r="FT184" s="667"/>
      <c r="FU184" s="667"/>
      <c r="FV184" s="670"/>
      <c r="FW184" s="671"/>
    </row>
    <row r="185" spans="1:179" s="12" customFormat="1" ht="33.75" customHeight="1" thickBot="1">
      <c r="A185" s="383" t="s">
        <v>183</v>
      </c>
      <c r="B185" s="327"/>
      <c r="C185" s="327"/>
      <c r="D185" s="328"/>
      <c r="E185" s="116" t="e">
        <f>E95</f>
        <v>#REF!</v>
      </c>
      <c r="F185" s="117"/>
      <c r="G185" s="117"/>
      <c r="H185" s="117"/>
      <c r="I185" s="117"/>
      <c r="J185" s="117"/>
      <c r="K185" s="117"/>
      <c r="L185" s="117"/>
      <c r="M185" s="737"/>
      <c r="N185" s="123"/>
      <c r="O185" s="163" t="s">
        <v>185</v>
      </c>
      <c r="P185" s="119"/>
      <c r="Q185" s="119"/>
      <c r="R185" s="119"/>
      <c r="S185" s="119"/>
      <c r="T185" s="119"/>
      <c r="U185" s="111" t="s">
        <v>357</v>
      </c>
      <c r="V185" s="119"/>
      <c r="W185" s="119"/>
      <c r="X185" s="119"/>
      <c r="Y185" s="119"/>
      <c r="Z185" s="119"/>
      <c r="AA185" s="119"/>
      <c r="AB185" s="119"/>
      <c r="AC185" s="119"/>
      <c r="AD185" s="111" t="s">
        <v>358</v>
      </c>
      <c r="AE185" s="119"/>
      <c r="AF185" s="119"/>
      <c r="AG185" s="119"/>
      <c r="AH185" s="119"/>
      <c r="AI185" s="119"/>
      <c r="AJ185" s="119"/>
      <c r="AK185" s="119"/>
      <c r="AL185" s="119"/>
      <c r="AM185" s="111" t="s">
        <v>359</v>
      </c>
      <c r="AN185" s="119"/>
      <c r="AO185" s="119"/>
      <c r="AP185" s="119"/>
      <c r="AQ185" s="119"/>
      <c r="AR185" s="119"/>
      <c r="AS185" s="119"/>
      <c r="AT185" s="119"/>
      <c r="AU185" s="119"/>
      <c r="AV185" s="163" t="s">
        <v>185</v>
      </c>
      <c r="AW185" s="119"/>
      <c r="AX185" s="119"/>
      <c r="AY185" s="119"/>
      <c r="AZ185" s="119"/>
      <c r="BA185" s="119"/>
      <c r="BB185" s="111" t="s">
        <v>357</v>
      </c>
      <c r="BC185" s="119"/>
      <c r="BD185" s="119"/>
      <c r="BE185" s="119"/>
      <c r="BF185" s="119"/>
      <c r="BG185" s="119"/>
      <c r="BH185" s="119"/>
      <c r="BI185" s="119"/>
      <c r="BJ185" s="119"/>
      <c r="BK185" s="111" t="s">
        <v>358</v>
      </c>
      <c r="BL185" s="119"/>
      <c r="BM185" s="119"/>
      <c r="BN185" s="119"/>
      <c r="BO185" s="119"/>
      <c r="BP185" s="119"/>
      <c r="BQ185" s="119"/>
      <c r="BR185" s="119"/>
      <c r="BS185" s="119"/>
      <c r="BT185" s="111" t="s">
        <v>359</v>
      </c>
      <c r="BU185" s="119"/>
      <c r="BV185" s="119"/>
      <c r="BW185" s="119"/>
      <c r="BX185" s="119"/>
      <c r="BY185" s="119"/>
      <c r="BZ185" s="119"/>
      <c r="CA185" s="119"/>
      <c r="CB185" s="68"/>
      <c r="CC185" s="163" t="s">
        <v>185</v>
      </c>
      <c r="CD185" s="119"/>
      <c r="CE185" s="119"/>
      <c r="CF185" s="119"/>
      <c r="CG185" s="119"/>
      <c r="CH185" s="119"/>
      <c r="CI185" s="111" t="s">
        <v>357</v>
      </c>
      <c r="CJ185" s="119"/>
      <c r="CK185" s="119"/>
      <c r="CL185" s="119"/>
      <c r="CM185" s="119"/>
      <c r="CN185" s="119"/>
      <c r="CO185" s="119"/>
      <c r="CP185" s="119"/>
      <c r="CQ185" s="119"/>
      <c r="CR185" s="111" t="s">
        <v>358</v>
      </c>
      <c r="CS185" s="119"/>
      <c r="CT185" s="119"/>
      <c r="CU185" s="119"/>
      <c r="CV185" s="119"/>
      <c r="CW185" s="119"/>
      <c r="CX185" s="119"/>
      <c r="CY185" s="119"/>
      <c r="CZ185" s="119"/>
      <c r="DA185" s="111" t="s">
        <v>359</v>
      </c>
      <c r="DB185" s="119"/>
      <c r="DC185" s="119"/>
      <c r="DD185" s="119"/>
      <c r="DE185" s="119"/>
      <c r="DF185" s="119"/>
      <c r="DG185" s="119"/>
      <c r="DH185" s="119"/>
      <c r="DI185" s="119"/>
      <c r="DJ185" s="163" t="s">
        <v>185</v>
      </c>
      <c r="DK185" s="119"/>
      <c r="DL185" s="119"/>
      <c r="DM185" s="119"/>
      <c r="DN185" s="119"/>
      <c r="DO185" s="119"/>
      <c r="DP185" s="111" t="s">
        <v>357</v>
      </c>
      <c r="DQ185" s="119"/>
      <c r="DR185" s="119"/>
      <c r="DS185" s="119"/>
      <c r="DT185" s="119"/>
      <c r="DU185" s="119"/>
      <c r="DV185" s="119"/>
      <c r="DW185" s="119"/>
      <c r="DX185" s="119"/>
      <c r="DY185" s="111" t="s">
        <v>358</v>
      </c>
      <c r="DZ185" s="119"/>
      <c r="EA185" s="119"/>
      <c r="EB185" s="119"/>
      <c r="EC185" s="119"/>
      <c r="ED185" s="119"/>
      <c r="EE185" s="119"/>
      <c r="EF185" s="119"/>
      <c r="EG185" s="119"/>
      <c r="EH185" s="111" t="s">
        <v>359</v>
      </c>
      <c r="EI185" s="119"/>
      <c r="EJ185" s="119"/>
      <c r="EK185" s="119"/>
      <c r="EL185" s="119"/>
      <c r="EM185" s="119"/>
      <c r="EN185" s="119"/>
      <c r="EO185" s="119"/>
      <c r="EP185" s="68"/>
      <c r="EQ185" s="163" t="s">
        <v>185</v>
      </c>
      <c r="ER185" s="119"/>
      <c r="ES185" s="119"/>
      <c r="ET185" s="119"/>
      <c r="EU185" s="119"/>
      <c r="EV185" s="119"/>
      <c r="EW185" s="111" t="s">
        <v>357</v>
      </c>
      <c r="EX185" s="119"/>
      <c r="EY185" s="119"/>
      <c r="EZ185" s="119"/>
      <c r="FA185" s="119"/>
      <c r="FB185" s="119"/>
      <c r="FC185" s="119"/>
      <c r="FD185" s="119"/>
      <c r="FE185" s="119"/>
      <c r="FF185" s="111" t="s">
        <v>358</v>
      </c>
      <c r="FG185" s="119"/>
      <c r="FH185" s="119"/>
      <c r="FI185" s="119"/>
      <c r="FJ185" s="119"/>
      <c r="FK185" s="119"/>
      <c r="FL185" s="119"/>
      <c r="FM185" s="119"/>
      <c r="FN185" s="119"/>
      <c r="FO185" s="111" t="s">
        <v>359</v>
      </c>
      <c r="FP185" s="119"/>
      <c r="FQ185" s="119"/>
      <c r="FR185" s="119"/>
      <c r="FS185" s="119"/>
      <c r="FT185" s="119"/>
      <c r="FU185" s="119"/>
      <c r="FV185" s="119"/>
      <c r="FW185" s="120"/>
    </row>
    <row r="186" spans="1:179" s="12" customFormat="1" ht="13.5" customHeight="1">
      <c r="A186" s="384" t="s">
        <v>184</v>
      </c>
      <c r="B186" s="719"/>
      <c r="C186" s="719"/>
      <c r="D186" s="720"/>
      <c r="E186" s="85" t="s">
        <v>108</v>
      </c>
      <c r="F186" s="88" t="s">
        <v>107</v>
      </c>
      <c r="G186" s="160"/>
      <c r="H186" s="23" t="s">
        <v>108</v>
      </c>
      <c r="I186" s="86"/>
      <c r="J186" s="87"/>
      <c r="K186" s="468" t="s">
        <v>107</v>
      </c>
      <c r="L186" s="469"/>
      <c r="M186" s="470"/>
      <c r="N186" s="123"/>
      <c r="O186" s="883" t="s">
        <v>190</v>
      </c>
      <c r="P186" s="108"/>
      <c r="Q186" s="124"/>
      <c r="R186" s="873" t="s">
        <v>180</v>
      </c>
      <c r="S186" s="873" t="s">
        <v>1101</v>
      </c>
      <c r="T186" s="873" t="s">
        <v>66</v>
      </c>
      <c r="U186" s="85" t="s">
        <v>108</v>
      </c>
      <c r="V186" s="88" t="s">
        <v>107</v>
      </c>
      <c r="W186" s="160"/>
      <c r="X186" s="23" t="s">
        <v>108</v>
      </c>
      <c r="Y186" s="86"/>
      <c r="Z186" s="87"/>
      <c r="AA186" s="420" t="s">
        <v>107</v>
      </c>
      <c r="AB186" s="421"/>
      <c r="AC186" s="422"/>
      <c r="AD186" s="85" t="s">
        <v>108</v>
      </c>
      <c r="AE186" s="88" t="s">
        <v>107</v>
      </c>
      <c r="AF186" s="160"/>
      <c r="AG186" s="23" t="s">
        <v>108</v>
      </c>
      <c r="AH186" s="86"/>
      <c r="AI186" s="87"/>
      <c r="AJ186" s="420" t="s">
        <v>107</v>
      </c>
      <c r="AK186" s="421"/>
      <c r="AL186" s="422"/>
      <c r="AM186" s="85" t="s">
        <v>108</v>
      </c>
      <c r="AN186" s="88" t="s">
        <v>107</v>
      </c>
      <c r="AO186" s="160"/>
      <c r="AP186" s="23" t="s">
        <v>108</v>
      </c>
      <c r="AQ186" s="86"/>
      <c r="AR186" s="87"/>
      <c r="AS186" s="420" t="s">
        <v>107</v>
      </c>
      <c r="AT186" s="421"/>
      <c r="AU186" s="421"/>
      <c r="AV186" s="883" t="s">
        <v>190</v>
      </c>
      <c r="AW186" s="108"/>
      <c r="AX186" s="124"/>
      <c r="AY186" s="873" t="s">
        <v>180</v>
      </c>
      <c r="AZ186" s="873" t="s">
        <v>1101</v>
      </c>
      <c r="BA186" s="873" t="s">
        <v>66</v>
      </c>
      <c r="BB186" s="85" t="s">
        <v>108</v>
      </c>
      <c r="BC186" s="88" t="s">
        <v>107</v>
      </c>
      <c r="BD186" s="160"/>
      <c r="BE186" s="23" t="s">
        <v>108</v>
      </c>
      <c r="BF186" s="86"/>
      <c r="BG186" s="87"/>
      <c r="BH186" s="420" t="s">
        <v>107</v>
      </c>
      <c r="BI186" s="421"/>
      <c r="BJ186" s="422"/>
      <c r="BK186" s="85" t="s">
        <v>108</v>
      </c>
      <c r="BL186" s="88" t="s">
        <v>107</v>
      </c>
      <c r="BM186" s="160"/>
      <c r="BN186" s="23" t="s">
        <v>108</v>
      </c>
      <c r="BO186" s="86"/>
      <c r="BP186" s="87"/>
      <c r="BQ186" s="420" t="s">
        <v>107</v>
      </c>
      <c r="BR186" s="421"/>
      <c r="BS186" s="422"/>
      <c r="BT186" s="85" t="s">
        <v>108</v>
      </c>
      <c r="BU186" s="88" t="s">
        <v>107</v>
      </c>
      <c r="BV186" s="160"/>
      <c r="BW186" s="23" t="s">
        <v>108</v>
      </c>
      <c r="BX186" s="86"/>
      <c r="BY186" s="87"/>
      <c r="BZ186" s="420" t="s">
        <v>107</v>
      </c>
      <c r="CA186" s="421"/>
      <c r="CB186" s="422"/>
      <c r="CC186" s="883" t="s">
        <v>190</v>
      </c>
      <c r="CD186" s="108"/>
      <c r="CE186" s="124"/>
      <c r="CF186" s="873" t="s">
        <v>180</v>
      </c>
      <c r="CG186" s="873" t="s">
        <v>1101</v>
      </c>
      <c r="CH186" s="873" t="s">
        <v>66</v>
      </c>
      <c r="CI186" s="85" t="s">
        <v>108</v>
      </c>
      <c r="CJ186" s="88" t="s">
        <v>107</v>
      </c>
      <c r="CK186" s="160"/>
      <c r="CL186" s="23" t="s">
        <v>108</v>
      </c>
      <c r="CM186" s="86"/>
      <c r="CN186" s="87"/>
      <c r="CO186" s="420" t="s">
        <v>107</v>
      </c>
      <c r="CP186" s="421"/>
      <c r="CQ186" s="422"/>
      <c r="CR186" s="85" t="s">
        <v>108</v>
      </c>
      <c r="CS186" s="88" t="s">
        <v>107</v>
      </c>
      <c r="CT186" s="160"/>
      <c r="CU186" s="23" t="s">
        <v>108</v>
      </c>
      <c r="CV186" s="86"/>
      <c r="CW186" s="87"/>
      <c r="CX186" s="420" t="s">
        <v>107</v>
      </c>
      <c r="CY186" s="421"/>
      <c r="CZ186" s="422"/>
      <c r="DA186" s="85" t="s">
        <v>108</v>
      </c>
      <c r="DB186" s="88" t="s">
        <v>107</v>
      </c>
      <c r="DC186" s="160"/>
      <c r="DD186" s="23" t="s">
        <v>108</v>
      </c>
      <c r="DE186" s="86"/>
      <c r="DF186" s="87"/>
      <c r="DG186" s="420" t="s">
        <v>107</v>
      </c>
      <c r="DH186" s="421"/>
      <c r="DI186" s="422"/>
      <c r="DJ186" s="883" t="s">
        <v>190</v>
      </c>
      <c r="DK186" s="108"/>
      <c r="DL186" s="124"/>
      <c r="DM186" s="873" t="s">
        <v>180</v>
      </c>
      <c r="DN186" s="873" t="s">
        <v>1101</v>
      </c>
      <c r="DO186" s="873" t="s">
        <v>66</v>
      </c>
      <c r="DP186" s="85" t="s">
        <v>108</v>
      </c>
      <c r="DQ186" s="88" t="s">
        <v>107</v>
      </c>
      <c r="DR186" s="160"/>
      <c r="DS186" s="23" t="s">
        <v>108</v>
      </c>
      <c r="DT186" s="86"/>
      <c r="DU186" s="87"/>
      <c r="DV186" s="420" t="s">
        <v>107</v>
      </c>
      <c r="DW186" s="421"/>
      <c r="DX186" s="422"/>
      <c r="DY186" s="85" t="s">
        <v>108</v>
      </c>
      <c r="DZ186" s="88" t="s">
        <v>107</v>
      </c>
      <c r="EA186" s="160"/>
      <c r="EB186" s="23" t="s">
        <v>108</v>
      </c>
      <c r="EC186" s="86"/>
      <c r="ED186" s="87"/>
      <c r="EE186" s="420" t="s">
        <v>107</v>
      </c>
      <c r="EF186" s="421"/>
      <c r="EG186" s="422"/>
      <c r="EH186" s="85" t="s">
        <v>108</v>
      </c>
      <c r="EI186" s="88" t="s">
        <v>107</v>
      </c>
      <c r="EJ186" s="160"/>
      <c r="EK186" s="23" t="s">
        <v>108</v>
      </c>
      <c r="EL186" s="86"/>
      <c r="EM186" s="87"/>
      <c r="EN186" s="420" t="s">
        <v>107</v>
      </c>
      <c r="EO186" s="421"/>
      <c r="EP186" s="422"/>
      <c r="EQ186" s="883" t="s">
        <v>190</v>
      </c>
      <c r="ER186" s="108"/>
      <c r="ES186" s="124"/>
      <c r="ET186" s="873" t="s">
        <v>180</v>
      </c>
      <c r="EU186" s="873" t="s">
        <v>1101</v>
      </c>
      <c r="EV186" s="873" t="s">
        <v>66</v>
      </c>
      <c r="EW186" s="85" t="s">
        <v>108</v>
      </c>
      <c r="EX186" s="88" t="s">
        <v>107</v>
      </c>
      <c r="EY186" s="160"/>
      <c r="EZ186" s="23" t="s">
        <v>108</v>
      </c>
      <c r="FA186" s="86"/>
      <c r="FB186" s="87"/>
      <c r="FC186" s="420" t="s">
        <v>107</v>
      </c>
      <c r="FD186" s="421"/>
      <c r="FE186" s="422"/>
      <c r="FF186" s="85" t="s">
        <v>108</v>
      </c>
      <c r="FG186" s="88" t="s">
        <v>107</v>
      </c>
      <c r="FH186" s="160"/>
      <c r="FI186" s="23" t="s">
        <v>108</v>
      </c>
      <c r="FJ186" s="86"/>
      <c r="FK186" s="87"/>
      <c r="FL186" s="420" t="s">
        <v>107</v>
      </c>
      <c r="FM186" s="421"/>
      <c r="FN186" s="422"/>
      <c r="FO186" s="85" t="s">
        <v>108</v>
      </c>
      <c r="FP186" s="88" t="s">
        <v>107</v>
      </c>
      <c r="FQ186" s="160"/>
      <c r="FR186" s="23" t="s">
        <v>108</v>
      </c>
      <c r="FS186" s="86"/>
      <c r="FT186" s="87"/>
      <c r="FU186" s="420" t="s">
        <v>107</v>
      </c>
      <c r="FV186" s="421"/>
      <c r="FW186" s="463"/>
    </row>
    <row r="187" spans="1:179" s="12" customFormat="1" ht="30" customHeight="1">
      <c r="A187" s="167"/>
      <c r="B187" s="721"/>
      <c r="C187" s="721"/>
      <c r="D187" s="722"/>
      <c r="E187" s="85" t="s">
        <v>190</v>
      </c>
      <c r="F187" s="88" t="s">
        <v>190</v>
      </c>
      <c r="G187" s="160"/>
      <c r="H187" s="159" t="s">
        <v>180</v>
      </c>
      <c r="I187" s="88" t="s">
        <v>1101</v>
      </c>
      <c r="J187" s="85" t="s">
        <v>12</v>
      </c>
      <c r="K187" s="425" t="s">
        <v>180</v>
      </c>
      <c r="L187" s="424" t="s">
        <v>1101</v>
      </c>
      <c r="M187" s="464" t="s">
        <v>12</v>
      </c>
      <c r="N187" s="123"/>
      <c r="O187" s="895"/>
      <c r="P187" s="109"/>
      <c r="Q187" s="125"/>
      <c r="R187" s="894"/>
      <c r="S187" s="894"/>
      <c r="T187" s="894"/>
      <c r="U187" s="85" t="s">
        <v>190</v>
      </c>
      <c r="V187" s="88" t="s">
        <v>190</v>
      </c>
      <c r="W187" s="160"/>
      <c r="X187" s="159" t="s">
        <v>180</v>
      </c>
      <c r="Y187" s="88" t="s">
        <v>1101</v>
      </c>
      <c r="Z187" s="85" t="s">
        <v>12</v>
      </c>
      <c r="AA187" s="423" t="s">
        <v>180</v>
      </c>
      <c r="AB187" s="424" t="s">
        <v>1101</v>
      </c>
      <c r="AC187" s="425" t="s">
        <v>12</v>
      </c>
      <c r="AD187" s="85" t="s">
        <v>190</v>
      </c>
      <c r="AE187" s="88" t="s">
        <v>190</v>
      </c>
      <c r="AF187" s="160"/>
      <c r="AG187" s="159" t="s">
        <v>180</v>
      </c>
      <c r="AH187" s="88" t="s">
        <v>1101</v>
      </c>
      <c r="AI187" s="85" t="s">
        <v>12</v>
      </c>
      <c r="AJ187" s="423" t="s">
        <v>180</v>
      </c>
      <c r="AK187" s="424" t="s">
        <v>1101</v>
      </c>
      <c r="AL187" s="425" t="s">
        <v>12</v>
      </c>
      <c r="AM187" s="85" t="s">
        <v>190</v>
      </c>
      <c r="AN187" s="88" t="s">
        <v>190</v>
      </c>
      <c r="AO187" s="160"/>
      <c r="AP187" s="159" t="s">
        <v>180</v>
      </c>
      <c r="AQ187" s="88" t="s">
        <v>1101</v>
      </c>
      <c r="AR187" s="85" t="s">
        <v>12</v>
      </c>
      <c r="AS187" s="423" t="s">
        <v>180</v>
      </c>
      <c r="AT187" s="424" t="s">
        <v>1101</v>
      </c>
      <c r="AU187" s="424" t="s">
        <v>12</v>
      </c>
      <c r="AV187" s="895"/>
      <c r="AW187" s="109"/>
      <c r="AX187" s="125"/>
      <c r="AY187" s="894"/>
      <c r="AZ187" s="894"/>
      <c r="BA187" s="894"/>
      <c r="BB187" s="85" t="s">
        <v>190</v>
      </c>
      <c r="BC187" s="88" t="s">
        <v>190</v>
      </c>
      <c r="BD187" s="160"/>
      <c r="BE187" s="159" t="s">
        <v>180</v>
      </c>
      <c r="BF187" s="88" t="s">
        <v>1101</v>
      </c>
      <c r="BG187" s="85" t="s">
        <v>12</v>
      </c>
      <c r="BH187" s="423" t="s">
        <v>180</v>
      </c>
      <c r="BI187" s="424" t="s">
        <v>1101</v>
      </c>
      <c r="BJ187" s="425" t="s">
        <v>12</v>
      </c>
      <c r="BK187" s="85" t="s">
        <v>190</v>
      </c>
      <c r="BL187" s="88" t="s">
        <v>190</v>
      </c>
      <c r="BM187" s="160"/>
      <c r="BN187" s="159" t="s">
        <v>180</v>
      </c>
      <c r="BO187" s="88" t="s">
        <v>1101</v>
      </c>
      <c r="BP187" s="85" t="s">
        <v>12</v>
      </c>
      <c r="BQ187" s="423" t="s">
        <v>180</v>
      </c>
      <c r="BR187" s="424" t="s">
        <v>1101</v>
      </c>
      <c r="BS187" s="425" t="s">
        <v>12</v>
      </c>
      <c r="BT187" s="85" t="s">
        <v>190</v>
      </c>
      <c r="BU187" s="88" t="s">
        <v>190</v>
      </c>
      <c r="BV187" s="160"/>
      <c r="BW187" s="159" t="s">
        <v>180</v>
      </c>
      <c r="BX187" s="88" t="s">
        <v>1101</v>
      </c>
      <c r="BY187" s="85" t="s">
        <v>12</v>
      </c>
      <c r="BZ187" s="423" t="s">
        <v>180</v>
      </c>
      <c r="CA187" s="424" t="s">
        <v>1101</v>
      </c>
      <c r="CB187" s="425" t="s">
        <v>12</v>
      </c>
      <c r="CC187" s="895"/>
      <c r="CD187" s="109"/>
      <c r="CE187" s="125"/>
      <c r="CF187" s="894"/>
      <c r="CG187" s="894"/>
      <c r="CH187" s="894"/>
      <c r="CI187" s="85" t="s">
        <v>190</v>
      </c>
      <c r="CJ187" s="88" t="s">
        <v>190</v>
      </c>
      <c r="CK187" s="160"/>
      <c r="CL187" s="159" t="s">
        <v>180</v>
      </c>
      <c r="CM187" s="88" t="s">
        <v>1101</v>
      </c>
      <c r="CN187" s="85" t="s">
        <v>12</v>
      </c>
      <c r="CO187" s="423" t="s">
        <v>180</v>
      </c>
      <c r="CP187" s="424" t="s">
        <v>1101</v>
      </c>
      <c r="CQ187" s="425" t="s">
        <v>12</v>
      </c>
      <c r="CR187" s="85" t="s">
        <v>190</v>
      </c>
      <c r="CS187" s="88" t="s">
        <v>190</v>
      </c>
      <c r="CT187" s="160"/>
      <c r="CU187" s="159" t="s">
        <v>180</v>
      </c>
      <c r="CV187" s="88" t="s">
        <v>1101</v>
      </c>
      <c r="CW187" s="85" t="s">
        <v>12</v>
      </c>
      <c r="CX187" s="423" t="s">
        <v>180</v>
      </c>
      <c r="CY187" s="424" t="s">
        <v>1101</v>
      </c>
      <c r="CZ187" s="425" t="s">
        <v>12</v>
      </c>
      <c r="DA187" s="85" t="s">
        <v>190</v>
      </c>
      <c r="DB187" s="88" t="s">
        <v>190</v>
      </c>
      <c r="DC187" s="160"/>
      <c r="DD187" s="159" t="s">
        <v>180</v>
      </c>
      <c r="DE187" s="88" t="s">
        <v>1101</v>
      </c>
      <c r="DF187" s="85" t="s">
        <v>12</v>
      </c>
      <c r="DG187" s="423" t="s">
        <v>180</v>
      </c>
      <c r="DH187" s="424" t="s">
        <v>1101</v>
      </c>
      <c r="DI187" s="425" t="s">
        <v>12</v>
      </c>
      <c r="DJ187" s="895"/>
      <c r="DK187" s="109"/>
      <c r="DL187" s="125"/>
      <c r="DM187" s="894"/>
      <c r="DN187" s="894"/>
      <c r="DO187" s="894"/>
      <c r="DP187" s="85" t="s">
        <v>190</v>
      </c>
      <c r="DQ187" s="88" t="s">
        <v>190</v>
      </c>
      <c r="DR187" s="160"/>
      <c r="DS187" s="159" t="s">
        <v>180</v>
      </c>
      <c r="DT187" s="88" t="s">
        <v>1101</v>
      </c>
      <c r="DU187" s="85" t="s">
        <v>12</v>
      </c>
      <c r="DV187" s="423" t="s">
        <v>180</v>
      </c>
      <c r="DW187" s="424" t="s">
        <v>1101</v>
      </c>
      <c r="DX187" s="425" t="s">
        <v>12</v>
      </c>
      <c r="DY187" s="85" t="s">
        <v>190</v>
      </c>
      <c r="DZ187" s="88" t="s">
        <v>190</v>
      </c>
      <c r="EA187" s="160"/>
      <c r="EB187" s="159" t="s">
        <v>180</v>
      </c>
      <c r="EC187" s="88" t="s">
        <v>1101</v>
      </c>
      <c r="ED187" s="85" t="s">
        <v>12</v>
      </c>
      <c r="EE187" s="423" t="s">
        <v>180</v>
      </c>
      <c r="EF187" s="424" t="s">
        <v>1101</v>
      </c>
      <c r="EG187" s="425" t="s">
        <v>12</v>
      </c>
      <c r="EH187" s="85" t="s">
        <v>190</v>
      </c>
      <c r="EI187" s="88" t="s">
        <v>190</v>
      </c>
      <c r="EJ187" s="160"/>
      <c r="EK187" s="159" t="s">
        <v>180</v>
      </c>
      <c r="EL187" s="88" t="s">
        <v>1101</v>
      </c>
      <c r="EM187" s="85" t="s">
        <v>12</v>
      </c>
      <c r="EN187" s="423" t="s">
        <v>180</v>
      </c>
      <c r="EO187" s="424" t="s">
        <v>1101</v>
      </c>
      <c r="EP187" s="425" t="s">
        <v>12</v>
      </c>
      <c r="EQ187" s="895"/>
      <c r="ER187" s="109"/>
      <c r="ES187" s="125"/>
      <c r="ET187" s="894"/>
      <c r="EU187" s="894"/>
      <c r="EV187" s="894"/>
      <c r="EW187" s="85" t="s">
        <v>190</v>
      </c>
      <c r="EX187" s="88" t="s">
        <v>190</v>
      </c>
      <c r="EY187" s="160"/>
      <c r="EZ187" s="159" t="s">
        <v>180</v>
      </c>
      <c r="FA187" s="88" t="s">
        <v>1101</v>
      </c>
      <c r="FB187" s="85" t="s">
        <v>12</v>
      </c>
      <c r="FC187" s="423" t="s">
        <v>180</v>
      </c>
      <c r="FD187" s="424" t="s">
        <v>1101</v>
      </c>
      <c r="FE187" s="425" t="s">
        <v>12</v>
      </c>
      <c r="FF187" s="85" t="s">
        <v>190</v>
      </c>
      <c r="FG187" s="88" t="s">
        <v>190</v>
      </c>
      <c r="FH187" s="160"/>
      <c r="FI187" s="159" t="s">
        <v>180</v>
      </c>
      <c r="FJ187" s="88" t="s">
        <v>1101</v>
      </c>
      <c r="FK187" s="85" t="s">
        <v>12</v>
      </c>
      <c r="FL187" s="423" t="s">
        <v>180</v>
      </c>
      <c r="FM187" s="424" t="s">
        <v>1101</v>
      </c>
      <c r="FN187" s="425" t="s">
        <v>12</v>
      </c>
      <c r="FO187" s="85" t="s">
        <v>190</v>
      </c>
      <c r="FP187" s="88" t="s">
        <v>190</v>
      </c>
      <c r="FQ187" s="160"/>
      <c r="FR187" s="159" t="s">
        <v>180</v>
      </c>
      <c r="FS187" s="88" t="s">
        <v>1101</v>
      </c>
      <c r="FT187" s="85" t="s">
        <v>12</v>
      </c>
      <c r="FU187" s="423" t="s">
        <v>180</v>
      </c>
      <c r="FV187" s="424" t="s">
        <v>1101</v>
      </c>
      <c r="FW187" s="464" t="s">
        <v>12</v>
      </c>
    </row>
    <row r="188" spans="1:179" s="12" customFormat="1" ht="21" customHeight="1">
      <c r="A188" s="168"/>
      <c r="B188" s="723"/>
      <c r="C188" s="723"/>
      <c r="D188" s="724"/>
      <c r="E188" s="112" t="e">
        <f>H188*0.0258</f>
        <v>#REF!</v>
      </c>
      <c r="F188" s="112" t="e">
        <f>K188*0.0258</f>
        <v>#REF!</v>
      </c>
      <c r="G188" s="127"/>
      <c r="H188" s="113" t="e">
        <f>H247+H262</f>
        <v>#REF!</v>
      </c>
      <c r="I188" s="114" t="e">
        <f>AH8+BO8+CV8+EC8+FJ8+AH98+BO98+CV98+EC98+FJ98+AH188+BO188+CV188+EC188+FJ188+AH278+BO278+CV278+EC278+FJ278</f>
        <v>#REF!</v>
      </c>
      <c r="J188" s="115" t="e">
        <f>AI8+BP8+CW8+ED8+FK8+AI98+BP98+CW98+ED98+FK98+AI188+BP188+CW188+ED188+FK188+AI278+BP278+CW278+ED278+FK278</f>
        <v>#REF!</v>
      </c>
      <c r="K188" s="427" t="e">
        <f>K247+K262</f>
        <v>#REF!</v>
      </c>
      <c r="L188" s="461" t="e">
        <f>AK8+BR8+CY8+EF8+FM8+AK98+BR98+CY98+EF98+FM98+AK188+BR188+CY188+EF188+FM188+AK278+BR278+CY278+EF278+FM278</f>
        <v>#REF!</v>
      </c>
      <c r="M188" s="465" t="e">
        <f>AL8+BS8+CZ8+EG8+FN8+AL98+BS98+CZ98+EG98+FN98+AL188+BS188+CZ188+EG188+FN188+AL278+BS278+CZ278+EG278+FN278</f>
        <v>#REF!</v>
      </c>
      <c r="N188" s="148"/>
      <c r="O188" s="322" t="e">
        <f>R188*0.0258</f>
        <v>#REF!</v>
      </c>
      <c r="P188" s="110"/>
      <c r="Q188" s="127"/>
      <c r="R188" s="115" t="e">
        <f>R247+R262</f>
        <v>#REF!</v>
      </c>
      <c r="S188" s="114" t="e">
        <f>ROUNDDOWN(S247+S262,0)</f>
        <v>#REF!</v>
      </c>
      <c r="T188" s="114" t="e">
        <f>ROUNDDOWN(T247+T262,0)</f>
        <v>#REF!</v>
      </c>
      <c r="U188" s="324" t="e">
        <f>X188*0.0258</f>
        <v>#REF!</v>
      </c>
      <c r="V188" s="325" t="e">
        <f>AA188*0.0258</f>
        <v>#REF!</v>
      </c>
      <c r="W188" s="161"/>
      <c r="X188" s="113" t="e">
        <f>X247+X262</f>
        <v>#REF!</v>
      </c>
      <c r="Y188" s="114" t="e">
        <f>ROUNDDOWN(Y247+Y262,0)</f>
        <v>#REF!</v>
      </c>
      <c r="Z188" s="115" t="e">
        <f>ROUNDDOWN(Z247+Z262,0)</f>
        <v>#REF!</v>
      </c>
      <c r="AA188" s="426" t="e">
        <f>AA247+AA262</f>
        <v>#REF!</v>
      </c>
      <c r="AB188" s="461" t="e">
        <f>ROUNDDOWN(AB247+AB262,0)</f>
        <v>#REF!</v>
      </c>
      <c r="AC188" s="427" t="e">
        <f>ROUNDDOWN(AC247+AC262,0)</f>
        <v>#REF!</v>
      </c>
      <c r="AD188" s="324" t="e">
        <f>AG188*0.0258</f>
        <v>#REF!</v>
      </c>
      <c r="AE188" s="325" t="e">
        <f>AJ188*0.0258</f>
        <v>#REF!</v>
      </c>
      <c r="AF188" s="161"/>
      <c r="AG188" s="113" t="e">
        <f>AG247+AG262</f>
        <v>#REF!</v>
      </c>
      <c r="AH188" s="114" t="e">
        <f>ROUNDDOWN(AH247+AH262,0)</f>
        <v>#REF!</v>
      </c>
      <c r="AI188" s="115" t="e">
        <f>ROUNDDOWN(AI247+AI262,0)</f>
        <v>#REF!</v>
      </c>
      <c r="AJ188" s="426" t="e">
        <f>AJ247+AJ262</f>
        <v>#REF!</v>
      </c>
      <c r="AK188" s="461" t="e">
        <f>ROUNDDOWN(AK247+AK262,0)</f>
        <v>#REF!</v>
      </c>
      <c r="AL188" s="427" t="e">
        <f>ROUNDDOWN(AL247+AL262,0)</f>
        <v>#REF!</v>
      </c>
      <c r="AM188" s="324" t="e">
        <f>AP188*0.0258</f>
        <v>#REF!</v>
      </c>
      <c r="AN188" s="325" t="e">
        <f>AS188*0.0258</f>
        <v>#REF!</v>
      </c>
      <c r="AO188" s="161"/>
      <c r="AP188" s="113" t="e">
        <f>AP247+AP262</f>
        <v>#REF!</v>
      </c>
      <c r="AQ188" s="114" t="e">
        <f>ROUNDDOWN(AQ247+AQ262,0)</f>
        <v>#REF!</v>
      </c>
      <c r="AR188" s="115" t="e">
        <f>ROUNDDOWN(AR247+AR262,0)</f>
        <v>#REF!</v>
      </c>
      <c r="AS188" s="426" t="e">
        <f>AS247+AS262</f>
        <v>#REF!</v>
      </c>
      <c r="AT188" s="461" t="e">
        <f>ROUNDDOWN(AT247+AT262,0)</f>
        <v>#REF!</v>
      </c>
      <c r="AU188" s="461" t="e">
        <f>ROUNDDOWN(AU247+AU262,0)</f>
        <v>#REF!</v>
      </c>
      <c r="AV188" s="323" t="e">
        <f>AY188*0.0258</f>
        <v>#REF!</v>
      </c>
      <c r="AW188" s="110"/>
      <c r="AX188" s="127"/>
      <c r="AY188" s="112" t="e">
        <f>AY247+AY262</f>
        <v>#REF!</v>
      </c>
      <c r="AZ188" s="114" t="e">
        <f>ROUNDDOWN(AZ247+AZ262,0)</f>
        <v>#REF!</v>
      </c>
      <c r="BA188" s="114" t="e">
        <f>ROUNDDOWN(BA247+BA262,0)</f>
        <v>#REF!</v>
      </c>
      <c r="BB188" s="324" t="e">
        <f>BE188*0.0258</f>
        <v>#REF!</v>
      </c>
      <c r="BC188" s="325" t="e">
        <f>BH188*0.0258</f>
        <v>#REF!</v>
      </c>
      <c r="BD188" s="161"/>
      <c r="BE188" s="113" t="e">
        <f>BE247+BE262</f>
        <v>#REF!</v>
      </c>
      <c r="BF188" s="114" t="e">
        <f>ROUNDDOWN(BF247+BF262,0)</f>
        <v>#REF!</v>
      </c>
      <c r="BG188" s="115" t="e">
        <f>ROUNDDOWN(BG247+BG262,0)</f>
        <v>#REF!</v>
      </c>
      <c r="BH188" s="426" t="e">
        <f>BH247+BH262</f>
        <v>#REF!</v>
      </c>
      <c r="BI188" s="461" t="e">
        <f>ROUNDDOWN(BI247+BI262,0)</f>
        <v>#REF!</v>
      </c>
      <c r="BJ188" s="427" t="e">
        <f>ROUNDDOWN(BJ247+BJ262,0)</f>
        <v>#REF!</v>
      </c>
      <c r="BK188" s="324" t="e">
        <f>BN188*0.0258</f>
        <v>#REF!</v>
      </c>
      <c r="BL188" s="325" t="e">
        <f>BQ188*0.0258</f>
        <v>#REF!</v>
      </c>
      <c r="BM188" s="161"/>
      <c r="BN188" s="113" t="e">
        <f>BN247+BN262</f>
        <v>#REF!</v>
      </c>
      <c r="BO188" s="114" t="e">
        <f>ROUNDDOWN(BO247+BO262,0)</f>
        <v>#REF!</v>
      </c>
      <c r="BP188" s="115" t="e">
        <f>ROUNDDOWN(BP247+BP262,0)</f>
        <v>#REF!</v>
      </c>
      <c r="BQ188" s="426" t="e">
        <f>BQ247+BQ262</f>
        <v>#REF!</v>
      </c>
      <c r="BR188" s="461" t="e">
        <f>ROUNDDOWN(BR247+BR262,0)</f>
        <v>#REF!</v>
      </c>
      <c r="BS188" s="427" t="e">
        <f>ROUNDDOWN(BS247+BS262,0)</f>
        <v>#REF!</v>
      </c>
      <c r="BT188" s="324" t="e">
        <f>BW188*0.0258</f>
        <v>#REF!</v>
      </c>
      <c r="BU188" s="325" t="e">
        <f>BZ188*0.0258</f>
        <v>#REF!</v>
      </c>
      <c r="BV188" s="161"/>
      <c r="BW188" s="113" t="e">
        <f>BW247+BW262</f>
        <v>#REF!</v>
      </c>
      <c r="BX188" s="114" t="e">
        <f>ROUNDDOWN(BX247+BX262,0)</f>
        <v>#REF!</v>
      </c>
      <c r="BY188" s="115" t="e">
        <f>ROUNDDOWN(BY247+BY262,0)</f>
        <v>#REF!</v>
      </c>
      <c r="BZ188" s="426" t="e">
        <f>BZ247+BZ262</f>
        <v>#REF!</v>
      </c>
      <c r="CA188" s="461" t="e">
        <f>ROUNDDOWN(CA247+CA262,0)</f>
        <v>#REF!</v>
      </c>
      <c r="CB188" s="427" t="e">
        <f>ROUNDDOWN(CB247+CB262,0)</f>
        <v>#REF!</v>
      </c>
      <c r="CC188" s="323" t="e">
        <f>CF188*0.0258</f>
        <v>#REF!</v>
      </c>
      <c r="CD188" s="110"/>
      <c r="CE188" s="127"/>
      <c r="CF188" s="115" t="e">
        <f>CF247+CF262</f>
        <v>#REF!</v>
      </c>
      <c r="CG188" s="114" t="e">
        <f>ROUNDDOWN(CG247+CG262,0)</f>
        <v>#REF!</v>
      </c>
      <c r="CH188" s="114" t="e">
        <f>ROUNDDOWN(CH247+CH262,0)</f>
        <v>#REF!</v>
      </c>
      <c r="CI188" s="324" t="e">
        <f>CL188*0.0258</f>
        <v>#REF!</v>
      </c>
      <c r="CJ188" s="325" t="e">
        <f>CO188*0.0258</f>
        <v>#REF!</v>
      </c>
      <c r="CK188" s="161"/>
      <c r="CL188" s="113" t="e">
        <f>CL247+CL262</f>
        <v>#REF!</v>
      </c>
      <c r="CM188" s="114" t="e">
        <f>ROUNDDOWN(CM247+CM262,0)</f>
        <v>#REF!</v>
      </c>
      <c r="CN188" s="115" t="e">
        <f>ROUNDDOWN(CN247+CN262,0)</f>
        <v>#REF!</v>
      </c>
      <c r="CO188" s="426" t="e">
        <f>CO247+CO262</f>
        <v>#REF!</v>
      </c>
      <c r="CP188" s="461" t="e">
        <f>ROUNDDOWN(CP247+CP262,0)</f>
        <v>#REF!</v>
      </c>
      <c r="CQ188" s="427" t="e">
        <f>ROUNDDOWN(CQ247+CQ262,0)</f>
        <v>#REF!</v>
      </c>
      <c r="CR188" s="324" t="e">
        <f>CU188*0.0258</f>
        <v>#REF!</v>
      </c>
      <c r="CS188" s="325" t="e">
        <f>CX188*0.0258</f>
        <v>#REF!</v>
      </c>
      <c r="CT188" s="161"/>
      <c r="CU188" s="113" t="e">
        <f>CU247+CU262</f>
        <v>#REF!</v>
      </c>
      <c r="CV188" s="114" t="e">
        <f>ROUNDDOWN(CV247+CV262,0)</f>
        <v>#REF!</v>
      </c>
      <c r="CW188" s="115" t="e">
        <f>ROUNDDOWN(CW247+CW262,0)</f>
        <v>#REF!</v>
      </c>
      <c r="CX188" s="426" t="e">
        <f>CX247+CX262</f>
        <v>#REF!</v>
      </c>
      <c r="CY188" s="461" t="e">
        <f>ROUNDDOWN(CY247+CY262,0)</f>
        <v>#REF!</v>
      </c>
      <c r="CZ188" s="427" t="e">
        <f>ROUNDDOWN(CZ247+CZ262,0)</f>
        <v>#REF!</v>
      </c>
      <c r="DA188" s="324" t="e">
        <f>DD188*0.0258</f>
        <v>#REF!</v>
      </c>
      <c r="DB188" s="325" t="e">
        <f>DG188*0.0258</f>
        <v>#REF!</v>
      </c>
      <c r="DC188" s="161"/>
      <c r="DD188" s="113" t="e">
        <f>DD247+DD262</f>
        <v>#REF!</v>
      </c>
      <c r="DE188" s="114" t="e">
        <f>ROUNDDOWN(DE247+DE262,0)</f>
        <v>#REF!</v>
      </c>
      <c r="DF188" s="115" t="e">
        <f>ROUNDDOWN(DF247+DF262,0)</f>
        <v>#REF!</v>
      </c>
      <c r="DG188" s="426" t="e">
        <f>DG247+DG262</f>
        <v>#REF!</v>
      </c>
      <c r="DH188" s="461" t="e">
        <f>ROUNDDOWN(DH247+DH262,0)</f>
        <v>#REF!</v>
      </c>
      <c r="DI188" s="427" t="e">
        <f>ROUNDDOWN(DI247+DI262,0)</f>
        <v>#REF!</v>
      </c>
      <c r="DJ188" s="323" t="e">
        <f>DM188*0.0258</f>
        <v>#REF!</v>
      </c>
      <c r="DK188" s="110"/>
      <c r="DL188" s="127"/>
      <c r="DM188" s="115" t="e">
        <f>DM247+DM262</f>
        <v>#REF!</v>
      </c>
      <c r="DN188" s="114" t="e">
        <f>ROUNDDOWN(DN247+DN262,0)</f>
        <v>#REF!</v>
      </c>
      <c r="DO188" s="114" t="e">
        <f>ROUNDDOWN(DO247+DO262,0)</f>
        <v>#REF!</v>
      </c>
      <c r="DP188" s="324" t="e">
        <f>DS188*0.0258</f>
        <v>#REF!</v>
      </c>
      <c r="DQ188" s="325" t="e">
        <f>DV188*0.0258</f>
        <v>#REF!</v>
      </c>
      <c r="DR188" s="161"/>
      <c r="DS188" s="113" t="e">
        <f>DS247+DS262</f>
        <v>#REF!</v>
      </c>
      <c r="DT188" s="114" t="e">
        <f>ROUNDDOWN(DT247+DT262,0)</f>
        <v>#REF!</v>
      </c>
      <c r="DU188" s="115" t="e">
        <f>ROUNDDOWN(DU247+DU262,0)</f>
        <v>#REF!</v>
      </c>
      <c r="DV188" s="426" t="e">
        <f>DV247+DV262</f>
        <v>#REF!</v>
      </c>
      <c r="DW188" s="461" t="e">
        <f>ROUNDDOWN(DW247+DW262,0)</f>
        <v>#REF!</v>
      </c>
      <c r="DX188" s="427" t="e">
        <f>ROUNDDOWN(DX247+DX262,0)</f>
        <v>#REF!</v>
      </c>
      <c r="DY188" s="324" t="e">
        <f>EB188*0.0258</f>
        <v>#REF!</v>
      </c>
      <c r="DZ188" s="325" t="e">
        <f>EE188*0.0258</f>
        <v>#REF!</v>
      </c>
      <c r="EA188" s="161"/>
      <c r="EB188" s="113" t="e">
        <f>EB247+EB262</f>
        <v>#REF!</v>
      </c>
      <c r="EC188" s="114" t="e">
        <f>ROUNDDOWN(EC247+EC262,0)</f>
        <v>#REF!</v>
      </c>
      <c r="ED188" s="115" t="e">
        <f>ROUNDDOWN(ED247+ED262,0)</f>
        <v>#REF!</v>
      </c>
      <c r="EE188" s="426" t="e">
        <f>EE247+EE262</f>
        <v>#REF!</v>
      </c>
      <c r="EF188" s="461" t="e">
        <f>ROUNDDOWN(EF247+EF262,0)</f>
        <v>#REF!</v>
      </c>
      <c r="EG188" s="427" t="e">
        <f>ROUNDDOWN(EG247+EG262,0)</f>
        <v>#REF!</v>
      </c>
      <c r="EH188" s="324" t="e">
        <f>EK188*0.0258</f>
        <v>#REF!</v>
      </c>
      <c r="EI188" s="325" t="e">
        <f>EN188*0.0258</f>
        <v>#REF!</v>
      </c>
      <c r="EJ188" s="161"/>
      <c r="EK188" s="113" t="e">
        <f>EK247+EK262</f>
        <v>#REF!</v>
      </c>
      <c r="EL188" s="114" t="e">
        <f>ROUNDDOWN(EL247+EL262,0)</f>
        <v>#REF!</v>
      </c>
      <c r="EM188" s="115" t="e">
        <f>ROUNDDOWN(EM247+EM262,0)</f>
        <v>#REF!</v>
      </c>
      <c r="EN188" s="426" t="e">
        <f>EN247+EN262</f>
        <v>#REF!</v>
      </c>
      <c r="EO188" s="461" t="e">
        <f>ROUNDDOWN(EO247+EO262,0)</f>
        <v>#REF!</v>
      </c>
      <c r="EP188" s="427" t="e">
        <f>ROUNDDOWN(EP247+EP262,0)</f>
        <v>#REF!</v>
      </c>
      <c r="EQ188" s="323" t="e">
        <f>ET188*0.0258</f>
        <v>#REF!</v>
      </c>
      <c r="ER188" s="110"/>
      <c r="ES188" s="127"/>
      <c r="ET188" s="115" t="e">
        <f>ET247+ET262</f>
        <v>#REF!</v>
      </c>
      <c r="EU188" s="114" t="e">
        <f>ROUNDDOWN(EU247+EU262,0)</f>
        <v>#REF!</v>
      </c>
      <c r="EV188" s="114" t="e">
        <f>ROUNDDOWN(EV247+EV262,0)</f>
        <v>#REF!</v>
      </c>
      <c r="EW188" s="324" t="e">
        <f>EZ188*0.0258</f>
        <v>#REF!</v>
      </c>
      <c r="EX188" s="325" t="e">
        <f>FC188*0.0258</f>
        <v>#REF!</v>
      </c>
      <c r="EY188" s="161"/>
      <c r="EZ188" s="113" t="e">
        <f>EZ247+EZ262</f>
        <v>#REF!</v>
      </c>
      <c r="FA188" s="114" t="e">
        <f>ROUNDDOWN(FA247+FA262,0)</f>
        <v>#REF!</v>
      </c>
      <c r="FB188" s="115" t="e">
        <f>ROUNDDOWN(FB247+FB262,0)</f>
        <v>#REF!</v>
      </c>
      <c r="FC188" s="426" t="e">
        <f>FC247+FC262</f>
        <v>#REF!</v>
      </c>
      <c r="FD188" s="461" t="e">
        <f>ROUNDDOWN(FD247+FD262,0)</f>
        <v>#REF!</v>
      </c>
      <c r="FE188" s="427" t="e">
        <f>ROUNDDOWN(FE247+FE262,0)</f>
        <v>#REF!</v>
      </c>
      <c r="FF188" s="324" t="e">
        <f>FI188*0.0258</f>
        <v>#REF!</v>
      </c>
      <c r="FG188" s="325" t="e">
        <f>FL188*0.0258</f>
        <v>#REF!</v>
      </c>
      <c r="FH188" s="161"/>
      <c r="FI188" s="113" t="e">
        <f>FI247+FI262</f>
        <v>#REF!</v>
      </c>
      <c r="FJ188" s="114" t="e">
        <f>ROUNDDOWN(FJ247+FJ262,0)</f>
        <v>#REF!</v>
      </c>
      <c r="FK188" s="115" t="e">
        <f>ROUNDDOWN(FK247+FK262,0)</f>
        <v>#REF!</v>
      </c>
      <c r="FL188" s="426" t="e">
        <f>FL247+FL262</f>
        <v>#REF!</v>
      </c>
      <c r="FM188" s="461" t="e">
        <f>ROUNDDOWN(FM247+FM262,0)</f>
        <v>#REF!</v>
      </c>
      <c r="FN188" s="427" t="e">
        <f>ROUNDDOWN(FN247+FN262,0)</f>
        <v>#REF!</v>
      </c>
      <c r="FO188" s="324" t="e">
        <f>FR188*0.0258</f>
        <v>#REF!</v>
      </c>
      <c r="FP188" s="325" t="e">
        <f>FU188*0.0258</f>
        <v>#REF!</v>
      </c>
      <c r="FQ188" s="161"/>
      <c r="FR188" s="113" t="e">
        <f>FR247+FR262</f>
        <v>#REF!</v>
      </c>
      <c r="FS188" s="114" t="e">
        <f>ROUNDDOWN(FS247+FS262,0)</f>
        <v>#REF!</v>
      </c>
      <c r="FT188" s="115" t="e">
        <f>ROUNDDOWN(FT247+FT262,0)</f>
        <v>#REF!</v>
      </c>
      <c r="FU188" s="426" t="e">
        <f>FU247+FU262</f>
        <v>#REF!</v>
      </c>
      <c r="FV188" s="461" t="e">
        <f>ROUNDDOWN(FV247+FV262,0)</f>
        <v>#REF!</v>
      </c>
      <c r="FW188" s="465" t="e">
        <f>ROUNDDOWN(FW247+FW262,0)</f>
        <v>#REF!</v>
      </c>
    </row>
    <row r="189" spans="1:179" s="12" customFormat="1" ht="27">
      <c r="A189" s="382" t="s">
        <v>187</v>
      </c>
      <c r="B189" s="711"/>
      <c r="C189" s="788"/>
      <c r="D189" s="20" t="s">
        <v>144</v>
      </c>
      <c r="E189" s="13" t="s">
        <v>182</v>
      </c>
      <c r="F189" s="14" t="s">
        <v>291</v>
      </c>
      <c r="G189" s="13" t="s">
        <v>181</v>
      </c>
      <c r="H189" s="14" t="s">
        <v>180</v>
      </c>
      <c r="I189" s="107" t="s">
        <v>1100</v>
      </c>
      <c r="J189" s="107" t="s">
        <v>13</v>
      </c>
      <c r="K189" s="466" t="s">
        <v>180</v>
      </c>
      <c r="L189" s="429" t="s">
        <v>1100</v>
      </c>
      <c r="M189" s="452" t="s">
        <v>13</v>
      </c>
      <c r="N189" s="123"/>
      <c r="O189" s="130" t="s">
        <v>182</v>
      </c>
      <c r="P189" s="14" t="s">
        <v>291</v>
      </c>
      <c r="Q189" s="13" t="s">
        <v>181</v>
      </c>
      <c r="R189" s="14" t="s">
        <v>180</v>
      </c>
      <c r="S189" s="107" t="s">
        <v>1100</v>
      </c>
      <c r="T189" s="107" t="s">
        <v>13</v>
      </c>
      <c r="U189" s="13" t="s">
        <v>182</v>
      </c>
      <c r="V189" s="14" t="s">
        <v>291</v>
      </c>
      <c r="W189" s="13" t="s">
        <v>181</v>
      </c>
      <c r="X189" s="14" t="s">
        <v>180</v>
      </c>
      <c r="Y189" s="107" t="s">
        <v>1100</v>
      </c>
      <c r="Z189" s="107" t="s">
        <v>13</v>
      </c>
      <c r="AA189" s="428" t="s">
        <v>180</v>
      </c>
      <c r="AB189" s="429" t="s">
        <v>1100</v>
      </c>
      <c r="AC189" s="429" t="s">
        <v>13</v>
      </c>
      <c r="AD189" s="13" t="s">
        <v>182</v>
      </c>
      <c r="AE189" s="14" t="s">
        <v>291</v>
      </c>
      <c r="AF189" s="13" t="s">
        <v>181</v>
      </c>
      <c r="AG189" s="14" t="s">
        <v>180</v>
      </c>
      <c r="AH189" s="107" t="s">
        <v>1100</v>
      </c>
      <c r="AI189" s="107" t="s">
        <v>13</v>
      </c>
      <c r="AJ189" s="428" t="s">
        <v>180</v>
      </c>
      <c r="AK189" s="429" t="s">
        <v>1100</v>
      </c>
      <c r="AL189" s="429" t="s">
        <v>13</v>
      </c>
      <c r="AM189" s="13" t="s">
        <v>182</v>
      </c>
      <c r="AN189" s="14" t="s">
        <v>291</v>
      </c>
      <c r="AO189" s="13" t="s">
        <v>181</v>
      </c>
      <c r="AP189" s="14" t="s">
        <v>180</v>
      </c>
      <c r="AQ189" s="107" t="s">
        <v>1100</v>
      </c>
      <c r="AR189" s="107" t="s">
        <v>13</v>
      </c>
      <c r="AS189" s="428" t="s">
        <v>180</v>
      </c>
      <c r="AT189" s="429" t="s">
        <v>1100</v>
      </c>
      <c r="AU189" s="429" t="s">
        <v>13</v>
      </c>
      <c r="AV189" s="162" t="s">
        <v>182</v>
      </c>
      <c r="AW189" s="14" t="s">
        <v>291</v>
      </c>
      <c r="AX189" s="13" t="s">
        <v>181</v>
      </c>
      <c r="AY189" s="14" t="s">
        <v>180</v>
      </c>
      <c r="AZ189" s="107" t="s">
        <v>1100</v>
      </c>
      <c r="BA189" s="107" t="s">
        <v>13</v>
      </c>
      <c r="BB189" s="13" t="s">
        <v>182</v>
      </c>
      <c r="BC189" s="14" t="s">
        <v>291</v>
      </c>
      <c r="BD189" s="13" t="s">
        <v>181</v>
      </c>
      <c r="BE189" s="14" t="s">
        <v>180</v>
      </c>
      <c r="BF189" s="107" t="s">
        <v>1100</v>
      </c>
      <c r="BG189" s="107" t="s">
        <v>13</v>
      </c>
      <c r="BH189" s="428" t="s">
        <v>180</v>
      </c>
      <c r="BI189" s="429" t="s">
        <v>1100</v>
      </c>
      <c r="BJ189" s="429" t="s">
        <v>13</v>
      </c>
      <c r="BK189" s="13" t="s">
        <v>182</v>
      </c>
      <c r="BL189" s="14" t="s">
        <v>291</v>
      </c>
      <c r="BM189" s="13" t="s">
        <v>181</v>
      </c>
      <c r="BN189" s="14" t="s">
        <v>180</v>
      </c>
      <c r="BO189" s="107" t="s">
        <v>1100</v>
      </c>
      <c r="BP189" s="107" t="s">
        <v>13</v>
      </c>
      <c r="BQ189" s="428" t="s">
        <v>180</v>
      </c>
      <c r="BR189" s="429" t="s">
        <v>1100</v>
      </c>
      <c r="BS189" s="429" t="s">
        <v>13</v>
      </c>
      <c r="BT189" s="13" t="s">
        <v>182</v>
      </c>
      <c r="BU189" s="14" t="s">
        <v>291</v>
      </c>
      <c r="BV189" s="13" t="s">
        <v>181</v>
      </c>
      <c r="BW189" s="14" t="s">
        <v>180</v>
      </c>
      <c r="BX189" s="107" t="s">
        <v>1100</v>
      </c>
      <c r="BY189" s="107" t="s">
        <v>13</v>
      </c>
      <c r="BZ189" s="428" t="s">
        <v>180</v>
      </c>
      <c r="CA189" s="429" t="s">
        <v>1100</v>
      </c>
      <c r="CB189" s="466" t="s">
        <v>13</v>
      </c>
      <c r="CC189" s="130" t="s">
        <v>182</v>
      </c>
      <c r="CD189" s="14" t="s">
        <v>291</v>
      </c>
      <c r="CE189" s="13" t="s">
        <v>181</v>
      </c>
      <c r="CF189" s="14" t="s">
        <v>180</v>
      </c>
      <c r="CG189" s="107" t="s">
        <v>1100</v>
      </c>
      <c r="CH189" s="107" t="s">
        <v>13</v>
      </c>
      <c r="CI189" s="13" t="s">
        <v>182</v>
      </c>
      <c r="CJ189" s="14" t="s">
        <v>291</v>
      </c>
      <c r="CK189" s="13" t="s">
        <v>181</v>
      </c>
      <c r="CL189" s="14" t="s">
        <v>180</v>
      </c>
      <c r="CM189" s="107" t="s">
        <v>1100</v>
      </c>
      <c r="CN189" s="107" t="s">
        <v>13</v>
      </c>
      <c r="CO189" s="428" t="s">
        <v>180</v>
      </c>
      <c r="CP189" s="429" t="s">
        <v>1100</v>
      </c>
      <c r="CQ189" s="429" t="s">
        <v>13</v>
      </c>
      <c r="CR189" s="13" t="s">
        <v>182</v>
      </c>
      <c r="CS189" s="14" t="s">
        <v>291</v>
      </c>
      <c r="CT189" s="13" t="s">
        <v>181</v>
      </c>
      <c r="CU189" s="14" t="s">
        <v>180</v>
      </c>
      <c r="CV189" s="49" t="s">
        <v>1100</v>
      </c>
      <c r="CW189" s="107" t="s">
        <v>13</v>
      </c>
      <c r="CX189" s="428" t="s">
        <v>180</v>
      </c>
      <c r="CY189" s="429" t="s">
        <v>1100</v>
      </c>
      <c r="CZ189" s="466" t="s">
        <v>13</v>
      </c>
      <c r="DA189" s="50" t="s">
        <v>182</v>
      </c>
      <c r="DB189" s="14" t="s">
        <v>291</v>
      </c>
      <c r="DC189" s="13" t="s">
        <v>181</v>
      </c>
      <c r="DD189" s="14" t="s">
        <v>180</v>
      </c>
      <c r="DE189" s="107" t="s">
        <v>1100</v>
      </c>
      <c r="DF189" s="107" t="s">
        <v>13</v>
      </c>
      <c r="DG189" s="428" t="s">
        <v>180</v>
      </c>
      <c r="DH189" s="429" t="s">
        <v>1100</v>
      </c>
      <c r="DI189" s="429" t="s">
        <v>13</v>
      </c>
      <c r="DJ189" s="130" t="s">
        <v>182</v>
      </c>
      <c r="DK189" s="14" t="s">
        <v>291</v>
      </c>
      <c r="DL189" s="13" t="s">
        <v>181</v>
      </c>
      <c r="DM189" s="14" t="s">
        <v>180</v>
      </c>
      <c r="DN189" s="107" t="s">
        <v>1100</v>
      </c>
      <c r="DO189" s="107" t="s">
        <v>13</v>
      </c>
      <c r="DP189" s="13" t="s">
        <v>182</v>
      </c>
      <c r="DQ189" s="14" t="s">
        <v>291</v>
      </c>
      <c r="DR189" s="13" t="s">
        <v>181</v>
      </c>
      <c r="DS189" s="14" t="s">
        <v>180</v>
      </c>
      <c r="DT189" s="107" t="s">
        <v>1100</v>
      </c>
      <c r="DU189" s="107" t="s">
        <v>13</v>
      </c>
      <c r="DV189" s="428" t="s">
        <v>180</v>
      </c>
      <c r="DW189" s="429" t="s">
        <v>1100</v>
      </c>
      <c r="DX189" s="429" t="s">
        <v>13</v>
      </c>
      <c r="DY189" s="13" t="s">
        <v>182</v>
      </c>
      <c r="DZ189" s="14" t="s">
        <v>291</v>
      </c>
      <c r="EA189" s="13" t="s">
        <v>181</v>
      </c>
      <c r="EB189" s="14" t="s">
        <v>180</v>
      </c>
      <c r="EC189" s="107" t="s">
        <v>1100</v>
      </c>
      <c r="ED189" s="107" t="s">
        <v>13</v>
      </c>
      <c r="EE189" s="428" t="s">
        <v>180</v>
      </c>
      <c r="EF189" s="429" t="s">
        <v>1100</v>
      </c>
      <c r="EG189" s="429" t="s">
        <v>13</v>
      </c>
      <c r="EH189" s="13" t="s">
        <v>182</v>
      </c>
      <c r="EI189" s="14" t="s">
        <v>291</v>
      </c>
      <c r="EJ189" s="13" t="s">
        <v>181</v>
      </c>
      <c r="EK189" s="14" t="s">
        <v>180</v>
      </c>
      <c r="EL189" s="107" t="s">
        <v>1100</v>
      </c>
      <c r="EM189" s="107" t="s">
        <v>13</v>
      </c>
      <c r="EN189" s="428" t="s">
        <v>180</v>
      </c>
      <c r="EO189" s="429" t="s">
        <v>1100</v>
      </c>
      <c r="EP189" s="466" t="s">
        <v>13</v>
      </c>
      <c r="EQ189" s="130" t="s">
        <v>182</v>
      </c>
      <c r="ER189" s="14" t="s">
        <v>291</v>
      </c>
      <c r="ES189" s="13" t="s">
        <v>181</v>
      </c>
      <c r="ET189" s="14" t="s">
        <v>180</v>
      </c>
      <c r="EU189" s="107" t="s">
        <v>1100</v>
      </c>
      <c r="EV189" s="107" t="s">
        <v>13</v>
      </c>
      <c r="EW189" s="13" t="s">
        <v>182</v>
      </c>
      <c r="EX189" s="14" t="s">
        <v>291</v>
      </c>
      <c r="EY189" s="13" t="s">
        <v>181</v>
      </c>
      <c r="EZ189" s="14" t="s">
        <v>180</v>
      </c>
      <c r="FA189" s="107" t="s">
        <v>1100</v>
      </c>
      <c r="FB189" s="107" t="s">
        <v>13</v>
      </c>
      <c r="FC189" s="428" t="s">
        <v>180</v>
      </c>
      <c r="FD189" s="429" t="s">
        <v>1100</v>
      </c>
      <c r="FE189" s="429" t="s">
        <v>13</v>
      </c>
      <c r="FF189" s="13" t="s">
        <v>182</v>
      </c>
      <c r="FG189" s="14" t="s">
        <v>291</v>
      </c>
      <c r="FH189" s="13" t="s">
        <v>181</v>
      </c>
      <c r="FI189" s="14" t="s">
        <v>180</v>
      </c>
      <c r="FJ189" s="107" t="s">
        <v>1100</v>
      </c>
      <c r="FK189" s="107" t="s">
        <v>13</v>
      </c>
      <c r="FL189" s="428" t="s">
        <v>180</v>
      </c>
      <c r="FM189" s="429" t="s">
        <v>1100</v>
      </c>
      <c r="FN189" s="429" t="s">
        <v>13</v>
      </c>
      <c r="FO189" s="13" t="s">
        <v>182</v>
      </c>
      <c r="FP189" s="14" t="s">
        <v>291</v>
      </c>
      <c r="FQ189" s="13" t="s">
        <v>181</v>
      </c>
      <c r="FR189" s="14" t="s">
        <v>180</v>
      </c>
      <c r="FS189" s="107" t="s">
        <v>1100</v>
      </c>
      <c r="FT189" s="107" t="s">
        <v>13</v>
      </c>
      <c r="FU189" s="428" t="s">
        <v>180</v>
      </c>
      <c r="FV189" s="429" t="s">
        <v>1100</v>
      </c>
      <c r="FW189" s="452" t="s">
        <v>13</v>
      </c>
    </row>
    <row r="190" spans="1:179" s="12" customFormat="1" ht="13.5" customHeight="1">
      <c r="A190" s="874" t="s">
        <v>964</v>
      </c>
      <c r="B190" s="329" t="s">
        <v>67</v>
      </c>
      <c r="C190" s="330"/>
      <c r="D190" s="331" t="s">
        <v>145</v>
      </c>
      <c r="E190" s="259" t="e">
        <f t="shared" ref="E190:E221" si="1148">AD10+BK10+CR10+DY10+FF10+AD100+BK100+CR100+DY100+FF100+AD190+BK190+CR190+DY190+FF190+AD280+BK280+CR280+DY280+FF280</f>
        <v>#REF!</v>
      </c>
      <c r="F190" s="260" t="e">
        <f t="shared" ref="F190:F221" si="1149">AE10+BL10+CS10+DZ10+FG10+AE100+BL100+CS100+DZ100+FG100+AE190+BL190+CS190+DZ190+FG190+AE280+BL280+CS280+DZ280+FG280</f>
        <v>#REF!</v>
      </c>
      <c r="G190" s="260" t="e">
        <f t="shared" ref="G190:G221" si="1150">AF10+BM10+CT10+EA10+FH10+AF100+BM100+CT100+EA100+FH100+AF190+BM190+CT190+EA190+FH190+AF280+BM280+CT280+EA280+FH280</f>
        <v>#REF!</v>
      </c>
      <c r="H190" s="260" t="e">
        <f t="shared" ref="H190:H221" si="1151">AG10+BN10+CU10+EB10+FI10+AG100+BN100+CU100+EB100+FI100+AG190+BN190+CU190+EB190+FI190+AG280+BN280+CU280+EB280+FI280</f>
        <v>#REF!</v>
      </c>
      <c r="I190" s="260" t="e">
        <f t="shared" ref="I190:I221" si="1152">AH10+BO10+CV10+EC10+FJ10+AH100+BO100+CV100+EC100+FJ100+AH190+BO190+CV190+EC190+FJ190+AH280+BO280+CV280+EC280+FJ280</f>
        <v>#REF!</v>
      </c>
      <c r="J190" s="260" t="e">
        <f t="shared" ref="J190:J221" si="1153">AI10+BP10+CW10+ED10+FK10+AI100+BP100+CW100+ED100+FK100+AI190+BP190+CW190+ED190+FK190+AI280+BP280+CW280+ED280+FK280</f>
        <v>#REF!</v>
      </c>
      <c r="K190" s="471" t="e">
        <f t="shared" ref="K190:K221" si="1154">AJ10+BQ10+CX10+EE10+FL10+AJ100+BQ100+CX100+EE100+FL100+AJ190+BQ190+CX190+EE190+FL190+AJ280+BQ280+CX280+EE280+FL280</f>
        <v>#REF!</v>
      </c>
      <c r="L190" s="472" t="e">
        <f t="shared" ref="L190:L221" si="1155">AK10+BR10+CY10+EF10+FM10+AK100+BR100+CY100+EF100+FM100+AK190+BR190+CY190+EF190+FM190+AK280+BR280+CY280+EF280+FM280</f>
        <v>#REF!</v>
      </c>
      <c r="M190" s="738" t="e">
        <f t="shared" ref="M190:M221" si="1156">AL10+BS10+CZ10+EG10+FN10+AL100+BS100+CZ100+EG100+FN100+AL190+BS190+CZ190+EG190+FN190+AL280+BS280+CZ280+EG280+FN280</f>
        <v>#REF!</v>
      </c>
      <c r="N190" s="148"/>
      <c r="O190" s="134" t="e">
        <f>#REF!</f>
        <v>#REF!</v>
      </c>
      <c r="P190" s="135" t="e">
        <f>#REF!</f>
        <v>#REF!</v>
      </c>
      <c r="Q190" s="202" t="e">
        <f>O190-P190</f>
        <v>#REF!</v>
      </c>
      <c r="R190" s="202" t="e">
        <f>O190*#REF!</f>
        <v>#REF!</v>
      </c>
      <c r="S190" s="203" t="e">
        <f>Q190*#REF!</f>
        <v>#REF!</v>
      </c>
      <c r="T190" s="203" t="e">
        <f>S190</f>
        <v>#REF!</v>
      </c>
      <c r="U190" s="135" t="e">
        <f>#REF!</f>
        <v>#REF!</v>
      </c>
      <c r="V190" s="135" t="e">
        <f>#REF!</f>
        <v>#REF!</v>
      </c>
      <c r="W190" s="202" t="e">
        <f t="shared" ref="W190:W245" si="1157">U190-V190</f>
        <v>#REF!</v>
      </c>
      <c r="X190" s="202" t="e">
        <f>U190*#REF!</f>
        <v>#REF!</v>
      </c>
      <c r="Y190" s="203" t="e">
        <f>W190*#REF!</f>
        <v>#REF!</v>
      </c>
      <c r="Z190" s="203" t="e">
        <f>Y190</f>
        <v>#REF!</v>
      </c>
      <c r="AA190" s="430" t="e">
        <f>U190*#REF!</f>
        <v>#REF!</v>
      </c>
      <c r="AB190" s="431" t="e">
        <f>W190*#REF!</f>
        <v>#REF!</v>
      </c>
      <c r="AC190" s="431" t="e">
        <f>AB190</f>
        <v>#REF!</v>
      </c>
      <c r="AD190" s="135" t="e">
        <f>#REF!</f>
        <v>#REF!</v>
      </c>
      <c r="AE190" s="135" t="e">
        <f>#REF!</f>
        <v>#REF!</v>
      </c>
      <c r="AF190" s="202" t="e">
        <f>AD190-AE190</f>
        <v>#REF!</v>
      </c>
      <c r="AG190" s="202" t="e">
        <f>AD190*#REF!</f>
        <v>#REF!</v>
      </c>
      <c r="AH190" s="203" t="e">
        <f>AF190*#REF!</f>
        <v>#REF!</v>
      </c>
      <c r="AI190" s="203" t="e">
        <f>AH190</f>
        <v>#REF!</v>
      </c>
      <c r="AJ190" s="430" t="e">
        <f>AD190*#REF!</f>
        <v>#REF!</v>
      </c>
      <c r="AK190" s="431" t="e">
        <f>AF190*#REF!</f>
        <v>#REF!</v>
      </c>
      <c r="AL190" s="431" t="e">
        <f>AK190</f>
        <v>#REF!</v>
      </c>
      <c r="AM190" s="135" t="e">
        <f>#REF!</f>
        <v>#REF!</v>
      </c>
      <c r="AN190" s="135" t="e">
        <f>#REF!</f>
        <v>#REF!</v>
      </c>
      <c r="AO190" s="202" t="e">
        <f>AM190-AN190</f>
        <v>#REF!</v>
      </c>
      <c r="AP190" s="202" t="e">
        <f>AM190*#REF!</f>
        <v>#REF!</v>
      </c>
      <c r="AQ190" s="202" t="e">
        <f>AO190*#REF!</f>
        <v>#REF!</v>
      </c>
      <c r="AR190" s="203" t="e">
        <f>AQ190</f>
        <v>#REF!</v>
      </c>
      <c r="AS190" s="430" t="e">
        <f>AM190*#REF!</f>
        <v>#REF!</v>
      </c>
      <c r="AT190" s="431" t="e">
        <f>AO190*#REF!</f>
        <v>#REF!</v>
      </c>
      <c r="AU190" s="431" t="e">
        <f>AT190</f>
        <v>#REF!</v>
      </c>
      <c r="AV190" s="134" t="e">
        <f>#REF!</f>
        <v>#REF!</v>
      </c>
      <c r="AW190" s="135" t="e">
        <f>#REF!</f>
        <v>#REF!</v>
      </c>
      <c r="AX190" s="202" t="e">
        <f>AV190-AW190</f>
        <v>#REF!</v>
      </c>
      <c r="AY190" s="202" t="e">
        <f>AV190*#REF!</f>
        <v>#REF!</v>
      </c>
      <c r="AZ190" s="203" t="e">
        <f>AX190*#REF!</f>
        <v>#REF!</v>
      </c>
      <c r="BA190" s="203" t="e">
        <f>AZ190</f>
        <v>#REF!</v>
      </c>
      <c r="BB190" s="135" t="e">
        <f>#REF!</f>
        <v>#REF!</v>
      </c>
      <c r="BC190" s="135" t="e">
        <f>#REF!</f>
        <v>#REF!</v>
      </c>
      <c r="BD190" s="202" t="e">
        <f t="shared" ref="BD190:BD196" si="1158">BB190-BC190</f>
        <v>#REF!</v>
      </c>
      <c r="BE190" s="202" t="e">
        <f>BB190*#REF!</f>
        <v>#REF!</v>
      </c>
      <c r="BF190" s="203" t="e">
        <f>BD190*#REF!</f>
        <v>#REF!</v>
      </c>
      <c r="BG190" s="203" t="e">
        <f>BF190</f>
        <v>#REF!</v>
      </c>
      <c r="BH190" s="430" t="e">
        <f>BB190*#REF!</f>
        <v>#REF!</v>
      </c>
      <c r="BI190" s="431" t="e">
        <f>BD190*#REF!</f>
        <v>#REF!</v>
      </c>
      <c r="BJ190" s="431" t="e">
        <f>BI190</f>
        <v>#REF!</v>
      </c>
      <c r="BK190" s="135" t="e">
        <f>#REF!</f>
        <v>#REF!</v>
      </c>
      <c r="BL190" s="135" t="e">
        <f>#REF!</f>
        <v>#REF!</v>
      </c>
      <c r="BM190" s="202" t="e">
        <f>BK190-BL190</f>
        <v>#REF!</v>
      </c>
      <c r="BN190" s="202" t="e">
        <f>BK190*#REF!</f>
        <v>#REF!</v>
      </c>
      <c r="BO190" s="203" t="e">
        <f>BM190*#REF!</f>
        <v>#REF!</v>
      </c>
      <c r="BP190" s="203" t="e">
        <f>BO190</f>
        <v>#REF!</v>
      </c>
      <c r="BQ190" s="430" t="e">
        <f>BK190*#REF!</f>
        <v>#REF!</v>
      </c>
      <c r="BR190" s="431" t="e">
        <f>BM190*#REF!</f>
        <v>#REF!</v>
      </c>
      <c r="BS190" s="431" t="e">
        <f>BR190</f>
        <v>#REF!</v>
      </c>
      <c r="BT190" s="135" t="e">
        <f>#REF!</f>
        <v>#REF!</v>
      </c>
      <c r="BU190" s="135" t="e">
        <f>#REF!</f>
        <v>#REF!</v>
      </c>
      <c r="BV190" s="202" t="e">
        <f>BT190-BU190</f>
        <v>#REF!</v>
      </c>
      <c r="BW190" s="202" t="e">
        <f>BT190*#REF!</f>
        <v>#REF!</v>
      </c>
      <c r="BX190" s="202" t="e">
        <f>BV190*#REF!</f>
        <v>#REF!</v>
      </c>
      <c r="BY190" s="203" t="e">
        <f>BX190</f>
        <v>#REF!</v>
      </c>
      <c r="BZ190" s="430" t="e">
        <f>BT190*#REF!</f>
        <v>#REF!</v>
      </c>
      <c r="CA190" s="431" t="e">
        <f>BV190*#REF!</f>
        <v>#REF!</v>
      </c>
      <c r="CB190" s="467" t="e">
        <f>CA190</f>
        <v>#REF!</v>
      </c>
      <c r="CC190" s="135" t="e">
        <f>#REF!</f>
        <v>#REF!</v>
      </c>
      <c r="CD190" s="135" t="e">
        <f>#REF!</f>
        <v>#REF!</v>
      </c>
      <c r="CE190" s="202" t="e">
        <f>CC190-CD190</f>
        <v>#REF!</v>
      </c>
      <c r="CF190" s="202" t="e">
        <f>CC190*#REF!</f>
        <v>#REF!</v>
      </c>
      <c r="CG190" s="203" t="e">
        <f>CE190*#REF!</f>
        <v>#REF!</v>
      </c>
      <c r="CH190" s="203" t="e">
        <f>CG190</f>
        <v>#REF!</v>
      </c>
      <c r="CI190" s="135" t="e">
        <f>#REF!</f>
        <v>#REF!</v>
      </c>
      <c r="CJ190" s="135" t="e">
        <f>#REF!</f>
        <v>#REF!</v>
      </c>
      <c r="CK190" s="202" t="e">
        <f t="shared" ref="CK190:CK196" si="1159">CI190-CJ190</f>
        <v>#REF!</v>
      </c>
      <c r="CL190" s="202" t="e">
        <f>CI190*#REF!</f>
        <v>#REF!</v>
      </c>
      <c r="CM190" s="203" t="e">
        <f>CK190*#REF!</f>
        <v>#REF!</v>
      </c>
      <c r="CN190" s="203" t="e">
        <f>CM190</f>
        <v>#REF!</v>
      </c>
      <c r="CO190" s="430" t="e">
        <f>CI190*#REF!</f>
        <v>#REF!</v>
      </c>
      <c r="CP190" s="431" t="e">
        <f>CK190*#REF!</f>
        <v>#REF!</v>
      </c>
      <c r="CQ190" s="431" t="e">
        <f>CP190</f>
        <v>#REF!</v>
      </c>
      <c r="CR190" s="135" t="e">
        <f>#REF!</f>
        <v>#REF!</v>
      </c>
      <c r="CS190" s="135" t="e">
        <f>#REF!</f>
        <v>#REF!</v>
      </c>
      <c r="CT190" s="202" t="e">
        <f>CR190-CS190</f>
        <v>#REF!</v>
      </c>
      <c r="CU190" s="202" t="e">
        <f>CR190*#REF!</f>
        <v>#REF!</v>
      </c>
      <c r="CV190" s="203" t="e">
        <f>CT190*#REF!</f>
        <v>#REF!</v>
      </c>
      <c r="CW190" s="203" t="e">
        <f>CV190</f>
        <v>#REF!</v>
      </c>
      <c r="CX190" s="430" t="e">
        <f>CR190*#REF!</f>
        <v>#REF!</v>
      </c>
      <c r="CY190" s="431" t="e">
        <f>CT190*#REF!</f>
        <v>#REF!</v>
      </c>
      <c r="CZ190" s="467" t="e">
        <f>CY190</f>
        <v>#REF!</v>
      </c>
      <c r="DA190" s="135" t="e">
        <f>#REF!</f>
        <v>#REF!</v>
      </c>
      <c r="DB190" s="135" t="e">
        <f>#REF!</f>
        <v>#REF!</v>
      </c>
      <c r="DC190" s="202" t="e">
        <f>DA190-DB190</f>
        <v>#REF!</v>
      </c>
      <c r="DD190" s="202" t="e">
        <f>DA190*#REF!</f>
        <v>#REF!</v>
      </c>
      <c r="DE190" s="202" t="e">
        <f>DC190*#REF!</f>
        <v>#REF!</v>
      </c>
      <c r="DF190" s="203" t="e">
        <f>DE190</f>
        <v>#REF!</v>
      </c>
      <c r="DG190" s="430" t="e">
        <f>DA190*#REF!</f>
        <v>#REF!</v>
      </c>
      <c r="DH190" s="431" t="e">
        <f>DC190*#REF!</f>
        <v>#REF!</v>
      </c>
      <c r="DI190" s="431" t="e">
        <f>DH190</f>
        <v>#REF!</v>
      </c>
      <c r="DJ190" s="134" t="e">
        <f>#REF!</f>
        <v>#REF!</v>
      </c>
      <c r="DK190" s="135" t="e">
        <f>#REF!</f>
        <v>#REF!</v>
      </c>
      <c r="DL190" s="202" t="e">
        <f>DJ190-DK190</f>
        <v>#REF!</v>
      </c>
      <c r="DM190" s="202" t="e">
        <f>DJ190*#REF!</f>
        <v>#REF!</v>
      </c>
      <c r="DN190" s="203" t="e">
        <f>DL190*#REF!</f>
        <v>#REF!</v>
      </c>
      <c r="DO190" s="203" t="e">
        <f>DN190</f>
        <v>#REF!</v>
      </c>
      <c r="DP190" s="135" t="e">
        <f>#REF!</f>
        <v>#REF!</v>
      </c>
      <c r="DQ190" s="135" t="e">
        <f>#REF!</f>
        <v>#REF!</v>
      </c>
      <c r="DR190" s="202" t="e">
        <f t="shared" ref="DR190:DR196" si="1160">DP190-DQ190</f>
        <v>#REF!</v>
      </c>
      <c r="DS190" s="202" t="e">
        <f>DP190*#REF!</f>
        <v>#REF!</v>
      </c>
      <c r="DT190" s="203" t="e">
        <f>DR190*#REF!</f>
        <v>#REF!</v>
      </c>
      <c r="DU190" s="203" t="e">
        <f>DT190</f>
        <v>#REF!</v>
      </c>
      <c r="DV190" s="430" t="e">
        <f>DP190*#REF!</f>
        <v>#REF!</v>
      </c>
      <c r="DW190" s="431" t="e">
        <f>DR190*#REF!</f>
        <v>#REF!</v>
      </c>
      <c r="DX190" s="431" t="e">
        <f>DW190</f>
        <v>#REF!</v>
      </c>
      <c r="DY190" s="135" t="e">
        <f>#REF!</f>
        <v>#REF!</v>
      </c>
      <c r="DZ190" s="135" t="e">
        <f>#REF!</f>
        <v>#REF!</v>
      </c>
      <c r="EA190" s="202" t="e">
        <f>DY190-DZ190</f>
        <v>#REF!</v>
      </c>
      <c r="EB190" s="202" t="e">
        <f>DY190*#REF!</f>
        <v>#REF!</v>
      </c>
      <c r="EC190" s="203" t="e">
        <f>EA190*#REF!</f>
        <v>#REF!</v>
      </c>
      <c r="ED190" s="203" t="e">
        <f>EC190</f>
        <v>#REF!</v>
      </c>
      <c r="EE190" s="430" t="e">
        <f>DY190*#REF!</f>
        <v>#REF!</v>
      </c>
      <c r="EF190" s="431" t="e">
        <f>EA190*#REF!</f>
        <v>#REF!</v>
      </c>
      <c r="EG190" s="431" t="e">
        <f>EF190</f>
        <v>#REF!</v>
      </c>
      <c r="EH190" s="135" t="e">
        <f>#REF!</f>
        <v>#REF!</v>
      </c>
      <c r="EI190" s="135" t="e">
        <f>#REF!</f>
        <v>#REF!</v>
      </c>
      <c r="EJ190" s="202" t="e">
        <f>EH190-EI190</f>
        <v>#REF!</v>
      </c>
      <c r="EK190" s="202" t="e">
        <f>EH190*#REF!</f>
        <v>#REF!</v>
      </c>
      <c r="EL190" s="202" t="e">
        <f>EJ190*#REF!</f>
        <v>#REF!</v>
      </c>
      <c r="EM190" s="203" t="e">
        <f>EL190</f>
        <v>#REF!</v>
      </c>
      <c r="EN190" s="430" t="e">
        <f>EH190*#REF!</f>
        <v>#REF!</v>
      </c>
      <c r="EO190" s="431" t="e">
        <f>EJ190*#REF!</f>
        <v>#REF!</v>
      </c>
      <c r="EP190" s="467" t="e">
        <f>EO190</f>
        <v>#REF!</v>
      </c>
      <c r="EQ190" s="134" t="e">
        <f>#REF!</f>
        <v>#REF!</v>
      </c>
      <c r="ER190" s="135" t="e">
        <f>#REF!</f>
        <v>#REF!</v>
      </c>
      <c r="ES190" s="202" t="e">
        <f>EQ190-ER190</f>
        <v>#REF!</v>
      </c>
      <c r="ET190" s="202" t="e">
        <f>EQ190*#REF!</f>
        <v>#REF!</v>
      </c>
      <c r="EU190" s="203" t="e">
        <f>ES190*#REF!</f>
        <v>#REF!</v>
      </c>
      <c r="EV190" s="203" t="e">
        <f>EU190</f>
        <v>#REF!</v>
      </c>
      <c r="EW190" s="135" t="e">
        <f>#REF!</f>
        <v>#REF!</v>
      </c>
      <c r="EX190" s="135" t="e">
        <f>#REF!</f>
        <v>#REF!</v>
      </c>
      <c r="EY190" s="202" t="e">
        <f t="shared" ref="EY190:EY196" si="1161">EW190-EX190</f>
        <v>#REF!</v>
      </c>
      <c r="EZ190" s="202" t="e">
        <f>EW190*#REF!</f>
        <v>#REF!</v>
      </c>
      <c r="FA190" s="203" t="e">
        <f>EY190*#REF!</f>
        <v>#REF!</v>
      </c>
      <c r="FB190" s="203" t="e">
        <f>FA190</f>
        <v>#REF!</v>
      </c>
      <c r="FC190" s="430" t="e">
        <f>EW190*#REF!</f>
        <v>#REF!</v>
      </c>
      <c r="FD190" s="431" t="e">
        <f>EY190*#REF!</f>
        <v>#REF!</v>
      </c>
      <c r="FE190" s="431" t="e">
        <f>FD190</f>
        <v>#REF!</v>
      </c>
      <c r="FF190" s="135" t="e">
        <f>#REF!</f>
        <v>#REF!</v>
      </c>
      <c r="FG190" s="135" t="e">
        <f>#REF!</f>
        <v>#REF!</v>
      </c>
      <c r="FH190" s="202" t="e">
        <f>FF190-FG190</f>
        <v>#REF!</v>
      </c>
      <c r="FI190" s="202" t="e">
        <f>FF190*#REF!</f>
        <v>#REF!</v>
      </c>
      <c r="FJ190" s="203" t="e">
        <f>FH190*#REF!</f>
        <v>#REF!</v>
      </c>
      <c r="FK190" s="203" t="e">
        <f>FJ190</f>
        <v>#REF!</v>
      </c>
      <c r="FL190" s="430" t="e">
        <f>FF190*#REF!</f>
        <v>#REF!</v>
      </c>
      <c r="FM190" s="431" t="e">
        <f>FH190*#REF!</f>
        <v>#REF!</v>
      </c>
      <c r="FN190" s="431" t="e">
        <f>FM190</f>
        <v>#REF!</v>
      </c>
      <c r="FO190" s="135" t="e">
        <f>#REF!</f>
        <v>#REF!</v>
      </c>
      <c r="FP190" s="135" t="e">
        <f>#REF!</f>
        <v>#REF!</v>
      </c>
      <c r="FQ190" s="202" t="e">
        <f>FO190-FP190</f>
        <v>#REF!</v>
      </c>
      <c r="FR190" s="202" t="e">
        <f>FO190*#REF!</f>
        <v>#REF!</v>
      </c>
      <c r="FS190" s="202" t="e">
        <f>FQ190*#REF!</f>
        <v>#REF!</v>
      </c>
      <c r="FT190" s="203" t="e">
        <f>FS190</f>
        <v>#REF!</v>
      </c>
      <c r="FU190" s="430" t="e">
        <f>FO190*#REF!</f>
        <v>#REF!</v>
      </c>
      <c r="FV190" s="431" t="e">
        <f>FQ190*#REF!</f>
        <v>#REF!</v>
      </c>
      <c r="FW190" s="453" t="e">
        <f>FV190</f>
        <v>#REF!</v>
      </c>
    </row>
    <row r="191" spans="1:179" s="12" customFormat="1">
      <c r="A191" s="874"/>
      <c r="B191" s="332" t="s">
        <v>147</v>
      </c>
      <c r="C191" s="333"/>
      <c r="D191" s="334" t="s">
        <v>145</v>
      </c>
      <c r="E191" s="289" t="e">
        <f t="shared" si="1148"/>
        <v>#REF!</v>
      </c>
      <c r="F191" s="290" t="e">
        <f t="shared" si="1149"/>
        <v>#REF!</v>
      </c>
      <c r="G191" s="290" t="e">
        <f t="shared" si="1150"/>
        <v>#REF!</v>
      </c>
      <c r="H191" s="290" t="e">
        <f t="shared" si="1151"/>
        <v>#REF!</v>
      </c>
      <c r="I191" s="290" t="e">
        <f t="shared" si="1152"/>
        <v>#REF!</v>
      </c>
      <c r="J191" s="290" t="e">
        <f t="shared" si="1153"/>
        <v>#REF!</v>
      </c>
      <c r="K191" s="477" t="e">
        <f t="shared" si="1154"/>
        <v>#REF!</v>
      </c>
      <c r="L191" s="478" t="e">
        <f t="shared" si="1155"/>
        <v>#REF!</v>
      </c>
      <c r="M191" s="741" t="e">
        <f t="shared" si="1156"/>
        <v>#REF!</v>
      </c>
      <c r="N191" s="148"/>
      <c r="O191" s="136" t="e">
        <f>#REF!</f>
        <v>#REF!</v>
      </c>
      <c r="P191" s="137" t="e">
        <f>#REF!</f>
        <v>#REF!</v>
      </c>
      <c r="Q191" s="204" t="e">
        <f t="shared" ref="Q191:Q245" si="1162">O191-P191</f>
        <v>#REF!</v>
      </c>
      <c r="R191" s="204" t="e">
        <f>O191*#REF!</f>
        <v>#REF!</v>
      </c>
      <c r="S191" s="205" t="e">
        <f>Q191*#REF!</f>
        <v>#REF!</v>
      </c>
      <c r="T191" s="205" t="e">
        <f t="shared" ref="T191:T245" si="1163">S191</f>
        <v>#REF!</v>
      </c>
      <c r="U191" s="137" t="e">
        <f>#REF!</f>
        <v>#REF!</v>
      </c>
      <c r="V191" s="137" t="e">
        <f>#REF!</f>
        <v>#REF!</v>
      </c>
      <c r="W191" s="204" t="e">
        <f t="shared" si="1157"/>
        <v>#REF!</v>
      </c>
      <c r="X191" s="204" t="e">
        <f>U191*#REF!</f>
        <v>#REF!</v>
      </c>
      <c r="Y191" s="205" t="e">
        <f>W191*#REF!</f>
        <v>#REF!</v>
      </c>
      <c r="Z191" s="205" t="e">
        <f t="shared" ref="Z191:Z241" si="1164">Y191</f>
        <v>#REF!</v>
      </c>
      <c r="AA191" s="432" t="e">
        <f>U191*#REF!</f>
        <v>#REF!</v>
      </c>
      <c r="AB191" s="433" t="e">
        <f>W191*#REF!</f>
        <v>#REF!</v>
      </c>
      <c r="AC191" s="433" t="e">
        <f t="shared" ref="AC191:AC241" si="1165">AB191</f>
        <v>#REF!</v>
      </c>
      <c r="AD191" s="137" t="e">
        <f>#REF!</f>
        <v>#REF!</v>
      </c>
      <c r="AE191" s="137" t="e">
        <f>#REF!</f>
        <v>#REF!</v>
      </c>
      <c r="AF191" s="204" t="e">
        <f t="shared" ref="AF191:AF245" si="1166">AD191-AE191</f>
        <v>#REF!</v>
      </c>
      <c r="AG191" s="204" t="e">
        <f>AD191*#REF!</f>
        <v>#REF!</v>
      </c>
      <c r="AH191" s="205" t="e">
        <f>AF191*#REF!</f>
        <v>#REF!</v>
      </c>
      <c r="AI191" s="205" t="e">
        <f t="shared" ref="AI191:AI241" si="1167">AH191</f>
        <v>#REF!</v>
      </c>
      <c r="AJ191" s="432" t="e">
        <f>AD191*#REF!</f>
        <v>#REF!</v>
      </c>
      <c r="AK191" s="433" t="e">
        <f>AF191*#REF!</f>
        <v>#REF!</v>
      </c>
      <c r="AL191" s="433" t="e">
        <f t="shared" ref="AL191:AL241" si="1168">AK191</f>
        <v>#REF!</v>
      </c>
      <c r="AM191" s="137" t="e">
        <f>#REF!</f>
        <v>#REF!</v>
      </c>
      <c r="AN191" s="137" t="e">
        <f>#REF!</f>
        <v>#REF!</v>
      </c>
      <c r="AO191" s="204" t="e">
        <f t="shared" ref="AO191:AO245" si="1169">AM191-AN191</f>
        <v>#REF!</v>
      </c>
      <c r="AP191" s="204" t="e">
        <f>AM191*#REF!</f>
        <v>#REF!</v>
      </c>
      <c r="AQ191" s="204" t="e">
        <f>AO191*#REF!</f>
        <v>#REF!</v>
      </c>
      <c r="AR191" s="205" t="e">
        <f t="shared" ref="AR191:AR241" si="1170">AQ191</f>
        <v>#REF!</v>
      </c>
      <c r="AS191" s="432" t="e">
        <f>AM191*#REF!</f>
        <v>#REF!</v>
      </c>
      <c r="AT191" s="433" t="e">
        <f>AO191*#REF!</f>
        <v>#REF!</v>
      </c>
      <c r="AU191" s="433" t="e">
        <f t="shared" ref="AU191:AU241" si="1171">AT191</f>
        <v>#REF!</v>
      </c>
      <c r="AV191" s="136" t="e">
        <f>#REF!</f>
        <v>#REF!</v>
      </c>
      <c r="AW191" s="137" t="e">
        <f>#REF!</f>
        <v>#REF!</v>
      </c>
      <c r="AX191" s="204" t="e">
        <f t="shared" ref="AX191:AX245" si="1172">AV191-AW191</f>
        <v>#REF!</v>
      </c>
      <c r="AY191" s="204" t="e">
        <f>AV191*#REF!</f>
        <v>#REF!</v>
      </c>
      <c r="AZ191" s="205" t="e">
        <f>AX191*#REF!</f>
        <v>#REF!</v>
      </c>
      <c r="BA191" s="205" t="e">
        <f t="shared" ref="BA191:BA245" si="1173">AZ191</f>
        <v>#REF!</v>
      </c>
      <c r="BB191" s="137" t="e">
        <f>#REF!</f>
        <v>#REF!</v>
      </c>
      <c r="BC191" s="137" t="e">
        <f>#REF!</f>
        <v>#REF!</v>
      </c>
      <c r="BD191" s="204" t="e">
        <f t="shared" si="1158"/>
        <v>#REF!</v>
      </c>
      <c r="BE191" s="204" t="e">
        <f>BB191*#REF!</f>
        <v>#REF!</v>
      </c>
      <c r="BF191" s="205" t="e">
        <f>BD191*#REF!</f>
        <v>#REF!</v>
      </c>
      <c r="BG191" s="205" t="e">
        <f t="shared" ref="BG191:BG241" si="1174">BF191</f>
        <v>#REF!</v>
      </c>
      <c r="BH191" s="432" t="e">
        <f>BB191*#REF!</f>
        <v>#REF!</v>
      </c>
      <c r="BI191" s="433" t="e">
        <f>BD191*#REF!</f>
        <v>#REF!</v>
      </c>
      <c r="BJ191" s="433" t="e">
        <f t="shared" ref="BJ191:BJ241" si="1175">BI191</f>
        <v>#REF!</v>
      </c>
      <c r="BK191" s="137" t="e">
        <f>#REF!</f>
        <v>#REF!</v>
      </c>
      <c r="BL191" s="137" t="e">
        <f>#REF!</f>
        <v>#REF!</v>
      </c>
      <c r="BM191" s="204" t="e">
        <f t="shared" ref="BM191:BM245" si="1176">BK191-BL191</f>
        <v>#REF!</v>
      </c>
      <c r="BN191" s="204" t="e">
        <f>BK191*#REF!</f>
        <v>#REF!</v>
      </c>
      <c r="BO191" s="205" t="e">
        <f>BM191*#REF!</f>
        <v>#REF!</v>
      </c>
      <c r="BP191" s="205" t="e">
        <f t="shared" ref="BP191:BP241" si="1177">BO191</f>
        <v>#REF!</v>
      </c>
      <c r="BQ191" s="432" t="e">
        <f>BK191*#REF!</f>
        <v>#REF!</v>
      </c>
      <c r="BR191" s="433" t="e">
        <f>BM191*#REF!</f>
        <v>#REF!</v>
      </c>
      <c r="BS191" s="433" t="e">
        <f t="shared" ref="BS191:BS241" si="1178">BR191</f>
        <v>#REF!</v>
      </c>
      <c r="BT191" s="137" t="e">
        <f>#REF!</f>
        <v>#REF!</v>
      </c>
      <c r="BU191" s="137" t="e">
        <f>#REF!</f>
        <v>#REF!</v>
      </c>
      <c r="BV191" s="204" t="e">
        <f t="shared" ref="BV191:BV245" si="1179">BT191-BU191</f>
        <v>#REF!</v>
      </c>
      <c r="BW191" s="204" t="e">
        <f>BT191*#REF!</f>
        <v>#REF!</v>
      </c>
      <c r="BX191" s="204" t="e">
        <f>BV191*#REF!</f>
        <v>#REF!</v>
      </c>
      <c r="BY191" s="205" t="e">
        <f t="shared" ref="BY191:BY241" si="1180">BX191</f>
        <v>#REF!</v>
      </c>
      <c r="BZ191" s="432" t="e">
        <f>BT191*#REF!</f>
        <v>#REF!</v>
      </c>
      <c r="CA191" s="433" t="e">
        <f>BV191*#REF!</f>
        <v>#REF!</v>
      </c>
      <c r="CB191" s="441" t="e">
        <f t="shared" ref="CB191:CB241" si="1181">CA191</f>
        <v>#REF!</v>
      </c>
      <c r="CC191" s="137" t="e">
        <f>#REF!</f>
        <v>#REF!</v>
      </c>
      <c r="CD191" s="137" t="e">
        <f>#REF!</f>
        <v>#REF!</v>
      </c>
      <c r="CE191" s="204" t="e">
        <f t="shared" ref="CE191:CE245" si="1182">CC191-CD191</f>
        <v>#REF!</v>
      </c>
      <c r="CF191" s="204" t="e">
        <f>CC191*#REF!</f>
        <v>#REF!</v>
      </c>
      <c r="CG191" s="205" t="e">
        <f>CE191*#REF!</f>
        <v>#REF!</v>
      </c>
      <c r="CH191" s="205" t="e">
        <f t="shared" ref="CH191:CH245" si="1183">CG191</f>
        <v>#REF!</v>
      </c>
      <c r="CI191" s="137" t="e">
        <f>#REF!</f>
        <v>#REF!</v>
      </c>
      <c r="CJ191" s="137" t="e">
        <f>#REF!</f>
        <v>#REF!</v>
      </c>
      <c r="CK191" s="204" t="e">
        <f t="shared" si="1159"/>
        <v>#REF!</v>
      </c>
      <c r="CL191" s="204" t="e">
        <f>CI191*#REF!</f>
        <v>#REF!</v>
      </c>
      <c r="CM191" s="205" t="e">
        <f>CK191*#REF!</f>
        <v>#REF!</v>
      </c>
      <c r="CN191" s="205" t="e">
        <f t="shared" ref="CN191:CN241" si="1184">CM191</f>
        <v>#REF!</v>
      </c>
      <c r="CO191" s="432" t="e">
        <f>CI191*#REF!</f>
        <v>#REF!</v>
      </c>
      <c r="CP191" s="433" t="e">
        <f>CK191*#REF!</f>
        <v>#REF!</v>
      </c>
      <c r="CQ191" s="433" t="e">
        <f t="shared" ref="CQ191:CQ241" si="1185">CP191</f>
        <v>#REF!</v>
      </c>
      <c r="CR191" s="137" t="e">
        <f>#REF!</f>
        <v>#REF!</v>
      </c>
      <c r="CS191" s="137" t="e">
        <f>#REF!</f>
        <v>#REF!</v>
      </c>
      <c r="CT191" s="204" t="e">
        <f t="shared" ref="CT191:CT245" si="1186">CR191-CS191</f>
        <v>#REF!</v>
      </c>
      <c r="CU191" s="204" t="e">
        <f>CR191*#REF!</f>
        <v>#REF!</v>
      </c>
      <c r="CV191" s="205" t="e">
        <f>CT191*#REF!</f>
        <v>#REF!</v>
      </c>
      <c r="CW191" s="205" t="e">
        <f t="shared" ref="CW191:CW241" si="1187">CV191</f>
        <v>#REF!</v>
      </c>
      <c r="CX191" s="432" t="e">
        <f>CR191*#REF!</f>
        <v>#REF!</v>
      </c>
      <c r="CY191" s="433" t="e">
        <f>CT191*#REF!</f>
        <v>#REF!</v>
      </c>
      <c r="CZ191" s="441" t="e">
        <f t="shared" ref="CZ191:CZ241" si="1188">CY191</f>
        <v>#REF!</v>
      </c>
      <c r="DA191" s="137" t="e">
        <f>#REF!</f>
        <v>#REF!</v>
      </c>
      <c r="DB191" s="137" t="e">
        <f>#REF!</f>
        <v>#REF!</v>
      </c>
      <c r="DC191" s="204" t="e">
        <f t="shared" ref="DC191:DC245" si="1189">DA191-DB191</f>
        <v>#REF!</v>
      </c>
      <c r="DD191" s="204" t="e">
        <f>DA191*#REF!</f>
        <v>#REF!</v>
      </c>
      <c r="DE191" s="204" t="e">
        <f>DC191*#REF!</f>
        <v>#REF!</v>
      </c>
      <c r="DF191" s="205" t="e">
        <f t="shared" ref="DF191:DF241" si="1190">DE191</f>
        <v>#REF!</v>
      </c>
      <c r="DG191" s="432" t="e">
        <f>DA191*#REF!</f>
        <v>#REF!</v>
      </c>
      <c r="DH191" s="433" t="e">
        <f>DC191*#REF!</f>
        <v>#REF!</v>
      </c>
      <c r="DI191" s="433" t="e">
        <f t="shared" ref="DI191:DI241" si="1191">DH191</f>
        <v>#REF!</v>
      </c>
      <c r="DJ191" s="136" t="e">
        <f>#REF!</f>
        <v>#REF!</v>
      </c>
      <c r="DK191" s="137" t="e">
        <f>#REF!</f>
        <v>#REF!</v>
      </c>
      <c r="DL191" s="204" t="e">
        <f t="shared" ref="DL191:DL245" si="1192">DJ191-DK191</f>
        <v>#REF!</v>
      </c>
      <c r="DM191" s="204" t="e">
        <f>DJ191*#REF!</f>
        <v>#REF!</v>
      </c>
      <c r="DN191" s="205" t="e">
        <f>DL191*#REF!</f>
        <v>#REF!</v>
      </c>
      <c r="DO191" s="205" t="e">
        <f t="shared" ref="DO191:DO245" si="1193">DN191</f>
        <v>#REF!</v>
      </c>
      <c r="DP191" s="137" t="e">
        <f>#REF!</f>
        <v>#REF!</v>
      </c>
      <c r="DQ191" s="137" t="e">
        <f>#REF!</f>
        <v>#REF!</v>
      </c>
      <c r="DR191" s="204" t="e">
        <f t="shared" si="1160"/>
        <v>#REF!</v>
      </c>
      <c r="DS191" s="204" t="e">
        <f>DP191*#REF!</f>
        <v>#REF!</v>
      </c>
      <c r="DT191" s="205" t="e">
        <f>DR191*#REF!</f>
        <v>#REF!</v>
      </c>
      <c r="DU191" s="205" t="e">
        <f t="shared" ref="DU191:DU241" si="1194">DT191</f>
        <v>#REF!</v>
      </c>
      <c r="DV191" s="432" t="e">
        <f>DP191*#REF!</f>
        <v>#REF!</v>
      </c>
      <c r="DW191" s="433" t="e">
        <f>DR191*#REF!</f>
        <v>#REF!</v>
      </c>
      <c r="DX191" s="433" t="e">
        <f t="shared" ref="DX191:DX241" si="1195">DW191</f>
        <v>#REF!</v>
      </c>
      <c r="DY191" s="137" t="e">
        <f>#REF!</f>
        <v>#REF!</v>
      </c>
      <c r="DZ191" s="137" t="e">
        <f>#REF!</f>
        <v>#REF!</v>
      </c>
      <c r="EA191" s="204" t="e">
        <f t="shared" ref="EA191:EA245" si="1196">DY191-DZ191</f>
        <v>#REF!</v>
      </c>
      <c r="EB191" s="204" t="e">
        <f>DY191*#REF!</f>
        <v>#REF!</v>
      </c>
      <c r="EC191" s="205" t="e">
        <f>EA191*#REF!</f>
        <v>#REF!</v>
      </c>
      <c r="ED191" s="205" t="e">
        <f t="shared" ref="ED191:ED241" si="1197">EC191</f>
        <v>#REF!</v>
      </c>
      <c r="EE191" s="432" t="e">
        <f>DY191*#REF!</f>
        <v>#REF!</v>
      </c>
      <c r="EF191" s="433" t="e">
        <f>EA191*#REF!</f>
        <v>#REF!</v>
      </c>
      <c r="EG191" s="441" t="e">
        <f t="shared" ref="EG191:EG241" si="1198">EF191</f>
        <v>#REF!</v>
      </c>
      <c r="EH191" s="137" t="e">
        <f>#REF!</f>
        <v>#REF!</v>
      </c>
      <c r="EI191" s="137" t="e">
        <f>#REF!</f>
        <v>#REF!</v>
      </c>
      <c r="EJ191" s="204" t="e">
        <f t="shared" ref="EJ191:EJ245" si="1199">EH191-EI191</f>
        <v>#REF!</v>
      </c>
      <c r="EK191" s="204" t="e">
        <f>EH191*#REF!</f>
        <v>#REF!</v>
      </c>
      <c r="EL191" s="204" t="e">
        <f>EJ191*#REF!</f>
        <v>#REF!</v>
      </c>
      <c r="EM191" s="205" t="e">
        <f t="shared" ref="EM191:EM241" si="1200">EL191</f>
        <v>#REF!</v>
      </c>
      <c r="EN191" s="432" t="e">
        <f>EH191*#REF!</f>
        <v>#REF!</v>
      </c>
      <c r="EO191" s="433" t="e">
        <f>EJ191*#REF!</f>
        <v>#REF!</v>
      </c>
      <c r="EP191" s="441" t="e">
        <f t="shared" ref="EP191:EP241" si="1201">EO191</f>
        <v>#REF!</v>
      </c>
      <c r="EQ191" s="136" t="e">
        <f>#REF!</f>
        <v>#REF!</v>
      </c>
      <c r="ER191" s="137" t="e">
        <f>#REF!</f>
        <v>#REF!</v>
      </c>
      <c r="ES191" s="204" t="e">
        <f t="shared" ref="ES191:ES245" si="1202">EQ191-ER191</f>
        <v>#REF!</v>
      </c>
      <c r="ET191" s="204" t="e">
        <f>EQ191*#REF!</f>
        <v>#REF!</v>
      </c>
      <c r="EU191" s="205" t="e">
        <f>ES191*#REF!</f>
        <v>#REF!</v>
      </c>
      <c r="EV191" s="205" t="e">
        <f t="shared" ref="EV191:EV245" si="1203">EU191</f>
        <v>#REF!</v>
      </c>
      <c r="EW191" s="137" t="e">
        <f>#REF!</f>
        <v>#REF!</v>
      </c>
      <c r="EX191" s="137" t="e">
        <f>#REF!</f>
        <v>#REF!</v>
      </c>
      <c r="EY191" s="204" t="e">
        <f t="shared" si="1161"/>
        <v>#REF!</v>
      </c>
      <c r="EZ191" s="204" t="e">
        <f>EW191*#REF!</f>
        <v>#REF!</v>
      </c>
      <c r="FA191" s="205" t="e">
        <f>EY191*#REF!</f>
        <v>#REF!</v>
      </c>
      <c r="FB191" s="205" t="e">
        <f t="shared" ref="FB191:FB241" si="1204">FA191</f>
        <v>#REF!</v>
      </c>
      <c r="FC191" s="432" t="e">
        <f>EW191*#REF!</f>
        <v>#REF!</v>
      </c>
      <c r="FD191" s="433" t="e">
        <f>EY191*#REF!</f>
        <v>#REF!</v>
      </c>
      <c r="FE191" s="433" t="e">
        <f t="shared" ref="FE191:FE241" si="1205">FD191</f>
        <v>#REF!</v>
      </c>
      <c r="FF191" s="137" t="e">
        <f>#REF!</f>
        <v>#REF!</v>
      </c>
      <c r="FG191" s="137" t="e">
        <f>#REF!</f>
        <v>#REF!</v>
      </c>
      <c r="FH191" s="204" t="e">
        <f t="shared" ref="FH191:FH245" si="1206">FF191-FG191</f>
        <v>#REF!</v>
      </c>
      <c r="FI191" s="204" t="e">
        <f>FF191*#REF!</f>
        <v>#REF!</v>
      </c>
      <c r="FJ191" s="205" t="e">
        <f>FH191*#REF!</f>
        <v>#REF!</v>
      </c>
      <c r="FK191" s="205" t="e">
        <f t="shared" ref="FK191:FK241" si="1207">FJ191</f>
        <v>#REF!</v>
      </c>
      <c r="FL191" s="432" t="e">
        <f>FF191*#REF!</f>
        <v>#REF!</v>
      </c>
      <c r="FM191" s="433" t="e">
        <f>FH191*#REF!</f>
        <v>#REF!</v>
      </c>
      <c r="FN191" s="441" t="e">
        <f t="shared" ref="FN191:FN241" si="1208">FM191</f>
        <v>#REF!</v>
      </c>
      <c r="FO191" s="137" t="e">
        <f>#REF!</f>
        <v>#REF!</v>
      </c>
      <c r="FP191" s="137" t="e">
        <f>#REF!</f>
        <v>#REF!</v>
      </c>
      <c r="FQ191" s="204" t="e">
        <f t="shared" ref="FQ191:FQ245" si="1209">FO191-FP191</f>
        <v>#REF!</v>
      </c>
      <c r="FR191" s="204" t="e">
        <f>FO191*#REF!</f>
        <v>#REF!</v>
      </c>
      <c r="FS191" s="204" t="e">
        <f>FQ191*#REF!</f>
        <v>#REF!</v>
      </c>
      <c r="FT191" s="205" t="e">
        <f t="shared" ref="FT191:FT241" si="1210">FS191</f>
        <v>#REF!</v>
      </c>
      <c r="FU191" s="432" t="e">
        <f>FO191*#REF!</f>
        <v>#REF!</v>
      </c>
      <c r="FV191" s="433" t="e">
        <f>FQ191*#REF!</f>
        <v>#REF!</v>
      </c>
      <c r="FW191" s="454" t="e">
        <f t="shared" ref="FW191:FW241" si="1211">FV191</f>
        <v>#REF!</v>
      </c>
    </row>
    <row r="192" spans="1:179" s="12" customFormat="1">
      <c r="A192" s="874"/>
      <c r="B192" s="332" t="s">
        <v>148</v>
      </c>
      <c r="C192" s="333"/>
      <c r="D192" s="334" t="s">
        <v>145</v>
      </c>
      <c r="E192" s="262" t="e">
        <f t="shared" si="1148"/>
        <v>#REF!</v>
      </c>
      <c r="F192" s="263" t="e">
        <f t="shared" si="1149"/>
        <v>#REF!</v>
      </c>
      <c r="G192" s="263" t="e">
        <f t="shared" si="1150"/>
        <v>#REF!</v>
      </c>
      <c r="H192" s="263" t="e">
        <f t="shared" si="1151"/>
        <v>#REF!</v>
      </c>
      <c r="I192" s="263" t="e">
        <f t="shared" si="1152"/>
        <v>#REF!</v>
      </c>
      <c r="J192" s="263" t="e">
        <f t="shared" si="1153"/>
        <v>#REF!</v>
      </c>
      <c r="K192" s="473" t="e">
        <f t="shared" si="1154"/>
        <v>#REF!</v>
      </c>
      <c r="L192" s="474" t="e">
        <f t="shared" si="1155"/>
        <v>#REF!</v>
      </c>
      <c r="M192" s="739" t="e">
        <f t="shared" si="1156"/>
        <v>#REF!</v>
      </c>
      <c r="N192" s="148"/>
      <c r="O192" s="136" t="e">
        <f>#REF!</f>
        <v>#REF!</v>
      </c>
      <c r="P192" s="137" t="e">
        <f>#REF!</f>
        <v>#REF!</v>
      </c>
      <c r="Q192" s="204" t="e">
        <f t="shared" si="1162"/>
        <v>#REF!</v>
      </c>
      <c r="R192" s="204" t="e">
        <f>O192*#REF!</f>
        <v>#REF!</v>
      </c>
      <c r="S192" s="205" t="e">
        <f>Q192*#REF!</f>
        <v>#REF!</v>
      </c>
      <c r="T192" s="205" t="e">
        <f t="shared" si="1163"/>
        <v>#REF!</v>
      </c>
      <c r="U192" s="137" t="e">
        <f>#REF!</f>
        <v>#REF!</v>
      </c>
      <c r="V192" s="137" t="e">
        <f>#REF!</f>
        <v>#REF!</v>
      </c>
      <c r="W192" s="204" t="e">
        <f t="shared" si="1157"/>
        <v>#REF!</v>
      </c>
      <c r="X192" s="204" t="e">
        <f>U192*#REF!</f>
        <v>#REF!</v>
      </c>
      <c r="Y192" s="205" t="e">
        <f>W192*#REF!</f>
        <v>#REF!</v>
      </c>
      <c r="Z192" s="205" t="e">
        <f t="shared" si="1164"/>
        <v>#REF!</v>
      </c>
      <c r="AA192" s="432" t="e">
        <f>U192*#REF!</f>
        <v>#REF!</v>
      </c>
      <c r="AB192" s="433" t="e">
        <f>W192*#REF!</f>
        <v>#REF!</v>
      </c>
      <c r="AC192" s="433" t="e">
        <f t="shared" si="1165"/>
        <v>#REF!</v>
      </c>
      <c r="AD192" s="137" t="e">
        <f>#REF!</f>
        <v>#REF!</v>
      </c>
      <c r="AE192" s="137" t="e">
        <f>#REF!</f>
        <v>#REF!</v>
      </c>
      <c r="AF192" s="204" t="e">
        <f t="shared" si="1166"/>
        <v>#REF!</v>
      </c>
      <c r="AG192" s="204" t="e">
        <f>AD192*#REF!</f>
        <v>#REF!</v>
      </c>
      <c r="AH192" s="205" t="e">
        <f>AF192*#REF!</f>
        <v>#REF!</v>
      </c>
      <c r="AI192" s="205" t="e">
        <f t="shared" si="1167"/>
        <v>#REF!</v>
      </c>
      <c r="AJ192" s="432" t="e">
        <f>AD192*#REF!</f>
        <v>#REF!</v>
      </c>
      <c r="AK192" s="433" t="e">
        <f>AF192*#REF!</f>
        <v>#REF!</v>
      </c>
      <c r="AL192" s="433" t="e">
        <f t="shared" si="1168"/>
        <v>#REF!</v>
      </c>
      <c r="AM192" s="137" t="e">
        <f>#REF!</f>
        <v>#REF!</v>
      </c>
      <c r="AN192" s="137" t="e">
        <f>#REF!</f>
        <v>#REF!</v>
      </c>
      <c r="AO192" s="204" t="e">
        <f t="shared" si="1169"/>
        <v>#REF!</v>
      </c>
      <c r="AP192" s="204" t="e">
        <f>AM192*#REF!</f>
        <v>#REF!</v>
      </c>
      <c r="AQ192" s="204" t="e">
        <f>AO192*#REF!</f>
        <v>#REF!</v>
      </c>
      <c r="AR192" s="205" t="e">
        <f t="shared" si="1170"/>
        <v>#REF!</v>
      </c>
      <c r="AS192" s="432" t="e">
        <f>AM192*#REF!</f>
        <v>#REF!</v>
      </c>
      <c r="AT192" s="433" t="e">
        <f>AO192*#REF!</f>
        <v>#REF!</v>
      </c>
      <c r="AU192" s="433" t="e">
        <f t="shared" si="1171"/>
        <v>#REF!</v>
      </c>
      <c r="AV192" s="136" t="e">
        <f>#REF!</f>
        <v>#REF!</v>
      </c>
      <c r="AW192" s="137" t="e">
        <f>#REF!</f>
        <v>#REF!</v>
      </c>
      <c r="AX192" s="204" t="e">
        <f t="shared" si="1172"/>
        <v>#REF!</v>
      </c>
      <c r="AY192" s="204" t="e">
        <f>AV192*#REF!</f>
        <v>#REF!</v>
      </c>
      <c r="AZ192" s="205" t="e">
        <f>AX192*#REF!</f>
        <v>#REF!</v>
      </c>
      <c r="BA192" s="205" t="e">
        <f t="shared" si="1173"/>
        <v>#REF!</v>
      </c>
      <c r="BB192" s="137" t="e">
        <f>#REF!</f>
        <v>#REF!</v>
      </c>
      <c r="BC192" s="137" t="e">
        <f>#REF!</f>
        <v>#REF!</v>
      </c>
      <c r="BD192" s="204" t="e">
        <f t="shared" si="1158"/>
        <v>#REF!</v>
      </c>
      <c r="BE192" s="204" t="e">
        <f>BB192*#REF!</f>
        <v>#REF!</v>
      </c>
      <c r="BF192" s="205" t="e">
        <f>BD192*#REF!</f>
        <v>#REF!</v>
      </c>
      <c r="BG192" s="205" t="e">
        <f t="shared" si="1174"/>
        <v>#REF!</v>
      </c>
      <c r="BH192" s="432" t="e">
        <f>BB192*#REF!</f>
        <v>#REF!</v>
      </c>
      <c r="BI192" s="433" t="e">
        <f>BD192*#REF!</f>
        <v>#REF!</v>
      </c>
      <c r="BJ192" s="433" t="e">
        <f t="shared" si="1175"/>
        <v>#REF!</v>
      </c>
      <c r="BK192" s="137" t="e">
        <f>#REF!</f>
        <v>#REF!</v>
      </c>
      <c r="BL192" s="137" t="e">
        <f>#REF!</f>
        <v>#REF!</v>
      </c>
      <c r="BM192" s="204" t="e">
        <f t="shared" si="1176"/>
        <v>#REF!</v>
      </c>
      <c r="BN192" s="204" t="e">
        <f>BK192*#REF!</f>
        <v>#REF!</v>
      </c>
      <c r="BO192" s="205" t="e">
        <f>BM192*#REF!</f>
        <v>#REF!</v>
      </c>
      <c r="BP192" s="205" t="e">
        <f t="shared" si="1177"/>
        <v>#REF!</v>
      </c>
      <c r="BQ192" s="432" t="e">
        <f>BK192*#REF!</f>
        <v>#REF!</v>
      </c>
      <c r="BR192" s="433" t="e">
        <f>BM192*#REF!</f>
        <v>#REF!</v>
      </c>
      <c r="BS192" s="433" t="e">
        <f t="shared" si="1178"/>
        <v>#REF!</v>
      </c>
      <c r="BT192" s="137" t="e">
        <f>#REF!</f>
        <v>#REF!</v>
      </c>
      <c r="BU192" s="137" t="e">
        <f>#REF!</f>
        <v>#REF!</v>
      </c>
      <c r="BV192" s="204" t="e">
        <f t="shared" si="1179"/>
        <v>#REF!</v>
      </c>
      <c r="BW192" s="204" t="e">
        <f>BT192*#REF!</f>
        <v>#REF!</v>
      </c>
      <c r="BX192" s="204" t="e">
        <f>BV192*#REF!</f>
        <v>#REF!</v>
      </c>
      <c r="BY192" s="205" t="e">
        <f t="shared" si="1180"/>
        <v>#REF!</v>
      </c>
      <c r="BZ192" s="432" t="e">
        <f>BT192*#REF!</f>
        <v>#REF!</v>
      </c>
      <c r="CA192" s="433" t="e">
        <f>BV192*#REF!</f>
        <v>#REF!</v>
      </c>
      <c r="CB192" s="441" t="e">
        <f t="shared" si="1181"/>
        <v>#REF!</v>
      </c>
      <c r="CC192" s="137" t="e">
        <f>#REF!</f>
        <v>#REF!</v>
      </c>
      <c r="CD192" s="137" t="e">
        <f>#REF!</f>
        <v>#REF!</v>
      </c>
      <c r="CE192" s="204" t="e">
        <f t="shared" si="1182"/>
        <v>#REF!</v>
      </c>
      <c r="CF192" s="204" t="e">
        <f>CC192*#REF!</f>
        <v>#REF!</v>
      </c>
      <c r="CG192" s="205" t="e">
        <f>CE192*#REF!</f>
        <v>#REF!</v>
      </c>
      <c r="CH192" s="205" t="e">
        <f t="shared" si="1183"/>
        <v>#REF!</v>
      </c>
      <c r="CI192" s="137" t="e">
        <f>#REF!</f>
        <v>#REF!</v>
      </c>
      <c r="CJ192" s="137" t="e">
        <f>#REF!</f>
        <v>#REF!</v>
      </c>
      <c r="CK192" s="204" t="e">
        <f t="shared" si="1159"/>
        <v>#REF!</v>
      </c>
      <c r="CL192" s="204" t="e">
        <f>CI192*#REF!</f>
        <v>#REF!</v>
      </c>
      <c r="CM192" s="205" t="e">
        <f>CK192*#REF!</f>
        <v>#REF!</v>
      </c>
      <c r="CN192" s="205" t="e">
        <f t="shared" si="1184"/>
        <v>#REF!</v>
      </c>
      <c r="CO192" s="432" t="e">
        <f>CI192*#REF!</f>
        <v>#REF!</v>
      </c>
      <c r="CP192" s="433" t="e">
        <f>CK192*#REF!</f>
        <v>#REF!</v>
      </c>
      <c r="CQ192" s="433" t="e">
        <f t="shared" si="1185"/>
        <v>#REF!</v>
      </c>
      <c r="CR192" s="137" t="e">
        <f>#REF!</f>
        <v>#REF!</v>
      </c>
      <c r="CS192" s="137" t="e">
        <f>#REF!</f>
        <v>#REF!</v>
      </c>
      <c r="CT192" s="204" t="e">
        <f t="shared" si="1186"/>
        <v>#REF!</v>
      </c>
      <c r="CU192" s="204" t="e">
        <f>CR192*#REF!</f>
        <v>#REF!</v>
      </c>
      <c r="CV192" s="205" t="e">
        <f>CT192*#REF!</f>
        <v>#REF!</v>
      </c>
      <c r="CW192" s="205" t="e">
        <f t="shared" si="1187"/>
        <v>#REF!</v>
      </c>
      <c r="CX192" s="432" t="e">
        <f>CR192*#REF!</f>
        <v>#REF!</v>
      </c>
      <c r="CY192" s="433" t="e">
        <f>CT192*#REF!</f>
        <v>#REF!</v>
      </c>
      <c r="CZ192" s="441" t="e">
        <f t="shared" si="1188"/>
        <v>#REF!</v>
      </c>
      <c r="DA192" s="137" t="e">
        <f>#REF!</f>
        <v>#REF!</v>
      </c>
      <c r="DB192" s="137" t="e">
        <f>#REF!</f>
        <v>#REF!</v>
      </c>
      <c r="DC192" s="204" t="e">
        <f t="shared" si="1189"/>
        <v>#REF!</v>
      </c>
      <c r="DD192" s="204" t="e">
        <f>DA192*#REF!</f>
        <v>#REF!</v>
      </c>
      <c r="DE192" s="204" t="e">
        <f>DC192*#REF!</f>
        <v>#REF!</v>
      </c>
      <c r="DF192" s="205" t="e">
        <f t="shared" si="1190"/>
        <v>#REF!</v>
      </c>
      <c r="DG192" s="432" t="e">
        <f>DA192*#REF!</f>
        <v>#REF!</v>
      </c>
      <c r="DH192" s="433" t="e">
        <f>DC192*#REF!</f>
        <v>#REF!</v>
      </c>
      <c r="DI192" s="433" t="e">
        <f t="shared" si="1191"/>
        <v>#REF!</v>
      </c>
      <c r="DJ192" s="136" t="e">
        <f>#REF!</f>
        <v>#REF!</v>
      </c>
      <c r="DK192" s="137" t="e">
        <f>#REF!</f>
        <v>#REF!</v>
      </c>
      <c r="DL192" s="204" t="e">
        <f t="shared" si="1192"/>
        <v>#REF!</v>
      </c>
      <c r="DM192" s="204" t="e">
        <f>DJ192*#REF!</f>
        <v>#REF!</v>
      </c>
      <c r="DN192" s="205" t="e">
        <f>DL192*#REF!</f>
        <v>#REF!</v>
      </c>
      <c r="DO192" s="205" t="e">
        <f t="shared" si="1193"/>
        <v>#REF!</v>
      </c>
      <c r="DP192" s="137" t="e">
        <f>#REF!</f>
        <v>#REF!</v>
      </c>
      <c r="DQ192" s="137" t="e">
        <f>#REF!</f>
        <v>#REF!</v>
      </c>
      <c r="DR192" s="204" t="e">
        <f t="shared" si="1160"/>
        <v>#REF!</v>
      </c>
      <c r="DS192" s="204" t="e">
        <f>DP192*#REF!</f>
        <v>#REF!</v>
      </c>
      <c r="DT192" s="205" t="e">
        <f>DR192*#REF!</f>
        <v>#REF!</v>
      </c>
      <c r="DU192" s="205" t="e">
        <f t="shared" si="1194"/>
        <v>#REF!</v>
      </c>
      <c r="DV192" s="432" t="e">
        <f>DP192*#REF!</f>
        <v>#REF!</v>
      </c>
      <c r="DW192" s="433" t="e">
        <f>DR192*#REF!</f>
        <v>#REF!</v>
      </c>
      <c r="DX192" s="433" t="e">
        <f t="shared" si="1195"/>
        <v>#REF!</v>
      </c>
      <c r="DY192" s="137" t="e">
        <f>#REF!</f>
        <v>#REF!</v>
      </c>
      <c r="DZ192" s="137" t="e">
        <f>#REF!</f>
        <v>#REF!</v>
      </c>
      <c r="EA192" s="204" t="e">
        <f t="shared" si="1196"/>
        <v>#REF!</v>
      </c>
      <c r="EB192" s="204" t="e">
        <f>DY192*#REF!</f>
        <v>#REF!</v>
      </c>
      <c r="EC192" s="205" t="e">
        <f>EA192*#REF!</f>
        <v>#REF!</v>
      </c>
      <c r="ED192" s="205" t="e">
        <f t="shared" si="1197"/>
        <v>#REF!</v>
      </c>
      <c r="EE192" s="432" t="e">
        <f>DY192*#REF!</f>
        <v>#REF!</v>
      </c>
      <c r="EF192" s="433" t="e">
        <f>EA192*#REF!</f>
        <v>#REF!</v>
      </c>
      <c r="EG192" s="441" t="e">
        <f t="shared" si="1198"/>
        <v>#REF!</v>
      </c>
      <c r="EH192" s="137" t="e">
        <f>#REF!</f>
        <v>#REF!</v>
      </c>
      <c r="EI192" s="137" t="e">
        <f>#REF!</f>
        <v>#REF!</v>
      </c>
      <c r="EJ192" s="204" t="e">
        <f t="shared" si="1199"/>
        <v>#REF!</v>
      </c>
      <c r="EK192" s="204" t="e">
        <f>EH192*#REF!</f>
        <v>#REF!</v>
      </c>
      <c r="EL192" s="204" t="e">
        <f>EJ192*#REF!</f>
        <v>#REF!</v>
      </c>
      <c r="EM192" s="205" t="e">
        <f t="shared" si="1200"/>
        <v>#REF!</v>
      </c>
      <c r="EN192" s="432" t="e">
        <f>EH192*#REF!</f>
        <v>#REF!</v>
      </c>
      <c r="EO192" s="433" t="e">
        <f>EJ192*#REF!</f>
        <v>#REF!</v>
      </c>
      <c r="EP192" s="441" t="e">
        <f t="shared" si="1201"/>
        <v>#REF!</v>
      </c>
      <c r="EQ192" s="136" t="e">
        <f>#REF!</f>
        <v>#REF!</v>
      </c>
      <c r="ER192" s="137" t="e">
        <f>#REF!</f>
        <v>#REF!</v>
      </c>
      <c r="ES192" s="204" t="e">
        <f t="shared" si="1202"/>
        <v>#REF!</v>
      </c>
      <c r="ET192" s="204" t="e">
        <f>EQ192*#REF!</f>
        <v>#REF!</v>
      </c>
      <c r="EU192" s="205" t="e">
        <f>ES192*#REF!</f>
        <v>#REF!</v>
      </c>
      <c r="EV192" s="205" t="e">
        <f t="shared" si="1203"/>
        <v>#REF!</v>
      </c>
      <c r="EW192" s="137" t="e">
        <f>#REF!</f>
        <v>#REF!</v>
      </c>
      <c r="EX192" s="137" t="e">
        <f>#REF!</f>
        <v>#REF!</v>
      </c>
      <c r="EY192" s="204" t="e">
        <f t="shared" si="1161"/>
        <v>#REF!</v>
      </c>
      <c r="EZ192" s="204" t="e">
        <f>EW192*#REF!</f>
        <v>#REF!</v>
      </c>
      <c r="FA192" s="205" t="e">
        <f>EY192*#REF!</f>
        <v>#REF!</v>
      </c>
      <c r="FB192" s="205" t="e">
        <f t="shared" si="1204"/>
        <v>#REF!</v>
      </c>
      <c r="FC192" s="432" t="e">
        <f>EW192*#REF!</f>
        <v>#REF!</v>
      </c>
      <c r="FD192" s="433" t="e">
        <f>EY192*#REF!</f>
        <v>#REF!</v>
      </c>
      <c r="FE192" s="433" t="e">
        <f t="shared" si="1205"/>
        <v>#REF!</v>
      </c>
      <c r="FF192" s="137" t="e">
        <f>#REF!</f>
        <v>#REF!</v>
      </c>
      <c r="FG192" s="137" t="e">
        <f>#REF!</f>
        <v>#REF!</v>
      </c>
      <c r="FH192" s="204" t="e">
        <f t="shared" si="1206"/>
        <v>#REF!</v>
      </c>
      <c r="FI192" s="204" t="e">
        <f>FF192*#REF!</f>
        <v>#REF!</v>
      </c>
      <c r="FJ192" s="205" t="e">
        <f>FH192*#REF!</f>
        <v>#REF!</v>
      </c>
      <c r="FK192" s="205" t="e">
        <f t="shared" si="1207"/>
        <v>#REF!</v>
      </c>
      <c r="FL192" s="432" t="e">
        <f>FF192*#REF!</f>
        <v>#REF!</v>
      </c>
      <c r="FM192" s="433" t="e">
        <f>FH192*#REF!</f>
        <v>#REF!</v>
      </c>
      <c r="FN192" s="441" t="e">
        <f t="shared" si="1208"/>
        <v>#REF!</v>
      </c>
      <c r="FO192" s="137" t="e">
        <f>#REF!</f>
        <v>#REF!</v>
      </c>
      <c r="FP192" s="137" t="e">
        <f>#REF!</f>
        <v>#REF!</v>
      </c>
      <c r="FQ192" s="204" t="e">
        <f t="shared" si="1209"/>
        <v>#REF!</v>
      </c>
      <c r="FR192" s="204" t="e">
        <f>FO192*#REF!</f>
        <v>#REF!</v>
      </c>
      <c r="FS192" s="204" t="e">
        <f>FQ192*#REF!</f>
        <v>#REF!</v>
      </c>
      <c r="FT192" s="205" t="e">
        <f t="shared" si="1210"/>
        <v>#REF!</v>
      </c>
      <c r="FU192" s="432" t="e">
        <f>FO192*#REF!</f>
        <v>#REF!</v>
      </c>
      <c r="FV192" s="433" t="e">
        <f>FQ192*#REF!</f>
        <v>#REF!</v>
      </c>
      <c r="FW192" s="454" t="e">
        <f t="shared" si="1211"/>
        <v>#REF!</v>
      </c>
    </row>
    <row r="193" spans="1:179" s="12" customFormat="1">
      <c r="A193" s="874"/>
      <c r="B193" s="332" t="s">
        <v>149</v>
      </c>
      <c r="C193" s="333"/>
      <c r="D193" s="334" t="s">
        <v>145</v>
      </c>
      <c r="E193" s="262" t="e">
        <f t="shared" si="1148"/>
        <v>#REF!</v>
      </c>
      <c r="F193" s="263" t="e">
        <f t="shared" si="1149"/>
        <v>#REF!</v>
      </c>
      <c r="G193" s="263" t="e">
        <f t="shared" si="1150"/>
        <v>#REF!</v>
      </c>
      <c r="H193" s="263" t="e">
        <f t="shared" si="1151"/>
        <v>#REF!</v>
      </c>
      <c r="I193" s="263" t="e">
        <f t="shared" si="1152"/>
        <v>#REF!</v>
      </c>
      <c r="J193" s="263" t="e">
        <f t="shared" si="1153"/>
        <v>#REF!</v>
      </c>
      <c r="K193" s="473" t="e">
        <f t="shared" si="1154"/>
        <v>#REF!</v>
      </c>
      <c r="L193" s="474" t="e">
        <f t="shared" si="1155"/>
        <v>#REF!</v>
      </c>
      <c r="M193" s="739" t="e">
        <f t="shared" si="1156"/>
        <v>#REF!</v>
      </c>
      <c r="N193" s="148"/>
      <c r="O193" s="136" t="e">
        <f>#REF!</f>
        <v>#REF!</v>
      </c>
      <c r="P193" s="137" t="e">
        <f>#REF!</f>
        <v>#REF!</v>
      </c>
      <c r="Q193" s="204" t="e">
        <f t="shared" si="1162"/>
        <v>#REF!</v>
      </c>
      <c r="R193" s="204" t="e">
        <f>O193*#REF!</f>
        <v>#REF!</v>
      </c>
      <c r="S193" s="205" t="e">
        <f>Q193*#REF!</f>
        <v>#REF!</v>
      </c>
      <c r="T193" s="205" t="e">
        <f t="shared" si="1163"/>
        <v>#REF!</v>
      </c>
      <c r="U193" s="137" t="e">
        <f>#REF!</f>
        <v>#REF!</v>
      </c>
      <c r="V193" s="137" t="e">
        <f>#REF!</f>
        <v>#REF!</v>
      </c>
      <c r="W193" s="204" t="e">
        <f t="shared" si="1157"/>
        <v>#REF!</v>
      </c>
      <c r="X193" s="204" t="e">
        <f>U193*#REF!</f>
        <v>#REF!</v>
      </c>
      <c r="Y193" s="205" t="e">
        <f>W193*#REF!</f>
        <v>#REF!</v>
      </c>
      <c r="Z193" s="205" t="e">
        <f t="shared" si="1164"/>
        <v>#REF!</v>
      </c>
      <c r="AA193" s="432" t="e">
        <f>U193*#REF!</f>
        <v>#REF!</v>
      </c>
      <c r="AB193" s="433" t="e">
        <f>W193*#REF!</f>
        <v>#REF!</v>
      </c>
      <c r="AC193" s="433" t="e">
        <f t="shared" si="1165"/>
        <v>#REF!</v>
      </c>
      <c r="AD193" s="137" t="e">
        <f>#REF!</f>
        <v>#REF!</v>
      </c>
      <c r="AE193" s="137" t="e">
        <f>#REF!</f>
        <v>#REF!</v>
      </c>
      <c r="AF193" s="204" t="e">
        <f t="shared" si="1166"/>
        <v>#REF!</v>
      </c>
      <c r="AG193" s="204" t="e">
        <f>AD193*#REF!</f>
        <v>#REF!</v>
      </c>
      <c r="AH193" s="205" t="e">
        <f>AF193*#REF!</f>
        <v>#REF!</v>
      </c>
      <c r="AI193" s="205" t="e">
        <f t="shared" si="1167"/>
        <v>#REF!</v>
      </c>
      <c r="AJ193" s="432" t="e">
        <f>AD193*#REF!</f>
        <v>#REF!</v>
      </c>
      <c r="AK193" s="433" t="e">
        <f>AF193*#REF!</f>
        <v>#REF!</v>
      </c>
      <c r="AL193" s="433" t="e">
        <f t="shared" si="1168"/>
        <v>#REF!</v>
      </c>
      <c r="AM193" s="137" t="e">
        <f>#REF!</f>
        <v>#REF!</v>
      </c>
      <c r="AN193" s="137" t="e">
        <f>#REF!</f>
        <v>#REF!</v>
      </c>
      <c r="AO193" s="204" t="e">
        <f t="shared" si="1169"/>
        <v>#REF!</v>
      </c>
      <c r="AP193" s="204" t="e">
        <f>AM193*#REF!</f>
        <v>#REF!</v>
      </c>
      <c r="AQ193" s="204" t="e">
        <f>AO193*#REF!</f>
        <v>#REF!</v>
      </c>
      <c r="AR193" s="205" t="e">
        <f t="shared" si="1170"/>
        <v>#REF!</v>
      </c>
      <c r="AS193" s="432" t="e">
        <f>AM193*#REF!</f>
        <v>#REF!</v>
      </c>
      <c r="AT193" s="433" t="e">
        <f>AO193*#REF!</f>
        <v>#REF!</v>
      </c>
      <c r="AU193" s="433" t="e">
        <f t="shared" si="1171"/>
        <v>#REF!</v>
      </c>
      <c r="AV193" s="136" t="e">
        <f>#REF!</f>
        <v>#REF!</v>
      </c>
      <c r="AW193" s="137" t="e">
        <f>#REF!</f>
        <v>#REF!</v>
      </c>
      <c r="AX193" s="204" t="e">
        <f t="shared" si="1172"/>
        <v>#REF!</v>
      </c>
      <c r="AY193" s="204" t="e">
        <f>AV193*#REF!</f>
        <v>#REF!</v>
      </c>
      <c r="AZ193" s="205" t="e">
        <f>AX193*#REF!</f>
        <v>#REF!</v>
      </c>
      <c r="BA193" s="205" t="e">
        <f t="shared" si="1173"/>
        <v>#REF!</v>
      </c>
      <c r="BB193" s="137" t="e">
        <f>#REF!</f>
        <v>#REF!</v>
      </c>
      <c r="BC193" s="137" t="e">
        <f>#REF!</f>
        <v>#REF!</v>
      </c>
      <c r="BD193" s="204" t="e">
        <f t="shared" si="1158"/>
        <v>#REF!</v>
      </c>
      <c r="BE193" s="204" t="e">
        <f>BB193*#REF!</f>
        <v>#REF!</v>
      </c>
      <c r="BF193" s="205" t="e">
        <f>BD193*#REF!</f>
        <v>#REF!</v>
      </c>
      <c r="BG193" s="205" t="e">
        <f t="shared" si="1174"/>
        <v>#REF!</v>
      </c>
      <c r="BH193" s="432" t="e">
        <f>BB193*#REF!</f>
        <v>#REF!</v>
      </c>
      <c r="BI193" s="433" t="e">
        <f>BD193*#REF!</f>
        <v>#REF!</v>
      </c>
      <c r="BJ193" s="433" t="e">
        <f t="shared" si="1175"/>
        <v>#REF!</v>
      </c>
      <c r="BK193" s="137" t="e">
        <f>#REF!</f>
        <v>#REF!</v>
      </c>
      <c r="BL193" s="137" t="e">
        <f>#REF!</f>
        <v>#REF!</v>
      </c>
      <c r="BM193" s="204" t="e">
        <f t="shared" si="1176"/>
        <v>#REF!</v>
      </c>
      <c r="BN193" s="204" t="e">
        <f>BK193*#REF!</f>
        <v>#REF!</v>
      </c>
      <c r="BO193" s="205" t="e">
        <f>BM193*#REF!</f>
        <v>#REF!</v>
      </c>
      <c r="BP193" s="205" t="e">
        <f t="shared" si="1177"/>
        <v>#REF!</v>
      </c>
      <c r="BQ193" s="432" t="e">
        <f>BK193*#REF!</f>
        <v>#REF!</v>
      </c>
      <c r="BR193" s="433" t="e">
        <f>BM193*#REF!</f>
        <v>#REF!</v>
      </c>
      <c r="BS193" s="433" t="e">
        <f t="shared" si="1178"/>
        <v>#REF!</v>
      </c>
      <c r="BT193" s="137" t="e">
        <f>#REF!</f>
        <v>#REF!</v>
      </c>
      <c r="BU193" s="137" t="e">
        <f>#REF!</f>
        <v>#REF!</v>
      </c>
      <c r="BV193" s="204" t="e">
        <f t="shared" si="1179"/>
        <v>#REF!</v>
      </c>
      <c r="BW193" s="204" t="e">
        <f>BT193*#REF!</f>
        <v>#REF!</v>
      </c>
      <c r="BX193" s="204" t="e">
        <f>BV193*#REF!</f>
        <v>#REF!</v>
      </c>
      <c r="BY193" s="205" t="e">
        <f t="shared" si="1180"/>
        <v>#REF!</v>
      </c>
      <c r="BZ193" s="432" t="e">
        <f>BT193*#REF!</f>
        <v>#REF!</v>
      </c>
      <c r="CA193" s="433" t="e">
        <f>BV193*#REF!</f>
        <v>#REF!</v>
      </c>
      <c r="CB193" s="441" t="e">
        <f t="shared" si="1181"/>
        <v>#REF!</v>
      </c>
      <c r="CC193" s="137" t="e">
        <f>#REF!</f>
        <v>#REF!</v>
      </c>
      <c r="CD193" s="137" t="e">
        <f>#REF!</f>
        <v>#REF!</v>
      </c>
      <c r="CE193" s="204" t="e">
        <f t="shared" si="1182"/>
        <v>#REF!</v>
      </c>
      <c r="CF193" s="204" t="e">
        <f>CC193*#REF!</f>
        <v>#REF!</v>
      </c>
      <c r="CG193" s="205" t="e">
        <f>CE193*#REF!</f>
        <v>#REF!</v>
      </c>
      <c r="CH193" s="205" t="e">
        <f t="shared" si="1183"/>
        <v>#REF!</v>
      </c>
      <c r="CI193" s="137" t="e">
        <f>#REF!</f>
        <v>#REF!</v>
      </c>
      <c r="CJ193" s="137" t="e">
        <f>#REF!</f>
        <v>#REF!</v>
      </c>
      <c r="CK193" s="204" t="e">
        <f t="shared" si="1159"/>
        <v>#REF!</v>
      </c>
      <c r="CL193" s="204" t="e">
        <f>CI193*#REF!</f>
        <v>#REF!</v>
      </c>
      <c r="CM193" s="205" t="e">
        <f>CK193*#REF!</f>
        <v>#REF!</v>
      </c>
      <c r="CN193" s="205" t="e">
        <f t="shared" si="1184"/>
        <v>#REF!</v>
      </c>
      <c r="CO193" s="432" t="e">
        <f>CI193*#REF!</f>
        <v>#REF!</v>
      </c>
      <c r="CP193" s="433" t="e">
        <f>CK193*#REF!</f>
        <v>#REF!</v>
      </c>
      <c r="CQ193" s="433" t="e">
        <f t="shared" si="1185"/>
        <v>#REF!</v>
      </c>
      <c r="CR193" s="137" t="e">
        <f>#REF!</f>
        <v>#REF!</v>
      </c>
      <c r="CS193" s="137" t="e">
        <f>#REF!</f>
        <v>#REF!</v>
      </c>
      <c r="CT193" s="204" t="e">
        <f t="shared" si="1186"/>
        <v>#REF!</v>
      </c>
      <c r="CU193" s="204" t="e">
        <f>CR193*#REF!</f>
        <v>#REF!</v>
      </c>
      <c r="CV193" s="205" t="e">
        <f>CT193*#REF!</f>
        <v>#REF!</v>
      </c>
      <c r="CW193" s="205" t="e">
        <f t="shared" si="1187"/>
        <v>#REF!</v>
      </c>
      <c r="CX193" s="432" t="e">
        <f>CR193*#REF!</f>
        <v>#REF!</v>
      </c>
      <c r="CY193" s="433" t="e">
        <f>CT193*#REF!</f>
        <v>#REF!</v>
      </c>
      <c r="CZ193" s="441" t="e">
        <f t="shared" si="1188"/>
        <v>#REF!</v>
      </c>
      <c r="DA193" s="137" t="e">
        <f>#REF!</f>
        <v>#REF!</v>
      </c>
      <c r="DB193" s="137" t="e">
        <f>#REF!</f>
        <v>#REF!</v>
      </c>
      <c r="DC193" s="204" t="e">
        <f t="shared" si="1189"/>
        <v>#REF!</v>
      </c>
      <c r="DD193" s="204" t="e">
        <f>DA193*#REF!</f>
        <v>#REF!</v>
      </c>
      <c r="DE193" s="204" t="e">
        <f>DC193*#REF!</f>
        <v>#REF!</v>
      </c>
      <c r="DF193" s="205" t="e">
        <f t="shared" si="1190"/>
        <v>#REF!</v>
      </c>
      <c r="DG193" s="432" t="e">
        <f>DA193*#REF!</f>
        <v>#REF!</v>
      </c>
      <c r="DH193" s="433" t="e">
        <f>DC193*#REF!</f>
        <v>#REF!</v>
      </c>
      <c r="DI193" s="433" t="e">
        <f t="shared" si="1191"/>
        <v>#REF!</v>
      </c>
      <c r="DJ193" s="136" t="e">
        <f>#REF!</f>
        <v>#REF!</v>
      </c>
      <c r="DK193" s="137" t="e">
        <f>#REF!</f>
        <v>#REF!</v>
      </c>
      <c r="DL193" s="204" t="e">
        <f t="shared" si="1192"/>
        <v>#REF!</v>
      </c>
      <c r="DM193" s="204" t="e">
        <f>DJ193*#REF!</f>
        <v>#REF!</v>
      </c>
      <c r="DN193" s="205" t="e">
        <f>DL193*#REF!</f>
        <v>#REF!</v>
      </c>
      <c r="DO193" s="205" t="e">
        <f t="shared" si="1193"/>
        <v>#REF!</v>
      </c>
      <c r="DP193" s="137" t="e">
        <f>#REF!</f>
        <v>#REF!</v>
      </c>
      <c r="DQ193" s="137" t="e">
        <f>#REF!</f>
        <v>#REF!</v>
      </c>
      <c r="DR193" s="204" t="e">
        <f t="shared" si="1160"/>
        <v>#REF!</v>
      </c>
      <c r="DS193" s="204" t="e">
        <f>DP193*#REF!</f>
        <v>#REF!</v>
      </c>
      <c r="DT193" s="205" t="e">
        <f>DR193*#REF!</f>
        <v>#REF!</v>
      </c>
      <c r="DU193" s="205" t="e">
        <f t="shared" si="1194"/>
        <v>#REF!</v>
      </c>
      <c r="DV193" s="432" t="e">
        <f>DP193*#REF!</f>
        <v>#REF!</v>
      </c>
      <c r="DW193" s="433" t="e">
        <f>DR193*#REF!</f>
        <v>#REF!</v>
      </c>
      <c r="DX193" s="433" t="e">
        <f t="shared" si="1195"/>
        <v>#REF!</v>
      </c>
      <c r="DY193" s="137" t="e">
        <f>#REF!</f>
        <v>#REF!</v>
      </c>
      <c r="DZ193" s="137" t="e">
        <f>#REF!</f>
        <v>#REF!</v>
      </c>
      <c r="EA193" s="204" t="e">
        <f t="shared" si="1196"/>
        <v>#REF!</v>
      </c>
      <c r="EB193" s="204" t="e">
        <f>DY193*#REF!</f>
        <v>#REF!</v>
      </c>
      <c r="EC193" s="205" t="e">
        <f>EA193*#REF!</f>
        <v>#REF!</v>
      </c>
      <c r="ED193" s="205" t="e">
        <f t="shared" si="1197"/>
        <v>#REF!</v>
      </c>
      <c r="EE193" s="432" t="e">
        <f>DY193*#REF!</f>
        <v>#REF!</v>
      </c>
      <c r="EF193" s="433" t="e">
        <f>EA193*#REF!</f>
        <v>#REF!</v>
      </c>
      <c r="EG193" s="441" t="e">
        <f t="shared" si="1198"/>
        <v>#REF!</v>
      </c>
      <c r="EH193" s="137" t="e">
        <f>#REF!</f>
        <v>#REF!</v>
      </c>
      <c r="EI193" s="137" t="e">
        <f>#REF!</f>
        <v>#REF!</v>
      </c>
      <c r="EJ193" s="204" t="e">
        <f t="shared" si="1199"/>
        <v>#REF!</v>
      </c>
      <c r="EK193" s="204" t="e">
        <f>EH193*#REF!</f>
        <v>#REF!</v>
      </c>
      <c r="EL193" s="204" t="e">
        <f>EJ193*#REF!</f>
        <v>#REF!</v>
      </c>
      <c r="EM193" s="205" t="e">
        <f t="shared" si="1200"/>
        <v>#REF!</v>
      </c>
      <c r="EN193" s="432" t="e">
        <f>EH193*#REF!</f>
        <v>#REF!</v>
      </c>
      <c r="EO193" s="433" t="e">
        <f>EJ193*#REF!</f>
        <v>#REF!</v>
      </c>
      <c r="EP193" s="441" t="e">
        <f t="shared" si="1201"/>
        <v>#REF!</v>
      </c>
      <c r="EQ193" s="136" t="e">
        <f>#REF!</f>
        <v>#REF!</v>
      </c>
      <c r="ER193" s="137" t="e">
        <f>#REF!</f>
        <v>#REF!</v>
      </c>
      <c r="ES193" s="204" t="e">
        <f t="shared" si="1202"/>
        <v>#REF!</v>
      </c>
      <c r="ET193" s="204" t="e">
        <f>EQ193*#REF!</f>
        <v>#REF!</v>
      </c>
      <c r="EU193" s="205" t="e">
        <f>ES193*#REF!</f>
        <v>#REF!</v>
      </c>
      <c r="EV193" s="205" t="e">
        <f t="shared" si="1203"/>
        <v>#REF!</v>
      </c>
      <c r="EW193" s="137" t="e">
        <f>#REF!</f>
        <v>#REF!</v>
      </c>
      <c r="EX193" s="137" t="e">
        <f>#REF!</f>
        <v>#REF!</v>
      </c>
      <c r="EY193" s="204" t="e">
        <f t="shared" si="1161"/>
        <v>#REF!</v>
      </c>
      <c r="EZ193" s="204" t="e">
        <f>EW193*#REF!</f>
        <v>#REF!</v>
      </c>
      <c r="FA193" s="205" t="e">
        <f>EY193*#REF!</f>
        <v>#REF!</v>
      </c>
      <c r="FB193" s="205" t="e">
        <f t="shared" si="1204"/>
        <v>#REF!</v>
      </c>
      <c r="FC193" s="432" t="e">
        <f>EW193*#REF!</f>
        <v>#REF!</v>
      </c>
      <c r="FD193" s="433" t="e">
        <f>EY193*#REF!</f>
        <v>#REF!</v>
      </c>
      <c r="FE193" s="433" t="e">
        <f t="shared" si="1205"/>
        <v>#REF!</v>
      </c>
      <c r="FF193" s="137" t="e">
        <f>#REF!</f>
        <v>#REF!</v>
      </c>
      <c r="FG193" s="137" t="e">
        <f>#REF!</f>
        <v>#REF!</v>
      </c>
      <c r="FH193" s="204" t="e">
        <f t="shared" si="1206"/>
        <v>#REF!</v>
      </c>
      <c r="FI193" s="204" t="e">
        <f>FF193*#REF!</f>
        <v>#REF!</v>
      </c>
      <c r="FJ193" s="205" t="e">
        <f>FH193*#REF!</f>
        <v>#REF!</v>
      </c>
      <c r="FK193" s="205" t="e">
        <f t="shared" si="1207"/>
        <v>#REF!</v>
      </c>
      <c r="FL193" s="432" t="e">
        <f>FF193*#REF!</f>
        <v>#REF!</v>
      </c>
      <c r="FM193" s="433" t="e">
        <f>FH193*#REF!</f>
        <v>#REF!</v>
      </c>
      <c r="FN193" s="441" t="e">
        <f t="shared" si="1208"/>
        <v>#REF!</v>
      </c>
      <c r="FO193" s="137" t="e">
        <f>#REF!</f>
        <v>#REF!</v>
      </c>
      <c r="FP193" s="137" t="e">
        <f>#REF!</f>
        <v>#REF!</v>
      </c>
      <c r="FQ193" s="204" t="e">
        <f t="shared" si="1209"/>
        <v>#REF!</v>
      </c>
      <c r="FR193" s="204" t="e">
        <f>FO193*#REF!</f>
        <v>#REF!</v>
      </c>
      <c r="FS193" s="204" t="e">
        <f>FQ193*#REF!</f>
        <v>#REF!</v>
      </c>
      <c r="FT193" s="205" t="e">
        <f t="shared" si="1210"/>
        <v>#REF!</v>
      </c>
      <c r="FU193" s="432" t="e">
        <f>FO193*#REF!</f>
        <v>#REF!</v>
      </c>
      <c r="FV193" s="433" t="e">
        <f>FQ193*#REF!</f>
        <v>#REF!</v>
      </c>
      <c r="FW193" s="454" t="e">
        <f t="shared" si="1211"/>
        <v>#REF!</v>
      </c>
    </row>
    <row r="194" spans="1:179" s="12" customFormat="1">
      <c r="A194" s="874"/>
      <c r="B194" s="332" t="s">
        <v>891</v>
      </c>
      <c r="C194" s="333"/>
      <c r="D194" s="334" t="s">
        <v>145</v>
      </c>
      <c r="E194" s="262" t="e">
        <f t="shared" si="1148"/>
        <v>#REF!</v>
      </c>
      <c r="F194" s="263" t="e">
        <f t="shared" si="1149"/>
        <v>#REF!</v>
      </c>
      <c r="G194" s="263" t="e">
        <f t="shared" si="1150"/>
        <v>#REF!</v>
      </c>
      <c r="H194" s="263" t="e">
        <f t="shared" si="1151"/>
        <v>#REF!</v>
      </c>
      <c r="I194" s="263" t="e">
        <f t="shared" si="1152"/>
        <v>#REF!</v>
      </c>
      <c r="J194" s="263" t="e">
        <f t="shared" si="1153"/>
        <v>#REF!</v>
      </c>
      <c r="K194" s="473" t="e">
        <f t="shared" si="1154"/>
        <v>#REF!</v>
      </c>
      <c r="L194" s="474" t="e">
        <f t="shared" si="1155"/>
        <v>#REF!</v>
      </c>
      <c r="M194" s="739" t="e">
        <f t="shared" si="1156"/>
        <v>#REF!</v>
      </c>
      <c r="N194" s="148"/>
      <c r="O194" s="136" t="e">
        <f>#REF!</f>
        <v>#REF!</v>
      </c>
      <c r="P194" s="137" t="e">
        <f>#REF!</f>
        <v>#REF!</v>
      </c>
      <c r="Q194" s="204" t="e">
        <f t="shared" ref="Q194" si="1212">O194-P194</f>
        <v>#REF!</v>
      </c>
      <c r="R194" s="204" t="e">
        <f>O194*#REF!</f>
        <v>#REF!</v>
      </c>
      <c r="S194" s="205" t="e">
        <f>Q194*#REF!</f>
        <v>#REF!</v>
      </c>
      <c r="T194" s="205" t="e">
        <f t="shared" ref="T194" si="1213">S194</f>
        <v>#REF!</v>
      </c>
      <c r="U194" s="137" t="e">
        <f>#REF!</f>
        <v>#REF!</v>
      </c>
      <c r="V194" s="137" t="e">
        <f>#REF!</f>
        <v>#REF!</v>
      </c>
      <c r="W194" s="204" t="e">
        <f t="shared" ref="W194" si="1214">U194-V194</f>
        <v>#REF!</v>
      </c>
      <c r="X194" s="204" t="e">
        <f>U194*#REF!</f>
        <v>#REF!</v>
      </c>
      <c r="Y194" s="205" t="e">
        <f>W194*#REF!</f>
        <v>#REF!</v>
      </c>
      <c r="Z194" s="205" t="e">
        <f t="shared" ref="Z194" si="1215">Y194</f>
        <v>#REF!</v>
      </c>
      <c r="AA194" s="432" t="e">
        <f>U194*#REF!</f>
        <v>#REF!</v>
      </c>
      <c r="AB194" s="433" t="e">
        <f>W194*#REF!</f>
        <v>#REF!</v>
      </c>
      <c r="AC194" s="433" t="e">
        <f t="shared" ref="AC194" si="1216">AB194</f>
        <v>#REF!</v>
      </c>
      <c r="AD194" s="137" t="e">
        <f>#REF!</f>
        <v>#REF!</v>
      </c>
      <c r="AE194" s="137" t="e">
        <f>#REF!</f>
        <v>#REF!</v>
      </c>
      <c r="AF194" s="204" t="e">
        <f t="shared" ref="AF194" si="1217">AD194-AE194</f>
        <v>#REF!</v>
      </c>
      <c r="AG194" s="204" t="e">
        <f>AD194*#REF!</f>
        <v>#REF!</v>
      </c>
      <c r="AH194" s="205" t="e">
        <f>AF194*#REF!</f>
        <v>#REF!</v>
      </c>
      <c r="AI194" s="205" t="e">
        <f t="shared" ref="AI194" si="1218">AH194</f>
        <v>#REF!</v>
      </c>
      <c r="AJ194" s="432" t="e">
        <f>AD194*#REF!</f>
        <v>#REF!</v>
      </c>
      <c r="AK194" s="433" t="e">
        <f>AF194*#REF!</f>
        <v>#REF!</v>
      </c>
      <c r="AL194" s="433" t="e">
        <f t="shared" ref="AL194" si="1219">AK194</f>
        <v>#REF!</v>
      </c>
      <c r="AM194" s="137" t="e">
        <f>#REF!</f>
        <v>#REF!</v>
      </c>
      <c r="AN194" s="137" t="e">
        <f>#REF!</f>
        <v>#REF!</v>
      </c>
      <c r="AO194" s="204" t="e">
        <f t="shared" ref="AO194" si="1220">AM194-AN194</f>
        <v>#REF!</v>
      </c>
      <c r="AP194" s="204" t="e">
        <f>AM194*#REF!</f>
        <v>#REF!</v>
      </c>
      <c r="AQ194" s="204" t="e">
        <f>AO194*#REF!</f>
        <v>#REF!</v>
      </c>
      <c r="AR194" s="205" t="e">
        <f t="shared" ref="AR194" si="1221">AQ194</f>
        <v>#REF!</v>
      </c>
      <c r="AS194" s="432" t="e">
        <f>AM194*#REF!</f>
        <v>#REF!</v>
      </c>
      <c r="AT194" s="433" t="e">
        <f>AO194*#REF!</f>
        <v>#REF!</v>
      </c>
      <c r="AU194" s="433" t="e">
        <f t="shared" ref="AU194" si="1222">AT194</f>
        <v>#REF!</v>
      </c>
      <c r="AV194" s="136" t="e">
        <f>#REF!</f>
        <v>#REF!</v>
      </c>
      <c r="AW194" s="137" t="e">
        <f>#REF!</f>
        <v>#REF!</v>
      </c>
      <c r="AX194" s="204" t="e">
        <f t="shared" ref="AX194" si="1223">AV194-AW194</f>
        <v>#REF!</v>
      </c>
      <c r="AY194" s="204" t="e">
        <f>AV194*#REF!</f>
        <v>#REF!</v>
      </c>
      <c r="AZ194" s="205" t="e">
        <f>AX194*#REF!</f>
        <v>#REF!</v>
      </c>
      <c r="BA194" s="205" t="e">
        <f t="shared" ref="BA194" si="1224">AZ194</f>
        <v>#REF!</v>
      </c>
      <c r="BB194" s="137" t="e">
        <f>#REF!</f>
        <v>#REF!</v>
      </c>
      <c r="BC194" s="137" t="e">
        <f>#REF!</f>
        <v>#REF!</v>
      </c>
      <c r="BD194" s="204" t="e">
        <f t="shared" ref="BD194" si="1225">BB194-BC194</f>
        <v>#REF!</v>
      </c>
      <c r="BE194" s="204" t="e">
        <f>BB194*#REF!</f>
        <v>#REF!</v>
      </c>
      <c r="BF194" s="205" t="e">
        <f>BD194*#REF!</f>
        <v>#REF!</v>
      </c>
      <c r="BG194" s="205" t="e">
        <f t="shared" ref="BG194" si="1226">BF194</f>
        <v>#REF!</v>
      </c>
      <c r="BH194" s="432" t="e">
        <f>BB194*#REF!</f>
        <v>#REF!</v>
      </c>
      <c r="BI194" s="433" t="e">
        <f>BD194*#REF!</f>
        <v>#REF!</v>
      </c>
      <c r="BJ194" s="433" t="e">
        <f t="shared" ref="BJ194" si="1227">BI194</f>
        <v>#REF!</v>
      </c>
      <c r="BK194" s="137" t="e">
        <f>#REF!</f>
        <v>#REF!</v>
      </c>
      <c r="BL194" s="137" t="e">
        <f>#REF!</f>
        <v>#REF!</v>
      </c>
      <c r="BM194" s="204" t="e">
        <f t="shared" ref="BM194" si="1228">BK194-BL194</f>
        <v>#REF!</v>
      </c>
      <c r="BN194" s="204" t="e">
        <f>BK194*#REF!</f>
        <v>#REF!</v>
      </c>
      <c r="BO194" s="205" t="e">
        <f>BM194*#REF!</f>
        <v>#REF!</v>
      </c>
      <c r="BP194" s="205" t="e">
        <f t="shared" ref="BP194" si="1229">BO194</f>
        <v>#REF!</v>
      </c>
      <c r="BQ194" s="432" t="e">
        <f>BK194*#REF!</f>
        <v>#REF!</v>
      </c>
      <c r="BR194" s="433" t="e">
        <f>BM194*#REF!</f>
        <v>#REF!</v>
      </c>
      <c r="BS194" s="433" t="e">
        <f t="shared" ref="BS194" si="1230">BR194</f>
        <v>#REF!</v>
      </c>
      <c r="BT194" s="137" t="e">
        <f>#REF!</f>
        <v>#REF!</v>
      </c>
      <c r="BU194" s="137" t="e">
        <f>#REF!</f>
        <v>#REF!</v>
      </c>
      <c r="BV194" s="204" t="e">
        <f t="shared" ref="BV194" si="1231">BT194-BU194</f>
        <v>#REF!</v>
      </c>
      <c r="BW194" s="204" t="e">
        <f>BT194*#REF!</f>
        <v>#REF!</v>
      </c>
      <c r="BX194" s="204" t="e">
        <f>BV194*#REF!</f>
        <v>#REF!</v>
      </c>
      <c r="BY194" s="205" t="e">
        <f t="shared" ref="BY194" si="1232">BX194</f>
        <v>#REF!</v>
      </c>
      <c r="BZ194" s="432" t="e">
        <f>BT194*#REF!</f>
        <v>#REF!</v>
      </c>
      <c r="CA194" s="433" t="e">
        <f>BV194*#REF!</f>
        <v>#REF!</v>
      </c>
      <c r="CB194" s="441" t="e">
        <f t="shared" ref="CB194" si="1233">CA194</f>
        <v>#REF!</v>
      </c>
      <c r="CC194" s="137" t="e">
        <f>#REF!</f>
        <v>#REF!</v>
      </c>
      <c r="CD194" s="137" t="e">
        <f>#REF!</f>
        <v>#REF!</v>
      </c>
      <c r="CE194" s="204" t="e">
        <f t="shared" ref="CE194" si="1234">CC194-CD194</f>
        <v>#REF!</v>
      </c>
      <c r="CF194" s="204" t="e">
        <f>CC194*#REF!</f>
        <v>#REF!</v>
      </c>
      <c r="CG194" s="205" t="e">
        <f>CE194*#REF!</f>
        <v>#REF!</v>
      </c>
      <c r="CH194" s="205" t="e">
        <f t="shared" ref="CH194" si="1235">CG194</f>
        <v>#REF!</v>
      </c>
      <c r="CI194" s="137" t="e">
        <f>#REF!</f>
        <v>#REF!</v>
      </c>
      <c r="CJ194" s="137" t="e">
        <f>#REF!</f>
        <v>#REF!</v>
      </c>
      <c r="CK194" s="204" t="e">
        <f t="shared" ref="CK194" si="1236">CI194-CJ194</f>
        <v>#REF!</v>
      </c>
      <c r="CL194" s="204" t="e">
        <f>CI194*#REF!</f>
        <v>#REF!</v>
      </c>
      <c r="CM194" s="205" t="e">
        <f>CK194*#REF!</f>
        <v>#REF!</v>
      </c>
      <c r="CN194" s="205" t="e">
        <f t="shared" ref="CN194" si="1237">CM194</f>
        <v>#REF!</v>
      </c>
      <c r="CO194" s="432" t="e">
        <f>CI194*#REF!</f>
        <v>#REF!</v>
      </c>
      <c r="CP194" s="433" t="e">
        <f>CK194*#REF!</f>
        <v>#REF!</v>
      </c>
      <c r="CQ194" s="433" t="e">
        <f t="shared" ref="CQ194" si="1238">CP194</f>
        <v>#REF!</v>
      </c>
      <c r="CR194" s="137" t="e">
        <f>#REF!</f>
        <v>#REF!</v>
      </c>
      <c r="CS194" s="137" t="e">
        <f>#REF!</f>
        <v>#REF!</v>
      </c>
      <c r="CT194" s="204" t="e">
        <f t="shared" ref="CT194" si="1239">CR194-CS194</f>
        <v>#REF!</v>
      </c>
      <c r="CU194" s="204" t="e">
        <f>CR194*#REF!</f>
        <v>#REF!</v>
      </c>
      <c r="CV194" s="205" t="e">
        <f>CT194*#REF!</f>
        <v>#REF!</v>
      </c>
      <c r="CW194" s="205" t="e">
        <f t="shared" ref="CW194" si="1240">CV194</f>
        <v>#REF!</v>
      </c>
      <c r="CX194" s="432" t="e">
        <f>CR194*#REF!</f>
        <v>#REF!</v>
      </c>
      <c r="CY194" s="433" t="e">
        <f>CT194*#REF!</f>
        <v>#REF!</v>
      </c>
      <c r="CZ194" s="441" t="e">
        <f t="shared" ref="CZ194" si="1241">CY194</f>
        <v>#REF!</v>
      </c>
      <c r="DA194" s="137" t="e">
        <f>#REF!</f>
        <v>#REF!</v>
      </c>
      <c r="DB194" s="137" t="e">
        <f>#REF!</f>
        <v>#REF!</v>
      </c>
      <c r="DC194" s="204" t="e">
        <f t="shared" ref="DC194" si="1242">DA194-DB194</f>
        <v>#REF!</v>
      </c>
      <c r="DD194" s="204" t="e">
        <f>DA194*#REF!</f>
        <v>#REF!</v>
      </c>
      <c r="DE194" s="204" t="e">
        <f>DC194*#REF!</f>
        <v>#REF!</v>
      </c>
      <c r="DF194" s="205" t="e">
        <f t="shared" ref="DF194" si="1243">DE194</f>
        <v>#REF!</v>
      </c>
      <c r="DG194" s="432" t="e">
        <f>DA194*#REF!</f>
        <v>#REF!</v>
      </c>
      <c r="DH194" s="433" t="e">
        <f>DC194*#REF!</f>
        <v>#REF!</v>
      </c>
      <c r="DI194" s="433" t="e">
        <f t="shared" ref="DI194" si="1244">DH194</f>
        <v>#REF!</v>
      </c>
      <c r="DJ194" s="136" t="e">
        <f>#REF!</f>
        <v>#REF!</v>
      </c>
      <c r="DK194" s="137" t="e">
        <f>#REF!</f>
        <v>#REF!</v>
      </c>
      <c r="DL194" s="204" t="e">
        <f t="shared" ref="DL194" si="1245">DJ194-DK194</f>
        <v>#REF!</v>
      </c>
      <c r="DM194" s="204" t="e">
        <f>DJ194*#REF!</f>
        <v>#REF!</v>
      </c>
      <c r="DN194" s="205" t="e">
        <f>DL194*#REF!</f>
        <v>#REF!</v>
      </c>
      <c r="DO194" s="205" t="e">
        <f t="shared" ref="DO194" si="1246">DN194</f>
        <v>#REF!</v>
      </c>
      <c r="DP194" s="137" t="e">
        <f>#REF!</f>
        <v>#REF!</v>
      </c>
      <c r="DQ194" s="137" t="e">
        <f>#REF!</f>
        <v>#REF!</v>
      </c>
      <c r="DR194" s="204" t="e">
        <f t="shared" ref="DR194" si="1247">DP194-DQ194</f>
        <v>#REF!</v>
      </c>
      <c r="DS194" s="204" t="e">
        <f>DP194*#REF!</f>
        <v>#REF!</v>
      </c>
      <c r="DT194" s="205" t="e">
        <f>DR194*#REF!</f>
        <v>#REF!</v>
      </c>
      <c r="DU194" s="205" t="e">
        <f t="shared" ref="DU194" si="1248">DT194</f>
        <v>#REF!</v>
      </c>
      <c r="DV194" s="432" t="e">
        <f>DP194*#REF!</f>
        <v>#REF!</v>
      </c>
      <c r="DW194" s="433" t="e">
        <f>DR194*#REF!</f>
        <v>#REF!</v>
      </c>
      <c r="DX194" s="433" t="e">
        <f t="shared" ref="DX194" si="1249">DW194</f>
        <v>#REF!</v>
      </c>
      <c r="DY194" s="137" t="e">
        <f>#REF!</f>
        <v>#REF!</v>
      </c>
      <c r="DZ194" s="137" t="e">
        <f>#REF!</f>
        <v>#REF!</v>
      </c>
      <c r="EA194" s="204" t="e">
        <f t="shared" ref="EA194" si="1250">DY194-DZ194</f>
        <v>#REF!</v>
      </c>
      <c r="EB194" s="204" t="e">
        <f>DY194*#REF!</f>
        <v>#REF!</v>
      </c>
      <c r="EC194" s="205" t="e">
        <f>EA194*#REF!</f>
        <v>#REF!</v>
      </c>
      <c r="ED194" s="205" t="e">
        <f t="shared" ref="ED194" si="1251">EC194</f>
        <v>#REF!</v>
      </c>
      <c r="EE194" s="432" t="e">
        <f>DY194*#REF!</f>
        <v>#REF!</v>
      </c>
      <c r="EF194" s="433" t="e">
        <f>EA194*#REF!</f>
        <v>#REF!</v>
      </c>
      <c r="EG194" s="441" t="e">
        <f t="shared" ref="EG194" si="1252">EF194</f>
        <v>#REF!</v>
      </c>
      <c r="EH194" s="137" t="e">
        <f>#REF!</f>
        <v>#REF!</v>
      </c>
      <c r="EI194" s="137" t="e">
        <f>#REF!</f>
        <v>#REF!</v>
      </c>
      <c r="EJ194" s="204" t="e">
        <f t="shared" ref="EJ194" si="1253">EH194-EI194</f>
        <v>#REF!</v>
      </c>
      <c r="EK194" s="204" t="e">
        <f>EH194*#REF!</f>
        <v>#REF!</v>
      </c>
      <c r="EL194" s="204" t="e">
        <f>EJ194*#REF!</f>
        <v>#REF!</v>
      </c>
      <c r="EM194" s="205" t="e">
        <f t="shared" ref="EM194" si="1254">EL194</f>
        <v>#REF!</v>
      </c>
      <c r="EN194" s="432" t="e">
        <f>EH194*#REF!</f>
        <v>#REF!</v>
      </c>
      <c r="EO194" s="433" t="e">
        <f>EJ194*#REF!</f>
        <v>#REF!</v>
      </c>
      <c r="EP194" s="441" t="e">
        <f t="shared" ref="EP194" si="1255">EO194</f>
        <v>#REF!</v>
      </c>
      <c r="EQ194" s="136" t="e">
        <f>#REF!</f>
        <v>#REF!</v>
      </c>
      <c r="ER194" s="137" t="e">
        <f>#REF!</f>
        <v>#REF!</v>
      </c>
      <c r="ES194" s="204" t="e">
        <f t="shared" ref="ES194" si="1256">EQ194-ER194</f>
        <v>#REF!</v>
      </c>
      <c r="ET194" s="204" t="e">
        <f>EQ194*#REF!</f>
        <v>#REF!</v>
      </c>
      <c r="EU194" s="205" t="e">
        <f>ES194*#REF!</f>
        <v>#REF!</v>
      </c>
      <c r="EV194" s="205" t="e">
        <f t="shared" ref="EV194" si="1257">EU194</f>
        <v>#REF!</v>
      </c>
      <c r="EW194" s="137" t="e">
        <f>#REF!</f>
        <v>#REF!</v>
      </c>
      <c r="EX194" s="137" t="e">
        <f>#REF!</f>
        <v>#REF!</v>
      </c>
      <c r="EY194" s="204" t="e">
        <f t="shared" ref="EY194" si="1258">EW194-EX194</f>
        <v>#REF!</v>
      </c>
      <c r="EZ194" s="204" t="e">
        <f>EW194*#REF!</f>
        <v>#REF!</v>
      </c>
      <c r="FA194" s="205" t="e">
        <f>EY194*#REF!</f>
        <v>#REF!</v>
      </c>
      <c r="FB194" s="205" t="e">
        <f t="shared" ref="FB194" si="1259">FA194</f>
        <v>#REF!</v>
      </c>
      <c r="FC194" s="432" t="e">
        <f>EW194*#REF!</f>
        <v>#REF!</v>
      </c>
      <c r="FD194" s="433" t="e">
        <f>EY194*#REF!</f>
        <v>#REF!</v>
      </c>
      <c r="FE194" s="433" t="e">
        <f t="shared" ref="FE194" si="1260">FD194</f>
        <v>#REF!</v>
      </c>
      <c r="FF194" s="137" t="e">
        <f>#REF!</f>
        <v>#REF!</v>
      </c>
      <c r="FG194" s="137" t="e">
        <f>#REF!</f>
        <v>#REF!</v>
      </c>
      <c r="FH194" s="204" t="e">
        <f t="shared" ref="FH194" si="1261">FF194-FG194</f>
        <v>#REF!</v>
      </c>
      <c r="FI194" s="204" t="e">
        <f>FF194*#REF!</f>
        <v>#REF!</v>
      </c>
      <c r="FJ194" s="205" t="e">
        <f>FH194*#REF!</f>
        <v>#REF!</v>
      </c>
      <c r="FK194" s="205" t="e">
        <f t="shared" ref="FK194" si="1262">FJ194</f>
        <v>#REF!</v>
      </c>
      <c r="FL194" s="432" t="e">
        <f>FF194*#REF!</f>
        <v>#REF!</v>
      </c>
      <c r="FM194" s="433" t="e">
        <f>FH194*#REF!</f>
        <v>#REF!</v>
      </c>
      <c r="FN194" s="441" t="e">
        <f t="shared" ref="FN194" si="1263">FM194</f>
        <v>#REF!</v>
      </c>
      <c r="FO194" s="137" t="e">
        <f>#REF!</f>
        <v>#REF!</v>
      </c>
      <c r="FP194" s="137" t="e">
        <f>#REF!</f>
        <v>#REF!</v>
      </c>
      <c r="FQ194" s="204" t="e">
        <f t="shared" ref="FQ194" si="1264">FO194-FP194</f>
        <v>#REF!</v>
      </c>
      <c r="FR194" s="204" t="e">
        <f>FO194*#REF!</f>
        <v>#REF!</v>
      </c>
      <c r="FS194" s="204" t="e">
        <f>FQ194*#REF!</f>
        <v>#REF!</v>
      </c>
      <c r="FT194" s="205" t="e">
        <f t="shared" ref="FT194" si="1265">FS194</f>
        <v>#REF!</v>
      </c>
      <c r="FU194" s="432" t="e">
        <f>FO194*#REF!</f>
        <v>#REF!</v>
      </c>
      <c r="FV194" s="433" t="e">
        <f>FQ194*#REF!</f>
        <v>#REF!</v>
      </c>
      <c r="FW194" s="454" t="e">
        <f t="shared" ref="FW194" si="1266">FV194</f>
        <v>#REF!</v>
      </c>
    </row>
    <row r="195" spans="1:179" s="12" customFormat="1">
      <c r="A195" s="874"/>
      <c r="B195" s="332" t="s">
        <v>150</v>
      </c>
      <c r="C195" s="333"/>
      <c r="D195" s="334" t="s">
        <v>145</v>
      </c>
      <c r="E195" s="262" t="e">
        <f t="shared" si="1148"/>
        <v>#REF!</v>
      </c>
      <c r="F195" s="263" t="e">
        <f t="shared" si="1149"/>
        <v>#REF!</v>
      </c>
      <c r="G195" s="263" t="e">
        <f t="shared" si="1150"/>
        <v>#REF!</v>
      </c>
      <c r="H195" s="263" t="e">
        <f t="shared" si="1151"/>
        <v>#REF!</v>
      </c>
      <c r="I195" s="263" t="e">
        <f t="shared" si="1152"/>
        <v>#REF!</v>
      </c>
      <c r="J195" s="263" t="e">
        <f t="shared" si="1153"/>
        <v>#REF!</v>
      </c>
      <c r="K195" s="473" t="e">
        <f t="shared" si="1154"/>
        <v>#REF!</v>
      </c>
      <c r="L195" s="474" t="e">
        <f t="shared" si="1155"/>
        <v>#REF!</v>
      </c>
      <c r="M195" s="739" t="e">
        <f t="shared" si="1156"/>
        <v>#REF!</v>
      </c>
      <c r="N195" s="148"/>
      <c r="O195" s="136" t="e">
        <f>#REF!</f>
        <v>#REF!</v>
      </c>
      <c r="P195" s="137" t="e">
        <f>#REF!</f>
        <v>#REF!</v>
      </c>
      <c r="Q195" s="204" t="e">
        <f t="shared" si="1162"/>
        <v>#REF!</v>
      </c>
      <c r="R195" s="204" t="e">
        <f>O195*#REF!</f>
        <v>#REF!</v>
      </c>
      <c r="S195" s="205" t="e">
        <f>Q195*#REF!</f>
        <v>#REF!</v>
      </c>
      <c r="T195" s="205" t="e">
        <f t="shared" si="1163"/>
        <v>#REF!</v>
      </c>
      <c r="U195" s="137" t="e">
        <f>#REF!</f>
        <v>#REF!</v>
      </c>
      <c r="V195" s="137" t="e">
        <f>#REF!</f>
        <v>#REF!</v>
      </c>
      <c r="W195" s="204" t="e">
        <f t="shared" si="1157"/>
        <v>#REF!</v>
      </c>
      <c r="X195" s="204" t="e">
        <f>U195*#REF!</f>
        <v>#REF!</v>
      </c>
      <c r="Y195" s="205" t="e">
        <f>W195*#REF!</f>
        <v>#REF!</v>
      </c>
      <c r="Z195" s="205" t="e">
        <f t="shared" si="1164"/>
        <v>#REF!</v>
      </c>
      <c r="AA195" s="432" t="e">
        <f>U195*#REF!</f>
        <v>#REF!</v>
      </c>
      <c r="AB195" s="433" t="e">
        <f>W195*#REF!</f>
        <v>#REF!</v>
      </c>
      <c r="AC195" s="433" t="e">
        <f t="shared" si="1165"/>
        <v>#REF!</v>
      </c>
      <c r="AD195" s="137" t="e">
        <f>#REF!</f>
        <v>#REF!</v>
      </c>
      <c r="AE195" s="137" t="e">
        <f>#REF!</f>
        <v>#REF!</v>
      </c>
      <c r="AF195" s="204" t="e">
        <f t="shared" si="1166"/>
        <v>#REF!</v>
      </c>
      <c r="AG195" s="204" t="e">
        <f>AD195*#REF!</f>
        <v>#REF!</v>
      </c>
      <c r="AH195" s="205" t="e">
        <f>AF195*#REF!</f>
        <v>#REF!</v>
      </c>
      <c r="AI195" s="205" t="e">
        <f t="shared" si="1167"/>
        <v>#REF!</v>
      </c>
      <c r="AJ195" s="432" t="e">
        <f>AD195*#REF!</f>
        <v>#REF!</v>
      </c>
      <c r="AK195" s="433" t="e">
        <f>AF195*#REF!</f>
        <v>#REF!</v>
      </c>
      <c r="AL195" s="433" t="e">
        <f t="shared" si="1168"/>
        <v>#REF!</v>
      </c>
      <c r="AM195" s="137" t="e">
        <f>#REF!</f>
        <v>#REF!</v>
      </c>
      <c r="AN195" s="137" t="e">
        <f>#REF!</f>
        <v>#REF!</v>
      </c>
      <c r="AO195" s="204" t="e">
        <f t="shared" si="1169"/>
        <v>#REF!</v>
      </c>
      <c r="AP195" s="204" t="e">
        <f>AM195*#REF!</f>
        <v>#REF!</v>
      </c>
      <c r="AQ195" s="204" t="e">
        <f>AO195*#REF!</f>
        <v>#REF!</v>
      </c>
      <c r="AR195" s="205" t="e">
        <f t="shared" si="1170"/>
        <v>#REF!</v>
      </c>
      <c r="AS195" s="432" t="e">
        <f>AM195*#REF!</f>
        <v>#REF!</v>
      </c>
      <c r="AT195" s="433" t="e">
        <f>AO195*#REF!</f>
        <v>#REF!</v>
      </c>
      <c r="AU195" s="433" t="e">
        <f t="shared" si="1171"/>
        <v>#REF!</v>
      </c>
      <c r="AV195" s="136" t="e">
        <f>#REF!</f>
        <v>#REF!</v>
      </c>
      <c r="AW195" s="137" t="e">
        <f>#REF!</f>
        <v>#REF!</v>
      </c>
      <c r="AX195" s="204" t="e">
        <f t="shared" si="1172"/>
        <v>#REF!</v>
      </c>
      <c r="AY195" s="204" t="e">
        <f>AV195*#REF!</f>
        <v>#REF!</v>
      </c>
      <c r="AZ195" s="205" t="e">
        <f>AX195*#REF!</f>
        <v>#REF!</v>
      </c>
      <c r="BA195" s="205" t="e">
        <f t="shared" si="1173"/>
        <v>#REF!</v>
      </c>
      <c r="BB195" s="137" t="e">
        <f>#REF!</f>
        <v>#REF!</v>
      </c>
      <c r="BC195" s="137" t="e">
        <f>#REF!</f>
        <v>#REF!</v>
      </c>
      <c r="BD195" s="204" t="e">
        <f t="shared" si="1158"/>
        <v>#REF!</v>
      </c>
      <c r="BE195" s="204" t="e">
        <f>BB195*#REF!</f>
        <v>#REF!</v>
      </c>
      <c r="BF195" s="205" t="e">
        <f>BD195*#REF!</f>
        <v>#REF!</v>
      </c>
      <c r="BG195" s="205" t="e">
        <f t="shared" si="1174"/>
        <v>#REF!</v>
      </c>
      <c r="BH195" s="432" t="e">
        <f>BB195*#REF!</f>
        <v>#REF!</v>
      </c>
      <c r="BI195" s="433" t="e">
        <f>BD195*#REF!</f>
        <v>#REF!</v>
      </c>
      <c r="BJ195" s="433" t="e">
        <f t="shared" si="1175"/>
        <v>#REF!</v>
      </c>
      <c r="BK195" s="137" t="e">
        <f>#REF!</f>
        <v>#REF!</v>
      </c>
      <c r="BL195" s="137" t="e">
        <f>#REF!</f>
        <v>#REF!</v>
      </c>
      <c r="BM195" s="204" t="e">
        <f t="shared" si="1176"/>
        <v>#REF!</v>
      </c>
      <c r="BN195" s="204" t="e">
        <f>BK195*#REF!</f>
        <v>#REF!</v>
      </c>
      <c r="BO195" s="205" t="e">
        <f>BM195*#REF!</f>
        <v>#REF!</v>
      </c>
      <c r="BP195" s="205" t="e">
        <f t="shared" si="1177"/>
        <v>#REF!</v>
      </c>
      <c r="BQ195" s="432" t="e">
        <f>BK195*#REF!</f>
        <v>#REF!</v>
      </c>
      <c r="BR195" s="433" t="e">
        <f>BM195*#REF!</f>
        <v>#REF!</v>
      </c>
      <c r="BS195" s="433" t="e">
        <f t="shared" si="1178"/>
        <v>#REF!</v>
      </c>
      <c r="BT195" s="137" t="e">
        <f>#REF!</f>
        <v>#REF!</v>
      </c>
      <c r="BU195" s="137" t="e">
        <f>#REF!</f>
        <v>#REF!</v>
      </c>
      <c r="BV195" s="204" t="e">
        <f t="shared" si="1179"/>
        <v>#REF!</v>
      </c>
      <c r="BW195" s="204" t="e">
        <f>BT195*#REF!</f>
        <v>#REF!</v>
      </c>
      <c r="BX195" s="204" t="e">
        <f>BV195*#REF!</f>
        <v>#REF!</v>
      </c>
      <c r="BY195" s="205" t="e">
        <f t="shared" si="1180"/>
        <v>#REF!</v>
      </c>
      <c r="BZ195" s="432" t="e">
        <f>BT195*#REF!</f>
        <v>#REF!</v>
      </c>
      <c r="CA195" s="433" t="e">
        <f>BV195*#REF!</f>
        <v>#REF!</v>
      </c>
      <c r="CB195" s="441" t="e">
        <f t="shared" si="1181"/>
        <v>#REF!</v>
      </c>
      <c r="CC195" s="137" t="e">
        <f>#REF!</f>
        <v>#REF!</v>
      </c>
      <c r="CD195" s="137" t="e">
        <f>#REF!</f>
        <v>#REF!</v>
      </c>
      <c r="CE195" s="204" t="e">
        <f t="shared" si="1182"/>
        <v>#REF!</v>
      </c>
      <c r="CF195" s="204" t="e">
        <f>CC195*#REF!</f>
        <v>#REF!</v>
      </c>
      <c r="CG195" s="205" t="e">
        <f>CE195*#REF!</f>
        <v>#REF!</v>
      </c>
      <c r="CH195" s="205" t="e">
        <f t="shared" si="1183"/>
        <v>#REF!</v>
      </c>
      <c r="CI195" s="137" t="e">
        <f>#REF!</f>
        <v>#REF!</v>
      </c>
      <c r="CJ195" s="137" t="e">
        <f>#REF!</f>
        <v>#REF!</v>
      </c>
      <c r="CK195" s="204" t="e">
        <f t="shared" si="1159"/>
        <v>#REF!</v>
      </c>
      <c r="CL195" s="204" t="e">
        <f>CI195*#REF!</f>
        <v>#REF!</v>
      </c>
      <c r="CM195" s="205" t="e">
        <f>CK195*#REF!</f>
        <v>#REF!</v>
      </c>
      <c r="CN195" s="205" t="e">
        <f t="shared" si="1184"/>
        <v>#REF!</v>
      </c>
      <c r="CO195" s="432" t="e">
        <f>CI195*#REF!</f>
        <v>#REF!</v>
      </c>
      <c r="CP195" s="433" t="e">
        <f>CK195*#REF!</f>
        <v>#REF!</v>
      </c>
      <c r="CQ195" s="433" t="e">
        <f t="shared" si="1185"/>
        <v>#REF!</v>
      </c>
      <c r="CR195" s="137" t="e">
        <f>#REF!</f>
        <v>#REF!</v>
      </c>
      <c r="CS195" s="137" t="e">
        <f>#REF!</f>
        <v>#REF!</v>
      </c>
      <c r="CT195" s="204" t="e">
        <f t="shared" si="1186"/>
        <v>#REF!</v>
      </c>
      <c r="CU195" s="204" t="e">
        <f>CR195*#REF!</f>
        <v>#REF!</v>
      </c>
      <c r="CV195" s="205" t="e">
        <f>CT195*#REF!</f>
        <v>#REF!</v>
      </c>
      <c r="CW195" s="205" t="e">
        <f t="shared" si="1187"/>
        <v>#REF!</v>
      </c>
      <c r="CX195" s="432" t="e">
        <f>CR195*#REF!</f>
        <v>#REF!</v>
      </c>
      <c r="CY195" s="433" t="e">
        <f>CT195*#REF!</f>
        <v>#REF!</v>
      </c>
      <c r="CZ195" s="441" t="e">
        <f t="shared" si="1188"/>
        <v>#REF!</v>
      </c>
      <c r="DA195" s="137" t="e">
        <f>#REF!</f>
        <v>#REF!</v>
      </c>
      <c r="DB195" s="137" t="e">
        <f>#REF!</f>
        <v>#REF!</v>
      </c>
      <c r="DC195" s="204" t="e">
        <f t="shared" si="1189"/>
        <v>#REF!</v>
      </c>
      <c r="DD195" s="204" t="e">
        <f>DA195*#REF!</f>
        <v>#REF!</v>
      </c>
      <c r="DE195" s="204" t="e">
        <f>DC195*#REF!</f>
        <v>#REF!</v>
      </c>
      <c r="DF195" s="205" t="e">
        <f t="shared" si="1190"/>
        <v>#REF!</v>
      </c>
      <c r="DG195" s="432" t="e">
        <f>DA195*#REF!</f>
        <v>#REF!</v>
      </c>
      <c r="DH195" s="433" t="e">
        <f>DC195*#REF!</f>
        <v>#REF!</v>
      </c>
      <c r="DI195" s="433" t="e">
        <f t="shared" si="1191"/>
        <v>#REF!</v>
      </c>
      <c r="DJ195" s="136" t="e">
        <f>#REF!</f>
        <v>#REF!</v>
      </c>
      <c r="DK195" s="137" t="e">
        <f>#REF!</f>
        <v>#REF!</v>
      </c>
      <c r="DL195" s="204" t="e">
        <f t="shared" si="1192"/>
        <v>#REF!</v>
      </c>
      <c r="DM195" s="204" t="e">
        <f>DJ195*#REF!</f>
        <v>#REF!</v>
      </c>
      <c r="DN195" s="205" t="e">
        <f>DL195*#REF!</f>
        <v>#REF!</v>
      </c>
      <c r="DO195" s="205" t="e">
        <f t="shared" si="1193"/>
        <v>#REF!</v>
      </c>
      <c r="DP195" s="137" t="e">
        <f>#REF!</f>
        <v>#REF!</v>
      </c>
      <c r="DQ195" s="137" t="e">
        <f>#REF!</f>
        <v>#REF!</v>
      </c>
      <c r="DR195" s="204" t="e">
        <f t="shared" si="1160"/>
        <v>#REF!</v>
      </c>
      <c r="DS195" s="204" t="e">
        <f>DP195*#REF!</f>
        <v>#REF!</v>
      </c>
      <c r="DT195" s="205" t="e">
        <f>DR195*#REF!</f>
        <v>#REF!</v>
      </c>
      <c r="DU195" s="205" t="e">
        <f t="shared" si="1194"/>
        <v>#REF!</v>
      </c>
      <c r="DV195" s="432" t="e">
        <f>DP195*#REF!</f>
        <v>#REF!</v>
      </c>
      <c r="DW195" s="433" t="e">
        <f>DR195*#REF!</f>
        <v>#REF!</v>
      </c>
      <c r="DX195" s="433" t="e">
        <f t="shared" si="1195"/>
        <v>#REF!</v>
      </c>
      <c r="DY195" s="137" t="e">
        <f>#REF!</f>
        <v>#REF!</v>
      </c>
      <c r="DZ195" s="137" t="e">
        <f>#REF!</f>
        <v>#REF!</v>
      </c>
      <c r="EA195" s="204" t="e">
        <f t="shared" si="1196"/>
        <v>#REF!</v>
      </c>
      <c r="EB195" s="204" t="e">
        <f>DY195*#REF!</f>
        <v>#REF!</v>
      </c>
      <c r="EC195" s="205" t="e">
        <f>EA195*#REF!</f>
        <v>#REF!</v>
      </c>
      <c r="ED195" s="205" t="e">
        <f t="shared" si="1197"/>
        <v>#REF!</v>
      </c>
      <c r="EE195" s="432" t="e">
        <f>DY195*#REF!</f>
        <v>#REF!</v>
      </c>
      <c r="EF195" s="433" t="e">
        <f>EA195*#REF!</f>
        <v>#REF!</v>
      </c>
      <c r="EG195" s="441" t="e">
        <f t="shared" si="1198"/>
        <v>#REF!</v>
      </c>
      <c r="EH195" s="137" t="e">
        <f>#REF!</f>
        <v>#REF!</v>
      </c>
      <c r="EI195" s="137" t="e">
        <f>#REF!</f>
        <v>#REF!</v>
      </c>
      <c r="EJ195" s="204" t="e">
        <f t="shared" si="1199"/>
        <v>#REF!</v>
      </c>
      <c r="EK195" s="204" t="e">
        <f>EH195*#REF!</f>
        <v>#REF!</v>
      </c>
      <c r="EL195" s="204" t="e">
        <f>EJ195*#REF!</f>
        <v>#REF!</v>
      </c>
      <c r="EM195" s="205" t="e">
        <f t="shared" si="1200"/>
        <v>#REF!</v>
      </c>
      <c r="EN195" s="432" t="e">
        <f>EH195*#REF!</f>
        <v>#REF!</v>
      </c>
      <c r="EO195" s="433" t="e">
        <f>EJ195*#REF!</f>
        <v>#REF!</v>
      </c>
      <c r="EP195" s="441" t="e">
        <f t="shared" si="1201"/>
        <v>#REF!</v>
      </c>
      <c r="EQ195" s="136" t="e">
        <f>#REF!</f>
        <v>#REF!</v>
      </c>
      <c r="ER195" s="137" t="e">
        <f>#REF!</f>
        <v>#REF!</v>
      </c>
      <c r="ES195" s="204" t="e">
        <f t="shared" si="1202"/>
        <v>#REF!</v>
      </c>
      <c r="ET195" s="204" t="e">
        <f>EQ195*#REF!</f>
        <v>#REF!</v>
      </c>
      <c r="EU195" s="205" t="e">
        <f>ES195*#REF!</f>
        <v>#REF!</v>
      </c>
      <c r="EV195" s="205" t="e">
        <f t="shared" si="1203"/>
        <v>#REF!</v>
      </c>
      <c r="EW195" s="137" t="e">
        <f>#REF!</f>
        <v>#REF!</v>
      </c>
      <c r="EX195" s="137" t="e">
        <f>#REF!</f>
        <v>#REF!</v>
      </c>
      <c r="EY195" s="204" t="e">
        <f t="shared" si="1161"/>
        <v>#REF!</v>
      </c>
      <c r="EZ195" s="204" t="e">
        <f>EW195*#REF!</f>
        <v>#REF!</v>
      </c>
      <c r="FA195" s="205" t="e">
        <f>EY195*#REF!</f>
        <v>#REF!</v>
      </c>
      <c r="FB195" s="205" t="e">
        <f t="shared" si="1204"/>
        <v>#REF!</v>
      </c>
      <c r="FC195" s="432" t="e">
        <f>EW195*#REF!</f>
        <v>#REF!</v>
      </c>
      <c r="FD195" s="433" t="e">
        <f>EY195*#REF!</f>
        <v>#REF!</v>
      </c>
      <c r="FE195" s="433" t="e">
        <f t="shared" si="1205"/>
        <v>#REF!</v>
      </c>
      <c r="FF195" s="137" t="e">
        <f>#REF!</f>
        <v>#REF!</v>
      </c>
      <c r="FG195" s="137" t="e">
        <f>#REF!</f>
        <v>#REF!</v>
      </c>
      <c r="FH195" s="204" t="e">
        <f t="shared" si="1206"/>
        <v>#REF!</v>
      </c>
      <c r="FI195" s="204" t="e">
        <f>FF195*#REF!</f>
        <v>#REF!</v>
      </c>
      <c r="FJ195" s="205" t="e">
        <f>FH195*#REF!</f>
        <v>#REF!</v>
      </c>
      <c r="FK195" s="205" t="e">
        <f t="shared" si="1207"/>
        <v>#REF!</v>
      </c>
      <c r="FL195" s="432" t="e">
        <f>FF195*#REF!</f>
        <v>#REF!</v>
      </c>
      <c r="FM195" s="433" t="e">
        <f>FH195*#REF!</f>
        <v>#REF!</v>
      </c>
      <c r="FN195" s="441" t="e">
        <f t="shared" si="1208"/>
        <v>#REF!</v>
      </c>
      <c r="FO195" s="137" t="e">
        <f>#REF!</f>
        <v>#REF!</v>
      </c>
      <c r="FP195" s="137" t="e">
        <f>#REF!</f>
        <v>#REF!</v>
      </c>
      <c r="FQ195" s="204" t="e">
        <f t="shared" si="1209"/>
        <v>#REF!</v>
      </c>
      <c r="FR195" s="204" t="e">
        <f>FO195*#REF!</f>
        <v>#REF!</v>
      </c>
      <c r="FS195" s="204" t="e">
        <f>FQ195*#REF!</f>
        <v>#REF!</v>
      </c>
      <c r="FT195" s="205" t="e">
        <f t="shared" si="1210"/>
        <v>#REF!</v>
      </c>
      <c r="FU195" s="432" t="e">
        <f>FO195*#REF!</f>
        <v>#REF!</v>
      </c>
      <c r="FV195" s="433" t="e">
        <f>FQ195*#REF!</f>
        <v>#REF!</v>
      </c>
      <c r="FW195" s="454" t="e">
        <f t="shared" si="1211"/>
        <v>#REF!</v>
      </c>
    </row>
    <row r="196" spans="1:179" s="12" customFormat="1">
      <c r="A196" s="874"/>
      <c r="B196" s="332" t="s">
        <v>151</v>
      </c>
      <c r="C196" s="333"/>
      <c r="D196" s="334" t="s">
        <v>145</v>
      </c>
      <c r="E196" s="262" t="e">
        <f t="shared" si="1148"/>
        <v>#REF!</v>
      </c>
      <c r="F196" s="263" t="e">
        <f t="shared" si="1149"/>
        <v>#REF!</v>
      </c>
      <c r="G196" s="263" t="e">
        <f t="shared" si="1150"/>
        <v>#REF!</v>
      </c>
      <c r="H196" s="263" t="e">
        <f t="shared" si="1151"/>
        <v>#REF!</v>
      </c>
      <c r="I196" s="263" t="e">
        <f t="shared" si="1152"/>
        <v>#REF!</v>
      </c>
      <c r="J196" s="263" t="e">
        <f t="shared" si="1153"/>
        <v>#REF!</v>
      </c>
      <c r="K196" s="473" t="e">
        <f t="shared" si="1154"/>
        <v>#REF!</v>
      </c>
      <c r="L196" s="474" t="e">
        <f t="shared" si="1155"/>
        <v>#REF!</v>
      </c>
      <c r="M196" s="739" t="e">
        <f t="shared" si="1156"/>
        <v>#REF!</v>
      </c>
      <c r="N196" s="148"/>
      <c r="O196" s="136" t="e">
        <f>#REF!</f>
        <v>#REF!</v>
      </c>
      <c r="P196" s="137" t="e">
        <f>#REF!</f>
        <v>#REF!</v>
      </c>
      <c r="Q196" s="204" t="e">
        <f t="shared" si="1162"/>
        <v>#REF!</v>
      </c>
      <c r="R196" s="204" t="e">
        <f>O196*#REF!</f>
        <v>#REF!</v>
      </c>
      <c r="S196" s="205" t="e">
        <f>Q196*#REF!</f>
        <v>#REF!</v>
      </c>
      <c r="T196" s="205" t="e">
        <f t="shared" si="1163"/>
        <v>#REF!</v>
      </c>
      <c r="U196" s="137" t="e">
        <f>#REF!</f>
        <v>#REF!</v>
      </c>
      <c r="V196" s="137" t="e">
        <f>#REF!</f>
        <v>#REF!</v>
      </c>
      <c r="W196" s="204" t="e">
        <f t="shared" si="1157"/>
        <v>#REF!</v>
      </c>
      <c r="X196" s="204" t="e">
        <f>U196*#REF!</f>
        <v>#REF!</v>
      </c>
      <c r="Y196" s="205" t="e">
        <f>W196*#REF!</f>
        <v>#REF!</v>
      </c>
      <c r="Z196" s="205" t="e">
        <f t="shared" si="1164"/>
        <v>#REF!</v>
      </c>
      <c r="AA196" s="432" t="e">
        <f>U196*#REF!</f>
        <v>#REF!</v>
      </c>
      <c r="AB196" s="433" t="e">
        <f>W196*#REF!</f>
        <v>#REF!</v>
      </c>
      <c r="AC196" s="433" t="e">
        <f t="shared" si="1165"/>
        <v>#REF!</v>
      </c>
      <c r="AD196" s="137" t="e">
        <f>#REF!</f>
        <v>#REF!</v>
      </c>
      <c r="AE196" s="137" t="e">
        <f>#REF!</f>
        <v>#REF!</v>
      </c>
      <c r="AF196" s="204" t="e">
        <f t="shared" si="1166"/>
        <v>#REF!</v>
      </c>
      <c r="AG196" s="204" t="e">
        <f>AD196*#REF!</f>
        <v>#REF!</v>
      </c>
      <c r="AH196" s="205" t="e">
        <f>AF196*#REF!</f>
        <v>#REF!</v>
      </c>
      <c r="AI196" s="205" t="e">
        <f t="shared" si="1167"/>
        <v>#REF!</v>
      </c>
      <c r="AJ196" s="432" t="e">
        <f>AD196*#REF!</f>
        <v>#REF!</v>
      </c>
      <c r="AK196" s="433" t="e">
        <f>AF196*#REF!</f>
        <v>#REF!</v>
      </c>
      <c r="AL196" s="433" t="e">
        <f t="shared" si="1168"/>
        <v>#REF!</v>
      </c>
      <c r="AM196" s="137" t="e">
        <f>#REF!</f>
        <v>#REF!</v>
      </c>
      <c r="AN196" s="137" t="e">
        <f>#REF!</f>
        <v>#REF!</v>
      </c>
      <c r="AO196" s="204" t="e">
        <f t="shared" si="1169"/>
        <v>#REF!</v>
      </c>
      <c r="AP196" s="204" t="e">
        <f>AM196*#REF!</f>
        <v>#REF!</v>
      </c>
      <c r="AQ196" s="204" t="e">
        <f>AO196*#REF!</f>
        <v>#REF!</v>
      </c>
      <c r="AR196" s="205" t="e">
        <f t="shared" si="1170"/>
        <v>#REF!</v>
      </c>
      <c r="AS196" s="432" t="e">
        <f>AM196*#REF!</f>
        <v>#REF!</v>
      </c>
      <c r="AT196" s="433" t="e">
        <f>AO196*#REF!</f>
        <v>#REF!</v>
      </c>
      <c r="AU196" s="433" t="e">
        <f t="shared" si="1171"/>
        <v>#REF!</v>
      </c>
      <c r="AV196" s="136" t="e">
        <f>#REF!</f>
        <v>#REF!</v>
      </c>
      <c r="AW196" s="137" t="e">
        <f>#REF!</f>
        <v>#REF!</v>
      </c>
      <c r="AX196" s="204" t="e">
        <f t="shared" si="1172"/>
        <v>#REF!</v>
      </c>
      <c r="AY196" s="204" t="e">
        <f>AV196*#REF!</f>
        <v>#REF!</v>
      </c>
      <c r="AZ196" s="205" t="e">
        <f>AX196*#REF!</f>
        <v>#REF!</v>
      </c>
      <c r="BA196" s="205" t="e">
        <f t="shared" si="1173"/>
        <v>#REF!</v>
      </c>
      <c r="BB196" s="137" t="e">
        <f>#REF!</f>
        <v>#REF!</v>
      </c>
      <c r="BC196" s="137" t="e">
        <f>#REF!</f>
        <v>#REF!</v>
      </c>
      <c r="BD196" s="204" t="e">
        <f t="shared" si="1158"/>
        <v>#REF!</v>
      </c>
      <c r="BE196" s="204" t="e">
        <f>BB196*#REF!</f>
        <v>#REF!</v>
      </c>
      <c r="BF196" s="205" t="e">
        <f>BD196*#REF!</f>
        <v>#REF!</v>
      </c>
      <c r="BG196" s="205" t="e">
        <f t="shared" si="1174"/>
        <v>#REF!</v>
      </c>
      <c r="BH196" s="432" t="e">
        <f>BB196*#REF!</f>
        <v>#REF!</v>
      </c>
      <c r="BI196" s="433" t="e">
        <f>BD196*#REF!</f>
        <v>#REF!</v>
      </c>
      <c r="BJ196" s="433" t="e">
        <f t="shared" si="1175"/>
        <v>#REF!</v>
      </c>
      <c r="BK196" s="137" t="e">
        <f>#REF!</f>
        <v>#REF!</v>
      </c>
      <c r="BL196" s="137" t="e">
        <f>#REF!</f>
        <v>#REF!</v>
      </c>
      <c r="BM196" s="204" t="e">
        <f t="shared" si="1176"/>
        <v>#REF!</v>
      </c>
      <c r="BN196" s="204" t="e">
        <f>BK196*#REF!</f>
        <v>#REF!</v>
      </c>
      <c r="BO196" s="205" t="e">
        <f>BM196*#REF!</f>
        <v>#REF!</v>
      </c>
      <c r="BP196" s="205" t="e">
        <f t="shared" si="1177"/>
        <v>#REF!</v>
      </c>
      <c r="BQ196" s="432" t="e">
        <f>BK196*#REF!</f>
        <v>#REF!</v>
      </c>
      <c r="BR196" s="433" t="e">
        <f>BM196*#REF!</f>
        <v>#REF!</v>
      </c>
      <c r="BS196" s="433" t="e">
        <f t="shared" si="1178"/>
        <v>#REF!</v>
      </c>
      <c r="BT196" s="137" t="e">
        <f>#REF!</f>
        <v>#REF!</v>
      </c>
      <c r="BU196" s="137" t="e">
        <f>#REF!</f>
        <v>#REF!</v>
      </c>
      <c r="BV196" s="204" t="e">
        <f t="shared" si="1179"/>
        <v>#REF!</v>
      </c>
      <c r="BW196" s="204" t="e">
        <f>BT196*#REF!</f>
        <v>#REF!</v>
      </c>
      <c r="BX196" s="204" t="e">
        <f>BV196*#REF!</f>
        <v>#REF!</v>
      </c>
      <c r="BY196" s="205" t="e">
        <f t="shared" si="1180"/>
        <v>#REF!</v>
      </c>
      <c r="BZ196" s="432" t="e">
        <f>BT196*#REF!</f>
        <v>#REF!</v>
      </c>
      <c r="CA196" s="433" t="e">
        <f>BV196*#REF!</f>
        <v>#REF!</v>
      </c>
      <c r="CB196" s="441" t="e">
        <f t="shared" si="1181"/>
        <v>#REF!</v>
      </c>
      <c r="CC196" s="137" t="e">
        <f>#REF!</f>
        <v>#REF!</v>
      </c>
      <c r="CD196" s="137" t="e">
        <f>#REF!</f>
        <v>#REF!</v>
      </c>
      <c r="CE196" s="204" t="e">
        <f t="shared" si="1182"/>
        <v>#REF!</v>
      </c>
      <c r="CF196" s="204" t="e">
        <f>CC196*#REF!</f>
        <v>#REF!</v>
      </c>
      <c r="CG196" s="205" t="e">
        <f>CE196*#REF!</f>
        <v>#REF!</v>
      </c>
      <c r="CH196" s="205" t="e">
        <f t="shared" si="1183"/>
        <v>#REF!</v>
      </c>
      <c r="CI196" s="137" t="e">
        <f>#REF!</f>
        <v>#REF!</v>
      </c>
      <c r="CJ196" s="137" t="e">
        <f>#REF!</f>
        <v>#REF!</v>
      </c>
      <c r="CK196" s="204" t="e">
        <f t="shared" si="1159"/>
        <v>#REF!</v>
      </c>
      <c r="CL196" s="204" t="e">
        <f>CI196*#REF!</f>
        <v>#REF!</v>
      </c>
      <c r="CM196" s="205" t="e">
        <f>CK196*#REF!</f>
        <v>#REF!</v>
      </c>
      <c r="CN196" s="205" t="e">
        <f t="shared" si="1184"/>
        <v>#REF!</v>
      </c>
      <c r="CO196" s="432" t="e">
        <f>CI196*#REF!</f>
        <v>#REF!</v>
      </c>
      <c r="CP196" s="433" t="e">
        <f>CK196*#REF!</f>
        <v>#REF!</v>
      </c>
      <c r="CQ196" s="433" t="e">
        <f t="shared" si="1185"/>
        <v>#REF!</v>
      </c>
      <c r="CR196" s="137" t="e">
        <f>#REF!</f>
        <v>#REF!</v>
      </c>
      <c r="CS196" s="137" t="e">
        <f>#REF!</f>
        <v>#REF!</v>
      </c>
      <c r="CT196" s="204" t="e">
        <f t="shared" si="1186"/>
        <v>#REF!</v>
      </c>
      <c r="CU196" s="204" t="e">
        <f>CR196*#REF!</f>
        <v>#REF!</v>
      </c>
      <c r="CV196" s="205" t="e">
        <f>CT196*#REF!</f>
        <v>#REF!</v>
      </c>
      <c r="CW196" s="205" t="e">
        <f t="shared" si="1187"/>
        <v>#REF!</v>
      </c>
      <c r="CX196" s="432" t="e">
        <f>CR196*#REF!</f>
        <v>#REF!</v>
      </c>
      <c r="CY196" s="433" t="e">
        <f>CT196*#REF!</f>
        <v>#REF!</v>
      </c>
      <c r="CZ196" s="441" t="e">
        <f t="shared" si="1188"/>
        <v>#REF!</v>
      </c>
      <c r="DA196" s="137" t="e">
        <f>#REF!</f>
        <v>#REF!</v>
      </c>
      <c r="DB196" s="137" t="e">
        <f>#REF!</f>
        <v>#REF!</v>
      </c>
      <c r="DC196" s="204" t="e">
        <f t="shared" si="1189"/>
        <v>#REF!</v>
      </c>
      <c r="DD196" s="204" t="e">
        <f>DA196*#REF!</f>
        <v>#REF!</v>
      </c>
      <c r="DE196" s="204" t="e">
        <f>DC196*#REF!</f>
        <v>#REF!</v>
      </c>
      <c r="DF196" s="205" t="e">
        <f t="shared" si="1190"/>
        <v>#REF!</v>
      </c>
      <c r="DG196" s="432" t="e">
        <f>DA196*#REF!</f>
        <v>#REF!</v>
      </c>
      <c r="DH196" s="433" t="e">
        <f>DC196*#REF!</f>
        <v>#REF!</v>
      </c>
      <c r="DI196" s="433" t="e">
        <f t="shared" si="1191"/>
        <v>#REF!</v>
      </c>
      <c r="DJ196" s="136" t="e">
        <f>#REF!</f>
        <v>#REF!</v>
      </c>
      <c r="DK196" s="137" t="e">
        <f>#REF!</f>
        <v>#REF!</v>
      </c>
      <c r="DL196" s="204" t="e">
        <f t="shared" si="1192"/>
        <v>#REF!</v>
      </c>
      <c r="DM196" s="204" t="e">
        <f>DJ196*#REF!</f>
        <v>#REF!</v>
      </c>
      <c r="DN196" s="205" t="e">
        <f>DL196*#REF!</f>
        <v>#REF!</v>
      </c>
      <c r="DO196" s="205" t="e">
        <f t="shared" si="1193"/>
        <v>#REF!</v>
      </c>
      <c r="DP196" s="137" t="e">
        <f>#REF!</f>
        <v>#REF!</v>
      </c>
      <c r="DQ196" s="137" t="e">
        <f>#REF!</f>
        <v>#REF!</v>
      </c>
      <c r="DR196" s="204" t="e">
        <f t="shared" si="1160"/>
        <v>#REF!</v>
      </c>
      <c r="DS196" s="204" t="e">
        <f>DP196*#REF!</f>
        <v>#REF!</v>
      </c>
      <c r="DT196" s="205" t="e">
        <f>DR196*#REF!</f>
        <v>#REF!</v>
      </c>
      <c r="DU196" s="205" t="e">
        <f t="shared" si="1194"/>
        <v>#REF!</v>
      </c>
      <c r="DV196" s="432" t="e">
        <f>DP196*#REF!</f>
        <v>#REF!</v>
      </c>
      <c r="DW196" s="433" t="e">
        <f>DR196*#REF!</f>
        <v>#REF!</v>
      </c>
      <c r="DX196" s="433" t="e">
        <f t="shared" si="1195"/>
        <v>#REF!</v>
      </c>
      <c r="DY196" s="137" t="e">
        <f>#REF!</f>
        <v>#REF!</v>
      </c>
      <c r="DZ196" s="137" t="e">
        <f>#REF!</f>
        <v>#REF!</v>
      </c>
      <c r="EA196" s="204" t="e">
        <f t="shared" si="1196"/>
        <v>#REF!</v>
      </c>
      <c r="EB196" s="204" t="e">
        <f>DY196*#REF!</f>
        <v>#REF!</v>
      </c>
      <c r="EC196" s="205" t="e">
        <f>EA196*#REF!</f>
        <v>#REF!</v>
      </c>
      <c r="ED196" s="205" t="e">
        <f t="shared" si="1197"/>
        <v>#REF!</v>
      </c>
      <c r="EE196" s="432" t="e">
        <f>DY196*#REF!</f>
        <v>#REF!</v>
      </c>
      <c r="EF196" s="433" t="e">
        <f>EA196*#REF!</f>
        <v>#REF!</v>
      </c>
      <c r="EG196" s="441" t="e">
        <f t="shared" si="1198"/>
        <v>#REF!</v>
      </c>
      <c r="EH196" s="137" t="e">
        <f>#REF!</f>
        <v>#REF!</v>
      </c>
      <c r="EI196" s="137" t="e">
        <f>#REF!</f>
        <v>#REF!</v>
      </c>
      <c r="EJ196" s="204" t="e">
        <f t="shared" si="1199"/>
        <v>#REF!</v>
      </c>
      <c r="EK196" s="204" t="e">
        <f>EH196*#REF!</f>
        <v>#REF!</v>
      </c>
      <c r="EL196" s="204" t="e">
        <f>EJ196*#REF!</f>
        <v>#REF!</v>
      </c>
      <c r="EM196" s="205" t="e">
        <f t="shared" si="1200"/>
        <v>#REF!</v>
      </c>
      <c r="EN196" s="432" t="e">
        <f>EH196*#REF!</f>
        <v>#REF!</v>
      </c>
      <c r="EO196" s="433" t="e">
        <f>EJ196*#REF!</f>
        <v>#REF!</v>
      </c>
      <c r="EP196" s="441" t="e">
        <f t="shared" si="1201"/>
        <v>#REF!</v>
      </c>
      <c r="EQ196" s="136" t="e">
        <f>#REF!</f>
        <v>#REF!</v>
      </c>
      <c r="ER196" s="137" t="e">
        <f>#REF!</f>
        <v>#REF!</v>
      </c>
      <c r="ES196" s="204" t="e">
        <f t="shared" si="1202"/>
        <v>#REF!</v>
      </c>
      <c r="ET196" s="204" t="e">
        <f>EQ196*#REF!</f>
        <v>#REF!</v>
      </c>
      <c r="EU196" s="205" t="e">
        <f>ES196*#REF!</f>
        <v>#REF!</v>
      </c>
      <c r="EV196" s="205" t="e">
        <f t="shared" si="1203"/>
        <v>#REF!</v>
      </c>
      <c r="EW196" s="137" t="e">
        <f>#REF!</f>
        <v>#REF!</v>
      </c>
      <c r="EX196" s="137" t="e">
        <f>#REF!</f>
        <v>#REF!</v>
      </c>
      <c r="EY196" s="204" t="e">
        <f t="shared" si="1161"/>
        <v>#REF!</v>
      </c>
      <c r="EZ196" s="204" t="e">
        <f>EW196*#REF!</f>
        <v>#REF!</v>
      </c>
      <c r="FA196" s="205" t="e">
        <f>EY196*#REF!</f>
        <v>#REF!</v>
      </c>
      <c r="FB196" s="205" t="e">
        <f t="shared" si="1204"/>
        <v>#REF!</v>
      </c>
      <c r="FC196" s="432" t="e">
        <f>EW196*#REF!</f>
        <v>#REF!</v>
      </c>
      <c r="FD196" s="433" t="e">
        <f>EY196*#REF!</f>
        <v>#REF!</v>
      </c>
      <c r="FE196" s="433" t="e">
        <f t="shared" si="1205"/>
        <v>#REF!</v>
      </c>
      <c r="FF196" s="137" t="e">
        <f>#REF!</f>
        <v>#REF!</v>
      </c>
      <c r="FG196" s="137" t="e">
        <f>#REF!</f>
        <v>#REF!</v>
      </c>
      <c r="FH196" s="204" t="e">
        <f t="shared" si="1206"/>
        <v>#REF!</v>
      </c>
      <c r="FI196" s="204" t="e">
        <f>FF196*#REF!</f>
        <v>#REF!</v>
      </c>
      <c r="FJ196" s="205" t="e">
        <f>FH196*#REF!</f>
        <v>#REF!</v>
      </c>
      <c r="FK196" s="205" t="e">
        <f t="shared" si="1207"/>
        <v>#REF!</v>
      </c>
      <c r="FL196" s="432" t="e">
        <f>FF196*#REF!</f>
        <v>#REF!</v>
      </c>
      <c r="FM196" s="433" t="e">
        <f>FH196*#REF!</f>
        <v>#REF!</v>
      </c>
      <c r="FN196" s="441" t="e">
        <f t="shared" si="1208"/>
        <v>#REF!</v>
      </c>
      <c r="FO196" s="137" t="e">
        <f>#REF!</f>
        <v>#REF!</v>
      </c>
      <c r="FP196" s="137" t="e">
        <f>#REF!</f>
        <v>#REF!</v>
      </c>
      <c r="FQ196" s="204" t="e">
        <f t="shared" si="1209"/>
        <v>#REF!</v>
      </c>
      <c r="FR196" s="204" t="e">
        <f>FO196*#REF!</f>
        <v>#REF!</v>
      </c>
      <c r="FS196" s="204" t="e">
        <f>FQ196*#REF!</f>
        <v>#REF!</v>
      </c>
      <c r="FT196" s="205" t="e">
        <f t="shared" si="1210"/>
        <v>#REF!</v>
      </c>
      <c r="FU196" s="432" t="e">
        <f>FO196*#REF!</f>
        <v>#REF!</v>
      </c>
      <c r="FV196" s="433" t="e">
        <f>FQ196*#REF!</f>
        <v>#REF!</v>
      </c>
      <c r="FW196" s="454" t="e">
        <f t="shared" si="1211"/>
        <v>#REF!</v>
      </c>
    </row>
    <row r="197" spans="1:179" s="12" customFormat="1">
      <c r="A197" s="874"/>
      <c r="B197" s="332" t="s">
        <v>152</v>
      </c>
      <c r="C197" s="333"/>
      <c r="D197" s="334" t="s">
        <v>145</v>
      </c>
      <c r="E197" s="262" t="e">
        <f t="shared" si="1148"/>
        <v>#REF!</v>
      </c>
      <c r="F197" s="263" t="e">
        <f t="shared" si="1149"/>
        <v>#REF!</v>
      </c>
      <c r="G197" s="263" t="e">
        <f t="shared" si="1150"/>
        <v>#REF!</v>
      </c>
      <c r="H197" s="263" t="e">
        <f t="shared" si="1151"/>
        <v>#REF!</v>
      </c>
      <c r="I197" s="263" t="e">
        <f t="shared" si="1152"/>
        <v>#REF!</v>
      </c>
      <c r="J197" s="263" t="e">
        <f t="shared" si="1153"/>
        <v>#REF!</v>
      </c>
      <c r="K197" s="473" t="e">
        <f t="shared" si="1154"/>
        <v>#REF!</v>
      </c>
      <c r="L197" s="474" t="e">
        <f t="shared" si="1155"/>
        <v>#REF!</v>
      </c>
      <c r="M197" s="739" t="e">
        <f t="shared" si="1156"/>
        <v>#REF!</v>
      </c>
      <c r="N197" s="148"/>
      <c r="O197" s="136" t="e">
        <f>#REF!</f>
        <v>#REF!</v>
      </c>
      <c r="P197" s="137" t="e">
        <f>#REF!</f>
        <v>#REF!</v>
      </c>
      <c r="Q197" s="204" t="e">
        <f t="shared" si="1162"/>
        <v>#REF!</v>
      </c>
      <c r="R197" s="204" t="e">
        <f>O197*#REF!</f>
        <v>#REF!</v>
      </c>
      <c r="S197" s="205" t="e">
        <f>Q197*#REF!</f>
        <v>#REF!</v>
      </c>
      <c r="T197" s="205" t="e">
        <f t="shared" si="1163"/>
        <v>#REF!</v>
      </c>
      <c r="U197" s="137" t="e">
        <f>#REF!</f>
        <v>#REF!</v>
      </c>
      <c r="V197" s="137" t="e">
        <f>#REF!</f>
        <v>#REF!</v>
      </c>
      <c r="W197" s="204" t="e">
        <f t="shared" si="1157"/>
        <v>#REF!</v>
      </c>
      <c r="X197" s="204" t="e">
        <f>U197*#REF!</f>
        <v>#REF!</v>
      </c>
      <c r="Y197" s="205" t="e">
        <f>W197*#REF!</f>
        <v>#REF!</v>
      </c>
      <c r="Z197" s="205" t="e">
        <f t="shared" si="1164"/>
        <v>#REF!</v>
      </c>
      <c r="AA197" s="432" t="e">
        <f>U197*#REF!</f>
        <v>#REF!</v>
      </c>
      <c r="AB197" s="433" t="e">
        <f>W197*#REF!</f>
        <v>#REF!</v>
      </c>
      <c r="AC197" s="433" t="e">
        <f t="shared" si="1165"/>
        <v>#REF!</v>
      </c>
      <c r="AD197" s="137" t="e">
        <f>#REF!</f>
        <v>#REF!</v>
      </c>
      <c r="AE197" s="137" t="e">
        <f>#REF!</f>
        <v>#REF!</v>
      </c>
      <c r="AF197" s="204" t="e">
        <f t="shared" si="1166"/>
        <v>#REF!</v>
      </c>
      <c r="AG197" s="204" t="e">
        <f>AD197*#REF!</f>
        <v>#REF!</v>
      </c>
      <c r="AH197" s="205" t="e">
        <f>AF197*#REF!</f>
        <v>#REF!</v>
      </c>
      <c r="AI197" s="205" t="e">
        <f t="shared" si="1167"/>
        <v>#REF!</v>
      </c>
      <c r="AJ197" s="432" t="e">
        <f>AD197*#REF!</f>
        <v>#REF!</v>
      </c>
      <c r="AK197" s="433" t="e">
        <f>AF197*#REF!</f>
        <v>#REF!</v>
      </c>
      <c r="AL197" s="433" t="e">
        <f t="shared" si="1168"/>
        <v>#REF!</v>
      </c>
      <c r="AM197" s="137" t="e">
        <f>#REF!</f>
        <v>#REF!</v>
      </c>
      <c r="AN197" s="137" t="e">
        <f>#REF!</f>
        <v>#REF!</v>
      </c>
      <c r="AO197" s="204" t="e">
        <f t="shared" si="1169"/>
        <v>#REF!</v>
      </c>
      <c r="AP197" s="204" t="e">
        <f>AM197*#REF!</f>
        <v>#REF!</v>
      </c>
      <c r="AQ197" s="204" t="e">
        <f>AO197*#REF!</f>
        <v>#REF!</v>
      </c>
      <c r="AR197" s="205" t="e">
        <f t="shared" si="1170"/>
        <v>#REF!</v>
      </c>
      <c r="AS197" s="432" t="e">
        <f>AM197*#REF!</f>
        <v>#REF!</v>
      </c>
      <c r="AT197" s="433" t="e">
        <f>AO197*#REF!</f>
        <v>#REF!</v>
      </c>
      <c r="AU197" s="433" t="e">
        <f t="shared" si="1171"/>
        <v>#REF!</v>
      </c>
      <c r="AV197" s="136" t="e">
        <f>#REF!</f>
        <v>#REF!</v>
      </c>
      <c r="AW197" s="137" t="e">
        <f>#REF!</f>
        <v>#REF!</v>
      </c>
      <c r="AX197" s="204" t="e">
        <f t="shared" si="1172"/>
        <v>#REF!</v>
      </c>
      <c r="AY197" s="204" t="e">
        <f>AV197*#REF!</f>
        <v>#REF!</v>
      </c>
      <c r="AZ197" s="205" t="e">
        <f>AX197*#REF!</f>
        <v>#REF!</v>
      </c>
      <c r="BA197" s="205" t="e">
        <f t="shared" si="1173"/>
        <v>#REF!</v>
      </c>
      <c r="BB197" s="137" t="e">
        <f>#REF!</f>
        <v>#REF!</v>
      </c>
      <c r="BC197" s="137" t="e">
        <f>#REF!</f>
        <v>#REF!</v>
      </c>
      <c r="BD197" s="204" t="e">
        <f t="shared" ref="BD197:BD245" si="1267">BB197-BC197</f>
        <v>#REF!</v>
      </c>
      <c r="BE197" s="204" t="e">
        <f>BB197*#REF!</f>
        <v>#REF!</v>
      </c>
      <c r="BF197" s="205" t="e">
        <f>BD197*#REF!</f>
        <v>#REF!</v>
      </c>
      <c r="BG197" s="205" t="e">
        <f t="shared" si="1174"/>
        <v>#REF!</v>
      </c>
      <c r="BH197" s="432" t="e">
        <f>BB197*#REF!</f>
        <v>#REF!</v>
      </c>
      <c r="BI197" s="433" t="e">
        <f>BD197*#REF!</f>
        <v>#REF!</v>
      </c>
      <c r="BJ197" s="433" t="e">
        <f t="shared" si="1175"/>
        <v>#REF!</v>
      </c>
      <c r="BK197" s="137" t="e">
        <f>#REF!</f>
        <v>#REF!</v>
      </c>
      <c r="BL197" s="137" t="e">
        <f>#REF!</f>
        <v>#REF!</v>
      </c>
      <c r="BM197" s="204" t="e">
        <f t="shared" si="1176"/>
        <v>#REF!</v>
      </c>
      <c r="BN197" s="204" t="e">
        <f>BK197*#REF!</f>
        <v>#REF!</v>
      </c>
      <c r="BO197" s="205" t="e">
        <f>BM197*#REF!</f>
        <v>#REF!</v>
      </c>
      <c r="BP197" s="205" t="e">
        <f t="shared" si="1177"/>
        <v>#REF!</v>
      </c>
      <c r="BQ197" s="432" t="e">
        <f>BK197*#REF!</f>
        <v>#REF!</v>
      </c>
      <c r="BR197" s="433" t="e">
        <f>BM197*#REF!</f>
        <v>#REF!</v>
      </c>
      <c r="BS197" s="433" t="e">
        <f t="shared" si="1178"/>
        <v>#REF!</v>
      </c>
      <c r="BT197" s="137" t="e">
        <f>#REF!</f>
        <v>#REF!</v>
      </c>
      <c r="BU197" s="137" t="e">
        <f>#REF!</f>
        <v>#REF!</v>
      </c>
      <c r="BV197" s="204" t="e">
        <f t="shared" si="1179"/>
        <v>#REF!</v>
      </c>
      <c r="BW197" s="204" t="e">
        <f>BT197*#REF!</f>
        <v>#REF!</v>
      </c>
      <c r="BX197" s="204" t="e">
        <f>BV197*#REF!</f>
        <v>#REF!</v>
      </c>
      <c r="BY197" s="205" t="e">
        <f t="shared" si="1180"/>
        <v>#REF!</v>
      </c>
      <c r="BZ197" s="432" t="e">
        <f>BT197*#REF!</f>
        <v>#REF!</v>
      </c>
      <c r="CA197" s="433" t="e">
        <f>BV197*#REF!</f>
        <v>#REF!</v>
      </c>
      <c r="CB197" s="441" t="e">
        <f t="shared" si="1181"/>
        <v>#REF!</v>
      </c>
      <c r="CC197" s="137" t="e">
        <f>#REF!</f>
        <v>#REF!</v>
      </c>
      <c r="CD197" s="137" t="e">
        <f>#REF!</f>
        <v>#REF!</v>
      </c>
      <c r="CE197" s="204" t="e">
        <f t="shared" si="1182"/>
        <v>#REF!</v>
      </c>
      <c r="CF197" s="204" t="e">
        <f>CC197*#REF!</f>
        <v>#REF!</v>
      </c>
      <c r="CG197" s="205" t="e">
        <f>CE197*#REF!</f>
        <v>#REF!</v>
      </c>
      <c r="CH197" s="205" t="e">
        <f t="shared" si="1183"/>
        <v>#REF!</v>
      </c>
      <c r="CI197" s="137" t="e">
        <f>#REF!</f>
        <v>#REF!</v>
      </c>
      <c r="CJ197" s="137" t="e">
        <f>#REF!</f>
        <v>#REF!</v>
      </c>
      <c r="CK197" s="204" t="e">
        <f t="shared" ref="CK197:CK245" si="1268">CI197-CJ197</f>
        <v>#REF!</v>
      </c>
      <c r="CL197" s="204" t="e">
        <f>CI197*#REF!</f>
        <v>#REF!</v>
      </c>
      <c r="CM197" s="205" t="e">
        <f>CK197*#REF!</f>
        <v>#REF!</v>
      </c>
      <c r="CN197" s="205" t="e">
        <f t="shared" si="1184"/>
        <v>#REF!</v>
      </c>
      <c r="CO197" s="432" t="e">
        <f>CI197*#REF!</f>
        <v>#REF!</v>
      </c>
      <c r="CP197" s="433" t="e">
        <f>CK197*#REF!</f>
        <v>#REF!</v>
      </c>
      <c r="CQ197" s="433" t="e">
        <f t="shared" si="1185"/>
        <v>#REF!</v>
      </c>
      <c r="CR197" s="137" t="e">
        <f>#REF!</f>
        <v>#REF!</v>
      </c>
      <c r="CS197" s="137" t="e">
        <f>#REF!</f>
        <v>#REF!</v>
      </c>
      <c r="CT197" s="204" t="e">
        <f t="shared" si="1186"/>
        <v>#REF!</v>
      </c>
      <c r="CU197" s="204" t="e">
        <f>CR197*#REF!</f>
        <v>#REF!</v>
      </c>
      <c r="CV197" s="205" t="e">
        <f>CT197*#REF!</f>
        <v>#REF!</v>
      </c>
      <c r="CW197" s="205" t="e">
        <f t="shared" si="1187"/>
        <v>#REF!</v>
      </c>
      <c r="CX197" s="432" t="e">
        <f>CR197*#REF!</f>
        <v>#REF!</v>
      </c>
      <c r="CY197" s="433" t="e">
        <f>CT197*#REF!</f>
        <v>#REF!</v>
      </c>
      <c r="CZ197" s="441" t="e">
        <f t="shared" si="1188"/>
        <v>#REF!</v>
      </c>
      <c r="DA197" s="137" t="e">
        <f>#REF!</f>
        <v>#REF!</v>
      </c>
      <c r="DB197" s="137" t="e">
        <f>#REF!</f>
        <v>#REF!</v>
      </c>
      <c r="DC197" s="204" t="e">
        <f t="shared" si="1189"/>
        <v>#REF!</v>
      </c>
      <c r="DD197" s="204" t="e">
        <f>DA197*#REF!</f>
        <v>#REF!</v>
      </c>
      <c r="DE197" s="204" t="e">
        <f>DC197*#REF!</f>
        <v>#REF!</v>
      </c>
      <c r="DF197" s="205" t="e">
        <f t="shared" si="1190"/>
        <v>#REF!</v>
      </c>
      <c r="DG197" s="432" t="e">
        <f>DA197*#REF!</f>
        <v>#REF!</v>
      </c>
      <c r="DH197" s="433" t="e">
        <f>DC197*#REF!</f>
        <v>#REF!</v>
      </c>
      <c r="DI197" s="433" t="e">
        <f t="shared" si="1191"/>
        <v>#REF!</v>
      </c>
      <c r="DJ197" s="136" t="e">
        <f>#REF!</f>
        <v>#REF!</v>
      </c>
      <c r="DK197" s="137" t="e">
        <f>#REF!</f>
        <v>#REF!</v>
      </c>
      <c r="DL197" s="204" t="e">
        <f t="shared" si="1192"/>
        <v>#REF!</v>
      </c>
      <c r="DM197" s="204" t="e">
        <f>DJ197*#REF!</f>
        <v>#REF!</v>
      </c>
      <c r="DN197" s="205" t="e">
        <f>DL197*#REF!</f>
        <v>#REF!</v>
      </c>
      <c r="DO197" s="205" t="e">
        <f t="shared" si="1193"/>
        <v>#REF!</v>
      </c>
      <c r="DP197" s="137" t="e">
        <f>#REF!</f>
        <v>#REF!</v>
      </c>
      <c r="DQ197" s="137" t="e">
        <f>#REF!</f>
        <v>#REF!</v>
      </c>
      <c r="DR197" s="204" t="e">
        <f t="shared" ref="DR197:DR245" si="1269">DP197-DQ197</f>
        <v>#REF!</v>
      </c>
      <c r="DS197" s="204" t="e">
        <f>DP197*#REF!</f>
        <v>#REF!</v>
      </c>
      <c r="DT197" s="205" t="e">
        <f>DR197*#REF!</f>
        <v>#REF!</v>
      </c>
      <c r="DU197" s="205" t="e">
        <f t="shared" si="1194"/>
        <v>#REF!</v>
      </c>
      <c r="DV197" s="432" t="e">
        <f>DP197*#REF!</f>
        <v>#REF!</v>
      </c>
      <c r="DW197" s="433" t="e">
        <f>DR197*#REF!</f>
        <v>#REF!</v>
      </c>
      <c r="DX197" s="433" t="e">
        <f t="shared" si="1195"/>
        <v>#REF!</v>
      </c>
      <c r="DY197" s="137" t="e">
        <f>#REF!</f>
        <v>#REF!</v>
      </c>
      <c r="DZ197" s="137" t="e">
        <f>#REF!</f>
        <v>#REF!</v>
      </c>
      <c r="EA197" s="204" t="e">
        <f t="shared" si="1196"/>
        <v>#REF!</v>
      </c>
      <c r="EB197" s="204" t="e">
        <f>DY197*#REF!</f>
        <v>#REF!</v>
      </c>
      <c r="EC197" s="205" t="e">
        <f>EA197*#REF!</f>
        <v>#REF!</v>
      </c>
      <c r="ED197" s="205" t="e">
        <f t="shared" si="1197"/>
        <v>#REF!</v>
      </c>
      <c r="EE197" s="432" t="e">
        <f>DY197*#REF!</f>
        <v>#REF!</v>
      </c>
      <c r="EF197" s="433" t="e">
        <f>EA197*#REF!</f>
        <v>#REF!</v>
      </c>
      <c r="EG197" s="441" t="e">
        <f t="shared" si="1198"/>
        <v>#REF!</v>
      </c>
      <c r="EH197" s="137" t="e">
        <f>#REF!</f>
        <v>#REF!</v>
      </c>
      <c r="EI197" s="137" t="e">
        <f>#REF!</f>
        <v>#REF!</v>
      </c>
      <c r="EJ197" s="204" t="e">
        <f t="shared" si="1199"/>
        <v>#REF!</v>
      </c>
      <c r="EK197" s="204" t="e">
        <f>EH197*#REF!</f>
        <v>#REF!</v>
      </c>
      <c r="EL197" s="204" t="e">
        <f>EJ197*#REF!</f>
        <v>#REF!</v>
      </c>
      <c r="EM197" s="205" t="e">
        <f t="shared" si="1200"/>
        <v>#REF!</v>
      </c>
      <c r="EN197" s="432" t="e">
        <f>EH197*#REF!</f>
        <v>#REF!</v>
      </c>
      <c r="EO197" s="433" t="e">
        <f>EJ197*#REF!</f>
        <v>#REF!</v>
      </c>
      <c r="EP197" s="441" t="e">
        <f t="shared" si="1201"/>
        <v>#REF!</v>
      </c>
      <c r="EQ197" s="136" t="e">
        <f>#REF!</f>
        <v>#REF!</v>
      </c>
      <c r="ER197" s="137" t="e">
        <f>#REF!</f>
        <v>#REF!</v>
      </c>
      <c r="ES197" s="204" t="e">
        <f t="shared" si="1202"/>
        <v>#REF!</v>
      </c>
      <c r="ET197" s="204" t="e">
        <f>EQ197*#REF!</f>
        <v>#REF!</v>
      </c>
      <c r="EU197" s="205" t="e">
        <f>ES197*#REF!</f>
        <v>#REF!</v>
      </c>
      <c r="EV197" s="205" t="e">
        <f t="shared" si="1203"/>
        <v>#REF!</v>
      </c>
      <c r="EW197" s="137" t="e">
        <f>#REF!</f>
        <v>#REF!</v>
      </c>
      <c r="EX197" s="137" t="e">
        <f>#REF!</f>
        <v>#REF!</v>
      </c>
      <c r="EY197" s="204" t="e">
        <f t="shared" ref="EY197:EY245" si="1270">EW197-EX197</f>
        <v>#REF!</v>
      </c>
      <c r="EZ197" s="204" t="e">
        <f>EW197*#REF!</f>
        <v>#REF!</v>
      </c>
      <c r="FA197" s="205" t="e">
        <f>EY197*#REF!</f>
        <v>#REF!</v>
      </c>
      <c r="FB197" s="205" t="e">
        <f t="shared" si="1204"/>
        <v>#REF!</v>
      </c>
      <c r="FC197" s="432" t="e">
        <f>EW197*#REF!</f>
        <v>#REF!</v>
      </c>
      <c r="FD197" s="433" t="e">
        <f>EY197*#REF!</f>
        <v>#REF!</v>
      </c>
      <c r="FE197" s="433" t="e">
        <f t="shared" si="1205"/>
        <v>#REF!</v>
      </c>
      <c r="FF197" s="137" t="e">
        <f>#REF!</f>
        <v>#REF!</v>
      </c>
      <c r="FG197" s="137" t="e">
        <f>#REF!</f>
        <v>#REF!</v>
      </c>
      <c r="FH197" s="204" t="e">
        <f t="shared" si="1206"/>
        <v>#REF!</v>
      </c>
      <c r="FI197" s="204" t="e">
        <f>FF197*#REF!</f>
        <v>#REF!</v>
      </c>
      <c r="FJ197" s="205" t="e">
        <f>FH197*#REF!</f>
        <v>#REF!</v>
      </c>
      <c r="FK197" s="205" t="e">
        <f t="shared" si="1207"/>
        <v>#REF!</v>
      </c>
      <c r="FL197" s="432" t="e">
        <f>FF197*#REF!</f>
        <v>#REF!</v>
      </c>
      <c r="FM197" s="433" t="e">
        <f>FH197*#REF!</f>
        <v>#REF!</v>
      </c>
      <c r="FN197" s="441" t="e">
        <f t="shared" si="1208"/>
        <v>#REF!</v>
      </c>
      <c r="FO197" s="137" t="e">
        <f>#REF!</f>
        <v>#REF!</v>
      </c>
      <c r="FP197" s="137" t="e">
        <f>#REF!</f>
        <v>#REF!</v>
      </c>
      <c r="FQ197" s="204" t="e">
        <f t="shared" si="1209"/>
        <v>#REF!</v>
      </c>
      <c r="FR197" s="204" t="e">
        <f>FO197*#REF!</f>
        <v>#REF!</v>
      </c>
      <c r="FS197" s="204" t="e">
        <f>FQ197*#REF!</f>
        <v>#REF!</v>
      </c>
      <c r="FT197" s="205" t="e">
        <f t="shared" si="1210"/>
        <v>#REF!</v>
      </c>
      <c r="FU197" s="432" t="e">
        <f>FO197*#REF!</f>
        <v>#REF!</v>
      </c>
      <c r="FV197" s="433" t="e">
        <f>FQ197*#REF!</f>
        <v>#REF!</v>
      </c>
      <c r="FW197" s="454" t="e">
        <f t="shared" si="1211"/>
        <v>#REF!</v>
      </c>
    </row>
    <row r="198" spans="1:179" s="12" customFormat="1">
      <c r="A198" s="874"/>
      <c r="B198" s="332" t="s">
        <v>153</v>
      </c>
      <c r="C198" s="333"/>
      <c r="D198" s="334" t="s">
        <v>145</v>
      </c>
      <c r="E198" s="262" t="e">
        <f t="shared" si="1148"/>
        <v>#REF!</v>
      </c>
      <c r="F198" s="263" t="e">
        <f t="shared" si="1149"/>
        <v>#REF!</v>
      </c>
      <c r="G198" s="263" t="e">
        <f t="shared" si="1150"/>
        <v>#REF!</v>
      </c>
      <c r="H198" s="263" t="e">
        <f t="shared" si="1151"/>
        <v>#REF!</v>
      </c>
      <c r="I198" s="263" t="e">
        <f t="shared" si="1152"/>
        <v>#REF!</v>
      </c>
      <c r="J198" s="263" t="e">
        <f t="shared" si="1153"/>
        <v>#REF!</v>
      </c>
      <c r="K198" s="473" t="e">
        <f t="shared" si="1154"/>
        <v>#REF!</v>
      </c>
      <c r="L198" s="474" t="e">
        <f t="shared" si="1155"/>
        <v>#REF!</v>
      </c>
      <c r="M198" s="739" t="e">
        <f t="shared" si="1156"/>
        <v>#REF!</v>
      </c>
      <c r="N198" s="148"/>
      <c r="O198" s="136" t="e">
        <f>#REF!</f>
        <v>#REF!</v>
      </c>
      <c r="P198" s="137" t="e">
        <f>#REF!</f>
        <v>#REF!</v>
      </c>
      <c r="Q198" s="204" t="e">
        <f t="shared" si="1162"/>
        <v>#REF!</v>
      </c>
      <c r="R198" s="204" t="e">
        <f>O198*#REF!</f>
        <v>#REF!</v>
      </c>
      <c r="S198" s="205" t="e">
        <f>Q198*#REF!</f>
        <v>#REF!</v>
      </c>
      <c r="T198" s="205" t="e">
        <f t="shared" si="1163"/>
        <v>#REF!</v>
      </c>
      <c r="U198" s="137" t="e">
        <f>#REF!</f>
        <v>#REF!</v>
      </c>
      <c r="V198" s="137" t="e">
        <f>#REF!</f>
        <v>#REF!</v>
      </c>
      <c r="W198" s="204" t="e">
        <f t="shared" si="1157"/>
        <v>#REF!</v>
      </c>
      <c r="X198" s="204" t="e">
        <f>U198*#REF!</f>
        <v>#REF!</v>
      </c>
      <c r="Y198" s="205" t="e">
        <f>W198*#REF!</f>
        <v>#REF!</v>
      </c>
      <c r="Z198" s="205" t="e">
        <f t="shared" si="1164"/>
        <v>#REF!</v>
      </c>
      <c r="AA198" s="432" t="e">
        <f>U198*#REF!</f>
        <v>#REF!</v>
      </c>
      <c r="AB198" s="433" t="e">
        <f>W198*#REF!</f>
        <v>#REF!</v>
      </c>
      <c r="AC198" s="433" t="e">
        <f t="shared" si="1165"/>
        <v>#REF!</v>
      </c>
      <c r="AD198" s="137" t="e">
        <f>#REF!</f>
        <v>#REF!</v>
      </c>
      <c r="AE198" s="137" t="e">
        <f>#REF!</f>
        <v>#REF!</v>
      </c>
      <c r="AF198" s="204" t="e">
        <f t="shared" si="1166"/>
        <v>#REF!</v>
      </c>
      <c r="AG198" s="204" t="e">
        <f>AD198*#REF!</f>
        <v>#REF!</v>
      </c>
      <c r="AH198" s="205" t="e">
        <f>AF198*#REF!</f>
        <v>#REF!</v>
      </c>
      <c r="AI198" s="205" t="e">
        <f t="shared" si="1167"/>
        <v>#REF!</v>
      </c>
      <c r="AJ198" s="432" t="e">
        <f>AD198*#REF!</f>
        <v>#REF!</v>
      </c>
      <c r="AK198" s="433" t="e">
        <f>AF198*#REF!</f>
        <v>#REF!</v>
      </c>
      <c r="AL198" s="433" t="e">
        <f t="shared" si="1168"/>
        <v>#REF!</v>
      </c>
      <c r="AM198" s="137" t="e">
        <f>#REF!</f>
        <v>#REF!</v>
      </c>
      <c r="AN198" s="137" t="e">
        <f>#REF!</f>
        <v>#REF!</v>
      </c>
      <c r="AO198" s="204" t="e">
        <f t="shared" si="1169"/>
        <v>#REF!</v>
      </c>
      <c r="AP198" s="204" t="e">
        <f>AM198*#REF!</f>
        <v>#REF!</v>
      </c>
      <c r="AQ198" s="204" t="e">
        <f>AO198*#REF!</f>
        <v>#REF!</v>
      </c>
      <c r="AR198" s="205" t="e">
        <f t="shared" si="1170"/>
        <v>#REF!</v>
      </c>
      <c r="AS198" s="432" t="e">
        <f>AM198*#REF!</f>
        <v>#REF!</v>
      </c>
      <c r="AT198" s="433" t="e">
        <f>AO198*#REF!</f>
        <v>#REF!</v>
      </c>
      <c r="AU198" s="433" t="e">
        <f t="shared" si="1171"/>
        <v>#REF!</v>
      </c>
      <c r="AV198" s="136" t="e">
        <f>#REF!</f>
        <v>#REF!</v>
      </c>
      <c r="AW198" s="137" t="e">
        <f>#REF!</f>
        <v>#REF!</v>
      </c>
      <c r="AX198" s="204" t="e">
        <f t="shared" si="1172"/>
        <v>#REF!</v>
      </c>
      <c r="AY198" s="204" t="e">
        <f>AV198*#REF!</f>
        <v>#REF!</v>
      </c>
      <c r="AZ198" s="205" t="e">
        <f>AX198*#REF!</f>
        <v>#REF!</v>
      </c>
      <c r="BA198" s="205" t="e">
        <f t="shared" si="1173"/>
        <v>#REF!</v>
      </c>
      <c r="BB198" s="137" t="e">
        <f>#REF!</f>
        <v>#REF!</v>
      </c>
      <c r="BC198" s="137" t="e">
        <f>#REF!</f>
        <v>#REF!</v>
      </c>
      <c r="BD198" s="204" t="e">
        <f t="shared" si="1267"/>
        <v>#REF!</v>
      </c>
      <c r="BE198" s="204" t="e">
        <f>BB198*#REF!</f>
        <v>#REF!</v>
      </c>
      <c r="BF198" s="205" t="e">
        <f>BD198*#REF!</f>
        <v>#REF!</v>
      </c>
      <c r="BG198" s="205" t="e">
        <f t="shared" si="1174"/>
        <v>#REF!</v>
      </c>
      <c r="BH198" s="432" t="e">
        <f>BB198*#REF!</f>
        <v>#REF!</v>
      </c>
      <c r="BI198" s="433" t="e">
        <f>BD198*#REF!</f>
        <v>#REF!</v>
      </c>
      <c r="BJ198" s="433" t="e">
        <f t="shared" si="1175"/>
        <v>#REF!</v>
      </c>
      <c r="BK198" s="137" t="e">
        <f>#REF!</f>
        <v>#REF!</v>
      </c>
      <c r="BL198" s="137" t="e">
        <f>#REF!</f>
        <v>#REF!</v>
      </c>
      <c r="BM198" s="204" t="e">
        <f t="shared" si="1176"/>
        <v>#REF!</v>
      </c>
      <c r="BN198" s="204" t="e">
        <f>BK198*#REF!</f>
        <v>#REF!</v>
      </c>
      <c r="BO198" s="205" t="e">
        <f>BM198*#REF!</f>
        <v>#REF!</v>
      </c>
      <c r="BP198" s="205" t="e">
        <f t="shared" si="1177"/>
        <v>#REF!</v>
      </c>
      <c r="BQ198" s="432" t="e">
        <f>BK198*#REF!</f>
        <v>#REF!</v>
      </c>
      <c r="BR198" s="433" t="e">
        <f>BM198*#REF!</f>
        <v>#REF!</v>
      </c>
      <c r="BS198" s="433" t="e">
        <f t="shared" si="1178"/>
        <v>#REF!</v>
      </c>
      <c r="BT198" s="137" t="e">
        <f>#REF!</f>
        <v>#REF!</v>
      </c>
      <c r="BU198" s="137" t="e">
        <f>#REF!</f>
        <v>#REF!</v>
      </c>
      <c r="BV198" s="204" t="e">
        <f t="shared" si="1179"/>
        <v>#REF!</v>
      </c>
      <c r="BW198" s="204" t="e">
        <f>BT198*#REF!</f>
        <v>#REF!</v>
      </c>
      <c r="BX198" s="204" t="e">
        <f>BV198*#REF!</f>
        <v>#REF!</v>
      </c>
      <c r="BY198" s="205" t="e">
        <f t="shared" si="1180"/>
        <v>#REF!</v>
      </c>
      <c r="BZ198" s="432" t="e">
        <f>BT198*#REF!</f>
        <v>#REF!</v>
      </c>
      <c r="CA198" s="433" t="e">
        <f>BV198*#REF!</f>
        <v>#REF!</v>
      </c>
      <c r="CB198" s="441" t="e">
        <f t="shared" si="1181"/>
        <v>#REF!</v>
      </c>
      <c r="CC198" s="137" t="e">
        <f>#REF!</f>
        <v>#REF!</v>
      </c>
      <c r="CD198" s="137" t="e">
        <f>#REF!</f>
        <v>#REF!</v>
      </c>
      <c r="CE198" s="204" t="e">
        <f t="shared" si="1182"/>
        <v>#REF!</v>
      </c>
      <c r="CF198" s="204" t="e">
        <f>CC198*#REF!</f>
        <v>#REF!</v>
      </c>
      <c r="CG198" s="205" t="e">
        <f>CE198*#REF!</f>
        <v>#REF!</v>
      </c>
      <c r="CH198" s="205" t="e">
        <f t="shared" si="1183"/>
        <v>#REF!</v>
      </c>
      <c r="CI198" s="137" t="e">
        <f>#REF!</f>
        <v>#REF!</v>
      </c>
      <c r="CJ198" s="137" t="e">
        <f>#REF!</f>
        <v>#REF!</v>
      </c>
      <c r="CK198" s="204" t="e">
        <f t="shared" si="1268"/>
        <v>#REF!</v>
      </c>
      <c r="CL198" s="204" t="e">
        <f>CI198*#REF!</f>
        <v>#REF!</v>
      </c>
      <c r="CM198" s="205" t="e">
        <f>CK198*#REF!</f>
        <v>#REF!</v>
      </c>
      <c r="CN198" s="205" t="e">
        <f t="shared" si="1184"/>
        <v>#REF!</v>
      </c>
      <c r="CO198" s="432" t="e">
        <f>CI198*#REF!</f>
        <v>#REF!</v>
      </c>
      <c r="CP198" s="433" t="e">
        <f>CK198*#REF!</f>
        <v>#REF!</v>
      </c>
      <c r="CQ198" s="433" t="e">
        <f t="shared" si="1185"/>
        <v>#REF!</v>
      </c>
      <c r="CR198" s="137" t="e">
        <f>#REF!</f>
        <v>#REF!</v>
      </c>
      <c r="CS198" s="137" t="e">
        <f>#REF!</f>
        <v>#REF!</v>
      </c>
      <c r="CT198" s="204" t="e">
        <f t="shared" si="1186"/>
        <v>#REF!</v>
      </c>
      <c r="CU198" s="204" t="e">
        <f>CR198*#REF!</f>
        <v>#REF!</v>
      </c>
      <c r="CV198" s="205" t="e">
        <f>CT198*#REF!</f>
        <v>#REF!</v>
      </c>
      <c r="CW198" s="205" t="e">
        <f t="shared" si="1187"/>
        <v>#REF!</v>
      </c>
      <c r="CX198" s="432" t="e">
        <f>CR198*#REF!</f>
        <v>#REF!</v>
      </c>
      <c r="CY198" s="433" t="e">
        <f>CT198*#REF!</f>
        <v>#REF!</v>
      </c>
      <c r="CZ198" s="441" t="e">
        <f t="shared" si="1188"/>
        <v>#REF!</v>
      </c>
      <c r="DA198" s="137" t="e">
        <f>#REF!</f>
        <v>#REF!</v>
      </c>
      <c r="DB198" s="137" t="e">
        <f>#REF!</f>
        <v>#REF!</v>
      </c>
      <c r="DC198" s="204" t="e">
        <f t="shared" si="1189"/>
        <v>#REF!</v>
      </c>
      <c r="DD198" s="204" t="e">
        <f>DA198*#REF!</f>
        <v>#REF!</v>
      </c>
      <c r="DE198" s="204" t="e">
        <f>DC198*#REF!</f>
        <v>#REF!</v>
      </c>
      <c r="DF198" s="205" t="e">
        <f t="shared" si="1190"/>
        <v>#REF!</v>
      </c>
      <c r="DG198" s="432" t="e">
        <f>DA198*#REF!</f>
        <v>#REF!</v>
      </c>
      <c r="DH198" s="433" t="e">
        <f>DC198*#REF!</f>
        <v>#REF!</v>
      </c>
      <c r="DI198" s="433" t="e">
        <f t="shared" si="1191"/>
        <v>#REF!</v>
      </c>
      <c r="DJ198" s="136" t="e">
        <f>#REF!</f>
        <v>#REF!</v>
      </c>
      <c r="DK198" s="137" t="e">
        <f>#REF!</f>
        <v>#REF!</v>
      </c>
      <c r="DL198" s="204" t="e">
        <f t="shared" si="1192"/>
        <v>#REF!</v>
      </c>
      <c r="DM198" s="204" t="e">
        <f>DJ198*#REF!</f>
        <v>#REF!</v>
      </c>
      <c r="DN198" s="205" t="e">
        <f>DL198*#REF!</f>
        <v>#REF!</v>
      </c>
      <c r="DO198" s="205" t="e">
        <f t="shared" si="1193"/>
        <v>#REF!</v>
      </c>
      <c r="DP198" s="137" t="e">
        <f>#REF!</f>
        <v>#REF!</v>
      </c>
      <c r="DQ198" s="137" t="e">
        <f>#REF!</f>
        <v>#REF!</v>
      </c>
      <c r="DR198" s="204" t="e">
        <f t="shared" si="1269"/>
        <v>#REF!</v>
      </c>
      <c r="DS198" s="204" t="e">
        <f>DP198*#REF!</f>
        <v>#REF!</v>
      </c>
      <c r="DT198" s="205" t="e">
        <f>DR198*#REF!</f>
        <v>#REF!</v>
      </c>
      <c r="DU198" s="205" t="e">
        <f t="shared" si="1194"/>
        <v>#REF!</v>
      </c>
      <c r="DV198" s="432" t="e">
        <f>DP198*#REF!</f>
        <v>#REF!</v>
      </c>
      <c r="DW198" s="433" t="e">
        <f>DR198*#REF!</f>
        <v>#REF!</v>
      </c>
      <c r="DX198" s="433" t="e">
        <f t="shared" si="1195"/>
        <v>#REF!</v>
      </c>
      <c r="DY198" s="137" t="e">
        <f>#REF!</f>
        <v>#REF!</v>
      </c>
      <c r="DZ198" s="137" t="e">
        <f>#REF!</f>
        <v>#REF!</v>
      </c>
      <c r="EA198" s="204" t="e">
        <f t="shared" si="1196"/>
        <v>#REF!</v>
      </c>
      <c r="EB198" s="204" t="e">
        <f>DY198*#REF!</f>
        <v>#REF!</v>
      </c>
      <c r="EC198" s="205" t="e">
        <f>EA198*#REF!</f>
        <v>#REF!</v>
      </c>
      <c r="ED198" s="205" t="e">
        <f t="shared" si="1197"/>
        <v>#REF!</v>
      </c>
      <c r="EE198" s="432" t="e">
        <f>DY198*#REF!</f>
        <v>#REF!</v>
      </c>
      <c r="EF198" s="433" t="e">
        <f>EA198*#REF!</f>
        <v>#REF!</v>
      </c>
      <c r="EG198" s="441" t="e">
        <f t="shared" si="1198"/>
        <v>#REF!</v>
      </c>
      <c r="EH198" s="137" t="e">
        <f>#REF!</f>
        <v>#REF!</v>
      </c>
      <c r="EI198" s="137" t="e">
        <f>#REF!</f>
        <v>#REF!</v>
      </c>
      <c r="EJ198" s="204" t="e">
        <f t="shared" si="1199"/>
        <v>#REF!</v>
      </c>
      <c r="EK198" s="204" t="e">
        <f>EH198*#REF!</f>
        <v>#REF!</v>
      </c>
      <c r="EL198" s="204" t="e">
        <f>EJ198*#REF!</f>
        <v>#REF!</v>
      </c>
      <c r="EM198" s="205" t="e">
        <f t="shared" si="1200"/>
        <v>#REF!</v>
      </c>
      <c r="EN198" s="432" t="e">
        <f>EH198*#REF!</f>
        <v>#REF!</v>
      </c>
      <c r="EO198" s="433" t="e">
        <f>EJ198*#REF!</f>
        <v>#REF!</v>
      </c>
      <c r="EP198" s="441" t="e">
        <f t="shared" si="1201"/>
        <v>#REF!</v>
      </c>
      <c r="EQ198" s="136" t="e">
        <f>#REF!</f>
        <v>#REF!</v>
      </c>
      <c r="ER198" s="137" t="e">
        <f>#REF!</f>
        <v>#REF!</v>
      </c>
      <c r="ES198" s="204" t="e">
        <f t="shared" si="1202"/>
        <v>#REF!</v>
      </c>
      <c r="ET198" s="204" t="e">
        <f>EQ198*#REF!</f>
        <v>#REF!</v>
      </c>
      <c r="EU198" s="205" t="e">
        <f>ES198*#REF!</f>
        <v>#REF!</v>
      </c>
      <c r="EV198" s="205" t="e">
        <f t="shared" si="1203"/>
        <v>#REF!</v>
      </c>
      <c r="EW198" s="137" t="e">
        <f>#REF!</f>
        <v>#REF!</v>
      </c>
      <c r="EX198" s="137" t="e">
        <f>#REF!</f>
        <v>#REF!</v>
      </c>
      <c r="EY198" s="204" t="e">
        <f t="shared" si="1270"/>
        <v>#REF!</v>
      </c>
      <c r="EZ198" s="204" t="e">
        <f>EW198*#REF!</f>
        <v>#REF!</v>
      </c>
      <c r="FA198" s="205" t="e">
        <f>EY198*#REF!</f>
        <v>#REF!</v>
      </c>
      <c r="FB198" s="205" t="e">
        <f t="shared" si="1204"/>
        <v>#REF!</v>
      </c>
      <c r="FC198" s="432" t="e">
        <f>EW198*#REF!</f>
        <v>#REF!</v>
      </c>
      <c r="FD198" s="433" t="e">
        <f>EY198*#REF!</f>
        <v>#REF!</v>
      </c>
      <c r="FE198" s="433" t="e">
        <f t="shared" si="1205"/>
        <v>#REF!</v>
      </c>
      <c r="FF198" s="137" t="e">
        <f>#REF!</f>
        <v>#REF!</v>
      </c>
      <c r="FG198" s="137" t="e">
        <f>#REF!</f>
        <v>#REF!</v>
      </c>
      <c r="FH198" s="204" t="e">
        <f t="shared" si="1206"/>
        <v>#REF!</v>
      </c>
      <c r="FI198" s="204" t="e">
        <f>FF198*#REF!</f>
        <v>#REF!</v>
      </c>
      <c r="FJ198" s="205" t="e">
        <f>FH198*#REF!</f>
        <v>#REF!</v>
      </c>
      <c r="FK198" s="205" t="e">
        <f t="shared" si="1207"/>
        <v>#REF!</v>
      </c>
      <c r="FL198" s="432" t="e">
        <f>FF198*#REF!</f>
        <v>#REF!</v>
      </c>
      <c r="FM198" s="433" t="e">
        <f>FH198*#REF!</f>
        <v>#REF!</v>
      </c>
      <c r="FN198" s="441" t="e">
        <f t="shared" si="1208"/>
        <v>#REF!</v>
      </c>
      <c r="FO198" s="137" t="e">
        <f>#REF!</f>
        <v>#REF!</v>
      </c>
      <c r="FP198" s="137" t="e">
        <f>#REF!</f>
        <v>#REF!</v>
      </c>
      <c r="FQ198" s="204" t="e">
        <f t="shared" si="1209"/>
        <v>#REF!</v>
      </c>
      <c r="FR198" s="204" t="e">
        <f>FO198*#REF!</f>
        <v>#REF!</v>
      </c>
      <c r="FS198" s="204" t="e">
        <f>FQ198*#REF!</f>
        <v>#REF!</v>
      </c>
      <c r="FT198" s="205" t="e">
        <f t="shared" si="1210"/>
        <v>#REF!</v>
      </c>
      <c r="FU198" s="432" t="e">
        <f>FO198*#REF!</f>
        <v>#REF!</v>
      </c>
      <c r="FV198" s="433" t="e">
        <f>FQ198*#REF!</f>
        <v>#REF!</v>
      </c>
      <c r="FW198" s="454" t="e">
        <f t="shared" si="1211"/>
        <v>#REF!</v>
      </c>
    </row>
    <row r="199" spans="1:179" s="12" customFormat="1">
      <c r="A199" s="874"/>
      <c r="B199" s="332" t="s">
        <v>154</v>
      </c>
      <c r="C199" s="333"/>
      <c r="D199" s="334" t="s">
        <v>146</v>
      </c>
      <c r="E199" s="262" t="e">
        <f t="shared" si="1148"/>
        <v>#REF!</v>
      </c>
      <c r="F199" s="263" t="e">
        <f t="shared" si="1149"/>
        <v>#REF!</v>
      </c>
      <c r="G199" s="263" t="e">
        <f t="shared" si="1150"/>
        <v>#REF!</v>
      </c>
      <c r="H199" s="263" t="e">
        <f t="shared" si="1151"/>
        <v>#REF!</v>
      </c>
      <c r="I199" s="263" t="e">
        <f t="shared" si="1152"/>
        <v>#REF!</v>
      </c>
      <c r="J199" s="263" t="e">
        <f t="shared" si="1153"/>
        <v>#REF!</v>
      </c>
      <c r="K199" s="473" t="e">
        <f t="shared" si="1154"/>
        <v>#REF!</v>
      </c>
      <c r="L199" s="474" t="e">
        <f t="shared" si="1155"/>
        <v>#REF!</v>
      </c>
      <c r="M199" s="739" t="e">
        <f t="shared" si="1156"/>
        <v>#REF!</v>
      </c>
      <c r="N199" s="148"/>
      <c r="O199" s="136" t="e">
        <f>#REF!</f>
        <v>#REF!</v>
      </c>
      <c r="P199" s="137" t="e">
        <f>#REF!</f>
        <v>#REF!</v>
      </c>
      <c r="Q199" s="204" t="e">
        <f t="shared" si="1162"/>
        <v>#REF!</v>
      </c>
      <c r="R199" s="204" t="e">
        <f>O199*#REF!</f>
        <v>#REF!</v>
      </c>
      <c r="S199" s="205" t="e">
        <f>Q199*#REF!</f>
        <v>#REF!</v>
      </c>
      <c r="T199" s="205" t="e">
        <f t="shared" si="1163"/>
        <v>#REF!</v>
      </c>
      <c r="U199" s="137" t="e">
        <f>#REF!</f>
        <v>#REF!</v>
      </c>
      <c r="V199" s="137" t="e">
        <f>#REF!</f>
        <v>#REF!</v>
      </c>
      <c r="W199" s="204" t="e">
        <f t="shared" si="1157"/>
        <v>#REF!</v>
      </c>
      <c r="X199" s="204" t="e">
        <f>U199*#REF!</f>
        <v>#REF!</v>
      </c>
      <c r="Y199" s="205" t="e">
        <f>W199*#REF!</f>
        <v>#REF!</v>
      </c>
      <c r="Z199" s="205" t="e">
        <f t="shared" si="1164"/>
        <v>#REF!</v>
      </c>
      <c r="AA199" s="432" t="e">
        <f>U199*#REF!</f>
        <v>#REF!</v>
      </c>
      <c r="AB199" s="433" t="e">
        <f>W199*#REF!</f>
        <v>#REF!</v>
      </c>
      <c r="AC199" s="433" t="e">
        <f t="shared" si="1165"/>
        <v>#REF!</v>
      </c>
      <c r="AD199" s="137" t="e">
        <f>#REF!</f>
        <v>#REF!</v>
      </c>
      <c r="AE199" s="137" t="e">
        <f>#REF!</f>
        <v>#REF!</v>
      </c>
      <c r="AF199" s="204" t="e">
        <f t="shared" si="1166"/>
        <v>#REF!</v>
      </c>
      <c r="AG199" s="204" t="e">
        <f>AD199*#REF!</f>
        <v>#REF!</v>
      </c>
      <c r="AH199" s="205" t="e">
        <f>AF199*#REF!</f>
        <v>#REF!</v>
      </c>
      <c r="AI199" s="205" t="e">
        <f t="shared" si="1167"/>
        <v>#REF!</v>
      </c>
      <c r="AJ199" s="432" t="e">
        <f>AD199*#REF!</f>
        <v>#REF!</v>
      </c>
      <c r="AK199" s="433" t="e">
        <f>AF199*#REF!</f>
        <v>#REF!</v>
      </c>
      <c r="AL199" s="433" t="e">
        <f t="shared" si="1168"/>
        <v>#REF!</v>
      </c>
      <c r="AM199" s="137" t="e">
        <f>#REF!</f>
        <v>#REF!</v>
      </c>
      <c r="AN199" s="137" t="e">
        <f>#REF!</f>
        <v>#REF!</v>
      </c>
      <c r="AO199" s="204" t="e">
        <f t="shared" si="1169"/>
        <v>#REF!</v>
      </c>
      <c r="AP199" s="204" t="e">
        <f>AM199*#REF!</f>
        <v>#REF!</v>
      </c>
      <c r="AQ199" s="204" t="e">
        <f>AO199*#REF!</f>
        <v>#REF!</v>
      </c>
      <c r="AR199" s="205" t="e">
        <f t="shared" si="1170"/>
        <v>#REF!</v>
      </c>
      <c r="AS199" s="432" t="e">
        <f>AM199*#REF!</f>
        <v>#REF!</v>
      </c>
      <c r="AT199" s="433" t="e">
        <f>AO199*#REF!</f>
        <v>#REF!</v>
      </c>
      <c r="AU199" s="433" t="e">
        <f t="shared" si="1171"/>
        <v>#REF!</v>
      </c>
      <c r="AV199" s="136" t="e">
        <f>#REF!</f>
        <v>#REF!</v>
      </c>
      <c r="AW199" s="137" t="e">
        <f>#REF!</f>
        <v>#REF!</v>
      </c>
      <c r="AX199" s="204" t="e">
        <f t="shared" si="1172"/>
        <v>#REF!</v>
      </c>
      <c r="AY199" s="204" t="e">
        <f>AV199*#REF!</f>
        <v>#REF!</v>
      </c>
      <c r="AZ199" s="205" t="e">
        <f>AX199*#REF!</f>
        <v>#REF!</v>
      </c>
      <c r="BA199" s="205" t="e">
        <f t="shared" si="1173"/>
        <v>#REF!</v>
      </c>
      <c r="BB199" s="137" t="e">
        <f>#REF!</f>
        <v>#REF!</v>
      </c>
      <c r="BC199" s="137" t="e">
        <f>#REF!</f>
        <v>#REF!</v>
      </c>
      <c r="BD199" s="204" t="e">
        <f t="shared" si="1267"/>
        <v>#REF!</v>
      </c>
      <c r="BE199" s="204" t="e">
        <f>BB199*#REF!</f>
        <v>#REF!</v>
      </c>
      <c r="BF199" s="205" t="e">
        <f>BD199*#REF!</f>
        <v>#REF!</v>
      </c>
      <c r="BG199" s="205" t="e">
        <f t="shared" si="1174"/>
        <v>#REF!</v>
      </c>
      <c r="BH199" s="432" t="e">
        <f>BB199*#REF!</f>
        <v>#REF!</v>
      </c>
      <c r="BI199" s="433" t="e">
        <f>BD199*#REF!</f>
        <v>#REF!</v>
      </c>
      <c r="BJ199" s="433" t="e">
        <f t="shared" si="1175"/>
        <v>#REF!</v>
      </c>
      <c r="BK199" s="137" t="e">
        <f>#REF!</f>
        <v>#REF!</v>
      </c>
      <c r="BL199" s="137" t="e">
        <f>#REF!</f>
        <v>#REF!</v>
      </c>
      <c r="BM199" s="204" t="e">
        <f t="shared" si="1176"/>
        <v>#REF!</v>
      </c>
      <c r="BN199" s="204" t="e">
        <f>BK199*#REF!</f>
        <v>#REF!</v>
      </c>
      <c r="BO199" s="205" t="e">
        <f>BM199*#REF!</f>
        <v>#REF!</v>
      </c>
      <c r="BP199" s="205" t="e">
        <f t="shared" si="1177"/>
        <v>#REF!</v>
      </c>
      <c r="BQ199" s="432" t="e">
        <f>BK199*#REF!</f>
        <v>#REF!</v>
      </c>
      <c r="BR199" s="433" t="e">
        <f>BM199*#REF!</f>
        <v>#REF!</v>
      </c>
      <c r="BS199" s="433" t="e">
        <f t="shared" si="1178"/>
        <v>#REF!</v>
      </c>
      <c r="BT199" s="137" t="e">
        <f>#REF!</f>
        <v>#REF!</v>
      </c>
      <c r="BU199" s="137" t="e">
        <f>#REF!</f>
        <v>#REF!</v>
      </c>
      <c r="BV199" s="204" t="e">
        <f t="shared" si="1179"/>
        <v>#REF!</v>
      </c>
      <c r="BW199" s="204" t="e">
        <f>BT199*#REF!</f>
        <v>#REF!</v>
      </c>
      <c r="BX199" s="204" t="e">
        <f>BV199*#REF!</f>
        <v>#REF!</v>
      </c>
      <c r="BY199" s="205" t="e">
        <f t="shared" si="1180"/>
        <v>#REF!</v>
      </c>
      <c r="BZ199" s="432" t="e">
        <f>BT199*#REF!</f>
        <v>#REF!</v>
      </c>
      <c r="CA199" s="433" t="e">
        <f>BV199*#REF!</f>
        <v>#REF!</v>
      </c>
      <c r="CB199" s="441" t="e">
        <f t="shared" si="1181"/>
        <v>#REF!</v>
      </c>
      <c r="CC199" s="137" t="e">
        <f>#REF!</f>
        <v>#REF!</v>
      </c>
      <c r="CD199" s="137" t="e">
        <f>#REF!</f>
        <v>#REF!</v>
      </c>
      <c r="CE199" s="204" t="e">
        <f t="shared" si="1182"/>
        <v>#REF!</v>
      </c>
      <c r="CF199" s="204" t="e">
        <f>CC199*#REF!</f>
        <v>#REF!</v>
      </c>
      <c r="CG199" s="205" t="e">
        <f>CE199*#REF!</f>
        <v>#REF!</v>
      </c>
      <c r="CH199" s="205" t="e">
        <f t="shared" si="1183"/>
        <v>#REF!</v>
      </c>
      <c r="CI199" s="137" t="e">
        <f>#REF!</f>
        <v>#REF!</v>
      </c>
      <c r="CJ199" s="137" t="e">
        <f>#REF!</f>
        <v>#REF!</v>
      </c>
      <c r="CK199" s="204" t="e">
        <f t="shared" si="1268"/>
        <v>#REF!</v>
      </c>
      <c r="CL199" s="204" t="e">
        <f>CI199*#REF!</f>
        <v>#REF!</v>
      </c>
      <c r="CM199" s="205" t="e">
        <f>CK199*#REF!</f>
        <v>#REF!</v>
      </c>
      <c r="CN199" s="205" t="e">
        <f t="shared" si="1184"/>
        <v>#REF!</v>
      </c>
      <c r="CO199" s="432" t="e">
        <f>CI199*#REF!</f>
        <v>#REF!</v>
      </c>
      <c r="CP199" s="433" t="e">
        <f>CK199*#REF!</f>
        <v>#REF!</v>
      </c>
      <c r="CQ199" s="433" t="e">
        <f t="shared" si="1185"/>
        <v>#REF!</v>
      </c>
      <c r="CR199" s="137" t="e">
        <f>#REF!</f>
        <v>#REF!</v>
      </c>
      <c r="CS199" s="137" t="e">
        <f>#REF!</f>
        <v>#REF!</v>
      </c>
      <c r="CT199" s="204" t="e">
        <f t="shared" si="1186"/>
        <v>#REF!</v>
      </c>
      <c r="CU199" s="204" t="e">
        <f>CR199*#REF!</f>
        <v>#REF!</v>
      </c>
      <c r="CV199" s="205" t="e">
        <f>CT199*#REF!</f>
        <v>#REF!</v>
      </c>
      <c r="CW199" s="205" t="e">
        <f t="shared" si="1187"/>
        <v>#REF!</v>
      </c>
      <c r="CX199" s="432" t="e">
        <f>CR199*#REF!</f>
        <v>#REF!</v>
      </c>
      <c r="CY199" s="433" t="e">
        <f>CT199*#REF!</f>
        <v>#REF!</v>
      </c>
      <c r="CZ199" s="441" t="e">
        <f t="shared" si="1188"/>
        <v>#REF!</v>
      </c>
      <c r="DA199" s="137" t="e">
        <f>#REF!</f>
        <v>#REF!</v>
      </c>
      <c r="DB199" s="137" t="e">
        <f>#REF!</f>
        <v>#REF!</v>
      </c>
      <c r="DC199" s="204" t="e">
        <f t="shared" si="1189"/>
        <v>#REF!</v>
      </c>
      <c r="DD199" s="204" t="e">
        <f>DA199*#REF!</f>
        <v>#REF!</v>
      </c>
      <c r="DE199" s="204" t="e">
        <f>DC199*#REF!</f>
        <v>#REF!</v>
      </c>
      <c r="DF199" s="205" t="e">
        <f t="shared" si="1190"/>
        <v>#REF!</v>
      </c>
      <c r="DG199" s="432" t="e">
        <f>DA199*#REF!</f>
        <v>#REF!</v>
      </c>
      <c r="DH199" s="433" t="e">
        <f>DC199*#REF!</f>
        <v>#REF!</v>
      </c>
      <c r="DI199" s="433" t="e">
        <f t="shared" si="1191"/>
        <v>#REF!</v>
      </c>
      <c r="DJ199" s="136" t="e">
        <f>#REF!</f>
        <v>#REF!</v>
      </c>
      <c r="DK199" s="137" t="e">
        <f>#REF!</f>
        <v>#REF!</v>
      </c>
      <c r="DL199" s="204" t="e">
        <f t="shared" si="1192"/>
        <v>#REF!</v>
      </c>
      <c r="DM199" s="204" t="e">
        <f>DJ199*#REF!</f>
        <v>#REF!</v>
      </c>
      <c r="DN199" s="205" t="e">
        <f>DL199*#REF!</f>
        <v>#REF!</v>
      </c>
      <c r="DO199" s="205" t="e">
        <f t="shared" si="1193"/>
        <v>#REF!</v>
      </c>
      <c r="DP199" s="137" t="e">
        <f>#REF!</f>
        <v>#REF!</v>
      </c>
      <c r="DQ199" s="137" t="e">
        <f>#REF!</f>
        <v>#REF!</v>
      </c>
      <c r="DR199" s="204" t="e">
        <f t="shared" si="1269"/>
        <v>#REF!</v>
      </c>
      <c r="DS199" s="204" t="e">
        <f>DP199*#REF!</f>
        <v>#REF!</v>
      </c>
      <c r="DT199" s="205" t="e">
        <f>DR199*#REF!</f>
        <v>#REF!</v>
      </c>
      <c r="DU199" s="205" t="e">
        <f t="shared" si="1194"/>
        <v>#REF!</v>
      </c>
      <c r="DV199" s="432" t="e">
        <f>DP199*#REF!</f>
        <v>#REF!</v>
      </c>
      <c r="DW199" s="433" t="e">
        <f>DR199*#REF!</f>
        <v>#REF!</v>
      </c>
      <c r="DX199" s="433" t="e">
        <f t="shared" si="1195"/>
        <v>#REF!</v>
      </c>
      <c r="DY199" s="137" t="e">
        <f>#REF!</f>
        <v>#REF!</v>
      </c>
      <c r="DZ199" s="137" t="e">
        <f>#REF!</f>
        <v>#REF!</v>
      </c>
      <c r="EA199" s="204" t="e">
        <f t="shared" si="1196"/>
        <v>#REF!</v>
      </c>
      <c r="EB199" s="204" t="e">
        <f>DY199*#REF!</f>
        <v>#REF!</v>
      </c>
      <c r="EC199" s="205" t="e">
        <f>EA199*#REF!</f>
        <v>#REF!</v>
      </c>
      <c r="ED199" s="205" t="e">
        <f t="shared" si="1197"/>
        <v>#REF!</v>
      </c>
      <c r="EE199" s="432" t="e">
        <f>DY199*#REF!</f>
        <v>#REF!</v>
      </c>
      <c r="EF199" s="433" t="e">
        <f>EA199*#REF!</f>
        <v>#REF!</v>
      </c>
      <c r="EG199" s="441" t="e">
        <f t="shared" si="1198"/>
        <v>#REF!</v>
      </c>
      <c r="EH199" s="137" t="e">
        <f>#REF!</f>
        <v>#REF!</v>
      </c>
      <c r="EI199" s="137" t="e">
        <f>#REF!</f>
        <v>#REF!</v>
      </c>
      <c r="EJ199" s="204" t="e">
        <f t="shared" si="1199"/>
        <v>#REF!</v>
      </c>
      <c r="EK199" s="204" t="e">
        <f>EH199*#REF!</f>
        <v>#REF!</v>
      </c>
      <c r="EL199" s="204" t="e">
        <f>EJ199*#REF!</f>
        <v>#REF!</v>
      </c>
      <c r="EM199" s="205" t="e">
        <f t="shared" si="1200"/>
        <v>#REF!</v>
      </c>
      <c r="EN199" s="432" t="e">
        <f>EH199*#REF!</f>
        <v>#REF!</v>
      </c>
      <c r="EO199" s="433" t="e">
        <f>EJ199*#REF!</f>
        <v>#REF!</v>
      </c>
      <c r="EP199" s="441" t="e">
        <f t="shared" si="1201"/>
        <v>#REF!</v>
      </c>
      <c r="EQ199" s="136" t="e">
        <f>#REF!</f>
        <v>#REF!</v>
      </c>
      <c r="ER199" s="137" t="e">
        <f>#REF!</f>
        <v>#REF!</v>
      </c>
      <c r="ES199" s="204" t="e">
        <f t="shared" si="1202"/>
        <v>#REF!</v>
      </c>
      <c r="ET199" s="204" t="e">
        <f>EQ199*#REF!</f>
        <v>#REF!</v>
      </c>
      <c r="EU199" s="205" t="e">
        <f>ES199*#REF!</f>
        <v>#REF!</v>
      </c>
      <c r="EV199" s="205" t="e">
        <f t="shared" si="1203"/>
        <v>#REF!</v>
      </c>
      <c r="EW199" s="137" t="e">
        <f>#REF!</f>
        <v>#REF!</v>
      </c>
      <c r="EX199" s="137" t="e">
        <f>#REF!</f>
        <v>#REF!</v>
      </c>
      <c r="EY199" s="204" t="e">
        <f t="shared" si="1270"/>
        <v>#REF!</v>
      </c>
      <c r="EZ199" s="204" t="e">
        <f>EW199*#REF!</f>
        <v>#REF!</v>
      </c>
      <c r="FA199" s="205" t="e">
        <f>EY199*#REF!</f>
        <v>#REF!</v>
      </c>
      <c r="FB199" s="205" t="e">
        <f t="shared" si="1204"/>
        <v>#REF!</v>
      </c>
      <c r="FC199" s="432" t="e">
        <f>EW199*#REF!</f>
        <v>#REF!</v>
      </c>
      <c r="FD199" s="433" t="e">
        <f>EY199*#REF!</f>
        <v>#REF!</v>
      </c>
      <c r="FE199" s="433" t="e">
        <f t="shared" si="1205"/>
        <v>#REF!</v>
      </c>
      <c r="FF199" s="137" t="e">
        <f>#REF!</f>
        <v>#REF!</v>
      </c>
      <c r="FG199" s="137" t="e">
        <f>#REF!</f>
        <v>#REF!</v>
      </c>
      <c r="FH199" s="204" t="e">
        <f t="shared" si="1206"/>
        <v>#REF!</v>
      </c>
      <c r="FI199" s="204" t="e">
        <f>FF199*#REF!</f>
        <v>#REF!</v>
      </c>
      <c r="FJ199" s="205" t="e">
        <f>FH199*#REF!</f>
        <v>#REF!</v>
      </c>
      <c r="FK199" s="205" t="e">
        <f t="shared" si="1207"/>
        <v>#REF!</v>
      </c>
      <c r="FL199" s="432" t="e">
        <f>FF199*#REF!</f>
        <v>#REF!</v>
      </c>
      <c r="FM199" s="433" t="e">
        <f>FH199*#REF!</f>
        <v>#REF!</v>
      </c>
      <c r="FN199" s="441" t="e">
        <f t="shared" si="1208"/>
        <v>#REF!</v>
      </c>
      <c r="FO199" s="137" t="e">
        <f>#REF!</f>
        <v>#REF!</v>
      </c>
      <c r="FP199" s="137" t="e">
        <f>#REF!</f>
        <v>#REF!</v>
      </c>
      <c r="FQ199" s="204" t="e">
        <f t="shared" si="1209"/>
        <v>#REF!</v>
      </c>
      <c r="FR199" s="204" t="e">
        <f>FO199*#REF!</f>
        <v>#REF!</v>
      </c>
      <c r="FS199" s="204" t="e">
        <f>FQ199*#REF!</f>
        <v>#REF!</v>
      </c>
      <c r="FT199" s="205" t="e">
        <f t="shared" si="1210"/>
        <v>#REF!</v>
      </c>
      <c r="FU199" s="432" t="e">
        <f>FO199*#REF!</f>
        <v>#REF!</v>
      </c>
      <c r="FV199" s="433" t="e">
        <f>FQ199*#REF!</f>
        <v>#REF!</v>
      </c>
      <c r="FW199" s="454" t="e">
        <f t="shared" si="1211"/>
        <v>#REF!</v>
      </c>
    </row>
    <row r="200" spans="1:179" s="12" customFormat="1">
      <c r="A200" s="874"/>
      <c r="B200" s="332" t="s">
        <v>155</v>
      </c>
      <c r="C200" s="333"/>
      <c r="D200" s="334" t="s">
        <v>146</v>
      </c>
      <c r="E200" s="262" t="e">
        <f t="shared" si="1148"/>
        <v>#REF!</v>
      </c>
      <c r="F200" s="263" t="e">
        <f t="shared" si="1149"/>
        <v>#REF!</v>
      </c>
      <c r="G200" s="263" t="e">
        <f t="shared" si="1150"/>
        <v>#REF!</v>
      </c>
      <c r="H200" s="263" t="e">
        <f t="shared" si="1151"/>
        <v>#REF!</v>
      </c>
      <c r="I200" s="263" t="e">
        <f t="shared" si="1152"/>
        <v>#REF!</v>
      </c>
      <c r="J200" s="263" t="e">
        <f t="shared" si="1153"/>
        <v>#REF!</v>
      </c>
      <c r="K200" s="473" t="e">
        <f t="shared" si="1154"/>
        <v>#REF!</v>
      </c>
      <c r="L200" s="474" t="e">
        <f t="shared" si="1155"/>
        <v>#REF!</v>
      </c>
      <c r="M200" s="739" t="e">
        <f t="shared" si="1156"/>
        <v>#REF!</v>
      </c>
      <c r="N200" s="148"/>
      <c r="O200" s="136" t="e">
        <f>#REF!</f>
        <v>#REF!</v>
      </c>
      <c r="P200" s="137" t="e">
        <f>#REF!</f>
        <v>#REF!</v>
      </c>
      <c r="Q200" s="204" t="e">
        <f t="shared" si="1162"/>
        <v>#REF!</v>
      </c>
      <c r="R200" s="204" t="e">
        <f>O200*#REF!</f>
        <v>#REF!</v>
      </c>
      <c r="S200" s="205" t="e">
        <f>Q200*#REF!</f>
        <v>#REF!</v>
      </c>
      <c r="T200" s="205" t="e">
        <f t="shared" si="1163"/>
        <v>#REF!</v>
      </c>
      <c r="U200" s="137" t="e">
        <f>#REF!</f>
        <v>#REF!</v>
      </c>
      <c r="V200" s="137" t="e">
        <f>#REF!</f>
        <v>#REF!</v>
      </c>
      <c r="W200" s="204" t="e">
        <f t="shared" si="1157"/>
        <v>#REF!</v>
      </c>
      <c r="X200" s="204" t="e">
        <f>U200*#REF!</f>
        <v>#REF!</v>
      </c>
      <c r="Y200" s="205" t="e">
        <f>W200*#REF!</f>
        <v>#REF!</v>
      </c>
      <c r="Z200" s="205" t="e">
        <f t="shared" si="1164"/>
        <v>#REF!</v>
      </c>
      <c r="AA200" s="432" t="e">
        <f>U200*#REF!</f>
        <v>#REF!</v>
      </c>
      <c r="AB200" s="433" t="e">
        <f>W200*#REF!</f>
        <v>#REF!</v>
      </c>
      <c r="AC200" s="433" t="e">
        <f t="shared" si="1165"/>
        <v>#REF!</v>
      </c>
      <c r="AD200" s="137" t="e">
        <f>#REF!</f>
        <v>#REF!</v>
      </c>
      <c r="AE200" s="137" t="e">
        <f>#REF!</f>
        <v>#REF!</v>
      </c>
      <c r="AF200" s="204" t="e">
        <f t="shared" si="1166"/>
        <v>#REF!</v>
      </c>
      <c r="AG200" s="204" t="e">
        <f>AD200*#REF!</f>
        <v>#REF!</v>
      </c>
      <c r="AH200" s="205" t="e">
        <f>AF200*#REF!</f>
        <v>#REF!</v>
      </c>
      <c r="AI200" s="205" t="e">
        <f t="shared" si="1167"/>
        <v>#REF!</v>
      </c>
      <c r="AJ200" s="432" t="e">
        <f>AD200*#REF!</f>
        <v>#REF!</v>
      </c>
      <c r="AK200" s="433" t="e">
        <f>AF200*#REF!</f>
        <v>#REF!</v>
      </c>
      <c r="AL200" s="433" t="e">
        <f t="shared" si="1168"/>
        <v>#REF!</v>
      </c>
      <c r="AM200" s="137" t="e">
        <f>#REF!</f>
        <v>#REF!</v>
      </c>
      <c r="AN200" s="137" t="e">
        <f>#REF!</f>
        <v>#REF!</v>
      </c>
      <c r="AO200" s="204" t="e">
        <f t="shared" si="1169"/>
        <v>#REF!</v>
      </c>
      <c r="AP200" s="204" t="e">
        <f>AM200*#REF!</f>
        <v>#REF!</v>
      </c>
      <c r="AQ200" s="204" t="e">
        <f>AO200*#REF!</f>
        <v>#REF!</v>
      </c>
      <c r="AR200" s="205" t="e">
        <f t="shared" si="1170"/>
        <v>#REF!</v>
      </c>
      <c r="AS200" s="432" t="e">
        <f>AM200*#REF!</f>
        <v>#REF!</v>
      </c>
      <c r="AT200" s="433" t="e">
        <f>AO200*#REF!</f>
        <v>#REF!</v>
      </c>
      <c r="AU200" s="433" t="e">
        <f t="shared" si="1171"/>
        <v>#REF!</v>
      </c>
      <c r="AV200" s="136" t="e">
        <f>#REF!</f>
        <v>#REF!</v>
      </c>
      <c r="AW200" s="137" t="e">
        <f>#REF!</f>
        <v>#REF!</v>
      </c>
      <c r="AX200" s="204" t="e">
        <f t="shared" si="1172"/>
        <v>#REF!</v>
      </c>
      <c r="AY200" s="204" t="e">
        <f>AV200*#REF!</f>
        <v>#REF!</v>
      </c>
      <c r="AZ200" s="205" t="e">
        <f>AX200*#REF!</f>
        <v>#REF!</v>
      </c>
      <c r="BA200" s="205" t="e">
        <f t="shared" si="1173"/>
        <v>#REF!</v>
      </c>
      <c r="BB200" s="137" t="e">
        <f>#REF!</f>
        <v>#REF!</v>
      </c>
      <c r="BC200" s="137" t="e">
        <f>#REF!</f>
        <v>#REF!</v>
      </c>
      <c r="BD200" s="204" t="e">
        <f t="shared" si="1267"/>
        <v>#REF!</v>
      </c>
      <c r="BE200" s="204" t="e">
        <f>BB200*#REF!</f>
        <v>#REF!</v>
      </c>
      <c r="BF200" s="205" t="e">
        <f>BD200*#REF!</f>
        <v>#REF!</v>
      </c>
      <c r="BG200" s="205" t="e">
        <f t="shared" si="1174"/>
        <v>#REF!</v>
      </c>
      <c r="BH200" s="432" t="e">
        <f>BB200*#REF!</f>
        <v>#REF!</v>
      </c>
      <c r="BI200" s="433" t="e">
        <f>BD200*#REF!</f>
        <v>#REF!</v>
      </c>
      <c r="BJ200" s="433" t="e">
        <f t="shared" si="1175"/>
        <v>#REF!</v>
      </c>
      <c r="BK200" s="137" t="e">
        <f>#REF!</f>
        <v>#REF!</v>
      </c>
      <c r="BL200" s="137" t="e">
        <f>#REF!</f>
        <v>#REF!</v>
      </c>
      <c r="BM200" s="204" t="e">
        <f t="shared" si="1176"/>
        <v>#REF!</v>
      </c>
      <c r="BN200" s="204" t="e">
        <f>BK200*#REF!</f>
        <v>#REF!</v>
      </c>
      <c r="BO200" s="205" t="e">
        <f>BM200*#REF!</f>
        <v>#REF!</v>
      </c>
      <c r="BP200" s="205" t="e">
        <f t="shared" si="1177"/>
        <v>#REF!</v>
      </c>
      <c r="BQ200" s="432" t="e">
        <f>BK200*#REF!</f>
        <v>#REF!</v>
      </c>
      <c r="BR200" s="433" t="e">
        <f>BM200*#REF!</f>
        <v>#REF!</v>
      </c>
      <c r="BS200" s="433" t="e">
        <f t="shared" si="1178"/>
        <v>#REF!</v>
      </c>
      <c r="BT200" s="137" t="e">
        <f>#REF!</f>
        <v>#REF!</v>
      </c>
      <c r="BU200" s="137" t="e">
        <f>#REF!</f>
        <v>#REF!</v>
      </c>
      <c r="BV200" s="204" t="e">
        <f t="shared" si="1179"/>
        <v>#REF!</v>
      </c>
      <c r="BW200" s="204" t="e">
        <f>BT200*#REF!</f>
        <v>#REF!</v>
      </c>
      <c r="BX200" s="204" t="e">
        <f>BV200*#REF!</f>
        <v>#REF!</v>
      </c>
      <c r="BY200" s="205" t="e">
        <f t="shared" si="1180"/>
        <v>#REF!</v>
      </c>
      <c r="BZ200" s="432" t="e">
        <f>BT200*#REF!</f>
        <v>#REF!</v>
      </c>
      <c r="CA200" s="433" t="e">
        <f>BV200*#REF!</f>
        <v>#REF!</v>
      </c>
      <c r="CB200" s="441" t="e">
        <f t="shared" si="1181"/>
        <v>#REF!</v>
      </c>
      <c r="CC200" s="137" t="e">
        <f>#REF!</f>
        <v>#REF!</v>
      </c>
      <c r="CD200" s="137" t="e">
        <f>#REF!</f>
        <v>#REF!</v>
      </c>
      <c r="CE200" s="204" t="e">
        <f t="shared" si="1182"/>
        <v>#REF!</v>
      </c>
      <c r="CF200" s="204" t="e">
        <f>CC200*#REF!</f>
        <v>#REF!</v>
      </c>
      <c r="CG200" s="205" t="e">
        <f>CE200*#REF!</f>
        <v>#REF!</v>
      </c>
      <c r="CH200" s="205" t="e">
        <f t="shared" si="1183"/>
        <v>#REF!</v>
      </c>
      <c r="CI200" s="137" t="e">
        <f>#REF!</f>
        <v>#REF!</v>
      </c>
      <c r="CJ200" s="137" t="e">
        <f>#REF!</f>
        <v>#REF!</v>
      </c>
      <c r="CK200" s="204" t="e">
        <f t="shared" si="1268"/>
        <v>#REF!</v>
      </c>
      <c r="CL200" s="204" t="e">
        <f>CI200*#REF!</f>
        <v>#REF!</v>
      </c>
      <c r="CM200" s="205" t="e">
        <f>CK200*#REF!</f>
        <v>#REF!</v>
      </c>
      <c r="CN200" s="205" t="e">
        <f t="shared" si="1184"/>
        <v>#REF!</v>
      </c>
      <c r="CO200" s="432" t="e">
        <f>CI200*#REF!</f>
        <v>#REF!</v>
      </c>
      <c r="CP200" s="433" t="e">
        <f>CK200*#REF!</f>
        <v>#REF!</v>
      </c>
      <c r="CQ200" s="433" t="e">
        <f t="shared" si="1185"/>
        <v>#REF!</v>
      </c>
      <c r="CR200" s="137" t="e">
        <f>#REF!</f>
        <v>#REF!</v>
      </c>
      <c r="CS200" s="137" t="e">
        <f>#REF!</f>
        <v>#REF!</v>
      </c>
      <c r="CT200" s="204" t="e">
        <f t="shared" si="1186"/>
        <v>#REF!</v>
      </c>
      <c r="CU200" s="204" t="e">
        <f>CR200*#REF!</f>
        <v>#REF!</v>
      </c>
      <c r="CV200" s="205" t="e">
        <f>CT200*#REF!</f>
        <v>#REF!</v>
      </c>
      <c r="CW200" s="205" t="e">
        <f t="shared" si="1187"/>
        <v>#REF!</v>
      </c>
      <c r="CX200" s="432" t="e">
        <f>CR200*#REF!</f>
        <v>#REF!</v>
      </c>
      <c r="CY200" s="433" t="e">
        <f>CT200*#REF!</f>
        <v>#REF!</v>
      </c>
      <c r="CZ200" s="441" t="e">
        <f t="shared" si="1188"/>
        <v>#REF!</v>
      </c>
      <c r="DA200" s="137" t="e">
        <f>#REF!</f>
        <v>#REF!</v>
      </c>
      <c r="DB200" s="137" t="e">
        <f>#REF!</f>
        <v>#REF!</v>
      </c>
      <c r="DC200" s="204" t="e">
        <f t="shared" si="1189"/>
        <v>#REF!</v>
      </c>
      <c r="DD200" s="204" t="e">
        <f>DA200*#REF!</f>
        <v>#REF!</v>
      </c>
      <c r="DE200" s="204" t="e">
        <f>DC200*#REF!</f>
        <v>#REF!</v>
      </c>
      <c r="DF200" s="205" t="e">
        <f t="shared" si="1190"/>
        <v>#REF!</v>
      </c>
      <c r="DG200" s="432" t="e">
        <f>DA200*#REF!</f>
        <v>#REF!</v>
      </c>
      <c r="DH200" s="433" t="e">
        <f>DC200*#REF!</f>
        <v>#REF!</v>
      </c>
      <c r="DI200" s="433" t="e">
        <f t="shared" si="1191"/>
        <v>#REF!</v>
      </c>
      <c r="DJ200" s="136" t="e">
        <f>#REF!</f>
        <v>#REF!</v>
      </c>
      <c r="DK200" s="137" t="e">
        <f>#REF!</f>
        <v>#REF!</v>
      </c>
      <c r="DL200" s="204" t="e">
        <f t="shared" si="1192"/>
        <v>#REF!</v>
      </c>
      <c r="DM200" s="204" t="e">
        <f>DJ200*#REF!</f>
        <v>#REF!</v>
      </c>
      <c r="DN200" s="205" t="e">
        <f>DL200*#REF!</f>
        <v>#REF!</v>
      </c>
      <c r="DO200" s="205" t="e">
        <f t="shared" si="1193"/>
        <v>#REF!</v>
      </c>
      <c r="DP200" s="137" t="e">
        <f>#REF!</f>
        <v>#REF!</v>
      </c>
      <c r="DQ200" s="137" t="e">
        <f>#REF!</f>
        <v>#REF!</v>
      </c>
      <c r="DR200" s="204" t="e">
        <f t="shared" si="1269"/>
        <v>#REF!</v>
      </c>
      <c r="DS200" s="204" t="e">
        <f>DP200*#REF!</f>
        <v>#REF!</v>
      </c>
      <c r="DT200" s="205" t="e">
        <f>DR200*#REF!</f>
        <v>#REF!</v>
      </c>
      <c r="DU200" s="205" t="e">
        <f t="shared" si="1194"/>
        <v>#REF!</v>
      </c>
      <c r="DV200" s="432" t="e">
        <f>DP200*#REF!</f>
        <v>#REF!</v>
      </c>
      <c r="DW200" s="433" t="e">
        <f>DR200*#REF!</f>
        <v>#REF!</v>
      </c>
      <c r="DX200" s="433" t="e">
        <f t="shared" si="1195"/>
        <v>#REF!</v>
      </c>
      <c r="DY200" s="137" t="e">
        <f>#REF!</f>
        <v>#REF!</v>
      </c>
      <c r="DZ200" s="137" t="e">
        <f>#REF!</f>
        <v>#REF!</v>
      </c>
      <c r="EA200" s="204" t="e">
        <f t="shared" si="1196"/>
        <v>#REF!</v>
      </c>
      <c r="EB200" s="204" t="e">
        <f>DY200*#REF!</f>
        <v>#REF!</v>
      </c>
      <c r="EC200" s="205" t="e">
        <f>EA200*#REF!</f>
        <v>#REF!</v>
      </c>
      <c r="ED200" s="205" t="e">
        <f t="shared" si="1197"/>
        <v>#REF!</v>
      </c>
      <c r="EE200" s="432" t="e">
        <f>DY200*#REF!</f>
        <v>#REF!</v>
      </c>
      <c r="EF200" s="433" t="e">
        <f>EA200*#REF!</f>
        <v>#REF!</v>
      </c>
      <c r="EG200" s="441" t="e">
        <f t="shared" si="1198"/>
        <v>#REF!</v>
      </c>
      <c r="EH200" s="137" t="e">
        <f>#REF!</f>
        <v>#REF!</v>
      </c>
      <c r="EI200" s="137" t="e">
        <f>#REF!</f>
        <v>#REF!</v>
      </c>
      <c r="EJ200" s="204" t="e">
        <f t="shared" si="1199"/>
        <v>#REF!</v>
      </c>
      <c r="EK200" s="204" t="e">
        <f>EH200*#REF!</f>
        <v>#REF!</v>
      </c>
      <c r="EL200" s="204" t="e">
        <f>EJ200*#REF!</f>
        <v>#REF!</v>
      </c>
      <c r="EM200" s="205" t="e">
        <f t="shared" si="1200"/>
        <v>#REF!</v>
      </c>
      <c r="EN200" s="432" t="e">
        <f>EH200*#REF!</f>
        <v>#REF!</v>
      </c>
      <c r="EO200" s="433" t="e">
        <f>EJ200*#REF!</f>
        <v>#REF!</v>
      </c>
      <c r="EP200" s="441" t="e">
        <f t="shared" si="1201"/>
        <v>#REF!</v>
      </c>
      <c r="EQ200" s="136" t="e">
        <f>#REF!</f>
        <v>#REF!</v>
      </c>
      <c r="ER200" s="137" t="e">
        <f>#REF!</f>
        <v>#REF!</v>
      </c>
      <c r="ES200" s="204" t="e">
        <f t="shared" si="1202"/>
        <v>#REF!</v>
      </c>
      <c r="ET200" s="204" t="e">
        <f>EQ200*#REF!</f>
        <v>#REF!</v>
      </c>
      <c r="EU200" s="205" t="e">
        <f>ES200*#REF!</f>
        <v>#REF!</v>
      </c>
      <c r="EV200" s="205" t="e">
        <f t="shared" si="1203"/>
        <v>#REF!</v>
      </c>
      <c r="EW200" s="137" t="e">
        <f>#REF!</f>
        <v>#REF!</v>
      </c>
      <c r="EX200" s="137" t="e">
        <f>#REF!</f>
        <v>#REF!</v>
      </c>
      <c r="EY200" s="204" t="e">
        <f t="shared" si="1270"/>
        <v>#REF!</v>
      </c>
      <c r="EZ200" s="204" t="e">
        <f>EW200*#REF!</f>
        <v>#REF!</v>
      </c>
      <c r="FA200" s="205" t="e">
        <f>EY200*#REF!</f>
        <v>#REF!</v>
      </c>
      <c r="FB200" s="205" t="e">
        <f t="shared" si="1204"/>
        <v>#REF!</v>
      </c>
      <c r="FC200" s="432" t="e">
        <f>EW200*#REF!</f>
        <v>#REF!</v>
      </c>
      <c r="FD200" s="433" t="e">
        <f>EY200*#REF!</f>
        <v>#REF!</v>
      </c>
      <c r="FE200" s="433" t="e">
        <f t="shared" si="1205"/>
        <v>#REF!</v>
      </c>
      <c r="FF200" s="137" t="e">
        <f>#REF!</f>
        <v>#REF!</v>
      </c>
      <c r="FG200" s="137" t="e">
        <f>#REF!</f>
        <v>#REF!</v>
      </c>
      <c r="FH200" s="204" t="e">
        <f t="shared" si="1206"/>
        <v>#REF!</v>
      </c>
      <c r="FI200" s="204" t="e">
        <f>FF200*#REF!</f>
        <v>#REF!</v>
      </c>
      <c r="FJ200" s="205" t="e">
        <f>FH200*#REF!</f>
        <v>#REF!</v>
      </c>
      <c r="FK200" s="205" t="e">
        <f t="shared" si="1207"/>
        <v>#REF!</v>
      </c>
      <c r="FL200" s="432" t="e">
        <f>FF200*#REF!</f>
        <v>#REF!</v>
      </c>
      <c r="FM200" s="433" t="e">
        <f>FH200*#REF!</f>
        <v>#REF!</v>
      </c>
      <c r="FN200" s="441" t="e">
        <f t="shared" si="1208"/>
        <v>#REF!</v>
      </c>
      <c r="FO200" s="137" t="e">
        <f>#REF!</f>
        <v>#REF!</v>
      </c>
      <c r="FP200" s="137" t="e">
        <f>#REF!</f>
        <v>#REF!</v>
      </c>
      <c r="FQ200" s="204" t="e">
        <f t="shared" si="1209"/>
        <v>#REF!</v>
      </c>
      <c r="FR200" s="204" t="e">
        <f>FO200*#REF!</f>
        <v>#REF!</v>
      </c>
      <c r="FS200" s="204" t="e">
        <f>FQ200*#REF!</f>
        <v>#REF!</v>
      </c>
      <c r="FT200" s="205" t="e">
        <f t="shared" si="1210"/>
        <v>#REF!</v>
      </c>
      <c r="FU200" s="432" t="e">
        <f>FO200*#REF!</f>
        <v>#REF!</v>
      </c>
      <c r="FV200" s="433" t="e">
        <f>FQ200*#REF!</f>
        <v>#REF!</v>
      </c>
      <c r="FW200" s="454" t="e">
        <f t="shared" si="1211"/>
        <v>#REF!</v>
      </c>
    </row>
    <row r="201" spans="1:179" s="12" customFormat="1">
      <c r="A201" s="874"/>
      <c r="B201" s="892" t="s">
        <v>156</v>
      </c>
      <c r="C201" s="337" t="s">
        <v>157</v>
      </c>
      <c r="D201" s="334" t="s">
        <v>146</v>
      </c>
      <c r="E201" s="262" t="e">
        <f t="shared" si="1148"/>
        <v>#REF!</v>
      </c>
      <c r="F201" s="263" t="e">
        <f t="shared" si="1149"/>
        <v>#REF!</v>
      </c>
      <c r="G201" s="263" t="e">
        <f t="shared" si="1150"/>
        <v>#REF!</v>
      </c>
      <c r="H201" s="263" t="e">
        <f t="shared" si="1151"/>
        <v>#REF!</v>
      </c>
      <c r="I201" s="263" t="e">
        <f t="shared" si="1152"/>
        <v>#REF!</v>
      </c>
      <c r="J201" s="263" t="e">
        <f t="shared" si="1153"/>
        <v>#REF!</v>
      </c>
      <c r="K201" s="473" t="e">
        <f t="shared" si="1154"/>
        <v>#REF!</v>
      </c>
      <c r="L201" s="474" t="e">
        <f t="shared" si="1155"/>
        <v>#REF!</v>
      </c>
      <c r="M201" s="739" t="e">
        <f t="shared" si="1156"/>
        <v>#REF!</v>
      </c>
      <c r="N201" s="148"/>
      <c r="O201" s="136" t="e">
        <f>#REF!</f>
        <v>#REF!</v>
      </c>
      <c r="P201" s="137" t="e">
        <f>#REF!</f>
        <v>#REF!</v>
      </c>
      <c r="Q201" s="204" t="e">
        <f t="shared" si="1162"/>
        <v>#REF!</v>
      </c>
      <c r="R201" s="204" t="e">
        <f>O201*#REF!</f>
        <v>#REF!</v>
      </c>
      <c r="S201" s="205" t="e">
        <f>Q201*#REF!</f>
        <v>#REF!</v>
      </c>
      <c r="T201" s="205" t="e">
        <f t="shared" si="1163"/>
        <v>#REF!</v>
      </c>
      <c r="U201" s="137" t="e">
        <f>#REF!</f>
        <v>#REF!</v>
      </c>
      <c r="V201" s="137" t="e">
        <f>#REF!</f>
        <v>#REF!</v>
      </c>
      <c r="W201" s="204" t="e">
        <f t="shared" si="1157"/>
        <v>#REF!</v>
      </c>
      <c r="X201" s="204" t="e">
        <f>U201*#REF!</f>
        <v>#REF!</v>
      </c>
      <c r="Y201" s="205" t="e">
        <f>W201*#REF!</f>
        <v>#REF!</v>
      </c>
      <c r="Z201" s="205" t="e">
        <f t="shared" si="1164"/>
        <v>#REF!</v>
      </c>
      <c r="AA201" s="432" t="e">
        <f>U201*#REF!</f>
        <v>#REF!</v>
      </c>
      <c r="AB201" s="433" t="e">
        <f>W201*#REF!</f>
        <v>#REF!</v>
      </c>
      <c r="AC201" s="433" t="e">
        <f t="shared" si="1165"/>
        <v>#REF!</v>
      </c>
      <c r="AD201" s="137" t="e">
        <f>#REF!</f>
        <v>#REF!</v>
      </c>
      <c r="AE201" s="137" t="e">
        <f>#REF!</f>
        <v>#REF!</v>
      </c>
      <c r="AF201" s="204" t="e">
        <f t="shared" si="1166"/>
        <v>#REF!</v>
      </c>
      <c r="AG201" s="204" t="e">
        <f>AD201*#REF!</f>
        <v>#REF!</v>
      </c>
      <c r="AH201" s="205" t="e">
        <f>AF201*#REF!</f>
        <v>#REF!</v>
      </c>
      <c r="AI201" s="205" t="e">
        <f t="shared" si="1167"/>
        <v>#REF!</v>
      </c>
      <c r="AJ201" s="432" t="e">
        <f>AD201*#REF!</f>
        <v>#REF!</v>
      </c>
      <c r="AK201" s="433" t="e">
        <f>AF201*#REF!</f>
        <v>#REF!</v>
      </c>
      <c r="AL201" s="433" t="e">
        <f t="shared" si="1168"/>
        <v>#REF!</v>
      </c>
      <c r="AM201" s="137" t="e">
        <f>#REF!</f>
        <v>#REF!</v>
      </c>
      <c r="AN201" s="137" t="e">
        <f>#REF!</f>
        <v>#REF!</v>
      </c>
      <c r="AO201" s="204" t="e">
        <f t="shared" si="1169"/>
        <v>#REF!</v>
      </c>
      <c r="AP201" s="204" t="e">
        <f>AM201*#REF!</f>
        <v>#REF!</v>
      </c>
      <c r="AQ201" s="204" t="e">
        <f>AO201*#REF!</f>
        <v>#REF!</v>
      </c>
      <c r="AR201" s="205" t="e">
        <f t="shared" si="1170"/>
        <v>#REF!</v>
      </c>
      <c r="AS201" s="432" t="e">
        <f>AM201*#REF!</f>
        <v>#REF!</v>
      </c>
      <c r="AT201" s="433" t="e">
        <f>AO201*#REF!</f>
        <v>#REF!</v>
      </c>
      <c r="AU201" s="433" t="e">
        <f t="shared" si="1171"/>
        <v>#REF!</v>
      </c>
      <c r="AV201" s="136" t="e">
        <f>#REF!</f>
        <v>#REF!</v>
      </c>
      <c r="AW201" s="137" t="e">
        <f>#REF!</f>
        <v>#REF!</v>
      </c>
      <c r="AX201" s="204" t="e">
        <f t="shared" si="1172"/>
        <v>#REF!</v>
      </c>
      <c r="AY201" s="204" t="e">
        <f>AV201*#REF!</f>
        <v>#REF!</v>
      </c>
      <c r="AZ201" s="205" t="e">
        <f>AX201*#REF!</f>
        <v>#REF!</v>
      </c>
      <c r="BA201" s="205" t="e">
        <f t="shared" si="1173"/>
        <v>#REF!</v>
      </c>
      <c r="BB201" s="137" t="e">
        <f>#REF!</f>
        <v>#REF!</v>
      </c>
      <c r="BC201" s="137" t="e">
        <f>#REF!</f>
        <v>#REF!</v>
      </c>
      <c r="BD201" s="204" t="e">
        <f t="shared" si="1267"/>
        <v>#REF!</v>
      </c>
      <c r="BE201" s="204" t="e">
        <f>BB201*#REF!</f>
        <v>#REF!</v>
      </c>
      <c r="BF201" s="205" t="e">
        <f>BD201*#REF!</f>
        <v>#REF!</v>
      </c>
      <c r="BG201" s="205" t="e">
        <f t="shared" si="1174"/>
        <v>#REF!</v>
      </c>
      <c r="BH201" s="432" t="e">
        <f>BB201*#REF!</f>
        <v>#REF!</v>
      </c>
      <c r="BI201" s="433" t="e">
        <f>BD201*#REF!</f>
        <v>#REF!</v>
      </c>
      <c r="BJ201" s="433" t="e">
        <f t="shared" si="1175"/>
        <v>#REF!</v>
      </c>
      <c r="BK201" s="137" t="e">
        <f>#REF!</f>
        <v>#REF!</v>
      </c>
      <c r="BL201" s="137" t="e">
        <f>#REF!</f>
        <v>#REF!</v>
      </c>
      <c r="BM201" s="204" t="e">
        <f t="shared" si="1176"/>
        <v>#REF!</v>
      </c>
      <c r="BN201" s="204" t="e">
        <f>BK201*#REF!</f>
        <v>#REF!</v>
      </c>
      <c r="BO201" s="205" t="e">
        <f>BM201*#REF!</f>
        <v>#REF!</v>
      </c>
      <c r="BP201" s="205" t="e">
        <f t="shared" si="1177"/>
        <v>#REF!</v>
      </c>
      <c r="BQ201" s="432" t="e">
        <f>BK201*#REF!</f>
        <v>#REF!</v>
      </c>
      <c r="BR201" s="433" t="e">
        <f>BM201*#REF!</f>
        <v>#REF!</v>
      </c>
      <c r="BS201" s="433" t="e">
        <f t="shared" si="1178"/>
        <v>#REF!</v>
      </c>
      <c r="BT201" s="137" t="e">
        <f>#REF!</f>
        <v>#REF!</v>
      </c>
      <c r="BU201" s="137" t="e">
        <f>#REF!</f>
        <v>#REF!</v>
      </c>
      <c r="BV201" s="204" t="e">
        <f t="shared" si="1179"/>
        <v>#REF!</v>
      </c>
      <c r="BW201" s="204" t="e">
        <f>BT201*#REF!</f>
        <v>#REF!</v>
      </c>
      <c r="BX201" s="204" t="e">
        <f>BV201*#REF!</f>
        <v>#REF!</v>
      </c>
      <c r="BY201" s="205" t="e">
        <f t="shared" si="1180"/>
        <v>#REF!</v>
      </c>
      <c r="BZ201" s="432" t="e">
        <f>BT201*#REF!</f>
        <v>#REF!</v>
      </c>
      <c r="CA201" s="433" t="e">
        <f>BV201*#REF!</f>
        <v>#REF!</v>
      </c>
      <c r="CB201" s="441" t="e">
        <f t="shared" si="1181"/>
        <v>#REF!</v>
      </c>
      <c r="CC201" s="137" t="e">
        <f>#REF!</f>
        <v>#REF!</v>
      </c>
      <c r="CD201" s="137" t="e">
        <f>#REF!</f>
        <v>#REF!</v>
      </c>
      <c r="CE201" s="204" t="e">
        <f t="shared" si="1182"/>
        <v>#REF!</v>
      </c>
      <c r="CF201" s="204" t="e">
        <f>CC201*#REF!</f>
        <v>#REF!</v>
      </c>
      <c r="CG201" s="205" t="e">
        <f>CE201*#REF!</f>
        <v>#REF!</v>
      </c>
      <c r="CH201" s="205" t="e">
        <f t="shared" si="1183"/>
        <v>#REF!</v>
      </c>
      <c r="CI201" s="137" t="e">
        <f>#REF!</f>
        <v>#REF!</v>
      </c>
      <c r="CJ201" s="137" t="e">
        <f>#REF!</f>
        <v>#REF!</v>
      </c>
      <c r="CK201" s="204" t="e">
        <f t="shared" si="1268"/>
        <v>#REF!</v>
      </c>
      <c r="CL201" s="204" t="e">
        <f>CI201*#REF!</f>
        <v>#REF!</v>
      </c>
      <c r="CM201" s="205" t="e">
        <f>CK201*#REF!</f>
        <v>#REF!</v>
      </c>
      <c r="CN201" s="205" t="e">
        <f t="shared" si="1184"/>
        <v>#REF!</v>
      </c>
      <c r="CO201" s="432" t="e">
        <f>CI201*#REF!</f>
        <v>#REF!</v>
      </c>
      <c r="CP201" s="433" t="e">
        <f>CK201*#REF!</f>
        <v>#REF!</v>
      </c>
      <c r="CQ201" s="433" t="e">
        <f t="shared" si="1185"/>
        <v>#REF!</v>
      </c>
      <c r="CR201" s="137" t="e">
        <f>#REF!</f>
        <v>#REF!</v>
      </c>
      <c r="CS201" s="137" t="e">
        <f>#REF!</f>
        <v>#REF!</v>
      </c>
      <c r="CT201" s="204" t="e">
        <f t="shared" si="1186"/>
        <v>#REF!</v>
      </c>
      <c r="CU201" s="204" t="e">
        <f>CR201*#REF!</f>
        <v>#REF!</v>
      </c>
      <c r="CV201" s="205" t="e">
        <f>CT201*#REF!</f>
        <v>#REF!</v>
      </c>
      <c r="CW201" s="205" t="e">
        <f t="shared" si="1187"/>
        <v>#REF!</v>
      </c>
      <c r="CX201" s="432" t="e">
        <f>CR201*#REF!</f>
        <v>#REF!</v>
      </c>
      <c r="CY201" s="433" t="e">
        <f>CT201*#REF!</f>
        <v>#REF!</v>
      </c>
      <c r="CZ201" s="441" t="e">
        <f t="shared" si="1188"/>
        <v>#REF!</v>
      </c>
      <c r="DA201" s="137" t="e">
        <f>#REF!</f>
        <v>#REF!</v>
      </c>
      <c r="DB201" s="137" t="e">
        <f>#REF!</f>
        <v>#REF!</v>
      </c>
      <c r="DC201" s="204" t="e">
        <f t="shared" si="1189"/>
        <v>#REF!</v>
      </c>
      <c r="DD201" s="204" t="e">
        <f>DA201*#REF!</f>
        <v>#REF!</v>
      </c>
      <c r="DE201" s="204" t="e">
        <f>DC201*#REF!</f>
        <v>#REF!</v>
      </c>
      <c r="DF201" s="205" t="e">
        <f t="shared" si="1190"/>
        <v>#REF!</v>
      </c>
      <c r="DG201" s="432" t="e">
        <f>DA201*#REF!</f>
        <v>#REF!</v>
      </c>
      <c r="DH201" s="433" t="e">
        <f>DC201*#REF!</f>
        <v>#REF!</v>
      </c>
      <c r="DI201" s="433" t="e">
        <f t="shared" si="1191"/>
        <v>#REF!</v>
      </c>
      <c r="DJ201" s="136" t="e">
        <f>#REF!</f>
        <v>#REF!</v>
      </c>
      <c r="DK201" s="137" t="e">
        <f>#REF!</f>
        <v>#REF!</v>
      </c>
      <c r="DL201" s="204" t="e">
        <f t="shared" si="1192"/>
        <v>#REF!</v>
      </c>
      <c r="DM201" s="204" t="e">
        <f>DJ201*#REF!</f>
        <v>#REF!</v>
      </c>
      <c r="DN201" s="205" t="e">
        <f>DL201*#REF!</f>
        <v>#REF!</v>
      </c>
      <c r="DO201" s="205" t="e">
        <f t="shared" si="1193"/>
        <v>#REF!</v>
      </c>
      <c r="DP201" s="137" t="e">
        <f>#REF!</f>
        <v>#REF!</v>
      </c>
      <c r="DQ201" s="137" t="e">
        <f>#REF!</f>
        <v>#REF!</v>
      </c>
      <c r="DR201" s="204" t="e">
        <f t="shared" si="1269"/>
        <v>#REF!</v>
      </c>
      <c r="DS201" s="204" t="e">
        <f>DP201*#REF!</f>
        <v>#REF!</v>
      </c>
      <c r="DT201" s="205" t="e">
        <f>DR201*#REF!</f>
        <v>#REF!</v>
      </c>
      <c r="DU201" s="205" t="e">
        <f t="shared" si="1194"/>
        <v>#REF!</v>
      </c>
      <c r="DV201" s="432" t="e">
        <f>DP201*#REF!</f>
        <v>#REF!</v>
      </c>
      <c r="DW201" s="433" t="e">
        <f>DR201*#REF!</f>
        <v>#REF!</v>
      </c>
      <c r="DX201" s="433" t="e">
        <f t="shared" si="1195"/>
        <v>#REF!</v>
      </c>
      <c r="DY201" s="137" t="e">
        <f>#REF!</f>
        <v>#REF!</v>
      </c>
      <c r="DZ201" s="137" t="e">
        <f>#REF!</f>
        <v>#REF!</v>
      </c>
      <c r="EA201" s="204" t="e">
        <f t="shared" si="1196"/>
        <v>#REF!</v>
      </c>
      <c r="EB201" s="204" t="e">
        <f>DY201*#REF!</f>
        <v>#REF!</v>
      </c>
      <c r="EC201" s="205" t="e">
        <f>EA201*#REF!</f>
        <v>#REF!</v>
      </c>
      <c r="ED201" s="205" t="e">
        <f t="shared" si="1197"/>
        <v>#REF!</v>
      </c>
      <c r="EE201" s="432" t="e">
        <f>DY201*#REF!</f>
        <v>#REF!</v>
      </c>
      <c r="EF201" s="433" t="e">
        <f>EA201*#REF!</f>
        <v>#REF!</v>
      </c>
      <c r="EG201" s="441" t="e">
        <f t="shared" si="1198"/>
        <v>#REF!</v>
      </c>
      <c r="EH201" s="137" t="e">
        <f>#REF!</f>
        <v>#REF!</v>
      </c>
      <c r="EI201" s="137" t="e">
        <f>#REF!</f>
        <v>#REF!</v>
      </c>
      <c r="EJ201" s="204" t="e">
        <f t="shared" si="1199"/>
        <v>#REF!</v>
      </c>
      <c r="EK201" s="204" t="e">
        <f>EH201*#REF!</f>
        <v>#REF!</v>
      </c>
      <c r="EL201" s="204" t="e">
        <f>EJ201*#REF!</f>
        <v>#REF!</v>
      </c>
      <c r="EM201" s="205" t="e">
        <f t="shared" si="1200"/>
        <v>#REF!</v>
      </c>
      <c r="EN201" s="432" t="e">
        <f>EH201*#REF!</f>
        <v>#REF!</v>
      </c>
      <c r="EO201" s="433" t="e">
        <f>EJ201*#REF!</f>
        <v>#REF!</v>
      </c>
      <c r="EP201" s="441" t="e">
        <f t="shared" si="1201"/>
        <v>#REF!</v>
      </c>
      <c r="EQ201" s="136" t="e">
        <f>#REF!</f>
        <v>#REF!</v>
      </c>
      <c r="ER201" s="137" t="e">
        <f>#REF!</f>
        <v>#REF!</v>
      </c>
      <c r="ES201" s="204" t="e">
        <f t="shared" si="1202"/>
        <v>#REF!</v>
      </c>
      <c r="ET201" s="204" t="e">
        <f>EQ201*#REF!</f>
        <v>#REF!</v>
      </c>
      <c r="EU201" s="205" t="e">
        <f>ES201*#REF!</f>
        <v>#REF!</v>
      </c>
      <c r="EV201" s="205" t="e">
        <f t="shared" si="1203"/>
        <v>#REF!</v>
      </c>
      <c r="EW201" s="137" t="e">
        <f>#REF!</f>
        <v>#REF!</v>
      </c>
      <c r="EX201" s="137" t="e">
        <f>#REF!</f>
        <v>#REF!</v>
      </c>
      <c r="EY201" s="204" t="e">
        <f t="shared" si="1270"/>
        <v>#REF!</v>
      </c>
      <c r="EZ201" s="204" t="e">
        <f>EW201*#REF!</f>
        <v>#REF!</v>
      </c>
      <c r="FA201" s="205" t="e">
        <f>EY201*#REF!</f>
        <v>#REF!</v>
      </c>
      <c r="FB201" s="205" t="e">
        <f t="shared" si="1204"/>
        <v>#REF!</v>
      </c>
      <c r="FC201" s="432" t="e">
        <f>EW201*#REF!</f>
        <v>#REF!</v>
      </c>
      <c r="FD201" s="433" t="e">
        <f>EY201*#REF!</f>
        <v>#REF!</v>
      </c>
      <c r="FE201" s="433" t="e">
        <f t="shared" si="1205"/>
        <v>#REF!</v>
      </c>
      <c r="FF201" s="137" t="e">
        <f>#REF!</f>
        <v>#REF!</v>
      </c>
      <c r="FG201" s="137" t="e">
        <f>#REF!</f>
        <v>#REF!</v>
      </c>
      <c r="FH201" s="204" t="e">
        <f t="shared" si="1206"/>
        <v>#REF!</v>
      </c>
      <c r="FI201" s="204" t="e">
        <f>FF201*#REF!</f>
        <v>#REF!</v>
      </c>
      <c r="FJ201" s="205" t="e">
        <f>FH201*#REF!</f>
        <v>#REF!</v>
      </c>
      <c r="FK201" s="205" t="e">
        <f t="shared" si="1207"/>
        <v>#REF!</v>
      </c>
      <c r="FL201" s="432" t="e">
        <f>FF201*#REF!</f>
        <v>#REF!</v>
      </c>
      <c r="FM201" s="433" t="e">
        <f>FH201*#REF!</f>
        <v>#REF!</v>
      </c>
      <c r="FN201" s="441" t="e">
        <f t="shared" si="1208"/>
        <v>#REF!</v>
      </c>
      <c r="FO201" s="137" t="e">
        <f>#REF!</f>
        <v>#REF!</v>
      </c>
      <c r="FP201" s="137" t="e">
        <f>#REF!</f>
        <v>#REF!</v>
      </c>
      <c r="FQ201" s="204" t="e">
        <f t="shared" si="1209"/>
        <v>#REF!</v>
      </c>
      <c r="FR201" s="204" t="e">
        <f>FO201*#REF!</f>
        <v>#REF!</v>
      </c>
      <c r="FS201" s="204" t="e">
        <f>FQ201*#REF!</f>
        <v>#REF!</v>
      </c>
      <c r="FT201" s="205" t="e">
        <f t="shared" si="1210"/>
        <v>#REF!</v>
      </c>
      <c r="FU201" s="432" t="e">
        <f>FO201*#REF!</f>
        <v>#REF!</v>
      </c>
      <c r="FV201" s="433" t="e">
        <f>FQ201*#REF!</f>
        <v>#REF!</v>
      </c>
      <c r="FW201" s="454" t="e">
        <f t="shared" si="1211"/>
        <v>#REF!</v>
      </c>
    </row>
    <row r="202" spans="1:179" s="12" customFormat="1" ht="15.75">
      <c r="A202" s="874"/>
      <c r="B202" s="893"/>
      <c r="C202" s="337" t="s">
        <v>158</v>
      </c>
      <c r="D202" s="334" t="s">
        <v>0</v>
      </c>
      <c r="E202" s="262" t="e">
        <f t="shared" si="1148"/>
        <v>#REF!</v>
      </c>
      <c r="F202" s="263" t="e">
        <f t="shared" si="1149"/>
        <v>#REF!</v>
      </c>
      <c r="G202" s="263" t="e">
        <f t="shared" si="1150"/>
        <v>#REF!</v>
      </c>
      <c r="H202" s="263" t="e">
        <f t="shared" si="1151"/>
        <v>#REF!</v>
      </c>
      <c r="I202" s="263" t="e">
        <f t="shared" si="1152"/>
        <v>#REF!</v>
      </c>
      <c r="J202" s="263" t="e">
        <f t="shared" si="1153"/>
        <v>#REF!</v>
      </c>
      <c r="K202" s="473" t="e">
        <f t="shared" si="1154"/>
        <v>#REF!</v>
      </c>
      <c r="L202" s="474" t="e">
        <f t="shared" si="1155"/>
        <v>#REF!</v>
      </c>
      <c r="M202" s="739" t="e">
        <f t="shared" si="1156"/>
        <v>#REF!</v>
      </c>
      <c r="N202" s="148"/>
      <c r="O202" s="136" t="e">
        <f>#REF!</f>
        <v>#REF!</v>
      </c>
      <c r="P202" s="137" t="e">
        <f>#REF!</f>
        <v>#REF!</v>
      </c>
      <c r="Q202" s="204" t="e">
        <f t="shared" si="1162"/>
        <v>#REF!</v>
      </c>
      <c r="R202" s="204" t="e">
        <f>O202*#REF!</f>
        <v>#REF!</v>
      </c>
      <c r="S202" s="205" t="e">
        <f>Q202*#REF!</f>
        <v>#REF!</v>
      </c>
      <c r="T202" s="205" t="e">
        <f t="shared" si="1163"/>
        <v>#REF!</v>
      </c>
      <c r="U202" s="137" t="e">
        <f>#REF!</f>
        <v>#REF!</v>
      </c>
      <c r="V202" s="137" t="e">
        <f>#REF!</f>
        <v>#REF!</v>
      </c>
      <c r="W202" s="204" t="e">
        <f t="shared" si="1157"/>
        <v>#REF!</v>
      </c>
      <c r="X202" s="204" t="e">
        <f>U202*#REF!</f>
        <v>#REF!</v>
      </c>
      <c r="Y202" s="205" t="e">
        <f>W202*#REF!</f>
        <v>#REF!</v>
      </c>
      <c r="Z202" s="205" t="e">
        <f t="shared" si="1164"/>
        <v>#REF!</v>
      </c>
      <c r="AA202" s="432" t="e">
        <f>U202*#REF!</f>
        <v>#REF!</v>
      </c>
      <c r="AB202" s="433" t="e">
        <f>W202*#REF!</f>
        <v>#REF!</v>
      </c>
      <c r="AC202" s="433" t="e">
        <f t="shared" si="1165"/>
        <v>#REF!</v>
      </c>
      <c r="AD202" s="137" t="e">
        <f>#REF!</f>
        <v>#REF!</v>
      </c>
      <c r="AE202" s="137" t="e">
        <f>#REF!</f>
        <v>#REF!</v>
      </c>
      <c r="AF202" s="204" t="e">
        <f t="shared" si="1166"/>
        <v>#REF!</v>
      </c>
      <c r="AG202" s="204" t="e">
        <f>AD202*#REF!</f>
        <v>#REF!</v>
      </c>
      <c r="AH202" s="205" t="e">
        <f>AF202*#REF!</f>
        <v>#REF!</v>
      </c>
      <c r="AI202" s="205" t="e">
        <f t="shared" si="1167"/>
        <v>#REF!</v>
      </c>
      <c r="AJ202" s="432" t="e">
        <f>AD202*#REF!</f>
        <v>#REF!</v>
      </c>
      <c r="AK202" s="433" t="e">
        <f>AF202*#REF!</f>
        <v>#REF!</v>
      </c>
      <c r="AL202" s="433" t="e">
        <f t="shared" si="1168"/>
        <v>#REF!</v>
      </c>
      <c r="AM202" s="137" t="e">
        <f>#REF!</f>
        <v>#REF!</v>
      </c>
      <c r="AN202" s="137" t="e">
        <f>#REF!</f>
        <v>#REF!</v>
      </c>
      <c r="AO202" s="204" t="e">
        <f t="shared" si="1169"/>
        <v>#REF!</v>
      </c>
      <c r="AP202" s="204" t="e">
        <f>AM202*#REF!</f>
        <v>#REF!</v>
      </c>
      <c r="AQ202" s="204" t="e">
        <f>AO202*#REF!</f>
        <v>#REF!</v>
      </c>
      <c r="AR202" s="205" t="e">
        <f t="shared" si="1170"/>
        <v>#REF!</v>
      </c>
      <c r="AS202" s="432" t="e">
        <f>AM202*#REF!</f>
        <v>#REF!</v>
      </c>
      <c r="AT202" s="433" t="e">
        <f>AO202*#REF!</f>
        <v>#REF!</v>
      </c>
      <c r="AU202" s="433" t="e">
        <f t="shared" si="1171"/>
        <v>#REF!</v>
      </c>
      <c r="AV202" s="136" t="e">
        <f>#REF!</f>
        <v>#REF!</v>
      </c>
      <c r="AW202" s="137" t="e">
        <f>#REF!</f>
        <v>#REF!</v>
      </c>
      <c r="AX202" s="204" t="e">
        <f t="shared" si="1172"/>
        <v>#REF!</v>
      </c>
      <c r="AY202" s="204" t="e">
        <f>AV202*#REF!</f>
        <v>#REF!</v>
      </c>
      <c r="AZ202" s="205" t="e">
        <f>AX202*#REF!</f>
        <v>#REF!</v>
      </c>
      <c r="BA202" s="205" t="e">
        <f t="shared" si="1173"/>
        <v>#REF!</v>
      </c>
      <c r="BB202" s="137" t="e">
        <f>#REF!</f>
        <v>#REF!</v>
      </c>
      <c r="BC202" s="137" t="e">
        <f>#REF!</f>
        <v>#REF!</v>
      </c>
      <c r="BD202" s="204" t="e">
        <f t="shared" si="1267"/>
        <v>#REF!</v>
      </c>
      <c r="BE202" s="204" t="e">
        <f>BB202*#REF!</f>
        <v>#REF!</v>
      </c>
      <c r="BF202" s="205" t="e">
        <f>BD202*#REF!</f>
        <v>#REF!</v>
      </c>
      <c r="BG202" s="205" t="e">
        <f t="shared" si="1174"/>
        <v>#REF!</v>
      </c>
      <c r="BH202" s="432" t="e">
        <f>BB202*#REF!</f>
        <v>#REF!</v>
      </c>
      <c r="BI202" s="433" t="e">
        <f>BD202*#REF!</f>
        <v>#REF!</v>
      </c>
      <c r="BJ202" s="433" t="e">
        <f t="shared" si="1175"/>
        <v>#REF!</v>
      </c>
      <c r="BK202" s="137" t="e">
        <f>#REF!</f>
        <v>#REF!</v>
      </c>
      <c r="BL202" s="137" t="e">
        <f>#REF!</f>
        <v>#REF!</v>
      </c>
      <c r="BM202" s="204" t="e">
        <f t="shared" si="1176"/>
        <v>#REF!</v>
      </c>
      <c r="BN202" s="204" t="e">
        <f>BK202*#REF!</f>
        <v>#REF!</v>
      </c>
      <c r="BO202" s="205" t="e">
        <f>BM202*#REF!</f>
        <v>#REF!</v>
      </c>
      <c r="BP202" s="205" t="e">
        <f t="shared" si="1177"/>
        <v>#REF!</v>
      </c>
      <c r="BQ202" s="432" t="e">
        <f>BK202*#REF!</f>
        <v>#REF!</v>
      </c>
      <c r="BR202" s="433" t="e">
        <f>BM202*#REF!</f>
        <v>#REF!</v>
      </c>
      <c r="BS202" s="433" t="e">
        <f t="shared" si="1178"/>
        <v>#REF!</v>
      </c>
      <c r="BT202" s="137" t="e">
        <f>#REF!</f>
        <v>#REF!</v>
      </c>
      <c r="BU202" s="137" t="e">
        <f>#REF!</f>
        <v>#REF!</v>
      </c>
      <c r="BV202" s="204" t="e">
        <f t="shared" si="1179"/>
        <v>#REF!</v>
      </c>
      <c r="BW202" s="204" t="e">
        <f>BT202*#REF!</f>
        <v>#REF!</v>
      </c>
      <c r="BX202" s="204" t="e">
        <f>BV202*#REF!</f>
        <v>#REF!</v>
      </c>
      <c r="BY202" s="205" t="e">
        <f t="shared" si="1180"/>
        <v>#REF!</v>
      </c>
      <c r="BZ202" s="432" t="e">
        <f>BT202*#REF!</f>
        <v>#REF!</v>
      </c>
      <c r="CA202" s="433" t="e">
        <f>BV202*#REF!</f>
        <v>#REF!</v>
      </c>
      <c r="CB202" s="441" t="e">
        <f t="shared" si="1181"/>
        <v>#REF!</v>
      </c>
      <c r="CC202" s="137" t="e">
        <f>#REF!</f>
        <v>#REF!</v>
      </c>
      <c r="CD202" s="137" t="e">
        <f>#REF!</f>
        <v>#REF!</v>
      </c>
      <c r="CE202" s="204" t="e">
        <f t="shared" si="1182"/>
        <v>#REF!</v>
      </c>
      <c r="CF202" s="204" t="e">
        <f>CC202*#REF!</f>
        <v>#REF!</v>
      </c>
      <c r="CG202" s="205" t="e">
        <f>CE202*#REF!</f>
        <v>#REF!</v>
      </c>
      <c r="CH202" s="205" t="e">
        <f t="shared" si="1183"/>
        <v>#REF!</v>
      </c>
      <c r="CI202" s="137" t="e">
        <f>#REF!</f>
        <v>#REF!</v>
      </c>
      <c r="CJ202" s="137" t="e">
        <f>#REF!</f>
        <v>#REF!</v>
      </c>
      <c r="CK202" s="204" t="e">
        <f t="shared" si="1268"/>
        <v>#REF!</v>
      </c>
      <c r="CL202" s="204" t="e">
        <f>CI202*#REF!</f>
        <v>#REF!</v>
      </c>
      <c r="CM202" s="205" t="e">
        <f>CK202*#REF!</f>
        <v>#REF!</v>
      </c>
      <c r="CN202" s="205" t="e">
        <f t="shared" si="1184"/>
        <v>#REF!</v>
      </c>
      <c r="CO202" s="432" t="e">
        <f>CI202*#REF!</f>
        <v>#REF!</v>
      </c>
      <c r="CP202" s="433" t="e">
        <f>CK202*#REF!</f>
        <v>#REF!</v>
      </c>
      <c r="CQ202" s="433" t="e">
        <f t="shared" si="1185"/>
        <v>#REF!</v>
      </c>
      <c r="CR202" s="137" t="e">
        <f>#REF!</f>
        <v>#REF!</v>
      </c>
      <c r="CS202" s="137" t="e">
        <f>#REF!</f>
        <v>#REF!</v>
      </c>
      <c r="CT202" s="204" t="e">
        <f t="shared" si="1186"/>
        <v>#REF!</v>
      </c>
      <c r="CU202" s="204" t="e">
        <f>CR202*#REF!</f>
        <v>#REF!</v>
      </c>
      <c r="CV202" s="205" t="e">
        <f>CT202*#REF!</f>
        <v>#REF!</v>
      </c>
      <c r="CW202" s="205" t="e">
        <f t="shared" si="1187"/>
        <v>#REF!</v>
      </c>
      <c r="CX202" s="432" t="e">
        <f>CR202*#REF!</f>
        <v>#REF!</v>
      </c>
      <c r="CY202" s="433" t="e">
        <f>CT202*#REF!</f>
        <v>#REF!</v>
      </c>
      <c r="CZ202" s="441" t="e">
        <f t="shared" si="1188"/>
        <v>#REF!</v>
      </c>
      <c r="DA202" s="137" t="e">
        <f>#REF!</f>
        <v>#REF!</v>
      </c>
      <c r="DB202" s="137" t="e">
        <f>#REF!</f>
        <v>#REF!</v>
      </c>
      <c r="DC202" s="204" t="e">
        <f t="shared" si="1189"/>
        <v>#REF!</v>
      </c>
      <c r="DD202" s="204" t="e">
        <f>DA202*#REF!</f>
        <v>#REF!</v>
      </c>
      <c r="DE202" s="204" t="e">
        <f>DC202*#REF!</f>
        <v>#REF!</v>
      </c>
      <c r="DF202" s="205" t="e">
        <f t="shared" si="1190"/>
        <v>#REF!</v>
      </c>
      <c r="DG202" s="432" t="e">
        <f>DA202*#REF!</f>
        <v>#REF!</v>
      </c>
      <c r="DH202" s="433" t="e">
        <f>DC202*#REF!</f>
        <v>#REF!</v>
      </c>
      <c r="DI202" s="433" t="e">
        <f t="shared" si="1191"/>
        <v>#REF!</v>
      </c>
      <c r="DJ202" s="136" t="e">
        <f>#REF!</f>
        <v>#REF!</v>
      </c>
      <c r="DK202" s="137" t="e">
        <f>#REF!</f>
        <v>#REF!</v>
      </c>
      <c r="DL202" s="204" t="e">
        <f t="shared" si="1192"/>
        <v>#REF!</v>
      </c>
      <c r="DM202" s="204" t="e">
        <f>DJ202*#REF!</f>
        <v>#REF!</v>
      </c>
      <c r="DN202" s="205" t="e">
        <f>DL202*#REF!</f>
        <v>#REF!</v>
      </c>
      <c r="DO202" s="205" t="e">
        <f t="shared" si="1193"/>
        <v>#REF!</v>
      </c>
      <c r="DP202" s="137" t="e">
        <f>#REF!</f>
        <v>#REF!</v>
      </c>
      <c r="DQ202" s="137" t="e">
        <f>#REF!</f>
        <v>#REF!</v>
      </c>
      <c r="DR202" s="204" t="e">
        <f t="shared" si="1269"/>
        <v>#REF!</v>
      </c>
      <c r="DS202" s="204" t="e">
        <f>DP202*#REF!</f>
        <v>#REF!</v>
      </c>
      <c r="DT202" s="205" t="e">
        <f>DR202*#REF!</f>
        <v>#REF!</v>
      </c>
      <c r="DU202" s="205" t="e">
        <f t="shared" si="1194"/>
        <v>#REF!</v>
      </c>
      <c r="DV202" s="432" t="e">
        <f>DP202*#REF!</f>
        <v>#REF!</v>
      </c>
      <c r="DW202" s="433" t="e">
        <f>DR202*#REF!</f>
        <v>#REF!</v>
      </c>
      <c r="DX202" s="433" t="e">
        <f t="shared" si="1195"/>
        <v>#REF!</v>
      </c>
      <c r="DY202" s="137" t="e">
        <f>#REF!</f>
        <v>#REF!</v>
      </c>
      <c r="DZ202" s="137" t="e">
        <f>#REF!</f>
        <v>#REF!</v>
      </c>
      <c r="EA202" s="204" t="e">
        <f t="shared" si="1196"/>
        <v>#REF!</v>
      </c>
      <c r="EB202" s="204" t="e">
        <f>DY202*#REF!</f>
        <v>#REF!</v>
      </c>
      <c r="EC202" s="205" t="e">
        <f>EA202*#REF!</f>
        <v>#REF!</v>
      </c>
      <c r="ED202" s="205" t="e">
        <f t="shared" si="1197"/>
        <v>#REF!</v>
      </c>
      <c r="EE202" s="432" t="e">
        <f>DY202*#REF!</f>
        <v>#REF!</v>
      </c>
      <c r="EF202" s="433" t="e">
        <f>EA202*#REF!</f>
        <v>#REF!</v>
      </c>
      <c r="EG202" s="441" t="e">
        <f t="shared" si="1198"/>
        <v>#REF!</v>
      </c>
      <c r="EH202" s="137" t="e">
        <f>#REF!</f>
        <v>#REF!</v>
      </c>
      <c r="EI202" s="137" t="e">
        <f>#REF!</f>
        <v>#REF!</v>
      </c>
      <c r="EJ202" s="204" t="e">
        <f t="shared" si="1199"/>
        <v>#REF!</v>
      </c>
      <c r="EK202" s="204" t="e">
        <f>EH202*#REF!</f>
        <v>#REF!</v>
      </c>
      <c r="EL202" s="204" t="e">
        <f>EJ202*#REF!</f>
        <v>#REF!</v>
      </c>
      <c r="EM202" s="205" t="e">
        <f t="shared" si="1200"/>
        <v>#REF!</v>
      </c>
      <c r="EN202" s="432" t="e">
        <f>EH202*#REF!</f>
        <v>#REF!</v>
      </c>
      <c r="EO202" s="433" t="e">
        <f>EJ202*#REF!</f>
        <v>#REF!</v>
      </c>
      <c r="EP202" s="441" t="e">
        <f t="shared" si="1201"/>
        <v>#REF!</v>
      </c>
      <c r="EQ202" s="136" t="e">
        <f>#REF!</f>
        <v>#REF!</v>
      </c>
      <c r="ER202" s="137" t="e">
        <f>#REF!</f>
        <v>#REF!</v>
      </c>
      <c r="ES202" s="204" t="e">
        <f t="shared" si="1202"/>
        <v>#REF!</v>
      </c>
      <c r="ET202" s="204" t="e">
        <f>EQ202*#REF!</f>
        <v>#REF!</v>
      </c>
      <c r="EU202" s="205" t="e">
        <f>ES202*#REF!</f>
        <v>#REF!</v>
      </c>
      <c r="EV202" s="205" t="e">
        <f t="shared" si="1203"/>
        <v>#REF!</v>
      </c>
      <c r="EW202" s="137" t="e">
        <f>#REF!</f>
        <v>#REF!</v>
      </c>
      <c r="EX202" s="137" t="e">
        <f>#REF!</f>
        <v>#REF!</v>
      </c>
      <c r="EY202" s="204" t="e">
        <f t="shared" si="1270"/>
        <v>#REF!</v>
      </c>
      <c r="EZ202" s="204" t="e">
        <f>EW202*#REF!</f>
        <v>#REF!</v>
      </c>
      <c r="FA202" s="205" t="e">
        <f>EY202*#REF!</f>
        <v>#REF!</v>
      </c>
      <c r="FB202" s="205" t="e">
        <f t="shared" si="1204"/>
        <v>#REF!</v>
      </c>
      <c r="FC202" s="432" t="e">
        <f>EW202*#REF!</f>
        <v>#REF!</v>
      </c>
      <c r="FD202" s="433" t="e">
        <f>EY202*#REF!</f>
        <v>#REF!</v>
      </c>
      <c r="FE202" s="433" t="e">
        <f t="shared" si="1205"/>
        <v>#REF!</v>
      </c>
      <c r="FF202" s="137" t="e">
        <f>#REF!</f>
        <v>#REF!</v>
      </c>
      <c r="FG202" s="137" t="e">
        <f>#REF!</f>
        <v>#REF!</v>
      </c>
      <c r="FH202" s="204" t="e">
        <f t="shared" si="1206"/>
        <v>#REF!</v>
      </c>
      <c r="FI202" s="204" t="e">
        <f>FF202*#REF!</f>
        <v>#REF!</v>
      </c>
      <c r="FJ202" s="205" t="e">
        <f>FH202*#REF!</f>
        <v>#REF!</v>
      </c>
      <c r="FK202" s="205" t="e">
        <f t="shared" si="1207"/>
        <v>#REF!</v>
      </c>
      <c r="FL202" s="432" t="e">
        <f>FF202*#REF!</f>
        <v>#REF!</v>
      </c>
      <c r="FM202" s="433" t="e">
        <f>FH202*#REF!</f>
        <v>#REF!</v>
      </c>
      <c r="FN202" s="441" t="e">
        <f t="shared" si="1208"/>
        <v>#REF!</v>
      </c>
      <c r="FO202" s="137" t="e">
        <f>#REF!</f>
        <v>#REF!</v>
      </c>
      <c r="FP202" s="137" t="e">
        <f>#REF!</f>
        <v>#REF!</v>
      </c>
      <c r="FQ202" s="204" t="e">
        <f t="shared" si="1209"/>
        <v>#REF!</v>
      </c>
      <c r="FR202" s="204" t="e">
        <f>FO202*#REF!</f>
        <v>#REF!</v>
      </c>
      <c r="FS202" s="204" t="e">
        <f>FQ202*#REF!</f>
        <v>#REF!</v>
      </c>
      <c r="FT202" s="205" t="e">
        <f t="shared" si="1210"/>
        <v>#REF!</v>
      </c>
      <c r="FU202" s="432" t="e">
        <f>FO202*#REF!</f>
        <v>#REF!</v>
      </c>
      <c r="FV202" s="433" t="e">
        <f>FQ202*#REF!</f>
        <v>#REF!</v>
      </c>
      <c r="FW202" s="454" t="e">
        <f t="shared" si="1211"/>
        <v>#REF!</v>
      </c>
    </row>
    <row r="203" spans="1:179" s="12" customFormat="1" ht="13.5" customHeight="1">
      <c r="A203" s="874"/>
      <c r="B203" s="892" t="s">
        <v>68</v>
      </c>
      <c r="C203" s="337" t="s">
        <v>159</v>
      </c>
      <c r="D203" s="334" t="s">
        <v>146</v>
      </c>
      <c r="E203" s="262" t="e">
        <f t="shared" si="1148"/>
        <v>#REF!</v>
      </c>
      <c r="F203" s="263" t="e">
        <f t="shared" si="1149"/>
        <v>#REF!</v>
      </c>
      <c r="G203" s="263" t="e">
        <f t="shared" si="1150"/>
        <v>#REF!</v>
      </c>
      <c r="H203" s="263" t="e">
        <f t="shared" si="1151"/>
        <v>#REF!</v>
      </c>
      <c r="I203" s="263" t="e">
        <f t="shared" si="1152"/>
        <v>#REF!</v>
      </c>
      <c r="J203" s="263" t="e">
        <f t="shared" si="1153"/>
        <v>#REF!</v>
      </c>
      <c r="K203" s="473" t="e">
        <f t="shared" si="1154"/>
        <v>#REF!</v>
      </c>
      <c r="L203" s="474" t="e">
        <f t="shared" si="1155"/>
        <v>#REF!</v>
      </c>
      <c r="M203" s="739" t="e">
        <f t="shared" si="1156"/>
        <v>#REF!</v>
      </c>
      <c r="N203" s="148"/>
      <c r="O203" s="136" t="e">
        <f>#REF!</f>
        <v>#REF!</v>
      </c>
      <c r="P203" s="137" t="e">
        <f>#REF!</f>
        <v>#REF!</v>
      </c>
      <c r="Q203" s="204" t="e">
        <f t="shared" si="1162"/>
        <v>#REF!</v>
      </c>
      <c r="R203" s="204" t="e">
        <f>O203*#REF!</f>
        <v>#REF!</v>
      </c>
      <c r="S203" s="205" t="e">
        <f>Q203*#REF!</f>
        <v>#REF!</v>
      </c>
      <c r="T203" s="205" t="e">
        <f t="shared" si="1163"/>
        <v>#REF!</v>
      </c>
      <c r="U203" s="137" t="e">
        <f>#REF!</f>
        <v>#REF!</v>
      </c>
      <c r="V203" s="137" t="e">
        <f>#REF!</f>
        <v>#REF!</v>
      </c>
      <c r="W203" s="204" t="e">
        <f t="shared" si="1157"/>
        <v>#REF!</v>
      </c>
      <c r="X203" s="204" t="e">
        <f>U203*#REF!</f>
        <v>#REF!</v>
      </c>
      <c r="Y203" s="205" t="e">
        <f>W203*#REF!</f>
        <v>#REF!</v>
      </c>
      <c r="Z203" s="205" t="e">
        <f t="shared" si="1164"/>
        <v>#REF!</v>
      </c>
      <c r="AA203" s="432" t="e">
        <f>U203*#REF!</f>
        <v>#REF!</v>
      </c>
      <c r="AB203" s="433" t="e">
        <f>W203*#REF!</f>
        <v>#REF!</v>
      </c>
      <c r="AC203" s="433" t="e">
        <f t="shared" si="1165"/>
        <v>#REF!</v>
      </c>
      <c r="AD203" s="137" t="e">
        <f>#REF!</f>
        <v>#REF!</v>
      </c>
      <c r="AE203" s="137" t="e">
        <f>#REF!</f>
        <v>#REF!</v>
      </c>
      <c r="AF203" s="204" t="e">
        <f t="shared" si="1166"/>
        <v>#REF!</v>
      </c>
      <c r="AG203" s="204" t="e">
        <f>AD203*#REF!</f>
        <v>#REF!</v>
      </c>
      <c r="AH203" s="205" t="e">
        <f>AF203*#REF!</f>
        <v>#REF!</v>
      </c>
      <c r="AI203" s="205" t="e">
        <f t="shared" si="1167"/>
        <v>#REF!</v>
      </c>
      <c r="AJ203" s="432" t="e">
        <f>AD203*#REF!</f>
        <v>#REF!</v>
      </c>
      <c r="AK203" s="433" t="e">
        <f>AF203*#REF!</f>
        <v>#REF!</v>
      </c>
      <c r="AL203" s="433" t="e">
        <f t="shared" si="1168"/>
        <v>#REF!</v>
      </c>
      <c r="AM203" s="137" t="e">
        <f>#REF!</f>
        <v>#REF!</v>
      </c>
      <c r="AN203" s="137" t="e">
        <f>#REF!</f>
        <v>#REF!</v>
      </c>
      <c r="AO203" s="204" t="e">
        <f t="shared" si="1169"/>
        <v>#REF!</v>
      </c>
      <c r="AP203" s="204" t="e">
        <f>AM203*#REF!</f>
        <v>#REF!</v>
      </c>
      <c r="AQ203" s="204" t="e">
        <f>AO203*#REF!</f>
        <v>#REF!</v>
      </c>
      <c r="AR203" s="205" t="e">
        <f t="shared" si="1170"/>
        <v>#REF!</v>
      </c>
      <c r="AS203" s="432" t="e">
        <f>AM203*#REF!</f>
        <v>#REF!</v>
      </c>
      <c r="AT203" s="433" t="e">
        <f>AO203*#REF!</f>
        <v>#REF!</v>
      </c>
      <c r="AU203" s="433" t="e">
        <f t="shared" si="1171"/>
        <v>#REF!</v>
      </c>
      <c r="AV203" s="136" t="e">
        <f>#REF!</f>
        <v>#REF!</v>
      </c>
      <c r="AW203" s="137" t="e">
        <f>#REF!</f>
        <v>#REF!</v>
      </c>
      <c r="AX203" s="204" t="e">
        <f t="shared" si="1172"/>
        <v>#REF!</v>
      </c>
      <c r="AY203" s="204" t="e">
        <f>AV203*#REF!</f>
        <v>#REF!</v>
      </c>
      <c r="AZ203" s="205" t="e">
        <f>AX203*#REF!</f>
        <v>#REF!</v>
      </c>
      <c r="BA203" s="205" t="e">
        <f t="shared" si="1173"/>
        <v>#REF!</v>
      </c>
      <c r="BB203" s="137" t="e">
        <f>#REF!</f>
        <v>#REF!</v>
      </c>
      <c r="BC203" s="137" t="e">
        <f>#REF!</f>
        <v>#REF!</v>
      </c>
      <c r="BD203" s="204" t="e">
        <f t="shared" si="1267"/>
        <v>#REF!</v>
      </c>
      <c r="BE203" s="204" t="e">
        <f>BB203*#REF!</f>
        <v>#REF!</v>
      </c>
      <c r="BF203" s="205" t="e">
        <f>BD203*#REF!</f>
        <v>#REF!</v>
      </c>
      <c r="BG203" s="205" t="e">
        <f t="shared" si="1174"/>
        <v>#REF!</v>
      </c>
      <c r="BH203" s="432" t="e">
        <f>BB203*#REF!</f>
        <v>#REF!</v>
      </c>
      <c r="BI203" s="433" t="e">
        <f>BD203*#REF!</f>
        <v>#REF!</v>
      </c>
      <c r="BJ203" s="433" t="e">
        <f t="shared" si="1175"/>
        <v>#REF!</v>
      </c>
      <c r="BK203" s="137" t="e">
        <f>#REF!</f>
        <v>#REF!</v>
      </c>
      <c r="BL203" s="137" t="e">
        <f>#REF!</f>
        <v>#REF!</v>
      </c>
      <c r="BM203" s="204" t="e">
        <f t="shared" si="1176"/>
        <v>#REF!</v>
      </c>
      <c r="BN203" s="204" t="e">
        <f>BK203*#REF!</f>
        <v>#REF!</v>
      </c>
      <c r="BO203" s="205" t="e">
        <f>BM203*#REF!</f>
        <v>#REF!</v>
      </c>
      <c r="BP203" s="205" t="e">
        <f t="shared" si="1177"/>
        <v>#REF!</v>
      </c>
      <c r="BQ203" s="432" t="e">
        <f>BK203*#REF!</f>
        <v>#REF!</v>
      </c>
      <c r="BR203" s="433" t="e">
        <f>BM203*#REF!</f>
        <v>#REF!</v>
      </c>
      <c r="BS203" s="433" t="e">
        <f t="shared" si="1178"/>
        <v>#REF!</v>
      </c>
      <c r="BT203" s="137" t="e">
        <f>#REF!</f>
        <v>#REF!</v>
      </c>
      <c r="BU203" s="137" t="e">
        <f>#REF!</f>
        <v>#REF!</v>
      </c>
      <c r="BV203" s="204" t="e">
        <f t="shared" si="1179"/>
        <v>#REF!</v>
      </c>
      <c r="BW203" s="204" t="e">
        <f>BT203*#REF!</f>
        <v>#REF!</v>
      </c>
      <c r="BX203" s="204" t="e">
        <f>BV203*#REF!</f>
        <v>#REF!</v>
      </c>
      <c r="BY203" s="205" t="e">
        <f t="shared" si="1180"/>
        <v>#REF!</v>
      </c>
      <c r="BZ203" s="432" t="e">
        <f>BT203*#REF!</f>
        <v>#REF!</v>
      </c>
      <c r="CA203" s="433" t="e">
        <f>BV203*#REF!</f>
        <v>#REF!</v>
      </c>
      <c r="CB203" s="441" t="e">
        <f t="shared" si="1181"/>
        <v>#REF!</v>
      </c>
      <c r="CC203" s="137" t="e">
        <f>#REF!</f>
        <v>#REF!</v>
      </c>
      <c r="CD203" s="137" t="e">
        <f>#REF!</f>
        <v>#REF!</v>
      </c>
      <c r="CE203" s="204" t="e">
        <f t="shared" si="1182"/>
        <v>#REF!</v>
      </c>
      <c r="CF203" s="204" t="e">
        <f>CC203*#REF!</f>
        <v>#REF!</v>
      </c>
      <c r="CG203" s="205" t="e">
        <f>CE203*#REF!</f>
        <v>#REF!</v>
      </c>
      <c r="CH203" s="205" t="e">
        <f t="shared" si="1183"/>
        <v>#REF!</v>
      </c>
      <c r="CI203" s="137" t="e">
        <f>#REF!</f>
        <v>#REF!</v>
      </c>
      <c r="CJ203" s="137" t="e">
        <f>#REF!</f>
        <v>#REF!</v>
      </c>
      <c r="CK203" s="204" t="e">
        <f t="shared" si="1268"/>
        <v>#REF!</v>
      </c>
      <c r="CL203" s="204" t="e">
        <f>CI203*#REF!</f>
        <v>#REF!</v>
      </c>
      <c r="CM203" s="205" t="e">
        <f>CK203*#REF!</f>
        <v>#REF!</v>
      </c>
      <c r="CN203" s="205" t="e">
        <f t="shared" si="1184"/>
        <v>#REF!</v>
      </c>
      <c r="CO203" s="432" t="e">
        <f>CI203*#REF!</f>
        <v>#REF!</v>
      </c>
      <c r="CP203" s="433" t="e">
        <f>CK203*#REF!</f>
        <v>#REF!</v>
      </c>
      <c r="CQ203" s="433" t="e">
        <f t="shared" si="1185"/>
        <v>#REF!</v>
      </c>
      <c r="CR203" s="137" t="e">
        <f>#REF!</f>
        <v>#REF!</v>
      </c>
      <c r="CS203" s="137" t="e">
        <f>#REF!</f>
        <v>#REF!</v>
      </c>
      <c r="CT203" s="204" t="e">
        <f t="shared" si="1186"/>
        <v>#REF!</v>
      </c>
      <c r="CU203" s="204" t="e">
        <f>CR203*#REF!</f>
        <v>#REF!</v>
      </c>
      <c r="CV203" s="205" t="e">
        <f>CT203*#REF!</f>
        <v>#REF!</v>
      </c>
      <c r="CW203" s="205" t="e">
        <f t="shared" si="1187"/>
        <v>#REF!</v>
      </c>
      <c r="CX203" s="432" t="e">
        <f>CR203*#REF!</f>
        <v>#REF!</v>
      </c>
      <c r="CY203" s="433" t="e">
        <f>CT203*#REF!</f>
        <v>#REF!</v>
      </c>
      <c r="CZ203" s="441" t="e">
        <f t="shared" si="1188"/>
        <v>#REF!</v>
      </c>
      <c r="DA203" s="137" t="e">
        <f>#REF!</f>
        <v>#REF!</v>
      </c>
      <c r="DB203" s="137" t="e">
        <f>#REF!</f>
        <v>#REF!</v>
      </c>
      <c r="DC203" s="204" t="e">
        <f t="shared" si="1189"/>
        <v>#REF!</v>
      </c>
      <c r="DD203" s="204" t="e">
        <f>DA203*#REF!</f>
        <v>#REF!</v>
      </c>
      <c r="DE203" s="204" t="e">
        <f>DC203*#REF!</f>
        <v>#REF!</v>
      </c>
      <c r="DF203" s="205" t="e">
        <f t="shared" si="1190"/>
        <v>#REF!</v>
      </c>
      <c r="DG203" s="432" t="e">
        <f>DA203*#REF!</f>
        <v>#REF!</v>
      </c>
      <c r="DH203" s="433" t="e">
        <f>DC203*#REF!</f>
        <v>#REF!</v>
      </c>
      <c r="DI203" s="433" t="e">
        <f t="shared" si="1191"/>
        <v>#REF!</v>
      </c>
      <c r="DJ203" s="136" t="e">
        <f>#REF!</f>
        <v>#REF!</v>
      </c>
      <c r="DK203" s="137" t="e">
        <f>#REF!</f>
        <v>#REF!</v>
      </c>
      <c r="DL203" s="204" t="e">
        <f t="shared" si="1192"/>
        <v>#REF!</v>
      </c>
      <c r="DM203" s="204" t="e">
        <f>DJ203*#REF!</f>
        <v>#REF!</v>
      </c>
      <c r="DN203" s="205" t="e">
        <f>DL203*#REF!</f>
        <v>#REF!</v>
      </c>
      <c r="DO203" s="205" t="e">
        <f t="shared" si="1193"/>
        <v>#REF!</v>
      </c>
      <c r="DP203" s="137" t="e">
        <f>#REF!</f>
        <v>#REF!</v>
      </c>
      <c r="DQ203" s="137" t="e">
        <f>#REF!</f>
        <v>#REF!</v>
      </c>
      <c r="DR203" s="204" t="e">
        <f t="shared" si="1269"/>
        <v>#REF!</v>
      </c>
      <c r="DS203" s="204" t="e">
        <f>DP203*#REF!</f>
        <v>#REF!</v>
      </c>
      <c r="DT203" s="205" t="e">
        <f>DR203*#REF!</f>
        <v>#REF!</v>
      </c>
      <c r="DU203" s="205" t="e">
        <f t="shared" si="1194"/>
        <v>#REF!</v>
      </c>
      <c r="DV203" s="432" t="e">
        <f>DP203*#REF!</f>
        <v>#REF!</v>
      </c>
      <c r="DW203" s="433" t="e">
        <f>DR203*#REF!</f>
        <v>#REF!</v>
      </c>
      <c r="DX203" s="433" t="e">
        <f t="shared" si="1195"/>
        <v>#REF!</v>
      </c>
      <c r="DY203" s="137" t="e">
        <f>#REF!</f>
        <v>#REF!</v>
      </c>
      <c r="DZ203" s="137" t="e">
        <f>#REF!</f>
        <v>#REF!</v>
      </c>
      <c r="EA203" s="204" t="e">
        <f t="shared" si="1196"/>
        <v>#REF!</v>
      </c>
      <c r="EB203" s="204" t="e">
        <f>DY203*#REF!</f>
        <v>#REF!</v>
      </c>
      <c r="EC203" s="205" t="e">
        <f>EA203*#REF!</f>
        <v>#REF!</v>
      </c>
      <c r="ED203" s="205" t="e">
        <f t="shared" si="1197"/>
        <v>#REF!</v>
      </c>
      <c r="EE203" s="432" t="e">
        <f>DY203*#REF!</f>
        <v>#REF!</v>
      </c>
      <c r="EF203" s="433" t="e">
        <f>EA203*#REF!</f>
        <v>#REF!</v>
      </c>
      <c r="EG203" s="441" t="e">
        <f t="shared" si="1198"/>
        <v>#REF!</v>
      </c>
      <c r="EH203" s="137" t="e">
        <f>#REF!</f>
        <v>#REF!</v>
      </c>
      <c r="EI203" s="137" t="e">
        <f>#REF!</f>
        <v>#REF!</v>
      </c>
      <c r="EJ203" s="204" t="e">
        <f t="shared" si="1199"/>
        <v>#REF!</v>
      </c>
      <c r="EK203" s="204" t="e">
        <f>EH203*#REF!</f>
        <v>#REF!</v>
      </c>
      <c r="EL203" s="204" t="e">
        <f>EJ203*#REF!</f>
        <v>#REF!</v>
      </c>
      <c r="EM203" s="205" t="e">
        <f t="shared" si="1200"/>
        <v>#REF!</v>
      </c>
      <c r="EN203" s="432" t="e">
        <f>EH203*#REF!</f>
        <v>#REF!</v>
      </c>
      <c r="EO203" s="433" t="e">
        <f>EJ203*#REF!</f>
        <v>#REF!</v>
      </c>
      <c r="EP203" s="441" t="e">
        <f t="shared" si="1201"/>
        <v>#REF!</v>
      </c>
      <c r="EQ203" s="136" t="e">
        <f>#REF!</f>
        <v>#REF!</v>
      </c>
      <c r="ER203" s="137" t="e">
        <f>#REF!</f>
        <v>#REF!</v>
      </c>
      <c r="ES203" s="204" t="e">
        <f t="shared" si="1202"/>
        <v>#REF!</v>
      </c>
      <c r="ET203" s="204" t="e">
        <f>EQ203*#REF!</f>
        <v>#REF!</v>
      </c>
      <c r="EU203" s="205" t="e">
        <f>ES203*#REF!</f>
        <v>#REF!</v>
      </c>
      <c r="EV203" s="205" t="e">
        <f t="shared" si="1203"/>
        <v>#REF!</v>
      </c>
      <c r="EW203" s="137" t="e">
        <f>#REF!</f>
        <v>#REF!</v>
      </c>
      <c r="EX203" s="137" t="e">
        <f>#REF!</f>
        <v>#REF!</v>
      </c>
      <c r="EY203" s="204" t="e">
        <f t="shared" si="1270"/>
        <v>#REF!</v>
      </c>
      <c r="EZ203" s="204" t="e">
        <f>EW203*#REF!</f>
        <v>#REF!</v>
      </c>
      <c r="FA203" s="205" t="e">
        <f>EY203*#REF!</f>
        <v>#REF!</v>
      </c>
      <c r="FB203" s="205" t="e">
        <f t="shared" si="1204"/>
        <v>#REF!</v>
      </c>
      <c r="FC203" s="432" t="e">
        <f>EW203*#REF!</f>
        <v>#REF!</v>
      </c>
      <c r="FD203" s="433" t="e">
        <f>EY203*#REF!</f>
        <v>#REF!</v>
      </c>
      <c r="FE203" s="433" t="e">
        <f t="shared" si="1205"/>
        <v>#REF!</v>
      </c>
      <c r="FF203" s="137" t="e">
        <f>#REF!</f>
        <v>#REF!</v>
      </c>
      <c r="FG203" s="137" t="e">
        <f>#REF!</f>
        <v>#REF!</v>
      </c>
      <c r="FH203" s="204" t="e">
        <f t="shared" si="1206"/>
        <v>#REF!</v>
      </c>
      <c r="FI203" s="204" t="e">
        <f>FF203*#REF!</f>
        <v>#REF!</v>
      </c>
      <c r="FJ203" s="205" t="e">
        <f>FH203*#REF!</f>
        <v>#REF!</v>
      </c>
      <c r="FK203" s="205" t="e">
        <f t="shared" si="1207"/>
        <v>#REF!</v>
      </c>
      <c r="FL203" s="432" t="e">
        <f>FF203*#REF!</f>
        <v>#REF!</v>
      </c>
      <c r="FM203" s="433" t="e">
        <f>FH203*#REF!</f>
        <v>#REF!</v>
      </c>
      <c r="FN203" s="441" t="e">
        <f t="shared" si="1208"/>
        <v>#REF!</v>
      </c>
      <c r="FO203" s="137" t="e">
        <f>#REF!</f>
        <v>#REF!</v>
      </c>
      <c r="FP203" s="137" t="e">
        <f>#REF!</f>
        <v>#REF!</v>
      </c>
      <c r="FQ203" s="204" t="e">
        <f t="shared" si="1209"/>
        <v>#REF!</v>
      </c>
      <c r="FR203" s="204" t="e">
        <f>FO203*#REF!</f>
        <v>#REF!</v>
      </c>
      <c r="FS203" s="204" t="e">
        <f>FQ203*#REF!</f>
        <v>#REF!</v>
      </c>
      <c r="FT203" s="205" t="e">
        <f t="shared" si="1210"/>
        <v>#REF!</v>
      </c>
      <c r="FU203" s="432" t="e">
        <f>FO203*#REF!</f>
        <v>#REF!</v>
      </c>
      <c r="FV203" s="433" t="e">
        <f>FQ203*#REF!</f>
        <v>#REF!</v>
      </c>
      <c r="FW203" s="454" t="e">
        <f t="shared" si="1211"/>
        <v>#REF!</v>
      </c>
    </row>
    <row r="204" spans="1:179" s="12" customFormat="1" ht="15.75">
      <c r="A204" s="874"/>
      <c r="B204" s="893"/>
      <c r="C204" s="337" t="s">
        <v>160</v>
      </c>
      <c r="D204" s="334" t="s">
        <v>0</v>
      </c>
      <c r="E204" s="262" t="e">
        <f t="shared" si="1148"/>
        <v>#REF!</v>
      </c>
      <c r="F204" s="263" t="e">
        <f t="shared" si="1149"/>
        <v>#REF!</v>
      </c>
      <c r="G204" s="263" t="e">
        <f t="shared" si="1150"/>
        <v>#REF!</v>
      </c>
      <c r="H204" s="263" t="e">
        <f t="shared" si="1151"/>
        <v>#REF!</v>
      </c>
      <c r="I204" s="263" t="e">
        <f t="shared" si="1152"/>
        <v>#REF!</v>
      </c>
      <c r="J204" s="263" t="e">
        <f t="shared" si="1153"/>
        <v>#REF!</v>
      </c>
      <c r="K204" s="473" t="e">
        <f t="shared" si="1154"/>
        <v>#REF!</v>
      </c>
      <c r="L204" s="474" t="e">
        <f t="shared" si="1155"/>
        <v>#REF!</v>
      </c>
      <c r="M204" s="739" t="e">
        <f t="shared" si="1156"/>
        <v>#REF!</v>
      </c>
      <c r="N204" s="148"/>
      <c r="O204" s="136" t="e">
        <f>#REF!</f>
        <v>#REF!</v>
      </c>
      <c r="P204" s="137" t="e">
        <f>#REF!</f>
        <v>#REF!</v>
      </c>
      <c r="Q204" s="204" t="e">
        <f t="shared" si="1162"/>
        <v>#REF!</v>
      </c>
      <c r="R204" s="204" t="e">
        <f>O204*#REF!</f>
        <v>#REF!</v>
      </c>
      <c r="S204" s="205" t="e">
        <f>Q204*#REF!</f>
        <v>#REF!</v>
      </c>
      <c r="T204" s="205" t="e">
        <f t="shared" si="1163"/>
        <v>#REF!</v>
      </c>
      <c r="U204" s="137" t="e">
        <f>#REF!</f>
        <v>#REF!</v>
      </c>
      <c r="V204" s="137" t="e">
        <f>#REF!</f>
        <v>#REF!</v>
      </c>
      <c r="W204" s="204" t="e">
        <f t="shared" si="1157"/>
        <v>#REF!</v>
      </c>
      <c r="X204" s="204" t="e">
        <f>U204*#REF!</f>
        <v>#REF!</v>
      </c>
      <c r="Y204" s="205" t="e">
        <f>W204*#REF!</f>
        <v>#REF!</v>
      </c>
      <c r="Z204" s="205" t="e">
        <f t="shared" si="1164"/>
        <v>#REF!</v>
      </c>
      <c r="AA204" s="432" t="e">
        <f>U204*#REF!</f>
        <v>#REF!</v>
      </c>
      <c r="AB204" s="433" t="e">
        <f>W204*#REF!</f>
        <v>#REF!</v>
      </c>
      <c r="AC204" s="433" t="e">
        <f t="shared" si="1165"/>
        <v>#REF!</v>
      </c>
      <c r="AD204" s="137" t="e">
        <f>#REF!</f>
        <v>#REF!</v>
      </c>
      <c r="AE204" s="137" t="e">
        <f>#REF!</f>
        <v>#REF!</v>
      </c>
      <c r="AF204" s="204" t="e">
        <f t="shared" si="1166"/>
        <v>#REF!</v>
      </c>
      <c r="AG204" s="204" t="e">
        <f>AD204*#REF!</f>
        <v>#REF!</v>
      </c>
      <c r="AH204" s="205" t="e">
        <f>AF204*#REF!</f>
        <v>#REF!</v>
      </c>
      <c r="AI204" s="205" t="e">
        <f t="shared" si="1167"/>
        <v>#REF!</v>
      </c>
      <c r="AJ204" s="432" t="e">
        <f>AD204*#REF!</f>
        <v>#REF!</v>
      </c>
      <c r="AK204" s="433" t="e">
        <f>AF204*#REF!</f>
        <v>#REF!</v>
      </c>
      <c r="AL204" s="433" t="e">
        <f t="shared" si="1168"/>
        <v>#REF!</v>
      </c>
      <c r="AM204" s="137" t="e">
        <f>#REF!</f>
        <v>#REF!</v>
      </c>
      <c r="AN204" s="137" t="e">
        <f>#REF!</f>
        <v>#REF!</v>
      </c>
      <c r="AO204" s="204" t="e">
        <f t="shared" si="1169"/>
        <v>#REF!</v>
      </c>
      <c r="AP204" s="204" t="e">
        <f>AM204*#REF!</f>
        <v>#REF!</v>
      </c>
      <c r="AQ204" s="204" t="e">
        <f>AO204*#REF!</f>
        <v>#REF!</v>
      </c>
      <c r="AR204" s="205" t="e">
        <f t="shared" si="1170"/>
        <v>#REF!</v>
      </c>
      <c r="AS204" s="432" t="e">
        <f>AM204*#REF!</f>
        <v>#REF!</v>
      </c>
      <c r="AT204" s="433" t="e">
        <f>AO204*#REF!</f>
        <v>#REF!</v>
      </c>
      <c r="AU204" s="433" t="e">
        <f t="shared" si="1171"/>
        <v>#REF!</v>
      </c>
      <c r="AV204" s="136" t="e">
        <f>#REF!</f>
        <v>#REF!</v>
      </c>
      <c r="AW204" s="137" t="e">
        <f>#REF!</f>
        <v>#REF!</v>
      </c>
      <c r="AX204" s="204" t="e">
        <f t="shared" si="1172"/>
        <v>#REF!</v>
      </c>
      <c r="AY204" s="204" t="e">
        <f>AV204*#REF!</f>
        <v>#REF!</v>
      </c>
      <c r="AZ204" s="205" t="e">
        <f>AX204*#REF!</f>
        <v>#REF!</v>
      </c>
      <c r="BA204" s="205" t="e">
        <f t="shared" si="1173"/>
        <v>#REF!</v>
      </c>
      <c r="BB204" s="137" t="e">
        <f>#REF!</f>
        <v>#REF!</v>
      </c>
      <c r="BC204" s="137" t="e">
        <f>#REF!</f>
        <v>#REF!</v>
      </c>
      <c r="BD204" s="204" t="e">
        <f t="shared" si="1267"/>
        <v>#REF!</v>
      </c>
      <c r="BE204" s="204" t="e">
        <f>BB204*#REF!</f>
        <v>#REF!</v>
      </c>
      <c r="BF204" s="205" t="e">
        <f>BD204*#REF!</f>
        <v>#REF!</v>
      </c>
      <c r="BG204" s="205" t="e">
        <f t="shared" si="1174"/>
        <v>#REF!</v>
      </c>
      <c r="BH204" s="432" t="e">
        <f>BB204*#REF!</f>
        <v>#REF!</v>
      </c>
      <c r="BI204" s="433" t="e">
        <f>BD204*#REF!</f>
        <v>#REF!</v>
      </c>
      <c r="BJ204" s="433" t="e">
        <f t="shared" si="1175"/>
        <v>#REF!</v>
      </c>
      <c r="BK204" s="137" t="e">
        <f>#REF!</f>
        <v>#REF!</v>
      </c>
      <c r="BL204" s="137" t="e">
        <f>#REF!</f>
        <v>#REF!</v>
      </c>
      <c r="BM204" s="204" t="e">
        <f t="shared" si="1176"/>
        <v>#REF!</v>
      </c>
      <c r="BN204" s="204" t="e">
        <f>BK204*#REF!</f>
        <v>#REF!</v>
      </c>
      <c r="BO204" s="205" t="e">
        <f>BM204*#REF!</f>
        <v>#REF!</v>
      </c>
      <c r="BP204" s="205" t="e">
        <f t="shared" si="1177"/>
        <v>#REF!</v>
      </c>
      <c r="BQ204" s="432" t="e">
        <f>BK204*#REF!</f>
        <v>#REF!</v>
      </c>
      <c r="BR204" s="433" t="e">
        <f>BM204*#REF!</f>
        <v>#REF!</v>
      </c>
      <c r="BS204" s="433" t="e">
        <f t="shared" si="1178"/>
        <v>#REF!</v>
      </c>
      <c r="BT204" s="137" t="e">
        <f>#REF!</f>
        <v>#REF!</v>
      </c>
      <c r="BU204" s="137" t="e">
        <f>#REF!</f>
        <v>#REF!</v>
      </c>
      <c r="BV204" s="204" t="e">
        <f t="shared" si="1179"/>
        <v>#REF!</v>
      </c>
      <c r="BW204" s="204" t="e">
        <f>BT204*#REF!</f>
        <v>#REF!</v>
      </c>
      <c r="BX204" s="204" t="e">
        <f>BV204*#REF!</f>
        <v>#REF!</v>
      </c>
      <c r="BY204" s="205" t="e">
        <f t="shared" si="1180"/>
        <v>#REF!</v>
      </c>
      <c r="BZ204" s="432" t="e">
        <f>BT204*#REF!</f>
        <v>#REF!</v>
      </c>
      <c r="CA204" s="433" t="e">
        <f>BV204*#REF!</f>
        <v>#REF!</v>
      </c>
      <c r="CB204" s="441" t="e">
        <f t="shared" si="1181"/>
        <v>#REF!</v>
      </c>
      <c r="CC204" s="137" t="e">
        <f>#REF!</f>
        <v>#REF!</v>
      </c>
      <c r="CD204" s="137" t="e">
        <f>#REF!</f>
        <v>#REF!</v>
      </c>
      <c r="CE204" s="204" t="e">
        <f t="shared" si="1182"/>
        <v>#REF!</v>
      </c>
      <c r="CF204" s="204" t="e">
        <f>CC204*#REF!</f>
        <v>#REF!</v>
      </c>
      <c r="CG204" s="205" t="e">
        <f>CE204*#REF!</f>
        <v>#REF!</v>
      </c>
      <c r="CH204" s="205" t="e">
        <f t="shared" si="1183"/>
        <v>#REF!</v>
      </c>
      <c r="CI204" s="137" t="e">
        <f>#REF!</f>
        <v>#REF!</v>
      </c>
      <c r="CJ204" s="137" t="e">
        <f>#REF!</f>
        <v>#REF!</v>
      </c>
      <c r="CK204" s="204" t="e">
        <f t="shared" si="1268"/>
        <v>#REF!</v>
      </c>
      <c r="CL204" s="204" t="e">
        <f>CI204*#REF!</f>
        <v>#REF!</v>
      </c>
      <c r="CM204" s="205" t="e">
        <f>CK204*#REF!</f>
        <v>#REF!</v>
      </c>
      <c r="CN204" s="205" t="e">
        <f t="shared" si="1184"/>
        <v>#REF!</v>
      </c>
      <c r="CO204" s="432" t="e">
        <f>CI204*#REF!</f>
        <v>#REF!</v>
      </c>
      <c r="CP204" s="433" t="e">
        <f>CK204*#REF!</f>
        <v>#REF!</v>
      </c>
      <c r="CQ204" s="433" t="e">
        <f t="shared" si="1185"/>
        <v>#REF!</v>
      </c>
      <c r="CR204" s="137" t="e">
        <f>#REF!</f>
        <v>#REF!</v>
      </c>
      <c r="CS204" s="137" t="e">
        <f>#REF!</f>
        <v>#REF!</v>
      </c>
      <c r="CT204" s="204" t="e">
        <f t="shared" si="1186"/>
        <v>#REF!</v>
      </c>
      <c r="CU204" s="204" t="e">
        <f>CR204*#REF!</f>
        <v>#REF!</v>
      </c>
      <c r="CV204" s="205" t="e">
        <f>CT204*#REF!</f>
        <v>#REF!</v>
      </c>
      <c r="CW204" s="205" t="e">
        <f t="shared" si="1187"/>
        <v>#REF!</v>
      </c>
      <c r="CX204" s="432" t="e">
        <f>CR204*#REF!</f>
        <v>#REF!</v>
      </c>
      <c r="CY204" s="433" t="e">
        <f>CT204*#REF!</f>
        <v>#REF!</v>
      </c>
      <c r="CZ204" s="441" t="e">
        <f t="shared" si="1188"/>
        <v>#REF!</v>
      </c>
      <c r="DA204" s="137" t="e">
        <f>#REF!</f>
        <v>#REF!</v>
      </c>
      <c r="DB204" s="137" t="e">
        <f>#REF!</f>
        <v>#REF!</v>
      </c>
      <c r="DC204" s="204" t="e">
        <f t="shared" si="1189"/>
        <v>#REF!</v>
      </c>
      <c r="DD204" s="204" t="e">
        <f>DA204*#REF!</f>
        <v>#REF!</v>
      </c>
      <c r="DE204" s="204" t="e">
        <f>DC204*#REF!</f>
        <v>#REF!</v>
      </c>
      <c r="DF204" s="205" t="e">
        <f t="shared" si="1190"/>
        <v>#REF!</v>
      </c>
      <c r="DG204" s="432" t="e">
        <f>DA204*#REF!</f>
        <v>#REF!</v>
      </c>
      <c r="DH204" s="433" t="e">
        <f>DC204*#REF!</f>
        <v>#REF!</v>
      </c>
      <c r="DI204" s="433" t="e">
        <f t="shared" si="1191"/>
        <v>#REF!</v>
      </c>
      <c r="DJ204" s="136" t="e">
        <f>#REF!</f>
        <v>#REF!</v>
      </c>
      <c r="DK204" s="137" t="e">
        <f>#REF!</f>
        <v>#REF!</v>
      </c>
      <c r="DL204" s="204" t="e">
        <f t="shared" si="1192"/>
        <v>#REF!</v>
      </c>
      <c r="DM204" s="204" t="e">
        <f>DJ204*#REF!</f>
        <v>#REF!</v>
      </c>
      <c r="DN204" s="205" t="e">
        <f>DL204*#REF!</f>
        <v>#REF!</v>
      </c>
      <c r="DO204" s="205" t="e">
        <f t="shared" si="1193"/>
        <v>#REF!</v>
      </c>
      <c r="DP204" s="137" t="e">
        <f>#REF!</f>
        <v>#REF!</v>
      </c>
      <c r="DQ204" s="137" t="e">
        <f>#REF!</f>
        <v>#REF!</v>
      </c>
      <c r="DR204" s="204" t="e">
        <f t="shared" si="1269"/>
        <v>#REF!</v>
      </c>
      <c r="DS204" s="204" t="e">
        <f>DP204*#REF!</f>
        <v>#REF!</v>
      </c>
      <c r="DT204" s="205" t="e">
        <f>DR204*#REF!</f>
        <v>#REF!</v>
      </c>
      <c r="DU204" s="205" t="e">
        <f t="shared" si="1194"/>
        <v>#REF!</v>
      </c>
      <c r="DV204" s="432" t="e">
        <f>DP204*#REF!</f>
        <v>#REF!</v>
      </c>
      <c r="DW204" s="433" t="e">
        <f>DR204*#REF!</f>
        <v>#REF!</v>
      </c>
      <c r="DX204" s="433" t="e">
        <f t="shared" si="1195"/>
        <v>#REF!</v>
      </c>
      <c r="DY204" s="137" t="e">
        <f>#REF!</f>
        <v>#REF!</v>
      </c>
      <c r="DZ204" s="137" t="e">
        <f>#REF!</f>
        <v>#REF!</v>
      </c>
      <c r="EA204" s="204" t="e">
        <f t="shared" si="1196"/>
        <v>#REF!</v>
      </c>
      <c r="EB204" s="204" t="e">
        <f>DY204*#REF!</f>
        <v>#REF!</v>
      </c>
      <c r="EC204" s="205" t="e">
        <f>EA204*#REF!</f>
        <v>#REF!</v>
      </c>
      <c r="ED204" s="205" t="e">
        <f t="shared" si="1197"/>
        <v>#REF!</v>
      </c>
      <c r="EE204" s="432" t="e">
        <f>DY204*#REF!</f>
        <v>#REF!</v>
      </c>
      <c r="EF204" s="433" t="e">
        <f>EA204*#REF!</f>
        <v>#REF!</v>
      </c>
      <c r="EG204" s="441" t="e">
        <f t="shared" si="1198"/>
        <v>#REF!</v>
      </c>
      <c r="EH204" s="137" t="e">
        <f>#REF!</f>
        <v>#REF!</v>
      </c>
      <c r="EI204" s="137" t="e">
        <f>#REF!</f>
        <v>#REF!</v>
      </c>
      <c r="EJ204" s="204" t="e">
        <f t="shared" si="1199"/>
        <v>#REF!</v>
      </c>
      <c r="EK204" s="204" t="e">
        <f>EH204*#REF!</f>
        <v>#REF!</v>
      </c>
      <c r="EL204" s="204" t="e">
        <f>EJ204*#REF!</f>
        <v>#REF!</v>
      </c>
      <c r="EM204" s="205" t="e">
        <f t="shared" si="1200"/>
        <v>#REF!</v>
      </c>
      <c r="EN204" s="432" t="e">
        <f>EH204*#REF!</f>
        <v>#REF!</v>
      </c>
      <c r="EO204" s="433" t="e">
        <f>EJ204*#REF!</f>
        <v>#REF!</v>
      </c>
      <c r="EP204" s="441" t="e">
        <f t="shared" si="1201"/>
        <v>#REF!</v>
      </c>
      <c r="EQ204" s="136" t="e">
        <f>#REF!</f>
        <v>#REF!</v>
      </c>
      <c r="ER204" s="137" t="e">
        <f>#REF!</f>
        <v>#REF!</v>
      </c>
      <c r="ES204" s="204" t="e">
        <f t="shared" si="1202"/>
        <v>#REF!</v>
      </c>
      <c r="ET204" s="204" t="e">
        <f>EQ204*#REF!</f>
        <v>#REF!</v>
      </c>
      <c r="EU204" s="205" t="e">
        <f>ES204*#REF!</f>
        <v>#REF!</v>
      </c>
      <c r="EV204" s="205" t="e">
        <f t="shared" si="1203"/>
        <v>#REF!</v>
      </c>
      <c r="EW204" s="137" t="e">
        <f>#REF!</f>
        <v>#REF!</v>
      </c>
      <c r="EX204" s="137" t="e">
        <f>#REF!</f>
        <v>#REF!</v>
      </c>
      <c r="EY204" s="204" t="e">
        <f t="shared" si="1270"/>
        <v>#REF!</v>
      </c>
      <c r="EZ204" s="204" t="e">
        <f>EW204*#REF!</f>
        <v>#REF!</v>
      </c>
      <c r="FA204" s="205" t="e">
        <f>EY204*#REF!</f>
        <v>#REF!</v>
      </c>
      <c r="FB204" s="205" t="e">
        <f t="shared" si="1204"/>
        <v>#REF!</v>
      </c>
      <c r="FC204" s="432" t="e">
        <f>EW204*#REF!</f>
        <v>#REF!</v>
      </c>
      <c r="FD204" s="433" t="e">
        <f>EY204*#REF!</f>
        <v>#REF!</v>
      </c>
      <c r="FE204" s="433" t="e">
        <f t="shared" si="1205"/>
        <v>#REF!</v>
      </c>
      <c r="FF204" s="137" t="e">
        <f>#REF!</f>
        <v>#REF!</v>
      </c>
      <c r="FG204" s="137" t="e">
        <f>#REF!</f>
        <v>#REF!</v>
      </c>
      <c r="FH204" s="204" t="e">
        <f t="shared" si="1206"/>
        <v>#REF!</v>
      </c>
      <c r="FI204" s="204" t="e">
        <f>FF204*#REF!</f>
        <v>#REF!</v>
      </c>
      <c r="FJ204" s="205" t="e">
        <f>FH204*#REF!</f>
        <v>#REF!</v>
      </c>
      <c r="FK204" s="205" t="e">
        <f t="shared" si="1207"/>
        <v>#REF!</v>
      </c>
      <c r="FL204" s="432" t="e">
        <f>FF204*#REF!</f>
        <v>#REF!</v>
      </c>
      <c r="FM204" s="433" t="e">
        <f>FH204*#REF!</f>
        <v>#REF!</v>
      </c>
      <c r="FN204" s="441" t="e">
        <f t="shared" si="1208"/>
        <v>#REF!</v>
      </c>
      <c r="FO204" s="137" t="e">
        <f>#REF!</f>
        <v>#REF!</v>
      </c>
      <c r="FP204" s="137" t="e">
        <f>#REF!</f>
        <v>#REF!</v>
      </c>
      <c r="FQ204" s="204" t="e">
        <f t="shared" si="1209"/>
        <v>#REF!</v>
      </c>
      <c r="FR204" s="204" t="e">
        <f>FO204*#REF!</f>
        <v>#REF!</v>
      </c>
      <c r="FS204" s="204" t="e">
        <f>FQ204*#REF!</f>
        <v>#REF!</v>
      </c>
      <c r="FT204" s="205" t="e">
        <f t="shared" si="1210"/>
        <v>#REF!</v>
      </c>
      <c r="FU204" s="432" t="e">
        <f>FO204*#REF!</f>
        <v>#REF!</v>
      </c>
      <c r="FV204" s="433" t="e">
        <f>FQ204*#REF!</f>
        <v>#REF!</v>
      </c>
      <c r="FW204" s="454" t="e">
        <f t="shared" si="1211"/>
        <v>#REF!</v>
      </c>
    </row>
    <row r="205" spans="1:179" s="12" customFormat="1">
      <c r="A205" s="874"/>
      <c r="B205" s="889" t="s">
        <v>161</v>
      </c>
      <c r="C205" s="337" t="s">
        <v>892</v>
      </c>
      <c r="D205" s="334" t="s">
        <v>146</v>
      </c>
      <c r="E205" s="262" t="e">
        <f t="shared" si="1148"/>
        <v>#REF!</v>
      </c>
      <c r="F205" s="263" t="e">
        <f t="shared" si="1149"/>
        <v>#REF!</v>
      </c>
      <c r="G205" s="263" t="e">
        <f t="shared" si="1150"/>
        <v>#REF!</v>
      </c>
      <c r="H205" s="263" t="e">
        <f t="shared" si="1151"/>
        <v>#REF!</v>
      </c>
      <c r="I205" s="263" t="e">
        <f t="shared" si="1152"/>
        <v>#REF!</v>
      </c>
      <c r="J205" s="263" t="e">
        <f t="shared" si="1153"/>
        <v>#REF!</v>
      </c>
      <c r="K205" s="473" t="e">
        <f t="shared" si="1154"/>
        <v>#REF!</v>
      </c>
      <c r="L205" s="474" t="e">
        <f t="shared" si="1155"/>
        <v>#REF!</v>
      </c>
      <c r="M205" s="739" t="e">
        <f t="shared" si="1156"/>
        <v>#REF!</v>
      </c>
      <c r="N205" s="148"/>
      <c r="O205" s="136" t="e">
        <f>#REF!</f>
        <v>#REF!</v>
      </c>
      <c r="P205" s="137" t="e">
        <f>#REF!</f>
        <v>#REF!</v>
      </c>
      <c r="Q205" s="204" t="e">
        <f t="shared" si="1162"/>
        <v>#REF!</v>
      </c>
      <c r="R205" s="204" t="e">
        <f>O205*#REF!</f>
        <v>#REF!</v>
      </c>
      <c r="S205" s="205" t="e">
        <f>Q205*#REF!</f>
        <v>#REF!</v>
      </c>
      <c r="T205" s="205" t="e">
        <f t="shared" si="1163"/>
        <v>#REF!</v>
      </c>
      <c r="U205" s="137" t="e">
        <f>#REF!</f>
        <v>#REF!</v>
      </c>
      <c r="V205" s="137" t="e">
        <f>#REF!</f>
        <v>#REF!</v>
      </c>
      <c r="W205" s="204" t="e">
        <f t="shared" si="1157"/>
        <v>#REF!</v>
      </c>
      <c r="X205" s="204" t="e">
        <f>U205*#REF!</f>
        <v>#REF!</v>
      </c>
      <c r="Y205" s="205" t="e">
        <f>W205*#REF!</f>
        <v>#REF!</v>
      </c>
      <c r="Z205" s="205" t="e">
        <f t="shared" si="1164"/>
        <v>#REF!</v>
      </c>
      <c r="AA205" s="432" t="e">
        <f>U205*#REF!</f>
        <v>#REF!</v>
      </c>
      <c r="AB205" s="433" t="e">
        <f>W205*#REF!</f>
        <v>#REF!</v>
      </c>
      <c r="AC205" s="433" t="e">
        <f t="shared" si="1165"/>
        <v>#REF!</v>
      </c>
      <c r="AD205" s="137" t="e">
        <f>#REF!</f>
        <v>#REF!</v>
      </c>
      <c r="AE205" s="137" t="e">
        <f>#REF!</f>
        <v>#REF!</v>
      </c>
      <c r="AF205" s="204" t="e">
        <f t="shared" si="1166"/>
        <v>#REF!</v>
      </c>
      <c r="AG205" s="204" t="e">
        <f>AD205*#REF!</f>
        <v>#REF!</v>
      </c>
      <c r="AH205" s="205" t="e">
        <f>AF205*#REF!</f>
        <v>#REF!</v>
      </c>
      <c r="AI205" s="205" t="e">
        <f t="shared" si="1167"/>
        <v>#REF!</v>
      </c>
      <c r="AJ205" s="432" t="e">
        <f>AD205*#REF!</f>
        <v>#REF!</v>
      </c>
      <c r="AK205" s="433" t="e">
        <f>AF205*#REF!</f>
        <v>#REF!</v>
      </c>
      <c r="AL205" s="433" t="e">
        <f t="shared" si="1168"/>
        <v>#REF!</v>
      </c>
      <c r="AM205" s="137" t="e">
        <f>#REF!</f>
        <v>#REF!</v>
      </c>
      <c r="AN205" s="137" t="e">
        <f>#REF!</f>
        <v>#REF!</v>
      </c>
      <c r="AO205" s="204" t="e">
        <f t="shared" si="1169"/>
        <v>#REF!</v>
      </c>
      <c r="AP205" s="204" t="e">
        <f>AM205*#REF!</f>
        <v>#REF!</v>
      </c>
      <c r="AQ205" s="204" t="e">
        <f>AO205*#REF!</f>
        <v>#REF!</v>
      </c>
      <c r="AR205" s="205" t="e">
        <f t="shared" si="1170"/>
        <v>#REF!</v>
      </c>
      <c r="AS205" s="432" t="e">
        <f>AM205*#REF!</f>
        <v>#REF!</v>
      </c>
      <c r="AT205" s="433" t="e">
        <f>AO205*#REF!</f>
        <v>#REF!</v>
      </c>
      <c r="AU205" s="433" t="e">
        <f t="shared" si="1171"/>
        <v>#REF!</v>
      </c>
      <c r="AV205" s="136" t="e">
        <f>#REF!</f>
        <v>#REF!</v>
      </c>
      <c r="AW205" s="137" t="e">
        <f>#REF!</f>
        <v>#REF!</v>
      </c>
      <c r="AX205" s="204" t="e">
        <f t="shared" si="1172"/>
        <v>#REF!</v>
      </c>
      <c r="AY205" s="204" t="e">
        <f>AV205*#REF!</f>
        <v>#REF!</v>
      </c>
      <c r="AZ205" s="205" t="e">
        <f>AX205*#REF!</f>
        <v>#REF!</v>
      </c>
      <c r="BA205" s="205" t="e">
        <f t="shared" si="1173"/>
        <v>#REF!</v>
      </c>
      <c r="BB205" s="137" t="e">
        <f>#REF!</f>
        <v>#REF!</v>
      </c>
      <c r="BC205" s="137" t="e">
        <f>#REF!</f>
        <v>#REF!</v>
      </c>
      <c r="BD205" s="204" t="e">
        <f t="shared" si="1267"/>
        <v>#REF!</v>
      </c>
      <c r="BE205" s="204" t="e">
        <f>BB205*#REF!</f>
        <v>#REF!</v>
      </c>
      <c r="BF205" s="205" t="e">
        <f>BD205*#REF!</f>
        <v>#REF!</v>
      </c>
      <c r="BG205" s="205" t="e">
        <f t="shared" si="1174"/>
        <v>#REF!</v>
      </c>
      <c r="BH205" s="432" t="e">
        <f>BB205*#REF!</f>
        <v>#REF!</v>
      </c>
      <c r="BI205" s="433" t="e">
        <f>BD205*#REF!</f>
        <v>#REF!</v>
      </c>
      <c r="BJ205" s="433" t="e">
        <f t="shared" si="1175"/>
        <v>#REF!</v>
      </c>
      <c r="BK205" s="137" t="e">
        <f>#REF!</f>
        <v>#REF!</v>
      </c>
      <c r="BL205" s="137" t="e">
        <f>#REF!</f>
        <v>#REF!</v>
      </c>
      <c r="BM205" s="204" t="e">
        <f t="shared" si="1176"/>
        <v>#REF!</v>
      </c>
      <c r="BN205" s="204" t="e">
        <f>BK205*#REF!</f>
        <v>#REF!</v>
      </c>
      <c r="BO205" s="205" t="e">
        <f>BM205*#REF!</f>
        <v>#REF!</v>
      </c>
      <c r="BP205" s="205" t="e">
        <f t="shared" si="1177"/>
        <v>#REF!</v>
      </c>
      <c r="BQ205" s="432" t="e">
        <f>BK205*#REF!</f>
        <v>#REF!</v>
      </c>
      <c r="BR205" s="433" t="e">
        <f>BM205*#REF!</f>
        <v>#REF!</v>
      </c>
      <c r="BS205" s="433" t="e">
        <f t="shared" si="1178"/>
        <v>#REF!</v>
      </c>
      <c r="BT205" s="137" t="e">
        <f>#REF!</f>
        <v>#REF!</v>
      </c>
      <c r="BU205" s="137" t="e">
        <f>#REF!</f>
        <v>#REF!</v>
      </c>
      <c r="BV205" s="204" t="e">
        <f t="shared" si="1179"/>
        <v>#REF!</v>
      </c>
      <c r="BW205" s="204" t="e">
        <f>BT205*#REF!</f>
        <v>#REF!</v>
      </c>
      <c r="BX205" s="204" t="e">
        <f>BV205*#REF!</f>
        <v>#REF!</v>
      </c>
      <c r="BY205" s="205" t="e">
        <f t="shared" si="1180"/>
        <v>#REF!</v>
      </c>
      <c r="BZ205" s="432" t="e">
        <f>BT205*#REF!</f>
        <v>#REF!</v>
      </c>
      <c r="CA205" s="433" t="e">
        <f>BV205*#REF!</f>
        <v>#REF!</v>
      </c>
      <c r="CB205" s="441" t="e">
        <f t="shared" si="1181"/>
        <v>#REF!</v>
      </c>
      <c r="CC205" s="137" t="e">
        <f>#REF!</f>
        <v>#REF!</v>
      </c>
      <c r="CD205" s="137" t="e">
        <f>#REF!</f>
        <v>#REF!</v>
      </c>
      <c r="CE205" s="204" t="e">
        <f t="shared" si="1182"/>
        <v>#REF!</v>
      </c>
      <c r="CF205" s="204" t="e">
        <f>CC205*#REF!</f>
        <v>#REF!</v>
      </c>
      <c r="CG205" s="205" t="e">
        <f>CE205*#REF!</f>
        <v>#REF!</v>
      </c>
      <c r="CH205" s="205" t="e">
        <f t="shared" si="1183"/>
        <v>#REF!</v>
      </c>
      <c r="CI205" s="137" t="e">
        <f>#REF!</f>
        <v>#REF!</v>
      </c>
      <c r="CJ205" s="137" t="e">
        <f>#REF!</f>
        <v>#REF!</v>
      </c>
      <c r="CK205" s="204" t="e">
        <f t="shared" si="1268"/>
        <v>#REF!</v>
      </c>
      <c r="CL205" s="204" t="e">
        <f>CI205*#REF!</f>
        <v>#REF!</v>
      </c>
      <c r="CM205" s="205" t="e">
        <f>CK205*#REF!</f>
        <v>#REF!</v>
      </c>
      <c r="CN205" s="205" t="e">
        <f t="shared" si="1184"/>
        <v>#REF!</v>
      </c>
      <c r="CO205" s="432" t="e">
        <f>CI205*#REF!</f>
        <v>#REF!</v>
      </c>
      <c r="CP205" s="433" t="e">
        <f>CK205*#REF!</f>
        <v>#REF!</v>
      </c>
      <c r="CQ205" s="433" t="e">
        <f t="shared" si="1185"/>
        <v>#REF!</v>
      </c>
      <c r="CR205" s="137" t="e">
        <f>#REF!</f>
        <v>#REF!</v>
      </c>
      <c r="CS205" s="137" t="e">
        <f>#REF!</f>
        <v>#REF!</v>
      </c>
      <c r="CT205" s="204" t="e">
        <f t="shared" si="1186"/>
        <v>#REF!</v>
      </c>
      <c r="CU205" s="204" t="e">
        <f>CR205*#REF!</f>
        <v>#REF!</v>
      </c>
      <c r="CV205" s="205" t="e">
        <f>CT205*#REF!</f>
        <v>#REF!</v>
      </c>
      <c r="CW205" s="205" t="e">
        <f t="shared" si="1187"/>
        <v>#REF!</v>
      </c>
      <c r="CX205" s="432" t="e">
        <f>CR205*#REF!</f>
        <v>#REF!</v>
      </c>
      <c r="CY205" s="433" t="e">
        <f>CT205*#REF!</f>
        <v>#REF!</v>
      </c>
      <c r="CZ205" s="441" t="e">
        <f t="shared" si="1188"/>
        <v>#REF!</v>
      </c>
      <c r="DA205" s="137" t="e">
        <f>#REF!</f>
        <v>#REF!</v>
      </c>
      <c r="DB205" s="137" t="e">
        <f>#REF!</f>
        <v>#REF!</v>
      </c>
      <c r="DC205" s="204" t="e">
        <f t="shared" si="1189"/>
        <v>#REF!</v>
      </c>
      <c r="DD205" s="204" t="e">
        <f>DA205*#REF!</f>
        <v>#REF!</v>
      </c>
      <c r="DE205" s="204" t="e">
        <f>DC205*#REF!</f>
        <v>#REF!</v>
      </c>
      <c r="DF205" s="205" t="e">
        <f t="shared" si="1190"/>
        <v>#REF!</v>
      </c>
      <c r="DG205" s="432" t="e">
        <f>DA205*#REF!</f>
        <v>#REF!</v>
      </c>
      <c r="DH205" s="433" t="e">
        <f>DC205*#REF!</f>
        <v>#REF!</v>
      </c>
      <c r="DI205" s="433" t="e">
        <f t="shared" si="1191"/>
        <v>#REF!</v>
      </c>
      <c r="DJ205" s="136" t="e">
        <f>#REF!</f>
        <v>#REF!</v>
      </c>
      <c r="DK205" s="137" t="e">
        <f>#REF!</f>
        <v>#REF!</v>
      </c>
      <c r="DL205" s="204" t="e">
        <f t="shared" si="1192"/>
        <v>#REF!</v>
      </c>
      <c r="DM205" s="204" t="e">
        <f>DJ205*#REF!</f>
        <v>#REF!</v>
      </c>
      <c r="DN205" s="205" t="e">
        <f>DL205*#REF!</f>
        <v>#REF!</v>
      </c>
      <c r="DO205" s="205" t="e">
        <f t="shared" si="1193"/>
        <v>#REF!</v>
      </c>
      <c r="DP205" s="137" t="e">
        <f>#REF!</f>
        <v>#REF!</v>
      </c>
      <c r="DQ205" s="137" t="e">
        <f>#REF!</f>
        <v>#REF!</v>
      </c>
      <c r="DR205" s="204" t="e">
        <f t="shared" si="1269"/>
        <v>#REF!</v>
      </c>
      <c r="DS205" s="204" t="e">
        <f>DP205*#REF!</f>
        <v>#REF!</v>
      </c>
      <c r="DT205" s="205" t="e">
        <f>DR205*#REF!</f>
        <v>#REF!</v>
      </c>
      <c r="DU205" s="205" t="e">
        <f t="shared" si="1194"/>
        <v>#REF!</v>
      </c>
      <c r="DV205" s="432" t="e">
        <f>DP205*#REF!</f>
        <v>#REF!</v>
      </c>
      <c r="DW205" s="433" t="e">
        <f>DR205*#REF!</f>
        <v>#REF!</v>
      </c>
      <c r="DX205" s="433" t="e">
        <f t="shared" si="1195"/>
        <v>#REF!</v>
      </c>
      <c r="DY205" s="137" t="e">
        <f>#REF!</f>
        <v>#REF!</v>
      </c>
      <c r="DZ205" s="137" t="e">
        <f>#REF!</f>
        <v>#REF!</v>
      </c>
      <c r="EA205" s="204" t="e">
        <f t="shared" si="1196"/>
        <v>#REF!</v>
      </c>
      <c r="EB205" s="204" t="e">
        <f>DY205*#REF!</f>
        <v>#REF!</v>
      </c>
      <c r="EC205" s="205" t="e">
        <f>EA205*#REF!</f>
        <v>#REF!</v>
      </c>
      <c r="ED205" s="205" t="e">
        <f t="shared" si="1197"/>
        <v>#REF!</v>
      </c>
      <c r="EE205" s="432" t="e">
        <f>DY205*#REF!</f>
        <v>#REF!</v>
      </c>
      <c r="EF205" s="433" t="e">
        <f>EA205*#REF!</f>
        <v>#REF!</v>
      </c>
      <c r="EG205" s="441" t="e">
        <f t="shared" si="1198"/>
        <v>#REF!</v>
      </c>
      <c r="EH205" s="137" t="e">
        <f>#REF!</f>
        <v>#REF!</v>
      </c>
      <c r="EI205" s="137" t="e">
        <f>#REF!</f>
        <v>#REF!</v>
      </c>
      <c r="EJ205" s="204" t="e">
        <f t="shared" si="1199"/>
        <v>#REF!</v>
      </c>
      <c r="EK205" s="204" t="e">
        <f>EH205*#REF!</f>
        <v>#REF!</v>
      </c>
      <c r="EL205" s="204" t="e">
        <f>EJ205*#REF!</f>
        <v>#REF!</v>
      </c>
      <c r="EM205" s="205" t="e">
        <f t="shared" si="1200"/>
        <v>#REF!</v>
      </c>
      <c r="EN205" s="432" t="e">
        <f>EH205*#REF!</f>
        <v>#REF!</v>
      </c>
      <c r="EO205" s="433" t="e">
        <f>EJ205*#REF!</f>
        <v>#REF!</v>
      </c>
      <c r="EP205" s="441" t="e">
        <f t="shared" si="1201"/>
        <v>#REF!</v>
      </c>
      <c r="EQ205" s="136" t="e">
        <f>#REF!</f>
        <v>#REF!</v>
      </c>
      <c r="ER205" s="137" t="e">
        <f>#REF!</f>
        <v>#REF!</v>
      </c>
      <c r="ES205" s="204" t="e">
        <f t="shared" si="1202"/>
        <v>#REF!</v>
      </c>
      <c r="ET205" s="204" t="e">
        <f>EQ205*#REF!</f>
        <v>#REF!</v>
      </c>
      <c r="EU205" s="205" t="e">
        <f>ES205*#REF!</f>
        <v>#REF!</v>
      </c>
      <c r="EV205" s="205" t="e">
        <f t="shared" si="1203"/>
        <v>#REF!</v>
      </c>
      <c r="EW205" s="137" t="e">
        <f>#REF!</f>
        <v>#REF!</v>
      </c>
      <c r="EX205" s="137" t="e">
        <f>#REF!</f>
        <v>#REF!</v>
      </c>
      <c r="EY205" s="204" t="e">
        <f t="shared" si="1270"/>
        <v>#REF!</v>
      </c>
      <c r="EZ205" s="204" t="e">
        <f>EW205*#REF!</f>
        <v>#REF!</v>
      </c>
      <c r="FA205" s="205" t="e">
        <f>EY205*#REF!</f>
        <v>#REF!</v>
      </c>
      <c r="FB205" s="205" t="e">
        <f t="shared" si="1204"/>
        <v>#REF!</v>
      </c>
      <c r="FC205" s="432" t="e">
        <f>EW205*#REF!</f>
        <v>#REF!</v>
      </c>
      <c r="FD205" s="433" t="e">
        <f>EY205*#REF!</f>
        <v>#REF!</v>
      </c>
      <c r="FE205" s="433" t="e">
        <f t="shared" si="1205"/>
        <v>#REF!</v>
      </c>
      <c r="FF205" s="137" t="e">
        <f>#REF!</f>
        <v>#REF!</v>
      </c>
      <c r="FG205" s="137" t="e">
        <f>#REF!</f>
        <v>#REF!</v>
      </c>
      <c r="FH205" s="204" t="e">
        <f t="shared" si="1206"/>
        <v>#REF!</v>
      </c>
      <c r="FI205" s="204" t="e">
        <f>FF205*#REF!</f>
        <v>#REF!</v>
      </c>
      <c r="FJ205" s="205" t="e">
        <f>FH205*#REF!</f>
        <v>#REF!</v>
      </c>
      <c r="FK205" s="205" t="e">
        <f t="shared" si="1207"/>
        <v>#REF!</v>
      </c>
      <c r="FL205" s="432" t="e">
        <f>FF205*#REF!</f>
        <v>#REF!</v>
      </c>
      <c r="FM205" s="433" t="e">
        <f>FH205*#REF!</f>
        <v>#REF!</v>
      </c>
      <c r="FN205" s="441" t="e">
        <f t="shared" si="1208"/>
        <v>#REF!</v>
      </c>
      <c r="FO205" s="137" t="e">
        <f>#REF!</f>
        <v>#REF!</v>
      </c>
      <c r="FP205" s="137" t="e">
        <f>#REF!</f>
        <v>#REF!</v>
      </c>
      <c r="FQ205" s="204" t="e">
        <f t="shared" si="1209"/>
        <v>#REF!</v>
      </c>
      <c r="FR205" s="204" t="e">
        <f>FO205*#REF!</f>
        <v>#REF!</v>
      </c>
      <c r="FS205" s="204" t="e">
        <f>FQ205*#REF!</f>
        <v>#REF!</v>
      </c>
      <c r="FT205" s="205" t="e">
        <f t="shared" si="1210"/>
        <v>#REF!</v>
      </c>
      <c r="FU205" s="432" t="e">
        <f>FO205*#REF!</f>
        <v>#REF!</v>
      </c>
      <c r="FV205" s="433" t="e">
        <f>FQ205*#REF!</f>
        <v>#REF!</v>
      </c>
      <c r="FW205" s="454" t="e">
        <f t="shared" si="1211"/>
        <v>#REF!</v>
      </c>
    </row>
    <row r="206" spans="1:179" s="12" customFormat="1">
      <c r="A206" s="874"/>
      <c r="B206" s="890"/>
      <c r="C206" s="337" t="s">
        <v>893</v>
      </c>
      <c r="D206" s="334" t="s">
        <v>146</v>
      </c>
      <c r="E206" s="262" t="e">
        <f t="shared" si="1148"/>
        <v>#REF!</v>
      </c>
      <c r="F206" s="263" t="e">
        <f t="shared" si="1149"/>
        <v>#REF!</v>
      </c>
      <c r="G206" s="263" t="e">
        <f t="shared" si="1150"/>
        <v>#REF!</v>
      </c>
      <c r="H206" s="263" t="e">
        <f t="shared" si="1151"/>
        <v>#REF!</v>
      </c>
      <c r="I206" s="263" t="e">
        <f t="shared" si="1152"/>
        <v>#REF!</v>
      </c>
      <c r="J206" s="263" t="e">
        <f t="shared" si="1153"/>
        <v>#REF!</v>
      </c>
      <c r="K206" s="473" t="e">
        <f t="shared" si="1154"/>
        <v>#REF!</v>
      </c>
      <c r="L206" s="474" t="e">
        <f t="shared" si="1155"/>
        <v>#REF!</v>
      </c>
      <c r="M206" s="739" t="e">
        <f t="shared" si="1156"/>
        <v>#REF!</v>
      </c>
      <c r="N206" s="148"/>
      <c r="O206" s="136" t="e">
        <f>#REF!</f>
        <v>#REF!</v>
      </c>
      <c r="P206" s="137" t="e">
        <f>#REF!</f>
        <v>#REF!</v>
      </c>
      <c r="Q206" s="204" t="e">
        <f t="shared" ref="Q206:Q216" si="1271">O206-P206</f>
        <v>#REF!</v>
      </c>
      <c r="R206" s="204" t="e">
        <f>O206*#REF!</f>
        <v>#REF!</v>
      </c>
      <c r="S206" s="205" t="e">
        <f>Q206*#REF!</f>
        <v>#REF!</v>
      </c>
      <c r="T206" s="205" t="e">
        <f t="shared" ref="T206:T216" si="1272">S206</f>
        <v>#REF!</v>
      </c>
      <c r="U206" s="137" t="e">
        <f>#REF!</f>
        <v>#REF!</v>
      </c>
      <c r="V206" s="137" t="e">
        <f>#REF!</f>
        <v>#REF!</v>
      </c>
      <c r="W206" s="204" t="e">
        <f t="shared" ref="W206:W216" si="1273">U206-V206</f>
        <v>#REF!</v>
      </c>
      <c r="X206" s="204" t="e">
        <f>U206*#REF!</f>
        <v>#REF!</v>
      </c>
      <c r="Y206" s="205" t="e">
        <f>W206*#REF!</f>
        <v>#REF!</v>
      </c>
      <c r="Z206" s="205" t="e">
        <f t="shared" ref="Z206:Z216" si="1274">Y206</f>
        <v>#REF!</v>
      </c>
      <c r="AA206" s="432" t="e">
        <f>U206*#REF!</f>
        <v>#REF!</v>
      </c>
      <c r="AB206" s="433" t="e">
        <f>W206*#REF!</f>
        <v>#REF!</v>
      </c>
      <c r="AC206" s="433" t="e">
        <f t="shared" ref="AC206:AC216" si="1275">AB206</f>
        <v>#REF!</v>
      </c>
      <c r="AD206" s="137" t="e">
        <f>#REF!</f>
        <v>#REF!</v>
      </c>
      <c r="AE206" s="137" t="e">
        <f>#REF!</f>
        <v>#REF!</v>
      </c>
      <c r="AF206" s="204" t="e">
        <f t="shared" ref="AF206:AF216" si="1276">AD206-AE206</f>
        <v>#REF!</v>
      </c>
      <c r="AG206" s="204" t="e">
        <f>AD206*#REF!</f>
        <v>#REF!</v>
      </c>
      <c r="AH206" s="205" t="e">
        <f>AF206*#REF!</f>
        <v>#REF!</v>
      </c>
      <c r="AI206" s="205" t="e">
        <f t="shared" ref="AI206:AI216" si="1277">AH206</f>
        <v>#REF!</v>
      </c>
      <c r="AJ206" s="432" t="e">
        <f>AD206*#REF!</f>
        <v>#REF!</v>
      </c>
      <c r="AK206" s="433" t="e">
        <f>AF206*#REF!</f>
        <v>#REF!</v>
      </c>
      <c r="AL206" s="433" t="e">
        <f t="shared" ref="AL206:AL216" si="1278">AK206</f>
        <v>#REF!</v>
      </c>
      <c r="AM206" s="137" t="e">
        <f>#REF!</f>
        <v>#REF!</v>
      </c>
      <c r="AN206" s="137" t="e">
        <f>#REF!</f>
        <v>#REF!</v>
      </c>
      <c r="AO206" s="204" t="e">
        <f t="shared" ref="AO206:AO216" si="1279">AM206-AN206</f>
        <v>#REF!</v>
      </c>
      <c r="AP206" s="204" t="e">
        <f>AM206*#REF!</f>
        <v>#REF!</v>
      </c>
      <c r="AQ206" s="204" t="e">
        <f>AO206*#REF!</f>
        <v>#REF!</v>
      </c>
      <c r="AR206" s="205" t="e">
        <f t="shared" ref="AR206:AR216" si="1280">AQ206</f>
        <v>#REF!</v>
      </c>
      <c r="AS206" s="432" t="e">
        <f>AM206*#REF!</f>
        <v>#REF!</v>
      </c>
      <c r="AT206" s="433" t="e">
        <f>AO206*#REF!</f>
        <v>#REF!</v>
      </c>
      <c r="AU206" s="433" t="e">
        <f t="shared" ref="AU206:AU216" si="1281">AT206</f>
        <v>#REF!</v>
      </c>
      <c r="AV206" s="136" t="e">
        <f>#REF!</f>
        <v>#REF!</v>
      </c>
      <c r="AW206" s="137" t="e">
        <f>#REF!</f>
        <v>#REF!</v>
      </c>
      <c r="AX206" s="204" t="e">
        <f t="shared" ref="AX206:AX216" si="1282">AV206-AW206</f>
        <v>#REF!</v>
      </c>
      <c r="AY206" s="204" t="e">
        <f>AV206*#REF!</f>
        <v>#REF!</v>
      </c>
      <c r="AZ206" s="205" t="e">
        <f>AX206*#REF!</f>
        <v>#REF!</v>
      </c>
      <c r="BA206" s="205" t="e">
        <f t="shared" ref="BA206:BA216" si="1283">AZ206</f>
        <v>#REF!</v>
      </c>
      <c r="BB206" s="137" t="e">
        <f>#REF!</f>
        <v>#REF!</v>
      </c>
      <c r="BC206" s="137" t="e">
        <f>#REF!</f>
        <v>#REF!</v>
      </c>
      <c r="BD206" s="204" t="e">
        <f t="shared" ref="BD206:BD216" si="1284">BB206-BC206</f>
        <v>#REF!</v>
      </c>
      <c r="BE206" s="204" t="e">
        <f>BB206*#REF!</f>
        <v>#REF!</v>
      </c>
      <c r="BF206" s="205" t="e">
        <f>BD206*#REF!</f>
        <v>#REF!</v>
      </c>
      <c r="BG206" s="205" t="e">
        <f t="shared" ref="BG206:BG216" si="1285">BF206</f>
        <v>#REF!</v>
      </c>
      <c r="BH206" s="432" t="e">
        <f>BB206*#REF!</f>
        <v>#REF!</v>
      </c>
      <c r="BI206" s="433" t="e">
        <f>BD206*#REF!</f>
        <v>#REF!</v>
      </c>
      <c r="BJ206" s="433" t="e">
        <f t="shared" ref="BJ206:BJ216" si="1286">BI206</f>
        <v>#REF!</v>
      </c>
      <c r="BK206" s="137" t="e">
        <f>#REF!</f>
        <v>#REF!</v>
      </c>
      <c r="BL206" s="137" t="e">
        <f>#REF!</f>
        <v>#REF!</v>
      </c>
      <c r="BM206" s="204" t="e">
        <f t="shared" ref="BM206:BM216" si="1287">BK206-BL206</f>
        <v>#REF!</v>
      </c>
      <c r="BN206" s="204" t="e">
        <f>BK206*#REF!</f>
        <v>#REF!</v>
      </c>
      <c r="BO206" s="205" t="e">
        <f>BM206*#REF!</f>
        <v>#REF!</v>
      </c>
      <c r="BP206" s="205" t="e">
        <f t="shared" ref="BP206:BP216" si="1288">BO206</f>
        <v>#REF!</v>
      </c>
      <c r="BQ206" s="432" t="e">
        <f>BK206*#REF!</f>
        <v>#REF!</v>
      </c>
      <c r="BR206" s="433" t="e">
        <f>BM206*#REF!</f>
        <v>#REF!</v>
      </c>
      <c r="BS206" s="433" t="e">
        <f t="shared" ref="BS206:BS216" si="1289">BR206</f>
        <v>#REF!</v>
      </c>
      <c r="BT206" s="137" t="e">
        <f>#REF!</f>
        <v>#REF!</v>
      </c>
      <c r="BU206" s="137" t="e">
        <f>#REF!</f>
        <v>#REF!</v>
      </c>
      <c r="BV206" s="204" t="e">
        <f t="shared" ref="BV206:BV216" si="1290">BT206-BU206</f>
        <v>#REF!</v>
      </c>
      <c r="BW206" s="204" t="e">
        <f>BT206*#REF!</f>
        <v>#REF!</v>
      </c>
      <c r="BX206" s="204" t="e">
        <f>BV206*#REF!</f>
        <v>#REF!</v>
      </c>
      <c r="BY206" s="205" t="e">
        <f t="shared" ref="BY206:BY216" si="1291">BX206</f>
        <v>#REF!</v>
      </c>
      <c r="BZ206" s="432" t="e">
        <f>BT206*#REF!</f>
        <v>#REF!</v>
      </c>
      <c r="CA206" s="433" t="e">
        <f>BV206*#REF!</f>
        <v>#REF!</v>
      </c>
      <c r="CB206" s="441" t="e">
        <f t="shared" ref="CB206:CB216" si="1292">CA206</f>
        <v>#REF!</v>
      </c>
      <c r="CC206" s="137" t="e">
        <f>#REF!</f>
        <v>#REF!</v>
      </c>
      <c r="CD206" s="137" t="e">
        <f>#REF!</f>
        <v>#REF!</v>
      </c>
      <c r="CE206" s="204" t="e">
        <f t="shared" ref="CE206:CE216" si="1293">CC206-CD206</f>
        <v>#REF!</v>
      </c>
      <c r="CF206" s="204" t="e">
        <f>CC206*#REF!</f>
        <v>#REF!</v>
      </c>
      <c r="CG206" s="205" t="e">
        <f>CE206*#REF!</f>
        <v>#REF!</v>
      </c>
      <c r="CH206" s="205" t="e">
        <f t="shared" ref="CH206:CH216" si="1294">CG206</f>
        <v>#REF!</v>
      </c>
      <c r="CI206" s="137" t="e">
        <f>#REF!</f>
        <v>#REF!</v>
      </c>
      <c r="CJ206" s="137" t="e">
        <f>#REF!</f>
        <v>#REF!</v>
      </c>
      <c r="CK206" s="204" t="e">
        <f t="shared" ref="CK206:CK216" si="1295">CI206-CJ206</f>
        <v>#REF!</v>
      </c>
      <c r="CL206" s="204" t="e">
        <f>CI206*#REF!</f>
        <v>#REF!</v>
      </c>
      <c r="CM206" s="205" t="e">
        <f>CK206*#REF!</f>
        <v>#REF!</v>
      </c>
      <c r="CN206" s="205" t="e">
        <f t="shared" ref="CN206:CN216" si="1296">CM206</f>
        <v>#REF!</v>
      </c>
      <c r="CO206" s="432" t="e">
        <f>CI206*#REF!</f>
        <v>#REF!</v>
      </c>
      <c r="CP206" s="433" t="e">
        <f>CK206*#REF!</f>
        <v>#REF!</v>
      </c>
      <c r="CQ206" s="433" t="e">
        <f t="shared" ref="CQ206:CQ216" si="1297">CP206</f>
        <v>#REF!</v>
      </c>
      <c r="CR206" s="137" t="e">
        <f>#REF!</f>
        <v>#REF!</v>
      </c>
      <c r="CS206" s="137" t="e">
        <f>#REF!</f>
        <v>#REF!</v>
      </c>
      <c r="CT206" s="204" t="e">
        <f t="shared" ref="CT206:CT216" si="1298">CR206-CS206</f>
        <v>#REF!</v>
      </c>
      <c r="CU206" s="204" t="e">
        <f>CR206*#REF!</f>
        <v>#REF!</v>
      </c>
      <c r="CV206" s="205" t="e">
        <f>CT206*#REF!</f>
        <v>#REF!</v>
      </c>
      <c r="CW206" s="205" t="e">
        <f t="shared" ref="CW206:CW216" si="1299">CV206</f>
        <v>#REF!</v>
      </c>
      <c r="CX206" s="432" t="e">
        <f>CR206*#REF!</f>
        <v>#REF!</v>
      </c>
      <c r="CY206" s="433" t="e">
        <f>CT206*#REF!</f>
        <v>#REF!</v>
      </c>
      <c r="CZ206" s="441" t="e">
        <f t="shared" ref="CZ206:CZ216" si="1300">CY206</f>
        <v>#REF!</v>
      </c>
      <c r="DA206" s="137" t="e">
        <f>#REF!</f>
        <v>#REF!</v>
      </c>
      <c r="DB206" s="137" t="e">
        <f>#REF!</f>
        <v>#REF!</v>
      </c>
      <c r="DC206" s="204" t="e">
        <f t="shared" ref="DC206:DC216" si="1301">DA206-DB206</f>
        <v>#REF!</v>
      </c>
      <c r="DD206" s="204" t="e">
        <f>DA206*#REF!</f>
        <v>#REF!</v>
      </c>
      <c r="DE206" s="204" t="e">
        <f>DC206*#REF!</f>
        <v>#REF!</v>
      </c>
      <c r="DF206" s="205" t="e">
        <f t="shared" ref="DF206:DF216" si="1302">DE206</f>
        <v>#REF!</v>
      </c>
      <c r="DG206" s="432" t="e">
        <f>DA206*#REF!</f>
        <v>#REF!</v>
      </c>
      <c r="DH206" s="433" t="e">
        <f>DC206*#REF!</f>
        <v>#REF!</v>
      </c>
      <c r="DI206" s="433" t="e">
        <f t="shared" ref="DI206:DI216" si="1303">DH206</f>
        <v>#REF!</v>
      </c>
      <c r="DJ206" s="136" t="e">
        <f>#REF!</f>
        <v>#REF!</v>
      </c>
      <c r="DK206" s="137" t="e">
        <f>#REF!</f>
        <v>#REF!</v>
      </c>
      <c r="DL206" s="204" t="e">
        <f t="shared" ref="DL206:DL216" si="1304">DJ206-DK206</f>
        <v>#REF!</v>
      </c>
      <c r="DM206" s="204" t="e">
        <f>DJ206*#REF!</f>
        <v>#REF!</v>
      </c>
      <c r="DN206" s="205" t="e">
        <f>DL206*#REF!</f>
        <v>#REF!</v>
      </c>
      <c r="DO206" s="205" t="e">
        <f t="shared" ref="DO206:DO216" si="1305">DN206</f>
        <v>#REF!</v>
      </c>
      <c r="DP206" s="137" t="e">
        <f>#REF!</f>
        <v>#REF!</v>
      </c>
      <c r="DQ206" s="137" t="e">
        <f>#REF!</f>
        <v>#REF!</v>
      </c>
      <c r="DR206" s="204" t="e">
        <f t="shared" ref="DR206:DR216" si="1306">DP206-DQ206</f>
        <v>#REF!</v>
      </c>
      <c r="DS206" s="204" t="e">
        <f>DP206*#REF!</f>
        <v>#REF!</v>
      </c>
      <c r="DT206" s="205" t="e">
        <f>DR206*#REF!</f>
        <v>#REF!</v>
      </c>
      <c r="DU206" s="205" t="e">
        <f t="shared" ref="DU206:DU216" si="1307">DT206</f>
        <v>#REF!</v>
      </c>
      <c r="DV206" s="432" t="e">
        <f>DP206*#REF!</f>
        <v>#REF!</v>
      </c>
      <c r="DW206" s="433" t="e">
        <f>DR206*#REF!</f>
        <v>#REF!</v>
      </c>
      <c r="DX206" s="433" t="e">
        <f t="shared" ref="DX206:DX216" si="1308">DW206</f>
        <v>#REF!</v>
      </c>
      <c r="DY206" s="137" t="e">
        <f>#REF!</f>
        <v>#REF!</v>
      </c>
      <c r="DZ206" s="137" t="e">
        <f>#REF!</f>
        <v>#REF!</v>
      </c>
      <c r="EA206" s="204" t="e">
        <f t="shared" ref="EA206:EA216" si="1309">DY206-DZ206</f>
        <v>#REF!</v>
      </c>
      <c r="EB206" s="204" t="e">
        <f>DY206*#REF!</f>
        <v>#REF!</v>
      </c>
      <c r="EC206" s="205" t="e">
        <f>EA206*#REF!</f>
        <v>#REF!</v>
      </c>
      <c r="ED206" s="205" t="e">
        <f t="shared" ref="ED206:ED216" si="1310">EC206</f>
        <v>#REF!</v>
      </c>
      <c r="EE206" s="432" t="e">
        <f>DY206*#REF!</f>
        <v>#REF!</v>
      </c>
      <c r="EF206" s="433" t="e">
        <f>EA206*#REF!</f>
        <v>#REF!</v>
      </c>
      <c r="EG206" s="441" t="e">
        <f t="shared" ref="EG206:EG216" si="1311">EF206</f>
        <v>#REF!</v>
      </c>
      <c r="EH206" s="137" t="e">
        <f>#REF!</f>
        <v>#REF!</v>
      </c>
      <c r="EI206" s="137" t="e">
        <f>#REF!</f>
        <v>#REF!</v>
      </c>
      <c r="EJ206" s="204" t="e">
        <f t="shared" ref="EJ206:EJ216" si="1312">EH206-EI206</f>
        <v>#REF!</v>
      </c>
      <c r="EK206" s="204" t="e">
        <f>EH206*#REF!</f>
        <v>#REF!</v>
      </c>
      <c r="EL206" s="204" t="e">
        <f>EJ206*#REF!</f>
        <v>#REF!</v>
      </c>
      <c r="EM206" s="205" t="e">
        <f t="shared" ref="EM206:EM216" si="1313">EL206</f>
        <v>#REF!</v>
      </c>
      <c r="EN206" s="432" t="e">
        <f>EH206*#REF!</f>
        <v>#REF!</v>
      </c>
      <c r="EO206" s="433" t="e">
        <f>EJ206*#REF!</f>
        <v>#REF!</v>
      </c>
      <c r="EP206" s="441" t="e">
        <f t="shared" ref="EP206:EP216" si="1314">EO206</f>
        <v>#REF!</v>
      </c>
      <c r="EQ206" s="136" t="e">
        <f>#REF!</f>
        <v>#REF!</v>
      </c>
      <c r="ER206" s="137" t="e">
        <f>#REF!</f>
        <v>#REF!</v>
      </c>
      <c r="ES206" s="204" t="e">
        <f t="shared" ref="ES206:ES216" si="1315">EQ206-ER206</f>
        <v>#REF!</v>
      </c>
      <c r="ET206" s="204" t="e">
        <f>EQ206*#REF!</f>
        <v>#REF!</v>
      </c>
      <c r="EU206" s="205" t="e">
        <f>ES206*#REF!</f>
        <v>#REF!</v>
      </c>
      <c r="EV206" s="205" t="e">
        <f t="shared" ref="EV206:EV216" si="1316">EU206</f>
        <v>#REF!</v>
      </c>
      <c r="EW206" s="137" t="e">
        <f>#REF!</f>
        <v>#REF!</v>
      </c>
      <c r="EX206" s="137" t="e">
        <f>#REF!</f>
        <v>#REF!</v>
      </c>
      <c r="EY206" s="204" t="e">
        <f t="shared" ref="EY206:EY216" si="1317">EW206-EX206</f>
        <v>#REF!</v>
      </c>
      <c r="EZ206" s="204" t="e">
        <f>EW206*#REF!</f>
        <v>#REF!</v>
      </c>
      <c r="FA206" s="205" t="e">
        <f>EY206*#REF!</f>
        <v>#REF!</v>
      </c>
      <c r="FB206" s="205" t="e">
        <f t="shared" ref="FB206:FB216" si="1318">FA206</f>
        <v>#REF!</v>
      </c>
      <c r="FC206" s="432" t="e">
        <f>EW206*#REF!</f>
        <v>#REF!</v>
      </c>
      <c r="FD206" s="433" t="e">
        <f>EY206*#REF!</f>
        <v>#REF!</v>
      </c>
      <c r="FE206" s="433" t="e">
        <f t="shared" ref="FE206:FE216" si="1319">FD206</f>
        <v>#REF!</v>
      </c>
      <c r="FF206" s="137" t="e">
        <f>#REF!</f>
        <v>#REF!</v>
      </c>
      <c r="FG206" s="137" t="e">
        <f>#REF!</f>
        <v>#REF!</v>
      </c>
      <c r="FH206" s="204" t="e">
        <f t="shared" ref="FH206:FH216" si="1320">FF206-FG206</f>
        <v>#REF!</v>
      </c>
      <c r="FI206" s="204" t="e">
        <f>FF206*#REF!</f>
        <v>#REF!</v>
      </c>
      <c r="FJ206" s="205" t="e">
        <f>FH206*#REF!</f>
        <v>#REF!</v>
      </c>
      <c r="FK206" s="205" t="e">
        <f t="shared" ref="FK206:FK216" si="1321">FJ206</f>
        <v>#REF!</v>
      </c>
      <c r="FL206" s="432" t="e">
        <f>FF206*#REF!</f>
        <v>#REF!</v>
      </c>
      <c r="FM206" s="433" t="e">
        <f>FH206*#REF!</f>
        <v>#REF!</v>
      </c>
      <c r="FN206" s="441" t="e">
        <f t="shared" ref="FN206:FN216" si="1322">FM206</f>
        <v>#REF!</v>
      </c>
      <c r="FO206" s="137" t="e">
        <f>#REF!</f>
        <v>#REF!</v>
      </c>
      <c r="FP206" s="137" t="e">
        <f>#REF!</f>
        <v>#REF!</v>
      </c>
      <c r="FQ206" s="204" t="e">
        <f t="shared" ref="FQ206:FQ216" si="1323">FO206-FP206</f>
        <v>#REF!</v>
      </c>
      <c r="FR206" s="204" t="e">
        <f>FO206*#REF!</f>
        <v>#REF!</v>
      </c>
      <c r="FS206" s="204" t="e">
        <f>FQ206*#REF!</f>
        <v>#REF!</v>
      </c>
      <c r="FT206" s="205" t="e">
        <f t="shared" ref="FT206:FT216" si="1324">FS206</f>
        <v>#REF!</v>
      </c>
      <c r="FU206" s="432" t="e">
        <f>FO206*#REF!</f>
        <v>#REF!</v>
      </c>
      <c r="FV206" s="433" t="e">
        <f>FQ206*#REF!</f>
        <v>#REF!</v>
      </c>
      <c r="FW206" s="454" t="e">
        <f t="shared" ref="FW206:FW216" si="1325">FV206</f>
        <v>#REF!</v>
      </c>
    </row>
    <row r="207" spans="1:179" s="12" customFormat="1">
      <c r="A207" s="874"/>
      <c r="B207" s="890"/>
      <c r="C207" s="337" t="s">
        <v>894</v>
      </c>
      <c r="D207" s="334" t="s">
        <v>146</v>
      </c>
      <c r="E207" s="262" t="e">
        <f t="shared" si="1148"/>
        <v>#REF!</v>
      </c>
      <c r="F207" s="263" t="e">
        <f t="shared" si="1149"/>
        <v>#REF!</v>
      </c>
      <c r="G207" s="263" t="e">
        <f t="shared" si="1150"/>
        <v>#REF!</v>
      </c>
      <c r="H207" s="263" t="e">
        <f t="shared" si="1151"/>
        <v>#REF!</v>
      </c>
      <c r="I207" s="263" t="e">
        <f t="shared" si="1152"/>
        <v>#REF!</v>
      </c>
      <c r="J207" s="263" t="e">
        <f t="shared" si="1153"/>
        <v>#REF!</v>
      </c>
      <c r="K207" s="473" t="e">
        <f t="shared" si="1154"/>
        <v>#REF!</v>
      </c>
      <c r="L207" s="474" t="e">
        <f t="shared" si="1155"/>
        <v>#REF!</v>
      </c>
      <c r="M207" s="739" t="e">
        <f t="shared" si="1156"/>
        <v>#REF!</v>
      </c>
      <c r="N207" s="148"/>
      <c r="O207" s="136" t="e">
        <f>#REF!</f>
        <v>#REF!</v>
      </c>
      <c r="P207" s="137" t="e">
        <f>#REF!</f>
        <v>#REF!</v>
      </c>
      <c r="Q207" s="204" t="e">
        <f t="shared" si="1271"/>
        <v>#REF!</v>
      </c>
      <c r="R207" s="204" t="e">
        <f>O207*#REF!</f>
        <v>#REF!</v>
      </c>
      <c r="S207" s="205" t="e">
        <f>Q207*#REF!</f>
        <v>#REF!</v>
      </c>
      <c r="T207" s="205" t="e">
        <f t="shared" si="1272"/>
        <v>#REF!</v>
      </c>
      <c r="U207" s="137" t="e">
        <f>#REF!</f>
        <v>#REF!</v>
      </c>
      <c r="V207" s="137" t="e">
        <f>#REF!</f>
        <v>#REF!</v>
      </c>
      <c r="W207" s="204" t="e">
        <f t="shared" si="1273"/>
        <v>#REF!</v>
      </c>
      <c r="X207" s="204" t="e">
        <f>U207*#REF!</f>
        <v>#REF!</v>
      </c>
      <c r="Y207" s="205" t="e">
        <f>W207*#REF!</f>
        <v>#REF!</v>
      </c>
      <c r="Z207" s="205" t="e">
        <f t="shared" si="1274"/>
        <v>#REF!</v>
      </c>
      <c r="AA207" s="432" t="e">
        <f>U207*#REF!</f>
        <v>#REF!</v>
      </c>
      <c r="AB207" s="433" t="e">
        <f>W207*#REF!</f>
        <v>#REF!</v>
      </c>
      <c r="AC207" s="433" t="e">
        <f t="shared" si="1275"/>
        <v>#REF!</v>
      </c>
      <c r="AD207" s="137" t="e">
        <f>#REF!</f>
        <v>#REF!</v>
      </c>
      <c r="AE207" s="137" t="e">
        <f>#REF!</f>
        <v>#REF!</v>
      </c>
      <c r="AF207" s="204" t="e">
        <f t="shared" si="1276"/>
        <v>#REF!</v>
      </c>
      <c r="AG207" s="204" t="e">
        <f>AD207*#REF!</f>
        <v>#REF!</v>
      </c>
      <c r="AH207" s="205" t="e">
        <f>AF207*#REF!</f>
        <v>#REF!</v>
      </c>
      <c r="AI207" s="205" t="e">
        <f t="shared" si="1277"/>
        <v>#REF!</v>
      </c>
      <c r="AJ207" s="432" t="e">
        <f>AD207*#REF!</f>
        <v>#REF!</v>
      </c>
      <c r="AK207" s="433" t="e">
        <f>AF207*#REF!</f>
        <v>#REF!</v>
      </c>
      <c r="AL207" s="433" t="e">
        <f t="shared" si="1278"/>
        <v>#REF!</v>
      </c>
      <c r="AM207" s="137" t="e">
        <f>#REF!</f>
        <v>#REF!</v>
      </c>
      <c r="AN207" s="137" t="e">
        <f>#REF!</f>
        <v>#REF!</v>
      </c>
      <c r="AO207" s="204" t="e">
        <f t="shared" si="1279"/>
        <v>#REF!</v>
      </c>
      <c r="AP207" s="204" t="e">
        <f>AM207*#REF!</f>
        <v>#REF!</v>
      </c>
      <c r="AQ207" s="204" t="e">
        <f>AO207*#REF!</f>
        <v>#REF!</v>
      </c>
      <c r="AR207" s="205" t="e">
        <f t="shared" si="1280"/>
        <v>#REF!</v>
      </c>
      <c r="AS207" s="432" t="e">
        <f>AM207*#REF!</f>
        <v>#REF!</v>
      </c>
      <c r="AT207" s="433" t="e">
        <f>AO207*#REF!</f>
        <v>#REF!</v>
      </c>
      <c r="AU207" s="433" t="e">
        <f t="shared" si="1281"/>
        <v>#REF!</v>
      </c>
      <c r="AV207" s="136" t="e">
        <f>#REF!</f>
        <v>#REF!</v>
      </c>
      <c r="AW207" s="137" t="e">
        <f>#REF!</f>
        <v>#REF!</v>
      </c>
      <c r="AX207" s="204" t="e">
        <f t="shared" si="1282"/>
        <v>#REF!</v>
      </c>
      <c r="AY207" s="204" t="e">
        <f>AV207*#REF!</f>
        <v>#REF!</v>
      </c>
      <c r="AZ207" s="205" t="e">
        <f>AX207*#REF!</f>
        <v>#REF!</v>
      </c>
      <c r="BA207" s="205" t="e">
        <f t="shared" si="1283"/>
        <v>#REF!</v>
      </c>
      <c r="BB207" s="137" t="e">
        <f>#REF!</f>
        <v>#REF!</v>
      </c>
      <c r="BC207" s="137" t="e">
        <f>#REF!</f>
        <v>#REF!</v>
      </c>
      <c r="BD207" s="204" t="e">
        <f t="shared" si="1284"/>
        <v>#REF!</v>
      </c>
      <c r="BE207" s="204" t="e">
        <f>BB207*#REF!</f>
        <v>#REF!</v>
      </c>
      <c r="BF207" s="205" t="e">
        <f>BD207*#REF!</f>
        <v>#REF!</v>
      </c>
      <c r="BG207" s="205" t="e">
        <f t="shared" si="1285"/>
        <v>#REF!</v>
      </c>
      <c r="BH207" s="432" t="e">
        <f>BB207*#REF!</f>
        <v>#REF!</v>
      </c>
      <c r="BI207" s="433" t="e">
        <f>BD207*#REF!</f>
        <v>#REF!</v>
      </c>
      <c r="BJ207" s="433" t="e">
        <f t="shared" si="1286"/>
        <v>#REF!</v>
      </c>
      <c r="BK207" s="137" t="e">
        <f>#REF!</f>
        <v>#REF!</v>
      </c>
      <c r="BL207" s="137" t="e">
        <f>#REF!</f>
        <v>#REF!</v>
      </c>
      <c r="BM207" s="204" t="e">
        <f t="shared" si="1287"/>
        <v>#REF!</v>
      </c>
      <c r="BN207" s="204" t="e">
        <f>BK207*#REF!</f>
        <v>#REF!</v>
      </c>
      <c r="BO207" s="205" t="e">
        <f>BM207*#REF!</f>
        <v>#REF!</v>
      </c>
      <c r="BP207" s="205" t="e">
        <f t="shared" si="1288"/>
        <v>#REF!</v>
      </c>
      <c r="BQ207" s="432" t="e">
        <f>BK207*#REF!</f>
        <v>#REF!</v>
      </c>
      <c r="BR207" s="433" t="e">
        <f>BM207*#REF!</f>
        <v>#REF!</v>
      </c>
      <c r="BS207" s="433" t="e">
        <f t="shared" si="1289"/>
        <v>#REF!</v>
      </c>
      <c r="BT207" s="137" t="e">
        <f>#REF!</f>
        <v>#REF!</v>
      </c>
      <c r="BU207" s="137" t="e">
        <f>#REF!</f>
        <v>#REF!</v>
      </c>
      <c r="BV207" s="204" t="e">
        <f t="shared" si="1290"/>
        <v>#REF!</v>
      </c>
      <c r="BW207" s="204" t="e">
        <f>BT207*#REF!</f>
        <v>#REF!</v>
      </c>
      <c r="BX207" s="204" t="e">
        <f>BV207*#REF!</f>
        <v>#REF!</v>
      </c>
      <c r="BY207" s="205" t="e">
        <f t="shared" si="1291"/>
        <v>#REF!</v>
      </c>
      <c r="BZ207" s="432" t="e">
        <f>BT207*#REF!</f>
        <v>#REF!</v>
      </c>
      <c r="CA207" s="433" t="e">
        <f>BV207*#REF!</f>
        <v>#REF!</v>
      </c>
      <c r="CB207" s="441" t="e">
        <f t="shared" si="1292"/>
        <v>#REF!</v>
      </c>
      <c r="CC207" s="137" t="e">
        <f>#REF!</f>
        <v>#REF!</v>
      </c>
      <c r="CD207" s="137" t="e">
        <f>#REF!</f>
        <v>#REF!</v>
      </c>
      <c r="CE207" s="204" t="e">
        <f t="shared" si="1293"/>
        <v>#REF!</v>
      </c>
      <c r="CF207" s="204" t="e">
        <f>CC207*#REF!</f>
        <v>#REF!</v>
      </c>
      <c r="CG207" s="205" t="e">
        <f>CE207*#REF!</f>
        <v>#REF!</v>
      </c>
      <c r="CH207" s="205" t="e">
        <f t="shared" si="1294"/>
        <v>#REF!</v>
      </c>
      <c r="CI207" s="137" t="e">
        <f>#REF!</f>
        <v>#REF!</v>
      </c>
      <c r="CJ207" s="137" t="e">
        <f>#REF!</f>
        <v>#REF!</v>
      </c>
      <c r="CK207" s="204" t="e">
        <f t="shared" si="1295"/>
        <v>#REF!</v>
      </c>
      <c r="CL207" s="204" t="e">
        <f>CI207*#REF!</f>
        <v>#REF!</v>
      </c>
      <c r="CM207" s="205" t="e">
        <f>CK207*#REF!</f>
        <v>#REF!</v>
      </c>
      <c r="CN207" s="205" t="e">
        <f t="shared" si="1296"/>
        <v>#REF!</v>
      </c>
      <c r="CO207" s="432" t="e">
        <f>CI207*#REF!</f>
        <v>#REF!</v>
      </c>
      <c r="CP207" s="433" t="e">
        <f>CK207*#REF!</f>
        <v>#REF!</v>
      </c>
      <c r="CQ207" s="433" t="e">
        <f t="shared" si="1297"/>
        <v>#REF!</v>
      </c>
      <c r="CR207" s="137" t="e">
        <f>#REF!</f>
        <v>#REF!</v>
      </c>
      <c r="CS207" s="137" t="e">
        <f>#REF!</f>
        <v>#REF!</v>
      </c>
      <c r="CT207" s="204" t="e">
        <f t="shared" si="1298"/>
        <v>#REF!</v>
      </c>
      <c r="CU207" s="204" t="e">
        <f>CR207*#REF!</f>
        <v>#REF!</v>
      </c>
      <c r="CV207" s="205" t="e">
        <f>CT207*#REF!</f>
        <v>#REF!</v>
      </c>
      <c r="CW207" s="205" t="e">
        <f t="shared" si="1299"/>
        <v>#REF!</v>
      </c>
      <c r="CX207" s="432" t="e">
        <f>CR207*#REF!</f>
        <v>#REF!</v>
      </c>
      <c r="CY207" s="433" t="e">
        <f>CT207*#REF!</f>
        <v>#REF!</v>
      </c>
      <c r="CZ207" s="441" t="e">
        <f t="shared" si="1300"/>
        <v>#REF!</v>
      </c>
      <c r="DA207" s="137" t="e">
        <f>#REF!</f>
        <v>#REF!</v>
      </c>
      <c r="DB207" s="137" t="e">
        <f>#REF!</f>
        <v>#REF!</v>
      </c>
      <c r="DC207" s="204" t="e">
        <f t="shared" si="1301"/>
        <v>#REF!</v>
      </c>
      <c r="DD207" s="204" t="e">
        <f>DA207*#REF!</f>
        <v>#REF!</v>
      </c>
      <c r="DE207" s="204" t="e">
        <f>DC207*#REF!</f>
        <v>#REF!</v>
      </c>
      <c r="DF207" s="205" t="e">
        <f t="shared" si="1302"/>
        <v>#REF!</v>
      </c>
      <c r="DG207" s="432" t="e">
        <f>DA207*#REF!</f>
        <v>#REF!</v>
      </c>
      <c r="DH207" s="433" t="e">
        <f>DC207*#REF!</f>
        <v>#REF!</v>
      </c>
      <c r="DI207" s="433" t="e">
        <f t="shared" si="1303"/>
        <v>#REF!</v>
      </c>
      <c r="DJ207" s="136" t="e">
        <f>#REF!</f>
        <v>#REF!</v>
      </c>
      <c r="DK207" s="137" t="e">
        <f>#REF!</f>
        <v>#REF!</v>
      </c>
      <c r="DL207" s="204" t="e">
        <f t="shared" si="1304"/>
        <v>#REF!</v>
      </c>
      <c r="DM207" s="204" t="e">
        <f>DJ207*#REF!</f>
        <v>#REF!</v>
      </c>
      <c r="DN207" s="205" t="e">
        <f>DL207*#REF!</f>
        <v>#REF!</v>
      </c>
      <c r="DO207" s="205" t="e">
        <f t="shared" si="1305"/>
        <v>#REF!</v>
      </c>
      <c r="DP207" s="137" t="e">
        <f>#REF!</f>
        <v>#REF!</v>
      </c>
      <c r="DQ207" s="137" t="e">
        <f>#REF!</f>
        <v>#REF!</v>
      </c>
      <c r="DR207" s="204" t="e">
        <f t="shared" si="1306"/>
        <v>#REF!</v>
      </c>
      <c r="DS207" s="204" t="e">
        <f>DP207*#REF!</f>
        <v>#REF!</v>
      </c>
      <c r="DT207" s="205" t="e">
        <f>DR207*#REF!</f>
        <v>#REF!</v>
      </c>
      <c r="DU207" s="205" t="e">
        <f t="shared" si="1307"/>
        <v>#REF!</v>
      </c>
      <c r="DV207" s="432" t="e">
        <f>DP207*#REF!</f>
        <v>#REF!</v>
      </c>
      <c r="DW207" s="433" t="e">
        <f>DR207*#REF!</f>
        <v>#REF!</v>
      </c>
      <c r="DX207" s="433" t="e">
        <f t="shared" si="1308"/>
        <v>#REF!</v>
      </c>
      <c r="DY207" s="137" t="e">
        <f>#REF!</f>
        <v>#REF!</v>
      </c>
      <c r="DZ207" s="137" t="e">
        <f>#REF!</f>
        <v>#REF!</v>
      </c>
      <c r="EA207" s="204" t="e">
        <f t="shared" si="1309"/>
        <v>#REF!</v>
      </c>
      <c r="EB207" s="204" t="e">
        <f>DY207*#REF!</f>
        <v>#REF!</v>
      </c>
      <c r="EC207" s="205" t="e">
        <f>EA207*#REF!</f>
        <v>#REF!</v>
      </c>
      <c r="ED207" s="205" t="e">
        <f t="shared" si="1310"/>
        <v>#REF!</v>
      </c>
      <c r="EE207" s="432" t="e">
        <f>DY207*#REF!</f>
        <v>#REF!</v>
      </c>
      <c r="EF207" s="433" t="e">
        <f>EA207*#REF!</f>
        <v>#REF!</v>
      </c>
      <c r="EG207" s="441" t="e">
        <f t="shared" si="1311"/>
        <v>#REF!</v>
      </c>
      <c r="EH207" s="137" t="e">
        <f>#REF!</f>
        <v>#REF!</v>
      </c>
      <c r="EI207" s="137" t="e">
        <f>#REF!</f>
        <v>#REF!</v>
      </c>
      <c r="EJ207" s="204" t="e">
        <f t="shared" si="1312"/>
        <v>#REF!</v>
      </c>
      <c r="EK207" s="204" t="e">
        <f>EH207*#REF!</f>
        <v>#REF!</v>
      </c>
      <c r="EL207" s="204" t="e">
        <f>EJ207*#REF!</f>
        <v>#REF!</v>
      </c>
      <c r="EM207" s="205" t="e">
        <f t="shared" si="1313"/>
        <v>#REF!</v>
      </c>
      <c r="EN207" s="432" t="e">
        <f>EH207*#REF!</f>
        <v>#REF!</v>
      </c>
      <c r="EO207" s="433" t="e">
        <f>EJ207*#REF!</f>
        <v>#REF!</v>
      </c>
      <c r="EP207" s="441" t="e">
        <f t="shared" si="1314"/>
        <v>#REF!</v>
      </c>
      <c r="EQ207" s="136" t="e">
        <f>#REF!</f>
        <v>#REF!</v>
      </c>
      <c r="ER207" s="137" t="e">
        <f>#REF!</f>
        <v>#REF!</v>
      </c>
      <c r="ES207" s="204" t="e">
        <f t="shared" si="1315"/>
        <v>#REF!</v>
      </c>
      <c r="ET207" s="204" t="e">
        <f>EQ207*#REF!</f>
        <v>#REF!</v>
      </c>
      <c r="EU207" s="205" t="e">
        <f>ES207*#REF!</f>
        <v>#REF!</v>
      </c>
      <c r="EV207" s="205" t="e">
        <f t="shared" si="1316"/>
        <v>#REF!</v>
      </c>
      <c r="EW207" s="137" t="e">
        <f>#REF!</f>
        <v>#REF!</v>
      </c>
      <c r="EX207" s="137" t="e">
        <f>#REF!</f>
        <v>#REF!</v>
      </c>
      <c r="EY207" s="204" t="e">
        <f t="shared" si="1317"/>
        <v>#REF!</v>
      </c>
      <c r="EZ207" s="204" t="e">
        <f>EW207*#REF!</f>
        <v>#REF!</v>
      </c>
      <c r="FA207" s="205" t="e">
        <f>EY207*#REF!</f>
        <v>#REF!</v>
      </c>
      <c r="FB207" s="205" t="e">
        <f t="shared" si="1318"/>
        <v>#REF!</v>
      </c>
      <c r="FC207" s="432" t="e">
        <f>EW207*#REF!</f>
        <v>#REF!</v>
      </c>
      <c r="FD207" s="433" t="e">
        <f>EY207*#REF!</f>
        <v>#REF!</v>
      </c>
      <c r="FE207" s="433" t="e">
        <f t="shared" si="1319"/>
        <v>#REF!</v>
      </c>
      <c r="FF207" s="137" t="e">
        <f>#REF!</f>
        <v>#REF!</v>
      </c>
      <c r="FG207" s="137" t="e">
        <f>#REF!</f>
        <v>#REF!</v>
      </c>
      <c r="FH207" s="204" t="e">
        <f t="shared" si="1320"/>
        <v>#REF!</v>
      </c>
      <c r="FI207" s="204" t="e">
        <f>FF207*#REF!</f>
        <v>#REF!</v>
      </c>
      <c r="FJ207" s="205" t="e">
        <f>FH207*#REF!</f>
        <v>#REF!</v>
      </c>
      <c r="FK207" s="205" t="e">
        <f t="shared" si="1321"/>
        <v>#REF!</v>
      </c>
      <c r="FL207" s="432" t="e">
        <f>FF207*#REF!</f>
        <v>#REF!</v>
      </c>
      <c r="FM207" s="433" t="e">
        <f>FH207*#REF!</f>
        <v>#REF!</v>
      </c>
      <c r="FN207" s="441" t="e">
        <f t="shared" si="1322"/>
        <v>#REF!</v>
      </c>
      <c r="FO207" s="137" t="e">
        <f>#REF!</f>
        <v>#REF!</v>
      </c>
      <c r="FP207" s="137" t="e">
        <f>#REF!</f>
        <v>#REF!</v>
      </c>
      <c r="FQ207" s="204" t="e">
        <f t="shared" si="1323"/>
        <v>#REF!</v>
      </c>
      <c r="FR207" s="204" t="e">
        <f>FO207*#REF!</f>
        <v>#REF!</v>
      </c>
      <c r="FS207" s="204" t="e">
        <f>FQ207*#REF!</f>
        <v>#REF!</v>
      </c>
      <c r="FT207" s="205" t="e">
        <f t="shared" si="1324"/>
        <v>#REF!</v>
      </c>
      <c r="FU207" s="432" t="e">
        <f>FO207*#REF!</f>
        <v>#REF!</v>
      </c>
      <c r="FV207" s="433" t="e">
        <f>FQ207*#REF!</f>
        <v>#REF!</v>
      </c>
      <c r="FW207" s="454" t="e">
        <f t="shared" si="1325"/>
        <v>#REF!</v>
      </c>
    </row>
    <row r="208" spans="1:179" s="12" customFormat="1">
      <c r="A208" s="874"/>
      <c r="B208" s="890"/>
      <c r="C208" s="337" t="s">
        <v>895</v>
      </c>
      <c r="D208" s="334" t="s">
        <v>146</v>
      </c>
      <c r="E208" s="262" t="e">
        <f t="shared" si="1148"/>
        <v>#REF!</v>
      </c>
      <c r="F208" s="263" t="e">
        <f t="shared" si="1149"/>
        <v>#REF!</v>
      </c>
      <c r="G208" s="263" t="e">
        <f t="shared" si="1150"/>
        <v>#REF!</v>
      </c>
      <c r="H208" s="263" t="e">
        <f t="shared" si="1151"/>
        <v>#REF!</v>
      </c>
      <c r="I208" s="263" t="e">
        <f t="shared" si="1152"/>
        <v>#REF!</v>
      </c>
      <c r="J208" s="263" t="e">
        <f t="shared" si="1153"/>
        <v>#REF!</v>
      </c>
      <c r="K208" s="473" t="e">
        <f t="shared" si="1154"/>
        <v>#REF!</v>
      </c>
      <c r="L208" s="474" t="e">
        <f t="shared" si="1155"/>
        <v>#REF!</v>
      </c>
      <c r="M208" s="739" t="e">
        <f t="shared" si="1156"/>
        <v>#REF!</v>
      </c>
      <c r="N208" s="148"/>
      <c r="O208" s="136" t="e">
        <f>#REF!</f>
        <v>#REF!</v>
      </c>
      <c r="P208" s="137" t="e">
        <f>#REF!</f>
        <v>#REF!</v>
      </c>
      <c r="Q208" s="204" t="e">
        <f t="shared" si="1271"/>
        <v>#REF!</v>
      </c>
      <c r="R208" s="204" t="e">
        <f>O208*#REF!</f>
        <v>#REF!</v>
      </c>
      <c r="S208" s="205" t="e">
        <f>Q208*#REF!</f>
        <v>#REF!</v>
      </c>
      <c r="T208" s="205" t="e">
        <f t="shared" si="1272"/>
        <v>#REF!</v>
      </c>
      <c r="U208" s="137" t="e">
        <f>#REF!</f>
        <v>#REF!</v>
      </c>
      <c r="V208" s="137" t="e">
        <f>#REF!</f>
        <v>#REF!</v>
      </c>
      <c r="W208" s="204" t="e">
        <f t="shared" si="1273"/>
        <v>#REF!</v>
      </c>
      <c r="X208" s="204" t="e">
        <f>U208*#REF!</f>
        <v>#REF!</v>
      </c>
      <c r="Y208" s="205" t="e">
        <f>W208*#REF!</f>
        <v>#REF!</v>
      </c>
      <c r="Z208" s="205" t="e">
        <f t="shared" si="1274"/>
        <v>#REF!</v>
      </c>
      <c r="AA208" s="432" t="e">
        <f>U208*#REF!</f>
        <v>#REF!</v>
      </c>
      <c r="AB208" s="433" t="e">
        <f>W208*#REF!</f>
        <v>#REF!</v>
      </c>
      <c r="AC208" s="433" t="e">
        <f t="shared" si="1275"/>
        <v>#REF!</v>
      </c>
      <c r="AD208" s="137" t="e">
        <f>#REF!</f>
        <v>#REF!</v>
      </c>
      <c r="AE208" s="137" t="e">
        <f>#REF!</f>
        <v>#REF!</v>
      </c>
      <c r="AF208" s="204" t="e">
        <f t="shared" si="1276"/>
        <v>#REF!</v>
      </c>
      <c r="AG208" s="204" t="e">
        <f>AD208*#REF!</f>
        <v>#REF!</v>
      </c>
      <c r="AH208" s="205" t="e">
        <f>AF208*#REF!</f>
        <v>#REF!</v>
      </c>
      <c r="AI208" s="205" t="e">
        <f t="shared" si="1277"/>
        <v>#REF!</v>
      </c>
      <c r="AJ208" s="432" t="e">
        <f>AD208*#REF!</f>
        <v>#REF!</v>
      </c>
      <c r="AK208" s="433" t="e">
        <f>AF208*#REF!</f>
        <v>#REF!</v>
      </c>
      <c r="AL208" s="433" t="e">
        <f t="shared" si="1278"/>
        <v>#REF!</v>
      </c>
      <c r="AM208" s="137" t="e">
        <f>#REF!</f>
        <v>#REF!</v>
      </c>
      <c r="AN208" s="137" t="e">
        <f>#REF!</f>
        <v>#REF!</v>
      </c>
      <c r="AO208" s="204" t="e">
        <f t="shared" si="1279"/>
        <v>#REF!</v>
      </c>
      <c r="AP208" s="204" t="e">
        <f>AM208*#REF!</f>
        <v>#REF!</v>
      </c>
      <c r="AQ208" s="204" t="e">
        <f>AO208*#REF!</f>
        <v>#REF!</v>
      </c>
      <c r="AR208" s="205" t="e">
        <f t="shared" si="1280"/>
        <v>#REF!</v>
      </c>
      <c r="AS208" s="432" t="e">
        <f>AM208*#REF!</f>
        <v>#REF!</v>
      </c>
      <c r="AT208" s="433" t="e">
        <f>AO208*#REF!</f>
        <v>#REF!</v>
      </c>
      <c r="AU208" s="433" t="e">
        <f t="shared" si="1281"/>
        <v>#REF!</v>
      </c>
      <c r="AV208" s="136" t="e">
        <f>#REF!</f>
        <v>#REF!</v>
      </c>
      <c r="AW208" s="137" t="e">
        <f>#REF!</f>
        <v>#REF!</v>
      </c>
      <c r="AX208" s="204" t="e">
        <f t="shared" si="1282"/>
        <v>#REF!</v>
      </c>
      <c r="AY208" s="204" t="e">
        <f>AV208*#REF!</f>
        <v>#REF!</v>
      </c>
      <c r="AZ208" s="205" t="e">
        <f>AX208*#REF!</f>
        <v>#REF!</v>
      </c>
      <c r="BA208" s="205" t="e">
        <f t="shared" si="1283"/>
        <v>#REF!</v>
      </c>
      <c r="BB208" s="137" t="e">
        <f>#REF!</f>
        <v>#REF!</v>
      </c>
      <c r="BC208" s="137" t="e">
        <f>#REF!</f>
        <v>#REF!</v>
      </c>
      <c r="BD208" s="204" t="e">
        <f t="shared" si="1284"/>
        <v>#REF!</v>
      </c>
      <c r="BE208" s="204" t="e">
        <f>BB208*#REF!</f>
        <v>#REF!</v>
      </c>
      <c r="BF208" s="205" t="e">
        <f>BD208*#REF!</f>
        <v>#REF!</v>
      </c>
      <c r="BG208" s="205" t="e">
        <f t="shared" si="1285"/>
        <v>#REF!</v>
      </c>
      <c r="BH208" s="432" t="e">
        <f>BB208*#REF!</f>
        <v>#REF!</v>
      </c>
      <c r="BI208" s="433" t="e">
        <f>BD208*#REF!</f>
        <v>#REF!</v>
      </c>
      <c r="BJ208" s="433" t="e">
        <f t="shared" si="1286"/>
        <v>#REF!</v>
      </c>
      <c r="BK208" s="137" t="e">
        <f>#REF!</f>
        <v>#REF!</v>
      </c>
      <c r="BL208" s="137" t="e">
        <f>#REF!</f>
        <v>#REF!</v>
      </c>
      <c r="BM208" s="204" t="e">
        <f t="shared" si="1287"/>
        <v>#REF!</v>
      </c>
      <c r="BN208" s="204" t="e">
        <f>BK208*#REF!</f>
        <v>#REF!</v>
      </c>
      <c r="BO208" s="205" t="e">
        <f>BM208*#REF!</f>
        <v>#REF!</v>
      </c>
      <c r="BP208" s="205" t="e">
        <f t="shared" si="1288"/>
        <v>#REF!</v>
      </c>
      <c r="BQ208" s="432" t="e">
        <f>BK208*#REF!</f>
        <v>#REF!</v>
      </c>
      <c r="BR208" s="433" t="e">
        <f>BM208*#REF!</f>
        <v>#REF!</v>
      </c>
      <c r="BS208" s="433" t="e">
        <f t="shared" si="1289"/>
        <v>#REF!</v>
      </c>
      <c r="BT208" s="137" t="e">
        <f>#REF!</f>
        <v>#REF!</v>
      </c>
      <c r="BU208" s="137" t="e">
        <f>#REF!</f>
        <v>#REF!</v>
      </c>
      <c r="BV208" s="204" t="e">
        <f t="shared" si="1290"/>
        <v>#REF!</v>
      </c>
      <c r="BW208" s="204" t="e">
        <f>BT208*#REF!</f>
        <v>#REF!</v>
      </c>
      <c r="BX208" s="204" t="e">
        <f>BV208*#REF!</f>
        <v>#REF!</v>
      </c>
      <c r="BY208" s="205" t="e">
        <f t="shared" si="1291"/>
        <v>#REF!</v>
      </c>
      <c r="BZ208" s="432" t="e">
        <f>BT208*#REF!</f>
        <v>#REF!</v>
      </c>
      <c r="CA208" s="433" t="e">
        <f>BV208*#REF!</f>
        <v>#REF!</v>
      </c>
      <c r="CB208" s="441" t="e">
        <f t="shared" si="1292"/>
        <v>#REF!</v>
      </c>
      <c r="CC208" s="137" t="e">
        <f>#REF!</f>
        <v>#REF!</v>
      </c>
      <c r="CD208" s="137" t="e">
        <f>#REF!</f>
        <v>#REF!</v>
      </c>
      <c r="CE208" s="204" t="e">
        <f t="shared" si="1293"/>
        <v>#REF!</v>
      </c>
      <c r="CF208" s="204" t="e">
        <f>CC208*#REF!</f>
        <v>#REF!</v>
      </c>
      <c r="CG208" s="205" t="e">
        <f>CE208*#REF!</f>
        <v>#REF!</v>
      </c>
      <c r="CH208" s="205" t="e">
        <f t="shared" si="1294"/>
        <v>#REF!</v>
      </c>
      <c r="CI208" s="137" t="e">
        <f>#REF!</f>
        <v>#REF!</v>
      </c>
      <c r="CJ208" s="137" t="e">
        <f>#REF!</f>
        <v>#REF!</v>
      </c>
      <c r="CK208" s="204" t="e">
        <f t="shared" si="1295"/>
        <v>#REF!</v>
      </c>
      <c r="CL208" s="204" t="e">
        <f>CI208*#REF!</f>
        <v>#REF!</v>
      </c>
      <c r="CM208" s="205" t="e">
        <f>CK208*#REF!</f>
        <v>#REF!</v>
      </c>
      <c r="CN208" s="205" t="e">
        <f t="shared" si="1296"/>
        <v>#REF!</v>
      </c>
      <c r="CO208" s="432" t="e">
        <f>CI208*#REF!</f>
        <v>#REF!</v>
      </c>
      <c r="CP208" s="433" t="e">
        <f>CK208*#REF!</f>
        <v>#REF!</v>
      </c>
      <c r="CQ208" s="433" t="e">
        <f t="shared" si="1297"/>
        <v>#REF!</v>
      </c>
      <c r="CR208" s="137" t="e">
        <f>#REF!</f>
        <v>#REF!</v>
      </c>
      <c r="CS208" s="137" t="e">
        <f>#REF!</f>
        <v>#REF!</v>
      </c>
      <c r="CT208" s="204" t="e">
        <f t="shared" si="1298"/>
        <v>#REF!</v>
      </c>
      <c r="CU208" s="204" t="e">
        <f>CR208*#REF!</f>
        <v>#REF!</v>
      </c>
      <c r="CV208" s="205" t="e">
        <f>CT208*#REF!</f>
        <v>#REF!</v>
      </c>
      <c r="CW208" s="205" t="e">
        <f t="shared" si="1299"/>
        <v>#REF!</v>
      </c>
      <c r="CX208" s="432" t="e">
        <f>CR208*#REF!</f>
        <v>#REF!</v>
      </c>
      <c r="CY208" s="433" t="e">
        <f>CT208*#REF!</f>
        <v>#REF!</v>
      </c>
      <c r="CZ208" s="441" t="e">
        <f t="shared" si="1300"/>
        <v>#REF!</v>
      </c>
      <c r="DA208" s="137" t="e">
        <f>#REF!</f>
        <v>#REF!</v>
      </c>
      <c r="DB208" s="137" t="e">
        <f>#REF!</f>
        <v>#REF!</v>
      </c>
      <c r="DC208" s="204" t="e">
        <f t="shared" si="1301"/>
        <v>#REF!</v>
      </c>
      <c r="DD208" s="204" t="e">
        <f>DA208*#REF!</f>
        <v>#REF!</v>
      </c>
      <c r="DE208" s="204" t="e">
        <f>DC208*#REF!</f>
        <v>#REF!</v>
      </c>
      <c r="DF208" s="205" t="e">
        <f t="shared" si="1302"/>
        <v>#REF!</v>
      </c>
      <c r="DG208" s="432" t="e">
        <f>DA208*#REF!</f>
        <v>#REF!</v>
      </c>
      <c r="DH208" s="433" t="e">
        <f>DC208*#REF!</f>
        <v>#REF!</v>
      </c>
      <c r="DI208" s="433" t="e">
        <f t="shared" si="1303"/>
        <v>#REF!</v>
      </c>
      <c r="DJ208" s="136" t="e">
        <f>#REF!</f>
        <v>#REF!</v>
      </c>
      <c r="DK208" s="137" t="e">
        <f>#REF!</f>
        <v>#REF!</v>
      </c>
      <c r="DL208" s="204" t="e">
        <f t="shared" si="1304"/>
        <v>#REF!</v>
      </c>
      <c r="DM208" s="204" t="e">
        <f>DJ208*#REF!</f>
        <v>#REF!</v>
      </c>
      <c r="DN208" s="205" t="e">
        <f>DL208*#REF!</f>
        <v>#REF!</v>
      </c>
      <c r="DO208" s="205" t="e">
        <f t="shared" si="1305"/>
        <v>#REF!</v>
      </c>
      <c r="DP208" s="137" t="e">
        <f>#REF!</f>
        <v>#REF!</v>
      </c>
      <c r="DQ208" s="137" t="e">
        <f>#REF!</f>
        <v>#REF!</v>
      </c>
      <c r="DR208" s="204" t="e">
        <f t="shared" si="1306"/>
        <v>#REF!</v>
      </c>
      <c r="DS208" s="204" t="e">
        <f>DP208*#REF!</f>
        <v>#REF!</v>
      </c>
      <c r="DT208" s="205" t="e">
        <f>DR208*#REF!</f>
        <v>#REF!</v>
      </c>
      <c r="DU208" s="205" t="e">
        <f t="shared" si="1307"/>
        <v>#REF!</v>
      </c>
      <c r="DV208" s="432" t="e">
        <f>DP208*#REF!</f>
        <v>#REF!</v>
      </c>
      <c r="DW208" s="433" t="e">
        <f>DR208*#REF!</f>
        <v>#REF!</v>
      </c>
      <c r="DX208" s="433" t="e">
        <f t="shared" si="1308"/>
        <v>#REF!</v>
      </c>
      <c r="DY208" s="137" t="e">
        <f>#REF!</f>
        <v>#REF!</v>
      </c>
      <c r="DZ208" s="137" t="e">
        <f>#REF!</f>
        <v>#REF!</v>
      </c>
      <c r="EA208" s="204" t="e">
        <f t="shared" si="1309"/>
        <v>#REF!</v>
      </c>
      <c r="EB208" s="204" t="e">
        <f>DY208*#REF!</f>
        <v>#REF!</v>
      </c>
      <c r="EC208" s="205" t="e">
        <f>EA208*#REF!</f>
        <v>#REF!</v>
      </c>
      <c r="ED208" s="205" t="e">
        <f t="shared" si="1310"/>
        <v>#REF!</v>
      </c>
      <c r="EE208" s="432" t="e">
        <f>DY208*#REF!</f>
        <v>#REF!</v>
      </c>
      <c r="EF208" s="433" t="e">
        <f>EA208*#REF!</f>
        <v>#REF!</v>
      </c>
      <c r="EG208" s="441" t="e">
        <f t="shared" si="1311"/>
        <v>#REF!</v>
      </c>
      <c r="EH208" s="137" t="e">
        <f>#REF!</f>
        <v>#REF!</v>
      </c>
      <c r="EI208" s="137" t="e">
        <f>#REF!</f>
        <v>#REF!</v>
      </c>
      <c r="EJ208" s="204" t="e">
        <f t="shared" si="1312"/>
        <v>#REF!</v>
      </c>
      <c r="EK208" s="204" t="e">
        <f>EH208*#REF!</f>
        <v>#REF!</v>
      </c>
      <c r="EL208" s="204" t="e">
        <f>EJ208*#REF!</f>
        <v>#REF!</v>
      </c>
      <c r="EM208" s="205" t="e">
        <f t="shared" si="1313"/>
        <v>#REF!</v>
      </c>
      <c r="EN208" s="432" t="e">
        <f>EH208*#REF!</f>
        <v>#REF!</v>
      </c>
      <c r="EO208" s="433" t="e">
        <f>EJ208*#REF!</f>
        <v>#REF!</v>
      </c>
      <c r="EP208" s="441" t="e">
        <f t="shared" si="1314"/>
        <v>#REF!</v>
      </c>
      <c r="EQ208" s="136" t="e">
        <f>#REF!</f>
        <v>#REF!</v>
      </c>
      <c r="ER208" s="137" t="e">
        <f>#REF!</f>
        <v>#REF!</v>
      </c>
      <c r="ES208" s="204" t="e">
        <f t="shared" si="1315"/>
        <v>#REF!</v>
      </c>
      <c r="ET208" s="204" t="e">
        <f>EQ208*#REF!</f>
        <v>#REF!</v>
      </c>
      <c r="EU208" s="205" t="e">
        <f>ES208*#REF!</f>
        <v>#REF!</v>
      </c>
      <c r="EV208" s="205" t="e">
        <f t="shared" si="1316"/>
        <v>#REF!</v>
      </c>
      <c r="EW208" s="137" t="e">
        <f>#REF!</f>
        <v>#REF!</v>
      </c>
      <c r="EX208" s="137" t="e">
        <f>#REF!</f>
        <v>#REF!</v>
      </c>
      <c r="EY208" s="204" t="e">
        <f t="shared" si="1317"/>
        <v>#REF!</v>
      </c>
      <c r="EZ208" s="204" t="e">
        <f>EW208*#REF!</f>
        <v>#REF!</v>
      </c>
      <c r="FA208" s="205" t="e">
        <f>EY208*#REF!</f>
        <v>#REF!</v>
      </c>
      <c r="FB208" s="205" t="e">
        <f t="shared" si="1318"/>
        <v>#REF!</v>
      </c>
      <c r="FC208" s="432" t="e">
        <f>EW208*#REF!</f>
        <v>#REF!</v>
      </c>
      <c r="FD208" s="433" t="e">
        <f>EY208*#REF!</f>
        <v>#REF!</v>
      </c>
      <c r="FE208" s="433" t="e">
        <f t="shared" si="1319"/>
        <v>#REF!</v>
      </c>
      <c r="FF208" s="137" t="e">
        <f>#REF!</f>
        <v>#REF!</v>
      </c>
      <c r="FG208" s="137" t="e">
        <f>#REF!</f>
        <v>#REF!</v>
      </c>
      <c r="FH208" s="204" t="e">
        <f t="shared" si="1320"/>
        <v>#REF!</v>
      </c>
      <c r="FI208" s="204" t="e">
        <f>FF208*#REF!</f>
        <v>#REF!</v>
      </c>
      <c r="FJ208" s="205" t="e">
        <f>FH208*#REF!</f>
        <v>#REF!</v>
      </c>
      <c r="FK208" s="205" t="e">
        <f t="shared" si="1321"/>
        <v>#REF!</v>
      </c>
      <c r="FL208" s="432" t="e">
        <f>FF208*#REF!</f>
        <v>#REF!</v>
      </c>
      <c r="FM208" s="433" t="e">
        <f>FH208*#REF!</f>
        <v>#REF!</v>
      </c>
      <c r="FN208" s="441" t="e">
        <f t="shared" si="1322"/>
        <v>#REF!</v>
      </c>
      <c r="FO208" s="137" t="e">
        <f>#REF!</f>
        <v>#REF!</v>
      </c>
      <c r="FP208" s="137" t="e">
        <f>#REF!</f>
        <v>#REF!</v>
      </c>
      <c r="FQ208" s="204" t="e">
        <f t="shared" si="1323"/>
        <v>#REF!</v>
      </c>
      <c r="FR208" s="204" t="e">
        <f>FO208*#REF!</f>
        <v>#REF!</v>
      </c>
      <c r="FS208" s="204" t="e">
        <f>FQ208*#REF!</f>
        <v>#REF!</v>
      </c>
      <c r="FT208" s="205" t="e">
        <f t="shared" si="1324"/>
        <v>#REF!</v>
      </c>
      <c r="FU208" s="432" t="e">
        <f>FO208*#REF!</f>
        <v>#REF!</v>
      </c>
      <c r="FV208" s="433" t="e">
        <f>FQ208*#REF!</f>
        <v>#REF!</v>
      </c>
      <c r="FW208" s="454" t="e">
        <f t="shared" si="1325"/>
        <v>#REF!</v>
      </c>
    </row>
    <row r="209" spans="1:179" s="12" customFormat="1">
      <c r="A209" s="874"/>
      <c r="B209" s="890"/>
      <c r="C209" s="337" t="s">
        <v>896</v>
      </c>
      <c r="D209" s="334" t="s">
        <v>146</v>
      </c>
      <c r="E209" s="262" t="e">
        <f t="shared" si="1148"/>
        <v>#REF!</v>
      </c>
      <c r="F209" s="263" t="e">
        <f t="shared" si="1149"/>
        <v>#REF!</v>
      </c>
      <c r="G209" s="263" t="e">
        <f t="shared" si="1150"/>
        <v>#REF!</v>
      </c>
      <c r="H209" s="263" t="e">
        <f t="shared" si="1151"/>
        <v>#REF!</v>
      </c>
      <c r="I209" s="263" t="e">
        <f t="shared" si="1152"/>
        <v>#REF!</v>
      </c>
      <c r="J209" s="263" t="e">
        <f t="shared" si="1153"/>
        <v>#REF!</v>
      </c>
      <c r="K209" s="473" t="e">
        <f t="shared" si="1154"/>
        <v>#REF!</v>
      </c>
      <c r="L209" s="474" t="e">
        <f t="shared" si="1155"/>
        <v>#REF!</v>
      </c>
      <c r="M209" s="739" t="e">
        <f t="shared" si="1156"/>
        <v>#REF!</v>
      </c>
      <c r="N209" s="148"/>
      <c r="O209" s="136" t="e">
        <f>#REF!</f>
        <v>#REF!</v>
      </c>
      <c r="P209" s="137" t="e">
        <f>#REF!</f>
        <v>#REF!</v>
      </c>
      <c r="Q209" s="204" t="e">
        <f t="shared" si="1271"/>
        <v>#REF!</v>
      </c>
      <c r="R209" s="204" t="e">
        <f>O209*#REF!</f>
        <v>#REF!</v>
      </c>
      <c r="S209" s="205" t="e">
        <f>Q209*#REF!</f>
        <v>#REF!</v>
      </c>
      <c r="T209" s="205" t="e">
        <f t="shared" si="1272"/>
        <v>#REF!</v>
      </c>
      <c r="U209" s="137" t="e">
        <f>#REF!</f>
        <v>#REF!</v>
      </c>
      <c r="V209" s="137" t="e">
        <f>#REF!</f>
        <v>#REF!</v>
      </c>
      <c r="W209" s="204" t="e">
        <f t="shared" si="1273"/>
        <v>#REF!</v>
      </c>
      <c r="X209" s="204" t="e">
        <f>U209*#REF!</f>
        <v>#REF!</v>
      </c>
      <c r="Y209" s="205" t="e">
        <f>W209*#REF!</f>
        <v>#REF!</v>
      </c>
      <c r="Z209" s="205" t="e">
        <f t="shared" si="1274"/>
        <v>#REF!</v>
      </c>
      <c r="AA209" s="432" t="e">
        <f>U209*#REF!</f>
        <v>#REF!</v>
      </c>
      <c r="AB209" s="433" t="e">
        <f>W209*#REF!</f>
        <v>#REF!</v>
      </c>
      <c r="AC209" s="433" t="e">
        <f t="shared" si="1275"/>
        <v>#REF!</v>
      </c>
      <c r="AD209" s="137" t="e">
        <f>#REF!</f>
        <v>#REF!</v>
      </c>
      <c r="AE209" s="137" t="e">
        <f>#REF!</f>
        <v>#REF!</v>
      </c>
      <c r="AF209" s="204" t="e">
        <f t="shared" si="1276"/>
        <v>#REF!</v>
      </c>
      <c r="AG209" s="204" t="e">
        <f>AD209*#REF!</f>
        <v>#REF!</v>
      </c>
      <c r="AH209" s="205" t="e">
        <f>AF209*#REF!</f>
        <v>#REF!</v>
      </c>
      <c r="AI209" s="205" t="e">
        <f t="shared" si="1277"/>
        <v>#REF!</v>
      </c>
      <c r="AJ209" s="432" t="e">
        <f>AD209*#REF!</f>
        <v>#REF!</v>
      </c>
      <c r="AK209" s="433" t="e">
        <f>AF209*#REF!</f>
        <v>#REF!</v>
      </c>
      <c r="AL209" s="433" t="e">
        <f t="shared" si="1278"/>
        <v>#REF!</v>
      </c>
      <c r="AM209" s="137" t="e">
        <f>#REF!</f>
        <v>#REF!</v>
      </c>
      <c r="AN209" s="137" t="e">
        <f>#REF!</f>
        <v>#REF!</v>
      </c>
      <c r="AO209" s="204" t="e">
        <f t="shared" si="1279"/>
        <v>#REF!</v>
      </c>
      <c r="AP209" s="204" t="e">
        <f>AM209*#REF!</f>
        <v>#REF!</v>
      </c>
      <c r="AQ209" s="204" t="e">
        <f>AO209*#REF!</f>
        <v>#REF!</v>
      </c>
      <c r="AR209" s="205" t="e">
        <f t="shared" si="1280"/>
        <v>#REF!</v>
      </c>
      <c r="AS209" s="432" t="e">
        <f>AM209*#REF!</f>
        <v>#REF!</v>
      </c>
      <c r="AT209" s="433" t="e">
        <f>AO209*#REF!</f>
        <v>#REF!</v>
      </c>
      <c r="AU209" s="433" t="e">
        <f t="shared" si="1281"/>
        <v>#REF!</v>
      </c>
      <c r="AV209" s="136" t="e">
        <f>#REF!</f>
        <v>#REF!</v>
      </c>
      <c r="AW209" s="137" t="e">
        <f>#REF!</f>
        <v>#REF!</v>
      </c>
      <c r="AX209" s="204" t="e">
        <f t="shared" si="1282"/>
        <v>#REF!</v>
      </c>
      <c r="AY209" s="204" t="e">
        <f>AV209*#REF!</f>
        <v>#REF!</v>
      </c>
      <c r="AZ209" s="205" t="e">
        <f>AX209*#REF!</f>
        <v>#REF!</v>
      </c>
      <c r="BA209" s="205" t="e">
        <f t="shared" si="1283"/>
        <v>#REF!</v>
      </c>
      <c r="BB209" s="137" t="e">
        <f>#REF!</f>
        <v>#REF!</v>
      </c>
      <c r="BC209" s="137" t="e">
        <f>#REF!</f>
        <v>#REF!</v>
      </c>
      <c r="BD209" s="204" t="e">
        <f t="shared" si="1284"/>
        <v>#REF!</v>
      </c>
      <c r="BE209" s="204" t="e">
        <f>BB209*#REF!</f>
        <v>#REF!</v>
      </c>
      <c r="BF209" s="205" t="e">
        <f>BD209*#REF!</f>
        <v>#REF!</v>
      </c>
      <c r="BG209" s="205" t="e">
        <f t="shared" si="1285"/>
        <v>#REF!</v>
      </c>
      <c r="BH209" s="432" t="e">
        <f>BB209*#REF!</f>
        <v>#REF!</v>
      </c>
      <c r="BI209" s="433" t="e">
        <f>BD209*#REF!</f>
        <v>#REF!</v>
      </c>
      <c r="BJ209" s="433" t="e">
        <f t="shared" si="1286"/>
        <v>#REF!</v>
      </c>
      <c r="BK209" s="137" t="e">
        <f>#REF!</f>
        <v>#REF!</v>
      </c>
      <c r="BL209" s="137" t="e">
        <f>#REF!</f>
        <v>#REF!</v>
      </c>
      <c r="BM209" s="204" t="e">
        <f t="shared" si="1287"/>
        <v>#REF!</v>
      </c>
      <c r="BN209" s="204" t="e">
        <f>BK209*#REF!</f>
        <v>#REF!</v>
      </c>
      <c r="BO209" s="205" t="e">
        <f>BM209*#REF!</f>
        <v>#REF!</v>
      </c>
      <c r="BP209" s="205" t="e">
        <f t="shared" si="1288"/>
        <v>#REF!</v>
      </c>
      <c r="BQ209" s="432" t="e">
        <f>BK209*#REF!</f>
        <v>#REF!</v>
      </c>
      <c r="BR209" s="433" t="e">
        <f>BM209*#REF!</f>
        <v>#REF!</v>
      </c>
      <c r="BS209" s="433" t="e">
        <f t="shared" si="1289"/>
        <v>#REF!</v>
      </c>
      <c r="BT209" s="137" t="e">
        <f>#REF!</f>
        <v>#REF!</v>
      </c>
      <c r="BU209" s="137" t="e">
        <f>#REF!</f>
        <v>#REF!</v>
      </c>
      <c r="BV209" s="204" t="e">
        <f t="shared" si="1290"/>
        <v>#REF!</v>
      </c>
      <c r="BW209" s="204" t="e">
        <f>BT209*#REF!</f>
        <v>#REF!</v>
      </c>
      <c r="BX209" s="204" t="e">
        <f>BV209*#REF!</f>
        <v>#REF!</v>
      </c>
      <c r="BY209" s="205" t="e">
        <f t="shared" si="1291"/>
        <v>#REF!</v>
      </c>
      <c r="BZ209" s="432" t="e">
        <f>BT209*#REF!</f>
        <v>#REF!</v>
      </c>
      <c r="CA209" s="433" t="e">
        <f>BV209*#REF!</f>
        <v>#REF!</v>
      </c>
      <c r="CB209" s="441" t="e">
        <f t="shared" si="1292"/>
        <v>#REF!</v>
      </c>
      <c r="CC209" s="137" t="e">
        <f>#REF!</f>
        <v>#REF!</v>
      </c>
      <c r="CD209" s="137" t="e">
        <f>#REF!</f>
        <v>#REF!</v>
      </c>
      <c r="CE209" s="204" t="e">
        <f t="shared" si="1293"/>
        <v>#REF!</v>
      </c>
      <c r="CF209" s="204" t="e">
        <f>CC209*#REF!</f>
        <v>#REF!</v>
      </c>
      <c r="CG209" s="205" t="e">
        <f>CE209*#REF!</f>
        <v>#REF!</v>
      </c>
      <c r="CH209" s="205" t="e">
        <f t="shared" si="1294"/>
        <v>#REF!</v>
      </c>
      <c r="CI209" s="137" t="e">
        <f>#REF!</f>
        <v>#REF!</v>
      </c>
      <c r="CJ209" s="137" t="e">
        <f>#REF!</f>
        <v>#REF!</v>
      </c>
      <c r="CK209" s="204" t="e">
        <f t="shared" si="1295"/>
        <v>#REF!</v>
      </c>
      <c r="CL209" s="204" t="e">
        <f>CI209*#REF!</f>
        <v>#REF!</v>
      </c>
      <c r="CM209" s="205" t="e">
        <f>CK209*#REF!</f>
        <v>#REF!</v>
      </c>
      <c r="CN209" s="205" t="e">
        <f t="shared" si="1296"/>
        <v>#REF!</v>
      </c>
      <c r="CO209" s="432" t="e">
        <f>CI209*#REF!</f>
        <v>#REF!</v>
      </c>
      <c r="CP209" s="433" t="e">
        <f>CK209*#REF!</f>
        <v>#REF!</v>
      </c>
      <c r="CQ209" s="433" t="e">
        <f t="shared" si="1297"/>
        <v>#REF!</v>
      </c>
      <c r="CR209" s="137" t="e">
        <f>#REF!</f>
        <v>#REF!</v>
      </c>
      <c r="CS209" s="137" t="e">
        <f>#REF!</f>
        <v>#REF!</v>
      </c>
      <c r="CT209" s="204" t="e">
        <f t="shared" si="1298"/>
        <v>#REF!</v>
      </c>
      <c r="CU209" s="204" t="e">
        <f>CR209*#REF!</f>
        <v>#REF!</v>
      </c>
      <c r="CV209" s="205" t="e">
        <f>CT209*#REF!</f>
        <v>#REF!</v>
      </c>
      <c r="CW209" s="205" t="e">
        <f t="shared" si="1299"/>
        <v>#REF!</v>
      </c>
      <c r="CX209" s="432" t="e">
        <f>CR209*#REF!</f>
        <v>#REF!</v>
      </c>
      <c r="CY209" s="433" t="e">
        <f>CT209*#REF!</f>
        <v>#REF!</v>
      </c>
      <c r="CZ209" s="441" t="e">
        <f t="shared" si="1300"/>
        <v>#REF!</v>
      </c>
      <c r="DA209" s="137" t="e">
        <f>#REF!</f>
        <v>#REF!</v>
      </c>
      <c r="DB209" s="137" t="e">
        <f>#REF!</f>
        <v>#REF!</v>
      </c>
      <c r="DC209" s="204" t="e">
        <f t="shared" si="1301"/>
        <v>#REF!</v>
      </c>
      <c r="DD209" s="204" t="e">
        <f>DA209*#REF!</f>
        <v>#REF!</v>
      </c>
      <c r="DE209" s="204" t="e">
        <f>DC209*#REF!</f>
        <v>#REF!</v>
      </c>
      <c r="DF209" s="205" t="e">
        <f t="shared" si="1302"/>
        <v>#REF!</v>
      </c>
      <c r="DG209" s="432" t="e">
        <f>DA209*#REF!</f>
        <v>#REF!</v>
      </c>
      <c r="DH209" s="433" t="e">
        <f>DC209*#REF!</f>
        <v>#REF!</v>
      </c>
      <c r="DI209" s="433" t="e">
        <f t="shared" si="1303"/>
        <v>#REF!</v>
      </c>
      <c r="DJ209" s="136" t="e">
        <f>#REF!</f>
        <v>#REF!</v>
      </c>
      <c r="DK209" s="137" t="e">
        <f>#REF!</f>
        <v>#REF!</v>
      </c>
      <c r="DL209" s="204" t="e">
        <f t="shared" si="1304"/>
        <v>#REF!</v>
      </c>
      <c r="DM209" s="204" t="e">
        <f>DJ209*#REF!</f>
        <v>#REF!</v>
      </c>
      <c r="DN209" s="205" t="e">
        <f>DL209*#REF!</f>
        <v>#REF!</v>
      </c>
      <c r="DO209" s="205" t="e">
        <f t="shared" si="1305"/>
        <v>#REF!</v>
      </c>
      <c r="DP209" s="137" t="e">
        <f>#REF!</f>
        <v>#REF!</v>
      </c>
      <c r="DQ209" s="137" t="e">
        <f>#REF!</f>
        <v>#REF!</v>
      </c>
      <c r="DR209" s="204" t="e">
        <f t="shared" si="1306"/>
        <v>#REF!</v>
      </c>
      <c r="DS209" s="204" t="e">
        <f>DP209*#REF!</f>
        <v>#REF!</v>
      </c>
      <c r="DT209" s="205" t="e">
        <f>DR209*#REF!</f>
        <v>#REF!</v>
      </c>
      <c r="DU209" s="205" t="e">
        <f t="shared" si="1307"/>
        <v>#REF!</v>
      </c>
      <c r="DV209" s="432" t="e">
        <f>DP209*#REF!</f>
        <v>#REF!</v>
      </c>
      <c r="DW209" s="433" t="e">
        <f>DR209*#REF!</f>
        <v>#REF!</v>
      </c>
      <c r="DX209" s="433" t="e">
        <f t="shared" si="1308"/>
        <v>#REF!</v>
      </c>
      <c r="DY209" s="137" t="e">
        <f>#REF!</f>
        <v>#REF!</v>
      </c>
      <c r="DZ209" s="137" t="e">
        <f>#REF!</f>
        <v>#REF!</v>
      </c>
      <c r="EA209" s="204" t="e">
        <f t="shared" si="1309"/>
        <v>#REF!</v>
      </c>
      <c r="EB209" s="204" t="e">
        <f>DY209*#REF!</f>
        <v>#REF!</v>
      </c>
      <c r="EC209" s="205" t="e">
        <f>EA209*#REF!</f>
        <v>#REF!</v>
      </c>
      <c r="ED209" s="205" t="e">
        <f t="shared" si="1310"/>
        <v>#REF!</v>
      </c>
      <c r="EE209" s="432" t="e">
        <f>DY209*#REF!</f>
        <v>#REF!</v>
      </c>
      <c r="EF209" s="433" t="e">
        <f>EA209*#REF!</f>
        <v>#REF!</v>
      </c>
      <c r="EG209" s="441" t="e">
        <f t="shared" si="1311"/>
        <v>#REF!</v>
      </c>
      <c r="EH209" s="137" t="e">
        <f>#REF!</f>
        <v>#REF!</v>
      </c>
      <c r="EI209" s="137" t="e">
        <f>#REF!</f>
        <v>#REF!</v>
      </c>
      <c r="EJ209" s="204" t="e">
        <f t="shared" si="1312"/>
        <v>#REF!</v>
      </c>
      <c r="EK209" s="204" t="e">
        <f>EH209*#REF!</f>
        <v>#REF!</v>
      </c>
      <c r="EL209" s="204" t="e">
        <f>EJ209*#REF!</f>
        <v>#REF!</v>
      </c>
      <c r="EM209" s="205" t="e">
        <f t="shared" si="1313"/>
        <v>#REF!</v>
      </c>
      <c r="EN209" s="432" t="e">
        <f>EH209*#REF!</f>
        <v>#REF!</v>
      </c>
      <c r="EO209" s="433" t="e">
        <f>EJ209*#REF!</f>
        <v>#REF!</v>
      </c>
      <c r="EP209" s="441" t="e">
        <f t="shared" si="1314"/>
        <v>#REF!</v>
      </c>
      <c r="EQ209" s="136" t="e">
        <f>#REF!</f>
        <v>#REF!</v>
      </c>
      <c r="ER209" s="137" t="e">
        <f>#REF!</f>
        <v>#REF!</v>
      </c>
      <c r="ES209" s="204" t="e">
        <f t="shared" si="1315"/>
        <v>#REF!</v>
      </c>
      <c r="ET209" s="204" t="e">
        <f>EQ209*#REF!</f>
        <v>#REF!</v>
      </c>
      <c r="EU209" s="205" t="e">
        <f>ES209*#REF!</f>
        <v>#REF!</v>
      </c>
      <c r="EV209" s="205" t="e">
        <f t="shared" si="1316"/>
        <v>#REF!</v>
      </c>
      <c r="EW209" s="137" t="e">
        <f>#REF!</f>
        <v>#REF!</v>
      </c>
      <c r="EX209" s="137" t="e">
        <f>#REF!</f>
        <v>#REF!</v>
      </c>
      <c r="EY209" s="204" t="e">
        <f t="shared" si="1317"/>
        <v>#REF!</v>
      </c>
      <c r="EZ209" s="204" t="e">
        <f>EW209*#REF!</f>
        <v>#REF!</v>
      </c>
      <c r="FA209" s="205" t="e">
        <f>EY209*#REF!</f>
        <v>#REF!</v>
      </c>
      <c r="FB209" s="205" t="e">
        <f t="shared" si="1318"/>
        <v>#REF!</v>
      </c>
      <c r="FC209" s="432" t="e">
        <f>EW209*#REF!</f>
        <v>#REF!</v>
      </c>
      <c r="FD209" s="433" t="e">
        <f>EY209*#REF!</f>
        <v>#REF!</v>
      </c>
      <c r="FE209" s="433" t="e">
        <f t="shared" si="1319"/>
        <v>#REF!</v>
      </c>
      <c r="FF209" s="137" t="e">
        <f>#REF!</f>
        <v>#REF!</v>
      </c>
      <c r="FG209" s="137" t="e">
        <f>#REF!</f>
        <v>#REF!</v>
      </c>
      <c r="FH209" s="204" t="e">
        <f t="shared" si="1320"/>
        <v>#REF!</v>
      </c>
      <c r="FI209" s="204" t="e">
        <f>FF209*#REF!</f>
        <v>#REF!</v>
      </c>
      <c r="FJ209" s="205" t="e">
        <f>FH209*#REF!</f>
        <v>#REF!</v>
      </c>
      <c r="FK209" s="205" t="e">
        <f t="shared" si="1321"/>
        <v>#REF!</v>
      </c>
      <c r="FL209" s="432" t="e">
        <f>FF209*#REF!</f>
        <v>#REF!</v>
      </c>
      <c r="FM209" s="433" t="e">
        <f>FH209*#REF!</f>
        <v>#REF!</v>
      </c>
      <c r="FN209" s="441" t="e">
        <f t="shared" si="1322"/>
        <v>#REF!</v>
      </c>
      <c r="FO209" s="137" t="e">
        <f>#REF!</f>
        <v>#REF!</v>
      </c>
      <c r="FP209" s="137" t="e">
        <f>#REF!</f>
        <v>#REF!</v>
      </c>
      <c r="FQ209" s="204" t="e">
        <f t="shared" si="1323"/>
        <v>#REF!</v>
      </c>
      <c r="FR209" s="204" t="e">
        <f>FO209*#REF!</f>
        <v>#REF!</v>
      </c>
      <c r="FS209" s="204" t="e">
        <f>FQ209*#REF!</f>
        <v>#REF!</v>
      </c>
      <c r="FT209" s="205" t="e">
        <f t="shared" si="1324"/>
        <v>#REF!</v>
      </c>
      <c r="FU209" s="432" t="e">
        <f>FO209*#REF!</f>
        <v>#REF!</v>
      </c>
      <c r="FV209" s="433" t="e">
        <f>FQ209*#REF!</f>
        <v>#REF!</v>
      </c>
      <c r="FW209" s="454" t="e">
        <f t="shared" si="1325"/>
        <v>#REF!</v>
      </c>
    </row>
    <row r="210" spans="1:179" s="12" customFormat="1">
      <c r="A210" s="874"/>
      <c r="B210" s="891"/>
      <c r="C210" s="337" t="s">
        <v>897</v>
      </c>
      <c r="D210" s="334" t="s">
        <v>146</v>
      </c>
      <c r="E210" s="262" t="e">
        <f t="shared" si="1148"/>
        <v>#REF!</v>
      </c>
      <c r="F210" s="263" t="e">
        <f t="shared" si="1149"/>
        <v>#REF!</v>
      </c>
      <c r="G210" s="263" t="e">
        <f t="shared" si="1150"/>
        <v>#REF!</v>
      </c>
      <c r="H210" s="263" t="e">
        <f t="shared" si="1151"/>
        <v>#REF!</v>
      </c>
      <c r="I210" s="263" t="e">
        <f t="shared" si="1152"/>
        <v>#REF!</v>
      </c>
      <c r="J210" s="263" t="e">
        <f t="shared" si="1153"/>
        <v>#REF!</v>
      </c>
      <c r="K210" s="473" t="e">
        <f t="shared" si="1154"/>
        <v>#REF!</v>
      </c>
      <c r="L210" s="474" t="e">
        <f t="shared" si="1155"/>
        <v>#REF!</v>
      </c>
      <c r="M210" s="739" t="e">
        <f t="shared" si="1156"/>
        <v>#REF!</v>
      </c>
      <c r="N210" s="148"/>
      <c r="O210" s="136" t="e">
        <f>#REF!</f>
        <v>#REF!</v>
      </c>
      <c r="P210" s="137" t="e">
        <f>#REF!</f>
        <v>#REF!</v>
      </c>
      <c r="Q210" s="204" t="e">
        <f t="shared" si="1271"/>
        <v>#REF!</v>
      </c>
      <c r="R210" s="204" t="e">
        <f>O210*#REF!</f>
        <v>#REF!</v>
      </c>
      <c r="S210" s="205" t="e">
        <f>Q210*#REF!</f>
        <v>#REF!</v>
      </c>
      <c r="T210" s="205" t="e">
        <f t="shared" si="1272"/>
        <v>#REF!</v>
      </c>
      <c r="U210" s="137" t="e">
        <f>#REF!</f>
        <v>#REF!</v>
      </c>
      <c r="V210" s="137" t="e">
        <f>#REF!</f>
        <v>#REF!</v>
      </c>
      <c r="W210" s="204" t="e">
        <f t="shared" si="1273"/>
        <v>#REF!</v>
      </c>
      <c r="X210" s="204" t="e">
        <f>U210*#REF!</f>
        <v>#REF!</v>
      </c>
      <c r="Y210" s="205" t="e">
        <f>W210*#REF!</f>
        <v>#REF!</v>
      </c>
      <c r="Z210" s="205" t="e">
        <f t="shared" si="1274"/>
        <v>#REF!</v>
      </c>
      <c r="AA210" s="432" t="e">
        <f>U210*#REF!</f>
        <v>#REF!</v>
      </c>
      <c r="AB210" s="433" t="e">
        <f>W210*#REF!</f>
        <v>#REF!</v>
      </c>
      <c r="AC210" s="433" t="e">
        <f t="shared" si="1275"/>
        <v>#REF!</v>
      </c>
      <c r="AD210" s="137" t="e">
        <f>#REF!</f>
        <v>#REF!</v>
      </c>
      <c r="AE210" s="137" t="e">
        <f>#REF!</f>
        <v>#REF!</v>
      </c>
      <c r="AF210" s="204" t="e">
        <f t="shared" si="1276"/>
        <v>#REF!</v>
      </c>
      <c r="AG210" s="204" t="e">
        <f>AD210*#REF!</f>
        <v>#REF!</v>
      </c>
      <c r="AH210" s="205" t="e">
        <f>AF210*#REF!</f>
        <v>#REF!</v>
      </c>
      <c r="AI210" s="205" t="e">
        <f t="shared" si="1277"/>
        <v>#REF!</v>
      </c>
      <c r="AJ210" s="432" t="e">
        <f>AD210*#REF!</f>
        <v>#REF!</v>
      </c>
      <c r="AK210" s="433" t="e">
        <f>AF210*#REF!</f>
        <v>#REF!</v>
      </c>
      <c r="AL210" s="433" t="e">
        <f t="shared" si="1278"/>
        <v>#REF!</v>
      </c>
      <c r="AM210" s="137" t="e">
        <f>#REF!</f>
        <v>#REF!</v>
      </c>
      <c r="AN210" s="137" t="e">
        <f>#REF!</f>
        <v>#REF!</v>
      </c>
      <c r="AO210" s="204" t="e">
        <f t="shared" si="1279"/>
        <v>#REF!</v>
      </c>
      <c r="AP210" s="204" t="e">
        <f>AM210*#REF!</f>
        <v>#REF!</v>
      </c>
      <c r="AQ210" s="204" t="e">
        <f>AO210*#REF!</f>
        <v>#REF!</v>
      </c>
      <c r="AR210" s="205" t="e">
        <f t="shared" si="1280"/>
        <v>#REF!</v>
      </c>
      <c r="AS210" s="432" t="e">
        <f>AM210*#REF!</f>
        <v>#REF!</v>
      </c>
      <c r="AT210" s="433" t="e">
        <f>AO210*#REF!</f>
        <v>#REF!</v>
      </c>
      <c r="AU210" s="433" t="e">
        <f t="shared" si="1281"/>
        <v>#REF!</v>
      </c>
      <c r="AV210" s="136" t="e">
        <f>#REF!</f>
        <v>#REF!</v>
      </c>
      <c r="AW210" s="137" t="e">
        <f>#REF!</f>
        <v>#REF!</v>
      </c>
      <c r="AX210" s="204" t="e">
        <f t="shared" si="1282"/>
        <v>#REF!</v>
      </c>
      <c r="AY210" s="204" t="e">
        <f>AV210*#REF!</f>
        <v>#REF!</v>
      </c>
      <c r="AZ210" s="205" t="e">
        <f>AX210*#REF!</f>
        <v>#REF!</v>
      </c>
      <c r="BA210" s="205" t="e">
        <f t="shared" si="1283"/>
        <v>#REF!</v>
      </c>
      <c r="BB210" s="137" t="e">
        <f>#REF!</f>
        <v>#REF!</v>
      </c>
      <c r="BC210" s="137" t="e">
        <f>#REF!</f>
        <v>#REF!</v>
      </c>
      <c r="BD210" s="204" t="e">
        <f t="shared" si="1284"/>
        <v>#REF!</v>
      </c>
      <c r="BE210" s="204" t="e">
        <f>BB210*#REF!</f>
        <v>#REF!</v>
      </c>
      <c r="BF210" s="205" t="e">
        <f>BD210*#REF!</f>
        <v>#REF!</v>
      </c>
      <c r="BG210" s="205" t="e">
        <f t="shared" si="1285"/>
        <v>#REF!</v>
      </c>
      <c r="BH210" s="432" t="e">
        <f>BB210*#REF!</f>
        <v>#REF!</v>
      </c>
      <c r="BI210" s="433" t="e">
        <f>BD210*#REF!</f>
        <v>#REF!</v>
      </c>
      <c r="BJ210" s="433" t="e">
        <f t="shared" si="1286"/>
        <v>#REF!</v>
      </c>
      <c r="BK210" s="137" t="e">
        <f>#REF!</f>
        <v>#REF!</v>
      </c>
      <c r="BL210" s="137" t="e">
        <f>#REF!</f>
        <v>#REF!</v>
      </c>
      <c r="BM210" s="204" t="e">
        <f t="shared" si="1287"/>
        <v>#REF!</v>
      </c>
      <c r="BN210" s="204" t="e">
        <f>BK210*#REF!</f>
        <v>#REF!</v>
      </c>
      <c r="BO210" s="205" t="e">
        <f>BM210*#REF!</f>
        <v>#REF!</v>
      </c>
      <c r="BP210" s="205" t="e">
        <f t="shared" si="1288"/>
        <v>#REF!</v>
      </c>
      <c r="BQ210" s="432" t="e">
        <f>BK210*#REF!</f>
        <v>#REF!</v>
      </c>
      <c r="BR210" s="433" t="e">
        <f>BM210*#REF!</f>
        <v>#REF!</v>
      </c>
      <c r="BS210" s="433" t="e">
        <f t="shared" si="1289"/>
        <v>#REF!</v>
      </c>
      <c r="BT210" s="137" t="e">
        <f>#REF!</f>
        <v>#REF!</v>
      </c>
      <c r="BU210" s="137" t="e">
        <f>#REF!</f>
        <v>#REF!</v>
      </c>
      <c r="BV210" s="204" t="e">
        <f t="shared" si="1290"/>
        <v>#REF!</v>
      </c>
      <c r="BW210" s="204" t="e">
        <f>BT210*#REF!</f>
        <v>#REF!</v>
      </c>
      <c r="BX210" s="204" t="e">
        <f>BV210*#REF!</f>
        <v>#REF!</v>
      </c>
      <c r="BY210" s="205" t="e">
        <f t="shared" si="1291"/>
        <v>#REF!</v>
      </c>
      <c r="BZ210" s="432" t="e">
        <f>BT210*#REF!</f>
        <v>#REF!</v>
      </c>
      <c r="CA210" s="433" t="e">
        <f>BV210*#REF!</f>
        <v>#REF!</v>
      </c>
      <c r="CB210" s="441" t="e">
        <f t="shared" si="1292"/>
        <v>#REF!</v>
      </c>
      <c r="CC210" s="137" t="e">
        <f>#REF!</f>
        <v>#REF!</v>
      </c>
      <c r="CD210" s="137" t="e">
        <f>#REF!</f>
        <v>#REF!</v>
      </c>
      <c r="CE210" s="204" t="e">
        <f t="shared" si="1293"/>
        <v>#REF!</v>
      </c>
      <c r="CF210" s="204" t="e">
        <f>CC210*#REF!</f>
        <v>#REF!</v>
      </c>
      <c r="CG210" s="205" t="e">
        <f>CE210*#REF!</f>
        <v>#REF!</v>
      </c>
      <c r="CH210" s="205" t="e">
        <f t="shared" si="1294"/>
        <v>#REF!</v>
      </c>
      <c r="CI210" s="137" t="e">
        <f>#REF!</f>
        <v>#REF!</v>
      </c>
      <c r="CJ210" s="137" t="e">
        <f>#REF!</f>
        <v>#REF!</v>
      </c>
      <c r="CK210" s="204" t="e">
        <f t="shared" si="1295"/>
        <v>#REF!</v>
      </c>
      <c r="CL210" s="204" t="e">
        <f>CI210*#REF!</f>
        <v>#REF!</v>
      </c>
      <c r="CM210" s="205" t="e">
        <f>CK210*#REF!</f>
        <v>#REF!</v>
      </c>
      <c r="CN210" s="205" t="e">
        <f t="shared" si="1296"/>
        <v>#REF!</v>
      </c>
      <c r="CO210" s="432" t="e">
        <f>CI210*#REF!</f>
        <v>#REF!</v>
      </c>
      <c r="CP210" s="433" t="e">
        <f>CK210*#REF!</f>
        <v>#REF!</v>
      </c>
      <c r="CQ210" s="433" t="e">
        <f t="shared" si="1297"/>
        <v>#REF!</v>
      </c>
      <c r="CR210" s="137" t="e">
        <f>#REF!</f>
        <v>#REF!</v>
      </c>
      <c r="CS210" s="137" t="e">
        <f>#REF!</f>
        <v>#REF!</v>
      </c>
      <c r="CT210" s="204" t="e">
        <f t="shared" si="1298"/>
        <v>#REF!</v>
      </c>
      <c r="CU210" s="204" t="e">
        <f>CR210*#REF!</f>
        <v>#REF!</v>
      </c>
      <c r="CV210" s="205" t="e">
        <f>CT210*#REF!</f>
        <v>#REF!</v>
      </c>
      <c r="CW210" s="205" t="e">
        <f t="shared" si="1299"/>
        <v>#REF!</v>
      </c>
      <c r="CX210" s="432" t="e">
        <f>CR210*#REF!</f>
        <v>#REF!</v>
      </c>
      <c r="CY210" s="433" t="e">
        <f>CT210*#REF!</f>
        <v>#REF!</v>
      </c>
      <c r="CZ210" s="441" t="e">
        <f t="shared" si="1300"/>
        <v>#REF!</v>
      </c>
      <c r="DA210" s="137" t="e">
        <f>#REF!</f>
        <v>#REF!</v>
      </c>
      <c r="DB210" s="137" t="e">
        <f>#REF!</f>
        <v>#REF!</v>
      </c>
      <c r="DC210" s="204" t="e">
        <f t="shared" si="1301"/>
        <v>#REF!</v>
      </c>
      <c r="DD210" s="204" t="e">
        <f>DA210*#REF!</f>
        <v>#REF!</v>
      </c>
      <c r="DE210" s="204" t="e">
        <f>DC210*#REF!</f>
        <v>#REF!</v>
      </c>
      <c r="DF210" s="205" t="e">
        <f t="shared" si="1302"/>
        <v>#REF!</v>
      </c>
      <c r="DG210" s="432" t="e">
        <f>DA210*#REF!</f>
        <v>#REF!</v>
      </c>
      <c r="DH210" s="433" t="e">
        <f>DC210*#REF!</f>
        <v>#REF!</v>
      </c>
      <c r="DI210" s="433" t="e">
        <f t="shared" si="1303"/>
        <v>#REF!</v>
      </c>
      <c r="DJ210" s="136" t="e">
        <f>#REF!</f>
        <v>#REF!</v>
      </c>
      <c r="DK210" s="137" t="e">
        <f>#REF!</f>
        <v>#REF!</v>
      </c>
      <c r="DL210" s="204" t="e">
        <f t="shared" si="1304"/>
        <v>#REF!</v>
      </c>
      <c r="DM210" s="204" t="e">
        <f>DJ210*#REF!</f>
        <v>#REF!</v>
      </c>
      <c r="DN210" s="205" t="e">
        <f>DL210*#REF!</f>
        <v>#REF!</v>
      </c>
      <c r="DO210" s="205" t="e">
        <f t="shared" si="1305"/>
        <v>#REF!</v>
      </c>
      <c r="DP210" s="137" t="e">
        <f>#REF!</f>
        <v>#REF!</v>
      </c>
      <c r="DQ210" s="137" t="e">
        <f>#REF!</f>
        <v>#REF!</v>
      </c>
      <c r="DR210" s="204" t="e">
        <f t="shared" si="1306"/>
        <v>#REF!</v>
      </c>
      <c r="DS210" s="204" t="e">
        <f>DP210*#REF!</f>
        <v>#REF!</v>
      </c>
      <c r="DT210" s="205" t="e">
        <f>DR210*#REF!</f>
        <v>#REF!</v>
      </c>
      <c r="DU210" s="205" t="e">
        <f t="shared" si="1307"/>
        <v>#REF!</v>
      </c>
      <c r="DV210" s="432" t="e">
        <f>DP210*#REF!</f>
        <v>#REF!</v>
      </c>
      <c r="DW210" s="433" t="e">
        <f>DR210*#REF!</f>
        <v>#REF!</v>
      </c>
      <c r="DX210" s="433" t="e">
        <f t="shared" si="1308"/>
        <v>#REF!</v>
      </c>
      <c r="DY210" s="137" t="e">
        <f>#REF!</f>
        <v>#REF!</v>
      </c>
      <c r="DZ210" s="137" t="e">
        <f>#REF!</f>
        <v>#REF!</v>
      </c>
      <c r="EA210" s="204" t="e">
        <f t="shared" si="1309"/>
        <v>#REF!</v>
      </c>
      <c r="EB210" s="204" t="e">
        <f>DY210*#REF!</f>
        <v>#REF!</v>
      </c>
      <c r="EC210" s="205" t="e">
        <f>EA210*#REF!</f>
        <v>#REF!</v>
      </c>
      <c r="ED210" s="205" t="e">
        <f t="shared" si="1310"/>
        <v>#REF!</v>
      </c>
      <c r="EE210" s="432" t="e">
        <f>DY210*#REF!</f>
        <v>#REF!</v>
      </c>
      <c r="EF210" s="433" t="e">
        <f>EA210*#REF!</f>
        <v>#REF!</v>
      </c>
      <c r="EG210" s="441" t="e">
        <f t="shared" si="1311"/>
        <v>#REF!</v>
      </c>
      <c r="EH210" s="137" t="e">
        <f>#REF!</f>
        <v>#REF!</v>
      </c>
      <c r="EI210" s="137" t="e">
        <f>#REF!</f>
        <v>#REF!</v>
      </c>
      <c r="EJ210" s="204" t="e">
        <f t="shared" si="1312"/>
        <v>#REF!</v>
      </c>
      <c r="EK210" s="204" t="e">
        <f>EH210*#REF!</f>
        <v>#REF!</v>
      </c>
      <c r="EL210" s="204" t="e">
        <f>EJ210*#REF!</f>
        <v>#REF!</v>
      </c>
      <c r="EM210" s="205" t="e">
        <f t="shared" si="1313"/>
        <v>#REF!</v>
      </c>
      <c r="EN210" s="432" t="e">
        <f>EH210*#REF!</f>
        <v>#REF!</v>
      </c>
      <c r="EO210" s="433" t="e">
        <f>EJ210*#REF!</f>
        <v>#REF!</v>
      </c>
      <c r="EP210" s="441" t="e">
        <f t="shared" si="1314"/>
        <v>#REF!</v>
      </c>
      <c r="EQ210" s="136" t="e">
        <f>#REF!</f>
        <v>#REF!</v>
      </c>
      <c r="ER210" s="137" t="e">
        <f>#REF!</f>
        <v>#REF!</v>
      </c>
      <c r="ES210" s="204" t="e">
        <f t="shared" si="1315"/>
        <v>#REF!</v>
      </c>
      <c r="ET210" s="204" t="e">
        <f>EQ210*#REF!</f>
        <v>#REF!</v>
      </c>
      <c r="EU210" s="205" t="e">
        <f>ES210*#REF!</f>
        <v>#REF!</v>
      </c>
      <c r="EV210" s="205" t="e">
        <f t="shared" si="1316"/>
        <v>#REF!</v>
      </c>
      <c r="EW210" s="137" t="e">
        <f>#REF!</f>
        <v>#REF!</v>
      </c>
      <c r="EX210" s="137" t="e">
        <f>#REF!</f>
        <v>#REF!</v>
      </c>
      <c r="EY210" s="204" t="e">
        <f t="shared" si="1317"/>
        <v>#REF!</v>
      </c>
      <c r="EZ210" s="204" t="e">
        <f>EW210*#REF!</f>
        <v>#REF!</v>
      </c>
      <c r="FA210" s="205" t="e">
        <f>EY210*#REF!</f>
        <v>#REF!</v>
      </c>
      <c r="FB210" s="205" t="e">
        <f t="shared" si="1318"/>
        <v>#REF!</v>
      </c>
      <c r="FC210" s="432" t="e">
        <f>EW210*#REF!</f>
        <v>#REF!</v>
      </c>
      <c r="FD210" s="433" t="e">
        <f>EY210*#REF!</f>
        <v>#REF!</v>
      </c>
      <c r="FE210" s="433" t="e">
        <f t="shared" si="1319"/>
        <v>#REF!</v>
      </c>
      <c r="FF210" s="137" t="e">
        <f>#REF!</f>
        <v>#REF!</v>
      </c>
      <c r="FG210" s="137" t="e">
        <f>#REF!</f>
        <v>#REF!</v>
      </c>
      <c r="FH210" s="204" t="e">
        <f t="shared" si="1320"/>
        <v>#REF!</v>
      </c>
      <c r="FI210" s="204" t="e">
        <f>FF210*#REF!</f>
        <v>#REF!</v>
      </c>
      <c r="FJ210" s="205" t="e">
        <f>FH210*#REF!</f>
        <v>#REF!</v>
      </c>
      <c r="FK210" s="205" t="e">
        <f t="shared" si="1321"/>
        <v>#REF!</v>
      </c>
      <c r="FL210" s="432" t="e">
        <f>FF210*#REF!</f>
        <v>#REF!</v>
      </c>
      <c r="FM210" s="433" t="e">
        <f>FH210*#REF!</f>
        <v>#REF!</v>
      </c>
      <c r="FN210" s="441" t="e">
        <f t="shared" si="1322"/>
        <v>#REF!</v>
      </c>
      <c r="FO210" s="137" t="e">
        <f>#REF!</f>
        <v>#REF!</v>
      </c>
      <c r="FP210" s="137" t="e">
        <f>#REF!</f>
        <v>#REF!</v>
      </c>
      <c r="FQ210" s="204" t="e">
        <f t="shared" si="1323"/>
        <v>#REF!</v>
      </c>
      <c r="FR210" s="204" t="e">
        <f>FO210*#REF!</f>
        <v>#REF!</v>
      </c>
      <c r="FS210" s="204" t="e">
        <f>FQ210*#REF!</f>
        <v>#REF!</v>
      </c>
      <c r="FT210" s="205" t="e">
        <f t="shared" si="1324"/>
        <v>#REF!</v>
      </c>
      <c r="FU210" s="432" t="e">
        <f>FO210*#REF!</f>
        <v>#REF!</v>
      </c>
      <c r="FV210" s="433" t="e">
        <f>FQ210*#REF!</f>
        <v>#REF!</v>
      </c>
      <c r="FW210" s="454" t="e">
        <f t="shared" si="1325"/>
        <v>#REF!</v>
      </c>
    </row>
    <row r="211" spans="1:179" s="12" customFormat="1">
      <c r="A211" s="874"/>
      <c r="B211" s="332" t="s">
        <v>162</v>
      </c>
      <c r="C211" s="333"/>
      <c r="D211" s="334" t="s">
        <v>146</v>
      </c>
      <c r="E211" s="262" t="e">
        <f t="shared" si="1148"/>
        <v>#REF!</v>
      </c>
      <c r="F211" s="263" t="e">
        <f t="shared" si="1149"/>
        <v>#REF!</v>
      </c>
      <c r="G211" s="263" t="e">
        <f t="shared" si="1150"/>
        <v>#REF!</v>
      </c>
      <c r="H211" s="263" t="e">
        <f t="shared" si="1151"/>
        <v>#REF!</v>
      </c>
      <c r="I211" s="263" t="e">
        <f t="shared" si="1152"/>
        <v>#REF!</v>
      </c>
      <c r="J211" s="263" t="e">
        <f t="shared" si="1153"/>
        <v>#REF!</v>
      </c>
      <c r="K211" s="473" t="e">
        <f t="shared" si="1154"/>
        <v>#REF!</v>
      </c>
      <c r="L211" s="474" t="e">
        <f t="shared" si="1155"/>
        <v>#REF!</v>
      </c>
      <c r="M211" s="739" t="e">
        <f t="shared" si="1156"/>
        <v>#REF!</v>
      </c>
      <c r="N211" s="148"/>
      <c r="O211" s="136" t="e">
        <f>#REF!</f>
        <v>#REF!</v>
      </c>
      <c r="P211" s="137" t="e">
        <f>#REF!</f>
        <v>#REF!</v>
      </c>
      <c r="Q211" s="204" t="e">
        <f t="shared" si="1271"/>
        <v>#REF!</v>
      </c>
      <c r="R211" s="204" t="e">
        <f>O211*#REF!</f>
        <v>#REF!</v>
      </c>
      <c r="S211" s="205" t="e">
        <f>Q211*#REF!</f>
        <v>#REF!</v>
      </c>
      <c r="T211" s="205" t="e">
        <f t="shared" si="1272"/>
        <v>#REF!</v>
      </c>
      <c r="U211" s="137" t="e">
        <f>#REF!</f>
        <v>#REF!</v>
      </c>
      <c r="V211" s="137" t="e">
        <f>#REF!</f>
        <v>#REF!</v>
      </c>
      <c r="W211" s="204" t="e">
        <f t="shared" si="1273"/>
        <v>#REF!</v>
      </c>
      <c r="X211" s="204" t="e">
        <f>U211*#REF!</f>
        <v>#REF!</v>
      </c>
      <c r="Y211" s="205" t="e">
        <f>W211*#REF!</f>
        <v>#REF!</v>
      </c>
      <c r="Z211" s="205" t="e">
        <f t="shared" si="1274"/>
        <v>#REF!</v>
      </c>
      <c r="AA211" s="432" t="e">
        <f>U211*#REF!</f>
        <v>#REF!</v>
      </c>
      <c r="AB211" s="433" t="e">
        <f>W211*#REF!</f>
        <v>#REF!</v>
      </c>
      <c r="AC211" s="433" t="e">
        <f t="shared" si="1275"/>
        <v>#REF!</v>
      </c>
      <c r="AD211" s="137" t="e">
        <f>#REF!</f>
        <v>#REF!</v>
      </c>
      <c r="AE211" s="137" t="e">
        <f>#REF!</f>
        <v>#REF!</v>
      </c>
      <c r="AF211" s="204" t="e">
        <f t="shared" si="1276"/>
        <v>#REF!</v>
      </c>
      <c r="AG211" s="204" t="e">
        <f>AD211*#REF!</f>
        <v>#REF!</v>
      </c>
      <c r="AH211" s="205" t="e">
        <f>AF211*#REF!</f>
        <v>#REF!</v>
      </c>
      <c r="AI211" s="205" t="e">
        <f t="shared" si="1277"/>
        <v>#REF!</v>
      </c>
      <c r="AJ211" s="432" t="e">
        <f>AD211*#REF!</f>
        <v>#REF!</v>
      </c>
      <c r="AK211" s="433" t="e">
        <f>AF211*#REF!</f>
        <v>#REF!</v>
      </c>
      <c r="AL211" s="433" t="e">
        <f t="shared" si="1278"/>
        <v>#REF!</v>
      </c>
      <c r="AM211" s="137" t="e">
        <f>#REF!</f>
        <v>#REF!</v>
      </c>
      <c r="AN211" s="137" t="e">
        <f>#REF!</f>
        <v>#REF!</v>
      </c>
      <c r="AO211" s="204" t="e">
        <f t="shared" si="1279"/>
        <v>#REF!</v>
      </c>
      <c r="AP211" s="204" t="e">
        <f>AM211*#REF!</f>
        <v>#REF!</v>
      </c>
      <c r="AQ211" s="204" t="e">
        <f>AO211*#REF!</f>
        <v>#REF!</v>
      </c>
      <c r="AR211" s="205" t="e">
        <f t="shared" si="1280"/>
        <v>#REF!</v>
      </c>
      <c r="AS211" s="432" t="e">
        <f>AM211*#REF!</f>
        <v>#REF!</v>
      </c>
      <c r="AT211" s="433" t="e">
        <f>AO211*#REF!</f>
        <v>#REF!</v>
      </c>
      <c r="AU211" s="433" t="e">
        <f t="shared" si="1281"/>
        <v>#REF!</v>
      </c>
      <c r="AV211" s="136" t="e">
        <f>#REF!</f>
        <v>#REF!</v>
      </c>
      <c r="AW211" s="137" t="e">
        <f>#REF!</f>
        <v>#REF!</v>
      </c>
      <c r="AX211" s="204" t="e">
        <f t="shared" si="1282"/>
        <v>#REF!</v>
      </c>
      <c r="AY211" s="204" t="e">
        <f>AV211*#REF!</f>
        <v>#REF!</v>
      </c>
      <c r="AZ211" s="205" t="e">
        <f>AX211*#REF!</f>
        <v>#REF!</v>
      </c>
      <c r="BA211" s="205" t="e">
        <f t="shared" si="1283"/>
        <v>#REF!</v>
      </c>
      <c r="BB211" s="137" t="e">
        <f>#REF!</f>
        <v>#REF!</v>
      </c>
      <c r="BC211" s="137" t="e">
        <f>#REF!</f>
        <v>#REF!</v>
      </c>
      <c r="BD211" s="204" t="e">
        <f t="shared" si="1284"/>
        <v>#REF!</v>
      </c>
      <c r="BE211" s="204" t="e">
        <f>BB211*#REF!</f>
        <v>#REF!</v>
      </c>
      <c r="BF211" s="205" t="e">
        <f>BD211*#REF!</f>
        <v>#REF!</v>
      </c>
      <c r="BG211" s="205" t="e">
        <f t="shared" si="1285"/>
        <v>#REF!</v>
      </c>
      <c r="BH211" s="432" t="e">
        <f>BB211*#REF!</f>
        <v>#REF!</v>
      </c>
      <c r="BI211" s="433" t="e">
        <f>BD211*#REF!</f>
        <v>#REF!</v>
      </c>
      <c r="BJ211" s="433" t="e">
        <f t="shared" si="1286"/>
        <v>#REF!</v>
      </c>
      <c r="BK211" s="137" t="e">
        <f>#REF!</f>
        <v>#REF!</v>
      </c>
      <c r="BL211" s="137" t="e">
        <f>#REF!</f>
        <v>#REF!</v>
      </c>
      <c r="BM211" s="204" t="e">
        <f t="shared" si="1287"/>
        <v>#REF!</v>
      </c>
      <c r="BN211" s="204" t="e">
        <f>BK211*#REF!</f>
        <v>#REF!</v>
      </c>
      <c r="BO211" s="205" t="e">
        <f>BM211*#REF!</f>
        <v>#REF!</v>
      </c>
      <c r="BP211" s="205" t="e">
        <f t="shared" si="1288"/>
        <v>#REF!</v>
      </c>
      <c r="BQ211" s="432" t="e">
        <f>BK211*#REF!</f>
        <v>#REF!</v>
      </c>
      <c r="BR211" s="433" t="e">
        <f>BM211*#REF!</f>
        <v>#REF!</v>
      </c>
      <c r="BS211" s="433" t="e">
        <f t="shared" si="1289"/>
        <v>#REF!</v>
      </c>
      <c r="BT211" s="137" t="e">
        <f>#REF!</f>
        <v>#REF!</v>
      </c>
      <c r="BU211" s="137" t="e">
        <f>#REF!</f>
        <v>#REF!</v>
      </c>
      <c r="BV211" s="204" t="e">
        <f t="shared" si="1290"/>
        <v>#REF!</v>
      </c>
      <c r="BW211" s="204" t="e">
        <f>BT211*#REF!</f>
        <v>#REF!</v>
      </c>
      <c r="BX211" s="204" t="e">
        <f>BV211*#REF!</f>
        <v>#REF!</v>
      </c>
      <c r="BY211" s="205" t="e">
        <f t="shared" si="1291"/>
        <v>#REF!</v>
      </c>
      <c r="BZ211" s="432" t="e">
        <f>BT211*#REF!</f>
        <v>#REF!</v>
      </c>
      <c r="CA211" s="433" t="e">
        <f>BV211*#REF!</f>
        <v>#REF!</v>
      </c>
      <c r="CB211" s="441" t="e">
        <f t="shared" si="1292"/>
        <v>#REF!</v>
      </c>
      <c r="CC211" s="137" t="e">
        <f>#REF!</f>
        <v>#REF!</v>
      </c>
      <c r="CD211" s="137" t="e">
        <f>#REF!</f>
        <v>#REF!</v>
      </c>
      <c r="CE211" s="204" t="e">
        <f t="shared" si="1293"/>
        <v>#REF!</v>
      </c>
      <c r="CF211" s="204" t="e">
        <f>CC211*#REF!</f>
        <v>#REF!</v>
      </c>
      <c r="CG211" s="205" t="e">
        <f>CE211*#REF!</f>
        <v>#REF!</v>
      </c>
      <c r="CH211" s="205" t="e">
        <f t="shared" si="1294"/>
        <v>#REF!</v>
      </c>
      <c r="CI211" s="137" t="e">
        <f>#REF!</f>
        <v>#REF!</v>
      </c>
      <c r="CJ211" s="137" t="e">
        <f>#REF!</f>
        <v>#REF!</v>
      </c>
      <c r="CK211" s="204" t="e">
        <f t="shared" si="1295"/>
        <v>#REF!</v>
      </c>
      <c r="CL211" s="204" t="e">
        <f>CI211*#REF!</f>
        <v>#REF!</v>
      </c>
      <c r="CM211" s="205" t="e">
        <f>CK211*#REF!</f>
        <v>#REF!</v>
      </c>
      <c r="CN211" s="205" t="e">
        <f t="shared" si="1296"/>
        <v>#REF!</v>
      </c>
      <c r="CO211" s="432" t="e">
        <f>CI211*#REF!</f>
        <v>#REF!</v>
      </c>
      <c r="CP211" s="433" t="e">
        <f>CK211*#REF!</f>
        <v>#REF!</v>
      </c>
      <c r="CQ211" s="433" t="e">
        <f t="shared" si="1297"/>
        <v>#REF!</v>
      </c>
      <c r="CR211" s="137" t="e">
        <f>#REF!</f>
        <v>#REF!</v>
      </c>
      <c r="CS211" s="137" t="e">
        <f>#REF!</f>
        <v>#REF!</v>
      </c>
      <c r="CT211" s="204" t="e">
        <f t="shared" si="1298"/>
        <v>#REF!</v>
      </c>
      <c r="CU211" s="204" t="e">
        <f>CR211*#REF!</f>
        <v>#REF!</v>
      </c>
      <c r="CV211" s="205" t="e">
        <f>CT211*#REF!</f>
        <v>#REF!</v>
      </c>
      <c r="CW211" s="205" t="e">
        <f t="shared" si="1299"/>
        <v>#REF!</v>
      </c>
      <c r="CX211" s="432" t="e">
        <f>CR211*#REF!</f>
        <v>#REF!</v>
      </c>
      <c r="CY211" s="433" t="e">
        <f>CT211*#REF!</f>
        <v>#REF!</v>
      </c>
      <c r="CZ211" s="441" t="e">
        <f t="shared" si="1300"/>
        <v>#REF!</v>
      </c>
      <c r="DA211" s="137" t="e">
        <f>#REF!</f>
        <v>#REF!</v>
      </c>
      <c r="DB211" s="137" t="e">
        <f>#REF!</f>
        <v>#REF!</v>
      </c>
      <c r="DC211" s="204" t="e">
        <f t="shared" si="1301"/>
        <v>#REF!</v>
      </c>
      <c r="DD211" s="204" t="e">
        <f>DA211*#REF!</f>
        <v>#REF!</v>
      </c>
      <c r="DE211" s="204" t="e">
        <f>DC211*#REF!</f>
        <v>#REF!</v>
      </c>
      <c r="DF211" s="205" t="e">
        <f t="shared" si="1302"/>
        <v>#REF!</v>
      </c>
      <c r="DG211" s="432" t="e">
        <f>DA211*#REF!</f>
        <v>#REF!</v>
      </c>
      <c r="DH211" s="433" t="e">
        <f>DC211*#REF!</f>
        <v>#REF!</v>
      </c>
      <c r="DI211" s="433" t="e">
        <f t="shared" si="1303"/>
        <v>#REF!</v>
      </c>
      <c r="DJ211" s="136" t="e">
        <f>#REF!</f>
        <v>#REF!</v>
      </c>
      <c r="DK211" s="137" t="e">
        <f>#REF!</f>
        <v>#REF!</v>
      </c>
      <c r="DL211" s="204" t="e">
        <f t="shared" si="1304"/>
        <v>#REF!</v>
      </c>
      <c r="DM211" s="204" t="e">
        <f>DJ211*#REF!</f>
        <v>#REF!</v>
      </c>
      <c r="DN211" s="205" t="e">
        <f>DL211*#REF!</f>
        <v>#REF!</v>
      </c>
      <c r="DO211" s="205" t="e">
        <f t="shared" si="1305"/>
        <v>#REF!</v>
      </c>
      <c r="DP211" s="137" t="e">
        <f>#REF!</f>
        <v>#REF!</v>
      </c>
      <c r="DQ211" s="137" t="e">
        <f>#REF!</f>
        <v>#REF!</v>
      </c>
      <c r="DR211" s="204" t="e">
        <f t="shared" si="1306"/>
        <v>#REF!</v>
      </c>
      <c r="DS211" s="204" t="e">
        <f>DP211*#REF!</f>
        <v>#REF!</v>
      </c>
      <c r="DT211" s="205" t="e">
        <f>DR211*#REF!</f>
        <v>#REF!</v>
      </c>
      <c r="DU211" s="205" t="e">
        <f t="shared" si="1307"/>
        <v>#REF!</v>
      </c>
      <c r="DV211" s="432" t="e">
        <f>DP211*#REF!</f>
        <v>#REF!</v>
      </c>
      <c r="DW211" s="433" t="e">
        <f>DR211*#REF!</f>
        <v>#REF!</v>
      </c>
      <c r="DX211" s="433" t="e">
        <f t="shared" si="1308"/>
        <v>#REF!</v>
      </c>
      <c r="DY211" s="137" t="e">
        <f>#REF!</f>
        <v>#REF!</v>
      </c>
      <c r="DZ211" s="137" t="e">
        <f>#REF!</f>
        <v>#REF!</v>
      </c>
      <c r="EA211" s="204" t="e">
        <f t="shared" si="1309"/>
        <v>#REF!</v>
      </c>
      <c r="EB211" s="204" t="e">
        <f>DY211*#REF!</f>
        <v>#REF!</v>
      </c>
      <c r="EC211" s="205" t="e">
        <f>EA211*#REF!</f>
        <v>#REF!</v>
      </c>
      <c r="ED211" s="205" t="e">
        <f t="shared" si="1310"/>
        <v>#REF!</v>
      </c>
      <c r="EE211" s="432" t="e">
        <f>DY211*#REF!</f>
        <v>#REF!</v>
      </c>
      <c r="EF211" s="433" t="e">
        <f>EA211*#REF!</f>
        <v>#REF!</v>
      </c>
      <c r="EG211" s="441" t="e">
        <f t="shared" si="1311"/>
        <v>#REF!</v>
      </c>
      <c r="EH211" s="137" t="e">
        <f>#REF!</f>
        <v>#REF!</v>
      </c>
      <c r="EI211" s="137" t="e">
        <f>#REF!</f>
        <v>#REF!</v>
      </c>
      <c r="EJ211" s="204" t="e">
        <f t="shared" si="1312"/>
        <v>#REF!</v>
      </c>
      <c r="EK211" s="204" t="e">
        <f>EH211*#REF!</f>
        <v>#REF!</v>
      </c>
      <c r="EL211" s="204" t="e">
        <f>EJ211*#REF!</f>
        <v>#REF!</v>
      </c>
      <c r="EM211" s="205" t="e">
        <f t="shared" si="1313"/>
        <v>#REF!</v>
      </c>
      <c r="EN211" s="432" t="e">
        <f>EH211*#REF!</f>
        <v>#REF!</v>
      </c>
      <c r="EO211" s="433" t="e">
        <f>EJ211*#REF!</f>
        <v>#REF!</v>
      </c>
      <c r="EP211" s="441" t="e">
        <f t="shared" si="1314"/>
        <v>#REF!</v>
      </c>
      <c r="EQ211" s="136" t="e">
        <f>#REF!</f>
        <v>#REF!</v>
      </c>
      <c r="ER211" s="137" t="e">
        <f>#REF!</f>
        <v>#REF!</v>
      </c>
      <c r="ES211" s="204" t="e">
        <f t="shared" si="1315"/>
        <v>#REF!</v>
      </c>
      <c r="ET211" s="204" t="e">
        <f>EQ211*#REF!</f>
        <v>#REF!</v>
      </c>
      <c r="EU211" s="205" t="e">
        <f>ES211*#REF!</f>
        <v>#REF!</v>
      </c>
      <c r="EV211" s="205" t="e">
        <f t="shared" si="1316"/>
        <v>#REF!</v>
      </c>
      <c r="EW211" s="137" t="e">
        <f>#REF!</f>
        <v>#REF!</v>
      </c>
      <c r="EX211" s="137" t="e">
        <f>#REF!</f>
        <v>#REF!</v>
      </c>
      <c r="EY211" s="204" t="e">
        <f t="shared" si="1317"/>
        <v>#REF!</v>
      </c>
      <c r="EZ211" s="204" t="e">
        <f>EW211*#REF!</f>
        <v>#REF!</v>
      </c>
      <c r="FA211" s="205" t="e">
        <f>EY211*#REF!</f>
        <v>#REF!</v>
      </c>
      <c r="FB211" s="205" t="e">
        <f t="shared" si="1318"/>
        <v>#REF!</v>
      </c>
      <c r="FC211" s="432" t="e">
        <f>EW211*#REF!</f>
        <v>#REF!</v>
      </c>
      <c r="FD211" s="433" t="e">
        <f>EY211*#REF!</f>
        <v>#REF!</v>
      </c>
      <c r="FE211" s="433" t="e">
        <f t="shared" si="1319"/>
        <v>#REF!</v>
      </c>
      <c r="FF211" s="137" t="e">
        <f>#REF!</f>
        <v>#REF!</v>
      </c>
      <c r="FG211" s="137" t="e">
        <f>#REF!</f>
        <v>#REF!</v>
      </c>
      <c r="FH211" s="204" t="e">
        <f t="shared" si="1320"/>
        <v>#REF!</v>
      </c>
      <c r="FI211" s="204" t="e">
        <f>FF211*#REF!</f>
        <v>#REF!</v>
      </c>
      <c r="FJ211" s="205" t="e">
        <f>FH211*#REF!</f>
        <v>#REF!</v>
      </c>
      <c r="FK211" s="205" t="e">
        <f t="shared" si="1321"/>
        <v>#REF!</v>
      </c>
      <c r="FL211" s="432" t="e">
        <f>FF211*#REF!</f>
        <v>#REF!</v>
      </c>
      <c r="FM211" s="433" t="e">
        <f>FH211*#REF!</f>
        <v>#REF!</v>
      </c>
      <c r="FN211" s="441" t="e">
        <f t="shared" si="1322"/>
        <v>#REF!</v>
      </c>
      <c r="FO211" s="137" t="e">
        <f>#REF!</f>
        <v>#REF!</v>
      </c>
      <c r="FP211" s="137" t="e">
        <f>#REF!</f>
        <v>#REF!</v>
      </c>
      <c r="FQ211" s="204" t="e">
        <f t="shared" si="1323"/>
        <v>#REF!</v>
      </c>
      <c r="FR211" s="204" t="e">
        <f>FO211*#REF!</f>
        <v>#REF!</v>
      </c>
      <c r="FS211" s="204" t="e">
        <f>FQ211*#REF!</f>
        <v>#REF!</v>
      </c>
      <c r="FT211" s="205" t="e">
        <f t="shared" si="1324"/>
        <v>#REF!</v>
      </c>
      <c r="FU211" s="432" t="e">
        <f>FO211*#REF!</f>
        <v>#REF!</v>
      </c>
      <c r="FV211" s="433" t="e">
        <f>FQ211*#REF!</f>
        <v>#REF!</v>
      </c>
      <c r="FW211" s="454" t="e">
        <f t="shared" si="1325"/>
        <v>#REF!</v>
      </c>
    </row>
    <row r="212" spans="1:179" s="12" customFormat="1">
      <c r="A212" s="874"/>
      <c r="B212" s="332" t="s">
        <v>163</v>
      </c>
      <c r="C212" s="333"/>
      <c r="D212" s="334" t="s">
        <v>146</v>
      </c>
      <c r="E212" s="262" t="e">
        <f t="shared" si="1148"/>
        <v>#REF!</v>
      </c>
      <c r="F212" s="263" t="e">
        <f t="shared" si="1149"/>
        <v>#REF!</v>
      </c>
      <c r="G212" s="263" t="e">
        <f t="shared" si="1150"/>
        <v>#REF!</v>
      </c>
      <c r="H212" s="263" t="e">
        <f t="shared" si="1151"/>
        <v>#REF!</v>
      </c>
      <c r="I212" s="263" t="e">
        <f t="shared" si="1152"/>
        <v>#REF!</v>
      </c>
      <c r="J212" s="263" t="e">
        <f t="shared" si="1153"/>
        <v>#REF!</v>
      </c>
      <c r="K212" s="473" t="e">
        <f t="shared" si="1154"/>
        <v>#REF!</v>
      </c>
      <c r="L212" s="474" t="e">
        <f t="shared" si="1155"/>
        <v>#REF!</v>
      </c>
      <c r="M212" s="739" t="e">
        <f t="shared" si="1156"/>
        <v>#REF!</v>
      </c>
      <c r="N212" s="148"/>
      <c r="O212" s="136" t="e">
        <f>#REF!</f>
        <v>#REF!</v>
      </c>
      <c r="P212" s="137" t="e">
        <f>#REF!</f>
        <v>#REF!</v>
      </c>
      <c r="Q212" s="204" t="e">
        <f t="shared" si="1271"/>
        <v>#REF!</v>
      </c>
      <c r="R212" s="204" t="e">
        <f>O212*#REF!</f>
        <v>#REF!</v>
      </c>
      <c r="S212" s="205" t="e">
        <f>Q212*#REF!</f>
        <v>#REF!</v>
      </c>
      <c r="T212" s="205" t="e">
        <f t="shared" si="1272"/>
        <v>#REF!</v>
      </c>
      <c r="U212" s="137" t="e">
        <f>#REF!</f>
        <v>#REF!</v>
      </c>
      <c r="V212" s="137" t="e">
        <f>#REF!</f>
        <v>#REF!</v>
      </c>
      <c r="W212" s="204" t="e">
        <f t="shared" si="1273"/>
        <v>#REF!</v>
      </c>
      <c r="X212" s="204" t="e">
        <f>U212*#REF!</f>
        <v>#REF!</v>
      </c>
      <c r="Y212" s="205" t="e">
        <f>W212*#REF!</f>
        <v>#REF!</v>
      </c>
      <c r="Z212" s="205" t="e">
        <f t="shared" si="1274"/>
        <v>#REF!</v>
      </c>
      <c r="AA212" s="432" t="e">
        <f>U212*#REF!</f>
        <v>#REF!</v>
      </c>
      <c r="AB212" s="433" t="e">
        <f>W212*#REF!</f>
        <v>#REF!</v>
      </c>
      <c r="AC212" s="433" t="e">
        <f t="shared" si="1275"/>
        <v>#REF!</v>
      </c>
      <c r="AD212" s="137" t="e">
        <f>#REF!</f>
        <v>#REF!</v>
      </c>
      <c r="AE212" s="137" t="e">
        <f>#REF!</f>
        <v>#REF!</v>
      </c>
      <c r="AF212" s="204" t="e">
        <f t="shared" si="1276"/>
        <v>#REF!</v>
      </c>
      <c r="AG212" s="204" t="e">
        <f>AD212*#REF!</f>
        <v>#REF!</v>
      </c>
      <c r="AH212" s="205" t="e">
        <f>AF212*#REF!</f>
        <v>#REF!</v>
      </c>
      <c r="AI212" s="205" t="e">
        <f t="shared" si="1277"/>
        <v>#REF!</v>
      </c>
      <c r="AJ212" s="432" t="e">
        <f>AD212*#REF!</f>
        <v>#REF!</v>
      </c>
      <c r="AK212" s="433" t="e">
        <f>AF212*#REF!</f>
        <v>#REF!</v>
      </c>
      <c r="AL212" s="433" t="e">
        <f t="shared" si="1278"/>
        <v>#REF!</v>
      </c>
      <c r="AM212" s="137" t="e">
        <f>#REF!</f>
        <v>#REF!</v>
      </c>
      <c r="AN212" s="137" t="e">
        <f>#REF!</f>
        <v>#REF!</v>
      </c>
      <c r="AO212" s="204" t="e">
        <f t="shared" si="1279"/>
        <v>#REF!</v>
      </c>
      <c r="AP212" s="204" t="e">
        <f>AM212*#REF!</f>
        <v>#REF!</v>
      </c>
      <c r="AQ212" s="204" t="e">
        <f>AO212*#REF!</f>
        <v>#REF!</v>
      </c>
      <c r="AR212" s="205" t="e">
        <f t="shared" si="1280"/>
        <v>#REF!</v>
      </c>
      <c r="AS212" s="432" t="e">
        <f>AM212*#REF!</f>
        <v>#REF!</v>
      </c>
      <c r="AT212" s="433" t="e">
        <f>AO212*#REF!</f>
        <v>#REF!</v>
      </c>
      <c r="AU212" s="433" t="e">
        <f t="shared" si="1281"/>
        <v>#REF!</v>
      </c>
      <c r="AV212" s="136" t="e">
        <f>#REF!</f>
        <v>#REF!</v>
      </c>
      <c r="AW212" s="137" t="e">
        <f>#REF!</f>
        <v>#REF!</v>
      </c>
      <c r="AX212" s="204" t="e">
        <f t="shared" si="1282"/>
        <v>#REF!</v>
      </c>
      <c r="AY212" s="204" t="e">
        <f>AV212*#REF!</f>
        <v>#REF!</v>
      </c>
      <c r="AZ212" s="205" t="e">
        <f>AX212*#REF!</f>
        <v>#REF!</v>
      </c>
      <c r="BA212" s="205" t="e">
        <f t="shared" si="1283"/>
        <v>#REF!</v>
      </c>
      <c r="BB212" s="137" t="e">
        <f>#REF!</f>
        <v>#REF!</v>
      </c>
      <c r="BC212" s="137" t="e">
        <f>#REF!</f>
        <v>#REF!</v>
      </c>
      <c r="BD212" s="204" t="e">
        <f t="shared" si="1284"/>
        <v>#REF!</v>
      </c>
      <c r="BE212" s="204" t="e">
        <f>BB212*#REF!</f>
        <v>#REF!</v>
      </c>
      <c r="BF212" s="205" t="e">
        <f>BD212*#REF!</f>
        <v>#REF!</v>
      </c>
      <c r="BG212" s="205" t="e">
        <f t="shared" si="1285"/>
        <v>#REF!</v>
      </c>
      <c r="BH212" s="432" t="e">
        <f>BB212*#REF!</f>
        <v>#REF!</v>
      </c>
      <c r="BI212" s="433" t="e">
        <f>BD212*#REF!</f>
        <v>#REF!</v>
      </c>
      <c r="BJ212" s="433" t="e">
        <f t="shared" si="1286"/>
        <v>#REF!</v>
      </c>
      <c r="BK212" s="137" t="e">
        <f>#REF!</f>
        <v>#REF!</v>
      </c>
      <c r="BL212" s="137" t="e">
        <f>#REF!</f>
        <v>#REF!</v>
      </c>
      <c r="BM212" s="204" t="e">
        <f t="shared" si="1287"/>
        <v>#REF!</v>
      </c>
      <c r="BN212" s="204" t="e">
        <f>BK212*#REF!</f>
        <v>#REF!</v>
      </c>
      <c r="BO212" s="205" t="e">
        <f>BM212*#REF!</f>
        <v>#REF!</v>
      </c>
      <c r="BP212" s="205" t="e">
        <f t="shared" si="1288"/>
        <v>#REF!</v>
      </c>
      <c r="BQ212" s="432" t="e">
        <f>BK212*#REF!</f>
        <v>#REF!</v>
      </c>
      <c r="BR212" s="433" t="e">
        <f>BM212*#REF!</f>
        <v>#REF!</v>
      </c>
      <c r="BS212" s="433" t="e">
        <f t="shared" si="1289"/>
        <v>#REF!</v>
      </c>
      <c r="BT212" s="137" t="e">
        <f>#REF!</f>
        <v>#REF!</v>
      </c>
      <c r="BU212" s="137" t="e">
        <f>#REF!</f>
        <v>#REF!</v>
      </c>
      <c r="BV212" s="204" t="e">
        <f t="shared" si="1290"/>
        <v>#REF!</v>
      </c>
      <c r="BW212" s="204" t="e">
        <f>BT212*#REF!</f>
        <v>#REF!</v>
      </c>
      <c r="BX212" s="204" t="e">
        <f>BV212*#REF!</f>
        <v>#REF!</v>
      </c>
      <c r="BY212" s="205" t="e">
        <f t="shared" si="1291"/>
        <v>#REF!</v>
      </c>
      <c r="BZ212" s="432" t="e">
        <f>BT212*#REF!</f>
        <v>#REF!</v>
      </c>
      <c r="CA212" s="433" t="e">
        <f>BV212*#REF!</f>
        <v>#REF!</v>
      </c>
      <c r="CB212" s="441" t="e">
        <f t="shared" si="1292"/>
        <v>#REF!</v>
      </c>
      <c r="CC212" s="137" t="e">
        <f>#REF!</f>
        <v>#REF!</v>
      </c>
      <c r="CD212" s="137" t="e">
        <f>#REF!</f>
        <v>#REF!</v>
      </c>
      <c r="CE212" s="204" t="e">
        <f t="shared" si="1293"/>
        <v>#REF!</v>
      </c>
      <c r="CF212" s="204" t="e">
        <f>CC212*#REF!</f>
        <v>#REF!</v>
      </c>
      <c r="CG212" s="205" t="e">
        <f>CE212*#REF!</f>
        <v>#REF!</v>
      </c>
      <c r="CH212" s="205" t="e">
        <f t="shared" si="1294"/>
        <v>#REF!</v>
      </c>
      <c r="CI212" s="137" t="e">
        <f>#REF!</f>
        <v>#REF!</v>
      </c>
      <c r="CJ212" s="137" t="e">
        <f>#REF!</f>
        <v>#REF!</v>
      </c>
      <c r="CK212" s="204" t="e">
        <f t="shared" si="1295"/>
        <v>#REF!</v>
      </c>
      <c r="CL212" s="204" t="e">
        <f>CI212*#REF!</f>
        <v>#REF!</v>
      </c>
      <c r="CM212" s="205" t="e">
        <f>CK212*#REF!</f>
        <v>#REF!</v>
      </c>
      <c r="CN212" s="205" t="e">
        <f t="shared" si="1296"/>
        <v>#REF!</v>
      </c>
      <c r="CO212" s="432" t="e">
        <f>CI212*#REF!</f>
        <v>#REF!</v>
      </c>
      <c r="CP212" s="433" t="e">
        <f>CK212*#REF!</f>
        <v>#REF!</v>
      </c>
      <c r="CQ212" s="433" t="e">
        <f t="shared" si="1297"/>
        <v>#REF!</v>
      </c>
      <c r="CR212" s="137" t="e">
        <f>#REF!</f>
        <v>#REF!</v>
      </c>
      <c r="CS212" s="137" t="e">
        <f>#REF!</f>
        <v>#REF!</v>
      </c>
      <c r="CT212" s="204" t="e">
        <f t="shared" si="1298"/>
        <v>#REF!</v>
      </c>
      <c r="CU212" s="204" t="e">
        <f>CR212*#REF!</f>
        <v>#REF!</v>
      </c>
      <c r="CV212" s="205" t="e">
        <f>CT212*#REF!</f>
        <v>#REF!</v>
      </c>
      <c r="CW212" s="205" t="e">
        <f t="shared" si="1299"/>
        <v>#REF!</v>
      </c>
      <c r="CX212" s="432" t="e">
        <f>CR212*#REF!</f>
        <v>#REF!</v>
      </c>
      <c r="CY212" s="433" t="e">
        <f>CT212*#REF!</f>
        <v>#REF!</v>
      </c>
      <c r="CZ212" s="441" t="e">
        <f t="shared" si="1300"/>
        <v>#REF!</v>
      </c>
      <c r="DA212" s="137" t="e">
        <f>#REF!</f>
        <v>#REF!</v>
      </c>
      <c r="DB212" s="137" t="e">
        <f>#REF!</f>
        <v>#REF!</v>
      </c>
      <c r="DC212" s="204" t="e">
        <f t="shared" si="1301"/>
        <v>#REF!</v>
      </c>
      <c r="DD212" s="204" t="e">
        <f>DA212*#REF!</f>
        <v>#REF!</v>
      </c>
      <c r="DE212" s="204" t="e">
        <f>DC212*#REF!</f>
        <v>#REF!</v>
      </c>
      <c r="DF212" s="205" t="e">
        <f t="shared" si="1302"/>
        <v>#REF!</v>
      </c>
      <c r="DG212" s="432" t="e">
        <f>DA212*#REF!</f>
        <v>#REF!</v>
      </c>
      <c r="DH212" s="433" t="e">
        <f>DC212*#REF!</f>
        <v>#REF!</v>
      </c>
      <c r="DI212" s="433" t="e">
        <f t="shared" si="1303"/>
        <v>#REF!</v>
      </c>
      <c r="DJ212" s="136" t="e">
        <f>#REF!</f>
        <v>#REF!</v>
      </c>
      <c r="DK212" s="137" t="e">
        <f>#REF!</f>
        <v>#REF!</v>
      </c>
      <c r="DL212" s="204" t="e">
        <f t="shared" si="1304"/>
        <v>#REF!</v>
      </c>
      <c r="DM212" s="204" t="e">
        <f>DJ212*#REF!</f>
        <v>#REF!</v>
      </c>
      <c r="DN212" s="205" t="e">
        <f>DL212*#REF!</f>
        <v>#REF!</v>
      </c>
      <c r="DO212" s="205" t="e">
        <f t="shared" si="1305"/>
        <v>#REF!</v>
      </c>
      <c r="DP212" s="137" t="e">
        <f>#REF!</f>
        <v>#REF!</v>
      </c>
      <c r="DQ212" s="137" t="e">
        <f>#REF!</f>
        <v>#REF!</v>
      </c>
      <c r="DR212" s="204" t="e">
        <f t="shared" si="1306"/>
        <v>#REF!</v>
      </c>
      <c r="DS212" s="204" t="e">
        <f>DP212*#REF!</f>
        <v>#REF!</v>
      </c>
      <c r="DT212" s="205" t="e">
        <f>DR212*#REF!</f>
        <v>#REF!</v>
      </c>
      <c r="DU212" s="205" t="e">
        <f t="shared" si="1307"/>
        <v>#REF!</v>
      </c>
      <c r="DV212" s="432" t="e">
        <f>DP212*#REF!</f>
        <v>#REF!</v>
      </c>
      <c r="DW212" s="433" t="e">
        <f>DR212*#REF!</f>
        <v>#REF!</v>
      </c>
      <c r="DX212" s="433" t="e">
        <f t="shared" si="1308"/>
        <v>#REF!</v>
      </c>
      <c r="DY212" s="137" t="e">
        <f>#REF!</f>
        <v>#REF!</v>
      </c>
      <c r="DZ212" s="137" t="e">
        <f>#REF!</f>
        <v>#REF!</v>
      </c>
      <c r="EA212" s="204" t="e">
        <f t="shared" si="1309"/>
        <v>#REF!</v>
      </c>
      <c r="EB212" s="204" t="e">
        <f>DY212*#REF!</f>
        <v>#REF!</v>
      </c>
      <c r="EC212" s="205" t="e">
        <f>EA212*#REF!</f>
        <v>#REF!</v>
      </c>
      <c r="ED212" s="205" t="e">
        <f t="shared" si="1310"/>
        <v>#REF!</v>
      </c>
      <c r="EE212" s="432" t="e">
        <f>DY212*#REF!</f>
        <v>#REF!</v>
      </c>
      <c r="EF212" s="433" t="e">
        <f>EA212*#REF!</f>
        <v>#REF!</v>
      </c>
      <c r="EG212" s="441" t="e">
        <f t="shared" si="1311"/>
        <v>#REF!</v>
      </c>
      <c r="EH212" s="137" t="e">
        <f>#REF!</f>
        <v>#REF!</v>
      </c>
      <c r="EI212" s="137" t="e">
        <f>#REF!</f>
        <v>#REF!</v>
      </c>
      <c r="EJ212" s="204" t="e">
        <f t="shared" si="1312"/>
        <v>#REF!</v>
      </c>
      <c r="EK212" s="204" t="e">
        <f>EH212*#REF!</f>
        <v>#REF!</v>
      </c>
      <c r="EL212" s="204" t="e">
        <f>EJ212*#REF!</f>
        <v>#REF!</v>
      </c>
      <c r="EM212" s="205" t="e">
        <f t="shared" si="1313"/>
        <v>#REF!</v>
      </c>
      <c r="EN212" s="432" t="e">
        <f>EH212*#REF!</f>
        <v>#REF!</v>
      </c>
      <c r="EO212" s="433" t="e">
        <f>EJ212*#REF!</f>
        <v>#REF!</v>
      </c>
      <c r="EP212" s="441" t="e">
        <f t="shared" si="1314"/>
        <v>#REF!</v>
      </c>
      <c r="EQ212" s="136" t="e">
        <f>#REF!</f>
        <v>#REF!</v>
      </c>
      <c r="ER212" s="137" t="e">
        <f>#REF!</f>
        <v>#REF!</v>
      </c>
      <c r="ES212" s="204" t="e">
        <f t="shared" si="1315"/>
        <v>#REF!</v>
      </c>
      <c r="ET212" s="204" t="e">
        <f>EQ212*#REF!</f>
        <v>#REF!</v>
      </c>
      <c r="EU212" s="205" t="e">
        <f>ES212*#REF!</f>
        <v>#REF!</v>
      </c>
      <c r="EV212" s="205" t="e">
        <f t="shared" si="1316"/>
        <v>#REF!</v>
      </c>
      <c r="EW212" s="137" t="e">
        <f>#REF!</f>
        <v>#REF!</v>
      </c>
      <c r="EX212" s="137" t="e">
        <f>#REF!</f>
        <v>#REF!</v>
      </c>
      <c r="EY212" s="204" t="e">
        <f t="shared" si="1317"/>
        <v>#REF!</v>
      </c>
      <c r="EZ212" s="204" t="e">
        <f>EW212*#REF!</f>
        <v>#REF!</v>
      </c>
      <c r="FA212" s="205" t="e">
        <f>EY212*#REF!</f>
        <v>#REF!</v>
      </c>
      <c r="FB212" s="205" t="e">
        <f t="shared" si="1318"/>
        <v>#REF!</v>
      </c>
      <c r="FC212" s="432" t="e">
        <f>EW212*#REF!</f>
        <v>#REF!</v>
      </c>
      <c r="FD212" s="433" t="e">
        <f>EY212*#REF!</f>
        <v>#REF!</v>
      </c>
      <c r="FE212" s="433" t="e">
        <f t="shared" si="1319"/>
        <v>#REF!</v>
      </c>
      <c r="FF212" s="137" t="e">
        <f>#REF!</f>
        <v>#REF!</v>
      </c>
      <c r="FG212" s="137" t="e">
        <f>#REF!</f>
        <v>#REF!</v>
      </c>
      <c r="FH212" s="204" t="e">
        <f t="shared" si="1320"/>
        <v>#REF!</v>
      </c>
      <c r="FI212" s="204" t="e">
        <f>FF212*#REF!</f>
        <v>#REF!</v>
      </c>
      <c r="FJ212" s="205" t="e">
        <f>FH212*#REF!</f>
        <v>#REF!</v>
      </c>
      <c r="FK212" s="205" t="e">
        <f t="shared" si="1321"/>
        <v>#REF!</v>
      </c>
      <c r="FL212" s="432" t="e">
        <f>FF212*#REF!</f>
        <v>#REF!</v>
      </c>
      <c r="FM212" s="433" t="e">
        <f>FH212*#REF!</f>
        <v>#REF!</v>
      </c>
      <c r="FN212" s="441" t="e">
        <f t="shared" si="1322"/>
        <v>#REF!</v>
      </c>
      <c r="FO212" s="137" t="e">
        <f>#REF!</f>
        <v>#REF!</v>
      </c>
      <c r="FP212" s="137" t="e">
        <f>#REF!</f>
        <v>#REF!</v>
      </c>
      <c r="FQ212" s="204" t="e">
        <f t="shared" si="1323"/>
        <v>#REF!</v>
      </c>
      <c r="FR212" s="204" t="e">
        <f>FO212*#REF!</f>
        <v>#REF!</v>
      </c>
      <c r="FS212" s="204" t="e">
        <f>FQ212*#REF!</f>
        <v>#REF!</v>
      </c>
      <c r="FT212" s="205" t="e">
        <f t="shared" si="1324"/>
        <v>#REF!</v>
      </c>
      <c r="FU212" s="432" t="e">
        <f>FO212*#REF!</f>
        <v>#REF!</v>
      </c>
      <c r="FV212" s="433" t="e">
        <f>FQ212*#REF!</f>
        <v>#REF!</v>
      </c>
      <c r="FW212" s="454" t="e">
        <f t="shared" si="1325"/>
        <v>#REF!</v>
      </c>
    </row>
    <row r="213" spans="1:179" s="12" customFormat="1" ht="15.75">
      <c r="A213" s="874"/>
      <c r="B213" s="332" t="s">
        <v>164</v>
      </c>
      <c r="C213" s="333"/>
      <c r="D213" s="334" t="s">
        <v>0</v>
      </c>
      <c r="E213" s="262" t="e">
        <f t="shared" si="1148"/>
        <v>#REF!</v>
      </c>
      <c r="F213" s="263" t="e">
        <f t="shared" si="1149"/>
        <v>#REF!</v>
      </c>
      <c r="G213" s="263" t="e">
        <f t="shared" si="1150"/>
        <v>#REF!</v>
      </c>
      <c r="H213" s="263" t="e">
        <f t="shared" si="1151"/>
        <v>#REF!</v>
      </c>
      <c r="I213" s="263" t="e">
        <f t="shared" si="1152"/>
        <v>#REF!</v>
      </c>
      <c r="J213" s="263" t="e">
        <f t="shared" si="1153"/>
        <v>#REF!</v>
      </c>
      <c r="K213" s="473" t="e">
        <f t="shared" si="1154"/>
        <v>#REF!</v>
      </c>
      <c r="L213" s="474" t="e">
        <f t="shared" si="1155"/>
        <v>#REF!</v>
      </c>
      <c r="M213" s="739" t="e">
        <f t="shared" si="1156"/>
        <v>#REF!</v>
      </c>
      <c r="N213" s="148"/>
      <c r="O213" s="136" t="e">
        <f>#REF!</f>
        <v>#REF!</v>
      </c>
      <c r="P213" s="137" t="e">
        <f>#REF!</f>
        <v>#REF!</v>
      </c>
      <c r="Q213" s="204" t="e">
        <f t="shared" si="1271"/>
        <v>#REF!</v>
      </c>
      <c r="R213" s="204" t="e">
        <f>O213*#REF!</f>
        <v>#REF!</v>
      </c>
      <c r="S213" s="205" t="e">
        <f>Q213*#REF!</f>
        <v>#REF!</v>
      </c>
      <c r="T213" s="205" t="e">
        <f t="shared" si="1272"/>
        <v>#REF!</v>
      </c>
      <c r="U213" s="137" t="e">
        <f>#REF!</f>
        <v>#REF!</v>
      </c>
      <c r="V213" s="137" t="e">
        <f>#REF!</f>
        <v>#REF!</v>
      </c>
      <c r="W213" s="204" t="e">
        <f t="shared" si="1273"/>
        <v>#REF!</v>
      </c>
      <c r="X213" s="204" t="e">
        <f>U213*#REF!</f>
        <v>#REF!</v>
      </c>
      <c r="Y213" s="205" t="e">
        <f>W213*#REF!</f>
        <v>#REF!</v>
      </c>
      <c r="Z213" s="205" t="e">
        <f t="shared" si="1274"/>
        <v>#REF!</v>
      </c>
      <c r="AA213" s="432" t="e">
        <f>U213*#REF!</f>
        <v>#REF!</v>
      </c>
      <c r="AB213" s="433" t="e">
        <f>W213*#REF!</f>
        <v>#REF!</v>
      </c>
      <c r="AC213" s="433" t="e">
        <f t="shared" si="1275"/>
        <v>#REF!</v>
      </c>
      <c r="AD213" s="137" t="e">
        <f>#REF!</f>
        <v>#REF!</v>
      </c>
      <c r="AE213" s="137" t="e">
        <f>#REF!</f>
        <v>#REF!</v>
      </c>
      <c r="AF213" s="204" t="e">
        <f t="shared" si="1276"/>
        <v>#REF!</v>
      </c>
      <c r="AG213" s="204" t="e">
        <f>AD213*#REF!</f>
        <v>#REF!</v>
      </c>
      <c r="AH213" s="205" t="e">
        <f>AF213*#REF!</f>
        <v>#REF!</v>
      </c>
      <c r="AI213" s="205" t="e">
        <f t="shared" si="1277"/>
        <v>#REF!</v>
      </c>
      <c r="AJ213" s="432" t="e">
        <f>AD213*#REF!</f>
        <v>#REF!</v>
      </c>
      <c r="AK213" s="433" t="e">
        <f>AF213*#REF!</f>
        <v>#REF!</v>
      </c>
      <c r="AL213" s="433" t="e">
        <f t="shared" si="1278"/>
        <v>#REF!</v>
      </c>
      <c r="AM213" s="137" t="e">
        <f>#REF!</f>
        <v>#REF!</v>
      </c>
      <c r="AN213" s="137" t="e">
        <f>#REF!</f>
        <v>#REF!</v>
      </c>
      <c r="AO213" s="204" t="e">
        <f t="shared" si="1279"/>
        <v>#REF!</v>
      </c>
      <c r="AP213" s="204" t="e">
        <f>AM213*#REF!</f>
        <v>#REF!</v>
      </c>
      <c r="AQ213" s="204" t="e">
        <f>AO213*#REF!</f>
        <v>#REF!</v>
      </c>
      <c r="AR213" s="205" t="e">
        <f t="shared" si="1280"/>
        <v>#REF!</v>
      </c>
      <c r="AS213" s="432" t="e">
        <f>AM213*#REF!</f>
        <v>#REF!</v>
      </c>
      <c r="AT213" s="433" t="e">
        <f>AO213*#REF!</f>
        <v>#REF!</v>
      </c>
      <c r="AU213" s="433" t="e">
        <f t="shared" si="1281"/>
        <v>#REF!</v>
      </c>
      <c r="AV213" s="136" t="e">
        <f>#REF!</f>
        <v>#REF!</v>
      </c>
      <c r="AW213" s="137" t="e">
        <f>#REF!</f>
        <v>#REF!</v>
      </c>
      <c r="AX213" s="204" t="e">
        <f t="shared" si="1282"/>
        <v>#REF!</v>
      </c>
      <c r="AY213" s="204" t="e">
        <f>AV213*#REF!</f>
        <v>#REF!</v>
      </c>
      <c r="AZ213" s="205" t="e">
        <f>AX213*#REF!</f>
        <v>#REF!</v>
      </c>
      <c r="BA213" s="205" t="e">
        <f t="shared" si="1283"/>
        <v>#REF!</v>
      </c>
      <c r="BB213" s="137" t="e">
        <f>#REF!</f>
        <v>#REF!</v>
      </c>
      <c r="BC213" s="137" t="e">
        <f>#REF!</f>
        <v>#REF!</v>
      </c>
      <c r="BD213" s="204" t="e">
        <f t="shared" si="1284"/>
        <v>#REF!</v>
      </c>
      <c r="BE213" s="204" t="e">
        <f>BB213*#REF!</f>
        <v>#REF!</v>
      </c>
      <c r="BF213" s="205" t="e">
        <f>BD213*#REF!</f>
        <v>#REF!</v>
      </c>
      <c r="BG213" s="205" t="e">
        <f t="shared" si="1285"/>
        <v>#REF!</v>
      </c>
      <c r="BH213" s="432" t="e">
        <f>BB213*#REF!</f>
        <v>#REF!</v>
      </c>
      <c r="BI213" s="433" t="e">
        <f>BD213*#REF!</f>
        <v>#REF!</v>
      </c>
      <c r="BJ213" s="433" t="e">
        <f t="shared" si="1286"/>
        <v>#REF!</v>
      </c>
      <c r="BK213" s="137" t="e">
        <f>#REF!</f>
        <v>#REF!</v>
      </c>
      <c r="BL213" s="137" t="e">
        <f>#REF!</f>
        <v>#REF!</v>
      </c>
      <c r="BM213" s="204" t="e">
        <f t="shared" si="1287"/>
        <v>#REF!</v>
      </c>
      <c r="BN213" s="204" t="e">
        <f>BK213*#REF!</f>
        <v>#REF!</v>
      </c>
      <c r="BO213" s="205" t="e">
        <f>BM213*#REF!</f>
        <v>#REF!</v>
      </c>
      <c r="BP213" s="205" t="e">
        <f t="shared" si="1288"/>
        <v>#REF!</v>
      </c>
      <c r="BQ213" s="432" t="e">
        <f>BK213*#REF!</f>
        <v>#REF!</v>
      </c>
      <c r="BR213" s="433" t="e">
        <f>BM213*#REF!</f>
        <v>#REF!</v>
      </c>
      <c r="BS213" s="433" t="e">
        <f t="shared" si="1289"/>
        <v>#REF!</v>
      </c>
      <c r="BT213" s="137" t="e">
        <f>#REF!</f>
        <v>#REF!</v>
      </c>
      <c r="BU213" s="137" t="e">
        <f>#REF!</f>
        <v>#REF!</v>
      </c>
      <c r="BV213" s="204" t="e">
        <f t="shared" si="1290"/>
        <v>#REF!</v>
      </c>
      <c r="BW213" s="204" t="e">
        <f>BT213*#REF!</f>
        <v>#REF!</v>
      </c>
      <c r="BX213" s="204" t="e">
        <f>BV213*#REF!</f>
        <v>#REF!</v>
      </c>
      <c r="BY213" s="205" t="e">
        <f t="shared" si="1291"/>
        <v>#REF!</v>
      </c>
      <c r="BZ213" s="432" t="e">
        <f>BT213*#REF!</f>
        <v>#REF!</v>
      </c>
      <c r="CA213" s="433" t="e">
        <f>BV213*#REF!</f>
        <v>#REF!</v>
      </c>
      <c r="CB213" s="441" t="e">
        <f t="shared" si="1292"/>
        <v>#REF!</v>
      </c>
      <c r="CC213" s="137" t="e">
        <f>#REF!</f>
        <v>#REF!</v>
      </c>
      <c r="CD213" s="137" t="e">
        <f>#REF!</f>
        <v>#REF!</v>
      </c>
      <c r="CE213" s="204" t="e">
        <f t="shared" si="1293"/>
        <v>#REF!</v>
      </c>
      <c r="CF213" s="204" t="e">
        <f>CC213*#REF!</f>
        <v>#REF!</v>
      </c>
      <c r="CG213" s="205" t="e">
        <f>CE213*#REF!</f>
        <v>#REF!</v>
      </c>
      <c r="CH213" s="205" t="e">
        <f t="shared" si="1294"/>
        <v>#REF!</v>
      </c>
      <c r="CI213" s="137" t="e">
        <f>#REF!</f>
        <v>#REF!</v>
      </c>
      <c r="CJ213" s="137" t="e">
        <f>#REF!</f>
        <v>#REF!</v>
      </c>
      <c r="CK213" s="204" t="e">
        <f t="shared" si="1295"/>
        <v>#REF!</v>
      </c>
      <c r="CL213" s="204" t="e">
        <f>CI213*#REF!</f>
        <v>#REF!</v>
      </c>
      <c r="CM213" s="205" t="e">
        <f>CK213*#REF!</f>
        <v>#REF!</v>
      </c>
      <c r="CN213" s="205" t="e">
        <f t="shared" si="1296"/>
        <v>#REF!</v>
      </c>
      <c r="CO213" s="432" t="e">
        <f>CI213*#REF!</f>
        <v>#REF!</v>
      </c>
      <c r="CP213" s="433" t="e">
        <f>CK213*#REF!</f>
        <v>#REF!</v>
      </c>
      <c r="CQ213" s="433" t="e">
        <f t="shared" si="1297"/>
        <v>#REF!</v>
      </c>
      <c r="CR213" s="137" t="e">
        <f>#REF!</f>
        <v>#REF!</v>
      </c>
      <c r="CS213" s="137" t="e">
        <f>#REF!</f>
        <v>#REF!</v>
      </c>
      <c r="CT213" s="204" t="e">
        <f t="shared" si="1298"/>
        <v>#REF!</v>
      </c>
      <c r="CU213" s="204" t="e">
        <f>CR213*#REF!</f>
        <v>#REF!</v>
      </c>
      <c r="CV213" s="205" t="e">
        <f>CT213*#REF!</f>
        <v>#REF!</v>
      </c>
      <c r="CW213" s="205" t="e">
        <f t="shared" si="1299"/>
        <v>#REF!</v>
      </c>
      <c r="CX213" s="432" t="e">
        <f>CR213*#REF!</f>
        <v>#REF!</v>
      </c>
      <c r="CY213" s="433" t="e">
        <f>CT213*#REF!</f>
        <v>#REF!</v>
      </c>
      <c r="CZ213" s="441" t="e">
        <f t="shared" si="1300"/>
        <v>#REF!</v>
      </c>
      <c r="DA213" s="137" t="e">
        <f>#REF!</f>
        <v>#REF!</v>
      </c>
      <c r="DB213" s="137" t="e">
        <f>#REF!</f>
        <v>#REF!</v>
      </c>
      <c r="DC213" s="204" t="e">
        <f t="shared" si="1301"/>
        <v>#REF!</v>
      </c>
      <c r="DD213" s="204" t="e">
        <f>DA213*#REF!</f>
        <v>#REF!</v>
      </c>
      <c r="DE213" s="204" t="e">
        <f>DC213*#REF!</f>
        <v>#REF!</v>
      </c>
      <c r="DF213" s="205" t="e">
        <f t="shared" si="1302"/>
        <v>#REF!</v>
      </c>
      <c r="DG213" s="432" t="e">
        <f>DA213*#REF!</f>
        <v>#REF!</v>
      </c>
      <c r="DH213" s="433" t="e">
        <f>DC213*#REF!</f>
        <v>#REF!</v>
      </c>
      <c r="DI213" s="433" t="e">
        <f t="shared" si="1303"/>
        <v>#REF!</v>
      </c>
      <c r="DJ213" s="136" t="e">
        <f>#REF!</f>
        <v>#REF!</v>
      </c>
      <c r="DK213" s="137" t="e">
        <f>#REF!</f>
        <v>#REF!</v>
      </c>
      <c r="DL213" s="204" t="e">
        <f t="shared" si="1304"/>
        <v>#REF!</v>
      </c>
      <c r="DM213" s="204" t="e">
        <f>DJ213*#REF!</f>
        <v>#REF!</v>
      </c>
      <c r="DN213" s="205" t="e">
        <f>DL213*#REF!</f>
        <v>#REF!</v>
      </c>
      <c r="DO213" s="205" t="e">
        <f t="shared" si="1305"/>
        <v>#REF!</v>
      </c>
      <c r="DP213" s="137" t="e">
        <f>#REF!</f>
        <v>#REF!</v>
      </c>
      <c r="DQ213" s="137" t="e">
        <f>#REF!</f>
        <v>#REF!</v>
      </c>
      <c r="DR213" s="204" t="e">
        <f t="shared" si="1306"/>
        <v>#REF!</v>
      </c>
      <c r="DS213" s="204" t="e">
        <f>DP213*#REF!</f>
        <v>#REF!</v>
      </c>
      <c r="DT213" s="205" t="e">
        <f>DR213*#REF!</f>
        <v>#REF!</v>
      </c>
      <c r="DU213" s="205" t="e">
        <f t="shared" si="1307"/>
        <v>#REF!</v>
      </c>
      <c r="DV213" s="432" t="e">
        <f>DP213*#REF!</f>
        <v>#REF!</v>
      </c>
      <c r="DW213" s="433" t="e">
        <f>DR213*#REF!</f>
        <v>#REF!</v>
      </c>
      <c r="DX213" s="433" t="e">
        <f t="shared" si="1308"/>
        <v>#REF!</v>
      </c>
      <c r="DY213" s="137" t="e">
        <f>#REF!</f>
        <v>#REF!</v>
      </c>
      <c r="DZ213" s="137" t="e">
        <f>#REF!</f>
        <v>#REF!</v>
      </c>
      <c r="EA213" s="204" t="e">
        <f t="shared" si="1309"/>
        <v>#REF!</v>
      </c>
      <c r="EB213" s="204" t="e">
        <f>DY213*#REF!</f>
        <v>#REF!</v>
      </c>
      <c r="EC213" s="205" t="e">
        <f>EA213*#REF!</f>
        <v>#REF!</v>
      </c>
      <c r="ED213" s="205" t="e">
        <f t="shared" si="1310"/>
        <v>#REF!</v>
      </c>
      <c r="EE213" s="432" t="e">
        <f>DY213*#REF!</f>
        <v>#REF!</v>
      </c>
      <c r="EF213" s="433" t="e">
        <f>EA213*#REF!</f>
        <v>#REF!</v>
      </c>
      <c r="EG213" s="441" t="e">
        <f t="shared" si="1311"/>
        <v>#REF!</v>
      </c>
      <c r="EH213" s="137" t="e">
        <f>#REF!</f>
        <v>#REF!</v>
      </c>
      <c r="EI213" s="137" t="e">
        <f>#REF!</f>
        <v>#REF!</v>
      </c>
      <c r="EJ213" s="204" t="e">
        <f t="shared" si="1312"/>
        <v>#REF!</v>
      </c>
      <c r="EK213" s="204" t="e">
        <f>EH213*#REF!</f>
        <v>#REF!</v>
      </c>
      <c r="EL213" s="204" t="e">
        <f>EJ213*#REF!</f>
        <v>#REF!</v>
      </c>
      <c r="EM213" s="205" t="e">
        <f t="shared" si="1313"/>
        <v>#REF!</v>
      </c>
      <c r="EN213" s="432" t="e">
        <f>EH213*#REF!</f>
        <v>#REF!</v>
      </c>
      <c r="EO213" s="433" t="e">
        <f>EJ213*#REF!</f>
        <v>#REF!</v>
      </c>
      <c r="EP213" s="441" t="e">
        <f t="shared" si="1314"/>
        <v>#REF!</v>
      </c>
      <c r="EQ213" s="136" t="e">
        <f>#REF!</f>
        <v>#REF!</v>
      </c>
      <c r="ER213" s="137" t="e">
        <f>#REF!</f>
        <v>#REF!</v>
      </c>
      <c r="ES213" s="204" t="e">
        <f t="shared" si="1315"/>
        <v>#REF!</v>
      </c>
      <c r="ET213" s="204" t="e">
        <f>EQ213*#REF!</f>
        <v>#REF!</v>
      </c>
      <c r="EU213" s="205" t="e">
        <f>ES213*#REF!</f>
        <v>#REF!</v>
      </c>
      <c r="EV213" s="205" t="e">
        <f t="shared" si="1316"/>
        <v>#REF!</v>
      </c>
      <c r="EW213" s="137" t="e">
        <f>#REF!</f>
        <v>#REF!</v>
      </c>
      <c r="EX213" s="137" t="e">
        <f>#REF!</f>
        <v>#REF!</v>
      </c>
      <c r="EY213" s="204" t="e">
        <f t="shared" si="1317"/>
        <v>#REF!</v>
      </c>
      <c r="EZ213" s="204" t="e">
        <f>EW213*#REF!</f>
        <v>#REF!</v>
      </c>
      <c r="FA213" s="205" t="e">
        <f>EY213*#REF!</f>
        <v>#REF!</v>
      </c>
      <c r="FB213" s="205" t="e">
        <f t="shared" si="1318"/>
        <v>#REF!</v>
      </c>
      <c r="FC213" s="432" t="e">
        <f>EW213*#REF!</f>
        <v>#REF!</v>
      </c>
      <c r="FD213" s="433" t="e">
        <f>EY213*#REF!</f>
        <v>#REF!</v>
      </c>
      <c r="FE213" s="433" t="e">
        <f t="shared" si="1319"/>
        <v>#REF!</v>
      </c>
      <c r="FF213" s="137" t="e">
        <f>#REF!</f>
        <v>#REF!</v>
      </c>
      <c r="FG213" s="137" t="e">
        <f>#REF!</f>
        <v>#REF!</v>
      </c>
      <c r="FH213" s="204" t="e">
        <f t="shared" si="1320"/>
        <v>#REF!</v>
      </c>
      <c r="FI213" s="204" t="e">
        <f>FF213*#REF!</f>
        <v>#REF!</v>
      </c>
      <c r="FJ213" s="205" t="e">
        <f>FH213*#REF!</f>
        <v>#REF!</v>
      </c>
      <c r="FK213" s="205" t="e">
        <f t="shared" si="1321"/>
        <v>#REF!</v>
      </c>
      <c r="FL213" s="432" t="e">
        <f>FF213*#REF!</f>
        <v>#REF!</v>
      </c>
      <c r="FM213" s="433" t="e">
        <f>FH213*#REF!</f>
        <v>#REF!</v>
      </c>
      <c r="FN213" s="441" t="e">
        <f t="shared" si="1322"/>
        <v>#REF!</v>
      </c>
      <c r="FO213" s="137" t="e">
        <f>#REF!</f>
        <v>#REF!</v>
      </c>
      <c r="FP213" s="137" t="e">
        <f>#REF!</f>
        <v>#REF!</v>
      </c>
      <c r="FQ213" s="204" t="e">
        <f t="shared" si="1323"/>
        <v>#REF!</v>
      </c>
      <c r="FR213" s="204" t="e">
        <f>FO213*#REF!</f>
        <v>#REF!</v>
      </c>
      <c r="FS213" s="204" t="e">
        <f>FQ213*#REF!</f>
        <v>#REF!</v>
      </c>
      <c r="FT213" s="205" t="e">
        <f t="shared" si="1324"/>
        <v>#REF!</v>
      </c>
      <c r="FU213" s="432" t="e">
        <f>FO213*#REF!</f>
        <v>#REF!</v>
      </c>
      <c r="FV213" s="433" t="e">
        <f>FQ213*#REF!</f>
        <v>#REF!</v>
      </c>
      <c r="FW213" s="454" t="e">
        <f t="shared" si="1325"/>
        <v>#REF!</v>
      </c>
    </row>
    <row r="214" spans="1:179" s="12" customFormat="1" ht="15.75">
      <c r="A214" s="874"/>
      <c r="B214" s="332" t="s">
        <v>165</v>
      </c>
      <c r="C214" s="333"/>
      <c r="D214" s="334" t="s">
        <v>0</v>
      </c>
      <c r="E214" s="262" t="e">
        <f t="shared" si="1148"/>
        <v>#REF!</v>
      </c>
      <c r="F214" s="263" t="e">
        <f t="shared" si="1149"/>
        <v>#REF!</v>
      </c>
      <c r="G214" s="263" t="e">
        <f t="shared" si="1150"/>
        <v>#REF!</v>
      </c>
      <c r="H214" s="263" t="e">
        <f t="shared" si="1151"/>
        <v>#REF!</v>
      </c>
      <c r="I214" s="263" t="e">
        <f t="shared" si="1152"/>
        <v>#REF!</v>
      </c>
      <c r="J214" s="263" t="e">
        <f t="shared" si="1153"/>
        <v>#REF!</v>
      </c>
      <c r="K214" s="473" t="e">
        <f t="shared" si="1154"/>
        <v>#REF!</v>
      </c>
      <c r="L214" s="474" t="e">
        <f t="shared" si="1155"/>
        <v>#REF!</v>
      </c>
      <c r="M214" s="739" t="e">
        <f t="shared" si="1156"/>
        <v>#REF!</v>
      </c>
      <c r="N214" s="148"/>
      <c r="O214" s="136" t="e">
        <f>#REF!</f>
        <v>#REF!</v>
      </c>
      <c r="P214" s="137" t="e">
        <f>#REF!</f>
        <v>#REF!</v>
      </c>
      <c r="Q214" s="204" t="e">
        <f t="shared" si="1271"/>
        <v>#REF!</v>
      </c>
      <c r="R214" s="204" t="e">
        <f>O214*#REF!</f>
        <v>#REF!</v>
      </c>
      <c r="S214" s="205" t="e">
        <f>Q214*#REF!</f>
        <v>#REF!</v>
      </c>
      <c r="T214" s="205" t="e">
        <f t="shared" si="1272"/>
        <v>#REF!</v>
      </c>
      <c r="U214" s="137" t="e">
        <f>#REF!</f>
        <v>#REF!</v>
      </c>
      <c r="V214" s="137" t="e">
        <f>#REF!</f>
        <v>#REF!</v>
      </c>
      <c r="W214" s="204" t="e">
        <f t="shared" si="1273"/>
        <v>#REF!</v>
      </c>
      <c r="X214" s="204" t="e">
        <f>U214*#REF!</f>
        <v>#REF!</v>
      </c>
      <c r="Y214" s="205" t="e">
        <f>W214*#REF!</f>
        <v>#REF!</v>
      </c>
      <c r="Z214" s="205" t="e">
        <f t="shared" si="1274"/>
        <v>#REF!</v>
      </c>
      <c r="AA214" s="432" t="e">
        <f>U214*#REF!</f>
        <v>#REF!</v>
      </c>
      <c r="AB214" s="433" t="e">
        <f>W214*#REF!</f>
        <v>#REF!</v>
      </c>
      <c r="AC214" s="433" t="e">
        <f t="shared" si="1275"/>
        <v>#REF!</v>
      </c>
      <c r="AD214" s="137" t="e">
        <f>#REF!</f>
        <v>#REF!</v>
      </c>
      <c r="AE214" s="137" t="e">
        <f>#REF!</f>
        <v>#REF!</v>
      </c>
      <c r="AF214" s="204" t="e">
        <f t="shared" si="1276"/>
        <v>#REF!</v>
      </c>
      <c r="AG214" s="204" t="e">
        <f>AD214*#REF!</f>
        <v>#REF!</v>
      </c>
      <c r="AH214" s="205" t="e">
        <f>AF214*#REF!</f>
        <v>#REF!</v>
      </c>
      <c r="AI214" s="205" t="e">
        <f t="shared" si="1277"/>
        <v>#REF!</v>
      </c>
      <c r="AJ214" s="432" t="e">
        <f>AD214*#REF!</f>
        <v>#REF!</v>
      </c>
      <c r="AK214" s="433" t="e">
        <f>AF214*#REF!</f>
        <v>#REF!</v>
      </c>
      <c r="AL214" s="433" t="e">
        <f t="shared" si="1278"/>
        <v>#REF!</v>
      </c>
      <c r="AM214" s="137" t="e">
        <f>#REF!</f>
        <v>#REF!</v>
      </c>
      <c r="AN214" s="137" t="e">
        <f>#REF!</f>
        <v>#REF!</v>
      </c>
      <c r="AO214" s="204" t="e">
        <f t="shared" si="1279"/>
        <v>#REF!</v>
      </c>
      <c r="AP214" s="204" t="e">
        <f>AM214*#REF!</f>
        <v>#REF!</v>
      </c>
      <c r="AQ214" s="204" t="e">
        <f>AO214*#REF!</f>
        <v>#REF!</v>
      </c>
      <c r="AR214" s="205" t="e">
        <f t="shared" si="1280"/>
        <v>#REF!</v>
      </c>
      <c r="AS214" s="432" t="e">
        <f>AM214*#REF!</f>
        <v>#REF!</v>
      </c>
      <c r="AT214" s="433" t="e">
        <f>AO214*#REF!</f>
        <v>#REF!</v>
      </c>
      <c r="AU214" s="433" t="e">
        <f t="shared" si="1281"/>
        <v>#REF!</v>
      </c>
      <c r="AV214" s="136" t="e">
        <f>#REF!</f>
        <v>#REF!</v>
      </c>
      <c r="AW214" s="137" t="e">
        <f>#REF!</f>
        <v>#REF!</v>
      </c>
      <c r="AX214" s="204" t="e">
        <f t="shared" si="1282"/>
        <v>#REF!</v>
      </c>
      <c r="AY214" s="204" t="e">
        <f>AV214*#REF!</f>
        <v>#REF!</v>
      </c>
      <c r="AZ214" s="205" t="e">
        <f>AX214*#REF!</f>
        <v>#REF!</v>
      </c>
      <c r="BA214" s="205" t="e">
        <f t="shared" si="1283"/>
        <v>#REF!</v>
      </c>
      <c r="BB214" s="137" t="e">
        <f>#REF!</f>
        <v>#REF!</v>
      </c>
      <c r="BC214" s="137" t="e">
        <f>#REF!</f>
        <v>#REF!</v>
      </c>
      <c r="BD214" s="204" t="e">
        <f t="shared" si="1284"/>
        <v>#REF!</v>
      </c>
      <c r="BE214" s="204" t="e">
        <f>BB214*#REF!</f>
        <v>#REF!</v>
      </c>
      <c r="BF214" s="205" t="e">
        <f>BD214*#REF!</f>
        <v>#REF!</v>
      </c>
      <c r="BG214" s="205" t="e">
        <f t="shared" si="1285"/>
        <v>#REF!</v>
      </c>
      <c r="BH214" s="432" t="e">
        <f>BB214*#REF!</f>
        <v>#REF!</v>
      </c>
      <c r="BI214" s="433" t="e">
        <f>BD214*#REF!</f>
        <v>#REF!</v>
      </c>
      <c r="BJ214" s="433" t="e">
        <f t="shared" si="1286"/>
        <v>#REF!</v>
      </c>
      <c r="BK214" s="137" t="e">
        <f>#REF!</f>
        <v>#REF!</v>
      </c>
      <c r="BL214" s="137" t="e">
        <f>#REF!</f>
        <v>#REF!</v>
      </c>
      <c r="BM214" s="204" t="e">
        <f t="shared" si="1287"/>
        <v>#REF!</v>
      </c>
      <c r="BN214" s="204" t="e">
        <f>BK214*#REF!</f>
        <v>#REF!</v>
      </c>
      <c r="BO214" s="205" t="e">
        <f>BM214*#REF!</f>
        <v>#REF!</v>
      </c>
      <c r="BP214" s="205" t="e">
        <f t="shared" si="1288"/>
        <v>#REF!</v>
      </c>
      <c r="BQ214" s="432" t="e">
        <f>BK214*#REF!</f>
        <v>#REF!</v>
      </c>
      <c r="BR214" s="433" t="e">
        <f>BM214*#REF!</f>
        <v>#REF!</v>
      </c>
      <c r="BS214" s="433" t="e">
        <f t="shared" si="1289"/>
        <v>#REF!</v>
      </c>
      <c r="BT214" s="137" t="e">
        <f>#REF!</f>
        <v>#REF!</v>
      </c>
      <c r="BU214" s="137" t="e">
        <f>#REF!</f>
        <v>#REF!</v>
      </c>
      <c r="BV214" s="204" t="e">
        <f t="shared" si="1290"/>
        <v>#REF!</v>
      </c>
      <c r="BW214" s="204" t="e">
        <f>BT214*#REF!</f>
        <v>#REF!</v>
      </c>
      <c r="BX214" s="204" t="e">
        <f>BV214*#REF!</f>
        <v>#REF!</v>
      </c>
      <c r="BY214" s="205" t="e">
        <f t="shared" si="1291"/>
        <v>#REF!</v>
      </c>
      <c r="BZ214" s="432" t="e">
        <f>BT214*#REF!</f>
        <v>#REF!</v>
      </c>
      <c r="CA214" s="433" t="e">
        <f>BV214*#REF!</f>
        <v>#REF!</v>
      </c>
      <c r="CB214" s="441" t="e">
        <f t="shared" si="1292"/>
        <v>#REF!</v>
      </c>
      <c r="CC214" s="137" t="e">
        <f>#REF!</f>
        <v>#REF!</v>
      </c>
      <c r="CD214" s="137" t="e">
        <f>#REF!</f>
        <v>#REF!</v>
      </c>
      <c r="CE214" s="204" t="e">
        <f t="shared" si="1293"/>
        <v>#REF!</v>
      </c>
      <c r="CF214" s="204" t="e">
        <f>CC214*#REF!</f>
        <v>#REF!</v>
      </c>
      <c r="CG214" s="205" t="e">
        <f>CE214*#REF!</f>
        <v>#REF!</v>
      </c>
      <c r="CH214" s="205" t="e">
        <f t="shared" si="1294"/>
        <v>#REF!</v>
      </c>
      <c r="CI214" s="137" t="e">
        <f>#REF!</f>
        <v>#REF!</v>
      </c>
      <c r="CJ214" s="137" t="e">
        <f>#REF!</f>
        <v>#REF!</v>
      </c>
      <c r="CK214" s="204" t="e">
        <f t="shared" si="1295"/>
        <v>#REF!</v>
      </c>
      <c r="CL214" s="204" t="e">
        <f>CI214*#REF!</f>
        <v>#REF!</v>
      </c>
      <c r="CM214" s="205" t="e">
        <f>CK214*#REF!</f>
        <v>#REF!</v>
      </c>
      <c r="CN214" s="205" t="e">
        <f t="shared" si="1296"/>
        <v>#REF!</v>
      </c>
      <c r="CO214" s="432" t="e">
        <f>CI214*#REF!</f>
        <v>#REF!</v>
      </c>
      <c r="CP214" s="433" t="e">
        <f>CK214*#REF!</f>
        <v>#REF!</v>
      </c>
      <c r="CQ214" s="433" t="e">
        <f t="shared" si="1297"/>
        <v>#REF!</v>
      </c>
      <c r="CR214" s="137" t="e">
        <f>#REF!</f>
        <v>#REF!</v>
      </c>
      <c r="CS214" s="137" t="e">
        <f>#REF!</f>
        <v>#REF!</v>
      </c>
      <c r="CT214" s="204" t="e">
        <f t="shared" si="1298"/>
        <v>#REF!</v>
      </c>
      <c r="CU214" s="204" t="e">
        <f>CR214*#REF!</f>
        <v>#REF!</v>
      </c>
      <c r="CV214" s="205" t="e">
        <f>CT214*#REF!</f>
        <v>#REF!</v>
      </c>
      <c r="CW214" s="205" t="e">
        <f t="shared" si="1299"/>
        <v>#REF!</v>
      </c>
      <c r="CX214" s="432" t="e">
        <f>CR214*#REF!</f>
        <v>#REF!</v>
      </c>
      <c r="CY214" s="433" t="e">
        <f>CT214*#REF!</f>
        <v>#REF!</v>
      </c>
      <c r="CZ214" s="441" t="e">
        <f t="shared" si="1300"/>
        <v>#REF!</v>
      </c>
      <c r="DA214" s="137" t="e">
        <f>#REF!</f>
        <v>#REF!</v>
      </c>
      <c r="DB214" s="137" t="e">
        <f>#REF!</f>
        <v>#REF!</v>
      </c>
      <c r="DC214" s="204" t="e">
        <f t="shared" si="1301"/>
        <v>#REF!</v>
      </c>
      <c r="DD214" s="204" t="e">
        <f>DA214*#REF!</f>
        <v>#REF!</v>
      </c>
      <c r="DE214" s="204" t="e">
        <f>DC214*#REF!</f>
        <v>#REF!</v>
      </c>
      <c r="DF214" s="205" t="e">
        <f t="shared" si="1302"/>
        <v>#REF!</v>
      </c>
      <c r="DG214" s="432" t="e">
        <f>DA214*#REF!</f>
        <v>#REF!</v>
      </c>
      <c r="DH214" s="433" t="e">
        <f>DC214*#REF!</f>
        <v>#REF!</v>
      </c>
      <c r="DI214" s="433" t="e">
        <f t="shared" si="1303"/>
        <v>#REF!</v>
      </c>
      <c r="DJ214" s="136" t="e">
        <f>#REF!</f>
        <v>#REF!</v>
      </c>
      <c r="DK214" s="137" t="e">
        <f>#REF!</f>
        <v>#REF!</v>
      </c>
      <c r="DL214" s="204" t="e">
        <f t="shared" si="1304"/>
        <v>#REF!</v>
      </c>
      <c r="DM214" s="204" t="e">
        <f>DJ214*#REF!</f>
        <v>#REF!</v>
      </c>
      <c r="DN214" s="205" t="e">
        <f>DL214*#REF!</f>
        <v>#REF!</v>
      </c>
      <c r="DO214" s="205" t="e">
        <f t="shared" si="1305"/>
        <v>#REF!</v>
      </c>
      <c r="DP214" s="137" t="e">
        <f>#REF!</f>
        <v>#REF!</v>
      </c>
      <c r="DQ214" s="137" t="e">
        <f>#REF!</f>
        <v>#REF!</v>
      </c>
      <c r="DR214" s="204" t="e">
        <f t="shared" si="1306"/>
        <v>#REF!</v>
      </c>
      <c r="DS214" s="204" t="e">
        <f>DP214*#REF!</f>
        <v>#REF!</v>
      </c>
      <c r="DT214" s="205" t="e">
        <f>DR214*#REF!</f>
        <v>#REF!</v>
      </c>
      <c r="DU214" s="205" t="e">
        <f t="shared" si="1307"/>
        <v>#REF!</v>
      </c>
      <c r="DV214" s="432" t="e">
        <f>DP214*#REF!</f>
        <v>#REF!</v>
      </c>
      <c r="DW214" s="433" t="e">
        <f>DR214*#REF!</f>
        <v>#REF!</v>
      </c>
      <c r="DX214" s="433" t="e">
        <f t="shared" si="1308"/>
        <v>#REF!</v>
      </c>
      <c r="DY214" s="137" t="e">
        <f>#REF!</f>
        <v>#REF!</v>
      </c>
      <c r="DZ214" s="137" t="e">
        <f>#REF!</f>
        <v>#REF!</v>
      </c>
      <c r="EA214" s="204" t="e">
        <f t="shared" si="1309"/>
        <v>#REF!</v>
      </c>
      <c r="EB214" s="204" t="e">
        <f>DY214*#REF!</f>
        <v>#REF!</v>
      </c>
      <c r="EC214" s="205" t="e">
        <f>EA214*#REF!</f>
        <v>#REF!</v>
      </c>
      <c r="ED214" s="205" t="e">
        <f t="shared" si="1310"/>
        <v>#REF!</v>
      </c>
      <c r="EE214" s="432" t="e">
        <f>DY214*#REF!</f>
        <v>#REF!</v>
      </c>
      <c r="EF214" s="433" t="e">
        <f>EA214*#REF!</f>
        <v>#REF!</v>
      </c>
      <c r="EG214" s="441" t="e">
        <f t="shared" si="1311"/>
        <v>#REF!</v>
      </c>
      <c r="EH214" s="137" t="e">
        <f>#REF!</f>
        <v>#REF!</v>
      </c>
      <c r="EI214" s="137" t="e">
        <f>#REF!</f>
        <v>#REF!</v>
      </c>
      <c r="EJ214" s="204" t="e">
        <f t="shared" si="1312"/>
        <v>#REF!</v>
      </c>
      <c r="EK214" s="204" t="e">
        <f>EH214*#REF!</f>
        <v>#REF!</v>
      </c>
      <c r="EL214" s="204" t="e">
        <f>EJ214*#REF!</f>
        <v>#REF!</v>
      </c>
      <c r="EM214" s="205" t="e">
        <f t="shared" si="1313"/>
        <v>#REF!</v>
      </c>
      <c r="EN214" s="432" t="e">
        <f>EH214*#REF!</f>
        <v>#REF!</v>
      </c>
      <c r="EO214" s="433" t="e">
        <f>EJ214*#REF!</f>
        <v>#REF!</v>
      </c>
      <c r="EP214" s="441" t="e">
        <f t="shared" si="1314"/>
        <v>#REF!</v>
      </c>
      <c r="EQ214" s="136" t="e">
        <f>#REF!</f>
        <v>#REF!</v>
      </c>
      <c r="ER214" s="137" t="e">
        <f>#REF!</f>
        <v>#REF!</v>
      </c>
      <c r="ES214" s="204" t="e">
        <f t="shared" si="1315"/>
        <v>#REF!</v>
      </c>
      <c r="ET214" s="204" t="e">
        <f>EQ214*#REF!</f>
        <v>#REF!</v>
      </c>
      <c r="EU214" s="205" t="e">
        <f>ES214*#REF!</f>
        <v>#REF!</v>
      </c>
      <c r="EV214" s="205" t="e">
        <f t="shared" si="1316"/>
        <v>#REF!</v>
      </c>
      <c r="EW214" s="137" t="e">
        <f>#REF!</f>
        <v>#REF!</v>
      </c>
      <c r="EX214" s="137" t="e">
        <f>#REF!</f>
        <v>#REF!</v>
      </c>
      <c r="EY214" s="204" t="e">
        <f t="shared" si="1317"/>
        <v>#REF!</v>
      </c>
      <c r="EZ214" s="204" t="e">
        <f>EW214*#REF!</f>
        <v>#REF!</v>
      </c>
      <c r="FA214" s="205" t="e">
        <f>EY214*#REF!</f>
        <v>#REF!</v>
      </c>
      <c r="FB214" s="205" t="e">
        <f t="shared" si="1318"/>
        <v>#REF!</v>
      </c>
      <c r="FC214" s="432" t="e">
        <f>EW214*#REF!</f>
        <v>#REF!</v>
      </c>
      <c r="FD214" s="433" t="e">
        <f>EY214*#REF!</f>
        <v>#REF!</v>
      </c>
      <c r="FE214" s="433" t="e">
        <f t="shared" si="1319"/>
        <v>#REF!</v>
      </c>
      <c r="FF214" s="137" t="e">
        <f>#REF!</f>
        <v>#REF!</v>
      </c>
      <c r="FG214" s="137" t="e">
        <f>#REF!</f>
        <v>#REF!</v>
      </c>
      <c r="FH214" s="204" t="e">
        <f t="shared" si="1320"/>
        <v>#REF!</v>
      </c>
      <c r="FI214" s="204" t="e">
        <f>FF214*#REF!</f>
        <v>#REF!</v>
      </c>
      <c r="FJ214" s="205" t="e">
        <f>FH214*#REF!</f>
        <v>#REF!</v>
      </c>
      <c r="FK214" s="205" t="e">
        <f t="shared" si="1321"/>
        <v>#REF!</v>
      </c>
      <c r="FL214" s="432" t="e">
        <f>FF214*#REF!</f>
        <v>#REF!</v>
      </c>
      <c r="FM214" s="433" t="e">
        <f>FH214*#REF!</f>
        <v>#REF!</v>
      </c>
      <c r="FN214" s="441" t="e">
        <f t="shared" si="1322"/>
        <v>#REF!</v>
      </c>
      <c r="FO214" s="137" t="e">
        <f>#REF!</f>
        <v>#REF!</v>
      </c>
      <c r="FP214" s="137" t="e">
        <f>#REF!</f>
        <v>#REF!</v>
      </c>
      <c r="FQ214" s="204" t="e">
        <f t="shared" si="1323"/>
        <v>#REF!</v>
      </c>
      <c r="FR214" s="204" t="e">
        <f>FO214*#REF!</f>
        <v>#REF!</v>
      </c>
      <c r="FS214" s="204" t="e">
        <f>FQ214*#REF!</f>
        <v>#REF!</v>
      </c>
      <c r="FT214" s="205" t="e">
        <f t="shared" si="1324"/>
        <v>#REF!</v>
      </c>
      <c r="FU214" s="432" t="e">
        <f>FO214*#REF!</f>
        <v>#REF!</v>
      </c>
      <c r="FV214" s="433" t="e">
        <f>FQ214*#REF!</f>
        <v>#REF!</v>
      </c>
      <c r="FW214" s="454" t="e">
        <f t="shared" si="1325"/>
        <v>#REF!</v>
      </c>
    </row>
    <row r="215" spans="1:179" s="12" customFormat="1" ht="15.75">
      <c r="A215" s="874"/>
      <c r="B215" s="332" t="s">
        <v>904</v>
      </c>
      <c r="C215" s="333"/>
      <c r="D215" s="334" t="s">
        <v>0</v>
      </c>
      <c r="E215" s="262" t="e">
        <f t="shared" si="1148"/>
        <v>#REF!</v>
      </c>
      <c r="F215" s="263" t="e">
        <f t="shared" si="1149"/>
        <v>#REF!</v>
      </c>
      <c r="G215" s="263" t="e">
        <f t="shared" si="1150"/>
        <v>#REF!</v>
      </c>
      <c r="H215" s="263" t="e">
        <f t="shared" si="1151"/>
        <v>#REF!</v>
      </c>
      <c r="I215" s="263" t="e">
        <f t="shared" si="1152"/>
        <v>#REF!</v>
      </c>
      <c r="J215" s="263" t="e">
        <f t="shared" si="1153"/>
        <v>#REF!</v>
      </c>
      <c r="K215" s="473" t="e">
        <f t="shared" si="1154"/>
        <v>#REF!</v>
      </c>
      <c r="L215" s="474" t="e">
        <f t="shared" si="1155"/>
        <v>#REF!</v>
      </c>
      <c r="M215" s="739" t="e">
        <f t="shared" si="1156"/>
        <v>#REF!</v>
      </c>
      <c r="N215" s="148"/>
      <c r="O215" s="136" t="e">
        <f>#REF!</f>
        <v>#REF!</v>
      </c>
      <c r="P215" s="137" t="e">
        <f>#REF!</f>
        <v>#REF!</v>
      </c>
      <c r="Q215" s="204" t="e">
        <f t="shared" si="1271"/>
        <v>#REF!</v>
      </c>
      <c r="R215" s="204" t="e">
        <f>O215*#REF!</f>
        <v>#REF!</v>
      </c>
      <c r="S215" s="205" t="e">
        <f>Q215*#REF!</f>
        <v>#REF!</v>
      </c>
      <c r="T215" s="205" t="e">
        <f t="shared" si="1272"/>
        <v>#REF!</v>
      </c>
      <c r="U215" s="137" t="e">
        <f>#REF!</f>
        <v>#REF!</v>
      </c>
      <c r="V215" s="137" t="e">
        <f>#REF!</f>
        <v>#REF!</v>
      </c>
      <c r="W215" s="204" t="e">
        <f t="shared" si="1273"/>
        <v>#REF!</v>
      </c>
      <c r="X215" s="204" t="e">
        <f>U215*#REF!</f>
        <v>#REF!</v>
      </c>
      <c r="Y215" s="205" t="e">
        <f>W215*#REF!</f>
        <v>#REF!</v>
      </c>
      <c r="Z215" s="205" t="e">
        <f t="shared" si="1274"/>
        <v>#REF!</v>
      </c>
      <c r="AA215" s="432" t="e">
        <f>U215*#REF!</f>
        <v>#REF!</v>
      </c>
      <c r="AB215" s="433" t="e">
        <f>W215*#REF!</f>
        <v>#REF!</v>
      </c>
      <c r="AC215" s="433" t="e">
        <f t="shared" si="1275"/>
        <v>#REF!</v>
      </c>
      <c r="AD215" s="137" t="e">
        <f>#REF!</f>
        <v>#REF!</v>
      </c>
      <c r="AE215" s="137" t="e">
        <f>#REF!</f>
        <v>#REF!</v>
      </c>
      <c r="AF215" s="204" t="e">
        <f t="shared" si="1276"/>
        <v>#REF!</v>
      </c>
      <c r="AG215" s="204" t="e">
        <f>AD215*#REF!</f>
        <v>#REF!</v>
      </c>
      <c r="AH215" s="205" t="e">
        <f>AF215*#REF!</f>
        <v>#REF!</v>
      </c>
      <c r="AI215" s="205" t="e">
        <f t="shared" si="1277"/>
        <v>#REF!</v>
      </c>
      <c r="AJ215" s="432" t="e">
        <f>AD215*#REF!</f>
        <v>#REF!</v>
      </c>
      <c r="AK215" s="433" t="e">
        <f>AF215*#REF!</f>
        <v>#REF!</v>
      </c>
      <c r="AL215" s="433" t="e">
        <f t="shared" si="1278"/>
        <v>#REF!</v>
      </c>
      <c r="AM215" s="137" t="e">
        <f>#REF!</f>
        <v>#REF!</v>
      </c>
      <c r="AN215" s="137" t="e">
        <f>#REF!</f>
        <v>#REF!</v>
      </c>
      <c r="AO215" s="204" t="e">
        <f t="shared" si="1279"/>
        <v>#REF!</v>
      </c>
      <c r="AP215" s="204" t="e">
        <f>AM215*#REF!</f>
        <v>#REF!</v>
      </c>
      <c r="AQ215" s="204" t="e">
        <f>AO215*#REF!</f>
        <v>#REF!</v>
      </c>
      <c r="AR215" s="205" t="e">
        <f t="shared" si="1280"/>
        <v>#REF!</v>
      </c>
      <c r="AS215" s="432" t="e">
        <f>AM215*#REF!</f>
        <v>#REF!</v>
      </c>
      <c r="AT215" s="433" t="e">
        <f>AO215*#REF!</f>
        <v>#REF!</v>
      </c>
      <c r="AU215" s="433" t="e">
        <f t="shared" si="1281"/>
        <v>#REF!</v>
      </c>
      <c r="AV215" s="136" t="e">
        <f>#REF!</f>
        <v>#REF!</v>
      </c>
      <c r="AW215" s="137" t="e">
        <f>#REF!</f>
        <v>#REF!</v>
      </c>
      <c r="AX215" s="204" t="e">
        <f t="shared" si="1282"/>
        <v>#REF!</v>
      </c>
      <c r="AY215" s="204" t="e">
        <f>AV215*#REF!</f>
        <v>#REF!</v>
      </c>
      <c r="AZ215" s="205" t="e">
        <f>AX215*#REF!</f>
        <v>#REF!</v>
      </c>
      <c r="BA215" s="205" t="e">
        <f t="shared" si="1283"/>
        <v>#REF!</v>
      </c>
      <c r="BB215" s="137" t="e">
        <f>#REF!</f>
        <v>#REF!</v>
      </c>
      <c r="BC215" s="137" t="e">
        <f>#REF!</f>
        <v>#REF!</v>
      </c>
      <c r="BD215" s="204" t="e">
        <f t="shared" si="1284"/>
        <v>#REF!</v>
      </c>
      <c r="BE215" s="204" t="e">
        <f>BB215*#REF!</f>
        <v>#REF!</v>
      </c>
      <c r="BF215" s="205" t="e">
        <f>BD215*#REF!</f>
        <v>#REF!</v>
      </c>
      <c r="BG215" s="205" t="e">
        <f t="shared" si="1285"/>
        <v>#REF!</v>
      </c>
      <c r="BH215" s="432" t="e">
        <f>BB215*#REF!</f>
        <v>#REF!</v>
      </c>
      <c r="BI215" s="433" t="e">
        <f>BD215*#REF!</f>
        <v>#REF!</v>
      </c>
      <c r="BJ215" s="433" t="e">
        <f t="shared" si="1286"/>
        <v>#REF!</v>
      </c>
      <c r="BK215" s="137" t="e">
        <f>#REF!</f>
        <v>#REF!</v>
      </c>
      <c r="BL215" s="137" t="e">
        <f>#REF!</f>
        <v>#REF!</v>
      </c>
      <c r="BM215" s="204" t="e">
        <f t="shared" si="1287"/>
        <v>#REF!</v>
      </c>
      <c r="BN215" s="204" t="e">
        <f>BK215*#REF!</f>
        <v>#REF!</v>
      </c>
      <c r="BO215" s="205" t="e">
        <f>BM215*#REF!</f>
        <v>#REF!</v>
      </c>
      <c r="BP215" s="205" t="e">
        <f t="shared" si="1288"/>
        <v>#REF!</v>
      </c>
      <c r="BQ215" s="432" t="e">
        <f>BK215*#REF!</f>
        <v>#REF!</v>
      </c>
      <c r="BR215" s="433" t="e">
        <f>BM215*#REF!</f>
        <v>#REF!</v>
      </c>
      <c r="BS215" s="433" t="e">
        <f t="shared" si="1289"/>
        <v>#REF!</v>
      </c>
      <c r="BT215" s="137" t="e">
        <f>#REF!</f>
        <v>#REF!</v>
      </c>
      <c r="BU215" s="137" t="e">
        <f>#REF!</f>
        <v>#REF!</v>
      </c>
      <c r="BV215" s="204" t="e">
        <f t="shared" si="1290"/>
        <v>#REF!</v>
      </c>
      <c r="BW215" s="204" t="e">
        <f>BT215*#REF!</f>
        <v>#REF!</v>
      </c>
      <c r="BX215" s="204" t="e">
        <f>BV215*#REF!</f>
        <v>#REF!</v>
      </c>
      <c r="BY215" s="205" t="e">
        <f t="shared" si="1291"/>
        <v>#REF!</v>
      </c>
      <c r="BZ215" s="432" t="e">
        <f>BT215*#REF!</f>
        <v>#REF!</v>
      </c>
      <c r="CA215" s="433" t="e">
        <f>BV215*#REF!</f>
        <v>#REF!</v>
      </c>
      <c r="CB215" s="441" t="e">
        <f t="shared" si="1292"/>
        <v>#REF!</v>
      </c>
      <c r="CC215" s="137" t="e">
        <f>#REF!</f>
        <v>#REF!</v>
      </c>
      <c r="CD215" s="137" t="e">
        <f>#REF!</f>
        <v>#REF!</v>
      </c>
      <c r="CE215" s="204" t="e">
        <f t="shared" si="1293"/>
        <v>#REF!</v>
      </c>
      <c r="CF215" s="204" t="e">
        <f>CC215*#REF!</f>
        <v>#REF!</v>
      </c>
      <c r="CG215" s="205" t="e">
        <f>CE215*#REF!</f>
        <v>#REF!</v>
      </c>
      <c r="CH215" s="205" t="e">
        <f t="shared" si="1294"/>
        <v>#REF!</v>
      </c>
      <c r="CI215" s="137" t="e">
        <f>#REF!</f>
        <v>#REF!</v>
      </c>
      <c r="CJ215" s="137" t="e">
        <f>#REF!</f>
        <v>#REF!</v>
      </c>
      <c r="CK215" s="204" t="e">
        <f t="shared" si="1295"/>
        <v>#REF!</v>
      </c>
      <c r="CL215" s="204" t="e">
        <f>CI215*#REF!</f>
        <v>#REF!</v>
      </c>
      <c r="CM215" s="205" t="e">
        <f>CK215*#REF!</f>
        <v>#REF!</v>
      </c>
      <c r="CN215" s="205" t="e">
        <f t="shared" si="1296"/>
        <v>#REF!</v>
      </c>
      <c r="CO215" s="432" t="e">
        <f>CI215*#REF!</f>
        <v>#REF!</v>
      </c>
      <c r="CP215" s="433" t="e">
        <f>CK215*#REF!</f>
        <v>#REF!</v>
      </c>
      <c r="CQ215" s="433" t="e">
        <f t="shared" si="1297"/>
        <v>#REF!</v>
      </c>
      <c r="CR215" s="137" t="e">
        <f>#REF!</f>
        <v>#REF!</v>
      </c>
      <c r="CS215" s="137" t="e">
        <f>#REF!</f>
        <v>#REF!</v>
      </c>
      <c r="CT215" s="204" t="e">
        <f t="shared" si="1298"/>
        <v>#REF!</v>
      </c>
      <c r="CU215" s="204" t="e">
        <f>CR215*#REF!</f>
        <v>#REF!</v>
      </c>
      <c r="CV215" s="205" t="e">
        <f>CT215*#REF!</f>
        <v>#REF!</v>
      </c>
      <c r="CW215" s="205" t="e">
        <f t="shared" si="1299"/>
        <v>#REF!</v>
      </c>
      <c r="CX215" s="432" t="e">
        <f>CR215*#REF!</f>
        <v>#REF!</v>
      </c>
      <c r="CY215" s="433" t="e">
        <f>CT215*#REF!</f>
        <v>#REF!</v>
      </c>
      <c r="CZ215" s="441" t="e">
        <f t="shared" si="1300"/>
        <v>#REF!</v>
      </c>
      <c r="DA215" s="137" t="e">
        <f>#REF!</f>
        <v>#REF!</v>
      </c>
      <c r="DB215" s="137" t="e">
        <f>#REF!</f>
        <v>#REF!</v>
      </c>
      <c r="DC215" s="204" t="e">
        <f t="shared" si="1301"/>
        <v>#REF!</v>
      </c>
      <c r="DD215" s="204" t="e">
        <f>DA215*#REF!</f>
        <v>#REF!</v>
      </c>
      <c r="DE215" s="204" t="e">
        <f>DC215*#REF!</f>
        <v>#REF!</v>
      </c>
      <c r="DF215" s="205" t="e">
        <f t="shared" si="1302"/>
        <v>#REF!</v>
      </c>
      <c r="DG215" s="432" t="e">
        <f>DA215*#REF!</f>
        <v>#REF!</v>
      </c>
      <c r="DH215" s="433" t="e">
        <f>DC215*#REF!</f>
        <v>#REF!</v>
      </c>
      <c r="DI215" s="433" t="e">
        <f t="shared" si="1303"/>
        <v>#REF!</v>
      </c>
      <c r="DJ215" s="136" t="e">
        <f>#REF!</f>
        <v>#REF!</v>
      </c>
      <c r="DK215" s="137" t="e">
        <f>#REF!</f>
        <v>#REF!</v>
      </c>
      <c r="DL215" s="204" t="e">
        <f t="shared" si="1304"/>
        <v>#REF!</v>
      </c>
      <c r="DM215" s="204" t="e">
        <f>DJ215*#REF!</f>
        <v>#REF!</v>
      </c>
      <c r="DN215" s="205" t="e">
        <f>DL215*#REF!</f>
        <v>#REF!</v>
      </c>
      <c r="DO215" s="205" t="e">
        <f t="shared" si="1305"/>
        <v>#REF!</v>
      </c>
      <c r="DP215" s="137" t="e">
        <f>#REF!</f>
        <v>#REF!</v>
      </c>
      <c r="DQ215" s="137" t="e">
        <f>#REF!</f>
        <v>#REF!</v>
      </c>
      <c r="DR215" s="204" t="e">
        <f t="shared" si="1306"/>
        <v>#REF!</v>
      </c>
      <c r="DS215" s="204" t="e">
        <f>DP215*#REF!</f>
        <v>#REF!</v>
      </c>
      <c r="DT215" s="205" t="e">
        <f>DR215*#REF!</f>
        <v>#REF!</v>
      </c>
      <c r="DU215" s="205" t="e">
        <f t="shared" si="1307"/>
        <v>#REF!</v>
      </c>
      <c r="DV215" s="432" t="e">
        <f>DP215*#REF!</f>
        <v>#REF!</v>
      </c>
      <c r="DW215" s="433" t="e">
        <f>DR215*#REF!</f>
        <v>#REF!</v>
      </c>
      <c r="DX215" s="433" t="e">
        <f t="shared" si="1308"/>
        <v>#REF!</v>
      </c>
      <c r="DY215" s="137" t="e">
        <f>#REF!</f>
        <v>#REF!</v>
      </c>
      <c r="DZ215" s="137" t="e">
        <f>#REF!</f>
        <v>#REF!</v>
      </c>
      <c r="EA215" s="204" t="e">
        <f t="shared" si="1309"/>
        <v>#REF!</v>
      </c>
      <c r="EB215" s="204" t="e">
        <f>DY215*#REF!</f>
        <v>#REF!</v>
      </c>
      <c r="EC215" s="205" t="e">
        <f>EA215*#REF!</f>
        <v>#REF!</v>
      </c>
      <c r="ED215" s="205" t="e">
        <f t="shared" si="1310"/>
        <v>#REF!</v>
      </c>
      <c r="EE215" s="432" t="e">
        <f>DY215*#REF!</f>
        <v>#REF!</v>
      </c>
      <c r="EF215" s="433" t="e">
        <f>EA215*#REF!</f>
        <v>#REF!</v>
      </c>
      <c r="EG215" s="441" t="e">
        <f t="shared" si="1311"/>
        <v>#REF!</v>
      </c>
      <c r="EH215" s="137" t="e">
        <f>#REF!</f>
        <v>#REF!</v>
      </c>
      <c r="EI215" s="137" t="e">
        <f>#REF!</f>
        <v>#REF!</v>
      </c>
      <c r="EJ215" s="204" t="e">
        <f t="shared" si="1312"/>
        <v>#REF!</v>
      </c>
      <c r="EK215" s="204" t="e">
        <f>EH215*#REF!</f>
        <v>#REF!</v>
      </c>
      <c r="EL215" s="204" t="e">
        <f>EJ215*#REF!</f>
        <v>#REF!</v>
      </c>
      <c r="EM215" s="205" t="e">
        <f t="shared" si="1313"/>
        <v>#REF!</v>
      </c>
      <c r="EN215" s="432" t="e">
        <f>EH215*#REF!</f>
        <v>#REF!</v>
      </c>
      <c r="EO215" s="433" t="e">
        <f>EJ215*#REF!</f>
        <v>#REF!</v>
      </c>
      <c r="EP215" s="441" t="e">
        <f t="shared" si="1314"/>
        <v>#REF!</v>
      </c>
      <c r="EQ215" s="136" t="e">
        <f>#REF!</f>
        <v>#REF!</v>
      </c>
      <c r="ER215" s="137" t="e">
        <f>#REF!</f>
        <v>#REF!</v>
      </c>
      <c r="ES215" s="204" t="e">
        <f t="shared" si="1315"/>
        <v>#REF!</v>
      </c>
      <c r="ET215" s="204" t="e">
        <f>EQ215*#REF!</f>
        <v>#REF!</v>
      </c>
      <c r="EU215" s="205" t="e">
        <f>ES215*#REF!</f>
        <v>#REF!</v>
      </c>
      <c r="EV215" s="205" t="e">
        <f t="shared" si="1316"/>
        <v>#REF!</v>
      </c>
      <c r="EW215" s="137" t="e">
        <f>#REF!</f>
        <v>#REF!</v>
      </c>
      <c r="EX215" s="137" t="e">
        <f>#REF!</f>
        <v>#REF!</v>
      </c>
      <c r="EY215" s="204" t="e">
        <f t="shared" si="1317"/>
        <v>#REF!</v>
      </c>
      <c r="EZ215" s="204" t="e">
        <f>EW215*#REF!</f>
        <v>#REF!</v>
      </c>
      <c r="FA215" s="205" t="e">
        <f>EY215*#REF!</f>
        <v>#REF!</v>
      </c>
      <c r="FB215" s="205" t="e">
        <f t="shared" si="1318"/>
        <v>#REF!</v>
      </c>
      <c r="FC215" s="432" t="e">
        <f>EW215*#REF!</f>
        <v>#REF!</v>
      </c>
      <c r="FD215" s="433" t="e">
        <f>EY215*#REF!</f>
        <v>#REF!</v>
      </c>
      <c r="FE215" s="433" t="e">
        <f t="shared" si="1319"/>
        <v>#REF!</v>
      </c>
      <c r="FF215" s="137" t="e">
        <f>#REF!</f>
        <v>#REF!</v>
      </c>
      <c r="FG215" s="137" t="e">
        <f>#REF!</f>
        <v>#REF!</v>
      </c>
      <c r="FH215" s="204" t="e">
        <f t="shared" si="1320"/>
        <v>#REF!</v>
      </c>
      <c r="FI215" s="204" t="e">
        <f>FF215*#REF!</f>
        <v>#REF!</v>
      </c>
      <c r="FJ215" s="205" t="e">
        <f>FH215*#REF!</f>
        <v>#REF!</v>
      </c>
      <c r="FK215" s="205" t="e">
        <f t="shared" si="1321"/>
        <v>#REF!</v>
      </c>
      <c r="FL215" s="432" t="e">
        <f>FF215*#REF!</f>
        <v>#REF!</v>
      </c>
      <c r="FM215" s="433" t="e">
        <f>FH215*#REF!</f>
        <v>#REF!</v>
      </c>
      <c r="FN215" s="441" t="e">
        <f t="shared" si="1322"/>
        <v>#REF!</v>
      </c>
      <c r="FO215" s="137" t="e">
        <f>#REF!</f>
        <v>#REF!</v>
      </c>
      <c r="FP215" s="137" t="e">
        <f>#REF!</f>
        <v>#REF!</v>
      </c>
      <c r="FQ215" s="204" t="e">
        <f t="shared" si="1323"/>
        <v>#REF!</v>
      </c>
      <c r="FR215" s="204" t="e">
        <f>FO215*#REF!</f>
        <v>#REF!</v>
      </c>
      <c r="FS215" s="204" t="e">
        <f>FQ215*#REF!</f>
        <v>#REF!</v>
      </c>
      <c r="FT215" s="205" t="e">
        <f t="shared" si="1324"/>
        <v>#REF!</v>
      </c>
      <c r="FU215" s="432" t="e">
        <f>FO215*#REF!</f>
        <v>#REF!</v>
      </c>
      <c r="FV215" s="433" t="e">
        <f>FQ215*#REF!</f>
        <v>#REF!</v>
      </c>
      <c r="FW215" s="454" t="e">
        <f t="shared" si="1325"/>
        <v>#REF!</v>
      </c>
    </row>
    <row r="216" spans="1:179" s="12" customFormat="1" ht="15.75">
      <c r="A216" s="874"/>
      <c r="B216" s="332" t="s">
        <v>166</v>
      </c>
      <c r="C216" s="333"/>
      <c r="D216" s="334" t="s">
        <v>0</v>
      </c>
      <c r="E216" s="262" t="e">
        <f t="shared" si="1148"/>
        <v>#REF!</v>
      </c>
      <c r="F216" s="263" t="e">
        <f t="shared" si="1149"/>
        <v>#REF!</v>
      </c>
      <c r="G216" s="263" t="e">
        <f t="shared" si="1150"/>
        <v>#REF!</v>
      </c>
      <c r="H216" s="263" t="e">
        <f t="shared" si="1151"/>
        <v>#REF!</v>
      </c>
      <c r="I216" s="263" t="e">
        <f t="shared" si="1152"/>
        <v>#REF!</v>
      </c>
      <c r="J216" s="263" t="e">
        <f t="shared" si="1153"/>
        <v>#REF!</v>
      </c>
      <c r="K216" s="473" t="e">
        <f t="shared" si="1154"/>
        <v>#REF!</v>
      </c>
      <c r="L216" s="474" t="e">
        <f t="shared" si="1155"/>
        <v>#REF!</v>
      </c>
      <c r="M216" s="739" t="e">
        <f t="shared" si="1156"/>
        <v>#REF!</v>
      </c>
      <c r="N216" s="148"/>
      <c r="O216" s="136" t="e">
        <f>#REF!</f>
        <v>#REF!</v>
      </c>
      <c r="P216" s="137" t="e">
        <f>#REF!</f>
        <v>#REF!</v>
      </c>
      <c r="Q216" s="204" t="e">
        <f t="shared" si="1271"/>
        <v>#REF!</v>
      </c>
      <c r="R216" s="204" t="e">
        <f>O216*#REF!</f>
        <v>#REF!</v>
      </c>
      <c r="S216" s="205" t="e">
        <f>Q216*#REF!</f>
        <v>#REF!</v>
      </c>
      <c r="T216" s="205" t="e">
        <f t="shared" si="1272"/>
        <v>#REF!</v>
      </c>
      <c r="U216" s="137" t="e">
        <f>#REF!</f>
        <v>#REF!</v>
      </c>
      <c r="V216" s="137" t="e">
        <f>#REF!</f>
        <v>#REF!</v>
      </c>
      <c r="W216" s="204" t="e">
        <f t="shared" si="1273"/>
        <v>#REF!</v>
      </c>
      <c r="X216" s="204" t="e">
        <f>U216*#REF!</f>
        <v>#REF!</v>
      </c>
      <c r="Y216" s="205" t="e">
        <f>W216*#REF!</f>
        <v>#REF!</v>
      </c>
      <c r="Z216" s="205" t="e">
        <f t="shared" si="1274"/>
        <v>#REF!</v>
      </c>
      <c r="AA216" s="432" t="e">
        <f>U216*#REF!</f>
        <v>#REF!</v>
      </c>
      <c r="AB216" s="433" t="e">
        <f>W216*#REF!</f>
        <v>#REF!</v>
      </c>
      <c r="AC216" s="433" t="e">
        <f t="shared" si="1275"/>
        <v>#REF!</v>
      </c>
      <c r="AD216" s="137" t="e">
        <f>#REF!</f>
        <v>#REF!</v>
      </c>
      <c r="AE216" s="137" t="e">
        <f>#REF!</f>
        <v>#REF!</v>
      </c>
      <c r="AF216" s="204" t="e">
        <f t="shared" si="1276"/>
        <v>#REF!</v>
      </c>
      <c r="AG216" s="204" t="e">
        <f>AD216*#REF!</f>
        <v>#REF!</v>
      </c>
      <c r="AH216" s="205" t="e">
        <f>AF216*#REF!</f>
        <v>#REF!</v>
      </c>
      <c r="AI216" s="205" t="e">
        <f t="shared" si="1277"/>
        <v>#REF!</v>
      </c>
      <c r="AJ216" s="432" t="e">
        <f>AD216*#REF!</f>
        <v>#REF!</v>
      </c>
      <c r="AK216" s="433" t="e">
        <f>AF216*#REF!</f>
        <v>#REF!</v>
      </c>
      <c r="AL216" s="433" t="e">
        <f t="shared" si="1278"/>
        <v>#REF!</v>
      </c>
      <c r="AM216" s="137" t="e">
        <f>#REF!</f>
        <v>#REF!</v>
      </c>
      <c r="AN216" s="137" t="e">
        <f>#REF!</f>
        <v>#REF!</v>
      </c>
      <c r="AO216" s="204" t="e">
        <f t="shared" si="1279"/>
        <v>#REF!</v>
      </c>
      <c r="AP216" s="204" t="e">
        <f>AM216*#REF!</f>
        <v>#REF!</v>
      </c>
      <c r="AQ216" s="204" t="e">
        <f>AO216*#REF!</f>
        <v>#REF!</v>
      </c>
      <c r="AR216" s="205" t="e">
        <f t="shared" si="1280"/>
        <v>#REF!</v>
      </c>
      <c r="AS216" s="432" t="e">
        <f>AM216*#REF!</f>
        <v>#REF!</v>
      </c>
      <c r="AT216" s="433" t="e">
        <f>AO216*#REF!</f>
        <v>#REF!</v>
      </c>
      <c r="AU216" s="433" t="e">
        <f t="shared" si="1281"/>
        <v>#REF!</v>
      </c>
      <c r="AV216" s="136" t="e">
        <f>#REF!</f>
        <v>#REF!</v>
      </c>
      <c r="AW216" s="137" t="e">
        <f>#REF!</f>
        <v>#REF!</v>
      </c>
      <c r="AX216" s="204" t="e">
        <f t="shared" si="1282"/>
        <v>#REF!</v>
      </c>
      <c r="AY216" s="204" t="e">
        <f>AV216*#REF!</f>
        <v>#REF!</v>
      </c>
      <c r="AZ216" s="205" t="e">
        <f>AX216*#REF!</f>
        <v>#REF!</v>
      </c>
      <c r="BA216" s="205" t="e">
        <f t="shared" si="1283"/>
        <v>#REF!</v>
      </c>
      <c r="BB216" s="137" t="e">
        <f>#REF!</f>
        <v>#REF!</v>
      </c>
      <c r="BC216" s="137" t="e">
        <f>#REF!</f>
        <v>#REF!</v>
      </c>
      <c r="BD216" s="204" t="e">
        <f t="shared" si="1284"/>
        <v>#REF!</v>
      </c>
      <c r="BE216" s="204" t="e">
        <f>BB216*#REF!</f>
        <v>#REF!</v>
      </c>
      <c r="BF216" s="205" t="e">
        <f>BD216*#REF!</f>
        <v>#REF!</v>
      </c>
      <c r="BG216" s="205" t="e">
        <f t="shared" si="1285"/>
        <v>#REF!</v>
      </c>
      <c r="BH216" s="432" t="e">
        <f>BB216*#REF!</f>
        <v>#REF!</v>
      </c>
      <c r="BI216" s="433" t="e">
        <f>BD216*#REF!</f>
        <v>#REF!</v>
      </c>
      <c r="BJ216" s="433" t="e">
        <f t="shared" si="1286"/>
        <v>#REF!</v>
      </c>
      <c r="BK216" s="137" t="e">
        <f>#REF!</f>
        <v>#REF!</v>
      </c>
      <c r="BL216" s="137" t="e">
        <f>#REF!</f>
        <v>#REF!</v>
      </c>
      <c r="BM216" s="204" t="e">
        <f t="shared" si="1287"/>
        <v>#REF!</v>
      </c>
      <c r="BN216" s="204" t="e">
        <f>BK216*#REF!</f>
        <v>#REF!</v>
      </c>
      <c r="BO216" s="205" t="e">
        <f>BM216*#REF!</f>
        <v>#REF!</v>
      </c>
      <c r="BP216" s="205" t="e">
        <f t="shared" si="1288"/>
        <v>#REF!</v>
      </c>
      <c r="BQ216" s="432" t="e">
        <f>BK216*#REF!</f>
        <v>#REF!</v>
      </c>
      <c r="BR216" s="433" t="e">
        <f>BM216*#REF!</f>
        <v>#REF!</v>
      </c>
      <c r="BS216" s="433" t="e">
        <f t="shared" si="1289"/>
        <v>#REF!</v>
      </c>
      <c r="BT216" s="137" t="e">
        <f>#REF!</f>
        <v>#REF!</v>
      </c>
      <c r="BU216" s="137" t="e">
        <f>#REF!</f>
        <v>#REF!</v>
      </c>
      <c r="BV216" s="204" t="e">
        <f t="shared" si="1290"/>
        <v>#REF!</v>
      </c>
      <c r="BW216" s="204" t="e">
        <f>BT216*#REF!</f>
        <v>#REF!</v>
      </c>
      <c r="BX216" s="204" t="e">
        <f>BV216*#REF!</f>
        <v>#REF!</v>
      </c>
      <c r="BY216" s="205" t="e">
        <f t="shared" si="1291"/>
        <v>#REF!</v>
      </c>
      <c r="BZ216" s="432" t="e">
        <f>BT216*#REF!</f>
        <v>#REF!</v>
      </c>
      <c r="CA216" s="433" t="e">
        <f>BV216*#REF!</f>
        <v>#REF!</v>
      </c>
      <c r="CB216" s="441" t="e">
        <f t="shared" si="1292"/>
        <v>#REF!</v>
      </c>
      <c r="CC216" s="137" t="e">
        <f>#REF!</f>
        <v>#REF!</v>
      </c>
      <c r="CD216" s="137" t="e">
        <f>#REF!</f>
        <v>#REF!</v>
      </c>
      <c r="CE216" s="204" t="e">
        <f t="shared" si="1293"/>
        <v>#REF!</v>
      </c>
      <c r="CF216" s="204" t="e">
        <f>CC216*#REF!</f>
        <v>#REF!</v>
      </c>
      <c r="CG216" s="205" t="e">
        <f>CE216*#REF!</f>
        <v>#REF!</v>
      </c>
      <c r="CH216" s="205" t="e">
        <f t="shared" si="1294"/>
        <v>#REF!</v>
      </c>
      <c r="CI216" s="137" t="e">
        <f>#REF!</f>
        <v>#REF!</v>
      </c>
      <c r="CJ216" s="137" t="e">
        <f>#REF!</f>
        <v>#REF!</v>
      </c>
      <c r="CK216" s="204" t="e">
        <f t="shared" si="1295"/>
        <v>#REF!</v>
      </c>
      <c r="CL216" s="204" t="e">
        <f>CI216*#REF!</f>
        <v>#REF!</v>
      </c>
      <c r="CM216" s="205" t="e">
        <f>CK216*#REF!</f>
        <v>#REF!</v>
      </c>
      <c r="CN216" s="205" t="e">
        <f t="shared" si="1296"/>
        <v>#REF!</v>
      </c>
      <c r="CO216" s="432" t="e">
        <f>CI216*#REF!</f>
        <v>#REF!</v>
      </c>
      <c r="CP216" s="433" t="e">
        <f>CK216*#REF!</f>
        <v>#REF!</v>
      </c>
      <c r="CQ216" s="433" t="e">
        <f t="shared" si="1297"/>
        <v>#REF!</v>
      </c>
      <c r="CR216" s="137" t="e">
        <f>#REF!</f>
        <v>#REF!</v>
      </c>
      <c r="CS216" s="137" t="e">
        <f>#REF!</f>
        <v>#REF!</v>
      </c>
      <c r="CT216" s="204" t="e">
        <f t="shared" si="1298"/>
        <v>#REF!</v>
      </c>
      <c r="CU216" s="204" t="e">
        <f>CR216*#REF!</f>
        <v>#REF!</v>
      </c>
      <c r="CV216" s="205" t="e">
        <f>CT216*#REF!</f>
        <v>#REF!</v>
      </c>
      <c r="CW216" s="205" t="e">
        <f t="shared" si="1299"/>
        <v>#REF!</v>
      </c>
      <c r="CX216" s="432" t="e">
        <f>CR216*#REF!</f>
        <v>#REF!</v>
      </c>
      <c r="CY216" s="433" t="e">
        <f>CT216*#REF!</f>
        <v>#REF!</v>
      </c>
      <c r="CZ216" s="441" t="e">
        <f t="shared" si="1300"/>
        <v>#REF!</v>
      </c>
      <c r="DA216" s="137" t="e">
        <f>#REF!</f>
        <v>#REF!</v>
      </c>
      <c r="DB216" s="137" t="e">
        <f>#REF!</f>
        <v>#REF!</v>
      </c>
      <c r="DC216" s="204" t="e">
        <f t="shared" si="1301"/>
        <v>#REF!</v>
      </c>
      <c r="DD216" s="204" t="e">
        <f>DA216*#REF!</f>
        <v>#REF!</v>
      </c>
      <c r="DE216" s="204" t="e">
        <f>DC216*#REF!</f>
        <v>#REF!</v>
      </c>
      <c r="DF216" s="205" t="e">
        <f t="shared" si="1302"/>
        <v>#REF!</v>
      </c>
      <c r="DG216" s="432" t="e">
        <f>DA216*#REF!</f>
        <v>#REF!</v>
      </c>
      <c r="DH216" s="433" t="e">
        <f>DC216*#REF!</f>
        <v>#REF!</v>
      </c>
      <c r="DI216" s="433" t="e">
        <f t="shared" si="1303"/>
        <v>#REF!</v>
      </c>
      <c r="DJ216" s="136" t="e">
        <f>#REF!</f>
        <v>#REF!</v>
      </c>
      <c r="DK216" s="137" t="e">
        <f>#REF!</f>
        <v>#REF!</v>
      </c>
      <c r="DL216" s="204" t="e">
        <f t="shared" si="1304"/>
        <v>#REF!</v>
      </c>
      <c r="DM216" s="204" t="e">
        <f>DJ216*#REF!</f>
        <v>#REF!</v>
      </c>
      <c r="DN216" s="205" t="e">
        <f>DL216*#REF!</f>
        <v>#REF!</v>
      </c>
      <c r="DO216" s="205" t="e">
        <f t="shared" si="1305"/>
        <v>#REF!</v>
      </c>
      <c r="DP216" s="137" t="e">
        <f>#REF!</f>
        <v>#REF!</v>
      </c>
      <c r="DQ216" s="137" t="e">
        <f>#REF!</f>
        <v>#REF!</v>
      </c>
      <c r="DR216" s="204" t="e">
        <f t="shared" si="1306"/>
        <v>#REF!</v>
      </c>
      <c r="DS216" s="204" t="e">
        <f>DP216*#REF!</f>
        <v>#REF!</v>
      </c>
      <c r="DT216" s="205" t="e">
        <f>DR216*#REF!</f>
        <v>#REF!</v>
      </c>
      <c r="DU216" s="205" t="e">
        <f t="shared" si="1307"/>
        <v>#REF!</v>
      </c>
      <c r="DV216" s="432" t="e">
        <f>DP216*#REF!</f>
        <v>#REF!</v>
      </c>
      <c r="DW216" s="433" t="e">
        <f>DR216*#REF!</f>
        <v>#REF!</v>
      </c>
      <c r="DX216" s="433" t="e">
        <f t="shared" si="1308"/>
        <v>#REF!</v>
      </c>
      <c r="DY216" s="137" t="e">
        <f>#REF!</f>
        <v>#REF!</v>
      </c>
      <c r="DZ216" s="137" t="e">
        <f>#REF!</f>
        <v>#REF!</v>
      </c>
      <c r="EA216" s="204" t="e">
        <f t="shared" si="1309"/>
        <v>#REF!</v>
      </c>
      <c r="EB216" s="204" t="e">
        <f>DY216*#REF!</f>
        <v>#REF!</v>
      </c>
      <c r="EC216" s="205" t="e">
        <f>EA216*#REF!</f>
        <v>#REF!</v>
      </c>
      <c r="ED216" s="205" t="e">
        <f t="shared" si="1310"/>
        <v>#REF!</v>
      </c>
      <c r="EE216" s="432" t="e">
        <f>DY216*#REF!</f>
        <v>#REF!</v>
      </c>
      <c r="EF216" s="433" t="e">
        <f>EA216*#REF!</f>
        <v>#REF!</v>
      </c>
      <c r="EG216" s="441" t="e">
        <f t="shared" si="1311"/>
        <v>#REF!</v>
      </c>
      <c r="EH216" s="137" t="e">
        <f>#REF!</f>
        <v>#REF!</v>
      </c>
      <c r="EI216" s="137" t="e">
        <f>#REF!</f>
        <v>#REF!</v>
      </c>
      <c r="EJ216" s="204" t="e">
        <f t="shared" si="1312"/>
        <v>#REF!</v>
      </c>
      <c r="EK216" s="204" t="e">
        <f>EH216*#REF!</f>
        <v>#REF!</v>
      </c>
      <c r="EL216" s="204" t="e">
        <f>EJ216*#REF!</f>
        <v>#REF!</v>
      </c>
      <c r="EM216" s="205" t="e">
        <f t="shared" si="1313"/>
        <v>#REF!</v>
      </c>
      <c r="EN216" s="432" t="e">
        <f>EH216*#REF!</f>
        <v>#REF!</v>
      </c>
      <c r="EO216" s="433" t="e">
        <f>EJ216*#REF!</f>
        <v>#REF!</v>
      </c>
      <c r="EP216" s="441" t="e">
        <f t="shared" si="1314"/>
        <v>#REF!</v>
      </c>
      <c r="EQ216" s="136" t="e">
        <f>#REF!</f>
        <v>#REF!</v>
      </c>
      <c r="ER216" s="137" t="e">
        <f>#REF!</f>
        <v>#REF!</v>
      </c>
      <c r="ES216" s="204" t="e">
        <f t="shared" si="1315"/>
        <v>#REF!</v>
      </c>
      <c r="ET216" s="204" t="e">
        <f>EQ216*#REF!</f>
        <v>#REF!</v>
      </c>
      <c r="EU216" s="205" t="e">
        <f>ES216*#REF!</f>
        <v>#REF!</v>
      </c>
      <c r="EV216" s="205" t="e">
        <f t="shared" si="1316"/>
        <v>#REF!</v>
      </c>
      <c r="EW216" s="137" t="e">
        <f>#REF!</f>
        <v>#REF!</v>
      </c>
      <c r="EX216" s="137" t="e">
        <f>#REF!</f>
        <v>#REF!</v>
      </c>
      <c r="EY216" s="204" t="e">
        <f t="shared" si="1317"/>
        <v>#REF!</v>
      </c>
      <c r="EZ216" s="204" t="e">
        <f>EW216*#REF!</f>
        <v>#REF!</v>
      </c>
      <c r="FA216" s="205" t="e">
        <f>EY216*#REF!</f>
        <v>#REF!</v>
      </c>
      <c r="FB216" s="205" t="e">
        <f t="shared" si="1318"/>
        <v>#REF!</v>
      </c>
      <c r="FC216" s="432" t="e">
        <f>EW216*#REF!</f>
        <v>#REF!</v>
      </c>
      <c r="FD216" s="433" t="e">
        <f>EY216*#REF!</f>
        <v>#REF!</v>
      </c>
      <c r="FE216" s="433" t="e">
        <f t="shared" si="1319"/>
        <v>#REF!</v>
      </c>
      <c r="FF216" s="137" t="e">
        <f>#REF!</f>
        <v>#REF!</v>
      </c>
      <c r="FG216" s="137" t="e">
        <f>#REF!</f>
        <v>#REF!</v>
      </c>
      <c r="FH216" s="204" t="e">
        <f t="shared" si="1320"/>
        <v>#REF!</v>
      </c>
      <c r="FI216" s="204" t="e">
        <f>FF216*#REF!</f>
        <v>#REF!</v>
      </c>
      <c r="FJ216" s="205" t="e">
        <f>FH216*#REF!</f>
        <v>#REF!</v>
      </c>
      <c r="FK216" s="205" t="e">
        <f t="shared" si="1321"/>
        <v>#REF!</v>
      </c>
      <c r="FL216" s="432" t="e">
        <f>FF216*#REF!</f>
        <v>#REF!</v>
      </c>
      <c r="FM216" s="433" t="e">
        <f>FH216*#REF!</f>
        <v>#REF!</v>
      </c>
      <c r="FN216" s="441" t="e">
        <f t="shared" si="1322"/>
        <v>#REF!</v>
      </c>
      <c r="FO216" s="137" t="e">
        <f>#REF!</f>
        <v>#REF!</v>
      </c>
      <c r="FP216" s="137" t="e">
        <f>#REF!</f>
        <v>#REF!</v>
      </c>
      <c r="FQ216" s="204" t="e">
        <f t="shared" si="1323"/>
        <v>#REF!</v>
      </c>
      <c r="FR216" s="204" t="e">
        <f>FO216*#REF!</f>
        <v>#REF!</v>
      </c>
      <c r="FS216" s="204" t="e">
        <f>FQ216*#REF!</f>
        <v>#REF!</v>
      </c>
      <c r="FT216" s="205" t="e">
        <f t="shared" si="1324"/>
        <v>#REF!</v>
      </c>
      <c r="FU216" s="432" t="e">
        <f>FO216*#REF!</f>
        <v>#REF!</v>
      </c>
      <c r="FV216" s="433" t="e">
        <f>FQ216*#REF!</f>
        <v>#REF!</v>
      </c>
      <c r="FW216" s="454" t="e">
        <f t="shared" si="1325"/>
        <v>#REF!</v>
      </c>
    </row>
    <row r="217" spans="1:179" s="12" customFormat="1" ht="15.75">
      <c r="A217" s="874"/>
      <c r="B217" s="332" t="s">
        <v>890</v>
      </c>
      <c r="C217" s="377"/>
      <c r="D217" s="334" t="s">
        <v>0</v>
      </c>
      <c r="E217" s="262" t="e">
        <f t="shared" si="1148"/>
        <v>#REF!</v>
      </c>
      <c r="F217" s="263" t="e">
        <f t="shared" si="1149"/>
        <v>#REF!</v>
      </c>
      <c r="G217" s="263" t="e">
        <f t="shared" si="1150"/>
        <v>#REF!</v>
      </c>
      <c r="H217" s="263" t="e">
        <f t="shared" si="1151"/>
        <v>#REF!</v>
      </c>
      <c r="I217" s="263" t="e">
        <f t="shared" si="1152"/>
        <v>#REF!</v>
      </c>
      <c r="J217" s="263" t="e">
        <f t="shared" si="1153"/>
        <v>#REF!</v>
      </c>
      <c r="K217" s="473" t="e">
        <f t="shared" si="1154"/>
        <v>#REF!</v>
      </c>
      <c r="L217" s="474" t="e">
        <f t="shared" si="1155"/>
        <v>#REF!</v>
      </c>
      <c r="M217" s="739" t="e">
        <f t="shared" si="1156"/>
        <v>#REF!</v>
      </c>
      <c r="N217" s="148"/>
      <c r="O217" s="136" t="e">
        <f>#REF!</f>
        <v>#REF!</v>
      </c>
      <c r="P217" s="137" t="e">
        <f>#REF!</f>
        <v>#REF!</v>
      </c>
      <c r="Q217" s="204" t="e">
        <f t="shared" ref="Q217" si="1326">O217-P217</f>
        <v>#REF!</v>
      </c>
      <c r="R217" s="204" t="e">
        <f>O217*#REF!</f>
        <v>#REF!</v>
      </c>
      <c r="S217" s="205" t="e">
        <f>Q217*#REF!</f>
        <v>#REF!</v>
      </c>
      <c r="T217" s="205" t="e">
        <f t="shared" ref="T217" si="1327">S217</f>
        <v>#REF!</v>
      </c>
      <c r="U217" s="137" t="e">
        <f>#REF!</f>
        <v>#REF!</v>
      </c>
      <c r="V217" s="137" t="e">
        <f>#REF!</f>
        <v>#REF!</v>
      </c>
      <c r="W217" s="204" t="e">
        <f t="shared" ref="W217" si="1328">U217-V217</f>
        <v>#REF!</v>
      </c>
      <c r="X217" s="204" t="e">
        <f>U217*#REF!</f>
        <v>#REF!</v>
      </c>
      <c r="Y217" s="205" t="e">
        <f>W217*#REF!</f>
        <v>#REF!</v>
      </c>
      <c r="Z217" s="205" t="e">
        <f t="shared" ref="Z217" si="1329">Y217</f>
        <v>#REF!</v>
      </c>
      <c r="AA217" s="432" t="e">
        <f>U217*#REF!</f>
        <v>#REF!</v>
      </c>
      <c r="AB217" s="433" t="e">
        <f>W217*#REF!</f>
        <v>#REF!</v>
      </c>
      <c r="AC217" s="433" t="e">
        <f t="shared" ref="AC217" si="1330">AB217</f>
        <v>#REF!</v>
      </c>
      <c r="AD217" s="137" t="e">
        <f>#REF!</f>
        <v>#REF!</v>
      </c>
      <c r="AE217" s="137" t="e">
        <f>#REF!</f>
        <v>#REF!</v>
      </c>
      <c r="AF217" s="204" t="e">
        <f t="shared" ref="AF217" si="1331">AD217-AE217</f>
        <v>#REF!</v>
      </c>
      <c r="AG217" s="204" t="e">
        <f>AD217*#REF!</f>
        <v>#REF!</v>
      </c>
      <c r="AH217" s="205" t="e">
        <f>AF217*#REF!</f>
        <v>#REF!</v>
      </c>
      <c r="AI217" s="205" t="e">
        <f t="shared" ref="AI217" si="1332">AH217</f>
        <v>#REF!</v>
      </c>
      <c r="AJ217" s="432" t="e">
        <f>AD217*#REF!</f>
        <v>#REF!</v>
      </c>
      <c r="AK217" s="433" t="e">
        <f>AF217*#REF!</f>
        <v>#REF!</v>
      </c>
      <c r="AL217" s="433" t="e">
        <f t="shared" ref="AL217" si="1333">AK217</f>
        <v>#REF!</v>
      </c>
      <c r="AM217" s="137" t="e">
        <f>#REF!</f>
        <v>#REF!</v>
      </c>
      <c r="AN217" s="137" t="e">
        <f>#REF!</f>
        <v>#REF!</v>
      </c>
      <c r="AO217" s="204" t="e">
        <f t="shared" ref="AO217" si="1334">AM217-AN217</f>
        <v>#REF!</v>
      </c>
      <c r="AP217" s="204" t="e">
        <f>AM217*#REF!</f>
        <v>#REF!</v>
      </c>
      <c r="AQ217" s="204" t="e">
        <f>AO217*#REF!</f>
        <v>#REF!</v>
      </c>
      <c r="AR217" s="205" t="e">
        <f t="shared" ref="AR217" si="1335">AQ217</f>
        <v>#REF!</v>
      </c>
      <c r="AS217" s="432" t="e">
        <f>AM217*#REF!</f>
        <v>#REF!</v>
      </c>
      <c r="AT217" s="433" t="e">
        <f>AO217*#REF!</f>
        <v>#REF!</v>
      </c>
      <c r="AU217" s="433" t="e">
        <f t="shared" ref="AU217" si="1336">AT217</f>
        <v>#REF!</v>
      </c>
      <c r="AV217" s="136" t="e">
        <f>#REF!</f>
        <v>#REF!</v>
      </c>
      <c r="AW217" s="137" t="e">
        <f>#REF!</f>
        <v>#REF!</v>
      </c>
      <c r="AX217" s="204" t="e">
        <f t="shared" ref="AX217" si="1337">AV217-AW217</f>
        <v>#REF!</v>
      </c>
      <c r="AY217" s="204" t="e">
        <f>AV217*#REF!</f>
        <v>#REF!</v>
      </c>
      <c r="AZ217" s="205" t="e">
        <f>AX217*#REF!</f>
        <v>#REF!</v>
      </c>
      <c r="BA217" s="205" t="e">
        <f t="shared" ref="BA217" si="1338">AZ217</f>
        <v>#REF!</v>
      </c>
      <c r="BB217" s="137" t="e">
        <f>#REF!</f>
        <v>#REF!</v>
      </c>
      <c r="BC217" s="137" t="e">
        <f>#REF!</f>
        <v>#REF!</v>
      </c>
      <c r="BD217" s="204" t="e">
        <f t="shared" ref="BD217" si="1339">BB217-BC217</f>
        <v>#REF!</v>
      </c>
      <c r="BE217" s="204" t="e">
        <f>BB217*#REF!</f>
        <v>#REF!</v>
      </c>
      <c r="BF217" s="205" t="e">
        <f>BD217*#REF!</f>
        <v>#REF!</v>
      </c>
      <c r="BG217" s="205" t="e">
        <f t="shared" ref="BG217" si="1340">BF217</f>
        <v>#REF!</v>
      </c>
      <c r="BH217" s="432" t="e">
        <f>BB217*#REF!</f>
        <v>#REF!</v>
      </c>
      <c r="BI217" s="433" t="e">
        <f>BD217*#REF!</f>
        <v>#REF!</v>
      </c>
      <c r="BJ217" s="433" t="e">
        <f t="shared" ref="BJ217" si="1341">BI217</f>
        <v>#REF!</v>
      </c>
      <c r="BK217" s="137" t="e">
        <f>#REF!</f>
        <v>#REF!</v>
      </c>
      <c r="BL217" s="137" t="e">
        <f>#REF!</f>
        <v>#REF!</v>
      </c>
      <c r="BM217" s="204" t="e">
        <f t="shared" ref="BM217" si="1342">BK217-BL217</f>
        <v>#REF!</v>
      </c>
      <c r="BN217" s="204" t="e">
        <f>BK217*#REF!</f>
        <v>#REF!</v>
      </c>
      <c r="BO217" s="205" t="e">
        <f>BM217*#REF!</f>
        <v>#REF!</v>
      </c>
      <c r="BP217" s="205" t="e">
        <f t="shared" ref="BP217" si="1343">BO217</f>
        <v>#REF!</v>
      </c>
      <c r="BQ217" s="432" t="e">
        <f>BK217*#REF!</f>
        <v>#REF!</v>
      </c>
      <c r="BR217" s="433" t="e">
        <f>BM217*#REF!</f>
        <v>#REF!</v>
      </c>
      <c r="BS217" s="433" t="e">
        <f t="shared" ref="BS217" si="1344">BR217</f>
        <v>#REF!</v>
      </c>
      <c r="BT217" s="137" t="e">
        <f>#REF!</f>
        <v>#REF!</v>
      </c>
      <c r="BU217" s="137" t="e">
        <f>#REF!</f>
        <v>#REF!</v>
      </c>
      <c r="BV217" s="204" t="e">
        <f t="shared" ref="BV217" si="1345">BT217-BU217</f>
        <v>#REF!</v>
      </c>
      <c r="BW217" s="204" t="e">
        <f>BT217*#REF!</f>
        <v>#REF!</v>
      </c>
      <c r="BX217" s="204" t="e">
        <f>BV217*#REF!</f>
        <v>#REF!</v>
      </c>
      <c r="BY217" s="205" t="e">
        <f t="shared" ref="BY217" si="1346">BX217</f>
        <v>#REF!</v>
      </c>
      <c r="BZ217" s="432" t="e">
        <f>BT217*#REF!</f>
        <v>#REF!</v>
      </c>
      <c r="CA217" s="433" t="e">
        <f>BV217*#REF!</f>
        <v>#REF!</v>
      </c>
      <c r="CB217" s="441" t="e">
        <f t="shared" ref="CB217" si="1347">CA217</f>
        <v>#REF!</v>
      </c>
      <c r="CC217" s="137" t="e">
        <f>#REF!</f>
        <v>#REF!</v>
      </c>
      <c r="CD217" s="137" t="e">
        <f>#REF!</f>
        <v>#REF!</v>
      </c>
      <c r="CE217" s="204" t="e">
        <f t="shared" ref="CE217" si="1348">CC217-CD217</f>
        <v>#REF!</v>
      </c>
      <c r="CF217" s="204" t="e">
        <f>CC217*#REF!</f>
        <v>#REF!</v>
      </c>
      <c r="CG217" s="205" t="e">
        <f>CE217*#REF!</f>
        <v>#REF!</v>
      </c>
      <c r="CH217" s="205" t="e">
        <f t="shared" ref="CH217" si="1349">CG217</f>
        <v>#REF!</v>
      </c>
      <c r="CI217" s="137" t="e">
        <f>#REF!</f>
        <v>#REF!</v>
      </c>
      <c r="CJ217" s="137" t="e">
        <f>#REF!</f>
        <v>#REF!</v>
      </c>
      <c r="CK217" s="204" t="e">
        <f t="shared" ref="CK217" si="1350">CI217-CJ217</f>
        <v>#REF!</v>
      </c>
      <c r="CL217" s="204" t="e">
        <f>CI217*#REF!</f>
        <v>#REF!</v>
      </c>
      <c r="CM217" s="205" t="e">
        <f>CK217*#REF!</f>
        <v>#REF!</v>
      </c>
      <c r="CN217" s="205" t="e">
        <f t="shared" ref="CN217" si="1351">CM217</f>
        <v>#REF!</v>
      </c>
      <c r="CO217" s="432" t="e">
        <f>CI217*#REF!</f>
        <v>#REF!</v>
      </c>
      <c r="CP217" s="433" t="e">
        <f>CK217*#REF!</f>
        <v>#REF!</v>
      </c>
      <c r="CQ217" s="433" t="e">
        <f t="shared" ref="CQ217" si="1352">CP217</f>
        <v>#REF!</v>
      </c>
      <c r="CR217" s="137" t="e">
        <f>#REF!</f>
        <v>#REF!</v>
      </c>
      <c r="CS217" s="137" t="e">
        <f>#REF!</f>
        <v>#REF!</v>
      </c>
      <c r="CT217" s="204" t="e">
        <f t="shared" ref="CT217" si="1353">CR217-CS217</f>
        <v>#REF!</v>
      </c>
      <c r="CU217" s="204" t="e">
        <f>CR217*#REF!</f>
        <v>#REF!</v>
      </c>
      <c r="CV217" s="205" t="e">
        <f>CT217*#REF!</f>
        <v>#REF!</v>
      </c>
      <c r="CW217" s="205" t="e">
        <f t="shared" ref="CW217" si="1354">CV217</f>
        <v>#REF!</v>
      </c>
      <c r="CX217" s="432" t="e">
        <f>CR217*#REF!</f>
        <v>#REF!</v>
      </c>
      <c r="CY217" s="433" t="e">
        <f>CT217*#REF!</f>
        <v>#REF!</v>
      </c>
      <c r="CZ217" s="441" t="e">
        <f t="shared" ref="CZ217" si="1355">CY217</f>
        <v>#REF!</v>
      </c>
      <c r="DA217" s="137" t="e">
        <f>#REF!</f>
        <v>#REF!</v>
      </c>
      <c r="DB217" s="137" t="e">
        <f>#REF!</f>
        <v>#REF!</v>
      </c>
      <c r="DC217" s="204" t="e">
        <f t="shared" ref="DC217" si="1356">DA217-DB217</f>
        <v>#REF!</v>
      </c>
      <c r="DD217" s="204" t="e">
        <f>DA217*#REF!</f>
        <v>#REF!</v>
      </c>
      <c r="DE217" s="204" t="e">
        <f>DC217*#REF!</f>
        <v>#REF!</v>
      </c>
      <c r="DF217" s="205" t="e">
        <f t="shared" ref="DF217" si="1357">DE217</f>
        <v>#REF!</v>
      </c>
      <c r="DG217" s="432" t="e">
        <f>DA217*#REF!</f>
        <v>#REF!</v>
      </c>
      <c r="DH217" s="433" t="e">
        <f>DC217*#REF!</f>
        <v>#REF!</v>
      </c>
      <c r="DI217" s="433" t="e">
        <f t="shared" ref="DI217" si="1358">DH217</f>
        <v>#REF!</v>
      </c>
      <c r="DJ217" s="136" t="e">
        <f>#REF!</f>
        <v>#REF!</v>
      </c>
      <c r="DK217" s="137" t="e">
        <f>#REF!</f>
        <v>#REF!</v>
      </c>
      <c r="DL217" s="204" t="e">
        <f t="shared" ref="DL217" si="1359">DJ217-DK217</f>
        <v>#REF!</v>
      </c>
      <c r="DM217" s="204" t="e">
        <f>DJ217*#REF!</f>
        <v>#REF!</v>
      </c>
      <c r="DN217" s="205" t="e">
        <f>DL217*#REF!</f>
        <v>#REF!</v>
      </c>
      <c r="DO217" s="205" t="e">
        <f t="shared" ref="DO217" si="1360">DN217</f>
        <v>#REF!</v>
      </c>
      <c r="DP217" s="137" t="e">
        <f>#REF!</f>
        <v>#REF!</v>
      </c>
      <c r="DQ217" s="137" t="e">
        <f>#REF!</f>
        <v>#REF!</v>
      </c>
      <c r="DR217" s="204" t="e">
        <f t="shared" ref="DR217" si="1361">DP217-DQ217</f>
        <v>#REF!</v>
      </c>
      <c r="DS217" s="204" t="e">
        <f>DP217*#REF!</f>
        <v>#REF!</v>
      </c>
      <c r="DT217" s="205" t="e">
        <f>DR217*#REF!</f>
        <v>#REF!</v>
      </c>
      <c r="DU217" s="205" t="e">
        <f t="shared" ref="DU217" si="1362">DT217</f>
        <v>#REF!</v>
      </c>
      <c r="DV217" s="432" t="e">
        <f>DP217*#REF!</f>
        <v>#REF!</v>
      </c>
      <c r="DW217" s="433" t="e">
        <f>DR217*#REF!</f>
        <v>#REF!</v>
      </c>
      <c r="DX217" s="433" t="e">
        <f t="shared" ref="DX217" si="1363">DW217</f>
        <v>#REF!</v>
      </c>
      <c r="DY217" s="137" t="e">
        <f>#REF!</f>
        <v>#REF!</v>
      </c>
      <c r="DZ217" s="137" t="e">
        <f>#REF!</f>
        <v>#REF!</v>
      </c>
      <c r="EA217" s="204" t="e">
        <f t="shared" ref="EA217" si="1364">DY217-DZ217</f>
        <v>#REF!</v>
      </c>
      <c r="EB217" s="204" t="e">
        <f>DY217*#REF!</f>
        <v>#REF!</v>
      </c>
      <c r="EC217" s="205" t="e">
        <f>EA217*#REF!</f>
        <v>#REF!</v>
      </c>
      <c r="ED217" s="205" t="e">
        <f t="shared" ref="ED217" si="1365">EC217</f>
        <v>#REF!</v>
      </c>
      <c r="EE217" s="432" t="e">
        <f>DY217*#REF!</f>
        <v>#REF!</v>
      </c>
      <c r="EF217" s="433" t="e">
        <f>EA217*#REF!</f>
        <v>#REF!</v>
      </c>
      <c r="EG217" s="441" t="e">
        <f t="shared" ref="EG217" si="1366">EF217</f>
        <v>#REF!</v>
      </c>
      <c r="EH217" s="137" t="e">
        <f>#REF!</f>
        <v>#REF!</v>
      </c>
      <c r="EI217" s="137" t="e">
        <f>#REF!</f>
        <v>#REF!</v>
      </c>
      <c r="EJ217" s="204" t="e">
        <f t="shared" ref="EJ217" si="1367">EH217-EI217</f>
        <v>#REF!</v>
      </c>
      <c r="EK217" s="204" t="e">
        <f>EH217*#REF!</f>
        <v>#REF!</v>
      </c>
      <c r="EL217" s="204" t="e">
        <f>EJ217*#REF!</f>
        <v>#REF!</v>
      </c>
      <c r="EM217" s="205" t="e">
        <f t="shared" ref="EM217" si="1368">EL217</f>
        <v>#REF!</v>
      </c>
      <c r="EN217" s="432" t="e">
        <f>EH217*#REF!</f>
        <v>#REF!</v>
      </c>
      <c r="EO217" s="433" t="e">
        <f>EJ217*#REF!</f>
        <v>#REF!</v>
      </c>
      <c r="EP217" s="441" t="e">
        <f t="shared" ref="EP217" si="1369">EO217</f>
        <v>#REF!</v>
      </c>
      <c r="EQ217" s="136" t="e">
        <f>#REF!</f>
        <v>#REF!</v>
      </c>
      <c r="ER217" s="137" t="e">
        <f>#REF!</f>
        <v>#REF!</v>
      </c>
      <c r="ES217" s="204" t="e">
        <f t="shared" ref="ES217" si="1370">EQ217-ER217</f>
        <v>#REF!</v>
      </c>
      <c r="ET217" s="204" t="e">
        <f>EQ217*#REF!</f>
        <v>#REF!</v>
      </c>
      <c r="EU217" s="205" t="e">
        <f>ES217*#REF!</f>
        <v>#REF!</v>
      </c>
      <c r="EV217" s="205" t="e">
        <f t="shared" ref="EV217" si="1371">EU217</f>
        <v>#REF!</v>
      </c>
      <c r="EW217" s="137" t="e">
        <f>#REF!</f>
        <v>#REF!</v>
      </c>
      <c r="EX217" s="137" t="e">
        <f>#REF!</f>
        <v>#REF!</v>
      </c>
      <c r="EY217" s="204" t="e">
        <f t="shared" ref="EY217" si="1372">EW217-EX217</f>
        <v>#REF!</v>
      </c>
      <c r="EZ217" s="204" t="e">
        <f>EW217*#REF!</f>
        <v>#REF!</v>
      </c>
      <c r="FA217" s="205" t="e">
        <f>EY217*#REF!</f>
        <v>#REF!</v>
      </c>
      <c r="FB217" s="205" t="e">
        <f t="shared" ref="FB217" si="1373">FA217</f>
        <v>#REF!</v>
      </c>
      <c r="FC217" s="432" t="e">
        <f>EW217*#REF!</f>
        <v>#REF!</v>
      </c>
      <c r="FD217" s="433" t="e">
        <f>EY217*#REF!</f>
        <v>#REF!</v>
      </c>
      <c r="FE217" s="433" t="e">
        <f t="shared" ref="FE217" si="1374">FD217</f>
        <v>#REF!</v>
      </c>
      <c r="FF217" s="137" t="e">
        <f>#REF!</f>
        <v>#REF!</v>
      </c>
      <c r="FG217" s="137" t="e">
        <f>#REF!</f>
        <v>#REF!</v>
      </c>
      <c r="FH217" s="204" t="e">
        <f t="shared" ref="FH217" si="1375">FF217-FG217</f>
        <v>#REF!</v>
      </c>
      <c r="FI217" s="204" t="e">
        <f>FF217*#REF!</f>
        <v>#REF!</v>
      </c>
      <c r="FJ217" s="205" t="e">
        <f>FH217*#REF!</f>
        <v>#REF!</v>
      </c>
      <c r="FK217" s="205" t="e">
        <f t="shared" ref="FK217" si="1376">FJ217</f>
        <v>#REF!</v>
      </c>
      <c r="FL217" s="432" t="e">
        <f>FF217*#REF!</f>
        <v>#REF!</v>
      </c>
      <c r="FM217" s="433" t="e">
        <f>FH217*#REF!</f>
        <v>#REF!</v>
      </c>
      <c r="FN217" s="441" t="e">
        <f t="shared" ref="FN217" si="1377">FM217</f>
        <v>#REF!</v>
      </c>
      <c r="FO217" s="137" t="e">
        <f>#REF!</f>
        <v>#REF!</v>
      </c>
      <c r="FP217" s="137" t="e">
        <f>#REF!</f>
        <v>#REF!</v>
      </c>
      <c r="FQ217" s="204" t="e">
        <f t="shared" ref="FQ217" si="1378">FO217-FP217</f>
        <v>#REF!</v>
      </c>
      <c r="FR217" s="204" t="e">
        <f>FO217*#REF!</f>
        <v>#REF!</v>
      </c>
      <c r="FS217" s="204" t="e">
        <f>FQ217*#REF!</f>
        <v>#REF!</v>
      </c>
      <c r="FT217" s="205" t="e">
        <f t="shared" ref="FT217" si="1379">FS217</f>
        <v>#REF!</v>
      </c>
      <c r="FU217" s="432" t="e">
        <f>FO217*#REF!</f>
        <v>#REF!</v>
      </c>
      <c r="FV217" s="433" t="e">
        <f>FQ217*#REF!</f>
        <v>#REF!</v>
      </c>
      <c r="FW217" s="454" t="e">
        <f t="shared" ref="FW217" si="1380">FV217</f>
        <v>#REF!</v>
      </c>
    </row>
    <row r="218" spans="1:179" s="12" customFormat="1">
      <c r="A218" s="874" t="s">
        <v>669</v>
      </c>
      <c r="B218" s="332" t="s">
        <v>654</v>
      </c>
      <c r="C218" s="377"/>
      <c r="D218" s="334" t="s">
        <v>146</v>
      </c>
      <c r="E218" s="262" t="e">
        <f t="shared" si="1148"/>
        <v>#REF!</v>
      </c>
      <c r="F218" s="263" t="e">
        <f t="shared" si="1149"/>
        <v>#REF!</v>
      </c>
      <c r="G218" s="263" t="e">
        <f t="shared" si="1150"/>
        <v>#REF!</v>
      </c>
      <c r="H218" s="263" t="e">
        <f t="shared" si="1151"/>
        <v>#REF!</v>
      </c>
      <c r="I218" s="263" t="e">
        <f t="shared" si="1152"/>
        <v>#REF!</v>
      </c>
      <c r="J218" s="263" t="e">
        <f t="shared" si="1153"/>
        <v>#REF!</v>
      </c>
      <c r="K218" s="473" t="e">
        <f t="shared" si="1154"/>
        <v>#REF!</v>
      </c>
      <c r="L218" s="474" t="e">
        <f t="shared" si="1155"/>
        <v>#REF!</v>
      </c>
      <c r="M218" s="739" t="e">
        <f t="shared" si="1156"/>
        <v>#REF!</v>
      </c>
      <c r="N218" s="148"/>
      <c r="O218" s="136" t="e">
        <f>#REF!</f>
        <v>#REF!</v>
      </c>
      <c r="P218" s="137" t="e">
        <f>#REF!</f>
        <v>#REF!</v>
      </c>
      <c r="Q218" s="204" t="e">
        <f t="shared" ref="Q218:Q234" si="1381">O218-P218</f>
        <v>#REF!</v>
      </c>
      <c r="R218" s="204" t="e">
        <f>O218*#REF!</f>
        <v>#REF!</v>
      </c>
      <c r="S218" s="205" t="e">
        <f>Q218*#REF!</f>
        <v>#REF!</v>
      </c>
      <c r="T218" s="205" t="e">
        <f t="shared" ref="T218:T234" si="1382">S218</f>
        <v>#REF!</v>
      </c>
      <c r="U218" s="137" t="e">
        <f>#REF!</f>
        <v>#REF!</v>
      </c>
      <c r="V218" s="137" t="e">
        <f>#REF!</f>
        <v>#REF!</v>
      </c>
      <c r="W218" s="204" t="e">
        <f t="shared" ref="W218:W234" si="1383">U218-V218</f>
        <v>#REF!</v>
      </c>
      <c r="X218" s="204" t="e">
        <f>U218*#REF!</f>
        <v>#REF!</v>
      </c>
      <c r="Y218" s="205" t="e">
        <f>W218*#REF!</f>
        <v>#REF!</v>
      </c>
      <c r="Z218" s="205" t="e">
        <f t="shared" ref="Z218:Z234" si="1384">Y218</f>
        <v>#REF!</v>
      </c>
      <c r="AA218" s="432" t="e">
        <f>U218*#REF!</f>
        <v>#REF!</v>
      </c>
      <c r="AB218" s="433" t="e">
        <f>W218*#REF!</f>
        <v>#REF!</v>
      </c>
      <c r="AC218" s="433" t="e">
        <f t="shared" ref="AC218:AC234" si="1385">AB218</f>
        <v>#REF!</v>
      </c>
      <c r="AD218" s="137" t="e">
        <f>#REF!</f>
        <v>#REF!</v>
      </c>
      <c r="AE218" s="137" t="e">
        <f>#REF!</f>
        <v>#REF!</v>
      </c>
      <c r="AF218" s="204" t="e">
        <f t="shared" ref="AF218:AF234" si="1386">AD218-AE218</f>
        <v>#REF!</v>
      </c>
      <c r="AG218" s="204" t="e">
        <f>AD218*#REF!</f>
        <v>#REF!</v>
      </c>
      <c r="AH218" s="205" t="e">
        <f>AF218*#REF!</f>
        <v>#REF!</v>
      </c>
      <c r="AI218" s="205" t="e">
        <f t="shared" ref="AI218:AI234" si="1387">AH218</f>
        <v>#REF!</v>
      </c>
      <c r="AJ218" s="432" t="e">
        <f>AD218*#REF!</f>
        <v>#REF!</v>
      </c>
      <c r="AK218" s="433" t="e">
        <f>AF218*#REF!</f>
        <v>#REF!</v>
      </c>
      <c r="AL218" s="433" t="e">
        <f t="shared" ref="AL218:AL234" si="1388">AK218</f>
        <v>#REF!</v>
      </c>
      <c r="AM218" s="137" t="e">
        <f>#REF!</f>
        <v>#REF!</v>
      </c>
      <c r="AN218" s="137" t="e">
        <f>#REF!</f>
        <v>#REF!</v>
      </c>
      <c r="AO218" s="204" t="e">
        <f t="shared" ref="AO218:AO234" si="1389">AM218-AN218</f>
        <v>#REF!</v>
      </c>
      <c r="AP218" s="204" t="e">
        <f>AM218*#REF!</f>
        <v>#REF!</v>
      </c>
      <c r="AQ218" s="204" t="e">
        <f>AO218*#REF!</f>
        <v>#REF!</v>
      </c>
      <c r="AR218" s="205" t="e">
        <f t="shared" ref="AR218:AR234" si="1390">AQ218</f>
        <v>#REF!</v>
      </c>
      <c r="AS218" s="432" t="e">
        <f>AM218*#REF!</f>
        <v>#REF!</v>
      </c>
      <c r="AT218" s="433" t="e">
        <f>AO218*#REF!</f>
        <v>#REF!</v>
      </c>
      <c r="AU218" s="433" t="e">
        <f t="shared" ref="AU218:AU234" si="1391">AT218</f>
        <v>#REF!</v>
      </c>
      <c r="AV218" s="136" t="e">
        <f>#REF!</f>
        <v>#REF!</v>
      </c>
      <c r="AW218" s="137" t="e">
        <f>#REF!</f>
        <v>#REF!</v>
      </c>
      <c r="AX218" s="204" t="e">
        <f t="shared" ref="AX218:AX234" si="1392">AV218-AW218</f>
        <v>#REF!</v>
      </c>
      <c r="AY218" s="204" t="e">
        <f>AV218*#REF!</f>
        <v>#REF!</v>
      </c>
      <c r="AZ218" s="205" t="e">
        <f>AX218*#REF!</f>
        <v>#REF!</v>
      </c>
      <c r="BA218" s="205" t="e">
        <f t="shared" ref="BA218:BA234" si="1393">AZ218</f>
        <v>#REF!</v>
      </c>
      <c r="BB218" s="137" t="e">
        <f>#REF!</f>
        <v>#REF!</v>
      </c>
      <c r="BC218" s="137" t="e">
        <f>#REF!</f>
        <v>#REF!</v>
      </c>
      <c r="BD218" s="204" t="e">
        <f t="shared" ref="BD218:BD234" si="1394">BB218-BC218</f>
        <v>#REF!</v>
      </c>
      <c r="BE218" s="204" t="e">
        <f>BB218*#REF!</f>
        <v>#REF!</v>
      </c>
      <c r="BF218" s="205" t="e">
        <f>BD218*#REF!</f>
        <v>#REF!</v>
      </c>
      <c r="BG218" s="205" t="e">
        <f t="shared" ref="BG218:BG234" si="1395">BF218</f>
        <v>#REF!</v>
      </c>
      <c r="BH218" s="432" t="e">
        <f>BB218*#REF!</f>
        <v>#REF!</v>
      </c>
      <c r="BI218" s="433" t="e">
        <f>BD218*#REF!</f>
        <v>#REF!</v>
      </c>
      <c r="BJ218" s="433" t="e">
        <f t="shared" ref="BJ218:BJ234" si="1396">BI218</f>
        <v>#REF!</v>
      </c>
      <c r="BK218" s="137" t="e">
        <f>#REF!</f>
        <v>#REF!</v>
      </c>
      <c r="BL218" s="137" t="e">
        <f>#REF!</f>
        <v>#REF!</v>
      </c>
      <c r="BM218" s="204" t="e">
        <f t="shared" ref="BM218:BM234" si="1397">BK218-BL218</f>
        <v>#REF!</v>
      </c>
      <c r="BN218" s="204" t="e">
        <f>BK218*#REF!</f>
        <v>#REF!</v>
      </c>
      <c r="BO218" s="205" t="e">
        <f>BM218*#REF!</f>
        <v>#REF!</v>
      </c>
      <c r="BP218" s="205" t="e">
        <f t="shared" ref="BP218:BP234" si="1398">BO218</f>
        <v>#REF!</v>
      </c>
      <c r="BQ218" s="432" t="e">
        <f>BK218*#REF!</f>
        <v>#REF!</v>
      </c>
      <c r="BR218" s="433" t="e">
        <f>BM218*#REF!</f>
        <v>#REF!</v>
      </c>
      <c r="BS218" s="433" t="e">
        <f t="shared" ref="BS218:BS234" si="1399">BR218</f>
        <v>#REF!</v>
      </c>
      <c r="BT218" s="137" t="e">
        <f>#REF!</f>
        <v>#REF!</v>
      </c>
      <c r="BU218" s="137" t="e">
        <f>#REF!</f>
        <v>#REF!</v>
      </c>
      <c r="BV218" s="204" t="e">
        <f t="shared" ref="BV218:BV234" si="1400">BT218-BU218</f>
        <v>#REF!</v>
      </c>
      <c r="BW218" s="204" t="e">
        <f>BT218*#REF!</f>
        <v>#REF!</v>
      </c>
      <c r="BX218" s="204" t="e">
        <f>BV218*#REF!</f>
        <v>#REF!</v>
      </c>
      <c r="BY218" s="205" t="e">
        <f t="shared" ref="BY218:BY234" si="1401">BX218</f>
        <v>#REF!</v>
      </c>
      <c r="BZ218" s="432" t="e">
        <f>BT218*#REF!</f>
        <v>#REF!</v>
      </c>
      <c r="CA218" s="433" t="e">
        <f>BV218*#REF!</f>
        <v>#REF!</v>
      </c>
      <c r="CB218" s="441" t="e">
        <f t="shared" ref="CB218:CB234" si="1402">CA218</f>
        <v>#REF!</v>
      </c>
      <c r="CC218" s="137" t="e">
        <f>#REF!</f>
        <v>#REF!</v>
      </c>
      <c r="CD218" s="137" t="e">
        <f>#REF!</f>
        <v>#REF!</v>
      </c>
      <c r="CE218" s="204" t="e">
        <f t="shared" ref="CE218:CE234" si="1403">CC218-CD218</f>
        <v>#REF!</v>
      </c>
      <c r="CF218" s="204" t="e">
        <f>CC218*#REF!</f>
        <v>#REF!</v>
      </c>
      <c r="CG218" s="205" t="e">
        <f>CE218*#REF!</f>
        <v>#REF!</v>
      </c>
      <c r="CH218" s="205" t="e">
        <f t="shared" ref="CH218:CH234" si="1404">CG218</f>
        <v>#REF!</v>
      </c>
      <c r="CI218" s="137" t="e">
        <f>#REF!</f>
        <v>#REF!</v>
      </c>
      <c r="CJ218" s="137" t="e">
        <f>#REF!</f>
        <v>#REF!</v>
      </c>
      <c r="CK218" s="204" t="e">
        <f t="shared" ref="CK218:CK234" si="1405">CI218-CJ218</f>
        <v>#REF!</v>
      </c>
      <c r="CL218" s="204" t="e">
        <f>CI218*#REF!</f>
        <v>#REF!</v>
      </c>
      <c r="CM218" s="205" t="e">
        <f>CK218*#REF!</f>
        <v>#REF!</v>
      </c>
      <c r="CN218" s="205" t="e">
        <f t="shared" ref="CN218:CN234" si="1406">CM218</f>
        <v>#REF!</v>
      </c>
      <c r="CO218" s="432" t="e">
        <f>CI218*#REF!</f>
        <v>#REF!</v>
      </c>
      <c r="CP218" s="433" t="e">
        <f>CK218*#REF!</f>
        <v>#REF!</v>
      </c>
      <c r="CQ218" s="433" t="e">
        <f t="shared" ref="CQ218:CQ234" si="1407">CP218</f>
        <v>#REF!</v>
      </c>
      <c r="CR218" s="137" t="e">
        <f>#REF!</f>
        <v>#REF!</v>
      </c>
      <c r="CS218" s="137" t="e">
        <f>#REF!</f>
        <v>#REF!</v>
      </c>
      <c r="CT218" s="204" t="e">
        <f t="shared" ref="CT218:CT234" si="1408">CR218-CS218</f>
        <v>#REF!</v>
      </c>
      <c r="CU218" s="204" t="e">
        <f>CR218*#REF!</f>
        <v>#REF!</v>
      </c>
      <c r="CV218" s="205" t="e">
        <f>CT218*#REF!</f>
        <v>#REF!</v>
      </c>
      <c r="CW218" s="205" t="e">
        <f t="shared" ref="CW218:CW234" si="1409">CV218</f>
        <v>#REF!</v>
      </c>
      <c r="CX218" s="432" t="e">
        <f>CR218*#REF!</f>
        <v>#REF!</v>
      </c>
      <c r="CY218" s="433" t="e">
        <f>CT218*#REF!</f>
        <v>#REF!</v>
      </c>
      <c r="CZ218" s="441" t="e">
        <f t="shared" ref="CZ218:CZ234" si="1410">CY218</f>
        <v>#REF!</v>
      </c>
      <c r="DA218" s="137" t="e">
        <f>#REF!</f>
        <v>#REF!</v>
      </c>
      <c r="DB218" s="137" t="e">
        <f>#REF!</f>
        <v>#REF!</v>
      </c>
      <c r="DC218" s="204" t="e">
        <f t="shared" ref="DC218:DC234" si="1411">DA218-DB218</f>
        <v>#REF!</v>
      </c>
      <c r="DD218" s="204" t="e">
        <f>DA218*#REF!</f>
        <v>#REF!</v>
      </c>
      <c r="DE218" s="204" t="e">
        <f>DC218*#REF!</f>
        <v>#REF!</v>
      </c>
      <c r="DF218" s="205" t="e">
        <f t="shared" ref="DF218:DF234" si="1412">DE218</f>
        <v>#REF!</v>
      </c>
      <c r="DG218" s="432" t="e">
        <f>DA218*#REF!</f>
        <v>#REF!</v>
      </c>
      <c r="DH218" s="433" t="e">
        <f>DC218*#REF!</f>
        <v>#REF!</v>
      </c>
      <c r="DI218" s="433" t="e">
        <f t="shared" ref="DI218:DI234" si="1413">DH218</f>
        <v>#REF!</v>
      </c>
      <c r="DJ218" s="136" t="e">
        <f>#REF!</f>
        <v>#REF!</v>
      </c>
      <c r="DK218" s="137" t="e">
        <f>#REF!</f>
        <v>#REF!</v>
      </c>
      <c r="DL218" s="204" t="e">
        <f t="shared" ref="DL218:DL234" si="1414">DJ218-DK218</f>
        <v>#REF!</v>
      </c>
      <c r="DM218" s="204" t="e">
        <f>DJ218*#REF!</f>
        <v>#REF!</v>
      </c>
      <c r="DN218" s="205" t="e">
        <f>DL218*#REF!</f>
        <v>#REF!</v>
      </c>
      <c r="DO218" s="205" t="e">
        <f t="shared" ref="DO218:DO234" si="1415">DN218</f>
        <v>#REF!</v>
      </c>
      <c r="DP218" s="137" t="e">
        <f>#REF!</f>
        <v>#REF!</v>
      </c>
      <c r="DQ218" s="137" t="e">
        <f>#REF!</f>
        <v>#REF!</v>
      </c>
      <c r="DR218" s="204" t="e">
        <f t="shared" ref="DR218:DR234" si="1416">DP218-DQ218</f>
        <v>#REF!</v>
      </c>
      <c r="DS218" s="204" t="e">
        <f>DP218*#REF!</f>
        <v>#REF!</v>
      </c>
      <c r="DT218" s="205" t="e">
        <f>DR218*#REF!</f>
        <v>#REF!</v>
      </c>
      <c r="DU218" s="205" t="e">
        <f t="shared" ref="DU218:DU234" si="1417">DT218</f>
        <v>#REF!</v>
      </c>
      <c r="DV218" s="432" t="e">
        <f>DP218*#REF!</f>
        <v>#REF!</v>
      </c>
      <c r="DW218" s="433" t="e">
        <f>DR218*#REF!</f>
        <v>#REF!</v>
      </c>
      <c r="DX218" s="433" t="e">
        <f t="shared" ref="DX218:DX234" si="1418">DW218</f>
        <v>#REF!</v>
      </c>
      <c r="DY218" s="137" t="e">
        <f>#REF!</f>
        <v>#REF!</v>
      </c>
      <c r="DZ218" s="137" t="e">
        <f>#REF!</f>
        <v>#REF!</v>
      </c>
      <c r="EA218" s="204" t="e">
        <f t="shared" ref="EA218:EA234" si="1419">DY218-DZ218</f>
        <v>#REF!</v>
      </c>
      <c r="EB218" s="204" t="e">
        <f>DY218*#REF!</f>
        <v>#REF!</v>
      </c>
      <c r="EC218" s="205" t="e">
        <f>EA218*#REF!</f>
        <v>#REF!</v>
      </c>
      <c r="ED218" s="205" t="e">
        <f t="shared" ref="ED218:ED234" si="1420">EC218</f>
        <v>#REF!</v>
      </c>
      <c r="EE218" s="432" t="e">
        <f>DY218*#REF!</f>
        <v>#REF!</v>
      </c>
      <c r="EF218" s="433" t="e">
        <f>EA218*#REF!</f>
        <v>#REF!</v>
      </c>
      <c r="EG218" s="441" t="e">
        <f t="shared" ref="EG218:EG234" si="1421">EF218</f>
        <v>#REF!</v>
      </c>
      <c r="EH218" s="137" t="e">
        <f>#REF!</f>
        <v>#REF!</v>
      </c>
      <c r="EI218" s="137" t="e">
        <f>#REF!</f>
        <v>#REF!</v>
      </c>
      <c r="EJ218" s="204" t="e">
        <f t="shared" ref="EJ218:EJ234" si="1422">EH218-EI218</f>
        <v>#REF!</v>
      </c>
      <c r="EK218" s="204" t="e">
        <f>EH218*#REF!</f>
        <v>#REF!</v>
      </c>
      <c r="EL218" s="204" t="e">
        <f>EJ218*#REF!</f>
        <v>#REF!</v>
      </c>
      <c r="EM218" s="205" t="e">
        <f t="shared" ref="EM218:EM234" si="1423">EL218</f>
        <v>#REF!</v>
      </c>
      <c r="EN218" s="432" t="e">
        <f>EH218*#REF!</f>
        <v>#REF!</v>
      </c>
      <c r="EO218" s="433" t="e">
        <f>EJ218*#REF!</f>
        <v>#REF!</v>
      </c>
      <c r="EP218" s="441" t="e">
        <f t="shared" ref="EP218:EP234" si="1424">EO218</f>
        <v>#REF!</v>
      </c>
      <c r="EQ218" s="136" t="e">
        <f>#REF!</f>
        <v>#REF!</v>
      </c>
      <c r="ER218" s="137" t="e">
        <f>#REF!</f>
        <v>#REF!</v>
      </c>
      <c r="ES218" s="204" t="e">
        <f t="shared" ref="ES218:ES234" si="1425">EQ218-ER218</f>
        <v>#REF!</v>
      </c>
      <c r="ET218" s="204" t="e">
        <f>EQ218*#REF!</f>
        <v>#REF!</v>
      </c>
      <c r="EU218" s="205" t="e">
        <f>ES218*#REF!</f>
        <v>#REF!</v>
      </c>
      <c r="EV218" s="205" t="e">
        <f t="shared" ref="EV218:EV234" si="1426">EU218</f>
        <v>#REF!</v>
      </c>
      <c r="EW218" s="137" t="e">
        <f>#REF!</f>
        <v>#REF!</v>
      </c>
      <c r="EX218" s="137" t="e">
        <f>#REF!</f>
        <v>#REF!</v>
      </c>
      <c r="EY218" s="204" t="e">
        <f t="shared" ref="EY218:EY234" si="1427">EW218-EX218</f>
        <v>#REF!</v>
      </c>
      <c r="EZ218" s="204" t="e">
        <f>EW218*#REF!</f>
        <v>#REF!</v>
      </c>
      <c r="FA218" s="205" t="e">
        <f>EY218*#REF!</f>
        <v>#REF!</v>
      </c>
      <c r="FB218" s="205" t="e">
        <f t="shared" ref="FB218:FB234" si="1428">FA218</f>
        <v>#REF!</v>
      </c>
      <c r="FC218" s="432" t="e">
        <f>EW218*#REF!</f>
        <v>#REF!</v>
      </c>
      <c r="FD218" s="433" t="e">
        <f>EY218*#REF!</f>
        <v>#REF!</v>
      </c>
      <c r="FE218" s="433" t="e">
        <f t="shared" ref="FE218:FE234" si="1429">FD218</f>
        <v>#REF!</v>
      </c>
      <c r="FF218" s="137" t="e">
        <f>#REF!</f>
        <v>#REF!</v>
      </c>
      <c r="FG218" s="137" t="e">
        <f>#REF!</f>
        <v>#REF!</v>
      </c>
      <c r="FH218" s="204" t="e">
        <f t="shared" ref="FH218:FH234" si="1430">FF218-FG218</f>
        <v>#REF!</v>
      </c>
      <c r="FI218" s="204" t="e">
        <f>FF218*#REF!</f>
        <v>#REF!</v>
      </c>
      <c r="FJ218" s="205" t="e">
        <f>FH218*#REF!</f>
        <v>#REF!</v>
      </c>
      <c r="FK218" s="205" t="e">
        <f t="shared" ref="FK218:FK234" si="1431">FJ218</f>
        <v>#REF!</v>
      </c>
      <c r="FL218" s="432" t="e">
        <f>FF218*#REF!</f>
        <v>#REF!</v>
      </c>
      <c r="FM218" s="433" t="e">
        <f>FH218*#REF!</f>
        <v>#REF!</v>
      </c>
      <c r="FN218" s="441" t="e">
        <f t="shared" ref="FN218:FN234" si="1432">FM218</f>
        <v>#REF!</v>
      </c>
      <c r="FO218" s="137" t="e">
        <f>#REF!</f>
        <v>#REF!</v>
      </c>
      <c r="FP218" s="137" t="e">
        <f>#REF!</f>
        <v>#REF!</v>
      </c>
      <c r="FQ218" s="204" t="e">
        <f t="shared" ref="FQ218:FQ234" si="1433">FO218-FP218</f>
        <v>#REF!</v>
      </c>
      <c r="FR218" s="204" t="e">
        <f>FO218*#REF!</f>
        <v>#REF!</v>
      </c>
      <c r="FS218" s="204" t="e">
        <f>FQ218*#REF!</f>
        <v>#REF!</v>
      </c>
      <c r="FT218" s="205" t="e">
        <f t="shared" ref="FT218:FT234" si="1434">FS218</f>
        <v>#REF!</v>
      </c>
      <c r="FU218" s="432" t="e">
        <f>FO218*#REF!</f>
        <v>#REF!</v>
      </c>
      <c r="FV218" s="433" t="e">
        <f>FQ218*#REF!</f>
        <v>#REF!</v>
      </c>
      <c r="FW218" s="454" t="e">
        <f t="shared" ref="FW218:FW234" si="1435">FV218</f>
        <v>#REF!</v>
      </c>
    </row>
    <row r="219" spans="1:179" s="12" customFormat="1">
      <c r="A219" s="874"/>
      <c r="B219" s="332" t="s">
        <v>655</v>
      </c>
      <c r="C219" s="377"/>
      <c r="D219" s="334" t="s">
        <v>146</v>
      </c>
      <c r="E219" s="262" t="e">
        <f t="shared" si="1148"/>
        <v>#REF!</v>
      </c>
      <c r="F219" s="263" t="e">
        <f t="shared" si="1149"/>
        <v>#REF!</v>
      </c>
      <c r="G219" s="263" t="e">
        <f t="shared" si="1150"/>
        <v>#REF!</v>
      </c>
      <c r="H219" s="263" t="e">
        <f t="shared" si="1151"/>
        <v>#REF!</v>
      </c>
      <c r="I219" s="263" t="e">
        <f t="shared" si="1152"/>
        <v>#REF!</v>
      </c>
      <c r="J219" s="263" t="e">
        <f t="shared" si="1153"/>
        <v>#REF!</v>
      </c>
      <c r="K219" s="473" t="e">
        <f t="shared" si="1154"/>
        <v>#REF!</v>
      </c>
      <c r="L219" s="474" t="e">
        <f t="shared" si="1155"/>
        <v>#REF!</v>
      </c>
      <c r="M219" s="739" t="e">
        <f t="shared" si="1156"/>
        <v>#REF!</v>
      </c>
      <c r="N219" s="148"/>
      <c r="O219" s="136" t="e">
        <f>#REF!</f>
        <v>#REF!</v>
      </c>
      <c r="P219" s="137" t="e">
        <f>#REF!</f>
        <v>#REF!</v>
      </c>
      <c r="Q219" s="204" t="e">
        <f t="shared" si="1381"/>
        <v>#REF!</v>
      </c>
      <c r="R219" s="204" t="e">
        <f>O219*#REF!</f>
        <v>#REF!</v>
      </c>
      <c r="S219" s="205" t="e">
        <f>Q219*#REF!</f>
        <v>#REF!</v>
      </c>
      <c r="T219" s="205" t="e">
        <f t="shared" si="1382"/>
        <v>#REF!</v>
      </c>
      <c r="U219" s="137" t="e">
        <f>#REF!</f>
        <v>#REF!</v>
      </c>
      <c r="V219" s="137" t="e">
        <f>#REF!</f>
        <v>#REF!</v>
      </c>
      <c r="W219" s="204" t="e">
        <f t="shared" si="1383"/>
        <v>#REF!</v>
      </c>
      <c r="X219" s="204" t="e">
        <f>U219*#REF!</f>
        <v>#REF!</v>
      </c>
      <c r="Y219" s="205" t="e">
        <f>W219*#REF!</f>
        <v>#REF!</v>
      </c>
      <c r="Z219" s="205" t="e">
        <f t="shared" si="1384"/>
        <v>#REF!</v>
      </c>
      <c r="AA219" s="432" t="e">
        <f>U219*#REF!</f>
        <v>#REF!</v>
      </c>
      <c r="AB219" s="433" t="e">
        <f>W219*#REF!</f>
        <v>#REF!</v>
      </c>
      <c r="AC219" s="433" t="e">
        <f t="shared" si="1385"/>
        <v>#REF!</v>
      </c>
      <c r="AD219" s="137" t="e">
        <f>#REF!</f>
        <v>#REF!</v>
      </c>
      <c r="AE219" s="137" t="e">
        <f>#REF!</f>
        <v>#REF!</v>
      </c>
      <c r="AF219" s="204" t="e">
        <f t="shared" si="1386"/>
        <v>#REF!</v>
      </c>
      <c r="AG219" s="204" t="e">
        <f>AD219*#REF!</f>
        <v>#REF!</v>
      </c>
      <c r="AH219" s="205" t="e">
        <f>AF219*#REF!</f>
        <v>#REF!</v>
      </c>
      <c r="AI219" s="205" t="e">
        <f t="shared" si="1387"/>
        <v>#REF!</v>
      </c>
      <c r="AJ219" s="432" t="e">
        <f>AD219*#REF!</f>
        <v>#REF!</v>
      </c>
      <c r="AK219" s="433" t="e">
        <f>AF219*#REF!</f>
        <v>#REF!</v>
      </c>
      <c r="AL219" s="433" t="e">
        <f t="shared" si="1388"/>
        <v>#REF!</v>
      </c>
      <c r="AM219" s="137" t="e">
        <f>#REF!</f>
        <v>#REF!</v>
      </c>
      <c r="AN219" s="137" t="e">
        <f>#REF!</f>
        <v>#REF!</v>
      </c>
      <c r="AO219" s="204" t="e">
        <f t="shared" si="1389"/>
        <v>#REF!</v>
      </c>
      <c r="AP219" s="204" t="e">
        <f>AM219*#REF!</f>
        <v>#REF!</v>
      </c>
      <c r="AQ219" s="204" t="e">
        <f>AO219*#REF!</f>
        <v>#REF!</v>
      </c>
      <c r="AR219" s="205" t="e">
        <f t="shared" si="1390"/>
        <v>#REF!</v>
      </c>
      <c r="AS219" s="432" t="e">
        <f>AM219*#REF!</f>
        <v>#REF!</v>
      </c>
      <c r="AT219" s="433" t="e">
        <f>AO219*#REF!</f>
        <v>#REF!</v>
      </c>
      <c r="AU219" s="433" t="e">
        <f t="shared" si="1391"/>
        <v>#REF!</v>
      </c>
      <c r="AV219" s="136" t="e">
        <f>#REF!</f>
        <v>#REF!</v>
      </c>
      <c r="AW219" s="137" t="e">
        <f>#REF!</f>
        <v>#REF!</v>
      </c>
      <c r="AX219" s="204" t="e">
        <f t="shared" si="1392"/>
        <v>#REF!</v>
      </c>
      <c r="AY219" s="204" t="e">
        <f>AV219*#REF!</f>
        <v>#REF!</v>
      </c>
      <c r="AZ219" s="205" t="e">
        <f>AX219*#REF!</f>
        <v>#REF!</v>
      </c>
      <c r="BA219" s="205" t="e">
        <f t="shared" si="1393"/>
        <v>#REF!</v>
      </c>
      <c r="BB219" s="137" t="e">
        <f>#REF!</f>
        <v>#REF!</v>
      </c>
      <c r="BC219" s="137" t="e">
        <f>#REF!</f>
        <v>#REF!</v>
      </c>
      <c r="BD219" s="204" t="e">
        <f t="shared" si="1394"/>
        <v>#REF!</v>
      </c>
      <c r="BE219" s="204" t="e">
        <f>BB219*#REF!</f>
        <v>#REF!</v>
      </c>
      <c r="BF219" s="205" t="e">
        <f>BD219*#REF!</f>
        <v>#REF!</v>
      </c>
      <c r="BG219" s="205" t="e">
        <f t="shared" si="1395"/>
        <v>#REF!</v>
      </c>
      <c r="BH219" s="432" t="e">
        <f>BB219*#REF!</f>
        <v>#REF!</v>
      </c>
      <c r="BI219" s="433" t="e">
        <f>BD219*#REF!</f>
        <v>#REF!</v>
      </c>
      <c r="BJ219" s="433" t="e">
        <f t="shared" si="1396"/>
        <v>#REF!</v>
      </c>
      <c r="BK219" s="137" t="e">
        <f>#REF!</f>
        <v>#REF!</v>
      </c>
      <c r="BL219" s="137" t="e">
        <f>#REF!</f>
        <v>#REF!</v>
      </c>
      <c r="BM219" s="204" t="e">
        <f t="shared" si="1397"/>
        <v>#REF!</v>
      </c>
      <c r="BN219" s="204" t="e">
        <f>BK219*#REF!</f>
        <v>#REF!</v>
      </c>
      <c r="BO219" s="205" t="e">
        <f>BM219*#REF!</f>
        <v>#REF!</v>
      </c>
      <c r="BP219" s="205" t="e">
        <f t="shared" si="1398"/>
        <v>#REF!</v>
      </c>
      <c r="BQ219" s="432" t="e">
        <f>BK219*#REF!</f>
        <v>#REF!</v>
      </c>
      <c r="BR219" s="433" t="e">
        <f>BM219*#REF!</f>
        <v>#REF!</v>
      </c>
      <c r="BS219" s="433" t="e">
        <f t="shared" si="1399"/>
        <v>#REF!</v>
      </c>
      <c r="BT219" s="137" t="e">
        <f>#REF!</f>
        <v>#REF!</v>
      </c>
      <c r="BU219" s="137" t="e">
        <f>#REF!</f>
        <v>#REF!</v>
      </c>
      <c r="BV219" s="204" t="e">
        <f t="shared" si="1400"/>
        <v>#REF!</v>
      </c>
      <c r="BW219" s="204" t="e">
        <f>BT219*#REF!</f>
        <v>#REF!</v>
      </c>
      <c r="BX219" s="204" t="e">
        <f>BV219*#REF!</f>
        <v>#REF!</v>
      </c>
      <c r="BY219" s="205" t="e">
        <f t="shared" si="1401"/>
        <v>#REF!</v>
      </c>
      <c r="BZ219" s="432" t="e">
        <f>BT219*#REF!</f>
        <v>#REF!</v>
      </c>
      <c r="CA219" s="433" t="e">
        <f>BV219*#REF!</f>
        <v>#REF!</v>
      </c>
      <c r="CB219" s="441" t="e">
        <f t="shared" si="1402"/>
        <v>#REF!</v>
      </c>
      <c r="CC219" s="137" t="e">
        <f>#REF!</f>
        <v>#REF!</v>
      </c>
      <c r="CD219" s="137" t="e">
        <f>#REF!</f>
        <v>#REF!</v>
      </c>
      <c r="CE219" s="204" t="e">
        <f t="shared" si="1403"/>
        <v>#REF!</v>
      </c>
      <c r="CF219" s="204" t="e">
        <f>CC219*#REF!</f>
        <v>#REF!</v>
      </c>
      <c r="CG219" s="205" t="e">
        <f>CE219*#REF!</f>
        <v>#REF!</v>
      </c>
      <c r="CH219" s="205" t="e">
        <f t="shared" si="1404"/>
        <v>#REF!</v>
      </c>
      <c r="CI219" s="137" t="e">
        <f>#REF!</f>
        <v>#REF!</v>
      </c>
      <c r="CJ219" s="137" t="e">
        <f>#REF!</f>
        <v>#REF!</v>
      </c>
      <c r="CK219" s="204" t="e">
        <f t="shared" si="1405"/>
        <v>#REF!</v>
      </c>
      <c r="CL219" s="204" t="e">
        <f>CI219*#REF!</f>
        <v>#REF!</v>
      </c>
      <c r="CM219" s="205" t="e">
        <f>CK219*#REF!</f>
        <v>#REF!</v>
      </c>
      <c r="CN219" s="205" t="e">
        <f t="shared" si="1406"/>
        <v>#REF!</v>
      </c>
      <c r="CO219" s="432" t="e">
        <f>CI219*#REF!</f>
        <v>#REF!</v>
      </c>
      <c r="CP219" s="433" t="e">
        <f>CK219*#REF!</f>
        <v>#REF!</v>
      </c>
      <c r="CQ219" s="433" t="e">
        <f t="shared" si="1407"/>
        <v>#REF!</v>
      </c>
      <c r="CR219" s="137" t="e">
        <f>#REF!</f>
        <v>#REF!</v>
      </c>
      <c r="CS219" s="137" t="e">
        <f>#REF!</f>
        <v>#REF!</v>
      </c>
      <c r="CT219" s="204" t="e">
        <f t="shared" si="1408"/>
        <v>#REF!</v>
      </c>
      <c r="CU219" s="204" t="e">
        <f>CR219*#REF!</f>
        <v>#REF!</v>
      </c>
      <c r="CV219" s="205" t="e">
        <f>CT219*#REF!</f>
        <v>#REF!</v>
      </c>
      <c r="CW219" s="205" t="e">
        <f t="shared" si="1409"/>
        <v>#REF!</v>
      </c>
      <c r="CX219" s="432" t="e">
        <f>CR219*#REF!</f>
        <v>#REF!</v>
      </c>
      <c r="CY219" s="433" t="e">
        <f>CT219*#REF!</f>
        <v>#REF!</v>
      </c>
      <c r="CZ219" s="441" t="e">
        <f t="shared" si="1410"/>
        <v>#REF!</v>
      </c>
      <c r="DA219" s="137" t="e">
        <f>#REF!</f>
        <v>#REF!</v>
      </c>
      <c r="DB219" s="137" t="e">
        <f>#REF!</f>
        <v>#REF!</v>
      </c>
      <c r="DC219" s="204" t="e">
        <f t="shared" si="1411"/>
        <v>#REF!</v>
      </c>
      <c r="DD219" s="204" t="e">
        <f>DA219*#REF!</f>
        <v>#REF!</v>
      </c>
      <c r="DE219" s="204" t="e">
        <f>DC219*#REF!</f>
        <v>#REF!</v>
      </c>
      <c r="DF219" s="205" t="e">
        <f t="shared" si="1412"/>
        <v>#REF!</v>
      </c>
      <c r="DG219" s="432" t="e">
        <f>DA219*#REF!</f>
        <v>#REF!</v>
      </c>
      <c r="DH219" s="433" t="e">
        <f>DC219*#REF!</f>
        <v>#REF!</v>
      </c>
      <c r="DI219" s="433" t="e">
        <f t="shared" si="1413"/>
        <v>#REF!</v>
      </c>
      <c r="DJ219" s="136" t="e">
        <f>#REF!</f>
        <v>#REF!</v>
      </c>
      <c r="DK219" s="137" t="e">
        <f>#REF!</f>
        <v>#REF!</v>
      </c>
      <c r="DL219" s="204" t="e">
        <f t="shared" si="1414"/>
        <v>#REF!</v>
      </c>
      <c r="DM219" s="204" t="e">
        <f>DJ219*#REF!</f>
        <v>#REF!</v>
      </c>
      <c r="DN219" s="205" t="e">
        <f>DL219*#REF!</f>
        <v>#REF!</v>
      </c>
      <c r="DO219" s="205" t="e">
        <f t="shared" si="1415"/>
        <v>#REF!</v>
      </c>
      <c r="DP219" s="137" t="e">
        <f>#REF!</f>
        <v>#REF!</v>
      </c>
      <c r="DQ219" s="137" t="e">
        <f>#REF!</f>
        <v>#REF!</v>
      </c>
      <c r="DR219" s="204" t="e">
        <f t="shared" si="1416"/>
        <v>#REF!</v>
      </c>
      <c r="DS219" s="204" t="e">
        <f>DP219*#REF!</f>
        <v>#REF!</v>
      </c>
      <c r="DT219" s="205" t="e">
        <f>DR219*#REF!</f>
        <v>#REF!</v>
      </c>
      <c r="DU219" s="205" t="e">
        <f t="shared" si="1417"/>
        <v>#REF!</v>
      </c>
      <c r="DV219" s="432" t="e">
        <f>DP219*#REF!</f>
        <v>#REF!</v>
      </c>
      <c r="DW219" s="433" t="e">
        <f>DR219*#REF!</f>
        <v>#REF!</v>
      </c>
      <c r="DX219" s="433" t="e">
        <f t="shared" si="1418"/>
        <v>#REF!</v>
      </c>
      <c r="DY219" s="137" t="e">
        <f>#REF!</f>
        <v>#REF!</v>
      </c>
      <c r="DZ219" s="137" t="e">
        <f>#REF!</f>
        <v>#REF!</v>
      </c>
      <c r="EA219" s="204" t="e">
        <f t="shared" si="1419"/>
        <v>#REF!</v>
      </c>
      <c r="EB219" s="204" t="e">
        <f>DY219*#REF!</f>
        <v>#REF!</v>
      </c>
      <c r="EC219" s="205" t="e">
        <f>EA219*#REF!</f>
        <v>#REF!</v>
      </c>
      <c r="ED219" s="205" t="e">
        <f t="shared" si="1420"/>
        <v>#REF!</v>
      </c>
      <c r="EE219" s="432" t="e">
        <f>DY219*#REF!</f>
        <v>#REF!</v>
      </c>
      <c r="EF219" s="433" t="e">
        <f>EA219*#REF!</f>
        <v>#REF!</v>
      </c>
      <c r="EG219" s="441" t="e">
        <f t="shared" si="1421"/>
        <v>#REF!</v>
      </c>
      <c r="EH219" s="137" t="e">
        <f>#REF!</f>
        <v>#REF!</v>
      </c>
      <c r="EI219" s="137" t="e">
        <f>#REF!</f>
        <v>#REF!</v>
      </c>
      <c r="EJ219" s="204" t="e">
        <f t="shared" si="1422"/>
        <v>#REF!</v>
      </c>
      <c r="EK219" s="204" t="e">
        <f>EH219*#REF!</f>
        <v>#REF!</v>
      </c>
      <c r="EL219" s="204" t="e">
        <f>EJ219*#REF!</f>
        <v>#REF!</v>
      </c>
      <c r="EM219" s="205" t="e">
        <f t="shared" si="1423"/>
        <v>#REF!</v>
      </c>
      <c r="EN219" s="432" t="e">
        <f>EH219*#REF!</f>
        <v>#REF!</v>
      </c>
      <c r="EO219" s="433" t="e">
        <f>EJ219*#REF!</f>
        <v>#REF!</v>
      </c>
      <c r="EP219" s="441" t="e">
        <f t="shared" si="1424"/>
        <v>#REF!</v>
      </c>
      <c r="EQ219" s="136" t="e">
        <f>#REF!</f>
        <v>#REF!</v>
      </c>
      <c r="ER219" s="137" t="e">
        <f>#REF!</f>
        <v>#REF!</v>
      </c>
      <c r="ES219" s="204" t="e">
        <f t="shared" si="1425"/>
        <v>#REF!</v>
      </c>
      <c r="ET219" s="204" t="e">
        <f>EQ219*#REF!</f>
        <v>#REF!</v>
      </c>
      <c r="EU219" s="205" t="e">
        <f>ES219*#REF!</f>
        <v>#REF!</v>
      </c>
      <c r="EV219" s="205" t="e">
        <f t="shared" si="1426"/>
        <v>#REF!</v>
      </c>
      <c r="EW219" s="137" t="e">
        <f>#REF!</f>
        <v>#REF!</v>
      </c>
      <c r="EX219" s="137" t="e">
        <f>#REF!</f>
        <v>#REF!</v>
      </c>
      <c r="EY219" s="204" t="e">
        <f t="shared" si="1427"/>
        <v>#REF!</v>
      </c>
      <c r="EZ219" s="204" t="e">
        <f>EW219*#REF!</f>
        <v>#REF!</v>
      </c>
      <c r="FA219" s="205" t="e">
        <f>EY219*#REF!</f>
        <v>#REF!</v>
      </c>
      <c r="FB219" s="205" t="e">
        <f t="shared" si="1428"/>
        <v>#REF!</v>
      </c>
      <c r="FC219" s="432" t="e">
        <f>EW219*#REF!</f>
        <v>#REF!</v>
      </c>
      <c r="FD219" s="433" t="e">
        <f>EY219*#REF!</f>
        <v>#REF!</v>
      </c>
      <c r="FE219" s="433" t="e">
        <f t="shared" si="1429"/>
        <v>#REF!</v>
      </c>
      <c r="FF219" s="137" t="e">
        <f>#REF!</f>
        <v>#REF!</v>
      </c>
      <c r="FG219" s="137" t="e">
        <f>#REF!</f>
        <v>#REF!</v>
      </c>
      <c r="FH219" s="204" t="e">
        <f t="shared" si="1430"/>
        <v>#REF!</v>
      </c>
      <c r="FI219" s="204" t="e">
        <f>FF219*#REF!</f>
        <v>#REF!</v>
      </c>
      <c r="FJ219" s="205" t="e">
        <f>FH219*#REF!</f>
        <v>#REF!</v>
      </c>
      <c r="FK219" s="205" t="e">
        <f t="shared" si="1431"/>
        <v>#REF!</v>
      </c>
      <c r="FL219" s="432" t="e">
        <f>FF219*#REF!</f>
        <v>#REF!</v>
      </c>
      <c r="FM219" s="433" t="e">
        <f>FH219*#REF!</f>
        <v>#REF!</v>
      </c>
      <c r="FN219" s="441" t="e">
        <f t="shared" si="1432"/>
        <v>#REF!</v>
      </c>
      <c r="FO219" s="137" t="e">
        <f>#REF!</f>
        <v>#REF!</v>
      </c>
      <c r="FP219" s="137" t="e">
        <f>#REF!</f>
        <v>#REF!</v>
      </c>
      <c r="FQ219" s="204" t="e">
        <f t="shared" si="1433"/>
        <v>#REF!</v>
      </c>
      <c r="FR219" s="204" t="e">
        <f>FO219*#REF!</f>
        <v>#REF!</v>
      </c>
      <c r="FS219" s="204" t="e">
        <f>FQ219*#REF!</f>
        <v>#REF!</v>
      </c>
      <c r="FT219" s="205" t="e">
        <f t="shared" si="1434"/>
        <v>#REF!</v>
      </c>
      <c r="FU219" s="432" t="e">
        <f>FO219*#REF!</f>
        <v>#REF!</v>
      </c>
      <c r="FV219" s="433" t="e">
        <f>FQ219*#REF!</f>
        <v>#REF!</v>
      </c>
      <c r="FW219" s="454" t="e">
        <f t="shared" si="1435"/>
        <v>#REF!</v>
      </c>
    </row>
    <row r="220" spans="1:179" s="12" customFormat="1">
      <c r="A220" s="874"/>
      <c r="B220" s="332" t="s">
        <v>656</v>
      </c>
      <c r="C220" s="377"/>
      <c r="D220" s="334" t="s">
        <v>146</v>
      </c>
      <c r="E220" s="262" t="e">
        <f t="shared" si="1148"/>
        <v>#REF!</v>
      </c>
      <c r="F220" s="263" t="e">
        <f t="shared" si="1149"/>
        <v>#REF!</v>
      </c>
      <c r="G220" s="263" t="e">
        <f t="shared" si="1150"/>
        <v>#REF!</v>
      </c>
      <c r="H220" s="263" t="e">
        <f t="shared" si="1151"/>
        <v>#REF!</v>
      </c>
      <c r="I220" s="263" t="e">
        <f t="shared" si="1152"/>
        <v>#REF!</v>
      </c>
      <c r="J220" s="263" t="e">
        <f t="shared" si="1153"/>
        <v>#REF!</v>
      </c>
      <c r="K220" s="473" t="e">
        <f t="shared" si="1154"/>
        <v>#REF!</v>
      </c>
      <c r="L220" s="474" t="e">
        <f t="shared" si="1155"/>
        <v>#REF!</v>
      </c>
      <c r="M220" s="739" t="e">
        <f t="shared" si="1156"/>
        <v>#REF!</v>
      </c>
      <c r="N220" s="148"/>
      <c r="O220" s="136" t="e">
        <f>#REF!</f>
        <v>#REF!</v>
      </c>
      <c r="P220" s="137" t="e">
        <f>#REF!</f>
        <v>#REF!</v>
      </c>
      <c r="Q220" s="204" t="e">
        <f t="shared" si="1381"/>
        <v>#REF!</v>
      </c>
      <c r="R220" s="204" t="e">
        <f>O220*#REF!</f>
        <v>#REF!</v>
      </c>
      <c r="S220" s="205" t="e">
        <f>Q220*#REF!</f>
        <v>#REF!</v>
      </c>
      <c r="T220" s="205" t="e">
        <f t="shared" si="1382"/>
        <v>#REF!</v>
      </c>
      <c r="U220" s="137" t="e">
        <f>#REF!</f>
        <v>#REF!</v>
      </c>
      <c r="V220" s="137" t="e">
        <f>#REF!</f>
        <v>#REF!</v>
      </c>
      <c r="W220" s="204" t="e">
        <f t="shared" si="1383"/>
        <v>#REF!</v>
      </c>
      <c r="X220" s="204" t="e">
        <f>U220*#REF!</f>
        <v>#REF!</v>
      </c>
      <c r="Y220" s="205" t="e">
        <f>W220*#REF!</f>
        <v>#REF!</v>
      </c>
      <c r="Z220" s="205" t="e">
        <f t="shared" si="1384"/>
        <v>#REF!</v>
      </c>
      <c r="AA220" s="432" t="e">
        <f>U220*#REF!</f>
        <v>#REF!</v>
      </c>
      <c r="AB220" s="433" t="e">
        <f>W220*#REF!</f>
        <v>#REF!</v>
      </c>
      <c r="AC220" s="433" t="e">
        <f t="shared" si="1385"/>
        <v>#REF!</v>
      </c>
      <c r="AD220" s="137" t="e">
        <f>#REF!</f>
        <v>#REF!</v>
      </c>
      <c r="AE220" s="137" t="e">
        <f>#REF!</f>
        <v>#REF!</v>
      </c>
      <c r="AF220" s="204" t="e">
        <f t="shared" si="1386"/>
        <v>#REF!</v>
      </c>
      <c r="AG220" s="204" t="e">
        <f>AD220*#REF!</f>
        <v>#REF!</v>
      </c>
      <c r="AH220" s="205" t="e">
        <f>AF220*#REF!</f>
        <v>#REF!</v>
      </c>
      <c r="AI220" s="205" t="e">
        <f t="shared" si="1387"/>
        <v>#REF!</v>
      </c>
      <c r="AJ220" s="432" t="e">
        <f>AD220*#REF!</f>
        <v>#REF!</v>
      </c>
      <c r="AK220" s="433" t="e">
        <f>AF220*#REF!</f>
        <v>#REF!</v>
      </c>
      <c r="AL220" s="433" t="e">
        <f t="shared" si="1388"/>
        <v>#REF!</v>
      </c>
      <c r="AM220" s="137" t="e">
        <f>#REF!</f>
        <v>#REF!</v>
      </c>
      <c r="AN220" s="137" t="e">
        <f>#REF!</f>
        <v>#REF!</v>
      </c>
      <c r="AO220" s="204" t="e">
        <f t="shared" si="1389"/>
        <v>#REF!</v>
      </c>
      <c r="AP220" s="204" t="e">
        <f>AM220*#REF!</f>
        <v>#REF!</v>
      </c>
      <c r="AQ220" s="204" t="e">
        <f>AO220*#REF!</f>
        <v>#REF!</v>
      </c>
      <c r="AR220" s="205" t="e">
        <f t="shared" si="1390"/>
        <v>#REF!</v>
      </c>
      <c r="AS220" s="432" t="e">
        <f>AM220*#REF!</f>
        <v>#REF!</v>
      </c>
      <c r="AT220" s="433" t="e">
        <f>AO220*#REF!</f>
        <v>#REF!</v>
      </c>
      <c r="AU220" s="433" t="e">
        <f t="shared" si="1391"/>
        <v>#REF!</v>
      </c>
      <c r="AV220" s="136" t="e">
        <f>#REF!</f>
        <v>#REF!</v>
      </c>
      <c r="AW220" s="137" t="e">
        <f>#REF!</f>
        <v>#REF!</v>
      </c>
      <c r="AX220" s="204" t="e">
        <f t="shared" si="1392"/>
        <v>#REF!</v>
      </c>
      <c r="AY220" s="204" t="e">
        <f>AV220*#REF!</f>
        <v>#REF!</v>
      </c>
      <c r="AZ220" s="205" t="e">
        <f>AX220*#REF!</f>
        <v>#REF!</v>
      </c>
      <c r="BA220" s="205" t="e">
        <f t="shared" si="1393"/>
        <v>#REF!</v>
      </c>
      <c r="BB220" s="137" t="e">
        <f>#REF!</f>
        <v>#REF!</v>
      </c>
      <c r="BC220" s="137" t="e">
        <f>#REF!</f>
        <v>#REF!</v>
      </c>
      <c r="BD220" s="204" t="e">
        <f t="shared" si="1394"/>
        <v>#REF!</v>
      </c>
      <c r="BE220" s="204" t="e">
        <f>BB220*#REF!</f>
        <v>#REF!</v>
      </c>
      <c r="BF220" s="205" t="e">
        <f>BD220*#REF!</f>
        <v>#REF!</v>
      </c>
      <c r="BG220" s="205" t="e">
        <f t="shared" si="1395"/>
        <v>#REF!</v>
      </c>
      <c r="BH220" s="432" t="e">
        <f>BB220*#REF!</f>
        <v>#REF!</v>
      </c>
      <c r="BI220" s="433" t="e">
        <f>BD220*#REF!</f>
        <v>#REF!</v>
      </c>
      <c r="BJ220" s="433" t="e">
        <f t="shared" si="1396"/>
        <v>#REF!</v>
      </c>
      <c r="BK220" s="137" t="e">
        <f>#REF!</f>
        <v>#REF!</v>
      </c>
      <c r="BL220" s="137" t="e">
        <f>#REF!</f>
        <v>#REF!</v>
      </c>
      <c r="BM220" s="204" t="e">
        <f t="shared" si="1397"/>
        <v>#REF!</v>
      </c>
      <c r="BN220" s="204" t="e">
        <f>BK220*#REF!</f>
        <v>#REF!</v>
      </c>
      <c r="BO220" s="205" t="e">
        <f>BM220*#REF!</f>
        <v>#REF!</v>
      </c>
      <c r="BP220" s="205" t="e">
        <f t="shared" si="1398"/>
        <v>#REF!</v>
      </c>
      <c r="BQ220" s="432" t="e">
        <f>BK220*#REF!</f>
        <v>#REF!</v>
      </c>
      <c r="BR220" s="433" t="e">
        <f>BM220*#REF!</f>
        <v>#REF!</v>
      </c>
      <c r="BS220" s="433" t="e">
        <f t="shared" si="1399"/>
        <v>#REF!</v>
      </c>
      <c r="BT220" s="137" t="e">
        <f>#REF!</f>
        <v>#REF!</v>
      </c>
      <c r="BU220" s="137" t="e">
        <f>#REF!</f>
        <v>#REF!</v>
      </c>
      <c r="BV220" s="204" t="e">
        <f t="shared" si="1400"/>
        <v>#REF!</v>
      </c>
      <c r="BW220" s="204" t="e">
        <f>BT220*#REF!</f>
        <v>#REF!</v>
      </c>
      <c r="BX220" s="204" t="e">
        <f>BV220*#REF!</f>
        <v>#REF!</v>
      </c>
      <c r="BY220" s="205" t="e">
        <f t="shared" si="1401"/>
        <v>#REF!</v>
      </c>
      <c r="BZ220" s="432" t="e">
        <f>BT220*#REF!</f>
        <v>#REF!</v>
      </c>
      <c r="CA220" s="433" t="e">
        <f>BV220*#REF!</f>
        <v>#REF!</v>
      </c>
      <c r="CB220" s="441" t="e">
        <f t="shared" si="1402"/>
        <v>#REF!</v>
      </c>
      <c r="CC220" s="137" t="e">
        <f>#REF!</f>
        <v>#REF!</v>
      </c>
      <c r="CD220" s="137" t="e">
        <f>#REF!</f>
        <v>#REF!</v>
      </c>
      <c r="CE220" s="204" t="e">
        <f t="shared" si="1403"/>
        <v>#REF!</v>
      </c>
      <c r="CF220" s="204" t="e">
        <f>CC220*#REF!</f>
        <v>#REF!</v>
      </c>
      <c r="CG220" s="205" t="e">
        <f>CE220*#REF!</f>
        <v>#REF!</v>
      </c>
      <c r="CH220" s="205" t="e">
        <f t="shared" si="1404"/>
        <v>#REF!</v>
      </c>
      <c r="CI220" s="137" t="e">
        <f>#REF!</f>
        <v>#REF!</v>
      </c>
      <c r="CJ220" s="137" t="e">
        <f>#REF!</f>
        <v>#REF!</v>
      </c>
      <c r="CK220" s="204" t="e">
        <f t="shared" si="1405"/>
        <v>#REF!</v>
      </c>
      <c r="CL220" s="204" t="e">
        <f>CI220*#REF!</f>
        <v>#REF!</v>
      </c>
      <c r="CM220" s="205" t="e">
        <f>CK220*#REF!</f>
        <v>#REF!</v>
      </c>
      <c r="CN220" s="205" t="e">
        <f t="shared" si="1406"/>
        <v>#REF!</v>
      </c>
      <c r="CO220" s="432" t="e">
        <f>CI220*#REF!</f>
        <v>#REF!</v>
      </c>
      <c r="CP220" s="433" t="e">
        <f>CK220*#REF!</f>
        <v>#REF!</v>
      </c>
      <c r="CQ220" s="433" t="e">
        <f t="shared" si="1407"/>
        <v>#REF!</v>
      </c>
      <c r="CR220" s="137" t="e">
        <f>#REF!</f>
        <v>#REF!</v>
      </c>
      <c r="CS220" s="137" t="e">
        <f>#REF!</f>
        <v>#REF!</v>
      </c>
      <c r="CT220" s="204" t="e">
        <f t="shared" si="1408"/>
        <v>#REF!</v>
      </c>
      <c r="CU220" s="204" t="e">
        <f>CR220*#REF!</f>
        <v>#REF!</v>
      </c>
      <c r="CV220" s="205" t="e">
        <f>CT220*#REF!</f>
        <v>#REF!</v>
      </c>
      <c r="CW220" s="205" t="e">
        <f t="shared" si="1409"/>
        <v>#REF!</v>
      </c>
      <c r="CX220" s="432" t="e">
        <f>CR220*#REF!</f>
        <v>#REF!</v>
      </c>
      <c r="CY220" s="433" t="e">
        <f>CT220*#REF!</f>
        <v>#REF!</v>
      </c>
      <c r="CZ220" s="441" t="e">
        <f t="shared" si="1410"/>
        <v>#REF!</v>
      </c>
      <c r="DA220" s="137" t="e">
        <f>#REF!</f>
        <v>#REF!</v>
      </c>
      <c r="DB220" s="137" t="e">
        <f>#REF!</f>
        <v>#REF!</v>
      </c>
      <c r="DC220" s="204" t="e">
        <f t="shared" si="1411"/>
        <v>#REF!</v>
      </c>
      <c r="DD220" s="204" t="e">
        <f>DA220*#REF!</f>
        <v>#REF!</v>
      </c>
      <c r="DE220" s="204" t="e">
        <f>DC220*#REF!</f>
        <v>#REF!</v>
      </c>
      <c r="DF220" s="205" t="e">
        <f t="shared" si="1412"/>
        <v>#REF!</v>
      </c>
      <c r="DG220" s="432" t="e">
        <f>DA220*#REF!</f>
        <v>#REF!</v>
      </c>
      <c r="DH220" s="433" t="e">
        <f>DC220*#REF!</f>
        <v>#REF!</v>
      </c>
      <c r="DI220" s="433" t="e">
        <f t="shared" si="1413"/>
        <v>#REF!</v>
      </c>
      <c r="DJ220" s="136" t="e">
        <f>#REF!</f>
        <v>#REF!</v>
      </c>
      <c r="DK220" s="137" t="e">
        <f>#REF!</f>
        <v>#REF!</v>
      </c>
      <c r="DL220" s="204" t="e">
        <f t="shared" si="1414"/>
        <v>#REF!</v>
      </c>
      <c r="DM220" s="204" t="e">
        <f>DJ220*#REF!</f>
        <v>#REF!</v>
      </c>
      <c r="DN220" s="205" t="e">
        <f>DL220*#REF!</f>
        <v>#REF!</v>
      </c>
      <c r="DO220" s="205" t="e">
        <f t="shared" si="1415"/>
        <v>#REF!</v>
      </c>
      <c r="DP220" s="137" t="e">
        <f>#REF!</f>
        <v>#REF!</v>
      </c>
      <c r="DQ220" s="137" t="e">
        <f>#REF!</f>
        <v>#REF!</v>
      </c>
      <c r="DR220" s="204" t="e">
        <f t="shared" si="1416"/>
        <v>#REF!</v>
      </c>
      <c r="DS220" s="204" t="e">
        <f>DP220*#REF!</f>
        <v>#REF!</v>
      </c>
      <c r="DT220" s="205" t="e">
        <f>DR220*#REF!</f>
        <v>#REF!</v>
      </c>
      <c r="DU220" s="205" t="e">
        <f t="shared" si="1417"/>
        <v>#REF!</v>
      </c>
      <c r="DV220" s="432" t="e">
        <f>DP220*#REF!</f>
        <v>#REF!</v>
      </c>
      <c r="DW220" s="433" t="e">
        <f>DR220*#REF!</f>
        <v>#REF!</v>
      </c>
      <c r="DX220" s="433" t="e">
        <f t="shared" si="1418"/>
        <v>#REF!</v>
      </c>
      <c r="DY220" s="137" t="e">
        <f>#REF!</f>
        <v>#REF!</v>
      </c>
      <c r="DZ220" s="137" t="e">
        <f>#REF!</f>
        <v>#REF!</v>
      </c>
      <c r="EA220" s="204" t="e">
        <f t="shared" si="1419"/>
        <v>#REF!</v>
      </c>
      <c r="EB220" s="204" t="e">
        <f>DY220*#REF!</f>
        <v>#REF!</v>
      </c>
      <c r="EC220" s="205" t="e">
        <f>EA220*#REF!</f>
        <v>#REF!</v>
      </c>
      <c r="ED220" s="205" t="e">
        <f t="shared" si="1420"/>
        <v>#REF!</v>
      </c>
      <c r="EE220" s="432" t="e">
        <f>DY220*#REF!</f>
        <v>#REF!</v>
      </c>
      <c r="EF220" s="433" t="e">
        <f>EA220*#REF!</f>
        <v>#REF!</v>
      </c>
      <c r="EG220" s="441" t="e">
        <f t="shared" si="1421"/>
        <v>#REF!</v>
      </c>
      <c r="EH220" s="137" t="e">
        <f>#REF!</f>
        <v>#REF!</v>
      </c>
      <c r="EI220" s="137" t="e">
        <f>#REF!</f>
        <v>#REF!</v>
      </c>
      <c r="EJ220" s="204" t="e">
        <f t="shared" si="1422"/>
        <v>#REF!</v>
      </c>
      <c r="EK220" s="204" t="e">
        <f>EH220*#REF!</f>
        <v>#REF!</v>
      </c>
      <c r="EL220" s="204" t="e">
        <f>EJ220*#REF!</f>
        <v>#REF!</v>
      </c>
      <c r="EM220" s="205" t="e">
        <f t="shared" si="1423"/>
        <v>#REF!</v>
      </c>
      <c r="EN220" s="432" t="e">
        <f>EH220*#REF!</f>
        <v>#REF!</v>
      </c>
      <c r="EO220" s="433" t="e">
        <f>EJ220*#REF!</f>
        <v>#REF!</v>
      </c>
      <c r="EP220" s="441" t="e">
        <f t="shared" si="1424"/>
        <v>#REF!</v>
      </c>
      <c r="EQ220" s="136" t="e">
        <f>#REF!</f>
        <v>#REF!</v>
      </c>
      <c r="ER220" s="137" t="e">
        <f>#REF!</f>
        <v>#REF!</v>
      </c>
      <c r="ES220" s="204" t="e">
        <f t="shared" si="1425"/>
        <v>#REF!</v>
      </c>
      <c r="ET220" s="204" t="e">
        <f>EQ220*#REF!</f>
        <v>#REF!</v>
      </c>
      <c r="EU220" s="205" t="e">
        <f>ES220*#REF!</f>
        <v>#REF!</v>
      </c>
      <c r="EV220" s="205" t="e">
        <f t="shared" si="1426"/>
        <v>#REF!</v>
      </c>
      <c r="EW220" s="137" t="e">
        <f>#REF!</f>
        <v>#REF!</v>
      </c>
      <c r="EX220" s="137" t="e">
        <f>#REF!</f>
        <v>#REF!</v>
      </c>
      <c r="EY220" s="204" t="e">
        <f t="shared" si="1427"/>
        <v>#REF!</v>
      </c>
      <c r="EZ220" s="204" t="e">
        <f>EW220*#REF!</f>
        <v>#REF!</v>
      </c>
      <c r="FA220" s="205" t="e">
        <f>EY220*#REF!</f>
        <v>#REF!</v>
      </c>
      <c r="FB220" s="205" t="e">
        <f t="shared" si="1428"/>
        <v>#REF!</v>
      </c>
      <c r="FC220" s="432" t="e">
        <f>EW220*#REF!</f>
        <v>#REF!</v>
      </c>
      <c r="FD220" s="433" t="e">
        <f>EY220*#REF!</f>
        <v>#REF!</v>
      </c>
      <c r="FE220" s="433" t="e">
        <f t="shared" si="1429"/>
        <v>#REF!</v>
      </c>
      <c r="FF220" s="137" t="e">
        <f>#REF!</f>
        <v>#REF!</v>
      </c>
      <c r="FG220" s="137" t="e">
        <f>#REF!</f>
        <v>#REF!</v>
      </c>
      <c r="FH220" s="204" t="e">
        <f t="shared" si="1430"/>
        <v>#REF!</v>
      </c>
      <c r="FI220" s="204" t="e">
        <f>FF220*#REF!</f>
        <v>#REF!</v>
      </c>
      <c r="FJ220" s="205" t="e">
        <f>FH220*#REF!</f>
        <v>#REF!</v>
      </c>
      <c r="FK220" s="205" t="e">
        <f t="shared" si="1431"/>
        <v>#REF!</v>
      </c>
      <c r="FL220" s="432" t="e">
        <f>FF220*#REF!</f>
        <v>#REF!</v>
      </c>
      <c r="FM220" s="433" t="e">
        <f>FH220*#REF!</f>
        <v>#REF!</v>
      </c>
      <c r="FN220" s="441" t="e">
        <f t="shared" si="1432"/>
        <v>#REF!</v>
      </c>
      <c r="FO220" s="137" t="e">
        <f>#REF!</f>
        <v>#REF!</v>
      </c>
      <c r="FP220" s="137" t="e">
        <f>#REF!</f>
        <v>#REF!</v>
      </c>
      <c r="FQ220" s="204" t="e">
        <f t="shared" si="1433"/>
        <v>#REF!</v>
      </c>
      <c r="FR220" s="204" t="e">
        <f>FO220*#REF!</f>
        <v>#REF!</v>
      </c>
      <c r="FS220" s="204" t="e">
        <f>FQ220*#REF!</f>
        <v>#REF!</v>
      </c>
      <c r="FT220" s="205" t="e">
        <f t="shared" si="1434"/>
        <v>#REF!</v>
      </c>
      <c r="FU220" s="432" t="e">
        <f>FO220*#REF!</f>
        <v>#REF!</v>
      </c>
      <c r="FV220" s="433" t="e">
        <f>FQ220*#REF!</f>
        <v>#REF!</v>
      </c>
      <c r="FW220" s="454" t="e">
        <f t="shared" si="1435"/>
        <v>#REF!</v>
      </c>
    </row>
    <row r="221" spans="1:179" s="12" customFormat="1">
      <c r="A221" s="874"/>
      <c r="B221" s="332" t="s">
        <v>657</v>
      </c>
      <c r="C221" s="377"/>
      <c r="D221" s="334" t="s">
        <v>145</v>
      </c>
      <c r="E221" s="262" t="e">
        <f t="shared" si="1148"/>
        <v>#REF!</v>
      </c>
      <c r="F221" s="263" t="e">
        <f t="shared" si="1149"/>
        <v>#REF!</v>
      </c>
      <c r="G221" s="263" t="e">
        <f t="shared" si="1150"/>
        <v>#REF!</v>
      </c>
      <c r="H221" s="263" t="e">
        <f t="shared" si="1151"/>
        <v>#REF!</v>
      </c>
      <c r="I221" s="263" t="e">
        <f t="shared" si="1152"/>
        <v>#REF!</v>
      </c>
      <c r="J221" s="263" t="e">
        <f t="shared" si="1153"/>
        <v>#REF!</v>
      </c>
      <c r="K221" s="473" t="e">
        <f t="shared" si="1154"/>
        <v>#REF!</v>
      </c>
      <c r="L221" s="474" t="e">
        <f t="shared" si="1155"/>
        <v>#REF!</v>
      </c>
      <c r="M221" s="739" t="e">
        <f t="shared" si="1156"/>
        <v>#REF!</v>
      </c>
      <c r="N221" s="148"/>
      <c r="O221" s="136" t="e">
        <f>#REF!</f>
        <v>#REF!</v>
      </c>
      <c r="P221" s="137" t="e">
        <f>#REF!</f>
        <v>#REF!</v>
      </c>
      <c r="Q221" s="204" t="e">
        <f t="shared" si="1381"/>
        <v>#REF!</v>
      </c>
      <c r="R221" s="204" t="e">
        <f>O221*#REF!</f>
        <v>#REF!</v>
      </c>
      <c r="S221" s="205" t="e">
        <f>Q221*#REF!</f>
        <v>#REF!</v>
      </c>
      <c r="T221" s="205" t="e">
        <f t="shared" si="1382"/>
        <v>#REF!</v>
      </c>
      <c r="U221" s="137" t="e">
        <f>#REF!</f>
        <v>#REF!</v>
      </c>
      <c r="V221" s="137" t="e">
        <f>#REF!</f>
        <v>#REF!</v>
      </c>
      <c r="W221" s="204" t="e">
        <f t="shared" si="1383"/>
        <v>#REF!</v>
      </c>
      <c r="X221" s="204" t="e">
        <f>U221*#REF!</f>
        <v>#REF!</v>
      </c>
      <c r="Y221" s="205" t="e">
        <f>W221*#REF!</f>
        <v>#REF!</v>
      </c>
      <c r="Z221" s="205" t="e">
        <f t="shared" si="1384"/>
        <v>#REF!</v>
      </c>
      <c r="AA221" s="432" t="e">
        <f>U221*#REF!</f>
        <v>#REF!</v>
      </c>
      <c r="AB221" s="433" t="e">
        <f>W221*#REF!</f>
        <v>#REF!</v>
      </c>
      <c r="AC221" s="433" t="e">
        <f t="shared" si="1385"/>
        <v>#REF!</v>
      </c>
      <c r="AD221" s="137" t="e">
        <f>#REF!</f>
        <v>#REF!</v>
      </c>
      <c r="AE221" s="137" t="e">
        <f>#REF!</f>
        <v>#REF!</v>
      </c>
      <c r="AF221" s="204" t="e">
        <f t="shared" si="1386"/>
        <v>#REF!</v>
      </c>
      <c r="AG221" s="204" t="e">
        <f>AD221*#REF!</f>
        <v>#REF!</v>
      </c>
      <c r="AH221" s="205" t="e">
        <f>AF221*#REF!</f>
        <v>#REF!</v>
      </c>
      <c r="AI221" s="205" t="e">
        <f t="shared" si="1387"/>
        <v>#REF!</v>
      </c>
      <c r="AJ221" s="432" t="e">
        <f>AD221*#REF!</f>
        <v>#REF!</v>
      </c>
      <c r="AK221" s="433" t="e">
        <f>AF221*#REF!</f>
        <v>#REF!</v>
      </c>
      <c r="AL221" s="433" t="e">
        <f t="shared" si="1388"/>
        <v>#REF!</v>
      </c>
      <c r="AM221" s="137" t="e">
        <f>#REF!</f>
        <v>#REF!</v>
      </c>
      <c r="AN221" s="137" t="e">
        <f>#REF!</f>
        <v>#REF!</v>
      </c>
      <c r="AO221" s="204" t="e">
        <f t="shared" si="1389"/>
        <v>#REF!</v>
      </c>
      <c r="AP221" s="204" t="e">
        <f>AM221*#REF!</f>
        <v>#REF!</v>
      </c>
      <c r="AQ221" s="204" t="e">
        <f>AO221*#REF!</f>
        <v>#REF!</v>
      </c>
      <c r="AR221" s="205" t="e">
        <f t="shared" si="1390"/>
        <v>#REF!</v>
      </c>
      <c r="AS221" s="432" t="e">
        <f>AM221*#REF!</f>
        <v>#REF!</v>
      </c>
      <c r="AT221" s="433" t="e">
        <f>AO221*#REF!</f>
        <v>#REF!</v>
      </c>
      <c r="AU221" s="433" t="e">
        <f t="shared" si="1391"/>
        <v>#REF!</v>
      </c>
      <c r="AV221" s="136" t="e">
        <f>#REF!</f>
        <v>#REF!</v>
      </c>
      <c r="AW221" s="137" t="e">
        <f>#REF!</f>
        <v>#REF!</v>
      </c>
      <c r="AX221" s="204" t="e">
        <f t="shared" si="1392"/>
        <v>#REF!</v>
      </c>
      <c r="AY221" s="204" t="e">
        <f>AV221*#REF!</f>
        <v>#REF!</v>
      </c>
      <c r="AZ221" s="205" t="e">
        <f>AX221*#REF!</f>
        <v>#REF!</v>
      </c>
      <c r="BA221" s="205" t="e">
        <f t="shared" si="1393"/>
        <v>#REF!</v>
      </c>
      <c r="BB221" s="137" t="e">
        <f>#REF!</f>
        <v>#REF!</v>
      </c>
      <c r="BC221" s="137" t="e">
        <f>#REF!</f>
        <v>#REF!</v>
      </c>
      <c r="BD221" s="204" t="e">
        <f t="shared" si="1394"/>
        <v>#REF!</v>
      </c>
      <c r="BE221" s="204" t="e">
        <f>BB221*#REF!</f>
        <v>#REF!</v>
      </c>
      <c r="BF221" s="205" t="e">
        <f>BD221*#REF!</f>
        <v>#REF!</v>
      </c>
      <c r="BG221" s="205" t="e">
        <f t="shared" si="1395"/>
        <v>#REF!</v>
      </c>
      <c r="BH221" s="432" t="e">
        <f>BB221*#REF!</f>
        <v>#REF!</v>
      </c>
      <c r="BI221" s="433" t="e">
        <f>BD221*#REF!</f>
        <v>#REF!</v>
      </c>
      <c r="BJ221" s="433" t="e">
        <f t="shared" si="1396"/>
        <v>#REF!</v>
      </c>
      <c r="BK221" s="137" t="e">
        <f>#REF!</f>
        <v>#REF!</v>
      </c>
      <c r="BL221" s="137" t="e">
        <f>#REF!</f>
        <v>#REF!</v>
      </c>
      <c r="BM221" s="204" t="e">
        <f t="shared" si="1397"/>
        <v>#REF!</v>
      </c>
      <c r="BN221" s="204" t="e">
        <f>BK221*#REF!</f>
        <v>#REF!</v>
      </c>
      <c r="BO221" s="205" t="e">
        <f>BM221*#REF!</f>
        <v>#REF!</v>
      </c>
      <c r="BP221" s="205" t="e">
        <f t="shared" si="1398"/>
        <v>#REF!</v>
      </c>
      <c r="BQ221" s="432" t="e">
        <f>BK221*#REF!</f>
        <v>#REF!</v>
      </c>
      <c r="BR221" s="433" t="e">
        <f>BM221*#REF!</f>
        <v>#REF!</v>
      </c>
      <c r="BS221" s="433" t="e">
        <f t="shared" si="1399"/>
        <v>#REF!</v>
      </c>
      <c r="BT221" s="137" t="e">
        <f>#REF!</f>
        <v>#REF!</v>
      </c>
      <c r="BU221" s="137" t="e">
        <f>#REF!</f>
        <v>#REF!</v>
      </c>
      <c r="BV221" s="204" t="e">
        <f t="shared" si="1400"/>
        <v>#REF!</v>
      </c>
      <c r="BW221" s="204" t="e">
        <f>BT221*#REF!</f>
        <v>#REF!</v>
      </c>
      <c r="BX221" s="204" t="e">
        <f>BV221*#REF!</f>
        <v>#REF!</v>
      </c>
      <c r="BY221" s="205" t="e">
        <f t="shared" si="1401"/>
        <v>#REF!</v>
      </c>
      <c r="BZ221" s="432" t="e">
        <f>BT221*#REF!</f>
        <v>#REF!</v>
      </c>
      <c r="CA221" s="433" t="e">
        <f>BV221*#REF!</f>
        <v>#REF!</v>
      </c>
      <c r="CB221" s="441" t="e">
        <f t="shared" si="1402"/>
        <v>#REF!</v>
      </c>
      <c r="CC221" s="137" t="e">
        <f>#REF!</f>
        <v>#REF!</v>
      </c>
      <c r="CD221" s="137" t="e">
        <f>#REF!</f>
        <v>#REF!</v>
      </c>
      <c r="CE221" s="204" t="e">
        <f t="shared" si="1403"/>
        <v>#REF!</v>
      </c>
      <c r="CF221" s="204" t="e">
        <f>CC221*#REF!</f>
        <v>#REF!</v>
      </c>
      <c r="CG221" s="205" t="e">
        <f>CE221*#REF!</f>
        <v>#REF!</v>
      </c>
      <c r="CH221" s="205" t="e">
        <f t="shared" si="1404"/>
        <v>#REF!</v>
      </c>
      <c r="CI221" s="137" t="e">
        <f>#REF!</f>
        <v>#REF!</v>
      </c>
      <c r="CJ221" s="137" t="e">
        <f>#REF!</f>
        <v>#REF!</v>
      </c>
      <c r="CK221" s="204" t="e">
        <f t="shared" si="1405"/>
        <v>#REF!</v>
      </c>
      <c r="CL221" s="204" t="e">
        <f>CI221*#REF!</f>
        <v>#REF!</v>
      </c>
      <c r="CM221" s="205" t="e">
        <f>CK221*#REF!</f>
        <v>#REF!</v>
      </c>
      <c r="CN221" s="205" t="e">
        <f t="shared" si="1406"/>
        <v>#REF!</v>
      </c>
      <c r="CO221" s="432" t="e">
        <f>CI221*#REF!</f>
        <v>#REF!</v>
      </c>
      <c r="CP221" s="433" t="e">
        <f>CK221*#REF!</f>
        <v>#REF!</v>
      </c>
      <c r="CQ221" s="433" t="e">
        <f t="shared" si="1407"/>
        <v>#REF!</v>
      </c>
      <c r="CR221" s="137" t="e">
        <f>#REF!</f>
        <v>#REF!</v>
      </c>
      <c r="CS221" s="137" t="e">
        <f>#REF!</f>
        <v>#REF!</v>
      </c>
      <c r="CT221" s="204" t="e">
        <f t="shared" si="1408"/>
        <v>#REF!</v>
      </c>
      <c r="CU221" s="204" t="e">
        <f>CR221*#REF!</f>
        <v>#REF!</v>
      </c>
      <c r="CV221" s="205" t="e">
        <f>CT221*#REF!</f>
        <v>#REF!</v>
      </c>
      <c r="CW221" s="205" t="e">
        <f t="shared" si="1409"/>
        <v>#REF!</v>
      </c>
      <c r="CX221" s="432" t="e">
        <f>CR221*#REF!</f>
        <v>#REF!</v>
      </c>
      <c r="CY221" s="433" t="e">
        <f>CT221*#REF!</f>
        <v>#REF!</v>
      </c>
      <c r="CZ221" s="441" t="e">
        <f t="shared" si="1410"/>
        <v>#REF!</v>
      </c>
      <c r="DA221" s="137" t="e">
        <f>#REF!</f>
        <v>#REF!</v>
      </c>
      <c r="DB221" s="137" t="e">
        <f>#REF!</f>
        <v>#REF!</v>
      </c>
      <c r="DC221" s="204" t="e">
        <f t="shared" si="1411"/>
        <v>#REF!</v>
      </c>
      <c r="DD221" s="204" t="e">
        <f>DA221*#REF!</f>
        <v>#REF!</v>
      </c>
      <c r="DE221" s="204" t="e">
        <f>DC221*#REF!</f>
        <v>#REF!</v>
      </c>
      <c r="DF221" s="205" t="e">
        <f t="shared" si="1412"/>
        <v>#REF!</v>
      </c>
      <c r="DG221" s="432" t="e">
        <f>DA221*#REF!</f>
        <v>#REF!</v>
      </c>
      <c r="DH221" s="433" t="e">
        <f>DC221*#REF!</f>
        <v>#REF!</v>
      </c>
      <c r="DI221" s="433" t="e">
        <f t="shared" si="1413"/>
        <v>#REF!</v>
      </c>
      <c r="DJ221" s="136" t="e">
        <f>#REF!</f>
        <v>#REF!</v>
      </c>
      <c r="DK221" s="137" t="e">
        <f>#REF!</f>
        <v>#REF!</v>
      </c>
      <c r="DL221" s="204" t="e">
        <f t="shared" si="1414"/>
        <v>#REF!</v>
      </c>
      <c r="DM221" s="204" t="e">
        <f>DJ221*#REF!</f>
        <v>#REF!</v>
      </c>
      <c r="DN221" s="205" t="e">
        <f>DL221*#REF!</f>
        <v>#REF!</v>
      </c>
      <c r="DO221" s="205" t="e">
        <f t="shared" si="1415"/>
        <v>#REF!</v>
      </c>
      <c r="DP221" s="137" t="e">
        <f>#REF!</f>
        <v>#REF!</v>
      </c>
      <c r="DQ221" s="137" t="e">
        <f>#REF!</f>
        <v>#REF!</v>
      </c>
      <c r="DR221" s="204" t="e">
        <f t="shared" si="1416"/>
        <v>#REF!</v>
      </c>
      <c r="DS221" s="204" t="e">
        <f>DP221*#REF!</f>
        <v>#REF!</v>
      </c>
      <c r="DT221" s="205" t="e">
        <f>DR221*#REF!</f>
        <v>#REF!</v>
      </c>
      <c r="DU221" s="205" t="e">
        <f t="shared" si="1417"/>
        <v>#REF!</v>
      </c>
      <c r="DV221" s="432" t="e">
        <f>DP221*#REF!</f>
        <v>#REF!</v>
      </c>
      <c r="DW221" s="433" t="e">
        <f>DR221*#REF!</f>
        <v>#REF!</v>
      </c>
      <c r="DX221" s="433" t="e">
        <f t="shared" si="1418"/>
        <v>#REF!</v>
      </c>
      <c r="DY221" s="137" t="e">
        <f>#REF!</f>
        <v>#REF!</v>
      </c>
      <c r="DZ221" s="137" t="e">
        <f>#REF!</f>
        <v>#REF!</v>
      </c>
      <c r="EA221" s="204" t="e">
        <f t="shared" si="1419"/>
        <v>#REF!</v>
      </c>
      <c r="EB221" s="204" t="e">
        <f>DY221*#REF!</f>
        <v>#REF!</v>
      </c>
      <c r="EC221" s="205" t="e">
        <f>EA221*#REF!</f>
        <v>#REF!</v>
      </c>
      <c r="ED221" s="205" t="e">
        <f t="shared" si="1420"/>
        <v>#REF!</v>
      </c>
      <c r="EE221" s="432" t="e">
        <f>DY221*#REF!</f>
        <v>#REF!</v>
      </c>
      <c r="EF221" s="433" t="e">
        <f>EA221*#REF!</f>
        <v>#REF!</v>
      </c>
      <c r="EG221" s="441" t="e">
        <f t="shared" si="1421"/>
        <v>#REF!</v>
      </c>
      <c r="EH221" s="137" t="e">
        <f>#REF!</f>
        <v>#REF!</v>
      </c>
      <c r="EI221" s="137" t="e">
        <f>#REF!</f>
        <v>#REF!</v>
      </c>
      <c r="EJ221" s="204" t="e">
        <f t="shared" si="1422"/>
        <v>#REF!</v>
      </c>
      <c r="EK221" s="204" t="e">
        <f>EH221*#REF!</f>
        <v>#REF!</v>
      </c>
      <c r="EL221" s="204" t="e">
        <f>EJ221*#REF!</f>
        <v>#REF!</v>
      </c>
      <c r="EM221" s="205" t="e">
        <f t="shared" si="1423"/>
        <v>#REF!</v>
      </c>
      <c r="EN221" s="432" t="e">
        <f>EH221*#REF!</f>
        <v>#REF!</v>
      </c>
      <c r="EO221" s="433" t="e">
        <f>EJ221*#REF!</f>
        <v>#REF!</v>
      </c>
      <c r="EP221" s="441" t="e">
        <f t="shared" si="1424"/>
        <v>#REF!</v>
      </c>
      <c r="EQ221" s="136" t="e">
        <f>#REF!</f>
        <v>#REF!</v>
      </c>
      <c r="ER221" s="137" t="e">
        <f>#REF!</f>
        <v>#REF!</v>
      </c>
      <c r="ES221" s="204" t="e">
        <f t="shared" si="1425"/>
        <v>#REF!</v>
      </c>
      <c r="ET221" s="204" t="e">
        <f>EQ221*#REF!</f>
        <v>#REF!</v>
      </c>
      <c r="EU221" s="205" t="e">
        <f>ES221*#REF!</f>
        <v>#REF!</v>
      </c>
      <c r="EV221" s="205" t="e">
        <f t="shared" si="1426"/>
        <v>#REF!</v>
      </c>
      <c r="EW221" s="137" t="e">
        <f>#REF!</f>
        <v>#REF!</v>
      </c>
      <c r="EX221" s="137" t="e">
        <f>#REF!</f>
        <v>#REF!</v>
      </c>
      <c r="EY221" s="204" t="e">
        <f t="shared" si="1427"/>
        <v>#REF!</v>
      </c>
      <c r="EZ221" s="204" t="e">
        <f>EW221*#REF!</f>
        <v>#REF!</v>
      </c>
      <c r="FA221" s="205" t="e">
        <f>EY221*#REF!</f>
        <v>#REF!</v>
      </c>
      <c r="FB221" s="205" t="e">
        <f t="shared" si="1428"/>
        <v>#REF!</v>
      </c>
      <c r="FC221" s="432" t="e">
        <f>EW221*#REF!</f>
        <v>#REF!</v>
      </c>
      <c r="FD221" s="433" t="e">
        <f>EY221*#REF!</f>
        <v>#REF!</v>
      </c>
      <c r="FE221" s="433" t="e">
        <f t="shared" si="1429"/>
        <v>#REF!</v>
      </c>
      <c r="FF221" s="137" t="e">
        <f>#REF!</f>
        <v>#REF!</v>
      </c>
      <c r="FG221" s="137" t="e">
        <f>#REF!</f>
        <v>#REF!</v>
      </c>
      <c r="FH221" s="204" t="e">
        <f t="shared" si="1430"/>
        <v>#REF!</v>
      </c>
      <c r="FI221" s="204" t="e">
        <f>FF221*#REF!</f>
        <v>#REF!</v>
      </c>
      <c r="FJ221" s="205" t="e">
        <f>FH221*#REF!</f>
        <v>#REF!</v>
      </c>
      <c r="FK221" s="205" t="e">
        <f t="shared" si="1431"/>
        <v>#REF!</v>
      </c>
      <c r="FL221" s="432" t="e">
        <f>FF221*#REF!</f>
        <v>#REF!</v>
      </c>
      <c r="FM221" s="433" t="e">
        <f>FH221*#REF!</f>
        <v>#REF!</v>
      </c>
      <c r="FN221" s="441" t="e">
        <f t="shared" si="1432"/>
        <v>#REF!</v>
      </c>
      <c r="FO221" s="137" t="e">
        <f>#REF!</f>
        <v>#REF!</v>
      </c>
      <c r="FP221" s="137" t="e">
        <f>#REF!</f>
        <v>#REF!</v>
      </c>
      <c r="FQ221" s="204" t="e">
        <f t="shared" si="1433"/>
        <v>#REF!</v>
      </c>
      <c r="FR221" s="204" t="e">
        <f>FO221*#REF!</f>
        <v>#REF!</v>
      </c>
      <c r="FS221" s="204" t="e">
        <f>FQ221*#REF!</f>
        <v>#REF!</v>
      </c>
      <c r="FT221" s="205" t="e">
        <f t="shared" si="1434"/>
        <v>#REF!</v>
      </c>
      <c r="FU221" s="432" t="e">
        <f>FO221*#REF!</f>
        <v>#REF!</v>
      </c>
      <c r="FV221" s="433" t="e">
        <f>FQ221*#REF!</f>
        <v>#REF!</v>
      </c>
      <c r="FW221" s="454" t="e">
        <f t="shared" si="1435"/>
        <v>#REF!</v>
      </c>
    </row>
    <row r="222" spans="1:179" s="12" customFormat="1">
      <c r="A222" s="874"/>
      <c r="B222" s="332" t="s">
        <v>658</v>
      </c>
      <c r="C222" s="377"/>
      <c r="D222" s="334" t="s">
        <v>145</v>
      </c>
      <c r="E222" s="262" t="e">
        <f t="shared" ref="E222:E246" si="1436">AD42+BK42+CR42+DY42+FF42+AD132+BK132+CR132+DY132+FF132+AD222+BK222+CR222+DY222+FF222+AD312+BK312+CR312+DY312+FF312</f>
        <v>#REF!</v>
      </c>
      <c r="F222" s="263" t="e">
        <f t="shared" ref="F222:F246" si="1437">AE42+BL42+CS42+DZ42+FG42+AE132+BL132+CS132+DZ132+FG132+AE222+BL222+CS222+DZ222+FG222+AE312+BL312+CS312+DZ312+FG312</f>
        <v>#REF!</v>
      </c>
      <c r="G222" s="263" t="e">
        <f t="shared" ref="G222:G246" si="1438">AF42+BM42+CT42+EA42+FH42+AF132+BM132+CT132+EA132+FH132+AF222+BM222+CT222+EA222+FH222+AF312+BM312+CT312+EA312+FH312</f>
        <v>#REF!</v>
      </c>
      <c r="H222" s="263" t="e">
        <f t="shared" ref="H222:H246" si="1439">AG42+BN42+CU42+EB42+FI42+AG132+BN132+CU132+EB132+FI132+AG222+BN222+CU222+EB222+FI222+AG312+BN312+CU312+EB312+FI312</f>
        <v>#REF!</v>
      </c>
      <c r="I222" s="263" t="e">
        <f t="shared" ref="I222:I246" si="1440">AH42+BO42+CV42+EC42+FJ42+AH132+BO132+CV132+EC132+FJ132+AH222+BO222+CV222+EC222+FJ222+AH312+BO312+CV312+EC312+FJ312</f>
        <v>#REF!</v>
      </c>
      <c r="J222" s="263" t="e">
        <f t="shared" ref="J222:J246" si="1441">AI42+BP42+CW42+ED42+FK42+AI132+BP132+CW132+ED132+FK132+AI222+BP222+CW222+ED222+FK222+AI312+BP312+CW312+ED312+FK312</f>
        <v>#REF!</v>
      </c>
      <c r="K222" s="473" t="e">
        <f t="shared" ref="K222:K246" si="1442">AJ42+BQ42+CX42+EE42+FL42+AJ132+BQ132+CX132+EE132+FL132+AJ222+BQ222+CX222+EE222+FL222+AJ312+BQ312+CX312+EE312+FL312</f>
        <v>#REF!</v>
      </c>
      <c r="L222" s="474" t="e">
        <f t="shared" ref="L222:L246" si="1443">AK42+BR42+CY42+EF42+FM42+AK132+BR132+CY132+EF132+FM132+AK222+BR222+CY222+EF222+FM222+AK312+BR312+CY312+EF312+FM312</f>
        <v>#REF!</v>
      </c>
      <c r="M222" s="739" t="e">
        <f t="shared" ref="M222:M246" si="1444">AL42+BS42+CZ42+EG42+FN42+AL132+BS132+CZ132+EG132+FN132+AL222+BS222+CZ222+EG222+FN222+AL312+BS312+CZ312+EG312+FN312</f>
        <v>#REF!</v>
      </c>
      <c r="N222" s="148"/>
      <c r="O222" s="136" t="e">
        <f>#REF!</f>
        <v>#REF!</v>
      </c>
      <c r="P222" s="137" t="e">
        <f>#REF!</f>
        <v>#REF!</v>
      </c>
      <c r="Q222" s="204" t="e">
        <f t="shared" si="1381"/>
        <v>#REF!</v>
      </c>
      <c r="R222" s="204" t="e">
        <f>O222*#REF!</f>
        <v>#REF!</v>
      </c>
      <c r="S222" s="205" t="e">
        <f>Q222*#REF!</f>
        <v>#REF!</v>
      </c>
      <c r="T222" s="205" t="e">
        <f t="shared" si="1382"/>
        <v>#REF!</v>
      </c>
      <c r="U222" s="137" t="e">
        <f>#REF!</f>
        <v>#REF!</v>
      </c>
      <c r="V222" s="137" t="e">
        <f>#REF!</f>
        <v>#REF!</v>
      </c>
      <c r="W222" s="204" t="e">
        <f t="shared" si="1383"/>
        <v>#REF!</v>
      </c>
      <c r="X222" s="204" t="e">
        <f>U222*#REF!</f>
        <v>#REF!</v>
      </c>
      <c r="Y222" s="205" t="e">
        <f>W222*#REF!</f>
        <v>#REF!</v>
      </c>
      <c r="Z222" s="205" t="e">
        <f t="shared" si="1384"/>
        <v>#REF!</v>
      </c>
      <c r="AA222" s="432" t="e">
        <f>U222*#REF!</f>
        <v>#REF!</v>
      </c>
      <c r="AB222" s="433" t="e">
        <f>W222*#REF!</f>
        <v>#REF!</v>
      </c>
      <c r="AC222" s="433" t="e">
        <f t="shared" si="1385"/>
        <v>#REF!</v>
      </c>
      <c r="AD222" s="137" t="e">
        <f>#REF!</f>
        <v>#REF!</v>
      </c>
      <c r="AE222" s="137" t="e">
        <f>#REF!</f>
        <v>#REF!</v>
      </c>
      <c r="AF222" s="204" t="e">
        <f t="shared" si="1386"/>
        <v>#REF!</v>
      </c>
      <c r="AG222" s="204" t="e">
        <f>AD222*#REF!</f>
        <v>#REF!</v>
      </c>
      <c r="AH222" s="205" t="e">
        <f>AF222*#REF!</f>
        <v>#REF!</v>
      </c>
      <c r="AI222" s="205" t="e">
        <f t="shared" si="1387"/>
        <v>#REF!</v>
      </c>
      <c r="AJ222" s="432" t="e">
        <f>AD222*#REF!</f>
        <v>#REF!</v>
      </c>
      <c r="AK222" s="433" t="e">
        <f>AF222*#REF!</f>
        <v>#REF!</v>
      </c>
      <c r="AL222" s="433" t="e">
        <f t="shared" si="1388"/>
        <v>#REF!</v>
      </c>
      <c r="AM222" s="137" t="e">
        <f>#REF!</f>
        <v>#REF!</v>
      </c>
      <c r="AN222" s="137" t="e">
        <f>#REF!</f>
        <v>#REF!</v>
      </c>
      <c r="AO222" s="204" t="e">
        <f t="shared" si="1389"/>
        <v>#REF!</v>
      </c>
      <c r="AP222" s="204" t="e">
        <f>AM222*#REF!</f>
        <v>#REF!</v>
      </c>
      <c r="AQ222" s="204" t="e">
        <f>AO222*#REF!</f>
        <v>#REF!</v>
      </c>
      <c r="AR222" s="205" t="e">
        <f t="shared" si="1390"/>
        <v>#REF!</v>
      </c>
      <c r="AS222" s="432" t="e">
        <f>AM222*#REF!</f>
        <v>#REF!</v>
      </c>
      <c r="AT222" s="433" t="e">
        <f>AO222*#REF!</f>
        <v>#REF!</v>
      </c>
      <c r="AU222" s="433" t="e">
        <f t="shared" si="1391"/>
        <v>#REF!</v>
      </c>
      <c r="AV222" s="136" t="e">
        <f>#REF!</f>
        <v>#REF!</v>
      </c>
      <c r="AW222" s="137" t="e">
        <f>#REF!</f>
        <v>#REF!</v>
      </c>
      <c r="AX222" s="204" t="e">
        <f t="shared" si="1392"/>
        <v>#REF!</v>
      </c>
      <c r="AY222" s="204" t="e">
        <f>AV222*#REF!</f>
        <v>#REF!</v>
      </c>
      <c r="AZ222" s="205" t="e">
        <f>AX222*#REF!</f>
        <v>#REF!</v>
      </c>
      <c r="BA222" s="205" t="e">
        <f t="shared" si="1393"/>
        <v>#REF!</v>
      </c>
      <c r="BB222" s="137" t="e">
        <f>#REF!</f>
        <v>#REF!</v>
      </c>
      <c r="BC222" s="137" t="e">
        <f>#REF!</f>
        <v>#REF!</v>
      </c>
      <c r="BD222" s="204" t="e">
        <f t="shared" si="1394"/>
        <v>#REF!</v>
      </c>
      <c r="BE222" s="204" t="e">
        <f>BB222*#REF!</f>
        <v>#REF!</v>
      </c>
      <c r="BF222" s="205" t="e">
        <f>BD222*#REF!</f>
        <v>#REF!</v>
      </c>
      <c r="BG222" s="205" t="e">
        <f t="shared" si="1395"/>
        <v>#REF!</v>
      </c>
      <c r="BH222" s="432" t="e">
        <f>BB222*#REF!</f>
        <v>#REF!</v>
      </c>
      <c r="BI222" s="433" t="e">
        <f>BD222*#REF!</f>
        <v>#REF!</v>
      </c>
      <c r="BJ222" s="433" t="e">
        <f t="shared" si="1396"/>
        <v>#REF!</v>
      </c>
      <c r="BK222" s="137" t="e">
        <f>#REF!</f>
        <v>#REF!</v>
      </c>
      <c r="BL222" s="137" t="e">
        <f>#REF!</f>
        <v>#REF!</v>
      </c>
      <c r="BM222" s="204" t="e">
        <f t="shared" si="1397"/>
        <v>#REF!</v>
      </c>
      <c r="BN222" s="204" t="e">
        <f>BK222*#REF!</f>
        <v>#REF!</v>
      </c>
      <c r="BO222" s="205" t="e">
        <f>BM222*#REF!</f>
        <v>#REF!</v>
      </c>
      <c r="BP222" s="205" t="e">
        <f t="shared" si="1398"/>
        <v>#REF!</v>
      </c>
      <c r="BQ222" s="432" t="e">
        <f>BK222*#REF!</f>
        <v>#REF!</v>
      </c>
      <c r="BR222" s="433" t="e">
        <f>BM222*#REF!</f>
        <v>#REF!</v>
      </c>
      <c r="BS222" s="433" t="e">
        <f t="shared" si="1399"/>
        <v>#REF!</v>
      </c>
      <c r="BT222" s="137" t="e">
        <f>#REF!</f>
        <v>#REF!</v>
      </c>
      <c r="BU222" s="137" t="e">
        <f>#REF!</f>
        <v>#REF!</v>
      </c>
      <c r="BV222" s="204" t="e">
        <f t="shared" si="1400"/>
        <v>#REF!</v>
      </c>
      <c r="BW222" s="204" t="e">
        <f>BT222*#REF!</f>
        <v>#REF!</v>
      </c>
      <c r="BX222" s="204" t="e">
        <f>BV222*#REF!</f>
        <v>#REF!</v>
      </c>
      <c r="BY222" s="205" t="e">
        <f t="shared" si="1401"/>
        <v>#REF!</v>
      </c>
      <c r="BZ222" s="432" t="e">
        <f>BT222*#REF!</f>
        <v>#REF!</v>
      </c>
      <c r="CA222" s="433" t="e">
        <f>BV222*#REF!</f>
        <v>#REF!</v>
      </c>
      <c r="CB222" s="441" t="e">
        <f t="shared" si="1402"/>
        <v>#REF!</v>
      </c>
      <c r="CC222" s="137" t="e">
        <f>#REF!</f>
        <v>#REF!</v>
      </c>
      <c r="CD222" s="137" t="e">
        <f>#REF!</f>
        <v>#REF!</v>
      </c>
      <c r="CE222" s="204" t="e">
        <f t="shared" si="1403"/>
        <v>#REF!</v>
      </c>
      <c r="CF222" s="204" t="e">
        <f>CC222*#REF!</f>
        <v>#REF!</v>
      </c>
      <c r="CG222" s="205" t="e">
        <f>CE222*#REF!</f>
        <v>#REF!</v>
      </c>
      <c r="CH222" s="205" t="e">
        <f t="shared" si="1404"/>
        <v>#REF!</v>
      </c>
      <c r="CI222" s="137" t="e">
        <f>#REF!</f>
        <v>#REF!</v>
      </c>
      <c r="CJ222" s="137" t="e">
        <f>#REF!</f>
        <v>#REF!</v>
      </c>
      <c r="CK222" s="204" t="e">
        <f t="shared" si="1405"/>
        <v>#REF!</v>
      </c>
      <c r="CL222" s="204" t="e">
        <f>CI222*#REF!</f>
        <v>#REF!</v>
      </c>
      <c r="CM222" s="205" t="e">
        <f>CK222*#REF!</f>
        <v>#REF!</v>
      </c>
      <c r="CN222" s="205" t="e">
        <f t="shared" si="1406"/>
        <v>#REF!</v>
      </c>
      <c r="CO222" s="432" t="e">
        <f>CI222*#REF!</f>
        <v>#REF!</v>
      </c>
      <c r="CP222" s="433" t="e">
        <f>CK222*#REF!</f>
        <v>#REF!</v>
      </c>
      <c r="CQ222" s="433" t="e">
        <f t="shared" si="1407"/>
        <v>#REF!</v>
      </c>
      <c r="CR222" s="137" t="e">
        <f>#REF!</f>
        <v>#REF!</v>
      </c>
      <c r="CS222" s="137" t="e">
        <f>#REF!</f>
        <v>#REF!</v>
      </c>
      <c r="CT222" s="204" t="e">
        <f t="shared" si="1408"/>
        <v>#REF!</v>
      </c>
      <c r="CU222" s="204" t="e">
        <f>CR222*#REF!</f>
        <v>#REF!</v>
      </c>
      <c r="CV222" s="205" t="e">
        <f>CT222*#REF!</f>
        <v>#REF!</v>
      </c>
      <c r="CW222" s="205" t="e">
        <f t="shared" si="1409"/>
        <v>#REF!</v>
      </c>
      <c r="CX222" s="432" t="e">
        <f>CR222*#REF!</f>
        <v>#REF!</v>
      </c>
      <c r="CY222" s="433" t="e">
        <f>CT222*#REF!</f>
        <v>#REF!</v>
      </c>
      <c r="CZ222" s="441" t="e">
        <f t="shared" si="1410"/>
        <v>#REF!</v>
      </c>
      <c r="DA222" s="137" t="e">
        <f>#REF!</f>
        <v>#REF!</v>
      </c>
      <c r="DB222" s="137" t="e">
        <f>#REF!</f>
        <v>#REF!</v>
      </c>
      <c r="DC222" s="204" t="e">
        <f t="shared" si="1411"/>
        <v>#REF!</v>
      </c>
      <c r="DD222" s="204" t="e">
        <f>DA222*#REF!</f>
        <v>#REF!</v>
      </c>
      <c r="DE222" s="204" t="e">
        <f>DC222*#REF!</f>
        <v>#REF!</v>
      </c>
      <c r="DF222" s="205" t="e">
        <f t="shared" si="1412"/>
        <v>#REF!</v>
      </c>
      <c r="DG222" s="432" t="e">
        <f>DA222*#REF!</f>
        <v>#REF!</v>
      </c>
      <c r="DH222" s="433" t="e">
        <f>DC222*#REF!</f>
        <v>#REF!</v>
      </c>
      <c r="DI222" s="433" t="e">
        <f t="shared" si="1413"/>
        <v>#REF!</v>
      </c>
      <c r="DJ222" s="136" t="e">
        <f>#REF!</f>
        <v>#REF!</v>
      </c>
      <c r="DK222" s="137" t="e">
        <f>#REF!</f>
        <v>#REF!</v>
      </c>
      <c r="DL222" s="204" t="e">
        <f t="shared" si="1414"/>
        <v>#REF!</v>
      </c>
      <c r="DM222" s="204" t="e">
        <f>DJ222*#REF!</f>
        <v>#REF!</v>
      </c>
      <c r="DN222" s="205" t="e">
        <f>DL222*#REF!</f>
        <v>#REF!</v>
      </c>
      <c r="DO222" s="205" t="e">
        <f t="shared" si="1415"/>
        <v>#REF!</v>
      </c>
      <c r="DP222" s="137" t="e">
        <f>#REF!</f>
        <v>#REF!</v>
      </c>
      <c r="DQ222" s="137" t="e">
        <f>#REF!</f>
        <v>#REF!</v>
      </c>
      <c r="DR222" s="204" t="e">
        <f t="shared" si="1416"/>
        <v>#REF!</v>
      </c>
      <c r="DS222" s="204" t="e">
        <f>DP222*#REF!</f>
        <v>#REF!</v>
      </c>
      <c r="DT222" s="205" t="e">
        <f>DR222*#REF!</f>
        <v>#REF!</v>
      </c>
      <c r="DU222" s="205" t="e">
        <f t="shared" si="1417"/>
        <v>#REF!</v>
      </c>
      <c r="DV222" s="432" t="e">
        <f>DP222*#REF!</f>
        <v>#REF!</v>
      </c>
      <c r="DW222" s="433" t="e">
        <f>DR222*#REF!</f>
        <v>#REF!</v>
      </c>
      <c r="DX222" s="433" t="e">
        <f t="shared" si="1418"/>
        <v>#REF!</v>
      </c>
      <c r="DY222" s="137" t="e">
        <f>#REF!</f>
        <v>#REF!</v>
      </c>
      <c r="DZ222" s="137" t="e">
        <f>#REF!</f>
        <v>#REF!</v>
      </c>
      <c r="EA222" s="204" t="e">
        <f t="shared" si="1419"/>
        <v>#REF!</v>
      </c>
      <c r="EB222" s="204" t="e">
        <f>DY222*#REF!</f>
        <v>#REF!</v>
      </c>
      <c r="EC222" s="205" t="e">
        <f>EA222*#REF!</f>
        <v>#REF!</v>
      </c>
      <c r="ED222" s="205" t="e">
        <f t="shared" si="1420"/>
        <v>#REF!</v>
      </c>
      <c r="EE222" s="432" t="e">
        <f>DY222*#REF!</f>
        <v>#REF!</v>
      </c>
      <c r="EF222" s="433" t="e">
        <f>EA222*#REF!</f>
        <v>#REF!</v>
      </c>
      <c r="EG222" s="441" t="e">
        <f t="shared" si="1421"/>
        <v>#REF!</v>
      </c>
      <c r="EH222" s="137" t="e">
        <f>#REF!</f>
        <v>#REF!</v>
      </c>
      <c r="EI222" s="137" t="e">
        <f>#REF!</f>
        <v>#REF!</v>
      </c>
      <c r="EJ222" s="204" t="e">
        <f t="shared" si="1422"/>
        <v>#REF!</v>
      </c>
      <c r="EK222" s="204" t="e">
        <f>EH222*#REF!</f>
        <v>#REF!</v>
      </c>
      <c r="EL222" s="204" t="e">
        <f>EJ222*#REF!</f>
        <v>#REF!</v>
      </c>
      <c r="EM222" s="205" t="e">
        <f t="shared" si="1423"/>
        <v>#REF!</v>
      </c>
      <c r="EN222" s="432" t="e">
        <f>EH222*#REF!</f>
        <v>#REF!</v>
      </c>
      <c r="EO222" s="433" t="e">
        <f>EJ222*#REF!</f>
        <v>#REF!</v>
      </c>
      <c r="EP222" s="441" t="e">
        <f t="shared" si="1424"/>
        <v>#REF!</v>
      </c>
      <c r="EQ222" s="136" t="e">
        <f>#REF!</f>
        <v>#REF!</v>
      </c>
      <c r="ER222" s="137" t="e">
        <f>#REF!</f>
        <v>#REF!</v>
      </c>
      <c r="ES222" s="204" t="e">
        <f t="shared" si="1425"/>
        <v>#REF!</v>
      </c>
      <c r="ET222" s="204" t="e">
        <f>EQ222*#REF!</f>
        <v>#REF!</v>
      </c>
      <c r="EU222" s="205" t="e">
        <f>ES222*#REF!</f>
        <v>#REF!</v>
      </c>
      <c r="EV222" s="205" t="e">
        <f t="shared" si="1426"/>
        <v>#REF!</v>
      </c>
      <c r="EW222" s="137" t="e">
        <f>#REF!</f>
        <v>#REF!</v>
      </c>
      <c r="EX222" s="137" t="e">
        <f>#REF!</f>
        <v>#REF!</v>
      </c>
      <c r="EY222" s="204" t="e">
        <f t="shared" si="1427"/>
        <v>#REF!</v>
      </c>
      <c r="EZ222" s="204" t="e">
        <f>EW222*#REF!</f>
        <v>#REF!</v>
      </c>
      <c r="FA222" s="205" t="e">
        <f>EY222*#REF!</f>
        <v>#REF!</v>
      </c>
      <c r="FB222" s="205" t="e">
        <f t="shared" si="1428"/>
        <v>#REF!</v>
      </c>
      <c r="FC222" s="432" t="e">
        <f>EW222*#REF!</f>
        <v>#REF!</v>
      </c>
      <c r="FD222" s="433" t="e">
        <f>EY222*#REF!</f>
        <v>#REF!</v>
      </c>
      <c r="FE222" s="433" t="e">
        <f t="shared" si="1429"/>
        <v>#REF!</v>
      </c>
      <c r="FF222" s="137" t="e">
        <f>#REF!</f>
        <v>#REF!</v>
      </c>
      <c r="FG222" s="137" t="e">
        <f>#REF!</f>
        <v>#REF!</v>
      </c>
      <c r="FH222" s="204" t="e">
        <f t="shared" si="1430"/>
        <v>#REF!</v>
      </c>
      <c r="FI222" s="204" t="e">
        <f>FF222*#REF!</f>
        <v>#REF!</v>
      </c>
      <c r="FJ222" s="205" t="e">
        <f>FH222*#REF!</f>
        <v>#REF!</v>
      </c>
      <c r="FK222" s="205" t="e">
        <f t="shared" si="1431"/>
        <v>#REF!</v>
      </c>
      <c r="FL222" s="432" t="e">
        <f>FF222*#REF!</f>
        <v>#REF!</v>
      </c>
      <c r="FM222" s="433" t="e">
        <f>FH222*#REF!</f>
        <v>#REF!</v>
      </c>
      <c r="FN222" s="441" t="e">
        <f t="shared" si="1432"/>
        <v>#REF!</v>
      </c>
      <c r="FO222" s="137" t="e">
        <f>#REF!</f>
        <v>#REF!</v>
      </c>
      <c r="FP222" s="137" t="e">
        <f>#REF!</f>
        <v>#REF!</v>
      </c>
      <c r="FQ222" s="204" t="e">
        <f t="shared" si="1433"/>
        <v>#REF!</v>
      </c>
      <c r="FR222" s="204" t="e">
        <f>FO222*#REF!</f>
        <v>#REF!</v>
      </c>
      <c r="FS222" s="204" t="e">
        <f>FQ222*#REF!</f>
        <v>#REF!</v>
      </c>
      <c r="FT222" s="205" t="e">
        <f t="shared" si="1434"/>
        <v>#REF!</v>
      </c>
      <c r="FU222" s="432" t="e">
        <f>FO222*#REF!</f>
        <v>#REF!</v>
      </c>
      <c r="FV222" s="433" t="e">
        <f>FQ222*#REF!</f>
        <v>#REF!</v>
      </c>
      <c r="FW222" s="454" t="e">
        <f t="shared" si="1435"/>
        <v>#REF!</v>
      </c>
    </row>
    <row r="223" spans="1:179" s="12" customFormat="1" ht="15.75">
      <c r="A223" s="874"/>
      <c r="B223" s="332" t="s">
        <v>659</v>
      </c>
      <c r="C223" s="377"/>
      <c r="D223" s="334" t="s">
        <v>0</v>
      </c>
      <c r="E223" s="262" t="e">
        <f t="shared" si="1436"/>
        <v>#REF!</v>
      </c>
      <c r="F223" s="263" t="e">
        <f t="shared" si="1437"/>
        <v>#REF!</v>
      </c>
      <c r="G223" s="263" t="e">
        <f t="shared" si="1438"/>
        <v>#REF!</v>
      </c>
      <c r="H223" s="263" t="e">
        <f t="shared" si="1439"/>
        <v>#REF!</v>
      </c>
      <c r="I223" s="263" t="e">
        <f t="shared" si="1440"/>
        <v>#REF!</v>
      </c>
      <c r="J223" s="263" t="e">
        <f t="shared" si="1441"/>
        <v>#REF!</v>
      </c>
      <c r="K223" s="473" t="e">
        <f t="shared" si="1442"/>
        <v>#REF!</v>
      </c>
      <c r="L223" s="474" t="e">
        <f t="shared" si="1443"/>
        <v>#REF!</v>
      </c>
      <c r="M223" s="739" t="e">
        <f t="shared" si="1444"/>
        <v>#REF!</v>
      </c>
      <c r="N223" s="148"/>
      <c r="O223" s="136" t="e">
        <f>#REF!</f>
        <v>#REF!</v>
      </c>
      <c r="P223" s="137" t="e">
        <f>#REF!</f>
        <v>#REF!</v>
      </c>
      <c r="Q223" s="204" t="e">
        <f t="shared" si="1381"/>
        <v>#REF!</v>
      </c>
      <c r="R223" s="204" t="e">
        <f>O223*#REF!</f>
        <v>#REF!</v>
      </c>
      <c r="S223" s="205" t="e">
        <f>Q223*#REF!</f>
        <v>#REF!</v>
      </c>
      <c r="T223" s="205" t="e">
        <f t="shared" si="1382"/>
        <v>#REF!</v>
      </c>
      <c r="U223" s="137" t="e">
        <f>#REF!</f>
        <v>#REF!</v>
      </c>
      <c r="V223" s="137" t="e">
        <f>#REF!</f>
        <v>#REF!</v>
      </c>
      <c r="W223" s="204" t="e">
        <f t="shared" si="1383"/>
        <v>#REF!</v>
      </c>
      <c r="X223" s="204" t="e">
        <f>U223*#REF!</f>
        <v>#REF!</v>
      </c>
      <c r="Y223" s="205" t="e">
        <f>W223*#REF!</f>
        <v>#REF!</v>
      </c>
      <c r="Z223" s="205" t="e">
        <f t="shared" si="1384"/>
        <v>#REF!</v>
      </c>
      <c r="AA223" s="432" t="e">
        <f>U223*#REF!</f>
        <v>#REF!</v>
      </c>
      <c r="AB223" s="433" t="e">
        <f>W223*#REF!</f>
        <v>#REF!</v>
      </c>
      <c r="AC223" s="433" t="e">
        <f t="shared" si="1385"/>
        <v>#REF!</v>
      </c>
      <c r="AD223" s="137" t="e">
        <f>#REF!</f>
        <v>#REF!</v>
      </c>
      <c r="AE223" s="137" t="e">
        <f>#REF!</f>
        <v>#REF!</v>
      </c>
      <c r="AF223" s="204" t="e">
        <f t="shared" si="1386"/>
        <v>#REF!</v>
      </c>
      <c r="AG223" s="204" t="e">
        <f>AD223*#REF!</f>
        <v>#REF!</v>
      </c>
      <c r="AH223" s="205" t="e">
        <f>AF223*#REF!</f>
        <v>#REF!</v>
      </c>
      <c r="AI223" s="205" t="e">
        <f t="shared" si="1387"/>
        <v>#REF!</v>
      </c>
      <c r="AJ223" s="432" t="e">
        <f>AD223*#REF!</f>
        <v>#REF!</v>
      </c>
      <c r="AK223" s="433" t="e">
        <f>AF223*#REF!</f>
        <v>#REF!</v>
      </c>
      <c r="AL223" s="433" t="e">
        <f t="shared" si="1388"/>
        <v>#REF!</v>
      </c>
      <c r="AM223" s="137" t="e">
        <f>#REF!</f>
        <v>#REF!</v>
      </c>
      <c r="AN223" s="137" t="e">
        <f>#REF!</f>
        <v>#REF!</v>
      </c>
      <c r="AO223" s="204" t="e">
        <f t="shared" si="1389"/>
        <v>#REF!</v>
      </c>
      <c r="AP223" s="204" t="e">
        <f>AM223*#REF!</f>
        <v>#REF!</v>
      </c>
      <c r="AQ223" s="204" t="e">
        <f>AO223*#REF!</f>
        <v>#REF!</v>
      </c>
      <c r="AR223" s="205" t="e">
        <f t="shared" si="1390"/>
        <v>#REF!</v>
      </c>
      <c r="AS223" s="432" t="e">
        <f>AM223*#REF!</f>
        <v>#REF!</v>
      </c>
      <c r="AT223" s="433" t="e">
        <f>AO223*#REF!</f>
        <v>#REF!</v>
      </c>
      <c r="AU223" s="433" t="e">
        <f t="shared" si="1391"/>
        <v>#REF!</v>
      </c>
      <c r="AV223" s="136" t="e">
        <f>#REF!</f>
        <v>#REF!</v>
      </c>
      <c r="AW223" s="137" t="e">
        <f>#REF!</f>
        <v>#REF!</v>
      </c>
      <c r="AX223" s="204" t="e">
        <f t="shared" si="1392"/>
        <v>#REF!</v>
      </c>
      <c r="AY223" s="204" t="e">
        <f>AV223*#REF!</f>
        <v>#REF!</v>
      </c>
      <c r="AZ223" s="205" t="e">
        <f>AX223*#REF!</f>
        <v>#REF!</v>
      </c>
      <c r="BA223" s="205" t="e">
        <f t="shared" si="1393"/>
        <v>#REF!</v>
      </c>
      <c r="BB223" s="137" t="e">
        <f>#REF!</f>
        <v>#REF!</v>
      </c>
      <c r="BC223" s="137" t="e">
        <f>#REF!</f>
        <v>#REF!</v>
      </c>
      <c r="BD223" s="204" t="e">
        <f t="shared" si="1394"/>
        <v>#REF!</v>
      </c>
      <c r="BE223" s="204" t="e">
        <f>BB223*#REF!</f>
        <v>#REF!</v>
      </c>
      <c r="BF223" s="205" t="e">
        <f>BD223*#REF!</f>
        <v>#REF!</v>
      </c>
      <c r="BG223" s="205" t="e">
        <f t="shared" si="1395"/>
        <v>#REF!</v>
      </c>
      <c r="BH223" s="432" t="e">
        <f>BB223*#REF!</f>
        <v>#REF!</v>
      </c>
      <c r="BI223" s="433" t="e">
        <f>BD223*#REF!</f>
        <v>#REF!</v>
      </c>
      <c r="BJ223" s="433" t="e">
        <f t="shared" si="1396"/>
        <v>#REF!</v>
      </c>
      <c r="BK223" s="137" t="e">
        <f>#REF!</f>
        <v>#REF!</v>
      </c>
      <c r="BL223" s="137" t="e">
        <f>#REF!</f>
        <v>#REF!</v>
      </c>
      <c r="BM223" s="204" t="e">
        <f t="shared" si="1397"/>
        <v>#REF!</v>
      </c>
      <c r="BN223" s="204" t="e">
        <f>BK223*#REF!</f>
        <v>#REF!</v>
      </c>
      <c r="BO223" s="205" t="e">
        <f>BM223*#REF!</f>
        <v>#REF!</v>
      </c>
      <c r="BP223" s="205" t="e">
        <f t="shared" si="1398"/>
        <v>#REF!</v>
      </c>
      <c r="BQ223" s="432" t="e">
        <f>BK223*#REF!</f>
        <v>#REF!</v>
      </c>
      <c r="BR223" s="433" t="e">
        <f>BM223*#REF!</f>
        <v>#REF!</v>
      </c>
      <c r="BS223" s="433" t="e">
        <f t="shared" si="1399"/>
        <v>#REF!</v>
      </c>
      <c r="BT223" s="137" t="e">
        <f>#REF!</f>
        <v>#REF!</v>
      </c>
      <c r="BU223" s="137" t="e">
        <f>#REF!</f>
        <v>#REF!</v>
      </c>
      <c r="BV223" s="204" t="e">
        <f t="shared" si="1400"/>
        <v>#REF!</v>
      </c>
      <c r="BW223" s="204" t="e">
        <f>BT223*#REF!</f>
        <v>#REF!</v>
      </c>
      <c r="BX223" s="204" t="e">
        <f>BV223*#REF!</f>
        <v>#REF!</v>
      </c>
      <c r="BY223" s="205" t="e">
        <f t="shared" si="1401"/>
        <v>#REF!</v>
      </c>
      <c r="BZ223" s="432" t="e">
        <f>BT223*#REF!</f>
        <v>#REF!</v>
      </c>
      <c r="CA223" s="433" t="e">
        <f>BV223*#REF!</f>
        <v>#REF!</v>
      </c>
      <c r="CB223" s="441" t="e">
        <f t="shared" si="1402"/>
        <v>#REF!</v>
      </c>
      <c r="CC223" s="137" t="e">
        <f>#REF!</f>
        <v>#REF!</v>
      </c>
      <c r="CD223" s="137" t="e">
        <f>#REF!</f>
        <v>#REF!</v>
      </c>
      <c r="CE223" s="204" t="e">
        <f t="shared" si="1403"/>
        <v>#REF!</v>
      </c>
      <c r="CF223" s="204" t="e">
        <f>CC223*#REF!</f>
        <v>#REF!</v>
      </c>
      <c r="CG223" s="205" t="e">
        <f>CE223*#REF!</f>
        <v>#REF!</v>
      </c>
      <c r="CH223" s="205" t="e">
        <f t="shared" si="1404"/>
        <v>#REF!</v>
      </c>
      <c r="CI223" s="137" t="e">
        <f>#REF!</f>
        <v>#REF!</v>
      </c>
      <c r="CJ223" s="137" t="e">
        <f>#REF!</f>
        <v>#REF!</v>
      </c>
      <c r="CK223" s="204" t="e">
        <f t="shared" si="1405"/>
        <v>#REF!</v>
      </c>
      <c r="CL223" s="204" t="e">
        <f>CI223*#REF!</f>
        <v>#REF!</v>
      </c>
      <c r="CM223" s="205" t="e">
        <f>CK223*#REF!</f>
        <v>#REF!</v>
      </c>
      <c r="CN223" s="205" t="e">
        <f t="shared" si="1406"/>
        <v>#REF!</v>
      </c>
      <c r="CO223" s="432" t="e">
        <f>CI223*#REF!</f>
        <v>#REF!</v>
      </c>
      <c r="CP223" s="433" t="e">
        <f>CK223*#REF!</f>
        <v>#REF!</v>
      </c>
      <c r="CQ223" s="433" t="e">
        <f t="shared" si="1407"/>
        <v>#REF!</v>
      </c>
      <c r="CR223" s="137" t="e">
        <f>#REF!</f>
        <v>#REF!</v>
      </c>
      <c r="CS223" s="137" t="e">
        <f>#REF!</f>
        <v>#REF!</v>
      </c>
      <c r="CT223" s="204" t="e">
        <f t="shared" si="1408"/>
        <v>#REF!</v>
      </c>
      <c r="CU223" s="204" t="e">
        <f>CR223*#REF!</f>
        <v>#REF!</v>
      </c>
      <c r="CV223" s="205" t="e">
        <f>CT223*#REF!</f>
        <v>#REF!</v>
      </c>
      <c r="CW223" s="205" t="e">
        <f t="shared" si="1409"/>
        <v>#REF!</v>
      </c>
      <c r="CX223" s="432" t="e">
        <f>CR223*#REF!</f>
        <v>#REF!</v>
      </c>
      <c r="CY223" s="433" t="e">
        <f>CT223*#REF!</f>
        <v>#REF!</v>
      </c>
      <c r="CZ223" s="441" t="e">
        <f t="shared" si="1410"/>
        <v>#REF!</v>
      </c>
      <c r="DA223" s="137" t="e">
        <f>#REF!</f>
        <v>#REF!</v>
      </c>
      <c r="DB223" s="137" t="e">
        <f>#REF!</f>
        <v>#REF!</v>
      </c>
      <c r="DC223" s="204" t="e">
        <f t="shared" si="1411"/>
        <v>#REF!</v>
      </c>
      <c r="DD223" s="204" t="e">
        <f>DA223*#REF!</f>
        <v>#REF!</v>
      </c>
      <c r="DE223" s="204" t="e">
        <f>DC223*#REF!</f>
        <v>#REF!</v>
      </c>
      <c r="DF223" s="205" t="e">
        <f t="shared" si="1412"/>
        <v>#REF!</v>
      </c>
      <c r="DG223" s="432" t="e">
        <f>DA223*#REF!</f>
        <v>#REF!</v>
      </c>
      <c r="DH223" s="433" t="e">
        <f>DC223*#REF!</f>
        <v>#REF!</v>
      </c>
      <c r="DI223" s="433" t="e">
        <f t="shared" si="1413"/>
        <v>#REF!</v>
      </c>
      <c r="DJ223" s="136" t="e">
        <f>#REF!</f>
        <v>#REF!</v>
      </c>
      <c r="DK223" s="137" t="e">
        <f>#REF!</f>
        <v>#REF!</v>
      </c>
      <c r="DL223" s="204" t="e">
        <f t="shared" si="1414"/>
        <v>#REF!</v>
      </c>
      <c r="DM223" s="204" t="e">
        <f>DJ223*#REF!</f>
        <v>#REF!</v>
      </c>
      <c r="DN223" s="205" t="e">
        <f>DL223*#REF!</f>
        <v>#REF!</v>
      </c>
      <c r="DO223" s="205" t="e">
        <f t="shared" si="1415"/>
        <v>#REF!</v>
      </c>
      <c r="DP223" s="137" t="e">
        <f>#REF!</f>
        <v>#REF!</v>
      </c>
      <c r="DQ223" s="137" t="e">
        <f>#REF!</f>
        <v>#REF!</v>
      </c>
      <c r="DR223" s="204" t="e">
        <f t="shared" si="1416"/>
        <v>#REF!</v>
      </c>
      <c r="DS223" s="204" t="e">
        <f>DP223*#REF!</f>
        <v>#REF!</v>
      </c>
      <c r="DT223" s="205" t="e">
        <f>DR223*#REF!</f>
        <v>#REF!</v>
      </c>
      <c r="DU223" s="205" t="e">
        <f t="shared" si="1417"/>
        <v>#REF!</v>
      </c>
      <c r="DV223" s="432" t="e">
        <f>DP223*#REF!</f>
        <v>#REF!</v>
      </c>
      <c r="DW223" s="433" t="e">
        <f>DR223*#REF!</f>
        <v>#REF!</v>
      </c>
      <c r="DX223" s="433" t="e">
        <f t="shared" si="1418"/>
        <v>#REF!</v>
      </c>
      <c r="DY223" s="137" t="e">
        <f>#REF!</f>
        <v>#REF!</v>
      </c>
      <c r="DZ223" s="137" t="e">
        <f>#REF!</f>
        <v>#REF!</v>
      </c>
      <c r="EA223" s="204" t="e">
        <f t="shared" si="1419"/>
        <v>#REF!</v>
      </c>
      <c r="EB223" s="204" t="e">
        <f>DY223*#REF!</f>
        <v>#REF!</v>
      </c>
      <c r="EC223" s="205" t="e">
        <f>EA223*#REF!</f>
        <v>#REF!</v>
      </c>
      <c r="ED223" s="205" t="e">
        <f t="shared" si="1420"/>
        <v>#REF!</v>
      </c>
      <c r="EE223" s="432" t="e">
        <f>DY223*#REF!</f>
        <v>#REF!</v>
      </c>
      <c r="EF223" s="433" t="e">
        <f>EA223*#REF!</f>
        <v>#REF!</v>
      </c>
      <c r="EG223" s="441" t="e">
        <f t="shared" si="1421"/>
        <v>#REF!</v>
      </c>
      <c r="EH223" s="137" t="e">
        <f>#REF!</f>
        <v>#REF!</v>
      </c>
      <c r="EI223" s="137" t="e">
        <f>#REF!</f>
        <v>#REF!</v>
      </c>
      <c r="EJ223" s="204" t="e">
        <f t="shared" si="1422"/>
        <v>#REF!</v>
      </c>
      <c r="EK223" s="204" t="e">
        <f>EH223*#REF!</f>
        <v>#REF!</v>
      </c>
      <c r="EL223" s="204" t="e">
        <f>EJ223*#REF!</f>
        <v>#REF!</v>
      </c>
      <c r="EM223" s="205" t="e">
        <f t="shared" si="1423"/>
        <v>#REF!</v>
      </c>
      <c r="EN223" s="432" t="e">
        <f>EH223*#REF!</f>
        <v>#REF!</v>
      </c>
      <c r="EO223" s="433" t="e">
        <f>EJ223*#REF!</f>
        <v>#REF!</v>
      </c>
      <c r="EP223" s="441" t="e">
        <f t="shared" si="1424"/>
        <v>#REF!</v>
      </c>
      <c r="EQ223" s="136" t="e">
        <f>#REF!</f>
        <v>#REF!</v>
      </c>
      <c r="ER223" s="137" t="e">
        <f>#REF!</f>
        <v>#REF!</v>
      </c>
      <c r="ES223" s="204" t="e">
        <f t="shared" si="1425"/>
        <v>#REF!</v>
      </c>
      <c r="ET223" s="204" t="e">
        <f>EQ223*#REF!</f>
        <v>#REF!</v>
      </c>
      <c r="EU223" s="205" t="e">
        <f>ES223*#REF!</f>
        <v>#REF!</v>
      </c>
      <c r="EV223" s="205" t="e">
        <f t="shared" si="1426"/>
        <v>#REF!</v>
      </c>
      <c r="EW223" s="137" t="e">
        <f>#REF!</f>
        <v>#REF!</v>
      </c>
      <c r="EX223" s="137" t="e">
        <f>#REF!</f>
        <v>#REF!</v>
      </c>
      <c r="EY223" s="204" t="e">
        <f t="shared" si="1427"/>
        <v>#REF!</v>
      </c>
      <c r="EZ223" s="204" t="e">
        <f>EW223*#REF!</f>
        <v>#REF!</v>
      </c>
      <c r="FA223" s="205" t="e">
        <f>EY223*#REF!</f>
        <v>#REF!</v>
      </c>
      <c r="FB223" s="205" t="e">
        <f t="shared" si="1428"/>
        <v>#REF!</v>
      </c>
      <c r="FC223" s="432" t="e">
        <f>EW223*#REF!</f>
        <v>#REF!</v>
      </c>
      <c r="FD223" s="433" t="e">
        <f>EY223*#REF!</f>
        <v>#REF!</v>
      </c>
      <c r="FE223" s="433" t="e">
        <f t="shared" si="1429"/>
        <v>#REF!</v>
      </c>
      <c r="FF223" s="137" t="e">
        <f>#REF!</f>
        <v>#REF!</v>
      </c>
      <c r="FG223" s="137" t="e">
        <f>#REF!</f>
        <v>#REF!</v>
      </c>
      <c r="FH223" s="204" t="e">
        <f t="shared" si="1430"/>
        <v>#REF!</v>
      </c>
      <c r="FI223" s="204" t="e">
        <f>FF223*#REF!</f>
        <v>#REF!</v>
      </c>
      <c r="FJ223" s="205" t="e">
        <f>FH223*#REF!</f>
        <v>#REF!</v>
      </c>
      <c r="FK223" s="205" t="e">
        <f t="shared" si="1431"/>
        <v>#REF!</v>
      </c>
      <c r="FL223" s="432" t="e">
        <f>FF223*#REF!</f>
        <v>#REF!</v>
      </c>
      <c r="FM223" s="433" t="e">
        <f>FH223*#REF!</f>
        <v>#REF!</v>
      </c>
      <c r="FN223" s="441" t="e">
        <f t="shared" si="1432"/>
        <v>#REF!</v>
      </c>
      <c r="FO223" s="137" t="e">
        <f>#REF!</f>
        <v>#REF!</v>
      </c>
      <c r="FP223" s="137" t="e">
        <f>#REF!</f>
        <v>#REF!</v>
      </c>
      <c r="FQ223" s="204" t="e">
        <f t="shared" si="1433"/>
        <v>#REF!</v>
      </c>
      <c r="FR223" s="204" t="e">
        <f>FO223*#REF!</f>
        <v>#REF!</v>
      </c>
      <c r="FS223" s="204" t="e">
        <f>FQ223*#REF!</f>
        <v>#REF!</v>
      </c>
      <c r="FT223" s="205" t="e">
        <f t="shared" si="1434"/>
        <v>#REF!</v>
      </c>
      <c r="FU223" s="432" t="e">
        <f>FO223*#REF!</f>
        <v>#REF!</v>
      </c>
      <c r="FV223" s="433" t="e">
        <f>FQ223*#REF!</f>
        <v>#REF!</v>
      </c>
      <c r="FW223" s="454" t="e">
        <f t="shared" si="1435"/>
        <v>#REF!</v>
      </c>
    </row>
    <row r="224" spans="1:179" s="12" customFormat="1">
      <c r="A224" s="874"/>
      <c r="B224" s="332" t="s">
        <v>660</v>
      </c>
      <c r="C224" s="377"/>
      <c r="D224" s="334" t="s">
        <v>146</v>
      </c>
      <c r="E224" s="262" t="e">
        <f t="shared" si="1436"/>
        <v>#REF!</v>
      </c>
      <c r="F224" s="263" t="e">
        <f t="shared" si="1437"/>
        <v>#REF!</v>
      </c>
      <c r="G224" s="263" t="e">
        <f t="shared" si="1438"/>
        <v>#REF!</v>
      </c>
      <c r="H224" s="263" t="e">
        <f t="shared" si="1439"/>
        <v>#REF!</v>
      </c>
      <c r="I224" s="263" t="e">
        <f t="shared" si="1440"/>
        <v>#REF!</v>
      </c>
      <c r="J224" s="263" t="e">
        <f t="shared" si="1441"/>
        <v>#REF!</v>
      </c>
      <c r="K224" s="473" t="e">
        <f t="shared" si="1442"/>
        <v>#REF!</v>
      </c>
      <c r="L224" s="474" t="e">
        <f t="shared" si="1443"/>
        <v>#REF!</v>
      </c>
      <c r="M224" s="739" t="e">
        <f t="shared" si="1444"/>
        <v>#REF!</v>
      </c>
      <c r="N224" s="148"/>
      <c r="O224" s="136" t="e">
        <f>#REF!</f>
        <v>#REF!</v>
      </c>
      <c r="P224" s="137" t="e">
        <f>#REF!</f>
        <v>#REF!</v>
      </c>
      <c r="Q224" s="204" t="e">
        <f t="shared" si="1381"/>
        <v>#REF!</v>
      </c>
      <c r="R224" s="204" t="e">
        <f>O224*#REF!</f>
        <v>#REF!</v>
      </c>
      <c r="S224" s="205" t="e">
        <f>Q224*#REF!</f>
        <v>#REF!</v>
      </c>
      <c r="T224" s="205" t="e">
        <f t="shared" si="1382"/>
        <v>#REF!</v>
      </c>
      <c r="U224" s="137" t="e">
        <f>#REF!</f>
        <v>#REF!</v>
      </c>
      <c r="V224" s="137" t="e">
        <f>#REF!</f>
        <v>#REF!</v>
      </c>
      <c r="W224" s="204" t="e">
        <f t="shared" si="1383"/>
        <v>#REF!</v>
      </c>
      <c r="X224" s="204" t="e">
        <f>U224*#REF!</f>
        <v>#REF!</v>
      </c>
      <c r="Y224" s="205" t="e">
        <f>W224*#REF!</f>
        <v>#REF!</v>
      </c>
      <c r="Z224" s="205" t="e">
        <f t="shared" si="1384"/>
        <v>#REF!</v>
      </c>
      <c r="AA224" s="432" t="e">
        <f>U224*#REF!</f>
        <v>#REF!</v>
      </c>
      <c r="AB224" s="433" t="e">
        <f>W224*#REF!</f>
        <v>#REF!</v>
      </c>
      <c r="AC224" s="433" t="e">
        <f t="shared" si="1385"/>
        <v>#REF!</v>
      </c>
      <c r="AD224" s="137" t="e">
        <f>#REF!</f>
        <v>#REF!</v>
      </c>
      <c r="AE224" s="137" t="e">
        <f>#REF!</f>
        <v>#REF!</v>
      </c>
      <c r="AF224" s="204" t="e">
        <f t="shared" si="1386"/>
        <v>#REF!</v>
      </c>
      <c r="AG224" s="204" t="e">
        <f>AD224*#REF!</f>
        <v>#REF!</v>
      </c>
      <c r="AH224" s="205" t="e">
        <f>AF224*#REF!</f>
        <v>#REF!</v>
      </c>
      <c r="AI224" s="205" t="e">
        <f t="shared" si="1387"/>
        <v>#REF!</v>
      </c>
      <c r="AJ224" s="432" t="e">
        <f>AD224*#REF!</f>
        <v>#REF!</v>
      </c>
      <c r="AK224" s="433" t="e">
        <f>AF224*#REF!</f>
        <v>#REF!</v>
      </c>
      <c r="AL224" s="433" t="e">
        <f t="shared" si="1388"/>
        <v>#REF!</v>
      </c>
      <c r="AM224" s="137" t="e">
        <f>#REF!</f>
        <v>#REF!</v>
      </c>
      <c r="AN224" s="137" t="e">
        <f>#REF!</f>
        <v>#REF!</v>
      </c>
      <c r="AO224" s="204" t="e">
        <f t="shared" si="1389"/>
        <v>#REF!</v>
      </c>
      <c r="AP224" s="204" t="e">
        <f>AM224*#REF!</f>
        <v>#REF!</v>
      </c>
      <c r="AQ224" s="204" t="e">
        <f>AO224*#REF!</f>
        <v>#REF!</v>
      </c>
      <c r="AR224" s="205" t="e">
        <f t="shared" si="1390"/>
        <v>#REF!</v>
      </c>
      <c r="AS224" s="432" t="e">
        <f>AM224*#REF!</f>
        <v>#REF!</v>
      </c>
      <c r="AT224" s="433" t="e">
        <f>AO224*#REF!</f>
        <v>#REF!</v>
      </c>
      <c r="AU224" s="433" t="e">
        <f t="shared" si="1391"/>
        <v>#REF!</v>
      </c>
      <c r="AV224" s="136" t="e">
        <f>#REF!</f>
        <v>#REF!</v>
      </c>
      <c r="AW224" s="137" t="e">
        <f>#REF!</f>
        <v>#REF!</v>
      </c>
      <c r="AX224" s="204" t="e">
        <f t="shared" si="1392"/>
        <v>#REF!</v>
      </c>
      <c r="AY224" s="204" t="e">
        <f>AV224*#REF!</f>
        <v>#REF!</v>
      </c>
      <c r="AZ224" s="205" t="e">
        <f>AX224*#REF!</f>
        <v>#REF!</v>
      </c>
      <c r="BA224" s="205" t="e">
        <f t="shared" si="1393"/>
        <v>#REF!</v>
      </c>
      <c r="BB224" s="137" t="e">
        <f>#REF!</f>
        <v>#REF!</v>
      </c>
      <c r="BC224" s="137" t="e">
        <f>#REF!</f>
        <v>#REF!</v>
      </c>
      <c r="BD224" s="204" t="e">
        <f t="shared" si="1394"/>
        <v>#REF!</v>
      </c>
      <c r="BE224" s="204" t="e">
        <f>BB224*#REF!</f>
        <v>#REF!</v>
      </c>
      <c r="BF224" s="205" t="e">
        <f>BD224*#REF!</f>
        <v>#REF!</v>
      </c>
      <c r="BG224" s="205" t="e">
        <f t="shared" si="1395"/>
        <v>#REF!</v>
      </c>
      <c r="BH224" s="432" t="e">
        <f>BB224*#REF!</f>
        <v>#REF!</v>
      </c>
      <c r="BI224" s="433" t="e">
        <f>BD224*#REF!</f>
        <v>#REF!</v>
      </c>
      <c r="BJ224" s="433" t="e">
        <f t="shared" si="1396"/>
        <v>#REF!</v>
      </c>
      <c r="BK224" s="137" t="e">
        <f>#REF!</f>
        <v>#REF!</v>
      </c>
      <c r="BL224" s="137" t="e">
        <f>#REF!</f>
        <v>#REF!</v>
      </c>
      <c r="BM224" s="204" t="e">
        <f t="shared" si="1397"/>
        <v>#REF!</v>
      </c>
      <c r="BN224" s="204" t="e">
        <f>BK224*#REF!</f>
        <v>#REF!</v>
      </c>
      <c r="BO224" s="205" t="e">
        <f>BM224*#REF!</f>
        <v>#REF!</v>
      </c>
      <c r="BP224" s="205" t="e">
        <f t="shared" si="1398"/>
        <v>#REF!</v>
      </c>
      <c r="BQ224" s="432" t="e">
        <f>BK224*#REF!</f>
        <v>#REF!</v>
      </c>
      <c r="BR224" s="433" t="e">
        <f>BM224*#REF!</f>
        <v>#REF!</v>
      </c>
      <c r="BS224" s="433" t="e">
        <f t="shared" si="1399"/>
        <v>#REF!</v>
      </c>
      <c r="BT224" s="137" t="e">
        <f>#REF!</f>
        <v>#REF!</v>
      </c>
      <c r="BU224" s="137" t="e">
        <f>#REF!</f>
        <v>#REF!</v>
      </c>
      <c r="BV224" s="204" t="e">
        <f t="shared" si="1400"/>
        <v>#REF!</v>
      </c>
      <c r="BW224" s="204" t="e">
        <f>BT224*#REF!</f>
        <v>#REF!</v>
      </c>
      <c r="BX224" s="204" t="e">
        <f>BV224*#REF!</f>
        <v>#REF!</v>
      </c>
      <c r="BY224" s="205" t="e">
        <f t="shared" si="1401"/>
        <v>#REF!</v>
      </c>
      <c r="BZ224" s="432" t="e">
        <f>BT224*#REF!</f>
        <v>#REF!</v>
      </c>
      <c r="CA224" s="433" t="e">
        <f>BV224*#REF!</f>
        <v>#REF!</v>
      </c>
      <c r="CB224" s="441" t="e">
        <f t="shared" si="1402"/>
        <v>#REF!</v>
      </c>
      <c r="CC224" s="137" t="e">
        <f>#REF!</f>
        <v>#REF!</v>
      </c>
      <c r="CD224" s="137" t="e">
        <f>#REF!</f>
        <v>#REF!</v>
      </c>
      <c r="CE224" s="204" t="e">
        <f t="shared" si="1403"/>
        <v>#REF!</v>
      </c>
      <c r="CF224" s="204" t="e">
        <f>CC224*#REF!</f>
        <v>#REF!</v>
      </c>
      <c r="CG224" s="205" t="e">
        <f>CE224*#REF!</f>
        <v>#REF!</v>
      </c>
      <c r="CH224" s="205" t="e">
        <f t="shared" si="1404"/>
        <v>#REF!</v>
      </c>
      <c r="CI224" s="137" t="e">
        <f>#REF!</f>
        <v>#REF!</v>
      </c>
      <c r="CJ224" s="137" t="e">
        <f>#REF!</f>
        <v>#REF!</v>
      </c>
      <c r="CK224" s="204" t="e">
        <f t="shared" si="1405"/>
        <v>#REF!</v>
      </c>
      <c r="CL224" s="204" t="e">
        <f>CI224*#REF!</f>
        <v>#REF!</v>
      </c>
      <c r="CM224" s="205" t="e">
        <f>CK224*#REF!</f>
        <v>#REF!</v>
      </c>
      <c r="CN224" s="205" t="e">
        <f t="shared" si="1406"/>
        <v>#REF!</v>
      </c>
      <c r="CO224" s="432" t="e">
        <f>CI224*#REF!</f>
        <v>#REF!</v>
      </c>
      <c r="CP224" s="433" t="e">
        <f>CK224*#REF!</f>
        <v>#REF!</v>
      </c>
      <c r="CQ224" s="433" t="e">
        <f t="shared" si="1407"/>
        <v>#REF!</v>
      </c>
      <c r="CR224" s="137" t="e">
        <f>#REF!</f>
        <v>#REF!</v>
      </c>
      <c r="CS224" s="137" t="e">
        <f>#REF!</f>
        <v>#REF!</v>
      </c>
      <c r="CT224" s="204" t="e">
        <f t="shared" si="1408"/>
        <v>#REF!</v>
      </c>
      <c r="CU224" s="204" t="e">
        <f>CR224*#REF!</f>
        <v>#REF!</v>
      </c>
      <c r="CV224" s="205" t="e">
        <f>CT224*#REF!</f>
        <v>#REF!</v>
      </c>
      <c r="CW224" s="205" t="e">
        <f t="shared" si="1409"/>
        <v>#REF!</v>
      </c>
      <c r="CX224" s="432" t="e">
        <f>CR224*#REF!</f>
        <v>#REF!</v>
      </c>
      <c r="CY224" s="433" t="e">
        <f>CT224*#REF!</f>
        <v>#REF!</v>
      </c>
      <c r="CZ224" s="441" t="e">
        <f t="shared" si="1410"/>
        <v>#REF!</v>
      </c>
      <c r="DA224" s="137" t="e">
        <f>#REF!</f>
        <v>#REF!</v>
      </c>
      <c r="DB224" s="137" t="e">
        <f>#REF!</f>
        <v>#REF!</v>
      </c>
      <c r="DC224" s="204" t="e">
        <f t="shared" si="1411"/>
        <v>#REF!</v>
      </c>
      <c r="DD224" s="204" t="e">
        <f>DA224*#REF!</f>
        <v>#REF!</v>
      </c>
      <c r="DE224" s="204" t="e">
        <f>DC224*#REF!</f>
        <v>#REF!</v>
      </c>
      <c r="DF224" s="205" t="e">
        <f t="shared" si="1412"/>
        <v>#REF!</v>
      </c>
      <c r="DG224" s="432" t="e">
        <f>DA224*#REF!</f>
        <v>#REF!</v>
      </c>
      <c r="DH224" s="433" t="e">
        <f>DC224*#REF!</f>
        <v>#REF!</v>
      </c>
      <c r="DI224" s="433" t="e">
        <f t="shared" si="1413"/>
        <v>#REF!</v>
      </c>
      <c r="DJ224" s="136" t="e">
        <f>#REF!</f>
        <v>#REF!</v>
      </c>
      <c r="DK224" s="137" t="e">
        <f>#REF!</f>
        <v>#REF!</v>
      </c>
      <c r="DL224" s="204" t="e">
        <f t="shared" si="1414"/>
        <v>#REF!</v>
      </c>
      <c r="DM224" s="204" t="e">
        <f>DJ224*#REF!</f>
        <v>#REF!</v>
      </c>
      <c r="DN224" s="205" t="e">
        <f>DL224*#REF!</f>
        <v>#REF!</v>
      </c>
      <c r="DO224" s="205" t="e">
        <f t="shared" si="1415"/>
        <v>#REF!</v>
      </c>
      <c r="DP224" s="137" t="e">
        <f>#REF!</f>
        <v>#REF!</v>
      </c>
      <c r="DQ224" s="137" t="e">
        <f>#REF!</f>
        <v>#REF!</v>
      </c>
      <c r="DR224" s="204" t="e">
        <f t="shared" si="1416"/>
        <v>#REF!</v>
      </c>
      <c r="DS224" s="204" t="e">
        <f>DP224*#REF!</f>
        <v>#REF!</v>
      </c>
      <c r="DT224" s="205" t="e">
        <f>DR224*#REF!</f>
        <v>#REF!</v>
      </c>
      <c r="DU224" s="205" t="e">
        <f t="shared" si="1417"/>
        <v>#REF!</v>
      </c>
      <c r="DV224" s="432" t="e">
        <f>DP224*#REF!</f>
        <v>#REF!</v>
      </c>
      <c r="DW224" s="433" t="e">
        <f>DR224*#REF!</f>
        <v>#REF!</v>
      </c>
      <c r="DX224" s="433" t="e">
        <f t="shared" si="1418"/>
        <v>#REF!</v>
      </c>
      <c r="DY224" s="137" t="e">
        <f>#REF!</f>
        <v>#REF!</v>
      </c>
      <c r="DZ224" s="137" t="e">
        <f>#REF!</f>
        <v>#REF!</v>
      </c>
      <c r="EA224" s="204" t="e">
        <f t="shared" si="1419"/>
        <v>#REF!</v>
      </c>
      <c r="EB224" s="204" t="e">
        <f>DY224*#REF!</f>
        <v>#REF!</v>
      </c>
      <c r="EC224" s="205" t="e">
        <f>EA224*#REF!</f>
        <v>#REF!</v>
      </c>
      <c r="ED224" s="205" t="e">
        <f t="shared" si="1420"/>
        <v>#REF!</v>
      </c>
      <c r="EE224" s="432" t="e">
        <f>DY224*#REF!</f>
        <v>#REF!</v>
      </c>
      <c r="EF224" s="433" t="e">
        <f>EA224*#REF!</f>
        <v>#REF!</v>
      </c>
      <c r="EG224" s="441" t="e">
        <f t="shared" si="1421"/>
        <v>#REF!</v>
      </c>
      <c r="EH224" s="137" t="e">
        <f>#REF!</f>
        <v>#REF!</v>
      </c>
      <c r="EI224" s="137" t="e">
        <f>#REF!</f>
        <v>#REF!</v>
      </c>
      <c r="EJ224" s="204" t="e">
        <f t="shared" si="1422"/>
        <v>#REF!</v>
      </c>
      <c r="EK224" s="204" t="e">
        <f>EH224*#REF!</f>
        <v>#REF!</v>
      </c>
      <c r="EL224" s="204" t="e">
        <f>EJ224*#REF!</f>
        <v>#REF!</v>
      </c>
      <c r="EM224" s="205" t="e">
        <f t="shared" si="1423"/>
        <v>#REF!</v>
      </c>
      <c r="EN224" s="432" t="e">
        <f>EH224*#REF!</f>
        <v>#REF!</v>
      </c>
      <c r="EO224" s="433" t="e">
        <f>EJ224*#REF!</f>
        <v>#REF!</v>
      </c>
      <c r="EP224" s="441" t="e">
        <f t="shared" si="1424"/>
        <v>#REF!</v>
      </c>
      <c r="EQ224" s="136" t="e">
        <f>#REF!</f>
        <v>#REF!</v>
      </c>
      <c r="ER224" s="137" t="e">
        <f>#REF!</f>
        <v>#REF!</v>
      </c>
      <c r="ES224" s="204" t="e">
        <f t="shared" si="1425"/>
        <v>#REF!</v>
      </c>
      <c r="ET224" s="204" t="e">
        <f>EQ224*#REF!</f>
        <v>#REF!</v>
      </c>
      <c r="EU224" s="205" t="e">
        <f>ES224*#REF!</f>
        <v>#REF!</v>
      </c>
      <c r="EV224" s="205" t="e">
        <f t="shared" si="1426"/>
        <v>#REF!</v>
      </c>
      <c r="EW224" s="137" t="e">
        <f>#REF!</f>
        <v>#REF!</v>
      </c>
      <c r="EX224" s="137" t="e">
        <f>#REF!</f>
        <v>#REF!</v>
      </c>
      <c r="EY224" s="204" t="e">
        <f t="shared" si="1427"/>
        <v>#REF!</v>
      </c>
      <c r="EZ224" s="204" t="e">
        <f>EW224*#REF!</f>
        <v>#REF!</v>
      </c>
      <c r="FA224" s="205" t="e">
        <f>EY224*#REF!</f>
        <v>#REF!</v>
      </c>
      <c r="FB224" s="205" t="e">
        <f t="shared" si="1428"/>
        <v>#REF!</v>
      </c>
      <c r="FC224" s="432" t="e">
        <f>EW224*#REF!</f>
        <v>#REF!</v>
      </c>
      <c r="FD224" s="433" t="e">
        <f>EY224*#REF!</f>
        <v>#REF!</v>
      </c>
      <c r="FE224" s="433" t="e">
        <f t="shared" si="1429"/>
        <v>#REF!</v>
      </c>
      <c r="FF224" s="137" t="e">
        <f>#REF!</f>
        <v>#REF!</v>
      </c>
      <c r="FG224" s="137" t="e">
        <f>#REF!</f>
        <v>#REF!</v>
      </c>
      <c r="FH224" s="204" t="e">
        <f t="shared" si="1430"/>
        <v>#REF!</v>
      </c>
      <c r="FI224" s="204" t="e">
        <f>FF224*#REF!</f>
        <v>#REF!</v>
      </c>
      <c r="FJ224" s="205" t="e">
        <f>FH224*#REF!</f>
        <v>#REF!</v>
      </c>
      <c r="FK224" s="205" t="e">
        <f t="shared" si="1431"/>
        <v>#REF!</v>
      </c>
      <c r="FL224" s="432" t="e">
        <f>FF224*#REF!</f>
        <v>#REF!</v>
      </c>
      <c r="FM224" s="433" t="e">
        <f>FH224*#REF!</f>
        <v>#REF!</v>
      </c>
      <c r="FN224" s="441" t="e">
        <f t="shared" si="1432"/>
        <v>#REF!</v>
      </c>
      <c r="FO224" s="137" t="e">
        <f>#REF!</f>
        <v>#REF!</v>
      </c>
      <c r="FP224" s="137" t="e">
        <f>#REF!</f>
        <v>#REF!</v>
      </c>
      <c r="FQ224" s="204" t="e">
        <f t="shared" si="1433"/>
        <v>#REF!</v>
      </c>
      <c r="FR224" s="204" t="e">
        <f>FO224*#REF!</f>
        <v>#REF!</v>
      </c>
      <c r="FS224" s="204" t="e">
        <f>FQ224*#REF!</f>
        <v>#REF!</v>
      </c>
      <c r="FT224" s="205" t="e">
        <f t="shared" si="1434"/>
        <v>#REF!</v>
      </c>
      <c r="FU224" s="432" t="e">
        <f>FO224*#REF!</f>
        <v>#REF!</v>
      </c>
      <c r="FV224" s="433" t="e">
        <f>FQ224*#REF!</f>
        <v>#REF!</v>
      </c>
      <c r="FW224" s="454" t="e">
        <f t="shared" si="1435"/>
        <v>#REF!</v>
      </c>
    </row>
    <row r="225" spans="1:179" s="12" customFormat="1">
      <c r="A225" s="874"/>
      <c r="B225" s="332" t="s">
        <v>661</v>
      </c>
      <c r="C225" s="377"/>
      <c r="D225" s="334" t="s">
        <v>146</v>
      </c>
      <c r="E225" s="262" t="e">
        <f t="shared" si="1436"/>
        <v>#REF!</v>
      </c>
      <c r="F225" s="263" t="e">
        <f t="shared" si="1437"/>
        <v>#REF!</v>
      </c>
      <c r="G225" s="263" t="e">
        <f t="shared" si="1438"/>
        <v>#REF!</v>
      </c>
      <c r="H225" s="263" t="e">
        <f t="shared" si="1439"/>
        <v>#REF!</v>
      </c>
      <c r="I225" s="263" t="e">
        <f t="shared" si="1440"/>
        <v>#REF!</v>
      </c>
      <c r="J225" s="263" t="e">
        <f t="shared" si="1441"/>
        <v>#REF!</v>
      </c>
      <c r="K225" s="473" t="e">
        <f t="shared" si="1442"/>
        <v>#REF!</v>
      </c>
      <c r="L225" s="474" t="e">
        <f t="shared" si="1443"/>
        <v>#REF!</v>
      </c>
      <c r="M225" s="739" t="e">
        <f t="shared" si="1444"/>
        <v>#REF!</v>
      </c>
      <c r="N225" s="148"/>
      <c r="O225" s="136" t="e">
        <f>#REF!</f>
        <v>#REF!</v>
      </c>
      <c r="P225" s="137" t="e">
        <f>#REF!</f>
        <v>#REF!</v>
      </c>
      <c r="Q225" s="204" t="e">
        <f t="shared" si="1381"/>
        <v>#REF!</v>
      </c>
      <c r="R225" s="204" t="e">
        <f>O225*#REF!</f>
        <v>#REF!</v>
      </c>
      <c r="S225" s="205" t="e">
        <f>Q225*#REF!</f>
        <v>#REF!</v>
      </c>
      <c r="T225" s="205" t="e">
        <f t="shared" si="1382"/>
        <v>#REF!</v>
      </c>
      <c r="U225" s="137" t="e">
        <f>#REF!</f>
        <v>#REF!</v>
      </c>
      <c r="V225" s="137" t="e">
        <f>#REF!</f>
        <v>#REF!</v>
      </c>
      <c r="W225" s="204" t="e">
        <f t="shared" si="1383"/>
        <v>#REF!</v>
      </c>
      <c r="X225" s="204" t="e">
        <f>U225*#REF!</f>
        <v>#REF!</v>
      </c>
      <c r="Y225" s="205" t="e">
        <f>W225*#REF!</f>
        <v>#REF!</v>
      </c>
      <c r="Z225" s="205" t="e">
        <f t="shared" si="1384"/>
        <v>#REF!</v>
      </c>
      <c r="AA225" s="432" t="e">
        <f>U225*#REF!</f>
        <v>#REF!</v>
      </c>
      <c r="AB225" s="433" t="e">
        <f>W225*#REF!</f>
        <v>#REF!</v>
      </c>
      <c r="AC225" s="433" t="e">
        <f t="shared" si="1385"/>
        <v>#REF!</v>
      </c>
      <c r="AD225" s="137" t="e">
        <f>#REF!</f>
        <v>#REF!</v>
      </c>
      <c r="AE225" s="137" t="e">
        <f>#REF!</f>
        <v>#REF!</v>
      </c>
      <c r="AF225" s="204" t="e">
        <f t="shared" si="1386"/>
        <v>#REF!</v>
      </c>
      <c r="AG225" s="204" t="e">
        <f>AD225*#REF!</f>
        <v>#REF!</v>
      </c>
      <c r="AH225" s="205" t="e">
        <f>AF225*#REF!</f>
        <v>#REF!</v>
      </c>
      <c r="AI225" s="205" t="e">
        <f t="shared" si="1387"/>
        <v>#REF!</v>
      </c>
      <c r="AJ225" s="432" t="e">
        <f>AD225*#REF!</f>
        <v>#REF!</v>
      </c>
      <c r="AK225" s="433" t="e">
        <f>AF225*#REF!</f>
        <v>#REF!</v>
      </c>
      <c r="AL225" s="433" t="e">
        <f t="shared" si="1388"/>
        <v>#REF!</v>
      </c>
      <c r="AM225" s="137" t="e">
        <f>#REF!</f>
        <v>#REF!</v>
      </c>
      <c r="AN225" s="137" t="e">
        <f>#REF!</f>
        <v>#REF!</v>
      </c>
      <c r="AO225" s="204" t="e">
        <f t="shared" si="1389"/>
        <v>#REF!</v>
      </c>
      <c r="AP225" s="204" t="e">
        <f>AM225*#REF!</f>
        <v>#REF!</v>
      </c>
      <c r="AQ225" s="204" t="e">
        <f>AO225*#REF!</f>
        <v>#REF!</v>
      </c>
      <c r="AR225" s="205" t="e">
        <f t="shared" si="1390"/>
        <v>#REF!</v>
      </c>
      <c r="AS225" s="432" t="e">
        <f>AM225*#REF!</f>
        <v>#REF!</v>
      </c>
      <c r="AT225" s="433" t="e">
        <f>AO225*#REF!</f>
        <v>#REF!</v>
      </c>
      <c r="AU225" s="433" t="e">
        <f t="shared" si="1391"/>
        <v>#REF!</v>
      </c>
      <c r="AV225" s="136" t="e">
        <f>#REF!</f>
        <v>#REF!</v>
      </c>
      <c r="AW225" s="137" t="e">
        <f>#REF!</f>
        <v>#REF!</v>
      </c>
      <c r="AX225" s="204" t="e">
        <f t="shared" si="1392"/>
        <v>#REF!</v>
      </c>
      <c r="AY225" s="204" t="e">
        <f>AV225*#REF!</f>
        <v>#REF!</v>
      </c>
      <c r="AZ225" s="205" t="e">
        <f>AX225*#REF!</f>
        <v>#REF!</v>
      </c>
      <c r="BA225" s="205" t="e">
        <f t="shared" si="1393"/>
        <v>#REF!</v>
      </c>
      <c r="BB225" s="137" t="e">
        <f>#REF!</f>
        <v>#REF!</v>
      </c>
      <c r="BC225" s="137" t="e">
        <f>#REF!</f>
        <v>#REF!</v>
      </c>
      <c r="BD225" s="204" t="e">
        <f t="shared" si="1394"/>
        <v>#REF!</v>
      </c>
      <c r="BE225" s="204" t="e">
        <f>BB225*#REF!</f>
        <v>#REF!</v>
      </c>
      <c r="BF225" s="205" t="e">
        <f>BD225*#REF!</f>
        <v>#REF!</v>
      </c>
      <c r="BG225" s="205" t="e">
        <f t="shared" si="1395"/>
        <v>#REF!</v>
      </c>
      <c r="BH225" s="432" t="e">
        <f>BB225*#REF!</f>
        <v>#REF!</v>
      </c>
      <c r="BI225" s="433" t="e">
        <f>BD225*#REF!</f>
        <v>#REF!</v>
      </c>
      <c r="BJ225" s="433" t="e">
        <f t="shared" si="1396"/>
        <v>#REF!</v>
      </c>
      <c r="BK225" s="137" t="e">
        <f>#REF!</f>
        <v>#REF!</v>
      </c>
      <c r="BL225" s="137" t="e">
        <f>#REF!</f>
        <v>#REF!</v>
      </c>
      <c r="BM225" s="204" t="e">
        <f t="shared" si="1397"/>
        <v>#REF!</v>
      </c>
      <c r="BN225" s="204" t="e">
        <f>BK225*#REF!</f>
        <v>#REF!</v>
      </c>
      <c r="BO225" s="205" t="e">
        <f>BM225*#REF!</f>
        <v>#REF!</v>
      </c>
      <c r="BP225" s="205" t="e">
        <f t="shared" si="1398"/>
        <v>#REF!</v>
      </c>
      <c r="BQ225" s="432" t="e">
        <f>BK225*#REF!</f>
        <v>#REF!</v>
      </c>
      <c r="BR225" s="433" t="e">
        <f>BM225*#REF!</f>
        <v>#REF!</v>
      </c>
      <c r="BS225" s="433" t="e">
        <f t="shared" si="1399"/>
        <v>#REF!</v>
      </c>
      <c r="BT225" s="137" t="e">
        <f>#REF!</f>
        <v>#REF!</v>
      </c>
      <c r="BU225" s="137" t="e">
        <f>#REF!</f>
        <v>#REF!</v>
      </c>
      <c r="BV225" s="204" t="e">
        <f t="shared" si="1400"/>
        <v>#REF!</v>
      </c>
      <c r="BW225" s="204" t="e">
        <f>BT225*#REF!</f>
        <v>#REF!</v>
      </c>
      <c r="BX225" s="204" t="e">
        <f>BV225*#REF!</f>
        <v>#REF!</v>
      </c>
      <c r="BY225" s="205" t="e">
        <f t="shared" si="1401"/>
        <v>#REF!</v>
      </c>
      <c r="BZ225" s="432" t="e">
        <f>BT225*#REF!</f>
        <v>#REF!</v>
      </c>
      <c r="CA225" s="433" t="e">
        <f>BV225*#REF!</f>
        <v>#REF!</v>
      </c>
      <c r="CB225" s="441" t="e">
        <f t="shared" si="1402"/>
        <v>#REF!</v>
      </c>
      <c r="CC225" s="137" t="e">
        <f>#REF!</f>
        <v>#REF!</v>
      </c>
      <c r="CD225" s="137" t="e">
        <f>#REF!</f>
        <v>#REF!</v>
      </c>
      <c r="CE225" s="204" t="e">
        <f t="shared" si="1403"/>
        <v>#REF!</v>
      </c>
      <c r="CF225" s="204" t="e">
        <f>CC225*#REF!</f>
        <v>#REF!</v>
      </c>
      <c r="CG225" s="205" t="e">
        <f>CE225*#REF!</f>
        <v>#REF!</v>
      </c>
      <c r="CH225" s="205" t="e">
        <f t="shared" si="1404"/>
        <v>#REF!</v>
      </c>
      <c r="CI225" s="137" t="e">
        <f>#REF!</f>
        <v>#REF!</v>
      </c>
      <c r="CJ225" s="137" t="e">
        <f>#REF!</f>
        <v>#REF!</v>
      </c>
      <c r="CK225" s="204" t="e">
        <f t="shared" si="1405"/>
        <v>#REF!</v>
      </c>
      <c r="CL225" s="204" t="e">
        <f>CI225*#REF!</f>
        <v>#REF!</v>
      </c>
      <c r="CM225" s="205" t="e">
        <f>CK225*#REF!</f>
        <v>#REF!</v>
      </c>
      <c r="CN225" s="205" t="e">
        <f t="shared" si="1406"/>
        <v>#REF!</v>
      </c>
      <c r="CO225" s="432" t="e">
        <f>CI225*#REF!</f>
        <v>#REF!</v>
      </c>
      <c r="CP225" s="433" t="e">
        <f>CK225*#REF!</f>
        <v>#REF!</v>
      </c>
      <c r="CQ225" s="433" t="e">
        <f t="shared" si="1407"/>
        <v>#REF!</v>
      </c>
      <c r="CR225" s="137" t="e">
        <f>#REF!</f>
        <v>#REF!</v>
      </c>
      <c r="CS225" s="137" t="e">
        <f>#REF!</f>
        <v>#REF!</v>
      </c>
      <c r="CT225" s="204" t="e">
        <f t="shared" si="1408"/>
        <v>#REF!</v>
      </c>
      <c r="CU225" s="204" t="e">
        <f>CR225*#REF!</f>
        <v>#REF!</v>
      </c>
      <c r="CV225" s="205" t="e">
        <f>CT225*#REF!</f>
        <v>#REF!</v>
      </c>
      <c r="CW225" s="205" t="e">
        <f t="shared" si="1409"/>
        <v>#REF!</v>
      </c>
      <c r="CX225" s="432" t="e">
        <f>CR225*#REF!</f>
        <v>#REF!</v>
      </c>
      <c r="CY225" s="433" t="e">
        <f>CT225*#REF!</f>
        <v>#REF!</v>
      </c>
      <c r="CZ225" s="441" t="e">
        <f t="shared" si="1410"/>
        <v>#REF!</v>
      </c>
      <c r="DA225" s="137" t="e">
        <f>#REF!</f>
        <v>#REF!</v>
      </c>
      <c r="DB225" s="137" t="e">
        <f>#REF!</f>
        <v>#REF!</v>
      </c>
      <c r="DC225" s="204" t="e">
        <f t="shared" si="1411"/>
        <v>#REF!</v>
      </c>
      <c r="DD225" s="204" t="e">
        <f>DA225*#REF!</f>
        <v>#REF!</v>
      </c>
      <c r="DE225" s="204" t="e">
        <f>DC225*#REF!</f>
        <v>#REF!</v>
      </c>
      <c r="DF225" s="205" t="e">
        <f t="shared" si="1412"/>
        <v>#REF!</v>
      </c>
      <c r="DG225" s="432" t="e">
        <f>DA225*#REF!</f>
        <v>#REF!</v>
      </c>
      <c r="DH225" s="433" t="e">
        <f>DC225*#REF!</f>
        <v>#REF!</v>
      </c>
      <c r="DI225" s="433" t="e">
        <f t="shared" si="1413"/>
        <v>#REF!</v>
      </c>
      <c r="DJ225" s="136" t="e">
        <f>#REF!</f>
        <v>#REF!</v>
      </c>
      <c r="DK225" s="137" t="e">
        <f>#REF!</f>
        <v>#REF!</v>
      </c>
      <c r="DL225" s="204" t="e">
        <f t="shared" si="1414"/>
        <v>#REF!</v>
      </c>
      <c r="DM225" s="204" t="e">
        <f>DJ225*#REF!</f>
        <v>#REF!</v>
      </c>
      <c r="DN225" s="205" t="e">
        <f>DL225*#REF!</f>
        <v>#REF!</v>
      </c>
      <c r="DO225" s="205" t="e">
        <f t="shared" si="1415"/>
        <v>#REF!</v>
      </c>
      <c r="DP225" s="137" t="e">
        <f>#REF!</f>
        <v>#REF!</v>
      </c>
      <c r="DQ225" s="137" t="e">
        <f>#REF!</f>
        <v>#REF!</v>
      </c>
      <c r="DR225" s="204" t="e">
        <f t="shared" si="1416"/>
        <v>#REF!</v>
      </c>
      <c r="DS225" s="204" t="e">
        <f>DP225*#REF!</f>
        <v>#REF!</v>
      </c>
      <c r="DT225" s="205" t="e">
        <f>DR225*#REF!</f>
        <v>#REF!</v>
      </c>
      <c r="DU225" s="205" t="e">
        <f t="shared" si="1417"/>
        <v>#REF!</v>
      </c>
      <c r="DV225" s="432" t="e">
        <f>DP225*#REF!</f>
        <v>#REF!</v>
      </c>
      <c r="DW225" s="433" t="e">
        <f>DR225*#REF!</f>
        <v>#REF!</v>
      </c>
      <c r="DX225" s="433" t="e">
        <f t="shared" si="1418"/>
        <v>#REF!</v>
      </c>
      <c r="DY225" s="137" t="e">
        <f>#REF!</f>
        <v>#REF!</v>
      </c>
      <c r="DZ225" s="137" t="e">
        <f>#REF!</f>
        <v>#REF!</v>
      </c>
      <c r="EA225" s="204" t="e">
        <f t="shared" si="1419"/>
        <v>#REF!</v>
      </c>
      <c r="EB225" s="204" t="e">
        <f>DY225*#REF!</f>
        <v>#REF!</v>
      </c>
      <c r="EC225" s="205" t="e">
        <f>EA225*#REF!</f>
        <v>#REF!</v>
      </c>
      <c r="ED225" s="205" t="e">
        <f t="shared" si="1420"/>
        <v>#REF!</v>
      </c>
      <c r="EE225" s="432" t="e">
        <f>DY225*#REF!</f>
        <v>#REF!</v>
      </c>
      <c r="EF225" s="433" t="e">
        <f>EA225*#REF!</f>
        <v>#REF!</v>
      </c>
      <c r="EG225" s="441" t="e">
        <f t="shared" si="1421"/>
        <v>#REF!</v>
      </c>
      <c r="EH225" s="137" t="e">
        <f>#REF!</f>
        <v>#REF!</v>
      </c>
      <c r="EI225" s="137" t="e">
        <f>#REF!</f>
        <v>#REF!</v>
      </c>
      <c r="EJ225" s="204" t="e">
        <f t="shared" si="1422"/>
        <v>#REF!</v>
      </c>
      <c r="EK225" s="204" t="e">
        <f>EH225*#REF!</f>
        <v>#REF!</v>
      </c>
      <c r="EL225" s="204" t="e">
        <f>EJ225*#REF!</f>
        <v>#REF!</v>
      </c>
      <c r="EM225" s="205" t="e">
        <f t="shared" si="1423"/>
        <v>#REF!</v>
      </c>
      <c r="EN225" s="432" t="e">
        <f>EH225*#REF!</f>
        <v>#REF!</v>
      </c>
      <c r="EO225" s="433" t="e">
        <f>EJ225*#REF!</f>
        <v>#REF!</v>
      </c>
      <c r="EP225" s="441" t="e">
        <f t="shared" si="1424"/>
        <v>#REF!</v>
      </c>
      <c r="EQ225" s="136" t="e">
        <f>#REF!</f>
        <v>#REF!</v>
      </c>
      <c r="ER225" s="137" t="e">
        <f>#REF!</f>
        <v>#REF!</v>
      </c>
      <c r="ES225" s="204" t="e">
        <f t="shared" si="1425"/>
        <v>#REF!</v>
      </c>
      <c r="ET225" s="204" t="e">
        <f>EQ225*#REF!</f>
        <v>#REF!</v>
      </c>
      <c r="EU225" s="205" t="e">
        <f>ES225*#REF!</f>
        <v>#REF!</v>
      </c>
      <c r="EV225" s="205" t="e">
        <f t="shared" si="1426"/>
        <v>#REF!</v>
      </c>
      <c r="EW225" s="137" t="e">
        <f>#REF!</f>
        <v>#REF!</v>
      </c>
      <c r="EX225" s="137" t="e">
        <f>#REF!</f>
        <v>#REF!</v>
      </c>
      <c r="EY225" s="204" t="e">
        <f t="shared" si="1427"/>
        <v>#REF!</v>
      </c>
      <c r="EZ225" s="204" t="e">
        <f>EW225*#REF!</f>
        <v>#REF!</v>
      </c>
      <c r="FA225" s="205" t="e">
        <f>EY225*#REF!</f>
        <v>#REF!</v>
      </c>
      <c r="FB225" s="205" t="e">
        <f t="shared" si="1428"/>
        <v>#REF!</v>
      </c>
      <c r="FC225" s="432" t="e">
        <f>EW225*#REF!</f>
        <v>#REF!</v>
      </c>
      <c r="FD225" s="433" t="e">
        <f>EY225*#REF!</f>
        <v>#REF!</v>
      </c>
      <c r="FE225" s="433" t="e">
        <f t="shared" si="1429"/>
        <v>#REF!</v>
      </c>
      <c r="FF225" s="137" t="e">
        <f>#REF!</f>
        <v>#REF!</v>
      </c>
      <c r="FG225" s="137" t="e">
        <f>#REF!</f>
        <v>#REF!</v>
      </c>
      <c r="FH225" s="204" t="e">
        <f t="shared" si="1430"/>
        <v>#REF!</v>
      </c>
      <c r="FI225" s="204" t="e">
        <f>FF225*#REF!</f>
        <v>#REF!</v>
      </c>
      <c r="FJ225" s="205" t="e">
        <f>FH225*#REF!</f>
        <v>#REF!</v>
      </c>
      <c r="FK225" s="205" t="e">
        <f t="shared" si="1431"/>
        <v>#REF!</v>
      </c>
      <c r="FL225" s="432" t="e">
        <f>FF225*#REF!</f>
        <v>#REF!</v>
      </c>
      <c r="FM225" s="433" t="e">
        <f>FH225*#REF!</f>
        <v>#REF!</v>
      </c>
      <c r="FN225" s="441" t="e">
        <f t="shared" si="1432"/>
        <v>#REF!</v>
      </c>
      <c r="FO225" s="137" t="e">
        <f>#REF!</f>
        <v>#REF!</v>
      </c>
      <c r="FP225" s="137" t="e">
        <f>#REF!</f>
        <v>#REF!</v>
      </c>
      <c r="FQ225" s="204" t="e">
        <f t="shared" si="1433"/>
        <v>#REF!</v>
      </c>
      <c r="FR225" s="204" t="e">
        <f>FO225*#REF!</f>
        <v>#REF!</v>
      </c>
      <c r="FS225" s="204" t="e">
        <f>FQ225*#REF!</f>
        <v>#REF!</v>
      </c>
      <c r="FT225" s="205" t="e">
        <f t="shared" si="1434"/>
        <v>#REF!</v>
      </c>
      <c r="FU225" s="432" t="e">
        <f>FO225*#REF!</f>
        <v>#REF!</v>
      </c>
      <c r="FV225" s="433" t="e">
        <f>FQ225*#REF!</f>
        <v>#REF!</v>
      </c>
      <c r="FW225" s="454" t="e">
        <f t="shared" si="1435"/>
        <v>#REF!</v>
      </c>
    </row>
    <row r="226" spans="1:179" s="12" customFormat="1">
      <c r="A226" s="874"/>
      <c r="B226" s="332" t="s">
        <v>662</v>
      </c>
      <c r="C226" s="377"/>
      <c r="D226" s="334" t="s">
        <v>146</v>
      </c>
      <c r="E226" s="262" t="e">
        <f t="shared" si="1436"/>
        <v>#REF!</v>
      </c>
      <c r="F226" s="263" t="e">
        <f t="shared" si="1437"/>
        <v>#REF!</v>
      </c>
      <c r="G226" s="263" t="e">
        <f t="shared" si="1438"/>
        <v>#REF!</v>
      </c>
      <c r="H226" s="263" t="e">
        <f t="shared" si="1439"/>
        <v>#REF!</v>
      </c>
      <c r="I226" s="263" t="e">
        <f t="shared" si="1440"/>
        <v>#REF!</v>
      </c>
      <c r="J226" s="263" t="e">
        <f t="shared" si="1441"/>
        <v>#REF!</v>
      </c>
      <c r="K226" s="473" t="e">
        <f t="shared" si="1442"/>
        <v>#REF!</v>
      </c>
      <c r="L226" s="474" t="e">
        <f t="shared" si="1443"/>
        <v>#REF!</v>
      </c>
      <c r="M226" s="739" t="e">
        <f t="shared" si="1444"/>
        <v>#REF!</v>
      </c>
      <c r="N226" s="148"/>
      <c r="O226" s="136" t="e">
        <f>#REF!</f>
        <v>#REF!</v>
      </c>
      <c r="P226" s="137" t="e">
        <f>#REF!</f>
        <v>#REF!</v>
      </c>
      <c r="Q226" s="204" t="e">
        <f t="shared" si="1381"/>
        <v>#REF!</v>
      </c>
      <c r="R226" s="204" t="e">
        <f>O226*#REF!</f>
        <v>#REF!</v>
      </c>
      <c r="S226" s="205" t="e">
        <f>Q226*#REF!</f>
        <v>#REF!</v>
      </c>
      <c r="T226" s="205" t="e">
        <f t="shared" si="1382"/>
        <v>#REF!</v>
      </c>
      <c r="U226" s="137" t="e">
        <f>#REF!</f>
        <v>#REF!</v>
      </c>
      <c r="V226" s="137" t="e">
        <f>#REF!</f>
        <v>#REF!</v>
      </c>
      <c r="W226" s="204" t="e">
        <f t="shared" si="1383"/>
        <v>#REF!</v>
      </c>
      <c r="X226" s="204" t="e">
        <f>U226*#REF!</f>
        <v>#REF!</v>
      </c>
      <c r="Y226" s="205" t="e">
        <f>W226*#REF!</f>
        <v>#REF!</v>
      </c>
      <c r="Z226" s="205" t="e">
        <f t="shared" si="1384"/>
        <v>#REF!</v>
      </c>
      <c r="AA226" s="432" t="e">
        <f>U226*#REF!</f>
        <v>#REF!</v>
      </c>
      <c r="AB226" s="433" t="e">
        <f>W226*#REF!</f>
        <v>#REF!</v>
      </c>
      <c r="AC226" s="433" t="e">
        <f t="shared" si="1385"/>
        <v>#REF!</v>
      </c>
      <c r="AD226" s="137" t="e">
        <f>#REF!</f>
        <v>#REF!</v>
      </c>
      <c r="AE226" s="137" t="e">
        <f>#REF!</f>
        <v>#REF!</v>
      </c>
      <c r="AF226" s="204" t="e">
        <f t="shared" si="1386"/>
        <v>#REF!</v>
      </c>
      <c r="AG226" s="204" t="e">
        <f>AD226*#REF!</f>
        <v>#REF!</v>
      </c>
      <c r="AH226" s="205" t="e">
        <f>AF226*#REF!</f>
        <v>#REF!</v>
      </c>
      <c r="AI226" s="205" t="e">
        <f t="shared" si="1387"/>
        <v>#REF!</v>
      </c>
      <c r="AJ226" s="432" t="e">
        <f>AD226*#REF!</f>
        <v>#REF!</v>
      </c>
      <c r="AK226" s="433" t="e">
        <f>AF226*#REF!</f>
        <v>#REF!</v>
      </c>
      <c r="AL226" s="433" t="e">
        <f t="shared" si="1388"/>
        <v>#REF!</v>
      </c>
      <c r="AM226" s="137" t="e">
        <f>#REF!</f>
        <v>#REF!</v>
      </c>
      <c r="AN226" s="137" t="e">
        <f>#REF!</f>
        <v>#REF!</v>
      </c>
      <c r="AO226" s="204" t="e">
        <f t="shared" si="1389"/>
        <v>#REF!</v>
      </c>
      <c r="AP226" s="204" t="e">
        <f>AM226*#REF!</f>
        <v>#REF!</v>
      </c>
      <c r="AQ226" s="204" t="e">
        <f>AO226*#REF!</f>
        <v>#REF!</v>
      </c>
      <c r="AR226" s="205" t="e">
        <f t="shared" si="1390"/>
        <v>#REF!</v>
      </c>
      <c r="AS226" s="432" t="e">
        <f>AM226*#REF!</f>
        <v>#REF!</v>
      </c>
      <c r="AT226" s="433" t="e">
        <f>AO226*#REF!</f>
        <v>#REF!</v>
      </c>
      <c r="AU226" s="433" t="e">
        <f t="shared" si="1391"/>
        <v>#REF!</v>
      </c>
      <c r="AV226" s="136" t="e">
        <f>#REF!</f>
        <v>#REF!</v>
      </c>
      <c r="AW226" s="137" t="e">
        <f>#REF!</f>
        <v>#REF!</v>
      </c>
      <c r="AX226" s="204" t="e">
        <f t="shared" si="1392"/>
        <v>#REF!</v>
      </c>
      <c r="AY226" s="204" t="e">
        <f>AV226*#REF!</f>
        <v>#REF!</v>
      </c>
      <c r="AZ226" s="205" t="e">
        <f>AX226*#REF!</f>
        <v>#REF!</v>
      </c>
      <c r="BA226" s="205" t="e">
        <f t="shared" si="1393"/>
        <v>#REF!</v>
      </c>
      <c r="BB226" s="137" t="e">
        <f>#REF!</f>
        <v>#REF!</v>
      </c>
      <c r="BC226" s="137" t="e">
        <f>#REF!</f>
        <v>#REF!</v>
      </c>
      <c r="BD226" s="204" t="e">
        <f t="shared" si="1394"/>
        <v>#REF!</v>
      </c>
      <c r="BE226" s="204" t="e">
        <f>BB226*#REF!</f>
        <v>#REF!</v>
      </c>
      <c r="BF226" s="205" t="e">
        <f>BD226*#REF!</f>
        <v>#REF!</v>
      </c>
      <c r="BG226" s="205" t="e">
        <f t="shared" si="1395"/>
        <v>#REF!</v>
      </c>
      <c r="BH226" s="432" t="e">
        <f>BB226*#REF!</f>
        <v>#REF!</v>
      </c>
      <c r="BI226" s="433" t="e">
        <f>BD226*#REF!</f>
        <v>#REF!</v>
      </c>
      <c r="BJ226" s="433" t="e">
        <f t="shared" si="1396"/>
        <v>#REF!</v>
      </c>
      <c r="BK226" s="137" t="e">
        <f>#REF!</f>
        <v>#REF!</v>
      </c>
      <c r="BL226" s="137" t="e">
        <f>#REF!</f>
        <v>#REF!</v>
      </c>
      <c r="BM226" s="204" t="e">
        <f t="shared" si="1397"/>
        <v>#REF!</v>
      </c>
      <c r="BN226" s="204" t="e">
        <f>BK226*#REF!</f>
        <v>#REF!</v>
      </c>
      <c r="BO226" s="205" t="e">
        <f>BM226*#REF!</f>
        <v>#REF!</v>
      </c>
      <c r="BP226" s="205" t="e">
        <f t="shared" si="1398"/>
        <v>#REF!</v>
      </c>
      <c r="BQ226" s="432" t="e">
        <f>BK226*#REF!</f>
        <v>#REF!</v>
      </c>
      <c r="BR226" s="433" t="e">
        <f>BM226*#REF!</f>
        <v>#REF!</v>
      </c>
      <c r="BS226" s="433" t="e">
        <f t="shared" si="1399"/>
        <v>#REF!</v>
      </c>
      <c r="BT226" s="137" t="e">
        <f>#REF!</f>
        <v>#REF!</v>
      </c>
      <c r="BU226" s="137" t="e">
        <f>#REF!</f>
        <v>#REF!</v>
      </c>
      <c r="BV226" s="204" t="e">
        <f t="shared" si="1400"/>
        <v>#REF!</v>
      </c>
      <c r="BW226" s="204" t="e">
        <f>BT226*#REF!</f>
        <v>#REF!</v>
      </c>
      <c r="BX226" s="204" t="e">
        <f>BV226*#REF!</f>
        <v>#REF!</v>
      </c>
      <c r="BY226" s="205" t="e">
        <f t="shared" si="1401"/>
        <v>#REF!</v>
      </c>
      <c r="BZ226" s="432" t="e">
        <f>BT226*#REF!</f>
        <v>#REF!</v>
      </c>
      <c r="CA226" s="433" t="e">
        <f>BV226*#REF!</f>
        <v>#REF!</v>
      </c>
      <c r="CB226" s="441" t="e">
        <f t="shared" si="1402"/>
        <v>#REF!</v>
      </c>
      <c r="CC226" s="137" t="e">
        <f>#REF!</f>
        <v>#REF!</v>
      </c>
      <c r="CD226" s="137" t="e">
        <f>#REF!</f>
        <v>#REF!</v>
      </c>
      <c r="CE226" s="204" t="e">
        <f t="shared" si="1403"/>
        <v>#REF!</v>
      </c>
      <c r="CF226" s="204" t="e">
        <f>CC226*#REF!</f>
        <v>#REF!</v>
      </c>
      <c r="CG226" s="205" t="e">
        <f>CE226*#REF!</f>
        <v>#REF!</v>
      </c>
      <c r="CH226" s="205" t="e">
        <f t="shared" si="1404"/>
        <v>#REF!</v>
      </c>
      <c r="CI226" s="137" t="e">
        <f>#REF!</f>
        <v>#REF!</v>
      </c>
      <c r="CJ226" s="137" t="e">
        <f>#REF!</f>
        <v>#REF!</v>
      </c>
      <c r="CK226" s="204" t="e">
        <f t="shared" si="1405"/>
        <v>#REF!</v>
      </c>
      <c r="CL226" s="204" t="e">
        <f>CI226*#REF!</f>
        <v>#REF!</v>
      </c>
      <c r="CM226" s="205" t="e">
        <f>CK226*#REF!</f>
        <v>#REF!</v>
      </c>
      <c r="CN226" s="205" t="e">
        <f t="shared" si="1406"/>
        <v>#REF!</v>
      </c>
      <c r="CO226" s="432" t="e">
        <f>CI226*#REF!</f>
        <v>#REF!</v>
      </c>
      <c r="CP226" s="433" t="e">
        <f>CK226*#REF!</f>
        <v>#REF!</v>
      </c>
      <c r="CQ226" s="433" t="e">
        <f t="shared" si="1407"/>
        <v>#REF!</v>
      </c>
      <c r="CR226" s="137" t="e">
        <f>#REF!</f>
        <v>#REF!</v>
      </c>
      <c r="CS226" s="137" t="e">
        <f>#REF!</f>
        <v>#REF!</v>
      </c>
      <c r="CT226" s="204" t="e">
        <f t="shared" si="1408"/>
        <v>#REF!</v>
      </c>
      <c r="CU226" s="204" t="e">
        <f>CR226*#REF!</f>
        <v>#REF!</v>
      </c>
      <c r="CV226" s="205" t="e">
        <f>CT226*#REF!</f>
        <v>#REF!</v>
      </c>
      <c r="CW226" s="205" t="e">
        <f t="shared" si="1409"/>
        <v>#REF!</v>
      </c>
      <c r="CX226" s="432" t="e">
        <f>CR226*#REF!</f>
        <v>#REF!</v>
      </c>
      <c r="CY226" s="433" t="e">
        <f>CT226*#REF!</f>
        <v>#REF!</v>
      </c>
      <c r="CZ226" s="441" t="e">
        <f t="shared" si="1410"/>
        <v>#REF!</v>
      </c>
      <c r="DA226" s="137" t="e">
        <f>#REF!</f>
        <v>#REF!</v>
      </c>
      <c r="DB226" s="137" t="e">
        <f>#REF!</f>
        <v>#REF!</v>
      </c>
      <c r="DC226" s="204" t="e">
        <f t="shared" si="1411"/>
        <v>#REF!</v>
      </c>
      <c r="DD226" s="204" t="e">
        <f>DA226*#REF!</f>
        <v>#REF!</v>
      </c>
      <c r="DE226" s="204" t="e">
        <f>DC226*#REF!</f>
        <v>#REF!</v>
      </c>
      <c r="DF226" s="205" t="e">
        <f t="shared" si="1412"/>
        <v>#REF!</v>
      </c>
      <c r="DG226" s="432" t="e">
        <f>DA226*#REF!</f>
        <v>#REF!</v>
      </c>
      <c r="DH226" s="433" t="e">
        <f>DC226*#REF!</f>
        <v>#REF!</v>
      </c>
      <c r="DI226" s="433" t="e">
        <f t="shared" si="1413"/>
        <v>#REF!</v>
      </c>
      <c r="DJ226" s="136" t="e">
        <f>#REF!</f>
        <v>#REF!</v>
      </c>
      <c r="DK226" s="137" t="e">
        <f>#REF!</f>
        <v>#REF!</v>
      </c>
      <c r="DL226" s="204" t="e">
        <f t="shared" si="1414"/>
        <v>#REF!</v>
      </c>
      <c r="DM226" s="204" t="e">
        <f>DJ226*#REF!</f>
        <v>#REF!</v>
      </c>
      <c r="DN226" s="205" t="e">
        <f>DL226*#REF!</f>
        <v>#REF!</v>
      </c>
      <c r="DO226" s="205" t="e">
        <f t="shared" si="1415"/>
        <v>#REF!</v>
      </c>
      <c r="DP226" s="137" t="e">
        <f>#REF!</f>
        <v>#REF!</v>
      </c>
      <c r="DQ226" s="137" t="e">
        <f>#REF!</f>
        <v>#REF!</v>
      </c>
      <c r="DR226" s="204" t="e">
        <f t="shared" si="1416"/>
        <v>#REF!</v>
      </c>
      <c r="DS226" s="204" t="e">
        <f>DP226*#REF!</f>
        <v>#REF!</v>
      </c>
      <c r="DT226" s="205" t="e">
        <f>DR226*#REF!</f>
        <v>#REF!</v>
      </c>
      <c r="DU226" s="205" t="e">
        <f t="shared" si="1417"/>
        <v>#REF!</v>
      </c>
      <c r="DV226" s="432" t="e">
        <f>DP226*#REF!</f>
        <v>#REF!</v>
      </c>
      <c r="DW226" s="433" t="e">
        <f>DR226*#REF!</f>
        <v>#REF!</v>
      </c>
      <c r="DX226" s="433" t="e">
        <f t="shared" si="1418"/>
        <v>#REF!</v>
      </c>
      <c r="DY226" s="137" t="e">
        <f>#REF!</f>
        <v>#REF!</v>
      </c>
      <c r="DZ226" s="137" t="e">
        <f>#REF!</f>
        <v>#REF!</v>
      </c>
      <c r="EA226" s="204" t="e">
        <f t="shared" si="1419"/>
        <v>#REF!</v>
      </c>
      <c r="EB226" s="204" t="e">
        <f>DY226*#REF!</f>
        <v>#REF!</v>
      </c>
      <c r="EC226" s="205" t="e">
        <f>EA226*#REF!</f>
        <v>#REF!</v>
      </c>
      <c r="ED226" s="205" t="e">
        <f t="shared" si="1420"/>
        <v>#REF!</v>
      </c>
      <c r="EE226" s="432" t="e">
        <f>DY226*#REF!</f>
        <v>#REF!</v>
      </c>
      <c r="EF226" s="433" t="e">
        <f>EA226*#REF!</f>
        <v>#REF!</v>
      </c>
      <c r="EG226" s="441" t="e">
        <f t="shared" si="1421"/>
        <v>#REF!</v>
      </c>
      <c r="EH226" s="137" t="e">
        <f>#REF!</f>
        <v>#REF!</v>
      </c>
      <c r="EI226" s="137" t="e">
        <f>#REF!</f>
        <v>#REF!</v>
      </c>
      <c r="EJ226" s="204" t="e">
        <f t="shared" si="1422"/>
        <v>#REF!</v>
      </c>
      <c r="EK226" s="204" t="e">
        <f>EH226*#REF!</f>
        <v>#REF!</v>
      </c>
      <c r="EL226" s="204" t="e">
        <f>EJ226*#REF!</f>
        <v>#REF!</v>
      </c>
      <c r="EM226" s="205" t="e">
        <f t="shared" si="1423"/>
        <v>#REF!</v>
      </c>
      <c r="EN226" s="432" t="e">
        <f>EH226*#REF!</f>
        <v>#REF!</v>
      </c>
      <c r="EO226" s="433" t="e">
        <f>EJ226*#REF!</f>
        <v>#REF!</v>
      </c>
      <c r="EP226" s="441" t="e">
        <f t="shared" si="1424"/>
        <v>#REF!</v>
      </c>
      <c r="EQ226" s="136" t="e">
        <f>#REF!</f>
        <v>#REF!</v>
      </c>
      <c r="ER226" s="137" t="e">
        <f>#REF!</f>
        <v>#REF!</v>
      </c>
      <c r="ES226" s="204" t="e">
        <f t="shared" si="1425"/>
        <v>#REF!</v>
      </c>
      <c r="ET226" s="204" t="e">
        <f>EQ226*#REF!</f>
        <v>#REF!</v>
      </c>
      <c r="EU226" s="205" t="e">
        <f>ES226*#REF!</f>
        <v>#REF!</v>
      </c>
      <c r="EV226" s="205" t="e">
        <f t="shared" si="1426"/>
        <v>#REF!</v>
      </c>
      <c r="EW226" s="137" t="e">
        <f>#REF!</f>
        <v>#REF!</v>
      </c>
      <c r="EX226" s="137" t="e">
        <f>#REF!</f>
        <v>#REF!</v>
      </c>
      <c r="EY226" s="204" t="e">
        <f t="shared" si="1427"/>
        <v>#REF!</v>
      </c>
      <c r="EZ226" s="204" t="e">
        <f>EW226*#REF!</f>
        <v>#REF!</v>
      </c>
      <c r="FA226" s="205" t="e">
        <f>EY226*#REF!</f>
        <v>#REF!</v>
      </c>
      <c r="FB226" s="205" t="e">
        <f t="shared" si="1428"/>
        <v>#REF!</v>
      </c>
      <c r="FC226" s="432" t="e">
        <f>EW226*#REF!</f>
        <v>#REF!</v>
      </c>
      <c r="FD226" s="433" t="e">
        <f>EY226*#REF!</f>
        <v>#REF!</v>
      </c>
      <c r="FE226" s="433" t="e">
        <f t="shared" si="1429"/>
        <v>#REF!</v>
      </c>
      <c r="FF226" s="137" t="e">
        <f>#REF!</f>
        <v>#REF!</v>
      </c>
      <c r="FG226" s="137" t="e">
        <f>#REF!</f>
        <v>#REF!</v>
      </c>
      <c r="FH226" s="204" t="e">
        <f t="shared" si="1430"/>
        <v>#REF!</v>
      </c>
      <c r="FI226" s="204" t="e">
        <f>FF226*#REF!</f>
        <v>#REF!</v>
      </c>
      <c r="FJ226" s="205" t="e">
        <f>FH226*#REF!</f>
        <v>#REF!</v>
      </c>
      <c r="FK226" s="205" t="e">
        <f t="shared" si="1431"/>
        <v>#REF!</v>
      </c>
      <c r="FL226" s="432" t="e">
        <f>FF226*#REF!</f>
        <v>#REF!</v>
      </c>
      <c r="FM226" s="433" t="e">
        <f>FH226*#REF!</f>
        <v>#REF!</v>
      </c>
      <c r="FN226" s="441" t="e">
        <f t="shared" si="1432"/>
        <v>#REF!</v>
      </c>
      <c r="FO226" s="137" t="e">
        <f>#REF!</f>
        <v>#REF!</v>
      </c>
      <c r="FP226" s="137" t="e">
        <f>#REF!</f>
        <v>#REF!</v>
      </c>
      <c r="FQ226" s="204" t="e">
        <f t="shared" si="1433"/>
        <v>#REF!</v>
      </c>
      <c r="FR226" s="204" t="e">
        <f>FO226*#REF!</f>
        <v>#REF!</v>
      </c>
      <c r="FS226" s="204" t="e">
        <f>FQ226*#REF!</f>
        <v>#REF!</v>
      </c>
      <c r="FT226" s="205" t="e">
        <f t="shared" si="1434"/>
        <v>#REF!</v>
      </c>
      <c r="FU226" s="432" t="e">
        <f>FO226*#REF!</f>
        <v>#REF!</v>
      </c>
      <c r="FV226" s="433" t="e">
        <f>FQ226*#REF!</f>
        <v>#REF!</v>
      </c>
      <c r="FW226" s="454" t="e">
        <f t="shared" si="1435"/>
        <v>#REF!</v>
      </c>
    </row>
    <row r="227" spans="1:179" s="12" customFormat="1">
      <c r="A227" s="874"/>
      <c r="B227" s="332" t="s">
        <v>663</v>
      </c>
      <c r="C227" s="377"/>
      <c r="D227" s="334" t="s">
        <v>146</v>
      </c>
      <c r="E227" s="262" t="e">
        <f t="shared" si="1436"/>
        <v>#REF!</v>
      </c>
      <c r="F227" s="263" t="e">
        <f t="shared" si="1437"/>
        <v>#REF!</v>
      </c>
      <c r="G227" s="263" t="e">
        <f t="shared" si="1438"/>
        <v>#REF!</v>
      </c>
      <c r="H227" s="263" t="e">
        <f t="shared" si="1439"/>
        <v>#REF!</v>
      </c>
      <c r="I227" s="263" t="e">
        <f t="shared" si="1440"/>
        <v>#REF!</v>
      </c>
      <c r="J227" s="263" t="e">
        <f t="shared" si="1441"/>
        <v>#REF!</v>
      </c>
      <c r="K227" s="473" t="e">
        <f t="shared" si="1442"/>
        <v>#REF!</v>
      </c>
      <c r="L227" s="474" t="e">
        <f t="shared" si="1443"/>
        <v>#REF!</v>
      </c>
      <c r="M227" s="739" t="e">
        <f t="shared" si="1444"/>
        <v>#REF!</v>
      </c>
      <c r="N227" s="148"/>
      <c r="O227" s="136" t="e">
        <f>#REF!</f>
        <v>#REF!</v>
      </c>
      <c r="P227" s="137" t="e">
        <f>#REF!</f>
        <v>#REF!</v>
      </c>
      <c r="Q227" s="204" t="e">
        <f t="shared" si="1381"/>
        <v>#REF!</v>
      </c>
      <c r="R227" s="204" t="e">
        <f>O227*#REF!</f>
        <v>#REF!</v>
      </c>
      <c r="S227" s="205" t="e">
        <f>Q227*#REF!</f>
        <v>#REF!</v>
      </c>
      <c r="T227" s="205" t="e">
        <f t="shared" si="1382"/>
        <v>#REF!</v>
      </c>
      <c r="U227" s="137" t="e">
        <f>#REF!</f>
        <v>#REF!</v>
      </c>
      <c r="V227" s="137" t="e">
        <f>#REF!</f>
        <v>#REF!</v>
      </c>
      <c r="W227" s="204" t="e">
        <f t="shared" si="1383"/>
        <v>#REF!</v>
      </c>
      <c r="X227" s="204" t="e">
        <f>U227*#REF!</f>
        <v>#REF!</v>
      </c>
      <c r="Y227" s="205" t="e">
        <f>W227*#REF!</f>
        <v>#REF!</v>
      </c>
      <c r="Z227" s="205" t="e">
        <f t="shared" si="1384"/>
        <v>#REF!</v>
      </c>
      <c r="AA227" s="432" t="e">
        <f>U227*#REF!</f>
        <v>#REF!</v>
      </c>
      <c r="AB227" s="433" t="e">
        <f>W227*#REF!</f>
        <v>#REF!</v>
      </c>
      <c r="AC227" s="433" t="e">
        <f t="shared" si="1385"/>
        <v>#REF!</v>
      </c>
      <c r="AD227" s="137" t="e">
        <f>#REF!</f>
        <v>#REF!</v>
      </c>
      <c r="AE227" s="137" t="e">
        <f>#REF!</f>
        <v>#REF!</v>
      </c>
      <c r="AF227" s="204" t="e">
        <f t="shared" si="1386"/>
        <v>#REF!</v>
      </c>
      <c r="AG227" s="204" t="e">
        <f>AD227*#REF!</f>
        <v>#REF!</v>
      </c>
      <c r="AH227" s="205" t="e">
        <f>AF227*#REF!</f>
        <v>#REF!</v>
      </c>
      <c r="AI227" s="205" t="e">
        <f t="shared" si="1387"/>
        <v>#REF!</v>
      </c>
      <c r="AJ227" s="432" t="e">
        <f>AD227*#REF!</f>
        <v>#REF!</v>
      </c>
      <c r="AK227" s="433" t="e">
        <f>AF227*#REF!</f>
        <v>#REF!</v>
      </c>
      <c r="AL227" s="433" t="e">
        <f t="shared" si="1388"/>
        <v>#REF!</v>
      </c>
      <c r="AM227" s="137" t="e">
        <f>#REF!</f>
        <v>#REF!</v>
      </c>
      <c r="AN227" s="137" t="e">
        <f>#REF!</f>
        <v>#REF!</v>
      </c>
      <c r="AO227" s="204" t="e">
        <f t="shared" si="1389"/>
        <v>#REF!</v>
      </c>
      <c r="AP227" s="204" t="e">
        <f>AM227*#REF!</f>
        <v>#REF!</v>
      </c>
      <c r="AQ227" s="204" t="e">
        <f>AO227*#REF!</f>
        <v>#REF!</v>
      </c>
      <c r="AR227" s="205" t="e">
        <f t="shared" si="1390"/>
        <v>#REF!</v>
      </c>
      <c r="AS227" s="432" t="e">
        <f>AM227*#REF!</f>
        <v>#REF!</v>
      </c>
      <c r="AT227" s="433" t="e">
        <f>AO227*#REF!</f>
        <v>#REF!</v>
      </c>
      <c r="AU227" s="433" t="e">
        <f t="shared" si="1391"/>
        <v>#REF!</v>
      </c>
      <c r="AV227" s="136" t="e">
        <f>#REF!</f>
        <v>#REF!</v>
      </c>
      <c r="AW227" s="137" t="e">
        <f>#REF!</f>
        <v>#REF!</v>
      </c>
      <c r="AX227" s="204" t="e">
        <f t="shared" si="1392"/>
        <v>#REF!</v>
      </c>
      <c r="AY227" s="204" t="e">
        <f>AV227*#REF!</f>
        <v>#REF!</v>
      </c>
      <c r="AZ227" s="205" t="e">
        <f>AX227*#REF!</f>
        <v>#REF!</v>
      </c>
      <c r="BA227" s="205" t="e">
        <f t="shared" si="1393"/>
        <v>#REF!</v>
      </c>
      <c r="BB227" s="137" t="e">
        <f>#REF!</f>
        <v>#REF!</v>
      </c>
      <c r="BC227" s="137" t="e">
        <f>#REF!</f>
        <v>#REF!</v>
      </c>
      <c r="BD227" s="204" t="e">
        <f t="shared" si="1394"/>
        <v>#REF!</v>
      </c>
      <c r="BE227" s="204" t="e">
        <f>BB227*#REF!</f>
        <v>#REF!</v>
      </c>
      <c r="BF227" s="205" t="e">
        <f>BD227*#REF!</f>
        <v>#REF!</v>
      </c>
      <c r="BG227" s="205" t="e">
        <f t="shared" si="1395"/>
        <v>#REF!</v>
      </c>
      <c r="BH227" s="432" t="e">
        <f>BB227*#REF!</f>
        <v>#REF!</v>
      </c>
      <c r="BI227" s="433" t="e">
        <f>BD227*#REF!</f>
        <v>#REF!</v>
      </c>
      <c r="BJ227" s="433" t="e">
        <f t="shared" si="1396"/>
        <v>#REF!</v>
      </c>
      <c r="BK227" s="137" t="e">
        <f>#REF!</f>
        <v>#REF!</v>
      </c>
      <c r="BL227" s="137" t="e">
        <f>#REF!</f>
        <v>#REF!</v>
      </c>
      <c r="BM227" s="204" t="e">
        <f t="shared" si="1397"/>
        <v>#REF!</v>
      </c>
      <c r="BN227" s="204" t="e">
        <f>BK227*#REF!</f>
        <v>#REF!</v>
      </c>
      <c r="BO227" s="205" t="e">
        <f>BM227*#REF!</f>
        <v>#REF!</v>
      </c>
      <c r="BP227" s="205" t="e">
        <f t="shared" si="1398"/>
        <v>#REF!</v>
      </c>
      <c r="BQ227" s="432" t="e">
        <f>BK227*#REF!</f>
        <v>#REF!</v>
      </c>
      <c r="BR227" s="433" t="e">
        <f>BM227*#REF!</f>
        <v>#REF!</v>
      </c>
      <c r="BS227" s="433" t="e">
        <f t="shared" si="1399"/>
        <v>#REF!</v>
      </c>
      <c r="BT227" s="137" t="e">
        <f>#REF!</f>
        <v>#REF!</v>
      </c>
      <c r="BU227" s="137" t="e">
        <f>#REF!</f>
        <v>#REF!</v>
      </c>
      <c r="BV227" s="204" t="e">
        <f t="shared" si="1400"/>
        <v>#REF!</v>
      </c>
      <c r="BW227" s="204" t="e">
        <f>BT227*#REF!</f>
        <v>#REF!</v>
      </c>
      <c r="BX227" s="204" t="e">
        <f>BV227*#REF!</f>
        <v>#REF!</v>
      </c>
      <c r="BY227" s="205" t="e">
        <f t="shared" si="1401"/>
        <v>#REF!</v>
      </c>
      <c r="BZ227" s="432" t="e">
        <f>BT227*#REF!</f>
        <v>#REF!</v>
      </c>
      <c r="CA227" s="433" t="e">
        <f>BV227*#REF!</f>
        <v>#REF!</v>
      </c>
      <c r="CB227" s="441" t="e">
        <f t="shared" si="1402"/>
        <v>#REF!</v>
      </c>
      <c r="CC227" s="137" t="e">
        <f>#REF!</f>
        <v>#REF!</v>
      </c>
      <c r="CD227" s="137" t="e">
        <f>#REF!</f>
        <v>#REF!</v>
      </c>
      <c r="CE227" s="204" t="e">
        <f t="shared" si="1403"/>
        <v>#REF!</v>
      </c>
      <c r="CF227" s="204" t="e">
        <f>CC227*#REF!</f>
        <v>#REF!</v>
      </c>
      <c r="CG227" s="205" t="e">
        <f>CE227*#REF!</f>
        <v>#REF!</v>
      </c>
      <c r="CH227" s="205" t="e">
        <f t="shared" si="1404"/>
        <v>#REF!</v>
      </c>
      <c r="CI227" s="137" t="e">
        <f>#REF!</f>
        <v>#REF!</v>
      </c>
      <c r="CJ227" s="137" t="e">
        <f>#REF!</f>
        <v>#REF!</v>
      </c>
      <c r="CK227" s="204" t="e">
        <f t="shared" si="1405"/>
        <v>#REF!</v>
      </c>
      <c r="CL227" s="204" t="e">
        <f>CI227*#REF!</f>
        <v>#REF!</v>
      </c>
      <c r="CM227" s="205" t="e">
        <f>CK227*#REF!</f>
        <v>#REF!</v>
      </c>
      <c r="CN227" s="205" t="e">
        <f t="shared" si="1406"/>
        <v>#REF!</v>
      </c>
      <c r="CO227" s="432" t="e">
        <f>CI227*#REF!</f>
        <v>#REF!</v>
      </c>
      <c r="CP227" s="433" t="e">
        <f>CK227*#REF!</f>
        <v>#REF!</v>
      </c>
      <c r="CQ227" s="433" t="e">
        <f t="shared" si="1407"/>
        <v>#REF!</v>
      </c>
      <c r="CR227" s="137" t="e">
        <f>#REF!</f>
        <v>#REF!</v>
      </c>
      <c r="CS227" s="137" t="e">
        <f>#REF!</f>
        <v>#REF!</v>
      </c>
      <c r="CT227" s="204" t="e">
        <f t="shared" si="1408"/>
        <v>#REF!</v>
      </c>
      <c r="CU227" s="204" t="e">
        <f>CR227*#REF!</f>
        <v>#REF!</v>
      </c>
      <c r="CV227" s="205" t="e">
        <f>CT227*#REF!</f>
        <v>#REF!</v>
      </c>
      <c r="CW227" s="205" t="e">
        <f t="shared" si="1409"/>
        <v>#REF!</v>
      </c>
      <c r="CX227" s="432" t="e">
        <f>CR227*#REF!</f>
        <v>#REF!</v>
      </c>
      <c r="CY227" s="433" t="e">
        <f>CT227*#REF!</f>
        <v>#REF!</v>
      </c>
      <c r="CZ227" s="441" t="e">
        <f t="shared" si="1410"/>
        <v>#REF!</v>
      </c>
      <c r="DA227" s="137" t="e">
        <f>#REF!</f>
        <v>#REF!</v>
      </c>
      <c r="DB227" s="137" t="e">
        <f>#REF!</f>
        <v>#REF!</v>
      </c>
      <c r="DC227" s="204" t="e">
        <f t="shared" si="1411"/>
        <v>#REF!</v>
      </c>
      <c r="DD227" s="204" t="e">
        <f>DA227*#REF!</f>
        <v>#REF!</v>
      </c>
      <c r="DE227" s="204" t="e">
        <f>DC227*#REF!</f>
        <v>#REF!</v>
      </c>
      <c r="DF227" s="205" t="e">
        <f t="shared" si="1412"/>
        <v>#REF!</v>
      </c>
      <c r="DG227" s="432" t="e">
        <f>DA227*#REF!</f>
        <v>#REF!</v>
      </c>
      <c r="DH227" s="433" t="e">
        <f>DC227*#REF!</f>
        <v>#REF!</v>
      </c>
      <c r="DI227" s="433" t="e">
        <f t="shared" si="1413"/>
        <v>#REF!</v>
      </c>
      <c r="DJ227" s="136" t="e">
        <f>#REF!</f>
        <v>#REF!</v>
      </c>
      <c r="DK227" s="137" t="e">
        <f>#REF!</f>
        <v>#REF!</v>
      </c>
      <c r="DL227" s="204" t="e">
        <f t="shared" si="1414"/>
        <v>#REF!</v>
      </c>
      <c r="DM227" s="204" t="e">
        <f>DJ227*#REF!</f>
        <v>#REF!</v>
      </c>
      <c r="DN227" s="205" t="e">
        <f>DL227*#REF!</f>
        <v>#REF!</v>
      </c>
      <c r="DO227" s="205" t="e">
        <f t="shared" si="1415"/>
        <v>#REF!</v>
      </c>
      <c r="DP227" s="137" t="e">
        <f>#REF!</f>
        <v>#REF!</v>
      </c>
      <c r="DQ227" s="137" t="e">
        <f>#REF!</f>
        <v>#REF!</v>
      </c>
      <c r="DR227" s="204" t="e">
        <f t="shared" si="1416"/>
        <v>#REF!</v>
      </c>
      <c r="DS227" s="204" t="e">
        <f>DP227*#REF!</f>
        <v>#REF!</v>
      </c>
      <c r="DT227" s="205" t="e">
        <f>DR227*#REF!</f>
        <v>#REF!</v>
      </c>
      <c r="DU227" s="205" t="e">
        <f t="shared" si="1417"/>
        <v>#REF!</v>
      </c>
      <c r="DV227" s="432" t="e">
        <f>DP227*#REF!</f>
        <v>#REF!</v>
      </c>
      <c r="DW227" s="433" t="e">
        <f>DR227*#REF!</f>
        <v>#REF!</v>
      </c>
      <c r="DX227" s="433" t="e">
        <f t="shared" si="1418"/>
        <v>#REF!</v>
      </c>
      <c r="DY227" s="137" t="e">
        <f>#REF!</f>
        <v>#REF!</v>
      </c>
      <c r="DZ227" s="137" t="e">
        <f>#REF!</f>
        <v>#REF!</v>
      </c>
      <c r="EA227" s="204" t="e">
        <f t="shared" si="1419"/>
        <v>#REF!</v>
      </c>
      <c r="EB227" s="204" t="e">
        <f>DY227*#REF!</f>
        <v>#REF!</v>
      </c>
      <c r="EC227" s="205" t="e">
        <f>EA227*#REF!</f>
        <v>#REF!</v>
      </c>
      <c r="ED227" s="205" t="e">
        <f t="shared" si="1420"/>
        <v>#REF!</v>
      </c>
      <c r="EE227" s="432" t="e">
        <f>DY227*#REF!</f>
        <v>#REF!</v>
      </c>
      <c r="EF227" s="433" t="e">
        <f>EA227*#REF!</f>
        <v>#REF!</v>
      </c>
      <c r="EG227" s="441" t="e">
        <f t="shared" si="1421"/>
        <v>#REF!</v>
      </c>
      <c r="EH227" s="137" t="e">
        <f>#REF!</f>
        <v>#REF!</v>
      </c>
      <c r="EI227" s="137" t="e">
        <f>#REF!</f>
        <v>#REF!</v>
      </c>
      <c r="EJ227" s="204" t="e">
        <f t="shared" si="1422"/>
        <v>#REF!</v>
      </c>
      <c r="EK227" s="204" t="e">
        <f>EH227*#REF!</f>
        <v>#REF!</v>
      </c>
      <c r="EL227" s="204" t="e">
        <f>EJ227*#REF!</f>
        <v>#REF!</v>
      </c>
      <c r="EM227" s="205" t="e">
        <f t="shared" si="1423"/>
        <v>#REF!</v>
      </c>
      <c r="EN227" s="432" t="e">
        <f>EH227*#REF!</f>
        <v>#REF!</v>
      </c>
      <c r="EO227" s="433" t="e">
        <f>EJ227*#REF!</f>
        <v>#REF!</v>
      </c>
      <c r="EP227" s="441" t="e">
        <f t="shared" si="1424"/>
        <v>#REF!</v>
      </c>
      <c r="EQ227" s="136" t="e">
        <f>#REF!</f>
        <v>#REF!</v>
      </c>
      <c r="ER227" s="137" t="e">
        <f>#REF!</f>
        <v>#REF!</v>
      </c>
      <c r="ES227" s="204" t="e">
        <f t="shared" si="1425"/>
        <v>#REF!</v>
      </c>
      <c r="ET227" s="204" t="e">
        <f>EQ227*#REF!</f>
        <v>#REF!</v>
      </c>
      <c r="EU227" s="205" t="e">
        <f>ES227*#REF!</f>
        <v>#REF!</v>
      </c>
      <c r="EV227" s="205" t="e">
        <f t="shared" si="1426"/>
        <v>#REF!</v>
      </c>
      <c r="EW227" s="137" t="e">
        <f>#REF!</f>
        <v>#REF!</v>
      </c>
      <c r="EX227" s="137" t="e">
        <f>#REF!</f>
        <v>#REF!</v>
      </c>
      <c r="EY227" s="204" t="e">
        <f t="shared" si="1427"/>
        <v>#REF!</v>
      </c>
      <c r="EZ227" s="204" t="e">
        <f>EW227*#REF!</f>
        <v>#REF!</v>
      </c>
      <c r="FA227" s="205" t="e">
        <f>EY227*#REF!</f>
        <v>#REF!</v>
      </c>
      <c r="FB227" s="205" t="e">
        <f t="shared" si="1428"/>
        <v>#REF!</v>
      </c>
      <c r="FC227" s="432" t="e">
        <f>EW227*#REF!</f>
        <v>#REF!</v>
      </c>
      <c r="FD227" s="433" t="e">
        <f>EY227*#REF!</f>
        <v>#REF!</v>
      </c>
      <c r="FE227" s="433" t="e">
        <f t="shared" si="1429"/>
        <v>#REF!</v>
      </c>
      <c r="FF227" s="137" t="e">
        <f>#REF!</f>
        <v>#REF!</v>
      </c>
      <c r="FG227" s="137" t="e">
        <f>#REF!</f>
        <v>#REF!</v>
      </c>
      <c r="FH227" s="204" t="e">
        <f t="shared" si="1430"/>
        <v>#REF!</v>
      </c>
      <c r="FI227" s="204" t="e">
        <f>FF227*#REF!</f>
        <v>#REF!</v>
      </c>
      <c r="FJ227" s="205" t="e">
        <f>FH227*#REF!</f>
        <v>#REF!</v>
      </c>
      <c r="FK227" s="205" t="e">
        <f t="shared" si="1431"/>
        <v>#REF!</v>
      </c>
      <c r="FL227" s="432" t="e">
        <f>FF227*#REF!</f>
        <v>#REF!</v>
      </c>
      <c r="FM227" s="433" t="e">
        <f>FH227*#REF!</f>
        <v>#REF!</v>
      </c>
      <c r="FN227" s="441" t="e">
        <f t="shared" si="1432"/>
        <v>#REF!</v>
      </c>
      <c r="FO227" s="137" t="e">
        <f>#REF!</f>
        <v>#REF!</v>
      </c>
      <c r="FP227" s="137" t="e">
        <f>#REF!</f>
        <v>#REF!</v>
      </c>
      <c r="FQ227" s="204" t="e">
        <f t="shared" si="1433"/>
        <v>#REF!</v>
      </c>
      <c r="FR227" s="204" t="e">
        <f>FO227*#REF!</f>
        <v>#REF!</v>
      </c>
      <c r="FS227" s="204" t="e">
        <f>FQ227*#REF!</f>
        <v>#REF!</v>
      </c>
      <c r="FT227" s="205" t="e">
        <f t="shared" si="1434"/>
        <v>#REF!</v>
      </c>
      <c r="FU227" s="432" t="e">
        <f>FO227*#REF!</f>
        <v>#REF!</v>
      </c>
      <c r="FV227" s="433" t="e">
        <f>FQ227*#REF!</f>
        <v>#REF!</v>
      </c>
      <c r="FW227" s="454" t="e">
        <f t="shared" si="1435"/>
        <v>#REF!</v>
      </c>
    </row>
    <row r="228" spans="1:179" s="12" customFormat="1">
      <c r="A228" s="874"/>
      <c r="B228" s="332" t="s">
        <v>902</v>
      </c>
      <c r="C228" s="377"/>
      <c r="D228" s="334" t="s">
        <v>146</v>
      </c>
      <c r="E228" s="262" t="e">
        <f t="shared" si="1436"/>
        <v>#REF!</v>
      </c>
      <c r="F228" s="263" t="e">
        <f t="shared" si="1437"/>
        <v>#REF!</v>
      </c>
      <c r="G228" s="263" t="e">
        <f t="shared" si="1438"/>
        <v>#REF!</v>
      </c>
      <c r="H228" s="263" t="e">
        <f t="shared" si="1439"/>
        <v>#REF!</v>
      </c>
      <c r="I228" s="263" t="e">
        <f t="shared" si="1440"/>
        <v>#REF!</v>
      </c>
      <c r="J228" s="263" t="e">
        <f t="shared" si="1441"/>
        <v>#REF!</v>
      </c>
      <c r="K228" s="473" t="e">
        <f t="shared" si="1442"/>
        <v>#REF!</v>
      </c>
      <c r="L228" s="474" t="e">
        <f t="shared" si="1443"/>
        <v>#REF!</v>
      </c>
      <c r="M228" s="739" t="e">
        <f t="shared" si="1444"/>
        <v>#REF!</v>
      </c>
      <c r="N228" s="148"/>
      <c r="O228" s="136" t="e">
        <f>#REF!</f>
        <v>#REF!</v>
      </c>
      <c r="P228" s="137" t="e">
        <f>#REF!</f>
        <v>#REF!</v>
      </c>
      <c r="Q228" s="204" t="e">
        <f t="shared" si="1381"/>
        <v>#REF!</v>
      </c>
      <c r="R228" s="204" t="e">
        <f>O228*#REF!</f>
        <v>#REF!</v>
      </c>
      <c r="S228" s="205" t="e">
        <f>Q228*#REF!</f>
        <v>#REF!</v>
      </c>
      <c r="T228" s="205" t="e">
        <f t="shared" si="1382"/>
        <v>#REF!</v>
      </c>
      <c r="U228" s="137" t="e">
        <f>#REF!</f>
        <v>#REF!</v>
      </c>
      <c r="V228" s="137" t="e">
        <f>#REF!</f>
        <v>#REF!</v>
      </c>
      <c r="W228" s="204" t="e">
        <f t="shared" si="1383"/>
        <v>#REF!</v>
      </c>
      <c r="X228" s="204" t="e">
        <f>U228*#REF!</f>
        <v>#REF!</v>
      </c>
      <c r="Y228" s="205" t="e">
        <f>W228*#REF!</f>
        <v>#REF!</v>
      </c>
      <c r="Z228" s="205" t="e">
        <f t="shared" si="1384"/>
        <v>#REF!</v>
      </c>
      <c r="AA228" s="432" t="e">
        <f>U228*#REF!</f>
        <v>#REF!</v>
      </c>
      <c r="AB228" s="433" t="e">
        <f>W228*#REF!</f>
        <v>#REF!</v>
      </c>
      <c r="AC228" s="433" t="e">
        <f t="shared" si="1385"/>
        <v>#REF!</v>
      </c>
      <c r="AD228" s="137" t="e">
        <f>#REF!</f>
        <v>#REF!</v>
      </c>
      <c r="AE228" s="137" t="e">
        <f>#REF!</f>
        <v>#REF!</v>
      </c>
      <c r="AF228" s="204" t="e">
        <f t="shared" si="1386"/>
        <v>#REF!</v>
      </c>
      <c r="AG228" s="204" t="e">
        <f>AD228*#REF!</f>
        <v>#REF!</v>
      </c>
      <c r="AH228" s="205" t="e">
        <f>AF228*#REF!</f>
        <v>#REF!</v>
      </c>
      <c r="AI228" s="205" t="e">
        <f t="shared" si="1387"/>
        <v>#REF!</v>
      </c>
      <c r="AJ228" s="432" t="e">
        <f>AD228*#REF!</f>
        <v>#REF!</v>
      </c>
      <c r="AK228" s="433" t="e">
        <f>AF228*#REF!</f>
        <v>#REF!</v>
      </c>
      <c r="AL228" s="433" t="e">
        <f t="shared" si="1388"/>
        <v>#REF!</v>
      </c>
      <c r="AM228" s="137" t="e">
        <f>#REF!</f>
        <v>#REF!</v>
      </c>
      <c r="AN228" s="137" t="e">
        <f>#REF!</f>
        <v>#REF!</v>
      </c>
      <c r="AO228" s="204" t="e">
        <f t="shared" si="1389"/>
        <v>#REF!</v>
      </c>
      <c r="AP228" s="204" t="e">
        <f>AM228*#REF!</f>
        <v>#REF!</v>
      </c>
      <c r="AQ228" s="204" t="e">
        <f>AO228*#REF!</f>
        <v>#REF!</v>
      </c>
      <c r="AR228" s="205" t="e">
        <f t="shared" si="1390"/>
        <v>#REF!</v>
      </c>
      <c r="AS228" s="432" t="e">
        <f>AM228*#REF!</f>
        <v>#REF!</v>
      </c>
      <c r="AT228" s="433" t="e">
        <f>AO228*#REF!</f>
        <v>#REF!</v>
      </c>
      <c r="AU228" s="433" t="e">
        <f t="shared" si="1391"/>
        <v>#REF!</v>
      </c>
      <c r="AV228" s="136" t="e">
        <f>#REF!</f>
        <v>#REF!</v>
      </c>
      <c r="AW228" s="137" t="e">
        <f>#REF!</f>
        <v>#REF!</v>
      </c>
      <c r="AX228" s="204" t="e">
        <f t="shared" si="1392"/>
        <v>#REF!</v>
      </c>
      <c r="AY228" s="204" t="e">
        <f>AV228*#REF!</f>
        <v>#REF!</v>
      </c>
      <c r="AZ228" s="205" t="e">
        <f>AX228*#REF!</f>
        <v>#REF!</v>
      </c>
      <c r="BA228" s="205" t="e">
        <f t="shared" si="1393"/>
        <v>#REF!</v>
      </c>
      <c r="BB228" s="137" t="e">
        <f>#REF!</f>
        <v>#REF!</v>
      </c>
      <c r="BC228" s="137" t="e">
        <f>#REF!</f>
        <v>#REF!</v>
      </c>
      <c r="BD228" s="204" t="e">
        <f t="shared" si="1394"/>
        <v>#REF!</v>
      </c>
      <c r="BE228" s="204" t="e">
        <f>BB228*#REF!</f>
        <v>#REF!</v>
      </c>
      <c r="BF228" s="205" t="e">
        <f>BD228*#REF!</f>
        <v>#REF!</v>
      </c>
      <c r="BG228" s="205" t="e">
        <f t="shared" si="1395"/>
        <v>#REF!</v>
      </c>
      <c r="BH228" s="432" t="e">
        <f>BB228*#REF!</f>
        <v>#REF!</v>
      </c>
      <c r="BI228" s="433" t="e">
        <f>BD228*#REF!</f>
        <v>#REF!</v>
      </c>
      <c r="BJ228" s="433" t="e">
        <f t="shared" si="1396"/>
        <v>#REF!</v>
      </c>
      <c r="BK228" s="137" t="e">
        <f>#REF!</f>
        <v>#REF!</v>
      </c>
      <c r="BL228" s="137" t="e">
        <f>#REF!</f>
        <v>#REF!</v>
      </c>
      <c r="BM228" s="204" t="e">
        <f t="shared" si="1397"/>
        <v>#REF!</v>
      </c>
      <c r="BN228" s="204" t="e">
        <f>BK228*#REF!</f>
        <v>#REF!</v>
      </c>
      <c r="BO228" s="205" t="e">
        <f>BM228*#REF!</f>
        <v>#REF!</v>
      </c>
      <c r="BP228" s="205" t="e">
        <f t="shared" si="1398"/>
        <v>#REF!</v>
      </c>
      <c r="BQ228" s="432" t="e">
        <f>BK228*#REF!</f>
        <v>#REF!</v>
      </c>
      <c r="BR228" s="433" t="e">
        <f>BM228*#REF!</f>
        <v>#REF!</v>
      </c>
      <c r="BS228" s="433" t="e">
        <f t="shared" si="1399"/>
        <v>#REF!</v>
      </c>
      <c r="BT228" s="137" t="e">
        <f>#REF!</f>
        <v>#REF!</v>
      </c>
      <c r="BU228" s="137" t="e">
        <f>#REF!</f>
        <v>#REF!</v>
      </c>
      <c r="BV228" s="204" t="e">
        <f t="shared" si="1400"/>
        <v>#REF!</v>
      </c>
      <c r="BW228" s="204" t="e">
        <f>BT228*#REF!</f>
        <v>#REF!</v>
      </c>
      <c r="BX228" s="204" t="e">
        <f>BV228*#REF!</f>
        <v>#REF!</v>
      </c>
      <c r="BY228" s="205" t="e">
        <f t="shared" si="1401"/>
        <v>#REF!</v>
      </c>
      <c r="BZ228" s="432" t="e">
        <f>BT228*#REF!</f>
        <v>#REF!</v>
      </c>
      <c r="CA228" s="433" t="e">
        <f>BV228*#REF!</f>
        <v>#REF!</v>
      </c>
      <c r="CB228" s="441" t="e">
        <f t="shared" si="1402"/>
        <v>#REF!</v>
      </c>
      <c r="CC228" s="137" t="e">
        <f>#REF!</f>
        <v>#REF!</v>
      </c>
      <c r="CD228" s="137" t="e">
        <f>#REF!</f>
        <v>#REF!</v>
      </c>
      <c r="CE228" s="204" t="e">
        <f t="shared" si="1403"/>
        <v>#REF!</v>
      </c>
      <c r="CF228" s="204" t="e">
        <f>CC228*#REF!</f>
        <v>#REF!</v>
      </c>
      <c r="CG228" s="205" t="e">
        <f>CE228*#REF!</f>
        <v>#REF!</v>
      </c>
      <c r="CH228" s="205" t="e">
        <f t="shared" si="1404"/>
        <v>#REF!</v>
      </c>
      <c r="CI228" s="137" t="e">
        <f>#REF!</f>
        <v>#REF!</v>
      </c>
      <c r="CJ228" s="137" t="e">
        <f>#REF!</f>
        <v>#REF!</v>
      </c>
      <c r="CK228" s="204" t="e">
        <f t="shared" si="1405"/>
        <v>#REF!</v>
      </c>
      <c r="CL228" s="204" t="e">
        <f>CI228*#REF!</f>
        <v>#REF!</v>
      </c>
      <c r="CM228" s="205" t="e">
        <f>CK228*#REF!</f>
        <v>#REF!</v>
      </c>
      <c r="CN228" s="205" t="e">
        <f t="shared" si="1406"/>
        <v>#REF!</v>
      </c>
      <c r="CO228" s="432" t="e">
        <f>CI228*#REF!</f>
        <v>#REF!</v>
      </c>
      <c r="CP228" s="433" t="e">
        <f>CK228*#REF!</f>
        <v>#REF!</v>
      </c>
      <c r="CQ228" s="433" t="e">
        <f t="shared" si="1407"/>
        <v>#REF!</v>
      </c>
      <c r="CR228" s="137" t="e">
        <f>#REF!</f>
        <v>#REF!</v>
      </c>
      <c r="CS228" s="137" t="e">
        <f>#REF!</f>
        <v>#REF!</v>
      </c>
      <c r="CT228" s="204" t="e">
        <f t="shared" si="1408"/>
        <v>#REF!</v>
      </c>
      <c r="CU228" s="204" t="e">
        <f>CR228*#REF!</f>
        <v>#REF!</v>
      </c>
      <c r="CV228" s="205" t="e">
        <f>CT228*#REF!</f>
        <v>#REF!</v>
      </c>
      <c r="CW228" s="205" t="e">
        <f t="shared" si="1409"/>
        <v>#REF!</v>
      </c>
      <c r="CX228" s="432" t="e">
        <f>CR228*#REF!</f>
        <v>#REF!</v>
      </c>
      <c r="CY228" s="433" t="e">
        <f>CT228*#REF!</f>
        <v>#REF!</v>
      </c>
      <c r="CZ228" s="441" t="e">
        <f t="shared" si="1410"/>
        <v>#REF!</v>
      </c>
      <c r="DA228" s="137" t="e">
        <f>#REF!</f>
        <v>#REF!</v>
      </c>
      <c r="DB228" s="137" t="e">
        <f>#REF!</f>
        <v>#REF!</v>
      </c>
      <c r="DC228" s="204" t="e">
        <f t="shared" si="1411"/>
        <v>#REF!</v>
      </c>
      <c r="DD228" s="204" t="e">
        <f>DA228*#REF!</f>
        <v>#REF!</v>
      </c>
      <c r="DE228" s="204" t="e">
        <f>DC228*#REF!</f>
        <v>#REF!</v>
      </c>
      <c r="DF228" s="205" t="e">
        <f t="shared" si="1412"/>
        <v>#REF!</v>
      </c>
      <c r="DG228" s="432" t="e">
        <f>DA228*#REF!</f>
        <v>#REF!</v>
      </c>
      <c r="DH228" s="433" t="e">
        <f>DC228*#REF!</f>
        <v>#REF!</v>
      </c>
      <c r="DI228" s="433" t="e">
        <f t="shared" si="1413"/>
        <v>#REF!</v>
      </c>
      <c r="DJ228" s="136" t="e">
        <f>#REF!</f>
        <v>#REF!</v>
      </c>
      <c r="DK228" s="137" t="e">
        <f>#REF!</f>
        <v>#REF!</v>
      </c>
      <c r="DL228" s="204" t="e">
        <f t="shared" si="1414"/>
        <v>#REF!</v>
      </c>
      <c r="DM228" s="204" t="e">
        <f>DJ228*#REF!</f>
        <v>#REF!</v>
      </c>
      <c r="DN228" s="205" t="e">
        <f>DL228*#REF!</f>
        <v>#REF!</v>
      </c>
      <c r="DO228" s="205" t="e">
        <f t="shared" si="1415"/>
        <v>#REF!</v>
      </c>
      <c r="DP228" s="137" t="e">
        <f>#REF!</f>
        <v>#REF!</v>
      </c>
      <c r="DQ228" s="137" t="e">
        <f>#REF!</f>
        <v>#REF!</v>
      </c>
      <c r="DR228" s="204" t="e">
        <f t="shared" si="1416"/>
        <v>#REF!</v>
      </c>
      <c r="DS228" s="204" t="e">
        <f>DP228*#REF!</f>
        <v>#REF!</v>
      </c>
      <c r="DT228" s="205" t="e">
        <f>DR228*#REF!</f>
        <v>#REF!</v>
      </c>
      <c r="DU228" s="205" t="e">
        <f t="shared" si="1417"/>
        <v>#REF!</v>
      </c>
      <c r="DV228" s="432" t="e">
        <f>DP228*#REF!</f>
        <v>#REF!</v>
      </c>
      <c r="DW228" s="433" t="e">
        <f>DR228*#REF!</f>
        <v>#REF!</v>
      </c>
      <c r="DX228" s="433" t="e">
        <f t="shared" si="1418"/>
        <v>#REF!</v>
      </c>
      <c r="DY228" s="137" t="e">
        <f>#REF!</f>
        <v>#REF!</v>
      </c>
      <c r="DZ228" s="137" t="e">
        <f>#REF!</f>
        <v>#REF!</v>
      </c>
      <c r="EA228" s="204" t="e">
        <f t="shared" si="1419"/>
        <v>#REF!</v>
      </c>
      <c r="EB228" s="204" t="e">
        <f>DY228*#REF!</f>
        <v>#REF!</v>
      </c>
      <c r="EC228" s="205" t="e">
        <f>EA228*#REF!</f>
        <v>#REF!</v>
      </c>
      <c r="ED228" s="205" t="e">
        <f t="shared" si="1420"/>
        <v>#REF!</v>
      </c>
      <c r="EE228" s="432" t="e">
        <f>DY228*#REF!</f>
        <v>#REF!</v>
      </c>
      <c r="EF228" s="433" t="e">
        <f>EA228*#REF!</f>
        <v>#REF!</v>
      </c>
      <c r="EG228" s="441" t="e">
        <f t="shared" si="1421"/>
        <v>#REF!</v>
      </c>
      <c r="EH228" s="137" t="e">
        <f>#REF!</f>
        <v>#REF!</v>
      </c>
      <c r="EI228" s="137" t="e">
        <f>#REF!</f>
        <v>#REF!</v>
      </c>
      <c r="EJ228" s="204" t="e">
        <f t="shared" si="1422"/>
        <v>#REF!</v>
      </c>
      <c r="EK228" s="204" t="e">
        <f>EH228*#REF!</f>
        <v>#REF!</v>
      </c>
      <c r="EL228" s="204" t="e">
        <f>EJ228*#REF!</f>
        <v>#REF!</v>
      </c>
      <c r="EM228" s="205" t="e">
        <f t="shared" si="1423"/>
        <v>#REF!</v>
      </c>
      <c r="EN228" s="432" t="e">
        <f>EH228*#REF!</f>
        <v>#REF!</v>
      </c>
      <c r="EO228" s="433" t="e">
        <f>EJ228*#REF!</f>
        <v>#REF!</v>
      </c>
      <c r="EP228" s="441" t="e">
        <f t="shared" si="1424"/>
        <v>#REF!</v>
      </c>
      <c r="EQ228" s="136" t="e">
        <f>#REF!</f>
        <v>#REF!</v>
      </c>
      <c r="ER228" s="137" t="e">
        <f>#REF!</f>
        <v>#REF!</v>
      </c>
      <c r="ES228" s="204" t="e">
        <f t="shared" si="1425"/>
        <v>#REF!</v>
      </c>
      <c r="ET228" s="204" t="e">
        <f>EQ228*#REF!</f>
        <v>#REF!</v>
      </c>
      <c r="EU228" s="205" t="e">
        <f>ES228*#REF!</f>
        <v>#REF!</v>
      </c>
      <c r="EV228" s="205" t="e">
        <f t="shared" si="1426"/>
        <v>#REF!</v>
      </c>
      <c r="EW228" s="137" t="e">
        <f>#REF!</f>
        <v>#REF!</v>
      </c>
      <c r="EX228" s="137" t="e">
        <f>#REF!</f>
        <v>#REF!</v>
      </c>
      <c r="EY228" s="204" t="e">
        <f t="shared" si="1427"/>
        <v>#REF!</v>
      </c>
      <c r="EZ228" s="204" t="e">
        <f>EW228*#REF!</f>
        <v>#REF!</v>
      </c>
      <c r="FA228" s="205" t="e">
        <f>EY228*#REF!</f>
        <v>#REF!</v>
      </c>
      <c r="FB228" s="205" t="e">
        <f t="shared" si="1428"/>
        <v>#REF!</v>
      </c>
      <c r="FC228" s="432" t="e">
        <f>EW228*#REF!</f>
        <v>#REF!</v>
      </c>
      <c r="FD228" s="433" t="e">
        <f>EY228*#REF!</f>
        <v>#REF!</v>
      </c>
      <c r="FE228" s="433" t="e">
        <f t="shared" si="1429"/>
        <v>#REF!</v>
      </c>
      <c r="FF228" s="137" t="e">
        <f>#REF!</f>
        <v>#REF!</v>
      </c>
      <c r="FG228" s="137" t="e">
        <f>#REF!</f>
        <v>#REF!</v>
      </c>
      <c r="FH228" s="204" t="e">
        <f t="shared" si="1430"/>
        <v>#REF!</v>
      </c>
      <c r="FI228" s="204" t="e">
        <f>FF228*#REF!</f>
        <v>#REF!</v>
      </c>
      <c r="FJ228" s="205" t="e">
        <f>FH228*#REF!</f>
        <v>#REF!</v>
      </c>
      <c r="FK228" s="205" t="e">
        <f t="shared" si="1431"/>
        <v>#REF!</v>
      </c>
      <c r="FL228" s="432" t="e">
        <f>FF228*#REF!</f>
        <v>#REF!</v>
      </c>
      <c r="FM228" s="433" t="e">
        <f>FH228*#REF!</f>
        <v>#REF!</v>
      </c>
      <c r="FN228" s="441" t="e">
        <f t="shared" si="1432"/>
        <v>#REF!</v>
      </c>
      <c r="FO228" s="137" t="e">
        <f>#REF!</f>
        <v>#REF!</v>
      </c>
      <c r="FP228" s="137" t="e">
        <f>#REF!</f>
        <v>#REF!</v>
      </c>
      <c r="FQ228" s="204" t="e">
        <f t="shared" si="1433"/>
        <v>#REF!</v>
      </c>
      <c r="FR228" s="204" t="e">
        <f>FO228*#REF!</f>
        <v>#REF!</v>
      </c>
      <c r="FS228" s="204" t="e">
        <f>FQ228*#REF!</f>
        <v>#REF!</v>
      </c>
      <c r="FT228" s="205" t="e">
        <f t="shared" si="1434"/>
        <v>#REF!</v>
      </c>
      <c r="FU228" s="432" t="e">
        <f>FO228*#REF!</f>
        <v>#REF!</v>
      </c>
      <c r="FV228" s="433" t="e">
        <f>FQ228*#REF!</f>
        <v>#REF!</v>
      </c>
      <c r="FW228" s="454" t="e">
        <f t="shared" si="1435"/>
        <v>#REF!</v>
      </c>
    </row>
    <row r="229" spans="1:179" s="12" customFormat="1">
      <c r="A229" s="874"/>
      <c r="B229" s="332" t="s">
        <v>903</v>
      </c>
      <c r="C229" s="377"/>
      <c r="D229" s="334" t="s">
        <v>146</v>
      </c>
      <c r="E229" s="262" t="e">
        <f t="shared" si="1436"/>
        <v>#REF!</v>
      </c>
      <c r="F229" s="263" t="e">
        <f t="shared" si="1437"/>
        <v>#REF!</v>
      </c>
      <c r="G229" s="263" t="e">
        <f t="shared" si="1438"/>
        <v>#REF!</v>
      </c>
      <c r="H229" s="263" t="e">
        <f t="shared" si="1439"/>
        <v>#REF!</v>
      </c>
      <c r="I229" s="263" t="e">
        <f t="shared" si="1440"/>
        <v>#REF!</v>
      </c>
      <c r="J229" s="263" t="e">
        <f t="shared" si="1441"/>
        <v>#REF!</v>
      </c>
      <c r="K229" s="473" t="e">
        <f t="shared" si="1442"/>
        <v>#REF!</v>
      </c>
      <c r="L229" s="474" t="e">
        <f t="shared" si="1443"/>
        <v>#REF!</v>
      </c>
      <c r="M229" s="739" t="e">
        <f t="shared" si="1444"/>
        <v>#REF!</v>
      </c>
      <c r="N229" s="148"/>
      <c r="O229" s="136" t="e">
        <f>#REF!</f>
        <v>#REF!</v>
      </c>
      <c r="P229" s="137" t="e">
        <f>#REF!</f>
        <v>#REF!</v>
      </c>
      <c r="Q229" s="204" t="e">
        <f t="shared" ref="Q229" si="1445">O229-P229</f>
        <v>#REF!</v>
      </c>
      <c r="R229" s="204" t="e">
        <f>O229*#REF!</f>
        <v>#REF!</v>
      </c>
      <c r="S229" s="205" t="e">
        <f>Q229*#REF!</f>
        <v>#REF!</v>
      </c>
      <c r="T229" s="205" t="e">
        <f t="shared" ref="T229" si="1446">S229</f>
        <v>#REF!</v>
      </c>
      <c r="U229" s="137" t="e">
        <f>#REF!</f>
        <v>#REF!</v>
      </c>
      <c r="V229" s="137" t="e">
        <f>#REF!</f>
        <v>#REF!</v>
      </c>
      <c r="W229" s="204" t="e">
        <f t="shared" ref="W229" si="1447">U229-V229</f>
        <v>#REF!</v>
      </c>
      <c r="X229" s="204" t="e">
        <f>U229*#REF!</f>
        <v>#REF!</v>
      </c>
      <c r="Y229" s="205" t="e">
        <f>W229*#REF!</f>
        <v>#REF!</v>
      </c>
      <c r="Z229" s="205" t="e">
        <f t="shared" ref="Z229" si="1448">Y229</f>
        <v>#REF!</v>
      </c>
      <c r="AA229" s="432" t="e">
        <f>U229*#REF!</f>
        <v>#REF!</v>
      </c>
      <c r="AB229" s="433" t="e">
        <f>W229*#REF!</f>
        <v>#REF!</v>
      </c>
      <c r="AC229" s="433" t="e">
        <f t="shared" ref="AC229" si="1449">AB229</f>
        <v>#REF!</v>
      </c>
      <c r="AD229" s="137" t="e">
        <f>#REF!</f>
        <v>#REF!</v>
      </c>
      <c r="AE229" s="137" t="e">
        <f>#REF!</f>
        <v>#REF!</v>
      </c>
      <c r="AF229" s="204" t="e">
        <f t="shared" ref="AF229" si="1450">AD229-AE229</f>
        <v>#REF!</v>
      </c>
      <c r="AG229" s="204" t="e">
        <f>AD229*#REF!</f>
        <v>#REF!</v>
      </c>
      <c r="AH229" s="205" t="e">
        <f>AF229*#REF!</f>
        <v>#REF!</v>
      </c>
      <c r="AI229" s="205" t="e">
        <f t="shared" ref="AI229" si="1451">AH229</f>
        <v>#REF!</v>
      </c>
      <c r="AJ229" s="432" t="e">
        <f>AD229*#REF!</f>
        <v>#REF!</v>
      </c>
      <c r="AK229" s="433" t="e">
        <f>AF229*#REF!</f>
        <v>#REF!</v>
      </c>
      <c r="AL229" s="433" t="e">
        <f t="shared" ref="AL229" si="1452">AK229</f>
        <v>#REF!</v>
      </c>
      <c r="AM229" s="137" t="e">
        <f>#REF!</f>
        <v>#REF!</v>
      </c>
      <c r="AN229" s="137" t="e">
        <f>#REF!</f>
        <v>#REF!</v>
      </c>
      <c r="AO229" s="204" t="e">
        <f t="shared" ref="AO229" si="1453">AM229-AN229</f>
        <v>#REF!</v>
      </c>
      <c r="AP229" s="204" t="e">
        <f>AM229*#REF!</f>
        <v>#REF!</v>
      </c>
      <c r="AQ229" s="204" t="e">
        <f>AO229*#REF!</f>
        <v>#REF!</v>
      </c>
      <c r="AR229" s="205" t="e">
        <f t="shared" ref="AR229" si="1454">AQ229</f>
        <v>#REF!</v>
      </c>
      <c r="AS229" s="432" t="e">
        <f>AM229*#REF!</f>
        <v>#REF!</v>
      </c>
      <c r="AT229" s="433" t="e">
        <f>AO229*#REF!</f>
        <v>#REF!</v>
      </c>
      <c r="AU229" s="433" t="e">
        <f t="shared" ref="AU229" si="1455">AT229</f>
        <v>#REF!</v>
      </c>
      <c r="AV229" s="136" t="e">
        <f>#REF!</f>
        <v>#REF!</v>
      </c>
      <c r="AW229" s="137" t="e">
        <f>#REF!</f>
        <v>#REF!</v>
      </c>
      <c r="AX229" s="204" t="e">
        <f t="shared" ref="AX229" si="1456">AV229-AW229</f>
        <v>#REF!</v>
      </c>
      <c r="AY229" s="204" t="e">
        <f>AV229*#REF!</f>
        <v>#REF!</v>
      </c>
      <c r="AZ229" s="205" t="e">
        <f>AX229*#REF!</f>
        <v>#REF!</v>
      </c>
      <c r="BA229" s="205" t="e">
        <f t="shared" ref="BA229" si="1457">AZ229</f>
        <v>#REF!</v>
      </c>
      <c r="BB229" s="137" t="e">
        <f>#REF!</f>
        <v>#REF!</v>
      </c>
      <c r="BC229" s="137" t="e">
        <f>#REF!</f>
        <v>#REF!</v>
      </c>
      <c r="BD229" s="204" t="e">
        <f t="shared" ref="BD229" si="1458">BB229-BC229</f>
        <v>#REF!</v>
      </c>
      <c r="BE229" s="204" t="e">
        <f>BB229*#REF!</f>
        <v>#REF!</v>
      </c>
      <c r="BF229" s="205" t="e">
        <f>BD229*#REF!</f>
        <v>#REF!</v>
      </c>
      <c r="BG229" s="205" t="e">
        <f t="shared" ref="BG229" si="1459">BF229</f>
        <v>#REF!</v>
      </c>
      <c r="BH229" s="432" t="e">
        <f>BB229*#REF!</f>
        <v>#REF!</v>
      </c>
      <c r="BI229" s="433" t="e">
        <f>BD229*#REF!</f>
        <v>#REF!</v>
      </c>
      <c r="BJ229" s="433" t="e">
        <f t="shared" ref="BJ229" si="1460">BI229</f>
        <v>#REF!</v>
      </c>
      <c r="BK229" s="137" t="e">
        <f>#REF!</f>
        <v>#REF!</v>
      </c>
      <c r="BL229" s="137" t="e">
        <f>#REF!</f>
        <v>#REF!</v>
      </c>
      <c r="BM229" s="204" t="e">
        <f t="shared" ref="BM229" si="1461">BK229-BL229</f>
        <v>#REF!</v>
      </c>
      <c r="BN229" s="204" t="e">
        <f>BK229*#REF!</f>
        <v>#REF!</v>
      </c>
      <c r="BO229" s="205" t="e">
        <f>BM229*#REF!</f>
        <v>#REF!</v>
      </c>
      <c r="BP229" s="205" t="e">
        <f t="shared" ref="BP229" si="1462">BO229</f>
        <v>#REF!</v>
      </c>
      <c r="BQ229" s="432" t="e">
        <f>BK229*#REF!</f>
        <v>#REF!</v>
      </c>
      <c r="BR229" s="433" t="e">
        <f>BM229*#REF!</f>
        <v>#REF!</v>
      </c>
      <c r="BS229" s="433" t="e">
        <f t="shared" ref="BS229" si="1463">BR229</f>
        <v>#REF!</v>
      </c>
      <c r="BT229" s="137" t="e">
        <f>#REF!</f>
        <v>#REF!</v>
      </c>
      <c r="BU229" s="137" t="e">
        <f>#REF!</f>
        <v>#REF!</v>
      </c>
      <c r="BV229" s="204" t="e">
        <f t="shared" ref="BV229" si="1464">BT229-BU229</f>
        <v>#REF!</v>
      </c>
      <c r="BW229" s="204" t="e">
        <f>BT229*#REF!</f>
        <v>#REF!</v>
      </c>
      <c r="BX229" s="204" t="e">
        <f>BV229*#REF!</f>
        <v>#REF!</v>
      </c>
      <c r="BY229" s="205" t="e">
        <f t="shared" ref="BY229" si="1465">BX229</f>
        <v>#REF!</v>
      </c>
      <c r="BZ229" s="432" t="e">
        <f>BT229*#REF!</f>
        <v>#REF!</v>
      </c>
      <c r="CA229" s="433" t="e">
        <f>BV229*#REF!</f>
        <v>#REF!</v>
      </c>
      <c r="CB229" s="441" t="e">
        <f t="shared" ref="CB229" si="1466">CA229</f>
        <v>#REF!</v>
      </c>
      <c r="CC229" s="137" t="e">
        <f>#REF!</f>
        <v>#REF!</v>
      </c>
      <c r="CD229" s="137" t="e">
        <f>#REF!</f>
        <v>#REF!</v>
      </c>
      <c r="CE229" s="204" t="e">
        <f t="shared" ref="CE229" si="1467">CC229-CD229</f>
        <v>#REF!</v>
      </c>
      <c r="CF229" s="204" t="e">
        <f>CC229*#REF!</f>
        <v>#REF!</v>
      </c>
      <c r="CG229" s="205" t="e">
        <f>CE229*#REF!</f>
        <v>#REF!</v>
      </c>
      <c r="CH229" s="205" t="e">
        <f t="shared" ref="CH229" si="1468">CG229</f>
        <v>#REF!</v>
      </c>
      <c r="CI229" s="137" t="e">
        <f>#REF!</f>
        <v>#REF!</v>
      </c>
      <c r="CJ229" s="137" t="e">
        <f>#REF!</f>
        <v>#REF!</v>
      </c>
      <c r="CK229" s="204" t="e">
        <f t="shared" ref="CK229" si="1469">CI229-CJ229</f>
        <v>#REF!</v>
      </c>
      <c r="CL229" s="204" t="e">
        <f>CI229*#REF!</f>
        <v>#REF!</v>
      </c>
      <c r="CM229" s="205" t="e">
        <f>CK229*#REF!</f>
        <v>#REF!</v>
      </c>
      <c r="CN229" s="205" t="e">
        <f t="shared" ref="CN229" si="1470">CM229</f>
        <v>#REF!</v>
      </c>
      <c r="CO229" s="432" t="e">
        <f>CI229*#REF!</f>
        <v>#REF!</v>
      </c>
      <c r="CP229" s="433" t="e">
        <f>CK229*#REF!</f>
        <v>#REF!</v>
      </c>
      <c r="CQ229" s="433" t="e">
        <f t="shared" ref="CQ229" si="1471">CP229</f>
        <v>#REF!</v>
      </c>
      <c r="CR229" s="137" t="e">
        <f>#REF!</f>
        <v>#REF!</v>
      </c>
      <c r="CS229" s="137" t="e">
        <f>#REF!</f>
        <v>#REF!</v>
      </c>
      <c r="CT229" s="204" t="e">
        <f t="shared" ref="CT229" si="1472">CR229-CS229</f>
        <v>#REF!</v>
      </c>
      <c r="CU229" s="204" t="e">
        <f>CR229*#REF!</f>
        <v>#REF!</v>
      </c>
      <c r="CV229" s="205" t="e">
        <f>CT229*#REF!</f>
        <v>#REF!</v>
      </c>
      <c r="CW229" s="205" t="e">
        <f t="shared" ref="CW229" si="1473">CV229</f>
        <v>#REF!</v>
      </c>
      <c r="CX229" s="432" t="e">
        <f>CR229*#REF!</f>
        <v>#REF!</v>
      </c>
      <c r="CY229" s="433" t="e">
        <f>CT229*#REF!</f>
        <v>#REF!</v>
      </c>
      <c r="CZ229" s="441" t="e">
        <f t="shared" ref="CZ229" si="1474">CY229</f>
        <v>#REF!</v>
      </c>
      <c r="DA229" s="137" t="e">
        <f>#REF!</f>
        <v>#REF!</v>
      </c>
      <c r="DB229" s="137" t="e">
        <f>#REF!</f>
        <v>#REF!</v>
      </c>
      <c r="DC229" s="204" t="e">
        <f t="shared" ref="DC229" si="1475">DA229-DB229</f>
        <v>#REF!</v>
      </c>
      <c r="DD229" s="204" t="e">
        <f>DA229*#REF!</f>
        <v>#REF!</v>
      </c>
      <c r="DE229" s="204" t="e">
        <f>DC229*#REF!</f>
        <v>#REF!</v>
      </c>
      <c r="DF229" s="205" t="e">
        <f t="shared" ref="DF229" si="1476">DE229</f>
        <v>#REF!</v>
      </c>
      <c r="DG229" s="432" t="e">
        <f>DA229*#REF!</f>
        <v>#REF!</v>
      </c>
      <c r="DH229" s="433" t="e">
        <f>DC229*#REF!</f>
        <v>#REF!</v>
      </c>
      <c r="DI229" s="433" t="e">
        <f t="shared" ref="DI229" si="1477">DH229</f>
        <v>#REF!</v>
      </c>
      <c r="DJ229" s="136" t="e">
        <f>#REF!</f>
        <v>#REF!</v>
      </c>
      <c r="DK229" s="137" t="e">
        <f>#REF!</f>
        <v>#REF!</v>
      </c>
      <c r="DL229" s="204" t="e">
        <f t="shared" ref="DL229" si="1478">DJ229-DK229</f>
        <v>#REF!</v>
      </c>
      <c r="DM229" s="204" t="e">
        <f>DJ229*#REF!</f>
        <v>#REF!</v>
      </c>
      <c r="DN229" s="205" t="e">
        <f>DL229*#REF!</f>
        <v>#REF!</v>
      </c>
      <c r="DO229" s="205" t="e">
        <f t="shared" ref="DO229" si="1479">DN229</f>
        <v>#REF!</v>
      </c>
      <c r="DP229" s="137" t="e">
        <f>#REF!</f>
        <v>#REF!</v>
      </c>
      <c r="DQ229" s="137" t="e">
        <f>#REF!</f>
        <v>#REF!</v>
      </c>
      <c r="DR229" s="204" t="e">
        <f t="shared" ref="DR229" si="1480">DP229-DQ229</f>
        <v>#REF!</v>
      </c>
      <c r="DS229" s="204" t="e">
        <f>DP229*#REF!</f>
        <v>#REF!</v>
      </c>
      <c r="DT229" s="205" t="e">
        <f>DR229*#REF!</f>
        <v>#REF!</v>
      </c>
      <c r="DU229" s="205" t="e">
        <f t="shared" ref="DU229" si="1481">DT229</f>
        <v>#REF!</v>
      </c>
      <c r="DV229" s="432" t="e">
        <f>DP229*#REF!</f>
        <v>#REF!</v>
      </c>
      <c r="DW229" s="433" t="e">
        <f>DR229*#REF!</f>
        <v>#REF!</v>
      </c>
      <c r="DX229" s="433" t="e">
        <f t="shared" ref="DX229" si="1482">DW229</f>
        <v>#REF!</v>
      </c>
      <c r="DY229" s="137" t="e">
        <f>#REF!</f>
        <v>#REF!</v>
      </c>
      <c r="DZ229" s="137" t="e">
        <f>#REF!</f>
        <v>#REF!</v>
      </c>
      <c r="EA229" s="204" t="e">
        <f t="shared" ref="EA229" si="1483">DY229-DZ229</f>
        <v>#REF!</v>
      </c>
      <c r="EB229" s="204" t="e">
        <f>DY229*#REF!</f>
        <v>#REF!</v>
      </c>
      <c r="EC229" s="205" t="e">
        <f>EA229*#REF!</f>
        <v>#REF!</v>
      </c>
      <c r="ED229" s="205" t="e">
        <f t="shared" ref="ED229" si="1484">EC229</f>
        <v>#REF!</v>
      </c>
      <c r="EE229" s="432" t="e">
        <f>DY229*#REF!</f>
        <v>#REF!</v>
      </c>
      <c r="EF229" s="433" t="e">
        <f>EA229*#REF!</f>
        <v>#REF!</v>
      </c>
      <c r="EG229" s="441" t="e">
        <f t="shared" ref="EG229" si="1485">EF229</f>
        <v>#REF!</v>
      </c>
      <c r="EH229" s="137" t="e">
        <f>#REF!</f>
        <v>#REF!</v>
      </c>
      <c r="EI229" s="137" t="e">
        <f>#REF!</f>
        <v>#REF!</v>
      </c>
      <c r="EJ229" s="204" t="e">
        <f t="shared" ref="EJ229" si="1486">EH229-EI229</f>
        <v>#REF!</v>
      </c>
      <c r="EK229" s="204" t="e">
        <f>EH229*#REF!</f>
        <v>#REF!</v>
      </c>
      <c r="EL229" s="204" t="e">
        <f>EJ229*#REF!</f>
        <v>#REF!</v>
      </c>
      <c r="EM229" s="205" t="e">
        <f t="shared" ref="EM229" si="1487">EL229</f>
        <v>#REF!</v>
      </c>
      <c r="EN229" s="432" t="e">
        <f>EH229*#REF!</f>
        <v>#REF!</v>
      </c>
      <c r="EO229" s="433" t="e">
        <f>EJ229*#REF!</f>
        <v>#REF!</v>
      </c>
      <c r="EP229" s="441" t="e">
        <f t="shared" ref="EP229" si="1488">EO229</f>
        <v>#REF!</v>
      </c>
      <c r="EQ229" s="136" t="e">
        <f>#REF!</f>
        <v>#REF!</v>
      </c>
      <c r="ER229" s="137" t="e">
        <f>#REF!</f>
        <v>#REF!</v>
      </c>
      <c r="ES229" s="204" t="e">
        <f t="shared" ref="ES229" si="1489">EQ229-ER229</f>
        <v>#REF!</v>
      </c>
      <c r="ET229" s="204" t="e">
        <f>EQ229*#REF!</f>
        <v>#REF!</v>
      </c>
      <c r="EU229" s="205" t="e">
        <f>ES229*#REF!</f>
        <v>#REF!</v>
      </c>
      <c r="EV229" s="205" t="e">
        <f t="shared" ref="EV229" si="1490">EU229</f>
        <v>#REF!</v>
      </c>
      <c r="EW229" s="137" t="e">
        <f>#REF!</f>
        <v>#REF!</v>
      </c>
      <c r="EX229" s="137" t="e">
        <f>#REF!</f>
        <v>#REF!</v>
      </c>
      <c r="EY229" s="204" t="e">
        <f t="shared" ref="EY229" si="1491">EW229-EX229</f>
        <v>#REF!</v>
      </c>
      <c r="EZ229" s="204" t="e">
        <f>EW229*#REF!</f>
        <v>#REF!</v>
      </c>
      <c r="FA229" s="205" t="e">
        <f>EY229*#REF!</f>
        <v>#REF!</v>
      </c>
      <c r="FB229" s="205" t="e">
        <f t="shared" ref="FB229" si="1492">FA229</f>
        <v>#REF!</v>
      </c>
      <c r="FC229" s="432" t="e">
        <f>EW229*#REF!</f>
        <v>#REF!</v>
      </c>
      <c r="FD229" s="433" t="e">
        <f>EY229*#REF!</f>
        <v>#REF!</v>
      </c>
      <c r="FE229" s="433" t="e">
        <f t="shared" ref="FE229" si="1493">FD229</f>
        <v>#REF!</v>
      </c>
      <c r="FF229" s="137" t="e">
        <f>#REF!</f>
        <v>#REF!</v>
      </c>
      <c r="FG229" s="137" t="e">
        <f>#REF!</f>
        <v>#REF!</v>
      </c>
      <c r="FH229" s="204" t="e">
        <f t="shared" ref="FH229" si="1494">FF229-FG229</f>
        <v>#REF!</v>
      </c>
      <c r="FI229" s="204" t="e">
        <f>FF229*#REF!</f>
        <v>#REF!</v>
      </c>
      <c r="FJ229" s="205" t="e">
        <f>FH229*#REF!</f>
        <v>#REF!</v>
      </c>
      <c r="FK229" s="205" t="e">
        <f t="shared" ref="FK229" si="1495">FJ229</f>
        <v>#REF!</v>
      </c>
      <c r="FL229" s="432" t="e">
        <f>FF229*#REF!</f>
        <v>#REF!</v>
      </c>
      <c r="FM229" s="433" t="e">
        <f>FH229*#REF!</f>
        <v>#REF!</v>
      </c>
      <c r="FN229" s="441" t="e">
        <f t="shared" ref="FN229" si="1496">FM229</f>
        <v>#REF!</v>
      </c>
      <c r="FO229" s="137" t="e">
        <f>#REF!</f>
        <v>#REF!</v>
      </c>
      <c r="FP229" s="137" t="e">
        <f>#REF!</f>
        <v>#REF!</v>
      </c>
      <c r="FQ229" s="204" t="e">
        <f t="shared" ref="FQ229" si="1497">FO229-FP229</f>
        <v>#REF!</v>
      </c>
      <c r="FR229" s="204" t="e">
        <f>FO229*#REF!</f>
        <v>#REF!</v>
      </c>
      <c r="FS229" s="204" t="e">
        <f>FQ229*#REF!</f>
        <v>#REF!</v>
      </c>
      <c r="FT229" s="205" t="e">
        <f t="shared" ref="FT229" si="1498">FS229</f>
        <v>#REF!</v>
      </c>
      <c r="FU229" s="432" t="e">
        <f>FO229*#REF!</f>
        <v>#REF!</v>
      </c>
      <c r="FV229" s="433" t="e">
        <f>FQ229*#REF!</f>
        <v>#REF!</v>
      </c>
      <c r="FW229" s="454" t="e">
        <f t="shared" ref="FW229" si="1499">FV229</f>
        <v>#REF!</v>
      </c>
    </row>
    <row r="230" spans="1:179" s="12" customFormat="1">
      <c r="A230" s="874"/>
      <c r="B230" s="332" t="s">
        <v>664</v>
      </c>
      <c r="C230" s="377"/>
      <c r="D230" s="334" t="s">
        <v>145</v>
      </c>
      <c r="E230" s="262" t="e">
        <f t="shared" si="1436"/>
        <v>#REF!</v>
      </c>
      <c r="F230" s="263" t="e">
        <f t="shared" si="1437"/>
        <v>#REF!</v>
      </c>
      <c r="G230" s="263" t="e">
        <f t="shared" si="1438"/>
        <v>#REF!</v>
      </c>
      <c r="H230" s="263" t="e">
        <f t="shared" si="1439"/>
        <v>#REF!</v>
      </c>
      <c r="I230" s="263" t="e">
        <f t="shared" si="1440"/>
        <v>#REF!</v>
      </c>
      <c r="J230" s="263" t="e">
        <f t="shared" si="1441"/>
        <v>#REF!</v>
      </c>
      <c r="K230" s="473" t="e">
        <f t="shared" si="1442"/>
        <v>#REF!</v>
      </c>
      <c r="L230" s="474" t="e">
        <f t="shared" si="1443"/>
        <v>#REF!</v>
      </c>
      <c r="M230" s="739" t="e">
        <f t="shared" si="1444"/>
        <v>#REF!</v>
      </c>
      <c r="N230" s="148"/>
      <c r="O230" s="136" t="e">
        <f>#REF!</f>
        <v>#REF!</v>
      </c>
      <c r="P230" s="137" t="e">
        <f>#REF!</f>
        <v>#REF!</v>
      </c>
      <c r="Q230" s="204" t="e">
        <f t="shared" si="1381"/>
        <v>#REF!</v>
      </c>
      <c r="R230" s="204" t="e">
        <f>O230*#REF!</f>
        <v>#REF!</v>
      </c>
      <c r="S230" s="205" t="e">
        <f>Q230*#REF!</f>
        <v>#REF!</v>
      </c>
      <c r="T230" s="205" t="e">
        <f t="shared" si="1382"/>
        <v>#REF!</v>
      </c>
      <c r="U230" s="137" t="e">
        <f>#REF!</f>
        <v>#REF!</v>
      </c>
      <c r="V230" s="137" t="e">
        <f>#REF!</f>
        <v>#REF!</v>
      </c>
      <c r="W230" s="204" t="e">
        <f t="shared" si="1383"/>
        <v>#REF!</v>
      </c>
      <c r="X230" s="204" t="e">
        <f>U230*#REF!</f>
        <v>#REF!</v>
      </c>
      <c r="Y230" s="205" t="e">
        <f>W230*#REF!</f>
        <v>#REF!</v>
      </c>
      <c r="Z230" s="205" t="e">
        <f t="shared" si="1384"/>
        <v>#REF!</v>
      </c>
      <c r="AA230" s="432" t="e">
        <f>U230*#REF!</f>
        <v>#REF!</v>
      </c>
      <c r="AB230" s="433" t="e">
        <f>W230*#REF!</f>
        <v>#REF!</v>
      </c>
      <c r="AC230" s="433" t="e">
        <f t="shared" si="1385"/>
        <v>#REF!</v>
      </c>
      <c r="AD230" s="137" t="e">
        <f>#REF!</f>
        <v>#REF!</v>
      </c>
      <c r="AE230" s="137" t="e">
        <f>#REF!</f>
        <v>#REF!</v>
      </c>
      <c r="AF230" s="204" t="e">
        <f t="shared" si="1386"/>
        <v>#REF!</v>
      </c>
      <c r="AG230" s="204" t="e">
        <f>AD230*#REF!</f>
        <v>#REF!</v>
      </c>
      <c r="AH230" s="205" t="e">
        <f>AF230*#REF!</f>
        <v>#REF!</v>
      </c>
      <c r="AI230" s="205" t="e">
        <f t="shared" si="1387"/>
        <v>#REF!</v>
      </c>
      <c r="AJ230" s="432" t="e">
        <f>AD230*#REF!</f>
        <v>#REF!</v>
      </c>
      <c r="AK230" s="433" t="e">
        <f>AF230*#REF!</f>
        <v>#REF!</v>
      </c>
      <c r="AL230" s="433" t="e">
        <f t="shared" si="1388"/>
        <v>#REF!</v>
      </c>
      <c r="AM230" s="137" t="e">
        <f>#REF!</f>
        <v>#REF!</v>
      </c>
      <c r="AN230" s="137" t="e">
        <f>#REF!</f>
        <v>#REF!</v>
      </c>
      <c r="AO230" s="204" t="e">
        <f t="shared" si="1389"/>
        <v>#REF!</v>
      </c>
      <c r="AP230" s="204" t="e">
        <f>AM230*#REF!</f>
        <v>#REF!</v>
      </c>
      <c r="AQ230" s="204" t="e">
        <f>AO230*#REF!</f>
        <v>#REF!</v>
      </c>
      <c r="AR230" s="205" t="e">
        <f t="shared" si="1390"/>
        <v>#REF!</v>
      </c>
      <c r="AS230" s="432" t="e">
        <f>AM230*#REF!</f>
        <v>#REF!</v>
      </c>
      <c r="AT230" s="433" t="e">
        <f>AO230*#REF!</f>
        <v>#REF!</v>
      </c>
      <c r="AU230" s="433" t="e">
        <f t="shared" si="1391"/>
        <v>#REF!</v>
      </c>
      <c r="AV230" s="136" t="e">
        <f>#REF!</f>
        <v>#REF!</v>
      </c>
      <c r="AW230" s="137" t="e">
        <f>#REF!</f>
        <v>#REF!</v>
      </c>
      <c r="AX230" s="204" t="e">
        <f t="shared" si="1392"/>
        <v>#REF!</v>
      </c>
      <c r="AY230" s="204" t="e">
        <f>AV230*#REF!</f>
        <v>#REF!</v>
      </c>
      <c r="AZ230" s="205" t="e">
        <f>AX230*#REF!</f>
        <v>#REF!</v>
      </c>
      <c r="BA230" s="205" t="e">
        <f t="shared" si="1393"/>
        <v>#REF!</v>
      </c>
      <c r="BB230" s="137" t="e">
        <f>#REF!</f>
        <v>#REF!</v>
      </c>
      <c r="BC230" s="137" t="e">
        <f>#REF!</f>
        <v>#REF!</v>
      </c>
      <c r="BD230" s="204" t="e">
        <f t="shared" si="1394"/>
        <v>#REF!</v>
      </c>
      <c r="BE230" s="204" t="e">
        <f>BB230*#REF!</f>
        <v>#REF!</v>
      </c>
      <c r="BF230" s="205" t="e">
        <f>BD230*#REF!</f>
        <v>#REF!</v>
      </c>
      <c r="BG230" s="205" t="e">
        <f t="shared" si="1395"/>
        <v>#REF!</v>
      </c>
      <c r="BH230" s="432" t="e">
        <f>BB230*#REF!</f>
        <v>#REF!</v>
      </c>
      <c r="BI230" s="433" t="e">
        <f>BD230*#REF!</f>
        <v>#REF!</v>
      </c>
      <c r="BJ230" s="433" t="e">
        <f t="shared" si="1396"/>
        <v>#REF!</v>
      </c>
      <c r="BK230" s="137" t="e">
        <f>#REF!</f>
        <v>#REF!</v>
      </c>
      <c r="BL230" s="137" t="e">
        <f>#REF!</f>
        <v>#REF!</v>
      </c>
      <c r="BM230" s="204" t="e">
        <f t="shared" si="1397"/>
        <v>#REF!</v>
      </c>
      <c r="BN230" s="204" t="e">
        <f>BK230*#REF!</f>
        <v>#REF!</v>
      </c>
      <c r="BO230" s="205" t="e">
        <f>BM230*#REF!</f>
        <v>#REF!</v>
      </c>
      <c r="BP230" s="205" t="e">
        <f t="shared" si="1398"/>
        <v>#REF!</v>
      </c>
      <c r="BQ230" s="432" t="e">
        <f>BK230*#REF!</f>
        <v>#REF!</v>
      </c>
      <c r="BR230" s="433" t="e">
        <f>BM230*#REF!</f>
        <v>#REF!</v>
      </c>
      <c r="BS230" s="433" t="e">
        <f t="shared" si="1399"/>
        <v>#REF!</v>
      </c>
      <c r="BT230" s="137" t="e">
        <f>#REF!</f>
        <v>#REF!</v>
      </c>
      <c r="BU230" s="137" t="e">
        <f>#REF!</f>
        <v>#REF!</v>
      </c>
      <c r="BV230" s="204" t="e">
        <f t="shared" si="1400"/>
        <v>#REF!</v>
      </c>
      <c r="BW230" s="204" t="e">
        <f>BT230*#REF!</f>
        <v>#REF!</v>
      </c>
      <c r="BX230" s="204" t="e">
        <f>BV230*#REF!</f>
        <v>#REF!</v>
      </c>
      <c r="BY230" s="205" t="e">
        <f t="shared" si="1401"/>
        <v>#REF!</v>
      </c>
      <c r="BZ230" s="432" t="e">
        <f>BT230*#REF!</f>
        <v>#REF!</v>
      </c>
      <c r="CA230" s="433" t="e">
        <f>BV230*#REF!</f>
        <v>#REF!</v>
      </c>
      <c r="CB230" s="441" t="e">
        <f t="shared" si="1402"/>
        <v>#REF!</v>
      </c>
      <c r="CC230" s="137" t="e">
        <f>#REF!</f>
        <v>#REF!</v>
      </c>
      <c r="CD230" s="137" t="e">
        <f>#REF!</f>
        <v>#REF!</v>
      </c>
      <c r="CE230" s="204" t="e">
        <f t="shared" si="1403"/>
        <v>#REF!</v>
      </c>
      <c r="CF230" s="204" t="e">
        <f>CC230*#REF!</f>
        <v>#REF!</v>
      </c>
      <c r="CG230" s="205" t="e">
        <f>CE230*#REF!</f>
        <v>#REF!</v>
      </c>
      <c r="CH230" s="205" t="e">
        <f t="shared" si="1404"/>
        <v>#REF!</v>
      </c>
      <c r="CI230" s="137" t="e">
        <f>#REF!</f>
        <v>#REF!</v>
      </c>
      <c r="CJ230" s="137" t="e">
        <f>#REF!</f>
        <v>#REF!</v>
      </c>
      <c r="CK230" s="204" t="e">
        <f t="shared" si="1405"/>
        <v>#REF!</v>
      </c>
      <c r="CL230" s="204" t="e">
        <f>CI230*#REF!</f>
        <v>#REF!</v>
      </c>
      <c r="CM230" s="205" t="e">
        <f>CK230*#REF!</f>
        <v>#REF!</v>
      </c>
      <c r="CN230" s="205" t="e">
        <f t="shared" si="1406"/>
        <v>#REF!</v>
      </c>
      <c r="CO230" s="432" t="e">
        <f>CI230*#REF!</f>
        <v>#REF!</v>
      </c>
      <c r="CP230" s="433" t="e">
        <f>CK230*#REF!</f>
        <v>#REF!</v>
      </c>
      <c r="CQ230" s="433" t="e">
        <f t="shared" si="1407"/>
        <v>#REF!</v>
      </c>
      <c r="CR230" s="137" t="e">
        <f>#REF!</f>
        <v>#REF!</v>
      </c>
      <c r="CS230" s="137" t="e">
        <f>#REF!</f>
        <v>#REF!</v>
      </c>
      <c r="CT230" s="204" t="e">
        <f t="shared" si="1408"/>
        <v>#REF!</v>
      </c>
      <c r="CU230" s="204" t="e">
        <f>CR230*#REF!</f>
        <v>#REF!</v>
      </c>
      <c r="CV230" s="205" t="e">
        <f>CT230*#REF!</f>
        <v>#REF!</v>
      </c>
      <c r="CW230" s="205" t="e">
        <f t="shared" si="1409"/>
        <v>#REF!</v>
      </c>
      <c r="CX230" s="432" t="e">
        <f>CR230*#REF!</f>
        <v>#REF!</v>
      </c>
      <c r="CY230" s="433" t="e">
        <f>CT230*#REF!</f>
        <v>#REF!</v>
      </c>
      <c r="CZ230" s="441" t="e">
        <f t="shared" si="1410"/>
        <v>#REF!</v>
      </c>
      <c r="DA230" s="137" t="e">
        <f>#REF!</f>
        <v>#REF!</v>
      </c>
      <c r="DB230" s="137" t="e">
        <f>#REF!</f>
        <v>#REF!</v>
      </c>
      <c r="DC230" s="204" t="e">
        <f t="shared" si="1411"/>
        <v>#REF!</v>
      </c>
      <c r="DD230" s="204" t="e">
        <f>DA230*#REF!</f>
        <v>#REF!</v>
      </c>
      <c r="DE230" s="204" t="e">
        <f>DC230*#REF!</f>
        <v>#REF!</v>
      </c>
      <c r="DF230" s="205" t="e">
        <f t="shared" si="1412"/>
        <v>#REF!</v>
      </c>
      <c r="DG230" s="432" t="e">
        <f>DA230*#REF!</f>
        <v>#REF!</v>
      </c>
      <c r="DH230" s="433" t="e">
        <f>DC230*#REF!</f>
        <v>#REF!</v>
      </c>
      <c r="DI230" s="433" t="e">
        <f t="shared" si="1413"/>
        <v>#REF!</v>
      </c>
      <c r="DJ230" s="136" t="e">
        <f>#REF!</f>
        <v>#REF!</v>
      </c>
      <c r="DK230" s="137" t="e">
        <f>#REF!</f>
        <v>#REF!</v>
      </c>
      <c r="DL230" s="204" t="e">
        <f t="shared" si="1414"/>
        <v>#REF!</v>
      </c>
      <c r="DM230" s="204" t="e">
        <f>DJ230*#REF!</f>
        <v>#REF!</v>
      </c>
      <c r="DN230" s="205" t="e">
        <f>DL230*#REF!</f>
        <v>#REF!</v>
      </c>
      <c r="DO230" s="205" t="e">
        <f t="shared" si="1415"/>
        <v>#REF!</v>
      </c>
      <c r="DP230" s="137" t="e">
        <f>#REF!</f>
        <v>#REF!</v>
      </c>
      <c r="DQ230" s="137" t="e">
        <f>#REF!</f>
        <v>#REF!</v>
      </c>
      <c r="DR230" s="204" t="e">
        <f t="shared" si="1416"/>
        <v>#REF!</v>
      </c>
      <c r="DS230" s="204" t="e">
        <f>DP230*#REF!</f>
        <v>#REF!</v>
      </c>
      <c r="DT230" s="205" t="e">
        <f>DR230*#REF!</f>
        <v>#REF!</v>
      </c>
      <c r="DU230" s="205" t="e">
        <f t="shared" si="1417"/>
        <v>#REF!</v>
      </c>
      <c r="DV230" s="432" t="e">
        <f>DP230*#REF!</f>
        <v>#REF!</v>
      </c>
      <c r="DW230" s="433" t="e">
        <f>DR230*#REF!</f>
        <v>#REF!</v>
      </c>
      <c r="DX230" s="433" t="e">
        <f t="shared" si="1418"/>
        <v>#REF!</v>
      </c>
      <c r="DY230" s="137" t="e">
        <f>#REF!</f>
        <v>#REF!</v>
      </c>
      <c r="DZ230" s="137" t="e">
        <f>#REF!</f>
        <v>#REF!</v>
      </c>
      <c r="EA230" s="204" t="e">
        <f t="shared" si="1419"/>
        <v>#REF!</v>
      </c>
      <c r="EB230" s="204" t="e">
        <f>DY230*#REF!</f>
        <v>#REF!</v>
      </c>
      <c r="EC230" s="205" t="e">
        <f>EA230*#REF!</f>
        <v>#REF!</v>
      </c>
      <c r="ED230" s="205" t="e">
        <f t="shared" si="1420"/>
        <v>#REF!</v>
      </c>
      <c r="EE230" s="432" t="e">
        <f>DY230*#REF!</f>
        <v>#REF!</v>
      </c>
      <c r="EF230" s="433" t="e">
        <f>EA230*#REF!</f>
        <v>#REF!</v>
      </c>
      <c r="EG230" s="441" t="e">
        <f t="shared" si="1421"/>
        <v>#REF!</v>
      </c>
      <c r="EH230" s="137" t="e">
        <f>#REF!</f>
        <v>#REF!</v>
      </c>
      <c r="EI230" s="137" t="e">
        <f>#REF!</f>
        <v>#REF!</v>
      </c>
      <c r="EJ230" s="204" t="e">
        <f t="shared" si="1422"/>
        <v>#REF!</v>
      </c>
      <c r="EK230" s="204" t="e">
        <f>EH230*#REF!</f>
        <v>#REF!</v>
      </c>
      <c r="EL230" s="204" t="e">
        <f>EJ230*#REF!</f>
        <v>#REF!</v>
      </c>
      <c r="EM230" s="205" t="e">
        <f t="shared" si="1423"/>
        <v>#REF!</v>
      </c>
      <c r="EN230" s="432" t="e">
        <f>EH230*#REF!</f>
        <v>#REF!</v>
      </c>
      <c r="EO230" s="433" t="e">
        <f>EJ230*#REF!</f>
        <v>#REF!</v>
      </c>
      <c r="EP230" s="441" t="e">
        <f t="shared" si="1424"/>
        <v>#REF!</v>
      </c>
      <c r="EQ230" s="136" t="e">
        <f>#REF!</f>
        <v>#REF!</v>
      </c>
      <c r="ER230" s="137" t="e">
        <f>#REF!</f>
        <v>#REF!</v>
      </c>
      <c r="ES230" s="204" t="e">
        <f t="shared" si="1425"/>
        <v>#REF!</v>
      </c>
      <c r="ET230" s="204" t="e">
        <f>EQ230*#REF!</f>
        <v>#REF!</v>
      </c>
      <c r="EU230" s="205" t="e">
        <f>ES230*#REF!</f>
        <v>#REF!</v>
      </c>
      <c r="EV230" s="205" t="e">
        <f t="shared" si="1426"/>
        <v>#REF!</v>
      </c>
      <c r="EW230" s="137" t="e">
        <f>#REF!</f>
        <v>#REF!</v>
      </c>
      <c r="EX230" s="137" t="e">
        <f>#REF!</f>
        <v>#REF!</v>
      </c>
      <c r="EY230" s="204" t="e">
        <f t="shared" si="1427"/>
        <v>#REF!</v>
      </c>
      <c r="EZ230" s="204" t="e">
        <f>EW230*#REF!</f>
        <v>#REF!</v>
      </c>
      <c r="FA230" s="205" t="e">
        <f>EY230*#REF!</f>
        <v>#REF!</v>
      </c>
      <c r="FB230" s="205" t="e">
        <f t="shared" si="1428"/>
        <v>#REF!</v>
      </c>
      <c r="FC230" s="432" t="e">
        <f>EW230*#REF!</f>
        <v>#REF!</v>
      </c>
      <c r="FD230" s="433" t="e">
        <f>EY230*#REF!</f>
        <v>#REF!</v>
      </c>
      <c r="FE230" s="433" t="e">
        <f t="shared" si="1429"/>
        <v>#REF!</v>
      </c>
      <c r="FF230" s="137" t="e">
        <f>#REF!</f>
        <v>#REF!</v>
      </c>
      <c r="FG230" s="137" t="e">
        <f>#REF!</f>
        <v>#REF!</v>
      </c>
      <c r="FH230" s="204" t="e">
        <f t="shared" si="1430"/>
        <v>#REF!</v>
      </c>
      <c r="FI230" s="204" t="e">
        <f>FF230*#REF!</f>
        <v>#REF!</v>
      </c>
      <c r="FJ230" s="205" t="e">
        <f>FH230*#REF!</f>
        <v>#REF!</v>
      </c>
      <c r="FK230" s="205" t="e">
        <f t="shared" si="1431"/>
        <v>#REF!</v>
      </c>
      <c r="FL230" s="432" t="e">
        <f>FF230*#REF!</f>
        <v>#REF!</v>
      </c>
      <c r="FM230" s="433" t="e">
        <f>FH230*#REF!</f>
        <v>#REF!</v>
      </c>
      <c r="FN230" s="441" t="e">
        <f t="shared" si="1432"/>
        <v>#REF!</v>
      </c>
      <c r="FO230" s="137" t="e">
        <f>#REF!</f>
        <v>#REF!</v>
      </c>
      <c r="FP230" s="137" t="e">
        <f>#REF!</f>
        <v>#REF!</v>
      </c>
      <c r="FQ230" s="204" t="e">
        <f t="shared" si="1433"/>
        <v>#REF!</v>
      </c>
      <c r="FR230" s="204" t="e">
        <f>FO230*#REF!</f>
        <v>#REF!</v>
      </c>
      <c r="FS230" s="204" t="e">
        <f>FQ230*#REF!</f>
        <v>#REF!</v>
      </c>
      <c r="FT230" s="205" t="e">
        <f t="shared" si="1434"/>
        <v>#REF!</v>
      </c>
      <c r="FU230" s="432" t="e">
        <f>FO230*#REF!</f>
        <v>#REF!</v>
      </c>
      <c r="FV230" s="433" t="e">
        <f>FQ230*#REF!</f>
        <v>#REF!</v>
      </c>
      <c r="FW230" s="454" t="e">
        <f t="shared" si="1435"/>
        <v>#REF!</v>
      </c>
    </row>
    <row r="231" spans="1:179" s="12" customFormat="1" ht="15.75">
      <c r="A231" s="874"/>
      <c r="B231" s="332" t="s">
        <v>665</v>
      </c>
      <c r="C231" s="377"/>
      <c r="D231" s="334" t="s">
        <v>0</v>
      </c>
      <c r="E231" s="262" t="e">
        <f t="shared" si="1436"/>
        <v>#REF!</v>
      </c>
      <c r="F231" s="263" t="e">
        <f t="shared" si="1437"/>
        <v>#REF!</v>
      </c>
      <c r="G231" s="263" t="e">
        <f t="shared" si="1438"/>
        <v>#REF!</v>
      </c>
      <c r="H231" s="263" t="e">
        <f t="shared" si="1439"/>
        <v>#REF!</v>
      </c>
      <c r="I231" s="263" t="e">
        <f t="shared" si="1440"/>
        <v>#REF!</v>
      </c>
      <c r="J231" s="263" t="e">
        <f t="shared" si="1441"/>
        <v>#REF!</v>
      </c>
      <c r="K231" s="473" t="e">
        <f t="shared" si="1442"/>
        <v>#REF!</v>
      </c>
      <c r="L231" s="474" t="e">
        <f t="shared" si="1443"/>
        <v>#REF!</v>
      </c>
      <c r="M231" s="739" t="e">
        <f t="shared" si="1444"/>
        <v>#REF!</v>
      </c>
      <c r="N231" s="148"/>
      <c r="O231" s="136" t="e">
        <f>#REF!</f>
        <v>#REF!</v>
      </c>
      <c r="P231" s="137" t="e">
        <f>#REF!</f>
        <v>#REF!</v>
      </c>
      <c r="Q231" s="204" t="e">
        <f t="shared" si="1381"/>
        <v>#REF!</v>
      </c>
      <c r="R231" s="204" t="e">
        <f>O231*#REF!</f>
        <v>#REF!</v>
      </c>
      <c r="S231" s="205" t="e">
        <f>Q231*#REF!</f>
        <v>#REF!</v>
      </c>
      <c r="T231" s="205" t="e">
        <f t="shared" si="1382"/>
        <v>#REF!</v>
      </c>
      <c r="U231" s="137" t="e">
        <f>#REF!</f>
        <v>#REF!</v>
      </c>
      <c r="V231" s="137" t="e">
        <f>#REF!</f>
        <v>#REF!</v>
      </c>
      <c r="W231" s="204" t="e">
        <f t="shared" si="1383"/>
        <v>#REF!</v>
      </c>
      <c r="X231" s="204" t="e">
        <f>U231*#REF!</f>
        <v>#REF!</v>
      </c>
      <c r="Y231" s="205" t="e">
        <f>W231*#REF!</f>
        <v>#REF!</v>
      </c>
      <c r="Z231" s="205" t="e">
        <f t="shared" si="1384"/>
        <v>#REF!</v>
      </c>
      <c r="AA231" s="432" t="e">
        <f>U231*#REF!</f>
        <v>#REF!</v>
      </c>
      <c r="AB231" s="433" t="e">
        <f>W231*#REF!</f>
        <v>#REF!</v>
      </c>
      <c r="AC231" s="433" t="e">
        <f t="shared" si="1385"/>
        <v>#REF!</v>
      </c>
      <c r="AD231" s="137" t="e">
        <f>#REF!</f>
        <v>#REF!</v>
      </c>
      <c r="AE231" s="137" t="e">
        <f>#REF!</f>
        <v>#REF!</v>
      </c>
      <c r="AF231" s="204" t="e">
        <f t="shared" si="1386"/>
        <v>#REF!</v>
      </c>
      <c r="AG231" s="204" t="e">
        <f>AD231*#REF!</f>
        <v>#REF!</v>
      </c>
      <c r="AH231" s="205" t="e">
        <f>AF231*#REF!</f>
        <v>#REF!</v>
      </c>
      <c r="AI231" s="205" t="e">
        <f t="shared" si="1387"/>
        <v>#REF!</v>
      </c>
      <c r="AJ231" s="432" t="e">
        <f>AD231*#REF!</f>
        <v>#REF!</v>
      </c>
      <c r="AK231" s="433" t="e">
        <f>AF231*#REF!</f>
        <v>#REF!</v>
      </c>
      <c r="AL231" s="433" t="e">
        <f t="shared" si="1388"/>
        <v>#REF!</v>
      </c>
      <c r="AM231" s="137" t="e">
        <f>#REF!</f>
        <v>#REF!</v>
      </c>
      <c r="AN231" s="137" t="e">
        <f>#REF!</f>
        <v>#REF!</v>
      </c>
      <c r="AO231" s="204" t="e">
        <f t="shared" si="1389"/>
        <v>#REF!</v>
      </c>
      <c r="AP231" s="204" t="e">
        <f>AM231*#REF!</f>
        <v>#REF!</v>
      </c>
      <c r="AQ231" s="204" t="e">
        <f>AO231*#REF!</f>
        <v>#REF!</v>
      </c>
      <c r="AR231" s="205" t="e">
        <f t="shared" si="1390"/>
        <v>#REF!</v>
      </c>
      <c r="AS231" s="432" t="e">
        <f>AM231*#REF!</f>
        <v>#REF!</v>
      </c>
      <c r="AT231" s="433" t="e">
        <f>AO231*#REF!</f>
        <v>#REF!</v>
      </c>
      <c r="AU231" s="433" t="e">
        <f t="shared" si="1391"/>
        <v>#REF!</v>
      </c>
      <c r="AV231" s="136" t="e">
        <f>#REF!</f>
        <v>#REF!</v>
      </c>
      <c r="AW231" s="137" t="e">
        <f>#REF!</f>
        <v>#REF!</v>
      </c>
      <c r="AX231" s="204" t="e">
        <f t="shared" si="1392"/>
        <v>#REF!</v>
      </c>
      <c r="AY231" s="204" t="e">
        <f>AV231*#REF!</f>
        <v>#REF!</v>
      </c>
      <c r="AZ231" s="205" t="e">
        <f>AX231*#REF!</f>
        <v>#REF!</v>
      </c>
      <c r="BA231" s="205" t="e">
        <f t="shared" si="1393"/>
        <v>#REF!</v>
      </c>
      <c r="BB231" s="137" t="e">
        <f>#REF!</f>
        <v>#REF!</v>
      </c>
      <c r="BC231" s="137" t="e">
        <f>#REF!</f>
        <v>#REF!</v>
      </c>
      <c r="BD231" s="204" t="e">
        <f t="shared" si="1394"/>
        <v>#REF!</v>
      </c>
      <c r="BE231" s="204" t="e">
        <f>BB231*#REF!</f>
        <v>#REF!</v>
      </c>
      <c r="BF231" s="205" t="e">
        <f>BD231*#REF!</f>
        <v>#REF!</v>
      </c>
      <c r="BG231" s="205" t="e">
        <f t="shared" si="1395"/>
        <v>#REF!</v>
      </c>
      <c r="BH231" s="432" t="e">
        <f>BB231*#REF!</f>
        <v>#REF!</v>
      </c>
      <c r="BI231" s="433" t="e">
        <f>BD231*#REF!</f>
        <v>#REF!</v>
      </c>
      <c r="BJ231" s="433" t="e">
        <f t="shared" si="1396"/>
        <v>#REF!</v>
      </c>
      <c r="BK231" s="137" t="e">
        <f>#REF!</f>
        <v>#REF!</v>
      </c>
      <c r="BL231" s="137" t="e">
        <f>#REF!</f>
        <v>#REF!</v>
      </c>
      <c r="BM231" s="204" t="e">
        <f t="shared" si="1397"/>
        <v>#REF!</v>
      </c>
      <c r="BN231" s="204" t="e">
        <f>BK231*#REF!</f>
        <v>#REF!</v>
      </c>
      <c r="BO231" s="205" t="e">
        <f>BM231*#REF!</f>
        <v>#REF!</v>
      </c>
      <c r="BP231" s="205" t="e">
        <f t="shared" si="1398"/>
        <v>#REF!</v>
      </c>
      <c r="BQ231" s="432" t="e">
        <f>BK231*#REF!</f>
        <v>#REF!</v>
      </c>
      <c r="BR231" s="433" t="e">
        <f>BM231*#REF!</f>
        <v>#REF!</v>
      </c>
      <c r="BS231" s="433" t="e">
        <f t="shared" si="1399"/>
        <v>#REF!</v>
      </c>
      <c r="BT231" s="137" t="e">
        <f>#REF!</f>
        <v>#REF!</v>
      </c>
      <c r="BU231" s="137" t="e">
        <f>#REF!</f>
        <v>#REF!</v>
      </c>
      <c r="BV231" s="204" t="e">
        <f t="shared" si="1400"/>
        <v>#REF!</v>
      </c>
      <c r="BW231" s="204" t="e">
        <f>BT231*#REF!</f>
        <v>#REF!</v>
      </c>
      <c r="BX231" s="204" t="e">
        <f>BV231*#REF!</f>
        <v>#REF!</v>
      </c>
      <c r="BY231" s="205" t="e">
        <f t="shared" si="1401"/>
        <v>#REF!</v>
      </c>
      <c r="BZ231" s="432" t="e">
        <f>BT231*#REF!</f>
        <v>#REF!</v>
      </c>
      <c r="CA231" s="433" t="e">
        <f>BV231*#REF!</f>
        <v>#REF!</v>
      </c>
      <c r="CB231" s="441" t="e">
        <f t="shared" si="1402"/>
        <v>#REF!</v>
      </c>
      <c r="CC231" s="137" t="e">
        <f>#REF!</f>
        <v>#REF!</v>
      </c>
      <c r="CD231" s="137" t="e">
        <f>#REF!</f>
        <v>#REF!</v>
      </c>
      <c r="CE231" s="204" t="e">
        <f t="shared" si="1403"/>
        <v>#REF!</v>
      </c>
      <c r="CF231" s="204" t="e">
        <f>CC231*#REF!</f>
        <v>#REF!</v>
      </c>
      <c r="CG231" s="205" t="e">
        <f>CE231*#REF!</f>
        <v>#REF!</v>
      </c>
      <c r="CH231" s="205" t="e">
        <f t="shared" si="1404"/>
        <v>#REF!</v>
      </c>
      <c r="CI231" s="137" t="e">
        <f>#REF!</f>
        <v>#REF!</v>
      </c>
      <c r="CJ231" s="137" t="e">
        <f>#REF!</f>
        <v>#REF!</v>
      </c>
      <c r="CK231" s="204" t="e">
        <f t="shared" si="1405"/>
        <v>#REF!</v>
      </c>
      <c r="CL231" s="204" t="e">
        <f>CI231*#REF!</f>
        <v>#REF!</v>
      </c>
      <c r="CM231" s="205" t="e">
        <f>CK231*#REF!</f>
        <v>#REF!</v>
      </c>
      <c r="CN231" s="205" t="e">
        <f t="shared" si="1406"/>
        <v>#REF!</v>
      </c>
      <c r="CO231" s="432" t="e">
        <f>CI231*#REF!</f>
        <v>#REF!</v>
      </c>
      <c r="CP231" s="433" t="e">
        <f>CK231*#REF!</f>
        <v>#REF!</v>
      </c>
      <c r="CQ231" s="433" t="e">
        <f t="shared" si="1407"/>
        <v>#REF!</v>
      </c>
      <c r="CR231" s="137" t="e">
        <f>#REF!</f>
        <v>#REF!</v>
      </c>
      <c r="CS231" s="137" t="e">
        <f>#REF!</f>
        <v>#REF!</v>
      </c>
      <c r="CT231" s="204" t="e">
        <f t="shared" si="1408"/>
        <v>#REF!</v>
      </c>
      <c r="CU231" s="204" t="e">
        <f>CR231*#REF!</f>
        <v>#REF!</v>
      </c>
      <c r="CV231" s="205" t="e">
        <f>CT231*#REF!</f>
        <v>#REF!</v>
      </c>
      <c r="CW231" s="205" t="e">
        <f t="shared" si="1409"/>
        <v>#REF!</v>
      </c>
      <c r="CX231" s="432" t="e">
        <f>CR231*#REF!</f>
        <v>#REF!</v>
      </c>
      <c r="CY231" s="433" t="e">
        <f>CT231*#REF!</f>
        <v>#REF!</v>
      </c>
      <c r="CZ231" s="441" t="e">
        <f t="shared" si="1410"/>
        <v>#REF!</v>
      </c>
      <c r="DA231" s="137" t="e">
        <f>#REF!</f>
        <v>#REF!</v>
      </c>
      <c r="DB231" s="137" t="e">
        <f>#REF!</f>
        <v>#REF!</v>
      </c>
      <c r="DC231" s="204" t="e">
        <f t="shared" si="1411"/>
        <v>#REF!</v>
      </c>
      <c r="DD231" s="204" t="e">
        <f>DA231*#REF!</f>
        <v>#REF!</v>
      </c>
      <c r="DE231" s="204" t="e">
        <f>DC231*#REF!</f>
        <v>#REF!</v>
      </c>
      <c r="DF231" s="205" t="e">
        <f t="shared" si="1412"/>
        <v>#REF!</v>
      </c>
      <c r="DG231" s="432" t="e">
        <f>DA231*#REF!</f>
        <v>#REF!</v>
      </c>
      <c r="DH231" s="433" t="e">
        <f>DC231*#REF!</f>
        <v>#REF!</v>
      </c>
      <c r="DI231" s="433" t="e">
        <f t="shared" si="1413"/>
        <v>#REF!</v>
      </c>
      <c r="DJ231" s="136" t="e">
        <f>#REF!</f>
        <v>#REF!</v>
      </c>
      <c r="DK231" s="137" t="e">
        <f>#REF!</f>
        <v>#REF!</v>
      </c>
      <c r="DL231" s="204" t="e">
        <f t="shared" si="1414"/>
        <v>#REF!</v>
      </c>
      <c r="DM231" s="204" t="e">
        <f>DJ231*#REF!</f>
        <v>#REF!</v>
      </c>
      <c r="DN231" s="205" t="e">
        <f>DL231*#REF!</f>
        <v>#REF!</v>
      </c>
      <c r="DO231" s="205" t="e">
        <f t="shared" si="1415"/>
        <v>#REF!</v>
      </c>
      <c r="DP231" s="137" t="e">
        <f>#REF!</f>
        <v>#REF!</v>
      </c>
      <c r="DQ231" s="137" t="e">
        <f>#REF!</f>
        <v>#REF!</v>
      </c>
      <c r="DR231" s="204" t="e">
        <f t="shared" si="1416"/>
        <v>#REF!</v>
      </c>
      <c r="DS231" s="204" t="e">
        <f>DP231*#REF!</f>
        <v>#REF!</v>
      </c>
      <c r="DT231" s="205" t="e">
        <f>DR231*#REF!</f>
        <v>#REF!</v>
      </c>
      <c r="DU231" s="205" t="e">
        <f t="shared" si="1417"/>
        <v>#REF!</v>
      </c>
      <c r="DV231" s="432" t="e">
        <f>DP231*#REF!</f>
        <v>#REF!</v>
      </c>
      <c r="DW231" s="433" t="e">
        <f>DR231*#REF!</f>
        <v>#REF!</v>
      </c>
      <c r="DX231" s="433" t="e">
        <f t="shared" si="1418"/>
        <v>#REF!</v>
      </c>
      <c r="DY231" s="137" t="e">
        <f>#REF!</f>
        <v>#REF!</v>
      </c>
      <c r="DZ231" s="137" t="e">
        <f>#REF!</f>
        <v>#REF!</v>
      </c>
      <c r="EA231" s="204" t="e">
        <f t="shared" si="1419"/>
        <v>#REF!</v>
      </c>
      <c r="EB231" s="204" t="e">
        <f>DY231*#REF!</f>
        <v>#REF!</v>
      </c>
      <c r="EC231" s="205" t="e">
        <f>EA231*#REF!</f>
        <v>#REF!</v>
      </c>
      <c r="ED231" s="205" t="e">
        <f t="shared" si="1420"/>
        <v>#REF!</v>
      </c>
      <c r="EE231" s="432" t="e">
        <f>DY231*#REF!</f>
        <v>#REF!</v>
      </c>
      <c r="EF231" s="433" t="e">
        <f>EA231*#REF!</f>
        <v>#REF!</v>
      </c>
      <c r="EG231" s="441" t="e">
        <f t="shared" si="1421"/>
        <v>#REF!</v>
      </c>
      <c r="EH231" s="137" t="e">
        <f>#REF!</f>
        <v>#REF!</v>
      </c>
      <c r="EI231" s="137" t="e">
        <f>#REF!</f>
        <v>#REF!</v>
      </c>
      <c r="EJ231" s="204" t="e">
        <f t="shared" si="1422"/>
        <v>#REF!</v>
      </c>
      <c r="EK231" s="204" t="e">
        <f>EH231*#REF!</f>
        <v>#REF!</v>
      </c>
      <c r="EL231" s="204" t="e">
        <f>EJ231*#REF!</f>
        <v>#REF!</v>
      </c>
      <c r="EM231" s="205" t="e">
        <f t="shared" si="1423"/>
        <v>#REF!</v>
      </c>
      <c r="EN231" s="432" t="e">
        <f>EH231*#REF!</f>
        <v>#REF!</v>
      </c>
      <c r="EO231" s="433" t="e">
        <f>EJ231*#REF!</f>
        <v>#REF!</v>
      </c>
      <c r="EP231" s="441" t="e">
        <f t="shared" si="1424"/>
        <v>#REF!</v>
      </c>
      <c r="EQ231" s="136" t="e">
        <f>#REF!</f>
        <v>#REF!</v>
      </c>
      <c r="ER231" s="137" t="e">
        <f>#REF!</f>
        <v>#REF!</v>
      </c>
      <c r="ES231" s="204" t="e">
        <f t="shared" si="1425"/>
        <v>#REF!</v>
      </c>
      <c r="ET231" s="204" t="e">
        <f>EQ231*#REF!</f>
        <v>#REF!</v>
      </c>
      <c r="EU231" s="205" t="e">
        <f>ES231*#REF!</f>
        <v>#REF!</v>
      </c>
      <c r="EV231" s="205" t="e">
        <f t="shared" si="1426"/>
        <v>#REF!</v>
      </c>
      <c r="EW231" s="137" t="e">
        <f>#REF!</f>
        <v>#REF!</v>
      </c>
      <c r="EX231" s="137" t="e">
        <f>#REF!</f>
        <v>#REF!</v>
      </c>
      <c r="EY231" s="204" t="e">
        <f t="shared" si="1427"/>
        <v>#REF!</v>
      </c>
      <c r="EZ231" s="204" t="e">
        <f>EW231*#REF!</f>
        <v>#REF!</v>
      </c>
      <c r="FA231" s="205" t="e">
        <f>EY231*#REF!</f>
        <v>#REF!</v>
      </c>
      <c r="FB231" s="205" t="e">
        <f t="shared" si="1428"/>
        <v>#REF!</v>
      </c>
      <c r="FC231" s="432" t="e">
        <f>EW231*#REF!</f>
        <v>#REF!</v>
      </c>
      <c r="FD231" s="433" t="e">
        <f>EY231*#REF!</f>
        <v>#REF!</v>
      </c>
      <c r="FE231" s="433" t="e">
        <f t="shared" si="1429"/>
        <v>#REF!</v>
      </c>
      <c r="FF231" s="137" t="e">
        <f>#REF!</f>
        <v>#REF!</v>
      </c>
      <c r="FG231" s="137" t="e">
        <f>#REF!</f>
        <v>#REF!</v>
      </c>
      <c r="FH231" s="204" t="e">
        <f t="shared" si="1430"/>
        <v>#REF!</v>
      </c>
      <c r="FI231" s="204" t="e">
        <f>FF231*#REF!</f>
        <v>#REF!</v>
      </c>
      <c r="FJ231" s="205" t="e">
        <f>FH231*#REF!</f>
        <v>#REF!</v>
      </c>
      <c r="FK231" s="205" t="e">
        <f t="shared" si="1431"/>
        <v>#REF!</v>
      </c>
      <c r="FL231" s="432" t="e">
        <f>FF231*#REF!</f>
        <v>#REF!</v>
      </c>
      <c r="FM231" s="433" t="e">
        <f>FH231*#REF!</f>
        <v>#REF!</v>
      </c>
      <c r="FN231" s="441" t="e">
        <f t="shared" si="1432"/>
        <v>#REF!</v>
      </c>
      <c r="FO231" s="137" t="e">
        <f>#REF!</f>
        <v>#REF!</v>
      </c>
      <c r="FP231" s="137" t="e">
        <f>#REF!</f>
        <v>#REF!</v>
      </c>
      <c r="FQ231" s="204" t="e">
        <f t="shared" si="1433"/>
        <v>#REF!</v>
      </c>
      <c r="FR231" s="204" t="e">
        <f>FO231*#REF!</f>
        <v>#REF!</v>
      </c>
      <c r="FS231" s="204" t="e">
        <f>FQ231*#REF!</f>
        <v>#REF!</v>
      </c>
      <c r="FT231" s="205" t="e">
        <f t="shared" si="1434"/>
        <v>#REF!</v>
      </c>
      <c r="FU231" s="432" t="e">
        <f>FO231*#REF!</f>
        <v>#REF!</v>
      </c>
      <c r="FV231" s="433" t="e">
        <f>FQ231*#REF!</f>
        <v>#REF!</v>
      </c>
      <c r="FW231" s="454" t="e">
        <f t="shared" si="1435"/>
        <v>#REF!</v>
      </c>
    </row>
    <row r="232" spans="1:179" s="12" customFormat="1">
      <c r="A232" s="874"/>
      <c r="B232" s="332" t="s">
        <v>666</v>
      </c>
      <c r="C232" s="377"/>
      <c r="D232" s="334" t="s">
        <v>146</v>
      </c>
      <c r="E232" s="262" t="e">
        <f t="shared" si="1436"/>
        <v>#REF!</v>
      </c>
      <c r="F232" s="263" t="e">
        <f t="shared" si="1437"/>
        <v>#REF!</v>
      </c>
      <c r="G232" s="263" t="e">
        <f t="shared" si="1438"/>
        <v>#REF!</v>
      </c>
      <c r="H232" s="263" t="e">
        <f t="shared" si="1439"/>
        <v>#REF!</v>
      </c>
      <c r="I232" s="263" t="e">
        <f t="shared" si="1440"/>
        <v>#REF!</v>
      </c>
      <c r="J232" s="263" t="e">
        <f t="shared" si="1441"/>
        <v>#REF!</v>
      </c>
      <c r="K232" s="473" t="e">
        <f t="shared" si="1442"/>
        <v>#REF!</v>
      </c>
      <c r="L232" s="474" t="e">
        <f t="shared" si="1443"/>
        <v>#REF!</v>
      </c>
      <c r="M232" s="739" t="e">
        <f t="shared" si="1444"/>
        <v>#REF!</v>
      </c>
      <c r="N232" s="148"/>
      <c r="O232" s="136" t="e">
        <f>#REF!</f>
        <v>#REF!</v>
      </c>
      <c r="P232" s="137" t="e">
        <f>#REF!</f>
        <v>#REF!</v>
      </c>
      <c r="Q232" s="204" t="e">
        <f t="shared" si="1381"/>
        <v>#REF!</v>
      </c>
      <c r="R232" s="204" t="e">
        <f>O232*#REF!</f>
        <v>#REF!</v>
      </c>
      <c r="S232" s="205" t="e">
        <f>Q232*#REF!</f>
        <v>#REF!</v>
      </c>
      <c r="T232" s="205" t="e">
        <f t="shared" si="1382"/>
        <v>#REF!</v>
      </c>
      <c r="U232" s="137" t="e">
        <f>#REF!</f>
        <v>#REF!</v>
      </c>
      <c r="V232" s="137" t="e">
        <f>#REF!</f>
        <v>#REF!</v>
      </c>
      <c r="W232" s="204" t="e">
        <f t="shared" si="1383"/>
        <v>#REF!</v>
      </c>
      <c r="X232" s="204" t="e">
        <f>U232*#REF!</f>
        <v>#REF!</v>
      </c>
      <c r="Y232" s="205" t="e">
        <f>W232*#REF!</f>
        <v>#REF!</v>
      </c>
      <c r="Z232" s="205" t="e">
        <f t="shared" si="1384"/>
        <v>#REF!</v>
      </c>
      <c r="AA232" s="432" t="e">
        <f>U232*#REF!</f>
        <v>#REF!</v>
      </c>
      <c r="AB232" s="433" t="e">
        <f>W232*#REF!</f>
        <v>#REF!</v>
      </c>
      <c r="AC232" s="433" t="e">
        <f t="shared" si="1385"/>
        <v>#REF!</v>
      </c>
      <c r="AD232" s="137" t="e">
        <f>#REF!</f>
        <v>#REF!</v>
      </c>
      <c r="AE232" s="137" t="e">
        <f>#REF!</f>
        <v>#REF!</v>
      </c>
      <c r="AF232" s="204" t="e">
        <f t="shared" si="1386"/>
        <v>#REF!</v>
      </c>
      <c r="AG232" s="204" t="e">
        <f>AD232*#REF!</f>
        <v>#REF!</v>
      </c>
      <c r="AH232" s="205" t="e">
        <f>AF232*#REF!</f>
        <v>#REF!</v>
      </c>
      <c r="AI232" s="205" t="e">
        <f t="shared" si="1387"/>
        <v>#REF!</v>
      </c>
      <c r="AJ232" s="432" t="e">
        <f>AD232*#REF!</f>
        <v>#REF!</v>
      </c>
      <c r="AK232" s="433" t="e">
        <f>AF232*#REF!</f>
        <v>#REF!</v>
      </c>
      <c r="AL232" s="433" t="e">
        <f t="shared" si="1388"/>
        <v>#REF!</v>
      </c>
      <c r="AM232" s="137" t="e">
        <f>#REF!</f>
        <v>#REF!</v>
      </c>
      <c r="AN232" s="137" t="e">
        <f>#REF!</f>
        <v>#REF!</v>
      </c>
      <c r="AO232" s="204" t="e">
        <f t="shared" si="1389"/>
        <v>#REF!</v>
      </c>
      <c r="AP232" s="204" t="e">
        <f>AM232*#REF!</f>
        <v>#REF!</v>
      </c>
      <c r="AQ232" s="204" t="e">
        <f>AO232*#REF!</f>
        <v>#REF!</v>
      </c>
      <c r="AR232" s="205" t="e">
        <f t="shared" si="1390"/>
        <v>#REF!</v>
      </c>
      <c r="AS232" s="432" t="e">
        <f>AM232*#REF!</f>
        <v>#REF!</v>
      </c>
      <c r="AT232" s="433" t="e">
        <f>AO232*#REF!</f>
        <v>#REF!</v>
      </c>
      <c r="AU232" s="433" t="e">
        <f t="shared" si="1391"/>
        <v>#REF!</v>
      </c>
      <c r="AV232" s="136" t="e">
        <f>#REF!</f>
        <v>#REF!</v>
      </c>
      <c r="AW232" s="137" t="e">
        <f>#REF!</f>
        <v>#REF!</v>
      </c>
      <c r="AX232" s="204" t="e">
        <f t="shared" si="1392"/>
        <v>#REF!</v>
      </c>
      <c r="AY232" s="204" t="e">
        <f>AV232*#REF!</f>
        <v>#REF!</v>
      </c>
      <c r="AZ232" s="205" t="e">
        <f>AX232*#REF!</f>
        <v>#REF!</v>
      </c>
      <c r="BA232" s="205" t="e">
        <f t="shared" si="1393"/>
        <v>#REF!</v>
      </c>
      <c r="BB232" s="137" t="e">
        <f>#REF!</f>
        <v>#REF!</v>
      </c>
      <c r="BC232" s="137" t="e">
        <f>#REF!</f>
        <v>#REF!</v>
      </c>
      <c r="BD232" s="204" t="e">
        <f t="shared" si="1394"/>
        <v>#REF!</v>
      </c>
      <c r="BE232" s="204" t="e">
        <f>BB232*#REF!</f>
        <v>#REF!</v>
      </c>
      <c r="BF232" s="205" t="e">
        <f>BD232*#REF!</f>
        <v>#REF!</v>
      </c>
      <c r="BG232" s="205" t="e">
        <f t="shared" si="1395"/>
        <v>#REF!</v>
      </c>
      <c r="BH232" s="432" t="e">
        <f>BB232*#REF!</f>
        <v>#REF!</v>
      </c>
      <c r="BI232" s="433" t="e">
        <f>BD232*#REF!</f>
        <v>#REF!</v>
      </c>
      <c r="BJ232" s="433" t="e">
        <f t="shared" si="1396"/>
        <v>#REF!</v>
      </c>
      <c r="BK232" s="137" t="e">
        <f>#REF!</f>
        <v>#REF!</v>
      </c>
      <c r="BL232" s="137" t="e">
        <f>#REF!</f>
        <v>#REF!</v>
      </c>
      <c r="BM232" s="204" t="e">
        <f t="shared" si="1397"/>
        <v>#REF!</v>
      </c>
      <c r="BN232" s="204" t="e">
        <f>BK232*#REF!</f>
        <v>#REF!</v>
      </c>
      <c r="BO232" s="205" t="e">
        <f>BM232*#REF!</f>
        <v>#REF!</v>
      </c>
      <c r="BP232" s="205" t="e">
        <f t="shared" si="1398"/>
        <v>#REF!</v>
      </c>
      <c r="BQ232" s="432" t="e">
        <f>BK232*#REF!</f>
        <v>#REF!</v>
      </c>
      <c r="BR232" s="433" t="e">
        <f>BM232*#REF!</f>
        <v>#REF!</v>
      </c>
      <c r="BS232" s="433" t="e">
        <f t="shared" si="1399"/>
        <v>#REF!</v>
      </c>
      <c r="BT232" s="137" t="e">
        <f>#REF!</f>
        <v>#REF!</v>
      </c>
      <c r="BU232" s="137" t="e">
        <f>#REF!</f>
        <v>#REF!</v>
      </c>
      <c r="BV232" s="204" t="e">
        <f t="shared" si="1400"/>
        <v>#REF!</v>
      </c>
      <c r="BW232" s="204" t="e">
        <f>BT232*#REF!</f>
        <v>#REF!</v>
      </c>
      <c r="BX232" s="204" t="e">
        <f>BV232*#REF!</f>
        <v>#REF!</v>
      </c>
      <c r="BY232" s="205" t="e">
        <f t="shared" si="1401"/>
        <v>#REF!</v>
      </c>
      <c r="BZ232" s="432" t="e">
        <f>BT232*#REF!</f>
        <v>#REF!</v>
      </c>
      <c r="CA232" s="433" t="e">
        <f>BV232*#REF!</f>
        <v>#REF!</v>
      </c>
      <c r="CB232" s="441" t="e">
        <f t="shared" si="1402"/>
        <v>#REF!</v>
      </c>
      <c r="CC232" s="137" t="e">
        <f>#REF!</f>
        <v>#REF!</v>
      </c>
      <c r="CD232" s="137" t="e">
        <f>#REF!</f>
        <v>#REF!</v>
      </c>
      <c r="CE232" s="204" t="e">
        <f t="shared" si="1403"/>
        <v>#REF!</v>
      </c>
      <c r="CF232" s="204" t="e">
        <f>CC232*#REF!</f>
        <v>#REF!</v>
      </c>
      <c r="CG232" s="205" t="e">
        <f>CE232*#REF!</f>
        <v>#REF!</v>
      </c>
      <c r="CH232" s="205" t="e">
        <f t="shared" si="1404"/>
        <v>#REF!</v>
      </c>
      <c r="CI232" s="137" t="e">
        <f>#REF!</f>
        <v>#REF!</v>
      </c>
      <c r="CJ232" s="137" t="e">
        <f>#REF!</f>
        <v>#REF!</v>
      </c>
      <c r="CK232" s="204" t="e">
        <f t="shared" si="1405"/>
        <v>#REF!</v>
      </c>
      <c r="CL232" s="204" t="e">
        <f>CI232*#REF!</f>
        <v>#REF!</v>
      </c>
      <c r="CM232" s="205" t="e">
        <f>CK232*#REF!</f>
        <v>#REF!</v>
      </c>
      <c r="CN232" s="205" t="e">
        <f t="shared" si="1406"/>
        <v>#REF!</v>
      </c>
      <c r="CO232" s="432" t="e">
        <f>CI232*#REF!</f>
        <v>#REF!</v>
      </c>
      <c r="CP232" s="433" t="e">
        <f>CK232*#REF!</f>
        <v>#REF!</v>
      </c>
      <c r="CQ232" s="433" t="e">
        <f t="shared" si="1407"/>
        <v>#REF!</v>
      </c>
      <c r="CR232" s="137" t="e">
        <f>#REF!</f>
        <v>#REF!</v>
      </c>
      <c r="CS232" s="137" t="e">
        <f>#REF!</f>
        <v>#REF!</v>
      </c>
      <c r="CT232" s="204" t="e">
        <f t="shared" si="1408"/>
        <v>#REF!</v>
      </c>
      <c r="CU232" s="204" t="e">
        <f>CR232*#REF!</f>
        <v>#REF!</v>
      </c>
      <c r="CV232" s="205" t="e">
        <f>CT232*#REF!</f>
        <v>#REF!</v>
      </c>
      <c r="CW232" s="205" t="e">
        <f t="shared" si="1409"/>
        <v>#REF!</v>
      </c>
      <c r="CX232" s="432" t="e">
        <f>CR232*#REF!</f>
        <v>#REF!</v>
      </c>
      <c r="CY232" s="433" t="e">
        <f>CT232*#REF!</f>
        <v>#REF!</v>
      </c>
      <c r="CZ232" s="441" t="e">
        <f t="shared" si="1410"/>
        <v>#REF!</v>
      </c>
      <c r="DA232" s="137" t="e">
        <f>#REF!</f>
        <v>#REF!</v>
      </c>
      <c r="DB232" s="137" t="e">
        <f>#REF!</f>
        <v>#REF!</v>
      </c>
      <c r="DC232" s="204" t="e">
        <f t="shared" si="1411"/>
        <v>#REF!</v>
      </c>
      <c r="DD232" s="204" t="e">
        <f>DA232*#REF!</f>
        <v>#REF!</v>
      </c>
      <c r="DE232" s="204" t="e">
        <f>DC232*#REF!</f>
        <v>#REF!</v>
      </c>
      <c r="DF232" s="205" t="e">
        <f t="shared" si="1412"/>
        <v>#REF!</v>
      </c>
      <c r="DG232" s="432" t="e">
        <f>DA232*#REF!</f>
        <v>#REF!</v>
      </c>
      <c r="DH232" s="433" t="e">
        <f>DC232*#REF!</f>
        <v>#REF!</v>
      </c>
      <c r="DI232" s="433" t="e">
        <f t="shared" si="1413"/>
        <v>#REF!</v>
      </c>
      <c r="DJ232" s="136" t="e">
        <f>#REF!</f>
        <v>#REF!</v>
      </c>
      <c r="DK232" s="137" t="e">
        <f>#REF!</f>
        <v>#REF!</v>
      </c>
      <c r="DL232" s="204" t="e">
        <f t="shared" si="1414"/>
        <v>#REF!</v>
      </c>
      <c r="DM232" s="204" t="e">
        <f>DJ232*#REF!</f>
        <v>#REF!</v>
      </c>
      <c r="DN232" s="205" t="e">
        <f>DL232*#REF!</f>
        <v>#REF!</v>
      </c>
      <c r="DO232" s="205" t="e">
        <f t="shared" si="1415"/>
        <v>#REF!</v>
      </c>
      <c r="DP232" s="137" t="e">
        <f>#REF!</f>
        <v>#REF!</v>
      </c>
      <c r="DQ232" s="137" t="e">
        <f>#REF!</f>
        <v>#REF!</v>
      </c>
      <c r="DR232" s="204" t="e">
        <f t="shared" si="1416"/>
        <v>#REF!</v>
      </c>
      <c r="DS232" s="204" t="e">
        <f>DP232*#REF!</f>
        <v>#REF!</v>
      </c>
      <c r="DT232" s="205" t="e">
        <f>DR232*#REF!</f>
        <v>#REF!</v>
      </c>
      <c r="DU232" s="205" t="e">
        <f t="shared" si="1417"/>
        <v>#REF!</v>
      </c>
      <c r="DV232" s="432" t="e">
        <f>DP232*#REF!</f>
        <v>#REF!</v>
      </c>
      <c r="DW232" s="433" t="e">
        <f>DR232*#REF!</f>
        <v>#REF!</v>
      </c>
      <c r="DX232" s="433" t="e">
        <f t="shared" si="1418"/>
        <v>#REF!</v>
      </c>
      <c r="DY232" s="137" t="e">
        <f>#REF!</f>
        <v>#REF!</v>
      </c>
      <c r="DZ232" s="137" t="e">
        <f>#REF!</f>
        <v>#REF!</v>
      </c>
      <c r="EA232" s="204" t="e">
        <f t="shared" si="1419"/>
        <v>#REF!</v>
      </c>
      <c r="EB232" s="204" t="e">
        <f>DY232*#REF!</f>
        <v>#REF!</v>
      </c>
      <c r="EC232" s="205" t="e">
        <f>EA232*#REF!</f>
        <v>#REF!</v>
      </c>
      <c r="ED232" s="205" t="e">
        <f t="shared" si="1420"/>
        <v>#REF!</v>
      </c>
      <c r="EE232" s="432" t="e">
        <f>DY232*#REF!</f>
        <v>#REF!</v>
      </c>
      <c r="EF232" s="433" t="e">
        <f>EA232*#REF!</f>
        <v>#REF!</v>
      </c>
      <c r="EG232" s="441" t="e">
        <f t="shared" si="1421"/>
        <v>#REF!</v>
      </c>
      <c r="EH232" s="137" t="e">
        <f>#REF!</f>
        <v>#REF!</v>
      </c>
      <c r="EI232" s="137" t="e">
        <f>#REF!</f>
        <v>#REF!</v>
      </c>
      <c r="EJ232" s="204" t="e">
        <f t="shared" si="1422"/>
        <v>#REF!</v>
      </c>
      <c r="EK232" s="204" t="e">
        <f>EH232*#REF!</f>
        <v>#REF!</v>
      </c>
      <c r="EL232" s="204" t="e">
        <f>EJ232*#REF!</f>
        <v>#REF!</v>
      </c>
      <c r="EM232" s="205" t="e">
        <f t="shared" si="1423"/>
        <v>#REF!</v>
      </c>
      <c r="EN232" s="432" t="e">
        <f>EH232*#REF!</f>
        <v>#REF!</v>
      </c>
      <c r="EO232" s="433" t="e">
        <f>EJ232*#REF!</f>
        <v>#REF!</v>
      </c>
      <c r="EP232" s="441" t="e">
        <f t="shared" si="1424"/>
        <v>#REF!</v>
      </c>
      <c r="EQ232" s="136" t="e">
        <f>#REF!</f>
        <v>#REF!</v>
      </c>
      <c r="ER232" s="137" t="e">
        <f>#REF!</f>
        <v>#REF!</v>
      </c>
      <c r="ES232" s="204" t="e">
        <f t="shared" si="1425"/>
        <v>#REF!</v>
      </c>
      <c r="ET232" s="204" t="e">
        <f>EQ232*#REF!</f>
        <v>#REF!</v>
      </c>
      <c r="EU232" s="205" t="e">
        <f>ES232*#REF!</f>
        <v>#REF!</v>
      </c>
      <c r="EV232" s="205" t="e">
        <f t="shared" si="1426"/>
        <v>#REF!</v>
      </c>
      <c r="EW232" s="137" t="e">
        <f>#REF!</f>
        <v>#REF!</v>
      </c>
      <c r="EX232" s="137" t="e">
        <f>#REF!</f>
        <v>#REF!</v>
      </c>
      <c r="EY232" s="204" t="e">
        <f t="shared" si="1427"/>
        <v>#REF!</v>
      </c>
      <c r="EZ232" s="204" t="e">
        <f>EW232*#REF!</f>
        <v>#REF!</v>
      </c>
      <c r="FA232" s="205" t="e">
        <f>EY232*#REF!</f>
        <v>#REF!</v>
      </c>
      <c r="FB232" s="205" t="e">
        <f t="shared" si="1428"/>
        <v>#REF!</v>
      </c>
      <c r="FC232" s="432" t="e">
        <f>EW232*#REF!</f>
        <v>#REF!</v>
      </c>
      <c r="FD232" s="433" t="e">
        <f>EY232*#REF!</f>
        <v>#REF!</v>
      </c>
      <c r="FE232" s="433" t="e">
        <f t="shared" si="1429"/>
        <v>#REF!</v>
      </c>
      <c r="FF232" s="137" t="e">
        <f>#REF!</f>
        <v>#REF!</v>
      </c>
      <c r="FG232" s="137" t="e">
        <f>#REF!</f>
        <v>#REF!</v>
      </c>
      <c r="FH232" s="204" t="e">
        <f t="shared" si="1430"/>
        <v>#REF!</v>
      </c>
      <c r="FI232" s="204" t="e">
        <f>FF232*#REF!</f>
        <v>#REF!</v>
      </c>
      <c r="FJ232" s="205" t="e">
        <f>FH232*#REF!</f>
        <v>#REF!</v>
      </c>
      <c r="FK232" s="205" t="e">
        <f t="shared" si="1431"/>
        <v>#REF!</v>
      </c>
      <c r="FL232" s="432" t="e">
        <f>FF232*#REF!</f>
        <v>#REF!</v>
      </c>
      <c r="FM232" s="433" t="e">
        <f>FH232*#REF!</f>
        <v>#REF!</v>
      </c>
      <c r="FN232" s="441" t="e">
        <f t="shared" si="1432"/>
        <v>#REF!</v>
      </c>
      <c r="FO232" s="137" t="e">
        <f>#REF!</f>
        <v>#REF!</v>
      </c>
      <c r="FP232" s="137" t="e">
        <f>#REF!</f>
        <v>#REF!</v>
      </c>
      <c r="FQ232" s="204" t="e">
        <f t="shared" si="1433"/>
        <v>#REF!</v>
      </c>
      <c r="FR232" s="204" t="e">
        <f>FO232*#REF!</f>
        <v>#REF!</v>
      </c>
      <c r="FS232" s="204" t="e">
        <f>FQ232*#REF!</f>
        <v>#REF!</v>
      </c>
      <c r="FT232" s="205" t="e">
        <f t="shared" si="1434"/>
        <v>#REF!</v>
      </c>
      <c r="FU232" s="432" t="e">
        <f>FO232*#REF!</f>
        <v>#REF!</v>
      </c>
      <c r="FV232" s="433" t="e">
        <f>FQ232*#REF!</f>
        <v>#REF!</v>
      </c>
      <c r="FW232" s="454" t="e">
        <f t="shared" si="1435"/>
        <v>#REF!</v>
      </c>
    </row>
    <row r="233" spans="1:179" s="12" customFormat="1">
      <c r="A233" s="874"/>
      <c r="B233" s="332" t="s">
        <v>667</v>
      </c>
      <c r="C233" s="377"/>
      <c r="D233" s="334" t="s">
        <v>146</v>
      </c>
      <c r="E233" s="262" t="e">
        <f t="shared" si="1436"/>
        <v>#REF!</v>
      </c>
      <c r="F233" s="263" t="e">
        <f t="shared" si="1437"/>
        <v>#REF!</v>
      </c>
      <c r="G233" s="263" t="e">
        <f t="shared" si="1438"/>
        <v>#REF!</v>
      </c>
      <c r="H233" s="263" t="e">
        <f t="shared" si="1439"/>
        <v>#REF!</v>
      </c>
      <c r="I233" s="263" t="e">
        <f t="shared" si="1440"/>
        <v>#REF!</v>
      </c>
      <c r="J233" s="263" t="e">
        <f t="shared" si="1441"/>
        <v>#REF!</v>
      </c>
      <c r="K233" s="473" t="e">
        <f t="shared" si="1442"/>
        <v>#REF!</v>
      </c>
      <c r="L233" s="474" t="e">
        <f t="shared" si="1443"/>
        <v>#REF!</v>
      </c>
      <c r="M233" s="739" t="e">
        <f t="shared" si="1444"/>
        <v>#REF!</v>
      </c>
      <c r="N233" s="148"/>
      <c r="O233" s="136" t="e">
        <f>#REF!</f>
        <v>#REF!</v>
      </c>
      <c r="P233" s="137" t="e">
        <f>#REF!</f>
        <v>#REF!</v>
      </c>
      <c r="Q233" s="204" t="e">
        <f t="shared" si="1381"/>
        <v>#REF!</v>
      </c>
      <c r="R233" s="204" t="e">
        <f>O233*#REF!</f>
        <v>#REF!</v>
      </c>
      <c r="S233" s="205" t="e">
        <f>Q233*#REF!</f>
        <v>#REF!</v>
      </c>
      <c r="T233" s="205" t="e">
        <f t="shared" si="1382"/>
        <v>#REF!</v>
      </c>
      <c r="U233" s="137" t="e">
        <f>#REF!</f>
        <v>#REF!</v>
      </c>
      <c r="V233" s="137" t="e">
        <f>#REF!</f>
        <v>#REF!</v>
      </c>
      <c r="W233" s="204" t="e">
        <f t="shared" si="1383"/>
        <v>#REF!</v>
      </c>
      <c r="X233" s="204" t="e">
        <f>U233*#REF!</f>
        <v>#REF!</v>
      </c>
      <c r="Y233" s="205" t="e">
        <f>W233*#REF!</f>
        <v>#REF!</v>
      </c>
      <c r="Z233" s="205" t="e">
        <f t="shared" si="1384"/>
        <v>#REF!</v>
      </c>
      <c r="AA233" s="432" t="e">
        <f>U233*#REF!</f>
        <v>#REF!</v>
      </c>
      <c r="AB233" s="433" t="e">
        <f>W233*#REF!</f>
        <v>#REF!</v>
      </c>
      <c r="AC233" s="433" t="e">
        <f t="shared" si="1385"/>
        <v>#REF!</v>
      </c>
      <c r="AD233" s="137" t="e">
        <f>#REF!</f>
        <v>#REF!</v>
      </c>
      <c r="AE233" s="137" t="e">
        <f>#REF!</f>
        <v>#REF!</v>
      </c>
      <c r="AF233" s="204" t="e">
        <f t="shared" si="1386"/>
        <v>#REF!</v>
      </c>
      <c r="AG233" s="204" t="e">
        <f>AD233*#REF!</f>
        <v>#REF!</v>
      </c>
      <c r="AH233" s="205" t="e">
        <f>AF233*#REF!</f>
        <v>#REF!</v>
      </c>
      <c r="AI233" s="205" t="e">
        <f t="shared" si="1387"/>
        <v>#REF!</v>
      </c>
      <c r="AJ233" s="432" t="e">
        <f>AD233*#REF!</f>
        <v>#REF!</v>
      </c>
      <c r="AK233" s="433" t="e">
        <f>AF233*#REF!</f>
        <v>#REF!</v>
      </c>
      <c r="AL233" s="433" t="e">
        <f t="shared" si="1388"/>
        <v>#REF!</v>
      </c>
      <c r="AM233" s="137" t="e">
        <f>#REF!</f>
        <v>#REF!</v>
      </c>
      <c r="AN233" s="137" t="e">
        <f>#REF!</f>
        <v>#REF!</v>
      </c>
      <c r="AO233" s="204" t="e">
        <f t="shared" si="1389"/>
        <v>#REF!</v>
      </c>
      <c r="AP233" s="204" t="e">
        <f>AM233*#REF!</f>
        <v>#REF!</v>
      </c>
      <c r="AQ233" s="204" t="e">
        <f>AO233*#REF!</f>
        <v>#REF!</v>
      </c>
      <c r="AR233" s="205" t="e">
        <f t="shared" si="1390"/>
        <v>#REF!</v>
      </c>
      <c r="AS233" s="432" t="e">
        <f>AM233*#REF!</f>
        <v>#REF!</v>
      </c>
      <c r="AT233" s="433" t="e">
        <f>AO233*#REF!</f>
        <v>#REF!</v>
      </c>
      <c r="AU233" s="433" t="e">
        <f t="shared" si="1391"/>
        <v>#REF!</v>
      </c>
      <c r="AV233" s="136" t="e">
        <f>#REF!</f>
        <v>#REF!</v>
      </c>
      <c r="AW233" s="137" t="e">
        <f>#REF!</f>
        <v>#REF!</v>
      </c>
      <c r="AX233" s="204" t="e">
        <f t="shared" si="1392"/>
        <v>#REF!</v>
      </c>
      <c r="AY233" s="204" t="e">
        <f>AV233*#REF!</f>
        <v>#REF!</v>
      </c>
      <c r="AZ233" s="205" t="e">
        <f>AX233*#REF!</f>
        <v>#REF!</v>
      </c>
      <c r="BA233" s="205" t="e">
        <f t="shared" si="1393"/>
        <v>#REF!</v>
      </c>
      <c r="BB233" s="137" t="e">
        <f>#REF!</f>
        <v>#REF!</v>
      </c>
      <c r="BC233" s="137" t="e">
        <f>#REF!</f>
        <v>#REF!</v>
      </c>
      <c r="BD233" s="204" t="e">
        <f t="shared" si="1394"/>
        <v>#REF!</v>
      </c>
      <c r="BE233" s="204" t="e">
        <f>BB233*#REF!</f>
        <v>#REF!</v>
      </c>
      <c r="BF233" s="205" t="e">
        <f>BD233*#REF!</f>
        <v>#REF!</v>
      </c>
      <c r="BG233" s="205" t="e">
        <f t="shared" si="1395"/>
        <v>#REF!</v>
      </c>
      <c r="BH233" s="432" t="e">
        <f>BB233*#REF!</f>
        <v>#REF!</v>
      </c>
      <c r="BI233" s="433" t="e">
        <f>BD233*#REF!</f>
        <v>#REF!</v>
      </c>
      <c r="BJ233" s="433" t="e">
        <f t="shared" si="1396"/>
        <v>#REF!</v>
      </c>
      <c r="BK233" s="137" t="e">
        <f>#REF!</f>
        <v>#REF!</v>
      </c>
      <c r="BL233" s="137" t="e">
        <f>#REF!</f>
        <v>#REF!</v>
      </c>
      <c r="BM233" s="204" t="e">
        <f t="shared" si="1397"/>
        <v>#REF!</v>
      </c>
      <c r="BN233" s="204" t="e">
        <f>BK233*#REF!</f>
        <v>#REF!</v>
      </c>
      <c r="BO233" s="205" t="e">
        <f>BM233*#REF!</f>
        <v>#REF!</v>
      </c>
      <c r="BP233" s="205" t="e">
        <f t="shared" si="1398"/>
        <v>#REF!</v>
      </c>
      <c r="BQ233" s="432" t="e">
        <f>BK233*#REF!</f>
        <v>#REF!</v>
      </c>
      <c r="BR233" s="433" t="e">
        <f>BM233*#REF!</f>
        <v>#REF!</v>
      </c>
      <c r="BS233" s="433" t="e">
        <f t="shared" si="1399"/>
        <v>#REF!</v>
      </c>
      <c r="BT233" s="137" t="e">
        <f>#REF!</f>
        <v>#REF!</v>
      </c>
      <c r="BU233" s="137" t="e">
        <f>#REF!</f>
        <v>#REF!</v>
      </c>
      <c r="BV233" s="204" t="e">
        <f t="shared" si="1400"/>
        <v>#REF!</v>
      </c>
      <c r="BW233" s="204" t="e">
        <f>BT233*#REF!</f>
        <v>#REF!</v>
      </c>
      <c r="BX233" s="204" t="e">
        <f>BV233*#REF!</f>
        <v>#REF!</v>
      </c>
      <c r="BY233" s="205" t="e">
        <f t="shared" si="1401"/>
        <v>#REF!</v>
      </c>
      <c r="BZ233" s="432" t="e">
        <f>BT233*#REF!</f>
        <v>#REF!</v>
      </c>
      <c r="CA233" s="433" t="e">
        <f>BV233*#REF!</f>
        <v>#REF!</v>
      </c>
      <c r="CB233" s="441" t="e">
        <f t="shared" si="1402"/>
        <v>#REF!</v>
      </c>
      <c r="CC233" s="137" t="e">
        <f>#REF!</f>
        <v>#REF!</v>
      </c>
      <c r="CD233" s="137" t="e">
        <f>#REF!</f>
        <v>#REF!</v>
      </c>
      <c r="CE233" s="204" t="e">
        <f t="shared" si="1403"/>
        <v>#REF!</v>
      </c>
      <c r="CF233" s="204" t="e">
        <f>CC233*#REF!</f>
        <v>#REF!</v>
      </c>
      <c r="CG233" s="205" t="e">
        <f>CE233*#REF!</f>
        <v>#REF!</v>
      </c>
      <c r="CH233" s="205" t="e">
        <f t="shared" si="1404"/>
        <v>#REF!</v>
      </c>
      <c r="CI233" s="137" t="e">
        <f>#REF!</f>
        <v>#REF!</v>
      </c>
      <c r="CJ233" s="137" t="e">
        <f>#REF!</f>
        <v>#REF!</v>
      </c>
      <c r="CK233" s="204" t="e">
        <f t="shared" si="1405"/>
        <v>#REF!</v>
      </c>
      <c r="CL233" s="204" t="e">
        <f>CI233*#REF!</f>
        <v>#REF!</v>
      </c>
      <c r="CM233" s="205" t="e">
        <f>CK233*#REF!</f>
        <v>#REF!</v>
      </c>
      <c r="CN233" s="205" t="e">
        <f t="shared" si="1406"/>
        <v>#REF!</v>
      </c>
      <c r="CO233" s="432" t="e">
        <f>CI233*#REF!</f>
        <v>#REF!</v>
      </c>
      <c r="CP233" s="433" t="e">
        <f>CK233*#REF!</f>
        <v>#REF!</v>
      </c>
      <c r="CQ233" s="433" t="e">
        <f t="shared" si="1407"/>
        <v>#REF!</v>
      </c>
      <c r="CR233" s="137" t="e">
        <f>#REF!</f>
        <v>#REF!</v>
      </c>
      <c r="CS233" s="137" t="e">
        <f>#REF!</f>
        <v>#REF!</v>
      </c>
      <c r="CT233" s="204" t="e">
        <f t="shared" si="1408"/>
        <v>#REF!</v>
      </c>
      <c r="CU233" s="204" t="e">
        <f>CR233*#REF!</f>
        <v>#REF!</v>
      </c>
      <c r="CV233" s="205" t="e">
        <f>CT233*#REF!</f>
        <v>#REF!</v>
      </c>
      <c r="CW233" s="205" t="e">
        <f t="shared" si="1409"/>
        <v>#REF!</v>
      </c>
      <c r="CX233" s="432" t="e">
        <f>CR233*#REF!</f>
        <v>#REF!</v>
      </c>
      <c r="CY233" s="433" t="e">
        <f>CT233*#REF!</f>
        <v>#REF!</v>
      </c>
      <c r="CZ233" s="441" t="e">
        <f t="shared" si="1410"/>
        <v>#REF!</v>
      </c>
      <c r="DA233" s="137" t="e">
        <f>#REF!</f>
        <v>#REF!</v>
      </c>
      <c r="DB233" s="137" t="e">
        <f>#REF!</f>
        <v>#REF!</v>
      </c>
      <c r="DC233" s="204" t="e">
        <f t="shared" si="1411"/>
        <v>#REF!</v>
      </c>
      <c r="DD233" s="204" t="e">
        <f>DA233*#REF!</f>
        <v>#REF!</v>
      </c>
      <c r="DE233" s="204" t="e">
        <f>DC233*#REF!</f>
        <v>#REF!</v>
      </c>
      <c r="DF233" s="205" t="e">
        <f t="shared" si="1412"/>
        <v>#REF!</v>
      </c>
      <c r="DG233" s="432" t="e">
        <f>DA233*#REF!</f>
        <v>#REF!</v>
      </c>
      <c r="DH233" s="433" t="e">
        <f>DC233*#REF!</f>
        <v>#REF!</v>
      </c>
      <c r="DI233" s="433" t="e">
        <f t="shared" si="1413"/>
        <v>#REF!</v>
      </c>
      <c r="DJ233" s="136" t="e">
        <f>#REF!</f>
        <v>#REF!</v>
      </c>
      <c r="DK233" s="137" t="e">
        <f>#REF!</f>
        <v>#REF!</v>
      </c>
      <c r="DL233" s="204" t="e">
        <f t="shared" si="1414"/>
        <v>#REF!</v>
      </c>
      <c r="DM233" s="204" t="e">
        <f>DJ233*#REF!</f>
        <v>#REF!</v>
      </c>
      <c r="DN233" s="205" t="e">
        <f>DL233*#REF!</f>
        <v>#REF!</v>
      </c>
      <c r="DO233" s="205" t="e">
        <f t="shared" si="1415"/>
        <v>#REF!</v>
      </c>
      <c r="DP233" s="137" t="e">
        <f>#REF!</f>
        <v>#REF!</v>
      </c>
      <c r="DQ233" s="137" t="e">
        <f>#REF!</f>
        <v>#REF!</v>
      </c>
      <c r="DR233" s="204" t="e">
        <f t="shared" si="1416"/>
        <v>#REF!</v>
      </c>
      <c r="DS233" s="204" t="e">
        <f>DP233*#REF!</f>
        <v>#REF!</v>
      </c>
      <c r="DT233" s="205" t="e">
        <f>DR233*#REF!</f>
        <v>#REF!</v>
      </c>
      <c r="DU233" s="205" t="e">
        <f t="shared" si="1417"/>
        <v>#REF!</v>
      </c>
      <c r="DV233" s="432" t="e">
        <f>DP233*#REF!</f>
        <v>#REF!</v>
      </c>
      <c r="DW233" s="433" t="e">
        <f>DR233*#REF!</f>
        <v>#REF!</v>
      </c>
      <c r="DX233" s="433" t="e">
        <f t="shared" si="1418"/>
        <v>#REF!</v>
      </c>
      <c r="DY233" s="137" t="e">
        <f>#REF!</f>
        <v>#REF!</v>
      </c>
      <c r="DZ233" s="137" t="e">
        <f>#REF!</f>
        <v>#REF!</v>
      </c>
      <c r="EA233" s="204" t="e">
        <f t="shared" si="1419"/>
        <v>#REF!</v>
      </c>
      <c r="EB233" s="204" t="e">
        <f>DY233*#REF!</f>
        <v>#REF!</v>
      </c>
      <c r="EC233" s="205" t="e">
        <f>EA233*#REF!</f>
        <v>#REF!</v>
      </c>
      <c r="ED233" s="205" t="e">
        <f t="shared" si="1420"/>
        <v>#REF!</v>
      </c>
      <c r="EE233" s="432" t="e">
        <f>DY233*#REF!</f>
        <v>#REF!</v>
      </c>
      <c r="EF233" s="433" t="e">
        <f>EA233*#REF!</f>
        <v>#REF!</v>
      </c>
      <c r="EG233" s="441" t="e">
        <f t="shared" si="1421"/>
        <v>#REF!</v>
      </c>
      <c r="EH233" s="137" t="e">
        <f>#REF!</f>
        <v>#REF!</v>
      </c>
      <c r="EI233" s="137" t="e">
        <f>#REF!</f>
        <v>#REF!</v>
      </c>
      <c r="EJ233" s="204" t="e">
        <f t="shared" si="1422"/>
        <v>#REF!</v>
      </c>
      <c r="EK233" s="204" t="e">
        <f>EH233*#REF!</f>
        <v>#REF!</v>
      </c>
      <c r="EL233" s="204" t="e">
        <f>EJ233*#REF!</f>
        <v>#REF!</v>
      </c>
      <c r="EM233" s="205" t="e">
        <f t="shared" si="1423"/>
        <v>#REF!</v>
      </c>
      <c r="EN233" s="432" t="e">
        <f>EH233*#REF!</f>
        <v>#REF!</v>
      </c>
      <c r="EO233" s="433" t="e">
        <f>EJ233*#REF!</f>
        <v>#REF!</v>
      </c>
      <c r="EP233" s="441" t="e">
        <f t="shared" si="1424"/>
        <v>#REF!</v>
      </c>
      <c r="EQ233" s="136" t="e">
        <f>#REF!</f>
        <v>#REF!</v>
      </c>
      <c r="ER233" s="137" t="e">
        <f>#REF!</f>
        <v>#REF!</v>
      </c>
      <c r="ES233" s="204" t="e">
        <f t="shared" si="1425"/>
        <v>#REF!</v>
      </c>
      <c r="ET233" s="204" t="e">
        <f>EQ233*#REF!</f>
        <v>#REF!</v>
      </c>
      <c r="EU233" s="205" t="e">
        <f>ES233*#REF!</f>
        <v>#REF!</v>
      </c>
      <c r="EV233" s="205" t="e">
        <f t="shared" si="1426"/>
        <v>#REF!</v>
      </c>
      <c r="EW233" s="137" t="e">
        <f>#REF!</f>
        <v>#REF!</v>
      </c>
      <c r="EX233" s="137" t="e">
        <f>#REF!</f>
        <v>#REF!</v>
      </c>
      <c r="EY233" s="204" t="e">
        <f t="shared" si="1427"/>
        <v>#REF!</v>
      </c>
      <c r="EZ233" s="204" t="e">
        <f>EW233*#REF!</f>
        <v>#REF!</v>
      </c>
      <c r="FA233" s="205" t="e">
        <f>EY233*#REF!</f>
        <v>#REF!</v>
      </c>
      <c r="FB233" s="205" t="e">
        <f t="shared" si="1428"/>
        <v>#REF!</v>
      </c>
      <c r="FC233" s="432" t="e">
        <f>EW233*#REF!</f>
        <v>#REF!</v>
      </c>
      <c r="FD233" s="433" t="e">
        <f>EY233*#REF!</f>
        <v>#REF!</v>
      </c>
      <c r="FE233" s="433" t="e">
        <f t="shared" si="1429"/>
        <v>#REF!</v>
      </c>
      <c r="FF233" s="137" t="e">
        <f>#REF!</f>
        <v>#REF!</v>
      </c>
      <c r="FG233" s="137" t="e">
        <f>#REF!</f>
        <v>#REF!</v>
      </c>
      <c r="FH233" s="204" t="e">
        <f t="shared" si="1430"/>
        <v>#REF!</v>
      </c>
      <c r="FI233" s="204" t="e">
        <f>FF233*#REF!</f>
        <v>#REF!</v>
      </c>
      <c r="FJ233" s="205" t="e">
        <f>FH233*#REF!</f>
        <v>#REF!</v>
      </c>
      <c r="FK233" s="205" t="e">
        <f t="shared" si="1431"/>
        <v>#REF!</v>
      </c>
      <c r="FL233" s="432" t="e">
        <f>FF233*#REF!</f>
        <v>#REF!</v>
      </c>
      <c r="FM233" s="433" t="e">
        <f>FH233*#REF!</f>
        <v>#REF!</v>
      </c>
      <c r="FN233" s="441" t="e">
        <f t="shared" si="1432"/>
        <v>#REF!</v>
      </c>
      <c r="FO233" s="137" t="e">
        <f>#REF!</f>
        <v>#REF!</v>
      </c>
      <c r="FP233" s="137" t="e">
        <f>#REF!</f>
        <v>#REF!</v>
      </c>
      <c r="FQ233" s="204" t="e">
        <f t="shared" si="1433"/>
        <v>#REF!</v>
      </c>
      <c r="FR233" s="204" t="e">
        <f>FO233*#REF!</f>
        <v>#REF!</v>
      </c>
      <c r="FS233" s="204" t="e">
        <f>FQ233*#REF!</f>
        <v>#REF!</v>
      </c>
      <c r="FT233" s="205" t="e">
        <f t="shared" si="1434"/>
        <v>#REF!</v>
      </c>
      <c r="FU233" s="432" t="e">
        <f>FO233*#REF!</f>
        <v>#REF!</v>
      </c>
      <c r="FV233" s="433" t="e">
        <f>FQ233*#REF!</f>
        <v>#REF!</v>
      </c>
      <c r="FW233" s="454" t="e">
        <f t="shared" si="1435"/>
        <v>#REF!</v>
      </c>
    </row>
    <row r="234" spans="1:179" s="12" customFormat="1">
      <c r="A234" s="874"/>
      <c r="B234" s="332" t="s">
        <v>668</v>
      </c>
      <c r="C234" s="377"/>
      <c r="D234" s="334" t="s">
        <v>146</v>
      </c>
      <c r="E234" s="262" t="e">
        <f t="shared" si="1436"/>
        <v>#REF!</v>
      </c>
      <c r="F234" s="263" t="e">
        <f t="shared" si="1437"/>
        <v>#REF!</v>
      </c>
      <c r="G234" s="263" t="e">
        <f t="shared" si="1438"/>
        <v>#REF!</v>
      </c>
      <c r="H234" s="263" t="e">
        <f t="shared" si="1439"/>
        <v>#REF!</v>
      </c>
      <c r="I234" s="263" t="e">
        <f t="shared" si="1440"/>
        <v>#REF!</v>
      </c>
      <c r="J234" s="263" t="e">
        <f t="shared" si="1441"/>
        <v>#REF!</v>
      </c>
      <c r="K234" s="473" t="e">
        <f t="shared" si="1442"/>
        <v>#REF!</v>
      </c>
      <c r="L234" s="474" t="e">
        <f t="shared" si="1443"/>
        <v>#REF!</v>
      </c>
      <c r="M234" s="739" t="e">
        <f t="shared" si="1444"/>
        <v>#REF!</v>
      </c>
      <c r="N234" s="148"/>
      <c r="O234" s="136" t="e">
        <f>#REF!</f>
        <v>#REF!</v>
      </c>
      <c r="P234" s="137" t="e">
        <f>#REF!</f>
        <v>#REF!</v>
      </c>
      <c r="Q234" s="204" t="e">
        <f t="shared" si="1381"/>
        <v>#REF!</v>
      </c>
      <c r="R234" s="204" t="e">
        <f>O234*#REF!</f>
        <v>#REF!</v>
      </c>
      <c r="S234" s="205" t="e">
        <f>Q234*#REF!</f>
        <v>#REF!</v>
      </c>
      <c r="T234" s="205" t="e">
        <f t="shared" si="1382"/>
        <v>#REF!</v>
      </c>
      <c r="U234" s="137" t="e">
        <f>#REF!</f>
        <v>#REF!</v>
      </c>
      <c r="V234" s="137" t="e">
        <f>#REF!</f>
        <v>#REF!</v>
      </c>
      <c r="W234" s="204" t="e">
        <f t="shared" si="1383"/>
        <v>#REF!</v>
      </c>
      <c r="X234" s="204" t="e">
        <f>U234*#REF!</f>
        <v>#REF!</v>
      </c>
      <c r="Y234" s="205" t="e">
        <f>W234*#REF!</f>
        <v>#REF!</v>
      </c>
      <c r="Z234" s="205" t="e">
        <f t="shared" si="1384"/>
        <v>#REF!</v>
      </c>
      <c r="AA234" s="432" t="e">
        <f>U234*#REF!</f>
        <v>#REF!</v>
      </c>
      <c r="AB234" s="433" t="e">
        <f>W234*#REF!</f>
        <v>#REF!</v>
      </c>
      <c r="AC234" s="433" t="e">
        <f t="shared" si="1385"/>
        <v>#REF!</v>
      </c>
      <c r="AD234" s="137" t="e">
        <f>#REF!</f>
        <v>#REF!</v>
      </c>
      <c r="AE234" s="137" t="e">
        <f>#REF!</f>
        <v>#REF!</v>
      </c>
      <c r="AF234" s="204" t="e">
        <f t="shared" si="1386"/>
        <v>#REF!</v>
      </c>
      <c r="AG234" s="204" t="e">
        <f>AD234*#REF!</f>
        <v>#REF!</v>
      </c>
      <c r="AH234" s="205" t="e">
        <f>AF234*#REF!</f>
        <v>#REF!</v>
      </c>
      <c r="AI234" s="205" t="e">
        <f t="shared" si="1387"/>
        <v>#REF!</v>
      </c>
      <c r="AJ234" s="432" t="e">
        <f>AD234*#REF!</f>
        <v>#REF!</v>
      </c>
      <c r="AK234" s="433" t="e">
        <f>AF234*#REF!</f>
        <v>#REF!</v>
      </c>
      <c r="AL234" s="433" t="e">
        <f t="shared" si="1388"/>
        <v>#REF!</v>
      </c>
      <c r="AM234" s="137" t="e">
        <f>#REF!</f>
        <v>#REF!</v>
      </c>
      <c r="AN234" s="137" t="e">
        <f>#REF!</f>
        <v>#REF!</v>
      </c>
      <c r="AO234" s="204" t="e">
        <f t="shared" si="1389"/>
        <v>#REF!</v>
      </c>
      <c r="AP234" s="204" t="e">
        <f>AM234*#REF!</f>
        <v>#REF!</v>
      </c>
      <c r="AQ234" s="204" t="e">
        <f>AO234*#REF!</f>
        <v>#REF!</v>
      </c>
      <c r="AR234" s="205" t="e">
        <f t="shared" si="1390"/>
        <v>#REF!</v>
      </c>
      <c r="AS234" s="432" t="e">
        <f>AM234*#REF!</f>
        <v>#REF!</v>
      </c>
      <c r="AT234" s="433" t="e">
        <f>AO234*#REF!</f>
        <v>#REF!</v>
      </c>
      <c r="AU234" s="433" t="e">
        <f t="shared" si="1391"/>
        <v>#REF!</v>
      </c>
      <c r="AV234" s="136" t="e">
        <f>#REF!</f>
        <v>#REF!</v>
      </c>
      <c r="AW234" s="137" t="e">
        <f>#REF!</f>
        <v>#REF!</v>
      </c>
      <c r="AX234" s="204" t="e">
        <f t="shared" si="1392"/>
        <v>#REF!</v>
      </c>
      <c r="AY234" s="204" t="e">
        <f>AV234*#REF!</f>
        <v>#REF!</v>
      </c>
      <c r="AZ234" s="205" t="e">
        <f>AX234*#REF!</f>
        <v>#REF!</v>
      </c>
      <c r="BA234" s="205" t="e">
        <f t="shared" si="1393"/>
        <v>#REF!</v>
      </c>
      <c r="BB234" s="137" t="e">
        <f>#REF!</f>
        <v>#REF!</v>
      </c>
      <c r="BC234" s="137" t="e">
        <f>#REF!</f>
        <v>#REF!</v>
      </c>
      <c r="BD234" s="204" t="e">
        <f t="shared" si="1394"/>
        <v>#REF!</v>
      </c>
      <c r="BE234" s="204" t="e">
        <f>BB234*#REF!</f>
        <v>#REF!</v>
      </c>
      <c r="BF234" s="205" t="e">
        <f>BD234*#REF!</f>
        <v>#REF!</v>
      </c>
      <c r="BG234" s="205" t="e">
        <f t="shared" si="1395"/>
        <v>#REF!</v>
      </c>
      <c r="BH234" s="432" t="e">
        <f>BB234*#REF!</f>
        <v>#REF!</v>
      </c>
      <c r="BI234" s="433" t="e">
        <f>BD234*#REF!</f>
        <v>#REF!</v>
      </c>
      <c r="BJ234" s="433" t="e">
        <f t="shared" si="1396"/>
        <v>#REF!</v>
      </c>
      <c r="BK234" s="137" t="e">
        <f>#REF!</f>
        <v>#REF!</v>
      </c>
      <c r="BL234" s="137" t="e">
        <f>#REF!</f>
        <v>#REF!</v>
      </c>
      <c r="BM234" s="204" t="e">
        <f t="shared" si="1397"/>
        <v>#REF!</v>
      </c>
      <c r="BN234" s="204" t="e">
        <f>BK234*#REF!</f>
        <v>#REF!</v>
      </c>
      <c r="BO234" s="205" t="e">
        <f>BM234*#REF!</f>
        <v>#REF!</v>
      </c>
      <c r="BP234" s="205" t="e">
        <f t="shared" si="1398"/>
        <v>#REF!</v>
      </c>
      <c r="BQ234" s="432" t="e">
        <f>BK234*#REF!</f>
        <v>#REF!</v>
      </c>
      <c r="BR234" s="433" t="e">
        <f>BM234*#REF!</f>
        <v>#REF!</v>
      </c>
      <c r="BS234" s="433" t="e">
        <f t="shared" si="1399"/>
        <v>#REF!</v>
      </c>
      <c r="BT234" s="137" t="e">
        <f>#REF!</f>
        <v>#REF!</v>
      </c>
      <c r="BU234" s="137" t="e">
        <f>#REF!</f>
        <v>#REF!</v>
      </c>
      <c r="BV234" s="204" t="e">
        <f t="shared" si="1400"/>
        <v>#REF!</v>
      </c>
      <c r="BW234" s="204" t="e">
        <f>BT234*#REF!</f>
        <v>#REF!</v>
      </c>
      <c r="BX234" s="204" t="e">
        <f>BV234*#REF!</f>
        <v>#REF!</v>
      </c>
      <c r="BY234" s="205" t="e">
        <f t="shared" si="1401"/>
        <v>#REF!</v>
      </c>
      <c r="BZ234" s="432" t="e">
        <f>BT234*#REF!</f>
        <v>#REF!</v>
      </c>
      <c r="CA234" s="433" t="e">
        <f>BV234*#REF!</f>
        <v>#REF!</v>
      </c>
      <c r="CB234" s="441" t="e">
        <f t="shared" si="1402"/>
        <v>#REF!</v>
      </c>
      <c r="CC234" s="137" t="e">
        <f>#REF!</f>
        <v>#REF!</v>
      </c>
      <c r="CD234" s="137" t="e">
        <f>#REF!</f>
        <v>#REF!</v>
      </c>
      <c r="CE234" s="204" t="e">
        <f t="shared" si="1403"/>
        <v>#REF!</v>
      </c>
      <c r="CF234" s="204" t="e">
        <f>CC234*#REF!</f>
        <v>#REF!</v>
      </c>
      <c r="CG234" s="205" t="e">
        <f>CE234*#REF!</f>
        <v>#REF!</v>
      </c>
      <c r="CH234" s="205" t="e">
        <f t="shared" si="1404"/>
        <v>#REF!</v>
      </c>
      <c r="CI234" s="137" t="e">
        <f>#REF!</f>
        <v>#REF!</v>
      </c>
      <c r="CJ234" s="137" t="e">
        <f>#REF!</f>
        <v>#REF!</v>
      </c>
      <c r="CK234" s="204" t="e">
        <f t="shared" si="1405"/>
        <v>#REF!</v>
      </c>
      <c r="CL234" s="204" t="e">
        <f>CI234*#REF!</f>
        <v>#REF!</v>
      </c>
      <c r="CM234" s="205" t="e">
        <f>CK234*#REF!</f>
        <v>#REF!</v>
      </c>
      <c r="CN234" s="205" t="e">
        <f t="shared" si="1406"/>
        <v>#REF!</v>
      </c>
      <c r="CO234" s="432" t="e">
        <f>CI234*#REF!</f>
        <v>#REF!</v>
      </c>
      <c r="CP234" s="433" t="e">
        <f>CK234*#REF!</f>
        <v>#REF!</v>
      </c>
      <c r="CQ234" s="433" t="e">
        <f t="shared" si="1407"/>
        <v>#REF!</v>
      </c>
      <c r="CR234" s="137" t="e">
        <f>#REF!</f>
        <v>#REF!</v>
      </c>
      <c r="CS234" s="137" t="e">
        <f>#REF!</f>
        <v>#REF!</v>
      </c>
      <c r="CT234" s="204" t="e">
        <f t="shared" si="1408"/>
        <v>#REF!</v>
      </c>
      <c r="CU234" s="204" t="e">
        <f>CR234*#REF!</f>
        <v>#REF!</v>
      </c>
      <c r="CV234" s="205" t="e">
        <f>CT234*#REF!</f>
        <v>#REF!</v>
      </c>
      <c r="CW234" s="205" t="e">
        <f t="shared" si="1409"/>
        <v>#REF!</v>
      </c>
      <c r="CX234" s="432" t="e">
        <f>CR234*#REF!</f>
        <v>#REF!</v>
      </c>
      <c r="CY234" s="433" t="e">
        <f>CT234*#REF!</f>
        <v>#REF!</v>
      </c>
      <c r="CZ234" s="441" t="e">
        <f t="shared" si="1410"/>
        <v>#REF!</v>
      </c>
      <c r="DA234" s="137" t="e">
        <f>#REF!</f>
        <v>#REF!</v>
      </c>
      <c r="DB234" s="137" t="e">
        <f>#REF!</f>
        <v>#REF!</v>
      </c>
      <c r="DC234" s="204" t="e">
        <f t="shared" si="1411"/>
        <v>#REF!</v>
      </c>
      <c r="DD234" s="204" t="e">
        <f>DA234*#REF!</f>
        <v>#REF!</v>
      </c>
      <c r="DE234" s="204" t="e">
        <f>DC234*#REF!</f>
        <v>#REF!</v>
      </c>
      <c r="DF234" s="205" t="e">
        <f t="shared" si="1412"/>
        <v>#REF!</v>
      </c>
      <c r="DG234" s="432" t="e">
        <f>DA234*#REF!</f>
        <v>#REF!</v>
      </c>
      <c r="DH234" s="433" t="e">
        <f>DC234*#REF!</f>
        <v>#REF!</v>
      </c>
      <c r="DI234" s="433" t="e">
        <f t="shared" si="1413"/>
        <v>#REF!</v>
      </c>
      <c r="DJ234" s="136" t="e">
        <f>#REF!</f>
        <v>#REF!</v>
      </c>
      <c r="DK234" s="137" t="e">
        <f>#REF!</f>
        <v>#REF!</v>
      </c>
      <c r="DL234" s="204" t="e">
        <f t="shared" si="1414"/>
        <v>#REF!</v>
      </c>
      <c r="DM234" s="204" t="e">
        <f>DJ234*#REF!</f>
        <v>#REF!</v>
      </c>
      <c r="DN234" s="205" t="e">
        <f>DL234*#REF!</f>
        <v>#REF!</v>
      </c>
      <c r="DO234" s="205" t="e">
        <f t="shared" si="1415"/>
        <v>#REF!</v>
      </c>
      <c r="DP234" s="137" t="e">
        <f>#REF!</f>
        <v>#REF!</v>
      </c>
      <c r="DQ234" s="137" t="e">
        <f>#REF!</f>
        <v>#REF!</v>
      </c>
      <c r="DR234" s="204" t="e">
        <f t="shared" si="1416"/>
        <v>#REF!</v>
      </c>
      <c r="DS234" s="204" t="e">
        <f>DP234*#REF!</f>
        <v>#REF!</v>
      </c>
      <c r="DT234" s="205" t="e">
        <f>DR234*#REF!</f>
        <v>#REF!</v>
      </c>
      <c r="DU234" s="205" t="e">
        <f t="shared" si="1417"/>
        <v>#REF!</v>
      </c>
      <c r="DV234" s="432" t="e">
        <f>DP234*#REF!</f>
        <v>#REF!</v>
      </c>
      <c r="DW234" s="433" t="e">
        <f>DR234*#REF!</f>
        <v>#REF!</v>
      </c>
      <c r="DX234" s="433" t="e">
        <f t="shared" si="1418"/>
        <v>#REF!</v>
      </c>
      <c r="DY234" s="137" t="e">
        <f>#REF!</f>
        <v>#REF!</v>
      </c>
      <c r="DZ234" s="137" t="e">
        <f>#REF!</f>
        <v>#REF!</v>
      </c>
      <c r="EA234" s="204" t="e">
        <f t="shared" si="1419"/>
        <v>#REF!</v>
      </c>
      <c r="EB234" s="204" t="e">
        <f>DY234*#REF!</f>
        <v>#REF!</v>
      </c>
      <c r="EC234" s="205" t="e">
        <f>EA234*#REF!</f>
        <v>#REF!</v>
      </c>
      <c r="ED234" s="205" t="e">
        <f t="shared" si="1420"/>
        <v>#REF!</v>
      </c>
      <c r="EE234" s="432" t="e">
        <f>DY234*#REF!</f>
        <v>#REF!</v>
      </c>
      <c r="EF234" s="433" t="e">
        <f>EA234*#REF!</f>
        <v>#REF!</v>
      </c>
      <c r="EG234" s="441" t="e">
        <f t="shared" si="1421"/>
        <v>#REF!</v>
      </c>
      <c r="EH234" s="137" t="e">
        <f>#REF!</f>
        <v>#REF!</v>
      </c>
      <c r="EI234" s="137" t="e">
        <f>#REF!</f>
        <v>#REF!</v>
      </c>
      <c r="EJ234" s="204" t="e">
        <f t="shared" si="1422"/>
        <v>#REF!</v>
      </c>
      <c r="EK234" s="204" t="e">
        <f>EH234*#REF!</f>
        <v>#REF!</v>
      </c>
      <c r="EL234" s="204" t="e">
        <f>EJ234*#REF!</f>
        <v>#REF!</v>
      </c>
      <c r="EM234" s="205" t="e">
        <f t="shared" si="1423"/>
        <v>#REF!</v>
      </c>
      <c r="EN234" s="432" t="e">
        <f>EH234*#REF!</f>
        <v>#REF!</v>
      </c>
      <c r="EO234" s="433" t="e">
        <f>EJ234*#REF!</f>
        <v>#REF!</v>
      </c>
      <c r="EP234" s="441" t="e">
        <f t="shared" si="1424"/>
        <v>#REF!</v>
      </c>
      <c r="EQ234" s="136" t="e">
        <f>#REF!</f>
        <v>#REF!</v>
      </c>
      <c r="ER234" s="137" t="e">
        <f>#REF!</f>
        <v>#REF!</v>
      </c>
      <c r="ES234" s="204" t="e">
        <f t="shared" si="1425"/>
        <v>#REF!</v>
      </c>
      <c r="ET234" s="204" t="e">
        <f>EQ234*#REF!</f>
        <v>#REF!</v>
      </c>
      <c r="EU234" s="205" t="e">
        <f>ES234*#REF!</f>
        <v>#REF!</v>
      </c>
      <c r="EV234" s="205" t="e">
        <f t="shared" si="1426"/>
        <v>#REF!</v>
      </c>
      <c r="EW234" s="137" t="e">
        <f>#REF!</f>
        <v>#REF!</v>
      </c>
      <c r="EX234" s="137" t="e">
        <f>#REF!</f>
        <v>#REF!</v>
      </c>
      <c r="EY234" s="204" t="e">
        <f t="shared" si="1427"/>
        <v>#REF!</v>
      </c>
      <c r="EZ234" s="204" t="e">
        <f>EW234*#REF!</f>
        <v>#REF!</v>
      </c>
      <c r="FA234" s="205" t="e">
        <f>EY234*#REF!</f>
        <v>#REF!</v>
      </c>
      <c r="FB234" s="205" t="e">
        <f t="shared" si="1428"/>
        <v>#REF!</v>
      </c>
      <c r="FC234" s="432" t="e">
        <f>EW234*#REF!</f>
        <v>#REF!</v>
      </c>
      <c r="FD234" s="433" t="e">
        <f>EY234*#REF!</f>
        <v>#REF!</v>
      </c>
      <c r="FE234" s="433" t="e">
        <f t="shared" si="1429"/>
        <v>#REF!</v>
      </c>
      <c r="FF234" s="137" t="e">
        <f>#REF!</f>
        <v>#REF!</v>
      </c>
      <c r="FG234" s="137" t="e">
        <f>#REF!</f>
        <v>#REF!</v>
      </c>
      <c r="FH234" s="204" t="e">
        <f t="shared" si="1430"/>
        <v>#REF!</v>
      </c>
      <c r="FI234" s="204" t="e">
        <f>FF234*#REF!</f>
        <v>#REF!</v>
      </c>
      <c r="FJ234" s="205" t="e">
        <f>FH234*#REF!</f>
        <v>#REF!</v>
      </c>
      <c r="FK234" s="205" t="e">
        <f t="shared" si="1431"/>
        <v>#REF!</v>
      </c>
      <c r="FL234" s="432" t="e">
        <f>FF234*#REF!</f>
        <v>#REF!</v>
      </c>
      <c r="FM234" s="433" t="e">
        <f>FH234*#REF!</f>
        <v>#REF!</v>
      </c>
      <c r="FN234" s="441" t="e">
        <f t="shared" si="1432"/>
        <v>#REF!</v>
      </c>
      <c r="FO234" s="137" t="e">
        <f>#REF!</f>
        <v>#REF!</v>
      </c>
      <c r="FP234" s="137" t="e">
        <f>#REF!</f>
        <v>#REF!</v>
      </c>
      <c r="FQ234" s="204" t="e">
        <f t="shared" si="1433"/>
        <v>#REF!</v>
      </c>
      <c r="FR234" s="204" t="e">
        <f>FO234*#REF!</f>
        <v>#REF!</v>
      </c>
      <c r="FS234" s="204" t="e">
        <f>FQ234*#REF!</f>
        <v>#REF!</v>
      </c>
      <c r="FT234" s="205" t="e">
        <f t="shared" si="1434"/>
        <v>#REF!</v>
      </c>
      <c r="FU234" s="432" t="e">
        <f>FO234*#REF!</f>
        <v>#REF!</v>
      </c>
      <c r="FV234" s="433" t="e">
        <f>FQ234*#REF!</f>
        <v>#REF!</v>
      </c>
      <c r="FW234" s="454" t="e">
        <f t="shared" si="1435"/>
        <v>#REF!</v>
      </c>
    </row>
    <row r="235" spans="1:179" s="12" customFormat="1" ht="13.5" customHeight="1">
      <c r="A235" s="874"/>
      <c r="B235" s="887" t="s">
        <v>901</v>
      </c>
      <c r="C235" s="789" t="e">
        <f>#REF!</f>
        <v>#REF!</v>
      </c>
      <c r="D235" s="334" t="s">
        <v>146</v>
      </c>
      <c r="E235" s="262" t="e">
        <f t="shared" si="1436"/>
        <v>#REF!</v>
      </c>
      <c r="F235" s="263" t="e">
        <f t="shared" si="1437"/>
        <v>#REF!</v>
      </c>
      <c r="G235" s="263" t="e">
        <f t="shared" si="1438"/>
        <v>#REF!</v>
      </c>
      <c r="H235" s="263" t="e">
        <f t="shared" si="1439"/>
        <v>#REF!</v>
      </c>
      <c r="I235" s="263" t="e">
        <f t="shared" si="1440"/>
        <v>#REF!</v>
      </c>
      <c r="J235" s="263" t="e">
        <f t="shared" si="1441"/>
        <v>#REF!</v>
      </c>
      <c r="K235" s="473" t="e">
        <f t="shared" si="1442"/>
        <v>#REF!</v>
      </c>
      <c r="L235" s="474" t="e">
        <f t="shared" si="1443"/>
        <v>#REF!</v>
      </c>
      <c r="M235" s="739" t="e">
        <f t="shared" si="1444"/>
        <v>#REF!</v>
      </c>
      <c r="N235" s="148"/>
      <c r="O235" s="136" t="e">
        <f>#REF!</f>
        <v>#REF!</v>
      </c>
      <c r="P235" s="137" t="e">
        <f>#REF!</f>
        <v>#REF!</v>
      </c>
      <c r="Q235" s="204" t="e">
        <f t="shared" si="1162"/>
        <v>#REF!</v>
      </c>
      <c r="R235" s="204" t="e">
        <f>O235*#REF!</f>
        <v>#REF!</v>
      </c>
      <c r="S235" s="204" t="e">
        <f>Q235*#REF!</f>
        <v>#REF!</v>
      </c>
      <c r="T235" s="205" t="e">
        <f t="shared" si="1163"/>
        <v>#REF!</v>
      </c>
      <c r="U235" s="137" t="e">
        <f>#REF!</f>
        <v>#REF!</v>
      </c>
      <c r="V235" s="137" t="e">
        <f>#REF!</f>
        <v>#REF!</v>
      </c>
      <c r="W235" s="204" t="e">
        <f t="shared" si="1157"/>
        <v>#REF!</v>
      </c>
      <c r="X235" s="204" t="e">
        <f>U235*#REF!</f>
        <v>#REF!</v>
      </c>
      <c r="Y235" s="205" t="e">
        <f>W235*#REF!</f>
        <v>#REF!</v>
      </c>
      <c r="Z235" s="205" t="e">
        <f t="shared" si="1164"/>
        <v>#REF!</v>
      </c>
      <c r="AA235" s="432" t="e">
        <f>U235*#REF!</f>
        <v>#REF!</v>
      </c>
      <c r="AB235" s="433" t="e">
        <f>W235*#REF!</f>
        <v>#REF!</v>
      </c>
      <c r="AC235" s="433" t="e">
        <f t="shared" si="1165"/>
        <v>#REF!</v>
      </c>
      <c r="AD235" s="137" t="e">
        <f>#REF!</f>
        <v>#REF!</v>
      </c>
      <c r="AE235" s="137" t="e">
        <f>#REF!</f>
        <v>#REF!</v>
      </c>
      <c r="AF235" s="204" t="e">
        <f t="shared" si="1166"/>
        <v>#REF!</v>
      </c>
      <c r="AG235" s="204" t="e">
        <f>AD235*#REF!</f>
        <v>#REF!</v>
      </c>
      <c r="AH235" s="205" t="e">
        <f>AF235*#REF!</f>
        <v>#REF!</v>
      </c>
      <c r="AI235" s="205" t="e">
        <f t="shared" si="1167"/>
        <v>#REF!</v>
      </c>
      <c r="AJ235" s="432" t="e">
        <f>AD235*#REF!</f>
        <v>#REF!</v>
      </c>
      <c r="AK235" s="433" t="e">
        <f>AF235*#REF!</f>
        <v>#REF!</v>
      </c>
      <c r="AL235" s="433" t="e">
        <f t="shared" si="1168"/>
        <v>#REF!</v>
      </c>
      <c r="AM235" s="137" t="e">
        <f>#REF!</f>
        <v>#REF!</v>
      </c>
      <c r="AN235" s="137" t="e">
        <f>#REF!</f>
        <v>#REF!</v>
      </c>
      <c r="AO235" s="204" t="e">
        <f t="shared" si="1169"/>
        <v>#REF!</v>
      </c>
      <c r="AP235" s="204" t="e">
        <f>AM235*#REF!</f>
        <v>#REF!</v>
      </c>
      <c r="AQ235" s="205" t="e">
        <f>AO235*#REF!</f>
        <v>#REF!</v>
      </c>
      <c r="AR235" s="205" t="e">
        <f t="shared" si="1170"/>
        <v>#REF!</v>
      </c>
      <c r="AS235" s="432" t="e">
        <f>AM235*#REF!</f>
        <v>#REF!</v>
      </c>
      <c r="AT235" s="433" t="e">
        <f>AO235*#REF!</f>
        <v>#REF!</v>
      </c>
      <c r="AU235" s="433" t="e">
        <f t="shared" si="1171"/>
        <v>#REF!</v>
      </c>
      <c r="AV235" s="136" t="e">
        <f>#REF!</f>
        <v>#REF!</v>
      </c>
      <c r="AW235" s="137" t="e">
        <f>#REF!</f>
        <v>#REF!</v>
      </c>
      <c r="AX235" s="204" t="e">
        <f t="shared" si="1172"/>
        <v>#REF!</v>
      </c>
      <c r="AY235" s="204" t="e">
        <f>AV235*#REF!</f>
        <v>#REF!</v>
      </c>
      <c r="AZ235" s="204" t="e">
        <f>AX235*#REF!</f>
        <v>#REF!</v>
      </c>
      <c r="BA235" s="205" t="e">
        <f t="shared" si="1173"/>
        <v>#REF!</v>
      </c>
      <c r="BB235" s="137" t="e">
        <f>#REF!</f>
        <v>#REF!</v>
      </c>
      <c r="BC235" s="137" t="e">
        <f>#REF!</f>
        <v>#REF!</v>
      </c>
      <c r="BD235" s="204" t="e">
        <f t="shared" si="1267"/>
        <v>#REF!</v>
      </c>
      <c r="BE235" s="204" t="e">
        <f>BB235*#REF!</f>
        <v>#REF!</v>
      </c>
      <c r="BF235" s="205" t="e">
        <f>BD235*#REF!</f>
        <v>#REF!</v>
      </c>
      <c r="BG235" s="205" t="e">
        <f t="shared" si="1174"/>
        <v>#REF!</v>
      </c>
      <c r="BH235" s="432" t="e">
        <f>BB235*#REF!</f>
        <v>#REF!</v>
      </c>
      <c r="BI235" s="433" t="e">
        <f>BD235*#REF!</f>
        <v>#REF!</v>
      </c>
      <c r="BJ235" s="433" t="e">
        <f t="shared" si="1175"/>
        <v>#REF!</v>
      </c>
      <c r="BK235" s="137" t="e">
        <f>#REF!</f>
        <v>#REF!</v>
      </c>
      <c r="BL235" s="137" t="e">
        <f>#REF!</f>
        <v>#REF!</v>
      </c>
      <c r="BM235" s="204" t="e">
        <f t="shared" si="1176"/>
        <v>#REF!</v>
      </c>
      <c r="BN235" s="204" t="e">
        <f>BK235*#REF!</f>
        <v>#REF!</v>
      </c>
      <c r="BO235" s="205" t="e">
        <f>BM235*#REF!</f>
        <v>#REF!</v>
      </c>
      <c r="BP235" s="205" t="e">
        <f t="shared" si="1177"/>
        <v>#REF!</v>
      </c>
      <c r="BQ235" s="432" t="e">
        <f>BK235*#REF!</f>
        <v>#REF!</v>
      </c>
      <c r="BR235" s="433" t="e">
        <f>BM235*#REF!</f>
        <v>#REF!</v>
      </c>
      <c r="BS235" s="433" t="e">
        <f t="shared" si="1178"/>
        <v>#REF!</v>
      </c>
      <c r="BT235" s="137" t="e">
        <f>#REF!</f>
        <v>#REF!</v>
      </c>
      <c r="BU235" s="137" t="e">
        <f>#REF!</f>
        <v>#REF!</v>
      </c>
      <c r="BV235" s="204" t="e">
        <f t="shared" si="1179"/>
        <v>#REF!</v>
      </c>
      <c r="BW235" s="204" t="e">
        <f>BT235*#REF!</f>
        <v>#REF!</v>
      </c>
      <c r="BX235" s="205" t="e">
        <f>BV235*#REF!</f>
        <v>#REF!</v>
      </c>
      <c r="BY235" s="205" t="e">
        <f t="shared" si="1180"/>
        <v>#REF!</v>
      </c>
      <c r="BZ235" s="432" t="e">
        <f>BT235*#REF!</f>
        <v>#REF!</v>
      </c>
      <c r="CA235" s="433" t="e">
        <f>BV235*#REF!</f>
        <v>#REF!</v>
      </c>
      <c r="CB235" s="441" t="e">
        <f t="shared" si="1181"/>
        <v>#REF!</v>
      </c>
      <c r="CC235" s="137" t="e">
        <f>#REF!</f>
        <v>#REF!</v>
      </c>
      <c r="CD235" s="137" t="e">
        <f>#REF!</f>
        <v>#REF!</v>
      </c>
      <c r="CE235" s="204" t="e">
        <f t="shared" si="1182"/>
        <v>#REF!</v>
      </c>
      <c r="CF235" s="204" t="e">
        <f>CC235*#REF!</f>
        <v>#REF!</v>
      </c>
      <c r="CG235" s="204" t="e">
        <f>CE235*#REF!</f>
        <v>#REF!</v>
      </c>
      <c r="CH235" s="205" t="e">
        <f t="shared" si="1183"/>
        <v>#REF!</v>
      </c>
      <c r="CI235" s="137" t="e">
        <f>#REF!</f>
        <v>#REF!</v>
      </c>
      <c r="CJ235" s="137" t="e">
        <f>#REF!</f>
        <v>#REF!</v>
      </c>
      <c r="CK235" s="204" t="e">
        <f t="shared" si="1268"/>
        <v>#REF!</v>
      </c>
      <c r="CL235" s="204" t="e">
        <f>CI235*#REF!</f>
        <v>#REF!</v>
      </c>
      <c r="CM235" s="205" t="e">
        <f>CK235*#REF!</f>
        <v>#REF!</v>
      </c>
      <c r="CN235" s="205" t="e">
        <f t="shared" si="1184"/>
        <v>#REF!</v>
      </c>
      <c r="CO235" s="432" t="e">
        <f>CI235*#REF!</f>
        <v>#REF!</v>
      </c>
      <c r="CP235" s="433" t="e">
        <f>CK235*#REF!</f>
        <v>#REF!</v>
      </c>
      <c r="CQ235" s="433" t="e">
        <f t="shared" si="1185"/>
        <v>#REF!</v>
      </c>
      <c r="CR235" s="137" t="e">
        <f>#REF!</f>
        <v>#REF!</v>
      </c>
      <c r="CS235" s="137" t="e">
        <f>#REF!</f>
        <v>#REF!</v>
      </c>
      <c r="CT235" s="204" t="e">
        <f t="shared" si="1186"/>
        <v>#REF!</v>
      </c>
      <c r="CU235" s="204" t="e">
        <f>CR235*#REF!</f>
        <v>#REF!</v>
      </c>
      <c r="CV235" s="205" t="e">
        <f>CT235*#REF!</f>
        <v>#REF!</v>
      </c>
      <c r="CW235" s="205" t="e">
        <f t="shared" si="1187"/>
        <v>#REF!</v>
      </c>
      <c r="CX235" s="432" t="e">
        <f>CR235*#REF!</f>
        <v>#REF!</v>
      </c>
      <c r="CY235" s="433" t="e">
        <f>CT235*#REF!</f>
        <v>#REF!</v>
      </c>
      <c r="CZ235" s="441" t="e">
        <f t="shared" si="1188"/>
        <v>#REF!</v>
      </c>
      <c r="DA235" s="137" t="e">
        <f>#REF!</f>
        <v>#REF!</v>
      </c>
      <c r="DB235" s="137" t="e">
        <f>#REF!</f>
        <v>#REF!</v>
      </c>
      <c r="DC235" s="204" t="e">
        <f t="shared" si="1189"/>
        <v>#REF!</v>
      </c>
      <c r="DD235" s="204" t="e">
        <f>DA235*#REF!</f>
        <v>#REF!</v>
      </c>
      <c r="DE235" s="205" t="e">
        <f>DC235*#REF!</f>
        <v>#REF!</v>
      </c>
      <c r="DF235" s="205" t="e">
        <f t="shared" si="1190"/>
        <v>#REF!</v>
      </c>
      <c r="DG235" s="432" t="e">
        <f>DA235*#REF!</f>
        <v>#REF!</v>
      </c>
      <c r="DH235" s="433" t="e">
        <f>DC235*#REF!</f>
        <v>#REF!</v>
      </c>
      <c r="DI235" s="433" t="e">
        <f t="shared" si="1191"/>
        <v>#REF!</v>
      </c>
      <c r="DJ235" s="136" t="e">
        <f>#REF!</f>
        <v>#REF!</v>
      </c>
      <c r="DK235" s="137" t="e">
        <f>#REF!</f>
        <v>#REF!</v>
      </c>
      <c r="DL235" s="204" t="e">
        <f t="shared" si="1192"/>
        <v>#REF!</v>
      </c>
      <c r="DM235" s="204" t="e">
        <f>DJ235*#REF!</f>
        <v>#REF!</v>
      </c>
      <c r="DN235" s="204" t="e">
        <f>DL235*#REF!</f>
        <v>#REF!</v>
      </c>
      <c r="DO235" s="205" t="e">
        <f t="shared" si="1193"/>
        <v>#REF!</v>
      </c>
      <c r="DP235" s="137" t="e">
        <f>#REF!</f>
        <v>#REF!</v>
      </c>
      <c r="DQ235" s="137" t="e">
        <f>#REF!</f>
        <v>#REF!</v>
      </c>
      <c r="DR235" s="204" t="e">
        <f t="shared" si="1269"/>
        <v>#REF!</v>
      </c>
      <c r="DS235" s="204" t="e">
        <f>DP235*#REF!</f>
        <v>#REF!</v>
      </c>
      <c r="DT235" s="205" t="e">
        <f>DR235*#REF!</f>
        <v>#REF!</v>
      </c>
      <c r="DU235" s="205" t="e">
        <f t="shared" si="1194"/>
        <v>#REF!</v>
      </c>
      <c r="DV235" s="432" t="e">
        <f>DP235*#REF!</f>
        <v>#REF!</v>
      </c>
      <c r="DW235" s="433" t="e">
        <f>DR235*#REF!</f>
        <v>#REF!</v>
      </c>
      <c r="DX235" s="433" t="e">
        <f t="shared" si="1195"/>
        <v>#REF!</v>
      </c>
      <c r="DY235" s="137" t="e">
        <f>#REF!</f>
        <v>#REF!</v>
      </c>
      <c r="DZ235" s="137" t="e">
        <f>#REF!</f>
        <v>#REF!</v>
      </c>
      <c r="EA235" s="204" t="e">
        <f t="shared" si="1196"/>
        <v>#REF!</v>
      </c>
      <c r="EB235" s="204" t="e">
        <f>DY235*#REF!</f>
        <v>#REF!</v>
      </c>
      <c r="EC235" s="205" t="e">
        <f>EA235*#REF!</f>
        <v>#REF!</v>
      </c>
      <c r="ED235" s="205" t="e">
        <f t="shared" si="1197"/>
        <v>#REF!</v>
      </c>
      <c r="EE235" s="432" t="e">
        <f>DY235*#REF!</f>
        <v>#REF!</v>
      </c>
      <c r="EF235" s="433" t="e">
        <f>EA235*#REF!</f>
        <v>#REF!</v>
      </c>
      <c r="EG235" s="441" t="e">
        <f t="shared" si="1198"/>
        <v>#REF!</v>
      </c>
      <c r="EH235" s="137" t="e">
        <f>#REF!</f>
        <v>#REF!</v>
      </c>
      <c r="EI235" s="137" t="e">
        <f>#REF!</f>
        <v>#REF!</v>
      </c>
      <c r="EJ235" s="204" t="e">
        <f t="shared" si="1199"/>
        <v>#REF!</v>
      </c>
      <c r="EK235" s="204" t="e">
        <f>EH235*#REF!</f>
        <v>#REF!</v>
      </c>
      <c r="EL235" s="205" t="e">
        <f>EJ235*#REF!</f>
        <v>#REF!</v>
      </c>
      <c r="EM235" s="205" t="e">
        <f t="shared" si="1200"/>
        <v>#REF!</v>
      </c>
      <c r="EN235" s="432" t="e">
        <f>EH235*#REF!</f>
        <v>#REF!</v>
      </c>
      <c r="EO235" s="433" t="e">
        <f>EJ235*#REF!</f>
        <v>#REF!</v>
      </c>
      <c r="EP235" s="441" t="e">
        <f t="shared" si="1201"/>
        <v>#REF!</v>
      </c>
      <c r="EQ235" s="136" t="e">
        <f>#REF!</f>
        <v>#REF!</v>
      </c>
      <c r="ER235" s="137" t="e">
        <f>#REF!</f>
        <v>#REF!</v>
      </c>
      <c r="ES235" s="204" t="e">
        <f t="shared" si="1202"/>
        <v>#REF!</v>
      </c>
      <c r="ET235" s="204" t="e">
        <f>EQ235*#REF!</f>
        <v>#REF!</v>
      </c>
      <c r="EU235" s="204" t="e">
        <f>ES235*#REF!</f>
        <v>#REF!</v>
      </c>
      <c r="EV235" s="205" t="e">
        <f t="shared" si="1203"/>
        <v>#REF!</v>
      </c>
      <c r="EW235" s="137" t="e">
        <f>#REF!</f>
        <v>#REF!</v>
      </c>
      <c r="EX235" s="137" t="e">
        <f>#REF!</f>
        <v>#REF!</v>
      </c>
      <c r="EY235" s="204" t="e">
        <f t="shared" si="1270"/>
        <v>#REF!</v>
      </c>
      <c r="EZ235" s="204" t="e">
        <f>EW235*#REF!</f>
        <v>#REF!</v>
      </c>
      <c r="FA235" s="205" t="e">
        <f>EY235*#REF!</f>
        <v>#REF!</v>
      </c>
      <c r="FB235" s="205" t="e">
        <f t="shared" si="1204"/>
        <v>#REF!</v>
      </c>
      <c r="FC235" s="432" t="e">
        <f>EW235*#REF!</f>
        <v>#REF!</v>
      </c>
      <c r="FD235" s="433" t="e">
        <f>EY235*#REF!</f>
        <v>#REF!</v>
      </c>
      <c r="FE235" s="433" t="e">
        <f t="shared" si="1205"/>
        <v>#REF!</v>
      </c>
      <c r="FF235" s="137" t="e">
        <f>#REF!</f>
        <v>#REF!</v>
      </c>
      <c r="FG235" s="137" t="e">
        <f>#REF!</f>
        <v>#REF!</v>
      </c>
      <c r="FH235" s="204" t="e">
        <f t="shared" si="1206"/>
        <v>#REF!</v>
      </c>
      <c r="FI235" s="204" t="e">
        <f>FF235*#REF!</f>
        <v>#REF!</v>
      </c>
      <c r="FJ235" s="205" t="e">
        <f>FH235*#REF!</f>
        <v>#REF!</v>
      </c>
      <c r="FK235" s="205" t="e">
        <f t="shared" si="1207"/>
        <v>#REF!</v>
      </c>
      <c r="FL235" s="432" t="e">
        <f>FF235*#REF!</f>
        <v>#REF!</v>
      </c>
      <c r="FM235" s="433" t="e">
        <f>FH235*#REF!</f>
        <v>#REF!</v>
      </c>
      <c r="FN235" s="441" t="e">
        <f t="shared" si="1208"/>
        <v>#REF!</v>
      </c>
      <c r="FO235" s="137" t="e">
        <f>#REF!</f>
        <v>#REF!</v>
      </c>
      <c r="FP235" s="137" t="e">
        <f>#REF!</f>
        <v>#REF!</v>
      </c>
      <c r="FQ235" s="204" t="e">
        <f t="shared" si="1209"/>
        <v>#REF!</v>
      </c>
      <c r="FR235" s="204" t="e">
        <f>FO235*#REF!</f>
        <v>#REF!</v>
      </c>
      <c r="FS235" s="205" t="e">
        <f>FQ235*#REF!</f>
        <v>#REF!</v>
      </c>
      <c r="FT235" s="205" t="e">
        <f t="shared" si="1210"/>
        <v>#REF!</v>
      </c>
      <c r="FU235" s="432" t="e">
        <f>FO235*#REF!</f>
        <v>#REF!</v>
      </c>
      <c r="FV235" s="433" t="e">
        <f>FQ235*#REF!</f>
        <v>#REF!</v>
      </c>
      <c r="FW235" s="454" t="e">
        <f t="shared" si="1211"/>
        <v>#REF!</v>
      </c>
    </row>
    <row r="236" spans="1:179" s="12" customFormat="1" ht="13.5" customHeight="1">
      <c r="A236" s="874"/>
      <c r="B236" s="887"/>
      <c r="C236" s="789" t="e">
        <f>#REF!</f>
        <v>#REF!</v>
      </c>
      <c r="D236" s="334" t="s">
        <v>146</v>
      </c>
      <c r="E236" s="262" t="e">
        <f t="shared" si="1436"/>
        <v>#REF!</v>
      </c>
      <c r="F236" s="263" t="e">
        <f t="shared" si="1437"/>
        <v>#REF!</v>
      </c>
      <c r="G236" s="263" t="e">
        <f t="shared" si="1438"/>
        <v>#REF!</v>
      </c>
      <c r="H236" s="263" t="e">
        <f t="shared" si="1439"/>
        <v>#REF!</v>
      </c>
      <c r="I236" s="263" t="e">
        <f t="shared" si="1440"/>
        <v>#REF!</v>
      </c>
      <c r="J236" s="263" t="e">
        <f t="shared" si="1441"/>
        <v>#REF!</v>
      </c>
      <c r="K236" s="473" t="e">
        <f t="shared" si="1442"/>
        <v>#REF!</v>
      </c>
      <c r="L236" s="474" t="e">
        <f t="shared" si="1443"/>
        <v>#REF!</v>
      </c>
      <c r="M236" s="739" t="e">
        <f t="shared" si="1444"/>
        <v>#REF!</v>
      </c>
      <c r="N236" s="148"/>
      <c r="O236" s="136" t="e">
        <f>#REF!</f>
        <v>#REF!</v>
      </c>
      <c r="P236" s="137" t="e">
        <f>#REF!</f>
        <v>#REF!</v>
      </c>
      <c r="Q236" s="204" t="e">
        <f t="shared" si="1162"/>
        <v>#REF!</v>
      </c>
      <c r="R236" s="204" t="e">
        <f>O236*#REF!</f>
        <v>#REF!</v>
      </c>
      <c r="S236" s="204" t="e">
        <f>Q236*#REF!</f>
        <v>#REF!</v>
      </c>
      <c r="T236" s="205" t="e">
        <f t="shared" si="1163"/>
        <v>#REF!</v>
      </c>
      <c r="U236" s="137" t="e">
        <f>#REF!</f>
        <v>#REF!</v>
      </c>
      <c r="V236" s="137" t="e">
        <f>#REF!</f>
        <v>#REF!</v>
      </c>
      <c r="W236" s="204" t="e">
        <f t="shared" si="1157"/>
        <v>#REF!</v>
      </c>
      <c r="X236" s="204" t="e">
        <f>U236*#REF!</f>
        <v>#REF!</v>
      </c>
      <c r="Y236" s="205" t="e">
        <f>W236*#REF!</f>
        <v>#REF!</v>
      </c>
      <c r="Z236" s="205" t="e">
        <f t="shared" si="1164"/>
        <v>#REF!</v>
      </c>
      <c r="AA236" s="432" t="e">
        <f>U236*#REF!</f>
        <v>#REF!</v>
      </c>
      <c r="AB236" s="433" t="e">
        <f>W236*#REF!</f>
        <v>#REF!</v>
      </c>
      <c r="AC236" s="433" t="e">
        <f t="shared" si="1165"/>
        <v>#REF!</v>
      </c>
      <c r="AD236" s="137" t="e">
        <f>#REF!</f>
        <v>#REF!</v>
      </c>
      <c r="AE236" s="137" t="e">
        <f>#REF!</f>
        <v>#REF!</v>
      </c>
      <c r="AF236" s="204" t="e">
        <f t="shared" si="1166"/>
        <v>#REF!</v>
      </c>
      <c r="AG236" s="204" t="e">
        <f>AD236*#REF!</f>
        <v>#REF!</v>
      </c>
      <c r="AH236" s="205" t="e">
        <f>AF236*#REF!</f>
        <v>#REF!</v>
      </c>
      <c r="AI236" s="205" t="e">
        <f t="shared" si="1167"/>
        <v>#REF!</v>
      </c>
      <c r="AJ236" s="432" t="e">
        <f>AD236*#REF!</f>
        <v>#REF!</v>
      </c>
      <c r="AK236" s="433" t="e">
        <f>AF236*#REF!</f>
        <v>#REF!</v>
      </c>
      <c r="AL236" s="433" t="e">
        <f t="shared" si="1168"/>
        <v>#REF!</v>
      </c>
      <c r="AM236" s="137" t="e">
        <f>#REF!</f>
        <v>#REF!</v>
      </c>
      <c r="AN236" s="137" t="e">
        <f>#REF!</f>
        <v>#REF!</v>
      </c>
      <c r="AO236" s="204" t="e">
        <f t="shared" si="1169"/>
        <v>#REF!</v>
      </c>
      <c r="AP236" s="204" t="e">
        <f>AM236*#REF!</f>
        <v>#REF!</v>
      </c>
      <c r="AQ236" s="205" t="e">
        <f>AO236*#REF!</f>
        <v>#REF!</v>
      </c>
      <c r="AR236" s="205" t="e">
        <f t="shared" si="1170"/>
        <v>#REF!</v>
      </c>
      <c r="AS236" s="432" t="e">
        <f>AM236*#REF!</f>
        <v>#REF!</v>
      </c>
      <c r="AT236" s="433" t="e">
        <f>AO236*#REF!</f>
        <v>#REF!</v>
      </c>
      <c r="AU236" s="433" t="e">
        <f t="shared" si="1171"/>
        <v>#REF!</v>
      </c>
      <c r="AV236" s="136" t="e">
        <f>#REF!</f>
        <v>#REF!</v>
      </c>
      <c r="AW236" s="137" t="e">
        <f>#REF!</f>
        <v>#REF!</v>
      </c>
      <c r="AX236" s="204" t="e">
        <f t="shared" si="1172"/>
        <v>#REF!</v>
      </c>
      <c r="AY236" s="204" t="e">
        <f>AV236*#REF!</f>
        <v>#REF!</v>
      </c>
      <c r="AZ236" s="204" t="e">
        <f>AX236*#REF!</f>
        <v>#REF!</v>
      </c>
      <c r="BA236" s="205" t="e">
        <f t="shared" si="1173"/>
        <v>#REF!</v>
      </c>
      <c r="BB236" s="137" t="e">
        <f>#REF!</f>
        <v>#REF!</v>
      </c>
      <c r="BC236" s="137" t="e">
        <f>#REF!</f>
        <v>#REF!</v>
      </c>
      <c r="BD236" s="204" t="e">
        <f t="shared" si="1267"/>
        <v>#REF!</v>
      </c>
      <c r="BE236" s="204" t="e">
        <f>BB236*#REF!</f>
        <v>#REF!</v>
      </c>
      <c r="BF236" s="205" t="e">
        <f>BD236*#REF!</f>
        <v>#REF!</v>
      </c>
      <c r="BG236" s="205" t="e">
        <f t="shared" si="1174"/>
        <v>#REF!</v>
      </c>
      <c r="BH236" s="432" t="e">
        <f>BB236*#REF!</f>
        <v>#REF!</v>
      </c>
      <c r="BI236" s="433" t="e">
        <f>BD236*#REF!</f>
        <v>#REF!</v>
      </c>
      <c r="BJ236" s="433" t="e">
        <f t="shared" si="1175"/>
        <v>#REF!</v>
      </c>
      <c r="BK236" s="137" t="e">
        <f>#REF!</f>
        <v>#REF!</v>
      </c>
      <c r="BL236" s="137" t="e">
        <f>#REF!</f>
        <v>#REF!</v>
      </c>
      <c r="BM236" s="204" t="e">
        <f t="shared" si="1176"/>
        <v>#REF!</v>
      </c>
      <c r="BN236" s="204" t="e">
        <f>BK236*#REF!</f>
        <v>#REF!</v>
      </c>
      <c r="BO236" s="205" t="e">
        <f>BM236*#REF!</f>
        <v>#REF!</v>
      </c>
      <c r="BP236" s="205" t="e">
        <f t="shared" si="1177"/>
        <v>#REF!</v>
      </c>
      <c r="BQ236" s="432" t="e">
        <f>BK236*#REF!</f>
        <v>#REF!</v>
      </c>
      <c r="BR236" s="433" t="e">
        <f>BM236*#REF!</f>
        <v>#REF!</v>
      </c>
      <c r="BS236" s="433" t="e">
        <f t="shared" si="1178"/>
        <v>#REF!</v>
      </c>
      <c r="BT236" s="137" t="e">
        <f>#REF!</f>
        <v>#REF!</v>
      </c>
      <c r="BU236" s="137" t="e">
        <f>#REF!</f>
        <v>#REF!</v>
      </c>
      <c r="BV236" s="204" t="e">
        <f t="shared" si="1179"/>
        <v>#REF!</v>
      </c>
      <c r="BW236" s="204" t="e">
        <f>BT236*#REF!</f>
        <v>#REF!</v>
      </c>
      <c r="BX236" s="205" t="e">
        <f>BV236*#REF!</f>
        <v>#REF!</v>
      </c>
      <c r="BY236" s="205" t="e">
        <f t="shared" si="1180"/>
        <v>#REF!</v>
      </c>
      <c r="BZ236" s="432" t="e">
        <f>BT236*#REF!</f>
        <v>#REF!</v>
      </c>
      <c r="CA236" s="433" t="e">
        <f>BV236*#REF!</f>
        <v>#REF!</v>
      </c>
      <c r="CB236" s="441" t="e">
        <f t="shared" si="1181"/>
        <v>#REF!</v>
      </c>
      <c r="CC236" s="137" t="e">
        <f>#REF!</f>
        <v>#REF!</v>
      </c>
      <c r="CD236" s="137" t="e">
        <f>#REF!</f>
        <v>#REF!</v>
      </c>
      <c r="CE236" s="204" t="e">
        <f t="shared" si="1182"/>
        <v>#REF!</v>
      </c>
      <c r="CF236" s="204" t="e">
        <f>CC236*#REF!</f>
        <v>#REF!</v>
      </c>
      <c r="CG236" s="204" t="e">
        <f>CE236*#REF!</f>
        <v>#REF!</v>
      </c>
      <c r="CH236" s="205" t="e">
        <f t="shared" si="1183"/>
        <v>#REF!</v>
      </c>
      <c r="CI236" s="137" t="e">
        <f>#REF!</f>
        <v>#REF!</v>
      </c>
      <c r="CJ236" s="137" t="e">
        <f>#REF!</f>
        <v>#REF!</v>
      </c>
      <c r="CK236" s="204" t="e">
        <f t="shared" si="1268"/>
        <v>#REF!</v>
      </c>
      <c r="CL236" s="204" t="e">
        <f>CI236*#REF!</f>
        <v>#REF!</v>
      </c>
      <c r="CM236" s="205" t="e">
        <f>CK236*#REF!</f>
        <v>#REF!</v>
      </c>
      <c r="CN236" s="205" t="e">
        <f t="shared" si="1184"/>
        <v>#REF!</v>
      </c>
      <c r="CO236" s="432" t="e">
        <f>CI236*#REF!</f>
        <v>#REF!</v>
      </c>
      <c r="CP236" s="433" t="e">
        <f>CK236*#REF!</f>
        <v>#REF!</v>
      </c>
      <c r="CQ236" s="433" t="e">
        <f t="shared" si="1185"/>
        <v>#REF!</v>
      </c>
      <c r="CR236" s="137" t="e">
        <f>#REF!</f>
        <v>#REF!</v>
      </c>
      <c r="CS236" s="137" t="e">
        <f>#REF!</f>
        <v>#REF!</v>
      </c>
      <c r="CT236" s="204" t="e">
        <f t="shared" si="1186"/>
        <v>#REF!</v>
      </c>
      <c r="CU236" s="204" t="e">
        <f>CR236*#REF!</f>
        <v>#REF!</v>
      </c>
      <c r="CV236" s="205" t="e">
        <f>CT236*#REF!</f>
        <v>#REF!</v>
      </c>
      <c r="CW236" s="205" t="e">
        <f t="shared" si="1187"/>
        <v>#REF!</v>
      </c>
      <c r="CX236" s="432" t="e">
        <f>CR236*#REF!</f>
        <v>#REF!</v>
      </c>
      <c r="CY236" s="433" t="e">
        <f>CT236*#REF!</f>
        <v>#REF!</v>
      </c>
      <c r="CZ236" s="441" t="e">
        <f t="shared" si="1188"/>
        <v>#REF!</v>
      </c>
      <c r="DA236" s="137" t="e">
        <f>#REF!</f>
        <v>#REF!</v>
      </c>
      <c r="DB236" s="137" t="e">
        <f>#REF!</f>
        <v>#REF!</v>
      </c>
      <c r="DC236" s="204" t="e">
        <f t="shared" si="1189"/>
        <v>#REF!</v>
      </c>
      <c r="DD236" s="204" t="e">
        <f>DA236*#REF!</f>
        <v>#REF!</v>
      </c>
      <c r="DE236" s="205" t="e">
        <f>DC236*#REF!</f>
        <v>#REF!</v>
      </c>
      <c r="DF236" s="205" t="e">
        <f t="shared" si="1190"/>
        <v>#REF!</v>
      </c>
      <c r="DG236" s="432" t="e">
        <f>DA236*#REF!</f>
        <v>#REF!</v>
      </c>
      <c r="DH236" s="433" t="e">
        <f>DC236*#REF!</f>
        <v>#REF!</v>
      </c>
      <c r="DI236" s="433" t="e">
        <f t="shared" si="1191"/>
        <v>#REF!</v>
      </c>
      <c r="DJ236" s="136" t="e">
        <f>#REF!</f>
        <v>#REF!</v>
      </c>
      <c r="DK236" s="137" t="e">
        <f>#REF!</f>
        <v>#REF!</v>
      </c>
      <c r="DL236" s="204" t="e">
        <f t="shared" si="1192"/>
        <v>#REF!</v>
      </c>
      <c r="DM236" s="204" t="e">
        <f>DJ236*#REF!</f>
        <v>#REF!</v>
      </c>
      <c r="DN236" s="204" t="e">
        <f>DL236*#REF!</f>
        <v>#REF!</v>
      </c>
      <c r="DO236" s="205" t="e">
        <f t="shared" si="1193"/>
        <v>#REF!</v>
      </c>
      <c r="DP236" s="137" t="e">
        <f>#REF!</f>
        <v>#REF!</v>
      </c>
      <c r="DQ236" s="137" t="e">
        <f>#REF!</f>
        <v>#REF!</v>
      </c>
      <c r="DR236" s="204" t="e">
        <f t="shared" si="1269"/>
        <v>#REF!</v>
      </c>
      <c r="DS236" s="204" t="e">
        <f>DP236*#REF!</f>
        <v>#REF!</v>
      </c>
      <c r="DT236" s="205" t="e">
        <f>DR236*#REF!</f>
        <v>#REF!</v>
      </c>
      <c r="DU236" s="205" t="e">
        <f t="shared" si="1194"/>
        <v>#REF!</v>
      </c>
      <c r="DV236" s="432" t="e">
        <f>DP236*#REF!</f>
        <v>#REF!</v>
      </c>
      <c r="DW236" s="433" t="e">
        <f>DR236*#REF!</f>
        <v>#REF!</v>
      </c>
      <c r="DX236" s="433" t="e">
        <f t="shared" si="1195"/>
        <v>#REF!</v>
      </c>
      <c r="DY236" s="137" t="e">
        <f>#REF!</f>
        <v>#REF!</v>
      </c>
      <c r="DZ236" s="137" t="e">
        <f>#REF!</f>
        <v>#REF!</v>
      </c>
      <c r="EA236" s="204" t="e">
        <f t="shared" si="1196"/>
        <v>#REF!</v>
      </c>
      <c r="EB236" s="204" t="e">
        <f>DY236*#REF!</f>
        <v>#REF!</v>
      </c>
      <c r="EC236" s="205" t="e">
        <f>EA236*#REF!</f>
        <v>#REF!</v>
      </c>
      <c r="ED236" s="205" t="e">
        <f t="shared" si="1197"/>
        <v>#REF!</v>
      </c>
      <c r="EE236" s="432" t="e">
        <f>DY236*#REF!</f>
        <v>#REF!</v>
      </c>
      <c r="EF236" s="433" t="e">
        <f>EA236*#REF!</f>
        <v>#REF!</v>
      </c>
      <c r="EG236" s="441" t="e">
        <f t="shared" si="1198"/>
        <v>#REF!</v>
      </c>
      <c r="EH236" s="137" t="e">
        <f>#REF!</f>
        <v>#REF!</v>
      </c>
      <c r="EI236" s="137" t="e">
        <f>#REF!</f>
        <v>#REF!</v>
      </c>
      <c r="EJ236" s="204" t="e">
        <f t="shared" si="1199"/>
        <v>#REF!</v>
      </c>
      <c r="EK236" s="204" t="e">
        <f>EH236*#REF!</f>
        <v>#REF!</v>
      </c>
      <c r="EL236" s="205" t="e">
        <f>EJ236*#REF!</f>
        <v>#REF!</v>
      </c>
      <c r="EM236" s="205" t="e">
        <f t="shared" si="1200"/>
        <v>#REF!</v>
      </c>
      <c r="EN236" s="432" t="e">
        <f>EH236*#REF!</f>
        <v>#REF!</v>
      </c>
      <c r="EO236" s="433" t="e">
        <f>EJ236*#REF!</f>
        <v>#REF!</v>
      </c>
      <c r="EP236" s="441" t="e">
        <f t="shared" si="1201"/>
        <v>#REF!</v>
      </c>
      <c r="EQ236" s="136" t="e">
        <f>#REF!</f>
        <v>#REF!</v>
      </c>
      <c r="ER236" s="137" t="e">
        <f>#REF!</f>
        <v>#REF!</v>
      </c>
      <c r="ES236" s="204" t="e">
        <f t="shared" si="1202"/>
        <v>#REF!</v>
      </c>
      <c r="ET236" s="204" t="e">
        <f>EQ236*#REF!</f>
        <v>#REF!</v>
      </c>
      <c r="EU236" s="204" t="e">
        <f>ES236*#REF!</f>
        <v>#REF!</v>
      </c>
      <c r="EV236" s="205" t="e">
        <f t="shared" si="1203"/>
        <v>#REF!</v>
      </c>
      <c r="EW236" s="137" t="e">
        <f>#REF!</f>
        <v>#REF!</v>
      </c>
      <c r="EX236" s="137" t="e">
        <f>#REF!</f>
        <v>#REF!</v>
      </c>
      <c r="EY236" s="204" t="e">
        <f t="shared" si="1270"/>
        <v>#REF!</v>
      </c>
      <c r="EZ236" s="204" t="e">
        <f>EW236*#REF!</f>
        <v>#REF!</v>
      </c>
      <c r="FA236" s="205" t="e">
        <f>EY236*#REF!</f>
        <v>#REF!</v>
      </c>
      <c r="FB236" s="205" t="e">
        <f t="shared" si="1204"/>
        <v>#REF!</v>
      </c>
      <c r="FC236" s="432" t="e">
        <f>EW236*#REF!</f>
        <v>#REF!</v>
      </c>
      <c r="FD236" s="433" t="e">
        <f>EY236*#REF!</f>
        <v>#REF!</v>
      </c>
      <c r="FE236" s="433" t="e">
        <f t="shared" si="1205"/>
        <v>#REF!</v>
      </c>
      <c r="FF236" s="137" t="e">
        <f>#REF!</f>
        <v>#REF!</v>
      </c>
      <c r="FG236" s="137" t="e">
        <f>#REF!</f>
        <v>#REF!</v>
      </c>
      <c r="FH236" s="204" t="e">
        <f t="shared" si="1206"/>
        <v>#REF!</v>
      </c>
      <c r="FI236" s="204" t="e">
        <f>FF236*#REF!</f>
        <v>#REF!</v>
      </c>
      <c r="FJ236" s="205" t="e">
        <f>FH236*#REF!</f>
        <v>#REF!</v>
      </c>
      <c r="FK236" s="205" t="e">
        <f t="shared" si="1207"/>
        <v>#REF!</v>
      </c>
      <c r="FL236" s="432" t="e">
        <f>FF236*#REF!</f>
        <v>#REF!</v>
      </c>
      <c r="FM236" s="433" t="e">
        <f>FH236*#REF!</f>
        <v>#REF!</v>
      </c>
      <c r="FN236" s="441" t="e">
        <f t="shared" si="1208"/>
        <v>#REF!</v>
      </c>
      <c r="FO236" s="137" t="e">
        <f>#REF!</f>
        <v>#REF!</v>
      </c>
      <c r="FP236" s="137" t="e">
        <f>#REF!</f>
        <v>#REF!</v>
      </c>
      <c r="FQ236" s="204" t="e">
        <f t="shared" si="1209"/>
        <v>#REF!</v>
      </c>
      <c r="FR236" s="204" t="e">
        <f>FO236*#REF!</f>
        <v>#REF!</v>
      </c>
      <c r="FS236" s="205" t="e">
        <f>FQ236*#REF!</f>
        <v>#REF!</v>
      </c>
      <c r="FT236" s="205" t="e">
        <f t="shared" si="1210"/>
        <v>#REF!</v>
      </c>
      <c r="FU236" s="432" t="e">
        <f>FO236*#REF!</f>
        <v>#REF!</v>
      </c>
      <c r="FV236" s="433" t="e">
        <f>FQ236*#REF!</f>
        <v>#REF!</v>
      </c>
      <c r="FW236" s="454" t="e">
        <f t="shared" si="1211"/>
        <v>#REF!</v>
      </c>
    </row>
    <row r="237" spans="1:179" s="12" customFormat="1" ht="13.5" customHeight="1">
      <c r="A237" s="874"/>
      <c r="B237" s="887"/>
      <c r="C237" s="789" t="e">
        <f>#REF!</f>
        <v>#REF!</v>
      </c>
      <c r="D237" s="334" t="s">
        <v>146</v>
      </c>
      <c r="E237" s="262" t="e">
        <f t="shared" si="1436"/>
        <v>#REF!</v>
      </c>
      <c r="F237" s="263" t="e">
        <f t="shared" si="1437"/>
        <v>#REF!</v>
      </c>
      <c r="G237" s="263" t="e">
        <f t="shared" si="1438"/>
        <v>#REF!</v>
      </c>
      <c r="H237" s="263" t="e">
        <f t="shared" si="1439"/>
        <v>#REF!</v>
      </c>
      <c r="I237" s="263" t="e">
        <f t="shared" si="1440"/>
        <v>#REF!</v>
      </c>
      <c r="J237" s="263" t="e">
        <f t="shared" si="1441"/>
        <v>#REF!</v>
      </c>
      <c r="K237" s="473" t="e">
        <f t="shared" si="1442"/>
        <v>#REF!</v>
      </c>
      <c r="L237" s="474" t="e">
        <f t="shared" si="1443"/>
        <v>#REF!</v>
      </c>
      <c r="M237" s="739" t="e">
        <f t="shared" si="1444"/>
        <v>#REF!</v>
      </c>
      <c r="N237" s="148"/>
      <c r="O237" s="136" t="e">
        <f>#REF!</f>
        <v>#REF!</v>
      </c>
      <c r="P237" s="137" t="e">
        <f>#REF!</f>
        <v>#REF!</v>
      </c>
      <c r="Q237" s="204" t="e">
        <f t="shared" si="1162"/>
        <v>#REF!</v>
      </c>
      <c r="R237" s="204" t="e">
        <f>O237*#REF!</f>
        <v>#REF!</v>
      </c>
      <c r="S237" s="204" t="e">
        <f>Q237*#REF!</f>
        <v>#REF!</v>
      </c>
      <c r="T237" s="205" t="e">
        <f t="shared" si="1163"/>
        <v>#REF!</v>
      </c>
      <c r="U237" s="137" t="e">
        <f>#REF!</f>
        <v>#REF!</v>
      </c>
      <c r="V237" s="137" t="e">
        <f>#REF!</f>
        <v>#REF!</v>
      </c>
      <c r="W237" s="204" t="e">
        <f t="shared" si="1157"/>
        <v>#REF!</v>
      </c>
      <c r="X237" s="204" t="e">
        <f>U237*#REF!</f>
        <v>#REF!</v>
      </c>
      <c r="Y237" s="205" t="e">
        <f>W237*#REF!</f>
        <v>#REF!</v>
      </c>
      <c r="Z237" s="205" t="e">
        <f t="shared" si="1164"/>
        <v>#REF!</v>
      </c>
      <c r="AA237" s="432" t="e">
        <f>U237*#REF!</f>
        <v>#REF!</v>
      </c>
      <c r="AB237" s="433" t="e">
        <f>W237*#REF!</f>
        <v>#REF!</v>
      </c>
      <c r="AC237" s="433" t="e">
        <f t="shared" si="1165"/>
        <v>#REF!</v>
      </c>
      <c r="AD237" s="137" t="e">
        <f>#REF!</f>
        <v>#REF!</v>
      </c>
      <c r="AE237" s="137" t="e">
        <f>#REF!</f>
        <v>#REF!</v>
      </c>
      <c r="AF237" s="204" t="e">
        <f t="shared" si="1166"/>
        <v>#REF!</v>
      </c>
      <c r="AG237" s="204" t="e">
        <f>AD237*#REF!</f>
        <v>#REF!</v>
      </c>
      <c r="AH237" s="205" t="e">
        <f>AF237*#REF!</f>
        <v>#REF!</v>
      </c>
      <c r="AI237" s="205" t="e">
        <f t="shared" si="1167"/>
        <v>#REF!</v>
      </c>
      <c r="AJ237" s="432" t="e">
        <f>AD237*#REF!</f>
        <v>#REF!</v>
      </c>
      <c r="AK237" s="433" t="e">
        <f>AF237*#REF!</f>
        <v>#REF!</v>
      </c>
      <c r="AL237" s="433" t="e">
        <f t="shared" si="1168"/>
        <v>#REF!</v>
      </c>
      <c r="AM237" s="137" t="e">
        <f>#REF!</f>
        <v>#REF!</v>
      </c>
      <c r="AN237" s="137" t="e">
        <f>#REF!</f>
        <v>#REF!</v>
      </c>
      <c r="AO237" s="204" t="e">
        <f t="shared" si="1169"/>
        <v>#REF!</v>
      </c>
      <c r="AP237" s="204" t="e">
        <f>AM237*#REF!</f>
        <v>#REF!</v>
      </c>
      <c r="AQ237" s="205" t="e">
        <f>AO237*#REF!</f>
        <v>#REF!</v>
      </c>
      <c r="AR237" s="205" t="e">
        <f t="shared" si="1170"/>
        <v>#REF!</v>
      </c>
      <c r="AS237" s="432" t="e">
        <f>AM237*#REF!</f>
        <v>#REF!</v>
      </c>
      <c r="AT237" s="433" t="e">
        <f>AO237*#REF!</f>
        <v>#REF!</v>
      </c>
      <c r="AU237" s="433" t="e">
        <f t="shared" si="1171"/>
        <v>#REF!</v>
      </c>
      <c r="AV237" s="136" t="e">
        <f>#REF!</f>
        <v>#REF!</v>
      </c>
      <c r="AW237" s="137" t="e">
        <f>#REF!</f>
        <v>#REF!</v>
      </c>
      <c r="AX237" s="204" t="e">
        <f t="shared" si="1172"/>
        <v>#REF!</v>
      </c>
      <c r="AY237" s="204" t="e">
        <f>AV237*#REF!</f>
        <v>#REF!</v>
      </c>
      <c r="AZ237" s="204" t="e">
        <f>AX237*#REF!</f>
        <v>#REF!</v>
      </c>
      <c r="BA237" s="205" t="e">
        <f t="shared" si="1173"/>
        <v>#REF!</v>
      </c>
      <c r="BB237" s="137" t="e">
        <f>#REF!</f>
        <v>#REF!</v>
      </c>
      <c r="BC237" s="137" t="e">
        <f>#REF!</f>
        <v>#REF!</v>
      </c>
      <c r="BD237" s="204" t="e">
        <f t="shared" si="1267"/>
        <v>#REF!</v>
      </c>
      <c r="BE237" s="204" t="e">
        <f>BB237*#REF!</f>
        <v>#REF!</v>
      </c>
      <c r="BF237" s="205" t="e">
        <f>BD237*#REF!</f>
        <v>#REF!</v>
      </c>
      <c r="BG237" s="205" t="e">
        <f t="shared" si="1174"/>
        <v>#REF!</v>
      </c>
      <c r="BH237" s="432" t="e">
        <f>BB237*#REF!</f>
        <v>#REF!</v>
      </c>
      <c r="BI237" s="433" t="e">
        <f>BD237*#REF!</f>
        <v>#REF!</v>
      </c>
      <c r="BJ237" s="433" t="e">
        <f t="shared" si="1175"/>
        <v>#REF!</v>
      </c>
      <c r="BK237" s="137" t="e">
        <f>#REF!</f>
        <v>#REF!</v>
      </c>
      <c r="BL237" s="137" t="e">
        <f>#REF!</f>
        <v>#REF!</v>
      </c>
      <c r="BM237" s="204" t="e">
        <f t="shared" si="1176"/>
        <v>#REF!</v>
      </c>
      <c r="BN237" s="204" t="e">
        <f>BK237*#REF!</f>
        <v>#REF!</v>
      </c>
      <c r="BO237" s="205" t="e">
        <f>BM237*#REF!</f>
        <v>#REF!</v>
      </c>
      <c r="BP237" s="205" t="e">
        <f t="shared" si="1177"/>
        <v>#REF!</v>
      </c>
      <c r="BQ237" s="432" t="e">
        <f>BK237*#REF!</f>
        <v>#REF!</v>
      </c>
      <c r="BR237" s="433" t="e">
        <f>BM237*#REF!</f>
        <v>#REF!</v>
      </c>
      <c r="BS237" s="433" t="e">
        <f t="shared" si="1178"/>
        <v>#REF!</v>
      </c>
      <c r="BT237" s="137" t="e">
        <f>#REF!</f>
        <v>#REF!</v>
      </c>
      <c r="BU237" s="137" t="e">
        <f>#REF!</f>
        <v>#REF!</v>
      </c>
      <c r="BV237" s="204" t="e">
        <f t="shared" si="1179"/>
        <v>#REF!</v>
      </c>
      <c r="BW237" s="204" t="e">
        <f>BT237*#REF!</f>
        <v>#REF!</v>
      </c>
      <c r="BX237" s="205" t="e">
        <f>BV237*#REF!</f>
        <v>#REF!</v>
      </c>
      <c r="BY237" s="205" t="e">
        <f t="shared" si="1180"/>
        <v>#REF!</v>
      </c>
      <c r="BZ237" s="432" t="e">
        <f>BT237*#REF!</f>
        <v>#REF!</v>
      </c>
      <c r="CA237" s="433" t="e">
        <f>BV237*#REF!</f>
        <v>#REF!</v>
      </c>
      <c r="CB237" s="441" t="e">
        <f t="shared" si="1181"/>
        <v>#REF!</v>
      </c>
      <c r="CC237" s="137" t="e">
        <f>#REF!</f>
        <v>#REF!</v>
      </c>
      <c r="CD237" s="137" t="e">
        <f>#REF!</f>
        <v>#REF!</v>
      </c>
      <c r="CE237" s="204" t="e">
        <f t="shared" si="1182"/>
        <v>#REF!</v>
      </c>
      <c r="CF237" s="204" t="e">
        <f>CC237*#REF!</f>
        <v>#REF!</v>
      </c>
      <c r="CG237" s="204" t="e">
        <f>CE237*#REF!</f>
        <v>#REF!</v>
      </c>
      <c r="CH237" s="205" t="e">
        <f t="shared" si="1183"/>
        <v>#REF!</v>
      </c>
      <c r="CI237" s="137" t="e">
        <f>#REF!</f>
        <v>#REF!</v>
      </c>
      <c r="CJ237" s="137" t="e">
        <f>#REF!</f>
        <v>#REF!</v>
      </c>
      <c r="CK237" s="204" t="e">
        <f t="shared" si="1268"/>
        <v>#REF!</v>
      </c>
      <c r="CL237" s="204" t="e">
        <f>CI237*#REF!</f>
        <v>#REF!</v>
      </c>
      <c r="CM237" s="205" t="e">
        <f>CK237*#REF!</f>
        <v>#REF!</v>
      </c>
      <c r="CN237" s="205" t="e">
        <f t="shared" si="1184"/>
        <v>#REF!</v>
      </c>
      <c r="CO237" s="432" t="e">
        <f>CI237*#REF!</f>
        <v>#REF!</v>
      </c>
      <c r="CP237" s="433" t="e">
        <f>CK237*#REF!</f>
        <v>#REF!</v>
      </c>
      <c r="CQ237" s="433" t="e">
        <f t="shared" si="1185"/>
        <v>#REF!</v>
      </c>
      <c r="CR237" s="137" t="e">
        <f>#REF!</f>
        <v>#REF!</v>
      </c>
      <c r="CS237" s="137" t="e">
        <f>#REF!</f>
        <v>#REF!</v>
      </c>
      <c r="CT237" s="204" t="e">
        <f t="shared" si="1186"/>
        <v>#REF!</v>
      </c>
      <c r="CU237" s="204" t="e">
        <f>CR237*#REF!</f>
        <v>#REF!</v>
      </c>
      <c r="CV237" s="205" t="e">
        <f>CT237*#REF!</f>
        <v>#REF!</v>
      </c>
      <c r="CW237" s="205" t="e">
        <f t="shared" si="1187"/>
        <v>#REF!</v>
      </c>
      <c r="CX237" s="432" t="e">
        <f>CR237*#REF!</f>
        <v>#REF!</v>
      </c>
      <c r="CY237" s="433" t="e">
        <f>CT237*#REF!</f>
        <v>#REF!</v>
      </c>
      <c r="CZ237" s="441" t="e">
        <f t="shared" si="1188"/>
        <v>#REF!</v>
      </c>
      <c r="DA237" s="137" t="e">
        <f>#REF!</f>
        <v>#REF!</v>
      </c>
      <c r="DB237" s="137" t="e">
        <f>#REF!</f>
        <v>#REF!</v>
      </c>
      <c r="DC237" s="204" t="e">
        <f t="shared" si="1189"/>
        <v>#REF!</v>
      </c>
      <c r="DD237" s="204" t="e">
        <f>DA237*#REF!</f>
        <v>#REF!</v>
      </c>
      <c r="DE237" s="205" t="e">
        <f>DC237*#REF!</f>
        <v>#REF!</v>
      </c>
      <c r="DF237" s="205" t="e">
        <f t="shared" si="1190"/>
        <v>#REF!</v>
      </c>
      <c r="DG237" s="432" t="e">
        <f>DA237*#REF!</f>
        <v>#REF!</v>
      </c>
      <c r="DH237" s="433" t="e">
        <f>DC237*#REF!</f>
        <v>#REF!</v>
      </c>
      <c r="DI237" s="433" t="e">
        <f t="shared" si="1191"/>
        <v>#REF!</v>
      </c>
      <c r="DJ237" s="136" t="e">
        <f>#REF!</f>
        <v>#REF!</v>
      </c>
      <c r="DK237" s="137" t="e">
        <f>#REF!</f>
        <v>#REF!</v>
      </c>
      <c r="DL237" s="204" t="e">
        <f t="shared" si="1192"/>
        <v>#REF!</v>
      </c>
      <c r="DM237" s="204" t="e">
        <f>DJ237*#REF!</f>
        <v>#REF!</v>
      </c>
      <c r="DN237" s="204" t="e">
        <f>DL237*#REF!</f>
        <v>#REF!</v>
      </c>
      <c r="DO237" s="205" t="e">
        <f t="shared" si="1193"/>
        <v>#REF!</v>
      </c>
      <c r="DP237" s="137" t="e">
        <f>#REF!</f>
        <v>#REF!</v>
      </c>
      <c r="DQ237" s="137" t="e">
        <f>#REF!</f>
        <v>#REF!</v>
      </c>
      <c r="DR237" s="204" t="e">
        <f t="shared" si="1269"/>
        <v>#REF!</v>
      </c>
      <c r="DS237" s="204" t="e">
        <f>DP237*#REF!</f>
        <v>#REF!</v>
      </c>
      <c r="DT237" s="205" t="e">
        <f>DR237*#REF!</f>
        <v>#REF!</v>
      </c>
      <c r="DU237" s="205" t="e">
        <f t="shared" si="1194"/>
        <v>#REF!</v>
      </c>
      <c r="DV237" s="432" t="e">
        <f>DP237*#REF!</f>
        <v>#REF!</v>
      </c>
      <c r="DW237" s="433" t="e">
        <f>DR237*#REF!</f>
        <v>#REF!</v>
      </c>
      <c r="DX237" s="433" t="e">
        <f t="shared" si="1195"/>
        <v>#REF!</v>
      </c>
      <c r="DY237" s="137" t="e">
        <f>#REF!</f>
        <v>#REF!</v>
      </c>
      <c r="DZ237" s="137" t="e">
        <f>#REF!</f>
        <v>#REF!</v>
      </c>
      <c r="EA237" s="204" t="e">
        <f t="shared" si="1196"/>
        <v>#REF!</v>
      </c>
      <c r="EB237" s="204" t="e">
        <f>DY237*#REF!</f>
        <v>#REF!</v>
      </c>
      <c r="EC237" s="205" t="e">
        <f>EA237*#REF!</f>
        <v>#REF!</v>
      </c>
      <c r="ED237" s="205" t="e">
        <f t="shared" si="1197"/>
        <v>#REF!</v>
      </c>
      <c r="EE237" s="432" t="e">
        <f>DY237*#REF!</f>
        <v>#REF!</v>
      </c>
      <c r="EF237" s="433" t="e">
        <f>EA237*#REF!</f>
        <v>#REF!</v>
      </c>
      <c r="EG237" s="441" t="e">
        <f t="shared" si="1198"/>
        <v>#REF!</v>
      </c>
      <c r="EH237" s="137" t="e">
        <f>#REF!</f>
        <v>#REF!</v>
      </c>
      <c r="EI237" s="137" t="e">
        <f>#REF!</f>
        <v>#REF!</v>
      </c>
      <c r="EJ237" s="204" t="e">
        <f t="shared" si="1199"/>
        <v>#REF!</v>
      </c>
      <c r="EK237" s="204" t="e">
        <f>EH237*#REF!</f>
        <v>#REF!</v>
      </c>
      <c r="EL237" s="205" t="e">
        <f>EJ237*#REF!</f>
        <v>#REF!</v>
      </c>
      <c r="EM237" s="205" t="e">
        <f t="shared" si="1200"/>
        <v>#REF!</v>
      </c>
      <c r="EN237" s="432" t="e">
        <f>EH237*#REF!</f>
        <v>#REF!</v>
      </c>
      <c r="EO237" s="433" t="e">
        <f>EJ237*#REF!</f>
        <v>#REF!</v>
      </c>
      <c r="EP237" s="441" t="e">
        <f t="shared" si="1201"/>
        <v>#REF!</v>
      </c>
      <c r="EQ237" s="136" t="e">
        <f>#REF!</f>
        <v>#REF!</v>
      </c>
      <c r="ER237" s="137" t="e">
        <f>#REF!</f>
        <v>#REF!</v>
      </c>
      <c r="ES237" s="204" t="e">
        <f t="shared" si="1202"/>
        <v>#REF!</v>
      </c>
      <c r="ET237" s="204" t="e">
        <f>EQ237*#REF!</f>
        <v>#REF!</v>
      </c>
      <c r="EU237" s="204" t="e">
        <f>ES237*#REF!</f>
        <v>#REF!</v>
      </c>
      <c r="EV237" s="205" t="e">
        <f t="shared" si="1203"/>
        <v>#REF!</v>
      </c>
      <c r="EW237" s="137" t="e">
        <f>#REF!</f>
        <v>#REF!</v>
      </c>
      <c r="EX237" s="137" t="e">
        <f>#REF!</f>
        <v>#REF!</v>
      </c>
      <c r="EY237" s="204" t="e">
        <f t="shared" si="1270"/>
        <v>#REF!</v>
      </c>
      <c r="EZ237" s="204" t="e">
        <f>EW237*#REF!</f>
        <v>#REF!</v>
      </c>
      <c r="FA237" s="205" t="e">
        <f>EY237*#REF!</f>
        <v>#REF!</v>
      </c>
      <c r="FB237" s="205" t="e">
        <f t="shared" si="1204"/>
        <v>#REF!</v>
      </c>
      <c r="FC237" s="432" t="e">
        <f>EW237*#REF!</f>
        <v>#REF!</v>
      </c>
      <c r="FD237" s="433" t="e">
        <f>EY237*#REF!</f>
        <v>#REF!</v>
      </c>
      <c r="FE237" s="433" t="e">
        <f t="shared" si="1205"/>
        <v>#REF!</v>
      </c>
      <c r="FF237" s="137" t="e">
        <f>#REF!</f>
        <v>#REF!</v>
      </c>
      <c r="FG237" s="137" t="e">
        <f>#REF!</f>
        <v>#REF!</v>
      </c>
      <c r="FH237" s="204" t="e">
        <f t="shared" si="1206"/>
        <v>#REF!</v>
      </c>
      <c r="FI237" s="204" t="e">
        <f>FF237*#REF!</f>
        <v>#REF!</v>
      </c>
      <c r="FJ237" s="205" t="e">
        <f>FH237*#REF!</f>
        <v>#REF!</v>
      </c>
      <c r="FK237" s="205" t="e">
        <f t="shared" si="1207"/>
        <v>#REF!</v>
      </c>
      <c r="FL237" s="432" t="e">
        <f>FF237*#REF!</f>
        <v>#REF!</v>
      </c>
      <c r="FM237" s="433" t="e">
        <f>FH237*#REF!</f>
        <v>#REF!</v>
      </c>
      <c r="FN237" s="441" t="e">
        <f t="shared" si="1208"/>
        <v>#REF!</v>
      </c>
      <c r="FO237" s="137" t="e">
        <f>#REF!</f>
        <v>#REF!</v>
      </c>
      <c r="FP237" s="137" t="e">
        <f>#REF!</f>
        <v>#REF!</v>
      </c>
      <c r="FQ237" s="204" t="e">
        <f t="shared" si="1209"/>
        <v>#REF!</v>
      </c>
      <c r="FR237" s="204" t="e">
        <f>FO237*#REF!</f>
        <v>#REF!</v>
      </c>
      <c r="FS237" s="205" t="e">
        <f>FQ237*#REF!</f>
        <v>#REF!</v>
      </c>
      <c r="FT237" s="205" t="e">
        <f t="shared" si="1210"/>
        <v>#REF!</v>
      </c>
      <c r="FU237" s="432" t="e">
        <f>FO237*#REF!</f>
        <v>#REF!</v>
      </c>
      <c r="FV237" s="433" t="e">
        <f>FQ237*#REF!</f>
        <v>#REF!</v>
      </c>
      <c r="FW237" s="454" t="e">
        <f t="shared" si="1211"/>
        <v>#REF!</v>
      </c>
    </row>
    <row r="238" spans="1:179" s="12" customFormat="1">
      <c r="A238" s="874"/>
      <c r="B238" s="887"/>
      <c r="C238" s="789" t="e">
        <f>#REF!</f>
        <v>#REF!</v>
      </c>
      <c r="D238" s="334" t="s">
        <v>146</v>
      </c>
      <c r="E238" s="262" t="e">
        <f t="shared" si="1436"/>
        <v>#REF!</v>
      </c>
      <c r="F238" s="263" t="e">
        <f t="shared" si="1437"/>
        <v>#REF!</v>
      </c>
      <c r="G238" s="263" t="e">
        <f t="shared" si="1438"/>
        <v>#REF!</v>
      </c>
      <c r="H238" s="263" t="e">
        <f t="shared" si="1439"/>
        <v>#REF!</v>
      </c>
      <c r="I238" s="263" t="e">
        <f t="shared" si="1440"/>
        <v>#REF!</v>
      </c>
      <c r="J238" s="263" t="e">
        <f t="shared" si="1441"/>
        <v>#REF!</v>
      </c>
      <c r="K238" s="473" t="e">
        <f t="shared" si="1442"/>
        <v>#REF!</v>
      </c>
      <c r="L238" s="474" t="e">
        <f t="shared" si="1443"/>
        <v>#REF!</v>
      </c>
      <c r="M238" s="739" t="e">
        <f t="shared" si="1444"/>
        <v>#REF!</v>
      </c>
      <c r="N238" s="148"/>
      <c r="O238" s="136" t="e">
        <f>#REF!</f>
        <v>#REF!</v>
      </c>
      <c r="P238" s="137" t="e">
        <f>#REF!</f>
        <v>#REF!</v>
      </c>
      <c r="Q238" s="204" t="e">
        <f t="shared" si="1162"/>
        <v>#REF!</v>
      </c>
      <c r="R238" s="204" t="e">
        <f>O238*#REF!</f>
        <v>#REF!</v>
      </c>
      <c r="S238" s="204" t="e">
        <f>Q238*#REF!</f>
        <v>#REF!</v>
      </c>
      <c r="T238" s="205" t="e">
        <f t="shared" si="1163"/>
        <v>#REF!</v>
      </c>
      <c r="U238" s="137" t="e">
        <f>#REF!</f>
        <v>#REF!</v>
      </c>
      <c r="V238" s="137" t="e">
        <f>#REF!</f>
        <v>#REF!</v>
      </c>
      <c r="W238" s="204" t="e">
        <f t="shared" si="1157"/>
        <v>#REF!</v>
      </c>
      <c r="X238" s="204" t="e">
        <f>U238*#REF!</f>
        <v>#REF!</v>
      </c>
      <c r="Y238" s="205" t="e">
        <f>W238*#REF!</f>
        <v>#REF!</v>
      </c>
      <c r="Z238" s="205" t="e">
        <f t="shared" si="1164"/>
        <v>#REF!</v>
      </c>
      <c r="AA238" s="432" t="e">
        <f>U238*#REF!</f>
        <v>#REF!</v>
      </c>
      <c r="AB238" s="433" t="e">
        <f>W238*#REF!</f>
        <v>#REF!</v>
      </c>
      <c r="AC238" s="433" t="e">
        <f t="shared" si="1165"/>
        <v>#REF!</v>
      </c>
      <c r="AD238" s="137" t="e">
        <f>#REF!</f>
        <v>#REF!</v>
      </c>
      <c r="AE238" s="137" t="e">
        <f>#REF!</f>
        <v>#REF!</v>
      </c>
      <c r="AF238" s="204" t="e">
        <f t="shared" si="1166"/>
        <v>#REF!</v>
      </c>
      <c r="AG238" s="204" t="e">
        <f>AD238*#REF!</f>
        <v>#REF!</v>
      </c>
      <c r="AH238" s="205" t="e">
        <f>AF238*#REF!</f>
        <v>#REF!</v>
      </c>
      <c r="AI238" s="205" t="e">
        <f t="shared" si="1167"/>
        <v>#REF!</v>
      </c>
      <c r="AJ238" s="432" t="e">
        <f>AD238*#REF!</f>
        <v>#REF!</v>
      </c>
      <c r="AK238" s="433" t="e">
        <f>AF238*#REF!</f>
        <v>#REF!</v>
      </c>
      <c r="AL238" s="433" t="e">
        <f t="shared" si="1168"/>
        <v>#REF!</v>
      </c>
      <c r="AM238" s="137" t="e">
        <f>#REF!</f>
        <v>#REF!</v>
      </c>
      <c r="AN238" s="137" t="e">
        <f>#REF!</f>
        <v>#REF!</v>
      </c>
      <c r="AO238" s="204" t="e">
        <f t="shared" si="1169"/>
        <v>#REF!</v>
      </c>
      <c r="AP238" s="204" t="e">
        <f>AM238*#REF!</f>
        <v>#REF!</v>
      </c>
      <c r="AQ238" s="205" t="e">
        <f>AO238*#REF!</f>
        <v>#REF!</v>
      </c>
      <c r="AR238" s="205" t="e">
        <f t="shared" si="1170"/>
        <v>#REF!</v>
      </c>
      <c r="AS238" s="432" t="e">
        <f>AM238*#REF!</f>
        <v>#REF!</v>
      </c>
      <c r="AT238" s="433" t="e">
        <f>AO238*#REF!</f>
        <v>#REF!</v>
      </c>
      <c r="AU238" s="433" t="e">
        <f t="shared" si="1171"/>
        <v>#REF!</v>
      </c>
      <c r="AV238" s="136" t="e">
        <f>#REF!</f>
        <v>#REF!</v>
      </c>
      <c r="AW238" s="137" t="e">
        <f>#REF!</f>
        <v>#REF!</v>
      </c>
      <c r="AX238" s="204" t="e">
        <f t="shared" si="1172"/>
        <v>#REF!</v>
      </c>
      <c r="AY238" s="204" t="e">
        <f>AV238*#REF!</f>
        <v>#REF!</v>
      </c>
      <c r="AZ238" s="204" t="e">
        <f>AX238*#REF!</f>
        <v>#REF!</v>
      </c>
      <c r="BA238" s="205" t="e">
        <f t="shared" si="1173"/>
        <v>#REF!</v>
      </c>
      <c r="BB238" s="137" t="e">
        <f>#REF!</f>
        <v>#REF!</v>
      </c>
      <c r="BC238" s="137" t="e">
        <f>#REF!</f>
        <v>#REF!</v>
      </c>
      <c r="BD238" s="204" t="e">
        <f t="shared" si="1267"/>
        <v>#REF!</v>
      </c>
      <c r="BE238" s="204" t="e">
        <f>BB238*#REF!</f>
        <v>#REF!</v>
      </c>
      <c r="BF238" s="205" t="e">
        <f>BD238*#REF!</f>
        <v>#REF!</v>
      </c>
      <c r="BG238" s="205" t="e">
        <f t="shared" si="1174"/>
        <v>#REF!</v>
      </c>
      <c r="BH238" s="432" t="e">
        <f>BB238*#REF!</f>
        <v>#REF!</v>
      </c>
      <c r="BI238" s="433" t="e">
        <f>BD238*#REF!</f>
        <v>#REF!</v>
      </c>
      <c r="BJ238" s="433" t="e">
        <f t="shared" si="1175"/>
        <v>#REF!</v>
      </c>
      <c r="BK238" s="137" t="e">
        <f>#REF!</f>
        <v>#REF!</v>
      </c>
      <c r="BL238" s="137" t="e">
        <f>#REF!</f>
        <v>#REF!</v>
      </c>
      <c r="BM238" s="204" t="e">
        <f t="shared" si="1176"/>
        <v>#REF!</v>
      </c>
      <c r="BN238" s="204" t="e">
        <f>BK238*#REF!</f>
        <v>#REF!</v>
      </c>
      <c r="BO238" s="205" t="e">
        <f>BM238*#REF!</f>
        <v>#REF!</v>
      </c>
      <c r="BP238" s="205" t="e">
        <f t="shared" si="1177"/>
        <v>#REF!</v>
      </c>
      <c r="BQ238" s="432" t="e">
        <f>BK238*#REF!</f>
        <v>#REF!</v>
      </c>
      <c r="BR238" s="433" t="e">
        <f>BM238*#REF!</f>
        <v>#REF!</v>
      </c>
      <c r="BS238" s="433" t="e">
        <f t="shared" si="1178"/>
        <v>#REF!</v>
      </c>
      <c r="BT238" s="137" t="e">
        <f>#REF!</f>
        <v>#REF!</v>
      </c>
      <c r="BU238" s="137" t="e">
        <f>#REF!</f>
        <v>#REF!</v>
      </c>
      <c r="BV238" s="204" t="e">
        <f t="shared" si="1179"/>
        <v>#REF!</v>
      </c>
      <c r="BW238" s="204" t="e">
        <f>BT238*#REF!</f>
        <v>#REF!</v>
      </c>
      <c r="BX238" s="205" t="e">
        <f>BV238*#REF!</f>
        <v>#REF!</v>
      </c>
      <c r="BY238" s="205" t="e">
        <f t="shared" si="1180"/>
        <v>#REF!</v>
      </c>
      <c r="BZ238" s="432" t="e">
        <f>BT238*#REF!</f>
        <v>#REF!</v>
      </c>
      <c r="CA238" s="433" t="e">
        <f>BV238*#REF!</f>
        <v>#REF!</v>
      </c>
      <c r="CB238" s="441" t="e">
        <f t="shared" si="1181"/>
        <v>#REF!</v>
      </c>
      <c r="CC238" s="137" t="e">
        <f>#REF!</f>
        <v>#REF!</v>
      </c>
      <c r="CD238" s="137" t="e">
        <f>#REF!</f>
        <v>#REF!</v>
      </c>
      <c r="CE238" s="204" t="e">
        <f t="shared" si="1182"/>
        <v>#REF!</v>
      </c>
      <c r="CF238" s="204" t="e">
        <f>CC238*#REF!</f>
        <v>#REF!</v>
      </c>
      <c r="CG238" s="204" t="e">
        <f>CE238*#REF!</f>
        <v>#REF!</v>
      </c>
      <c r="CH238" s="205" t="e">
        <f t="shared" si="1183"/>
        <v>#REF!</v>
      </c>
      <c r="CI238" s="137" t="e">
        <f>#REF!</f>
        <v>#REF!</v>
      </c>
      <c r="CJ238" s="137" t="e">
        <f>#REF!</f>
        <v>#REF!</v>
      </c>
      <c r="CK238" s="204" t="e">
        <f t="shared" si="1268"/>
        <v>#REF!</v>
      </c>
      <c r="CL238" s="204" t="e">
        <f>CI238*#REF!</f>
        <v>#REF!</v>
      </c>
      <c r="CM238" s="205" t="e">
        <f>CK238*#REF!</f>
        <v>#REF!</v>
      </c>
      <c r="CN238" s="205" t="e">
        <f t="shared" si="1184"/>
        <v>#REF!</v>
      </c>
      <c r="CO238" s="432" t="e">
        <f>CI238*#REF!</f>
        <v>#REF!</v>
      </c>
      <c r="CP238" s="433" t="e">
        <f>CK238*#REF!</f>
        <v>#REF!</v>
      </c>
      <c r="CQ238" s="433" t="e">
        <f t="shared" si="1185"/>
        <v>#REF!</v>
      </c>
      <c r="CR238" s="137" t="e">
        <f>#REF!</f>
        <v>#REF!</v>
      </c>
      <c r="CS238" s="137" t="e">
        <f>#REF!</f>
        <v>#REF!</v>
      </c>
      <c r="CT238" s="204" t="e">
        <f t="shared" si="1186"/>
        <v>#REF!</v>
      </c>
      <c r="CU238" s="204" t="e">
        <f>CR238*#REF!</f>
        <v>#REF!</v>
      </c>
      <c r="CV238" s="205" t="e">
        <f>CT238*#REF!</f>
        <v>#REF!</v>
      </c>
      <c r="CW238" s="205" t="e">
        <f t="shared" si="1187"/>
        <v>#REF!</v>
      </c>
      <c r="CX238" s="432" t="e">
        <f>CR238*#REF!</f>
        <v>#REF!</v>
      </c>
      <c r="CY238" s="433" t="e">
        <f>CT238*#REF!</f>
        <v>#REF!</v>
      </c>
      <c r="CZ238" s="441" t="e">
        <f t="shared" si="1188"/>
        <v>#REF!</v>
      </c>
      <c r="DA238" s="137" t="e">
        <f>#REF!</f>
        <v>#REF!</v>
      </c>
      <c r="DB238" s="137" t="e">
        <f>#REF!</f>
        <v>#REF!</v>
      </c>
      <c r="DC238" s="204" t="e">
        <f t="shared" si="1189"/>
        <v>#REF!</v>
      </c>
      <c r="DD238" s="204" t="e">
        <f>DA238*#REF!</f>
        <v>#REF!</v>
      </c>
      <c r="DE238" s="205" t="e">
        <f>DC238*#REF!</f>
        <v>#REF!</v>
      </c>
      <c r="DF238" s="205" t="e">
        <f t="shared" si="1190"/>
        <v>#REF!</v>
      </c>
      <c r="DG238" s="432" t="e">
        <f>DA238*#REF!</f>
        <v>#REF!</v>
      </c>
      <c r="DH238" s="433" t="e">
        <f>DC238*#REF!</f>
        <v>#REF!</v>
      </c>
      <c r="DI238" s="433" t="e">
        <f t="shared" si="1191"/>
        <v>#REF!</v>
      </c>
      <c r="DJ238" s="136" t="e">
        <f>#REF!</f>
        <v>#REF!</v>
      </c>
      <c r="DK238" s="137" t="e">
        <f>#REF!</f>
        <v>#REF!</v>
      </c>
      <c r="DL238" s="204" t="e">
        <f t="shared" si="1192"/>
        <v>#REF!</v>
      </c>
      <c r="DM238" s="204" t="e">
        <f>DJ238*#REF!</f>
        <v>#REF!</v>
      </c>
      <c r="DN238" s="204" t="e">
        <f>DL238*#REF!</f>
        <v>#REF!</v>
      </c>
      <c r="DO238" s="205" t="e">
        <f t="shared" si="1193"/>
        <v>#REF!</v>
      </c>
      <c r="DP238" s="137" t="e">
        <f>#REF!</f>
        <v>#REF!</v>
      </c>
      <c r="DQ238" s="137" t="e">
        <f>#REF!</f>
        <v>#REF!</v>
      </c>
      <c r="DR238" s="204" t="e">
        <f t="shared" si="1269"/>
        <v>#REF!</v>
      </c>
      <c r="DS238" s="204" t="e">
        <f>DP238*#REF!</f>
        <v>#REF!</v>
      </c>
      <c r="DT238" s="205" t="e">
        <f>DR238*#REF!</f>
        <v>#REF!</v>
      </c>
      <c r="DU238" s="205" t="e">
        <f t="shared" si="1194"/>
        <v>#REF!</v>
      </c>
      <c r="DV238" s="432" t="e">
        <f>DP238*#REF!</f>
        <v>#REF!</v>
      </c>
      <c r="DW238" s="433" t="e">
        <f>DR238*#REF!</f>
        <v>#REF!</v>
      </c>
      <c r="DX238" s="433" t="e">
        <f t="shared" si="1195"/>
        <v>#REF!</v>
      </c>
      <c r="DY238" s="137" t="e">
        <f>#REF!</f>
        <v>#REF!</v>
      </c>
      <c r="DZ238" s="137" t="e">
        <f>#REF!</f>
        <v>#REF!</v>
      </c>
      <c r="EA238" s="204" t="e">
        <f t="shared" si="1196"/>
        <v>#REF!</v>
      </c>
      <c r="EB238" s="204" t="e">
        <f>DY238*#REF!</f>
        <v>#REF!</v>
      </c>
      <c r="EC238" s="205" t="e">
        <f>EA238*#REF!</f>
        <v>#REF!</v>
      </c>
      <c r="ED238" s="205" t="e">
        <f t="shared" si="1197"/>
        <v>#REF!</v>
      </c>
      <c r="EE238" s="432" t="e">
        <f>DY238*#REF!</f>
        <v>#REF!</v>
      </c>
      <c r="EF238" s="433" t="e">
        <f>EA238*#REF!</f>
        <v>#REF!</v>
      </c>
      <c r="EG238" s="441" t="e">
        <f t="shared" si="1198"/>
        <v>#REF!</v>
      </c>
      <c r="EH238" s="137" t="e">
        <f>#REF!</f>
        <v>#REF!</v>
      </c>
      <c r="EI238" s="137" t="e">
        <f>#REF!</f>
        <v>#REF!</v>
      </c>
      <c r="EJ238" s="204" t="e">
        <f t="shared" si="1199"/>
        <v>#REF!</v>
      </c>
      <c r="EK238" s="204" t="e">
        <f>EH238*#REF!</f>
        <v>#REF!</v>
      </c>
      <c r="EL238" s="205" t="e">
        <f>EJ238*#REF!</f>
        <v>#REF!</v>
      </c>
      <c r="EM238" s="205" t="e">
        <f t="shared" si="1200"/>
        <v>#REF!</v>
      </c>
      <c r="EN238" s="432" t="e">
        <f>EH238*#REF!</f>
        <v>#REF!</v>
      </c>
      <c r="EO238" s="433" t="e">
        <f>EJ238*#REF!</f>
        <v>#REF!</v>
      </c>
      <c r="EP238" s="441" t="e">
        <f t="shared" si="1201"/>
        <v>#REF!</v>
      </c>
      <c r="EQ238" s="136" t="e">
        <f>#REF!</f>
        <v>#REF!</v>
      </c>
      <c r="ER238" s="137" t="e">
        <f>#REF!</f>
        <v>#REF!</v>
      </c>
      <c r="ES238" s="204" t="e">
        <f t="shared" si="1202"/>
        <v>#REF!</v>
      </c>
      <c r="ET238" s="204" t="e">
        <f>EQ238*#REF!</f>
        <v>#REF!</v>
      </c>
      <c r="EU238" s="204" t="e">
        <f>ES238*#REF!</f>
        <v>#REF!</v>
      </c>
      <c r="EV238" s="205" t="e">
        <f t="shared" si="1203"/>
        <v>#REF!</v>
      </c>
      <c r="EW238" s="137" t="e">
        <f>#REF!</f>
        <v>#REF!</v>
      </c>
      <c r="EX238" s="137" t="e">
        <f>#REF!</f>
        <v>#REF!</v>
      </c>
      <c r="EY238" s="204" t="e">
        <f t="shared" si="1270"/>
        <v>#REF!</v>
      </c>
      <c r="EZ238" s="204" t="e">
        <f>EW238*#REF!</f>
        <v>#REF!</v>
      </c>
      <c r="FA238" s="205" t="e">
        <f>EY238*#REF!</f>
        <v>#REF!</v>
      </c>
      <c r="FB238" s="205" t="e">
        <f t="shared" si="1204"/>
        <v>#REF!</v>
      </c>
      <c r="FC238" s="432" t="e">
        <f>EW238*#REF!</f>
        <v>#REF!</v>
      </c>
      <c r="FD238" s="433" t="e">
        <f>EY238*#REF!</f>
        <v>#REF!</v>
      </c>
      <c r="FE238" s="433" t="e">
        <f t="shared" si="1205"/>
        <v>#REF!</v>
      </c>
      <c r="FF238" s="137" t="e">
        <f>#REF!</f>
        <v>#REF!</v>
      </c>
      <c r="FG238" s="137" t="e">
        <f>#REF!</f>
        <v>#REF!</v>
      </c>
      <c r="FH238" s="204" t="e">
        <f t="shared" si="1206"/>
        <v>#REF!</v>
      </c>
      <c r="FI238" s="204" t="e">
        <f>FF238*#REF!</f>
        <v>#REF!</v>
      </c>
      <c r="FJ238" s="205" t="e">
        <f>FH238*#REF!</f>
        <v>#REF!</v>
      </c>
      <c r="FK238" s="205" t="e">
        <f t="shared" si="1207"/>
        <v>#REF!</v>
      </c>
      <c r="FL238" s="432" t="e">
        <f>FF238*#REF!</f>
        <v>#REF!</v>
      </c>
      <c r="FM238" s="433" t="e">
        <f>FH238*#REF!</f>
        <v>#REF!</v>
      </c>
      <c r="FN238" s="441" t="e">
        <f t="shared" si="1208"/>
        <v>#REF!</v>
      </c>
      <c r="FO238" s="137" t="e">
        <f>#REF!</f>
        <v>#REF!</v>
      </c>
      <c r="FP238" s="137" t="e">
        <f>#REF!</f>
        <v>#REF!</v>
      </c>
      <c r="FQ238" s="204" t="e">
        <f t="shared" si="1209"/>
        <v>#REF!</v>
      </c>
      <c r="FR238" s="204" t="e">
        <f>FO238*#REF!</f>
        <v>#REF!</v>
      </c>
      <c r="FS238" s="205" t="e">
        <f>FQ238*#REF!</f>
        <v>#REF!</v>
      </c>
      <c r="FT238" s="205" t="e">
        <f t="shared" si="1210"/>
        <v>#REF!</v>
      </c>
      <c r="FU238" s="432" t="e">
        <f>FO238*#REF!</f>
        <v>#REF!</v>
      </c>
      <c r="FV238" s="433" t="e">
        <f>FQ238*#REF!</f>
        <v>#REF!</v>
      </c>
      <c r="FW238" s="454" t="e">
        <f t="shared" si="1211"/>
        <v>#REF!</v>
      </c>
    </row>
    <row r="239" spans="1:179" s="12" customFormat="1">
      <c r="A239" s="874"/>
      <c r="B239" s="887"/>
      <c r="C239" s="789" t="e">
        <f>#REF!</f>
        <v>#REF!</v>
      </c>
      <c r="D239" s="334" t="s">
        <v>146</v>
      </c>
      <c r="E239" s="262" t="e">
        <f t="shared" si="1436"/>
        <v>#REF!</v>
      </c>
      <c r="F239" s="263" t="e">
        <f t="shared" si="1437"/>
        <v>#REF!</v>
      </c>
      <c r="G239" s="263" t="e">
        <f t="shared" si="1438"/>
        <v>#REF!</v>
      </c>
      <c r="H239" s="263" t="e">
        <f t="shared" si="1439"/>
        <v>#REF!</v>
      </c>
      <c r="I239" s="263" t="e">
        <f t="shared" si="1440"/>
        <v>#REF!</v>
      </c>
      <c r="J239" s="263" t="e">
        <f t="shared" si="1441"/>
        <v>#REF!</v>
      </c>
      <c r="K239" s="473" t="e">
        <f t="shared" si="1442"/>
        <v>#REF!</v>
      </c>
      <c r="L239" s="474" t="e">
        <f t="shared" si="1443"/>
        <v>#REF!</v>
      </c>
      <c r="M239" s="739" t="e">
        <f t="shared" si="1444"/>
        <v>#REF!</v>
      </c>
      <c r="N239" s="148"/>
      <c r="O239" s="136" t="e">
        <f>#REF!</f>
        <v>#REF!</v>
      </c>
      <c r="P239" s="137" t="e">
        <f>#REF!</f>
        <v>#REF!</v>
      </c>
      <c r="Q239" s="204" t="e">
        <f t="shared" si="1162"/>
        <v>#REF!</v>
      </c>
      <c r="R239" s="207" t="e">
        <f>O239*#REF!</f>
        <v>#REF!</v>
      </c>
      <c r="S239" s="204" t="e">
        <f>Q239*#REF!</f>
        <v>#REF!</v>
      </c>
      <c r="T239" s="205" t="e">
        <f t="shared" si="1163"/>
        <v>#REF!</v>
      </c>
      <c r="U239" s="137" t="e">
        <f>#REF!</f>
        <v>#REF!</v>
      </c>
      <c r="V239" s="137" t="e">
        <f>#REF!</f>
        <v>#REF!</v>
      </c>
      <c r="W239" s="204" t="e">
        <f t="shared" si="1157"/>
        <v>#REF!</v>
      </c>
      <c r="X239" s="207" t="e">
        <f>U239*#REF!</f>
        <v>#REF!</v>
      </c>
      <c r="Y239" s="208" t="e">
        <f>W239*#REF!</f>
        <v>#REF!</v>
      </c>
      <c r="Z239" s="208" t="e">
        <f t="shared" si="1164"/>
        <v>#REF!</v>
      </c>
      <c r="AA239" s="434" t="e">
        <f>U239*#REF!</f>
        <v>#REF!</v>
      </c>
      <c r="AB239" s="435" t="e">
        <f>W239*#REF!</f>
        <v>#REF!</v>
      </c>
      <c r="AC239" s="435" t="e">
        <f t="shared" si="1165"/>
        <v>#REF!</v>
      </c>
      <c r="AD239" s="137" t="e">
        <f>#REF!</f>
        <v>#REF!</v>
      </c>
      <c r="AE239" s="137" t="e">
        <f>#REF!</f>
        <v>#REF!</v>
      </c>
      <c r="AF239" s="204" t="e">
        <f t="shared" ref="AF239:AF241" si="1500">AD239-AE239</f>
        <v>#REF!</v>
      </c>
      <c r="AG239" s="207" t="e">
        <f>AD239*#REF!</f>
        <v>#REF!</v>
      </c>
      <c r="AH239" s="208" t="e">
        <f>AF239*#REF!</f>
        <v>#REF!</v>
      </c>
      <c r="AI239" s="208" t="e">
        <f t="shared" si="1167"/>
        <v>#REF!</v>
      </c>
      <c r="AJ239" s="434" t="e">
        <f>AD239*#REF!</f>
        <v>#REF!</v>
      </c>
      <c r="AK239" s="435" t="e">
        <f>AF239*#REF!</f>
        <v>#REF!</v>
      </c>
      <c r="AL239" s="435" t="e">
        <f t="shared" si="1168"/>
        <v>#REF!</v>
      </c>
      <c r="AM239" s="137" t="e">
        <f>#REF!</f>
        <v>#REF!</v>
      </c>
      <c r="AN239" s="137" t="e">
        <f>#REF!</f>
        <v>#REF!</v>
      </c>
      <c r="AO239" s="204" t="e">
        <f t="shared" ref="AO239:AO241" si="1501">AM239-AN239</f>
        <v>#REF!</v>
      </c>
      <c r="AP239" s="207" t="e">
        <f>AM239*#REF!</f>
        <v>#REF!</v>
      </c>
      <c r="AQ239" s="208" t="e">
        <f>AO239*#REF!</f>
        <v>#REF!</v>
      </c>
      <c r="AR239" s="208" t="e">
        <f t="shared" si="1170"/>
        <v>#REF!</v>
      </c>
      <c r="AS239" s="434" t="e">
        <f>AM239*#REF!</f>
        <v>#REF!</v>
      </c>
      <c r="AT239" s="435" t="e">
        <f>AO239*#REF!</f>
        <v>#REF!</v>
      </c>
      <c r="AU239" s="435" t="e">
        <f t="shared" si="1171"/>
        <v>#REF!</v>
      </c>
      <c r="AV239" s="136" t="e">
        <f>#REF!</f>
        <v>#REF!</v>
      </c>
      <c r="AW239" s="137" t="e">
        <f>#REF!</f>
        <v>#REF!</v>
      </c>
      <c r="AX239" s="204" t="e">
        <f t="shared" ref="AX239:AX241" si="1502">AV239-AW239</f>
        <v>#REF!</v>
      </c>
      <c r="AY239" s="207" t="e">
        <f>AV239*#REF!</f>
        <v>#REF!</v>
      </c>
      <c r="AZ239" s="204" t="e">
        <f>AX239*#REF!</f>
        <v>#REF!</v>
      </c>
      <c r="BA239" s="205" t="e">
        <f t="shared" si="1173"/>
        <v>#REF!</v>
      </c>
      <c r="BB239" s="137" t="e">
        <f>#REF!</f>
        <v>#REF!</v>
      </c>
      <c r="BC239" s="137" t="e">
        <f>#REF!</f>
        <v>#REF!</v>
      </c>
      <c r="BD239" s="204" t="e">
        <f t="shared" ref="BD239:BD241" si="1503">BB239-BC239</f>
        <v>#REF!</v>
      </c>
      <c r="BE239" s="207" t="e">
        <f>BB239*#REF!</f>
        <v>#REF!</v>
      </c>
      <c r="BF239" s="208" t="e">
        <f>BD239*#REF!</f>
        <v>#REF!</v>
      </c>
      <c r="BG239" s="208" t="e">
        <f t="shared" si="1174"/>
        <v>#REF!</v>
      </c>
      <c r="BH239" s="434" t="e">
        <f>BB239*#REF!</f>
        <v>#REF!</v>
      </c>
      <c r="BI239" s="435" t="e">
        <f>BD239*#REF!</f>
        <v>#REF!</v>
      </c>
      <c r="BJ239" s="435" t="e">
        <f t="shared" si="1175"/>
        <v>#REF!</v>
      </c>
      <c r="BK239" s="137" t="e">
        <f>#REF!</f>
        <v>#REF!</v>
      </c>
      <c r="BL239" s="137" t="e">
        <f>#REF!</f>
        <v>#REF!</v>
      </c>
      <c r="BM239" s="204" t="e">
        <f t="shared" ref="BM239:BM241" si="1504">BK239-BL239</f>
        <v>#REF!</v>
      </c>
      <c r="BN239" s="207" t="e">
        <f>BK239*#REF!</f>
        <v>#REF!</v>
      </c>
      <c r="BO239" s="208" t="e">
        <f>BM239*#REF!</f>
        <v>#REF!</v>
      </c>
      <c r="BP239" s="208" t="e">
        <f t="shared" si="1177"/>
        <v>#REF!</v>
      </c>
      <c r="BQ239" s="434" t="e">
        <f>BK239*#REF!</f>
        <v>#REF!</v>
      </c>
      <c r="BR239" s="435" t="e">
        <f>BM239*#REF!</f>
        <v>#REF!</v>
      </c>
      <c r="BS239" s="435" t="e">
        <f t="shared" si="1178"/>
        <v>#REF!</v>
      </c>
      <c r="BT239" s="137" t="e">
        <f>#REF!</f>
        <v>#REF!</v>
      </c>
      <c r="BU239" s="137" t="e">
        <f>#REF!</f>
        <v>#REF!</v>
      </c>
      <c r="BV239" s="204" t="e">
        <f t="shared" ref="BV239:BV241" si="1505">BT239-BU239</f>
        <v>#REF!</v>
      </c>
      <c r="BW239" s="207" t="e">
        <f>BT239*#REF!</f>
        <v>#REF!</v>
      </c>
      <c r="BX239" s="208" t="e">
        <f>BV239*#REF!</f>
        <v>#REF!</v>
      </c>
      <c r="BY239" s="208" t="e">
        <f t="shared" si="1180"/>
        <v>#REF!</v>
      </c>
      <c r="BZ239" s="434" t="e">
        <f>BT239*#REF!</f>
        <v>#REF!</v>
      </c>
      <c r="CA239" s="435" t="e">
        <f>BV239*#REF!</f>
        <v>#REF!</v>
      </c>
      <c r="CB239" s="443" t="e">
        <f t="shared" si="1181"/>
        <v>#REF!</v>
      </c>
      <c r="CC239" s="137" t="e">
        <f>#REF!</f>
        <v>#REF!</v>
      </c>
      <c r="CD239" s="137" t="e">
        <f>#REF!</f>
        <v>#REF!</v>
      </c>
      <c r="CE239" s="204" t="e">
        <f t="shared" ref="CE239:CE241" si="1506">CC239-CD239</f>
        <v>#REF!</v>
      </c>
      <c r="CF239" s="207" t="e">
        <f>CC239*#REF!</f>
        <v>#REF!</v>
      </c>
      <c r="CG239" s="204" t="e">
        <f>CE239*#REF!</f>
        <v>#REF!</v>
      </c>
      <c r="CH239" s="205" t="e">
        <f t="shared" ref="CH239:CH241" si="1507">CG239</f>
        <v>#REF!</v>
      </c>
      <c r="CI239" s="137" t="e">
        <f>#REF!</f>
        <v>#REF!</v>
      </c>
      <c r="CJ239" s="137" t="e">
        <f>#REF!</f>
        <v>#REF!</v>
      </c>
      <c r="CK239" s="204" t="e">
        <f t="shared" ref="CK239:CK241" si="1508">CI239-CJ239</f>
        <v>#REF!</v>
      </c>
      <c r="CL239" s="207" t="e">
        <f>CI239*#REF!</f>
        <v>#REF!</v>
      </c>
      <c r="CM239" s="208" t="e">
        <f>CK239*#REF!</f>
        <v>#REF!</v>
      </c>
      <c r="CN239" s="208" t="e">
        <f t="shared" si="1184"/>
        <v>#REF!</v>
      </c>
      <c r="CO239" s="434" t="e">
        <f>CI239*#REF!</f>
        <v>#REF!</v>
      </c>
      <c r="CP239" s="435" t="e">
        <f>CK239*#REF!</f>
        <v>#REF!</v>
      </c>
      <c r="CQ239" s="435" t="e">
        <f t="shared" si="1185"/>
        <v>#REF!</v>
      </c>
      <c r="CR239" s="137" t="e">
        <f>#REF!</f>
        <v>#REF!</v>
      </c>
      <c r="CS239" s="137" t="e">
        <f>#REF!</f>
        <v>#REF!</v>
      </c>
      <c r="CT239" s="204" t="e">
        <f t="shared" ref="CT239:CT241" si="1509">CR239-CS239</f>
        <v>#REF!</v>
      </c>
      <c r="CU239" s="207" t="e">
        <f>CR239*#REF!</f>
        <v>#REF!</v>
      </c>
      <c r="CV239" s="208" t="e">
        <f>CT239*#REF!</f>
        <v>#REF!</v>
      </c>
      <c r="CW239" s="208" t="e">
        <f t="shared" si="1187"/>
        <v>#REF!</v>
      </c>
      <c r="CX239" s="434" t="e">
        <f>CR239*#REF!</f>
        <v>#REF!</v>
      </c>
      <c r="CY239" s="435" t="e">
        <f>CT239*#REF!</f>
        <v>#REF!</v>
      </c>
      <c r="CZ239" s="443" t="e">
        <f t="shared" si="1188"/>
        <v>#REF!</v>
      </c>
      <c r="DA239" s="137" t="e">
        <f>#REF!</f>
        <v>#REF!</v>
      </c>
      <c r="DB239" s="137" t="e">
        <f>#REF!</f>
        <v>#REF!</v>
      </c>
      <c r="DC239" s="204" t="e">
        <f t="shared" ref="DC239:DC241" si="1510">DA239-DB239</f>
        <v>#REF!</v>
      </c>
      <c r="DD239" s="207" t="e">
        <f>DA239*#REF!</f>
        <v>#REF!</v>
      </c>
      <c r="DE239" s="208" t="e">
        <f>DC239*#REF!</f>
        <v>#REF!</v>
      </c>
      <c r="DF239" s="208" t="e">
        <f t="shared" si="1190"/>
        <v>#REF!</v>
      </c>
      <c r="DG239" s="434" t="e">
        <f>DA239*#REF!</f>
        <v>#REF!</v>
      </c>
      <c r="DH239" s="435" t="e">
        <f>DC239*#REF!</f>
        <v>#REF!</v>
      </c>
      <c r="DI239" s="435" t="e">
        <f t="shared" si="1191"/>
        <v>#REF!</v>
      </c>
      <c r="DJ239" s="136" t="e">
        <f>#REF!</f>
        <v>#REF!</v>
      </c>
      <c r="DK239" s="137" t="e">
        <f>#REF!</f>
        <v>#REF!</v>
      </c>
      <c r="DL239" s="204" t="e">
        <f t="shared" ref="DL239:DL241" si="1511">DJ239-DK239</f>
        <v>#REF!</v>
      </c>
      <c r="DM239" s="207" t="e">
        <f>DJ239*#REF!</f>
        <v>#REF!</v>
      </c>
      <c r="DN239" s="204" t="e">
        <f>DL239*#REF!</f>
        <v>#REF!</v>
      </c>
      <c r="DO239" s="205" t="e">
        <f t="shared" ref="DO239:DO241" si="1512">DN239</f>
        <v>#REF!</v>
      </c>
      <c r="DP239" s="137" t="e">
        <f>#REF!</f>
        <v>#REF!</v>
      </c>
      <c r="DQ239" s="137" t="e">
        <f>#REF!</f>
        <v>#REF!</v>
      </c>
      <c r="DR239" s="204" t="e">
        <f t="shared" ref="DR239:DR241" si="1513">DP239-DQ239</f>
        <v>#REF!</v>
      </c>
      <c r="DS239" s="207" t="e">
        <f>DP239*#REF!</f>
        <v>#REF!</v>
      </c>
      <c r="DT239" s="208" t="e">
        <f>DR239*#REF!</f>
        <v>#REF!</v>
      </c>
      <c r="DU239" s="208" t="e">
        <f t="shared" si="1194"/>
        <v>#REF!</v>
      </c>
      <c r="DV239" s="434" t="e">
        <f>DP239*#REF!</f>
        <v>#REF!</v>
      </c>
      <c r="DW239" s="435" t="e">
        <f>DR239*#REF!</f>
        <v>#REF!</v>
      </c>
      <c r="DX239" s="435" t="e">
        <f t="shared" si="1195"/>
        <v>#REF!</v>
      </c>
      <c r="DY239" s="137" t="e">
        <f>#REF!</f>
        <v>#REF!</v>
      </c>
      <c r="DZ239" s="137" t="e">
        <f>#REF!</f>
        <v>#REF!</v>
      </c>
      <c r="EA239" s="204" t="e">
        <f t="shared" ref="EA239:EA241" si="1514">DY239-DZ239</f>
        <v>#REF!</v>
      </c>
      <c r="EB239" s="207" t="e">
        <f>DY239*#REF!</f>
        <v>#REF!</v>
      </c>
      <c r="EC239" s="208" t="e">
        <f>EA239*#REF!</f>
        <v>#REF!</v>
      </c>
      <c r="ED239" s="208" t="e">
        <f t="shared" si="1197"/>
        <v>#REF!</v>
      </c>
      <c r="EE239" s="434" t="e">
        <f>DY239*#REF!</f>
        <v>#REF!</v>
      </c>
      <c r="EF239" s="435" t="e">
        <f>EA239*#REF!</f>
        <v>#REF!</v>
      </c>
      <c r="EG239" s="443" t="e">
        <f t="shared" si="1198"/>
        <v>#REF!</v>
      </c>
      <c r="EH239" s="137" t="e">
        <f>#REF!</f>
        <v>#REF!</v>
      </c>
      <c r="EI239" s="137" t="e">
        <f>#REF!</f>
        <v>#REF!</v>
      </c>
      <c r="EJ239" s="204" t="e">
        <f t="shared" ref="EJ239:EJ241" si="1515">EH239-EI239</f>
        <v>#REF!</v>
      </c>
      <c r="EK239" s="207" t="e">
        <f>EH239*#REF!</f>
        <v>#REF!</v>
      </c>
      <c r="EL239" s="208" t="e">
        <f>EJ239*#REF!</f>
        <v>#REF!</v>
      </c>
      <c r="EM239" s="208" t="e">
        <f t="shared" si="1200"/>
        <v>#REF!</v>
      </c>
      <c r="EN239" s="434" t="e">
        <f>EH239*#REF!</f>
        <v>#REF!</v>
      </c>
      <c r="EO239" s="435" t="e">
        <f>EJ239*#REF!</f>
        <v>#REF!</v>
      </c>
      <c r="EP239" s="443" t="e">
        <f t="shared" si="1201"/>
        <v>#REF!</v>
      </c>
      <c r="EQ239" s="136" t="e">
        <f>#REF!</f>
        <v>#REF!</v>
      </c>
      <c r="ER239" s="137" t="e">
        <f>#REF!</f>
        <v>#REF!</v>
      </c>
      <c r="ES239" s="204" t="e">
        <f t="shared" ref="ES239:ES241" si="1516">EQ239-ER239</f>
        <v>#REF!</v>
      </c>
      <c r="ET239" s="207" t="e">
        <f>EQ239*#REF!</f>
        <v>#REF!</v>
      </c>
      <c r="EU239" s="204" t="e">
        <f>ES239*#REF!</f>
        <v>#REF!</v>
      </c>
      <c r="EV239" s="205" t="e">
        <f t="shared" ref="EV239:EV241" si="1517">EU239</f>
        <v>#REF!</v>
      </c>
      <c r="EW239" s="137" t="e">
        <f>#REF!</f>
        <v>#REF!</v>
      </c>
      <c r="EX239" s="137" t="e">
        <f>#REF!</f>
        <v>#REF!</v>
      </c>
      <c r="EY239" s="204" t="e">
        <f t="shared" ref="EY239:EY241" si="1518">EW239-EX239</f>
        <v>#REF!</v>
      </c>
      <c r="EZ239" s="207" t="e">
        <f>EW239*#REF!</f>
        <v>#REF!</v>
      </c>
      <c r="FA239" s="208" t="e">
        <f>EY239*#REF!</f>
        <v>#REF!</v>
      </c>
      <c r="FB239" s="208" t="e">
        <f t="shared" si="1204"/>
        <v>#REF!</v>
      </c>
      <c r="FC239" s="434" t="e">
        <f>EW239*#REF!</f>
        <v>#REF!</v>
      </c>
      <c r="FD239" s="435" t="e">
        <f>EY239*#REF!</f>
        <v>#REF!</v>
      </c>
      <c r="FE239" s="435" t="e">
        <f t="shared" si="1205"/>
        <v>#REF!</v>
      </c>
      <c r="FF239" s="137" t="e">
        <f>#REF!</f>
        <v>#REF!</v>
      </c>
      <c r="FG239" s="137" t="e">
        <f>#REF!</f>
        <v>#REF!</v>
      </c>
      <c r="FH239" s="204" t="e">
        <f t="shared" ref="FH239:FH241" si="1519">FF239-FG239</f>
        <v>#REF!</v>
      </c>
      <c r="FI239" s="207" t="e">
        <f>FF239*#REF!</f>
        <v>#REF!</v>
      </c>
      <c r="FJ239" s="208" t="e">
        <f>FH239*#REF!</f>
        <v>#REF!</v>
      </c>
      <c r="FK239" s="208" t="e">
        <f t="shared" si="1207"/>
        <v>#REF!</v>
      </c>
      <c r="FL239" s="434" t="e">
        <f>FF239*#REF!</f>
        <v>#REF!</v>
      </c>
      <c r="FM239" s="435" t="e">
        <f>FH239*#REF!</f>
        <v>#REF!</v>
      </c>
      <c r="FN239" s="443" t="e">
        <f t="shared" si="1208"/>
        <v>#REF!</v>
      </c>
      <c r="FO239" s="137" t="e">
        <f>#REF!</f>
        <v>#REF!</v>
      </c>
      <c r="FP239" s="137" t="e">
        <f>#REF!</f>
        <v>#REF!</v>
      </c>
      <c r="FQ239" s="204" t="e">
        <f t="shared" ref="FQ239:FQ241" si="1520">FO239-FP239</f>
        <v>#REF!</v>
      </c>
      <c r="FR239" s="207" t="e">
        <f>FO239*#REF!</f>
        <v>#REF!</v>
      </c>
      <c r="FS239" s="208" t="e">
        <f>FQ239*#REF!</f>
        <v>#REF!</v>
      </c>
      <c r="FT239" s="208" t="e">
        <f t="shared" si="1210"/>
        <v>#REF!</v>
      </c>
      <c r="FU239" s="434" t="e">
        <f>FO239*#REF!</f>
        <v>#REF!</v>
      </c>
      <c r="FV239" s="435" t="e">
        <f>FQ239*#REF!</f>
        <v>#REF!</v>
      </c>
      <c r="FW239" s="455" t="e">
        <f t="shared" si="1211"/>
        <v>#REF!</v>
      </c>
    </row>
    <row r="240" spans="1:179" s="12" customFormat="1">
      <c r="A240" s="874"/>
      <c r="B240" s="887"/>
      <c r="C240" s="789" t="e">
        <f>#REF!</f>
        <v>#REF!</v>
      </c>
      <c r="D240" s="334" t="s">
        <v>146</v>
      </c>
      <c r="E240" s="262" t="e">
        <f t="shared" si="1436"/>
        <v>#REF!</v>
      </c>
      <c r="F240" s="263" t="e">
        <f t="shared" si="1437"/>
        <v>#REF!</v>
      </c>
      <c r="G240" s="263" t="e">
        <f t="shared" si="1438"/>
        <v>#REF!</v>
      </c>
      <c r="H240" s="263" t="e">
        <f t="shared" si="1439"/>
        <v>#REF!</v>
      </c>
      <c r="I240" s="263" t="e">
        <f t="shared" si="1440"/>
        <v>#REF!</v>
      </c>
      <c r="J240" s="263" t="e">
        <f t="shared" si="1441"/>
        <v>#REF!</v>
      </c>
      <c r="K240" s="473" t="e">
        <f t="shared" si="1442"/>
        <v>#REF!</v>
      </c>
      <c r="L240" s="474" t="e">
        <f t="shared" si="1443"/>
        <v>#REF!</v>
      </c>
      <c r="M240" s="739" t="e">
        <f t="shared" si="1444"/>
        <v>#REF!</v>
      </c>
      <c r="N240" s="148"/>
      <c r="O240" s="136" t="e">
        <f>#REF!</f>
        <v>#REF!</v>
      </c>
      <c r="P240" s="137" t="e">
        <f>#REF!</f>
        <v>#REF!</v>
      </c>
      <c r="Q240" s="204" t="e">
        <f t="shared" si="1162"/>
        <v>#REF!</v>
      </c>
      <c r="R240" s="207" t="e">
        <f>O240*#REF!</f>
        <v>#REF!</v>
      </c>
      <c r="S240" s="204" t="e">
        <f>Q240*#REF!</f>
        <v>#REF!</v>
      </c>
      <c r="T240" s="205" t="e">
        <f t="shared" si="1163"/>
        <v>#REF!</v>
      </c>
      <c r="U240" s="137" t="e">
        <f>#REF!</f>
        <v>#REF!</v>
      </c>
      <c r="V240" s="137" t="e">
        <f>#REF!</f>
        <v>#REF!</v>
      </c>
      <c r="W240" s="204" t="e">
        <f t="shared" si="1157"/>
        <v>#REF!</v>
      </c>
      <c r="X240" s="207" t="e">
        <f>U240*#REF!</f>
        <v>#REF!</v>
      </c>
      <c r="Y240" s="208" t="e">
        <f>W240*#REF!</f>
        <v>#REF!</v>
      </c>
      <c r="Z240" s="208" t="e">
        <f t="shared" si="1164"/>
        <v>#REF!</v>
      </c>
      <c r="AA240" s="434" t="e">
        <f>U240*#REF!</f>
        <v>#REF!</v>
      </c>
      <c r="AB240" s="435" t="e">
        <f>W240*#REF!</f>
        <v>#REF!</v>
      </c>
      <c r="AC240" s="435" t="e">
        <f t="shared" si="1165"/>
        <v>#REF!</v>
      </c>
      <c r="AD240" s="137" t="e">
        <f>#REF!</f>
        <v>#REF!</v>
      </c>
      <c r="AE240" s="137" t="e">
        <f>#REF!</f>
        <v>#REF!</v>
      </c>
      <c r="AF240" s="204" t="e">
        <f t="shared" si="1500"/>
        <v>#REF!</v>
      </c>
      <c r="AG240" s="207" t="e">
        <f>AD240*#REF!</f>
        <v>#REF!</v>
      </c>
      <c r="AH240" s="208" t="e">
        <f>AF240*#REF!</f>
        <v>#REF!</v>
      </c>
      <c r="AI240" s="208" t="e">
        <f t="shared" si="1167"/>
        <v>#REF!</v>
      </c>
      <c r="AJ240" s="434" t="e">
        <f>AD240*#REF!</f>
        <v>#REF!</v>
      </c>
      <c r="AK240" s="435" t="e">
        <f>AF240*#REF!</f>
        <v>#REF!</v>
      </c>
      <c r="AL240" s="435" t="e">
        <f t="shared" si="1168"/>
        <v>#REF!</v>
      </c>
      <c r="AM240" s="137" t="e">
        <f>#REF!</f>
        <v>#REF!</v>
      </c>
      <c r="AN240" s="137" t="e">
        <f>#REF!</f>
        <v>#REF!</v>
      </c>
      <c r="AO240" s="204" t="e">
        <f t="shared" si="1501"/>
        <v>#REF!</v>
      </c>
      <c r="AP240" s="207" t="e">
        <f>AM240*#REF!</f>
        <v>#REF!</v>
      </c>
      <c r="AQ240" s="208" t="e">
        <f>AO240*#REF!</f>
        <v>#REF!</v>
      </c>
      <c r="AR240" s="208" t="e">
        <f t="shared" si="1170"/>
        <v>#REF!</v>
      </c>
      <c r="AS240" s="434" t="e">
        <f>AM240*#REF!</f>
        <v>#REF!</v>
      </c>
      <c r="AT240" s="435" t="e">
        <f>AO240*#REF!</f>
        <v>#REF!</v>
      </c>
      <c r="AU240" s="435" t="e">
        <f t="shared" si="1171"/>
        <v>#REF!</v>
      </c>
      <c r="AV240" s="136" t="e">
        <f>#REF!</f>
        <v>#REF!</v>
      </c>
      <c r="AW240" s="137" t="e">
        <f>#REF!</f>
        <v>#REF!</v>
      </c>
      <c r="AX240" s="204" t="e">
        <f t="shared" si="1502"/>
        <v>#REF!</v>
      </c>
      <c r="AY240" s="207" t="e">
        <f>AV240*#REF!</f>
        <v>#REF!</v>
      </c>
      <c r="AZ240" s="204" t="e">
        <f>AX240*#REF!</f>
        <v>#REF!</v>
      </c>
      <c r="BA240" s="205" t="e">
        <f t="shared" si="1173"/>
        <v>#REF!</v>
      </c>
      <c r="BB240" s="137" t="e">
        <f>#REF!</f>
        <v>#REF!</v>
      </c>
      <c r="BC240" s="137" t="e">
        <f>#REF!</f>
        <v>#REF!</v>
      </c>
      <c r="BD240" s="204" t="e">
        <f t="shared" si="1503"/>
        <v>#REF!</v>
      </c>
      <c r="BE240" s="207" t="e">
        <f>BB240*#REF!</f>
        <v>#REF!</v>
      </c>
      <c r="BF240" s="208" t="e">
        <f>BD240*#REF!</f>
        <v>#REF!</v>
      </c>
      <c r="BG240" s="208" t="e">
        <f t="shared" si="1174"/>
        <v>#REF!</v>
      </c>
      <c r="BH240" s="434" t="e">
        <f>BB240*#REF!</f>
        <v>#REF!</v>
      </c>
      <c r="BI240" s="435" t="e">
        <f>BD240*#REF!</f>
        <v>#REF!</v>
      </c>
      <c r="BJ240" s="435" t="e">
        <f t="shared" si="1175"/>
        <v>#REF!</v>
      </c>
      <c r="BK240" s="137" t="e">
        <f>#REF!</f>
        <v>#REF!</v>
      </c>
      <c r="BL240" s="137" t="e">
        <f>#REF!</f>
        <v>#REF!</v>
      </c>
      <c r="BM240" s="204" t="e">
        <f t="shared" si="1504"/>
        <v>#REF!</v>
      </c>
      <c r="BN240" s="207" t="e">
        <f>BK240*#REF!</f>
        <v>#REF!</v>
      </c>
      <c r="BO240" s="208" t="e">
        <f>BM240*#REF!</f>
        <v>#REF!</v>
      </c>
      <c r="BP240" s="208" t="e">
        <f t="shared" si="1177"/>
        <v>#REF!</v>
      </c>
      <c r="BQ240" s="434" t="e">
        <f>BK240*#REF!</f>
        <v>#REF!</v>
      </c>
      <c r="BR240" s="435" t="e">
        <f>BM240*#REF!</f>
        <v>#REF!</v>
      </c>
      <c r="BS240" s="435" t="e">
        <f t="shared" si="1178"/>
        <v>#REF!</v>
      </c>
      <c r="BT240" s="137" t="e">
        <f>#REF!</f>
        <v>#REF!</v>
      </c>
      <c r="BU240" s="137" t="e">
        <f>#REF!</f>
        <v>#REF!</v>
      </c>
      <c r="BV240" s="204" t="e">
        <f t="shared" si="1505"/>
        <v>#REF!</v>
      </c>
      <c r="BW240" s="207" t="e">
        <f>BT240*#REF!</f>
        <v>#REF!</v>
      </c>
      <c r="BX240" s="208" t="e">
        <f>BV240*#REF!</f>
        <v>#REF!</v>
      </c>
      <c r="BY240" s="208" t="e">
        <f t="shared" si="1180"/>
        <v>#REF!</v>
      </c>
      <c r="BZ240" s="434" t="e">
        <f>BT240*#REF!</f>
        <v>#REF!</v>
      </c>
      <c r="CA240" s="435" t="e">
        <f>BV240*#REF!</f>
        <v>#REF!</v>
      </c>
      <c r="CB240" s="443" t="e">
        <f t="shared" si="1181"/>
        <v>#REF!</v>
      </c>
      <c r="CC240" s="137" t="e">
        <f>#REF!</f>
        <v>#REF!</v>
      </c>
      <c r="CD240" s="137" t="e">
        <f>#REF!</f>
        <v>#REF!</v>
      </c>
      <c r="CE240" s="204" t="e">
        <f t="shared" si="1506"/>
        <v>#REF!</v>
      </c>
      <c r="CF240" s="207" t="e">
        <f>CC240*#REF!</f>
        <v>#REF!</v>
      </c>
      <c r="CG240" s="204" t="e">
        <f>CE240*#REF!</f>
        <v>#REF!</v>
      </c>
      <c r="CH240" s="205" t="e">
        <f t="shared" si="1507"/>
        <v>#REF!</v>
      </c>
      <c r="CI240" s="137" t="e">
        <f>#REF!</f>
        <v>#REF!</v>
      </c>
      <c r="CJ240" s="137" t="e">
        <f>#REF!</f>
        <v>#REF!</v>
      </c>
      <c r="CK240" s="204" t="e">
        <f t="shared" si="1508"/>
        <v>#REF!</v>
      </c>
      <c r="CL240" s="207" t="e">
        <f>CI240*#REF!</f>
        <v>#REF!</v>
      </c>
      <c r="CM240" s="208" t="e">
        <f>CK240*#REF!</f>
        <v>#REF!</v>
      </c>
      <c r="CN240" s="208" t="e">
        <f t="shared" si="1184"/>
        <v>#REF!</v>
      </c>
      <c r="CO240" s="434" t="e">
        <f>CI240*#REF!</f>
        <v>#REF!</v>
      </c>
      <c r="CP240" s="435" t="e">
        <f>CK240*#REF!</f>
        <v>#REF!</v>
      </c>
      <c r="CQ240" s="435" t="e">
        <f t="shared" si="1185"/>
        <v>#REF!</v>
      </c>
      <c r="CR240" s="137" t="e">
        <f>#REF!</f>
        <v>#REF!</v>
      </c>
      <c r="CS240" s="137" t="e">
        <f>#REF!</f>
        <v>#REF!</v>
      </c>
      <c r="CT240" s="204" t="e">
        <f t="shared" si="1509"/>
        <v>#REF!</v>
      </c>
      <c r="CU240" s="207" t="e">
        <f>CR240*#REF!</f>
        <v>#REF!</v>
      </c>
      <c r="CV240" s="208" t="e">
        <f>CT240*#REF!</f>
        <v>#REF!</v>
      </c>
      <c r="CW240" s="208" t="e">
        <f t="shared" si="1187"/>
        <v>#REF!</v>
      </c>
      <c r="CX240" s="434" t="e">
        <f>CR240*#REF!</f>
        <v>#REF!</v>
      </c>
      <c r="CY240" s="435" t="e">
        <f>CT240*#REF!</f>
        <v>#REF!</v>
      </c>
      <c r="CZ240" s="443" t="e">
        <f t="shared" si="1188"/>
        <v>#REF!</v>
      </c>
      <c r="DA240" s="137" t="e">
        <f>#REF!</f>
        <v>#REF!</v>
      </c>
      <c r="DB240" s="137" t="e">
        <f>#REF!</f>
        <v>#REF!</v>
      </c>
      <c r="DC240" s="204" t="e">
        <f t="shared" si="1510"/>
        <v>#REF!</v>
      </c>
      <c r="DD240" s="207" t="e">
        <f>DA240*#REF!</f>
        <v>#REF!</v>
      </c>
      <c r="DE240" s="208" t="e">
        <f>DC240*#REF!</f>
        <v>#REF!</v>
      </c>
      <c r="DF240" s="208" t="e">
        <f t="shared" si="1190"/>
        <v>#REF!</v>
      </c>
      <c r="DG240" s="434" t="e">
        <f>DA240*#REF!</f>
        <v>#REF!</v>
      </c>
      <c r="DH240" s="435" t="e">
        <f>DC240*#REF!</f>
        <v>#REF!</v>
      </c>
      <c r="DI240" s="435" t="e">
        <f t="shared" si="1191"/>
        <v>#REF!</v>
      </c>
      <c r="DJ240" s="136" t="e">
        <f>#REF!</f>
        <v>#REF!</v>
      </c>
      <c r="DK240" s="137" t="e">
        <f>#REF!</f>
        <v>#REF!</v>
      </c>
      <c r="DL240" s="204" t="e">
        <f t="shared" si="1511"/>
        <v>#REF!</v>
      </c>
      <c r="DM240" s="207" t="e">
        <f>DJ240*#REF!</f>
        <v>#REF!</v>
      </c>
      <c r="DN240" s="204" t="e">
        <f>DL240*#REF!</f>
        <v>#REF!</v>
      </c>
      <c r="DO240" s="205" t="e">
        <f t="shared" si="1512"/>
        <v>#REF!</v>
      </c>
      <c r="DP240" s="137" t="e">
        <f>#REF!</f>
        <v>#REF!</v>
      </c>
      <c r="DQ240" s="137" t="e">
        <f>#REF!</f>
        <v>#REF!</v>
      </c>
      <c r="DR240" s="204" t="e">
        <f t="shared" si="1513"/>
        <v>#REF!</v>
      </c>
      <c r="DS240" s="207" t="e">
        <f>DP240*#REF!</f>
        <v>#REF!</v>
      </c>
      <c r="DT240" s="208" t="e">
        <f>DR240*#REF!</f>
        <v>#REF!</v>
      </c>
      <c r="DU240" s="208" t="e">
        <f t="shared" si="1194"/>
        <v>#REF!</v>
      </c>
      <c r="DV240" s="434" t="e">
        <f>DP240*#REF!</f>
        <v>#REF!</v>
      </c>
      <c r="DW240" s="435" t="e">
        <f>DR240*#REF!</f>
        <v>#REF!</v>
      </c>
      <c r="DX240" s="435" t="e">
        <f t="shared" si="1195"/>
        <v>#REF!</v>
      </c>
      <c r="DY240" s="137" t="e">
        <f>#REF!</f>
        <v>#REF!</v>
      </c>
      <c r="DZ240" s="137" t="e">
        <f>#REF!</f>
        <v>#REF!</v>
      </c>
      <c r="EA240" s="204" t="e">
        <f t="shared" si="1514"/>
        <v>#REF!</v>
      </c>
      <c r="EB240" s="207" t="e">
        <f>DY240*#REF!</f>
        <v>#REF!</v>
      </c>
      <c r="EC240" s="208" t="e">
        <f>EA240*#REF!</f>
        <v>#REF!</v>
      </c>
      <c r="ED240" s="208" t="e">
        <f t="shared" si="1197"/>
        <v>#REF!</v>
      </c>
      <c r="EE240" s="434" t="e">
        <f>DY240*#REF!</f>
        <v>#REF!</v>
      </c>
      <c r="EF240" s="435" t="e">
        <f>EA240*#REF!</f>
        <v>#REF!</v>
      </c>
      <c r="EG240" s="443" t="e">
        <f t="shared" si="1198"/>
        <v>#REF!</v>
      </c>
      <c r="EH240" s="137" t="e">
        <f>#REF!</f>
        <v>#REF!</v>
      </c>
      <c r="EI240" s="137" t="e">
        <f>#REF!</f>
        <v>#REF!</v>
      </c>
      <c r="EJ240" s="204" t="e">
        <f t="shared" si="1515"/>
        <v>#REF!</v>
      </c>
      <c r="EK240" s="207" t="e">
        <f>EH240*#REF!</f>
        <v>#REF!</v>
      </c>
      <c r="EL240" s="208" t="e">
        <f>EJ240*#REF!</f>
        <v>#REF!</v>
      </c>
      <c r="EM240" s="208" t="e">
        <f t="shared" si="1200"/>
        <v>#REF!</v>
      </c>
      <c r="EN240" s="434" t="e">
        <f>EH240*#REF!</f>
        <v>#REF!</v>
      </c>
      <c r="EO240" s="435" t="e">
        <f>EJ240*#REF!</f>
        <v>#REF!</v>
      </c>
      <c r="EP240" s="443" t="e">
        <f t="shared" si="1201"/>
        <v>#REF!</v>
      </c>
      <c r="EQ240" s="136" t="e">
        <f>#REF!</f>
        <v>#REF!</v>
      </c>
      <c r="ER240" s="137" t="e">
        <f>#REF!</f>
        <v>#REF!</v>
      </c>
      <c r="ES240" s="204" t="e">
        <f t="shared" si="1516"/>
        <v>#REF!</v>
      </c>
      <c r="ET240" s="207" t="e">
        <f>EQ240*#REF!</f>
        <v>#REF!</v>
      </c>
      <c r="EU240" s="204" t="e">
        <f>ES240*#REF!</f>
        <v>#REF!</v>
      </c>
      <c r="EV240" s="205" t="e">
        <f t="shared" si="1517"/>
        <v>#REF!</v>
      </c>
      <c r="EW240" s="137" t="e">
        <f>#REF!</f>
        <v>#REF!</v>
      </c>
      <c r="EX240" s="137" t="e">
        <f>#REF!</f>
        <v>#REF!</v>
      </c>
      <c r="EY240" s="204" t="e">
        <f t="shared" si="1518"/>
        <v>#REF!</v>
      </c>
      <c r="EZ240" s="207" t="e">
        <f>EW240*#REF!</f>
        <v>#REF!</v>
      </c>
      <c r="FA240" s="208" t="e">
        <f>EY240*#REF!</f>
        <v>#REF!</v>
      </c>
      <c r="FB240" s="208" t="e">
        <f t="shared" si="1204"/>
        <v>#REF!</v>
      </c>
      <c r="FC240" s="434" t="e">
        <f>EW240*#REF!</f>
        <v>#REF!</v>
      </c>
      <c r="FD240" s="435" t="e">
        <f>EY240*#REF!</f>
        <v>#REF!</v>
      </c>
      <c r="FE240" s="435" t="e">
        <f t="shared" si="1205"/>
        <v>#REF!</v>
      </c>
      <c r="FF240" s="137" t="e">
        <f>#REF!</f>
        <v>#REF!</v>
      </c>
      <c r="FG240" s="137" t="e">
        <f>#REF!</f>
        <v>#REF!</v>
      </c>
      <c r="FH240" s="204" t="e">
        <f t="shared" si="1519"/>
        <v>#REF!</v>
      </c>
      <c r="FI240" s="207" t="e">
        <f>FF240*#REF!</f>
        <v>#REF!</v>
      </c>
      <c r="FJ240" s="208" t="e">
        <f>FH240*#REF!</f>
        <v>#REF!</v>
      </c>
      <c r="FK240" s="208" t="e">
        <f t="shared" si="1207"/>
        <v>#REF!</v>
      </c>
      <c r="FL240" s="434" t="e">
        <f>FF240*#REF!</f>
        <v>#REF!</v>
      </c>
      <c r="FM240" s="435" t="e">
        <f>FH240*#REF!</f>
        <v>#REF!</v>
      </c>
      <c r="FN240" s="443" t="e">
        <f t="shared" si="1208"/>
        <v>#REF!</v>
      </c>
      <c r="FO240" s="137" t="e">
        <f>#REF!</f>
        <v>#REF!</v>
      </c>
      <c r="FP240" s="137" t="e">
        <f>#REF!</f>
        <v>#REF!</v>
      </c>
      <c r="FQ240" s="204" t="e">
        <f t="shared" si="1520"/>
        <v>#REF!</v>
      </c>
      <c r="FR240" s="207" t="e">
        <f>FO240*#REF!</f>
        <v>#REF!</v>
      </c>
      <c r="FS240" s="208" t="e">
        <f>FQ240*#REF!</f>
        <v>#REF!</v>
      </c>
      <c r="FT240" s="208" t="e">
        <f t="shared" si="1210"/>
        <v>#REF!</v>
      </c>
      <c r="FU240" s="434" t="e">
        <f>FO240*#REF!</f>
        <v>#REF!</v>
      </c>
      <c r="FV240" s="435" t="e">
        <f>FQ240*#REF!</f>
        <v>#REF!</v>
      </c>
      <c r="FW240" s="455" t="e">
        <f t="shared" si="1211"/>
        <v>#REF!</v>
      </c>
    </row>
    <row r="241" spans="1:179" s="305" customFormat="1">
      <c r="A241" s="874"/>
      <c r="B241" s="888"/>
      <c r="C241" s="790" t="e">
        <f>#REF!</f>
        <v>#REF!</v>
      </c>
      <c r="D241" s="351" t="s">
        <v>146</v>
      </c>
      <c r="E241" s="265" t="e">
        <f t="shared" si="1436"/>
        <v>#REF!</v>
      </c>
      <c r="F241" s="266" t="e">
        <f t="shared" si="1437"/>
        <v>#REF!</v>
      </c>
      <c r="G241" s="266" t="e">
        <f t="shared" si="1438"/>
        <v>#REF!</v>
      </c>
      <c r="H241" s="266" t="e">
        <f t="shared" si="1439"/>
        <v>#REF!</v>
      </c>
      <c r="I241" s="266" t="e">
        <f t="shared" si="1440"/>
        <v>#REF!</v>
      </c>
      <c r="J241" s="266" t="e">
        <f t="shared" si="1441"/>
        <v>#REF!</v>
      </c>
      <c r="K241" s="475" t="e">
        <f t="shared" si="1442"/>
        <v>#REF!</v>
      </c>
      <c r="L241" s="476" t="e">
        <f t="shared" si="1443"/>
        <v>#REF!</v>
      </c>
      <c r="M241" s="740" t="e">
        <f t="shared" si="1444"/>
        <v>#REF!</v>
      </c>
      <c r="N241" s="300"/>
      <c r="O241" s="304" t="e">
        <f>#REF!</f>
        <v>#REF!</v>
      </c>
      <c r="P241" s="174" t="e">
        <f>#REF!</f>
        <v>#REF!</v>
      </c>
      <c r="Q241" s="302" t="e">
        <f t="shared" si="1162"/>
        <v>#REF!</v>
      </c>
      <c r="R241" s="302" t="e">
        <f>O241*#REF!</f>
        <v>#REF!</v>
      </c>
      <c r="S241" s="302" t="e">
        <f>Q241*#REF!</f>
        <v>#REF!</v>
      </c>
      <c r="T241" s="303" t="e">
        <f t="shared" si="1163"/>
        <v>#REF!</v>
      </c>
      <c r="U241" s="174" t="e">
        <f>#REF!</f>
        <v>#REF!</v>
      </c>
      <c r="V241" s="174" t="e">
        <f>#REF!</f>
        <v>#REF!</v>
      </c>
      <c r="W241" s="302" t="e">
        <f t="shared" si="1157"/>
        <v>#REF!</v>
      </c>
      <c r="X241" s="302" t="e">
        <f>U241*#REF!</f>
        <v>#REF!</v>
      </c>
      <c r="Y241" s="303" t="e">
        <f>W241*#REF!</f>
        <v>#REF!</v>
      </c>
      <c r="Z241" s="303" t="e">
        <f t="shared" si="1164"/>
        <v>#REF!</v>
      </c>
      <c r="AA241" s="436" t="e">
        <f>U241*#REF!</f>
        <v>#REF!</v>
      </c>
      <c r="AB241" s="437" t="e">
        <f>W241*#REF!</f>
        <v>#REF!</v>
      </c>
      <c r="AC241" s="437" t="e">
        <f t="shared" si="1165"/>
        <v>#REF!</v>
      </c>
      <c r="AD241" s="174" t="e">
        <f>#REF!</f>
        <v>#REF!</v>
      </c>
      <c r="AE241" s="174" t="e">
        <f>#REF!</f>
        <v>#REF!</v>
      </c>
      <c r="AF241" s="302" t="e">
        <f t="shared" si="1500"/>
        <v>#REF!</v>
      </c>
      <c r="AG241" s="302" t="e">
        <f>AD241*#REF!</f>
        <v>#REF!</v>
      </c>
      <c r="AH241" s="303" t="e">
        <f>AF241*#REF!</f>
        <v>#REF!</v>
      </c>
      <c r="AI241" s="303" t="e">
        <f t="shared" si="1167"/>
        <v>#REF!</v>
      </c>
      <c r="AJ241" s="436" t="e">
        <f>AD241*#REF!</f>
        <v>#REF!</v>
      </c>
      <c r="AK241" s="437" t="e">
        <f>AF241*#REF!</f>
        <v>#REF!</v>
      </c>
      <c r="AL241" s="437" t="e">
        <f t="shared" si="1168"/>
        <v>#REF!</v>
      </c>
      <c r="AM241" s="174" t="e">
        <f>#REF!</f>
        <v>#REF!</v>
      </c>
      <c r="AN241" s="174" t="e">
        <f>#REF!</f>
        <v>#REF!</v>
      </c>
      <c r="AO241" s="302" t="e">
        <f t="shared" si="1501"/>
        <v>#REF!</v>
      </c>
      <c r="AP241" s="302" t="e">
        <f>AM241*#REF!</f>
        <v>#REF!</v>
      </c>
      <c r="AQ241" s="303" t="e">
        <f>AO241*#REF!</f>
        <v>#REF!</v>
      </c>
      <c r="AR241" s="303" t="e">
        <f t="shared" si="1170"/>
        <v>#REF!</v>
      </c>
      <c r="AS241" s="436" t="e">
        <f>AM241*#REF!</f>
        <v>#REF!</v>
      </c>
      <c r="AT241" s="437" t="e">
        <f>AO241*#REF!</f>
        <v>#REF!</v>
      </c>
      <c r="AU241" s="437" t="e">
        <f t="shared" si="1171"/>
        <v>#REF!</v>
      </c>
      <c r="AV241" s="304" t="e">
        <f>#REF!</f>
        <v>#REF!</v>
      </c>
      <c r="AW241" s="174" t="e">
        <f>#REF!</f>
        <v>#REF!</v>
      </c>
      <c r="AX241" s="302" t="e">
        <f t="shared" si="1502"/>
        <v>#REF!</v>
      </c>
      <c r="AY241" s="302" t="e">
        <f>AV241*#REF!</f>
        <v>#REF!</v>
      </c>
      <c r="AZ241" s="302" t="e">
        <f>AX241*#REF!</f>
        <v>#REF!</v>
      </c>
      <c r="BA241" s="303" t="e">
        <f t="shared" si="1173"/>
        <v>#REF!</v>
      </c>
      <c r="BB241" s="174" t="e">
        <f>#REF!</f>
        <v>#REF!</v>
      </c>
      <c r="BC241" s="174" t="e">
        <f>#REF!</f>
        <v>#REF!</v>
      </c>
      <c r="BD241" s="302" t="e">
        <f t="shared" si="1503"/>
        <v>#REF!</v>
      </c>
      <c r="BE241" s="302" t="e">
        <f>BB241*#REF!</f>
        <v>#REF!</v>
      </c>
      <c r="BF241" s="303" t="e">
        <f>BD241*#REF!</f>
        <v>#REF!</v>
      </c>
      <c r="BG241" s="303" t="e">
        <f t="shared" si="1174"/>
        <v>#REF!</v>
      </c>
      <c r="BH241" s="436" t="e">
        <f>BB241*#REF!</f>
        <v>#REF!</v>
      </c>
      <c r="BI241" s="437" t="e">
        <f>BD241*#REF!</f>
        <v>#REF!</v>
      </c>
      <c r="BJ241" s="437" t="e">
        <f t="shared" si="1175"/>
        <v>#REF!</v>
      </c>
      <c r="BK241" s="174" t="e">
        <f>#REF!</f>
        <v>#REF!</v>
      </c>
      <c r="BL241" s="174" t="e">
        <f>#REF!</f>
        <v>#REF!</v>
      </c>
      <c r="BM241" s="302" t="e">
        <f t="shared" si="1504"/>
        <v>#REF!</v>
      </c>
      <c r="BN241" s="302" t="e">
        <f>BK241*#REF!</f>
        <v>#REF!</v>
      </c>
      <c r="BO241" s="303" t="e">
        <f>BM241*#REF!</f>
        <v>#REF!</v>
      </c>
      <c r="BP241" s="303" t="e">
        <f t="shared" si="1177"/>
        <v>#REF!</v>
      </c>
      <c r="BQ241" s="436" t="e">
        <f>BK241*#REF!</f>
        <v>#REF!</v>
      </c>
      <c r="BR241" s="437" t="e">
        <f>BM241*#REF!</f>
        <v>#REF!</v>
      </c>
      <c r="BS241" s="437" t="e">
        <f t="shared" si="1178"/>
        <v>#REF!</v>
      </c>
      <c r="BT241" s="174" t="e">
        <f>#REF!</f>
        <v>#REF!</v>
      </c>
      <c r="BU241" s="174" t="e">
        <f>#REF!</f>
        <v>#REF!</v>
      </c>
      <c r="BV241" s="302" t="e">
        <f t="shared" si="1505"/>
        <v>#REF!</v>
      </c>
      <c r="BW241" s="302" t="e">
        <f>BT241*#REF!</f>
        <v>#REF!</v>
      </c>
      <c r="BX241" s="303" t="e">
        <f>BV241*#REF!</f>
        <v>#REF!</v>
      </c>
      <c r="BY241" s="303" t="e">
        <f t="shared" si="1180"/>
        <v>#REF!</v>
      </c>
      <c r="BZ241" s="436" t="e">
        <f>BT241*#REF!</f>
        <v>#REF!</v>
      </c>
      <c r="CA241" s="437" t="e">
        <f>BV241*#REF!</f>
        <v>#REF!</v>
      </c>
      <c r="CB241" s="458" t="e">
        <f t="shared" si="1181"/>
        <v>#REF!</v>
      </c>
      <c r="CC241" s="174" t="e">
        <f>#REF!</f>
        <v>#REF!</v>
      </c>
      <c r="CD241" s="174" t="e">
        <f>#REF!</f>
        <v>#REF!</v>
      </c>
      <c r="CE241" s="302" t="e">
        <f t="shared" si="1506"/>
        <v>#REF!</v>
      </c>
      <c r="CF241" s="302" t="e">
        <f>CC241*#REF!</f>
        <v>#REF!</v>
      </c>
      <c r="CG241" s="302" t="e">
        <f>CE241*#REF!</f>
        <v>#REF!</v>
      </c>
      <c r="CH241" s="303" t="e">
        <f t="shared" si="1507"/>
        <v>#REF!</v>
      </c>
      <c r="CI241" s="174" t="e">
        <f>#REF!</f>
        <v>#REF!</v>
      </c>
      <c r="CJ241" s="174" t="e">
        <f>#REF!</f>
        <v>#REF!</v>
      </c>
      <c r="CK241" s="302" t="e">
        <f t="shared" si="1508"/>
        <v>#REF!</v>
      </c>
      <c r="CL241" s="302" t="e">
        <f>CI241*#REF!</f>
        <v>#REF!</v>
      </c>
      <c r="CM241" s="303" t="e">
        <f>CK241*#REF!</f>
        <v>#REF!</v>
      </c>
      <c r="CN241" s="303" t="e">
        <f t="shared" si="1184"/>
        <v>#REF!</v>
      </c>
      <c r="CO241" s="436" t="e">
        <f>CI241*#REF!</f>
        <v>#REF!</v>
      </c>
      <c r="CP241" s="437" t="e">
        <f>CK241*#REF!</f>
        <v>#REF!</v>
      </c>
      <c r="CQ241" s="437" t="e">
        <f t="shared" si="1185"/>
        <v>#REF!</v>
      </c>
      <c r="CR241" s="174" t="e">
        <f>#REF!</f>
        <v>#REF!</v>
      </c>
      <c r="CS241" s="174" t="e">
        <f>#REF!</f>
        <v>#REF!</v>
      </c>
      <c r="CT241" s="302" t="e">
        <f t="shared" si="1509"/>
        <v>#REF!</v>
      </c>
      <c r="CU241" s="302" t="e">
        <f>CR241*#REF!</f>
        <v>#REF!</v>
      </c>
      <c r="CV241" s="303" t="e">
        <f>CT241*#REF!</f>
        <v>#REF!</v>
      </c>
      <c r="CW241" s="303" t="e">
        <f t="shared" si="1187"/>
        <v>#REF!</v>
      </c>
      <c r="CX241" s="436" t="e">
        <f>CR241*#REF!</f>
        <v>#REF!</v>
      </c>
      <c r="CY241" s="437" t="e">
        <f>CT241*#REF!</f>
        <v>#REF!</v>
      </c>
      <c r="CZ241" s="458" t="e">
        <f t="shared" si="1188"/>
        <v>#REF!</v>
      </c>
      <c r="DA241" s="174" t="e">
        <f>#REF!</f>
        <v>#REF!</v>
      </c>
      <c r="DB241" s="174" t="e">
        <f>#REF!</f>
        <v>#REF!</v>
      </c>
      <c r="DC241" s="302" t="e">
        <f t="shared" si="1510"/>
        <v>#REF!</v>
      </c>
      <c r="DD241" s="302" t="e">
        <f>DA241*#REF!</f>
        <v>#REF!</v>
      </c>
      <c r="DE241" s="303" t="e">
        <f>DC241*#REF!</f>
        <v>#REF!</v>
      </c>
      <c r="DF241" s="303" t="e">
        <f t="shared" si="1190"/>
        <v>#REF!</v>
      </c>
      <c r="DG241" s="436" t="e">
        <f>DA241*#REF!</f>
        <v>#REF!</v>
      </c>
      <c r="DH241" s="437" t="e">
        <f>DC241*#REF!</f>
        <v>#REF!</v>
      </c>
      <c r="DI241" s="437" t="e">
        <f t="shared" si="1191"/>
        <v>#REF!</v>
      </c>
      <c r="DJ241" s="304" t="e">
        <f>#REF!</f>
        <v>#REF!</v>
      </c>
      <c r="DK241" s="174" t="e">
        <f>#REF!</f>
        <v>#REF!</v>
      </c>
      <c r="DL241" s="302" t="e">
        <f t="shared" si="1511"/>
        <v>#REF!</v>
      </c>
      <c r="DM241" s="302" t="e">
        <f>DJ241*#REF!</f>
        <v>#REF!</v>
      </c>
      <c r="DN241" s="302" t="e">
        <f>DL241*#REF!</f>
        <v>#REF!</v>
      </c>
      <c r="DO241" s="303" t="e">
        <f t="shared" si="1512"/>
        <v>#REF!</v>
      </c>
      <c r="DP241" s="174" t="e">
        <f>#REF!</f>
        <v>#REF!</v>
      </c>
      <c r="DQ241" s="174" t="e">
        <f>#REF!</f>
        <v>#REF!</v>
      </c>
      <c r="DR241" s="302" t="e">
        <f t="shared" si="1513"/>
        <v>#REF!</v>
      </c>
      <c r="DS241" s="302" t="e">
        <f>DP241*#REF!</f>
        <v>#REF!</v>
      </c>
      <c r="DT241" s="303" t="e">
        <f>DR241*#REF!</f>
        <v>#REF!</v>
      </c>
      <c r="DU241" s="303" t="e">
        <f t="shared" si="1194"/>
        <v>#REF!</v>
      </c>
      <c r="DV241" s="436" t="e">
        <f>DP241*#REF!</f>
        <v>#REF!</v>
      </c>
      <c r="DW241" s="437" t="e">
        <f>DR241*#REF!</f>
        <v>#REF!</v>
      </c>
      <c r="DX241" s="437" t="e">
        <f t="shared" si="1195"/>
        <v>#REF!</v>
      </c>
      <c r="DY241" s="174" t="e">
        <f>#REF!</f>
        <v>#REF!</v>
      </c>
      <c r="DZ241" s="174" t="e">
        <f>#REF!</f>
        <v>#REF!</v>
      </c>
      <c r="EA241" s="302" t="e">
        <f t="shared" si="1514"/>
        <v>#REF!</v>
      </c>
      <c r="EB241" s="302" t="e">
        <f>DY241*#REF!</f>
        <v>#REF!</v>
      </c>
      <c r="EC241" s="303" t="e">
        <f>EA241*#REF!</f>
        <v>#REF!</v>
      </c>
      <c r="ED241" s="303" t="e">
        <f t="shared" si="1197"/>
        <v>#REF!</v>
      </c>
      <c r="EE241" s="436" t="e">
        <f>DY241*#REF!</f>
        <v>#REF!</v>
      </c>
      <c r="EF241" s="437" t="e">
        <f>EA241*#REF!</f>
        <v>#REF!</v>
      </c>
      <c r="EG241" s="458" t="e">
        <f t="shared" si="1198"/>
        <v>#REF!</v>
      </c>
      <c r="EH241" s="174" t="e">
        <f>#REF!</f>
        <v>#REF!</v>
      </c>
      <c r="EI241" s="174" t="e">
        <f>#REF!</f>
        <v>#REF!</v>
      </c>
      <c r="EJ241" s="302" t="e">
        <f t="shared" si="1515"/>
        <v>#REF!</v>
      </c>
      <c r="EK241" s="302" t="e">
        <f>EH241*#REF!</f>
        <v>#REF!</v>
      </c>
      <c r="EL241" s="303" t="e">
        <f>EJ241*#REF!</f>
        <v>#REF!</v>
      </c>
      <c r="EM241" s="303" t="e">
        <f t="shared" si="1200"/>
        <v>#REF!</v>
      </c>
      <c r="EN241" s="436" t="e">
        <f>EH241*#REF!</f>
        <v>#REF!</v>
      </c>
      <c r="EO241" s="437" t="e">
        <f>EJ241*#REF!</f>
        <v>#REF!</v>
      </c>
      <c r="EP241" s="458" t="e">
        <f t="shared" si="1201"/>
        <v>#REF!</v>
      </c>
      <c r="EQ241" s="304" t="e">
        <f>#REF!</f>
        <v>#REF!</v>
      </c>
      <c r="ER241" s="174" t="e">
        <f>#REF!</f>
        <v>#REF!</v>
      </c>
      <c r="ES241" s="302" t="e">
        <f t="shared" si="1516"/>
        <v>#REF!</v>
      </c>
      <c r="ET241" s="302" t="e">
        <f>EQ241*#REF!</f>
        <v>#REF!</v>
      </c>
      <c r="EU241" s="302" t="e">
        <f>ES241*#REF!</f>
        <v>#REF!</v>
      </c>
      <c r="EV241" s="303" t="e">
        <f t="shared" si="1517"/>
        <v>#REF!</v>
      </c>
      <c r="EW241" s="174" t="e">
        <f>#REF!</f>
        <v>#REF!</v>
      </c>
      <c r="EX241" s="174" t="e">
        <f>#REF!</f>
        <v>#REF!</v>
      </c>
      <c r="EY241" s="302" t="e">
        <f t="shared" si="1518"/>
        <v>#REF!</v>
      </c>
      <c r="EZ241" s="302" t="e">
        <f>EW241*#REF!</f>
        <v>#REF!</v>
      </c>
      <c r="FA241" s="303" t="e">
        <f>EY241*#REF!</f>
        <v>#REF!</v>
      </c>
      <c r="FB241" s="303" t="e">
        <f t="shared" si="1204"/>
        <v>#REF!</v>
      </c>
      <c r="FC241" s="436" t="e">
        <f>EW241*#REF!</f>
        <v>#REF!</v>
      </c>
      <c r="FD241" s="437" t="e">
        <f>EY241*#REF!</f>
        <v>#REF!</v>
      </c>
      <c r="FE241" s="437" t="e">
        <f t="shared" si="1205"/>
        <v>#REF!</v>
      </c>
      <c r="FF241" s="174" t="e">
        <f>#REF!</f>
        <v>#REF!</v>
      </c>
      <c r="FG241" s="174" t="e">
        <f>#REF!</f>
        <v>#REF!</v>
      </c>
      <c r="FH241" s="302" t="e">
        <f t="shared" si="1519"/>
        <v>#REF!</v>
      </c>
      <c r="FI241" s="302" t="e">
        <f>FF241*#REF!</f>
        <v>#REF!</v>
      </c>
      <c r="FJ241" s="303" t="e">
        <f>FH241*#REF!</f>
        <v>#REF!</v>
      </c>
      <c r="FK241" s="303" t="e">
        <f t="shared" si="1207"/>
        <v>#REF!</v>
      </c>
      <c r="FL241" s="436" t="e">
        <f>FF241*#REF!</f>
        <v>#REF!</v>
      </c>
      <c r="FM241" s="437" t="e">
        <f>FH241*#REF!</f>
        <v>#REF!</v>
      </c>
      <c r="FN241" s="458" t="e">
        <f t="shared" si="1208"/>
        <v>#REF!</v>
      </c>
      <c r="FO241" s="174" t="e">
        <f>#REF!</f>
        <v>#REF!</v>
      </c>
      <c r="FP241" s="174" t="e">
        <f>#REF!</f>
        <v>#REF!</v>
      </c>
      <c r="FQ241" s="302" t="e">
        <f t="shared" si="1520"/>
        <v>#REF!</v>
      </c>
      <c r="FR241" s="302" t="e">
        <f>FO241*#REF!</f>
        <v>#REF!</v>
      </c>
      <c r="FS241" s="303" t="e">
        <f>FQ241*#REF!</f>
        <v>#REF!</v>
      </c>
      <c r="FT241" s="303" t="e">
        <f t="shared" si="1210"/>
        <v>#REF!</v>
      </c>
      <c r="FU241" s="436" t="e">
        <f>FO241*#REF!</f>
        <v>#REF!</v>
      </c>
      <c r="FV241" s="437" t="e">
        <f>FQ241*#REF!</f>
        <v>#REF!</v>
      </c>
      <c r="FW241" s="456" t="e">
        <f t="shared" si="1211"/>
        <v>#REF!</v>
      </c>
    </row>
    <row r="242" spans="1:179" s="12" customFormat="1">
      <c r="A242" s="874" t="s">
        <v>188</v>
      </c>
      <c r="B242" s="715" t="s">
        <v>168</v>
      </c>
      <c r="C242" s="791"/>
      <c r="D242" s="716" t="s">
        <v>169</v>
      </c>
      <c r="E242" s="289" t="e">
        <f t="shared" si="1436"/>
        <v>#REF!</v>
      </c>
      <c r="F242" s="290" t="e">
        <f t="shared" si="1437"/>
        <v>#REF!</v>
      </c>
      <c r="G242" s="290" t="e">
        <f t="shared" si="1438"/>
        <v>#REF!</v>
      </c>
      <c r="H242" s="290" t="e">
        <f t="shared" si="1439"/>
        <v>#REF!</v>
      </c>
      <c r="I242" s="290" t="e">
        <f t="shared" si="1440"/>
        <v>#REF!</v>
      </c>
      <c r="J242" s="290" t="e">
        <f t="shared" si="1441"/>
        <v>#REF!</v>
      </c>
      <c r="K242" s="477" t="e">
        <f t="shared" si="1442"/>
        <v>#REF!</v>
      </c>
      <c r="L242" s="478" t="e">
        <f t="shared" si="1443"/>
        <v>#REF!</v>
      </c>
      <c r="M242" s="741" t="e">
        <f t="shared" si="1444"/>
        <v>#REF!</v>
      </c>
      <c r="N242" s="148"/>
      <c r="O242" s="138" t="e">
        <f>#REF!</f>
        <v>#REF!</v>
      </c>
      <c r="P242" s="139" t="e">
        <f>#REF!</f>
        <v>#REF!</v>
      </c>
      <c r="Q242" s="297" t="e">
        <f t="shared" si="1162"/>
        <v>#REF!</v>
      </c>
      <c r="R242" s="297" t="e">
        <f>O242*#REF!</f>
        <v>#REF!</v>
      </c>
      <c r="S242" s="312" t="e">
        <f>Q242*#REF!</f>
        <v>#REF!</v>
      </c>
      <c r="T242" s="298" t="e">
        <f t="shared" si="1163"/>
        <v>#REF!</v>
      </c>
      <c r="U242" s="139" t="e">
        <f>#REF!</f>
        <v>#REF!</v>
      </c>
      <c r="V242" s="139" t="e">
        <f>#REF!</f>
        <v>#REF!</v>
      </c>
      <c r="W242" s="297" t="e">
        <f t="shared" si="1157"/>
        <v>#REF!</v>
      </c>
      <c r="X242" s="297" t="e">
        <f>U242*#REF!</f>
        <v>#REF!</v>
      </c>
      <c r="Y242" s="314" t="e">
        <f>W242*#REF!</f>
        <v>#REF!</v>
      </c>
      <c r="Z242" s="298" t="e">
        <f t="shared" ref="Z242:Z245" si="1521">Y242</f>
        <v>#REF!</v>
      </c>
      <c r="AA242" s="462" t="e">
        <f>U242*#REF!</f>
        <v>#REF!</v>
      </c>
      <c r="AB242" s="439" t="e">
        <f>W242*#REF!</f>
        <v>#REF!</v>
      </c>
      <c r="AC242" s="440" t="e">
        <f t="shared" ref="AC242:AC245" si="1522">AB242</f>
        <v>#REF!</v>
      </c>
      <c r="AD242" s="139" t="e">
        <f>#REF!</f>
        <v>#REF!</v>
      </c>
      <c r="AE242" s="139" t="e">
        <f>#REF!</f>
        <v>#REF!</v>
      </c>
      <c r="AF242" s="297" t="e">
        <f t="shared" si="1166"/>
        <v>#REF!</v>
      </c>
      <c r="AG242" s="297" t="e">
        <f>AD242*#REF!</f>
        <v>#REF!</v>
      </c>
      <c r="AH242" s="314" t="e">
        <f>AF242*#REF!</f>
        <v>#REF!</v>
      </c>
      <c r="AI242" s="298" t="e">
        <f t="shared" ref="AI242:AI245" si="1523">AH242</f>
        <v>#REF!</v>
      </c>
      <c r="AJ242" s="462" t="e">
        <f>AD242*#REF!</f>
        <v>#REF!</v>
      </c>
      <c r="AK242" s="439" t="e">
        <f>AF242*#REF!</f>
        <v>#REF!</v>
      </c>
      <c r="AL242" s="440" t="e">
        <f t="shared" ref="AL242:AL245" si="1524">AK242</f>
        <v>#REF!</v>
      </c>
      <c r="AM242" s="139" t="e">
        <f>#REF!</f>
        <v>#REF!</v>
      </c>
      <c r="AN242" s="139" t="e">
        <f>#REF!</f>
        <v>#REF!</v>
      </c>
      <c r="AO242" s="297" t="e">
        <f t="shared" si="1169"/>
        <v>#REF!</v>
      </c>
      <c r="AP242" s="297" t="e">
        <f>AM242*#REF!</f>
        <v>#REF!</v>
      </c>
      <c r="AQ242" s="314" t="e">
        <f>AO242*#REF!</f>
        <v>#REF!</v>
      </c>
      <c r="AR242" s="298" t="e">
        <f t="shared" ref="AR242:AR245" si="1525">AQ242</f>
        <v>#REF!</v>
      </c>
      <c r="AS242" s="462" t="e">
        <f>AM242*#REF!</f>
        <v>#REF!</v>
      </c>
      <c r="AT242" s="439" t="e">
        <f>AO242*#REF!</f>
        <v>#REF!</v>
      </c>
      <c r="AU242" s="440" t="e">
        <f t="shared" ref="AU242:AU245" si="1526">AT242</f>
        <v>#REF!</v>
      </c>
      <c r="AV242" s="138" t="e">
        <f>#REF!</f>
        <v>#REF!</v>
      </c>
      <c r="AW242" s="139" t="e">
        <f>#REF!</f>
        <v>#REF!</v>
      </c>
      <c r="AX242" s="297" t="e">
        <f t="shared" si="1172"/>
        <v>#REF!</v>
      </c>
      <c r="AY242" s="297" t="e">
        <f>AV242*#REF!</f>
        <v>#REF!</v>
      </c>
      <c r="AZ242" s="312" t="e">
        <f>AX242*#REF!</f>
        <v>#REF!</v>
      </c>
      <c r="BA242" s="298" t="e">
        <f t="shared" si="1173"/>
        <v>#REF!</v>
      </c>
      <c r="BB242" s="139" t="e">
        <f>#REF!</f>
        <v>#REF!</v>
      </c>
      <c r="BC242" s="139" t="e">
        <f>#REF!</f>
        <v>#REF!</v>
      </c>
      <c r="BD242" s="297" t="e">
        <f t="shared" si="1267"/>
        <v>#REF!</v>
      </c>
      <c r="BE242" s="297" t="e">
        <f>BB242*#REF!</f>
        <v>#REF!</v>
      </c>
      <c r="BF242" s="314" t="e">
        <f>BD242*#REF!</f>
        <v>#REF!</v>
      </c>
      <c r="BG242" s="298" t="e">
        <f t="shared" ref="BG242:BG245" si="1527">BF242</f>
        <v>#REF!</v>
      </c>
      <c r="BH242" s="462" t="e">
        <f>BB242*#REF!</f>
        <v>#REF!</v>
      </c>
      <c r="BI242" s="439" t="e">
        <f>BD242*#REF!</f>
        <v>#REF!</v>
      </c>
      <c r="BJ242" s="440" t="e">
        <f t="shared" ref="BJ242:BJ245" si="1528">BI242</f>
        <v>#REF!</v>
      </c>
      <c r="BK242" s="139" t="e">
        <f>#REF!</f>
        <v>#REF!</v>
      </c>
      <c r="BL242" s="139" t="e">
        <f>#REF!</f>
        <v>#REF!</v>
      </c>
      <c r="BM242" s="297" t="e">
        <f t="shared" si="1176"/>
        <v>#REF!</v>
      </c>
      <c r="BN242" s="297" t="e">
        <f>BK242*#REF!</f>
        <v>#REF!</v>
      </c>
      <c r="BO242" s="314" t="e">
        <f>BM242*#REF!</f>
        <v>#REF!</v>
      </c>
      <c r="BP242" s="298" t="e">
        <f t="shared" ref="BP242:BP245" si="1529">BO242</f>
        <v>#REF!</v>
      </c>
      <c r="BQ242" s="462" t="e">
        <f>BK242*#REF!</f>
        <v>#REF!</v>
      </c>
      <c r="BR242" s="439" t="e">
        <f>BM242*#REF!</f>
        <v>#REF!</v>
      </c>
      <c r="BS242" s="440" t="e">
        <f t="shared" ref="BS242:BS245" si="1530">BR242</f>
        <v>#REF!</v>
      </c>
      <c r="BT242" s="139" t="e">
        <f>#REF!</f>
        <v>#REF!</v>
      </c>
      <c r="BU242" s="139" t="e">
        <f>#REF!</f>
        <v>#REF!</v>
      </c>
      <c r="BV242" s="297" t="e">
        <f t="shared" si="1179"/>
        <v>#REF!</v>
      </c>
      <c r="BW242" s="297" t="e">
        <f>BT242*#REF!</f>
        <v>#REF!</v>
      </c>
      <c r="BX242" s="314" t="e">
        <f>BV242*#REF!</f>
        <v>#REF!</v>
      </c>
      <c r="BY242" s="298" t="e">
        <f t="shared" ref="BY242:BY245" si="1531">BX242</f>
        <v>#REF!</v>
      </c>
      <c r="BZ242" s="462" t="e">
        <f>BT242*#REF!</f>
        <v>#REF!</v>
      </c>
      <c r="CA242" s="439" t="e">
        <f>BV242*#REF!</f>
        <v>#REF!</v>
      </c>
      <c r="CB242" s="438" t="e">
        <f t="shared" ref="CB242:CB245" si="1532">CA242</f>
        <v>#REF!</v>
      </c>
      <c r="CC242" s="139" t="e">
        <f>#REF!</f>
        <v>#REF!</v>
      </c>
      <c r="CD242" s="139" t="e">
        <f>#REF!</f>
        <v>#REF!</v>
      </c>
      <c r="CE242" s="297" t="e">
        <f t="shared" si="1182"/>
        <v>#REF!</v>
      </c>
      <c r="CF242" s="297" t="e">
        <f>CC242*#REF!</f>
        <v>#REF!</v>
      </c>
      <c r="CG242" s="312" t="e">
        <f>CE242*#REF!</f>
        <v>#REF!</v>
      </c>
      <c r="CH242" s="298" t="e">
        <f t="shared" si="1183"/>
        <v>#REF!</v>
      </c>
      <c r="CI242" s="139" t="e">
        <f>#REF!</f>
        <v>#REF!</v>
      </c>
      <c r="CJ242" s="139" t="e">
        <f>#REF!</f>
        <v>#REF!</v>
      </c>
      <c r="CK242" s="297" t="e">
        <f t="shared" si="1268"/>
        <v>#REF!</v>
      </c>
      <c r="CL242" s="297" t="e">
        <f>CI242*#REF!</f>
        <v>#REF!</v>
      </c>
      <c r="CM242" s="314" t="e">
        <f>CK242*#REF!</f>
        <v>#REF!</v>
      </c>
      <c r="CN242" s="298" t="e">
        <f t="shared" ref="CN242:CN245" si="1533">CM242</f>
        <v>#REF!</v>
      </c>
      <c r="CO242" s="462" t="e">
        <f>CI242*#REF!</f>
        <v>#REF!</v>
      </c>
      <c r="CP242" s="439" t="e">
        <f>CK242*#REF!</f>
        <v>#REF!</v>
      </c>
      <c r="CQ242" s="440" t="e">
        <f t="shared" ref="CQ242:CQ245" si="1534">CP242</f>
        <v>#REF!</v>
      </c>
      <c r="CR242" s="139" t="e">
        <f>#REF!</f>
        <v>#REF!</v>
      </c>
      <c r="CS242" s="139" t="e">
        <f>#REF!</f>
        <v>#REF!</v>
      </c>
      <c r="CT242" s="297" t="e">
        <f t="shared" si="1186"/>
        <v>#REF!</v>
      </c>
      <c r="CU242" s="297" t="e">
        <f>CR242*#REF!</f>
        <v>#REF!</v>
      </c>
      <c r="CV242" s="314" t="e">
        <f>CT242*#REF!</f>
        <v>#REF!</v>
      </c>
      <c r="CW242" s="298" t="e">
        <f t="shared" ref="CW242:CW245" si="1535">CV242</f>
        <v>#REF!</v>
      </c>
      <c r="CX242" s="462" t="e">
        <f>CR242*#REF!</f>
        <v>#REF!</v>
      </c>
      <c r="CY242" s="439" t="e">
        <f>CT242*#REF!</f>
        <v>#REF!</v>
      </c>
      <c r="CZ242" s="438" t="e">
        <f t="shared" ref="CZ242:CZ245" si="1536">CY242</f>
        <v>#REF!</v>
      </c>
      <c r="DA242" s="139" t="e">
        <f>#REF!</f>
        <v>#REF!</v>
      </c>
      <c r="DB242" s="139" t="e">
        <f>#REF!</f>
        <v>#REF!</v>
      </c>
      <c r="DC242" s="297" t="e">
        <f t="shared" si="1189"/>
        <v>#REF!</v>
      </c>
      <c r="DD242" s="297" t="e">
        <f>DA242*#REF!</f>
        <v>#REF!</v>
      </c>
      <c r="DE242" s="314" t="e">
        <f>DC242*#REF!</f>
        <v>#REF!</v>
      </c>
      <c r="DF242" s="298" t="e">
        <f t="shared" ref="DF242:DF245" si="1537">DE242</f>
        <v>#REF!</v>
      </c>
      <c r="DG242" s="462" t="e">
        <f>DA242*#REF!</f>
        <v>#REF!</v>
      </c>
      <c r="DH242" s="439" t="e">
        <f>DC242*#REF!</f>
        <v>#REF!</v>
      </c>
      <c r="DI242" s="440" t="e">
        <f t="shared" ref="DI242:DI245" si="1538">DH242</f>
        <v>#REF!</v>
      </c>
      <c r="DJ242" s="138" t="e">
        <f>#REF!</f>
        <v>#REF!</v>
      </c>
      <c r="DK242" s="139" t="e">
        <f>#REF!</f>
        <v>#REF!</v>
      </c>
      <c r="DL242" s="297" t="e">
        <f t="shared" si="1192"/>
        <v>#REF!</v>
      </c>
      <c r="DM242" s="297" t="e">
        <f>DJ242*#REF!</f>
        <v>#REF!</v>
      </c>
      <c r="DN242" s="312" t="e">
        <f>DL242*#REF!</f>
        <v>#REF!</v>
      </c>
      <c r="DO242" s="298" t="e">
        <f t="shared" si="1193"/>
        <v>#REF!</v>
      </c>
      <c r="DP242" s="139" t="e">
        <f>#REF!</f>
        <v>#REF!</v>
      </c>
      <c r="DQ242" s="139" t="e">
        <f>#REF!</f>
        <v>#REF!</v>
      </c>
      <c r="DR242" s="297" t="e">
        <f t="shared" si="1269"/>
        <v>#REF!</v>
      </c>
      <c r="DS242" s="297" t="e">
        <f>DP242*#REF!</f>
        <v>#REF!</v>
      </c>
      <c r="DT242" s="314" t="e">
        <f>DR242*#REF!</f>
        <v>#REF!</v>
      </c>
      <c r="DU242" s="298" t="e">
        <f t="shared" ref="DU242:DU245" si="1539">DT242</f>
        <v>#REF!</v>
      </c>
      <c r="DV242" s="462" t="e">
        <f>DP242*#REF!</f>
        <v>#REF!</v>
      </c>
      <c r="DW242" s="439" t="e">
        <f>DR242*#REF!</f>
        <v>#REF!</v>
      </c>
      <c r="DX242" s="440" t="e">
        <f t="shared" ref="DX242:DX245" si="1540">DW242</f>
        <v>#REF!</v>
      </c>
      <c r="DY242" s="139" t="e">
        <f>#REF!</f>
        <v>#REF!</v>
      </c>
      <c r="DZ242" s="139" t="e">
        <f>#REF!</f>
        <v>#REF!</v>
      </c>
      <c r="EA242" s="297" t="e">
        <f t="shared" si="1196"/>
        <v>#REF!</v>
      </c>
      <c r="EB242" s="297" t="e">
        <f>DY242*#REF!</f>
        <v>#REF!</v>
      </c>
      <c r="EC242" s="314" t="e">
        <f>EA242*#REF!</f>
        <v>#REF!</v>
      </c>
      <c r="ED242" s="298" t="e">
        <f t="shared" ref="ED242:ED245" si="1541">EC242</f>
        <v>#REF!</v>
      </c>
      <c r="EE242" s="462" t="e">
        <f>DY242*#REF!</f>
        <v>#REF!</v>
      </c>
      <c r="EF242" s="439" t="e">
        <f>EA242*#REF!</f>
        <v>#REF!</v>
      </c>
      <c r="EG242" s="438" t="e">
        <f t="shared" ref="EG242:EG245" si="1542">EF242</f>
        <v>#REF!</v>
      </c>
      <c r="EH242" s="139" t="e">
        <f>#REF!</f>
        <v>#REF!</v>
      </c>
      <c r="EI242" s="139" t="e">
        <f>#REF!</f>
        <v>#REF!</v>
      </c>
      <c r="EJ242" s="297" t="e">
        <f t="shared" si="1199"/>
        <v>#REF!</v>
      </c>
      <c r="EK242" s="297" t="e">
        <f>EH242*#REF!</f>
        <v>#REF!</v>
      </c>
      <c r="EL242" s="314" t="e">
        <f>EJ242*#REF!</f>
        <v>#REF!</v>
      </c>
      <c r="EM242" s="298" t="e">
        <f t="shared" ref="EM242:EM245" si="1543">EL242</f>
        <v>#REF!</v>
      </c>
      <c r="EN242" s="462" t="e">
        <f>EH242*#REF!</f>
        <v>#REF!</v>
      </c>
      <c r="EO242" s="439" t="e">
        <f>EJ242*#REF!</f>
        <v>#REF!</v>
      </c>
      <c r="EP242" s="438" t="e">
        <f t="shared" ref="EP242:EP245" si="1544">EO242</f>
        <v>#REF!</v>
      </c>
      <c r="EQ242" s="138" t="e">
        <f>#REF!</f>
        <v>#REF!</v>
      </c>
      <c r="ER242" s="139" t="e">
        <f>#REF!</f>
        <v>#REF!</v>
      </c>
      <c r="ES242" s="297" t="e">
        <f t="shared" si="1202"/>
        <v>#REF!</v>
      </c>
      <c r="ET242" s="297" t="e">
        <f>EQ242*#REF!</f>
        <v>#REF!</v>
      </c>
      <c r="EU242" s="312" t="e">
        <f>ES242*#REF!</f>
        <v>#REF!</v>
      </c>
      <c r="EV242" s="298" t="e">
        <f t="shared" si="1203"/>
        <v>#REF!</v>
      </c>
      <c r="EW242" s="139" t="e">
        <f>#REF!</f>
        <v>#REF!</v>
      </c>
      <c r="EX242" s="139" t="e">
        <f>#REF!</f>
        <v>#REF!</v>
      </c>
      <c r="EY242" s="297" t="e">
        <f t="shared" si="1270"/>
        <v>#REF!</v>
      </c>
      <c r="EZ242" s="297" t="e">
        <f>EW242*#REF!</f>
        <v>#REF!</v>
      </c>
      <c r="FA242" s="314" t="e">
        <f>EY242*#REF!</f>
        <v>#REF!</v>
      </c>
      <c r="FB242" s="298" t="e">
        <f t="shared" ref="FB242:FB245" si="1545">FA242</f>
        <v>#REF!</v>
      </c>
      <c r="FC242" s="462" t="e">
        <f>EW242*#REF!</f>
        <v>#REF!</v>
      </c>
      <c r="FD242" s="439" t="e">
        <f>EY242*#REF!</f>
        <v>#REF!</v>
      </c>
      <c r="FE242" s="440" t="e">
        <f t="shared" ref="FE242:FE245" si="1546">FD242</f>
        <v>#REF!</v>
      </c>
      <c r="FF242" s="139" t="e">
        <f>#REF!</f>
        <v>#REF!</v>
      </c>
      <c r="FG242" s="139" t="e">
        <f>#REF!</f>
        <v>#REF!</v>
      </c>
      <c r="FH242" s="297" t="e">
        <f t="shared" si="1206"/>
        <v>#REF!</v>
      </c>
      <c r="FI242" s="297" t="e">
        <f>FF242*#REF!</f>
        <v>#REF!</v>
      </c>
      <c r="FJ242" s="314" t="e">
        <f>FH242*#REF!</f>
        <v>#REF!</v>
      </c>
      <c r="FK242" s="298" t="e">
        <f t="shared" ref="FK242:FK245" si="1547">FJ242</f>
        <v>#REF!</v>
      </c>
      <c r="FL242" s="462" t="e">
        <f>FF242*#REF!</f>
        <v>#REF!</v>
      </c>
      <c r="FM242" s="439" t="e">
        <f>FH242*#REF!</f>
        <v>#REF!</v>
      </c>
      <c r="FN242" s="438" t="e">
        <f t="shared" ref="FN242:FN245" si="1548">FM242</f>
        <v>#REF!</v>
      </c>
      <c r="FO242" s="139" t="e">
        <f>#REF!</f>
        <v>#REF!</v>
      </c>
      <c r="FP242" s="139" t="e">
        <f>#REF!</f>
        <v>#REF!</v>
      </c>
      <c r="FQ242" s="297" t="e">
        <f t="shared" si="1209"/>
        <v>#REF!</v>
      </c>
      <c r="FR242" s="297" t="e">
        <f>FO242*#REF!</f>
        <v>#REF!</v>
      </c>
      <c r="FS242" s="314" t="e">
        <f>FQ242*#REF!</f>
        <v>#REF!</v>
      </c>
      <c r="FT242" s="298" t="e">
        <f t="shared" ref="FT242:FT245" si="1549">FS242</f>
        <v>#REF!</v>
      </c>
      <c r="FU242" s="462" t="e">
        <f>FO242*#REF!</f>
        <v>#REF!</v>
      </c>
      <c r="FV242" s="439" t="e">
        <f>FQ242*#REF!</f>
        <v>#REF!</v>
      </c>
      <c r="FW242" s="457" t="e">
        <f t="shared" ref="FW242:FW245" si="1550">FV242</f>
        <v>#REF!</v>
      </c>
    </row>
    <row r="243" spans="1:179" s="12" customFormat="1">
      <c r="A243" s="874"/>
      <c r="B243" s="332" t="s">
        <v>170</v>
      </c>
      <c r="C243" s="333"/>
      <c r="D243" s="334" t="s">
        <v>169</v>
      </c>
      <c r="E243" s="262" t="e">
        <f t="shared" si="1436"/>
        <v>#REF!</v>
      </c>
      <c r="F243" s="263" t="e">
        <f t="shared" si="1437"/>
        <v>#REF!</v>
      </c>
      <c r="G243" s="263" t="e">
        <f t="shared" si="1438"/>
        <v>#REF!</v>
      </c>
      <c r="H243" s="263" t="e">
        <f t="shared" si="1439"/>
        <v>#REF!</v>
      </c>
      <c r="I243" s="263" t="e">
        <f t="shared" si="1440"/>
        <v>#REF!</v>
      </c>
      <c r="J243" s="263" t="e">
        <f t="shared" si="1441"/>
        <v>#REF!</v>
      </c>
      <c r="K243" s="473" t="e">
        <f t="shared" si="1442"/>
        <v>#REF!</v>
      </c>
      <c r="L243" s="474" t="e">
        <f t="shared" si="1443"/>
        <v>#REF!</v>
      </c>
      <c r="M243" s="739" t="e">
        <f t="shared" si="1444"/>
        <v>#REF!</v>
      </c>
      <c r="N243" s="148"/>
      <c r="O243" s="136" t="e">
        <f>#REF!</f>
        <v>#REF!</v>
      </c>
      <c r="P243" s="137" t="e">
        <f>#REF!</f>
        <v>#REF!</v>
      </c>
      <c r="Q243" s="204" t="e">
        <f t="shared" si="1162"/>
        <v>#REF!</v>
      </c>
      <c r="R243" s="204" t="e">
        <f>O243*#REF!</f>
        <v>#REF!</v>
      </c>
      <c r="S243" s="313" t="e">
        <f>Q243*#REF!</f>
        <v>#REF!</v>
      </c>
      <c r="T243" s="205" t="e">
        <f t="shared" si="1163"/>
        <v>#REF!</v>
      </c>
      <c r="U243" s="137" t="e">
        <f>#REF!</f>
        <v>#REF!</v>
      </c>
      <c r="V243" s="137" t="e">
        <f>#REF!</f>
        <v>#REF!</v>
      </c>
      <c r="W243" s="204" t="e">
        <f t="shared" si="1157"/>
        <v>#REF!</v>
      </c>
      <c r="X243" s="204" t="e">
        <f>U243*#REF!</f>
        <v>#REF!</v>
      </c>
      <c r="Y243" s="315" t="e">
        <f>W243*#REF!</f>
        <v>#REF!</v>
      </c>
      <c r="Z243" s="205" t="e">
        <f t="shared" si="1521"/>
        <v>#REF!</v>
      </c>
      <c r="AA243" s="432" t="e">
        <f>U243*#REF!</f>
        <v>#REF!</v>
      </c>
      <c r="AB243" s="442" t="e">
        <f>W243*#REF!</f>
        <v>#REF!</v>
      </c>
      <c r="AC243" s="433" t="e">
        <f t="shared" si="1522"/>
        <v>#REF!</v>
      </c>
      <c r="AD243" s="137" t="e">
        <f>#REF!</f>
        <v>#REF!</v>
      </c>
      <c r="AE243" s="137" t="e">
        <f>#REF!</f>
        <v>#REF!</v>
      </c>
      <c r="AF243" s="204" t="e">
        <f t="shared" si="1166"/>
        <v>#REF!</v>
      </c>
      <c r="AG243" s="204" t="e">
        <f>AD243*#REF!</f>
        <v>#REF!</v>
      </c>
      <c r="AH243" s="315" t="e">
        <f>AF243*#REF!</f>
        <v>#REF!</v>
      </c>
      <c r="AI243" s="205" t="e">
        <f t="shared" si="1523"/>
        <v>#REF!</v>
      </c>
      <c r="AJ243" s="432" t="e">
        <f>AD243*#REF!</f>
        <v>#REF!</v>
      </c>
      <c r="AK243" s="442" t="e">
        <f>AF243*#REF!</f>
        <v>#REF!</v>
      </c>
      <c r="AL243" s="433" t="e">
        <f t="shared" si="1524"/>
        <v>#REF!</v>
      </c>
      <c r="AM243" s="137" t="e">
        <f>#REF!</f>
        <v>#REF!</v>
      </c>
      <c r="AN243" s="137" t="e">
        <f>#REF!</f>
        <v>#REF!</v>
      </c>
      <c r="AO243" s="204" t="e">
        <f t="shared" si="1169"/>
        <v>#REF!</v>
      </c>
      <c r="AP243" s="204" t="e">
        <f>AM243*#REF!</f>
        <v>#REF!</v>
      </c>
      <c r="AQ243" s="315" t="e">
        <f>AO243*#REF!</f>
        <v>#REF!</v>
      </c>
      <c r="AR243" s="205" t="e">
        <f t="shared" si="1525"/>
        <v>#REF!</v>
      </c>
      <c r="AS243" s="432" t="e">
        <f>AM243*#REF!</f>
        <v>#REF!</v>
      </c>
      <c r="AT243" s="442" t="e">
        <f>AO243*#REF!</f>
        <v>#REF!</v>
      </c>
      <c r="AU243" s="433" t="e">
        <f t="shared" si="1526"/>
        <v>#REF!</v>
      </c>
      <c r="AV243" s="136" t="e">
        <f>#REF!</f>
        <v>#REF!</v>
      </c>
      <c r="AW243" s="137" t="e">
        <f>#REF!</f>
        <v>#REF!</v>
      </c>
      <c r="AX243" s="204" t="e">
        <f t="shared" si="1172"/>
        <v>#REF!</v>
      </c>
      <c r="AY243" s="204" t="e">
        <f>AV243*#REF!</f>
        <v>#REF!</v>
      </c>
      <c r="AZ243" s="313" t="e">
        <f>AX243*#REF!</f>
        <v>#REF!</v>
      </c>
      <c r="BA243" s="205" t="e">
        <f t="shared" si="1173"/>
        <v>#REF!</v>
      </c>
      <c r="BB243" s="137" t="e">
        <f>#REF!</f>
        <v>#REF!</v>
      </c>
      <c r="BC243" s="137" t="e">
        <f>#REF!</f>
        <v>#REF!</v>
      </c>
      <c r="BD243" s="204" t="e">
        <f t="shared" si="1267"/>
        <v>#REF!</v>
      </c>
      <c r="BE243" s="204" t="e">
        <f>BB243*#REF!</f>
        <v>#REF!</v>
      </c>
      <c r="BF243" s="315" t="e">
        <f>BD243*#REF!</f>
        <v>#REF!</v>
      </c>
      <c r="BG243" s="205" t="e">
        <f t="shared" si="1527"/>
        <v>#REF!</v>
      </c>
      <c r="BH243" s="432" t="e">
        <f>BB243*#REF!</f>
        <v>#REF!</v>
      </c>
      <c r="BI243" s="442" t="e">
        <f>BD243*#REF!</f>
        <v>#REF!</v>
      </c>
      <c r="BJ243" s="433" t="e">
        <f t="shared" si="1528"/>
        <v>#REF!</v>
      </c>
      <c r="BK243" s="137" t="e">
        <f>#REF!</f>
        <v>#REF!</v>
      </c>
      <c r="BL243" s="137" t="e">
        <f>#REF!</f>
        <v>#REF!</v>
      </c>
      <c r="BM243" s="204" t="e">
        <f t="shared" si="1176"/>
        <v>#REF!</v>
      </c>
      <c r="BN243" s="204" t="e">
        <f>BK243*#REF!</f>
        <v>#REF!</v>
      </c>
      <c r="BO243" s="315" t="e">
        <f>BM243*#REF!</f>
        <v>#REF!</v>
      </c>
      <c r="BP243" s="205" t="e">
        <f t="shared" si="1529"/>
        <v>#REF!</v>
      </c>
      <c r="BQ243" s="432" t="e">
        <f>BK243*#REF!</f>
        <v>#REF!</v>
      </c>
      <c r="BR243" s="442" t="e">
        <f>BM243*#REF!</f>
        <v>#REF!</v>
      </c>
      <c r="BS243" s="433" t="e">
        <f t="shared" si="1530"/>
        <v>#REF!</v>
      </c>
      <c r="BT243" s="137" t="e">
        <f>#REF!</f>
        <v>#REF!</v>
      </c>
      <c r="BU243" s="137" t="e">
        <f>#REF!</f>
        <v>#REF!</v>
      </c>
      <c r="BV243" s="204" t="e">
        <f t="shared" si="1179"/>
        <v>#REF!</v>
      </c>
      <c r="BW243" s="204" t="e">
        <f>BT243*#REF!</f>
        <v>#REF!</v>
      </c>
      <c r="BX243" s="315" t="e">
        <f>BV243*#REF!</f>
        <v>#REF!</v>
      </c>
      <c r="BY243" s="205" t="e">
        <f t="shared" si="1531"/>
        <v>#REF!</v>
      </c>
      <c r="BZ243" s="432" t="e">
        <f>BT243*#REF!</f>
        <v>#REF!</v>
      </c>
      <c r="CA243" s="442" t="e">
        <f>BV243*#REF!</f>
        <v>#REF!</v>
      </c>
      <c r="CB243" s="441" t="e">
        <f t="shared" si="1532"/>
        <v>#REF!</v>
      </c>
      <c r="CC243" s="137" t="e">
        <f>#REF!</f>
        <v>#REF!</v>
      </c>
      <c r="CD243" s="137" t="e">
        <f>#REF!</f>
        <v>#REF!</v>
      </c>
      <c r="CE243" s="204" t="e">
        <f t="shared" si="1182"/>
        <v>#REF!</v>
      </c>
      <c r="CF243" s="204" t="e">
        <f>CC243*#REF!</f>
        <v>#REF!</v>
      </c>
      <c r="CG243" s="313" t="e">
        <f>CE243*#REF!</f>
        <v>#REF!</v>
      </c>
      <c r="CH243" s="205" t="e">
        <f t="shared" si="1183"/>
        <v>#REF!</v>
      </c>
      <c r="CI243" s="137" t="e">
        <f>#REF!</f>
        <v>#REF!</v>
      </c>
      <c r="CJ243" s="137" t="e">
        <f>#REF!</f>
        <v>#REF!</v>
      </c>
      <c r="CK243" s="204" t="e">
        <f t="shared" si="1268"/>
        <v>#REF!</v>
      </c>
      <c r="CL243" s="204" t="e">
        <f>CI243*#REF!</f>
        <v>#REF!</v>
      </c>
      <c r="CM243" s="315" t="e">
        <f>CK243*#REF!</f>
        <v>#REF!</v>
      </c>
      <c r="CN243" s="205" t="e">
        <f t="shared" si="1533"/>
        <v>#REF!</v>
      </c>
      <c r="CO243" s="432" t="e">
        <f>CI243*#REF!</f>
        <v>#REF!</v>
      </c>
      <c r="CP243" s="442" t="e">
        <f>CK243*#REF!</f>
        <v>#REF!</v>
      </c>
      <c r="CQ243" s="433" t="e">
        <f t="shared" si="1534"/>
        <v>#REF!</v>
      </c>
      <c r="CR243" s="137" t="e">
        <f>#REF!</f>
        <v>#REF!</v>
      </c>
      <c r="CS243" s="137" t="e">
        <f>#REF!</f>
        <v>#REF!</v>
      </c>
      <c r="CT243" s="204" t="e">
        <f t="shared" si="1186"/>
        <v>#REF!</v>
      </c>
      <c r="CU243" s="204" t="e">
        <f>CR243*#REF!</f>
        <v>#REF!</v>
      </c>
      <c r="CV243" s="315" t="e">
        <f>CT243*#REF!</f>
        <v>#REF!</v>
      </c>
      <c r="CW243" s="205" t="e">
        <f t="shared" si="1535"/>
        <v>#REF!</v>
      </c>
      <c r="CX243" s="432" t="e">
        <f>CR243*#REF!</f>
        <v>#REF!</v>
      </c>
      <c r="CY243" s="442" t="e">
        <f>CT243*#REF!</f>
        <v>#REF!</v>
      </c>
      <c r="CZ243" s="441" t="e">
        <f t="shared" si="1536"/>
        <v>#REF!</v>
      </c>
      <c r="DA243" s="137" t="e">
        <f>#REF!</f>
        <v>#REF!</v>
      </c>
      <c r="DB243" s="137" t="e">
        <f>#REF!</f>
        <v>#REF!</v>
      </c>
      <c r="DC243" s="204" t="e">
        <f t="shared" si="1189"/>
        <v>#REF!</v>
      </c>
      <c r="DD243" s="204" t="e">
        <f>DA243*#REF!</f>
        <v>#REF!</v>
      </c>
      <c r="DE243" s="315" t="e">
        <f>DC243*#REF!</f>
        <v>#REF!</v>
      </c>
      <c r="DF243" s="205" t="e">
        <f t="shared" si="1537"/>
        <v>#REF!</v>
      </c>
      <c r="DG243" s="432" t="e">
        <f>DA243*#REF!</f>
        <v>#REF!</v>
      </c>
      <c r="DH243" s="442" t="e">
        <f>DC243*#REF!</f>
        <v>#REF!</v>
      </c>
      <c r="DI243" s="433" t="e">
        <f t="shared" si="1538"/>
        <v>#REF!</v>
      </c>
      <c r="DJ243" s="136" t="e">
        <f>#REF!</f>
        <v>#REF!</v>
      </c>
      <c r="DK243" s="137" t="e">
        <f>#REF!</f>
        <v>#REF!</v>
      </c>
      <c r="DL243" s="204" t="e">
        <f t="shared" si="1192"/>
        <v>#REF!</v>
      </c>
      <c r="DM243" s="204" t="e">
        <f>DJ243*#REF!</f>
        <v>#REF!</v>
      </c>
      <c r="DN243" s="313" t="e">
        <f>DL243*#REF!</f>
        <v>#REF!</v>
      </c>
      <c r="DO243" s="205" t="e">
        <f t="shared" si="1193"/>
        <v>#REF!</v>
      </c>
      <c r="DP243" s="137" t="e">
        <f>#REF!</f>
        <v>#REF!</v>
      </c>
      <c r="DQ243" s="137" t="e">
        <f>#REF!</f>
        <v>#REF!</v>
      </c>
      <c r="DR243" s="204" t="e">
        <f t="shared" si="1269"/>
        <v>#REF!</v>
      </c>
      <c r="DS243" s="204" t="e">
        <f>DP243*#REF!</f>
        <v>#REF!</v>
      </c>
      <c r="DT243" s="315" t="e">
        <f>DR243*#REF!</f>
        <v>#REF!</v>
      </c>
      <c r="DU243" s="205" t="e">
        <f t="shared" si="1539"/>
        <v>#REF!</v>
      </c>
      <c r="DV243" s="432" t="e">
        <f>DP243*#REF!</f>
        <v>#REF!</v>
      </c>
      <c r="DW243" s="442" t="e">
        <f>DR243*#REF!</f>
        <v>#REF!</v>
      </c>
      <c r="DX243" s="433" t="e">
        <f t="shared" si="1540"/>
        <v>#REF!</v>
      </c>
      <c r="DY243" s="137" t="e">
        <f>#REF!</f>
        <v>#REF!</v>
      </c>
      <c r="DZ243" s="137" t="e">
        <f>#REF!</f>
        <v>#REF!</v>
      </c>
      <c r="EA243" s="204" t="e">
        <f t="shared" si="1196"/>
        <v>#REF!</v>
      </c>
      <c r="EB243" s="204" t="e">
        <f>DY243*#REF!</f>
        <v>#REF!</v>
      </c>
      <c r="EC243" s="315" t="e">
        <f>EA243*#REF!</f>
        <v>#REF!</v>
      </c>
      <c r="ED243" s="205" t="e">
        <f t="shared" si="1541"/>
        <v>#REF!</v>
      </c>
      <c r="EE243" s="432" t="e">
        <f>DY243*#REF!</f>
        <v>#REF!</v>
      </c>
      <c r="EF243" s="442" t="e">
        <f>EA243*#REF!</f>
        <v>#REF!</v>
      </c>
      <c r="EG243" s="441" t="e">
        <f t="shared" si="1542"/>
        <v>#REF!</v>
      </c>
      <c r="EH243" s="137" t="e">
        <f>#REF!</f>
        <v>#REF!</v>
      </c>
      <c r="EI243" s="137" t="e">
        <f>#REF!</f>
        <v>#REF!</v>
      </c>
      <c r="EJ243" s="204" t="e">
        <f t="shared" si="1199"/>
        <v>#REF!</v>
      </c>
      <c r="EK243" s="204" t="e">
        <f>EH243*#REF!</f>
        <v>#REF!</v>
      </c>
      <c r="EL243" s="315" t="e">
        <f>EJ243*#REF!</f>
        <v>#REF!</v>
      </c>
      <c r="EM243" s="205" t="e">
        <f t="shared" si="1543"/>
        <v>#REF!</v>
      </c>
      <c r="EN243" s="432" t="e">
        <f>EH243*#REF!</f>
        <v>#REF!</v>
      </c>
      <c r="EO243" s="442" t="e">
        <f>EJ243*#REF!</f>
        <v>#REF!</v>
      </c>
      <c r="EP243" s="441" t="e">
        <f t="shared" si="1544"/>
        <v>#REF!</v>
      </c>
      <c r="EQ243" s="136" t="e">
        <f>#REF!</f>
        <v>#REF!</v>
      </c>
      <c r="ER243" s="137" t="e">
        <f>#REF!</f>
        <v>#REF!</v>
      </c>
      <c r="ES243" s="204" t="e">
        <f t="shared" si="1202"/>
        <v>#REF!</v>
      </c>
      <c r="ET243" s="204" t="e">
        <f>EQ243*#REF!</f>
        <v>#REF!</v>
      </c>
      <c r="EU243" s="313" t="e">
        <f>ES243*#REF!</f>
        <v>#REF!</v>
      </c>
      <c r="EV243" s="205" t="e">
        <f t="shared" si="1203"/>
        <v>#REF!</v>
      </c>
      <c r="EW243" s="137" t="e">
        <f>#REF!</f>
        <v>#REF!</v>
      </c>
      <c r="EX243" s="137" t="e">
        <f>#REF!</f>
        <v>#REF!</v>
      </c>
      <c r="EY243" s="204" t="e">
        <f t="shared" si="1270"/>
        <v>#REF!</v>
      </c>
      <c r="EZ243" s="204" t="e">
        <f>EW243*#REF!</f>
        <v>#REF!</v>
      </c>
      <c r="FA243" s="315" t="e">
        <f>EY243*#REF!</f>
        <v>#REF!</v>
      </c>
      <c r="FB243" s="205" t="e">
        <f t="shared" si="1545"/>
        <v>#REF!</v>
      </c>
      <c r="FC243" s="432" t="e">
        <f>EW243*#REF!</f>
        <v>#REF!</v>
      </c>
      <c r="FD243" s="442" t="e">
        <f>EY243*#REF!</f>
        <v>#REF!</v>
      </c>
      <c r="FE243" s="433" t="e">
        <f t="shared" si="1546"/>
        <v>#REF!</v>
      </c>
      <c r="FF243" s="137" t="e">
        <f>#REF!</f>
        <v>#REF!</v>
      </c>
      <c r="FG243" s="137" t="e">
        <f>#REF!</f>
        <v>#REF!</v>
      </c>
      <c r="FH243" s="204" t="e">
        <f t="shared" si="1206"/>
        <v>#REF!</v>
      </c>
      <c r="FI243" s="204" t="e">
        <f>FF243*#REF!</f>
        <v>#REF!</v>
      </c>
      <c r="FJ243" s="315" t="e">
        <f>FH243*#REF!</f>
        <v>#REF!</v>
      </c>
      <c r="FK243" s="205" t="e">
        <f t="shared" si="1547"/>
        <v>#REF!</v>
      </c>
      <c r="FL243" s="432" t="e">
        <f>FF243*#REF!</f>
        <v>#REF!</v>
      </c>
      <c r="FM243" s="442" t="e">
        <f>FH243*#REF!</f>
        <v>#REF!</v>
      </c>
      <c r="FN243" s="441" t="e">
        <f t="shared" si="1548"/>
        <v>#REF!</v>
      </c>
      <c r="FO243" s="137" t="e">
        <f>#REF!</f>
        <v>#REF!</v>
      </c>
      <c r="FP243" s="137" t="e">
        <f>#REF!</f>
        <v>#REF!</v>
      </c>
      <c r="FQ243" s="204" t="e">
        <f t="shared" si="1209"/>
        <v>#REF!</v>
      </c>
      <c r="FR243" s="204" t="e">
        <f>FO243*#REF!</f>
        <v>#REF!</v>
      </c>
      <c r="FS243" s="315" t="e">
        <f>FQ243*#REF!</f>
        <v>#REF!</v>
      </c>
      <c r="FT243" s="205" t="e">
        <f t="shared" si="1549"/>
        <v>#REF!</v>
      </c>
      <c r="FU243" s="432" t="e">
        <f>FO243*#REF!</f>
        <v>#REF!</v>
      </c>
      <c r="FV243" s="442" t="e">
        <f>FQ243*#REF!</f>
        <v>#REF!</v>
      </c>
      <c r="FW243" s="454" t="e">
        <f t="shared" si="1550"/>
        <v>#REF!</v>
      </c>
    </row>
    <row r="244" spans="1:179" s="12" customFormat="1">
      <c r="A244" s="874"/>
      <c r="B244" s="332" t="s">
        <v>171</v>
      </c>
      <c r="C244" s="333"/>
      <c r="D244" s="334" t="s">
        <v>169</v>
      </c>
      <c r="E244" s="262" t="e">
        <f t="shared" si="1436"/>
        <v>#REF!</v>
      </c>
      <c r="F244" s="263" t="e">
        <f t="shared" si="1437"/>
        <v>#REF!</v>
      </c>
      <c r="G244" s="263" t="e">
        <f t="shared" si="1438"/>
        <v>#REF!</v>
      </c>
      <c r="H244" s="263" t="e">
        <f t="shared" si="1439"/>
        <v>#REF!</v>
      </c>
      <c r="I244" s="263" t="e">
        <f t="shared" si="1440"/>
        <v>#REF!</v>
      </c>
      <c r="J244" s="263" t="e">
        <f t="shared" si="1441"/>
        <v>#REF!</v>
      </c>
      <c r="K244" s="473" t="e">
        <f t="shared" si="1442"/>
        <v>#REF!</v>
      </c>
      <c r="L244" s="474" t="e">
        <f t="shared" si="1443"/>
        <v>#REF!</v>
      </c>
      <c r="M244" s="739" t="e">
        <f t="shared" si="1444"/>
        <v>#REF!</v>
      </c>
      <c r="N244" s="148"/>
      <c r="O244" s="136" t="e">
        <f>#REF!</f>
        <v>#REF!</v>
      </c>
      <c r="P244" s="137" t="e">
        <f>#REF!</f>
        <v>#REF!</v>
      </c>
      <c r="Q244" s="204" t="e">
        <f t="shared" si="1162"/>
        <v>#REF!</v>
      </c>
      <c r="R244" s="204" t="e">
        <f>O244*#REF!</f>
        <v>#REF!</v>
      </c>
      <c r="S244" s="313" t="e">
        <f>Q244*#REF!</f>
        <v>#REF!</v>
      </c>
      <c r="T244" s="205" t="e">
        <f t="shared" si="1163"/>
        <v>#REF!</v>
      </c>
      <c r="U244" s="137" t="e">
        <f>#REF!</f>
        <v>#REF!</v>
      </c>
      <c r="V244" s="137" t="e">
        <f>#REF!</f>
        <v>#REF!</v>
      </c>
      <c r="W244" s="204" t="e">
        <f t="shared" si="1157"/>
        <v>#REF!</v>
      </c>
      <c r="X244" s="204" t="e">
        <f>U244*#REF!</f>
        <v>#REF!</v>
      </c>
      <c r="Y244" s="315" t="e">
        <f>W244*#REF!</f>
        <v>#REF!</v>
      </c>
      <c r="Z244" s="205" t="e">
        <f t="shared" si="1521"/>
        <v>#REF!</v>
      </c>
      <c r="AA244" s="432" t="e">
        <f>U244*#REF!</f>
        <v>#REF!</v>
      </c>
      <c r="AB244" s="442" t="e">
        <f>W244*#REF!</f>
        <v>#REF!</v>
      </c>
      <c r="AC244" s="433" t="e">
        <f t="shared" si="1522"/>
        <v>#REF!</v>
      </c>
      <c r="AD244" s="137" t="e">
        <f>#REF!</f>
        <v>#REF!</v>
      </c>
      <c r="AE244" s="137" t="e">
        <f>#REF!</f>
        <v>#REF!</v>
      </c>
      <c r="AF244" s="204" t="e">
        <f t="shared" si="1166"/>
        <v>#REF!</v>
      </c>
      <c r="AG244" s="204" t="e">
        <f>AD244*#REF!</f>
        <v>#REF!</v>
      </c>
      <c r="AH244" s="315" t="e">
        <f>AF244*#REF!</f>
        <v>#REF!</v>
      </c>
      <c r="AI244" s="205" t="e">
        <f t="shared" si="1523"/>
        <v>#REF!</v>
      </c>
      <c r="AJ244" s="432" t="e">
        <f>AD244*#REF!</f>
        <v>#REF!</v>
      </c>
      <c r="AK244" s="442" t="e">
        <f>AF244*#REF!</f>
        <v>#REF!</v>
      </c>
      <c r="AL244" s="433" t="e">
        <f t="shared" si="1524"/>
        <v>#REF!</v>
      </c>
      <c r="AM244" s="137" t="e">
        <f>#REF!</f>
        <v>#REF!</v>
      </c>
      <c r="AN244" s="137" t="e">
        <f>#REF!</f>
        <v>#REF!</v>
      </c>
      <c r="AO244" s="204" t="e">
        <f t="shared" si="1169"/>
        <v>#REF!</v>
      </c>
      <c r="AP244" s="204" t="e">
        <f>AM244*#REF!</f>
        <v>#REF!</v>
      </c>
      <c r="AQ244" s="315" t="e">
        <f>AO244*#REF!</f>
        <v>#REF!</v>
      </c>
      <c r="AR244" s="205" t="e">
        <f t="shared" si="1525"/>
        <v>#REF!</v>
      </c>
      <c r="AS244" s="432" t="e">
        <f>AM244*#REF!</f>
        <v>#REF!</v>
      </c>
      <c r="AT244" s="442" t="e">
        <f>AO244*#REF!</f>
        <v>#REF!</v>
      </c>
      <c r="AU244" s="433" t="e">
        <f t="shared" si="1526"/>
        <v>#REF!</v>
      </c>
      <c r="AV244" s="136" t="e">
        <f>#REF!</f>
        <v>#REF!</v>
      </c>
      <c r="AW244" s="137" t="e">
        <f>#REF!</f>
        <v>#REF!</v>
      </c>
      <c r="AX244" s="204" t="e">
        <f t="shared" si="1172"/>
        <v>#REF!</v>
      </c>
      <c r="AY244" s="204" t="e">
        <f>AV244*#REF!</f>
        <v>#REF!</v>
      </c>
      <c r="AZ244" s="313" t="e">
        <f>AX244*#REF!</f>
        <v>#REF!</v>
      </c>
      <c r="BA244" s="205" t="e">
        <f t="shared" si="1173"/>
        <v>#REF!</v>
      </c>
      <c r="BB244" s="137" t="e">
        <f>#REF!</f>
        <v>#REF!</v>
      </c>
      <c r="BC244" s="137" t="e">
        <f>#REF!</f>
        <v>#REF!</v>
      </c>
      <c r="BD244" s="204" t="e">
        <f t="shared" si="1267"/>
        <v>#REF!</v>
      </c>
      <c r="BE244" s="204" t="e">
        <f>BB244*#REF!</f>
        <v>#REF!</v>
      </c>
      <c r="BF244" s="315" t="e">
        <f>BD244*#REF!</f>
        <v>#REF!</v>
      </c>
      <c r="BG244" s="205" t="e">
        <f t="shared" si="1527"/>
        <v>#REF!</v>
      </c>
      <c r="BH244" s="432" t="e">
        <f>BB244*#REF!</f>
        <v>#REF!</v>
      </c>
      <c r="BI244" s="442" t="e">
        <f>BD244*#REF!</f>
        <v>#REF!</v>
      </c>
      <c r="BJ244" s="433" t="e">
        <f t="shared" si="1528"/>
        <v>#REF!</v>
      </c>
      <c r="BK244" s="137" t="e">
        <f>#REF!</f>
        <v>#REF!</v>
      </c>
      <c r="BL244" s="137" t="e">
        <f>#REF!</f>
        <v>#REF!</v>
      </c>
      <c r="BM244" s="204" t="e">
        <f t="shared" si="1176"/>
        <v>#REF!</v>
      </c>
      <c r="BN244" s="204" t="e">
        <f>BK244*#REF!</f>
        <v>#REF!</v>
      </c>
      <c r="BO244" s="315" t="e">
        <f>BM244*#REF!</f>
        <v>#REF!</v>
      </c>
      <c r="BP244" s="205" t="e">
        <f t="shared" si="1529"/>
        <v>#REF!</v>
      </c>
      <c r="BQ244" s="432" t="e">
        <f>BK244*#REF!</f>
        <v>#REF!</v>
      </c>
      <c r="BR244" s="442" t="e">
        <f>BM244*#REF!</f>
        <v>#REF!</v>
      </c>
      <c r="BS244" s="433" t="e">
        <f t="shared" si="1530"/>
        <v>#REF!</v>
      </c>
      <c r="BT244" s="137" t="e">
        <f>#REF!</f>
        <v>#REF!</v>
      </c>
      <c r="BU244" s="137" t="e">
        <f>#REF!</f>
        <v>#REF!</v>
      </c>
      <c r="BV244" s="204" t="e">
        <f t="shared" si="1179"/>
        <v>#REF!</v>
      </c>
      <c r="BW244" s="204" t="e">
        <f>BT244*#REF!</f>
        <v>#REF!</v>
      </c>
      <c r="BX244" s="315" t="e">
        <f>BV244*#REF!</f>
        <v>#REF!</v>
      </c>
      <c r="BY244" s="205" t="e">
        <f t="shared" si="1531"/>
        <v>#REF!</v>
      </c>
      <c r="BZ244" s="432" t="e">
        <f>BT244*#REF!</f>
        <v>#REF!</v>
      </c>
      <c r="CA244" s="442" t="e">
        <f>BV244*#REF!</f>
        <v>#REF!</v>
      </c>
      <c r="CB244" s="441" t="e">
        <f t="shared" si="1532"/>
        <v>#REF!</v>
      </c>
      <c r="CC244" s="137" t="e">
        <f>#REF!</f>
        <v>#REF!</v>
      </c>
      <c r="CD244" s="137" t="e">
        <f>#REF!</f>
        <v>#REF!</v>
      </c>
      <c r="CE244" s="204" t="e">
        <f t="shared" si="1182"/>
        <v>#REF!</v>
      </c>
      <c r="CF244" s="204" t="e">
        <f>CC244*#REF!</f>
        <v>#REF!</v>
      </c>
      <c r="CG244" s="313" t="e">
        <f>CE244*#REF!</f>
        <v>#REF!</v>
      </c>
      <c r="CH244" s="205" t="e">
        <f t="shared" si="1183"/>
        <v>#REF!</v>
      </c>
      <c r="CI244" s="137" t="e">
        <f>#REF!</f>
        <v>#REF!</v>
      </c>
      <c r="CJ244" s="137" t="e">
        <f>#REF!</f>
        <v>#REF!</v>
      </c>
      <c r="CK244" s="204" t="e">
        <f t="shared" si="1268"/>
        <v>#REF!</v>
      </c>
      <c r="CL244" s="204" t="e">
        <f>CI244*#REF!</f>
        <v>#REF!</v>
      </c>
      <c r="CM244" s="315" t="e">
        <f>CK244*#REF!</f>
        <v>#REF!</v>
      </c>
      <c r="CN244" s="205" t="e">
        <f t="shared" si="1533"/>
        <v>#REF!</v>
      </c>
      <c r="CO244" s="432" t="e">
        <f>CI244*#REF!</f>
        <v>#REF!</v>
      </c>
      <c r="CP244" s="442" t="e">
        <f>CK244*#REF!</f>
        <v>#REF!</v>
      </c>
      <c r="CQ244" s="433" t="e">
        <f t="shared" si="1534"/>
        <v>#REF!</v>
      </c>
      <c r="CR244" s="137" t="e">
        <f>#REF!</f>
        <v>#REF!</v>
      </c>
      <c r="CS244" s="137" t="e">
        <f>#REF!</f>
        <v>#REF!</v>
      </c>
      <c r="CT244" s="204" t="e">
        <f t="shared" si="1186"/>
        <v>#REF!</v>
      </c>
      <c r="CU244" s="204" t="e">
        <f>CR244*#REF!</f>
        <v>#REF!</v>
      </c>
      <c r="CV244" s="315" t="e">
        <f>CT244*#REF!</f>
        <v>#REF!</v>
      </c>
      <c r="CW244" s="205" t="e">
        <f t="shared" si="1535"/>
        <v>#REF!</v>
      </c>
      <c r="CX244" s="432" t="e">
        <f>CR244*#REF!</f>
        <v>#REF!</v>
      </c>
      <c r="CY244" s="442" t="e">
        <f>CT244*#REF!</f>
        <v>#REF!</v>
      </c>
      <c r="CZ244" s="441" t="e">
        <f t="shared" si="1536"/>
        <v>#REF!</v>
      </c>
      <c r="DA244" s="137" t="e">
        <f>#REF!</f>
        <v>#REF!</v>
      </c>
      <c r="DB244" s="137" t="e">
        <f>#REF!</f>
        <v>#REF!</v>
      </c>
      <c r="DC244" s="204" t="e">
        <f t="shared" si="1189"/>
        <v>#REF!</v>
      </c>
      <c r="DD244" s="204" t="e">
        <f>DA244*#REF!</f>
        <v>#REF!</v>
      </c>
      <c r="DE244" s="315" t="e">
        <f>DC244*#REF!</f>
        <v>#REF!</v>
      </c>
      <c r="DF244" s="205" t="e">
        <f t="shared" si="1537"/>
        <v>#REF!</v>
      </c>
      <c r="DG244" s="432" t="e">
        <f>DA244*#REF!</f>
        <v>#REF!</v>
      </c>
      <c r="DH244" s="442" t="e">
        <f>DC244*#REF!</f>
        <v>#REF!</v>
      </c>
      <c r="DI244" s="433" t="e">
        <f t="shared" si="1538"/>
        <v>#REF!</v>
      </c>
      <c r="DJ244" s="136" t="e">
        <f>#REF!</f>
        <v>#REF!</v>
      </c>
      <c r="DK244" s="137" t="e">
        <f>#REF!</f>
        <v>#REF!</v>
      </c>
      <c r="DL244" s="204" t="e">
        <f t="shared" si="1192"/>
        <v>#REF!</v>
      </c>
      <c r="DM244" s="204" t="e">
        <f>DJ244*#REF!</f>
        <v>#REF!</v>
      </c>
      <c r="DN244" s="313" t="e">
        <f>DL244*#REF!</f>
        <v>#REF!</v>
      </c>
      <c r="DO244" s="205" t="e">
        <f t="shared" si="1193"/>
        <v>#REF!</v>
      </c>
      <c r="DP244" s="137" t="e">
        <f>#REF!</f>
        <v>#REF!</v>
      </c>
      <c r="DQ244" s="137" t="e">
        <f>#REF!</f>
        <v>#REF!</v>
      </c>
      <c r="DR244" s="204" t="e">
        <f t="shared" si="1269"/>
        <v>#REF!</v>
      </c>
      <c r="DS244" s="204" t="e">
        <f>DP244*#REF!</f>
        <v>#REF!</v>
      </c>
      <c r="DT244" s="315" t="e">
        <f>DR244*#REF!</f>
        <v>#REF!</v>
      </c>
      <c r="DU244" s="205" t="e">
        <f t="shared" si="1539"/>
        <v>#REF!</v>
      </c>
      <c r="DV244" s="432" t="e">
        <f>DP244*#REF!</f>
        <v>#REF!</v>
      </c>
      <c r="DW244" s="442" t="e">
        <f>DR244*#REF!</f>
        <v>#REF!</v>
      </c>
      <c r="DX244" s="433" t="e">
        <f t="shared" si="1540"/>
        <v>#REF!</v>
      </c>
      <c r="DY244" s="137" t="e">
        <f>#REF!</f>
        <v>#REF!</v>
      </c>
      <c r="DZ244" s="137" t="e">
        <f>#REF!</f>
        <v>#REF!</v>
      </c>
      <c r="EA244" s="204" t="e">
        <f t="shared" si="1196"/>
        <v>#REF!</v>
      </c>
      <c r="EB244" s="204" t="e">
        <f>DY244*#REF!</f>
        <v>#REF!</v>
      </c>
      <c r="EC244" s="315" t="e">
        <f>EA244*#REF!</f>
        <v>#REF!</v>
      </c>
      <c r="ED244" s="205" t="e">
        <f t="shared" si="1541"/>
        <v>#REF!</v>
      </c>
      <c r="EE244" s="432" t="e">
        <f>DY244*#REF!</f>
        <v>#REF!</v>
      </c>
      <c r="EF244" s="442" t="e">
        <f>EA244*#REF!</f>
        <v>#REF!</v>
      </c>
      <c r="EG244" s="441" t="e">
        <f t="shared" si="1542"/>
        <v>#REF!</v>
      </c>
      <c r="EH244" s="137" t="e">
        <f>#REF!</f>
        <v>#REF!</v>
      </c>
      <c r="EI244" s="137" t="e">
        <f>#REF!</f>
        <v>#REF!</v>
      </c>
      <c r="EJ244" s="204" t="e">
        <f t="shared" si="1199"/>
        <v>#REF!</v>
      </c>
      <c r="EK244" s="204" t="e">
        <f>EH244*#REF!</f>
        <v>#REF!</v>
      </c>
      <c r="EL244" s="315" t="e">
        <f>EJ244*#REF!</f>
        <v>#REF!</v>
      </c>
      <c r="EM244" s="205" t="e">
        <f t="shared" si="1543"/>
        <v>#REF!</v>
      </c>
      <c r="EN244" s="432" t="e">
        <f>EH244*#REF!</f>
        <v>#REF!</v>
      </c>
      <c r="EO244" s="442" t="e">
        <f>EJ244*#REF!</f>
        <v>#REF!</v>
      </c>
      <c r="EP244" s="441" t="e">
        <f t="shared" si="1544"/>
        <v>#REF!</v>
      </c>
      <c r="EQ244" s="136" t="e">
        <f>#REF!</f>
        <v>#REF!</v>
      </c>
      <c r="ER244" s="137" t="e">
        <f>#REF!</f>
        <v>#REF!</v>
      </c>
      <c r="ES244" s="204" t="e">
        <f t="shared" si="1202"/>
        <v>#REF!</v>
      </c>
      <c r="ET244" s="204" t="e">
        <f>EQ244*#REF!</f>
        <v>#REF!</v>
      </c>
      <c r="EU244" s="313" t="e">
        <f>ES244*#REF!</f>
        <v>#REF!</v>
      </c>
      <c r="EV244" s="205" t="e">
        <f t="shared" si="1203"/>
        <v>#REF!</v>
      </c>
      <c r="EW244" s="137" t="e">
        <f>#REF!</f>
        <v>#REF!</v>
      </c>
      <c r="EX244" s="137" t="e">
        <f>#REF!</f>
        <v>#REF!</v>
      </c>
      <c r="EY244" s="204" t="e">
        <f t="shared" si="1270"/>
        <v>#REF!</v>
      </c>
      <c r="EZ244" s="204" t="e">
        <f>EW244*#REF!</f>
        <v>#REF!</v>
      </c>
      <c r="FA244" s="315" t="e">
        <f>EY244*#REF!</f>
        <v>#REF!</v>
      </c>
      <c r="FB244" s="205" t="e">
        <f t="shared" si="1545"/>
        <v>#REF!</v>
      </c>
      <c r="FC244" s="432" t="e">
        <f>EW244*#REF!</f>
        <v>#REF!</v>
      </c>
      <c r="FD244" s="442" t="e">
        <f>EY244*#REF!</f>
        <v>#REF!</v>
      </c>
      <c r="FE244" s="433" t="e">
        <f t="shared" si="1546"/>
        <v>#REF!</v>
      </c>
      <c r="FF244" s="137" t="e">
        <f>#REF!</f>
        <v>#REF!</v>
      </c>
      <c r="FG244" s="137" t="e">
        <f>#REF!</f>
        <v>#REF!</v>
      </c>
      <c r="FH244" s="204" t="e">
        <f t="shared" si="1206"/>
        <v>#REF!</v>
      </c>
      <c r="FI244" s="204" t="e">
        <f>FF244*#REF!</f>
        <v>#REF!</v>
      </c>
      <c r="FJ244" s="315" t="e">
        <f>FH244*#REF!</f>
        <v>#REF!</v>
      </c>
      <c r="FK244" s="205" t="e">
        <f t="shared" si="1547"/>
        <v>#REF!</v>
      </c>
      <c r="FL244" s="432" t="e">
        <f>FF244*#REF!</f>
        <v>#REF!</v>
      </c>
      <c r="FM244" s="442" t="e">
        <f>FH244*#REF!</f>
        <v>#REF!</v>
      </c>
      <c r="FN244" s="441" t="e">
        <f t="shared" si="1548"/>
        <v>#REF!</v>
      </c>
      <c r="FO244" s="137" t="e">
        <f>#REF!</f>
        <v>#REF!</v>
      </c>
      <c r="FP244" s="137" t="e">
        <f>#REF!</f>
        <v>#REF!</v>
      </c>
      <c r="FQ244" s="204" t="e">
        <f t="shared" si="1209"/>
        <v>#REF!</v>
      </c>
      <c r="FR244" s="204" t="e">
        <f>FO244*#REF!</f>
        <v>#REF!</v>
      </c>
      <c r="FS244" s="315" t="e">
        <f>FQ244*#REF!</f>
        <v>#REF!</v>
      </c>
      <c r="FT244" s="205" t="e">
        <f t="shared" si="1549"/>
        <v>#REF!</v>
      </c>
      <c r="FU244" s="432" t="e">
        <f>FO244*#REF!</f>
        <v>#REF!</v>
      </c>
      <c r="FV244" s="442" t="e">
        <f>FQ244*#REF!</f>
        <v>#REF!</v>
      </c>
      <c r="FW244" s="454" t="e">
        <f t="shared" si="1550"/>
        <v>#REF!</v>
      </c>
    </row>
    <row r="245" spans="1:179" s="12" customFormat="1">
      <c r="A245" s="874"/>
      <c r="B245" s="332" t="s">
        <v>172</v>
      </c>
      <c r="C245" s="333"/>
      <c r="D245" s="334" t="s">
        <v>169</v>
      </c>
      <c r="E245" s="262" t="e">
        <f t="shared" si="1436"/>
        <v>#REF!</v>
      </c>
      <c r="F245" s="263" t="e">
        <f t="shared" si="1437"/>
        <v>#REF!</v>
      </c>
      <c r="G245" s="263" t="e">
        <f t="shared" si="1438"/>
        <v>#REF!</v>
      </c>
      <c r="H245" s="263" t="e">
        <f t="shared" si="1439"/>
        <v>#REF!</v>
      </c>
      <c r="I245" s="263" t="e">
        <f t="shared" si="1440"/>
        <v>#REF!</v>
      </c>
      <c r="J245" s="263" t="e">
        <f t="shared" si="1441"/>
        <v>#REF!</v>
      </c>
      <c r="K245" s="473" t="e">
        <f t="shared" si="1442"/>
        <v>#REF!</v>
      </c>
      <c r="L245" s="474" t="e">
        <f t="shared" si="1443"/>
        <v>#REF!</v>
      </c>
      <c r="M245" s="739" t="e">
        <f t="shared" si="1444"/>
        <v>#REF!</v>
      </c>
      <c r="N245" s="148"/>
      <c r="O245" s="136" t="e">
        <f>#REF!</f>
        <v>#REF!</v>
      </c>
      <c r="P245" s="137" t="e">
        <f>#REF!</f>
        <v>#REF!</v>
      </c>
      <c r="Q245" s="204" t="e">
        <f t="shared" si="1162"/>
        <v>#REF!</v>
      </c>
      <c r="R245" s="204" t="e">
        <f>O245*#REF!</f>
        <v>#REF!</v>
      </c>
      <c r="S245" s="313" t="e">
        <f>Q245*#REF!</f>
        <v>#REF!</v>
      </c>
      <c r="T245" s="205" t="e">
        <f t="shared" si="1163"/>
        <v>#REF!</v>
      </c>
      <c r="U245" s="137" t="e">
        <f>#REF!</f>
        <v>#REF!</v>
      </c>
      <c r="V245" s="137" t="e">
        <f>#REF!</f>
        <v>#REF!</v>
      </c>
      <c r="W245" s="204" t="e">
        <f t="shared" si="1157"/>
        <v>#REF!</v>
      </c>
      <c r="X245" s="204" t="e">
        <f>U245*#REF!</f>
        <v>#REF!</v>
      </c>
      <c r="Y245" s="315" t="e">
        <f>W245*#REF!</f>
        <v>#REF!</v>
      </c>
      <c r="Z245" s="205" t="e">
        <f t="shared" si="1521"/>
        <v>#REF!</v>
      </c>
      <c r="AA245" s="432" t="e">
        <f>U245*#REF!</f>
        <v>#REF!</v>
      </c>
      <c r="AB245" s="442" t="e">
        <f>W245*#REF!</f>
        <v>#REF!</v>
      </c>
      <c r="AC245" s="433" t="e">
        <f t="shared" si="1522"/>
        <v>#REF!</v>
      </c>
      <c r="AD245" s="137" t="e">
        <f>#REF!</f>
        <v>#REF!</v>
      </c>
      <c r="AE245" s="137" t="e">
        <f>#REF!</f>
        <v>#REF!</v>
      </c>
      <c r="AF245" s="204" t="e">
        <f t="shared" si="1166"/>
        <v>#REF!</v>
      </c>
      <c r="AG245" s="204" t="e">
        <f>AD245*#REF!</f>
        <v>#REF!</v>
      </c>
      <c r="AH245" s="315" t="e">
        <f>AF245*#REF!</f>
        <v>#REF!</v>
      </c>
      <c r="AI245" s="205" t="e">
        <f t="shared" si="1523"/>
        <v>#REF!</v>
      </c>
      <c r="AJ245" s="432" t="e">
        <f>AD245*#REF!</f>
        <v>#REF!</v>
      </c>
      <c r="AK245" s="442" t="e">
        <f>AF245*#REF!</f>
        <v>#REF!</v>
      </c>
      <c r="AL245" s="433" t="e">
        <f t="shared" si="1524"/>
        <v>#REF!</v>
      </c>
      <c r="AM245" s="137" t="e">
        <f>#REF!</f>
        <v>#REF!</v>
      </c>
      <c r="AN245" s="137" t="e">
        <f>#REF!</f>
        <v>#REF!</v>
      </c>
      <c r="AO245" s="204" t="e">
        <f t="shared" si="1169"/>
        <v>#REF!</v>
      </c>
      <c r="AP245" s="204" t="e">
        <f>AM245*#REF!</f>
        <v>#REF!</v>
      </c>
      <c r="AQ245" s="315" t="e">
        <f>AO245*#REF!</f>
        <v>#REF!</v>
      </c>
      <c r="AR245" s="204" t="e">
        <f t="shared" si="1525"/>
        <v>#REF!</v>
      </c>
      <c r="AS245" s="432" t="e">
        <f>AM245*#REF!</f>
        <v>#REF!</v>
      </c>
      <c r="AT245" s="442" t="e">
        <f>AO245*#REF!</f>
        <v>#REF!</v>
      </c>
      <c r="AU245" s="433" t="e">
        <f t="shared" si="1526"/>
        <v>#REF!</v>
      </c>
      <c r="AV245" s="136" t="e">
        <f>#REF!</f>
        <v>#REF!</v>
      </c>
      <c r="AW245" s="137" t="e">
        <f>#REF!</f>
        <v>#REF!</v>
      </c>
      <c r="AX245" s="204" t="e">
        <f t="shared" si="1172"/>
        <v>#REF!</v>
      </c>
      <c r="AY245" s="204" t="e">
        <f>AV245*#REF!</f>
        <v>#REF!</v>
      </c>
      <c r="AZ245" s="313" t="e">
        <f>AX245*#REF!</f>
        <v>#REF!</v>
      </c>
      <c r="BA245" s="205" t="e">
        <f t="shared" si="1173"/>
        <v>#REF!</v>
      </c>
      <c r="BB245" s="137" t="e">
        <f>#REF!</f>
        <v>#REF!</v>
      </c>
      <c r="BC245" s="137" t="e">
        <f>#REF!</f>
        <v>#REF!</v>
      </c>
      <c r="BD245" s="204" t="e">
        <f t="shared" si="1267"/>
        <v>#REF!</v>
      </c>
      <c r="BE245" s="204" t="e">
        <f>BB245*#REF!</f>
        <v>#REF!</v>
      </c>
      <c r="BF245" s="315" t="e">
        <f>BD245*#REF!</f>
        <v>#REF!</v>
      </c>
      <c r="BG245" s="205" t="e">
        <f t="shared" si="1527"/>
        <v>#REF!</v>
      </c>
      <c r="BH245" s="432" t="e">
        <f>BB245*#REF!</f>
        <v>#REF!</v>
      </c>
      <c r="BI245" s="442" t="e">
        <f>BD245*#REF!</f>
        <v>#REF!</v>
      </c>
      <c r="BJ245" s="433" t="e">
        <f t="shared" si="1528"/>
        <v>#REF!</v>
      </c>
      <c r="BK245" s="137" t="e">
        <f>#REF!</f>
        <v>#REF!</v>
      </c>
      <c r="BL245" s="137" t="e">
        <f>#REF!</f>
        <v>#REF!</v>
      </c>
      <c r="BM245" s="204" t="e">
        <f t="shared" si="1176"/>
        <v>#REF!</v>
      </c>
      <c r="BN245" s="204" t="e">
        <f>BK245*#REF!</f>
        <v>#REF!</v>
      </c>
      <c r="BO245" s="315" t="e">
        <f>BM245*#REF!</f>
        <v>#REF!</v>
      </c>
      <c r="BP245" s="205" t="e">
        <f t="shared" si="1529"/>
        <v>#REF!</v>
      </c>
      <c r="BQ245" s="432" t="e">
        <f>BK245*#REF!</f>
        <v>#REF!</v>
      </c>
      <c r="BR245" s="442" t="e">
        <f>BM245*#REF!</f>
        <v>#REF!</v>
      </c>
      <c r="BS245" s="433" t="e">
        <f t="shared" si="1530"/>
        <v>#REF!</v>
      </c>
      <c r="BT245" s="137" t="e">
        <f>#REF!</f>
        <v>#REF!</v>
      </c>
      <c r="BU245" s="137" t="e">
        <f>#REF!</f>
        <v>#REF!</v>
      </c>
      <c r="BV245" s="204" t="e">
        <f t="shared" si="1179"/>
        <v>#REF!</v>
      </c>
      <c r="BW245" s="204" t="e">
        <f>BT245*#REF!</f>
        <v>#REF!</v>
      </c>
      <c r="BX245" s="315" t="e">
        <f>BV245*#REF!</f>
        <v>#REF!</v>
      </c>
      <c r="BY245" s="205" t="e">
        <f t="shared" si="1531"/>
        <v>#REF!</v>
      </c>
      <c r="BZ245" s="432" t="e">
        <f>BT245*#REF!</f>
        <v>#REF!</v>
      </c>
      <c r="CA245" s="442" t="e">
        <f>BV245*#REF!</f>
        <v>#REF!</v>
      </c>
      <c r="CB245" s="441" t="e">
        <f t="shared" si="1532"/>
        <v>#REF!</v>
      </c>
      <c r="CC245" s="137" t="e">
        <f>#REF!</f>
        <v>#REF!</v>
      </c>
      <c r="CD245" s="137" t="e">
        <f>#REF!</f>
        <v>#REF!</v>
      </c>
      <c r="CE245" s="204" t="e">
        <f t="shared" si="1182"/>
        <v>#REF!</v>
      </c>
      <c r="CF245" s="204" t="e">
        <f>CC245*#REF!</f>
        <v>#REF!</v>
      </c>
      <c r="CG245" s="313" t="e">
        <f>CE245*#REF!</f>
        <v>#REF!</v>
      </c>
      <c r="CH245" s="205" t="e">
        <f t="shared" si="1183"/>
        <v>#REF!</v>
      </c>
      <c r="CI245" s="137" t="e">
        <f>#REF!</f>
        <v>#REF!</v>
      </c>
      <c r="CJ245" s="137" t="e">
        <f>#REF!</f>
        <v>#REF!</v>
      </c>
      <c r="CK245" s="204" t="e">
        <f t="shared" si="1268"/>
        <v>#REF!</v>
      </c>
      <c r="CL245" s="204" t="e">
        <f>CI245*#REF!</f>
        <v>#REF!</v>
      </c>
      <c r="CM245" s="315" t="e">
        <f>CK245*#REF!</f>
        <v>#REF!</v>
      </c>
      <c r="CN245" s="205" t="e">
        <f t="shared" si="1533"/>
        <v>#REF!</v>
      </c>
      <c r="CO245" s="432" t="e">
        <f>CI245*#REF!</f>
        <v>#REF!</v>
      </c>
      <c r="CP245" s="442" t="e">
        <f>CK245*#REF!</f>
        <v>#REF!</v>
      </c>
      <c r="CQ245" s="433" t="e">
        <f t="shared" si="1534"/>
        <v>#REF!</v>
      </c>
      <c r="CR245" s="137" t="e">
        <f>#REF!</f>
        <v>#REF!</v>
      </c>
      <c r="CS245" s="137" t="e">
        <f>#REF!</f>
        <v>#REF!</v>
      </c>
      <c r="CT245" s="204" t="e">
        <f t="shared" si="1186"/>
        <v>#REF!</v>
      </c>
      <c r="CU245" s="204" t="e">
        <f>CR245*#REF!</f>
        <v>#REF!</v>
      </c>
      <c r="CV245" s="315" t="e">
        <f>CT245*#REF!</f>
        <v>#REF!</v>
      </c>
      <c r="CW245" s="205" t="e">
        <f t="shared" si="1535"/>
        <v>#REF!</v>
      </c>
      <c r="CX245" s="432" t="e">
        <f>CR245*#REF!</f>
        <v>#REF!</v>
      </c>
      <c r="CY245" s="442" t="e">
        <f>CT245*#REF!</f>
        <v>#REF!</v>
      </c>
      <c r="CZ245" s="441" t="e">
        <f t="shared" si="1536"/>
        <v>#REF!</v>
      </c>
      <c r="DA245" s="137" t="e">
        <f>#REF!</f>
        <v>#REF!</v>
      </c>
      <c r="DB245" s="137" t="e">
        <f>#REF!</f>
        <v>#REF!</v>
      </c>
      <c r="DC245" s="204" t="e">
        <f t="shared" si="1189"/>
        <v>#REF!</v>
      </c>
      <c r="DD245" s="204" t="e">
        <f>DA245*#REF!</f>
        <v>#REF!</v>
      </c>
      <c r="DE245" s="315" t="e">
        <f>DC245*#REF!</f>
        <v>#REF!</v>
      </c>
      <c r="DF245" s="204" t="e">
        <f t="shared" si="1537"/>
        <v>#REF!</v>
      </c>
      <c r="DG245" s="432" t="e">
        <f>DA245*#REF!</f>
        <v>#REF!</v>
      </c>
      <c r="DH245" s="442" t="e">
        <f>DC245*#REF!</f>
        <v>#REF!</v>
      </c>
      <c r="DI245" s="433" t="e">
        <f t="shared" si="1538"/>
        <v>#REF!</v>
      </c>
      <c r="DJ245" s="136" t="e">
        <f>#REF!</f>
        <v>#REF!</v>
      </c>
      <c r="DK245" s="137" t="e">
        <f>#REF!</f>
        <v>#REF!</v>
      </c>
      <c r="DL245" s="204" t="e">
        <f t="shared" si="1192"/>
        <v>#REF!</v>
      </c>
      <c r="DM245" s="204" t="e">
        <f>DJ245*#REF!</f>
        <v>#REF!</v>
      </c>
      <c r="DN245" s="313" t="e">
        <f>DL245*#REF!</f>
        <v>#REF!</v>
      </c>
      <c r="DO245" s="205" t="e">
        <f t="shared" si="1193"/>
        <v>#REF!</v>
      </c>
      <c r="DP245" s="137" t="e">
        <f>#REF!</f>
        <v>#REF!</v>
      </c>
      <c r="DQ245" s="137" t="e">
        <f>#REF!</f>
        <v>#REF!</v>
      </c>
      <c r="DR245" s="204" t="e">
        <f t="shared" si="1269"/>
        <v>#REF!</v>
      </c>
      <c r="DS245" s="204" t="e">
        <f>DP245*#REF!</f>
        <v>#REF!</v>
      </c>
      <c r="DT245" s="315" t="e">
        <f>DR245*#REF!</f>
        <v>#REF!</v>
      </c>
      <c r="DU245" s="205" t="e">
        <f t="shared" si="1539"/>
        <v>#REF!</v>
      </c>
      <c r="DV245" s="432" t="e">
        <f>DP245*#REF!</f>
        <v>#REF!</v>
      </c>
      <c r="DW245" s="442" t="e">
        <f>DR245*#REF!</f>
        <v>#REF!</v>
      </c>
      <c r="DX245" s="433" t="e">
        <f t="shared" si="1540"/>
        <v>#REF!</v>
      </c>
      <c r="DY245" s="137" t="e">
        <f>#REF!</f>
        <v>#REF!</v>
      </c>
      <c r="DZ245" s="137" t="e">
        <f>#REF!</f>
        <v>#REF!</v>
      </c>
      <c r="EA245" s="204" t="e">
        <f t="shared" si="1196"/>
        <v>#REF!</v>
      </c>
      <c r="EB245" s="204" t="e">
        <f>DY245*#REF!</f>
        <v>#REF!</v>
      </c>
      <c r="EC245" s="315" t="e">
        <f>EA245*#REF!</f>
        <v>#REF!</v>
      </c>
      <c r="ED245" s="205" t="e">
        <f t="shared" si="1541"/>
        <v>#REF!</v>
      </c>
      <c r="EE245" s="432" t="e">
        <f>DY245*#REF!</f>
        <v>#REF!</v>
      </c>
      <c r="EF245" s="442" t="e">
        <f>EA245*#REF!</f>
        <v>#REF!</v>
      </c>
      <c r="EG245" s="441" t="e">
        <f t="shared" si="1542"/>
        <v>#REF!</v>
      </c>
      <c r="EH245" s="137" t="e">
        <f>#REF!</f>
        <v>#REF!</v>
      </c>
      <c r="EI245" s="137" t="e">
        <f>#REF!</f>
        <v>#REF!</v>
      </c>
      <c r="EJ245" s="204" t="e">
        <f t="shared" si="1199"/>
        <v>#REF!</v>
      </c>
      <c r="EK245" s="204" t="e">
        <f>EH245*#REF!</f>
        <v>#REF!</v>
      </c>
      <c r="EL245" s="315" t="e">
        <f>EJ245*#REF!</f>
        <v>#REF!</v>
      </c>
      <c r="EM245" s="204" t="e">
        <f t="shared" si="1543"/>
        <v>#REF!</v>
      </c>
      <c r="EN245" s="432" t="e">
        <f>EH245*#REF!</f>
        <v>#REF!</v>
      </c>
      <c r="EO245" s="442" t="e">
        <f>EJ245*#REF!</f>
        <v>#REF!</v>
      </c>
      <c r="EP245" s="441" t="e">
        <f t="shared" si="1544"/>
        <v>#REF!</v>
      </c>
      <c r="EQ245" s="136" t="e">
        <f>#REF!</f>
        <v>#REF!</v>
      </c>
      <c r="ER245" s="137" t="e">
        <f>#REF!</f>
        <v>#REF!</v>
      </c>
      <c r="ES245" s="204" t="e">
        <f t="shared" si="1202"/>
        <v>#REF!</v>
      </c>
      <c r="ET245" s="204" t="e">
        <f>EQ245*#REF!</f>
        <v>#REF!</v>
      </c>
      <c r="EU245" s="313" t="e">
        <f>ES245*#REF!</f>
        <v>#REF!</v>
      </c>
      <c r="EV245" s="205" t="e">
        <f t="shared" si="1203"/>
        <v>#REF!</v>
      </c>
      <c r="EW245" s="137" t="e">
        <f>#REF!</f>
        <v>#REF!</v>
      </c>
      <c r="EX245" s="137" t="e">
        <f>#REF!</f>
        <v>#REF!</v>
      </c>
      <c r="EY245" s="204" t="e">
        <f t="shared" si="1270"/>
        <v>#REF!</v>
      </c>
      <c r="EZ245" s="204" t="e">
        <f>EW245*#REF!</f>
        <v>#REF!</v>
      </c>
      <c r="FA245" s="315" t="e">
        <f>EY245*#REF!</f>
        <v>#REF!</v>
      </c>
      <c r="FB245" s="205" t="e">
        <f t="shared" si="1545"/>
        <v>#REF!</v>
      </c>
      <c r="FC245" s="432" t="e">
        <f>EW245*#REF!</f>
        <v>#REF!</v>
      </c>
      <c r="FD245" s="442" t="e">
        <f>EY245*#REF!</f>
        <v>#REF!</v>
      </c>
      <c r="FE245" s="433" t="e">
        <f t="shared" si="1546"/>
        <v>#REF!</v>
      </c>
      <c r="FF245" s="137" t="e">
        <f>#REF!</f>
        <v>#REF!</v>
      </c>
      <c r="FG245" s="137" t="e">
        <f>#REF!</f>
        <v>#REF!</v>
      </c>
      <c r="FH245" s="204" t="e">
        <f t="shared" si="1206"/>
        <v>#REF!</v>
      </c>
      <c r="FI245" s="204" t="e">
        <f>FF245*#REF!</f>
        <v>#REF!</v>
      </c>
      <c r="FJ245" s="315" t="e">
        <f>FH245*#REF!</f>
        <v>#REF!</v>
      </c>
      <c r="FK245" s="205" t="e">
        <f t="shared" si="1547"/>
        <v>#REF!</v>
      </c>
      <c r="FL245" s="432" t="e">
        <f>FF245*#REF!</f>
        <v>#REF!</v>
      </c>
      <c r="FM245" s="442" t="e">
        <f>FH245*#REF!</f>
        <v>#REF!</v>
      </c>
      <c r="FN245" s="441" t="e">
        <f t="shared" si="1548"/>
        <v>#REF!</v>
      </c>
      <c r="FO245" s="137" t="e">
        <f>#REF!</f>
        <v>#REF!</v>
      </c>
      <c r="FP245" s="137" t="e">
        <f>#REF!</f>
        <v>#REF!</v>
      </c>
      <c r="FQ245" s="204" t="e">
        <f t="shared" si="1209"/>
        <v>#REF!</v>
      </c>
      <c r="FR245" s="204" t="e">
        <f>FO245*#REF!</f>
        <v>#REF!</v>
      </c>
      <c r="FS245" s="315" t="e">
        <f>FQ245*#REF!</f>
        <v>#REF!</v>
      </c>
      <c r="FT245" s="204" t="e">
        <f t="shared" si="1549"/>
        <v>#REF!</v>
      </c>
      <c r="FU245" s="432" t="e">
        <f>FO245*#REF!</f>
        <v>#REF!</v>
      </c>
      <c r="FV245" s="442" t="e">
        <f>FQ245*#REF!</f>
        <v>#REF!</v>
      </c>
      <c r="FW245" s="454" t="e">
        <f t="shared" si="1550"/>
        <v>#REF!</v>
      </c>
    </row>
    <row r="246" spans="1:179" s="12" customFormat="1">
      <c r="A246" s="874"/>
      <c r="B246" s="687" t="s">
        <v>908</v>
      </c>
      <c r="C246" s="353"/>
      <c r="D246" s="338"/>
      <c r="E246" s="262" t="e">
        <f t="shared" si="1436"/>
        <v>#REF!</v>
      </c>
      <c r="F246" s="263" t="e">
        <f t="shared" si="1437"/>
        <v>#REF!</v>
      </c>
      <c r="G246" s="263" t="e">
        <f t="shared" si="1438"/>
        <v>#REF!</v>
      </c>
      <c r="H246" s="263" t="e">
        <f t="shared" si="1439"/>
        <v>#REF!</v>
      </c>
      <c r="I246" s="263" t="e">
        <f t="shared" si="1440"/>
        <v>#REF!</v>
      </c>
      <c r="J246" s="263" t="e">
        <f t="shared" si="1441"/>
        <v>#REF!</v>
      </c>
      <c r="K246" s="473" t="e">
        <f t="shared" si="1442"/>
        <v>#REF!</v>
      </c>
      <c r="L246" s="474" t="e">
        <f t="shared" si="1443"/>
        <v>#REF!</v>
      </c>
      <c r="M246" s="739" t="e">
        <f t="shared" si="1444"/>
        <v>#REF!</v>
      </c>
      <c r="N246" s="148"/>
      <c r="O246" s="136" t="e">
        <f>#REF!</f>
        <v>#REF!</v>
      </c>
      <c r="P246" s="137" t="e">
        <f>#REF!</f>
        <v>#REF!</v>
      </c>
      <c r="Q246" s="204" t="e">
        <f t="shared" ref="Q246" si="1551">O246-P246</f>
        <v>#REF!</v>
      </c>
      <c r="R246" s="204" t="e">
        <f>O246*#REF!</f>
        <v>#REF!</v>
      </c>
      <c r="S246" s="313" t="e">
        <f>Q246*#REF!</f>
        <v>#REF!</v>
      </c>
      <c r="T246" s="205" t="e">
        <f t="shared" ref="T246" si="1552">S246</f>
        <v>#REF!</v>
      </c>
      <c r="U246" s="137" t="e">
        <f>#REF!</f>
        <v>#REF!</v>
      </c>
      <c r="V246" s="137" t="e">
        <f>#REF!</f>
        <v>#REF!</v>
      </c>
      <c r="W246" s="204" t="e">
        <f t="shared" ref="W246" si="1553">U246-V246</f>
        <v>#REF!</v>
      </c>
      <c r="X246" s="204" t="e">
        <f>U246*#REF!</f>
        <v>#REF!</v>
      </c>
      <c r="Y246" s="315" t="e">
        <f>W246*#REF!</f>
        <v>#REF!</v>
      </c>
      <c r="Z246" s="205" t="e">
        <f t="shared" ref="Z246" si="1554">Y246</f>
        <v>#REF!</v>
      </c>
      <c r="AA246" s="432" t="e">
        <f>U246*#REF!</f>
        <v>#REF!</v>
      </c>
      <c r="AB246" s="442" t="e">
        <f>W246*#REF!</f>
        <v>#REF!</v>
      </c>
      <c r="AC246" s="433" t="e">
        <f t="shared" ref="AC246" si="1555">AB246</f>
        <v>#REF!</v>
      </c>
      <c r="AD246" s="137" t="e">
        <f>#REF!</f>
        <v>#REF!</v>
      </c>
      <c r="AE246" s="137" t="e">
        <f>#REF!</f>
        <v>#REF!</v>
      </c>
      <c r="AF246" s="204" t="e">
        <f t="shared" ref="AF246" si="1556">AD246-AE246</f>
        <v>#REF!</v>
      </c>
      <c r="AG246" s="204" t="e">
        <f>AD246*#REF!</f>
        <v>#REF!</v>
      </c>
      <c r="AH246" s="315" t="e">
        <f>AF246*#REF!</f>
        <v>#REF!</v>
      </c>
      <c r="AI246" s="205" t="e">
        <f t="shared" ref="AI246" si="1557">AH246</f>
        <v>#REF!</v>
      </c>
      <c r="AJ246" s="432" t="e">
        <f>AD246*#REF!</f>
        <v>#REF!</v>
      </c>
      <c r="AK246" s="442" t="e">
        <f>AF246*#REF!</f>
        <v>#REF!</v>
      </c>
      <c r="AL246" s="433" t="e">
        <f t="shared" ref="AL246" si="1558">AK246</f>
        <v>#REF!</v>
      </c>
      <c r="AM246" s="137" t="e">
        <f>#REF!</f>
        <v>#REF!</v>
      </c>
      <c r="AN246" s="137" t="e">
        <f>#REF!</f>
        <v>#REF!</v>
      </c>
      <c r="AO246" s="204" t="e">
        <f t="shared" ref="AO246" si="1559">AM246-AN246</f>
        <v>#REF!</v>
      </c>
      <c r="AP246" s="204" t="e">
        <f>AM246*#REF!</f>
        <v>#REF!</v>
      </c>
      <c r="AQ246" s="315" t="e">
        <f>AO246*#REF!</f>
        <v>#REF!</v>
      </c>
      <c r="AR246" s="204" t="e">
        <f t="shared" ref="AR246" si="1560">AQ246</f>
        <v>#REF!</v>
      </c>
      <c r="AS246" s="432" t="e">
        <f>AM246*#REF!</f>
        <v>#REF!</v>
      </c>
      <c r="AT246" s="442" t="e">
        <f>AO246*#REF!</f>
        <v>#REF!</v>
      </c>
      <c r="AU246" s="433" t="e">
        <f t="shared" ref="AU246" si="1561">AT246</f>
        <v>#REF!</v>
      </c>
      <c r="AV246" s="136" t="e">
        <f>#REF!</f>
        <v>#REF!</v>
      </c>
      <c r="AW246" s="137" t="e">
        <f>#REF!</f>
        <v>#REF!</v>
      </c>
      <c r="AX246" s="204" t="e">
        <f t="shared" ref="AX246" si="1562">AV246-AW246</f>
        <v>#REF!</v>
      </c>
      <c r="AY246" s="204" t="e">
        <f>AV246*#REF!</f>
        <v>#REF!</v>
      </c>
      <c r="AZ246" s="313" t="e">
        <f>AX246*#REF!</f>
        <v>#REF!</v>
      </c>
      <c r="BA246" s="205" t="e">
        <f t="shared" ref="BA246" si="1563">AZ246</f>
        <v>#REF!</v>
      </c>
      <c r="BB246" s="137" t="e">
        <f>#REF!</f>
        <v>#REF!</v>
      </c>
      <c r="BC246" s="137" t="e">
        <f>#REF!</f>
        <v>#REF!</v>
      </c>
      <c r="BD246" s="204" t="e">
        <f t="shared" ref="BD246" si="1564">BB246-BC246</f>
        <v>#REF!</v>
      </c>
      <c r="BE246" s="204" t="e">
        <f>BB246*#REF!</f>
        <v>#REF!</v>
      </c>
      <c r="BF246" s="315" t="e">
        <f>BD246*#REF!</f>
        <v>#REF!</v>
      </c>
      <c r="BG246" s="205" t="e">
        <f t="shared" ref="BG246" si="1565">BF246</f>
        <v>#REF!</v>
      </c>
      <c r="BH246" s="432" t="e">
        <f>BB246*#REF!</f>
        <v>#REF!</v>
      </c>
      <c r="BI246" s="442" t="e">
        <f>BD246*#REF!</f>
        <v>#REF!</v>
      </c>
      <c r="BJ246" s="433" t="e">
        <f t="shared" ref="BJ246" si="1566">BI246</f>
        <v>#REF!</v>
      </c>
      <c r="BK246" s="137" t="e">
        <f>#REF!</f>
        <v>#REF!</v>
      </c>
      <c r="BL246" s="137" t="e">
        <f>#REF!</f>
        <v>#REF!</v>
      </c>
      <c r="BM246" s="204" t="e">
        <f t="shared" ref="BM246" si="1567">BK246-BL246</f>
        <v>#REF!</v>
      </c>
      <c r="BN246" s="204" t="e">
        <f>BK246*#REF!</f>
        <v>#REF!</v>
      </c>
      <c r="BO246" s="315" t="e">
        <f>BM246*#REF!</f>
        <v>#REF!</v>
      </c>
      <c r="BP246" s="205" t="e">
        <f t="shared" ref="BP246" si="1568">BO246</f>
        <v>#REF!</v>
      </c>
      <c r="BQ246" s="432" t="e">
        <f>BK246*#REF!</f>
        <v>#REF!</v>
      </c>
      <c r="BR246" s="442" t="e">
        <f>BM246*#REF!</f>
        <v>#REF!</v>
      </c>
      <c r="BS246" s="433" t="e">
        <f t="shared" ref="BS246" si="1569">BR246</f>
        <v>#REF!</v>
      </c>
      <c r="BT246" s="137" t="e">
        <f>#REF!</f>
        <v>#REF!</v>
      </c>
      <c r="BU246" s="137" t="e">
        <f>#REF!</f>
        <v>#REF!</v>
      </c>
      <c r="BV246" s="204" t="e">
        <f t="shared" ref="BV246" si="1570">BT246-BU246</f>
        <v>#REF!</v>
      </c>
      <c r="BW246" s="204" t="e">
        <f>BT246*#REF!</f>
        <v>#REF!</v>
      </c>
      <c r="BX246" s="315" t="e">
        <f>BV246*#REF!</f>
        <v>#REF!</v>
      </c>
      <c r="BY246" s="205" t="e">
        <f t="shared" ref="BY246" si="1571">BX246</f>
        <v>#REF!</v>
      </c>
      <c r="BZ246" s="432" t="e">
        <f>BT246*#REF!</f>
        <v>#REF!</v>
      </c>
      <c r="CA246" s="442" t="e">
        <f>BV246*#REF!</f>
        <v>#REF!</v>
      </c>
      <c r="CB246" s="441" t="e">
        <f t="shared" ref="CB246" si="1572">CA246</f>
        <v>#REF!</v>
      </c>
      <c r="CC246" s="137" t="e">
        <f>#REF!</f>
        <v>#REF!</v>
      </c>
      <c r="CD246" s="137" t="e">
        <f>#REF!</f>
        <v>#REF!</v>
      </c>
      <c r="CE246" s="204" t="e">
        <f t="shared" ref="CE246" si="1573">CC246-CD246</f>
        <v>#REF!</v>
      </c>
      <c r="CF246" s="204" t="e">
        <f>CC246*#REF!</f>
        <v>#REF!</v>
      </c>
      <c r="CG246" s="313" t="e">
        <f>CE246*#REF!</f>
        <v>#REF!</v>
      </c>
      <c r="CH246" s="205" t="e">
        <f t="shared" ref="CH246" si="1574">CG246</f>
        <v>#REF!</v>
      </c>
      <c r="CI246" s="137" t="e">
        <f>#REF!</f>
        <v>#REF!</v>
      </c>
      <c r="CJ246" s="137" t="e">
        <f>#REF!</f>
        <v>#REF!</v>
      </c>
      <c r="CK246" s="204" t="e">
        <f t="shared" ref="CK246" si="1575">CI246-CJ246</f>
        <v>#REF!</v>
      </c>
      <c r="CL246" s="204" t="e">
        <f>CI246*#REF!</f>
        <v>#REF!</v>
      </c>
      <c r="CM246" s="315" t="e">
        <f>CK246*#REF!</f>
        <v>#REF!</v>
      </c>
      <c r="CN246" s="205" t="e">
        <f t="shared" ref="CN246" si="1576">CM246</f>
        <v>#REF!</v>
      </c>
      <c r="CO246" s="432" t="e">
        <f>CI246*#REF!</f>
        <v>#REF!</v>
      </c>
      <c r="CP246" s="442" t="e">
        <f>CK246*#REF!</f>
        <v>#REF!</v>
      </c>
      <c r="CQ246" s="433" t="e">
        <f t="shared" ref="CQ246" si="1577">CP246</f>
        <v>#REF!</v>
      </c>
      <c r="CR246" s="137" t="e">
        <f>#REF!</f>
        <v>#REF!</v>
      </c>
      <c r="CS246" s="137" t="e">
        <f>#REF!</f>
        <v>#REF!</v>
      </c>
      <c r="CT246" s="204" t="e">
        <f t="shared" ref="CT246" si="1578">CR246-CS246</f>
        <v>#REF!</v>
      </c>
      <c r="CU246" s="204" t="e">
        <f>CR246*#REF!</f>
        <v>#REF!</v>
      </c>
      <c r="CV246" s="315" t="e">
        <f>CT246*#REF!</f>
        <v>#REF!</v>
      </c>
      <c r="CW246" s="205" t="e">
        <f t="shared" ref="CW246" si="1579">CV246</f>
        <v>#REF!</v>
      </c>
      <c r="CX246" s="432" t="e">
        <f>CR246*#REF!</f>
        <v>#REF!</v>
      </c>
      <c r="CY246" s="442" t="e">
        <f>CT246*#REF!</f>
        <v>#REF!</v>
      </c>
      <c r="CZ246" s="441" t="e">
        <f t="shared" ref="CZ246" si="1580">CY246</f>
        <v>#REF!</v>
      </c>
      <c r="DA246" s="137" t="e">
        <f>#REF!</f>
        <v>#REF!</v>
      </c>
      <c r="DB246" s="137" t="e">
        <f>#REF!</f>
        <v>#REF!</v>
      </c>
      <c r="DC246" s="204" t="e">
        <f t="shared" ref="DC246" si="1581">DA246-DB246</f>
        <v>#REF!</v>
      </c>
      <c r="DD246" s="204" t="e">
        <f>DA246*#REF!</f>
        <v>#REF!</v>
      </c>
      <c r="DE246" s="315" t="e">
        <f>DC246*#REF!</f>
        <v>#REF!</v>
      </c>
      <c r="DF246" s="204" t="e">
        <f t="shared" ref="DF246" si="1582">DE246</f>
        <v>#REF!</v>
      </c>
      <c r="DG246" s="432" t="e">
        <f>DA246*#REF!</f>
        <v>#REF!</v>
      </c>
      <c r="DH246" s="442" t="e">
        <f>DC246*#REF!</f>
        <v>#REF!</v>
      </c>
      <c r="DI246" s="433" t="e">
        <f t="shared" ref="DI246" si="1583">DH246</f>
        <v>#REF!</v>
      </c>
      <c r="DJ246" s="136" t="e">
        <f>#REF!</f>
        <v>#REF!</v>
      </c>
      <c r="DK246" s="137" t="e">
        <f>#REF!</f>
        <v>#REF!</v>
      </c>
      <c r="DL246" s="204" t="e">
        <f t="shared" ref="DL246" si="1584">DJ246-DK246</f>
        <v>#REF!</v>
      </c>
      <c r="DM246" s="204" t="e">
        <f>DJ246*#REF!</f>
        <v>#REF!</v>
      </c>
      <c r="DN246" s="313" t="e">
        <f>DL246*#REF!</f>
        <v>#REF!</v>
      </c>
      <c r="DO246" s="205" t="e">
        <f t="shared" ref="DO246" si="1585">DN246</f>
        <v>#REF!</v>
      </c>
      <c r="DP246" s="137" t="e">
        <f>#REF!</f>
        <v>#REF!</v>
      </c>
      <c r="DQ246" s="137" t="e">
        <f>#REF!</f>
        <v>#REF!</v>
      </c>
      <c r="DR246" s="204" t="e">
        <f t="shared" ref="DR246" si="1586">DP246-DQ246</f>
        <v>#REF!</v>
      </c>
      <c r="DS246" s="204" t="e">
        <f>DP246*#REF!</f>
        <v>#REF!</v>
      </c>
      <c r="DT246" s="315" t="e">
        <f>DR246*#REF!</f>
        <v>#REF!</v>
      </c>
      <c r="DU246" s="205" t="e">
        <f t="shared" ref="DU246" si="1587">DT246</f>
        <v>#REF!</v>
      </c>
      <c r="DV246" s="432" t="e">
        <f>DP246*#REF!</f>
        <v>#REF!</v>
      </c>
      <c r="DW246" s="442" t="e">
        <f>DR246*#REF!</f>
        <v>#REF!</v>
      </c>
      <c r="DX246" s="433" t="e">
        <f t="shared" ref="DX246" si="1588">DW246</f>
        <v>#REF!</v>
      </c>
      <c r="DY246" s="137" t="e">
        <f>#REF!</f>
        <v>#REF!</v>
      </c>
      <c r="DZ246" s="137" t="e">
        <f>#REF!</f>
        <v>#REF!</v>
      </c>
      <c r="EA246" s="204" t="e">
        <f t="shared" ref="EA246" si="1589">DY246-DZ246</f>
        <v>#REF!</v>
      </c>
      <c r="EB246" s="204" t="e">
        <f>DY246*#REF!</f>
        <v>#REF!</v>
      </c>
      <c r="EC246" s="315" t="e">
        <f>EA246*#REF!</f>
        <v>#REF!</v>
      </c>
      <c r="ED246" s="205" t="e">
        <f t="shared" ref="ED246" si="1590">EC246</f>
        <v>#REF!</v>
      </c>
      <c r="EE246" s="432" t="e">
        <f>DY246*#REF!</f>
        <v>#REF!</v>
      </c>
      <c r="EF246" s="442" t="e">
        <f>EA246*#REF!</f>
        <v>#REF!</v>
      </c>
      <c r="EG246" s="441" t="e">
        <f t="shared" ref="EG246" si="1591">EF246</f>
        <v>#REF!</v>
      </c>
      <c r="EH246" s="137" t="e">
        <f>#REF!</f>
        <v>#REF!</v>
      </c>
      <c r="EI246" s="137" t="e">
        <f>#REF!</f>
        <v>#REF!</v>
      </c>
      <c r="EJ246" s="204" t="e">
        <f t="shared" ref="EJ246" si="1592">EH246-EI246</f>
        <v>#REF!</v>
      </c>
      <c r="EK246" s="204" t="e">
        <f>EH246*#REF!</f>
        <v>#REF!</v>
      </c>
      <c r="EL246" s="315" t="e">
        <f>EJ246*#REF!</f>
        <v>#REF!</v>
      </c>
      <c r="EM246" s="204" t="e">
        <f t="shared" ref="EM246" si="1593">EL246</f>
        <v>#REF!</v>
      </c>
      <c r="EN246" s="432" t="e">
        <f>EH246*#REF!</f>
        <v>#REF!</v>
      </c>
      <c r="EO246" s="442" t="e">
        <f>EJ246*#REF!</f>
        <v>#REF!</v>
      </c>
      <c r="EP246" s="441" t="e">
        <f t="shared" ref="EP246" si="1594">EO246</f>
        <v>#REF!</v>
      </c>
      <c r="EQ246" s="136" t="e">
        <f>#REF!</f>
        <v>#REF!</v>
      </c>
      <c r="ER246" s="137" t="e">
        <f>#REF!</f>
        <v>#REF!</v>
      </c>
      <c r="ES246" s="204" t="e">
        <f t="shared" ref="ES246" si="1595">EQ246-ER246</f>
        <v>#REF!</v>
      </c>
      <c r="ET246" s="204" t="e">
        <f>EQ246*#REF!</f>
        <v>#REF!</v>
      </c>
      <c r="EU246" s="313" t="e">
        <f>ES246*#REF!</f>
        <v>#REF!</v>
      </c>
      <c r="EV246" s="205" t="e">
        <f t="shared" ref="EV246" si="1596">EU246</f>
        <v>#REF!</v>
      </c>
      <c r="EW246" s="137" t="e">
        <f>#REF!</f>
        <v>#REF!</v>
      </c>
      <c r="EX246" s="137" t="e">
        <f>#REF!</f>
        <v>#REF!</v>
      </c>
      <c r="EY246" s="204" t="e">
        <f t="shared" ref="EY246" si="1597">EW246-EX246</f>
        <v>#REF!</v>
      </c>
      <c r="EZ246" s="204" t="e">
        <f>EW246*#REF!</f>
        <v>#REF!</v>
      </c>
      <c r="FA246" s="315" t="e">
        <f>EY246*#REF!</f>
        <v>#REF!</v>
      </c>
      <c r="FB246" s="205" t="e">
        <f t="shared" ref="FB246" si="1598">FA246</f>
        <v>#REF!</v>
      </c>
      <c r="FC246" s="432" t="e">
        <f>EW246*#REF!</f>
        <v>#REF!</v>
      </c>
      <c r="FD246" s="442" t="e">
        <f>EY246*#REF!</f>
        <v>#REF!</v>
      </c>
      <c r="FE246" s="433" t="e">
        <f t="shared" ref="FE246" si="1599">FD246</f>
        <v>#REF!</v>
      </c>
      <c r="FF246" s="137" t="e">
        <f>#REF!</f>
        <v>#REF!</v>
      </c>
      <c r="FG246" s="137" t="e">
        <f>#REF!</f>
        <v>#REF!</v>
      </c>
      <c r="FH246" s="204" t="e">
        <f t="shared" ref="FH246" si="1600">FF246-FG246</f>
        <v>#REF!</v>
      </c>
      <c r="FI246" s="204" t="e">
        <f>FF246*#REF!</f>
        <v>#REF!</v>
      </c>
      <c r="FJ246" s="315" t="e">
        <f>FH246*#REF!</f>
        <v>#REF!</v>
      </c>
      <c r="FK246" s="205" t="e">
        <f t="shared" ref="FK246" si="1601">FJ246</f>
        <v>#REF!</v>
      </c>
      <c r="FL246" s="432" t="e">
        <f>FF246*#REF!</f>
        <v>#REF!</v>
      </c>
      <c r="FM246" s="442" t="e">
        <f>FH246*#REF!</f>
        <v>#REF!</v>
      </c>
      <c r="FN246" s="441" t="e">
        <f t="shared" ref="FN246" si="1602">FM246</f>
        <v>#REF!</v>
      </c>
      <c r="FO246" s="137" t="e">
        <f>#REF!</f>
        <v>#REF!</v>
      </c>
      <c r="FP246" s="137" t="e">
        <f>#REF!</f>
        <v>#REF!</v>
      </c>
      <c r="FQ246" s="204" t="e">
        <f t="shared" ref="FQ246" si="1603">FO246-FP246</f>
        <v>#REF!</v>
      </c>
      <c r="FR246" s="204" t="e">
        <f>FO246*#REF!</f>
        <v>#REF!</v>
      </c>
      <c r="FS246" s="315" t="e">
        <f>FQ246*#REF!</f>
        <v>#REF!</v>
      </c>
      <c r="FT246" s="204" t="e">
        <f t="shared" ref="FT246" si="1604">FS246</f>
        <v>#REF!</v>
      </c>
      <c r="FU246" s="432" t="e">
        <f>FO246*#REF!</f>
        <v>#REF!</v>
      </c>
      <c r="FV246" s="442" t="e">
        <f>FQ246*#REF!</f>
        <v>#REF!</v>
      </c>
      <c r="FW246" s="454" t="e">
        <f t="shared" ref="FW246" si="1605">FV246</f>
        <v>#REF!</v>
      </c>
    </row>
    <row r="247" spans="1:179" s="12" customFormat="1" ht="14.25" thickBot="1">
      <c r="A247" s="67"/>
      <c r="B247" s="687" t="s">
        <v>173</v>
      </c>
      <c r="C247" s="353"/>
      <c r="D247" s="338" t="s">
        <v>169</v>
      </c>
      <c r="E247" s="286"/>
      <c r="F247" s="287"/>
      <c r="G247" s="287"/>
      <c r="H247" s="288" t="e">
        <f>SUM(H190:H246)</f>
        <v>#REF!</v>
      </c>
      <c r="I247" s="288" t="e">
        <f>SUM(I190:I246)</f>
        <v>#REF!</v>
      </c>
      <c r="J247" s="288" t="e">
        <f>SUM(J190:J246)</f>
        <v>#REF!</v>
      </c>
      <c r="K247" s="481" t="e">
        <f t="shared" ref="K247:M247" si="1606">SUM(K190:K245)</f>
        <v>#REF!</v>
      </c>
      <c r="L247" s="481" t="e">
        <f t="shared" si="1606"/>
        <v>#REF!</v>
      </c>
      <c r="M247" s="743" t="e">
        <f t="shared" si="1606"/>
        <v>#REF!</v>
      </c>
      <c r="N247" s="148"/>
      <c r="O247" s="176"/>
      <c r="P247" s="174"/>
      <c r="Q247" s="206"/>
      <c r="R247" s="207" t="e">
        <f>SUM(R190:R246)</f>
        <v>#REF!</v>
      </c>
      <c r="S247" s="208" t="e">
        <f>SUM(S190:S246)</f>
        <v>#REF!</v>
      </c>
      <c r="T247" s="208" t="e">
        <f>SUM(T190:T246)</f>
        <v>#REF!</v>
      </c>
      <c r="U247" s="175"/>
      <c r="V247" s="174"/>
      <c r="W247" s="206"/>
      <c r="X247" s="207" t="e">
        <f t="shared" ref="X247:AC247" si="1607">SUM(X190:X246)</f>
        <v>#REF!</v>
      </c>
      <c r="Y247" s="208" t="e">
        <f t="shared" si="1607"/>
        <v>#REF!</v>
      </c>
      <c r="Z247" s="208" t="e">
        <f t="shared" si="1607"/>
        <v>#REF!</v>
      </c>
      <c r="AA247" s="443" t="e">
        <f t="shared" si="1607"/>
        <v>#REF!</v>
      </c>
      <c r="AB247" s="435" t="e">
        <f t="shared" si="1607"/>
        <v>#REF!</v>
      </c>
      <c r="AC247" s="435" t="e">
        <f t="shared" si="1607"/>
        <v>#REF!</v>
      </c>
      <c r="AD247" s="175"/>
      <c r="AE247" s="174"/>
      <c r="AF247" s="209"/>
      <c r="AG247" s="210" t="e">
        <f t="shared" ref="AG247:AL247" si="1608">SUM(AG190:AG246)</f>
        <v>#REF!</v>
      </c>
      <c r="AH247" s="211" t="e">
        <f t="shared" si="1608"/>
        <v>#REF!</v>
      </c>
      <c r="AI247" s="211" t="e">
        <f t="shared" si="1608"/>
        <v>#REF!</v>
      </c>
      <c r="AJ247" s="448" t="e">
        <f t="shared" si="1608"/>
        <v>#REF!</v>
      </c>
      <c r="AK247" s="449" t="e">
        <f t="shared" si="1608"/>
        <v>#REF!</v>
      </c>
      <c r="AL247" s="449" t="e">
        <f t="shared" si="1608"/>
        <v>#REF!</v>
      </c>
      <c r="AM247" s="175"/>
      <c r="AN247" s="174"/>
      <c r="AO247" s="209"/>
      <c r="AP247" s="210" t="e">
        <f t="shared" ref="AP247:AU247" si="1609">SUM(AP190:AP246)</f>
        <v>#REF!</v>
      </c>
      <c r="AQ247" s="211" t="e">
        <f t="shared" si="1609"/>
        <v>#REF!</v>
      </c>
      <c r="AR247" s="212" t="e">
        <f t="shared" si="1609"/>
        <v>#REF!</v>
      </c>
      <c r="AS247" s="448" t="e">
        <f t="shared" si="1609"/>
        <v>#REF!</v>
      </c>
      <c r="AT247" s="449" t="e">
        <f t="shared" si="1609"/>
        <v>#REF!</v>
      </c>
      <c r="AU247" s="449" t="e">
        <f t="shared" si="1609"/>
        <v>#REF!</v>
      </c>
      <c r="AV247" s="176"/>
      <c r="AW247" s="174"/>
      <c r="AX247" s="209"/>
      <c r="AY247" s="210" t="e">
        <f>SUM(AY190:AY246)</f>
        <v>#REF!</v>
      </c>
      <c r="AZ247" s="211" t="e">
        <f>SUM(AZ190:AZ246)</f>
        <v>#REF!</v>
      </c>
      <c r="BA247" s="211" t="e">
        <f>SUM(BA190:BA246)</f>
        <v>#REF!</v>
      </c>
      <c r="BB247" s="175"/>
      <c r="BC247" s="174"/>
      <c r="BD247" s="209"/>
      <c r="BE247" s="210" t="e">
        <f t="shared" ref="BE247:BJ247" si="1610">SUM(BE190:BE246)</f>
        <v>#REF!</v>
      </c>
      <c r="BF247" s="211" t="e">
        <f t="shared" si="1610"/>
        <v>#REF!</v>
      </c>
      <c r="BG247" s="211" t="e">
        <f t="shared" si="1610"/>
        <v>#REF!</v>
      </c>
      <c r="BH247" s="448" t="e">
        <f t="shared" si="1610"/>
        <v>#REF!</v>
      </c>
      <c r="BI247" s="449" t="e">
        <f t="shared" si="1610"/>
        <v>#REF!</v>
      </c>
      <c r="BJ247" s="449" t="e">
        <f t="shared" si="1610"/>
        <v>#REF!</v>
      </c>
      <c r="BK247" s="175"/>
      <c r="BL247" s="174"/>
      <c r="BM247" s="209"/>
      <c r="BN247" s="210" t="e">
        <f t="shared" ref="BN247:BS247" si="1611">SUM(BN190:BN246)</f>
        <v>#REF!</v>
      </c>
      <c r="BO247" s="211" t="e">
        <f t="shared" si="1611"/>
        <v>#REF!</v>
      </c>
      <c r="BP247" s="211" t="e">
        <f t="shared" si="1611"/>
        <v>#REF!</v>
      </c>
      <c r="BQ247" s="448" t="e">
        <f t="shared" si="1611"/>
        <v>#REF!</v>
      </c>
      <c r="BR247" s="449" t="e">
        <f t="shared" si="1611"/>
        <v>#REF!</v>
      </c>
      <c r="BS247" s="449" t="e">
        <f t="shared" si="1611"/>
        <v>#REF!</v>
      </c>
      <c r="BT247" s="175"/>
      <c r="BU247" s="174"/>
      <c r="BV247" s="209"/>
      <c r="BW247" s="210" t="e">
        <f t="shared" ref="BW247:CB247" si="1612">SUM(BW190:BW246)</f>
        <v>#REF!</v>
      </c>
      <c r="BX247" s="211" t="e">
        <f t="shared" si="1612"/>
        <v>#REF!</v>
      </c>
      <c r="BY247" s="210" t="e">
        <f t="shared" si="1612"/>
        <v>#REF!</v>
      </c>
      <c r="BZ247" s="448" t="e">
        <f t="shared" si="1612"/>
        <v>#REF!</v>
      </c>
      <c r="CA247" s="449" t="e">
        <f t="shared" si="1612"/>
        <v>#REF!</v>
      </c>
      <c r="CB247" s="448" t="e">
        <f t="shared" si="1612"/>
        <v>#REF!</v>
      </c>
      <c r="CC247" s="175"/>
      <c r="CD247" s="174"/>
      <c r="CE247" s="209"/>
      <c r="CF247" s="210" t="e">
        <f>SUM(CF190:CF246)</f>
        <v>#REF!</v>
      </c>
      <c r="CG247" s="211" t="e">
        <f>SUM(CG190:CG246)</f>
        <v>#REF!</v>
      </c>
      <c r="CH247" s="211" t="e">
        <f>SUM(CH190:CH246)</f>
        <v>#REF!</v>
      </c>
      <c r="CI247" s="175"/>
      <c r="CJ247" s="174"/>
      <c r="CK247" s="209"/>
      <c r="CL247" s="210" t="e">
        <f t="shared" ref="CL247:CQ247" si="1613">SUM(CL190:CL246)</f>
        <v>#REF!</v>
      </c>
      <c r="CM247" s="211" t="e">
        <f t="shared" si="1613"/>
        <v>#REF!</v>
      </c>
      <c r="CN247" s="211" t="e">
        <f t="shared" si="1613"/>
        <v>#REF!</v>
      </c>
      <c r="CO247" s="448" t="e">
        <f t="shared" si="1613"/>
        <v>#REF!</v>
      </c>
      <c r="CP247" s="449" t="e">
        <f t="shared" si="1613"/>
        <v>#REF!</v>
      </c>
      <c r="CQ247" s="449" t="e">
        <f t="shared" si="1613"/>
        <v>#REF!</v>
      </c>
      <c r="CR247" s="175"/>
      <c r="CS247" s="174"/>
      <c r="CT247" s="209"/>
      <c r="CU247" s="210" t="e">
        <f t="shared" ref="CU247:CZ247" si="1614">SUM(CU190:CU246)</f>
        <v>#REF!</v>
      </c>
      <c r="CV247" s="210" t="e">
        <f t="shared" si="1614"/>
        <v>#REF!</v>
      </c>
      <c r="CW247" s="211" t="e">
        <f t="shared" si="1614"/>
        <v>#REF!</v>
      </c>
      <c r="CX247" s="448" t="e">
        <f t="shared" si="1614"/>
        <v>#REF!</v>
      </c>
      <c r="CY247" s="449" t="e">
        <f t="shared" si="1614"/>
        <v>#REF!</v>
      </c>
      <c r="CZ247" s="448" t="e">
        <f t="shared" si="1614"/>
        <v>#REF!</v>
      </c>
      <c r="DA247" s="175"/>
      <c r="DB247" s="174"/>
      <c r="DC247" s="209"/>
      <c r="DD247" s="210" t="e">
        <f t="shared" ref="DD247:DI247" si="1615">SUM(DD190:DD246)</f>
        <v>#REF!</v>
      </c>
      <c r="DE247" s="211" t="e">
        <f t="shared" si="1615"/>
        <v>#REF!</v>
      </c>
      <c r="DF247" s="210" t="e">
        <f t="shared" si="1615"/>
        <v>#REF!</v>
      </c>
      <c r="DG247" s="448" t="e">
        <f t="shared" si="1615"/>
        <v>#REF!</v>
      </c>
      <c r="DH247" s="449" t="e">
        <f t="shared" si="1615"/>
        <v>#REF!</v>
      </c>
      <c r="DI247" s="449" t="e">
        <f t="shared" si="1615"/>
        <v>#REF!</v>
      </c>
      <c r="DJ247" s="176"/>
      <c r="DK247" s="174"/>
      <c r="DL247" s="209"/>
      <c r="DM247" s="210" t="e">
        <f>SUM(DM190:DM246)</f>
        <v>#REF!</v>
      </c>
      <c r="DN247" s="211" t="e">
        <f>SUM(DN190:DN246)</f>
        <v>#REF!</v>
      </c>
      <c r="DO247" s="211" t="e">
        <f>SUM(DO190:DO246)</f>
        <v>#REF!</v>
      </c>
      <c r="DP247" s="175"/>
      <c r="DQ247" s="174"/>
      <c r="DR247" s="209"/>
      <c r="DS247" s="210" t="e">
        <f t="shared" ref="DS247:DX247" si="1616">SUM(DS190:DS246)</f>
        <v>#REF!</v>
      </c>
      <c r="DT247" s="211" t="e">
        <f t="shared" si="1616"/>
        <v>#REF!</v>
      </c>
      <c r="DU247" s="211" t="e">
        <f t="shared" si="1616"/>
        <v>#REF!</v>
      </c>
      <c r="DV247" s="448" t="e">
        <f t="shared" si="1616"/>
        <v>#REF!</v>
      </c>
      <c r="DW247" s="449" t="e">
        <f t="shared" si="1616"/>
        <v>#REF!</v>
      </c>
      <c r="DX247" s="449" t="e">
        <f t="shared" si="1616"/>
        <v>#REF!</v>
      </c>
      <c r="DY247" s="175"/>
      <c r="DZ247" s="174"/>
      <c r="EA247" s="209"/>
      <c r="EB247" s="210" t="e">
        <f t="shared" ref="EB247:EG247" si="1617">SUM(EB190:EB246)</f>
        <v>#REF!</v>
      </c>
      <c r="EC247" s="211" t="e">
        <f t="shared" si="1617"/>
        <v>#REF!</v>
      </c>
      <c r="ED247" s="211" t="e">
        <f t="shared" si="1617"/>
        <v>#REF!</v>
      </c>
      <c r="EE247" s="448" t="e">
        <f t="shared" si="1617"/>
        <v>#REF!</v>
      </c>
      <c r="EF247" s="449" t="e">
        <f t="shared" si="1617"/>
        <v>#REF!</v>
      </c>
      <c r="EG247" s="449" t="e">
        <f t="shared" si="1617"/>
        <v>#REF!</v>
      </c>
      <c r="EH247" s="175"/>
      <c r="EI247" s="174"/>
      <c r="EJ247" s="209"/>
      <c r="EK247" s="210" t="e">
        <f t="shared" ref="EK247:EP247" si="1618">SUM(EK190:EK246)</f>
        <v>#REF!</v>
      </c>
      <c r="EL247" s="211" t="e">
        <f t="shared" si="1618"/>
        <v>#REF!</v>
      </c>
      <c r="EM247" s="210" t="e">
        <f t="shared" si="1618"/>
        <v>#REF!</v>
      </c>
      <c r="EN247" s="448" t="e">
        <f t="shared" si="1618"/>
        <v>#REF!</v>
      </c>
      <c r="EO247" s="449" t="e">
        <f t="shared" si="1618"/>
        <v>#REF!</v>
      </c>
      <c r="EP247" s="448" t="e">
        <f t="shared" si="1618"/>
        <v>#REF!</v>
      </c>
      <c r="EQ247" s="176"/>
      <c r="ER247" s="174"/>
      <c r="ES247" s="209"/>
      <c r="ET247" s="210" t="e">
        <f>SUM(ET190:ET246)</f>
        <v>#REF!</v>
      </c>
      <c r="EU247" s="211" t="e">
        <f>SUM(EU190:EU246)</f>
        <v>#REF!</v>
      </c>
      <c r="EV247" s="211" t="e">
        <f>SUM(EV190:EV246)</f>
        <v>#REF!</v>
      </c>
      <c r="EW247" s="175"/>
      <c r="EX247" s="174"/>
      <c r="EY247" s="209"/>
      <c r="EZ247" s="210" t="e">
        <f t="shared" ref="EZ247:FE247" si="1619">SUM(EZ190:EZ246)</f>
        <v>#REF!</v>
      </c>
      <c r="FA247" s="211" t="e">
        <f t="shared" si="1619"/>
        <v>#REF!</v>
      </c>
      <c r="FB247" s="211" t="e">
        <f t="shared" si="1619"/>
        <v>#REF!</v>
      </c>
      <c r="FC247" s="448" t="e">
        <f t="shared" si="1619"/>
        <v>#REF!</v>
      </c>
      <c r="FD247" s="449" t="e">
        <f t="shared" si="1619"/>
        <v>#REF!</v>
      </c>
      <c r="FE247" s="449" t="e">
        <f t="shared" si="1619"/>
        <v>#REF!</v>
      </c>
      <c r="FF247" s="175"/>
      <c r="FG247" s="174"/>
      <c r="FH247" s="209"/>
      <c r="FI247" s="210" t="e">
        <f t="shared" ref="FI247:FN247" si="1620">SUM(FI190:FI246)</f>
        <v>#REF!</v>
      </c>
      <c r="FJ247" s="211" t="e">
        <f t="shared" si="1620"/>
        <v>#REF!</v>
      </c>
      <c r="FK247" s="211" t="e">
        <f t="shared" si="1620"/>
        <v>#REF!</v>
      </c>
      <c r="FL247" s="448" t="e">
        <f t="shared" si="1620"/>
        <v>#REF!</v>
      </c>
      <c r="FM247" s="449" t="e">
        <f t="shared" si="1620"/>
        <v>#REF!</v>
      </c>
      <c r="FN247" s="449" t="e">
        <f t="shared" si="1620"/>
        <v>#REF!</v>
      </c>
      <c r="FO247" s="175"/>
      <c r="FP247" s="174"/>
      <c r="FQ247" s="209"/>
      <c r="FR247" s="210" t="e">
        <f t="shared" ref="FR247:FW247" si="1621">SUM(FR190:FR246)</f>
        <v>#REF!</v>
      </c>
      <c r="FS247" s="211" t="e">
        <f t="shared" si="1621"/>
        <v>#REF!</v>
      </c>
      <c r="FT247" s="210" t="e">
        <f t="shared" si="1621"/>
        <v>#REF!</v>
      </c>
      <c r="FU247" s="448" t="e">
        <f t="shared" si="1621"/>
        <v>#REF!</v>
      </c>
      <c r="FV247" s="435" t="e">
        <f t="shared" si="1621"/>
        <v>#REF!</v>
      </c>
      <c r="FW247" s="455" t="e">
        <f t="shared" si="1621"/>
        <v>#REF!</v>
      </c>
    </row>
    <row r="248" spans="1:179" s="12" customFormat="1" ht="13.5" customHeight="1">
      <c r="A248" s="883" t="s">
        <v>174</v>
      </c>
      <c r="B248" s="881" t="s">
        <v>961</v>
      </c>
      <c r="C248" s="882"/>
      <c r="D248" s="331" t="s">
        <v>175</v>
      </c>
      <c r="E248" s="262" t="e">
        <f t="shared" ref="E248:M249" si="1622">AD68+BK68+CR68+DY68+FF68+AD158+BK158+CR158+DY158+FF158+AD248+BK248+CR248+DY248+FF248+AD338+BK338+CR338+DY338+FF338</f>
        <v>#REF!</v>
      </c>
      <c r="F248" s="263" t="e">
        <f t="shared" si="1622"/>
        <v>#REF!</v>
      </c>
      <c r="G248" s="263" t="e">
        <f t="shared" si="1622"/>
        <v>#REF!</v>
      </c>
      <c r="H248" s="263" t="e">
        <f t="shared" si="1622"/>
        <v>#REF!</v>
      </c>
      <c r="I248" s="263">
        <f t="shared" si="1622"/>
        <v>0</v>
      </c>
      <c r="J248" s="263">
        <f t="shared" si="1622"/>
        <v>0</v>
      </c>
      <c r="K248" s="473" t="e">
        <f t="shared" si="1622"/>
        <v>#REF!</v>
      </c>
      <c r="L248" s="483" t="e">
        <f t="shared" si="1622"/>
        <v>#REF!</v>
      </c>
      <c r="M248" s="739" t="e">
        <f t="shared" si="1622"/>
        <v>#REF!</v>
      </c>
      <c r="N248" s="148"/>
      <c r="O248" s="136" t="e">
        <f>#REF!</f>
        <v>#REF!</v>
      </c>
      <c r="P248" s="139" t="e">
        <f>#REF!</f>
        <v>#REF!</v>
      </c>
      <c r="Q248" s="213" t="e">
        <f>O248</f>
        <v>#REF!</v>
      </c>
      <c r="R248" s="202" t="e">
        <f>O248*#REF!</f>
        <v>#REF!</v>
      </c>
      <c r="S248" s="341">
        <f>IFERROR(Q248*#REF!,0)</f>
        <v>0</v>
      </c>
      <c r="T248" s="341">
        <f>IFERROR(Q248*#REF!,0)</f>
        <v>0</v>
      </c>
      <c r="U248" s="137" t="e">
        <f>#REF!</f>
        <v>#REF!</v>
      </c>
      <c r="V248" s="139" t="e">
        <f>#REF!</f>
        <v>#REF!</v>
      </c>
      <c r="W248" s="213" t="e">
        <f>U248</f>
        <v>#REF!</v>
      </c>
      <c r="X248" s="202" t="e">
        <f>U248*#REF!</f>
        <v>#REF!</v>
      </c>
      <c r="Y248" s="214">
        <f>IFERROR(W248*#REF!,0)</f>
        <v>0</v>
      </c>
      <c r="Z248" s="214">
        <f>IFERROR(W248*#REF!,0)</f>
        <v>0</v>
      </c>
      <c r="AA248" s="444" t="e">
        <f>U248*#REF!</f>
        <v>#REF!</v>
      </c>
      <c r="AB248" s="445" t="e">
        <f>W248*#REF!</f>
        <v>#REF!</v>
      </c>
      <c r="AC248" s="445" t="e">
        <f>W248*#REF!</f>
        <v>#REF!</v>
      </c>
      <c r="AD248" s="137" t="e">
        <f>#REF!</f>
        <v>#REF!</v>
      </c>
      <c r="AE248" s="139" t="e">
        <f>#REF!</f>
        <v>#REF!</v>
      </c>
      <c r="AF248" s="217" t="e">
        <f>AD248</f>
        <v>#REF!</v>
      </c>
      <c r="AG248" s="215" t="e">
        <f>AD248*#REF!</f>
        <v>#REF!</v>
      </c>
      <c r="AH248" s="216">
        <f>IFERROR(AF248*#REF!,0)</f>
        <v>0</v>
      </c>
      <c r="AI248" s="216">
        <f>IFERROR(AF248*#REF!,0)</f>
        <v>0</v>
      </c>
      <c r="AJ248" s="444" t="e">
        <f>AD248*#REF!</f>
        <v>#REF!</v>
      </c>
      <c r="AK248" s="445" t="e">
        <f>AF248*#REF!</f>
        <v>#REF!</v>
      </c>
      <c r="AL248" s="445" t="e">
        <f>AF248*#REF!</f>
        <v>#REF!</v>
      </c>
      <c r="AM248" s="137" t="e">
        <f>#REF!</f>
        <v>#REF!</v>
      </c>
      <c r="AN248" s="139" t="e">
        <f>#REF!</f>
        <v>#REF!</v>
      </c>
      <c r="AO248" s="217" t="e">
        <f>AM248</f>
        <v>#REF!</v>
      </c>
      <c r="AP248" s="215" t="e">
        <f>AM248*#REF!</f>
        <v>#REF!</v>
      </c>
      <c r="AQ248" s="216">
        <f>IFERROR(AO248*#REF!,0)</f>
        <v>0</v>
      </c>
      <c r="AR248" s="216">
        <f>IFERROR(AO248*#REF!,0)</f>
        <v>0</v>
      </c>
      <c r="AS248" s="444" t="e">
        <f>AM248*#REF!</f>
        <v>#REF!</v>
      </c>
      <c r="AT248" s="445" t="e">
        <f>AO248*#REF!</f>
        <v>#REF!</v>
      </c>
      <c r="AU248" s="450" t="e">
        <f>AO248*#REF!</f>
        <v>#REF!</v>
      </c>
      <c r="AV248" s="136" t="e">
        <f>#REF!</f>
        <v>#REF!</v>
      </c>
      <c r="AW248" s="139" t="e">
        <f>#REF!</f>
        <v>#REF!</v>
      </c>
      <c r="AX248" s="217" t="e">
        <f>AV248</f>
        <v>#REF!</v>
      </c>
      <c r="AY248" s="215" t="e">
        <f>AV248*#REF!</f>
        <v>#REF!</v>
      </c>
      <c r="AZ248" s="216">
        <f>IFERROR(AX248*#REF!,0)</f>
        <v>0</v>
      </c>
      <c r="BA248" s="216">
        <f>IFERROR(AX248*#REF!,0)</f>
        <v>0</v>
      </c>
      <c r="BB248" s="137" t="e">
        <f>#REF!</f>
        <v>#REF!</v>
      </c>
      <c r="BC248" s="139" t="e">
        <f>#REF!</f>
        <v>#REF!</v>
      </c>
      <c r="BD248" s="217" t="e">
        <f>BB248</f>
        <v>#REF!</v>
      </c>
      <c r="BE248" s="215" t="e">
        <f>BB248*#REF!</f>
        <v>#REF!</v>
      </c>
      <c r="BF248" s="214">
        <f>IFERROR(BD248*#REF!,0)</f>
        <v>0</v>
      </c>
      <c r="BG248" s="214">
        <f>IFERROR(BD248*#REF!,0)</f>
        <v>0</v>
      </c>
      <c r="BH248" s="444" t="e">
        <f>BB248*#REF!</f>
        <v>#REF!</v>
      </c>
      <c r="BI248" s="445" t="e">
        <f>BD248*#REF!</f>
        <v>#REF!</v>
      </c>
      <c r="BJ248" s="445" t="e">
        <f>BD248*#REF!</f>
        <v>#REF!</v>
      </c>
      <c r="BK248" s="137" t="e">
        <f>#REF!</f>
        <v>#REF!</v>
      </c>
      <c r="BL248" s="139" t="e">
        <f>#REF!</f>
        <v>#REF!</v>
      </c>
      <c r="BM248" s="217" t="e">
        <f>BK248</f>
        <v>#REF!</v>
      </c>
      <c r="BN248" s="215" t="e">
        <f>BK248*#REF!</f>
        <v>#REF!</v>
      </c>
      <c r="BO248" s="216">
        <f>IFERROR(BM248*#REF!,0)</f>
        <v>0</v>
      </c>
      <c r="BP248" s="216">
        <f>IFERROR(BM248*#REF!,0)</f>
        <v>0</v>
      </c>
      <c r="BQ248" s="444" t="e">
        <f>BK248*#REF!</f>
        <v>#REF!</v>
      </c>
      <c r="BR248" s="445" t="e">
        <f>BM248*#REF!</f>
        <v>#REF!</v>
      </c>
      <c r="BS248" s="445" t="e">
        <f>BM248*#REF!</f>
        <v>#REF!</v>
      </c>
      <c r="BT248" s="137" t="e">
        <f>#REF!</f>
        <v>#REF!</v>
      </c>
      <c r="BU248" s="139" t="e">
        <f>#REF!</f>
        <v>#REF!</v>
      </c>
      <c r="BV248" s="217" t="e">
        <f>BT248</f>
        <v>#REF!</v>
      </c>
      <c r="BW248" s="215" t="e">
        <f>BT248*#REF!</f>
        <v>#REF!</v>
      </c>
      <c r="BX248" s="216">
        <f>IFERROR(BV248*#REF!,0)</f>
        <v>0</v>
      </c>
      <c r="BY248" s="216">
        <f>IFERROR(BV248*#REF!,0)</f>
        <v>0</v>
      </c>
      <c r="BZ248" s="444" t="e">
        <f>BT248*#REF!</f>
        <v>#REF!</v>
      </c>
      <c r="CA248" s="445" t="e">
        <f>BV248*#REF!</f>
        <v>#REF!</v>
      </c>
      <c r="CB248" s="445" t="e">
        <f>BV248*#REF!</f>
        <v>#REF!</v>
      </c>
      <c r="CC248" s="137" t="e">
        <f>#REF!</f>
        <v>#REF!</v>
      </c>
      <c r="CD248" s="139" t="e">
        <f>#REF!</f>
        <v>#REF!</v>
      </c>
      <c r="CE248" s="217" t="e">
        <f>CC248</f>
        <v>#REF!</v>
      </c>
      <c r="CF248" s="215" t="e">
        <f>CC248*#REF!</f>
        <v>#REF!</v>
      </c>
      <c r="CG248" s="216">
        <f>IFERROR(CE248*#REF!,0)</f>
        <v>0</v>
      </c>
      <c r="CH248" s="216">
        <f>IFERROR(CE248*#REF!,0)</f>
        <v>0</v>
      </c>
      <c r="CI248" s="137" t="e">
        <f>#REF!</f>
        <v>#REF!</v>
      </c>
      <c r="CJ248" s="139" t="e">
        <f>#REF!</f>
        <v>#REF!</v>
      </c>
      <c r="CK248" s="217" t="e">
        <f>CI248</f>
        <v>#REF!</v>
      </c>
      <c r="CL248" s="215" t="e">
        <f>CI248*#REF!</f>
        <v>#REF!</v>
      </c>
      <c r="CM248" s="214">
        <f>IFERROR(CK248*#REF!,0)</f>
        <v>0</v>
      </c>
      <c r="CN248" s="214">
        <f>IFERROR(CK248*#REF!,0)</f>
        <v>0</v>
      </c>
      <c r="CO248" s="444" t="e">
        <f>CI248*#REF!</f>
        <v>#REF!</v>
      </c>
      <c r="CP248" s="445" t="e">
        <f>CK248*#REF!</f>
        <v>#REF!</v>
      </c>
      <c r="CQ248" s="445" t="e">
        <f>CK248*#REF!</f>
        <v>#REF!</v>
      </c>
      <c r="CR248" s="137" t="e">
        <f>#REF!</f>
        <v>#REF!</v>
      </c>
      <c r="CS248" s="139" t="e">
        <f>#REF!</f>
        <v>#REF!</v>
      </c>
      <c r="CT248" s="217" t="e">
        <f>CR248</f>
        <v>#REF!</v>
      </c>
      <c r="CU248" s="215" t="e">
        <f>CR248*#REF!</f>
        <v>#REF!</v>
      </c>
      <c r="CV248" s="216">
        <f>IFERROR(CT248*#REF!,0)</f>
        <v>0</v>
      </c>
      <c r="CW248" s="216">
        <f>IFERROR(CT248*#REF!,0)</f>
        <v>0</v>
      </c>
      <c r="CX248" s="444" t="e">
        <f>CR248*#REF!</f>
        <v>#REF!</v>
      </c>
      <c r="CY248" s="445" t="e">
        <f>CT248*#REF!</f>
        <v>#REF!</v>
      </c>
      <c r="CZ248" s="445" t="e">
        <f>CT248*#REF!</f>
        <v>#REF!</v>
      </c>
      <c r="DA248" s="137" t="e">
        <f>#REF!</f>
        <v>#REF!</v>
      </c>
      <c r="DB248" s="139" t="e">
        <f>#REF!</f>
        <v>#REF!</v>
      </c>
      <c r="DC248" s="217" t="e">
        <f>DA248</f>
        <v>#REF!</v>
      </c>
      <c r="DD248" s="215" t="e">
        <f>DA248*#REF!</f>
        <v>#REF!</v>
      </c>
      <c r="DE248" s="216">
        <f>IFERROR(DC248*#REF!,0)</f>
        <v>0</v>
      </c>
      <c r="DF248" s="216">
        <f>IFERROR(DC248*#REF!,0)</f>
        <v>0</v>
      </c>
      <c r="DG248" s="444" t="e">
        <f>DA248*#REF!</f>
        <v>#REF!</v>
      </c>
      <c r="DH248" s="445" t="e">
        <f>DC248*#REF!</f>
        <v>#REF!</v>
      </c>
      <c r="DI248" s="450" t="e">
        <f>DC248*#REF!</f>
        <v>#REF!</v>
      </c>
      <c r="DJ248" s="136" t="e">
        <f>#REF!</f>
        <v>#REF!</v>
      </c>
      <c r="DK248" s="139" t="e">
        <f>#REF!</f>
        <v>#REF!</v>
      </c>
      <c r="DL248" s="217" t="e">
        <f>DJ248</f>
        <v>#REF!</v>
      </c>
      <c r="DM248" s="215" t="e">
        <f>DJ248*#REF!</f>
        <v>#REF!</v>
      </c>
      <c r="DN248" s="216">
        <f>IFERROR(DL248*#REF!,0)</f>
        <v>0</v>
      </c>
      <c r="DO248" s="216">
        <f>IFERROR(DL248*#REF!,0)</f>
        <v>0</v>
      </c>
      <c r="DP248" s="137" t="e">
        <f>#REF!</f>
        <v>#REF!</v>
      </c>
      <c r="DQ248" s="139" t="e">
        <f>#REF!</f>
        <v>#REF!</v>
      </c>
      <c r="DR248" s="217" t="e">
        <f>DP248</f>
        <v>#REF!</v>
      </c>
      <c r="DS248" s="215" t="e">
        <f>DP248*#REF!</f>
        <v>#REF!</v>
      </c>
      <c r="DT248" s="214">
        <f>IFERROR(DR248*#REF!,0)</f>
        <v>0</v>
      </c>
      <c r="DU248" s="214">
        <f>IFERROR(DR248*#REF!,0)</f>
        <v>0</v>
      </c>
      <c r="DV248" s="444" t="e">
        <f>DP248*#REF!</f>
        <v>#REF!</v>
      </c>
      <c r="DW248" s="445" t="e">
        <f>DR248*#REF!</f>
        <v>#REF!</v>
      </c>
      <c r="DX248" s="445" t="e">
        <f>DR248*#REF!</f>
        <v>#REF!</v>
      </c>
      <c r="DY248" s="137" t="e">
        <f>#REF!</f>
        <v>#REF!</v>
      </c>
      <c r="DZ248" s="139" t="e">
        <f>#REF!</f>
        <v>#REF!</v>
      </c>
      <c r="EA248" s="217" t="e">
        <f>DY248</f>
        <v>#REF!</v>
      </c>
      <c r="EB248" s="215" t="e">
        <f>DY248*#REF!</f>
        <v>#REF!</v>
      </c>
      <c r="EC248" s="216">
        <f>IFERROR(EA248*#REF!,0)</f>
        <v>0</v>
      </c>
      <c r="ED248" s="216">
        <f>IFERROR(EA248*#REF!,0)</f>
        <v>0</v>
      </c>
      <c r="EE248" s="444" t="e">
        <f>DY248*#REF!</f>
        <v>#REF!</v>
      </c>
      <c r="EF248" s="445" t="e">
        <f>EA248*#REF!</f>
        <v>#REF!</v>
      </c>
      <c r="EG248" s="445" t="e">
        <f>EA248*#REF!</f>
        <v>#REF!</v>
      </c>
      <c r="EH248" s="137" t="e">
        <f>#REF!</f>
        <v>#REF!</v>
      </c>
      <c r="EI248" s="139" t="e">
        <f>#REF!</f>
        <v>#REF!</v>
      </c>
      <c r="EJ248" s="217" t="e">
        <f>EH248</f>
        <v>#REF!</v>
      </c>
      <c r="EK248" s="215" t="e">
        <f>EH248*#REF!</f>
        <v>#REF!</v>
      </c>
      <c r="EL248" s="216">
        <f>IFERROR(EJ248*#REF!,0)</f>
        <v>0</v>
      </c>
      <c r="EM248" s="216">
        <f>IFERROR(EJ248*#REF!,0)</f>
        <v>0</v>
      </c>
      <c r="EN248" s="444" t="e">
        <f>EH248*#REF!</f>
        <v>#REF!</v>
      </c>
      <c r="EO248" s="445" t="e">
        <f>EJ248*#REF!</f>
        <v>#REF!</v>
      </c>
      <c r="EP248" s="445" t="e">
        <f>EJ248*#REF!</f>
        <v>#REF!</v>
      </c>
      <c r="EQ248" s="136" t="e">
        <f>#REF!</f>
        <v>#REF!</v>
      </c>
      <c r="ER248" s="139" t="e">
        <f>#REF!</f>
        <v>#REF!</v>
      </c>
      <c r="ES248" s="217" t="e">
        <f>EQ248</f>
        <v>#REF!</v>
      </c>
      <c r="ET248" s="215" t="e">
        <f>EQ248*#REF!</f>
        <v>#REF!</v>
      </c>
      <c r="EU248" s="216">
        <f>IFERROR(ES248*#REF!,0)</f>
        <v>0</v>
      </c>
      <c r="EV248" s="216">
        <f>IFERROR(ES248*#REF!,0)</f>
        <v>0</v>
      </c>
      <c r="EW248" s="137" t="e">
        <f>#REF!</f>
        <v>#REF!</v>
      </c>
      <c r="EX248" s="139" t="e">
        <f>#REF!</f>
        <v>#REF!</v>
      </c>
      <c r="EY248" s="217" t="e">
        <f>EW248</f>
        <v>#REF!</v>
      </c>
      <c r="EZ248" s="215" t="e">
        <f>EW248*#REF!</f>
        <v>#REF!</v>
      </c>
      <c r="FA248" s="214">
        <f>IFERROR(EY248*#REF!,0)</f>
        <v>0</v>
      </c>
      <c r="FB248" s="214">
        <f>IFERROR(EY248*#REF!,0)</f>
        <v>0</v>
      </c>
      <c r="FC248" s="444" t="e">
        <f>EW248*#REF!</f>
        <v>#REF!</v>
      </c>
      <c r="FD248" s="445" t="e">
        <f>EY248*#REF!</f>
        <v>#REF!</v>
      </c>
      <c r="FE248" s="445" t="e">
        <f>EY248*#REF!</f>
        <v>#REF!</v>
      </c>
      <c r="FF248" s="137" t="e">
        <f>#REF!</f>
        <v>#REF!</v>
      </c>
      <c r="FG248" s="139" t="e">
        <f>#REF!</f>
        <v>#REF!</v>
      </c>
      <c r="FH248" s="217" t="e">
        <f>FF248</f>
        <v>#REF!</v>
      </c>
      <c r="FI248" s="215" t="e">
        <f>FF248*#REF!</f>
        <v>#REF!</v>
      </c>
      <c r="FJ248" s="216">
        <f>IFERROR(FH248*#REF!,0)</f>
        <v>0</v>
      </c>
      <c r="FK248" s="216">
        <f>IFERROR(FH248*#REF!,0)</f>
        <v>0</v>
      </c>
      <c r="FL248" s="444" t="e">
        <f>FF248*#REF!</f>
        <v>#REF!</v>
      </c>
      <c r="FM248" s="445" t="e">
        <f>FH248*#REF!</f>
        <v>#REF!</v>
      </c>
      <c r="FN248" s="445" t="e">
        <f>FH248*#REF!</f>
        <v>#REF!</v>
      </c>
      <c r="FO248" s="137" t="e">
        <f>#REF!</f>
        <v>#REF!</v>
      </c>
      <c r="FP248" s="139" t="e">
        <f>#REF!</f>
        <v>#REF!</v>
      </c>
      <c r="FQ248" s="217" t="e">
        <f>FO248</f>
        <v>#REF!</v>
      </c>
      <c r="FR248" s="215" t="e">
        <f>FO248*#REF!</f>
        <v>#REF!</v>
      </c>
      <c r="FS248" s="216">
        <f>IFERROR(FQ248*#REF!,0)</f>
        <v>0</v>
      </c>
      <c r="FT248" s="216">
        <f>IFERROR(FQ248*#REF!,0)</f>
        <v>0</v>
      </c>
      <c r="FU248" s="444" t="e">
        <f>FO248*#REF!</f>
        <v>#REF!</v>
      </c>
      <c r="FV248" s="459" t="e">
        <f>FQ248*#REF!</f>
        <v>#REF!</v>
      </c>
      <c r="FW248" s="672" t="e">
        <f>FQ248*#REF!</f>
        <v>#REF!</v>
      </c>
    </row>
    <row r="249" spans="1:179" s="12" customFormat="1">
      <c r="A249" s="884"/>
      <c r="B249" s="332" t="s">
        <v>176</v>
      </c>
      <c r="C249" s="337" t="s">
        <v>177</v>
      </c>
      <c r="D249" s="334" t="s">
        <v>175</v>
      </c>
      <c r="E249" s="262" t="e">
        <f t="shared" si="1622"/>
        <v>#REF!</v>
      </c>
      <c r="F249" s="263" t="e">
        <f t="shared" si="1622"/>
        <v>#REF!</v>
      </c>
      <c r="G249" s="263" t="e">
        <f t="shared" si="1622"/>
        <v>#REF!</v>
      </c>
      <c r="H249" s="263" t="e">
        <f t="shared" si="1622"/>
        <v>#REF!</v>
      </c>
      <c r="I249" s="263" t="e">
        <f t="shared" si="1622"/>
        <v>#REF!</v>
      </c>
      <c r="J249" s="263" t="e">
        <f t="shared" si="1622"/>
        <v>#REF!</v>
      </c>
      <c r="K249" s="475" t="e">
        <f t="shared" si="1622"/>
        <v>#REF!</v>
      </c>
      <c r="L249" s="484" t="e">
        <f t="shared" si="1622"/>
        <v>#REF!</v>
      </c>
      <c r="M249" s="740" t="e">
        <f t="shared" si="1622"/>
        <v>#REF!</v>
      </c>
      <c r="N249" s="149"/>
      <c r="O249" s="136" t="e">
        <f>#REF!</f>
        <v>#REF!</v>
      </c>
      <c r="P249" s="137" t="e">
        <f>#REF!</f>
        <v>#REF!</v>
      </c>
      <c r="Q249" s="204" t="e">
        <f>O249</f>
        <v>#REF!</v>
      </c>
      <c r="R249" s="204" t="e">
        <f>O249*#REF!</f>
        <v>#REF!</v>
      </c>
      <c r="S249" s="335" t="e">
        <f>Q249*#REF!</f>
        <v>#REF!</v>
      </c>
      <c r="T249" s="342" t="e">
        <f>S249</f>
        <v>#REF!</v>
      </c>
      <c r="U249" s="137" t="e">
        <f>#REF!</f>
        <v>#REF!</v>
      </c>
      <c r="V249" s="137" t="e">
        <f>#REF!</f>
        <v>#REF!</v>
      </c>
      <c r="W249" s="204" t="e">
        <f>U249</f>
        <v>#REF!</v>
      </c>
      <c r="X249" s="204" t="e">
        <f>U249*#REF!</f>
        <v>#REF!</v>
      </c>
      <c r="Y249" s="335" t="e">
        <f>W249*#REF!</f>
        <v>#REF!</v>
      </c>
      <c r="Z249" s="342" t="e">
        <f>Y249</f>
        <v>#REF!</v>
      </c>
      <c r="AA249" s="446" t="e">
        <f>U249*#REF!</f>
        <v>#REF!</v>
      </c>
      <c r="AB249" s="447" t="e">
        <f>W249*#REF!</f>
        <v>#REF!</v>
      </c>
      <c r="AC249" s="447" t="e">
        <f>W249*#REF!</f>
        <v>#REF!</v>
      </c>
      <c r="AD249" s="137" t="e">
        <f>#REF!</f>
        <v>#REF!</v>
      </c>
      <c r="AE249" s="137" t="e">
        <f>#REF!</f>
        <v>#REF!</v>
      </c>
      <c r="AF249" s="219" t="e">
        <f>AD249</f>
        <v>#REF!</v>
      </c>
      <c r="AG249" s="219" t="e">
        <f>AD249*#REF!</f>
        <v>#REF!</v>
      </c>
      <c r="AH249" s="335" t="e">
        <f>AF249*#REF!</f>
        <v>#REF!</v>
      </c>
      <c r="AI249" s="342" t="e">
        <f>AH249</f>
        <v>#REF!</v>
      </c>
      <c r="AJ249" s="446" t="e">
        <f>AD249*#REF!</f>
        <v>#REF!</v>
      </c>
      <c r="AK249" s="447" t="e">
        <f>AF249*#REF!</f>
        <v>#REF!</v>
      </c>
      <c r="AL249" s="447" t="e">
        <f>AF249*#REF!</f>
        <v>#REF!</v>
      </c>
      <c r="AM249" s="137" t="e">
        <f>#REF!</f>
        <v>#REF!</v>
      </c>
      <c r="AN249" s="137" t="e">
        <f>#REF!</f>
        <v>#REF!</v>
      </c>
      <c r="AO249" s="219" t="e">
        <f>AM249</f>
        <v>#REF!</v>
      </c>
      <c r="AP249" s="219" t="e">
        <f>AM249*#REF!</f>
        <v>#REF!</v>
      </c>
      <c r="AQ249" s="335" t="e">
        <f>AO249*#REF!</f>
        <v>#REF!</v>
      </c>
      <c r="AR249" s="342" t="e">
        <f>AQ249</f>
        <v>#REF!</v>
      </c>
      <c r="AS249" s="446" t="e">
        <f>AM249*#REF!</f>
        <v>#REF!</v>
      </c>
      <c r="AT249" s="447" t="e">
        <f>AO249*#REF!</f>
        <v>#REF!</v>
      </c>
      <c r="AU249" s="451" t="e">
        <f>AO249*#REF!</f>
        <v>#REF!</v>
      </c>
      <c r="AV249" s="136" t="e">
        <f>#REF!</f>
        <v>#REF!</v>
      </c>
      <c r="AW249" s="137" t="e">
        <f>#REF!</f>
        <v>#REF!</v>
      </c>
      <c r="AX249" s="219" t="e">
        <f>AV249</f>
        <v>#REF!</v>
      </c>
      <c r="AY249" s="204" t="e">
        <f>AV249*#REF!</f>
        <v>#REF!</v>
      </c>
      <c r="AZ249" s="335" t="e">
        <f>AX249*#REF!</f>
        <v>#REF!</v>
      </c>
      <c r="BA249" s="342" t="e">
        <f>AZ249</f>
        <v>#REF!</v>
      </c>
      <c r="BB249" s="137" t="e">
        <f>#REF!</f>
        <v>#REF!</v>
      </c>
      <c r="BC249" s="137" t="e">
        <f>#REF!</f>
        <v>#REF!</v>
      </c>
      <c r="BD249" s="219" t="e">
        <f>BB249</f>
        <v>#REF!</v>
      </c>
      <c r="BE249" s="204" t="e">
        <f>BB249*#REF!</f>
        <v>#REF!</v>
      </c>
      <c r="BF249" s="335" t="e">
        <f>BD249*#REF!</f>
        <v>#REF!</v>
      </c>
      <c r="BG249" s="342" t="e">
        <f>BF249</f>
        <v>#REF!</v>
      </c>
      <c r="BH249" s="446" t="e">
        <f>BB249*#REF!</f>
        <v>#REF!</v>
      </c>
      <c r="BI249" s="447" t="e">
        <f>BD249*#REF!</f>
        <v>#REF!</v>
      </c>
      <c r="BJ249" s="447" t="e">
        <f>BD249*#REF!</f>
        <v>#REF!</v>
      </c>
      <c r="BK249" s="137" t="e">
        <f>#REF!</f>
        <v>#REF!</v>
      </c>
      <c r="BL249" s="137" t="e">
        <f>#REF!</f>
        <v>#REF!</v>
      </c>
      <c r="BM249" s="219" t="e">
        <f>BK249</f>
        <v>#REF!</v>
      </c>
      <c r="BN249" s="219" t="e">
        <f>BK249*#REF!</f>
        <v>#REF!</v>
      </c>
      <c r="BO249" s="335" t="e">
        <f>BM249*#REF!</f>
        <v>#REF!</v>
      </c>
      <c r="BP249" s="342" t="e">
        <f>BO249</f>
        <v>#REF!</v>
      </c>
      <c r="BQ249" s="446" t="e">
        <f>BK249*#REF!</f>
        <v>#REF!</v>
      </c>
      <c r="BR249" s="447" t="e">
        <f>BM249*#REF!</f>
        <v>#REF!</v>
      </c>
      <c r="BS249" s="447" t="e">
        <f>BM249*#REF!</f>
        <v>#REF!</v>
      </c>
      <c r="BT249" s="137" t="e">
        <f>#REF!</f>
        <v>#REF!</v>
      </c>
      <c r="BU249" s="137" t="e">
        <f>#REF!</f>
        <v>#REF!</v>
      </c>
      <c r="BV249" s="219" t="e">
        <f>BT249</f>
        <v>#REF!</v>
      </c>
      <c r="BW249" s="219" t="e">
        <f>BT249*#REF!</f>
        <v>#REF!</v>
      </c>
      <c r="BX249" s="335" t="e">
        <f>BV249*#REF!</f>
        <v>#REF!</v>
      </c>
      <c r="BY249" s="342" t="e">
        <f>BX249</f>
        <v>#REF!</v>
      </c>
      <c r="BZ249" s="446" t="e">
        <f>BT249*#REF!</f>
        <v>#REF!</v>
      </c>
      <c r="CA249" s="447" t="e">
        <f>BV249*#REF!</f>
        <v>#REF!</v>
      </c>
      <c r="CB249" s="447" t="e">
        <f>BV249*#REF!</f>
        <v>#REF!</v>
      </c>
      <c r="CC249" s="137" t="e">
        <f>#REF!</f>
        <v>#REF!</v>
      </c>
      <c r="CD249" s="137" t="e">
        <f>#REF!</f>
        <v>#REF!</v>
      </c>
      <c r="CE249" s="219" t="e">
        <f>CC249</f>
        <v>#REF!</v>
      </c>
      <c r="CF249" s="204" t="e">
        <f>CC249*#REF!</f>
        <v>#REF!</v>
      </c>
      <c r="CG249" s="335" t="e">
        <f>CE249*#REF!</f>
        <v>#REF!</v>
      </c>
      <c r="CH249" s="342" t="e">
        <f>CG249</f>
        <v>#REF!</v>
      </c>
      <c r="CI249" s="137" t="e">
        <f>#REF!</f>
        <v>#REF!</v>
      </c>
      <c r="CJ249" s="137" t="e">
        <f>#REF!</f>
        <v>#REF!</v>
      </c>
      <c r="CK249" s="219" t="e">
        <f>CI249</f>
        <v>#REF!</v>
      </c>
      <c r="CL249" s="204" t="e">
        <f>CI249*#REF!</f>
        <v>#REF!</v>
      </c>
      <c r="CM249" s="335" t="e">
        <f>CK249*#REF!</f>
        <v>#REF!</v>
      </c>
      <c r="CN249" s="342" t="e">
        <f>CM249</f>
        <v>#REF!</v>
      </c>
      <c r="CO249" s="446" t="e">
        <f>CI249*#REF!</f>
        <v>#REF!</v>
      </c>
      <c r="CP249" s="447" t="e">
        <f>CK249*#REF!</f>
        <v>#REF!</v>
      </c>
      <c r="CQ249" s="447" t="e">
        <f>CK249*#REF!</f>
        <v>#REF!</v>
      </c>
      <c r="CR249" s="137" t="e">
        <f>#REF!</f>
        <v>#REF!</v>
      </c>
      <c r="CS249" s="137" t="e">
        <f>#REF!</f>
        <v>#REF!</v>
      </c>
      <c r="CT249" s="219" t="e">
        <f>CR249</f>
        <v>#REF!</v>
      </c>
      <c r="CU249" s="219" t="e">
        <f>CR249*#REF!</f>
        <v>#REF!</v>
      </c>
      <c r="CV249" s="335" t="e">
        <f>CT249*#REF!</f>
        <v>#REF!</v>
      </c>
      <c r="CW249" s="342" t="e">
        <f>CV249</f>
        <v>#REF!</v>
      </c>
      <c r="CX249" s="446" t="e">
        <f>CR249*#REF!</f>
        <v>#REF!</v>
      </c>
      <c r="CY249" s="447" t="e">
        <f>CT249*#REF!</f>
        <v>#REF!</v>
      </c>
      <c r="CZ249" s="447" t="e">
        <f>CT249*#REF!</f>
        <v>#REF!</v>
      </c>
      <c r="DA249" s="137" t="e">
        <f>#REF!</f>
        <v>#REF!</v>
      </c>
      <c r="DB249" s="137" t="e">
        <f>#REF!</f>
        <v>#REF!</v>
      </c>
      <c r="DC249" s="219" t="e">
        <f>DA249</f>
        <v>#REF!</v>
      </c>
      <c r="DD249" s="219" t="e">
        <f>DA249*#REF!</f>
        <v>#REF!</v>
      </c>
      <c r="DE249" s="335" t="e">
        <f>DC249*#REF!</f>
        <v>#REF!</v>
      </c>
      <c r="DF249" s="342" t="e">
        <f>DE249</f>
        <v>#REF!</v>
      </c>
      <c r="DG249" s="446" t="e">
        <f>DA249*#REF!</f>
        <v>#REF!</v>
      </c>
      <c r="DH249" s="447" t="e">
        <f>DC249*#REF!</f>
        <v>#REF!</v>
      </c>
      <c r="DI249" s="451" t="e">
        <f>DC249*#REF!</f>
        <v>#REF!</v>
      </c>
      <c r="DJ249" s="136" t="e">
        <f>#REF!</f>
        <v>#REF!</v>
      </c>
      <c r="DK249" s="137" t="e">
        <f>#REF!</f>
        <v>#REF!</v>
      </c>
      <c r="DL249" s="219" t="e">
        <f>DJ249</f>
        <v>#REF!</v>
      </c>
      <c r="DM249" s="204" t="e">
        <f>DJ249*#REF!</f>
        <v>#REF!</v>
      </c>
      <c r="DN249" s="335" t="e">
        <f>DL249*#REF!</f>
        <v>#REF!</v>
      </c>
      <c r="DO249" s="342" t="e">
        <f>DN249</f>
        <v>#REF!</v>
      </c>
      <c r="DP249" s="137" t="e">
        <f>#REF!</f>
        <v>#REF!</v>
      </c>
      <c r="DQ249" s="137" t="e">
        <f>#REF!</f>
        <v>#REF!</v>
      </c>
      <c r="DR249" s="219" t="e">
        <f>DP249</f>
        <v>#REF!</v>
      </c>
      <c r="DS249" s="204" t="e">
        <f>DP249*#REF!</f>
        <v>#REF!</v>
      </c>
      <c r="DT249" s="335" t="e">
        <f>DR249*#REF!</f>
        <v>#REF!</v>
      </c>
      <c r="DU249" s="342" t="e">
        <f>DT249</f>
        <v>#REF!</v>
      </c>
      <c r="DV249" s="446" t="e">
        <f>DP249*#REF!</f>
        <v>#REF!</v>
      </c>
      <c r="DW249" s="447" t="e">
        <f>DR249*#REF!</f>
        <v>#REF!</v>
      </c>
      <c r="DX249" s="447" t="e">
        <f>DR249*#REF!</f>
        <v>#REF!</v>
      </c>
      <c r="DY249" s="137" t="e">
        <f>#REF!</f>
        <v>#REF!</v>
      </c>
      <c r="DZ249" s="137" t="e">
        <f>#REF!</f>
        <v>#REF!</v>
      </c>
      <c r="EA249" s="219" t="e">
        <f>DY249</f>
        <v>#REF!</v>
      </c>
      <c r="EB249" s="219" t="e">
        <f>DY249*#REF!</f>
        <v>#REF!</v>
      </c>
      <c r="EC249" s="335" t="e">
        <f>EA249*#REF!</f>
        <v>#REF!</v>
      </c>
      <c r="ED249" s="342" t="e">
        <f>EC249</f>
        <v>#REF!</v>
      </c>
      <c r="EE249" s="446" t="e">
        <f>DY249*#REF!</f>
        <v>#REF!</v>
      </c>
      <c r="EF249" s="447" t="e">
        <f>EA249*#REF!</f>
        <v>#REF!</v>
      </c>
      <c r="EG249" s="447" t="e">
        <f>EA249*#REF!</f>
        <v>#REF!</v>
      </c>
      <c r="EH249" s="137" t="e">
        <f>#REF!</f>
        <v>#REF!</v>
      </c>
      <c r="EI249" s="137" t="e">
        <f>#REF!</f>
        <v>#REF!</v>
      </c>
      <c r="EJ249" s="219" t="e">
        <f>EH249</f>
        <v>#REF!</v>
      </c>
      <c r="EK249" s="219" t="e">
        <f>EH249*#REF!</f>
        <v>#REF!</v>
      </c>
      <c r="EL249" s="335" t="e">
        <f>EJ249*#REF!</f>
        <v>#REF!</v>
      </c>
      <c r="EM249" s="342" t="e">
        <f>EL249</f>
        <v>#REF!</v>
      </c>
      <c r="EN249" s="446" t="e">
        <f>EH249*#REF!</f>
        <v>#REF!</v>
      </c>
      <c r="EO249" s="447" t="e">
        <f>EJ249*#REF!</f>
        <v>#REF!</v>
      </c>
      <c r="EP249" s="447" t="e">
        <f>EJ249*#REF!</f>
        <v>#REF!</v>
      </c>
      <c r="EQ249" s="136" t="e">
        <f>#REF!</f>
        <v>#REF!</v>
      </c>
      <c r="ER249" s="137" t="e">
        <f>#REF!</f>
        <v>#REF!</v>
      </c>
      <c r="ES249" s="219" t="e">
        <f>EQ249</f>
        <v>#REF!</v>
      </c>
      <c r="ET249" s="204" t="e">
        <f>EQ249*#REF!</f>
        <v>#REF!</v>
      </c>
      <c r="EU249" s="335" t="e">
        <f>ES249*#REF!</f>
        <v>#REF!</v>
      </c>
      <c r="EV249" s="342" t="e">
        <f>EU249</f>
        <v>#REF!</v>
      </c>
      <c r="EW249" s="137" t="e">
        <f>#REF!</f>
        <v>#REF!</v>
      </c>
      <c r="EX249" s="137" t="e">
        <f>#REF!</f>
        <v>#REF!</v>
      </c>
      <c r="EY249" s="219" t="e">
        <f>EW249</f>
        <v>#REF!</v>
      </c>
      <c r="EZ249" s="204" t="e">
        <f>EW249*#REF!</f>
        <v>#REF!</v>
      </c>
      <c r="FA249" s="335" t="e">
        <f>EY249*#REF!</f>
        <v>#REF!</v>
      </c>
      <c r="FB249" s="342" t="e">
        <f>FA249</f>
        <v>#REF!</v>
      </c>
      <c r="FC249" s="446" t="e">
        <f>EW249*#REF!</f>
        <v>#REF!</v>
      </c>
      <c r="FD249" s="447" t="e">
        <f>EY249*#REF!</f>
        <v>#REF!</v>
      </c>
      <c r="FE249" s="447" t="e">
        <f>EY249*#REF!</f>
        <v>#REF!</v>
      </c>
      <c r="FF249" s="137" t="e">
        <f>#REF!</f>
        <v>#REF!</v>
      </c>
      <c r="FG249" s="137" t="e">
        <f>#REF!</f>
        <v>#REF!</v>
      </c>
      <c r="FH249" s="219" t="e">
        <f>FF249</f>
        <v>#REF!</v>
      </c>
      <c r="FI249" s="219" t="e">
        <f>FF249*#REF!</f>
        <v>#REF!</v>
      </c>
      <c r="FJ249" s="335" t="e">
        <f>FH249*#REF!</f>
        <v>#REF!</v>
      </c>
      <c r="FK249" s="342" t="e">
        <f>FJ249</f>
        <v>#REF!</v>
      </c>
      <c r="FL249" s="446" t="e">
        <f>FF249*#REF!</f>
        <v>#REF!</v>
      </c>
      <c r="FM249" s="447" t="e">
        <f>FH249*#REF!</f>
        <v>#REF!</v>
      </c>
      <c r="FN249" s="447" t="e">
        <f>FH249*#REF!</f>
        <v>#REF!</v>
      </c>
      <c r="FO249" s="137" t="e">
        <f>#REF!</f>
        <v>#REF!</v>
      </c>
      <c r="FP249" s="137" t="e">
        <f>#REF!</f>
        <v>#REF!</v>
      </c>
      <c r="FQ249" s="219" t="e">
        <f>FO249</f>
        <v>#REF!</v>
      </c>
      <c r="FR249" s="219" t="e">
        <f>FO249*#REF!</f>
        <v>#REF!</v>
      </c>
      <c r="FS249" s="335" t="e">
        <f>FQ249*#REF!</f>
        <v>#REF!</v>
      </c>
      <c r="FT249" s="342" t="e">
        <f>FS249</f>
        <v>#REF!</v>
      </c>
      <c r="FU249" s="446" t="e">
        <f>FO249*#REF!</f>
        <v>#REF!</v>
      </c>
      <c r="FV249" s="460" t="e">
        <f>FQ249*#REF!</f>
        <v>#REF!</v>
      </c>
      <c r="FW249" s="673" t="e">
        <f>FQ249*#REF!</f>
        <v>#REF!</v>
      </c>
    </row>
    <row r="250" spans="1:179" s="12" customFormat="1">
      <c r="A250" s="884"/>
      <c r="B250" s="878" t="s">
        <v>867</v>
      </c>
      <c r="C250" s="337" t="s">
        <v>868</v>
      </c>
      <c r="D250" s="334" t="s">
        <v>175</v>
      </c>
      <c r="E250" s="262" t="e">
        <f t="shared" ref="E250:E261" si="1623">AD70+BK70+CR70+DY70+FF70+AD160+BK160+CR160+DY160+FF160+AD250+BK250+CR250+DY250+FF250+AD340+BK340+CR340+DY340+FF340</f>
        <v>#REF!</v>
      </c>
      <c r="F250" s="263" t="e">
        <f t="shared" ref="F250:F261" si="1624">AE70+BL70+CS70+DZ70+FG70+AE160+BL160+CS160+DZ160+FG160+AE250+BL250+CS250+DZ250+FG250+AE340+BL340+CS340+DZ340+FG340</f>
        <v>#REF!</v>
      </c>
      <c r="G250" s="263" t="e">
        <f t="shared" ref="G250:G261" si="1625">AF70+BM70+CT70+EA70+FH70+AF160+BM160+CT160+EA160+FH160+AF250+BM250+CT250+EA250+FH250+AF340+BM340+CT340+EA340+FH340</f>
        <v>#REF!</v>
      </c>
      <c r="H250" s="263" t="e">
        <f t="shared" ref="H250:H261" si="1626">AG70+BN70+CU70+EB70+FI70+AG160+BN160+CU160+EB160+FI160+AG250+BN250+CU250+EB250+FI250+AG340+BN340+CU340+EB340+FI340</f>
        <v>#REF!</v>
      </c>
      <c r="I250" s="263" t="e">
        <f t="shared" ref="I250:I261" si="1627">AH70+BO70+CV70+EC70+FJ70+AH160+BO160+CV160+EC160+FJ160+AH250+BO250+CV250+EC250+FJ250+AH340+BO340+CV340+EC340+FJ340</f>
        <v>#REF!</v>
      </c>
      <c r="J250" s="263" t="e">
        <f t="shared" ref="J250:J261" si="1628">AI70+BP70+CW70+ED70+FK70+AI160+BP160+CW160+ED160+FK160+AI250+BP250+CW250+ED250+FK250+AI340+BP340+CW340+ED340+FK340</f>
        <v>#REF!</v>
      </c>
      <c r="K250" s="129"/>
      <c r="L250" s="131"/>
      <c r="M250" s="744"/>
      <c r="N250" s="149"/>
      <c r="O250" s="378" t="e">
        <f>#REF!</f>
        <v>#REF!</v>
      </c>
      <c r="P250" s="379" t="e">
        <f>#REF!</f>
        <v>#REF!</v>
      </c>
      <c r="Q250" s="204" t="e">
        <f t="shared" ref="Q250:Q261" si="1629">O250</f>
        <v>#REF!</v>
      </c>
      <c r="R250" s="204" t="e">
        <f>O250*#REF!</f>
        <v>#REF!</v>
      </c>
      <c r="S250" s="335" t="e">
        <f>Q250*#REF!</f>
        <v>#REF!</v>
      </c>
      <c r="T250" s="342" t="e">
        <f t="shared" ref="T250:T261" si="1630">S250</f>
        <v>#REF!</v>
      </c>
      <c r="U250" s="379" t="e">
        <f>#REF!</f>
        <v>#REF!</v>
      </c>
      <c r="V250" s="379" t="e">
        <f>#REF!</f>
        <v>#REF!</v>
      </c>
      <c r="W250" s="204" t="e">
        <f t="shared" ref="W250:W261" si="1631">U250</f>
        <v>#REF!</v>
      </c>
      <c r="X250" s="204" t="e">
        <f>U250*#REF!</f>
        <v>#REF!</v>
      </c>
      <c r="Y250" s="335" t="e">
        <f>W250*#REF!</f>
        <v>#REF!</v>
      </c>
      <c r="Z250" s="342" t="e">
        <f t="shared" ref="Z250:Z261" si="1632">Y250</f>
        <v>#REF!</v>
      </c>
      <c r="AA250" s="448" t="e">
        <f>U250*#REF!</f>
        <v>#REF!</v>
      </c>
      <c r="AB250" s="703" t="e">
        <f>W250*#REF!</f>
        <v>#REF!</v>
      </c>
      <c r="AC250" s="703" t="e">
        <f>W250*#REF!</f>
        <v>#REF!</v>
      </c>
      <c r="AD250" s="704" t="e">
        <f>#REF!</f>
        <v>#REF!</v>
      </c>
      <c r="AE250" s="379" t="e">
        <f>#REF!</f>
        <v>#REF!</v>
      </c>
      <c r="AF250" s="219" t="e">
        <f t="shared" ref="AF250:AF261" si="1633">AD250</f>
        <v>#REF!</v>
      </c>
      <c r="AG250" s="219" t="e">
        <f>AD250*#REF!</f>
        <v>#REF!</v>
      </c>
      <c r="AH250" s="335" t="e">
        <f>AF250*#REF!</f>
        <v>#REF!</v>
      </c>
      <c r="AI250" s="342" t="e">
        <f t="shared" ref="AI250:AI261" si="1634">AH250</f>
        <v>#REF!</v>
      </c>
      <c r="AJ250" s="448" t="e">
        <f>AD250*#REF!</f>
        <v>#REF!</v>
      </c>
      <c r="AK250" s="703" t="e">
        <f>AF250*#REF!</f>
        <v>#REF!</v>
      </c>
      <c r="AL250" s="703" t="e">
        <f>AF250*#REF!</f>
        <v>#REF!</v>
      </c>
      <c r="AM250" s="379" t="e">
        <f>#REF!</f>
        <v>#REF!</v>
      </c>
      <c r="AN250" s="379" t="e">
        <f>#REF!</f>
        <v>#REF!</v>
      </c>
      <c r="AO250" s="219" t="e">
        <f t="shared" ref="AO250:AO261" si="1635">AM250</f>
        <v>#REF!</v>
      </c>
      <c r="AP250" s="219" t="e">
        <f>AM250*#REF!</f>
        <v>#REF!</v>
      </c>
      <c r="AQ250" s="335" t="e">
        <f>AO250*#REF!</f>
        <v>#REF!</v>
      </c>
      <c r="AR250" s="342" t="e">
        <f t="shared" ref="AR250:AR261" si="1636">AQ250</f>
        <v>#REF!</v>
      </c>
      <c r="AS250" s="448" t="e">
        <f>AM250*#REF!</f>
        <v>#REF!</v>
      </c>
      <c r="AT250" s="703" t="e">
        <f>AO250*#REF!</f>
        <v>#REF!</v>
      </c>
      <c r="AU250" s="703" t="e">
        <f>AO250*#REF!</f>
        <v>#REF!</v>
      </c>
      <c r="AV250" s="380" t="e">
        <f>#REF!</f>
        <v>#REF!</v>
      </c>
      <c r="AW250" s="379" t="e">
        <f>#REF!</f>
        <v>#REF!</v>
      </c>
      <c r="AX250" s="219" t="e">
        <f t="shared" ref="AX250:AX261" si="1637">AV250</f>
        <v>#REF!</v>
      </c>
      <c r="AY250" s="204" t="e">
        <f>AV250*#REF!</f>
        <v>#REF!</v>
      </c>
      <c r="AZ250" s="335" t="e">
        <f>AX250*#REF!</f>
        <v>#REF!</v>
      </c>
      <c r="BA250" s="342" t="e">
        <f t="shared" ref="BA250:BA261" si="1638">AZ250</f>
        <v>#REF!</v>
      </c>
      <c r="BB250" s="379" t="e">
        <f>#REF!</f>
        <v>#REF!</v>
      </c>
      <c r="BC250" s="379" t="e">
        <f>#REF!</f>
        <v>#REF!</v>
      </c>
      <c r="BD250" s="219" t="e">
        <f t="shared" ref="BD250:BD261" si="1639">BB250</f>
        <v>#REF!</v>
      </c>
      <c r="BE250" s="204" t="e">
        <f>BB250*#REF!</f>
        <v>#REF!</v>
      </c>
      <c r="BF250" s="335" t="e">
        <f>BD250*#REF!</f>
        <v>#REF!</v>
      </c>
      <c r="BG250" s="342" t="e">
        <f t="shared" ref="BG250:BG261" si="1640">BF250</f>
        <v>#REF!</v>
      </c>
      <c r="BH250" s="448" t="e">
        <f>BB250*#REF!</f>
        <v>#REF!</v>
      </c>
      <c r="BI250" s="703" t="e">
        <f>BD250*#REF!</f>
        <v>#REF!</v>
      </c>
      <c r="BJ250" s="703" t="e">
        <f>BD250*#REF!</f>
        <v>#REF!</v>
      </c>
      <c r="BK250" s="704" t="e">
        <f>#REF!</f>
        <v>#REF!</v>
      </c>
      <c r="BL250" s="379" t="e">
        <f>#REF!</f>
        <v>#REF!</v>
      </c>
      <c r="BM250" s="219" t="e">
        <f t="shared" ref="BM250:BM261" si="1641">BK250</f>
        <v>#REF!</v>
      </c>
      <c r="BN250" s="219" t="e">
        <f>BK250*#REF!</f>
        <v>#REF!</v>
      </c>
      <c r="BO250" s="335" t="e">
        <f>BM250*#REF!</f>
        <v>#REF!</v>
      </c>
      <c r="BP250" s="342" t="e">
        <f t="shared" ref="BP250:BP261" si="1642">BO250</f>
        <v>#REF!</v>
      </c>
      <c r="BQ250" s="448" t="e">
        <f>BK250*#REF!</f>
        <v>#REF!</v>
      </c>
      <c r="BR250" s="703" t="e">
        <f>BM250*#REF!</f>
        <v>#REF!</v>
      </c>
      <c r="BS250" s="703" t="e">
        <f>BM250*#REF!</f>
        <v>#REF!</v>
      </c>
      <c r="BT250" s="379" t="e">
        <f>#REF!</f>
        <v>#REF!</v>
      </c>
      <c r="BU250" s="379" t="e">
        <f>#REF!</f>
        <v>#REF!</v>
      </c>
      <c r="BV250" s="219" t="e">
        <f t="shared" ref="BV250:BV261" si="1643">BT250</f>
        <v>#REF!</v>
      </c>
      <c r="BW250" s="219" t="e">
        <f>BT250*#REF!</f>
        <v>#REF!</v>
      </c>
      <c r="BX250" s="335" t="e">
        <f>BV250*#REF!</f>
        <v>#REF!</v>
      </c>
      <c r="BY250" s="342" t="e">
        <f t="shared" ref="BY250:BY261" si="1644">BX250</f>
        <v>#REF!</v>
      </c>
      <c r="BZ250" s="448" t="e">
        <f>BT250*#REF!</f>
        <v>#REF!</v>
      </c>
      <c r="CA250" s="703" t="e">
        <f>BV250*#REF!</f>
        <v>#REF!</v>
      </c>
      <c r="CB250" s="705" t="e">
        <f>BV250*#REF!</f>
        <v>#REF!</v>
      </c>
      <c r="CC250" s="380" t="e">
        <f>#REF!</f>
        <v>#REF!</v>
      </c>
      <c r="CD250" s="379" t="e">
        <f>#REF!</f>
        <v>#REF!</v>
      </c>
      <c r="CE250" s="219" t="e">
        <f t="shared" ref="CE250:CE261" si="1645">CC250</f>
        <v>#REF!</v>
      </c>
      <c r="CF250" s="204" t="e">
        <f>CC250*#REF!</f>
        <v>#REF!</v>
      </c>
      <c r="CG250" s="335" t="e">
        <f>CE250*#REF!</f>
        <v>#REF!</v>
      </c>
      <c r="CH250" s="342" t="e">
        <f t="shared" ref="CH250:CH261" si="1646">CG250</f>
        <v>#REF!</v>
      </c>
      <c r="CI250" s="379" t="e">
        <f>#REF!</f>
        <v>#REF!</v>
      </c>
      <c r="CJ250" s="379" t="e">
        <f>#REF!</f>
        <v>#REF!</v>
      </c>
      <c r="CK250" s="219" t="e">
        <f t="shared" ref="CK250:CK261" si="1647">CI250</f>
        <v>#REF!</v>
      </c>
      <c r="CL250" s="204" t="e">
        <f>CI250*#REF!</f>
        <v>#REF!</v>
      </c>
      <c r="CM250" s="335" t="e">
        <f>CK250*#REF!</f>
        <v>#REF!</v>
      </c>
      <c r="CN250" s="342" t="e">
        <f t="shared" ref="CN250:CN261" si="1648">CM250</f>
        <v>#REF!</v>
      </c>
      <c r="CO250" s="448" t="e">
        <f>CI250*#REF!</f>
        <v>#REF!</v>
      </c>
      <c r="CP250" s="703" t="e">
        <f>CK250*#REF!</f>
        <v>#REF!</v>
      </c>
      <c r="CQ250" s="705" t="e">
        <f>CK250*#REF!</f>
        <v>#REF!</v>
      </c>
      <c r="CR250" s="706" t="e">
        <f>#REF!</f>
        <v>#REF!</v>
      </c>
      <c r="CS250" s="379" t="e">
        <f>#REF!</f>
        <v>#REF!</v>
      </c>
      <c r="CT250" s="219" t="e">
        <f t="shared" ref="CT250:CT261" si="1649">CR250</f>
        <v>#REF!</v>
      </c>
      <c r="CU250" s="219" t="e">
        <f>CR250*#REF!</f>
        <v>#REF!</v>
      </c>
      <c r="CV250" s="335" t="e">
        <f>CT250*#REF!</f>
        <v>#REF!</v>
      </c>
      <c r="CW250" s="342" t="e">
        <f t="shared" ref="CW250:CW261" si="1650">CV250</f>
        <v>#REF!</v>
      </c>
      <c r="CX250" s="448" t="e">
        <f>CR250*#REF!</f>
        <v>#REF!</v>
      </c>
      <c r="CY250" s="703" t="e">
        <f>CT250*#REF!</f>
        <v>#REF!</v>
      </c>
      <c r="CZ250" s="705" t="e">
        <f>CT250*#REF!</f>
        <v>#REF!</v>
      </c>
      <c r="DA250" s="378" t="e">
        <f>#REF!</f>
        <v>#REF!</v>
      </c>
      <c r="DB250" s="379" t="e">
        <f>#REF!</f>
        <v>#REF!</v>
      </c>
      <c r="DC250" s="219" t="e">
        <f t="shared" ref="DC250:DC261" si="1651">DA250</f>
        <v>#REF!</v>
      </c>
      <c r="DD250" s="219" t="e">
        <f>DA250*#REF!</f>
        <v>#REF!</v>
      </c>
      <c r="DE250" s="335" t="e">
        <f>DC250*#REF!</f>
        <v>#REF!</v>
      </c>
      <c r="DF250" s="342" t="e">
        <f t="shared" ref="DF250:DF261" si="1652">DE250</f>
        <v>#REF!</v>
      </c>
      <c r="DG250" s="448" t="e">
        <f>DA250*#REF!</f>
        <v>#REF!</v>
      </c>
      <c r="DH250" s="703" t="e">
        <f>DC250*#REF!</f>
        <v>#REF!</v>
      </c>
      <c r="DI250" s="705" t="e">
        <f>DC250*#REF!</f>
        <v>#REF!</v>
      </c>
      <c r="DJ250" s="380" t="e">
        <f>#REF!</f>
        <v>#REF!</v>
      </c>
      <c r="DK250" s="379" t="e">
        <f>#REF!</f>
        <v>#REF!</v>
      </c>
      <c r="DL250" s="219" t="e">
        <f t="shared" ref="DL250:DL261" si="1653">DJ250</f>
        <v>#REF!</v>
      </c>
      <c r="DM250" s="204" t="e">
        <f>DJ250*#REF!</f>
        <v>#REF!</v>
      </c>
      <c r="DN250" s="335" t="e">
        <f>DL250*#REF!</f>
        <v>#REF!</v>
      </c>
      <c r="DO250" s="342" t="e">
        <f t="shared" ref="DO250:DO261" si="1654">DN250</f>
        <v>#REF!</v>
      </c>
      <c r="DP250" s="379" t="e">
        <f>#REF!</f>
        <v>#REF!</v>
      </c>
      <c r="DQ250" s="379" t="e">
        <f>#REF!</f>
        <v>#REF!</v>
      </c>
      <c r="DR250" s="219" t="e">
        <f t="shared" ref="DR250:DR261" si="1655">DP250</f>
        <v>#REF!</v>
      </c>
      <c r="DS250" s="204" t="e">
        <f>DP250*#REF!</f>
        <v>#REF!</v>
      </c>
      <c r="DT250" s="335" t="e">
        <f>DR250*#REF!</f>
        <v>#REF!</v>
      </c>
      <c r="DU250" s="342" t="e">
        <f t="shared" ref="DU250:DU261" si="1656">DT250</f>
        <v>#REF!</v>
      </c>
      <c r="DV250" s="448" t="e">
        <f>DP250*#REF!</f>
        <v>#REF!</v>
      </c>
      <c r="DW250" s="703" t="e">
        <f>DR250*#REF!</f>
        <v>#REF!</v>
      </c>
      <c r="DX250" s="705" t="e">
        <f>DR250*#REF!</f>
        <v>#REF!</v>
      </c>
      <c r="DY250" s="704" t="e">
        <f>#REF!</f>
        <v>#REF!</v>
      </c>
      <c r="DZ250" s="379" t="e">
        <f>#REF!</f>
        <v>#REF!</v>
      </c>
      <c r="EA250" s="219" t="e">
        <f t="shared" ref="EA250:EA261" si="1657">DY250</f>
        <v>#REF!</v>
      </c>
      <c r="EB250" s="219" t="e">
        <f>DY250*#REF!</f>
        <v>#REF!</v>
      </c>
      <c r="EC250" s="335" t="e">
        <f>EA250*#REF!</f>
        <v>#REF!</v>
      </c>
      <c r="ED250" s="342" t="e">
        <f t="shared" ref="ED250:ED261" si="1658">EC250</f>
        <v>#REF!</v>
      </c>
      <c r="EE250" s="448" t="e">
        <f>DY250*#REF!</f>
        <v>#REF!</v>
      </c>
      <c r="EF250" s="703" t="e">
        <f>EA250*#REF!</f>
        <v>#REF!</v>
      </c>
      <c r="EG250" s="705" t="e">
        <f>EA250*#REF!</f>
        <v>#REF!</v>
      </c>
      <c r="EH250" s="379" t="e">
        <f>#REF!</f>
        <v>#REF!</v>
      </c>
      <c r="EI250" s="379" t="e">
        <f>#REF!</f>
        <v>#REF!</v>
      </c>
      <c r="EJ250" s="219" t="e">
        <f t="shared" ref="EJ250:EJ261" si="1659">EH250</f>
        <v>#REF!</v>
      </c>
      <c r="EK250" s="219" t="e">
        <f>EH250*#REF!</f>
        <v>#REF!</v>
      </c>
      <c r="EL250" s="335" t="e">
        <f>EJ250*#REF!</f>
        <v>#REF!</v>
      </c>
      <c r="EM250" s="342" t="e">
        <f t="shared" ref="EM250:EM261" si="1660">EL250</f>
        <v>#REF!</v>
      </c>
      <c r="EN250" s="448" t="e">
        <f>EH250*#REF!</f>
        <v>#REF!</v>
      </c>
      <c r="EO250" s="703" t="e">
        <f>EJ250*#REF!</f>
        <v>#REF!</v>
      </c>
      <c r="EP250" s="705" t="e">
        <f>EJ250*#REF!</f>
        <v>#REF!</v>
      </c>
      <c r="EQ250" s="380" t="e">
        <f>#REF!</f>
        <v>#REF!</v>
      </c>
      <c r="ER250" s="379" t="e">
        <f>#REF!</f>
        <v>#REF!</v>
      </c>
      <c r="ES250" s="219" t="e">
        <f t="shared" ref="ES250:ES261" si="1661">EQ250</f>
        <v>#REF!</v>
      </c>
      <c r="ET250" s="204" t="e">
        <f>EQ250*#REF!</f>
        <v>#REF!</v>
      </c>
      <c r="EU250" s="335" t="e">
        <f>ES250*#REF!</f>
        <v>#REF!</v>
      </c>
      <c r="EV250" s="342" t="e">
        <f t="shared" ref="EV250:EV261" si="1662">EU250</f>
        <v>#REF!</v>
      </c>
      <c r="EW250" s="379" t="e">
        <f>#REF!</f>
        <v>#REF!</v>
      </c>
      <c r="EX250" s="379" t="e">
        <f>#REF!</f>
        <v>#REF!</v>
      </c>
      <c r="EY250" s="219" t="e">
        <f t="shared" ref="EY250:EY261" si="1663">EW250</f>
        <v>#REF!</v>
      </c>
      <c r="EZ250" s="204" t="e">
        <f>EW250*#REF!</f>
        <v>#REF!</v>
      </c>
      <c r="FA250" s="335" t="e">
        <f>EY250*#REF!</f>
        <v>#REF!</v>
      </c>
      <c r="FB250" s="342" t="e">
        <f t="shared" ref="FB250:FB261" si="1664">FA250</f>
        <v>#REF!</v>
      </c>
      <c r="FC250" s="448" t="e">
        <f>EW250*#REF!</f>
        <v>#REF!</v>
      </c>
      <c r="FD250" s="703" t="e">
        <f>EY250*#REF!</f>
        <v>#REF!</v>
      </c>
      <c r="FE250" s="705" t="e">
        <f>EY250*#REF!</f>
        <v>#REF!</v>
      </c>
      <c r="FF250" s="704" t="e">
        <f>#REF!</f>
        <v>#REF!</v>
      </c>
      <c r="FG250" s="379" t="e">
        <f>#REF!</f>
        <v>#REF!</v>
      </c>
      <c r="FH250" s="219" t="e">
        <f t="shared" ref="FH250:FH261" si="1665">FF250</f>
        <v>#REF!</v>
      </c>
      <c r="FI250" s="219" t="e">
        <f>FF250*#REF!</f>
        <v>#REF!</v>
      </c>
      <c r="FJ250" s="335" t="e">
        <f>FH250*#REF!</f>
        <v>#REF!</v>
      </c>
      <c r="FK250" s="342" t="e">
        <f t="shared" ref="FK250:FK261" si="1666">FJ250</f>
        <v>#REF!</v>
      </c>
      <c r="FL250" s="448" t="e">
        <f>FF250*#REF!</f>
        <v>#REF!</v>
      </c>
      <c r="FM250" s="703" t="e">
        <f>FH250*#REF!</f>
        <v>#REF!</v>
      </c>
      <c r="FN250" s="705" t="e">
        <f>FH250*#REF!</f>
        <v>#REF!</v>
      </c>
      <c r="FO250" s="379" t="e">
        <f>#REF!</f>
        <v>#REF!</v>
      </c>
      <c r="FP250" s="379" t="e">
        <f>#REF!</f>
        <v>#REF!</v>
      </c>
      <c r="FQ250" s="219" t="e">
        <f t="shared" ref="FQ250:FQ261" si="1667">FO250</f>
        <v>#REF!</v>
      </c>
      <c r="FR250" s="219" t="e">
        <f>FO250*#REF!</f>
        <v>#REF!</v>
      </c>
      <c r="FS250" s="335" t="e">
        <f>FQ250*#REF!</f>
        <v>#REF!</v>
      </c>
      <c r="FT250" s="342" t="e">
        <f t="shared" ref="FT250:FT261" si="1668">FS250</f>
        <v>#REF!</v>
      </c>
      <c r="FU250" s="448" t="e">
        <f>FO250*#REF!</f>
        <v>#REF!</v>
      </c>
      <c r="FV250" s="707" t="e">
        <f>FQ250*#REF!</f>
        <v>#REF!</v>
      </c>
      <c r="FW250" s="708" t="e">
        <f>FQ250*#REF!</f>
        <v>#REF!</v>
      </c>
    </row>
    <row r="251" spans="1:179" s="12" customFormat="1">
      <c r="A251" s="884"/>
      <c r="B251" s="879"/>
      <c r="C251" s="353" t="s">
        <v>869</v>
      </c>
      <c r="D251" s="334" t="s">
        <v>175</v>
      </c>
      <c r="E251" s="262" t="e">
        <f t="shared" si="1623"/>
        <v>#REF!</v>
      </c>
      <c r="F251" s="263" t="e">
        <f t="shared" si="1624"/>
        <v>#REF!</v>
      </c>
      <c r="G251" s="263" t="e">
        <f t="shared" si="1625"/>
        <v>#REF!</v>
      </c>
      <c r="H251" s="263" t="e">
        <f t="shared" si="1626"/>
        <v>#REF!</v>
      </c>
      <c r="I251" s="263" t="e">
        <f t="shared" si="1627"/>
        <v>#REF!</v>
      </c>
      <c r="J251" s="263" t="e">
        <f t="shared" si="1628"/>
        <v>#REF!</v>
      </c>
      <c r="K251" s="129"/>
      <c r="L251" s="131"/>
      <c r="M251" s="744"/>
      <c r="N251" s="149"/>
      <c r="O251" s="378" t="e">
        <f>#REF!</f>
        <v>#REF!</v>
      </c>
      <c r="P251" s="379" t="e">
        <f>#REF!</f>
        <v>#REF!</v>
      </c>
      <c r="Q251" s="204" t="e">
        <f t="shared" si="1629"/>
        <v>#REF!</v>
      </c>
      <c r="R251" s="204" t="e">
        <f>O251*#REF!</f>
        <v>#REF!</v>
      </c>
      <c r="S251" s="335" t="e">
        <f>Q251*#REF!</f>
        <v>#REF!</v>
      </c>
      <c r="T251" s="342" t="e">
        <f t="shared" si="1630"/>
        <v>#REF!</v>
      </c>
      <c r="U251" s="379" t="e">
        <f>#REF!</f>
        <v>#REF!</v>
      </c>
      <c r="V251" s="379" t="e">
        <f>#REF!</f>
        <v>#REF!</v>
      </c>
      <c r="W251" s="204" t="e">
        <f t="shared" si="1631"/>
        <v>#REF!</v>
      </c>
      <c r="X251" s="204" t="e">
        <f>U251*#REF!</f>
        <v>#REF!</v>
      </c>
      <c r="Y251" s="335" t="e">
        <f>W251*#REF!</f>
        <v>#REF!</v>
      </c>
      <c r="Z251" s="342" t="e">
        <f t="shared" si="1632"/>
        <v>#REF!</v>
      </c>
      <c r="AA251" s="448" t="e">
        <f>U251*#REF!</f>
        <v>#REF!</v>
      </c>
      <c r="AB251" s="703" t="e">
        <f>W251*#REF!</f>
        <v>#REF!</v>
      </c>
      <c r="AC251" s="703" t="e">
        <f>W251*#REF!</f>
        <v>#REF!</v>
      </c>
      <c r="AD251" s="704" t="e">
        <f>#REF!</f>
        <v>#REF!</v>
      </c>
      <c r="AE251" s="379" t="e">
        <f>#REF!</f>
        <v>#REF!</v>
      </c>
      <c r="AF251" s="219" t="e">
        <f t="shared" si="1633"/>
        <v>#REF!</v>
      </c>
      <c r="AG251" s="219" t="e">
        <f>AD251*#REF!</f>
        <v>#REF!</v>
      </c>
      <c r="AH251" s="335" t="e">
        <f>AF251*#REF!</f>
        <v>#REF!</v>
      </c>
      <c r="AI251" s="342" t="e">
        <f t="shared" si="1634"/>
        <v>#REF!</v>
      </c>
      <c r="AJ251" s="448" t="e">
        <f>AD251*#REF!</f>
        <v>#REF!</v>
      </c>
      <c r="AK251" s="703" t="e">
        <f>AF251*#REF!</f>
        <v>#REF!</v>
      </c>
      <c r="AL251" s="703" t="e">
        <f>AF251*#REF!</f>
        <v>#REF!</v>
      </c>
      <c r="AM251" s="379" t="e">
        <f>#REF!</f>
        <v>#REF!</v>
      </c>
      <c r="AN251" s="379" t="e">
        <f>#REF!</f>
        <v>#REF!</v>
      </c>
      <c r="AO251" s="219" t="e">
        <f t="shared" si="1635"/>
        <v>#REF!</v>
      </c>
      <c r="AP251" s="219" t="e">
        <f>AM251*#REF!</f>
        <v>#REF!</v>
      </c>
      <c r="AQ251" s="335" t="e">
        <f>AO251*#REF!</f>
        <v>#REF!</v>
      </c>
      <c r="AR251" s="342" t="e">
        <f t="shared" si="1636"/>
        <v>#REF!</v>
      </c>
      <c r="AS251" s="448" t="e">
        <f>AM251*#REF!</f>
        <v>#REF!</v>
      </c>
      <c r="AT251" s="703" t="e">
        <f>AO251*#REF!</f>
        <v>#REF!</v>
      </c>
      <c r="AU251" s="703" t="e">
        <f>AO251*#REF!</f>
        <v>#REF!</v>
      </c>
      <c r="AV251" s="380" t="e">
        <f>#REF!</f>
        <v>#REF!</v>
      </c>
      <c r="AW251" s="379" t="e">
        <f>#REF!</f>
        <v>#REF!</v>
      </c>
      <c r="AX251" s="219" t="e">
        <f t="shared" si="1637"/>
        <v>#REF!</v>
      </c>
      <c r="AY251" s="204" t="e">
        <f>AV251*#REF!</f>
        <v>#REF!</v>
      </c>
      <c r="AZ251" s="335" t="e">
        <f>AX251*#REF!</f>
        <v>#REF!</v>
      </c>
      <c r="BA251" s="342" t="e">
        <f t="shared" si="1638"/>
        <v>#REF!</v>
      </c>
      <c r="BB251" s="379" t="e">
        <f>#REF!</f>
        <v>#REF!</v>
      </c>
      <c r="BC251" s="379" t="e">
        <f>#REF!</f>
        <v>#REF!</v>
      </c>
      <c r="BD251" s="219" t="e">
        <f t="shared" si="1639"/>
        <v>#REF!</v>
      </c>
      <c r="BE251" s="204" t="e">
        <f>BB251*#REF!</f>
        <v>#REF!</v>
      </c>
      <c r="BF251" s="335" t="e">
        <f>BD251*#REF!</f>
        <v>#REF!</v>
      </c>
      <c r="BG251" s="342" t="e">
        <f t="shared" si="1640"/>
        <v>#REF!</v>
      </c>
      <c r="BH251" s="448" t="e">
        <f>BB251*#REF!</f>
        <v>#REF!</v>
      </c>
      <c r="BI251" s="703" t="e">
        <f>BD251*#REF!</f>
        <v>#REF!</v>
      </c>
      <c r="BJ251" s="703" t="e">
        <f>BD251*#REF!</f>
        <v>#REF!</v>
      </c>
      <c r="BK251" s="704" t="e">
        <f>#REF!</f>
        <v>#REF!</v>
      </c>
      <c r="BL251" s="379" t="e">
        <f>#REF!</f>
        <v>#REF!</v>
      </c>
      <c r="BM251" s="219" t="e">
        <f t="shared" si="1641"/>
        <v>#REF!</v>
      </c>
      <c r="BN251" s="219" t="e">
        <f>BK251*#REF!</f>
        <v>#REF!</v>
      </c>
      <c r="BO251" s="335" t="e">
        <f>BM251*#REF!</f>
        <v>#REF!</v>
      </c>
      <c r="BP251" s="342" t="e">
        <f t="shared" si="1642"/>
        <v>#REF!</v>
      </c>
      <c r="BQ251" s="448" t="e">
        <f>BK251*#REF!</f>
        <v>#REF!</v>
      </c>
      <c r="BR251" s="703" t="e">
        <f>BM251*#REF!</f>
        <v>#REF!</v>
      </c>
      <c r="BS251" s="703" t="e">
        <f>BM251*#REF!</f>
        <v>#REF!</v>
      </c>
      <c r="BT251" s="379" t="e">
        <f>#REF!</f>
        <v>#REF!</v>
      </c>
      <c r="BU251" s="379" t="e">
        <f>#REF!</f>
        <v>#REF!</v>
      </c>
      <c r="BV251" s="219" t="e">
        <f t="shared" si="1643"/>
        <v>#REF!</v>
      </c>
      <c r="BW251" s="219" t="e">
        <f>BT251*#REF!</f>
        <v>#REF!</v>
      </c>
      <c r="BX251" s="335" t="e">
        <f>BV251*#REF!</f>
        <v>#REF!</v>
      </c>
      <c r="BY251" s="342" t="e">
        <f t="shared" si="1644"/>
        <v>#REF!</v>
      </c>
      <c r="BZ251" s="448" t="e">
        <f>BT251*#REF!</f>
        <v>#REF!</v>
      </c>
      <c r="CA251" s="703" t="e">
        <f>BV251*#REF!</f>
        <v>#REF!</v>
      </c>
      <c r="CB251" s="705" t="e">
        <f>BV251*#REF!</f>
        <v>#REF!</v>
      </c>
      <c r="CC251" s="380" t="e">
        <f>#REF!</f>
        <v>#REF!</v>
      </c>
      <c r="CD251" s="379" t="e">
        <f>#REF!</f>
        <v>#REF!</v>
      </c>
      <c r="CE251" s="219" t="e">
        <f t="shared" si="1645"/>
        <v>#REF!</v>
      </c>
      <c r="CF251" s="204" t="e">
        <f>CC251*#REF!</f>
        <v>#REF!</v>
      </c>
      <c r="CG251" s="335" t="e">
        <f>CE251*#REF!</f>
        <v>#REF!</v>
      </c>
      <c r="CH251" s="342" t="e">
        <f t="shared" si="1646"/>
        <v>#REF!</v>
      </c>
      <c r="CI251" s="379" t="e">
        <f>#REF!</f>
        <v>#REF!</v>
      </c>
      <c r="CJ251" s="379" t="e">
        <f>#REF!</f>
        <v>#REF!</v>
      </c>
      <c r="CK251" s="219" t="e">
        <f t="shared" si="1647"/>
        <v>#REF!</v>
      </c>
      <c r="CL251" s="204" t="e">
        <f>CI251*#REF!</f>
        <v>#REF!</v>
      </c>
      <c r="CM251" s="335" t="e">
        <f>CK251*#REF!</f>
        <v>#REF!</v>
      </c>
      <c r="CN251" s="342" t="e">
        <f t="shared" si="1648"/>
        <v>#REF!</v>
      </c>
      <c r="CO251" s="448" t="e">
        <f>CI251*#REF!</f>
        <v>#REF!</v>
      </c>
      <c r="CP251" s="703" t="e">
        <f>CK251*#REF!</f>
        <v>#REF!</v>
      </c>
      <c r="CQ251" s="705" t="e">
        <f>CK251*#REF!</f>
        <v>#REF!</v>
      </c>
      <c r="CR251" s="706" t="e">
        <f>#REF!</f>
        <v>#REF!</v>
      </c>
      <c r="CS251" s="379" t="e">
        <f>#REF!</f>
        <v>#REF!</v>
      </c>
      <c r="CT251" s="219" t="e">
        <f t="shared" si="1649"/>
        <v>#REF!</v>
      </c>
      <c r="CU251" s="219" t="e">
        <f>CR251*#REF!</f>
        <v>#REF!</v>
      </c>
      <c r="CV251" s="335" t="e">
        <f>CT251*#REF!</f>
        <v>#REF!</v>
      </c>
      <c r="CW251" s="342" t="e">
        <f t="shared" si="1650"/>
        <v>#REF!</v>
      </c>
      <c r="CX251" s="448" t="e">
        <f>CR251*#REF!</f>
        <v>#REF!</v>
      </c>
      <c r="CY251" s="703" t="e">
        <f>CT251*#REF!</f>
        <v>#REF!</v>
      </c>
      <c r="CZ251" s="705" t="e">
        <f>CT251*#REF!</f>
        <v>#REF!</v>
      </c>
      <c r="DA251" s="378" t="e">
        <f>#REF!</f>
        <v>#REF!</v>
      </c>
      <c r="DB251" s="379" t="e">
        <f>#REF!</f>
        <v>#REF!</v>
      </c>
      <c r="DC251" s="219" t="e">
        <f t="shared" si="1651"/>
        <v>#REF!</v>
      </c>
      <c r="DD251" s="219" t="e">
        <f>DA251*#REF!</f>
        <v>#REF!</v>
      </c>
      <c r="DE251" s="335" t="e">
        <f>DC251*#REF!</f>
        <v>#REF!</v>
      </c>
      <c r="DF251" s="342" t="e">
        <f t="shared" si="1652"/>
        <v>#REF!</v>
      </c>
      <c r="DG251" s="448" t="e">
        <f>DA251*#REF!</f>
        <v>#REF!</v>
      </c>
      <c r="DH251" s="703" t="e">
        <f>DC251*#REF!</f>
        <v>#REF!</v>
      </c>
      <c r="DI251" s="705" t="e">
        <f>DC251*#REF!</f>
        <v>#REF!</v>
      </c>
      <c r="DJ251" s="380" t="e">
        <f>#REF!</f>
        <v>#REF!</v>
      </c>
      <c r="DK251" s="379" t="e">
        <f>#REF!</f>
        <v>#REF!</v>
      </c>
      <c r="DL251" s="219" t="e">
        <f t="shared" si="1653"/>
        <v>#REF!</v>
      </c>
      <c r="DM251" s="204" t="e">
        <f>DJ251*#REF!</f>
        <v>#REF!</v>
      </c>
      <c r="DN251" s="335" t="e">
        <f>DL251*#REF!</f>
        <v>#REF!</v>
      </c>
      <c r="DO251" s="342" t="e">
        <f t="shared" si="1654"/>
        <v>#REF!</v>
      </c>
      <c r="DP251" s="379" t="e">
        <f>#REF!</f>
        <v>#REF!</v>
      </c>
      <c r="DQ251" s="379" t="e">
        <f>#REF!</f>
        <v>#REF!</v>
      </c>
      <c r="DR251" s="219" t="e">
        <f t="shared" si="1655"/>
        <v>#REF!</v>
      </c>
      <c r="DS251" s="204" t="e">
        <f>DP251*#REF!</f>
        <v>#REF!</v>
      </c>
      <c r="DT251" s="335" t="e">
        <f>DR251*#REF!</f>
        <v>#REF!</v>
      </c>
      <c r="DU251" s="342" t="e">
        <f t="shared" si="1656"/>
        <v>#REF!</v>
      </c>
      <c r="DV251" s="448" t="e">
        <f>DP251*#REF!</f>
        <v>#REF!</v>
      </c>
      <c r="DW251" s="703" t="e">
        <f>DR251*#REF!</f>
        <v>#REF!</v>
      </c>
      <c r="DX251" s="705" t="e">
        <f>DR251*#REF!</f>
        <v>#REF!</v>
      </c>
      <c r="DY251" s="704" t="e">
        <f>#REF!</f>
        <v>#REF!</v>
      </c>
      <c r="DZ251" s="379" t="e">
        <f>#REF!</f>
        <v>#REF!</v>
      </c>
      <c r="EA251" s="219" t="e">
        <f t="shared" si="1657"/>
        <v>#REF!</v>
      </c>
      <c r="EB251" s="219" t="e">
        <f>DY251*#REF!</f>
        <v>#REF!</v>
      </c>
      <c r="EC251" s="335" t="e">
        <f>EA251*#REF!</f>
        <v>#REF!</v>
      </c>
      <c r="ED251" s="342" t="e">
        <f t="shared" si="1658"/>
        <v>#REF!</v>
      </c>
      <c r="EE251" s="448" t="e">
        <f>DY251*#REF!</f>
        <v>#REF!</v>
      </c>
      <c r="EF251" s="703" t="e">
        <f>EA251*#REF!</f>
        <v>#REF!</v>
      </c>
      <c r="EG251" s="705" t="e">
        <f>EA251*#REF!</f>
        <v>#REF!</v>
      </c>
      <c r="EH251" s="379" t="e">
        <f>#REF!</f>
        <v>#REF!</v>
      </c>
      <c r="EI251" s="379" t="e">
        <f>#REF!</f>
        <v>#REF!</v>
      </c>
      <c r="EJ251" s="219" t="e">
        <f t="shared" si="1659"/>
        <v>#REF!</v>
      </c>
      <c r="EK251" s="219" t="e">
        <f>EH251*#REF!</f>
        <v>#REF!</v>
      </c>
      <c r="EL251" s="335" t="e">
        <f>EJ251*#REF!</f>
        <v>#REF!</v>
      </c>
      <c r="EM251" s="342" t="e">
        <f t="shared" si="1660"/>
        <v>#REF!</v>
      </c>
      <c r="EN251" s="448" t="e">
        <f>EH251*#REF!</f>
        <v>#REF!</v>
      </c>
      <c r="EO251" s="703" t="e">
        <f>EJ251*#REF!</f>
        <v>#REF!</v>
      </c>
      <c r="EP251" s="705" t="e">
        <f>EJ251*#REF!</f>
        <v>#REF!</v>
      </c>
      <c r="EQ251" s="380" t="e">
        <f>#REF!</f>
        <v>#REF!</v>
      </c>
      <c r="ER251" s="379" t="e">
        <f>#REF!</f>
        <v>#REF!</v>
      </c>
      <c r="ES251" s="219" t="e">
        <f t="shared" si="1661"/>
        <v>#REF!</v>
      </c>
      <c r="ET251" s="204" t="e">
        <f>EQ251*#REF!</f>
        <v>#REF!</v>
      </c>
      <c r="EU251" s="335" t="e">
        <f>ES251*#REF!</f>
        <v>#REF!</v>
      </c>
      <c r="EV251" s="342" t="e">
        <f t="shared" si="1662"/>
        <v>#REF!</v>
      </c>
      <c r="EW251" s="379" t="e">
        <f>#REF!</f>
        <v>#REF!</v>
      </c>
      <c r="EX251" s="379" t="e">
        <f>#REF!</f>
        <v>#REF!</v>
      </c>
      <c r="EY251" s="219" t="e">
        <f t="shared" si="1663"/>
        <v>#REF!</v>
      </c>
      <c r="EZ251" s="204" t="e">
        <f>EW251*#REF!</f>
        <v>#REF!</v>
      </c>
      <c r="FA251" s="335" t="e">
        <f>EY251*#REF!</f>
        <v>#REF!</v>
      </c>
      <c r="FB251" s="342" t="e">
        <f t="shared" si="1664"/>
        <v>#REF!</v>
      </c>
      <c r="FC251" s="448" t="e">
        <f>EW251*#REF!</f>
        <v>#REF!</v>
      </c>
      <c r="FD251" s="703" t="e">
        <f>EY251*#REF!</f>
        <v>#REF!</v>
      </c>
      <c r="FE251" s="705" t="e">
        <f>EY251*#REF!</f>
        <v>#REF!</v>
      </c>
      <c r="FF251" s="704" t="e">
        <f>#REF!</f>
        <v>#REF!</v>
      </c>
      <c r="FG251" s="379" t="e">
        <f>#REF!</f>
        <v>#REF!</v>
      </c>
      <c r="FH251" s="219" t="e">
        <f t="shared" si="1665"/>
        <v>#REF!</v>
      </c>
      <c r="FI251" s="219" t="e">
        <f>FF251*#REF!</f>
        <v>#REF!</v>
      </c>
      <c r="FJ251" s="335" t="e">
        <f>FH251*#REF!</f>
        <v>#REF!</v>
      </c>
      <c r="FK251" s="342" t="e">
        <f t="shared" si="1666"/>
        <v>#REF!</v>
      </c>
      <c r="FL251" s="448" t="e">
        <f>FF251*#REF!</f>
        <v>#REF!</v>
      </c>
      <c r="FM251" s="703" t="e">
        <f>FH251*#REF!</f>
        <v>#REF!</v>
      </c>
      <c r="FN251" s="705" t="e">
        <f>FH251*#REF!</f>
        <v>#REF!</v>
      </c>
      <c r="FO251" s="379" t="e">
        <f>#REF!</f>
        <v>#REF!</v>
      </c>
      <c r="FP251" s="379" t="e">
        <f>#REF!</f>
        <v>#REF!</v>
      </c>
      <c r="FQ251" s="219" t="e">
        <f t="shared" si="1667"/>
        <v>#REF!</v>
      </c>
      <c r="FR251" s="219" t="e">
        <f>FO251*#REF!</f>
        <v>#REF!</v>
      </c>
      <c r="FS251" s="335" t="e">
        <f>FQ251*#REF!</f>
        <v>#REF!</v>
      </c>
      <c r="FT251" s="342" t="e">
        <f t="shared" si="1668"/>
        <v>#REF!</v>
      </c>
      <c r="FU251" s="448" t="e">
        <f>FO251*#REF!</f>
        <v>#REF!</v>
      </c>
      <c r="FV251" s="707" t="e">
        <f>FQ251*#REF!</f>
        <v>#REF!</v>
      </c>
      <c r="FW251" s="708" t="e">
        <f>FQ251*#REF!</f>
        <v>#REF!</v>
      </c>
    </row>
    <row r="252" spans="1:179" s="12" customFormat="1">
      <c r="A252" s="884"/>
      <c r="B252" s="880"/>
      <c r="C252" s="353" t="s">
        <v>870</v>
      </c>
      <c r="D252" s="334" t="s">
        <v>175</v>
      </c>
      <c r="E252" s="262" t="e">
        <f t="shared" si="1623"/>
        <v>#REF!</v>
      </c>
      <c r="F252" s="263" t="e">
        <f t="shared" si="1624"/>
        <v>#REF!</v>
      </c>
      <c r="G252" s="263" t="e">
        <f t="shared" si="1625"/>
        <v>#REF!</v>
      </c>
      <c r="H252" s="263" t="e">
        <f t="shared" si="1626"/>
        <v>#REF!</v>
      </c>
      <c r="I252" s="263" t="e">
        <f t="shared" si="1627"/>
        <v>#REF!</v>
      </c>
      <c r="J252" s="263" t="e">
        <f t="shared" si="1628"/>
        <v>#REF!</v>
      </c>
      <c r="K252" s="129"/>
      <c r="L252" s="131"/>
      <c r="M252" s="744"/>
      <c r="N252" s="149"/>
      <c r="O252" s="378" t="e">
        <f>#REF!</f>
        <v>#REF!</v>
      </c>
      <c r="P252" s="379" t="e">
        <f>#REF!</f>
        <v>#REF!</v>
      </c>
      <c r="Q252" s="204" t="e">
        <f t="shared" si="1629"/>
        <v>#REF!</v>
      </c>
      <c r="R252" s="204" t="e">
        <f>O252*#REF!</f>
        <v>#REF!</v>
      </c>
      <c r="S252" s="335" t="e">
        <f>Q252*#REF!</f>
        <v>#REF!</v>
      </c>
      <c r="T252" s="342" t="e">
        <f t="shared" si="1630"/>
        <v>#REF!</v>
      </c>
      <c r="U252" s="379" t="e">
        <f>#REF!</f>
        <v>#REF!</v>
      </c>
      <c r="V252" s="379" t="e">
        <f>#REF!</f>
        <v>#REF!</v>
      </c>
      <c r="W252" s="204" t="e">
        <f t="shared" si="1631"/>
        <v>#REF!</v>
      </c>
      <c r="X252" s="204" t="e">
        <f>U252*#REF!</f>
        <v>#REF!</v>
      </c>
      <c r="Y252" s="335" t="e">
        <f>W252*#REF!</f>
        <v>#REF!</v>
      </c>
      <c r="Z252" s="342" t="e">
        <f t="shared" si="1632"/>
        <v>#REF!</v>
      </c>
      <c r="AA252" s="448" t="e">
        <f>U252*#REF!</f>
        <v>#REF!</v>
      </c>
      <c r="AB252" s="703" t="e">
        <f>W252*#REF!</f>
        <v>#REF!</v>
      </c>
      <c r="AC252" s="703" t="e">
        <f>W252*#REF!</f>
        <v>#REF!</v>
      </c>
      <c r="AD252" s="704" t="e">
        <f>#REF!</f>
        <v>#REF!</v>
      </c>
      <c r="AE252" s="379" t="e">
        <f>#REF!</f>
        <v>#REF!</v>
      </c>
      <c r="AF252" s="219" t="e">
        <f t="shared" si="1633"/>
        <v>#REF!</v>
      </c>
      <c r="AG252" s="219" t="e">
        <f>AD252*#REF!</f>
        <v>#REF!</v>
      </c>
      <c r="AH252" s="335" t="e">
        <f>AF252*#REF!</f>
        <v>#REF!</v>
      </c>
      <c r="AI252" s="342" t="e">
        <f t="shared" si="1634"/>
        <v>#REF!</v>
      </c>
      <c r="AJ252" s="448" t="e">
        <f>AD252*#REF!</f>
        <v>#REF!</v>
      </c>
      <c r="AK252" s="703" t="e">
        <f>AF252*#REF!</f>
        <v>#REF!</v>
      </c>
      <c r="AL252" s="703" t="e">
        <f>AF252*#REF!</f>
        <v>#REF!</v>
      </c>
      <c r="AM252" s="379" t="e">
        <f>#REF!</f>
        <v>#REF!</v>
      </c>
      <c r="AN252" s="379" t="e">
        <f>#REF!</f>
        <v>#REF!</v>
      </c>
      <c r="AO252" s="219" t="e">
        <f t="shared" si="1635"/>
        <v>#REF!</v>
      </c>
      <c r="AP252" s="219" t="e">
        <f>AM252*#REF!</f>
        <v>#REF!</v>
      </c>
      <c r="AQ252" s="335" t="e">
        <f>AO252*#REF!</f>
        <v>#REF!</v>
      </c>
      <c r="AR252" s="342" t="e">
        <f t="shared" si="1636"/>
        <v>#REF!</v>
      </c>
      <c r="AS252" s="448" t="e">
        <f>AM252*#REF!</f>
        <v>#REF!</v>
      </c>
      <c r="AT252" s="703" t="e">
        <f>AO252*#REF!</f>
        <v>#REF!</v>
      </c>
      <c r="AU252" s="703" t="e">
        <f>AO252*#REF!</f>
        <v>#REF!</v>
      </c>
      <c r="AV252" s="380" t="e">
        <f>#REF!</f>
        <v>#REF!</v>
      </c>
      <c r="AW252" s="379" t="e">
        <f>#REF!</f>
        <v>#REF!</v>
      </c>
      <c r="AX252" s="219" t="e">
        <f t="shared" si="1637"/>
        <v>#REF!</v>
      </c>
      <c r="AY252" s="204" t="e">
        <f>AV252*#REF!</f>
        <v>#REF!</v>
      </c>
      <c r="AZ252" s="335" t="e">
        <f>AX252*#REF!</f>
        <v>#REF!</v>
      </c>
      <c r="BA252" s="342" t="e">
        <f t="shared" si="1638"/>
        <v>#REF!</v>
      </c>
      <c r="BB252" s="379" t="e">
        <f>#REF!</f>
        <v>#REF!</v>
      </c>
      <c r="BC252" s="379" t="e">
        <f>#REF!</f>
        <v>#REF!</v>
      </c>
      <c r="BD252" s="219" t="e">
        <f t="shared" si="1639"/>
        <v>#REF!</v>
      </c>
      <c r="BE252" s="204" t="e">
        <f>BB252*#REF!</f>
        <v>#REF!</v>
      </c>
      <c r="BF252" s="335" t="e">
        <f>BD252*#REF!</f>
        <v>#REF!</v>
      </c>
      <c r="BG252" s="342" t="e">
        <f t="shared" si="1640"/>
        <v>#REF!</v>
      </c>
      <c r="BH252" s="448" t="e">
        <f>BB252*#REF!</f>
        <v>#REF!</v>
      </c>
      <c r="BI252" s="703" t="e">
        <f>BD252*#REF!</f>
        <v>#REF!</v>
      </c>
      <c r="BJ252" s="703" t="e">
        <f>BD252*#REF!</f>
        <v>#REF!</v>
      </c>
      <c r="BK252" s="704" t="e">
        <f>#REF!</f>
        <v>#REF!</v>
      </c>
      <c r="BL252" s="379" t="e">
        <f>#REF!</f>
        <v>#REF!</v>
      </c>
      <c r="BM252" s="219" t="e">
        <f t="shared" si="1641"/>
        <v>#REF!</v>
      </c>
      <c r="BN252" s="219" t="e">
        <f>BK252*#REF!</f>
        <v>#REF!</v>
      </c>
      <c r="BO252" s="335" t="e">
        <f>BM252*#REF!</f>
        <v>#REF!</v>
      </c>
      <c r="BP252" s="342" t="e">
        <f t="shared" si="1642"/>
        <v>#REF!</v>
      </c>
      <c r="BQ252" s="448" t="e">
        <f>BK252*#REF!</f>
        <v>#REF!</v>
      </c>
      <c r="BR252" s="703" t="e">
        <f>BM252*#REF!</f>
        <v>#REF!</v>
      </c>
      <c r="BS252" s="703" t="e">
        <f>BM252*#REF!</f>
        <v>#REF!</v>
      </c>
      <c r="BT252" s="379" t="e">
        <f>#REF!</f>
        <v>#REF!</v>
      </c>
      <c r="BU252" s="379" t="e">
        <f>#REF!</f>
        <v>#REF!</v>
      </c>
      <c r="BV252" s="219" t="e">
        <f t="shared" si="1643"/>
        <v>#REF!</v>
      </c>
      <c r="BW252" s="219" t="e">
        <f>BT252*#REF!</f>
        <v>#REF!</v>
      </c>
      <c r="BX252" s="335" t="e">
        <f>BV252*#REF!</f>
        <v>#REF!</v>
      </c>
      <c r="BY252" s="342" t="e">
        <f t="shared" si="1644"/>
        <v>#REF!</v>
      </c>
      <c r="BZ252" s="448" t="e">
        <f>BT252*#REF!</f>
        <v>#REF!</v>
      </c>
      <c r="CA252" s="703" t="e">
        <f>BV252*#REF!</f>
        <v>#REF!</v>
      </c>
      <c r="CB252" s="705" t="e">
        <f>BV252*#REF!</f>
        <v>#REF!</v>
      </c>
      <c r="CC252" s="380" t="e">
        <f>#REF!</f>
        <v>#REF!</v>
      </c>
      <c r="CD252" s="379" t="e">
        <f>#REF!</f>
        <v>#REF!</v>
      </c>
      <c r="CE252" s="219" t="e">
        <f t="shared" si="1645"/>
        <v>#REF!</v>
      </c>
      <c r="CF252" s="204" t="e">
        <f>CC252*#REF!</f>
        <v>#REF!</v>
      </c>
      <c r="CG252" s="335" t="e">
        <f>CE252*#REF!</f>
        <v>#REF!</v>
      </c>
      <c r="CH252" s="342" t="e">
        <f t="shared" si="1646"/>
        <v>#REF!</v>
      </c>
      <c r="CI252" s="379" t="e">
        <f>#REF!</f>
        <v>#REF!</v>
      </c>
      <c r="CJ252" s="379" t="e">
        <f>#REF!</f>
        <v>#REF!</v>
      </c>
      <c r="CK252" s="219" t="e">
        <f t="shared" si="1647"/>
        <v>#REF!</v>
      </c>
      <c r="CL252" s="204" t="e">
        <f>CI252*#REF!</f>
        <v>#REF!</v>
      </c>
      <c r="CM252" s="335" t="e">
        <f>CK252*#REF!</f>
        <v>#REF!</v>
      </c>
      <c r="CN252" s="342" t="e">
        <f t="shared" si="1648"/>
        <v>#REF!</v>
      </c>
      <c r="CO252" s="448" t="e">
        <f>CI252*#REF!</f>
        <v>#REF!</v>
      </c>
      <c r="CP252" s="703" t="e">
        <f>CK252*#REF!</f>
        <v>#REF!</v>
      </c>
      <c r="CQ252" s="705" t="e">
        <f>CK252*#REF!</f>
        <v>#REF!</v>
      </c>
      <c r="CR252" s="706" t="e">
        <f>#REF!</f>
        <v>#REF!</v>
      </c>
      <c r="CS252" s="379" t="e">
        <f>#REF!</f>
        <v>#REF!</v>
      </c>
      <c r="CT252" s="219" t="e">
        <f t="shared" si="1649"/>
        <v>#REF!</v>
      </c>
      <c r="CU252" s="219" t="e">
        <f>CR252*#REF!</f>
        <v>#REF!</v>
      </c>
      <c r="CV252" s="335" t="e">
        <f>CT252*#REF!</f>
        <v>#REF!</v>
      </c>
      <c r="CW252" s="342" t="e">
        <f t="shared" si="1650"/>
        <v>#REF!</v>
      </c>
      <c r="CX252" s="448" t="e">
        <f>CR252*#REF!</f>
        <v>#REF!</v>
      </c>
      <c r="CY252" s="703" t="e">
        <f>CT252*#REF!</f>
        <v>#REF!</v>
      </c>
      <c r="CZ252" s="705" t="e">
        <f>CT252*#REF!</f>
        <v>#REF!</v>
      </c>
      <c r="DA252" s="378" t="e">
        <f>#REF!</f>
        <v>#REF!</v>
      </c>
      <c r="DB252" s="379" t="e">
        <f>#REF!</f>
        <v>#REF!</v>
      </c>
      <c r="DC252" s="219" t="e">
        <f t="shared" si="1651"/>
        <v>#REF!</v>
      </c>
      <c r="DD252" s="219" t="e">
        <f>DA252*#REF!</f>
        <v>#REF!</v>
      </c>
      <c r="DE252" s="335" t="e">
        <f>DC252*#REF!</f>
        <v>#REF!</v>
      </c>
      <c r="DF252" s="342" t="e">
        <f t="shared" si="1652"/>
        <v>#REF!</v>
      </c>
      <c r="DG252" s="448" t="e">
        <f>DA252*#REF!</f>
        <v>#REF!</v>
      </c>
      <c r="DH252" s="703" t="e">
        <f>DC252*#REF!</f>
        <v>#REF!</v>
      </c>
      <c r="DI252" s="705" t="e">
        <f>DC252*#REF!</f>
        <v>#REF!</v>
      </c>
      <c r="DJ252" s="380" t="e">
        <f>#REF!</f>
        <v>#REF!</v>
      </c>
      <c r="DK252" s="379" t="e">
        <f>#REF!</f>
        <v>#REF!</v>
      </c>
      <c r="DL252" s="219" t="e">
        <f t="shared" si="1653"/>
        <v>#REF!</v>
      </c>
      <c r="DM252" s="204" t="e">
        <f>DJ252*#REF!</f>
        <v>#REF!</v>
      </c>
      <c r="DN252" s="335" t="e">
        <f>DL252*#REF!</f>
        <v>#REF!</v>
      </c>
      <c r="DO252" s="342" t="e">
        <f t="shared" si="1654"/>
        <v>#REF!</v>
      </c>
      <c r="DP252" s="379" t="e">
        <f>#REF!</f>
        <v>#REF!</v>
      </c>
      <c r="DQ252" s="379" t="e">
        <f>#REF!</f>
        <v>#REF!</v>
      </c>
      <c r="DR252" s="219" t="e">
        <f t="shared" si="1655"/>
        <v>#REF!</v>
      </c>
      <c r="DS252" s="204" t="e">
        <f>DP252*#REF!</f>
        <v>#REF!</v>
      </c>
      <c r="DT252" s="335" t="e">
        <f>DR252*#REF!</f>
        <v>#REF!</v>
      </c>
      <c r="DU252" s="342" t="e">
        <f t="shared" si="1656"/>
        <v>#REF!</v>
      </c>
      <c r="DV252" s="448" t="e">
        <f>DP252*#REF!</f>
        <v>#REF!</v>
      </c>
      <c r="DW252" s="703" t="e">
        <f>DR252*#REF!</f>
        <v>#REF!</v>
      </c>
      <c r="DX252" s="705" t="e">
        <f>DR252*#REF!</f>
        <v>#REF!</v>
      </c>
      <c r="DY252" s="704" t="e">
        <f>#REF!</f>
        <v>#REF!</v>
      </c>
      <c r="DZ252" s="379" t="e">
        <f>#REF!</f>
        <v>#REF!</v>
      </c>
      <c r="EA252" s="219" t="e">
        <f t="shared" si="1657"/>
        <v>#REF!</v>
      </c>
      <c r="EB252" s="219" t="e">
        <f>DY252*#REF!</f>
        <v>#REF!</v>
      </c>
      <c r="EC252" s="335" t="e">
        <f>EA252*#REF!</f>
        <v>#REF!</v>
      </c>
      <c r="ED252" s="342" t="e">
        <f t="shared" si="1658"/>
        <v>#REF!</v>
      </c>
      <c r="EE252" s="448" t="e">
        <f>DY252*#REF!</f>
        <v>#REF!</v>
      </c>
      <c r="EF252" s="703" t="e">
        <f>EA252*#REF!</f>
        <v>#REF!</v>
      </c>
      <c r="EG252" s="705" t="e">
        <f>EA252*#REF!</f>
        <v>#REF!</v>
      </c>
      <c r="EH252" s="379" t="e">
        <f>#REF!</f>
        <v>#REF!</v>
      </c>
      <c r="EI252" s="379" t="e">
        <f>#REF!</f>
        <v>#REF!</v>
      </c>
      <c r="EJ252" s="219" t="e">
        <f t="shared" si="1659"/>
        <v>#REF!</v>
      </c>
      <c r="EK252" s="219" t="e">
        <f>EH252*#REF!</f>
        <v>#REF!</v>
      </c>
      <c r="EL252" s="335" t="e">
        <f>EJ252*#REF!</f>
        <v>#REF!</v>
      </c>
      <c r="EM252" s="342" t="e">
        <f t="shared" si="1660"/>
        <v>#REF!</v>
      </c>
      <c r="EN252" s="448" t="e">
        <f>EH252*#REF!</f>
        <v>#REF!</v>
      </c>
      <c r="EO252" s="703" t="e">
        <f>EJ252*#REF!</f>
        <v>#REF!</v>
      </c>
      <c r="EP252" s="705" t="e">
        <f>EJ252*#REF!</f>
        <v>#REF!</v>
      </c>
      <c r="EQ252" s="380" t="e">
        <f>#REF!</f>
        <v>#REF!</v>
      </c>
      <c r="ER252" s="379" t="e">
        <f>#REF!</f>
        <v>#REF!</v>
      </c>
      <c r="ES252" s="219" t="e">
        <f t="shared" si="1661"/>
        <v>#REF!</v>
      </c>
      <c r="ET252" s="204" t="e">
        <f>EQ252*#REF!</f>
        <v>#REF!</v>
      </c>
      <c r="EU252" s="335" t="e">
        <f>ES252*#REF!</f>
        <v>#REF!</v>
      </c>
      <c r="EV252" s="342" t="e">
        <f t="shared" si="1662"/>
        <v>#REF!</v>
      </c>
      <c r="EW252" s="379" t="e">
        <f>#REF!</f>
        <v>#REF!</v>
      </c>
      <c r="EX252" s="379" t="e">
        <f>#REF!</f>
        <v>#REF!</v>
      </c>
      <c r="EY252" s="219" t="e">
        <f t="shared" si="1663"/>
        <v>#REF!</v>
      </c>
      <c r="EZ252" s="204" t="e">
        <f>EW252*#REF!</f>
        <v>#REF!</v>
      </c>
      <c r="FA252" s="335" t="e">
        <f>EY252*#REF!</f>
        <v>#REF!</v>
      </c>
      <c r="FB252" s="342" t="e">
        <f t="shared" si="1664"/>
        <v>#REF!</v>
      </c>
      <c r="FC252" s="448" t="e">
        <f>EW252*#REF!</f>
        <v>#REF!</v>
      </c>
      <c r="FD252" s="703" t="e">
        <f>EY252*#REF!</f>
        <v>#REF!</v>
      </c>
      <c r="FE252" s="705" t="e">
        <f>EY252*#REF!</f>
        <v>#REF!</v>
      </c>
      <c r="FF252" s="704" t="e">
        <f>#REF!</f>
        <v>#REF!</v>
      </c>
      <c r="FG252" s="379" t="e">
        <f>#REF!</f>
        <v>#REF!</v>
      </c>
      <c r="FH252" s="219" t="e">
        <f t="shared" si="1665"/>
        <v>#REF!</v>
      </c>
      <c r="FI252" s="219" t="e">
        <f>FF252*#REF!</f>
        <v>#REF!</v>
      </c>
      <c r="FJ252" s="335" t="e">
        <f>FH252*#REF!</f>
        <v>#REF!</v>
      </c>
      <c r="FK252" s="342" t="e">
        <f t="shared" si="1666"/>
        <v>#REF!</v>
      </c>
      <c r="FL252" s="448" t="e">
        <f>FF252*#REF!</f>
        <v>#REF!</v>
      </c>
      <c r="FM252" s="703" t="e">
        <f>FH252*#REF!</f>
        <v>#REF!</v>
      </c>
      <c r="FN252" s="705" t="e">
        <f>FH252*#REF!</f>
        <v>#REF!</v>
      </c>
      <c r="FO252" s="379" t="e">
        <f>#REF!</f>
        <v>#REF!</v>
      </c>
      <c r="FP252" s="379" t="e">
        <f>#REF!</f>
        <v>#REF!</v>
      </c>
      <c r="FQ252" s="219" t="e">
        <f t="shared" si="1667"/>
        <v>#REF!</v>
      </c>
      <c r="FR252" s="219" t="e">
        <f>FO252*#REF!</f>
        <v>#REF!</v>
      </c>
      <c r="FS252" s="335" t="e">
        <f>FQ252*#REF!</f>
        <v>#REF!</v>
      </c>
      <c r="FT252" s="342" t="e">
        <f t="shared" si="1668"/>
        <v>#REF!</v>
      </c>
      <c r="FU252" s="448" t="e">
        <f>FO252*#REF!</f>
        <v>#REF!</v>
      </c>
      <c r="FV252" s="707" t="e">
        <f>FQ252*#REF!</f>
        <v>#REF!</v>
      </c>
      <c r="FW252" s="708" t="e">
        <f>FQ252*#REF!</f>
        <v>#REF!</v>
      </c>
    </row>
    <row r="253" spans="1:179" s="12" customFormat="1">
      <c r="A253" s="884"/>
      <c r="B253" s="687" t="s">
        <v>871</v>
      </c>
      <c r="C253" s="353" t="s">
        <v>872</v>
      </c>
      <c r="D253" s="334" t="s">
        <v>175</v>
      </c>
      <c r="E253" s="262" t="e">
        <f t="shared" si="1623"/>
        <v>#REF!</v>
      </c>
      <c r="F253" s="263" t="e">
        <f t="shared" si="1624"/>
        <v>#REF!</v>
      </c>
      <c r="G253" s="263" t="e">
        <f t="shared" si="1625"/>
        <v>#REF!</v>
      </c>
      <c r="H253" s="263" t="e">
        <f t="shared" si="1626"/>
        <v>#REF!</v>
      </c>
      <c r="I253" s="263" t="e">
        <f t="shared" si="1627"/>
        <v>#REF!</v>
      </c>
      <c r="J253" s="263" t="e">
        <f t="shared" si="1628"/>
        <v>#REF!</v>
      </c>
      <c r="K253" s="129"/>
      <c r="L253" s="131"/>
      <c r="M253" s="744"/>
      <c r="N253" s="149"/>
      <c r="O253" s="378" t="e">
        <f>#REF!</f>
        <v>#REF!</v>
      </c>
      <c r="P253" s="379" t="e">
        <f>#REF!</f>
        <v>#REF!</v>
      </c>
      <c r="Q253" s="204" t="e">
        <f t="shared" si="1629"/>
        <v>#REF!</v>
      </c>
      <c r="R253" s="204" t="e">
        <f>O253*#REF!</f>
        <v>#REF!</v>
      </c>
      <c r="S253" s="335" t="e">
        <f>Q253*#REF!</f>
        <v>#REF!</v>
      </c>
      <c r="T253" s="342" t="e">
        <f t="shared" si="1630"/>
        <v>#REF!</v>
      </c>
      <c r="U253" s="379" t="e">
        <f>#REF!</f>
        <v>#REF!</v>
      </c>
      <c r="V253" s="379" t="e">
        <f>#REF!</f>
        <v>#REF!</v>
      </c>
      <c r="W253" s="204" t="e">
        <f t="shared" si="1631"/>
        <v>#REF!</v>
      </c>
      <c r="X253" s="204" t="e">
        <f>U253*#REF!</f>
        <v>#REF!</v>
      </c>
      <c r="Y253" s="335" t="e">
        <f>W253*#REF!</f>
        <v>#REF!</v>
      </c>
      <c r="Z253" s="342" t="e">
        <f t="shared" si="1632"/>
        <v>#REF!</v>
      </c>
      <c r="AA253" s="448" t="e">
        <f>U253*#REF!</f>
        <v>#REF!</v>
      </c>
      <c r="AB253" s="703" t="e">
        <f>W253*#REF!</f>
        <v>#REF!</v>
      </c>
      <c r="AC253" s="703" t="e">
        <f>W253*#REF!</f>
        <v>#REF!</v>
      </c>
      <c r="AD253" s="704" t="e">
        <f>#REF!</f>
        <v>#REF!</v>
      </c>
      <c r="AE253" s="379" t="e">
        <f>#REF!</f>
        <v>#REF!</v>
      </c>
      <c r="AF253" s="219" t="e">
        <f t="shared" si="1633"/>
        <v>#REF!</v>
      </c>
      <c r="AG253" s="219" t="e">
        <f>AD253*#REF!</f>
        <v>#REF!</v>
      </c>
      <c r="AH253" s="335" t="e">
        <f>AF253*#REF!</f>
        <v>#REF!</v>
      </c>
      <c r="AI253" s="342" t="e">
        <f t="shared" si="1634"/>
        <v>#REF!</v>
      </c>
      <c r="AJ253" s="448" t="e">
        <f>AD253*#REF!</f>
        <v>#REF!</v>
      </c>
      <c r="AK253" s="703" t="e">
        <f>AF253*#REF!</f>
        <v>#REF!</v>
      </c>
      <c r="AL253" s="703" t="e">
        <f>AF253*#REF!</f>
        <v>#REF!</v>
      </c>
      <c r="AM253" s="379" t="e">
        <f>#REF!</f>
        <v>#REF!</v>
      </c>
      <c r="AN253" s="379" t="e">
        <f>#REF!</f>
        <v>#REF!</v>
      </c>
      <c r="AO253" s="219" t="e">
        <f t="shared" si="1635"/>
        <v>#REF!</v>
      </c>
      <c r="AP253" s="219" t="e">
        <f>AM253*#REF!</f>
        <v>#REF!</v>
      </c>
      <c r="AQ253" s="335" t="e">
        <f>AO253*#REF!</f>
        <v>#REF!</v>
      </c>
      <c r="AR253" s="342" t="e">
        <f t="shared" si="1636"/>
        <v>#REF!</v>
      </c>
      <c r="AS253" s="448" t="e">
        <f>AM253*#REF!</f>
        <v>#REF!</v>
      </c>
      <c r="AT253" s="703" t="e">
        <f>AO253*#REF!</f>
        <v>#REF!</v>
      </c>
      <c r="AU253" s="703" t="e">
        <f>AO253*#REF!</f>
        <v>#REF!</v>
      </c>
      <c r="AV253" s="380" t="e">
        <f>#REF!</f>
        <v>#REF!</v>
      </c>
      <c r="AW253" s="379" t="e">
        <f>#REF!</f>
        <v>#REF!</v>
      </c>
      <c r="AX253" s="219" t="e">
        <f t="shared" si="1637"/>
        <v>#REF!</v>
      </c>
      <c r="AY253" s="204" t="e">
        <f>AV253*#REF!</f>
        <v>#REF!</v>
      </c>
      <c r="AZ253" s="335" t="e">
        <f>AX253*#REF!</f>
        <v>#REF!</v>
      </c>
      <c r="BA253" s="342" t="e">
        <f t="shared" si="1638"/>
        <v>#REF!</v>
      </c>
      <c r="BB253" s="379" t="e">
        <f>#REF!</f>
        <v>#REF!</v>
      </c>
      <c r="BC253" s="379" t="e">
        <f>#REF!</f>
        <v>#REF!</v>
      </c>
      <c r="BD253" s="219" t="e">
        <f t="shared" si="1639"/>
        <v>#REF!</v>
      </c>
      <c r="BE253" s="204" t="e">
        <f>BB253*#REF!</f>
        <v>#REF!</v>
      </c>
      <c r="BF253" s="335" t="e">
        <f>BD253*#REF!</f>
        <v>#REF!</v>
      </c>
      <c r="BG253" s="342" t="e">
        <f t="shared" si="1640"/>
        <v>#REF!</v>
      </c>
      <c r="BH253" s="448" t="e">
        <f>BB253*#REF!</f>
        <v>#REF!</v>
      </c>
      <c r="BI253" s="703" t="e">
        <f>BD253*#REF!</f>
        <v>#REF!</v>
      </c>
      <c r="BJ253" s="703" t="e">
        <f>BD253*#REF!</f>
        <v>#REF!</v>
      </c>
      <c r="BK253" s="704" t="e">
        <f>#REF!</f>
        <v>#REF!</v>
      </c>
      <c r="BL253" s="379" t="e">
        <f>#REF!</f>
        <v>#REF!</v>
      </c>
      <c r="BM253" s="219" t="e">
        <f t="shared" si="1641"/>
        <v>#REF!</v>
      </c>
      <c r="BN253" s="219" t="e">
        <f>BK253*#REF!</f>
        <v>#REF!</v>
      </c>
      <c r="BO253" s="335" t="e">
        <f>BM253*#REF!</f>
        <v>#REF!</v>
      </c>
      <c r="BP253" s="342" t="e">
        <f t="shared" si="1642"/>
        <v>#REF!</v>
      </c>
      <c r="BQ253" s="448" t="e">
        <f>BK253*#REF!</f>
        <v>#REF!</v>
      </c>
      <c r="BR253" s="703" t="e">
        <f>BM253*#REF!</f>
        <v>#REF!</v>
      </c>
      <c r="BS253" s="703" t="e">
        <f>BM253*#REF!</f>
        <v>#REF!</v>
      </c>
      <c r="BT253" s="379" t="e">
        <f>#REF!</f>
        <v>#REF!</v>
      </c>
      <c r="BU253" s="379" t="e">
        <f>#REF!</f>
        <v>#REF!</v>
      </c>
      <c r="BV253" s="219" t="e">
        <f t="shared" si="1643"/>
        <v>#REF!</v>
      </c>
      <c r="BW253" s="219" t="e">
        <f>BT253*#REF!</f>
        <v>#REF!</v>
      </c>
      <c r="BX253" s="335" t="e">
        <f>BV253*#REF!</f>
        <v>#REF!</v>
      </c>
      <c r="BY253" s="342" t="e">
        <f t="shared" si="1644"/>
        <v>#REF!</v>
      </c>
      <c r="BZ253" s="448" t="e">
        <f>BT253*#REF!</f>
        <v>#REF!</v>
      </c>
      <c r="CA253" s="703" t="e">
        <f>BV253*#REF!</f>
        <v>#REF!</v>
      </c>
      <c r="CB253" s="705" t="e">
        <f>BV253*#REF!</f>
        <v>#REF!</v>
      </c>
      <c r="CC253" s="380" t="e">
        <f>#REF!</f>
        <v>#REF!</v>
      </c>
      <c r="CD253" s="379" t="e">
        <f>#REF!</f>
        <v>#REF!</v>
      </c>
      <c r="CE253" s="219" t="e">
        <f t="shared" si="1645"/>
        <v>#REF!</v>
      </c>
      <c r="CF253" s="204" t="e">
        <f>CC253*#REF!</f>
        <v>#REF!</v>
      </c>
      <c r="CG253" s="335" t="e">
        <f>CE253*#REF!</f>
        <v>#REF!</v>
      </c>
      <c r="CH253" s="342" t="e">
        <f t="shared" si="1646"/>
        <v>#REF!</v>
      </c>
      <c r="CI253" s="379" t="e">
        <f>#REF!</f>
        <v>#REF!</v>
      </c>
      <c r="CJ253" s="379" t="e">
        <f>#REF!</f>
        <v>#REF!</v>
      </c>
      <c r="CK253" s="219" t="e">
        <f t="shared" si="1647"/>
        <v>#REF!</v>
      </c>
      <c r="CL253" s="204" t="e">
        <f>CI253*#REF!</f>
        <v>#REF!</v>
      </c>
      <c r="CM253" s="335" t="e">
        <f>CK253*#REF!</f>
        <v>#REF!</v>
      </c>
      <c r="CN253" s="342" t="e">
        <f t="shared" si="1648"/>
        <v>#REF!</v>
      </c>
      <c r="CO253" s="448" t="e">
        <f>CI253*#REF!</f>
        <v>#REF!</v>
      </c>
      <c r="CP253" s="703" t="e">
        <f>CK253*#REF!</f>
        <v>#REF!</v>
      </c>
      <c r="CQ253" s="705" t="e">
        <f>CK253*#REF!</f>
        <v>#REF!</v>
      </c>
      <c r="CR253" s="706" t="e">
        <f>#REF!</f>
        <v>#REF!</v>
      </c>
      <c r="CS253" s="379" t="e">
        <f>#REF!</f>
        <v>#REF!</v>
      </c>
      <c r="CT253" s="219" t="e">
        <f t="shared" si="1649"/>
        <v>#REF!</v>
      </c>
      <c r="CU253" s="219" t="e">
        <f>CR253*#REF!</f>
        <v>#REF!</v>
      </c>
      <c r="CV253" s="335" t="e">
        <f>CT253*#REF!</f>
        <v>#REF!</v>
      </c>
      <c r="CW253" s="342" t="e">
        <f t="shared" si="1650"/>
        <v>#REF!</v>
      </c>
      <c r="CX253" s="448" t="e">
        <f>CR253*#REF!</f>
        <v>#REF!</v>
      </c>
      <c r="CY253" s="703" t="e">
        <f>CT253*#REF!</f>
        <v>#REF!</v>
      </c>
      <c r="CZ253" s="705" t="e">
        <f>CT253*#REF!</f>
        <v>#REF!</v>
      </c>
      <c r="DA253" s="378" t="e">
        <f>#REF!</f>
        <v>#REF!</v>
      </c>
      <c r="DB253" s="379" t="e">
        <f>#REF!</f>
        <v>#REF!</v>
      </c>
      <c r="DC253" s="219" t="e">
        <f t="shared" si="1651"/>
        <v>#REF!</v>
      </c>
      <c r="DD253" s="219" t="e">
        <f>DA253*#REF!</f>
        <v>#REF!</v>
      </c>
      <c r="DE253" s="335" t="e">
        <f>DC253*#REF!</f>
        <v>#REF!</v>
      </c>
      <c r="DF253" s="342" t="e">
        <f t="shared" si="1652"/>
        <v>#REF!</v>
      </c>
      <c r="DG253" s="448" t="e">
        <f>DA253*#REF!</f>
        <v>#REF!</v>
      </c>
      <c r="DH253" s="703" t="e">
        <f>DC253*#REF!</f>
        <v>#REF!</v>
      </c>
      <c r="DI253" s="705" t="e">
        <f>DC253*#REF!</f>
        <v>#REF!</v>
      </c>
      <c r="DJ253" s="380" t="e">
        <f>#REF!</f>
        <v>#REF!</v>
      </c>
      <c r="DK253" s="379" t="e">
        <f>#REF!</f>
        <v>#REF!</v>
      </c>
      <c r="DL253" s="219" t="e">
        <f t="shared" si="1653"/>
        <v>#REF!</v>
      </c>
      <c r="DM253" s="204" t="e">
        <f>DJ253*#REF!</f>
        <v>#REF!</v>
      </c>
      <c r="DN253" s="335" t="e">
        <f>DL253*#REF!</f>
        <v>#REF!</v>
      </c>
      <c r="DO253" s="342" t="e">
        <f t="shared" si="1654"/>
        <v>#REF!</v>
      </c>
      <c r="DP253" s="379" t="e">
        <f>#REF!</f>
        <v>#REF!</v>
      </c>
      <c r="DQ253" s="379" t="e">
        <f>#REF!</f>
        <v>#REF!</v>
      </c>
      <c r="DR253" s="219" t="e">
        <f t="shared" si="1655"/>
        <v>#REF!</v>
      </c>
      <c r="DS253" s="204" t="e">
        <f>DP253*#REF!</f>
        <v>#REF!</v>
      </c>
      <c r="DT253" s="335" t="e">
        <f>DR253*#REF!</f>
        <v>#REF!</v>
      </c>
      <c r="DU253" s="342" t="e">
        <f t="shared" si="1656"/>
        <v>#REF!</v>
      </c>
      <c r="DV253" s="448" t="e">
        <f>DP253*#REF!</f>
        <v>#REF!</v>
      </c>
      <c r="DW253" s="703" t="e">
        <f>DR253*#REF!</f>
        <v>#REF!</v>
      </c>
      <c r="DX253" s="705" t="e">
        <f>DR253*#REF!</f>
        <v>#REF!</v>
      </c>
      <c r="DY253" s="704" t="e">
        <f>#REF!</f>
        <v>#REF!</v>
      </c>
      <c r="DZ253" s="379" t="e">
        <f>#REF!</f>
        <v>#REF!</v>
      </c>
      <c r="EA253" s="219" t="e">
        <f t="shared" si="1657"/>
        <v>#REF!</v>
      </c>
      <c r="EB253" s="219" t="e">
        <f>DY253*#REF!</f>
        <v>#REF!</v>
      </c>
      <c r="EC253" s="335" t="e">
        <f>EA253*#REF!</f>
        <v>#REF!</v>
      </c>
      <c r="ED253" s="342" t="e">
        <f t="shared" si="1658"/>
        <v>#REF!</v>
      </c>
      <c r="EE253" s="448" t="e">
        <f>DY253*#REF!</f>
        <v>#REF!</v>
      </c>
      <c r="EF253" s="703" t="e">
        <f>EA253*#REF!</f>
        <v>#REF!</v>
      </c>
      <c r="EG253" s="705" t="e">
        <f>EA253*#REF!</f>
        <v>#REF!</v>
      </c>
      <c r="EH253" s="379" t="e">
        <f>#REF!</f>
        <v>#REF!</v>
      </c>
      <c r="EI253" s="379" t="e">
        <f>#REF!</f>
        <v>#REF!</v>
      </c>
      <c r="EJ253" s="219" t="e">
        <f t="shared" si="1659"/>
        <v>#REF!</v>
      </c>
      <c r="EK253" s="219" t="e">
        <f>EH253*#REF!</f>
        <v>#REF!</v>
      </c>
      <c r="EL253" s="335" t="e">
        <f>EJ253*#REF!</f>
        <v>#REF!</v>
      </c>
      <c r="EM253" s="342" t="e">
        <f t="shared" si="1660"/>
        <v>#REF!</v>
      </c>
      <c r="EN253" s="448" t="e">
        <f>EH253*#REF!</f>
        <v>#REF!</v>
      </c>
      <c r="EO253" s="703" t="e">
        <f>EJ253*#REF!</f>
        <v>#REF!</v>
      </c>
      <c r="EP253" s="705" t="e">
        <f>EJ253*#REF!</f>
        <v>#REF!</v>
      </c>
      <c r="EQ253" s="380" t="e">
        <f>#REF!</f>
        <v>#REF!</v>
      </c>
      <c r="ER253" s="379" t="e">
        <f>#REF!</f>
        <v>#REF!</v>
      </c>
      <c r="ES253" s="219" t="e">
        <f t="shared" si="1661"/>
        <v>#REF!</v>
      </c>
      <c r="ET253" s="204" t="e">
        <f>EQ253*#REF!</f>
        <v>#REF!</v>
      </c>
      <c r="EU253" s="335" t="e">
        <f>ES253*#REF!</f>
        <v>#REF!</v>
      </c>
      <c r="EV253" s="342" t="e">
        <f t="shared" si="1662"/>
        <v>#REF!</v>
      </c>
      <c r="EW253" s="379" t="e">
        <f>#REF!</f>
        <v>#REF!</v>
      </c>
      <c r="EX253" s="379" t="e">
        <f>#REF!</f>
        <v>#REF!</v>
      </c>
      <c r="EY253" s="219" t="e">
        <f t="shared" si="1663"/>
        <v>#REF!</v>
      </c>
      <c r="EZ253" s="204" t="e">
        <f>EW253*#REF!</f>
        <v>#REF!</v>
      </c>
      <c r="FA253" s="335" t="e">
        <f>EY253*#REF!</f>
        <v>#REF!</v>
      </c>
      <c r="FB253" s="342" t="e">
        <f t="shared" si="1664"/>
        <v>#REF!</v>
      </c>
      <c r="FC253" s="448" t="e">
        <f>EW253*#REF!</f>
        <v>#REF!</v>
      </c>
      <c r="FD253" s="703" t="e">
        <f>EY253*#REF!</f>
        <v>#REF!</v>
      </c>
      <c r="FE253" s="705" t="e">
        <f>EY253*#REF!</f>
        <v>#REF!</v>
      </c>
      <c r="FF253" s="704" t="e">
        <f>#REF!</f>
        <v>#REF!</v>
      </c>
      <c r="FG253" s="379" t="e">
        <f>#REF!</f>
        <v>#REF!</v>
      </c>
      <c r="FH253" s="219" t="e">
        <f t="shared" si="1665"/>
        <v>#REF!</v>
      </c>
      <c r="FI253" s="219" t="e">
        <f>FF253*#REF!</f>
        <v>#REF!</v>
      </c>
      <c r="FJ253" s="335" t="e">
        <f>FH253*#REF!</f>
        <v>#REF!</v>
      </c>
      <c r="FK253" s="342" t="e">
        <f t="shared" si="1666"/>
        <v>#REF!</v>
      </c>
      <c r="FL253" s="448" t="e">
        <f>FF253*#REF!</f>
        <v>#REF!</v>
      </c>
      <c r="FM253" s="703" t="e">
        <f>FH253*#REF!</f>
        <v>#REF!</v>
      </c>
      <c r="FN253" s="705" t="e">
        <f>FH253*#REF!</f>
        <v>#REF!</v>
      </c>
      <c r="FO253" s="379" t="e">
        <f>#REF!</f>
        <v>#REF!</v>
      </c>
      <c r="FP253" s="379" t="e">
        <f>#REF!</f>
        <v>#REF!</v>
      </c>
      <c r="FQ253" s="219" t="e">
        <f t="shared" si="1667"/>
        <v>#REF!</v>
      </c>
      <c r="FR253" s="219" t="e">
        <f>FO253*#REF!</f>
        <v>#REF!</v>
      </c>
      <c r="FS253" s="335" t="e">
        <f>FQ253*#REF!</f>
        <v>#REF!</v>
      </c>
      <c r="FT253" s="342" t="e">
        <f t="shared" si="1668"/>
        <v>#REF!</v>
      </c>
      <c r="FU253" s="448" t="e">
        <f>FO253*#REF!</f>
        <v>#REF!</v>
      </c>
      <c r="FV253" s="707" t="e">
        <f>FQ253*#REF!</f>
        <v>#REF!</v>
      </c>
      <c r="FW253" s="708" t="e">
        <f>FQ253*#REF!</f>
        <v>#REF!</v>
      </c>
    </row>
    <row r="254" spans="1:179" s="12" customFormat="1">
      <c r="A254" s="884"/>
      <c r="B254" s="878" t="s">
        <v>873</v>
      </c>
      <c r="C254" s="717" t="s">
        <v>874</v>
      </c>
      <c r="D254" s="334" t="s">
        <v>175</v>
      </c>
      <c r="E254" s="262" t="e">
        <f t="shared" si="1623"/>
        <v>#REF!</v>
      </c>
      <c r="F254" s="263" t="e">
        <f t="shared" si="1624"/>
        <v>#REF!</v>
      </c>
      <c r="G254" s="263" t="e">
        <f t="shared" si="1625"/>
        <v>#REF!</v>
      </c>
      <c r="H254" s="263" t="e">
        <f t="shared" si="1626"/>
        <v>#REF!</v>
      </c>
      <c r="I254" s="263" t="e">
        <f t="shared" si="1627"/>
        <v>#REF!</v>
      </c>
      <c r="J254" s="263" t="e">
        <f t="shared" si="1628"/>
        <v>#REF!</v>
      </c>
      <c r="K254" s="129"/>
      <c r="L254" s="131"/>
      <c r="M254" s="744"/>
      <c r="N254" s="149"/>
      <c r="O254" s="378" t="e">
        <f>#REF!</f>
        <v>#REF!</v>
      </c>
      <c r="P254" s="379" t="e">
        <f>#REF!</f>
        <v>#REF!</v>
      </c>
      <c r="Q254" s="204" t="e">
        <f t="shared" si="1629"/>
        <v>#REF!</v>
      </c>
      <c r="R254" s="204" t="e">
        <f>O254*#REF!</f>
        <v>#REF!</v>
      </c>
      <c r="S254" s="335" t="e">
        <f>Q254*#REF!</f>
        <v>#REF!</v>
      </c>
      <c r="T254" s="342" t="e">
        <f t="shared" si="1630"/>
        <v>#REF!</v>
      </c>
      <c r="U254" s="379" t="e">
        <f>#REF!</f>
        <v>#REF!</v>
      </c>
      <c r="V254" s="379" t="e">
        <f>#REF!</f>
        <v>#REF!</v>
      </c>
      <c r="W254" s="204" t="e">
        <f t="shared" si="1631"/>
        <v>#REF!</v>
      </c>
      <c r="X254" s="204" t="e">
        <f>U254*#REF!</f>
        <v>#REF!</v>
      </c>
      <c r="Y254" s="335" t="e">
        <f>W254*#REF!</f>
        <v>#REF!</v>
      </c>
      <c r="Z254" s="342" t="e">
        <f t="shared" si="1632"/>
        <v>#REF!</v>
      </c>
      <c r="AA254" s="448" t="e">
        <f>U254*#REF!</f>
        <v>#REF!</v>
      </c>
      <c r="AB254" s="703" t="e">
        <f>W254*#REF!</f>
        <v>#REF!</v>
      </c>
      <c r="AC254" s="703" t="e">
        <f>W254*#REF!</f>
        <v>#REF!</v>
      </c>
      <c r="AD254" s="704" t="e">
        <f>#REF!</f>
        <v>#REF!</v>
      </c>
      <c r="AE254" s="379" t="e">
        <f>#REF!</f>
        <v>#REF!</v>
      </c>
      <c r="AF254" s="219" t="e">
        <f t="shared" si="1633"/>
        <v>#REF!</v>
      </c>
      <c r="AG254" s="219" t="e">
        <f>AD254*#REF!</f>
        <v>#REF!</v>
      </c>
      <c r="AH254" s="335" t="e">
        <f>AF254*#REF!</f>
        <v>#REF!</v>
      </c>
      <c r="AI254" s="342" t="e">
        <f t="shared" si="1634"/>
        <v>#REF!</v>
      </c>
      <c r="AJ254" s="448" t="e">
        <f>AD254*#REF!</f>
        <v>#REF!</v>
      </c>
      <c r="AK254" s="703" t="e">
        <f>AF254*#REF!</f>
        <v>#REF!</v>
      </c>
      <c r="AL254" s="703" t="e">
        <f>AF254*#REF!</f>
        <v>#REF!</v>
      </c>
      <c r="AM254" s="379" t="e">
        <f>#REF!</f>
        <v>#REF!</v>
      </c>
      <c r="AN254" s="379" t="e">
        <f>#REF!</f>
        <v>#REF!</v>
      </c>
      <c r="AO254" s="219" t="e">
        <f t="shared" si="1635"/>
        <v>#REF!</v>
      </c>
      <c r="AP254" s="219" t="e">
        <f>AM254*#REF!</f>
        <v>#REF!</v>
      </c>
      <c r="AQ254" s="335" t="e">
        <f>AO254*#REF!</f>
        <v>#REF!</v>
      </c>
      <c r="AR254" s="342" t="e">
        <f t="shared" si="1636"/>
        <v>#REF!</v>
      </c>
      <c r="AS254" s="448" t="e">
        <f>AM254*#REF!</f>
        <v>#REF!</v>
      </c>
      <c r="AT254" s="703" t="e">
        <f>AO254*#REF!</f>
        <v>#REF!</v>
      </c>
      <c r="AU254" s="703" t="e">
        <f>AO254*#REF!</f>
        <v>#REF!</v>
      </c>
      <c r="AV254" s="380" t="e">
        <f>#REF!</f>
        <v>#REF!</v>
      </c>
      <c r="AW254" s="379" t="e">
        <f>#REF!</f>
        <v>#REF!</v>
      </c>
      <c r="AX254" s="219" t="e">
        <f t="shared" si="1637"/>
        <v>#REF!</v>
      </c>
      <c r="AY254" s="204" t="e">
        <f>AV254*#REF!</f>
        <v>#REF!</v>
      </c>
      <c r="AZ254" s="335" t="e">
        <f>AX254*#REF!</f>
        <v>#REF!</v>
      </c>
      <c r="BA254" s="342" t="e">
        <f t="shared" si="1638"/>
        <v>#REF!</v>
      </c>
      <c r="BB254" s="379" t="e">
        <f>#REF!</f>
        <v>#REF!</v>
      </c>
      <c r="BC254" s="379" t="e">
        <f>#REF!</f>
        <v>#REF!</v>
      </c>
      <c r="BD254" s="219" t="e">
        <f t="shared" si="1639"/>
        <v>#REF!</v>
      </c>
      <c r="BE254" s="204" t="e">
        <f>BB254*#REF!</f>
        <v>#REF!</v>
      </c>
      <c r="BF254" s="335" t="e">
        <f>BD254*#REF!</f>
        <v>#REF!</v>
      </c>
      <c r="BG254" s="342" t="e">
        <f t="shared" si="1640"/>
        <v>#REF!</v>
      </c>
      <c r="BH254" s="448" t="e">
        <f>BB254*#REF!</f>
        <v>#REF!</v>
      </c>
      <c r="BI254" s="703" t="e">
        <f>BD254*#REF!</f>
        <v>#REF!</v>
      </c>
      <c r="BJ254" s="703" t="e">
        <f>BD254*#REF!</f>
        <v>#REF!</v>
      </c>
      <c r="BK254" s="704" t="e">
        <f>#REF!</f>
        <v>#REF!</v>
      </c>
      <c r="BL254" s="379" t="e">
        <f>#REF!</f>
        <v>#REF!</v>
      </c>
      <c r="BM254" s="219" t="e">
        <f t="shared" si="1641"/>
        <v>#REF!</v>
      </c>
      <c r="BN254" s="219" t="e">
        <f>BK254*#REF!</f>
        <v>#REF!</v>
      </c>
      <c r="BO254" s="335" t="e">
        <f>BM254*#REF!</f>
        <v>#REF!</v>
      </c>
      <c r="BP254" s="342" t="e">
        <f t="shared" si="1642"/>
        <v>#REF!</v>
      </c>
      <c r="BQ254" s="448" t="e">
        <f>BK254*#REF!</f>
        <v>#REF!</v>
      </c>
      <c r="BR254" s="703" t="e">
        <f>BM254*#REF!</f>
        <v>#REF!</v>
      </c>
      <c r="BS254" s="703" t="e">
        <f>BM254*#REF!</f>
        <v>#REF!</v>
      </c>
      <c r="BT254" s="379" t="e">
        <f>#REF!</f>
        <v>#REF!</v>
      </c>
      <c r="BU254" s="379" t="e">
        <f>#REF!</f>
        <v>#REF!</v>
      </c>
      <c r="BV254" s="219" t="e">
        <f t="shared" si="1643"/>
        <v>#REF!</v>
      </c>
      <c r="BW254" s="219" t="e">
        <f>BT254*#REF!</f>
        <v>#REF!</v>
      </c>
      <c r="BX254" s="335" t="e">
        <f>BV254*#REF!</f>
        <v>#REF!</v>
      </c>
      <c r="BY254" s="342" t="e">
        <f t="shared" si="1644"/>
        <v>#REF!</v>
      </c>
      <c r="BZ254" s="448" t="e">
        <f>BT254*#REF!</f>
        <v>#REF!</v>
      </c>
      <c r="CA254" s="703" t="e">
        <f>BV254*#REF!</f>
        <v>#REF!</v>
      </c>
      <c r="CB254" s="705" t="e">
        <f>BV254*#REF!</f>
        <v>#REF!</v>
      </c>
      <c r="CC254" s="380" t="e">
        <f>#REF!</f>
        <v>#REF!</v>
      </c>
      <c r="CD254" s="379" t="e">
        <f>#REF!</f>
        <v>#REF!</v>
      </c>
      <c r="CE254" s="219" t="e">
        <f t="shared" si="1645"/>
        <v>#REF!</v>
      </c>
      <c r="CF254" s="204" t="e">
        <f>CC254*#REF!</f>
        <v>#REF!</v>
      </c>
      <c r="CG254" s="335" t="e">
        <f>CE254*#REF!</f>
        <v>#REF!</v>
      </c>
      <c r="CH254" s="342" t="e">
        <f t="shared" si="1646"/>
        <v>#REF!</v>
      </c>
      <c r="CI254" s="379" t="e">
        <f>#REF!</f>
        <v>#REF!</v>
      </c>
      <c r="CJ254" s="379" t="e">
        <f>#REF!</f>
        <v>#REF!</v>
      </c>
      <c r="CK254" s="219" t="e">
        <f t="shared" si="1647"/>
        <v>#REF!</v>
      </c>
      <c r="CL254" s="204" t="e">
        <f>CI254*#REF!</f>
        <v>#REF!</v>
      </c>
      <c r="CM254" s="335" t="e">
        <f>CK254*#REF!</f>
        <v>#REF!</v>
      </c>
      <c r="CN254" s="342" t="e">
        <f t="shared" si="1648"/>
        <v>#REF!</v>
      </c>
      <c r="CO254" s="448" t="e">
        <f>CI254*#REF!</f>
        <v>#REF!</v>
      </c>
      <c r="CP254" s="703" t="e">
        <f>CK254*#REF!</f>
        <v>#REF!</v>
      </c>
      <c r="CQ254" s="705" t="e">
        <f>CK254*#REF!</f>
        <v>#REF!</v>
      </c>
      <c r="CR254" s="706" t="e">
        <f>#REF!</f>
        <v>#REF!</v>
      </c>
      <c r="CS254" s="379" t="e">
        <f>#REF!</f>
        <v>#REF!</v>
      </c>
      <c r="CT254" s="219" t="e">
        <f t="shared" si="1649"/>
        <v>#REF!</v>
      </c>
      <c r="CU254" s="219" t="e">
        <f>CR254*#REF!</f>
        <v>#REF!</v>
      </c>
      <c r="CV254" s="335" t="e">
        <f>CT254*#REF!</f>
        <v>#REF!</v>
      </c>
      <c r="CW254" s="342" t="e">
        <f t="shared" si="1650"/>
        <v>#REF!</v>
      </c>
      <c r="CX254" s="448" t="e">
        <f>CR254*#REF!</f>
        <v>#REF!</v>
      </c>
      <c r="CY254" s="703" t="e">
        <f>CT254*#REF!</f>
        <v>#REF!</v>
      </c>
      <c r="CZ254" s="705" t="e">
        <f>CT254*#REF!</f>
        <v>#REF!</v>
      </c>
      <c r="DA254" s="378" t="e">
        <f>#REF!</f>
        <v>#REF!</v>
      </c>
      <c r="DB254" s="379" t="e">
        <f>#REF!</f>
        <v>#REF!</v>
      </c>
      <c r="DC254" s="219" t="e">
        <f t="shared" si="1651"/>
        <v>#REF!</v>
      </c>
      <c r="DD254" s="219" t="e">
        <f>DA254*#REF!</f>
        <v>#REF!</v>
      </c>
      <c r="DE254" s="335" t="e">
        <f>DC254*#REF!</f>
        <v>#REF!</v>
      </c>
      <c r="DF254" s="342" t="e">
        <f t="shared" si="1652"/>
        <v>#REF!</v>
      </c>
      <c r="DG254" s="448" t="e">
        <f>DA254*#REF!</f>
        <v>#REF!</v>
      </c>
      <c r="DH254" s="703" t="e">
        <f>DC254*#REF!</f>
        <v>#REF!</v>
      </c>
      <c r="DI254" s="705" t="e">
        <f>DC254*#REF!</f>
        <v>#REF!</v>
      </c>
      <c r="DJ254" s="380" t="e">
        <f>#REF!</f>
        <v>#REF!</v>
      </c>
      <c r="DK254" s="379" t="e">
        <f>#REF!</f>
        <v>#REF!</v>
      </c>
      <c r="DL254" s="219" t="e">
        <f t="shared" si="1653"/>
        <v>#REF!</v>
      </c>
      <c r="DM254" s="204" t="e">
        <f>DJ254*#REF!</f>
        <v>#REF!</v>
      </c>
      <c r="DN254" s="335" t="e">
        <f>DL254*#REF!</f>
        <v>#REF!</v>
      </c>
      <c r="DO254" s="342" t="e">
        <f t="shared" si="1654"/>
        <v>#REF!</v>
      </c>
      <c r="DP254" s="379" t="e">
        <f>#REF!</f>
        <v>#REF!</v>
      </c>
      <c r="DQ254" s="379" t="e">
        <f>#REF!</f>
        <v>#REF!</v>
      </c>
      <c r="DR254" s="219" t="e">
        <f t="shared" si="1655"/>
        <v>#REF!</v>
      </c>
      <c r="DS254" s="204" t="e">
        <f>DP254*#REF!</f>
        <v>#REF!</v>
      </c>
      <c r="DT254" s="335" t="e">
        <f>DR254*#REF!</f>
        <v>#REF!</v>
      </c>
      <c r="DU254" s="342" t="e">
        <f t="shared" si="1656"/>
        <v>#REF!</v>
      </c>
      <c r="DV254" s="448" t="e">
        <f>DP254*#REF!</f>
        <v>#REF!</v>
      </c>
      <c r="DW254" s="703" t="e">
        <f>DR254*#REF!</f>
        <v>#REF!</v>
      </c>
      <c r="DX254" s="705" t="e">
        <f>DR254*#REF!</f>
        <v>#REF!</v>
      </c>
      <c r="DY254" s="704" t="e">
        <f>#REF!</f>
        <v>#REF!</v>
      </c>
      <c r="DZ254" s="379" t="e">
        <f>#REF!</f>
        <v>#REF!</v>
      </c>
      <c r="EA254" s="219" t="e">
        <f t="shared" si="1657"/>
        <v>#REF!</v>
      </c>
      <c r="EB254" s="219" t="e">
        <f>DY254*#REF!</f>
        <v>#REF!</v>
      </c>
      <c r="EC254" s="335" t="e">
        <f>EA254*#REF!</f>
        <v>#REF!</v>
      </c>
      <c r="ED254" s="342" t="e">
        <f t="shared" si="1658"/>
        <v>#REF!</v>
      </c>
      <c r="EE254" s="448" t="e">
        <f>DY254*#REF!</f>
        <v>#REF!</v>
      </c>
      <c r="EF254" s="703" t="e">
        <f>EA254*#REF!</f>
        <v>#REF!</v>
      </c>
      <c r="EG254" s="705" t="e">
        <f>EA254*#REF!</f>
        <v>#REF!</v>
      </c>
      <c r="EH254" s="379" t="e">
        <f>#REF!</f>
        <v>#REF!</v>
      </c>
      <c r="EI254" s="379" t="e">
        <f>#REF!</f>
        <v>#REF!</v>
      </c>
      <c r="EJ254" s="219" t="e">
        <f t="shared" si="1659"/>
        <v>#REF!</v>
      </c>
      <c r="EK254" s="219" t="e">
        <f>EH254*#REF!</f>
        <v>#REF!</v>
      </c>
      <c r="EL254" s="335" t="e">
        <f>EJ254*#REF!</f>
        <v>#REF!</v>
      </c>
      <c r="EM254" s="342" t="e">
        <f t="shared" si="1660"/>
        <v>#REF!</v>
      </c>
      <c r="EN254" s="448" t="e">
        <f>EH254*#REF!</f>
        <v>#REF!</v>
      </c>
      <c r="EO254" s="703" t="e">
        <f>EJ254*#REF!</f>
        <v>#REF!</v>
      </c>
      <c r="EP254" s="705" t="e">
        <f>EJ254*#REF!</f>
        <v>#REF!</v>
      </c>
      <c r="EQ254" s="380" t="e">
        <f>#REF!</f>
        <v>#REF!</v>
      </c>
      <c r="ER254" s="379" t="e">
        <f>#REF!</f>
        <v>#REF!</v>
      </c>
      <c r="ES254" s="219" t="e">
        <f t="shared" si="1661"/>
        <v>#REF!</v>
      </c>
      <c r="ET254" s="204" t="e">
        <f>EQ254*#REF!</f>
        <v>#REF!</v>
      </c>
      <c r="EU254" s="335" t="e">
        <f>ES254*#REF!</f>
        <v>#REF!</v>
      </c>
      <c r="EV254" s="342" t="e">
        <f t="shared" si="1662"/>
        <v>#REF!</v>
      </c>
      <c r="EW254" s="379" t="e">
        <f>#REF!</f>
        <v>#REF!</v>
      </c>
      <c r="EX254" s="379" t="e">
        <f>#REF!</f>
        <v>#REF!</v>
      </c>
      <c r="EY254" s="219" t="e">
        <f t="shared" si="1663"/>
        <v>#REF!</v>
      </c>
      <c r="EZ254" s="204" t="e">
        <f>EW254*#REF!</f>
        <v>#REF!</v>
      </c>
      <c r="FA254" s="335" t="e">
        <f>EY254*#REF!</f>
        <v>#REF!</v>
      </c>
      <c r="FB254" s="342" t="e">
        <f t="shared" si="1664"/>
        <v>#REF!</v>
      </c>
      <c r="FC254" s="448" t="e">
        <f>EW254*#REF!</f>
        <v>#REF!</v>
      </c>
      <c r="FD254" s="703" t="e">
        <f>EY254*#REF!</f>
        <v>#REF!</v>
      </c>
      <c r="FE254" s="705" t="e">
        <f>EY254*#REF!</f>
        <v>#REF!</v>
      </c>
      <c r="FF254" s="704" t="e">
        <f>#REF!</f>
        <v>#REF!</v>
      </c>
      <c r="FG254" s="379" t="e">
        <f>#REF!</f>
        <v>#REF!</v>
      </c>
      <c r="FH254" s="219" t="e">
        <f t="shared" si="1665"/>
        <v>#REF!</v>
      </c>
      <c r="FI254" s="219" t="e">
        <f>FF254*#REF!</f>
        <v>#REF!</v>
      </c>
      <c r="FJ254" s="335" t="e">
        <f>FH254*#REF!</f>
        <v>#REF!</v>
      </c>
      <c r="FK254" s="342" t="e">
        <f t="shared" si="1666"/>
        <v>#REF!</v>
      </c>
      <c r="FL254" s="448" t="e">
        <f>FF254*#REF!</f>
        <v>#REF!</v>
      </c>
      <c r="FM254" s="703" t="e">
        <f>FH254*#REF!</f>
        <v>#REF!</v>
      </c>
      <c r="FN254" s="705" t="e">
        <f>FH254*#REF!</f>
        <v>#REF!</v>
      </c>
      <c r="FO254" s="379" t="e">
        <f>#REF!</f>
        <v>#REF!</v>
      </c>
      <c r="FP254" s="379" t="e">
        <f>#REF!</f>
        <v>#REF!</v>
      </c>
      <c r="FQ254" s="219" t="e">
        <f t="shared" si="1667"/>
        <v>#REF!</v>
      </c>
      <c r="FR254" s="219" t="e">
        <f>FO254*#REF!</f>
        <v>#REF!</v>
      </c>
      <c r="FS254" s="335" t="e">
        <f>FQ254*#REF!</f>
        <v>#REF!</v>
      </c>
      <c r="FT254" s="342" t="e">
        <f t="shared" si="1668"/>
        <v>#REF!</v>
      </c>
      <c r="FU254" s="448" t="e">
        <f>FO254*#REF!</f>
        <v>#REF!</v>
      </c>
      <c r="FV254" s="707" t="e">
        <f>FQ254*#REF!</f>
        <v>#REF!</v>
      </c>
      <c r="FW254" s="708" t="e">
        <f>FQ254*#REF!</f>
        <v>#REF!</v>
      </c>
    </row>
    <row r="255" spans="1:179" s="12" customFormat="1">
      <c r="A255" s="884"/>
      <c r="B255" s="879"/>
      <c r="C255" s="717" t="s">
        <v>875</v>
      </c>
      <c r="D255" s="334" t="s">
        <v>175</v>
      </c>
      <c r="E255" s="262" t="e">
        <f t="shared" si="1623"/>
        <v>#REF!</v>
      </c>
      <c r="F255" s="263" t="e">
        <f t="shared" si="1624"/>
        <v>#REF!</v>
      </c>
      <c r="G255" s="263" t="e">
        <f t="shared" si="1625"/>
        <v>#REF!</v>
      </c>
      <c r="H255" s="263" t="e">
        <f t="shared" si="1626"/>
        <v>#REF!</v>
      </c>
      <c r="I255" s="263" t="e">
        <f t="shared" si="1627"/>
        <v>#REF!</v>
      </c>
      <c r="J255" s="263" t="e">
        <f t="shared" si="1628"/>
        <v>#REF!</v>
      </c>
      <c r="K255" s="129"/>
      <c r="L255" s="131"/>
      <c r="M255" s="744"/>
      <c r="N255" s="149"/>
      <c r="O255" s="378" t="e">
        <f>#REF!</f>
        <v>#REF!</v>
      </c>
      <c r="P255" s="379" t="e">
        <f>#REF!</f>
        <v>#REF!</v>
      </c>
      <c r="Q255" s="204" t="e">
        <f t="shared" si="1629"/>
        <v>#REF!</v>
      </c>
      <c r="R255" s="204" t="e">
        <f>O255*#REF!</f>
        <v>#REF!</v>
      </c>
      <c r="S255" s="335" t="e">
        <f>Q255*#REF!</f>
        <v>#REF!</v>
      </c>
      <c r="T255" s="342" t="e">
        <f t="shared" si="1630"/>
        <v>#REF!</v>
      </c>
      <c r="U255" s="379" t="e">
        <f>#REF!</f>
        <v>#REF!</v>
      </c>
      <c r="V255" s="379" t="e">
        <f>#REF!</f>
        <v>#REF!</v>
      </c>
      <c r="W255" s="204" t="e">
        <f t="shared" si="1631"/>
        <v>#REF!</v>
      </c>
      <c r="X255" s="204" t="e">
        <f>U255*#REF!</f>
        <v>#REF!</v>
      </c>
      <c r="Y255" s="335" t="e">
        <f>W255*#REF!</f>
        <v>#REF!</v>
      </c>
      <c r="Z255" s="342" t="e">
        <f t="shared" si="1632"/>
        <v>#REF!</v>
      </c>
      <c r="AA255" s="448" t="e">
        <f>U255*#REF!</f>
        <v>#REF!</v>
      </c>
      <c r="AB255" s="703" t="e">
        <f>W255*#REF!</f>
        <v>#REF!</v>
      </c>
      <c r="AC255" s="703" t="e">
        <f>W255*#REF!</f>
        <v>#REF!</v>
      </c>
      <c r="AD255" s="704" t="e">
        <f>#REF!</f>
        <v>#REF!</v>
      </c>
      <c r="AE255" s="379" t="e">
        <f>#REF!</f>
        <v>#REF!</v>
      </c>
      <c r="AF255" s="219" t="e">
        <f t="shared" si="1633"/>
        <v>#REF!</v>
      </c>
      <c r="AG255" s="219" t="e">
        <f>AD255*#REF!</f>
        <v>#REF!</v>
      </c>
      <c r="AH255" s="335" t="e">
        <f>AF255*#REF!</f>
        <v>#REF!</v>
      </c>
      <c r="AI255" s="342" t="e">
        <f t="shared" si="1634"/>
        <v>#REF!</v>
      </c>
      <c r="AJ255" s="448" t="e">
        <f>AD255*#REF!</f>
        <v>#REF!</v>
      </c>
      <c r="AK255" s="703" t="e">
        <f>AF255*#REF!</f>
        <v>#REF!</v>
      </c>
      <c r="AL255" s="703" t="e">
        <f>AF255*#REF!</f>
        <v>#REF!</v>
      </c>
      <c r="AM255" s="379" t="e">
        <f>#REF!</f>
        <v>#REF!</v>
      </c>
      <c r="AN255" s="379" t="e">
        <f>#REF!</f>
        <v>#REF!</v>
      </c>
      <c r="AO255" s="219" t="e">
        <f t="shared" si="1635"/>
        <v>#REF!</v>
      </c>
      <c r="AP255" s="219" t="e">
        <f>AM255*#REF!</f>
        <v>#REF!</v>
      </c>
      <c r="AQ255" s="335" t="e">
        <f>AO255*#REF!</f>
        <v>#REF!</v>
      </c>
      <c r="AR255" s="342" t="e">
        <f t="shared" si="1636"/>
        <v>#REF!</v>
      </c>
      <c r="AS255" s="448" t="e">
        <f>AM255*#REF!</f>
        <v>#REF!</v>
      </c>
      <c r="AT255" s="703" t="e">
        <f>AO255*#REF!</f>
        <v>#REF!</v>
      </c>
      <c r="AU255" s="703" t="e">
        <f>AO255*#REF!</f>
        <v>#REF!</v>
      </c>
      <c r="AV255" s="380" t="e">
        <f>#REF!</f>
        <v>#REF!</v>
      </c>
      <c r="AW255" s="379" t="e">
        <f>#REF!</f>
        <v>#REF!</v>
      </c>
      <c r="AX255" s="219" t="e">
        <f t="shared" si="1637"/>
        <v>#REF!</v>
      </c>
      <c r="AY255" s="204" t="e">
        <f>AV255*#REF!</f>
        <v>#REF!</v>
      </c>
      <c r="AZ255" s="335" t="e">
        <f>AX255*#REF!</f>
        <v>#REF!</v>
      </c>
      <c r="BA255" s="342" t="e">
        <f t="shared" si="1638"/>
        <v>#REF!</v>
      </c>
      <c r="BB255" s="379" t="e">
        <f>#REF!</f>
        <v>#REF!</v>
      </c>
      <c r="BC255" s="379" t="e">
        <f>#REF!</f>
        <v>#REF!</v>
      </c>
      <c r="BD255" s="219" t="e">
        <f t="shared" si="1639"/>
        <v>#REF!</v>
      </c>
      <c r="BE255" s="204" t="e">
        <f>BB255*#REF!</f>
        <v>#REF!</v>
      </c>
      <c r="BF255" s="335" t="e">
        <f>BD255*#REF!</f>
        <v>#REF!</v>
      </c>
      <c r="BG255" s="342" t="e">
        <f t="shared" si="1640"/>
        <v>#REF!</v>
      </c>
      <c r="BH255" s="448" t="e">
        <f>BB255*#REF!</f>
        <v>#REF!</v>
      </c>
      <c r="BI255" s="703" t="e">
        <f>BD255*#REF!</f>
        <v>#REF!</v>
      </c>
      <c r="BJ255" s="703" t="e">
        <f>BD255*#REF!</f>
        <v>#REF!</v>
      </c>
      <c r="BK255" s="704" t="e">
        <f>#REF!</f>
        <v>#REF!</v>
      </c>
      <c r="BL255" s="379" t="e">
        <f>#REF!</f>
        <v>#REF!</v>
      </c>
      <c r="BM255" s="219" t="e">
        <f t="shared" si="1641"/>
        <v>#REF!</v>
      </c>
      <c r="BN255" s="219" t="e">
        <f>BK255*#REF!</f>
        <v>#REF!</v>
      </c>
      <c r="BO255" s="335" t="e">
        <f>BM255*#REF!</f>
        <v>#REF!</v>
      </c>
      <c r="BP255" s="342" t="e">
        <f t="shared" si="1642"/>
        <v>#REF!</v>
      </c>
      <c r="BQ255" s="448" t="e">
        <f>BK255*#REF!</f>
        <v>#REF!</v>
      </c>
      <c r="BR255" s="703" t="e">
        <f>BM255*#REF!</f>
        <v>#REF!</v>
      </c>
      <c r="BS255" s="703" t="e">
        <f>BM255*#REF!</f>
        <v>#REF!</v>
      </c>
      <c r="BT255" s="379" t="e">
        <f>#REF!</f>
        <v>#REF!</v>
      </c>
      <c r="BU255" s="379" t="e">
        <f>#REF!</f>
        <v>#REF!</v>
      </c>
      <c r="BV255" s="219" t="e">
        <f t="shared" si="1643"/>
        <v>#REF!</v>
      </c>
      <c r="BW255" s="219" t="e">
        <f>BT255*#REF!</f>
        <v>#REF!</v>
      </c>
      <c r="BX255" s="335" t="e">
        <f>BV255*#REF!</f>
        <v>#REF!</v>
      </c>
      <c r="BY255" s="342" t="e">
        <f t="shared" si="1644"/>
        <v>#REF!</v>
      </c>
      <c r="BZ255" s="448" t="e">
        <f>BT255*#REF!</f>
        <v>#REF!</v>
      </c>
      <c r="CA255" s="703" t="e">
        <f>BV255*#REF!</f>
        <v>#REF!</v>
      </c>
      <c r="CB255" s="705" t="e">
        <f>BV255*#REF!</f>
        <v>#REF!</v>
      </c>
      <c r="CC255" s="380" t="e">
        <f>#REF!</f>
        <v>#REF!</v>
      </c>
      <c r="CD255" s="379" t="e">
        <f>#REF!</f>
        <v>#REF!</v>
      </c>
      <c r="CE255" s="219" t="e">
        <f t="shared" si="1645"/>
        <v>#REF!</v>
      </c>
      <c r="CF255" s="204" t="e">
        <f>CC255*#REF!</f>
        <v>#REF!</v>
      </c>
      <c r="CG255" s="335" t="e">
        <f>CE255*#REF!</f>
        <v>#REF!</v>
      </c>
      <c r="CH255" s="342" t="e">
        <f t="shared" si="1646"/>
        <v>#REF!</v>
      </c>
      <c r="CI255" s="379" t="e">
        <f>#REF!</f>
        <v>#REF!</v>
      </c>
      <c r="CJ255" s="379" t="e">
        <f>#REF!</f>
        <v>#REF!</v>
      </c>
      <c r="CK255" s="219" t="e">
        <f t="shared" si="1647"/>
        <v>#REF!</v>
      </c>
      <c r="CL255" s="204" t="e">
        <f>CI255*#REF!</f>
        <v>#REF!</v>
      </c>
      <c r="CM255" s="335" t="e">
        <f>CK255*#REF!</f>
        <v>#REF!</v>
      </c>
      <c r="CN255" s="342" t="e">
        <f t="shared" si="1648"/>
        <v>#REF!</v>
      </c>
      <c r="CO255" s="448" t="e">
        <f>CI255*#REF!</f>
        <v>#REF!</v>
      </c>
      <c r="CP255" s="703" t="e">
        <f>CK255*#REF!</f>
        <v>#REF!</v>
      </c>
      <c r="CQ255" s="705" t="e">
        <f>CK255*#REF!</f>
        <v>#REF!</v>
      </c>
      <c r="CR255" s="706" t="e">
        <f>#REF!</f>
        <v>#REF!</v>
      </c>
      <c r="CS255" s="379" t="e">
        <f>#REF!</f>
        <v>#REF!</v>
      </c>
      <c r="CT255" s="219" t="e">
        <f t="shared" si="1649"/>
        <v>#REF!</v>
      </c>
      <c r="CU255" s="219" t="e">
        <f>CR255*#REF!</f>
        <v>#REF!</v>
      </c>
      <c r="CV255" s="335" t="e">
        <f>CT255*#REF!</f>
        <v>#REF!</v>
      </c>
      <c r="CW255" s="342" t="e">
        <f t="shared" si="1650"/>
        <v>#REF!</v>
      </c>
      <c r="CX255" s="448" t="e">
        <f>CR255*#REF!</f>
        <v>#REF!</v>
      </c>
      <c r="CY255" s="703" t="e">
        <f>CT255*#REF!</f>
        <v>#REF!</v>
      </c>
      <c r="CZ255" s="705" t="e">
        <f>CT255*#REF!</f>
        <v>#REF!</v>
      </c>
      <c r="DA255" s="378" t="e">
        <f>#REF!</f>
        <v>#REF!</v>
      </c>
      <c r="DB255" s="379" t="e">
        <f>#REF!</f>
        <v>#REF!</v>
      </c>
      <c r="DC255" s="219" t="e">
        <f t="shared" si="1651"/>
        <v>#REF!</v>
      </c>
      <c r="DD255" s="219" t="e">
        <f>DA255*#REF!</f>
        <v>#REF!</v>
      </c>
      <c r="DE255" s="335" t="e">
        <f>DC255*#REF!</f>
        <v>#REF!</v>
      </c>
      <c r="DF255" s="342" t="e">
        <f t="shared" si="1652"/>
        <v>#REF!</v>
      </c>
      <c r="DG255" s="448" t="e">
        <f>DA255*#REF!</f>
        <v>#REF!</v>
      </c>
      <c r="DH255" s="703" t="e">
        <f>DC255*#REF!</f>
        <v>#REF!</v>
      </c>
      <c r="DI255" s="705" t="e">
        <f>DC255*#REF!</f>
        <v>#REF!</v>
      </c>
      <c r="DJ255" s="380" t="e">
        <f>#REF!</f>
        <v>#REF!</v>
      </c>
      <c r="DK255" s="379" t="e">
        <f>#REF!</f>
        <v>#REF!</v>
      </c>
      <c r="DL255" s="219" t="e">
        <f t="shared" si="1653"/>
        <v>#REF!</v>
      </c>
      <c r="DM255" s="204" t="e">
        <f>DJ255*#REF!</f>
        <v>#REF!</v>
      </c>
      <c r="DN255" s="335" t="e">
        <f>DL255*#REF!</f>
        <v>#REF!</v>
      </c>
      <c r="DO255" s="342" t="e">
        <f t="shared" si="1654"/>
        <v>#REF!</v>
      </c>
      <c r="DP255" s="379" t="e">
        <f>#REF!</f>
        <v>#REF!</v>
      </c>
      <c r="DQ255" s="379" t="e">
        <f>#REF!</f>
        <v>#REF!</v>
      </c>
      <c r="DR255" s="219" t="e">
        <f t="shared" si="1655"/>
        <v>#REF!</v>
      </c>
      <c r="DS255" s="204" t="e">
        <f>DP255*#REF!</f>
        <v>#REF!</v>
      </c>
      <c r="DT255" s="335" t="e">
        <f>DR255*#REF!</f>
        <v>#REF!</v>
      </c>
      <c r="DU255" s="342" t="e">
        <f t="shared" si="1656"/>
        <v>#REF!</v>
      </c>
      <c r="DV255" s="448" t="e">
        <f>DP255*#REF!</f>
        <v>#REF!</v>
      </c>
      <c r="DW255" s="703" t="e">
        <f>DR255*#REF!</f>
        <v>#REF!</v>
      </c>
      <c r="DX255" s="705" t="e">
        <f>DR255*#REF!</f>
        <v>#REF!</v>
      </c>
      <c r="DY255" s="704" t="e">
        <f>#REF!</f>
        <v>#REF!</v>
      </c>
      <c r="DZ255" s="379" t="e">
        <f>#REF!</f>
        <v>#REF!</v>
      </c>
      <c r="EA255" s="219" t="e">
        <f t="shared" si="1657"/>
        <v>#REF!</v>
      </c>
      <c r="EB255" s="219" t="e">
        <f>DY255*#REF!</f>
        <v>#REF!</v>
      </c>
      <c r="EC255" s="335" t="e">
        <f>EA255*#REF!</f>
        <v>#REF!</v>
      </c>
      <c r="ED255" s="342" t="e">
        <f t="shared" si="1658"/>
        <v>#REF!</v>
      </c>
      <c r="EE255" s="448" t="e">
        <f>DY255*#REF!</f>
        <v>#REF!</v>
      </c>
      <c r="EF255" s="703" t="e">
        <f>EA255*#REF!</f>
        <v>#REF!</v>
      </c>
      <c r="EG255" s="705" t="e">
        <f>EA255*#REF!</f>
        <v>#REF!</v>
      </c>
      <c r="EH255" s="379" t="e">
        <f>#REF!</f>
        <v>#REF!</v>
      </c>
      <c r="EI255" s="379" t="e">
        <f>#REF!</f>
        <v>#REF!</v>
      </c>
      <c r="EJ255" s="219" t="e">
        <f t="shared" si="1659"/>
        <v>#REF!</v>
      </c>
      <c r="EK255" s="219" t="e">
        <f>EH255*#REF!</f>
        <v>#REF!</v>
      </c>
      <c r="EL255" s="335" t="e">
        <f>EJ255*#REF!</f>
        <v>#REF!</v>
      </c>
      <c r="EM255" s="342" t="e">
        <f t="shared" si="1660"/>
        <v>#REF!</v>
      </c>
      <c r="EN255" s="448" t="e">
        <f>EH255*#REF!</f>
        <v>#REF!</v>
      </c>
      <c r="EO255" s="703" t="e">
        <f>EJ255*#REF!</f>
        <v>#REF!</v>
      </c>
      <c r="EP255" s="705" t="e">
        <f>EJ255*#REF!</f>
        <v>#REF!</v>
      </c>
      <c r="EQ255" s="380" t="e">
        <f>#REF!</f>
        <v>#REF!</v>
      </c>
      <c r="ER255" s="379" t="e">
        <f>#REF!</f>
        <v>#REF!</v>
      </c>
      <c r="ES255" s="219" t="e">
        <f t="shared" si="1661"/>
        <v>#REF!</v>
      </c>
      <c r="ET255" s="204" t="e">
        <f>EQ255*#REF!</f>
        <v>#REF!</v>
      </c>
      <c r="EU255" s="335" t="e">
        <f>ES255*#REF!</f>
        <v>#REF!</v>
      </c>
      <c r="EV255" s="342" t="e">
        <f t="shared" si="1662"/>
        <v>#REF!</v>
      </c>
      <c r="EW255" s="379" t="e">
        <f>#REF!</f>
        <v>#REF!</v>
      </c>
      <c r="EX255" s="379" t="e">
        <f>#REF!</f>
        <v>#REF!</v>
      </c>
      <c r="EY255" s="219" t="e">
        <f t="shared" si="1663"/>
        <v>#REF!</v>
      </c>
      <c r="EZ255" s="204" t="e">
        <f>EW255*#REF!</f>
        <v>#REF!</v>
      </c>
      <c r="FA255" s="335" t="e">
        <f>EY255*#REF!</f>
        <v>#REF!</v>
      </c>
      <c r="FB255" s="342" t="e">
        <f t="shared" si="1664"/>
        <v>#REF!</v>
      </c>
      <c r="FC255" s="448" t="e">
        <f>EW255*#REF!</f>
        <v>#REF!</v>
      </c>
      <c r="FD255" s="703" t="e">
        <f>EY255*#REF!</f>
        <v>#REF!</v>
      </c>
      <c r="FE255" s="705" t="e">
        <f>EY255*#REF!</f>
        <v>#REF!</v>
      </c>
      <c r="FF255" s="704" t="e">
        <f>#REF!</f>
        <v>#REF!</v>
      </c>
      <c r="FG255" s="379" t="e">
        <f>#REF!</f>
        <v>#REF!</v>
      </c>
      <c r="FH255" s="219" t="e">
        <f t="shared" si="1665"/>
        <v>#REF!</v>
      </c>
      <c r="FI255" s="219" t="e">
        <f>FF255*#REF!</f>
        <v>#REF!</v>
      </c>
      <c r="FJ255" s="335" t="e">
        <f>FH255*#REF!</f>
        <v>#REF!</v>
      </c>
      <c r="FK255" s="342" t="e">
        <f t="shared" si="1666"/>
        <v>#REF!</v>
      </c>
      <c r="FL255" s="448" t="e">
        <f>FF255*#REF!</f>
        <v>#REF!</v>
      </c>
      <c r="FM255" s="703" t="e">
        <f>FH255*#REF!</f>
        <v>#REF!</v>
      </c>
      <c r="FN255" s="705" t="e">
        <f>FH255*#REF!</f>
        <v>#REF!</v>
      </c>
      <c r="FO255" s="379" t="e">
        <f>#REF!</f>
        <v>#REF!</v>
      </c>
      <c r="FP255" s="379" t="e">
        <f>#REF!</f>
        <v>#REF!</v>
      </c>
      <c r="FQ255" s="219" t="e">
        <f t="shared" si="1667"/>
        <v>#REF!</v>
      </c>
      <c r="FR255" s="219" t="e">
        <f>FO255*#REF!</f>
        <v>#REF!</v>
      </c>
      <c r="FS255" s="335" t="e">
        <f>FQ255*#REF!</f>
        <v>#REF!</v>
      </c>
      <c r="FT255" s="342" t="e">
        <f t="shared" si="1668"/>
        <v>#REF!</v>
      </c>
      <c r="FU255" s="448" t="e">
        <f>FO255*#REF!</f>
        <v>#REF!</v>
      </c>
      <c r="FV255" s="707" t="e">
        <f>FQ255*#REF!</f>
        <v>#REF!</v>
      </c>
      <c r="FW255" s="708" t="e">
        <f>FQ255*#REF!</f>
        <v>#REF!</v>
      </c>
    </row>
    <row r="256" spans="1:179" s="12" customFormat="1">
      <c r="A256" s="884"/>
      <c r="B256" s="879"/>
      <c r="C256" s="717" t="s">
        <v>947</v>
      </c>
      <c r="D256" s="334" t="s">
        <v>175</v>
      </c>
      <c r="E256" s="262" t="e">
        <f t="shared" si="1623"/>
        <v>#REF!</v>
      </c>
      <c r="F256" s="263" t="e">
        <f t="shared" si="1624"/>
        <v>#REF!</v>
      </c>
      <c r="G256" s="263" t="e">
        <f t="shared" si="1625"/>
        <v>#REF!</v>
      </c>
      <c r="H256" s="263" t="e">
        <f t="shared" si="1626"/>
        <v>#REF!</v>
      </c>
      <c r="I256" s="263" t="e">
        <f t="shared" si="1627"/>
        <v>#REF!</v>
      </c>
      <c r="J256" s="263" t="e">
        <f t="shared" si="1628"/>
        <v>#REF!</v>
      </c>
      <c r="K256" s="129"/>
      <c r="L256" s="131"/>
      <c r="M256" s="744"/>
      <c r="N256" s="149"/>
      <c r="O256" s="378" t="e">
        <f>#REF!</f>
        <v>#REF!</v>
      </c>
      <c r="P256" s="379" t="e">
        <f>#REF!</f>
        <v>#REF!</v>
      </c>
      <c r="Q256" s="204" t="e">
        <f t="shared" si="1629"/>
        <v>#REF!</v>
      </c>
      <c r="R256" s="204" t="e">
        <f>O256*#REF!</f>
        <v>#REF!</v>
      </c>
      <c r="S256" s="335" t="e">
        <f>Q256*#REF!</f>
        <v>#REF!</v>
      </c>
      <c r="T256" s="342" t="e">
        <f t="shared" si="1630"/>
        <v>#REF!</v>
      </c>
      <c r="U256" s="379" t="e">
        <f>#REF!</f>
        <v>#REF!</v>
      </c>
      <c r="V256" s="379" t="e">
        <f>#REF!</f>
        <v>#REF!</v>
      </c>
      <c r="W256" s="204" t="e">
        <f t="shared" si="1631"/>
        <v>#REF!</v>
      </c>
      <c r="X256" s="204" t="e">
        <f>U256*#REF!</f>
        <v>#REF!</v>
      </c>
      <c r="Y256" s="335" t="e">
        <f>W256*#REF!</f>
        <v>#REF!</v>
      </c>
      <c r="Z256" s="342" t="e">
        <f t="shared" si="1632"/>
        <v>#REF!</v>
      </c>
      <c r="AA256" s="448" t="e">
        <f>U256*#REF!</f>
        <v>#REF!</v>
      </c>
      <c r="AB256" s="703" t="e">
        <f>W256*#REF!</f>
        <v>#REF!</v>
      </c>
      <c r="AC256" s="703" t="e">
        <f>W256*#REF!</f>
        <v>#REF!</v>
      </c>
      <c r="AD256" s="704" t="e">
        <f>#REF!</f>
        <v>#REF!</v>
      </c>
      <c r="AE256" s="379" t="e">
        <f>#REF!</f>
        <v>#REF!</v>
      </c>
      <c r="AF256" s="219" t="e">
        <f t="shared" si="1633"/>
        <v>#REF!</v>
      </c>
      <c r="AG256" s="219" t="e">
        <f>AD256*#REF!</f>
        <v>#REF!</v>
      </c>
      <c r="AH256" s="335" t="e">
        <f>AF256*#REF!</f>
        <v>#REF!</v>
      </c>
      <c r="AI256" s="342" t="e">
        <f t="shared" si="1634"/>
        <v>#REF!</v>
      </c>
      <c r="AJ256" s="448" t="e">
        <f>AD256*#REF!</f>
        <v>#REF!</v>
      </c>
      <c r="AK256" s="703" t="e">
        <f>AF256*#REF!</f>
        <v>#REF!</v>
      </c>
      <c r="AL256" s="703" t="e">
        <f>AF256*#REF!</f>
        <v>#REF!</v>
      </c>
      <c r="AM256" s="379" t="e">
        <f>#REF!</f>
        <v>#REF!</v>
      </c>
      <c r="AN256" s="379" t="e">
        <f>#REF!</f>
        <v>#REF!</v>
      </c>
      <c r="AO256" s="219" t="e">
        <f t="shared" si="1635"/>
        <v>#REF!</v>
      </c>
      <c r="AP256" s="219" t="e">
        <f>AM256*#REF!</f>
        <v>#REF!</v>
      </c>
      <c r="AQ256" s="335" t="e">
        <f>AO256*#REF!</f>
        <v>#REF!</v>
      </c>
      <c r="AR256" s="342" t="e">
        <f t="shared" si="1636"/>
        <v>#REF!</v>
      </c>
      <c r="AS256" s="448" t="e">
        <f>AM256*#REF!</f>
        <v>#REF!</v>
      </c>
      <c r="AT256" s="703" t="e">
        <f>AO256*#REF!</f>
        <v>#REF!</v>
      </c>
      <c r="AU256" s="703" t="e">
        <f>AO256*#REF!</f>
        <v>#REF!</v>
      </c>
      <c r="AV256" s="380" t="e">
        <f>#REF!</f>
        <v>#REF!</v>
      </c>
      <c r="AW256" s="379" t="e">
        <f>#REF!</f>
        <v>#REF!</v>
      </c>
      <c r="AX256" s="219" t="e">
        <f t="shared" si="1637"/>
        <v>#REF!</v>
      </c>
      <c r="AY256" s="204" t="e">
        <f>AV256*#REF!</f>
        <v>#REF!</v>
      </c>
      <c r="AZ256" s="335" t="e">
        <f>AX256*#REF!</f>
        <v>#REF!</v>
      </c>
      <c r="BA256" s="342" t="e">
        <f t="shared" si="1638"/>
        <v>#REF!</v>
      </c>
      <c r="BB256" s="379" t="e">
        <f>#REF!</f>
        <v>#REF!</v>
      </c>
      <c r="BC256" s="379" t="e">
        <f>#REF!</f>
        <v>#REF!</v>
      </c>
      <c r="BD256" s="219" t="e">
        <f t="shared" si="1639"/>
        <v>#REF!</v>
      </c>
      <c r="BE256" s="204" t="e">
        <f>BB256*#REF!</f>
        <v>#REF!</v>
      </c>
      <c r="BF256" s="335" t="e">
        <f>BD256*#REF!</f>
        <v>#REF!</v>
      </c>
      <c r="BG256" s="342" t="e">
        <f t="shared" si="1640"/>
        <v>#REF!</v>
      </c>
      <c r="BH256" s="448" t="e">
        <f>BB256*#REF!</f>
        <v>#REF!</v>
      </c>
      <c r="BI256" s="703" t="e">
        <f>BD256*#REF!</f>
        <v>#REF!</v>
      </c>
      <c r="BJ256" s="703" t="e">
        <f>BD256*#REF!</f>
        <v>#REF!</v>
      </c>
      <c r="BK256" s="704" t="e">
        <f>#REF!</f>
        <v>#REF!</v>
      </c>
      <c r="BL256" s="379" t="e">
        <f>#REF!</f>
        <v>#REF!</v>
      </c>
      <c r="BM256" s="219" t="e">
        <f t="shared" si="1641"/>
        <v>#REF!</v>
      </c>
      <c r="BN256" s="219" t="e">
        <f>BK256*#REF!</f>
        <v>#REF!</v>
      </c>
      <c r="BO256" s="335" t="e">
        <f>BM256*#REF!</f>
        <v>#REF!</v>
      </c>
      <c r="BP256" s="342" t="e">
        <f t="shared" si="1642"/>
        <v>#REF!</v>
      </c>
      <c r="BQ256" s="448" t="e">
        <f>BK256*#REF!</f>
        <v>#REF!</v>
      </c>
      <c r="BR256" s="703" t="e">
        <f>BM256*#REF!</f>
        <v>#REF!</v>
      </c>
      <c r="BS256" s="703" t="e">
        <f>BM256*#REF!</f>
        <v>#REF!</v>
      </c>
      <c r="BT256" s="379" t="e">
        <f>#REF!</f>
        <v>#REF!</v>
      </c>
      <c r="BU256" s="379" t="e">
        <f>#REF!</f>
        <v>#REF!</v>
      </c>
      <c r="BV256" s="219" t="e">
        <f t="shared" si="1643"/>
        <v>#REF!</v>
      </c>
      <c r="BW256" s="219" t="e">
        <f>BT256*#REF!</f>
        <v>#REF!</v>
      </c>
      <c r="BX256" s="335" t="e">
        <f>BV256*#REF!</f>
        <v>#REF!</v>
      </c>
      <c r="BY256" s="342" t="e">
        <f t="shared" si="1644"/>
        <v>#REF!</v>
      </c>
      <c r="BZ256" s="448" t="e">
        <f>BT256*#REF!</f>
        <v>#REF!</v>
      </c>
      <c r="CA256" s="703" t="e">
        <f>BV256*#REF!</f>
        <v>#REF!</v>
      </c>
      <c r="CB256" s="705" t="e">
        <f>BV256*#REF!</f>
        <v>#REF!</v>
      </c>
      <c r="CC256" s="380" t="e">
        <f>#REF!</f>
        <v>#REF!</v>
      </c>
      <c r="CD256" s="379" t="e">
        <f>#REF!</f>
        <v>#REF!</v>
      </c>
      <c r="CE256" s="219" t="e">
        <f t="shared" si="1645"/>
        <v>#REF!</v>
      </c>
      <c r="CF256" s="204" t="e">
        <f>CC256*#REF!</f>
        <v>#REF!</v>
      </c>
      <c r="CG256" s="335" t="e">
        <f>CE256*#REF!</f>
        <v>#REF!</v>
      </c>
      <c r="CH256" s="342" t="e">
        <f t="shared" si="1646"/>
        <v>#REF!</v>
      </c>
      <c r="CI256" s="379" t="e">
        <f>#REF!</f>
        <v>#REF!</v>
      </c>
      <c r="CJ256" s="379" t="e">
        <f>#REF!</f>
        <v>#REF!</v>
      </c>
      <c r="CK256" s="219" t="e">
        <f t="shared" si="1647"/>
        <v>#REF!</v>
      </c>
      <c r="CL256" s="204" t="e">
        <f>CI256*#REF!</f>
        <v>#REF!</v>
      </c>
      <c r="CM256" s="335" t="e">
        <f>CK256*#REF!</f>
        <v>#REF!</v>
      </c>
      <c r="CN256" s="342" t="e">
        <f t="shared" si="1648"/>
        <v>#REF!</v>
      </c>
      <c r="CO256" s="448" t="e">
        <f>CI256*#REF!</f>
        <v>#REF!</v>
      </c>
      <c r="CP256" s="703" t="e">
        <f>CK256*#REF!</f>
        <v>#REF!</v>
      </c>
      <c r="CQ256" s="705" t="e">
        <f>CK256*#REF!</f>
        <v>#REF!</v>
      </c>
      <c r="CR256" s="706" t="e">
        <f>#REF!</f>
        <v>#REF!</v>
      </c>
      <c r="CS256" s="379" t="e">
        <f>#REF!</f>
        <v>#REF!</v>
      </c>
      <c r="CT256" s="219" t="e">
        <f t="shared" si="1649"/>
        <v>#REF!</v>
      </c>
      <c r="CU256" s="219" t="e">
        <f>CR256*#REF!</f>
        <v>#REF!</v>
      </c>
      <c r="CV256" s="335" t="e">
        <f>CT256*#REF!</f>
        <v>#REF!</v>
      </c>
      <c r="CW256" s="342" t="e">
        <f t="shared" si="1650"/>
        <v>#REF!</v>
      </c>
      <c r="CX256" s="448" t="e">
        <f>CR256*#REF!</f>
        <v>#REF!</v>
      </c>
      <c r="CY256" s="703" t="e">
        <f>CT256*#REF!</f>
        <v>#REF!</v>
      </c>
      <c r="CZ256" s="705" t="e">
        <f>CT256*#REF!</f>
        <v>#REF!</v>
      </c>
      <c r="DA256" s="378" t="e">
        <f>#REF!</f>
        <v>#REF!</v>
      </c>
      <c r="DB256" s="379" t="e">
        <f>#REF!</f>
        <v>#REF!</v>
      </c>
      <c r="DC256" s="219" t="e">
        <f t="shared" si="1651"/>
        <v>#REF!</v>
      </c>
      <c r="DD256" s="219" t="e">
        <f>DA256*#REF!</f>
        <v>#REF!</v>
      </c>
      <c r="DE256" s="335" t="e">
        <f>DC256*#REF!</f>
        <v>#REF!</v>
      </c>
      <c r="DF256" s="342" t="e">
        <f t="shared" si="1652"/>
        <v>#REF!</v>
      </c>
      <c r="DG256" s="448" t="e">
        <f>DA256*#REF!</f>
        <v>#REF!</v>
      </c>
      <c r="DH256" s="703" t="e">
        <f>DC256*#REF!</f>
        <v>#REF!</v>
      </c>
      <c r="DI256" s="705" t="e">
        <f>DC256*#REF!</f>
        <v>#REF!</v>
      </c>
      <c r="DJ256" s="380" t="e">
        <f>#REF!</f>
        <v>#REF!</v>
      </c>
      <c r="DK256" s="379" t="e">
        <f>#REF!</f>
        <v>#REF!</v>
      </c>
      <c r="DL256" s="219" t="e">
        <f t="shared" si="1653"/>
        <v>#REF!</v>
      </c>
      <c r="DM256" s="204" t="e">
        <f>DJ256*#REF!</f>
        <v>#REF!</v>
      </c>
      <c r="DN256" s="335" t="e">
        <f>DL256*#REF!</f>
        <v>#REF!</v>
      </c>
      <c r="DO256" s="342" t="e">
        <f t="shared" si="1654"/>
        <v>#REF!</v>
      </c>
      <c r="DP256" s="379" t="e">
        <f>#REF!</f>
        <v>#REF!</v>
      </c>
      <c r="DQ256" s="379" t="e">
        <f>#REF!</f>
        <v>#REF!</v>
      </c>
      <c r="DR256" s="219" t="e">
        <f t="shared" si="1655"/>
        <v>#REF!</v>
      </c>
      <c r="DS256" s="204" t="e">
        <f>DP256*#REF!</f>
        <v>#REF!</v>
      </c>
      <c r="DT256" s="335" t="e">
        <f>DR256*#REF!</f>
        <v>#REF!</v>
      </c>
      <c r="DU256" s="342" t="e">
        <f t="shared" si="1656"/>
        <v>#REF!</v>
      </c>
      <c r="DV256" s="448" t="e">
        <f>DP256*#REF!</f>
        <v>#REF!</v>
      </c>
      <c r="DW256" s="703" t="e">
        <f>DR256*#REF!</f>
        <v>#REF!</v>
      </c>
      <c r="DX256" s="705" t="e">
        <f>DR256*#REF!</f>
        <v>#REF!</v>
      </c>
      <c r="DY256" s="704" t="e">
        <f>#REF!</f>
        <v>#REF!</v>
      </c>
      <c r="DZ256" s="379" t="e">
        <f>#REF!</f>
        <v>#REF!</v>
      </c>
      <c r="EA256" s="219" t="e">
        <f t="shared" si="1657"/>
        <v>#REF!</v>
      </c>
      <c r="EB256" s="219" t="e">
        <f>DY256*#REF!</f>
        <v>#REF!</v>
      </c>
      <c r="EC256" s="335" t="e">
        <f>EA256*#REF!</f>
        <v>#REF!</v>
      </c>
      <c r="ED256" s="342" t="e">
        <f t="shared" si="1658"/>
        <v>#REF!</v>
      </c>
      <c r="EE256" s="448" t="e">
        <f>DY256*#REF!</f>
        <v>#REF!</v>
      </c>
      <c r="EF256" s="703" t="e">
        <f>EA256*#REF!</f>
        <v>#REF!</v>
      </c>
      <c r="EG256" s="705" t="e">
        <f>EA256*#REF!</f>
        <v>#REF!</v>
      </c>
      <c r="EH256" s="379" t="e">
        <f>#REF!</f>
        <v>#REF!</v>
      </c>
      <c r="EI256" s="379" t="e">
        <f>#REF!</f>
        <v>#REF!</v>
      </c>
      <c r="EJ256" s="219" t="e">
        <f t="shared" si="1659"/>
        <v>#REF!</v>
      </c>
      <c r="EK256" s="219" t="e">
        <f>EH256*#REF!</f>
        <v>#REF!</v>
      </c>
      <c r="EL256" s="335" t="e">
        <f>EJ256*#REF!</f>
        <v>#REF!</v>
      </c>
      <c r="EM256" s="342" t="e">
        <f t="shared" si="1660"/>
        <v>#REF!</v>
      </c>
      <c r="EN256" s="448" t="e">
        <f>EH256*#REF!</f>
        <v>#REF!</v>
      </c>
      <c r="EO256" s="703" t="e">
        <f>EJ256*#REF!</f>
        <v>#REF!</v>
      </c>
      <c r="EP256" s="705" t="e">
        <f>EJ256*#REF!</f>
        <v>#REF!</v>
      </c>
      <c r="EQ256" s="380" t="e">
        <f>#REF!</f>
        <v>#REF!</v>
      </c>
      <c r="ER256" s="379" t="e">
        <f>#REF!</f>
        <v>#REF!</v>
      </c>
      <c r="ES256" s="219" t="e">
        <f t="shared" si="1661"/>
        <v>#REF!</v>
      </c>
      <c r="ET256" s="204" t="e">
        <f>EQ256*#REF!</f>
        <v>#REF!</v>
      </c>
      <c r="EU256" s="335" t="e">
        <f>ES256*#REF!</f>
        <v>#REF!</v>
      </c>
      <c r="EV256" s="342" t="e">
        <f t="shared" si="1662"/>
        <v>#REF!</v>
      </c>
      <c r="EW256" s="379" t="e">
        <f>#REF!</f>
        <v>#REF!</v>
      </c>
      <c r="EX256" s="379" t="e">
        <f>#REF!</f>
        <v>#REF!</v>
      </c>
      <c r="EY256" s="219" t="e">
        <f t="shared" si="1663"/>
        <v>#REF!</v>
      </c>
      <c r="EZ256" s="204" t="e">
        <f>EW256*#REF!</f>
        <v>#REF!</v>
      </c>
      <c r="FA256" s="335" t="e">
        <f>EY256*#REF!</f>
        <v>#REF!</v>
      </c>
      <c r="FB256" s="342" t="e">
        <f t="shared" si="1664"/>
        <v>#REF!</v>
      </c>
      <c r="FC256" s="448" t="e">
        <f>EW256*#REF!</f>
        <v>#REF!</v>
      </c>
      <c r="FD256" s="703" t="e">
        <f>EY256*#REF!</f>
        <v>#REF!</v>
      </c>
      <c r="FE256" s="705" t="e">
        <f>EY256*#REF!</f>
        <v>#REF!</v>
      </c>
      <c r="FF256" s="704" t="e">
        <f>#REF!</f>
        <v>#REF!</v>
      </c>
      <c r="FG256" s="379" t="e">
        <f>#REF!</f>
        <v>#REF!</v>
      </c>
      <c r="FH256" s="219" t="e">
        <f t="shared" si="1665"/>
        <v>#REF!</v>
      </c>
      <c r="FI256" s="219" t="e">
        <f>FF256*#REF!</f>
        <v>#REF!</v>
      </c>
      <c r="FJ256" s="335" t="e">
        <f>FH256*#REF!</f>
        <v>#REF!</v>
      </c>
      <c r="FK256" s="342" t="e">
        <f t="shared" si="1666"/>
        <v>#REF!</v>
      </c>
      <c r="FL256" s="448" t="e">
        <f>FF256*#REF!</f>
        <v>#REF!</v>
      </c>
      <c r="FM256" s="703" t="e">
        <f>FH256*#REF!</f>
        <v>#REF!</v>
      </c>
      <c r="FN256" s="705" t="e">
        <f>FH256*#REF!</f>
        <v>#REF!</v>
      </c>
      <c r="FO256" s="379" t="e">
        <f>#REF!</f>
        <v>#REF!</v>
      </c>
      <c r="FP256" s="379" t="e">
        <f>#REF!</f>
        <v>#REF!</v>
      </c>
      <c r="FQ256" s="219" t="e">
        <f t="shared" si="1667"/>
        <v>#REF!</v>
      </c>
      <c r="FR256" s="219" t="e">
        <f>FO256*#REF!</f>
        <v>#REF!</v>
      </c>
      <c r="FS256" s="335" t="e">
        <f>FQ256*#REF!</f>
        <v>#REF!</v>
      </c>
      <c r="FT256" s="342" t="e">
        <f t="shared" si="1668"/>
        <v>#REF!</v>
      </c>
      <c r="FU256" s="448" t="e">
        <f>FO256*#REF!</f>
        <v>#REF!</v>
      </c>
      <c r="FV256" s="707" t="e">
        <f>FQ256*#REF!</f>
        <v>#REF!</v>
      </c>
      <c r="FW256" s="708" t="e">
        <f>FQ256*#REF!</f>
        <v>#REF!</v>
      </c>
    </row>
    <row r="257" spans="1:179" s="12" customFormat="1">
      <c r="A257" s="884"/>
      <c r="B257" s="879"/>
      <c r="C257" s="353" t="s">
        <v>876</v>
      </c>
      <c r="D257" s="334" t="s">
        <v>175</v>
      </c>
      <c r="E257" s="262" t="e">
        <f t="shared" si="1623"/>
        <v>#REF!</v>
      </c>
      <c r="F257" s="263" t="e">
        <f t="shared" si="1624"/>
        <v>#REF!</v>
      </c>
      <c r="G257" s="263" t="e">
        <f t="shared" si="1625"/>
        <v>#REF!</v>
      </c>
      <c r="H257" s="263" t="e">
        <f t="shared" si="1626"/>
        <v>#REF!</v>
      </c>
      <c r="I257" s="263" t="e">
        <f t="shared" si="1627"/>
        <v>#REF!</v>
      </c>
      <c r="J257" s="263" t="e">
        <f t="shared" si="1628"/>
        <v>#REF!</v>
      </c>
      <c r="K257" s="129"/>
      <c r="L257" s="131"/>
      <c r="M257" s="744"/>
      <c r="N257" s="149"/>
      <c r="O257" s="378" t="e">
        <f>#REF!</f>
        <v>#REF!</v>
      </c>
      <c r="P257" s="379" t="e">
        <f>#REF!</f>
        <v>#REF!</v>
      </c>
      <c r="Q257" s="204" t="e">
        <f t="shared" si="1629"/>
        <v>#REF!</v>
      </c>
      <c r="R257" s="204" t="e">
        <f>O257*#REF!</f>
        <v>#REF!</v>
      </c>
      <c r="S257" s="335" t="e">
        <f>Q257*#REF!</f>
        <v>#REF!</v>
      </c>
      <c r="T257" s="342" t="e">
        <f t="shared" si="1630"/>
        <v>#REF!</v>
      </c>
      <c r="U257" s="379" t="e">
        <f>#REF!</f>
        <v>#REF!</v>
      </c>
      <c r="V257" s="379" t="e">
        <f>#REF!</f>
        <v>#REF!</v>
      </c>
      <c r="W257" s="204" t="e">
        <f t="shared" si="1631"/>
        <v>#REF!</v>
      </c>
      <c r="X257" s="204" t="e">
        <f>U257*#REF!</f>
        <v>#REF!</v>
      </c>
      <c r="Y257" s="335" t="e">
        <f>W257*#REF!</f>
        <v>#REF!</v>
      </c>
      <c r="Z257" s="342" t="e">
        <f t="shared" si="1632"/>
        <v>#REF!</v>
      </c>
      <c r="AA257" s="448" t="e">
        <f>U257*#REF!</f>
        <v>#REF!</v>
      </c>
      <c r="AB257" s="703" t="e">
        <f>W257*#REF!</f>
        <v>#REF!</v>
      </c>
      <c r="AC257" s="703" t="e">
        <f>W257*#REF!</f>
        <v>#REF!</v>
      </c>
      <c r="AD257" s="704" t="e">
        <f>#REF!</f>
        <v>#REF!</v>
      </c>
      <c r="AE257" s="379" t="e">
        <f>#REF!</f>
        <v>#REF!</v>
      </c>
      <c r="AF257" s="219" t="e">
        <f t="shared" si="1633"/>
        <v>#REF!</v>
      </c>
      <c r="AG257" s="219" t="e">
        <f>AD257*#REF!</f>
        <v>#REF!</v>
      </c>
      <c r="AH257" s="335" t="e">
        <f>AF257*#REF!</f>
        <v>#REF!</v>
      </c>
      <c r="AI257" s="342" t="e">
        <f t="shared" si="1634"/>
        <v>#REF!</v>
      </c>
      <c r="AJ257" s="448" t="e">
        <f>AD257*#REF!</f>
        <v>#REF!</v>
      </c>
      <c r="AK257" s="703" t="e">
        <f>AF257*#REF!</f>
        <v>#REF!</v>
      </c>
      <c r="AL257" s="703" t="e">
        <f>AF257*#REF!</f>
        <v>#REF!</v>
      </c>
      <c r="AM257" s="379" t="e">
        <f>#REF!</f>
        <v>#REF!</v>
      </c>
      <c r="AN257" s="379" t="e">
        <f>#REF!</f>
        <v>#REF!</v>
      </c>
      <c r="AO257" s="219" t="e">
        <f t="shared" si="1635"/>
        <v>#REF!</v>
      </c>
      <c r="AP257" s="219" t="e">
        <f>AM257*#REF!</f>
        <v>#REF!</v>
      </c>
      <c r="AQ257" s="335" t="e">
        <f>AO257*#REF!</f>
        <v>#REF!</v>
      </c>
      <c r="AR257" s="342" t="e">
        <f t="shared" si="1636"/>
        <v>#REF!</v>
      </c>
      <c r="AS257" s="448" t="e">
        <f>AM257*#REF!</f>
        <v>#REF!</v>
      </c>
      <c r="AT257" s="703" t="e">
        <f>AO257*#REF!</f>
        <v>#REF!</v>
      </c>
      <c r="AU257" s="703" t="e">
        <f>AO257*#REF!</f>
        <v>#REF!</v>
      </c>
      <c r="AV257" s="380" t="e">
        <f>#REF!</f>
        <v>#REF!</v>
      </c>
      <c r="AW257" s="379" t="e">
        <f>#REF!</f>
        <v>#REF!</v>
      </c>
      <c r="AX257" s="219" t="e">
        <f t="shared" si="1637"/>
        <v>#REF!</v>
      </c>
      <c r="AY257" s="204" t="e">
        <f>AV257*#REF!</f>
        <v>#REF!</v>
      </c>
      <c r="AZ257" s="335" t="e">
        <f>AX257*#REF!</f>
        <v>#REF!</v>
      </c>
      <c r="BA257" s="342" t="e">
        <f t="shared" si="1638"/>
        <v>#REF!</v>
      </c>
      <c r="BB257" s="379" t="e">
        <f>#REF!</f>
        <v>#REF!</v>
      </c>
      <c r="BC257" s="379" t="e">
        <f>#REF!</f>
        <v>#REF!</v>
      </c>
      <c r="BD257" s="219" t="e">
        <f t="shared" si="1639"/>
        <v>#REF!</v>
      </c>
      <c r="BE257" s="204" t="e">
        <f>BB257*#REF!</f>
        <v>#REF!</v>
      </c>
      <c r="BF257" s="335" t="e">
        <f>BD257*#REF!</f>
        <v>#REF!</v>
      </c>
      <c r="BG257" s="342" t="e">
        <f t="shared" si="1640"/>
        <v>#REF!</v>
      </c>
      <c r="BH257" s="448" t="e">
        <f>BB257*#REF!</f>
        <v>#REF!</v>
      </c>
      <c r="BI257" s="703" t="e">
        <f>BD257*#REF!</f>
        <v>#REF!</v>
      </c>
      <c r="BJ257" s="703" t="e">
        <f>BD257*#REF!</f>
        <v>#REF!</v>
      </c>
      <c r="BK257" s="704" t="e">
        <f>#REF!</f>
        <v>#REF!</v>
      </c>
      <c r="BL257" s="379" t="e">
        <f>#REF!</f>
        <v>#REF!</v>
      </c>
      <c r="BM257" s="219" t="e">
        <f t="shared" si="1641"/>
        <v>#REF!</v>
      </c>
      <c r="BN257" s="219" t="e">
        <f>BK257*#REF!</f>
        <v>#REF!</v>
      </c>
      <c r="BO257" s="335" t="e">
        <f>BM257*#REF!</f>
        <v>#REF!</v>
      </c>
      <c r="BP257" s="342" t="e">
        <f t="shared" si="1642"/>
        <v>#REF!</v>
      </c>
      <c r="BQ257" s="448" t="e">
        <f>BK257*#REF!</f>
        <v>#REF!</v>
      </c>
      <c r="BR257" s="703" t="e">
        <f>BM257*#REF!</f>
        <v>#REF!</v>
      </c>
      <c r="BS257" s="703" t="e">
        <f>BM257*#REF!</f>
        <v>#REF!</v>
      </c>
      <c r="BT257" s="379" t="e">
        <f>#REF!</f>
        <v>#REF!</v>
      </c>
      <c r="BU257" s="379" t="e">
        <f>#REF!</f>
        <v>#REF!</v>
      </c>
      <c r="BV257" s="219" t="e">
        <f t="shared" si="1643"/>
        <v>#REF!</v>
      </c>
      <c r="BW257" s="219" t="e">
        <f>BT257*#REF!</f>
        <v>#REF!</v>
      </c>
      <c r="BX257" s="335" t="e">
        <f>BV257*#REF!</f>
        <v>#REF!</v>
      </c>
      <c r="BY257" s="342" t="e">
        <f t="shared" si="1644"/>
        <v>#REF!</v>
      </c>
      <c r="BZ257" s="448" t="e">
        <f>BT257*#REF!</f>
        <v>#REF!</v>
      </c>
      <c r="CA257" s="703" t="e">
        <f>BV257*#REF!</f>
        <v>#REF!</v>
      </c>
      <c r="CB257" s="705" t="e">
        <f>BV257*#REF!</f>
        <v>#REF!</v>
      </c>
      <c r="CC257" s="380" t="e">
        <f>#REF!</f>
        <v>#REF!</v>
      </c>
      <c r="CD257" s="379" t="e">
        <f>#REF!</f>
        <v>#REF!</v>
      </c>
      <c r="CE257" s="219" t="e">
        <f t="shared" si="1645"/>
        <v>#REF!</v>
      </c>
      <c r="CF257" s="204" t="e">
        <f>CC257*#REF!</f>
        <v>#REF!</v>
      </c>
      <c r="CG257" s="335" t="e">
        <f>CE257*#REF!</f>
        <v>#REF!</v>
      </c>
      <c r="CH257" s="342" t="e">
        <f t="shared" si="1646"/>
        <v>#REF!</v>
      </c>
      <c r="CI257" s="379" t="e">
        <f>#REF!</f>
        <v>#REF!</v>
      </c>
      <c r="CJ257" s="379" t="e">
        <f>#REF!</f>
        <v>#REF!</v>
      </c>
      <c r="CK257" s="219" t="e">
        <f t="shared" si="1647"/>
        <v>#REF!</v>
      </c>
      <c r="CL257" s="204" t="e">
        <f>CI257*#REF!</f>
        <v>#REF!</v>
      </c>
      <c r="CM257" s="335" t="e">
        <f>CK257*#REF!</f>
        <v>#REF!</v>
      </c>
      <c r="CN257" s="342" t="e">
        <f t="shared" si="1648"/>
        <v>#REF!</v>
      </c>
      <c r="CO257" s="448" t="e">
        <f>CI257*#REF!</f>
        <v>#REF!</v>
      </c>
      <c r="CP257" s="703" t="e">
        <f>CK257*#REF!</f>
        <v>#REF!</v>
      </c>
      <c r="CQ257" s="705" t="e">
        <f>CK257*#REF!</f>
        <v>#REF!</v>
      </c>
      <c r="CR257" s="706" t="e">
        <f>#REF!</f>
        <v>#REF!</v>
      </c>
      <c r="CS257" s="379" t="e">
        <f>#REF!</f>
        <v>#REF!</v>
      </c>
      <c r="CT257" s="219" t="e">
        <f t="shared" si="1649"/>
        <v>#REF!</v>
      </c>
      <c r="CU257" s="219" t="e">
        <f>CR257*#REF!</f>
        <v>#REF!</v>
      </c>
      <c r="CV257" s="335" t="e">
        <f>CT257*#REF!</f>
        <v>#REF!</v>
      </c>
      <c r="CW257" s="342" t="e">
        <f t="shared" si="1650"/>
        <v>#REF!</v>
      </c>
      <c r="CX257" s="448" t="e">
        <f>CR257*#REF!</f>
        <v>#REF!</v>
      </c>
      <c r="CY257" s="703" t="e">
        <f>CT257*#REF!</f>
        <v>#REF!</v>
      </c>
      <c r="CZ257" s="705" t="e">
        <f>CT257*#REF!</f>
        <v>#REF!</v>
      </c>
      <c r="DA257" s="378" t="e">
        <f>#REF!</f>
        <v>#REF!</v>
      </c>
      <c r="DB257" s="379" t="e">
        <f>#REF!</f>
        <v>#REF!</v>
      </c>
      <c r="DC257" s="219" t="e">
        <f t="shared" si="1651"/>
        <v>#REF!</v>
      </c>
      <c r="DD257" s="219" t="e">
        <f>DA257*#REF!</f>
        <v>#REF!</v>
      </c>
      <c r="DE257" s="335" t="e">
        <f>DC257*#REF!</f>
        <v>#REF!</v>
      </c>
      <c r="DF257" s="342" t="e">
        <f t="shared" si="1652"/>
        <v>#REF!</v>
      </c>
      <c r="DG257" s="448" t="e">
        <f>DA257*#REF!</f>
        <v>#REF!</v>
      </c>
      <c r="DH257" s="703" t="e">
        <f>DC257*#REF!</f>
        <v>#REF!</v>
      </c>
      <c r="DI257" s="705" t="e">
        <f>DC257*#REF!</f>
        <v>#REF!</v>
      </c>
      <c r="DJ257" s="380" t="e">
        <f>#REF!</f>
        <v>#REF!</v>
      </c>
      <c r="DK257" s="379" t="e">
        <f>#REF!</f>
        <v>#REF!</v>
      </c>
      <c r="DL257" s="219" t="e">
        <f t="shared" si="1653"/>
        <v>#REF!</v>
      </c>
      <c r="DM257" s="204" t="e">
        <f>DJ257*#REF!</f>
        <v>#REF!</v>
      </c>
      <c r="DN257" s="335" t="e">
        <f>DL257*#REF!</f>
        <v>#REF!</v>
      </c>
      <c r="DO257" s="342" t="e">
        <f t="shared" si="1654"/>
        <v>#REF!</v>
      </c>
      <c r="DP257" s="379" t="e">
        <f>#REF!</f>
        <v>#REF!</v>
      </c>
      <c r="DQ257" s="379" t="e">
        <f>#REF!</f>
        <v>#REF!</v>
      </c>
      <c r="DR257" s="219" t="e">
        <f t="shared" si="1655"/>
        <v>#REF!</v>
      </c>
      <c r="DS257" s="204" t="e">
        <f>DP257*#REF!</f>
        <v>#REF!</v>
      </c>
      <c r="DT257" s="335" t="e">
        <f>DR257*#REF!</f>
        <v>#REF!</v>
      </c>
      <c r="DU257" s="342" t="e">
        <f t="shared" si="1656"/>
        <v>#REF!</v>
      </c>
      <c r="DV257" s="448" t="e">
        <f>DP257*#REF!</f>
        <v>#REF!</v>
      </c>
      <c r="DW257" s="703" t="e">
        <f>DR257*#REF!</f>
        <v>#REF!</v>
      </c>
      <c r="DX257" s="705" t="e">
        <f>DR257*#REF!</f>
        <v>#REF!</v>
      </c>
      <c r="DY257" s="704" t="e">
        <f>#REF!</f>
        <v>#REF!</v>
      </c>
      <c r="DZ257" s="379" t="e">
        <f>#REF!</f>
        <v>#REF!</v>
      </c>
      <c r="EA257" s="219" t="e">
        <f t="shared" si="1657"/>
        <v>#REF!</v>
      </c>
      <c r="EB257" s="219" t="e">
        <f>DY257*#REF!</f>
        <v>#REF!</v>
      </c>
      <c r="EC257" s="335" t="e">
        <f>EA257*#REF!</f>
        <v>#REF!</v>
      </c>
      <c r="ED257" s="342" t="e">
        <f t="shared" si="1658"/>
        <v>#REF!</v>
      </c>
      <c r="EE257" s="448" t="e">
        <f>DY257*#REF!</f>
        <v>#REF!</v>
      </c>
      <c r="EF257" s="703" t="e">
        <f>EA257*#REF!</f>
        <v>#REF!</v>
      </c>
      <c r="EG257" s="705" t="e">
        <f>EA257*#REF!</f>
        <v>#REF!</v>
      </c>
      <c r="EH257" s="379" t="e">
        <f>#REF!</f>
        <v>#REF!</v>
      </c>
      <c r="EI257" s="379" t="e">
        <f>#REF!</f>
        <v>#REF!</v>
      </c>
      <c r="EJ257" s="219" t="e">
        <f t="shared" si="1659"/>
        <v>#REF!</v>
      </c>
      <c r="EK257" s="219" t="e">
        <f>EH257*#REF!</f>
        <v>#REF!</v>
      </c>
      <c r="EL257" s="335" t="e">
        <f>EJ257*#REF!</f>
        <v>#REF!</v>
      </c>
      <c r="EM257" s="342" t="e">
        <f t="shared" si="1660"/>
        <v>#REF!</v>
      </c>
      <c r="EN257" s="448" t="e">
        <f>EH257*#REF!</f>
        <v>#REF!</v>
      </c>
      <c r="EO257" s="703" t="e">
        <f>EJ257*#REF!</f>
        <v>#REF!</v>
      </c>
      <c r="EP257" s="705" t="e">
        <f>EJ257*#REF!</f>
        <v>#REF!</v>
      </c>
      <c r="EQ257" s="380" t="e">
        <f>#REF!</f>
        <v>#REF!</v>
      </c>
      <c r="ER257" s="379" t="e">
        <f>#REF!</f>
        <v>#REF!</v>
      </c>
      <c r="ES257" s="219" t="e">
        <f t="shared" si="1661"/>
        <v>#REF!</v>
      </c>
      <c r="ET257" s="204" t="e">
        <f>EQ257*#REF!</f>
        <v>#REF!</v>
      </c>
      <c r="EU257" s="335" t="e">
        <f>ES257*#REF!</f>
        <v>#REF!</v>
      </c>
      <c r="EV257" s="342" t="e">
        <f t="shared" si="1662"/>
        <v>#REF!</v>
      </c>
      <c r="EW257" s="379" t="e">
        <f>#REF!</f>
        <v>#REF!</v>
      </c>
      <c r="EX257" s="379" t="e">
        <f>#REF!</f>
        <v>#REF!</v>
      </c>
      <c r="EY257" s="219" t="e">
        <f t="shared" si="1663"/>
        <v>#REF!</v>
      </c>
      <c r="EZ257" s="204" t="e">
        <f>EW257*#REF!</f>
        <v>#REF!</v>
      </c>
      <c r="FA257" s="335" t="e">
        <f>EY257*#REF!</f>
        <v>#REF!</v>
      </c>
      <c r="FB257" s="342" t="e">
        <f t="shared" si="1664"/>
        <v>#REF!</v>
      </c>
      <c r="FC257" s="448" t="e">
        <f>EW257*#REF!</f>
        <v>#REF!</v>
      </c>
      <c r="FD257" s="703" t="e">
        <f>EY257*#REF!</f>
        <v>#REF!</v>
      </c>
      <c r="FE257" s="705" t="e">
        <f>EY257*#REF!</f>
        <v>#REF!</v>
      </c>
      <c r="FF257" s="704" t="e">
        <f>#REF!</f>
        <v>#REF!</v>
      </c>
      <c r="FG257" s="379" t="e">
        <f>#REF!</f>
        <v>#REF!</v>
      </c>
      <c r="FH257" s="219" t="e">
        <f t="shared" si="1665"/>
        <v>#REF!</v>
      </c>
      <c r="FI257" s="219" t="e">
        <f>FF257*#REF!</f>
        <v>#REF!</v>
      </c>
      <c r="FJ257" s="335" t="e">
        <f>FH257*#REF!</f>
        <v>#REF!</v>
      </c>
      <c r="FK257" s="342" t="e">
        <f t="shared" si="1666"/>
        <v>#REF!</v>
      </c>
      <c r="FL257" s="448" t="e">
        <f>FF257*#REF!</f>
        <v>#REF!</v>
      </c>
      <c r="FM257" s="703" t="e">
        <f>FH257*#REF!</f>
        <v>#REF!</v>
      </c>
      <c r="FN257" s="705" t="e">
        <f>FH257*#REF!</f>
        <v>#REF!</v>
      </c>
      <c r="FO257" s="379" t="e">
        <f>#REF!</f>
        <v>#REF!</v>
      </c>
      <c r="FP257" s="379" t="e">
        <f>#REF!</f>
        <v>#REF!</v>
      </c>
      <c r="FQ257" s="219" t="e">
        <f t="shared" si="1667"/>
        <v>#REF!</v>
      </c>
      <c r="FR257" s="219" t="e">
        <f>FO257*#REF!</f>
        <v>#REF!</v>
      </c>
      <c r="FS257" s="335" t="e">
        <f>FQ257*#REF!</f>
        <v>#REF!</v>
      </c>
      <c r="FT257" s="342" t="e">
        <f t="shared" si="1668"/>
        <v>#REF!</v>
      </c>
      <c r="FU257" s="448" t="e">
        <f>FO257*#REF!</f>
        <v>#REF!</v>
      </c>
      <c r="FV257" s="707" t="e">
        <f>FQ257*#REF!</f>
        <v>#REF!</v>
      </c>
      <c r="FW257" s="708" t="e">
        <f>FQ257*#REF!</f>
        <v>#REF!</v>
      </c>
    </row>
    <row r="258" spans="1:179" s="12" customFormat="1">
      <c r="A258" s="884"/>
      <c r="B258" s="879"/>
      <c r="C258" s="353" t="s">
        <v>877</v>
      </c>
      <c r="D258" s="334" t="s">
        <v>175</v>
      </c>
      <c r="E258" s="262" t="e">
        <f t="shared" si="1623"/>
        <v>#REF!</v>
      </c>
      <c r="F258" s="263" t="e">
        <f t="shared" si="1624"/>
        <v>#REF!</v>
      </c>
      <c r="G258" s="263" t="e">
        <f t="shared" si="1625"/>
        <v>#REF!</v>
      </c>
      <c r="H258" s="263" t="e">
        <f t="shared" si="1626"/>
        <v>#REF!</v>
      </c>
      <c r="I258" s="263" t="e">
        <f t="shared" si="1627"/>
        <v>#REF!</v>
      </c>
      <c r="J258" s="263" t="e">
        <f t="shared" si="1628"/>
        <v>#REF!</v>
      </c>
      <c r="K258" s="129"/>
      <c r="L258" s="131"/>
      <c r="M258" s="744"/>
      <c r="N258" s="149"/>
      <c r="O258" s="378" t="e">
        <f>#REF!</f>
        <v>#REF!</v>
      </c>
      <c r="P258" s="379" t="e">
        <f>#REF!</f>
        <v>#REF!</v>
      </c>
      <c r="Q258" s="204" t="e">
        <f t="shared" si="1629"/>
        <v>#REF!</v>
      </c>
      <c r="R258" s="204" t="e">
        <f>O258*#REF!</f>
        <v>#REF!</v>
      </c>
      <c r="S258" s="335" t="e">
        <f>Q258*#REF!</f>
        <v>#REF!</v>
      </c>
      <c r="T258" s="342" t="e">
        <f t="shared" si="1630"/>
        <v>#REF!</v>
      </c>
      <c r="U258" s="379" t="e">
        <f>#REF!</f>
        <v>#REF!</v>
      </c>
      <c r="V258" s="379" t="e">
        <f>#REF!</f>
        <v>#REF!</v>
      </c>
      <c r="W258" s="204" t="e">
        <f t="shared" si="1631"/>
        <v>#REF!</v>
      </c>
      <c r="X258" s="204" t="e">
        <f>U258*#REF!</f>
        <v>#REF!</v>
      </c>
      <c r="Y258" s="335" t="e">
        <f>W258*#REF!</f>
        <v>#REF!</v>
      </c>
      <c r="Z258" s="342" t="e">
        <f t="shared" si="1632"/>
        <v>#REF!</v>
      </c>
      <c r="AA258" s="448" t="e">
        <f>U258*#REF!</f>
        <v>#REF!</v>
      </c>
      <c r="AB258" s="703" t="e">
        <f>W258*#REF!</f>
        <v>#REF!</v>
      </c>
      <c r="AC258" s="703" t="e">
        <f>W258*#REF!</f>
        <v>#REF!</v>
      </c>
      <c r="AD258" s="704" t="e">
        <f>#REF!</f>
        <v>#REF!</v>
      </c>
      <c r="AE258" s="379" t="e">
        <f>#REF!</f>
        <v>#REF!</v>
      </c>
      <c r="AF258" s="219" t="e">
        <f t="shared" si="1633"/>
        <v>#REF!</v>
      </c>
      <c r="AG258" s="219" t="e">
        <f>AD258*#REF!</f>
        <v>#REF!</v>
      </c>
      <c r="AH258" s="335" t="e">
        <f>AF258*#REF!</f>
        <v>#REF!</v>
      </c>
      <c r="AI258" s="342" t="e">
        <f t="shared" si="1634"/>
        <v>#REF!</v>
      </c>
      <c r="AJ258" s="448" t="e">
        <f>AD258*#REF!</f>
        <v>#REF!</v>
      </c>
      <c r="AK258" s="703" t="e">
        <f>AF258*#REF!</f>
        <v>#REF!</v>
      </c>
      <c r="AL258" s="703" t="e">
        <f>AF258*#REF!</f>
        <v>#REF!</v>
      </c>
      <c r="AM258" s="379" t="e">
        <f>#REF!</f>
        <v>#REF!</v>
      </c>
      <c r="AN258" s="379" t="e">
        <f>#REF!</f>
        <v>#REF!</v>
      </c>
      <c r="AO258" s="219" t="e">
        <f t="shared" si="1635"/>
        <v>#REF!</v>
      </c>
      <c r="AP258" s="219" t="e">
        <f>AM258*#REF!</f>
        <v>#REF!</v>
      </c>
      <c r="AQ258" s="335" t="e">
        <f>AO258*#REF!</f>
        <v>#REF!</v>
      </c>
      <c r="AR258" s="342" t="e">
        <f t="shared" si="1636"/>
        <v>#REF!</v>
      </c>
      <c r="AS258" s="448" t="e">
        <f>AM258*#REF!</f>
        <v>#REF!</v>
      </c>
      <c r="AT258" s="703" t="e">
        <f>AO258*#REF!</f>
        <v>#REF!</v>
      </c>
      <c r="AU258" s="703" t="e">
        <f>AO258*#REF!</f>
        <v>#REF!</v>
      </c>
      <c r="AV258" s="380" t="e">
        <f>#REF!</f>
        <v>#REF!</v>
      </c>
      <c r="AW258" s="379" t="e">
        <f>#REF!</f>
        <v>#REF!</v>
      </c>
      <c r="AX258" s="219" t="e">
        <f t="shared" si="1637"/>
        <v>#REF!</v>
      </c>
      <c r="AY258" s="204" t="e">
        <f>AV258*#REF!</f>
        <v>#REF!</v>
      </c>
      <c r="AZ258" s="335" t="e">
        <f>AX258*#REF!</f>
        <v>#REF!</v>
      </c>
      <c r="BA258" s="342" t="e">
        <f t="shared" si="1638"/>
        <v>#REF!</v>
      </c>
      <c r="BB258" s="379" t="e">
        <f>#REF!</f>
        <v>#REF!</v>
      </c>
      <c r="BC258" s="379" t="e">
        <f>#REF!</f>
        <v>#REF!</v>
      </c>
      <c r="BD258" s="219" t="e">
        <f t="shared" si="1639"/>
        <v>#REF!</v>
      </c>
      <c r="BE258" s="204" t="e">
        <f>BB258*#REF!</f>
        <v>#REF!</v>
      </c>
      <c r="BF258" s="335" t="e">
        <f>BD258*#REF!</f>
        <v>#REF!</v>
      </c>
      <c r="BG258" s="342" t="e">
        <f t="shared" si="1640"/>
        <v>#REF!</v>
      </c>
      <c r="BH258" s="448" t="e">
        <f>BB258*#REF!</f>
        <v>#REF!</v>
      </c>
      <c r="BI258" s="703" t="e">
        <f>BD258*#REF!</f>
        <v>#REF!</v>
      </c>
      <c r="BJ258" s="703" t="e">
        <f>BD258*#REF!</f>
        <v>#REF!</v>
      </c>
      <c r="BK258" s="704" t="e">
        <f>#REF!</f>
        <v>#REF!</v>
      </c>
      <c r="BL258" s="379" t="e">
        <f>#REF!</f>
        <v>#REF!</v>
      </c>
      <c r="BM258" s="219" t="e">
        <f t="shared" si="1641"/>
        <v>#REF!</v>
      </c>
      <c r="BN258" s="219" t="e">
        <f>BK258*#REF!</f>
        <v>#REF!</v>
      </c>
      <c r="BO258" s="335" t="e">
        <f>BM258*#REF!</f>
        <v>#REF!</v>
      </c>
      <c r="BP258" s="342" t="e">
        <f t="shared" si="1642"/>
        <v>#REF!</v>
      </c>
      <c r="BQ258" s="448" t="e">
        <f>BK258*#REF!</f>
        <v>#REF!</v>
      </c>
      <c r="BR258" s="703" t="e">
        <f>BM258*#REF!</f>
        <v>#REF!</v>
      </c>
      <c r="BS258" s="703" t="e">
        <f>BM258*#REF!</f>
        <v>#REF!</v>
      </c>
      <c r="BT258" s="379" t="e">
        <f>#REF!</f>
        <v>#REF!</v>
      </c>
      <c r="BU258" s="379" t="e">
        <f>#REF!</f>
        <v>#REF!</v>
      </c>
      <c r="BV258" s="219" t="e">
        <f t="shared" si="1643"/>
        <v>#REF!</v>
      </c>
      <c r="BW258" s="219" t="e">
        <f>BT258*#REF!</f>
        <v>#REF!</v>
      </c>
      <c r="BX258" s="335" t="e">
        <f>BV258*#REF!</f>
        <v>#REF!</v>
      </c>
      <c r="BY258" s="342" t="e">
        <f t="shared" si="1644"/>
        <v>#REF!</v>
      </c>
      <c r="BZ258" s="448" t="e">
        <f>BT258*#REF!</f>
        <v>#REF!</v>
      </c>
      <c r="CA258" s="703" t="e">
        <f>BV258*#REF!</f>
        <v>#REF!</v>
      </c>
      <c r="CB258" s="705" t="e">
        <f>BV258*#REF!</f>
        <v>#REF!</v>
      </c>
      <c r="CC258" s="380" t="e">
        <f>#REF!</f>
        <v>#REF!</v>
      </c>
      <c r="CD258" s="379" t="e">
        <f>#REF!</f>
        <v>#REF!</v>
      </c>
      <c r="CE258" s="219" t="e">
        <f t="shared" si="1645"/>
        <v>#REF!</v>
      </c>
      <c r="CF258" s="204" t="e">
        <f>CC258*#REF!</f>
        <v>#REF!</v>
      </c>
      <c r="CG258" s="335" t="e">
        <f>CE258*#REF!</f>
        <v>#REF!</v>
      </c>
      <c r="CH258" s="342" t="e">
        <f t="shared" si="1646"/>
        <v>#REF!</v>
      </c>
      <c r="CI258" s="379" t="e">
        <f>#REF!</f>
        <v>#REF!</v>
      </c>
      <c r="CJ258" s="379" t="e">
        <f>#REF!</f>
        <v>#REF!</v>
      </c>
      <c r="CK258" s="219" t="e">
        <f t="shared" si="1647"/>
        <v>#REF!</v>
      </c>
      <c r="CL258" s="204" t="e">
        <f>CI258*#REF!</f>
        <v>#REF!</v>
      </c>
      <c r="CM258" s="335" t="e">
        <f>CK258*#REF!</f>
        <v>#REF!</v>
      </c>
      <c r="CN258" s="342" t="e">
        <f t="shared" si="1648"/>
        <v>#REF!</v>
      </c>
      <c r="CO258" s="448" t="e">
        <f>CI258*#REF!</f>
        <v>#REF!</v>
      </c>
      <c r="CP258" s="703" t="e">
        <f>CK258*#REF!</f>
        <v>#REF!</v>
      </c>
      <c r="CQ258" s="705" t="e">
        <f>CK258*#REF!</f>
        <v>#REF!</v>
      </c>
      <c r="CR258" s="706" t="e">
        <f>#REF!</f>
        <v>#REF!</v>
      </c>
      <c r="CS258" s="379" t="e">
        <f>#REF!</f>
        <v>#REF!</v>
      </c>
      <c r="CT258" s="219" t="e">
        <f t="shared" si="1649"/>
        <v>#REF!</v>
      </c>
      <c r="CU258" s="219" t="e">
        <f>CR258*#REF!</f>
        <v>#REF!</v>
      </c>
      <c r="CV258" s="335" t="e">
        <f>CT258*#REF!</f>
        <v>#REF!</v>
      </c>
      <c r="CW258" s="342" t="e">
        <f t="shared" si="1650"/>
        <v>#REF!</v>
      </c>
      <c r="CX258" s="448" t="e">
        <f>CR258*#REF!</f>
        <v>#REF!</v>
      </c>
      <c r="CY258" s="703" t="e">
        <f>CT258*#REF!</f>
        <v>#REF!</v>
      </c>
      <c r="CZ258" s="705" t="e">
        <f>CT258*#REF!</f>
        <v>#REF!</v>
      </c>
      <c r="DA258" s="378" t="e">
        <f>#REF!</f>
        <v>#REF!</v>
      </c>
      <c r="DB258" s="379" t="e">
        <f>#REF!</f>
        <v>#REF!</v>
      </c>
      <c r="DC258" s="219" t="e">
        <f t="shared" si="1651"/>
        <v>#REF!</v>
      </c>
      <c r="DD258" s="219" t="e">
        <f>DA258*#REF!</f>
        <v>#REF!</v>
      </c>
      <c r="DE258" s="335" t="e">
        <f>DC258*#REF!</f>
        <v>#REF!</v>
      </c>
      <c r="DF258" s="342" t="e">
        <f t="shared" si="1652"/>
        <v>#REF!</v>
      </c>
      <c r="DG258" s="448" t="e">
        <f>DA258*#REF!</f>
        <v>#REF!</v>
      </c>
      <c r="DH258" s="703" t="e">
        <f>DC258*#REF!</f>
        <v>#REF!</v>
      </c>
      <c r="DI258" s="705" t="e">
        <f>DC258*#REF!</f>
        <v>#REF!</v>
      </c>
      <c r="DJ258" s="380" t="e">
        <f>#REF!</f>
        <v>#REF!</v>
      </c>
      <c r="DK258" s="379" t="e">
        <f>#REF!</f>
        <v>#REF!</v>
      </c>
      <c r="DL258" s="219" t="e">
        <f t="shared" si="1653"/>
        <v>#REF!</v>
      </c>
      <c r="DM258" s="204" t="e">
        <f>DJ258*#REF!</f>
        <v>#REF!</v>
      </c>
      <c r="DN258" s="335" t="e">
        <f>DL258*#REF!</f>
        <v>#REF!</v>
      </c>
      <c r="DO258" s="342" t="e">
        <f t="shared" si="1654"/>
        <v>#REF!</v>
      </c>
      <c r="DP258" s="379" t="e">
        <f>#REF!</f>
        <v>#REF!</v>
      </c>
      <c r="DQ258" s="379" t="e">
        <f>#REF!</f>
        <v>#REF!</v>
      </c>
      <c r="DR258" s="219" t="e">
        <f t="shared" si="1655"/>
        <v>#REF!</v>
      </c>
      <c r="DS258" s="204" t="e">
        <f>DP258*#REF!</f>
        <v>#REF!</v>
      </c>
      <c r="DT258" s="335" t="e">
        <f>DR258*#REF!</f>
        <v>#REF!</v>
      </c>
      <c r="DU258" s="342" t="e">
        <f t="shared" si="1656"/>
        <v>#REF!</v>
      </c>
      <c r="DV258" s="448" t="e">
        <f>DP258*#REF!</f>
        <v>#REF!</v>
      </c>
      <c r="DW258" s="703" t="e">
        <f>DR258*#REF!</f>
        <v>#REF!</v>
      </c>
      <c r="DX258" s="705" t="e">
        <f>DR258*#REF!</f>
        <v>#REF!</v>
      </c>
      <c r="DY258" s="704" t="e">
        <f>#REF!</f>
        <v>#REF!</v>
      </c>
      <c r="DZ258" s="379" t="e">
        <f>#REF!</f>
        <v>#REF!</v>
      </c>
      <c r="EA258" s="219" t="e">
        <f t="shared" si="1657"/>
        <v>#REF!</v>
      </c>
      <c r="EB258" s="219" t="e">
        <f>DY258*#REF!</f>
        <v>#REF!</v>
      </c>
      <c r="EC258" s="335" t="e">
        <f>EA258*#REF!</f>
        <v>#REF!</v>
      </c>
      <c r="ED258" s="342" t="e">
        <f t="shared" si="1658"/>
        <v>#REF!</v>
      </c>
      <c r="EE258" s="448" t="e">
        <f>DY258*#REF!</f>
        <v>#REF!</v>
      </c>
      <c r="EF258" s="703" t="e">
        <f>EA258*#REF!</f>
        <v>#REF!</v>
      </c>
      <c r="EG258" s="705" t="e">
        <f>EA258*#REF!</f>
        <v>#REF!</v>
      </c>
      <c r="EH258" s="379" t="e">
        <f>#REF!</f>
        <v>#REF!</v>
      </c>
      <c r="EI258" s="379" t="e">
        <f>#REF!</f>
        <v>#REF!</v>
      </c>
      <c r="EJ258" s="219" t="e">
        <f t="shared" si="1659"/>
        <v>#REF!</v>
      </c>
      <c r="EK258" s="219" t="e">
        <f>EH258*#REF!</f>
        <v>#REF!</v>
      </c>
      <c r="EL258" s="335" t="e">
        <f>EJ258*#REF!</f>
        <v>#REF!</v>
      </c>
      <c r="EM258" s="342" t="e">
        <f t="shared" si="1660"/>
        <v>#REF!</v>
      </c>
      <c r="EN258" s="448" t="e">
        <f>EH258*#REF!</f>
        <v>#REF!</v>
      </c>
      <c r="EO258" s="703" t="e">
        <f>EJ258*#REF!</f>
        <v>#REF!</v>
      </c>
      <c r="EP258" s="705" t="e">
        <f>EJ258*#REF!</f>
        <v>#REF!</v>
      </c>
      <c r="EQ258" s="380" t="e">
        <f>#REF!</f>
        <v>#REF!</v>
      </c>
      <c r="ER258" s="379" t="e">
        <f>#REF!</f>
        <v>#REF!</v>
      </c>
      <c r="ES258" s="219" t="e">
        <f t="shared" si="1661"/>
        <v>#REF!</v>
      </c>
      <c r="ET258" s="204" t="e">
        <f>EQ258*#REF!</f>
        <v>#REF!</v>
      </c>
      <c r="EU258" s="335" t="e">
        <f>ES258*#REF!</f>
        <v>#REF!</v>
      </c>
      <c r="EV258" s="342" t="e">
        <f t="shared" si="1662"/>
        <v>#REF!</v>
      </c>
      <c r="EW258" s="379" t="e">
        <f>#REF!</f>
        <v>#REF!</v>
      </c>
      <c r="EX258" s="379" t="e">
        <f>#REF!</f>
        <v>#REF!</v>
      </c>
      <c r="EY258" s="219" t="e">
        <f t="shared" si="1663"/>
        <v>#REF!</v>
      </c>
      <c r="EZ258" s="204" t="e">
        <f>EW258*#REF!</f>
        <v>#REF!</v>
      </c>
      <c r="FA258" s="335" t="e">
        <f>EY258*#REF!</f>
        <v>#REF!</v>
      </c>
      <c r="FB258" s="342" t="e">
        <f t="shared" si="1664"/>
        <v>#REF!</v>
      </c>
      <c r="FC258" s="448" t="e">
        <f>EW258*#REF!</f>
        <v>#REF!</v>
      </c>
      <c r="FD258" s="703" t="e">
        <f>EY258*#REF!</f>
        <v>#REF!</v>
      </c>
      <c r="FE258" s="705" t="e">
        <f>EY258*#REF!</f>
        <v>#REF!</v>
      </c>
      <c r="FF258" s="704" t="e">
        <f>#REF!</f>
        <v>#REF!</v>
      </c>
      <c r="FG258" s="379" t="e">
        <f>#REF!</f>
        <v>#REF!</v>
      </c>
      <c r="FH258" s="219" t="e">
        <f t="shared" si="1665"/>
        <v>#REF!</v>
      </c>
      <c r="FI258" s="219" t="e">
        <f>FF258*#REF!</f>
        <v>#REF!</v>
      </c>
      <c r="FJ258" s="335" t="e">
        <f>FH258*#REF!</f>
        <v>#REF!</v>
      </c>
      <c r="FK258" s="342" t="e">
        <f t="shared" si="1666"/>
        <v>#REF!</v>
      </c>
      <c r="FL258" s="448" t="e">
        <f>FF258*#REF!</f>
        <v>#REF!</v>
      </c>
      <c r="FM258" s="703" t="e">
        <f>FH258*#REF!</f>
        <v>#REF!</v>
      </c>
      <c r="FN258" s="705" t="e">
        <f>FH258*#REF!</f>
        <v>#REF!</v>
      </c>
      <c r="FO258" s="379" t="e">
        <f>#REF!</f>
        <v>#REF!</v>
      </c>
      <c r="FP258" s="379" t="e">
        <f>#REF!</f>
        <v>#REF!</v>
      </c>
      <c r="FQ258" s="219" t="e">
        <f t="shared" si="1667"/>
        <v>#REF!</v>
      </c>
      <c r="FR258" s="219" t="e">
        <f>FO258*#REF!</f>
        <v>#REF!</v>
      </c>
      <c r="FS258" s="335" t="e">
        <f>FQ258*#REF!</f>
        <v>#REF!</v>
      </c>
      <c r="FT258" s="342" t="e">
        <f t="shared" si="1668"/>
        <v>#REF!</v>
      </c>
      <c r="FU258" s="448" t="e">
        <f>FO258*#REF!</f>
        <v>#REF!</v>
      </c>
      <c r="FV258" s="707" t="e">
        <f>FQ258*#REF!</f>
        <v>#REF!</v>
      </c>
      <c r="FW258" s="708" t="e">
        <f>FQ258*#REF!</f>
        <v>#REF!</v>
      </c>
    </row>
    <row r="259" spans="1:179" s="12" customFormat="1">
      <c r="A259" s="884"/>
      <c r="B259" s="879"/>
      <c r="C259" s="353" t="s">
        <v>878</v>
      </c>
      <c r="D259" s="334" t="s">
        <v>175</v>
      </c>
      <c r="E259" s="262" t="e">
        <f t="shared" si="1623"/>
        <v>#REF!</v>
      </c>
      <c r="F259" s="263" t="e">
        <f t="shared" si="1624"/>
        <v>#REF!</v>
      </c>
      <c r="G259" s="263" t="e">
        <f t="shared" si="1625"/>
        <v>#REF!</v>
      </c>
      <c r="H259" s="263" t="e">
        <f t="shared" si="1626"/>
        <v>#REF!</v>
      </c>
      <c r="I259" s="263" t="e">
        <f t="shared" si="1627"/>
        <v>#REF!</v>
      </c>
      <c r="J259" s="263" t="e">
        <f t="shared" si="1628"/>
        <v>#REF!</v>
      </c>
      <c r="K259" s="129"/>
      <c r="L259" s="131"/>
      <c r="M259" s="744"/>
      <c r="N259" s="149"/>
      <c r="O259" s="378" t="e">
        <f>#REF!</f>
        <v>#REF!</v>
      </c>
      <c r="P259" s="379" t="e">
        <f>#REF!</f>
        <v>#REF!</v>
      </c>
      <c r="Q259" s="204" t="e">
        <f t="shared" si="1629"/>
        <v>#REF!</v>
      </c>
      <c r="R259" s="204" t="e">
        <f>O259*#REF!</f>
        <v>#REF!</v>
      </c>
      <c r="S259" s="335" t="e">
        <f>Q259*#REF!</f>
        <v>#REF!</v>
      </c>
      <c r="T259" s="342" t="e">
        <f t="shared" si="1630"/>
        <v>#REF!</v>
      </c>
      <c r="U259" s="379" t="e">
        <f>#REF!</f>
        <v>#REF!</v>
      </c>
      <c r="V259" s="379" t="e">
        <f>#REF!</f>
        <v>#REF!</v>
      </c>
      <c r="W259" s="204" t="e">
        <f t="shared" si="1631"/>
        <v>#REF!</v>
      </c>
      <c r="X259" s="204" t="e">
        <f>U259*#REF!</f>
        <v>#REF!</v>
      </c>
      <c r="Y259" s="335" t="e">
        <f>W259*#REF!</f>
        <v>#REF!</v>
      </c>
      <c r="Z259" s="342" t="e">
        <f t="shared" si="1632"/>
        <v>#REF!</v>
      </c>
      <c r="AA259" s="448" t="e">
        <f>U259*#REF!</f>
        <v>#REF!</v>
      </c>
      <c r="AB259" s="703" t="e">
        <f>W259*#REF!</f>
        <v>#REF!</v>
      </c>
      <c r="AC259" s="703" t="e">
        <f>W259*#REF!</f>
        <v>#REF!</v>
      </c>
      <c r="AD259" s="704" t="e">
        <f>#REF!</f>
        <v>#REF!</v>
      </c>
      <c r="AE259" s="379" t="e">
        <f>#REF!</f>
        <v>#REF!</v>
      </c>
      <c r="AF259" s="219" t="e">
        <f t="shared" si="1633"/>
        <v>#REF!</v>
      </c>
      <c r="AG259" s="219" t="e">
        <f>AD259*#REF!</f>
        <v>#REF!</v>
      </c>
      <c r="AH259" s="335" t="e">
        <f>AF259*#REF!</f>
        <v>#REF!</v>
      </c>
      <c r="AI259" s="342" t="e">
        <f t="shared" si="1634"/>
        <v>#REF!</v>
      </c>
      <c r="AJ259" s="448" t="e">
        <f>AD259*#REF!</f>
        <v>#REF!</v>
      </c>
      <c r="AK259" s="703" t="e">
        <f>AF259*#REF!</f>
        <v>#REF!</v>
      </c>
      <c r="AL259" s="703" t="e">
        <f>AF259*#REF!</f>
        <v>#REF!</v>
      </c>
      <c r="AM259" s="379" t="e">
        <f>#REF!</f>
        <v>#REF!</v>
      </c>
      <c r="AN259" s="379" t="e">
        <f>#REF!</f>
        <v>#REF!</v>
      </c>
      <c r="AO259" s="219" t="e">
        <f t="shared" si="1635"/>
        <v>#REF!</v>
      </c>
      <c r="AP259" s="219" t="e">
        <f>AM259*#REF!</f>
        <v>#REF!</v>
      </c>
      <c r="AQ259" s="335" t="e">
        <f>AO259*#REF!</f>
        <v>#REF!</v>
      </c>
      <c r="AR259" s="342" t="e">
        <f t="shared" si="1636"/>
        <v>#REF!</v>
      </c>
      <c r="AS259" s="448" t="e">
        <f>AM259*#REF!</f>
        <v>#REF!</v>
      </c>
      <c r="AT259" s="703" t="e">
        <f>AO259*#REF!</f>
        <v>#REF!</v>
      </c>
      <c r="AU259" s="703" t="e">
        <f>AO259*#REF!</f>
        <v>#REF!</v>
      </c>
      <c r="AV259" s="380" t="e">
        <f>#REF!</f>
        <v>#REF!</v>
      </c>
      <c r="AW259" s="379" t="e">
        <f>#REF!</f>
        <v>#REF!</v>
      </c>
      <c r="AX259" s="219" t="e">
        <f t="shared" si="1637"/>
        <v>#REF!</v>
      </c>
      <c r="AY259" s="204" t="e">
        <f>AV259*#REF!</f>
        <v>#REF!</v>
      </c>
      <c r="AZ259" s="335" t="e">
        <f>AX259*#REF!</f>
        <v>#REF!</v>
      </c>
      <c r="BA259" s="342" t="e">
        <f t="shared" si="1638"/>
        <v>#REF!</v>
      </c>
      <c r="BB259" s="379" t="e">
        <f>#REF!</f>
        <v>#REF!</v>
      </c>
      <c r="BC259" s="379" t="e">
        <f>#REF!</f>
        <v>#REF!</v>
      </c>
      <c r="BD259" s="219" t="e">
        <f t="shared" si="1639"/>
        <v>#REF!</v>
      </c>
      <c r="BE259" s="204" t="e">
        <f>BB259*#REF!</f>
        <v>#REF!</v>
      </c>
      <c r="BF259" s="335" t="e">
        <f>BD259*#REF!</f>
        <v>#REF!</v>
      </c>
      <c r="BG259" s="342" t="e">
        <f t="shared" si="1640"/>
        <v>#REF!</v>
      </c>
      <c r="BH259" s="448" t="e">
        <f>BB259*#REF!</f>
        <v>#REF!</v>
      </c>
      <c r="BI259" s="703" t="e">
        <f>BD259*#REF!</f>
        <v>#REF!</v>
      </c>
      <c r="BJ259" s="703" t="e">
        <f>BD259*#REF!</f>
        <v>#REF!</v>
      </c>
      <c r="BK259" s="704" t="e">
        <f>#REF!</f>
        <v>#REF!</v>
      </c>
      <c r="BL259" s="379" t="e">
        <f>#REF!</f>
        <v>#REF!</v>
      </c>
      <c r="BM259" s="219" t="e">
        <f t="shared" si="1641"/>
        <v>#REF!</v>
      </c>
      <c r="BN259" s="219" t="e">
        <f>BK259*#REF!</f>
        <v>#REF!</v>
      </c>
      <c r="BO259" s="335" t="e">
        <f>BM259*#REF!</f>
        <v>#REF!</v>
      </c>
      <c r="BP259" s="342" t="e">
        <f t="shared" si="1642"/>
        <v>#REF!</v>
      </c>
      <c r="BQ259" s="448" t="e">
        <f>BK259*#REF!</f>
        <v>#REF!</v>
      </c>
      <c r="BR259" s="703" t="e">
        <f>BM259*#REF!</f>
        <v>#REF!</v>
      </c>
      <c r="BS259" s="703" t="e">
        <f>BM259*#REF!</f>
        <v>#REF!</v>
      </c>
      <c r="BT259" s="379" t="e">
        <f>#REF!</f>
        <v>#REF!</v>
      </c>
      <c r="BU259" s="379" t="e">
        <f>#REF!</f>
        <v>#REF!</v>
      </c>
      <c r="BV259" s="219" t="e">
        <f t="shared" si="1643"/>
        <v>#REF!</v>
      </c>
      <c r="BW259" s="219" t="e">
        <f>BT259*#REF!</f>
        <v>#REF!</v>
      </c>
      <c r="BX259" s="335" t="e">
        <f>BV259*#REF!</f>
        <v>#REF!</v>
      </c>
      <c r="BY259" s="342" t="e">
        <f t="shared" si="1644"/>
        <v>#REF!</v>
      </c>
      <c r="BZ259" s="448" t="e">
        <f>BT259*#REF!</f>
        <v>#REF!</v>
      </c>
      <c r="CA259" s="703" t="e">
        <f>BV259*#REF!</f>
        <v>#REF!</v>
      </c>
      <c r="CB259" s="705" t="e">
        <f>BV259*#REF!</f>
        <v>#REF!</v>
      </c>
      <c r="CC259" s="380" t="e">
        <f>#REF!</f>
        <v>#REF!</v>
      </c>
      <c r="CD259" s="379" t="e">
        <f>#REF!</f>
        <v>#REF!</v>
      </c>
      <c r="CE259" s="219" t="e">
        <f t="shared" si="1645"/>
        <v>#REF!</v>
      </c>
      <c r="CF259" s="204" t="e">
        <f>CC259*#REF!</f>
        <v>#REF!</v>
      </c>
      <c r="CG259" s="335" t="e">
        <f>CE259*#REF!</f>
        <v>#REF!</v>
      </c>
      <c r="CH259" s="342" t="e">
        <f t="shared" si="1646"/>
        <v>#REF!</v>
      </c>
      <c r="CI259" s="379" t="e">
        <f>#REF!</f>
        <v>#REF!</v>
      </c>
      <c r="CJ259" s="379" t="e">
        <f>#REF!</f>
        <v>#REF!</v>
      </c>
      <c r="CK259" s="219" t="e">
        <f t="shared" si="1647"/>
        <v>#REF!</v>
      </c>
      <c r="CL259" s="204" t="e">
        <f>CI259*#REF!</f>
        <v>#REF!</v>
      </c>
      <c r="CM259" s="335" t="e">
        <f>CK259*#REF!</f>
        <v>#REF!</v>
      </c>
      <c r="CN259" s="342" t="e">
        <f t="shared" si="1648"/>
        <v>#REF!</v>
      </c>
      <c r="CO259" s="448" t="e">
        <f>CI259*#REF!</f>
        <v>#REF!</v>
      </c>
      <c r="CP259" s="703" t="e">
        <f>CK259*#REF!</f>
        <v>#REF!</v>
      </c>
      <c r="CQ259" s="705" t="e">
        <f>CK259*#REF!</f>
        <v>#REF!</v>
      </c>
      <c r="CR259" s="706" t="e">
        <f>#REF!</f>
        <v>#REF!</v>
      </c>
      <c r="CS259" s="379" t="e">
        <f>#REF!</f>
        <v>#REF!</v>
      </c>
      <c r="CT259" s="219" t="e">
        <f t="shared" si="1649"/>
        <v>#REF!</v>
      </c>
      <c r="CU259" s="219" t="e">
        <f>CR259*#REF!</f>
        <v>#REF!</v>
      </c>
      <c r="CV259" s="335" t="e">
        <f>CT259*#REF!</f>
        <v>#REF!</v>
      </c>
      <c r="CW259" s="342" t="e">
        <f t="shared" si="1650"/>
        <v>#REF!</v>
      </c>
      <c r="CX259" s="448" t="e">
        <f>CR259*#REF!</f>
        <v>#REF!</v>
      </c>
      <c r="CY259" s="703" t="e">
        <f>CT259*#REF!</f>
        <v>#REF!</v>
      </c>
      <c r="CZ259" s="705" t="e">
        <f>CT259*#REF!</f>
        <v>#REF!</v>
      </c>
      <c r="DA259" s="378" t="e">
        <f>#REF!</f>
        <v>#REF!</v>
      </c>
      <c r="DB259" s="379" t="e">
        <f>#REF!</f>
        <v>#REF!</v>
      </c>
      <c r="DC259" s="219" t="e">
        <f t="shared" si="1651"/>
        <v>#REF!</v>
      </c>
      <c r="DD259" s="219" t="e">
        <f>DA259*#REF!</f>
        <v>#REF!</v>
      </c>
      <c r="DE259" s="335" t="e">
        <f>DC259*#REF!</f>
        <v>#REF!</v>
      </c>
      <c r="DF259" s="342" t="e">
        <f t="shared" si="1652"/>
        <v>#REF!</v>
      </c>
      <c r="DG259" s="448" t="e">
        <f>DA259*#REF!</f>
        <v>#REF!</v>
      </c>
      <c r="DH259" s="703" t="e">
        <f>DC259*#REF!</f>
        <v>#REF!</v>
      </c>
      <c r="DI259" s="705" t="e">
        <f>DC259*#REF!</f>
        <v>#REF!</v>
      </c>
      <c r="DJ259" s="380" t="e">
        <f>#REF!</f>
        <v>#REF!</v>
      </c>
      <c r="DK259" s="379" t="e">
        <f>#REF!</f>
        <v>#REF!</v>
      </c>
      <c r="DL259" s="219" t="e">
        <f t="shared" si="1653"/>
        <v>#REF!</v>
      </c>
      <c r="DM259" s="204" t="e">
        <f>DJ259*#REF!</f>
        <v>#REF!</v>
      </c>
      <c r="DN259" s="335" t="e">
        <f>DL259*#REF!</f>
        <v>#REF!</v>
      </c>
      <c r="DO259" s="342" t="e">
        <f t="shared" si="1654"/>
        <v>#REF!</v>
      </c>
      <c r="DP259" s="379" t="e">
        <f>#REF!</f>
        <v>#REF!</v>
      </c>
      <c r="DQ259" s="379" t="e">
        <f>#REF!</f>
        <v>#REF!</v>
      </c>
      <c r="DR259" s="219" t="e">
        <f t="shared" si="1655"/>
        <v>#REF!</v>
      </c>
      <c r="DS259" s="204" t="e">
        <f>DP259*#REF!</f>
        <v>#REF!</v>
      </c>
      <c r="DT259" s="335" t="e">
        <f>DR259*#REF!</f>
        <v>#REF!</v>
      </c>
      <c r="DU259" s="342" t="e">
        <f t="shared" si="1656"/>
        <v>#REF!</v>
      </c>
      <c r="DV259" s="448" t="e">
        <f>DP259*#REF!</f>
        <v>#REF!</v>
      </c>
      <c r="DW259" s="703" t="e">
        <f>DR259*#REF!</f>
        <v>#REF!</v>
      </c>
      <c r="DX259" s="705" t="e">
        <f>DR259*#REF!</f>
        <v>#REF!</v>
      </c>
      <c r="DY259" s="704" t="e">
        <f>#REF!</f>
        <v>#REF!</v>
      </c>
      <c r="DZ259" s="379" t="e">
        <f>#REF!</f>
        <v>#REF!</v>
      </c>
      <c r="EA259" s="219" t="e">
        <f t="shared" si="1657"/>
        <v>#REF!</v>
      </c>
      <c r="EB259" s="219" t="e">
        <f>DY259*#REF!</f>
        <v>#REF!</v>
      </c>
      <c r="EC259" s="335" t="e">
        <f>EA259*#REF!</f>
        <v>#REF!</v>
      </c>
      <c r="ED259" s="342" t="e">
        <f t="shared" si="1658"/>
        <v>#REF!</v>
      </c>
      <c r="EE259" s="448" t="e">
        <f>DY259*#REF!</f>
        <v>#REF!</v>
      </c>
      <c r="EF259" s="703" t="e">
        <f>EA259*#REF!</f>
        <v>#REF!</v>
      </c>
      <c r="EG259" s="705" t="e">
        <f>EA259*#REF!</f>
        <v>#REF!</v>
      </c>
      <c r="EH259" s="379" t="e">
        <f>#REF!</f>
        <v>#REF!</v>
      </c>
      <c r="EI259" s="379" t="e">
        <f>#REF!</f>
        <v>#REF!</v>
      </c>
      <c r="EJ259" s="219" t="e">
        <f t="shared" si="1659"/>
        <v>#REF!</v>
      </c>
      <c r="EK259" s="219" t="e">
        <f>EH259*#REF!</f>
        <v>#REF!</v>
      </c>
      <c r="EL259" s="335" t="e">
        <f>EJ259*#REF!</f>
        <v>#REF!</v>
      </c>
      <c r="EM259" s="342" t="e">
        <f t="shared" si="1660"/>
        <v>#REF!</v>
      </c>
      <c r="EN259" s="448" t="e">
        <f>EH259*#REF!</f>
        <v>#REF!</v>
      </c>
      <c r="EO259" s="703" t="e">
        <f>EJ259*#REF!</f>
        <v>#REF!</v>
      </c>
      <c r="EP259" s="705" t="e">
        <f>EJ259*#REF!</f>
        <v>#REF!</v>
      </c>
      <c r="EQ259" s="380" t="e">
        <f>#REF!</f>
        <v>#REF!</v>
      </c>
      <c r="ER259" s="379" t="e">
        <f>#REF!</f>
        <v>#REF!</v>
      </c>
      <c r="ES259" s="219" t="e">
        <f t="shared" si="1661"/>
        <v>#REF!</v>
      </c>
      <c r="ET259" s="204" t="e">
        <f>EQ259*#REF!</f>
        <v>#REF!</v>
      </c>
      <c r="EU259" s="335" t="e">
        <f>ES259*#REF!</f>
        <v>#REF!</v>
      </c>
      <c r="EV259" s="342" t="e">
        <f t="shared" si="1662"/>
        <v>#REF!</v>
      </c>
      <c r="EW259" s="379" t="e">
        <f>#REF!</f>
        <v>#REF!</v>
      </c>
      <c r="EX259" s="379" t="e">
        <f>#REF!</f>
        <v>#REF!</v>
      </c>
      <c r="EY259" s="219" t="e">
        <f t="shared" si="1663"/>
        <v>#REF!</v>
      </c>
      <c r="EZ259" s="204" t="e">
        <f>EW259*#REF!</f>
        <v>#REF!</v>
      </c>
      <c r="FA259" s="335" t="e">
        <f>EY259*#REF!</f>
        <v>#REF!</v>
      </c>
      <c r="FB259" s="342" t="e">
        <f t="shared" si="1664"/>
        <v>#REF!</v>
      </c>
      <c r="FC259" s="448" t="e">
        <f>EW259*#REF!</f>
        <v>#REF!</v>
      </c>
      <c r="FD259" s="703" t="e">
        <f>EY259*#REF!</f>
        <v>#REF!</v>
      </c>
      <c r="FE259" s="705" t="e">
        <f>EY259*#REF!</f>
        <v>#REF!</v>
      </c>
      <c r="FF259" s="704" t="e">
        <f>#REF!</f>
        <v>#REF!</v>
      </c>
      <c r="FG259" s="379" t="e">
        <f>#REF!</f>
        <v>#REF!</v>
      </c>
      <c r="FH259" s="219" t="e">
        <f t="shared" si="1665"/>
        <v>#REF!</v>
      </c>
      <c r="FI259" s="219" t="e">
        <f>FF259*#REF!</f>
        <v>#REF!</v>
      </c>
      <c r="FJ259" s="335" t="e">
        <f>FH259*#REF!</f>
        <v>#REF!</v>
      </c>
      <c r="FK259" s="342" t="e">
        <f t="shared" si="1666"/>
        <v>#REF!</v>
      </c>
      <c r="FL259" s="448" t="e">
        <f>FF259*#REF!</f>
        <v>#REF!</v>
      </c>
      <c r="FM259" s="703" t="e">
        <f>FH259*#REF!</f>
        <v>#REF!</v>
      </c>
      <c r="FN259" s="705" t="e">
        <f>FH259*#REF!</f>
        <v>#REF!</v>
      </c>
      <c r="FO259" s="379" t="e">
        <f>#REF!</f>
        <v>#REF!</v>
      </c>
      <c r="FP259" s="379" t="e">
        <f>#REF!</f>
        <v>#REF!</v>
      </c>
      <c r="FQ259" s="219" t="e">
        <f t="shared" si="1667"/>
        <v>#REF!</v>
      </c>
      <c r="FR259" s="219" t="e">
        <f>FO259*#REF!</f>
        <v>#REF!</v>
      </c>
      <c r="FS259" s="335" t="e">
        <f>FQ259*#REF!</f>
        <v>#REF!</v>
      </c>
      <c r="FT259" s="342" t="e">
        <f t="shared" si="1668"/>
        <v>#REF!</v>
      </c>
      <c r="FU259" s="448" t="e">
        <f>FO259*#REF!</f>
        <v>#REF!</v>
      </c>
      <c r="FV259" s="707" t="e">
        <f>FQ259*#REF!</f>
        <v>#REF!</v>
      </c>
      <c r="FW259" s="708" t="e">
        <f>FQ259*#REF!</f>
        <v>#REF!</v>
      </c>
    </row>
    <row r="260" spans="1:179" s="12" customFormat="1">
      <c r="A260" s="884"/>
      <c r="B260" s="879"/>
      <c r="C260" s="353" t="s">
        <v>879</v>
      </c>
      <c r="D260" s="334" t="s">
        <v>175</v>
      </c>
      <c r="E260" s="262" t="e">
        <f t="shared" si="1623"/>
        <v>#REF!</v>
      </c>
      <c r="F260" s="263" t="e">
        <f t="shared" si="1624"/>
        <v>#REF!</v>
      </c>
      <c r="G260" s="263" t="e">
        <f t="shared" si="1625"/>
        <v>#REF!</v>
      </c>
      <c r="H260" s="263" t="e">
        <f t="shared" si="1626"/>
        <v>#REF!</v>
      </c>
      <c r="I260" s="263" t="e">
        <f t="shared" si="1627"/>
        <v>#REF!</v>
      </c>
      <c r="J260" s="263" t="e">
        <f t="shared" si="1628"/>
        <v>#REF!</v>
      </c>
      <c r="K260" s="129"/>
      <c r="L260" s="131"/>
      <c r="M260" s="744"/>
      <c r="N260" s="149"/>
      <c r="O260" s="378" t="e">
        <f>#REF!</f>
        <v>#REF!</v>
      </c>
      <c r="P260" s="379" t="e">
        <f>#REF!</f>
        <v>#REF!</v>
      </c>
      <c r="Q260" s="204" t="e">
        <f t="shared" si="1629"/>
        <v>#REF!</v>
      </c>
      <c r="R260" s="204" t="e">
        <f>O260*#REF!</f>
        <v>#REF!</v>
      </c>
      <c r="S260" s="335" t="e">
        <f>Q260*#REF!</f>
        <v>#REF!</v>
      </c>
      <c r="T260" s="342" t="e">
        <f t="shared" si="1630"/>
        <v>#REF!</v>
      </c>
      <c r="U260" s="379" t="e">
        <f>#REF!</f>
        <v>#REF!</v>
      </c>
      <c r="V260" s="379" t="e">
        <f>#REF!</f>
        <v>#REF!</v>
      </c>
      <c r="W260" s="204" t="e">
        <f t="shared" si="1631"/>
        <v>#REF!</v>
      </c>
      <c r="X260" s="204" t="e">
        <f>U260*#REF!</f>
        <v>#REF!</v>
      </c>
      <c r="Y260" s="335" t="e">
        <f>W260*#REF!</f>
        <v>#REF!</v>
      </c>
      <c r="Z260" s="342" t="e">
        <f t="shared" si="1632"/>
        <v>#REF!</v>
      </c>
      <c r="AA260" s="448" t="e">
        <f>U260*#REF!</f>
        <v>#REF!</v>
      </c>
      <c r="AB260" s="703" t="e">
        <f>W260*#REF!</f>
        <v>#REF!</v>
      </c>
      <c r="AC260" s="703" t="e">
        <f>W260*#REF!</f>
        <v>#REF!</v>
      </c>
      <c r="AD260" s="704" t="e">
        <f>#REF!</f>
        <v>#REF!</v>
      </c>
      <c r="AE260" s="379" t="e">
        <f>#REF!</f>
        <v>#REF!</v>
      </c>
      <c r="AF260" s="219" t="e">
        <f t="shared" si="1633"/>
        <v>#REF!</v>
      </c>
      <c r="AG260" s="219" t="e">
        <f>AD260*#REF!</f>
        <v>#REF!</v>
      </c>
      <c r="AH260" s="335" t="e">
        <f>AF260*#REF!</f>
        <v>#REF!</v>
      </c>
      <c r="AI260" s="342" t="e">
        <f t="shared" si="1634"/>
        <v>#REF!</v>
      </c>
      <c r="AJ260" s="448" t="e">
        <f>AD260*#REF!</f>
        <v>#REF!</v>
      </c>
      <c r="AK260" s="703" t="e">
        <f>AF260*#REF!</f>
        <v>#REF!</v>
      </c>
      <c r="AL260" s="703" t="e">
        <f>AF260*#REF!</f>
        <v>#REF!</v>
      </c>
      <c r="AM260" s="379" t="e">
        <f>#REF!</f>
        <v>#REF!</v>
      </c>
      <c r="AN260" s="379" t="e">
        <f>#REF!</f>
        <v>#REF!</v>
      </c>
      <c r="AO260" s="219" t="e">
        <f t="shared" si="1635"/>
        <v>#REF!</v>
      </c>
      <c r="AP260" s="219" t="e">
        <f>AM260*#REF!</f>
        <v>#REF!</v>
      </c>
      <c r="AQ260" s="335" t="e">
        <f>AO260*#REF!</f>
        <v>#REF!</v>
      </c>
      <c r="AR260" s="342" t="e">
        <f t="shared" si="1636"/>
        <v>#REF!</v>
      </c>
      <c r="AS260" s="448" t="e">
        <f>AM260*#REF!</f>
        <v>#REF!</v>
      </c>
      <c r="AT260" s="703" t="e">
        <f>AO260*#REF!</f>
        <v>#REF!</v>
      </c>
      <c r="AU260" s="703" t="e">
        <f>AO260*#REF!</f>
        <v>#REF!</v>
      </c>
      <c r="AV260" s="380" t="e">
        <f>#REF!</f>
        <v>#REF!</v>
      </c>
      <c r="AW260" s="379" t="e">
        <f>#REF!</f>
        <v>#REF!</v>
      </c>
      <c r="AX260" s="219" t="e">
        <f t="shared" si="1637"/>
        <v>#REF!</v>
      </c>
      <c r="AY260" s="204" t="e">
        <f>AV260*#REF!</f>
        <v>#REF!</v>
      </c>
      <c r="AZ260" s="335" t="e">
        <f>AX260*#REF!</f>
        <v>#REF!</v>
      </c>
      <c r="BA260" s="342" t="e">
        <f t="shared" si="1638"/>
        <v>#REF!</v>
      </c>
      <c r="BB260" s="379" t="e">
        <f>#REF!</f>
        <v>#REF!</v>
      </c>
      <c r="BC260" s="379" t="e">
        <f>#REF!</f>
        <v>#REF!</v>
      </c>
      <c r="BD260" s="219" t="e">
        <f t="shared" si="1639"/>
        <v>#REF!</v>
      </c>
      <c r="BE260" s="204" t="e">
        <f>BB260*#REF!</f>
        <v>#REF!</v>
      </c>
      <c r="BF260" s="335" t="e">
        <f>BD260*#REF!</f>
        <v>#REF!</v>
      </c>
      <c r="BG260" s="342" t="e">
        <f t="shared" si="1640"/>
        <v>#REF!</v>
      </c>
      <c r="BH260" s="448" t="e">
        <f>BB260*#REF!</f>
        <v>#REF!</v>
      </c>
      <c r="BI260" s="703" t="e">
        <f>BD260*#REF!</f>
        <v>#REF!</v>
      </c>
      <c r="BJ260" s="703" t="e">
        <f>BD260*#REF!</f>
        <v>#REF!</v>
      </c>
      <c r="BK260" s="704" t="e">
        <f>#REF!</f>
        <v>#REF!</v>
      </c>
      <c r="BL260" s="379" t="e">
        <f>#REF!</f>
        <v>#REF!</v>
      </c>
      <c r="BM260" s="219" t="e">
        <f t="shared" si="1641"/>
        <v>#REF!</v>
      </c>
      <c r="BN260" s="219" t="e">
        <f>BK260*#REF!</f>
        <v>#REF!</v>
      </c>
      <c r="BO260" s="335" t="e">
        <f>BM260*#REF!</f>
        <v>#REF!</v>
      </c>
      <c r="BP260" s="342" t="e">
        <f t="shared" si="1642"/>
        <v>#REF!</v>
      </c>
      <c r="BQ260" s="448" t="e">
        <f>BK260*#REF!</f>
        <v>#REF!</v>
      </c>
      <c r="BR260" s="703" t="e">
        <f>BM260*#REF!</f>
        <v>#REF!</v>
      </c>
      <c r="BS260" s="703" t="e">
        <f>BM260*#REF!</f>
        <v>#REF!</v>
      </c>
      <c r="BT260" s="379" t="e">
        <f>#REF!</f>
        <v>#REF!</v>
      </c>
      <c r="BU260" s="379" t="e">
        <f>#REF!</f>
        <v>#REF!</v>
      </c>
      <c r="BV260" s="219" t="e">
        <f t="shared" si="1643"/>
        <v>#REF!</v>
      </c>
      <c r="BW260" s="219" t="e">
        <f>BT260*#REF!</f>
        <v>#REF!</v>
      </c>
      <c r="BX260" s="335" t="e">
        <f>BV260*#REF!</f>
        <v>#REF!</v>
      </c>
      <c r="BY260" s="342" t="e">
        <f t="shared" si="1644"/>
        <v>#REF!</v>
      </c>
      <c r="BZ260" s="448" t="e">
        <f>BT260*#REF!</f>
        <v>#REF!</v>
      </c>
      <c r="CA260" s="703" t="e">
        <f>BV260*#REF!</f>
        <v>#REF!</v>
      </c>
      <c r="CB260" s="705" t="e">
        <f>BV260*#REF!</f>
        <v>#REF!</v>
      </c>
      <c r="CC260" s="380" t="e">
        <f>#REF!</f>
        <v>#REF!</v>
      </c>
      <c r="CD260" s="379" t="e">
        <f>#REF!</f>
        <v>#REF!</v>
      </c>
      <c r="CE260" s="219" t="e">
        <f t="shared" si="1645"/>
        <v>#REF!</v>
      </c>
      <c r="CF260" s="204" t="e">
        <f>CC260*#REF!</f>
        <v>#REF!</v>
      </c>
      <c r="CG260" s="335" t="e">
        <f>CE260*#REF!</f>
        <v>#REF!</v>
      </c>
      <c r="CH260" s="342" t="e">
        <f t="shared" si="1646"/>
        <v>#REF!</v>
      </c>
      <c r="CI260" s="379" t="e">
        <f>#REF!</f>
        <v>#REF!</v>
      </c>
      <c r="CJ260" s="379" t="e">
        <f>#REF!</f>
        <v>#REF!</v>
      </c>
      <c r="CK260" s="219" t="e">
        <f t="shared" si="1647"/>
        <v>#REF!</v>
      </c>
      <c r="CL260" s="204" t="e">
        <f>CI260*#REF!</f>
        <v>#REF!</v>
      </c>
      <c r="CM260" s="335" t="e">
        <f>CK260*#REF!</f>
        <v>#REF!</v>
      </c>
      <c r="CN260" s="342" t="e">
        <f t="shared" si="1648"/>
        <v>#REF!</v>
      </c>
      <c r="CO260" s="448" t="e">
        <f>CI260*#REF!</f>
        <v>#REF!</v>
      </c>
      <c r="CP260" s="703" t="e">
        <f>CK260*#REF!</f>
        <v>#REF!</v>
      </c>
      <c r="CQ260" s="705" t="e">
        <f>CK260*#REF!</f>
        <v>#REF!</v>
      </c>
      <c r="CR260" s="706" t="e">
        <f>#REF!</f>
        <v>#REF!</v>
      </c>
      <c r="CS260" s="379" t="e">
        <f>#REF!</f>
        <v>#REF!</v>
      </c>
      <c r="CT260" s="219" t="e">
        <f t="shared" si="1649"/>
        <v>#REF!</v>
      </c>
      <c r="CU260" s="219" t="e">
        <f>CR260*#REF!</f>
        <v>#REF!</v>
      </c>
      <c r="CV260" s="335" t="e">
        <f>CT260*#REF!</f>
        <v>#REF!</v>
      </c>
      <c r="CW260" s="342" t="e">
        <f t="shared" si="1650"/>
        <v>#REF!</v>
      </c>
      <c r="CX260" s="448" t="e">
        <f>CR260*#REF!</f>
        <v>#REF!</v>
      </c>
      <c r="CY260" s="703" t="e">
        <f>CT260*#REF!</f>
        <v>#REF!</v>
      </c>
      <c r="CZ260" s="705" t="e">
        <f>CT260*#REF!</f>
        <v>#REF!</v>
      </c>
      <c r="DA260" s="378" t="e">
        <f>#REF!</f>
        <v>#REF!</v>
      </c>
      <c r="DB260" s="379" t="e">
        <f>#REF!</f>
        <v>#REF!</v>
      </c>
      <c r="DC260" s="219" t="e">
        <f t="shared" si="1651"/>
        <v>#REF!</v>
      </c>
      <c r="DD260" s="219" t="e">
        <f>DA260*#REF!</f>
        <v>#REF!</v>
      </c>
      <c r="DE260" s="335" t="e">
        <f>DC260*#REF!</f>
        <v>#REF!</v>
      </c>
      <c r="DF260" s="342" t="e">
        <f t="shared" si="1652"/>
        <v>#REF!</v>
      </c>
      <c r="DG260" s="448" t="e">
        <f>DA260*#REF!</f>
        <v>#REF!</v>
      </c>
      <c r="DH260" s="703" t="e">
        <f>DC260*#REF!</f>
        <v>#REF!</v>
      </c>
      <c r="DI260" s="705" t="e">
        <f>DC260*#REF!</f>
        <v>#REF!</v>
      </c>
      <c r="DJ260" s="380" t="e">
        <f>#REF!</f>
        <v>#REF!</v>
      </c>
      <c r="DK260" s="379" t="e">
        <f>#REF!</f>
        <v>#REF!</v>
      </c>
      <c r="DL260" s="219" t="e">
        <f t="shared" si="1653"/>
        <v>#REF!</v>
      </c>
      <c r="DM260" s="204" t="e">
        <f>DJ260*#REF!</f>
        <v>#REF!</v>
      </c>
      <c r="DN260" s="335" t="e">
        <f>DL260*#REF!</f>
        <v>#REF!</v>
      </c>
      <c r="DO260" s="342" t="e">
        <f t="shared" si="1654"/>
        <v>#REF!</v>
      </c>
      <c r="DP260" s="379" t="e">
        <f>#REF!</f>
        <v>#REF!</v>
      </c>
      <c r="DQ260" s="379" t="e">
        <f>#REF!</f>
        <v>#REF!</v>
      </c>
      <c r="DR260" s="219" t="e">
        <f t="shared" si="1655"/>
        <v>#REF!</v>
      </c>
      <c r="DS260" s="204" t="e">
        <f>DP260*#REF!</f>
        <v>#REF!</v>
      </c>
      <c r="DT260" s="335" t="e">
        <f>DR260*#REF!</f>
        <v>#REF!</v>
      </c>
      <c r="DU260" s="342" t="e">
        <f t="shared" si="1656"/>
        <v>#REF!</v>
      </c>
      <c r="DV260" s="448" t="e">
        <f>DP260*#REF!</f>
        <v>#REF!</v>
      </c>
      <c r="DW260" s="703" t="e">
        <f>DR260*#REF!</f>
        <v>#REF!</v>
      </c>
      <c r="DX260" s="705" t="e">
        <f>DR260*#REF!</f>
        <v>#REF!</v>
      </c>
      <c r="DY260" s="704" t="e">
        <f>#REF!</f>
        <v>#REF!</v>
      </c>
      <c r="DZ260" s="379" t="e">
        <f>#REF!</f>
        <v>#REF!</v>
      </c>
      <c r="EA260" s="219" t="e">
        <f t="shared" si="1657"/>
        <v>#REF!</v>
      </c>
      <c r="EB260" s="219" t="e">
        <f>DY260*#REF!</f>
        <v>#REF!</v>
      </c>
      <c r="EC260" s="335" t="e">
        <f>EA260*#REF!</f>
        <v>#REF!</v>
      </c>
      <c r="ED260" s="342" t="e">
        <f t="shared" si="1658"/>
        <v>#REF!</v>
      </c>
      <c r="EE260" s="448" t="e">
        <f>DY260*#REF!</f>
        <v>#REF!</v>
      </c>
      <c r="EF260" s="703" t="e">
        <f>EA260*#REF!</f>
        <v>#REF!</v>
      </c>
      <c r="EG260" s="705" t="e">
        <f>EA260*#REF!</f>
        <v>#REF!</v>
      </c>
      <c r="EH260" s="379" t="e">
        <f>#REF!</f>
        <v>#REF!</v>
      </c>
      <c r="EI260" s="379" t="e">
        <f>#REF!</f>
        <v>#REF!</v>
      </c>
      <c r="EJ260" s="219" t="e">
        <f t="shared" si="1659"/>
        <v>#REF!</v>
      </c>
      <c r="EK260" s="219" t="e">
        <f>EH260*#REF!</f>
        <v>#REF!</v>
      </c>
      <c r="EL260" s="335" t="e">
        <f>EJ260*#REF!</f>
        <v>#REF!</v>
      </c>
      <c r="EM260" s="342" t="e">
        <f t="shared" si="1660"/>
        <v>#REF!</v>
      </c>
      <c r="EN260" s="448" t="e">
        <f>EH260*#REF!</f>
        <v>#REF!</v>
      </c>
      <c r="EO260" s="703" t="e">
        <f>EJ260*#REF!</f>
        <v>#REF!</v>
      </c>
      <c r="EP260" s="705" t="e">
        <f>EJ260*#REF!</f>
        <v>#REF!</v>
      </c>
      <c r="EQ260" s="380" t="e">
        <f>#REF!</f>
        <v>#REF!</v>
      </c>
      <c r="ER260" s="379" t="e">
        <f>#REF!</f>
        <v>#REF!</v>
      </c>
      <c r="ES260" s="219" t="e">
        <f t="shared" si="1661"/>
        <v>#REF!</v>
      </c>
      <c r="ET260" s="204" t="e">
        <f>EQ260*#REF!</f>
        <v>#REF!</v>
      </c>
      <c r="EU260" s="335" t="e">
        <f>ES260*#REF!</f>
        <v>#REF!</v>
      </c>
      <c r="EV260" s="342" t="e">
        <f t="shared" si="1662"/>
        <v>#REF!</v>
      </c>
      <c r="EW260" s="379" t="e">
        <f>#REF!</f>
        <v>#REF!</v>
      </c>
      <c r="EX260" s="379" t="e">
        <f>#REF!</f>
        <v>#REF!</v>
      </c>
      <c r="EY260" s="219" t="e">
        <f t="shared" si="1663"/>
        <v>#REF!</v>
      </c>
      <c r="EZ260" s="204" t="e">
        <f>EW260*#REF!</f>
        <v>#REF!</v>
      </c>
      <c r="FA260" s="335" t="e">
        <f>EY260*#REF!</f>
        <v>#REF!</v>
      </c>
      <c r="FB260" s="342" t="e">
        <f t="shared" si="1664"/>
        <v>#REF!</v>
      </c>
      <c r="FC260" s="448" t="e">
        <f>EW260*#REF!</f>
        <v>#REF!</v>
      </c>
      <c r="FD260" s="703" t="e">
        <f>EY260*#REF!</f>
        <v>#REF!</v>
      </c>
      <c r="FE260" s="705" t="e">
        <f>EY260*#REF!</f>
        <v>#REF!</v>
      </c>
      <c r="FF260" s="704" t="e">
        <f>#REF!</f>
        <v>#REF!</v>
      </c>
      <c r="FG260" s="379" t="e">
        <f>#REF!</f>
        <v>#REF!</v>
      </c>
      <c r="FH260" s="219" t="e">
        <f t="shared" si="1665"/>
        <v>#REF!</v>
      </c>
      <c r="FI260" s="219" t="e">
        <f>FF260*#REF!</f>
        <v>#REF!</v>
      </c>
      <c r="FJ260" s="335" t="e">
        <f>FH260*#REF!</f>
        <v>#REF!</v>
      </c>
      <c r="FK260" s="342" t="e">
        <f t="shared" si="1666"/>
        <v>#REF!</v>
      </c>
      <c r="FL260" s="448" t="e">
        <f>FF260*#REF!</f>
        <v>#REF!</v>
      </c>
      <c r="FM260" s="703" t="e">
        <f>FH260*#REF!</f>
        <v>#REF!</v>
      </c>
      <c r="FN260" s="705" t="e">
        <f>FH260*#REF!</f>
        <v>#REF!</v>
      </c>
      <c r="FO260" s="379" t="e">
        <f>#REF!</f>
        <v>#REF!</v>
      </c>
      <c r="FP260" s="379" t="e">
        <f>#REF!</f>
        <v>#REF!</v>
      </c>
      <c r="FQ260" s="219" t="e">
        <f t="shared" si="1667"/>
        <v>#REF!</v>
      </c>
      <c r="FR260" s="219" t="e">
        <f>FO260*#REF!</f>
        <v>#REF!</v>
      </c>
      <c r="FS260" s="335" t="e">
        <f>FQ260*#REF!</f>
        <v>#REF!</v>
      </c>
      <c r="FT260" s="342" t="e">
        <f t="shared" si="1668"/>
        <v>#REF!</v>
      </c>
      <c r="FU260" s="448" t="e">
        <f>FO260*#REF!</f>
        <v>#REF!</v>
      </c>
      <c r="FV260" s="707" t="e">
        <f>FQ260*#REF!</f>
        <v>#REF!</v>
      </c>
      <c r="FW260" s="708" t="e">
        <f>FQ260*#REF!</f>
        <v>#REF!</v>
      </c>
    </row>
    <row r="261" spans="1:179" s="12" customFormat="1">
      <c r="A261" s="884"/>
      <c r="B261" s="880"/>
      <c r="C261" s="353" t="s">
        <v>880</v>
      </c>
      <c r="D261" s="334" t="s">
        <v>175</v>
      </c>
      <c r="E261" s="262" t="e">
        <f t="shared" si="1623"/>
        <v>#REF!</v>
      </c>
      <c r="F261" s="263" t="e">
        <f t="shared" si="1624"/>
        <v>#REF!</v>
      </c>
      <c r="G261" s="263" t="e">
        <f t="shared" si="1625"/>
        <v>#REF!</v>
      </c>
      <c r="H261" s="263" t="e">
        <f t="shared" si="1626"/>
        <v>#REF!</v>
      </c>
      <c r="I261" s="263" t="e">
        <f t="shared" si="1627"/>
        <v>#REF!</v>
      </c>
      <c r="J261" s="263" t="e">
        <f t="shared" si="1628"/>
        <v>#REF!</v>
      </c>
      <c r="K261" s="129"/>
      <c r="L261" s="131"/>
      <c r="M261" s="744"/>
      <c r="N261" s="149"/>
      <c r="O261" s="378" t="e">
        <f>#REF!</f>
        <v>#REF!</v>
      </c>
      <c r="P261" s="379" t="e">
        <f>#REF!</f>
        <v>#REF!</v>
      </c>
      <c r="Q261" s="204" t="e">
        <f t="shared" si="1629"/>
        <v>#REF!</v>
      </c>
      <c r="R261" s="204" t="e">
        <f>O261*#REF!</f>
        <v>#REF!</v>
      </c>
      <c r="S261" s="335" t="e">
        <f>Q261*#REF!</f>
        <v>#REF!</v>
      </c>
      <c r="T261" s="342" t="e">
        <f t="shared" si="1630"/>
        <v>#REF!</v>
      </c>
      <c r="U261" s="379" t="e">
        <f>#REF!</f>
        <v>#REF!</v>
      </c>
      <c r="V261" s="379" t="e">
        <f>#REF!</f>
        <v>#REF!</v>
      </c>
      <c r="W261" s="204" t="e">
        <f t="shared" si="1631"/>
        <v>#REF!</v>
      </c>
      <c r="X261" s="204" t="e">
        <f>U261*#REF!</f>
        <v>#REF!</v>
      </c>
      <c r="Y261" s="335" t="e">
        <f>W261*#REF!</f>
        <v>#REF!</v>
      </c>
      <c r="Z261" s="342" t="e">
        <f t="shared" si="1632"/>
        <v>#REF!</v>
      </c>
      <c r="AA261" s="448" t="e">
        <f>U261*#REF!</f>
        <v>#REF!</v>
      </c>
      <c r="AB261" s="703" t="e">
        <f>W261*#REF!</f>
        <v>#REF!</v>
      </c>
      <c r="AC261" s="703" t="e">
        <f>W261*#REF!</f>
        <v>#REF!</v>
      </c>
      <c r="AD261" s="704" t="e">
        <f>#REF!</f>
        <v>#REF!</v>
      </c>
      <c r="AE261" s="379" t="e">
        <f>#REF!</f>
        <v>#REF!</v>
      </c>
      <c r="AF261" s="219" t="e">
        <f t="shared" si="1633"/>
        <v>#REF!</v>
      </c>
      <c r="AG261" s="219" t="e">
        <f>AD261*#REF!</f>
        <v>#REF!</v>
      </c>
      <c r="AH261" s="335" t="e">
        <f>AF261*#REF!</f>
        <v>#REF!</v>
      </c>
      <c r="AI261" s="342" t="e">
        <f t="shared" si="1634"/>
        <v>#REF!</v>
      </c>
      <c r="AJ261" s="448" t="e">
        <f>AD261*#REF!</f>
        <v>#REF!</v>
      </c>
      <c r="AK261" s="703" t="e">
        <f>AF261*#REF!</f>
        <v>#REF!</v>
      </c>
      <c r="AL261" s="703" t="e">
        <f>AF261*#REF!</f>
        <v>#REF!</v>
      </c>
      <c r="AM261" s="379" t="e">
        <f>#REF!</f>
        <v>#REF!</v>
      </c>
      <c r="AN261" s="379" t="e">
        <f>#REF!</f>
        <v>#REF!</v>
      </c>
      <c r="AO261" s="219" t="e">
        <f t="shared" si="1635"/>
        <v>#REF!</v>
      </c>
      <c r="AP261" s="219" t="e">
        <f>AM261*#REF!</f>
        <v>#REF!</v>
      </c>
      <c r="AQ261" s="335" t="e">
        <f>AO261*#REF!</f>
        <v>#REF!</v>
      </c>
      <c r="AR261" s="342" t="e">
        <f t="shared" si="1636"/>
        <v>#REF!</v>
      </c>
      <c r="AS261" s="448" t="e">
        <f>AM261*#REF!</f>
        <v>#REF!</v>
      </c>
      <c r="AT261" s="703" t="e">
        <f>AO261*#REF!</f>
        <v>#REF!</v>
      </c>
      <c r="AU261" s="703" t="e">
        <f>AO261*#REF!</f>
        <v>#REF!</v>
      </c>
      <c r="AV261" s="380" t="e">
        <f>#REF!</f>
        <v>#REF!</v>
      </c>
      <c r="AW261" s="379" t="e">
        <f>#REF!</f>
        <v>#REF!</v>
      </c>
      <c r="AX261" s="219" t="e">
        <f t="shared" si="1637"/>
        <v>#REF!</v>
      </c>
      <c r="AY261" s="204" t="e">
        <f>AV261*#REF!</f>
        <v>#REF!</v>
      </c>
      <c r="AZ261" s="335" t="e">
        <f>AX261*#REF!</f>
        <v>#REF!</v>
      </c>
      <c r="BA261" s="342" t="e">
        <f t="shared" si="1638"/>
        <v>#REF!</v>
      </c>
      <c r="BB261" s="379" t="e">
        <f>#REF!</f>
        <v>#REF!</v>
      </c>
      <c r="BC261" s="379" t="e">
        <f>#REF!</f>
        <v>#REF!</v>
      </c>
      <c r="BD261" s="219" t="e">
        <f t="shared" si="1639"/>
        <v>#REF!</v>
      </c>
      <c r="BE261" s="204" t="e">
        <f>BB261*#REF!</f>
        <v>#REF!</v>
      </c>
      <c r="BF261" s="335" t="e">
        <f>BD261*#REF!</f>
        <v>#REF!</v>
      </c>
      <c r="BG261" s="342" t="e">
        <f t="shared" si="1640"/>
        <v>#REF!</v>
      </c>
      <c r="BH261" s="448" t="e">
        <f>BB261*#REF!</f>
        <v>#REF!</v>
      </c>
      <c r="BI261" s="703" t="e">
        <f>BD261*#REF!</f>
        <v>#REF!</v>
      </c>
      <c r="BJ261" s="703" t="e">
        <f>BD261*#REF!</f>
        <v>#REF!</v>
      </c>
      <c r="BK261" s="704" t="e">
        <f>#REF!</f>
        <v>#REF!</v>
      </c>
      <c r="BL261" s="379" t="e">
        <f>#REF!</f>
        <v>#REF!</v>
      </c>
      <c r="BM261" s="219" t="e">
        <f t="shared" si="1641"/>
        <v>#REF!</v>
      </c>
      <c r="BN261" s="219" t="e">
        <f>BK261*#REF!</f>
        <v>#REF!</v>
      </c>
      <c r="BO261" s="335" t="e">
        <f>BM261*#REF!</f>
        <v>#REF!</v>
      </c>
      <c r="BP261" s="342" t="e">
        <f t="shared" si="1642"/>
        <v>#REF!</v>
      </c>
      <c r="BQ261" s="448" t="e">
        <f>BK261*#REF!</f>
        <v>#REF!</v>
      </c>
      <c r="BR261" s="703" t="e">
        <f>BM261*#REF!</f>
        <v>#REF!</v>
      </c>
      <c r="BS261" s="703" t="e">
        <f>BM261*#REF!</f>
        <v>#REF!</v>
      </c>
      <c r="BT261" s="379" t="e">
        <f>#REF!</f>
        <v>#REF!</v>
      </c>
      <c r="BU261" s="379" t="e">
        <f>#REF!</f>
        <v>#REF!</v>
      </c>
      <c r="BV261" s="219" t="e">
        <f t="shared" si="1643"/>
        <v>#REF!</v>
      </c>
      <c r="BW261" s="219" t="e">
        <f>BT261*#REF!</f>
        <v>#REF!</v>
      </c>
      <c r="BX261" s="335" t="e">
        <f>BV261*#REF!</f>
        <v>#REF!</v>
      </c>
      <c r="BY261" s="342" t="e">
        <f t="shared" si="1644"/>
        <v>#REF!</v>
      </c>
      <c r="BZ261" s="448" t="e">
        <f>BT261*#REF!</f>
        <v>#REF!</v>
      </c>
      <c r="CA261" s="703" t="e">
        <f>BV261*#REF!</f>
        <v>#REF!</v>
      </c>
      <c r="CB261" s="705" t="e">
        <f>BV261*#REF!</f>
        <v>#REF!</v>
      </c>
      <c r="CC261" s="380" t="e">
        <f>#REF!</f>
        <v>#REF!</v>
      </c>
      <c r="CD261" s="379" t="e">
        <f>#REF!</f>
        <v>#REF!</v>
      </c>
      <c r="CE261" s="219" t="e">
        <f t="shared" si="1645"/>
        <v>#REF!</v>
      </c>
      <c r="CF261" s="204" t="e">
        <f>CC261*#REF!</f>
        <v>#REF!</v>
      </c>
      <c r="CG261" s="335" t="e">
        <f>CE261*#REF!</f>
        <v>#REF!</v>
      </c>
      <c r="CH261" s="342" t="e">
        <f t="shared" si="1646"/>
        <v>#REF!</v>
      </c>
      <c r="CI261" s="379" t="e">
        <f>#REF!</f>
        <v>#REF!</v>
      </c>
      <c r="CJ261" s="379" t="e">
        <f>#REF!</f>
        <v>#REF!</v>
      </c>
      <c r="CK261" s="219" t="e">
        <f t="shared" si="1647"/>
        <v>#REF!</v>
      </c>
      <c r="CL261" s="204" t="e">
        <f>CI261*#REF!</f>
        <v>#REF!</v>
      </c>
      <c r="CM261" s="335" t="e">
        <f>CK261*#REF!</f>
        <v>#REF!</v>
      </c>
      <c r="CN261" s="342" t="e">
        <f t="shared" si="1648"/>
        <v>#REF!</v>
      </c>
      <c r="CO261" s="448" t="e">
        <f>CI261*#REF!</f>
        <v>#REF!</v>
      </c>
      <c r="CP261" s="703" t="e">
        <f>CK261*#REF!</f>
        <v>#REF!</v>
      </c>
      <c r="CQ261" s="705" t="e">
        <f>CK261*#REF!</f>
        <v>#REF!</v>
      </c>
      <c r="CR261" s="706" t="e">
        <f>#REF!</f>
        <v>#REF!</v>
      </c>
      <c r="CS261" s="379" t="e">
        <f>#REF!</f>
        <v>#REF!</v>
      </c>
      <c r="CT261" s="219" t="e">
        <f t="shared" si="1649"/>
        <v>#REF!</v>
      </c>
      <c r="CU261" s="219" t="e">
        <f>CR261*#REF!</f>
        <v>#REF!</v>
      </c>
      <c r="CV261" s="335" t="e">
        <f>CT261*#REF!</f>
        <v>#REF!</v>
      </c>
      <c r="CW261" s="342" t="e">
        <f t="shared" si="1650"/>
        <v>#REF!</v>
      </c>
      <c r="CX261" s="448" t="e">
        <f>CR261*#REF!</f>
        <v>#REF!</v>
      </c>
      <c r="CY261" s="703" t="e">
        <f>CT261*#REF!</f>
        <v>#REF!</v>
      </c>
      <c r="CZ261" s="705" t="e">
        <f>CT261*#REF!</f>
        <v>#REF!</v>
      </c>
      <c r="DA261" s="378" t="e">
        <f>#REF!</f>
        <v>#REF!</v>
      </c>
      <c r="DB261" s="379" t="e">
        <f>#REF!</f>
        <v>#REF!</v>
      </c>
      <c r="DC261" s="219" t="e">
        <f t="shared" si="1651"/>
        <v>#REF!</v>
      </c>
      <c r="DD261" s="219" t="e">
        <f>DA261*#REF!</f>
        <v>#REF!</v>
      </c>
      <c r="DE261" s="335" t="e">
        <f>DC261*#REF!</f>
        <v>#REF!</v>
      </c>
      <c r="DF261" s="342" t="e">
        <f t="shared" si="1652"/>
        <v>#REF!</v>
      </c>
      <c r="DG261" s="448" t="e">
        <f>DA261*#REF!</f>
        <v>#REF!</v>
      </c>
      <c r="DH261" s="703" t="e">
        <f>DC261*#REF!</f>
        <v>#REF!</v>
      </c>
      <c r="DI261" s="705" t="e">
        <f>DC261*#REF!</f>
        <v>#REF!</v>
      </c>
      <c r="DJ261" s="380" t="e">
        <f>#REF!</f>
        <v>#REF!</v>
      </c>
      <c r="DK261" s="379" t="e">
        <f>#REF!</f>
        <v>#REF!</v>
      </c>
      <c r="DL261" s="219" t="e">
        <f t="shared" si="1653"/>
        <v>#REF!</v>
      </c>
      <c r="DM261" s="204" t="e">
        <f>DJ261*#REF!</f>
        <v>#REF!</v>
      </c>
      <c r="DN261" s="335" t="e">
        <f>DL261*#REF!</f>
        <v>#REF!</v>
      </c>
      <c r="DO261" s="342" t="e">
        <f t="shared" si="1654"/>
        <v>#REF!</v>
      </c>
      <c r="DP261" s="379" t="e">
        <f>#REF!</f>
        <v>#REF!</v>
      </c>
      <c r="DQ261" s="379" t="e">
        <f>#REF!</f>
        <v>#REF!</v>
      </c>
      <c r="DR261" s="219" t="e">
        <f t="shared" si="1655"/>
        <v>#REF!</v>
      </c>
      <c r="DS261" s="204" t="e">
        <f>DP261*#REF!</f>
        <v>#REF!</v>
      </c>
      <c r="DT261" s="335" t="e">
        <f>DR261*#REF!</f>
        <v>#REF!</v>
      </c>
      <c r="DU261" s="342" t="e">
        <f t="shared" si="1656"/>
        <v>#REF!</v>
      </c>
      <c r="DV261" s="448" t="e">
        <f>DP261*#REF!</f>
        <v>#REF!</v>
      </c>
      <c r="DW261" s="703" t="e">
        <f>DR261*#REF!</f>
        <v>#REF!</v>
      </c>
      <c r="DX261" s="705" t="e">
        <f>DR261*#REF!</f>
        <v>#REF!</v>
      </c>
      <c r="DY261" s="704" t="e">
        <f>#REF!</f>
        <v>#REF!</v>
      </c>
      <c r="DZ261" s="379" t="e">
        <f>#REF!</f>
        <v>#REF!</v>
      </c>
      <c r="EA261" s="219" t="e">
        <f t="shared" si="1657"/>
        <v>#REF!</v>
      </c>
      <c r="EB261" s="219" t="e">
        <f>DY261*#REF!</f>
        <v>#REF!</v>
      </c>
      <c r="EC261" s="335" t="e">
        <f>EA261*#REF!</f>
        <v>#REF!</v>
      </c>
      <c r="ED261" s="342" t="e">
        <f t="shared" si="1658"/>
        <v>#REF!</v>
      </c>
      <c r="EE261" s="448" t="e">
        <f>DY261*#REF!</f>
        <v>#REF!</v>
      </c>
      <c r="EF261" s="703" t="e">
        <f>EA261*#REF!</f>
        <v>#REF!</v>
      </c>
      <c r="EG261" s="705" t="e">
        <f>EA261*#REF!</f>
        <v>#REF!</v>
      </c>
      <c r="EH261" s="379" t="e">
        <f>#REF!</f>
        <v>#REF!</v>
      </c>
      <c r="EI261" s="379" t="e">
        <f>#REF!</f>
        <v>#REF!</v>
      </c>
      <c r="EJ261" s="219" t="e">
        <f t="shared" si="1659"/>
        <v>#REF!</v>
      </c>
      <c r="EK261" s="219" t="e">
        <f>EH261*#REF!</f>
        <v>#REF!</v>
      </c>
      <c r="EL261" s="335" t="e">
        <f>EJ261*#REF!</f>
        <v>#REF!</v>
      </c>
      <c r="EM261" s="342" t="e">
        <f t="shared" si="1660"/>
        <v>#REF!</v>
      </c>
      <c r="EN261" s="448" t="e">
        <f>EH261*#REF!</f>
        <v>#REF!</v>
      </c>
      <c r="EO261" s="703" t="e">
        <f>EJ261*#REF!</f>
        <v>#REF!</v>
      </c>
      <c r="EP261" s="705" t="e">
        <f>EJ261*#REF!</f>
        <v>#REF!</v>
      </c>
      <c r="EQ261" s="380" t="e">
        <f>#REF!</f>
        <v>#REF!</v>
      </c>
      <c r="ER261" s="379" t="e">
        <f>#REF!</f>
        <v>#REF!</v>
      </c>
      <c r="ES261" s="219" t="e">
        <f t="shared" si="1661"/>
        <v>#REF!</v>
      </c>
      <c r="ET261" s="204" t="e">
        <f>EQ261*#REF!</f>
        <v>#REF!</v>
      </c>
      <c r="EU261" s="335" t="e">
        <f>ES261*#REF!</f>
        <v>#REF!</v>
      </c>
      <c r="EV261" s="342" t="e">
        <f t="shared" si="1662"/>
        <v>#REF!</v>
      </c>
      <c r="EW261" s="379" t="e">
        <f>#REF!</f>
        <v>#REF!</v>
      </c>
      <c r="EX261" s="379" t="e">
        <f>#REF!</f>
        <v>#REF!</v>
      </c>
      <c r="EY261" s="219" t="e">
        <f t="shared" si="1663"/>
        <v>#REF!</v>
      </c>
      <c r="EZ261" s="204" t="e">
        <f>EW261*#REF!</f>
        <v>#REF!</v>
      </c>
      <c r="FA261" s="335" t="e">
        <f>EY261*#REF!</f>
        <v>#REF!</v>
      </c>
      <c r="FB261" s="342" t="e">
        <f t="shared" si="1664"/>
        <v>#REF!</v>
      </c>
      <c r="FC261" s="448" t="e">
        <f>EW261*#REF!</f>
        <v>#REF!</v>
      </c>
      <c r="FD261" s="703" t="e">
        <f>EY261*#REF!</f>
        <v>#REF!</v>
      </c>
      <c r="FE261" s="705" t="e">
        <f>EY261*#REF!</f>
        <v>#REF!</v>
      </c>
      <c r="FF261" s="704" t="e">
        <f>#REF!</f>
        <v>#REF!</v>
      </c>
      <c r="FG261" s="379" t="e">
        <f>#REF!</f>
        <v>#REF!</v>
      </c>
      <c r="FH261" s="219" t="e">
        <f t="shared" si="1665"/>
        <v>#REF!</v>
      </c>
      <c r="FI261" s="219" t="e">
        <f>FF261*#REF!</f>
        <v>#REF!</v>
      </c>
      <c r="FJ261" s="335" t="e">
        <f>FH261*#REF!</f>
        <v>#REF!</v>
      </c>
      <c r="FK261" s="342" t="e">
        <f t="shared" si="1666"/>
        <v>#REF!</v>
      </c>
      <c r="FL261" s="448" t="e">
        <f>FF261*#REF!</f>
        <v>#REF!</v>
      </c>
      <c r="FM261" s="703" t="e">
        <f>FH261*#REF!</f>
        <v>#REF!</v>
      </c>
      <c r="FN261" s="705" t="e">
        <f>FH261*#REF!</f>
        <v>#REF!</v>
      </c>
      <c r="FO261" s="379" t="e">
        <f>#REF!</f>
        <v>#REF!</v>
      </c>
      <c r="FP261" s="379" t="e">
        <f>#REF!</f>
        <v>#REF!</v>
      </c>
      <c r="FQ261" s="219" t="e">
        <f t="shared" si="1667"/>
        <v>#REF!</v>
      </c>
      <c r="FR261" s="219" t="e">
        <f>FO261*#REF!</f>
        <v>#REF!</v>
      </c>
      <c r="FS261" s="335" t="e">
        <f>FQ261*#REF!</f>
        <v>#REF!</v>
      </c>
      <c r="FT261" s="342" t="e">
        <f t="shared" si="1668"/>
        <v>#REF!</v>
      </c>
      <c r="FU261" s="448" t="e">
        <f>FO261*#REF!</f>
        <v>#REF!</v>
      </c>
      <c r="FV261" s="707" t="e">
        <f>FQ261*#REF!</f>
        <v>#REF!</v>
      </c>
      <c r="FW261" s="708" t="e">
        <f>FQ261*#REF!</f>
        <v>#REF!</v>
      </c>
    </row>
    <row r="262" spans="1:179" s="12" customFormat="1" ht="14.25" thickBot="1">
      <c r="A262" s="885"/>
      <c r="B262" s="709" t="s">
        <v>173</v>
      </c>
      <c r="C262" s="709"/>
      <c r="D262" s="710"/>
      <c r="E262" s="291"/>
      <c r="F262" s="292"/>
      <c r="G262" s="676" t="e">
        <f>+SUM(G248:G261)</f>
        <v>#REF!</v>
      </c>
      <c r="H262" s="293" t="e">
        <f>SUM(H248:H261)</f>
        <v>#REF!</v>
      </c>
      <c r="I262" s="293" t="e">
        <f>SUM(I248:I261)</f>
        <v>#REF!</v>
      </c>
      <c r="J262" s="293" t="e">
        <f>SUM(J248:J261)</f>
        <v>#REF!</v>
      </c>
      <c r="K262" s="485" t="e">
        <f>SUM(K248:K249)</f>
        <v>#REF!</v>
      </c>
      <c r="L262" s="485" t="e">
        <f>SUM(L248:L249)</f>
        <v>#REF!</v>
      </c>
      <c r="M262" s="745" t="e">
        <f>SUM(M248:M249)</f>
        <v>#REF!</v>
      </c>
      <c r="N262" s="148"/>
      <c r="O262" s="187"/>
      <c r="P262" s="178"/>
      <c r="Q262" s="677" t="e">
        <f>+SUM(Q248:Q261)</f>
        <v>#REF!</v>
      </c>
      <c r="R262" s="207" t="e">
        <f>SUM(R248:R261)</f>
        <v>#REF!</v>
      </c>
      <c r="S262" s="208" t="e">
        <f>SUM(S248:S261)</f>
        <v>#REF!</v>
      </c>
      <c r="T262" s="208" t="e">
        <f>SUM(T248:T261)</f>
        <v>#REF!</v>
      </c>
      <c r="U262" s="178"/>
      <c r="V262" s="178"/>
      <c r="W262" s="677" t="e">
        <f>+SUM(W248:W261)</f>
        <v>#REF!</v>
      </c>
      <c r="X262" s="207" t="e">
        <f t="shared" ref="X262:AC262" si="1669">SUM(X248:X261)</f>
        <v>#REF!</v>
      </c>
      <c r="Y262" s="208" t="e">
        <f t="shared" si="1669"/>
        <v>#REF!</v>
      </c>
      <c r="Z262" s="208" t="e">
        <f t="shared" si="1669"/>
        <v>#REF!</v>
      </c>
      <c r="AA262" s="448" t="e">
        <f t="shared" si="1669"/>
        <v>#REF!</v>
      </c>
      <c r="AB262" s="449" t="e">
        <f t="shared" si="1669"/>
        <v>#REF!</v>
      </c>
      <c r="AC262" s="449" t="e">
        <f t="shared" si="1669"/>
        <v>#REF!</v>
      </c>
      <c r="AD262" s="182"/>
      <c r="AE262" s="182"/>
      <c r="AF262" s="677" t="e">
        <f>+SUM(AF248:AF261)</f>
        <v>#REF!</v>
      </c>
      <c r="AG262" s="210" t="e">
        <f t="shared" ref="AG262:AL262" si="1670">SUM(AG248:AG261)</f>
        <v>#REF!</v>
      </c>
      <c r="AH262" s="211" t="e">
        <f t="shared" si="1670"/>
        <v>#REF!</v>
      </c>
      <c r="AI262" s="211" t="e">
        <f t="shared" si="1670"/>
        <v>#REF!</v>
      </c>
      <c r="AJ262" s="448" t="e">
        <f t="shared" si="1670"/>
        <v>#REF!</v>
      </c>
      <c r="AK262" s="449" t="e">
        <f t="shared" si="1670"/>
        <v>#REF!</v>
      </c>
      <c r="AL262" s="449" t="e">
        <f t="shared" si="1670"/>
        <v>#REF!</v>
      </c>
      <c r="AM262" s="182"/>
      <c r="AN262" s="182"/>
      <c r="AO262" s="677" t="e">
        <f>+SUM(AO248:AO261)</f>
        <v>#REF!</v>
      </c>
      <c r="AP262" s="210" t="e">
        <f t="shared" ref="AP262:AU262" si="1671">SUM(AP248:AP261)</f>
        <v>#REF!</v>
      </c>
      <c r="AQ262" s="211" t="e">
        <f t="shared" si="1671"/>
        <v>#REF!</v>
      </c>
      <c r="AR262" s="210" t="e">
        <f t="shared" si="1671"/>
        <v>#REF!</v>
      </c>
      <c r="AS262" s="448" t="e">
        <f t="shared" si="1671"/>
        <v>#REF!</v>
      </c>
      <c r="AT262" s="449" t="e">
        <f t="shared" si="1671"/>
        <v>#REF!</v>
      </c>
      <c r="AU262" s="449" t="e">
        <f t="shared" si="1671"/>
        <v>#REF!</v>
      </c>
      <c r="AV262" s="181"/>
      <c r="AW262" s="182"/>
      <c r="AX262" s="677" t="e">
        <f>+SUM(AX248:AX261)</f>
        <v>#REF!</v>
      </c>
      <c r="AY262" s="210" t="e">
        <f>SUM(AY248:AY261)</f>
        <v>#REF!</v>
      </c>
      <c r="AZ262" s="211" t="e">
        <f>SUM(AZ248:AZ261)</f>
        <v>#REF!</v>
      </c>
      <c r="BA262" s="211" t="e">
        <f>SUM(BA248:BA261)</f>
        <v>#REF!</v>
      </c>
      <c r="BB262" s="182"/>
      <c r="BC262" s="182"/>
      <c r="BD262" s="677" t="e">
        <f>+SUM(BD248:BD261)</f>
        <v>#REF!</v>
      </c>
      <c r="BE262" s="210" t="e">
        <f t="shared" ref="BE262:BJ262" si="1672">SUM(BE248:BE261)</f>
        <v>#REF!</v>
      </c>
      <c r="BF262" s="211" t="e">
        <f t="shared" si="1672"/>
        <v>#REF!</v>
      </c>
      <c r="BG262" s="211" t="e">
        <f t="shared" si="1672"/>
        <v>#REF!</v>
      </c>
      <c r="BH262" s="448" t="e">
        <f t="shared" si="1672"/>
        <v>#REF!</v>
      </c>
      <c r="BI262" s="449" t="e">
        <f t="shared" si="1672"/>
        <v>#REF!</v>
      </c>
      <c r="BJ262" s="449" t="e">
        <f t="shared" si="1672"/>
        <v>#REF!</v>
      </c>
      <c r="BK262" s="182"/>
      <c r="BL262" s="182"/>
      <c r="BM262" s="677" t="e">
        <f>+SUM(BM248:BM261)</f>
        <v>#REF!</v>
      </c>
      <c r="BN262" s="210" t="e">
        <f t="shared" ref="BN262:BS262" si="1673">SUM(BN248:BN261)</f>
        <v>#REF!</v>
      </c>
      <c r="BO262" s="211" t="e">
        <f t="shared" si="1673"/>
        <v>#REF!</v>
      </c>
      <c r="BP262" s="211" t="e">
        <f t="shared" si="1673"/>
        <v>#REF!</v>
      </c>
      <c r="BQ262" s="448" t="e">
        <f t="shared" si="1673"/>
        <v>#REF!</v>
      </c>
      <c r="BR262" s="449" t="e">
        <f t="shared" si="1673"/>
        <v>#REF!</v>
      </c>
      <c r="BS262" s="449" t="e">
        <f t="shared" si="1673"/>
        <v>#REF!</v>
      </c>
      <c r="BT262" s="182"/>
      <c r="BU262" s="182"/>
      <c r="BV262" s="677" t="e">
        <f>+SUM(BV248:BV261)</f>
        <v>#REF!</v>
      </c>
      <c r="BW262" s="210" t="e">
        <f t="shared" ref="BW262:CB262" si="1674">SUM(BW248:BW261)</f>
        <v>#REF!</v>
      </c>
      <c r="BX262" s="211" t="e">
        <f t="shared" si="1674"/>
        <v>#REF!</v>
      </c>
      <c r="BY262" s="210" t="e">
        <f t="shared" si="1674"/>
        <v>#REF!</v>
      </c>
      <c r="BZ262" s="448" t="e">
        <f t="shared" si="1674"/>
        <v>#REF!</v>
      </c>
      <c r="CA262" s="449" t="e">
        <f t="shared" si="1674"/>
        <v>#REF!</v>
      </c>
      <c r="CB262" s="448" t="e">
        <f t="shared" si="1674"/>
        <v>#REF!</v>
      </c>
      <c r="CC262" s="182"/>
      <c r="CD262" s="182"/>
      <c r="CE262" s="677" t="e">
        <f>+SUM(CE248:CE261)</f>
        <v>#REF!</v>
      </c>
      <c r="CF262" s="210" t="e">
        <f>SUM(CF248:CF261)</f>
        <v>#REF!</v>
      </c>
      <c r="CG262" s="211" t="e">
        <f>SUM(CG248:CG261)</f>
        <v>#REF!</v>
      </c>
      <c r="CH262" s="211" t="e">
        <f>SUM(CH248:CH261)</f>
        <v>#REF!</v>
      </c>
      <c r="CI262" s="182"/>
      <c r="CJ262" s="182"/>
      <c r="CK262" s="677" t="e">
        <f>+SUM(CK248:CK261)</f>
        <v>#REF!</v>
      </c>
      <c r="CL262" s="210" t="e">
        <f t="shared" ref="CL262:CQ262" si="1675">SUM(CL248:CL261)</f>
        <v>#REF!</v>
      </c>
      <c r="CM262" s="220" t="e">
        <f t="shared" si="1675"/>
        <v>#REF!</v>
      </c>
      <c r="CN262" s="211" t="e">
        <f t="shared" si="1675"/>
        <v>#REF!</v>
      </c>
      <c r="CO262" s="448" t="e">
        <f t="shared" si="1675"/>
        <v>#REF!</v>
      </c>
      <c r="CP262" s="449" t="e">
        <f t="shared" si="1675"/>
        <v>#REF!</v>
      </c>
      <c r="CQ262" s="448" t="e">
        <f t="shared" si="1675"/>
        <v>#REF!</v>
      </c>
      <c r="CR262" s="182"/>
      <c r="CS262" s="182"/>
      <c r="CT262" s="677" t="e">
        <f>+SUM(CT248:CT261)</f>
        <v>#REF!</v>
      </c>
      <c r="CU262" s="210" t="e">
        <f t="shared" ref="CU262:CZ262" si="1676">SUM(CU248:CU261)</f>
        <v>#REF!</v>
      </c>
      <c r="CV262" s="220" t="e">
        <f t="shared" si="1676"/>
        <v>#REF!</v>
      </c>
      <c r="CW262" s="211" t="e">
        <f t="shared" si="1676"/>
        <v>#REF!</v>
      </c>
      <c r="CX262" s="448" t="e">
        <f t="shared" si="1676"/>
        <v>#REF!</v>
      </c>
      <c r="CY262" s="449" t="e">
        <f t="shared" si="1676"/>
        <v>#REF!</v>
      </c>
      <c r="CZ262" s="448" t="e">
        <f t="shared" si="1676"/>
        <v>#REF!</v>
      </c>
      <c r="DA262" s="182"/>
      <c r="DB262" s="182"/>
      <c r="DC262" s="677" t="e">
        <f>+SUM(DC248:DC261)</f>
        <v>#REF!</v>
      </c>
      <c r="DD262" s="210" t="e">
        <f t="shared" ref="DD262:DI262" si="1677">SUM(DD248:DD261)</f>
        <v>#REF!</v>
      </c>
      <c r="DE262" s="211" t="e">
        <f t="shared" si="1677"/>
        <v>#REF!</v>
      </c>
      <c r="DF262" s="210" t="e">
        <f t="shared" si="1677"/>
        <v>#REF!</v>
      </c>
      <c r="DG262" s="448" t="e">
        <f t="shared" si="1677"/>
        <v>#REF!</v>
      </c>
      <c r="DH262" s="449" t="e">
        <f t="shared" si="1677"/>
        <v>#REF!</v>
      </c>
      <c r="DI262" s="449" t="e">
        <f t="shared" si="1677"/>
        <v>#REF!</v>
      </c>
      <c r="DJ262" s="181"/>
      <c r="DK262" s="182"/>
      <c r="DL262" s="677" t="e">
        <f>+SUM(DL248:DL261)</f>
        <v>#REF!</v>
      </c>
      <c r="DM262" s="210" t="e">
        <f>SUM(DM248:DM261)</f>
        <v>#REF!</v>
      </c>
      <c r="DN262" s="211" t="e">
        <f>SUM(DN248:DN261)</f>
        <v>#REF!</v>
      </c>
      <c r="DO262" s="211" t="e">
        <f>SUM(DO248:DO261)</f>
        <v>#REF!</v>
      </c>
      <c r="DP262" s="182"/>
      <c r="DQ262" s="182"/>
      <c r="DR262" s="677" t="e">
        <f>+SUM(DR248:DR261)</f>
        <v>#REF!</v>
      </c>
      <c r="DS262" s="210" t="e">
        <f t="shared" ref="DS262:DX262" si="1678">SUM(DS248:DS261)</f>
        <v>#REF!</v>
      </c>
      <c r="DT262" s="211" t="e">
        <f t="shared" si="1678"/>
        <v>#REF!</v>
      </c>
      <c r="DU262" s="211" t="e">
        <f t="shared" si="1678"/>
        <v>#REF!</v>
      </c>
      <c r="DV262" s="448" t="e">
        <f t="shared" si="1678"/>
        <v>#REF!</v>
      </c>
      <c r="DW262" s="449" t="e">
        <f t="shared" si="1678"/>
        <v>#REF!</v>
      </c>
      <c r="DX262" s="448" t="e">
        <f t="shared" si="1678"/>
        <v>#REF!</v>
      </c>
      <c r="DY262" s="182"/>
      <c r="DZ262" s="182"/>
      <c r="EA262" s="677" t="e">
        <f>+SUM(EA248:EA261)</f>
        <v>#REF!</v>
      </c>
      <c r="EB262" s="210" t="e">
        <f t="shared" ref="EB262:EG262" si="1679">SUM(EB248:EB261)</f>
        <v>#REF!</v>
      </c>
      <c r="EC262" s="211" t="e">
        <f t="shared" si="1679"/>
        <v>#REF!</v>
      </c>
      <c r="ED262" s="211" t="e">
        <f t="shared" si="1679"/>
        <v>#REF!</v>
      </c>
      <c r="EE262" s="448" t="e">
        <f t="shared" si="1679"/>
        <v>#REF!</v>
      </c>
      <c r="EF262" s="449" t="e">
        <f t="shared" si="1679"/>
        <v>#REF!</v>
      </c>
      <c r="EG262" s="448" t="e">
        <f t="shared" si="1679"/>
        <v>#REF!</v>
      </c>
      <c r="EH262" s="182"/>
      <c r="EI262" s="182"/>
      <c r="EJ262" s="677" t="e">
        <f>+SUM(EJ248:EJ261)</f>
        <v>#REF!</v>
      </c>
      <c r="EK262" s="210" t="e">
        <f t="shared" ref="EK262:EP262" si="1680">SUM(EK248:EK261)</f>
        <v>#REF!</v>
      </c>
      <c r="EL262" s="211" t="e">
        <f t="shared" si="1680"/>
        <v>#REF!</v>
      </c>
      <c r="EM262" s="210" t="e">
        <f t="shared" si="1680"/>
        <v>#REF!</v>
      </c>
      <c r="EN262" s="448" t="e">
        <f t="shared" si="1680"/>
        <v>#REF!</v>
      </c>
      <c r="EO262" s="449" t="e">
        <f t="shared" si="1680"/>
        <v>#REF!</v>
      </c>
      <c r="EP262" s="448" t="e">
        <f t="shared" si="1680"/>
        <v>#REF!</v>
      </c>
      <c r="EQ262" s="181"/>
      <c r="ER262" s="182"/>
      <c r="ES262" s="677" t="e">
        <f>+SUM(ES248:ES261)</f>
        <v>#REF!</v>
      </c>
      <c r="ET262" s="210" t="e">
        <f>SUM(ET248:ET261)</f>
        <v>#REF!</v>
      </c>
      <c r="EU262" s="211" t="e">
        <f>SUM(EU248:EU261)</f>
        <v>#REF!</v>
      </c>
      <c r="EV262" s="211" t="e">
        <f>SUM(EV248:EV261)</f>
        <v>#REF!</v>
      </c>
      <c r="EW262" s="182"/>
      <c r="EX262" s="182"/>
      <c r="EY262" s="677" t="e">
        <f>+SUM(EY248:EY261)</f>
        <v>#REF!</v>
      </c>
      <c r="EZ262" s="210" t="e">
        <f t="shared" ref="EZ262:FE262" si="1681">SUM(EZ248:EZ261)</f>
        <v>#REF!</v>
      </c>
      <c r="FA262" s="211" t="e">
        <f t="shared" si="1681"/>
        <v>#REF!</v>
      </c>
      <c r="FB262" s="211" t="e">
        <f t="shared" si="1681"/>
        <v>#REF!</v>
      </c>
      <c r="FC262" s="448" t="e">
        <f t="shared" si="1681"/>
        <v>#REF!</v>
      </c>
      <c r="FD262" s="449" t="e">
        <f t="shared" si="1681"/>
        <v>#REF!</v>
      </c>
      <c r="FE262" s="448" t="e">
        <f t="shared" si="1681"/>
        <v>#REF!</v>
      </c>
      <c r="FF262" s="182"/>
      <c r="FG262" s="182"/>
      <c r="FH262" s="677" t="e">
        <f>+SUM(FH248:FH261)</f>
        <v>#REF!</v>
      </c>
      <c r="FI262" s="210" t="e">
        <f t="shared" ref="FI262:FN262" si="1682">SUM(FI248:FI261)</f>
        <v>#REF!</v>
      </c>
      <c r="FJ262" s="211" t="e">
        <f t="shared" si="1682"/>
        <v>#REF!</v>
      </c>
      <c r="FK262" s="211" t="e">
        <f t="shared" si="1682"/>
        <v>#REF!</v>
      </c>
      <c r="FL262" s="448" t="e">
        <f t="shared" si="1682"/>
        <v>#REF!</v>
      </c>
      <c r="FM262" s="449" t="e">
        <f t="shared" si="1682"/>
        <v>#REF!</v>
      </c>
      <c r="FN262" s="448" t="e">
        <f t="shared" si="1682"/>
        <v>#REF!</v>
      </c>
      <c r="FO262" s="182"/>
      <c r="FP262" s="182"/>
      <c r="FQ262" s="677" t="e">
        <f>+SUM(FQ248:FQ261)</f>
        <v>#REF!</v>
      </c>
      <c r="FR262" s="210" t="e">
        <f t="shared" ref="FR262:FW262" si="1683">SUM(FR248:FR261)</f>
        <v>#REF!</v>
      </c>
      <c r="FS262" s="211" t="e">
        <f t="shared" si="1683"/>
        <v>#REF!</v>
      </c>
      <c r="FT262" s="210" t="e">
        <f t="shared" si="1683"/>
        <v>#REF!</v>
      </c>
      <c r="FU262" s="448" t="e">
        <f t="shared" si="1683"/>
        <v>#REF!</v>
      </c>
      <c r="FV262" s="435" t="e">
        <f t="shared" si="1683"/>
        <v>#REF!</v>
      </c>
      <c r="FW262" s="455" t="e">
        <f t="shared" si="1683"/>
        <v>#REF!</v>
      </c>
    </row>
    <row r="263" spans="1:179" s="12" customFormat="1" ht="13.5" customHeight="1">
      <c r="A263" s="886" t="s">
        <v>85</v>
      </c>
      <c r="B263" s="875" t="s">
        <v>86</v>
      </c>
      <c r="C263" s="349" t="s">
        <v>87</v>
      </c>
      <c r="D263" s="350" t="s">
        <v>69</v>
      </c>
      <c r="E263" s="272"/>
      <c r="F263" s="273"/>
      <c r="G263" s="273"/>
      <c r="H263" s="274"/>
      <c r="I263" s="275" t="e">
        <f>AH83+BO83+CV83+EC83+FJ83+AH173+BO173+CV173+EC173+FJ173+AH263+BO263+CV263+EC263+FJ263+AH353+BO353+CV353+EC353+FJ353</f>
        <v>#REF!</v>
      </c>
      <c r="J263" s="275" t="e">
        <f>AI83+BP83+CW83+ED83+FK83+AI173+BP173+CW173+ED173+FK173+AI263+BP263+CW263+ED263+FK263+AI353+BP353+CW353+ED353+FK353</f>
        <v>#REF!</v>
      </c>
      <c r="K263" s="273"/>
      <c r="L263" s="273"/>
      <c r="M263" s="746"/>
      <c r="N263" s="132"/>
      <c r="O263" s="240"/>
      <c r="P263" s="241"/>
      <c r="Q263" s="241"/>
      <c r="R263" s="241"/>
      <c r="S263" s="242" t="e">
        <f>ROUNDDOWN(#REF!,0)</f>
        <v>#REF!</v>
      </c>
      <c r="T263" s="243" t="e">
        <f>S263</f>
        <v>#REF!</v>
      </c>
      <c r="U263" s="241"/>
      <c r="V263" s="241"/>
      <c r="W263" s="241"/>
      <c r="X263" s="241"/>
      <c r="Y263" s="242" t="e">
        <f>ROUNDDOWN(#REF!,0)</f>
        <v>#REF!</v>
      </c>
      <c r="Z263" s="243" t="e">
        <f>Y263</f>
        <v>#REF!</v>
      </c>
      <c r="AA263" s="241"/>
      <c r="AB263" s="241"/>
      <c r="AC263" s="244"/>
      <c r="AD263" s="241"/>
      <c r="AE263" s="241"/>
      <c r="AF263" s="241"/>
      <c r="AG263" s="241"/>
      <c r="AH263" s="242" t="e">
        <f>ROUNDDOWN(#REF!,0)</f>
        <v>#REF!</v>
      </c>
      <c r="AI263" s="243" t="e">
        <f>AH263</f>
        <v>#REF!</v>
      </c>
      <c r="AJ263" s="241"/>
      <c r="AK263" s="241"/>
      <c r="AL263" s="244"/>
      <c r="AM263" s="241"/>
      <c r="AN263" s="241"/>
      <c r="AO263" s="241"/>
      <c r="AP263" s="241"/>
      <c r="AQ263" s="242" t="e">
        <f>ROUNDDOWN(#REF!,0)</f>
        <v>#REF!</v>
      </c>
      <c r="AR263" s="243" t="e">
        <f>AQ263</f>
        <v>#REF!</v>
      </c>
      <c r="AS263" s="241"/>
      <c r="AT263" s="241"/>
      <c r="AU263" s="241"/>
      <c r="AV263" s="240"/>
      <c r="AW263" s="241"/>
      <c r="AX263" s="241"/>
      <c r="AY263" s="241"/>
      <c r="AZ263" s="242" t="e">
        <f>ROUNDDOWN(#REF!,0)</f>
        <v>#REF!</v>
      </c>
      <c r="BA263" s="243" t="e">
        <f>AZ263</f>
        <v>#REF!</v>
      </c>
      <c r="BB263" s="241"/>
      <c r="BC263" s="241"/>
      <c r="BD263" s="241"/>
      <c r="BE263" s="241"/>
      <c r="BF263" s="242" t="e">
        <f>ROUNDDOWN(#REF!,0)</f>
        <v>#REF!</v>
      </c>
      <c r="BG263" s="243" t="e">
        <f>BF263</f>
        <v>#REF!</v>
      </c>
      <c r="BH263" s="241"/>
      <c r="BI263" s="241"/>
      <c r="BJ263" s="244"/>
      <c r="BK263" s="241"/>
      <c r="BL263" s="241"/>
      <c r="BM263" s="241"/>
      <c r="BN263" s="241"/>
      <c r="BO263" s="242" t="e">
        <f>ROUNDDOWN(#REF!,0)</f>
        <v>#REF!</v>
      </c>
      <c r="BP263" s="243" t="e">
        <f>BO263</f>
        <v>#REF!</v>
      </c>
      <c r="BQ263" s="241"/>
      <c r="BR263" s="241"/>
      <c r="BS263" s="244"/>
      <c r="BT263" s="241"/>
      <c r="BU263" s="241"/>
      <c r="BV263" s="241"/>
      <c r="BW263" s="241"/>
      <c r="BX263" s="242" t="e">
        <f>ROUNDDOWN(#REF!,0)</f>
        <v>#REF!</v>
      </c>
      <c r="BY263" s="243" t="e">
        <f>BX263</f>
        <v>#REF!</v>
      </c>
      <c r="BZ263" s="241"/>
      <c r="CA263" s="241"/>
      <c r="CB263" s="244"/>
      <c r="CC263" s="240"/>
      <c r="CD263" s="241"/>
      <c r="CE263" s="241"/>
      <c r="CF263" s="241"/>
      <c r="CG263" s="242" t="e">
        <f>ROUNDDOWN(#REF!,0)</f>
        <v>#REF!</v>
      </c>
      <c r="CH263" s="243" t="e">
        <f>CG263</f>
        <v>#REF!</v>
      </c>
      <c r="CI263" s="241"/>
      <c r="CJ263" s="241"/>
      <c r="CK263" s="241"/>
      <c r="CL263" s="241"/>
      <c r="CM263" s="242" t="e">
        <f>ROUNDDOWN(#REF!,0)</f>
        <v>#REF!</v>
      </c>
      <c r="CN263" s="243" t="e">
        <f>CM263</f>
        <v>#REF!</v>
      </c>
      <c r="CO263" s="241"/>
      <c r="CP263" s="241"/>
      <c r="CQ263" s="244"/>
      <c r="CR263" s="241"/>
      <c r="CS263" s="241"/>
      <c r="CT263" s="241"/>
      <c r="CU263" s="241"/>
      <c r="CV263" s="242" t="e">
        <f>ROUNDDOWN(#REF!,0)</f>
        <v>#REF!</v>
      </c>
      <c r="CW263" s="243" t="e">
        <f>CV263</f>
        <v>#REF!</v>
      </c>
      <c r="CX263" s="241"/>
      <c r="CY263" s="241"/>
      <c r="CZ263" s="244"/>
      <c r="DA263" s="241"/>
      <c r="DB263" s="241"/>
      <c r="DC263" s="241"/>
      <c r="DD263" s="241"/>
      <c r="DE263" s="242" t="e">
        <f>ROUNDDOWN(#REF!,0)</f>
        <v>#REF!</v>
      </c>
      <c r="DF263" s="243" t="e">
        <f>DE263</f>
        <v>#REF!</v>
      </c>
      <c r="DG263" s="241"/>
      <c r="DH263" s="241"/>
      <c r="DI263" s="241"/>
      <c r="DJ263" s="240"/>
      <c r="DK263" s="241"/>
      <c r="DL263" s="241"/>
      <c r="DM263" s="241"/>
      <c r="DN263" s="242" t="e">
        <f>ROUNDDOWN(#REF!,0)</f>
        <v>#REF!</v>
      </c>
      <c r="DO263" s="243" t="e">
        <f>DN263</f>
        <v>#REF!</v>
      </c>
      <c r="DP263" s="241"/>
      <c r="DQ263" s="241"/>
      <c r="DR263" s="241"/>
      <c r="DS263" s="241"/>
      <c r="DT263" s="242" t="e">
        <f>ROUNDDOWN(#REF!,0)</f>
        <v>#REF!</v>
      </c>
      <c r="DU263" s="243" t="e">
        <f>DT263</f>
        <v>#REF!</v>
      </c>
      <c r="DV263" s="241"/>
      <c r="DW263" s="241"/>
      <c r="DX263" s="244"/>
      <c r="DY263" s="241"/>
      <c r="DZ263" s="241"/>
      <c r="EA263" s="241"/>
      <c r="EB263" s="241"/>
      <c r="EC263" s="242" t="e">
        <f>ROUNDDOWN(#REF!,0)</f>
        <v>#REF!</v>
      </c>
      <c r="ED263" s="243" t="e">
        <f>EC263</f>
        <v>#REF!</v>
      </c>
      <c r="EE263" s="241"/>
      <c r="EF263" s="241"/>
      <c r="EG263" s="244"/>
      <c r="EH263" s="241"/>
      <c r="EI263" s="241"/>
      <c r="EJ263" s="241"/>
      <c r="EK263" s="241"/>
      <c r="EL263" s="242" t="e">
        <f>ROUNDDOWN(#REF!,0)</f>
        <v>#REF!</v>
      </c>
      <c r="EM263" s="243" t="e">
        <f>EL263</f>
        <v>#REF!</v>
      </c>
      <c r="EN263" s="241"/>
      <c r="EO263" s="241"/>
      <c r="EP263" s="244"/>
      <c r="EQ263" s="240"/>
      <c r="ER263" s="241"/>
      <c r="ES263" s="241"/>
      <c r="ET263" s="241"/>
      <c r="EU263" s="242" t="e">
        <f>ROUNDDOWN(#REF!,0)</f>
        <v>#REF!</v>
      </c>
      <c r="EV263" s="243" t="e">
        <f>EU263</f>
        <v>#REF!</v>
      </c>
      <c r="EW263" s="241"/>
      <c r="EX263" s="241"/>
      <c r="EY263" s="241"/>
      <c r="EZ263" s="241"/>
      <c r="FA263" s="242" t="e">
        <f>ROUNDDOWN(#REF!,0)</f>
        <v>#REF!</v>
      </c>
      <c r="FB263" s="243" t="e">
        <f>FA263</f>
        <v>#REF!</v>
      </c>
      <c r="FC263" s="241"/>
      <c r="FD263" s="241"/>
      <c r="FE263" s="244"/>
      <c r="FF263" s="241"/>
      <c r="FG263" s="241"/>
      <c r="FH263" s="241"/>
      <c r="FI263" s="241"/>
      <c r="FJ263" s="242" t="e">
        <f>ROUNDDOWN(#REF!,0)</f>
        <v>#REF!</v>
      </c>
      <c r="FK263" s="243" t="e">
        <f>FJ263</f>
        <v>#REF!</v>
      </c>
      <c r="FL263" s="241"/>
      <c r="FM263" s="241"/>
      <c r="FN263" s="244"/>
      <c r="FO263" s="241"/>
      <c r="FP263" s="241"/>
      <c r="FQ263" s="241"/>
      <c r="FR263" s="241"/>
      <c r="FS263" s="242" t="e">
        <f>ROUNDDOWN(#REF!,0)</f>
        <v>#REF!</v>
      </c>
      <c r="FT263" s="243" t="e">
        <f>FS263</f>
        <v>#REF!</v>
      </c>
      <c r="FU263" s="241"/>
      <c r="FV263" s="241"/>
      <c r="FW263" s="245"/>
    </row>
    <row r="264" spans="1:179" s="12" customFormat="1">
      <c r="A264" s="884"/>
      <c r="B264" s="876"/>
      <c r="C264" s="333" t="s">
        <v>88</v>
      </c>
      <c r="D264" s="334" t="s">
        <v>70</v>
      </c>
      <c r="E264" s="276"/>
      <c r="F264" s="277"/>
      <c r="G264" s="277"/>
      <c r="H264" s="278"/>
      <c r="I264" s="279" t="e">
        <f t="shared" ref="I264:I270" si="1684">AH84+BO84+CV84+EC84+FJ84+AH174+BO174+CV174+EC174+FJ174+AH264+BO264+CV264+EC264+FJ264+AH354+BO354+CV354+EC354+FJ354</f>
        <v>#REF!</v>
      </c>
      <c r="J264" s="279" t="s">
        <v>71</v>
      </c>
      <c r="K264" s="277"/>
      <c r="L264" s="277"/>
      <c r="M264" s="747"/>
      <c r="N264" s="132"/>
      <c r="O264" s="246"/>
      <c r="P264" s="247"/>
      <c r="Q264" s="247"/>
      <c r="R264" s="247"/>
      <c r="S264" s="248" t="e">
        <f>ROUNDDOWN(#REF!,0)</f>
        <v>#REF!</v>
      </c>
      <c r="T264" s="249" t="s">
        <v>71</v>
      </c>
      <c r="U264" s="247"/>
      <c r="V264" s="247"/>
      <c r="W264" s="247"/>
      <c r="X264" s="247"/>
      <c r="Y264" s="248" t="e">
        <f>ROUNDDOWN(#REF!,0)</f>
        <v>#REF!</v>
      </c>
      <c r="Z264" s="249" t="s">
        <v>71</v>
      </c>
      <c r="AA264" s="247"/>
      <c r="AB264" s="247"/>
      <c r="AC264" s="250"/>
      <c r="AD264" s="247"/>
      <c r="AE264" s="247"/>
      <c r="AF264" s="247"/>
      <c r="AG264" s="247"/>
      <c r="AH264" s="248" t="e">
        <f>ROUNDDOWN(#REF!,0)</f>
        <v>#REF!</v>
      </c>
      <c r="AI264" s="249" t="s">
        <v>71</v>
      </c>
      <c r="AJ264" s="247"/>
      <c r="AK264" s="247"/>
      <c r="AL264" s="250"/>
      <c r="AM264" s="247"/>
      <c r="AN264" s="247"/>
      <c r="AO264" s="247"/>
      <c r="AP264" s="247"/>
      <c r="AQ264" s="248" t="e">
        <f>ROUNDDOWN(#REF!,0)</f>
        <v>#REF!</v>
      </c>
      <c r="AR264" s="249" t="s">
        <v>71</v>
      </c>
      <c r="AS264" s="247"/>
      <c r="AT264" s="247"/>
      <c r="AU264" s="247"/>
      <c r="AV264" s="246"/>
      <c r="AW264" s="247"/>
      <c r="AX264" s="247"/>
      <c r="AY264" s="247"/>
      <c r="AZ264" s="248" t="e">
        <f>ROUNDDOWN(#REF!,0)</f>
        <v>#REF!</v>
      </c>
      <c r="BA264" s="249" t="s">
        <v>71</v>
      </c>
      <c r="BB264" s="247"/>
      <c r="BC264" s="247"/>
      <c r="BD264" s="247"/>
      <c r="BE264" s="247"/>
      <c r="BF264" s="248" t="e">
        <f>ROUNDDOWN(#REF!,0)</f>
        <v>#REF!</v>
      </c>
      <c r="BG264" s="249" t="s">
        <v>71</v>
      </c>
      <c r="BH264" s="247"/>
      <c r="BI264" s="247"/>
      <c r="BJ264" s="250"/>
      <c r="BK264" s="247"/>
      <c r="BL264" s="247"/>
      <c r="BM264" s="247"/>
      <c r="BN264" s="247"/>
      <c r="BO264" s="248" t="e">
        <f>ROUNDDOWN(#REF!,0)</f>
        <v>#REF!</v>
      </c>
      <c r="BP264" s="249" t="s">
        <v>71</v>
      </c>
      <c r="BQ264" s="247"/>
      <c r="BR264" s="247"/>
      <c r="BS264" s="250"/>
      <c r="BT264" s="247"/>
      <c r="BU264" s="247"/>
      <c r="BV264" s="247"/>
      <c r="BW264" s="247"/>
      <c r="BX264" s="248" t="e">
        <f>ROUNDDOWN(#REF!,0)</f>
        <v>#REF!</v>
      </c>
      <c r="BY264" s="249" t="s">
        <v>71</v>
      </c>
      <c r="BZ264" s="247"/>
      <c r="CA264" s="247"/>
      <c r="CB264" s="250"/>
      <c r="CC264" s="246"/>
      <c r="CD264" s="247"/>
      <c r="CE264" s="247"/>
      <c r="CF264" s="247"/>
      <c r="CG264" s="248" t="e">
        <f>ROUNDDOWN(#REF!,0)</f>
        <v>#REF!</v>
      </c>
      <c r="CH264" s="249" t="s">
        <v>71</v>
      </c>
      <c r="CI264" s="247"/>
      <c r="CJ264" s="247"/>
      <c r="CK264" s="247"/>
      <c r="CL264" s="247"/>
      <c r="CM264" s="248" t="e">
        <f>ROUNDDOWN(#REF!,0)</f>
        <v>#REF!</v>
      </c>
      <c r="CN264" s="249" t="s">
        <v>71</v>
      </c>
      <c r="CO264" s="247"/>
      <c r="CP264" s="247"/>
      <c r="CQ264" s="250"/>
      <c r="CR264" s="247"/>
      <c r="CS264" s="247"/>
      <c r="CT264" s="247"/>
      <c r="CU264" s="247"/>
      <c r="CV264" s="248" t="e">
        <f>ROUNDDOWN(#REF!,0)</f>
        <v>#REF!</v>
      </c>
      <c r="CW264" s="249" t="s">
        <v>71</v>
      </c>
      <c r="CX264" s="247"/>
      <c r="CY264" s="247"/>
      <c r="CZ264" s="250"/>
      <c r="DA264" s="247"/>
      <c r="DB264" s="247"/>
      <c r="DC264" s="247"/>
      <c r="DD264" s="247"/>
      <c r="DE264" s="248" t="e">
        <f>ROUNDDOWN(#REF!,0)</f>
        <v>#REF!</v>
      </c>
      <c r="DF264" s="249" t="s">
        <v>71</v>
      </c>
      <c r="DG264" s="247"/>
      <c r="DH264" s="247"/>
      <c r="DI264" s="247"/>
      <c r="DJ264" s="246"/>
      <c r="DK264" s="247"/>
      <c r="DL264" s="247"/>
      <c r="DM264" s="247"/>
      <c r="DN264" s="248" t="e">
        <f>ROUNDDOWN(#REF!,0)</f>
        <v>#REF!</v>
      </c>
      <c r="DO264" s="249" t="s">
        <v>71</v>
      </c>
      <c r="DP264" s="247"/>
      <c r="DQ264" s="247"/>
      <c r="DR264" s="247"/>
      <c r="DS264" s="247"/>
      <c r="DT264" s="248" t="e">
        <f>ROUNDDOWN(#REF!,0)</f>
        <v>#REF!</v>
      </c>
      <c r="DU264" s="249" t="s">
        <v>71</v>
      </c>
      <c r="DV264" s="247"/>
      <c r="DW264" s="247"/>
      <c r="DX264" s="250"/>
      <c r="DY264" s="247"/>
      <c r="DZ264" s="247"/>
      <c r="EA264" s="247"/>
      <c r="EB264" s="247"/>
      <c r="EC264" s="248" t="e">
        <f>ROUNDDOWN(#REF!,0)</f>
        <v>#REF!</v>
      </c>
      <c r="ED264" s="249" t="s">
        <v>71</v>
      </c>
      <c r="EE264" s="247"/>
      <c r="EF264" s="247"/>
      <c r="EG264" s="250"/>
      <c r="EH264" s="247"/>
      <c r="EI264" s="247"/>
      <c r="EJ264" s="247"/>
      <c r="EK264" s="247"/>
      <c r="EL264" s="248" t="e">
        <f>ROUNDDOWN(#REF!,0)</f>
        <v>#REF!</v>
      </c>
      <c r="EM264" s="249" t="s">
        <v>71</v>
      </c>
      <c r="EN264" s="247"/>
      <c r="EO264" s="247"/>
      <c r="EP264" s="250"/>
      <c r="EQ264" s="246"/>
      <c r="ER264" s="247"/>
      <c r="ES264" s="247"/>
      <c r="ET264" s="247"/>
      <c r="EU264" s="248" t="e">
        <f>ROUNDDOWN(#REF!,0)</f>
        <v>#REF!</v>
      </c>
      <c r="EV264" s="249" t="s">
        <v>71</v>
      </c>
      <c r="EW264" s="247"/>
      <c r="EX264" s="247"/>
      <c r="EY264" s="247"/>
      <c r="EZ264" s="247"/>
      <c r="FA264" s="248" t="e">
        <f>ROUNDDOWN(#REF!,0)</f>
        <v>#REF!</v>
      </c>
      <c r="FB264" s="249" t="s">
        <v>71</v>
      </c>
      <c r="FC264" s="247"/>
      <c r="FD264" s="247"/>
      <c r="FE264" s="250"/>
      <c r="FF264" s="247"/>
      <c r="FG264" s="247"/>
      <c r="FH264" s="247"/>
      <c r="FI264" s="247"/>
      <c r="FJ264" s="248" t="e">
        <f>ROUNDDOWN(#REF!,0)</f>
        <v>#REF!</v>
      </c>
      <c r="FK264" s="249" t="s">
        <v>71</v>
      </c>
      <c r="FL264" s="247"/>
      <c r="FM264" s="247"/>
      <c r="FN264" s="250"/>
      <c r="FO264" s="247"/>
      <c r="FP264" s="247"/>
      <c r="FQ264" s="247"/>
      <c r="FR264" s="247"/>
      <c r="FS264" s="248" t="e">
        <f>ROUNDDOWN(#REF!,0)</f>
        <v>#REF!</v>
      </c>
      <c r="FT264" s="249" t="s">
        <v>71</v>
      </c>
      <c r="FU264" s="247"/>
      <c r="FV264" s="247"/>
      <c r="FW264" s="251"/>
    </row>
    <row r="265" spans="1:179" s="12" customFormat="1">
      <c r="A265" s="884"/>
      <c r="B265" s="876"/>
      <c r="C265" s="333" t="s">
        <v>72</v>
      </c>
      <c r="D265" s="334" t="s">
        <v>70</v>
      </c>
      <c r="E265" s="276"/>
      <c r="F265" s="277"/>
      <c r="G265" s="277"/>
      <c r="H265" s="278"/>
      <c r="I265" s="279" t="e">
        <f t="shared" si="1684"/>
        <v>#REF!</v>
      </c>
      <c r="J265" s="279" t="e">
        <f>AI85+BP85+CW85+ED85+FK85+AI175+BP175+CW175+ED175+FK175+AI265+BP265+CW265+ED265+FK265+AI355+BP355+CW355+ED355+FK355</f>
        <v>#REF!</v>
      </c>
      <c r="K265" s="277"/>
      <c r="L265" s="277"/>
      <c r="M265" s="747"/>
      <c r="N265" s="132"/>
      <c r="O265" s="246"/>
      <c r="P265" s="247"/>
      <c r="Q265" s="247"/>
      <c r="R265" s="247"/>
      <c r="S265" s="248" t="e">
        <f>ROUNDDOWN(#REF!,0)</f>
        <v>#REF!</v>
      </c>
      <c r="T265" s="249" t="e">
        <f t="shared" ref="T265:T270" si="1685">S265</f>
        <v>#REF!</v>
      </c>
      <c r="U265" s="247"/>
      <c r="V265" s="247"/>
      <c r="W265" s="247"/>
      <c r="X265" s="247"/>
      <c r="Y265" s="248" t="e">
        <f>ROUNDDOWN(#REF!,0)</f>
        <v>#REF!</v>
      </c>
      <c r="Z265" s="249" t="e">
        <f t="shared" ref="Z265:Z270" si="1686">Y265</f>
        <v>#REF!</v>
      </c>
      <c r="AA265" s="247"/>
      <c r="AB265" s="247"/>
      <c r="AC265" s="250"/>
      <c r="AD265" s="247"/>
      <c r="AE265" s="247"/>
      <c r="AF265" s="247"/>
      <c r="AG265" s="247"/>
      <c r="AH265" s="248" t="e">
        <f>ROUNDDOWN(#REF!,0)</f>
        <v>#REF!</v>
      </c>
      <c r="AI265" s="249" t="e">
        <f t="shared" ref="AI265:AI270" si="1687">AH265</f>
        <v>#REF!</v>
      </c>
      <c r="AJ265" s="247"/>
      <c r="AK265" s="247"/>
      <c r="AL265" s="250"/>
      <c r="AM265" s="247"/>
      <c r="AN265" s="247"/>
      <c r="AO265" s="247"/>
      <c r="AP265" s="247"/>
      <c r="AQ265" s="248" t="e">
        <f>ROUNDDOWN(#REF!,0)</f>
        <v>#REF!</v>
      </c>
      <c r="AR265" s="249" t="e">
        <f t="shared" ref="AR265:AR270" si="1688">AQ265</f>
        <v>#REF!</v>
      </c>
      <c r="AS265" s="247"/>
      <c r="AT265" s="247"/>
      <c r="AU265" s="247"/>
      <c r="AV265" s="246"/>
      <c r="AW265" s="247"/>
      <c r="AX265" s="247"/>
      <c r="AY265" s="247"/>
      <c r="AZ265" s="248" t="e">
        <f>ROUNDDOWN(#REF!,0)</f>
        <v>#REF!</v>
      </c>
      <c r="BA265" s="249" t="e">
        <f t="shared" ref="BA265:BA270" si="1689">AZ265</f>
        <v>#REF!</v>
      </c>
      <c r="BB265" s="247"/>
      <c r="BC265" s="247"/>
      <c r="BD265" s="247"/>
      <c r="BE265" s="247"/>
      <c r="BF265" s="248" t="e">
        <f>ROUNDDOWN(#REF!,0)</f>
        <v>#REF!</v>
      </c>
      <c r="BG265" s="249" t="e">
        <f t="shared" ref="BG265:BG270" si="1690">BF265</f>
        <v>#REF!</v>
      </c>
      <c r="BH265" s="247"/>
      <c r="BI265" s="247"/>
      <c r="BJ265" s="250"/>
      <c r="BK265" s="247"/>
      <c r="BL265" s="247"/>
      <c r="BM265" s="247"/>
      <c r="BN265" s="247"/>
      <c r="BO265" s="248" t="e">
        <f>ROUNDDOWN(#REF!,0)</f>
        <v>#REF!</v>
      </c>
      <c r="BP265" s="249" t="e">
        <f t="shared" ref="BP265:BP270" si="1691">BO265</f>
        <v>#REF!</v>
      </c>
      <c r="BQ265" s="247"/>
      <c r="BR265" s="247"/>
      <c r="BS265" s="250"/>
      <c r="BT265" s="247"/>
      <c r="BU265" s="247"/>
      <c r="BV265" s="247"/>
      <c r="BW265" s="247"/>
      <c r="BX265" s="248" t="e">
        <f>ROUNDDOWN(#REF!,0)</f>
        <v>#REF!</v>
      </c>
      <c r="BY265" s="249" t="e">
        <f t="shared" ref="BY265:BY270" si="1692">BX265</f>
        <v>#REF!</v>
      </c>
      <c r="BZ265" s="247"/>
      <c r="CA265" s="247"/>
      <c r="CB265" s="250"/>
      <c r="CC265" s="246"/>
      <c r="CD265" s="247"/>
      <c r="CE265" s="247"/>
      <c r="CF265" s="247"/>
      <c r="CG265" s="248" t="e">
        <f>ROUNDDOWN(#REF!,0)</f>
        <v>#REF!</v>
      </c>
      <c r="CH265" s="249" t="e">
        <f t="shared" ref="CH265:CH270" si="1693">CG265</f>
        <v>#REF!</v>
      </c>
      <c r="CI265" s="247"/>
      <c r="CJ265" s="247"/>
      <c r="CK265" s="247"/>
      <c r="CL265" s="247"/>
      <c r="CM265" s="248" t="e">
        <f>ROUNDDOWN(#REF!,0)</f>
        <v>#REF!</v>
      </c>
      <c r="CN265" s="249" t="e">
        <f t="shared" ref="CN265:CN270" si="1694">CM265</f>
        <v>#REF!</v>
      </c>
      <c r="CO265" s="247"/>
      <c r="CP265" s="247"/>
      <c r="CQ265" s="250"/>
      <c r="CR265" s="247"/>
      <c r="CS265" s="247"/>
      <c r="CT265" s="247"/>
      <c r="CU265" s="247"/>
      <c r="CV265" s="248" t="e">
        <f>ROUNDDOWN(#REF!,0)</f>
        <v>#REF!</v>
      </c>
      <c r="CW265" s="249" t="e">
        <f t="shared" ref="CW265:CW270" si="1695">CV265</f>
        <v>#REF!</v>
      </c>
      <c r="CX265" s="247"/>
      <c r="CY265" s="247"/>
      <c r="CZ265" s="250"/>
      <c r="DA265" s="247"/>
      <c r="DB265" s="247"/>
      <c r="DC265" s="247"/>
      <c r="DD265" s="247"/>
      <c r="DE265" s="248" t="e">
        <f>ROUNDDOWN(#REF!,0)</f>
        <v>#REF!</v>
      </c>
      <c r="DF265" s="249" t="e">
        <f t="shared" ref="DF265:DF270" si="1696">DE265</f>
        <v>#REF!</v>
      </c>
      <c r="DG265" s="247"/>
      <c r="DH265" s="247"/>
      <c r="DI265" s="247"/>
      <c r="DJ265" s="246"/>
      <c r="DK265" s="247"/>
      <c r="DL265" s="247"/>
      <c r="DM265" s="247"/>
      <c r="DN265" s="248" t="e">
        <f>ROUNDDOWN(#REF!,0)</f>
        <v>#REF!</v>
      </c>
      <c r="DO265" s="249" t="e">
        <f t="shared" ref="DO265:DO270" si="1697">DN265</f>
        <v>#REF!</v>
      </c>
      <c r="DP265" s="247"/>
      <c r="DQ265" s="247"/>
      <c r="DR265" s="247"/>
      <c r="DS265" s="247"/>
      <c r="DT265" s="248" t="e">
        <f>ROUNDDOWN(#REF!,0)</f>
        <v>#REF!</v>
      </c>
      <c r="DU265" s="249" t="e">
        <f t="shared" ref="DU265:DU270" si="1698">DT265</f>
        <v>#REF!</v>
      </c>
      <c r="DV265" s="247"/>
      <c r="DW265" s="247"/>
      <c r="DX265" s="250"/>
      <c r="DY265" s="247"/>
      <c r="DZ265" s="247"/>
      <c r="EA265" s="247"/>
      <c r="EB265" s="247"/>
      <c r="EC265" s="248" t="e">
        <f>ROUNDDOWN(#REF!,0)</f>
        <v>#REF!</v>
      </c>
      <c r="ED265" s="249" t="e">
        <f t="shared" ref="ED265:ED270" si="1699">EC265</f>
        <v>#REF!</v>
      </c>
      <c r="EE265" s="247"/>
      <c r="EF265" s="247"/>
      <c r="EG265" s="250"/>
      <c r="EH265" s="247"/>
      <c r="EI265" s="247"/>
      <c r="EJ265" s="247"/>
      <c r="EK265" s="247"/>
      <c r="EL265" s="248" t="e">
        <f>ROUNDDOWN(#REF!,0)</f>
        <v>#REF!</v>
      </c>
      <c r="EM265" s="249" t="e">
        <f t="shared" ref="EM265:EM270" si="1700">EL265</f>
        <v>#REF!</v>
      </c>
      <c r="EN265" s="247"/>
      <c r="EO265" s="247"/>
      <c r="EP265" s="250"/>
      <c r="EQ265" s="246"/>
      <c r="ER265" s="247"/>
      <c r="ES265" s="247"/>
      <c r="ET265" s="247"/>
      <c r="EU265" s="248" t="e">
        <f>ROUNDDOWN(#REF!,0)</f>
        <v>#REF!</v>
      </c>
      <c r="EV265" s="249" t="e">
        <f t="shared" ref="EV265:EV270" si="1701">EU265</f>
        <v>#REF!</v>
      </c>
      <c r="EW265" s="247"/>
      <c r="EX265" s="247"/>
      <c r="EY265" s="247"/>
      <c r="EZ265" s="247"/>
      <c r="FA265" s="248" t="e">
        <f>ROUNDDOWN(#REF!,0)</f>
        <v>#REF!</v>
      </c>
      <c r="FB265" s="249" t="e">
        <f t="shared" ref="FB265:FB270" si="1702">FA265</f>
        <v>#REF!</v>
      </c>
      <c r="FC265" s="247"/>
      <c r="FD265" s="247"/>
      <c r="FE265" s="250"/>
      <c r="FF265" s="247"/>
      <c r="FG265" s="247"/>
      <c r="FH265" s="247"/>
      <c r="FI265" s="247"/>
      <c r="FJ265" s="248" t="e">
        <f>ROUNDDOWN(#REF!,0)</f>
        <v>#REF!</v>
      </c>
      <c r="FK265" s="249" t="e">
        <f t="shared" ref="FK265:FK270" si="1703">FJ265</f>
        <v>#REF!</v>
      </c>
      <c r="FL265" s="247"/>
      <c r="FM265" s="247"/>
      <c r="FN265" s="250"/>
      <c r="FO265" s="247"/>
      <c r="FP265" s="247"/>
      <c r="FQ265" s="247"/>
      <c r="FR265" s="247"/>
      <c r="FS265" s="248" t="e">
        <f>ROUNDDOWN(#REF!,0)</f>
        <v>#REF!</v>
      </c>
      <c r="FT265" s="249" t="e">
        <f t="shared" ref="FT265:FT270" si="1704">FS265</f>
        <v>#REF!</v>
      </c>
      <c r="FU265" s="247"/>
      <c r="FV265" s="247"/>
      <c r="FW265" s="251"/>
    </row>
    <row r="266" spans="1:179" s="12" customFormat="1">
      <c r="A266" s="884"/>
      <c r="B266" s="876"/>
      <c r="C266" s="333" t="s">
        <v>73</v>
      </c>
      <c r="D266" s="334" t="s">
        <v>70</v>
      </c>
      <c r="E266" s="276"/>
      <c r="F266" s="277"/>
      <c r="G266" s="277"/>
      <c r="H266" s="278"/>
      <c r="I266" s="279" t="e">
        <f t="shared" si="1684"/>
        <v>#REF!</v>
      </c>
      <c r="J266" s="279" t="e">
        <f>AI86+BP86+CW86+ED86+FK86+AI176+BP176+CW176+ED176+FK176+AI266+BP266+CW266+ED266+FK266+AI356+BP356+CW356+ED356+FK356</f>
        <v>#REF!</v>
      </c>
      <c r="K266" s="277"/>
      <c r="L266" s="277"/>
      <c r="M266" s="747"/>
      <c r="N266" s="132"/>
      <c r="O266" s="246"/>
      <c r="P266" s="247"/>
      <c r="Q266" s="247"/>
      <c r="R266" s="247"/>
      <c r="S266" s="248" t="e">
        <f>ROUNDDOWN(#REF!,0)</f>
        <v>#REF!</v>
      </c>
      <c r="T266" s="249" t="e">
        <f t="shared" si="1685"/>
        <v>#REF!</v>
      </c>
      <c r="U266" s="247"/>
      <c r="V266" s="247"/>
      <c r="W266" s="247"/>
      <c r="X266" s="247"/>
      <c r="Y266" s="248" t="e">
        <f>ROUNDDOWN(#REF!,0)</f>
        <v>#REF!</v>
      </c>
      <c r="Z266" s="249" t="e">
        <f t="shared" si="1686"/>
        <v>#REF!</v>
      </c>
      <c r="AA266" s="247"/>
      <c r="AB266" s="247"/>
      <c r="AC266" s="250"/>
      <c r="AD266" s="247"/>
      <c r="AE266" s="247"/>
      <c r="AF266" s="247"/>
      <c r="AG266" s="247"/>
      <c r="AH266" s="248" t="e">
        <f>ROUNDDOWN(#REF!,0)</f>
        <v>#REF!</v>
      </c>
      <c r="AI266" s="249" t="e">
        <f t="shared" si="1687"/>
        <v>#REF!</v>
      </c>
      <c r="AJ266" s="247"/>
      <c r="AK266" s="247"/>
      <c r="AL266" s="250"/>
      <c r="AM266" s="247"/>
      <c r="AN266" s="247"/>
      <c r="AO266" s="247"/>
      <c r="AP266" s="247"/>
      <c r="AQ266" s="248" t="e">
        <f>ROUNDDOWN(#REF!,0)</f>
        <v>#REF!</v>
      </c>
      <c r="AR266" s="249" t="e">
        <f t="shared" si="1688"/>
        <v>#REF!</v>
      </c>
      <c r="AS266" s="247"/>
      <c r="AT266" s="247"/>
      <c r="AU266" s="247"/>
      <c r="AV266" s="246"/>
      <c r="AW266" s="247"/>
      <c r="AX266" s="247"/>
      <c r="AY266" s="247"/>
      <c r="AZ266" s="248" t="e">
        <f>ROUNDDOWN(#REF!,0)</f>
        <v>#REF!</v>
      </c>
      <c r="BA266" s="249" t="e">
        <f t="shared" si="1689"/>
        <v>#REF!</v>
      </c>
      <c r="BB266" s="247"/>
      <c r="BC266" s="247"/>
      <c r="BD266" s="247"/>
      <c r="BE266" s="247"/>
      <c r="BF266" s="248" t="e">
        <f>ROUNDDOWN(#REF!,0)</f>
        <v>#REF!</v>
      </c>
      <c r="BG266" s="249" t="e">
        <f t="shared" si="1690"/>
        <v>#REF!</v>
      </c>
      <c r="BH266" s="247"/>
      <c r="BI266" s="247"/>
      <c r="BJ266" s="250"/>
      <c r="BK266" s="247"/>
      <c r="BL266" s="247"/>
      <c r="BM266" s="247"/>
      <c r="BN266" s="247"/>
      <c r="BO266" s="248" t="e">
        <f>ROUNDDOWN(#REF!,0)</f>
        <v>#REF!</v>
      </c>
      <c r="BP266" s="249" t="e">
        <f t="shared" si="1691"/>
        <v>#REF!</v>
      </c>
      <c r="BQ266" s="247"/>
      <c r="BR266" s="247"/>
      <c r="BS266" s="250"/>
      <c r="BT266" s="247"/>
      <c r="BU266" s="247"/>
      <c r="BV266" s="247"/>
      <c r="BW266" s="247"/>
      <c r="BX266" s="248" t="e">
        <f>ROUNDDOWN(#REF!,0)</f>
        <v>#REF!</v>
      </c>
      <c r="BY266" s="249" t="e">
        <f t="shared" si="1692"/>
        <v>#REF!</v>
      </c>
      <c r="BZ266" s="247"/>
      <c r="CA266" s="247"/>
      <c r="CB266" s="250"/>
      <c r="CC266" s="246"/>
      <c r="CD266" s="247"/>
      <c r="CE266" s="247"/>
      <c r="CF266" s="247"/>
      <c r="CG266" s="248" t="e">
        <f>ROUNDDOWN(#REF!,0)</f>
        <v>#REF!</v>
      </c>
      <c r="CH266" s="249" t="e">
        <f t="shared" si="1693"/>
        <v>#REF!</v>
      </c>
      <c r="CI266" s="247"/>
      <c r="CJ266" s="247"/>
      <c r="CK266" s="247"/>
      <c r="CL266" s="247"/>
      <c r="CM266" s="248" t="e">
        <f>ROUNDDOWN(#REF!,0)</f>
        <v>#REF!</v>
      </c>
      <c r="CN266" s="249" t="e">
        <f t="shared" si="1694"/>
        <v>#REF!</v>
      </c>
      <c r="CO266" s="247"/>
      <c r="CP266" s="247"/>
      <c r="CQ266" s="250"/>
      <c r="CR266" s="247"/>
      <c r="CS266" s="247"/>
      <c r="CT266" s="247"/>
      <c r="CU266" s="247"/>
      <c r="CV266" s="248" t="e">
        <f>ROUNDDOWN(#REF!,0)</f>
        <v>#REF!</v>
      </c>
      <c r="CW266" s="249" t="e">
        <f t="shared" si="1695"/>
        <v>#REF!</v>
      </c>
      <c r="CX266" s="247"/>
      <c r="CY266" s="247"/>
      <c r="CZ266" s="250"/>
      <c r="DA266" s="247"/>
      <c r="DB266" s="247"/>
      <c r="DC266" s="247"/>
      <c r="DD266" s="247"/>
      <c r="DE266" s="248" t="e">
        <f>ROUNDDOWN(#REF!,0)</f>
        <v>#REF!</v>
      </c>
      <c r="DF266" s="249" t="e">
        <f t="shared" si="1696"/>
        <v>#REF!</v>
      </c>
      <c r="DG266" s="247"/>
      <c r="DH266" s="247"/>
      <c r="DI266" s="247"/>
      <c r="DJ266" s="246"/>
      <c r="DK266" s="247"/>
      <c r="DL266" s="247"/>
      <c r="DM266" s="247"/>
      <c r="DN266" s="248" t="e">
        <f>ROUNDDOWN(#REF!,0)</f>
        <v>#REF!</v>
      </c>
      <c r="DO266" s="249" t="e">
        <f t="shared" si="1697"/>
        <v>#REF!</v>
      </c>
      <c r="DP266" s="247"/>
      <c r="DQ266" s="247"/>
      <c r="DR266" s="247"/>
      <c r="DS266" s="247"/>
      <c r="DT266" s="248" t="e">
        <f>ROUNDDOWN(#REF!,0)</f>
        <v>#REF!</v>
      </c>
      <c r="DU266" s="249" t="e">
        <f t="shared" si="1698"/>
        <v>#REF!</v>
      </c>
      <c r="DV266" s="247"/>
      <c r="DW266" s="247"/>
      <c r="DX266" s="250"/>
      <c r="DY266" s="247"/>
      <c r="DZ266" s="247"/>
      <c r="EA266" s="247"/>
      <c r="EB266" s="247"/>
      <c r="EC266" s="248" t="e">
        <f>ROUNDDOWN(#REF!,0)</f>
        <v>#REF!</v>
      </c>
      <c r="ED266" s="249" t="e">
        <f t="shared" si="1699"/>
        <v>#REF!</v>
      </c>
      <c r="EE266" s="247"/>
      <c r="EF266" s="247"/>
      <c r="EG266" s="250"/>
      <c r="EH266" s="247"/>
      <c r="EI266" s="247"/>
      <c r="EJ266" s="247"/>
      <c r="EK266" s="247"/>
      <c r="EL266" s="248" t="e">
        <f>ROUNDDOWN(#REF!,0)</f>
        <v>#REF!</v>
      </c>
      <c r="EM266" s="249" t="e">
        <f t="shared" si="1700"/>
        <v>#REF!</v>
      </c>
      <c r="EN266" s="247"/>
      <c r="EO266" s="247"/>
      <c r="EP266" s="250"/>
      <c r="EQ266" s="246"/>
      <c r="ER266" s="247"/>
      <c r="ES266" s="247"/>
      <c r="ET266" s="247"/>
      <c r="EU266" s="248" t="e">
        <f>ROUNDDOWN(#REF!,0)</f>
        <v>#REF!</v>
      </c>
      <c r="EV266" s="249" t="e">
        <f t="shared" si="1701"/>
        <v>#REF!</v>
      </c>
      <c r="EW266" s="247"/>
      <c r="EX266" s="247"/>
      <c r="EY266" s="247"/>
      <c r="EZ266" s="247"/>
      <c r="FA266" s="248" t="e">
        <f>ROUNDDOWN(#REF!,0)</f>
        <v>#REF!</v>
      </c>
      <c r="FB266" s="249" t="e">
        <f t="shared" si="1702"/>
        <v>#REF!</v>
      </c>
      <c r="FC266" s="247"/>
      <c r="FD266" s="247"/>
      <c r="FE266" s="250"/>
      <c r="FF266" s="247"/>
      <c r="FG266" s="247"/>
      <c r="FH266" s="247"/>
      <c r="FI266" s="247"/>
      <c r="FJ266" s="248" t="e">
        <f>ROUNDDOWN(#REF!,0)</f>
        <v>#REF!</v>
      </c>
      <c r="FK266" s="249" t="e">
        <f t="shared" si="1703"/>
        <v>#REF!</v>
      </c>
      <c r="FL266" s="247"/>
      <c r="FM266" s="247"/>
      <c r="FN266" s="250"/>
      <c r="FO266" s="247"/>
      <c r="FP266" s="247"/>
      <c r="FQ266" s="247"/>
      <c r="FR266" s="247"/>
      <c r="FS266" s="248" t="e">
        <f>ROUNDDOWN(#REF!,0)</f>
        <v>#REF!</v>
      </c>
      <c r="FT266" s="249" t="e">
        <f t="shared" si="1704"/>
        <v>#REF!</v>
      </c>
      <c r="FU266" s="247"/>
      <c r="FV266" s="247"/>
      <c r="FW266" s="251"/>
    </row>
    <row r="267" spans="1:179" s="12" customFormat="1">
      <c r="A267" s="884"/>
      <c r="B267" s="876"/>
      <c r="C267" s="333" t="s">
        <v>74</v>
      </c>
      <c r="D267" s="334" t="s">
        <v>70</v>
      </c>
      <c r="E267" s="276"/>
      <c r="F267" s="277"/>
      <c r="G267" s="277"/>
      <c r="H267" s="278"/>
      <c r="I267" s="279" t="e">
        <f t="shared" si="1684"/>
        <v>#REF!</v>
      </c>
      <c r="J267" s="279" t="e">
        <f>AI87+BP87+CW87+ED87+FK87+AI177+BP177+CW177+ED177+FK177+AI267+BP267+CW267+ED267+FK267+AI357+BP357+CW357+ED357+FK357</f>
        <v>#REF!</v>
      </c>
      <c r="K267" s="277"/>
      <c r="L267" s="277"/>
      <c r="M267" s="747"/>
      <c r="N267" s="132"/>
      <c r="O267" s="246"/>
      <c r="P267" s="247"/>
      <c r="Q267" s="247"/>
      <c r="R267" s="247"/>
      <c r="S267" s="248" t="e">
        <f>ROUNDDOWN(#REF!,0)</f>
        <v>#REF!</v>
      </c>
      <c r="T267" s="249" t="e">
        <f t="shared" si="1685"/>
        <v>#REF!</v>
      </c>
      <c r="U267" s="247"/>
      <c r="V267" s="247"/>
      <c r="W267" s="247"/>
      <c r="X267" s="247"/>
      <c r="Y267" s="248" t="e">
        <f>ROUNDDOWN(#REF!,0)</f>
        <v>#REF!</v>
      </c>
      <c r="Z267" s="249" t="e">
        <f t="shared" si="1686"/>
        <v>#REF!</v>
      </c>
      <c r="AA267" s="247"/>
      <c r="AB267" s="247"/>
      <c r="AC267" s="250"/>
      <c r="AD267" s="247"/>
      <c r="AE267" s="247"/>
      <c r="AF267" s="247"/>
      <c r="AG267" s="247"/>
      <c r="AH267" s="248" t="e">
        <f>ROUNDDOWN(#REF!,0)</f>
        <v>#REF!</v>
      </c>
      <c r="AI267" s="249" t="e">
        <f t="shared" si="1687"/>
        <v>#REF!</v>
      </c>
      <c r="AJ267" s="247"/>
      <c r="AK267" s="247"/>
      <c r="AL267" s="250"/>
      <c r="AM267" s="247"/>
      <c r="AN267" s="247"/>
      <c r="AO267" s="247"/>
      <c r="AP267" s="247"/>
      <c r="AQ267" s="248" t="e">
        <f>ROUNDDOWN(#REF!,0)</f>
        <v>#REF!</v>
      </c>
      <c r="AR267" s="249" t="e">
        <f t="shared" si="1688"/>
        <v>#REF!</v>
      </c>
      <c r="AS267" s="247"/>
      <c r="AT267" s="247"/>
      <c r="AU267" s="247"/>
      <c r="AV267" s="246"/>
      <c r="AW267" s="247"/>
      <c r="AX267" s="247"/>
      <c r="AY267" s="247"/>
      <c r="AZ267" s="248" t="e">
        <f>ROUNDDOWN(#REF!,0)</f>
        <v>#REF!</v>
      </c>
      <c r="BA267" s="249" t="e">
        <f t="shared" si="1689"/>
        <v>#REF!</v>
      </c>
      <c r="BB267" s="247"/>
      <c r="BC267" s="247"/>
      <c r="BD267" s="247"/>
      <c r="BE267" s="247"/>
      <c r="BF267" s="248" t="e">
        <f>ROUNDDOWN(#REF!,0)</f>
        <v>#REF!</v>
      </c>
      <c r="BG267" s="249" t="e">
        <f t="shared" si="1690"/>
        <v>#REF!</v>
      </c>
      <c r="BH267" s="247"/>
      <c r="BI267" s="247"/>
      <c r="BJ267" s="250"/>
      <c r="BK267" s="247"/>
      <c r="BL267" s="247"/>
      <c r="BM267" s="247"/>
      <c r="BN267" s="247"/>
      <c r="BO267" s="248" t="e">
        <f>ROUNDDOWN(#REF!,0)</f>
        <v>#REF!</v>
      </c>
      <c r="BP267" s="249" t="e">
        <f t="shared" si="1691"/>
        <v>#REF!</v>
      </c>
      <c r="BQ267" s="247"/>
      <c r="BR267" s="247"/>
      <c r="BS267" s="250"/>
      <c r="BT267" s="247"/>
      <c r="BU267" s="247"/>
      <c r="BV267" s="247"/>
      <c r="BW267" s="247"/>
      <c r="BX267" s="248" t="e">
        <f>ROUNDDOWN(#REF!,0)</f>
        <v>#REF!</v>
      </c>
      <c r="BY267" s="249" t="e">
        <f t="shared" si="1692"/>
        <v>#REF!</v>
      </c>
      <c r="BZ267" s="247"/>
      <c r="CA267" s="247"/>
      <c r="CB267" s="250"/>
      <c r="CC267" s="246"/>
      <c r="CD267" s="247"/>
      <c r="CE267" s="247"/>
      <c r="CF267" s="247"/>
      <c r="CG267" s="248" t="e">
        <f>ROUNDDOWN(#REF!,0)</f>
        <v>#REF!</v>
      </c>
      <c r="CH267" s="249" t="e">
        <f t="shared" si="1693"/>
        <v>#REF!</v>
      </c>
      <c r="CI267" s="247"/>
      <c r="CJ267" s="247"/>
      <c r="CK267" s="247"/>
      <c r="CL267" s="247"/>
      <c r="CM267" s="248" t="e">
        <f>ROUNDDOWN(#REF!,0)</f>
        <v>#REF!</v>
      </c>
      <c r="CN267" s="249" t="e">
        <f t="shared" si="1694"/>
        <v>#REF!</v>
      </c>
      <c r="CO267" s="247"/>
      <c r="CP267" s="247"/>
      <c r="CQ267" s="250"/>
      <c r="CR267" s="247"/>
      <c r="CS267" s="247"/>
      <c r="CT267" s="247"/>
      <c r="CU267" s="247"/>
      <c r="CV267" s="248" t="e">
        <f>ROUNDDOWN(#REF!,0)</f>
        <v>#REF!</v>
      </c>
      <c r="CW267" s="249" t="e">
        <f t="shared" si="1695"/>
        <v>#REF!</v>
      </c>
      <c r="CX267" s="247"/>
      <c r="CY267" s="247"/>
      <c r="CZ267" s="250"/>
      <c r="DA267" s="247"/>
      <c r="DB267" s="247"/>
      <c r="DC267" s="247"/>
      <c r="DD267" s="247"/>
      <c r="DE267" s="248" t="e">
        <f>ROUNDDOWN(#REF!,0)</f>
        <v>#REF!</v>
      </c>
      <c r="DF267" s="249" t="e">
        <f t="shared" si="1696"/>
        <v>#REF!</v>
      </c>
      <c r="DG267" s="247"/>
      <c r="DH267" s="247"/>
      <c r="DI267" s="247"/>
      <c r="DJ267" s="246"/>
      <c r="DK267" s="247"/>
      <c r="DL267" s="247"/>
      <c r="DM267" s="247"/>
      <c r="DN267" s="248" t="e">
        <f>ROUNDDOWN(#REF!,0)</f>
        <v>#REF!</v>
      </c>
      <c r="DO267" s="249" t="e">
        <f t="shared" si="1697"/>
        <v>#REF!</v>
      </c>
      <c r="DP267" s="247"/>
      <c r="DQ267" s="247"/>
      <c r="DR267" s="247"/>
      <c r="DS267" s="247"/>
      <c r="DT267" s="248" t="e">
        <f>ROUNDDOWN(#REF!,0)</f>
        <v>#REF!</v>
      </c>
      <c r="DU267" s="249" t="e">
        <f t="shared" si="1698"/>
        <v>#REF!</v>
      </c>
      <c r="DV267" s="247"/>
      <c r="DW267" s="247"/>
      <c r="DX267" s="250"/>
      <c r="DY267" s="247"/>
      <c r="DZ267" s="247"/>
      <c r="EA267" s="247"/>
      <c r="EB267" s="247"/>
      <c r="EC267" s="248" t="e">
        <f>ROUNDDOWN(#REF!,0)</f>
        <v>#REF!</v>
      </c>
      <c r="ED267" s="249" t="e">
        <f t="shared" si="1699"/>
        <v>#REF!</v>
      </c>
      <c r="EE267" s="247"/>
      <c r="EF267" s="247"/>
      <c r="EG267" s="250"/>
      <c r="EH267" s="247"/>
      <c r="EI267" s="247"/>
      <c r="EJ267" s="247"/>
      <c r="EK267" s="247"/>
      <c r="EL267" s="248" t="e">
        <f>ROUNDDOWN(#REF!,0)</f>
        <v>#REF!</v>
      </c>
      <c r="EM267" s="249" t="e">
        <f t="shared" si="1700"/>
        <v>#REF!</v>
      </c>
      <c r="EN267" s="247"/>
      <c r="EO267" s="247"/>
      <c r="EP267" s="250"/>
      <c r="EQ267" s="246"/>
      <c r="ER267" s="247"/>
      <c r="ES267" s="247"/>
      <c r="ET267" s="247"/>
      <c r="EU267" s="248" t="e">
        <f>ROUNDDOWN(#REF!,0)</f>
        <v>#REF!</v>
      </c>
      <c r="EV267" s="249" t="e">
        <f t="shared" si="1701"/>
        <v>#REF!</v>
      </c>
      <c r="EW267" s="247"/>
      <c r="EX267" s="247"/>
      <c r="EY267" s="247"/>
      <c r="EZ267" s="247"/>
      <c r="FA267" s="248" t="e">
        <f>ROUNDDOWN(#REF!,0)</f>
        <v>#REF!</v>
      </c>
      <c r="FB267" s="249" t="e">
        <f t="shared" si="1702"/>
        <v>#REF!</v>
      </c>
      <c r="FC267" s="247"/>
      <c r="FD267" s="247"/>
      <c r="FE267" s="250"/>
      <c r="FF267" s="247"/>
      <c r="FG267" s="247"/>
      <c r="FH267" s="247"/>
      <c r="FI267" s="247"/>
      <c r="FJ267" s="248" t="e">
        <f>ROUNDDOWN(#REF!,0)</f>
        <v>#REF!</v>
      </c>
      <c r="FK267" s="249" t="e">
        <f t="shared" si="1703"/>
        <v>#REF!</v>
      </c>
      <c r="FL267" s="247"/>
      <c r="FM267" s="247"/>
      <c r="FN267" s="250"/>
      <c r="FO267" s="247"/>
      <c r="FP267" s="247"/>
      <c r="FQ267" s="247"/>
      <c r="FR267" s="247"/>
      <c r="FS267" s="248" t="e">
        <f>ROUNDDOWN(#REF!,0)</f>
        <v>#REF!</v>
      </c>
      <c r="FT267" s="249" t="e">
        <f t="shared" si="1704"/>
        <v>#REF!</v>
      </c>
      <c r="FU267" s="247"/>
      <c r="FV267" s="247"/>
      <c r="FW267" s="251"/>
    </row>
    <row r="268" spans="1:179" s="12" customFormat="1">
      <c r="A268" s="884"/>
      <c r="B268" s="876"/>
      <c r="C268" s="333" t="s">
        <v>75</v>
      </c>
      <c r="D268" s="334" t="s">
        <v>70</v>
      </c>
      <c r="E268" s="276"/>
      <c r="F268" s="277"/>
      <c r="G268" s="277"/>
      <c r="H268" s="278"/>
      <c r="I268" s="279" t="e">
        <f t="shared" si="1684"/>
        <v>#REF!</v>
      </c>
      <c r="J268" s="279" t="e">
        <f>AI88+BP88+CW88+ED88+FK88+AI178+BP178+CW178+ED178+FK178+AI268+BP268+CW268+ED268+FK268+AI358+BP358+CW358+ED358+FK358</f>
        <v>#REF!</v>
      </c>
      <c r="K268" s="277"/>
      <c r="L268" s="277"/>
      <c r="M268" s="747"/>
      <c r="N268" s="132"/>
      <c r="O268" s="246"/>
      <c r="P268" s="247"/>
      <c r="Q268" s="247"/>
      <c r="R268" s="247"/>
      <c r="S268" s="248" t="e">
        <f>ROUNDDOWN(#REF!,0)</f>
        <v>#REF!</v>
      </c>
      <c r="T268" s="249" t="e">
        <f t="shared" si="1685"/>
        <v>#REF!</v>
      </c>
      <c r="U268" s="247"/>
      <c r="V268" s="247"/>
      <c r="W268" s="247"/>
      <c r="X268" s="247"/>
      <c r="Y268" s="248" t="e">
        <f>ROUNDDOWN(#REF!,0)</f>
        <v>#REF!</v>
      </c>
      <c r="Z268" s="249" t="e">
        <f t="shared" si="1686"/>
        <v>#REF!</v>
      </c>
      <c r="AA268" s="247"/>
      <c r="AB268" s="247"/>
      <c r="AC268" s="250"/>
      <c r="AD268" s="247"/>
      <c r="AE268" s="247"/>
      <c r="AF268" s="247"/>
      <c r="AG268" s="247"/>
      <c r="AH268" s="248" t="e">
        <f>ROUNDDOWN(#REF!,0)</f>
        <v>#REF!</v>
      </c>
      <c r="AI268" s="249" t="e">
        <f t="shared" si="1687"/>
        <v>#REF!</v>
      </c>
      <c r="AJ268" s="247"/>
      <c r="AK268" s="247"/>
      <c r="AL268" s="250"/>
      <c r="AM268" s="247"/>
      <c r="AN268" s="247"/>
      <c r="AO268" s="247"/>
      <c r="AP268" s="247"/>
      <c r="AQ268" s="248" t="e">
        <f>ROUNDDOWN(#REF!,0)</f>
        <v>#REF!</v>
      </c>
      <c r="AR268" s="249" t="e">
        <f t="shared" si="1688"/>
        <v>#REF!</v>
      </c>
      <c r="AS268" s="247"/>
      <c r="AT268" s="247"/>
      <c r="AU268" s="247"/>
      <c r="AV268" s="246"/>
      <c r="AW268" s="247"/>
      <c r="AX268" s="247"/>
      <c r="AY268" s="247"/>
      <c r="AZ268" s="248" t="e">
        <f>ROUNDDOWN(#REF!,0)</f>
        <v>#REF!</v>
      </c>
      <c r="BA268" s="249" t="e">
        <f t="shared" si="1689"/>
        <v>#REF!</v>
      </c>
      <c r="BB268" s="247"/>
      <c r="BC268" s="247"/>
      <c r="BD268" s="247"/>
      <c r="BE268" s="247"/>
      <c r="BF268" s="248" t="e">
        <f>ROUNDDOWN(#REF!,0)</f>
        <v>#REF!</v>
      </c>
      <c r="BG268" s="249" t="e">
        <f t="shared" si="1690"/>
        <v>#REF!</v>
      </c>
      <c r="BH268" s="247"/>
      <c r="BI268" s="247"/>
      <c r="BJ268" s="250"/>
      <c r="BK268" s="247"/>
      <c r="BL268" s="247"/>
      <c r="BM268" s="247"/>
      <c r="BN268" s="247"/>
      <c r="BO268" s="248" t="e">
        <f>ROUNDDOWN(#REF!,0)</f>
        <v>#REF!</v>
      </c>
      <c r="BP268" s="249" t="e">
        <f t="shared" si="1691"/>
        <v>#REF!</v>
      </c>
      <c r="BQ268" s="247"/>
      <c r="BR268" s="247"/>
      <c r="BS268" s="250"/>
      <c r="BT268" s="247"/>
      <c r="BU268" s="247"/>
      <c r="BV268" s="247"/>
      <c r="BW268" s="247"/>
      <c r="BX268" s="248" t="e">
        <f>ROUNDDOWN(#REF!,0)</f>
        <v>#REF!</v>
      </c>
      <c r="BY268" s="249" t="e">
        <f t="shared" si="1692"/>
        <v>#REF!</v>
      </c>
      <c r="BZ268" s="247"/>
      <c r="CA268" s="247"/>
      <c r="CB268" s="250"/>
      <c r="CC268" s="246"/>
      <c r="CD268" s="247"/>
      <c r="CE268" s="247"/>
      <c r="CF268" s="247"/>
      <c r="CG268" s="248" t="e">
        <f>ROUNDDOWN(#REF!,0)</f>
        <v>#REF!</v>
      </c>
      <c r="CH268" s="249" t="e">
        <f t="shared" si="1693"/>
        <v>#REF!</v>
      </c>
      <c r="CI268" s="247"/>
      <c r="CJ268" s="247"/>
      <c r="CK268" s="247"/>
      <c r="CL268" s="247"/>
      <c r="CM268" s="248" t="e">
        <f>ROUNDDOWN(#REF!,0)</f>
        <v>#REF!</v>
      </c>
      <c r="CN268" s="249" t="e">
        <f t="shared" si="1694"/>
        <v>#REF!</v>
      </c>
      <c r="CO268" s="247"/>
      <c r="CP268" s="247"/>
      <c r="CQ268" s="250"/>
      <c r="CR268" s="247"/>
      <c r="CS268" s="247"/>
      <c r="CT268" s="247"/>
      <c r="CU268" s="247"/>
      <c r="CV268" s="248" t="e">
        <f>ROUNDDOWN(#REF!,0)</f>
        <v>#REF!</v>
      </c>
      <c r="CW268" s="249" t="e">
        <f t="shared" si="1695"/>
        <v>#REF!</v>
      </c>
      <c r="CX268" s="247"/>
      <c r="CY268" s="247"/>
      <c r="CZ268" s="250"/>
      <c r="DA268" s="247"/>
      <c r="DB268" s="247"/>
      <c r="DC268" s="247"/>
      <c r="DD268" s="247"/>
      <c r="DE268" s="248" t="e">
        <f>ROUNDDOWN(#REF!,0)</f>
        <v>#REF!</v>
      </c>
      <c r="DF268" s="249" t="e">
        <f t="shared" si="1696"/>
        <v>#REF!</v>
      </c>
      <c r="DG268" s="247"/>
      <c r="DH268" s="247"/>
      <c r="DI268" s="247"/>
      <c r="DJ268" s="246"/>
      <c r="DK268" s="247"/>
      <c r="DL268" s="247"/>
      <c r="DM268" s="247"/>
      <c r="DN268" s="248" t="e">
        <f>ROUNDDOWN(#REF!,0)</f>
        <v>#REF!</v>
      </c>
      <c r="DO268" s="249" t="e">
        <f t="shared" si="1697"/>
        <v>#REF!</v>
      </c>
      <c r="DP268" s="247"/>
      <c r="DQ268" s="247"/>
      <c r="DR268" s="247"/>
      <c r="DS268" s="247"/>
      <c r="DT268" s="248" t="e">
        <f>ROUNDDOWN(#REF!,0)</f>
        <v>#REF!</v>
      </c>
      <c r="DU268" s="249" t="e">
        <f t="shared" si="1698"/>
        <v>#REF!</v>
      </c>
      <c r="DV268" s="247"/>
      <c r="DW268" s="247"/>
      <c r="DX268" s="250"/>
      <c r="DY268" s="247"/>
      <c r="DZ268" s="247"/>
      <c r="EA268" s="247"/>
      <c r="EB268" s="247"/>
      <c r="EC268" s="248" t="e">
        <f>ROUNDDOWN(#REF!,0)</f>
        <v>#REF!</v>
      </c>
      <c r="ED268" s="249" t="e">
        <f t="shared" si="1699"/>
        <v>#REF!</v>
      </c>
      <c r="EE268" s="247"/>
      <c r="EF268" s="247"/>
      <c r="EG268" s="250"/>
      <c r="EH268" s="247"/>
      <c r="EI268" s="247"/>
      <c r="EJ268" s="247"/>
      <c r="EK268" s="247"/>
      <c r="EL268" s="248" t="e">
        <f>ROUNDDOWN(#REF!,0)</f>
        <v>#REF!</v>
      </c>
      <c r="EM268" s="249" t="e">
        <f t="shared" si="1700"/>
        <v>#REF!</v>
      </c>
      <c r="EN268" s="247"/>
      <c r="EO268" s="247"/>
      <c r="EP268" s="250"/>
      <c r="EQ268" s="246"/>
      <c r="ER268" s="247"/>
      <c r="ES268" s="247"/>
      <c r="ET268" s="247"/>
      <c r="EU268" s="248" t="e">
        <f>ROUNDDOWN(#REF!,0)</f>
        <v>#REF!</v>
      </c>
      <c r="EV268" s="249" t="e">
        <f t="shared" si="1701"/>
        <v>#REF!</v>
      </c>
      <c r="EW268" s="247"/>
      <c r="EX268" s="247"/>
      <c r="EY268" s="247"/>
      <c r="EZ268" s="247"/>
      <c r="FA268" s="248" t="e">
        <f>ROUNDDOWN(#REF!,0)</f>
        <v>#REF!</v>
      </c>
      <c r="FB268" s="249" t="e">
        <f t="shared" si="1702"/>
        <v>#REF!</v>
      </c>
      <c r="FC268" s="247"/>
      <c r="FD268" s="247"/>
      <c r="FE268" s="250"/>
      <c r="FF268" s="247"/>
      <c r="FG268" s="247"/>
      <c r="FH268" s="247"/>
      <c r="FI268" s="247"/>
      <c r="FJ268" s="248" t="e">
        <f>ROUNDDOWN(#REF!,0)</f>
        <v>#REF!</v>
      </c>
      <c r="FK268" s="249" t="e">
        <f t="shared" si="1703"/>
        <v>#REF!</v>
      </c>
      <c r="FL268" s="247"/>
      <c r="FM268" s="247"/>
      <c r="FN268" s="250"/>
      <c r="FO268" s="247"/>
      <c r="FP268" s="247"/>
      <c r="FQ268" s="247"/>
      <c r="FR268" s="247"/>
      <c r="FS268" s="248" t="e">
        <f>ROUNDDOWN(#REF!,0)</f>
        <v>#REF!</v>
      </c>
      <c r="FT268" s="249" t="e">
        <f t="shared" si="1704"/>
        <v>#REF!</v>
      </c>
      <c r="FU268" s="247"/>
      <c r="FV268" s="247"/>
      <c r="FW268" s="251"/>
    </row>
    <row r="269" spans="1:179" s="12" customFormat="1">
      <c r="A269" s="884"/>
      <c r="B269" s="876"/>
      <c r="C269" s="353" t="s">
        <v>76</v>
      </c>
      <c r="D269" s="334" t="s">
        <v>70</v>
      </c>
      <c r="E269" s="276"/>
      <c r="F269" s="277"/>
      <c r="G269" s="277"/>
      <c r="H269" s="278"/>
      <c r="I269" s="279" t="e">
        <f t="shared" si="1684"/>
        <v>#REF!</v>
      </c>
      <c r="J269" s="354" t="e">
        <f>AI89+BP89+CW89+ED89+FK89+AI179+BP179+CW179+ED179+FK179+AI269+BP269+CW269+ED269+FK269+AI359+BP359+CW359+ED359+FK359</f>
        <v>#REF!</v>
      </c>
      <c r="K269" s="277"/>
      <c r="L269" s="277"/>
      <c r="M269" s="747"/>
      <c r="N269" s="132"/>
      <c r="O269" s="246"/>
      <c r="P269" s="247"/>
      <c r="Q269" s="247"/>
      <c r="R269" s="247"/>
      <c r="S269" s="248" t="e">
        <f>ROUNDDOWN(#REF!,0)</f>
        <v>#REF!</v>
      </c>
      <c r="T269" s="252" t="e">
        <f t="shared" si="1685"/>
        <v>#REF!</v>
      </c>
      <c r="U269" s="247"/>
      <c r="V269" s="247"/>
      <c r="W269" s="247"/>
      <c r="X269" s="247"/>
      <c r="Y269" s="248" t="e">
        <f>ROUNDDOWN(#REF!,0)</f>
        <v>#REF!</v>
      </c>
      <c r="Z269" s="252" t="e">
        <f t="shared" si="1686"/>
        <v>#REF!</v>
      </c>
      <c r="AA269" s="247"/>
      <c r="AB269" s="247"/>
      <c r="AC269" s="250"/>
      <c r="AD269" s="247"/>
      <c r="AE269" s="247"/>
      <c r="AF269" s="247"/>
      <c r="AG269" s="247"/>
      <c r="AH269" s="248" t="e">
        <f>ROUNDDOWN(#REF!,0)</f>
        <v>#REF!</v>
      </c>
      <c r="AI269" s="252" t="e">
        <f t="shared" si="1687"/>
        <v>#REF!</v>
      </c>
      <c r="AJ269" s="247"/>
      <c r="AK269" s="247"/>
      <c r="AL269" s="250"/>
      <c r="AM269" s="247"/>
      <c r="AN269" s="247"/>
      <c r="AO269" s="247"/>
      <c r="AP269" s="247"/>
      <c r="AQ269" s="248" t="e">
        <f>ROUNDDOWN(#REF!,0)</f>
        <v>#REF!</v>
      </c>
      <c r="AR269" s="252" t="e">
        <f t="shared" si="1688"/>
        <v>#REF!</v>
      </c>
      <c r="AS269" s="247"/>
      <c r="AT269" s="247"/>
      <c r="AU269" s="247"/>
      <c r="AV269" s="246"/>
      <c r="AW269" s="247"/>
      <c r="AX269" s="247"/>
      <c r="AY269" s="247"/>
      <c r="AZ269" s="248" t="e">
        <f>ROUNDDOWN(#REF!,0)</f>
        <v>#REF!</v>
      </c>
      <c r="BA269" s="252" t="e">
        <f t="shared" si="1689"/>
        <v>#REF!</v>
      </c>
      <c r="BB269" s="247"/>
      <c r="BC269" s="247"/>
      <c r="BD269" s="247"/>
      <c r="BE269" s="247"/>
      <c r="BF269" s="248" t="e">
        <f>ROUNDDOWN(#REF!,0)</f>
        <v>#REF!</v>
      </c>
      <c r="BG269" s="252" t="e">
        <f t="shared" si="1690"/>
        <v>#REF!</v>
      </c>
      <c r="BH269" s="247"/>
      <c r="BI269" s="247"/>
      <c r="BJ269" s="250"/>
      <c r="BK269" s="247"/>
      <c r="BL269" s="247"/>
      <c r="BM269" s="247"/>
      <c r="BN269" s="247"/>
      <c r="BO269" s="248" t="e">
        <f>ROUNDDOWN(#REF!,0)</f>
        <v>#REF!</v>
      </c>
      <c r="BP269" s="252" t="e">
        <f t="shared" si="1691"/>
        <v>#REF!</v>
      </c>
      <c r="BQ269" s="247"/>
      <c r="BR269" s="247"/>
      <c r="BS269" s="250"/>
      <c r="BT269" s="247"/>
      <c r="BU269" s="247"/>
      <c r="BV269" s="247"/>
      <c r="BW269" s="247"/>
      <c r="BX269" s="248" t="e">
        <f>ROUNDDOWN(#REF!,0)</f>
        <v>#REF!</v>
      </c>
      <c r="BY269" s="252" t="e">
        <f t="shared" si="1692"/>
        <v>#REF!</v>
      </c>
      <c r="BZ269" s="247"/>
      <c r="CA269" s="247"/>
      <c r="CB269" s="250"/>
      <c r="CC269" s="246"/>
      <c r="CD269" s="247"/>
      <c r="CE269" s="247"/>
      <c r="CF269" s="247"/>
      <c r="CG269" s="248" t="e">
        <f>ROUNDDOWN(#REF!,0)</f>
        <v>#REF!</v>
      </c>
      <c r="CH269" s="252" t="e">
        <f t="shared" si="1693"/>
        <v>#REF!</v>
      </c>
      <c r="CI269" s="247"/>
      <c r="CJ269" s="247"/>
      <c r="CK269" s="247"/>
      <c r="CL269" s="247"/>
      <c r="CM269" s="248" t="e">
        <f>ROUNDDOWN(#REF!,0)</f>
        <v>#REF!</v>
      </c>
      <c r="CN269" s="252" t="e">
        <f t="shared" si="1694"/>
        <v>#REF!</v>
      </c>
      <c r="CO269" s="247"/>
      <c r="CP269" s="247"/>
      <c r="CQ269" s="250"/>
      <c r="CR269" s="247"/>
      <c r="CS269" s="247"/>
      <c r="CT269" s="247"/>
      <c r="CU269" s="247"/>
      <c r="CV269" s="248" t="e">
        <f>ROUNDDOWN(#REF!,0)</f>
        <v>#REF!</v>
      </c>
      <c r="CW269" s="252" t="e">
        <f t="shared" si="1695"/>
        <v>#REF!</v>
      </c>
      <c r="CX269" s="247"/>
      <c r="CY269" s="247"/>
      <c r="CZ269" s="250"/>
      <c r="DA269" s="247"/>
      <c r="DB269" s="247"/>
      <c r="DC269" s="247"/>
      <c r="DD269" s="247"/>
      <c r="DE269" s="248" t="e">
        <f>ROUNDDOWN(#REF!,0)</f>
        <v>#REF!</v>
      </c>
      <c r="DF269" s="252" t="e">
        <f t="shared" si="1696"/>
        <v>#REF!</v>
      </c>
      <c r="DG269" s="247"/>
      <c r="DH269" s="247"/>
      <c r="DI269" s="247"/>
      <c r="DJ269" s="246"/>
      <c r="DK269" s="247"/>
      <c r="DL269" s="247"/>
      <c r="DM269" s="247"/>
      <c r="DN269" s="248" t="e">
        <f>ROUNDDOWN(#REF!,0)</f>
        <v>#REF!</v>
      </c>
      <c r="DO269" s="252" t="e">
        <f t="shared" si="1697"/>
        <v>#REF!</v>
      </c>
      <c r="DP269" s="247"/>
      <c r="DQ269" s="247"/>
      <c r="DR269" s="247"/>
      <c r="DS269" s="247"/>
      <c r="DT269" s="248" t="e">
        <f>ROUNDDOWN(#REF!,0)</f>
        <v>#REF!</v>
      </c>
      <c r="DU269" s="252" t="e">
        <f t="shared" si="1698"/>
        <v>#REF!</v>
      </c>
      <c r="DV269" s="247"/>
      <c r="DW269" s="247"/>
      <c r="DX269" s="250"/>
      <c r="DY269" s="247"/>
      <c r="DZ269" s="247"/>
      <c r="EA269" s="247"/>
      <c r="EB269" s="247"/>
      <c r="EC269" s="248" t="e">
        <f>ROUNDDOWN(#REF!,0)</f>
        <v>#REF!</v>
      </c>
      <c r="ED269" s="252" t="e">
        <f t="shared" si="1699"/>
        <v>#REF!</v>
      </c>
      <c r="EE269" s="247"/>
      <c r="EF269" s="247"/>
      <c r="EG269" s="250"/>
      <c r="EH269" s="247"/>
      <c r="EI269" s="247"/>
      <c r="EJ269" s="247"/>
      <c r="EK269" s="247"/>
      <c r="EL269" s="248" t="e">
        <f>ROUNDDOWN(#REF!,0)</f>
        <v>#REF!</v>
      </c>
      <c r="EM269" s="252" t="e">
        <f t="shared" si="1700"/>
        <v>#REF!</v>
      </c>
      <c r="EN269" s="247"/>
      <c r="EO269" s="247"/>
      <c r="EP269" s="250"/>
      <c r="EQ269" s="246"/>
      <c r="ER269" s="247"/>
      <c r="ES269" s="247"/>
      <c r="ET269" s="247"/>
      <c r="EU269" s="248" t="e">
        <f>ROUNDDOWN(#REF!,0)</f>
        <v>#REF!</v>
      </c>
      <c r="EV269" s="252" t="e">
        <f t="shared" si="1701"/>
        <v>#REF!</v>
      </c>
      <c r="EW269" s="247"/>
      <c r="EX269" s="247"/>
      <c r="EY269" s="247"/>
      <c r="EZ269" s="247"/>
      <c r="FA269" s="248" t="e">
        <f>ROUNDDOWN(#REF!,0)</f>
        <v>#REF!</v>
      </c>
      <c r="FB269" s="252" t="e">
        <f t="shared" si="1702"/>
        <v>#REF!</v>
      </c>
      <c r="FC269" s="247"/>
      <c r="FD269" s="247"/>
      <c r="FE269" s="250"/>
      <c r="FF269" s="247"/>
      <c r="FG269" s="247"/>
      <c r="FH269" s="247"/>
      <c r="FI269" s="247"/>
      <c r="FJ269" s="248" t="e">
        <f>ROUNDDOWN(#REF!,0)</f>
        <v>#REF!</v>
      </c>
      <c r="FK269" s="252" t="e">
        <f t="shared" si="1703"/>
        <v>#REF!</v>
      </c>
      <c r="FL269" s="247"/>
      <c r="FM269" s="247"/>
      <c r="FN269" s="250"/>
      <c r="FO269" s="247"/>
      <c r="FP269" s="247"/>
      <c r="FQ269" s="247"/>
      <c r="FR269" s="247"/>
      <c r="FS269" s="248" t="e">
        <f>ROUNDDOWN(#REF!,0)</f>
        <v>#REF!</v>
      </c>
      <c r="FT269" s="252" t="e">
        <f t="shared" si="1704"/>
        <v>#REF!</v>
      </c>
      <c r="FU269" s="247"/>
      <c r="FV269" s="247"/>
      <c r="FW269" s="251"/>
    </row>
    <row r="270" spans="1:179" s="12" customFormat="1">
      <c r="A270" s="884"/>
      <c r="B270" s="876"/>
      <c r="C270" s="348" t="s">
        <v>364</v>
      </c>
      <c r="D270" s="725" t="s">
        <v>1</v>
      </c>
      <c r="E270" s="276"/>
      <c r="F270" s="277"/>
      <c r="G270" s="277"/>
      <c r="H270" s="278"/>
      <c r="I270" s="279" t="e">
        <f t="shared" si="1684"/>
        <v>#REF!</v>
      </c>
      <c r="J270" s="755" t="e">
        <f>Z180+BG180+CN180+DU180+FB180+Z270+BG270+CN270+DU270+FB270+Z360+BG360+CN360+DU360+FB360+Z90+BG90+CN90+DU90+FB90</f>
        <v>#REF!</v>
      </c>
      <c r="K270" s="92"/>
      <c r="M270" s="748"/>
      <c r="N270" s="132"/>
      <c r="O270" s="92"/>
      <c r="P270" s="92"/>
      <c r="Q270" s="92"/>
      <c r="R270" s="104"/>
      <c r="S270" s="248" t="e">
        <f>ROUNDDOWN(#REF!,0)</f>
        <v>#REF!</v>
      </c>
      <c r="T270" s="252" t="e">
        <f t="shared" si="1685"/>
        <v>#REF!</v>
      </c>
      <c r="U270" s="229"/>
      <c r="V270" s="230"/>
      <c r="W270" s="230"/>
      <c r="X270" s="231"/>
      <c r="Y270" s="248" t="e">
        <f>ROUNDDOWN(#REF!,0)</f>
        <v>#REF!</v>
      </c>
      <c r="Z270" s="252" t="e">
        <f t="shared" si="1686"/>
        <v>#REF!</v>
      </c>
      <c r="AA270" s="230"/>
      <c r="AB270" s="230"/>
      <c r="AC270" s="231"/>
      <c r="AD270" s="230"/>
      <c r="AE270" s="230"/>
      <c r="AF270" s="230"/>
      <c r="AG270" s="230"/>
      <c r="AH270" s="248" t="e">
        <f>ROUNDDOWN(#REF!,0)</f>
        <v>#REF!</v>
      </c>
      <c r="AI270" s="252" t="e">
        <f t="shared" si="1687"/>
        <v>#REF!</v>
      </c>
      <c r="AJ270" s="230"/>
      <c r="AK270" s="230"/>
      <c r="AL270" s="231"/>
      <c r="AM270" s="230"/>
      <c r="AN270" s="230"/>
      <c r="AO270" s="230"/>
      <c r="AP270" s="230"/>
      <c r="AQ270" s="248" t="e">
        <f>ROUNDDOWN(#REF!,0)</f>
        <v>#REF!</v>
      </c>
      <c r="AR270" s="252" t="e">
        <f t="shared" si="1688"/>
        <v>#REF!</v>
      </c>
      <c r="AS270" s="230"/>
      <c r="AT270" s="230"/>
      <c r="AU270" s="230"/>
      <c r="AV270" s="232"/>
      <c r="AW270" s="230"/>
      <c r="AX270" s="230"/>
      <c r="AY270" s="230"/>
      <c r="AZ270" s="248" t="e">
        <f>ROUNDDOWN(#REF!,0)</f>
        <v>#REF!</v>
      </c>
      <c r="BA270" s="233" t="e">
        <f t="shared" si="1689"/>
        <v>#REF!</v>
      </c>
      <c r="BB270" s="230"/>
      <c r="BC270" s="230"/>
      <c r="BD270" s="230"/>
      <c r="BE270" s="230"/>
      <c r="BF270" s="248" t="e">
        <f>ROUNDDOWN(#REF!,0)</f>
        <v>#REF!</v>
      </c>
      <c r="BG270" s="252" t="e">
        <f t="shared" si="1690"/>
        <v>#REF!</v>
      </c>
      <c r="BH270" s="230"/>
      <c r="BI270" s="230"/>
      <c r="BJ270" s="231"/>
      <c r="BK270" s="230"/>
      <c r="BL270" s="230"/>
      <c r="BM270" s="230"/>
      <c r="BN270" s="230"/>
      <c r="BO270" s="248" t="e">
        <f>ROUNDDOWN(#REF!,0)</f>
        <v>#REF!</v>
      </c>
      <c r="BP270" s="252" t="e">
        <f t="shared" si="1691"/>
        <v>#REF!</v>
      </c>
      <c r="BQ270" s="230"/>
      <c r="BR270" s="230"/>
      <c r="BS270" s="231"/>
      <c r="BT270" s="230"/>
      <c r="BU270" s="230"/>
      <c r="BV270" s="230"/>
      <c r="BW270" s="230"/>
      <c r="BX270" s="248" t="e">
        <f>ROUNDDOWN(#REF!,0)</f>
        <v>#REF!</v>
      </c>
      <c r="BY270" s="252" t="e">
        <f t="shared" si="1692"/>
        <v>#REF!</v>
      </c>
      <c r="BZ270" s="230"/>
      <c r="CA270" s="230"/>
      <c r="CB270" s="231"/>
      <c r="CC270" s="232"/>
      <c r="CD270" s="230"/>
      <c r="CE270" s="230"/>
      <c r="CF270" s="230"/>
      <c r="CG270" s="248" t="e">
        <f>ROUNDDOWN(#REF!,0)</f>
        <v>#REF!</v>
      </c>
      <c r="CH270" s="252" t="e">
        <f t="shared" si="1693"/>
        <v>#REF!</v>
      </c>
      <c r="CI270" s="230"/>
      <c r="CJ270" s="230"/>
      <c r="CK270" s="230"/>
      <c r="CL270" s="230"/>
      <c r="CM270" s="248" t="e">
        <f>ROUNDDOWN(#REF!,0)</f>
        <v>#REF!</v>
      </c>
      <c r="CN270" s="252" t="e">
        <f t="shared" si="1694"/>
        <v>#REF!</v>
      </c>
      <c r="CO270" s="230"/>
      <c r="CP270" s="230"/>
      <c r="CQ270" s="231"/>
      <c r="CR270" s="230"/>
      <c r="CS270" s="230"/>
      <c r="CT270" s="230"/>
      <c r="CU270" s="230"/>
      <c r="CV270" s="248" t="e">
        <f>ROUNDDOWN(#REF!,0)</f>
        <v>#REF!</v>
      </c>
      <c r="CW270" s="252" t="e">
        <f t="shared" si="1695"/>
        <v>#REF!</v>
      </c>
      <c r="CX270" s="230"/>
      <c r="CY270" s="230"/>
      <c r="CZ270" s="231"/>
      <c r="DA270" s="230"/>
      <c r="DB270" s="230"/>
      <c r="DC270" s="230"/>
      <c r="DD270" s="230"/>
      <c r="DE270" s="248" t="e">
        <f>ROUNDDOWN(#REF!,0)</f>
        <v>#REF!</v>
      </c>
      <c r="DF270" s="252" t="e">
        <f t="shared" si="1696"/>
        <v>#REF!</v>
      </c>
      <c r="DG270" s="230"/>
      <c r="DH270" s="230"/>
      <c r="DI270" s="230"/>
      <c r="DJ270" s="232"/>
      <c r="DK270" s="230"/>
      <c r="DL270" s="230"/>
      <c r="DM270" s="230"/>
      <c r="DN270" s="248" t="e">
        <f>ROUNDDOWN(#REF!,0)</f>
        <v>#REF!</v>
      </c>
      <c r="DO270" s="252" t="e">
        <f t="shared" si="1697"/>
        <v>#REF!</v>
      </c>
      <c r="DP270" s="230"/>
      <c r="DQ270" s="230"/>
      <c r="DR270" s="230"/>
      <c r="DS270" s="230"/>
      <c r="DT270" s="248" t="e">
        <f>ROUNDDOWN(#REF!,0)</f>
        <v>#REF!</v>
      </c>
      <c r="DU270" s="252" t="e">
        <f t="shared" si="1698"/>
        <v>#REF!</v>
      </c>
      <c r="DV270" s="230"/>
      <c r="DW270" s="230"/>
      <c r="DX270" s="231"/>
      <c r="DY270" s="230"/>
      <c r="DZ270" s="230"/>
      <c r="EA270" s="230"/>
      <c r="EB270" s="230"/>
      <c r="EC270" s="248" t="e">
        <f>ROUNDDOWN(#REF!,0)</f>
        <v>#REF!</v>
      </c>
      <c r="ED270" s="252" t="e">
        <f t="shared" si="1699"/>
        <v>#REF!</v>
      </c>
      <c r="EE270" s="230"/>
      <c r="EF270" s="230"/>
      <c r="EG270" s="231"/>
      <c r="EH270" s="230"/>
      <c r="EI270" s="230"/>
      <c r="EJ270" s="230"/>
      <c r="EK270" s="230"/>
      <c r="EL270" s="248" t="e">
        <f>ROUNDDOWN(#REF!,0)</f>
        <v>#REF!</v>
      </c>
      <c r="EM270" s="252" t="e">
        <f t="shared" si="1700"/>
        <v>#REF!</v>
      </c>
      <c r="EN270" s="230"/>
      <c r="EO270" s="230"/>
      <c r="EP270" s="231"/>
      <c r="EQ270" s="232"/>
      <c r="ER270" s="230"/>
      <c r="ES270" s="230"/>
      <c r="ET270" s="230"/>
      <c r="EU270" s="248" t="e">
        <f>ROUNDDOWN(#REF!,0)</f>
        <v>#REF!</v>
      </c>
      <c r="EV270" s="252" t="e">
        <f t="shared" si="1701"/>
        <v>#REF!</v>
      </c>
      <c r="EW270" s="230"/>
      <c r="EX270" s="230"/>
      <c r="EY270" s="230"/>
      <c r="EZ270" s="230"/>
      <c r="FA270" s="248" t="e">
        <f>ROUNDDOWN(#REF!,0)</f>
        <v>#REF!</v>
      </c>
      <c r="FB270" s="252" t="e">
        <f t="shared" si="1702"/>
        <v>#REF!</v>
      </c>
      <c r="FC270" s="230"/>
      <c r="FD270" s="230"/>
      <c r="FE270" s="231"/>
      <c r="FF270" s="230"/>
      <c r="FG270" s="230"/>
      <c r="FH270" s="230"/>
      <c r="FI270" s="230"/>
      <c r="FJ270" s="248" t="e">
        <f>ROUNDDOWN(#REF!,0)</f>
        <v>#REF!</v>
      </c>
      <c r="FK270" s="252" t="e">
        <f t="shared" si="1703"/>
        <v>#REF!</v>
      </c>
      <c r="FL270" s="230"/>
      <c r="FM270" s="230"/>
      <c r="FN270" s="231"/>
      <c r="FO270" s="230"/>
      <c r="FP270" s="230"/>
      <c r="FQ270" s="230"/>
      <c r="FR270" s="230"/>
      <c r="FS270" s="248" t="e">
        <f>ROUNDDOWN(#REF!,0)</f>
        <v>#REF!</v>
      </c>
      <c r="FT270" s="252" t="e">
        <f t="shared" si="1704"/>
        <v>#REF!</v>
      </c>
      <c r="FU270" s="92"/>
      <c r="FV270" s="92"/>
      <c r="FW270" s="132"/>
    </row>
    <row r="271" spans="1:179" s="12" customFormat="1" ht="14.25" thickBot="1">
      <c r="A271" s="885"/>
      <c r="B271" s="877"/>
      <c r="C271" s="343" t="s">
        <v>143</v>
      </c>
      <c r="D271" s="352" t="s">
        <v>77</v>
      </c>
      <c r="E271" s="280"/>
      <c r="F271" s="281"/>
      <c r="G271" s="281"/>
      <c r="H271" s="282"/>
      <c r="I271" s="283" t="e">
        <f>SUM(I263:I270)</f>
        <v>#REF!</v>
      </c>
      <c r="J271" s="283" t="e">
        <f>SUM(J263:J270)</f>
        <v>#REF!</v>
      </c>
      <c r="K271" s="281"/>
      <c r="L271" s="281"/>
      <c r="M271" s="749"/>
      <c r="N271" s="132"/>
      <c r="O271" s="253"/>
      <c r="P271" s="254"/>
      <c r="Q271" s="254"/>
      <c r="R271" s="254"/>
      <c r="S271" s="255" t="e">
        <f>SUM(S263:S270)</f>
        <v>#REF!</v>
      </c>
      <c r="T271" s="256" t="e">
        <f>SUM(T263:T270)</f>
        <v>#REF!</v>
      </c>
      <c r="U271" s="254"/>
      <c r="V271" s="254"/>
      <c r="W271" s="254"/>
      <c r="X271" s="254"/>
      <c r="Y271" s="255" t="e">
        <f>SUM(Y263:Y270)</f>
        <v>#REF!</v>
      </c>
      <c r="Z271" s="256" t="e">
        <f>SUM(Z263:Z270)</f>
        <v>#REF!</v>
      </c>
      <c r="AA271" s="254"/>
      <c r="AB271" s="254"/>
      <c r="AC271" s="257"/>
      <c r="AD271" s="254"/>
      <c r="AE271" s="254"/>
      <c r="AF271" s="254"/>
      <c r="AG271" s="254"/>
      <c r="AH271" s="255" t="e">
        <f>SUM(AH263:AH270)</f>
        <v>#REF!</v>
      </c>
      <c r="AI271" s="256" t="e">
        <f>SUM(AI263:AI270)</f>
        <v>#REF!</v>
      </c>
      <c r="AJ271" s="254"/>
      <c r="AK271" s="254"/>
      <c r="AL271" s="257"/>
      <c r="AM271" s="254"/>
      <c r="AN271" s="254"/>
      <c r="AO271" s="254"/>
      <c r="AP271" s="254"/>
      <c r="AQ271" s="255" t="e">
        <f>SUM(AQ263:AQ270)</f>
        <v>#REF!</v>
      </c>
      <c r="AR271" s="256" t="e">
        <f>SUM(AR263:AR270)</f>
        <v>#REF!</v>
      </c>
      <c r="AS271" s="254"/>
      <c r="AT271" s="254"/>
      <c r="AU271" s="254"/>
      <c r="AV271" s="253"/>
      <c r="AW271" s="254"/>
      <c r="AX271" s="254"/>
      <c r="AY271" s="254"/>
      <c r="AZ271" s="255" t="e">
        <f>SUM(AZ263:AZ270)</f>
        <v>#REF!</v>
      </c>
      <c r="BA271" s="256" t="e">
        <f>SUM(BA263:BA270)</f>
        <v>#REF!</v>
      </c>
      <c r="BB271" s="254"/>
      <c r="BC271" s="254"/>
      <c r="BD271" s="254"/>
      <c r="BE271" s="254"/>
      <c r="BF271" s="255" t="e">
        <f>SUM(BF263:BF270)</f>
        <v>#REF!</v>
      </c>
      <c r="BG271" s="256" t="e">
        <f>SUM(BG263:BG270)</f>
        <v>#REF!</v>
      </c>
      <c r="BH271" s="254"/>
      <c r="BI271" s="254"/>
      <c r="BJ271" s="257"/>
      <c r="BK271" s="254"/>
      <c r="BL271" s="254"/>
      <c r="BM271" s="254"/>
      <c r="BN271" s="254"/>
      <c r="BO271" s="255" t="e">
        <f>SUM(BO263:BO270)</f>
        <v>#REF!</v>
      </c>
      <c r="BP271" s="256" t="e">
        <f>SUM(BP263:BP270)</f>
        <v>#REF!</v>
      </c>
      <c r="BQ271" s="254"/>
      <c r="BR271" s="254"/>
      <c r="BS271" s="257"/>
      <c r="BT271" s="254"/>
      <c r="BU271" s="254"/>
      <c r="BV271" s="254"/>
      <c r="BW271" s="254"/>
      <c r="BX271" s="255" t="e">
        <f>SUM(BX263:BX270)</f>
        <v>#REF!</v>
      </c>
      <c r="BY271" s="256" t="e">
        <f>SUM(BY263:BY270)</f>
        <v>#REF!</v>
      </c>
      <c r="BZ271" s="254"/>
      <c r="CA271" s="254"/>
      <c r="CB271" s="257"/>
      <c r="CC271" s="253"/>
      <c r="CD271" s="254"/>
      <c r="CE271" s="254"/>
      <c r="CF271" s="254"/>
      <c r="CG271" s="255" t="e">
        <f>SUM(CG263:CG270)</f>
        <v>#REF!</v>
      </c>
      <c r="CH271" s="256" t="e">
        <f>SUM(CH263:CH270)</f>
        <v>#REF!</v>
      </c>
      <c r="CI271" s="254"/>
      <c r="CJ271" s="254"/>
      <c r="CK271" s="254"/>
      <c r="CL271" s="254"/>
      <c r="CM271" s="255" t="e">
        <f>SUM(CM263:CM270)</f>
        <v>#REF!</v>
      </c>
      <c r="CN271" s="256" t="e">
        <f>SUM(CN263:CN270)</f>
        <v>#REF!</v>
      </c>
      <c r="CO271" s="254"/>
      <c r="CP271" s="254"/>
      <c r="CQ271" s="257"/>
      <c r="CR271" s="254"/>
      <c r="CS271" s="254"/>
      <c r="CT271" s="254"/>
      <c r="CU271" s="254"/>
      <c r="CV271" s="255" t="e">
        <f>SUM(CV263:CV270)</f>
        <v>#REF!</v>
      </c>
      <c r="CW271" s="256" t="e">
        <f>SUM(CW263:CW270)</f>
        <v>#REF!</v>
      </c>
      <c r="CX271" s="254"/>
      <c r="CY271" s="254"/>
      <c r="CZ271" s="257"/>
      <c r="DA271" s="254"/>
      <c r="DB271" s="254"/>
      <c r="DC271" s="254"/>
      <c r="DD271" s="254"/>
      <c r="DE271" s="255" t="e">
        <f>SUM(DE263:DE270)</f>
        <v>#REF!</v>
      </c>
      <c r="DF271" s="256" t="e">
        <f>SUM(DF263:DF270)</f>
        <v>#REF!</v>
      </c>
      <c r="DG271" s="254"/>
      <c r="DH271" s="254"/>
      <c r="DI271" s="254"/>
      <c r="DJ271" s="253"/>
      <c r="DK271" s="254"/>
      <c r="DL271" s="254"/>
      <c r="DM271" s="254"/>
      <c r="DN271" s="255" t="e">
        <f>SUM(DN263:DN270)</f>
        <v>#REF!</v>
      </c>
      <c r="DO271" s="256" t="e">
        <f>SUM(DO263:DO270)</f>
        <v>#REF!</v>
      </c>
      <c r="DP271" s="254"/>
      <c r="DQ271" s="254"/>
      <c r="DR271" s="254"/>
      <c r="DS271" s="254"/>
      <c r="DT271" s="255" t="e">
        <f>SUM(DT263:DT270)</f>
        <v>#REF!</v>
      </c>
      <c r="DU271" s="256" t="e">
        <f>SUM(DU263:DU270)</f>
        <v>#REF!</v>
      </c>
      <c r="DV271" s="254"/>
      <c r="DW271" s="254"/>
      <c r="DX271" s="257"/>
      <c r="DY271" s="254"/>
      <c r="DZ271" s="254"/>
      <c r="EA271" s="254"/>
      <c r="EB271" s="254"/>
      <c r="EC271" s="255" t="e">
        <f>SUM(EC263:EC270)</f>
        <v>#REF!</v>
      </c>
      <c r="ED271" s="256" t="e">
        <f>SUM(ED263:ED270)</f>
        <v>#REF!</v>
      </c>
      <c r="EE271" s="254"/>
      <c r="EF271" s="254"/>
      <c r="EG271" s="257"/>
      <c r="EH271" s="254"/>
      <c r="EI271" s="254"/>
      <c r="EJ271" s="254"/>
      <c r="EK271" s="254"/>
      <c r="EL271" s="255" t="e">
        <f>SUM(EL263:EL270)</f>
        <v>#REF!</v>
      </c>
      <c r="EM271" s="256" t="e">
        <f>SUM(EM263:EM270)</f>
        <v>#REF!</v>
      </c>
      <c r="EN271" s="254"/>
      <c r="EO271" s="254"/>
      <c r="EP271" s="257"/>
      <c r="EQ271" s="253"/>
      <c r="ER271" s="254"/>
      <c r="ES271" s="254"/>
      <c r="ET271" s="254"/>
      <c r="EU271" s="255" t="e">
        <f>SUM(EU263:EU270)</f>
        <v>#REF!</v>
      </c>
      <c r="EV271" s="256" t="e">
        <f>SUM(EV263:EV270)</f>
        <v>#REF!</v>
      </c>
      <c r="EW271" s="254"/>
      <c r="EX271" s="254"/>
      <c r="EY271" s="254"/>
      <c r="EZ271" s="254"/>
      <c r="FA271" s="255" t="e">
        <f>SUM(FA263:FA270)</f>
        <v>#REF!</v>
      </c>
      <c r="FB271" s="256" t="e">
        <f>SUM(FB263:FB270)</f>
        <v>#REF!</v>
      </c>
      <c r="FC271" s="254"/>
      <c r="FD271" s="254"/>
      <c r="FE271" s="257"/>
      <c r="FF271" s="254"/>
      <c r="FG271" s="254"/>
      <c r="FH271" s="254"/>
      <c r="FI271" s="254"/>
      <c r="FJ271" s="255" t="e">
        <f>SUM(FJ263:FJ270)</f>
        <v>#REF!</v>
      </c>
      <c r="FK271" s="256" t="e">
        <f>SUM(FK263:FK270)</f>
        <v>#REF!</v>
      </c>
      <c r="FL271" s="254"/>
      <c r="FM271" s="254"/>
      <c r="FN271" s="257"/>
      <c r="FO271" s="254"/>
      <c r="FP271" s="254"/>
      <c r="FQ271" s="254"/>
      <c r="FR271" s="254"/>
      <c r="FS271" s="255" t="e">
        <f>SUM(FS263:FS270)</f>
        <v>#REF!</v>
      </c>
      <c r="FT271" s="256" t="e">
        <f>SUM(FT263:FT270)</f>
        <v>#REF!</v>
      </c>
      <c r="FU271" s="254"/>
      <c r="FV271" s="254"/>
      <c r="FW271" s="258"/>
    </row>
    <row r="272" spans="1:179" ht="22.5" customHeight="1" thickBot="1">
      <c r="O272" s="58"/>
      <c r="AV272" s="58"/>
      <c r="CC272" s="58"/>
      <c r="DJ272" s="58"/>
      <c r="EM272" s="34"/>
      <c r="EQ272" s="58"/>
    </row>
    <row r="273" spans="1:179" s="8" customFormat="1" ht="30" customHeight="1" thickBot="1">
      <c r="A273" s="12"/>
      <c r="B273"/>
      <c r="C273"/>
      <c r="D273"/>
      <c r="N273" s="150"/>
      <c r="O273" s="903" t="s">
        <v>126</v>
      </c>
      <c r="P273" s="904"/>
      <c r="Q273" s="904"/>
      <c r="R273" s="904"/>
      <c r="S273" s="904"/>
      <c r="T273" s="904"/>
      <c r="U273" s="904"/>
      <c r="V273" s="904"/>
      <c r="W273" s="904"/>
      <c r="X273" s="904"/>
      <c r="Y273" s="904"/>
      <c r="Z273" s="904"/>
      <c r="AA273" s="904"/>
      <c r="AB273" s="904"/>
      <c r="AC273" s="904"/>
      <c r="AD273" s="904"/>
      <c r="AE273" s="904"/>
      <c r="AF273" s="904"/>
      <c r="AG273" s="904"/>
      <c r="AH273" s="904"/>
      <c r="AI273" s="904"/>
      <c r="AJ273" s="904"/>
      <c r="AK273" s="904"/>
      <c r="AL273" s="904"/>
      <c r="AM273" s="904"/>
      <c r="AN273" s="904"/>
      <c r="AO273" s="904"/>
      <c r="AP273" s="904"/>
      <c r="AQ273" s="904"/>
      <c r="AR273" s="904"/>
      <c r="AS273" s="904"/>
      <c r="AT273" s="904"/>
      <c r="AU273" s="904"/>
      <c r="AV273" s="903" t="s">
        <v>127</v>
      </c>
      <c r="AW273" s="904"/>
      <c r="AX273" s="904"/>
      <c r="AY273" s="904"/>
      <c r="AZ273" s="904"/>
      <c r="BA273" s="904"/>
      <c r="BB273" s="904"/>
      <c r="BC273" s="904"/>
      <c r="BD273" s="904"/>
      <c r="BE273" s="904"/>
      <c r="BF273" s="904"/>
      <c r="BG273" s="904"/>
      <c r="BH273" s="904"/>
      <c r="BI273" s="904"/>
      <c r="BJ273" s="904"/>
      <c r="BK273" s="904"/>
      <c r="BL273" s="904"/>
      <c r="BM273" s="904"/>
      <c r="BN273" s="904"/>
      <c r="BO273" s="904"/>
      <c r="BP273" s="904"/>
      <c r="BQ273" s="904"/>
      <c r="BR273" s="904"/>
      <c r="BS273" s="904"/>
      <c r="BT273" s="904"/>
      <c r="BU273" s="904"/>
      <c r="BV273" s="904"/>
      <c r="BW273" s="904"/>
      <c r="BX273" s="904"/>
      <c r="BY273" s="904"/>
      <c r="BZ273" s="904"/>
      <c r="CA273" s="904"/>
      <c r="CB273" s="904"/>
      <c r="CC273" s="903" t="s">
        <v>128</v>
      </c>
      <c r="CD273" s="904"/>
      <c r="CE273" s="904"/>
      <c r="CF273" s="904"/>
      <c r="CG273" s="904"/>
      <c r="CH273" s="904"/>
      <c r="CI273" s="904"/>
      <c r="CJ273" s="904"/>
      <c r="CK273" s="904"/>
      <c r="CL273" s="904"/>
      <c r="CM273" s="904"/>
      <c r="CN273" s="904"/>
      <c r="CO273" s="904"/>
      <c r="CP273" s="904"/>
      <c r="CQ273" s="904"/>
      <c r="CR273" s="904"/>
      <c r="CS273" s="904"/>
      <c r="CT273" s="904"/>
      <c r="CU273" s="904"/>
      <c r="CV273" s="904"/>
      <c r="CW273" s="904"/>
      <c r="CX273" s="904"/>
      <c r="CY273" s="904"/>
      <c r="CZ273" s="904"/>
      <c r="DA273" s="904"/>
      <c r="DB273" s="904"/>
      <c r="DC273" s="904"/>
      <c r="DD273" s="904"/>
      <c r="DE273" s="904"/>
      <c r="DF273" s="904"/>
      <c r="DG273" s="904"/>
      <c r="DH273" s="904"/>
      <c r="DI273" s="904"/>
      <c r="DJ273" s="903" t="s">
        <v>129</v>
      </c>
      <c r="DK273" s="904"/>
      <c r="DL273" s="904"/>
      <c r="DM273" s="904"/>
      <c r="DN273" s="904"/>
      <c r="DO273" s="904"/>
      <c r="DP273" s="904"/>
      <c r="DQ273" s="904"/>
      <c r="DR273" s="904"/>
      <c r="DS273" s="904"/>
      <c r="DT273" s="904"/>
      <c r="DU273" s="904"/>
      <c r="DV273" s="904"/>
      <c r="DW273" s="904"/>
      <c r="DX273" s="904"/>
      <c r="DY273" s="904"/>
      <c r="DZ273" s="904"/>
      <c r="EA273" s="904"/>
      <c r="EB273" s="904"/>
      <c r="EC273" s="904"/>
      <c r="ED273" s="904"/>
      <c r="EE273" s="904"/>
      <c r="EF273" s="904"/>
      <c r="EG273" s="904"/>
      <c r="EH273" s="904"/>
      <c r="EI273" s="904"/>
      <c r="EJ273" s="904"/>
      <c r="EK273" s="904"/>
      <c r="EL273" s="904"/>
      <c r="EM273" s="904"/>
      <c r="EN273" s="904"/>
      <c r="EO273" s="904"/>
      <c r="EP273" s="904"/>
      <c r="EQ273" s="903" t="s">
        <v>130</v>
      </c>
      <c r="ER273" s="904"/>
      <c r="ES273" s="904"/>
      <c r="ET273" s="904"/>
      <c r="EU273" s="904"/>
      <c r="EV273" s="904"/>
      <c r="EW273" s="904"/>
      <c r="EX273" s="904"/>
      <c r="EY273" s="904"/>
      <c r="EZ273" s="904"/>
      <c r="FA273" s="904"/>
      <c r="FB273" s="904"/>
      <c r="FC273" s="904"/>
      <c r="FD273" s="904"/>
      <c r="FE273" s="904"/>
      <c r="FF273" s="904"/>
      <c r="FG273" s="904"/>
      <c r="FH273" s="904"/>
      <c r="FI273" s="904"/>
      <c r="FJ273" s="904"/>
      <c r="FK273" s="904"/>
      <c r="FL273" s="904"/>
      <c r="FM273" s="904"/>
      <c r="FN273" s="904"/>
      <c r="FO273" s="904"/>
      <c r="FP273" s="904"/>
      <c r="FQ273" s="904"/>
      <c r="FR273" s="904"/>
      <c r="FS273" s="904"/>
      <c r="FT273" s="904"/>
      <c r="FU273" s="904"/>
      <c r="FV273" s="904"/>
      <c r="FW273" s="905"/>
    </row>
    <row r="274" spans="1:179" s="12" customFormat="1" ht="35.25" customHeight="1">
      <c r="A274" s="385" t="s">
        <v>178</v>
      </c>
      <c r="B274" s="346"/>
      <c r="C274" s="346"/>
      <c r="D274" s="718"/>
      <c r="E274" s="52" t="s">
        <v>292</v>
      </c>
      <c r="F274" s="189" t="s">
        <v>342</v>
      </c>
      <c r="G274" s="170"/>
      <c r="H274" s="170"/>
      <c r="I274" s="170"/>
      <c r="J274" s="170"/>
      <c r="K274" s="170"/>
      <c r="L274" s="170"/>
      <c r="M274" s="750"/>
      <c r="N274" s="123"/>
      <c r="O274" s="130">
        <v>16</v>
      </c>
      <c r="P274" s="668" t="e">
        <f>#REF!</f>
        <v>#REF!</v>
      </c>
      <c r="Q274" s="667"/>
      <c r="R274" s="667"/>
      <c r="S274" s="667"/>
      <c r="T274" s="667"/>
      <c r="U274" s="667"/>
      <c r="V274" s="667"/>
      <c r="W274" s="667"/>
      <c r="X274" s="667"/>
      <c r="Y274" s="667"/>
      <c r="Z274" s="667"/>
      <c r="AA274" s="667"/>
      <c r="AB274" s="667"/>
      <c r="AC274" s="669"/>
      <c r="AD274" s="13" t="s">
        <v>183</v>
      </c>
      <c r="AE274" s="668" t="e">
        <f>#REF!</f>
        <v>#REF!</v>
      </c>
      <c r="AF274" s="667"/>
      <c r="AG274" s="667"/>
      <c r="AH274" s="667"/>
      <c r="AI274" s="667"/>
      <c r="AJ274" s="667"/>
      <c r="AK274" s="667"/>
      <c r="AL274" s="667"/>
      <c r="AM274" s="667"/>
      <c r="AN274" s="667"/>
      <c r="AO274" s="667"/>
      <c r="AP274" s="667"/>
      <c r="AQ274" s="667"/>
      <c r="AR274" s="667"/>
      <c r="AS274" s="667"/>
      <c r="AT274" s="667"/>
      <c r="AU274" s="667"/>
      <c r="AV274" s="130">
        <v>17</v>
      </c>
      <c r="AW274" s="668" t="e">
        <f>#REF!</f>
        <v>#REF!</v>
      </c>
      <c r="AX274" s="667"/>
      <c r="AY274" s="667"/>
      <c r="AZ274" s="667"/>
      <c r="BA274" s="667"/>
      <c r="BB274" s="667"/>
      <c r="BC274" s="667"/>
      <c r="BD274" s="667"/>
      <c r="BE274" s="667"/>
      <c r="BF274" s="667"/>
      <c r="BG274" s="667"/>
      <c r="BH274" s="667"/>
      <c r="BI274" s="667"/>
      <c r="BJ274" s="669"/>
      <c r="BK274" s="13" t="s">
        <v>183</v>
      </c>
      <c r="BL274" s="668" t="e">
        <f>#REF!</f>
        <v>#REF!</v>
      </c>
      <c r="BM274" s="667"/>
      <c r="BN274" s="667"/>
      <c r="BO274" s="667"/>
      <c r="BP274" s="667"/>
      <c r="BQ274" s="667"/>
      <c r="BR274" s="667"/>
      <c r="BS274" s="667"/>
      <c r="BT274" s="667"/>
      <c r="BU274" s="667"/>
      <c r="BV274" s="667"/>
      <c r="BW274" s="667"/>
      <c r="BX274" s="667"/>
      <c r="BY274" s="667"/>
      <c r="BZ274" s="667"/>
      <c r="CA274" s="667"/>
      <c r="CB274" s="141"/>
      <c r="CC274" s="66">
        <v>18</v>
      </c>
      <c r="CD274" s="140" t="e">
        <f>#REF!</f>
        <v>#REF!</v>
      </c>
      <c r="CE274" s="91"/>
      <c r="CF274" s="91"/>
      <c r="CG274" s="91"/>
      <c r="CH274" s="91"/>
      <c r="CI274" s="91"/>
      <c r="CJ274" s="91"/>
      <c r="CK274" s="91"/>
      <c r="CL274" s="91"/>
      <c r="CM274" s="91"/>
      <c r="CN274" s="91"/>
      <c r="CO274" s="91"/>
      <c r="CP274" s="91"/>
      <c r="CQ274" s="141"/>
      <c r="CR274" s="142" t="s">
        <v>183</v>
      </c>
      <c r="CS274" s="140" t="e">
        <f>#REF!</f>
        <v>#REF!</v>
      </c>
      <c r="CT274" s="91"/>
      <c r="CU274" s="91"/>
      <c r="CV274" s="91"/>
      <c r="CW274" s="91"/>
      <c r="CX274" s="91"/>
      <c r="CY274" s="91"/>
      <c r="CZ274" s="91"/>
      <c r="DA274" s="91"/>
      <c r="DB274" s="91"/>
      <c r="DC274" s="91"/>
      <c r="DD274" s="91"/>
      <c r="DE274" s="91"/>
      <c r="DF274" s="91"/>
      <c r="DG274" s="91"/>
      <c r="DH274" s="91"/>
      <c r="DI274" s="91"/>
      <c r="DJ274" s="130">
        <v>19</v>
      </c>
      <c r="DK274" s="668" t="e">
        <f>#REF!</f>
        <v>#REF!</v>
      </c>
      <c r="DL274" s="667"/>
      <c r="DM274" s="667"/>
      <c r="DN274" s="667"/>
      <c r="DO274" s="667"/>
      <c r="DP274" s="667"/>
      <c r="DQ274" s="667"/>
      <c r="DR274" s="667"/>
      <c r="DS274" s="667"/>
      <c r="DT274" s="667"/>
      <c r="DU274" s="667"/>
      <c r="DV274" s="667"/>
      <c r="DW274" s="667"/>
      <c r="DX274" s="669"/>
      <c r="DY274" s="13" t="s">
        <v>183</v>
      </c>
      <c r="DZ274" s="668" t="e">
        <f>#REF!</f>
        <v>#REF!</v>
      </c>
      <c r="EA274" s="667"/>
      <c r="EB274" s="667"/>
      <c r="EC274" s="667"/>
      <c r="ED274" s="667"/>
      <c r="EE274" s="667"/>
      <c r="EF274" s="667"/>
      <c r="EG274" s="667"/>
      <c r="EH274" s="667"/>
      <c r="EI274" s="667"/>
      <c r="EJ274" s="667"/>
      <c r="EK274" s="667"/>
      <c r="EL274" s="667"/>
      <c r="EM274" s="667"/>
      <c r="EN274" s="667"/>
      <c r="EO274" s="667"/>
      <c r="EP274" s="141"/>
      <c r="EQ274" s="130">
        <v>20</v>
      </c>
      <c r="ER274" s="668" t="e">
        <f>#REF!</f>
        <v>#REF!</v>
      </c>
      <c r="ES274" s="667"/>
      <c r="ET274" s="667"/>
      <c r="EU274" s="667"/>
      <c r="EV274" s="667"/>
      <c r="EW274" s="667"/>
      <c r="EX274" s="667"/>
      <c r="EY274" s="667"/>
      <c r="EZ274" s="667"/>
      <c r="FA274" s="667"/>
      <c r="FB274" s="667"/>
      <c r="FC274" s="667"/>
      <c r="FD274" s="667"/>
      <c r="FE274" s="669"/>
      <c r="FF274" s="13" t="s">
        <v>183</v>
      </c>
      <c r="FG274" s="668" t="e">
        <f>#REF!</f>
        <v>#REF!</v>
      </c>
      <c r="FH274" s="667"/>
      <c r="FI274" s="667"/>
      <c r="FJ274" s="667"/>
      <c r="FK274" s="667"/>
      <c r="FL274" s="667"/>
      <c r="FM274" s="667"/>
      <c r="FN274" s="667"/>
      <c r="FO274" s="667"/>
      <c r="FP274" s="667"/>
      <c r="FQ274" s="667"/>
      <c r="FR274" s="667"/>
      <c r="FS274" s="667"/>
      <c r="FT274" s="667"/>
      <c r="FU274" s="667"/>
      <c r="FV274" s="670"/>
      <c r="FW274" s="671"/>
    </row>
    <row r="275" spans="1:179" s="12" customFormat="1" ht="33.75" customHeight="1" thickBot="1">
      <c r="A275" s="383" t="s">
        <v>183</v>
      </c>
      <c r="B275" s="327"/>
      <c r="C275" s="327"/>
      <c r="D275" s="328"/>
      <c r="E275" s="116" t="e">
        <f>E185</f>
        <v>#REF!</v>
      </c>
      <c r="F275" s="117"/>
      <c r="G275" s="117"/>
      <c r="H275" s="117"/>
      <c r="I275" s="117"/>
      <c r="J275" s="117"/>
      <c r="K275" s="117"/>
      <c r="L275" s="117"/>
      <c r="M275" s="737"/>
      <c r="N275" s="123"/>
      <c r="O275" s="163" t="s">
        <v>185</v>
      </c>
      <c r="P275" s="119"/>
      <c r="Q275" s="119"/>
      <c r="R275" s="119"/>
      <c r="S275" s="119"/>
      <c r="T275" s="119"/>
      <c r="U275" s="111" t="s">
        <v>357</v>
      </c>
      <c r="V275" s="119"/>
      <c r="W275" s="119"/>
      <c r="X275" s="119"/>
      <c r="Y275" s="119"/>
      <c r="Z275" s="119"/>
      <c r="AA275" s="119"/>
      <c r="AB275" s="119"/>
      <c r="AC275" s="119"/>
      <c r="AD275" s="111" t="s">
        <v>358</v>
      </c>
      <c r="AE275" s="119"/>
      <c r="AF275" s="119"/>
      <c r="AG275" s="119"/>
      <c r="AH275" s="119"/>
      <c r="AI275" s="119"/>
      <c r="AJ275" s="119"/>
      <c r="AK275" s="119"/>
      <c r="AL275" s="119"/>
      <c r="AM275" s="111" t="s">
        <v>359</v>
      </c>
      <c r="AN275" s="119"/>
      <c r="AO275" s="119"/>
      <c r="AP275" s="119"/>
      <c r="AQ275" s="119"/>
      <c r="AR275" s="119"/>
      <c r="AS275" s="119"/>
      <c r="AT275" s="119"/>
      <c r="AU275" s="119"/>
      <c r="AV275" s="163" t="s">
        <v>185</v>
      </c>
      <c r="AW275" s="119"/>
      <c r="AX275" s="119"/>
      <c r="AY275" s="119"/>
      <c r="AZ275" s="119"/>
      <c r="BA275" s="119"/>
      <c r="BB275" s="111" t="s">
        <v>357</v>
      </c>
      <c r="BC275" s="119"/>
      <c r="BD275" s="119"/>
      <c r="BE275" s="119"/>
      <c r="BF275" s="119"/>
      <c r="BG275" s="119"/>
      <c r="BH275" s="119"/>
      <c r="BI275" s="119"/>
      <c r="BJ275" s="119"/>
      <c r="BK275" s="111" t="s">
        <v>358</v>
      </c>
      <c r="BL275" s="119"/>
      <c r="BM275" s="119"/>
      <c r="BN275" s="119"/>
      <c r="BO275" s="119"/>
      <c r="BP275" s="119"/>
      <c r="BQ275" s="119"/>
      <c r="BR275" s="119"/>
      <c r="BS275" s="119"/>
      <c r="BT275" s="111" t="s">
        <v>359</v>
      </c>
      <c r="BU275" s="119"/>
      <c r="BV275" s="119"/>
      <c r="BW275" s="119"/>
      <c r="BX275" s="119"/>
      <c r="BY275" s="119"/>
      <c r="BZ275" s="119"/>
      <c r="CA275" s="119"/>
      <c r="CB275" s="68"/>
      <c r="CC275" s="163" t="s">
        <v>185</v>
      </c>
      <c r="CD275" s="119"/>
      <c r="CE275" s="119"/>
      <c r="CF275" s="119"/>
      <c r="CG275" s="119"/>
      <c r="CH275" s="119"/>
      <c r="CI275" s="111" t="s">
        <v>357</v>
      </c>
      <c r="CJ275" s="119"/>
      <c r="CK275" s="119"/>
      <c r="CL275" s="119"/>
      <c r="CM275" s="119"/>
      <c r="CN275" s="119"/>
      <c r="CO275" s="119"/>
      <c r="CP275" s="119"/>
      <c r="CQ275" s="119"/>
      <c r="CR275" s="111" t="s">
        <v>358</v>
      </c>
      <c r="CS275" s="119"/>
      <c r="CT275" s="119"/>
      <c r="CU275" s="119"/>
      <c r="CV275" s="119"/>
      <c r="CW275" s="119"/>
      <c r="CX275" s="119"/>
      <c r="CY275" s="119"/>
      <c r="CZ275" s="119"/>
      <c r="DA275" s="111" t="s">
        <v>359</v>
      </c>
      <c r="DB275" s="119"/>
      <c r="DC275" s="119"/>
      <c r="DD275" s="119"/>
      <c r="DE275" s="119"/>
      <c r="DF275" s="119"/>
      <c r="DG275" s="119"/>
      <c r="DH275" s="119"/>
      <c r="DI275" s="119"/>
      <c r="DJ275" s="163" t="s">
        <v>185</v>
      </c>
      <c r="DK275" s="119"/>
      <c r="DL275" s="119"/>
      <c r="DM275" s="119"/>
      <c r="DN275" s="119"/>
      <c r="DO275" s="119"/>
      <c r="DP275" s="111" t="s">
        <v>357</v>
      </c>
      <c r="DQ275" s="119"/>
      <c r="DR275" s="119"/>
      <c r="DS275" s="119"/>
      <c r="DT275" s="119"/>
      <c r="DU275" s="119"/>
      <c r="DV275" s="119"/>
      <c r="DW275" s="119"/>
      <c r="DX275" s="119"/>
      <c r="DY275" s="111" t="s">
        <v>358</v>
      </c>
      <c r="DZ275" s="119"/>
      <c r="EA275" s="119"/>
      <c r="EB275" s="119"/>
      <c r="EC275" s="119"/>
      <c r="ED275" s="119"/>
      <c r="EE275" s="119"/>
      <c r="EF275" s="119"/>
      <c r="EG275" s="119"/>
      <c r="EH275" s="111" t="s">
        <v>359</v>
      </c>
      <c r="EI275" s="119"/>
      <c r="EJ275" s="119"/>
      <c r="EK275" s="119"/>
      <c r="EL275" s="119"/>
      <c r="EM275" s="119"/>
      <c r="EN275" s="119"/>
      <c r="EO275" s="119"/>
      <c r="EP275" s="68"/>
      <c r="EQ275" s="163" t="s">
        <v>185</v>
      </c>
      <c r="ER275" s="119"/>
      <c r="ES275" s="119"/>
      <c r="ET275" s="119"/>
      <c r="EU275" s="119"/>
      <c r="EV275" s="119"/>
      <c r="EW275" s="111" t="s">
        <v>357</v>
      </c>
      <c r="EX275" s="119"/>
      <c r="EY275" s="119"/>
      <c r="EZ275" s="119"/>
      <c r="FA275" s="119"/>
      <c r="FB275" s="119"/>
      <c r="FC275" s="119"/>
      <c r="FD275" s="119"/>
      <c r="FE275" s="119"/>
      <c r="FF275" s="111" t="s">
        <v>358</v>
      </c>
      <c r="FG275" s="119"/>
      <c r="FH275" s="119"/>
      <c r="FI275" s="119"/>
      <c r="FJ275" s="119"/>
      <c r="FK275" s="119"/>
      <c r="FL275" s="119"/>
      <c r="FM275" s="119"/>
      <c r="FN275" s="119"/>
      <c r="FO275" s="111" t="s">
        <v>359</v>
      </c>
      <c r="FP275" s="119"/>
      <c r="FQ275" s="119"/>
      <c r="FR275" s="119"/>
      <c r="FS275" s="119"/>
      <c r="FT275" s="119"/>
      <c r="FU275" s="119"/>
      <c r="FV275" s="119"/>
      <c r="FW275" s="120"/>
    </row>
    <row r="276" spans="1:179" s="12" customFormat="1" ht="13.5" customHeight="1">
      <c r="A276" s="384" t="s">
        <v>184</v>
      </c>
      <c r="B276" s="719"/>
      <c r="C276" s="719"/>
      <c r="D276" s="720"/>
      <c r="E276" s="85" t="s">
        <v>108</v>
      </c>
      <c r="F276" s="88" t="s">
        <v>107</v>
      </c>
      <c r="G276" s="160"/>
      <c r="H276" s="23" t="s">
        <v>108</v>
      </c>
      <c r="I276" s="86"/>
      <c r="J276" s="87"/>
      <c r="K276" s="468" t="s">
        <v>107</v>
      </c>
      <c r="L276" s="469"/>
      <c r="M276" s="470"/>
      <c r="N276" s="123"/>
      <c r="O276" s="883" t="s">
        <v>190</v>
      </c>
      <c r="P276" s="108"/>
      <c r="Q276" s="124"/>
      <c r="R276" s="873" t="s">
        <v>180</v>
      </c>
      <c r="S276" s="873" t="s">
        <v>1101</v>
      </c>
      <c r="T276" s="873" t="s">
        <v>66</v>
      </c>
      <c r="U276" s="85" t="s">
        <v>108</v>
      </c>
      <c r="V276" s="88" t="s">
        <v>107</v>
      </c>
      <c r="W276" s="160"/>
      <c r="X276" s="23" t="s">
        <v>108</v>
      </c>
      <c r="Y276" s="86"/>
      <c r="Z276" s="87"/>
      <c r="AA276" s="420" t="s">
        <v>107</v>
      </c>
      <c r="AB276" s="421"/>
      <c r="AC276" s="422"/>
      <c r="AD276" s="85" t="s">
        <v>108</v>
      </c>
      <c r="AE276" s="88" t="s">
        <v>107</v>
      </c>
      <c r="AF276" s="160"/>
      <c r="AG276" s="23" t="s">
        <v>108</v>
      </c>
      <c r="AH276" s="86"/>
      <c r="AI276" s="87"/>
      <c r="AJ276" s="420" t="s">
        <v>107</v>
      </c>
      <c r="AK276" s="421"/>
      <c r="AL276" s="422"/>
      <c r="AM276" s="85" t="s">
        <v>108</v>
      </c>
      <c r="AN276" s="88" t="s">
        <v>107</v>
      </c>
      <c r="AO276" s="160"/>
      <c r="AP276" s="23" t="s">
        <v>108</v>
      </c>
      <c r="AQ276" s="86"/>
      <c r="AR276" s="87"/>
      <c r="AS276" s="420" t="s">
        <v>107</v>
      </c>
      <c r="AT276" s="421"/>
      <c r="AU276" s="421"/>
      <c r="AV276" s="883" t="s">
        <v>190</v>
      </c>
      <c r="AW276" s="108"/>
      <c r="AX276" s="124"/>
      <c r="AY276" s="873" t="s">
        <v>180</v>
      </c>
      <c r="AZ276" s="873" t="s">
        <v>1101</v>
      </c>
      <c r="BA276" s="873" t="s">
        <v>66</v>
      </c>
      <c r="BB276" s="85" t="s">
        <v>108</v>
      </c>
      <c r="BC276" s="88" t="s">
        <v>107</v>
      </c>
      <c r="BD276" s="160"/>
      <c r="BE276" s="23" t="s">
        <v>108</v>
      </c>
      <c r="BF276" s="86"/>
      <c r="BG276" s="87"/>
      <c r="BH276" s="420" t="s">
        <v>107</v>
      </c>
      <c r="BI276" s="421"/>
      <c r="BJ276" s="422"/>
      <c r="BK276" s="85" t="s">
        <v>108</v>
      </c>
      <c r="BL276" s="88" t="s">
        <v>107</v>
      </c>
      <c r="BM276" s="160"/>
      <c r="BN276" s="23" t="s">
        <v>108</v>
      </c>
      <c r="BO276" s="86"/>
      <c r="BP276" s="87"/>
      <c r="BQ276" s="420" t="s">
        <v>107</v>
      </c>
      <c r="BR276" s="421"/>
      <c r="BS276" s="422"/>
      <c r="BT276" s="85" t="s">
        <v>108</v>
      </c>
      <c r="BU276" s="88" t="s">
        <v>107</v>
      </c>
      <c r="BV276" s="160"/>
      <c r="BW276" s="23" t="s">
        <v>108</v>
      </c>
      <c r="BX276" s="86"/>
      <c r="BY276" s="87"/>
      <c r="BZ276" s="420" t="s">
        <v>107</v>
      </c>
      <c r="CA276" s="421"/>
      <c r="CB276" s="422"/>
      <c r="CC276" s="883" t="s">
        <v>190</v>
      </c>
      <c r="CD276" s="108"/>
      <c r="CE276" s="124"/>
      <c r="CF276" s="873" t="s">
        <v>180</v>
      </c>
      <c r="CG276" s="873" t="s">
        <v>1101</v>
      </c>
      <c r="CH276" s="873" t="s">
        <v>66</v>
      </c>
      <c r="CI276" s="85" t="s">
        <v>108</v>
      </c>
      <c r="CJ276" s="88" t="s">
        <v>107</v>
      </c>
      <c r="CK276" s="160"/>
      <c r="CL276" s="23" t="s">
        <v>108</v>
      </c>
      <c r="CM276" s="86"/>
      <c r="CN276" s="87"/>
      <c r="CO276" s="420" t="s">
        <v>107</v>
      </c>
      <c r="CP276" s="421"/>
      <c r="CQ276" s="422"/>
      <c r="CR276" s="85" t="s">
        <v>108</v>
      </c>
      <c r="CS276" s="88" t="s">
        <v>107</v>
      </c>
      <c r="CT276" s="160"/>
      <c r="CU276" s="23" t="s">
        <v>108</v>
      </c>
      <c r="CV276" s="86"/>
      <c r="CW276" s="87"/>
      <c r="CX276" s="420" t="s">
        <v>107</v>
      </c>
      <c r="CY276" s="421"/>
      <c r="CZ276" s="422"/>
      <c r="DA276" s="85" t="s">
        <v>108</v>
      </c>
      <c r="DB276" s="88" t="s">
        <v>107</v>
      </c>
      <c r="DC276" s="160"/>
      <c r="DD276" s="23" t="s">
        <v>108</v>
      </c>
      <c r="DE276" s="86"/>
      <c r="DF276" s="87"/>
      <c r="DG276" s="420" t="s">
        <v>107</v>
      </c>
      <c r="DH276" s="421"/>
      <c r="DI276" s="422"/>
      <c r="DJ276" s="883" t="s">
        <v>190</v>
      </c>
      <c r="DK276" s="108"/>
      <c r="DL276" s="124"/>
      <c r="DM276" s="873" t="s">
        <v>180</v>
      </c>
      <c r="DN276" s="873" t="s">
        <v>1101</v>
      </c>
      <c r="DO276" s="873" t="s">
        <v>66</v>
      </c>
      <c r="DP276" s="85" t="s">
        <v>108</v>
      </c>
      <c r="DQ276" s="88" t="s">
        <v>107</v>
      </c>
      <c r="DR276" s="160"/>
      <c r="DS276" s="23" t="s">
        <v>108</v>
      </c>
      <c r="DT276" s="86"/>
      <c r="DU276" s="87"/>
      <c r="DV276" s="420" t="s">
        <v>107</v>
      </c>
      <c r="DW276" s="421"/>
      <c r="DX276" s="422"/>
      <c r="DY276" s="85" t="s">
        <v>108</v>
      </c>
      <c r="DZ276" s="88" t="s">
        <v>107</v>
      </c>
      <c r="EA276" s="160"/>
      <c r="EB276" s="23" t="s">
        <v>108</v>
      </c>
      <c r="EC276" s="86"/>
      <c r="ED276" s="87"/>
      <c r="EE276" s="420" t="s">
        <v>107</v>
      </c>
      <c r="EF276" s="421"/>
      <c r="EG276" s="422"/>
      <c r="EH276" s="85" t="s">
        <v>108</v>
      </c>
      <c r="EI276" s="88" t="s">
        <v>107</v>
      </c>
      <c r="EJ276" s="160"/>
      <c r="EK276" s="23" t="s">
        <v>108</v>
      </c>
      <c r="EL276" s="86"/>
      <c r="EM276" s="87"/>
      <c r="EN276" s="420" t="s">
        <v>107</v>
      </c>
      <c r="EO276" s="421"/>
      <c r="EP276" s="422"/>
      <c r="EQ276" s="883" t="s">
        <v>190</v>
      </c>
      <c r="ER276" s="108"/>
      <c r="ES276" s="124"/>
      <c r="ET276" s="873" t="s">
        <v>180</v>
      </c>
      <c r="EU276" s="873" t="s">
        <v>1101</v>
      </c>
      <c r="EV276" s="873" t="s">
        <v>66</v>
      </c>
      <c r="EW276" s="85" t="s">
        <v>108</v>
      </c>
      <c r="EX276" s="88" t="s">
        <v>107</v>
      </c>
      <c r="EY276" s="160"/>
      <c r="EZ276" s="23" t="s">
        <v>108</v>
      </c>
      <c r="FA276" s="86"/>
      <c r="FB276" s="87"/>
      <c r="FC276" s="420" t="s">
        <v>107</v>
      </c>
      <c r="FD276" s="421"/>
      <c r="FE276" s="422"/>
      <c r="FF276" s="85" t="s">
        <v>108</v>
      </c>
      <c r="FG276" s="88" t="s">
        <v>107</v>
      </c>
      <c r="FH276" s="160"/>
      <c r="FI276" s="23" t="s">
        <v>108</v>
      </c>
      <c r="FJ276" s="86"/>
      <c r="FK276" s="87"/>
      <c r="FL276" s="420" t="s">
        <v>107</v>
      </c>
      <c r="FM276" s="421"/>
      <c r="FN276" s="422"/>
      <c r="FO276" s="85" t="s">
        <v>108</v>
      </c>
      <c r="FP276" s="88" t="s">
        <v>107</v>
      </c>
      <c r="FQ276" s="160"/>
      <c r="FR276" s="23" t="s">
        <v>108</v>
      </c>
      <c r="FS276" s="86"/>
      <c r="FT276" s="87"/>
      <c r="FU276" s="420" t="s">
        <v>107</v>
      </c>
      <c r="FV276" s="421"/>
      <c r="FW276" s="463"/>
    </row>
    <row r="277" spans="1:179" s="12" customFormat="1" ht="30" customHeight="1">
      <c r="A277" s="167"/>
      <c r="B277" s="721"/>
      <c r="C277" s="721"/>
      <c r="D277" s="722"/>
      <c r="E277" s="85" t="s">
        <v>190</v>
      </c>
      <c r="F277" s="88" t="s">
        <v>190</v>
      </c>
      <c r="G277" s="160"/>
      <c r="H277" s="159" t="s">
        <v>180</v>
      </c>
      <c r="I277" s="88" t="s">
        <v>1101</v>
      </c>
      <c r="J277" s="85" t="s">
        <v>12</v>
      </c>
      <c r="K277" s="425" t="s">
        <v>180</v>
      </c>
      <c r="L277" s="424" t="s">
        <v>1101</v>
      </c>
      <c r="M277" s="464" t="s">
        <v>12</v>
      </c>
      <c r="N277" s="123"/>
      <c r="O277" s="895"/>
      <c r="P277" s="109"/>
      <c r="Q277" s="125"/>
      <c r="R277" s="894"/>
      <c r="S277" s="894"/>
      <c r="T277" s="894"/>
      <c r="U277" s="85" t="s">
        <v>190</v>
      </c>
      <c r="V277" s="88" t="s">
        <v>190</v>
      </c>
      <c r="W277" s="160"/>
      <c r="X277" s="159" t="s">
        <v>180</v>
      </c>
      <c r="Y277" s="88" t="s">
        <v>1101</v>
      </c>
      <c r="Z277" s="85" t="s">
        <v>12</v>
      </c>
      <c r="AA277" s="423" t="s">
        <v>180</v>
      </c>
      <c r="AB277" s="424" t="s">
        <v>1101</v>
      </c>
      <c r="AC277" s="425" t="s">
        <v>12</v>
      </c>
      <c r="AD277" s="85" t="s">
        <v>190</v>
      </c>
      <c r="AE277" s="88" t="s">
        <v>190</v>
      </c>
      <c r="AF277" s="160"/>
      <c r="AG277" s="159" t="s">
        <v>180</v>
      </c>
      <c r="AH277" s="88" t="s">
        <v>1101</v>
      </c>
      <c r="AI277" s="85" t="s">
        <v>12</v>
      </c>
      <c r="AJ277" s="423" t="s">
        <v>180</v>
      </c>
      <c r="AK277" s="424" t="s">
        <v>1101</v>
      </c>
      <c r="AL277" s="425" t="s">
        <v>12</v>
      </c>
      <c r="AM277" s="85" t="s">
        <v>190</v>
      </c>
      <c r="AN277" s="88" t="s">
        <v>190</v>
      </c>
      <c r="AO277" s="160"/>
      <c r="AP277" s="159" t="s">
        <v>180</v>
      </c>
      <c r="AQ277" s="88" t="s">
        <v>1101</v>
      </c>
      <c r="AR277" s="85" t="s">
        <v>12</v>
      </c>
      <c r="AS277" s="423" t="s">
        <v>180</v>
      </c>
      <c r="AT277" s="424" t="s">
        <v>1101</v>
      </c>
      <c r="AU277" s="424" t="s">
        <v>12</v>
      </c>
      <c r="AV277" s="895"/>
      <c r="AW277" s="109"/>
      <c r="AX277" s="125"/>
      <c r="AY277" s="894"/>
      <c r="AZ277" s="894"/>
      <c r="BA277" s="894"/>
      <c r="BB277" s="85" t="s">
        <v>190</v>
      </c>
      <c r="BC277" s="88" t="s">
        <v>190</v>
      </c>
      <c r="BD277" s="160"/>
      <c r="BE277" s="159" t="s">
        <v>180</v>
      </c>
      <c r="BF277" s="88" t="s">
        <v>1101</v>
      </c>
      <c r="BG277" s="85" t="s">
        <v>12</v>
      </c>
      <c r="BH277" s="423" t="s">
        <v>180</v>
      </c>
      <c r="BI277" s="424" t="s">
        <v>1101</v>
      </c>
      <c r="BJ277" s="425" t="s">
        <v>12</v>
      </c>
      <c r="BK277" s="85" t="s">
        <v>190</v>
      </c>
      <c r="BL277" s="88" t="s">
        <v>190</v>
      </c>
      <c r="BM277" s="160"/>
      <c r="BN277" s="159" t="s">
        <v>180</v>
      </c>
      <c r="BO277" s="88" t="s">
        <v>1101</v>
      </c>
      <c r="BP277" s="85" t="s">
        <v>12</v>
      </c>
      <c r="BQ277" s="423" t="s">
        <v>180</v>
      </c>
      <c r="BR277" s="424" t="s">
        <v>1101</v>
      </c>
      <c r="BS277" s="425" t="s">
        <v>12</v>
      </c>
      <c r="BT277" s="85" t="s">
        <v>190</v>
      </c>
      <c r="BU277" s="88" t="s">
        <v>190</v>
      </c>
      <c r="BV277" s="160"/>
      <c r="BW277" s="159" t="s">
        <v>180</v>
      </c>
      <c r="BX277" s="88" t="s">
        <v>1101</v>
      </c>
      <c r="BY277" s="85" t="s">
        <v>12</v>
      </c>
      <c r="BZ277" s="423" t="s">
        <v>180</v>
      </c>
      <c r="CA277" s="424" t="s">
        <v>1101</v>
      </c>
      <c r="CB277" s="425" t="s">
        <v>12</v>
      </c>
      <c r="CC277" s="895"/>
      <c r="CD277" s="109"/>
      <c r="CE277" s="125"/>
      <c r="CF277" s="894"/>
      <c r="CG277" s="894"/>
      <c r="CH277" s="894"/>
      <c r="CI277" s="85" t="s">
        <v>190</v>
      </c>
      <c r="CJ277" s="88" t="s">
        <v>190</v>
      </c>
      <c r="CK277" s="160"/>
      <c r="CL277" s="159" t="s">
        <v>180</v>
      </c>
      <c r="CM277" s="88" t="s">
        <v>1101</v>
      </c>
      <c r="CN277" s="85" t="s">
        <v>12</v>
      </c>
      <c r="CO277" s="423" t="s">
        <v>180</v>
      </c>
      <c r="CP277" s="424" t="s">
        <v>1101</v>
      </c>
      <c r="CQ277" s="425" t="s">
        <v>12</v>
      </c>
      <c r="CR277" s="85" t="s">
        <v>190</v>
      </c>
      <c r="CS277" s="88" t="s">
        <v>190</v>
      </c>
      <c r="CT277" s="160"/>
      <c r="CU277" s="159" t="s">
        <v>180</v>
      </c>
      <c r="CV277" s="88" t="s">
        <v>1101</v>
      </c>
      <c r="CW277" s="85" t="s">
        <v>12</v>
      </c>
      <c r="CX277" s="423" t="s">
        <v>180</v>
      </c>
      <c r="CY277" s="424" t="s">
        <v>1101</v>
      </c>
      <c r="CZ277" s="425" t="s">
        <v>12</v>
      </c>
      <c r="DA277" s="85" t="s">
        <v>190</v>
      </c>
      <c r="DB277" s="88" t="s">
        <v>190</v>
      </c>
      <c r="DC277" s="160"/>
      <c r="DD277" s="159" t="s">
        <v>180</v>
      </c>
      <c r="DE277" s="88" t="s">
        <v>1101</v>
      </c>
      <c r="DF277" s="85" t="s">
        <v>12</v>
      </c>
      <c r="DG277" s="423" t="s">
        <v>180</v>
      </c>
      <c r="DH277" s="424" t="s">
        <v>1101</v>
      </c>
      <c r="DI277" s="425" t="s">
        <v>12</v>
      </c>
      <c r="DJ277" s="895"/>
      <c r="DK277" s="109"/>
      <c r="DL277" s="125"/>
      <c r="DM277" s="894"/>
      <c r="DN277" s="894"/>
      <c r="DO277" s="894"/>
      <c r="DP277" s="85" t="s">
        <v>190</v>
      </c>
      <c r="DQ277" s="88" t="s">
        <v>190</v>
      </c>
      <c r="DR277" s="160"/>
      <c r="DS277" s="159" t="s">
        <v>180</v>
      </c>
      <c r="DT277" s="88" t="s">
        <v>1101</v>
      </c>
      <c r="DU277" s="85" t="s">
        <v>12</v>
      </c>
      <c r="DV277" s="423" t="s">
        <v>180</v>
      </c>
      <c r="DW277" s="424" t="s">
        <v>1101</v>
      </c>
      <c r="DX277" s="425" t="s">
        <v>12</v>
      </c>
      <c r="DY277" s="85" t="s">
        <v>190</v>
      </c>
      <c r="DZ277" s="88" t="s">
        <v>190</v>
      </c>
      <c r="EA277" s="160"/>
      <c r="EB277" s="159" t="s">
        <v>180</v>
      </c>
      <c r="EC277" s="88" t="s">
        <v>1101</v>
      </c>
      <c r="ED277" s="85" t="s">
        <v>12</v>
      </c>
      <c r="EE277" s="423" t="s">
        <v>180</v>
      </c>
      <c r="EF277" s="424" t="s">
        <v>1101</v>
      </c>
      <c r="EG277" s="425" t="s">
        <v>12</v>
      </c>
      <c r="EH277" s="85" t="s">
        <v>190</v>
      </c>
      <c r="EI277" s="88" t="s">
        <v>190</v>
      </c>
      <c r="EJ277" s="160"/>
      <c r="EK277" s="159" t="s">
        <v>180</v>
      </c>
      <c r="EL277" s="88" t="s">
        <v>1101</v>
      </c>
      <c r="EM277" s="85" t="s">
        <v>12</v>
      </c>
      <c r="EN277" s="423" t="s">
        <v>180</v>
      </c>
      <c r="EO277" s="424" t="s">
        <v>1101</v>
      </c>
      <c r="EP277" s="425" t="s">
        <v>12</v>
      </c>
      <c r="EQ277" s="895"/>
      <c r="ER277" s="109"/>
      <c r="ES277" s="125"/>
      <c r="ET277" s="894"/>
      <c r="EU277" s="894"/>
      <c r="EV277" s="894"/>
      <c r="EW277" s="85" t="s">
        <v>190</v>
      </c>
      <c r="EX277" s="88" t="s">
        <v>190</v>
      </c>
      <c r="EY277" s="160"/>
      <c r="EZ277" s="159" t="s">
        <v>180</v>
      </c>
      <c r="FA277" s="88" t="s">
        <v>1101</v>
      </c>
      <c r="FB277" s="85" t="s">
        <v>12</v>
      </c>
      <c r="FC277" s="423" t="s">
        <v>180</v>
      </c>
      <c r="FD277" s="424" t="s">
        <v>1101</v>
      </c>
      <c r="FE277" s="425" t="s">
        <v>12</v>
      </c>
      <c r="FF277" s="85" t="s">
        <v>190</v>
      </c>
      <c r="FG277" s="88" t="s">
        <v>190</v>
      </c>
      <c r="FH277" s="160"/>
      <c r="FI277" s="159" t="s">
        <v>180</v>
      </c>
      <c r="FJ277" s="88" t="s">
        <v>1101</v>
      </c>
      <c r="FK277" s="85" t="s">
        <v>12</v>
      </c>
      <c r="FL277" s="423" t="s">
        <v>180</v>
      </c>
      <c r="FM277" s="424" t="s">
        <v>1101</v>
      </c>
      <c r="FN277" s="425" t="s">
        <v>12</v>
      </c>
      <c r="FO277" s="85" t="s">
        <v>190</v>
      </c>
      <c r="FP277" s="88" t="s">
        <v>190</v>
      </c>
      <c r="FQ277" s="160"/>
      <c r="FR277" s="159" t="s">
        <v>180</v>
      </c>
      <c r="FS277" s="88" t="s">
        <v>1101</v>
      </c>
      <c r="FT277" s="85" t="s">
        <v>12</v>
      </c>
      <c r="FU277" s="423" t="s">
        <v>180</v>
      </c>
      <c r="FV277" s="424" t="s">
        <v>1101</v>
      </c>
      <c r="FW277" s="464" t="s">
        <v>12</v>
      </c>
    </row>
    <row r="278" spans="1:179" s="12" customFormat="1" ht="21" customHeight="1">
      <c r="A278" s="168"/>
      <c r="B278" s="723"/>
      <c r="C278" s="723"/>
      <c r="D278" s="724"/>
      <c r="E278" s="112" t="e">
        <f>H278*0.0258</f>
        <v>#REF!</v>
      </c>
      <c r="F278" s="112" t="e">
        <f>K278*0.0258</f>
        <v>#REF!</v>
      </c>
      <c r="G278" s="127"/>
      <c r="H278" s="113" t="e">
        <f>H337+H352</f>
        <v>#REF!</v>
      </c>
      <c r="I278" s="114" t="e">
        <f>AQ8+BX8+DE8+EL8+FS8+AQ98+BX98+DE98+EL98+FS98+AQ188+BX188+DE188+EL188+FS188+AQ278+BX278+DE278+EL278+FS278</f>
        <v>#REF!</v>
      </c>
      <c r="J278" s="115" t="e">
        <f>AR8+BY8+DF8+EM8+FT8+AR98+BY98+DF98+EM98+FT98+AR188+BY188+DF188+EM188+FT188+AR278+BY278+DF278+EM278+FT278</f>
        <v>#REF!</v>
      </c>
      <c r="K278" s="427" t="e">
        <f>K337+K352</f>
        <v>#REF!</v>
      </c>
      <c r="L278" s="461" t="e">
        <f>AT8+CA8+DH8+EO8+FV8+AT98+CA98+DH98+EO98+FV98+AT188+CA188+DH188+EO188+FV188+AT278+CA278+DH278+EO278+FV278</f>
        <v>#REF!</v>
      </c>
      <c r="M278" s="465" t="e">
        <f>AU8+CB8+DI8+EP8+FW8+AU98+CB98+DI98+EP98+FW98+AU188+CB188+DI188+EP188+FW188+AU278+CB278+DI278+EP278+FW278</f>
        <v>#REF!</v>
      </c>
      <c r="N278" s="148"/>
      <c r="O278" s="322" t="e">
        <f>R278*0.0258</f>
        <v>#REF!</v>
      </c>
      <c r="P278" s="110"/>
      <c r="Q278" s="127"/>
      <c r="R278" s="115" t="e">
        <f>R337+R352</f>
        <v>#REF!</v>
      </c>
      <c r="S278" s="114" t="e">
        <f>ROUNDDOWN(S337+S352,0)</f>
        <v>#REF!</v>
      </c>
      <c r="T278" s="114" t="e">
        <f>ROUNDDOWN(T337+T352,0)</f>
        <v>#REF!</v>
      </c>
      <c r="U278" s="324" t="e">
        <f>X278*0.0258</f>
        <v>#REF!</v>
      </c>
      <c r="V278" s="325" t="e">
        <f>AA278*0.0258</f>
        <v>#REF!</v>
      </c>
      <c r="W278" s="161"/>
      <c r="X278" s="113" t="e">
        <f>X337+X352</f>
        <v>#REF!</v>
      </c>
      <c r="Y278" s="114" t="e">
        <f>ROUNDDOWN(Y337+Y352,0)</f>
        <v>#REF!</v>
      </c>
      <c r="Z278" s="115" t="e">
        <f>ROUNDDOWN(Z337+Z352,0)</f>
        <v>#REF!</v>
      </c>
      <c r="AA278" s="426" t="e">
        <f>AA337+AA352</f>
        <v>#REF!</v>
      </c>
      <c r="AB278" s="461" t="e">
        <f>ROUNDDOWN(AB337+AB352,0)</f>
        <v>#REF!</v>
      </c>
      <c r="AC278" s="427" t="e">
        <f>ROUNDDOWN(AC337+AC352,0)</f>
        <v>#REF!</v>
      </c>
      <c r="AD278" s="324" t="e">
        <f>AG278*0.0258</f>
        <v>#REF!</v>
      </c>
      <c r="AE278" s="325" t="e">
        <f>AJ278*0.0258</f>
        <v>#REF!</v>
      </c>
      <c r="AF278" s="161"/>
      <c r="AG278" s="113" t="e">
        <f>AG337+AG352</f>
        <v>#REF!</v>
      </c>
      <c r="AH278" s="114" t="e">
        <f>ROUNDDOWN(AH337+AH352,0)</f>
        <v>#REF!</v>
      </c>
      <c r="AI278" s="115" t="e">
        <f>ROUNDDOWN(AI337+AI352,0)</f>
        <v>#REF!</v>
      </c>
      <c r="AJ278" s="426" t="e">
        <f>AJ337+AJ352</f>
        <v>#REF!</v>
      </c>
      <c r="AK278" s="461" t="e">
        <f>ROUNDDOWN(AK337+AK352,0)</f>
        <v>#REF!</v>
      </c>
      <c r="AL278" s="427" t="e">
        <f>ROUNDDOWN(AL337+AL352,0)</f>
        <v>#REF!</v>
      </c>
      <c r="AM278" s="324" t="e">
        <f>AP278*0.0258</f>
        <v>#REF!</v>
      </c>
      <c r="AN278" s="325" t="e">
        <f>AS278*0.0258</f>
        <v>#REF!</v>
      </c>
      <c r="AO278" s="161"/>
      <c r="AP278" s="113" t="e">
        <f>AP337+AP352</f>
        <v>#REF!</v>
      </c>
      <c r="AQ278" s="114" t="e">
        <f>ROUNDDOWN(AQ337+AQ352,0)</f>
        <v>#REF!</v>
      </c>
      <c r="AR278" s="115" t="e">
        <f>ROUNDDOWN(AR337+AR352,0)</f>
        <v>#REF!</v>
      </c>
      <c r="AS278" s="426" t="e">
        <f>AS337+AS352</f>
        <v>#REF!</v>
      </c>
      <c r="AT278" s="461" t="e">
        <f>ROUNDDOWN(AT337+AT352,0)</f>
        <v>#REF!</v>
      </c>
      <c r="AU278" s="461" t="e">
        <f>ROUNDDOWN(AU337+AU352,0)</f>
        <v>#REF!</v>
      </c>
      <c r="AV278" s="323" t="e">
        <f>AY278*0.0258</f>
        <v>#REF!</v>
      </c>
      <c r="AW278" s="110"/>
      <c r="AX278" s="127"/>
      <c r="AY278" s="112" t="e">
        <f>AY337+AY352</f>
        <v>#REF!</v>
      </c>
      <c r="AZ278" s="114" t="e">
        <f>ROUNDDOWN(AZ337+AZ352,0)</f>
        <v>#REF!</v>
      </c>
      <c r="BA278" s="114" t="e">
        <f>ROUNDDOWN(BA337+BA352,0)</f>
        <v>#REF!</v>
      </c>
      <c r="BB278" s="324" t="e">
        <f>BE278*0.0258</f>
        <v>#REF!</v>
      </c>
      <c r="BC278" s="325" t="e">
        <f>BH278*0.0258</f>
        <v>#REF!</v>
      </c>
      <c r="BD278" s="161"/>
      <c r="BE278" s="113" t="e">
        <f>BE337+BE352</f>
        <v>#REF!</v>
      </c>
      <c r="BF278" s="114" t="e">
        <f>ROUNDDOWN(BF337+BF352,0)</f>
        <v>#REF!</v>
      </c>
      <c r="BG278" s="115" t="e">
        <f>ROUNDDOWN(BG337+BG352,0)</f>
        <v>#REF!</v>
      </c>
      <c r="BH278" s="426" t="e">
        <f>BH337+BH352</f>
        <v>#REF!</v>
      </c>
      <c r="BI278" s="461" t="e">
        <f>ROUNDDOWN(BI337+BI352,0)</f>
        <v>#REF!</v>
      </c>
      <c r="BJ278" s="427" t="e">
        <f>ROUNDDOWN(BJ337+BJ352,0)</f>
        <v>#REF!</v>
      </c>
      <c r="BK278" s="324" t="e">
        <f>BN278*0.0258</f>
        <v>#REF!</v>
      </c>
      <c r="BL278" s="325" t="e">
        <f>BQ278*0.0258</f>
        <v>#REF!</v>
      </c>
      <c r="BM278" s="161"/>
      <c r="BN278" s="113" t="e">
        <f>BN337+BN352</f>
        <v>#REF!</v>
      </c>
      <c r="BO278" s="114" t="e">
        <f>ROUNDDOWN(BO337+BO352,0)</f>
        <v>#REF!</v>
      </c>
      <c r="BP278" s="115" t="e">
        <f>ROUNDDOWN(BP337+BP352,0)</f>
        <v>#REF!</v>
      </c>
      <c r="BQ278" s="426" t="e">
        <f>BQ337+BQ352</f>
        <v>#REF!</v>
      </c>
      <c r="BR278" s="461" t="e">
        <f>ROUNDDOWN(BR337+BR352,0)</f>
        <v>#REF!</v>
      </c>
      <c r="BS278" s="427" t="e">
        <f>ROUNDDOWN(BS337+BS352,0)</f>
        <v>#REF!</v>
      </c>
      <c r="BT278" s="324" t="e">
        <f>BW278*0.0258</f>
        <v>#REF!</v>
      </c>
      <c r="BU278" s="325" t="e">
        <f>BZ278*0.0258</f>
        <v>#REF!</v>
      </c>
      <c r="BV278" s="161"/>
      <c r="BW278" s="113" t="e">
        <f>BW337+BW352</f>
        <v>#REF!</v>
      </c>
      <c r="BX278" s="114" t="e">
        <f>ROUNDDOWN(BX337+BX352,0)</f>
        <v>#REF!</v>
      </c>
      <c r="BY278" s="115" t="e">
        <f>ROUNDDOWN(BY337+BY352,0)</f>
        <v>#REF!</v>
      </c>
      <c r="BZ278" s="426" t="e">
        <f>BZ337+BZ352</f>
        <v>#REF!</v>
      </c>
      <c r="CA278" s="461" t="e">
        <f>ROUNDDOWN(CA337+CA352,0)</f>
        <v>#REF!</v>
      </c>
      <c r="CB278" s="427" t="e">
        <f>ROUNDDOWN(CB337+CB352,0)</f>
        <v>#REF!</v>
      </c>
      <c r="CC278" s="323" t="e">
        <f>CF278*0.0258</f>
        <v>#REF!</v>
      </c>
      <c r="CD278" s="110"/>
      <c r="CE278" s="127"/>
      <c r="CF278" s="115" t="e">
        <f>CF337+CF352</f>
        <v>#REF!</v>
      </c>
      <c r="CG278" s="114" t="e">
        <f>ROUNDDOWN(CG337+CG352,0)</f>
        <v>#REF!</v>
      </c>
      <c r="CH278" s="114" t="e">
        <f>ROUNDDOWN(CH337+CH352,0)</f>
        <v>#REF!</v>
      </c>
      <c r="CI278" s="324" t="e">
        <f>CL278*0.0258</f>
        <v>#REF!</v>
      </c>
      <c r="CJ278" s="325" t="e">
        <f>CO278*0.0258</f>
        <v>#REF!</v>
      </c>
      <c r="CK278" s="161"/>
      <c r="CL278" s="113" t="e">
        <f>CL337+CL352</f>
        <v>#REF!</v>
      </c>
      <c r="CM278" s="114" t="e">
        <f>ROUNDDOWN(CM337+CM352,0)</f>
        <v>#REF!</v>
      </c>
      <c r="CN278" s="115" t="e">
        <f>ROUNDDOWN(CN337+CN352,0)</f>
        <v>#REF!</v>
      </c>
      <c r="CO278" s="426" t="e">
        <f>CO337+CO352</f>
        <v>#REF!</v>
      </c>
      <c r="CP278" s="461" t="e">
        <f>ROUNDDOWN(CP337+CP352,0)</f>
        <v>#REF!</v>
      </c>
      <c r="CQ278" s="427" t="e">
        <f>ROUNDDOWN(CQ337+CQ352,0)</f>
        <v>#REF!</v>
      </c>
      <c r="CR278" s="324" t="e">
        <f>CU278*0.0258</f>
        <v>#REF!</v>
      </c>
      <c r="CS278" s="325" t="e">
        <f>CX278*0.0258</f>
        <v>#REF!</v>
      </c>
      <c r="CT278" s="161"/>
      <c r="CU278" s="113" t="e">
        <f>CU337+CU352</f>
        <v>#REF!</v>
      </c>
      <c r="CV278" s="114" t="e">
        <f>ROUNDDOWN(CV337+CV352,0)</f>
        <v>#REF!</v>
      </c>
      <c r="CW278" s="115" t="e">
        <f>ROUNDDOWN(CW337+CW352,0)</f>
        <v>#REF!</v>
      </c>
      <c r="CX278" s="426" t="e">
        <f>CX337+CX352</f>
        <v>#REF!</v>
      </c>
      <c r="CY278" s="461" t="e">
        <f>ROUNDDOWN(CY337+CY352,0)</f>
        <v>#REF!</v>
      </c>
      <c r="CZ278" s="427" t="e">
        <f>ROUNDDOWN(CZ337+CZ352,0)</f>
        <v>#REF!</v>
      </c>
      <c r="DA278" s="324" t="e">
        <f>DD278*0.0258</f>
        <v>#REF!</v>
      </c>
      <c r="DB278" s="325" t="e">
        <f>DG278*0.0258</f>
        <v>#REF!</v>
      </c>
      <c r="DC278" s="161"/>
      <c r="DD278" s="113" t="e">
        <f>DD337+DD352</f>
        <v>#REF!</v>
      </c>
      <c r="DE278" s="114" t="e">
        <f>ROUNDDOWN(DE337+DE352,0)</f>
        <v>#REF!</v>
      </c>
      <c r="DF278" s="115" t="e">
        <f>ROUNDDOWN(DF337+DF352,0)</f>
        <v>#REF!</v>
      </c>
      <c r="DG278" s="426" t="e">
        <f>DG337+DG352</f>
        <v>#REF!</v>
      </c>
      <c r="DH278" s="461" t="e">
        <f>ROUNDDOWN(DH337+DH352,0)</f>
        <v>#REF!</v>
      </c>
      <c r="DI278" s="427" t="e">
        <f>ROUNDDOWN(DI337+DI352,0)</f>
        <v>#REF!</v>
      </c>
      <c r="DJ278" s="323" t="e">
        <f>DM278*0.0258</f>
        <v>#REF!</v>
      </c>
      <c r="DK278" s="110"/>
      <c r="DL278" s="127"/>
      <c r="DM278" s="115" t="e">
        <f>DM337+DM352</f>
        <v>#REF!</v>
      </c>
      <c r="DN278" s="114" t="e">
        <f>ROUNDDOWN(DN337+DN352,0)</f>
        <v>#REF!</v>
      </c>
      <c r="DO278" s="114" t="e">
        <f>ROUNDDOWN(DO337+DO352,0)</f>
        <v>#REF!</v>
      </c>
      <c r="DP278" s="324" t="e">
        <f>DS278*0.0258</f>
        <v>#REF!</v>
      </c>
      <c r="DQ278" s="325" t="e">
        <f>DV278*0.0258</f>
        <v>#REF!</v>
      </c>
      <c r="DR278" s="161"/>
      <c r="DS278" s="113" t="e">
        <f>DS337+DS352</f>
        <v>#REF!</v>
      </c>
      <c r="DT278" s="114" t="e">
        <f>ROUNDDOWN(DT337+DT352,0)</f>
        <v>#REF!</v>
      </c>
      <c r="DU278" s="115" t="e">
        <f>ROUNDDOWN(DU337+DU352,0)</f>
        <v>#REF!</v>
      </c>
      <c r="DV278" s="426" t="e">
        <f>DV337+DV352</f>
        <v>#REF!</v>
      </c>
      <c r="DW278" s="461" t="e">
        <f>ROUNDDOWN(DW337+DW352,0)</f>
        <v>#REF!</v>
      </c>
      <c r="DX278" s="427" t="e">
        <f>ROUNDDOWN(DX337+DX352,0)</f>
        <v>#REF!</v>
      </c>
      <c r="DY278" s="324" t="e">
        <f>EB278*0.0258</f>
        <v>#REF!</v>
      </c>
      <c r="DZ278" s="325" t="e">
        <f>EE278*0.0258</f>
        <v>#REF!</v>
      </c>
      <c r="EA278" s="161"/>
      <c r="EB278" s="113" t="e">
        <f>EB337+EB352</f>
        <v>#REF!</v>
      </c>
      <c r="EC278" s="114" t="e">
        <f>ROUNDDOWN(EC337+EC352,0)</f>
        <v>#REF!</v>
      </c>
      <c r="ED278" s="115" t="e">
        <f>ROUNDDOWN(ED337+ED352,0)</f>
        <v>#REF!</v>
      </c>
      <c r="EE278" s="426" t="e">
        <f>EE337+EE352</f>
        <v>#REF!</v>
      </c>
      <c r="EF278" s="461" t="e">
        <f>ROUNDDOWN(EF337+EF352,0)</f>
        <v>#REF!</v>
      </c>
      <c r="EG278" s="427" t="e">
        <f>ROUNDDOWN(EG337+EG352,0)</f>
        <v>#REF!</v>
      </c>
      <c r="EH278" s="324" t="e">
        <f>EK278*0.0258</f>
        <v>#REF!</v>
      </c>
      <c r="EI278" s="325" t="e">
        <f>EN278*0.0258</f>
        <v>#REF!</v>
      </c>
      <c r="EJ278" s="161"/>
      <c r="EK278" s="113" t="e">
        <f>EK337+EK352</f>
        <v>#REF!</v>
      </c>
      <c r="EL278" s="114" t="e">
        <f>ROUNDDOWN(EL337+EL352,0)</f>
        <v>#REF!</v>
      </c>
      <c r="EM278" s="115" t="e">
        <f>ROUNDDOWN(EM337+EM352,0)</f>
        <v>#REF!</v>
      </c>
      <c r="EN278" s="426" t="e">
        <f>EN337+EN352</f>
        <v>#REF!</v>
      </c>
      <c r="EO278" s="461" t="e">
        <f>ROUNDDOWN(EO337+EO352,0)</f>
        <v>#REF!</v>
      </c>
      <c r="EP278" s="427" t="e">
        <f>ROUNDDOWN(EP337+EP352,0)</f>
        <v>#REF!</v>
      </c>
      <c r="EQ278" s="323" t="e">
        <f>ET278*0.0258</f>
        <v>#REF!</v>
      </c>
      <c r="ER278" s="110"/>
      <c r="ES278" s="127"/>
      <c r="ET278" s="115" t="e">
        <f>ET337+ET352</f>
        <v>#REF!</v>
      </c>
      <c r="EU278" s="114" t="e">
        <f>ROUNDDOWN(EU337+EU352,0)</f>
        <v>#REF!</v>
      </c>
      <c r="EV278" s="114" t="e">
        <f>ROUNDDOWN(EV337+EV352,0)</f>
        <v>#REF!</v>
      </c>
      <c r="EW278" s="324" t="e">
        <f>EZ278*0.0258</f>
        <v>#REF!</v>
      </c>
      <c r="EX278" s="325" t="e">
        <f>FC278*0.0258</f>
        <v>#REF!</v>
      </c>
      <c r="EY278" s="161"/>
      <c r="EZ278" s="113" t="e">
        <f>EZ337+EZ352</f>
        <v>#REF!</v>
      </c>
      <c r="FA278" s="114" t="e">
        <f>ROUNDDOWN(FA337+FA352,0)</f>
        <v>#REF!</v>
      </c>
      <c r="FB278" s="115" t="e">
        <f>ROUNDDOWN(FB337+FB352,0)</f>
        <v>#REF!</v>
      </c>
      <c r="FC278" s="426" t="e">
        <f>FC337+FC352</f>
        <v>#REF!</v>
      </c>
      <c r="FD278" s="461" t="e">
        <f>ROUNDDOWN(FD337+FD352,0)</f>
        <v>#REF!</v>
      </c>
      <c r="FE278" s="427" t="e">
        <f>ROUNDDOWN(FE337+FE352,0)</f>
        <v>#REF!</v>
      </c>
      <c r="FF278" s="324" t="e">
        <f>FI278*0.0258</f>
        <v>#REF!</v>
      </c>
      <c r="FG278" s="325" t="e">
        <f>FL278*0.0258</f>
        <v>#REF!</v>
      </c>
      <c r="FH278" s="161"/>
      <c r="FI278" s="113" t="e">
        <f>FI337+FI352</f>
        <v>#REF!</v>
      </c>
      <c r="FJ278" s="114" t="e">
        <f>ROUNDDOWN(FJ337+FJ352,0)</f>
        <v>#REF!</v>
      </c>
      <c r="FK278" s="115" t="e">
        <f>ROUNDDOWN(FK337+FK352,0)</f>
        <v>#REF!</v>
      </c>
      <c r="FL278" s="426" t="e">
        <f>FL337+FL352</f>
        <v>#REF!</v>
      </c>
      <c r="FM278" s="461" t="e">
        <f>ROUNDDOWN(FM337+FM352,0)</f>
        <v>#REF!</v>
      </c>
      <c r="FN278" s="427" t="e">
        <f>ROUNDDOWN(FN337+FN352,0)</f>
        <v>#REF!</v>
      </c>
      <c r="FO278" s="324" t="e">
        <f>FR278*0.0258</f>
        <v>#REF!</v>
      </c>
      <c r="FP278" s="325" t="e">
        <f>FU278*0.0258</f>
        <v>#REF!</v>
      </c>
      <c r="FQ278" s="161"/>
      <c r="FR278" s="113" t="e">
        <f>FR337+FR352</f>
        <v>#REF!</v>
      </c>
      <c r="FS278" s="114" t="e">
        <f>ROUNDDOWN(FS337+FS352,0)</f>
        <v>#REF!</v>
      </c>
      <c r="FT278" s="115" t="e">
        <f>ROUNDDOWN(FT337+FT352,0)</f>
        <v>#REF!</v>
      </c>
      <c r="FU278" s="426" t="e">
        <f>FU337+FU352</f>
        <v>#REF!</v>
      </c>
      <c r="FV278" s="461" t="e">
        <f>ROUNDDOWN(FV337+FV352,0)</f>
        <v>#REF!</v>
      </c>
      <c r="FW278" s="465" t="e">
        <f>ROUNDDOWN(FW337+FW352,0)</f>
        <v>#REF!</v>
      </c>
    </row>
    <row r="279" spans="1:179" s="12" customFormat="1" ht="27">
      <c r="A279" s="382" t="s">
        <v>187</v>
      </c>
      <c r="B279" s="711"/>
      <c r="C279" s="788"/>
      <c r="D279" s="20" t="s">
        <v>144</v>
      </c>
      <c r="E279" s="13" t="s">
        <v>182</v>
      </c>
      <c r="F279" s="14" t="s">
        <v>291</v>
      </c>
      <c r="G279" s="13" t="s">
        <v>181</v>
      </c>
      <c r="H279" s="14" t="s">
        <v>180</v>
      </c>
      <c r="I279" s="107" t="s">
        <v>1100</v>
      </c>
      <c r="J279" s="107" t="s">
        <v>13</v>
      </c>
      <c r="K279" s="466" t="s">
        <v>180</v>
      </c>
      <c r="L279" s="429" t="s">
        <v>1100</v>
      </c>
      <c r="M279" s="452" t="s">
        <v>13</v>
      </c>
      <c r="N279" s="123"/>
      <c r="O279" s="130" t="s">
        <v>182</v>
      </c>
      <c r="P279" s="14" t="s">
        <v>291</v>
      </c>
      <c r="Q279" s="13" t="s">
        <v>181</v>
      </c>
      <c r="R279" s="14" t="s">
        <v>180</v>
      </c>
      <c r="S279" s="107" t="s">
        <v>1100</v>
      </c>
      <c r="T279" s="107" t="s">
        <v>13</v>
      </c>
      <c r="U279" s="13" t="s">
        <v>182</v>
      </c>
      <c r="V279" s="14" t="s">
        <v>291</v>
      </c>
      <c r="W279" s="13" t="s">
        <v>181</v>
      </c>
      <c r="X279" s="14" t="s">
        <v>180</v>
      </c>
      <c r="Y279" s="107" t="s">
        <v>1100</v>
      </c>
      <c r="Z279" s="107" t="s">
        <v>13</v>
      </c>
      <c r="AA279" s="428" t="s">
        <v>180</v>
      </c>
      <c r="AB279" s="429" t="s">
        <v>1100</v>
      </c>
      <c r="AC279" s="429" t="s">
        <v>13</v>
      </c>
      <c r="AD279" s="13" t="s">
        <v>182</v>
      </c>
      <c r="AE279" s="14" t="s">
        <v>291</v>
      </c>
      <c r="AF279" s="13" t="s">
        <v>181</v>
      </c>
      <c r="AG279" s="14" t="s">
        <v>180</v>
      </c>
      <c r="AH279" s="107" t="s">
        <v>1100</v>
      </c>
      <c r="AI279" s="107" t="s">
        <v>13</v>
      </c>
      <c r="AJ279" s="428" t="s">
        <v>180</v>
      </c>
      <c r="AK279" s="429" t="s">
        <v>1100</v>
      </c>
      <c r="AL279" s="429" t="s">
        <v>13</v>
      </c>
      <c r="AM279" s="13" t="s">
        <v>182</v>
      </c>
      <c r="AN279" s="14" t="s">
        <v>291</v>
      </c>
      <c r="AO279" s="13" t="s">
        <v>181</v>
      </c>
      <c r="AP279" s="14" t="s">
        <v>180</v>
      </c>
      <c r="AQ279" s="107" t="s">
        <v>1100</v>
      </c>
      <c r="AR279" s="107" t="s">
        <v>13</v>
      </c>
      <c r="AS279" s="428" t="s">
        <v>180</v>
      </c>
      <c r="AT279" s="429" t="s">
        <v>1100</v>
      </c>
      <c r="AU279" s="429" t="s">
        <v>13</v>
      </c>
      <c r="AV279" s="130" t="s">
        <v>182</v>
      </c>
      <c r="AW279" s="14" t="s">
        <v>291</v>
      </c>
      <c r="AX279" s="13" t="s">
        <v>181</v>
      </c>
      <c r="AY279" s="14" t="s">
        <v>180</v>
      </c>
      <c r="AZ279" s="107" t="s">
        <v>1100</v>
      </c>
      <c r="BA279" s="107" t="s">
        <v>13</v>
      </c>
      <c r="BB279" s="13" t="s">
        <v>182</v>
      </c>
      <c r="BC279" s="14" t="s">
        <v>291</v>
      </c>
      <c r="BD279" s="13" t="s">
        <v>181</v>
      </c>
      <c r="BE279" s="14" t="s">
        <v>180</v>
      </c>
      <c r="BF279" s="107" t="s">
        <v>1100</v>
      </c>
      <c r="BG279" s="107" t="s">
        <v>13</v>
      </c>
      <c r="BH279" s="428" t="s">
        <v>180</v>
      </c>
      <c r="BI279" s="429" t="s">
        <v>1100</v>
      </c>
      <c r="BJ279" s="429" t="s">
        <v>13</v>
      </c>
      <c r="BK279" s="13" t="s">
        <v>182</v>
      </c>
      <c r="BL279" s="14" t="s">
        <v>291</v>
      </c>
      <c r="BM279" s="13" t="s">
        <v>181</v>
      </c>
      <c r="BN279" s="14" t="s">
        <v>180</v>
      </c>
      <c r="BO279" s="107" t="s">
        <v>1100</v>
      </c>
      <c r="BP279" s="107" t="s">
        <v>13</v>
      </c>
      <c r="BQ279" s="428" t="s">
        <v>180</v>
      </c>
      <c r="BR279" s="429" t="s">
        <v>1100</v>
      </c>
      <c r="BS279" s="429" t="s">
        <v>13</v>
      </c>
      <c r="BT279" s="13" t="s">
        <v>182</v>
      </c>
      <c r="BU279" s="14" t="s">
        <v>291</v>
      </c>
      <c r="BV279" s="13" t="s">
        <v>181</v>
      </c>
      <c r="BW279" s="14" t="s">
        <v>180</v>
      </c>
      <c r="BX279" s="107" t="s">
        <v>1100</v>
      </c>
      <c r="BY279" s="107" t="s">
        <v>13</v>
      </c>
      <c r="BZ279" s="428" t="s">
        <v>180</v>
      </c>
      <c r="CA279" s="429" t="s">
        <v>1100</v>
      </c>
      <c r="CB279" s="466" t="s">
        <v>13</v>
      </c>
      <c r="CC279" s="130" t="s">
        <v>182</v>
      </c>
      <c r="CD279" s="14" t="s">
        <v>291</v>
      </c>
      <c r="CE279" s="13" t="s">
        <v>181</v>
      </c>
      <c r="CF279" s="14" t="s">
        <v>180</v>
      </c>
      <c r="CG279" s="107" t="s">
        <v>1100</v>
      </c>
      <c r="CH279" s="107" t="s">
        <v>13</v>
      </c>
      <c r="CI279" s="13" t="s">
        <v>182</v>
      </c>
      <c r="CJ279" s="14" t="s">
        <v>291</v>
      </c>
      <c r="CK279" s="13" t="s">
        <v>181</v>
      </c>
      <c r="CL279" s="14" t="s">
        <v>180</v>
      </c>
      <c r="CM279" s="107" t="s">
        <v>1100</v>
      </c>
      <c r="CN279" s="107" t="s">
        <v>13</v>
      </c>
      <c r="CO279" s="428" t="s">
        <v>180</v>
      </c>
      <c r="CP279" s="429" t="s">
        <v>1100</v>
      </c>
      <c r="CQ279" s="429" t="s">
        <v>13</v>
      </c>
      <c r="CR279" s="13" t="s">
        <v>182</v>
      </c>
      <c r="CS279" s="14" t="s">
        <v>291</v>
      </c>
      <c r="CT279" s="13" t="s">
        <v>181</v>
      </c>
      <c r="CU279" s="14" t="s">
        <v>180</v>
      </c>
      <c r="CV279" s="49" t="s">
        <v>1100</v>
      </c>
      <c r="CW279" s="107" t="s">
        <v>13</v>
      </c>
      <c r="CX279" s="428" t="s">
        <v>180</v>
      </c>
      <c r="CY279" s="429" t="s">
        <v>1100</v>
      </c>
      <c r="CZ279" s="466" t="s">
        <v>13</v>
      </c>
      <c r="DA279" s="50" t="s">
        <v>182</v>
      </c>
      <c r="DB279" s="14" t="s">
        <v>291</v>
      </c>
      <c r="DC279" s="13" t="s">
        <v>181</v>
      </c>
      <c r="DD279" s="14" t="s">
        <v>180</v>
      </c>
      <c r="DE279" s="107" t="s">
        <v>1100</v>
      </c>
      <c r="DF279" s="107" t="s">
        <v>13</v>
      </c>
      <c r="DG279" s="428" t="s">
        <v>180</v>
      </c>
      <c r="DH279" s="429" t="s">
        <v>1100</v>
      </c>
      <c r="DI279" s="429" t="s">
        <v>13</v>
      </c>
      <c r="DJ279" s="130" t="s">
        <v>182</v>
      </c>
      <c r="DK279" s="14" t="s">
        <v>291</v>
      </c>
      <c r="DL279" s="13" t="s">
        <v>181</v>
      </c>
      <c r="DM279" s="14" t="s">
        <v>180</v>
      </c>
      <c r="DN279" s="107" t="s">
        <v>1100</v>
      </c>
      <c r="DO279" s="107" t="s">
        <v>13</v>
      </c>
      <c r="DP279" s="13" t="s">
        <v>182</v>
      </c>
      <c r="DQ279" s="14" t="s">
        <v>291</v>
      </c>
      <c r="DR279" s="13" t="s">
        <v>181</v>
      </c>
      <c r="DS279" s="14" t="s">
        <v>180</v>
      </c>
      <c r="DT279" s="107" t="s">
        <v>1100</v>
      </c>
      <c r="DU279" s="107" t="s">
        <v>13</v>
      </c>
      <c r="DV279" s="428" t="s">
        <v>180</v>
      </c>
      <c r="DW279" s="429" t="s">
        <v>1100</v>
      </c>
      <c r="DX279" s="429" t="s">
        <v>13</v>
      </c>
      <c r="DY279" s="13" t="s">
        <v>182</v>
      </c>
      <c r="DZ279" s="14" t="s">
        <v>291</v>
      </c>
      <c r="EA279" s="13" t="s">
        <v>181</v>
      </c>
      <c r="EB279" s="14" t="s">
        <v>180</v>
      </c>
      <c r="EC279" s="107" t="s">
        <v>1100</v>
      </c>
      <c r="ED279" s="107" t="s">
        <v>13</v>
      </c>
      <c r="EE279" s="428" t="s">
        <v>180</v>
      </c>
      <c r="EF279" s="429" t="s">
        <v>1100</v>
      </c>
      <c r="EG279" s="429" t="s">
        <v>13</v>
      </c>
      <c r="EH279" s="13" t="s">
        <v>182</v>
      </c>
      <c r="EI279" s="14" t="s">
        <v>291</v>
      </c>
      <c r="EJ279" s="13" t="s">
        <v>181</v>
      </c>
      <c r="EK279" s="14" t="s">
        <v>180</v>
      </c>
      <c r="EL279" s="107" t="s">
        <v>1100</v>
      </c>
      <c r="EM279" s="107" t="s">
        <v>13</v>
      </c>
      <c r="EN279" s="428" t="s">
        <v>180</v>
      </c>
      <c r="EO279" s="429" t="s">
        <v>1100</v>
      </c>
      <c r="EP279" s="466" t="s">
        <v>13</v>
      </c>
      <c r="EQ279" s="130" t="s">
        <v>182</v>
      </c>
      <c r="ER279" s="14" t="s">
        <v>291</v>
      </c>
      <c r="ES279" s="13" t="s">
        <v>181</v>
      </c>
      <c r="ET279" s="14" t="s">
        <v>180</v>
      </c>
      <c r="EU279" s="107" t="s">
        <v>1100</v>
      </c>
      <c r="EV279" s="107" t="s">
        <v>13</v>
      </c>
      <c r="EW279" s="13" t="s">
        <v>182</v>
      </c>
      <c r="EX279" s="14" t="s">
        <v>291</v>
      </c>
      <c r="EY279" s="13" t="s">
        <v>181</v>
      </c>
      <c r="EZ279" s="14" t="s">
        <v>180</v>
      </c>
      <c r="FA279" s="107" t="s">
        <v>1100</v>
      </c>
      <c r="FB279" s="107" t="s">
        <v>13</v>
      </c>
      <c r="FC279" s="428" t="s">
        <v>180</v>
      </c>
      <c r="FD279" s="429" t="s">
        <v>1100</v>
      </c>
      <c r="FE279" s="429" t="s">
        <v>13</v>
      </c>
      <c r="FF279" s="13" t="s">
        <v>182</v>
      </c>
      <c r="FG279" s="14" t="s">
        <v>291</v>
      </c>
      <c r="FH279" s="13" t="s">
        <v>181</v>
      </c>
      <c r="FI279" s="14" t="s">
        <v>180</v>
      </c>
      <c r="FJ279" s="107" t="s">
        <v>1100</v>
      </c>
      <c r="FK279" s="107" t="s">
        <v>13</v>
      </c>
      <c r="FL279" s="428" t="s">
        <v>180</v>
      </c>
      <c r="FM279" s="429" t="s">
        <v>1100</v>
      </c>
      <c r="FN279" s="429" t="s">
        <v>13</v>
      </c>
      <c r="FO279" s="13" t="s">
        <v>182</v>
      </c>
      <c r="FP279" s="14" t="s">
        <v>291</v>
      </c>
      <c r="FQ279" s="13" t="s">
        <v>181</v>
      </c>
      <c r="FR279" s="14" t="s">
        <v>180</v>
      </c>
      <c r="FS279" s="107" t="s">
        <v>1100</v>
      </c>
      <c r="FT279" s="107" t="s">
        <v>13</v>
      </c>
      <c r="FU279" s="428" t="s">
        <v>180</v>
      </c>
      <c r="FV279" s="429" t="s">
        <v>1100</v>
      </c>
      <c r="FW279" s="452" t="s">
        <v>13</v>
      </c>
    </row>
    <row r="280" spans="1:179" s="12" customFormat="1" ht="13.5" customHeight="1">
      <c r="A280" s="874" t="s">
        <v>964</v>
      </c>
      <c r="B280" s="329" t="s">
        <v>67</v>
      </c>
      <c r="C280" s="330"/>
      <c r="D280" s="331" t="s">
        <v>145</v>
      </c>
      <c r="E280" s="259" t="e">
        <f t="shared" ref="E280:E311" si="1705">AM10+BT10+DA10+EH10+FO10+AM100+BT100+DA100+EH100+FO100+AM190+BT190+DA190+EH190+FO190+AM280+BT280+DA280+EH280+FO280</f>
        <v>#REF!</v>
      </c>
      <c r="F280" s="260" t="e">
        <f t="shared" ref="F280:F311" si="1706">AN10+BU10+DB10+EI10+FP10+AN100+BU100+DB100+EI100+FP100+AN190+BU190+DB190+EI190+FP190+AN280+BU280+DB280+EI280+FP280</f>
        <v>#REF!</v>
      </c>
      <c r="G280" s="260" t="e">
        <f t="shared" ref="G280:G311" si="1707">AO10+BV10+DC10+EJ10+FQ10+AO100+BV100+DC100+EJ100+FQ100+AO190+BV190+DC190+EJ190+FQ190+AO280+BV280+DC280+EJ280+FQ280</f>
        <v>#REF!</v>
      </c>
      <c r="H280" s="260" t="e">
        <f t="shared" ref="H280:H311" si="1708">AP10+BW10+DD10+EK10+FR10+AP100+BW100+DD100+EK100+FR100+AP190+BW190+DD190+EK190+FR190+AP280+BW280+DD280+EK280+FR280</f>
        <v>#REF!</v>
      </c>
      <c r="I280" s="260" t="e">
        <f t="shared" ref="I280:I311" si="1709">AQ10+BX10+DE10+EL10+FS10+AQ100+BX100+DE100+EL100+FS100+AQ190+BX190+DE190+EL190+FS190+AQ280+BX280+DE280+EL280+FS280</f>
        <v>#REF!</v>
      </c>
      <c r="J280" s="260" t="e">
        <f t="shared" ref="J280:J311" si="1710">AR10+BY10+DF10+EM10+FT10+AR100+BY100+DF100+EM100+FT100+AR190+BY190+DF190+EM190+FT190+AR280+BY280+DF280+EM280+FT280</f>
        <v>#REF!</v>
      </c>
      <c r="K280" s="471" t="e">
        <f t="shared" ref="K280:K311" si="1711">AS10+BZ10+DG10+EN10+FU10+AS100+BZ100+DG100+EN100+FU100+AS190+BZ190+DG190+EN190+FU190+AS280+BZ280+DG280+EN280+FU280</f>
        <v>#REF!</v>
      </c>
      <c r="L280" s="472" t="e">
        <f t="shared" ref="L280:L311" si="1712">AT10+CA10+DH10+EO10+FV10+AT100+CA100+DH100+EO100+FV100+AT190+CA190+DH190+EO190+FV190+AT280+CA280+DH280+EO280+FV280</f>
        <v>#REF!</v>
      </c>
      <c r="M280" s="738" t="e">
        <f t="shared" ref="M280:M311" si="1713">AU10+CB10+DI10+EP10+FW10+AU100+CB100+DI100+EP100+FW100+AU190+CB190+DI190+EP190+FW190+AU280+CB280+DI280+EP280+FW280</f>
        <v>#REF!</v>
      </c>
      <c r="N280" s="148"/>
      <c r="O280" s="134" t="e">
        <f>#REF!</f>
        <v>#REF!</v>
      </c>
      <c r="P280" s="135" t="e">
        <f>#REF!</f>
        <v>#REF!</v>
      </c>
      <c r="Q280" s="202" t="e">
        <f>O280-P280</f>
        <v>#REF!</v>
      </c>
      <c r="R280" s="202" t="e">
        <f>O280*#REF!</f>
        <v>#REF!</v>
      </c>
      <c r="S280" s="203" t="e">
        <f>Q280*#REF!</f>
        <v>#REF!</v>
      </c>
      <c r="T280" s="203" t="e">
        <f>S280</f>
        <v>#REF!</v>
      </c>
      <c r="U280" s="135" t="e">
        <f>#REF!</f>
        <v>#REF!</v>
      </c>
      <c r="V280" s="135" t="e">
        <f>#REF!</f>
        <v>#REF!</v>
      </c>
      <c r="W280" s="202" t="e">
        <f t="shared" ref="W280:W335" si="1714">U280-V280</f>
        <v>#REF!</v>
      </c>
      <c r="X280" s="202" t="e">
        <f>U280*#REF!</f>
        <v>#REF!</v>
      </c>
      <c r="Y280" s="203" t="e">
        <f>W280*#REF!</f>
        <v>#REF!</v>
      </c>
      <c r="Z280" s="203" t="e">
        <f>Y280</f>
        <v>#REF!</v>
      </c>
      <c r="AA280" s="430" t="e">
        <f>U280*#REF!</f>
        <v>#REF!</v>
      </c>
      <c r="AB280" s="431" t="e">
        <f>W280*#REF!</f>
        <v>#REF!</v>
      </c>
      <c r="AC280" s="431" t="e">
        <f>AB280</f>
        <v>#REF!</v>
      </c>
      <c r="AD280" s="135" t="e">
        <f>#REF!</f>
        <v>#REF!</v>
      </c>
      <c r="AE280" s="135" t="e">
        <f>#REF!</f>
        <v>#REF!</v>
      </c>
      <c r="AF280" s="202" t="e">
        <f>AD280-AE280</f>
        <v>#REF!</v>
      </c>
      <c r="AG280" s="202" t="e">
        <f>AD280*#REF!</f>
        <v>#REF!</v>
      </c>
      <c r="AH280" s="203" t="e">
        <f>AF280*#REF!</f>
        <v>#REF!</v>
      </c>
      <c r="AI280" s="203" t="e">
        <f>AH280</f>
        <v>#REF!</v>
      </c>
      <c r="AJ280" s="430" t="e">
        <f>AD280*#REF!</f>
        <v>#REF!</v>
      </c>
      <c r="AK280" s="431" t="e">
        <f>AF280*#REF!</f>
        <v>#REF!</v>
      </c>
      <c r="AL280" s="431" t="e">
        <f>AK280</f>
        <v>#REF!</v>
      </c>
      <c r="AM280" s="135" t="e">
        <f>#REF!</f>
        <v>#REF!</v>
      </c>
      <c r="AN280" s="135" t="e">
        <f>#REF!</f>
        <v>#REF!</v>
      </c>
      <c r="AO280" s="202" t="e">
        <f>AM280-AN280</f>
        <v>#REF!</v>
      </c>
      <c r="AP280" s="202" t="e">
        <f>AM280*#REF!</f>
        <v>#REF!</v>
      </c>
      <c r="AQ280" s="202" t="e">
        <f>AO280*#REF!</f>
        <v>#REF!</v>
      </c>
      <c r="AR280" s="203" t="e">
        <f>AQ280</f>
        <v>#REF!</v>
      </c>
      <c r="AS280" s="430" t="e">
        <f>AM280*#REF!</f>
        <v>#REF!</v>
      </c>
      <c r="AT280" s="431" t="e">
        <f>AO280*#REF!</f>
        <v>#REF!</v>
      </c>
      <c r="AU280" s="431" t="e">
        <f>AT280</f>
        <v>#REF!</v>
      </c>
      <c r="AV280" s="134" t="e">
        <f>#REF!</f>
        <v>#REF!</v>
      </c>
      <c r="AW280" s="135" t="e">
        <f>#REF!</f>
        <v>#REF!</v>
      </c>
      <c r="AX280" s="202" t="e">
        <f>AV280-AW280</f>
        <v>#REF!</v>
      </c>
      <c r="AY280" s="202" t="e">
        <f>AV280*#REF!</f>
        <v>#REF!</v>
      </c>
      <c r="AZ280" s="203" t="e">
        <f>AX280*#REF!</f>
        <v>#REF!</v>
      </c>
      <c r="BA280" s="203" t="e">
        <f>AZ280</f>
        <v>#REF!</v>
      </c>
      <c r="BB280" s="135" t="e">
        <f>#REF!</f>
        <v>#REF!</v>
      </c>
      <c r="BC280" s="135" t="e">
        <f>#REF!</f>
        <v>#REF!</v>
      </c>
      <c r="BD280" s="202" t="e">
        <f t="shared" ref="BD280:BD286" si="1715">BB280-BC280</f>
        <v>#REF!</v>
      </c>
      <c r="BE280" s="202" t="e">
        <f>BB280*#REF!</f>
        <v>#REF!</v>
      </c>
      <c r="BF280" s="203" t="e">
        <f>BD280*#REF!</f>
        <v>#REF!</v>
      </c>
      <c r="BG280" s="203" t="e">
        <f>BF280</f>
        <v>#REF!</v>
      </c>
      <c r="BH280" s="430" t="e">
        <f>BB280*#REF!</f>
        <v>#REF!</v>
      </c>
      <c r="BI280" s="431" t="e">
        <f>BD280*#REF!</f>
        <v>#REF!</v>
      </c>
      <c r="BJ280" s="431" t="e">
        <f>BI280</f>
        <v>#REF!</v>
      </c>
      <c r="BK280" s="135" t="e">
        <f>#REF!</f>
        <v>#REF!</v>
      </c>
      <c r="BL280" s="135" t="e">
        <f>#REF!</f>
        <v>#REF!</v>
      </c>
      <c r="BM280" s="202" t="e">
        <f>BK280-BL280</f>
        <v>#REF!</v>
      </c>
      <c r="BN280" s="202" t="e">
        <f>BK280*#REF!</f>
        <v>#REF!</v>
      </c>
      <c r="BO280" s="203" t="e">
        <f>BM280*#REF!</f>
        <v>#REF!</v>
      </c>
      <c r="BP280" s="203" t="e">
        <f>BO280</f>
        <v>#REF!</v>
      </c>
      <c r="BQ280" s="430" t="e">
        <f>BK280*#REF!</f>
        <v>#REF!</v>
      </c>
      <c r="BR280" s="431" t="e">
        <f>BM280*#REF!</f>
        <v>#REF!</v>
      </c>
      <c r="BS280" s="431" t="e">
        <f>BR280</f>
        <v>#REF!</v>
      </c>
      <c r="BT280" s="135" t="e">
        <f>#REF!</f>
        <v>#REF!</v>
      </c>
      <c r="BU280" s="135" t="e">
        <f>#REF!</f>
        <v>#REF!</v>
      </c>
      <c r="BV280" s="202" t="e">
        <f>BT280-BU280</f>
        <v>#REF!</v>
      </c>
      <c r="BW280" s="202" t="e">
        <f>BT280*#REF!</f>
        <v>#REF!</v>
      </c>
      <c r="BX280" s="202" t="e">
        <f>BV280*#REF!</f>
        <v>#REF!</v>
      </c>
      <c r="BY280" s="203" t="e">
        <f>BX280</f>
        <v>#REF!</v>
      </c>
      <c r="BZ280" s="430" t="e">
        <f>BT280*#REF!</f>
        <v>#REF!</v>
      </c>
      <c r="CA280" s="431" t="e">
        <f>BV280*#REF!</f>
        <v>#REF!</v>
      </c>
      <c r="CB280" s="467" t="e">
        <f>CA280</f>
        <v>#REF!</v>
      </c>
      <c r="CC280" s="135" t="e">
        <f>#REF!</f>
        <v>#REF!</v>
      </c>
      <c r="CD280" s="135" t="e">
        <f>#REF!</f>
        <v>#REF!</v>
      </c>
      <c r="CE280" s="202" t="e">
        <f>CC280-CD280</f>
        <v>#REF!</v>
      </c>
      <c r="CF280" s="202" t="e">
        <f>CC280*#REF!</f>
        <v>#REF!</v>
      </c>
      <c r="CG280" s="203" t="e">
        <f>CE280*#REF!</f>
        <v>#REF!</v>
      </c>
      <c r="CH280" s="203" t="e">
        <f>CG280</f>
        <v>#REF!</v>
      </c>
      <c r="CI280" s="135" t="e">
        <f>#REF!</f>
        <v>#REF!</v>
      </c>
      <c r="CJ280" s="135" t="e">
        <f>#REF!</f>
        <v>#REF!</v>
      </c>
      <c r="CK280" s="202" t="e">
        <f t="shared" ref="CK280:CK286" si="1716">CI280-CJ280</f>
        <v>#REF!</v>
      </c>
      <c r="CL280" s="202" t="e">
        <f>CI280*#REF!</f>
        <v>#REF!</v>
      </c>
      <c r="CM280" s="203" t="e">
        <f>CK280*#REF!</f>
        <v>#REF!</v>
      </c>
      <c r="CN280" s="203" t="e">
        <f>CM280</f>
        <v>#REF!</v>
      </c>
      <c r="CO280" s="430" t="e">
        <f>CI280*#REF!</f>
        <v>#REF!</v>
      </c>
      <c r="CP280" s="431" t="e">
        <f>CK280*#REF!</f>
        <v>#REF!</v>
      </c>
      <c r="CQ280" s="431" t="e">
        <f>CP280</f>
        <v>#REF!</v>
      </c>
      <c r="CR280" s="135" t="e">
        <f>#REF!</f>
        <v>#REF!</v>
      </c>
      <c r="CS280" s="135" t="e">
        <f>#REF!</f>
        <v>#REF!</v>
      </c>
      <c r="CT280" s="202" t="e">
        <f>CR280-CS280</f>
        <v>#REF!</v>
      </c>
      <c r="CU280" s="202" t="e">
        <f>CR280*#REF!</f>
        <v>#REF!</v>
      </c>
      <c r="CV280" s="203" t="e">
        <f>CT280*#REF!</f>
        <v>#REF!</v>
      </c>
      <c r="CW280" s="203" t="e">
        <f>CV280</f>
        <v>#REF!</v>
      </c>
      <c r="CX280" s="430" t="e">
        <f>CR280*#REF!</f>
        <v>#REF!</v>
      </c>
      <c r="CY280" s="431" t="e">
        <f>CT280*#REF!</f>
        <v>#REF!</v>
      </c>
      <c r="CZ280" s="467" t="e">
        <f>CY280</f>
        <v>#REF!</v>
      </c>
      <c r="DA280" s="135" t="e">
        <f>#REF!</f>
        <v>#REF!</v>
      </c>
      <c r="DB280" s="135" t="e">
        <f>#REF!</f>
        <v>#REF!</v>
      </c>
      <c r="DC280" s="202" t="e">
        <f>DA280-DB280</f>
        <v>#REF!</v>
      </c>
      <c r="DD280" s="202" t="e">
        <f>DA280*#REF!</f>
        <v>#REF!</v>
      </c>
      <c r="DE280" s="202" t="e">
        <f>DC280*#REF!</f>
        <v>#REF!</v>
      </c>
      <c r="DF280" s="203" t="e">
        <f>DE280</f>
        <v>#REF!</v>
      </c>
      <c r="DG280" s="430" t="e">
        <f>DA280*#REF!</f>
        <v>#REF!</v>
      </c>
      <c r="DH280" s="431" t="e">
        <f>DC280*#REF!</f>
        <v>#REF!</v>
      </c>
      <c r="DI280" s="431" t="e">
        <f>DH280</f>
        <v>#REF!</v>
      </c>
      <c r="DJ280" s="134" t="e">
        <f>#REF!</f>
        <v>#REF!</v>
      </c>
      <c r="DK280" s="135" t="e">
        <f>#REF!</f>
        <v>#REF!</v>
      </c>
      <c r="DL280" s="202" t="e">
        <f>DJ280-DK280</f>
        <v>#REF!</v>
      </c>
      <c r="DM280" s="202" t="e">
        <f>DJ280*#REF!</f>
        <v>#REF!</v>
      </c>
      <c r="DN280" s="203" t="e">
        <f>DL280*#REF!</f>
        <v>#REF!</v>
      </c>
      <c r="DO280" s="203" t="e">
        <f>DN280</f>
        <v>#REF!</v>
      </c>
      <c r="DP280" s="135" t="e">
        <f>#REF!</f>
        <v>#REF!</v>
      </c>
      <c r="DQ280" s="135" t="e">
        <f>#REF!</f>
        <v>#REF!</v>
      </c>
      <c r="DR280" s="202" t="e">
        <f t="shared" ref="DR280:DR286" si="1717">DP280-DQ280</f>
        <v>#REF!</v>
      </c>
      <c r="DS280" s="202" t="e">
        <f>DP280*#REF!</f>
        <v>#REF!</v>
      </c>
      <c r="DT280" s="203" t="e">
        <f>DR280*#REF!</f>
        <v>#REF!</v>
      </c>
      <c r="DU280" s="203" t="e">
        <f>DT280</f>
        <v>#REF!</v>
      </c>
      <c r="DV280" s="430" t="e">
        <f>DP280*#REF!</f>
        <v>#REF!</v>
      </c>
      <c r="DW280" s="431" t="e">
        <f>DR280*#REF!</f>
        <v>#REF!</v>
      </c>
      <c r="DX280" s="431" t="e">
        <f>DW280</f>
        <v>#REF!</v>
      </c>
      <c r="DY280" s="135" t="e">
        <f>#REF!</f>
        <v>#REF!</v>
      </c>
      <c r="DZ280" s="135" t="e">
        <f>#REF!</f>
        <v>#REF!</v>
      </c>
      <c r="EA280" s="202" t="e">
        <f>DY280-DZ280</f>
        <v>#REF!</v>
      </c>
      <c r="EB280" s="202" t="e">
        <f>DY280*#REF!</f>
        <v>#REF!</v>
      </c>
      <c r="EC280" s="203" t="e">
        <f>EA280*#REF!</f>
        <v>#REF!</v>
      </c>
      <c r="ED280" s="203" t="e">
        <f>EC280</f>
        <v>#REF!</v>
      </c>
      <c r="EE280" s="430" t="e">
        <f>DY280*#REF!</f>
        <v>#REF!</v>
      </c>
      <c r="EF280" s="431" t="e">
        <f>EA280*#REF!</f>
        <v>#REF!</v>
      </c>
      <c r="EG280" s="431" t="e">
        <f>EF280</f>
        <v>#REF!</v>
      </c>
      <c r="EH280" s="135" t="e">
        <f>#REF!</f>
        <v>#REF!</v>
      </c>
      <c r="EI280" s="135" t="e">
        <f>#REF!</f>
        <v>#REF!</v>
      </c>
      <c r="EJ280" s="202" t="e">
        <f>EH280-EI280</f>
        <v>#REF!</v>
      </c>
      <c r="EK280" s="202" t="e">
        <f>EH280*#REF!</f>
        <v>#REF!</v>
      </c>
      <c r="EL280" s="202" t="e">
        <f>EJ280*#REF!</f>
        <v>#REF!</v>
      </c>
      <c r="EM280" s="203" t="e">
        <f>EL280</f>
        <v>#REF!</v>
      </c>
      <c r="EN280" s="430" t="e">
        <f>EH280*#REF!</f>
        <v>#REF!</v>
      </c>
      <c r="EO280" s="431" t="e">
        <f>EJ280*#REF!</f>
        <v>#REF!</v>
      </c>
      <c r="EP280" s="467" t="e">
        <f>EO280</f>
        <v>#REF!</v>
      </c>
      <c r="EQ280" s="134" t="e">
        <f>#REF!</f>
        <v>#REF!</v>
      </c>
      <c r="ER280" s="135" t="e">
        <f>#REF!</f>
        <v>#REF!</v>
      </c>
      <c r="ES280" s="202" t="e">
        <f>EQ280-ER280</f>
        <v>#REF!</v>
      </c>
      <c r="ET280" s="202" t="e">
        <f>EQ280*#REF!</f>
        <v>#REF!</v>
      </c>
      <c r="EU280" s="203" t="e">
        <f>ES280*#REF!</f>
        <v>#REF!</v>
      </c>
      <c r="EV280" s="203" t="e">
        <f>EU280</f>
        <v>#REF!</v>
      </c>
      <c r="EW280" s="135" t="e">
        <f>#REF!</f>
        <v>#REF!</v>
      </c>
      <c r="EX280" s="135" t="e">
        <f>#REF!</f>
        <v>#REF!</v>
      </c>
      <c r="EY280" s="202" t="e">
        <f t="shared" ref="EY280:EY286" si="1718">EW280-EX280</f>
        <v>#REF!</v>
      </c>
      <c r="EZ280" s="202" t="e">
        <f>EW280*#REF!</f>
        <v>#REF!</v>
      </c>
      <c r="FA280" s="203" t="e">
        <f>EY280*#REF!</f>
        <v>#REF!</v>
      </c>
      <c r="FB280" s="203" t="e">
        <f>FA280</f>
        <v>#REF!</v>
      </c>
      <c r="FC280" s="430" t="e">
        <f>EW280*#REF!</f>
        <v>#REF!</v>
      </c>
      <c r="FD280" s="431" t="e">
        <f>EY280*#REF!</f>
        <v>#REF!</v>
      </c>
      <c r="FE280" s="431" t="e">
        <f>FD280</f>
        <v>#REF!</v>
      </c>
      <c r="FF280" s="135" t="e">
        <f>#REF!</f>
        <v>#REF!</v>
      </c>
      <c r="FG280" s="135" t="e">
        <f>#REF!</f>
        <v>#REF!</v>
      </c>
      <c r="FH280" s="202" t="e">
        <f>FF280-FG280</f>
        <v>#REF!</v>
      </c>
      <c r="FI280" s="202" t="e">
        <f>FF280*#REF!</f>
        <v>#REF!</v>
      </c>
      <c r="FJ280" s="203" t="e">
        <f>FH280*#REF!</f>
        <v>#REF!</v>
      </c>
      <c r="FK280" s="203" t="e">
        <f>FJ280</f>
        <v>#REF!</v>
      </c>
      <c r="FL280" s="430" t="e">
        <f>FF280*#REF!</f>
        <v>#REF!</v>
      </c>
      <c r="FM280" s="431" t="e">
        <f>FH280*#REF!</f>
        <v>#REF!</v>
      </c>
      <c r="FN280" s="431" t="e">
        <f>FM280</f>
        <v>#REF!</v>
      </c>
      <c r="FO280" s="135" t="e">
        <f>#REF!</f>
        <v>#REF!</v>
      </c>
      <c r="FP280" s="135" t="e">
        <f>#REF!</f>
        <v>#REF!</v>
      </c>
      <c r="FQ280" s="202" t="e">
        <f>FO280-FP280</f>
        <v>#REF!</v>
      </c>
      <c r="FR280" s="202" t="e">
        <f>FO280*#REF!</f>
        <v>#REF!</v>
      </c>
      <c r="FS280" s="202" t="e">
        <f>FQ280*#REF!</f>
        <v>#REF!</v>
      </c>
      <c r="FT280" s="203" t="e">
        <f>FS280</f>
        <v>#REF!</v>
      </c>
      <c r="FU280" s="430" t="e">
        <f>FO280*#REF!</f>
        <v>#REF!</v>
      </c>
      <c r="FV280" s="431" t="e">
        <f>FQ280*#REF!</f>
        <v>#REF!</v>
      </c>
      <c r="FW280" s="453" t="e">
        <f>FV280</f>
        <v>#REF!</v>
      </c>
    </row>
    <row r="281" spans="1:179" s="12" customFormat="1">
      <c r="A281" s="874"/>
      <c r="B281" s="332" t="s">
        <v>147</v>
      </c>
      <c r="C281" s="333"/>
      <c r="D281" s="334" t="s">
        <v>145</v>
      </c>
      <c r="E281" s="289" t="e">
        <f t="shared" si="1705"/>
        <v>#REF!</v>
      </c>
      <c r="F281" s="290" t="e">
        <f t="shared" si="1706"/>
        <v>#REF!</v>
      </c>
      <c r="G281" s="290" t="e">
        <f t="shared" si="1707"/>
        <v>#REF!</v>
      </c>
      <c r="H281" s="290" t="e">
        <f t="shared" si="1708"/>
        <v>#REF!</v>
      </c>
      <c r="I281" s="290" t="e">
        <f t="shared" si="1709"/>
        <v>#REF!</v>
      </c>
      <c r="J281" s="290" t="e">
        <f t="shared" si="1710"/>
        <v>#REF!</v>
      </c>
      <c r="K281" s="477" t="e">
        <f t="shared" si="1711"/>
        <v>#REF!</v>
      </c>
      <c r="L281" s="478" t="e">
        <f t="shared" si="1712"/>
        <v>#REF!</v>
      </c>
      <c r="M281" s="741" t="e">
        <f t="shared" si="1713"/>
        <v>#REF!</v>
      </c>
      <c r="N281" s="148"/>
      <c r="O281" s="136" t="e">
        <f>#REF!</f>
        <v>#REF!</v>
      </c>
      <c r="P281" s="137" t="e">
        <f>#REF!</f>
        <v>#REF!</v>
      </c>
      <c r="Q281" s="204" t="e">
        <f t="shared" ref="Q281:Q335" si="1719">O281-P281</f>
        <v>#REF!</v>
      </c>
      <c r="R281" s="204" t="e">
        <f>O281*#REF!</f>
        <v>#REF!</v>
      </c>
      <c r="S281" s="205" t="e">
        <f>Q281*#REF!</f>
        <v>#REF!</v>
      </c>
      <c r="T281" s="205" t="e">
        <f t="shared" ref="T281:T335" si="1720">S281</f>
        <v>#REF!</v>
      </c>
      <c r="U281" s="137" t="e">
        <f>#REF!</f>
        <v>#REF!</v>
      </c>
      <c r="V281" s="137" t="e">
        <f>#REF!</f>
        <v>#REF!</v>
      </c>
      <c r="W281" s="204" t="e">
        <f t="shared" si="1714"/>
        <v>#REF!</v>
      </c>
      <c r="X281" s="204" t="e">
        <f>U281*#REF!</f>
        <v>#REF!</v>
      </c>
      <c r="Y281" s="205" t="e">
        <f>W281*#REF!</f>
        <v>#REF!</v>
      </c>
      <c r="Z281" s="205" t="e">
        <f t="shared" ref="Z281:Z331" si="1721">Y281</f>
        <v>#REF!</v>
      </c>
      <c r="AA281" s="432" t="e">
        <f>U281*#REF!</f>
        <v>#REF!</v>
      </c>
      <c r="AB281" s="433" t="e">
        <f>W281*#REF!</f>
        <v>#REF!</v>
      </c>
      <c r="AC281" s="433" t="e">
        <f t="shared" ref="AC281:AC331" si="1722">AB281</f>
        <v>#REF!</v>
      </c>
      <c r="AD281" s="137" t="e">
        <f>#REF!</f>
        <v>#REF!</v>
      </c>
      <c r="AE281" s="137" t="e">
        <f>#REF!</f>
        <v>#REF!</v>
      </c>
      <c r="AF281" s="204" t="e">
        <f t="shared" ref="AF281:AF335" si="1723">AD281-AE281</f>
        <v>#REF!</v>
      </c>
      <c r="AG281" s="204" t="e">
        <f>AD281*#REF!</f>
        <v>#REF!</v>
      </c>
      <c r="AH281" s="205" t="e">
        <f>AF281*#REF!</f>
        <v>#REF!</v>
      </c>
      <c r="AI281" s="205" t="e">
        <f t="shared" ref="AI281:AI331" si="1724">AH281</f>
        <v>#REF!</v>
      </c>
      <c r="AJ281" s="432" t="e">
        <f>AD281*#REF!</f>
        <v>#REF!</v>
      </c>
      <c r="AK281" s="433" t="e">
        <f>AF281*#REF!</f>
        <v>#REF!</v>
      </c>
      <c r="AL281" s="433" t="e">
        <f t="shared" ref="AL281:AL331" si="1725">AK281</f>
        <v>#REF!</v>
      </c>
      <c r="AM281" s="137" t="e">
        <f>#REF!</f>
        <v>#REF!</v>
      </c>
      <c r="AN281" s="137" t="e">
        <f>#REF!</f>
        <v>#REF!</v>
      </c>
      <c r="AO281" s="204" t="e">
        <f t="shared" ref="AO281:AO335" si="1726">AM281-AN281</f>
        <v>#REF!</v>
      </c>
      <c r="AP281" s="204" t="e">
        <f>AM281*#REF!</f>
        <v>#REF!</v>
      </c>
      <c r="AQ281" s="204" t="e">
        <f>AO281*#REF!</f>
        <v>#REF!</v>
      </c>
      <c r="AR281" s="205" t="e">
        <f t="shared" ref="AR281:AR331" si="1727">AQ281</f>
        <v>#REF!</v>
      </c>
      <c r="AS281" s="432" t="e">
        <f>AM281*#REF!</f>
        <v>#REF!</v>
      </c>
      <c r="AT281" s="433" t="e">
        <f>AO281*#REF!</f>
        <v>#REF!</v>
      </c>
      <c r="AU281" s="433" t="e">
        <f t="shared" ref="AU281:AU331" si="1728">AT281</f>
        <v>#REF!</v>
      </c>
      <c r="AV281" s="136" t="e">
        <f>#REF!</f>
        <v>#REF!</v>
      </c>
      <c r="AW281" s="137" t="e">
        <f>#REF!</f>
        <v>#REF!</v>
      </c>
      <c r="AX281" s="204" t="e">
        <f t="shared" ref="AX281:AX335" si="1729">AV281-AW281</f>
        <v>#REF!</v>
      </c>
      <c r="AY281" s="204" t="e">
        <f>AV281*#REF!</f>
        <v>#REF!</v>
      </c>
      <c r="AZ281" s="205" t="e">
        <f>AX281*#REF!</f>
        <v>#REF!</v>
      </c>
      <c r="BA281" s="205" t="e">
        <f t="shared" ref="BA281:BA335" si="1730">AZ281</f>
        <v>#REF!</v>
      </c>
      <c r="BB281" s="137" t="e">
        <f>#REF!</f>
        <v>#REF!</v>
      </c>
      <c r="BC281" s="137" t="e">
        <f>#REF!</f>
        <v>#REF!</v>
      </c>
      <c r="BD281" s="204" t="e">
        <f t="shared" si="1715"/>
        <v>#REF!</v>
      </c>
      <c r="BE281" s="204" t="e">
        <f>BB281*#REF!</f>
        <v>#REF!</v>
      </c>
      <c r="BF281" s="205" t="e">
        <f>BD281*#REF!</f>
        <v>#REF!</v>
      </c>
      <c r="BG281" s="205" t="e">
        <f t="shared" ref="BG281:BG331" si="1731">BF281</f>
        <v>#REF!</v>
      </c>
      <c r="BH281" s="432" t="e">
        <f>BB281*#REF!</f>
        <v>#REF!</v>
      </c>
      <c r="BI281" s="433" t="e">
        <f>BD281*#REF!</f>
        <v>#REF!</v>
      </c>
      <c r="BJ281" s="433" t="e">
        <f t="shared" ref="BJ281:BJ331" si="1732">BI281</f>
        <v>#REF!</v>
      </c>
      <c r="BK281" s="137" t="e">
        <f>#REF!</f>
        <v>#REF!</v>
      </c>
      <c r="BL281" s="137" t="e">
        <f>#REF!</f>
        <v>#REF!</v>
      </c>
      <c r="BM281" s="204" t="e">
        <f t="shared" ref="BM281:BM335" si="1733">BK281-BL281</f>
        <v>#REF!</v>
      </c>
      <c r="BN281" s="204" t="e">
        <f>BK281*#REF!</f>
        <v>#REF!</v>
      </c>
      <c r="BO281" s="205" t="e">
        <f>BM281*#REF!</f>
        <v>#REF!</v>
      </c>
      <c r="BP281" s="205" t="e">
        <f t="shared" ref="BP281:BP331" si="1734">BO281</f>
        <v>#REF!</v>
      </c>
      <c r="BQ281" s="432" t="e">
        <f>BK281*#REF!</f>
        <v>#REF!</v>
      </c>
      <c r="BR281" s="433" t="e">
        <f>BM281*#REF!</f>
        <v>#REF!</v>
      </c>
      <c r="BS281" s="433" t="e">
        <f t="shared" ref="BS281:BS331" si="1735">BR281</f>
        <v>#REF!</v>
      </c>
      <c r="BT281" s="137" t="e">
        <f>#REF!</f>
        <v>#REF!</v>
      </c>
      <c r="BU281" s="137" t="e">
        <f>#REF!</f>
        <v>#REF!</v>
      </c>
      <c r="BV281" s="204" t="e">
        <f t="shared" ref="BV281:BV335" si="1736">BT281-BU281</f>
        <v>#REF!</v>
      </c>
      <c r="BW281" s="204" t="e">
        <f>BT281*#REF!</f>
        <v>#REF!</v>
      </c>
      <c r="BX281" s="204" t="e">
        <f>BV281*#REF!</f>
        <v>#REF!</v>
      </c>
      <c r="BY281" s="205" t="e">
        <f t="shared" ref="BY281:BY331" si="1737">BX281</f>
        <v>#REF!</v>
      </c>
      <c r="BZ281" s="432" t="e">
        <f>BT281*#REF!</f>
        <v>#REF!</v>
      </c>
      <c r="CA281" s="433" t="e">
        <f>BV281*#REF!</f>
        <v>#REF!</v>
      </c>
      <c r="CB281" s="441" t="e">
        <f t="shared" ref="CB281:CB331" si="1738">CA281</f>
        <v>#REF!</v>
      </c>
      <c r="CC281" s="137" t="e">
        <f>#REF!</f>
        <v>#REF!</v>
      </c>
      <c r="CD281" s="137" t="e">
        <f>#REF!</f>
        <v>#REF!</v>
      </c>
      <c r="CE281" s="204" t="e">
        <f t="shared" ref="CE281:CE335" si="1739">CC281-CD281</f>
        <v>#REF!</v>
      </c>
      <c r="CF281" s="204" t="e">
        <f>CC281*#REF!</f>
        <v>#REF!</v>
      </c>
      <c r="CG281" s="205" t="e">
        <f>CE281*#REF!</f>
        <v>#REF!</v>
      </c>
      <c r="CH281" s="205" t="e">
        <f t="shared" ref="CH281:CH335" si="1740">CG281</f>
        <v>#REF!</v>
      </c>
      <c r="CI281" s="137" t="e">
        <f>#REF!</f>
        <v>#REF!</v>
      </c>
      <c r="CJ281" s="137" t="e">
        <f>#REF!</f>
        <v>#REF!</v>
      </c>
      <c r="CK281" s="204" t="e">
        <f t="shared" si="1716"/>
        <v>#REF!</v>
      </c>
      <c r="CL281" s="204" t="e">
        <f>CI281*#REF!</f>
        <v>#REF!</v>
      </c>
      <c r="CM281" s="205" t="e">
        <f>CK281*#REF!</f>
        <v>#REF!</v>
      </c>
      <c r="CN281" s="205" t="e">
        <f t="shared" ref="CN281:CN331" si="1741">CM281</f>
        <v>#REF!</v>
      </c>
      <c r="CO281" s="432" t="e">
        <f>CI281*#REF!</f>
        <v>#REF!</v>
      </c>
      <c r="CP281" s="433" t="e">
        <f>CK281*#REF!</f>
        <v>#REF!</v>
      </c>
      <c r="CQ281" s="433" t="e">
        <f t="shared" ref="CQ281:CQ331" si="1742">CP281</f>
        <v>#REF!</v>
      </c>
      <c r="CR281" s="137" t="e">
        <f>#REF!</f>
        <v>#REF!</v>
      </c>
      <c r="CS281" s="137" t="e">
        <f>#REF!</f>
        <v>#REF!</v>
      </c>
      <c r="CT281" s="204" t="e">
        <f t="shared" ref="CT281:CT335" si="1743">CR281-CS281</f>
        <v>#REF!</v>
      </c>
      <c r="CU281" s="204" t="e">
        <f>CR281*#REF!</f>
        <v>#REF!</v>
      </c>
      <c r="CV281" s="205" t="e">
        <f>CT281*#REF!</f>
        <v>#REF!</v>
      </c>
      <c r="CW281" s="205" t="e">
        <f t="shared" ref="CW281:CW331" si="1744">CV281</f>
        <v>#REF!</v>
      </c>
      <c r="CX281" s="432" t="e">
        <f>CR281*#REF!</f>
        <v>#REF!</v>
      </c>
      <c r="CY281" s="433" t="e">
        <f>CT281*#REF!</f>
        <v>#REF!</v>
      </c>
      <c r="CZ281" s="441" t="e">
        <f t="shared" ref="CZ281:CZ331" si="1745">CY281</f>
        <v>#REF!</v>
      </c>
      <c r="DA281" s="137" t="e">
        <f>#REF!</f>
        <v>#REF!</v>
      </c>
      <c r="DB281" s="137" t="e">
        <f>#REF!</f>
        <v>#REF!</v>
      </c>
      <c r="DC281" s="204" t="e">
        <f t="shared" ref="DC281:DC335" si="1746">DA281-DB281</f>
        <v>#REF!</v>
      </c>
      <c r="DD281" s="204" t="e">
        <f>DA281*#REF!</f>
        <v>#REF!</v>
      </c>
      <c r="DE281" s="204" t="e">
        <f>DC281*#REF!</f>
        <v>#REF!</v>
      </c>
      <c r="DF281" s="205" t="e">
        <f t="shared" ref="DF281:DF331" si="1747">DE281</f>
        <v>#REF!</v>
      </c>
      <c r="DG281" s="432" t="e">
        <f>DA281*#REF!</f>
        <v>#REF!</v>
      </c>
      <c r="DH281" s="433" t="e">
        <f>DC281*#REF!</f>
        <v>#REF!</v>
      </c>
      <c r="DI281" s="433" t="e">
        <f t="shared" ref="DI281:DI331" si="1748">DH281</f>
        <v>#REF!</v>
      </c>
      <c r="DJ281" s="136" t="e">
        <f>#REF!</f>
        <v>#REF!</v>
      </c>
      <c r="DK281" s="137" t="e">
        <f>#REF!</f>
        <v>#REF!</v>
      </c>
      <c r="DL281" s="204" t="e">
        <f t="shared" ref="DL281:DL335" si="1749">DJ281-DK281</f>
        <v>#REF!</v>
      </c>
      <c r="DM281" s="204" t="e">
        <f>DJ281*#REF!</f>
        <v>#REF!</v>
      </c>
      <c r="DN281" s="205" t="e">
        <f>DL281*#REF!</f>
        <v>#REF!</v>
      </c>
      <c r="DO281" s="205" t="e">
        <f t="shared" ref="DO281:DO335" si="1750">DN281</f>
        <v>#REF!</v>
      </c>
      <c r="DP281" s="137" t="e">
        <f>#REF!</f>
        <v>#REF!</v>
      </c>
      <c r="DQ281" s="137" t="e">
        <f>#REF!</f>
        <v>#REF!</v>
      </c>
      <c r="DR281" s="204" t="e">
        <f t="shared" si="1717"/>
        <v>#REF!</v>
      </c>
      <c r="DS281" s="204" t="e">
        <f>DP281*#REF!</f>
        <v>#REF!</v>
      </c>
      <c r="DT281" s="205" t="e">
        <f>DR281*#REF!</f>
        <v>#REF!</v>
      </c>
      <c r="DU281" s="205" t="e">
        <f t="shared" ref="DU281:DU331" si="1751">DT281</f>
        <v>#REF!</v>
      </c>
      <c r="DV281" s="432" t="e">
        <f>DP281*#REF!</f>
        <v>#REF!</v>
      </c>
      <c r="DW281" s="433" t="e">
        <f>DR281*#REF!</f>
        <v>#REF!</v>
      </c>
      <c r="DX281" s="433" t="e">
        <f t="shared" ref="DX281:DX331" si="1752">DW281</f>
        <v>#REF!</v>
      </c>
      <c r="DY281" s="137" t="e">
        <f>#REF!</f>
        <v>#REF!</v>
      </c>
      <c r="DZ281" s="137" t="e">
        <f>#REF!</f>
        <v>#REF!</v>
      </c>
      <c r="EA281" s="204" t="e">
        <f t="shared" ref="EA281:EA335" si="1753">DY281-DZ281</f>
        <v>#REF!</v>
      </c>
      <c r="EB281" s="204" t="e">
        <f>DY281*#REF!</f>
        <v>#REF!</v>
      </c>
      <c r="EC281" s="205" t="e">
        <f>EA281*#REF!</f>
        <v>#REF!</v>
      </c>
      <c r="ED281" s="205" t="e">
        <f t="shared" ref="ED281:ED331" si="1754">EC281</f>
        <v>#REF!</v>
      </c>
      <c r="EE281" s="432" t="e">
        <f>DY281*#REF!</f>
        <v>#REF!</v>
      </c>
      <c r="EF281" s="433" t="e">
        <f>EA281*#REF!</f>
        <v>#REF!</v>
      </c>
      <c r="EG281" s="441" t="e">
        <f t="shared" ref="EG281:EG331" si="1755">EF281</f>
        <v>#REF!</v>
      </c>
      <c r="EH281" s="137" t="e">
        <f>#REF!</f>
        <v>#REF!</v>
      </c>
      <c r="EI281" s="137" t="e">
        <f>#REF!</f>
        <v>#REF!</v>
      </c>
      <c r="EJ281" s="204" t="e">
        <f t="shared" ref="EJ281:EJ335" si="1756">EH281-EI281</f>
        <v>#REF!</v>
      </c>
      <c r="EK281" s="204" t="e">
        <f>EH281*#REF!</f>
        <v>#REF!</v>
      </c>
      <c r="EL281" s="204" t="e">
        <f>EJ281*#REF!</f>
        <v>#REF!</v>
      </c>
      <c r="EM281" s="205" t="e">
        <f t="shared" ref="EM281:EM331" si="1757">EL281</f>
        <v>#REF!</v>
      </c>
      <c r="EN281" s="432" t="e">
        <f>EH281*#REF!</f>
        <v>#REF!</v>
      </c>
      <c r="EO281" s="433" t="e">
        <f>EJ281*#REF!</f>
        <v>#REF!</v>
      </c>
      <c r="EP281" s="441" t="e">
        <f t="shared" ref="EP281:EP331" si="1758">EO281</f>
        <v>#REF!</v>
      </c>
      <c r="EQ281" s="136" t="e">
        <f>#REF!</f>
        <v>#REF!</v>
      </c>
      <c r="ER281" s="137" t="e">
        <f>#REF!</f>
        <v>#REF!</v>
      </c>
      <c r="ES281" s="204" t="e">
        <f t="shared" ref="ES281:ES335" si="1759">EQ281-ER281</f>
        <v>#REF!</v>
      </c>
      <c r="ET281" s="204" t="e">
        <f>EQ281*#REF!</f>
        <v>#REF!</v>
      </c>
      <c r="EU281" s="205" t="e">
        <f>ES281*#REF!</f>
        <v>#REF!</v>
      </c>
      <c r="EV281" s="205" t="e">
        <f t="shared" ref="EV281:EV335" si="1760">EU281</f>
        <v>#REF!</v>
      </c>
      <c r="EW281" s="137" t="e">
        <f>#REF!</f>
        <v>#REF!</v>
      </c>
      <c r="EX281" s="137" t="e">
        <f>#REF!</f>
        <v>#REF!</v>
      </c>
      <c r="EY281" s="204" t="e">
        <f t="shared" si="1718"/>
        <v>#REF!</v>
      </c>
      <c r="EZ281" s="204" t="e">
        <f>EW281*#REF!</f>
        <v>#REF!</v>
      </c>
      <c r="FA281" s="205" t="e">
        <f>EY281*#REF!</f>
        <v>#REF!</v>
      </c>
      <c r="FB281" s="205" t="e">
        <f t="shared" ref="FB281:FB331" si="1761">FA281</f>
        <v>#REF!</v>
      </c>
      <c r="FC281" s="432" t="e">
        <f>EW281*#REF!</f>
        <v>#REF!</v>
      </c>
      <c r="FD281" s="433" t="e">
        <f>EY281*#REF!</f>
        <v>#REF!</v>
      </c>
      <c r="FE281" s="433" t="e">
        <f t="shared" ref="FE281:FE331" si="1762">FD281</f>
        <v>#REF!</v>
      </c>
      <c r="FF281" s="137" t="e">
        <f>#REF!</f>
        <v>#REF!</v>
      </c>
      <c r="FG281" s="137" t="e">
        <f>#REF!</f>
        <v>#REF!</v>
      </c>
      <c r="FH281" s="204" t="e">
        <f t="shared" ref="FH281:FH335" si="1763">FF281-FG281</f>
        <v>#REF!</v>
      </c>
      <c r="FI281" s="204" t="e">
        <f>FF281*#REF!</f>
        <v>#REF!</v>
      </c>
      <c r="FJ281" s="205" t="e">
        <f>FH281*#REF!</f>
        <v>#REF!</v>
      </c>
      <c r="FK281" s="205" t="e">
        <f t="shared" ref="FK281:FK331" si="1764">FJ281</f>
        <v>#REF!</v>
      </c>
      <c r="FL281" s="432" t="e">
        <f>FF281*#REF!</f>
        <v>#REF!</v>
      </c>
      <c r="FM281" s="433" t="e">
        <f>FH281*#REF!</f>
        <v>#REF!</v>
      </c>
      <c r="FN281" s="441" t="e">
        <f t="shared" ref="FN281:FN331" si="1765">FM281</f>
        <v>#REF!</v>
      </c>
      <c r="FO281" s="137" t="e">
        <f>#REF!</f>
        <v>#REF!</v>
      </c>
      <c r="FP281" s="137" t="e">
        <f>#REF!</f>
        <v>#REF!</v>
      </c>
      <c r="FQ281" s="204" t="e">
        <f t="shared" ref="FQ281:FQ335" si="1766">FO281-FP281</f>
        <v>#REF!</v>
      </c>
      <c r="FR281" s="204" t="e">
        <f>FO281*#REF!</f>
        <v>#REF!</v>
      </c>
      <c r="FS281" s="204" t="e">
        <f>FQ281*#REF!</f>
        <v>#REF!</v>
      </c>
      <c r="FT281" s="205" t="e">
        <f t="shared" ref="FT281:FT331" si="1767">FS281</f>
        <v>#REF!</v>
      </c>
      <c r="FU281" s="432" t="e">
        <f>FO281*#REF!</f>
        <v>#REF!</v>
      </c>
      <c r="FV281" s="433" t="e">
        <f>FQ281*#REF!</f>
        <v>#REF!</v>
      </c>
      <c r="FW281" s="454" t="e">
        <f t="shared" ref="FW281:FW331" si="1768">FV281</f>
        <v>#REF!</v>
      </c>
    </row>
    <row r="282" spans="1:179" s="12" customFormat="1">
      <c r="A282" s="874"/>
      <c r="B282" s="332" t="s">
        <v>148</v>
      </c>
      <c r="C282" s="333"/>
      <c r="D282" s="334" t="s">
        <v>145</v>
      </c>
      <c r="E282" s="262" t="e">
        <f t="shared" si="1705"/>
        <v>#REF!</v>
      </c>
      <c r="F282" s="263" t="e">
        <f t="shared" si="1706"/>
        <v>#REF!</v>
      </c>
      <c r="G282" s="263" t="e">
        <f t="shared" si="1707"/>
        <v>#REF!</v>
      </c>
      <c r="H282" s="263" t="e">
        <f t="shared" si="1708"/>
        <v>#REF!</v>
      </c>
      <c r="I282" s="263" t="e">
        <f t="shared" si="1709"/>
        <v>#REF!</v>
      </c>
      <c r="J282" s="263" t="e">
        <f t="shared" si="1710"/>
        <v>#REF!</v>
      </c>
      <c r="K282" s="473" t="e">
        <f t="shared" si="1711"/>
        <v>#REF!</v>
      </c>
      <c r="L282" s="474" t="e">
        <f t="shared" si="1712"/>
        <v>#REF!</v>
      </c>
      <c r="M282" s="739" t="e">
        <f t="shared" si="1713"/>
        <v>#REF!</v>
      </c>
      <c r="N282" s="148"/>
      <c r="O282" s="136" t="e">
        <f>#REF!</f>
        <v>#REF!</v>
      </c>
      <c r="P282" s="137" t="e">
        <f>#REF!</f>
        <v>#REF!</v>
      </c>
      <c r="Q282" s="204" t="e">
        <f t="shared" si="1719"/>
        <v>#REF!</v>
      </c>
      <c r="R282" s="204" t="e">
        <f>O282*#REF!</f>
        <v>#REF!</v>
      </c>
      <c r="S282" s="205" t="e">
        <f>Q282*#REF!</f>
        <v>#REF!</v>
      </c>
      <c r="T282" s="205" t="e">
        <f t="shared" si="1720"/>
        <v>#REF!</v>
      </c>
      <c r="U282" s="137" t="e">
        <f>#REF!</f>
        <v>#REF!</v>
      </c>
      <c r="V282" s="137" t="e">
        <f>#REF!</f>
        <v>#REF!</v>
      </c>
      <c r="W282" s="204" t="e">
        <f t="shared" si="1714"/>
        <v>#REF!</v>
      </c>
      <c r="X282" s="204" t="e">
        <f>U282*#REF!</f>
        <v>#REF!</v>
      </c>
      <c r="Y282" s="205" t="e">
        <f>W282*#REF!</f>
        <v>#REF!</v>
      </c>
      <c r="Z282" s="205" t="e">
        <f t="shared" si="1721"/>
        <v>#REF!</v>
      </c>
      <c r="AA282" s="432" t="e">
        <f>U282*#REF!</f>
        <v>#REF!</v>
      </c>
      <c r="AB282" s="433" t="e">
        <f>W282*#REF!</f>
        <v>#REF!</v>
      </c>
      <c r="AC282" s="433" t="e">
        <f t="shared" si="1722"/>
        <v>#REF!</v>
      </c>
      <c r="AD282" s="137" t="e">
        <f>#REF!</f>
        <v>#REF!</v>
      </c>
      <c r="AE282" s="137" t="e">
        <f>#REF!</f>
        <v>#REF!</v>
      </c>
      <c r="AF282" s="204" t="e">
        <f t="shared" si="1723"/>
        <v>#REF!</v>
      </c>
      <c r="AG282" s="204" t="e">
        <f>AD282*#REF!</f>
        <v>#REF!</v>
      </c>
      <c r="AH282" s="205" t="e">
        <f>AF282*#REF!</f>
        <v>#REF!</v>
      </c>
      <c r="AI282" s="205" t="e">
        <f t="shared" si="1724"/>
        <v>#REF!</v>
      </c>
      <c r="AJ282" s="432" t="e">
        <f>AD282*#REF!</f>
        <v>#REF!</v>
      </c>
      <c r="AK282" s="433" t="e">
        <f>AF282*#REF!</f>
        <v>#REF!</v>
      </c>
      <c r="AL282" s="433" t="e">
        <f t="shared" si="1725"/>
        <v>#REF!</v>
      </c>
      <c r="AM282" s="137" t="e">
        <f>#REF!</f>
        <v>#REF!</v>
      </c>
      <c r="AN282" s="137" t="e">
        <f>#REF!</f>
        <v>#REF!</v>
      </c>
      <c r="AO282" s="204" t="e">
        <f t="shared" si="1726"/>
        <v>#REF!</v>
      </c>
      <c r="AP282" s="204" t="e">
        <f>AM282*#REF!</f>
        <v>#REF!</v>
      </c>
      <c r="AQ282" s="204" t="e">
        <f>AO282*#REF!</f>
        <v>#REF!</v>
      </c>
      <c r="AR282" s="205" t="e">
        <f t="shared" si="1727"/>
        <v>#REF!</v>
      </c>
      <c r="AS282" s="432" t="e">
        <f>AM282*#REF!</f>
        <v>#REF!</v>
      </c>
      <c r="AT282" s="433" t="e">
        <f>AO282*#REF!</f>
        <v>#REF!</v>
      </c>
      <c r="AU282" s="433" t="e">
        <f t="shared" si="1728"/>
        <v>#REF!</v>
      </c>
      <c r="AV282" s="136" t="e">
        <f>#REF!</f>
        <v>#REF!</v>
      </c>
      <c r="AW282" s="137" t="e">
        <f>#REF!</f>
        <v>#REF!</v>
      </c>
      <c r="AX282" s="204" t="e">
        <f t="shared" si="1729"/>
        <v>#REF!</v>
      </c>
      <c r="AY282" s="204" t="e">
        <f>AV282*#REF!</f>
        <v>#REF!</v>
      </c>
      <c r="AZ282" s="205" t="e">
        <f>AX282*#REF!</f>
        <v>#REF!</v>
      </c>
      <c r="BA282" s="205" t="e">
        <f t="shared" si="1730"/>
        <v>#REF!</v>
      </c>
      <c r="BB282" s="137" t="e">
        <f>#REF!</f>
        <v>#REF!</v>
      </c>
      <c r="BC282" s="137" t="e">
        <f>#REF!</f>
        <v>#REF!</v>
      </c>
      <c r="BD282" s="204" t="e">
        <f t="shared" si="1715"/>
        <v>#REF!</v>
      </c>
      <c r="BE282" s="204" t="e">
        <f>BB282*#REF!</f>
        <v>#REF!</v>
      </c>
      <c r="BF282" s="205" t="e">
        <f>BD282*#REF!</f>
        <v>#REF!</v>
      </c>
      <c r="BG282" s="205" t="e">
        <f t="shared" si="1731"/>
        <v>#REF!</v>
      </c>
      <c r="BH282" s="432" t="e">
        <f>BB282*#REF!</f>
        <v>#REF!</v>
      </c>
      <c r="BI282" s="433" t="e">
        <f>BD282*#REF!</f>
        <v>#REF!</v>
      </c>
      <c r="BJ282" s="433" t="e">
        <f t="shared" si="1732"/>
        <v>#REF!</v>
      </c>
      <c r="BK282" s="137" t="e">
        <f>#REF!</f>
        <v>#REF!</v>
      </c>
      <c r="BL282" s="137" t="e">
        <f>#REF!</f>
        <v>#REF!</v>
      </c>
      <c r="BM282" s="204" t="e">
        <f t="shared" si="1733"/>
        <v>#REF!</v>
      </c>
      <c r="BN282" s="204" t="e">
        <f>BK282*#REF!</f>
        <v>#REF!</v>
      </c>
      <c r="BO282" s="205" t="e">
        <f>BM282*#REF!</f>
        <v>#REF!</v>
      </c>
      <c r="BP282" s="205" t="e">
        <f t="shared" si="1734"/>
        <v>#REF!</v>
      </c>
      <c r="BQ282" s="432" t="e">
        <f>BK282*#REF!</f>
        <v>#REF!</v>
      </c>
      <c r="BR282" s="433" t="e">
        <f>BM282*#REF!</f>
        <v>#REF!</v>
      </c>
      <c r="BS282" s="433" t="e">
        <f t="shared" si="1735"/>
        <v>#REF!</v>
      </c>
      <c r="BT282" s="137" t="e">
        <f>#REF!</f>
        <v>#REF!</v>
      </c>
      <c r="BU282" s="137" t="e">
        <f>#REF!</f>
        <v>#REF!</v>
      </c>
      <c r="BV282" s="204" t="e">
        <f t="shared" si="1736"/>
        <v>#REF!</v>
      </c>
      <c r="BW282" s="204" t="e">
        <f>BT282*#REF!</f>
        <v>#REF!</v>
      </c>
      <c r="BX282" s="204" t="e">
        <f>BV282*#REF!</f>
        <v>#REF!</v>
      </c>
      <c r="BY282" s="205" t="e">
        <f t="shared" si="1737"/>
        <v>#REF!</v>
      </c>
      <c r="BZ282" s="432" t="e">
        <f>BT282*#REF!</f>
        <v>#REF!</v>
      </c>
      <c r="CA282" s="433" t="e">
        <f>BV282*#REF!</f>
        <v>#REF!</v>
      </c>
      <c r="CB282" s="441" t="e">
        <f t="shared" si="1738"/>
        <v>#REF!</v>
      </c>
      <c r="CC282" s="137" t="e">
        <f>#REF!</f>
        <v>#REF!</v>
      </c>
      <c r="CD282" s="137" t="e">
        <f>#REF!</f>
        <v>#REF!</v>
      </c>
      <c r="CE282" s="204" t="e">
        <f t="shared" si="1739"/>
        <v>#REF!</v>
      </c>
      <c r="CF282" s="204" t="e">
        <f>CC282*#REF!</f>
        <v>#REF!</v>
      </c>
      <c r="CG282" s="205" t="e">
        <f>CE282*#REF!</f>
        <v>#REF!</v>
      </c>
      <c r="CH282" s="205" t="e">
        <f t="shared" si="1740"/>
        <v>#REF!</v>
      </c>
      <c r="CI282" s="137" t="e">
        <f>#REF!</f>
        <v>#REF!</v>
      </c>
      <c r="CJ282" s="137" t="e">
        <f>#REF!</f>
        <v>#REF!</v>
      </c>
      <c r="CK282" s="204" t="e">
        <f t="shared" si="1716"/>
        <v>#REF!</v>
      </c>
      <c r="CL282" s="204" t="e">
        <f>CI282*#REF!</f>
        <v>#REF!</v>
      </c>
      <c r="CM282" s="205" t="e">
        <f>CK282*#REF!</f>
        <v>#REF!</v>
      </c>
      <c r="CN282" s="205" t="e">
        <f t="shared" si="1741"/>
        <v>#REF!</v>
      </c>
      <c r="CO282" s="432" t="e">
        <f>CI282*#REF!</f>
        <v>#REF!</v>
      </c>
      <c r="CP282" s="433" t="e">
        <f>CK282*#REF!</f>
        <v>#REF!</v>
      </c>
      <c r="CQ282" s="433" t="e">
        <f t="shared" si="1742"/>
        <v>#REF!</v>
      </c>
      <c r="CR282" s="137" t="e">
        <f>#REF!</f>
        <v>#REF!</v>
      </c>
      <c r="CS282" s="137" t="e">
        <f>#REF!</f>
        <v>#REF!</v>
      </c>
      <c r="CT282" s="204" t="e">
        <f t="shared" si="1743"/>
        <v>#REF!</v>
      </c>
      <c r="CU282" s="204" t="e">
        <f>CR282*#REF!</f>
        <v>#REF!</v>
      </c>
      <c r="CV282" s="205" t="e">
        <f>CT282*#REF!</f>
        <v>#REF!</v>
      </c>
      <c r="CW282" s="205" t="e">
        <f t="shared" si="1744"/>
        <v>#REF!</v>
      </c>
      <c r="CX282" s="432" t="e">
        <f>CR282*#REF!</f>
        <v>#REF!</v>
      </c>
      <c r="CY282" s="433" t="e">
        <f>CT282*#REF!</f>
        <v>#REF!</v>
      </c>
      <c r="CZ282" s="441" t="e">
        <f t="shared" si="1745"/>
        <v>#REF!</v>
      </c>
      <c r="DA282" s="137" t="e">
        <f>#REF!</f>
        <v>#REF!</v>
      </c>
      <c r="DB282" s="137" t="e">
        <f>#REF!</f>
        <v>#REF!</v>
      </c>
      <c r="DC282" s="204" t="e">
        <f t="shared" si="1746"/>
        <v>#REF!</v>
      </c>
      <c r="DD282" s="204" t="e">
        <f>DA282*#REF!</f>
        <v>#REF!</v>
      </c>
      <c r="DE282" s="204" t="e">
        <f>DC282*#REF!</f>
        <v>#REF!</v>
      </c>
      <c r="DF282" s="205" t="e">
        <f t="shared" si="1747"/>
        <v>#REF!</v>
      </c>
      <c r="DG282" s="432" t="e">
        <f>DA282*#REF!</f>
        <v>#REF!</v>
      </c>
      <c r="DH282" s="433" t="e">
        <f>DC282*#REF!</f>
        <v>#REF!</v>
      </c>
      <c r="DI282" s="433" t="e">
        <f t="shared" si="1748"/>
        <v>#REF!</v>
      </c>
      <c r="DJ282" s="136" t="e">
        <f>#REF!</f>
        <v>#REF!</v>
      </c>
      <c r="DK282" s="137" t="e">
        <f>#REF!</f>
        <v>#REF!</v>
      </c>
      <c r="DL282" s="204" t="e">
        <f t="shared" si="1749"/>
        <v>#REF!</v>
      </c>
      <c r="DM282" s="204" t="e">
        <f>DJ282*#REF!</f>
        <v>#REF!</v>
      </c>
      <c r="DN282" s="205" t="e">
        <f>DL282*#REF!</f>
        <v>#REF!</v>
      </c>
      <c r="DO282" s="205" t="e">
        <f t="shared" si="1750"/>
        <v>#REF!</v>
      </c>
      <c r="DP282" s="137" t="e">
        <f>#REF!</f>
        <v>#REF!</v>
      </c>
      <c r="DQ282" s="137" t="e">
        <f>#REF!</f>
        <v>#REF!</v>
      </c>
      <c r="DR282" s="204" t="e">
        <f t="shared" si="1717"/>
        <v>#REF!</v>
      </c>
      <c r="DS282" s="204" t="e">
        <f>DP282*#REF!</f>
        <v>#REF!</v>
      </c>
      <c r="DT282" s="205" t="e">
        <f>DR282*#REF!</f>
        <v>#REF!</v>
      </c>
      <c r="DU282" s="205" t="e">
        <f t="shared" si="1751"/>
        <v>#REF!</v>
      </c>
      <c r="DV282" s="432" t="e">
        <f>DP282*#REF!</f>
        <v>#REF!</v>
      </c>
      <c r="DW282" s="433" t="e">
        <f>DR282*#REF!</f>
        <v>#REF!</v>
      </c>
      <c r="DX282" s="433" t="e">
        <f t="shared" si="1752"/>
        <v>#REF!</v>
      </c>
      <c r="DY282" s="137" t="e">
        <f>#REF!</f>
        <v>#REF!</v>
      </c>
      <c r="DZ282" s="137" t="e">
        <f>#REF!</f>
        <v>#REF!</v>
      </c>
      <c r="EA282" s="204" t="e">
        <f t="shared" si="1753"/>
        <v>#REF!</v>
      </c>
      <c r="EB282" s="204" t="e">
        <f>DY282*#REF!</f>
        <v>#REF!</v>
      </c>
      <c r="EC282" s="205" t="e">
        <f>EA282*#REF!</f>
        <v>#REF!</v>
      </c>
      <c r="ED282" s="205" t="e">
        <f t="shared" si="1754"/>
        <v>#REF!</v>
      </c>
      <c r="EE282" s="432" t="e">
        <f>DY282*#REF!</f>
        <v>#REF!</v>
      </c>
      <c r="EF282" s="433" t="e">
        <f>EA282*#REF!</f>
        <v>#REF!</v>
      </c>
      <c r="EG282" s="441" t="e">
        <f t="shared" si="1755"/>
        <v>#REF!</v>
      </c>
      <c r="EH282" s="137" t="e">
        <f>#REF!</f>
        <v>#REF!</v>
      </c>
      <c r="EI282" s="137" t="e">
        <f>#REF!</f>
        <v>#REF!</v>
      </c>
      <c r="EJ282" s="204" t="e">
        <f t="shared" si="1756"/>
        <v>#REF!</v>
      </c>
      <c r="EK282" s="204" t="e">
        <f>EH282*#REF!</f>
        <v>#REF!</v>
      </c>
      <c r="EL282" s="204" t="e">
        <f>EJ282*#REF!</f>
        <v>#REF!</v>
      </c>
      <c r="EM282" s="205" t="e">
        <f t="shared" si="1757"/>
        <v>#REF!</v>
      </c>
      <c r="EN282" s="432" t="e">
        <f>EH282*#REF!</f>
        <v>#REF!</v>
      </c>
      <c r="EO282" s="433" t="e">
        <f>EJ282*#REF!</f>
        <v>#REF!</v>
      </c>
      <c r="EP282" s="441" t="e">
        <f t="shared" si="1758"/>
        <v>#REF!</v>
      </c>
      <c r="EQ282" s="136" t="e">
        <f>#REF!</f>
        <v>#REF!</v>
      </c>
      <c r="ER282" s="137" t="e">
        <f>#REF!</f>
        <v>#REF!</v>
      </c>
      <c r="ES282" s="204" t="e">
        <f t="shared" si="1759"/>
        <v>#REF!</v>
      </c>
      <c r="ET282" s="204" t="e">
        <f>EQ282*#REF!</f>
        <v>#REF!</v>
      </c>
      <c r="EU282" s="205" t="e">
        <f>ES282*#REF!</f>
        <v>#REF!</v>
      </c>
      <c r="EV282" s="205" t="e">
        <f t="shared" si="1760"/>
        <v>#REF!</v>
      </c>
      <c r="EW282" s="137" t="e">
        <f>#REF!</f>
        <v>#REF!</v>
      </c>
      <c r="EX282" s="137" t="e">
        <f>#REF!</f>
        <v>#REF!</v>
      </c>
      <c r="EY282" s="204" t="e">
        <f t="shared" si="1718"/>
        <v>#REF!</v>
      </c>
      <c r="EZ282" s="204" t="e">
        <f>EW282*#REF!</f>
        <v>#REF!</v>
      </c>
      <c r="FA282" s="205" t="e">
        <f>EY282*#REF!</f>
        <v>#REF!</v>
      </c>
      <c r="FB282" s="205" t="e">
        <f t="shared" si="1761"/>
        <v>#REF!</v>
      </c>
      <c r="FC282" s="432" t="e">
        <f>EW282*#REF!</f>
        <v>#REF!</v>
      </c>
      <c r="FD282" s="433" t="e">
        <f>EY282*#REF!</f>
        <v>#REF!</v>
      </c>
      <c r="FE282" s="433" t="e">
        <f t="shared" si="1762"/>
        <v>#REF!</v>
      </c>
      <c r="FF282" s="137" t="e">
        <f>#REF!</f>
        <v>#REF!</v>
      </c>
      <c r="FG282" s="137" t="e">
        <f>#REF!</f>
        <v>#REF!</v>
      </c>
      <c r="FH282" s="204" t="e">
        <f t="shared" si="1763"/>
        <v>#REF!</v>
      </c>
      <c r="FI282" s="204" t="e">
        <f>FF282*#REF!</f>
        <v>#REF!</v>
      </c>
      <c r="FJ282" s="205" t="e">
        <f>FH282*#REF!</f>
        <v>#REF!</v>
      </c>
      <c r="FK282" s="205" t="e">
        <f t="shared" si="1764"/>
        <v>#REF!</v>
      </c>
      <c r="FL282" s="432" t="e">
        <f>FF282*#REF!</f>
        <v>#REF!</v>
      </c>
      <c r="FM282" s="433" t="e">
        <f>FH282*#REF!</f>
        <v>#REF!</v>
      </c>
      <c r="FN282" s="441" t="e">
        <f t="shared" si="1765"/>
        <v>#REF!</v>
      </c>
      <c r="FO282" s="137" t="e">
        <f>#REF!</f>
        <v>#REF!</v>
      </c>
      <c r="FP282" s="137" t="e">
        <f>#REF!</f>
        <v>#REF!</v>
      </c>
      <c r="FQ282" s="204" t="e">
        <f t="shared" si="1766"/>
        <v>#REF!</v>
      </c>
      <c r="FR282" s="204" t="e">
        <f>FO282*#REF!</f>
        <v>#REF!</v>
      </c>
      <c r="FS282" s="204" t="e">
        <f>FQ282*#REF!</f>
        <v>#REF!</v>
      </c>
      <c r="FT282" s="205" t="e">
        <f t="shared" si="1767"/>
        <v>#REF!</v>
      </c>
      <c r="FU282" s="432" t="e">
        <f>FO282*#REF!</f>
        <v>#REF!</v>
      </c>
      <c r="FV282" s="433" t="e">
        <f>FQ282*#REF!</f>
        <v>#REF!</v>
      </c>
      <c r="FW282" s="454" t="e">
        <f t="shared" si="1768"/>
        <v>#REF!</v>
      </c>
    </row>
    <row r="283" spans="1:179" s="12" customFormat="1">
      <c r="A283" s="874"/>
      <c r="B283" s="332" t="s">
        <v>149</v>
      </c>
      <c r="C283" s="333"/>
      <c r="D283" s="334" t="s">
        <v>145</v>
      </c>
      <c r="E283" s="262" t="e">
        <f t="shared" si="1705"/>
        <v>#REF!</v>
      </c>
      <c r="F283" s="263" t="e">
        <f t="shared" si="1706"/>
        <v>#REF!</v>
      </c>
      <c r="G283" s="263" t="e">
        <f t="shared" si="1707"/>
        <v>#REF!</v>
      </c>
      <c r="H283" s="263" t="e">
        <f t="shared" si="1708"/>
        <v>#REF!</v>
      </c>
      <c r="I283" s="263" t="e">
        <f t="shared" si="1709"/>
        <v>#REF!</v>
      </c>
      <c r="J283" s="263" t="e">
        <f t="shared" si="1710"/>
        <v>#REF!</v>
      </c>
      <c r="K283" s="473" t="e">
        <f t="shared" si="1711"/>
        <v>#REF!</v>
      </c>
      <c r="L283" s="474" t="e">
        <f t="shared" si="1712"/>
        <v>#REF!</v>
      </c>
      <c r="M283" s="739" t="e">
        <f t="shared" si="1713"/>
        <v>#REF!</v>
      </c>
      <c r="N283" s="148"/>
      <c r="O283" s="136" t="e">
        <f>#REF!</f>
        <v>#REF!</v>
      </c>
      <c r="P283" s="137" t="e">
        <f>#REF!</f>
        <v>#REF!</v>
      </c>
      <c r="Q283" s="204" t="e">
        <f t="shared" si="1719"/>
        <v>#REF!</v>
      </c>
      <c r="R283" s="204" t="e">
        <f>O283*#REF!</f>
        <v>#REF!</v>
      </c>
      <c r="S283" s="205" t="e">
        <f>Q283*#REF!</f>
        <v>#REF!</v>
      </c>
      <c r="T283" s="205" t="e">
        <f t="shared" si="1720"/>
        <v>#REF!</v>
      </c>
      <c r="U283" s="137" t="e">
        <f>#REF!</f>
        <v>#REF!</v>
      </c>
      <c r="V283" s="137" t="e">
        <f>#REF!</f>
        <v>#REF!</v>
      </c>
      <c r="W283" s="204" t="e">
        <f t="shared" si="1714"/>
        <v>#REF!</v>
      </c>
      <c r="X283" s="204" t="e">
        <f>U283*#REF!</f>
        <v>#REF!</v>
      </c>
      <c r="Y283" s="205" t="e">
        <f>W283*#REF!</f>
        <v>#REF!</v>
      </c>
      <c r="Z283" s="205" t="e">
        <f t="shared" si="1721"/>
        <v>#REF!</v>
      </c>
      <c r="AA283" s="432" t="e">
        <f>U283*#REF!</f>
        <v>#REF!</v>
      </c>
      <c r="AB283" s="433" t="e">
        <f>W283*#REF!</f>
        <v>#REF!</v>
      </c>
      <c r="AC283" s="433" t="e">
        <f t="shared" si="1722"/>
        <v>#REF!</v>
      </c>
      <c r="AD283" s="137" t="e">
        <f>#REF!</f>
        <v>#REF!</v>
      </c>
      <c r="AE283" s="137" t="e">
        <f>#REF!</f>
        <v>#REF!</v>
      </c>
      <c r="AF283" s="204" t="e">
        <f t="shared" si="1723"/>
        <v>#REF!</v>
      </c>
      <c r="AG283" s="204" t="e">
        <f>AD283*#REF!</f>
        <v>#REF!</v>
      </c>
      <c r="AH283" s="205" t="e">
        <f>AF283*#REF!</f>
        <v>#REF!</v>
      </c>
      <c r="AI283" s="205" t="e">
        <f t="shared" si="1724"/>
        <v>#REF!</v>
      </c>
      <c r="AJ283" s="432" t="e">
        <f>AD283*#REF!</f>
        <v>#REF!</v>
      </c>
      <c r="AK283" s="433" t="e">
        <f>AF283*#REF!</f>
        <v>#REF!</v>
      </c>
      <c r="AL283" s="433" t="e">
        <f t="shared" si="1725"/>
        <v>#REF!</v>
      </c>
      <c r="AM283" s="137" t="e">
        <f>#REF!</f>
        <v>#REF!</v>
      </c>
      <c r="AN283" s="137" t="e">
        <f>#REF!</f>
        <v>#REF!</v>
      </c>
      <c r="AO283" s="204" t="e">
        <f t="shared" si="1726"/>
        <v>#REF!</v>
      </c>
      <c r="AP283" s="204" t="e">
        <f>AM283*#REF!</f>
        <v>#REF!</v>
      </c>
      <c r="AQ283" s="204" t="e">
        <f>AO283*#REF!</f>
        <v>#REF!</v>
      </c>
      <c r="AR283" s="205" t="e">
        <f t="shared" si="1727"/>
        <v>#REF!</v>
      </c>
      <c r="AS283" s="432" t="e">
        <f>AM283*#REF!</f>
        <v>#REF!</v>
      </c>
      <c r="AT283" s="433" t="e">
        <f>AO283*#REF!</f>
        <v>#REF!</v>
      </c>
      <c r="AU283" s="433" t="e">
        <f t="shared" si="1728"/>
        <v>#REF!</v>
      </c>
      <c r="AV283" s="136" t="e">
        <f>#REF!</f>
        <v>#REF!</v>
      </c>
      <c r="AW283" s="137" t="e">
        <f>#REF!</f>
        <v>#REF!</v>
      </c>
      <c r="AX283" s="204" t="e">
        <f t="shared" si="1729"/>
        <v>#REF!</v>
      </c>
      <c r="AY283" s="204" t="e">
        <f>AV283*#REF!</f>
        <v>#REF!</v>
      </c>
      <c r="AZ283" s="205" t="e">
        <f>AX283*#REF!</f>
        <v>#REF!</v>
      </c>
      <c r="BA283" s="205" t="e">
        <f t="shared" si="1730"/>
        <v>#REF!</v>
      </c>
      <c r="BB283" s="137" t="e">
        <f>#REF!</f>
        <v>#REF!</v>
      </c>
      <c r="BC283" s="137" t="e">
        <f>#REF!</f>
        <v>#REF!</v>
      </c>
      <c r="BD283" s="204" t="e">
        <f t="shared" si="1715"/>
        <v>#REF!</v>
      </c>
      <c r="BE283" s="204" t="e">
        <f>BB283*#REF!</f>
        <v>#REF!</v>
      </c>
      <c r="BF283" s="205" t="e">
        <f>BD283*#REF!</f>
        <v>#REF!</v>
      </c>
      <c r="BG283" s="205" t="e">
        <f t="shared" si="1731"/>
        <v>#REF!</v>
      </c>
      <c r="BH283" s="432" t="e">
        <f>BB283*#REF!</f>
        <v>#REF!</v>
      </c>
      <c r="BI283" s="433" t="e">
        <f>BD283*#REF!</f>
        <v>#REF!</v>
      </c>
      <c r="BJ283" s="433" t="e">
        <f t="shared" si="1732"/>
        <v>#REF!</v>
      </c>
      <c r="BK283" s="137" t="e">
        <f>#REF!</f>
        <v>#REF!</v>
      </c>
      <c r="BL283" s="137" t="e">
        <f>#REF!</f>
        <v>#REF!</v>
      </c>
      <c r="BM283" s="204" t="e">
        <f t="shared" si="1733"/>
        <v>#REF!</v>
      </c>
      <c r="BN283" s="204" t="e">
        <f>BK283*#REF!</f>
        <v>#REF!</v>
      </c>
      <c r="BO283" s="205" t="e">
        <f>BM283*#REF!</f>
        <v>#REF!</v>
      </c>
      <c r="BP283" s="205" t="e">
        <f t="shared" si="1734"/>
        <v>#REF!</v>
      </c>
      <c r="BQ283" s="432" t="e">
        <f>BK283*#REF!</f>
        <v>#REF!</v>
      </c>
      <c r="BR283" s="433" t="e">
        <f>BM283*#REF!</f>
        <v>#REF!</v>
      </c>
      <c r="BS283" s="433" t="e">
        <f t="shared" si="1735"/>
        <v>#REF!</v>
      </c>
      <c r="BT283" s="137" t="e">
        <f>#REF!</f>
        <v>#REF!</v>
      </c>
      <c r="BU283" s="137" t="e">
        <f>#REF!</f>
        <v>#REF!</v>
      </c>
      <c r="BV283" s="204" t="e">
        <f t="shared" si="1736"/>
        <v>#REF!</v>
      </c>
      <c r="BW283" s="204" t="e">
        <f>BT283*#REF!</f>
        <v>#REF!</v>
      </c>
      <c r="BX283" s="204" t="e">
        <f>BV283*#REF!</f>
        <v>#REF!</v>
      </c>
      <c r="BY283" s="205" t="e">
        <f t="shared" si="1737"/>
        <v>#REF!</v>
      </c>
      <c r="BZ283" s="432" t="e">
        <f>BT283*#REF!</f>
        <v>#REF!</v>
      </c>
      <c r="CA283" s="433" t="e">
        <f>BV283*#REF!</f>
        <v>#REF!</v>
      </c>
      <c r="CB283" s="441" t="e">
        <f t="shared" si="1738"/>
        <v>#REF!</v>
      </c>
      <c r="CC283" s="137" t="e">
        <f>#REF!</f>
        <v>#REF!</v>
      </c>
      <c r="CD283" s="137" t="e">
        <f>#REF!</f>
        <v>#REF!</v>
      </c>
      <c r="CE283" s="204" t="e">
        <f t="shared" si="1739"/>
        <v>#REF!</v>
      </c>
      <c r="CF283" s="204" t="e">
        <f>CC283*#REF!</f>
        <v>#REF!</v>
      </c>
      <c r="CG283" s="205" t="e">
        <f>CE283*#REF!</f>
        <v>#REF!</v>
      </c>
      <c r="CH283" s="205" t="e">
        <f t="shared" si="1740"/>
        <v>#REF!</v>
      </c>
      <c r="CI283" s="137" t="e">
        <f>#REF!</f>
        <v>#REF!</v>
      </c>
      <c r="CJ283" s="137" t="e">
        <f>#REF!</f>
        <v>#REF!</v>
      </c>
      <c r="CK283" s="204" t="e">
        <f t="shared" si="1716"/>
        <v>#REF!</v>
      </c>
      <c r="CL283" s="204" t="e">
        <f>CI283*#REF!</f>
        <v>#REF!</v>
      </c>
      <c r="CM283" s="205" t="e">
        <f>CK283*#REF!</f>
        <v>#REF!</v>
      </c>
      <c r="CN283" s="205" t="e">
        <f t="shared" si="1741"/>
        <v>#REF!</v>
      </c>
      <c r="CO283" s="432" t="e">
        <f>CI283*#REF!</f>
        <v>#REF!</v>
      </c>
      <c r="CP283" s="433" t="e">
        <f>CK283*#REF!</f>
        <v>#REF!</v>
      </c>
      <c r="CQ283" s="433" t="e">
        <f t="shared" si="1742"/>
        <v>#REF!</v>
      </c>
      <c r="CR283" s="137" t="e">
        <f>#REF!</f>
        <v>#REF!</v>
      </c>
      <c r="CS283" s="137" t="e">
        <f>#REF!</f>
        <v>#REF!</v>
      </c>
      <c r="CT283" s="204" t="e">
        <f t="shared" si="1743"/>
        <v>#REF!</v>
      </c>
      <c r="CU283" s="204" t="e">
        <f>CR283*#REF!</f>
        <v>#REF!</v>
      </c>
      <c r="CV283" s="205" t="e">
        <f>CT283*#REF!</f>
        <v>#REF!</v>
      </c>
      <c r="CW283" s="205" t="e">
        <f t="shared" si="1744"/>
        <v>#REF!</v>
      </c>
      <c r="CX283" s="432" t="e">
        <f>CR283*#REF!</f>
        <v>#REF!</v>
      </c>
      <c r="CY283" s="433" t="e">
        <f>CT283*#REF!</f>
        <v>#REF!</v>
      </c>
      <c r="CZ283" s="441" t="e">
        <f t="shared" si="1745"/>
        <v>#REF!</v>
      </c>
      <c r="DA283" s="137" t="e">
        <f>#REF!</f>
        <v>#REF!</v>
      </c>
      <c r="DB283" s="137" t="e">
        <f>#REF!</f>
        <v>#REF!</v>
      </c>
      <c r="DC283" s="204" t="e">
        <f t="shared" si="1746"/>
        <v>#REF!</v>
      </c>
      <c r="DD283" s="204" t="e">
        <f>DA283*#REF!</f>
        <v>#REF!</v>
      </c>
      <c r="DE283" s="204" t="e">
        <f>DC283*#REF!</f>
        <v>#REF!</v>
      </c>
      <c r="DF283" s="205" t="e">
        <f t="shared" si="1747"/>
        <v>#REF!</v>
      </c>
      <c r="DG283" s="432" t="e">
        <f>DA283*#REF!</f>
        <v>#REF!</v>
      </c>
      <c r="DH283" s="433" t="e">
        <f>DC283*#REF!</f>
        <v>#REF!</v>
      </c>
      <c r="DI283" s="433" t="e">
        <f t="shared" si="1748"/>
        <v>#REF!</v>
      </c>
      <c r="DJ283" s="136" t="e">
        <f>#REF!</f>
        <v>#REF!</v>
      </c>
      <c r="DK283" s="137" t="e">
        <f>#REF!</f>
        <v>#REF!</v>
      </c>
      <c r="DL283" s="204" t="e">
        <f t="shared" si="1749"/>
        <v>#REF!</v>
      </c>
      <c r="DM283" s="204" t="e">
        <f>DJ283*#REF!</f>
        <v>#REF!</v>
      </c>
      <c r="DN283" s="205" t="e">
        <f>DL283*#REF!</f>
        <v>#REF!</v>
      </c>
      <c r="DO283" s="205" t="e">
        <f t="shared" si="1750"/>
        <v>#REF!</v>
      </c>
      <c r="DP283" s="137" t="e">
        <f>#REF!</f>
        <v>#REF!</v>
      </c>
      <c r="DQ283" s="137" t="e">
        <f>#REF!</f>
        <v>#REF!</v>
      </c>
      <c r="DR283" s="204" t="e">
        <f t="shared" si="1717"/>
        <v>#REF!</v>
      </c>
      <c r="DS283" s="204" t="e">
        <f>DP283*#REF!</f>
        <v>#REF!</v>
      </c>
      <c r="DT283" s="205" t="e">
        <f>DR283*#REF!</f>
        <v>#REF!</v>
      </c>
      <c r="DU283" s="205" t="e">
        <f t="shared" si="1751"/>
        <v>#REF!</v>
      </c>
      <c r="DV283" s="432" t="e">
        <f>DP283*#REF!</f>
        <v>#REF!</v>
      </c>
      <c r="DW283" s="433" t="e">
        <f>DR283*#REF!</f>
        <v>#REF!</v>
      </c>
      <c r="DX283" s="433" t="e">
        <f t="shared" si="1752"/>
        <v>#REF!</v>
      </c>
      <c r="DY283" s="137" t="e">
        <f>#REF!</f>
        <v>#REF!</v>
      </c>
      <c r="DZ283" s="137" t="e">
        <f>#REF!</f>
        <v>#REF!</v>
      </c>
      <c r="EA283" s="204" t="e">
        <f t="shared" si="1753"/>
        <v>#REF!</v>
      </c>
      <c r="EB283" s="204" t="e">
        <f>DY283*#REF!</f>
        <v>#REF!</v>
      </c>
      <c r="EC283" s="205" t="e">
        <f>EA283*#REF!</f>
        <v>#REF!</v>
      </c>
      <c r="ED283" s="205" t="e">
        <f t="shared" si="1754"/>
        <v>#REF!</v>
      </c>
      <c r="EE283" s="432" t="e">
        <f>DY283*#REF!</f>
        <v>#REF!</v>
      </c>
      <c r="EF283" s="433" t="e">
        <f>EA283*#REF!</f>
        <v>#REF!</v>
      </c>
      <c r="EG283" s="441" t="e">
        <f t="shared" si="1755"/>
        <v>#REF!</v>
      </c>
      <c r="EH283" s="137" t="e">
        <f>#REF!</f>
        <v>#REF!</v>
      </c>
      <c r="EI283" s="137" t="e">
        <f>#REF!</f>
        <v>#REF!</v>
      </c>
      <c r="EJ283" s="204" t="e">
        <f t="shared" si="1756"/>
        <v>#REF!</v>
      </c>
      <c r="EK283" s="204" t="e">
        <f>EH283*#REF!</f>
        <v>#REF!</v>
      </c>
      <c r="EL283" s="204" t="e">
        <f>EJ283*#REF!</f>
        <v>#REF!</v>
      </c>
      <c r="EM283" s="205" t="e">
        <f t="shared" si="1757"/>
        <v>#REF!</v>
      </c>
      <c r="EN283" s="432" t="e">
        <f>EH283*#REF!</f>
        <v>#REF!</v>
      </c>
      <c r="EO283" s="433" t="e">
        <f>EJ283*#REF!</f>
        <v>#REF!</v>
      </c>
      <c r="EP283" s="441" t="e">
        <f t="shared" si="1758"/>
        <v>#REF!</v>
      </c>
      <c r="EQ283" s="136" t="e">
        <f>#REF!</f>
        <v>#REF!</v>
      </c>
      <c r="ER283" s="137" t="e">
        <f>#REF!</f>
        <v>#REF!</v>
      </c>
      <c r="ES283" s="204" t="e">
        <f t="shared" si="1759"/>
        <v>#REF!</v>
      </c>
      <c r="ET283" s="204" t="e">
        <f>EQ283*#REF!</f>
        <v>#REF!</v>
      </c>
      <c r="EU283" s="205" t="e">
        <f>ES283*#REF!</f>
        <v>#REF!</v>
      </c>
      <c r="EV283" s="205" t="e">
        <f t="shared" si="1760"/>
        <v>#REF!</v>
      </c>
      <c r="EW283" s="137" t="e">
        <f>#REF!</f>
        <v>#REF!</v>
      </c>
      <c r="EX283" s="137" t="e">
        <f>#REF!</f>
        <v>#REF!</v>
      </c>
      <c r="EY283" s="204" t="e">
        <f t="shared" si="1718"/>
        <v>#REF!</v>
      </c>
      <c r="EZ283" s="204" t="e">
        <f>EW283*#REF!</f>
        <v>#REF!</v>
      </c>
      <c r="FA283" s="205" t="e">
        <f>EY283*#REF!</f>
        <v>#REF!</v>
      </c>
      <c r="FB283" s="205" t="e">
        <f t="shared" si="1761"/>
        <v>#REF!</v>
      </c>
      <c r="FC283" s="432" t="e">
        <f>EW283*#REF!</f>
        <v>#REF!</v>
      </c>
      <c r="FD283" s="433" t="e">
        <f>EY283*#REF!</f>
        <v>#REF!</v>
      </c>
      <c r="FE283" s="433" t="e">
        <f t="shared" si="1762"/>
        <v>#REF!</v>
      </c>
      <c r="FF283" s="137" t="e">
        <f>#REF!</f>
        <v>#REF!</v>
      </c>
      <c r="FG283" s="137" t="e">
        <f>#REF!</f>
        <v>#REF!</v>
      </c>
      <c r="FH283" s="204" t="e">
        <f t="shared" si="1763"/>
        <v>#REF!</v>
      </c>
      <c r="FI283" s="204" t="e">
        <f>FF283*#REF!</f>
        <v>#REF!</v>
      </c>
      <c r="FJ283" s="205" t="e">
        <f>FH283*#REF!</f>
        <v>#REF!</v>
      </c>
      <c r="FK283" s="205" t="e">
        <f t="shared" si="1764"/>
        <v>#REF!</v>
      </c>
      <c r="FL283" s="432" t="e">
        <f>FF283*#REF!</f>
        <v>#REF!</v>
      </c>
      <c r="FM283" s="433" t="e">
        <f>FH283*#REF!</f>
        <v>#REF!</v>
      </c>
      <c r="FN283" s="441" t="e">
        <f t="shared" si="1765"/>
        <v>#REF!</v>
      </c>
      <c r="FO283" s="137" t="e">
        <f>#REF!</f>
        <v>#REF!</v>
      </c>
      <c r="FP283" s="137" t="e">
        <f>#REF!</f>
        <v>#REF!</v>
      </c>
      <c r="FQ283" s="204" t="e">
        <f t="shared" si="1766"/>
        <v>#REF!</v>
      </c>
      <c r="FR283" s="204" t="e">
        <f>FO283*#REF!</f>
        <v>#REF!</v>
      </c>
      <c r="FS283" s="204" t="e">
        <f>FQ283*#REF!</f>
        <v>#REF!</v>
      </c>
      <c r="FT283" s="205" t="e">
        <f t="shared" si="1767"/>
        <v>#REF!</v>
      </c>
      <c r="FU283" s="432" t="e">
        <f>FO283*#REF!</f>
        <v>#REF!</v>
      </c>
      <c r="FV283" s="433" t="e">
        <f>FQ283*#REF!</f>
        <v>#REF!</v>
      </c>
      <c r="FW283" s="454" t="e">
        <f t="shared" si="1768"/>
        <v>#REF!</v>
      </c>
    </row>
    <row r="284" spans="1:179" s="12" customFormat="1">
      <c r="A284" s="874"/>
      <c r="B284" s="332" t="s">
        <v>891</v>
      </c>
      <c r="C284" s="333"/>
      <c r="D284" s="334" t="s">
        <v>145</v>
      </c>
      <c r="E284" s="262" t="e">
        <f t="shared" si="1705"/>
        <v>#REF!</v>
      </c>
      <c r="F284" s="263" t="e">
        <f t="shared" si="1706"/>
        <v>#REF!</v>
      </c>
      <c r="G284" s="263" t="e">
        <f t="shared" si="1707"/>
        <v>#REF!</v>
      </c>
      <c r="H284" s="263" t="e">
        <f t="shared" si="1708"/>
        <v>#REF!</v>
      </c>
      <c r="I284" s="263" t="e">
        <f t="shared" si="1709"/>
        <v>#REF!</v>
      </c>
      <c r="J284" s="263" t="e">
        <f t="shared" si="1710"/>
        <v>#REF!</v>
      </c>
      <c r="K284" s="473" t="e">
        <f t="shared" si="1711"/>
        <v>#REF!</v>
      </c>
      <c r="L284" s="474" t="e">
        <f t="shared" si="1712"/>
        <v>#REF!</v>
      </c>
      <c r="M284" s="739" t="e">
        <f t="shared" si="1713"/>
        <v>#REF!</v>
      </c>
      <c r="N284" s="148"/>
      <c r="O284" s="136" t="e">
        <f>#REF!</f>
        <v>#REF!</v>
      </c>
      <c r="P284" s="137" t="e">
        <f>#REF!</f>
        <v>#REF!</v>
      </c>
      <c r="Q284" s="204" t="e">
        <f t="shared" ref="Q284" si="1769">O284-P284</f>
        <v>#REF!</v>
      </c>
      <c r="R284" s="204" t="e">
        <f>O284*#REF!</f>
        <v>#REF!</v>
      </c>
      <c r="S284" s="205" t="e">
        <f>Q284*#REF!</f>
        <v>#REF!</v>
      </c>
      <c r="T284" s="205" t="e">
        <f t="shared" ref="T284" si="1770">S284</f>
        <v>#REF!</v>
      </c>
      <c r="U284" s="137" t="e">
        <f>#REF!</f>
        <v>#REF!</v>
      </c>
      <c r="V284" s="137" t="e">
        <f>#REF!</f>
        <v>#REF!</v>
      </c>
      <c r="W284" s="204" t="e">
        <f t="shared" ref="W284" si="1771">U284-V284</f>
        <v>#REF!</v>
      </c>
      <c r="X284" s="204" t="e">
        <f>U284*#REF!</f>
        <v>#REF!</v>
      </c>
      <c r="Y284" s="205" t="e">
        <f>W284*#REF!</f>
        <v>#REF!</v>
      </c>
      <c r="Z284" s="205" t="e">
        <f t="shared" ref="Z284" si="1772">Y284</f>
        <v>#REF!</v>
      </c>
      <c r="AA284" s="432" t="e">
        <f>U284*#REF!</f>
        <v>#REF!</v>
      </c>
      <c r="AB284" s="433" t="e">
        <f>W284*#REF!</f>
        <v>#REF!</v>
      </c>
      <c r="AC284" s="433" t="e">
        <f t="shared" ref="AC284" si="1773">AB284</f>
        <v>#REF!</v>
      </c>
      <c r="AD284" s="137" t="e">
        <f>#REF!</f>
        <v>#REF!</v>
      </c>
      <c r="AE284" s="137" t="e">
        <f>#REF!</f>
        <v>#REF!</v>
      </c>
      <c r="AF284" s="204" t="e">
        <f t="shared" ref="AF284" si="1774">AD284-AE284</f>
        <v>#REF!</v>
      </c>
      <c r="AG284" s="204" t="e">
        <f>AD284*#REF!</f>
        <v>#REF!</v>
      </c>
      <c r="AH284" s="205" t="e">
        <f>AF284*#REF!</f>
        <v>#REF!</v>
      </c>
      <c r="AI284" s="205" t="e">
        <f t="shared" ref="AI284" si="1775">AH284</f>
        <v>#REF!</v>
      </c>
      <c r="AJ284" s="432" t="e">
        <f>AD284*#REF!</f>
        <v>#REF!</v>
      </c>
      <c r="AK284" s="433" t="e">
        <f>AF284*#REF!</f>
        <v>#REF!</v>
      </c>
      <c r="AL284" s="433" t="e">
        <f t="shared" ref="AL284" si="1776">AK284</f>
        <v>#REF!</v>
      </c>
      <c r="AM284" s="137" t="e">
        <f>#REF!</f>
        <v>#REF!</v>
      </c>
      <c r="AN284" s="137" t="e">
        <f>#REF!</f>
        <v>#REF!</v>
      </c>
      <c r="AO284" s="204" t="e">
        <f t="shared" ref="AO284" si="1777">AM284-AN284</f>
        <v>#REF!</v>
      </c>
      <c r="AP284" s="204" t="e">
        <f>AM284*#REF!</f>
        <v>#REF!</v>
      </c>
      <c r="AQ284" s="204" t="e">
        <f>AO284*#REF!</f>
        <v>#REF!</v>
      </c>
      <c r="AR284" s="205" t="e">
        <f t="shared" ref="AR284" si="1778">AQ284</f>
        <v>#REF!</v>
      </c>
      <c r="AS284" s="432" t="e">
        <f>AM284*#REF!</f>
        <v>#REF!</v>
      </c>
      <c r="AT284" s="433" t="e">
        <f>AO284*#REF!</f>
        <v>#REF!</v>
      </c>
      <c r="AU284" s="433" t="e">
        <f t="shared" ref="AU284" si="1779">AT284</f>
        <v>#REF!</v>
      </c>
      <c r="AV284" s="136" t="e">
        <f>#REF!</f>
        <v>#REF!</v>
      </c>
      <c r="AW284" s="137" t="e">
        <f>#REF!</f>
        <v>#REF!</v>
      </c>
      <c r="AX284" s="204" t="e">
        <f t="shared" ref="AX284" si="1780">AV284-AW284</f>
        <v>#REF!</v>
      </c>
      <c r="AY284" s="204" t="e">
        <f>AV284*#REF!</f>
        <v>#REF!</v>
      </c>
      <c r="AZ284" s="205" t="e">
        <f>AX284*#REF!</f>
        <v>#REF!</v>
      </c>
      <c r="BA284" s="205" t="e">
        <f t="shared" ref="BA284" si="1781">AZ284</f>
        <v>#REF!</v>
      </c>
      <c r="BB284" s="137" t="e">
        <f>#REF!</f>
        <v>#REF!</v>
      </c>
      <c r="BC284" s="137" t="e">
        <f>#REF!</f>
        <v>#REF!</v>
      </c>
      <c r="BD284" s="204" t="e">
        <f t="shared" ref="BD284" si="1782">BB284-BC284</f>
        <v>#REF!</v>
      </c>
      <c r="BE284" s="204" t="e">
        <f>BB284*#REF!</f>
        <v>#REF!</v>
      </c>
      <c r="BF284" s="205" t="e">
        <f>BD284*#REF!</f>
        <v>#REF!</v>
      </c>
      <c r="BG284" s="205" t="e">
        <f t="shared" ref="BG284" si="1783">BF284</f>
        <v>#REF!</v>
      </c>
      <c r="BH284" s="432" t="e">
        <f>BB284*#REF!</f>
        <v>#REF!</v>
      </c>
      <c r="BI284" s="433" t="e">
        <f>BD284*#REF!</f>
        <v>#REF!</v>
      </c>
      <c r="BJ284" s="433" t="e">
        <f t="shared" ref="BJ284" si="1784">BI284</f>
        <v>#REF!</v>
      </c>
      <c r="BK284" s="137" t="e">
        <f>#REF!</f>
        <v>#REF!</v>
      </c>
      <c r="BL284" s="137" t="e">
        <f>#REF!</f>
        <v>#REF!</v>
      </c>
      <c r="BM284" s="204" t="e">
        <f t="shared" ref="BM284" si="1785">BK284-BL284</f>
        <v>#REF!</v>
      </c>
      <c r="BN284" s="204" t="e">
        <f>BK284*#REF!</f>
        <v>#REF!</v>
      </c>
      <c r="BO284" s="205" t="e">
        <f>BM284*#REF!</f>
        <v>#REF!</v>
      </c>
      <c r="BP284" s="205" t="e">
        <f t="shared" ref="BP284" si="1786">BO284</f>
        <v>#REF!</v>
      </c>
      <c r="BQ284" s="432" t="e">
        <f>BK284*#REF!</f>
        <v>#REF!</v>
      </c>
      <c r="BR284" s="433" t="e">
        <f>BM284*#REF!</f>
        <v>#REF!</v>
      </c>
      <c r="BS284" s="433" t="e">
        <f t="shared" ref="BS284" si="1787">BR284</f>
        <v>#REF!</v>
      </c>
      <c r="BT284" s="137" t="e">
        <f>#REF!</f>
        <v>#REF!</v>
      </c>
      <c r="BU284" s="137" t="e">
        <f>#REF!</f>
        <v>#REF!</v>
      </c>
      <c r="BV284" s="204" t="e">
        <f t="shared" ref="BV284" si="1788">BT284-BU284</f>
        <v>#REF!</v>
      </c>
      <c r="BW284" s="204" t="e">
        <f>BT284*#REF!</f>
        <v>#REF!</v>
      </c>
      <c r="BX284" s="204" t="e">
        <f>BV284*#REF!</f>
        <v>#REF!</v>
      </c>
      <c r="BY284" s="205" t="e">
        <f t="shared" ref="BY284" si="1789">BX284</f>
        <v>#REF!</v>
      </c>
      <c r="BZ284" s="432" t="e">
        <f>BT284*#REF!</f>
        <v>#REF!</v>
      </c>
      <c r="CA284" s="433" t="e">
        <f>BV284*#REF!</f>
        <v>#REF!</v>
      </c>
      <c r="CB284" s="441" t="e">
        <f t="shared" ref="CB284" si="1790">CA284</f>
        <v>#REF!</v>
      </c>
      <c r="CC284" s="137" t="e">
        <f>#REF!</f>
        <v>#REF!</v>
      </c>
      <c r="CD284" s="137" t="e">
        <f>#REF!</f>
        <v>#REF!</v>
      </c>
      <c r="CE284" s="204" t="e">
        <f t="shared" ref="CE284" si="1791">CC284-CD284</f>
        <v>#REF!</v>
      </c>
      <c r="CF284" s="204" t="e">
        <f>CC284*#REF!</f>
        <v>#REF!</v>
      </c>
      <c r="CG284" s="205" t="e">
        <f>CE284*#REF!</f>
        <v>#REF!</v>
      </c>
      <c r="CH284" s="205" t="e">
        <f t="shared" ref="CH284" si="1792">CG284</f>
        <v>#REF!</v>
      </c>
      <c r="CI284" s="137" t="e">
        <f>#REF!</f>
        <v>#REF!</v>
      </c>
      <c r="CJ284" s="137" t="e">
        <f>#REF!</f>
        <v>#REF!</v>
      </c>
      <c r="CK284" s="204" t="e">
        <f t="shared" ref="CK284" si="1793">CI284-CJ284</f>
        <v>#REF!</v>
      </c>
      <c r="CL284" s="204" t="e">
        <f>CI284*#REF!</f>
        <v>#REF!</v>
      </c>
      <c r="CM284" s="205" t="e">
        <f>CK284*#REF!</f>
        <v>#REF!</v>
      </c>
      <c r="CN284" s="205" t="e">
        <f t="shared" ref="CN284" si="1794">CM284</f>
        <v>#REF!</v>
      </c>
      <c r="CO284" s="432" t="e">
        <f>CI284*#REF!</f>
        <v>#REF!</v>
      </c>
      <c r="CP284" s="433" t="e">
        <f>CK284*#REF!</f>
        <v>#REF!</v>
      </c>
      <c r="CQ284" s="433" t="e">
        <f t="shared" ref="CQ284" si="1795">CP284</f>
        <v>#REF!</v>
      </c>
      <c r="CR284" s="137" t="e">
        <f>#REF!</f>
        <v>#REF!</v>
      </c>
      <c r="CS284" s="137" t="e">
        <f>#REF!</f>
        <v>#REF!</v>
      </c>
      <c r="CT284" s="204" t="e">
        <f t="shared" ref="CT284" si="1796">CR284-CS284</f>
        <v>#REF!</v>
      </c>
      <c r="CU284" s="204" t="e">
        <f>CR284*#REF!</f>
        <v>#REF!</v>
      </c>
      <c r="CV284" s="205" t="e">
        <f>CT284*#REF!</f>
        <v>#REF!</v>
      </c>
      <c r="CW284" s="205" t="e">
        <f t="shared" ref="CW284" si="1797">CV284</f>
        <v>#REF!</v>
      </c>
      <c r="CX284" s="432" t="e">
        <f>CR284*#REF!</f>
        <v>#REF!</v>
      </c>
      <c r="CY284" s="433" t="e">
        <f>CT284*#REF!</f>
        <v>#REF!</v>
      </c>
      <c r="CZ284" s="441" t="e">
        <f t="shared" ref="CZ284" si="1798">CY284</f>
        <v>#REF!</v>
      </c>
      <c r="DA284" s="137" t="e">
        <f>#REF!</f>
        <v>#REF!</v>
      </c>
      <c r="DB284" s="137" t="e">
        <f>#REF!</f>
        <v>#REF!</v>
      </c>
      <c r="DC284" s="204" t="e">
        <f t="shared" ref="DC284" si="1799">DA284-DB284</f>
        <v>#REF!</v>
      </c>
      <c r="DD284" s="204" t="e">
        <f>DA284*#REF!</f>
        <v>#REF!</v>
      </c>
      <c r="DE284" s="204" t="e">
        <f>DC284*#REF!</f>
        <v>#REF!</v>
      </c>
      <c r="DF284" s="205" t="e">
        <f t="shared" ref="DF284" si="1800">DE284</f>
        <v>#REF!</v>
      </c>
      <c r="DG284" s="432" t="e">
        <f>DA284*#REF!</f>
        <v>#REF!</v>
      </c>
      <c r="DH284" s="433" t="e">
        <f>DC284*#REF!</f>
        <v>#REF!</v>
      </c>
      <c r="DI284" s="433" t="e">
        <f t="shared" ref="DI284" si="1801">DH284</f>
        <v>#REF!</v>
      </c>
      <c r="DJ284" s="136" t="e">
        <f>#REF!</f>
        <v>#REF!</v>
      </c>
      <c r="DK284" s="137" t="e">
        <f>#REF!</f>
        <v>#REF!</v>
      </c>
      <c r="DL284" s="204" t="e">
        <f t="shared" ref="DL284" si="1802">DJ284-DK284</f>
        <v>#REF!</v>
      </c>
      <c r="DM284" s="204" t="e">
        <f>DJ284*#REF!</f>
        <v>#REF!</v>
      </c>
      <c r="DN284" s="205" t="e">
        <f>DL284*#REF!</f>
        <v>#REF!</v>
      </c>
      <c r="DO284" s="205" t="e">
        <f t="shared" ref="DO284" si="1803">DN284</f>
        <v>#REF!</v>
      </c>
      <c r="DP284" s="137" t="e">
        <f>#REF!</f>
        <v>#REF!</v>
      </c>
      <c r="DQ284" s="137" t="e">
        <f>#REF!</f>
        <v>#REF!</v>
      </c>
      <c r="DR284" s="204" t="e">
        <f t="shared" ref="DR284" si="1804">DP284-DQ284</f>
        <v>#REF!</v>
      </c>
      <c r="DS284" s="204" t="e">
        <f>DP284*#REF!</f>
        <v>#REF!</v>
      </c>
      <c r="DT284" s="205" t="e">
        <f>DR284*#REF!</f>
        <v>#REF!</v>
      </c>
      <c r="DU284" s="205" t="e">
        <f t="shared" ref="DU284" si="1805">DT284</f>
        <v>#REF!</v>
      </c>
      <c r="DV284" s="432" t="e">
        <f>DP284*#REF!</f>
        <v>#REF!</v>
      </c>
      <c r="DW284" s="433" t="e">
        <f>DR284*#REF!</f>
        <v>#REF!</v>
      </c>
      <c r="DX284" s="433" t="e">
        <f t="shared" ref="DX284" si="1806">DW284</f>
        <v>#REF!</v>
      </c>
      <c r="DY284" s="137" t="e">
        <f>#REF!</f>
        <v>#REF!</v>
      </c>
      <c r="DZ284" s="137" t="e">
        <f>#REF!</f>
        <v>#REF!</v>
      </c>
      <c r="EA284" s="204" t="e">
        <f t="shared" ref="EA284" si="1807">DY284-DZ284</f>
        <v>#REF!</v>
      </c>
      <c r="EB284" s="204" t="e">
        <f>DY284*#REF!</f>
        <v>#REF!</v>
      </c>
      <c r="EC284" s="205" t="e">
        <f>EA284*#REF!</f>
        <v>#REF!</v>
      </c>
      <c r="ED284" s="205" t="e">
        <f t="shared" ref="ED284" si="1808">EC284</f>
        <v>#REF!</v>
      </c>
      <c r="EE284" s="432" t="e">
        <f>DY284*#REF!</f>
        <v>#REF!</v>
      </c>
      <c r="EF284" s="433" t="e">
        <f>EA284*#REF!</f>
        <v>#REF!</v>
      </c>
      <c r="EG284" s="441" t="e">
        <f t="shared" ref="EG284" si="1809">EF284</f>
        <v>#REF!</v>
      </c>
      <c r="EH284" s="137" t="e">
        <f>#REF!</f>
        <v>#REF!</v>
      </c>
      <c r="EI284" s="137" t="e">
        <f>#REF!</f>
        <v>#REF!</v>
      </c>
      <c r="EJ284" s="204" t="e">
        <f t="shared" ref="EJ284" si="1810">EH284-EI284</f>
        <v>#REF!</v>
      </c>
      <c r="EK284" s="204" t="e">
        <f>EH284*#REF!</f>
        <v>#REF!</v>
      </c>
      <c r="EL284" s="204" t="e">
        <f>EJ284*#REF!</f>
        <v>#REF!</v>
      </c>
      <c r="EM284" s="205" t="e">
        <f t="shared" ref="EM284" si="1811">EL284</f>
        <v>#REF!</v>
      </c>
      <c r="EN284" s="432" t="e">
        <f>EH284*#REF!</f>
        <v>#REF!</v>
      </c>
      <c r="EO284" s="433" t="e">
        <f>EJ284*#REF!</f>
        <v>#REF!</v>
      </c>
      <c r="EP284" s="441" t="e">
        <f t="shared" ref="EP284" si="1812">EO284</f>
        <v>#REF!</v>
      </c>
      <c r="EQ284" s="136" t="e">
        <f>#REF!</f>
        <v>#REF!</v>
      </c>
      <c r="ER284" s="137" t="e">
        <f>#REF!</f>
        <v>#REF!</v>
      </c>
      <c r="ES284" s="204" t="e">
        <f t="shared" ref="ES284" si="1813">EQ284-ER284</f>
        <v>#REF!</v>
      </c>
      <c r="ET284" s="204" t="e">
        <f>EQ284*#REF!</f>
        <v>#REF!</v>
      </c>
      <c r="EU284" s="205" t="e">
        <f>ES284*#REF!</f>
        <v>#REF!</v>
      </c>
      <c r="EV284" s="205" t="e">
        <f t="shared" ref="EV284" si="1814">EU284</f>
        <v>#REF!</v>
      </c>
      <c r="EW284" s="137" t="e">
        <f>#REF!</f>
        <v>#REF!</v>
      </c>
      <c r="EX284" s="137" t="e">
        <f>#REF!</f>
        <v>#REF!</v>
      </c>
      <c r="EY284" s="204" t="e">
        <f t="shared" ref="EY284" si="1815">EW284-EX284</f>
        <v>#REF!</v>
      </c>
      <c r="EZ284" s="204" t="e">
        <f>EW284*#REF!</f>
        <v>#REF!</v>
      </c>
      <c r="FA284" s="205" t="e">
        <f>EY284*#REF!</f>
        <v>#REF!</v>
      </c>
      <c r="FB284" s="205" t="e">
        <f t="shared" ref="FB284" si="1816">FA284</f>
        <v>#REF!</v>
      </c>
      <c r="FC284" s="432" t="e">
        <f>EW284*#REF!</f>
        <v>#REF!</v>
      </c>
      <c r="FD284" s="433" t="e">
        <f>EY284*#REF!</f>
        <v>#REF!</v>
      </c>
      <c r="FE284" s="433" t="e">
        <f t="shared" ref="FE284" si="1817">FD284</f>
        <v>#REF!</v>
      </c>
      <c r="FF284" s="137" t="e">
        <f>#REF!</f>
        <v>#REF!</v>
      </c>
      <c r="FG284" s="137" t="e">
        <f>#REF!</f>
        <v>#REF!</v>
      </c>
      <c r="FH284" s="204" t="e">
        <f t="shared" ref="FH284" si="1818">FF284-FG284</f>
        <v>#REF!</v>
      </c>
      <c r="FI284" s="204" t="e">
        <f>FF284*#REF!</f>
        <v>#REF!</v>
      </c>
      <c r="FJ284" s="205" t="e">
        <f>FH284*#REF!</f>
        <v>#REF!</v>
      </c>
      <c r="FK284" s="205" t="e">
        <f t="shared" ref="FK284" si="1819">FJ284</f>
        <v>#REF!</v>
      </c>
      <c r="FL284" s="432" t="e">
        <f>FF284*#REF!</f>
        <v>#REF!</v>
      </c>
      <c r="FM284" s="433" t="e">
        <f>FH284*#REF!</f>
        <v>#REF!</v>
      </c>
      <c r="FN284" s="441" t="e">
        <f t="shared" ref="FN284" si="1820">FM284</f>
        <v>#REF!</v>
      </c>
      <c r="FO284" s="137" t="e">
        <f>#REF!</f>
        <v>#REF!</v>
      </c>
      <c r="FP284" s="137" t="e">
        <f>#REF!</f>
        <v>#REF!</v>
      </c>
      <c r="FQ284" s="204" t="e">
        <f t="shared" ref="FQ284" si="1821">FO284-FP284</f>
        <v>#REF!</v>
      </c>
      <c r="FR284" s="204" t="e">
        <f>FO284*#REF!</f>
        <v>#REF!</v>
      </c>
      <c r="FS284" s="204" t="e">
        <f>FQ284*#REF!</f>
        <v>#REF!</v>
      </c>
      <c r="FT284" s="205" t="e">
        <f t="shared" ref="FT284" si="1822">FS284</f>
        <v>#REF!</v>
      </c>
      <c r="FU284" s="432" t="e">
        <f>FO284*#REF!</f>
        <v>#REF!</v>
      </c>
      <c r="FV284" s="433" t="e">
        <f>FQ284*#REF!</f>
        <v>#REF!</v>
      </c>
      <c r="FW284" s="454" t="e">
        <f t="shared" ref="FW284" si="1823">FV284</f>
        <v>#REF!</v>
      </c>
    </row>
    <row r="285" spans="1:179" s="12" customFormat="1">
      <c r="A285" s="874"/>
      <c r="B285" s="332" t="s">
        <v>150</v>
      </c>
      <c r="C285" s="333"/>
      <c r="D285" s="334" t="s">
        <v>145</v>
      </c>
      <c r="E285" s="262" t="e">
        <f t="shared" si="1705"/>
        <v>#REF!</v>
      </c>
      <c r="F285" s="263" t="e">
        <f t="shared" si="1706"/>
        <v>#REF!</v>
      </c>
      <c r="G285" s="263" t="e">
        <f t="shared" si="1707"/>
        <v>#REF!</v>
      </c>
      <c r="H285" s="263" t="e">
        <f t="shared" si="1708"/>
        <v>#REF!</v>
      </c>
      <c r="I285" s="263" t="e">
        <f t="shared" si="1709"/>
        <v>#REF!</v>
      </c>
      <c r="J285" s="263" t="e">
        <f t="shared" si="1710"/>
        <v>#REF!</v>
      </c>
      <c r="K285" s="473" t="e">
        <f t="shared" si="1711"/>
        <v>#REF!</v>
      </c>
      <c r="L285" s="474" t="e">
        <f t="shared" si="1712"/>
        <v>#REF!</v>
      </c>
      <c r="M285" s="739" t="e">
        <f t="shared" si="1713"/>
        <v>#REF!</v>
      </c>
      <c r="N285" s="148"/>
      <c r="O285" s="136" t="e">
        <f>#REF!</f>
        <v>#REF!</v>
      </c>
      <c r="P285" s="137" t="e">
        <f>#REF!</f>
        <v>#REF!</v>
      </c>
      <c r="Q285" s="204" t="e">
        <f t="shared" si="1719"/>
        <v>#REF!</v>
      </c>
      <c r="R285" s="204" t="e">
        <f>O285*#REF!</f>
        <v>#REF!</v>
      </c>
      <c r="S285" s="205" t="e">
        <f>Q285*#REF!</f>
        <v>#REF!</v>
      </c>
      <c r="T285" s="205" t="e">
        <f t="shared" si="1720"/>
        <v>#REF!</v>
      </c>
      <c r="U285" s="137" t="e">
        <f>#REF!</f>
        <v>#REF!</v>
      </c>
      <c r="V285" s="137" t="e">
        <f>#REF!</f>
        <v>#REF!</v>
      </c>
      <c r="W285" s="204" t="e">
        <f t="shared" si="1714"/>
        <v>#REF!</v>
      </c>
      <c r="X285" s="204" t="e">
        <f>U285*#REF!</f>
        <v>#REF!</v>
      </c>
      <c r="Y285" s="205" t="e">
        <f>W285*#REF!</f>
        <v>#REF!</v>
      </c>
      <c r="Z285" s="205" t="e">
        <f t="shared" si="1721"/>
        <v>#REF!</v>
      </c>
      <c r="AA285" s="432" t="e">
        <f>U285*#REF!</f>
        <v>#REF!</v>
      </c>
      <c r="AB285" s="433" t="e">
        <f>W285*#REF!</f>
        <v>#REF!</v>
      </c>
      <c r="AC285" s="433" t="e">
        <f t="shared" si="1722"/>
        <v>#REF!</v>
      </c>
      <c r="AD285" s="137" t="e">
        <f>#REF!</f>
        <v>#REF!</v>
      </c>
      <c r="AE285" s="137" t="e">
        <f>#REF!</f>
        <v>#REF!</v>
      </c>
      <c r="AF285" s="204" t="e">
        <f t="shared" si="1723"/>
        <v>#REF!</v>
      </c>
      <c r="AG285" s="204" t="e">
        <f>AD285*#REF!</f>
        <v>#REF!</v>
      </c>
      <c r="AH285" s="205" t="e">
        <f>AF285*#REF!</f>
        <v>#REF!</v>
      </c>
      <c r="AI285" s="205" t="e">
        <f t="shared" si="1724"/>
        <v>#REF!</v>
      </c>
      <c r="AJ285" s="432" t="e">
        <f>AD285*#REF!</f>
        <v>#REF!</v>
      </c>
      <c r="AK285" s="433" t="e">
        <f>AF285*#REF!</f>
        <v>#REF!</v>
      </c>
      <c r="AL285" s="433" t="e">
        <f t="shared" si="1725"/>
        <v>#REF!</v>
      </c>
      <c r="AM285" s="137" t="e">
        <f>#REF!</f>
        <v>#REF!</v>
      </c>
      <c r="AN285" s="137" t="e">
        <f>#REF!</f>
        <v>#REF!</v>
      </c>
      <c r="AO285" s="204" t="e">
        <f t="shared" si="1726"/>
        <v>#REF!</v>
      </c>
      <c r="AP285" s="204" t="e">
        <f>AM285*#REF!</f>
        <v>#REF!</v>
      </c>
      <c r="AQ285" s="204" t="e">
        <f>AO285*#REF!</f>
        <v>#REF!</v>
      </c>
      <c r="AR285" s="205" t="e">
        <f t="shared" si="1727"/>
        <v>#REF!</v>
      </c>
      <c r="AS285" s="432" t="e">
        <f>AM285*#REF!</f>
        <v>#REF!</v>
      </c>
      <c r="AT285" s="433" t="e">
        <f>AO285*#REF!</f>
        <v>#REF!</v>
      </c>
      <c r="AU285" s="433" t="e">
        <f t="shared" si="1728"/>
        <v>#REF!</v>
      </c>
      <c r="AV285" s="136" t="e">
        <f>#REF!</f>
        <v>#REF!</v>
      </c>
      <c r="AW285" s="137" t="e">
        <f>#REF!</f>
        <v>#REF!</v>
      </c>
      <c r="AX285" s="204" t="e">
        <f t="shared" si="1729"/>
        <v>#REF!</v>
      </c>
      <c r="AY285" s="204" t="e">
        <f>AV285*#REF!</f>
        <v>#REF!</v>
      </c>
      <c r="AZ285" s="205" t="e">
        <f>AX285*#REF!</f>
        <v>#REF!</v>
      </c>
      <c r="BA285" s="205" t="e">
        <f t="shared" si="1730"/>
        <v>#REF!</v>
      </c>
      <c r="BB285" s="137" t="e">
        <f>#REF!</f>
        <v>#REF!</v>
      </c>
      <c r="BC285" s="137" t="e">
        <f>#REF!</f>
        <v>#REF!</v>
      </c>
      <c r="BD285" s="204" t="e">
        <f t="shared" si="1715"/>
        <v>#REF!</v>
      </c>
      <c r="BE285" s="204" t="e">
        <f>BB285*#REF!</f>
        <v>#REF!</v>
      </c>
      <c r="BF285" s="205" t="e">
        <f>BD285*#REF!</f>
        <v>#REF!</v>
      </c>
      <c r="BG285" s="205" t="e">
        <f t="shared" si="1731"/>
        <v>#REF!</v>
      </c>
      <c r="BH285" s="432" t="e">
        <f>BB285*#REF!</f>
        <v>#REF!</v>
      </c>
      <c r="BI285" s="433" t="e">
        <f>BD285*#REF!</f>
        <v>#REF!</v>
      </c>
      <c r="BJ285" s="433" t="e">
        <f t="shared" si="1732"/>
        <v>#REF!</v>
      </c>
      <c r="BK285" s="137" t="e">
        <f>#REF!</f>
        <v>#REF!</v>
      </c>
      <c r="BL285" s="137" t="e">
        <f>#REF!</f>
        <v>#REF!</v>
      </c>
      <c r="BM285" s="204" t="e">
        <f t="shared" si="1733"/>
        <v>#REF!</v>
      </c>
      <c r="BN285" s="204" t="e">
        <f>BK285*#REF!</f>
        <v>#REF!</v>
      </c>
      <c r="BO285" s="205" t="e">
        <f>BM285*#REF!</f>
        <v>#REF!</v>
      </c>
      <c r="BP285" s="205" t="e">
        <f t="shared" si="1734"/>
        <v>#REF!</v>
      </c>
      <c r="BQ285" s="432" t="e">
        <f>BK285*#REF!</f>
        <v>#REF!</v>
      </c>
      <c r="BR285" s="433" t="e">
        <f>BM285*#REF!</f>
        <v>#REF!</v>
      </c>
      <c r="BS285" s="433" t="e">
        <f t="shared" si="1735"/>
        <v>#REF!</v>
      </c>
      <c r="BT285" s="137" t="e">
        <f>#REF!</f>
        <v>#REF!</v>
      </c>
      <c r="BU285" s="137" t="e">
        <f>#REF!</f>
        <v>#REF!</v>
      </c>
      <c r="BV285" s="204" t="e">
        <f t="shared" si="1736"/>
        <v>#REF!</v>
      </c>
      <c r="BW285" s="204" t="e">
        <f>BT285*#REF!</f>
        <v>#REF!</v>
      </c>
      <c r="BX285" s="204" t="e">
        <f>BV285*#REF!</f>
        <v>#REF!</v>
      </c>
      <c r="BY285" s="205" t="e">
        <f t="shared" si="1737"/>
        <v>#REF!</v>
      </c>
      <c r="BZ285" s="432" t="e">
        <f>BT285*#REF!</f>
        <v>#REF!</v>
      </c>
      <c r="CA285" s="433" t="e">
        <f>BV285*#REF!</f>
        <v>#REF!</v>
      </c>
      <c r="CB285" s="441" t="e">
        <f t="shared" si="1738"/>
        <v>#REF!</v>
      </c>
      <c r="CC285" s="137" t="e">
        <f>#REF!</f>
        <v>#REF!</v>
      </c>
      <c r="CD285" s="137" t="e">
        <f>#REF!</f>
        <v>#REF!</v>
      </c>
      <c r="CE285" s="204" t="e">
        <f t="shared" si="1739"/>
        <v>#REF!</v>
      </c>
      <c r="CF285" s="204" t="e">
        <f>CC285*#REF!</f>
        <v>#REF!</v>
      </c>
      <c r="CG285" s="205" t="e">
        <f>CE285*#REF!</f>
        <v>#REF!</v>
      </c>
      <c r="CH285" s="205" t="e">
        <f t="shared" si="1740"/>
        <v>#REF!</v>
      </c>
      <c r="CI285" s="137" t="e">
        <f>#REF!</f>
        <v>#REF!</v>
      </c>
      <c r="CJ285" s="137" t="e">
        <f>#REF!</f>
        <v>#REF!</v>
      </c>
      <c r="CK285" s="204" t="e">
        <f t="shared" si="1716"/>
        <v>#REF!</v>
      </c>
      <c r="CL285" s="204" t="e">
        <f>CI285*#REF!</f>
        <v>#REF!</v>
      </c>
      <c r="CM285" s="205" t="e">
        <f>CK285*#REF!</f>
        <v>#REF!</v>
      </c>
      <c r="CN285" s="205" t="e">
        <f t="shared" si="1741"/>
        <v>#REF!</v>
      </c>
      <c r="CO285" s="432" t="e">
        <f>CI285*#REF!</f>
        <v>#REF!</v>
      </c>
      <c r="CP285" s="433" t="e">
        <f>CK285*#REF!</f>
        <v>#REF!</v>
      </c>
      <c r="CQ285" s="433" t="e">
        <f t="shared" si="1742"/>
        <v>#REF!</v>
      </c>
      <c r="CR285" s="137" t="e">
        <f>#REF!</f>
        <v>#REF!</v>
      </c>
      <c r="CS285" s="137" t="e">
        <f>#REF!</f>
        <v>#REF!</v>
      </c>
      <c r="CT285" s="204" t="e">
        <f t="shared" si="1743"/>
        <v>#REF!</v>
      </c>
      <c r="CU285" s="204" t="e">
        <f>CR285*#REF!</f>
        <v>#REF!</v>
      </c>
      <c r="CV285" s="205" t="e">
        <f>CT285*#REF!</f>
        <v>#REF!</v>
      </c>
      <c r="CW285" s="205" t="e">
        <f t="shared" si="1744"/>
        <v>#REF!</v>
      </c>
      <c r="CX285" s="432" t="e">
        <f>CR285*#REF!</f>
        <v>#REF!</v>
      </c>
      <c r="CY285" s="433" t="e">
        <f>CT285*#REF!</f>
        <v>#REF!</v>
      </c>
      <c r="CZ285" s="441" t="e">
        <f t="shared" si="1745"/>
        <v>#REF!</v>
      </c>
      <c r="DA285" s="137" t="e">
        <f>#REF!</f>
        <v>#REF!</v>
      </c>
      <c r="DB285" s="137" t="e">
        <f>#REF!</f>
        <v>#REF!</v>
      </c>
      <c r="DC285" s="204" t="e">
        <f t="shared" si="1746"/>
        <v>#REF!</v>
      </c>
      <c r="DD285" s="204" t="e">
        <f>DA285*#REF!</f>
        <v>#REF!</v>
      </c>
      <c r="DE285" s="204" t="e">
        <f>DC285*#REF!</f>
        <v>#REF!</v>
      </c>
      <c r="DF285" s="205" t="e">
        <f t="shared" si="1747"/>
        <v>#REF!</v>
      </c>
      <c r="DG285" s="432" t="e">
        <f>DA285*#REF!</f>
        <v>#REF!</v>
      </c>
      <c r="DH285" s="433" t="e">
        <f>DC285*#REF!</f>
        <v>#REF!</v>
      </c>
      <c r="DI285" s="433" t="e">
        <f t="shared" si="1748"/>
        <v>#REF!</v>
      </c>
      <c r="DJ285" s="136" t="e">
        <f>#REF!</f>
        <v>#REF!</v>
      </c>
      <c r="DK285" s="137" t="e">
        <f>#REF!</f>
        <v>#REF!</v>
      </c>
      <c r="DL285" s="204" t="e">
        <f t="shared" si="1749"/>
        <v>#REF!</v>
      </c>
      <c r="DM285" s="204" t="e">
        <f>DJ285*#REF!</f>
        <v>#REF!</v>
      </c>
      <c r="DN285" s="205" t="e">
        <f>DL285*#REF!</f>
        <v>#REF!</v>
      </c>
      <c r="DO285" s="205" t="e">
        <f t="shared" si="1750"/>
        <v>#REF!</v>
      </c>
      <c r="DP285" s="137" t="e">
        <f>#REF!</f>
        <v>#REF!</v>
      </c>
      <c r="DQ285" s="137" t="e">
        <f>#REF!</f>
        <v>#REF!</v>
      </c>
      <c r="DR285" s="204" t="e">
        <f t="shared" si="1717"/>
        <v>#REF!</v>
      </c>
      <c r="DS285" s="204" t="e">
        <f>DP285*#REF!</f>
        <v>#REF!</v>
      </c>
      <c r="DT285" s="205" t="e">
        <f>DR285*#REF!</f>
        <v>#REF!</v>
      </c>
      <c r="DU285" s="205" t="e">
        <f t="shared" si="1751"/>
        <v>#REF!</v>
      </c>
      <c r="DV285" s="432" t="e">
        <f>DP285*#REF!</f>
        <v>#REF!</v>
      </c>
      <c r="DW285" s="433" t="e">
        <f>DR285*#REF!</f>
        <v>#REF!</v>
      </c>
      <c r="DX285" s="433" t="e">
        <f t="shared" si="1752"/>
        <v>#REF!</v>
      </c>
      <c r="DY285" s="137" t="e">
        <f>#REF!</f>
        <v>#REF!</v>
      </c>
      <c r="DZ285" s="137" t="e">
        <f>#REF!</f>
        <v>#REF!</v>
      </c>
      <c r="EA285" s="204" t="e">
        <f t="shared" si="1753"/>
        <v>#REF!</v>
      </c>
      <c r="EB285" s="204" t="e">
        <f>DY285*#REF!</f>
        <v>#REF!</v>
      </c>
      <c r="EC285" s="205" t="e">
        <f>EA285*#REF!</f>
        <v>#REF!</v>
      </c>
      <c r="ED285" s="205" t="e">
        <f t="shared" si="1754"/>
        <v>#REF!</v>
      </c>
      <c r="EE285" s="432" t="e">
        <f>DY285*#REF!</f>
        <v>#REF!</v>
      </c>
      <c r="EF285" s="433" t="e">
        <f>EA285*#REF!</f>
        <v>#REF!</v>
      </c>
      <c r="EG285" s="441" t="e">
        <f t="shared" si="1755"/>
        <v>#REF!</v>
      </c>
      <c r="EH285" s="137" t="e">
        <f>#REF!</f>
        <v>#REF!</v>
      </c>
      <c r="EI285" s="137" t="e">
        <f>#REF!</f>
        <v>#REF!</v>
      </c>
      <c r="EJ285" s="204" t="e">
        <f t="shared" si="1756"/>
        <v>#REF!</v>
      </c>
      <c r="EK285" s="204" t="e">
        <f>EH285*#REF!</f>
        <v>#REF!</v>
      </c>
      <c r="EL285" s="204" t="e">
        <f>EJ285*#REF!</f>
        <v>#REF!</v>
      </c>
      <c r="EM285" s="205" t="e">
        <f t="shared" si="1757"/>
        <v>#REF!</v>
      </c>
      <c r="EN285" s="432" t="e">
        <f>EH285*#REF!</f>
        <v>#REF!</v>
      </c>
      <c r="EO285" s="433" t="e">
        <f>EJ285*#REF!</f>
        <v>#REF!</v>
      </c>
      <c r="EP285" s="441" t="e">
        <f t="shared" si="1758"/>
        <v>#REF!</v>
      </c>
      <c r="EQ285" s="136" t="e">
        <f>#REF!</f>
        <v>#REF!</v>
      </c>
      <c r="ER285" s="137" t="e">
        <f>#REF!</f>
        <v>#REF!</v>
      </c>
      <c r="ES285" s="204" t="e">
        <f t="shared" si="1759"/>
        <v>#REF!</v>
      </c>
      <c r="ET285" s="204" t="e">
        <f>EQ285*#REF!</f>
        <v>#REF!</v>
      </c>
      <c r="EU285" s="205" t="e">
        <f>ES285*#REF!</f>
        <v>#REF!</v>
      </c>
      <c r="EV285" s="205" t="e">
        <f t="shared" si="1760"/>
        <v>#REF!</v>
      </c>
      <c r="EW285" s="137" t="e">
        <f>#REF!</f>
        <v>#REF!</v>
      </c>
      <c r="EX285" s="137" t="e">
        <f>#REF!</f>
        <v>#REF!</v>
      </c>
      <c r="EY285" s="204" t="e">
        <f t="shared" si="1718"/>
        <v>#REF!</v>
      </c>
      <c r="EZ285" s="204" t="e">
        <f>EW285*#REF!</f>
        <v>#REF!</v>
      </c>
      <c r="FA285" s="205" t="e">
        <f>EY285*#REF!</f>
        <v>#REF!</v>
      </c>
      <c r="FB285" s="205" t="e">
        <f t="shared" si="1761"/>
        <v>#REF!</v>
      </c>
      <c r="FC285" s="432" t="e">
        <f>EW285*#REF!</f>
        <v>#REF!</v>
      </c>
      <c r="FD285" s="433" t="e">
        <f>EY285*#REF!</f>
        <v>#REF!</v>
      </c>
      <c r="FE285" s="433" t="e">
        <f t="shared" si="1762"/>
        <v>#REF!</v>
      </c>
      <c r="FF285" s="137" t="e">
        <f>#REF!</f>
        <v>#REF!</v>
      </c>
      <c r="FG285" s="137" t="e">
        <f>#REF!</f>
        <v>#REF!</v>
      </c>
      <c r="FH285" s="204" t="e">
        <f t="shared" si="1763"/>
        <v>#REF!</v>
      </c>
      <c r="FI285" s="204" t="e">
        <f>FF285*#REF!</f>
        <v>#REF!</v>
      </c>
      <c r="FJ285" s="205" t="e">
        <f>FH285*#REF!</f>
        <v>#REF!</v>
      </c>
      <c r="FK285" s="205" t="e">
        <f t="shared" si="1764"/>
        <v>#REF!</v>
      </c>
      <c r="FL285" s="432" t="e">
        <f>FF285*#REF!</f>
        <v>#REF!</v>
      </c>
      <c r="FM285" s="433" t="e">
        <f>FH285*#REF!</f>
        <v>#REF!</v>
      </c>
      <c r="FN285" s="441" t="e">
        <f t="shared" si="1765"/>
        <v>#REF!</v>
      </c>
      <c r="FO285" s="137" t="e">
        <f>#REF!</f>
        <v>#REF!</v>
      </c>
      <c r="FP285" s="137" t="e">
        <f>#REF!</f>
        <v>#REF!</v>
      </c>
      <c r="FQ285" s="204" t="e">
        <f t="shared" si="1766"/>
        <v>#REF!</v>
      </c>
      <c r="FR285" s="204" t="e">
        <f>FO285*#REF!</f>
        <v>#REF!</v>
      </c>
      <c r="FS285" s="204" t="e">
        <f>FQ285*#REF!</f>
        <v>#REF!</v>
      </c>
      <c r="FT285" s="205" t="e">
        <f t="shared" si="1767"/>
        <v>#REF!</v>
      </c>
      <c r="FU285" s="432" t="e">
        <f>FO285*#REF!</f>
        <v>#REF!</v>
      </c>
      <c r="FV285" s="433" t="e">
        <f>FQ285*#REF!</f>
        <v>#REF!</v>
      </c>
      <c r="FW285" s="454" t="e">
        <f t="shared" si="1768"/>
        <v>#REF!</v>
      </c>
    </row>
    <row r="286" spans="1:179" s="12" customFormat="1">
      <c r="A286" s="874"/>
      <c r="B286" s="332" t="s">
        <v>151</v>
      </c>
      <c r="C286" s="333"/>
      <c r="D286" s="334" t="s">
        <v>145</v>
      </c>
      <c r="E286" s="262" t="e">
        <f t="shared" si="1705"/>
        <v>#REF!</v>
      </c>
      <c r="F286" s="263" t="e">
        <f t="shared" si="1706"/>
        <v>#REF!</v>
      </c>
      <c r="G286" s="263" t="e">
        <f t="shared" si="1707"/>
        <v>#REF!</v>
      </c>
      <c r="H286" s="263" t="e">
        <f t="shared" si="1708"/>
        <v>#REF!</v>
      </c>
      <c r="I286" s="263" t="e">
        <f t="shared" si="1709"/>
        <v>#REF!</v>
      </c>
      <c r="J286" s="263" t="e">
        <f t="shared" si="1710"/>
        <v>#REF!</v>
      </c>
      <c r="K286" s="473" t="e">
        <f t="shared" si="1711"/>
        <v>#REF!</v>
      </c>
      <c r="L286" s="474" t="e">
        <f t="shared" si="1712"/>
        <v>#REF!</v>
      </c>
      <c r="M286" s="739" t="e">
        <f t="shared" si="1713"/>
        <v>#REF!</v>
      </c>
      <c r="N286" s="148"/>
      <c r="O286" s="136" t="e">
        <f>#REF!</f>
        <v>#REF!</v>
      </c>
      <c r="P286" s="137" t="e">
        <f>#REF!</f>
        <v>#REF!</v>
      </c>
      <c r="Q286" s="204" t="e">
        <f t="shared" si="1719"/>
        <v>#REF!</v>
      </c>
      <c r="R286" s="204" t="e">
        <f>O286*#REF!</f>
        <v>#REF!</v>
      </c>
      <c r="S286" s="205" t="e">
        <f>Q286*#REF!</f>
        <v>#REF!</v>
      </c>
      <c r="T286" s="205" t="e">
        <f t="shared" si="1720"/>
        <v>#REF!</v>
      </c>
      <c r="U286" s="137" t="e">
        <f>#REF!</f>
        <v>#REF!</v>
      </c>
      <c r="V286" s="137" t="e">
        <f>#REF!</f>
        <v>#REF!</v>
      </c>
      <c r="W286" s="204" t="e">
        <f t="shared" si="1714"/>
        <v>#REF!</v>
      </c>
      <c r="X286" s="204" t="e">
        <f>U286*#REF!</f>
        <v>#REF!</v>
      </c>
      <c r="Y286" s="205" t="e">
        <f>W286*#REF!</f>
        <v>#REF!</v>
      </c>
      <c r="Z286" s="205" t="e">
        <f t="shared" si="1721"/>
        <v>#REF!</v>
      </c>
      <c r="AA286" s="432" t="e">
        <f>U286*#REF!</f>
        <v>#REF!</v>
      </c>
      <c r="AB286" s="433" t="e">
        <f>W286*#REF!</f>
        <v>#REF!</v>
      </c>
      <c r="AC286" s="433" t="e">
        <f t="shared" si="1722"/>
        <v>#REF!</v>
      </c>
      <c r="AD286" s="137" t="e">
        <f>#REF!</f>
        <v>#REF!</v>
      </c>
      <c r="AE286" s="137" t="e">
        <f>#REF!</f>
        <v>#REF!</v>
      </c>
      <c r="AF286" s="204" t="e">
        <f t="shared" si="1723"/>
        <v>#REF!</v>
      </c>
      <c r="AG286" s="204" t="e">
        <f>AD286*#REF!</f>
        <v>#REF!</v>
      </c>
      <c r="AH286" s="205" t="e">
        <f>AF286*#REF!</f>
        <v>#REF!</v>
      </c>
      <c r="AI286" s="205" t="e">
        <f t="shared" si="1724"/>
        <v>#REF!</v>
      </c>
      <c r="AJ286" s="432" t="e">
        <f>AD286*#REF!</f>
        <v>#REF!</v>
      </c>
      <c r="AK286" s="433" t="e">
        <f>AF286*#REF!</f>
        <v>#REF!</v>
      </c>
      <c r="AL286" s="433" t="e">
        <f t="shared" si="1725"/>
        <v>#REF!</v>
      </c>
      <c r="AM286" s="137" t="e">
        <f>#REF!</f>
        <v>#REF!</v>
      </c>
      <c r="AN286" s="137" t="e">
        <f>#REF!</f>
        <v>#REF!</v>
      </c>
      <c r="AO286" s="204" t="e">
        <f t="shared" si="1726"/>
        <v>#REF!</v>
      </c>
      <c r="AP286" s="204" t="e">
        <f>AM286*#REF!</f>
        <v>#REF!</v>
      </c>
      <c r="AQ286" s="204" t="e">
        <f>AO286*#REF!</f>
        <v>#REF!</v>
      </c>
      <c r="AR286" s="205" t="e">
        <f t="shared" si="1727"/>
        <v>#REF!</v>
      </c>
      <c r="AS286" s="432" t="e">
        <f>AM286*#REF!</f>
        <v>#REF!</v>
      </c>
      <c r="AT286" s="433" t="e">
        <f>AO286*#REF!</f>
        <v>#REF!</v>
      </c>
      <c r="AU286" s="433" t="e">
        <f t="shared" si="1728"/>
        <v>#REF!</v>
      </c>
      <c r="AV286" s="136" t="e">
        <f>#REF!</f>
        <v>#REF!</v>
      </c>
      <c r="AW286" s="137" t="e">
        <f>#REF!</f>
        <v>#REF!</v>
      </c>
      <c r="AX286" s="204" t="e">
        <f t="shared" si="1729"/>
        <v>#REF!</v>
      </c>
      <c r="AY286" s="204" t="e">
        <f>AV286*#REF!</f>
        <v>#REF!</v>
      </c>
      <c r="AZ286" s="205" t="e">
        <f>AX286*#REF!</f>
        <v>#REF!</v>
      </c>
      <c r="BA286" s="205" t="e">
        <f t="shared" si="1730"/>
        <v>#REF!</v>
      </c>
      <c r="BB286" s="137" t="e">
        <f>#REF!</f>
        <v>#REF!</v>
      </c>
      <c r="BC286" s="137" t="e">
        <f>#REF!</f>
        <v>#REF!</v>
      </c>
      <c r="BD286" s="204" t="e">
        <f t="shared" si="1715"/>
        <v>#REF!</v>
      </c>
      <c r="BE286" s="204" t="e">
        <f>BB286*#REF!</f>
        <v>#REF!</v>
      </c>
      <c r="BF286" s="205" t="e">
        <f>BD286*#REF!</f>
        <v>#REF!</v>
      </c>
      <c r="BG286" s="205" t="e">
        <f t="shared" si="1731"/>
        <v>#REF!</v>
      </c>
      <c r="BH286" s="432" t="e">
        <f>BB286*#REF!</f>
        <v>#REF!</v>
      </c>
      <c r="BI286" s="433" t="e">
        <f>BD286*#REF!</f>
        <v>#REF!</v>
      </c>
      <c r="BJ286" s="433" t="e">
        <f t="shared" si="1732"/>
        <v>#REF!</v>
      </c>
      <c r="BK286" s="137" t="e">
        <f>#REF!</f>
        <v>#REF!</v>
      </c>
      <c r="BL286" s="137" t="e">
        <f>#REF!</f>
        <v>#REF!</v>
      </c>
      <c r="BM286" s="204" t="e">
        <f t="shared" si="1733"/>
        <v>#REF!</v>
      </c>
      <c r="BN286" s="204" t="e">
        <f>BK286*#REF!</f>
        <v>#REF!</v>
      </c>
      <c r="BO286" s="205" t="e">
        <f>BM286*#REF!</f>
        <v>#REF!</v>
      </c>
      <c r="BP286" s="205" t="e">
        <f t="shared" si="1734"/>
        <v>#REF!</v>
      </c>
      <c r="BQ286" s="432" t="e">
        <f>BK286*#REF!</f>
        <v>#REF!</v>
      </c>
      <c r="BR286" s="433" t="e">
        <f>BM286*#REF!</f>
        <v>#REF!</v>
      </c>
      <c r="BS286" s="433" t="e">
        <f t="shared" si="1735"/>
        <v>#REF!</v>
      </c>
      <c r="BT286" s="137" t="e">
        <f>#REF!</f>
        <v>#REF!</v>
      </c>
      <c r="BU286" s="137" t="e">
        <f>#REF!</f>
        <v>#REF!</v>
      </c>
      <c r="BV286" s="204" t="e">
        <f t="shared" si="1736"/>
        <v>#REF!</v>
      </c>
      <c r="BW286" s="204" t="e">
        <f>BT286*#REF!</f>
        <v>#REF!</v>
      </c>
      <c r="BX286" s="204" t="e">
        <f>BV286*#REF!</f>
        <v>#REF!</v>
      </c>
      <c r="BY286" s="205" t="e">
        <f t="shared" si="1737"/>
        <v>#REF!</v>
      </c>
      <c r="BZ286" s="432" t="e">
        <f>BT286*#REF!</f>
        <v>#REF!</v>
      </c>
      <c r="CA286" s="433" t="e">
        <f>BV286*#REF!</f>
        <v>#REF!</v>
      </c>
      <c r="CB286" s="441" t="e">
        <f t="shared" si="1738"/>
        <v>#REF!</v>
      </c>
      <c r="CC286" s="137" t="e">
        <f>#REF!</f>
        <v>#REF!</v>
      </c>
      <c r="CD286" s="137" t="e">
        <f>#REF!</f>
        <v>#REF!</v>
      </c>
      <c r="CE286" s="204" t="e">
        <f t="shared" si="1739"/>
        <v>#REF!</v>
      </c>
      <c r="CF286" s="204" t="e">
        <f>CC286*#REF!</f>
        <v>#REF!</v>
      </c>
      <c r="CG286" s="205" t="e">
        <f>CE286*#REF!</f>
        <v>#REF!</v>
      </c>
      <c r="CH286" s="205" t="e">
        <f t="shared" si="1740"/>
        <v>#REF!</v>
      </c>
      <c r="CI286" s="137" t="e">
        <f>#REF!</f>
        <v>#REF!</v>
      </c>
      <c r="CJ286" s="137" t="e">
        <f>#REF!</f>
        <v>#REF!</v>
      </c>
      <c r="CK286" s="204" t="e">
        <f t="shared" si="1716"/>
        <v>#REF!</v>
      </c>
      <c r="CL286" s="204" t="e">
        <f>CI286*#REF!</f>
        <v>#REF!</v>
      </c>
      <c r="CM286" s="205" t="e">
        <f>CK286*#REF!</f>
        <v>#REF!</v>
      </c>
      <c r="CN286" s="205" t="e">
        <f t="shared" si="1741"/>
        <v>#REF!</v>
      </c>
      <c r="CO286" s="432" t="e">
        <f>CI286*#REF!</f>
        <v>#REF!</v>
      </c>
      <c r="CP286" s="433" t="e">
        <f>CK286*#REF!</f>
        <v>#REF!</v>
      </c>
      <c r="CQ286" s="433" t="e">
        <f t="shared" si="1742"/>
        <v>#REF!</v>
      </c>
      <c r="CR286" s="137" t="e">
        <f>#REF!</f>
        <v>#REF!</v>
      </c>
      <c r="CS286" s="137" t="e">
        <f>#REF!</f>
        <v>#REF!</v>
      </c>
      <c r="CT286" s="204" t="e">
        <f t="shared" si="1743"/>
        <v>#REF!</v>
      </c>
      <c r="CU286" s="204" t="e">
        <f>CR286*#REF!</f>
        <v>#REF!</v>
      </c>
      <c r="CV286" s="205" t="e">
        <f>CT286*#REF!</f>
        <v>#REF!</v>
      </c>
      <c r="CW286" s="205" t="e">
        <f t="shared" si="1744"/>
        <v>#REF!</v>
      </c>
      <c r="CX286" s="432" t="e">
        <f>CR286*#REF!</f>
        <v>#REF!</v>
      </c>
      <c r="CY286" s="433" t="e">
        <f>CT286*#REF!</f>
        <v>#REF!</v>
      </c>
      <c r="CZ286" s="441" t="e">
        <f t="shared" si="1745"/>
        <v>#REF!</v>
      </c>
      <c r="DA286" s="137" t="e">
        <f>#REF!</f>
        <v>#REF!</v>
      </c>
      <c r="DB286" s="137" t="e">
        <f>#REF!</f>
        <v>#REF!</v>
      </c>
      <c r="DC286" s="204" t="e">
        <f t="shared" si="1746"/>
        <v>#REF!</v>
      </c>
      <c r="DD286" s="204" t="e">
        <f>DA286*#REF!</f>
        <v>#REF!</v>
      </c>
      <c r="DE286" s="204" t="e">
        <f>DC286*#REF!</f>
        <v>#REF!</v>
      </c>
      <c r="DF286" s="205" t="e">
        <f t="shared" si="1747"/>
        <v>#REF!</v>
      </c>
      <c r="DG286" s="432" t="e">
        <f>DA286*#REF!</f>
        <v>#REF!</v>
      </c>
      <c r="DH286" s="433" t="e">
        <f>DC286*#REF!</f>
        <v>#REF!</v>
      </c>
      <c r="DI286" s="433" t="e">
        <f t="shared" si="1748"/>
        <v>#REF!</v>
      </c>
      <c r="DJ286" s="136" t="e">
        <f>#REF!</f>
        <v>#REF!</v>
      </c>
      <c r="DK286" s="137" t="e">
        <f>#REF!</f>
        <v>#REF!</v>
      </c>
      <c r="DL286" s="204" t="e">
        <f t="shared" si="1749"/>
        <v>#REF!</v>
      </c>
      <c r="DM286" s="204" t="e">
        <f>DJ286*#REF!</f>
        <v>#REF!</v>
      </c>
      <c r="DN286" s="205" t="e">
        <f>DL286*#REF!</f>
        <v>#REF!</v>
      </c>
      <c r="DO286" s="205" t="e">
        <f t="shared" si="1750"/>
        <v>#REF!</v>
      </c>
      <c r="DP286" s="137" t="e">
        <f>#REF!</f>
        <v>#REF!</v>
      </c>
      <c r="DQ286" s="137" t="e">
        <f>#REF!</f>
        <v>#REF!</v>
      </c>
      <c r="DR286" s="204" t="e">
        <f t="shared" si="1717"/>
        <v>#REF!</v>
      </c>
      <c r="DS286" s="204" t="e">
        <f>DP286*#REF!</f>
        <v>#REF!</v>
      </c>
      <c r="DT286" s="205" t="e">
        <f>DR286*#REF!</f>
        <v>#REF!</v>
      </c>
      <c r="DU286" s="205" t="e">
        <f t="shared" si="1751"/>
        <v>#REF!</v>
      </c>
      <c r="DV286" s="432" t="e">
        <f>DP286*#REF!</f>
        <v>#REF!</v>
      </c>
      <c r="DW286" s="433" t="e">
        <f>DR286*#REF!</f>
        <v>#REF!</v>
      </c>
      <c r="DX286" s="433" t="e">
        <f t="shared" si="1752"/>
        <v>#REF!</v>
      </c>
      <c r="DY286" s="137" t="e">
        <f>#REF!</f>
        <v>#REF!</v>
      </c>
      <c r="DZ286" s="137" t="e">
        <f>#REF!</f>
        <v>#REF!</v>
      </c>
      <c r="EA286" s="204" t="e">
        <f t="shared" si="1753"/>
        <v>#REF!</v>
      </c>
      <c r="EB286" s="204" t="e">
        <f>DY286*#REF!</f>
        <v>#REF!</v>
      </c>
      <c r="EC286" s="205" t="e">
        <f>EA286*#REF!</f>
        <v>#REF!</v>
      </c>
      <c r="ED286" s="205" t="e">
        <f t="shared" si="1754"/>
        <v>#REF!</v>
      </c>
      <c r="EE286" s="432" t="e">
        <f>DY286*#REF!</f>
        <v>#REF!</v>
      </c>
      <c r="EF286" s="433" t="e">
        <f>EA286*#REF!</f>
        <v>#REF!</v>
      </c>
      <c r="EG286" s="441" t="e">
        <f t="shared" si="1755"/>
        <v>#REF!</v>
      </c>
      <c r="EH286" s="137" t="e">
        <f>#REF!</f>
        <v>#REF!</v>
      </c>
      <c r="EI286" s="137" t="e">
        <f>#REF!</f>
        <v>#REF!</v>
      </c>
      <c r="EJ286" s="204" t="e">
        <f t="shared" si="1756"/>
        <v>#REF!</v>
      </c>
      <c r="EK286" s="204" t="e">
        <f>EH286*#REF!</f>
        <v>#REF!</v>
      </c>
      <c r="EL286" s="204" t="e">
        <f>EJ286*#REF!</f>
        <v>#REF!</v>
      </c>
      <c r="EM286" s="205" t="e">
        <f t="shared" si="1757"/>
        <v>#REF!</v>
      </c>
      <c r="EN286" s="432" t="e">
        <f>EH286*#REF!</f>
        <v>#REF!</v>
      </c>
      <c r="EO286" s="433" t="e">
        <f>EJ286*#REF!</f>
        <v>#REF!</v>
      </c>
      <c r="EP286" s="441" t="e">
        <f t="shared" si="1758"/>
        <v>#REF!</v>
      </c>
      <c r="EQ286" s="136" t="e">
        <f>#REF!</f>
        <v>#REF!</v>
      </c>
      <c r="ER286" s="137" t="e">
        <f>#REF!</f>
        <v>#REF!</v>
      </c>
      <c r="ES286" s="204" t="e">
        <f t="shared" si="1759"/>
        <v>#REF!</v>
      </c>
      <c r="ET286" s="204" t="e">
        <f>EQ286*#REF!</f>
        <v>#REF!</v>
      </c>
      <c r="EU286" s="205" t="e">
        <f>ES286*#REF!</f>
        <v>#REF!</v>
      </c>
      <c r="EV286" s="205" t="e">
        <f t="shared" si="1760"/>
        <v>#REF!</v>
      </c>
      <c r="EW286" s="137" t="e">
        <f>#REF!</f>
        <v>#REF!</v>
      </c>
      <c r="EX286" s="137" t="e">
        <f>#REF!</f>
        <v>#REF!</v>
      </c>
      <c r="EY286" s="204" t="e">
        <f t="shared" si="1718"/>
        <v>#REF!</v>
      </c>
      <c r="EZ286" s="204" t="e">
        <f>EW286*#REF!</f>
        <v>#REF!</v>
      </c>
      <c r="FA286" s="205" t="e">
        <f>EY286*#REF!</f>
        <v>#REF!</v>
      </c>
      <c r="FB286" s="205" t="e">
        <f t="shared" si="1761"/>
        <v>#REF!</v>
      </c>
      <c r="FC286" s="432" t="e">
        <f>EW286*#REF!</f>
        <v>#REF!</v>
      </c>
      <c r="FD286" s="433" t="e">
        <f>EY286*#REF!</f>
        <v>#REF!</v>
      </c>
      <c r="FE286" s="433" t="e">
        <f t="shared" si="1762"/>
        <v>#REF!</v>
      </c>
      <c r="FF286" s="137" t="e">
        <f>#REF!</f>
        <v>#REF!</v>
      </c>
      <c r="FG286" s="137" t="e">
        <f>#REF!</f>
        <v>#REF!</v>
      </c>
      <c r="FH286" s="204" t="e">
        <f t="shared" si="1763"/>
        <v>#REF!</v>
      </c>
      <c r="FI286" s="204" t="e">
        <f>FF286*#REF!</f>
        <v>#REF!</v>
      </c>
      <c r="FJ286" s="205" t="e">
        <f>FH286*#REF!</f>
        <v>#REF!</v>
      </c>
      <c r="FK286" s="205" t="e">
        <f t="shared" si="1764"/>
        <v>#REF!</v>
      </c>
      <c r="FL286" s="432" t="e">
        <f>FF286*#REF!</f>
        <v>#REF!</v>
      </c>
      <c r="FM286" s="433" t="e">
        <f>FH286*#REF!</f>
        <v>#REF!</v>
      </c>
      <c r="FN286" s="441" t="e">
        <f t="shared" si="1765"/>
        <v>#REF!</v>
      </c>
      <c r="FO286" s="137" t="e">
        <f>#REF!</f>
        <v>#REF!</v>
      </c>
      <c r="FP286" s="137" t="e">
        <f>#REF!</f>
        <v>#REF!</v>
      </c>
      <c r="FQ286" s="204" t="e">
        <f t="shared" si="1766"/>
        <v>#REF!</v>
      </c>
      <c r="FR286" s="204" t="e">
        <f>FO286*#REF!</f>
        <v>#REF!</v>
      </c>
      <c r="FS286" s="204" t="e">
        <f>FQ286*#REF!</f>
        <v>#REF!</v>
      </c>
      <c r="FT286" s="205" t="e">
        <f t="shared" si="1767"/>
        <v>#REF!</v>
      </c>
      <c r="FU286" s="432" t="e">
        <f>FO286*#REF!</f>
        <v>#REF!</v>
      </c>
      <c r="FV286" s="433" t="e">
        <f>FQ286*#REF!</f>
        <v>#REF!</v>
      </c>
      <c r="FW286" s="454" t="e">
        <f t="shared" si="1768"/>
        <v>#REF!</v>
      </c>
    </row>
    <row r="287" spans="1:179" s="12" customFormat="1">
      <c r="A287" s="874"/>
      <c r="B287" s="332" t="s">
        <v>152</v>
      </c>
      <c r="C287" s="333"/>
      <c r="D287" s="334" t="s">
        <v>145</v>
      </c>
      <c r="E287" s="262" t="e">
        <f t="shared" si="1705"/>
        <v>#REF!</v>
      </c>
      <c r="F287" s="263" t="e">
        <f t="shared" si="1706"/>
        <v>#REF!</v>
      </c>
      <c r="G287" s="263" t="e">
        <f t="shared" si="1707"/>
        <v>#REF!</v>
      </c>
      <c r="H287" s="263" t="e">
        <f t="shared" si="1708"/>
        <v>#REF!</v>
      </c>
      <c r="I287" s="263" t="e">
        <f t="shared" si="1709"/>
        <v>#REF!</v>
      </c>
      <c r="J287" s="263" t="e">
        <f t="shared" si="1710"/>
        <v>#REF!</v>
      </c>
      <c r="K287" s="473" t="e">
        <f t="shared" si="1711"/>
        <v>#REF!</v>
      </c>
      <c r="L287" s="474" t="e">
        <f t="shared" si="1712"/>
        <v>#REF!</v>
      </c>
      <c r="M287" s="739" t="e">
        <f t="shared" si="1713"/>
        <v>#REF!</v>
      </c>
      <c r="N287" s="148"/>
      <c r="O287" s="136" t="e">
        <f>#REF!</f>
        <v>#REF!</v>
      </c>
      <c r="P287" s="137" t="e">
        <f>#REF!</f>
        <v>#REF!</v>
      </c>
      <c r="Q287" s="204" t="e">
        <f t="shared" si="1719"/>
        <v>#REF!</v>
      </c>
      <c r="R287" s="204" t="e">
        <f>O287*#REF!</f>
        <v>#REF!</v>
      </c>
      <c r="S287" s="205" t="e">
        <f>Q287*#REF!</f>
        <v>#REF!</v>
      </c>
      <c r="T287" s="205" t="e">
        <f t="shared" si="1720"/>
        <v>#REF!</v>
      </c>
      <c r="U287" s="137" t="e">
        <f>#REF!</f>
        <v>#REF!</v>
      </c>
      <c r="V287" s="137" t="e">
        <f>#REF!</f>
        <v>#REF!</v>
      </c>
      <c r="W287" s="204" t="e">
        <f t="shared" si="1714"/>
        <v>#REF!</v>
      </c>
      <c r="X287" s="204" t="e">
        <f>U287*#REF!</f>
        <v>#REF!</v>
      </c>
      <c r="Y287" s="205" t="e">
        <f>W287*#REF!</f>
        <v>#REF!</v>
      </c>
      <c r="Z287" s="205" t="e">
        <f t="shared" si="1721"/>
        <v>#REF!</v>
      </c>
      <c r="AA287" s="432" t="e">
        <f>U287*#REF!</f>
        <v>#REF!</v>
      </c>
      <c r="AB287" s="433" t="e">
        <f>W287*#REF!</f>
        <v>#REF!</v>
      </c>
      <c r="AC287" s="433" t="e">
        <f t="shared" si="1722"/>
        <v>#REF!</v>
      </c>
      <c r="AD287" s="137" t="e">
        <f>#REF!</f>
        <v>#REF!</v>
      </c>
      <c r="AE287" s="137" t="e">
        <f>#REF!</f>
        <v>#REF!</v>
      </c>
      <c r="AF287" s="204" t="e">
        <f t="shared" si="1723"/>
        <v>#REF!</v>
      </c>
      <c r="AG287" s="204" t="e">
        <f>AD287*#REF!</f>
        <v>#REF!</v>
      </c>
      <c r="AH287" s="205" t="e">
        <f>AF287*#REF!</f>
        <v>#REF!</v>
      </c>
      <c r="AI287" s="205" t="e">
        <f t="shared" si="1724"/>
        <v>#REF!</v>
      </c>
      <c r="AJ287" s="432" t="e">
        <f>AD287*#REF!</f>
        <v>#REF!</v>
      </c>
      <c r="AK287" s="433" t="e">
        <f>AF287*#REF!</f>
        <v>#REF!</v>
      </c>
      <c r="AL287" s="433" t="e">
        <f t="shared" si="1725"/>
        <v>#REF!</v>
      </c>
      <c r="AM287" s="137" t="e">
        <f>#REF!</f>
        <v>#REF!</v>
      </c>
      <c r="AN287" s="137" t="e">
        <f>#REF!</f>
        <v>#REF!</v>
      </c>
      <c r="AO287" s="204" t="e">
        <f t="shared" si="1726"/>
        <v>#REF!</v>
      </c>
      <c r="AP287" s="204" t="e">
        <f>AM287*#REF!</f>
        <v>#REF!</v>
      </c>
      <c r="AQ287" s="204" t="e">
        <f>AO287*#REF!</f>
        <v>#REF!</v>
      </c>
      <c r="AR287" s="205" t="e">
        <f t="shared" si="1727"/>
        <v>#REF!</v>
      </c>
      <c r="AS287" s="432" t="e">
        <f>AM287*#REF!</f>
        <v>#REF!</v>
      </c>
      <c r="AT287" s="433" t="e">
        <f>AO287*#REF!</f>
        <v>#REF!</v>
      </c>
      <c r="AU287" s="433" t="e">
        <f t="shared" si="1728"/>
        <v>#REF!</v>
      </c>
      <c r="AV287" s="136" t="e">
        <f>#REF!</f>
        <v>#REF!</v>
      </c>
      <c r="AW287" s="137" t="e">
        <f>#REF!</f>
        <v>#REF!</v>
      </c>
      <c r="AX287" s="204" t="e">
        <f t="shared" si="1729"/>
        <v>#REF!</v>
      </c>
      <c r="AY287" s="204" t="e">
        <f>AV287*#REF!</f>
        <v>#REF!</v>
      </c>
      <c r="AZ287" s="205" t="e">
        <f>AX287*#REF!</f>
        <v>#REF!</v>
      </c>
      <c r="BA287" s="205" t="e">
        <f t="shared" si="1730"/>
        <v>#REF!</v>
      </c>
      <c r="BB287" s="137" t="e">
        <f>#REF!</f>
        <v>#REF!</v>
      </c>
      <c r="BC287" s="137" t="e">
        <f>#REF!</f>
        <v>#REF!</v>
      </c>
      <c r="BD287" s="204" t="e">
        <f t="shared" ref="BD287:BD335" si="1824">BB287-BC287</f>
        <v>#REF!</v>
      </c>
      <c r="BE287" s="204" t="e">
        <f>BB287*#REF!</f>
        <v>#REF!</v>
      </c>
      <c r="BF287" s="205" t="e">
        <f>BD287*#REF!</f>
        <v>#REF!</v>
      </c>
      <c r="BG287" s="205" t="e">
        <f t="shared" si="1731"/>
        <v>#REF!</v>
      </c>
      <c r="BH287" s="432" t="e">
        <f>BB287*#REF!</f>
        <v>#REF!</v>
      </c>
      <c r="BI287" s="433" t="e">
        <f>BD287*#REF!</f>
        <v>#REF!</v>
      </c>
      <c r="BJ287" s="433" t="e">
        <f t="shared" si="1732"/>
        <v>#REF!</v>
      </c>
      <c r="BK287" s="137" t="e">
        <f>#REF!</f>
        <v>#REF!</v>
      </c>
      <c r="BL287" s="137" t="e">
        <f>#REF!</f>
        <v>#REF!</v>
      </c>
      <c r="BM287" s="204" t="e">
        <f t="shared" si="1733"/>
        <v>#REF!</v>
      </c>
      <c r="BN287" s="204" t="e">
        <f>BK287*#REF!</f>
        <v>#REF!</v>
      </c>
      <c r="BO287" s="205" t="e">
        <f>BM287*#REF!</f>
        <v>#REF!</v>
      </c>
      <c r="BP287" s="205" t="e">
        <f t="shared" si="1734"/>
        <v>#REF!</v>
      </c>
      <c r="BQ287" s="432" t="e">
        <f>BK287*#REF!</f>
        <v>#REF!</v>
      </c>
      <c r="BR287" s="433" t="e">
        <f>BM287*#REF!</f>
        <v>#REF!</v>
      </c>
      <c r="BS287" s="433" t="e">
        <f t="shared" si="1735"/>
        <v>#REF!</v>
      </c>
      <c r="BT287" s="137" t="e">
        <f>#REF!</f>
        <v>#REF!</v>
      </c>
      <c r="BU287" s="137" t="e">
        <f>#REF!</f>
        <v>#REF!</v>
      </c>
      <c r="BV287" s="204" t="e">
        <f t="shared" si="1736"/>
        <v>#REF!</v>
      </c>
      <c r="BW287" s="204" t="e">
        <f>BT287*#REF!</f>
        <v>#REF!</v>
      </c>
      <c r="BX287" s="204" t="e">
        <f>BV287*#REF!</f>
        <v>#REF!</v>
      </c>
      <c r="BY287" s="205" t="e">
        <f t="shared" si="1737"/>
        <v>#REF!</v>
      </c>
      <c r="BZ287" s="432" t="e">
        <f>BT287*#REF!</f>
        <v>#REF!</v>
      </c>
      <c r="CA287" s="433" t="e">
        <f>BV287*#REF!</f>
        <v>#REF!</v>
      </c>
      <c r="CB287" s="441" t="e">
        <f t="shared" si="1738"/>
        <v>#REF!</v>
      </c>
      <c r="CC287" s="137" t="e">
        <f>#REF!</f>
        <v>#REF!</v>
      </c>
      <c r="CD287" s="137" t="e">
        <f>#REF!</f>
        <v>#REF!</v>
      </c>
      <c r="CE287" s="204" t="e">
        <f t="shared" si="1739"/>
        <v>#REF!</v>
      </c>
      <c r="CF287" s="204" t="e">
        <f>CC287*#REF!</f>
        <v>#REF!</v>
      </c>
      <c r="CG287" s="205" t="e">
        <f>CE287*#REF!</f>
        <v>#REF!</v>
      </c>
      <c r="CH287" s="205" t="e">
        <f t="shared" si="1740"/>
        <v>#REF!</v>
      </c>
      <c r="CI287" s="137" t="e">
        <f>#REF!</f>
        <v>#REF!</v>
      </c>
      <c r="CJ287" s="137" t="e">
        <f>#REF!</f>
        <v>#REF!</v>
      </c>
      <c r="CK287" s="204" t="e">
        <f t="shared" ref="CK287:CK335" si="1825">CI287-CJ287</f>
        <v>#REF!</v>
      </c>
      <c r="CL287" s="204" t="e">
        <f>CI287*#REF!</f>
        <v>#REF!</v>
      </c>
      <c r="CM287" s="205" t="e">
        <f>CK287*#REF!</f>
        <v>#REF!</v>
      </c>
      <c r="CN287" s="205" t="e">
        <f t="shared" si="1741"/>
        <v>#REF!</v>
      </c>
      <c r="CO287" s="432" t="e">
        <f>CI287*#REF!</f>
        <v>#REF!</v>
      </c>
      <c r="CP287" s="433" t="e">
        <f>CK287*#REF!</f>
        <v>#REF!</v>
      </c>
      <c r="CQ287" s="433" t="e">
        <f t="shared" si="1742"/>
        <v>#REF!</v>
      </c>
      <c r="CR287" s="137" t="e">
        <f>#REF!</f>
        <v>#REF!</v>
      </c>
      <c r="CS287" s="137" t="e">
        <f>#REF!</f>
        <v>#REF!</v>
      </c>
      <c r="CT287" s="204" t="e">
        <f t="shared" si="1743"/>
        <v>#REF!</v>
      </c>
      <c r="CU287" s="204" t="e">
        <f>CR287*#REF!</f>
        <v>#REF!</v>
      </c>
      <c r="CV287" s="205" t="e">
        <f>CT287*#REF!</f>
        <v>#REF!</v>
      </c>
      <c r="CW287" s="205" t="e">
        <f t="shared" si="1744"/>
        <v>#REF!</v>
      </c>
      <c r="CX287" s="432" t="e">
        <f>CR287*#REF!</f>
        <v>#REF!</v>
      </c>
      <c r="CY287" s="433" t="e">
        <f>CT287*#REF!</f>
        <v>#REF!</v>
      </c>
      <c r="CZ287" s="441" t="e">
        <f t="shared" si="1745"/>
        <v>#REF!</v>
      </c>
      <c r="DA287" s="137" t="e">
        <f>#REF!</f>
        <v>#REF!</v>
      </c>
      <c r="DB287" s="137" t="e">
        <f>#REF!</f>
        <v>#REF!</v>
      </c>
      <c r="DC287" s="204" t="e">
        <f t="shared" si="1746"/>
        <v>#REF!</v>
      </c>
      <c r="DD287" s="204" t="e">
        <f>DA287*#REF!</f>
        <v>#REF!</v>
      </c>
      <c r="DE287" s="204" t="e">
        <f>DC287*#REF!</f>
        <v>#REF!</v>
      </c>
      <c r="DF287" s="205" t="e">
        <f t="shared" si="1747"/>
        <v>#REF!</v>
      </c>
      <c r="DG287" s="432" t="e">
        <f>DA287*#REF!</f>
        <v>#REF!</v>
      </c>
      <c r="DH287" s="433" t="e">
        <f>DC287*#REF!</f>
        <v>#REF!</v>
      </c>
      <c r="DI287" s="433" t="e">
        <f t="shared" si="1748"/>
        <v>#REF!</v>
      </c>
      <c r="DJ287" s="136" t="e">
        <f>#REF!</f>
        <v>#REF!</v>
      </c>
      <c r="DK287" s="137" t="e">
        <f>#REF!</f>
        <v>#REF!</v>
      </c>
      <c r="DL287" s="204" t="e">
        <f t="shared" si="1749"/>
        <v>#REF!</v>
      </c>
      <c r="DM287" s="204" t="e">
        <f>DJ287*#REF!</f>
        <v>#REF!</v>
      </c>
      <c r="DN287" s="205" t="e">
        <f>DL287*#REF!</f>
        <v>#REF!</v>
      </c>
      <c r="DO287" s="205" t="e">
        <f t="shared" si="1750"/>
        <v>#REF!</v>
      </c>
      <c r="DP287" s="137" t="e">
        <f>#REF!</f>
        <v>#REF!</v>
      </c>
      <c r="DQ287" s="137" t="e">
        <f>#REF!</f>
        <v>#REF!</v>
      </c>
      <c r="DR287" s="204" t="e">
        <f t="shared" ref="DR287:DR335" si="1826">DP287-DQ287</f>
        <v>#REF!</v>
      </c>
      <c r="DS287" s="204" t="e">
        <f>DP287*#REF!</f>
        <v>#REF!</v>
      </c>
      <c r="DT287" s="205" t="e">
        <f>DR287*#REF!</f>
        <v>#REF!</v>
      </c>
      <c r="DU287" s="205" t="e">
        <f t="shared" si="1751"/>
        <v>#REF!</v>
      </c>
      <c r="DV287" s="432" t="e">
        <f>DP287*#REF!</f>
        <v>#REF!</v>
      </c>
      <c r="DW287" s="433" t="e">
        <f>DR287*#REF!</f>
        <v>#REF!</v>
      </c>
      <c r="DX287" s="433" t="e">
        <f t="shared" si="1752"/>
        <v>#REF!</v>
      </c>
      <c r="DY287" s="137" t="e">
        <f>#REF!</f>
        <v>#REF!</v>
      </c>
      <c r="DZ287" s="137" t="e">
        <f>#REF!</f>
        <v>#REF!</v>
      </c>
      <c r="EA287" s="204" t="e">
        <f t="shared" si="1753"/>
        <v>#REF!</v>
      </c>
      <c r="EB287" s="204" t="e">
        <f>DY287*#REF!</f>
        <v>#REF!</v>
      </c>
      <c r="EC287" s="205" t="e">
        <f>EA287*#REF!</f>
        <v>#REF!</v>
      </c>
      <c r="ED287" s="205" t="e">
        <f t="shared" si="1754"/>
        <v>#REF!</v>
      </c>
      <c r="EE287" s="432" t="e">
        <f>DY287*#REF!</f>
        <v>#REF!</v>
      </c>
      <c r="EF287" s="433" t="e">
        <f>EA287*#REF!</f>
        <v>#REF!</v>
      </c>
      <c r="EG287" s="441" t="e">
        <f t="shared" si="1755"/>
        <v>#REF!</v>
      </c>
      <c r="EH287" s="137" t="e">
        <f>#REF!</f>
        <v>#REF!</v>
      </c>
      <c r="EI287" s="137" t="e">
        <f>#REF!</f>
        <v>#REF!</v>
      </c>
      <c r="EJ287" s="204" t="e">
        <f t="shared" si="1756"/>
        <v>#REF!</v>
      </c>
      <c r="EK287" s="204" t="e">
        <f>EH287*#REF!</f>
        <v>#REF!</v>
      </c>
      <c r="EL287" s="204" t="e">
        <f>EJ287*#REF!</f>
        <v>#REF!</v>
      </c>
      <c r="EM287" s="205" t="e">
        <f t="shared" si="1757"/>
        <v>#REF!</v>
      </c>
      <c r="EN287" s="432" t="e">
        <f>EH287*#REF!</f>
        <v>#REF!</v>
      </c>
      <c r="EO287" s="433" t="e">
        <f>EJ287*#REF!</f>
        <v>#REF!</v>
      </c>
      <c r="EP287" s="441" t="e">
        <f t="shared" si="1758"/>
        <v>#REF!</v>
      </c>
      <c r="EQ287" s="136" t="e">
        <f>#REF!</f>
        <v>#REF!</v>
      </c>
      <c r="ER287" s="137" t="e">
        <f>#REF!</f>
        <v>#REF!</v>
      </c>
      <c r="ES287" s="204" t="e">
        <f t="shared" si="1759"/>
        <v>#REF!</v>
      </c>
      <c r="ET287" s="204" t="e">
        <f>EQ287*#REF!</f>
        <v>#REF!</v>
      </c>
      <c r="EU287" s="205" t="e">
        <f>ES287*#REF!</f>
        <v>#REF!</v>
      </c>
      <c r="EV287" s="205" t="e">
        <f t="shared" si="1760"/>
        <v>#REF!</v>
      </c>
      <c r="EW287" s="137" t="e">
        <f>#REF!</f>
        <v>#REF!</v>
      </c>
      <c r="EX287" s="137" t="e">
        <f>#REF!</f>
        <v>#REF!</v>
      </c>
      <c r="EY287" s="204" t="e">
        <f t="shared" ref="EY287:EY335" si="1827">EW287-EX287</f>
        <v>#REF!</v>
      </c>
      <c r="EZ287" s="204" t="e">
        <f>EW287*#REF!</f>
        <v>#REF!</v>
      </c>
      <c r="FA287" s="205" t="e">
        <f>EY287*#REF!</f>
        <v>#REF!</v>
      </c>
      <c r="FB287" s="205" t="e">
        <f t="shared" si="1761"/>
        <v>#REF!</v>
      </c>
      <c r="FC287" s="432" t="e">
        <f>EW287*#REF!</f>
        <v>#REF!</v>
      </c>
      <c r="FD287" s="433" t="e">
        <f>EY287*#REF!</f>
        <v>#REF!</v>
      </c>
      <c r="FE287" s="433" t="e">
        <f t="shared" si="1762"/>
        <v>#REF!</v>
      </c>
      <c r="FF287" s="137" t="e">
        <f>#REF!</f>
        <v>#REF!</v>
      </c>
      <c r="FG287" s="137" t="e">
        <f>#REF!</f>
        <v>#REF!</v>
      </c>
      <c r="FH287" s="204" t="e">
        <f t="shared" si="1763"/>
        <v>#REF!</v>
      </c>
      <c r="FI287" s="204" t="e">
        <f>FF287*#REF!</f>
        <v>#REF!</v>
      </c>
      <c r="FJ287" s="205" t="e">
        <f>FH287*#REF!</f>
        <v>#REF!</v>
      </c>
      <c r="FK287" s="205" t="e">
        <f t="shared" si="1764"/>
        <v>#REF!</v>
      </c>
      <c r="FL287" s="432" t="e">
        <f>FF287*#REF!</f>
        <v>#REF!</v>
      </c>
      <c r="FM287" s="433" t="e">
        <f>FH287*#REF!</f>
        <v>#REF!</v>
      </c>
      <c r="FN287" s="441" t="e">
        <f t="shared" si="1765"/>
        <v>#REF!</v>
      </c>
      <c r="FO287" s="137" t="e">
        <f>#REF!</f>
        <v>#REF!</v>
      </c>
      <c r="FP287" s="137" t="e">
        <f>#REF!</f>
        <v>#REF!</v>
      </c>
      <c r="FQ287" s="204" t="e">
        <f t="shared" si="1766"/>
        <v>#REF!</v>
      </c>
      <c r="FR287" s="204" t="e">
        <f>FO287*#REF!</f>
        <v>#REF!</v>
      </c>
      <c r="FS287" s="204" t="e">
        <f>FQ287*#REF!</f>
        <v>#REF!</v>
      </c>
      <c r="FT287" s="205" t="e">
        <f t="shared" si="1767"/>
        <v>#REF!</v>
      </c>
      <c r="FU287" s="432" t="e">
        <f>FO287*#REF!</f>
        <v>#REF!</v>
      </c>
      <c r="FV287" s="433" t="e">
        <f>FQ287*#REF!</f>
        <v>#REF!</v>
      </c>
      <c r="FW287" s="454" t="e">
        <f t="shared" si="1768"/>
        <v>#REF!</v>
      </c>
    </row>
    <row r="288" spans="1:179" s="12" customFormat="1">
      <c r="A288" s="874"/>
      <c r="B288" s="332" t="s">
        <v>153</v>
      </c>
      <c r="C288" s="333"/>
      <c r="D288" s="334" t="s">
        <v>145</v>
      </c>
      <c r="E288" s="262" t="e">
        <f t="shared" si="1705"/>
        <v>#REF!</v>
      </c>
      <c r="F288" s="263" t="e">
        <f t="shared" si="1706"/>
        <v>#REF!</v>
      </c>
      <c r="G288" s="263" t="e">
        <f t="shared" si="1707"/>
        <v>#REF!</v>
      </c>
      <c r="H288" s="263" t="e">
        <f t="shared" si="1708"/>
        <v>#REF!</v>
      </c>
      <c r="I288" s="263" t="e">
        <f t="shared" si="1709"/>
        <v>#REF!</v>
      </c>
      <c r="J288" s="263" t="e">
        <f t="shared" si="1710"/>
        <v>#REF!</v>
      </c>
      <c r="K288" s="473" t="e">
        <f t="shared" si="1711"/>
        <v>#REF!</v>
      </c>
      <c r="L288" s="474" t="e">
        <f t="shared" si="1712"/>
        <v>#REF!</v>
      </c>
      <c r="M288" s="739" t="e">
        <f t="shared" si="1713"/>
        <v>#REF!</v>
      </c>
      <c r="N288" s="148"/>
      <c r="O288" s="136" t="e">
        <f>#REF!</f>
        <v>#REF!</v>
      </c>
      <c r="P288" s="137" t="e">
        <f>#REF!</f>
        <v>#REF!</v>
      </c>
      <c r="Q288" s="204" t="e">
        <f t="shared" si="1719"/>
        <v>#REF!</v>
      </c>
      <c r="R288" s="204" t="e">
        <f>O288*#REF!</f>
        <v>#REF!</v>
      </c>
      <c r="S288" s="205" t="e">
        <f>Q288*#REF!</f>
        <v>#REF!</v>
      </c>
      <c r="T288" s="205" t="e">
        <f t="shared" si="1720"/>
        <v>#REF!</v>
      </c>
      <c r="U288" s="137" t="e">
        <f>#REF!</f>
        <v>#REF!</v>
      </c>
      <c r="V288" s="137" t="e">
        <f>#REF!</f>
        <v>#REF!</v>
      </c>
      <c r="W288" s="204" t="e">
        <f t="shared" si="1714"/>
        <v>#REF!</v>
      </c>
      <c r="X288" s="204" t="e">
        <f>U288*#REF!</f>
        <v>#REF!</v>
      </c>
      <c r="Y288" s="205" t="e">
        <f>W288*#REF!</f>
        <v>#REF!</v>
      </c>
      <c r="Z288" s="205" t="e">
        <f t="shared" si="1721"/>
        <v>#REF!</v>
      </c>
      <c r="AA288" s="432" t="e">
        <f>U288*#REF!</f>
        <v>#REF!</v>
      </c>
      <c r="AB288" s="433" t="e">
        <f>W288*#REF!</f>
        <v>#REF!</v>
      </c>
      <c r="AC288" s="433" t="e">
        <f t="shared" si="1722"/>
        <v>#REF!</v>
      </c>
      <c r="AD288" s="137" t="e">
        <f>#REF!</f>
        <v>#REF!</v>
      </c>
      <c r="AE288" s="137" t="e">
        <f>#REF!</f>
        <v>#REF!</v>
      </c>
      <c r="AF288" s="204" t="e">
        <f t="shared" si="1723"/>
        <v>#REF!</v>
      </c>
      <c r="AG288" s="204" t="e">
        <f>AD288*#REF!</f>
        <v>#REF!</v>
      </c>
      <c r="AH288" s="205" t="e">
        <f>AF288*#REF!</f>
        <v>#REF!</v>
      </c>
      <c r="AI288" s="205" t="e">
        <f t="shared" si="1724"/>
        <v>#REF!</v>
      </c>
      <c r="AJ288" s="432" t="e">
        <f>AD288*#REF!</f>
        <v>#REF!</v>
      </c>
      <c r="AK288" s="433" t="e">
        <f>AF288*#REF!</f>
        <v>#REF!</v>
      </c>
      <c r="AL288" s="433" t="e">
        <f t="shared" si="1725"/>
        <v>#REF!</v>
      </c>
      <c r="AM288" s="137" t="e">
        <f>#REF!</f>
        <v>#REF!</v>
      </c>
      <c r="AN288" s="137" t="e">
        <f>#REF!</f>
        <v>#REF!</v>
      </c>
      <c r="AO288" s="204" t="e">
        <f t="shared" si="1726"/>
        <v>#REF!</v>
      </c>
      <c r="AP288" s="204" t="e">
        <f>AM288*#REF!</f>
        <v>#REF!</v>
      </c>
      <c r="AQ288" s="204" t="e">
        <f>AO288*#REF!</f>
        <v>#REF!</v>
      </c>
      <c r="AR288" s="205" t="e">
        <f t="shared" si="1727"/>
        <v>#REF!</v>
      </c>
      <c r="AS288" s="432" t="e">
        <f>AM288*#REF!</f>
        <v>#REF!</v>
      </c>
      <c r="AT288" s="433" t="e">
        <f>AO288*#REF!</f>
        <v>#REF!</v>
      </c>
      <c r="AU288" s="433" t="e">
        <f t="shared" si="1728"/>
        <v>#REF!</v>
      </c>
      <c r="AV288" s="136" t="e">
        <f>#REF!</f>
        <v>#REF!</v>
      </c>
      <c r="AW288" s="137" t="e">
        <f>#REF!</f>
        <v>#REF!</v>
      </c>
      <c r="AX288" s="204" t="e">
        <f t="shared" si="1729"/>
        <v>#REF!</v>
      </c>
      <c r="AY288" s="204" t="e">
        <f>AV288*#REF!</f>
        <v>#REF!</v>
      </c>
      <c r="AZ288" s="205" t="e">
        <f>AX288*#REF!</f>
        <v>#REF!</v>
      </c>
      <c r="BA288" s="205" t="e">
        <f t="shared" si="1730"/>
        <v>#REF!</v>
      </c>
      <c r="BB288" s="137" t="e">
        <f>#REF!</f>
        <v>#REF!</v>
      </c>
      <c r="BC288" s="137" t="e">
        <f>#REF!</f>
        <v>#REF!</v>
      </c>
      <c r="BD288" s="204" t="e">
        <f t="shared" si="1824"/>
        <v>#REF!</v>
      </c>
      <c r="BE288" s="204" t="e">
        <f>BB288*#REF!</f>
        <v>#REF!</v>
      </c>
      <c r="BF288" s="205" t="e">
        <f>BD288*#REF!</f>
        <v>#REF!</v>
      </c>
      <c r="BG288" s="205" t="e">
        <f t="shared" si="1731"/>
        <v>#REF!</v>
      </c>
      <c r="BH288" s="432" t="e">
        <f>BB288*#REF!</f>
        <v>#REF!</v>
      </c>
      <c r="BI288" s="433" t="e">
        <f>BD288*#REF!</f>
        <v>#REF!</v>
      </c>
      <c r="BJ288" s="433" t="e">
        <f t="shared" si="1732"/>
        <v>#REF!</v>
      </c>
      <c r="BK288" s="137" t="e">
        <f>#REF!</f>
        <v>#REF!</v>
      </c>
      <c r="BL288" s="137" t="e">
        <f>#REF!</f>
        <v>#REF!</v>
      </c>
      <c r="BM288" s="204" t="e">
        <f t="shared" si="1733"/>
        <v>#REF!</v>
      </c>
      <c r="BN288" s="204" t="e">
        <f>BK288*#REF!</f>
        <v>#REF!</v>
      </c>
      <c r="BO288" s="205" t="e">
        <f>BM288*#REF!</f>
        <v>#REF!</v>
      </c>
      <c r="BP288" s="205" t="e">
        <f t="shared" si="1734"/>
        <v>#REF!</v>
      </c>
      <c r="BQ288" s="432" t="e">
        <f>BK288*#REF!</f>
        <v>#REF!</v>
      </c>
      <c r="BR288" s="433" t="e">
        <f>BM288*#REF!</f>
        <v>#REF!</v>
      </c>
      <c r="BS288" s="433" t="e">
        <f t="shared" si="1735"/>
        <v>#REF!</v>
      </c>
      <c r="BT288" s="137" t="e">
        <f>#REF!</f>
        <v>#REF!</v>
      </c>
      <c r="BU288" s="137" t="e">
        <f>#REF!</f>
        <v>#REF!</v>
      </c>
      <c r="BV288" s="204" t="e">
        <f t="shared" si="1736"/>
        <v>#REF!</v>
      </c>
      <c r="BW288" s="204" t="e">
        <f>BT288*#REF!</f>
        <v>#REF!</v>
      </c>
      <c r="BX288" s="204" t="e">
        <f>BV288*#REF!</f>
        <v>#REF!</v>
      </c>
      <c r="BY288" s="205" t="e">
        <f t="shared" si="1737"/>
        <v>#REF!</v>
      </c>
      <c r="BZ288" s="432" t="e">
        <f>BT288*#REF!</f>
        <v>#REF!</v>
      </c>
      <c r="CA288" s="433" t="e">
        <f>BV288*#REF!</f>
        <v>#REF!</v>
      </c>
      <c r="CB288" s="441" t="e">
        <f t="shared" si="1738"/>
        <v>#REF!</v>
      </c>
      <c r="CC288" s="137" t="e">
        <f>#REF!</f>
        <v>#REF!</v>
      </c>
      <c r="CD288" s="137" t="e">
        <f>#REF!</f>
        <v>#REF!</v>
      </c>
      <c r="CE288" s="204" t="e">
        <f t="shared" si="1739"/>
        <v>#REF!</v>
      </c>
      <c r="CF288" s="204" t="e">
        <f>CC288*#REF!</f>
        <v>#REF!</v>
      </c>
      <c r="CG288" s="205" t="e">
        <f>CE288*#REF!</f>
        <v>#REF!</v>
      </c>
      <c r="CH288" s="205" t="e">
        <f t="shared" si="1740"/>
        <v>#REF!</v>
      </c>
      <c r="CI288" s="137" t="e">
        <f>#REF!</f>
        <v>#REF!</v>
      </c>
      <c r="CJ288" s="137" t="e">
        <f>#REF!</f>
        <v>#REF!</v>
      </c>
      <c r="CK288" s="204" t="e">
        <f t="shared" si="1825"/>
        <v>#REF!</v>
      </c>
      <c r="CL288" s="204" t="e">
        <f>CI288*#REF!</f>
        <v>#REF!</v>
      </c>
      <c r="CM288" s="205" t="e">
        <f>CK288*#REF!</f>
        <v>#REF!</v>
      </c>
      <c r="CN288" s="205" t="e">
        <f t="shared" si="1741"/>
        <v>#REF!</v>
      </c>
      <c r="CO288" s="432" t="e">
        <f>CI288*#REF!</f>
        <v>#REF!</v>
      </c>
      <c r="CP288" s="433" t="e">
        <f>CK288*#REF!</f>
        <v>#REF!</v>
      </c>
      <c r="CQ288" s="433" t="e">
        <f t="shared" si="1742"/>
        <v>#REF!</v>
      </c>
      <c r="CR288" s="137" t="e">
        <f>#REF!</f>
        <v>#REF!</v>
      </c>
      <c r="CS288" s="137" t="e">
        <f>#REF!</f>
        <v>#REF!</v>
      </c>
      <c r="CT288" s="204" t="e">
        <f t="shared" si="1743"/>
        <v>#REF!</v>
      </c>
      <c r="CU288" s="204" t="e">
        <f>CR288*#REF!</f>
        <v>#REF!</v>
      </c>
      <c r="CV288" s="205" t="e">
        <f>CT288*#REF!</f>
        <v>#REF!</v>
      </c>
      <c r="CW288" s="205" t="e">
        <f t="shared" si="1744"/>
        <v>#REF!</v>
      </c>
      <c r="CX288" s="432" t="e">
        <f>CR288*#REF!</f>
        <v>#REF!</v>
      </c>
      <c r="CY288" s="433" t="e">
        <f>CT288*#REF!</f>
        <v>#REF!</v>
      </c>
      <c r="CZ288" s="441" t="e">
        <f t="shared" si="1745"/>
        <v>#REF!</v>
      </c>
      <c r="DA288" s="137" t="e">
        <f>#REF!</f>
        <v>#REF!</v>
      </c>
      <c r="DB288" s="137" t="e">
        <f>#REF!</f>
        <v>#REF!</v>
      </c>
      <c r="DC288" s="204" t="e">
        <f t="shared" si="1746"/>
        <v>#REF!</v>
      </c>
      <c r="DD288" s="204" t="e">
        <f>DA288*#REF!</f>
        <v>#REF!</v>
      </c>
      <c r="DE288" s="204" t="e">
        <f>DC288*#REF!</f>
        <v>#REF!</v>
      </c>
      <c r="DF288" s="205" t="e">
        <f t="shared" si="1747"/>
        <v>#REF!</v>
      </c>
      <c r="DG288" s="432" t="e">
        <f>DA288*#REF!</f>
        <v>#REF!</v>
      </c>
      <c r="DH288" s="433" t="e">
        <f>DC288*#REF!</f>
        <v>#REF!</v>
      </c>
      <c r="DI288" s="433" t="e">
        <f t="shared" si="1748"/>
        <v>#REF!</v>
      </c>
      <c r="DJ288" s="136" t="e">
        <f>#REF!</f>
        <v>#REF!</v>
      </c>
      <c r="DK288" s="137" t="e">
        <f>#REF!</f>
        <v>#REF!</v>
      </c>
      <c r="DL288" s="204" t="e">
        <f t="shared" si="1749"/>
        <v>#REF!</v>
      </c>
      <c r="DM288" s="204" t="e">
        <f>DJ288*#REF!</f>
        <v>#REF!</v>
      </c>
      <c r="DN288" s="205" t="e">
        <f>DL288*#REF!</f>
        <v>#REF!</v>
      </c>
      <c r="DO288" s="205" t="e">
        <f t="shared" si="1750"/>
        <v>#REF!</v>
      </c>
      <c r="DP288" s="137" t="e">
        <f>#REF!</f>
        <v>#REF!</v>
      </c>
      <c r="DQ288" s="137" t="e">
        <f>#REF!</f>
        <v>#REF!</v>
      </c>
      <c r="DR288" s="204" t="e">
        <f t="shared" si="1826"/>
        <v>#REF!</v>
      </c>
      <c r="DS288" s="204" t="e">
        <f>DP288*#REF!</f>
        <v>#REF!</v>
      </c>
      <c r="DT288" s="205" t="e">
        <f>DR288*#REF!</f>
        <v>#REF!</v>
      </c>
      <c r="DU288" s="205" t="e">
        <f t="shared" si="1751"/>
        <v>#REF!</v>
      </c>
      <c r="DV288" s="432" t="e">
        <f>DP288*#REF!</f>
        <v>#REF!</v>
      </c>
      <c r="DW288" s="433" t="e">
        <f>DR288*#REF!</f>
        <v>#REF!</v>
      </c>
      <c r="DX288" s="433" t="e">
        <f t="shared" si="1752"/>
        <v>#REF!</v>
      </c>
      <c r="DY288" s="137" t="e">
        <f>#REF!</f>
        <v>#REF!</v>
      </c>
      <c r="DZ288" s="137" t="e">
        <f>#REF!</f>
        <v>#REF!</v>
      </c>
      <c r="EA288" s="204" t="e">
        <f t="shared" si="1753"/>
        <v>#REF!</v>
      </c>
      <c r="EB288" s="204" t="e">
        <f>DY288*#REF!</f>
        <v>#REF!</v>
      </c>
      <c r="EC288" s="205" t="e">
        <f>EA288*#REF!</f>
        <v>#REF!</v>
      </c>
      <c r="ED288" s="205" t="e">
        <f t="shared" si="1754"/>
        <v>#REF!</v>
      </c>
      <c r="EE288" s="432" t="e">
        <f>DY288*#REF!</f>
        <v>#REF!</v>
      </c>
      <c r="EF288" s="433" t="e">
        <f>EA288*#REF!</f>
        <v>#REF!</v>
      </c>
      <c r="EG288" s="441" t="e">
        <f t="shared" si="1755"/>
        <v>#REF!</v>
      </c>
      <c r="EH288" s="137" t="e">
        <f>#REF!</f>
        <v>#REF!</v>
      </c>
      <c r="EI288" s="137" t="e">
        <f>#REF!</f>
        <v>#REF!</v>
      </c>
      <c r="EJ288" s="204" t="e">
        <f t="shared" si="1756"/>
        <v>#REF!</v>
      </c>
      <c r="EK288" s="204" t="e">
        <f>EH288*#REF!</f>
        <v>#REF!</v>
      </c>
      <c r="EL288" s="204" t="e">
        <f>EJ288*#REF!</f>
        <v>#REF!</v>
      </c>
      <c r="EM288" s="205" t="e">
        <f t="shared" si="1757"/>
        <v>#REF!</v>
      </c>
      <c r="EN288" s="432" t="e">
        <f>EH288*#REF!</f>
        <v>#REF!</v>
      </c>
      <c r="EO288" s="433" t="e">
        <f>EJ288*#REF!</f>
        <v>#REF!</v>
      </c>
      <c r="EP288" s="441" t="e">
        <f t="shared" si="1758"/>
        <v>#REF!</v>
      </c>
      <c r="EQ288" s="136" t="e">
        <f>#REF!</f>
        <v>#REF!</v>
      </c>
      <c r="ER288" s="137" t="e">
        <f>#REF!</f>
        <v>#REF!</v>
      </c>
      <c r="ES288" s="204" t="e">
        <f t="shared" si="1759"/>
        <v>#REF!</v>
      </c>
      <c r="ET288" s="204" t="e">
        <f>EQ288*#REF!</f>
        <v>#REF!</v>
      </c>
      <c r="EU288" s="205" t="e">
        <f>ES288*#REF!</f>
        <v>#REF!</v>
      </c>
      <c r="EV288" s="205" t="e">
        <f t="shared" si="1760"/>
        <v>#REF!</v>
      </c>
      <c r="EW288" s="137" t="e">
        <f>#REF!</f>
        <v>#REF!</v>
      </c>
      <c r="EX288" s="137" t="e">
        <f>#REF!</f>
        <v>#REF!</v>
      </c>
      <c r="EY288" s="204" t="e">
        <f t="shared" si="1827"/>
        <v>#REF!</v>
      </c>
      <c r="EZ288" s="204" t="e">
        <f>EW288*#REF!</f>
        <v>#REF!</v>
      </c>
      <c r="FA288" s="205" t="e">
        <f>EY288*#REF!</f>
        <v>#REF!</v>
      </c>
      <c r="FB288" s="205" t="e">
        <f t="shared" si="1761"/>
        <v>#REF!</v>
      </c>
      <c r="FC288" s="432" t="e">
        <f>EW288*#REF!</f>
        <v>#REF!</v>
      </c>
      <c r="FD288" s="433" t="e">
        <f>EY288*#REF!</f>
        <v>#REF!</v>
      </c>
      <c r="FE288" s="433" t="e">
        <f t="shared" si="1762"/>
        <v>#REF!</v>
      </c>
      <c r="FF288" s="137" t="e">
        <f>#REF!</f>
        <v>#REF!</v>
      </c>
      <c r="FG288" s="137" t="e">
        <f>#REF!</f>
        <v>#REF!</v>
      </c>
      <c r="FH288" s="204" t="e">
        <f t="shared" si="1763"/>
        <v>#REF!</v>
      </c>
      <c r="FI288" s="204" t="e">
        <f>FF288*#REF!</f>
        <v>#REF!</v>
      </c>
      <c r="FJ288" s="205" t="e">
        <f>FH288*#REF!</f>
        <v>#REF!</v>
      </c>
      <c r="FK288" s="205" t="e">
        <f t="shared" si="1764"/>
        <v>#REF!</v>
      </c>
      <c r="FL288" s="432" t="e">
        <f>FF288*#REF!</f>
        <v>#REF!</v>
      </c>
      <c r="FM288" s="433" t="e">
        <f>FH288*#REF!</f>
        <v>#REF!</v>
      </c>
      <c r="FN288" s="441" t="e">
        <f t="shared" si="1765"/>
        <v>#REF!</v>
      </c>
      <c r="FO288" s="137" t="e">
        <f>#REF!</f>
        <v>#REF!</v>
      </c>
      <c r="FP288" s="137" t="e">
        <f>#REF!</f>
        <v>#REF!</v>
      </c>
      <c r="FQ288" s="204" t="e">
        <f t="shared" si="1766"/>
        <v>#REF!</v>
      </c>
      <c r="FR288" s="204" t="e">
        <f>FO288*#REF!</f>
        <v>#REF!</v>
      </c>
      <c r="FS288" s="204" t="e">
        <f>FQ288*#REF!</f>
        <v>#REF!</v>
      </c>
      <c r="FT288" s="205" t="e">
        <f t="shared" si="1767"/>
        <v>#REF!</v>
      </c>
      <c r="FU288" s="432" t="e">
        <f>FO288*#REF!</f>
        <v>#REF!</v>
      </c>
      <c r="FV288" s="433" t="e">
        <f>FQ288*#REF!</f>
        <v>#REF!</v>
      </c>
      <c r="FW288" s="454" t="e">
        <f t="shared" si="1768"/>
        <v>#REF!</v>
      </c>
    </row>
    <row r="289" spans="1:179" s="12" customFormat="1">
      <c r="A289" s="874"/>
      <c r="B289" s="332" t="s">
        <v>154</v>
      </c>
      <c r="C289" s="333"/>
      <c r="D289" s="334" t="s">
        <v>146</v>
      </c>
      <c r="E289" s="262" t="e">
        <f t="shared" si="1705"/>
        <v>#REF!</v>
      </c>
      <c r="F289" s="263" t="e">
        <f t="shared" si="1706"/>
        <v>#REF!</v>
      </c>
      <c r="G289" s="263" t="e">
        <f t="shared" si="1707"/>
        <v>#REF!</v>
      </c>
      <c r="H289" s="263" t="e">
        <f t="shared" si="1708"/>
        <v>#REF!</v>
      </c>
      <c r="I289" s="263" t="e">
        <f t="shared" si="1709"/>
        <v>#REF!</v>
      </c>
      <c r="J289" s="263" t="e">
        <f t="shared" si="1710"/>
        <v>#REF!</v>
      </c>
      <c r="K289" s="473" t="e">
        <f t="shared" si="1711"/>
        <v>#REF!</v>
      </c>
      <c r="L289" s="474" t="e">
        <f t="shared" si="1712"/>
        <v>#REF!</v>
      </c>
      <c r="M289" s="739" t="e">
        <f t="shared" si="1713"/>
        <v>#REF!</v>
      </c>
      <c r="N289" s="148"/>
      <c r="O289" s="136" t="e">
        <f>#REF!</f>
        <v>#REF!</v>
      </c>
      <c r="P289" s="137" t="e">
        <f>#REF!</f>
        <v>#REF!</v>
      </c>
      <c r="Q289" s="204" t="e">
        <f t="shared" si="1719"/>
        <v>#REF!</v>
      </c>
      <c r="R289" s="204" t="e">
        <f>O289*#REF!</f>
        <v>#REF!</v>
      </c>
      <c r="S289" s="205" t="e">
        <f>Q289*#REF!</f>
        <v>#REF!</v>
      </c>
      <c r="T289" s="205" t="e">
        <f t="shared" si="1720"/>
        <v>#REF!</v>
      </c>
      <c r="U289" s="137" t="e">
        <f>#REF!</f>
        <v>#REF!</v>
      </c>
      <c r="V289" s="137" t="e">
        <f>#REF!</f>
        <v>#REF!</v>
      </c>
      <c r="W289" s="204" t="e">
        <f t="shared" si="1714"/>
        <v>#REF!</v>
      </c>
      <c r="X289" s="204" t="e">
        <f>U289*#REF!</f>
        <v>#REF!</v>
      </c>
      <c r="Y289" s="205" t="e">
        <f>W289*#REF!</f>
        <v>#REF!</v>
      </c>
      <c r="Z289" s="205" t="e">
        <f t="shared" si="1721"/>
        <v>#REF!</v>
      </c>
      <c r="AA289" s="432" t="e">
        <f>U289*#REF!</f>
        <v>#REF!</v>
      </c>
      <c r="AB289" s="433" t="e">
        <f>W289*#REF!</f>
        <v>#REF!</v>
      </c>
      <c r="AC289" s="433" t="e">
        <f t="shared" si="1722"/>
        <v>#REF!</v>
      </c>
      <c r="AD289" s="137" t="e">
        <f>#REF!</f>
        <v>#REF!</v>
      </c>
      <c r="AE289" s="137" t="e">
        <f>#REF!</f>
        <v>#REF!</v>
      </c>
      <c r="AF289" s="204" t="e">
        <f t="shared" si="1723"/>
        <v>#REF!</v>
      </c>
      <c r="AG289" s="204" t="e">
        <f>AD289*#REF!</f>
        <v>#REF!</v>
      </c>
      <c r="AH289" s="205" t="e">
        <f>AF289*#REF!</f>
        <v>#REF!</v>
      </c>
      <c r="AI289" s="205" t="e">
        <f t="shared" si="1724"/>
        <v>#REF!</v>
      </c>
      <c r="AJ289" s="432" t="e">
        <f>AD289*#REF!</f>
        <v>#REF!</v>
      </c>
      <c r="AK289" s="433" t="e">
        <f>AF289*#REF!</f>
        <v>#REF!</v>
      </c>
      <c r="AL289" s="433" t="e">
        <f t="shared" si="1725"/>
        <v>#REF!</v>
      </c>
      <c r="AM289" s="137" t="e">
        <f>#REF!</f>
        <v>#REF!</v>
      </c>
      <c r="AN289" s="137" t="e">
        <f>#REF!</f>
        <v>#REF!</v>
      </c>
      <c r="AO289" s="204" t="e">
        <f t="shared" si="1726"/>
        <v>#REF!</v>
      </c>
      <c r="AP289" s="204" t="e">
        <f>AM289*#REF!</f>
        <v>#REF!</v>
      </c>
      <c r="AQ289" s="204" t="e">
        <f>AO289*#REF!</f>
        <v>#REF!</v>
      </c>
      <c r="AR289" s="205" t="e">
        <f t="shared" si="1727"/>
        <v>#REF!</v>
      </c>
      <c r="AS289" s="432" t="e">
        <f>AM289*#REF!</f>
        <v>#REF!</v>
      </c>
      <c r="AT289" s="433" t="e">
        <f>AO289*#REF!</f>
        <v>#REF!</v>
      </c>
      <c r="AU289" s="433" t="e">
        <f t="shared" si="1728"/>
        <v>#REF!</v>
      </c>
      <c r="AV289" s="136" t="e">
        <f>#REF!</f>
        <v>#REF!</v>
      </c>
      <c r="AW289" s="137" t="e">
        <f>#REF!</f>
        <v>#REF!</v>
      </c>
      <c r="AX289" s="204" t="e">
        <f t="shared" si="1729"/>
        <v>#REF!</v>
      </c>
      <c r="AY289" s="204" t="e">
        <f>AV289*#REF!</f>
        <v>#REF!</v>
      </c>
      <c r="AZ289" s="205" t="e">
        <f>AX289*#REF!</f>
        <v>#REF!</v>
      </c>
      <c r="BA289" s="205" t="e">
        <f t="shared" si="1730"/>
        <v>#REF!</v>
      </c>
      <c r="BB289" s="137" t="e">
        <f>#REF!</f>
        <v>#REF!</v>
      </c>
      <c r="BC289" s="137" t="e">
        <f>#REF!</f>
        <v>#REF!</v>
      </c>
      <c r="BD289" s="204" t="e">
        <f t="shared" si="1824"/>
        <v>#REF!</v>
      </c>
      <c r="BE289" s="204" t="e">
        <f>BB289*#REF!</f>
        <v>#REF!</v>
      </c>
      <c r="BF289" s="205" t="e">
        <f>BD289*#REF!</f>
        <v>#REF!</v>
      </c>
      <c r="BG289" s="205" t="e">
        <f t="shared" si="1731"/>
        <v>#REF!</v>
      </c>
      <c r="BH289" s="432" t="e">
        <f>BB289*#REF!</f>
        <v>#REF!</v>
      </c>
      <c r="BI289" s="433" t="e">
        <f>BD289*#REF!</f>
        <v>#REF!</v>
      </c>
      <c r="BJ289" s="433" t="e">
        <f t="shared" si="1732"/>
        <v>#REF!</v>
      </c>
      <c r="BK289" s="137" t="e">
        <f>#REF!</f>
        <v>#REF!</v>
      </c>
      <c r="BL289" s="137" t="e">
        <f>#REF!</f>
        <v>#REF!</v>
      </c>
      <c r="BM289" s="204" t="e">
        <f t="shared" si="1733"/>
        <v>#REF!</v>
      </c>
      <c r="BN289" s="204" t="e">
        <f>BK289*#REF!</f>
        <v>#REF!</v>
      </c>
      <c r="BO289" s="205" t="e">
        <f>BM289*#REF!</f>
        <v>#REF!</v>
      </c>
      <c r="BP289" s="205" t="e">
        <f t="shared" si="1734"/>
        <v>#REF!</v>
      </c>
      <c r="BQ289" s="432" t="e">
        <f>BK289*#REF!</f>
        <v>#REF!</v>
      </c>
      <c r="BR289" s="433" t="e">
        <f>BM289*#REF!</f>
        <v>#REF!</v>
      </c>
      <c r="BS289" s="433" t="e">
        <f t="shared" si="1735"/>
        <v>#REF!</v>
      </c>
      <c r="BT289" s="137" t="e">
        <f>#REF!</f>
        <v>#REF!</v>
      </c>
      <c r="BU289" s="137" t="e">
        <f>#REF!</f>
        <v>#REF!</v>
      </c>
      <c r="BV289" s="204" t="e">
        <f t="shared" si="1736"/>
        <v>#REF!</v>
      </c>
      <c r="BW289" s="204" t="e">
        <f>BT289*#REF!</f>
        <v>#REF!</v>
      </c>
      <c r="BX289" s="204" t="e">
        <f>BV289*#REF!</f>
        <v>#REF!</v>
      </c>
      <c r="BY289" s="205" t="e">
        <f t="shared" si="1737"/>
        <v>#REF!</v>
      </c>
      <c r="BZ289" s="432" t="e">
        <f>BT289*#REF!</f>
        <v>#REF!</v>
      </c>
      <c r="CA289" s="433" t="e">
        <f>BV289*#REF!</f>
        <v>#REF!</v>
      </c>
      <c r="CB289" s="441" t="e">
        <f t="shared" si="1738"/>
        <v>#REF!</v>
      </c>
      <c r="CC289" s="137" t="e">
        <f>#REF!</f>
        <v>#REF!</v>
      </c>
      <c r="CD289" s="137" t="e">
        <f>#REF!</f>
        <v>#REF!</v>
      </c>
      <c r="CE289" s="204" t="e">
        <f t="shared" si="1739"/>
        <v>#REF!</v>
      </c>
      <c r="CF289" s="204" t="e">
        <f>CC289*#REF!</f>
        <v>#REF!</v>
      </c>
      <c r="CG289" s="205" t="e">
        <f>CE289*#REF!</f>
        <v>#REF!</v>
      </c>
      <c r="CH289" s="205" t="e">
        <f t="shared" si="1740"/>
        <v>#REF!</v>
      </c>
      <c r="CI289" s="137" t="e">
        <f>#REF!</f>
        <v>#REF!</v>
      </c>
      <c r="CJ289" s="137" t="e">
        <f>#REF!</f>
        <v>#REF!</v>
      </c>
      <c r="CK289" s="204" t="e">
        <f t="shared" si="1825"/>
        <v>#REF!</v>
      </c>
      <c r="CL289" s="204" t="e">
        <f>CI289*#REF!</f>
        <v>#REF!</v>
      </c>
      <c r="CM289" s="205" t="e">
        <f>CK289*#REF!</f>
        <v>#REF!</v>
      </c>
      <c r="CN289" s="205" t="e">
        <f t="shared" si="1741"/>
        <v>#REF!</v>
      </c>
      <c r="CO289" s="432" t="e">
        <f>CI289*#REF!</f>
        <v>#REF!</v>
      </c>
      <c r="CP289" s="433" t="e">
        <f>CK289*#REF!</f>
        <v>#REF!</v>
      </c>
      <c r="CQ289" s="433" t="e">
        <f t="shared" si="1742"/>
        <v>#REF!</v>
      </c>
      <c r="CR289" s="137" t="e">
        <f>#REF!</f>
        <v>#REF!</v>
      </c>
      <c r="CS289" s="137" t="e">
        <f>#REF!</f>
        <v>#REF!</v>
      </c>
      <c r="CT289" s="204" t="e">
        <f t="shared" si="1743"/>
        <v>#REF!</v>
      </c>
      <c r="CU289" s="204" t="e">
        <f>CR289*#REF!</f>
        <v>#REF!</v>
      </c>
      <c r="CV289" s="205" t="e">
        <f>CT289*#REF!</f>
        <v>#REF!</v>
      </c>
      <c r="CW289" s="205" t="e">
        <f t="shared" si="1744"/>
        <v>#REF!</v>
      </c>
      <c r="CX289" s="432" t="e">
        <f>CR289*#REF!</f>
        <v>#REF!</v>
      </c>
      <c r="CY289" s="433" t="e">
        <f>CT289*#REF!</f>
        <v>#REF!</v>
      </c>
      <c r="CZ289" s="441" t="e">
        <f t="shared" si="1745"/>
        <v>#REF!</v>
      </c>
      <c r="DA289" s="137" t="e">
        <f>#REF!</f>
        <v>#REF!</v>
      </c>
      <c r="DB289" s="137" t="e">
        <f>#REF!</f>
        <v>#REF!</v>
      </c>
      <c r="DC289" s="204" t="e">
        <f t="shared" si="1746"/>
        <v>#REF!</v>
      </c>
      <c r="DD289" s="204" t="e">
        <f>DA289*#REF!</f>
        <v>#REF!</v>
      </c>
      <c r="DE289" s="204" t="e">
        <f>DC289*#REF!</f>
        <v>#REF!</v>
      </c>
      <c r="DF289" s="205" t="e">
        <f t="shared" si="1747"/>
        <v>#REF!</v>
      </c>
      <c r="DG289" s="432" t="e">
        <f>DA289*#REF!</f>
        <v>#REF!</v>
      </c>
      <c r="DH289" s="433" t="e">
        <f>DC289*#REF!</f>
        <v>#REF!</v>
      </c>
      <c r="DI289" s="433" t="e">
        <f t="shared" si="1748"/>
        <v>#REF!</v>
      </c>
      <c r="DJ289" s="136" t="e">
        <f>#REF!</f>
        <v>#REF!</v>
      </c>
      <c r="DK289" s="137" t="e">
        <f>#REF!</f>
        <v>#REF!</v>
      </c>
      <c r="DL289" s="204" t="e">
        <f t="shared" si="1749"/>
        <v>#REF!</v>
      </c>
      <c r="DM289" s="204" t="e">
        <f>DJ289*#REF!</f>
        <v>#REF!</v>
      </c>
      <c r="DN289" s="205" t="e">
        <f>DL289*#REF!</f>
        <v>#REF!</v>
      </c>
      <c r="DO289" s="205" t="e">
        <f t="shared" si="1750"/>
        <v>#REF!</v>
      </c>
      <c r="DP289" s="137" t="e">
        <f>#REF!</f>
        <v>#REF!</v>
      </c>
      <c r="DQ289" s="137" t="e">
        <f>#REF!</f>
        <v>#REF!</v>
      </c>
      <c r="DR289" s="204" t="e">
        <f t="shared" si="1826"/>
        <v>#REF!</v>
      </c>
      <c r="DS289" s="204" t="e">
        <f>DP289*#REF!</f>
        <v>#REF!</v>
      </c>
      <c r="DT289" s="205" t="e">
        <f>DR289*#REF!</f>
        <v>#REF!</v>
      </c>
      <c r="DU289" s="205" t="e">
        <f t="shared" si="1751"/>
        <v>#REF!</v>
      </c>
      <c r="DV289" s="432" t="e">
        <f>DP289*#REF!</f>
        <v>#REF!</v>
      </c>
      <c r="DW289" s="433" t="e">
        <f>DR289*#REF!</f>
        <v>#REF!</v>
      </c>
      <c r="DX289" s="433" t="e">
        <f t="shared" si="1752"/>
        <v>#REF!</v>
      </c>
      <c r="DY289" s="137" t="e">
        <f>#REF!</f>
        <v>#REF!</v>
      </c>
      <c r="DZ289" s="137" t="e">
        <f>#REF!</f>
        <v>#REF!</v>
      </c>
      <c r="EA289" s="204" t="e">
        <f t="shared" si="1753"/>
        <v>#REF!</v>
      </c>
      <c r="EB289" s="204" t="e">
        <f>DY289*#REF!</f>
        <v>#REF!</v>
      </c>
      <c r="EC289" s="205" t="e">
        <f>EA289*#REF!</f>
        <v>#REF!</v>
      </c>
      <c r="ED289" s="205" t="e">
        <f t="shared" si="1754"/>
        <v>#REF!</v>
      </c>
      <c r="EE289" s="432" t="e">
        <f>DY289*#REF!</f>
        <v>#REF!</v>
      </c>
      <c r="EF289" s="433" t="e">
        <f>EA289*#REF!</f>
        <v>#REF!</v>
      </c>
      <c r="EG289" s="441" t="e">
        <f t="shared" si="1755"/>
        <v>#REF!</v>
      </c>
      <c r="EH289" s="137" t="e">
        <f>#REF!</f>
        <v>#REF!</v>
      </c>
      <c r="EI289" s="137" t="e">
        <f>#REF!</f>
        <v>#REF!</v>
      </c>
      <c r="EJ289" s="204" t="e">
        <f t="shared" si="1756"/>
        <v>#REF!</v>
      </c>
      <c r="EK289" s="204" t="e">
        <f>EH289*#REF!</f>
        <v>#REF!</v>
      </c>
      <c r="EL289" s="204" t="e">
        <f>EJ289*#REF!</f>
        <v>#REF!</v>
      </c>
      <c r="EM289" s="205" t="e">
        <f t="shared" si="1757"/>
        <v>#REF!</v>
      </c>
      <c r="EN289" s="432" t="e">
        <f>EH289*#REF!</f>
        <v>#REF!</v>
      </c>
      <c r="EO289" s="433" t="e">
        <f>EJ289*#REF!</f>
        <v>#REF!</v>
      </c>
      <c r="EP289" s="441" t="e">
        <f t="shared" si="1758"/>
        <v>#REF!</v>
      </c>
      <c r="EQ289" s="136" t="e">
        <f>#REF!</f>
        <v>#REF!</v>
      </c>
      <c r="ER289" s="137" t="e">
        <f>#REF!</f>
        <v>#REF!</v>
      </c>
      <c r="ES289" s="204" t="e">
        <f t="shared" si="1759"/>
        <v>#REF!</v>
      </c>
      <c r="ET289" s="204" t="e">
        <f>EQ289*#REF!</f>
        <v>#REF!</v>
      </c>
      <c r="EU289" s="205" t="e">
        <f>ES289*#REF!</f>
        <v>#REF!</v>
      </c>
      <c r="EV289" s="205" t="e">
        <f t="shared" si="1760"/>
        <v>#REF!</v>
      </c>
      <c r="EW289" s="137" t="e">
        <f>#REF!</f>
        <v>#REF!</v>
      </c>
      <c r="EX289" s="137" t="e">
        <f>#REF!</f>
        <v>#REF!</v>
      </c>
      <c r="EY289" s="204" t="e">
        <f t="shared" si="1827"/>
        <v>#REF!</v>
      </c>
      <c r="EZ289" s="204" t="e">
        <f>EW289*#REF!</f>
        <v>#REF!</v>
      </c>
      <c r="FA289" s="205" t="e">
        <f>EY289*#REF!</f>
        <v>#REF!</v>
      </c>
      <c r="FB289" s="205" t="e">
        <f t="shared" si="1761"/>
        <v>#REF!</v>
      </c>
      <c r="FC289" s="432" t="e">
        <f>EW289*#REF!</f>
        <v>#REF!</v>
      </c>
      <c r="FD289" s="433" t="e">
        <f>EY289*#REF!</f>
        <v>#REF!</v>
      </c>
      <c r="FE289" s="433" t="e">
        <f t="shared" si="1762"/>
        <v>#REF!</v>
      </c>
      <c r="FF289" s="137" t="e">
        <f>#REF!</f>
        <v>#REF!</v>
      </c>
      <c r="FG289" s="137" t="e">
        <f>#REF!</f>
        <v>#REF!</v>
      </c>
      <c r="FH289" s="204" t="e">
        <f t="shared" si="1763"/>
        <v>#REF!</v>
      </c>
      <c r="FI289" s="204" t="e">
        <f>FF289*#REF!</f>
        <v>#REF!</v>
      </c>
      <c r="FJ289" s="205" t="e">
        <f>FH289*#REF!</f>
        <v>#REF!</v>
      </c>
      <c r="FK289" s="205" t="e">
        <f t="shared" si="1764"/>
        <v>#REF!</v>
      </c>
      <c r="FL289" s="432" t="e">
        <f>FF289*#REF!</f>
        <v>#REF!</v>
      </c>
      <c r="FM289" s="433" t="e">
        <f>FH289*#REF!</f>
        <v>#REF!</v>
      </c>
      <c r="FN289" s="441" t="e">
        <f t="shared" si="1765"/>
        <v>#REF!</v>
      </c>
      <c r="FO289" s="137" t="e">
        <f>#REF!</f>
        <v>#REF!</v>
      </c>
      <c r="FP289" s="137" t="e">
        <f>#REF!</f>
        <v>#REF!</v>
      </c>
      <c r="FQ289" s="204" t="e">
        <f t="shared" si="1766"/>
        <v>#REF!</v>
      </c>
      <c r="FR289" s="204" t="e">
        <f>FO289*#REF!</f>
        <v>#REF!</v>
      </c>
      <c r="FS289" s="204" t="e">
        <f>FQ289*#REF!</f>
        <v>#REF!</v>
      </c>
      <c r="FT289" s="205" t="e">
        <f t="shared" si="1767"/>
        <v>#REF!</v>
      </c>
      <c r="FU289" s="432" t="e">
        <f>FO289*#REF!</f>
        <v>#REF!</v>
      </c>
      <c r="FV289" s="433" t="e">
        <f>FQ289*#REF!</f>
        <v>#REF!</v>
      </c>
      <c r="FW289" s="454" t="e">
        <f t="shared" si="1768"/>
        <v>#REF!</v>
      </c>
    </row>
    <row r="290" spans="1:179" s="12" customFormat="1">
      <c r="A290" s="874"/>
      <c r="B290" s="332" t="s">
        <v>155</v>
      </c>
      <c r="C290" s="333"/>
      <c r="D290" s="334" t="s">
        <v>146</v>
      </c>
      <c r="E290" s="262" t="e">
        <f t="shared" si="1705"/>
        <v>#REF!</v>
      </c>
      <c r="F290" s="263" t="e">
        <f t="shared" si="1706"/>
        <v>#REF!</v>
      </c>
      <c r="G290" s="263" t="e">
        <f t="shared" si="1707"/>
        <v>#REF!</v>
      </c>
      <c r="H290" s="263" t="e">
        <f t="shared" si="1708"/>
        <v>#REF!</v>
      </c>
      <c r="I290" s="263" t="e">
        <f t="shared" si="1709"/>
        <v>#REF!</v>
      </c>
      <c r="J290" s="263" t="e">
        <f t="shared" si="1710"/>
        <v>#REF!</v>
      </c>
      <c r="K290" s="473" t="e">
        <f t="shared" si="1711"/>
        <v>#REF!</v>
      </c>
      <c r="L290" s="474" t="e">
        <f t="shared" si="1712"/>
        <v>#REF!</v>
      </c>
      <c r="M290" s="739" t="e">
        <f t="shared" si="1713"/>
        <v>#REF!</v>
      </c>
      <c r="N290" s="148"/>
      <c r="O290" s="136" t="e">
        <f>#REF!</f>
        <v>#REF!</v>
      </c>
      <c r="P290" s="137" t="e">
        <f>#REF!</f>
        <v>#REF!</v>
      </c>
      <c r="Q290" s="204" t="e">
        <f t="shared" si="1719"/>
        <v>#REF!</v>
      </c>
      <c r="R290" s="204" t="e">
        <f>O290*#REF!</f>
        <v>#REF!</v>
      </c>
      <c r="S290" s="205" t="e">
        <f>Q290*#REF!</f>
        <v>#REF!</v>
      </c>
      <c r="T290" s="205" t="e">
        <f t="shared" si="1720"/>
        <v>#REF!</v>
      </c>
      <c r="U290" s="137" t="e">
        <f>#REF!</f>
        <v>#REF!</v>
      </c>
      <c r="V290" s="137" t="e">
        <f>#REF!</f>
        <v>#REF!</v>
      </c>
      <c r="W290" s="204" t="e">
        <f t="shared" si="1714"/>
        <v>#REF!</v>
      </c>
      <c r="X290" s="204" t="e">
        <f>U290*#REF!</f>
        <v>#REF!</v>
      </c>
      <c r="Y290" s="205" t="e">
        <f>W290*#REF!</f>
        <v>#REF!</v>
      </c>
      <c r="Z290" s="205" t="e">
        <f t="shared" si="1721"/>
        <v>#REF!</v>
      </c>
      <c r="AA290" s="432" t="e">
        <f>U290*#REF!</f>
        <v>#REF!</v>
      </c>
      <c r="AB290" s="433" t="e">
        <f>W290*#REF!</f>
        <v>#REF!</v>
      </c>
      <c r="AC290" s="433" t="e">
        <f t="shared" si="1722"/>
        <v>#REF!</v>
      </c>
      <c r="AD290" s="137" t="e">
        <f>#REF!</f>
        <v>#REF!</v>
      </c>
      <c r="AE290" s="137" t="e">
        <f>#REF!</f>
        <v>#REF!</v>
      </c>
      <c r="AF290" s="204" t="e">
        <f t="shared" si="1723"/>
        <v>#REF!</v>
      </c>
      <c r="AG290" s="204" t="e">
        <f>AD290*#REF!</f>
        <v>#REF!</v>
      </c>
      <c r="AH290" s="205" t="e">
        <f>AF290*#REF!</f>
        <v>#REF!</v>
      </c>
      <c r="AI290" s="205" t="e">
        <f t="shared" si="1724"/>
        <v>#REF!</v>
      </c>
      <c r="AJ290" s="432" t="e">
        <f>AD290*#REF!</f>
        <v>#REF!</v>
      </c>
      <c r="AK290" s="433" t="e">
        <f>AF290*#REF!</f>
        <v>#REF!</v>
      </c>
      <c r="AL290" s="433" t="e">
        <f t="shared" si="1725"/>
        <v>#REF!</v>
      </c>
      <c r="AM290" s="137" t="e">
        <f>#REF!</f>
        <v>#REF!</v>
      </c>
      <c r="AN290" s="137" t="e">
        <f>#REF!</f>
        <v>#REF!</v>
      </c>
      <c r="AO290" s="204" t="e">
        <f t="shared" si="1726"/>
        <v>#REF!</v>
      </c>
      <c r="AP290" s="204" t="e">
        <f>AM290*#REF!</f>
        <v>#REF!</v>
      </c>
      <c r="AQ290" s="204" t="e">
        <f>AO290*#REF!</f>
        <v>#REF!</v>
      </c>
      <c r="AR290" s="205" t="e">
        <f t="shared" si="1727"/>
        <v>#REF!</v>
      </c>
      <c r="AS290" s="432" t="e">
        <f>AM290*#REF!</f>
        <v>#REF!</v>
      </c>
      <c r="AT290" s="433" t="e">
        <f>AO290*#REF!</f>
        <v>#REF!</v>
      </c>
      <c r="AU290" s="433" t="e">
        <f t="shared" si="1728"/>
        <v>#REF!</v>
      </c>
      <c r="AV290" s="136" t="e">
        <f>#REF!</f>
        <v>#REF!</v>
      </c>
      <c r="AW290" s="137" t="e">
        <f>#REF!</f>
        <v>#REF!</v>
      </c>
      <c r="AX290" s="204" t="e">
        <f t="shared" si="1729"/>
        <v>#REF!</v>
      </c>
      <c r="AY290" s="204" t="e">
        <f>AV290*#REF!</f>
        <v>#REF!</v>
      </c>
      <c r="AZ290" s="205" t="e">
        <f>AX290*#REF!</f>
        <v>#REF!</v>
      </c>
      <c r="BA290" s="205" t="e">
        <f t="shared" si="1730"/>
        <v>#REF!</v>
      </c>
      <c r="BB290" s="137" t="e">
        <f>#REF!</f>
        <v>#REF!</v>
      </c>
      <c r="BC290" s="137" t="e">
        <f>#REF!</f>
        <v>#REF!</v>
      </c>
      <c r="BD290" s="204" t="e">
        <f t="shared" si="1824"/>
        <v>#REF!</v>
      </c>
      <c r="BE290" s="204" t="e">
        <f>BB290*#REF!</f>
        <v>#REF!</v>
      </c>
      <c r="BF290" s="205" t="e">
        <f>BD290*#REF!</f>
        <v>#REF!</v>
      </c>
      <c r="BG290" s="205" t="e">
        <f t="shared" si="1731"/>
        <v>#REF!</v>
      </c>
      <c r="BH290" s="432" t="e">
        <f>BB290*#REF!</f>
        <v>#REF!</v>
      </c>
      <c r="BI290" s="433" t="e">
        <f>BD290*#REF!</f>
        <v>#REF!</v>
      </c>
      <c r="BJ290" s="433" t="e">
        <f t="shared" si="1732"/>
        <v>#REF!</v>
      </c>
      <c r="BK290" s="137" t="e">
        <f>#REF!</f>
        <v>#REF!</v>
      </c>
      <c r="BL290" s="137" t="e">
        <f>#REF!</f>
        <v>#REF!</v>
      </c>
      <c r="BM290" s="204" t="e">
        <f t="shared" si="1733"/>
        <v>#REF!</v>
      </c>
      <c r="BN290" s="204" t="e">
        <f>BK290*#REF!</f>
        <v>#REF!</v>
      </c>
      <c r="BO290" s="205" t="e">
        <f>BM290*#REF!</f>
        <v>#REF!</v>
      </c>
      <c r="BP290" s="205" t="e">
        <f t="shared" si="1734"/>
        <v>#REF!</v>
      </c>
      <c r="BQ290" s="432" t="e">
        <f>BK290*#REF!</f>
        <v>#REF!</v>
      </c>
      <c r="BR290" s="433" t="e">
        <f>BM290*#REF!</f>
        <v>#REF!</v>
      </c>
      <c r="BS290" s="433" t="e">
        <f t="shared" si="1735"/>
        <v>#REF!</v>
      </c>
      <c r="BT290" s="137" t="e">
        <f>#REF!</f>
        <v>#REF!</v>
      </c>
      <c r="BU290" s="137" t="e">
        <f>#REF!</f>
        <v>#REF!</v>
      </c>
      <c r="BV290" s="204" t="e">
        <f t="shared" si="1736"/>
        <v>#REF!</v>
      </c>
      <c r="BW290" s="204" t="e">
        <f>BT290*#REF!</f>
        <v>#REF!</v>
      </c>
      <c r="BX290" s="204" t="e">
        <f>BV290*#REF!</f>
        <v>#REF!</v>
      </c>
      <c r="BY290" s="205" t="e">
        <f t="shared" si="1737"/>
        <v>#REF!</v>
      </c>
      <c r="BZ290" s="432" t="e">
        <f>BT290*#REF!</f>
        <v>#REF!</v>
      </c>
      <c r="CA290" s="433" t="e">
        <f>BV290*#REF!</f>
        <v>#REF!</v>
      </c>
      <c r="CB290" s="441" t="e">
        <f t="shared" si="1738"/>
        <v>#REF!</v>
      </c>
      <c r="CC290" s="137" t="e">
        <f>#REF!</f>
        <v>#REF!</v>
      </c>
      <c r="CD290" s="137" t="e">
        <f>#REF!</f>
        <v>#REF!</v>
      </c>
      <c r="CE290" s="204" t="e">
        <f t="shared" si="1739"/>
        <v>#REF!</v>
      </c>
      <c r="CF290" s="204" t="e">
        <f>CC290*#REF!</f>
        <v>#REF!</v>
      </c>
      <c r="CG290" s="205" t="e">
        <f>CE290*#REF!</f>
        <v>#REF!</v>
      </c>
      <c r="CH290" s="205" t="e">
        <f t="shared" si="1740"/>
        <v>#REF!</v>
      </c>
      <c r="CI290" s="137" t="e">
        <f>#REF!</f>
        <v>#REF!</v>
      </c>
      <c r="CJ290" s="137" t="e">
        <f>#REF!</f>
        <v>#REF!</v>
      </c>
      <c r="CK290" s="204" t="e">
        <f t="shared" si="1825"/>
        <v>#REF!</v>
      </c>
      <c r="CL290" s="204" t="e">
        <f>CI290*#REF!</f>
        <v>#REF!</v>
      </c>
      <c r="CM290" s="205" t="e">
        <f>CK290*#REF!</f>
        <v>#REF!</v>
      </c>
      <c r="CN290" s="205" t="e">
        <f t="shared" si="1741"/>
        <v>#REF!</v>
      </c>
      <c r="CO290" s="432" t="e">
        <f>CI290*#REF!</f>
        <v>#REF!</v>
      </c>
      <c r="CP290" s="433" t="e">
        <f>CK290*#REF!</f>
        <v>#REF!</v>
      </c>
      <c r="CQ290" s="433" t="e">
        <f t="shared" si="1742"/>
        <v>#REF!</v>
      </c>
      <c r="CR290" s="137" t="e">
        <f>#REF!</f>
        <v>#REF!</v>
      </c>
      <c r="CS290" s="137" t="e">
        <f>#REF!</f>
        <v>#REF!</v>
      </c>
      <c r="CT290" s="204" t="e">
        <f t="shared" si="1743"/>
        <v>#REF!</v>
      </c>
      <c r="CU290" s="204" t="e">
        <f>CR290*#REF!</f>
        <v>#REF!</v>
      </c>
      <c r="CV290" s="205" t="e">
        <f>CT290*#REF!</f>
        <v>#REF!</v>
      </c>
      <c r="CW290" s="205" t="e">
        <f t="shared" si="1744"/>
        <v>#REF!</v>
      </c>
      <c r="CX290" s="432" t="e">
        <f>CR290*#REF!</f>
        <v>#REF!</v>
      </c>
      <c r="CY290" s="433" t="e">
        <f>CT290*#REF!</f>
        <v>#REF!</v>
      </c>
      <c r="CZ290" s="441" t="e">
        <f t="shared" si="1745"/>
        <v>#REF!</v>
      </c>
      <c r="DA290" s="137" t="e">
        <f>#REF!</f>
        <v>#REF!</v>
      </c>
      <c r="DB290" s="137" t="e">
        <f>#REF!</f>
        <v>#REF!</v>
      </c>
      <c r="DC290" s="204" t="e">
        <f t="shared" si="1746"/>
        <v>#REF!</v>
      </c>
      <c r="DD290" s="204" t="e">
        <f>DA290*#REF!</f>
        <v>#REF!</v>
      </c>
      <c r="DE290" s="204" t="e">
        <f>DC290*#REF!</f>
        <v>#REF!</v>
      </c>
      <c r="DF290" s="205" t="e">
        <f t="shared" si="1747"/>
        <v>#REF!</v>
      </c>
      <c r="DG290" s="432" t="e">
        <f>DA290*#REF!</f>
        <v>#REF!</v>
      </c>
      <c r="DH290" s="433" t="e">
        <f>DC290*#REF!</f>
        <v>#REF!</v>
      </c>
      <c r="DI290" s="433" t="e">
        <f t="shared" si="1748"/>
        <v>#REF!</v>
      </c>
      <c r="DJ290" s="136" t="e">
        <f>#REF!</f>
        <v>#REF!</v>
      </c>
      <c r="DK290" s="137" t="e">
        <f>#REF!</f>
        <v>#REF!</v>
      </c>
      <c r="DL290" s="204" t="e">
        <f t="shared" si="1749"/>
        <v>#REF!</v>
      </c>
      <c r="DM290" s="204" t="e">
        <f>DJ290*#REF!</f>
        <v>#REF!</v>
      </c>
      <c r="DN290" s="205" t="e">
        <f>DL290*#REF!</f>
        <v>#REF!</v>
      </c>
      <c r="DO290" s="205" t="e">
        <f t="shared" si="1750"/>
        <v>#REF!</v>
      </c>
      <c r="DP290" s="137" t="e">
        <f>#REF!</f>
        <v>#REF!</v>
      </c>
      <c r="DQ290" s="137" t="e">
        <f>#REF!</f>
        <v>#REF!</v>
      </c>
      <c r="DR290" s="204" t="e">
        <f t="shared" si="1826"/>
        <v>#REF!</v>
      </c>
      <c r="DS290" s="204" t="e">
        <f>DP290*#REF!</f>
        <v>#REF!</v>
      </c>
      <c r="DT290" s="205" t="e">
        <f>DR290*#REF!</f>
        <v>#REF!</v>
      </c>
      <c r="DU290" s="205" t="e">
        <f t="shared" si="1751"/>
        <v>#REF!</v>
      </c>
      <c r="DV290" s="432" t="e">
        <f>DP290*#REF!</f>
        <v>#REF!</v>
      </c>
      <c r="DW290" s="433" t="e">
        <f>DR290*#REF!</f>
        <v>#REF!</v>
      </c>
      <c r="DX290" s="433" t="e">
        <f t="shared" si="1752"/>
        <v>#REF!</v>
      </c>
      <c r="DY290" s="137" t="e">
        <f>#REF!</f>
        <v>#REF!</v>
      </c>
      <c r="DZ290" s="137" t="e">
        <f>#REF!</f>
        <v>#REF!</v>
      </c>
      <c r="EA290" s="204" t="e">
        <f t="shared" si="1753"/>
        <v>#REF!</v>
      </c>
      <c r="EB290" s="204" t="e">
        <f>DY290*#REF!</f>
        <v>#REF!</v>
      </c>
      <c r="EC290" s="205" t="e">
        <f>EA290*#REF!</f>
        <v>#REF!</v>
      </c>
      <c r="ED290" s="205" t="e">
        <f t="shared" si="1754"/>
        <v>#REF!</v>
      </c>
      <c r="EE290" s="432" t="e">
        <f>DY290*#REF!</f>
        <v>#REF!</v>
      </c>
      <c r="EF290" s="433" t="e">
        <f>EA290*#REF!</f>
        <v>#REF!</v>
      </c>
      <c r="EG290" s="441" t="e">
        <f t="shared" si="1755"/>
        <v>#REF!</v>
      </c>
      <c r="EH290" s="137" t="e">
        <f>#REF!</f>
        <v>#REF!</v>
      </c>
      <c r="EI290" s="137" t="e">
        <f>#REF!</f>
        <v>#REF!</v>
      </c>
      <c r="EJ290" s="204" t="e">
        <f t="shared" si="1756"/>
        <v>#REF!</v>
      </c>
      <c r="EK290" s="204" t="e">
        <f>EH290*#REF!</f>
        <v>#REF!</v>
      </c>
      <c r="EL290" s="204" t="e">
        <f>EJ290*#REF!</f>
        <v>#REF!</v>
      </c>
      <c r="EM290" s="205" t="e">
        <f t="shared" si="1757"/>
        <v>#REF!</v>
      </c>
      <c r="EN290" s="432" t="e">
        <f>EH290*#REF!</f>
        <v>#REF!</v>
      </c>
      <c r="EO290" s="433" t="e">
        <f>EJ290*#REF!</f>
        <v>#REF!</v>
      </c>
      <c r="EP290" s="441" t="e">
        <f t="shared" si="1758"/>
        <v>#REF!</v>
      </c>
      <c r="EQ290" s="136" t="e">
        <f>#REF!</f>
        <v>#REF!</v>
      </c>
      <c r="ER290" s="137" t="e">
        <f>#REF!</f>
        <v>#REF!</v>
      </c>
      <c r="ES290" s="204" t="e">
        <f t="shared" si="1759"/>
        <v>#REF!</v>
      </c>
      <c r="ET290" s="204" t="e">
        <f>EQ290*#REF!</f>
        <v>#REF!</v>
      </c>
      <c r="EU290" s="205" t="e">
        <f>ES290*#REF!</f>
        <v>#REF!</v>
      </c>
      <c r="EV290" s="205" t="e">
        <f t="shared" si="1760"/>
        <v>#REF!</v>
      </c>
      <c r="EW290" s="137" t="e">
        <f>#REF!</f>
        <v>#REF!</v>
      </c>
      <c r="EX290" s="137" t="e">
        <f>#REF!</f>
        <v>#REF!</v>
      </c>
      <c r="EY290" s="204" t="e">
        <f t="shared" si="1827"/>
        <v>#REF!</v>
      </c>
      <c r="EZ290" s="204" t="e">
        <f>EW290*#REF!</f>
        <v>#REF!</v>
      </c>
      <c r="FA290" s="205" t="e">
        <f>EY290*#REF!</f>
        <v>#REF!</v>
      </c>
      <c r="FB290" s="205" t="e">
        <f t="shared" si="1761"/>
        <v>#REF!</v>
      </c>
      <c r="FC290" s="432" t="e">
        <f>EW290*#REF!</f>
        <v>#REF!</v>
      </c>
      <c r="FD290" s="433" t="e">
        <f>EY290*#REF!</f>
        <v>#REF!</v>
      </c>
      <c r="FE290" s="433" t="e">
        <f t="shared" si="1762"/>
        <v>#REF!</v>
      </c>
      <c r="FF290" s="137" t="e">
        <f>#REF!</f>
        <v>#REF!</v>
      </c>
      <c r="FG290" s="137" t="e">
        <f>#REF!</f>
        <v>#REF!</v>
      </c>
      <c r="FH290" s="204" t="e">
        <f t="shared" si="1763"/>
        <v>#REF!</v>
      </c>
      <c r="FI290" s="204" t="e">
        <f>FF290*#REF!</f>
        <v>#REF!</v>
      </c>
      <c r="FJ290" s="205" t="e">
        <f>FH290*#REF!</f>
        <v>#REF!</v>
      </c>
      <c r="FK290" s="205" t="e">
        <f t="shared" si="1764"/>
        <v>#REF!</v>
      </c>
      <c r="FL290" s="432" t="e">
        <f>FF290*#REF!</f>
        <v>#REF!</v>
      </c>
      <c r="FM290" s="433" t="e">
        <f>FH290*#REF!</f>
        <v>#REF!</v>
      </c>
      <c r="FN290" s="441" t="e">
        <f t="shared" si="1765"/>
        <v>#REF!</v>
      </c>
      <c r="FO290" s="137" t="e">
        <f>#REF!</f>
        <v>#REF!</v>
      </c>
      <c r="FP290" s="137" t="e">
        <f>#REF!</f>
        <v>#REF!</v>
      </c>
      <c r="FQ290" s="204" t="e">
        <f t="shared" si="1766"/>
        <v>#REF!</v>
      </c>
      <c r="FR290" s="204" t="e">
        <f>FO290*#REF!</f>
        <v>#REF!</v>
      </c>
      <c r="FS290" s="204" t="e">
        <f>FQ290*#REF!</f>
        <v>#REF!</v>
      </c>
      <c r="FT290" s="205" t="e">
        <f t="shared" si="1767"/>
        <v>#REF!</v>
      </c>
      <c r="FU290" s="432" t="e">
        <f>FO290*#REF!</f>
        <v>#REF!</v>
      </c>
      <c r="FV290" s="433" t="e">
        <f>FQ290*#REF!</f>
        <v>#REF!</v>
      </c>
      <c r="FW290" s="454" t="e">
        <f t="shared" si="1768"/>
        <v>#REF!</v>
      </c>
    </row>
    <row r="291" spans="1:179" s="12" customFormat="1">
      <c r="A291" s="874"/>
      <c r="B291" s="892" t="s">
        <v>156</v>
      </c>
      <c r="C291" s="337" t="s">
        <v>157</v>
      </c>
      <c r="D291" s="334" t="s">
        <v>146</v>
      </c>
      <c r="E291" s="262" t="e">
        <f t="shared" si="1705"/>
        <v>#REF!</v>
      </c>
      <c r="F291" s="263" t="e">
        <f t="shared" si="1706"/>
        <v>#REF!</v>
      </c>
      <c r="G291" s="263" t="e">
        <f t="shared" si="1707"/>
        <v>#REF!</v>
      </c>
      <c r="H291" s="263" t="e">
        <f t="shared" si="1708"/>
        <v>#REF!</v>
      </c>
      <c r="I291" s="263" t="e">
        <f t="shared" si="1709"/>
        <v>#REF!</v>
      </c>
      <c r="J291" s="263" t="e">
        <f t="shared" si="1710"/>
        <v>#REF!</v>
      </c>
      <c r="K291" s="473" t="e">
        <f t="shared" si="1711"/>
        <v>#REF!</v>
      </c>
      <c r="L291" s="474" t="e">
        <f t="shared" si="1712"/>
        <v>#REF!</v>
      </c>
      <c r="M291" s="739" t="e">
        <f t="shared" si="1713"/>
        <v>#REF!</v>
      </c>
      <c r="N291" s="148"/>
      <c r="O291" s="136" t="e">
        <f>#REF!</f>
        <v>#REF!</v>
      </c>
      <c r="P291" s="137" t="e">
        <f>#REF!</f>
        <v>#REF!</v>
      </c>
      <c r="Q291" s="204" t="e">
        <f t="shared" si="1719"/>
        <v>#REF!</v>
      </c>
      <c r="R291" s="204" t="e">
        <f>O291*#REF!</f>
        <v>#REF!</v>
      </c>
      <c r="S291" s="205" t="e">
        <f>Q291*#REF!</f>
        <v>#REF!</v>
      </c>
      <c r="T291" s="205" t="e">
        <f t="shared" si="1720"/>
        <v>#REF!</v>
      </c>
      <c r="U291" s="137" t="e">
        <f>#REF!</f>
        <v>#REF!</v>
      </c>
      <c r="V291" s="137" t="e">
        <f>#REF!</f>
        <v>#REF!</v>
      </c>
      <c r="W291" s="204" t="e">
        <f t="shared" si="1714"/>
        <v>#REF!</v>
      </c>
      <c r="X291" s="204" t="e">
        <f>U291*#REF!</f>
        <v>#REF!</v>
      </c>
      <c r="Y291" s="205" t="e">
        <f>W291*#REF!</f>
        <v>#REF!</v>
      </c>
      <c r="Z291" s="205" t="e">
        <f t="shared" si="1721"/>
        <v>#REF!</v>
      </c>
      <c r="AA291" s="432" t="e">
        <f>U291*#REF!</f>
        <v>#REF!</v>
      </c>
      <c r="AB291" s="433" t="e">
        <f>W291*#REF!</f>
        <v>#REF!</v>
      </c>
      <c r="AC291" s="433" t="e">
        <f t="shared" si="1722"/>
        <v>#REF!</v>
      </c>
      <c r="AD291" s="137" t="e">
        <f>#REF!</f>
        <v>#REF!</v>
      </c>
      <c r="AE291" s="137" t="e">
        <f>#REF!</f>
        <v>#REF!</v>
      </c>
      <c r="AF291" s="204" t="e">
        <f t="shared" si="1723"/>
        <v>#REF!</v>
      </c>
      <c r="AG291" s="204" t="e">
        <f>AD291*#REF!</f>
        <v>#REF!</v>
      </c>
      <c r="AH291" s="205" t="e">
        <f>AF291*#REF!</f>
        <v>#REF!</v>
      </c>
      <c r="AI291" s="205" t="e">
        <f t="shared" si="1724"/>
        <v>#REF!</v>
      </c>
      <c r="AJ291" s="432" t="e">
        <f>AD291*#REF!</f>
        <v>#REF!</v>
      </c>
      <c r="AK291" s="433" t="e">
        <f>AF291*#REF!</f>
        <v>#REF!</v>
      </c>
      <c r="AL291" s="433" t="e">
        <f t="shared" si="1725"/>
        <v>#REF!</v>
      </c>
      <c r="AM291" s="137" t="e">
        <f>#REF!</f>
        <v>#REF!</v>
      </c>
      <c r="AN291" s="137" t="e">
        <f>#REF!</f>
        <v>#REF!</v>
      </c>
      <c r="AO291" s="204" t="e">
        <f t="shared" si="1726"/>
        <v>#REF!</v>
      </c>
      <c r="AP291" s="204" t="e">
        <f>AM291*#REF!</f>
        <v>#REF!</v>
      </c>
      <c r="AQ291" s="204" t="e">
        <f>AO291*#REF!</f>
        <v>#REF!</v>
      </c>
      <c r="AR291" s="205" t="e">
        <f t="shared" si="1727"/>
        <v>#REF!</v>
      </c>
      <c r="AS291" s="432" t="e">
        <f>AM291*#REF!</f>
        <v>#REF!</v>
      </c>
      <c r="AT291" s="433" t="e">
        <f>AO291*#REF!</f>
        <v>#REF!</v>
      </c>
      <c r="AU291" s="433" t="e">
        <f t="shared" si="1728"/>
        <v>#REF!</v>
      </c>
      <c r="AV291" s="136" t="e">
        <f>#REF!</f>
        <v>#REF!</v>
      </c>
      <c r="AW291" s="137" t="e">
        <f>#REF!</f>
        <v>#REF!</v>
      </c>
      <c r="AX291" s="204" t="e">
        <f t="shared" si="1729"/>
        <v>#REF!</v>
      </c>
      <c r="AY291" s="204" t="e">
        <f>AV291*#REF!</f>
        <v>#REF!</v>
      </c>
      <c r="AZ291" s="205" t="e">
        <f>AX291*#REF!</f>
        <v>#REF!</v>
      </c>
      <c r="BA291" s="205" t="e">
        <f t="shared" si="1730"/>
        <v>#REF!</v>
      </c>
      <c r="BB291" s="137" t="e">
        <f>#REF!</f>
        <v>#REF!</v>
      </c>
      <c r="BC291" s="137" t="e">
        <f>#REF!</f>
        <v>#REF!</v>
      </c>
      <c r="BD291" s="204" t="e">
        <f t="shared" si="1824"/>
        <v>#REF!</v>
      </c>
      <c r="BE291" s="204" t="e">
        <f>BB291*#REF!</f>
        <v>#REF!</v>
      </c>
      <c r="BF291" s="205" t="e">
        <f>BD291*#REF!</f>
        <v>#REF!</v>
      </c>
      <c r="BG291" s="205" t="e">
        <f t="shared" si="1731"/>
        <v>#REF!</v>
      </c>
      <c r="BH291" s="432" t="e">
        <f>BB291*#REF!</f>
        <v>#REF!</v>
      </c>
      <c r="BI291" s="433" t="e">
        <f>BD291*#REF!</f>
        <v>#REF!</v>
      </c>
      <c r="BJ291" s="433" t="e">
        <f t="shared" si="1732"/>
        <v>#REF!</v>
      </c>
      <c r="BK291" s="137" t="e">
        <f>#REF!</f>
        <v>#REF!</v>
      </c>
      <c r="BL291" s="137" t="e">
        <f>#REF!</f>
        <v>#REF!</v>
      </c>
      <c r="BM291" s="204" t="e">
        <f t="shared" si="1733"/>
        <v>#REF!</v>
      </c>
      <c r="BN291" s="204" t="e">
        <f>BK291*#REF!</f>
        <v>#REF!</v>
      </c>
      <c r="BO291" s="205" t="e">
        <f>BM291*#REF!</f>
        <v>#REF!</v>
      </c>
      <c r="BP291" s="205" t="e">
        <f t="shared" si="1734"/>
        <v>#REF!</v>
      </c>
      <c r="BQ291" s="432" t="e">
        <f>BK291*#REF!</f>
        <v>#REF!</v>
      </c>
      <c r="BR291" s="433" t="e">
        <f>BM291*#REF!</f>
        <v>#REF!</v>
      </c>
      <c r="BS291" s="433" t="e">
        <f t="shared" si="1735"/>
        <v>#REF!</v>
      </c>
      <c r="BT291" s="137" t="e">
        <f>#REF!</f>
        <v>#REF!</v>
      </c>
      <c r="BU291" s="137" t="e">
        <f>#REF!</f>
        <v>#REF!</v>
      </c>
      <c r="BV291" s="204" t="e">
        <f t="shared" si="1736"/>
        <v>#REF!</v>
      </c>
      <c r="BW291" s="204" t="e">
        <f>BT291*#REF!</f>
        <v>#REF!</v>
      </c>
      <c r="BX291" s="204" t="e">
        <f>BV291*#REF!</f>
        <v>#REF!</v>
      </c>
      <c r="BY291" s="205" t="e">
        <f t="shared" si="1737"/>
        <v>#REF!</v>
      </c>
      <c r="BZ291" s="432" t="e">
        <f>BT291*#REF!</f>
        <v>#REF!</v>
      </c>
      <c r="CA291" s="433" t="e">
        <f>BV291*#REF!</f>
        <v>#REF!</v>
      </c>
      <c r="CB291" s="441" t="e">
        <f t="shared" si="1738"/>
        <v>#REF!</v>
      </c>
      <c r="CC291" s="137" t="e">
        <f>#REF!</f>
        <v>#REF!</v>
      </c>
      <c r="CD291" s="137" t="e">
        <f>#REF!</f>
        <v>#REF!</v>
      </c>
      <c r="CE291" s="204" t="e">
        <f t="shared" si="1739"/>
        <v>#REF!</v>
      </c>
      <c r="CF291" s="204" t="e">
        <f>CC291*#REF!</f>
        <v>#REF!</v>
      </c>
      <c r="CG291" s="205" t="e">
        <f>CE291*#REF!</f>
        <v>#REF!</v>
      </c>
      <c r="CH291" s="205" t="e">
        <f t="shared" si="1740"/>
        <v>#REF!</v>
      </c>
      <c r="CI291" s="137" t="e">
        <f>#REF!</f>
        <v>#REF!</v>
      </c>
      <c r="CJ291" s="137" t="e">
        <f>#REF!</f>
        <v>#REF!</v>
      </c>
      <c r="CK291" s="204" t="e">
        <f t="shared" si="1825"/>
        <v>#REF!</v>
      </c>
      <c r="CL291" s="204" t="e">
        <f>CI291*#REF!</f>
        <v>#REF!</v>
      </c>
      <c r="CM291" s="205" t="e">
        <f>CK291*#REF!</f>
        <v>#REF!</v>
      </c>
      <c r="CN291" s="205" t="e">
        <f t="shared" si="1741"/>
        <v>#REF!</v>
      </c>
      <c r="CO291" s="432" t="e">
        <f>CI291*#REF!</f>
        <v>#REF!</v>
      </c>
      <c r="CP291" s="433" t="e">
        <f>CK291*#REF!</f>
        <v>#REF!</v>
      </c>
      <c r="CQ291" s="433" t="e">
        <f t="shared" si="1742"/>
        <v>#REF!</v>
      </c>
      <c r="CR291" s="137" t="e">
        <f>#REF!</f>
        <v>#REF!</v>
      </c>
      <c r="CS291" s="137" t="e">
        <f>#REF!</f>
        <v>#REF!</v>
      </c>
      <c r="CT291" s="204" t="e">
        <f t="shared" si="1743"/>
        <v>#REF!</v>
      </c>
      <c r="CU291" s="204" t="e">
        <f>CR291*#REF!</f>
        <v>#REF!</v>
      </c>
      <c r="CV291" s="205" t="e">
        <f>CT291*#REF!</f>
        <v>#REF!</v>
      </c>
      <c r="CW291" s="205" t="e">
        <f t="shared" si="1744"/>
        <v>#REF!</v>
      </c>
      <c r="CX291" s="432" t="e">
        <f>CR291*#REF!</f>
        <v>#REF!</v>
      </c>
      <c r="CY291" s="433" t="e">
        <f>CT291*#REF!</f>
        <v>#REF!</v>
      </c>
      <c r="CZ291" s="441" t="e">
        <f t="shared" si="1745"/>
        <v>#REF!</v>
      </c>
      <c r="DA291" s="137" t="e">
        <f>#REF!</f>
        <v>#REF!</v>
      </c>
      <c r="DB291" s="137" t="e">
        <f>#REF!</f>
        <v>#REF!</v>
      </c>
      <c r="DC291" s="204" t="e">
        <f t="shared" si="1746"/>
        <v>#REF!</v>
      </c>
      <c r="DD291" s="204" t="e">
        <f>DA291*#REF!</f>
        <v>#REF!</v>
      </c>
      <c r="DE291" s="204" t="e">
        <f>DC291*#REF!</f>
        <v>#REF!</v>
      </c>
      <c r="DF291" s="205" t="e">
        <f t="shared" si="1747"/>
        <v>#REF!</v>
      </c>
      <c r="DG291" s="432" t="e">
        <f>DA291*#REF!</f>
        <v>#REF!</v>
      </c>
      <c r="DH291" s="433" t="e">
        <f>DC291*#REF!</f>
        <v>#REF!</v>
      </c>
      <c r="DI291" s="433" t="e">
        <f t="shared" si="1748"/>
        <v>#REF!</v>
      </c>
      <c r="DJ291" s="136" t="e">
        <f>#REF!</f>
        <v>#REF!</v>
      </c>
      <c r="DK291" s="137" t="e">
        <f>#REF!</f>
        <v>#REF!</v>
      </c>
      <c r="DL291" s="204" t="e">
        <f t="shared" si="1749"/>
        <v>#REF!</v>
      </c>
      <c r="DM291" s="204" t="e">
        <f>DJ291*#REF!</f>
        <v>#REF!</v>
      </c>
      <c r="DN291" s="205" t="e">
        <f>DL291*#REF!</f>
        <v>#REF!</v>
      </c>
      <c r="DO291" s="205" t="e">
        <f t="shared" si="1750"/>
        <v>#REF!</v>
      </c>
      <c r="DP291" s="137" t="e">
        <f>#REF!</f>
        <v>#REF!</v>
      </c>
      <c r="DQ291" s="137" t="e">
        <f>#REF!</f>
        <v>#REF!</v>
      </c>
      <c r="DR291" s="204" t="e">
        <f t="shared" si="1826"/>
        <v>#REF!</v>
      </c>
      <c r="DS291" s="204" t="e">
        <f>DP291*#REF!</f>
        <v>#REF!</v>
      </c>
      <c r="DT291" s="205" t="e">
        <f>DR291*#REF!</f>
        <v>#REF!</v>
      </c>
      <c r="DU291" s="205" t="e">
        <f t="shared" si="1751"/>
        <v>#REF!</v>
      </c>
      <c r="DV291" s="432" t="e">
        <f>DP291*#REF!</f>
        <v>#REF!</v>
      </c>
      <c r="DW291" s="433" t="e">
        <f>DR291*#REF!</f>
        <v>#REF!</v>
      </c>
      <c r="DX291" s="433" t="e">
        <f t="shared" si="1752"/>
        <v>#REF!</v>
      </c>
      <c r="DY291" s="137" t="e">
        <f>#REF!</f>
        <v>#REF!</v>
      </c>
      <c r="DZ291" s="137" t="e">
        <f>#REF!</f>
        <v>#REF!</v>
      </c>
      <c r="EA291" s="204" t="e">
        <f t="shared" si="1753"/>
        <v>#REF!</v>
      </c>
      <c r="EB291" s="204" t="e">
        <f>DY291*#REF!</f>
        <v>#REF!</v>
      </c>
      <c r="EC291" s="205" t="e">
        <f>EA291*#REF!</f>
        <v>#REF!</v>
      </c>
      <c r="ED291" s="205" t="e">
        <f t="shared" si="1754"/>
        <v>#REF!</v>
      </c>
      <c r="EE291" s="432" t="e">
        <f>DY291*#REF!</f>
        <v>#REF!</v>
      </c>
      <c r="EF291" s="433" t="e">
        <f>EA291*#REF!</f>
        <v>#REF!</v>
      </c>
      <c r="EG291" s="441" t="e">
        <f t="shared" si="1755"/>
        <v>#REF!</v>
      </c>
      <c r="EH291" s="137" t="e">
        <f>#REF!</f>
        <v>#REF!</v>
      </c>
      <c r="EI291" s="137" t="e">
        <f>#REF!</f>
        <v>#REF!</v>
      </c>
      <c r="EJ291" s="204" t="e">
        <f t="shared" si="1756"/>
        <v>#REF!</v>
      </c>
      <c r="EK291" s="204" t="e">
        <f>EH291*#REF!</f>
        <v>#REF!</v>
      </c>
      <c r="EL291" s="204" t="e">
        <f>EJ291*#REF!</f>
        <v>#REF!</v>
      </c>
      <c r="EM291" s="205" t="e">
        <f t="shared" si="1757"/>
        <v>#REF!</v>
      </c>
      <c r="EN291" s="432" t="e">
        <f>EH291*#REF!</f>
        <v>#REF!</v>
      </c>
      <c r="EO291" s="433" t="e">
        <f>EJ291*#REF!</f>
        <v>#REF!</v>
      </c>
      <c r="EP291" s="441" t="e">
        <f t="shared" si="1758"/>
        <v>#REF!</v>
      </c>
      <c r="EQ291" s="136" t="e">
        <f>#REF!</f>
        <v>#REF!</v>
      </c>
      <c r="ER291" s="137" t="e">
        <f>#REF!</f>
        <v>#REF!</v>
      </c>
      <c r="ES291" s="204" t="e">
        <f t="shared" si="1759"/>
        <v>#REF!</v>
      </c>
      <c r="ET291" s="204" t="e">
        <f>EQ291*#REF!</f>
        <v>#REF!</v>
      </c>
      <c r="EU291" s="205" t="e">
        <f>ES291*#REF!</f>
        <v>#REF!</v>
      </c>
      <c r="EV291" s="205" t="e">
        <f t="shared" si="1760"/>
        <v>#REF!</v>
      </c>
      <c r="EW291" s="137" t="e">
        <f>#REF!</f>
        <v>#REF!</v>
      </c>
      <c r="EX291" s="137" t="e">
        <f>#REF!</f>
        <v>#REF!</v>
      </c>
      <c r="EY291" s="204" t="e">
        <f t="shared" si="1827"/>
        <v>#REF!</v>
      </c>
      <c r="EZ291" s="204" t="e">
        <f>EW291*#REF!</f>
        <v>#REF!</v>
      </c>
      <c r="FA291" s="205" t="e">
        <f>EY291*#REF!</f>
        <v>#REF!</v>
      </c>
      <c r="FB291" s="205" t="e">
        <f t="shared" si="1761"/>
        <v>#REF!</v>
      </c>
      <c r="FC291" s="432" t="e">
        <f>EW291*#REF!</f>
        <v>#REF!</v>
      </c>
      <c r="FD291" s="433" t="e">
        <f>EY291*#REF!</f>
        <v>#REF!</v>
      </c>
      <c r="FE291" s="433" t="e">
        <f t="shared" si="1762"/>
        <v>#REF!</v>
      </c>
      <c r="FF291" s="137" t="e">
        <f>#REF!</f>
        <v>#REF!</v>
      </c>
      <c r="FG291" s="137" t="e">
        <f>#REF!</f>
        <v>#REF!</v>
      </c>
      <c r="FH291" s="204" t="e">
        <f t="shared" si="1763"/>
        <v>#REF!</v>
      </c>
      <c r="FI291" s="204" t="e">
        <f>FF291*#REF!</f>
        <v>#REF!</v>
      </c>
      <c r="FJ291" s="205" t="e">
        <f>FH291*#REF!</f>
        <v>#REF!</v>
      </c>
      <c r="FK291" s="205" t="e">
        <f t="shared" si="1764"/>
        <v>#REF!</v>
      </c>
      <c r="FL291" s="432" t="e">
        <f>FF291*#REF!</f>
        <v>#REF!</v>
      </c>
      <c r="FM291" s="433" t="e">
        <f>FH291*#REF!</f>
        <v>#REF!</v>
      </c>
      <c r="FN291" s="441" t="e">
        <f t="shared" si="1765"/>
        <v>#REF!</v>
      </c>
      <c r="FO291" s="137" t="e">
        <f>#REF!</f>
        <v>#REF!</v>
      </c>
      <c r="FP291" s="137" t="e">
        <f>#REF!</f>
        <v>#REF!</v>
      </c>
      <c r="FQ291" s="204" t="e">
        <f t="shared" si="1766"/>
        <v>#REF!</v>
      </c>
      <c r="FR291" s="204" t="e">
        <f>FO291*#REF!</f>
        <v>#REF!</v>
      </c>
      <c r="FS291" s="204" t="e">
        <f>FQ291*#REF!</f>
        <v>#REF!</v>
      </c>
      <c r="FT291" s="205" t="e">
        <f t="shared" si="1767"/>
        <v>#REF!</v>
      </c>
      <c r="FU291" s="432" t="e">
        <f>FO291*#REF!</f>
        <v>#REF!</v>
      </c>
      <c r="FV291" s="433" t="e">
        <f>FQ291*#REF!</f>
        <v>#REF!</v>
      </c>
      <c r="FW291" s="454" t="e">
        <f t="shared" si="1768"/>
        <v>#REF!</v>
      </c>
    </row>
    <row r="292" spans="1:179" s="12" customFormat="1" ht="15.75">
      <c r="A292" s="874"/>
      <c r="B292" s="893"/>
      <c r="C292" s="337" t="s">
        <v>158</v>
      </c>
      <c r="D292" s="334" t="s">
        <v>0</v>
      </c>
      <c r="E292" s="262" t="e">
        <f t="shared" si="1705"/>
        <v>#REF!</v>
      </c>
      <c r="F292" s="263" t="e">
        <f t="shared" si="1706"/>
        <v>#REF!</v>
      </c>
      <c r="G292" s="263" t="e">
        <f t="shared" si="1707"/>
        <v>#REF!</v>
      </c>
      <c r="H292" s="263" t="e">
        <f t="shared" si="1708"/>
        <v>#REF!</v>
      </c>
      <c r="I292" s="263" t="e">
        <f t="shared" si="1709"/>
        <v>#REF!</v>
      </c>
      <c r="J292" s="263" t="e">
        <f t="shared" si="1710"/>
        <v>#REF!</v>
      </c>
      <c r="K292" s="473" t="e">
        <f t="shared" si="1711"/>
        <v>#REF!</v>
      </c>
      <c r="L292" s="474" t="e">
        <f t="shared" si="1712"/>
        <v>#REF!</v>
      </c>
      <c r="M292" s="739" t="e">
        <f t="shared" si="1713"/>
        <v>#REF!</v>
      </c>
      <c r="N292" s="148"/>
      <c r="O292" s="136" t="e">
        <f>#REF!</f>
        <v>#REF!</v>
      </c>
      <c r="P292" s="137" t="e">
        <f>#REF!</f>
        <v>#REF!</v>
      </c>
      <c r="Q292" s="204" t="e">
        <f t="shared" si="1719"/>
        <v>#REF!</v>
      </c>
      <c r="R292" s="204" t="e">
        <f>O292*#REF!</f>
        <v>#REF!</v>
      </c>
      <c r="S292" s="205" t="e">
        <f>Q292*#REF!</f>
        <v>#REF!</v>
      </c>
      <c r="T292" s="205" t="e">
        <f t="shared" si="1720"/>
        <v>#REF!</v>
      </c>
      <c r="U292" s="137" t="e">
        <f>#REF!</f>
        <v>#REF!</v>
      </c>
      <c r="V292" s="137" t="e">
        <f>#REF!</f>
        <v>#REF!</v>
      </c>
      <c r="W292" s="204" t="e">
        <f t="shared" si="1714"/>
        <v>#REF!</v>
      </c>
      <c r="X292" s="204" t="e">
        <f>U292*#REF!</f>
        <v>#REF!</v>
      </c>
      <c r="Y292" s="205" t="e">
        <f>W292*#REF!</f>
        <v>#REF!</v>
      </c>
      <c r="Z292" s="205" t="e">
        <f t="shared" si="1721"/>
        <v>#REF!</v>
      </c>
      <c r="AA292" s="432" t="e">
        <f>U292*#REF!</f>
        <v>#REF!</v>
      </c>
      <c r="AB292" s="433" t="e">
        <f>W292*#REF!</f>
        <v>#REF!</v>
      </c>
      <c r="AC292" s="433" t="e">
        <f t="shared" si="1722"/>
        <v>#REF!</v>
      </c>
      <c r="AD292" s="137" t="e">
        <f>#REF!</f>
        <v>#REF!</v>
      </c>
      <c r="AE292" s="137" t="e">
        <f>#REF!</f>
        <v>#REF!</v>
      </c>
      <c r="AF292" s="204" t="e">
        <f t="shared" si="1723"/>
        <v>#REF!</v>
      </c>
      <c r="AG292" s="204" t="e">
        <f>AD292*#REF!</f>
        <v>#REF!</v>
      </c>
      <c r="AH292" s="205" t="e">
        <f>AF292*#REF!</f>
        <v>#REF!</v>
      </c>
      <c r="AI292" s="205" t="e">
        <f t="shared" si="1724"/>
        <v>#REF!</v>
      </c>
      <c r="AJ292" s="432" t="e">
        <f>AD292*#REF!</f>
        <v>#REF!</v>
      </c>
      <c r="AK292" s="433" t="e">
        <f>AF292*#REF!</f>
        <v>#REF!</v>
      </c>
      <c r="AL292" s="433" t="e">
        <f t="shared" si="1725"/>
        <v>#REF!</v>
      </c>
      <c r="AM292" s="137" t="e">
        <f>#REF!</f>
        <v>#REF!</v>
      </c>
      <c r="AN292" s="137" t="e">
        <f>#REF!</f>
        <v>#REF!</v>
      </c>
      <c r="AO292" s="204" t="e">
        <f t="shared" si="1726"/>
        <v>#REF!</v>
      </c>
      <c r="AP292" s="204" t="e">
        <f>AM292*#REF!</f>
        <v>#REF!</v>
      </c>
      <c r="AQ292" s="204" t="e">
        <f>AO292*#REF!</f>
        <v>#REF!</v>
      </c>
      <c r="AR292" s="205" t="e">
        <f t="shared" si="1727"/>
        <v>#REF!</v>
      </c>
      <c r="AS292" s="432" t="e">
        <f>AM292*#REF!</f>
        <v>#REF!</v>
      </c>
      <c r="AT292" s="433" t="e">
        <f>AO292*#REF!</f>
        <v>#REF!</v>
      </c>
      <c r="AU292" s="433" t="e">
        <f t="shared" si="1728"/>
        <v>#REF!</v>
      </c>
      <c r="AV292" s="136" t="e">
        <f>#REF!</f>
        <v>#REF!</v>
      </c>
      <c r="AW292" s="137" t="e">
        <f>#REF!</f>
        <v>#REF!</v>
      </c>
      <c r="AX292" s="204" t="e">
        <f t="shared" si="1729"/>
        <v>#REF!</v>
      </c>
      <c r="AY292" s="204" t="e">
        <f>AV292*#REF!</f>
        <v>#REF!</v>
      </c>
      <c r="AZ292" s="205" t="e">
        <f>AX292*#REF!</f>
        <v>#REF!</v>
      </c>
      <c r="BA292" s="205" t="e">
        <f t="shared" si="1730"/>
        <v>#REF!</v>
      </c>
      <c r="BB292" s="137" t="e">
        <f>#REF!</f>
        <v>#REF!</v>
      </c>
      <c r="BC292" s="137" t="e">
        <f>#REF!</f>
        <v>#REF!</v>
      </c>
      <c r="BD292" s="204" t="e">
        <f t="shared" si="1824"/>
        <v>#REF!</v>
      </c>
      <c r="BE292" s="204" t="e">
        <f>BB292*#REF!</f>
        <v>#REF!</v>
      </c>
      <c r="BF292" s="205" t="e">
        <f>BD292*#REF!</f>
        <v>#REF!</v>
      </c>
      <c r="BG292" s="205" t="e">
        <f t="shared" si="1731"/>
        <v>#REF!</v>
      </c>
      <c r="BH292" s="432" t="e">
        <f>BB292*#REF!</f>
        <v>#REF!</v>
      </c>
      <c r="BI292" s="433" t="e">
        <f>BD292*#REF!</f>
        <v>#REF!</v>
      </c>
      <c r="BJ292" s="433" t="e">
        <f t="shared" si="1732"/>
        <v>#REF!</v>
      </c>
      <c r="BK292" s="137" t="e">
        <f>#REF!</f>
        <v>#REF!</v>
      </c>
      <c r="BL292" s="137" t="e">
        <f>#REF!</f>
        <v>#REF!</v>
      </c>
      <c r="BM292" s="204" t="e">
        <f t="shared" si="1733"/>
        <v>#REF!</v>
      </c>
      <c r="BN292" s="204" t="e">
        <f>BK292*#REF!</f>
        <v>#REF!</v>
      </c>
      <c r="BO292" s="205" t="e">
        <f>BM292*#REF!</f>
        <v>#REF!</v>
      </c>
      <c r="BP292" s="205" t="e">
        <f t="shared" si="1734"/>
        <v>#REF!</v>
      </c>
      <c r="BQ292" s="432" t="e">
        <f>BK292*#REF!</f>
        <v>#REF!</v>
      </c>
      <c r="BR292" s="433" t="e">
        <f>BM292*#REF!</f>
        <v>#REF!</v>
      </c>
      <c r="BS292" s="433" t="e">
        <f t="shared" si="1735"/>
        <v>#REF!</v>
      </c>
      <c r="BT292" s="137" t="e">
        <f>#REF!</f>
        <v>#REF!</v>
      </c>
      <c r="BU292" s="137" t="e">
        <f>#REF!</f>
        <v>#REF!</v>
      </c>
      <c r="BV292" s="204" t="e">
        <f t="shared" si="1736"/>
        <v>#REF!</v>
      </c>
      <c r="BW292" s="204" t="e">
        <f>BT292*#REF!</f>
        <v>#REF!</v>
      </c>
      <c r="BX292" s="204" t="e">
        <f>BV292*#REF!</f>
        <v>#REF!</v>
      </c>
      <c r="BY292" s="205" t="e">
        <f t="shared" si="1737"/>
        <v>#REF!</v>
      </c>
      <c r="BZ292" s="432" t="e">
        <f>BT292*#REF!</f>
        <v>#REF!</v>
      </c>
      <c r="CA292" s="433" t="e">
        <f>BV292*#REF!</f>
        <v>#REF!</v>
      </c>
      <c r="CB292" s="441" t="e">
        <f t="shared" si="1738"/>
        <v>#REF!</v>
      </c>
      <c r="CC292" s="137" t="e">
        <f>#REF!</f>
        <v>#REF!</v>
      </c>
      <c r="CD292" s="137" t="e">
        <f>#REF!</f>
        <v>#REF!</v>
      </c>
      <c r="CE292" s="204" t="e">
        <f t="shared" si="1739"/>
        <v>#REF!</v>
      </c>
      <c r="CF292" s="204" t="e">
        <f>CC292*#REF!</f>
        <v>#REF!</v>
      </c>
      <c r="CG292" s="205" t="e">
        <f>CE292*#REF!</f>
        <v>#REF!</v>
      </c>
      <c r="CH292" s="205" t="e">
        <f t="shared" si="1740"/>
        <v>#REF!</v>
      </c>
      <c r="CI292" s="137" t="e">
        <f>#REF!</f>
        <v>#REF!</v>
      </c>
      <c r="CJ292" s="137" t="e">
        <f>#REF!</f>
        <v>#REF!</v>
      </c>
      <c r="CK292" s="204" t="e">
        <f t="shared" si="1825"/>
        <v>#REF!</v>
      </c>
      <c r="CL292" s="204" t="e">
        <f>CI292*#REF!</f>
        <v>#REF!</v>
      </c>
      <c r="CM292" s="205" t="e">
        <f>CK292*#REF!</f>
        <v>#REF!</v>
      </c>
      <c r="CN292" s="205" t="e">
        <f t="shared" si="1741"/>
        <v>#REF!</v>
      </c>
      <c r="CO292" s="432" t="e">
        <f>CI292*#REF!</f>
        <v>#REF!</v>
      </c>
      <c r="CP292" s="433" t="e">
        <f>CK292*#REF!</f>
        <v>#REF!</v>
      </c>
      <c r="CQ292" s="433" t="e">
        <f t="shared" si="1742"/>
        <v>#REF!</v>
      </c>
      <c r="CR292" s="137" t="e">
        <f>#REF!</f>
        <v>#REF!</v>
      </c>
      <c r="CS292" s="137" t="e">
        <f>#REF!</f>
        <v>#REF!</v>
      </c>
      <c r="CT292" s="204" t="e">
        <f t="shared" si="1743"/>
        <v>#REF!</v>
      </c>
      <c r="CU292" s="204" t="e">
        <f>CR292*#REF!</f>
        <v>#REF!</v>
      </c>
      <c r="CV292" s="205" t="e">
        <f>CT292*#REF!</f>
        <v>#REF!</v>
      </c>
      <c r="CW292" s="205" t="e">
        <f t="shared" si="1744"/>
        <v>#REF!</v>
      </c>
      <c r="CX292" s="432" t="e">
        <f>CR292*#REF!</f>
        <v>#REF!</v>
      </c>
      <c r="CY292" s="433" t="e">
        <f>CT292*#REF!</f>
        <v>#REF!</v>
      </c>
      <c r="CZ292" s="441" t="e">
        <f t="shared" si="1745"/>
        <v>#REF!</v>
      </c>
      <c r="DA292" s="137" t="e">
        <f>#REF!</f>
        <v>#REF!</v>
      </c>
      <c r="DB292" s="137" t="e">
        <f>#REF!</f>
        <v>#REF!</v>
      </c>
      <c r="DC292" s="204" t="e">
        <f t="shared" si="1746"/>
        <v>#REF!</v>
      </c>
      <c r="DD292" s="204" t="e">
        <f>DA292*#REF!</f>
        <v>#REF!</v>
      </c>
      <c r="DE292" s="204" t="e">
        <f>DC292*#REF!</f>
        <v>#REF!</v>
      </c>
      <c r="DF292" s="205" t="e">
        <f t="shared" si="1747"/>
        <v>#REF!</v>
      </c>
      <c r="DG292" s="432" t="e">
        <f>DA292*#REF!</f>
        <v>#REF!</v>
      </c>
      <c r="DH292" s="433" t="e">
        <f>DC292*#REF!</f>
        <v>#REF!</v>
      </c>
      <c r="DI292" s="433" t="e">
        <f t="shared" si="1748"/>
        <v>#REF!</v>
      </c>
      <c r="DJ292" s="136" t="e">
        <f>#REF!</f>
        <v>#REF!</v>
      </c>
      <c r="DK292" s="137" t="e">
        <f>#REF!</f>
        <v>#REF!</v>
      </c>
      <c r="DL292" s="204" t="e">
        <f t="shared" si="1749"/>
        <v>#REF!</v>
      </c>
      <c r="DM292" s="204" t="e">
        <f>DJ292*#REF!</f>
        <v>#REF!</v>
      </c>
      <c r="DN292" s="205" t="e">
        <f>DL292*#REF!</f>
        <v>#REF!</v>
      </c>
      <c r="DO292" s="205" t="e">
        <f t="shared" si="1750"/>
        <v>#REF!</v>
      </c>
      <c r="DP292" s="137" t="e">
        <f>#REF!</f>
        <v>#REF!</v>
      </c>
      <c r="DQ292" s="137" t="e">
        <f>#REF!</f>
        <v>#REF!</v>
      </c>
      <c r="DR292" s="204" t="e">
        <f t="shared" si="1826"/>
        <v>#REF!</v>
      </c>
      <c r="DS292" s="204" t="e">
        <f>DP292*#REF!</f>
        <v>#REF!</v>
      </c>
      <c r="DT292" s="205" t="e">
        <f>DR292*#REF!</f>
        <v>#REF!</v>
      </c>
      <c r="DU292" s="205" t="e">
        <f t="shared" si="1751"/>
        <v>#REF!</v>
      </c>
      <c r="DV292" s="432" t="e">
        <f>DP292*#REF!</f>
        <v>#REF!</v>
      </c>
      <c r="DW292" s="433" t="e">
        <f>DR292*#REF!</f>
        <v>#REF!</v>
      </c>
      <c r="DX292" s="433" t="e">
        <f t="shared" si="1752"/>
        <v>#REF!</v>
      </c>
      <c r="DY292" s="137" t="e">
        <f>#REF!</f>
        <v>#REF!</v>
      </c>
      <c r="DZ292" s="137" t="e">
        <f>#REF!</f>
        <v>#REF!</v>
      </c>
      <c r="EA292" s="204" t="e">
        <f t="shared" si="1753"/>
        <v>#REF!</v>
      </c>
      <c r="EB292" s="204" t="e">
        <f>DY292*#REF!</f>
        <v>#REF!</v>
      </c>
      <c r="EC292" s="205" t="e">
        <f>EA292*#REF!</f>
        <v>#REF!</v>
      </c>
      <c r="ED292" s="205" t="e">
        <f t="shared" si="1754"/>
        <v>#REF!</v>
      </c>
      <c r="EE292" s="432" t="e">
        <f>DY292*#REF!</f>
        <v>#REF!</v>
      </c>
      <c r="EF292" s="433" t="e">
        <f>EA292*#REF!</f>
        <v>#REF!</v>
      </c>
      <c r="EG292" s="441" t="e">
        <f t="shared" si="1755"/>
        <v>#REF!</v>
      </c>
      <c r="EH292" s="137" t="e">
        <f>#REF!</f>
        <v>#REF!</v>
      </c>
      <c r="EI292" s="137" t="e">
        <f>#REF!</f>
        <v>#REF!</v>
      </c>
      <c r="EJ292" s="204" t="e">
        <f t="shared" si="1756"/>
        <v>#REF!</v>
      </c>
      <c r="EK292" s="204" t="e">
        <f>EH292*#REF!</f>
        <v>#REF!</v>
      </c>
      <c r="EL292" s="204" t="e">
        <f>EJ292*#REF!</f>
        <v>#REF!</v>
      </c>
      <c r="EM292" s="205" t="e">
        <f t="shared" si="1757"/>
        <v>#REF!</v>
      </c>
      <c r="EN292" s="432" t="e">
        <f>EH292*#REF!</f>
        <v>#REF!</v>
      </c>
      <c r="EO292" s="433" t="e">
        <f>EJ292*#REF!</f>
        <v>#REF!</v>
      </c>
      <c r="EP292" s="441" t="e">
        <f t="shared" si="1758"/>
        <v>#REF!</v>
      </c>
      <c r="EQ292" s="136" t="e">
        <f>#REF!</f>
        <v>#REF!</v>
      </c>
      <c r="ER292" s="137" t="e">
        <f>#REF!</f>
        <v>#REF!</v>
      </c>
      <c r="ES292" s="204" t="e">
        <f t="shared" si="1759"/>
        <v>#REF!</v>
      </c>
      <c r="ET292" s="204" t="e">
        <f>EQ292*#REF!</f>
        <v>#REF!</v>
      </c>
      <c r="EU292" s="205" t="e">
        <f>ES292*#REF!</f>
        <v>#REF!</v>
      </c>
      <c r="EV292" s="205" t="e">
        <f t="shared" si="1760"/>
        <v>#REF!</v>
      </c>
      <c r="EW292" s="137" t="e">
        <f>#REF!</f>
        <v>#REF!</v>
      </c>
      <c r="EX292" s="137" t="e">
        <f>#REF!</f>
        <v>#REF!</v>
      </c>
      <c r="EY292" s="204" t="e">
        <f t="shared" si="1827"/>
        <v>#REF!</v>
      </c>
      <c r="EZ292" s="204" t="e">
        <f>EW292*#REF!</f>
        <v>#REF!</v>
      </c>
      <c r="FA292" s="205" t="e">
        <f>EY292*#REF!</f>
        <v>#REF!</v>
      </c>
      <c r="FB292" s="205" t="e">
        <f t="shared" si="1761"/>
        <v>#REF!</v>
      </c>
      <c r="FC292" s="432" t="e">
        <f>EW292*#REF!</f>
        <v>#REF!</v>
      </c>
      <c r="FD292" s="433" t="e">
        <f>EY292*#REF!</f>
        <v>#REF!</v>
      </c>
      <c r="FE292" s="433" t="e">
        <f t="shared" si="1762"/>
        <v>#REF!</v>
      </c>
      <c r="FF292" s="137" t="e">
        <f>#REF!</f>
        <v>#REF!</v>
      </c>
      <c r="FG292" s="137" t="e">
        <f>#REF!</f>
        <v>#REF!</v>
      </c>
      <c r="FH292" s="204" t="e">
        <f t="shared" si="1763"/>
        <v>#REF!</v>
      </c>
      <c r="FI292" s="204" t="e">
        <f>FF292*#REF!</f>
        <v>#REF!</v>
      </c>
      <c r="FJ292" s="205" t="e">
        <f>FH292*#REF!</f>
        <v>#REF!</v>
      </c>
      <c r="FK292" s="205" t="e">
        <f t="shared" si="1764"/>
        <v>#REF!</v>
      </c>
      <c r="FL292" s="432" t="e">
        <f>FF292*#REF!</f>
        <v>#REF!</v>
      </c>
      <c r="FM292" s="433" t="e">
        <f>FH292*#REF!</f>
        <v>#REF!</v>
      </c>
      <c r="FN292" s="441" t="e">
        <f t="shared" si="1765"/>
        <v>#REF!</v>
      </c>
      <c r="FO292" s="137" t="e">
        <f>#REF!</f>
        <v>#REF!</v>
      </c>
      <c r="FP292" s="137" t="e">
        <f>#REF!</f>
        <v>#REF!</v>
      </c>
      <c r="FQ292" s="204" t="e">
        <f t="shared" si="1766"/>
        <v>#REF!</v>
      </c>
      <c r="FR292" s="204" t="e">
        <f>FO292*#REF!</f>
        <v>#REF!</v>
      </c>
      <c r="FS292" s="204" t="e">
        <f>FQ292*#REF!</f>
        <v>#REF!</v>
      </c>
      <c r="FT292" s="205" t="e">
        <f t="shared" si="1767"/>
        <v>#REF!</v>
      </c>
      <c r="FU292" s="432" t="e">
        <f>FO292*#REF!</f>
        <v>#REF!</v>
      </c>
      <c r="FV292" s="433" t="e">
        <f>FQ292*#REF!</f>
        <v>#REF!</v>
      </c>
      <c r="FW292" s="454" t="e">
        <f t="shared" si="1768"/>
        <v>#REF!</v>
      </c>
    </row>
    <row r="293" spans="1:179" s="12" customFormat="1" ht="13.5" customHeight="1">
      <c r="A293" s="874"/>
      <c r="B293" s="892" t="s">
        <v>68</v>
      </c>
      <c r="C293" s="337" t="s">
        <v>159</v>
      </c>
      <c r="D293" s="334" t="s">
        <v>146</v>
      </c>
      <c r="E293" s="262" t="e">
        <f t="shared" si="1705"/>
        <v>#REF!</v>
      </c>
      <c r="F293" s="263" t="e">
        <f t="shared" si="1706"/>
        <v>#REF!</v>
      </c>
      <c r="G293" s="263" t="e">
        <f t="shared" si="1707"/>
        <v>#REF!</v>
      </c>
      <c r="H293" s="263" t="e">
        <f t="shared" si="1708"/>
        <v>#REF!</v>
      </c>
      <c r="I293" s="263" t="e">
        <f t="shared" si="1709"/>
        <v>#REF!</v>
      </c>
      <c r="J293" s="263" t="e">
        <f t="shared" si="1710"/>
        <v>#REF!</v>
      </c>
      <c r="K293" s="473" t="e">
        <f t="shared" si="1711"/>
        <v>#REF!</v>
      </c>
      <c r="L293" s="474" t="e">
        <f t="shared" si="1712"/>
        <v>#REF!</v>
      </c>
      <c r="M293" s="739" t="e">
        <f t="shared" si="1713"/>
        <v>#REF!</v>
      </c>
      <c r="N293" s="148"/>
      <c r="O293" s="136" t="e">
        <f>#REF!</f>
        <v>#REF!</v>
      </c>
      <c r="P293" s="137" t="e">
        <f>#REF!</f>
        <v>#REF!</v>
      </c>
      <c r="Q293" s="204" t="e">
        <f t="shared" si="1719"/>
        <v>#REF!</v>
      </c>
      <c r="R293" s="204" t="e">
        <f>O293*#REF!</f>
        <v>#REF!</v>
      </c>
      <c r="S293" s="205" t="e">
        <f>Q293*#REF!</f>
        <v>#REF!</v>
      </c>
      <c r="T293" s="205" t="e">
        <f t="shared" si="1720"/>
        <v>#REF!</v>
      </c>
      <c r="U293" s="137" t="e">
        <f>#REF!</f>
        <v>#REF!</v>
      </c>
      <c r="V293" s="137" t="e">
        <f>#REF!</f>
        <v>#REF!</v>
      </c>
      <c r="W293" s="204" t="e">
        <f t="shared" si="1714"/>
        <v>#REF!</v>
      </c>
      <c r="X293" s="204" t="e">
        <f>U293*#REF!</f>
        <v>#REF!</v>
      </c>
      <c r="Y293" s="205" t="e">
        <f>W293*#REF!</f>
        <v>#REF!</v>
      </c>
      <c r="Z293" s="205" t="e">
        <f t="shared" si="1721"/>
        <v>#REF!</v>
      </c>
      <c r="AA293" s="432" t="e">
        <f>U293*#REF!</f>
        <v>#REF!</v>
      </c>
      <c r="AB293" s="433" t="e">
        <f>W293*#REF!</f>
        <v>#REF!</v>
      </c>
      <c r="AC293" s="433" t="e">
        <f t="shared" si="1722"/>
        <v>#REF!</v>
      </c>
      <c r="AD293" s="137" t="e">
        <f>#REF!</f>
        <v>#REF!</v>
      </c>
      <c r="AE293" s="137" t="e">
        <f>#REF!</f>
        <v>#REF!</v>
      </c>
      <c r="AF293" s="204" t="e">
        <f t="shared" si="1723"/>
        <v>#REF!</v>
      </c>
      <c r="AG293" s="204" t="e">
        <f>AD293*#REF!</f>
        <v>#REF!</v>
      </c>
      <c r="AH293" s="205" t="e">
        <f>AF293*#REF!</f>
        <v>#REF!</v>
      </c>
      <c r="AI293" s="205" t="e">
        <f t="shared" si="1724"/>
        <v>#REF!</v>
      </c>
      <c r="AJ293" s="432" t="e">
        <f>AD293*#REF!</f>
        <v>#REF!</v>
      </c>
      <c r="AK293" s="433" t="e">
        <f>AF293*#REF!</f>
        <v>#REF!</v>
      </c>
      <c r="AL293" s="433" t="e">
        <f t="shared" si="1725"/>
        <v>#REF!</v>
      </c>
      <c r="AM293" s="137" t="e">
        <f>#REF!</f>
        <v>#REF!</v>
      </c>
      <c r="AN293" s="137" t="e">
        <f>#REF!</f>
        <v>#REF!</v>
      </c>
      <c r="AO293" s="204" t="e">
        <f t="shared" si="1726"/>
        <v>#REF!</v>
      </c>
      <c r="AP293" s="204" t="e">
        <f>AM293*#REF!</f>
        <v>#REF!</v>
      </c>
      <c r="AQ293" s="204" t="e">
        <f>AO293*#REF!</f>
        <v>#REF!</v>
      </c>
      <c r="AR293" s="205" t="e">
        <f t="shared" si="1727"/>
        <v>#REF!</v>
      </c>
      <c r="AS293" s="432" t="e">
        <f>AM293*#REF!</f>
        <v>#REF!</v>
      </c>
      <c r="AT293" s="433" t="e">
        <f>AO293*#REF!</f>
        <v>#REF!</v>
      </c>
      <c r="AU293" s="433" t="e">
        <f t="shared" si="1728"/>
        <v>#REF!</v>
      </c>
      <c r="AV293" s="136" t="e">
        <f>#REF!</f>
        <v>#REF!</v>
      </c>
      <c r="AW293" s="137" t="e">
        <f>#REF!</f>
        <v>#REF!</v>
      </c>
      <c r="AX293" s="204" t="e">
        <f t="shared" si="1729"/>
        <v>#REF!</v>
      </c>
      <c r="AY293" s="204" t="e">
        <f>AV293*#REF!</f>
        <v>#REF!</v>
      </c>
      <c r="AZ293" s="205" t="e">
        <f>AX293*#REF!</f>
        <v>#REF!</v>
      </c>
      <c r="BA293" s="205" t="e">
        <f t="shared" si="1730"/>
        <v>#REF!</v>
      </c>
      <c r="BB293" s="137" t="e">
        <f>#REF!</f>
        <v>#REF!</v>
      </c>
      <c r="BC293" s="137" t="e">
        <f>#REF!</f>
        <v>#REF!</v>
      </c>
      <c r="BD293" s="204" t="e">
        <f t="shared" si="1824"/>
        <v>#REF!</v>
      </c>
      <c r="BE293" s="204" t="e">
        <f>BB293*#REF!</f>
        <v>#REF!</v>
      </c>
      <c r="BF293" s="205" t="e">
        <f>BD293*#REF!</f>
        <v>#REF!</v>
      </c>
      <c r="BG293" s="205" t="e">
        <f t="shared" si="1731"/>
        <v>#REF!</v>
      </c>
      <c r="BH293" s="432" t="e">
        <f>BB293*#REF!</f>
        <v>#REF!</v>
      </c>
      <c r="BI293" s="433" t="e">
        <f>BD293*#REF!</f>
        <v>#REF!</v>
      </c>
      <c r="BJ293" s="433" t="e">
        <f t="shared" si="1732"/>
        <v>#REF!</v>
      </c>
      <c r="BK293" s="137" t="e">
        <f>#REF!</f>
        <v>#REF!</v>
      </c>
      <c r="BL293" s="137" t="e">
        <f>#REF!</f>
        <v>#REF!</v>
      </c>
      <c r="BM293" s="204" t="e">
        <f t="shared" si="1733"/>
        <v>#REF!</v>
      </c>
      <c r="BN293" s="204" t="e">
        <f>BK293*#REF!</f>
        <v>#REF!</v>
      </c>
      <c r="BO293" s="205" t="e">
        <f>BM293*#REF!</f>
        <v>#REF!</v>
      </c>
      <c r="BP293" s="205" t="e">
        <f t="shared" si="1734"/>
        <v>#REF!</v>
      </c>
      <c r="BQ293" s="432" t="e">
        <f>BK293*#REF!</f>
        <v>#REF!</v>
      </c>
      <c r="BR293" s="433" t="e">
        <f>BM293*#REF!</f>
        <v>#REF!</v>
      </c>
      <c r="BS293" s="433" t="e">
        <f t="shared" si="1735"/>
        <v>#REF!</v>
      </c>
      <c r="BT293" s="137" t="e">
        <f>#REF!</f>
        <v>#REF!</v>
      </c>
      <c r="BU293" s="137" t="e">
        <f>#REF!</f>
        <v>#REF!</v>
      </c>
      <c r="BV293" s="204" t="e">
        <f t="shared" si="1736"/>
        <v>#REF!</v>
      </c>
      <c r="BW293" s="204" t="e">
        <f>BT293*#REF!</f>
        <v>#REF!</v>
      </c>
      <c r="BX293" s="204" t="e">
        <f>BV293*#REF!</f>
        <v>#REF!</v>
      </c>
      <c r="BY293" s="205" t="e">
        <f t="shared" si="1737"/>
        <v>#REF!</v>
      </c>
      <c r="BZ293" s="432" t="e">
        <f>BT293*#REF!</f>
        <v>#REF!</v>
      </c>
      <c r="CA293" s="433" t="e">
        <f>BV293*#REF!</f>
        <v>#REF!</v>
      </c>
      <c r="CB293" s="441" t="e">
        <f t="shared" si="1738"/>
        <v>#REF!</v>
      </c>
      <c r="CC293" s="137" t="e">
        <f>#REF!</f>
        <v>#REF!</v>
      </c>
      <c r="CD293" s="137" t="e">
        <f>#REF!</f>
        <v>#REF!</v>
      </c>
      <c r="CE293" s="204" t="e">
        <f t="shared" si="1739"/>
        <v>#REF!</v>
      </c>
      <c r="CF293" s="204" t="e">
        <f>CC293*#REF!</f>
        <v>#REF!</v>
      </c>
      <c r="CG293" s="205" t="e">
        <f>CE293*#REF!</f>
        <v>#REF!</v>
      </c>
      <c r="CH293" s="205" t="e">
        <f t="shared" si="1740"/>
        <v>#REF!</v>
      </c>
      <c r="CI293" s="137" t="e">
        <f>#REF!</f>
        <v>#REF!</v>
      </c>
      <c r="CJ293" s="137" t="e">
        <f>#REF!</f>
        <v>#REF!</v>
      </c>
      <c r="CK293" s="204" t="e">
        <f t="shared" si="1825"/>
        <v>#REF!</v>
      </c>
      <c r="CL293" s="204" t="e">
        <f>CI293*#REF!</f>
        <v>#REF!</v>
      </c>
      <c r="CM293" s="205" t="e">
        <f>CK293*#REF!</f>
        <v>#REF!</v>
      </c>
      <c r="CN293" s="205" t="e">
        <f t="shared" si="1741"/>
        <v>#REF!</v>
      </c>
      <c r="CO293" s="432" t="e">
        <f>CI293*#REF!</f>
        <v>#REF!</v>
      </c>
      <c r="CP293" s="433" t="e">
        <f>CK293*#REF!</f>
        <v>#REF!</v>
      </c>
      <c r="CQ293" s="433" t="e">
        <f t="shared" si="1742"/>
        <v>#REF!</v>
      </c>
      <c r="CR293" s="137" t="e">
        <f>#REF!</f>
        <v>#REF!</v>
      </c>
      <c r="CS293" s="137" t="e">
        <f>#REF!</f>
        <v>#REF!</v>
      </c>
      <c r="CT293" s="204" t="e">
        <f t="shared" si="1743"/>
        <v>#REF!</v>
      </c>
      <c r="CU293" s="204" t="e">
        <f>CR293*#REF!</f>
        <v>#REF!</v>
      </c>
      <c r="CV293" s="205" t="e">
        <f>CT293*#REF!</f>
        <v>#REF!</v>
      </c>
      <c r="CW293" s="205" t="e">
        <f t="shared" si="1744"/>
        <v>#REF!</v>
      </c>
      <c r="CX293" s="432" t="e">
        <f>CR293*#REF!</f>
        <v>#REF!</v>
      </c>
      <c r="CY293" s="433" t="e">
        <f>CT293*#REF!</f>
        <v>#REF!</v>
      </c>
      <c r="CZ293" s="441" t="e">
        <f t="shared" si="1745"/>
        <v>#REF!</v>
      </c>
      <c r="DA293" s="137" t="e">
        <f>#REF!</f>
        <v>#REF!</v>
      </c>
      <c r="DB293" s="137" t="e">
        <f>#REF!</f>
        <v>#REF!</v>
      </c>
      <c r="DC293" s="204" t="e">
        <f t="shared" si="1746"/>
        <v>#REF!</v>
      </c>
      <c r="DD293" s="204" t="e">
        <f>DA293*#REF!</f>
        <v>#REF!</v>
      </c>
      <c r="DE293" s="204" t="e">
        <f>DC293*#REF!</f>
        <v>#REF!</v>
      </c>
      <c r="DF293" s="205" t="e">
        <f t="shared" si="1747"/>
        <v>#REF!</v>
      </c>
      <c r="DG293" s="432" t="e">
        <f>DA293*#REF!</f>
        <v>#REF!</v>
      </c>
      <c r="DH293" s="433" t="e">
        <f>DC293*#REF!</f>
        <v>#REF!</v>
      </c>
      <c r="DI293" s="433" t="e">
        <f t="shared" si="1748"/>
        <v>#REF!</v>
      </c>
      <c r="DJ293" s="136" t="e">
        <f>#REF!</f>
        <v>#REF!</v>
      </c>
      <c r="DK293" s="137" t="e">
        <f>#REF!</f>
        <v>#REF!</v>
      </c>
      <c r="DL293" s="204" t="e">
        <f t="shared" si="1749"/>
        <v>#REF!</v>
      </c>
      <c r="DM293" s="204" t="e">
        <f>DJ293*#REF!</f>
        <v>#REF!</v>
      </c>
      <c r="DN293" s="205" t="e">
        <f>DL293*#REF!</f>
        <v>#REF!</v>
      </c>
      <c r="DO293" s="205" t="e">
        <f t="shared" si="1750"/>
        <v>#REF!</v>
      </c>
      <c r="DP293" s="137" t="e">
        <f>#REF!</f>
        <v>#REF!</v>
      </c>
      <c r="DQ293" s="137" t="e">
        <f>#REF!</f>
        <v>#REF!</v>
      </c>
      <c r="DR293" s="204" t="e">
        <f t="shared" si="1826"/>
        <v>#REF!</v>
      </c>
      <c r="DS293" s="204" t="e">
        <f>DP293*#REF!</f>
        <v>#REF!</v>
      </c>
      <c r="DT293" s="205" t="e">
        <f>DR293*#REF!</f>
        <v>#REF!</v>
      </c>
      <c r="DU293" s="205" t="e">
        <f t="shared" si="1751"/>
        <v>#REF!</v>
      </c>
      <c r="DV293" s="432" t="e">
        <f>DP293*#REF!</f>
        <v>#REF!</v>
      </c>
      <c r="DW293" s="433" t="e">
        <f>DR293*#REF!</f>
        <v>#REF!</v>
      </c>
      <c r="DX293" s="433" t="e">
        <f t="shared" si="1752"/>
        <v>#REF!</v>
      </c>
      <c r="DY293" s="137" t="e">
        <f>#REF!</f>
        <v>#REF!</v>
      </c>
      <c r="DZ293" s="137" t="e">
        <f>#REF!</f>
        <v>#REF!</v>
      </c>
      <c r="EA293" s="204" t="e">
        <f t="shared" si="1753"/>
        <v>#REF!</v>
      </c>
      <c r="EB293" s="204" t="e">
        <f>DY293*#REF!</f>
        <v>#REF!</v>
      </c>
      <c r="EC293" s="205" t="e">
        <f>EA293*#REF!</f>
        <v>#REF!</v>
      </c>
      <c r="ED293" s="205" t="e">
        <f t="shared" si="1754"/>
        <v>#REF!</v>
      </c>
      <c r="EE293" s="432" t="e">
        <f>DY293*#REF!</f>
        <v>#REF!</v>
      </c>
      <c r="EF293" s="433" t="e">
        <f>EA293*#REF!</f>
        <v>#REF!</v>
      </c>
      <c r="EG293" s="441" t="e">
        <f t="shared" si="1755"/>
        <v>#REF!</v>
      </c>
      <c r="EH293" s="137" t="e">
        <f>#REF!</f>
        <v>#REF!</v>
      </c>
      <c r="EI293" s="137" t="e">
        <f>#REF!</f>
        <v>#REF!</v>
      </c>
      <c r="EJ293" s="204" t="e">
        <f t="shared" si="1756"/>
        <v>#REF!</v>
      </c>
      <c r="EK293" s="204" t="e">
        <f>EH293*#REF!</f>
        <v>#REF!</v>
      </c>
      <c r="EL293" s="204" t="e">
        <f>EJ293*#REF!</f>
        <v>#REF!</v>
      </c>
      <c r="EM293" s="205" t="e">
        <f t="shared" si="1757"/>
        <v>#REF!</v>
      </c>
      <c r="EN293" s="432" t="e">
        <f>EH293*#REF!</f>
        <v>#REF!</v>
      </c>
      <c r="EO293" s="433" t="e">
        <f>EJ293*#REF!</f>
        <v>#REF!</v>
      </c>
      <c r="EP293" s="441" t="e">
        <f t="shared" si="1758"/>
        <v>#REF!</v>
      </c>
      <c r="EQ293" s="136" t="e">
        <f>#REF!</f>
        <v>#REF!</v>
      </c>
      <c r="ER293" s="137" t="e">
        <f>#REF!</f>
        <v>#REF!</v>
      </c>
      <c r="ES293" s="204" t="e">
        <f t="shared" si="1759"/>
        <v>#REF!</v>
      </c>
      <c r="ET293" s="204" t="e">
        <f>EQ293*#REF!</f>
        <v>#REF!</v>
      </c>
      <c r="EU293" s="205" t="e">
        <f>ES293*#REF!</f>
        <v>#REF!</v>
      </c>
      <c r="EV293" s="205" t="e">
        <f t="shared" si="1760"/>
        <v>#REF!</v>
      </c>
      <c r="EW293" s="137" t="e">
        <f>#REF!</f>
        <v>#REF!</v>
      </c>
      <c r="EX293" s="137" t="e">
        <f>#REF!</f>
        <v>#REF!</v>
      </c>
      <c r="EY293" s="204" t="e">
        <f t="shared" si="1827"/>
        <v>#REF!</v>
      </c>
      <c r="EZ293" s="204" t="e">
        <f>EW293*#REF!</f>
        <v>#REF!</v>
      </c>
      <c r="FA293" s="205" t="e">
        <f>EY293*#REF!</f>
        <v>#REF!</v>
      </c>
      <c r="FB293" s="205" t="e">
        <f t="shared" si="1761"/>
        <v>#REF!</v>
      </c>
      <c r="FC293" s="432" t="e">
        <f>EW293*#REF!</f>
        <v>#REF!</v>
      </c>
      <c r="FD293" s="433" t="e">
        <f>EY293*#REF!</f>
        <v>#REF!</v>
      </c>
      <c r="FE293" s="433" t="e">
        <f t="shared" si="1762"/>
        <v>#REF!</v>
      </c>
      <c r="FF293" s="137" t="e">
        <f>#REF!</f>
        <v>#REF!</v>
      </c>
      <c r="FG293" s="137" t="e">
        <f>#REF!</f>
        <v>#REF!</v>
      </c>
      <c r="FH293" s="204" t="e">
        <f t="shared" si="1763"/>
        <v>#REF!</v>
      </c>
      <c r="FI293" s="204" t="e">
        <f>FF293*#REF!</f>
        <v>#REF!</v>
      </c>
      <c r="FJ293" s="205" t="e">
        <f>FH293*#REF!</f>
        <v>#REF!</v>
      </c>
      <c r="FK293" s="205" t="e">
        <f t="shared" si="1764"/>
        <v>#REF!</v>
      </c>
      <c r="FL293" s="432" t="e">
        <f>FF293*#REF!</f>
        <v>#REF!</v>
      </c>
      <c r="FM293" s="433" t="e">
        <f>FH293*#REF!</f>
        <v>#REF!</v>
      </c>
      <c r="FN293" s="441" t="e">
        <f t="shared" si="1765"/>
        <v>#REF!</v>
      </c>
      <c r="FO293" s="137" t="e">
        <f>#REF!</f>
        <v>#REF!</v>
      </c>
      <c r="FP293" s="137" t="e">
        <f>#REF!</f>
        <v>#REF!</v>
      </c>
      <c r="FQ293" s="204" t="e">
        <f t="shared" si="1766"/>
        <v>#REF!</v>
      </c>
      <c r="FR293" s="204" t="e">
        <f>FO293*#REF!</f>
        <v>#REF!</v>
      </c>
      <c r="FS293" s="204" t="e">
        <f>FQ293*#REF!</f>
        <v>#REF!</v>
      </c>
      <c r="FT293" s="205" t="e">
        <f t="shared" si="1767"/>
        <v>#REF!</v>
      </c>
      <c r="FU293" s="432" t="e">
        <f>FO293*#REF!</f>
        <v>#REF!</v>
      </c>
      <c r="FV293" s="433" t="e">
        <f>FQ293*#REF!</f>
        <v>#REF!</v>
      </c>
      <c r="FW293" s="454" t="e">
        <f t="shared" si="1768"/>
        <v>#REF!</v>
      </c>
    </row>
    <row r="294" spans="1:179" s="12" customFormat="1" ht="15.75">
      <c r="A294" s="874"/>
      <c r="B294" s="893"/>
      <c r="C294" s="337" t="s">
        <v>160</v>
      </c>
      <c r="D294" s="334" t="s">
        <v>0</v>
      </c>
      <c r="E294" s="262" t="e">
        <f t="shared" si="1705"/>
        <v>#REF!</v>
      </c>
      <c r="F294" s="263" t="e">
        <f t="shared" si="1706"/>
        <v>#REF!</v>
      </c>
      <c r="G294" s="263" t="e">
        <f t="shared" si="1707"/>
        <v>#REF!</v>
      </c>
      <c r="H294" s="263" t="e">
        <f t="shared" si="1708"/>
        <v>#REF!</v>
      </c>
      <c r="I294" s="263" t="e">
        <f t="shared" si="1709"/>
        <v>#REF!</v>
      </c>
      <c r="J294" s="263" t="e">
        <f t="shared" si="1710"/>
        <v>#REF!</v>
      </c>
      <c r="K294" s="473" t="e">
        <f t="shared" si="1711"/>
        <v>#REF!</v>
      </c>
      <c r="L294" s="474" t="e">
        <f t="shared" si="1712"/>
        <v>#REF!</v>
      </c>
      <c r="M294" s="739" t="e">
        <f t="shared" si="1713"/>
        <v>#REF!</v>
      </c>
      <c r="N294" s="148"/>
      <c r="O294" s="136" t="e">
        <f>#REF!</f>
        <v>#REF!</v>
      </c>
      <c r="P294" s="137" t="e">
        <f>#REF!</f>
        <v>#REF!</v>
      </c>
      <c r="Q294" s="204" t="e">
        <f t="shared" si="1719"/>
        <v>#REF!</v>
      </c>
      <c r="R294" s="204" t="e">
        <f>O294*#REF!</f>
        <v>#REF!</v>
      </c>
      <c r="S294" s="205" t="e">
        <f>Q294*#REF!</f>
        <v>#REF!</v>
      </c>
      <c r="T294" s="205" t="e">
        <f t="shared" si="1720"/>
        <v>#REF!</v>
      </c>
      <c r="U294" s="137" t="e">
        <f>#REF!</f>
        <v>#REF!</v>
      </c>
      <c r="V294" s="137" t="e">
        <f>#REF!</f>
        <v>#REF!</v>
      </c>
      <c r="W294" s="204" t="e">
        <f t="shared" si="1714"/>
        <v>#REF!</v>
      </c>
      <c r="X294" s="204" t="e">
        <f>U294*#REF!</f>
        <v>#REF!</v>
      </c>
      <c r="Y294" s="205" t="e">
        <f>W294*#REF!</f>
        <v>#REF!</v>
      </c>
      <c r="Z294" s="205" t="e">
        <f t="shared" si="1721"/>
        <v>#REF!</v>
      </c>
      <c r="AA294" s="432" t="e">
        <f>U294*#REF!</f>
        <v>#REF!</v>
      </c>
      <c r="AB294" s="433" t="e">
        <f>W294*#REF!</f>
        <v>#REF!</v>
      </c>
      <c r="AC294" s="433" t="e">
        <f t="shared" si="1722"/>
        <v>#REF!</v>
      </c>
      <c r="AD294" s="137" t="e">
        <f>#REF!</f>
        <v>#REF!</v>
      </c>
      <c r="AE294" s="137" t="e">
        <f>#REF!</f>
        <v>#REF!</v>
      </c>
      <c r="AF294" s="204" t="e">
        <f t="shared" si="1723"/>
        <v>#REF!</v>
      </c>
      <c r="AG294" s="204" t="e">
        <f>AD294*#REF!</f>
        <v>#REF!</v>
      </c>
      <c r="AH294" s="205" t="e">
        <f>AF294*#REF!</f>
        <v>#REF!</v>
      </c>
      <c r="AI294" s="205" t="e">
        <f t="shared" si="1724"/>
        <v>#REF!</v>
      </c>
      <c r="AJ294" s="432" t="e">
        <f>AD294*#REF!</f>
        <v>#REF!</v>
      </c>
      <c r="AK294" s="433" t="e">
        <f>AF294*#REF!</f>
        <v>#REF!</v>
      </c>
      <c r="AL294" s="433" t="e">
        <f t="shared" si="1725"/>
        <v>#REF!</v>
      </c>
      <c r="AM294" s="137" t="e">
        <f>#REF!</f>
        <v>#REF!</v>
      </c>
      <c r="AN294" s="137" t="e">
        <f>#REF!</f>
        <v>#REF!</v>
      </c>
      <c r="AO294" s="204" t="e">
        <f t="shared" si="1726"/>
        <v>#REF!</v>
      </c>
      <c r="AP294" s="204" t="e">
        <f>AM294*#REF!</f>
        <v>#REF!</v>
      </c>
      <c r="AQ294" s="204" t="e">
        <f>AO294*#REF!</f>
        <v>#REF!</v>
      </c>
      <c r="AR294" s="205" t="e">
        <f t="shared" si="1727"/>
        <v>#REF!</v>
      </c>
      <c r="AS294" s="432" t="e">
        <f>AM294*#REF!</f>
        <v>#REF!</v>
      </c>
      <c r="AT294" s="433" t="e">
        <f>AO294*#REF!</f>
        <v>#REF!</v>
      </c>
      <c r="AU294" s="433" t="e">
        <f t="shared" si="1728"/>
        <v>#REF!</v>
      </c>
      <c r="AV294" s="136" t="e">
        <f>#REF!</f>
        <v>#REF!</v>
      </c>
      <c r="AW294" s="137" t="e">
        <f>#REF!</f>
        <v>#REF!</v>
      </c>
      <c r="AX294" s="204" t="e">
        <f t="shared" si="1729"/>
        <v>#REF!</v>
      </c>
      <c r="AY294" s="204" t="e">
        <f>AV294*#REF!</f>
        <v>#REF!</v>
      </c>
      <c r="AZ294" s="205" t="e">
        <f>AX294*#REF!</f>
        <v>#REF!</v>
      </c>
      <c r="BA294" s="205" t="e">
        <f t="shared" si="1730"/>
        <v>#REF!</v>
      </c>
      <c r="BB294" s="137" t="e">
        <f>#REF!</f>
        <v>#REF!</v>
      </c>
      <c r="BC294" s="137" t="e">
        <f>#REF!</f>
        <v>#REF!</v>
      </c>
      <c r="BD294" s="204" t="e">
        <f t="shared" si="1824"/>
        <v>#REF!</v>
      </c>
      <c r="BE294" s="204" t="e">
        <f>BB294*#REF!</f>
        <v>#REF!</v>
      </c>
      <c r="BF294" s="205" t="e">
        <f>BD294*#REF!</f>
        <v>#REF!</v>
      </c>
      <c r="BG294" s="205" t="e">
        <f t="shared" si="1731"/>
        <v>#REF!</v>
      </c>
      <c r="BH294" s="432" t="e">
        <f>BB294*#REF!</f>
        <v>#REF!</v>
      </c>
      <c r="BI294" s="433" t="e">
        <f>BD294*#REF!</f>
        <v>#REF!</v>
      </c>
      <c r="BJ294" s="433" t="e">
        <f t="shared" si="1732"/>
        <v>#REF!</v>
      </c>
      <c r="BK294" s="137" t="e">
        <f>#REF!</f>
        <v>#REF!</v>
      </c>
      <c r="BL294" s="137" t="e">
        <f>#REF!</f>
        <v>#REF!</v>
      </c>
      <c r="BM294" s="204" t="e">
        <f t="shared" si="1733"/>
        <v>#REF!</v>
      </c>
      <c r="BN294" s="204" t="e">
        <f>BK294*#REF!</f>
        <v>#REF!</v>
      </c>
      <c r="BO294" s="205" t="e">
        <f>BM294*#REF!</f>
        <v>#REF!</v>
      </c>
      <c r="BP294" s="205" t="e">
        <f t="shared" si="1734"/>
        <v>#REF!</v>
      </c>
      <c r="BQ294" s="432" t="e">
        <f>BK294*#REF!</f>
        <v>#REF!</v>
      </c>
      <c r="BR294" s="433" t="e">
        <f>BM294*#REF!</f>
        <v>#REF!</v>
      </c>
      <c r="BS294" s="433" t="e">
        <f t="shared" si="1735"/>
        <v>#REF!</v>
      </c>
      <c r="BT294" s="137" t="e">
        <f>#REF!</f>
        <v>#REF!</v>
      </c>
      <c r="BU294" s="137" t="e">
        <f>#REF!</f>
        <v>#REF!</v>
      </c>
      <c r="BV294" s="204" t="e">
        <f t="shared" si="1736"/>
        <v>#REF!</v>
      </c>
      <c r="BW294" s="204" t="e">
        <f>BT294*#REF!</f>
        <v>#REF!</v>
      </c>
      <c r="BX294" s="204" t="e">
        <f>BV294*#REF!</f>
        <v>#REF!</v>
      </c>
      <c r="BY294" s="205" t="e">
        <f t="shared" si="1737"/>
        <v>#REF!</v>
      </c>
      <c r="BZ294" s="432" t="e">
        <f>BT294*#REF!</f>
        <v>#REF!</v>
      </c>
      <c r="CA294" s="433" t="e">
        <f>BV294*#REF!</f>
        <v>#REF!</v>
      </c>
      <c r="CB294" s="441" t="e">
        <f t="shared" si="1738"/>
        <v>#REF!</v>
      </c>
      <c r="CC294" s="137" t="e">
        <f>#REF!</f>
        <v>#REF!</v>
      </c>
      <c r="CD294" s="137" t="e">
        <f>#REF!</f>
        <v>#REF!</v>
      </c>
      <c r="CE294" s="204" t="e">
        <f t="shared" si="1739"/>
        <v>#REF!</v>
      </c>
      <c r="CF294" s="204" t="e">
        <f>CC294*#REF!</f>
        <v>#REF!</v>
      </c>
      <c r="CG294" s="205" t="e">
        <f>CE294*#REF!</f>
        <v>#REF!</v>
      </c>
      <c r="CH294" s="205" t="e">
        <f t="shared" si="1740"/>
        <v>#REF!</v>
      </c>
      <c r="CI294" s="137" t="e">
        <f>#REF!</f>
        <v>#REF!</v>
      </c>
      <c r="CJ294" s="137" t="e">
        <f>#REF!</f>
        <v>#REF!</v>
      </c>
      <c r="CK294" s="204" t="e">
        <f t="shared" si="1825"/>
        <v>#REF!</v>
      </c>
      <c r="CL294" s="204" t="e">
        <f>CI294*#REF!</f>
        <v>#REF!</v>
      </c>
      <c r="CM294" s="205" t="e">
        <f>CK294*#REF!</f>
        <v>#REF!</v>
      </c>
      <c r="CN294" s="205" t="e">
        <f t="shared" si="1741"/>
        <v>#REF!</v>
      </c>
      <c r="CO294" s="432" t="e">
        <f>CI294*#REF!</f>
        <v>#REF!</v>
      </c>
      <c r="CP294" s="433" t="e">
        <f>CK294*#REF!</f>
        <v>#REF!</v>
      </c>
      <c r="CQ294" s="433" t="e">
        <f t="shared" si="1742"/>
        <v>#REF!</v>
      </c>
      <c r="CR294" s="137" t="e">
        <f>#REF!</f>
        <v>#REF!</v>
      </c>
      <c r="CS294" s="137" t="e">
        <f>#REF!</f>
        <v>#REF!</v>
      </c>
      <c r="CT294" s="204" t="e">
        <f t="shared" si="1743"/>
        <v>#REF!</v>
      </c>
      <c r="CU294" s="204" t="e">
        <f>CR294*#REF!</f>
        <v>#REF!</v>
      </c>
      <c r="CV294" s="205" t="e">
        <f>CT294*#REF!</f>
        <v>#REF!</v>
      </c>
      <c r="CW294" s="205" t="e">
        <f t="shared" si="1744"/>
        <v>#REF!</v>
      </c>
      <c r="CX294" s="432" t="e">
        <f>CR294*#REF!</f>
        <v>#REF!</v>
      </c>
      <c r="CY294" s="433" t="e">
        <f>CT294*#REF!</f>
        <v>#REF!</v>
      </c>
      <c r="CZ294" s="441" t="e">
        <f t="shared" si="1745"/>
        <v>#REF!</v>
      </c>
      <c r="DA294" s="137" t="e">
        <f>#REF!</f>
        <v>#REF!</v>
      </c>
      <c r="DB294" s="137" t="e">
        <f>#REF!</f>
        <v>#REF!</v>
      </c>
      <c r="DC294" s="204" t="e">
        <f t="shared" si="1746"/>
        <v>#REF!</v>
      </c>
      <c r="DD294" s="204" t="e">
        <f>DA294*#REF!</f>
        <v>#REF!</v>
      </c>
      <c r="DE294" s="204" t="e">
        <f>DC294*#REF!</f>
        <v>#REF!</v>
      </c>
      <c r="DF294" s="205" t="e">
        <f t="shared" si="1747"/>
        <v>#REF!</v>
      </c>
      <c r="DG294" s="432" t="e">
        <f>DA294*#REF!</f>
        <v>#REF!</v>
      </c>
      <c r="DH294" s="433" t="e">
        <f>DC294*#REF!</f>
        <v>#REF!</v>
      </c>
      <c r="DI294" s="433" t="e">
        <f t="shared" si="1748"/>
        <v>#REF!</v>
      </c>
      <c r="DJ294" s="136" t="e">
        <f>#REF!</f>
        <v>#REF!</v>
      </c>
      <c r="DK294" s="137" t="e">
        <f>#REF!</f>
        <v>#REF!</v>
      </c>
      <c r="DL294" s="204" t="e">
        <f t="shared" si="1749"/>
        <v>#REF!</v>
      </c>
      <c r="DM294" s="204" t="e">
        <f>DJ294*#REF!</f>
        <v>#REF!</v>
      </c>
      <c r="DN294" s="205" t="e">
        <f>DL294*#REF!</f>
        <v>#REF!</v>
      </c>
      <c r="DO294" s="205" t="e">
        <f t="shared" si="1750"/>
        <v>#REF!</v>
      </c>
      <c r="DP294" s="137" t="e">
        <f>#REF!</f>
        <v>#REF!</v>
      </c>
      <c r="DQ294" s="137" t="e">
        <f>#REF!</f>
        <v>#REF!</v>
      </c>
      <c r="DR294" s="204" t="e">
        <f t="shared" si="1826"/>
        <v>#REF!</v>
      </c>
      <c r="DS294" s="204" t="e">
        <f>DP294*#REF!</f>
        <v>#REF!</v>
      </c>
      <c r="DT294" s="205" t="e">
        <f>DR294*#REF!</f>
        <v>#REF!</v>
      </c>
      <c r="DU294" s="205" t="e">
        <f t="shared" si="1751"/>
        <v>#REF!</v>
      </c>
      <c r="DV294" s="432" t="e">
        <f>DP294*#REF!</f>
        <v>#REF!</v>
      </c>
      <c r="DW294" s="433" t="e">
        <f>DR294*#REF!</f>
        <v>#REF!</v>
      </c>
      <c r="DX294" s="433" t="e">
        <f t="shared" si="1752"/>
        <v>#REF!</v>
      </c>
      <c r="DY294" s="137" t="e">
        <f>#REF!</f>
        <v>#REF!</v>
      </c>
      <c r="DZ294" s="137" t="e">
        <f>#REF!</f>
        <v>#REF!</v>
      </c>
      <c r="EA294" s="204" t="e">
        <f t="shared" si="1753"/>
        <v>#REF!</v>
      </c>
      <c r="EB294" s="204" t="e">
        <f>DY294*#REF!</f>
        <v>#REF!</v>
      </c>
      <c r="EC294" s="205" t="e">
        <f>EA294*#REF!</f>
        <v>#REF!</v>
      </c>
      <c r="ED294" s="205" t="e">
        <f t="shared" si="1754"/>
        <v>#REF!</v>
      </c>
      <c r="EE294" s="432" t="e">
        <f>DY294*#REF!</f>
        <v>#REF!</v>
      </c>
      <c r="EF294" s="433" t="e">
        <f>EA294*#REF!</f>
        <v>#REF!</v>
      </c>
      <c r="EG294" s="441" t="e">
        <f t="shared" si="1755"/>
        <v>#REF!</v>
      </c>
      <c r="EH294" s="137" t="e">
        <f>#REF!</f>
        <v>#REF!</v>
      </c>
      <c r="EI294" s="137" t="e">
        <f>#REF!</f>
        <v>#REF!</v>
      </c>
      <c r="EJ294" s="204" t="e">
        <f t="shared" si="1756"/>
        <v>#REF!</v>
      </c>
      <c r="EK294" s="204" t="e">
        <f>EH294*#REF!</f>
        <v>#REF!</v>
      </c>
      <c r="EL294" s="204" t="e">
        <f>EJ294*#REF!</f>
        <v>#REF!</v>
      </c>
      <c r="EM294" s="205" t="e">
        <f t="shared" si="1757"/>
        <v>#REF!</v>
      </c>
      <c r="EN294" s="432" t="e">
        <f>EH294*#REF!</f>
        <v>#REF!</v>
      </c>
      <c r="EO294" s="433" t="e">
        <f>EJ294*#REF!</f>
        <v>#REF!</v>
      </c>
      <c r="EP294" s="441" t="e">
        <f t="shared" si="1758"/>
        <v>#REF!</v>
      </c>
      <c r="EQ294" s="136" t="e">
        <f>#REF!</f>
        <v>#REF!</v>
      </c>
      <c r="ER294" s="137" t="e">
        <f>#REF!</f>
        <v>#REF!</v>
      </c>
      <c r="ES294" s="204" t="e">
        <f t="shared" si="1759"/>
        <v>#REF!</v>
      </c>
      <c r="ET294" s="204" t="e">
        <f>EQ294*#REF!</f>
        <v>#REF!</v>
      </c>
      <c r="EU294" s="205" t="e">
        <f>ES294*#REF!</f>
        <v>#REF!</v>
      </c>
      <c r="EV294" s="205" t="e">
        <f t="shared" si="1760"/>
        <v>#REF!</v>
      </c>
      <c r="EW294" s="137" t="e">
        <f>#REF!</f>
        <v>#REF!</v>
      </c>
      <c r="EX294" s="137" t="e">
        <f>#REF!</f>
        <v>#REF!</v>
      </c>
      <c r="EY294" s="204" t="e">
        <f t="shared" si="1827"/>
        <v>#REF!</v>
      </c>
      <c r="EZ294" s="204" t="e">
        <f>EW294*#REF!</f>
        <v>#REF!</v>
      </c>
      <c r="FA294" s="205" t="e">
        <f>EY294*#REF!</f>
        <v>#REF!</v>
      </c>
      <c r="FB294" s="205" t="e">
        <f t="shared" si="1761"/>
        <v>#REF!</v>
      </c>
      <c r="FC294" s="432" t="e">
        <f>EW294*#REF!</f>
        <v>#REF!</v>
      </c>
      <c r="FD294" s="433" t="e">
        <f>EY294*#REF!</f>
        <v>#REF!</v>
      </c>
      <c r="FE294" s="433" t="e">
        <f t="shared" si="1762"/>
        <v>#REF!</v>
      </c>
      <c r="FF294" s="137" t="e">
        <f>#REF!</f>
        <v>#REF!</v>
      </c>
      <c r="FG294" s="137" t="e">
        <f>#REF!</f>
        <v>#REF!</v>
      </c>
      <c r="FH294" s="204" t="e">
        <f t="shared" si="1763"/>
        <v>#REF!</v>
      </c>
      <c r="FI294" s="204" t="e">
        <f>FF294*#REF!</f>
        <v>#REF!</v>
      </c>
      <c r="FJ294" s="205" t="e">
        <f>FH294*#REF!</f>
        <v>#REF!</v>
      </c>
      <c r="FK294" s="205" t="e">
        <f t="shared" si="1764"/>
        <v>#REF!</v>
      </c>
      <c r="FL294" s="432" t="e">
        <f>FF294*#REF!</f>
        <v>#REF!</v>
      </c>
      <c r="FM294" s="433" t="e">
        <f>FH294*#REF!</f>
        <v>#REF!</v>
      </c>
      <c r="FN294" s="441" t="e">
        <f t="shared" si="1765"/>
        <v>#REF!</v>
      </c>
      <c r="FO294" s="137" t="e">
        <f>#REF!</f>
        <v>#REF!</v>
      </c>
      <c r="FP294" s="137" t="e">
        <f>#REF!</f>
        <v>#REF!</v>
      </c>
      <c r="FQ294" s="204" t="e">
        <f t="shared" si="1766"/>
        <v>#REF!</v>
      </c>
      <c r="FR294" s="204" t="e">
        <f>FO294*#REF!</f>
        <v>#REF!</v>
      </c>
      <c r="FS294" s="204" t="e">
        <f>FQ294*#REF!</f>
        <v>#REF!</v>
      </c>
      <c r="FT294" s="205" t="e">
        <f t="shared" si="1767"/>
        <v>#REF!</v>
      </c>
      <c r="FU294" s="432" t="e">
        <f>FO294*#REF!</f>
        <v>#REF!</v>
      </c>
      <c r="FV294" s="433" t="e">
        <f>FQ294*#REF!</f>
        <v>#REF!</v>
      </c>
      <c r="FW294" s="454" t="e">
        <f t="shared" si="1768"/>
        <v>#REF!</v>
      </c>
    </row>
    <row r="295" spans="1:179" s="12" customFormat="1">
      <c r="A295" s="874"/>
      <c r="B295" s="889" t="s">
        <v>161</v>
      </c>
      <c r="C295" s="337" t="s">
        <v>892</v>
      </c>
      <c r="D295" s="334" t="s">
        <v>146</v>
      </c>
      <c r="E295" s="262" t="e">
        <f t="shared" si="1705"/>
        <v>#REF!</v>
      </c>
      <c r="F295" s="263" t="e">
        <f t="shared" si="1706"/>
        <v>#REF!</v>
      </c>
      <c r="G295" s="263" t="e">
        <f t="shared" si="1707"/>
        <v>#REF!</v>
      </c>
      <c r="H295" s="263" t="e">
        <f t="shared" si="1708"/>
        <v>#REF!</v>
      </c>
      <c r="I295" s="263" t="e">
        <f t="shared" si="1709"/>
        <v>#REF!</v>
      </c>
      <c r="J295" s="263" t="e">
        <f t="shared" si="1710"/>
        <v>#REF!</v>
      </c>
      <c r="K295" s="473" t="e">
        <f t="shared" si="1711"/>
        <v>#REF!</v>
      </c>
      <c r="L295" s="474" t="e">
        <f t="shared" si="1712"/>
        <v>#REF!</v>
      </c>
      <c r="M295" s="739" t="e">
        <f t="shared" si="1713"/>
        <v>#REF!</v>
      </c>
      <c r="N295" s="148"/>
      <c r="O295" s="136" t="e">
        <f>#REF!</f>
        <v>#REF!</v>
      </c>
      <c r="P295" s="137" t="e">
        <f>#REF!</f>
        <v>#REF!</v>
      </c>
      <c r="Q295" s="204" t="e">
        <f t="shared" si="1719"/>
        <v>#REF!</v>
      </c>
      <c r="R295" s="204" t="e">
        <f>O295*#REF!</f>
        <v>#REF!</v>
      </c>
      <c r="S295" s="205" t="e">
        <f>Q295*#REF!</f>
        <v>#REF!</v>
      </c>
      <c r="T295" s="205" t="e">
        <f t="shared" si="1720"/>
        <v>#REF!</v>
      </c>
      <c r="U295" s="137" t="e">
        <f>#REF!</f>
        <v>#REF!</v>
      </c>
      <c r="V295" s="137" t="e">
        <f>#REF!</f>
        <v>#REF!</v>
      </c>
      <c r="W295" s="204" t="e">
        <f t="shared" si="1714"/>
        <v>#REF!</v>
      </c>
      <c r="X295" s="204" t="e">
        <f>U295*#REF!</f>
        <v>#REF!</v>
      </c>
      <c r="Y295" s="205" t="e">
        <f>W295*#REF!</f>
        <v>#REF!</v>
      </c>
      <c r="Z295" s="205" t="e">
        <f t="shared" si="1721"/>
        <v>#REF!</v>
      </c>
      <c r="AA295" s="432" t="e">
        <f>U295*#REF!</f>
        <v>#REF!</v>
      </c>
      <c r="AB295" s="433" t="e">
        <f>W295*#REF!</f>
        <v>#REF!</v>
      </c>
      <c r="AC295" s="433" t="e">
        <f t="shared" si="1722"/>
        <v>#REF!</v>
      </c>
      <c r="AD295" s="137" t="e">
        <f>#REF!</f>
        <v>#REF!</v>
      </c>
      <c r="AE295" s="137" t="e">
        <f>#REF!</f>
        <v>#REF!</v>
      </c>
      <c r="AF295" s="204" t="e">
        <f t="shared" si="1723"/>
        <v>#REF!</v>
      </c>
      <c r="AG295" s="204" t="e">
        <f>AD295*#REF!</f>
        <v>#REF!</v>
      </c>
      <c r="AH295" s="205" t="e">
        <f>AF295*#REF!</f>
        <v>#REF!</v>
      </c>
      <c r="AI295" s="205" t="e">
        <f t="shared" si="1724"/>
        <v>#REF!</v>
      </c>
      <c r="AJ295" s="432" t="e">
        <f>AD295*#REF!</f>
        <v>#REF!</v>
      </c>
      <c r="AK295" s="433" t="e">
        <f>AF295*#REF!</f>
        <v>#REF!</v>
      </c>
      <c r="AL295" s="433" t="e">
        <f t="shared" si="1725"/>
        <v>#REF!</v>
      </c>
      <c r="AM295" s="137" t="e">
        <f>#REF!</f>
        <v>#REF!</v>
      </c>
      <c r="AN295" s="137" t="e">
        <f>#REF!</f>
        <v>#REF!</v>
      </c>
      <c r="AO295" s="204" t="e">
        <f t="shared" si="1726"/>
        <v>#REF!</v>
      </c>
      <c r="AP295" s="204" t="e">
        <f>AM295*#REF!</f>
        <v>#REF!</v>
      </c>
      <c r="AQ295" s="204" t="e">
        <f>AO295*#REF!</f>
        <v>#REF!</v>
      </c>
      <c r="AR295" s="205" t="e">
        <f t="shared" si="1727"/>
        <v>#REF!</v>
      </c>
      <c r="AS295" s="432" t="e">
        <f>AM295*#REF!</f>
        <v>#REF!</v>
      </c>
      <c r="AT295" s="433" t="e">
        <f>AO295*#REF!</f>
        <v>#REF!</v>
      </c>
      <c r="AU295" s="433" t="e">
        <f t="shared" si="1728"/>
        <v>#REF!</v>
      </c>
      <c r="AV295" s="136" t="e">
        <f>#REF!</f>
        <v>#REF!</v>
      </c>
      <c r="AW295" s="137" t="e">
        <f>#REF!</f>
        <v>#REF!</v>
      </c>
      <c r="AX295" s="204" t="e">
        <f t="shared" si="1729"/>
        <v>#REF!</v>
      </c>
      <c r="AY295" s="204" t="e">
        <f>AV295*#REF!</f>
        <v>#REF!</v>
      </c>
      <c r="AZ295" s="205" t="e">
        <f>AX295*#REF!</f>
        <v>#REF!</v>
      </c>
      <c r="BA295" s="205" t="e">
        <f t="shared" si="1730"/>
        <v>#REF!</v>
      </c>
      <c r="BB295" s="137" t="e">
        <f>#REF!</f>
        <v>#REF!</v>
      </c>
      <c r="BC295" s="137" t="e">
        <f>#REF!</f>
        <v>#REF!</v>
      </c>
      <c r="BD295" s="204" t="e">
        <f t="shared" si="1824"/>
        <v>#REF!</v>
      </c>
      <c r="BE295" s="204" t="e">
        <f>BB295*#REF!</f>
        <v>#REF!</v>
      </c>
      <c r="BF295" s="205" t="e">
        <f>BD295*#REF!</f>
        <v>#REF!</v>
      </c>
      <c r="BG295" s="205" t="e">
        <f t="shared" si="1731"/>
        <v>#REF!</v>
      </c>
      <c r="BH295" s="432" t="e">
        <f>BB295*#REF!</f>
        <v>#REF!</v>
      </c>
      <c r="BI295" s="433" t="e">
        <f>BD295*#REF!</f>
        <v>#REF!</v>
      </c>
      <c r="BJ295" s="433" t="e">
        <f t="shared" si="1732"/>
        <v>#REF!</v>
      </c>
      <c r="BK295" s="137" t="e">
        <f>#REF!</f>
        <v>#REF!</v>
      </c>
      <c r="BL295" s="137" t="e">
        <f>#REF!</f>
        <v>#REF!</v>
      </c>
      <c r="BM295" s="204" t="e">
        <f t="shared" si="1733"/>
        <v>#REF!</v>
      </c>
      <c r="BN295" s="204" t="e">
        <f>BK295*#REF!</f>
        <v>#REF!</v>
      </c>
      <c r="BO295" s="205" t="e">
        <f>BM295*#REF!</f>
        <v>#REF!</v>
      </c>
      <c r="BP295" s="205" t="e">
        <f t="shared" si="1734"/>
        <v>#REF!</v>
      </c>
      <c r="BQ295" s="432" t="e">
        <f>BK295*#REF!</f>
        <v>#REF!</v>
      </c>
      <c r="BR295" s="433" t="e">
        <f>BM295*#REF!</f>
        <v>#REF!</v>
      </c>
      <c r="BS295" s="433" t="e">
        <f t="shared" si="1735"/>
        <v>#REF!</v>
      </c>
      <c r="BT295" s="137" t="e">
        <f>#REF!</f>
        <v>#REF!</v>
      </c>
      <c r="BU295" s="137" t="e">
        <f>#REF!</f>
        <v>#REF!</v>
      </c>
      <c r="BV295" s="204" t="e">
        <f t="shared" si="1736"/>
        <v>#REF!</v>
      </c>
      <c r="BW295" s="204" t="e">
        <f>BT295*#REF!</f>
        <v>#REF!</v>
      </c>
      <c r="BX295" s="204" t="e">
        <f>BV295*#REF!</f>
        <v>#REF!</v>
      </c>
      <c r="BY295" s="205" t="e">
        <f t="shared" si="1737"/>
        <v>#REF!</v>
      </c>
      <c r="BZ295" s="432" t="e">
        <f>BT295*#REF!</f>
        <v>#REF!</v>
      </c>
      <c r="CA295" s="433" t="e">
        <f>BV295*#REF!</f>
        <v>#REF!</v>
      </c>
      <c r="CB295" s="441" t="e">
        <f t="shared" si="1738"/>
        <v>#REF!</v>
      </c>
      <c r="CC295" s="137" t="e">
        <f>#REF!</f>
        <v>#REF!</v>
      </c>
      <c r="CD295" s="137" t="e">
        <f>#REF!</f>
        <v>#REF!</v>
      </c>
      <c r="CE295" s="204" t="e">
        <f t="shared" si="1739"/>
        <v>#REF!</v>
      </c>
      <c r="CF295" s="204" t="e">
        <f>CC295*#REF!</f>
        <v>#REF!</v>
      </c>
      <c r="CG295" s="205" t="e">
        <f>CE295*#REF!</f>
        <v>#REF!</v>
      </c>
      <c r="CH295" s="205" t="e">
        <f t="shared" si="1740"/>
        <v>#REF!</v>
      </c>
      <c r="CI295" s="137" t="e">
        <f>#REF!</f>
        <v>#REF!</v>
      </c>
      <c r="CJ295" s="137" t="e">
        <f>#REF!</f>
        <v>#REF!</v>
      </c>
      <c r="CK295" s="204" t="e">
        <f t="shared" si="1825"/>
        <v>#REF!</v>
      </c>
      <c r="CL295" s="204" t="e">
        <f>CI295*#REF!</f>
        <v>#REF!</v>
      </c>
      <c r="CM295" s="205" t="e">
        <f>CK295*#REF!</f>
        <v>#REF!</v>
      </c>
      <c r="CN295" s="205" t="e">
        <f t="shared" si="1741"/>
        <v>#REF!</v>
      </c>
      <c r="CO295" s="432" t="e">
        <f>CI295*#REF!</f>
        <v>#REF!</v>
      </c>
      <c r="CP295" s="433" t="e">
        <f>CK295*#REF!</f>
        <v>#REF!</v>
      </c>
      <c r="CQ295" s="433" t="e">
        <f t="shared" si="1742"/>
        <v>#REF!</v>
      </c>
      <c r="CR295" s="137" t="e">
        <f>#REF!</f>
        <v>#REF!</v>
      </c>
      <c r="CS295" s="137" t="e">
        <f>#REF!</f>
        <v>#REF!</v>
      </c>
      <c r="CT295" s="204" t="e">
        <f t="shared" si="1743"/>
        <v>#REF!</v>
      </c>
      <c r="CU295" s="204" t="e">
        <f>CR295*#REF!</f>
        <v>#REF!</v>
      </c>
      <c r="CV295" s="205" t="e">
        <f>CT295*#REF!</f>
        <v>#REF!</v>
      </c>
      <c r="CW295" s="205" t="e">
        <f t="shared" si="1744"/>
        <v>#REF!</v>
      </c>
      <c r="CX295" s="432" t="e">
        <f>CR295*#REF!</f>
        <v>#REF!</v>
      </c>
      <c r="CY295" s="433" t="e">
        <f>CT295*#REF!</f>
        <v>#REF!</v>
      </c>
      <c r="CZ295" s="441" t="e">
        <f t="shared" si="1745"/>
        <v>#REF!</v>
      </c>
      <c r="DA295" s="137" t="e">
        <f>#REF!</f>
        <v>#REF!</v>
      </c>
      <c r="DB295" s="137" t="e">
        <f>#REF!</f>
        <v>#REF!</v>
      </c>
      <c r="DC295" s="204" t="e">
        <f t="shared" si="1746"/>
        <v>#REF!</v>
      </c>
      <c r="DD295" s="204" t="e">
        <f>DA295*#REF!</f>
        <v>#REF!</v>
      </c>
      <c r="DE295" s="204" t="e">
        <f>DC295*#REF!</f>
        <v>#REF!</v>
      </c>
      <c r="DF295" s="205" t="e">
        <f t="shared" si="1747"/>
        <v>#REF!</v>
      </c>
      <c r="DG295" s="432" t="e">
        <f>DA295*#REF!</f>
        <v>#REF!</v>
      </c>
      <c r="DH295" s="433" t="e">
        <f>DC295*#REF!</f>
        <v>#REF!</v>
      </c>
      <c r="DI295" s="433" t="e">
        <f t="shared" si="1748"/>
        <v>#REF!</v>
      </c>
      <c r="DJ295" s="136" t="e">
        <f>#REF!</f>
        <v>#REF!</v>
      </c>
      <c r="DK295" s="137" t="e">
        <f>#REF!</f>
        <v>#REF!</v>
      </c>
      <c r="DL295" s="204" t="e">
        <f t="shared" si="1749"/>
        <v>#REF!</v>
      </c>
      <c r="DM295" s="204" t="e">
        <f>DJ295*#REF!</f>
        <v>#REF!</v>
      </c>
      <c r="DN295" s="205" t="e">
        <f>DL295*#REF!</f>
        <v>#REF!</v>
      </c>
      <c r="DO295" s="205" t="e">
        <f t="shared" si="1750"/>
        <v>#REF!</v>
      </c>
      <c r="DP295" s="137" t="e">
        <f>#REF!</f>
        <v>#REF!</v>
      </c>
      <c r="DQ295" s="137" t="e">
        <f>#REF!</f>
        <v>#REF!</v>
      </c>
      <c r="DR295" s="204" t="e">
        <f t="shared" si="1826"/>
        <v>#REF!</v>
      </c>
      <c r="DS295" s="204" t="e">
        <f>DP295*#REF!</f>
        <v>#REF!</v>
      </c>
      <c r="DT295" s="205" t="e">
        <f>DR295*#REF!</f>
        <v>#REF!</v>
      </c>
      <c r="DU295" s="205" t="e">
        <f t="shared" si="1751"/>
        <v>#REF!</v>
      </c>
      <c r="DV295" s="432" t="e">
        <f>DP295*#REF!</f>
        <v>#REF!</v>
      </c>
      <c r="DW295" s="433" t="e">
        <f>DR295*#REF!</f>
        <v>#REF!</v>
      </c>
      <c r="DX295" s="433" t="e">
        <f t="shared" si="1752"/>
        <v>#REF!</v>
      </c>
      <c r="DY295" s="137" t="e">
        <f>#REF!</f>
        <v>#REF!</v>
      </c>
      <c r="DZ295" s="137" t="e">
        <f>#REF!</f>
        <v>#REF!</v>
      </c>
      <c r="EA295" s="204" t="e">
        <f t="shared" si="1753"/>
        <v>#REF!</v>
      </c>
      <c r="EB295" s="204" t="e">
        <f>DY295*#REF!</f>
        <v>#REF!</v>
      </c>
      <c r="EC295" s="205" t="e">
        <f>EA295*#REF!</f>
        <v>#REF!</v>
      </c>
      <c r="ED295" s="205" t="e">
        <f t="shared" si="1754"/>
        <v>#REF!</v>
      </c>
      <c r="EE295" s="432" t="e">
        <f>DY295*#REF!</f>
        <v>#REF!</v>
      </c>
      <c r="EF295" s="433" t="e">
        <f>EA295*#REF!</f>
        <v>#REF!</v>
      </c>
      <c r="EG295" s="441" t="e">
        <f t="shared" si="1755"/>
        <v>#REF!</v>
      </c>
      <c r="EH295" s="137" t="e">
        <f>#REF!</f>
        <v>#REF!</v>
      </c>
      <c r="EI295" s="137" t="e">
        <f>#REF!</f>
        <v>#REF!</v>
      </c>
      <c r="EJ295" s="204" t="e">
        <f t="shared" si="1756"/>
        <v>#REF!</v>
      </c>
      <c r="EK295" s="204" t="e">
        <f>EH295*#REF!</f>
        <v>#REF!</v>
      </c>
      <c r="EL295" s="204" t="e">
        <f>EJ295*#REF!</f>
        <v>#REF!</v>
      </c>
      <c r="EM295" s="205" t="e">
        <f t="shared" si="1757"/>
        <v>#REF!</v>
      </c>
      <c r="EN295" s="432" t="e">
        <f>EH295*#REF!</f>
        <v>#REF!</v>
      </c>
      <c r="EO295" s="433" t="e">
        <f>EJ295*#REF!</f>
        <v>#REF!</v>
      </c>
      <c r="EP295" s="441" t="e">
        <f t="shared" si="1758"/>
        <v>#REF!</v>
      </c>
      <c r="EQ295" s="136" t="e">
        <f>#REF!</f>
        <v>#REF!</v>
      </c>
      <c r="ER295" s="137" t="e">
        <f>#REF!</f>
        <v>#REF!</v>
      </c>
      <c r="ES295" s="204" t="e">
        <f t="shared" si="1759"/>
        <v>#REF!</v>
      </c>
      <c r="ET295" s="204" t="e">
        <f>EQ295*#REF!</f>
        <v>#REF!</v>
      </c>
      <c r="EU295" s="205" t="e">
        <f>ES295*#REF!</f>
        <v>#REF!</v>
      </c>
      <c r="EV295" s="205" t="e">
        <f t="shared" si="1760"/>
        <v>#REF!</v>
      </c>
      <c r="EW295" s="137" t="e">
        <f>#REF!</f>
        <v>#REF!</v>
      </c>
      <c r="EX295" s="137" t="e">
        <f>#REF!</f>
        <v>#REF!</v>
      </c>
      <c r="EY295" s="204" t="e">
        <f t="shared" si="1827"/>
        <v>#REF!</v>
      </c>
      <c r="EZ295" s="204" t="e">
        <f>EW295*#REF!</f>
        <v>#REF!</v>
      </c>
      <c r="FA295" s="205" t="e">
        <f>EY295*#REF!</f>
        <v>#REF!</v>
      </c>
      <c r="FB295" s="205" t="e">
        <f t="shared" si="1761"/>
        <v>#REF!</v>
      </c>
      <c r="FC295" s="432" t="e">
        <f>EW295*#REF!</f>
        <v>#REF!</v>
      </c>
      <c r="FD295" s="433" t="e">
        <f>EY295*#REF!</f>
        <v>#REF!</v>
      </c>
      <c r="FE295" s="433" t="e">
        <f t="shared" si="1762"/>
        <v>#REF!</v>
      </c>
      <c r="FF295" s="137" t="e">
        <f>#REF!</f>
        <v>#REF!</v>
      </c>
      <c r="FG295" s="137" t="e">
        <f>#REF!</f>
        <v>#REF!</v>
      </c>
      <c r="FH295" s="204" t="e">
        <f t="shared" si="1763"/>
        <v>#REF!</v>
      </c>
      <c r="FI295" s="204" t="e">
        <f>FF295*#REF!</f>
        <v>#REF!</v>
      </c>
      <c r="FJ295" s="205" t="e">
        <f>FH295*#REF!</f>
        <v>#REF!</v>
      </c>
      <c r="FK295" s="205" t="e">
        <f t="shared" si="1764"/>
        <v>#REF!</v>
      </c>
      <c r="FL295" s="432" t="e">
        <f>FF295*#REF!</f>
        <v>#REF!</v>
      </c>
      <c r="FM295" s="433" t="e">
        <f>FH295*#REF!</f>
        <v>#REF!</v>
      </c>
      <c r="FN295" s="441" t="e">
        <f t="shared" si="1765"/>
        <v>#REF!</v>
      </c>
      <c r="FO295" s="137" t="e">
        <f>#REF!</f>
        <v>#REF!</v>
      </c>
      <c r="FP295" s="137" t="e">
        <f>#REF!</f>
        <v>#REF!</v>
      </c>
      <c r="FQ295" s="204" t="e">
        <f t="shared" si="1766"/>
        <v>#REF!</v>
      </c>
      <c r="FR295" s="204" t="e">
        <f>FO295*#REF!</f>
        <v>#REF!</v>
      </c>
      <c r="FS295" s="204" t="e">
        <f>FQ295*#REF!</f>
        <v>#REF!</v>
      </c>
      <c r="FT295" s="205" t="e">
        <f t="shared" si="1767"/>
        <v>#REF!</v>
      </c>
      <c r="FU295" s="432" t="e">
        <f>FO295*#REF!</f>
        <v>#REF!</v>
      </c>
      <c r="FV295" s="433" t="e">
        <f>FQ295*#REF!</f>
        <v>#REF!</v>
      </c>
      <c r="FW295" s="454" t="e">
        <f t="shared" si="1768"/>
        <v>#REF!</v>
      </c>
    </row>
    <row r="296" spans="1:179" s="12" customFormat="1">
      <c r="A296" s="874"/>
      <c r="B296" s="890"/>
      <c r="C296" s="337" t="s">
        <v>893</v>
      </c>
      <c r="D296" s="334" t="s">
        <v>146</v>
      </c>
      <c r="E296" s="262" t="e">
        <f t="shared" si="1705"/>
        <v>#REF!</v>
      </c>
      <c r="F296" s="263" t="e">
        <f t="shared" si="1706"/>
        <v>#REF!</v>
      </c>
      <c r="G296" s="263" t="e">
        <f t="shared" si="1707"/>
        <v>#REF!</v>
      </c>
      <c r="H296" s="263" t="e">
        <f t="shared" si="1708"/>
        <v>#REF!</v>
      </c>
      <c r="I296" s="263" t="e">
        <f t="shared" si="1709"/>
        <v>#REF!</v>
      </c>
      <c r="J296" s="263" t="e">
        <f t="shared" si="1710"/>
        <v>#REF!</v>
      </c>
      <c r="K296" s="473" t="e">
        <f t="shared" si="1711"/>
        <v>#REF!</v>
      </c>
      <c r="L296" s="474" t="e">
        <f t="shared" si="1712"/>
        <v>#REF!</v>
      </c>
      <c r="M296" s="739" t="e">
        <f t="shared" si="1713"/>
        <v>#REF!</v>
      </c>
      <c r="N296" s="148"/>
      <c r="O296" s="136" t="e">
        <f>#REF!</f>
        <v>#REF!</v>
      </c>
      <c r="P296" s="137" t="e">
        <f>#REF!</f>
        <v>#REF!</v>
      </c>
      <c r="Q296" s="204" t="e">
        <f t="shared" ref="Q296:Q306" si="1828">O296-P296</f>
        <v>#REF!</v>
      </c>
      <c r="R296" s="204" t="e">
        <f>O296*#REF!</f>
        <v>#REF!</v>
      </c>
      <c r="S296" s="205" t="e">
        <f>Q296*#REF!</f>
        <v>#REF!</v>
      </c>
      <c r="T296" s="205" t="e">
        <f t="shared" ref="T296:T306" si="1829">S296</f>
        <v>#REF!</v>
      </c>
      <c r="U296" s="137" t="e">
        <f>#REF!</f>
        <v>#REF!</v>
      </c>
      <c r="V296" s="137" t="e">
        <f>#REF!</f>
        <v>#REF!</v>
      </c>
      <c r="W296" s="204" t="e">
        <f t="shared" ref="W296:W306" si="1830">U296-V296</f>
        <v>#REF!</v>
      </c>
      <c r="X296" s="204" t="e">
        <f>U296*#REF!</f>
        <v>#REF!</v>
      </c>
      <c r="Y296" s="205" t="e">
        <f>W296*#REF!</f>
        <v>#REF!</v>
      </c>
      <c r="Z296" s="205" t="e">
        <f t="shared" ref="Z296:Z306" si="1831">Y296</f>
        <v>#REF!</v>
      </c>
      <c r="AA296" s="432" t="e">
        <f>U296*#REF!</f>
        <v>#REF!</v>
      </c>
      <c r="AB296" s="433" t="e">
        <f>W296*#REF!</f>
        <v>#REF!</v>
      </c>
      <c r="AC296" s="433" t="e">
        <f t="shared" ref="AC296:AC306" si="1832">AB296</f>
        <v>#REF!</v>
      </c>
      <c r="AD296" s="137" t="e">
        <f>#REF!</f>
        <v>#REF!</v>
      </c>
      <c r="AE296" s="137" t="e">
        <f>#REF!</f>
        <v>#REF!</v>
      </c>
      <c r="AF296" s="204" t="e">
        <f t="shared" ref="AF296:AF306" si="1833">AD296-AE296</f>
        <v>#REF!</v>
      </c>
      <c r="AG296" s="204" t="e">
        <f>AD296*#REF!</f>
        <v>#REF!</v>
      </c>
      <c r="AH296" s="205" t="e">
        <f>AF296*#REF!</f>
        <v>#REF!</v>
      </c>
      <c r="AI296" s="205" t="e">
        <f t="shared" ref="AI296:AI306" si="1834">AH296</f>
        <v>#REF!</v>
      </c>
      <c r="AJ296" s="432" t="e">
        <f>AD296*#REF!</f>
        <v>#REF!</v>
      </c>
      <c r="AK296" s="433" t="e">
        <f>AF296*#REF!</f>
        <v>#REF!</v>
      </c>
      <c r="AL296" s="433" t="e">
        <f t="shared" ref="AL296:AL306" si="1835">AK296</f>
        <v>#REF!</v>
      </c>
      <c r="AM296" s="137" t="e">
        <f>#REF!</f>
        <v>#REF!</v>
      </c>
      <c r="AN296" s="137" t="e">
        <f>#REF!</f>
        <v>#REF!</v>
      </c>
      <c r="AO296" s="204" t="e">
        <f t="shared" ref="AO296:AO306" si="1836">AM296-AN296</f>
        <v>#REF!</v>
      </c>
      <c r="AP296" s="204" t="e">
        <f>AM296*#REF!</f>
        <v>#REF!</v>
      </c>
      <c r="AQ296" s="204" t="e">
        <f>AO296*#REF!</f>
        <v>#REF!</v>
      </c>
      <c r="AR296" s="205" t="e">
        <f t="shared" ref="AR296:AR306" si="1837">AQ296</f>
        <v>#REF!</v>
      </c>
      <c r="AS296" s="432" t="e">
        <f>AM296*#REF!</f>
        <v>#REF!</v>
      </c>
      <c r="AT296" s="433" t="e">
        <f>AO296*#REF!</f>
        <v>#REF!</v>
      </c>
      <c r="AU296" s="433" t="e">
        <f t="shared" ref="AU296:AU306" si="1838">AT296</f>
        <v>#REF!</v>
      </c>
      <c r="AV296" s="136" t="e">
        <f>#REF!</f>
        <v>#REF!</v>
      </c>
      <c r="AW296" s="137" t="e">
        <f>#REF!</f>
        <v>#REF!</v>
      </c>
      <c r="AX296" s="204" t="e">
        <f t="shared" ref="AX296:AX306" si="1839">AV296-AW296</f>
        <v>#REF!</v>
      </c>
      <c r="AY296" s="204" t="e">
        <f>AV296*#REF!</f>
        <v>#REF!</v>
      </c>
      <c r="AZ296" s="205" t="e">
        <f>AX296*#REF!</f>
        <v>#REF!</v>
      </c>
      <c r="BA296" s="205" t="e">
        <f t="shared" ref="BA296:BA306" si="1840">AZ296</f>
        <v>#REF!</v>
      </c>
      <c r="BB296" s="137" t="e">
        <f>#REF!</f>
        <v>#REF!</v>
      </c>
      <c r="BC296" s="137" t="e">
        <f>#REF!</f>
        <v>#REF!</v>
      </c>
      <c r="BD296" s="204" t="e">
        <f t="shared" ref="BD296:BD306" si="1841">BB296-BC296</f>
        <v>#REF!</v>
      </c>
      <c r="BE296" s="204" t="e">
        <f>BB296*#REF!</f>
        <v>#REF!</v>
      </c>
      <c r="BF296" s="205" t="e">
        <f>BD296*#REF!</f>
        <v>#REF!</v>
      </c>
      <c r="BG296" s="205" t="e">
        <f t="shared" ref="BG296:BG306" si="1842">BF296</f>
        <v>#REF!</v>
      </c>
      <c r="BH296" s="432" t="e">
        <f>BB296*#REF!</f>
        <v>#REF!</v>
      </c>
      <c r="BI296" s="433" t="e">
        <f>BD296*#REF!</f>
        <v>#REF!</v>
      </c>
      <c r="BJ296" s="433" t="e">
        <f t="shared" ref="BJ296:BJ306" si="1843">BI296</f>
        <v>#REF!</v>
      </c>
      <c r="BK296" s="137" t="e">
        <f>#REF!</f>
        <v>#REF!</v>
      </c>
      <c r="BL296" s="137" t="e">
        <f>#REF!</f>
        <v>#REF!</v>
      </c>
      <c r="BM296" s="204" t="e">
        <f t="shared" ref="BM296:BM306" si="1844">BK296-BL296</f>
        <v>#REF!</v>
      </c>
      <c r="BN296" s="204" t="e">
        <f>BK296*#REF!</f>
        <v>#REF!</v>
      </c>
      <c r="BO296" s="205" t="e">
        <f>BM296*#REF!</f>
        <v>#REF!</v>
      </c>
      <c r="BP296" s="205" t="e">
        <f t="shared" ref="BP296:BP306" si="1845">BO296</f>
        <v>#REF!</v>
      </c>
      <c r="BQ296" s="432" t="e">
        <f>BK296*#REF!</f>
        <v>#REF!</v>
      </c>
      <c r="BR296" s="433" t="e">
        <f>BM296*#REF!</f>
        <v>#REF!</v>
      </c>
      <c r="BS296" s="433" t="e">
        <f t="shared" ref="BS296:BS306" si="1846">BR296</f>
        <v>#REF!</v>
      </c>
      <c r="BT296" s="137" t="e">
        <f>#REF!</f>
        <v>#REF!</v>
      </c>
      <c r="BU296" s="137" t="e">
        <f>#REF!</f>
        <v>#REF!</v>
      </c>
      <c r="BV296" s="204" t="e">
        <f t="shared" ref="BV296:BV306" si="1847">BT296-BU296</f>
        <v>#REF!</v>
      </c>
      <c r="BW296" s="204" t="e">
        <f>BT296*#REF!</f>
        <v>#REF!</v>
      </c>
      <c r="BX296" s="204" t="e">
        <f>BV296*#REF!</f>
        <v>#REF!</v>
      </c>
      <c r="BY296" s="205" t="e">
        <f t="shared" ref="BY296:BY306" si="1848">BX296</f>
        <v>#REF!</v>
      </c>
      <c r="BZ296" s="432" t="e">
        <f>BT296*#REF!</f>
        <v>#REF!</v>
      </c>
      <c r="CA296" s="433" t="e">
        <f>BV296*#REF!</f>
        <v>#REF!</v>
      </c>
      <c r="CB296" s="441" t="e">
        <f t="shared" ref="CB296:CB306" si="1849">CA296</f>
        <v>#REF!</v>
      </c>
      <c r="CC296" s="137" t="e">
        <f>#REF!</f>
        <v>#REF!</v>
      </c>
      <c r="CD296" s="137" t="e">
        <f>#REF!</f>
        <v>#REF!</v>
      </c>
      <c r="CE296" s="204" t="e">
        <f t="shared" ref="CE296:CE306" si="1850">CC296-CD296</f>
        <v>#REF!</v>
      </c>
      <c r="CF296" s="204" t="e">
        <f>CC296*#REF!</f>
        <v>#REF!</v>
      </c>
      <c r="CG296" s="205" t="e">
        <f>CE296*#REF!</f>
        <v>#REF!</v>
      </c>
      <c r="CH296" s="205" t="e">
        <f t="shared" ref="CH296:CH306" si="1851">CG296</f>
        <v>#REF!</v>
      </c>
      <c r="CI296" s="137" t="e">
        <f>#REF!</f>
        <v>#REF!</v>
      </c>
      <c r="CJ296" s="137" t="e">
        <f>#REF!</f>
        <v>#REF!</v>
      </c>
      <c r="CK296" s="204" t="e">
        <f t="shared" ref="CK296:CK306" si="1852">CI296-CJ296</f>
        <v>#REF!</v>
      </c>
      <c r="CL296" s="204" t="e">
        <f>CI296*#REF!</f>
        <v>#REF!</v>
      </c>
      <c r="CM296" s="205" t="e">
        <f>CK296*#REF!</f>
        <v>#REF!</v>
      </c>
      <c r="CN296" s="205" t="e">
        <f t="shared" ref="CN296:CN306" si="1853">CM296</f>
        <v>#REF!</v>
      </c>
      <c r="CO296" s="432" t="e">
        <f>CI296*#REF!</f>
        <v>#REF!</v>
      </c>
      <c r="CP296" s="433" t="e">
        <f>CK296*#REF!</f>
        <v>#REF!</v>
      </c>
      <c r="CQ296" s="433" t="e">
        <f t="shared" ref="CQ296:CQ306" si="1854">CP296</f>
        <v>#REF!</v>
      </c>
      <c r="CR296" s="137" t="e">
        <f>#REF!</f>
        <v>#REF!</v>
      </c>
      <c r="CS296" s="137" t="e">
        <f>#REF!</f>
        <v>#REF!</v>
      </c>
      <c r="CT296" s="204" t="e">
        <f t="shared" ref="CT296:CT306" si="1855">CR296-CS296</f>
        <v>#REF!</v>
      </c>
      <c r="CU296" s="204" t="e">
        <f>CR296*#REF!</f>
        <v>#REF!</v>
      </c>
      <c r="CV296" s="205" t="e">
        <f>CT296*#REF!</f>
        <v>#REF!</v>
      </c>
      <c r="CW296" s="205" t="e">
        <f t="shared" ref="CW296:CW306" si="1856">CV296</f>
        <v>#REF!</v>
      </c>
      <c r="CX296" s="432" t="e">
        <f>CR296*#REF!</f>
        <v>#REF!</v>
      </c>
      <c r="CY296" s="433" t="e">
        <f>CT296*#REF!</f>
        <v>#REF!</v>
      </c>
      <c r="CZ296" s="441" t="e">
        <f t="shared" ref="CZ296:CZ306" si="1857">CY296</f>
        <v>#REF!</v>
      </c>
      <c r="DA296" s="137" t="e">
        <f>#REF!</f>
        <v>#REF!</v>
      </c>
      <c r="DB296" s="137" t="e">
        <f>#REF!</f>
        <v>#REF!</v>
      </c>
      <c r="DC296" s="204" t="e">
        <f t="shared" ref="DC296:DC306" si="1858">DA296-DB296</f>
        <v>#REF!</v>
      </c>
      <c r="DD296" s="204" t="e">
        <f>DA296*#REF!</f>
        <v>#REF!</v>
      </c>
      <c r="DE296" s="204" t="e">
        <f>DC296*#REF!</f>
        <v>#REF!</v>
      </c>
      <c r="DF296" s="205" t="e">
        <f t="shared" ref="DF296:DF306" si="1859">DE296</f>
        <v>#REF!</v>
      </c>
      <c r="DG296" s="432" t="e">
        <f>DA296*#REF!</f>
        <v>#REF!</v>
      </c>
      <c r="DH296" s="433" t="e">
        <f>DC296*#REF!</f>
        <v>#REF!</v>
      </c>
      <c r="DI296" s="433" t="e">
        <f t="shared" ref="DI296:DI306" si="1860">DH296</f>
        <v>#REF!</v>
      </c>
      <c r="DJ296" s="136" t="e">
        <f>#REF!</f>
        <v>#REF!</v>
      </c>
      <c r="DK296" s="137" t="e">
        <f>#REF!</f>
        <v>#REF!</v>
      </c>
      <c r="DL296" s="204" t="e">
        <f t="shared" ref="DL296:DL306" si="1861">DJ296-DK296</f>
        <v>#REF!</v>
      </c>
      <c r="DM296" s="204" t="e">
        <f>DJ296*#REF!</f>
        <v>#REF!</v>
      </c>
      <c r="DN296" s="205" t="e">
        <f>DL296*#REF!</f>
        <v>#REF!</v>
      </c>
      <c r="DO296" s="205" t="e">
        <f t="shared" ref="DO296:DO306" si="1862">DN296</f>
        <v>#REF!</v>
      </c>
      <c r="DP296" s="137" t="e">
        <f>#REF!</f>
        <v>#REF!</v>
      </c>
      <c r="DQ296" s="137" t="e">
        <f>#REF!</f>
        <v>#REF!</v>
      </c>
      <c r="DR296" s="204" t="e">
        <f t="shared" ref="DR296:DR306" si="1863">DP296-DQ296</f>
        <v>#REF!</v>
      </c>
      <c r="DS296" s="204" t="e">
        <f>DP296*#REF!</f>
        <v>#REF!</v>
      </c>
      <c r="DT296" s="205" t="e">
        <f>DR296*#REF!</f>
        <v>#REF!</v>
      </c>
      <c r="DU296" s="205" t="e">
        <f t="shared" ref="DU296:DU306" si="1864">DT296</f>
        <v>#REF!</v>
      </c>
      <c r="DV296" s="432" t="e">
        <f>DP296*#REF!</f>
        <v>#REF!</v>
      </c>
      <c r="DW296" s="433" t="e">
        <f>DR296*#REF!</f>
        <v>#REF!</v>
      </c>
      <c r="DX296" s="433" t="e">
        <f t="shared" ref="DX296:DX306" si="1865">DW296</f>
        <v>#REF!</v>
      </c>
      <c r="DY296" s="137" t="e">
        <f>#REF!</f>
        <v>#REF!</v>
      </c>
      <c r="DZ296" s="137" t="e">
        <f>#REF!</f>
        <v>#REF!</v>
      </c>
      <c r="EA296" s="204" t="e">
        <f t="shared" ref="EA296:EA306" si="1866">DY296-DZ296</f>
        <v>#REF!</v>
      </c>
      <c r="EB296" s="204" t="e">
        <f>DY296*#REF!</f>
        <v>#REF!</v>
      </c>
      <c r="EC296" s="205" t="e">
        <f>EA296*#REF!</f>
        <v>#REF!</v>
      </c>
      <c r="ED296" s="205" t="e">
        <f t="shared" ref="ED296:ED306" si="1867">EC296</f>
        <v>#REF!</v>
      </c>
      <c r="EE296" s="432" t="e">
        <f>DY296*#REF!</f>
        <v>#REF!</v>
      </c>
      <c r="EF296" s="433" t="e">
        <f>EA296*#REF!</f>
        <v>#REF!</v>
      </c>
      <c r="EG296" s="441" t="e">
        <f t="shared" ref="EG296:EG306" si="1868">EF296</f>
        <v>#REF!</v>
      </c>
      <c r="EH296" s="137" t="e">
        <f>#REF!</f>
        <v>#REF!</v>
      </c>
      <c r="EI296" s="137" t="e">
        <f>#REF!</f>
        <v>#REF!</v>
      </c>
      <c r="EJ296" s="204" t="e">
        <f t="shared" ref="EJ296:EJ306" si="1869">EH296-EI296</f>
        <v>#REF!</v>
      </c>
      <c r="EK296" s="204" t="e">
        <f>EH296*#REF!</f>
        <v>#REF!</v>
      </c>
      <c r="EL296" s="204" t="e">
        <f>EJ296*#REF!</f>
        <v>#REF!</v>
      </c>
      <c r="EM296" s="205" t="e">
        <f t="shared" ref="EM296:EM306" si="1870">EL296</f>
        <v>#REF!</v>
      </c>
      <c r="EN296" s="432" t="e">
        <f>EH296*#REF!</f>
        <v>#REF!</v>
      </c>
      <c r="EO296" s="433" t="e">
        <f>EJ296*#REF!</f>
        <v>#REF!</v>
      </c>
      <c r="EP296" s="441" t="e">
        <f t="shared" ref="EP296:EP306" si="1871">EO296</f>
        <v>#REF!</v>
      </c>
      <c r="EQ296" s="136" t="e">
        <f>#REF!</f>
        <v>#REF!</v>
      </c>
      <c r="ER296" s="137" t="e">
        <f>#REF!</f>
        <v>#REF!</v>
      </c>
      <c r="ES296" s="204" t="e">
        <f t="shared" ref="ES296:ES306" si="1872">EQ296-ER296</f>
        <v>#REF!</v>
      </c>
      <c r="ET296" s="204" t="e">
        <f>EQ296*#REF!</f>
        <v>#REF!</v>
      </c>
      <c r="EU296" s="205" t="e">
        <f>ES296*#REF!</f>
        <v>#REF!</v>
      </c>
      <c r="EV296" s="205" t="e">
        <f t="shared" ref="EV296:EV306" si="1873">EU296</f>
        <v>#REF!</v>
      </c>
      <c r="EW296" s="137" t="e">
        <f>#REF!</f>
        <v>#REF!</v>
      </c>
      <c r="EX296" s="137" t="e">
        <f>#REF!</f>
        <v>#REF!</v>
      </c>
      <c r="EY296" s="204" t="e">
        <f t="shared" ref="EY296:EY306" si="1874">EW296-EX296</f>
        <v>#REF!</v>
      </c>
      <c r="EZ296" s="204" t="e">
        <f>EW296*#REF!</f>
        <v>#REF!</v>
      </c>
      <c r="FA296" s="205" t="e">
        <f>EY296*#REF!</f>
        <v>#REF!</v>
      </c>
      <c r="FB296" s="205" t="e">
        <f t="shared" ref="FB296:FB306" si="1875">FA296</f>
        <v>#REF!</v>
      </c>
      <c r="FC296" s="432" t="e">
        <f>EW296*#REF!</f>
        <v>#REF!</v>
      </c>
      <c r="FD296" s="433" t="e">
        <f>EY296*#REF!</f>
        <v>#REF!</v>
      </c>
      <c r="FE296" s="433" t="e">
        <f t="shared" ref="FE296:FE306" si="1876">FD296</f>
        <v>#REF!</v>
      </c>
      <c r="FF296" s="137" t="e">
        <f>#REF!</f>
        <v>#REF!</v>
      </c>
      <c r="FG296" s="137" t="e">
        <f>#REF!</f>
        <v>#REF!</v>
      </c>
      <c r="FH296" s="204" t="e">
        <f t="shared" ref="FH296:FH306" si="1877">FF296-FG296</f>
        <v>#REF!</v>
      </c>
      <c r="FI296" s="204" t="e">
        <f>FF296*#REF!</f>
        <v>#REF!</v>
      </c>
      <c r="FJ296" s="205" t="e">
        <f>FH296*#REF!</f>
        <v>#REF!</v>
      </c>
      <c r="FK296" s="205" t="e">
        <f t="shared" ref="FK296:FK306" si="1878">FJ296</f>
        <v>#REF!</v>
      </c>
      <c r="FL296" s="432" t="e">
        <f>FF296*#REF!</f>
        <v>#REF!</v>
      </c>
      <c r="FM296" s="433" t="e">
        <f>FH296*#REF!</f>
        <v>#REF!</v>
      </c>
      <c r="FN296" s="441" t="e">
        <f t="shared" ref="FN296:FN306" si="1879">FM296</f>
        <v>#REF!</v>
      </c>
      <c r="FO296" s="137" t="e">
        <f>#REF!</f>
        <v>#REF!</v>
      </c>
      <c r="FP296" s="137" t="e">
        <f>#REF!</f>
        <v>#REF!</v>
      </c>
      <c r="FQ296" s="204" t="e">
        <f t="shared" ref="FQ296:FQ306" si="1880">FO296-FP296</f>
        <v>#REF!</v>
      </c>
      <c r="FR296" s="204" t="e">
        <f>FO296*#REF!</f>
        <v>#REF!</v>
      </c>
      <c r="FS296" s="204" t="e">
        <f>FQ296*#REF!</f>
        <v>#REF!</v>
      </c>
      <c r="FT296" s="205" t="e">
        <f t="shared" ref="FT296:FT306" si="1881">FS296</f>
        <v>#REF!</v>
      </c>
      <c r="FU296" s="432" t="e">
        <f>FO296*#REF!</f>
        <v>#REF!</v>
      </c>
      <c r="FV296" s="433" t="e">
        <f>FQ296*#REF!</f>
        <v>#REF!</v>
      </c>
      <c r="FW296" s="454" t="e">
        <f t="shared" ref="FW296:FW306" si="1882">FV296</f>
        <v>#REF!</v>
      </c>
    </row>
    <row r="297" spans="1:179" s="12" customFormat="1">
      <c r="A297" s="874"/>
      <c r="B297" s="890"/>
      <c r="C297" s="337" t="s">
        <v>894</v>
      </c>
      <c r="D297" s="334" t="s">
        <v>146</v>
      </c>
      <c r="E297" s="262" t="e">
        <f t="shared" si="1705"/>
        <v>#REF!</v>
      </c>
      <c r="F297" s="263" t="e">
        <f t="shared" si="1706"/>
        <v>#REF!</v>
      </c>
      <c r="G297" s="263" t="e">
        <f t="shared" si="1707"/>
        <v>#REF!</v>
      </c>
      <c r="H297" s="263" t="e">
        <f t="shared" si="1708"/>
        <v>#REF!</v>
      </c>
      <c r="I297" s="263" t="e">
        <f t="shared" si="1709"/>
        <v>#REF!</v>
      </c>
      <c r="J297" s="263" t="e">
        <f t="shared" si="1710"/>
        <v>#REF!</v>
      </c>
      <c r="K297" s="473" t="e">
        <f t="shared" si="1711"/>
        <v>#REF!</v>
      </c>
      <c r="L297" s="474" t="e">
        <f t="shared" si="1712"/>
        <v>#REF!</v>
      </c>
      <c r="M297" s="739" t="e">
        <f t="shared" si="1713"/>
        <v>#REF!</v>
      </c>
      <c r="N297" s="148"/>
      <c r="O297" s="136" t="e">
        <f>#REF!</f>
        <v>#REF!</v>
      </c>
      <c r="P297" s="137" t="e">
        <f>#REF!</f>
        <v>#REF!</v>
      </c>
      <c r="Q297" s="204" t="e">
        <f t="shared" si="1828"/>
        <v>#REF!</v>
      </c>
      <c r="R297" s="204" t="e">
        <f>O297*#REF!</f>
        <v>#REF!</v>
      </c>
      <c r="S297" s="205" t="e">
        <f>Q297*#REF!</f>
        <v>#REF!</v>
      </c>
      <c r="T297" s="205" t="e">
        <f t="shared" si="1829"/>
        <v>#REF!</v>
      </c>
      <c r="U297" s="137" t="e">
        <f>#REF!</f>
        <v>#REF!</v>
      </c>
      <c r="V297" s="137" t="e">
        <f>#REF!</f>
        <v>#REF!</v>
      </c>
      <c r="W297" s="204" t="e">
        <f t="shared" si="1830"/>
        <v>#REF!</v>
      </c>
      <c r="X297" s="204" t="e">
        <f>U297*#REF!</f>
        <v>#REF!</v>
      </c>
      <c r="Y297" s="205" t="e">
        <f>W297*#REF!</f>
        <v>#REF!</v>
      </c>
      <c r="Z297" s="205" t="e">
        <f t="shared" si="1831"/>
        <v>#REF!</v>
      </c>
      <c r="AA297" s="432" t="e">
        <f>U297*#REF!</f>
        <v>#REF!</v>
      </c>
      <c r="AB297" s="433" t="e">
        <f>W297*#REF!</f>
        <v>#REF!</v>
      </c>
      <c r="AC297" s="433" t="e">
        <f t="shared" si="1832"/>
        <v>#REF!</v>
      </c>
      <c r="AD297" s="137" t="e">
        <f>#REF!</f>
        <v>#REF!</v>
      </c>
      <c r="AE297" s="137" t="e">
        <f>#REF!</f>
        <v>#REF!</v>
      </c>
      <c r="AF297" s="204" t="e">
        <f t="shared" si="1833"/>
        <v>#REF!</v>
      </c>
      <c r="AG297" s="204" t="e">
        <f>AD297*#REF!</f>
        <v>#REF!</v>
      </c>
      <c r="AH297" s="205" t="e">
        <f>AF297*#REF!</f>
        <v>#REF!</v>
      </c>
      <c r="AI297" s="205" t="e">
        <f t="shared" si="1834"/>
        <v>#REF!</v>
      </c>
      <c r="AJ297" s="432" t="e">
        <f>AD297*#REF!</f>
        <v>#REF!</v>
      </c>
      <c r="AK297" s="433" t="e">
        <f>AF297*#REF!</f>
        <v>#REF!</v>
      </c>
      <c r="AL297" s="433" t="e">
        <f t="shared" si="1835"/>
        <v>#REF!</v>
      </c>
      <c r="AM297" s="137" t="e">
        <f>#REF!</f>
        <v>#REF!</v>
      </c>
      <c r="AN297" s="137" t="e">
        <f>#REF!</f>
        <v>#REF!</v>
      </c>
      <c r="AO297" s="204" t="e">
        <f t="shared" si="1836"/>
        <v>#REF!</v>
      </c>
      <c r="AP297" s="204" t="e">
        <f>AM297*#REF!</f>
        <v>#REF!</v>
      </c>
      <c r="AQ297" s="204" t="e">
        <f>AO297*#REF!</f>
        <v>#REF!</v>
      </c>
      <c r="AR297" s="205" t="e">
        <f t="shared" si="1837"/>
        <v>#REF!</v>
      </c>
      <c r="AS297" s="432" t="e">
        <f>AM297*#REF!</f>
        <v>#REF!</v>
      </c>
      <c r="AT297" s="433" t="e">
        <f>AO297*#REF!</f>
        <v>#REF!</v>
      </c>
      <c r="AU297" s="433" t="e">
        <f t="shared" si="1838"/>
        <v>#REF!</v>
      </c>
      <c r="AV297" s="136" t="e">
        <f>#REF!</f>
        <v>#REF!</v>
      </c>
      <c r="AW297" s="137" t="e">
        <f>#REF!</f>
        <v>#REF!</v>
      </c>
      <c r="AX297" s="204" t="e">
        <f t="shared" si="1839"/>
        <v>#REF!</v>
      </c>
      <c r="AY297" s="204" t="e">
        <f>AV297*#REF!</f>
        <v>#REF!</v>
      </c>
      <c r="AZ297" s="205" t="e">
        <f>AX297*#REF!</f>
        <v>#REF!</v>
      </c>
      <c r="BA297" s="205" t="e">
        <f t="shared" si="1840"/>
        <v>#REF!</v>
      </c>
      <c r="BB297" s="137" t="e">
        <f>#REF!</f>
        <v>#REF!</v>
      </c>
      <c r="BC297" s="137" t="e">
        <f>#REF!</f>
        <v>#REF!</v>
      </c>
      <c r="BD297" s="204" t="e">
        <f t="shared" si="1841"/>
        <v>#REF!</v>
      </c>
      <c r="BE297" s="204" t="e">
        <f>BB297*#REF!</f>
        <v>#REF!</v>
      </c>
      <c r="BF297" s="205" t="e">
        <f>BD297*#REF!</f>
        <v>#REF!</v>
      </c>
      <c r="BG297" s="205" t="e">
        <f t="shared" si="1842"/>
        <v>#REF!</v>
      </c>
      <c r="BH297" s="432" t="e">
        <f>BB297*#REF!</f>
        <v>#REF!</v>
      </c>
      <c r="BI297" s="433" t="e">
        <f>BD297*#REF!</f>
        <v>#REF!</v>
      </c>
      <c r="BJ297" s="433" t="e">
        <f t="shared" si="1843"/>
        <v>#REF!</v>
      </c>
      <c r="BK297" s="137" t="e">
        <f>#REF!</f>
        <v>#REF!</v>
      </c>
      <c r="BL297" s="137" t="e">
        <f>#REF!</f>
        <v>#REF!</v>
      </c>
      <c r="BM297" s="204" t="e">
        <f t="shared" si="1844"/>
        <v>#REF!</v>
      </c>
      <c r="BN297" s="204" t="e">
        <f>BK297*#REF!</f>
        <v>#REF!</v>
      </c>
      <c r="BO297" s="205" t="e">
        <f>BM297*#REF!</f>
        <v>#REF!</v>
      </c>
      <c r="BP297" s="205" t="e">
        <f t="shared" si="1845"/>
        <v>#REF!</v>
      </c>
      <c r="BQ297" s="432" t="e">
        <f>BK297*#REF!</f>
        <v>#REF!</v>
      </c>
      <c r="BR297" s="433" t="e">
        <f>BM297*#REF!</f>
        <v>#REF!</v>
      </c>
      <c r="BS297" s="433" t="e">
        <f t="shared" si="1846"/>
        <v>#REF!</v>
      </c>
      <c r="BT297" s="137" t="e">
        <f>#REF!</f>
        <v>#REF!</v>
      </c>
      <c r="BU297" s="137" t="e">
        <f>#REF!</f>
        <v>#REF!</v>
      </c>
      <c r="BV297" s="204" t="e">
        <f t="shared" si="1847"/>
        <v>#REF!</v>
      </c>
      <c r="BW297" s="204" t="e">
        <f>BT297*#REF!</f>
        <v>#REF!</v>
      </c>
      <c r="BX297" s="204" t="e">
        <f>BV297*#REF!</f>
        <v>#REF!</v>
      </c>
      <c r="BY297" s="205" t="e">
        <f t="shared" si="1848"/>
        <v>#REF!</v>
      </c>
      <c r="BZ297" s="432" t="e">
        <f>BT297*#REF!</f>
        <v>#REF!</v>
      </c>
      <c r="CA297" s="433" t="e">
        <f>BV297*#REF!</f>
        <v>#REF!</v>
      </c>
      <c r="CB297" s="441" t="e">
        <f t="shared" si="1849"/>
        <v>#REF!</v>
      </c>
      <c r="CC297" s="137" t="e">
        <f>#REF!</f>
        <v>#REF!</v>
      </c>
      <c r="CD297" s="137" t="e">
        <f>#REF!</f>
        <v>#REF!</v>
      </c>
      <c r="CE297" s="204" t="e">
        <f t="shared" si="1850"/>
        <v>#REF!</v>
      </c>
      <c r="CF297" s="204" t="e">
        <f>CC297*#REF!</f>
        <v>#REF!</v>
      </c>
      <c r="CG297" s="205" t="e">
        <f>CE297*#REF!</f>
        <v>#REF!</v>
      </c>
      <c r="CH297" s="205" t="e">
        <f t="shared" si="1851"/>
        <v>#REF!</v>
      </c>
      <c r="CI297" s="137" t="e">
        <f>#REF!</f>
        <v>#REF!</v>
      </c>
      <c r="CJ297" s="137" t="e">
        <f>#REF!</f>
        <v>#REF!</v>
      </c>
      <c r="CK297" s="204" t="e">
        <f t="shared" si="1852"/>
        <v>#REF!</v>
      </c>
      <c r="CL297" s="204" t="e">
        <f>CI297*#REF!</f>
        <v>#REF!</v>
      </c>
      <c r="CM297" s="205" t="e">
        <f>CK297*#REF!</f>
        <v>#REF!</v>
      </c>
      <c r="CN297" s="205" t="e">
        <f t="shared" si="1853"/>
        <v>#REF!</v>
      </c>
      <c r="CO297" s="432" t="e">
        <f>CI297*#REF!</f>
        <v>#REF!</v>
      </c>
      <c r="CP297" s="433" t="e">
        <f>CK297*#REF!</f>
        <v>#REF!</v>
      </c>
      <c r="CQ297" s="433" t="e">
        <f t="shared" si="1854"/>
        <v>#REF!</v>
      </c>
      <c r="CR297" s="137" t="e">
        <f>#REF!</f>
        <v>#REF!</v>
      </c>
      <c r="CS297" s="137" t="e">
        <f>#REF!</f>
        <v>#REF!</v>
      </c>
      <c r="CT297" s="204" t="e">
        <f t="shared" si="1855"/>
        <v>#REF!</v>
      </c>
      <c r="CU297" s="204" t="e">
        <f>CR297*#REF!</f>
        <v>#REF!</v>
      </c>
      <c r="CV297" s="205" t="e">
        <f>CT297*#REF!</f>
        <v>#REF!</v>
      </c>
      <c r="CW297" s="205" t="e">
        <f t="shared" si="1856"/>
        <v>#REF!</v>
      </c>
      <c r="CX297" s="432" t="e">
        <f>CR297*#REF!</f>
        <v>#REF!</v>
      </c>
      <c r="CY297" s="433" t="e">
        <f>CT297*#REF!</f>
        <v>#REF!</v>
      </c>
      <c r="CZ297" s="441" t="e">
        <f t="shared" si="1857"/>
        <v>#REF!</v>
      </c>
      <c r="DA297" s="137" t="e">
        <f>#REF!</f>
        <v>#REF!</v>
      </c>
      <c r="DB297" s="137" t="e">
        <f>#REF!</f>
        <v>#REF!</v>
      </c>
      <c r="DC297" s="204" t="e">
        <f t="shared" si="1858"/>
        <v>#REF!</v>
      </c>
      <c r="DD297" s="204" t="e">
        <f>DA297*#REF!</f>
        <v>#REF!</v>
      </c>
      <c r="DE297" s="204" t="e">
        <f>DC297*#REF!</f>
        <v>#REF!</v>
      </c>
      <c r="DF297" s="205" t="e">
        <f t="shared" si="1859"/>
        <v>#REF!</v>
      </c>
      <c r="DG297" s="432" t="e">
        <f>DA297*#REF!</f>
        <v>#REF!</v>
      </c>
      <c r="DH297" s="433" t="e">
        <f>DC297*#REF!</f>
        <v>#REF!</v>
      </c>
      <c r="DI297" s="433" t="e">
        <f t="shared" si="1860"/>
        <v>#REF!</v>
      </c>
      <c r="DJ297" s="136" t="e">
        <f>#REF!</f>
        <v>#REF!</v>
      </c>
      <c r="DK297" s="137" t="e">
        <f>#REF!</f>
        <v>#REF!</v>
      </c>
      <c r="DL297" s="204" t="e">
        <f t="shared" si="1861"/>
        <v>#REF!</v>
      </c>
      <c r="DM297" s="204" t="e">
        <f>DJ297*#REF!</f>
        <v>#REF!</v>
      </c>
      <c r="DN297" s="205" t="e">
        <f>DL297*#REF!</f>
        <v>#REF!</v>
      </c>
      <c r="DO297" s="205" t="e">
        <f t="shared" si="1862"/>
        <v>#REF!</v>
      </c>
      <c r="DP297" s="137" t="e">
        <f>#REF!</f>
        <v>#REF!</v>
      </c>
      <c r="DQ297" s="137" t="e">
        <f>#REF!</f>
        <v>#REF!</v>
      </c>
      <c r="DR297" s="204" t="e">
        <f t="shared" si="1863"/>
        <v>#REF!</v>
      </c>
      <c r="DS297" s="204" t="e">
        <f>DP297*#REF!</f>
        <v>#REF!</v>
      </c>
      <c r="DT297" s="205" t="e">
        <f>DR297*#REF!</f>
        <v>#REF!</v>
      </c>
      <c r="DU297" s="205" t="e">
        <f t="shared" si="1864"/>
        <v>#REF!</v>
      </c>
      <c r="DV297" s="432" t="e">
        <f>DP297*#REF!</f>
        <v>#REF!</v>
      </c>
      <c r="DW297" s="433" t="e">
        <f>DR297*#REF!</f>
        <v>#REF!</v>
      </c>
      <c r="DX297" s="433" t="e">
        <f t="shared" si="1865"/>
        <v>#REF!</v>
      </c>
      <c r="DY297" s="137" t="e">
        <f>#REF!</f>
        <v>#REF!</v>
      </c>
      <c r="DZ297" s="137" t="e">
        <f>#REF!</f>
        <v>#REF!</v>
      </c>
      <c r="EA297" s="204" t="e">
        <f t="shared" si="1866"/>
        <v>#REF!</v>
      </c>
      <c r="EB297" s="204" t="e">
        <f>DY297*#REF!</f>
        <v>#REF!</v>
      </c>
      <c r="EC297" s="205" t="e">
        <f>EA297*#REF!</f>
        <v>#REF!</v>
      </c>
      <c r="ED297" s="205" t="e">
        <f t="shared" si="1867"/>
        <v>#REF!</v>
      </c>
      <c r="EE297" s="432" t="e">
        <f>DY297*#REF!</f>
        <v>#REF!</v>
      </c>
      <c r="EF297" s="433" t="e">
        <f>EA297*#REF!</f>
        <v>#REF!</v>
      </c>
      <c r="EG297" s="441" t="e">
        <f t="shared" si="1868"/>
        <v>#REF!</v>
      </c>
      <c r="EH297" s="137" t="e">
        <f>#REF!</f>
        <v>#REF!</v>
      </c>
      <c r="EI297" s="137" t="e">
        <f>#REF!</f>
        <v>#REF!</v>
      </c>
      <c r="EJ297" s="204" t="e">
        <f t="shared" si="1869"/>
        <v>#REF!</v>
      </c>
      <c r="EK297" s="204" t="e">
        <f>EH297*#REF!</f>
        <v>#REF!</v>
      </c>
      <c r="EL297" s="204" t="e">
        <f>EJ297*#REF!</f>
        <v>#REF!</v>
      </c>
      <c r="EM297" s="205" t="e">
        <f t="shared" si="1870"/>
        <v>#REF!</v>
      </c>
      <c r="EN297" s="432" t="e">
        <f>EH297*#REF!</f>
        <v>#REF!</v>
      </c>
      <c r="EO297" s="433" t="e">
        <f>EJ297*#REF!</f>
        <v>#REF!</v>
      </c>
      <c r="EP297" s="441" t="e">
        <f t="shared" si="1871"/>
        <v>#REF!</v>
      </c>
      <c r="EQ297" s="136" t="e">
        <f>#REF!</f>
        <v>#REF!</v>
      </c>
      <c r="ER297" s="137" t="e">
        <f>#REF!</f>
        <v>#REF!</v>
      </c>
      <c r="ES297" s="204" t="e">
        <f t="shared" si="1872"/>
        <v>#REF!</v>
      </c>
      <c r="ET297" s="204" t="e">
        <f>EQ297*#REF!</f>
        <v>#REF!</v>
      </c>
      <c r="EU297" s="205" t="e">
        <f>ES297*#REF!</f>
        <v>#REF!</v>
      </c>
      <c r="EV297" s="205" t="e">
        <f t="shared" si="1873"/>
        <v>#REF!</v>
      </c>
      <c r="EW297" s="137" t="e">
        <f>#REF!</f>
        <v>#REF!</v>
      </c>
      <c r="EX297" s="137" t="e">
        <f>#REF!</f>
        <v>#REF!</v>
      </c>
      <c r="EY297" s="204" t="e">
        <f t="shared" si="1874"/>
        <v>#REF!</v>
      </c>
      <c r="EZ297" s="204" t="e">
        <f>EW297*#REF!</f>
        <v>#REF!</v>
      </c>
      <c r="FA297" s="205" t="e">
        <f>EY297*#REF!</f>
        <v>#REF!</v>
      </c>
      <c r="FB297" s="205" t="e">
        <f t="shared" si="1875"/>
        <v>#REF!</v>
      </c>
      <c r="FC297" s="432" t="e">
        <f>EW297*#REF!</f>
        <v>#REF!</v>
      </c>
      <c r="FD297" s="433" t="e">
        <f>EY297*#REF!</f>
        <v>#REF!</v>
      </c>
      <c r="FE297" s="433" t="e">
        <f t="shared" si="1876"/>
        <v>#REF!</v>
      </c>
      <c r="FF297" s="137" t="e">
        <f>#REF!</f>
        <v>#REF!</v>
      </c>
      <c r="FG297" s="137" t="e">
        <f>#REF!</f>
        <v>#REF!</v>
      </c>
      <c r="FH297" s="204" t="e">
        <f t="shared" si="1877"/>
        <v>#REF!</v>
      </c>
      <c r="FI297" s="204" t="e">
        <f>FF297*#REF!</f>
        <v>#REF!</v>
      </c>
      <c r="FJ297" s="205" t="e">
        <f>FH297*#REF!</f>
        <v>#REF!</v>
      </c>
      <c r="FK297" s="205" t="e">
        <f t="shared" si="1878"/>
        <v>#REF!</v>
      </c>
      <c r="FL297" s="432" t="e">
        <f>FF297*#REF!</f>
        <v>#REF!</v>
      </c>
      <c r="FM297" s="433" t="e">
        <f>FH297*#REF!</f>
        <v>#REF!</v>
      </c>
      <c r="FN297" s="441" t="e">
        <f t="shared" si="1879"/>
        <v>#REF!</v>
      </c>
      <c r="FO297" s="137" t="e">
        <f>#REF!</f>
        <v>#REF!</v>
      </c>
      <c r="FP297" s="137" t="e">
        <f>#REF!</f>
        <v>#REF!</v>
      </c>
      <c r="FQ297" s="204" t="e">
        <f t="shared" si="1880"/>
        <v>#REF!</v>
      </c>
      <c r="FR297" s="204" t="e">
        <f>FO297*#REF!</f>
        <v>#REF!</v>
      </c>
      <c r="FS297" s="204" t="e">
        <f>FQ297*#REF!</f>
        <v>#REF!</v>
      </c>
      <c r="FT297" s="205" t="e">
        <f t="shared" si="1881"/>
        <v>#REF!</v>
      </c>
      <c r="FU297" s="432" t="e">
        <f>FO297*#REF!</f>
        <v>#REF!</v>
      </c>
      <c r="FV297" s="433" t="e">
        <f>FQ297*#REF!</f>
        <v>#REF!</v>
      </c>
      <c r="FW297" s="454" t="e">
        <f t="shared" si="1882"/>
        <v>#REF!</v>
      </c>
    </row>
    <row r="298" spans="1:179" s="12" customFormat="1">
      <c r="A298" s="874"/>
      <c r="B298" s="890"/>
      <c r="C298" s="337" t="s">
        <v>895</v>
      </c>
      <c r="D298" s="334" t="s">
        <v>146</v>
      </c>
      <c r="E298" s="262" t="e">
        <f t="shared" si="1705"/>
        <v>#REF!</v>
      </c>
      <c r="F298" s="263" t="e">
        <f t="shared" si="1706"/>
        <v>#REF!</v>
      </c>
      <c r="G298" s="263" t="e">
        <f t="shared" si="1707"/>
        <v>#REF!</v>
      </c>
      <c r="H298" s="263" t="e">
        <f t="shared" si="1708"/>
        <v>#REF!</v>
      </c>
      <c r="I298" s="263" t="e">
        <f t="shared" si="1709"/>
        <v>#REF!</v>
      </c>
      <c r="J298" s="263" t="e">
        <f t="shared" si="1710"/>
        <v>#REF!</v>
      </c>
      <c r="K298" s="473" t="e">
        <f t="shared" si="1711"/>
        <v>#REF!</v>
      </c>
      <c r="L298" s="474" t="e">
        <f t="shared" si="1712"/>
        <v>#REF!</v>
      </c>
      <c r="M298" s="739" t="e">
        <f t="shared" si="1713"/>
        <v>#REF!</v>
      </c>
      <c r="N298" s="148"/>
      <c r="O298" s="136" t="e">
        <f>#REF!</f>
        <v>#REF!</v>
      </c>
      <c r="P298" s="137" t="e">
        <f>#REF!</f>
        <v>#REF!</v>
      </c>
      <c r="Q298" s="204" t="e">
        <f t="shared" si="1828"/>
        <v>#REF!</v>
      </c>
      <c r="R298" s="204" t="e">
        <f>O298*#REF!</f>
        <v>#REF!</v>
      </c>
      <c r="S298" s="205" t="e">
        <f>Q298*#REF!</f>
        <v>#REF!</v>
      </c>
      <c r="T298" s="205" t="e">
        <f t="shared" si="1829"/>
        <v>#REF!</v>
      </c>
      <c r="U298" s="137" t="e">
        <f>#REF!</f>
        <v>#REF!</v>
      </c>
      <c r="V298" s="137" t="e">
        <f>#REF!</f>
        <v>#REF!</v>
      </c>
      <c r="W298" s="204" t="e">
        <f t="shared" si="1830"/>
        <v>#REF!</v>
      </c>
      <c r="X298" s="204" t="e">
        <f>U298*#REF!</f>
        <v>#REF!</v>
      </c>
      <c r="Y298" s="205" t="e">
        <f>W298*#REF!</f>
        <v>#REF!</v>
      </c>
      <c r="Z298" s="205" t="e">
        <f t="shared" si="1831"/>
        <v>#REF!</v>
      </c>
      <c r="AA298" s="432" t="e">
        <f>U298*#REF!</f>
        <v>#REF!</v>
      </c>
      <c r="AB298" s="433" t="e">
        <f>W298*#REF!</f>
        <v>#REF!</v>
      </c>
      <c r="AC298" s="433" t="e">
        <f t="shared" si="1832"/>
        <v>#REF!</v>
      </c>
      <c r="AD298" s="137" t="e">
        <f>#REF!</f>
        <v>#REF!</v>
      </c>
      <c r="AE298" s="137" t="e">
        <f>#REF!</f>
        <v>#REF!</v>
      </c>
      <c r="AF298" s="204" t="e">
        <f t="shared" si="1833"/>
        <v>#REF!</v>
      </c>
      <c r="AG298" s="204" t="e">
        <f>AD298*#REF!</f>
        <v>#REF!</v>
      </c>
      <c r="AH298" s="205" t="e">
        <f>AF298*#REF!</f>
        <v>#REF!</v>
      </c>
      <c r="AI298" s="205" t="e">
        <f t="shared" si="1834"/>
        <v>#REF!</v>
      </c>
      <c r="AJ298" s="432" t="e">
        <f>AD298*#REF!</f>
        <v>#REF!</v>
      </c>
      <c r="AK298" s="433" t="e">
        <f>AF298*#REF!</f>
        <v>#REF!</v>
      </c>
      <c r="AL298" s="433" t="e">
        <f t="shared" si="1835"/>
        <v>#REF!</v>
      </c>
      <c r="AM298" s="137" t="e">
        <f>#REF!</f>
        <v>#REF!</v>
      </c>
      <c r="AN298" s="137" t="e">
        <f>#REF!</f>
        <v>#REF!</v>
      </c>
      <c r="AO298" s="204" t="e">
        <f t="shared" si="1836"/>
        <v>#REF!</v>
      </c>
      <c r="AP298" s="204" t="e">
        <f>AM298*#REF!</f>
        <v>#REF!</v>
      </c>
      <c r="AQ298" s="204" t="e">
        <f>AO298*#REF!</f>
        <v>#REF!</v>
      </c>
      <c r="AR298" s="205" t="e">
        <f t="shared" si="1837"/>
        <v>#REF!</v>
      </c>
      <c r="AS298" s="432" t="e">
        <f>AM298*#REF!</f>
        <v>#REF!</v>
      </c>
      <c r="AT298" s="433" t="e">
        <f>AO298*#REF!</f>
        <v>#REF!</v>
      </c>
      <c r="AU298" s="433" t="e">
        <f t="shared" si="1838"/>
        <v>#REF!</v>
      </c>
      <c r="AV298" s="136" t="e">
        <f>#REF!</f>
        <v>#REF!</v>
      </c>
      <c r="AW298" s="137" t="e">
        <f>#REF!</f>
        <v>#REF!</v>
      </c>
      <c r="AX298" s="204" t="e">
        <f t="shared" si="1839"/>
        <v>#REF!</v>
      </c>
      <c r="AY298" s="204" t="e">
        <f>AV298*#REF!</f>
        <v>#REF!</v>
      </c>
      <c r="AZ298" s="205" t="e">
        <f>AX298*#REF!</f>
        <v>#REF!</v>
      </c>
      <c r="BA298" s="205" t="e">
        <f t="shared" si="1840"/>
        <v>#REF!</v>
      </c>
      <c r="BB298" s="137" t="e">
        <f>#REF!</f>
        <v>#REF!</v>
      </c>
      <c r="BC298" s="137" t="e">
        <f>#REF!</f>
        <v>#REF!</v>
      </c>
      <c r="BD298" s="204" t="e">
        <f t="shared" si="1841"/>
        <v>#REF!</v>
      </c>
      <c r="BE298" s="204" t="e">
        <f>BB298*#REF!</f>
        <v>#REF!</v>
      </c>
      <c r="BF298" s="205" t="e">
        <f>BD298*#REF!</f>
        <v>#REF!</v>
      </c>
      <c r="BG298" s="205" t="e">
        <f t="shared" si="1842"/>
        <v>#REF!</v>
      </c>
      <c r="BH298" s="432" t="e">
        <f>BB298*#REF!</f>
        <v>#REF!</v>
      </c>
      <c r="BI298" s="433" t="e">
        <f>BD298*#REF!</f>
        <v>#REF!</v>
      </c>
      <c r="BJ298" s="433" t="e">
        <f t="shared" si="1843"/>
        <v>#REF!</v>
      </c>
      <c r="BK298" s="137" t="e">
        <f>#REF!</f>
        <v>#REF!</v>
      </c>
      <c r="BL298" s="137" t="e">
        <f>#REF!</f>
        <v>#REF!</v>
      </c>
      <c r="BM298" s="204" t="e">
        <f t="shared" si="1844"/>
        <v>#REF!</v>
      </c>
      <c r="BN298" s="204" t="e">
        <f>BK298*#REF!</f>
        <v>#REF!</v>
      </c>
      <c r="BO298" s="205" t="e">
        <f>BM298*#REF!</f>
        <v>#REF!</v>
      </c>
      <c r="BP298" s="205" t="e">
        <f t="shared" si="1845"/>
        <v>#REF!</v>
      </c>
      <c r="BQ298" s="432" t="e">
        <f>BK298*#REF!</f>
        <v>#REF!</v>
      </c>
      <c r="BR298" s="433" t="e">
        <f>BM298*#REF!</f>
        <v>#REF!</v>
      </c>
      <c r="BS298" s="433" t="e">
        <f t="shared" si="1846"/>
        <v>#REF!</v>
      </c>
      <c r="BT298" s="137" t="e">
        <f>#REF!</f>
        <v>#REF!</v>
      </c>
      <c r="BU298" s="137" t="e">
        <f>#REF!</f>
        <v>#REF!</v>
      </c>
      <c r="BV298" s="204" t="e">
        <f t="shared" si="1847"/>
        <v>#REF!</v>
      </c>
      <c r="BW298" s="204" t="e">
        <f>BT298*#REF!</f>
        <v>#REF!</v>
      </c>
      <c r="BX298" s="204" t="e">
        <f>BV298*#REF!</f>
        <v>#REF!</v>
      </c>
      <c r="BY298" s="205" t="e">
        <f t="shared" si="1848"/>
        <v>#REF!</v>
      </c>
      <c r="BZ298" s="432" t="e">
        <f>BT298*#REF!</f>
        <v>#REF!</v>
      </c>
      <c r="CA298" s="433" t="e">
        <f>BV298*#REF!</f>
        <v>#REF!</v>
      </c>
      <c r="CB298" s="441" t="e">
        <f t="shared" si="1849"/>
        <v>#REF!</v>
      </c>
      <c r="CC298" s="137" t="e">
        <f>#REF!</f>
        <v>#REF!</v>
      </c>
      <c r="CD298" s="137" t="e">
        <f>#REF!</f>
        <v>#REF!</v>
      </c>
      <c r="CE298" s="204" t="e">
        <f t="shared" si="1850"/>
        <v>#REF!</v>
      </c>
      <c r="CF298" s="204" t="e">
        <f>CC298*#REF!</f>
        <v>#REF!</v>
      </c>
      <c r="CG298" s="205" t="e">
        <f>CE298*#REF!</f>
        <v>#REF!</v>
      </c>
      <c r="CH298" s="205" t="e">
        <f t="shared" si="1851"/>
        <v>#REF!</v>
      </c>
      <c r="CI298" s="137" t="e">
        <f>#REF!</f>
        <v>#REF!</v>
      </c>
      <c r="CJ298" s="137" t="e">
        <f>#REF!</f>
        <v>#REF!</v>
      </c>
      <c r="CK298" s="204" t="e">
        <f t="shared" si="1852"/>
        <v>#REF!</v>
      </c>
      <c r="CL298" s="204" t="e">
        <f>CI298*#REF!</f>
        <v>#REF!</v>
      </c>
      <c r="CM298" s="205" t="e">
        <f>CK298*#REF!</f>
        <v>#REF!</v>
      </c>
      <c r="CN298" s="205" t="e">
        <f t="shared" si="1853"/>
        <v>#REF!</v>
      </c>
      <c r="CO298" s="432" t="e">
        <f>CI298*#REF!</f>
        <v>#REF!</v>
      </c>
      <c r="CP298" s="433" t="e">
        <f>CK298*#REF!</f>
        <v>#REF!</v>
      </c>
      <c r="CQ298" s="433" t="e">
        <f t="shared" si="1854"/>
        <v>#REF!</v>
      </c>
      <c r="CR298" s="137" t="e">
        <f>#REF!</f>
        <v>#REF!</v>
      </c>
      <c r="CS298" s="137" t="e">
        <f>#REF!</f>
        <v>#REF!</v>
      </c>
      <c r="CT298" s="204" t="e">
        <f t="shared" si="1855"/>
        <v>#REF!</v>
      </c>
      <c r="CU298" s="204" t="e">
        <f>CR298*#REF!</f>
        <v>#REF!</v>
      </c>
      <c r="CV298" s="205" t="e">
        <f>CT298*#REF!</f>
        <v>#REF!</v>
      </c>
      <c r="CW298" s="205" t="e">
        <f t="shared" si="1856"/>
        <v>#REF!</v>
      </c>
      <c r="CX298" s="432" t="e">
        <f>CR298*#REF!</f>
        <v>#REF!</v>
      </c>
      <c r="CY298" s="433" t="e">
        <f>CT298*#REF!</f>
        <v>#REF!</v>
      </c>
      <c r="CZ298" s="441" t="e">
        <f t="shared" si="1857"/>
        <v>#REF!</v>
      </c>
      <c r="DA298" s="137" t="e">
        <f>#REF!</f>
        <v>#REF!</v>
      </c>
      <c r="DB298" s="137" t="e">
        <f>#REF!</f>
        <v>#REF!</v>
      </c>
      <c r="DC298" s="204" t="e">
        <f t="shared" si="1858"/>
        <v>#REF!</v>
      </c>
      <c r="DD298" s="204" t="e">
        <f>DA298*#REF!</f>
        <v>#REF!</v>
      </c>
      <c r="DE298" s="204" t="e">
        <f>DC298*#REF!</f>
        <v>#REF!</v>
      </c>
      <c r="DF298" s="205" t="e">
        <f t="shared" si="1859"/>
        <v>#REF!</v>
      </c>
      <c r="DG298" s="432" t="e">
        <f>DA298*#REF!</f>
        <v>#REF!</v>
      </c>
      <c r="DH298" s="433" t="e">
        <f>DC298*#REF!</f>
        <v>#REF!</v>
      </c>
      <c r="DI298" s="433" t="e">
        <f t="shared" si="1860"/>
        <v>#REF!</v>
      </c>
      <c r="DJ298" s="136" t="e">
        <f>#REF!</f>
        <v>#REF!</v>
      </c>
      <c r="DK298" s="137" t="e">
        <f>#REF!</f>
        <v>#REF!</v>
      </c>
      <c r="DL298" s="204" t="e">
        <f t="shared" si="1861"/>
        <v>#REF!</v>
      </c>
      <c r="DM298" s="204" t="e">
        <f>DJ298*#REF!</f>
        <v>#REF!</v>
      </c>
      <c r="DN298" s="205" t="e">
        <f>DL298*#REF!</f>
        <v>#REF!</v>
      </c>
      <c r="DO298" s="205" t="e">
        <f t="shared" si="1862"/>
        <v>#REF!</v>
      </c>
      <c r="DP298" s="137" t="e">
        <f>#REF!</f>
        <v>#REF!</v>
      </c>
      <c r="DQ298" s="137" t="e">
        <f>#REF!</f>
        <v>#REF!</v>
      </c>
      <c r="DR298" s="204" t="e">
        <f t="shared" si="1863"/>
        <v>#REF!</v>
      </c>
      <c r="DS298" s="204" t="e">
        <f>DP298*#REF!</f>
        <v>#REF!</v>
      </c>
      <c r="DT298" s="205" t="e">
        <f>DR298*#REF!</f>
        <v>#REF!</v>
      </c>
      <c r="DU298" s="205" t="e">
        <f t="shared" si="1864"/>
        <v>#REF!</v>
      </c>
      <c r="DV298" s="432" t="e">
        <f>DP298*#REF!</f>
        <v>#REF!</v>
      </c>
      <c r="DW298" s="433" t="e">
        <f>DR298*#REF!</f>
        <v>#REF!</v>
      </c>
      <c r="DX298" s="433" t="e">
        <f t="shared" si="1865"/>
        <v>#REF!</v>
      </c>
      <c r="DY298" s="137" t="e">
        <f>#REF!</f>
        <v>#REF!</v>
      </c>
      <c r="DZ298" s="137" t="e">
        <f>#REF!</f>
        <v>#REF!</v>
      </c>
      <c r="EA298" s="204" t="e">
        <f t="shared" si="1866"/>
        <v>#REF!</v>
      </c>
      <c r="EB298" s="204" t="e">
        <f>DY298*#REF!</f>
        <v>#REF!</v>
      </c>
      <c r="EC298" s="205" t="e">
        <f>EA298*#REF!</f>
        <v>#REF!</v>
      </c>
      <c r="ED298" s="205" t="e">
        <f t="shared" si="1867"/>
        <v>#REF!</v>
      </c>
      <c r="EE298" s="432" t="e">
        <f>DY298*#REF!</f>
        <v>#REF!</v>
      </c>
      <c r="EF298" s="433" t="e">
        <f>EA298*#REF!</f>
        <v>#REF!</v>
      </c>
      <c r="EG298" s="441" t="e">
        <f t="shared" si="1868"/>
        <v>#REF!</v>
      </c>
      <c r="EH298" s="137" t="e">
        <f>#REF!</f>
        <v>#REF!</v>
      </c>
      <c r="EI298" s="137" t="e">
        <f>#REF!</f>
        <v>#REF!</v>
      </c>
      <c r="EJ298" s="204" t="e">
        <f t="shared" si="1869"/>
        <v>#REF!</v>
      </c>
      <c r="EK298" s="204" t="e">
        <f>EH298*#REF!</f>
        <v>#REF!</v>
      </c>
      <c r="EL298" s="204" t="e">
        <f>EJ298*#REF!</f>
        <v>#REF!</v>
      </c>
      <c r="EM298" s="205" t="e">
        <f t="shared" si="1870"/>
        <v>#REF!</v>
      </c>
      <c r="EN298" s="432" t="e">
        <f>EH298*#REF!</f>
        <v>#REF!</v>
      </c>
      <c r="EO298" s="433" t="e">
        <f>EJ298*#REF!</f>
        <v>#REF!</v>
      </c>
      <c r="EP298" s="441" t="e">
        <f t="shared" si="1871"/>
        <v>#REF!</v>
      </c>
      <c r="EQ298" s="136" t="e">
        <f>#REF!</f>
        <v>#REF!</v>
      </c>
      <c r="ER298" s="137" t="e">
        <f>#REF!</f>
        <v>#REF!</v>
      </c>
      <c r="ES298" s="204" t="e">
        <f t="shared" si="1872"/>
        <v>#REF!</v>
      </c>
      <c r="ET298" s="204" t="e">
        <f>EQ298*#REF!</f>
        <v>#REF!</v>
      </c>
      <c r="EU298" s="205" t="e">
        <f>ES298*#REF!</f>
        <v>#REF!</v>
      </c>
      <c r="EV298" s="205" t="e">
        <f t="shared" si="1873"/>
        <v>#REF!</v>
      </c>
      <c r="EW298" s="137" t="e">
        <f>#REF!</f>
        <v>#REF!</v>
      </c>
      <c r="EX298" s="137" t="e">
        <f>#REF!</f>
        <v>#REF!</v>
      </c>
      <c r="EY298" s="204" t="e">
        <f t="shared" si="1874"/>
        <v>#REF!</v>
      </c>
      <c r="EZ298" s="204" t="e">
        <f>EW298*#REF!</f>
        <v>#REF!</v>
      </c>
      <c r="FA298" s="205" t="e">
        <f>EY298*#REF!</f>
        <v>#REF!</v>
      </c>
      <c r="FB298" s="205" t="e">
        <f t="shared" si="1875"/>
        <v>#REF!</v>
      </c>
      <c r="FC298" s="432" t="e">
        <f>EW298*#REF!</f>
        <v>#REF!</v>
      </c>
      <c r="FD298" s="433" t="e">
        <f>EY298*#REF!</f>
        <v>#REF!</v>
      </c>
      <c r="FE298" s="433" t="e">
        <f t="shared" si="1876"/>
        <v>#REF!</v>
      </c>
      <c r="FF298" s="137" t="e">
        <f>#REF!</f>
        <v>#REF!</v>
      </c>
      <c r="FG298" s="137" t="e">
        <f>#REF!</f>
        <v>#REF!</v>
      </c>
      <c r="FH298" s="204" t="e">
        <f t="shared" si="1877"/>
        <v>#REF!</v>
      </c>
      <c r="FI298" s="204" t="e">
        <f>FF298*#REF!</f>
        <v>#REF!</v>
      </c>
      <c r="FJ298" s="205" t="e">
        <f>FH298*#REF!</f>
        <v>#REF!</v>
      </c>
      <c r="FK298" s="205" t="e">
        <f t="shared" si="1878"/>
        <v>#REF!</v>
      </c>
      <c r="FL298" s="432" t="e">
        <f>FF298*#REF!</f>
        <v>#REF!</v>
      </c>
      <c r="FM298" s="433" t="e">
        <f>FH298*#REF!</f>
        <v>#REF!</v>
      </c>
      <c r="FN298" s="441" t="e">
        <f t="shared" si="1879"/>
        <v>#REF!</v>
      </c>
      <c r="FO298" s="137" t="e">
        <f>#REF!</f>
        <v>#REF!</v>
      </c>
      <c r="FP298" s="137" t="e">
        <f>#REF!</f>
        <v>#REF!</v>
      </c>
      <c r="FQ298" s="204" t="e">
        <f t="shared" si="1880"/>
        <v>#REF!</v>
      </c>
      <c r="FR298" s="204" t="e">
        <f>FO298*#REF!</f>
        <v>#REF!</v>
      </c>
      <c r="FS298" s="204" t="e">
        <f>FQ298*#REF!</f>
        <v>#REF!</v>
      </c>
      <c r="FT298" s="205" t="e">
        <f t="shared" si="1881"/>
        <v>#REF!</v>
      </c>
      <c r="FU298" s="432" t="e">
        <f>FO298*#REF!</f>
        <v>#REF!</v>
      </c>
      <c r="FV298" s="433" t="e">
        <f>FQ298*#REF!</f>
        <v>#REF!</v>
      </c>
      <c r="FW298" s="454" t="e">
        <f t="shared" si="1882"/>
        <v>#REF!</v>
      </c>
    </row>
    <row r="299" spans="1:179" s="12" customFormat="1">
      <c r="A299" s="874"/>
      <c r="B299" s="890"/>
      <c r="C299" s="337" t="s">
        <v>896</v>
      </c>
      <c r="D299" s="334" t="s">
        <v>146</v>
      </c>
      <c r="E299" s="262" t="e">
        <f t="shared" si="1705"/>
        <v>#REF!</v>
      </c>
      <c r="F299" s="263" t="e">
        <f t="shared" si="1706"/>
        <v>#REF!</v>
      </c>
      <c r="G299" s="263" t="e">
        <f t="shared" si="1707"/>
        <v>#REF!</v>
      </c>
      <c r="H299" s="263" t="e">
        <f t="shared" si="1708"/>
        <v>#REF!</v>
      </c>
      <c r="I299" s="263" t="e">
        <f t="shared" si="1709"/>
        <v>#REF!</v>
      </c>
      <c r="J299" s="263" t="e">
        <f t="shared" si="1710"/>
        <v>#REF!</v>
      </c>
      <c r="K299" s="473" t="e">
        <f t="shared" si="1711"/>
        <v>#REF!</v>
      </c>
      <c r="L299" s="474" t="e">
        <f t="shared" si="1712"/>
        <v>#REF!</v>
      </c>
      <c r="M299" s="739" t="e">
        <f t="shared" si="1713"/>
        <v>#REF!</v>
      </c>
      <c r="N299" s="148"/>
      <c r="O299" s="136" t="e">
        <f>#REF!</f>
        <v>#REF!</v>
      </c>
      <c r="P299" s="137" t="e">
        <f>#REF!</f>
        <v>#REF!</v>
      </c>
      <c r="Q299" s="204" t="e">
        <f t="shared" si="1828"/>
        <v>#REF!</v>
      </c>
      <c r="R299" s="204" t="e">
        <f>O299*#REF!</f>
        <v>#REF!</v>
      </c>
      <c r="S299" s="205" t="e">
        <f>Q299*#REF!</f>
        <v>#REF!</v>
      </c>
      <c r="T299" s="205" t="e">
        <f t="shared" si="1829"/>
        <v>#REF!</v>
      </c>
      <c r="U299" s="137" t="e">
        <f>#REF!</f>
        <v>#REF!</v>
      </c>
      <c r="V299" s="137" t="e">
        <f>#REF!</f>
        <v>#REF!</v>
      </c>
      <c r="W299" s="204" t="e">
        <f t="shared" si="1830"/>
        <v>#REF!</v>
      </c>
      <c r="X299" s="204" t="e">
        <f>U299*#REF!</f>
        <v>#REF!</v>
      </c>
      <c r="Y299" s="205" t="e">
        <f>W299*#REF!</f>
        <v>#REF!</v>
      </c>
      <c r="Z299" s="205" t="e">
        <f t="shared" si="1831"/>
        <v>#REF!</v>
      </c>
      <c r="AA299" s="432" t="e">
        <f>U299*#REF!</f>
        <v>#REF!</v>
      </c>
      <c r="AB299" s="433" t="e">
        <f>W299*#REF!</f>
        <v>#REF!</v>
      </c>
      <c r="AC299" s="433" t="e">
        <f t="shared" si="1832"/>
        <v>#REF!</v>
      </c>
      <c r="AD299" s="137" t="e">
        <f>#REF!</f>
        <v>#REF!</v>
      </c>
      <c r="AE299" s="137" t="e">
        <f>#REF!</f>
        <v>#REF!</v>
      </c>
      <c r="AF299" s="204" t="e">
        <f t="shared" si="1833"/>
        <v>#REF!</v>
      </c>
      <c r="AG299" s="204" t="e">
        <f>AD299*#REF!</f>
        <v>#REF!</v>
      </c>
      <c r="AH299" s="205" t="e">
        <f>AF299*#REF!</f>
        <v>#REF!</v>
      </c>
      <c r="AI299" s="205" t="e">
        <f t="shared" si="1834"/>
        <v>#REF!</v>
      </c>
      <c r="AJ299" s="432" t="e">
        <f>AD299*#REF!</f>
        <v>#REF!</v>
      </c>
      <c r="AK299" s="433" t="e">
        <f>AF299*#REF!</f>
        <v>#REF!</v>
      </c>
      <c r="AL299" s="433" t="e">
        <f t="shared" si="1835"/>
        <v>#REF!</v>
      </c>
      <c r="AM299" s="137" t="e">
        <f>#REF!</f>
        <v>#REF!</v>
      </c>
      <c r="AN299" s="137" t="e">
        <f>#REF!</f>
        <v>#REF!</v>
      </c>
      <c r="AO299" s="204" t="e">
        <f t="shared" si="1836"/>
        <v>#REF!</v>
      </c>
      <c r="AP299" s="204" t="e">
        <f>AM299*#REF!</f>
        <v>#REF!</v>
      </c>
      <c r="AQ299" s="204" t="e">
        <f>AO299*#REF!</f>
        <v>#REF!</v>
      </c>
      <c r="AR299" s="205" t="e">
        <f t="shared" si="1837"/>
        <v>#REF!</v>
      </c>
      <c r="AS299" s="432" t="e">
        <f>AM299*#REF!</f>
        <v>#REF!</v>
      </c>
      <c r="AT299" s="433" t="e">
        <f>AO299*#REF!</f>
        <v>#REF!</v>
      </c>
      <c r="AU299" s="433" t="e">
        <f t="shared" si="1838"/>
        <v>#REF!</v>
      </c>
      <c r="AV299" s="136" t="e">
        <f>#REF!</f>
        <v>#REF!</v>
      </c>
      <c r="AW299" s="137" t="e">
        <f>#REF!</f>
        <v>#REF!</v>
      </c>
      <c r="AX299" s="204" t="e">
        <f t="shared" si="1839"/>
        <v>#REF!</v>
      </c>
      <c r="AY299" s="204" t="e">
        <f>AV299*#REF!</f>
        <v>#REF!</v>
      </c>
      <c r="AZ299" s="205" t="e">
        <f>AX299*#REF!</f>
        <v>#REF!</v>
      </c>
      <c r="BA299" s="205" t="e">
        <f t="shared" si="1840"/>
        <v>#REF!</v>
      </c>
      <c r="BB299" s="137" t="e">
        <f>#REF!</f>
        <v>#REF!</v>
      </c>
      <c r="BC299" s="137" t="e">
        <f>#REF!</f>
        <v>#REF!</v>
      </c>
      <c r="BD299" s="204" t="e">
        <f t="shared" si="1841"/>
        <v>#REF!</v>
      </c>
      <c r="BE299" s="204" t="e">
        <f>BB299*#REF!</f>
        <v>#REF!</v>
      </c>
      <c r="BF299" s="205" t="e">
        <f>BD299*#REF!</f>
        <v>#REF!</v>
      </c>
      <c r="BG299" s="205" t="e">
        <f t="shared" si="1842"/>
        <v>#REF!</v>
      </c>
      <c r="BH299" s="432" t="e">
        <f>BB299*#REF!</f>
        <v>#REF!</v>
      </c>
      <c r="BI299" s="433" t="e">
        <f>BD299*#REF!</f>
        <v>#REF!</v>
      </c>
      <c r="BJ299" s="433" t="e">
        <f t="shared" si="1843"/>
        <v>#REF!</v>
      </c>
      <c r="BK299" s="137" t="e">
        <f>#REF!</f>
        <v>#REF!</v>
      </c>
      <c r="BL299" s="137" t="e">
        <f>#REF!</f>
        <v>#REF!</v>
      </c>
      <c r="BM299" s="204" t="e">
        <f t="shared" si="1844"/>
        <v>#REF!</v>
      </c>
      <c r="BN299" s="204" t="e">
        <f>BK299*#REF!</f>
        <v>#REF!</v>
      </c>
      <c r="BO299" s="205" t="e">
        <f>BM299*#REF!</f>
        <v>#REF!</v>
      </c>
      <c r="BP299" s="205" t="e">
        <f t="shared" si="1845"/>
        <v>#REF!</v>
      </c>
      <c r="BQ299" s="432" t="e">
        <f>BK299*#REF!</f>
        <v>#REF!</v>
      </c>
      <c r="BR299" s="433" t="e">
        <f>BM299*#REF!</f>
        <v>#REF!</v>
      </c>
      <c r="BS299" s="433" t="e">
        <f t="shared" si="1846"/>
        <v>#REF!</v>
      </c>
      <c r="BT299" s="137" t="e">
        <f>#REF!</f>
        <v>#REF!</v>
      </c>
      <c r="BU299" s="137" t="e">
        <f>#REF!</f>
        <v>#REF!</v>
      </c>
      <c r="BV299" s="204" t="e">
        <f t="shared" si="1847"/>
        <v>#REF!</v>
      </c>
      <c r="BW299" s="204" t="e">
        <f>BT299*#REF!</f>
        <v>#REF!</v>
      </c>
      <c r="BX299" s="204" t="e">
        <f>BV299*#REF!</f>
        <v>#REF!</v>
      </c>
      <c r="BY299" s="205" t="e">
        <f t="shared" si="1848"/>
        <v>#REF!</v>
      </c>
      <c r="BZ299" s="432" t="e">
        <f>BT299*#REF!</f>
        <v>#REF!</v>
      </c>
      <c r="CA299" s="433" t="e">
        <f>BV299*#REF!</f>
        <v>#REF!</v>
      </c>
      <c r="CB299" s="441" t="e">
        <f t="shared" si="1849"/>
        <v>#REF!</v>
      </c>
      <c r="CC299" s="137" t="e">
        <f>#REF!</f>
        <v>#REF!</v>
      </c>
      <c r="CD299" s="137" t="e">
        <f>#REF!</f>
        <v>#REF!</v>
      </c>
      <c r="CE299" s="204" t="e">
        <f t="shared" si="1850"/>
        <v>#REF!</v>
      </c>
      <c r="CF299" s="204" t="e">
        <f>CC299*#REF!</f>
        <v>#REF!</v>
      </c>
      <c r="CG299" s="205" t="e">
        <f>CE299*#REF!</f>
        <v>#REF!</v>
      </c>
      <c r="CH299" s="205" t="e">
        <f t="shared" si="1851"/>
        <v>#REF!</v>
      </c>
      <c r="CI299" s="137" t="e">
        <f>#REF!</f>
        <v>#REF!</v>
      </c>
      <c r="CJ299" s="137" t="e">
        <f>#REF!</f>
        <v>#REF!</v>
      </c>
      <c r="CK299" s="204" t="e">
        <f t="shared" si="1852"/>
        <v>#REF!</v>
      </c>
      <c r="CL299" s="204" t="e">
        <f>CI299*#REF!</f>
        <v>#REF!</v>
      </c>
      <c r="CM299" s="205" t="e">
        <f>CK299*#REF!</f>
        <v>#REF!</v>
      </c>
      <c r="CN299" s="205" t="e">
        <f t="shared" si="1853"/>
        <v>#REF!</v>
      </c>
      <c r="CO299" s="432" t="e">
        <f>CI299*#REF!</f>
        <v>#REF!</v>
      </c>
      <c r="CP299" s="433" t="e">
        <f>CK299*#REF!</f>
        <v>#REF!</v>
      </c>
      <c r="CQ299" s="433" t="e">
        <f t="shared" si="1854"/>
        <v>#REF!</v>
      </c>
      <c r="CR299" s="137" t="e">
        <f>#REF!</f>
        <v>#REF!</v>
      </c>
      <c r="CS299" s="137" t="e">
        <f>#REF!</f>
        <v>#REF!</v>
      </c>
      <c r="CT299" s="204" t="e">
        <f t="shared" si="1855"/>
        <v>#REF!</v>
      </c>
      <c r="CU299" s="204" t="e">
        <f>CR299*#REF!</f>
        <v>#REF!</v>
      </c>
      <c r="CV299" s="205" t="e">
        <f>CT299*#REF!</f>
        <v>#REF!</v>
      </c>
      <c r="CW299" s="205" t="e">
        <f t="shared" si="1856"/>
        <v>#REF!</v>
      </c>
      <c r="CX299" s="432" t="e">
        <f>CR299*#REF!</f>
        <v>#REF!</v>
      </c>
      <c r="CY299" s="433" t="e">
        <f>CT299*#REF!</f>
        <v>#REF!</v>
      </c>
      <c r="CZ299" s="441" t="e">
        <f t="shared" si="1857"/>
        <v>#REF!</v>
      </c>
      <c r="DA299" s="137" t="e">
        <f>#REF!</f>
        <v>#REF!</v>
      </c>
      <c r="DB299" s="137" t="e">
        <f>#REF!</f>
        <v>#REF!</v>
      </c>
      <c r="DC299" s="204" t="e">
        <f t="shared" si="1858"/>
        <v>#REF!</v>
      </c>
      <c r="DD299" s="204" t="e">
        <f>DA299*#REF!</f>
        <v>#REF!</v>
      </c>
      <c r="DE299" s="204" t="e">
        <f>DC299*#REF!</f>
        <v>#REF!</v>
      </c>
      <c r="DF299" s="205" t="e">
        <f t="shared" si="1859"/>
        <v>#REF!</v>
      </c>
      <c r="DG299" s="432" t="e">
        <f>DA299*#REF!</f>
        <v>#REF!</v>
      </c>
      <c r="DH299" s="433" t="e">
        <f>DC299*#REF!</f>
        <v>#REF!</v>
      </c>
      <c r="DI299" s="433" t="e">
        <f t="shared" si="1860"/>
        <v>#REF!</v>
      </c>
      <c r="DJ299" s="136" t="e">
        <f>#REF!</f>
        <v>#REF!</v>
      </c>
      <c r="DK299" s="137" t="e">
        <f>#REF!</f>
        <v>#REF!</v>
      </c>
      <c r="DL299" s="204" t="e">
        <f t="shared" si="1861"/>
        <v>#REF!</v>
      </c>
      <c r="DM299" s="204" t="e">
        <f>DJ299*#REF!</f>
        <v>#REF!</v>
      </c>
      <c r="DN299" s="205" t="e">
        <f>DL299*#REF!</f>
        <v>#REF!</v>
      </c>
      <c r="DO299" s="205" t="e">
        <f t="shared" si="1862"/>
        <v>#REF!</v>
      </c>
      <c r="DP299" s="137" t="e">
        <f>#REF!</f>
        <v>#REF!</v>
      </c>
      <c r="DQ299" s="137" t="e">
        <f>#REF!</f>
        <v>#REF!</v>
      </c>
      <c r="DR299" s="204" t="e">
        <f t="shared" si="1863"/>
        <v>#REF!</v>
      </c>
      <c r="DS299" s="204" t="e">
        <f>DP299*#REF!</f>
        <v>#REF!</v>
      </c>
      <c r="DT299" s="205" t="e">
        <f>DR299*#REF!</f>
        <v>#REF!</v>
      </c>
      <c r="DU299" s="205" t="e">
        <f t="shared" si="1864"/>
        <v>#REF!</v>
      </c>
      <c r="DV299" s="432" t="e">
        <f>DP299*#REF!</f>
        <v>#REF!</v>
      </c>
      <c r="DW299" s="433" t="e">
        <f>DR299*#REF!</f>
        <v>#REF!</v>
      </c>
      <c r="DX299" s="433" t="e">
        <f t="shared" si="1865"/>
        <v>#REF!</v>
      </c>
      <c r="DY299" s="137" t="e">
        <f>#REF!</f>
        <v>#REF!</v>
      </c>
      <c r="DZ299" s="137" t="e">
        <f>#REF!</f>
        <v>#REF!</v>
      </c>
      <c r="EA299" s="204" t="e">
        <f t="shared" si="1866"/>
        <v>#REF!</v>
      </c>
      <c r="EB299" s="204" t="e">
        <f>DY299*#REF!</f>
        <v>#REF!</v>
      </c>
      <c r="EC299" s="205" t="e">
        <f>EA299*#REF!</f>
        <v>#REF!</v>
      </c>
      <c r="ED299" s="205" t="e">
        <f t="shared" si="1867"/>
        <v>#REF!</v>
      </c>
      <c r="EE299" s="432" t="e">
        <f>DY299*#REF!</f>
        <v>#REF!</v>
      </c>
      <c r="EF299" s="433" t="e">
        <f>EA299*#REF!</f>
        <v>#REF!</v>
      </c>
      <c r="EG299" s="441" t="e">
        <f t="shared" si="1868"/>
        <v>#REF!</v>
      </c>
      <c r="EH299" s="137" t="e">
        <f>#REF!</f>
        <v>#REF!</v>
      </c>
      <c r="EI299" s="137" t="e">
        <f>#REF!</f>
        <v>#REF!</v>
      </c>
      <c r="EJ299" s="204" t="e">
        <f t="shared" si="1869"/>
        <v>#REF!</v>
      </c>
      <c r="EK299" s="204" t="e">
        <f>EH299*#REF!</f>
        <v>#REF!</v>
      </c>
      <c r="EL299" s="204" t="e">
        <f>EJ299*#REF!</f>
        <v>#REF!</v>
      </c>
      <c r="EM299" s="205" t="e">
        <f t="shared" si="1870"/>
        <v>#REF!</v>
      </c>
      <c r="EN299" s="432" t="e">
        <f>EH299*#REF!</f>
        <v>#REF!</v>
      </c>
      <c r="EO299" s="433" t="e">
        <f>EJ299*#REF!</f>
        <v>#REF!</v>
      </c>
      <c r="EP299" s="441" t="e">
        <f t="shared" si="1871"/>
        <v>#REF!</v>
      </c>
      <c r="EQ299" s="136" t="e">
        <f>#REF!</f>
        <v>#REF!</v>
      </c>
      <c r="ER299" s="137" t="e">
        <f>#REF!</f>
        <v>#REF!</v>
      </c>
      <c r="ES299" s="204" t="e">
        <f t="shared" si="1872"/>
        <v>#REF!</v>
      </c>
      <c r="ET299" s="204" t="e">
        <f>EQ299*#REF!</f>
        <v>#REF!</v>
      </c>
      <c r="EU299" s="205" t="e">
        <f>ES299*#REF!</f>
        <v>#REF!</v>
      </c>
      <c r="EV299" s="205" t="e">
        <f t="shared" si="1873"/>
        <v>#REF!</v>
      </c>
      <c r="EW299" s="137" t="e">
        <f>#REF!</f>
        <v>#REF!</v>
      </c>
      <c r="EX299" s="137" t="e">
        <f>#REF!</f>
        <v>#REF!</v>
      </c>
      <c r="EY299" s="204" t="e">
        <f t="shared" si="1874"/>
        <v>#REF!</v>
      </c>
      <c r="EZ299" s="204" t="e">
        <f>EW299*#REF!</f>
        <v>#REF!</v>
      </c>
      <c r="FA299" s="205" t="e">
        <f>EY299*#REF!</f>
        <v>#REF!</v>
      </c>
      <c r="FB299" s="205" t="e">
        <f t="shared" si="1875"/>
        <v>#REF!</v>
      </c>
      <c r="FC299" s="432" t="e">
        <f>EW299*#REF!</f>
        <v>#REF!</v>
      </c>
      <c r="FD299" s="433" t="e">
        <f>EY299*#REF!</f>
        <v>#REF!</v>
      </c>
      <c r="FE299" s="433" t="e">
        <f t="shared" si="1876"/>
        <v>#REF!</v>
      </c>
      <c r="FF299" s="137" t="e">
        <f>#REF!</f>
        <v>#REF!</v>
      </c>
      <c r="FG299" s="137" t="e">
        <f>#REF!</f>
        <v>#REF!</v>
      </c>
      <c r="FH299" s="204" t="e">
        <f t="shared" si="1877"/>
        <v>#REF!</v>
      </c>
      <c r="FI299" s="204" t="e">
        <f>FF299*#REF!</f>
        <v>#REF!</v>
      </c>
      <c r="FJ299" s="205" t="e">
        <f>FH299*#REF!</f>
        <v>#REF!</v>
      </c>
      <c r="FK299" s="205" t="e">
        <f t="shared" si="1878"/>
        <v>#REF!</v>
      </c>
      <c r="FL299" s="432" t="e">
        <f>FF299*#REF!</f>
        <v>#REF!</v>
      </c>
      <c r="FM299" s="433" t="e">
        <f>FH299*#REF!</f>
        <v>#REF!</v>
      </c>
      <c r="FN299" s="441" t="e">
        <f t="shared" si="1879"/>
        <v>#REF!</v>
      </c>
      <c r="FO299" s="137" t="e">
        <f>#REF!</f>
        <v>#REF!</v>
      </c>
      <c r="FP299" s="137" t="e">
        <f>#REF!</f>
        <v>#REF!</v>
      </c>
      <c r="FQ299" s="204" t="e">
        <f t="shared" si="1880"/>
        <v>#REF!</v>
      </c>
      <c r="FR299" s="204" t="e">
        <f>FO299*#REF!</f>
        <v>#REF!</v>
      </c>
      <c r="FS299" s="204" t="e">
        <f>FQ299*#REF!</f>
        <v>#REF!</v>
      </c>
      <c r="FT299" s="205" t="e">
        <f t="shared" si="1881"/>
        <v>#REF!</v>
      </c>
      <c r="FU299" s="432" t="e">
        <f>FO299*#REF!</f>
        <v>#REF!</v>
      </c>
      <c r="FV299" s="433" t="e">
        <f>FQ299*#REF!</f>
        <v>#REF!</v>
      </c>
      <c r="FW299" s="454" t="e">
        <f t="shared" si="1882"/>
        <v>#REF!</v>
      </c>
    </row>
    <row r="300" spans="1:179" s="12" customFormat="1">
      <c r="A300" s="874"/>
      <c r="B300" s="891"/>
      <c r="C300" s="337" t="s">
        <v>897</v>
      </c>
      <c r="D300" s="334" t="s">
        <v>146</v>
      </c>
      <c r="E300" s="262" t="e">
        <f t="shared" si="1705"/>
        <v>#REF!</v>
      </c>
      <c r="F300" s="263" t="e">
        <f t="shared" si="1706"/>
        <v>#REF!</v>
      </c>
      <c r="G300" s="263" t="e">
        <f t="shared" si="1707"/>
        <v>#REF!</v>
      </c>
      <c r="H300" s="263" t="e">
        <f t="shared" si="1708"/>
        <v>#REF!</v>
      </c>
      <c r="I300" s="263" t="e">
        <f t="shared" si="1709"/>
        <v>#REF!</v>
      </c>
      <c r="J300" s="263" t="e">
        <f t="shared" si="1710"/>
        <v>#REF!</v>
      </c>
      <c r="K300" s="473" t="e">
        <f t="shared" si="1711"/>
        <v>#REF!</v>
      </c>
      <c r="L300" s="474" t="e">
        <f t="shared" si="1712"/>
        <v>#REF!</v>
      </c>
      <c r="M300" s="739" t="e">
        <f t="shared" si="1713"/>
        <v>#REF!</v>
      </c>
      <c r="N300" s="148"/>
      <c r="O300" s="136" t="e">
        <f>#REF!</f>
        <v>#REF!</v>
      </c>
      <c r="P300" s="137" t="e">
        <f>#REF!</f>
        <v>#REF!</v>
      </c>
      <c r="Q300" s="204" t="e">
        <f t="shared" si="1828"/>
        <v>#REF!</v>
      </c>
      <c r="R300" s="204" t="e">
        <f>O300*#REF!</f>
        <v>#REF!</v>
      </c>
      <c r="S300" s="205" t="e">
        <f>Q300*#REF!</f>
        <v>#REF!</v>
      </c>
      <c r="T300" s="205" t="e">
        <f t="shared" si="1829"/>
        <v>#REF!</v>
      </c>
      <c r="U300" s="137" t="e">
        <f>#REF!</f>
        <v>#REF!</v>
      </c>
      <c r="V300" s="137" t="e">
        <f>#REF!</f>
        <v>#REF!</v>
      </c>
      <c r="W300" s="204" t="e">
        <f t="shared" si="1830"/>
        <v>#REF!</v>
      </c>
      <c r="X300" s="204" t="e">
        <f>U300*#REF!</f>
        <v>#REF!</v>
      </c>
      <c r="Y300" s="205" t="e">
        <f>W300*#REF!</f>
        <v>#REF!</v>
      </c>
      <c r="Z300" s="205" t="e">
        <f t="shared" si="1831"/>
        <v>#REF!</v>
      </c>
      <c r="AA300" s="432" t="e">
        <f>U300*#REF!</f>
        <v>#REF!</v>
      </c>
      <c r="AB300" s="433" t="e">
        <f>W300*#REF!</f>
        <v>#REF!</v>
      </c>
      <c r="AC300" s="433" t="e">
        <f t="shared" si="1832"/>
        <v>#REF!</v>
      </c>
      <c r="AD300" s="137" t="e">
        <f>#REF!</f>
        <v>#REF!</v>
      </c>
      <c r="AE300" s="137" t="e">
        <f>#REF!</f>
        <v>#REF!</v>
      </c>
      <c r="AF300" s="204" t="e">
        <f t="shared" si="1833"/>
        <v>#REF!</v>
      </c>
      <c r="AG300" s="204" t="e">
        <f>AD300*#REF!</f>
        <v>#REF!</v>
      </c>
      <c r="AH300" s="205" t="e">
        <f>AF300*#REF!</f>
        <v>#REF!</v>
      </c>
      <c r="AI300" s="205" t="e">
        <f t="shared" si="1834"/>
        <v>#REF!</v>
      </c>
      <c r="AJ300" s="432" t="e">
        <f>AD300*#REF!</f>
        <v>#REF!</v>
      </c>
      <c r="AK300" s="433" t="e">
        <f>AF300*#REF!</f>
        <v>#REF!</v>
      </c>
      <c r="AL300" s="433" t="e">
        <f t="shared" si="1835"/>
        <v>#REF!</v>
      </c>
      <c r="AM300" s="137" t="e">
        <f>#REF!</f>
        <v>#REF!</v>
      </c>
      <c r="AN300" s="137" t="e">
        <f>#REF!</f>
        <v>#REF!</v>
      </c>
      <c r="AO300" s="204" t="e">
        <f t="shared" si="1836"/>
        <v>#REF!</v>
      </c>
      <c r="AP300" s="204" t="e">
        <f>AM300*#REF!</f>
        <v>#REF!</v>
      </c>
      <c r="AQ300" s="204" t="e">
        <f>AO300*#REF!</f>
        <v>#REF!</v>
      </c>
      <c r="AR300" s="205" t="e">
        <f t="shared" si="1837"/>
        <v>#REF!</v>
      </c>
      <c r="AS300" s="432" t="e">
        <f>AM300*#REF!</f>
        <v>#REF!</v>
      </c>
      <c r="AT300" s="433" t="e">
        <f>AO300*#REF!</f>
        <v>#REF!</v>
      </c>
      <c r="AU300" s="433" t="e">
        <f t="shared" si="1838"/>
        <v>#REF!</v>
      </c>
      <c r="AV300" s="136" t="e">
        <f>#REF!</f>
        <v>#REF!</v>
      </c>
      <c r="AW300" s="137" t="e">
        <f>#REF!</f>
        <v>#REF!</v>
      </c>
      <c r="AX300" s="204" t="e">
        <f t="shared" si="1839"/>
        <v>#REF!</v>
      </c>
      <c r="AY300" s="204" t="e">
        <f>AV300*#REF!</f>
        <v>#REF!</v>
      </c>
      <c r="AZ300" s="205" t="e">
        <f>AX300*#REF!</f>
        <v>#REF!</v>
      </c>
      <c r="BA300" s="205" t="e">
        <f t="shared" si="1840"/>
        <v>#REF!</v>
      </c>
      <c r="BB300" s="137" t="e">
        <f>#REF!</f>
        <v>#REF!</v>
      </c>
      <c r="BC300" s="137" t="e">
        <f>#REF!</f>
        <v>#REF!</v>
      </c>
      <c r="BD300" s="204" t="e">
        <f t="shared" si="1841"/>
        <v>#REF!</v>
      </c>
      <c r="BE300" s="204" t="e">
        <f>BB300*#REF!</f>
        <v>#REF!</v>
      </c>
      <c r="BF300" s="205" t="e">
        <f>BD300*#REF!</f>
        <v>#REF!</v>
      </c>
      <c r="BG300" s="205" t="e">
        <f t="shared" si="1842"/>
        <v>#REF!</v>
      </c>
      <c r="BH300" s="432" t="e">
        <f>BB300*#REF!</f>
        <v>#REF!</v>
      </c>
      <c r="BI300" s="433" t="e">
        <f>BD300*#REF!</f>
        <v>#REF!</v>
      </c>
      <c r="BJ300" s="433" t="e">
        <f t="shared" si="1843"/>
        <v>#REF!</v>
      </c>
      <c r="BK300" s="137" t="e">
        <f>#REF!</f>
        <v>#REF!</v>
      </c>
      <c r="BL300" s="137" t="e">
        <f>#REF!</f>
        <v>#REF!</v>
      </c>
      <c r="BM300" s="204" t="e">
        <f t="shared" si="1844"/>
        <v>#REF!</v>
      </c>
      <c r="BN300" s="204" t="e">
        <f>BK300*#REF!</f>
        <v>#REF!</v>
      </c>
      <c r="BO300" s="205" t="e">
        <f>BM300*#REF!</f>
        <v>#REF!</v>
      </c>
      <c r="BP300" s="205" t="e">
        <f t="shared" si="1845"/>
        <v>#REF!</v>
      </c>
      <c r="BQ300" s="432" t="e">
        <f>BK300*#REF!</f>
        <v>#REF!</v>
      </c>
      <c r="BR300" s="433" t="e">
        <f>BM300*#REF!</f>
        <v>#REF!</v>
      </c>
      <c r="BS300" s="433" t="e">
        <f t="shared" si="1846"/>
        <v>#REF!</v>
      </c>
      <c r="BT300" s="137" t="e">
        <f>#REF!</f>
        <v>#REF!</v>
      </c>
      <c r="BU300" s="137" t="e">
        <f>#REF!</f>
        <v>#REF!</v>
      </c>
      <c r="BV300" s="204" t="e">
        <f t="shared" si="1847"/>
        <v>#REF!</v>
      </c>
      <c r="BW300" s="204" t="e">
        <f>BT300*#REF!</f>
        <v>#REF!</v>
      </c>
      <c r="BX300" s="204" t="e">
        <f>BV300*#REF!</f>
        <v>#REF!</v>
      </c>
      <c r="BY300" s="205" t="e">
        <f t="shared" si="1848"/>
        <v>#REF!</v>
      </c>
      <c r="BZ300" s="432" t="e">
        <f>BT300*#REF!</f>
        <v>#REF!</v>
      </c>
      <c r="CA300" s="433" t="e">
        <f>BV300*#REF!</f>
        <v>#REF!</v>
      </c>
      <c r="CB300" s="441" t="e">
        <f t="shared" si="1849"/>
        <v>#REF!</v>
      </c>
      <c r="CC300" s="137" t="e">
        <f>#REF!</f>
        <v>#REF!</v>
      </c>
      <c r="CD300" s="137" t="e">
        <f>#REF!</f>
        <v>#REF!</v>
      </c>
      <c r="CE300" s="204" t="e">
        <f t="shared" si="1850"/>
        <v>#REF!</v>
      </c>
      <c r="CF300" s="204" t="e">
        <f>CC300*#REF!</f>
        <v>#REF!</v>
      </c>
      <c r="CG300" s="205" t="e">
        <f>CE300*#REF!</f>
        <v>#REF!</v>
      </c>
      <c r="CH300" s="205" t="e">
        <f t="shared" si="1851"/>
        <v>#REF!</v>
      </c>
      <c r="CI300" s="137" t="e">
        <f>#REF!</f>
        <v>#REF!</v>
      </c>
      <c r="CJ300" s="137" t="e">
        <f>#REF!</f>
        <v>#REF!</v>
      </c>
      <c r="CK300" s="204" t="e">
        <f t="shared" si="1852"/>
        <v>#REF!</v>
      </c>
      <c r="CL300" s="204" t="e">
        <f>CI300*#REF!</f>
        <v>#REF!</v>
      </c>
      <c r="CM300" s="205" t="e">
        <f>CK300*#REF!</f>
        <v>#REF!</v>
      </c>
      <c r="CN300" s="205" t="e">
        <f t="shared" si="1853"/>
        <v>#REF!</v>
      </c>
      <c r="CO300" s="432" t="e">
        <f>CI300*#REF!</f>
        <v>#REF!</v>
      </c>
      <c r="CP300" s="433" t="e">
        <f>CK300*#REF!</f>
        <v>#REF!</v>
      </c>
      <c r="CQ300" s="433" t="e">
        <f t="shared" si="1854"/>
        <v>#REF!</v>
      </c>
      <c r="CR300" s="137" t="e">
        <f>#REF!</f>
        <v>#REF!</v>
      </c>
      <c r="CS300" s="137" t="e">
        <f>#REF!</f>
        <v>#REF!</v>
      </c>
      <c r="CT300" s="204" t="e">
        <f t="shared" si="1855"/>
        <v>#REF!</v>
      </c>
      <c r="CU300" s="204" t="e">
        <f>CR300*#REF!</f>
        <v>#REF!</v>
      </c>
      <c r="CV300" s="205" t="e">
        <f>CT300*#REF!</f>
        <v>#REF!</v>
      </c>
      <c r="CW300" s="205" t="e">
        <f t="shared" si="1856"/>
        <v>#REF!</v>
      </c>
      <c r="CX300" s="432" t="e">
        <f>CR300*#REF!</f>
        <v>#REF!</v>
      </c>
      <c r="CY300" s="433" t="e">
        <f>CT300*#REF!</f>
        <v>#REF!</v>
      </c>
      <c r="CZ300" s="441" t="e">
        <f t="shared" si="1857"/>
        <v>#REF!</v>
      </c>
      <c r="DA300" s="137" t="e">
        <f>#REF!</f>
        <v>#REF!</v>
      </c>
      <c r="DB300" s="137" t="e">
        <f>#REF!</f>
        <v>#REF!</v>
      </c>
      <c r="DC300" s="204" t="e">
        <f t="shared" si="1858"/>
        <v>#REF!</v>
      </c>
      <c r="DD300" s="204" t="e">
        <f>DA300*#REF!</f>
        <v>#REF!</v>
      </c>
      <c r="DE300" s="204" t="e">
        <f>DC300*#REF!</f>
        <v>#REF!</v>
      </c>
      <c r="DF300" s="205" t="e">
        <f t="shared" si="1859"/>
        <v>#REF!</v>
      </c>
      <c r="DG300" s="432" t="e">
        <f>DA300*#REF!</f>
        <v>#REF!</v>
      </c>
      <c r="DH300" s="433" t="e">
        <f>DC300*#REF!</f>
        <v>#REF!</v>
      </c>
      <c r="DI300" s="433" t="e">
        <f t="shared" si="1860"/>
        <v>#REF!</v>
      </c>
      <c r="DJ300" s="136" t="e">
        <f>#REF!</f>
        <v>#REF!</v>
      </c>
      <c r="DK300" s="137" t="e">
        <f>#REF!</f>
        <v>#REF!</v>
      </c>
      <c r="DL300" s="204" t="e">
        <f t="shared" si="1861"/>
        <v>#REF!</v>
      </c>
      <c r="DM300" s="204" t="e">
        <f>DJ300*#REF!</f>
        <v>#REF!</v>
      </c>
      <c r="DN300" s="205" t="e">
        <f>DL300*#REF!</f>
        <v>#REF!</v>
      </c>
      <c r="DO300" s="205" t="e">
        <f t="shared" si="1862"/>
        <v>#REF!</v>
      </c>
      <c r="DP300" s="137" t="e">
        <f>#REF!</f>
        <v>#REF!</v>
      </c>
      <c r="DQ300" s="137" t="e">
        <f>#REF!</f>
        <v>#REF!</v>
      </c>
      <c r="DR300" s="204" t="e">
        <f t="shared" si="1863"/>
        <v>#REF!</v>
      </c>
      <c r="DS300" s="204" t="e">
        <f>DP300*#REF!</f>
        <v>#REF!</v>
      </c>
      <c r="DT300" s="205" t="e">
        <f>DR300*#REF!</f>
        <v>#REF!</v>
      </c>
      <c r="DU300" s="205" t="e">
        <f t="shared" si="1864"/>
        <v>#REF!</v>
      </c>
      <c r="DV300" s="432" t="e">
        <f>DP300*#REF!</f>
        <v>#REF!</v>
      </c>
      <c r="DW300" s="433" t="e">
        <f>DR300*#REF!</f>
        <v>#REF!</v>
      </c>
      <c r="DX300" s="433" t="e">
        <f t="shared" si="1865"/>
        <v>#REF!</v>
      </c>
      <c r="DY300" s="137" t="e">
        <f>#REF!</f>
        <v>#REF!</v>
      </c>
      <c r="DZ300" s="137" t="e">
        <f>#REF!</f>
        <v>#REF!</v>
      </c>
      <c r="EA300" s="204" t="e">
        <f t="shared" si="1866"/>
        <v>#REF!</v>
      </c>
      <c r="EB300" s="204" t="e">
        <f>DY300*#REF!</f>
        <v>#REF!</v>
      </c>
      <c r="EC300" s="205" t="e">
        <f>EA300*#REF!</f>
        <v>#REF!</v>
      </c>
      <c r="ED300" s="205" t="e">
        <f t="shared" si="1867"/>
        <v>#REF!</v>
      </c>
      <c r="EE300" s="432" t="e">
        <f>DY300*#REF!</f>
        <v>#REF!</v>
      </c>
      <c r="EF300" s="433" t="e">
        <f>EA300*#REF!</f>
        <v>#REF!</v>
      </c>
      <c r="EG300" s="441" t="e">
        <f t="shared" si="1868"/>
        <v>#REF!</v>
      </c>
      <c r="EH300" s="137" t="e">
        <f>#REF!</f>
        <v>#REF!</v>
      </c>
      <c r="EI300" s="137" t="e">
        <f>#REF!</f>
        <v>#REF!</v>
      </c>
      <c r="EJ300" s="204" t="e">
        <f t="shared" si="1869"/>
        <v>#REF!</v>
      </c>
      <c r="EK300" s="204" t="e">
        <f>EH300*#REF!</f>
        <v>#REF!</v>
      </c>
      <c r="EL300" s="204" t="e">
        <f>EJ300*#REF!</f>
        <v>#REF!</v>
      </c>
      <c r="EM300" s="205" t="e">
        <f t="shared" si="1870"/>
        <v>#REF!</v>
      </c>
      <c r="EN300" s="432" t="e">
        <f>EH300*#REF!</f>
        <v>#REF!</v>
      </c>
      <c r="EO300" s="433" t="e">
        <f>EJ300*#REF!</f>
        <v>#REF!</v>
      </c>
      <c r="EP300" s="441" t="e">
        <f t="shared" si="1871"/>
        <v>#REF!</v>
      </c>
      <c r="EQ300" s="136" t="e">
        <f>#REF!</f>
        <v>#REF!</v>
      </c>
      <c r="ER300" s="137" t="e">
        <f>#REF!</f>
        <v>#REF!</v>
      </c>
      <c r="ES300" s="204" t="e">
        <f t="shared" si="1872"/>
        <v>#REF!</v>
      </c>
      <c r="ET300" s="204" t="e">
        <f>EQ300*#REF!</f>
        <v>#REF!</v>
      </c>
      <c r="EU300" s="205" t="e">
        <f>ES300*#REF!</f>
        <v>#REF!</v>
      </c>
      <c r="EV300" s="205" t="e">
        <f t="shared" si="1873"/>
        <v>#REF!</v>
      </c>
      <c r="EW300" s="137" t="e">
        <f>#REF!</f>
        <v>#REF!</v>
      </c>
      <c r="EX300" s="137" t="e">
        <f>#REF!</f>
        <v>#REF!</v>
      </c>
      <c r="EY300" s="204" t="e">
        <f t="shared" si="1874"/>
        <v>#REF!</v>
      </c>
      <c r="EZ300" s="204" t="e">
        <f>EW300*#REF!</f>
        <v>#REF!</v>
      </c>
      <c r="FA300" s="205" t="e">
        <f>EY300*#REF!</f>
        <v>#REF!</v>
      </c>
      <c r="FB300" s="205" t="e">
        <f t="shared" si="1875"/>
        <v>#REF!</v>
      </c>
      <c r="FC300" s="432" t="e">
        <f>EW300*#REF!</f>
        <v>#REF!</v>
      </c>
      <c r="FD300" s="433" t="e">
        <f>EY300*#REF!</f>
        <v>#REF!</v>
      </c>
      <c r="FE300" s="433" t="e">
        <f t="shared" si="1876"/>
        <v>#REF!</v>
      </c>
      <c r="FF300" s="137" t="e">
        <f>#REF!</f>
        <v>#REF!</v>
      </c>
      <c r="FG300" s="137" t="e">
        <f>#REF!</f>
        <v>#REF!</v>
      </c>
      <c r="FH300" s="204" t="e">
        <f t="shared" si="1877"/>
        <v>#REF!</v>
      </c>
      <c r="FI300" s="204" t="e">
        <f>FF300*#REF!</f>
        <v>#REF!</v>
      </c>
      <c r="FJ300" s="205" t="e">
        <f>FH300*#REF!</f>
        <v>#REF!</v>
      </c>
      <c r="FK300" s="205" t="e">
        <f t="shared" si="1878"/>
        <v>#REF!</v>
      </c>
      <c r="FL300" s="432" t="e">
        <f>FF300*#REF!</f>
        <v>#REF!</v>
      </c>
      <c r="FM300" s="433" t="e">
        <f>FH300*#REF!</f>
        <v>#REF!</v>
      </c>
      <c r="FN300" s="441" t="e">
        <f t="shared" si="1879"/>
        <v>#REF!</v>
      </c>
      <c r="FO300" s="137" t="e">
        <f>#REF!</f>
        <v>#REF!</v>
      </c>
      <c r="FP300" s="137" t="e">
        <f>#REF!</f>
        <v>#REF!</v>
      </c>
      <c r="FQ300" s="204" t="e">
        <f t="shared" si="1880"/>
        <v>#REF!</v>
      </c>
      <c r="FR300" s="204" t="e">
        <f>FO300*#REF!</f>
        <v>#REF!</v>
      </c>
      <c r="FS300" s="204" t="e">
        <f>FQ300*#REF!</f>
        <v>#REF!</v>
      </c>
      <c r="FT300" s="205" t="e">
        <f t="shared" si="1881"/>
        <v>#REF!</v>
      </c>
      <c r="FU300" s="432" t="e">
        <f>FO300*#REF!</f>
        <v>#REF!</v>
      </c>
      <c r="FV300" s="433" t="e">
        <f>FQ300*#REF!</f>
        <v>#REF!</v>
      </c>
      <c r="FW300" s="454" t="e">
        <f t="shared" si="1882"/>
        <v>#REF!</v>
      </c>
    </row>
    <row r="301" spans="1:179" s="12" customFormat="1">
      <c r="A301" s="874"/>
      <c r="B301" s="332" t="s">
        <v>162</v>
      </c>
      <c r="C301" s="333"/>
      <c r="D301" s="334" t="s">
        <v>146</v>
      </c>
      <c r="E301" s="262" t="e">
        <f t="shared" si="1705"/>
        <v>#REF!</v>
      </c>
      <c r="F301" s="263" t="e">
        <f t="shared" si="1706"/>
        <v>#REF!</v>
      </c>
      <c r="G301" s="263" t="e">
        <f t="shared" si="1707"/>
        <v>#REF!</v>
      </c>
      <c r="H301" s="263" t="e">
        <f t="shared" si="1708"/>
        <v>#REF!</v>
      </c>
      <c r="I301" s="263" t="e">
        <f t="shared" si="1709"/>
        <v>#REF!</v>
      </c>
      <c r="J301" s="263" t="e">
        <f t="shared" si="1710"/>
        <v>#REF!</v>
      </c>
      <c r="K301" s="473" t="e">
        <f t="shared" si="1711"/>
        <v>#REF!</v>
      </c>
      <c r="L301" s="474" t="e">
        <f t="shared" si="1712"/>
        <v>#REF!</v>
      </c>
      <c r="M301" s="739" t="e">
        <f t="shared" si="1713"/>
        <v>#REF!</v>
      </c>
      <c r="N301" s="148"/>
      <c r="O301" s="136" t="e">
        <f>#REF!</f>
        <v>#REF!</v>
      </c>
      <c r="P301" s="137" t="e">
        <f>#REF!</f>
        <v>#REF!</v>
      </c>
      <c r="Q301" s="204" t="e">
        <f t="shared" si="1828"/>
        <v>#REF!</v>
      </c>
      <c r="R301" s="204" t="e">
        <f>O301*#REF!</f>
        <v>#REF!</v>
      </c>
      <c r="S301" s="205" t="e">
        <f>Q301*#REF!</f>
        <v>#REF!</v>
      </c>
      <c r="T301" s="205" t="e">
        <f t="shared" si="1829"/>
        <v>#REF!</v>
      </c>
      <c r="U301" s="137" t="e">
        <f>#REF!</f>
        <v>#REF!</v>
      </c>
      <c r="V301" s="137" t="e">
        <f>#REF!</f>
        <v>#REF!</v>
      </c>
      <c r="W301" s="204" t="e">
        <f t="shared" si="1830"/>
        <v>#REF!</v>
      </c>
      <c r="X301" s="204" t="e">
        <f>U301*#REF!</f>
        <v>#REF!</v>
      </c>
      <c r="Y301" s="205" t="e">
        <f>W301*#REF!</f>
        <v>#REF!</v>
      </c>
      <c r="Z301" s="205" t="e">
        <f t="shared" si="1831"/>
        <v>#REF!</v>
      </c>
      <c r="AA301" s="432" t="e">
        <f>U301*#REF!</f>
        <v>#REF!</v>
      </c>
      <c r="AB301" s="433" t="e">
        <f>W301*#REF!</f>
        <v>#REF!</v>
      </c>
      <c r="AC301" s="433" t="e">
        <f t="shared" si="1832"/>
        <v>#REF!</v>
      </c>
      <c r="AD301" s="137" t="e">
        <f>#REF!</f>
        <v>#REF!</v>
      </c>
      <c r="AE301" s="137" t="e">
        <f>#REF!</f>
        <v>#REF!</v>
      </c>
      <c r="AF301" s="204" t="e">
        <f t="shared" si="1833"/>
        <v>#REF!</v>
      </c>
      <c r="AG301" s="204" t="e">
        <f>AD301*#REF!</f>
        <v>#REF!</v>
      </c>
      <c r="AH301" s="205" t="e">
        <f>AF301*#REF!</f>
        <v>#REF!</v>
      </c>
      <c r="AI301" s="205" t="e">
        <f t="shared" si="1834"/>
        <v>#REF!</v>
      </c>
      <c r="AJ301" s="432" t="e">
        <f>AD301*#REF!</f>
        <v>#REF!</v>
      </c>
      <c r="AK301" s="433" t="e">
        <f>AF301*#REF!</f>
        <v>#REF!</v>
      </c>
      <c r="AL301" s="433" t="e">
        <f t="shared" si="1835"/>
        <v>#REF!</v>
      </c>
      <c r="AM301" s="137" t="e">
        <f>#REF!</f>
        <v>#REF!</v>
      </c>
      <c r="AN301" s="137" t="e">
        <f>#REF!</f>
        <v>#REF!</v>
      </c>
      <c r="AO301" s="204" t="e">
        <f t="shared" si="1836"/>
        <v>#REF!</v>
      </c>
      <c r="AP301" s="204" t="e">
        <f>AM301*#REF!</f>
        <v>#REF!</v>
      </c>
      <c r="AQ301" s="204" t="e">
        <f>AO301*#REF!</f>
        <v>#REF!</v>
      </c>
      <c r="AR301" s="205" t="e">
        <f t="shared" si="1837"/>
        <v>#REF!</v>
      </c>
      <c r="AS301" s="432" t="e">
        <f>AM301*#REF!</f>
        <v>#REF!</v>
      </c>
      <c r="AT301" s="433" t="e">
        <f>AO301*#REF!</f>
        <v>#REF!</v>
      </c>
      <c r="AU301" s="433" t="e">
        <f t="shared" si="1838"/>
        <v>#REF!</v>
      </c>
      <c r="AV301" s="136" t="e">
        <f>#REF!</f>
        <v>#REF!</v>
      </c>
      <c r="AW301" s="137" t="e">
        <f>#REF!</f>
        <v>#REF!</v>
      </c>
      <c r="AX301" s="204" t="e">
        <f t="shared" si="1839"/>
        <v>#REF!</v>
      </c>
      <c r="AY301" s="204" t="e">
        <f>AV301*#REF!</f>
        <v>#REF!</v>
      </c>
      <c r="AZ301" s="205" t="e">
        <f>AX301*#REF!</f>
        <v>#REF!</v>
      </c>
      <c r="BA301" s="205" t="e">
        <f t="shared" si="1840"/>
        <v>#REF!</v>
      </c>
      <c r="BB301" s="137" t="e">
        <f>#REF!</f>
        <v>#REF!</v>
      </c>
      <c r="BC301" s="137" t="e">
        <f>#REF!</f>
        <v>#REF!</v>
      </c>
      <c r="BD301" s="204" t="e">
        <f t="shared" si="1841"/>
        <v>#REF!</v>
      </c>
      <c r="BE301" s="204" t="e">
        <f>BB301*#REF!</f>
        <v>#REF!</v>
      </c>
      <c r="BF301" s="205" t="e">
        <f>BD301*#REF!</f>
        <v>#REF!</v>
      </c>
      <c r="BG301" s="205" t="e">
        <f t="shared" si="1842"/>
        <v>#REF!</v>
      </c>
      <c r="BH301" s="432" t="e">
        <f>BB301*#REF!</f>
        <v>#REF!</v>
      </c>
      <c r="BI301" s="433" t="e">
        <f>BD301*#REF!</f>
        <v>#REF!</v>
      </c>
      <c r="BJ301" s="433" t="e">
        <f t="shared" si="1843"/>
        <v>#REF!</v>
      </c>
      <c r="BK301" s="137" t="e">
        <f>#REF!</f>
        <v>#REF!</v>
      </c>
      <c r="BL301" s="137" t="e">
        <f>#REF!</f>
        <v>#REF!</v>
      </c>
      <c r="BM301" s="204" t="e">
        <f t="shared" si="1844"/>
        <v>#REF!</v>
      </c>
      <c r="BN301" s="204" t="e">
        <f>BK301*#REF!</f>
        <v>#REF!</v>
      </c>
      <c r="BO301" s="205" t="e">
        <f>BM301*#REF!</f>
        <v>#REF!</v>
      </c>
      <c r="BP301" s="205" t="e">
        <f t="shared" si="1845"/>
        <v>#REF!</v>
      </c>
      <c r="BQ301" s="432" t="e">
        <f>BK301*#REF!</f>
        <v>#REF!</v>
      </c>
      <c r="BR301" s="433" t="e">
        <f>BM301*#REF!</f>
        <v>#REF!</v>
      </c>
      <c r="BS301" s="433" t="e">
        <f t="shared" si="1846"/>
        <v>#REF!</v>
      </c>
      <c r="BT301" s="137" t="e">
        <f>#REF!</f>
        <v>#REF!</v>
      </c>
      <c r="BU301" s="137" t="e">
        <f>#REF!</f>
        <v>#REF!</v>
      </c>
      <c r="BV301" s="204" t="e">
        <f t="shared" si="1847"/>
        <v>#REF!</v>
      </c>
      <c r="BW301" s="204" t="e">
        <f>BT301*#REF!</f>
        <v>#REF!</v>
      </c>
      <c r="BX301" s="204" t="e">
        <f>BV301*#REF!</f>
        <v>#REF!</v>
      </c>
      <c r="BY301" s="205" t="e">
        <f t="shared" si="1848"/>
        <v>#REF!</v>
      </c>
      <c r="BZ301" s="432" t="e">
        <f>BT301*#REF!</f>
        <v>#REF!</v>
      </c>
      <c r="CA301" s="433" t="e">
        <f>BV301*#REF!</f>
        <v>#REF!</v>
      </c>
      <c r="CB301" s="441" t="e">
        <f t="shared" si="1849"/>
        <v>#REF!</v>
      </c>
      <c r="CC301" s="137" t="e">
        <f>#REF!</f>
        <v>#REF!</v>
      </c>
      <c r="CD301" s="137" t="e">
        <f>#REF!</f>
        <v>#REF!</v>
      </c>
      <c r="CE301" s="204" t="e">
        <f t="shared" si="1850"/>
        <v>#REF!</v>
      </c>
      <c r="CF301" s="204" t="e">
        <f>CC301*#REF!</f>
        <v>#REF!</v>
      </c>
      <c r="CG301" s="205" t="e">
        <f>CE301*#REF!</f>
        <v>#REF!</v>
      </c>
      <c r="CH301" s="205" t="e">
        <f t="shared" si="1851"/>
        <v>#REF!</v>
      </c>
      <c r="CI301" s="137" t="e">
        <f>#REF!</f>
        <v>#REF!</v>
      </c>
      <c r="CJ301" s="137" t="e">
        <f>#REF!</f>
        <v>#REF!</v>
      </c>
      <c r="CK301" s="204" t="e">
        <f t="shared" si="1852"/>
        <v>#REF!</v>
      </c>
      <c r="CL301" s="204" t="e">
        <f>CI301*#REF!</f>
        <v>#REF!</v>
      </c>
      <c r="CM301" s="205" t="e">
        <f>CK301*#REF!</f>
        <v>#REF!</v>
      </c>
      <c r="CN301" s="205" t="e">
        <f t="shared" si="1853"/>
        <v>#REF!</v>
      </c>
      <c r="CO301" s="432" t="e">
        <f>CI301*#REF!</f>
        <v>#REF!</v>
      </c>
      <c r="CP301" s="433" t="e">
        <f>CK301*#REF!</f>
        <v>#REF!</v>
      </c>
      <c r="CQ301" s="433" t="e">
        <f t="shared" si="1854"/>
        <v>#REF!</v>
      </c>
      <c r="CR301" s="137" t="e">
        <f>#REF!</f>
        <v>#REF!</v>
      </c>
      <c r="CS301" s="137" t="e">
        <f>#REF!</f>
        <v>#REF!</v>
      </c>
      <c r="CT301" s="204" t="e">
        <f t="shared" si="1855"/>
        <v>#REF!</v>
      </c>
      <c r="CU301" s="204" t="e">
        <f>CR301*#REF!</f>
        <v>#REF!</v>
      </c>
      <c r="CV301" s="205" t="e">
        <f>CT301*#REF!</f>
        <v>#REF!</v>
      </c>
      <c r="CW301" s="205" t="e">
        <f t="shared" si="1856"/>
        <v>#REF!</v>
      </c>
      <c r="CX301" s="432" t="e">
        <f>CR301*#REF!</f>
        <v>#REF!</v>
      </c>
      <c r="CY301" s="433" t="e">
        <f>CT301*#REF!</f>
        <v>#REF!</v>
      </c>
      <c r="CZ301" s="441" t="e">
        <f t="shared" si="1857"/>
        <v>#REF!</v>
      </c>
      <c r="DA301" s="137" t="e">
        <f>#REF!</f>
        <v>#REF!</v>
      </c>
      <c r="DB301" s="137" t="e">
        <f>#REF!</f>
        <v>#REF!</v>
      </c>
      <c r="DC301" s="204" t="e">
        <f t="shared" si="1858"/>
        <v>#REF!</v>
      </c>
      <c r="DD301" s="204" t="e">
        <f>DA301*#REF!</f>
        <v>#REF!</v>
      </c>
      <c r="DE301" s="204" t="e">
        <f>DC301*#REF!</f>
        <v>#REF!</v>
      </c>
      <c r="DF301" s="205" t="e">
        <f t="shared" si="1859"/>
        <v>#REF!</v>
      </c>
      <c r="DG301" s="432" t="e">
        <f>DA301*#REF!</f>
        <v>#REF!</v>
      </c>
      <c r="DH301" s="433" t="e">
        <f>DC301*#REF!</f>
        <v>#REF!</v>
      </c>
      <c r="DI301" s="433" t="e">
        <f t="shared" si="1860"/>
        <v>#REF!</v>
      </c>
      <c r="DJ301" s="136" t="e">
        <f>#REF!</f>
        <v>#REF!</v>
      </c>
      <c r="DK301" s="137" t="e">
        <f>#REF!</f>
        <v>#REF!</v>
      </c>
      <c r="DL301" s="204" t="e">
        <f t="shared" si="1861"/>
        <v>#REF!</v>
      </c>
      <c r="DM301" s="204" t="e">
        <f>DJ301*#REF!</f>
        <v>#REF!</v>
      </c>
      <c r="DN301" s="205" t="e">
        <f>DL301*#REF!</f>
        <v>#REF!</v>
      </c>
      <c r="DO301" s="205" t="e">
        <f t="shared" si="1862"/>
        <v>#REF!</v>
      </c>
      <c r="DP301" s="137" t="e">
        <f>#REF!</f>
        <v>#REF!</v>
      </c>
      <c r="DQ301" s="137" t="e">
        <f>#REF!</f>
        <v>#REF!</v>
      </c>
      <c r="DR301" s="204" t="e">
        <f t="shared" si="1863"/>
        <v>#REF!</v>
      </c>
      <c r="DS301" s="204" t="e">
        <f>DP301*#REF!</f>
        <v>#REF!</v>
      </c>
      <c r="DT301" s="205" t="e">
        <f>DR301*#REF!</f>
        <v>#REF!</v>
      </c>
      <c r="DU301" s="205" t="e">
        <f t="shared" si="1864"/>
        <v>#REF!</v>
      </c>
      <c r="DV301" s="432" t="e">
        <f>DP301*#REF!</f>
        <v>#REF!</v>
      </c>
      <c r="DW301" s="433" t="e">
        <f>DR301*#REF!</f>
        <v>#REF!</v>
      </c>
      <c r="DX301" s="433" t="e">
        <f t="shared" si="1865"/>
        <v>#REF!</v>
      </c>
      <c r="DY301" s="137" t="e">
        <f>#REF!</f>
        <v>#REF!</v>
      </c>
      <c r="DZ301" s="137" t="e">
        <f>#REF!</f>
        <v>#REF!</v>
      </c>
      <c r="EA301" s="204" t="e">
        <f t="shared" si="1866"/>
        <v>#REF!</v>
      </c>
      <c r="EB301" s="204" t="e">
        <f>DY301*#REF!</f>
        <v>#REF!</v>
      </c>
      <c r="EC301" s="205" t="e">
        <f>EA301*#REF!</f>
        <v>#REF!</v>
      </c>
      <c r="ED301" s="205" t="e">
        <f t="shared" si="1867"/>
        <v>#REF!</v>
      </c>
      <c r="EE301" s="432" t="e">
        <f>DY301*#REF!</f>
        <v>#REF!</v>
      </c>
      <c r="EF301" s="433" t="e">
        <f>EA301*#REF!</f>
        <v>#REF!</v>
      </c>
      <c r="EG301" s="441" t="e">
        <f t="shared" si="1868"/>
        <v>#REF!</v>
      </c>
      <c r="EH301" s="137" t="e">
        <f>#REF!</f>
        <v>#REF!</v>
      </c>
      <c r="EI301" s="137" t="e">
        <f>#REF!</f>
        <v>#REF!</v>
      </c>
      <c r="EJ301" s="204" t="e">
        <f t="shared" si="1869"/>
        <v>#REF!</v>
      </c>
      <c r="EK301" s="204" t="e">
        <f>EH301*#REF!</f>
        <v>#REF!</v>
      </c>
      <c r="EL301" s="204" t="e">
        <f>EJ301*#REF!</f>
        <v>#REF!</v>
      </c>
      <c r="EM301" s="205" t="e">
        <f t="shared" si="1870"/>
        <v>#REF!</v>
      </c>
      <c r="EN301" s="432" t="e">
        <f>EH301*#REF!</f>
        <v>#REF!</v>
      </c>
      <c r="EO301" s="433" t="e">
        <f>EJ301*#REF!</f>
        <v>#REF!</v>
      </c>
      <c r="EP301" s="441" t="e">
        <f t="shared" si="1871"/>
        <v>#REF!</v>
      </c>
      <c r="EQ301" s="136" t="e">
        <f>#REF!</f>
        <v>#REF!</v>
      </c>
      <c r="ER301" s="137" t="e">
        <f>#REF!</f>
        <v>#REF!</v>
      </c>
      <c r="ES301" s="204" t="e">
        <f t="shared" si="1872"/>
        <v>#REF!</v>
      </c>
      <c r="ET301" s="204" t="e">
        <f>EQ301*#REF!</f>
        <v>#REF!</v>
      </c>
      <c r="EU301" s="205" t="e">
        <f>ES301*#REF!</f>
        <v>#REF!</v>
      </c>
      <c r="EV301" s="205" t="e">
        <f t="shared" si="1873"/>
        <v>#REF!</v>
      </c>
      <c r="EW301" s="137" t="e">
        <f>#REF!</f>
        <v>#REF!</v>
      </c>
      <c r="EX301" s="137" t="e">
        <f>#REF!</f>
        <v>#REF!</v>
      </c>
      <c r="EY301" s="204" t="e">
        <f t="shared" si="1874"/>
        <v>#REF!</v>
      </c>
      <c r="EZ301" s="204" t="e">
        <f>EW301*#REF!</f>
        <v>#REF!</v>
      </c>
      <c r="FA301" s="205" t="e">
        <f>EY301*#REF!</f>
        <v>#REF!</v>
      </c>
      <c r="FB301" s="205" t="e">
        <f t="shared" si="1875"/>
        <v>#REF!</v>
      </c>
      <c r="FC301" s="432" t="e">
        <f>EW301*#REF!</f>
        <v>#REF!</v>
      </c>
      <c r="FD301" s="433" t="e">
        <f>EY301*#REF!</f>
        <v>#REF!</v>
      </c>
      <c r="FE301" s="433" t="e">
        <f t="shared" si="1876"/>
        <v>#REF!</v>
      </c>
      <c r="FF301" s="137" t="e">
        <f>#REF!</f>
        <v>#REF!</v>
      </c>
      <c r="FG301" s="137" t="e">
        <f>#REF!</f>
        <v>#REF!</v>
      </c>
      <c r="FH301" s="204" t="e">
        <f t="shared" si="1877"/>
        <v>#REF!</v>
      </c>
      <c r="FI301" s="204" t="e">
        <f>FF301*#REF!</f>
        <v>#REF!</v>
      </c>
      <c r="FJ301" s="205" t="e">
        <f>FH301*#REF!</f>
        <v>#REF!</v>
      </c>
      <c r="FK301" s="205" t="e">
        <f t="shared" si="1878"/>
        <v>#REF!</v>
      </c>
      <c r="FL301" s="432" t="e">
        <f>FF301*#REF!</f>
        <v>#REF!</v>
      </c>
      <c r="FM301" s="433" t="e">
        <f>FH301*#REF!</f>
        <v>#REF!</v>
      </c>
      <c r="FN301" s="441" t="e">
        <f t="shared" si="1879"/>
        <v>#REF!</v>
      </c>
      <c r="FO301" s="137" t="e">
        <f>#REF!</f>
        <v>#REF!</v>
      </c>
      <c r="FP301" s="137" t="e">
        <f>#REF!</f>
        <v>#REF!</v>
      </c>
      <c r="FQ301" s="204" t="e">
        <f t="shared" si="1880"/>
        <v>#REF!</v>
      </c>
      <c r="FR301" s="204" t="e">
        <f>FO301*#REF!</f>
        <v>#REF!</v>
      </c>
      <c r="FS301" s="204" t="e">
        <f>FQ301*#REF!</f>
        <v>#REF!</v>
      </c>
      <c r="FT301" s="205" t="e">
        <f t="shared" si="1881"/>
        <v>#REF!</v>
      </c>
      <c r="FU301" s="432" t="e">
        <f>FO301*#REF!</f>
        <v>#REF!</v>
      </c>
      <c r="FV301" s="433" t="e">
        <f>FQ301*#REF!</f>
        <v>#REF!</v>
      </c>
      <c r="FW301" s="454" t="e">
        <f t="shared" si="1882"/>
        <v>#REF!</v>
      </c>
    </row>
    <row r="302" spans="1:179" s="12" customFormat="1">
      <c r="A302" s="874"/>
      <c r="B302" s="332" t="s">
        <v>163</v>
      </c>
      <c r="C302" s="333"/>
      <c r="D302" s="334" t="s">
        <v>146</v>
      </c>
      <c r="E302" s="262" t="e">
        <f t="shared" si="1705"/>
        <v>#REF!</v>
      </c>
      <c r="F302" s="263" t="e">
        <f t="shared" si="1706"/>
        <v>#REF!</v>
      </c>
      <c r="G302" s="263" t="e">
        <f t="shared" si="1707"/>
        <v>#REF!</v>
      </c>
      <c r="H302" s="263" t="e">
        <f t="shared" si="1708"/>
        <v>#REF!</v>
      </c>
      <c r="I302" s="263" t="e">
        <f t="shared" si="1709"/>
        <v>#REF!</v>
      </c>
      <c r="J302" s="263" t="e">
        <f t="shared" si="1710"/>
        <v>#REF!</v>
      </c>
      <c r="K302" s="473" t="e">
        <f t="shared" si="1711"/>
        <v>#REF!</v>
      </c>
      <c r="L302" s="474" t="e">
        <f t="shared" si="1712"/>
        <v>#REF!</v>
      </c>
      <c r="M302" s="739" t="e">
        <f t="shared" si="1713"/>
        <v>#REF!</v>
      </c>
      <c r="N302" s="148"/>
      <c r="O302" s="136" t="e">
        <f>#REF!</f>
        <v>#REF!</v>
      </c>
      <c r="P302" s="137" t="e">
        <f>#REF!</f>
        <v>#REF!</v>
      </c>
      <c r="Q302" s="204" t="e">
        <f t="shared" si="1828"/>
        <v>#REF!</v>
      </c>
      <c r="R302" s="204" t="e">
        <f>O302*#REF!</f>
        <v>#REF!</v>
      </c>
      <c r="S302" s="205" t="e">
        <f>Q302*#REF!</f>
        <v>#REF!</v>
      </c>
      <c r="T302" s="205" t="e">
        <f t="shared" si="1829"/>
        <v>#REF!</v>
      </c>
      <c r="U302" s="137" t="e">
        <f>#REF!</f>
        <v>#REF!</v>
      </c>
      <c r="V302" s="137" t="e">
        <f>#REF!</f>
        <v>#REF!</v>
      </c>
      <c r="W302" s="204" t="e">
        <f t="shared" si="1830"/>
        <v>#REF!</v>
      </c>
      <c r="X302" s="204" t="e">
        <f>U302*#REF!</f>
        <v>#REF!</v>
      </c>
      <c r="Y302" s="205" t="e">
        <f>W302*#REF!</f>
        <v>#REF!</v>
      </c>
      <c r="Z302" s="205" t="e">
        <f t="shared" si="1831"/>
        <v>#REF!</v>
      </c>
      <c r="AA302" s="432" t="e">
        <f>U302*#REF!</f>
        <v>#REF!</v>
      </c>
      <c r="AB302" s="433" t="e">
        <f>W302*#REF!</f>
        <v>#REF!</v>
      </c>
      <c r="AC302" s="433" t="e">
        <f t="shared" si="1832"/>
        <v>#REF!</v>
      </c>
      <c r="AD302" s="137" t="e">
        <f>#REF!</f>
        <v>#REF!</v>
      </c>
      <c r="AE302" s="137" t="e">
        <f>#REF!</f>
        <v>#REF!</v>
      </c>
      <c r="AF302" s="204" t="e">
        <f t="shared" si="1833"/>
        <v>#REF!</v>
      </c>
      <c r="AG302" s="204" t="e">
        <f>AD302*#REF!</f>
        <v>#REF!</v>
      </c>
      <c r="AH302" s="205" t="e">
        <f>AF302*#REF!</f>
        <v>#REF!</v>
      </c>
      <c r="AI302" s="205" t="e">
        <f t="shared" si="1834"/>
        <v>#REF!</v>
      </c>
      <c r="AJ302" s="432" t="e">
        <f>AD302*#REF!</f>
        <v>#REF!</v>
      </c>
      <c r="AK302" s="433" t="e">
        <f>AF302*#REF!</f>
        <v>#REF!</v>
      </c>
      <c r="AL302" s="433" t="e">
        <f t="shared" si="1835"/>
        <v>#REF!</v>
      </c>
      <c r="AM302" s="137" t="e">
        <f>#REF!</f>
        <v>#REF!</v>
      </c>
      <c r="AN302" s="137" t="e">
        <f>#REF!</f>
        <v>#REF!</v>
      </c>
      <c r="AO302" s="204" t="e">
        <f t="shared" si="1836"/>
        <v>#REF!</v>
      </c>
      <c r="AP302" s="204" t="e">
        <f>AM302*#REF!</f>
        <v>#REF!</v>
      </c>
      <c r="AQ302" s="204" t="e">
        <f>AO302*#REF!</f>
        <v>#REF!</v>
      </c>
      <c r="AR302" s="205" t="e">
        <f t="shared" si="1837"/>
        <v>#REF!</v>
      </c>
      <c r="AS302" s="432" t="e">
        <f>AM302*#REF!</f>
        <v>#REF!</v>
      </c>
      <c r="AT302" s="433" t="e">
        <f>AO302*#REF!</f>
        <v>#REF!</v>
      </c>
      <c r="AU302" s="433" t="e">
        <f t="shared" si="1838"/>
        <v>#REF!</v>
      </c>
      <c r="AV302" s="136" t="e">
        <f>#REF!</f>
        <v>#REF!</v>
      </c>
      <c r="AW302" s="137" t="e">
        <f>#REF!</f>
        <v>#REF!</v>
      </c>
      <c r="AX302" s="204" t="e">
        <f t="shared" si="1839"/>
        <v>#REF!</v>
      </c>
      <c r="AY302" s="204" t="e">
        <f>AV302*#REF!</f>
        <v>#REF!</v>
      </c>
      <c r="AZ302" s="205" t="e">
        <f>AX302*#REF!</f>
        <v>#REF!</v>
      </c>
      <c r="BA302" s="205" t="e">
        <f t="shared" si="1840"/>
        <v>#REF!</v>
      </c>
      <c r="BB302" s="137" t="e">
        <f>#REF!</f>
        <v>#REF!</v>
      </c>
      <c r="BC302" s="137" t="e">
        <f>#REF!</f>
        <v>#REF!</v>
      </c>
      <c r="BD302" s="204" t="e">
        <f t="shared" si="1841"/>
        <v>#REF!</v>
      </c>
      <c r="BE302" s="204" t="e">
        <f>BB302*#REF!</f>
        <v>#REF!</v>
      </c>
      <c r="BF302" s="205" t="e">
        <f>BD302*#REF!</f>
        <v>#REF!</v>
      </c>
      <c r="BG302" s="205" t="e">
        <f t="shared" si="1842"/>
        <v>#REF!</v>
      </c>
      <c r="BH302" s="432" t="e">
        <f>BB302*#REF!</f>
        <v>#REF!</v>
      </c>
      <c r="BI302" s="433" t="e">
        <f>BD302*#REF!</f>
        <v>#REF!</v>
      </c>
      <c r="BJ302" s="433" t="e">
        <f t="shared" si="1843"/>
        <v>#REF!</v>
      </c>
      <c r="BK302" s="137" t="e">
        <f>#REF!</f>
        <v>#REF!</v>
      </c>
      <c r="BL302" s="137" t="e">
        <f>#REF!</f>
        <v>#REF!</v>
      </c>
      <c r="BM302" s="204" t="e">
        <f t="shared" si="1844"/>
        <v>#REF!</v>
      </c>
      <c r="BN302" s="204" t="e">
        <f>BK302*#REF!</f>
        <v>#REF!</v>
      </c>
      <c r="BO302" s="205" t="e">
        <f>BM302*#REF!</f>
        <v>#REF!</v>
      </c>
      <c r="BP302" s="205" t="e">
        <f t="shared" si="1845"/>
        <v>#REF!</v>
      </c>
      <c r="BQ302" s="432" t="e">
        <f>BK302*#REF!</f>
        <v>#REF!</v>
      </c>
      <c r="BR302" s="433" t="e">
        <f>BM302*#REF!</f>
        <v>#REF!</v>
      </c>
      <c r="BS302" s="433" t="e">
        <f t="shared" si="1846"/>
        <v>#REF!</v>
      </c>
      <c r="BT302" s="137" t="e">
        <f>#REF!</f>
        <v>#REF!</v>
      </c>
      <c r="BU302" s="137" t="e">
        <f>#REF!</f>
        <v>#REF!</v>
      </c>
      <c r="BV302" s="204" t="e">
        <f t="shared" si="1847"/>
        <v>#REF!</v>
      </c>
      <c r="BW302" s="204" t="e">
        <f>BT302*#REF!</f>
        <v>#REF!</v>
      </c>
      <c r="BX302" s="204" t="e">
        <f>BV302*#REF!</f>
        <v>#REF!</v>
      </c>
      <c r="BY302" s="205" t="e">
        <f t="shared" si="1848"/>
        <v>#REF!</v>
      </c>
      <c r="BZ302" s="432" t="e">
        <f>BT302*#REF!</f>
        <v>#REF!</v>
      </c>
      <c r="CA302" s="433" t="e">
        <f>BV302*#REF!</f>
        <v>#REF!</v>
      </c>
      <c r="CB302" s="441" t="e">
        <f t="shared" si="1849"/>
        <v>#REF!</v>
      </c>
      <c r="CC302" s="137" t="e">
        <f>#REF!</f>
        <v>#REF!</v>
      </c>
      <c r="CD302" s="137" t="e">
        <f>#REF!</f>
        <v>#REF!</v>
      </c>
      <c r="CE302" s="204" t="e">
        <f t="shared" si="1850"/>
        <v>#REF!</v>
      </c>
      <c r="CF302" s="204" t="e">
        <f>CC302*#REF!</f>
        <v>#REF!</v>
      </c>
      <c r="CG302" s="205" t="e">
        <f>CE302*#REF!</f>
        <v>#REF!</v>
      </c>
      <c r="CH302" s="205" t="e">
        <f t="shared" si="1851"/>
        <v>#REF!</v>
      </c>
      <c r="CI302" s="137" t="e">
        <f>#REF!</f>
        <v>#REF!</v>
      </c>
      <c r="CJ302" s="137" t="e">
        <f>#REF!</f>
        <v>#REF!</v>
      </c>
      <c r="CK302" s="204" t="e">
        <f t="shared" si="1852"/>
        <v>#REF!</v>
      </c>
      <c r="CL302" s="204" t="e">
        <f>CI302*#REF!</f>
        <v>#REF!</v>
      </c>
      <c r="CM302" s="205" t="e">
        <f>CK302*#REF!</f>
        <v>#REF!</v>
      </c>
      <c r="CN302" s="205" t="e">
        <f t="shared" si="1853"/>
        <v>#REF!</v>
      </c>
      <c r="CO302" s="432" t="e">
        <f>CI302*#REF!</f>
        <v>#REF!</v>
      </c>
      <c r="CP302" s="433" t="e">
        <f>CK302*#REF!</f>
        <v>#REF!</v>
      </c>
      <c r="CQ302" s="433" t="e">
        <f t="shared" si="1854"/>
        <v>#REF!</v>
      </c>
      <c r="CR302" s="137" t="e">
        <f>#REF!</f>
        <v>#REF!</v>
      </c>
      <c r="CS302" s="137" t="e">
        <f>#REF!</f>
        <v>#REF!</v>
      </c>
      <c r="CT302" s="204" t="e">
        <f t="shared" si="1855"/>
        <v>#REF!</v>
      </c>
      <c r="CU302" s="204" t="e">
        <f>CR302*#REF!</f>
        <v>#REF!</v>
      </c>
      <c r="CV302" s="205" t="e">
        <f>CT302*#REF!</f>
        <v>#REF!</v>
      </c>
      <c r="CW302" s="205" t="e">
        <f t="shared" si="1856"/>
        <v>#REF!</v>
      </c>
      <c r="CX302" s="432" t="e">
        <f>CR302*#REF!</f>
        <v>#REF!</v>
      </c>
      <c r="CY302" s="433" t="e">
        <f>CT302*#REF!</f>
        <v>#REF!</v>
      </c>
      <c r="CZ302" s="441" t="e">
        <f t="shared" si="1857"/>
        <v>#REF!</v>
      </c>
      <c r="DA302" s="137" t="e">
        <f>#REF!</f>
        <v>#REF!</v>
      </c>
      <c r="DB302" s="137" t="e">
        <f>#REF!</f>
        <v>#REF!</v>
      </c>
      <c r="DC302" s="204" t="e">
        <f t="shared" si="1858"/>
        <v>#REF!</v>
      </c>
      <c r="DD302" s="204" t="e">
        <f>DA302*#REF!</f>
        <v>#REF!</v>
      </c>
      <c r="DE302" s="204" t="e">
        <f>DC302*#REF!</f>
        <v>#REF!</v>
      </c>
      <c r="DF302" s="205" t="e">
        <f t="shared" si="1859"/>
        <v>#REF!</v>
      </c>
      <c r="DG302" s="432" t="e">
        <f>DA302*#REF!</f>
        <v>#REF!</v>
      </c>
      <c r="DH302" s="433" t="e">
        <f>DC302*#REF!</f>
        <v>#REF!</v>
      </c>
      <c r="DI302" s="433" t="e">
        <f t="shared" si="1860"/>
        <v>#REF!</v>
      </c>
      <c r="DJ302" s="136" t="e">
        <f>#REF!</f>
        <v>#REF!</v>
      </c>
      <c r="DK302" s="137" t="e">
        <f>#REF!</f>
        <v>#REF!</v>
      </c>
      <c r="DL302" s="204" t="e">
        <f t="shared" si="1861"/>
        <v>#REF!</v>
      </c>
      <c r="DM302" s="204" t="e">
        <f>DJ302*#REF!</f>
        <v>#REF!</v>
      </c>
      <c r="DN302" s="205" t="e">
        <f>DL302*#REF!</f>
        <v>#REF!</v>
      </c>
      <c r="DO302" s="205" t="e">
        <f t="shared" si="1862"/>
        <v>#REF!</v>
      </c>
      <c r="DP302" s="137" t="e">
        <f>#REF!</f>
        <v>#REF!</v>
      </c>
      <c r="DQ302" s="137" t="e">
        <f>#REF!</f>
        <v>#REF!</v>
      </c>
      <c r="DR302" s="204" t="e">
        <f t="shared" si="1863"/>
        <v>#REF!</v>
      </c>
      <c r="DS302" s="204" t="e">
        <f>DP302*#REF!</f>
        <v>#REF!</v>
      </c>
      <c r="DT302" s="205" t="e">
        <f>DR302*#REF!</f>
        <v>#REF!</v>
      </c>
      <c r="DU302" s="205" t="e">
        <f t="shared" si="1864"/>
        <v>#REF!</v>
      </c>
      <c r="DV302" s="432" t="e">
        <f>DP302*#REF!</f>
        <v>#REF!</v>
      </c>
      <c r="DW302" s="433" t="e">
        <f>DR302*#REF!</f>
        <v>#REF!</v>
      </c>
      <c r="DX302" s="433" t="e">
        <f t="shared" si="1865"/>
        <v>#REF!</v>
      </c>
      <c r="DY302" s="137" t="e">
        <f>#REF!</f>
        <v>#REF!</v>
      </c>
      <c r="DZ302" s="137" t="e">
        <f>#REF!</f>
        <v>#REF!</v>
      </c>
      <c r="EA302" s="204" t="e">
        <f t="shared" si="1866"/>
        <v>#REF!</v>
      </c>
      <c r="EB302" s="204" t="e">
        <f>DY302*#REF!</f>
        <v>#REF!</v>
      </c>
      <c r="EC302" s="205" t="e">
        <f>EA302*#REF!</f>
        <v>#REF!</v>
      </c>
      <c r="ED302" s="205" t="e">
        <f t="shared" si="1867"/>
        <v>#REF!</v>
      </c>
      <c r="EE302" s="432" t="e">
        <f>DY302*#REF!</f>
        <v>#REF!</v>
      </c>
      <c r="EF302" s="433" t="e">
        <f>EA302*#REF!</f>
        <v>#REF!</v>
      </c>
      <c r="EG302" s="441" t="e">
        <f t="shared" si="1868"/>
        <v>#REF!</v>
      </c>
      <c r="EH302" s="137" t="e">
        <f>#REF!</f>
        <v>#REF!</v>
      </c>
      <c r="EI302" s="137" t="e">
        <f>#REF!</f>
        <v>#REF!</v>
      </c>
      <c r="EJ302" s="204" t="e">
        <f t="shared" si="1869"/>
        <v>#REF!</v>
      </c>
      <c r="EK302" s="204" t="e">
        <f>EH302*#REF!</f>
        <v>#REF!</v>
      </c>
      <c r="EL302" s="204" t="e">
        <f>EJ302*#REF!</f>
        <v>#REF!</v>
      </c>
      <c r="EM302" s="205" t="e">
        <f t="shared" si="1870"/>
        <v>#REF!</v>
      </c>
      <c r="EN302" s="432" t="e">
        <f>EH302*#REF!</f>
        <v>#REF!</v>
      </c>
      <c r="EO302" s="433" t="e">
        <f>EJ302*#REF!</f>
        <v>#REF!</v>
      </c>
      <c r="EP302" s="441" t="e">
        <f t="shared" si="1871"/>
        <v>#REF!</v>
      </c>
      <c r="EQ302" s="136" t="e">
        <f>#REF!</f>
        <v>#REF!</v>
      </c>
      <c r="ER302" s="137" t="e">
        <f>#REF!</f>
        <v>#REF!</v>
      </c>
      <c r="ES302" s="204" t="e">
        <f t="shared" si="1872"/>
        <v>#REF!</v>
      </c>
      <c r="ET302" s="204" t="e">
        <f>EQ302*#REF!</f>
        <v>#REF!</v>
      </c>
      <c r="EU302" s="205" t="e">
        <f>ES302*#REF!</f>
        <v>#REF!</v>
      </c>
      <c r="EV302" s="205" t="e">
        <f t="shared" si="1873"/>
        <v>#REF!</v>
      </c>
      <c r="EW302" s="137" t="e">
        <f>#REF!</f>
        <v>#REF!</v>
      </c>
      <c r="EX302" s="137" t="e">
        <f>#REF!</f>
        <v>#REF!</v>
      </c>
      <c r="EY302" s="204" t="e">
        <f t="shared" si="1874"/>
        <v>#REF!</v>
      </c>
      <c r="EZ302" s="204" t="e">
        <f>EW302*#REF!</f>
        <v>#REF!</v>
      </c>
      <c r="FA302" s="205" t="e">
        <f>EY302*#REF!</f>
        <v>#REF!</v>
      </c>
      <c r="FB302" s="205" t="e">
        <f t="shared" si="1875"/>
        <v>#REF!</v>
      </c>
      <c r="FC302" s="432" t="e">
        <f>EW302*#REF!</f>
        <v>#REF!</v>
      </c>
      <c r="FD302" s="433" t="e">
        <f>EY302*#REF!</f>
        <v>#REF!</v>
      </c>
      <c r="FE302" s="433" t="e">
        <f t="shared" si="1876"/>
        <v>#REF!</v>
      </c>
      <c r="FF302" s="137" t="e">
        <f>#REF!</f>
        <v>#REF!</v>
      </c>
      <c r="FG302" s="137" t="e">
        <f>#REF!</f>
        <v>#REF!</v>
      </c>
      <c r="FH302" s="204" t="e">
        <f t="shared" si="1877"/>
        <v>#REF!</v>
      </c>
      <c r="FI302" s="204" t="e">
        <f>FF302*#REF!</f>
        <v>#REF!</v>
      </c>
      <c r="FJ302" s="205" t="e">
        <f>FH302*#REF!</f>
        <v>#REF!</v>
      </c>
      <c r="FK302" s="205" t="e">
        <f t="shared" si="1878"/>
        <v>#REF!</v>
      </c>
      <c r="FL302" s="432" t="e">
        <f>FF302*#REF!</f>
        <v>#REF!</v>
      </c>
      <c r="FM302" s="433" t="e">
        <f>FH302*#REF!</f>
        <v>#REF!</v>
      </c>
      <c r="FN302" s="441" t="e">
        <f t="shared" si="1879"/>
        <v>#REF!</v>
      </c>
      <c r="FO302" s="137" t="e">
        <f>#REF!</f>
        <v>#REF!</v>
      </c>
      <c r="FP302" s="137" t="e">
        <f>#REF!</f>
        <v>#REF!</v>
      </c>
      <c r="FQ302" s="204" t="e">
        <f t="shared" si="1880"/>
        <v>#REF!</v>
      </c>
      <c r="FR302" s="204" t="e">
        <f>FO302*#REF!</f>
        <v>#REF!</v>
      </c>
      <c r="FS302" s="204" t="e">
        <f>FQ302*#REF!</f>
        <v>#REF!</v>
      </c>
      <c r="FT302" s="205" t="e">
        <f t="shared" si="1881"/>
        <v>#REF!</v>
      </c>
      <c r="FU302" s="432" t="e">
        <f>FO302*#REF!</f>
        <v>#REF!</v>
      </c>
      <c r="FV302" s="433" t="e">
        <f>FQ302*#REF!</f>
        <v>#REF!</v>
      </c>
      <c r="FW302" s="454" t="e">
        <f t="shared" si="1882"/>
        <v>#REF!</v>
      </c>
    </row>
    <row r="303" spans="1:179" s="12" customFormat="1" ht="15.75">
      <c r="A303" s="874"/>
      <c r="B303" s="332" t="s">
        <v>164</v>
      </c>
      <c r="C303" s="333"/>
      <c r="D303" s="334" t="s">
        <v>0</v>
      </c>
      <c r="E303" s="262" t="e">
        <f t="shared" si="1705"/>
        <v>#REF!</v>
      </c>
      <c r="F303" s="263" t="e">
        <f t="shared" si="1706"/>
        <v>#REF!</v>
      </c>
      <c r="G303" s="263" t="e">
        <f t="shared" si="1707"/>
        <v>#REF!</v>
      </c>
      <c r="H303" s="263" t="e">
        <f t="shared" si="1708"/>
        <v>#REF!</v>
      </c>
      <c r="I303" s="263" t="e">
        <f t="shared" si="1709"/>
        <v>#REF!</v>
      </c>
      <c r="J303" s="263" t="e">
        <f t="shared" si="1710"/>
        <v>#REF!</v>
      </c>
      <c r="K303" s="473" t="e">
        <f t="shared" si="1711"/>
        <v>#REF!</v>
      </c>
      <c r="L303" s="474" t="e">
        <f t="shared" si="1712"/>
        <v>#REF!</v>
      </c>
      <c r="M303" s="739" t="e">
        <f t="shared" si="1713"/>
        <v>#REF!</v>
      </c>
      <c r="N303" s="148"/>
      <c r="O303" s="136" t="e">
        <f>#REF!</f>
        <v>#REF!</v>
      </c>
      <c r="P303" s="137" t="e">
        <f>#REF!</f>
        <v>#REF!</v>
      </c>
      <c r="Q303" s="204" t="e">
        <f t="shared" si="1828"/>
        <v>#REF!</v>
      </c>
      <c r="R303" s="204" t="e">
        <f>O303*#REF!</f>
        <v>#REF!</v>
      </c>
      <c r="S303" s="205" t="e">
        <f>Q303*#REF!</f>
        <v>#REF!</v>
      </c>
      <c r="T303" s="205" t="e">
        <f t="shared" si="1829"/>
        <v>#REF!</v>
      </c>
      <c r="U303" s="137" t="e">
        <f>#REF!</f>
        <v>#REF!</v>
      </c>
      <c r="V303" s="137" t="e">
        <f>#REF!</f>
        <v>#REF!</v>
      </c>
      <c r="W303" s="204" t="e">
        <f t="shared" si="1830"/>
        <v>#REF!</v>
      </c>
      <c r="X303" s="204" t="e">
        <f>U303*#REF!</f>
        <v>#REF!</v>
      </c>
      <c r="Y303" s="205" t="e">
        <f>W303*#REF!</f>
        <v>#REF!</v>
      </c>
      <c r="Z303" s="205" t="e">
        <f t="shared" si="1831"/>
        <v>#REF!</v>
      </c>
      <c r="AA303" s="432" t="e">
        <f>U303*#REF!</f>
        <v>#REF!</v>
      </c>
      <c r="AB303" s="433" t="e">
        <f>W303*#REF!</f>
        <v>#REF!</v>
      </c>
      <c r="AC303" s="433" t="e">
        <f t="shared" si="1832"/>
        <v>#REF!</v>
      </c>
      <c r="AD303" s="137" t="e">
        <f>#REF!</f>
        <v>#REF!</v>
      </c>
      <c r="AE303" s="137" t="e">
        <f>#REF!</f>
        <v>#REF!</v>
      </c>
      <c r="AF303" s="204" t="e">
        <f t="shared" si="1833"/>
        <v>#REF!</v>
      </c>
      <c r="AG303" s="204" t="e">
        <f>AD303*#REF!</f>
        <v>#REF!</v>
      </c>
      <c r="AH303" s="205" t="e">
        <f>AF303*#REF!</f>
        <v>#REF!</v>
      </c>
      <c r="AI303" s="205" t="e">
        <f t="shared" si="1834"/>
        <v>#REF!</v>
      </c>
      <c r="AJ303" s="432" t="e">
        <f>AD303*#REF!</f>
        <v>#REF!</v>
      </c>
      <c r="AK303" s="433" t="e">
        <f>AF303*#REF!</f>
        <v>#REF!</v>
      </c>
      <c r="AL303" s="433" t="e">
        <f t="shared" si="1835"/>
        <v>#REF!</v>
      </c>
      <c r="AM303" s="137" t="e">
        <f>#REF!</f>
        <v>#REF!</v>
      </c>
      <c r="AN303" s="137" t="e">
        <f>#REF!</f>
        <v>#REF!</v>
      </c>
      <c r="AO303" s="204" t="e">
        <f t="shared" si="1836"/>
        <v>#REF!</v>
      </c>
      <c r="AP303" s="204" t="e">
        <f>AM303*#REF!</f>
        <v>#REF!</v>
      </c>
      <c r="AQ303" s="204" t="e">
        <f>AO303*#REF!</f>
        <v>#REF!</v>
      </c>
      <c r="AR303" s="205" t="e">
        <f t="shared" si="1837"/>
        <v>#REF!</v>
      </c>
      <c r="AS303" s="432" t="e">
        <f>AM303*#REF!</f>
        <v>#REF!</v>
      </c>
      <c r="AT303" s="433" t="e">
        <f>AO303*#REF!</f>
        <v>#REF!</v>
      </c>
      <c r="AU303" s="433" t="e">
        <f t="shared" si="1838"/>
        <v>#REF!</v>
      </c>
      <c r="AV303" s="136" t="e">
        <f>#REF!</f>
        <v>#REF!</v>
      </c>
      <c r="AW303" s="137" t="e">
        <f>#REF!</f>
        <v>#REF!</v>
      </c>
      <c r="AX303" s="204" t="e">
        <f t="shared" si="1839"/>
        <v>#REF!</v>
      </c>
      <c r="AY303" s="204" t="e">
        <f>AV303*#REF!</f>
        <v>#REF!</v>
      </c>
      <c r="AZ303" s="205" t="e">
        <f>AX303*#REF!</f>
        <v>#REF!</v>
      </c>
      <c r="BA303" s="205" t="e">
        <f t="shared" si="1840"/>
        <v>#REF!</v>
      </c>
      <c r="BB303" s="137" t="e">
        <f>#REF!</f>
        <v>#REF!</v>
      </c>
      <c r="BC303" s="137" t="e">
        <f>#REF!</f>
        <v>#REF!</v>
      </c>
      <c r="BD303" s="204" t="e">
        <f t="shared" si="1841"/>
        <v>#REF!</v>
      </c>
      <c r="BE303" s="204" t="e">
        <f>BB303*#REF!</f>
        <v>#REF!</v>
      </c>
      <c r="BF303" s="205" t="e">
        <f>BD303*#REF!</f>
        <v>#REF!</v>
      </c>
      <c r="BG303" s="205" t="e">
        <f t="shared" si="1842"/>
        <v>#REF!</v>
      </c>
      <c r="BH303" s="432" t="e">
        <f>BB303*#REF!</f>
        <v>#REF!</v>
      </c>
      <c r="BI303" s="433" t="e">
        <f>BD303*#REF!</f>
        <v>#REF!</v>
      </c>
      <c r="BJ303" s="433" t="e">
        <f t="shared" si="1843"/>
        <v>#REF!</v>
      </c>
      <c r="BK303" s="137" t="e">
        <f>#REF!</f>
        <v>#REF!</v>
      </c>
      <c r="BL303" s="137" t="e">
        <f>#REF!</f>
        <v>#REF!</v>
      </c>
      <c r="BM303" s="204" t="e">
        <f t="shared" si="1844"/>
        <v>#REF!</v>
      </c>
      <c r="BN303" s="204" t="e">
        <f>BK303*#REF!</f>
        <v>#REF!</v>
      </c>
      <c r="BO303" s="205" t="e">
        <f>BM303*#REF!</f>
        <v>#REF!</v>
      </c>
      <c r="BP303" s="205" t="e">
        <f t="shared" si="1845"/>
        <v>#REF!</v>
      </c>
      <c r="BQ303" s="432" t="e">
        <f>BK303*#REF!</f>
        <v>#REF!</v>
      </c>
      <c r="BR303" s="433" t="e">
        <f>BM303*#REF!</f>
        <v>#REF!</v>
      </c>
      <c r="BS303" s="433" t="e">
        <f t="shared" si="1846"/>
        <v>#REF!</v>
      </c>
      <c r="BT303" s="137" t="e">
        <f>#REF!</f>
        <v>#REF!</v>
      </c>
      <c r="BU303" s="137" t="e">
        <f>#REF!</f>
        <v>#REF!</v>
      </c>
      <c r="BV303" s="204" t="e">
        <f t="shared" si="1847"/>
        <v>#REF!</v>
      </c>
      <c r="BW303" s="204" t="e">
        <f>BT303*#REF!</f>
        <v>#REF!</v>
      </c>
      <c r="BX303" s="204" t="e">
        <f>BV303*#REF!</f>
        <v>#REF!</v>
      </c>
      <c r="BY303" s="205" t="e">
        <f t="shared" si="1848"/>
        <v>#REF!</v>
      </c>
      <c r="BZ303" s="432" t="e">
        <f>BT303*#REF!</f>
        <v>#REF!</v>
      </c>
      <c r="CA303" s="433" t="e">
        <f>BV303*#REF!</f>
        <v>#REF!</v>
      </c>
      <c r="CB303" s="441" t="e">
        <f t="shared" si="1849"/>
        <v>#REF!</v>
      </c>
      <c r="CC303" s="137" t="e">
        <f>#REF!</f>
        <v>#REF!</v>
      </c>
      <c r="CD303" s="137" t="e">
        <f>#REF!</f>
        <v>#REF!</v>
      </c>
      <c r="CE303" s="204" t="e">
        <f t="shared" si="1850"/>
        <v>#REF!</v>
      </c>
      <c r="CF303" s="204" t="e">
        <f>CC303*#REF!</f>
        <v>#REF!</v>
      </c>
      <c r="CG303" s="205" t="e">
        <f>CE303*#REF!</f>
        <v>#REF!</v>
      </c>
      <c r="CH303" s="205" t="e">
        <f t="shared" si="1851"/>
        <v>#REF!</v>
      </c>
      <c r="CI303" s="137" t="e">
        <f>#REF!</f>
        <v>#REF!</v>
      </c>
      <c r="CJ303" s="137" t="e">
        <f>#REF!</f>
        <v>#REF!</v>
      </c>
      <c r="CK303" s="204" t="e">
        <f t="shared" si="1852"/>
        <v>#REF!</v>
      </c>
      <c r="CL303" s="204" t="e">
        <f>CI303*#REF!</f>
        <v>#REF!</v>
      </c>
      <c r="CM303" s="205" t="e">
        <f>CK303*#REF!</f>
        <v>#REF!</v>
      </c>
      <c r="CN303" s="205" t="e">
        <f t="shared" si="1853"/>
        <v>#REF!</v>
      </c>
      <c r="CO303" s="432" t="e">
        <f>CI303*#REF!</f>
        <v>#REF!</v>
      </c>
      <c r="CP303" s="433" t="e">
        <f>CK303*#REF!</f>
        <v>#REF!</v>
      </c>
      <c r="CQ303" s="433" t="e">
        <f t="shared" si="1854"/>
        <v>#REF!</v>
      </c>
      <c r="CR303" s="137" t="e">
        <f>#REF!</f>
        <v>#REF!</v>
      </c>
      <c r="CS303" s="137" t="e">
        <f>#REF!</f>
        <v>#REF!</v>
      </c>
      <c r="CT303" s="204" t="e">
        <f t="shared" si="1855"/>
        <v>#REF!</v>
      </c>
      <c r="CU303" s="204" t="e">
        <f>CR303*#REF!</f>
        <v>#REF!</v>
      </c>
      <c r="CV303" s="205" t="e">
        <f>CT303*#REF!</f>
        <v>#REF!</v>
      </c>
      <c r="CW303" s="205" t="e">
        <f t="shared" si="1856"/>
        <v>#REF!</v>
      </c>
      <c r="CX303" s="432" t="e">
        <f>CR303*#REF!</f>
        <v>#REF!</v>
      </c>
      <c r="CY303" s="433" t="e">
        <f>CT303*#REF!</f>
        <v>#REF!</v>
      </c>
      <c r="CZ303" s="441" t="e">
        <f t="shared" si="1857"/>
        <v>#REF!</v>
      </c>
      <c r="DA303" s="137" t="e">
        <f>#REF!</f>
        <v>#REF!</v>
      </c>
      <c r="DB303" s="137" t="e">
        <f>#REF!</f>
        <v>#REF!</v>
      </c>
      <c r="DC303" s="204" t="e">
        <f t="shared" si="1858"/>
        <v>#REF!</v>
      </c>
      <c r="DD303" s="204" t="e">
        <f>DA303*#REF!</f>
        <v>#REF!</v>
      </c>
      <c r="DE303" s="204" t="e">
        <f>DC303*#REF!</f>
        <v>#REF!</v>
      </c>
      <c r="DF303" s="205" t="e">
        <f t="shared" si="1859"/>
        <v>#REF!</v>
      </c>
      <c r="DG303" s="432" t="e">
        <f>DA303*#REF!</f>
        <v>#REF!</v>
      </c>
      <c r="DH303" s="433" t="e">
        <f>DC303*#REF!</f>
        <v>#REF!</v>
      </c>
      <c r="DI303" s="433" t="e">
        <f t="shared" si="1860"/>
        <v>#REF!</v>
      </c>
      <c r="DJ303" s="136" t="e">
        <f>#REF!</f>
        <v>#REF!</v>
      </c>
      <c r="DK303" s="137" t="e">
        <f>#REF!</f>
        <v>#REF!</v>
      </c>
      <c r="DL303" s="204" t="e">
        <f t="shared" si="1861"/>
        <v>#REF!</v>
      </c>
      <c r="DM303" s="204" t="e">
        <f>DJ303*#REF!</f>
        <v>#REF!</v>
      </c>
      <c r="DN303" s="205" t="e">
        <f>DL303*#REF!</f>
        <v>#REF!</v>
      </c>
      <c r="DO303" s="205" t="e">
        <f t="shared" si="1862"/>
        <v>#REF!</v>
      </c>
      <c r="DP303" s="137" t="e">
        <f>#REF!</f>
        <v>#REF!</v>
      </c>
      <c r="DQ303" s="137" t="e">
        <f>#REF!</f>
        <v>#REF!</v>
      </c>
      <c r="DR303" s="204" t="e">
        <f t="shared" si="1863"/>
        <v>#REF!</v>
      </c>
      <c r="DS303" s="204" t="e">
        <f>DP303*#REF!</f>
        <v>#REF!</v>
      </c>
      <c r="DT303" s="205" t="e">
        <f>DR303*#REF!</f>
        <v>#REF!</v>
      </c>
      <c r="DU303" s="205" t="e">
        <f t="shared" si="1864"/>
        <v>#REF!</v>
      </c>
      <c r="DV303" s="432" t="e">
        <f>DP303*#REF!</f>
        <v>#REF!</v>
      </c>
      <c r="DW303" s="433" t="e">
        <f>DR303*#REF!</f>
        <v>#REF!</v>
      </c>
      <c r="DX303" s="433" t="e">
        <f t="shared" si="1865"/>
        <v>#REF!</v>
      </c>
      <c r="DY303" s="137" t="e">
        <f>#REF!</f>
        <v>#REF!</v>
      </c>
      <c r="DZ303" s="137" t="e">
        <f>#REF!</f>
        <v>#REF!</v>
      </c>
      <c r="EA303" s="204" t="e">
        <f t="shared" si="1866"/>
        <v>#REF!</v>
      </c>
      <c r="EB303" s="204" t="e">
        <f>DY303*#REF!</f>
        <v>#REF!</v>
      </c>
      <c r="EC303" s="205" t="e">
        <f>EA303*#REF!</f>
        <v>#REF!</v>
      </c>
      <c r="ED303" s="205" t="e">
        <f t="shared" si="1867"/>
        <v>#REF!</v>
      </c>
      <c r="EE303" s="432" t="e">
        <f>DY303*#REF!</f>
        <v>#REF!</v>
      </c>
      <c r="EF303" s="433" t="e">
        <f>EA303*#REF!</f>
        <v>#REF!</v>
      </c>
      <c r="EG303" s="441" t="e">
        <f t="shared" si="1868"/>
        <v>#REF!</v>
      </c>
      <c r="EH303" s="137" t="e">
        <f>#REF!</f>
        <v>#REF!</v>
      </c>
      <c r="EI303" s="137" t="e">
        <f>#REF!</f>
        <v>#REF!</v>
      </c>
      <c r="EJ303" s="204" t="e">
        <f t="shared" si="1869"/>
        <v>#REF!</v>
      </c>
      <c r="EK303" s="204" t="e">
        <f>EH303*#REF!</f>
        <v>#REF!</v>
      </c>
      <c r="EL303" s="204" t="e">
        <f>EJ303*#REF!</f>
        <v>#REF!</v>
      </c>
      <c r="EM303" s="205" t="e">
        <f t="shared" si="1870"/>
        <v>#REF!</v>
      </c>
      <c r="EN303" s="432" t="e">
        <f>EH303*#REF!</f>
        <v>#REF!</v>
      </c>
      <c r="EO303" s="433" t="e">
        <f>EJ303*#REF!</f>
        <v>#REF!</v>
      </c>
      <c r="EP303" s="441" t="e">
        <f t="shared" si="1871"/>
        <v>#REF!</v>
      </c>
      <c r="EQ303" s="136" t="e">
        <f>#REF!</f>
        <v>#REF!</v>
      </c>
      <c r="ER303" s="137" t="e">
        <f>#REF!</f>
        <v>#REF!</v>
      </c>
      <c r="ES303" s="204" t="e">
        <f t="shared" si="1872"/>
        <v>#REF!</v>
      </c>
      <c r="ET303" s="204" t="e">
        <f>EQ303*#REF!</f>
        <v>#REF!</v>
      </c>
      <c r="EU303" s="205" t="e">
        <f>ES303*#REF!</f>
        <v>#REF!</v>
      </c>
      <c r="EV303" s="205" t="e">
        <f t="shared" si="1873"/>
        <v>#REF!</v>
      </c>
      <c r="EW303" s="137" t="e">
        <f>#REF!</f>
        <v>#REF!</v>
      </c>
      <c r="EX303" s="137" t="e">
        <f>#REF!</f>
        <v>#REF!</v>
      </c>
      <c r="EY303" s="204" t="e">
        <f t="shared" si="1874"/>
        <v>#REF!</v>
      </c>
      <c r="EZ303" s="204" t="e">
        <f>EW303*#REF!</f>
        <v>#REF!</v>
      </c>
      <c r="FA303" s="205" t="e">
        <f>EY303*#REF!</f>
        <v>#REF!</v>
      </c>
      <c r="FB303" s="205" t="e">
        <f t="shared" si="1875"/>
        <v>#REF!</v>
      </c>
      <c r="FC303" s="432" t="e">
        <f>EW303*#REF!</f>
        <v>#REF!</v>
      </c>
      <c r="FD303" s="433" t="e">
        <f>EY303*#REF!</f>
        <v>#REF!</v>
      </c>
      <c r="FE303" s="433" t="e">
        <f t="shared" si="1876"/>
        <v>#REF!</v>
      </c>
      <c r="FF303" s="137" t="e">
        <f>#REF!</f>
        <v>#REF!</v>
      </c>
      <c r="FG303" s="137" t="e">
        <f>#REF!</f>
        <v>#REF!</v>
      </c>
      <c r="FH303" s="204" t="e">
        <f t="shared" si="1877"/>
        <v>#REF!</v>
      </c>
      <c r="FI303" s="204" t="e">
        <f>FF303*#REF!</f>
        <v>#REF!</v>
      </c>
      <c r="FJ303" s="205" t="e">
        <f>FH303*#REF!</f>
        <v>#REF!</v>
      </c>
      <c r="FK303" s="205" t="e">
        <f t="shared" si="1878"/>
        <v>#REF!</v>
      </c>
      <c r="FL303" s="432" t="e">
        <f>FF303*#REF!</f>
        <v>#REF!</v>
      </c>
      <c r="FM303" s="433" t="e">
        <f>FH303*#REF!</f>
        <v>#REF!</v>
      </c>
      <c r="FN303" s="441" t="e">
        <f t="shared" si="1879"/>
        <v>#REF!</v>
      </c>
      <c r="FO303" s="137" t="e">
        <f>#REF!</f>
        <v>#REF!</v>
      </c>
      <c r="FP303" s="137" t="e">
        <f>#REF!</f>
        <v>#REF!</v>
      </c>
      <c r="FQ303" s="204" t="e">
        <f t="shared" si="1880"/>
        <v>#REF!</v>
      </c>
      <c r="FR303" s="204" t="e">
        <f>FO303*#REF!</f>
        <v>#REF!</v>
      </c>
      <c r="FS303" s="204" t="e">
        <f>FQ303*#REF!</f>
        <v>#REF!</v>
      </c>
      <c r="FT303" s="205" t="e">
        <f t="shared" si="1881"/>
        <v>#REF!</v>
      </c>
      <c r="FU303" s="432" t="e">
        <f>FO303*#REF!</f>
        <v>#REF!</v>
      </c>
      <c r="FV303" s="433" t="e">
        <f>FQ303*#REF!</f>
        <v>#REF!</v>
      </c>
      <c r="FW303" s="454" t="e">
        <f t="shared" si="1882"/>
        <v>#REF!</v>
      </c>
    </row>
    <row r="304" spans="1:179" s="12" customFormat="1" ht="15.75">
      <c r="A304" s="874"/>
      <c r="B304" s="332" t="s">
        <v>165</v>
      </c>
      <c r="C304" s="333"/>
      <c r="D304" s="334" t="s">
        <v>0</v>
      </c>
      <c r="E304" s="262" t="e">
        <f t="shared" si="1705"/>
        <v>#REF!</v>
      </c>
      <c r="F304" s="263" t="e">
        <f t="shared" si="1706"/>
        <v>#REF!</v>
      </c>
      <c r="G304" s="263" t="e">
        <f t="shared" si="1707"/>
        <v>#REF!</v>
      </c>
      <c r="H304" s="263" t="e">
        <f t="shared" si="1708"/>
        <v>#REF!</v>
      </c>
      <c r="I304" s="263" t="e">
        <f t="shared" si="1709"/>
        <v>#REF!</v>
      </c>
      <c r="J304" s="263" t="e">
        <f t="shared" si="1710"/>
        <v>#REF!</v>
      </c>
      <c r="K304" s="473" t="e">
        <f t="shared" si="1711"/>
        <v>#REF!</v>
      </c>
      <c r="L304" s="474" t="e">
        <f t="shared" si="1712"/>
        <v>#REF!</v>
      </c>
      <c r="M304" s="739" t="e">
        <f t="shared" si="1713"/>
        <v>#REF!</v>
      </c>
      <c r="N304" s="148"/>
      <c r="O304" s="136" t="e">
        <f>#REF!</f>
        <v>#REF!</v>
      </c>
      <c r="P304" s="137" t="e">
        <f>#REF!</f>
        <v>#REF!</v>
      </c>
      <c r="Q304" s="204" t="e">
        <f t="shared" si="1828"/>
        <v>#REF!</v>
      </c>
      <c r="R304" s="204" t="e">
        <f>O304*#REF!</f>
        <v>#REF!</v>
      </c>
      <c r="S304" s="205" t="e">
        <f>Q304*#REF!</f>
        <v>#REF!</v>
      </c>
      <c r="T304" s="205" t="e">
        <f t="shared" si="1829"/>
        <v>#REF!</v>
      </c>
      <c r="U304" s="137" t="e">
        <f>#REF!</f>
        <v>#REF!</v>
      </c>
      <c r="V304" s="137" t="e">
        <f>#REF!</f>
        <v>#REF!</v>
      </c>
      <c r="W304" s="204" t="e">
        <f t="shared" si="1830"/>
        <v>#REF!</v>
      </c>
      <c r="X304" s="204" t="e">
        <f>U304*#REF!</f>
        <v>#REF!</v>
      </c>
      <c r="Y304" s="205" t="e">
        <f>W304*#REF!</f>
        <v>#REF!</v>
      </c>
      <c r="Z304" s="205" t="e">
        <f t="shared" si="1831"/>
        <v>#REF!</v>
      </c>
      <c r="AA304" s="432" t="e">
        <f>U304*#REF!</f>
        <v>#REF!</v>
      </c>
      <c r="AB304" s="433" t="e">
        <f>W304*#REF!</f>
        <v>#REF!</v>
      </c>
      <c r="AC304" s="433" t="e">
        <f t="shared" si="1832"/>
        <v>#REF!</v>
      </c>
      <c r="AD304" s="137" t="e">
        <f>#REF!</f>
        <v>#REF!</v>
      </c>
      <c r="AE304" s="137" t="e">
        <f>#REF!</f>
        <v>#REF!</v>
      </c>
      <c r="AF304" s="204" t="e">
        <f t="shared" si="1833"/>
        <v>#REF!</v>
      </c>
      <c r="AG304" s="204" t="e">
        <f>AD304*#REF!</f>
        <v>#REF!</v>
      </c>
      <c r="AH304" s="205" t="e">
        <f>AF304*#REF!</f>
        <v>#REF!</v>
      </c>
      <c r="AI304" s="205" t="e">
        <f t="shared" si="1834"/>
        <v>#REF!</v>
      </c>
      <c r="AJ304" s="432" t="e">
        <f>AD304*#REF!</f>
        <v>#REF!</v>
      </c>
      <c r="AK304" s="433" t="e">
        <f>AF304*#REF!</f>
        <v>#REF!</v>
      </c>
      <c r="AL304" s="433" t="e">
        <f t="shared" si="1835"/>
        <v>#REF!</v>
      </c>
      <c r="AM304" s="137" t="e">
        <f>#REF!</f>
        <v>#REF!</v>
      </c>
      <c r="AN304" s="137" t="e">
        <f>#REF!</f>
        <v>#REF!</v>
      </c>
      <c r="AO304" s="204" t="e">
        <f t="shared" si="1836"/>
        <v>#REF!</v>
      </c>
      <c r="AP304" s="204" t="e">
        <f>AM304*#REF!</f>
        <v>#REF!</v>
      </c>
      <c r="AQ304" s="204" t="e">
        <f>AO304*#REF!</f>
        <v>#REF!</v>
      </c>
      <c r="AR304" s="205" t="e">
        <f t="shared" si="1837"/>
        <v>#REF!</v>
      </c>
      <c r="AS304" s="432" t="e">
        <f>AM304*#REF!</f>
        <v>#REF!</v>
      </c>
      <c r="AT304" s="433" t="e">
        <f>AO304*#REF!</f>
        <v>#REF!</v>
      </c>
      <c r="AU304" s="433" t="e">
        <f t="shared" si="1838"/>
        <v>#REF!</v>
      </c>
      <c r="AV304" s="136" t="e">
        <f>#REF!</f>
        <v>#REF!</v>
      </c>
      <c r="AW304" s="137" t="e">
        <f>#REF!</f>
        <v>#REF!</v>
      </c>
      <c r="AX304" s="204" t="e">
        <f t="shared" si="1839"/>
        <v>#REF!</v>
      </c>
      <c r="AY304" s="204" t="e">
        <f>AV304*#REF!</f>
        <v>#REF!</v>
      </c>
      <c r="AZ304" s="205" t="e">
        <f>AX304*#REF!</f>
        <v>#REF!</v>
      </c>
      <c r="BA304" s="205" t="e">
        <f t="shared" si="1840"/>
        <v>#REF!</v>
      </c>
      <c r="BB304" s="137" t="e">
        <f>#REF!</f>
        <v>#REF!</v>
      </c>
      <c r="BC304" s="137" t="e">
        <f>#REF!</f>
        <v>#REF!</v>
      </c>
      <c r="BD304" s="204" t="e">
        <f t="shared" si="1841"/>
        <v>#REF!</v>
      </c>
      <c r="BE304" s="204" t="e">
        <f>BB304*#REF!</f>
        <v>#REF!</v>
      </c>
      <c r="BF304" s="205" t="e">
        <f>BD304*#REF!</f>
        <v>#REF!</v>
      </c>
      <c r="BG304" s="205" t="e">
        <f t="shared" si="1842"/>
        <v>#REF!</v>
      </c>
      <c r="BH304" s="432" t="e">
        <f>BB304*#REF!</f>
        <v>#REF!</v>
      </c>
      <c r="BI304" s="433" t="e">
        <f>BD304*#REF!</f>
        <v>#REF!</v>
      </c>
      <c r="BJ304" s="433" t="e">
        <f t="shared" si="1843"/>
        <v>#REF!</v>
      </c>
      <c r="BK304" s="137" t="e">
        <f>#REF!</f>
        <v>#REF!</v>
      </c>
      <c r="BL304" s="137" t="e">
        <f>#REF!</f>
        <v>#REF!</v>
      </c>
      <c r="BM304" s="204" t="e">
        <f t="shared" si="1844"/>
        <v>#REF!</v>
      </c>
      <c r="BN304" s="204" t="e">
        <f>BK304*#REF!</f>
        <v>#REF!</v>
      </c>
      <c r="BO304" s="205" t="e">
        <f>BM304*#REF!</f>
        <v>#REF!</v>
      </c>
      <c r="BP304" s="205" t="e">
        <f t="shared" si="1845"/>
        <v>#REF!</v>
      </c>
      <c r="BQ304" s="432" t="e">
        <f>BK304*#REF!</f>
        <v>#REF!</v>
      </c>
      <c r="BR304" s="433" t="e">
        <f>BM304*#REF!</f>
        <v>#REF!</v>
      </c>
      <c r="BS304" s="433" t="e">
        <f t="shared" si="1846"/>
        <v>#REF!</v>
      </c>
      <c r="BT304" s="137" t="e">
        <f>#REF!</f>
        <v>#REF!</v>
      </c>
      <c r="BU304" s="137" t="e">
        <f>#REF!</f>
        <v>#REF!</v>
      </c>
      <c r="BV304" s="204" t="e">
        <f t="shared" si="1847"/>
        <v>#REF!</v>
      </c>
      <c r="BW304" s="204" t="e">
        <f>BT304*#REF!</f>
        <v>#REF!</v>
      </c>
      <c r="BX304" s="204" t="e">
        <f>BV304*#REF!</f>
        <v>#REF!</v>
      </c>
      <c r="BY304" s="205" t="e">
        <f t="shared" si="1848"/>
        <v>#REF!</v>
      </c>
      <c r="BZ304" s="432" t="e">
        <f>BT304*#REF!</f>
        <v>#REF!</v>
      </c>
      <c r="CA304" s="433" t="e">
        <f>BV304*#REF!</f>
        <v>#REF!</v>
      </c>
      <c r="CB304" s="441" t="e">
        <f t="shared" si="1849"/>
        <v>#REF!</v>
      </c>
      <c r="CC304" s="137" t="e">
        <f>#REF!</f>
        <v>#REF!</v>
      </c>
      <c r="CD304" s="137" t="e">
        <f>#REF!</f>
        <v>#REF!</v>
      </c>
      <c r="CE304" s="204" t="e">
        <f t="shared" si="1850"/>
        <v>#REF!</v>
      </c>
      <c r="CF304" s="204" t="e">
        <f>CC304*#REF!</f>
        <v>#REF!</v>
      </c>
      <c r="CG304" s="205" t="e">
        <f>CE304*#REF!</f>
        <v>#REF!</v>
      </c>
      <c r="CH304" s="205" t="e">
        <f t="shared" si="1851"/>
        <v>#REF!</v>
      </c>
      <c r="CI304" s="137" t="e">
        <f>#REF!</f>
        <v>#REF!</v>
      </c>
      <c r="CJ304" s="137" t="e">
        <f>#REF!</f>
        <v>#REF!</v>
      </c>
      <c r="CK304" s="204" t="e">
        <f t="shared" si="1852"/>
        <v>#REF!</v>
      </c>
      <c r="CL304" s="204" t="e">
        <f>CI304*#REF!</f>
        <v>#REF!</v>
      </c>
      <c r="CM304" s="205" t="e">
        <f>CK304*#REF!</f>
        <v>#REF!</v>
      </c>
      <c r="CN304" s="205" t="e">
        <f t="shared" si="1853"/>
        <v>#REF!</v>
      </c>
      <c r="CO304" s="432" t="e">
        <f>CI304*#REF!</f>
        <v>#REF!</v>
      </c>
      <c r="CP304" s="433" t="e">
        <f>CK304*#REF!</f>
        <v>#REF!</v>
      </c>
      <c r="CQ304" s="433" t="e">
        <f t="shared" si="1854"/>
        <v>#REF!</v>
      </c>
      <c r="CR304" s="137" t="e">
        <f>#REF!</f>
        <v>#REF!</v>
      </c>
      <c r="CS304" s="137" t="e">
        <f>#REF!</f>
        <v>#REF!</v>
      </c>
      <c r="CT304" s="204" t="e">
        <f t="shared" si="1855"/>
        <v>#REF!</v>
      </c>
      <c r="CU304" s="204" t="e">
        <f>CR304*#REF!</f>
        <v>#REF!</v>
      </c>
      <c r="CV304" s="205" t="e">
        <f>CT304*#REF!</f>
        <v>#REF!</v>
      </c>
      <c r="CW304" s="205" t="e">
        <f t="shared" si="1856"/>
        <v>#REF!</v>
      </c>
      <c r="CX304" s="432" t="e">
        <f>CR304*#REF!</f>
        <v>#REF!</v>
      </c>
      <c r="CY304" s="433" t="e">
        <f>CT304*#REF!</f>
        <v>#REF!</v>
      </c>
      <c r="CZ304" s="441" t="e">
        <f t="shared" si="1857"/>
        <v>#REF!</v>
      </c>
      <c r="DA304" s="137" t="e">
        <f>#REF!</f>
        <v>#REF!</v>
      </c>
      <c r="DB304" s="137" t="e">
        <f>#REF!</f>
        <v>#REF!</v>
      </c>
      <c r="DC304" s="204" t="e">
        <f t="shared" si="1858"/>
        <v>#REF!</v>
      </c>
      <c r="DD304" s="204" t="e">
        <f>DA304*#REF!</f>
        <v>#REF!</v>
      </c>
      <c r="DE304" s="204" t="e">
        <f>DC304*#REF!</f>
        <v>#REF!</v>
      </c>
      <c r="DF304" s="205" t="e">
        <f t="shared" si="1859"/>
        <v>#REF!</v>
      </c>
      <c r="DG304" s="432" t="e">
        <f>DA304*#REF!</f>
        <v>#REF!</v>
      </c>
      <c r="DH304" s="433" t="e">
        <f>DC304*#REF!</f>
        <v>#REF!</v>
      </c>
      <c r="DI304" s="433" t="e">
        <f t="shared" si="1860"/>
        <v>#REF!</v>
      </c>
      <c r="DJ304" s="136" t="e">
        <f>#REF!</f>
        <v>#REF!</v>
      </c>
      <c r="DK304" s="137" t="e">
        <f>#REF!</f>
        <v>#REF!</v>
      </c>
      <c r="DL304" s="204" t="e">
        <f t="shared" si="1861"/>
        <v>#REF!</v>
      </c>
      <c r="DM304" s="204" t="e">
        <f>DJ304*#REF!</f>
        <v>#REF!</v>
      </c>
      <c r="DN304" s="205" t="e">
        <f>DL304*#REF!</f>
        <v>#REF!</v>
      </c>
      <c r="DO304" s="205" t="e">
        <f t="shared" si="1862"/>
        <v>#REF!</v>
      </c>
      <c r="DP304" s="137" t="e">
        <f>#REF!</f>
        <v>#REF!</v>
      </c>
      <c r="DQ304" s="137" t="e">
        <f>#REF!</f>
        <v>#REF!</v>
      </c>
      <c r="DR304" s="204" t="e">
        <f t="shared" si="1863"/>
        <v>#REF!</v>
      </c>
      <c r="DS304" s="204" t="e">
        <f>DP304*#REF!</f>
        <v>#REF!</v>
      </c>
      <c r="DT304" s="205" t="e">
        <f>DR304*#REF!</f>
        <v>#REF!</v>
      </c>
      <c r="DU304" s="205" t="e">
        <f t="shared" si="1864"/>
        <v>#REF!</v>
      </c>
      <c r="DV304" s="432" t="e">
        <f>DP304*#REF!</f>
        <v>#REF!</v>
      </c>
      <c r="DW304" s="433" t="e">
        <f>DR304*#REF!</f>
        <v>#REF!</v>
      </c>
      <c r="DX304" s="433" t="e">
        <f t="shared" si="1865"/>
        <v>#REF!</v>
      </c>
      <c r="DY304" s="137" t="e">
        <f>#REF!</f>
        <v>#REF!</v>
      </c>
      <c r="DZ304" s="137" t="e">
        <f>#REF!</f>
        <v>#REF!</v>
      </c>
      <c r="EA304" s="204" t="e">
        <f t="shared" si="1866"/>
        <v>#REF!</v>
      </c>
      <c r="EB304" s="204" t="e">
        <f>DY304*#REF!</f>
        <v>#REF!</v>
      </c>
      <c r="EC304" s="205" t="e">
        <f>EA304*#REF!</f>
        <v>#REF!</v>
      </c>
      <c r="ED304" s="205" t="e">
        <f t="shared" si="1867"/>
        <v>#REF!</v>
      </c>
      <c r="EE304" s="432" t="e">
        <f>DY304*#REF!</f>
        <v>#REF!</v>
      </c>
      <c r="EF304" s="433" t="e">
        <f>EA304*#REF!</f>
        <v>#REF!</v>
      </c>
      <c r="EG304" s="441" t="e">
        <f t="shared" si="1868"/>
        <v>#REF!</v>
      </c>
      <c r="EH304" s="137" t="e">
        <f>#REF!</f>
        <v>#REF!</v>
      </c>
      <c r="EI304" s="137" t="e">
        <f>#REF!</f>
        <v>#REF!</v>
      </c>
      <c r="EJ304" s="204" t="e">
        <f t="shared" si="1869"/>
        <v>#REF!</v>
      </c>
      <c r="EK304" s="204" t="e">
        <f>EH304*#REF!</f>
        <v>#REF!</v>
      </c>
      <c r="EL304" s="204" t="e">
        <f>EJ304*#REF!</f>
        <v>#REF!</v>
      </c>
      <c r="EM304" s="205" t="e">
        <f t="shared" si="1870"/>
        <v>#REF!</v>
      </c>
      <c r="EN304" s="432" t="e">
        <f>EH304*#REF!</f>
        <v>#REF!</v>
      </c>
      <c r="EO304" s="433" t="e">
        <f>EJ304*#REF!</f>
        <v>#REF!</v>
      </c>
      <c r="EP304" s="441" t="e">
        <f t="shared" si="1871"/>
        <v>#REF!</v>
      </c>
      <c r="EQ304" s="136" t="e">
        <f>#REF!</f>
        <v>#REF!</v>
      </c>
      <c r="ER304" s="137" t="e">
        <f>#REF!</f>
        <v>#REF!</v>
      </c>
      <c r="ES304" s="204" t="e">
        <f t="shared" si="1872"/>
        <v>#REF!</v>
      </c>
      <c r="ET304" s="204" t="e">
        <f>EQ304*#REF!</f>
        <v>#REF!</v>
      </c>
      <c r="EU304" s="205" t="e">
        <f>ES304*#REF!</f>
        <v>#REF!</v>
      </c>
      <c r="EV304" s="205" t="e">
        <f t="shared" si="1873"/>
        <v>#REF!</v>
      </c>
      <c r="EW304" s="137" t="e">
        <f>#REF!</f>
        <v>#REF!</v>
      </c>
      <c r="EX304" s="137" t="e">
        <f>#REF!</f>
        <v>#REF!</v>
      </c>
      <c r="EY304" s="204" t="e">
        <f t="shared" si="1874"/>
        <v>#REF!</v>
      </c>
      <c r="EZ304" s="204" t="e">
        <f>EW304*#REF!</f>
        <v>#REF!</v>
      </c>
      <c r="FA304" s="205" t="e">
        <f>EY304*#REF!</f>
        <v>#REF!</v>
      </c>
      <c r="FB304" s="205" t="e">
        <f t="shared" si="1875"/>
        <v>#REF!</v>
      </c>
      <c r="FC304" s="432" t="e">
        <f>EW304*#REF!</f>
        <v>#REF!</v>
      </c>
      <c r="FD304" s="433" t="e">
        <f>EY304*#REF!</f>
        <v>#REF!</v>
      </c>
      <c r="FE304" s="433" t="e">
        <f t="shared" si="1876"/>
        <v>#REF!</v>
      </c>
      <c r="FF304" s="137" t="e">
        <f>#REF!</f>
        <v>#REF!</v>
      </c>
      <c r="FG304" s="137" t="e">
        <f>#REF!</f>
        <v>#REF!</v>
      </c>
      <c r="FH304" s="204" t="e">
        <f t="shared" si="1877"/>
        <v>#REF!</v>
      </c>
      <c r="FI304" s="204" t="e">
        <f>FF304*#REF!</f>
        <v>#REF!</v>
      </c>
      <c r="FJ304" s="205" t="e">
        <f>FH304*#REF!</f>
        <v>#REF!</v>
      </c>
      <c r="FK304" s="205" t="e">
        <f t="shared" si="1878"/>
        <v>#REF!</v>
      </c>
      <c r="FL304" s="432" t="e">
        <f>FF304*#REF!</f>
        <v>#REF!</v>
      </c>
      <c r="FM304" s="433" t="e">
        <f>FH304*#REF!</f>
        <v>#REF!</v>
      </c>
      <c r="FN304" s="441" t="e">
        <f t="shared" si="1879"/>
        <v>#REF!</v>
      </c>
      <c r="FO304" s="137" t="e">
        <f>#REF!</f>
        <v>#REF!</v>
      </c>
      <c r="FP304" s="137" t="e">
        <f>#REF!</f>
        <v>#REF!</v>
      </c>
      <c r="FQ304" s="204" t="e">
        <f t="shared" si="1880"/>
        <v>#REF!</v>
      </c>
      <c r="FR304" s="204" t="e">
        <f>FO304*#REF!</f>
        <v>#REF!</v>
      </c>
      <c r="FS304" s="204" t="e">
        <f>FQ304*#REF!</f>
        <v>#REF!</v>
      </c>
      <c r="FT304" s="205" t="e">
        <f t="shared" si="1881"/>
        <v>#REF!</v>
      </c>
      <c r="FU304" s="432" t="e">
        <f>FO304*#REF!</f>
        <v>#REF!</v>
      </c>
      <c r="FV304" s="433" t="e">
        <f>FQ304*#REF!</f>
        <v>#REF!</v>
      </c>
      <c r="FW304" s="454" t="e">
        <f t="shared" si="1882"/>
        <v>#REF!</v>
      </c>
    </row>
    <row r="305" spans="1:179" s="12" customFormat="1" ht="15.75">
      <c r="A305" s="874"/>
      <c r="B305" s="332" t="s">
        <v>904</v>
      </c>
      <c r="C305" s="333"/>
      <c r="D305" s="334" t="s">
        <v>0</v>
      </c>
      <c r="E305" s="262" t="e">
        <f t="shared" si="1705"/>
        <v>#REF!</v>
      </c>
      <c r="F305" s="263" t="e">
        <f t="shared" si="1706"/>
        <v>#REF!</v>
      </c>
      <c r="G305" s="263" t="e">
        <f t="shared" si="1707"/>
        <v>#REF!</v>
      </c>
      <c r="H305" s="263" t="e">
        <f t="shared" si="1708"/>
        <v>#REF!</v>
      </c>
      <c r="I305" s="263" t="e">
        <f t="shared" si="1709"/>
        <v>#REF!</v>
      </c>
      <c r="J305" s="263" t="e">
        <f t="shared" si="1710"/>
        <v>#REF!</v>
      </c>
      <c r="K305" s="473" t="e">
        <f t="shared" si="1711"/>
        <v>#REF!</v>
      </c>
      <c r="L305" s="474" t="e">
        <f t="shared" si="1712"/>
        <v>#REF!</v>
      </c>
      <c r="M305" s="739" t="e">
        <f t="shared" si="1713"/>
        <v>#REF!</v>
      </c>
      <c r="N305" s="148"/>
      <c r="O305" s="136" t="e">
        <f>#REF!</f>
        <v>#REF!</v>
      </c>
      <c r="P305" s="137" t="e">
        <f>#REF!</f>
        <v>#REF!</v>
      </c>
      <c r="Q305" s="204" t="e">
        <f t="shared" si="1828"/>
        <v>#REF!</v>
      </c>
      <c r="R305" s="204" t="e">
        <f>O305*#REF!</f>
        <v>#REF!</v>
      </c>
      <c r="S305" s="205" t="e">
        <f>Q305*#REF!</f>
        <v>#REF!</v>
      </c>
      <c r="T305" s="205" t="e">
        <f t="shared" si="1829"/>
        <v>#REF!</v>
      </c>
      <c r="U305" s="137" t="e">
        <f>#REF!</f>
        <v>#REF!</v>
      </c>
      <c r="V305" s="137" t="e">
        <f>#REF!</f>
        <v>#REF!</v>
      </c>
      <c r="W305" s="204" t="e">
        <f t="shared" si="1830"/>
        <v>#REF!</v>
      </c>
      <c r="X305" s="204" t="e">
        <f>U305*#REF!</f>
        <v>#REF!</v>
      </c>
      <c r="Y305" s="205" t="e">
        <f>W305*#REF!</f>
        <v>#REF!</v>
      </c>
      <c r="Z305" s="205" t="e">
        <f t="shared" si="1831"/>
        <v>#REF!</v>
      </c>
      <c r="AA305" s="432" t="e">
        <f>U305*#REF!</f>
        <v>#REF!</v>
      </c>
      <c r="AB305" s="433" t="e">
        <f>W305*#REF!</f>
        <v>#REF!</v>
      </c>
      <c r="AC305" s="433" t="e">
        <f t="shared" si="1832"/>
        <v>#REF!</v>
      </c>
      <c r="AD305" s="137" t="e">
        <f>#REF!</f>
        <v>#REF!</v>
      </c>
      <c r="AE305" s="137" t="e">
        <f>#REF!</f>
        <v>#REF!</v>
      </c>
      <c r="AF305" s="204" t="e">
        <f t="shared" si="1833"/>
        <v>#REF!</v>
      </c>
      <c r="AG305" s="204" t="e">
        <f>AD305*#REF!</f>
        <v>#REF!</v>
      </c>
      <c r="AH305" s="205" t="e">
        <f>AF305*#REF!</f>
        <v>#REF!</v>
      </c>
      <c r="AI305" s="205" t="e">
        <f t="shared" si="1834"/>
        <v>#REF!</v>
      </c>
      <c r="AJ305" s="432" t="e">
        <f>AD305*#REF!</f>
        <v>#REF!</v>
      </c>
      <c r="AK305" s="433" t="e">
        <f>AF305*#REF!</f>
        <v>#REF!</v>
      </c>
      <c r="AL305" s="433" t="e">
        <f t="shared" si="1835"/>
        <v>#REF!</v>
      </c>
      <c r="AM305" s="137" t="e">
        <f>#REF!</f>
        <v>#REF!</v>
      </c>
      <c r="AN305" s="137" t="e">
        <f>#REF!</f>
        <v>#REF!</v>
      </c>
      <c r="AO305" s="204" t="e">
        <f t="shared" si="1836"/>
        <v>#REF!</v>
      </c>
      <c r="AP305" s="204" t="e">
        <f>AM305*#REF!</f>
        <v>#REF!</v>
      </c>
      <c r="AQ305" s="204" t="e">
        <f>AO305*#REF!</f>
        <v>#REF!</v>
      </c>
      <c r="AR305" s="205" t="e">
        <f t="shared" si="1837"/>
        <v>#REF!</v>
      </c>
      <c r="AS305" s="432" t="e">
        <f>AM305*#REF!</f>
        <v>#REF!</v>
      </c>
      <c r="AT305" s="433" t="e">
        <f>AO305*#REF!</f>
        <v>#REF!</v>
      </c>
      <c r="AU305" s="433" t="e">
        <f t="shared" si="1838"/>
        <v>#REF!</v>
      </c>
      <c r="AV305" s="136" t="e">
        <f>#REF!</f>
        <v>#REF!</v>
      </c>
      <c r="AW305" s="137" t="e">
        <f>#REF!</f>
        <v>#REF!</v>
      </c>
      <c r="AX305" s="204" t="e">
        <f t="shared" si="1839"/>
        <v>#REF!</v>
      </c>
      <c r="AY305" s="204" t="e">
        <f>AV305*#REF!</f>
        <v>#REF!</v>
      </c>
      <c r="AZ305" s="205" t="e">
        <f>AX305*#REF!</f>
        <v>#REF!</v>
      </c>
      <c r="BA305" s="205" t="e">
        <f t="shared" si="1840"/>
        <v>#REF!</v>
      </c>
      <c r="BB305" s="137" t="e">
        <f>#REF!</f>
        <v>#REF!</v>
      </c>
      <c r="BC305" s="137" t="e">
        <f>#REF!</f>
        <v>#REF!</v>
      </c>
      <c r="BD305" s="204" t="e">
        <f t="shared" si="1841"/>
        <v>#REF!</v>
      </c>
      <c r="BE305" s="204" t="e">
        <f>BB305*#REF!</f>
        <v>#REF!</v>
      </c>
      <c r="BF305" s="205" t="e">
        <f>BD305*#REF!</f>
        <v>#REF!</v>
      </c>
      <c r="BG305" s="205" t="e">
        <f t="shared" si="1842"/>
        <v>#REF!</v>
      </c>
      <c r="BH305" s="432" t="e">
        <f>BB305*#REF!</f>
        <v>#REF!</v>
      </c>
      <c r="BI305" s="433" t="e">
        <f>BD305*#REF!</f>
        <v>#REF!</v>
      </c>
      <c r="BJ305" s="433" t="e">
        <f t="shared" si="1843"/>
        <v>#REF!</v>
      </c>
      <c r="BK305" s="137" t="e">
        <f>#REF!</f>
        <v>#REF!</v>
      </c>
      <c r="BL305" s="137" t="e">
        <f>#REF!</f>
        <v>#REF!</v>
      </c>
      <c r="BM305" s="204" t="e">
        <f t="shared" si="1844"/>
        <v>#REF!</v>
      </c>
      <c r="BN305" s="204" t="e">
        <f>BK305*#REF!</f>
        <v>#REF!</v>
      </c>
      <c r="BO305" s="205" t="e">
        <f>BM305*#REF!</f>
        <v>#REF!</v>
      </c>
      <c r="BP305" s="205" t="e">
        <f t="shared" si="1845"/>
        <v>#REF!</v>
      </c>
      <c r="BQ305" s="432" t="e">
        <f>BK305*#REF!</f>
        <v>#REF!</v>
      </c>
      <c r="BR305" s="433" t="e">
        <f>BM305*#REF!</f>
        <v>#REF!</v>
      </c>
      <c r="BS305" s="433" t="e">
        <f t="shared" si="1846"/>
        <v>#REF!</v>
      </c>
      <c r="BT305" s="137" t="e">
        <f>#REF!</f>
        <v>#REF!</v>
      </c>
      <c r="BU305" s="137" t="e">
        <f>#REF!</f>
        <v>#REF!</v>
      </c>
      <c r="BV305" s="204" t="e">
        <f t="shared" si="1847"/>
        <v>#REF!</v>
      </c>
      <c r="BW305" s="204" t="e">
        <f>BT305*#REF!</f>
        <v>#REF!</v>
      </c>
      <c r="BX305" s="204" t="e">
        <f>BV305*#REF!</f>
        <v>#REF!</v>
      </c>
      <c r="BY305" s="205" t="e">
        <f t="shared" si="1848"/>
        <v>#REF!</v>
      </c>
      <c r="BZ305" s="432" t="e">
        <f>BT305*#REF!</f>
        <v>#REF!</v>
      </c>
      <c r="CA305" s="433" t="e">
        <f>BV305*#REF!</f>
        <v>#REF!</v>
      </c>
      <c r="CB305" s="441" t="e">
        <f t="shared" si="1849"/>
        <v>#REF!</v>
      </c>
      <c r="CC305" s="137" t="e">
        <f>#REF!</f>
        <v>#REF!</v>
      </c>
      <c r="CD305" s="137" t="e">
        <f>#REF!</f>
        <v>#REF!</v>
      </c>
      <c r="CE305" s="204" t="e">
        <f t="shared" si="1850"/>
        <v>#REF!</v>
      </c>
      <c r="CF305" s="204" t="e">
        <f>CC305*#REF!</f>
        <v>#REF!</v>
      </c>
      <c r="CG305" s="205" t="e">
        <f>CE305*#REF!</f>
        <v>#REF!</v>
      </c>
      <c r="CH305" s="205" t="e">
        <f t="shared" si="1851"/>
        <v>#REF!</v>
      </c>
      <c r="CI305" s="137" t="e">
        <f>#REF!</f>
        <v>#REF!</v>
      </c>
      <c r="CJ305" s="137" t="e">
        <f>#REF!</f>
        <v>#REF!</v>
      </c>
      <c r="CK305" s="204" t="e">
        <f t="shared" si="1852"/>
        <v>#REF!</v>
      </c>
      <c r="CL305" s="204" t="e">
        <f>CI305*#REF!</f>
        <v>#REF!</v>
      </c>
      <c r="CM305" s="205" t="e">
        <f>CK305*#REF!</f>
        <v>#REF!</v>
      </c>
      <c r="CN305" s="205" t="e">
        <f t="shared" si="1853"/>
        <v>#REF!</v>
      </c>
      <c r="CO305" s="432" t="e">
        <f>CI305*#REF!</f>
        <v>#REF!</v>
      </c>
      <c r="CP305" s="433" t="e">
        <f>CK305*#REF!</f>
        <v>#REF!</v>
      </c>
      <c r="CQ305" s="433" t="e">
        <f t="shared" si="1854"/>
        <v>#REF!</v>
      </c>
      <c r="CR305" s="137" t="e">
        <f>#REF!</f>
        <v>#REF!</v>
      </c>
      <c r="CS305" s="137" t="e">
        <f>#REF!</f>
        <v>#REF!</v>
      </c>
      <c r="CT305" s="204" t="e">
        <f t="shared" si="1855"/>
        <v>#REF!</v>
      </c>
      <c r="CU305" s="204" t="e">
        <f>CR305*#REF!</f>
        <v>#REF!</v>
      </c>
      <c r="CV305" s="205" t="e">
        <f>CT305*#REF!</f>
        <v>#REF!</v>
      </c>
      <c r="CW305" s="205" t="e">
        <f t="shared" si="1856"/>
        <v>#REF!</v>
      </c>
      <c r="CX305" s="432" t="e">
        <f>CR305*#REF!</f>
        <v>#REF!</v>
      </c>
      <c r="CY305" s="433" t="e">
        <f>CT305*#REF!</f>
        <v>#REF!</v>
      </c>
      <c r="CZ305" s="441" t="e">
        <f t="shared" si="1857"/>
        <v>#REF!</v>
      </c>
      <c r="DA305" s="137" t="e">
        <f>#REF!</f>
        <v>#REF!</v>
      </c>
      <c r="DB305" s="137" t="e">
        <f>#REF!</f>
        <v>#REF!</v>
      </c>
      <c r="DC305" s="204" t="e">
        <f t="shared" si="1858"/>
        <v>#REF!</v>
      </c>
      <c r="DD305" s="204" t="e">
        <f>DA305*#REF!</f>
        <v>#REF!</v>
      </c>
      <c r="DE305" s="204" t="e">
        <f>DC305*#REF!</f>
        <v>#REF!</v>
      </c>
      <c r="DF305" s="205" t="e">
        <f t="shared" si="1859"/>
        <v>#REF!</v>
      </c>
      <c r="DG305" s="432" t="e">
        <f>DA305*#REF!</f>
        <v>#REF!</v>
      </c>
      <c r="DH305" s="433" t="e">
        <f>DC305*#REF!</f>
        <v>#REF!</v>
      </c>
      <c r="DI305" s="433" t="e">
        <f t="shared" si="1860"/>
        <v>#REF!</v>
      </c>
      <c r="DJ305" s="136" t="e">
        <f>#REF!</f>
        <v>#REF!</v>
      </c>
      <c r="DK305" s="137" t="e">
        <f>#REF!</f>
        <v>#REF!</v>
      </c>
      <c r="DL305" s="204" t="e">
        <f t="shared" si="1861"/>
        <v>#REF!</v>
      </c>
      <c r="DM305" s="204" t="e">
        <f>DJ305*#REF!</f>
        <v>#REF!</v>
      </c>
      <c r="DN305" s="205" t="e">
        <f>DL305*#REF!</f>
        <v>#REF!</v>
      </c>
      <c r="DO305" s="205" t="e">
        <f t="shared" si="1862"/>
        <v>#REF!</v>
      </c>
      <c r="DP305" s="137" t="e">
        <f>#REF!</f>
        <v>#REF!</v>
      </c>
      <c r="DQ305" s="137" t="e">
        <f>#REF!</f>
        <v>#REF!</v>
      </c>
      <c r="DR305" s="204" t="e">
        <f t="shared" si="1863"/>
        <v>#REF!</v>
      </c>
      <c r="DS305" s="204" t="e">
        <f>DP305*#REF!</f>
        <v>#REF!</v>
      </c>
      <c r="DT305" s="205" t="e">
        <f>DR305*#REF!</f>
        <v>#REF!</v>
      </c>
      <c r="DU305" s="205" t="e">
        <f t="shared" si="1864"/>
        <v>#REF!</v>
      </c>
      <c r="DV305" s="432" t="e">
        <f>DP305*#REF!</f>
        <v>#REF!</v>
      </c>
      <c r="DW305" s="433" t="e">
        <f>DR305*#REF!</f>
        <v>#REF!</v>
      </c>
      <c r="DX305" s="433" t="e">
        <f t="shared" si="1865"/>
        <v>#REF!</v>
      </c>
      <c r="DY305" s="137" t="e">
        <f>#REF!</f>
        <v>#REF!</v>
      </c>
      <c r="DZ305" s="137" t="e">
        <f>#REF!</f>
        <v>#REF!</v>
      </c>
      <c r="EA305" s="204" t="e">
        <f t="shared" si="1866"/>
        <v>#REF!</v>
      </c>
      <c r="EB305" s="204" t="e">
        <f>DY305*#REF!</f>
        <v>#REF!</v>
      </c>
      <c r="EC305" s="205" t="e">
        <f>EA305*#REF!</f>
        <v>#REF!</v>
      </c>
      <c r="ED305" s="205" t="e">
        <f t="shared" si="1867"/>
        <v>#REF!</v>
      </c>
      <c r="EE305" s="432" t="e">
        <f>DY305*#REF!</f>
        <v>#REF!</v>
      </c>
      <c r="EF305" s="433" t="e">
        <f>EA305*#REF!</f>
        <v>#REF!</v>
      </c>
      <c r="EG305" s="441" t="e">
        <f t="shared" si="1868"/>
        <v>#REF!</v>
      </c>
      <c r="EH305" s="137" t="e">
        <f>#REF!</f>
        <v>#REF!</v>
      </c>
      <c r="EI305" s="137" t="e">
        <f>#REF!</f>
        <v>#REF!</v>
      </c>
      <c r="EJ305" s="204" t="e">
        <f t="shared" si="1869"/>
        <v>#REF!</v>
      </c>
      <c r="EK305" s="204" t="e">
        <f>EH305*#REF!</f>
        <v>#REF!</v>
      </c>
      <c r="EL305" s="204" t="e">
        <f>EJ305*#REF!</f>
        <v>#REF!</v>
      </c>
      <c r="EM305" s="205" t="e">
        <f t="shared" si="1870"/>
        <v>#REF!</v>
      </c>
      <c r="EN305" s="432" t="e">
        <f>EH305*#REF!</f>
        <v>#REF!</v>
      </c>
      <c r="EO305" s="433" t="e">
        <f>EJ305*#REF!</f>
        <v>#REF!</v>
      </c>
      <c r="EP305" s="441" t="e">
        <f t="shared" si="1871"/>
        <v>#REF!</v>
      </c>
      <c r="EQ305" s="136" t="e">
        <f>#REF!</f>
        <v>#REF!</v>
      </c>
      <c r="ER305" s="137" t="e">
        <f>#REF!</f>
        <v>#REF!</v>
      </c>
      <c r="ES305" s="204" t="e">
        <f t="shared" si="1872"/>
        <v>#REF!</v>
      </c>
      <c r="ET305" s="204" t="e">
        <f>EQ305*#REF!</f>
        <v>#REF!</v>
      </c>
      <c r="EU305" s="205" t="e">
        <f>ES305*#REF!</f>
        <v>#REF!</v>
      </c>
      <c r="EV305" s="205" t="e">
        <f t="shared" si="1873"/>
        <v>#REF!</v>
      </c>
      <c r="EW305" s="137" t="e">
        <f>#REF!</f>
        <v>#REF!</v>
      </c>
      <c r="EX305" s="137" t="e">
        <f>#REF!</f>
        <v>#REF!</v>
      </c>
      <c r="EY305" s="204" t="e">
        <f t="shared" si="1874"/>
        <v>#REF!</v>
      </c>
      <c r="EZ305" s="204" t="e">
        <f>EW305*#REF!</f>
        <v>#REF!</v>
      </c>
      <c r="FA305" s="205" t="e">
        <f>EY305*#REF!</f>
        <v>#REF!</v>
      </c>
      <c r="FB305" s="205" t="e">
        <f t="shared" si="1875"/>
        <v>#REF!</v>
      </c>
      <c r="FC305" s="432" t="e">
        <f>EW305*#REF!</f>
        <v>#REF!</v>
      </c>
      <c r="FD305" s="433" t="e">
        <f>EY305*#REF!</f>
        <v>#REF!</v>
      </c>
      <c r="FE305" s="433" t="e">
        <f t="shared" si="1876"/>
        <v>#REF!</v>
      </c>
      <c r="FF305" s="137" t="e">
        <f>#REF!</f>
        <v>#REF!</v>
      </c>
      <c r="FG305" s="137" t="e">
        <f>#REF!</f>
        <v>#REF!</v>
      </c>
      <c r="FH305" s="204" t="e">
        <f t="shared" si="1877"/>
        <v>#REF!</v>
      </c>
      <c r="FI305" s="204" t="e">
        <f>FF305*#REF!</f>
        <v>#REF!</v>
      </c>
      <c r="FJ305" s="205" t="e">
        <f>FH305*#REF!</f>
        <v>#REF!</v>
      </c>
      <c r="FK305" s="205" t="e">
        <f t="shared" si="1878"/>
        <v>#REF!</v>
      </c>
      <c r="FL305" s="432" t="e">
        <f>FF305*#REF!</f>
        <v>#REF!</v>
      </c>
      <c r="FM305" s="433" t="e">
        <f>FH305*#REF!</f>
        <v>#REF!</v>
      </c>
      <c r="FN305" s="441" t="e">
        <f t="shared" si="1879"/>
        <v>#REF!</v>
      </c>
      <c r="FO305" s="137" t="e">
        <f>#REF!</f>
        <v>#REF!</v>
      </c>
      <c r="FP305" s="137" t="e">
        <f>#REF!</f>
        <v>#REF!</v>
      </c>
      <c r="FQ305" s="204" t="e">
        <f t="shared" si="1880"/>
        <v>#REF!</v>
      </c>
      <c r="FR305" s="204" t="e">
        <f>FO305*#REF!</f>
        <v>#REF!</v>
      </c>
      <c r="FS305" s="204" t="e">
        <f>FQ305*#REF!</f>
        <v>#REF!</v>
      </c>
      <c r="FT305" s="205" t="e">
        <f t="shared" si="1881"/>
        <v>#REF!</v>
      </c>
      <c r="FU305" s="432" t="e">
        <f>FO305*#REF!</f>
        <v>#REF!</v>
      </c>
      <c r="FV305" s="433" t="e">
        <f>FQ305*#REF!</f>
        <v>#REF!</v>
      </c>
      <c r="FW305" s="454" t="e">
        <f t="shared" si="1882"/>
        <v>#REF!</v>
      </c>
    </row>
    <row r="306" spans="1:179" s="12" customFormat="1" ht="15.75">
      <c r="A306" s="874"/>
      <c r="B306" s="332" t="s">
        <v>166</v>
      </c>
      <c r="C306" s="333"/>
      <c r="D306" s="334" t="s">
        <v>0</v>
      </c>
      <c r="E306" s="262" t="e">
        <f t="shared" si="1705"/>
        <v>#REF!</v>
      </c>
      <c r="F306" s="263" t="e">
        <f t="shared" si="1706"/>
        <v>#REF!</v>
      </c>
      <c r="G306" s="263" t="e">
        <f t="shared" si="1707"/>
        <v>#REF!</v>
      </c>
      <c r="H306" s="263" t="e">
        <f t="shared" si="1708"/>
        <v>#REF!</v>
      </c>
      <c r="I306" s="263" t="e">
        <f t="shared" si="1709"/>
        <v>#REF!</v>
      </c>
      <c r="J306" s="263" t="e">
        <f t="shared" si="1710"/>
        <v>#REF!</v>
      </c>
      <c r="K306" s="473" t="e">
        <f t="shared" si="1711"/>
        <v>#REF!</v>
      </c>
      <c r="L306" s="474" t="e">
        <f t="shared" si="1712"/>
        <v>#REF!</v>
      </c>
      <c r="M306" s="739" t="e">
        <f t="shared" si="1713"/>
        <v>#REF!</v>
      </c>
      <c r="N306" s="148"/>
      <c r="O306" s="136" t="e">
        <f>#REF!</f>
        <v>#REF!</v>
      </c>
      <c r="P306" s="137" t="e">
        <f>#REF!</f>
        <v>#REF!</v>
      </c>
      <c r="Q306" s="204" t="e">
        <f t="shared" si="1828"/>
        <v>#REF!</v>
      </c>
      <c r="R306" s="204" t="e">
        <f>O306*#REF!</f>
        <v>#REF!</v>
      </c>
      <c r="S306" s="205" t="e">
        <f>Q306*#REF!</f>
        <v>#REF!</v>
      </c>
      <c r="T306" s="205" t="e">
        <f t="shared" si="1829"/>
        <v>#REF!</v>
      </c>
      <c r="U306" s="137" t="e">
        <f>#REF!</f>
        <v>#REF!</v>
      </c>
      <c r="V306" s="137" t="e">
        <f>#REF!</f>
        <v>#REF!</v>
      </c>
      <c r="W306" s="204" t="e">
        <f t="shared" si="1830"/>
        <v>#REF!</v>
      </c>
      <c r="X306" s="204" t="e">
        <f>U306*#REF!</f>
        <v>#REF!</v>
      </c>
      <c r="Y306" s="205" t="e">
        <f>W306*#REF!</f>
        <v>#REF!</v>
      </c>
      <c r="Z306" s="205" t="e">
        <f t="shared" si="1831"/>
        <v>#REF!</v>
      </c>
      <c r="AA306" s="432" t="e">
        <f>U306*#REF!</f>
        <v>#REF!</v>
      </c>
      <c r="AB306" s="433" t="e">
        <f>W306*#REF!</f>
        <v>#REF!</v>
      </c>
      <c r="AC306" s="433" t="e">
        <f t="shared" si="1832"/>
        <v>#REF!</v>
      </c>
      <c r="AD306" s="137" t="e">
        <f>#REF!</f>
        <v>#REF!</v>
      </c>
      <c r="AE306" s="137" t="e">
        <f>#REF!</f>
        <v>#REF!</v>
      </c>
      <c r="AF306" s="204" t="e">
        <f t="shared" si="1833"/>
        <v>#REF!</v>
      </c>
      <c r="AG306" s="204" t="e">
        <f>AD306*#REF!</f>
        <v>#REF!</v>
      </c>
      <c r="AH306" s="205" t="e">
        <f>AF306*#REF!</f>
        <v>#REF!</v>
      </c>
      <c r="AI306" s="205" t="e">
        <f t="shared" si="1834"/>
        <v>#REF!</v>
      </c>
      <c r="AJ306" s="432" t="e">
        <f>AD306*#REF!</f>
        <v>#REF!</v>
      </c>
      <c r="AK306" s="433" t="e">
        <f>AF306*#REF!</f>
        <v>#REF!</v>
      </c>
      <c r="AL306" s="433" t="e">
        <f t="shared" si="1835"/>
        <v>#REF!</v>
      </c>
      <c r="AM306" s="137" t="e">
        <f>#REF!</f>
        <v>#REF!</v>
      </c>
      <c r="AN306" s="137" t="e">
        <f>#REF!</f>
        <v>#REF!</v>
      </c>
      <c r="AO306" s="204" t="e">
        <f t="shared" si="1836"/>
        <v>#REF!</v>
      </c>
      <c r="AP306" s="204" t="e">
        <f>AM306*#REF!</f>
        <v>#REF!</v>
      </c>
      <c r="AQ306" s="204" t="e">
        <f>AO306*#REF!</f>
        <v>#REF!</v>
      </c>
      <c r="AR306" s="205" t="e">
        <f t="shared" si="1837"/>
        <v>#REF!</v>
      </c>
      <c r="AS306" s="432" t="e">
        <f>AM306*#REF!</f>
        <v>#REF!</v>
      </c>
      <c r="AT306" s="433" t="e">
        <f>AO306*#REF!</f>
        <v>#REF!</v>
      </c>
      <c r="AU306" s="433" t="e">
        <f t="shared" si="1838"/>
        <v>#REF!</v>
      </c>
      <c r="AV306" s="136" t="e">
        <f>#REF!</f>
        <v>#REF!</v>
      </c>
      <c r="AW306" s="137" t="e">
        <f>#REF!</f>
        <v>#REF!</v>
      </c>
      <c r="AX306" s="204" t="e">
        <f t="shared" si="1839"/>
        <v>#REF!</v>
      </c>
      <c r="AY306" s="204" t="e">
        <f>AV306*#REF!</f>
        <v>#REF!</v>
      </c>
      <c r="AZ306" s="205" t="e">
        <f>AX306*#REF!</f>
        <v>#REF!</v>
      </c>
      <c r="BA306" s="205" t="e">
        <f t="shared" si="1840"/>
        <v>#REF!</v>
      </c>
      <c r="BB306" s="137" t="e">
        <f>#REF!</f>
        <v>#REF!</v>
      </c>
      <c r="BC306" s="137" t="e">
        <f>#REF!</f>
        <v>#REF!</v>
      </c>
      <c r="BD306" s="204" t="e">
        <f t="shared" si="1841"/>
        <v>#REF!</v>
      </c>
      <c r="BE306" s="204" t="e">
        <f>BB306*#REF!</f>
        <v>#REF!</v>
      </c>
      <c r="BF306" s="205" t="e">
        <f>BD306*#REF!</f>
        <v>#REF!</v>
      </c>
      <c r="BG306" s="205" t="e">
        <f t="shared" si="1842"/>
        <v>#REF!</v>
      </c>
      <c r="BH306" s="432" t="e">
        <f>BB306*#REF!</f>
        <v>#REF!</v>
      </c>
      <c r="BI306" s="433" t="e">
        <f>BD306*#REF!</f>
        <v>#REF!</v>
      </c>
      <c r="BJ306" s="433" t="e">
        <f t="shared" si="1843"/>
        <v>#REF!</v>
      </c>
      <c r="BK306" s="137" t="e">
        <f>#REF!</f>
        <v>#REF!</v>
      </c>
      <c r="BL306" s="137" t="e">
        <f>#REF!</f>
        <v>#REF!</v>
      </c>
      <c r="BM306" s="204" t="e">
        <f t="shared" si="1844"/>
        <v>#REF!</v>
      </c>
      <c r="BN306" s="204" t="e">
        <f>BK306*#REF!</f>
        <v>#REF!</v>
      </c>
      <c r="BO306" s="205" t="e">
        <f>BM306*#REF!</f>
        <v>#REF!</v>
      </c>
      <c r="BP306" s="205" t="e">
        <f t="shared" si="1845"/>
        <v>#REF!</v>
      </c>
      <c r="BQ306" s="432" t="e">
        <f>BK306*#REF!</f>
        <v>#REF!</v>
      </c>
      <c r="BR306" s="433" t="e">
        <f>BM306*#REF!</f>
        <v>#REF!</v>
      </c>
      <c r="BS306" s="433" t="e">
        <f t="shared" si="1846"/>
        <v>#REF!</v>
      </c>
      <c r="BT306" s="137" t="e">
        <f>#REF!</f>
        <v>#REF!</v>
      </c>
      <c r="BU306" s="137" t="e">
        <f>#REF!</f>
        <v>#REF!</v>
      </c>
      <c r="BV306" s="204" t="e">
        <f t="shared" si="1847"/>
        <v>#REF!</v>
      </c>
      <c r="BW306" s="204" t="e">
        <f>BT306*#REF!</f>
        <v>#REF!</v>
      </c>
      <c r="BX306" s="204" t="e">
        <f>BV306*#REF!</f>
        <v>#REF!</v>
      </c>
      <c r="BY306" s="205" t="e">
        <f t="shared" si="1848"/>
        <v>#REF!</v>
      </c>
      <c r="BZ306" s="432" t="e">
        <f>BT306*#REF!</f>
        <v>#REF!</v>
      </c>
      <c r="CA306" s="433" t="e">
        <f>BV306*#REF!</f>
        <v>#REF!</v>
      </c>
      <c r="CB306" s="441" t="e">
        <f t="shared" si="1849"/>
        <v>#REF!</v>
      </c>
      <c r="CC306" s="137" t="e">
        <f>#REF!</f>
        <v>#REF!</v>
      </c>
      <c r="CD306" s="137" t="e">
        <f>#REF!</f>
        <v>#REF!</v>
      </c>
      <c r="CE306" s="204" t="e">
        <f t="shared" si="1850"/>
        <v>#REF!</v>
      </c>
      <c r="CF306" s="204" t="e">
        <f>CC306*#REF!</f>
        <v>#REF!</v>
      </c>
      <c r="CG306" s="205" t="e">
        <f>CE306*#REF!</f>
        <v>#REF!</v>
      </c>
      <c r="CH306" s="205" t="e">
        <f t="shared" si="1851"/>
        <v>#REF!</v>
      </c>
      <c r="CI306" s="137" t="e">
        <f>#REF!</f>
        <v>#REF!</v>
      </c>
      <c r="CJ306" s="137" t="e">
        <f>#REF!</f>
        <v>#REF!</v>
      </c>
      <c r="CK306" s="204" t="e">
        <f t="shared" si="1852"/>
        <v>#REF!</v>
      </c>
      <c r="CL306" s="204" t="e">
        <f>CI306*#REF!</f>
        <v>#REF!</v>
      </c>
      <c r="CM306" s="205" t="e">
        <f>CK306*#REF!</f>
        <v>#REF!</v>
      </c>
      <c r="CN306" s="205" t="e">
        <f t="shared" si="1853"/>
        <v>#REF!</v>
      </c>
      <c r="CO306" s="432" t="e">
        <f>CI306*#REF!</f>
        <v>#REF!</v>
      </c>
      <c r="CP306" s="433" t="e">
        <f>CK306*#REF!</f>
        <v>#REF!</v>
      </c>
      <c r="CQ306" s="433" t="e">
        <f t="shared" si="1854"/>
        <v>#REF!</v>
      </c>
      <c r="CR306" s="137" t="e">
        <f>#REF!</f>
        <v>#REF!</v>
      </c>
      <c r="CS306" s="137" t="e">
        <f>#REF!</f>
        <v>#REF!</v>
      </c>
      <c r="CT306" s="204" t="e">
        <f t="shared" si="1855"/>
        <v>#REF!</v>
      </c>
      <c r="CU306" s="204" t="e">
        <f>CR306*#REF!</f>
        <v>#REF!</v>
      </c>
      <c r="CV306" s="205" t="e">
        <f>CT306*#REF!</f>
        <v>#REF!</v>
      </c>
      <c r="CW306" s="205" t="e">
        <f t="shared" si="1856"/>
        <v>#REF!</v>
      </c>
      <c r="CX306" s="432" t="e">
        <f>CR306*#REF!</f>
        <v>#REF!</v>
      </c>
      <c r="CY306" s="433" t="e">
        <f>CT306*#REF!</f>
        <v>#REF!</v>
      </c>
      <c r="CZ306" s="441" t="e">
        <f t="shared" si="1857"/>
        <v>#REF!</v>
      </c>
      <c r="DA306" s="137" t="e">
        <f>#REF!</f>
        <v>#REF!</v>
      </c>
      <c r="DB306" s="137" t="e">
        <f>#REF!</f>
        <v>#REF!</v>
      </c>
      <c r="DC306" s="204" t="e">
        <f t="shared" si="1858"/>
        <v>#REF!</v>
      </c>
      <c r="DD306" s="204" t="e">
        <f>DA306*#REF!</f>
        <v>#REF!</v>
      </c>
      <c r="DE306" s="204" t="e">
        <f>DC306*#REF!</f>
        <v>#REF!</v>
      </c>
      <c r="DF306" s="205" t="e">
        <f t="shared" si="1859"/>
        <v>#REF!</v>
      </c>
      <c r="DG306" s="432" t="e">
        <f>DA306*#REF!</f>
        <v>#REF!</v>
      </c>
      <c r="DH306" s="433" t="e">
        <f>DC306*#REF!</f>
        <v>#REF!</v>
      </c>
      <c r="DI306" s="433" t="e">
        <f t="shared" si="1860"/>
        <v>#REF!</v>
      </c>
      <c r="DJ306" s="136" t="e">
        <f>#REF!</f>
        <v>#REF!</v>
      </c>
      <c r="DK306" s="137" t="e">
        <f>#REF!</f>
        <v>#REF!</v>
      </c>
      <c r="DL306" s="204" t="e">
        <f t="shared" si="1861"/>
        <v>#REF!</v>
      </c>
      <c r="DM306" s="204" t="e">
        <f>DJ306*#REF!</f>
        <v>#REF!</v>
      </c>
      <c r="DN306" s="205" t="e">
        <f>DL306*#REF!</f>
        <v>#REF!</v>
      </c>
      <c r="DO306" s="205" t="e">
        <f t="shared" si="1862"/>
        <v>#REF!</v>
      </c>
      <c r="DP306" s="137" t="e">
        <f>#REF!</f>
        <v>#REF!</v>
      </c>
      <c r="DQ306" s="137" t="e">
        <f>#REF!</f>
        <v>#REF!</v>
      </c>
      <c r="DR306" s="204" t="e">
        <f t="shared" si="1863"/>
        <v>#REF!</v>
      </c>
      <c r="DS306" s="204" t="e">
        <f>DP306*#REF!</f>
        <v>#REF!</v>
      </c>
      <c r="DT306" s="205" t="e">
        <f>DR306*#REF!</f>
        <v>#REF!</v>
      </c>
      <c r="DU306" s="205" t="e">
        <f t="shared" si="1864"/>
        <v>#REF!</v>
      </c>
      <c r="DV306" s="432" t="e">
        <f>DP306*#REF!</f>
        <v>#REF!</v>
      </c>
      <c r="DW306" s="433" t="e">
        <f>DR306*#REF!</f>
        <v>#REF!</v>
      </c>
      <c r="DX306" s="433" t="e">
        <f t="shared" si="1865"/>
        <v>#REF!</v>
      </c>
      <c r="DY306" s="137" t="e">
        <f>#REF!</f>
        <v>#REF!</v>
      </c>
      <c r="DZ306" s="137" t="e">
        <f>#REF!</f>
        <v>#REF!</v>
      </c>
      <c r="EA306" s="204" t="e">
        <f t="shared" si="1866"/>
        <v>#REF!</v>
      </c>
      <c r="EB306" s="204" t="e">
        <f>DY306*#REF!</f>
        <v>#REF!</v>
      </c>
      <c r="EC306" s="205" t="e">
        <f>EA306*#REF!</f>
        <v>#REF!</v>
      </c>
      <c r="ED306" s="205" t="e">
        <f t="shared" si="1867"/>
        <v>#REF!</v>
      </c>
      <c r="EE306" s="432" t="e">
        <f>DY306*#REF!</f>
        <v>#REF!</v>
      </c>
      <c r="EF306" s="433" t="e">
        <f>EA306*#REF!</f>
        <v>#REF!</v>
      </c>
      <c r="EG306" s="441" t="e">
        <f t="shared" si="1868"/>
        <v>#REF!</v>
      </c>
      <c r="EH306" s="137" t="e">
        <f>#REF!</f>
        <v>#REF!</v>
      </c>
      <c r="EI306" s="137" t="e">
        <f>#REF!</f>
        <v>#REF!</v>
      </c>
      <c r="EJ306" s="204" t="e">
        <f t="shared" si="1869"/>
        <v>#REF!</v>
      </c>
      <c r="EK306" s="204" t="e">
        <f>EH306*#REF!</f>
        <v>#REF!</v>
      </c>
      <c r="EL306" s="204" t="e">
        <f>EJ306*#REF!</f>
        <v>#REF!</v>
      </c>
      <c r="EM306" s="205" t="e">
        <f t="shared" si="1870"/>
        <v>#REF!</v>
      </c>
      <c r="EN306" s="432" t="e">
        <f>EH306*#REF!</f>
        <v>#REF!</v>
      </c>
      <c r="EO306" s="433" t="e">
        <f>EJ306*#REF!</f>
        <v>#REF!</v>
      </c>
      <c r="EP306" s="441" t="e">
        <f t="shared" si="1871"/>
        <v>#REF!</v>
      </c>
      <c r="EQ306" s="136" t="e">
        <f>#REF!</f>
        <v>#REF!</v>
      </c>
      <c r="ER306" s="137" t="e">
        <f>#REF!</f>
        <v>#REF!</v>
      </c>
      <c r="ES306" s="204" t="e">
        <f t="shared" si="1872"/>
        <v>#REF!</v>
      </c>
      <c r="ET306" s="204" t="e">
        <f>EQ306*#REF!</f>
        <v>#REF!</v>
      </c>
      <c r="EU306" s="205" t="e">
        <f>ES306*#REF!</f>
        <v>#REF!</v>
      </c>
      <c r="EV306" s="205" t="e">
        <f t="shared" si="1873"/>
        <v>#REF!</v>
      </c>
      <c r="EW306" s="137" t="e">
        <f>#REF!</f>
        <v>#REF!</v>
      </c>
      <c r="EX306" s="137" t="e">
        <f>#REF!</f>
        <v>#REF!</v>
      </c>
      <c r="EY306" s="204" t="e">
        <f t="shared" si="1874"/>
        <v>#REF!</v>
      </c>
      <c r="EZ306" s="204" t="e">
        <f>EW306*#REF!</f>
        <v>#REF!</v>
      </c>
      <c r="FA306" s="205" t="e">
        <f>EY306*#REF!</f>
        <v>#REF!</v>
      </c>
      <c r="FB306" s="205" t="e">
        <f t="shared" si="1875"/>
        <v>#REF!</v>
      </c>
      <c r="FC306" s="432" t="e">
        <f>EW306*#REF!</f>
        <v>#REF!</v>
      </c>
      <c r="FD306" s="433" t="e">
        <f>EY306*#REF!</f>
        <v>#REF!</v>
      </c>
      <c r="FE306" s="433" t="e">
        <f t="shared" si="1876"/>
        <v>#REF!</v>
      </c>
      <c r="FF306" s="137" t="e">
        <f>#REF!</f>
        <v>#REF!</v>
      </c>
      <c r="FG306" s="137" t="e">
        <f>#REF!</f>
        <v>#REF!</v>
      </c>
      <c r="FH306" s="204" t="e">
        <f t="shared" si="1877"/>
        <v>#REF!</v>
      </c>
      <c r="FI306" s="204" t="e">
        <f>FF306*#REF!</f>
        <v>#REF!</v>
      </c>
      <c r="FJ306" s="205" t="e">
        <f>FH306*#REF!</f>
        <v>#REF!</v>
      </c>
      <c r="FK306" s="205" t="e">
        <f t="shared" si="1878"/>
        <v>#REF!</v>
      </c>
      <c r="FL306" s="432" t="e">
        <f>FF306*#REF!</f>
        <v>#REF!</v>
      </c>
      <c r="FM306" s="433" t="e">
        <f>FH306*#REF!</f>
        <v>#REF!</v>
      </c>
      <c r="FN306" s="441" t="e">
        <f t="shared" si="1879"/>
        <v>#REF!</v>
      </c>
      <c r="FO306" s="137" t="e">
        <f>#REF!</f>
        <v>#REF!</v>
      </c>
      <c r="FP306" s="137" t="e">
        <f>#REF!</f>
        <v>#REF!</v>
      </c>
      <c r="FQ306" s="204" t="e">
        <f t="shared" si="1880"/>
        <v>#REF!</v>
      </c>
      <c r="FR306" s="204" t="e">
        <f>FO306*#REF!</f>
        <v>#REF!</v>
      </c>
      <c r="FS306" s="204" t="e">
        <f>FQ306*#REF!</f>
        <v>#REF!</v>
      </c>
      <c r="FT306" s="205" t="e">
        <f t="shared" si="1881"/>
        <v>#REF!</v>
      </c>
      <c r="FU306" s="432" t="e">
        <f>FO306*#REF!</f>
        <v>#REF!</v>
      </c>
      <c r="FV306" s="433" t="e">
        <f>FQ306*#REF!</f>
        <v>#REF!</v>
      </c>
      <c r="FW306" s="454" t="e">
        <f t="shared" si="1882"/>
        <v>#REF!</v>
      </c>
    </row>
    <row r="307" spans="1:179" s="12" customFormat="1" ht="15.75">
      <c r="A307" s="874"/>
      <c r="B307" s="332" t="s">
        <v>890</v>
      </c>
      <c r="C307" s="377"/>
      <c r="D307" s="334" t="s">
        <v>0</v>
      </c>
      <c r="E307" s="262" t="e">
        <f t="shared" si="1705"/>
        <v>#REF!</v>
      </c>
      <c r="F307" s="263" t="e">
        <f t="shared" si="1706"/>
        <v>#REF!</v>
      </c>
      <c r="G307" s="263" t="e">
        <f t="shared" si="1707"/>
        <v>#REF!</v>
      </c>
      <c r="H307" s="263" t="e">
        <f t="shared" si="1708"/>
        <v>#REF!</v>
      </c>
      <c r="I307" s="263" t="e">
        <f t="shared" si="1709"/>
        <v>#REF!</v>
      </c>
      <c r="J307" s="263" t="e">
        <f t="shared" si="1710"/>
        <v>#REF!</v>
      </c>
      <c r="K307" s="473" t="e">
        <f t="shared" si="1711"/>
        <v>#REF!</v>
      </c>
      <c r="L307" s="474" t="e">
        <f t="shared" si="1712"/>
        <v>#REF!</v>
      </c>
      <c r="M307" s="739" t="e">
        <f t="shared" si="1713"/>
        <v>#REF!</v>
      </c>
      <c r="N307" s="148"/>
      <c r="O307" s="136" t="e">
        <f>#REF!</f>
        <v>#REF!</v>
      </c>
      <c r="P307" s="137" t="e">
        <f>#REF!</f>
        <v>#REF!</v>
      </c>
      <c r="Q307" s="204" t="e">
        <f t="shared" ref="Q307" si="1883">O307-P307</f>
        <v>#REF!</v>
      </c>
      <c r="R307" s="204" t="e">
        <f>O307*#REF!</f>
        <v>#REF!</v>
      </c>
      <c r="S307" s="205" t="e">
        <f>Q307*#REF!</f>
        <v>#REF!</v>
      </c>
      <c r="T307" s="205" t="e">
        <f t="shared" ref="T307" si="1884">S307</f>
        <v>#REF!</v>
      </c>
      <c r="U307" s="137" t="e">
        <f>#REF!</f>
        <v>#REF!</v>
      </c>
      <c r="V307" s="137" t="e">
        <f>#REF!</f>
        <v>#REF!</v>
      </c>
      <c r="W307" s="204" t="e">
        <f t="shared" ref="W307" si="1885">U307-V307</f>
        <v>#REF!</v>
      </c>
      <c r="X307" s="204" t="e">
        <f>U307*#REF!</f>
        <v>#REF!</v>
      </c>
      <c r="Y307" s="205" t="e">
        <f>W307*#REF!</f>
        <v>#REF!</v>
      </c>
      <c r="Z307" s="205" t="e">
        <f t="shared" ref="Z307" si="1886">Y307</f>
        <v>#REF!</v>
      </c>
      <c r="AA307" s="432" t="e">
        <f>U307*#REF!</f>
        <v>#REF!</v>
      </c>
      <c r="AB307" s="433" t="e">
        <f>W307*#REF!</f>
        <v>#REF!</v>
      </c>
      <c r="AC307" s="433" t="e">
        <f t="shared" ref="AC307" si="1887">AB307</f>
        <v>#REF!</v>
      </c>
      <c r="AD307" s="137" t="e">
        <f>#REF!</f>
        <v>#REF!</v>
      </c>
      <c r="AE307" s="137" t="e">
        <f>#REF!</f>
        <v>#REF!</v>
      </c>
      <c r="AF307" s="204" t="e">
        <f t="shared" ref="AF307" si="1888">AD307-AE307</f>
        <v>#REF!</v>
      </c>
      <c r="AG307" s="204" t="e">
        <f>AD307*#REF!</f>
        <v>#REF!</v>
      </c>
      <c r="AH307" s="205" t="e">
        <f>AF307*#REF!</f>
        <v>#REF!</v>
      </c>
      <c r="AI307" s="205" t="e">
        <f t="shared" ref="AI307" si="1889">AH307</f>
        <v>#REF!</v>
      </c>
      <c r="AJ307" s="432" t="e">
        <f>AD307*#REF!</f>
        <v>#REF!</v>
      </c>
      <c r="AK307" s="433" t="e">
        <f>AF307*#REF!</f>
        <v>#REF!</v>
      </c>
      <c r="AL307" s="433" t="e">
        <f t="shared" ref="AL307" si="1890">AK307</f>
        <v>#REF!</v>
      </c>
      <c r="AM307" s="137" t="e">
        <f>#REF!</f>
        <v>#REF!</v>
      </c>
      <c r="AN307" s="137" t="e">
        <f>#REF!</f>
        <v>#REF!</v>
      </c>
      <c r="AO307" s="204" t="e">
        <f t="shared" ref="AO307" si="1891">AM307-AN307</f>
        <v>#REF!</v>
      </c>
      <c r="AP307" s="204" t="e">
        <f>AM307*#REF!</f>
        <v>#REF!</v>
      </c>
      <c r="AQ307" s="204" t="e">
        <f>AO307*#REF!</f>
        <v>#REF!</v>
      </c>
      <c r="AR307" s="205" t="e">
        <f t="shared" ref="AR307" si="1892">AQ307</f>
        <v>#REF!</v>
      </c>
      <c r="AS307" s="432" t="e">
        <f>AM307*#REF!</f>
        <v>#REF!</v>
      </c>
      <c r="AT307" s="433" t="e">
        <f>AO307*#REF!</f>
        <v>#REF!</v>
      </c>
      <c r="AU307" s="433" t="e">
        <f t="shared" ref="AU307" si="1893">AT307</f>
        <v>#REF!</v>
      </c>
      <c r="AV307" s="136" t="e">
        <f>#REF!</f>
        <v>#REF!</v>
      </c>
      <c r="AW307" s="137" t="e">
        <f>#REF!</f>
        <v>#REF!</v>
      </c>
      <c r="AX307" s="204" t="e">
        <f t="shared" ref="AX307" si="1894">AV307-AW307</f>
        <v>#REF!</v>
      </c>
      <c r="AY307" s="204" t="e">
        <f>AV307*#REF!</f>
        <v>#REF!</v>
      </c>
      <c r="AZ307" s="205" t="e">
        <f>AX307*#REF!</f>
        <v>#REF!</v>
      </c>
      <c r="BA307" s="205" t="e">
        <f t="shared" ref="BA307" si="1895">AZ307</f>
        <v>#REF!</v>
      </c>
      <c r="BB307" s="137" t="e">
        <f>#REF!</f>
        <v>#REF!</v>
      </c>
      <c r="BC307" s="137" t="e">
        <f>#REF!</f>
        <v>#REF!</v>
      </c>
      <c r="BD307" s="204" t="e">
        <f t="shared" ref="BD307" si="1896">BB307-BC307</f>
        <v>#REF!</v>
      </c>
      <c r="BE307" s="204" t="e">
        <f>BB307*#REF!</f>
        <v>#REF!</v>
      </c>
      <c r="BF307" s="205" t="e">
        <f>BD307*#REF!</f>
        <v>#REF!</v>
      </c>
      <c r="BG307" s="205" t="e">
        <f t="shared" ref="BG307" si="1897">BF307</f>
        <v>#REF!</v>
      </c>
      <c r="BH307" s="432" t="e">
        <f>BB307*#REF!</f>
        <v>#REF!</v>
      </c>
      <c r="BI307" s="433" t="e">
        <f>BD307*#REF!</f>
        <v>#REF!</v>
      </c>
      <c r="BJ307" s="433" t="e">
        <f t="shared" ref="BJ307" si="1898">BI307</f>
        <v>#REF!</v>
      </c>
      <c r="BK307" s="137" t="e">
        <f>#REF!</f>
        <v>#REF!</v>
      </c>
      <c r="BL307" s="137" t="e">
        <f>#REF!</f>
        <v>#REF!</v>
      </c>
      <c r="BM307" s="204" t="e">
        <f t="shared" ref="BM307" si="1899">BK307-BL307</f>
        <v>#REF!</v>
      </c>
      <c r="BN307" s="204" t="e">
        <f>BK307*#REF!</f>
        <v>#REF!</v>
      </c>
      <c r="BO307" s="205" t="e">
        <f>BM307*#REF!</f>
        <v>#REF!</v>
      </c>
      <c r="BP307" s="205" t="e">
        <f t="shared" ref="BP307" si="1900">BO307</f>
        <v>#REF!</v>
      </c>
      <c r="BQ307" s="432" t="e">
        <f>BK307*#REF!</f>
        <v>#REF!</v>
      </c>
      <c r="BR307" s="433" t="e">
        <f>BM307*#REF!</f>
        <v>#REF!</v>
      </c>
      <c r="BS307" s="433" t="e">
        <f t="shared" ref="BS307" si="1901">BR307</f>
        <v>#REF!</v>
      </c>
      <c r="BT307" s="137" t="e">
        <f>#REF!</f>
        <v>#REF!</v>
      </c>
      <c r="BU307" s="137" t="e">
        <f>#REF!</f>
        <v>#REF!</v>
      </c>
      <c r="BV307" s="204" t="e">
        <f t="shared" ref="BV307" si="1902">BT307-BU307</f>
        <v>#REF!</v>
      </c>
      <c r="BW307" s="204" t="e">
        <f>BT307*#REF!</f>
        <v>#REF!</v>
      </c>
      <c r="BX307" s="204" t="e">
        <f>BV307*#REF!</f>
        <v>#REF!</v>
      </c>
      <c r="BY307" s="205" t="e">
        <f t="shared" ref="BY307" si="1903">BX307</f>
        <v>#REF!</v>
      </c>
      <c r="BZ307" s="432" t="e">
        <f>BT307*#REF!</f>
        <v>#REF!</v>
      </c>
      <c r="CA307" s="433" t="e">
        <f>BV307*#REF!</f>
        <v>#REF!</v>
      </c>
      <c r="CB307" s="441" t="e">
        <f t="shared" ref="CB307" si="1904">CA307</f>
        <v>#REF!</v>
      </c>
      <c r="CC307" s="137" t="e">
        <f>#REF!</f>
        <v>#REF!</v>
      </c>
      <c r="CD307" s="137" t="e">
        <f>#REF!</f>
        <v>#REF!</v>
      </c>
      <c r="CE307" s="204" t="e">
        <f t="shared" ref="CE307" si="1905">CC307-CD307</f>
        <v>#REF!</v>
      </c>
      <c r="CF307" s="204" t="e">
        <f>CC307*#REF!</f>
        <v>#REF!</v>
      </c>
      <c r="CG307" s="205" t="e">
        <f>CE307*#REF!</f>
        <v>#REF!</v>
      </c>
      <c r="CH307" s="205" t="e">
        <f t="shared" ref="CH307" si="1906">CG307</f>
        <v>#REF!</v>
      </c>
      <c r="CI307" s="137" t="e">
        <f>#REF!</f>
        <v>#REF!</v>
      </c>
      <c r="CJ307" s="137" t="e">
        <f>#REF!</f>
        <v>#REF!</v>
      </c>
      <c r="CK307" s="204" t="e">
        <f t="shared" ref="CK307" si="1907">CI307-CJ307</f>
        <v>#REF!</v>
      </c>
      <c r="CL307" s="204" t="e">
        <f>CI307*#REF!</f>
        <v>#REF!</v>
      </c>
      <c r="CM307" s="205" t="e">
        <f>CK307*#REF!</f>
        <v>#REF!</v>
      </c>
      <c r="CN307" s="205" t="e">
        <f t="shared" ref="CN307" si="1908">CM307</f>
        <v>#REF!</v>
      </c>
      <c r="CO307" s="432" t="e">
        <f>CI307*#REF!</f>
        <v>#REF!</v>
      </c>
      <c r="CP307" s="433" t="e">
        <f>CK307*#REF!</f>
        <v>#REF!</v>
      </c>
      <c r="CQ307" s="433" t="e">
        <f t="shared" ref="CQ307" si="1909">CP307</f>
        <v>#REF!</v>
      </c>
      <c r="CR307" s="137" t="e">
        <f>#REF!</f>
        <v>#REF!</v>
      </c>
      <c r="CS307" s="137" t="e">
        <f>#REF!</f>
        <v>#REF!</v>
      </c>
      <c r="CT307" s="204" t="e">
        <f t="shared" ref="CT307" si="1910">CR307-CS307</f>
        <v>#REF!</v>
      </c>
      <c r="CU307" s="204" t="e">
        <f>CR307*#REF!</f>
        <v>#REF!</v>
      </c>
      <c r="CV307" s="205" t="e">
        <f>CT307*#REF!</f>
        <v>#REF!</v>
      </c>
      <c r="CW307" s="205" t="e">
        <f t="shared" ref="CW307" si="1911">CV307</f>
        <v>#REF!</v>
      </c>
      <c r="CX307" s="432" t="e">
        <f>CR307*#REF!</f>
        <v>#REF!</v>
      </c>
      <c r="CY307" s="433" t="e">
        <f>CT307*#REF!</f>
        <v>#REF!</v>
      </c>
      <c r="CZ307" s="441" t="e">
        <f t="shared" ref="CZ307" si="1912">CY307</f>
        <v>#REF!</v>
      </c>
      <c r="DA307" s="137" t="e">
        <f>#REF!</f>
        <v>#REF!</v>
      </c>
      <c r="DB307" s="137" t="e">
        <f>#REF!</f>
        <v>#REF!</v>
      </c>
      <c r="DC307" s="204" t="e">
        <f t="shared" ref="DC307" si="1913">DA307-DB307</f>
        <v>#REF!</v>
      </c>
      <c r="DD307" s="204" t="e">
        <f>DA307*#REF!</f>
        <v>#REF!</v>
      </c>
      <c r="DE307" s="204" t="e">
        <f>DC307*#REF!</f>
        <v>#REF!</v>
      </c>
      <c r="DF307" s="205" t="e">
        <f t="shared" ref="DF307" si="1914">DE307</f>
        <v>#REF!</v>
      </c>
      <c r="DG307" s="432" t="e">
        <f>DA307*#REF!</f>
        <v>#REF!</v>
      </c>
      <c r="DH307" s="433" t="e">
        <f>DC307*#REF!</f>
        <v>#REF!</v>
      </c>
      <c r="DI307" s="433" t="e">
        <f t="shared" ref="DI307" si="1915">DH307</f>
        <v>#REF!</v>
      </c>
      <c r="DJ307" s="136" t="e">
        <f>#REF!</f>
        <v>#REF!</v>
      </c>
      <c r="DK307" s="137" t="e">
        <f>#REF!</f>
        <v>#REF!</v>
      </c>
      <c r="DL307" s="204" t="e">
        <f t="shared" ref="DL307" si="1916">DJ307-DK307</f>
        <v>#REF!</v>
      </c>
      <c r="DM307" s="204" t="e">
        <f>DJ307*#REF!</f>
        <v>#REF!</v>
      </c>
      <c r="DN307" s="205" t="e">
        <f>DL307*#REF!</f>
        <v>#REF!</v>
      </c>
      <c r="DO307" s="205" t="e">
        <f t="shared" ref="DO307" si="1917">DN307</f>
        <v>#REF!</v>
      </c>
      <c r="DP307" s="137" t="e">
        <f>#REF!</f>
        <v>#REF!</v>
      </c>
      <c r="DQ307" s="137" t="e">
        <f>#REF!</f>
        <v>#REF!</v>
      </c>
      <c r="DR307" s="204" t="e">
        <f t="shared" ref="DR307" si="1918">DP307-DQ307</f>
        <v>#REF!</v>
      </c>
      <c r="DS307" s="204" t="e">
        <f>DP307*#REF!</f>
        <v>#REF!</v>
      </c>
      <c r="DT307" s="205" t="e">
        <f>DR307*#REF!</f>
        <v>#REF!</v>
      </c>
      <c r="DU307" s="205" t="e">
        <f t="shared" ref="DU307" si="1919">DT307</f>
        <v>#REF!</v>
      </c>
      <c r="DV307" s="432" t="e">
        <f>DP307*#REF!</f>
        <v>#REF!</v>
      </c>
      <c r="DW307" s="433" t="e">
        <f>DR307*#REF!</f>
        <v>#REF!</v>
      </c>
      <c r="DX307" s="433" t="e">
        <f t="shared" ref="DX307" si="1920">DW307</f>
        <v>#REF!</v>
      </c>
      <c r="DY307" s="137" t="e">
        <f>#REF!</f>
        <v>#REF!</v>
      </c>
      <c r="DZ307" s="137" t="e">
        <f>#REF!</f>
        <v>#REF!</v>
      </c>
      <c r="EA307" s="204" t="e">
        <f t="shared" ref="EA307" si="1921">DY307-DZ307</f>
        <v>#REF!</v>
      </c>
      <c r="EB307" s="204" t="e">
        <f>DY307*#REF!</f>
        <v>#REF!</v>
      </c>
      <c r="EC307" s="205" t="e">
        <f>EA307*#REF!</f>
        <v>#REF!</v>
      </c>
      <c r="ED307" s="205" t="e">
        <f t="shared" ref="ED307" si="1922">EC307</f>
        <v>#REF!</v>
      </c>
      <c r="EE307" s="432" t="e">
        <f>DY307*#REF!</f>
        <v>#REF!</v>
      </c>
      <c r="EF307" s="433" t="e">
        <f>EA307*#REF!</f>
        <v>#REF!</v>
      </c>
      <c r="EG307" s="441" t="e">
        <f t="shared" ref="EG307" si="1923">EF307</f>
        <v>#REF!</v>
      </c>
      <c r="EH307" s="137" t="e">
        <f>#REF!</f>
        <v>#REF!</v>
      </c>
      <c r="EI307" s="137" t="e">
        <f>#REF!</f>
        <v>#REF!</v>
      </c>
      <c r="EJ307" s="204" t="e">
        <f t="shared" ref="EJ307" si="1924">EH307-EI307</f>
        <v>#REF!</v>
      </c>
      <c r="EK307" s="204" t="e">
        <f>EH307*#REF!</f>
        <v>#REF!</v>
      </c>
      <c r="EL307" s="204" t="e">
        <f>EJ307*#REF!</f>
        <v>#REF!</v>
      </c>
      <c r="EM307" s="205" t="e">
        <f t="shared" ref="EM307" si="1925">EL307</f>
        <v>#REF!</v>
      </c>
      <c r="EN307" s="432" t="e">
        <f>EH307*#REF!</f>
        <v>#REF!</v>
      </c>
      <c r="EO307" s="433" t="e">
        <f>EJ307*#REF!</f>
        <v>#REF!</v>
      </c>
      <c r="EP307" s="441" t="e">
        <f t="shared" ref="EP307" si="1926">EO307</f>
        <v>#REF!</v>
      </c>
      <c r="EQ307" s="136" t="e">
        <f>#REF!</f>
        <v>#REF!</v>
      </c>
      <c r="ER307" s="137" t="e">
        <f>#REF!</f>
        <v>#REF!</v>
      </c>
      <c r="ES307" s="204" t="e">
        <f t="shared" ref="ES307" si="1927">EQ307-ER307</f>
        <v>#REF!</v>
      </c>
      <c r="ET307" s="204" t="e">
        <f>EQ307*#REF!</f>
        <v>#REF!</v>
      </c>
      <c r="EU307" s="205" t="e">
        <f>ES307*#REF!</f>
        <v>#REF!</v>
      </c>
      <c r="EV307" s="205" t="e">
        <f t="shared" ref="EV307" si="1928">EU307</f>
        <v>#REF!</v>
      </c>
      <c r="EW307" s="137" t="e">
        <f>#REF!</f>
        <v>#REF!</v>
      </c>
      <c r="EX307" s="137" t="e">
        <f>#REF!</f>
        <v>#REF!</v>
      </c>
      <c r="EY307" s="204" t="e">
        <f t="shared" ref="EY307" si="1929">EW307-EX307</f>
        <v>#REF!</v>
      </c>
      <c r="EZ307" s="204" t="e">
        <f>EW307*#REF!</f>
        <v>#REF!</v>
      </c>
      <c r="FA307" s="205" t="e">
        <f>EY307*#REF!</f>
        <v>#REF!</v>
      </c>
      <c r="FB307" s="205" t="e">
        <f t="shared" ref="FB307" si="1930">FA307</f>
        <v>#REF!</v>
      </c>
      <c r="FC307" s="432" t="e">
        <f>EW307*#REF!</f>
        <v>#REF!</v>
      </c>
      <c r="FD307" s="433" t="e">
        <f>EY307*#REF!</f>
        <v>#REF!</v>
      </c>
      <c r="FE307" s="433" t="e">
        <f t="shared" ref="FE307" si="1931">FD307</f>
        <v>#REF!</v>
      </c>
      <c r="FF307" s="137" t="e">
        <f>#REF!</f>
        <v>#REF!</v>
      </c>
      <c r="FG307" s="137" t="e">
        <f>#REF!</f>
        <v>#REF!</v>
      </c>
      <c r="FH307" s="204" t="e">
        <f t="shared" ref="FH307" si="1932">FF307-FG307</f>
        <v>#REF!</v>
      </c>
      <c r="FI307" s="204" t="e">
        <f>FF307*#REF!</f>
        <v>#REF!</v>
      </c>
      <c r="FJ307" s="205" t="e">
        <f>FH307*#REF!</f>
        <v>#REF!</v>
      </c>
      <c r="FK307" s="205" t="e">
        <f t="shared" ref="FK307" si="1933">FJ307</f>
        <v>#REF!</v>
      </c>
      <c r="FL307" s="432" t="e">
        <f>FF307*#REF!</f>
        <v>#REF!</v>
      </c>
      <c r="FM307" s="433" t="e">
        <f>FH307*#REF!</f>
        <v>#REF!</v>
      </c>
      <c r="FN307" s="441" t="e">
        <f t="shared" ref="FN307" si="1934">FM307</f>
        <v>#REF!</v>
      </c>
      <c r="FO307" s="137" t="e">
        <f>#REF!</f>
        <v>#REF!</v>
      </c>
      <c r="FP307" s="137" t="e">
        <f>#REF!</f>
        <v>#REF!</v>
      </c>
      <c r="FQ307" s="204" t="e">
        <f t="shared" ref="FQ307" si="1935">FO307-FP307</f>
        <v>#REF!</v>
      </c>
      <c r="FR307" s="204" t="e">
        <f>FO307*#REF!</f>
        <v>#REF!</v>
      </c>
      <c r="FS307" s="204" t="e">
        <f>FQ307*#REF!</f>
        <v>#REF!</v>
      </c>
      <c r="FT307" s="205" t="e">
        <f t="shared" ref="FT307" si="1936">FS307</f>
        <v>#REF!</v>
      </c>
      <c r="FU307" s="432" t="e">
        <f>FO307*#REF!</f>
        <v>#REF!</v>
      </c>
      <c r="FV307" s="433" t="e">
        <f>FQ307*#REF!</f>
        <v>#REF!</v>
      </c>
      <c r="FW307" s="454" t="e">
        <f t="shared" ref="FW307" si="1937">FV307</f>
        <v>#REF!</v>
      </c>
    </row>
    <row r="308" spans="1:179" s="12" customFormat="1">
      <c r="A308" s="874" t="s">
        <v>669</v>
      </c>
      <c r="B308" s="332" t="s">
        <v>654</v>
      </c>
      <c r="C308" s="377"/>
      <c r="D308" s="334" t="s">
        <v>146</v>
      </c>
      <c r="E308" s="262" t="e">
        <f t="shared" si="1705"/>
        <v>#REF!</v>
      </c>
      <c r="F308" s="263" t="e">
        <f t="shared" si="1706"/>
        <v>#REF!</v>
      </c>
      <c r="G308" s="263" t="e">
        <f t="shared" si="1707"/>
        <v>#REF!</v>
      </c>
      <c r="H308" s="263" t="e">
        <f t="shared" si="1708"/>
        <v>#REF!</v>
      </c>
      <c r="I308" s="263" t="e">
        <f t="shared" si="1709"/>
        <v>#REF!</v>
      </c>
      <c r="J308" s="263" t="e">
        <f t="shared" si="1710"/>
        <v>#REF!</v>
      </c>
      <c r="K308" s="473" t="e">
        <f t="shared" si="1711"/>
        <v>#REF!</v>
      </c>
      <c r="L308" s="474" t="e">
        <f t="shared" si="1712"/>
        <v>#REF!</v>
      </c>
      <c r="M308" s="739" t="e">
        <f t="shared" si="1713"/>
        <v>#REF!</v>
      </c>
      <c r="N308" s="148"/>
      <c r="O308" s="136" t="e">
        <f>#REF!</f>
        <v>#REF!</v>
      </c>
      <c r="P308" s="137" t="e">
        <f>#REF!</f>
        <v>#REF!</v>
      </c>
      <c r="Q308" s="204" t="e">
        <f t="shared" ref="Q308:Q324" si="1938">O308-P308</f>
        <v>#REF!</v>
      </c>
      <c r="R308" s="204" t="e">
        <f>O308*#REF!</f>
        <v>#REF!</v>
      </c>
      <c r="S308" s="205" t="e">
        <f>Q308*#REF!</f>
        <v>#REF!</v>
      </c>
      <c r="T308" s="205" t="e">
        <f t="shared" ref="T308:T324" si="1939">S308</f>
        <v>#REF!</v>
      </c>
      <c r="U308" s="137" t="e">
        <f>#REF!</f>
        <v>#REF!</v>
      </c>
      <c r="V308" s="137" t="e">
        <f>#REF!</f>
        <v>#REF!</v>
      </c>
      <c r="W308" s="204" t="e">
        <f t="shared" ref="W308:W324" si="1940">U308-V308</f>
        <v>#REF!</v>
      </c>
      <c r="X308" s="204" t="e">
        <f>U308*#REF!</f>
        <v>#REF!</v>
      </c>
      <c r="Y308" s="205" t="e">
        <f>W308*#REF!</f>
        <v>#REF!</v>
      </c>
      <c r="Z308" s="205" t="e">
        <f t="shared" ref="Z308:Z324" si="1941">Y308</f>
        <v>#REF!</v>
      </c>
      <c r="AA308" s="432" t="e">
        <f>U308*#REF!</f>
        <v>#REF!</v>
      </c>
      <c r="AB308" s="433" t="e">
        <f>W308*#REF!</f>
        <v>#REF!</v>
      </c>
      <c r="AC308" s="433" t="e">
        <f t="shared" ref="AC308:AC324" si="1942">AB308</f>
        <v>#REF!</v>
      </c>
      <c r="AD308" s="137" t="e">
        <f>#REF!</f>
        <v>#REF!</v>
      </c>
      <c r="AE308" s="137" t="e">
        <f>#REF!</f>
        <v>#REF!</v>
      </c>
      <c r="AF308" s="204" t="e">
        <f t="shared" ref="AF308:AF324" si="1943">AD308-AE308</f>
        <v>#REF!</v>
      </c>
      <c r="AG308" s="204" t="e">
        <f>AD308*#REF!</f>
        <v>#REF!</v>
      </c>
      <c r="AH308" s="205" t="e">
        <f>AF308*#REF!</f>
        <v>#REF!</v>
      </c>
      <c r="AI308" s="205" t="e">
        <f t="shared" ref="AI308:AI324" si="1944">AH308</f>
        <v>#REF!</v>
      </c>
      <c r="AJ308" s="432" t="e">
        <f>AD308*#REF!</f>
        <v>#REF!</v>
      </c>
      <c r="AK308" s="433" t="e">
        <f>AF308*#REF!</f>
        <v>#REF!</v>
      </c>
      <c r="AL308" s="433" t="e">
        <f t="shared" ref="AL308:AL324" si="1945">AK308</f>
        <v>#REF!</v>
      </c>
      <c r="AM308" s="137" t="e">
        <f>#REF!</f>
        <v>#REF!</v>
      </c>
      <c r="AN308" s="137" t="e">
        <f>#REF!</f>
        <v>#REF!</v>
      </c>
      <c r="AO308" s="204" t="e">
        <f t="shared" ref="AO308:AO324" si="1946">AM308-AN308</f>
        <v>#REF!</v>
      </c>
      <c r="AP308" s="204" t="e">
        <f>AM308*#REF!</f>
        <v>#REF!</v>
      </c>
      <c r="AQ308" s="204" t="e">
        <f>AO308*#REF!</f>
        <v>#REF!</v>
      </c>
      <c r="AR308" s="205" t="e">
        <f t="shared" ref="AR308:AR324" si="1947">AQ308</f>
        <v>#REF!</v>
      </c>
      <c r="AS308" s="432" t="e">
        <f>AM308*#REF!</f>
        <v>#REF!</v>
      </c>
      <c r="AT308" s="433" t="e">
        <f>AO308*#REF!</f>
        <v>#REF!</v>
      </c>
      <c r="AU308" s="433" t="e">
        <f t="shared" ref="AU308:AU324" si="1948">AT308</f>
        <v>#REF!</v>
      </c>
      <c r="AV308" s="136" t="e">
        <f>#REF!</f>
        <v>#REF!</v>
      </c>
      <c r="AW308" s="137" t="e">
        <f>#REF!</f>
        <v>#REF!</v>
      </c>
      <c r="AX308" s="204" t="e">
        <f t="shared" ref="AX308:AX324" si="1949">AV308-AW308</f>
        <v>#REF!</v>
      </c>
      <c r="AY308" s="204" t="e">
        <f>AV308*#REF!</f>
        <v>#REF!</v>
      </c>
      <c r="AZ308" s="205" t="e">
        <f>AX308*#REF!</f>
        <v>#REF!</v>
      </c>
      <c r="BA308" s="205" t="e">
        <f t="shared" ref="BA308:BA324" si="1950">AZ308</f>
        <v>#REF!</v>
      </c>
      <c r="BB308" s="137" t="e">
        <f>#REF!</f>
        <v>#REF!</v>
      </c>
      <c r="BC308" s="137" t="e">
        <f>#REF!</f>
        <v>#REF!</v>
      </c>
      <c r="BD308" s="204" t="e">
        <f t="shared" ref="BD308:BD324" si="1951">BB308-BC308</f>
        <v>#REF!</v>
      </c>
      <c r="BE308" s="204" t="e">
        <f>BB308*#REF!</f>
        <v>#REF!</v>
      </c>
      <c r="BF308" s="205" t="e">
        <f>BD308*#REF!</f>
        <v>#REF!</v>
      </c>
      <c r="BG308" s="205" t="e">
        <f t="shared" ref="BG308:BG324" si="1952">BF308</f>
        <v>#REF!</v>
      </c>
      <c r="BH308" s="432" t="e">
        <f>BB308*#REF!</f>
        <v>#REF!</v>
      </c>
      <c r="BI308" s="433" t="e">
        <f>BD308*#REF!</f>
        <v>#REF!</v>
      </c>
      <c r="BJ308" s="433" t="e">
        <f t="shared" ref="BJ308:BJ324" si="1953">BI308</f>
        <v>#REF!</v>
      </c>
      <c r="BK308" s="137" t="e">
        <f>#REF!</f>
        <v>#REF!</v>
      </c>
      <c r="BL308" s="137" t="e">
        <f>#REF!</f>
        <v>#REF!</v>
      </c>
      <c r="BM308" s="204" t="e">
        <f t="shared" ref="BM308:BM324" si="1954">BK308-BL308</f>
        <v>#REF!</v>
      </c>
      <c r="BN308" s="204" t="e">
        <f>BK308*#REF!</f>
        <v>#REF!</v>
      </c>
      <c r="BO308" s="205" t="e">
        <f>BM308*#REF!</f>
        <v>#REF!</v>
      </c>
      <c r="BP308" s="205" t="e">
        <f t="shared" ref="BP308:BP324" si="1955">BO308</f>
        <v>#REF!</v>
      </c>
      <c r="BQ308" s="432" t="e">
        <f>BK308*#REF!</f>
        <v>#REF!</v>
      </c>
      <c r="BR308" s="433" t="e">
        <f>BM308*#REF!</f>
        <v>#REF!</v>
      </c>
      <c r="BS308" s="433" t="e">
        <f t="shared" ref="BS308:BS324" si="1956">BR308</f>
        <v>#REF!</v>
      </c>
      <c r="BT308" s="137" t="e">
        <f>#REF!</f>
        <v>#REF!</v>
      </c>
      <c r="BU308" s="137" t="e">
        <f>#REF!</f>
        <v>#REF!</v>
      </c>
      <c r="BV308" s="204" t="e">
        <f t="shared" ref="BV308:BV324" si="1957">BT308-BU308</f>
        <v>#REF!</v>
      </c>
      <c r="BW308" s="204" t="e">
        <f>BT308*#REF!</f>
        <v>#REF!</v>
      </c>
      <c r="BX308" s="204" t="e">
        <f>BV308*#REF!</f>
        <v>#REF!</v>
      </c>
      <c r="BY308" s="205" t="e">
        <f t="shared" ref="BY308:BY324" si="1958">BX308</f>
        <v>#REF!</v>
      </c>
      <c r="BZ308" s="432" t="e">
        <f>BT308*#REF!</f>
        <v>#REF!</v>
      </c>
      <c r="CA308" s="433" t="e">
        <f>BV308*#REF!</f>
        <v>#REF!</v>
      </c>
      <c r="CB308" s="441" t="e">
        <f t="shared" ref="CB308:CB324" si="1959">CA308</f>
        <v>#REF!</v>
      </c>
      <c r="CC308" s="137" t="e">
        <f>#REF!</f>
        <v>#REF!</v>
      </c>
      <c r="CD308" s="137" t="e">
        <f>#REF!</f>
        <v>#REF!</v>
      </c>
      <c r="CE308" s="204" t="e">
        <f t="shared" ref="CE308:CE324" si="1960">CC308-CD308</f>
        <v>#REF!</v>
      </c>
      <c r="CF308" s="204" t="e">
        <f>CC308*#REF!</f>
        <v>#REF!</v>
      </c>
      <c r="CG308" s="205" t="e">
        <f>CE308*#REF!</f>
        <v>#REF!</v>
      </c>
      <c r="CH308" s="205" t="e">
        <f t="shared" ref="CH308:CH324" si="1961">CG308</f>
        <v>#REF!</v>
      </c>
      <c r="CI308" s="137" t="e">
        <f>#REF!</f>
        <v>#REF!</v>
      </c>
      <c r="CJ308" s="137" t="e">
        <f>#REF!</f>
        <v>#REF!</v>
      </c>
      <c r="CK308" s="204" t="e">
        <f t="shared" ref="CK308:CK324" si="1962">CI308-CJ308</f>
        <v>#REF!</v>
      </c>
      <c r="CL308" s="204" t="e">
        <f>CI308*#REF!</f>
        <v>#REF!</v>
      </c>
      <c r="CM308" s="205" t="e">
        <f>CK308*#REF!</f>
        <v>#REF!</v>
      </c>
      <c r="CN308" s="205" t="e">
        <f t="shared" ref="CN308:CN324" si="1963">CM308</f>
        <v>#REF!</v>
      </c>
      <c r="CO308" s="432" t="e">
        <f>CI308*#REF!</f>
        <v>#REF!</v>
      </c>
      <c r="CP308" s="433" t="e">
        <f>CK308*#REF!</f>
        <v>#REF!</v>
      </c>
      <c r="CQ308" s="433" t="e">
        <f t="shared" ref="CQ308:CQ324" si="1964">CP308</f>
        <v>#REF!</v>
      </c>
      <c r="CR308" s="137" t="e">
        <f>#REF!</f>
        <v>#REF!</v>
      </c>
      <c r="CS308" s="137" t="e">
        <f>#REF!</f>
        <v>#REF!</v>
      </c>
      <c r="CT308" s="204" t="e">
        <f t="shared" ref="CT308:CT324" si="1965">CR308-CS308</f>
        <v>#REF!</v>
      </c>
      <c r="CU308" s="204" t="e">
        <f>CR308*#REF!</f>
        <v>#REF!</v>
      </c>
      <c r="CV308" s="205" t="e">
        <f>CT308*#REF!</f>
        <v>#REF!</v>
      </c>
      <c r="CW308" s="205" t="e">
        <f t="shared" ref="CW308:CW324" si="1966">CV308</f>
        <v>#REF!</v>
      </c>
      <c r="CX308" s="432" t="e">
        <f>CR308*#REF!</f>
        <v>#REF!</v>
      </c>
      <c r="CY308" s="433" t="e">
        <f>CT308*#REF!</f>
        <v>#REF!</v>
      </c>
      <c r="CZ308" s="441" t="e">
        <f t="shared" ref="CZ308:CZ324" si="1967">CY308</f>
        <v>#REF!</v>
      </c>
      <c r="DA308" s="137" t="e">
        <f>#REF!</f>
        <v>#REF!</v>
      </c>
      <c r="DB308" s="137" t="e">
        <f>#REF!</f>
        <v>#REF!</v>
      </c>
      <c r="DC308" s="204" t="e">
        <f t="shared" ref="DC308:DC324" si="1968">DA308-DB308</f>
        <v>#REF!</v>
      </c>
      <c r="DD308" s="204" t="e">
        <f>DA308*#REF!</f>
        <v>#REF!</v>
      </c>
      <c r="DE308" s="204" t="e">
        <f>DC308*#REF!</f>
        <v>#REF!</v>
      </c>
      <c r="DF308" s="205" t="e">
        <f t="shared" ref="DF308:DF324" si="1969">DE308</f>
        <v>#REF!</v>
      </c>
      <c r="DG308" s="432" t="e">
        <f>DA308*#REF!</f>
        <v>#REF!</v>
      </c>
      <c r="DH308" s="433" t="e">
        <f>DC308*#REF!</f>
        <v>#REF!</v>
      </c>
      <c r="DI308" s="433" t="e">
        <f t="shared" ref="DI308:DI324" si="1970">DH308</f>
        <v>#REF!</v>
      </c>
      <c r="DJ308" s="136" t="e">
        <f>#REF!</f>
        <v>#REF!</v>
      </c>
      <c r="DK308" s="137" t="e">
        <f>#REF!</f>
        <v>#REF!</v>
      </c>
      <c r="DL308" s="204" t="e">
        <f t="shared" ref="DL308:DL324" si="1971">DJ308-DK308</f>
        <v>#REF!</v>
      </c>
      <c r="DM308" s="204" t="e">
        <f>DJ308*#REF!</f>
        <v>#REF!</v>
      </c>
      <c r="DN308" s="205" t="e">
        <f>DL308*#REF!</f>
        <v>#REF!</v>
      </c>
      <c r="DO308" s="205" t="e">
        <f t="shared" ref="DO308:DO324" si="1972">DN308</f>
        <v>#REF!</v>
      </c>
      <c r="DP308" s="137" t="e">
        <f>#REF!</f>
        <v>#REF!</v>
      </c>
      <c r="DQ308" s="137" t="e">
        <f>#REF!</f>
        <v>#REF!</v>
      </c>
      <c r="DR308" s="204" t="e">
        <f t="shared" ref="DR308:DR324" si="1973">DP308-DQ308</f>
        <v>#REF!</v>
      </c>
      <c r="DS308" s="204" t="e">
        <f>DP308*#REF!</f>
        <v>#REF!</v>
      </c>
      <c r="DT308" s="205" t="e">
        <f>DR308*#REF!</f>
        <v>#REF!</v>
      </c>
      <c r="DU308" s="205" t="e">
        <f t="shared" ref="DU308:DU324" si="1974">DT308</f>
        <v>#REF!</v>
      </c>
      <c r="DV308" s="432" t="e">
        <f>DP308*#REF!</f>
        <v>#REF!</v>
      </c>
      <c r="DW308" s="433" t="e">
        <f>DR308*#REF!</f>
        <v>#REF!</v>
      </c>
      <c r="DX308" s="433" t="e">
        <f t="shared" ref="DX308:DX324" si="1975">DW308</f>
        <v>#REF!</v>
      </c>
      <c r="DY308" s="137" t="e">
        <f>#REF!</f>
        <v>#REF!</v>
      </c>
      <c r="DZ308" s="137" t="e">
        <f>#REF!</f>
        <v>#REF!</v>
      </c>
      <c r="EA308" s="204" t="e">
        <f t="shared" ref="EA308:EA324" si="1976">DY308-DZ308</f>
        <v>#REF!</v>
      </c>
      <c r="EB308" s="204" t="e">
        <f>DY308*#REF!</f>
        <v>#REF!</v>
      </c>
      <c r="EC308" s="205" t="e">
        <f>EA308*#REF!</f>
        <v>#REF!</v>
      </c>
      <c r="ED308" s="205" t="e">
        <f t="shared" ref="ED308:ED324" si="1977">EC308</f>
        <v>#REF!</v>
      </c>
      <c r="EE308" s="432" t="e">
        <f>DY308*#REF!</f>
        <v>#REF!</v>
      </c>
      <c r="EF308" s="433" t="e">
        <f>EA308*#REF!</f>
        <v>#REF!</v>
      </c>
      <c r="EG308" s="441" t="e">
        <f t="shared" ref="EG308:EG324" si="1978">EF308</f>
        <v>#REF!</v>
      </c>
      <c r="EH308" s="137" t="e">
        <f>#REF!</f>
        <v>#REF!</v>
      </c>
      <c r="EI308" s="137" t="e">
        <f>#REF!</f>
        <v>#REF!</v>
      </c>
      <c r="EJ308" s="204" t="e">
        <f t="shared" ref="EJ308:EJ324" si="1979">EH308-EI308</f>
        <v>#REF!</v>
      </c>
      <c r="EK308" s="204" t="e">
        <f>EH308*#REF!</f>
        <v>#REF!</v>
      </c>
      <c r="EL308" s="204" t="e">
        <f>EJ308*#REF!</f>
        <v>#REF!</v>
      </c>
      <c r="EM308" s="205" t="e">
        <f t="shared" ref="EM308:EM324" si="1980">EL308</f>
        <v>#REF!</v>
      </c>
      <c r="EN308" s="432" t="e">
        <f>EH308*#REF!</f>
        <v>#REF!</v>
      </c>
      <c r="EO308" s="433" t="e">
        <f>EJ308*#REF!</f>
        <v>#REF!</v>
      </c>
      <c r="EP308" s="441" t="e">
        <f t="shared" ref="EP308:EP324" si="1981">EO308</f>
        <v>#REF!</v>
      </c>
      <c r="EQ308" s="136" t="e">
        <f>#REF!</f>
        <v>#REF!</v>
      </c>
      <c r="ER308" s="137" t="e">
        <f>#REF!</f>
        <v>#REF!</v>
      </c>
      <c r="ES308" s="204" t="e">
        <f t="shared" ref="ES308:ES324" si="1982">EQ308-ER308</f>
        <v>#REF!</v>
      </c>
      <c r="ET308" s="204" t="e">
        <f>EQ308*#REF!</f>
        <v>#REF!</v>
      </c>
      <c r="EU308" s="205" t="e">
        <f>ES308*#REF!</f>
        <v>#REF!</v>
      </c>
      <c r="EV308" s="205" t="e">
        <f t="shared" ref="EV308:EV324" si="1983">EU308</f>
        <v>#REF!</v>
      </c>
      <c r="EW308" s="137" t="e">
        <f>#REF!</f>
        <v>#REF!</v>
      </c>
      <c r="EX308" s="137" t="e">
        <f>#REF!</f>
        <v>#REF!</v>
      </c>
      <c r="EY308" s="204" t="e">
        <f t="shared" ref="EY308:EY324" si="1984">EW308-EX308</f>
        <v>#REF!</v>
      </c>
      <c r="EZ308" s="204" t="e">
        <f>EW308*#REF!</f>
        <v>#REF!</v>
      </c>
      <c r="FA308" s="205" t="e">
        <f>EY308*#REF!</f>
        <v>#REF!</v>
      </c>
      <c r="FB308" s="205" t="e">
        <f t="shared" ref="FB308:FB324" si="1985">FA308</f>
        <v>#REF!</v>
      </c>
      <c r="FC308" s="432" t="e">
        <f>EW308*#REF!</f>
        <v>#REF!</v>
      </c>
      <c r="FD308" s="433" t="e">
        <f>EY308*#REF!</f>
        <v>#REF!</v>
      </c>
      <c r="FE308" s="433" t="e">
        <f t="shared" ref="FE308:FE324" si="1986">FD308</f>
        <v>#REF!</v>
      </c>
      <c r="FF308" s="137" t="e">
        <f>#REF!</f>
        <v>#REF!</v>
      </c>
      <c r="FG308" s="137" t="e">
        <f>#REF!</f>
        <v>#REF!</v>
      </c>
      <c r="FH308" s="204" t="e">
        <f t="shared" ref="FH308:FH324" si="1987">FF308-FG308</f>
        <v>#REF!</v>
      </c>
      <c r="FI308" s="204" t="e">
        <f>FF308*#REF!</f>
        <v>#REF!</v>
      </c>
      <c r="FJ308" s="205" t="e">
        <f>FH308*#REF!</f>
        <v>#REF!</v>
      </c>
      <c r="FK308" s="205" t="e">
        <f t="shared" ref="FK308:FK324" si="1988">FJ308</f>
        <v>#REF!</v>
      </c>
      <c r="FL308" s="432" t="e">
        <f>FF308*#REF!</f>
        <v>#REF!</v>
      </c>
      <c r="FM308" s="433" t="e">
        <f>FH308*#REF!</f>
        <v>#REF!</v>
      </c>
      <c r="FN308" s="441" t="e">
        <f t="shared" ref="FN308:FN324" si="1989">FM308</f>
        <v>#REF!</v>
      </c>
      <c r="FO308" s="137" t="e">
        <f>#REF!</f>
        <v>#REF!</v>
      </c>
      <c r="FP308" s="137" t="e">
        <f>#REF!</f>
        <v>#REF!</v>
      </c>
      <c r="FQ308" s="204" t="e">
        <f t="shared" ref="FQ308:FQ324" si="1990">FO308-FP308</f>
        <v>#REF!</v>
      </c>
      <c r="FR308" s="204" t="e">
        <f>FO308*#REF!</f>
        <v>#REF!</v>
      </c>
      <c r="FS308" s="204" t="e">
        <f>FQ308*#REF!</f>
        <v>#REF!</v>
      </c>
      <c r="FT308" s="205" t="e">
        <f t="shared" ref="FT308:FT324" si="1991">FS308</f>
        <v>#REF!</v>
      </c>
      <c r="FU308" s="432" t="e">
        <f>FO308*#REF!</f>
        <v>#REF!</v>
      </c>
      <c r="FV308" s="433" t="e">
        <f>FQ308*#REF!</f>
        <v>#REF!</v>
      </c>
      <c r="FW308" s="454" t="e">
        <f t="shared" ref="FW308:FW324" si="1992">FV308</f>
        <v>#REF!</v>
      </c>
    </row>
    <row r="309" spans="1:179" s="12" customFormat="1">
      <c r="A309" s="874"/>
      <c r="B309" s="332" t="s">
        <v>655</v>
      </c>
      <c r="C309" s="377"/>
      <c r="D309" s="334" t="s">
        <v>146</v>
      </c>
      <c r="E309" s="262" t="e">
        <f t="shared" si="1705"/>
        <v>#REF!</v>
      </c>
      <c r="F309" s="263" t="e">
        <f t="shared" si="1706"/>
        <v>#REF!</v>
      </c>
      <c r="G309" s="263" t="e">
        <f t="shared" si="1707"/>
        <v>#REF!</v>
      </c>
      <c r="H309" s="263" t="e">
        <f t="shared" si="1708"/>
        <v>#REF!</v>
      </c>
      <c r="I309" s="263" t="e">
        <f t="shared" si="1709"/>
        <v>#REF!</v>
      </c>
      <c r="J309" s="263" t="e">
        <f t="shared" si="1710"/>
        <v>#REF!</v>
      </c>
      <c r="K309" s="473" t="e">
        <f t="shared" si="1711"/>
        <v>#REF!</v>
      </c>
      <c r="L309" s="474" t="e">
        <f t="shared" si="1712"/>
        <v>#REF!</v>
      </c>
      <c r="M309" s="739" t="e">
        <f t="shared" si="1713"/>
        <v>#REF!</v>
      </c>
      <c r="N309" s="148"/>
      <c r="O309" s="136" t="e">
        <f>#REF!</f>
        <v>#REF!</v>
      </c>
      <c r="P309" s="137" t="e">
        <f>#REF!</f>
        <v>#REF!</v>
      </c>
      <c r="Q309" s="204" t="e">
        <f t="shared" si="1938"/>
        <v>#REF!</v>
      </c>
      <c r="R309" s="204" t="e">
        <f>O309*#REF!</f>
        <v>#REF!</v>
      </c>
      <c r="S309" s="205" t="e">
        <f>Q309*#REF!</f>
        <v>#REF!</v>
      </c>
      <c r="T309" s="205" t="e">
        <f t="shared" si="1939"/>
        <v>#REF!</v>
      </c>
      <c r="U309" s="137" t="e">
        <f>#REF!</f>
        <v>#REF!</v>
      </c>
      <c r="V309" s="137" t="e">
        <f>#REF!</f>
        <v>#REF!</v>
      </c>
      <c r="W309" s="204" t="e">
        <f t="shared" si="1940"/>
        <v>#REF!</v>
      </c>
      <c r="X309" s="204" t="e">
        <f>U309*#REF!</f>
        <v>#REF!</v>
      </c>
      <c r="Y309" s="205" t="e">
        <f>W309*#REF!</f>
        <v>#REF!</v>
      </c>
      <c r="Z309" s="205" t="e">
        <f t="shared" si="1941"/>
        <v>#REF!</v>
      </c>
      <c r="AA309" s="432" t="e">
        <f>U309*#REF!</f>
        <v>#REF!</v>
      </c>
      <c r="AB309" s="433" t="e">
        <f>W309*#REF!</f>
        <v>#REF!</v>
      </c>
      <c r="AC309" s="433" t="e">
        <f t="shared" si="1942"/>
        <v>#REF!</v>
      </c>
      <c r="AD309" s="137" t="e">
        <f>#REF!</f>
        <v>#REF!</v>
      </c>
      <c r="AE309" s="137" t="e">
        <f>#REF!</f>
        <v>#REF!</v>
      </c>
      <c r="AF309" s="204" t="e">
        <f t="shared" si="1943"/>
        <v>#REF!</v>
      </c>
      <c r="AG309" s="204" t="e">
        <f>AD309*#REF!</f>
        <v>#REF!</v>
      </c>
      <c r="AH309" s="205" t="e">
        <f>AF309*#REF!</f>
        <v>#REF!</v>
      </c>
      <c r="AI309" s="205" t="e">
        <f t="shared" si="1944"/>
        <v>#REF!</v>
      </c>
      <c r="AJ309" s="432" t="e">
        <f>AD309*#REF!</f>
        <v>#REF!</v>
      </c>
      <c r="AK309" s="433" t="e">
        <f>AF309*#REF!</f>
        <v>#REF!</v>
      </c>
      <c r="AL309" s="433" t="e">
        <f t="shared" si="1945"/>
        <v>#REF!</v>
      </c>
      <c r="AM309" s="137" t="e">
        <f>#REF!</f>
        <v>#REF!</v>
      </c>
      <c r="AN309" s="137" t="e">
        <f>#REF!</f>
        <v>#REF!</v>
      </c>
      <c r="AO309" s="204" t="e">
        <f t="shared" si="1946"/>
        <v>#REF!</v>
      </c>
      <c r="AP309" s="204" t="e">
        <f>AM309*#REF!</f>
        <v>#REF!</v>
      </c>
      <c r="AQ309" s="204" t="e">
        <f>AO309*#REF!</f>
        <v>#REF!</v>
      </c>
      <c r="AR309" s="205" t="e">
        <f t="shared" si="1947"/>
        <v>#REF!</v>
      </c>
      <c r="AS309" s="432" t="e">
        <f>AM309*#REF!</f>
        <v>#REF!</v>
      </c>
      <c r="AT309" s="433" t="e">
        <f>AO309*#REF!</f>
        <v>#REF!</v>
      </c>
      <c r="AU309" s="433" t="e">
        <f t="shared" si="1948"/>
        <v>#REF!</v>
      </c>
      <c r="AV309" s="136" t="e">
        <f>#REF!</f>
        <v>#REF!</v>
      </c>
      <c r="AW309" s="137" t="e">
        <f>#REF!</f>
        <v>#REF!</v>
      </c>
      <c r="AX309" s="204" t="e">
        <f t="shared" si="1949"/>
        <v>#REF!</v>
      </c>
      <c r="AY309" s="204" t="e">
        <f>AV309*#REF!</f>
        <v>#REF!</v>
      </c>
      <c r="AZ309" s="205" t="e">
        <f>AX309*#REF!</f>
        <v>#REF!</v>
      </c>
      <c r="BA309" s="205" t="e">
        <f t="shared" si="1950"/>
        <v>#REF!</v>
      </c>
      <c r="BB309" s="137" t="e">
        <f>#REF!</f>
        <v>#REF!</v>
      </c>
      <c r="BC309" s="137" t="e">
        <f>#REF!</f>
        <v>#REF!</v>
      </c>
      <c r="BD309" s="204" t="e">
        <f t="shared" si="1951"/>
        <v>#REF!</v>
      </c>
      <c r="BE309" s="204" t="e">
        <f>BB309*#REF!</f>
        <v>#REF!</v>
      </c>
      <c r="BF309" s="205" t="e">
        <f>BD309*#REF!</f>
        <v>#REF!</v>
      </c>
      <c r="BG309" s="205" t="e">
        <f t="shared" si="1952"/>
        <v>#REF!</v>
      </c>
      <c r="BH309" s="432" t="e">
        <f>BB309*#REF!</f>
        <v>#REF!</v>
      </c>
      <c r="BI309" s="433" t="e">
        <f>BD309*#REF!</f>
        <v>#REF!</v>
      </c>
      <c r="BJ309" s="433" t="e">
        <f t="shared" si="1953"/>
        <v>#REF!</v>
      </c>
      <c r="BK309" s="137" t="e">
        <f>#REF!</f>
        <v>#REF!</v>
      </c>
      <c r="BL309" s="137" t="e">
        <f>#REF!</f>
        <v>#REF!</v>
      </c>
      <c r="BM309" s="204" t="e">
        <f t="shared" si="1954"/>
        <v>#REF!</v>
      </c>
      <c r="BN309" s="204" t="e">
        <f>BK309*#REF!</f>
        <v>#REF!</v>
      </c>
      <c r="BO309" s="205" t="e">
        <f>BM309*#REF!</f>
        <v>#REF!</v>
      </c>
      <c r="BP309" s="205" t="e">
        <f t="shared" si="1955"/>
        <v>#REF!</v>
      </c>
      <c r="BQ309" s="432" t="e">
        <f>BK309*#REF!</f>
        <v>#REF!</v>
      </c>
      <c r="BR309" s="433" t="e">
        <f>BM309*#REF!</f>
        <v>#REF!</v>
      </c>
      <c r="BS309" s="433" t="e">
        <f t="shared" si="1956"/>
        <v>#REF!</v>
      </c>
      <c r="BT309" s="137" t="e">
        <f>#REF!</f>
        <v>#REF!</v>
      </c>
      <c r="BU309" s="137" t="e">
        <f>#REF!</f>
        <v>#REF!</v>
      </c>
      <c r="BV309" s="204" t="e">
        <f t="shared" si="1957"/>
        <v>#REF!</v>
      </c>
      <c r="BW309" s="204" t="e">
        <f>BT309*#REF!</f>
        <v>#REF!</v>
      </c>
      <c r="BX309" s="204" t="e">
        <f>BV309*#REF!</f>
        <v>#REF!</v>
      </c>
      <c r="BY309" s="205" t="e">
        <f t="shared" si="1958"/>
        <v>#REF!</v>
      </c>
      <c r="BZ309" s="432" t="e">
        <f>BT309*#REF!</f>
        <v>#REF!</v>
      </c>
      <c r="CA309" s="433" t="e">
        <f>BV309*#REF!</f>
        <v>#REF!</v>
      </c>
      <c r="CB309" s="441" t="e">
        <f t="shared" si="1959"/>
        <v>#REF!</v>
      </c>
      <c r="CC309" s="137" t="e">
        <f>#REF!</f>
        <v>#REF!</v>
      </c>
      <c r="CD309" s="137" t="e">
        <f>#REF!</f>
        <v>#REF!</v>
      </c>
      <c r="CE309" s="204" t="e">
        <f t="shared" si="1960"/>
        <v>#REF!</v>
      </c>
      <c r="CF309" s="204" t="e">
        <f>CC309*#REF!</f>
        <v>#REF!</v>
      </c>
      <c r="CG309" s="205" t="e">
        <f>CE309*#REF!</f>
        <v>#REF!</v>
      </c>
      <c r="CH309" s="205" t="e">
        <f t="shared" si="1961"/>
        <v>#REF!</v>
      </c>
      <c r="CI309" s="137" t="e">
        <f>#REF!</f>
        <v>#REF!</v>
      </c>
      <c r="CJ309" s="137" t="e">
        <f>#REF!</f>
        <v>#REF!</v>
      </c>
      <c r="CK309" s="204" t="e">
        <f t="shared" si="1962"/>
        <v>#REF!</v>
      </c>
      <c r="CL309" s="204" t="e">
        <f>CI309*#REF!</f>
        <v>#REF!</v>
      </c>
      <c r="CM309" s="205" t="e">
        <f>CK309*#REF!</f>
        <v>#REF!</v>
      </c>
      <c r="CN309" s="205" t="e">
        <f t="shared" si="1963"/>
        <v>#REF!</v>
      </c>
      <c r="CO309" s="432" t="e">
        <f>CI309*#REF!</f>
        <v>#REF!</v>
      </c>
      <c r="CP309" s="433" t="e">
        <f>CK309*#REF!</f>
        <v>#REF!</v>
      </c>
      <c r="CQ309" s="433" t="e">
        <f t="shared" si="1964"/>
        <v>#REF!</v>
      </c>
      <c r="CR309" s="137" t="e">
        <f>#REF!</f>
        <v>#REF!</v>
      </c>
      <c r="CS309" s="137" t="e">
        <f>#REF!</f>
        <v>#REF!</v>
      </c>
      <c r="CT309" s="204" t="e">
        <f t="shared" si="1965"/>
        <v>#REF!</v>
      </c>
      <c r="CU309" s="204" t="e">
        <f>CR309*#REF!</f>
        <v>#REF!</v>
      </c>
      <c r="CV309" s="205" t="e">
        <f>CT309*#REF!</f>
        <v>#REF!</v>
      </c>
      <c r="CW309" s="205" t="e">
        <f t="shared" si="1966"/>
        <v>#REF!</v>
      </c>
      <c r="CX309" s="432" t="e">
        <f>CR309*#REF!</f>
        <v>#REF!</v>
      </c>
      <c r="CY309" s="433" t="e">
        <f>CT309*#REF!</f>
        <v>#REF!</v>
      </c>
      <c r="CZ309" s="441" t="e">
        <f t="shared" si="1967"/>
        <v>#REF!</v>
      </c>
      <c r="DA309" s="137" t="e">
        <f>#REF!</f>
        <v>#REF!</v>
      </c>
      <c r="DB309" s="137" t="e">
        <f>#REF!</f>
        <v>#REF!</v>
      </c>
      <c r="DC309" s="204" t="e">
        <f t="shared" si="1968"/>
        <v>#REF!</v>
      </c>
      <c r="DD309" s="204" t="e">
        <f>DA309*#REF!</f>
        <v>#REF!</v>
      </c>
      <c r="DE309" s="204" t="e">
        <f>DC309*#REF!</f>
        <v>#REF!</v>
      </c>
      <c r="DF309" s="205" t="e">
        <f t="shared" si="1969"/>
        <v>#REF!</v>
      </c>
      <c r="DG309" s="432" t="e">
        <f>DA309*#REF!</f>
        <v>#REF!</v>
      </c>
      <c r="DH309" s="433" t="e">
        <f>DC309*#REF!</f>
        <v>#REF!</v>
      </c>
      <c r="DI309" s="433" t="e">
        <f t="shared" si="1970"/>
        <v>#REF!</v>
      </c>
      <c r="DJ309" s="136" t="e">
        <f>#REF!</f>
        <v>#REF!</v>
      </c>
      <c r="DK309" s="137" t="e">
        <f>#REF!</f>
        <v>#REF!</v>
      </c>
      <c r="DL309" s="204" t="e">
        <f t="shared" si="1971"/>
        <v>#REF!</v>
      </c>
      <c r="DM309" s="204" t="e">
        <f>DJ309*#REF!</f>
        <v>#REF!</v>
      </c>
      <c r="DN309" s="205" t="e">
        <f>DL309*#REF!</f>
        <v>#REF!</v>
      </c>
      <c r="DO309" s="205" t="e">
        <f t="shared" si="1972"/>
        <v>#REF!</v>
      </c>
      <c r="DP309" s="137" t="e">
        <f>#REF!</f>
        <v>#REF!</v>
      </c>
      <c r="DQ309" s="137" t="e">
        <f>#REF!</f>
        <v>#REF!</v>
      </c>
      <c r="DR309" s="204" t="e">
        <f t="shared" si="1973"/>
        <v>#REF!</v>
      </c>
      <c r="DS309" s="204" t="e">
        <f>DP309*#REF!</f>
        <v>#REF!</v>
      </c>
      <c r="DT309" s="205" t="e">
        <f>DR309*#REF!</f>
        <v>#REF!</v>
      </c>
      <c r="DU309" s="205" t="e">
        <f t="shared" si="1974"/>
        <v>#REF!</v>
      </c>
      <c r="DV309" s="432" t="e">
        <f>DP309*#REF!</f>
        <v>#REF!</v>
      </c>
      <c r="DW309" s="433" t="e">
        <f>DR309*#REF!</f>
        <v>#REF!</v>
      </c>
      <c r="DX309" s="433" t="e">
        <f t="shared" si="1975"/>
        <v>#REF!</v>
      </c>
      <c r="DY309" s="137" t="e">
        <f>#REF!</f>
        <v>#REF!</v>
      </c>
      <c r="DZ309" s="137" t="e">
        <f>#REF!</f>
        <v>#REF!</v>
      </c>
      <c r="EA309" s="204" t="e">
        <f t="shared" si="1976"/>
        <v>#REF!</v>
      </c>
      <c r="EB309" s="204" t="e">
        <f>DY309*#REF!</f>
        <v>#REF!</v>
      </c>
      <c r="EC309" s="205" t="e">
        <f>EA309*#REF!</f>
        <v>#REF!</v>
      </c>
      <c r="ED309" s="205" t="e">
        <f t="shared" si="1977"/>
        <v>#REF!</v>
      </c>
      <c r="EE309" s="432" t="e">
        <f>DY309*#REF!</f>
        <v>#REF!</v>
      </c>
      <c r="EF309" s="433" t="e">
        <f>EA309*#REF!</f>
        <v>#REF!</v>
      </c>
      <c r="EG309" s="441" t="e">
        <f t="shared" si="1978"/>
        <v>#REF!</v>
      </c>
      <c r="EH309" s="137" t="e">
        <f>#REF!</f>
        <v>#REF!</v>
      </c>
      <c r="EI309" s="137" t="e">
        <f>#REF!</f>
        <v>#REF!</v>
      </c>
      <c r="EJ309" s="204" t="e">
        <f t="shared" si="1979"/>
        <v>#REF!</v>
      </c>
      <c r="EK309" s="204" t="e">
        <f>EH309*#REF!</f>
        <v>#REF!</v>
      </c>
      <c r="EL309" s="204" t="e">
        <f>EJ309*#REF!</f>
        <v>#REF!</v>
      </c>
      <c r="EM309" s="205" t="e">
        <f t="shared" si="1980"/>
        <v>#REF!</v>
      </c>
      <c r="EN309" s="432" t="e">
        <f>EH309*#REF!</f>
        <v>#REF!</v>
      </c>
      <c r="EO309" s="433" t="e">
        <f>EJ309*#REF!</f>
        <v>#REF!</v>
      </c>
      <c r="EP309" s="441" t="e">
        <f t="shared" si="1981"/>
        <v>#REF!</v>
      </c>
      <c r="EQ309" s="136" t="e">
        <f>#REF!</f>
        <v>#REF!</v>
      </c>
      <c r="ER309" s="137" t="e">
        <f>#REF!</f>
        <v>#REF!</v>
      </c>
      <c r="ES309" s="204" t="e">
        <f t="shared" si="1982"/>
        <v>#REF!</v>
      </c>
      <c r="ET309" s="204" t="e">
        <f>EQ309*#REF!</f>
        <v>#REF!</v>
      </c>
      <c r="EU309" s="205" t="e">
        <f>ES309*#REF!</f>
        <v>#REF!</v>
      </c>
      <c r="EV309" s="205" t="e">
        <f t="shared" si="1983"/>
        <v>#REF!</v>
      </c>
      <c r="EW309" s="137" t="e">
        <f>#REF!</f>
        <v>#REF!</v>
      </c>
      <c r="EX309" s="137" t="e">
        <f>#REF!</f>
        <v>#REF!</v>
      </c>
      <c r="EY309" s="204" t="e">
        <f t="shared" si="1984"/>
        <v>#REF!</v>
      </c>
      <c r="EZ309" s="204" t="e">
        <f>EW309*#REF!</f>
        <v>#REF!</v>
      </c>
      <c r="FA309" s="205" t="e">
        <f>EY309*#REF!</f>
        <v>#REF!</v>
      </c>
      <c r="FB309" s="205" t="e">
        <f t="shared" si="1985"/>
        <v>#REF!</v>
      </c>
      <c r="FC309" s="432" t="e">
        <f>EW309*#REF!</f>
        <v>#REF!</v>
      </c>
      <c r="FD309" s="433" t="e">
        <f>EY309*#REF!</f>
        <v>#REF!</v>
      </c>
      <c r="FE309" s="433" t="e">
        <f t="shared" si="1986"/>
        <v>#REF!</v>
      </c>
      <c r="FF309" s="137" t="e">
        <f>#REF!</f>
        <v>#REF!</v>
      </c>
      <c r="FG309" s="137" t="e">
        <f>#REF!</f>
        <v>#REF!</v>
      </c>
      <c r="FH309" s="204" t="e">
        <f t="shared" si="1987"/>
        <v>#REF!</v>
      </c>
      <c r="FI309" s="204" t="e">
        <f>FF309*#REF!</f>
        <v>#REF!</v>
      </c>
      <c r="FJ309" s="205" t="e">
        <f>FH309*#REF!</f>
        <v>#REF!</v>
      </c>
      <c r="FK309" s="205" t="e">
        <f t="shared" si="1988"/>
        <v>#REF!</v>
      </c>
      <c r="FL309" s="432" t="e">
        <f>FF309*#REF!</f>
        <v>#REF!</v>
      </c>
      <c r="FM309" s="433" t="e">
        <f>FH309*#REF!</f>
        <v>#REF!</v>
      </c>
      <c r="FN309" s="441" t="e">
        <f t="shared" si="1989"/>
        <v>#REF!</v>
      </c>
      <c r="FO309" s="137" t="e">
        <f>#REF!</f>
        <v>#REF!</v>
      </c>
      <c r="FP309" s="137" t="e">
        <f>#REF!</f>
        <v>#REF!</v>
      </c>
      <c r="FQ309" s="204" t="e">
        <f t="shared" si="1990"/>
        <v>#REF!</v>
      </c>
      <c r="FR309" s="204" t="e">
        <f>FO309*#REF!</f>
        <v>#REF!</v>
      </c>
      <c r="FS309" s="204" t="e">
        <f>FQ309*#REF!</f>
        <v>#REF!</v>
      </c>
      <c r="FT309" s="205" t="e">
        <f t="shared" si="1991"/>
        <v>#REF!</v>
      </c>
      <c r="FU309" s="432" t="e">
        <f>FO309*#REF!</f>
        <v>#REF!</v>
      </c>
      <c r="FV309" s="433" t="e">
        <f>FQ309*#REF!</f>
        <v>#REF!</v>
      </c>
      <c r="FW309" s="454" t="e">
        <f t="shared" si="1992"/>
        <v>#REF!</v>
      </c>
    </row>
    <row r="310" spans="1:179" s="12" customFormat="1">
      <c r="A310" s="874"/>
      <c r="B310" s="332" t="s">
        <v>656</v>
      </c>
      <c r="C310" s="377"/>
      <c r="D310" s="334" t="s">
        <v>146</v>
      </c>
      <c r="E310" s="262" t="e">
        <f t="shared" si="1705"/>
        <v>#REF!</v>
      </c>
      <c r="F310" s="263" t="e">
        <f t="shared" si="1706"/>
        <v>#REF!</v>
      </c>
      <c r="G310" s="263" t="e">
        <f t="shared" si="1707"/>
        <v>#REF!</v>
      </c>
      <c r="H310" s="263" t="e">
        <f t="shared" si="1708"/>
        <v>#REF!</v>
      </c>
      <c r="I310" s="263" t="e">
        <f t="shared" si="1709"/>
        <v>#REF!</v>
      </c>
      <c r="J310" s="263" t="e">
        <f t="shared" si="1710"/>
        <v>#REF!</v>
      </c>
      <c r="K310" s="473" t="e">
        <f t="shared" si="1711"/>
        <v>#REF!</v>
      </c>
      <c r="L310" s="474" t="e">
        <f t="shared" si="1712"/>
        <v>#REF!</v>
      </c>
      <c r="M310" s="739" t="e">
        <f t="shared" si="1713"/>
        <v>#REF!</v>
      </c>
      <c r="N310" s="148"/>
      <c r="O310" s="136" t="e">
        <f>#REF!</f>
        <v>#REF!</v>
      </c>
      <c r="P310" s="137" t="e">
        <f>#REF!</f>
        <v>#REF!</v>
      </c>
      <c r="Q310" s="204" t="e">
        <f t="shared" si="1938"/>
        <v>#REF!</v>
      </c>
      <c r="R310" s="204" t="e">
        <f>O310*#REF!</f>
        <v>#REF!</v>
      </c>
      <c r="S310" s="205" t="e">
        <f>Q310*#REF!</f>
        <v>#REF!</v>
      </c>
      <c r="T310" s="205" t="e">
        <f t="shared" si="1939"/>
        <v>#REF!</v>
      </c>
      <c r="U310" s="137" t="e">
        <f>#REF!</f>
        <v>#REF!</v>
      </c>
      <c r="V310" s="137" t="e">
        <f>#REF!</f>
        <v>#REF!</v>
      </c>
      <c r="W310" s="204" t="e">
        <f t="shared" si="1940"/>
        <v>#REF!</v>
      </c>
      <c r="X310" s="204" t="e">
        <f>U310*#REF!</f>
        <v>#REF!</v>
      </c>
      <c r="Y310" s="205" t="e">
        <f>W310*#REF!</f>
        <v>#REF!</v>
      </c>
      <c r="Z310" s="205" t="e">
        <f t="shared" si="1941"/>
        <v>#REF!</v>
      </c>
      <c r="AA310" s="432" t="e">
        <f>U310*#REF!</f>
        <v>#REF!</v>
      </c>
      <c r="AB310" s="433" t="e">
        <f>W310*#REF!</f>
        <v>#REF!</v>
      </c>
      <c r="AC310" s="433" t="e">
        <f t="shared" si="1942"/>
        <v>#REF!</v>
      </c>
      <c r="AD310" s="137" t="e">
        <f>#REF!</f>
        <v>#REF!</v>
      </c>
      <c r="AE310" s="137" t="e">
        <f>#REF!</f>
        <v>#REF!</v>
      </c>
      <c r="AF310" s="204" t="e">
        <f t="shared" si="1943"/>
        <v>#REF!</v>
      </c>
      <c r="AG310" s="204" t="e">
        <f>AD310*#REF!</f>
        <v>#REF!</v>
      </c>
      <c r="AH310" s="205" t="e">
        <f>AF310*#REF!</f>
        <v>#REF!</v>
      </c>
      <c r="AI310" s="205" t="e">
        <f t="shared" si="1944"/>
        <v>#REF!</v>
      </c>
      <c r="AJ310" s="432" t="e">
        <f>AD310*#REF!</f>
        <v>#REF!</v>
      </c>
      <c r="AK310" s="433" t="e">
        <f>AF310*#REF!</f>
        <v>#REF!</v>
      </c>
      <c r="AL310" s="433" t="e">
        <f t="shared" si="1945"/>
        <v>#REF!</v>
      </c>
      <c r="AM310" s="137" t="e">
        <f>#REF!</f>
        <v>#REF!</v>
      </c>
      <c r="AN310" s="137" t="e">
        <f>#REF!</f>
        <v>#REF!</v>
      </c>
      <c r="AO310" s="204" t="e">
        <f t="shared" si="1946"/>
        <v>#REF!</v>
      </c>
      <c r="AP310" s="204" t="e">
        <f>AM310*#REF!</f>
        <v>#REF!</v>
      </c>
      <c r="AQ310" s="204" t="e">
        <f>AO310*#REF!</f>
        <v>#REF!</v>
      </c>
      <c r="AR310" s="205" t="e">
        <f t="shared" si="1947"/>
        <v>#REF!</v>
      </c>
      <c r="AS310" s="432" t="e">
        <f>AM310*#REF!</f>
        <v>#REF!</v>
      </c>
      <c r="AT310" s="433" t="e">
        <f>AO310*#REF!</f>
        <v>#REF!</v>
      </c>
      <c r="AU310" s="433" t="e">
        <f t="shared" si="1948"/>
        <v>#REF!</v>
      </c>
      <c r="AV310" s="136" t="e">
        <f>#REF!</f>
        <v>#REF!</v>
      </c>
      <c r="AW310" s="137" t="e">
        <f>#REF!</f>
        <v>#REF!</v>
      </c>
      <c r="AX310" s="204" t="e">
        <f t="shared" si="1949"/>
        <v>#REF!</v>
      </c>
      <c r="AY310" s="204" t="e">
        <f>AV310*#REF!</f>
        <v>#REF!</v>
      </c>
      <c r="AZ310" s="205" t="e">
        <f>AX310*#REF!</f>
        <v>#REF!</v>
      </c>
      <c r="BA310" s="205" t="e">
        <f t="shared" si="1950"/>
        <v>#REF!</v>
      </c>
      <c r="BB310" s="137" t="e">
        <f>#REF!</f>
        <v>#REF!</v>
      </c>
      <c r="BC310" s="137" t="e">
        <f>#REF!</f>
        <v>#REF!</v>
      </c>
      <c r="BD310" s="204" t="e">
        <f t="shared" si="1951"/>
        <v>#REF!</v>
      </c>
      <c r="BE310" s="204" t="e">
        <f>BB310*#REF!</f>
        <v>#REF!</v>
      </c>
      <c r="BF310" s="205" t="e">
        <f>BD310*#REF!</f>
        <v>#REF!</v>
      </c>
      <c r="BG310" s="205" t="e">
        <f t="shared" si="1952"/>
        <v>#REF!</v>
      </c>
      <c r="BH310" s="432" t="e">
        <f>BB310*#REF!</f>
        <v>#REF!</v>
      </c>
      <c r="BI310" s="433" t="e">
        <f>BD310*#REF!</f>
        <v>#REF!</v>
      </c>
      <c r="BJ310" s="433" t="e">
        <f t="shared" si="1953"/>
        <v>#REF!</v>
      </c>
      <c r="BK310" s="137" t="e">
        <f>#REF!</f>
        <v>#REF!</v>
      </c>
      <c r="BL310" s="137" t="e">
        <f>#REF!</f>
        <v>#REF!</v>
      </c>
      <c r="BM310" s="204" t="e">
        <f t="shared" si="1954"/>
        <v>#REF!</v>
      </c>
      <c r="BN310" s="204" t="e">
        <f>BK310*#REF!</f>
        <v>#REF!</v>
      </c>
      <c r="BO310" s="205" t="e">
        <f>BM310*#REF!</f>
        <v>#REF!</v>
      </c>
      <c r="BP310" s="205" t="e">
        <f t="shared" si="1955"/>
        <v>#REF!</v>
      </c>
      <c r="BQ310" s="432" t="e">
        <f>BK310*#REF!</f>
        <v>#REF!</v>
      </c>
      <c r="BR310" s="433" t="e">
        <f>BM310*#REF!</f>
        <v>#REF!</v>
      </c>
      <c r="BS310" s="433" t="e">
        <f t="shared" si="1956"/>
        <v>#REF!</v>
      </c>
      <c r="BT310" s="137" t="e">
        <f>#REF!</f>
        <v>#REF!</v>
      </c>
      <c r="BU310" s="137" t="e">
        <f>#REF!</f>
        <v>#REF!</v>
      </c>
      <c r="BV310" s="204" t="e">
        <f t="shared" si="1957"/>
        <v>#REF!</v>
      </c>
      <c r="BW310" s="204" t="e">
        <f>BT310*#REF!</f>
        <v>#REF!</v>
      </c>
      <c r="BX310" s="204" t="e">
        <f>BV310*#REF!</f>
        <v>#REF!</v>
      </c>
      <c r="BY310" s="205" t="e">
        <f t="shared" si="1958"/>
        <v>#REF!</v>
      </c>
      <c r="BZ310" s="432" t="e">
        <f>BT310*#REF!</f>
        <v>#REF!</v>
      </c>
      <c r="CA310" s="433" t="e">
        <f>BV310*#REF!</f>
        <v>#REF!</v>
      </c>
      <c r="CB310" s="441" t="e">
        <f t="shared" si="1959"/>
        <v>#REF!</v>
      </c>
      <c r="CC310" s="137" t="e">
        <f>#REF!</f>
        <v>#REF!</v>
      </c>
      <c r="CD310" s="137" t="e">
        <f>#REF!</f>
        <v>#REF!</v>
      </c>
      <c r="CE310" s="204" t="e">
        <f t="shared" si="1960"/>
        <v>#REF!</v>
      </c>
      <c r="CF310" s="204" t="e">
        <f>CC310*#REF!</f>
        <v>#REF!</v>
      </c>
      <c r="CG310" s="205" t="e">
        <f>CE310*#REF!</f>
        <v>#REF!</v>
      </c>
      <c r="CH310" s="205" t="e">
        <f t="shared" si="1961"/>
        <v>#REF!</v>
      </c>
      <c r="CI310" s="137" t="e">
        <f>#REF!</f>
        <v>#REF!</v>
      </c>
      <c r="CJ310" s="137" t="e">
        <f>#REF!</f>
        <v>#REF!</v>
      </c>
      <c r="CK310" s="204" t="e">
        <f t="shared" si="1962"/>
        <v>#REF!</v>
      </c>
      <c r="CL310" s="204" t="e">
        <f>CI310*#REF!</f>
        <v>#REF!</v>
      </c>
      <c r="CM310" s="205" t="e">
        <f>CK310*#REF!</f>
        <v>#REF!</v>
      </c>
      <c r="CN310" s="205" t="e">
        <f t="shared" si="1963"/>
        <v>#REF!</v>
      </c>
      <c r="CO310" s="432" t="e">
        <f>CI310*#REF!</f>
        <v>#REF!</v>
      </c>
      <c r="CP310" s="433" t="e">
        <f>CK310*#REF!</f>
        <v>#REF!</v>
      </c>
      <c r="CQ310" s="433" t="e">
        <f t="shared" si="1964"/>
        <v>#REF!</v>
      </c>
      <c r="CR310" s="137" t="e">
        <f>#REF!</f>
        <v>#REF!</v>
      </c>
      <c r="CS310" s="137" t="e">
        <f>#REF!</f>
        <v>#REF!</v>
      </c>
      <c r="CT310" s="204" t="e">
        <f t="shared" si="1965"/>
        <v>#REF!</v>
      </c>
      <c r="CU310" s="204" t="e">
        <f>CR310*#REF!</f>
        <v>#REF!</v>
      </c>
      <c r="CV310" s="205" t="e">
        <f>CT310*#REF!</f>
        <v>#REF!</v>
      </c>
      <c r="CW310" s="205" t="e">
        <f t="shared" si="1966"/>
        <v>#REF!</v>
      </c>
      <c r="CX310" s="432" t="e">
        <f>CR310*#REF!</f>
        <v>#REF!</v>
      </c>
      <c r="CY310" s="433" t="e">
        <f>CT310*#REF!</f>
        <v>#REF!</v>
      </c>
      <c r="CZ310" s="441" t="e">
        <f t="shared" si="1967"/>
        <v>#REF!</v>
      </c>
      <c r="DA310" s="137" t="e">
        <f>#REF!</f>
        <v>#REF!</v>
      </c>
      <c r="DB310" s="137" t="e">
        <f>#REF!</f>
        <v>#REF!</v>
      </c>
      <c r="DC310" s="204" t="e">
        <f t="shared" si="1968"/>
        <v>#REF!</v>
      </c>
      <c r="DD310" s="204" t="e">
        <f>DA310*#REF!</f>
        <v>#REF!</v>
      </c>
      <c r="DE310" s="204" t="e">
        <f>DC310*#REF!</f>
        <v>#REF!</v>
      </c>
      <c r="DF310" s="205" t="e">
        <f t="shared" si="1969"/>
        <v>#REF!</v>
      </c>
      <c r="DG310" s="432" t="e">
        <f>DA310*#REF!</f>
        <v>#REF!</v>
      </c>
      <c r="DH310" s="433" t="e">
        <f>DC310*#REF!</f>
        <v>#REF!</v>
      </c>
      <c r="DI310" s="433" t="e">
        <f t="shared" si="1970"/>
        <v>#REF!</v>
      </c>
      <c r="DJ310" s="136" t="e">
        <f>#REF!</f>
        <v>#REF!</v>
      </c>
      <c r="DK310" s="137" t="e">
        <f>#REF!</f>
        <v>#REF!</v>
      </c>
      <c r="DL310" s="204" t="e">
        <f t="shared" si="1971"/>
        <v>#REF!</v>
      </c>
      <c r="DM310" s="204" t="e">
        <f>DJ310*#REF!</f>
        <v>#REF!</v>
      </c>
      <c r="DN310" s="205" t="e">
        <f>DL310*#REF!</f>
        <v>#REF!</v>
      </c>
      <c r="DO310" s="205" t="e">
        <f t="shared" si="1972"/>
        <v>#REF!</v>
      </c>
      <c r="DP310" s="137" t="e">
        <f>#REF!</f>
        <v>#REF!</v>
      </c>
      <c r="DQ310" s="137" t="e">
        <f>#REF!</f>
        <v>#REF!</v>
      </c>
      <c r="DR310" s="204" t="e">
        <f t="shared" si="1973"/>
        <v>#REF!</v>
      </c>
      <c r="DS310" s="204" t="e">
        <f>DP310*#REF!</f>
        <v>#REF!</v>
      </c>
      <c r="DT310" s="205" t="e">
        <f>DR310*#REF!</f>
        <v>#REF!</v>
      </c>
      <c r="DU310" s="205" t="e">
        <f t="shared" si="1974"/>
        <v>#REF!</v>
      </c>
      <c r="DV310" s="432" t="e">
        <f>DP310*#REF!</f>
        <v>#REF!</v>
      </c>
      <c r="DW310" s="433" t="e">
        <f>DR310*#REF!</f>
        <v>#REF!</v>
      </c>
      <c r="DX310" s="433" t="e">
        <f t="shared" si="1975"/>
        <v>#REF!</v>
      </c>
      <c r="DY310" s="137" t="e">
        <f>#REF!</f>
        <v>#REF!</v>
      </c>
      <c r="DZ310" s="137" t="e">
        <f>#REF!</f>
        <v>#REF!</v>
      </c>
      <c r="EA310" s="204" t="e">
        <f t="shared" si="1976"/>
        <v>#REF!</v>
      </c>
      <c r="EB310" s="204" t="e">
        <f>DY310*#REF!</f>
        <v>#REF!</v>
      </c>
      <c r="EC310" s="205" t="e">
        <f>EA310*#REF!</f>
        <v>#REF!</v>
      </c>
      <c r="ED310" s="205" t="e">
        <f t="shared" si="1977"/>
        <v>#REF!</v>
      </c>
      <c r="EE310" s="432" t="e">
        <f>DY310*#REF!</f>
        <v>#REF!</v>
      </c>
      <c r="EF310" s="433" t="e">
        <f>EA310*#REF!</f>
        <v>#REF!</v>
      </c>
      <c r="EG310" s="441" t="e">
        <f t="shared" si="1978"/>
        <v>#REF!</v>
      </c>
      <c r="EH310" s="137" t="e">
        <f>#REF!</f>
        <v>#REF!</v>
      </c>
      <c r="EI310" s="137" t="e">
        <f>#REF!</f>
        <v>#REF!</v>
      </c>
      <c r="EJ310" s="204" t="e">
        <f t="shared" si="1979"/>
        <v>#REF!</v>
      </c>
      <c r="EK310" s="204" t="e">
        <f>EH310*#REF!</f>
        <v>#REF!</v>
      </c>
      <c r="EL310" s="204" t="e">
        <f>EJ310*#REF!</f>
        <v>#REF!</v>
      </c>
      <c r="EM310" s="205" t="e">
        <f t="shared" si="1980"/>
        <v>#REF!</v>
      </c>
      <c r="EN310" s="432" t="e">
        <f>EH310*#REF!</f>
        <v>#REF!</v>
      </c>
      <c r="EO310" s="433" t="e">
        <f>EJ310*#REF!</f>
        <v>#REF!</v>
      </c>
      <c r="EP310" s="441" t="e">
        <f t="shared" si="1981"/>
        <v>#REF!</v>
      </c>
      <c r="EQ310" s="136" t="e">
        <f>#REF!</f>
        <v>#REF!</v>
      </c>
      <c r="ER310" s="137" t="e">
        <f>#REF!</f>
        <v>#REF!</v>
      </c>
      <c r="ES310" s="204" t="e">
        <f t="shared" si="1982"/>
        <v>#REF!</v>
      </c>
      <c r="ET310" s="204" t="e">
        <f>EQ310*#REF!</f>
        <v>#REF!</v>
      </c>
      <c r="EU310" s="205" t="e">
        <f>ES310*#REF!</f>
        <v>#REF!</v>
      </c>
      <c r="EV310" s="205" t="e">
        <f t="shared" si="1983"/>
        <v>#REF!</v>
      </c>
      <c r="EW310" s="137" t="e">
        <f>#REF!</f>
        <v>#REF!</v>
      </c>
      <c r="EX310" s="137" t="e">
        <f>#REF!</f>
        <v>#REF!</v>
      </c>
      <c r="EY310" s="204" t="e">
        <f t="shared" si="1984"/>
        <v>#REF!</v>
      </c>
      <c r="EZ310" s="204" t="e">
        <f>EW310*#REF!</f>
        <v>#REF!</v>
      </c>
      <c r="FA310" s="205" t="e">
        <f>EY310*#REF!</f>
        <v>#REF!</v>
      </c>
      <c r="FB310" s="205" t="e">
        <f t="shared" si="1985"/>
        <v>#REF!</v>
      </c>
      <c r="FC310" s="432" t="e">
        <f>EW310*#REF!</f>
        <v>#REF!</v>
      </c>
      <c r="FD310" s="433" t="e">
        <f>EY310*#REF!</f>
        <v>#REF!</v>
      </c>
      <c r="FE310" s="433" t="e">
        <f t="shared" si="1986"/>
        <v>#REF!</v>
      </c>
      <c r="FF310" s="137" t="e">
        <f>#REF!</f>
        <v>#REF!</v>
      </c>
      <c r="FG310" s="137" t="e">
        <f>#REF!</f>
        <v>#REF!</v>
      </c>
      <c r="FH310" s="204" t="e">
        <f t="shared" si="1987"/>
        <v>#REF!</v>
      </c>
      <c r="FI310" s="204" t="e">
        <f>FF310*#REF!</f>
        <v>#REF!</v>
      </c>
      <c r="FJ310" s="205" t="e">
        <f>FH310*#REF!</f>
        <v>#REF!</v>
      </c>
      <c r="FK310" s="205" t="e">
        <f t="shared" si="1988"/>
        <v>#REF!</v>
      </c>
      <c r="FL310" s="432" t="e">
        <f>FF310*#REF!</f>
        <v>#REF!</v>
      </c>
      <c r="FM310" s="433" t="e">
        <f>FH310*#REF!</f>
        <v>#REF!</v>
      </c>
      <c r="FN310" s="441" t="e">
        <f t="shared" si="1989"/>
        <v>#REF!</v>
      </c>
      <c r="FO310" s="137" t="e">
        <f>#REF!</f>
        <v>#REF!</v>
      </c>
      <c r="FP310" s="137" t="e">
        <f>#REF!</f>
        <v>#REF!</v>
      </c>
      <c r="FQ310" s="204" t="e">
        <f t="shared" si="1990"/>
        <v>#REF!</v>
      </c>
      <c r="FR310" s="204" t="e">
        <f>FO310*#REF!</f>
        <v>#REF!</v>
      </c>
      <c r="FS310" s="204" t="e">
        <f>FQ310*#REF!</f>
        <v>#REF!</v>
      </c>
      <c r="FT310" s="205" t="e">
        <f t="shared" si="1991"/>
        <v>#REF!</v>
      </c>
      <c r="FU310" s="432" t="e">
        <f>FO310*#REF!</f>
        <v>#REF!</v>
      </c>
      <c r="FV310" s="433" t="e">
        <f>FQ310*#REF!</f>
        <v>#REF!</v>
      </c>
      <c r="FW310" s="454" t="e">
        <f t="shared" si="1992"/>
        <v>#REF!</v>
      </c>
    </row>
    <row r="311" spans="1:179" s="12" customFormat="1">
      <c r="A311" s="874"/>
      <c r="B311" s="332" t="s">
        <v>657</v>
      </c>
      <c r="C311" s="377"/>
      <c r="D311" s="334" t="s">
        <v>145</v>
      </c>
      <c r="E311" s="262" t="e">
        <f t="shared" si="1705"/>
        <v>#REF!</v>
      </c>
      <c r="F311" s="263" t="e">
        <f t="shared" si="1706"/>
        <v>#REF!</v>
      </c>
      <c r="G311" s="263" t="e">
        <f t="shared" si="1707"/>
        <v>#REF!</v>
      </c>
      <c r="H311" s="263" t="e">
        <f t="shared" si="1708"/>
        <v>#REF!</v>
      </c>
      <c r="I311" s="263" t="e">
        <f t="shared" si="1709"/>
        <v>#REF!</v>
      </c>
      <c r="J311" s="263" t="e">
        <f t="shared" si="1710"/>
        <v>#REF!</v>
      </c>
      <c r="K311" s="473" t="e">
        <f t="shared" si="1711"/>
        <v>#REF!</v>
      </c>
      <c r="L311" s="474" t="e">
        <f t="shared" si="1712"/>
        <v>#REF!</v>
      </c>
      <c r="M311" s="739" t="e">
        <f t="shared" si="1713"/>
        <v>#REF!</v>
      </c>
      <c r="N311" s="148"/>
      <c r="O311" s="136" t="e">
        <f>#REF!</f>
        <v>#REF!</v>
      </c>
      <c r="P311" s="137" t="e">
        <f>#REF!</f>
        <v>#REF!</v>
      </c>
      <c r="Q311" s="204" t="e">
        <f t="shared" si="1938"/>
        <v>#REF!</v>
      </c>
      <c r="R311" s="204" t="e">
        <f>O311*#REF!</f>
        <v>#REF!</v>
      </c>
      <c r="S311" s="205" t="e">
        <f>Q311*#REF!</f>
        <v>#REF!</v>
      </c>
      <c r="T311" s="205" t="e">
        <f t="shared" si="1939"/>
        <v>#REF!</v>
      </c>
      <c r="U311" s="137" t="e">
        <f>#REF!</f>
        <v>#REF!</v>
      </c>
      <c r="V311" s="137" t="e">
        <f>#REF!</f>
        <v>#REF!</v>
      </c>
      <c r="W311" s="204" t="e">
        <f t="shared" si="1940"/>
        <v>#REF!</v>
      </c>
      <c r="X311" s="204" t="e">
        <f>U311*#REF!</f>
        <v>#REF!</v>
      </c>
      <c r="Y311" s="205" t="e">
        <f>W311*#REF!</f>
        <v>#REF!</v>
      </c>
      <c r="Z311" s="205" t="e">
        <f t="shared" si="1941"/>
        <v>#REF!</v>
      </c>
      <c r="AA311" s="432" t="e">
        <f>U311*#REF!</f>
        <v>#REF!</v>
      </c>
      <c r="AB311" s="433" t="e">
        <f>W311*#REF!</f>
        <v>#REF!</v>
      </c>
      <c r="AC311" s="433" t="e">
        <f t="shared" si="1942"/>
        <v>#REF!</v>
      </c>
      <c r="AD311" s="137" t="e">
        <f>#REF!</f>
        <v>#REF!</v>
      </c>
      <c r="AE311" s="137" t="e">
        <f>#REF!</f>
        <v>#REF!</v>
      </c>
      <c r="AF311" s="204" t="e">
        <f t="shared" si="1943"/>
        <v>#REF!</v>
      </c>
      <c r="AG311" s="204" t="e">
        <f>AD311*#REF!</f>
        <v>#REF!</v>
      </c>
      <c r="AH311" s="205" t="e">
        <f>AF311*#REF!</f>
        <v>#REF!</v>
      </c>
      <c r="AI311" s="205" t="e">
        <f t="shared" si="1944"/>
        <v>#REF!</v>
      </c>
      <c r="AJ311" s="432" t="e">
        <f>AD311*#REF!</f>
        <v>#REF!</v>
      </c>
      <c r="AK311" s="433" t="e">
        <f>AF311*#REF!</f>
        <v>#REF!</v>
      </c>
      <c r="AL311" s="433" t="e">
        <f t="shared" si="1945"/>
        <v>#REF!</v>
      </c>
      <c r="AM311" s="137" t="e">
        <f>#REF!</f>
        <v>#REF!</v>
      </c>
      <c r="AN311" s="137" t="e">
        <f>#REF!</f>
        <v>#REF!</v>
      </c>
      <c r="AO311" s="204" t="e">
        <f t="shared" si="1946"/>
        <v>#REF!</v>
      </c>
      <c r="AP311" s="204" t="e">
        <f>AM311*#REF!</f>
        <v>#REF!</v>
      </c>
      <c r="AQ311" s="204" t="e">
        <f>AO311*#REF!</f>
        <v>#REF!</v>
      </c>
      <c r="AR311" s="205" t="e">
        <f t="shared" si="1947"/>
        <v>#REF!</v>
      </c>
      <c r="AS311" s="432" t="e">
        <f>AM311*#REF!</f>
        <v>#REF!</v>
      </c>
      <c r="AT311" s="433" t="e">
        <f>AO311*#REF!</f>
        <v>#REF!</v>
      </c>
      <c r="AU311" s="433" t="e">
        <f t="shared" si="1948"/>
        <v>#REF!</v>
      </c>
      <c r="AV311" s="136" t="e">
        <f>#REF!</f>
        <v>#REF!</v>
      </c>
      <c r="AW311" s="137" t="e">
        <f>#REF!</f>
        <v>#REF!</v>
      </c>
      <c r="AX311" s="204" t="e">
        <f t="shared" si="1949"/>
        <v>#REF!</v>
      </c>
      <c r="AY311" s="204" t="e">
        <f>AV311*#REF!</f>
        <v>#REF!</v>
      </c>
      <c r="AZ311" s="205" t="e">
        <f>AX311*#REF!</f>
        <v>#REF!</v>
      </c>
      <c r="BA311" s="205" t="e">
        <f t="shared" si="1950"/>
        <v>#REF!</v>
      </c>
      <c r="BB311" s="137" t="e">
        <f>#REF!</f>
        <v>#REF!</v>
      </c>
      <c r="BC311" s="137" t="e">
        <f>#REF!</f>
        <v>#REF!</v>
      </c>
      <c r="BD311" s="204" t="e">
        <f t="shared" si="1951"/>
        <v>#REF!</v>
      </c>
      <c r="BE311" s="204" t="e">
        <f>BB311*#REF!</f>
        <v>#REF!</v>
      </c>
      <c r="BF311" s="205" t="e">
        <f>BD311*#REF!</f>
        <v>#REF!</v>
      </c>
      <c r="BG311" s="205" t="e">
        <f t="shared" si="1952"/>
        <v>#REF!</v>
      </c>
      <c r="BH311" s="432" t="e">
        <f>BB311*#REF!</f>
        <v>#REF!</v>
      </c>
      <c r="BI311" s="433" t="e">
        <f>BD311*#REF!</f>
        <v>#REF!</v>
      </c>
      <c r="BJ311" s="433" t="e">
        <f t="shared" si="1953"/>
        <v>#REF!</v>
      </c>
      <c r="BK311" s="137" t="e">
        <f>#REF!</f>
        <v>#REF!</v>
      </c>
      <c r="BL311" s="137" t="e">
        <f>#REF!</f>
        <v>#REF!</v>
      </c>
      <c r="BM311" s="204" t="e">
        <f t="shared" si="1954"/>
        <v>#REF!</v>
      </c>
      <c r="BN311" s="204" t="e">
        <f>BK311*#REF!</f>
        <v>#REF!</v>
      </c>
      <c r="BO311" s="205" t="e">
        <f>BM311*#REF!</f>
        <v>#REF!</v>
      </c>
      <c r="BP311" s="205" t="e">
        <f t="shared" si="1955"/>
        <v>#REF!</v>
      </c>
      <c r="BQ311" s="432" t="e">
        <f>BK311*#REF!</f>
        <v>#REF!</v>
      </c>
      <c r="BR311" s="433" t="e">
        <f>BM311*#REF!</f>
        <v>#REF!</v>
      </c>
      <c r="BS311" s="433" t="e">
        <f t="shared" si="1956"/>
        <v>#REF!</v>
      </c>
      <c r="BT311" s="137" t="e">
        <f>#REF!</f>
        <v>#REF!</v>
      </c>
      <c r="BU311" s="137" t="e">
        <f>#REF!</f>
        <v>#REF!</v>
      </c>
      <c r="BV311" s="204" t="e">
        <f t="shared" si="1957"/>
        <v>#REF!</v>
      </c>
      <c r="BW311" s="204" t="e">
        <f>BT311*#REF!</f>
        <v>#REF!</v>
      </c>
      <c r="BX311" s="204" t="e">
        <f>BV311*#REF!</f>
        <v>#REF!</v>
      </c>
      <c r="BY311" s="205" t="e">
        <f t="shared" si="1958"/>
        <v>#REF!</v>
      </c>
      <c r="BZ311" s="432" t="e">
        <f>BT311*#REF!</f>
        <v>#REF!</v>
      </c>
      <c r="CA311" s="433" t="e">
        <f>BV311*#REF!</f>
        <v>#REF!</v>
      </c>
      <c r="CB311" s="441" t="e">
        <f t="shared" si="1959"/>
        <v>#REF!</v>
      </c>
      <c r="CC311" s="137" t="e">
        <f>#REF!</f>
        <v>#REF!</v>
      </c>
      <c r="CD311" s="137" t="e">
        <f>#REF!</f>
        <v>#REF!</v>
      </c>
      <c r="CE311" s="204" t="e">
        <f t="shared" si="1960"/>
        <v>#REF!</v>
      </c>
      <c r="CF311" s="204" t="e">
        <f>CC311*#REF!</f>
        <v>#REF!</v>
      </c>
      <c r="CG311" s="205" t="e">
        <f>CE311*#REF!</f>
        <v>#REF!</v>
      </c>
      <c r="CH311" s="205" t="e">
        <f t="shared" si="1961"/>
        <v>#REF!</v>
      </c>
      <c r="CI311" s="137" t="e">
        <f>#REF!</f>
        <v>#REF!</v>
      </c>
      <c r="CJ311" s="137" t="e">
        <f>#REF!</f>
        <v>#REF!</v>
      </c>
      <c r="CK311" s="204" t="e">
        <f t="shared" si="1962"/>
        <v>#REF!</v>
      </c>
      <c r="CL311" s="204" t="e">
        <f>CI311*#REF!</f>
        <v>#REF!</v>
      </c>
      <c r="CM311" s="205" t="e">
        <f>CK311*#REF!</f>
        <v>#REF!</v>
      </c>
      <c r="CN311" s="205" t="e">
        <f t="shared" si="1963"/>
        <v>#REF!</v>
      </c>
      <c r="CO311" s="432" t="e">
        <f>CI311*#REF!</f>
        <v>#REF!</v>
      </c>
      <c r="CP311" s="433" t="e">
        <f>CK311*#REF!</f>
        <v>#REF!</v>
      </c>
      <c r="CQ311" s="433" t="e">
        <f t="shared" si="1964"/>
        <v>#REF!</v>
      </c>
      <c r="CR311" s="137" t="e">
        <f>#REF!</f>
        <v>#REF!</v>
      </c>
      <c r="CS311" s="137" t="e">
        <f>#REF!</f>
        <v>#REF!</v>
      </c>
      <c r="CT311" s="204" t="e">
        <f t="shared" si="1965"/>
        <v>#REF!</v>
      </c>
      <c r="CU311" s="204" t="e">
        <f>CR311*#REF!</f>
        <v>#REF!</v>
      </c>
      <c r="CV311" s="205" t="e">
        <f>CT311*#REF!</f>
        <v>#REF!</v>
      </c>
      <c r="CW311" s="205" t="e">
        <f t="shared" si="1966"/>
        <v>#REF!</v>
      </c>
      <c r="CX311" s="432" t="e">
        <f>CR311*#REF!</f>
        <v>#REF!</v>
      </c>
      <c r="CY311" s="433" t="e">
        <f>CT311*#REF!</f>
        <v>#REF!</v>
      </c>
      <c r="CZ311" s="441" t="e">
        <f t="shared" si="1967"/>
        <v>#REF!</v>
      </c>
      <c r="DA311" s="137" t="e">
        <f>#REF!</f>
        <v>#REF!</v>
      </c>
      <c r="DB311" s="137" t="e">
        <f>#REF!</f>
        <v>#REF!</v>
      </c>
      <c r="DC311" s="204" t="e">
        <f t="shared" si="1968"/>
        <v>#REF!</v>
      </c>
      <c r="DD311" s="204" t="e">
        <f>DA311*#REF!</f>
        <v>#REF!</v>
      </c>
      <c r="DE311" s="204" t="e">
        <f>DC311*#REF!</f>
        <v>#REF!</v>
      </c>
      <c r="DF311" s="205" t="e">
        <f t="shared" si="1969"/>
        <v>#REF!</v>
      </c>
      <c r="DG311" s="432" t="e">
        <f>DA311*#REF!</f>
        <v>#REF!</v>
      </c>
      <c r="DH311" s="433" t="e">
        <f>DC311*#REF!</f>
        <v>#REF!</v>
      </c>
      <c r="DI311" s="433" t="e">
        <f t="shared" si="1970"/>
        <v>#REF!</v>
      </c>
      <c r="DJ311" s="136" t="e">
        <f>#REF!</f>
        <v>#REF!</v>
      </c>
      <c r="DK311" s="137" t="e">
        <f>#REF!</f>
        <v>#REF!</v>
      </c>
      <c r="DL311" s="204" t="e">
        <f t="shared" si="1971"/>
        <v>#REF!</v>
      </c>
      <c r="DM311" s="204" t="e">
        <f>DJ311*#REF!</f>
        <v>#REF!</v>
      </c>
      <c r="DN311" s="205" t="e">
        <f>DL311*#REF!</f>
        <v>#REF!</v>
      </c>
      <c r="DO311" s="205" t="e">
        <f t="shared" si="1972"/>
        <v>#REF!</v>
      </c>
      <c r="DP311" s="137" t="e">
        <f>#REF!</f>
        <v>#REF!</v>
      </c>
      <c r="DQ311" s="137" t="e">
        <f>#REF!</f>
        <v>#REF!</v>
      </c>
      <c r="DR311" s="204" t="e">
        <f t="shared" si="1973"/>
        <v>#REF!</v>
      </c>
      <c r="DS311" s="204" t="e">
        <f>DP311*#REF!</f>
        <v>#REF!</v>
      </c>
      <c r="DT311" s="205" t="e">
        <f>DR311*#REF!</f>
        <v>#REF!</v>
      </c>
      <c r="DU311" s="205" t="e">
        <f t="shared" si="1974"/>
        <v>#REF!</v>
      </c>
      <c r="DV311" s="432" t="e">
        <f>DP311*#REF!</f>
        <v>#REF!</v>
      </c>
      <c r="DW311" s="433" t="e">
        <f>DR311*#REF!</f>
        <v>#REF!</v>
      </c>
      <c r="DX311" s="433" t="e">
        <f t="shared" si="1975"/>
        <v>#REF!</v>
      </c>
      <c r="DY311" s="137" t="e">
        <f>#REF!</f>
        <v>#REF!</v>
      </c>
      <c r="DZ311" s="137" t="e">
        <f>#REF!</f>
        <v>#REF!</v>
      </c>
      <c r="EA311" s="204" t="e">
        <f t="shared" si="1976"/>
        <v>#REF!</v>
      </c>
      <c r="EB311" s="204" t="e">
        <f>DY311*#REF!</f>
        <v>#REF!</v>
      </c>
      <c r="EC311" s="205" t="e">
        <f>EA311*#REF!</f>
        <v>#REF!</v>
      </c>
      <c r="ED311" s="205" t="e">
        <f t="shared" si="1977"/>
        <v>#REF!</v>
      </c>
      <c r="EE311" s="432" t="e">
        <f>DY311*#REF!</f>
        <v>#REF!</v>
      </c>
      <c r="EF311" s="433" t="e">
        <f>EA311*#REF!</f>
        <v>#REF!</v>
      </c>
      <c r="EG311" s="441" t="e">
        <f t="shared" si="1978"/>
        <v>#REF!</v>
      </c>
      <c r="EH311" s="137" t="e">
        <f>#REF!</f>
        <v>#REF!</v>
      </c>
      <c r="EI311" s="137" t="e">
        <f>#REF!</f>
        <v>#REF!</v>
      </c>
      <c r="EJ311" s="204" t="e">
        <f t="shared" si="1979"/>
        <v>#REF!</v>
      </c>
      <c r="EK311" s="204" t="e">
        <f>EH311*#REF!</f>
        <v>#REF!</v>
      </c>
      <c r="EL311" s="204" t="e">
        <f>EJ311*#REF!</f>
        <v>#REF!</v>
      </c>
      <c r="EM311" s="205" t="e">
        <f t="shared" si="1980"/>
        <v>#REF!</v>
      </c>
      <c r="EN311" s="432" t="e">
        <f>EH311*#REF!</f>
        <v>#REF!</v>
      </c>
      <c r="EO311" s="433" t="e">
        <f>EJ311*#REF!</f>
        <v>#REF!</v>
      </c>
      <c r="EP311" s="441" t="e">
        <f t="shared" si="1981"/>
        <v>#REF!</v>
      </c>
      <c r="EQ311" s="136" t="e">
        <f>#REF!</f>
        <v>#REF!</v>
      </c>
      <c r="ER311" s="137" t="e">
        <f>#REF!</f>
        <v>#REF!</v>
      </c>
      <c r="ES311" s="204" t="e">
        <f t="shared" si="1982"/>
        <v>#REF!</v>
      </c>
      <c r="ET311" s="204" t="e">
        <f>EQ311*#REF!</f>
        <v>#REF!</v>
      </c>
      <c r="EU311" s="205" t="e">
        <f>ES311*#REF!</f>
        <v>#REF!</v>
      </c>
      <c r="EV311" s="205" t="e">
        <f t="shared" si="1983"/>
        <v>#REF!</v>
      </c>
      <c r="EW311" s="137" t="e">
        <f>#REF!</f>
        <v>#REF!</v>
      </c>
      <c r="EX311" s="137" t="e">
        <f>#REF!</f>
        <v>#REF!</v>
      </c>
      <c r="EY311" s="204" t="e">
        <f t="shared" si="1984"/>
        <v>#REF!</v>
      </c>
      <c r="EZ311" s="204" t="e">
        <f>EW311*#REF!</f>
        <v>#REF!</v>
      </c>
      <c r="FA311" s="205" t="e">
        <f>EY311*#REF!</f>
        <v>#REF!</v>
      </c>
      <c r="FB311" s="205" t="e">
        <f t="shared" si="1985"/>
        <v>#REF!</v>
      </c>
      <c r="FC311" s="432" t="e">
        <f>EW311*#REF!</f>
        <v>#REF!</v>
      </c>
      <c r="FD311" s="433" t="e">
        <f>EY311*#REF!</f>
        <v>#REF!</v>
      </c>
      <c r="FE311" s="433" t="e">
        <f t="shared" si="1986"/>
        <v>#REF!</v>
      </c>
      <c r="FF311" s="137" t="e">
        <f>#REF!</f>
        <v>#REF!</v>
      </c>
      <c r="FG311" s="137" t="e">
        <f>#REF!</f>
        <v>#REF!</v>
      </c>
      <c r="FH311" s="204" t="e">
        <f t="shared" si="1987"/>
        <v>#REF!</v>
      </c>
      <c r="FI311" s="204" t="e">
        <f>FF311*#REF!</f>
        <v>#REF!</v>
      </c>
      <c r="FJ311" s="205" t="e">
        <f>FH311*#REF!</f>
        <v>#REF!</v>
      </c>
      <c r="FK311" s="205" t="e">
        <f t="shared" si="1988"/>
        <v>#REF!</v>
      </c>
      <c r="FL311" s="432" t="e">
        <f>FF311*#REF!</f>
        <v>#REF!</v>
      </c>
      <c r="FM311" s="433" t="e">
        <f>FH311*#REF!</f>
        <v>#REF!</v>
      </c>
      <c r="FN311" s="441" t="e">
        <f t="shared" si="1989"/>
        <v>#REF!</v>
      </c>
      <c r="FO311" s="137" t="e">
        <f>#REF!</f>
        <v>#REF!</v>
      </c>
      <c r="FP311" s="137" t="e">
        <f>#REF!</f>
        <v>#REF!</v>
      </c>
      <c r="FQ311" s="204" t="e">
        <f t="shared" si="1990"/>
        <v>#REF!</v>
      </c>
      <c r="FR311" s="204" t="e">
        <f>FO311*#REF!</f>
        <v>#REF!</v>
      </c>
      <c r="FS311" s="204" t="e">
        <f>FQ311*#REF!</f>
        <v>#REF!</v>
      </c>
      <c r="FT311" s="205" t="e">
        <f t="shared" si="1991"/>
        <v>#REF!</v>
      </c>
      <c r="FU311" s="432" t="e">
        <f>FO311*#REF!</f>
        <v>#REF!</v>
      </c>
      <c r="FV311" s="433" t="e">
        <f>FQ311*#REF!</f>
        <v>#REF!</v>
      </c>
      <c r="FW311" s="454" t="e">
        <f t="shared" si="1992"/>
        <v>#REF!</v>
      </c>
    </row>
    <row r="312" spans="1:179" s="12" customFormat="1">
      <c r="A312" s="874"/>
      <c r="B312" s="332" t="s">
        <v>658</v>
      </c>
      <c r="C312" s="377"/>
      <c r="D312" s="334" t="s">
        <v>145</v>
      </c>
      <c r="E312" s="262" t="e">
        <f t="shared" ref="E312:E336" si="1993">AM42+BT42+DA42+EH42+FO42+AM132+BT132+DA132+EH132+FO132+AM222+BT222+DA222+EH222+FO222+AM312+BT312+DA312+EH312+FO312</f>
        <v>#REF!</v>
      </c>
      <c r="F312" s="263" t="e">
        <f t="shared" ref="F312:F336" si="1994">AN42+BU42+DB42+EI42+FP42+AN132+BU132+DB132+EI132+FP132+AN222+BU222+DB222+EI222+FP222+AN312+BU312+DB312+EI312+FP312</f>
        <v>#REF!</v>
      </c>
      <c r="G312" s="263" t="e">
        <f t="shared" ref="G312:G336" si="1995">AO42+BV42+DC42+EJ42+FQ42+AO132+BV132+DC132+EJ132+FQ132+AO222+BV222+DC222+EJ222+FQ222+AO312+BV312+DC312+EJ312+FQ312</f>
        <v>#REF!</v>
      </c>
      <c r="H312" s="263" t="e">
        <f t="shared" ref="H312:H336" si="1996">AP42+BW42+DD42+EK42+FR42+AP132+BW132+DD132+EK132+FR132+AP222+BW222+DD222+EK222+FR222+AP312+BW312+DD312+EK312+FR312</f>
        <v>#REF!</v>
      </c>
      <c r="I312" s="263" t="e">
        <f t="shared" ref="I312:I336" si="1997">AQ42+BX42+DE42+EL42+FS42+AQ132+BX132+DE132+EL132+FS132+AQ222+BX222+DE222+EL222+FS222+AQ312+BX312+DE312+EL312+FS312</f>
        <v>#REF!</v>
      </c>
      <c r="J312" s="263" t="e">
        <f t="shared" ref="J312:J336" si="1998">AR42+BY42+DF42+EM42+FT42+AR132+BY132+DF132+EM132+FT132+AR222+BY222+DF222+EM222+FT222+AR312+BY312+DF312+EM312+FT312</f>
        <v>#REF!</v>
      </c>
      <c r="K312" s="473" t="e">
        <f t="shared" ref="K312:K336" si="1999">AS42+BZ42+DG42+EN42+FU42+AS132+BZ132+DG132+EN132+FU132+AS222+BZ222+DG222+EN222+FU222+AS312+BZ312+DG312+EN312+FU312</f>
        <v>#REF!</v>
      </c>
      <c r="L312" s="474" t="e">
        <f t="shared" ref="L312:L336" si="2000">AT42+CA42+DH42+EO42+FV42+AT132+CA132+DH132+EO132+FV132+AT222+CA222+DH222+EO222+FV222+AT312+CA312+DH312+EO312+FV312</f>
        <v>#REF!</v>
      </c>
      <c r="M312" s="739" t="e">
        <f t="shared" ref="M312:M336" si="2001">AU42+CB42+DI42+EP42+FW42+AU132+CB132+DI132+EP132+FW132+AU222+CB222+DI222+EP222+FW222+AU312+CB312+DI312+EP312+FW312</f>
        <v>#REF!</v>
      </c>
      <c r="N312" s="148"/>
      <c r="O312" s="136" t="e">
        <f>#REF!</f>
        <v>#REF!</v>
      </c>
      <c r="P312" s="137" t="e">
        <f>#REF!</f>
        <v>#REF!</v>
      </c>
      <c r="Q312" s="204" t="e">
        <f t="shared" si="1938"/>
        <v>#REF!</v>
      </c>
      <c r="R312" s="204" t="e">
        <f>O312*#REF!</f>
        <v>#REF!</v>
      </c>
      <c r="S312" s="205" t="e">
        <f>Q312*#REF!</f>
        <v>#REF!</v>
      </c>
      <c r="T312" s="205" t="e">
        <f t="shared" si="1939"/>
        <v>#REF!</v>
      </c>
      <c r="U312" s="137" t="e">
        <f>#REF!</f>
        <v>#REF!</v>
      </c>
      <c r="V312" s="137" t="e">
        <f>#REF!</f>
        <v>#REF!</v>
      </c>
      <c r="W312" s="204" t="e">
        <f t="shared" si="1940"/>
        <v>#REF!</v>
      </c>
      <c r="X312" s="204" t="e">
        <f>U312*#REF!</f>
        <v>#REF!</v>
      </c>
      <c r="Y312" s="205" t="e">
        <f>W312*#REF!</f>
        <v>#REF!</v>
      </c>
      <c r="Z312" s="205" t="e">
        <f t="shared" si="1941"/>
        <v>#REF!</v>
      </c>
      <c r="AA312" s="432" t="e">
        <f>U312*#REF!</f>
        <v>#REF!</v>
      </c>
      <c r="AB312" s="433" t="e">
        <f>W312*#REF!</f>
        <v>#REF!</v>
      </c>
      <c r="AC312" s="433" t="e">
        <f t="shared" si="1942"/>
        <v>#REF!</v>
      </c>
      <c r="AD312" s="137" t="e">
        <f>#REF!</f>
        <v>#REF!</v>
      </c>
      <c r="AE312" s="137" t="e">
        <f>#REF!</f>
        <v>#REF!</v>
      </c>
      <c r="AF312" s="204" t="e">
        <f t="shared" si="1943"/>
        <v>#REF!</v>
      </c>
      <c r="AG312" s="204" t="e">
        <f>AD312*#REF!</f>
        <v>#REF!</v>
      </c>
      <c r="AH312" s="205" t="e">
        <f>AF312*#REF!</f>
        <v>#REF!</v>
      </c>
      <c r="AI312" s="205" t="e">
        <f t="shared" si="1944"/>
        <v>#REF!</v>
      </c>
      <c r="AJ312" s="432" t="e">
        <f>AD312*#REF!</f>
        <v>#REF!</v>
      </c>
      <c r="AK312" s="433" t="e">
        <f>AF312*#REF!</f>
        <v>#REF!</v>
      </c>
      <c r="AL312" s="433" t="e">
        <f t="shared" si="1945"/>
        <v>#REF!</v>
      </c>
      <c r="AM312" s="137" t="e">
        <f>#REF!</f>
        <v>#REF!</v>
      </c>
      <c r="AN312" s="137" t="e">
        <f>#REF!</f>
        <v>#REF!</v>
      </c>
      <c r="AO312" s="204" t="e">
        <f t="shared" si="1946"/>
        <v>#REF!</v>
      </c>
      <c r="AP312" s="204" t="e">
        <f>AM312*#REF!</f>
        <v>#REF!</v>
      </c>
      <c r="AQ312" s="204" t="e">
        <f>AO312*#REF!</f>
        <v>#REF!</v>
      </c>
      <c r="AR312" s="205" t="e">
        <f t="shared" si="1947"/>
        <v>#REF!</v>
      </c>
      <c r="AS312" s="432" t="e">
        <f>AM312*#REF!</f>
        <v>#REF!</v>
      </c>
      <c r="AT312" s="433" t="e">
        <f>AO312*#REF!</f>
        <v>#REF!</v>
      </c>
      <c r="AU312" s="433" t="e">
        <f t="shared" si="1948"/>
        <v>#REF!</v>
      </c>
      <c r="AV312" s="136" t="e">
        <f>#REF!</f>
        <v>#REF!</v>
      </c>
      <c r="AW312" s="137" t="e">
        <f>#REF!</f>
        <v>#REF!</v>
      </c>
      <c r="AX312" s="204" t="e">
        <f t="shared" si="1949"/>
        <v>#REF!</v>
      </c>
      <c r="AY312" s="204" t="e">
        <f>AV312*#REF!</f>
        <v>#REF!</v>
      </c>
      <c r="AZ312" s="205" t="e">
        <f>AX312*#REF!</f>
        <v>#REF!</v>
      </c>
      <c r="BA312" s="205" t="e">
        <f t="shared" si="1950"/>
        <v>#REF!</v>
      </c>
      <c r="BB312" s="137" t="e">
        <f>#REF!</f>
        <v>#REF!</v>
      </c>
      <c r="BC312" s="137" t="e">
        <f>#REF!</f>
        <v>#REF!</v>
      </c>
      <c r="BD312" s="204" t="e">
        <f t="shared" si="1951"/>
        <v>#REF!</v>
      </c>
      <c r="BE312" s="204" t="e">
        <f>BB312*#REF!</f>
        <v>#REF!</v>
      </c>
      <c r="BF312" s="205" t="e">
        <f>BD312*#REF!</f>
        <v>#REF!</v>
      </c>
      <c r="BG312" s="205" t="e">
        <f t="shared" si="1952"/>
        <v>#REF!</v>
      </c>
      <c r="BH312" s="432" t="e">
        <f>BB312*#REF!</f>
        <v>#REF!</v>
      </c>
      <c r="BI312" s="433" t="e">
        <f>BD312*#REF!</f>
        <v>#REF!</v>
      </c>
      <c r="BJ312" s="433" t="e">
        <f t="shared" si="1953"/>
        <v>#REF!</v>
      </c>
      <c r="BK312" s="137" t="e">
        <f>#REF!</f>
        <v>#REF!</v>
      </c>
      <c r="BL312" s="137" t="e">
        <f>#REF!</f>
        <v>#REF!</v>
      </c>
      <c r="BM312" s="204" t="e">
        <f t="shared" si="1954"/>
        <v>#REF!</v>
      </c>
      <c r="BN312" s="204" t="e">
        <f>BK312*#REF!</f>
        <v>#REF!</v>
      </c>
      <c r="BO312" s="205" t="e">
        <f>BM312*#REF!</f>
        <v>#REF!</v>
      </c>
      <c r="BP312" s="205" t="e">
        <f t="shared" si="1955"/>
        <v>#REF!</v>
      </c>
      <c r="BQ312" s="432" t="e">
        <f>BK312*#REF!</f>
        <v>#REF!</v>
      </c>
      <c r="BR312" s="433" t="e">
        <f>BM312*#REF!</f>
        <v>#REF!</v>
      </c>
      <c r="BS312" s="433" t="e">
        <f t="shared" si="1956"/>
        <v>#REF!</v>
      </c>
      <c r="BT312" s="137" t="e">
        <f>#REF!</f>
        <v>#REF!</v>
      </c>
      <c r="BU312" s="137" t="e">
        <f>#REF!</f>
        <v>#REF!</v>
      </c>
      <c r="BV312" s="204" t="e">
        <f t="shared" si="1957"/>
        <v>#REF!</v>
      </c>
      <c r="BW312" s="204" t="e">
        <f>BT312*#REF!</f>
        <v>#REF!</v>
      </c>
      <c r="BX312" s="204" t="e">
        <f>BV312*#REF!</f>
        <v>#REF!</v>
      </c>
      <c r="BY312" s="205" t="e">
        <f t="shared" si="1958"/>
        <v>#REF!</v>
      </c>
      <c r="BZ312" s="432" t="e">
        <f>BT312*#REF!</f>
        <v>#REF!</v>
      </c>
      <c r="CA312" s="433" t="e">
        <f>BV312*#REF!</f>
        <v>#REF!</v>
      </c>
      <c r="CB312" s="441" t="e">
        <f t="shared" si="1959"/>
        <v>#REF!</v>
      </c>
      <c r="CC312" s="137" t="e">
        <f>#REF!</f>
        <v>#REF!</v>
      </c>
      <c r="CD312" s="137" t="e">
        <f>#REF!</f>
        <v>#REF!</v>
      </c>
      <c r="CE312" s="204" t="e">
        <f t="shared" si="1960"/>
        <v>#REF!</v>
      </c>
      <c r="CF312" s="204" t="e">
        <f>CC312*#REF!</f>
        <v>#REF!</v>
      </c>
      <c r="CG312" s="205" t="e">
        <f>CE312*#REF!</f>
        <v>#REF!</v>
      </c>
      <c r="CH312" s="205" t="e">
        <f t="shared" si="1961"/>
        <v>#REF!</v>
      </c>
      <c r="CI312" s="137" t="e">
        <f>#REF!</f>
        <v>#REF!</v>
      </c>
      <c r="CJ312" s="137" t="e">
        <f>#REF!</f>
        <v>#REF!</v>
      </c>
      <c r="CK312" s="204" t="e">
        <f t="shared" si="1962"/>
        <v>#REF!</v>
      </c>
      <c r="CL312" s="204" t="e">
        <f>CI312*#REF!</f>
        <v>#REF!</v>
      </c>
      <c r="CM312" s="205" t="e">
        <f>CK312*#REF!</f>
        <v>#REF!</v>
      </c>
      <c r="CN312" s="205" t="e">
        <f t="shared" si="1963"/>
        <v>#REF!</v>
      </c>
      <c r="CO312" s="432" t="e">
        <f>CI312*#REF!</f>
        <v>#REF!</v>
      </c>
      <c r="CP312" s="433" t="e">
        <f>CK312*#REF!</f>
        <v>#REF!</v>
      </c>
      <c r="CQ312" s="433" t="e">
        <f t="shared" si="1964"/>
        <v>#REF!</v>
      </c>
      <c r="CR312" s="137" t="e">
        <f>#REF!</f>
        <v>#REF!</v>
      </c>
      <c r="CS312" s="137" t="e">
        <f>#REF!</f>
        <v>#REF!</v>
      </c>
      <c r="CT312" s="204" t="e">
        <f t="shared" si="1965"/>
        <v>#REF!</v>
      </c>
      <c r="CU312" s="204" t="e">
        <f>CR312*#REF!</f>
        <v>#REF!</v>
      </c>
      <c r="CV312" s="205" t="e">
        <f>CT312*#REF!</f>
        <v>#REF!</v>
      </c>
      <c r="CW312" s="205" t="e">
        <f t="shared" si="1966"/>
        <v>#REF!</v>
      </c>
      <c r="CX312" s="432" t="e">
        <f>CR312*#REF!</f>
        <v>#REF!</v>
      </c>
      <c r="CY312" s="433" t="e">
        <f>CT312*#REF!</f>
        <v>#REF!</v>
      </c>
      <c r="CZ312" s="441" t="e">
        <f t="shared" si="1967"/>
        <v>#REF!</v>
      </c>
      <c r="DA312" s="137" t="e">
        <f>#REF!</f>
        <v>#REF!</v>
      </c>
      <c r="DB312" s="137" t="e">
        <f>#REF!</f>
        <v>#REF!</v>
      </c>
      <c r="DC312" s="204" t="e">
        <f t="shared" si="1968"/>
        <v>#REF!</v>
      </c>
      <c r="DD312" s="204" t="e">
        <f>DA312*#REF!</f>
        <v>#REF!</v>
      </c>
      <c r="DE312" s="204" t="e">
        <f>DC312*#REF!</f>
        <v>#REF!</v>
      </c>
      <c r="DF312" s="205" t="e">
        <f t="shared" si="1969"/>
        <v>#REF!</v>
      </c>
      <c r="DG312" s="432" t="e">
        <f>DA312*#REF!</f>
        <v>#REF!</v>
      </c>
      <c r="DH312" s="433" t="e">
        <f>DC312*#REF!</f>
        <v>#REF!</v>
      </c>
      <c r="DI312" s="433" t="e">
        <f t="shared" si="1970"/>
        <v>#REF!</v>
      </c>
      <c r="DJ312" s="136" t="e">
        <f>#REF!</f>
        <v>#REF!</v>
      </c>
      <c r="DK312" s="137" t="e">
        <f>#REF!</f>
        <v>#REF!</v>
      </c>
      <c r="DL312" s="204" t="e">
        <f t="shared" si="1971"/>
        <v>#REF!</v>
      </c>
      <c r="DM312" s="204" t="e">
        <f>DJ312*#REF!</f>
        <v>#REF!</v>
      </c>
      <c r="DN312" s="205" t="e">
        <f>DL312*#REF!</f>
        <v>#REF!</v>
      </c>
      <c r="DO312" s="205" t="e">
        <f t="shared" si="1972"/>
        <v>#REF!</v>
      </c>
      <c r="DP312" s="137" t="e">
        <f>#REF!</f>
        <v>#REF!</v>
      </c>
      <c r="DQ312" s="137" t="e">
        <f>#REF!</f>
        <v>#REF!</v>
      </c>
      <c r="DR312" s="204" t="e">
        <f t="shared" si="1973"/>
        <v>#REF!</v>
      </c>
      <c r="DS312" s="204" t="e">
        <f>DP312*#REF!</f>
        <v>#REF!</v>
      </c>
      <c r="DT312" s="205" t="e">
        <f>DR312*#REF!</f>
        <v>#REF!</v>
      </c>
      <c r="DU312" s="205" t="e">
        <f t="shared" si="1974"/>
        <v>#REF!</v>
      </c>
      <c r="DV312" s="432" t="e">
        <f>DP312*#REF!</f>
        <v>#REF!</v>
      </c>
      <c r="DW312" s="433" t="e">
        <f>DR312*#REF!</f>
        <v>#REF!</v>
      </c>
      <c r="DX312" s="433" t="e">
        <f t="shared" si="1975"/>
        <v>#REF!</v>
      </c>
      <c r="DY312" s="137" t="e">
        <f>#REF!</f>
        <v>#REF!</v>
      </c>
      <c r="DZ312" s="137" t="e">
        <f>#REF!</f>
        <v>#REF!</v>
      </c>
      <c r="EA312" s="204" t="e">
        <f t="shared" si="1976"/>
        <v>#REF!</v>
      </c>
      <c r="EB312" s="204" t="e">
        <f>DY312*#REF!</f>
        <v>#REF!</v>
      </c>
      <c r="EC312" s="205" t="e">
        <f>EA312*#REF!</f>
        <v>#REF!</v>
      </c>
      <c r="ED312" s="205" t="e">
        <f t="shared" si="1977"/>
        <v>#REF!</v>
      </c>
      <c r="EE312" s="432" t="e">
        <f>DY312*#REF!</f>
        <v>#REF!</v>
      </c>
      <c r="EF312" s="433" t="e">
        <f>EA312*#REF!</f>
        <v>#REF!</v>
      </c>
      <c r="EG312" s="441" t="e">
        <f t="shared" si="1978"/>
        <v>#REF!</v>
      </c>
      <c r="EH312" s="137" t="e">
        <f>#REF!</f>
        <v>#REF!</v>
      </c>
      <c r="EI312" s="137" t="e">
        <f>#REF!</f>
        <v>#REF!</v>
      </c>
      <c r="EJ312" s="204" t="e">
        <f t="shared" si="1979"/>
        <v>#REF!</v>
      </c>
      <c r="EK312" s="204" t="e">
        <f>EH312*#REF!</f>
        <v>#REF!</v>
      </c>
      <c r="EL312" s="204" t="e">
        <f>EJ312*#REF!</f>
        <v>#REF!</v>
      </c>
      <c r="EM312" s="205" t="e">
        <f t="shared" si="1980"/>
        <v>#REF!</v>
      </c>
      <c r="EN312" s="432" t="e">
        <f>EH312*#REF!</f>
        <v>#REF!</v>
      </c>
      <c r="EO312" s="433" t="e">
        <f>EJ312*#REF!</f>
        <v>#REF!</v>
      </c>
      <c r="EP312" s="441" t="e">
        <f t="shared" si="1981"/>
        <v>#REF!</v>
      </c>
      <c r="EQ312" s="136" t="e">
        <f>#REF!</f>
        <v>#REF!</v>
      </c>
      <c r="ER312" s="137" t="e">
        <f>#REF!</f>
        <v>#REF!</v>
      </c>
      <c r="ES312" s="204" t="e">
        <f t="shared" si="1982"/>
        <v>#REF!</v>
      </c>
      <c r="ET312" s="204" t="e">
        <f>EQ312*#REF!</f>
        <v>#REF!</v>
      </c>
      <c r="EU312" s="205" t="e">
        <f>ES312*#REF!</f>
        <v>#REF!</v>
      </c>
      <c r="EV312" s="205" t="e">
        <f t="shared" si="1983"/>
        <v>#REF!</v>
      </c>
      <c r="EW312" s="137" t="e">
        <f>#REF!</f>
        <v>#REF!</v>
      </c>
      <c r="EX312" s="137" t="e">
        <f>#REF!</f>
        <v>#REF!</v>
      </c>
      <c r="EY312" s="204" t="e">
        <f t="shared" si="1984"/>
        <v>#REF!</v>
      </c>
      <c r="EZ312" s="204" t="e">
        <f>EW312*#REF!</f>
        <v>#REF!</v>
      </c>
      <c r="FA312" s="205" t="e">
        <f>EY312*#REF!</f>
        <v>#REF!</v>
      </c>
      <c r="FB312" s="205" t="e">
        <f t="shared" si="1985"/>
        <v>#REF!</v>
      </c>
      <c r="FC312" s="432" t="e">
        <f>EW312*#REF!</f>
        <v>#REF!</v>
      </c>
      <c r="FD312" s="433" t="e">
        <f>EY312*#REF!</f>
        <v>#REF!</v>
      </c>
      <c r="FE312" s="433" t="e">
        <f t="shared" si="1986"/>
        <v>#REF!</v>
      </c>
      <c r="FF312" s="137" t="e">
        <f>#REF!</f>
        <v>#REF!</v>
      </c>
      <c r="FG312" s="137" t="e">
        <f>#REF!</f>
        <v>#REF!</v>
      </c>
      <c r="FH312" s="204" t="e">
        <f t="shared" si="1987"/>
        <v>#REF!</v>
      </c>
      <c r="FI312" s="204" t="e">
        <f>FF312*#REF!</f>
        <v>#REF!</v>
      </c>
      <c r="FJ312" s="205" t="e">
        <f>FH312*#REF!</f>
        <v>#REF!</v>
      </c>
      <c r="FK312" s="205" t="e">
        <f t="shared" si="1988"/>
        <v>#REF!</v>
      </c>
      <c r="FL312" s="432" t="e">
        <f>FF312*#REF!</f>
        <v>#REF!</v>
      </c>
      <c r="FM312" s="433" t="e">
        <f>FH312*#REF!</f>
        <v>#REF!</v>
      </c>
      <c r="FN312" s="441" t="e">
        <f t="shared" si="1989"/>
        <v>#REF!</v>
      </c>
      <c r="FO312" s="137" t="e">
        <f>#REF!</f>
        <v>#REF!</v>
      </c>
      <c r="FP312" s="137" t="e">
        <f>#REF!</f>
        <v>#REF!</v>
      </c>
      <c r="FQ312" s="204" t="e">
        <f t="shared" si="1990"/>
        <v>#REF!</v>
      </c>
      <c r="FR312" s="204" t="e">
        <f>FO312*#REF!</f>
        <v>#REF!</v>
      </c>
      <c r="FS312" s="204" t="e">
        <f>FQ312*#REF!</f>
        <v>#REF!</v>
      </c>
      <c r="FT312" s="205" t="e">
        <f t="shared" si="1991"/>
        <v>#REF!</v>
      </c>
      <c r="FU312" s="432" t="e">
        <f>FO312*#REF!</f>
        <v>#REF!</v>
      </c>
      <c r="FV312" s="433" t="e">
        <f>FQ312*#REF!</f>
        <v>#REF!</v>
      </c>
      <c r="FW312" s="454" t="e">
        <f t="shared" si="1992"/>
        <v>#REF!</v>
      </c>
    </row>
    <row r="313" spans="1:179" s="12" customFormat="1" ht="15.75">
      <c r="A313" s="874"/>
      <c r="B313" s="332" t="s">
        <v>659</v>
      </c>
      <c r="C313" s="377"/>
      <c r="D313" s="334" t="s">
        <v>0</v>
      </c>
      <c r="E313" s="262" t="e">
        <f t="shared" si="1993"/>
        <v>#REF!</v>
      </c>
      <c r="F313" s="263" t="e">
        <f t="shared" si="1994"/>
        <v>#REF!</v>
      </c>
      <c r="G313" s="263" t="e">
        <f t="shared" si="1995"/>
        <v>#REF!</v>
      </c>
      <c r="H313" s="263" t="e">
        <f t="shared" si="1996"/>
        <v>#REF!</v>
      </c>
      <c r="I313" s="263" t="e">
        <f t="shared" si="1997"/>
        <v>#REF!</v>
      </c>
      <c r="J313" s="263" t="e">
        <f t="shared" si="1998"/>
        <v>#REF!</v>
      </c>
      <c r="K313" s="473" t="e">
        <f t="shared" si="1999"/>
        <v>#REF!</v>
      </c>
      <c r="L313" s="474" t="e">
        <f t="shared" si="2000"/>
        <v>#REF!</v>
      </c>
      <c r="M313" s="739" t="e">
        <f t="shared" si="2001"/>
        <v>#REF!</v>
      </c>
      <c r="N313" s="148"/>
      <c r="O313" s="136" t="e">
        <f>#REF!</f>
        <v>#REF!</v>
      </c>
      <c r="P313" s="137" t="e">
        <f>#REF!</f>
        <v>#REF!</v>
      </c>
      <c r="Q313" s="204" t="e">
        <f t="shared" si="1938"/>
        <v>#REF!</v>
      </c>
      <c r="R313" s="204" t="e">
        <f>O313*#REF!</f>
        <v>#REF!</v>
      </c>
      <c r="S313" s="205" t="e">
        <f>Q313*#REF!</f>
        <v>#REF!</v>
      </c>
      <c r="T313" s="205" t="e">
        <f t="shared" si="1939"/>
        <v>#REF!</v>
      </c>
      <c r="U313" s="137" t="e">
        <f>#REF!</f>
        <v>#REF!</v>
      </c>
      <c r="V313" s="137" t="e">
        <f>#REF!</f>
        <v>#REF!</v>
      </c>
      <c r="W313" s="204" t="e">
        <f t="shared" si="1940"/>
        <v>#REF!</v>
      </c>
      <c r="X313" s="204" t="e">
        <f>U313*#REF!</f>
        <v>#REF!</v>
      </c>
      <c r="Y313" s="205" t="e">
        <f>W313*#REF!</f>
        <v>#REF!</v>
      </c>
      <c r="Z313" s="205" t="e">
        <f t="shared" si="1941"/>
        <v>#REF!</v>
      </c>
      <c r="AA313" s="432" t="e">
        <f>U313*#REF!</f>
        <v>#REF!</v>
      </c>
      <c r="AB313" s="433" t="e">
        <f>W313*#REF!</f>
        <v>#REF!</v>
      </c>
      <c r="AC313" s="433" t="e">
        <f t="shared" si="1942"/>
        <v>#REF!</v>
      </c>
      <c r="AD313" s="137" t="e">
        <f>#REF!</f>
        <v>#REF!</v>
      </c>
      <c r="AE313" s="137" t="e">
        <f>#REF!</f>
        <v>#REF!</v>
      </c>
      <c r="AF313" s="204" t="e">
        <f t="shared" si="1943"/>
        <v>#REF!</v>
      </c>
      <c r="AG313" s="204" t="e">
        <f>AD313*#REF!</f>
        <v>#REF!</v>
      </c>
      <c r="AH313" s="205" t="e">
        <f>AF313*#REF!</f>
        <v>#REF!</v>
      </c>
      <c r="AI313" s="205" t="e">
        <f t="shared" si="1944"/>
        <v>#REF!</v>
      </c>
      <c r="AJ313" s="432" t="e">
        <f>AD313*#REF!</f>
        <v>#REF!</v>
      </c>
      <c r="AK313" s="433" t="e">
        <f>AF313*#REF!</f>
        <v>#REF!</v>
      </c>
      <c r="AL313" s="433" t="e">
        <f t="shared" si="1945"/>
        <v>#REF!</v>
      </c>
      <c r="AM313" s="137" t="e">
        <f>#REF!</f>
        <v>#REF!</v>
      </c>
      <c r="AN313" s="137" t="e">
        <f>#REF!</f>
        <v>#REF!</v>
      </c>
      <c r="AO313" s="204" t="e">
        <f t="shared" si="1946"/>
        <v>#REF!</v>
      </c>
      <c r="AP313" s="204" t="e">
        <f>AM313*#REF!</f>
        <v>#REF!</v>
      </c>
      <c r="AQ313" s="204" t="e">
        <f>AO313*#REF!</f>
        <v>#REF!</v>
      </c>
      <c r="AR313" s="205" t="e">
        <f t="shared" si="1947"/>
        <v>#REF!</v>
      </c>
      <c r="AS313" s="432" t="e">
        <f>AM313*#REF!</f>
        <v>#REF!</v>
      </c>
      <c r="AT313" s="433" t="e">
        <f>AO313*#REF!</f>
        <v>#REF!</v>
      </c>
      <c r="AU313" s="433" t="e">
        <f t="shared" si="1948"/>
        <v>#REF!</v>
      </c>
      <c r="AV313" s="136" t="e">
        <f>#REF!</f>
        <v>#REF!</v>
      </c>
      <c r="AW313" s="137" t="e">
        <f>#REF!</f>
        <v>#REF!</v>
      </c>
      <c r="AX313" s="204" t="e">
        <f t="shared" si="1949"/>
        <v>#REF!</v>
      </c>
      <c r="AY313" s="204" t="e">
        <f>AV313*#REF!</f>
        <v>#REF!</v>
      </c>
      <c r="AZ313" s="205" t="e">
        <f>AX313*#REF!</f>
        <v>#REF!</v>
      </c>
      <c r="BA313" s="205" t="e">
        <f t="shared" si="1950"/>
        <v>#REF!</v>
      </c>
      <c r="BB313" s="137" t="e">
        <f>#REF!</f>
        <v>#REF!</v>
      </c>
      <c r="BC313" s="137" t="e">
        <f>#REF!</f>
        <v>#REF!</v>
      </c>
      <c r="BD313" s="204" t="e">
        <f t="shared" si="1951"/>
        <v>#REF!</v>
      </c>
      <c r="BE313" s="204" t="e">
        <f>BB313*#REF!</f>
        <v>#REF!</v>
      </c>
      <c r="BF313" s="205" t="e">
        <f>BD313*#REF!</f>
        <v>#REF!</v>
      </c>
      <c r="BG313" s="205" t="e">
        <f t="shared" si="1952"/>
        <v>#REF!</v>
      </c>
      <c r="BH313" s="432" t="e">
        <f>BB313*#REF!</f>
        <v>#REF!</v>
      </c>
      <c r="BI313" s="433" t="e">
        <f>BD313*#REF!</f>
        <v>#REF!</v>
      </c>
      <c r="BJ313" s="433" t="e">
        <f t="shared" si="1953"/>
        <v>#REF!</v>
      </c>
      <c r="BK313" s="137" t="e">
        <f>#REF!</f>
        <v>#REF!</v>
      </c>
      <c r="BL313" s="137" t="e">
        <f>#REF!</f>
        <v>#REF!</v>
      </c>
      <c r="BM313" s="204" t="e">
        <f t="shared" si="1954"/>
        <v>#REF!</v>
      </c>
      <c r="BN313" s="204" t="e">
        <f>BK313*#REF!</f>
        <v>#REF!</v>
      </c>
      <c r="BO313" s="205" t="e">
        <f>BM313*#REF!</f>
        <v>#REF!</v>
      </c>
      <c r="BP313" s="205" t="e">
        <f t="shared" si="1955"/>
        <v>#REF!</v>
      </c>
      <c r="BQ313" s="432" t="e">
        <f>BK313*#REF!</f>
        <v>#REF!</v>
      </c>
      <c r="BR313" s="433" t="e">
        <f>BM313*#REF!</f>
        <v>#REF!</v>
      </c>
      <c r="BS313" s="433" t="e">
        <f t="shared" si="1956"/>
        <v>#REF!</v>
      </c>
      <c r="BT313" s="137" t="e">
        <f>#REF!</f>
        <v>#REF!</v>
      </c>
      <c r="BU313" s="137" t="e">
        <f>#REF!</f>
        <v>#REF!</v>
      </c>
      <c r="BV313" s="204" t="e">
        <f t="shared" si="1957"/>
        <v>#REF!</v>
      </c>
      <c r="BW313" s="204" t="e">
        <f>BT313*#REF!</f>
        <v>#REF!</v>
      </c>
      <c r="BX313" s="204" t="e">
        <f>BV313*#REF!</f>
        <v>#REF!</v>
      </c>
      <c r="BY313" s="205" t="e">
        <f t="shared" si="1958"/>
        <v>#REF!</v>
      </c>
      <c r="BZ313" s="432" t="e">
        <f>BT313*#REF!</f>
        <v>#REF!</v>
      </c>
      <c r="CA313" s="433" t="e">
        <f>BV313*#REF!</f>
        <v>#REF!</v>
      </c>
      <c r="CB313" s="441" t="e">
        <f t="shared" si="1959"/>
        <v>#REF!</v>
      </c>
      <c r="CC313" s="137" t="e">
        <f>#REF!</f>
        <v>#REF!</v>
      </c>
      <c r="CD313" s="137" t="e">
        <f>#REF!</f>
        <v>#REF!</v>
      </c>
      <c r="CE313" s="204" t="e">
        <f t="shared" si="1960"/>
        <v>#REF!</v>
      </c>
      <c r="CF313" s="204" t="e">
        <f>CC313*#REF!</f>
        <v>#REF!</v>
      </c>
      <c r="CG313" s="205" t="e">
        <f>CE313*#REF!</f>
        <v>#REF!</v>
      </c>
      <c r="CH313" s="205" t="e">
        <f t="shared" si="1961"/>
        <v>#REF!</v>
      </c>
      <c r="CI313" s="137" t="e">
        <f>#REF!</f>
        <v>#REF!</v>
      </c>
      <c r="CJ313" s="137" t="e">
        <f>#REF!</f>
        <v>#REF!</v>
      </c>
      <c r="CK313" s="204" t="e">
        <f t="shared" si="1962"/>
        <v>#REF!</v>
      </c>
      <c r="CL313" s="204" t="e">
        <f>CI313*#REF!</f>
        <v>#REF!</v>
      </c>
      <c r="CM313" s="205" t="e">
        <f>CK313*#REF!</f>
        <v>#REF!</v>
      </c>
      <c r="CN313" s="205" t="e">
        <f t="shared" si="1963"/>
        <v>#REF!</v>
      </c>
      <c r="CO313" s="432" t="e">
        <f>CI313*#REF!</f>
        <v>#REF!</v>
      </c>
      <c r="CP313" s="433" t="e">
        <f>CK313*#REF!</f>
        <v>#REF!</v>
      </c>
      <c r="CQ313" s="433" t="e">
        <f t="shared" si="1964"/>
        <v>#REF!</v>
      </c>
      <c r="CR313" s="137" t="e">
        <f>#REF!</f>
        <v>#REF!</v>
      </c>
      <c r="CS313" s="137" t="e">
        <f>#REF!</f>
        <v>#REF!</v>
      </c>
      <c r="CT313" s="204" t="e">
        <f t="shared" si="1965"/>
        <v>#REF!</v>
      </c>
      <c r="CU313" s="204" t="e">
        <f>CR313*#REF!</f>
        <v>#REF!</v>
      </c>
      <c r="CV313" s="205" t="e">
        <f>CT313*#REF!</f>
        <v>#REF!</v>
      </c>
      <c r="CW313" s="205" t="e">
        <f t="shared" si="1966"/>
        <v>#REF!</v>
      </c>
      <c r="CX313" s="432" t="e">
        <f>CR313*#REF!</f>
        <v>#REF!</v>
      </c>
      <c r="CY313" s="433" t="e">
        <f>CT313*#REF!</f>
        <v>#REF!</v>
      </c>
      <c r="CZ313" s="441" t="e">
        <f t="shared" si="1967"/>
        <v>#REF!</v>
      </c>
      <c r="DA313" s="137" t="e">
        <f>#REF!</f>
        <v>#REF!</v>
      </c>
      <c r="DB313" s="137" t="e">
        <f>#REF!</f>
        <v>#REF!</v>
      </c>
      <c r="DC313" s="204" t="e">
        <f t="shared" si="1968"/>
        <v>#REF!</v>
      </c>
      <c r="DD313" s="204" t="e">
        <f>DA313*#REF!</f>
        <v>#REF!</v>
      </c>
      <c r="DE313" s="204" t="e">
        <f>DC313*#REF!</f>
        <v>#REF!</v>
      </c>
      <c r="DF313" s="205" t="e">
        <f t="shared" si="1969"/>
        <v>#REF!</v>
      </c>
      <c r="DG313" s="432" t="e">
        <f>DA313*#REF!</f>
        <v>#REF!</v>
      </c>
      <c r="DH313" s="433" t="e">
        <f>DC313*#REF!</f>
        <v>#REF!</v>
      </c>
      <c r="DI313" s="433" t="e">
        <f t="shared" si="1970"/>
        <v>#REF!</v>
      </c>
      <c r="DJ313" s="136" t="e">
        <f>#REF!</f>
        <v>#REF!</v>
      </c>
      <c r="DK313" s="137" t="e">
        <f>#REF!</f>
        <v>#REF!</v>
      </c>
      <c r="DL313" s="204" t="e">
        <f t="shared" si="1971"/>
        <v>#REF!</v>
      </c>
      <c r="DM313" s="204" t="e">
        <f>DJ313*#REF!</f>
        <v>#REF!</v>
      </c>
      <c r="DN313" s="205" t="e">
        <f>DL313*#REF!</f>
        <v>#REF!</v>
      </c>
      <c r="DO313" s="205" t="e">
        <f t="shared" si="1972"/>
        <v>#REF!</v>
      </c>
      <c r="DP313" s="137" t="e">
        <f>#REF!</f>
        <v>#REF!</v>
      </c>
      <c r="DQ313" s="137" t="e">
        <f>#REF!</f>
        <v>#REF!</v>
      </c>
      <c r="DR313" s="204" t="e">
        <f t="shared" si="1973"/>
        <v>#REF!</v>
      </c>
      <c r="DS313" s="204" t="e">
        <f>DP313*#REF!</f>
        <v>#REF!</v>
      </c>
      <c r="DT313" s="205" t="e">
        <f>DR313*#REF!</f>
        <v>#REF!</v>
      </c>
      <c r="DU313" s="205" t="e">
        <f t="shared" si="1974"/>
        <v>#REF!</v>
      </c>
      <c r="DV313" s="432" t="e">
        <f>DP313*#REF!</f>
        <v>#REF!</v>
      </c>
      <c r="DW313" s="433" t="e">
        <f>DR313*#REF!</f>
        <v>#REF!</v>
      </c>
      <c r="DX313" s="433" t="e">
        <f t="shared" si="1975"/>
        <v>#REF!</v>
      </c>
      <c r="DY313" s="137" t="e">
        <f>#REF!</f>
        <v>#REF!</v>
      </c>
      <c r="DZ313" s="137" t="e">
        <f>#REF!</f>
        <v>#REF!</v>
      </c>
      <c r="EA313" s="204" t="e">
        <f t="shared" si="1976"/>
        <v>#REF!</v>
      </c>
      <c r="EB313" s="204" t="e">
        <f>DY313*#REF!</f>
        <v>#REF!</v>
      </c>
      <c r="EC313" s="205" t="e">
        <f>EA313*#REF!</f>
        <v>#REF!</v>
      </c>
      <c r="ED313" s="205" t="e">
        <f t="shared" si="1977"/>
        <v>#REF!</v>
      </c>
      <c r="EE313" s="432" t="e">
        <f>DY313*#REF!</f>
        <v>#REF!</v>
      </c>
      <c r="EF313" s="433" t="e">
        <f>EA313*#REF!</f>
        <v>#REF!</v>
      </c>
      <c r="EG313" s="441" t="e">
        <f t="shared" si="1978"/>
        <v>#REF!</v>
      </c>
      <c r="EH313" s="137" t="e">
        <f>#REF!</f>
        <v>#REF!</v>
      </c>
      <c r="EI313" s="137" t="e">
        <f>#REF!</f>
        <v>#REF!</v>
      </c>
      <c r="EJ313" s="204" t="e">
        <f t="shared" si="1979"/>
        <v>#REF!</v>
      </c>
      <c r="EK313" s="204" t="e">
        <f>EH313*#REF!</f>
        <v>#REF!</v>
      </c>
      <c r="EL313" s="204" t="e">
        <f>EJ313*#REF!</f>
        <v>#REF!</v>
      </c>
      <c r="EM313" s="205" t="e">
        <f t="shared" si="1980"/>
        <v>#REF!</v>
      </c>
      <c r="EN313" s="432" t="e">
        <f>EH313*#REF!</f>
        <v>#REF!</v>
      </c>
      <c r="EO313" s="433" t="e">
        <f>EJ313*#REF!</f>
        <v>#REF!</v>
      </c>
      <c r="EP313" s="441" t="e">
        <f t="shared" si="1981"/>
        <v>#REF!</v>
      </c>
      <c r="EQ313" s="136" t="e">
        <f>#REF!</f>
        <v>#REF!</v>
      </c>
      <c r="ER313" s="137" t="e">
        <f>#REF!</f>
        <v>#REF!</v>
      </c>
      <c r="ES313" s="204" t="e">
        <f t="shared" si="1982"/>
        <v>#REF!</v>
      </c>
      <c r="ET313" s="204" t="e">
        <f>EQ313*#REF!</f>
        <v>#REF!</v>
      </c>
      <c r="EU313" s="205" t="e">
        <f>ES313*#REF!</f>
        <v>#REF!</v>
      </c>
      <c r="EV313" s="205" t="e">
        <f t="shared" si="1983"/>
        <v>#REF!</v>
      </c>
      <c r="EW313" s="137" t="e">
        <f>#REF!</f>
        <v>#REF!</v>
      </c>
      <c r="EX313" s="137" t="e">
        <f>#REF!</f>
        <v>#REF!</v>
      </c>
      <c r="EY313" s="204" t="e">
        <f t="shared" si="1984"/>
        <v>#REF!</v>
      </c>
      <c r="EZ313" s="204" t="e">
        <f>EW313*#REF!</f>
        <v>#REF!</v>
      </c>
      <c r="FA313" s="205" t="e">
        <f>EY313*#REF!</f>
        <v>#REF!</v>
      </c>
      <c r="FB313" s="205" t="e">
        <f t="shared" si="1985"/>
        <v>#REF!</v>
      </c>
      <c r="FC313" s="432" t="e">
        <f>EW313*#REF!</f>
        <v>#REF!</v>
      </c>
      <c r="FD313" s="433" t="e">
        <f>EY313*#REF!</f>
        <v>#REF!</v>
      </c>
      <c r="FE313" s="433" t="e">
        <f t="shared" si="1986"/>
        <v>#REF!</v>
      </c>
      <c r="FF313" s="137" t="e">
        <f>#REF!</f>
        <v>#REF!</v>
      </c>
      <c r="FG313" s="137" t="e">
        <f>#REF!</f>
        <v>#REF!</v>
      </c>
      <c r="FH313" s="204" t="e">
        <f t="shared" si="1987"/>
        <v>#REF!</v>
      </c>
      <c r="FI313" s="204" t="e">
        <f>FF313*#REF!</f>
        <v>#REF!</v>
      </c>
      <c r="FJ313" s="205" t="e">
        <f>FH313*#REF!</f>
        <v>#REF!</v>
      </c>
      <c r="FK313" s="205" t="e">
        <f t="shared" si="1988"/>
        <v>#REF!</v>
      </c>
      <c r="FL313" s="432" t="e">
        <f>FF313*#REF!</f>
        <v>#REF!</v>
      </c>
      <c r="FM313" s="433" t="e">
        <f>FH313*#REF!</f>
        <v>#REF!</v>
      </c>
      <c r="FN313" s="441" t="e">
        <f t="shared" si="1989"/>
        <v>#REF!</v>
      </c>
      <c r="FO313" s="137" t="e">
        <f>#REF!</f>
        <v>#REF!</v>
      </c>
      <c r="FP313" s="137" t="e">
        <f>#REF!</f>
        <v>#REF!</v>
      </c>
      <c r="FQ313" s="204" t="e">
        <f t="shared" si="1990"/>
        <v>#REF!</v>
      </c>
      <c r="FR313" s="204" t="e">
        <f>FO313*#REF!</f>
        <v>#REF!</v>
      </c>
      <c r="FS313" s="204" t="e">
        <f>FQ313*#REF!</f>
        <v>#REF!</v>
      </c>
      <c r="FT313" s="205" t="e">
        <f t="shared" si="1991"/>
        <v>#REF!</v>
      </c>
      <c r="FU313" s="432" t="e">
        <f>FO313*#REF!</f>
        <v>#REF!</v>
      </c>
      <c r="FV313" s="433" t="e">
        <f>FQ313*#REF!</f>
        <v>#REF!</v>
      </c>
      <c r="FW313" s="454" t="e">
        <f t="shared" si="1992"/>
        <v>#REF!</v>
      </c>
    </row>
    <row r="314" spans="1:179" s="12" customFormat="1">
      <c r="A314" s="874"/>
      <c r="B314" s="332" t="s">
        <v>660</v>
      </c>
      <c r="C314" s="377"/>
      <c r="D314" s="334" t="s">
        <v>146</v>
      </c>
      <c r="E314" s="262" t="e">
        <f t="shared" si="1993"/>
        <v>#REF!</v>
      </c>
      <c r="F314" s="263" t="e">
        <f t="shared" si="1994"/>
        <v>#REF!</v>
      </c>
      <c r="G314" s="263" t="e">
        <f t="shared" si="1995"/>
        <v>#REF!</v>
      </c>
      <c r="H314" s="263" t="e">
        <f t="shared" si="1996"/>
        <v>#REF!</v>
      </c>
      <c r="I314" s="263" t="e">
        <f t="shared" si="1997"/>
        <v>#REF!</v>
      </c>
      <c r="J314" s="263" t="e">
        <f t="shared" si="1998"/>
        <v>#REF!</v>
      </c>
      <c r="K314" s="473" t="e">
        <f t="shared" si="1999"/>
        <v>#REF!</v>
      </c>
      <c r="L314" s="474" t="e">
        <f t="shared" si="2000"/>
        <v>#REF!</v>
      </c>
      <c r="M314" s="739" t="e">
        <f t="shared" si="2001"/>
        <v>#REF!</v>
      </c>
      <c r="N314" s="148"/>
      <c r="O314" s="136" t="e">
        <f>#REF!</f>
        <v>#REF!</v>
      </c>
      <c r="P314" s="137" t="e">
        <f>#REF!</f>
        <v>#REF!</v>
      </c>
      <c r="Q314" s="204" t="e">
        <f t="shared" si="1938"/>
        <v>#REF!</v>
      </c>
      <c r="R314" s="204" t="e">
        <f>O314*#REF!</f>
        <v>#REF!</v>
      </c>
      <c r="S314" s="205" t="e">
        <f>Q314*#REF!</f>
        <v>#REF!</v>
      </c>
      <c r="T314" s="205" t="e">
        <f t="shared" si="1939"/>
        <v>#REF!</v>
      </c>
      <c r="U314" s="137" t="e">
        <f>#REF!</f>
        <v>#REF!</v>
      </c>
      <c r="V314" s="137" t="e">
        <f>#REF!</f>
        <v>#REF!</v>
      </c>
      <c r="W314" s="204" t="e">
        <f t="shared" si="1940"/>
        <v>#REF!</v>
      </c>
      <c r="X314" s="204" t="e">
        <f>U314*#REF!</f>
        <v>#REF!</v>
      </c>
      <c r="Y314" s="205" t="e">
        <f>W314*#REF!</f>
        <v>#REF!</v>
      </c>
      <c r="Z314" s="205" t="e">
        <f t="shared" si="1941"/>
        <v>#REF!</v>
      </c>
      <c r="AA314" s="432" t="e">
        <f>U314*#REF!</f>
        <v>#REF!</v>
      </c>
      <c r="AB314" s="433" t="e">
        <f>W314*#REF!</f>
        <v>#REF!</v>
      </c>
      <c r="AC314" s="433" t="e">
        <f t="shared" si="1942"/>
        <v>#REF!</v>
      </c>
      <c r="AD314" s="137" t="e">
        <f>#REF!</f>
        <v>#REF!</v>
      </c>
      <c r="AE314" s="137" t="e">
        <f>#REF!</f>
        <v>#REF!</v>
      </c>
      <c r="AF314" s="204" t="e">
        <f t="shared" si="1943"/>
        <v>#REF!</v>
      </c>
      <c r="AG314" s="204" t="e">
        <f>AD314*#REF!</f>
        <v>#REF!</v>
      </c>
      <c r="AH314" s="205" t="e">
        <f>AF314*#REF!</f>
        <v>#REF!</v>
      </c>
      <c r="AI314" s="205" t="e">
        <f t="shared" si="1944"/>
        <v>#REF!</v>
      </c>
      <c r="AJ314" s="432" t="e">
        <f>AD314*#REF!</f>
        <v>#REF!</v>
      </c>
      <c r="AK314" s="433" t="e">
        <f>AF314*#REF!</f>
        <v>#REF!</v>
      </c>
      <c r="AL314" s="433" t="e">
        <f t="shared" si="1945"/>
        <v>#REF!</v>
      </c>
      <c r="AM314" s="137" t="e">
        <f>#REF!</f>
        <v>#REF!</v>
      </c>
      <c r="AN314" s="137" t="e">
        <f>#REF!</f>
        <v>#REF!</v>
      </c>
      <c r="AO314" s="204" t="e">
        <f t="shared" si="1946"/>
        <v>#REF!</v>
      </c>
      <c r="AP314" s="204" t="e">
        <f>AM314*#REF!</f>
        <v>#REF!</v>
      </c>
      <c r="AQ314" s="204" t="e">
        <f>AO314*#REF!</f>
        <v>#REF!</v>
      </c>
      <c r="AR314" s="205" t="e">
        <f t="shared" si="1947"/>
        <v>#REF!</v>
      </c>
      <c r="AS314" s="432" t="e">
        <f>AM314*#REF!</f>
        <v>#REF!</v>
      </c>
      <c r="AT314" s="433" t="e">
        <f>AO314*#REF!</f>
        <v>#REF!</v>
      </c>
      <c r="AU314" s="433" t="e">
        <f t="shared" si="1948"/>
        <v>#REF!</v>
      </c>
      <c r="AV314" s="136" t="e">
        <f>#REF!</f>
        <v>#REF!</v>
      </c>
      <c r="AW314" s="137" t="e">
        <f>#REF!</f>
        <v>#REF!</v>
      </c>
      <c r="AX314" s="204" t="e">
        <f t="shared" si="1949"/>
        <v>#REF!</v>
      </c>
      <c r="AY314" s="204" t="e">
        <f>AV314*#REF!</f>
        <v>#REF!</v>
      </c>
      <c r="AZ314" s="205" t="e">
        <f>AX314*#REF!</f>
        <v>#REF!</v>
      </c>
      <c r="BA314" s="205" t="e">
        <f t="shared" si="1950"/>
        <v>#REF!</v>
      </c>
      <c r="BB314" s="137" t="e">
        <f>#REF!</f>
        <v>#REF!</v>
      </c>
      <c r="BC314" s="137" t="e">
        <f>#REF!</f>
        <v>#REF!</v>
      </c>
      <c r="BD314" s="204" t="e">
        <f t="shared" si="1951"/>
        <v>#REF!</v>
      </c>
      <c r="BE314" s="204" t="e">
        <f>BB314*#REF!</f>
        <v>#REF!</v>
      </c>
      <c r="BF314" s="205" t="e">
        <f>BD314*#REF!</f>
        <v>#REF!</v>
      </c>
      <c r="BG314" s="205" t="e">
        <f t="shared" si="1952"/>
        <v>#REF!</v>
      </c>
      <c r="BH314" s="432" t="e">
        <f>BB314*#REF!</f>
        <v>#REF!</v>
      </c>
      <c r="BI314" s="433" t="e">
        <f>BD314*#REF!</f>
        <v>#REF!</v>
      </c>
      <c r="BJ314" s="433" t="e">
        <f t="shared" si="1953"/>
        <v>#REF!</v>
      </c>
      <c r="BK314" s="137" t="e">
        <f>#REF!</f>
        <v>#REF!</v>
      </c>
      <c r="BL314" s="137" t="e">
        <f>#REF!</f>
        <v>#REF!</v>
      </c>
      <c r="BM314" s="204" t="e">
        <f t="shared" si="1954"/>
        <v>#REF!</v>
      </c>
      <c r="BN314" s="204" t="e">
        <f>BK314*#REF!</f>
        <v>#REF!</v>
      </c>
      <c r="BO314" s="205" t="e">
        <f>BM314*#REF!</f>
        <v>#REF!</v>
      </c>
      <c r="BP314" s="205" t="e">
        <f t="shared" si="1955"/>
        <v>#REF!</v>
      </c>
      <c r="BQ314" s="432" t="e">
        <f>BK314*#REF!</f>
        <v>#REF!</v>
      </c>
      <c r="BR314" s="433" t="e">
        <f>BM314*#REF!</f>
        <v>#REF!</v>
      </c>
      <c r="BS314" s="433" t="e">
        <f t="shared" si="1956"/>
        <v>#REF!</v>
      </c>
      <c r="BT314" s="137" t="e">
        <f>#REF!</f>
        <v>#REF!</v>
      </c>
      <c r="BU314" s="137" t="e">
        <f>#REF!</f>
        <v>#REF!</v>
      </c>
      <c r="BV314" s="204" t="e">
        <f t="shared" si="1957"/>
        <v>#REF!</v>
      </c>
      <c r="BW314" s="204" t="e">
        <f>BT314*#REF!</f>
        <v>#REF!</v>
      </c>
      <c r="BX314" s="204" t="e">
        <f>BV314*#REF!</f>
        <v>#REF!</v>
      </c>
      <c r="BY314" s="205" t="e">
        <f t="shared" si="1958"/>
        <v>#REF!</v>
      </c>
      <c r="BZ314" s="432" t="e">
        <f>BT314*#REF!</f>
        <v>#REF!</v>
      </c>
      <c r="CA314" s="433" t="e">
        <f>BV314*#REF!</f>
        <v>#REF!</v>
      </c>
      <c r="CB314" s="441" t="e">
        <f t="shared" si="1959"/>
        <v>#REF!</v>
      </c>
      <c r="CC314" s="137" t="e">
        <f>#REF!</f>
        <v>#REF!</v>
      </c>
      <c r="CD314" s="137" t="e">
        <f>#REF!</f>
        <v>#REF!</v>
      </c>
      <c r="CE314" s="204" t="e">
        <f t="shared" si="1960"/>
        <v>#REF!</v>
      </c>
      <c r="CF314" s="204" t="e">
        <f>CC314*#REF!</f>
        <v>#REF!</v>
      </c>
      <c r="CG314" s="205" t="e">
        <f>CE314*#REF!</f>
        <v>#REF!</v>
      </c>
      <c r="CH314" s="205" t="e">
        <f t="shared" si="1961"/>
        <v>#REF!</v>
      </c>
      <c r="CI314" s="137" t="e">
        <f>#REF!</f>
        <v>#REF!</v>
      </c>
      <c r="CJ314" s="137" t="e">
        <f>#REF!</f>
        <v>#REF!</v>
      </c>
      <c r="CK314" s="204" t="e">
        <f t="shared" si="1962"/>
        <v>#REF!</v>
      </c>
      <c r="CL314" s="204" t="e">
        <f>CI314*#REF!</f>
        <v>#REF!</v>
      </c>
      <c r="CM314" s="205" t="e">
        <f>CK314*#REF!</f>
        <v>#REF!</v>
      </c>
      <c r="CN314" s="205" t="e">
        <f t="shared" si="1963"/>
        <v>#REF!</v>
      </c>
      <c r="CO314" s="432" t="e">
        <f>CI314*#REF!</f>
        <v>#REF!</v>
      </c>
      <c r="CP314" s="433" t="e">
        <f>CK314*#REF!</f>
        <v>#REF!</v>
      </c>
      <c r="CQ314" s="433" t="e">
        <f t="shared" si="1964"/>
        <v>#REF!</v>
      </c>
      <c r="CR314" s="137" t="e">
        <f>#REF!</f>
        <v>#REF!</v>
      </c>
      <c r="CS314" s="137" t="e">
        <f>#REF!</f>
        <v>#REF!</v>
      </c>
      <c r="CT314" s="204" t="e">
        <f t="shared" si="1965"/>
        <v>#REF!</v>
      </c>
      <c r="CU314" s="204" t="e">
        <f>CR314*#REF!</f>
        <v>#REF!</v>
      </c>
      <c r="CV314" s="205" t="e">
        <f>CT314*#REF!</f>
        <v>#REF!</v>
      </c>
      <c r="CW314" s="205" t="e">
        <f t="shared" si="1966"/>
        <v>#REF!</v>
      </c>
      <c r="CX314" s="432" t="e">
        <f>CR314*#REF!</f>
        <v>#REF!</v>
      </c>
      <c r="CY314" s="433" t="e">
        <f>CT314*#REF!</f>
        <v>#REF!</v>
      </c>
      <c r="CZ314" s="441" t="e">
        <f t="shared" si="1967"/>
        <v>#REF!</v>
      </c>
      <c r="DA314" s="137" t="e">
        <f>#REF!</f>
        <v>#REF!</v>
      </c>
      <c r="DB314" s="137" t="e">
        <f>#REF!</f>
        <v>#REF!</v>
      </c>
      <c r="DC314" s="204" t="e">
        <f t="shared" si="1968"/>
        <v>#REF!</v>
      </c>
      <c r="DD314" s="204" t="e">
        <f>DA314*#REF!</f>
        <v>#REF!</v>
      </c>
      <c r="DE314" s="204" t="e">
        <f>DC314*#REF!</f>
        <v>#REF!</v>
      </c>
      <c r="DF314" s="205" t="e">
        <f t="shared" si="1969"/>
        <v>#REF!</v>
      </c>
      <c r="DG314" s="432" t="e">
        <f>DA314*#REF!</f>
        <v>#REF!</v>
      </c>
      <c r="DH314" s="433" t="e">
        <f>DC314*#REF!</f>
        <v>#REF!</v>
      </c>
      <c r="DI314" s="433" t="e">
        <f t="shared" si="1970"/>
        <v>#REF!</v>
      </c>
      <c r="DJ314" s="136" t="e">
        <f>#REF!</f>
        <v>#REF!</v>
      </c>
      <c r="DK314" s="137" t="e">
        <f>#REF!</f>
        <v>#REF!</v>
      </c>
      <c r="DL314" s="204" t="e">
        <f t="shared" si="1971"/>
        <v>#REF!</v>
      </c>
      <c r="DM314" s="204" t="e">
        <f>DJ314*#REF!</f>
        <v>#REF!</v>
      </c>
      <c r="DN314" s="205" t="e">
        <f>DL314*#REF!</f>
        <v>#REF!</v>
      </c>
      <c r="DO314" s="205" t="e">
        <f t="shared" si="1972"/>
        <v>#REF!</v>
      </c>
      <c r="DP314" s="137" t="e">
        <f>#REF!</f>
        <v>#REF!</v>
      </c>
      <c r="DQ314" s="137" t="e">
        <f>#REF!</f>
        <v>#REF!</v>
      </c>
      <c r="DR314" s="204" t="e">
        <f t="shared" si="1973"/>
        <v>#REF!</v>
      </c>
      <c r="DS314" s="204" t="e">
        <f>DP314*#REF!</f>
        <v>#REF!</v>
      </c>
      <c r="DT314" s="205" t="e">
        <f>DR314*#REF!</f>
        <v>#REF!</v>
      </c>
      <c r="DU314" s="205" t="e">
        <f t="shared" si="1974"/>
        <v>#REF!</v>
      </c>
      <c r="DV314" s="432" t="e">
        <f>DP314*#REF!</f>
        <v>#REF!</v>
      </c>
      <c r="DW314" s="433" t="e">
        <f>DR314*#REF!</f>
        <v>#REF!</v>
      </c>
      <c r="DX314" s="433" t="e">
        <f t="shared" si="1975"/>
        <v>#REF!</v>
      </c>
      <c r="DY314" s="137" t="e">
        <f>#REF!</f>
        <v>#REF!</v>
      </c>
      <c r="DZ314" s="137" t="e">
        <f>#REF!</f>
        <v>#REF!</v>
      </c>
      <c r="EA314" s="204" t="e">
        <f t="shared" si="1976"/>
        <v>#REF!</v>
      </c>
      <c r="EB314" s="204" t="e">
        <f>DY314*#REF!</f>
        <v>#REF!</v>
      </c>
      <c r="EC314" s="205" t="e">
        <f>EA314*#REF!</f>
        <v>#REF!</v>
      </c>
      <c r="ED314" s="205" t="e">
        <f t="shared" si="1977"/>
        <v>#REF!</v>
      </c>
      <c r="EE314" s="432" t="e">
        <f>DY314*#REF!</f>
        <v>#REF!</v>
      </c>
      <c r="EF314" s="433" t="e">
        <f>EA314*#REF!</f>
        <v>#REF!</v>
      </c>
      <c r="EG314" s="441" t="e">
        <f t="shared" si="1978"/>
        <v>#REF!</v>
      </c>
      <c r="EH314" s="137" t="e">
        <f>#REF!</f>
        <v>#REF!</v>
      </c>
      <c r="EI314" s="137" t="e">
        <f>#REF!</f>
        <v>#REF!</v>
      </c>
      <c r="EJ314" s="204" t="e">
        <f t="shared" si="1979"/>
        <v>#REF!</v>
      </c>
      <c r="EK314" s="204" t="e">
        <f>EH314*#REF!</f>
        <v>#REF!</v>
      </c>
      <c r="EL314" s="204" t="e">
        <f>EJ314*#REF!</f>
        <v>#REF!</v>
      </c>
      <c r="EM314" s="205" t="e">
        <f t="shared" si="1980"/>
        <v>#REF!</v>
      </c>
      <c r="EN314" s="432" t="e">
        <f>EH314*#REF!</f>
        <v>#REF!</v>
      </c>
      <c r="EO314" s="433" t="e">
        <f>EJ314*#REF!</f>
        <v>#REF!</v>
      </c>
      <c r="EP314" s="441" t="e">
        <f t="shared" si="1981"/>
        <v>#REF!</v>
      </c>
      <c r="EQ314" s="136" t="e">
        <f>#REF!</f>
        <v>#REF!</v>
      </c>
      <c r="ER314" s="137" t="e">
        <f>#REF!</f>
        <v>#REF!</v>
      </c>
      <c r="ES314" s="204" t="e">
        <f t="shared" si="1982"/>
        <v>#REF!</v>
      </c>
      <c r="ET314" s="204" t="e">
        <f>EQ314*#REF!</f>
        <v>#REF!</v>
      </c>
      <c r="EU314" s="205" t="e">
        <f>ES314*#REF!</f>
        <v>#REF!</v>
      </c>
      <c r="EV314" s="205" t="e">
        <f t="shared" si="1983"/>
        <v>#REF!</v>
      </c>
      <c r="EW314" s="137" t="e">
        <f>#REF!</f>
        <v>#REF!</v>
      </c>
      <c r="EX314" s="137" t="e">
        <f>#REF!</f>
        <v>#REF!</v>
      </c>
      <c r="EY314" s="204" t="e">
        <f t="shared" si="1984"/>
        <v>#REF!</v>
      </c>
      <c r="EZ314" s="204" t="e">
        <f>EW314*#REF!</f>
        <v>#REF!</v>
      </c>
      <c r="FA314" s="205" t="e">
        <f>EY314*#REF!</f>
        <v>#REF!</v>
      </c>
      <c r="FB314" s="205" t="e">
        <f t="shared" si="1985"/>
        <v>#REF!</v>
      </c>
      <c r="FC314" s="432" t="e">
        <f>EW314*#REF!</f>
        <v>#REF!</v>
      </c>
      <c r="FD314" s="433" t="e">
        <f>EY314*#REF!</f>
        <v>#REF!</v>
      </c>
      <c r="FE314" s="433" t="e">
        <f t="shared" si="1986"/>
        <v>#REF!</v>
      </c>
      <c r="FF314" s="137" t="e">
        <f>#REF!</f>
        <v>#REF!</v>
      </c>
      <c r="FG314" s="137" t="e">
        <f>#REF!</f>
        <v>#REF!</v>
      </c>
      <c r="FH314" s="204" t="e">
        <f t="shared" si="1987"/>
        <v>#REF!</v>
      </c>
      <c r="FI314" s="204" t="e">
        <f>FF314*#REF!</f>
        <v>#REF!</v>
      </c>
      <c r="FJ314" s="205" t="e">
        <f>FH314*#REF!</f>
        <v>#REF!</v>
      </c>
      <c r="FK314" s="205" t="e">
        <f t="shared" si="1988"/>
        <v>#REF!</v>
      </c>
      <c r="FL314" s="432" t="e">
        <f>FF314*#REF!</f>
        <v>#REF!</v>
      </c>
      <c r="FM314" s="433" t="e">
        <f>FH314*#REF!</f>
        <v>#REF!</v>
      </c>
      <c r="FN314" s="441" t="e">
        <f t="shared" si="1989"/>
        <v>#REF!</v>
      </c>
      <c r="FO314" s="137" t="e">
        <f>#REF!</f>
        <v>#REF!</v>
      </c>
      <c r="FP314" s="137" t="e">
        <f>#REF!</f>
        <v>#REF!</v>
      </c>
      <c r="FQ314" s="204" t="e">
        <f t="shared" si="1990"/>
        <v>#REF!</v>
      </c>
      <c r="FR314" s="204" t="e">
        <f>FO314*#REF!</f>
        <v>#REF!</v>
      </c>
      <c r="FS314" s="204" t="e">
        <f>FQ314*#REF!</f>
        <v>#REF!</v>
      </c>
      <c r="FT314" s="205" t="e">
        <f t="shared" si="1991"/>
        <v>#REF!</v>
      </c>
      <c r="FU314" s="432" t="e">
        <f>FO314*#REF!</f>
        <v>#REF!</v>
      </c>
      <c r="FV314" s="433" t="e">
        <f>FQ314*#REF!</f>
        <v>#REF!</v>
      </c>
      <c r="FW314" s="454" t="e">
        <f t="shared" si="1992"/>
        <v>#REF!</v>
      </c>
    </row>
    <row r="315" spans="1:179" s="12" customFormat="1">
      <c r="A315" s="874"/>
      <c r="B315" s="332" t="s">
        <v>661</v>
      </c>
      <c r="C315" s="377"/>
      <c r="D315" s="334" t="s">
        <v>146</v>
      </c>
      <c r="E315" s="262" t="e">
        <f t="shared" si="1993"/>
        <v>#REF!</v>
      </c>
      <c r="F315" s="263" t="e">
        <f t="shared" si="1994"/>
        <v>#REF!</v>
      </c>
      <c r="G315" s="263" t="e">
        <f t="shared" si="1995"/>
        <v>#REF!</v>
      </c>
      <c r="H315" s="263" t="e">
        <f t="shared" si="1996"/>
        <v>#REF!</v>
      </c>
      <c r="I315" s="263" t="e">
        <f t="shared" si="1997"/>
        <v>#REF!</v>
      </c>
      <c r="J315" s="263" t="e">
        <f t="shared" si="1998"/>
        <v>#REF!</v>
      </c>
      <c r="K315" s="473" t="e">
        <f t="shared" si="1999"/>
        <v>#REF!</v>
      </c>
      <c r="L315" s="474" t="e">
        <f t="shared" si="2000"/>
        <v>#REF!</v>
      </c>
      <c r="M315" s="739" t="e">
        <f t="shared" si="2001"/>
        <v>#REF!</v>
      </c>
      <c r="N315" s="148"/>
      <c r="O315" s="136" t="e">
        <f>#REF!</f>
        <v>#REF!</v>
      </c>
      <c r="P315" s="137" t="e">
        <f>#REF!</f>
        <v>#REF!</v>
      </c>
      <c r="Q315" s="204" t="e">
        <f t="shared" si="1938"/>
        <v>#REF!</v>
      </c>
      <c r="R315" s="204" t="e">
        <f>O315*#REF!</f>
        <v>#REF!</v>
      </c>
      <c r="S315" s="205" t="e">
        <f>Q315*#REF!</f>
        <v>#REF!</v>
      </c>
      <c r="T315" s="205" t="e">
        <f t="shared" si="1939"/>
        <v>#REF!</v>
      </c>
      <c r="U315" s="137" t="e">
        <f>#REF!</f>
        <v>#REF!</v>
      </c>
      <c r="V315" s="137" t="e">
        <f>#REF!</f>
        <v>#REF!</v>
      </c>
      <c r="W315" s="204" t="e">
        <f t="shared" si="1940"/>
        <v>#REF!</v>
      </c>
      <c r="X315" s="204" t="e">
        <f>U315*#REF!</f>
        <v>#REF!</v>
      </c>
      <c r="Y315" s="205" t="e">
        <f>W315*#REF!</f>
        <v>#REF!</v>
      </c>
      <c r="Z315" s="205" t="e">
        <f t="shared" si="1941"/>
        <v>#REF!</v>
      </c>
      <c r="AA315" s="432" t="e">
        <f>U315*#REF!</f>
        <v>#REF!</v>
      </c>
      <c r="AB315" s="433" t="e">
        <f>W315*#REF!</f>
        <v>#REF!</v>
      </c>
      <c r="AC315" s="433" t="e">
        <f t="shared" si="1942"/>
        <v>#REF!</v>
      </c>
      <c r="AD315" s="137" t="e">
        <f>#REF!</f>
        <v>#REF!</v>
      </c>
      <c r="AE315" s="137" t="e">
        <f>#REF!</f>
        <v>#REF!</v>
      </c>
      <c r="AF315" s="204" t="e">
        <f t="shared" si="1943"/>
        <v>#REF!</v>
      </c>
      <c r="AG315" s="204" t="e">
        <f>AD315*#REF!</f>
        <v>#REF!</v>
      </c>
      <c r="AH315" s="205" t="e">
        <f>AF315*#REF!</f>
        <v>#REF!</v>
      </c>
      <c r="AI315" s="205" t="e">
        <f t="shared" si="1944"/>
        <v>#REF!</v>
      </c>
      <c r="AJ315" s="432" t="e">
        <f>AD315*#REF!</f>
        <v>#REF!</v>
      </c>
      <c r="AK315" s="433" t="e">
        <f>AF315*#REF!</f>
        <v>#REF!</v>
      </c>
      <c r="AL315" s="433" t="e">
        <f t="shared" si="1945"/>
        <v>#REF!</v>
      </c>
      <c r="AM315" s="137" t="e">
        <f>#REF!</f>
        <v>#REF!</v>
      </c>
      <c r="AN315" s="137" t="e">
        <f>#REF!</f>
        <v>#REF!</v>
      </c>
      <c r="AO315" s="204" t="e">
        <f t="shared" si="1946"/>
        <v>#REF!</v>
      </c>
      <c r="AP315" s="204" t="e">
        <f>AM315*#REF!</f>
        <v>#REF!</v>
      </c>
      <c r="AQ315" s="204" t="e">
        <f>AO315*#REF!</f>
        <v>#REF!</v>
      </c>
      <c r="AR315" s="205" t="e">
        <f t="shared" si="1947"/>
        <v>#REF!</v>
      </c>
      <c r="AS315" s="432" t="e">
        <f>AM315*#REF!</f>
        <v>#REF!</v>
      </c>
      <c r="AT315" s="433" t="e">
        <f>AO315*#REF!</f>
        <v>#REF!</v>
      </c>
      <c r="AU315" s="433" t="e">
        <f t="shared" si="1948"/>
        <v>#REF!</v>
      </c>
      <c r="AV315" s="136" t="e">
        <f>#REF!</f>
        <v>#REF!</v>
      </c>
      <c r="AW315" s="137" t="e">
        <f>#REF!</f>
        <v>#REF!</v>
      </c>
      <c r="AX315" s="204" t="e">
        <f t="shared" si="1949"/>
        <v>#REF!</v>
      </c>
      <c r="AY315" s="204" t="e">
        <f>AV315*#REF!</f>
        <v>#REF!</v>
      </c>
      <c r="AZ315" s="205" t="e">
        <f>AX315*#REF!</f>
        <v>#REF!</v>
      </c>
      <c r="BA315" s="205" t="e">
        <f t="shared" si="1950"/>
        <v>#REF!</v>
      </c>
      <c r="BB315" s="137" t="e">
        <f>#REF!</f>
        <v>#REF!</v>
      </c>
      <c r="BC315" s="137" t="e">
        <f>#REF!</f>
        <v>#REF!</v>
      </c>
      <c r="BD315" s="204" t="e">
        <f t="shared" si="1951"/>
        <v>#REF!</v>
      </c>
      <c r="BE315" s="204" t="e">
        <f>BB315*#REF!</f>
        <v>#REF!</v>
      </c>
      <c r="BF315" s="205" t="e">
        <f>BD315*#REF!</f>
        <v>#REF!</v>
      </c>
      <c r="BG315" s="205" t="e">
        <f t="shared" si="1952"/>
        <v>#REF!</v>
      </c>
      <c r="BH315" s="432" t="e">
        <f>BB315*#REF!</f>
        <v>#REF!</v>
      </c>
      <c r="BI315" s="433" t="e">
        <f>BD315*#REF!</f>
        <v>#REF!</v>
      </c>
      <c r="BJ315" s="433" t="e">
        <f t="shared" si="1953"/>
        <v>#REF!</v>
      </c>
      <c r="BK315" s="137" t="e">
        <f>#REF!</f>
        <v>#REF!</v>
      </c>
      <c r="BL315" s="137" t="e">
        <f>#REF!</f>
        <v>#REF!</v>
      </c>
      <c r="BM315" s="204" t="e">
        <f t="shared" si="1954"/>
        <v>#REF!</v>
      </c>
      <c r="BN315" s="204" t="e">
        <f>BK315*#REF!</f>
        <v>#REF!</v>
      </c>
      <c r="BO315" s="205" t="e">
        <f>BM315*#REF!</f>
        <v>#REF!</v>
      </c>
      <c r="BP315" s="205" t="e">
        <f t="shared" si="1955"/>
        <v>#REF!</v>
      </c>
      <c r="BQ315" s="432" t="e">
        <f>BK315*#REF!</f>
        <v>#REF!</v>
      </c>
      <c r="BR315" s="433" t="e">
        <f>BM315*#REF!</f>
        <v>#REF!</v>
      </c>
      <c r="BS315" s="433" t="e">
        <f t="shared" si="1956"/>
        <v>#REF!</v>
      </c>
      <c r="BT315" s="137" t="e">
        <f>#REF!</f>
        <v>#REF!</v>
      </c>
      <c r="BU315" s="137" t="e">
        <f>#REF!</f>
        <v>#REF!</v>
      </c>
      <c r="BV315" s="204" t="e">
        <f t="shared" si="1957"/>
        <v>#REF!</v>
      </c>
      <c r="BW315" s="204" t="e">
        <f>BT315*#REF!</f>
        <v>#REF!</v>
      </c>
      <c r="BX315" s="204" t="e">
        <f>BV315*#REF!</f>
        <v>#REF!</v>
      </c>
      <c r="BY315" s="205" t="e">
        <f t="shared" si="1958"/>
        <v>#REF!</v>
      </c>
      <c r="BZ315" s="432" t="e">
        <f>BT315*#REF!</f>
        <v>#REF!</v>
      </c>
      <c r="CA315" s="433" t="e">
        <f>BV315*#REF!</f>
        <v>#REF!</v>
      </c>
      <c r="CB315" s="441" t="e">
        <f t="shared" si="1959"/>
        <v>#REF!</v>
      </c>
      <c r="CC315" s="137" t="e">
        <f>#REF!</f>
        <v>#REF!</v>
      </c>
      <c r="CD315" s="137" t="e">
        <f>#REF!</f>
        <v>#REF!</v>
      </c>
      <c r="CE315" s="204" t="e">
        <f t="shared" si="1960"/>
        <v>#REF!</v>
      </c>
      <c r="CF315" s="204" t="e">
        <f>CC315*#REF!</f>
        <v>#REF!</v>
      </c>
      <c r="CG315" s="205" t="e">
        <f>CE315*#REF!</f>
        <v>#REF!</v>
      </c>
      <c r="CH315" s="205" t="e">
        <f t="shared" si="1961"/>
        <v>#REF!</v>
      </c>
      <c r="CI315" s="137" t="e">
        <f>#REF!</f>
        <v>#REF!</v>
      </c>
      <c r="CJ315" s="137" t="e">
        <f>#REF!</f>
        <v>#REF!</v>
      </c>
      <c r="CK315" s="204" t="e">
        <f t="shared" si="1962"/>
        <v>#REF!</v>
      </c>
      <c r="CL315" s="204" t="e">
        <f>CI315*#REF!</f>
        <v>#REF!</v>
      </c>
      <c r="CM315" s="205" t="e">
        <f>CK315*#REF!</f>
        <v>#REF!</v>
      </c>
      <c r="CN315" s="205" t="e">
        <f t="shared" si="1963"/>
        <v>#REF!</v>
      </c>
      <c r="CO315" s="432" t="e">
        <f>CI315*#REF!</f>
        <v>#REF!</v>
      </c>
      <c r="CP315" s="433" t="e">
        <f>CK315*#REF!</f>
        <v>#REF!</v>
      </c>
      <c r="CQ315" s="433" t="e">
        <f t="shared" si="1964"/>
        <v>#REF!</v>
      </c>
      <c r="CR315" s="137" t="e">
        <f>#REF!</f>
        <v>#REF!</v>
      </c>
      <c r="CS315" s="137" t="e">
        <f>#REF!</f>
        <v>#REF!</v>
      </c>
      <c r="CT315" s="204" t="e">
        <f t="shared" si="1965"/>
        <v>#REF!</v>
      </c>
      <c r="CU315" s="204" t="e">
        <f>CR315*#REF!</f>
        <v>#REF!</v>
      </c>
      <c r="CV315" s="205" t="e">
        <f>CT315*#REF!</f>
        <v>#REF!</v>
      </c>
      <c r="CW315" s="205" t="e">
        <f t="shared" si="1966"/>
        <v>#REF!</v>
      </c>
      <c r="CX315" s="432" t="e">
        <f>CR315*#REF!</f>
        <v>#REF!</v>
      </c>
      <c r="CY315" s="433" t="e">
        <f>CT315*#REF!</f>
        <v>#REF!</v>
      </c>
      <c r="CZ315" s="441" t="e">
        <f t="shared" si="1967"/>
        <v>#REF!</v>
      </c>
      <c r="DA315" s="137" t="e">
        <f>#REF!</f>
        <v>#REF!</v>
      </c>
      <c r="DB315" s="137" t="e">
        <f>#REF!</f>
        <v>#REF!</v>
      </c>
      <c r="DC315" s="204" t="e">
        <f t="shared" si="1968"/>
        <v>#REF!</v>
      </c>
      <c r="DD315" s="204" t="e">
        <f>DA315*#REF!</f>
        <v>#REF!</v>
      </c>
      <c r="DE315" s="204" t="e">
        <f>DC315*#REF!</f>
        <v>#REF!</v>
      </c>
      <c r="DF315" s="205" t="e">
        <f t="shared" si="1969"/>
        <v>#REF!</v>
      </c>
      <c r="DG315" s="432" t="e">
        <f>DA315*#REF!</f>
        <v>#REF!</v>
      </c>
      <c r="DH315" s="433" t="e">
        <f>DC315*#REF!</f>
        <v>#REF!</v>
      </c>
      <c r="DI315" s="433" t="e">
        <f t="shared" si="1970"/>
        <v>#REF!</v>
      </c>
      <c r="DJ315" s="136" t="e">
        <f>#REF!</f>
        <v>#REF!</v>
      </c>
      <c r="DK315" s="137" t="e">
        <f>#REF!</f>
        <v>#REF!</v>
      </c>
      <c r="DL315" s="204" t="e">
        <f t="shared" si="1971"/>
        <v>#REF!</v>
      </c>
      <c r="DM315" s="204" t="e">
        <f>DJ315*#REF!</f>
        <v>#REF!</v>
      </c>
      <c r="DN315" s="205" t="e">
        <f>DL315*#REF!</f>
        <v>#REF!</v>
      </c>
      <c r="DO315" s="205" t="e">
        <f t="shared" si="1972"/>
        <v>#REF!</v>
      </c>
      <c r="DP315" s="137" t="e">
        <f>#REF!</f>
        <v>#REF!</v>
      </c>
      <c r="DQ315" s="137" t="e">
        <f>#REF!</f>
        <v>#REF!</v>
      </c>
      <c r="DR315" s="204" t="e">
        <f t="shared" si="1973"/>
        <v>#REF!</v>
      </c>
      <c r="DS315" s="204" t="e">
        <f>DP315*#REF!</f>
        <v>#REF!</v>
      </c>
      <c r="DT315" s="205" t="e">
        <f>DR315*#REF!</f>
        <v>#REF!</v>
      </c>
      <c r="DU315" s="205" t="e">
        <f t="shared" si="1974"/>
        <v>#REF!</v>
      </c>
      <c r="DV315" s="432" t="e">
        <f>DP315*#REF!</f>
        <v>#REF!</v>
      </c>
      <c r="DW315" s="433" t="e">
        <f>DR315*#REF!</f>
        <v>#REF!</v>
      </c>
      <c r="DX315" s="433" t="e">
        <f t="shared" si="1975"/>
        <v>#REF!</v>
      </c>
      <c r="DY315" s="137" t="e">
        <f>#REF!</f>
        <v>#REF!</v>
      </c>
      <c r="DZ315" s="137" t="e">
        <f>#REF!</f>
        <v>#REF!</v>
      </c>
      <c r="EA315" s="204" t="e">
        <f t="shared" si="1976"/>
        <v>#REF!</v>
      </c>
      <c r="EB315" s="204" t="e">
        <f>DY315*#REF!</f>
        <v>#REF!</v>
      </c>
      <c r="EC315" s="205" t="e">
        <f>EA315*#REF!</f>
        <v>#REF!</v>
      </c>
      <c r="ED315" s="205" t="e">
        <f t="shared" si="1977"/>
        <v>#REF!</v>
      </c>
      <c r="EE315" s="432" t="e">
        <f>DY315*#REF!</f>
        <v>#REF!</v>
      </c>
      <c r="EF315" s="433" t="e">
        <f>EA315*#REF!</f>
        <v>#REF!</v>
      </c>
      <c r="EG315" s="441" t="e">
        <f t="shared" si="1978"/>
        <v>#REF!</v>
      </c>
      <c r="EH315" s="137" t="e">
        <f>#REF!</f>
        <v>#REF!</v>
      </c>
      <c r="EI315" s="137" t="e">
        <f>#REF!</f>
        <v>#REF!</v>
      </c>
      <c r="EJ315" s="204" t="e">
        <f t="shared" si="1979"/>
        <v>#REF!</v>
      </c>
      <c r="EK315" s="204" t="e">
        <f>EH315*#REF!</f>
        <v>#REF!</v>
      </c>
      <c r="EL315" s="204" t="e">
        <f>EJ315*#REF!</f>
        <v>#REF!</v>
      </c>
      <c r="EM315" s="205" t="e">
        <f t="shared" si="1980"/>
        <v>#REF!</v>
      </c>
      <c r="EN315" s="432" t="e">
        <f>EH315*#REF!</f>
        <v>#REF!</v>
      </c>
      <c r="EO315" s="433" t="e">
        <f>EJ315*#REF!</f>
        <v>#REF!</v>
      </c>
      <c r="EP315" s="441" t="e">
        <f t="shared" si="1981"/>
        <v>#REF!</v>
      </c>
      <c r="EQ315" s="136" t="e">
        <f>#REF!</f>
        <v>#REF!</v>
      </c>
      <c r="ER315" s="137" t="e">
        <f>#REF!</f>
        <v>#REF!</v>
      </c>
      <c r="ES315" s="204" t="e">
        <f t="shared" si="1982"/>
        <v>#REF!</v>
      </c>
      <c r="ET315" s="204" t="e">
        <f>EQ315*#REF!</f>
        <v>#REF!</v>
      </c>
      <c r="EU315" s="205" t="e">
        <f>ES315*#REF!</f>
        <v>#REF!</v>
      </c>
      <c r="EV315" s="205" t="e">
        <f t="shared" si="1983"/>
        <v>#REF!</v>
      </c>
      <c r="EW315" s="137" t="e">
        <f>#REF!</f>
        <v>#REF!</v>
      </c>
      <c r="EX315" s="137" t="e">
        <f>#REF!</f>
        <v>#REF!</v>
      </c>
      <c r="EY315" s="204" t="e">
        <f t="shared" si="1984"/>
        <v>#REF!</v>
      </c>
      <c r="EZ315" s="204" t="e">
        <f>EW315*#REF!</f>
        <v>#REF!</v>
      </c>
      <c r="FA315" s="205" t="e">
        <f>EY315*#REF!</f>
        <v>#REF!</v>
      </c>
      <c r="FB315" s="205" t="e">
        <f t="shared" si="1985"/>
        <v>#REF!</v>
      </c>
      <c r="FC315" s="432" t="e">
        <f>EW315*#REF!</f>
        <v>#REF!</v>
      </c>
      <c r="FD315" s="433" t="e">
        <f>EY315*#REF!</f>
        <v>#REF!</v>
      </c>
      <c r="FE315" s="433" t="e">
        <f t="shared" si="1986"/>
        <v>#REF!</v>
      </c>
      <c r="FF315" s="137" t="e">
        <f>#REF!</f>
        <v>#REF!</v>
      </c>
      <c r="FG315" s="137" t="e">
        <f>#REF!</f>
        <v>#REF!</v>
      </c>
      <c r="FH315" s="204" t="e">
        <f t="shared" si="1987"/>
        <v>#REF!</v>
      </c>
      <c r="FI315" s="204" t="e">
        <f>FF315*#REF!</f>
        <v>#REF!</v>
      </c>
      <c r="FJ315" s="205" t="e">
        <f>FH315*#REF!</f>
        <v>#REF!</v>
      </c>
      <c r="FK315" s="205" t="e">
        <f t="shared" si="1988"/>
        <v>#REF!</v>
      </c>
      <c r="FL315" s="432" t="e">
        <f>FF315*#REF!</f>
        <v>#REF!</v>
      </c>
      <c r="FM315" s="433" t="e">
        <f>FH315*#REF!</f>
        <v>#REF!</v>
      </c>
      <c r="FN315" s="441" t="e">
        <f t="shared" si="1989"/>
        <v>#REF!</v>
      </c>
      <c r="FO315" s="137" t="e">
        <f>#REF!</f>
        <v>#REF!</v>
      </c>
      <c r="FP315" s="137" t="e">
        <f>#REF!</f>
        <v>#REF!</v>
      </c>
      <c r="FQ315" s="204" t="e">
        <f t="shared" si="1990"/>
        <v>#REF!</v>
      </c>
      <c r="FR315" s="204" t="e">
        <f>FO315*#REF!</f>
        <v>#REF!</v>
      </c>
      <c r="FS315" s="204" t="e">
        <f>FQ315*#REF!</f>
        <v>#REF!</v>
      </c>
      <c r="FT315" s="205" t="e">
        <f t="shared" si="1991"/>
        <v>#REF!</v>
      </c>
      <c r="FU315" s="432" t="e">
        <f>FO315*#REF!</f>
        <v>#REF!</v>
      </c>
      <c r="FV315" s="433" t="e">
        <f>FQ315*#REF!</f>
        <v>#REF!</v>
      </c>
      <c r="FW315" s="454" t="e">
        <f t="shared" si="1992"/>
        <v>#REF!</v>
      </c>
    </row>
    <row r="316" spans="1:179" s="12" customFormat="1">
      <c r="A316" s="874"/>
      <c r="B316" s="332" t="s">
        <v>662</v>
      </c>
      <c r="C316" s="377"/>
      <c r="D316" s="334" t="s">
        <v>146</v>
      </c>
      <c r="E316" s="262" t="e">
        <f t="shared" si="1993"/>
        <v>#REF!</v>
      </c>
      <c r="F316" s="263" t="e">
        <f t="shared" si="1994"/>
        <v>#REF!</v>
      </c>
      <c r="G316" s="263" t="e">
        <f t="shared" si="1995"/>
        <v>#REF!</v>
      </c>
      <c r="H316" s="263" t="e">
        <f t="shared" si="1996"/>
        <v>#REF!</v>
      </c>
      <c r="I316" s="263" t="e">
        <f t="shared" si="1997"/>
        <v>#REF!</v>
      </c>
      <c r="J316" s="263" t="e">
        <f t="shared" si="1998"/>
        <v>#REF!</v>
      </c>
      <c r="K316" s="473" t="e">
        <f t="shared" si="1999"/>
        <v>#REF!</v>
      </c>
      <c r="L316" s="474" t="e">
        <f t="shared" si="2000"/>
        <v>#REF!</v>
      </c>
      <c r="M316" s="739" t="e">
        <f t="shared" si="2001"/>
        <v>#REF!</v>
      </c>
      <c r="N316" s="148"/>
      <c r="O316" s="136" t="e">
        <f>#REF!</f>
        <v>#REF!</v>
      </c>
      <c r="P316" s="137" t="e">
        <f>#REF!</f>
        <v>#REF!</v>
      </c>
      <c r="Q316" s="204" t="e">
        <f t="shared" si="1938"/>
        <v>#REF!</v>
      </c>
      <c r="R316" s="204" t="e">
        <f>O316*#REF!</f>
        <v>#REF!</v>
      </c>
      <c r="S316" s="205" t="e">
        <f>Q316*#REF!</f>
        <v>#REF!</v>
      </c>
      <c r="T316" s="205" t="e">
        <f t="shared" si="1939"/>
        <v>#REF!</v>
      </c>
      <c r="U316" s="137" t="e">
        <f>#REF!</f>
        <v>#REF!</v>
      </c>
      <c r="V316" s="137" t="e">
        <f>#REF!</f>
        <v>#REF!</v>
      </c>
      <c r="W316" s="204" t="e">
        <f t="shared" si="1940"/>
        <v>#REF!</v>
      </c>
      <c r="X316" s="204" t="e">
        <f>U316*#REF!</f>
        <v>#REF!</v>
      </c>
      <c r="Y316" s="205" t="e">
        <f>W316*#REF!</f>
        <v>#REF!</v>
      </c>
      <c r="Z316" s="205" t="e">
        <f t="shared" si="1941"/>
        <v>#REF!</v>
      </c>
      <c r="AA316" s="432" t="e">
        <f>U316*#REF!</f>
        <v>#REF!</v>
      </c>
      <c r="AB316" s="433" t="e">
        <f>W316*#REF!</f>
        <v>#REF!</v>
      </c>
      <c r="AC316" s="433" t="e">
        <f t="shared" si="1942"/>
        <v>#REF!</v>
      </c>
      <c r="AD316" s="137" t="e">
        <f>#REF!</f>
        <v>#REF!</v>
      </c>
      <c r="AE316" s="137" t="e">
        <f>#REF!</f>
        <v>#REF!</v>
      </c>
      <c r="AF316" s="204" t="e">
        <f t="shared" si="1943"/>
        <v>#REF!</v>
      </c>
      <c r="AG316" s="204" t="e">
        <f>AD316*#REF!</f>
        <v>#REF!</v>
      </c>
      <c r="AH316" s="205" t="e">
        <f>AF316*#REF!</f>
        <v>#REF!</v>
      </c>
      <c r="AI316" s="205" t="e">
        <f t="shared" si="1944"/>
        <v>#REF!</v>
      </c>
      <c r="AJ316" s="432" t="e">
        <f>AD316*#REF!</f>
        <v>#REF!</v>
      </c>
      <c r="AK316" s="433" t="e">
        <f>AF316*#REF!</f>
        <v>#REF!</v>
      </c>
      <c r="AL316" s="433" t="e">
        <f t="shared" si="1945"/>
        <v>#REF!</v>
      </c>
      <c r="AM316" s="137" t="e">
        <f>#REF!</f>
        <v>#REF!</v>
      </c>
      <c r="AN316" s="137" t="e">
        <f>#REF!</f>
        <v>#REF!</v>
      </c>
      <c r="AO316" s="204" t="e">
        <f t="shared" si="1946"/>
        <v>#REF!</v>
      </c>
      <c r="AP316" s="204" t="e">
        <f>AM316*#REF!</f>
        <v>#REF!</v>
      </c>
      <c r="AQ316" s="204" t="e">
        <f>AO316*#REF!</f>
        <v>#REF!</v>
      </c>
      <c r="AR316" s="205" t="e">
        <f t="shared" si="1947"/>
        <v>#REF!</v>
      </c>
      <c r="AS316" s="432" t="e">
        <f>AM316*#REF!</f>
        <v>#REF!</v>
      </c>
      <c r="AT316" s="433" t="e">
        <f>AO316*#REF!</f>
        <v>#REF!</v>
      </c>
      <c r="AU316" s="433" t="e">
        <f t="shared" si="1948"/>
        <v>#REF!</v>
      </c>
      <c r="AV316" s="136" t="e">
        <f>#REF!</f>
        <v>#REF!</v>
      </c>
      <c r="AW316" s="137" t="e">
        <f>#REF!</f>
        <v>#REF!</v>
      </c>
      <c r="AX316" s="204" t="e">
        <f t="shared" si="1949"/>
        <v>#REF!</v>
      </c>
      <c r="AY316" s="204" t="e">
        <f>AV316*#REF!</f>
        <v>#REF!</v>
      </c>
      <c r="AZ316" s="205" t="e">
        <f>AX316*#REF!</f>
        <v>#REF!</v>
      </c>
      <c r="BA316" s="205" t="e">
        <f t="shared" si="1950"/>
        <v>#REF!</v>
      </c>
      <c r="BB316" s="137" t="e">
        <f>#REF!</f>
        <v>#REF!</v>
      </c>
      <c r="BC316" s="137" t="e">
        <f>#REF!</f>
        <v>#REF!</v>
      </c>
      <c r="BD316" s="204" t="e">
        <f t="shared" si="1951"/>
        <v>#REF!</v>
      </c>
      <c r="BE316" s="204" t="e">
        <f>BB316*#REF!</f>
        <v>#REF!</v>
      </c>
      <c r="BF316" s="205" t="e">
        <f>BD316*#REF!</f>
        <v>#REF!</v>
      </c>
      <c r="BG316" s="205" t="e">
        <f t="shared" si="1952"/>
        <v>#REF!</v>
      </c>
      <c r="BH316" s="432" t="e">
        <f>BB316*#REF!</f>
        <v>#REF!</v>
      </c>
      <c r="BI316" s="433" t="e">
        <f>BD316*#REF!</f>
        <v>#REF!</v>
      </c>
      <c r="BJ316" s="433" t="e">
        <f t="shared" si="1953"/>
        <v>#REF!</v>
      </c>
      <c r="BK316" s="137" t="e">
        <f>#REF!</f>
        <v>#REF!</v>
      </c>
      <c r="BL316" s="137" t="e">
        <f>#REF!</f>
        <v>#REF!</v>
      </c>
      <c r="BM316" s="204" t="e">
        <f t="shared" si="1954"/>
        <v>#REF!</v>
      </c>
      <c r="BN316" s="204" t="e">
        <f>BK316*#REF!</f>
        <v>#REF!</v>
      </c>
      <c r="BO316" s="205" t="e">
        <f>BM316*#REF!</f>
        <v>#REF!</v>
      </c>
      <c r="BP316" s="205" t="e">
        <f t="shared" si="1955"/>
        <v>#REF!</v>
      </c>
      <c r="BQ316" s="432" t="e">
        <f>BK316*#REF!</f>
        <v>#REF!</v>
      </c>
      <c r="BR316" s="433" t="e">
        <f>BM316*#REF!</f>
        <v>#REF!</v>
      </c>
      <c r="BS316" s="433" t="e">
        <f t="shared" si="1956"/>
        <v>#REF!</v>
      </c>
      <c r="BT316" s="137" t="e">
        <f>#REF!</f>
        <v>#REF!</v>
      </c>
      <c r="BU316" s="137" t="e">
        <f>#REF!</f>
        <v>#REF!</v>
      </c>
      <c r="BV316" s="204" t="e">
        <f t="shared" si="1957"/>
        <v>#REF!</v>
      </c>
      <c r="BW316" s="204" t="e">
        <f>BT316*#REF!</f>
        <v>#REF!</v>
      </c>
      <c r="BX316" s="204" t="e">
        <f>BV316*#REF!</f>
        <v>#REF!</v>
      </c>
      <c r="BY316" s="205" t="e">
        <f t="shared" si="1958"/>
        <v>#REF!</v>
      </c>
      <c r="BZ316" s="432" t="e">
        <f>BT316*#REF!</f>
        <v>#REF!</v>
      </c>
      <c r="CA316" s="433" t="e">
        <f>BV316*#REF!</f>
        <v>#REF!</v>
      </c>
      <c r="CB316" s="441" t="e">
        <f t="shared" si="1959"/>
        <v>#REF!</v>
      </c>
      <c r="CC316" s="137" t="e">
        <f>#REF!</f>
        <v>#REF!</v>
      </c>
      <c r="CD316" s="137" t="e">
        <f>#REF!</f>
        <v>#REF!</v>
      </c>
      <c r="CE316" s="204" t="e">
        <f t="shared" si="1960"/>
        <v>#REF!</v>
      </c>
      <c r="CF316" s="204" t="e">
        <f>CC316*#REF!</f>
        <v>#REF!</v>
      </c>
      <c r="CG316" s="205" t="e">
        <f>CE316*#REF!</f>
        <v>#REF!</v>
      </c>
      <c r="CH316" s="205" t="e">
        <f t="shared" si="1961"/>
        <v>#REF!</v>
      </c>
      <c r="CI316" s="137" t="e">
        <f>#REF!</f>
        <v>#REF!</v>
      </c>
      <c r="CJ316" s="137" t="e">
        <f>#REF!</f>
        <v>#REF!</v>
      </c>
      <c r="CK316" s="204" t="e">
        <f t="shared" si="1962"/>
        <v>#REF!</v>
      </c>
      <c r="CL316" s="204" t="e">
        <f>CI316*#REF!</f>
        <v>#REF!</v>
      </c>
      <c r="CM316" s="205" t="e">
        <f>CK316*#REF!</f>
        <v>#REF!</v>
      </c>
      <c r="CN316" s="205" t="e">
        <f t="shared" si="1963"/>
        <v>#REF!</v>
      </c>
      <c r="CO316" s="432" t="e">
        <f>CI316*#REF!</f>
        <v>#REF!</v>
      </c>
      <c r="CP316" s="433" t="e">
        <f>CK316*#REF!</f>
        <v>#REF!</v>
      </c>
      <c r="CQ316" s="433" t="e">
        <f t="shared" si="1964"/>
        <v>#REF!</v>
      </c>
      <c r="CR316" s="137" t="e">
        <f>#REF!</f>
        <v>#REF!</v>
      </c>
      <c r="CS316" s="137" t="e">
        <f>#REF!</f>
        <v>#REF!</v>
      </c>
      <c r="CT316" s="204" t="e">
        <f t="shared" si="1965"/>
        <v>#REF!</v>
      </c>
      <c r="CU316" s="204" t="e">
        <f>CR316*#REF!</f>
        <v>#REF!</v>
      </c>
      <c r="CV316" s="205" t="e">
        <f>CT316*#REF!</f>
        <v>#REF!</v>
      </c>
      <c r="CW316" s="205" t="e">
        <f t="shared" si="1966"/>
        <v>#REF!</v>
      </c>
      <c r="CX316" s="432" t="e">
        <f>CR316*#REF!</f>
        <v>#REF!</v>
      </c>
      <c r="CY316" s="433" t="e">
        <f>CT316*#REF!</f>
        <v>#REF!</v>
      </c>
      <c r="CZ316" s="441" t="e">
        <f t="shared" si="1967"/>
        <v>#REF!</v>
      </c>
      <c r="DA316" s="137" t="e">
        <f>#REF!</f>
        <v>#REF!</v>
      </c>
      <c r="DB316" s="137" t="e">
        <f>#REF!</f>
        <v>#REF!</v>
      </c>
      <c r="DC316" s="204" t="e">
        <f t="shared" si="1968"/>
        <v>#REF!</v>
      </c>
      <c r="DD316" s="204" t="e">
        <f>DA316*#REF!</f>
        <v>#REF!</v>
      </c>
      <c r="DE316" s="204" t="e">
        <f>DC316*#REF!</f>
        <v>#REF!</v>
      </c>
      <c r="DF316" s="205" t="e">
        <f t="shared" si="1969"/>
        <v>#REF!</v>
      </c>
      <c r="DG316" s="432" t="e">
        <f>DA316*#REF!</f>
        <v>#REF!</v>
      </c>
      <c r="DH316" s="433" t="e">
        <f>DC316*#REF!</f>
        <v>#REF!</v>
      </c>
      <c r="DI316" s="433" t="e">
        <f t="shared" si="1970"/>
        <v>#REF!</v>
      </c>
      <c r="DJ316" s="136" t="e">
        <f>#REF!</f>
        <v>#REF!</v>
      </c>
      <c r="DK316" s="137" t="e">
        <f>#REF!</f>
        <v>#REF!</v>
      </c>
      <c r="DL316" s="204" t="e">
        <f t="shared" si="1971"/>
        <v>#REF!</v>
      </c>
      <c r="DM316" s="204" t="e">
        <f>DJ316*#REF!</f>
        <v>#REF!</v>
      </c>
      <c r="DN316" s="205" t="e">
        <f>DL316*#REF!</f>
        <v>#REF!</v>
      </c>
      <c r="DO316" s="205" t="e">
        <f t="shared" si="1972"/>
        <v>#REF!</v>
      </c>
      <c r="DP316" s="137" t="e">
        <f>#REF!</f>
        <v>#REF!</v>
      </c>
      <c r="DQ316" s="137" t="e">
        <f>#REF!</f>
        <v>#REF!</v>
      </c>
      <c r="DR316" s="204" t="e">
        <f t="shared" si="1973"/>
        <v>#REF!</v>
      </c>
      <c r="DS316" s="204" t="e">
        <f>DP316*#REF!</f>
        <v>#REF!</v>
      </c>
      <c r="DT316" s="205" t="e">
        <f>DR316*#REF!</f>
        <v>#REF!</v>
      </c>
      <c r="DU316" s="205" t="e">
        <f t="shared" si="1974"/>
        <v>#REF!</v>
      </c>
      <c r="DV316" s="432" t="e">
        <f>DP316*#REF!</f>
        <v>#REF!</v>
      </c>
      <c r="DW316" s="433" t="e">
        <f>DR316*#REF!</f>
        <v>#REF!</v>
      </c>
      <c r="DX316" s="433" t="e">
        <f t="shared" si="1975"/>
        <v>#REF!</v>
      </c>
      <c r="DY316" s="137" t="e">
        <f>#REF!</f>
        <v>#REF!</v>
      </c>
      <c r="DZ316" s="137" t="e">
        <f>#REF!</f>
        <v>#REF!</v>
      </c>
      <c r="EA316" s="204" t="e">
        <f t="shared" si="1976"/>
        <v>#REF!</v>
      </c>
      <c r="EB316" s="204" t="e">
        <f>DY316*#REF!</f>
        <v>#REF!</v>
      </c>
      <c r="EC316" s="205" t="e">
        <f>EA316*#REF!</f>
        <v>#REF!</v>
      </c>
      <c r="ED316" s="205" t="e">
        <f t="shared" si="1977"/>
        <v>#REF!</v>
      </c>
      <c r="EE316" s="432" t="e">
        <f>DY316*#REF!</f>
        <v>#REF!</v>
      </c>
      <c r="EF316" s="433" t="e">
        <f>EA316*#REF!</f>
        <v>#REF!</v>
      </c>
      <c r="EG316" s="441" t="e">
        <f t="shared" si="1978"/>
        <v>#REF!</v>
      </c>
      <c r="EH316" s="137" t="e">
        <f>#REF!</f>
        <v>#REF!</v>
      </c>
      <c r="EI316" s="137" t="e">
        <f>#REF!</f>
        <v>#REF!</v>
      </c>
      <c r="EJ316" s="204" t="e">
        <f t="shared" si="1979"/>
        <v>#REF!</v>
      </c>
      <c r="EK316" s="204" t="e">
        <f>EH316*#REF!</f>
        <v>#REF!</v>
      </c>
      <c r="EL316" s="204" t="e">
        <f>EJ316*#REF!</f>
        <v>#REF!</v>
      </c>
      <c r="EM316" s="205" t="e">
        <f t="shared" si="1980"/>
        <v>#REF!</v>
      </c>
      <c r="EN316" s="432" t="e">
        <f>EH316*#REF!</f>
        <v>#REF!</v>
      </c>
      <c r="EO316" s="433" t="e">
        <f>EJ316*#REF!</f>
        <v>#REF!</v>
      </c>
      <c r="EP316" s="441" t="e">
        <f t="shared" si="1981"/>
        <v>#REF!</v>
      </c>
      <c r="EQ316" s="136" t="e">
        <f>#REF!</f>
        <v>#REF!</v>
      </c>
      <c r="ER316" s="137" t="e">
        <f>#REF!</f>
        <v>#REF!</v>
      </c>
      <c r="ES316" s="204" t="e">
        <f t="shared" si="1982"/>
        <v>#REF!</v>
      </c>
      <c r="ET316" s="204" t="e">
        <f>EQ316*#REF!</f>
        <v>#REF!</v>
      </c>
      <c r="EU316" s="205" t="e">
        <f>ES316*#REF!</f>
        <v>#REF!</v>
      </c>
      <c r="EV316" s="205" t="e">
        <f t="shared" si="1983"/>
        <v>#REF!</v>
      </c>
      <c r="EW316" s="137" t="e">
        <f>#REF!</f>
        <v>#REF!</v>
      </c>
      <c r="EX316" s="137" t="e">
        <f>#REF!</f>
        <v>#REF!</v>
      </c>
      <c r="EY316" s="204" t="e">
        <f t="shared" si="1984"/>
        <v>#REF!</v>
      </c>
      <c r="EZ316" s="204" t="e">
        <f>EW316*#REF!</f>
        <v>#REF!</v>
      </c>
      <c r="FA316" s="205" t="e">
        <f>EY316*#REF!</f>
        <v>#REF!</v>
      </c>
      <c r="FB316" s="205" t="e">
        <f t="shared" si="1985"/>
        <v>#REF!</v>
      </c>
      <c r="FC316" s="432" t="e">
        <f>EW316*#REF!</f>
        <v>#REF!</v>
      </c>
      <c r="FD316" s="433" t="e">
        <f>EY316*#REF!</f>
        <v>#REF!</v>
      </c>
      <c r="FE316" s="433" t="e">
        <f t="shared" si="1986"/>
        <v>#REF!</v>
      </c>
      <c r="FF316" s="137" t="e">
        <f>#REF!</f>
        <v>#REF!</v>
      </c>
      <c r="FG316" s="137" t="e">
        <f>#REF!</f>
        <v>#REF!</v>
      </c>
      <c r="FH316" s="204" t="e">
        <f t="shared" si="1987"/>
        <v>#REF!</v>
      </c>
      <c r="FI316" s="204" t="e">
        <f>FF316*#REF!</f>
        <v>#REF!</v>
      </c>
      <c r="FJ316" s="205" t="e">
        <f>FH316*#REF!</f>
        <v>#REF!</v>
      </c>
      <c r="FK316" s="205" t="e">
        <f t="shared" si="1988"/>
        <v>#REF!</v>
      </c>
      <c r="FL316" s="432" t="e">
        <f>FF316*#REF!</f>
        <v>#REF!</v>
      </c>
      <c r="FM316" s="433" t="e">
        <f>FH316*#REF!</f>
        <v>#REF!</v>
      </c>
      <c r="FN316" s="441" t="e">
        <f t="shared" si="1989"/>
        <v>#REF!</v>
      </c>
      <c r="FO316" s="137" t="e">
        <f>#REF!</f>
        <v>#REF!</v>
      </c>
      <c r="FP316" s="137" t="e">
        <f>#REF!</f>
        <v>#REF!</v>
      </c>
      <c r="FQ316" s="204" t="e">
        <f t="shared" si="1990"/>
        <v>#REF!</v>
      </c>
      <c r="FR316" s="204" t="e">
        <f>FO316*#REF!</f>
        <v>#REF!</v>
      </c>
      <c r="FS316" s="204" t="e">
        <f>FQ316*#REF!</f>
        <v>#REF!</v>
      </c>
      <c r="FT316" s="205" t="e">
        <f t="shared" si="1991"/>
        <v>#REF!</v>
      </c>
      <c r="FU316" s="432" t="e">
        <f>FO316*#REF!</f>
        <v>#REF!</v>
      </c>
      <c r="FV316" s="433" t="e">
        <f>FQ316*#REF!</f>
        <v>#REF!</v>
      </c>
      <c r="FW316" s="454" t="e">
        <f t="shared" si="1992"/>
        <v>#REF!</v>
      </c>
    </row>
    <row r="317" spans="1:179" s="12" customFormat="1">
      <c r="A317" s="874"/>
      <c r="B317" s="332" t="s">
        <v>663</v>
      </c>
      <c r="C317" s="377"/>
      <c r="D317" s="334" t="s">
        <v>146</v>
      </c>
      <c r="E317" s="262" t="e">
        <f t="shared" si="1993"/>
        <v>#REF!</v>
      </c>
      <c r="F317" s="263" t="e">
        <f t="shared" si="1994"/>
        <v>#REF!</v>
      </c>
      <c r="G317" s="263" t="e">
        <f t="shared" si="1995"/>
        <v>#REF!</v>
      </c>
      <c r="H317" s="263" t="e">
        <f t="shared" si="1996"/>
        <v>#REF!</v>
      </c>
      <c r="I317" s="263" t="e">
        <f t="shared" si="1997"/>
        <v>#REF!</v>
      </c>
      <c r="J317" s="263" t="e">
        <f t="shared" si="1998"/>
        <v>#REF!</v>
      </c>
      <c r="K317" s="473" t="e">
        <f t="shared" si="1999"/>
        <v>#REF!</v>
      </c>
      <c r="L317" s="474" t="e">
        <f t="shared" si="2000"/>
        <v>#REF!</v>
      </c>
      <c r="M317" s="739" t="e">
        <f t="shared" si="2001"/>
        <v>#REF!</v>
      </c>
      <c r="N317" s="148"/>
      <c r="O317" s="136" t="e">
        <f>#REF!</f>
        <v>#REF!</v>
      </c>
      <c r="P317" s="137" t="e">
        <f>#REF!</f>
        <v>#REF!</v>
      </c>
      <c r="Q317" s="204" t="e">
        <f t="shared" si="1938"/>
        <v>#REF!</v>
      </c>
      <c r="R317" s="204" t="e">
        <f>O317*#REF!</f>
        <v>#REF!</v>
      </c>
      <c r="S317" s="205" t="e">
        <f>Q317*#REF!</f>
        <v>#REF!</v>
      </c>
      <c r="T317" s="205" t="e">
        <f t="shared" si="1939"/>
        <v>#REF!</v>
      </c>
      <c r="U317" s="137" t="e">
        <f>#REF!</f>
        <v>#REF!</v>
      </c>
      <c r="V317" s="137" t="e">
        <f>#REF!</f>
        <v>#REF!</v>
      </c>
      <c r="W317" s="204" t="e">
        <f t="shared" si="1940"/>
        <v>#REF!</v>
      </c>
      <c r="X317" s="204" t="e">
        <f>U317*#REF!</f>
        <v>#REF!</v>
      </c>
      <c r="Y317" s="205" t="e">
        <f>W317*#REF!</f>
        <v>#REF!</v>
      </c>
      <c r="Z317" s="205" t="e">
        <f t="shared" si="1941"/>
        <v>#REF!</v>
      </c>
      <c r="AA317" s="432" t="e">
        <f>U317*#REF!</f>
        <v>#REF!</v>
      </c>
      <c r="AB317" s="433" t="e">
        <f>W317*#REF!</f>
        <v>#REF!</v>
      </c>
      <c r="AC317" s="433" t="e">
        <f t="shared" si="1942"/>
        <v>#REF!</v>
      </c>
      <c r="AD317" s="137" t="e">
        <f>#REF!</f>
        <v>#REF!</v>
      </c>
      <c r="AE317" s="137" t="e">
        <f>#REF!</f>
        <v>#REF!</v>
      </c>
      <c r="AF317" s="204" t="e">
        <f t="shared" si="1943"/>
        <v>#REF!</v>
      </c>
      <c r="AG317" s="204" t="e">
        <f>AD317*#REF!</f>
        <v>#REF!</v>
      </c>
      <c r="AH317" s="205" t="e">
        <f>AF317*#REF!</f>
        <v>#REF!</v>
      </c>
      <c r="AI317" s="205" t="e">
        <f t="shared" si="1944"/>
        <v>#REF!</v>
      </c>
      <c r="AJ317" s="432" t="e">
        <f>AD317*#REF!</f>
        <v>#REF!</v>
      </c>
      <c r="AK317" s="433" t="e">
        <f>AF317*#REF!</f>
        <v>#REF!</v>
      </c>
      <c r="AL317" s="433" t="e">
        <f t="shared" si="1945"/>
        <v>#REF!</v>
      </c>
      <c r="AM317" s="137" t="e">
        <f>#REF!</f>
        <v>#REF!</v>
      </c>
      <c r="AN317" s="137" t="e">
        <f>#REF!</f>
        <v>#REF!</v>
      </c>
      <c r="AO317" s="204" t="e">
        <f t="shared" si="1946"/>
        <v>#REF!</v>
      </c>
      <c r="AP317" s="204" t="e">
        <f>AM317*#REF!</f>
        <v>#REF!</v>
      </c>
      <c r="AQ317" s="204" t="e">
        <f>AO317*#REF!</f>
        <v>#REF!</v>
      </c>
      <c r="AR317" s="205" t="e">
        <f t="shared" si="1947"/>
        <v>#REF!</v>
      </c>
      <c r="AS317" s="432" t="e">
        <f>AM317*#REF!</f>
        <v>#REF!</v>
      </c>
      <c r="AT317" s="433" t="e">
        <f>AO317*#REF!</f>
        <v>#REF!</v>
      </c>
      <c r="AU317" s="433" t="e">
        <f t="shared" si="1948"/>
        <v>#REF!</v>
      </c>
      <c r="AV317" s="136" t="e">
        <f>#REF!</f>
        <v>#REF!</v>
      </c>
      <c r="AW317" s="137" t="e">
        <f>#REF!</f>
        <v>#REF!</v>
      </c>
      <c r="AX317" s="204" t="e">
        <f t="shared" si="1949"/>
        <v>#REF!</v>
      </c>
      <c r="AY317" s="204" t="e">
        <f>AV317*#REF!</f>
        <v>#REF!</v>
      </c>
      <c r="AZ317" s="205" t="e">
        <f>AX317*#REF!</f>
        <v>#REF!</v>
      </c>
      <c r="BA317" s="205" t="e">
        <f t="shared" si="1950"/>
        <v>#REF!</v>
      </c>
      <c r="BB317" s="137" t="e">
        <f>#REF!</f>
        <v>#REF!</v>
      </c>
      <c r="BC317" s="137" t="e">
        <f>#REF!</f>
        <v>#REF!</v>
      </c>
      <c r="BD317" s="204" t="e">
        <f t="shared" si="1951"/>
        <v>#REF!</v>
      </c>
      <c r="BE317" s="204" t="e">
        <f>BB317*#REF!</f>
        <v>#REF!</v>
      </c>
      <c r="BF317" s="205" t="e">
        <f>BD317*#REF!</f>
        <v>#REF!</v>
      </c>
      <c r="BG317" s="205" t="e">
        <f t="shared" si="1952"/>
        <v>#REF!</v>
      </c>
      <c r="BH317" s="432" t="e">
        <f>BB317*#REF!</f>
        <v>#REF!</v>
      </c>
      <c r="BI317" s="433" t="e">
        <f>BD317*#REF!</f>
        <v>#REF!</v>
      </c>
      <c r="BJ317" s="433" t="e">
        <f t="shared" si="1953"/>
        <v>#REF!</v>
      </c>
      <c r="BK317" s="137" t="e">
        <f>#REF!</f>
        <v>#REF!</v>
      </c>
      <c r="BL317" s="137" t="e">
        <f>#REF!</f>
        <v>#REF!</v>
      </c>
      <c r="BM317" s="204" t="e">
        <f t="shared" si="1954"/>
        <v>#REF!</v>
      </c>
      <c r="BN317" s="204" t="e">
        <f>BK317*#REF!</f>
        <v>#REF!</v>
      </c>
      <c r="BO317" s="205" t="e">
        <f>BM317*#REF!</f>
        <v>#REF!</v>
      </c>
      <c r="BP317" s="205" t="e">
        <f t="shared" si="1955"/>
        <v>#REF!</v>
      </c>
      <c r="BQ317" s="432" t="e">
        <f>BK317*#REF!</f>
        <v>#REF!</v>
      </c>
      <c r="BR317" s="433" t="e">
        <f>BM317*#REF!</f>
        <v>#REF!</v>
      </c>
      <c r="BS317" s="433" t="e">
        <f t="shared" si="1956"/>
        <v>#REF!</v>
      </c>
      <c r="BT317" s="137" t="e">
        <f>#REF!</f>
        <v>#REF!</v>
      </c>
      <c r="BU317" s="137" t="e">
        <f>#REF!</f>
        <v>#REF!</v>
      </c>
      <c r="BV317" s="204" t="e">
        <f t="shared" si="1957"/>
        <v>#REF!</v>
      </c>
      <c r="BW317" s="204" t="e">
        <f>BT317*#REF!</f>
        <v>#REF!</v>
      </c>
      <c r="BX317" s="204" t="e">
        <f>BV317*#REF!</f>
        <v>#REF!</v>
      </c>
      <c r="BY317" s="205" t="e">
        <f t="shared" si="1958"/>
        <v>#REF!</v>
      </c>
      <c r="BZ317" s="432" t="e">
        <f>BT317*#REF!</f>
        <v>#REF!</v>
      </c>
      <c r="CA317" s="433" t="e">
        <f>BV317*#REF!</f>
        <v>#REF!</v>
      </c>
      <c r="CB317" s="441" t="e">
        <f t="shared" si="1959"/>
        <v>#REF!</v>
      </c>
      <c r="CC317" s="137" t="e">
        <f>#REF!</f>
        <v>#REF!</v>
      </c>
      <c r="CD317" s="137" t="e">
        <f>#REF!</f>
        <v>#REF!</v>
      </c>
      <c r="CE317" s="204" t="e">
        <f t="shared" si="1960"/>
        <v>#REF!</v>
      </c>
      <c r="CF317" s="204" t="e">
        <f>CC317*#REF!</f>
        <v>#REF!</v>
      </c>
      <c r="CG317" s="205" t="e">
        <f>CE317*#REF!</f>
        <v>#REF!</v>
      </c>
      <c r="CH317" s="205" t="e">
        <f t="shared" si="1961"/>
        <v>#REF!</v>
      </c>
      <c r="CI317" s="137" t="e">
        <f>#REF!</f>
        <v>#REF!</v>
      </c>
      <c r="CJ317" s="137" t="e">
        <f>#REF!</f>
        <v>#REF!</v>
      </c>
      <c r="CK317" s="204" t="e">
        <f t="shared" si="1962"/>
        <v>#REF!</v>
      </c>
      <c r="CL317" s="204" t="e">
        <f>CI317*#REF!</f>
        <v>#REF!</v>
      </c>
      <c r="CM317" s="205" t="e">
        <f>CK317*#REF!</f>
        <v>#REF!</v>
      </c>
      <c r="CN317" s="205" t="e">
        <f t="shared" si="1963"/>
        <v>#REF!</v>
      </c>
      <c r="CO317" s="432" t="e">
        <f>CI317*#REF!</f>
        <v>#REF!</v>
      </c>
      <c r="CP317" s="433" t="e">
        <f>CK317*#REF!</f>
        <v>#REF!</v>
      </c>
      <c r="CQ317" s="433" t="e">
        <f t="shared" si="1964"/>
        <v>#REF!</v>
      </c>
      <c r="CR317" s="137" t="e">
        <f>#REF!</f>
        <v>#REF!</v>
      </c>
      <c r="CS317" s="137" t="e">
        <f>#REF!</f>
        <v>#REF!</v>
      </c>
      <c r="CT317" s="204" t="e">
        <f t="shared" si="1965"/>
        <v>#REF!</v>
      </c>
      <c r="CU317" s="204" t="e">
        <f>CR317*#REF!</f>
        <v>#REF!</v>
      </c>
      <c r="CV317" s="205" t="e">
        <f>CT317*#REF!</f>
        <v>#REF!</v>
      </c>
      <c r="CW317" s="205" t="e">
        <f t="shared" si="1966"/>
        <v>#REF!</v>
      </c>
      <c r="CX317" s="432" t="e">
        <f>CR317*#REF!</f>
        <v>#REF!</v>
      </c>
      <c r="CY317" s="433" t="e">
        <f>CT317*#REF!</f>
        <v>#REF!</v>
      </c>
      <c r="CZ317" s="441" t="e">
        <f t="shared" si="1967"/>
        <v>#REF!</v>
      </c>
      <c r="DA317" s="137" t="e">
        <f>#REF!</f>
        <v>#REF!</v>
      </c>
      <c r="DB317" s="137" t="e">
        <f>#REF!</f>
        <v>#REF!</v>
      </c>
      <c r="DC317" s="204" t="e">
        <f t="shared" si="1968"/>
        <v>#REF!</v>
      </c>
      <c r="DD317" s="204" t="e">
        <f>DA317*#REF!</f>
        <v>#REF!</v>
      </c>
      <c r="DE317" s="204" t="e">
        <f>DC317*#REF!</f>
        <v>#REF!</v>
      </c>
      <c r="DF317" s="205" t="e">
        <f t="shared" si="1969"/>
        <v>#REF!</v>
      </c>
      <c r="DG317" s="432" t="e">
        <f>DA317*#REF!</f>
        <v>#REF!</v>
      </c>
      <c r="DH317" s="433" t="e">
        <f>DC317*#REF!</f>
        <v>#REF!</v>
      </c>
      <c r="DI317" s="433" t="e">
        <f t="shared" si="1970"/>
        <v>#REF!</v>
      </c>
      <c r="DJ317" s="136" t="e">
        <f>#REF!</f>
        <v>#REF!</v>
      </c>
      <c r="DK317" s="137" t="e">
        <f>#REF!</f>
        <v>#REF!</v>
      </c>
      <c r="DL317" s="204" t="e">
        <f t="shared" si="1971"/>
        <v>#REF!</v>
      </c>
      <c r="DM317" s="204" t="e">
        <f>DJ317*#REF!</f>
        <v>#REF!</v>
      </c>
      <c r="DN317" s="205" t="e">
        <f>DL317*#REF!</f>
        <v>#REF!</v>
      </c>
      <c r="DO317" s="205" t="e">
        <f t="shared" si="1972"/>
        <v>#REF!</v>
      </c>
      <c r="DP317" s="137" t="e">
        <f>#REF!</f>
        <v>#REF!</v>
      </c>
      <c r="DQ317" s="137" t="e">
        <f>#REF!</f>
        <v>#REF!</v>
      </c>
      <c r="DR317" s="204" t="e">
        <f t="shared" si="1973"/>
        <v>#REF!</v>
      </c>
      <c r="DS317" s="204" t="e">
        <f>DP317*#REF!</f>
        <v>#REF!</v>
      </c>
      <c r="DT317" s="205" t="e">
        <f>DR317*#REF!</f>
        <v>#REF!</v>
      </c>
      <c r="DU317" s="205" t="e">
        <f t="shared" si="1974"/>
        <v>#REF!</v>
      </c>
      <c r="DV317" s="432" t="e">
        <f>DP317*#REF!</f>
        <v>#REF!</v>
      </c>
      <c r="DW317" s="433" t="e">
        <f>DR317*#REF!</f>
        <v>#REF!</v>
      </c>
      <c r="DX317" s="433" t="e">
        <f t="shared" si="1975"/>
        <v>#REF!</v>
      </c>
      <c r="DY317" s="137" t="e">
        <f>#REF!</f>
        <v>#REF!</v>
      </c>
      <c r="DZ317" s="137" t="e">
        <f>#REF!</f>
        <v>#REF!</v>
      </c>
      <c r="EA317" s="204" t="e">
        <f t="shared" si="1976"/>
        <v>#REF!</v>
      </c>
      <c r="EB317" s="204" t="e">
        <f>DY317*#REF!</f>
        <v>#REF!</v>
      </c>
      <c r="EC317" s="205" t="e">
        <f>EA317*#REF!</f>
        <v>#REF!</v>
      </c>
      <c r="ED317" s="205" t="e">
        <f t="shared" si="1977"/>
        <v>#REF!</v>
      </c>
      <c r="EE317" s="432" t="e">
        <f>DY317*#REF!</f>
        <v>#REF!</v>
      </c>
      <c r="EF317" s="433" t="e">
        <f>EA317*#REF!</f>
        <v>#REF!</v>
      </c>
      <c r="EG317" s="441" t="e">
        <f t="shared" si="1978"/>
        <v>#REF!</v>
      </c>
      <c r="EH317" s="137" t="e">
        <f>#REF!</f>
        <v>#REF!</v>
      </c>
      <c r="EI317" s="137" t="e">
        <f>#REF!</f>
        <v>#REF!</v>
      </c>
      <c r="EJ317" s="204" t="e">
        <f t="shared" si="1979"/>
        <v>#REF!</v>
      </c>
      <c r="EK317" s="204" t="e">
        <f>EH317*#REF!</f>
        <v>#REF!</v>
      </c>
      <c r="EL317" s="204" t="e">
        <f>EJ317*#REF!</f>
        <v>#REF!</v>
      </c>
      <c r="EM317" s="205" t="e">
        <f t="shared" si="1980"/>
        <v>#REF!</v>
      </c>
      <c r="EN317" s="432" t="e">
        <f>EH317*#REF!</f>
        <v>#REF!</v>
      </c>
      <c r="EO317" s="433" t="e">
        <f>EJ317*#REF!</f>
        <v>#REF!</v>
      </c>
      <c r="EP317" s="441" t="e">
        <f t="shared" si="1981"/>
        <v>#REF!</v>
      </c>
      <c r="EQ317" s="136" t="e">
        <f>#REF!</f>
        <v>#REF!</v>
      </c>
      <c r="ER317" s="137" t="e">
        <f>#REF!</f>
        <v>#REF!</v>
      </c>
      <c r="ES317" s="204" t="e">
        <f t="shared" si="1982"/>
        <v>#REF!</v>
      </c>
      <c r="ET317" s="204" t="e">
        <f>EQ317*#REF!</f>
        <v>#REF!</v>
      </c>
      <c r="EU317" s="205" t="e">
        <f>ES317*#REF!</f>
        <v>#REF!</v>
      </c>
      <c r="EV317" s="205" t="e">
        <f t="shared" si="1983"/>
        <v>#REF!</v>
      </c>
      <c r="EW317" s="137" t="e">
        <f>#REF!</f>
        <v>#REF!</v>
      </c>
      <c r="EX317" s="137" t="e">
        <f>#REF!</f>
        <v>#REF!</v>
      </c>
      <c r="EY317" s="204" t="e">
        <f t="shared" si="1984"/>
        <v>#REF!</v>
      </c>
      <c r="EZ317" s="204" t="e">
        <f>EW317*#REF!</f>
        <v>#REF!</v>
      </c>
      <c r="FA317" s="205" t="e">
        <f>EY317*#REF!</f>
        <v>#REF!</v>
      </c>
      <c r="FB317" s="205" t="e">
        <f t="shared" si="1985"/>
        <v>#REF!</v>
      </c>
      <c r="FC317" s="432" t="e">
        <f>EW317*#REF!</f>
        <v>#REF!</v>
      </c>
      <c r="FD317" s="433" t="e">
        <f>EY317*#REF!</f>
        <v>#REF!</v>
      </c>
      <c r="FE317" s="433" t="e">
        <f t="shared" si="1986"/>
        <v>#REF!</v>
      </c>
      <c r="FF317" s="137" t="e">
        <f>#REF!</f>
        <v>#REF!</v>
      </c>
      <c r="FG317" s="137" t="e">
        <f>#REF!</f>
        <v>#REF!</v>
      </c>
      <c r="FH317" s="204" t="e">
        <f t="shared" si="1987"/>
        <v>#REF!</v>
      </c>
      <c r="FI317" s="204" t="e">
        <f>FF317*#REF!</f>
        <v>#REF!</v>
      </c>
      <c r="FJ317" s="205" t="e">
        <f>FH317*#REF!</f>
        <v>#REF!</v>
      </c>
      <c r="FK317" s="205" t="e">
        <f t="shared" si="1988"/>
        <v>#REF!</v>
      </c>
      <c r="FL317" s="432" t="e">
        <f>FF317*#REF!</f>
        <v>#REF!</v>
      </c>
      <c r="FM317" s="433" t="e">
        <f>FH317*#REF!</f>
        <v>#REF!</v>
      </c>
      <c r="FN317" s="441" t="e">
        <f t="shared" si="1989"/>
        <v>#REF!</v>
      </c>
      <c r="FO317" s="137" t="e">
        <f>#REF!</f>
        <v>#REF!</v>
      </c>
      <c r="FP317" s="137" t="e">
        <f>#REF!</f>
        <v>#REF!</v>
      </c>
      <c r="FQ317" s="204" t="e">
        <f t="shared" si="1990"/>
        <v>#REF!</v>
      </c>
      <c r="FR317" s="204" t="e">
        <f>FO317*#REF!</f>
        <v>#REF!</v>
      </c>
      <c r="FS317" s="204" t="e">
        <f>FQ317*#REF!</f>
        <v>#REF!</v>
      </c>
      <c r="FT317" s="205" t="e">
        <f t="shared" si="1991"/>
        <v>#REF!</v>
      </c>
      <c r="FU317" s="432" t="e">
        <f>FO317*#REF!</f>
        <v>#REF!</v>
      </c>
      <c r="FV317" s="433" t="e">
        <f>FQ317*#REF!</f>
        <v>#REF!</v>
      </c>
      <c r="FW317" s="454" t="e">
        <f t="shared" si="1992"/>
        <v>#REF!</v>
      </c>
    </row>
    <row r="318" spans="1:179" s="12" customFormat="1">
      <c r="A318" s="874"/>
      <c r="B318" s="332" t="s">
        <v>902</v>
      </c>
      <c r="C318" s="377"/>
      <c r="D318" s="334" t="s">
        <v>146</v>
      </c>
      <c r="E318" s="262" t="e">
        <f t="shared" si="1993"/>
        <v>#REF!</v>
      </c>
      <c r="F318" s="263" t="e">
        <f t="shared" si="1994"/>
        <v>#REF!</v>
      </c>
      <c r="G318" s="263" t="e">
        <f t="shared" si="1995"/>
        <v>#REF!</v>
      </c>
      <c r="H318" s="263" t="e">
        <f t="shared" si="1996"/>
        <v>#REF!</v>
      </c>
      <c r="I318" s="263" t="e">
        <f t="shared" si="1997"/>
        <v>#REF!</v>
      </c>
      <c r="J318" s="263" t="e">
        <f t="shared" si="1998"/>
        <v>#REF!</v>
      </c>
      <c r="K318" s="473" t="e">
        <f t="shared" si="1999"/>
        <v>#REF!</v>
      </c>
      <c r="L318" s="474" t="e">
        <f t="shared" si="2000"/>
        <v>#REF!</v>
      </c>
      <c r="M318" s="739" t="e">
        <f t="shared" si="2001"/>
        <v>#REF!</v>
      </c>
      <c r="N318" s="148"/>
      <c r="O318" s="136" t="e">
        <f>#REF!</f>
        <v>#REF!</v>
      </c>
      <c r="P318" s="137" t="e">
        <f>#REF!</f>
        <v>#REF!</v>
      </c>
      <c r="Q318" s="204" t="e">
        <f t="shared" si="1938"/>
        <v>#REF!</v>
      </c>
      <c r="R318" s="204" t="e">
        <f>O318*#REF!</f>
        <v>#REF!</v>
      </c>
      <c r="S318" s="205" t="e">
        <f>Q318*#REF!</f>
        <v>#REF!</v>
      </c>
      <c r="T318" s="205" t="e">
        <f t="shared" si="1939"/>
        <v>#REF!</v>
      </c>
      <c r="U318" s="137" t="e">
        <f>#REF!</f>
        <v>#REF!</v>
      </c>
      <c r="V318" s="137" t="e">
        <f>#REF!</f>
        <v>#REF!</v>
      </c>
      <c r="W318" s="204" t="e">
        <f t="shared" si="1940"/>
        <v>#REF!</v>
      </c>
      <c r="X318" s="204" t="e">
        <f>U318*#REF!</f>
        <v>#REF!</v>
      </c>
      <c r="Y318" s="205" t="e">
        <f>W318*#REF!</f>
        <v>#REF!</v>
      </c>
      <c r="Z318" s="205" t="e">
        <f t="shared" si="1941"/>
        <v>#REF!</v>
      </c>
      <c r="AA318" s="432" t="e">
        <f>U318*#REF!</f>
        <v>#REF!</v>
      </c>
      <c r="AB318" s="433" t="e">
        <f>W318*#REF!</f>
        <v>#REF!</v>
      </c>
      <c r="AC318" s="433" t="e">
        <f t="shared" si="1942"/>
        <v>#REF!</v>
      </c>
      <c r="AD318" s="137" t="e">
        <f>#REF!</f>
        <v>#REF!</v>
      </c>
      <c r="AE318" s="137" t="e">
        <f>#REF!</f>
        <v>#REF!</v>
      </c>
      <c r="AF318" s="204" t="e">
        <f t="shared" si="1943"/>
        <v>#REF!</v>
      </c>
      <c r="AG318" s="204" t="e">
        <f>AD318*#REF!</f>
        <v>#REF!</v>
      </c>
      <c r="AH318" s="205" t="e">
        <f>AF318*#REF!</f>
        <v>#REF!</v>
      </c>
      <c r="AI318" s="205" t="e">
        <f t="shared" si="1944"/>
        <v>#REF!</v>
      </c>
      <c r="AJ318" s="432" t="e">
        <f>AD318*#REF!</f>
        <v>#REF!</v>
      </c>
      <c r="AK318" s="433" t="e">
        <f>AF318*#REF!</f>
        <v>#REF!</v>
      </c>
      <c r="AL318" s="433" t="e">
        <f t="shared" si="1945"/>
        <v>#REF!</v>
      </c>
      <c r="AM318" s="137" t="e">
        <f>#REF!</f>
        <v>#REF!</v>
      </c>
      <c r="AN318" s="137" t="e">
        <f>#REF!</f>
        <v>#REF!</v>
      </c>
      <c r="AO318" s="204" t="e">
        <f t="shared" si="1946"/>
        <v>#REF!</v>
      </c>
      <c r="AP318" s="204" t="e">
        <f>AM318*#REF!</f>
        <v>#REF!</v>
      </c>
      <c r="AQ318" s="204" t="e">
        <f>AO318*#REF!</f>
        <v>#REF!</v>
      </c>
      <c r="AR318" s="205" t="e">
        <f t="shared" si="1947"/>
        <v>#REF!</v>
      </c>
      <c r="AS318" s="432" t="e">
        <f>AM318*#REF!</f>
        <v>#REF!</v>
      </c>
      <c r="AT318" s="433" t="e">
        <f>AO318*#REF!</f>
        <v>#REF!</v>
      </c>
      <c r="AU318" s="433" t="e">
        <f t="shared" si="1948"/>
        <v>#REF!</v>
      </c>
      <c r="AV318" s="136" t="e">
        <f>#REF!</f>
        <v>#REF!</v>
      </c>
      <c r="AW318" s="137" t="e">
        <f>#REF!</f>
        <v>#REF!</v>
      </c>
      <c r="AX318" s="204" t="e">
        <f t="shared" si="1949"/>
        <v>#REF!</v>
      </c>
      <c r="AY318" s="204" t="e">
        <f>AV318*#REF!</f>
        <v>#REF!</v>
      </c>
      <c r="AZ318" s="205" t="e">
        <f>AX318*#REF!</f>
        <v>#REF!</v>
      </c>
      <c r="BA318" s="205" t="e">
        <f t="shared" si="1950"/>
        <v>#REF!</v>
      </c>
      <c r="BB318" s="137" t="e">
        <f>#REF!</f>
        <v>#REF!</v>
      </c>
      <c r="BC318" s="137" t="e">
        <f>#REF!</f>
        <v>#REF!</v>
      </c>
      <c r="BD318" s="204" t="e">
        <f t="shared" si="1951"/>
        <v>#REF!</v>
      </c>
      <c r="BE318" s="204" t="e">
        <f>BB318*#REF!</f>
        <v>#REF!</v>
      </c>
      <c r="BF318" s="205" t="e">
        <f>BD318*#REF!</f>
        <v>#REF!</v>
      </c>
      <c r="BG318" s="205" t="e">
        <f t="shared" si="1952"/>
        <v>#REF!</v>
      </c>
      <c r="BH318" s="432" t="e">
        <f>BB318*#REF!</f>
        <v>#REF!</v>
      </c>
      <c r="BI318" s="433" t="e">
        <f>BD318*#REF!</f>
        <v>#REF!</v>
      </c>
      <c r="BJ318" s="433" t="e">
        <f t="shared" si="1953"/>
        <v>#REF!</v>
      </c>
      <c r="BK318" s="137" t="e">
        <f>#REF!</f>
        <v>#REF!</v>
      </c>
      <c r="BL318" s="137" t="e">
        <f>#REF!</f>
        <v>#REF!</v>
      </c>
      <c r="BM318" s="204" t="e">
        <f t="shared" si="1954"/>
        <v>#REF!</v>
      </c>
      <c r="BN318" s="204" t="e">
        <f>BK318*#REF!</f>
        <v>#REF!</v>
      </c>
      <c r="BO318" s="205" t="e">
        <f>BM318*#REF!</f>
        <v>#REF!</v>
      </c>
      <c r="BP318" s="205" t="e">
        <f t="shared" si="1955"/>
        <v>#REF!</v>
      </c>
      <c r="BQ318" s="432" t="e">
        <f>BK318*#REF!</f>
        <v>#REF!</v>
      </c>
      <c r="BR318" s="433" t="e">
        <f>BM318*#REF!</f>
        <v>#REF!</v>
      </c>
      <c r="BS318" s="433" t="e">
        <f t="shared" si="1956"/>
        <v>#REF!</v>
      </c>
      <c r="BT318" s="137" t="e">
        <f>#REF!</f>
        <v>#REF!</v>
      </c>
      <c r="BU318" s="137" t="e">
        <f>#REF!</f>
        <v>#REF!</v>
      </c>
      <c r="BV318" s="204" t="e">
        <f t="shared" si="1957"/>
        <v>#REF!</v>
      </c>
      <c r="BW318" s="204" t="e">
        <f>BT318*#REF!</f>
        <v>#REF!</v>
      </c>
      <c r="BX318" s="204" t="e">
        <f>BV318*#REF!</f>
        <v>#REF!</v>
      </c>
      <c r="BY318" s="205" t="e">
        <f t="shared" si="1958"/>
        <v>#REF!</v>
      </c>
      <c r="BZ318" s="432" t="e">
        <f>BT318*#REF!</f>
        <v>#REF!</v>
      </c>
      <c r="CA318" s="433" t="e">
        <f>BV318*#REF!</f>
        <v>#REF!</v>
      </c>
      <c r="CB318" s="441" t="e">
        <f t="shared" si="1959"/>
        <v>#REF!</v>
      </c>
      <c r="CC318" s="137" t="e">
        <f>#REF!</f>
        <v>#REF!</v>
      </c>
      <c r="CD318" s="137" t="e">
        <f>#REF!</f>
        <v>#REF!</v>
      </c>
      <c r="CE318" s="204" t="e">
        <f t="shared" si="1960"/>
        <v>#REF!</v>
      </c>
      <c r="CF318" s="204" t="e">
        <f>CC318*#REF!</f>
        <v>#REF!</v>
      </c>
      <c r="CG318" s="205" t="e">
        <f>CE318*#REF!</f>
        <v>#REF!</v>
      </c>
      <c r="CH318" s="205" t="e">
        <f t="shared" si="1961"/>
        <v>#REF!</v>
      </c>
      <c r="CI318" s="137" t="e">
        <f>#REF!</f>
        <v>#REF!</v>
      </c>
      <c r="CJ318" s="137" t="e">
        <f>#REF!</f>
        <v>#REF!</v>
      </c>
      <c r="CK318" s="204" t="e">
        <f t="shared" si="1962"/>
        <v>#REF!</v>
      </c>
      <c r="CL318" s="204" t="e">
        <f>CI318*#REF!</f>
        <v>#REF!</v>
      </c>
      <c r="CM318" s="205" t="e">
        <f>CK318*#REF!</f>
        <v>#REF!</v>
      </c>
      <c r="CN318" s="205" t="e">
        <f t="shared" si="1963"/>
        <v>#REF!</v>
      </c>
      <c r="CO318" s="432" t="e">
        <f>CI318*#REF!</f>
        <v>#REF!</v>
      </c>
      <c r="CP318" s="433" t="e">
        <f>CK318*#REF!</f>
        <v>#REF!</v>
      </c>
      <c r="CQ318" s="433" t="e">
        <f t="shared" si="1964"/>
        <v>#REF!</v>
      </c>
      <c r="CR318" s="137" t="e">
        <f>#REF!</f>
        <v>#REF!</v>
      </c>
      <c r="CS318" s="137" t="e">
        <f>#REF!</f>
        <v>#REF!</v>
      </c>
      <c r="CT318" s="204" t="e">
        <f t="shared" si="1965"/>
        <v>#REF!</v>
      </c>
      <c r="CU318" s="204" t="e">
        <f>CR318*#REF!</f>
        <v>#REF!</v>
      </c>
      <c r="CV318" s="205" t="e">
        <f>CT318*#REF!</f>
        <v>#REF!</v>
      </c>
      <c r="CW318" s="205" t="e">
        <f t="shared" si="1966"/>
        <v>#REF!</v>
      </c>
      <c r="CX318" s="432" t="e">
        <f>CR318*#REF!</f>
        <v>#REF!</v>
      </c>
      <c r="CY318" s="433" t="e">
        <f>CT318*#REF!</f>
        <v>#REF!</v>
      </c>
      <c r="CZ318" s="441" t="e">
        <f t="shared" si="1967"/>
        <v>#REF!</v>
      </c>
      <c r="DA318" s="137" t="e">
        <f>#REF!</f>
        <v>#REF!</v>
      </c>
      <c r="DB318" s="137" t="e">
        <f>#REF!</f>
        <v>#REF!</v>
      </c>
      <c r="DC318" s="204" t="e">
        <f t="shared" si="1968"/>
        <v>#REF!</v>
      </c>
      <c r="DD318" s="204" t="e">
        <f>DA318*#REF!</f>
        <v>#REF!</v>
      </c>
      <c r="DE318" s="204" t="e">
        <f>DC318*#REF!</f>
        <v>#REF!</v>
      </c>
      <c r="DF318" s="205" t="e">
        <f t="shared" si="1969"/>
        <v>#REF!</v>
      </c>
      <c r="DG318" s="432" t="e">
        <f>DA318*#REF!</f>
        <v>#REF!</v>
      </c>
      <c r="DH318" s="433" t="e">
        <f>DC318*#REF!</f>
        <v>#REF!</v>
      </c>
      <c r="DI318" s="433" t="e">
        <f t="shared" si="1970"/>
        <v>#REF!</v>
      </c>
      <c r="DJ318" s="136" t="e">
        <f>#REF!</f>
        <v>#REF!</v>
      </c>
      <c r="DK318" s="137" t="e">
        <f>#REF!</f>
        <v>#REF!</v>
      </c>
      <c r="DL318" s="204" t="e">
        <f t="shared" si="1971"/>
        <v>#REF!</v>
      </c>
      <c r="DM318" s="204" t="e">
        <f>DJ318*#REF!</f>
        <v>#REF!</v>
      </c>
      <c r="DN318" s="205" t="e">
        <f>DL318*#REF!</f>
        <v>#REF!</v>
      </c>
      <c r="DO318" s="205" t="e">
        <f t="shared" si="1972"/>
        <v>#REF!</v>
      </c>
      <c r="DP318" s="137" t="e">
        <f>#REF!</f>
        <v>#REF!</v>
      </c>
      <c r="DQ318" s="137" t="e">
        <f>#REF!</f>
        <v>#REF!</v>
      </c>
      <c r="DR318" s="204" t="e">
        <f t="shared" si="1973"/>
        <v>#REF!</v>
      </c>
      <c r="DS318" s="204" t="e">
        <f>DP318*#REF!</f>
        <v>#REF!</v>
      </c>
      <c r="DT318" s="205" t="e">
        <f>DR318*#REF!</f>
        <v>#REF!</v>
      </c>
      <c r="DU318" s="205" t="e">
        <f t="shared" si="1974"/>
        <v>#REF!</v>
      </c>
      <c r="DV318" s="432" t="e">
        <f>DP318*#REF!</f>
        <v>#REF!</v>
      </c>
      <c r="DW318" s="433" t="e">
        <f>DR318*#REF!</f>
        <v>#REF!</v>
      </c>
      <c r="DX318" s="433" t="e">
        <f t="shared" si="1975"/>
        <v>#REF!</v>
      </c>
      <c r="DY318" s="137" t="e">
        <f>#REF!</f>
        <v>#REF!</v>
      </c>
      <c r="DZ318" s="137" t="e">
        <f>#REF!</f>
        <v>#REF!</v>
      </c>
      <c r="EA318" s="204" t="e">
        <f t="shared" si="1976"/>
        <v>#REF!</v>
      </c>
      <c r="EB318" s="204" t="e">
        <f>DY318*#REF!</f>
        <v>#REF!</v>
      </c>
      <c r="EC318" s="205" t="e">
        <f>EA318*#REF!</f>
        <v>#REF!</v>
      </c>
      <c r="ED318" s="205" t="e">
        <f t="shared" si="1977"/>
        <v>#REF!</v>
      </c>
      <c r="EE318" s="432" t="e">
        <f>DY318*#REF!</f>
        <v>#REF!</v>
      </c>
      <c r="EF318" s="433" t="e">
        <f>EA318*#REF!</f>
        <v>#REF!</v>
      </c>
      <c r="EG318" s="441" t="e">
        <f t="shared" si="1978"/>
        <v>#REF!</v>
      </c>
      <c r="EH318" s="137" t="e">
        <f>#REF!</f>
        <v>#REF!</v>
      </c>
      <c r="EI318" s="137" t="e">
        <f>#REF!</f>
        <v>#REF!</v>
      </c>
      <c r="EJ318" s="204" t="e">
        <f t="shared" si="1979"/>
        <v>#REF!</v>
      </c>
      <c r="EK318" s="204" t="e">
        <f>EH318*#REF!</f>
        <v>#REF!</v>
      </c>
      <c r="EL318" s="204" t="e">
        <f>EJ318*#REF!</f>
        <v>#REF!</v>
      </c>
      <c r="EM318" s="205" t="e">
        <f t="shared" si="1980"/>
        <v>#REF!</v>
      </c>
      <c r="EN318" s="432" t="e">
        <f>EH318*#REF!</f>
        <v>#REF!</v>
      </c>
      <c r="EO318" s="433" t="e">
        <f>EJ318*#REF!</f>
        <v>#REF!</v>
      </c>
      <c r="EP318" s="441" t="e">
        <f t="shared" si="1981"/>
        <v>#REF!</v>
      </c>
      <c r="EQ318" s="136" t="e">
        <f>#REF!</f>
        <v>#REF!</v>
      </c>
      <c r="ER318" s="137" t="e">
        <f>#REF!</f>
        <v>#REF!</v>
      </c>
      <c r="ES318" s="204" t="e">
        <f t="shared" si="1982"/>
        <v>#REF!</v>
      </c>
      <c r="ET318" s="204" t="e">
        <f>EQ318*#REF!</f>
        <v>#REF!</v>
      </c>
      <c r="EU318" s="205" t="e">
        <f>ES318*#REF!</f>
        <v>#REF!</v>
      </c>
      <c r="EV318" s="205" t="e">
        <f t="shared" si="1983"/>
        <v>#REF!</v>
      </c>
      <c r="EW318" s="137" t="e">
        <f>#REF!</f>
        <v>#REF!</v>
      </c>
      <c r="EX318" s="137" t="e">
        <f>#REF!</f>
        <v>#REF!</v>
      </c>
      <c r="EY318" s="204" t="e">
        <f t="shared" si="1984"/>
        <v>#REF!</v>
      </c>
      <c r="EZ318" s="204" t="e">
        <f>EW318*#REF!</f>
        <v>#REF!</v>
      </c>
      <c r="FA318" s="205" t="e">
        <f>EY318*#REF!</f>
        <v>#REF!</v>
      </c>
      <c r="FB318" s="205" t="e">
        <f t="shared" si="1985"/>
        <v>#REF!</v>
      </c>
      <c r="FC318" s="432" t="e">
        <f>EW318*#REF!</f>
        <v>#REF!</v>
      </c>
      <c r="FD318" s="433" t="e">
        <f>EY318*#REF!</f>
        <v>#REF!</v>
      </c>
      <c r="FE318" s="433" t="e">
        <f t="shared" si="1986"/>
        <v>#REF!</v>
      </c>
      <c r="FF318" s="137" t="e">
        <f>#REF!</f>
        <v>#REF!</v>
      </c>
      <c r="FG318" s="137" t="e">
        <f>#REF!</f>
        <v>#REF!</v>
      </c>
      <c r="FH318" s="204" t="e">
        <f t="shared" si="1987"/>
        <v>#REF!</v>
      </c>
      <c r="FI318" s="204" t="e">
        <f>FF318*#REF!</f>
        <v>#REF!</v>
      </c>
      <c r="FJ318" s="205" t="e">
        <f>FH318*#REF!</f>
        <v>#REF!</v>
      </c>
      <c r="FK318" s="205" t="e">
        <f t="shared" si="1988"/>
        <v>#REF!</v>
      </c>
      <c r="FL318" s="432" t="e">
        <f>FF318*#REF!</f>
        <v>#REF!</v>
      </c>
      <c r="FM318" s="433" t="e">
        <f>FH318*#REF!</f>
        <v>#REF!</v>
      </c>
      <c r="FN318" s="441" t="e">
        <f t="shared" si="1989"/>
        <v>#REF!</v>
      </c>
      <c r="FO318" s="137" t="e">
        <f>#REF!</f>
        <v>#REF!</v>
      </c>
      <c r="FP318" s="137" t="e">
        <f>#REF!</f>
        <v>#REF!</v>
      </c>
      <c r="FQ318" s="204" t="e">
        <f t="shared" si="1990"/>
        <v>#REF!</v>
      </c>
      <c r="FR318" s="204" t="e">
        <f>FO318*#REF!</f>
        <v>#REF!</v>
      </c>
      <c r="FS318" s="204" t="e">
        <f>FQ318*#REF!</f>
        <v>#REF!</v>
      </c>
      <c r="FT318" s="205" t="e">
        <f t="shared" si="1991"/>
        <v>#REF!</v>
      </c>
      <c r="FU318" s="432" t="e">
        <f>FO318*#REF!</f>
        <v>#REF!</v>
      </c>
      <c r="FV318" s="433" t="e">
        <f>FQ318*#REF!</f>
        <v>#REF!</v>
      </c>
      <c r="FW318" s="454" t="e">
        <f t="shared" si="1992"/>
        <v>#REF!</v>
      </c>
    </row>
    <row r="319" spans="1:179" s="12" customFormat="1">
      <c r="A319" s="874"/>
      <c r="B319" s="332" t="s">
        <v>903</v>
      </c>
      <c r="C319" s="377"/>
      <c r="D319" s="334" t="s">
        <v>146</v>
      </c>
      <c r="E319" s="262" t="e">
        <f t="shared" si="1993"/>
        <v>#REF!</v>
      </c>
      <c r="F319" s="263" t="e">
        <f t="shared" si="1994"/>
        <v>#REF!</v>
      </c>
      <c r="G319" s="263" t="e">
        <f t="shared" si="1995"/>
        <v>#REF!</v>
      </c>
      <c r="H319" s="263" t="e">
        <f t="shared" si="1996"/>
        <v>#REF!</v>
      </c>
      <c r="I319" s="263" t="e">
        <f t="shared" si="1997"/>
        <v>#REF!</v>
      </c>
      <c r="J319" s="263" t="e">
        <f t="shared" si="1998"/>
        <v>#REF!</v>
      </c>
      <c r="K319" s="473" t="e">
        <f t="shared" si="1999"/>
        <v>#REF!</v>
      </c>
      <c r="L319" s="474" t="e">
        <f t="shared" si="2000"/>
        <v>#REF!</v>
      </c>
      <c r="M319" s="739" t="e">
        <f t="shared" si="2001"/>
        <v>#REF!</v>
      </c>
      <c r="N319" s="148"/>
      <c r="O319" s="136" t="e">
        <f>#REF!</f>
        <v>#REF!</v>
      </c>
      <c r="P319" s="137" t="e">
        <f>#REF!</f>
        <v>#REF!</v>
      </c>
      <c r="Q319" s="204" t="e">
        <f t="shared" ref="Q319" si="2002">O319-P319</f>
        <v>#REF!</v>
      </c>
      <c r="R319" s="204" t="e">
        <f>O319*#REF!</f>
        <v>#REF!</v>
      </c>
      <c r="S319" s="205" t="e">
        <f>Q319*#REF!</f>
        <v>#REF!</v>
      </c>
      <c r="T319" s="205" t="e">
        <f t="shared" ref="T319" si="2003">S319</f>
        <v>#REF!</v>
      </c>
      <c r="U319" s="137" t="e">
        <f>#REF!</f>
        <v>#REF!</v>
      </c>
      <c r="V319" s="137" t="e">
        <f>#REF!</f>
        <v>#REF!</v>
      </c>
      <c r="W319" s="204" t="e">
        <f t="shared" ref="W319" si="2004">U319-V319</f>
        <v>#REF!</v>
      </c>
      <c r="X319" s="204" t="e">
        <f>U319*#REF!</f>
        <v>#REF!</v>
      </c>
      <c r="Y319" s="205" t="e">
        <f>W319*#REF!</f>
        <v>#REF!</v>
      </c>
      <c r="Z319" s="205" t="e">
        <f t="shared" ref="Z319" si="2005">Y319</f>
        <v>#REF!</v>
      </c>
      <c r="AA319" s="432" t="e">
        <f>U319*#REF!</f>
        <v>#REF!</v>
      </c>
      <c r="AB319" s="433" t="e">
        <f>W319*#REF!</f>
        <v>#REF!</v>
      </c>
      <c r="AC319" s="433" t="e">
        <f t="shared" ref="AC319" si="2006">AB319</f>
        <v>#REF!</v>
      </c>
      <c r="AD319" s="137" t="e">
        <f>#REF!</f>
        <v>#REF!</v>
      </c>
      <c r="AE319" s="137" t="e">
        <f>#REF!</f>
        <v>#REF!</v>
      </c>
      <c r="AF319" s="204" t="e">
        <f t="shared" ref="AF319" si="2007">AD319-AE319</f>
        <v>#REF!</v>
      </c>
      <c r="AG319" s="204" t="e">
        <f>AD319*#REF!</f>
        <v>#REF!</v>
      </c>
      <c r="AH319" s="205" t="e">
        <f>AF319*#REF!</f>
        <v>#REF!</v>
      </c>
      <c r="AI319" s="205" t="e">
        <f t="shared" ref="AI319" si="2008">AH319</f>
        <v>#REF!</v>
      </c>
      <c r="AJ319" s="432" t="e">
        <f>AD319*#REF!</f>
        <v>#REF!</v>
      </c>
      <c r="AK319" s="433" t="e">
        <f>AF319*#REF!</f>
        <v>#REF!</v>
      </c>
      <c r="AL319" s="433" t="e">
        <f t="shared" ref="AL319" si="2009">AK319</f>
        <v>#REF!</v>
      </c>
      <c r="AM319" s="137" t="e">
        <f>#REF!</f>
        <v>#REF!</v>
      </c>
      <c r="AN319" s="137" t="e">
        <f>#REF!</f>
        <v>#REF!</v>
      </c>
      <c r="AO319" s="204" t="e">
        <f t="shared" ref="AO319" si="2010">AM319-AN319</f>
        <v>#REF!</v>
      </c>
      <c r="AP319" s="204" t="e">
        <f>AM319*#REF!</f>
        <v>#REF!</v>
      </c>
      <c r="AQ319" s="204" t="e">
        <f>AO319*#REF!</f>
        <v>#REF!</v>
      </c>
      <c r="AR319" s="205" t="e">
        <f t="shared" ref="AR319" si="2011">AQ319</f>
        <v>#REF!</v>
      </c>
      <c r="AS319" s="432" t="e">
        <f>AM319*#REF!</f>
        <v>#REF!</v>
      </c>
      <c r="AT319" s="433" t="e">
        <f>AO319*#REF!</f>
        <v>#REF!</v>
      </c>
      <c r="AU319" s="433" t="e">
        <f t="shared" ref="AU319" si="2012">AT319</f>
        <v>#REF!</v>
      </c>
      <c r="AV319" s="136" t="e">
        <f>#REF!</f>
        <v>#REF!</v>
      </c>
      <c r="AW319" s="137" t="e">
        <f>#REF!</f>
        <v>#REF!</v>
      </c>
      <c r="AX319" s="204" t="e">
        <f t="shared" ref="AX319" si="2013">AV319-AW319</f>
        <v>#REF!</v>
      </c>
      <c r="AY319" s="204" t="e">
        <f>AV319*#REF!</f>
        <v>#REF!</v>
      </c>
      <c r="AZ319" s="205" t="e">
        <f>AX319*#REF!</f>
        <v>#REF!</v>
      </c>
      <c r="BA319" s="205" t="e">
        <f t="shared" ref="BA319" si="2014">AZ319</f>
        <v>#REF!</v>
      </c>
      <c r="BB319" s="137" t="e">
        <f>#REF!</f>
        <v>#REF!</v>
      </c>
      <c r="BC319" s="137" t="e">
        <f>#REF!</f>
        <v>#REF!</v>
      </c>
      <c r="BD319" s="204" t="e">
        <f t="shared" ref="BD319" si="2015">BB319-BC319</f>
        <v>#REF!</v>
      </c>
      <c r="BE319" s="204" t="e">
        <f>BB319*#REF!</f>
        <v>#REF!</v>
      </c>
      <c r="BF319" s="205" t="e">
        <f>BD319*#REF!</f>
        <v>#REF!</v>
      </c>
      <c r="BG319" s="205" t="e">
        <f t="shared" ref="BG319" si="2016">BF319</f>
        <v>#REF!</v>
      </c>
      <c r="BH319" s="432" t="e">
        <f>BB319*#REF!</f>
        <v>#REF!</v>
      </c>
      <c r="BI319" s="433" t="e">
        <f>BD319*#REF!</f>
        <v>#REF!</v>
      </c>
      <c r="BJ319" s="433" t="e">
        <f t="shared" ref="BJ319" si="2017">BI319</f>
        <v>#REF!</v>
      </c>
      <c r="BK319" s="137" t="e">
        <f>#REF!</f>
        <v>#REF!</v>
      </c>
      <c r="BL319" s="137" t="e">
        <f>#REF!</f>
        <v>#REF!</v>
      </c>
      <c r="BM319" s="204" t="e">
        <f t="shared" ref="BM319" si="2018">BK319-BL319</f>
        <v>#REF!</v>
      </c>
      <c r="BN319" s="204" t="e">
        <f>BK319*#REF!</f>
        <v>#REF!</v>
      </c>
      <c r="BO319" s="205" t="e">
        <f>BM319*#REF!</f>
        <v>#REF!</v>
      </c>
      <c r="BP319" s="205" t="e">
        <f t="shared" ref="BP319" si="2019">BO319</f>
        <v>#REF!</v>
      </c>
      <c r="BQ319" s="432" t="e">
        <f>BK319*#REF!</f>
        <v>#REF!</v>
      </c>
      <c r="BR319" s="433" t="e">
        <f>BM319*#REF!</f>
        <v>#REF!</v>
      </c>
      <c r="BS319" s="433" t="e">
        <f t="shared" ref="BS319" si="2020">BR319</f>
        <v>#REF!</v>
      </c>
      <c r="BT319" s="137" t="e">
        <f>#REF!</f>
        <v>#REF!</v>
      </c>
      <c r="BU319" s="137" t="e">
        <f>#REF!</f>
        <v>#REF!</v>
      </c>
      <c r="BV319" s="204" t="e">
        <f t="shared" ref="BV319" si="2021">BT319-BU319</f>
        <v>#REF!</v>
      </c>
      <c r="BW319" s="204" t="e">
        <f>BT319*#REF!</f>
        <v>#REF!</v>
      </c>
      <c r="BX319" s="204" t="e">
        <f>BV319*#REF!</f>
        <v>#REF!</v>
      </c>
      <c r="BY319" s="205" t="e">
        <f t="shared" ref="BY319" si="2022">BX319</f>
        <v>#REF!</v>
      </c>
      <c r="BZ319" s="432" t="e">
        <f>BT319*#REF!</f>
        <v>#REF!</v>
      </c>
      <c r="CA319" s="433" t="e">
        <f>BV319*#REF!</f>
        <v>#REF!</v>
      </c>
      <c r="CB319" s="441" t="e">
        <f t="shared" ref="CB319" si="2023">CA319</f>
        <v>#REF!</v>
      </c>
      <c r="CC319" s="137" t="e">
        <f>#REF!</f>
        <v>#REF!</v>
      </c>
      <c r="CD319" s="137" t="e">
        <f>#REF!</f>
        <v>#REF!</v>
      </c>
      <c r="CE319" s="204" t="e">
        <f t="shared" ref="CE319" si="2024">CC319-CD319</f>
        <v>#REF!</v>
      </c>
      <c r="CF319" s="204" t="e">
        <f>CC319*#REF!</f>
        <v>#REF!</v>
      </c>
      <c r="CG319" s="205" t="e">
        <f>CE319*#REF!</f>
        <v>#REF!</v>
      </c>
      <c r="CH319" s="205" t="e">
        <f t="shared" ref="CH319" si="2025">CG319</f>
        <v>#REF!</v>
      </c>
      <c r="CI319" s="137" t="e">
        <f>#REF!</f>
        <v>#REF!</v>
      </c>
      <c r="CJ319" s="137" t="e">
        <f>#REF!</f>
        <v>#REF!</v>
      </c>
      <c r="CK319" s="204" t="e">
        <f t="shared" ref="CK319" si="2026">CI319-CJ319</f>
        <v>#REF!</v>
      </c>
      <c r="CL319" s="204" t="e">
        <f>CI319*#REF!</f>
        <v>#REF!</v>
      </c>
      <c r="CM319" s="205" t="e">
        <f>CK319*#REF!</f>
        <v>#REF!</v>
      </c>
      <c r="CN319" s="205" t="e">
        <f t="shared" ref="CN319" si="2027">CM319</f>
        <v>#REF!</v>
      </c>
      <c r="CO319" s="432" t="e">
        <f>CI319*#REF!</f>
        <v>#REF!</v>
      </c>
      <c r="CP319" s="433" t="e">
        <f>CK319*#REF!</f>
        <v>#REF!</v>
      </c>
      <c r="CQ319" s="433" t="e">
        <f t="shared" ref="CQ319" si="2028">CP319</f>
        <v>#REF!</v>
      </c>
      <c r="CR319" s="137" t="e">
        <f>#REF!</f>
        <v>#REF!</v>
      </c>
      <c r="CS319" s="137" t="e">
        <f>#REF!</f>
        <v>#REF!</v>
      </c>
      <c r="CT319" s="204" t="e">
        <f t="shared" ref="CT319" si="2029">CR319-CS319</f>
        <v>#REF!</v>
      </c>
      <c r="CU319" s="204" t="e">
        <f>CR319*#REF!</f>
        <v>#REF!</v>
      </c>
      <c r="CV319" s="205" t="e">
        <f>CT319*#REF!</f>
        <v>#REF!</v>
      </c>
      <c r="CW319" s="205" t="e">
        <f t="shared" ref="CW319" si="2030">CV319</f>
        <v>#REF!</v>
      </c>
      <c r="CX319" s="432" t="e">
        <f>CR319*#REF!</f>
        <v>#REF!</v>
      </c>
      <c r="CY319" s="433" t="e">
        <f>CT319*#REF!</f>
        <v>#REF!</v>
      </c>
      <c r="CZ319" s="441" t="e">
        <f t="shared" ref="CZ319" si="2031">CY319</f>
        <v>#REF!</v>
      </c>
      <c r="DA319" s="137" t="e">
        <f>#REF!</f>
        <v>#REF!</v>
      </c>
      <c r="DB319" s="137" t="e">
        <f>#REF!</f>
        <v>#REF!</v>
      </c>
      <c r="DC319" s="204" t="e">
        <f t="shared" ref="DC319" si="2032">DA319-DB319</f>
        <v>#REF!</v>
      </c>
      <c r="DD319" s="204" t="e">
        <f>DA319*#REF!</f>
        <v>#REF!</v>
      </c>
      <c r="DE319" s="204" t="e">
        <f>DC319*#REF!</f>
        <v>#REF!</v>
      </c>
      <c r="DF319" s="205" t="e">
        <f t="shared" ref="DF319" si="2033">DE319</f>
        <v>#REF!</v>
      </c>
      <c r="DG319" s="432" t="e">
        <f>DA319*#REF!</f>
        <v>#REF!</v>
      </c>
      <c r="DH319" s="433" t="e">
        <f>DC319*#REF!</f>
        <v>#REF!</v>
      </c>
      <c r="DI319" s="433" t="e">
        <f t="shared" ref="DI319" si="2034">DH319</f>
        <v>#REF!</v>
      </c>
      <c r="DJ319" s="136" t="e">
        <f>#REF!</f>
        <v>#REF!</v>
      </c>
      <c r="DK319" s="137" t="e">
        <f>#REF!</f>
        <v>#REF!</v>
      </c>
      <c r="DL319" s="204" t="e">
        <f t="shared" ref="DL319" si="2035">DJ319-DK319</f>
        <v>#REF!</v>
      </c>
      <c r="DM319" s="204" t="e">
        <f>DJ319*#REF!</f>
        <v>#REF!</v>
      </c>
      <c r="DN319" s="205" t="e">
        <f>DL319*#REF!</f>
        <v>#REF!</v>
      </c>
      <c r="DO319" s="205" t="e">
        <f t="shared" ref="DO319" si="2036">DN319</f>
        <v>#REF!</v>
      </c>
      <c r="DP319" s="137" t="e">
        <f>#REF!</f>
        <v>#REF!</v>
      </c>
      <c r="DQ319" s="137" t="e">
        <f>#REF!</f>
        <v>#REF!</v>
      </c>
      <c r="DR319" s="204" t="e">
        <f t="shared" ref="DR319" si="2037">DP319-DQ319</f>
        <v>#REF!</v>
      </c>
      <c r="DS319" s="204" t="e">
        <f>DP319*#REF!</f>
        <v>#REF!</v>
      </c>
      <c r="DT319" s="205" t="e">
        <f>DR319*#REF!</f>
        <v>#REF!</v>
      </c>
      <c r="DU319" s="205" t="e">
        <f t="shared" ref="DU319" si="2038">DT319</f>
        <v>#REF!</v>
      </c>
      <c r="DV319" s="432" t="e">
        <f>DP319*#REF!</f>
        <v>#REF!</v>
      </c>
      <c r="DW319" s="433" t="e">
        <f>DR319*#REF!</f>
        <v>#REF!</v>
      </c>
      <c r="DX319" s="433" t="e">
        <f t="shared" ref="DX319" si="2039">DW319</f>
        <v>#REF!</v>
      </c>
      <c r="DY319" s="137" t="e">
        <f>#REF!</f>
        <v>#REF!</v>
      </c>
      <c r="DZ319" s="137" t="e">
        <f>#REF!</f>
        <v>#REF!</v>
      </c>
      <c r="EA319" s="204" t="e">
        <f t="shared" ref="EA319" si="2040">DY319-DZ319</f>
        <v>#REF!</v>
      </c>
      <c r="EB319" s="204" t="e">
        <f>DY319*#REF!</f>
        <v>#REF!</v>
      </c>
      <c r="EC319" s="205" t="e">
        <f>EA319*#REF!</f>
        <v>#REF!</v>
      </c>
      <c r="ED319" s="205" t="e">
        <f t="shared" ref="ED319" si="2041">EC319</f>
        <v>#REF!</v>
      </c>
      <c r="EE319" s="432" t="e">
        <f>DY319*#REF!</f>
        <v>#REF!</v>
      </c>
      <c r="EF319" s="433" t="e">
        <f>EA319*#REF!</f>
        <v>#REF!</v>
      </c>
      <c r="EG319" s="441" t="e">
        <f t="shared" ref="EG319" si="2042">EF319</f>
        <v>#REF!</v>
      </c>
      <c r="EH319" s="137" t="e">
        <f>#REF!</f>
        <v>#REF!</v>
      </c>
      <c r="EI319" s="137" t="e">
        <f>#REF!</f>
        <v>#REF!</v>
      </c>
      <c r="EJ319" s="204" t="e">
        <f t="shared" ref="EJ319" si="2043">EH319-EI319</f>
        <v>#REF!</v>
      </c>
      <c r="EK319" s="204" t="e">
        <f>EH319*#REF!</f>
        <v>#REF!</v>
      </c>
      <c r="EL319" s="204" t="e">
        <f>EJ319*#REF!</f>
        <v>#REF!</v>
      </c>
      <c r="EM319" s="205" t="e">
        <f t="shared" ref="EM319" si="2044">EL319</f>
        <v>#REF!</v>
      </c>
      <c r="EN319" s="432" t="e">
        <f>EH319*#REF!</f>
        <v>#REF!</v>
      </c>
      <c r="EO319" s="433" t="e">
        <f>EJ319*#REF!</f>
        <v>#REF!</v>
      </c>
      <c r="EP319" s="441" t="e">
        <f t="shared" ref="EP319" si="2045">EO319</f>
        <v>#REF!</v>
      </c>
      <c r="EQ319" s="136" t="e">
        <f>#REF!</f>
        <v>#REF!</v>
      </c>
      <c r="ER319" s="137" t="e">
        <f>#REF!</f>
        <v>#REF!</v>
      </c>
      <c r="ES319" s="204" t="e">
        <f t="shared" ref="ES319" si="2046">EQ319-ER319</f>
        <v>#REF!</v>
      </c>
      <c r="ET319" s="204" t="e">
        <f>EQ319*#REF!</f>
        <v>#REF!</v>
      </c>
      <c r="EU319" s="205" t="e">
        <f>ES319*#REF!</f>
        <v>#REF!</v>
      </c>
      <c r="EV319" s="205" t="e">
        <f t="shared" ref="EV319" si="2047">EU319</f>
        <v>#REF!</v>
      </c>
      <c r="EW319" s="137" t="e">
        <f>#REF!</f>
        <v>#REF!</v>
      </c>
      <c r="EX319" s="137" t="e">
        <f>#REF!</f>
        <v>#REF!</v>
      </c>
      <c r="EY319" s="204" t="e">
        <f t="shared" ref="EY319" si="2048">EW319-EX319</f>
        <v>#REF!</v>
      </c>
      <c r="EZ319" s="204" t="e">
        <f>EW319*#REF!</f>
        <v>#REF!</v>
      </c>
      <c r="FA319" s="205" t="e">
        <f>EY319*#REF!</f>
        <v>#REF!</v>
      </c>
      <c r="FB319" s="205" t="e">
        <f t="shared" ref="FB319" si="2049">FA319</f>
        <v>#REF!</v>
      </c>
      <c r="FC319" s="432" t="e">
        <f>EW319*#REF!</f>
        <v>#REF!</v>
      </c>
      <c r="FD319" s="433" t="e">
        <f>EY319*#REF!</f>
        <v>#REF!</v>
      </c>
      <c r="FE319" s="433" t="e">
        <f t="shared" ref="FE319" si="2050">FD319</f>
        <v>#REF!</v>
      </c>
      <c r="FF319" s="137" t="e">
        <f>#REF!</f>
        <v>#REF!</v>
      </c>
      <c r="FG319" s="137" t="e">
        <f>#REF!</f>
        <v>#REF!</v>
      </c>
      <c r="FH319" s="204" t="e">
        <f t="shared" ref="FH319" si="2051">FF319-FG319</f>
        <v>#REF!</v>
      </c>
      <c r="FI319" s="204" t="e">
        <f>FF319*#REF!</f>
        <v>#REF!</v>
      </c>
      <c r="FJ319" s="205" t="e">
        <f>FH319*#REF!</f>
        <v>#REF!</v>
      </c>
      <c r="FK319" s="205" t="e">
        <f t="shared" ref="FK319" si="2052">FJ319</f>
        <v>#REF!</v>
      </c>
      <c r="FL319" s="432" t="e">
        <f>FF319*#REF!</f>
        <v>#REF!</v>
      </c>
      <c r="FM319" s="433" t="e">
        <f>FH319*#REF!</f>
        <v>#REF!</v>
      </c>
      <c r="FN319" s="441" t="e">
        <f t="shared" ref="FN319" si="2053">FM319</f>
        <v>#REF!</v>
      </c>
      <c r="FO319" s="137" t="e">
        <f>#REF!</f>
        <v>#REF!</v>
      </c>
      <c r="FP319" s="137" t="e">
        <f>#REF!</f>
        <v>#REF!</v>
      </c>
      <c r="FQ319" s="204" t="e">
        <f t="shared" ref="FQ319" si="2054">FO319-FP319</f>
        <v>#REF!</v>
      </c>
      <c r="FR319" s="204" t="e">
        <f>FO319*#REF!</f>
        <v>#REF!</v>
      </c>
      <c r="FS319" s="204" t="e">
        <f>FQ319*#REF!</f>
        <v>#REF!</v>
      </c>
      <c r="FT319" s="205" t="e">
        <f t="shared" ref="FT319" si="2055">FS319</f>
        <v>#REF!</v>
      </c>
      <c r="FU319" s="432" t="e">
        <f>FO319*#REF!</f>
        <v>#REF!</v>
      </c>
      <c r="FV319" s="433" t="e">
        <f>FQ319*#REF!</f>
        <v>#REF!</v>
      </c>
      <c r="FW319" s="454" t="e">
        <f t="shared" ref="FW319" si="2056">FV319</f>
        <v>#REF!</v>
      </c>
    </row>
    <row r="320" spans="1:179" s="12" customFormat="1">
      <c r="A320" s="874"/>
      <c r="B320" s="332" t="s">
        <v>664</v>
      </c>
      <c r="C320" s="377"/>
      <c r="D320" s="334" t="s">
        <v>145</v>
      </c>
      <c r="E320" s="262" t="e">
        <f t="shared" si="1993"/>
        <v>#REF!</v>
      </c>
      <c r="F320" s="263" t="e">
        <f t="shared" si="1994"/>
        <v>#REF!</v>
      </c>
      <c r="G320" s="263" t="e">
        <f t="shared" si="1995"/>
        <v>#REF!</v>
      </c>
      <c r="H320" s="263" t="e">
        <f t="shared" si="1996"/>
        <v>#REF!</v>
      </c>
      <c r="I320" s="263" t="e">
        <f t="shared" si="1997"/>
        <v>#REF!</v>
      </c>
      <c r="J320" s="263" t="e">
        <f t="shared" si="1998"/>
        <v>#REF!</v>
      </c>
      <c r="K320" s="473" t="e">
        <f t="shared" si="1999"/>
        <v>#REF!</v>
      </c>
      <c r="L320" s="474" t="e">
        <f t="shared" si="2000"/>
        <v>#REF!</v>
      </c>
      <c r="M320" s="739" t="e">
        <f t="shared" si="2001"/>
        <v>#REF!</v>
      </c>
      <c r="N320" s="148"/>
      <c r="O320" s="136" t="e">
        <f>#REF!</f>
        <v>#REF!</v>
      </c>
      <c r="P320" s="137" t="e">
        <f>#REF!</f>
        <v>#REF!</v>
      </c>
      <c r="Q320" s="204" t="e">
        <f t="shared" si="1938"/>
        <v>#REF!</v>
      </c>
      <c r="R320" s="204" t="e">
        <f>O320*#REF!</f>
        <v>#REF!</v>
      </c>
      <c r="S320" s="205" t="e">
        <f>Q320*#REF!</f>
        <v>#REF!</v>
      </c>
      <c r="T320" s="205" t="e">
        <f t="shared" si="1939"/>
        <v>#REF!</v>
      </c>
      <c r="U320" s="137" t="e">
        <f>#REF!</f>
        <v>#REF!</v>
      </c>
      <c r="V320" s="137" t="e">
        <f>#REF!</f>
        <v>#REF!</v>
      </c>
      <c r="W320" s="204" t="e">
        <f t="shared" si="1940"/>
        <v>#REF!</v>
      </c>
      <c r="X320" s="204" t="e">
        <f>U320*#REF!</f>
        <v>#REF!</v>
      </c>
      <c r="Y320" s="205" t="e">
        <f>W320*#REF!</f>
        <v>#REF!</v>
      </c>
      <c r="Z320" s="205" t="e">
        <f t="shared" si="1941"/>
        <v>#REF!</v>
      </c>
      <c r="AA320" s="432" t="e">
        <f>U320*#REF!</f>
        <v>#REF!</v>
      </c>
      <c r="AB320" s="433" t="e">
        <f>W320*#REF!</f>
        <v>#REF!</v>
      </c>
      <c r="AC320" s="433" t="e">
        <f t="shared" si="1942"/>
        <v>#REF!</v>
      </c>
      <c r="AD320" s="137" t="e">
        <f>#REF!</f>
        <v>#REF!</v>
      </c>
      <c r="AE320" s="137" t="e">
        <f>#REF!</f>
        <v>#REF!</v>
      </c>
      <c r="AF320" s="204" t="e">
        <f t="shared" si="1943"/>
        <v>#REF!</v>
      </c>
      <c r="AG320" s="204" t="e">
        <f>AD320*#REF!</f>
        <v>#REF!</v>
      </c>
      <c r="AH320" s="205" t="e">
        <f>AF320*#REF!</f>
        <v>#REF!</v>
      </c>
      <c r="AI320" s="205" t="e">
        <f t="shared" si="1944"/>
        <v>#REF!</v>
      </c>
      <c r="AJ320" s="432" t="e">
        <f>AD320*#REF!</f>
        <v>#REF!</v>
      </c>
      <c r="AK320" s="433" t="e">
        <f>AF320*#REF!</f>
        <v>#REF!</v>
      </c>
      <c r="AL320" s="433" t="e">
        <f t="shared" si="1945"/>
        <v>#REF!</v>
      </c>
      <c r="AM320" s="137" t="e">
        <f>#REF!</f>
        <v>#REF!</v>
      </c>
      <c r="AN320" s="137" t="e">
        <f>#REF!</f>
        <v>#REF!</v>
      </c>
      <c r="AO320" s="204" t="e">
        <f t="shared" si="1946"/>
        <v>#REF!</v>
      </c>
      <c r="AP320" s="204" t="e">
        <f>AM320*#REF!</f>
        <v>#REF!</v>
      </c>
      <c r="AQ320" s="204" t="e">
        <f>AO320*#REF!</f>
        <v>#REF!</v>
      </c>
      <c r="AR320" s="205" t="e">
        <f t="shared" si="1947"/>
        <v>#REF!</v>
      </c>
      <c r="AS320" s="432" t="e">
        <f>AM320*#REF!</f>
        <v>#REF!</v>
      </c>
      <c r="AT320" s="433" t="e">
        <f>AO320*#REF!</f>
        <v>#REF!</v>
      </c>
      <c r="AU320" s="433" t="e">
        <f t="shared" si="1948"/>
        <v>#REF!</v>
      </c>
      <c r="AV320" s="136" t="e">
        <f>#REF!</f>
        <v>#REF!</v>
      </c>
      <c r="AW320" s="137" t="e">
        <f>#REF!</f>
        <v>#REF!</v>
      </c>
      <c r="AX320" s="204" t="e">
        <f t="shared" si="1949"/>
        <v>#REF!</v>
      </c>
      <c r="AY320" s="204" t="e">
        <f>AV320*#REF!</f>
        <v>#REF!</v>
      </c>
      <c r="AZ320" s="205" t="e">
        <f>AX320*#REF!</f>
        <v>#REF!</v>
      </c>
      <c r="BA320" s="205" t="e">
        <f t="shared" si="1950"/>
        <v>#REF!</v>
      </c>
      <c r="BB320" s="137" t="e">
        <f>#REF!</f>
        <v>#REF!</v>
      </c>
      <c r="BC320" s="137" t="e">
        <f>#REF!</f>
        <v>#REF!</v>
      </c>
      <c r="BD320" s="204" t="e">
        <f t="shared" si="1951"/>
        <v>#REF!</v>
      </c>
      <c r="BE320" s="204" t="e">
        <f>BB320*#REF!</f>
        <v>#REF!</v>
      </c>
      <c r="BF320" s="205" t="e">
        <f>BD320*#REF!</f>
        <v>#REF!</v>
      </c>
      <c r="BG320" s="205" t="e">
        <f t="shared" si="1952"/>
        <v>#REF!</v>
      </c>
      <c r="BH320" s="432" t="e">
        <f>BB320*#REF!</f>
        <v>#REF!</v>
      </c>
      <c r="BI320" s="433" t="e">
        <f>BD320*#REF!</f>
        <v>#REF!</v>
      </c>
      <c r="BJ320" s="433" t="e">
        <f t="shared" si="1953"/>
        <v>#REF!</v>
      </c>
      <c r="BK320" s="137" t="e">
        <f>#REF!</f>
        <v>#REF!</v>
      </c>
      <c r="BL320" s="137" t="e">
        <f>#REF!</f>
        <v>#REF!</v>
      </c>
      <c r="BM320" s="204" t="e">
        <f t="shared" si="1954"/>
        <v>#REF!</v>
      </c>
      <c r="BN320" s="204" t="e">
        <f>BK320*#REF!</f>
        <v>#REF!</v>
      </c>
      <c r="BO320" s="205" t="e">
        <f>BM320*#REF!</f>
        <v>#REF!</v>
      </c>
      <c r="BP320" s="205" t="e">
        <f t="shared" si="1955"/>
        <v>#REF!</v>
      </c>
      <c r="BQ320" s="432" t="e">
        <f>BK320*#REF!</f>
        <v>#REF!</v>
      </c>
      <c r="BR320" s="433" t="e">
        <f>BM320*#REF!</f>
        <v>#REF!</v>
      </c>
      <c r="BS320" s="433" t="e">
        <f t="shared" si="1956"/>
        <v>#REF!</v>
      </c>
      <c r="BT320" s="137" t="e">
        <f>#REF!</f>
        <v>#REF!</v>
      </c>
      <c r="BU320" s="137" t="e">
        <f>#REF!</f>
        <v>#REF!</v>
      </c>
      <c r="BV320" s="204" t="e">
        <f t="shared" si="1957"/>
        <v>#REF!</v>
      </c>
      <c r="BW320" s="204" t="e">
        <f>BT320*#REF!</f>
        <v>#REF!</v>
      </c>
      <c r="BX320" s="204" t="e">
        <f>BV320*#REF!</f>
        <v>#REF!</v>
      </c>
      <c r="BY320" s="205" t="e">
        <f t="shared" si="1958"/>
        <v>#REF!</v>
      </c>
      <c r="BZ320" s="432" t="e">
        <f>BT320*#REF!</f>
        <v>#REF!</v>
      </c>
      <c r="CA320" s="433" t="e">
        <f>BV320*#REF!</f>
        <v>#REF!</v>
      </c>
      <c r="CB320" s="441" t="e">
        <f t="shared" si="1959"/>
        <v>#REF!</v>
      </c>
      <c r="CC320" s="137" t="e">
        <f>#REF!</f>
        <v>#REF!</v>
      </c>
      <c r="CD320" s="137" t="e">
        <f>#REF!</f>
        <v>#REF!</v>
      </c>
      <c r="CE320" s="204" t="e">
        <f t="shared" si="1960"/>
        <v>#REF!</v>
      </c>
      <c r="CF320" s="204" t="e">
        <f>CC320*#REF!</f>
        <v>#REF!</v>
      </c>
      <c r="CG320" s="205" t="e">
        <f>CE320*#REF!</f>
        <v>#REF!</v>
      </c>
      <c r="CH320" s="205" t="e">
        <f t="shared" si="1961"/>
        <v>#REF!</v>
      </c>
      <c r="CI320" s="137" t="e">
        <f>#REF!</f>
        <v>#REF!</v>
      </c>
      <c r="CJ320" s="137" t="e">
        <f>#REF!</f>
        <v>#REF!</v>
      </c>
      <c r="CK320" s="204" t="e">
        <f t="shared" si="1962"/>
        <v>#REF!</v>
      </c>
      <c r="CL320" s="204" t="e">
        <f>CI320*#REF!</f>
        <v>#REF!</v>
      </c>
      <c r="CM320" s="205" t="e">
        <f>CK320*#REF!</f>
        <v>#REF!</v>
      </c>
      <c r="CN320" s="205" t="e">
        <f t="shared" si="1963"/>
        <v>#REF!</v>
      </c>
      <c r="CO320" s="432" t="e">
        <f>CI320*#REF!</f>
        <v>#REF!</v>
      </c>
      <c r="CP320" s="433" t="e">
        <f>CK320*#REF!</f>
        <v>#REF!</v>
      </c>
      <c r="CQ320" s="433" t="e">
        <f t="shared" si="1964"/>
        <v>#REF!</v>
      </c>
      <c r="CR320" s="137" t="e">
        <f>#REF!</f>
        <v>#REF!</v>
      </c>
      <c r="CS320" s="137" t="e">
        <f>#REF!</f>
        <v>#REF!</v>
      </c>
      <c r="CT320" s="204" t="e">
        <f t="shared" si="1965"/>
        <v>#REF!</v>
      </c>
      <c r="CU320" s="204" t="e">
        <f>CR320*#REF!</f>
        <v>#REF!</v>
      </c>
      <c r="CV320" s="205" t="e">
        <f>CT320*#REF!</f>
        <v>#REF!</v>
      </c>
      <c r="CW320" s="205" t="e">
        <f t="shared" si="1966"/>
        <v>#REF!</v>
      </c>
      <c r="CX320" s="432" t="e">
        <f>CR320*#REF!</f>
        <v>#REF!</v>
      </c>
      <c r="CY320" s="433" t="e">
        <f>CT320*#REF!</f>
        <v>#REF!</v>
      </c>
      <c r="CZ320" s="441" t="e">
        <f t="shared" si="1967"/>
        <v>#REF!</v>
      </c>
      <c r="DA320" s="137" t="e">
        <f>#REF!</f>
        <v>#REF!</v>
      </c>
      <c r="DB320" s="137" t="e">
        <f>#REF!</f>
        <v>#REF!</v>
      </c>
      <c r="DC320" s="204" t="e">
        <f t="shared" si="1968"/>
        <v>#REF!</v>
      </c>
      <c r="DD320" s="204" t="e">
        <f>DA320*#REF!</f>
        <v>#REF!</v>
      </c>
      <c r="DE320" s="204" t="e">
        <f>DC320*#REF!</f>
        <v>#REF!</v>
      </c>
      <c r="DF320" s="205" t="e">
        <f t="shared" si="1969"/>
        <v>#REF!</v>
      </c>
      <c r="DG320" s="432" t="e">
        <f>DA320*#REF!</f>
        <v>#REF!</v>
      </c>
      <c r="DH320" s="433" t="e">
        <f>DC320*#REF!</f>
        <v>#REF!</v>
      </c>
      <c r="DI320" s="433" t="e">
        <f t="shared" si="1970"/>
        <v>#REF!</v>
      </c>
      <c r="DJ320" s="136" t="e">
        <f>#REF!</f>
        <v>#REF!</v>
      </c>
      <c r="DK320" s="137" t="e">
        <f>#REF!</f>
        <v>#REF!</v>
      </c>
      <c r="DL320" s="204" t="e">
        <f t="shared" si="1971"/>
        <v>#REF!</v>
      </c>
      <c r="DM320" s="204" t="e">
        <f>DJ320*#REF!</f>
        <v>#REF!</v>
      </c>
      <c r="DN320" s="205" t="e">
        <f>DL320*#REF!</f>
        <v>#REF!</v>
      </c>
      <c r="DO320" s="205" t="e">
        <f t="shared" si="1972"/>
        <v>#REF!</v>
      </c>
      <c r="DP320" s="137" t="e">
        <f>#REF!</f>
        <v>#REF!</v>
      </c>
      <c r="DQ320" s="137" t="e">
        <f>#REF!</f>
        <v>#REF!</v>
      </c>
      <c r="DR320" s="204" t="e">
        <f t="shared" si="1973"/>
        <v>#REF!</v>
      </c>
      <c r="DS320" s="204" t="e">
        <f>DP320*#REF!</f>
        <v>#REF!</v>
      </c>
      <c r="DT320" s="205" t="e">
        <f>DR320*#REF!</f>
        <v>#REF!</v>
      </c>
      <c r="DU320" s="205" t="e">
        <f t="shared" si="1974"/>
        <v>#REF!</v>
      </c>
      <c r="DV320" s="432" t="e">
        <f>DP320*#REF!</f>
        <v>#REF!</v>
      </c>
      <c r="DW320" s="433" t="e">
        <f>DR320*#REF!</f>
        <v>#REF!</v>
      </c>
      <c r="DX320" s="433" t="e">
        <f t="shared" si="1975"/>
        <v>#REF!</v>
      </c>
      <c r="DY320" s="137" t="e">
        <f>#REF!</f>
        <v>#REF!</v>
      </c>
      <c r="DZ320" s="137" t="e">
        <f>#REF!</f>
        <v>#REF!</v>
      </c>
      <c r="EA320" s="204" t="e">
        <f t="shared" si="1976"/>
        <v>#REF!</v>
      </c>
      <c r="EB320" s="204" t="e">
        <f>DY320*#REF!</f>
        <v>#REF!</v>
      </c>
      <c r="EC320" s="205" t="e">
        <f>EA320*#REF!</f>
        <v>#REF!</v>
      </c>
      <c r="ED320" s="205" t="e">
        <f t="shared" si="1977"/>
        <v>#REF!</v>
      </c>
      <c r="EE320" s="432" t="e">
        <f>DY320*#REF!</f>
        <v>#REF!</v>
      </c>
      <c r="EF320" s="433" t="e">
        <f>EA320*#REF!</f>
        <v>#REF!</v>
      </c>
      <c r="EG320" s="441" t="e">
        <f t="shared" si="1978"/>
        <v>#REF!</v>
      </c>
      <c r="EH320" s="137" t="e">
        <f>#REF!</f>
        <v>#REF!</v>
      </c>
      <c r="EI320" s="137" t="e">
        <f>#REF!</f>
        <v>#REF!</v>
      </c>
      <c r="EJ320" s="204" t="e">
        <f t="shared" si="1979"/>
        <v>#REF!</v>
      </c>
      <c r="EK320" s="204" t="e">
        <f>EH320*#REF!</f>
        <v>#REF!</v>
      </c>
      <c r="EL320" s="204" t="e">
        <f>EJ320*#REF!</f>
        <v>#REF!</v>
      </c>
      <c r="EM320" s="205" t="e">
        <f t="shared" si="1980"/>
        <v>#REF!</v>
      </c>
      <c r="EN320" s="432" t="e">
        <f>EH320*#REF!</f>
        <v>#REF!</v>
      </c>
      <c r="EO320" s="433" t="e">
        <f>EJ320*#REF!</f>
        <v>#REF!</v>
      </c>
      <c r="EP320" s="441" t="e">
        <f t="shared" si="1981"/>
        <v>#REF!</v>
      </c>
      <c r="EQ320" s="136" t="e">
        <f>#REF!</f>
        <v>#REF!</v>
      </c>
      <c r="ER320" s="137" t="e">
        <f>#REF!</f>
        <v>#REF!</v>
      </c>
      <c r="ES320" s="204" t="e">
        <f t="shared" si="1982"/>
        <v>#REF!</v>
      </c>
      <c r="ET320" s="204" t="e">
        <f>EQ320*#REF!</f>
        <v>#REF!</v>
      </c>
      <c r="EU320" s="205" t="e">
        <f>ES320*#REF!</f>
        <v>#REF!</v>
      </c>
      <c r="EV320" s="205" t="e">
        <f t="shared" si="1983"/>
        <v>#REF!</v>
      </c>
      <c r="EW320" s="137" t="e">
        <f>#REF!</f>
        <v>#REF!</v>
      </c>
      <c r="EX320" s="137" t="e">
        <f>#REF!</f>
        <v>#REF!</v>
      </c>
      <c r="EY320" s="204" t="e">
        <f t="shared" si="1984"/>
        <v>#REF!</v>
      </c>
      <c r="EZ320" s="204" t="e">
        <f>EW320*#REF!</f>
        <v>#REF!</v>
      </c>
      <c r="FA320" s="205" t="e">
        <f>EY320*#REF!</f>
        <v>#REF!</v>
      </c>
      <c r="FB320" s="205" t="e">
        <f t="shared" si="1985"/>
        <v>#REF!</v>
      </c>
      <c r="FC320" s="432" t="e">
        <f>EW320*#REF!</f>
        <v>#REF!</v>
      </c>
      <c r="FD320" s="433" t="e">
        <f>EY320*#REF!</f>
        <v>#REF!</v>
      </c>
      <c r="FE320" s="433" t="e">
        <f t="shared" si="1986"/>
        <v>#REF!</v>
      </c>
      <c r="FF320" s="137" t="e">
        <f>#REF!</f>
        <v>#REF!</v>
      </c>
      <c r="FG320" s="137" t="e">
        <f>#REF!</f>
        <v>#REF!</v>
      </c>
      <c r="FH320" s="204" t="e">
        <f t="shared" si="1987"/>
        <v>#REF!</v>
      </c>
      <c r="FI320" s="204" t="e">
        <f>FF320*#REF!</f>
        <v>#REF!</v>
      </c>
      <c r="FJ320" s="205" t="e">
        <f>FH320*#REF!</f>
        <v>#REF!</v>
      </c>
      <c r="FK320" s="205" t="e">
        <f t="shared" si="1988"/>
        <v>#REF!</v>
      </c>
      <c r="FL320" s="432" t="e">
        <f>FF320*#REF!</f>
        <v>#REF!</v>
      </c>
      <c r="FM320" s="433" t="e">
        <f>FH320*#REF!</f>
        <v>#REF!</v>
      </c>
      <c r="FN320" s="441" t="e">
        <f t="shared" si="1989"/>
        <v>#REF!</v>
      </c>
      <c r="FO320" s="137" t="e">
        <f>#REF!</f>
        <v>#REF!</v>
      </c>
      <c r="FP320" s="137" t="e">
        <f>#REF!</f>
        <v>#REF!</v>
      </c>
      <c r="FQ320" s="204" t="e">
        <f t="shared" si="1990"/>
        <v>#REF!</v>
      </c>
      <c r="FR320" s="204" t="e">
        <f>FO320*#REF!</f>
        <v>#REF!</v>
      </c>
      <c r="FS320" s="204" t="e">
        <f>FQ320*#REF!</f>
        <v>#REF!</v>
      </c>
      <c r="FT320" s="205" t="e">
        <f t="shared" si="1991"/>
        <v>#REF!</v>
      </c>
      <c r="FU320" s="432" t="e">
        <f>FO320*#REF!</f>
        <v>#REF!</v>
      </c>
      <c r="FV320" s="433" t="e">
        <f>FQ320*#REF!</f>
        <v>#REF!</v>
      </c>
      <c r="FW320" s="454" t="e">
        <f t="shared" si="1992"/>
        <v>#REF!</v>
      </c>
    </row>
    <row r="321" spans="1:179" s="12" customFormat="1" ht="15.75">
      <c r="A321" s="874"/>
      <c r="B321" s="332" t="s">
        <v>665</v>
      </c>
      <c r="C321" s="377"/>
      <c r="D321" s="334" t="s">
        <v>0</v>
      </c>
      <c r="E321" s="262" t="e">
        <f t="shared" si="1993"/>
        <v>#REF!</v>
      </c>
      <c r="F321" s="263" t="e">
        <f t="shared" si="1994"/>
        <v>#REF!</v>
      </c>
      <c r="G321" s="263" t="e">
        <f t="shared" si="1995"/>
        <v>#REF!</v>
      </c>
      <c r="H321" s="263" t="e">
        <f t="shared" si="1996"/>
        <v>#REF!</v>
      </c>
      <c r="I321" s="263" t="e">
        <f t="shared" si="1997"/>
        <v>#REF!</v>
      </c>
      <c r="J321" s="263" t="e">
        <f t="shared" si="1998"/>
        <v>#REF!</v>
      </c>
      <c r="K321" s="473" t="e">
        <f t="shared" si="1999"/>
        <v>#REF!</v>
      </c>
      <c r="L321" s="474" t="e">
        <f t="shared" si="2000"/>
        <v>#REF!</v>
      </c>
      <c r="M321" s="739" t="e">
        <f t="shared" si="2001"/>
        <v>#REF!</v>
      </c>
      <c r="N321" s="148"/>
      <c r="O321" s="136" t="e">
        <f>#REF!</f>
        <v>#REF!</v>
      </c>
      <c r="P321" s="137" t="e">
        <f>#REF!</f>
        <v>#REF!</v>
      </c>
      <c r="Q321" s="204" t="e">
        <f t="shared" si="1938"/>
        <v>#REF!</v>
      </c>
      <c r="R321" s="204" t="e">
        <f>O321*#REF!</f>
        <v>#REF!</v>
      </c>
      <c r="S321" s="205" t="e">
        <f>Q321*#REF!</f>
        <v>#REF!</v>
      </c>
      <c r="T321" s="205" t="e">
        <f t="shared" si="1939"/>
        <v>#REF!</v>
      </c>
      <c r="U321" s="137" t="e">
        <f>#REF!</f>
        <v>#REF!</v>
      </c>
      <c r="V321" s="137" t="e">
        <f>#REF!</f>
        <v>#REF!</v>
      </c>
      <c r="W321" s="204" t="e">
        <f t="shared" si="1940"/>
        <v>#REF!</v>
      </c>
      <c r="X321" s="204" t="e">
        <f>U321*#REF!</f>
        <v>#REF!</v>
      </c>
      <c r="Y321" s="205" t="e">
        <f>W321*#REF!</f>
        <v>#REF!</v>
      </c>
      <c r="Z321" s="205" t="e">
        <f t="shared" si="1941"/>
        <v>#REF!</v>
      </c>
      <c r="AA321" s="432" t="e">
        <f>U321*#REF!</f>
        <v>#REF!</v>
      </c>
      <c r="AB321" s="433" t="e">
        <f>W321*#REF!</f>
        <v>#REF!</v>
      </c>
      <c r="AC321" s="433" t="e">
        <f t="shared" si="1942"/>
        <v>#REF!</v>
      </c>
      <c r="AD321" s="137" t="e">
        <f>#REF!</f>
        <v>#REF!</v>
      </c>
      <c r="AE321" s="137" t="e">
        <f>#REF!</f>
        <v>#REF!</v>
      </c>
      <c r="AF321" s="204" t="e">
        <f t="shared" si="1943"/>
        <v>#REF!</v>
      </c>
      <c r="AG321" s="204" t="e">
        <f>AD321*#REF!</f>
        <v>#REF!</v>
      </c>
      <c r="AH321" s="205" t="e">
        <f>AF321*#REF!</f>
        <v>#REF!</v>
      </c>
      <c r="AI321" s="205" t="e">
        <f t="shared" si="1944"/>
        <v>#REF!</v>
      </c>
      <c r="AJ321" s="432" t="e">
        <f>AD321*#REF!</f>
        <v>#REF!</v>
      </c>
      <c r="AK321" s="433" t="e">
        <f>AF321*#REF!</f>
        <v>#REF!</v>
      </c>
      <c r="AL321" s="433" t="e">
        <f t="shared" si="1945"/>
        <v>#REF!</v>
      </c>
      <c r="AM321" s="137" t="e">
        <f>#REF!</f>
        <v>#REF!</v>
      </c>
      <c r="AN321" s="137" t="e">
        <f>#REF!</f>
        <v>#REF!</v>
      </c>
      <c r="AO321" s="204" t="e">
        <f t="shared" si="1946"/>
        <v>#REF!</v>
      </c>
      <c r="AP321" s="204" t="e">
        <f>AM321*#REF!</f>
        <v>#REF!</v>
      </c>
      <c r="AQ321" s="204" t="e">
        <f>AO321*#REF!</f>
        <v>#REF!</v>
      </c>
      <c r="AR321" s="205" t="e">
        <f t="shared" si="1947"/>
        <v>#REF!</v>
      </c>
      <c r="AS321" s="432" t="e">
        <f>AM321*#REF!</f>
        <v>#REF!</v>
      </c>
      <c r="AT321" s="433" t="e">
        <f>AO321*#REF!</f>
        <v>#REF!</v>
      </c>
      <c r="AU321" s="433" t="e">
        <f t="shared" si="1948"/>
        <v>#REF!</v>
      </c>
      <c r="AV321" s="136" t="e">
        <f>#REF!</f>
        <v>#REF!</v>
      </c>
      <c r="AW321" s="137" t="e">
        <f>#REF!</f>
        <v>#REF!</v>
      </c>
      <c r="AX321" s="204" t="e">
        <f t="shared" si="1949"/>
        <v>#REF!</v>
      </c>
      <c r="AY321" s="204" t="e">
        <f>AV321*#REF!</f>
        <v>#REF!</v>
      </c>
      <c r="AZ321" s="205" t="e">
        <f>AX321*#REF!</f>
        <v>#REF!</v>
      </c>
      <c r="BA321" s="205" t="e">
        <f t="shared" si="1950"/>
        <v>#REF!</v>
      </c>
      <c r="BB321" s="137" t="e">
        <f>#REF!</f>
        <v>#REF!</v>
      </c>
      <c r="BC321" s="137" t="e">
        <f>#REF!</f>
        <v>#REF!</v>
      </c>
      <c r="BD321" s="204" t="e">
        <f t="shared" si="1951"/>
        <v>#REF!</v>
      </c>
      <c r="BE321" s="204" t="e">
        <f>BB321*#REF!</f>
        <v>#REF!</v>
      </c>
      <c r="BF321" s="205" t="e">
        <f>BD321*#REF!</f>
        <v>#REF!</v>
      </c>
      <c r="BG321" s="205" t="e">
        <f t="shared" si="1952"/>
        <v>#REF!</v>
      </c>
      <c r="BH321" s="432" t="e">
        <f>BB321*#REF!</f>
        <v>#REF!</v>
      </c>
      <c r="BI321" s="433" t="e">
        <f>BD321*#REF!</f>
        <v>#REF!</v>
      </c>
      <c r="BJ321" s="433" t="e">
        <f t="shared" si="1953"/>
        <v>#REF!</v>
      </c>
      <c r="BK321" s="137" t="e">
        <f>#REF!</f>
        <v>#REF!</v>
      </c>
      <c r="BL321" s="137" t="e">
        <f>#REF!</f>
        <v>#REF!</v>
      </c>
      <c r="BM321" s="204" t="e">
        <f t="shared" si="1954"/>
        <v>#REF!</v>
      </c>
      <c r="BN321" s="204" t="e">
        <f>BK321*#REF!</f>
        <v>#REF!</v>
      </c>
      <c r="BO321" s="205" t="e">
        <f>BM321*#REF!</f>
        <v>#REF!</v>
      </c>
      <c r="BP321" s="205" t="e">
        <f t="shared" si="1955"/>
        <v>#REF!</v>
      </c>
      <c r="BQ321" s="432" t="e">
        <f>BK321*#REF!</f>
        <v>#REF!</v>
      </c>
      <c r="BR321" s="433" t="e">
        <f>BM321*#REF!</f>
        <v>#REF!</v>
      </c>
      <c r="BS321" s="433" t="e">
        <f t="shared" si="1956"/>
        <v>#REF!</v>
      </c>
      <c r="BT321" s="137" t="e">
        <f>#REF!</f>
        <v>#REF!</v>
      </c>
      <c r="BU321" s="137" t="e">
        <f>#REF!</f>
        <v>#REF!</v>
      </c>
      <c r="BV321" s="204" t="e">
        <f t="shared" si="1957"/>
        <v>#REF!</v>
      </c>
      <c r="BW321" s="204" t="e">
        <f>BT321*#REF!</f>
        <v>#REF!</v>
      </c>
      <c r="BX321" s="204" t="e">
        <f>BV321*#REF!</f>
        <v>#REF!</v>
      </c>
      <c r="BY321" s="205" t="e">
        <f t="shared" si="1958"/>
        <v>#REF!</v>
      </c>
      <c r="BZ321" s="432" t="e">
        <f>BT321*#REF!</f>
        <v>#REF!</v>
      </c>
      <c r="CA321" s="433" t="e">
        <f>BV321*#REF!</f>
        <v>#REF!</v>
      </c>
      <c r="CB321" s="441" t="e">
        <f t="shared" si="1959"/>
        <v>#REF!</v>
      </c>
      <c r="CC321" s="137" t="e">
        <f>#REF!</f>
        <v>#REF!</v>
      </c>
      <c r="CD321" s="137" t="e">
        <f>#REF!</f>
        <v>#REF!</v>
      </c>
      <c r="CE321" s="204" t="e">
        <f t="shared" si="1960"/>
        <v>#REF!</v>
      </c>
      <c r="CF321" s="204" t="e">
        <f>CC321*#REF!</f>
        <v>#REF!</v>
      </c>
      <c r="CG321" s="205" t="e">
        <f>CE321*#REF!</f>
        <v>#REF!</v>
      </c>
      <c r="CH321" s="205" t="e">
        <f t="shared" si="1961"/>
        <v>#REF!</v>
      </c>
      <c r="CI321" s="137" t="e">
        <f>#REF!</f>
        <v>#REF!</v>
      </c>
      <c r="CJ321" s="137" t="e">
        <f>#REF!</f>
        <v>#REF!</v>
      </c>
      <c r="CK321" s="204" t="e">
        <f t="shared" si="1962"/>
        <v>#REF!</v>
      </c>
      <c r="CL321" s="204" t="e">
        <f>CI321*#REF!</f>
        <v>#REF!</v>
      </c>
      <c r="CM321" s="205" t="e">
        <f>CK321*#REF!</f>
        <v>#REF!</v>
      </c>
      <c r="CN321" s="205" t="e">
        <f t="shared" si="1963"/>
        <v>#REF!</v>
      </c>
      <c r="CO321" s="432" t="e">
        <f>CI321*#REF!</f>
        <v>#REF!</v>
      </c>
      <c r="CP321" s="433" t="e">
        <f>CK321*#REF!</f>
        <v>#REF!</v>
      </c>
      <c r="CQ321" s="433" t="e">
        <f t="shared" si="1964"/>
        <v>#REF!</v>
      </c>
      <c r="CR321" s="137" t="e">
        <f>#REF!</f>
        <v>#REF!</v>
      </c>
      <c r="CS321" s="137" t="e">
        <f>#REF!</f>
        <v>#REF!</v>
      </c>
      <c r="CT321" s="204" t="e">
        <f t="shared" si="1965"/>
        <v>#REF!</v>
      </c>
      <c r="CU321" s="204" t="e">
        <f>CR321*#REF!</f>
        <v>#REF!</v>
      </c>
      <c r="CV321" s="205" t="e">
        <f>CT321*#REF!</f>
        <v>#REF!</v>
      </c>
      <c r="CW321" s="205" t="e">
        <f t="shared" si="1966"/>
        <v>#REF!</v>
      </c>
      <c r="CX321" s="432" t="e">
        <f>CR321*#REF!</f>
        <v>#REF!</v>
      </c>
      <c r="CY321" s="433" t="e">
        <f>CT321*#REF!</f>
        <v>#REF!</v>
      </c>
      <c r="CZ321" s="441" t="e">
        <f t="shared" si="1967"/>
        <v>#REF!</v>
      </c>
      <c r="DA321" s="137" t="e">
        <f>#REF!</f>
        <v>#REF!</v>
      </c>
      <c r="DB321" s="137" t="e">
        <f>#REF!</f>
        <v>#REF!</v>
      </c>
      <c r="DC321" s="204" t="e">
        <f t="shared" si="1968"/>
        <v>#REF!</v>
      </c>
      <c r="DD321" s="204" t="e">
        <f>DA321*#REF!</f>
        <v>#REF!</v>
      </c>
      <c r="DE321" s="204" t="e">
        <f>DC321*#REF!</f>
        <v>#REF!</v>
      </c>
      <c r="DF321" s="205" t="e">
        <f t="shared" si="1969"/>
        <v>#REF!</v>
      </c>
      <c r="DG321" s="432" t="e">
        <f>DA321*#REF!</f>
        <v>#REF!</v>
      </c>
      <c r="DH321" s="433" t="e">
        <f>DC321*#REF!</f>
        <v>#REF!</v>
      </c>
      <c r="DI321" s="433" t="e">
        <f t="shared" si="1970"/>
        <v>#REF!</v>
      </c>
      <c r="DJ321" s="136" t="e">
        <f>#REF!</f>
        <v>#REF!</v>
      </c>
      <c r="DK321" s="137" t="e">
        <f>#REF!</f>
        <v>#REF!</v>
      </c>
      <c r="DL321" s="204" t="e">
        <f t="shared" si="1971"/>
        <v>#REF!</v>
      </c>
      <c r="DM321" s="204" t="e">
        <f>DJ321*#REF!</f>
        <v>#REF!</v>
      </c>
      <c r="DN321" s="205" t="e">
        <f>DL321*#REF!</f>
        <v>#REF!</v>
      </c>
      <c r="DO321" s="205" t="e">
        <f t="shared" si="1972"/>
        <v>#REF!</v>
      </c>
      <c r="DP321" s="137" t="e">
        <f>#REF!</f>
        <v>#REF!</v>
      </c>
      <c r="DQ321" s="137" t="e">
        <f>#REF!</f>
        <v>#REF!</v>
      </c>
      <c r="DR321" s="204" t="e">
        <f t="shared" si="1973"/>
        <v>#REF!</v>
      </c>
      <c r="DS321" s="204" t="e">
        <f>DP321*#REF!</f>
        <v>#REF!</v>
      </c>
      <c r="DT321" s="205" t="e">
        <f>DR321*#REF!</f>
        <v>#REF!</v>
      </c>
      <c r="DU321" s="205" t="e">
        <f t="shared" si="1974"/>
        <v>#REF!</v>
      </c>
      <c r="DV321" s="432" t="e">
        <f>DP321*#REF!</f>
        <v>#REF!</v>
      </c>
      <c r="DW321" s="433" t="e">
        <f>DR321*#REF!</f>
        <v>#REF!</v>
      </c>
      <c r="DX321" s="433" t="e">
        <f t="shared" si="1975"/>
        <v>#REF!</v>
      </c>
      <c r="DY321" s="137" t="e">
        <f>#REF!</f>
        <v>#REF!</v>
      </c>
      <c r="DZ321" s="137" t="e">
        <f>#REF!</f>
        <v>#REF!</v>
      </c>
      <c r="EA321" s="204" t="e">
        <f t="shared" si="1976"/>
        <v>#REF!</v>
      </c>
      <c r="EB321" s="204" t="e">
        <f>DY321*#REF!</f>
        <v>#REF!</v>
      </c>
      <c r="EC321" s="205" t="e">
        <f>EA321*#REF!</f>
        <v>#REF!</v>
      </c>
      <c r="ED321" s="205" t="e">
        <f t="shared" si="1977"/>
        <v>#REF!</v>
      </c>
      <c r="EE321" s="432" t="e">
        <f>DY321*#REF!</f>
        <v>#REF!</v>
      </c>
      <c r="EF321" s="433" t="e">
        <f>EA321*#REF!</f>
        <v>#REF!</v>
      </c>
      <c r="EG321" s="441" t="e">
        <f t="shared" si="1978"/>
        <v>#REF!</v>
      </c>
      <c r="EH321" s="137" t="e">
        <f>#REF!</f>
        <v>#REF!</v>
      </c>
      <c r="EI321" s="137" t="e">
        <f>#REF!</f>
        <v>#REF!</v>
      </c>
      <c r="EJ321" s="204" t="e">
        <f t="shared" si="1979"/>
        <v>#REF!</v>
      </c>
      <c r="EK321" s="204" t="e">
        <f>EH321*#REF!</f>
        <v>#REF!</v>
      </c>
      <c r="EL321" s="204" t="e">
        <f>EJ321*#REF!</f>
        <v>#REF!</v>
      </c>
      <c r="EM321" s="205" t="e">
        <f t="shared" si="1980"/>
        <v>#REF!</v>
      </c>
      <c r="EN321" s="432" t="e">
        <f>EH321*#REF!</f>
        <v>#REF!</v>
      </c>
      <c r="EO321" s="433" t="e">
        <f>EJ321*#REF!</f>
        <v>#REF!</v>
      </c>
      <c r="EP321" s="441" t="e">
        <f t="shared" si="1981"/>
        <v>#REF!</v>
      </c>
      <c r="EQ321" s="136" t="e">
        <f>#REF!</f>
        <v>#REF!</v>
      </c>
      <c r="ER321" s="137" t="e">
        <f>#REF!</f>
        <v>#REF!</v>
      </c>
      <c r="ES321" s="204" t="e">
        <f t="shared" si="1982"/>
        <v>#REF!</v>
      </c>
      <c r="ET321" s="204" t="e">
        <f>EQ321*#REF!</f>
        <v>#REF!</v>
      </c>
      <c r="EU321" s="205" t="e">
        <f>ES321*#REF!</f>
        <v>#REF!</v>
      </c>
      <c r="EV321" s="205" t="e">
        <f t="shared" si="1983"/>
        <v>#REF!</v>
      </c>
      <c r="EW321" s="137" t="e">
        <f>#REF!</f>
        <v>#REF!</v>
      </c>
      <c r="EX321" s="137" t="e">
        <f>#REF!</f>
        <v>#REF!</v>
      </c>
      <c r="EY321" s="204" t="e">
        <f t="shared" si="1984"/>
        <v>#REF!</v>
      </c>
      <c r="EZ321" s="204" t="e">
        <f>EW321*#REF!</f>
        <v>#REF!</v>
      </c>
      <c r="FA321" s="205" t="e">
        <f>EY321*#REF!</f>
        <v>#REF!</v>
      </c>
      <c r="FB321" s="205" t="e">
        <f t="shared" si="1985"/>
        <v>#REF!</v>
      </c>
      <c r="FC321" s="432" t="e">
        <f>EW321*#REF!</f>
        <v>#REF!</v>
      </c>
      <c r="FD321" s="433" t="e">
        <f>EY321*#REF!</f>
        <v>#REF!</v>
      </c>
      <c r="FE321" s="433" t="e">
        <f t="shared" si="1986"/>
        <v>#REF!</v>
      </c>
      <c r="FF321" s="137" t="e">
        <f>#REF!</f>
        <v>#REF!</v>
      </c>
      <c r="FG321" s="137" t="e">
        <f>#REF!</f>
        <v>#REF!</v>
      </c>
      <c r="FH321" s="204" t="e">
        <f t="shared" si="1987"/>
        <v>#REF!</v>
      </c>
      <c r="FI321" s="204" t="e">
        <f>FF321*#REF!</f>
        <v>#REF!</v>
      </c>
      <c r="FJ321" s="205" t="e">
        <f>FH321*#REF!</f>
        <v>#REF!</v>
      </c>
      <c r="FK321" s="205" t="e">
        <f t="shared" si="1988"/>
        <v>#REF!</v>
      </c>
      <c r="FL321" s="432" t="e">
        <f>FF321*#REF!</f>
        <v>#REF!</v>
      </c>
      <c r="FM321" s="433" t="e">
        <f>FH321*#REF!</f>
        <v>#REF!</v>
      </c>
      <c r="FN321" s="441" t="e">
        <f t="shared" si="1989"/>
        <v>#REF!</v>
      </c>
      <c r="FO321" s="137" t="e">
        <f>#REF!</f>
        <v>#REF!</v>
      </c>
      <c r="FP321" s="137" t="e">
        <f>#REF!</f>
        <v>#REF!</v>
      </c>
      <c r="FQ321" s="204" t="e">
        <f t="shared" si="1990"/>
        <v>#REF!</v>
      </c>
      <c r="FR321" s="204" t="e">
        <f>FO321*#REF!</f>
        <v>#REF!</v>
      </c>
      <c r="FS321" s="204" t="e">
        <f>FQ321*#REF!</f>
        <v>#REF!</v>
      </c>
      <c r="FT321" s="205" t="e">
        <f t="shared" si="1991"/>
        <v>#REF!</v>
      </c>
      <c r="FU321" s="432" t="e">
        <f>FO321*#REF!</f>
        <v>#REF!</v>
      </c>
      <c r="FV321" s="433" t="e">
        <f>FQ321*#REF!</f>
        <v>#REF!</v>
      </c>
      <c r="FW321" s="454" t="e">
        <f t="shared" si="1992"/>
        <v>#REF!</v>
      </c>
    </row>
    <row r="322" spans="1:179" s="12" customFormat="1">
      <c r="A322" s="874"/>
      <c r="B322" s="332" t="s">
        <v>666</v>
      </c>
      <c r="C322" s="377"/>
      <c r="D322" s="334" t="s">
        <v>146</v>
      </c>
      <c r="E322" s="262" t="e">
        <f t="shared" si="1993"/>
        <v>#REF!</v>
      </c>
      <c r="F322" s="263" t="e">
        <f t="shared" si="1994"/>
        <v>#REF!</v>
      </c>
      <c r="G322" s="263" t="e">
        <f t="shared" si="1995"/>
        <v>#REF!</v>
      </c>
      <c r="H322" s="263" t="e">
        <f t="shared" si="1996"/>
        <v>#REF!</v>
      </c>
      <c r="I322" s="263" t="e">
        <f t="shared" si="1997"/>
        <v>#REF!</v>
      </c>
      <c r="J322" s="263" t="e">
        <f t="shared" si="1998"/>
        <v>#REF!</v>
      </c>
      <c r="K322" s="473" t="e">
        <f t="shared" si="1999"/>
        <v>#REF!</v>
      </c>
      <c r="L322" s="474" t="e">
        <f t="shared" si="2000"/>
        <v>#REF!</v>
      </c>
      <c r="M322" s="739" t="e">
        <f t="shared" si="2001"/>
        <v>#REF!</v>
      </c>
      <c r="N322" s="148"/>
      <c r="O322" s="136" t="e">
        <f>#REF!</f>
        <v>#REF!</v>
      </c>
      <c r="P322" s="137" t="e">
        <f>#REF!</f>
        <v>#REF!</v>
      </c>
      <c r="Q322" s="204" t="e">
        <f t="shared" si="1938"/>
        <v>#REF!</v>
      </c>
      <c r="R322" s="204" t="e">
        <f>O322*#REF!</f>
        <v>#REF!</v>
      </c>
      <c r="S322" s="205" t="e">
        <f>Q322*#REF!</f>
        <v>#REF!</v>
      </c>
      <c r="T322" s="205" t="e">
        <f t="shared" si="1939"/>
        <v>#REF!</v>
      </c>
      <c r="U322" s="137" t="e">
        <f>#REF!</f>
        <v>#REF!</v>
      </c>
      <c r="V322" s="137" t="e">
        <f>#REF!</f>
        <v>#REF!</v>
      </c>
      <c r="W322" s="204" t="e">
        <f t="shared" si="1940"/>
        <v>#REF!</v>
      </c>
      <c r="X322" s="204" t="e">
        <f>U322*#REF!</f>
        <v>#REF!</v>
      </c>
      <c r="Y322" s="205" t="e">
        <f>W322*#REF!</f>
        <v>#REF!</v>
      </c>
      <c r="Z322" s="205" t="e">
        <f t="shared" si="1941"/>
        <v>#REF!</v>
      </c>
      <c r="AA322" s="432" t="e">
        <f>U322*#REF!</f>
        <v>#REF!</v>
      </c>
      <c r="AB322" s="433" t="e">
        <f>W322*#REF!</f>
        <v>#REF!</v>
      </c>
      <c r="AC322" s="433" t="e">
        <f t="shared" si="1942"/>
        <v>#REF!</v>
      </c>
      <c r="AD322" s="137" t="e">
        <f>#REF!</f>
        <v>#REF!</v>
      </c>
      <c r="AE322" s="137" t="e">
        <f>#REF!</f>
        <v>#REF!</v>
      </c>
      <c r="AF322" s="204" t="e">
        <f t="shared" si="1943"/>
        <v>#REF!</v>
      </c>
      <c r="AG322" s="204" t="e">
        <f>AD322*#REF!</f>
        <v>#REF!</v>
      </c>
      <c r="AH322" s="205" t="e">
        <f>AF322*#REF!</f>
        <v>#REF!</v>
      </c>
      <c r="AI322" s="205" t="e">
        <f t="shared" si="1944"/>
        <v>#REF!</v>
      </c>
      <c r="AJ322" s="432" t="e">
        <f>AD322*#REF!</f>
        <v>#REF!</v>
      </c>
      <c r="AK322" s="433" t="e">
        <f>AF322*#REF!</f>
        <v>#REF!</v>
      </c>
      <c r="AL322" s="433" t="e">
        <f t="shared" si="1945"/>
        <v>#REF!</v>
      </c>
      <c r="AM322" s="137" t="e">
        <f>#REF!</f>
        <v>#REF!</v>
      </c>
      <c r="AN322" s="137" t="e">
        <f>#REF!</f>
        <v>#REF!</v>
      </c>
      <c r="AO322" s="204" t="e">
        <f t="shared" si="1946"/>
        <v>#REF!</v>
      </c>
      <c r="AP322" s="204" t="e">
        <f>AM322*#REF!</f>
        <v>#REF!</v>
      </c>
      <c r="AQ322" s="204" t="e">
        <f>AO322*#REF!</f>
        <v>#REF!</v>
      </c>
      <c r="AR322" s="205" t="e">
        <f t="shared" si="1947"/>
        <v>#REF!</v>
      </c>
      <c r="AS322" s="432" t="e">
        <f>AM322*#REF!</f>
        <v>#REF!</v>
      </c>
      <c r="AT322" s="433" t="e">
        <f>AO322*#REF!</f>
        <v>#REF!</v>
      </c>
      <c r="AU322" s="433" t="e">
        <f t="shared" si="1948"/>
        <v>#REF!</v>
      </c>
      <c r="AV322" s="136" t="e">
        <f>#REF!</f>
        <v>#REF!</v>
      </c>
      <c r="AW322" s="137" t="e">
        <f>#REF!</f>
        <v>#REF!</v>
      </c>
      <c r="AX322" s="204" t="e">
        <f t="shared" si="1949"/>
        <v>#REF!</v>
      </c>
      <c r="AY322" s="204" t="e">
        <f>AV322*#REF!</f>
        <v>#REF!</v>
      </c>
      <c r="AZ322" s="205" t="e">
        <f>AX322*#REF!</f>
        <v>#REF!</v>
      </c>
      <c r="BA322" s="205" t="e">
        <f t="shared" si="1950"/>
        <v>#REF!</v>
      </c>
      <c r="BB322" s="137" t="e">
        <f>#REF!</f>
        <v>#REF!</v>
      </c>
      <c r="BC322" s="137" t="e">
        <f>#REF!</f>
        <v>#REF!</v>
      </c>
      <c r="BD322" s="204" t="e">
        <f t="shared" si="1951"/>
        <v>#REF!</v>
      </c>
      <c r="BE322" s="204" t="e">
        <f>BB322*#REF!</f>
        <v>#REF!</v>
      </c>
      <c r="BF322" s="205" t="e">
        <f>BD322*#REF!</f>
        <v>#REF!</v>
      </c>
      <c r="BG322" s="205" t="e">
        <f t="shared" si="1952"/>
        <v>#REF!</v>
      </c>
      <c r="BH322" s="432" t="e">
        <f>BB322*#REF!</f>
        <v>#REF!</v>
      </c>
      <c r="BI322" s="433" t="e">
        <f>BD322*#REF!</f>
        <v>#REF!</v>
      </c>
      <c r="BJ322" s="433" t="e">
        <f t="shared" si="1953"/>
        <v>#REF!</v>
      </c>
      <c r="BK322" s="137" t="e">
        <f>#REF!</f>
        <v>#REF!</v>
      </c>
      <c r="BL322" s="137" t="e">
        <f>#REF!</f>
        <v>#REF!</v>
      </c>
      <c r="BM322" s="204" t="e">
        <f t="shared" si="1954"/>
        <v>#REF!</v>
      </c>
      <c r="BN322" s="204" t="e">
        <f>BK322*#REF!</f>
        <v>#REF!</v>
      </c>
      <c r="BO322" s="205" t="e">
        <f>BM322*#REF!</f>
        <v>#REF!</v>
      </c>
      <c r="BP322" s="205" t="e">
        <f t="shared" si="1955"/>
        <v>#REF!</v>
      </c>
      <c r="BQ322" s="432" t="e">
        <f>BK322*#REF!</f>
        <v>#REF!</v>
      </c>
      <c r="BR322" s="433" t="e">
        <f>BM322*#REF!</f>
        <v>#REF!</v>
      </c>
      <c r="BS322" s="433" t="e">
        <f t="shared" si="1956"/>
        <v>#REF!</v>
      </c>
      <c r="BT322" s="137" t="e">
        <f>#REF!</f>
        <v>#REF!</v>
      </c>
      <c r="BU322" s="137" t="e">
        <f>#REF!</f>
        <v>#REF!</v>
      </c>
      <c r="BV322" s="204" t="e">
        <f t="shared" si="1957"/>
        <v>#REF!</v>
      </c>
      <c r="BW322" s="204" t="e">
        <f>BT322*#REF!</f>
        <v>#REF!</v>
      </c>
      <c r="BX322" s="204" t="e">
        <f>BV322*#REF!</f>
        <v>#REF!</v>
      </c>
      <c r="BY322" s="205" t="e">
        <f t="shared" si="1958"/>
        <v>#REF!</v>
      </c>
      <c r="BZ322" s="432" t="e">
        <f>BT322*#REF!</f>
        <v>#REF!</v>
      </c>
      <c r="CA322" s="433" t="e">
        <f>BV322*#REF!</f>
        <v>#REF!</v>
      </c>
      <c r="CB322" s="441" t="e">
        <f t="shared" si="1959"/>
        <v>#REF!</v>
      </c>
      <c r="CC322" s="137" t="e">
        <f>#REF!</f>
        <v>#REF!</v>
      </c>
      <c r="CD322" s="137" t="e">
        <f>#REF!</f>
        <v>#REF!</v>
      </c>
      <c r="CE322" s="204" t="e">
        <f t="shared" si="1960"/>
        <v>#REF!</v>
      </c>
      <c r="CF322" s="204" t="e">
        <f>CC322*#REF!</f>
        <v>#REF!</v>
      </c>
      <c r="CG322" s="205" t="e">
        <f>CE322*#REF!</f>
        <v>#REF!</v>
      </c>
      <c r="CH322" s="205" t="e">
        <f t="shared" si="1961"/>
        <v>#REF!</v>
      </c>
      <c r="CI322" s="137" t="e">
        <f>#REF!</f>
        <v>#REF!</v>
      </c>
      <c r="CJ322" s="137" t="e">
        <f>#REF!</f>
        <v>#REF!</v>
      </c>
      <c r="CK322" s="204" t="e">
        <f t="shared" si="1962"/>
        <v>#REF!</v>
      </c>
      <c r="CL322" s="204" t="e">
        <f>CI322*#REF!</f>
        <v>#REF!</v>
      </c>
      <c r="CM322" s="205" t="e">
        <f>CK322*#REF!</f>
        <v>#REF!</v>
      </c>
      <c r="CN322" s="205" t="e">
        <f t="shared" si="1963"/>
        <v>#REF!</v>
      </c>
      <c r="CO322" s="432" t="e">
        <f>CI322*#REF!</f>
        <v>#REF!</v>
      </c>
      <c r="CP322" s="433" t="e">
        <f>CK322*#REF!</f>
        <v>#REF!</v>
      </c>
      <c r="CQ322" s="433" t="e">
        <f t="shared" si="1964"/>
        <v>#REF!</v>
      </c>
      <c r="CR322" s="137" t="e">
        <f>#REF!</f>
        <v>#REF!</v>
      </c>
      <c r="CS322" s="137" t="e">
        <f>#REF!</f>
        <v>#REF!</v>
      </c>
      <c r="CT322" s="204" t="e">
        <f t="shared" si="1965"/>
        <v>#REF!</v>
      </c>
      <c r="CU322" s="204" t="e">
        <f>CR322*#REF!</f>
        <v>#REF!</v>
      </c>
      <c r="CV322" s="205" t="e">
        <f>CT322*#REF!</f>
        <v>#REF!</v>
      </c>
      <c r="CW322" s="205" t="e">
        <f t="shared" si="1966"/>
        <v>#REF!</v>
      </c>
      <c r="CX322" s="432" t="e">
        <f>CR322*#REF!</f>
        <v>#REF!</v>
      </c>
      <c r="CY322" s="433" t="e">
        <f>CT322*#REF!</f>
        <v>#REF!</v>
      </c>
      <c r="CZ322" s="441" t="e">
        <f t="shared" si="1967"/>
        <v>#REF!</v>
      </c>
      <c r="DA322" s="137" t="e">
        <f>#REF!</f>
        <v>#REF!</v>
      </c>
      <c r="DB322" s="137" t="e">
        <f>#REF!</f>
        <v>#REF!</v>
      </c>
      <c r="DC322" s="204" t="e">
        <f t="shared" si="1968"/>
        <v>#REF!</v>
      </c>
      <c r="DD322" s="204" t="e">
        <f>DA322*#REF!</f>
        <v>#REF!</v>
      </c>
      <c r="DE322" s="204" t="e">
        <f>DC322*#REF!</f>
        <v>#REF!</v>
      </c>
      <c r="DF322" s="205" t="e">
        <f t="shared" si="1969"/>
        <v>#REF!</v>
      </c>
      <c r="DG322" s="432" t="e">
        <f>DA322*#REF!</f>
        <v>#REF!</v>
      </c>
      <c r="DH322" s="433" t="e">
        <f>DC322*#REF!</f>
        <v>#REF!</v>
      </c>
      <c r="DI322" s="433" t="e">
        <f t="shared" si="1970"/>
        <v>#REF!</v>
      </c>
      <c r="DJ322" s="136" t="e">
        <f>#REF!</f>
        <v>#REF!</v>
      </c>
      <c r="DK322" s="137" t="e">
        <f>#REF!</f>
        <v>#REF!</v>
      </c>
      <c r="DL322" s="204" t="e">
        <f t="shared" si="1971"/>
        <v>#REF!</v>
      </c>
      <c r="DM322" s="204" t="e">
        <f>DJ322*#REF!</f>
        <v>#REF!</v>
      </c>
      <c r="DN322" s="205" t="e">
        <f>DL322*#REF!</f>
        <v>#REF!</v>
      </c>
      <c r="DO322" s="205" t="e">
        <f t="shared" si="1972"/>
        <v>#REF!</v>
      </c>
      <c r="DP322" s="137" t="e">
        <f>#REF!</f>
        <v>#REF!</v>
      </c>
      <c r="DQ322" s="137" t="e">
        <f>#REF!</f>
        <v>#REF!</v>
      </c>
      <c r="DR322" s="204" t="e">
        <f t="shared" si="1973"/>
        <v>#REF!</v>
      </c>
      <c r="DS322" s="204" t="e">
        <f>DP322*#REF!</f>
        <v>#REF!</v>
      </c>
      <c r="DT322" s="205" t="e">
        <f>DR322*#REF!</f>
        <v>#REF!</v>
      </c>
      <c r="DU322" s="205" t="e">
        <f t="shared" si="1974"/>
        <v>#REF!</v>
      </c>
      <c r="DV322" s="432" t="e">
        <f>DP322*#REF!</f>
        <v>#REF!</v>
      </c>
      <c r="DW322" s="433" t="e">
        <f>DR322*#REF!</f>
        <v>#REF!</v>
      </c>
      <c r="DX322" s="433" t="e">
        <f t="shared" si="1975"/>
        <v>#REF!</v>
      </c>
      <c r="DY322" s="137" t="e">
        <f>#REF!</f>
        <v>#REF!</v>
      </c>
      <c r="DZ322" s="137" t="e">
        <f>#REF!</f>
        <v>#REF!</v>
      </c>
      <c r="EA322" s="204" t="e">
        <f t="shared" si="1976"/>
        <v>#REF!</v>
      </c>
      <c r="EB322" s="204" t="e">
        <f>DY322*#REF!</f>
        <v>#REF!</v>
      </c>
      <c r="EC322" s="205" t="e">
        <f>EA322*#REF!</f>
        <v>#REF!</v>
      </c>
      <c r="ED322" s="205" t="e">
        <f t="shared" si="1977"/>
        <v>#REF!</v>
      </c>
      <c r="EE322" s="432" t="e">
        <f>DY322*#REF!</f>
        <v>#REF!</v>
      </c>
      <c r="EF322" s="433" t="e">
        <f>EA322*#REF!</f>
        <v>#REF!</v>
      </c>
      <c r="EG322" s="441" t="e">
        <f t="shared" si="1978"/>
        <v>#REF!</v>
      </c>
      <c r="EH322" s="137" t="e">
        <f>#REF!</f>
        <v>#REF!</v>
      </c>
      <c r="EI322" s="137" t="e">
        <f>#REF!</f>
        <v>#REF!</v>
      </c>
      <c r="EJ322" s="204" t="e">
        <f t="shared" si="1979"/>
        <v>#REF!</v>
      </c>
      <c r="EK322" s="204" t="e">
        <f>EH322*#REF!</f>
        <v>#REF!</v>
      </c>
      <c r="EL322" s="204" t="e">
        <f>EJ322*#REF!</f>
        <v>#REF!</v>
      </c>
      <c r="EM322" s="205" t="e">
        <f t="shared" si="1980"/>
        <v>#REF!</v>
      </c>
      <c r="EN322" s="432" t="e">
        <f>EH322*#REF!</f>
        <v>#REF!</v>
      </c>
      <c r="EO322" s="433" t="e">
        <f>EJ322*#REF!</f>
        <v>#REF!</v>
      </c>
      <c r="EP322" s="441" t="e">
        <f t="shared" si="1981"/>
        <v>#REF!</v>
      </c>
      <c r="EQ322" s="136" t="e">
        <f>#REF!</f>
        <v>#REF!</v>
      </c>
      <c r="ER322" s="137" t="e">
        <f>#REF!</f>
        <v>#REF!</v>
      </c>
      <c r="ES322" s="204" t="e">
        <f t="shared" si="1982"/>
        <v>#REF!</v>
      </c>
      <c r="ET322" s="204" t="e">
        <f>EQ322*#REF!</f>
        <v>#REF!</v>
      </c>
      <c r="EU322" s="205" t="e">
        <f>ES322*#REF!</f>
        <v>#REF!</v>
      </c>
      <c r="EV322" s="205" t="e">
        <f t="shared" si="1983"/>
        <v>#REF!</v>
      </c>
      <c r="EW322" s="137" t="e">
        <f>#REF!</f>
        <v>#REF!</v>
      </c>
      <c r="EX322" s="137" t="e">
        <f>#REF!</f>
        <v>#REF!</v>
      </c>
      <c r="EY322" s="204" t="e">
        <f t="shared" si="1984"/>
        <v>#REF!</v>
      </c>
      <c r="EZ322" s="204" t="e">
        <f>EW322*#REF!</f>
        <v>#REF!</v>
      </c>
      <c r="FA322" s="205" t="e">
        <f>EY322*#REF!</f>
        <v>#REF!</v>
      </c>
      <c r="FB322" s="205" t="e">
        <f t="shared" si="1985"/>
        <v>#REF!</v>
      </c>
      <c r="FC322" s="432" t="e">
        <f>EW322*#REF!</f>
        <v>#REF!</v>
      </c>
      <c r="FD322" s="433" t="e">
        <f>EY322*#REF!</f>
        <v>#REF!</v>
      </c>
      <c r="FE322" s="433" t="e">
        <f t="shared" si="1986"/>
        <v>#REF!</v>
      </c>
      <c r="FF322" s="137" t="e">
        <f>#REF!</f>
        <v>#REF!</v>
      </c>
      <c r="FG322" s="137" t="e">
        <f>#REF!</f>
        <v>#REF!</v>
      </c>
      <c r="FH322" s="204" t="e">
        <f t="shared" si="1987"/>
        <v>#REF!</v>
      </c>
      <c r="FI322" s="204" t="e">
        <f>FF322*#REF!</f>
        <v>#REF!</v>
      </c>
      <c r="FJ322" s="205" t="e">
        <f>FH322*#REF!</f>
        <v>#REF!</v>
      </c>
      <c r="FK322" s="205" t="e">
        <f t="shared" si="1988"/>
        <v>#REF!</v>
      </c>
      <c r="FL322" s="432" t="e">
        <f>FF322*#REF!</f>
        <v>#REF!</v>
      </c>
      <c r="FM322" s="433" t="e">
        <f>FH322*#REF!</f>
        <v>#REF!</v>
      </c>
      <c r="FN322" s="441" t="e">
        <f t="shared" si="1989"/>
        <v>#REF!</v>
      </c>
      <c r="FO322" s="137" t="e">
        <f>#REF!</f>
        <v>#REF!</v>
      </c>
      <c r="FP322" s="137" t="e">
        <f>#REF!</f>
        <v>#REF!</v>
      </c>
      <c r="FQ322" s="204" t="e">
        <f t="shared" si="1990"/>
        <v>#REF!</v>
      </c>
      <c r="FR322" s="204" t="e">
        <f>FO322*#REF!</f>
        <v>#REF!</v>
      </c>
      <c r="FS322" s="204" t="e">
        <f>FQ322*#REF!</f>
        <v>#REF!</v>
      </c>
      <c r="FT322" s="205" t="e">
        <f t="shared" si="1991"/>
        <v>#REF!</v>
      </c>
      <c r="FU322" s="432" t="e">
        <f>FO322*#REF!</f>
        <v>#REF!</v>
      </c>
      <c r="FV322" s="433" t="e">
        <f>FQ322*#REF!</f>
        <v>#REF!</v>
      </c>
      <c r="FW322" s="454" t="e">
        <f t="shared" si="1992"/>
        <v>#REF!</v>
      </c>
    </row>
    <row r="323" spans="1:179" s="12" customFormat="1">
      <c r="A323" s="874"/>
      <c r="B323" s="332" t="s">
        <v>667</v>
      </c>
      <c r="C323" s="377"/>
      <c r="D323" s="334" t="s">
        <v>146</v>
      </c>
      <c r="E323" s="262" t="e">
        <f t="shared" si="1993"/>
        <v>#REF!</v>
      </c>
      <c r="F323" s="263" t="e">
        <f t="shared" si="1994"/>
        <v>#REF!</v>
      </c>
      <c r="G323" s="263" t="e">
        <f t="shared" si="1995"/>
        <v>#REF!</v>
      </c>
      <c r="H323" s="263" t="e">
        <f t="shared" si="1996"/>
        <v>#REF!</v>
      </c>
      <c r="I323" s="263" t="e">
        <f t="shared" si="1997"/>
        <v>#REF!</v>
      </c>
      <c r="J323" s="263" t="e">
        <f t="shared" si="1998"/>
        <v>#REF!</v>
      </c>
      <c r="K323" s="473" t="e">
        <f t="shared" si="1999"/>
        <v>#REF!</v>
      </c>
      <c r="L323" s="474" t="e">
        <f t="shared" si="2000"/>
        <v>#REF!</v>
      </c>
      <c r="M323" s="739" t="e">
        <f t="shared" si="2001"/>
        <v>#REF!</v>
      </c>
      <c r="N323" s="148"/>
      <c r="O323" s="136" t="e">
        <f>#REF!</f>
        <v>#REF!</v>
      </c>
      <c r="P323" s="137" t="e">
        <f>#REF!</f>
        <v>#REF!</v>
      </c>
      <c r="Q323" s="204" t="e">
        <f t="shared" si="1938"/>
        <v>#REF!</v>
      </c>
      <c r="R323" s="204" t="e">
        <f>O323*#REF!</f>
        <v>#REF!</v>
      </c>
      <c r="S323" s="205" t="e">
        <f>Q323*#REF!</f>
        <v>#REF!</v>
      </c>
      <c r="T323" s="205" t="e">
        <f t="shared" si="1939"/>
        <v>#REF!</v>
      </c>
      <c r="U323" s="137" t="e">
        <f>#REF!</f>
        <v>#REF!</v>
      </c>
      <c r="V323" s="137" t="e">
        <f>#REF!</f>
        <v>#REF!</v>
      </c>
      <c r="W323" s="204" t="e">
        <f t="shared" si="1940"/>
        <v>#REF!</v>
      </c>
      <c r="X323" s="204" t="e">
        <f>U323*#REF!</f>
        <v>#REF!</v>
      </c>
      <c r="Y323" s="205" t="e">
        <f>W323*#REF!</f>
        <v>#REF!</v>
      </c>
      <c r="Z323" s="205" t="e">
        <f t="shared" si="1941"/>
        <v>#REF!</v>
      </c>
      <c r="AA323" s="432" t="e">
        <f>U323*#REF!</f>
        <v>#REF!</v>
      </c>
      <c r="AB323" s="433" t="e">
        <f>W323*#REF!</f>
        <v>#REF!</v>
      </c>
      <c r="AC323" s="433" t="e">
        <f t="shared" si="1942"/>
        <v>#REF!</v>
      </c>
      <c r="AD323" s="137" t="e">
        <f>#REF!</f>
        <v>#REF!</v>
      </c>
      <c r="AE323" s="137" t="e">
        <f>#REF!</f>
        <v>#REF!</v>
      </c>
      <c r="AF323" s="204" t="e">
        <f t="shared" si="1943"/>
        <v>#REF!</v>
      </c>
      <c r="AG323" s="204" t="e">
        <f>AD323*#REF!</f>
        <v>#REF!</v>
      </c>
      <c r="AH323" s="205" t="e">
        <f>AF323*#REF!</f>
        <v>#REF!</v>
      </c>
      <c r="AI323" s="205" t="e">
        <f t="shared" si="1944"/>
        <v>#REF!</v>
      </c>
      <c r="AJ323" s="432" t="e">
        <f>AD323*#REF!</f>
        <v>#REF!</v>
      </c>
      <c r="AK323" s="433" t="e">
        <f>AF323*#REF!</f>
        <v>#REF!</v>
      </c>
      <c r="AL323" s="433" t="e">
        <f t="shared" si="1945"/>
        <v>#REF!</v>
      </c>
      <c r="AM323" s="137" t="e">
        <f>#REF!</f>
        <v>#REF!</v>
      </c>
      <c r="AN323" s="137" t="e">
        <f>#REF!</f>
        <v>#REF!</v>
      </c>
      <c r="AO323" s="204" t="e">
        <f t="shared" si="1946"/>
        <v>#REF!</v>
      </c>
      <c r="AP323" s="204" t="e">
        <f>AM323*#REF!</f>
        <v>#REF!</v>
      </c>
      <c r="AQ323" s="204" t="e">
        <f>AO323*#REF!</f>
        <v>#REF!</v>
      </c>
      <c r="AR323" s="205" t="e">
        <f t="shared" si="1947"/>
        <v>#REF!</v>
      </c>
      <c r="AS323" s="432" t="e">
        <f>AM323*#REF!</f>
        <v>#REF!</v>
      </c>
      <c r="AT323" s="433" t="e">
        <f>AO323*#REF!</f>
        <v>#REF!</v>
      </c>
      <c r="AU323" s="433" t="e">
        <f t="shared" si="1948"/>
        <v>#REF!</v>
      </c>
      <c r="AV323" s="136" t="e">
        <f>#REF!</f>
        <v>#REF!</v>
      </c>
      <c r="AW323" s="137" t="e">
        <f>#REF!</f>
        <v>#REF!</v>
      </c>
      <c r="AX323" s="204" t="e">
        <f t="shared" si="1949"/>
        <v>#REF!</v>
      </c>
      <c r="AY323" s="204" t="e">
        <f>AV323*#REF!</f>
        <v>#REF!</v>
      </c>
      <c r="AZ323" s="205" t="e">
        <f>AX323*#REF!</f>
        <v>#REF!</v>
      </c>
      <c r="BA323" s="205" t="e">
        <f t="shared" si="1950"/>
        <v>#REF!</v>
      </c>
      <c r="BB323" s="137" t="e">
        <f>#REF!</f>
        <v>#REF!</v>
      </c>
      <c r="BC323" s="137" t="e">
        <f>#REF!</f>
        <v>#REF!</v>
      </c>
      <c r="BD323" s="204" t="e">
        <f t="shared" si="1951"/>
        <v>#REF!</v>
      </c>
      <c r="BE323" s="204" t="e">
        <f>BB323*#REF!</f>
        <v>#REF!</v>
      </c>
      <c r="BF323" s="205" t="e">
        <f>BD323*#REF!</f>
        <v>#REF!</v>
      </c>
      <c r="BG323" s="205" t="e">
        <f t="shared" si="1952"/>
        <v>#REF!</v>
      </c>
      <c r="BH323" s="432" t="e">
        <f>BB323*#REF!</f>
        <v>#REF!</v>
      </c>
      <c r="BI323" s="433" t="e">
        <f>BD323*#REF!</f>
        <v>#REF!</v>
      </c>
      <c r="BJ323" s="433" t="e">
        <f t="shared" si="1953"/>
        <v>#REF!</v>
      </c>
      <c r="BK323" s="137" t="e">
        <f>#REF!</f>
        <v>#REF!</v>
      </c>
      <c r="BL323" s="137" t="e">
        <f>#REF!</f>
        <v>#REF!</v>
      </c>
      <c r="BM323" s="204" t="e">
        <f t="shared" si="1954"/>
        <v>#REF!</v>
      </c>
      <c r="BN323" s="204" t="e">
        <f>BK323*#REF!</f>
        <v>#REF!</v>
      </c>
      <c r="BO323" s="205" t="e">
        <f>BM323*#REF!</f>
        <v>#REF!</v>
      </c>
      <c r="BP323" s="205" t="e">
        <f t="shared" si="1955"/>
        <v>#REF!</v>
      </c>
      <c r="BQ323" s="432" t="e">
        <f>BK323*#REF!</f>
        <v>#REF!</v>
      </c>
      <c r="BR323" s="433" t="e">
        <f>BM323*#REF!</f>
        <v>#REF!</v>
      </c>
      <c r="BS323" s="433" t="e">
        <f t="shared" si="1956"/>
        <v>#REF!</v>
      </c>
      <c r="BT323" s="137" t="e">
        <f>#REF!</f>
        <v>#REF!</v>
      </c>
      <c r="BU323" s="137" t="e">
        <f>#REF!</f>
        <v>#REF!</v>
      </c>
      <c r="BV323" s="204" t="e">
        <f t="shared" si="1957"/>
        <v>#REF!</v>
      </c>
      <c r="BW323" s="204" t="e">
        <f>BT323*#REF!</f>
        <v>#REF!</v>
      </c>
      <c r="BX323" s="204" t="e">
        <f>BV323*#REF!</f>
        <v>#REF!</v>
      </c>
      <c r="BY323" s="205" t="e">
        <f t="shared" si="1958"/>
        <v>#REF!</v>
      </c>
      <c r="BZ323" s="432" t="e">
        <f>BT323*#REF!</f>
        <v>#REF!</v>
      </c>
      <c r="CA323" s="433" t="e">
        <f>BV323*#REF!</f>
        <v>#REF!</v>
      </c>
      <c r="CB323" s="441" t="e">
        <f t="shared" si="1959"/>
        <v>#REF!</v>
      </c>
      <c r="CC323" s="137" t="e">
        <f>#REF!</f>
        <v>#REF!</v>
      </c>
      <c r="CD323" s="137" t="e">
        <f>#REF!</f>
        <v>#REF!</v>
      </c>
      <c r="CE323" s="204" t="e">
        <f t="shared" si="1960"/>
        <v>#REF!</v>
      </c>
      <c r="CF323" s="204" t="e">
        <f>CC323*#REF!</f>
        <v>#REF!</v>
      </c>
      <c r="CG323" s="205" t="e">
        <f>CE323*#REF!</f>
        <v>#REF!</v>
      </c>
      <c r="CH323" s="205" t="e">
        <f t="shared" si="1961"/>
        <v>#REF!</v>
      </c>
      <c r="CI323" s="137" t="e">
        <f>#REF!</f>
        <v>#REF!</v>
      </c>
      <c r="CJ323" s="137" t="e">
        <f>#REF!</f>
        <v>#REF!</v>
      </c>
      <c r="CK323" s="204" t="e">
        <f t="shared" si="1962"/>
        <v>#REF!</v>
      </c>
      <c r="CL323" s="204" t="e">
        <f>CI323*#REF!</f>
        <v>#REF!</v>
      </c>
      <c r="CM323" s="205" t="e">
        <f>CK323*#REF!</f>
        <v>#REF!</v>
      </c>
      <c r="CN323" s="205" t="e">
        <f t="shared" si="1963"/>
        <v>#REF!</v>
      </c>
      <c r="CO323" s="432" t="e">
        <f>CI323*#REF!</f>
        <v>#REF!</v>
      </c>
      <c r="CP323" s="433" t="e">
        <f>CK323*#REF!</f>
        <v>#REF!</v>
      </c>
      <c r="CQ323" s="433" t="e">
        <f t="shared" si="1964"/>
        <v>#REF!</v>
      </c>
      <c r="CR323" s="137" t="e">
        <f>#REF!</f>
        <v>#REF!</v>
      </c>
      <c r="CS323" s="137" t="e">
        <f>#REF!</f>
        <v>#REF!</v>
      </c>
      <c r="CT323" s="204" t="e">
        <f t="shared" si="1965"/>
        <v>#REF!</v>
      </c>
      <c r="CU323" s="204" t="e">
        <f>CR323*#REF!</f>
        <v>#REF!</v>
      </c>
      <c r="CV323" s="205" t="e">
        <f>CT323*#REF!</f>
        <v>#REF!</v>
      </c>
      <c r="CW323" s="205" t="e">
        <f t="shared" si="1966"/>
        <v>#REF!</v>
      </c>
      <c r="CX323" s="432" t="e">
        <f>CR323*#REF!</f>
        <v>#REF!</v>
      </c>
      <c r="CY323" s="433" t="e">
        <f>CT323*#REF!</f>
        <v>#REF!</v>
      </c>
      <c r="CZ323" s="441" t="e">
        <f t="shared" si="1967"/>
        <v>#REF!</v>
      </c>
      <c r="DA323" s="137" t="e">
        <f>#REF!</f>
        <v>#REF!</v>
      </c>
      <c r="DB323" s="137" t="e">
        <f>#REF!</f>
        <v>#REF!</v>
      </c>
      <c r="DC323" s="204" t="e">
        <f t="shared" si="1968"/>
        <v>#REF!</v>
      </c>
      <c r="DD323" s="204" t="e">
        <f>DA323*#REF!</f>
        <v>#REF!</v>
      </c>
      <c r="DE323" s="204" t="e">
        <f>DC323*#REF!</f>
        <v>#REF!</v>
      </c>
      <c r="DF323" s="205" t="e">
        <f t="shared" si="1969"/>
        <v>#REF!</v>
      </c>
      <c r="DG323" s="432" t="e">
        <f>DA323*#REF!</f>
        <v>#REF!</v>
      </c>
      <c r="DH323" s="433" t="e">
        <f>DC323*#REF!</f>
        <v>#REF!</v>
      </c>
      <c r="DI323" s="433" t="e">
        <f t="shared" si="1970"/>
        <v>#REF!</v>
      </c>
      <c r="DJ323" s="136" t="e">
        <f>#REF!</f>
        <v>#REF!</v>
      </c>
      <c r="DK323" s="137" t="e">
        <f>#REF!</f>
        <v>#REF!</v>
      </c>
      <c r="DL323" s="204" t="e">
        <f t="shared" si="1971"/>
        <v>#REF!</v>
      </c>
      <c r="DM323" s="204" t="e">
        <f>DJ323*#REF!</f>
        <v>#REF!</v>
      </c>
      <c r="DN323" s="205" t="e">
        <f>DL323*#REF!</f>
        <v>#REF!</v>
      </c>
      <c r="DO323" s="205" t="e">
        <f t="shared" si="1972"/>
        <v>#REF!</v>
      </c>
      <c r="DP323" s="137" t="e">
        <f>#REF!</f>
        <v>#REF!</v>
      </c>
      <c r="DQ323" s="137" t="e">
        <f>#REF!</f>
        <v>#REF!</v>
      </c>
      <c r="DR323" s="204" t="e">
        <f t="shared" si="1973"/>
        <v>#REF!</v>
      </c>
      <c r="DS323" s="204" t="e">
        <f>DP323*#REF!</f>
        <v>#REF!</v>
      </c>
      <c r="DT323" s="205" t="e">
        <f>DR323*#REF!</f>
        <v>#REF!</v>
      </c>
      <c r="DU323" s="205" t="e">
        <f t="shared" si="1974"/>
        <v>#REF!</v>
      </c>
      <c r="DV323" s="432" t="e">
        <f>DP323*#REF!</f>
        <v>#REF!</v>
      </c>
      <c r="DW323" s="433" t="e">
        <f>DR323*#REF!</f>
        <v>#REF!</v>
      </c>
      <c r="DX323" s="433" t="e">
        <f t="shared" si="1975"/>
        <v>#REF!</v>
      </c>
      <c r="DY323" s="137" t="e">
        <f>#REF!</f>
        <v>#REF!</v>
      </c>
      <c r="DZ323" s="137" t="e">
        <f>#REF!</f>
        <v>#REF!</v>
      </c>
      <c r="EA323" s="204" t="e">
        <f t="shared" si="1976"/>
        <v>#REF!</v>
      </c>
      <c r="EB323" s="204" t="e">
        <f>DY323*#REF!</f>
        <v>#REF!</v>
      </c>
      <c r="EC323" s="205" t="e">
        <f>EA323*#REF!</f>
        <v>#REF!</v>
      </c>
      <c r="ED323" s="205" t="e">
        <f t="shared" si="1977"/>
        <v>#REF!</v>
      </c>
      <c r="EE323" s="432" t="e">
        <f>DY323*#REF!</f>
        <v>#REF!</v>
      </c>
      <c r="EF323" s="433" t="e">
        <f>EA323*#REF!</f>
        <v>#REF!</v>
      </c>
      <c r="EG323" s="441" t="e">
        <f t="shared" si="1978"/>
        <v>#REF!</v>
      </c>
      <c r="EH323" s="137" t="e">
        <f>#REF!</f>
        <v>#REF!</v>
      </c>
      <c r="EI323" s="137" t="e">
        <f>#REF!</f>
        <v>#REF!</v>
      </c>
      <c r="EJ323" s="204" t="e">
        <f t="shared" si="1979"/>
        <v>#REF!</v>
      </c>
      <c r="EK323" s="204" t="e">
        <f>EH323*#REF!</f>
        <v>#REF!</v>
      </c>
      <c r="EL323" s="204" t="e">
        <f>EJ323*#REF!</f>
        <v>#REF!</v>
      </c>
      <c r="EM323" s="205" t="e">
        <f t="shared" si="1980"/>
        <v>#REF!</v>
      </c>
      <c r="EN323" s="432" t="e">
        <f>EH323*#REF!</f>
        <v>#REF!</v>
      </c>
      <c r="EO323" s="433" t="e">
        <f>EJ323*#REF!</f>
        <v>#REF!</v>
      </c>
      <c r="EP323" s="441" t="e">
        <f t="shared" si="1981"/>
        <v>#REF!</v>
      </c>
      <c r="EQ323" s="136" t="e">
        <f>#REF!</f>
        <v>#REF!</v>
      </c>
      <c r="ER323" s="137" t="e">
        <f>#REF!</f>
        <v>#REF!</v>
      </c>
      <c r="ES323" s="204" t="e">
        <f t="shared" si="1982"/>
        <v>#REF!</v>
      </c>
      <c r="ET323" s="204" t="e">
        <f>EQ323*#REF!</f>
        <v>#REF!</v>
      </c>
      <c r="EU323" s="205" t="e">
        <f>ES323*#REF!</f>
        <v>#REF!</v>
      </c>
      <c r="EV323" s="205" t="e">
        <f t="shared" si="1983"/>
        <v>#REF!</v>
      </c>
      <c r="EW323" s="137" t="e">
        <f>#REF!</f>
        <v>#REF!</v>
      </c>
      <c r="EX323" s="137" t="e">
        <f>#REF!</f>
        <v>#REF!</v>
      </c>
      <c r="EY323" s="204" t="e">
        <f t="shared" si="1984"/>
        <v>#REF!</v>
      </c>
      <c r="EZ323" s="204" t="e">
        <f>EW323*#REF!</f>
        <v>#REF!</v>
      </c>
      <c r="FA323" s="205" t="e">
        <f>EY323*#REF!</f>
        <v>#REF!</v>
      </c>
      <c r="FB323" s="205" t="e">
        <f t="shared" si="1985"/>
        <v>#REF!</v>
      </c>
      <c r="FC323" s="432" t="e">
        <f>EW323*#REF!</f>
        <v>#REF!</v>
      </c>
      <c r="FD323" s="433" t="e">
        <f>EY323*#REF!</f>
        <v>#REF!</v>
      </c>
      <c r="FE323" s="433" t="e">
        <f t="shared" si="1986"/>
        <v>#REF!</v>
      </c>
      <c r="FF323" s="137" t="e">
        <f>#REF!</f>
        <v>#REF!</v>
      </c>
      <c r="FG323" s="137" t="e">
        <f>#REF!</f>
        <v>#REF!</v>
      </c>
      <c r="FH323" s="204" t="e">
        <f t="shared" si="1987"/>
        <v>#REF!</v>
      </c>
      <c r="FI323" s="204" t="e">
        <f>FF323*#REF!</f>
        <v>#REF!</v>
      </c>
      <c r="FJ323" s="205" t="e">
        <f>FH323*#REF!</f>
        <v>#REF!</v>
      </c>
      <c r="FK323" s="205" t="e">
        <f t="shared" si="1988"/>
        <v>#REF!</v>
      </c>
      <c r="FL323" s="432" t="e">
        <f>FF323*#REF!</f>
        <v>#REF!</v>
      </c>
      <c r="FM323" s="433" t="e">
        <f>FH323*#REF!</f>
        <v>#REF!</v>
      </c>
      <c r="FN323" s="441" t="e">
        <f t="shared" si="1989"/>
        <v>#REF!</v>
      </c>
      <c r="FO323" s="137" t="e">
        <f>#REF!</f>
        <v>#REF!</v>
      </c>
      <c r="FP323" s="137" t="e">
        <f>#REF!</f>
        <v>#REF!</v>
      </c>
      <c r="FQ323" s="204" t="e">
        <f t="shared" si="1990"/>
        <v>#REF!</v>
      </c>
      <c r="FR323" s="204" t="e">
        <f>FO323*#REF!</f>
        <v>#REF!</v>
      </c>
      <c r="FS323" s="204" t="e">
        <f>FQ323*#REF!</f>
        <v>#REF!</v>
      </c>
      <c r="FT323" s="205" t="e">
        <f t="shared" si="1991"/>
        <v>#REF!</v>
      </c>
      <c r="FU323" s="432" t="e">
        <f>FO323*#REF!</f>
        <v>#REF!</v>
      </c>
      <c r="FV323" s="433" t="e">
        <f>FQ323*#REF!</f>
        <v>#REF!</v>
      </c>
      <c r="FW323" s="454" t="e">
        <f t="shared" si="1992"/>
        <v>#REF!</v>
      </c>
    </row>
    <row r="324" spans="1:179" s="12" customFormat="1">
      <c r="A324" s="874"/>
      <c r="B324" s="332" t="s">
        <v>668</v>
      </c>
      <c r="C324" s="377"/>
      <c r="D324" s="334" t="s">
        <v>146</v>
      </c>
      <c r="E324" s="262" t="e">
        <f t="shared" si="1993"/>
        <v>#REF!</v>
      </c>
      <c r="F324" s="263" t="e">
        <f t="shared" si="1994"/>
        <v>#REF!</v>
      </c>
      <c r="G324" s="263" t="e">
        <f t="shared" si="1995"/>
        <v>#REF!</v>
      </c>
      <c r="H324" s="263" t="e">
        <f t="shared" si="1996"/>
        <v>#REF!</v>
      </c>
      <c r="I324" s="263" t="e">
        <f t="shared" si="1997"/>
        <v>#REF!</v>
      </c>
      <c r="J324" s="263" t="e">
        <f t="shared" si="1998"/>
        <v>#REF!</v>
      </c>
      <c r="K324" s="473" t="e">
        <f t="shared" si="1999"/>
        <v>#REF!</v>
      </c>
      <c r="L324" s="474" t="e">
        <f t="shared" si="2000"/>
        <v>#REF!</v>
      </c>
      <c r="M324" s="739" t="e">
        <f t="shared" si="2001"/>
        <v>#REF!</v>
      </c>
      <c r="N324" s="148"/>
      <c r="O324" s="136" t="e">
        <f>#REF!</f>
        <v>#REF!</v>
      </c>
      <c r="P324" s="137" t="e">
        <f>#REF!</f>
        <v>#REF!</v>
      </c>
      <c r="Q324" s="204" t="e">
        <f t="shared" si="1938"/>
        <v>#REF!</v>
      </c>
      <c r="R324" s="204" t="e">
        <f>O324*#REF!</f>
        <v>#REF!</v>
      </c>
      <c r="S324" s="205" t="e">
        <f>Q324*#REF!</f>
        <v>#REF!</v>
      </c>
      <c r="T324" s="205" t="e">
        <f t="shared" si="1939"/>
        <v>#REF!</v>
      </c>
      <c r="U324" s="137" t="e">
        <f>#REF!</f>
        <v>#REF!</v>
      </c>
      <c r="V324" s="137" t="e">
        <f>#REF!</f>
        <v>#REF!</v>
      </c>
      <c r="W324" s="204" t="e">
        <f t="shared" si="1940"/>
        <v>#REF!</v>
      </c>
      <c r="X324" s="204" t="e">
        <f>U324*#REF!</f>
        <v>#REF!</v>
      </c>
      <c r="Y324" s="205" t="e">
        <f>W324*#REF!</f>
        <v>#REF!</v>
      </c>
      <c r="Z324" s="205" t="e">
        <f t="shared" si="1941"/>
        <v>#REF!</v>
      </c>
      <c r="AA324" s="432" t="e">
        <f>U324*#REF!</f>
        <v>#REF!</v>
      </c>
      <c r="AB324" s="433" t="e">
        <f>W324*#REF!</f>
        <v>#REF!</v>
      </c>
      <c r="AC324" s="433" t="e">
        <f t="shared" si="1942"/>
        <v>#REF!</v>
      </c>
      <c r="AD324" s="137" t="e">
        <f>#REF!</f>
        <v>#REF!</v>
      </c>
      <c r="AE324" s="137" t="e">
        <f>#REF!</f>
        <v>#REF!</v>
      </c>
      <c r="AF324" s="204" t="e">
        <f t="shared" si="1943"/>
        <v>#REF!</v>
      </c>
      <c r="AG324" s="204" t="e">
        <f>AD324*#REF!</f>
        <v>#REF!</v>
      </c>
      <c r="AH324" s="205" t="e">
        <f>AF324*#REF!</f>
        <v>#REF!</v>
      </c>
      <c r="AI324" s="205" t="e">
        <f t="shared" si="1944"/>
        <v>#REF!</v>
      </c>
      <c r="AJ324" s="432" t="e">
        <f>AD324*#REF!</f>
        <v>#REF!</v>
      </c>
      <c r="AK324" s="433" t="e">
        <f>AF324*#REF!</f>
        <v>#REF!</v>
      </c>
      <c r="AL324" s="433" t="e">
        <f t="shared" si="1945"/>
        <v>#REF!</v>
      </c>
      <c r="AM324" s="137" t="e">
        <f>#REF!</f>
        <v>#REF!</v>
      </c>
      <c r="AN324" s="137" t="e">
        <f>#REF!</f>
        <v>#REF!</v>
      </c>
      <c r="AO324" s="204" t="e">
        <f t="shared" si="1946"/>
        <v>#REF!</v>
      </c>
      <c r="AP324" s="204" t="e">
        <f>AM324*#REF!</f>
        <v>#REF!</v>
      </c>
      <c r="AQ324" s="204" t="e">
        <f>AO324*#REF!</f>
        <v>#REF!</v>
      </c>
      <c r="AR324" s="205" t="e">
        <f t="shared" si="1947"/>
        <v>#REF!</v>
      </c>
      <c r="AS324" s="432" t="e">
        <f>AM324*#REF!</f>
        <v>#REF!</v>
      </c>
      <c r="AT324" s="433" t="e">
        <f>AO324*#REF!</f>
        <v>#REF!</v>
      </c>
      <c r="AU324" s="433" t="e">
        <f t="shared" si="1948"/>
        <v>#REF!</v>
      </c>
      <c r="AV324" s="136" t="e">
        <f>#REF!</f>
        <v>#REF!</v>
      </c>
      <c r="AW324" s="137" t="e">
        <f>#REF!</f>
        <v>#REF!</v>
      </c>
      <c r="AX324" s="204" t="e">
        <f t="shared" si="1949"/>
        <v>#REF!</v>
      </c>
      <c r="AY324" s="204" t="e">
        <f>AV324*#REF!</f>
        <v>#REF!</v>
      </c>
      <c r="AZ324" s="205" t="e">
        <f>AX324*#REF!</f>
        <v>#REF!</v>
      </c>
      <c r="BA324" s="205" t="e">
        <f t="shared" si="1950"/>
        <v>#REF!</v>
      </c>
      <c r="BB324" s="137" t="e">
        <f>#REF!</f>
        <v>#REF!</v>
      </c>
      <c r="BC324" s="137" t="e">
        <f>#REF!</f>
        <v>#REF!</v>
      </c>
      <c r="BD324" s="204" t="e">
        <f t="shared" si="1951"/>
        <v>#REF!</v>
      </c>
      <c r="BE324" s="204" t="e">
        <f>BB324*#REF!</f>
        <v>#REF!</v>
      </c>
      <c r="BF324" s="205" t="e">
        <f>BD324*#REF!</f>
        <v>#REF!</v>
      </c>
      <c r="BG324" s="205" t="e">
        <f t="shared" si="1952"/>
        <v>#REF!</v>
      </c>
      <c r="BH324" s="432" t="e">
        <f>BB324*#REF!</f>
        <v>#REF!</v>
      </c>
      <c r="BI324" s="433" t="e">
        <f>BD324*#REF!</f>
        <v>#REF!</v>
      </c>
      <c r="BJ324" s="433" t="e">
        <f t="shared" si="1953"/>
        <v>#REF!</v>
      </c>
      <c r="BK324" s="137" t="e">
        <f>#REF!</f>
        <v>#REF!</v>
      </c>
      <c r="BL324" s="137" t="e">
        <f>#REF!</f>
        <v>#REF!</v>
      </c>
      <c r="BM324" s="204" t="e">
        <f t="shared" si="1954"/>
        <v>#REF!</v>
      </c>
      <c r="BN324" s="204" t="e">
        <f>BK324*#REF!</f>
        <v>#REF!</v>
      </c>
      <c r="BO324" s="205" t="e">
        <f>BM324*#REF!</f>
        <v>#REF!</v>
      </c>
      <c r="BP324" s="205" t="e">
        <f t="shared" si="1955"/>
        <v>#REF!</v>
      </c>
      <c r="BQ324" s="432" t="e">
        <f>BK324*#REF!</f>
        <v>#REF!</v>
      </c>
      <c r="BR324" s="433" t="e">
        <f>BM324*#REF!</f>
        <v>#REF!</v>
      </c>
      <c r="BS324" s="433" t="e">
        <f t="shared" si="1956"/>
        <v>#REF!</v>
      </c>
      <c r="BT324" s="137" t="e">
        <f>#REF!</f>
        <v>#REF!</v>
      </c>
      <c r="BU324" s="137" t="e">
        <f>#REF!</f>
        <v>#REF!</v>
      </c>
      <c r="BV324" s="204" t="e">
        <f t="shared" si="1957"/>
        <v>#REF!</v>
      </c>
      <c r="BW324" s="204" t="e">
        <f>BT324*#REF!</f>
        <v>#REF!</v>
      </c>
      <c r="BX324" s="204" t="e">
        <f>BV324*#REF!</f>
        <v>#REF!</v>
      </c>
      <c r="BY324" s="205" t="e">
        <f t="shared" si="1958"/>
        <v>#REF!</v>
      </c>
      <c r="BZ324" s="432" t="e">
        <f>BT324*#REF!</f>
        <v>#REF!</v>
      </c>
      <c r="CA324" s="433" t="e">
        <f>BV324*#REF!</f>
        <v>#REF!</v>
      </c>
      <c r="CB324" s="441" t="e">
        <f t="shared" si="1959"/>
        <v>#REF!</v>
      </c>
      <c r="CC324" s="137" t="e">
        <f>#REF!</f>
        <v>#REF!</v>
      </c>
      <c r="CD324" s="137" t="e">
        <f>#REF!</f>
        <v>#REF!</v>
      </c>
      <c r="CE324" s="204" t="e">
        <f t="shared" si="1960"/>
        <v>#REF!</v>
      </c>
      <c r="CF324" s="204" t="e">
        <f>CC324*#REF!</f>
        <v>#REF!</v>
      </c>
      <c r="CG324" s="205" t="e">
        <f>CE324*#REF!</f>
        <v>#REF!</v>
      </c>
      <c r="CH324" s="205" t="e">
        <f t="shared" si="1961"/>
        <v>#REF!</v>
      </c>
      <c r="CI324" s="137" t="e">
        <f>#REF!</f>
        <v>#REF!</v>
      </c>
      <c r="CJ324" s="137" t="e">
        <f>#REF!</f>
        <v>#REF!</v>
      </c>
      <c r="CK324" s="204" t="e">
        <f t="shared" si="1962"/>
        <v>#REF!</v>
      </c>
      <c r="CL324" s="204" t="e">
        <f>CI324*#REF!</f>
        <v>#REF!</v>
      </c>
      <c r="CM324" s="205" t="e">
        <f>CK324*#REF!</f>
        <v>#REF!</v>
      </c>
      <c r="CN324" s="205" t="e">
        <f t="shared" si="1963"/>
        <v>#REF!</v>
      </c>
      <c r="CO324" s="432" t="e">
        <f>CI324*#REF!</f>
        <v>#REF!</v>
      </c>
      <c r="CP324" s="433" t="e">
        <f>CK324*#REF!</f>
        <v>#REF!</v>
      </c>
      <c r="CQ324" s="433" t="e">
        <f t="shared" si="1964"/>
        <v>#REF!</v>
      </c>
      <c r="CR324" s="137" t="e">
        <f>#REF!</f>
        <v>#REF!</v>
      </c>
      <c r="CS324" s="137" t="e">
        <f>#REF!</f>
        <v>#REF!</v>
      </c>
      <c r="CT324" s="204" t="e">
        <f t="shared" si="1965"/>
        <v>#REF!</v>
      </c>
      <c r="CU324" s="204" t="e">
        <f>CR324*#REF!</f>
        <v>#REF!</v>
      </c>
      <c r="CV324" s="205" t="e">
        <f>CT324*#REF!</f>
        <v>#REF!</v>
      </c>
      <c r="CW324" s="205" t="e">
        <f t="shared" si="1966"/>
        <v>#REF!</v>
      </c>
      <c r="CX324" s="432" t="e">
        <f>CR324*#REF!</f>
        <v>#REF!</v>
      </c>
      <c r="CY324" s="433" t="e">
        <f>CT324*#REF!</f>
        <v>#REF!</v>
      </c>
      <c r="CZ324" s="441" t="e">
        <f t="shared" si="1967"/>
        <v>#REF!</v>
      </c>
      <c r="DA324" s="137" t="e">
        <f>#REF!</f>
        <v>#REF!</v>
      </c>
      <c r="DB324" s="137" t="e">
        <f>#REF!</f>
        <v>#REF!</v>
      </c>
      <c r="DC324" s="204" t="e">
        <f t="shared" si="1968"/>
        <v>#REF!</v>
      </c>
      <c r="DD324" s="204" t="e">
        <f>DA324*#REF!</f>
        <v>#REF!</v>
      </c>
      <c r="DE324" s="204" t="e">
        <f>DC324*#REF!</f>
        <v>#REF!</v>
      </c>
      <c r="DF324" s="205" t="e">
        <f t="shared" si="1969"/>
        <v>#REF!</v>
      </c>
      <c r="DG324" s="432" t="e">
        <f>DA324*#REF!</f>
        <v>#REF!</v>
      </c>
      <c r="DH324" s="433" t="e">
        <f>DC324*#REF!</f>
        <v>#REF!</v>
      </c>
      <c r="DI324" s="433" t="e">
        <f t="shared" si="1970"/>
        <v>#REF!</v>
      </c>
      <c r="DJ324" s="136" t="e">
        <f>#REF!</f>
        <v>#REF!</v>
      </c>
      <c r="DK324" s="137" t="e">
        <f>#REF!</f>
        <v>#REF!</v>
      </c>
      <c r="DL324" s="204" t="e">
        <f t="shared" si="1971"/>
        <v>#REF!</v>
      </c>
      <c r="DM324" s="204" t="e">
        <f>DJ324*#REF!</f>
        <v>#REF!</v>
      </c>
      <c r="DN324" s="205" t="e">
        <f>DL324*#REF!</f>
        <v>#REF!</v>
      </c>
      <c r="DO324" s="205" t="e">
        <f t="shared" si="1972"/>
        <v>#REF!</v>
      </c>
      <c r="DP324" s="137" t="e">
        <f>#REF!</f>
        <v>#REF!</v>
      </c>
      <c r="DQ324" s="137" t="e">
        <f>#REF!</f>
        <v>#REF!</v>
      </c>
      <c r="DR324" s="204" t="e">
        <f t="shared" si="1973"/>
        <v>#REF!</v>
      </c>
      <c r="DS324" s="204" t="e">
        <f>DP324*#REF!</f>
        <v>#REF!</v>
      </c>
      <c r="DT324" s="205" t="e">
        <f>DR324*#REF!</f>
        <v>#REF!</v>
      </c>
      <c r="DU324" s="205" t="e">
        <f t="shared" si="1974"/>
        <v>#REF!</v>
      </c>
      <c r="DV324" s="432" t="e">
        <f>DP324*#REF!</f>
        <v>#REF!</v>
      </c>
      <c r="DW324" s="433" t="e">
        <f>DR324*#REF!</f>
        <v>#REF!</v>
      </c>
      <c r="DX324" s="433" t="e">
        <f t="shared" si="1975"/>
        <v>#REF!</v>
      </c>
      <c r="DY324" s="137" t="e">
        <f>#REF!</f>
        <v>#REF!</v>
      </c>
      <c r="DZ324" s="137" t="e">
        <f>#REF!</f>
        <v>#REF!</v>
      </c>
      <c r="EA324" s="204" t="e">
        <f t="shared" si="1976"/>
        <v>#REF!</v>
      </c>
      <c r="EB324" s="204" t="e">
        <f>DY324*#REF!</f>
        <v>#REF!</v>
      </c>
      <c r="EC324" s="205" t="e">
        <f>EA324*#REF!</f>
        <v>#REF!</v>
      </c>
      <c r="ED324" s="205" t="e">
        <f t="shared" si="1977"/>
        <v>#REF!</v>
      </c>
      <c r="EE324" s="432" t="e">
        <f>DY324*#REF!</f>
        <v>#REF!</v>
      </c>
      <c r="EF324" s="433" t="e">
        <f>EA324*#REF!</f>
        <v>#REF!</v>
      </c>
      <c r="EG324" s="441" t="e">
        <f t="shared" si="1978"/>
        <v>#REF!</v>
      </c>
      <c r="EH324" s="137" t="e">
        <f>#REF!</f>
        <v>#REF!</v>
      </c>
      <c r="EI324" s="137" t="e">
        <f>#REF!</f>
        <v>#REF!</v>
      </c>
      <c r="EJ324" s="204" t="e">
        <f t="shared" si="1979"/>
        <v>#REF!</v>
      </c>
      <c r="EK324" s="204" t="e">
        <f>EH324*#REF!</f>
        <v>#REF!</v>
      </c>
      <c r="EL324" s="204" t="e">
        <f>EJ324*#REF!</f>
        <v>#REF!</v>
      </c>
      <c r="EM324" s="205" t="e">
        <f t="shared" si="1980"/>
        <v>#REF!</v>
      </c>
      <c r="EN324" s="432" t="e">
        <f>EH324*#REF!</f>
        <v>#REF!</v>
      </c>
      <c r="EO324" s="433" t="e">
        <f>EJ324*#REF!</f>
        <v>#REF!</v>
      </c>
      <c r="EP324" s="441" t="e">
        <f t="shared" si="1981"/>
        <v>#REF!</v>
      </c>
      <c r="EQ324" s="136" t="e">
        <f>#REF!</f>
        <v>#REF!</v>
      </c>
      <c r="ER324" s="137" t="e">
        <f>#REF!</f>
        <v>#REF!</v>
      </c>
      <c r="ES324" s="204" t="e">
        <f t="shared" si="1982"/>
        <v>#REF!</v>
      </c>
      <c r="ET324" s="204" t="e">
        <f>EQ324*#REF!</f>
        <v>#REF!</v>
      </c>
      <c r="EU324" s="205" t="e">
        <f>ES324*#REF!</f>
        <v>#REF!</v>
      </c>
      <c r="EV324" s="205" t="e">
        <f t="shared" si="1983"/>
        <v>#REF!</v>
      </c>
      <c r="EW324" s="137" t="e">
        <f>#REF!</f>
        <v>#REF!</v>
      </c>
      <c r="EX324" s="137" t="e">
        <f>#REF!</f>
        <v>#REF!</v>
      </c>
      <c r="EY324" s="204" t="e">
        <f t="shared" si="1984"/>
        <v>#REF!</v>
      </c>
      <c r="EZ324" s="204" t="e">
        <f>EW324*#REF!</f>
        <v>#REF!</v>
      </c>
      <c r="FA324" s="205" t="e">
        <f>EY324*#REF!</f>
        <v>#REF!</v>
      </c>
      <c r="FB324" s="205" t="e">
        <f t="shared" si="1985"/>
        <v>#REF!</v>
      </c>
      <c r="FC324" s="432" t="e">
        <f>EW324*#REF!</f>
        <v>#REF!</v>
      </c>
      <c r="FD324" s="433" t="e">
        <f>EY324*#REF!</f>
        <v>#REF!</v>
      </c>
      <c r="FE324" s="433" t="e">
        <f t="shared" si="1986"/>
        <v>#REF!</v>
      </c>
      <c r="FF324" s="137" t="e">
        <f>#REF!</f>
        <v>#REF!</v>
      </c>
      <c r="FG324" s="137" t="e">
        <f>#REF!</f>
        <v>#REF!</v>
      </c>
      <c r="FH324" s="204" t="e">
        <f t="shared" si="1987"/>
        <v>#REF!</v>
      </c>
      <c r="FI324" s="204" t="e">
        <f>FF324*#REF!</f>
        <v>#REF!</v>
      </c>
      <c r="FJ324" s="205" t="e">
        <f>FH324*#REF!</f>
        <v>#REF!</v>
      </c>
      <c r="FK324" s="205" t="e">
        <f t="shared" si="1988"/>
        <v>#REF!</v>
      </c>
      <c r="FL324" s="432" t="e">
        <f>FF324*#REF!</f>
        <v>#REF!</v>
      </c>
      <c r="FM324" s="433" t="e">
        <f>FH324*#REF!</f>
        <v>#REF!</v>
      </c>
      <c r="FN324" s="441" t="e">
        <f t="shared" si="1989"/>
        <v>#REF!</v>
      </c>
      <c r="FO324" s="137" t="e">
        <f>#REF!</f>
        <v>#REF!</v>
      </c>
      <c r="FP324" s="137" t="e">
        <f>#REF!</f>
        <v>#REF!</v>
      </c>
      <c r="FQ324" s="204" t="e">
        <f t="shared" si="1990"/>
        <v>#REF!</v>
      </c>
      <c r="FR324" s="204" t="e">
        <f>FO324*#REF!</f>
        <v>#REF!</v>
      </c>
      <c r="FS324" s="204" t="e">
        <f>FQ324*#REF!</f>
        <v>#REF!</v>
      </c>
      <c r="FT324" s="205" t="e">
        <f t="shared" si="1991"/>
        <v>#REF!</v>
      </c>
      <c r="FU324" s="432" t="e">
        <f>FO324*#REF!</f>
        <v>#REF!</v>
      </c>
      <c r="FV324" s="433" t="e">
        <f>FQ324*#REF!</f>
        <v>#REF!</v>
      </c>
      <c r="FW324" s="454" t="e">
        <f t="shared" si="1992"/>
        <v>#REF!</v>
      </c>
    </row>
    <row r="325" spans="1:179" s="12" customFormat="1" ht="13.5" customHeight="1">
      <c r="A325" s="874"/>
      <c r="B325" s="887" t="s">
        <v>901</v>
      </c>
      <c r="C325" s="789" t="e">
        <f>IF('（非表示）計算-124'!C235="","",'（非表示）計算-124'!C235)</f>
        <v>#REF!</v>
      </c>
      <c r="D325" s="334" t="s">
        <v>146</v>
      </c>
      <c r="E325" s="262" t="e">
        <f t="shared" si="1993"/>
        <v>#REF!</v>
      </c>
      <c r="F325" s="263" t="e">
        <f t="shared" si="1994"/>
        <v>#REF!</v>
      </c>
      <c r="G325" s="263" t="e">
        <f t="shared" si="1995"/>
        <v>#REF!</v>
      </c>
      <c r="H325" s="263" t="e">
        <f t="shared" si="1996"/>
        <v>#REF!</v>
      </c>
      <c r="I325" s="263" t="e">
        <f t="shared" si="1997"/>
        <v>#REF!</v>
      </c>
      <c r="J325" s="263" t="e">
        <f t="shared" si="1998"/>
        <v>#REF!</v>
      </c>
      <c r="K325" s="473" t="e">
        <f t="shared" si="1999"/>
        <v>#REF!</v>
      </c>
      <c r="L325" s="474" t="e">
        <f t="shared" si="2000"/>
        <v>#REF!</v>
      </c>
      <c r="M325" s="739" t="e">
        <f t="shared" si="2001"/>
        <v>#REF!</v>
      </c>
      <c r="N325" s="148"/>
      <c r="O325" s="136" t="e">
        <f>#REF!</f>
        <v>#REF!</v>
      </c>
      <c r="P325" s="137" t="e">
        <f>#REF!</f>
        <v>#REF!</v>
      </c>
      <c r="Q325" s="204" t="e">
        <f t="shared" si="1719"/>
        <v>#REF!</v>
      </c>
      <c r="R325" s="204" t="e">
        <f>O325*#REF!</f>
        <v>#REF!</v>
      </c>
      <c r="S325" s="204" t="e">
        <f>Q325*#REF!</f>
        <v>#REF!</v>
      </c>
      <c r="T325" s="205" t="e">
        <f t="shared" si="1720"/>
        <v>#REF!</v>
      </c>
      <c r="U325" s="137" t="e">
        <f>#REF!</f>
        <v>#REF!</v>
      </c>
      <c r="V325" s="137" t="e">
        <f>#REF!</f>
        <v>#REF!</v>
      </c>
      <c r="W325" s="204" t="e">
        <f t="shared" si="1714"/>
        <v>#REF!</v>
      </c>
      <c r="X325" s="204" t="e">
        <f>U325*#REF!</f>
        <v>#REF!</v>
      </c>
      <c r="Y325" s="205" t="e">
        <f>W325*#REF!</f>
        <v>#REF!</v>
      </c>
      <c r="Z325" s="205" t="e">
        <f t="shared" si="1721"/>
        <v>#REF!</v>
      </c>
      <c r="AA325" s="432" t="e">
        <f>U325*#REF!</f>
        <v>#REF!</v>
      </c>
      <c r="AB325" s="433" t="e">
        <f>W325*#REF!</f>
        <v>#REF!</v>
      </c>
      <c r="AC325" s="433" t="e">
        <f t="shared" si="1722"/>
        <v>#REF!</v>
      </c>
      <c r="AD325" s="137" t="e">
        <f>#REF!</f>
        <v>#REF!</v>
      </c>
      <c r="AE325" s="137" t="e">
        <f>#REF!</f>
        <v>#REF!</v>
      </c>
      <c r="AF325" s="204" t="e">
        <f t="shared" si="1723"/>
        <v>#REF!</v>
      </c>
      <c r="AG325" s="204" t="e">
        <f>AD325*#REF!</f>
        <v>#REF!</v>
      </c>
      <c r="AH325" s="205" t="e">
        <f>AF325*#REF!</f>
        <v>#REF!</v>
      </c>
      <c r="AI325" s="205" t="e">
        <f t="shared" si="1724"/>
        <v>#REF!</v>
      </c>
      <c r="AJ325" s="432" t="e">
        <f>AD325*#REF!</f>
        <v>#REF!</v>
      </c>
      <c r="AK325" s="433" t="e">
        <f>AF325*#REF!</f>
        <v>#REF!</v>
      </c>
      <c r="AL325" s="433" t="e">
        <f t="shared" si="1725"/>
        <v>#REF!</v>
      </c>
      <c r="AM325" s="137" t="e">
        <f>#REF!</f>
        <v>#REF!</v>
      </c>
      <c r="AN325" s="137" t="e">
        <f>#REF!</f>
        <v>#REF!</v>
      </c>
      <c r="AO325" s="204" t="e">
        <f t="shared" si="1726"/>
        <v>#REF!</v>
      </c>
      <c r="AP325" s="204" t="e">
        <f>AM325*#REF!</f>
        <v>#REF!</v>
      </c>
      <c r="AQ325" s="205" t="e">
        <f>AO325*#REF!</f>
        <v>#REF!</v>
      </c>
      <c r="AR325" s="205" t="e">
        <f t="shared" si="1727"/>
        <v>#REF!</v>
      </c>
      <c r="AS325" s="432" t="e">
        <f>AM325*#REF!</f>
        <v>#REF!</v>
      </c>
      <c r="AT325" s="433" t="e">
        <f>AO325*#REF!</f>
        <v>#REF!</v>
      </c>
      <c r="AU325" s="433" t="e">
        <f t="shared" si="1728"/>
        <v>#REF!</v>
      </c>
      <c r="AV325" s="136" t="e">
        <f>#REF!</f>
        <v>#REF!</v>
      </c>
      <c r="AW325" s="137" t="e">
        <f>#REF!</f>
        <v>#REF!</v>
      </c>
      <c r="AX325" s="204" t="e">
        <f t="shared" si="1729"/>
        <v>#REF!</v>
      </c>
      <c r="AY325" s="204" t="e">
        <f>AV325*#REF!</f>
        <v>#REF!</v>
      </c>
      <c r="AZ325" s="204" t="e">
        <f>AX325*#REF!</f>
        <v>#REF!</v>
      </c>
      <c r="BA325" s="205" t="e">
        <f t="shared" si="1730"/>
        <v>#REF!</v>
      </c>
      <c r="BB325" s="137" t="e">
        <f>#REF!</f>
        <v>#REF!</v>
      </c>
      <c r="BC325" s="137" t="e">
        <f>#REF!</f>
        <v>#REF!</v>
      </c>
      <c r="BD325" s="204" t="e">
        <f t="shared" si="1824"/>
        <v>#REF!</v>
      </c>
      <c r="BE325" s="204" t="e">
        <f>BB325*#REF!</f>
        <v>#REF!</v>
      </c>
      <c r="BF325" s="205" t="e">
        <f>BD325*#REF!</f>
        <v>#REF!</v>
      </c>
      <c r="BG325" s="205" t="e">
        <f t="shared" si="1731"/>
        <v>#REF!</v>
      </c>
      <c r="BH325" s="432" t="e">
        <f>BB325*#REF!</f>
        <v>#REF!</v>
      </c>
      <c r="BI325" s="433" t="e">
        <f>BD325*#REF!</f>
        <v>#REF!</v>
      </c>
      <c r="BJ325" s="433" t="e">
        <f t="shared" si="1732"/>
        <v>#REF!</v>
      </c>
      <c r="BK325" s="137" t="e">
        <f>#REF!</f>
        <v>#REF!</v>
      </c>
      <c r="BL325" s="137" t="e">
        <f>#REF!</f>
        <v>#REF!</v>
      </c>
      <c r="BM325" s="204" t="e">
        <f t="shared" si="1733"/>
        <v>#REF!</v>
      </c>
      <c r="BN325" s="204" t="e">
        <f>BK325*#REF!</f>
        <v>#REF!</v>
      </c>
      <c r="BO325" s="205" t="e">
        <f>BM325*#REF!</f>
        <v>#REF!</v>
      </c>
      <c r="BP325" s="205" t="e">
        <f t="shared" si="1734"/>
        <v>#REF!</v>
      </c>
      <c r="BQ325" s="432" t="e">
        <f>BK325*#REF!</f>
        <v>#REF!</v>
      </c>
      <c r="BR325" s="433" t="e">
        <f>BM325*#REF!</f>
        <v>#REF!</v>
      </c>
      <c r="BS325" s="433" t="e">
        <f t="shared" si="1735"/>
        <v>#REF!</v>
      </c>
      <c r="BT325" s="137" t="e">
        <f>#REF!</f>
        <v>#REF!</v>
      </c>
      <c r="BU325" s="137" t="e">
        <f>#REF!</f>
        <v>#REF!</v>
      </c>
      <c r="BV325" s="204" t="e">
        <f t="shared" si="1736"/>
        <v>#REF!</v>
      </c>
      <c r="BW325" s="204" t="e">
        <f>BT325*#REF!</f>
        <v>#REF!</v>
      </c>
      <c r="BX325" s="205" t="e">
        <f>BV325*#REF!</f>
        <v>#REF!</v>
      </c>
      <c r="BY325" s="205" t="e">
        <f t="shared" si="1737"/>
        <v>#REF!</v>
      </c>
      <c r="BZ325" s="432" t="e">
        <f>BT325*#REF!</f>
        <v>#REF!</v>
      </c>
      <c r="CA325" s="433" t="e">
        <f>BV325*#REF!</f>
        <v>#REF!</v>
      </c>
      <c r="CB325" s="441" t="e">
        <f t="shared" si="1738"/>
        <v>#REF!</v>
      </c>
      <c r="CC325" s="137" t="e">
        <f>#REF!</f>
        <v>#REF!</v>
      </c>
      <c r="CD325" s="137" t="e">
        <f>#REF!</f>
        <v>#REF!</v>
      </c>
      <c r="CE325" s="204" t="e">
        <f t="shared" si="1739"/>
        <v>#REF!</v>
      </c>
      <c r="CF325" s="204" t="e">
        <f>CC325*#REF!</f>
        <v>#REF!</v>
      </c>
      <c r="CG325" s="204" t="e">
        <f>CE325*#REF!</f>
        <v>#REF!</v>
      </c>
      <c r="CH325" s="205" t="e">
        <f t="shared" si="1740"/>
        <v>#REF!</v>
      </c>
      <c r="CI325" s="137" t="e">
        <f>#REF!</f>
        <v>#REF!</v>
      </c>
      <c r="CJ325" s="137" t="e">
        <f>#REF!</f>
        <v>#REF!</v>
      </c>
      <c r="CK325" s="204" t="e">
        <f t="shared" si="1825"/>
        <v>#REF!</v>
      </c>
      <c r="CL325" s="204" t="e">
        <f>CI325*#REF!</f>
        <v>#REF!</v>
      </c>
      <c r="CM325" s="205" t="e">
        <f>CK325*#REF!</f>
        <v>#REF!</v>
      </c>
      <c r="CN325" s="205" t="e">
        <f t="shared" si="1741"/>
        <v>#REF!</v>
      </c>
      <c r="CO325" s="432" t="e">
        <f>CI325*#REF!</f>
        <v>#REF!</v>
      </c>
      <c r="CP325" s="433" t="e">
        <f>CK325*#REF!</f>
        <v>#REF!</v>
      </c>
      <c r="CQ325" s="433" t="e">
        <f t="shared" si="1742"/>
        <v>#REF!</v>
      </c>
      <c r="CR325" s="137" t="e">
        <f>#REF!</f>
        <v>#REF!</v>
      </c>
      <c r="CS325" s="137" t="e">
        <f>#REF!</f>
        <v>#REF!</v>
      </c>
      <c r="CT325" s="204" t="e">
        <f t="shared" si="1743"/>
        <v>#REF!</v>
      </c>
      <c r="CU325" s="204" t="e">
        <f>CR325*#REF!</f>
        <v>#REF!</v>
      </c>
      <c r="CV325" s="205" t="e">
        <f>CT325*#REF!</f>
        <v>#REF!</v>
      </c>
      <c r="CW325" s="205" t="e">
        <f t="shared" si="1744"/>
        <v>#REF!</v>
      </c>
      <c r="CX325" s="432" t="e">
        <f>CR325*#REF!</f>
        <v>#REF!</v>
      </c>
      <c r="CY325" s="433" t="e">
        <f>CT325*#REF!</f>
        <v>#REF!</v>
      </c>
      <c r="CZ325" s="441" t="e">
        <f t="shared" si="1745"/>
        <v>#REF!</v>
      </c>
      <c r="DA325" s="137" t="e">
        <f>#REF!</f>
        <v>#REF!</v>
      </c>
      <c r="DB325" s="137" t="e">
        <f>#REF!</f>
        <v>#REF!</v>
      </c>
      <c r="DC325" s="204" t="e">
        <f t="shared" si="1746"/>
        <v>#REF!</v>
      </c>
      <c r="DD325" s="204" t="e">
        <f>DA325*#REF!</f>
        <v>#REF!</v>
      </c>
      <c r="DE325" s="205" t="e">
        <f>DC325*#REF!</f>
        <v>#REF!</v>
      </c>
      <c r="DF325" s="205" t="e">
        <f t="shared" si="1747"/>
        <v>#REF!</v>
      </c>
      <c r="DG325" s="432" t="e">
        <f>DA325*#REF!</f>
        <v>#REF!</v>
      </c>
      <c r="DH325" s="433" t="e">
        <f>DC325*#REF!</f>
        <v>#REF!</v>
      </c>
      <c r="DI325" s="433" t="e">
        <f t="shared" si="1748"/>
        <v>#REF!</v>
      </c>
      <c r="DJ325" s="136" t="e">
        <f>#REF!</f>
        <v>#REF!</v>
      </c>
      <c r="DK325" s="137" t="e">
        <f>#REF!</f>
        <v>#REF!</v>
      </c>
      <c r="DL325" s="204" t="e">
        <f t="shared" si="1749"/>
        <v>#REF!</v>
      </c>
      <c r="DM325" s="204" t="e">
        <f>DJ325*#REF!</f>
        <v>#REF!</v>
      </c>
      <c r="DN325" s="204" t="e">
        <f>DL325*#REF!</f>
        <v>#REF!</v>
      </c>
      <c r="DO325" s="205" t="e">
        <f t="shared" si="1750"/>
        <v>#REF!</v>
      </c>
      <c r="DP325" s="137" t="e">
        <f>#REF!</f>
        <v>#REF!</v>
      </c>
      <c r="DQ325" s="137" t="e">
        <f>#REF!</f>
        <v>#REF!</v>
      </c>
      <c r="DR325" s="204" t="e">
        <f t="shared" si="1826"/>
        <v>#REF!</v>
      </c>
      <c r="DS325" s="204" t="e">
        <f>DP325*#REF!</f>
        <v>#REF!</v>
      </c>
      <c r="DT325" s="205" t="e">
        <f>DR325*#REF!</f>
        <v>#REF!</v>
      </c>
      <c r="DU325" s="205" t="e">
        <f t="shared" si="1751"/>
        <v>#REF!</v>
      </c>
      <c r="DV325" s="432" t="e">
        <f>DP325*#REF!</f>
        <v>#REF!</v>
      </c>
      <c r="DW325" s="433" t="e">
        <f>DR325*#REF!</f>
        <v>#REF!</v>
      </c>
      <c r="DX325" s="433" t="e">
        <f t="shared" si="1752"/>
        <v>#REF!</v>
      </c>
      <c r="DY325" s="137" t="e">
        <f>#REF!</f>
        <v>#REF!</v>
      </c>
      <c r="DZ325" s="137" t="e">
        <f>#REF!</f>
        <v>#REF!</v>
      </c>
      <c r="EA325" s="204" t="e">
        <f t="shared" si="1753"/>
        <v>#REF!</v>
      </c>
      <c r="EB325" s="204" t="e">
        <f>DY325*#REF!</f>
        <v>#REF!</v>
      </c>
      <c r="EC325" s="205" t="e">
        <f>EA325*#REF!</f>
        <v>#REF!</v>
      </c>
      <c r="ED325" s="205" t="e">
        <f t="shared" si="1754"/>
        <v>#REF!</v>
      </c>
      <c r="EE325" s="432" t="e">
        <f>DY325*#REF!</f>
        <v>#REF!</v>
      </c>
      <c r="EF325" s="433" t="e">
        <f>EA325*#REF!</f>
        <v>#REF!</v>
      </c>
      <c r="EG325" s="441" t="e">
        <f t="shared" si="1755"/>
        <v>#REF!</v>
      </c>
      <c r="EH325" s="137" t="e">
        <f>#REF!</f>
        <v>#REF!</v>
      </c>
      <c r="EI325" s="137" t="e">
        <f>#REF!</f>
        <v>#REF!</v>
      </c>
      <c r="EJ325" s="204" t="e">
        <f t="shared" si="1756"/>
        <v>#REF!</v>
      </c>
      <c r="EK325" s="204" t="e">
        <f>EH325*#REF!</f>
        <v>#REF!</v>
      </c>
      <c r="EL325" s="205" t="e">
        <f>EJ325*#REF!</f>
        <v>#REF!</v>
      </c>
      <c r="EM325" s="205" t="e">
        <f t="shared" si="1757"/>
        <v>#REF!</v>
      </c>
      <c r="EN325" s="432" t="e">
        <f>EH325*#REF!</f>
        <v>#REF!</v>
      </c>
      <c r="EO325" s="433" t="e">
        <f>EJ325*#REF!</f>
        <v>#REF!</v>
      </c>
      <c r="EP325" s="441" t="e">
        <f t="shared" si="1758"/>
        <v>#REF!</v>
      </c>
      <c r="EQ325" s="136" t="e">
        <f>#REF!</f>
        <v>#REF!</v>
      </c>
      <c r="ER325" s="137" t="e">
        <f>#REF!</f>
        <v>#REF!</v>
      </c>
      <c r="ES325" s="204" t="e">
        <f t="shared" si="1759"/>
        <v>#REF!</v>
      </c>
      <c r="ET325" s="204" t="e">
        <f>EQ325*#REF!</f>
        <v>#REF!</v>
      </c>
      <c r="EU325" s="204" t="e">
        <f>ES325*#REF!</f>
        <v>#REF!</v>
      </c>
      <c r="EV325" s="205" t="e">
        <f t="shared" si="1760"/>
        <v>#REF!</v>
      </c>
      <c r="EW325" s="137" t="e">
        <f>#REF!</f>
        <v>#REF!</v>
      </c>
      <c r="EX325" s="137" t="e">
        <f>#REF!</f>
        <v>#REF!</v>
      </c>
      <c r="EY325" s="204" t="e">
        <f t="shared" si="1827"/>
        <v>#REF!</v>
      </c>
      <c r="EZ325" s="204" t="e">
        <f>EW325*#REF!</f>
        <v>#REF!</v>
      </c>
      <c r="FA325" s="205" t="e">
        <f>EY325*#REF!</f>
        <v>#REF!</v>
      </c>
      <c r="FB325" s="205" t="e">
        <f t="shared" si="1761"/>
        <v>#REF!</v>
      </c>
      <c r="FC325" s="432" t="e">
        <f>EW325*#REF!</f>
        <v>#REF!</v>
      </c>
      <c r="FD325" s="433" t="e">
        <f>EY325*#REF!</f>
        <v>#REF!</v>
      </c>
      <c r="FE325" s="433" t="e">
        <f t="shared" si="1762"/>
        <v>#REF!</v>
      </c>
      <c r="FF325" s="137" t="e">
        <f>#REF!</f>
        <v>#REF!</v>
      </c>
      <c r="FG325" s="137" t="e">
        <f>#REF!</f>
        <v>#REF!</v>
      </c>
      <c r="FH325" s="204" t="e">
        <f t="shared" si="1763"/>
        <v>#REF!</v>
      </c>
      <c r="FI325" s="204" t="e">
        <f>FF325*#REF!</f>
        <v>#REF!</v>
      </c>
      <c r="FJ325" s="205" t="e">
        <f>FH325*#REF!</f>
        <v>#REF!</v>
      </c>
      <c r="FK325" s="205" t="e">
        <f t="shared" si="1764"/>
        <v>#REF!</v>
      </c>
      <c r="FL325" s="432" t="e">
        <f>FF325*#REF!</f>
        <v>#REF!</v>
      </c>
      <c r="FM325" s="433" t="e">
        <f>FH325*#REF!</f>
        <v>#REF!</v>
      </c>
      <c r="FN325" s="441" t="e">
        <f t="shared" si="1765"/>
        <v>#REF!</v>
      </c>
      <c r="FO325" s="137" t="e">
        <f>#REF!</f>
        <v>#REF!</v>
      </c>
      <c r="FP325" s="137" t="e">
        <f>#REF!</f>
        <v>#REF!</v>
      </c>
      <c r="FQ325" s="204" t="e">
        <f t="shared" si="1766"/>
        <v>#REF!</v>
      </c>
      <c r="FR325" s="204" t="e">
        <f>FO325*#REF!</f>
        <v>#REF!</v>
      </c>
      <c r="FS325" s="205" t="e">
        <f>FQ325*#REF!</f>
        <v>#REF!</v>
      </c>
      <c r="FT325" s="205" t="e">
        <f t="shared" si="1767"/>
        <v>#REF!</v>
      </c>
      <c r="FU325" s="432" t="e">
        <f>FO325*#REF!</f>
        <v>#REF!</v>
      </c>
      <c r="FV325" s="433" t="e">
        <f>FQ325*#REF!</f>
        <v>#REF!</v>
      </c>
      <c r="FW325" s="454" t="e">
        <f t="shared" si="1768"/>
        <v>#REF!</v>
      </c>
    </row>
    <row r="326" spans="1:179" s="12" customFormat="1" ht="13.5" customHeight="1">
      <c r="A326" s="874"/>
      <c r="B326" s="887"/>
      <c r="C326" s="789" t="e">
        <f>IF('（非表示）計算-124'!C236="","",'（非表示）計算-124'!C236)</f>
        <v>#REF!</v>
      </c>
      <c r="D326" s="334" t="s">
        <v>146</v>
      </c>
      <c r="E326" s="262" t="e">
        <f t="shared" si="1993"/>
        <v>#REF!</v>
      </c>
      <c r="F326" s="263" t="e">
        <f t="shared" si="1994"/>
        <v>#REF!</v>
      </c>
      <c r="G326" s="263" t="e">
        <f t="shared" si="1995"/>
        <v>#REF!</v>
      </c>
      <c r="H326" s="263" t="e">
        <f t="shared" si="1996"/>
        <v>#REF!</v>
      </c>
      <c r="I326" s="263" t="e">
        <f t="shared" si="1997"/>
        <v>#REF!</v>
      </c>
      <c r="J326" s="263" t="e">
        <f t="shared" si="1998"/>
        <v>#REF!</v>
      </c>
      <c r="K326" s="473" t="e">
        <f t="shared" si="1999"/>
        <v>#REF!</v>
      </c>
      <c r="L326" s="474" t="e">
        <f t="shared" si="2000"/>
        <v>#REF!</v>
      </c>
      <c r="M326" s="739" t="e">
        <f t="shared" si="2001"/>
        <v>#REF!</v>
      </c>
      <c r="N326" s="148"/>
      <c r="O326" s="136" t="e">
        <f>#REF!</f>
        <v>#REF!</v>
      </c>
      <c r="P326" s="137" t="e">
        <f>#REF!</f>
        <v>#REF!</v>
      </c>
      <c r="Q326" s="204" t="e">
        <f t="shared" si="1719"/>
        <v>#REF!</v>
      </c>
      <c r="R326" s="204" t="e">
        <f>O326*#REF!</f>
        <v>#REF!</v>
      </c>
      <c r="S326" s="204" t="e">
        <f>Q326*#REF!</f>
        <v>#REF!</v>
      </c>
      <c r="T326" s="205" t="e">
        <f t="shared" si="1720"/>
        <v>#REF!</v>
      </c>
      <c r="U326" s="137" t="e">
        <f>#REF!</f>
        <v>#REF!</v>
      </c>
      <c r="V326" s="137" t="e">
        <f>#REF!</f>
        <v>#REF!</v>
      </c>
      <c r="W326" s="204" t="e">
        <f t="shared" si="1714"/>
        <v>#REF!</v>
      </c>
      <c r="X326" s="204" t="e">
        <f>U326*#REF!</f>
        <v>#REF!</v>
      </c>
      <c r="Y326" s="205" t="e">
        <f>W326*#REF!</f>
        <v>#REF!</v>
      </c>
      <c r="Z326" s="205" t="e">
        <f t="shared" si="1721"/>
        <v>#REF!</v>
      </c>
      <c r="AA326" s="432" t="e">
        <f>U326*#REF!</f>
        <v>#REF!</v>
      </c>
      <c r="AB326" s="433" t="e">
        <f>W326*#REF!</f>
        <v>#REF!</v>
      </c>
      <c r="AC326" s="433" t="e">
        <f t="shared" si="1722"/>
        <v>#REF!</v>
      </c>
      <c r="AD326" s="137" t="e">
        <f>#REF!</f>
        <v>#REF!</v>
      </c>
      <c r="AE326" s="137" t="e">
        <f>#REF!</f>
        <v>#REF!</v>
      </c>
      <c r="AF326" s="204" t="e">
        <f t="shared" si="1723"/>
        <v>#REF!</v>
      </c>
      <c r="AG326" s="204" t="e">
        <f>AD326*#REF!</f>
        <v>#REF!</v>
      </c>
      <c r="AH326" s="205" t="e">
        <f>AF326*#REF!</f>
        <v>#REF!</v>
      </c>
      <c r="AI326" s="205" t="e">
        <f t="shared" si="1724"/>
        <v>#REF!</v>
      </c>
      <c r="AJ326" s="432" t="e">
        <f>AD326*#REF!</f>
        <v>#REF!</v>
      </c>
      <c r="AK326" s="433" t="e">
        <f>AF326*#REF!</f>
        <v>#REF!</v>
      </c>
      <c r="AL326" s="433" t="e">
        <f t="shared" si="1725"/>
        <v>#REF!</v>
      </c>
      <c r="AM326" s="137" t="e">
        <f>#REF!</f>
        <v>#REF!</v>
      </c>
      <c r="AN326" s="137" t="e">
        <f>#REF!</f>
        <v>#REF!</v>
      </c>
      <c r="AO326" s="204" t="e">
        <f t="shared" si="1726"/>
        <v>#REF!</v>
      </c>
      <c r="AP326" s="204" t="e">
        <f>AM326*#REF!</f>
        <v>#REF!</v>
      </c>
      <c r="AQ326" s="205" t="e">
        <f>AO326*#REF!</f>
        <v>#REF!</v>
      </c>
      <c r="AR326" s="205" t="e">
        <f t="shared" si="1727"/>
        <v>#REF!</v>
      </c>
      <c r="AS326" s="432" t="e">
        <f>AM326*#REF!</f>
        <v>#REF!</v>
      </c>
      <c r="AT326" s="433" t="e">
        <f>AO326*#REF!</f>
        <v>#REF!</v>
      </c>
      <c r="AU326" s="433" t="e">
        <f t="shared" si="1728"/>
        <v>#REF!</v>
      </c>
      <c r="AV326" s="136" t="e">
        <f>#REF!</f>
        <v>#REF!</v>
      </c>
      <c r="AW326" s="137" t="e">
        <f>#REF!</f>
        <v>#REF!</v>
      </c>
      <c r="AX326" s="204" t="e">
        <f t="shared" si="1729"/>
        <v>#REF!</v>
      </c>
      <c r="AY326" s="204" t="e">
        <f>AV326*#REF!</f>
        <v>#REF!</v>
      </c>
      <c r="AZ326" s="204" t="e">
        <f>AX326*#REF!</f>
        <v>#REF!</v>
      </c>
      <c r="BA326" s="205" t="e">
        <f t="shared" si="1730"/>
        <v>#REF!</v>
      </c>
      <c r="BB326" s="137" t="e">
        <f>#REF!</f>
        <v>#REF!</v>
      </c>
      <c r="BC326" s="137" t="e">
        <f>#REF!</f>
        <v>#REF!</v>
      </c>
      <c r="BD326" s="204" t="e">
        <f>BB326-BC326</f>
        <v>#REF!</v>
      </c>
      <c r="BE326" s="204" t="e">
        <f>BB326*#REF!</f>
        <v>#REF!</v>
      </c>
      <c r="BF326" s="205" t="e">
        <f>BD326*#REF!</f>
        <v>#REF!</v>
      </c>
      <c r="BG326" s="205" t="e">
        <f t="shared" si="1731"/>
        <v>#REF!</v>
      </c>
      <c r="BH326" s="432" t="e">
        <f>BB326*#REF!</f>
        <v>#REF!</v>
      </c>
      <c r="BI326" s="433" t="e">
        <f>BD326*#REF!</f>
        <v>#REF!</v>
      </c>
      <c r="BJ326" s="433" t="e">
        <f t="shared" si="1732"/>
        <v>#REF!</v>
      </c>
      <c r="BK326" s="137" t="e">
        <f>#REF!</f>
        <v>#REF!</v>
      </c>
      <c r="BL326" s="137" t="e">
        <f>#REF!</f>
        <v>#REF!</v>
      </c>
      <c r="BM326" s="204" t="e">
        <f t="shared" si="1733"/>
        <v>#REF!</v>
      </c>
      <c r="BN326" s="204" t="e">
        <f>BK326*#REF!</f>
        <v>#REF!</v>
      </c>
      <c r="BO326" s="205" t="e">
        <f>BM326*#REF!</f>
        <v>#REF!</v>
      </c>
      <c r="BP326" s="205" t="e">
        <f t="shared" si="1734"/>
        <v>#REF!</v>
      </c>
      <c r="BQ326" s="432" t="e">
        <f>BK326*#REF!</f>
        <v>#REF!</v>
      </c>
      <c r="BR326" s="433" t="e">
        <f>BM326*#REF!</f>
        <v>#REF!</v>
      </c>
      <c r="BS326" s="433" t="e">
        <f t="shared" si="1735"/>
        <v>#REF!</v>
      </c>
      <c r="BT326" s="137" t="e">
        <f>#REF!</f>
        <v>#REF!</v>
      </c>
      <c r="BU326" s="137" t="e">
        <f>#REF!</f>
        <v>#REF!</v>
      </c>
      <c r="BV326" s="204" t="e">
        <f t="shared" si="1736"/>
        <v>#REF!</v>
      </c>
      <c r="BW326" s="204" t="e">
        <f>BT326*#REF!</f>
        <v>#REF!</v>
      </c>
      <c r="BX326" s="205" t="e">
        <f>BV326*#REF!</f>
        <v>#REF!</v>
      </c>
      <c r="BY326" s="205" t="e">
        <f t="shared" si="1737"/>
        <v>#REF!</v>
      </c>
      <c r="BZ326" s="432" t="e">
        <f>BT326*#REF!</f>
        <v>#REF!</v>
      </c>
      <c r="CA326" s="433" t="e">
        <f>BV326*#REF!</f>
        <v>#REF!</v>
      </c>
      <c r="CB326" s="441" t="e">
        <f t="shared" si="1738"/>
        <v>#REF!</v>
      </c>
      <c r="CC326" s="137" t="e">
        <f>#REF!</f>
        <v>#REF!</v>
      </c>
      <c r="CD326" s="137" t="e">
        <f>#REF!</f>
        <v>#REF!</v>
      </c>
      <c r="CE326" s="204" t="e">
        <f t="shared" si="1739"/>
        <v>#REF!</v>
      </c>
      <c r="CF326" s="204" t="e">
        <f>CC326*#REF!</f>
        <v>#REF!</v>
      </c>
      <c r="CG326" s="204" t="e">
        <f>CE326*#REF!</f>
        <v>#REF!</v>
      </c>
      <c r="CH326" s="205" t="e">
        <f t="shared" si="1740"/>
        <v>#REF!</v>
      </c>
      <c r="CI326" s="137" t="e">
        <f>#REF!</f>
        <v>#REF!</v>
      </c>
      <c r="CJ326" s="137" t="e">
        <f>#REF!</f>
        <v>#REF!</v>
      </c>
      <c r="CK326" s="204" t="e">
        <f t="shared" si="1825"/>
        <v>#REF!</v>
      </c>
      <c r="CL326" s="204" t="e">
        <f>CI326*#REF!</f>
        <v>#REF!</v>
      </c>
      <c r="CM326" s="205" t="e">
        <f>CK326*#REF!</f>
        <v>#REF!</v>
      </c>
      <c r="CN326" s="205" t="e">
        <f t="shared" si="1741"/>
        <v>#REF!</v>
      </c>
      <c r="CO326" s="432" t="e">
        <f>CI326*#REF!</f>
        <v>#REF!</v>
      </c>
      <c r="CP326" s="433" t="e">
        <f>CK326*#REF!</f>
        <v>#REF!</v>
      </c>
      <c r="CQ326" s="433" t="e">
        <f t="shared" si="1742"/>
        <v>#REF!</v>
      </c>
      <c r="CR326" s="137" t="e">
        <f>#REF!</f>
        <v>#REF!</v>
      </c>
      <c r="CS326" s="137" t="e">
        <f>#REF!</f>
        <v>#REF!</v>
      </c>
      <c r="CT326" s="204" t="e">
        <f t="shared" si="1743"/>
        <v>#REF!</v>
      </c>
      <c r="CU326" s="204" t="e">
        <f>CR326*#REF!</f>
        <v>#REF!</v>
      </c>
      <c r="CV326" s="205" t="e">
        <f>CT326*#REF!</f>
        <v>#REF!</v>
      </c>
      <c r="CW326" s="205" t="e">
        <f t="shared" si="1744"/>
        <v>#REF!</v>
      </c>
      <c r="CX326" s="432" t="e">
        <f>CR326*#REF!</f>
        <v>#REF!</v>
      </c>
      <c r="CY326" s="433" t="e">
        <f>CT326*#REF!</f>
        <v>#REF!</v>
      </c>
      <c r="CZ326" s="441" t="e">
        <f t="shared" si="1745"/>
        <v>#REF!</v>
      </c>
      <c r="DA326" s="137" t="e">
        <f>#REF!</f>
        <v>#REF!</v>
      </c>
      <c r="DB326" s="137" t="e">
        <f>#REF!</f>
        <v>#REF!</v>
      </c>
      <c r="DC326" s="204" t="e">
        <f t="shared" si="1746"/>
        <v>#REF!</v>
      </c>
      <c r="DD326" s="204" t="e">
        <f>DA326*#REF!</f>
        <v>#REF!</v>
      </c>
      <c r="DE326" s="205" t="e">
        <f>DC326*#REF!</f>
        <v>#REF!</v>
      </c>
      <c r="DF326" s="205" t="e">
        <f t="shared" si="1747"/>
        <v>#REF!</v>
      </c>
      <c r="DG326" s="432" t="e">
        <f>DA326*#REF!</f>
        <v>#REF!</v>
      </c>
      <c r="DH326" s="433" t="e">
        <f>DC326*#REF!</f>
        <v>#REF!</v>
      </c>
      <c r="DI326" s="433" t="e">
        <f t="shared" si="1748"/>
        <v>#REF!</v>
      </c>
      <c r="DJ326" s="136" t="e">
        <f>#REF!</f>
        <v>#REF!</v>
      </c>
      <c r="DK326" s="137" t="e">
        <f>#REF!</f>
        <v>#REF!</v>
      </c>
      <c r="DL326" s="204" t="e">
        <f t="shared" si="1749"/>
        <v>#REF!</v>
      </c>
      <c r="DM326" s="204" t="e">
        <f>DJ326*#REF!</f>
        <v>#REF!</v>
      </c>
      <c r="DN326" s="204" t="e">
        <f>DL326*#REF!</f>
        <v>#REF!</v>
      </c>
      <c r="DO326" s="205" t="e">
        <f t="shared" si="1750"/>
        <v>#REF!</v>
      </c>
      <c r="DP326" s="137" t="e">
        <f>#REF!</f>
        <v>#REF!</v>
      </c>
      <c r="DQ326" s="137" t="e">
        <f>#REF!</f>
        <v>#REF!</v>
      </c>
      <c r="DR326" s="204" t="e">
        <f t="shared" si="1826"/>
        <v>#REF!</v>
      </c>
      <c r="DS326" s="204" t="e">
        <f>DP326*#REF!</f>
        <v>#REF!</v>
      </c>
      <c r="DT326" s="205" t="e">
        <f>DR326*#REF!</f>
        <v>#REF!</v>
      </c>
      <c r="DU326" s="205" t="e">
        <f t="shared" si="1751"/>
        <v>#REF!</v>
      </c>
      <c r="DV326" s="432" t="e">
        <f>DP326*#REF!</f>
        <v>#REF!</v>
      </c>
      <c r="DW326" s="433" t="e">
        <f>DR326*#REF!</f>
        <v>#REF!</v>
      </c>
      <c r="DX326" s="433" t="e">
        <f t="shared" si="1752"/>
        <v>#REF!</v>
      </c>
      <c r="DY326" s="137" t="e">
        <f>#REF!</f>
        <v>#REF!</v>
      </c>
      <c r="DZ326" s="137" t="e">
        <f>#REF!</f>
        <v>#REF!</v>
      </c>
      <c r="EA326" s="204" t="e">
        <f t="shared" si="1753"/>
        <v>#REF!</v>
      </c>
      <c r="EB326" s="204" t="e">
        <f>DY326*#REF!</f>
        <v>#REF!</v>
      </c>
      <c r="EC326" s="205" t="e">
        <f>EA326*#REF!</f>
        <v>#REF!</v>
      </c>
      <c r="ED326" s="205" t="e">
        <f t="shared" si="1754"/>
        <v>#REF!</v>
      </c>
      <c r="EE326" s="432" t="e">
        <f>DY326*#REF!</f>
        <v>#REF!</v>
      </c>
      <c r="EF326" s="433" t="e">
        <f>EA326*#REF!</f>
        <v>#REF!</v>
      </c>
      <c r="EG326" s="441" t="e">
        <f t="shared" si="1755"/>
        <v>#REF!</v>
      </c>
      <c r="EH326" s="137" t="e">
        <f>#REF!</f>
        <v>#REF!</v>
      </c>
      <c r="EI326" s="137" t="e">
        <f>#REF!</f>
        <v>#REF!</v>
      </c>
      <c r="EJ326" s="204" t="e">
        <f t="shared" si="1756"/>
        <v>#REF!</v>
      </c>
      <c r="EK326" s="204" t="e">
        <f>EH326*#REF!</f>
        <v>#REF!</v>
      </c>
      <c r="EL326" s="205" t="e">
        <f>EJ326*#REF!</f>
        <v>#REF!</v>
      </c>
      <c r="EM326" s="205" t="e">
        <f t="shared" si="1757"/>
        <v>#REF!</v>
      </c>
      <c r="EN326" s="432" t="e">
        <f>EH326*#REF!</f>
        <v>#REF!</v>
      </c>
      <c r="EO326" s="433" t="e">
        <f>EJ326*#REF!</f>
        <v>#REF!</v>
      </c>
      <c r="EP326" s="441" t="e">
        <f t="shared" si="1758"/>
        <v>#REF!</v>
      </c>
      <c r="EQ326" s="136" t="e">
        <f>#REF!</f>
        <v>#REF!</v>
      </c>
      <c r="ER326" s="137" t="e">
        <f>#REF!</f>
        <v>#REF!</v>
      </c>
      <c r="ES326" s="204" t="e">
        <f t="shared" si="1759"/>
        <v>#REF!</v>
      </c>
      <c r="ET326" s="204" t="e">
        <f>EQ326*#REF!</f>
        <v>#REF!</v>
      </c>
      <c r="EU326" s="204" t="e">
        <f>ES326*#REF!</f>
        <v>#REF!</v>
      </c>
      <c r="EV326" s="205" t="e">
        <f t="shared" si="1760"/>
        <v>#REF!</v>
      </c>
      <c r="EW326" s="137" t="e">
        <f>#REF!</f>
        <v>#REF!</v>
      </c>
      <c r="EX326" s="137" t="e">
        <f>#REF!</f>
        <v>#REF!</v>
      </c>
      <c r="EY326" s="204" t="e">
        <f t="shared" si="1827"/>
        <v>#REF!</v>
      </c>
      <c r="EZ326" s="204" t="e">
        <f>EW326*#REF!</f>
        <v>#REF!</v>
      </c>
      <c r="FA326" s="205" t="e">
        <f>EY326*#REF!</f>
        <v>#REF!</v>
      </c>
      <c r="FB326" s="205" t="e">
        <f t="shared" si="1761"/>
        <v>#REF!</v>
      </c>
      <c r="FC326" s="432" t="e">
        <f>EW326*#REF!</f>
        <v>#REF!</v>
      </c>
      <c r="FD326" s="433" t="e">
        <f>EY326*#REF!</f>
        <v>#REF!</v>
      </c>
      <c r="FE326" s="433" t="e">
        <f t="shared" si="1762"/>
        <v>#REF!</v>
      </c>
      <c r="FF326" s="137" t="e">
        <f>#REF!</f>
        <v>#REF!</v>
      </c>
      <c r="FG326" s="137" t="e">
        <f>#REF!</f>
        <v>#REF!</v>
      </c>
      <c r="FH326" s="204" t="e">
        <f t="shared" si="1763"/>
        <v>#REF!</v>
      </c>
      <c r="FI326" s="204" t="e">
        <f>FF326*#REF!</f>
        <v>#REF!</v>
      </c>
      <c r="FJ326" s="205" t="e">
        <f>FH326*#REF!</f>
        <v>#REF!</v>
      </c>
      <c r="FK326" s="205" t="e">
        <f t="shared" si="1764"/>
        <v>#REF!</v>
      </c>
      <c r="FL326" s="432" t="e">
        <f>FF326*#REF!</f>
        <v>#REF!</v>
      </c>
      <c r="FM326" s="433" t="e">
        <f>FH326*#REF!</f>
        <v>#REF!</v>
      </c>
      <c r="FN326" s="441" t="e">
        <f t="shared" si="1765"/>
        <v>#REF!</v>
      </c>
      <c r="FO326" s="137" t="e">
        <f>#REF!</f>
        <v>#REF!</v>
      </c>
      <c r="FP326" s="137" t="e">
        <f>#REF!</f>
        <v>#REF!</v>
      </c>
      <c r="FQ326" s="204" t="e">
        <f t="shared" si="1766"/>
        <v>#REF!</v>
      </c>
      <c r="FR326" s="204" t="e">
        <f>FO326*#REF!</f>
        <v>#REF!</v>
      </c>
      <c r="FS326" s="205" t="e">
        <f>FQ326*#REF!</f>
        <v>#REF!</v>
      </c>
      <c r="FT326" s="205" t="e">
        <f t="shared" si="1767"/>
        <v>#REF!</v>
      </c>
      <c r="FU326" s="432" t="e">
        <f>FO326*#REF!</f>
        <v>#REF!</v>
      </c>
      <c r="FV326" s="433" t="e">
        <f>FQ326*#REF!</f>
        <v>#REF!</v>
      </c>
      <c r="FW326" s="454" t="e">
        <f t="shared" si="1768"/>
        <v>#REF!</v>
      </c>
    </row>
    <row r="327" spans="1:179" s="12" customFormat="1" ht="13.5" customHeight="1">
      <c r="A327" s="874"/>
      <c r="B327" s="887"/>
      <c r="C327" s="789" t="e">
        <f>IF('（非表示）計算-124'!C237="","",'（非表示）計算-124'!C237)</f>
        <v>#REF!</v>
      </c>
      <c r="D327" s="334" t="s">
        <v>146</v>
      </c>
      <c r="E327" s="262" t="e">
        <f t="shared" si="1993"/>
        <v>#REF!</v>
      </c>
      <c r="F327" s="263" t="e">
        <f t="shared" si="1994"/>
        <v>#REF!</v>
      </c>
      <c r="G327" s="263" t="e">
        <f t="shared" si="1995"/>
        <v>#REF!</v>
      </c>
      <c r="H327" s="263" t="e">
        <f t="shared" si="1996"/>
        <v>#REF!</v>
      </c>
      <c r="I327" s="263" t="e">
        <f t="shared" si="1997"/>
        <v>#REF!</v>
      </c>
      <c r="J327" s="263" t="e">
        <f t="shared" si="1998"/>
        <v>#REF!</v>
      </c>
      <c r="K327" s="473" t="e">
        <f t="shared" si="1999"/>
        <v>#REF!</v>
      </c>
      <c r="L327" s="474" t="e">
        <f t="shared" si="2000"/>
        <v>#REF!</v>
      </c>
      <c r="M327" s="739" t="e">
        <f t="shared" si="2001"/>
        <v>#REF!</v>
      </c>
      <c r="N327" s="148"/>
      <c r="O327" s="136" t="e">
        <f>#REF!</f>
        <v>#REF!</v>
      </c>
      <c r="P327" s="137" t="e">
        <f>#REF!</f>
        <v>#REF!</v>
      </c>
      <c r="Q327" s="204" t="e">
        <f t="shared" si="1719"/>
        <v>#REF!</v>
      </c>
      <c r="R327" s="204" t="e">
        <f>O327*#REF!</f>
        <v>#REF!</v>
      </c>
      <c r="S327" s="204" t="e">
        <f>Q327*#REF!</f>
        <v>#REF!</v>
      </c>
      <c r="T327" s="205" t="e">
        <f t="shared" si="1720"/>
        <v>#REF!</v>
      </c>
      <c r="U327" s="137" t="e">
        <f>#REF!</f>
        <v>#REF!</v>
      </c>
      <c r="V327" s="137" t="e">
        <f>#REF!</f>
        <v>#REF!</v>
      </c>
      <c r="W327" s="204" t="e">
        <f t="shared" si="1714"/>
        <v>#REF!</v>
      </c>
      <c r="X327" s="204" t="e">
        <f>U327*#REF!</f>
        <v>#REF!</v>
      </c>
      <c r="Y327" s="205" t="e">
        <f>W327*#REF!</f>
        <v>#REF!</v>
      </c>
      <c r="Z327" s="205" t="e">
        <f t="shared" si="1721"/>
        <v>#REF!</v>
      </c>
      <c r="AA327" s="432" t="e">
        <f>U327*#REF!</f>
        <v>#REF!</v>
      </c>
      <c r="AB327" s="433" t="e">
        <f>W327*#REF!</f>
        <v>#REF!</v>
      </c>
      <c r="AC327" s="433" t="e">
        <f t="shared" si="1722"/>
        <v>#REF!</v>
      </c>
      <c r="AD327" s="137" t="e">
        <f>#REF!</f>
        <v>#REF!</v>
      </c>
      <c r="AE327" s="137" t="e">
        <f>#REF!</f>
        <v>#REF!</v>
      </c>
      <c r="AF327" s="204" t="e">
        <f t="shared" si="1723"/>
        <v>#REF!</v>
      </c>
      <c r="AG327" s="204" t="e">
        <f>AD327*#REF!</f>
        <v>#REF!</v>
      </c>
      <c r="AH327" s="205" t="e">
        <f>AF327*#REF!</f>
        <v>#REF!</v>
      </c>
      <c r="AI327" s="205" t="e">
        <f t="shared" si="1724"/>
        <v>#REF!</v>
      </c>
      <c r="AJ327" s="432" t="e">
        <f>AD327*#REF!</f>
        <v>#REF!</v>
      </c>
      <c r="AK327" s="433" t="e">
        <f>AF327*#REF!</f>
        <v>#REF!</v>
      </c>
      <c r="AL327" s="433" t="e">
        <f t="shared" si="1725"/>
        <v>#REF!</v>
      </c>
      <c r="AM327" s="137" t="e">
        <f>#REF!</f>
        <v>#REF!</v>
      </c>
      <c r="AN327" s="137" t="e">
        <f>#REF!</f>
        <v>#REF!</v>
      </c>
      <c r="AO327" s="204" t="e">
        <f t="shared" si="1726"/>
        <v>#REF!</v>
      </c>
      <c r="AP327" s="204" t="e">
        <f>AM327*#REF!</f>
        <v>#REF!</v>
      </c>
      <c r="AQ327" s="205" t="e">
        <f>AO327*#REF!</f>
        <v>#REF!</v>
      </c>
      <c r="AR327" s="205" t="e">
        <f t="shared" si="1727"/>
        <v>#REF!</v>
      </c>
      <c r="AS327" s="432" t="e">
        <f>AM327*#REF!</f>
        <v>#REF!</v>
      </c>
      <c r="AT327" s="433" t="e">
        <f>AO327*#REF!</f>
        <v>#REF!</v>
      </c>
      <c r="AU327" s="433" t="e">
        <f t="shared" si="1728"/>
        <v>#REF!</v>
      </c>
      <c r="AV327" s="136" t="e">
        <f>#REF!</f>
        <v>#REF!</v>
      </c>
      <c r="AW327" s="137" t="e">
        <f>#REF!</f>
        <v>#REF!</v>
      </c>
      <c r="AX327" s="204" t="e">
        <f t="shared" si="1729"/>
        <v>#REF!</v>
      </c>
      <c r="AY327" s="204" t="e">
        <f>AV327*#REF!</f>
        <v>#REF!</v>
      </c>
      <c r="AZ327" s="204" t="e">
        <f>AX327*#REF!</f>
        <v>#REF!</v>
      </c>
      <c r="BA327" s="205" t="e">
        <f t="shared" si="1730"/>
        <v>#REF!</v>
      </c>
      <c r="BB327" s="137" t="e">
        <f>#REF!</f>
        <v>#REF!</v>
      </c>
      <c r="BC327" s="137" t="e">
        <f>#REF!</f>
        <v>#REF!</v>
      </c>
      <c r="BD327" s="204" t="e">
        <f>BB327-BC327</f>
        <v>#REF!</v>
      </c>
      <c r="BE327" s="204" t="e">
        <f>BB327*#REF!</f>
        <v>#REF!</v>
      </c>
      <c r="BF327" s="205" t="e">
        <f>BD327*#REF!</f>
        <v>#REF!</v>
      </c>
      <c r="BG327" s="205" t="e">
        <f t="shared" si="1731"/>
        <v>#REF!</v>
      </c>
      <c r="BH327" s="432" t="e">
        <f>BB327*#REF!</f>
        <v>#REF!</v>
      </c>
      <c r="BI327" s="433" t="e">
        <f>BD327*#REF!</f>
        <v>#REF!</v>
      </c>
      <c r="BJ327" s="433" t="e">
        <f t="shared" si="1732"/>
        <v>#REF!</v>
      </c>
      <c r="BK327" s="137" t="e">
        <f>#REF!</f>
        <v>#REF!</v>
      </c>
      <c r="BL327" s="137" t="e">
        <f>#REF!</f>
        <v>#REF!</v>
      </c>
      <c r="BM327" s="204" t="e">
        <f t="shared" si="1733"/>
        <v>#REF!</v>
      </c>
      <c r="BN327" s="204" t="e">
        <f>BK327*#REF!</f>
        <v>#REF!</v>
      </c>
      <c r="BO327" s="205" t="e">
        <f>BM327*#REF!</f>
        <v>#REF!</v>
      </c>
      <c r="BP327" s="205" t="e">
        <f t="shared" si="1734"/>
        <v>#REF!</v>
      </c>
      <c r="BQ327" s="432" t="e">
        <f>BK327*#REF!</f>
        <v>#REF!</v>
      </c>
      <c r="BR327" s="433" t="e">
        <f>BM327*#REF!</f>
        <v>#REF!</v>
      </c>
      <c r="BS327" s="433" t="e">
        <f t="shared" si="1735"/>
        <v>#REF!</v>
      </c>
      <c r="BT327" s="137" t="e">
        <f>#REF!</f>
        <v>#REF!</v>
      </c>
      <c r="BU327" s="137" t="e">
        <f>#REF!</f>
        <v>#REF!</v>
      </c>
      <c r="BV327" s="204" t="e">
        <f t="shared" si="1736"/>
        <v>#REF!</v>
      </c>
      <c r="BW327" s="204" t="e">
        <f>BT327*#REF!</f>
        <v>#REF!</v>
      </c>
      <c r="BX327" s="205" t="e">
        <f>BV327*#REF!</f>
        <v>#REF!</v>
      </c>
      <c r="BY327" s="205" t="e">
        <f t="shared" si="1737"/>
        <v>#REF!</v>
      </c>
      <c r="BZ327" s="432" t="e">
        <f>BT327*#REF!</f>
        <v>#REF!</v>
      </c>
      <c r="CA327" s="433" t="e">
        <f>BV327*#REF!</f>
        <v>#REF!</v>
      </c>
      <c r="CB327" s="441" t="e">
        <f t="shared" si="1738"/>
        <v>#REF!</v>
      </c>
      <c r="CC327" s="137" t="e">
        <f>#REF!</f>
        <v>#REF!</v>
      </c>
      <c r="CD327" s="137" t="e">
        <f>#REF!</f>
        <v>#REF!</v>
      </c>
      <c r="CE327" s="204" t="e">
        <f t="shared" si="1739"/>
        <v>#REF!</v>
      </c>
      <c r="CF327" s="204" t="e">
        <f>CC327*#REF!</f>
        <v>#REF!</v>
      </c>
      <c r="CG327" s="204" t="e">
        <f>CE327*#REF!</f>
        <v>#REF!</v>
      </c>
      <c r="CH327" s="205" t="e">
        <f t="shared" si="1740"/>
        <v>#REF!</v>
      </c>
      <c r="CI327" s="137" t="e">
        <f>#REF!</f>
        <v>#REF!</v>
      </c>
      <c r="CJ327" s="137" t="e">
        <f>#REF!</f>
        <v>#REF!</v>
      </c>
      <c r="CK327" s="204" t="e">
        <f t="shared" si="1825"/>
        <v>#REF!</v>
      </c>
      <c r="CL327" s="204" t="e">
        <f>CI327*#REF!</f>
        <v>#REF!</v>
      </c>
      <c r="CM327" s="205" t="e">
        <f>CK327*#REF!</f>
        <v>#REF!</v>
      </c>
      <c r="CN327" s="205" t="e">
        <f t="shared" si="1741"/>
        <v>#REF!</v>
      </c>
      <c r="CO327" s="432" t="e">
        <f>CI327*#REF!</f>
        <v>#REF!</v>
      </c>
      <c r="CP327" s="433" t="e">
        <f>CK327*#REF!</f>
        <v>#REF!</v>
      </c>
      <c r="CQ327" s="433" t="e">
        <f t="shared" si="1742"/>
        <v>#REF!</v>
      </c>
      <c r="CR327" s="137" t="e">
        <f>#REF!</f>
        <v>#REF!</v>
      </c>
      <c r="CS327" s="137" t="e">
        <f>#REF!</f>
        <v>#REF!</v>
      </c>
      <c r="CT327" s="204" t="e">
        <f t="shared" si="1743"/>
        <v>#REF!</v>
      </c>
      <c r="CU327" s="204" t="e">
        <f>CR327*#REF!</f>
        <v>#REF!</v>
      </c>
      <c r="CV327" s="205" t="e">
        <f>CT327*#REF!</f>
        <v>#REF!</v>
      </c>
      <c r="CW327" s="205" t="e">
        <f t="shared" si="1744"/>
        <v>#REF!</v>
      </c>
      <c r="CX327" s="432" t="e">
        <f>CR327*#REF!</f>
        <v>#REF!</v>
      </c>
      <c r="CY327" s="433" t="e">
        <f>CT327*#REF!</f>
        <v>#REF!</v>
      </c>
      <c r="CZ327" s="441" t="e">
        <f t="shared" si="1745"/>
        <v>#REF!</v>
      </c>
      <c r="DA327" s="137" t="e">
        <f>#REF!</f>
        <v>#REF!</v>
      </c>
      <c r="DB327" s="137" t="e">
        <f>#REF!</f>
        <v>#REF!</v>
      </c>
      <c r="DC327" s="204" t="e">
        <f t="shared" si="1746"/>
        <v>#REF!</v>
      </c>
      <c r="DD327" s="204" t="e">
        <f>DA327*#REF!</f>
        <v>#REF!</v>
      </c>
      <c r="DE327" s="205" t="e">
        <f>DC327*#REF!</f>
        <v>#REF!</v>
      </c>
      <c r="DF327" s="205" t="e">
        <f t="shared" si="1747"/>
        <v>#REF!</v>
      </c>
      <c r="DG327" s="432" t="e">
        <f>DA327*#REF!</f>
        <v>#REF!</v>
      </c>
      <c r="DH327" s="433" t="e">
        <f>DC327*#REF!</f>
        <v>#REF!</v>
      </c>
      <c r="DI327" s="433" t="e">
        <f t="shared" si="1748"/>
        <v>#REF!</v>
      </c>
      <c r="DJ327" s="136" t="e">
        <f>#REF!</f>
        <v>#REF!</v>
      </c>
      <c r="DK327" s="137" t="e">
        <f>#REF!</f>
        <v>#REF!</v>
      </c>
      <c r="DL327" s="204" t="e">
        <f t="shared" si="1749"/>
        <v>#REF!</v>
      </c>
      <c r="DM327" s="204" t="e">
        <f>DJ327*#REF!</f>
        <v>#REF!</v>
      </c>
      <c r="DN327" s="204" t="e">
        <f>DL327*#REF!</f>
        <v>#REF!</v>
      </c>
      <c r="DO327" s="205" t="e">
        <f t="shared" si="1750"/>
        <v>#REF!</v>
      </c>
      <c r="DP327" s="137" t="e">
        <f>#REF!</f>
        <v>#REF!</v>
      </c>
      <c r="DQ327" s="137" t="e">
        <f>#REF!</f>
        <v>#REF!</v>
      </c>
      <c r="DR327" s="204" t="e">
        <f t="shared" si="1826"/>
        <v>#REF!</v>
      </c>
      <c r="DS327" s="204" t="e">
        <f>DP327*#REF!</f>
        <v>#REF!</v>
      </c>
      <c r="DT327" s="205" t="e">
        <f>DR327*#REF!</f>
        <v>#REF!</v>
      </c>
      <c r="DU327" s="205" t="e">
        <f t="shared" si="1751"/>
        <v>#REF!</v>
      </c>
      <c r="DV327" s="432" t="e">
        <f>DP327*#REF!</f>
        <v>#REF!</v>
      </c>
      <c r="DW327" s="433" t="e">
        <f>DR327*#REF!</f>
        <v>#REF!</v>
      </c>
      <c r="DX327" s="433" t="e">
        <f t="shared" si="1752"/>
        <v>#REF!</v>
      </c>
      <c r="DY327" s="137" t="e">
        <f>#REF!</f>
        <v>#REF!</v>
      </c>
      <c r="DZ327" s="137" t="e">
        <f>#REF!</f>
        <v>#REF!</v>
      </c>
      <c r="EA327" s="204" t="e">
        <f t="shared" si="1753"/>
        <v>#REF!</v>
      </c>
      <c r="EB327" s="204" t="e">
        <f>DY327*#REF!</f>
        <v>#REF!</v>
      </c>
      <c r="EC327" s="205" t="e">
        <f>EA327*#REF!</f>
        <v>#REF!</v>
      </c>
      <c r="ED327" s="205" t="e">
        <f t="shared" si="1754"/>
        <v>#REF!</v>
      </c>
      <c r="EE327" s="432" t="e">
        <f>DY327*#REF!</f>
        <v>#REF!</v>
      </c>
      <c r="EF327" s="433" t="e">
        <f>EA327*#REF!</f>
        <v>#REF!</v>
      </c>
      <c r="EG327" s="441" t="e">
        <f t="shared" si="1755"/>
        <v>#REF!</v>
      </c>
      <c r="EH327" s="137" t="e">
        <f>#REF!</f>
        <v>#REF!</v>
      </c>
      <c r="EI327" s="137" t="e">
        <f>#REF!</f>
        <v>#REF!</v>
      </c>
      <c r="EJ327" s="204" t="e">
        <f t="shared" si="1756"/>
        <v>#REF!</v>
      </c>
      <c r="EK327" s="204" t="e">
        <f>EH327*#REF!</f>
        <v>#REF!</v>
      </c>
      <c r="EL327" s="205" t="e">
        <f>EJ327*#REF!</f>
        <v>#REF!</v>
      </c>
      <c r="EM327" s="205" t="e">
        <f t="shared" si="1757"/>
        <v>#REF!</v>
      </c>
      <c r="EN327" s="432" t="e">
        <f>EH327*#REF!</f>
        <v>#REF!</v>
      </c>
      <c r="EO327" s="433" t="e">
        <f>EJ327*#REF!</f>
        <v>#REF!</v>
      </c>
      <c r="EP327" s="441" t="e">
        <f t="shared" si="1758"/>
        <v>#REF!</v>
      </c>
      <c r="EQ327" s="136" t="e">
        <f>#REF!</f>
        <v>#REF!</v>
      </c>
      <c r="ER327" s="137" t="e">
        <f>#REF!</f>
        <v>#REF!</v>
      </c>
      <c r="ES327" s="204" t="e">
        <f t="shared" si="1759"/>
        <v>#REF!</v>
      </c>
      <c r="ET327" s="204" t="e">
        <f>EQ327*#REF!</f>
        <v>#REF!</v>
      </c>
      <c r="EU327" s="204" t="e">
        <f>ES327*#REF!</f>
        <v>#REF!</v>
      </c>
      <c r="EV327" s="205" t="e">
        <f t="shared" si="1760"/>
        <v>#REF!</v>
      </c>
      <c r="EW327" s="137" t="e">
        <f>#REF!</f>
        <v>#REF!</v>
      </c>
      <c r="EX327" s="137" t="e">
        <f>#REF!</f>
        <v>#REF!</v>
      </c>
      <c r="EY327" s="204" t="e">
        <f t="shared" si="1827"/>
        <v>#REF!</v>
      </c>
      <c r="EZ327" s="204" t="e">
        <f>EW327*#REF!</f>
        <v>#REF!</v>
      </c>
      <c r="FA327" s="205" t="e">
        <f>EY327*#REF!</f>
        <v>#REF!</v>
      </c>
      <c r="FB327" s="205" t="e">
        <f t="shared" si="1761"/>
        <v>#REF!</v>
      </c>
      <c r="FC327" s="432" t="e">
        <f>EW327*#REF!</f>
        <v>#REF!</v>
      </c>
      <c r="FD327" s="433" t="e">
        <f>EY327*#REF!</f>
        <v>#REF!</v>
      </c>
      <c r="FE327" s="433" t="e">
        <f t="shared" si="1762"/>
        <v>#REF!</v>
      </c>
      <c r="FF327" s="137" t="e">
        <f>#REF!</f>
        <v>#REF!</v>
      </c>
      <c r="FG327" s="137" t="e">
        <f>#REF!</f>
        <v>#REF!</v>
      </c>
      <c r="FH327" s="204" t="e">
        <f t="shared" si="1763"/>
        <v>#REF!</v>
      </c>
      <c r="FI327" s="204" t="e">
        <f>FF327*#REF!</f>
        <v>#REF!</v>
      </c>
      <c r="FJ327" s="205" t="e">
        <f>FH327*#REF!</f>
        <v>#REF!</v>
      </c>
      <c r="FK327" s="205" t="e">
        <f t="shared" si="1764"/>
        <v>#REF!</v>
      </c>
      <c r="FL327" s="432" t="e">
        <f>FF327*#REF!</f>
        <v>#REF!</v>
      </c>
      <c r="FM327" s="433" t="e">
        <f>FH327*#REF!</f>
        <v>#REF!</v>
      </c>
      <c r="FN327" s="441" t="e">
        <f t="shared" si="1765"/>
        <v>#REF!</v>
      </c>
      <c r="FO327" s="137" t="e">
        <f>#REF!</f>
        <v>#REF!</v>
      </c>
      <c r="FP327" s="137" t="e">
        <f>#REF!</f>
        <v>#REF!</v>
      </c>
      <c r="FQ327" s="204" t="e">
        <f t="shared" si="1766"/>
        <v>#REF!</v>
      </c>
      <c r="FR327" s="204" t="e">
        <f>FO327*#REF!</f>
        <v>#REF!</v>
      </c>
      <c r="FS327" s="205" t="e">
        <f>FQ327*#REF!</f>
        <v>#REF!</v>
      </c>
      <c r="FT327" s="205" t="e">
        <f t="shared" si="1767"/>
        <v>#REF!</v>
      </c>
      <c r="FU327" s="432" t="e">
        <f>FO327*#REF!</f>
        <v>#REF!</v>
      </c>
      <c r="FV327" s="433" t="e">
        <f>FQ327*#REF!</f>
        <v>#REF!</v>
      </c>
      <c r="FW327" s="454" t="e">
        <f t="shared" si="1768"/>
        <v>#REF!</v>
      </c>
    </row>
    <row r="328" spans="1:179" s="12" customFormat="1">
      <c r="A328" s="874"/>
      <c r="B328" s="887"/>
      <c r="C328" s="789" t="e">
        <f>IF('（非表示）計算-124'!C238="","",'（非表示）計算-124'!C238)</f>
        <v>#REF!</v>
      </c>
      <c r="D328" s="334" t="s">
        <v>146</v>
      </c>
      <c r="E328" s="262" t="e">
        <f t="shared" si="1993"/>
        <v>#REF!</v>
      </c>
      <c r="F328" s="263" t="e">
        <f t="shared" si="1994"/>
        <v>#REF!</v>
      </c>
      <c r="G328" s="263" t="e">
        <f t="shared" si="1995"/>
        <v>#REF!</v>
      </c>
      <c r="H328" s="263" t="e">
        <f t="shared" si="1996"/>
        <v>#REF!</v>
      </c>
      <c r="I328" s="263" t="e">
        <f t="shared" si="1997"/>
        <v>#REF!</v>
      </c>
      <c r="J328" s="263" t="e">
        <f t="shared" si="1998"/>
        <v>#REF!</v>
      </c>
      <c r="K328" s="473" t="e">
        <f t="shared" si="1999"/>
        <v>#REF!</v>
      </c>
      <c r="L328" s="474" t="e">
        <f t="shared" si="2000"/>
        <v>#REF!</v>
      </c>
      <c r="M328" s="739" t="e">
        <f t="shared" si="2001"/>
        <v>#REF!</v>
      </c>
      <c r="N328" s="148"/>
      <c r="O328" s="136" t="e">
        <f>#REF!</f>
        <v>#REF!</v>
      </c>
      <c r="P328" s="137" t="e">
        <f>#REF!</f>
        <v>#REF!</v>
      </c>
      <c r="Q328" s="204" t="e">
        <f>O328-P328</f>
        <v>#REF!</v>
      </c>
      <c r="R328" s="204" t="e">
        <f>O328*#REF!</f>
        <v>#REF!</v>
      </c>
      <c r="S328" s="204" t="e">
        <f>Q328*#REF!</f>
        <v>#REF!</v>
      </c>
      <c r="T328" s="205" t="e">
        <f t="shared" si="1720"/>
        <v>#REF!</v>
      </c>
      <c r="U328" s="137" t="e">
        <f>#REF!</f>
        <v>#REF!</v>
      </c>
      <c r="V328" s="137" t="e">
        <f>#REF!</f>
        <v>#REF!</v>
      </c>
      <c r="W328" s="204" t="e">
        <f t="shared" si="1714"/>
        <v>#REF!</v>
      </c>
      <c r="X328" s="204" t="e">
        <f>U328*#REF!</f>
        <v>#REF!</v>
      </c>
      <c r="Y328" s="205" t="e">
        <f>W328*#REF!</f>
        <v>#REF!</v>
      </c>
      <c r="Z328" s="205" t="e">
        <f t="shared" si="1721"/>
        <v>#REF!</v>
      </c>
      <c r="AA328" s="432" t="e">
        <f>U328*#REF!</f>
        <v>#REF!</v>
      </c>
      <c r="AB328" s="433" t="e">
        <f>W328*#REF!</f>
        <v>#REF!</v>
      </c>
      <c r="AC328" s="433" t="e">
        <f t="shared" si="1722"/>
        <v>#REF!</v>
      </c>
      <c r="AD328" s="137" t="e">
        <f>#REF!</f>
        <v>#REF!</v>
      </c>
      <c r="AE328" s="137" t="e">
        <f>#REF!</f>
        <v>#REF!</v>
      </c>
      <c r="AF328" s="204" t="e">
        <f t="shared" si="1723"/>
        <v>#REF!</v>
      </c>
      <c r="AG328" s="204" t="e">
        <f>AD328*#REF!</f>
        <v>#REF!</v>
      </c>
      <c r="AH328" s="205" t="e">
        <f>AF328*#REF!</f>
        <v>#REF!</v>
      </c>
      <c r="AI328" s="205" t="e">
        <f t="shared" si="1724"/>
        <v>#REF!</v>
      </c>
      <c r="AJ328" s="432" t="e">
        <f>AD328*#REF!</f>
        <v>#REF!</v>
      </c>
      <c r="AK328" s="433" t="e">
        <f>AF328*#REF!</f>
        <v>#REF!</v>
      </c>
      <c r="AL328" s="433" t="e">
        <f t="shared" si="1725"/>
        <v>#REF!</v>
      </c>
      <c r="AM328" s="137" t="e">
        <f>#REF!</f>
        <v>#REF!</v>
      </c>
      <c r="AN328" s="137" t="e">
        <f>#REF!</f>
        <v>#REF!</v>
      </c>
      <c r="AO328" s="204" t="e">
        <f t="shared" si="1726"/>
        <v>#REF!</v>
      </c>
      <c r="AP328" s="204" t="e">
        <f>AM328*#REF!</f>
        <v>#REF!</v>
      </c>
      <c r="AQ328" s="205" t="e">
        <f>AO328*#REF!</f>
        <v>#REF!</v>
      </c>
      <c r="AR328" s="205" t="e">
        <f t="shared" si="1727"/>
        <v>#REF!</v>
      </c>
      <c r="AS328" s="432" t="e">
        <f>AM328*#REF!</f>
        <v>#REF!</v>
      </c>
      <c r="AT328" s="433" t="e">
        <f>AO328*#REF!</f>
        <v>#REF!</v>
      </c>
      <c r="AU328" s="433" t="e">
        <f t="shared" si="1728"/>
        <v>#REF!</v>
      </c>
      <c r="AV328" s="136" t="e">
        <f>#REF!</f>
        <v>#REF!</v>
      </c>
      <c r="AW328" s="137" t="e">
        <f>#REF!</f>
        <v>#REF!</v>
      </c>
      <c r="AX328" s="204" t="e">
        <f t="shared" si="1729"/>
        <v>#REF!</v>
      </c>
      <c r="AY328" s="204" t="e">
        <f>AV328*#REF!</f>
        <v>#REF!</v>
      </c>
      <c r="AZ328" s="204" t="e">
        <f>AX328*#REF!</f>
        <v>#REF!</v>
      </c>
      <c r="BA328" s="205" t="e">
        <f t="shared" si="1730"/>
        <v>#REF!</v>
      </c>
      <c r="BB328" s="137" t="e">
        <f>#REF!</f>
        <v>#REF!</v>
      </c>
      <c r="BC328" s="137" t="e">
        <f>#REF!</f>
        <v>#REF!</v>
      </c>
      <c r="BD328" s="204" t="e">
        <f>BB328-BC328</f>
        <v>#REF!</v>
      </c>
      <c r="BE328" s="204" t="e">
        <f>BB328*#REF!</f>
        <v>#REF!</v>
      </c>
      <c r="BF328" s="205" t="e">
        <f>BD328*#REF!</f>
        <v>#REF!</v>
      </c>
      <c r="BG328" s="205" t="e">
        <f t="shared" si="1731"/>
        <v>#REF!</v>
      </c>
      <c r="BH328" s="432" t="e">
        <f>BB328*#REF!</f>
        <v>#REF!</v>
      </c>
      <c r="BI328" s="433" t="e">
        <f>BD328*#REF!</f>
        <v>#REF!</v>
      </c>
      <c r="BJ328" s="433" t="e">
        <f t="shared" si="1732"/>
        <v>#REF!</v>
      </c>
      <c r="BK328" s="137" t="e">
        <f>#REF!</f>
        <v>#REF!</v>
      </c>
      <c r="BL328" s="137" t="e">
        <f>#REF!</f>
        <v>#REF!</v>
      </c>
      <c r="BM328" s="204" t="e">
        <f t="shared" si="1733"/>
        <v>#REF!</v>
      </c>
      <c r="BN328" s="204" t="e">
        <f>BK328*#REF!</f>
        <v>#REF!</v>
      </c>
      <c r="BO328" s="205" t="e">
        <f>BM328*#REF!</f>
        <v>#REF!</v>
      </c>
      <c r="BP328" s="205" t="e">
        <f t="shared" si="1734"/>
        <v>#REF!</v>
      </c>
      <c r="BQ328" s="432" t="e">
        <f>BK328*#REF!</f>
        <v>#REF!</v>
      </c>
      <c r="BR328" s="433" t="e">
        <f>BM328*#REF!</f>
        <v>#REF!</v>
      </c>
      <c r="BS328" s="433" t="e">
        <f t="shared" si="1735"/>
        <v>#REF!</v>
      </c>
      <c r="BT328" s="137" t="e">
        <f>#REF!</f>
        <v>#REF!</v>
      </c>
      <c r="BU328" s="137" t="e">
        <f>#REF!</f>
        <v>#REF!</v>
      </c>
      <c r="BV328" s="204" t="e">
        <f t="shared" si="1736"/>
        <v>#REF!</v>
      </c>
      <c r="BW328" s="204" t="e">
        <f>BT328*#REF!</f>
        <v>#REF!</v>
      </c>
      <c r="BX328" s="205" t="e">
        <f>BV328*#REF!</f>
        <v>#REF!</v>
      </c>
      <c r="BY328" s="205" t="e">
        <f t="shared" si="1737"/>
        <v>#REF!</v>
      </c>
      <c r="BZ328" s="432" t="e">
        <f>BT328*#REF!</f>
        <v>#REF!</v>
      </c>
      <c r="CA328" s="433" t="e">
        <f>BV328*#REF!</f>
        <v>#REF!</v>
      </c>
      <c r="CB328" s="441" t="e">
        <f t="shared" si="1738"/>
        <v>#REF!</v>
      </c>
      <c r="CC328" s="137" t="e">
        <f>#REF!</f>
        <v>#REF!</v>
      </c>
      <c r="CD328" s="137" t="e">
        <f>#REF!</f>
        <v>#REF!</v>
      </c>
      <c r="CE328" s="204" t="e">
        <f t="shared" si="1739"/>
        <v>#REF!</v>
      </c>
      <c r="CF328" s="204" t="e">
        <f>CC328*#REF!</f>
        <v>#REF!</v>
      </c>
      <c r="CG328" s="204" t="e">
        <f>CE328*#REF!</f>
        <v>#REF!</v>
      </c>
      <c r="CH328" s="205" t="e">
        <f t="shared" si="1740"/>
        <v>#REF!</v>
      </c>
      <c r="CI328" s="137" t="e">
        <f>#REF!</f>
        <v>#REF!</v>
      </c>
      <c r="CJ328" s="137" t="e">
        <f>#REF!</f>
        <v>#REF!</v>
      </c>
      <c r="CK328" s="204" t="e">
        <f t="shared" si="1825"/>
        <v>#REF!</v>
      </c>
      <c r="CL328" s="204" t="e">
        <f>CI328*#REF!</f>
        <v>#REF!</v>
      </c>
      <c r="CM328" s="205" t="e">
        <f>CK328*#REF!</f>
        <v>#REF!</v>
      </c>
      <c r="CN328" s="205" t="e">
        <f t="shared" si="1741"/>
        <v>#REF!</v>
      </c>
      <c r="CO328" s="432" t="e">
        <f>CI328*#REF!</f>
        <v>#REF!</v>
      </c>
      <c r="CP328" s="433" t="e">
        <f>CK328*#REF!</f>
        <v>#REF!</v>
      </c>
      <c r="CQ328" s="433" t="e">
        <f t="shared" si="1742"/>
        <v>#REF!</v>
      </c>
      <c r="CR328" s="137" t="e">
        <f>#REF!</f>
        <v>#REF!</v>
      </c>
      <c r="CS328" s="137" t="e">
        <f>#REF!</f>
        <v>#REF!</v>
      </c>
      <c r="CT328" s="204" t="e">
        <f t="shared" si="1743"/>
        <v>#REF!</v>
      </c>
      <c r="CU328" s="204" t="e">
        <f>CR328*#REF!</f>
        <v>#REF!</v>
      </c>
      <c r="CV328" s="205" t="e">
        <f>CT328*#REF!</f>
        <v>#REF!</v>
      </c>
      <c r="CW328" s="205" t="e">
        <f t="shared" si="1744"/>
        <v>#REF!</v>
      </c>
      <c r="CX328" s="432" t="e">
        <f>CR328*#REF!</f>
        <v>#REF!</v>
      </c>
      <c r="CY328" s="433" t="e">
        <f>CT328*#REF!</f>
        <v>#REF!</v>
      </c>
      <c r="CZ328" s="441" t="e">
        <f t="shared" si="1745"/>
        <v>#REF!</v>
      </c>
      <c r="DA328" s="137" t="e">
        <f>#REF!</f>
        <v>#REF!</v>
      </c>
      <c r="DB328" s="137" t="e">
        <f>#REF!</f>
        <v>#REF!</v>
      </c>
      <c r="DC328" s="204" t="e">
        <f t="shared" si="1746"/>
        <v>#REF!</v>
      </c>
      <c r="DD328" s="204" t="e">
        <f>DA328*#REF!</f>
        <v>#REF!</v>
      </c>
      <c r="DE328" s="205" t="e">
        <f>DC328*#REF!</f>
        <v>#REF!</v>
      </c>
      <c r="DF328" s="205" t="e">
        <f t="shared" si="1747"/>
        <v>#REF!</v>
      </c>
      <c r="DG328" s="432" t="e">
        <f>DA328*#REF!</f>
        <v>#REF!</v>
      </c>
      <c r="DH328" s="433" t="e">
        <f>DC328*#REF!</f>
        <v>#REF!</v>
      </c>
      <c r="DI328" s="433" t="e">
        <f t="shared" si="1748"/>
        <v>#REF!</v>
      </c>
      <c r="DJ328" s="136" t="e">
        <f>#REF!</f>
        <v>#REF!</v>
      </c>
      <c r="DK328" s="137" t="e">
        <f>#REF!</f>
        <v>#REF!</v>
      </c>
      <c r="DL328" s="204" t="e">
        <f t="shared" si="1749"/>
        <v>#REF!</v>
      </c>
      <c r="DM328" s="204" t="e">
        <f>DJ328*#REF!</f>
        <v>#REF!</v>
      </c>
      <c r="DN328" s="204" t="e">
        <f>DL328*#REF!</f>
        <v>#REF!</v>
      </c>
      <c r="DO328" s="205" t="e">
        <f t="shared" si="1750"/>
        <v>#REF!</v>
      </c>
      <c r="DP328" s="137" t="e">
        <f>#REF!</f>
        <v>#REF!</v>
      </c>
      <c r="DQ328" s="137" t="e">
        <f>#REF!</f>
        <v>#REF!</v>
      </c>
      <c r="DR328" s="204" t="e">
        <f t="shared" si="1826"/>
        <v>#REF!</v>
      </c>
      <c r="DS328" s="204" t="e">
        <f>DP328*#REF!</f>
        <v>#REF!</v>
      </c>
      <c r="DT328" s="205" t="e">
        <f>DR328*#REF!</f>
        <v>#REF!</v>
      </c>
      <c r="DU328" s="205" t="e">
        <f t="shared" si="1751"/>
        <v>#REF!</v>
      </c>
      <c r="DV328" s="432" t="e">
        <f>DP328*#REF!</f>
        <v>#REF!</v>
      </c>
      <c r="DW328" s="433" t="e">
        <f>DR328*#REF!</f>
        <v>#REF!</v>
      </c>
      <c r="DX328" s="433" t="e">
        <f t="shared" si="1752"/>
        <v>#REF!</v>
      </c>
      <c r="DY328" s="137" t="e">
        <f>#REF!</f>
        <v>#REF!</v>
      </c>
      <c r="DZ328" s="137" t="e">
        <f>#REF!</f>
        <v>#REF!</v>
      </c>
      <c r="EA328" s="204" t="e">
        <f t="shared" si="1753"/>
        <v>#REF!</v>
      </c>
      <c r="EB328" s="204" t="e">
        <f>DY328*#REF!</f>
        <v>#REF!</v>
      </c>
      <c r="EC328" s="205" t="e">
        <f>EA328*#REF!</f>
        <v>#REF!</v>
      </c>
      <c r="ED328" s="205" t="e">
        <f t="shared" si="1754"/>
        <v>#REF!</v>
      </c>
      <c r="EE328" s="432" t="e">
        <f>DY328*#REF!</f>
        <v>#REF!</v>
      </c>
      <c r="EF328" s="433" t="e">
        <f>EA328*#REF!</f>
        <v>#REF!</v>
      </c>
      <c r="EG328" s="441" t="e">
        <f t="shared" si="1755"/>
        <v>#REF!</v>
      </c>
      <c r="EH328" s="137" t="e">
        <f>#REF!</f>
        <v>#REF!</v>
      </c>
      <c r="EI328" s="137" t="e">
        <f>#REF!</f>
        <v>#REF!</v>
      </c>
      <c r="EJ328" s="204" t="e">
        <f t="shared" si="1756"/>
        <v>#REF!</v>
      </c>
      <c r="EK328" s="204" t="e">
        <f>EH328*#REF!</f>
        <v>#REF!</v>
      </c>
      <c r="EL328" s="205" t="e">
        <f>EJ328*#REF!</f>
        <v>#REF!</v>
      </c>
      <c r="EM328" s="205" t="e">
        <f t="shared" si="1757"/>
        <v>#REF!</v>
      </c>
      <c r="EN328" s="432" t="e">
        <f>EH328*#REF!</f>
        <v>#REF!</v>
      </c>
      <c r="EO328" s="433" t="e">
        <f>EJ328*#REF!</f>
        <v>#REF!</v>
      </c>
      <c r="EP328" s="441" t="e">
        <f t="shared" si="1758"/>
        <v>#REF!</v>
      </c>
      <c r="EQ328" s="136" t="e">
        <f>#REF!</f>
        <v>#REF!</v>
      </c>
      <c r="ER328" s="137" t="e">
        <f>#REF!</f>
        <v>#REF!</v>
      </c>
      <c r="ES328" s="204" t="e">
        <f t="shared" si="1759"/>
        <v>#REF!</v>
      </c>
      <c r="ET328" s="204" t="e">
        <f>EQ328*#REF!</f>
        <v>#REF!</v>
      </c>
      <c r="EU328" s="204" t="e">
        <f>ES328*#REF!</f>
        <v>#REF!</v>
      </c>
      <c r="EV328" s="205" t="e">
        <f t="shared" si="1760"/>
        <v>#REF!</v>
      </c>
      <c r="EW328" s="137" t="e">
        <f>#REF!</f>
        <v>#REF!</v>
      </c>
      <c r="EX328" s="137" t="e">
        <f>#REF!</f>
        <v>#REF!</v>
      </c>
      <c r="EY328" s="204" t="e">
        <f t="shared" si="1827"/>
        <v>#REF!</v>
      </c>
      <c r="EZ328" s="204" t="e">
        <f>EW328*#REF!</f>
        <v>#REF!</v>
      </c>
      <c r="FA328" s="205" t="e">
        <f>EY328*#REF!</f>
        <v>#REF!</v>
      </c>
      <c r="FB328" s="205" t="e">
        <f t="shared" si="1761"/>
        <v>#REF!</v>
      </c>
      <c r="FC328" s="432" t="e">
        <f>EW328*#REF!</f>
        <v>#REF!</v>
      </c>
      <c r="FD328" s="433" t="e">
        <f>EY328*#REF!</f>
        <v>#REF!</v>
      </c>
      <c r="FE328" s="433" t="e">
        <f t="shared" si="1762"/>
        <v>#REF!</v>
      </c>
      <c r="FF328" s="137" t="e">
        <f>#REF!</f>
        <v>#REF!</v>
      </c>
      <c r="FG328" s="137" t="e">
        <f>#REF!</f>
        <v>#REF!</v>
      </c>
      <c r="FH328" s="204" t="e">
        <f t="shared" si="1763"/>
        <v>#REF!</v>
      </c>
      <c r="FI328" s="204" t="e">
        <f>FF328*#REF!</f>
        <v>#REF!</v>
      </c>
      <c r="FJ328" s="205" t="e">
        <f>FH328*#REF!</f>
        <v>#REF!</v>
      </c>
      <c r="FK328" s="205" t="e">
        <f t="shared" si="1764"/>
        <v>#REF!</v>
      </c>
      <c r="FL328" s="432" t="e">
        <f>FF328*#REF!</f>
        <v>#REF!</v>
      </c>
      <c r="FM328" s="433" t="e">
        <f>FH328*#REF!</f>
        <v>#REF!</v>
      </c>
      <c r="FN328" s="441" t="e">
        <f t="shared" si="1765"/>
        <v>#REF!</v>
      </c>
      <c r="FO328" s="137" t="e">
        <f>#REF!</f>
        <v>#REF!</v>
      </c>
      <c r="FP328" s="137" t="e">
        <f>#REF!</f>
        <v>#REF!</v>
      </c>
      <c r="FQ328" s="204" t="e">
        <f t="shared" si="1766"/>
        <v>#REF!</v>
      </c>
      <c r="FR328" s="204" t="e">
        <f>FO328*#REF!</f>
        <v>#REF!</v>
      </c>
      <c r="FS328" s="205" t="e">
        <f>FQ328*#REF!</f>
        <v>#REF!</v>
      </c>
      <c r="FT328" s="205" t="e">
        <f t="shared" si="1767"/>
        <v>#REF!</v>
      </c>
      <c r="FU328" s="432" t="e">
        <f>FO328*#REF!</f>
        <v>#REF!</v>
      </c>
      <c r="FV328" s="433" t="e">
        <f>FQ328*#REF!</f>
        <v>#REF!</v>
      </c>
      <c r="FW328" s="454" t="e">
        <f t="shared" si="1768"/>
        <v>#REF!</v>
      </c>
    </row>
    <row r="329" spans="1:179" s="12" customFormat="1">
      <c r="A329" s="874"/>
      <c r="B329" s="887"/>
      <c r="C329" s="789" t="e">
        <f>IF('（非表示）計算-124'!C239="","",'（非表示）計算-124'!C239)</f>
        <v>#REF!</v>
      </c>
      <c r="D329" s="334" t="s">
        <v>146</v>
      </c>
      <c r="E329" s="262" t="e">
        <f t="shared" si="1993"/>
        <v>#REF!</v>
      </c>
      <c r="F329" s="263" t="e">
        <f t="shared" si="1994"/>
        <v>#REF!</v>
      </c>
      <c r="G329" s="263" t="e">
        <f t="shared" si="1995"/>
        <v>#REF!</v>
      </c>
      <c r="H329" s="263" t="e">
        <f t="shared" si="1996"/>
        <v>#REF!</v>
      </c>
      <c r="I329" s="263" t="e">
        <f t="shared" si="1997"/>
        <v>#REF!</v>
      </c>
      <c r="J329" s="263" t="e">
        <f t="shared" si="1998"/>
        <v>#REF!</v>
      </c>
      <c r="K329" s="473" t="e">
        <f t="shared" si="1999"/>
        <v>#REF!</v>
      </c>
      <c r="L329" s="474" t="e">
        <f t="shared" si="2000"/>
        <v>#REF!</v>
      </c>
      <c r="M329" s="739" t="e">
        <f t="shared" si="2001"/>
        <v>#REF!</v>
      </c>
      <c r="N329" s="148"/>
      <c r="O329" s="136" t="e">
        <f>#REF!</f>
        <v>#REF!</v>
      </c>
      <c r="P329" s="137" t="e">
        <f>#REF!</f>
        <v>#REF!</v>
      </c>
      <c r="Q329" s="204" t="e">
        <f t="shared" ref="Q329:Q331" si="2057">O329-P329</f>
        <v>#REF!</v>
      </c>
      <c r="R329" s="207" t="e">
        <f>O329*#REF!</f>
        <v>#REF!</v>
      </c>
      <c r="S329" s="204" t="e">
        <f>Q329*#REF!</f>
        <v>#REF!</v>
      </c>
      <c r="T329" s="205" t="e">
        <f t="shared" si="1720"/>
        <v>#REF!</v>
      </c>
      <c r="U329" s="137" t="e">
        <f>#REF!</f>
        <v>#REF!</v>
      </c>
      <c r="V329" s="137" t="e">
        <f>#REF!</f>
        <v>#REF!</v>
      </c>
      <c r="W329" s="204" t="e">
        <f t="shared" si="1714"/>
        <v>#REF!</v>
      </c>
      <c r="X329" s="207" t="e">
        <f>U329*#REF!</f>
        <v>#REF!</v>
      </c>
      <c r="Y329" s="208" t="e">
        <f>W329*#REF!</f>
        <v>#REF!</v>
      </c>
      <c r="Z329" s="208" t="e">
        <f t="shared" si="1721"/>
        <v>#REF!</v>
      </c>
      <c r="AA329" s="434" t="e">
        <f>U329*#REF!</f>
        <v>#REF!</v>
      </c>
      <c r="AB329" s="435" t="e">
        <f>W329*#REF!</f>
        <v>#REF!</v>
      </c>
      <c r="AC329" s="435" t="e">
        <f t="shared" si="1722"/>
        <v>#REF!</v>
      </c>
      <c r="AD329" s="137" t="e">
        <f>#REF!</f>
        <v>#REF!</v>
      </c>
      <c r="AE329" s="137" t="e">
        <f>#REF!</f>
        <v>#REF!</v>
      </c>
      <c r="AF329" s="204" t="e">
        <f t="shared" si="1723"/>
        <v>#REF!</v>
      </c>
      <c r="AG329" s="207" t="e">
        <f>AD329*#REF!</f>
        <v>#REF!</v>
      </c>
      <c r="AH329" s="208" t="e">
        <f>AF329*#REF!</f>
        <v>#REF!</v>
      </c>
      <c r="AI329" s="208" t="e">
        <f t="shared" si="1724"/>
        <v>#REF!</v>
      </c>
      <c r="AJ329" s="434" t="e">
        <f>AD329*#REF!</f>
        <v>#REF!</v>
      </c>
      <c r="AK329" s="435" t="e">
        <f>AF329*#REF!</f>
        <v>#REF!</v>
      </c>
      <c r="AL329" s="435" t="e">
        <f t="shared" si="1725"/>
        <v>#REF!</v>
      </c>
      <c r="AM329" s="137" t="e">
        <f>#REF!</f>
        <v>#REF!</v>
      </c>
      <c r="AN329" s="137" t="e">
        <f>#REF!</f>
        <v>#REF!</v>
      </c>
      <c r="AO329" s="204" t="e">
        <f t="shared" si="1726"/>
        <v>#REF!</v>
      </c>
      <c r="AP329" s="207" t="e">
        <f>AM329*#REF!</f>
        <v>#REF!</v>
      </c>
      <c r="AQ329" s="208" t="e">
        <f>AO329*#REF!</f>
        <v>#REF!</v>
      </c>
      <c r="AR329" s="208" t="e">
        <f t="shared" si="1727"/>
        <v>#REF!</v>
      </c>
      <c r="AS329" s="434" t="e">
        <f>AM329*#REF!</f>
        <v>#REF!</v>
      </c>
      <c r="AT329" s="435" t="e">
        <f>AO329*#REF!</f>
        <v>#REF!</v>
      </c>
      <c r="AU329" s="435" t="e">
        <f t="shared" si="1728"/>
        <v>#REF!</v>
      </c>
      <c r="AV329" s="136" t="e">
        <f>#REF!</f>
        <v>#REF!</v>
      </c>
      <c r="AW329" s="137" t="e">
        <f>#REF!</f>
        <v>#REF!</v>
      </c>
      <c r="AX329" s="204" t="e">
        <f t="shared" si="1729"/>
        <v>#REF!</v>
      </c>
      <c r="AY329" s="207" t="e">
        <f>AV329*#REF!</f>
        <v>#REF!</v>
      </c>
      <c r="AZ329" s="204" t="e">
        <f>AX329*#REF!</f>
        <v>#REF!</v>
      </c>
      <c r="BA329" s="205" t="e">
        <f t="shared" si="1730"/>
        <v>#REF!</v>
      </c>
      <c r="BB329" s="137" t="e">
        <f>#REF!</f>
        <v>#REF!</v>
      </c>
      <c r="BC329" s="137" t="e">
        <f>#REF!</f>
        <v>#REF!</v>
      </c>
      <c r="BD329" s="204" t="e">
        <f t="shared" ref="BD329:BD330" si="2058">BB329-BC329</f>
        <v>#REF!</v>
      </c>
      <c r="BE329" s="207" t="e">
        <f>BB329*#REF!</f>
        <v>#REF!</v>
      </c>
      <c r="BF329" s="208" t="e">
        <f>BD329*#REF!</f>
        <v>#REF!</v>
      </c>
      <c r="BG329" s="208" t="e">
        <f t="shared" si="1731"/>
        <v>#REF!</v>
      </c>
      <c r="BH329" s="434" t="e">
        <f>BB329*#REF!</f>
        <v>#REF!</v>
      </c>
      <c r="BI329" s="435" t="e">
        <f>BD329*#REF!</f>
        <v>#REF!</v>
      </c>
      <c r="BJ329" s="435" t="e">
        <f t="shared" si="1732"/>
        <v>#REF!</v>
      </c>
      <c r="BK329" s="137" t="e">
        <f>#REF!</f>
        <v>#REF!</v>
      </c>
      <c r="BL329" s="137" t="e">
        <f>#REF!</f>
        <v>#REF!</v>
      </c>
      <c r="BM329" s="204" t="e">
        <f t="shared" si="1733"/>
        <v>#REF!</v>
      </c>
      <c r="BN329" s="207" t="e">
        <f>BK329*#REF!</f>
        <v>#REF!</v>
      </c>
      <c r="BO329" s="208" t="e">
        <f>BM329*#REF!</f>
        <v>#REF!</v>
      </c>
      <c r="BP329" s="208" t="e">
        <f t="shared" si="1734"/>
        <v>#REF!</v>
      </c>
      <c r="BQ329" s="434" t="e">
        <f>BK329*#REF!</f>
        <v>#REF!</v>
      </c>
      <c r="BR329" s="435" t="e">
        <f>BM329*#REF!</f>
        <v>#REF!</v>
      </c>
      <c r="BS329" s="435" t="e">
        <f t="shared" si="1735"/>
        <v>#REF!</v>
      </c>
      <c r="BT329" s="379" t="e">
        <f>#REF!</f>
        <v>#REF!</v>
      </c>
      <c r="BU329" s="379" t="e">
        <f>#REF!</f>
        <v>#REF!</v>
      </c>
      <c r="BV329" s="204" t="e">
        <f t="shared" si="1736"/>
        <v>#REF!</v>
      </c>
      <c r="BW329" s="207" t="e">
        <f>BT329*#REF!</f>
        <v>#REF!</v>
      </c>
      <c r="BX329" s="208" t="e">
        <f>BV329*#REF!</f>
        <v>#REF!</v>
      </c>
      <c r="BY329" s="208" t="e">
        <f t="shared" si="1737"/>
        <v>#REF!</v>
      </c>
      <c r="BZ329" s="434" t="e">
        <f>BT329*#REF!</f>
        <v>#REF!</v>
      </c>
      <c r="CA329" s="435" t="e">
        <f>BV329*#REF!</f>
        <v>#REF!</v>
      </c>
      <c r="CB329" s="443" t="e">
        <f t="shared" si="1738"/>
        <v>#REF!</v>
      </c>
      <c r="CC329" s="137" t="e">
        <f>#REF!</f>
        <v>#REF!</v>
      </c>
      <c r="CD329" s="137" t="e">
        <f>#REF!</f>
        <v>#REF!</v>
      </c>
      <c r="CE329" s="204" t="e">
        <f t="shared" ref="CE329:CE331" si="2059">CC329-CD329</f>
        <v>#REF!</v>
      </c>
      <c r="CF329" s="207" t="e">
        <f>CC329*#REF!</f>
        <v>#REF!</v>
      </c>
      <c r="CG329" s="204" t="e">
        <f>CE329*#REF!</f>
        <v>#REF!</v>
      </c>
      <c r="CH329" s="205" t="e">
        <f t="shared" ref="CH329:CH331" si="2060">CG329</f>
        <v>#REF!</v>
      </c>
      <c r="CI329" s="137" t="e">
        <f>#REF!</f>
        <v>#REF!</v>
      </c>
      <c r="CJ329" s="137" t="e">
        <f>#REF!</f>
        <v>#REF!</v>
      </c>
      <c r="CK329" s="204" t="e">
        <f t="shared" ref="CK329:CK331" si="2061">CI329-CJ329</f>
        <v>#REF!</v>
      </c>
      <c r="CL329" s="207" t="e">
        <f>CI329*#REF!</f>
        <v>#REF!</v>
      </c>
      <c r="CM329" s="208" t="e">
        <f>CK329*#REF!</f>
        <v>#REF!</v>
      </c>
      <c r="CN329" s="208" t="e">
        <f t="shared" si="1741"/>
        <v>#REF!</v>
      </c>
      <c r="CO329" s="434" t="e">
        <f>CI329*#REF!</f>
        <v>#REF!</v>
      </c>
      <c r="CP329" s="435" t="e">
        <f>CK329*#REF!</f>
        <v>#REF!</v>
      </c>
      <c r="CQ329" s="435" t="e">
        <f t="shared" si="1742"/>
        <v>#REF!</v>
      </c>
      <c r="CR329" s="137" t="e">
        <f>#REF!</f>
        <v>#REF!</v>
      </c>
      <c r="CS329" s="137" t="e">
        <f>#REF!</f>
        <v>#REF!</v>
      </c>
      <c r="CT329" s="204" t="e">
        <f t="shared" ref="CT329:CT331" si="2062">CR329-CS329</f>
        <v>#REF!</v>
      </c>
      <c r="CU329" s="207" t="e">
        <f>CR329*#REF!</f>
        <v>#REF!</v>
      </c>
      <c r="CV329" s="208" t="e">
        <f>CT329*#REF!</f>
        <v>#REF!</v>
      </c>
      <c r="CW329" s="208" t="e">
        <f t="shared" si="1744"/>
        <v>#REF!</v>
      </c>
      <c r="CX329" s="434" t="e">
        <f>CR329*#REF!</f>
        <v>#REF!</v>
      </c>
      <c r="CY329" s="435" t="e">
        <f>CT329*#REF!</f>
        <v>#REF!</v>
      </c>
      <c r="CZ329" s="443" t="e">
        <f t="shared" si="1745"/>
        <v>#REF!</v>
      </c>
      <c r="DA329" s="137" t="e">
        <f>#REF!</f>
        <v>#REF!</v>
      </c>
      <c r="DB329" s="137" t="e">
        <f>#REF!</f>
        <v>#REF!</v>
      </c>
      <c r="DC329" s="204" t="e">
        <f t="shared" si="1746"/>
        <v>#REF!</v>
      </c>
      <c r="DD329" s="207" t="e">
        <f>DA329*#REF!</f>
        <v>#REF!</v>
      </c>
      <c r="DE329" s="208" t="e">
        <f>DC329*#REF!</f>
        <v>#REF!</v>
      </c>
      <c r="DF329" s="208" t="e">
        <f t="shared" si="1747"/>
        <v>#REF!</v>
      </c>
      <c r="DG329" s="434" t="e">
        <f>DA329*#REF!</f>
        <v>#REF!</v>
      </c>
      <c r="DH329" s="435" t="e">
        <f>DC329*#REF!</f>
        <v>#REF!</v>
      </c>
      <c r="DI329" s="435" t="e">
        <f t="shared" si="1748"/>
        <v>#REF!</v>
      </c>
      <c r="DJ329" s="136" t="e">
        <f>#REF!</f>
        <v>#REF!</v>
      </c>
      <c r="DK329" s="137" t="e">
        <f>#REF!</f>
        <v>#REF!</v>
      </c>
      <c r="DL329" s="204" t="e">
        <f t="shared" si="1749"/>
        <v>#REF!</v>
      </c>
      <c r="DM329" s="207" t="e">
        <f>DJ329*#REF!</f>
        <v>#REF!</v>
      </c>
      <c r="DN329" s="204" t="e">
        <f>DL329*#REF!</f>
        <v>#REF!</v>
      </c>
      <c r="DO329" s="205" t="e">
        <f t="shared" si="1750"/>
        <v>#REF!</v>
      </c>
      <c r="DP329" s="137" t="e">
        <f>#REF!</f>
        <v>#REF!</v>
      </c>
      <c r="DQ329" s="137" t="e">
        <f>#REF!</f>
        <v>#REF!</v>
      </c>
      <c r="DR329" s="204" t="e">
        <f t="shared" si="1826"/>
        <v>#REF!</v>
      </c>
      <c r="DS329" s="207" t="e">
        <f>DP329*#REF!</f>
        <v>#REF!</v>
      </c>
      <c r="DT329" s="208" t="e">
        <f>DR329*#REF!</f>
        <v>#REF!</v>
      </c>
      <c r="DU329" s="208" t="e">
        <f t="shared" si="1751"/>
        <v>#REF!</v>
      </c>
      <c r="DV329" s="434" t="e">
        <f>DP329*#REF!</f>
        <v>#REF!</v>
      </c>
      <c r="DW329" s="435" t="e">
        <f>DR329*#REF!</f>
        <v>#REF!</v>
      </c>
      <c r="DX329" s="435" t="e">
        <f t="shared" si="1752"/>
        <v>#REF!</v>
      </c>
      <c r="DY329" s="137" t="e">
        <f>#REF!</f>
        <v>#REF!</v>
      </c>
      <c r="DZ329" s="137" t="e">
        <f>#REF!</f>
        <v>#REF!</v>
      </c>
      <c r="EA329" s="204" t="e">
        <f t="shared" si="1753"/>
        <v>#REF!</v>
      </c>
      <c r="EB329" s="207" t="e">
        <f>DY329*#REF!</f>
        <v>#REF!</v>
      </c>
      <c r="EC329" s="208" t="e">
        <f>EA329*#REF!</f>
        <v>#REF!</v>
      </c>
      <c r="ED329" s="208" t="e">
        <f t="shared" si="1754"/>
        <v>#REF!</v>
      </c>
      <c r="EE329" s="434" t="e">
        <f>DY329*#REF!</f>
        <v>#REF!</v>
      </c>
      <c r="EF329" s="435" t="e">
        <f>EA329*#REF!</f>
        <v>#REF!</v>
      </c>
      <c r="EG329" s="443" t="e">
        <f t="shared" si="1755"/>
        <v>#REF!</v>
      </c>
      <c r="EH329" s="137" t="e">
        <f>#REF!</f>
        <v>#REF!</v>
      </c>
      <c r="EI329" s="137" t="e">
        <f>#REF!</f>
        <v>#REF!</v>
      </c>
      <c r="EJ329" s="204" t="e">
        <f t="shared" si="1756"/>
        <v>#REF!</v>
      </c>
      <c r="EK329" s="207" t="e">
        <f>EH329*#REF!</f>
        <v>#REF!</v>
      </c>
      <c r="EL329" s="208" t="e">
        <f>EJ329*#REF!</f>
        <v>#REF!</v>
      </c>
      <c r="EM329" s="208" t="e">
        <f t="shared" si="1757"/>
        <v>#REF!</v>
      </c>
      <c r="EN329" s="434" t="e">
        <f>EH329*#REF!</f>
        <v>#REF!</v>
      </c>
      <c r="EO329" s="435" t="e">
        <f>EJ329*#REF!</f>
        <v>#REF!</v>
      </c>
      <c r="EP329" s="443" t="e">
        <f t="shared" si="1758"/>
        <v>#REF!</v>
      </c>
      <c r="EQ329" s="136" t="e">
        <f>#REF!</f>
        <v>#REF!</v>
      </c>
      <c r="ER329" s="137" t="e">
        <f>#REF!</f>
        <v>#REF!</v>
      </c>
      <c r="ES329" s="204" t="e">
        <f t="shared" si="1759"/>
        <v>#REF!</v>
      </c>
      <c r="ET329" s="207" t="e">
        <f>EQ329*#REF!</f>
        <v>#REF!</v>
      </c>
      <c r="EU329" s="204" t="e">
        <f>ES329*#REF!</f>
        <v>#REF!</v>
      </c>
      <c r="EV329" s="205" t="e">
        <f t="shared" si="1760"/>
        <v>#REF!</v>
      </c>
      <c r="EW329" s="137" t="e">
        <f>#REF!</f>
        <v>#REF!</v>
      </c>
      <c r="EX329" s="137" t="e">
        <f>#REF!</f>
        <v>#REF!</v>
      </c>
      <c r="EY329" s="204" t="e">
        <f t="shared" si="1827"/>
        <v>#REF!</v>
      </c>
      <c r="EZ329" s="207" t="e">
        <f>EW329*#REF!</f>
        <v>#REF!</v>
      </c>
      <c r="FA329" s="208" t="e">
        <f>EY329*#REF!</f>
        <v>#REF!</v>
      </c>
      <c r="FB329" s="208" t="e">
        <f t="shared" si="1761"/>
        <v>#REF!</v>
      </c>
      <c r="FC329" s="434" t="e">
        <f>EW329*#REF!</f>
        <v>#REF!</v>
      </c>
      <c r="FD329" s="435" t="e">
        <f>EY329*#REF!</f>
        <v>#REF!</v>
      </c>
      <c r="FE329" s="435" t="e">
        <f t="shared" si="1762"/>
        <v>#REF!</v>
      </c>
      <c r="FF329" s="137" t="e">
        <f>#REF!</f>
        <v>#REF!</v>
      </c>
      <c r="FG329" s="137" t="e">
        <f>#REF!</f>
        <v>#REF!</v>
      </c>
      <c r="FH329" s="204" t="e">
        <f t="shared" si="1763"/>
        <v>#REF!</v>
      </c>
      <c r="FI329" s="207" t="e">
        <f>FF329*#REF!</f>
        <v>#REF!</v>
      </c>
      <c r="FJ329" s="208" t="e">
        <f>FH329*#REF!</f>
        <v>#REF!</v>
      </c>
      <c r="FK329" s="208" t="e">
        <f t="shared" si="1764"/>
        <v>#REF!</v>
      </c>
      <c r="FL329" s="434" t="e">
        <f>FF329*#REF!</f>
        <v>#REF!</v>
      </c>
      <c r="FM329" s="435" t="e">
        <f>FH329*#REF!</f>
        <v>#REF!</v>
      </c>
      <c r="FN329" s="443" t="e">
        <f t="shared" si="1765"/>
        <v>#REF!</v>
      </c>
      <c r="FO329" s="137" t="e">
        <f>#REF!</f>
        <v>#REF!</v>
      </c>
      <c r="FP329" s="137" t="e">
        <f>#REF!</f>
        <v>#REF!</v>
      </c>
      <c r="FQ329" s="204" t="e">
        <f t="shared" si="1766"/>
        <v>#REF!</v>
      </c>
      <c r="FR329" s="207" t="e">
        <f>FO329*#REF!</f>
        <v>#REF!</v>
      </c>
      <c r="FS329" s="208" t="e">
        <f>FQ329*#REF!</f>
        <v>#REF!</v>
      </c>
      <c r="FT329" s="208" t="e">
        <f t="shared" si="1767"/>
        <v>#REF!</v>
      </c>
      <c r="FU329" s="434" t="e">
        <f>FO329*#REF!</f>
        <v>#REF!</v>
      </c>
      <c r="FV329" s="435" t="e">
        <f>FQ329*#REF!</f>
        <v>#REF!</v>
      </c>
      <c r="FW329" s="455" t="e">
        <f t="shared" si="1768"/>
        <v>#REF!</v>
      </c>
    </row>
    <row r="330" spans="1:179" s="12" customFormat="1">
      <c r="A330" s="874"/>
      <c r="B330" s="887"/>
      <c r="C330" s="789" t="e">
        <f>IF('（非表示）計算-124'!C240="","",'（非表示）計算-124'!C240)</f>
        <v>#REF!</v>
      </c>
      <c r="D330" s="334" t="s">
        <v>146</v>
      </c>
      <c r="E330" s="262" t="e">
        <f t="shared" si="1993"/>
        <v>#REF!</v>
      </c>
      <c r="F330" s="263" t="e">
        <f t="shared" si="1994"/>
        <v>#REF!</v>
      </c>
      <c r="G330" s="263" t="e">
        <f t="shared" si="1995"/>
        <v>#REF!</v>
      </c>
      <c r="H330" s="263" t="e">
        <f t="shared" si="1996"/>
        <v>#REF!</v>
      </c>
      <c r="I330" s="263" t="e">
        <f t="shared" si="1997"/>
        <v>#REF!</v>
      </c>
      <c r="J330" s="263" t="e">
        <f t="shared" si="1998"/>
        <v>#REF!</v>
      </c>
      <c r="K330" s="473" t="e">
        <f t="shared" si="1999"/>
        <v>#REF!</v>
      </c>
      <c r="L330" s="474" t="e">
        <f t="shared" si="2000"/>
        <v>#REF!</v>
      </c>
      <c r="M330" s="739" t="e">
        <f t="shared" si="2001"/>
        <v>#REF!</v>
      </c>
      <c r="N330" s="148"/>
      <c r="O330" s="136" t="e">
        <f>#REF!</f>
        <v>#REF!</v>
      </c>
      <c r="P330" s="137" t="e">
        <f>#REF!</f>
        <v>#REF!</v>
      </c>
      <c r="Q330" s="204" t="e">
        <f t="shared" si="2057"/>
        <v>#REF!</v>
      </c>
      <c r="R330" s="207" t="e">
        <f>O330*#REF!</f>
        <v>#REF!</v>
      </c>
      <c r="S330" s="204" t="e">
        <f>Q330*#REF!</f>
        <v>#REF!</v>
      </c>
      <c r="T330" s="205" t="e">
        <f t="shared" si="1720"/>
        <v>#REF!</v>
      </c>
      <c r="U330" s="137" t="e">
        <f>#REF!</f>
        <v>#REF!</v>
      </c>
      <c r="V330" s="137" t="e">
        <f>#REF!</f>
        <v>#REF!</v>
      </c>
      <c r="W330" s="204" t="e">
        <f t="shared" si="1714"/>
        <v>#REF!</v>
      </c>
      <c r="X330" s="207" t="e">
        <f>U330*#REF!</f>
        <v>#REF!</v>
      </c>
      <c r="Y330" s="208" t="e">
        <f>W330*#REF!</f>
        <v>#REF!</v>
      </c>
      <c r="Z330" s="208" t="e">
        <f t="shared" si="1721"/>
        <v>#REF!</v>
      </c>
      <c r="AA330" s="434" t="e">
        <f>U330*#REF!</f>
        <v>#REF!</v>
      </c>
      <c r="AB330" s="435" t="e">
        <f>W330*#REF!</f>
        <v>#REF!</v>
      </c>
      <c r="AC330" s="435" t="e">
        <f t="shared" si="1722"/>
        <v>#REF!</v>
      </c>
      <c r="AD330" s="137" t="e">
        <f>#REF!</f>
        <v>#REF!</v>
      </c>
      <c r="AE330" s="137" t="e">
        <f>#REF!</f>
        <v>#REF!</v>
      </c>
      <c r="AF330" s="204" t="e">
        <f t="shared" si="1723"/>
        <v>#REF!</v>
      </c>
      <c r="AG330" s="207" t="e">
        <f>AD330*#REF!</f>
        <v>#REF!</v>
      </c>
      <c r="AH330" s="208" t="e">
        <f>AF330*#REF!</f>
        <v>#REF!</v>
      </c>
      <c r="AI330" s="208" t="e">
        <f t="shared" si="1724"/>
        <v>#REF!</v>
      </c>
      <c r="AJ330" s="434" t="e">
        <f>AD330*#REF!</f>
        <v>#REF!</v>
      </c>
      <c r="AK330" s="435" t="e">
        <f>AF330*#REF!</f>
        <v>#REF!</v>
      </c>
      <c r="AL330" s="435" t="e">
        <f t="shared" si="1725"/>
        <v>#REF!</v>
      </c>
      <c r="AM330" s="137" t="e">
        <f>#REF!</f>
        <v>#REF!</v>
      </c>
      <c r="AN330" s="137" t="e">
        <f>#REF!</f>
        <v>#REF!</v>
      </c>
      <c r="AO330" s="204" t="e">
        <f t="shared" si="1726"/>
        <v>#REF!</v>
      </c>
      <c r="AP330" s="207" t="e">
        <f>AM330*#REF!</f>
        <v>#REF!</v>
      </c>
      <c r="AQ330" s="208" t="e">
        <f>AO330*#REF!</f>
        <v>#REF!</v>
      </c>
      <c r="AR330" s="208" t="e">
        <f t="shared" si="1727"/>
        <v>#REF!</v>
      </c>
      <c r="AS330" s="434" t="e">
        <f>AM330*#REF!</f>
        <v>#REF!</v>
      </c>
      <c r="AT330" s="435" t="e">
        <f>AO330*#REF!</f>
        <v>#REF!</v>
      </c>
      <c r="AU330" s="435" t="e">
        <f t="shared" si="1728"/>
        <v>#REF!</v>
      </c>
      <c r="AV330" s="136" t="e">
        <f>#REF!</f>
        <v>#REF!</v>
      </c>
      <c r="AW330" s="137" t="e">
        <f>#REF!</f>
        <v>#REF!</v>
      </c>
      <c r="AX330" s="204" t="e">
        <f t="shared" si="1729"/>
        <v>#REF!</v>
      </c>
      <c r="AY330" s="207" t="e">
        <f>AV330*#REF!</f>
        <v>#REF!</v>
      </c>
      <c r="AZ330" s="204" t="e">
        <f>AX330*#REF!</f>
        <v>#REF!</v>
      </c>
      <c r="BA330" s="205" t="e">
        <f t="shared" si="1730"/>
        <v>#REF!</v>
      </c>
      <c r="BB330" s="137" t="e">
        <f>#REF!</f>
        <v>#REF!</v>
      </c>
      <c r="BC330" s="137" t="e">
        <f>#REF!</f>
        <v>#REF!</v>
      </c>
      <c r="BD330" s="204" t="e">
        <f t="shared" si="2058"/>
        <v>#REF!</v>
      </c>
      <c r="BE330" s="207" t="e">
        <f>BB330*#REF!</f>
        <v>#REF!</v>
      </c>
      <c r="BF330" s="208" t="e">
        <f>BD330*#REF!</f>
        <v>#REF!</v>
      </c>
      <c r="BG330" s="208" t="e">
        <f t="shared" si="1731"/>
        <v>#REF!</v>
      </c>
      <c r="BH330" s="434" t="e">
        <f>BB330*#REF!</f>
        <v>#REF!</v>
      </c>
      <c r="BI330" s="435" t="e">
        <f>BD330*#REF!</f>
        <v>#REF!</v>
      </c>
      <c r="BJ330" s="435" t="e">
        <f t="shared" si="1732"/>
        <v>#REF!</v>
      </c>
      <c r="BK330" s="137" t="e">
        <f>#REF!</f>
        <v>#REF!</v>
      </c>
      <c r="BL330" s="137" t="e">
        <f>#REF!</f>
        <v>#REF!</v>
      </c>
      <c r="BM330" s="204" t="e">
        <f t="shared" si="1733"/>
        <v>#REF!</v>
      </c>
      <c r="BN330" s="207" t="e">
        <f>BK330*#REF!</f>
        <v>#REF!</v>
      </c>
      <c r="BO330" s="208" t="e">
        <f>BM330*#REF!</f>
        <v>#REF!</v>
      </c>
      <c r="BP330" s="208" t="e">
        <f t="shared" si="1734"/>
        <v>#REF!</v>
      </c>
      <c r="BQ330" s="434" t="e">
        <f>BK330*#REF!</f>
        <v>#REF!</v>
      </c>
      <c r="BR330" s="435" t="e">
        <f>BM330*#REF!</f>
        <v>#REF!</v>
      </c>
      <c r="BS330" s="435" t="e">
        <f t="shared" si="1735"/>
        <v>#REF!</v>
      </c>
      <c r="BT330" s="379" t="e">
        <f>#REF!</f>
        <v>#REF!</v>
      </c>
      <c r="BU330" s="379" t="e">
        <f>#REF!</f>
        <v>#REF!</v>
      </c>
      <c r="BV330" s="204" t="e">
        <f t="shared" si="1736"/>
        <v>#REF!</v>
      </c>
      <c r="BW330" s="207" t="e">
        <f>BT330*#REF!</f>
        <v>#REF!</v>
      </c>
      <c r="BX330" s="208" t="e">
        <f>BV330*#REF!</f>
        <v>#REF!</v>
      </c>
      <c r="BY330" s="208" t="e">
        <f t="shared" si="1737"/>
        <v>#REF!</v>
      </c>
      <c r="BZ330" s="434" t="e">
        <f>BT330*#REF!</f>
        <v>#REF!</v>
      </c>
      <c r="CA330" s="435" t="e">
        <f>BV330*#REF!</f>
        <v>#REF!</v>
      </c>
      <c r="CB330" s="443" t="e">
        <f t="shared" si="1738"/>
        <v>#REF!</v>
      </c>
      <c r="CC330" s="137" t="e">
        <f>#REF!</f>
        <v>#REF!</v>
      </c>
      <c r="CD330" s="137" t="e">
        <f>#REF!</f>
        <v>#REF!</v>
      </c>
      <c r="CE330" s="204" t="e">
        <f t="shared" si="2059"/>
        <v>#REF!</v>
      </c>
      <c r="CF330" s="207" t="e">
        <f>CC330*#REF!</f>
        <v>#REF!</v>
      </c>
      <c r="CG330" s="204" t="e">
        <f>CE330*#REF!</f>
        <v>#REF!</v>
      </c>
      <c r="CH330" s="205" t="e">
        <f t="shared" si="2060"/>
        <v>#REF!</v>
      </c>
      <c r="CI330" s="137" t="e">
        <f>#REF!</f>
        <v>#REF!</v>
      </c>
      <c r="CJ330" s="137" t="e">
        <f>#REF!</f>
        <v>#REF!</v>
      </c>
      <c r="CK330" s="204" t="e">
        <f t="shared" si="2061"/>
        <v>#REF!</v>
      </c>
      <c r="CL330" s="207" t="e">
        <f>CI330*#REF!</f>
        <v>#REF!</v>
      </c>
      <c r="CM330" s="208" t="e">
        <f>CK330*#REF!</f>
        <v>#REF!</v>
      </c>
      <c r="CN330" s="208" t="e">
        <f t="shared" si="1741"/>
        <v>#REF!</v>
      </c>
      <c r="CO330" s="434" t="e">
        <f>CI330*#REF!</f>
        <v>#REF!</v>
      </c>
      <c r="CP330" s="435" t="e">
        <f>CK330*#REF!</f>
        <v>#REF!</v>
      </c>
      <c r="CQ330" s="435" t="e">
        <f t="shared" si="1742"/>
        <v>#REF!</v>
      </c>
      <c r="CR330" s="137" t="e">
        <f>#REF!</f>
        <v>#REF!</v>
      </c>
      <c r="CS330" s="137" t="e">
        <f>#REF!</f>
        <v>#REF!</v>
      </c>
      <c r="CT330" s="204" t="e">
        <f t="shared" si="2062"/>
        <v>#REF!</v>
      </c>
      <c r="CU330" s="207" t="e">
        <f>CR330*#REF!</f>
        <v>#REF!</v>
      </c>
      <c r="CV330" s="208" t="e">
        <f>CT330*#REF!</f>
        <v>#REF!</v>
      </c>
      <c r="CW330" s="208" t="e">
        <f t="shared" si="1744"/>
        <v>#REF!</v>
      </c>
      <c r="CX330" s="434" t="e">
        <f>CR330*#REF!</f>
        <v>#REF!</v>
      </c>
      <c r="CY330" s="435" t="e">
        <f>CT330*#REF!</f>
        <v>#REF!</v>
      </c>
      <c r="CZ330" s="443" t="e">
        <f t="shared" si="1745"/>
        <v>#REF!</v>
      </c>
      <c r="DA330" s="137" t="e">
        <f>#REF!</f>
        <v>#REF!</v>
      </c>
      <c r="DB330" s="137" t="e">
        <f>#REF!</f>
        <v>#REF!</v>
      </c>
      <c r="DC330" s="204" t="e">
        <f t="shared" si="1746"/>
        <v>#REF!</v>
      </c>
      <c r="DD330" s="207" t="e">
        <f>DA330*#REF!</f>
        <v>#REF!</v>
      </c>
      <c r="DE330" s="208" t="e">
        <f>DC330*#REF!</f>
        <v>#REF!</v>
      </c>
      <c r="DF330" s="208" t="e">
        <f t="shared" si="1747"/>
        <v>#REF!</v>
      </c>
      <c r="DG330" s="434" t="e">
        <f>DA330*#REF!</f>
        <v>#REF!</v>
      </c>
      <c r="DH330" s="435" t="e">
        <f>DC330*#REF!</f>
        <v>#REF!</v>
      </c>
      <c r="DI330" s="435" t="e">
        <f t="shared" si="1748"/>
        <v>#REF!</v>
      </c>
      <c r="DJ330" s="136" t="e">
        <f>#REF!</f>
        <v>#REF!</v>
      </c>
      <c r="DK330" s="137" t="e">
        <f>#REF!</f>
        <v>#REF!</v>
      </c>
      <c r="DL330" s="204" t="e">
        <f t="shared" si="1749"/>
        <v>#REF!</v>
      </c>
      <c r="DM330" s="207" t="e">
        <f>DJ330*#REF!</f>
        <v>#REF!</v>
      </c>
      <c r="DN330" s="204" t="e">
        <f>DL330*#REF!</f>
        <v>#REF!</v>
      </c>
      <c r="DO330" s="205" t="e">
        <f t="shared" si="1750"/>
        <v>#REF!</v>
      </c>
      <c r="DP330" s="137" t="e">
        <f>#REF!</f>
        <v>#REF!</v>
      </c>
      <c r="DQ330" s="137" t="e">
        <f>#REF!</f>
        <v>#REF!</v>
      </c>
      <c r="DR330" s="204" t="e">
        <f t="shared" si="1826"/>
        <v>#REF!</v>
      </c>
      <c r="DS330" s="207" t="e">
        <f>DP330*#REF!</f>
        <v>#REF!</v>
      </c>
      <c r="DT330" s="208" t="e">
        <f>DR330*#REF!</f>
        <v>#REF!</v>
      </c>
      <c r="DU330" s="208" t="e">
        <f t="shared" si="1751"/>
        <v>#REF!</v>
      </c>
      <c r="DV330" s="434" t="e">
        <f>DP330*#REF!</f>
        <v>#REF!</v>
      </c>
      <c r="DW330" s="435" t="e">
        <f>DR330*#REF!</f>
        <v>#REF!</v>
      </c>
      <c r="DX330" s="435" t="e">
        <f t="shared" si="1752"/>
        <v>#REF!</v>
      </c>
      <c r="DY330" s="137" t="e">
        <f>#REF!</f>
        <v>#REF!</v>
      </c>
      <c r="DZ330" s="137" t="e">
        <f>#REF!</f>
        <v>#REF!</v>
      </c>
      <c r="EA330" s="204" t="e">
        <f t="shared" si="1753"/>
        <v>#REF!</v>
      </c>
      <c r="EB330" s="207" t="e">
        <f>DY330*#REF!</f>
        <v>#REF!</v>
      </c>
      <c r="EC330" s="208" t="e">
        <f>EA330*#REF!</f>
        <v>#REF!</v>
      </c>
      <c r="ED330" s="208" t="e">
        <f t="shared" si="1754"/>
        <v>#REF!</v>
      </c>
      <c r="EE330" s="434" t="e">
        <f>DY330*#REF!</f>
        <v>#REF!</v>
      </c>
      <c r="EF330" s="435" t="e">
        <f>EA330*#REF!</f>
        <v>#REF!</v>
      </c>
      <c r="EG330" s="443" t="e">
        <f t="shared" si="1755"/>
        <v>#REF!</v>
      </c>
      <c r="EH330" s="137" t="e">
        <f>#REF!</f>
        <v>#REF!</v>
      </c>
      <c r="EI330" s="137" t="e">
        <f>#REF!</f>
        <v>#REF!</v>
      </c>
      <c r="EJ330" s="204" t="e">
        <f t="shared" si="1756"/>
        <v>#REF!</v>
      </c>
      <c r="EK330" s="207" t="e">
        <f>EH330*#REF!</f>
        <v>#REF!</v>
      </c>
      <c r="EL330" s="208" t="e">
        <f>EJ330*#REF!</f>
        <v>#REF!</v>
      </c>
      <c r="EM330" s="208" t="e">
        <f t="shared" si="1757"/>
        <v>#REF!</v>
      </c>
      <c r="EN330" s="434" t="e">
        <f>EH330*#REF!</f>
        <v>#REF!</v>
      </c>
      <c r="EO330" s="435" t="e">
        <f>EJ330*#REF!</f>
        <v>#REF!</v>
      </c>
      <c r="EP330" s="443" t="e">
        <f t="shared" si="1758"/>
        <v>#REF!</v>
      </c>
      <c r="EQ330" s="136" t="e">
        <f>#REF!</f>
        <v>#REF!</v>
      </c>
      <c r="ER330" s="137" t="e">
        <f>#REF!</f>
        <v>#REF!</v>
      </c>
      <c r="ES330" s="204" t="e">
        <f t="shared" si="1759"/>
        <v>#REF!</v>
      </c>
      <c r="ET330" s="207" t="e">
        <f>EQ330*#REF!</f>
        <v>#REF!</v>
      </c>
      <c r="EU330" s="204" t="e">
        <f>ES330*#REF!</f>
        <v>#REF!</v>
      </c>
      <c r="EV330" s="205" t="e">
        <f t="shared" si="1760"/>
        <v>#REF!</v>
      </c>
      <c r="EW330" s="137" t="e">
        <f>#REF!</f>
        <v>#REF!</v>
      </c>
      <c r="EX330" s="137" t="e">
        <f>#REF!</f>
        <v>#REF!</v>
      </c>
      <c r="EY330" s="204" t="e">
        <f t="shared" si="1827"/>
        <v>#REF!</v>
      </c>
      <c r="EZ330" s="207" t="e">
        <f>EW330*#REF!</f>
        <v>#REF!</v>
      </c>
      <c r="FA330" s="208" t="e">
        <f>EY330*#REF!</f>
        <v>#REF!</v>
      </c>
      <c r="FB330" s="208" t="e">
        <f t="shared" si="1761"/>
        <v>#REF!</v>
      </c>
      <c r="FC330" s="434" t="e">
        <f>EW330*#REF!</f>
        <v>#REF!</v>
      </c>
      <c r="FD330" s="435" t="e">
        <f>EY330*#REF!</f>
        <v>#REF!</v>
      </c>
      <c r="FE330" s="435" t="e">
        <f t="shared" si="1762"/>
        <v>#REF!</v>
      </c>
      <c r="FF330" s="137" t="e">
        <f>#REF!</f>
        <v>#REF!</v>
      </c>
      <c r="FG330" s="137" t="e">
        <f>#REF!</f>
        <v>#REF!</v>
      </c>
      <c r="FH330" s="204" t="e">
        <f t="shared" si="1763"/>
        <v>#REF!</v>
      </c>
      <c r="FI330" s="207" t="e">
        <f>FF330*#REF!</f>
        <v>#REF!</v>
      </c>
      <c r="FJ330" s="208" t="e">
        <f>FH330*#REF!</f>
        <v>#REF!</v>
      </c>
      <c r="FK330" s="208" t="e">
        <f t="shared" si="1764"/>
        <v>#REF!</v>
      </c>
      <c r="FL330" s="434" t="e">
        <f>FF330*#REF!</f>
        <v>#REF!</v>
      </c>
      <c r="FM330" s="435" t="e">
        <f>FH330*#REF!</f>
        <v>#REF!</v>
      </c>
      <c r="FN330" s="443" t="e">
        <f t="shared" si="1765"/>
        <v>#REF!</v>
      </c>
      <c r="FO330" s="137" t="e">
        <f>#REF!</f>
        <v>#REF!</v>
      </c>
      <c r="FP330" s="137" t="e">
        <f>#REF!</f>
        <v>#REF!</v>
      </c>
      <c r="FQ330" s="204" t="e">
        <f t="shared" si="1766"/>
        <v>#REF!</v>
      </c>
      <c r="FR330" s="207" t="e">
        <f>FO330*#REF!</f>
        <v>#REF!</v>
      </c>
      <c r="FS330" s="208" t="e">
        <f>FQ330*#REF!</f>
        <v>#REF!</v>
      </c>
      <c r="FT330" s="208" t="e">
        <f t="shared" si="1767"/>
        <v>#REF!</v>
      </c>
      <c r="FU330" s="434" t="e">
        <f>FO330*#REF!</f>
        <v>#REF!</v>
      </c>
      <c r="FV330" s="435" t="e">
        <f>FQ330*#REF!</f>
        <v>#REF!</v>
      </c>
      <c r="FW330" s="455" t="e">
        <f t="shared" si="1768"/>
        <v>#REF!</v>
      </c>
    </row>
    <row r="331" spans="1:179" s="305" customFormat="1">
      <c r="A331" s="874"/>
      <c r="B331" s="888"/>
      <c r="C331" s="790" t="e">
        <f>IF('（非表示）計算-124'!C241="","",'（非表示）計算-124'!C241)</f>
        <v>#REF!</v>
      </c>
      <c r="D331" s="351" t="s">
        <v>146</v>
      </c>
      <c r="E331" s="265" t="e">
        <f t="shared" si="1993"/>
        <v>#REF!</v>
      </c>
      <c r="F331" s="266" t="e">
        <f t="shared" si="1994"/>
        <v>#REF!</v>
      </c>
      <c r="G331" s="266" t="e">
        <f t="shared" si="1995"/>
        <v>#REF!</v>
      </c>
      <c r="H331" s="266" t="e">
        <f t="shared" si="1996"/>
        <v>#REF!</v>
      </c>
      <c r="I331" s="266" t="e">
        <f t="shared" si="1997"/>
        <v>#REF!</v>
      </c>
      <c r="J331" s="266" t="e">
        <f t="shared" si="1998"/>
        <v>#REF!</v>
      </c>
      <c r="K331" s="475" t="e">
        <f t="shared" si="1999"/>
        <v>#REF!</v>
      </c>
      <c r="L331" s="476" t="e">
        <f t="shared" si="2000"/>
        <v>#REF!</v>
      </c>
      <c r="M331" s="740" t="e">
        <f t="shared" si="2001"/>
        <v>#REF!</v>
      </c>
      <c r="N331" s="300"/>
      <c r="O331" s="304" t="e">
        <f>#REF!</f>
        <v>#REF!</v>
      </c>
      <c r="P331" s="174" t="e">
        <f>#REF!</f>
        <v>#REF!</v>
      </c>
      <c r="Q331" s="302" t="e">
        <f t="shared" si="2057"/>
        <v>#REF!</v>
      </c>
      <c r="R331" s="302" t="e">
        <f>O331*#REF!</f>
        <v>#REF!</v>
      </c>
      <c r="S331" s="302" t="e">
        <f>Q331*#REF!</f>
        <v>#REF!</v>
      </c>
      <c r="T331" s="303" t="e">
        <f t="shared" si="1720"/>
        <v>#REF!</v>
      </c>
      <c r="U331" s="174" t="e">
        <f>#REF!</f>
        <v>#REF!</v>
      </c>
      <c r="V331" s="174" t="e">
        <f>#REF!</f>
        <v>#REF!</v>
      </c>
      <c r="W331" s="302" t="e">
        <f t="shared" si="1714"/>
        <v>#REF!</v>
      </c>
      <c r="X331" s="302" t="e">
        <f>U331*#REF!</f>
        <v>#REF!</v>
      </c>
      <c r="Y331" s="303" t="e">
        <f>W331*#REF!</f>
        <v>#REF!</v>
      </c>
      <c r="Z331" s="303" t="e">
        <f t="shared" si="1721"/>
        <v>#REF!</v>
      </c>
      <c r="AA331" s="436" t="e">
        <f>U331*#REF!</f>
        <v>#REF!</v>
      </c>
      <c r="AB331" s="437" t="e">
        <f>W331*#REF!</f>
        <v>#REF!</v>
      </c>
      <c r="AC331" s="437" t="e">
        <f t="shared" si="1722"/>
        <v>#REF!</v>
      </c>
      <c r="AD331" s="174" t="e">
        <f>#REF!</f>
        <v>#REF!</v>
      </c>
      <c r="AE331" s="174" t="e">
        <f>#REF!</f>
        <v>#REF!</v>
      </c>
      <c r="AF331" s="302" t="e">
        <f t="shared" si="1723"/>
        <v>#REF!</v>
      </c>
      <c r="AG331" s="302" t="e">
        <f>AD331*#REF!</f>
        <v>#REF!</v>
      </c>
      <c r="AH331" s="303" t="e">
        <f>AF331*#REF!</f>
        <v>#REF!</v>
      </c>
      <c r="AI331" s="303" t="e">
        <f t="shared" si="1724"/>
        <v>#REF!</v>
      </c>
      <c r="AJ331" s="436" t="e">
        <f>AD331*#REF!</f>
        <v>#REF!</v>
      </c>
      <c r="AK331" s="437" t="e">
        <f>AF331*#REF!</f>
        <v>#REF!</v>
      </c>
      <c r="AL331" s="437" t="e">
        <f t="shared" si="1725"/>
        <v>#REF!</v>
      </c>
      <c r="AM331" s="174" t="e">
        <f>#REF!</f>
        <v>#REF!</v>
      </c>
      <c r="AN331" s="174" t="e">
        <f>#REF!</f>
        <v>#REF!</v>
      </c>
      <c r="AO331" s="302" t="e">
        <f t="shared" si="1726"/>
        <v>#REF!</v>
      </c>
      <c r="AP331" s="302" t="e">
        <f>AM331*#REF!</f>
        <v>#REF!</v>
      </c>
      <c r="AQ331" s="303" t="e">
        <f>AO331*#REF!</f>
        <v>#REF!</v>
      </c>
      <c r="AR331" s="303" t="e">
        <f t="shared" si="1727"/>
        <v>#REF!</v>
      </c>
      <c r="AS331" s="436" t="e">
        <f>AM331*#REF!</f>
        <v>#REF!</v>
      </c>
      <c r="AT331" s="437" t="e">
        <f>AO331*#REF!</f>
        <v>#REF!</v>
      </c>
      <c r="AU331" s="437" t="e">
        <f t="shared" si="1728"/>
        <v>#REF!</v>
      </c>
      <c r="AV331" s="304" t="e">
        <f>#REF!</f>
        <v>#REF!</v>
      </c>
      <c r="AW331" s="174" t="e">
        <f>#REF!</f>
        <v>#REF!</v>
      </c>
      <c r="AX331" s="302" t="e">
        <f t="shared" si="1729"/>
        <v>#REF!</v>
      </c>
      <c r="AY331" s="302" t="e">
        <f>AV331*#REF!</f>
        <v>#REF!</v>
      </c>
      <c r="AZ331" s="302" t="e">
        <f>AX331*#REF!</f>
        <v>#REF!</v>
      </c>
      <c r="BA331" s="303" t="e">
        <f t="shared" si="1730"/>
        <v>#REF!</v>
      </c>
      <c r="BB331" s="174" t="e">
        <f>#REF!</f>
        <v>#REF!</v>
      </c>
      <c r="BC331" s="174" t="e">
        <f>#REF!</f>
        <v>#REF!</v>
      </c>
      <c r="BD331" s="302" t="e">
        <f t="shared" si="1824"/>
        <v>#REF!</v>
      </c>
      <c r="BE331" s="302" t="e">
        <f>BB331*#REF!</f>
        <v>#REF!</v>
      </c>
      <c r="BF331" s="303" t="e">
        <f>BD331*#REF!</f>
        <v>#REF!</v>
      </c>
      <c r="BG331" s="303" t="e">
        <f t="shared" si="1731"/>
        <v>#REF!</v>
      </c>
      <c r="BH331" s="436" t="e">
        <f>BB331*#REF!</f>
        <v>#REF!</v>
      </c>
      <c r="BI331" s="437" t="e">
        <f>BD331*#REF!</f>
        <v>#REF!</v>
      </c>
      <c r="BJ331" s="437" t="e">
        <f t="shared" si="1732"/>
        <v>#REF!</v>
      </c>
      <c r="BK331" s="174" t="e">
        <f>#REF!</f>
        <v>#REF!</v>
      </c>
      <c r="BL331" s="174" t="e">
        <f>#REF!</f>
        <v>#REF!</v>
      </c>
      <c r="BM331" s="302" t="e">
        <f t="shared" si="1733"/>
        <v>#REF!</v>
      </c>
      <c r="BN331" s="302" t="e">
        <f>BK331*#REF!</f>
        <v>#REF!</v>
      </c>
      <c r="BO331" s="303" t="e">
        <f>BM331*#REF!</f>
        <v>#REF!</v>
      </c>
      <c r="BP331" s="303" t="e">
        <f t="shared" si="1734"/>
        <v>#REF!</v>
      </c>
      <c r="BQ331" s="436" t="e">
        <f>BK331*#REF!</f>
        <v>#REF!</v>
      </c>
      <c r="BR331" s="437" t="e">
        <f>BM331*#REF!</f>
        <v>#REF!</v>
      </c>
      <c r="BS331" s="437" t="e">
        <f t="shared" si="1735"/>
        <v>#REF!</v>
      </c>
      <c r="BT331" s="174" t="e">
        <f>#REF!</f>
        <v>#REF!</v>
      </c>
      <c r="BU331" s="174" t="e">
        <f>#REF!</f>
        <v>#REF!</v>
      </c>
      <c r="BV331" s="302" t="e">
        <f t="shared" si="1736"/>
        <v>#REF!</v>
      </c>
      <c r="BW331" s="302" t="e">
        <f>BT331*#REF!</f>
        <v>#REF!</v>
      </c>
      <c r="BX331" s="303" t="e">
        <f>BV331*#REF!</f>
        <v>#REF!</v>
      </c>
      <c r="BY331" s="303" t="e">
        <f t="shared" si="1737"/>
        <v>#REF!</v>
      </c>
      <c r="BZ331" s="436" t="e">
        <f>BT331*#REF!</f>
        <v>#REF!</v>
      </c>
      <c r="CA331" s="437" t="e">
        <f>BV331*#REF!</f>
        <v>#REF!</v>
      </c>
      <c r="CB331" s="458" t="e">
        <f t="shared" si="1738"/>
        <v>#REF!</v>
      </c>
      <c r="CC331" s="174" t="e">
        <f>#REF!</f>
        <v>#REF!</v>
      </c>
      <c r="CD331" s="174" t="e">
        <f>#REF!</f>
        <v>#REF!</v>
      </c>
      <c r="CE331" s="302" t="e">
        <f t="shared" si="2059"/>
        <v>#REF!</v>
      </c>
      <c r="CF331" s="302" t="e">
        <f>CC331*#REF!</f>
        <v>#REF!</v>
      </c>
      <c r="CG331" s="302" t="e">
        <f>CE331*#REF!</f>
        <v>#REF!</v>
      </c>
      <c r="CH331" s="303" t="e">
        <f t="shared" si="2060"/>
        <v>#REF!</v>
      </c>
      <c r="CI331" s="174" t="e">
        <f>#REF!</f>
        <v>#REF!</v>
      </c>
      <c r="CJ331" s="174" t="e">
        <f>#REF!</f>
        <v>#REF!</v>
      </c>
      <c r="CK331" s="302" t="e">
        <f t="shared" si="2061"/>
        <v>#REF!</v>
      </c>
      <c r="CL331" s="302" t="e">
        <f>CI331*#REF!</f>
        <v>#REF!</v>
      </c>
      <c r="CM331" s="303" t="e">
        <f>CK331*#REF!</f>
        <v>#REF!</v>
      </c>
      <c r="CN331" s="303" t="e">
        <f t="shared" si="1741"/>
        <v>#REF!</v>
      </c>
      <c r="CO331" s="436" t="e">
        <f>CI331*#REF!</f>
        <v>#REF!</v>
      </c>
      <c r="CP331" s="437" t="e">
        <f>CK331*#REF!</f>
        <v>#REF!</v>
      </c>
      <c r="CQ331" s="437" t="e">
        <f t="shared" si="1742"/>
        <v>#REF!</v>
      </c>
      <c r="CR331" s="174" t="e">
        <f>#REF!</f>
        <v>#REF!</v>
      </c>
      <c r="CS331" s="174" t="e">
        <f>#REF!</f>
        <v>#REF!</v>
      </c>
      <c r="CT331" s="302" t="e">
        <f t="shared" si="2062"/>
        <v>#REF!</v>
      </c>
      <c r="CU331" s="302" t="e">
        <f>CR331*#REF!</f>
        <v>#REF!</v>
      </c>
      <c r="CV331" s="303" t="e">
        <f>CT331*#REF!</f>
        <v>#REF!</v>
      </c>
      <c r="CW331" s="303" t="e">
        <f t="shared" si="1744"/>
        <v>#REF!</v>
      </c>
      <c r="CX331" s="436" t="e">
        <f>CR331*#REF!</f>
        <v>#REF!</v>
      </c>
      <c r="CY331" s="437" t="e">
        <f>CT331*#REF!</f>
        <v>#REF!</v>
      </c>
      <c r="CZ331" s="458" t="e">
        <f t="shared" si="1745"/>
        <v>#REF!</v>
      </c>
      <c r="DA331" s="174" t="e">
        <f>#REF!</f>
        <v>#REF!</v>
      </c>
      <c r="DB331" s="174" t="e">
        <f>#REF!</f>
        <v>#REF!</v>
      </c>
      <c r="DC331" s="302" t="e">
        <f t="shared" si="1746"/>
        <v>#REF!</v>
      </c>
      <c r="DD331" s="302" t="e">
        <f>DA331*#REF!</f>
        <v>#REF!</v>
      </c>
      <c r="DE331" s="303" t="e">
        <f>DC331*#REF!</f>
        <v>#REF!</v>
      </c>
      <c r="DF331" s="303" t="e">
        <f t="shared" si="1747"/>
        <v>#REF!</v>
      </c>
      <c r="DG331" s="436" t="e">
        <f>DA331*#REF!</f>
        <v>#REF!</v>
      </c>
      <c r="DH331" s="437" t="e">
        <f>DC331*#REF!</f>
        <v>#REF!</v>
      </c>
      <c r="DI331" s="437" t="e">
        <f t="shared" si="1748"/>
        <v>#REF!</v>
      </c>
      <c r="DJ331" s="304" t="e">
        <f>#REF!</f>
        <v>#REF!</v>
      </c>
      <c r="DK331" s="174" t="e">
        <f>#REF!</f>
        <v>#REF!</v>
      </c>
      <c r="DL331" s="302" t="e">
        <f t="shared" si="1749"/>
        <v>#REF!</v>
      </c>
      <c r="DM331" s="302" t="e">
        <f>DJ331*#REF!</f>
        <v>#REF!</v>
      </c>
      <c r="DN331" s="302" t="e">
        <f>DL331*#REF!</f>
        <v>#REF!</v>
      </c>
      <c r="DO331" s="303" t="e">
        <f t="shared" si="1750"/>
        <v>#REF!</v>
      </c>
      <c r="DP331" s="174" t="e">
        <f>#REF!</f>
        <v>#REF!</v>
      </c>
      <c r="DQ331" s="174" t="e">
        <f>#REF!</f>
        <v>#REF!</v>
      </c>
      <c r="DR331" s="302" t="e">
        <f t="shared" si="1826"/>
        <v>#REF!</v>
      </c>
      <c r="DS331" s="302" t="e">
        <f>DP331*#REF!</f>
        <v>#REF!</v>
      </c>
      <c r="DT331" s="303" t="e">
        <f>DR331*#REF!</f>
        <v>#REF!</v>
      </c>
      <c r="DU331" s="303" t="e">
        <f t="shared" si="1751"/>
        <v>#REF!</v>
      </c>
      <c r="DV331" s="436" t="e">
        <f>DP331*#REF!</f>
        <v>#REF!</v>
      </c>
      <c r="DW331" s="437" t="e">
        <f>DR331*#REF!</f>
        <v>#REF!</v>
      </c>
      <c r="DX331" s="437" t="e">
        <f t="shared" si="1752"/>
        <v>#REF!</v>
      </c>
      <c r="DY331" s="174" t="e">
        <f>#REF!</f>
        <v>#REF!</v>
      </c>
      <c r="DZ331" s="174" t="e">
        <f>#REF!</f>
        <v>#REF!</v>
      </c>
      <c r="EA331" s="302" t="e">
        <f t="shared" si="1753"/>
        <v>#REF!</v>
      </c>
      <c r="EB331" s="302" t="e">
        <f>DY331*#REF!</f>
        <v>#REF!</v>
      </c>
      <c r="EC331" s="303" t="e">
        <f>EA331*#REF!</f>
        <v>#REF!</v>
      </c>
      <c r="ED331" s="303" t="e">
        <f t="shared" si="1754"/>
        <v>#REF!</v>
      </c>
      <c r="EE331" s="436" t="e">
        <f>DY331*#REF!</f>
        <v>#REF!</v>
      </c>
      <c r="EF331" s="437" t="e">
        <f>EA331*#REF!</f>
        <v>#REF!</v>
      </c>
      <c r="EG331" s="458" t="e">
        <f t="shared" si="1755"/>
        <v>#REF!</v>
      </c>
      <c r="EH331" s="174" t="e">
        <f>#REF!</f>
        <v>#REF!</v>
      </c>
      <c r="EI331" s="174" t="e">
        <f>#REF!</f>
        <v>#REF!</v>
      </c>
      <c r="EJ331" s="302" t="e">
        <f t="shared" si="1756"/>
        <v>#REF!</v>
      </c>
      <c r="EK331" s="302" t="e">
        <f>EH331*#REF!</f>
        <v>#REF!</v>
      </c>
      <c r="EL331" s="303" t="e">
        <f>EJ331*#REF!</f>
        <v>#REF!</v>
      </c>
      <c r="EM331" s="303" t="e">
        <f t="shared" si="1757"/>
        <v>#REF!</v>
      </c>
      <c r="EN331" s="436" t="e">
        <f>EH331*#REF!</f>
        <v>#REF!</v>
      </c>
      <c r="EO331" s="437" t="e">
        <f>EJ331*#REF!</f>
        <v>#REF!</v>
      </c>
      <c r="EP331" s="458" t="e">
        <f t="shared" si="1758"/>
        <v>#REF!</v>
      </c>
      <c r="EQ331" s="304" t="e">
        <f>#REF!</f>
        <v>#REF!</v>
      </c>
      <c r="ER331" s="174" t="e">
        <f>#REF!</f>
        <v>#REF!</v>
      </c>
      <c r="ES331" s="302" t="e">
        <f t="shared" si="1759"/>
        <v>#REF!</v>
      </c>
      <c r="ET331" s="302" t="e">
        <f>EQ331*#REF!</f>
        <v>#REF!</v>
      </c>
      <c r="EU331" s="302" t="e">
        <f>ES331*#REF!</f>
        <v>#REF!</v>
      </c>
      <c r="EV331" s="303" t="e">
        <f t="shared" si="1760"/>
        <v>#REF!</v>
      </c>
      <c r="EW331" s="174" t="e">
        <f>#REF!</f>
        <v>#REF!</v>
      </c>
      <c r="EX331" s="174" t="e">
        <f>#REF!</f>
        <v>#REF!</v>
      </c>
      <c r="EY331" s="302" t="e">
        <f t="shared" si="1827"/>
        <v>#REF!</v>
      </c>
      <c r="EZ331" s="302" t="e">
        <f>EW331*#REF!</f>
        <v>#REF!</v>
      </c>
      <c r="FA331" s="303" t="e">
        <f>EY331*#REF!</f>
        <v>#REF!</v>
      </c>
      <c r="FB331" s="303" t="e">
        <f t="shared" si="1761"/>
        <v>#REF!</v>
      </c>
      <c r="FC331" s="436" t="e">
        <f>EW331*#REF!</f>
        <v>#REF!</v>
      </c>
      <c r="FD331" s="437" t="e">
        <f>EY331*#REF!</f>
        <v>#REF!</v>
      </c>
      <c r="FE331" s="437" t="e">
        <f t="shared" si="1762"/>
        <v>#REF!</v>
      </c>
      <c r="FF331" s="174" t="e">
        <f>#REF!</f>
        <v>#REF!</v>
      </c>
      <c r="FG331" s="174" t="e">
        <f>#REF!</f>
        <v>#REF!</v>
      </c>
      <c r="FH331" s="302" t="e">
        <f t="shared" si="1763"/>
        <v>#REF!</v>
      </c>
      <c r="FI331" s="302" t="e">
        <f>FF331*#REF!</f>
        <v>#REF!</v>
      </c>
      <c r="FJ331" s="303" t="e">
        <f>FH331*#REF!</f>
        <v>#REF!</v>
      </c>
      <c r="FK331" s="303" t="e">
        <f t="shared" si="1764"/>
        <v>#REF!</v>
      </c>
      <c r="FL331" s="436" t="e">
        <f>FF331*#REF!</f>
        <v>#REF!</v>
      </c>
      <c r="FM331" s="437" t="e">
        <f>FH331*#REF!</f>
        <v>#REF!</v>
      </c>
      <c r="FN331" s="458" t="e">
        <f t="shared" si="1765"/>
        <v>#REF!</v>
      </c>
      <c r="FO331" s="174" t="e">
        <f>#REF!</f>
        <v>#REF!</v>
      </c>
      <c r="FP331" s="174" t="e">
        <f>#REF!</f>
        <v>#REF!</v>
      </c>
      <c r="FQ331" s="302" t="e">
        <f t="shared" si="1766"/>
        <v>#REF!</v>
      </c>
      <c r="FR331" s="302" t="e">
        <f>FO331*#REF!</f>
        <v>#REF!</v>
      </c>
      <c r="FS331" s="303" t="e">
        <f>FQ331*#REF!</f>
        <v>#REF!</v>
      </c>
      <c r="FT331" s="303" t="e">
        <f t="shared" si="1767"/>
        <v>#REF!</v>
      </c>
      <c r="FU331" s="436" t="e">
        <f>FO331*#REF!</f>
        <v>#REF!</v>
      </c>
      <c r="FV331" s="437" t="e">
        <f>FQ331*#REF!</f>
        <v>#REF!</v>
      </c>
      <c r="FW331" s="456" t="e">
        <f t="shared" si="1768"/>
        <v>#REF!</v>
      </c>
    </row>
    <row r="332" spans="1:179" s="12" customFormat="1">
      <c r="A332" s="874" t="s">
        <v>188</v>
      </c>
      <c r="B332" s="715" t="s">
        <v>168</v>
      </c>
      <c r="C332" s="791"/>
      <c r="D332" s="716" t="s">
        <v>169</v>
      </c>
      <c r="E332" s="289" t="e">
        <f t="shared" si="1993"/>
        <v>#REF!</v>
      </c>
      <c r="F332" s="290" t="e">
        <f t="shared" si="1994"/>
        <v>#REF!</v>
      </c>
      <c r="G332" s="290" t="e">
        <f t="shared" si="1995"/>
        <v>#REF!</v>
      </c>
      <c r="H332" s="290" t="e">
        <f t="shared" si="1996"/>
        <v>#REF!</v>
      </c>
      <c r="I332" s="290" t="e">
        <f t="shared" si="1997"/>
        <v>#REF!</v>
      </c>
      <c r="J332" s="290" t="e">
        <f t="shared" si="1998"/>
        <v>#REF!</v>
      </c>
      <c r="K332" s="477" t="e">
        <f t="shared" si="1999"/>
        <v>#REF!</v>
      </c>
      <c r="L332" s="478" t="e">
        <f t="shared" si="2000"/>
        <v>#REF!</v>
      </c>
      <c r="M332" s="741" t="e">
        <f t="shared" si="2001"/>
        <v>#REF!</v>
      </c>
      <c r="N332" s="148"/>
      <c r="O332" s="138" t="e">
        <f>#REF!</f>
        <v>#REF!</v>
      </c>
      <c r="P332" s="139" t="e">
        <f>#REF!</f>
        <v>#REF!</v>
      </c>
      <c r="Q332" s="297" t="e">
        <f t="shared" si="1719"/>
        <v>#REF!</v>
      </c>
      <c r="R332" s="297" t="e">
        <f>O332*#REF!</f>
        <v>#REF!</v>
      </c>
      <c r="S332" s="312" t="e">
        <f>Q332*#REF!</f>
        <v>#REF!</v>
      </c>
      <c r="T332" s="298" t="e">
        <f t="shared" si="1720"/>
        <v>#REF!</v>
      </c>
      <c r="U332" s="139" t="e">
        <f>#REF!</f>
        <v>#REF!</v>
      </c>
      <c r="V332" s="139" t="e">
        <f>#REF!</f>
        <v>#REF!</v>
      </c>
      <c r="W332" s="297" t="e">
        <f t="shared" si="1714"/>
        <v>#REF!</v>
      </c>
      <c r="X332" s="297" t="e">
        <f>U332*#REF!</f>
        <v>#REF!</v>
      </c>
      <c r="Y332" s="314" t="e">
        <f>W332*#REF!</f>
        <v>#REF!</v>
      </c>
      <c r="Z332" s="298" t="e">
        <f t="shared" ref="Z332:Z335" si="2063">Y332</f>
        <v>#REF!</v>
      </c>
      <c r="AA332" s="462" t="e">
        <f>U332*#REF!</f>
        <v>#REF!</v>
      </c>
      <c r="AB332" s="439" t="e">
        <f>W332*#REF!</f>
        <v>#REF!</v>
      </c>
      <c r="AC332" s="440" t="e">
        <f t="shared" ref="AC332:AC335" si="2064">AB332</f>
        <v>#REF!</v>
      </c>
      <c r="AD332" s="139" t="e">
        <f>#REF!</f>
        <v>#REF!</v>
      </c>
      <c r="AE332" s="139" t="e">
        <f>#REF!</f>
        <v>#REF!</v>
      </c>
      <c r="AF332" s="297" t="e">
        <f t="shared" si="1723"/>
        <v>#REF!</v>
      </c>
      <c r="AG332" s="297" t="e">
        <f>AD332*#REF!</f>
        <v>#REF!</v>
      </c>
      <c r="AH332" s="314" t="e">
        <f>AF332*#REF!</f>
        <v>#REF!</v>
      </c>
      <c r="AI332" s="298" t="e">
        <f t="shared" ref="AI332:AI335" si="2065">AH332</f>
        <v>#REF!</v>
      </c>
      <c r="AJ332" s="462" t="e">
        <f>AD332*#REF!</f>
        <v>#REF!</v>
      </c>
      <c r="AK332" s="439" t="e">
        <f>AF332*#REF!</f>
        <v>#REF!</v>
      </c>
      <c r="AL332" s="440" t="e">
        <f t="shared" ref="AL332:AL335" si="2066">AK332</f>
        <v>#REF!</v>
      </c>
      <c r="AM332" s="139" t="e">
        <f>#REF!</f>
        <v>#REF!</v>
      </c>
      <c r="AN332" s="139" t="e">
        <f>#REF!</f>
        <v>#REF!</v>
      </c>
      <c r="AO332" s="297" t="e">
        <f t="shared" si="1726"/>
        <v>#REF!</v>
      </c>
      <c r="AP332" s="297" t="e">
        <f>AM332*#REF!</f>
        <v>#REF!</v>
      </c>
      <c r="AQ332" s="314" t="e">
        <f>AO332*#REF!</f>
        <v>#REF!</v>
      </c>
      <c r="AR332" s="298" t="e">
        <f t="shared" ref="AR332:AR335" si="2067">AQ332</f>
        <v>#REF!</v>
      </c>
      <c r="AS332" s="462" t="e">
        <f>AM332*#REF!</f>
        <v>#REF!</v>
      </c>
      <c r="AT332" s="439" t="e">
        <f>AO332*#REF!</f>
        <v>#REF!</v>
      </c>
      <c r="AU332" s="440" t="e">
        <f t="shared" ref="AU332:AU335" si="2068">AT332</f>
        <v>#REF!</v>
      </c>
      <c r="AV332" s="138" t="e">
        <f>#REF!</f>
        <v>#REF!</v>
      </c>
      <c r="AW332" s="139" t="e">
        <f>#REF!</f>
        <v>#REF!</v>
      </c>
      <c r="AX332" s="297" t="e">
        <f t="shared" si="1729"/>
        <v>#REF!</v>
      </c>
      <c r="AY332" s="297" t="e">
        <f>AV332*#REF!</f>
        <v>#REF!</v>
      </c>
      <c r="AZ332" s="312" t="e">
        <f>AX332*#REF!</f>
        <v>#REF!</v>
      </c>
      <c r="BA332" s="298" t="e">
        <f t="shared" si="1730"/>
        <v>#REF!</v>
      </c>
      <c r="BB332" s="139" t="e">
        <f>#REF!</f>
        <v>#REF!</v>
      </c>
      <c r="BC332" s="139" t="e">
        <f>#REF!</f>
        <v>#REF!</v>
      </c>
      <c r="BD332" s="297" t="e">
        <f t="shared" si="1824"/>
        <v>#REF!</v>
      </c>
      <c r="BE332" s="297" t="e">
        <f>BB332*#REF!</f>
        <v>#REF!</v>
      </c>
      <c r="BF332" s="314" t="e">
        <f>BD332*#REF!</f>
        <v>#REF!</v>
      </c>
      <c r="BG332" s="298" t="e">
        <f t="shared" ref="BG332:BG335" si="2069">BF332</f>
        <v>#REF!</v>
      </c>
      <c r="BH332" s="462" t="e">
        <f>BB332*#REF!</f>
        <v>#REF!</v>
      </c>
      <c r="BI332" s="439" t="e">
        <f>BD332*#REF!</f>
        <v>#REF!</v>
      </c>
      <c r="BJ332" s="440" t="e">
        <f t="shared" ref="BJ332:BJ335" si="2070">BI332</f>
        <v>#REF!</v>
      </c>
      <c r="BK332" s="139" t="e">
        <f>#REF!</f>
        <v>#REF!</v>
      </c>
      <c r="BL332" s="139" t="e">
        <f>#REF!</f>
        <v>#REF!</v>
      </c>
      <c r="BM332" s="297" t="e">
        <f t="shared" si="1733"/>
        <v>#REF!</v>
      </c>
      <c r="BN332" s="297" t="e">
        <f>BK332*#REF!</f>
        <v>#REF!</v>
      </c>
      <c r="BO332" s="314" t="e">
        <f>BM332*#REF!</f>
        <v>#REF!</v>
      </c>
      <c r="BP332" s="298" t="e">
        <f t="shared" ref="BP332:BP335" si="2071">BO332</f>
        <v>#REF!</v>
      </c>
      <c r="BQ332" s="462" t="e">
        <f>BK332*#REF!</f>
        <v>#REF!</v>
      </c>
      <c r="BR332" s="439" t="e">
        <f>BM332*#REF!</f>
        <v>#REF!</v>
      </c>
      <c r="BS332" s="440" t="e">
        <f t="shared" ref="BS332:BS335" si="2072">BR332</f>
        <v>#REF!</v>
      </c>
      <c r="BT332" s="139" t="e">
        <f>#REF!</f>
        <v>#REF!</v>
      </c>
      <c r="BU332" s="139" t="e">
        <f>#REF!</f>
        <v>#REF!</v>
      </c>
      <c r="BV332" s="297" t="e">
        <f t="shared" si="1736"/>
        <v>#REF!</v>
      </c>
      <c r="BW332" s="297" t="e">
        <f>BT332*#REF!</f>
        <v>#REF!</v>
      </c>
      <c r="BX332" s="314" t="e">
        <f>BV332*#REF!</f>
        <v>#REF!</v>
      </c>
      <c r="BY332" s="298" t="e">
        <f t="shared" ref="BY332:BY335" si="2073">BX332</f>
        <v>#REF!</v>
      </c>
      <c r="BZ332" s="462" t="e">
        <f>BT332*#REF!</f>
        <v>#REF!</v>
      </c>
      <c r="CA332" s="439" t="e">
        <f>BV332*#REF!</f>
        <v>#REF!</v>
      </c>
      <c r="CB332" s="438" t="e">
        <f t="shared" ref="CB332:CB335" si="2074">CA332</f>
        <v>#REF!</v>
      </c>
      <c r="CC332" s="139" t="e">
        <f>#REF!</f>
        <v>#REF!</v>
      </c>
      <c r="CD332" s="139" t="e">
        <f>#REF!</f>
        <v>#REF!</v>
      </c>
      <c r="CE332" s="297" t="e">
        <f t="shared" si="1739"/>
        <v>#REF!</v>
      </c>
      <c r="CF332" s="297" t="e">
        <f>CC332*#REF!</f>
        <v>#REF!</v>
      </c>
      <c r="CG332" s="312" t="e">
        <f>CE332*#REF!</f>
        <v>#REF!</v>
      </c>
      <c r="CH332" s="298" t="e">
        <f t="shared" si="1740"/>
        <v>#REF!</v>
      </c>
      <c r="CI332" s="139" t="e">
        <f>#REF!</f>
        <v>#REF!</v>
      </c>
      <c r="CJ332" s="139" t="e">
        <f>#REF!</f>
        <v>#REF!</v>
      </c>
      <c r="CK332" s="297" t="e">
        <f t="shared" si="1825"/>
        <v>#REF!</v>
      </c>
      <c r="CL332" s="297" t="e">
        <f>CI332*#REF!</f>
        <v>#REF!</v>
      </c>
      <c r="CM332" s="314" t="e">
        <f>CK332*#REF!</f>
        <v>#REF!</v>
      </c>
      <c r="CN332" s="298" t="e">
        <f t="shared" ref="CN332:CN335" si="2075">CM332</f>
        <v>#REF!</v>
      </c>
      <c r="CO332" s="462" t="e">
        <f>CI332*#REF!</f>
        <v>#REF!</v>
      </c>
      <c r="CP332" s="439" t="e">
        <f>CK332*#REF!</f>
        <v>#REF!</v>
      </c>
      <c r="CQ332" s="440" t="e">
        <f t="shared" ref="CQ332:CQ335" si="2076">CP332</f>
        <v>#REF!</v>
      </c>
      <c r="CR332" s="139" t="e">
        <f>#REF!</f>
        <v>#REF!</v>
      </c>
      <c r="CS332" s="139" t="e">
        <f>#REF!</f>
        <v>#REF!</v>
      </c>
      <c r="CT332" s="297" t="e">
        <f t="shared" si="1743"/>
        <v>#REF!</v>
      </c>
      <c r="CU332" s="297" t="e">
        <f>CR332*#REF!</f>
        <v>#REF!</v>
      </c>
      <c r="CV332" s="314" t="e">
        <f>CT332*#REF!</f>
        <v>#REF!</v>
      </c>
      <c r="CW332" s="298" t="e">
        <f t="shared" ref="CW332:CW335" si="2077">CV332</f>
        <v>#REF!</v>
      </c>
      <c r="CX332" s="462" t="e">
        <f>CR332*#REF!</f>
        <v>#REF!</v>
      </c>
      <c r="CY332" s="439" t="e">
        <f>CT332*#REF!</f>
        <v>#REF!</v>
      </c>
      <c r="CZ332" s="438" t="e">
        <f t="shared" ref="CZ332:CZ335" si="2078">CY332</f>
        <v>#REF!</v>
      </c>
      <c r="DA332" s="139" t="e">
        <f>#REF!</f>
        <v>#REF!</v>
      </c>
      <c r="DB332" s="139" t="e">
        <f>#REF!</f>
        <v>#REF!</v>
      </c>
      <c r="DC332" s="297" t="e">
        <f t="shared" si="1746"/>
        <v>#REF!</v>
      </c>
      <c r="DD332" s="297" t="e">
        <f>DA332*#REF!</f>
        <v>#REF!</v>
      </c>
      <c r="DE332" s="314" t="e">
        <f>DC332*#REF!</f>
        <v>#REF!</v>
      </c>
      <c r="DF332" s="298" t="e">
        <f t="shared" ref="DF332:DF335" si="2079">DE332</f>
        <v>#REF!</v>
      </c>
      <c r="DG332" s="462" t="e">
        <f>DA332*#REF!</f>
        <v>#REF!</v>
      </c>
      <c r="DH332" s="439" t="e">
        <f>DC332*#REF!</f>
        <v>#REF!</v>
      </c>
      <c r="DI332" s="440" t="e">
        <f t="shared" ref="DI332:DI335" si="2080">DH332</f>
        <v>#REF!</v>
      </c>
      <c r="DJ332" s="138" t="e">
        <f>#REF!</f>
        <v>#REF!</v>
      </c>
      <c r="DK332" s="139" t="e">
        <f>#REF!</f>
        <v>#REF!</v>
      </c>
      <c r="DL332" s="297" t="e">
        <f t="shared" si="1749"/>
        <v>#REF!</v>
      </c>
      <c r="DM332" s="297" t="e">
        <f>DJ332*#REF!</f>
        <v>#REF!</v>
      </c>
      <c r="DN332" s="312" t="e">
        <f>DL332*#REF!</f>
        <v>#REF!</v>
      </c>
      <c r="DO332" s="298" t="e">
        <f t="shared" si="1750"/>
        <v>#REF!</v>
      </c>
      <c r="DP332" s="139" t="e">
        <f>#REF!</f>
        <v>#REF!</v>
      </c>
      <c r="DQ332" s="139" t="e">
        <f>#REF!</f>
        <v>#REF!</v>
      </c>
      <c r="DR332" s="297" t="e">
        <f t="shared" si="1826"/>
        <v>#REF!</v>
      </c>
      <c r="DS332" s="297" t="e">
        <f>DP332*#REF!</f>
        <v>#REF!</v>
      </c>
      <c r="DT332" s="314" t="e">
        <f>DR332*#REF!</f>
        <v>#REF!</v>
      </c>
      <c r="DU332" s="298" t="e">
        <f t="shared" ref="DU332:DU335" si="2081">DT332</f>
        <v>#REF!</v>
      </c>
      <c r="DV332" s="462" t="e">
        <f>DP332*#REF!</f>
        <v>#REF!</v>
      </c>
      <c r="DW332" s="439" t="e">
        <f>DR332*#REF!</f>
        <v>#REF!</v>
      </c>
      <c r="DX332" s="440" t="e">
        <f t="shared" ref="DX332:DX335" si="2082">DW332</f>
        <v>#REF!</v>
      </c>
      <c r="DY332" s="139" t="e">
        <f>#REF!</f>
        <v>#REF!</v>
      </c>
      <c r="DZ332" s="139" t="e">
        <f>#REF!</f>
        <v>#REF!</v>
      </c>
      <c r="EA332" s="297" t="e">
        <f t="shared" si="1753"/>
        <v>#REF!</v>
      </c>
      <c r="EB332" s="297" t="e">
        <f>DY332*#REF!</f>
        <v>#REF!</v>
      </c>
      <c r="EC332" s="314" t="e">
        <f>EA332*#REF!</f>
        <v>#REF!</v>
      </c>
      <c r="ED332" s="298" t="e">
        <f t="shared" ref="ED332:ED335" si="2083">EC332</f>
        <v>#REF!</v>
      </c>
      <c r="EE332" s="462" t="e">
        <f>DY332*#REF!</f>
        <v>#REF!</v>
      </c>
      <c r="EF332" s="439" t="e">
        <f>EA332*#REF!</f>
        <v>#REF!</v>
      </c>
      <c r="EG332" s="438" t="e">
        <f t="shared" ref="EG332:EG335" si="2084">EF332</f>
        <v>#REF!</v>
      </c>
      <c r="EH332" s="139" t="e">
        <f>#REF!</f>
        <v>#REF!</v>
      </c>
      <c r="EI332" s="139" t="e">
        <f>#REF!</f>
        <v>#REF!</v>
      </c>
      <c r="EJ332" s="297" t="e">
        <f t="shared" si="1756"/>
        <v>#REF!</v>
      </c>
      <c r="EK332" s="297" t="e">
        <f>EH332*#REF!</f>
        <v>#REF!</v>
      </c>
      <c r="EL332" s="314" t="e">
        <f>EJ332*#REF!</f>
        <v>#REF!</v>
      </c>
      <c r="EM332" s="298" t="e">
        <f t="shared" ref="EM332:EM335" si="2085">EL332</f>
        <v>#REF!</v>
      </c>
      <c r="EN332" s="462" t="e">
        <f>EH332*#REF!</f>
        <v>#REF!</v>
      </c>
      <c r="EO332" s="439" t="e">
        <f>EJ332*#REF!</f>
        <v>#REF!</v>
      </c>
      <c r="EP332" s="438" t="e">
        <f t="shared" ref="EP332:EP335" si="2086">EO332</f>
        <v>#REF!</v>
      </c>
      <c r="EQ332" s="138" t="e">
        <f>#REF!</f>
        <v>#REF!</v>
      </c>
      <c r="ER332" s="139" t="e">
        <f>#REF!</f>
        <v>#REF!</v>
      </c>
      <c r="ES332" s="297" t="e">
        <f t="shared" si="1759"/>
        <v>#REF!</v>
      </c>
      <c r="ET332" s="297" t="e">
        <f>EQ332*#REF!</f>
        <v>#REF!</v>
      </c>
      <c r="EU332" s="312" t="e">
        <f>ES332*#REF!</f>
        <v>#REF!</v>
      </c>
      <c r="EV332" s="298" t="e">
        <f t="shared" si="1760"/>
        <v>#REF!</v>
      </c>
      <c r="EW332" s="139" t="e">
        <f>#REF!</f>
        <v>#REF!</v>
      </c>
      <c r="EX332" s="139" t="e">
        <f>#REF!</f>
        <v>#REF!</v>
      </c>
      <c r="EY332" s="297" t="e">
        <f t="shared" si="1827"/>
        <v>#REF!</v>
      </c>
      <c r="EZ332" s="297" t="e">
        <f>EW332*#REF!</f>
        <v>#REF!</v>
      </c>
      <c r="FA332" s="314" t="e">
        <f>EY332*#REF!</f>
        <v>#REF!</v>
      </c>
      <c r="FB332" s="298" t="e">
        <f t="shared" ref="FB332:FB335" si="2087">FA332</f>
        <v>#REF!</v>
      </c>
      <c r="FC332" s="462" t="e">
        <f>EW332*#REF!</f>
        <v>#REF!</v>
      </c>
      <c r="FD332" s="439" t="e">
        <f>EY332*#REF!</f>
        <v>#REF!</v>
      </c>
      <c r="FE332" s="440" t="e">
        <f t="shared" ref="FE332:FE335" si="2088">FD332</f>
        <v>#REF!</v>
      </c>
      <c r="FF332" s="139" t="e">
        <f>#REF!</f>
        <v>#REF!</v>
      </c>
      <c r="FG332" s="139" t="e">
        <f>#REF!</f>
        <v>#REF!</v>
      </c>
      <c r="FH332" s="297" t="e">
        <f t="shared" si="1763"/>
        <v>#REF!</v>
      </c>
      <c r="FI332" s="297" t="e">
        <f>FF332*#REF!</f>
        <v>#REF!</v>
      </c>
      <c r="FJ332" s="314" t="e">
        <f>FH332*#REF!</f>
        <v>#REF!</v>
      </c>
      <c r="FK332" s="298" t="e">
        <f t="shared" ref="FK332:FK335" si="2089">FJ332</f>
        <v>#REF!</v>
      </c>
      <c r="FL332" s="462" t="e">
        <f>FF332*#REF!</f>
        <v>#REF!</v>
      </c>
      <c r="FM332" s="439" t="e">
        <f>FH332*#REF!</f>
        <v>#REF!</v>
      </c>
      <c r="FN332" s="438" t="e">
        <f t="shared" ref="FN332:FN335" si="2090">FM332</f>
        <v>#REF!</v>
      </c>
      <c r="FO332" s="139" t="e">
        <f>#REF!</f>
        <v>#REF!</v>
      </c>
      <c r="FP332" s="139" t="e">
        <f>#REF!</f>
        <v>#REF!</v>
      </c>
      <c r="FQ332" s="297" t="e">
        <f t="shared" si="1766"/>
        <v>#REF!</v>
      </c>
      <c r="FR332" s="297" t="e">
        <f>FO332*#REF!</f>
        <v>#REF!</v>
      </c>
      <c r="FS332" s="314" t="e">
        <f>FQ332*#REF!</f>
        <v>#REF!</v>
      </c>
      <c r="FT332" s="298" t="e">
        <f t="shared" ref="FT332:FT335" si="2091">FS332</f>
        <v>#REF!</v>
      </c>
      <c r="FU332" s="462" t="e">
        <f>FO332*#REF!</f>
        <v>#REF!</v>
      </c>
      <c r="FV332" s="439" t="e">
        <f>FQ332*#REF!</f>
        <v>#REF!</v>
      </c>
      <c r="FW332" s="457" t="e">
        <f t="shared" ref="FW332:FW335" si="2092">FV332</f>
        <v>#REF!</v>
      </c>
    </row>
    <row r="333" spans="1:179" s="12" customFormat="1">
      <c r="A333" s="874"/>
      <c r="B333" s="332" t="s">
        <v>170</v>
      </c>
      <c r="C333" s="333"/>
      <c r="D333" s="334" t="s">
        <v>169</v>
      </c>
      <c r="E333" s="262" t="e">
        <f t="shared" si="1993"/>
        <v>#REF!</v>
      </c>
      <c r="F333" s="263" t="e">
        <f t="shared" si="1994"/>
        <v>#REF!</v>
      </c>
      <c r="G333" s="263" t="e">
        <f t="shared" si="1995"/>
        <v>#REF!</v>
      </c>
      <c r="H333" s="263" t="e">
        <f t="shared" si="1996"/>
        <v>#REF!</v>
      </c>
      <c r="I333" s="263" t="e">
        <f t="shared" si="1997"/>
        <v>#REF!</v>
      </c>
      <c r="J333" s="263" t="e">
        <f t="shared" si="1998"/>
        <v>#REF!</v>
      </c>
      <c r="K333" s="473" t="e">
        <f t="shared" si="1999"/>
        <v>#REF!</v>
      </c>
      <c r="L333" s="474" t="e">
        <f t="shared" si="2000"/>
        <v>#REF!</v>
      </c>
      <c r="M333" s="739" t="e">
        <f t="shared" si="2001"/>
        <v>#REF!</v>
      </c>
      <c r="N333" s="148"/>
      <c r="O333" s="136" t="e">
        <f>#REF!</f>
        <v>#REF!</v>
      </c>
      <c r="P333" s="137" t="e">
        <f>#REF!</f>
        <v>#REF!</v>
      </c>
      <c r="Q333" s="204" t="e">
        <f t="shared" si="1719"/>
        <v>#REF!</v>
      </c>
      <c r="R333" s="204" t="e">
        <f>O333*#REF!</f>
        <v>#REF!</v>
      </c>
      <c r="S333" s="313" t="e">
        <f>Q333*#REF!</f>
        <v>#REF!</v>
      </c>
      <c r="T333" s="205" t="e">
        <f t="shared" si="1720"/>
        <v>#REF!</v>
      </c>
      <c r="U333" s="137" t="e">
        <f>#REF!</f>
        <v>#REF!</v>
      </c>
      <c r="V333" s="137" t="e">
        <f>#REF!</f>
        <v>#REF!</v>
      </c>
      <c r="W333" s="204" t="e">
        <f t="shared" si="1714"/>
        <v>#REF!</v>
      </c>
      <c r="X333" s="204" t="e">
        <f>U333*#REF!</f>
        <v>#REF!</v>
      </c>
      <c r="Y333" s="315" t="e">
        <f>W333*#REF!</f>
        <v>#REF!</v>
      </c>
      <c r="Z333" s="205" t="e">
        <f t="shared" si="2063"/>
        <v>#REF!</v>
      </c>
      <c r="AA333" s="432" t="e">
        <f>U333*#REF!</f>
        <v>#REF!</v>
      </c>
      <c r="AB333" s="442" t="e">
        <f>W333*#REF!</f>
        <v>#REF!</v>
      </c>
      <c r="AC333" s="433" t="e">
        <f t="shared" si="2064"/>
        <v>#REF!</v>
      </c>
      <c r="AD333" s="137" t="e">
        <f>#REF!</f>
        <v>#REF!</v>
      </c>
      <c r="AE333" s="137" t="e">
        <f>#REF!</f>
        <v>#REF!</v>
      </c>
      <c r="AF333" s="204" t="e">
        <f t="shared" si="1723"/>
        <v>#REF!</v>
      </c>
      <c r="AG333" s="204" t="e">
        <f>AD333*#REF!</f>
        <v>#REF!</v>
      </c>
      <c r="AH333" s="315" t="e">
        <f>AF333*#REF!</f>
        <v>#REF!</v>
      </c>
      <c r="AI333" s="205" t="e">
        <f t="shared" si="2065"/>
        <v>#REF!</v>
      </c>
      <c r="AJ333" s="432" t="e">
        <f>AD333*#REF!</f>
        <v>#REF!</v>
      </c>
      <c r="AK333" s="442" t="e">
        <f>AF333*#REF!</f>
        <v>#REF!</v>
      </c>
      <c r="AL333" s="433" t="e">
        <f t="shared" si="2066"/>
        <v>#REF!</v>
      </c>
      <c r="AM333" s="137" t="e">
        <f>#REF!</f>
        <v>#REF!</v>
      </c>
      <c r="AN333" s="137" t="e">
        <f>#REF!</f>
        <v>#REF!</v>
      </c>
      <c r="AO333" s="204" t="e">
        <f t="shared" si="1726"/>
        <v>#REF!</v>
      </c>
      <c r="AP333" s="204" t="e">
        <f>AM333*#REF!</f>
        <v>#REF!</v>
      </c>
      <c r="AQ333" s="315" t="e">
        <f>AO333*#REF!</f>
        <v>#REF!</v>
      </c>
      <c r="AR333" s="205" t="e">
        <f t="shared" si="2067"/>
        <v>#REF!</v>
      </c>
      <c r="AS333" s="432" t="e">
        <f>AM333*#REF!</f>
        <v>#REF!</v>
      </c>
      <c r="AT333" s="442" t="e">
        <f>AO333*#REF!</f>
        <v>#REF!</v>
      </c>
      <c r="AU333" s="433" t="e">
        <f t="shared" si="2068"/>
        <v>#REF!</v>
      </c>
      <c r="AV333" s="136" t="e">
        <f>#REF!</f>
        <v>#REF!</v>
      </c>
      <c r="AW333" s="137" t="e">
        <f>#REF!</f>
        <v>#REF!</v>
      </c>
      <c r="AX333" s="204" t="e">
        <f t="shared" si="1729"/>
        <v>#REF!</v>
      </c>
      <c r="AY333" s="204" t="e">
        <f>AV333*#REF!</f>
        <v>#REF!</v>
      </c>
      <c r="AZ333" s="313" t="e">
        <f>AX333*#REF!</f>
        <v>#REF!</v>
      </c>
      <c r="BA333" s="205" t="e">
        <f t="shared" si="1730"/>
        <v>#REF!</v>
      </c>
      <c r="BB333" s="137" t="e">
        <f>#REF!</f>
        <v>#REF!</v>
      </c>
      <c r="BC333" s="137" t="e">
        <f>#REF!</f>
        <v>#REF!</v>
      </c>
      <c r="BD333" s="204" t="e">
        <f t="shared" si="1824"/>
        <v>#REF!</v>
      </c>
      <c r="BE333" s="204" t="e">
        <f>BB333*#REF!</f>
        <v>#REF!</v>
      </c>
      <c r="BF333" s="315" t="e">
        <f>BD333*#REF!</f>
        <v>#REF!</v>
      </c>
      <c r="BG333" s="205" t="e">
        <f t="shared" si="2069"/>
        <v>#REF!</v>
      </c>
      <c r="BH333" s="432" t="e">
        <f>BB333*#REF!</f>
        <v>#REF!</v>
      </c>
      <c r="BI333" s="442" t="e">
        <f>BD333*#REF!</f>
        <v>#REF!</v>
      </c>
      <c r="BJ333" s="433" t="e">
        <f t="shared" si="2070"/>
        <v>#REF!</v>
      </c>
      <c r="BK333" s="137" t="e">
        <f>#REF!</f>
        <v>#REF!</v>
      </c>
      <c r="BL333" s="137" t="e">
        <f>#REF!</f>
        <v>#REF!</v>
      </c>
      <c r="BM333" s="204" t="e">
        <f t="shared" si="1733"/>
        <v>#REF!</v>
      </c>
      <c r="BN333" s="204" t="e">
        <f>BK333*#REF!</f>
        <v>#REF!</v>
      </c>
      <c r="BO333" s="315" t="e">
        <f>BM333*#REF!</f>
        <v>#REF!</v>
      </c>
      <c r="BP333" s="205" t="e">
        <f t="shared" si="2071"/>
        <v>#REF!</v>
      </c>
      <c r="BQ333" s="432" t="e">
        <f>BK333*#REF!</f>
        <v>#REF!</v>
      </c>
      <c r="BR333" s="442" t="e">
        <f>BM333*#REF!</f>
        <v>#REF!</v>
      </c>
      <c r="BS333" s="433" t="e">
        <f t="shared" si="2072"/>
        <v>#REF!</v>
      </c>
      <c r="BT333" s="137" t="e">
        <f>#REF!</f>
        <v>#REF!</v>
      </c>
      <c r="BU333" s="137" t="e">
        <f>#REF!</f>
        <v>#REF!</v>
      </c>
      <c r="BV333" s="204" t="e">
        <f t="shared" si="1736"/>
        <v>#REF!</v>
      </c>
      <c r="BW333" s="204" t="e">
        <f>BT333*#REF!</f>
        <v>#REF!</v>
      </c>
      <c r="BX333" s="315" t="e">
        <f>BV333*#REF!</f>
        <v>#REF!</v>
      </c>
      <c r="BY333" s="205" t="e">
        <f t="shared" si="2073"/>
        <v>#REF!</v>
      </c>
      <c r="BZ333" s="432" t="e">
        <f>BT333*#REF!</f>
        <v>#REF!</v>
      </c>
      <c r="CA333" s="442" t="e">
        <f>BV333*#REF!</f>
        <v>#REF!</v>
      </c>
      <c r="CB333" s="441" t="e">
        <f t="shared" si="2074"/>
        <v>#REF!</v>
      </c>
      <c r="CC333" s="137" t="e">
        <f>#REF!</f>
        <v>#REF!</v>
      </c>
      <c r="CD333" s="137" t="e">
        <f>#REF!</f>
        <v>#REF!</v>
      </c>
      <c r="CE333" s="204" t="e">
        <f t="shared" si="1739"/>
        <v>#REF!</v>
      </c>
      <c r="CF333" s="204" t="e">
        <f>CC333*#REF!</f>
        <v>#REF!</v>
      </c>
      <c r="CG333" s="313" t="e">
        <f>CE333*#REF!</f>
        <v>#REF!</v>
      </c>
      <c r="CH333" s="205" t="e">
        <f t="shared" si="1740"/>
        <v>#REF!</v>
      </c>
      <c r="CI333" s="137" t="e">
        <f>#REF!</f>
        <v>#REF!</v>
      </c>
      <c r="CJ333" s="137" t="e">
        <f>#REF!</f>
        <v>#REF!</v>
      </c>
      <c r="CK333" s="204" t="e">
        <f t="shared" si="1825"/>
        <v>#REF!</v>
      </c>
      <c r="CL333" s="204" t="e">
        <f>CI333*#REF!</f>
        <v>#REF!</v>
      </c>
      <c r="CM333" s="315" t="e">
        <f>CK333*#REF!</f>
        <v>#REF!</v>
      </c>
      <c r="CN333" s="205" t="e">
        <f t="shared" si="2075"/>
        <v>#REF!</v>
      </c>
      <c r="CO333" s="432" t="e">
        <f>CI333*#REF!</f>
        <v>#REF!</v>
      </c>
      <c r="CP333" s="442" t="e">
        <f>CK333*#REF!</f>
        <v>#REF!</v>
      </c>
      <c r="CQ333" s="433" t="e">
        <f t="shared" si="2076"/>
        <v>#REF!</v>
      </c>
      <c r="CR333" s="137" t="e">
        <f>#REF!</f>
        <v>#REF!</v>
      </c>
      <c r="CS333" s="137" t="e">
        <f>#REF!</f>
        <v>#REF!</v>
      </c>
      <c r="CT333" s="204" t="e">
        <f t="shared" si="1743"/>
        <v>#REF!</v>
      </c>
      <c r="CU333" s="204" t="e">
        <f>CR333*#REF!</f>
        <v>#REF!</v>
      </c>
      <c r="CV333" s="315" t="e">
        <f>CT333*#REF!</f>
        <v>#REF!</v>
      </c>
      <c r="CW333" s="205" t="e">
        <f t="shared" si="2077"/>
        <v>#REF!</v>
      </c>
      <c r="CX333" s="432" t="e">
        <f>CR333*#REF!</f>
        <v>#REF!</v>
      </c>
      <c r="CY333" s="442" t="e">
        <f>CT333*#REF!</f>
        <v>#REF!</v>
      </c>
      <c r="CZ333" s="441" t="e">
        <f t="shared" si="2078"/>
        <v>#REF!</v>
      </c>
      <c r="DA333" s="137" t="e">
        <f>#REF!</f>
        <v>#REF!</v>
      </c>
      <c r="DB333" s="137" t="e">
        <f>#REF!</f>
        <v>#REF!</v>
      </c>
      <c r="DC333" s="204" t="e">
        <f t="shared" si="1746"/>
        <v>#REF!</v>
      </c>
      <c r="DD333" s="204" t="e">
        <f>DA333*#REF!</f>
        <v>#REF!</v>
      </c>
      <c r="DE333" s="315" t="e">
        <f>DC333*#REF!</f>
        <v>#REF!</v>
      </c>
      <c r="DF333" s="205" t="e">
        <f t="shared" si="2079"/>
        <v>#REF!</v>
      </c>
      <c r="DG333" s="432" t="e">
        <f>DA333*#REF!</f>
        <v>#REF!</v>
      </c>
      <c r="DH333" s="442" t="e">
        <f>DC333*#REF!</f>
        <v>#REF!</v>
      </c>
      <c r="DI333" s="433" t="e">
        <f t="shared" si="2080"/>
        <v>#REF!</v>
      </c>
      <c r="DJ333" s="136" t="e">
        <f>#REF!</f>
        <v>#REF!</v>
      </c>
      <c r="DK333" s="137" t="e">
        <f>#REF!</f>
        <v>#REF!</v>
      </c>
      <c r="DL333" s="204" t="e">
        <f t="shared" si="1749"/>
        <v>#REF!</v>
      </c>
      <c r="DM333" s="204" t="e">
        <f>DJ333*#REF!</f>
        <v>#REF!</v>
      </c>
      <c r="DN333" s="313" t="e">
        <f>DL333*#REF!</f>
        <v>#REF!</v>
      </c>
      <c r="DO333" s="205" t="e">
        <f t="shared" si="1750"/>
        <v>#REF!</v>
      </c>
      <c r="DP333" s="137" t="e">
        <f>#REF!</f>
        <v>#REF!</v>
      </c>
      <c r="DQ333" s="137" t="e">
        <f>#REF!</f>
        <v>#REF!</v>
      </c>
      <c r="DR333" s="204" t="e">
        <f t="shared" si="1826"/>
        <v>#REF!</v>
      </c>
      <c r="DS333" s="204" t="e">
        <f>DP333*#REF!</f>
        <v>#REF!</v>
      </c>
      <c r="DT333" s="315" t="e">
        <f>DR333*#REF!</f>
        <v>#REF!</v>
      </c>
      <c r="DU333" s="205" t="e">
        <f t="shared" si="2081"/>
        <v>#REF!</v>
      </c>
      <c r="DV333" s="432" t="e">
        <f>DP333*#REF!</f>
        <v>#REF!</v>
      </c>
      <c r="DW333" s="442" t="e">
        <f>DR333*#REF!</f>
        <v>#REF!</v>
      </c>
      <c r="DX333" s="433" t="e">
        <f t="shared" si="2082"/>
        <v>#REF!</v>
      </c>
      <c r="DY333" s="137" t="e">
        <f>#REF!</f>
        <v>#REF!</v>
      </c>
      <c r="DZ333" s="137" t="e">
        <f>#REF!</f>
        <v>#REF!</v>
      </c>
      <c r="EA333" s="204" t="e">
        <f t="shared" si="1753"/>
        <v>#REF!</v>
      </c>
      <c r="EB333" s="204" t="e">
        <f>DY333*#REF!</f>
        <v>#REF!</v>
      </c>
      <c r="EC333" s="315" t="e">
        <f>EA333*#REF!</f>
        <v>#REF!</v>
      </c>
      <c r="ED333" s="205" t="e">
        <f t="shared" si="2083"/>
        <v>#REF!</v>
      </c>
      <c r="EE333" s="432" t="e">
        <f>DY333*#REF!</f>
        <v>#REF!</v>
      </c>
      <c r="EF333" s="442" t="e">
        <f>EA333*#REF!</f>
        <v>#REF!</v>
      </c>
      <c r="EG333" s="441" t="e">
        <f t="shared" si="2084"/>
        <v>#REF!</v>
      </c>
      <c r="EH333" s="137" t="e">
        <f>#REF!</f>
        <v>#REF!</v>
      </c>
      <c r="EI333" s="137" t="e">
        <f>#REF!</f>
        <v>#REF!</v>
      </c>
      <c r="EJ333" s="204" t="e">
        <f t="shared" si="1756"/>
        <v>#REF!</v>
      </c>
      <c r="EK333" s="204" t="e">
        <f>EH333*#REF!</f>
        <v>#REF!</v>
      </c>
      <c r="EL333" s="315" t="e">
        <f>EJ333*#REF!</f>
        <v>#REF!</v>
      </c>
      <c r="EM333" s="205" t="e">
        <f t="shared" si="2085"/>
        <v>#REF!</v>
      </c>
      <c r="EN333" s="432" t="e">
        <f>EH333*#REF!</f>
        <v>#REF!</v>
      </c>
      <c r="EO333" s="442" t="e">
        <f>EJ333*#REF!</f>
        <v>#REF!</v>
      </c>
      <c r="EP333" s="441" t="e">
        <f t="shared" si="2086"/>
        <v>#REF!</v>
      </c>
      <c r="EQ333" s="136" t="e">
        <f>#REF!</f>
        <v>#REF!</v>
      </c>
      <c r="ER333" s="137" t="e">
        <f>#REF!</f>
        <v>#REF!</v>
      </c>
      <c r="ES333" s="204" t="e">
        <f t="shared" si="1759"/>
        <v>#REF!</v>
      </c>
      <c r="ET333" s="204" t="e">
        <f>EQ333*#REF!</f>
        <v>#REF!</v>
      </c>
      <c r="EU333" s="313" t="e">
        <f>ES333*#REF!</f>
        <v>#REF!</v>
      </c>
      <c r="EV333" s="205" t="e">
        <f t="shared" si="1760"/>
        <v>#REF!</v>
      </c>
      <c r="EW333" s="137" t="e">
        <f>#REF!</f>
        <v>#REF!</v>
      </c>
      <c r="EX333" s="137" t="e">
        <f>#REF!</f>
        <v>#REF!</v>
      </c>
      <c r="EY333" s="204" t="e">
        <f t="shared" si="1827"/>
        <v>#REF!</v>
      </c>
      <c r="EZ333" s="204" t="e">
        <f>EW333*#REF!</f>
        <v>#REF!</v>
      </c>
      <c r="FA333" s="315" t="e">
        <f>EY333*#REF!</f>
        <v>#REF!</v>
      </c>
      <c r="FB333" s="205" t="e">
        <f t="shared" si="2087"/>
        <v>#REF!</v>
      </c>
      <c r="FC333" s="432" t="e">
        <f>EW333*#REF!</f>
        <v>#REF!</v>
      </c>
      <c r="FD333" s="442" t="e">
        <f>EY333*#REF!</f>
        <v>#REF!</v>
      </c>
      <c r="FE333" s="433" t="e">
        <f t="shared" si="2088"/>
        <v>#REF!</v>
      </c>
      <c r="FF333" s="137" t="e">
        <f>#REF!</f>
        <v>#REF!</v>
      </c>
      <c r="FG333" s="137" t="e">
        <f>#REF!</f>
        <v>#REF!</v>
      </c>
      <c r="FH333" s="204" t="e">
        <f t="shared" si="1763"/>
        <v>#REF!</v>
      </c>
      <c r="FI333" s="204" t="e">
        <f>FF333*#REF!</f>
        <v>#REF!</v>
      </c>
      <c r="FJ333" s="315" t="e">
        <f>FH333*#REF!</f>
        <v>#REF!</v>
      </c>
      <c r="FK333" s="205" t="e">
        <f t="shared" si="2089"/>
        <v>#REF!</v>
      </c>
      <c r="FL333" s="432" t="e">
        <f>FF333*#REF!</f>
        <v>#REF!</v>
      </c>
      <c r="FM333" s="442" t="e">
        <f>FH333*#REF!</f>
        <v>#REF!</v>
      </c>
      <c r="FN333" s="441" t="e">
        <f t="shared" si="2090"/>
        <v>#REF!</v>
      </c>
      <c r="FO333" s="137" t="e">
        <f>#REF!</f>
        <v>#REF!</v>
      </c>
      <c r="FP333" s="137" t="e">
        <f>#REF!</f>
        <v>#REF!</v>
      </c>
      <c r="FQ333" s="204" t="e">
        <f t="shared" si="1766"/>
        <v>#REF!</v>
      </c>
      <c r="FR333" s="204" t="e">
        <f>FO333*#REF!</f>
        <v>#REF!</v>
      </c>
      <c r="FS333" s="315" t="e">
        <f>FQ333*#REF!</f>
        <v>#REF!</v>
      </c>
      <c r="FT333" s="205" t="e">
        <f t="shared" si="2091"/>
        <v>#REF!</v>
      </c>
      <c r="FU333" s="432" t="e">
        <f>FO333*#REF!</f>
        <v>#REF!</v>
      </c>
      <c r="FV333" s="442" t="e">
        <f>FQ333*#REF!</f>
        <v>#REF!</v>
      </c>
      <c r="FW333" s="454" t="e">
        <f t="shared" si="2092"/>
        <v>#REF!</v>
      </c>
    </row>
    <row r="334" spans="1:179" s="12" customFormat="1">
      <c r="A334" s="874"/>
      <c r="B334" s="332" t="s">
        <v>171</v>
      </c>
      <c r="C334" s="333"/>
      <c r="D334" s="334" t="s">
        <v>169</v>
      </c>
      <c r="E334" s="262" t="e">
        <f t="shared" si="1993"/>
        <v>#REF!</v>
      </c>
      <c r="F334" s="263" t="e">
        <f t="shared" si="1994"/>
        <v>#REF!</v>
      </c>
      <c r="G334" s="263" t="e">
        <f t="shared" si="1995"/>
        <v>#REF!</v>
      </c>
      <c r="H334" s="263" t="e">
        <f t="shared" si="1996"/>
        <v>#REF!</v>
      </c>
      <c r="I334" s="263" t="e">
        <f t="shared" si="1997"/>
        <v>#REF!</v>
      </c>
      <c r="J334" s="263" t="e">
        <f t="shared" si="1998"/>
        <v>#REF!</v>
      </c>
      <c r="K334" s="473" t="e">
        <f t="shared" si="1999"/>
        <v>#REF!</v>
      </c>
      <c r="L334" s="474" t="e">
        <f t="shared" si="2000"/>
        <v>#REF!</v>
      </c>
      <c r="M334" s="739" t="e">
        <f t="shared" si="2001"/>
        <v>#REF!</v>
      </c>
      <c r="N334" s="148"/>
      <c r="O334" s="136" t="e">
        <f>#REF!</f>
        <v>#REF!</v>
      </c>
      <c r="P334" s="137" t="e">
        <f>#REF!</f>
        <v>#REF!</v>
      </c>
      <c r="Q334" s="204" t="e">
        <f t="shared" si="1719"/>
        <v>#REF!</v>
      </c>
      <c r="R334" s="204" t="e">
        <f>O334*#REF!</f>
        <v>#REF!</v>
      </c>
      <c r="S334" s="313" t="e">
        <f>Q334*#REF!</f>
        <v>#REF!</v>
      </c>
      <c r="T334" s="205" t="e">
        <f t="shared" si="1720"/>
        <v>#REF!</v>
      </c>
      <c r="U334" s="137" t="e">
        <f>#REF!</f>
        <v>#REF!</v>
      </c>
      <c r="V334" s="137" t="e">
        <f>#REF!</f>
        <v>#REF!</v>
      </c>
      <c r="W334" s="204" t="e">
        <f t="shared" si="1714"/>
        <v>#REF!</v>
      </c>
      <c r="X334" s="204" t="e">
        <f>U334*#REF!</f>
        <v>#REF!</v>
      </c>
      <c r="Y334" s="315" t="e">
        <f>W334*#REF!</f>
        <v>#REF!</v>
      </c>
      <c r="Z334" s="205" t="e">
        <f t="shared" si="2063"/>
        <v>#REF!</v>
      </c>
      <c r="AA334" s="432" t="e">
        <f>U334*#REF!</f>
        <v>#REF!</v>
      </c>
      <c r="AB334" s="442" t="e">
        <f>W334*#REF!</f>
        <v>#REF!</v>
      </c>
      <c r="AC334" s="433" t="e">
        <f t="shared" si="2064"/>
        <v>#REF!</v>
      </c>
      <c r="AD334" s="137" t="e">
        <f>#REF!</f>
        <v>#REF!</v>
      </c>
      <c r="AE334" s="137" t="e">
        <f>#REF!</f>
        <v>#REF!</v>
      </c>
      <c r="AF334" s="204" t="e">
        <f t="shared" si="1723"/>
        <v>#REF!</v>
      </c>
      <c r="AG334" s="204" t="e">
        <f>AD334*#REF!</f>
        <v>#REF!</v>
      </c>
      <c r="AH334" s="315" t="e">
        <f>AF334*#REF!</f>
        <v>#REF!</v>
      </c>
      <c r="AI334" s="205" t="e">
        <f t="shared" si="2065"/>
        <v>#REF!</v>
      </c>
      <c r="AJ334" s="432" t="e">
        <f>AD334*#REF!</f>
        <v>#REF!</v>
      </c>
      <c r="AK334" s="442" t="e">
        <f>AF334*#REF!</f>
        <v>#REF!</v>
      </c>
      <c r="AL334" s="433" t="e">
        <f t="shared" si="2066"/>
        <v>#REF!</v>
      </c>
      <c r="AM334" s="137" t="e">
        <f>#REF!</f>
        <v>#REF!</v>
      </c>
      <c r="AN334" s="137" t="e">
        <f>#REF!</f>
        <v>#REF!</v>
      </c>
      <c r="AO334" s="204" t="e">
        <f t="shared" si="1726"/>
        <v>#REF!</v>
      </c>
      <c r="AP334" s="204" t="e">
        <f>AM334*#REF!</f>
        <v>#REF!</v>
      </c>
      <c r="AQ334" s="315" t="e">
        <f>AO334*#REF!</f>
        <v>#REF!</v>
      </c>
      <c r="AR334" s="205" t="e">
        <f t="shared" si="2067"/>
        <v>#REF!</v>
      </c>
      <c r="AS334" s="432" t="e">
        <f>AM334*#REF!</f>
        <v>#REF!</v>
      </c>
      <c r="AT334" s="442" t="e">
        <f>AO334*#REF!</f>
        <v>#REF!</v>
      </c>
      <c r="AU334" s="433" t="e">
        <f t="shared" si="2068"/>
        <v>#REF!</v>
      </c>
      <c r="AV334" s="136" t="e">
        <f>#REF!</f>
        <v>#REF!</v>
      </c>
      <c r="AW334" s="137" t="e">
        <f>#REF!</f>
        <v>#REF!</v>
      </c>
      <c r="AX334" s="204" t="e">
        <f t="shared" si="1729"/>
        <v>#REF!</v>
      </c>
      <c r="AY334" s="204" t="e">
        <f>AV334*#REF!</f>
        <v>#REF!</v>
      </c>
      <c r="AZ334" s="313" t="e">
        <f>AX334*#REF!</f>
        <v>#REF!</v>
      </c>
      <c r="BA334" s="205" t="e">
        <f t="shared" si="1730"/>
        <v>#REF!</v>
      </c>
      <c r="BB334" s="137" t="e">
        <f>#REF!</f>
        <v>#REF!</v>
      </c>
      <c r="BC334" s="137" t="e">
        <f>#REF!</f>
        <v>#REF!</v>
      </c>
      <c r="BD334" s="204" t="e">
        <f t="shared" si="1824"/>
        <v>#REF!</v>
      </c>
      <c r="BE334" s="204" t="e">
        <f>BB334*#REF!</f>
        <v>#REF!</v>
      </c>
      <c r="BF334" s="315" t="e">
        <f>BD334*#REF!</f>
        <v>#REF!</v>
      </c>
      <c r="BG334" s="205" t="e">
        <f t="shared" si="2069"/>
        <v>#REF!</v>
      </c>
      <c r="BH334" s="432" t="e">
        <f>BB334*#REF!</f>
        <v>#REF!</v>
      </c>
      <c r="BI334" s="442" t="e">
        <f>BD334*#REF!</f>
        <v>#REF!</v>
      </c>
      <c r="BJ334" s="433" t="e">
        <f t="shared" si="2070"/>
        <v>#REF!</v>
      </c>
      <c r="BK334" s="137" t="e">
        <f>#REF!</f>
        <v>#REF!</v>
      </c>
      <c r="BL334" s="137" t="e">
        <f>#REF!</f>
        <v>#REF!</v>
      </c>
      <c r="BM334" s="204" t="e">
        <f t="shared" si="1733"/>
        <v>#REF!</v>
      </c>
      <c r="BN334" s="204" t="e">
        <f>BK334*#REF!</f>
        <v>#REF!</v>
      </c>
      <c r="BO334" s="315" t="e">
        <f>BM334*#REF!</f>
        <v>#REF!</v>
      </c>
      <c r="BP334" s="205" t="e">
        <f t="shared" si="2071"/>
        <v>#REF!</v>
      </c>
      <c r="BQ334" s="432" t="e">
        <f>BK334*#REF!</f>
        <v>#REF!</v>
      </c>
      <c r="BR334" s="442" t="e">
        <f>BM334*#REF!</f>
        <v>#REF!</v>
      </c>
      <c r="BS334" s="433" t="e">
        <f t="shared" si="2072"/>
        <v>#REF!</v>
      </c>
      <c r="BT334" s="137" t="e">
        <f>#REF!</f>
        <v>#REF!</v>
      </c>
      <c r="BU334" s="137" t="e">
        <f>#REF!</f>
        <v>#REF!</v>
      </c>
      <c r="BV334" s="204" t="e">
        <f t="shared" si="1736"/>
        <v>#REF!</v>
      </c>
      <c r="BW334" s="204" t="e">
        <f>BT334*#REF!</f>
        <v>#REF!</v>
      </c>
      <c r="BX334" s="315" t="e">
        <f>BV334*#REF!</f>
        <v>#REF!</v>
      </c>
      <c r="BY334" s="205" t="e">
        <f t="shared" si="2073"/>
        <v>#REF!</v>
      </c>
      <c r="BZ334" s="432" t="e">
        <f>BT334*#REF!</f>
        <v>#REF!</v>
      </c>
      <c r="CA334" s="442" t="e">
        <f>BV334*#REF!</f>
        <v>#REF!</v>
      </c>
      <c r="CB334" s="441" t="e">
        <f t="shared" si="2074"/>
        <v>#REF!</v>
      </c>
      <c r="CC334" s="137" t="e">
        <f>#REF!</f>
        <v>#REF!</v>
      </c>
      <c r="CD334" s="137" t="e">
        <f>#REF!</f>
        <v>#REF!</v>
      </c>
      <c r="CE334" s="204" t="e">
        <f t="shared" si="1739"/>
        <v>#REF!</v>
      </c>
      <c r="CF334" s="204" t="e">
        <f>CC334*#REF!</f>
        <v>#REF!</v>
      </c>
      <c r="CG334" s="313" t="e">
        <f>CE334*#REF!</f>
        <v>#REF!</v>
      </c>
      <c r="CH334" s="205" t="e">
        <f t="shared" si="1740"/>
        <v>#REF!</v>
      </c>
      <c r="CI334" s="137" t="e">
        <f>#REF!</f>
        <v>#REF!</v>
      </c>
      <c r="CJ334" s="137" t="e">
        <f>#REF!</f>
        <v>#REF!</v>
      </c>
      <c r="CK334" s="204" t="e">
        <f t="shared" si="1825"/>
        <v>#REF!</v>
      </c>
      <c r="CL334" s="204" t="e">
        <f>CI334*#REF!</f>
        <v>#REF!</v>
      </c>
      <c r="CM334" s="315" t="e">
        <f>CK334*#REF!</f>
        <v>#REF!</v>
      </c>
      <c r="CN334" s="205" t="e">
        <f t="shared" si="2075"/>
        <v>#REF!</v>
      </c>
      <c r="CO334" s="432" t="e">
        <f>CI334*#REF!</f>
        <v>#REF!</v>
      </c>
      <c r="CP334" s="442" t="e">
        <f>CK334*#REF!</f>
        <v>#REF!</v>
      </c>
      <c r="CQ334" s="433" t="e">
        <f t="shared" si="2076"/>
        <v>#REF!</v>
      </c>
      <c r="CR334" s="137" t="e">
        <f>#REF!</f>
        <v>#REF!</v>
      </c>
      <c r="CS334" s="137" t="e">
        <f>#REF!</f>
        <v>#REF!</v>
      </c>
      <c r="CT334" s="204" t="e">
        <f t="shared" si="1743"/>
        <v>#REF!</v>
      </c>
      <c r="CU334" s="204" t="e">
        <f>CR334*#REF!</f>
        <v>#REF!</v>
      </c>
      <c r="CV334" s="315" t="e">
        <f>CT334*#REF!</f>
        <v>#REF!</v>
      </c>
      <c r="CW334" s="205" t="e">
        <f t="shared" si="2077"/>
        <v>#REF!</v>
      </c>
      <c r="CX334" s="432" t="e">
        <f>CR334*#REF!</f>
        <v>#REF!</v>
      </c>
      <c r="CY334" s="442" t="e">
        <f>CT334*#REF!</f>
        <v>#REF!</v>
      </c>
      <c r="CZ334" s="441" t="e">
        <f t="shared" si="2078"/>
        <v>#REF!</v>
      </c>
      <c r="DA334" s="137" t="e">
        <f>#REF!</f>
        <v>#REF!</v>
      </c>
      <c r="DB334" s="137" t="e">
        <f>#REF!</f>
        <v>#REF!</v>
      </c>
      <c r="DC334" s="204" t="e">
        <f t="shared" si="1746"/>
        <v>#REF!</v>
      </c>
      <c r="DD334" s="204" t="e">
        <f>DA334*#REF!</f>
        <v>#REF!</v>
      </c>
      <c r="DE334" s="315" t="e">
        <f>DC334*#REF!</f>
        <v>#REF!</v>
      </c>
      <c r="DF334" s="205" t="e">
        <f t="shared" si="2079"/>
        <v>#REF!</v>
      </c>
      <c r="DG334" s="432" t="e">
        <f>DA334*#REF!</f>
        <v>#REF!</v>
      </c>
      <c r="DH334" s="442" t="e">
        <f>DC334*#REF!</f>
        <v>#REF!</v>
      </c>
      <c r="DI334" s="433" t="e">
        <f t="shared" si="2080"/>
        <v>#REF!</v>
      </c>
      <c r="DJ334" s="136" t="e">
        <f>#REF!</f>
        <v>#REF!</v>
      </c>
      <c r="DK334" s="137" t="e">
        <f>#REF!</f>
        <v>#REF!</v>
      </c>
      <c r="DL334" s="204" t="e">
        <f t="shared" si="1749"/>
        <v>#REF!</v>
      </c>
      <c r="DM334" s="204" t="e">
        <f>DJ334*#REF!</f>
        <v>#REF!</v>
      </c>
      <c r="DN334" s="313" t="e">
        <f>DL334*#REF!</f>
        <v>#REF!</v>
      </c>
      <c r="DO334" s="205" t="e">
        <f t="shared" si="1750"/>
        <v>#REF!</v>
      </c>
      <c r="DP334" s="137" t="e">
        <f>#REF!</f>
        <v>#REF!</v>
      </c>
      <c r="DQ334" s="137" t="e">
        <f>#REF!</f>
        <v>#REF!</v>
      </c>
      <c r="DR334" s="204" t="e">
        <f t="shared" si="1826"/>
        <v>#REF!</v>
      </c>
      <c r="DS334" s="204" t="e">
        <f>DP334*#REF!</f>
        <v>#REF!</v>
      </c>
      <c r="DT334" s="315" t="e">
        <f>DR334*#REF!</f>
        <v>#REF!</v>
      </c>
      <c r="DU334" s="205" t="e">
        <f t="shared" si="2081"/>
        <v>#REF!</v>
      </c>
      <c r="DV334" s="432" t="e">
        <f>DP334*#REF!</f>
        <v>#REF!</v>
      </c>
      <c r="DW334" s="442" t="e">
        <f>DR334*#REF!</f>
        <v>#REF!</v>
      </c>
      <c r="DX334" s="433" t="e">
        <f t="shared" si="2082"/>
        <v>#REF!</v>
      </c>
      <c r="DY334" s="137" t="e">
        <f>#REF!</f>
        <v>#REF!</v>
      </c>
      <c r="DZ334" s="137" t="e">
        <f>#REF!</f>
        <v>#REF!</v>
      </c>
      <c r="EA334" s="204" t="e">
        <f t="shared" si="1753"/>
        <v>#REF!</v>
      </c>
      <c r="EB334" s="204" t="e">
        <f>DY334*#REF!</f>
        <v>#REF!</v>
      </c>
      <c r="EC334" s="315" t="e">
        <f>EA334*#REF!</f>
        <v>#REF!</v>
      </c>
      <c r="ED334" s="205" t="e">
        <f t="shared" si="2083"/>
        <v>#REF!</v>
      </c>
      <c r="EE334" s="432" t="e">
        <f>DY334*#REF!</f>
        <v>#REF!</v>
      </c>
      <c r="EF334" s="442" t="e">
        <f>EA334*#REF!</f>
        <v>#REF!</v>
      </c>
      <c r="EG334" s="441" t="e">
        <f t="shared" si="2084"/>
        <v>#REF!</v>
      </c>
      <c r="EH334" s="137" t="e">
        <f>#REF!</f>
        <v>#REF!</v>
      </c>
      <c r="EI334" s="137" t="e">
        <f>#REF!</f>
        <v>#REF!</v>
      </c>
      <c r="EJ334" s="204" t="e">
        <f t="shared" si="1756"/>
        <v>#REF!</v>
      </c>
      <c r="EK334" s="204" t="e">
        <f>EH334*#REF!</f>
        <v>#REF!</v>
      </c>
      <c r="EL334" s="315" t="e">
        <f>EJ334*#REF!</f>
        <v>#REF!</v>
      </c>
      <c r="EM334" s="205" t="e">
        <f t="shared" si="2085"/>
        <v>#REF!</v>
      </c>
      <c r="EN334" s="432" t="e">
        <f>EH334*#REF!</f>
        <v>#REF!</v>
      </c>
      <c r="EO334" s="442" t="e">
        <f>EJ334*#REF!</f>
        <v>#REF!</v>
      </c>
      <c r="EP334" s="441" t="e">
        <f t="shared" si="2086"/>
        <v>#REF!</v>
      </c>
      <c r="EQ334" s="136" t="e">
        <f>#REF!</f>
        <v>#REF!</v>
      </c>
      <c r="ER334" s="137" t="e">
        <f>#REF!</f>
        <v>#REF!</v>
      </c>
      <c r="ES334" s="204" t="e">
        <f t="shared" si="1759"/>
        <v>#REF!</v>
      </c>
      <c r="ET334" s="204" t="e">
        <f>EQ334*#REF!</f>
        <v>#REF!</v>
      </c>
      <c r="EU334" s="313" t="e">
        <f>ES334*#REF!</f>
        <v>#REF!</v>
      </c>
      <c r="EV334" s="205" t="e">
        <f t="shared" si="1760"/>
        <v>#REF!</v>
      </c>
      <c r="EW334" s="137" t="e">
        <f>#REF!</f>
        <v>#REF!</v>
      </c>
      <c r="EX334" s="137" t="e">
        <f>#REF!</f>
        <v>#REF!</v>
      </c>
      <c r="EY334" s="204" t="e">
        <f t="shared" si="1827"/>
        <v>#REF!</v>
      </c>
      <c r="EZ334" s="204" t="e">
        <f>EW334*#REF!</f>
        <v>#REF!</v>
      </c>
      <c r="FA334" s="315" t="e">
        <f>EY334*#REF!</f>
        <v>#REF!</v>
      </c>
      <c r="FB334" s="205" t="e">
        <f t="shared" si="2087"/>
        <v>#REF!</v>
      </c>
      <c r="FC334" s="432" t="e">
        <f>EW334*#REF!</f>
        <v>#REF!</v>
      </c>
      <c r="FD334" s="442" t="e">
        <f>EY334*#REF!</f>
        <v>#REF!</v>
      </c>
      <c r="FE334" s="433" t="e">
        <f t="shared" si="2088"/>
        <v>#REF!</v>
      </c>
      <c r="FF334" s="137" t="e">
        <f>#REF!</f>
        <v>#REF!</v>
      </c>
      <c r="FG334" s="137" t="e">
        <f>#REF!</f>
        <v>#REF!</v>
      </c>
      <c r="FH334" s="204" t="e">
        <f t="shared" si="1763"/>
        <v>#REF!</v>
      </c>
      <c r="FI334" s="204" t="e">
        <f>FF334*#REF!</f>
        <v>#REF!</v>
      </c>
      <c r="FJ334" s="315" t="e">
        <f>FH334*#REF!</f>
        <v>#REF!</v>
      </c>
      <c r="FK334" s="205" t="e">
        <f t="shared" si="2089"/>
        <v>#REF!</v>
      </c>
      <c r="FL334" s="432" t="e">
        <f>FF334*#REF!</f>
        <v>#REF!</v>
      </c>
      <c r="FM334" s="442" t="e">
        <f>FH334*#REF!</f>
        <v>#REF!</v>
      </c>
      <c r="FN334" s="441" t="e">
        <f t="shared" si="2090"/>
        <v>#REF!</v>
      </c>
      <c r="FO334" s="137" t="e">
        <f>#REF!</f>
        <v>#REF!</v>
      </c>
      <c r="FP334" s="137" t="e">
        <f>#REF!</f>
        <v>#REF!</v>
      </c>
      <c r="FQ334" s="204" t="e">
        <f t="shared" si="1766"/>
        <v>#REF!</v>
      </c>
      <c r="FR334" s="204" t="e">
        <f>FO334*#REF!</f>
        <v>#REF!</v>
      </c>
      <c r="FS334" s="315" t="e">
        <f>FQ334*#REF!</f>
        <v>#REF!</v>
      </c>
      <c r="FT334" s="205" t="e">
        <f t="shared" si="2091"/>
        <v>#REF!</v>
      </c>
      <c r="FU334" s="432" t="e">
        <f>FO334*#REF!</f>
        <v>#REF!</v>
      </c>
      <c r="FV334" s="442" t="e">
        <f>FQ334*#REF!</f>
        <v>#REF!</v>
      </c>
      <c r="FW334" s="454" t="e">
        <f t="shared" si="2092"/>
        <v>#REF!</v>
      </c>
    </row>
    <row r="335" spans="1:179" s="12" customFormat="1">
      <c r="A335" s="874"/>
      <c r="B335" s="332" t="s">
        <v>172</v>
      </c>
      <c r="C335" s="333"/>
      <c r="D335" s="334" t="s">
        <v>169</v>
      </c>
      <c r="E335" s="262" t="e">
        <f t="shared" si="1993"/>
        <v>#REF!</v>
      </c>
      <c r="F335" s="263" t="e">
        <f t="shared" si="1994"/>
        <v>#REF!</v>
      </c>
      <c r="G335" s="263" t="e">
        <f t="shared" si="1995"/>
        <v>#REF!</v>
      </c>
      <c r="H335" s="263" t="e">
        <f t="shared" si="1996"/>
        <v>#REF!</v>
      </c>
      <c r="I335" s="263" t="e">
        <f t="shared" si="1997"/>
        <v>#REF!</v>
      </c>
      <c r="J335" s="263" t="e">
        <f t="shared" si="1998"/>
        <v>#REF!</v>
      </c>
      <c r="K335" s="473" t="e">
        <f t="shared" si="1999"/>
        <v>#REF!</v>
      </c>
      <c r="L335" s="474" t="e">
        <f t="shared" si="2000"/>
        <v>#REF!</v>
      </c>
      <c r="M335" s="739" t="e">
        <f t="shared" si="2001"/>
        <v>#REF!</v>
      </c>
      <c r="N335" s="148"/>
      <c r="O335" s="136" t="e">
        <f>#REF!</f>
        <v>#REF!</v>
      </c>
      <c r="P335" s="137" t="e">
        <f>#REF!</f>
        <v>#REF!</v>
      </c>
      <c r="Q335" s="204" t="e">
        <f t="shared" si="1719"/>
        <v>#REF!</v>
      </c>
      <c r="R335" s="204" t="e">
        <f>O335*#REF!</f>
        <v>#REF!</v>
      </c>
      <c r="S335" s="313" t="e">
        <f>Q335*#REF!</f>
        <v>#REF!</v>
      </c>
      <c r="T335" s="205" t="e">
        <f t="shared" si="1720"/>
        <v>#REF!</v>
      </c>
      <c r="U335" s="137" t="e">
        <f>#REF!</f>
        <v>#REF!</v>
      </c>
      <c r="V335" s="137" t="e">
        <f>#REF!</f>
        <v>#REF!</v>
      </c>
      <c r="W335" s="204" t="e">
        <f t="shared" si="1714"/>
        <v>#REF!</v>
      </c>
      <c r="X335" s="204" t="e">
        <f>U335*#REF!</f>
        <v>#REF!</v>
      </c>
      <c r="Y335" s="315" t="e">
        <f>W335*#REF!</f>
        <v>#REF!</v>
      </c>
      <c r="Z335" s="205" t="e">
        <f t="shared" si="2063"/>
        <v>#REF!</v>
      </c>
      <c r="AA335" s="432" t="e">
        <f>U335*#REF!</f>
        <v>#REF!</v>
      </c>
      <c r="AB335" s="442" t="e">
        <f>W335*#REF!</f>
        <v>#REF!</v>
      </c>
      <c r="AC335" s="433" t="e">
        <f t="shared" si="2064"/>
        <v>#REF!</v>
      </c>
      <c r="AD335" s="137" t="e">
        <f>#REF!</f>
        <v>#REF!</v>
      </c>
      <c r="AE335" s="137" t="e">
        <f>#REF!</f>
        <v>#REF!</v>
      </c>
      <c r="AF335" s="204" t="e">
        <f t="shared" si="1723"/>
        <v>#REF!</v>
      </c>
      <c r="AG335" s="204" t="e">
        <f>AD335*#REF!</f>
        <v>#REF!</v>
      </c>
      <c r="AH335" s="315" t="e">
        <f>AF335*#REF!</f>
        <v>#REF!</v>
      </c>
      <c r="AI335" s="205" t="e">
        <f t="shared" si="2065"/>
        <v>#REF!</v>
      </c>
      <c r="AJ335" s="432" t="e">
        <f>AD335*#REF!</f>
        <v>#REF!</v>
      </c>
      <c r="AK335" s="442" t="e">
        <f>AF335*#REF!</f>
        <v>#REF!</v>
      </c>
      <c r="AL335" s="433" t="e">
        <f t="shared" si="2066"/>
        <v>#REF!</v>
      </c>
      <c r="AM335" s="137" t="e">
        <f>#REF!</f>
        <v>#REF!</v>
      </c>
      <c r="AN335" s="137" t="e">
        <f>#REF!</f>
        <v>#REF!</v>
      </c>
      <c r="AO335" s="204" t="e">
        <f t="shared" si="1726"/>
        <v>#REF!</v>
      </c>
      <c r="AP335" s="204" t="e">
        <f>AM335*#REF!</f>
        <v>#REF!</v>
      </c>
      <c r="AQ335" s="315" t="e">
        <f>AO335*#REF!</f>
        <v>#REF!</v>
      </c>
      <c r="AR335" s="204" t="e">
        <f t="shared" si="2067"/>
        <v>#REF!</v>
      </c>
      <c r="AS335" s="432" t="e">
        <f>AM335*#REF!</f>
        <v>#REF!</v>
      </c>
      <c r="AT335" s="442" t="e">
        <f>AO335*#REF!</f>
        <v>#REF!</v>
      </c>
      <c r="AU335" s="433" t="e">
        <f t="shared" si="2068"/>
        <v>#REF!</v>
      </c>
      <c r="AV335" s="136" t="e">
        <f>#REF!</f>
        <v>#REF!</v>
      </c>
      <c r="AW335" s="137" t="e">
        <f>#REF!</f>
        <v>#REF!</v>
      </c>
      <c r="AX335" s="204" t="e">
        <f t="shared" si="1729"/>
        <v>#REF!</v>
      </c>
      <c r="AY335" s="204" t="e">
        <f>AV335*#REF!</f>
        <v>#REF!</v>
      </c>
      <c r="AZ335" s="313" t="e">
        <f>AX335*#REF!</f>
        <v>#REF!</v>
      </c>
      <c r="BA335" s="205" t="e">
        <f t="shared" si="1730"/>
        <v>#REF!</v>
      </c>
      <c r="BB335" s="137" t="e">
        <f>#REF!</f>
        <v>#REF!</v>
      </c>
      <c r="BC335" s="137" t="e">
        <f>#REF!</f>
        <v>#REF!</v>
      </c>
      <c r="BD335" s="204" t="e">
        <f t="shared" si="1824"/>
        <v>#REF!</v>
      </c>
      <c r="BE335" s="204" t="e">
        <f>BB335*#REF!</f>
        <v>#REF!</v>
      </c>
      <c r="BF335" s="315" t="e">
        <f>BD335*#REF!</f>
        <v>#REF!</v>
      </c>
      <c r="BG335" s="205" t="e">
        <f t="shared" si="2069"/>
        <v>#REF!</v>
      </c>
      <c r="BH335" s="432" t="e">
        <f>BB335*#REF!</f>
        <v>#REF!</v>
      </c>
      <c r="BI335" s="442" t="e">
        <f>BD335*#REF!</f>
        <v>#REF!</v>
      </c>
      <c r="BJ335" s="433" t="e">
        <f t="shared" si="2070"/>
        <v>#REF!</v>
      </c>
      <c r="BK335" s="137" t="e">
        <f>#REF!</f>
        <v>#REF!</v>
      </c>
      <c r="BL335" s="137" t="e">
        <f>#REF!</f>
        <v>#REF!</v>
      </c>
      <c r="BM335" s="204" t="e">
        <f t="shared" si="1733"/>
        <v>#REF!</v>
      </c>
      <c r="BN335" s="204" t="e">
        <f>BK335*#REF!</f>
        <v>#REF!</v>
      </c>
      <c r="BO335" s="315" t="e">
        <f>BM335*#REF!</f>
        <v>#REF!</v>
      </c>
      <c r="BP335" s="205" t="e">
        <f t="shared" si="2071"/>
        <v>#REF!</v>
      </c>
      <c r="BQ335" s="432" t="e">
        <f>BK335*#REF!</f>
        <v>#REF!</v>
      </c>
      <c r="BR335" s="442" t="e">
        <f>BM335*#REF!</f>
        <v>#REF!</v>
      </c>
      <c r="BS335" s="433" t="e">
        <f t="shared" si="2072"/>
        <v>#REF!</v>
      </c>
      <c r="BT335" s="137" t="e">
        <f>#REF!</f>
        <v>#REF!</v>
      </c>
      <c r="BU335" s="137" t="e">
        <f>#REF!</f>
        <v>#REF!</v>
      </c>
      <c r="BV335" s="204" t="e">
        <f t="shared" si="1736"/>
        <v>#REF!</v>
      </c>
      <c r="BW335" s="204" t="e">
        <f>BT335*#REF!</f>
        <v>#REF!</v>
      </c>
      <c r="BX335" s="315" t="e">
        <f>BV335*#REF!</f>
        <v>#REF!</v>
      </c>
      <c r="BY335" s="205" t="e">
        <f t="shared" si="2073"/>
        <v>#REF!</v>
      </c>
      <c r="BZ335" s="432" t="e">
        <f>BT335*#REF!</f>
        <v>#REF!</v>
      </c>
      <c r="CA335" s="442" t="e">
        <f>BV335*#REF!</f>
        <v>#REF!</v>
      </c>
      <c r="CB335" s="441" t="e">
        <f t="shared" si="2074"/>
        <v>#REF!</v>
      </c>
      <c r="CC335" s="137" t="e">
        <f>#REF!</f>
        <v>#REF!</v>
      </c>
      <c r="CD335" s="137" t="e">
        <f>#REF!</f>
        <v>#REF!</v>
      </c>
      <c r="CE335" s="204" t="e">
        <f t="shared" si="1739"/>
        <v>#REF!</v>
      </c>
      <c r="CF335" s="204" t="e">
        <f>CC335*#REF!</f>
        <v>#REF!</v>
      </c>
      <c r="CG335" s="313" t="e">
        <f>CE335*#REF!</f>
        <v>#REF!</v>
      </c>
      <c r="CH335" s="205" t="e">
        <f t="shared" si="1740"/>
        <v>#REF!</v>
      </c>
      <c r="CI335" s="137" t="e">
        <f>#REF!</f>
        <v>#REF!</v>
      </c>
      <c r="CJ335" s="137" t="e">
        <f>#REF!</f>
        <v>#REF!</v>
      </c>
      <c r="CK335" s="204" t="e">
        <f t="shared" si="1825"/>
        <v>#REF!</v>
      </c>
      <c r="CL335" s="204" t="e">
        <f>CI335*#REF!</f>
        <v>#REF!</v>
      </c>
      <c r="CM335" s="315" t="e">
        <f>CK335*#REF!</f>
        <v>#REF!</v>
      </c>
      <c r="CN335" s="205" t="e">
        <f t="shared" si="2075"/>
        <v>#REF!</v>
      </c>
      <c r="CO335" s="432" t="e">
        <f>CI335*#REF!</f>
        <v>#REF!</v>
      </c>
      <c r="CP335" s="442" t="e">
        <f>CK335*#REF!</f>
        <v>#REF!</v>
      </c>
      <c r="CQ335" s="433" t="e">
        <f t="shared" si="2076"/>
        <v>#REF!</v>
      </c>
      <c r="CR335" s="137" t="e">
        <f>#REF!</f>
        <v>#REF!</v>
      </c>
      <c r="CS335" s="137" t="e">
        <f>#REF!</f>
        <v>#REF!</v>
      </c>
      <c r="CT335" s="204" t="e">
        <f t="shared" si="1743"/>
        <v>#REF!</v>
      </c>
      <c r="CU335" s="204" t="e">
        <f>CR335*#REF!</f>
        <v>#REF!</v>
      </c>
      <c r="CV335" s="315" t="e">
        <f>CT335*#REF!</f>
        <v>#REF!</v>
      </c>
      <c r="CW335" s="205" t="e">
        <f t="shared" si="2077"/>
        <v>#REF!</v>
      </c>
      <c r="CX335" s="432" t="e">
        <f>CR335*#REF!</f>
        <v>#REF!</v>
      </c>
      <c r="CY335" s="442" t="e">
        <f>CT335*#REF!</f>
        <v>#REF!</v>
      </c>
      <c r="CZ335" s="441" t="e">
        <f t="shared" si="2078"/>
        <v>#REF!</v>
      </c>
      <c r="DA335" s="137" t="e">
        <f>#REF!</f>
        <v>#REF!</v>
      </c>
      <c r="DB335" s="137" t="e">
        <f>#REF!</f>
        <v>#REF!</v>
      </c>
      <c r="DC335" s="204" t="e">
        <f t="shared" si="1746"/>
        <v>#REF!</v>
      </c>
      <c r="DD335" s="204" t="e">
        <f>DA335*#REF!</f>
        <v>#REF!</v>
      </c>
      <c r="DE335" s="315" t="e">
        <f>DC335*#REF!</f>
        <v>#REF!</v>
      </c>
      <c r="DF335" s="204" t="e">
        <f t="shared" si="2079"/>
        <v>#REF!</v>
      </c>
      <c r="DG335" s="432" t="e">
        <f>DA335*#REF!</f>
        <v>#REF!</v>
      </c>
      <c r="DH335" s="442" t="e">
        <f>DC335*#REF!</f>
        <v>#REF!</v>
      </c>
      <c r="DI335" s="433" t="e">
        <f t="shared" si="2080"/>
        <v>#REF!</v>
      </c>
      <c r="DJ335" s="136" t="e">
        <f>#REF!</f>
        <v>#REF!</v>
      </c>
      <c r="DK335" s="137" t="e">
        <f>#REF!</f>
        <v>#REF!</v>
      </c>
      <c r="DL335" s="204" t="e">
        <f t="shared" si="1749"/>
        <v>#REF!</v>
      </c>
      <c r="DM335" s="204" t="e">
        <f>DJ335*#REF!</f>
        <v>#REF!</v>
      </c>
      <c r="DN335" s="313" t="e">
        <f>DL335*#REF!</f>
        <v>#REF!</v>
      </c>
      <c r="DO335" s="205" t="e">
        <f t="shared" si="1750"/>
        <v>#REF!</v>
      </c>
      <c r="DP335" s="137" t="e">
        <f>#REF!</f>
        <v>#REF!</v>
      </c>
      <c r="DQ335" s="137" t="e">
        <f>#REF!</f>
        <v>#REF!</v>
      </c>
      <c r="DR335" s="204" t="e">
        <f t="shared" si="1826"/>
        <v>#REF!</v>
      </c>
      <c r="DS335" s="204" t="e">
        <f>DP335*#REF!</f>
        <v>#REF!</v>
      </c>
      <c r="DT335" s="315" t="e">
        <f>DR335*#REF!</f>
        <v>#REF!</v>
      </c>
      <c r="DU335" s="205" t="e">
        <f t="shared" si="2081"/>
        <v>#REF!</v>
      </c>
      <c r="DV335" s="432" t="e">
        <f>DP335*#REF!</f>
        <v>#REF!</v>
      </c>
      <c r="DW335" s="442" t="e">
        <f>DR335*#REF!</f>
        <v>#REF!</v>
      </c>
      <c r="DX335" s="433" t="e">
        <f t="shared" si="2082"/>
        <v>#REF!</v>
      </c>
      <c r="DY335" s="137" t="e">
        <f>#REF!</f>
        <v>#REF!</v>
      </c>
      <c r="DZ335" s="137" t="e">
        <f>#REF!</f>
        <v>#REF!</v>
      </c>
      <c r="EA335" s="204" t="e">
        <f t="shared" si="1753"/>
        <v>#REF!</v>
      </c>
      <c r="EB335" s="204" t="e">
        <f>DY335*#REF!</f>
        <v>#REF!</v>
      </c>
      <c r="EC335" s="315" t="e">
        <f>EA335*#REF!</f>
        <v>#REF!</v>
      </c>
      <c r="ED335" s="205" t="e">
        <f t="shared" si="2083"/>
        <v>#REF!</v>
      </c>
      <c r="EE335" s="432" t="e">
        <f>DY335*#REF!</f>
        <v>#REF!</v>
      </c>
      <c r="EF335" s="442" t="e">
        <f>EA335*#REF!</f>
        <v>#REF!</v>
      </c>
      <c r="EG335" s="441" t="e">
        <f t="shared" si="2084"/>
        <v>#REF!</v>
      </c>
      <c r="EH335" s="137" t="e">
        <f>#REF!</f>
        <v>#REF!</v>
      </c>
      <c r="EI335" s="137" t="e">
        <f>#REF!</f>
        <v>#REF!</v>
      </c>
      <c r="EJ335" s="204" t="e">
        <f t="shared" si="1756"/>
        <v>#REF!</v>
      </c>
      <c r="EK335" s="204" t="e">
        <f>EH335*#REF!</f>
        <v>#REF!</v>
      </c>
      <c r="EL335" s="315" t="e">
        <f>EJ335*#REF!</f>
        <v>#REF!</v>
      </c>
      <c r="EM335" s="204" t="e">
        <f t="shared" si="2085"/>
        <v>#REF!</v>
      </c>
      <c r="EN335" s="432" t="e">
        <f>EH335*#REF!</f>
        <v>#REF!</v>
      </c>
      <c r="EO335" s="442" t="e">
        <f>EJ335*#REF!</f>
        <v>#REF!</v>
      </c>
      <c r="EP335" s="441" t="e">
        <f t="shared" si="2086"/>
        <v>#REF!</v>
      </c>
      <c r="EQ335" s="136" t="e">
        <f>#REF!</f>
        <v>#REF!</v>
      </c>
      <c r="ER335" s="137" t="e">
        <f>#REF!</f>
        <v>#REF!</v>
      </c>
      <c r="ES335" s="204" t="e">
        <f t="shared" si="1759"/>
        <v>#REF!</v>
      </c>
      <c r="ET335" s="204" t="e">
        <f>EQ335*#REF!</f>
        <v>#REF!</v>
      </c>
      <c r="EU335" s="313" t="e">
        <f>ES335*#REF!</f>
        <v>#REF!</v>
      </c>
      <c r="EV335" s="205" t="e">
        <f t="shared" si="1760"/>
        <v>#REF!</v>
      </c>
      <c r="EW335" s="137" t="e">
        <f>#REF!</f>
        <v>#REF!</v>
      </c>
      <c r="EX335" s="137" t="e">
        <f>#REF!</f>
        <v>#REF!</v>
      </c>
      <c r="EY335" s="204" t="e">
        <f t="shared" si="1827"/>
        <v>#REF!</v>
      </c>
      <c r="EZ335" s="204" t="e">
        <f>EW335*#REF!</f>
        <v>#REF!</v>
      </c>
      <c r="FA335" s="315" t="e">
        <f>EY335*#REF!</f>
        <v>#REF!</v>
      </c>
      <c r="FB335" s="205" t="e">
        <f t="shared" si="2087"/>
        <v>#REF!</v>
      </c>
      <c r="FC335" s="432" t="e">
        <f>EW335*#REF!</f>
        <v>#REF!</v>
      </c>
      <c r="FD335" s="442" t="e">
        <f>EY335*#REF!</f>
        <v>#REF!</v>
      </c>
      <c r="FE335" s="433" t="e">
        <f t="shared" si="2088"/>
        <v>#REF!</v>
      </c>
      <c r="FF335" s="137" t="e">
        <f>#REF!</f>
        <v>#REF!</v>
      </c>
      <c r="FG335" s="137" t="e">
        <f>#REF!</f>
        <v>#REF!</v>
      </c>
      <c r="FH335" s="204" t="e">
        <f t="shared" si="1763"/>
        <v>#REF!</v>
      </c>
      <c r="FI335" s="204" t="e">
        <f>FF335*#REF!</f>
        <v>#REF!</v>
      </c>
      <c r="FJ335" s="315" t="e">
        <f>FH335*#REF!</f>
        <v>#REF!</v>
      </c>
      <c r="FK335" s="205" t="e">
        <f t="shared" si="2089"/>
        <v>#REF!</v>
      </c>
      <c r="FL335" s="432" t="e">
        <f>FF335*#REF!</f>
        <v>#REF!</v>
      </c>
      <c r="FM335" s="442" t="e">
        <f>FH335*#REF!</f>
        <v>#REF!</v>
      </c>
      <c r="FN335" s="441" t="e">
        <f t="shared" si="2090"/>
        <v>#REF!</v>
      </c>
      <c r="FO335" s="137" t="e">
        <f>#REF!</f>
        <v>#REF!</v>
      </c>
      <c r="FP335" s="137" t="e">
        <f>#REF!</f>
        <v>#REF!</v>
      </c>
      <c r="FQ335" s="204" t="e">
        <f t="shared" si="1766"/>
        <v>#REF!</v>
      </c>
      <c r="FR335" s="204" t="e">
        <f>FO335*#REF!</f>
        <v>#REF!</v>
      </c>
      <c r="FS335" s="315" t="e">
        <f>FQ335*#REF!</f>
        <v>#REF!</v>
      </c>
      <c r="FT335" s="204" t="e">
        <f t="shared" si="2091"/>
        <v>#REF!</v>
      </c>
      <c r="FU335" s="432" t="e">
        <f>FO335*#REF!</f>
        <v>#REF!</v>
      </c>
      <c r="FV335" s="442" t="e">
        <f>FQ335*#REF!</f>
        <v>#REF!</v>
      </c>
      <c r="FW335" s="454" t="e">
        <f t="shared" si="2092"/>
        <v>#REF!</v>
      </c>
    </row>
    <row r="336" spans="1:179" s="12" customFormat="1">
      <c r="A336" s="874"/>
      <c r="B336" s="687" t="s">
        <v>908</v>
      </c>
      <c r="C336" s="353"/>
      <c r="D336" s="338"/>
      <c r="E336" s="262" t="e">
        <f t="shared" si="1993"/>
        <v>#REF!</v>
      </c>
      <c r="F336" s="263" t="e">
        <f t="shared" si="1994"/>
        <v>#REF!</v>
      </c>
      <c r="G336" s="263" t="e">
        <f t="shared" si="1995"/>
        <v>#REF!</v>
      </c>
      <c r="H336" s="263" t="e">
        <f t="shared" si="1996"/>
        <v>#REF!</v>
      </c>
      <c r="I336" s="263" t="e">
        <f t="shared" si="1997"/>
        <v>#REF!</v>
      </c>
      <c r="J336" s="263" t="e">
        <f t="shared" si="1998"/>
        <v>#REF!</v>
      </c>
      <c r="K336" s="473" t="e">
        <f t="shared" si="1999"/>
        <v>#REF!</v>
      </c>
      <c r="L336" s="474" t="e">
        <f t="shared" si="2000"/>
        <v>#REF!</v>
      </c>
      <c r="M336" s="739" t="e">
        <f t="shared" si="2001"/>
        <v>#REF!</v>
      </c>
      <c r="N336" s="148"/>
      <c r="O336" s="136" t="e">
        <f>#REF!</f>
        <v>#REF!</v>
      </c>
      <c r="P336" s="137" t="e">
        <f>#REF!</f>
        <v>#REF!</v>
      </c>
      <c r="Q336" s="204" t="e">
        <f t="shared" ref="Q336" si="2093">O336-P336</f>
        <v>#REF!</v>
      </c>
      <c r="R336" s="204" t="e">
        <f>O336*#REF!</f>
        <v>#REF!</v>
      </c>
      <c r="S336" s="313" t="e">
        <f>Q336*#REF!</f>
        <v>#REF!</v>
      </c>
      <c r="T336" s="205" t="e">
        <f t="shared" ref="T336" si="2094">S336</f>
        <v>#REF!</v>
      </c>
      <c r="U336" s="137" t="e">
        <f>#REF!</f>
        <v>#REF!</v>
      </c>
      <c r="V336" s="137" t="e">
        <f>#REF!</f>
        <v>#REF!</v>
      </c>
      <c r="W336" s="204" t="e">
        <f t="shared" ref="W336" si="2095">U336-V336</f>
        <v>#REF!</v>
      </c>
      <c r="X336" s="204" t="e">
        <f>U336*#REF!</f>
        <v>#REF!</v>
      </c>
      <c r="Y336" s="315" t="e">
        <f>W336*#REF!</f>
        <v>#REF!</v>
      </c>
      <c r="Z336" s="205" t="e">
        <f t="shared" ref="Z336" si="2096">Y336</f>
        <v>#REF!</v>
      </c>
      <c r="AA336" s="432" t="e">
        <f>U336*#REF!</f>
        <v>#REF!</v>
      </c>
      <c r="AB336" s="442" t="e">
        <f>W336*#REF!</f>
        <v>#REF!</v>
      </c>
      <c r="AC336" s="433" t="e">
        <f t="shared" ref="AC336" si="2097">AB336</f>
        <v>#REF!</v>
      </c>
      <c r="AD336" s="137" t="e">
        <f>#REF!</f>
        <v>#REF!</v>
      </c>
      <c r="AE336" s="137" t="e">
        <f>#REF!</f>
        <v>#REF!</v>
      </c>
      <c r="AF336" s="204" t="e">
        <f t="shared" ref="AF336" si="2098">AD336-AE336</f>
        <v>#REF!</v>
      </c>
      <c r="AG336" s="204" t="e">
        <f>AD336*#REF!</f>
        <v>#REF!</v>
      </c>
      <c r="AH336" s="315" t="e">
        <f>AF336*#REF!</f>
        <v>#REF!</v>
      </c>
      <c r="AI336" s="205" t="e">
        <f t="shared" ref="AI336" si="2099">AH336</f>
        <v>#REF!</v>
      </c>
      <c r="AJ336" s="432" t="e">
        <f>AD336*#REF!</f>
        <v>#REF!</v>
      </c>
      <c r="AK336" s="442" t="e">
        <f>AF336*#REF!</f>
        <v>#REF!</v>
      </c>
      <c r="AL336" s="433" t="e">
        <f t="shared" ref="AL336" si="2100">AK336</f>
        <v>#REF!</v>
      </c>
      <c r="AM336" s="137" t="e">
        <f>#REF!</f>
        <v>#REF!</v>
      </c>
      <c r="AN336" s="137" t="e">
        <f>#REF!</f>
        <v>#REF!</v>
      </c>
      <c r="AO336" s="204" t="e">
        <f t="shared" ref="AO336" si="2101">AM336-AN336</f>
        <v>#REF!</v>
      </c>
      <c r="AP336" s="204" t="e">
        <f>AM336*#REF!</f>
        <v>#REF!</v>
      </c>
      <c r="AQ336" s="315" t="e">
        <f>AO336*#REF!</f>
        <v>#REF!</v>
      </c>
      <c r="AR336" s="204" t="e">
        <f t="shared" ref="AR336" si="2102">AQ336</f>
        <v>#REF!</v>
      </c>
      <c r="AS336" s="432" t="e">
        <f>AM336*#REF!</f>
        <v>#REF!</v>
      </c>
      <c r="AT336" s="442" t="e">
        <f>AO336*#REF!</f>
        <v>#REF!</v>
      </c>
      <c r="AU336" s="433" t="e">
        <f t="shared" ref="AU336" si="2103">AT336</f>
        <v>#REF!</v>
      </c>
      <c r="AV336" s="136" t="e">
        <f>#REF!</f>
        <v>#REF!</v>
      </c>
      <c r="AW336" s="137" t="e">
        <f>#REF!</f>
        <v>#REF!</v>
      </c>
      <c r="AX336" s="204" t="e">
        <f t="shared" ref="AX336" si="2104">AV336-AW336</f>
        <v>#REF!</v>
      </c>
      <c r="AY336" s="204" t="e">
        <f>AV336*#REF!</f>
        <v>#REF!</v>
      </c>
      <c r="AZ336" s="313" t="e">
        <f>AX336*#REF!</f>
        <v>#REF!</v>
      </c>
      <c r="BA336" s="205" t="e">
        <f t="shared" ref="BA336" si="2105">AZ336</f>
        <v>#REF!</v>
      </c>
      <c r="BB336" s="137" t="e">
        <f>#REF!</f>
        <v>#REF!</v>
      </c>
      <c r="BC336" s="137" t="e">
        <f>#REF!</f>
        <v>#REF!</v>
      </c>
      <c r="BD336" s="204" t="e">
        <f t="shared" ref="BD336" si="2106">BB336-BC336</f>
        <v>#REF!</v>
      </c>
      <c r="BE336" s="204" t="e">
        <f>BB336*#REF!</f>
        <v>#REF!</v>
      </c>
      <c r="BF336" s="315" t="e">
        <f>BD336*#REF!</f>
        <v>#REF!</v>
      </c>
      <c r="BG336" s="205" t="e">
        <f t="shared" ref="BG336" si="2107">BF336</f>
        <v>#REF!</v>
      </c>
      <c r="BH336" s="432" t="e">
        <f>BB336*#REF!</f>
        <v>#REF!</v>
      </c>
      <c r="BI336" s="442" t="e">
        <f>BD336*#REF!</f>
        <v>#REF!</v>
      </c>
      <c r="BJ336" s="433" t="e">
        <f t="shared" ref="BJ336" si="2108">BI336</f>
        <v>#REF!</v>
      </c>
      <c r="BK336" s="137" t="e">
        <f>#REF!</f>
        <v>#REF!</v>
      </c>
      <c r="BL336" s="137" t="e">
        <f>#REF!</f>
        <v>#REF!</v>
      </c>
      <c r="BM336" s="204" t="e">
        <f t="shared" ref="BM336" si="2109">BK336-BL336</f>
        <v>#REF!</v>
      </c>
      <c r="BN336" s="204" t="e">
        <f>BK336*#REF!</f>
        <v>#REF!</v>
      </c>
      <c r="BO336" s="315" t="e">
        <f>BM336*#REF!</f>
        <v>#REF!</v>
      </c>
      <c r="BP336" s="205" t="e">
        <f t="shared" ref="BP336" si="2110">BO336</f>
        <v>#REF!</v>
      </c>
      <c r="BQ336" s="432" t="e">
        <f>BK336*#REF!</f>
        <v>#REF!</v>
      </c>
      <c r="BR336" s="442" t="e">
        <f>BM336*#REF!</f>
        <v>#REF!</v>
      </c>
      <c r="BS336" s="433" t="e">
        <f t="shared" ref="BS336" si="2111">BR336</f>
        <v>#REF!</v>
      </c>
      <c r="BT336" s="137" t="e">
        <f>#REF!</f>
        <v>#REF!</v>
      </c>
      <c r="BU336" s="137" t="e">
        <f>#REF!</f>
        <v>#REF!</v>
      </c>
      <c r="BV336" s="204" t="e">
        <f t="shared" ref="BV336" si="2112">BT336-BU336</f>
        <v>#REF!</v>
      </c>
      <c r="BW336" s="204" t="e">
        <f>BT336*#REF!</f>
        <v>#REF!</v>
      </c>
      <c r="BX336" s="315" t="e">
        <f>BV336*#REF!</f>
        <v>#REF!</v>
      </c>
      <c r="BY336" s="205" t="e">
        <f t="shared" ref="BY336" si="2113">BX336</f>
        <v>#REF!</v>
      </c>
      <c r="BZ336" s="432" t="e">
        <f>BT336*#REF!</f>
        <v>#REF!</v>
      </c>
      <c r="CA336" s="442" t="e">
        <f>BV336*#REF!</f>
        <v>#REF!</v>
      </c>
      <c r="CB336" s="441" t="e">
        <f t="shared" ref="CB336" si="2114">CA336</f>
        <v>#REF!</v>
      </c>
      <c r="CC336" s="137" t="e">
        <f>#REF!</f>
        <v>#REF!</v>
      </c>
      <c r="CD336" s="137" t="e">
        <f>#REF!</f>
        <v>#REF!</v>
      </c>
      <c r="CE336" s="204" t="e">
        <f t="shared" ref="CE336" si="2115">CC336-CD336</f>
        <v>#REF!</v>
      </c>
      <c r="CF336" s="204" t="e">
        <f>CC336*#REF!</f>
        <v>#REF!</v>
      </c>
      <c r="CG336" s="313" t="e">
        <f>CE336*#REF!</f>
        <v>#REF!</v>
      </c>
      <c r="CH336" s="205" t="e">
        <f t="shared" ref="CH336" si="2116">CG336</f>
        <v>#REF!</v>
      </c>
      <c r="CI336" s="137" t="e">
        <f>#REF!</f>
        <v>#REF!</v>
      </c>
      <c r="CJ336" s="137" t="e">
        <f>#REF!</f>
        <v>#REF!</v>
      </c>
      <c r="CK336" s="204" t="e">
        <f t="shared" ref="CK336" si="2117">CI336-CJ336</f>
        <v>#REF!</v>
      </c>
      <c r="CL336" s="204" t="e">
        <f>CI336*#REF!</f>
        <v>#REF!</v>
      </c>
      <c r="CM336" s="315" t="e">
        <f>CK336*#REF!</f>
        <v>#REF!</v>
      </c>
      <c r="CN336" s="205" t="e">
        <f t="shared" ref="CN336" si="2118">CM336</f>
        <v>#REF!</v>
      </c>
      <c r="CO336" s="432" t="e">
        <f>CI336*#REF!</f>
        <v>#REF!</v>
      </c>
      <c r="CP336" s="442" t="e">
        <f>CK336*#REF!</f>
        <v>#REF!</v>
      </c>
      <c r="CQ336" s="433" t="e">
        <f t="shared" ref="CQ336" si="2119">CP336</f>
        <v>#REF!</v>
      </c>
      <c r="CR336" s="137" t="e">
        <f>#REF!</f>
        <v>#REF!</v>
      </c>
      <c r="CS336" s="137" t="e">
        <f>#REF!</f>
        <v>#REF!</v>
      </c>
      <c r="CT336" s="204" t="e">
        <f t="shared" ref="CT336" si="2120">CR336-CS336</f>
        <v>#REF!</v>
      </c>
      <c r="CU336" s="204" t="e">
        <f>CR336*#REF!</f>
        <v>#REF!</v>
      </c>
      <c r="CV336" s="315" t="e">
        <f>CT336*#REF!</f>
        <v>#REF!</v>
      </c>
      <c r="CW336" s="205" t="e">
        <f t="shared" ref="CW336" si="2121">CV336</f>
        <v>#REF!</v>
      </c>
      <c r="CX336" s="432" t="e">
        <f>CR336*#REF!</f>
        <v>#REF!</v>
      </c>
      <c r="CY336" s="442" t="e">
        <f>CT336*#REF!</f>
        <v>#REF!</v>
      </c>
      <c r="CZ336" s="441" t="e">
        <f t="shared" ref="CZ336" si="2122">CY336</f>
        <v>#REF!</v>
      </c>
      <c r="DA336" s="137" t="e">
        <f>#REF!</f>
        <v>#REF!</v>
      </c>
      <c r="DB336" s="137" t="e">
        <f>#REF!</f>
        <v>#REF!</v>
      </c>
      <c r="DC336" s="204" t="e">
        <f t="shared" ref="DC336" si="2123">DA336-DB336</f>
        <v>#REF!</v>
      </c>
      <c r="DD336" s="204" t="e">
        <f>DA336*#REF!</f>
        <v>#REF!</v>
      </c>
      <c r="DE336" s="315" t="e">
        <f>DC336*#REF!</f>
        <v>#REF!</v>
      </c>
      <c r="DF336" s="204" t="e">
        <f t="shared" ref="DF336" si="2124">DE336</f>
        <v>#REF!</v>
      </c>
      <c r="DG336" s="432" t="e">
        <f>DA336*#REF!</f>
        <v>#REF!</v>
      </c>
      <c r="DH336" s="442" t="e">
        <f>DC336*#REF!</f>
        <v>#REF!</v>
      </c>
      <c r="DI336" s="433" t="e">
        <f t="shared" ref="DI336" si="2125">DH336</f>
        <v>#REF!</v>
      </c>
      <c r="DJ336" s="136" t="e">
        <f>#REF!</f>
        <v>#REF!</v>
      </c>
      <c r="DK336" s="137" t="e">
        <f>#REF!</f>
        <v>#REF!</v>
      </c>
      <c r="DL336" s="204" t="e">
        <f t="shared" ref="DL336" si="2126">DJ336-DK336</f>
        <v>#REF!</v>
      </c>
      <c r="DM336" s="204" t="e">
        <f>DJ336*#REF!</f>
        <v>#REF!</v>
      </c>
      <c r="DN336" s="313" t="e">
        <f>DL336*#REF!</f>
        <v>#REF!</v>
      </c>
      <c r="DO336" s="205" t="e">
        <f t="shared" ref="DO336" si="2127">DN336</f>
        <v>#REF!</v>
      </c>
      <c r="DP336" s="137" t="e">
        <f>#REF!</f>
        <v>#REF!</v>
      </c>
      <c r="DQ336" s="137" t="e">
        <f>#REF!</f>
        <v>#REF!</v>
      </c>
      <c r="DR336" s="204" t="e">
        <f t="shared" ref="DR336" si="2128">DP336-DQ336</f>
        <v>#REF!</v>
      </c>
      <c r="DS336" s="204" t="e">
        <f>DP336*#REF!</f>
        <v>#REF!</v>
      </c>
      <c r="DT336" s="315" t="e">
        <f>DR336*#REF!</f>
        <v>#REF!</v>
      </c>
      <c r="DU336" s="205" t="e">
        <f t="shared" ref="DU336" si="2129">DT336</f>
        <v>#REF!</v>
      </c>
      <c r="DV336" s="432" t="e">
        <f>DP336*#REF!</f>
        <v>#REF!</v>
      </c>
      <c r="DW336" s="442" t="e">
        <f>DR336*#REF!</f>
        <v>#REF!</v>
      </c>
      <c r="DX336" s="433" t="e">
        <f t="shared" ref="DX336" si="2130">DW336</f>
        <v>#REF!</v>
      </c>
      <c r="DY336" s="137" t="e">
        <f>#REF!</f>
        <v>#REF!</v>
      </c>
      <c r="DZ336" s="137" t="e">
        <f>#REF!</f>
        <v>#REF!</v>
      </c>
      <c r="EA336" s="204" t="e">
        <f t="shared" ref="EA336" si="2131">DY336-DZ336</f>
        <v>#REF!</v>
      </c>
      <c r="EB336" s="204" t="e">
        <f>DY336*#REF!</f>
        <v>#REF!</v>
      </c>
      <c r="EC336" s="315" t="e">
        <f>EA336*#REF!</f>
        <v>#REF!</v>
      </c>
      <c r="ED336" s="205" t="e">
        <f t="shared" ref="ED336" si="2132">EC336</f>
        <v>#REF!</v>
      </c>
      <c r="EE336" s="432" t="e">
        <f>DY336*#REF!</f>
        <v>#REF!</v>
      </c>
      <c r="EF336" s="442" t="e">
        <f>EA336*#REF!</f>
        <v>#REF!</v>
      </c>
      <c r="EG336" s="441" t="e">
        <f t="shared" ref="EG336" si="2133">EF336</f>
        <v>#REF!</v>
      </c>
      <c r="EH336" s="137" t="e">
        <f>#REF!</f>
        <v>#REF!</v>
      </c>
      <c r="EI336" s="137" t="e">
        <f>#REF!</f>
        <v>#REF!</v>
      </c>
      <c r="EJ336" s="204" t="e">
        <f t="shared" ref="EJ336" si="2134">EH336-EI336</f>
        <v>#REF!</v>
      </c>
      <c r="EK336" s="204" t="e">
        <f>EH336*#REF!</f>
        <v>#REF!</v>
      </c>
      <c r="EL336" s="315" t="e">
        <f>EJ336*#REF!</f>
        <v>#REF!</v>
      </c>
      <c r="EM336" s="204" t="e">
        <f t="shared" ref="EM336" si="2135">EL336</f>
        <v>#REF!</v>
      </c>
      <c r="EN336" s="432" t="e">
        <f>EH336*#REF!</f>
        <v>#REF!</v>
      </c>
      <c r="EO336" s="442" t="e">
        <f>EJ336*#REF!</f>
        <v>#REF!</v>
      </c>
      <c r="EP336" s="441" t="e">
        <f t="shared" ref="EP336" si="2136">EO336</f>
        <v>#REF!</v>
      </c>
      <c r="EQ336" s="136" t="e">
        <f>#REF!</f>
        <v>#REF!</v>
      </c>
      <c r="ER336" s="137" t="e">
        <f>#REF!</f>
        <v>#REF!</v>
      </c>
      <c r="ES336" s="204" t="e">
        <f t="shared" ref="ES336" si="2137">EQ336-ER336</f>
        <v>#REF!</v>
      </c>
      <c r="ET336" s="204" t="e">
        <f>EQ336*#REF!</f>
        <v>#REF!</v>
      </c>
      <c r="EU336" s="313" t="e">
        <f>ES336*#REF!</f>
        <v>#REF!</v>
      </c>
      <c r="EV336" s="205" t="e">
        <f t="shared" ref="EV336" si="2138">EU336</f>
        <v>#REF!</v>
      </c>
      <c r="EW336" s="137" t="e">
        <f>#REF!</f>
        <v>#REF!</v>
      </c>
      <c r="EX336" s="137" t="e">
        <f>#REF!</f>
        <v>#REF!</v>
      </c>
      <c r="EY336" s="204" t="e">
        <f t="shared" ref="EY336" si="2139">EW336-EX336</f>
        <v>#REF!</v>
      </c>
      <c r="EZ336" s="204" t="e">
        <f>EW336*#REF!</f>
        <v>#REF!</v>
      </c>
      <c r="FA336" s="315" t="e">
        <f>EY336*#REF!</f>
        <v>#REF!</v>
      </c>
      <c r="FB336" s="205" t="e">
        <f t="shared" ref="FB336" si="2140">FA336</f>
        <v>#REF!</v>
      </c>
      <c r="FC336" s="432" t="e">
        <f>EW336*#REF!</f>
        <v>#REF!</v>
      </c>
      <c r="FD336" s="442" t="e">
        <f>EY336*#REF!</f>
        <v>#REF!</v>
      </c>
      <c r="FE336" s="433" t="e">
        <f t="shared" ref="FE336" si="2141">FD336</f>
        <v>#REF!</v>
      </c>
      <c r="FF336" s="137" t="e">
        <f>#REF!</f>
        <v>#REF!</v>
      </c>
      <c r="FG336" s="137" t="e">
        <f>#REF!</f>
        <v>#REF!</v>
      </c>
      <c r="FH336" s="204" t="e">
        <f t="shared" ref="FH336" si="2142">FF336-FG336</f>
        <v>#REF!</v>
      </c>
      <c r="FI336" s="204" t="e">
        <f>FF336*#REF!</f>
        <v>#REF!</v>
      </c>
      <c r="FJ336" s="315" t="e">
        <f>FH336*#REF!</f>
        <v>#REF!</v>
      </c>
      <c r="FK336" s="205" t="e">
        <f t="shared" ref="FK336" si="2143">FJ336</f>
        <v>#REF!</v>
      </c>
      <c r="FL336" s="432" t="e">
        <f>FF336*#REF!</f>
        <v>#REF!</v>
      </c>
      <c r="FM336" s="442" t="e">
        <f>FH336*#REF!</f>
        <v>#REF!</v>
      </c>
      <c r="FN336" s="441" t="e">
        <f t="shared" ref="FN336" si="2144">FM336</f>
        <v>#REF!</v>
      </c>
      <c r="FO336" s="137" t="e">
        <f>#REF!</f>
        <v>#REF!</v>
      </c>
      <c r="FP336" s="137" t="e">
        <f>#REF!</f>
        <v>#REF!</v>
      </c>
      <c r="FQ336" s="204" t="e">
        <f t="shared" ref="FQ336" si="2145">FO336-FP336</f>
        <v>#REF!</v>
      </c>
      <c r="FR336" s="204" t="e">
        <f>FO336*#REF!</f>
        <v>#REF!</v>
      </c>
      <c r="FS336" s="315" t="e">
        <f>FQ336*#REF!</f>
        <v>#REF!</v>
      </c>
      <c r="FT336" s="204" t="e">
        <f t="shared" ref="FT336" si="2146">FS336</f>
        <v>#REF!</v>
      </c>
      <c r="FU336" s="432" t="e">
        <f>FO336*#REF!</f>
        <v>#REF!</v>
      </c>
      <c r="FV336" s="442" t="e">
        <f>FQ336*#REF!</f>
        <v>#REF!</v>
      </c>
      <c r="FW336" s="454" t="e">
        <f t="shared" ref="FW336" si="2147">FV336</f>
        <v>#REF!</v>
      </c>
    </row>
    <row r="337" spans="1:179" s="12" customFormat="1" ht="14.25" thickBot="1">
      <c r="A337" s="67"/>
      <c r="B337" s="687" t="s">
        <v>173</v>
      </c>
      <c r="C337" s="353"/>
      <c r="D337" s="338" t="s">
        <v>169</v>
      </c>
      <c r="E337" s="286"/>
      <c r="F337" s="287"/>
      <c r="G337" s="287"/>
      <c r="H337" s="288" t="e">
        <f t="shared" ref="H337:M337" si="2148">SUM(H280:H336)</f>
        <v>#REF!</v>
      </c>
      <c r="I337" s="288" t="e">
        <f t="shared" si="2148"/>
        <v>#REF!</v>
      </c>
      <c r="J337" s="288" t="e">
        <f t="shared" si="2148"/>
        <v>#REF!</v>
      </c>
      <c r="K337" s="481" t="e">
        <f t="shared" si="2148"/>
        <v>#REF!</v>
      </c>
      <c r="L337" s="481" t="e">
        <f t="shared" si="2148"/>
        <v>#REF!</v>
      </c>
      <c r="M337" s="743" t="e">
        <f t="shared" si="2148"/>
        <v>#REF!</v>
      </c>
      <c r="N337" s="148"/>
      <c r="O337" s="176"/>
      <c r="P337" s="174"/>
      <c r="Q337" s="206"/>
      <c r="R337" s="207" t="e">
        <f>SUM(R280:R336)</f>
        <v>#REF!</v>
      </c>
      <c r="S337" s="208" t="e">
        <f>SUM(S280:S336)</f>
        <v>#REF!</v>
      </c>
      <c r="T337" s="208" t="e">
        <f>SUM(T280:T336)</f>
        <v>#REF!</v>
      </c>
      <c r="U337" s="175"/>
      <c r="V337" s="174"/>
      <c r="W337" s="206"/>
      <c r="X337" s="207" t="e">
        <f t="shared" ref="X337:AC337" si="2149">SUM(X280:X336)</f>
        <v>#REF!</v>
      </c>
      <c r="Y337" s="208" t="e">
        <f t="shared" si="2149"/>
        <v>#REF!</v>
      </c>
      <c r="Z337" s="208" t="e">
        <f t="shared" si="2149"/>
        <v>#REF!</v>
      </c>
      <c r="AA337" s="443" t="e">
        <f t="shared" si="2149"/>
        <v>#REF!</v>
      </c>
      <c r="AB337" s="435" t="e">
        <f t="shared" si="2149"/>
        <v>#REF!</v>
      </c>
      <c r="AC337" s="435" t="e">
        <f t="shared" si="2149"/>
        <v>#REF!</v>
      </c>
      <c r="AD337" s="175"/>
      <c r="AE337" s="174"/>
      <c r="AF337" s="209"/>
      <c r="AG337" s="210" t="e">
        <f t="shared" ref="AG337:AL337" si="2150">SUM(AG280:AG336)</f>
        <v>#REF!</v>
      </c>
      <c r="AH337" s="211" t="e">
        <f t="shared" si="2150"/>
        <v>#REF!</v>
      </c>
      <c r="AI337" s="211" t="e">
        <f t="shared" si="2150"/>
        <v>#REF!</v>
      </c>
      <c r="AJ337" s="448" t="e">
        <f t="shared" si="2150"/>
        <v>#REF!</v>
      </c>
      <c r="AK337" s="449" t="e">
        <f t="shared" si="2150"/>
        <v>#REF!</v>
      </c>
      <c r="AL337" s="449" t="e">
        <f t="shared" si="2150"/>
        <v>#REF!</v>
      </c>
      <c r="AM337" s="175"/>
      <c r="AN337" s="174"/>
      <c r="AO337" s="209"/>
      <c r="AP337" s="210" t="e">
        <f t="shared" ref="AP337:AU337" si="2151">SUM(AP280:AP336)</f>
        <v>#REF!</v>
      </c>
      <c r="AQ337" s="211" t="e">
        <f t="shared" si="2151"/>
        <v>#REF!</v>
      </c>
      <c r="AR337" s="212" t="e">
        <f t="shared" si="2151"/>
        <v>#REF!</v>
      </c>
      <c r="AS337" s="448" t="e">
        <f t="shared" si="2151"/>
        <v>#REF!</v>
      </c>
      <c r="AT337" s="449" t="e">
        <f t="shared" si="2151"/>
        <v>#REF!</v>
      </c>
      <c r="AU337" s="449" t="e">
        <f t="shared" si="2151"/>
        <v>#REF!</v>
      </c>
      <c r="AV337" s="176"/>
      <c r="AW337" s="174"/>
      <c r="AX337" s="209"/>
      <c r="AY337" s="210" t="e">
        <f>SUM(AY280:AY336)</f>
        <v>#REF!</v>
      </c>
      <c r="AZ337" s="211" t="e">
        <f>SUM(AZ280:AZ336)</f>
        <v>#REF!</v>
      </c>
      <c r="BA337" s="211" t="e">
        <f>SUM(BA280:BA336)</f>
        <v>#REF!</v>
      </c>
      <c r="BB337" s="175"/>
      <c r="BC337" s="174"/>
      <c r="BD337" s="209"/>
      <c r="BE337" s="210" t="e">
        <f t="shared" ref="BE337:BJ337" si="2152">SUM(BE280:BE336)</f>
        <v>#REF!</v>
      </c>
      <c r="BF337" s="211" t="e">
        <f t="shared" si="2152"/>
        <v>#REF!</v>
      </c>
      <c r="BG337" s="211" t="e">
        <f t="shared" si="2152"/>
        <v>#REF!</v>
      </c>
      <c r="BH337" s="448" t="e">
        <f t="shared" si="2152"/>
        <v>#REF!</v>
      </c>
      <c r="BI337" s="449" t="e">
        <f t="shared" si="2152"/>
        <v>#REF!</v>
      </c>
      <c r="BJ337" s="449" t="e">
        <f t="shared" si="2152"/>
        <v>#REF!</v>
      </c>
      <c r="BK337" s="175"/>
      <c r="BL337" s="174"/>
      <c r="BM337" s="209"/>
      <c r="BN337" s="210" t="e">
        <f t="shared" ref="BN337:BS337" si="2153">SUM(BN280:BN336)</f>
        <v>#REF!</v>
      </c>
      <c r="BO337" s="211" t="e">
        <f t="shared" si="2153"/>
        <v>#REF!</v>
      </c>
      <c r="BP337" s="211" t="e">
        <f t="shared" si="2153"/>
        <v>#REF!</v>
      </c>
      <c r="BQ337" s="448" t="e">
        <f t="shared" si="2153"/>
        <v>#REF!</v>
      </c>
      <c r="BR337" s="449" t="e">
        <f t="shared" si="2153"/>
        <v>#REF!</v>
      </c>
      <c r="BS337" s="449" t="e">
        <f t="shared" si="2153"/>
        <v>#REF!</v>
      </c>
      <c r="BT337" s="175"/>
      <c r="BU337" s="174"/>
      <c r="BV337" s="209"/>
      <c r="BW337" s="210" t="e">
        <f t="shared" ref="BW337:CB337" si="2154">SUM(BW280:BW336)</f>
        <v>#REF!</v>
      </c>
      <c r="BX337" s="211" t="e">
        <f t="shared" si="2154"/>
        <v>#REF!</v>
      </c>
      <c r="BY337" s="210" t="e">
        <f t="shared" si="2154"/>
        <v>#REF!</v>
      </c>
      <c r="BZ337" s="448" t="e">
        <f t="shared" si="2154"/>
        <v>#REF!</v>
      </c>
      <c r="CA337" s="449" t="e">
        <f t="shared" si="2154"/>
        <v>#REF!</v>
      </c>
      <c r="CB337" s="448" t="e">
        <f t="shared" si="2154"/>
        <v>#REF!</v>
      </c>
      <c r="CC337" s="175"/>
      <c r="CD337" s="174"/>
      <c r="CE337" s="209"/>
      <c r="CF337" s="210" t="e">
        <f>SUM(CF280:CF336)</f>
        <v>#REF!</v>
      </c>
      <c r="CG337" s="211" t="e">
        <f>SUM(CG280:CG336)</f>
        <v>#REF!</v>
      </c>
      <c r="CH337" s="211" t="e">
        <f>SUM(CH280:CH336)</f>
        <v>#REF!</v>
      </c>
      <c r="CI337" s="175"/>
      <c r="CJ337" s="174"/>
      <c r="CK337" s="209"/>
      <c r="CL337" s="210" t="e">
        <f t="shared" ref="CL337:CQ337" si="2155">SUM(CL280:CL336)</f>
        <v>#REF!</v>
      </c>
      <c r="CM337" s="211" t="e">
        <f t="shared" si="2155"/>
        <v>#REF!</v>
      </c>
      <c r="CN337" s="211" t="e">
        <f t="shared" si="2155"/>
        <v>#REF!</v>
      </c>
      <c r="CO337" s="448" t="e">
        <f t="shared" si="2155"/>
        <v>#REF!</v>
      </c>
      <c r="CP337" s="449" t="e">
        <f t="shared" si="2155"/>
        <v>#REF!</v>
      </c>
      <c r="CQ337" s="449" t="e">
        <f t="shared" si="2155"/>
        <v>#REF!</v>
      </c>
      <c r="CR337" s="175"/>
      <c r="CS337" s="174"/>
      <c r="CT337" s="209"/>
      <c r="CU337" s="210" t="e">
        <f t="shared" ref="CU337:CZ337" si="2156">SUM(CU280:CU336)</f>
        <v>#REF!</v>
      </c>
      <c r="CV337" s="210" t="e">
        <f t="shared" si="2156"/>
        <v>#REF!</v>
      </c>
      <c r="CW337" s="211" t="e">
        <f t="shared" si="2156"/>
        <v>#REF!</v>
      </c>
      <c r="CX337" s="448" t="e">
        <f t="shared" si="2156"/>
        <v>#REF!</v>
      </c>
      <c r="CY337" s="449" t="e">
        <f t="shared" si="2156"/>
        <v>#REF!</v>
      </c>
      <c r="CZ337" s="448" t="e">
        <f t="shared" si="2156"/>
        <v>#REF!</v>
      </c>
      <c r="DA337" s="175"/>
      <c r="DB337" s="174"/>
      <c r="DC337" s="209"/>
      <c r="DD337" s="210" t="e">
        <f t="shared" ref="DD337:DI337" si="2157">SUM(DD280:DD336)</f>
        <v>#REF!</v>
      </c>
      <c r="DE337" s="211" t="e">
        <f t="shared" si="2157"/>
        <v>#REF!</v>
      </c>
      <c r="DF337" s="210" t="e">
        <f t="shared" si="2157"/>
        <v>#REF!</v>
      </c>
      <c r="DG337" s="448" t="e">
        <f t="shared" si="2157"/>
        <v>#REF!</v>
      </c>
      <c r="DH337" s="449" t="e">
        <f t="shared" si="2157"/>
        <v>#REF!</v>
      </c>
      <c r="DI337" s="449" t="e">
        <f t="shared" si="2157"/>
        <v>#REF!</v>
      </c>
      <c r="DJ337" s="176"/>
      <c r="DK337" s="174"/>
      <c r="DL337" s="209"/>
      <c r="DM337" s="210" t="e">
        <f>SUM(DM280:DM336)</f>
        <v>#REF!</v>
      </c>
      <c r="DN337" s="211" t="e">
        <f>SUM(DN280:DN336)</f>
        <v>#REF!</v>
      </c>
      <c r="DO337" s="211" t="e">
        <f>SUM(DO280:DO336)</f>
        <v>#REF!</v>
      </c>
      <c r="DP337" s="175"/>
      <c r="DQ337" s="174"/>
      <c r="DR337" s="209"/>
      <c r="DS337" s="210" t="e">
        <f t="shared" ref="DS337:DX337" si="2158">SUM(DS280:DS336)</f>
        <v>#REF!</v>
      </c>
      <c r="DT337" s="211" t="e">
        <f t="shared" si="2158"/>
        <v>#REF!</v>
      </c>
      <c r="DU337" s="211" t="e">
        <f t="shared" si="2158"/>
        <v>#REF!</v>
      </c>
      <c r="DV337" s="448" t="e">
        <f t="shared" si="2158"/>
        <v>#REF!</v>
      </c>
      <c r="DW337" s="449" t="e">
        <f t="shared" si="2158"/>
        <v>#REF!</v>
      </c>
      <c r="DX337" s="449" t="e">
        <f t="shared" si="2158"/>
        <v>#REF!</v>
      </c>
      <c r="DY337" s="175"/>
      <c r="DZ337" s="174"/>
      <c r="EA337" s="209"/>
      <c r="EB337" s="210" t="e">
        <f t="shared" ref="EB337:EG337" si="2159">SUM(EB280:EB336)</f>
        <v>#REF!</v>
      </c>
      <c r="EC337" s="211" t="e">
        <f t="shared" si="2159"/>
        <v>#REF!</v>
      </c>
      <c r="ED337" s="211" t="e">
        <f t="shared" si="2159"/>
        <v>#REF!</v>
      </c>
      <c r="EE337" s="448" t="e">
        <f t="shared" si="2159"/>
        <v>#REF!</v>
      </c>
      <c r="EF337" s="449" t="e">
        <f t="shared" si="2159"/>
        <v>#REF!</v>
      </c>
      <c r="EG337" s="449" t="e">
        <f t="shared" si="2159"/>
        <v>#REF!</v>
      </c>
      <c r="EH337" s="175"/>
      <c r="EI337" s="174"/>
      <c r="EJ337" s="209"/>
      <c r="EK337" s="210" t="e">
        <f t="shared" ref="EK337:EP337" si="2160">SUM(EK280:EK336)</f>
        <v>#REF!</v>
      </c>
      <c r="EL337" s="211" t="e">
        <f t="shared" si="2160"/>
        <v>#REF!</v>
      </c>
      <c r="EM337" s="210" t="e">
        <f t="shared" si="2160"/>
        <v>#REF!</v>
      </c>
      <c r="EN337" s="448" t="e">
        <f t="shared" si="2160"/>
        <v>#REF!</v>
      </c>
      <c r="EO337" s="449" t="e">
        <f t="shared" si="2160"/>
        <v>#REF!</v>
      </c>
      <c r="EP337" s="448" t="e">
        <f t="shared" si="2160"/>
        <v>#REF!</v>
      </c>
      <c r="EQ337" s="176"/>
      <c r="ER337" s="174"/>
      <c r="ES337" s="209"/>
      <c r="ET337" s="210" t="e">
        <f>SUM(ET280:ET336)</f>
        <v>#REF!</v>
      </c>
      <c r="EU337" s="211" t="e">
        <f>SUM(EU280:EU336)</f>
        <v>#REF!</v>
      </c>
      <c r="EV337" s="211" t="e">
        <f>SUM(EV280:EV336)</f>
        <v>#REF!</v>
      </c>
      <c r="EW337" s="175"/>
      <c r="EX337" s="174"/>
      <c r="EY337" s="209"/>
      <c r="EZ337" s="210" t="e">
        <f t="shared" ref="EZ337:FE337" si="2161">SUM(EZ280:EZ336)</f>
        <v>#REF!</v>
      </c>
      <c r="FA337" s="211" t="e">
        <f t="shared" si="2161"/>
        <v>#REF!</v>
      </c>
      <c r="FB337" s="211" t="e">
        <f t="shared" si="2161"/>
        <v>#REF!</v>
      </c>
      <c r="FC337" s="448" t="e">
        <f t="shared" si="2161"/>
        <v>#REF!</v>
      </c>
      <c r="FD337" s="449" t="e">
        <f t="shared" si="2161"/>
        <v>#REF!</v>
      </c>
      <c r="FE337" s="449" t="e">
        <f t="shared" si="2161"/>
        <v>#REF!</v>
      </c>
      <c r="FF337" s="175"/>
      <c r="FG337" s="174"/>
      <c r="FH337" s="209"/>
      <c r="FI337" s="210" t="e">
        <f t="shared" ref="FI337:FN337" si="2162">SUM(FI280:FI336)</f>
        <v>#REF!</v>
      </c>
      <c r="FJ337" s="211" t="e">
        <f t="shared" si="2162"/>
        <v>#REF!</v>
      </c>
      <c r="FK337" s="211" t="e">
        <f t="shared" si="2162"/>
        <v>#REF!</v>
      </c>
      <c r="FL337" s="448" t="e">
        <f t="shared" si="2162"/>
        <v>#REF!</v>
      </c>
      <c r="FM337" s="449" t="e">
        <f t="shared" si="2162"/>
        <v>#REF!</v>
      </c>
      <c r="FN337" s="449" t="e">
        <f t="shared" si="2162"/>
        <v>#REF!</v>
      </c>
      <c r="FO337" s="175"/>
      <c r="FP337" s="174"/>
      <c r="FQ337" s="209"/>
      <c r="FR337" s="210" t="e">
        <f t="shared" ref="FR337:FW337" si="2163">SUM(FR280:FR336)</f>
        <v>#REF!</v>
      </c>
      <c r="FS337" s="211" t="e">
        <f t="shared" si="2163"/>
        <v>#REF!</v>
      </c>
      <c r="FT337" s="210" t="e">
        <f t="shared" si="2163"/>
        <v>#REF!</v>
      </c>
      <c r="FU337" s="448" t="e">
        <f t="shared" si="2163"/>
        <v>#REF!</v>
      </c>
      <c r="FV337" s="435" t="e">
        <f t="shared" si="2163"/>
        <v>#REF!</v>
      </c>
      <c r="FW337" s="455" t="e">
        <f t="shared" si="2163"/>
        <v>#REF!</v>
      </c>
    </row>
    <row r="338" spans="1:179" s="12" customFormat="1" ht="13.5" customHeight="1">
      <c r="A338" s="883" t="s">
        <v>174</v>
      </c>
      <c r="B338" s="881" t="s">
        <v>962</v>
      </c>
      <c r="C338" s="882"/>
      <c r="D338" s="331" t="s">
        <v>175</v>
      </c>
      <c r="E338" s="262" t="e">
        <f t="shared" ref="E338:M339" si="2164">AM68+BT68+DA68+EH68+FO68+AM158+BT158+DA158+EH158+FO158+AM248+BT248+DA248+EH248+FO248+AM338+BT338+DA338+EH338+FO338</f>
        <v>#REF!</v>
      </c>
      <c r="F338" s="263" t="e">
        <f t="shared" si="2164"/>
        <v>#REF!</v>
      </c>
      <c r="G338" s="263" t="e">
        <f t="shared" si="2164"/>
        <v>#REF!</v>
      </c>
      <c r="H338" s="263" t="e">
        <f t="shared" si="2164"/>
        <v>#REF!</v>
      </c>
      <c r="I338" s="263">
        <f t="shared" si="2164"/>
        <v>0</v>
      </c>
      <c r="J338" s="260">
        <f t="shared" si="2164"/>
        <v>0</v>
      </c>
      <c r="K338" s="756" t="e">
        <f t="shared" si="2164"/>
        <v>#REF!</v>
      </c>
      <c r="L338" s="483" t="e">
        <f t="shared" si="2164"/>
        <v>#REF!</v>
      </c>
      <c r="M338" s="739" t="e">
        <f t="shared" si="2164"/>
        <v>#REF!</v>
      </c>
      <c r="N338" s="148"/>
      <c r="O338" s="136" t="e">
        <f>#REF!</f>
        <v>#REF!</v>
      </c>
      <c r="P338" s="139" t="e">
        <f>#REF!</f>
        <v>#REF!</v>
      </c>
      <c r="Q338" s="213" t="e">
        <f>O338</f>
        <v>#REF!</v>
      </c>
      <c r="R338" s="202" t="e">
        <f>O338*#REF!</f>
        <v>#REF!</v>
      </c>
      <c r="S338" s="341">
        <f>IFERROR(Q338*#REF!,0)</f>
        <v>0</v>
      </c>
      <c r="T338" s="341">
        <f>IFERROR(Q338*#REF!,0)</f>
        <v>0</v>
      </c>
      <c r="U338" s="137" t="e">
        <f>#REF!</f>
        <v>#REF!</v>
      </c>
      <c r="V338" s="139" t="e">
        <f>#REF!</f>
        <v>#REF!</v>
      </c>
      <c r="W338" s="213" t="e">
        <f>U338</f>
        <v>#REF!</v>
      </c>
      <c r="X338" s="202" t="e">
        <f>U338*#REF!</f>
        <v>#REF!</v>
      </c>
      <c r="Y338" s="214">
        <f>IFERROR(W338*#REF!,0)</f>
        <v>0</v>
      </c>
      <c r="Z338" s="214">
        <f>IFERROR(W338*#REF!,0)</f>
        <v>0</v>
      </c>
      <c r="AA338" s="444" t="e">
        <f>U338*#REF!</f>
        <v>#REF!</v>
      </c>
      <c r="AB338" s="445" t="e">
        <f>W338*#REF!</f>
        <v>#REF!</v>
      </c>
      <c r="AC338" s="445" t="e">
        <f>W338*#REF!</f>
        <v>#REF!</v>
      </c>
      <c r="AD338" s="137" t="e">
        <f>#REF!</f>
        <v>#REF!</v>
      </c>
      <c r="AE338" s="139" t="e">
        <f>#REF!</f>
        <v>#REF!</v>
      </c>
      <c r="AF338" s="217" t="e">
        <f>AD338</f>
        <v>#REF!</v>
      </c>
      <c r="AG338" s="215" t="e">
        <f>AD338*#REF!</f>
        <v>#REF!</v>
      </c>
      <c r="AH338" s="216">
        <f>IFERROR(AF338*#REF!,0)</f>
        <v>0</v>
      </c>
      <c r="AI338" s="216">
        <f>IFERROR(AF338*#REF!,0)</f>
        <v>0</v>
      </c>
      <c r="AJ338" s="444" t="e">
        <f>AD338*#REF!</f>
        <v>#REF!</v>
      </c>
      <c r="AK338" s="445" t="e">
        <f>AF338*#REF!</f>
        <v>#REF!</v>
      </c>
      <c r="AL338" s="445" t="e">
        <f>AF338*#REF!</f>
        <v>#REF!</v>
      </c>
      <c r="AM338" s="137" t="e">
        <f>#REF!</f>
        <v>#REF!</v>
      </c>
      <c r="AN338" s="139" t="e">
        <f>#REF!</f>
        <v>#REF!</v>
      </c>
      <c r="AO338" s="217" t="e">
        <f>AM338</f>
        <v>#REF!</v>
      </c>
      <c r="AP338" s="215" t="e">
        <f>AM338*#REF!</f>
        <v>#REF!</v>
      </c>
      <c r="AQ338" s="216">
        <f>IFERROR(AO338*#REF!,0)</f>
        <v>0</v>
      </c>
      <c r="AR338" s="216">
        <f>IFERROR(AO338*#REF!,0)</f>
        <v>0</v>
      </c>
      <c r="AS338" s="444" t="e">
        <f>AM338*#REF!</f>
        <v>#REF!</v>
      </c>
      <c r="AT338" s="445" t="e">
        <f>AO338*#REF!</f>
        <v>#REF!</v>
      </c>
      <c r="AU338" s="450" t="e">
        <f>AO338*#REF!</f>
        <v>#REF!</v>
      </c>
      <c r="AV338" s="136" t="e">
        <f>#REF!</f>
        <v>#REF!</v>
      </c>
      <c r="AW338" s="139" t="e">
        <f>#REF!</f>
        <v>#REF!</v>
      </c>
      <c r="AX338" s="217" t="e">
        <f>AV338</f>
        <v>#REF!</v>
      </c>
      <c r="AY338" s="215" t="e">
        <f>AV338*#REF!</f>
        <v>#REF!</v>
      </c>
      <c r="AZ338" s="216">
        <f>IFERROR(AX338*#REF!,0)</f>
        <v>0</v>
      </c>
      <c r="BA338" s="216">
        <f>IFERROR(AX338*#REF!,0)</f>
        <v>0</v>
      </c>
      <c r="BB338" s="137" t="e">
        <f>#REF!</f>
        <v>#REF!</v>
      </c>
      <c r="BC338" s="139" t="e">
        <f>#REF!</f>
        <v>#REF!</v>
      </c>
      <c r="BD338" s="217" t="e">
        <f>BB338</f>
        <v>#REF!</v>
      </c>
      <c r="BE338" s="215" t="e">
        <f>BB338*#REF!</f>
        <v>#REF!</v>
      </c>
      <c r="BF338" s="214">
        <f>IFERROR(BD338*#REF!,0)</f>
        <v>0</v>
      </c>
      <c r="BG338" s="214">
        <f>IFERROR(BD338*#REF!,0)</f>
        <v>0</v>
      </c>
      <c r="BH338" s="444" t="e">
        <f>BB338*#REF!</f>
        <v>#REF!</v>
      </c>
      <c r="BI338" s="445" t="e">
        <f>BD338*#REF!</f>
        <v>#REF!</v>
      </c>
      <c r="BJ338" s="445" t="e">
        <f>BD338*#REF!</f>
        <v>#REF!</v>
      </c>
      <c r="BK338" s="137" t="e">
        <f>#REF!</f>
        <v>#REF!</v>
      </c>
      <c r="BL338" s="139" t="e">
        <f>#REF!</f>
        <v>#REF!</v>
      </c>
      <c r="BM338" s="217" t="e">
        <f>BK338</f>
        <v>#REF!</v>
      </c>
      <c r="BN338" s="215" t="e">
        <f>BK338*#REF!</f>
        <v>#REF!</v>
      </c>
      <c r="BO338" s="216">
        <f>IFERROR(BM338*#REF!,0)</f>
        <v>0</v>
      </c>
      <c r="BP338" s="216">
        <f>IFERROR(BM338*#REF!,0)</f>
        <v>0</v>
      </c>
      <c r="BQ338" s="444" t="e">
        <f>BK338*#REF!</f>
        <v>#REF!</v>
      </c>
      <c r="BR338" s="445" t="e">
        <f>BM338*#REF!</f>
        <v>#REF!</v>
      </c>
      <c r="BS338" s="445" t="e">
        <f>BM338*#REF!</f>
        <v>#REF!</v>
      </c>
      <c r="BT338" s="137" t="e">
        <f>#REF!</f>
        <v>#REF!</v>
      </c>
      <c r="BU338" s="139" t="e">
        <f>#REF!</f>
        <v>#REF!</v>
      </c>
      <c r="BV338" s="217" t="e">
        <f>BT338</f>
        <v>#REF!</v>
      </c>
      <c r="BW338" s="215" t="e">
        <f>BT338*#REF!</f>
        <v>#REF!</v>
      </c>
      <c r="BX338" s="216">
        <f>IFERROR(BV338*#REF!,0)</f>
        <v>0</v>
      </c>
      <c r="BY338" s="216">
        <f>IFERROR(BV338*#REF!,0)</f>
        <v>0</v>
      </c>
      <c r="BZ338" s="444" t="e">
        <f>BT338*#REF!</f>
        <v>#REF!</v>
      </c>
      <c r="CA338" s="445" t="e">
        <f>BV338*#REF!</f>
        <v>#REF!</v>
      </c>
      <c r="CB338" s="445" t="e">
        <f>BV338*#REF!</f>
        <v>#REF!</v>
      </c>
      <c r="CC338" s="137" t="e">
        <f>#REF!</f>
        <v>#REF!</v>
      </c>
      <c r="CD338" s="139" t="e">
        <f>#REF!</f>
        <v>#REF!</v>
      </c>
      <c r="CE338" s="217" t="e">
        <f>CC338</f>
        <v>#REF!</v>
      </c>
      <c r="CF338" s="215" t="e">
        <f>CC338*#REF!</f>
        <v>#REF!</v>
      </c>
      <c r="CG338" s="216">
        <f>IFERROR(CE338*#REF!,0)</f>
        <v>0</v>
      </c>
      <c r="CH338" s="216">
        <f>IFERROR(CE338*#REF!,0)</f>
        <v>0</v>
      </c>
      <c r="CI338" s="137" t="e">
        <f>#REF!</f>
        <v>#REF!</v>
      </c>
      <c r="CJ338" s="139" t="e">
        <f>#REF!</f>
        <v>#REF!</v>
      </c>
      <c r="CK338" s="217" t="e">
        <f>CI338</f>
        <v>#REF!</v>
      </c>
      <c r="CL338" s="215" t="e">
        <f>CI338*#REF!</f>
        <v>#REF!</v>
      </c>
      <c r="CM338" s="214">
        <f>IFERROR(CK338*#REF!,0)</f>
        <v>0</v>
      </c>
      <c r="CN338" s="214">
        <f>IFERROR(CK338*#REF!,0)</f>
        <v>0</v>
      </c>
      <c r="CO338" s="444" t="e">
        <f>CI338*#REF!</f>
        <v>#REF!</v>
      </c>
      <c r="CP338" s="445" t="e">
        <f>CK338*#REF!</f>
        <v>#REF!</v>
      </c>
      <c r="CQ338" s="445" t="e">
        <f>CK338*#REF!</f>
        <v>#REF!</v>
      </c>
      <c r="CR338" s="137" t="e">
        <f>#REF!</f>
        <v>#REF!</v>
      </c>
      <c r="CS338" s="139" t="e">
        <f>#REF!</f>
        <v>#REF!</v>
      </c>
      <c r="CT338" s="217" t="e">
        <f>CR338</f>
        <v>#REF!</v>
      </c>
      <c r="CU338" s="215" t="e">
        <f>CR338*#REF!</f>
        <v>#REF!</v>
      </c>
      <c r="CV338" s="216">
        <f>IFERROR(CT338*#REF!,0)</f>
        <v>0</v>
      </c>
      <c r="CW338" s="216">
        <f>IFERROR(CT338*#REF!,0)</f>
        <v>0</v>
      </c>
      <c r="CX338" s="444" t="e">
        <f>CR338*#REF!</f>
        <v>#REF!</v>
      </c>
      <c r="CY338" s="445" t="e">
        <f>CT338*#REF!</f>
        <v>#REF!</v>
      </c>
      <c r="CZ338" s="445" t="e">
        <f>CT338*#REF!</f>
        <v>#REF!</v>
      </c>
      <c r="DA338" s="137" t="e">
        <f>#REF!</f>
        <v>#REF!</v>
      </c>
      <c r="DB338" s="139" t="e">
        <f>#REF!</f>
        <v>#REF!</v>
      </c>
      <c r="DC338" s="217" t="e">
        <f>DA338</f>
        <v>#REF!</v>
      </c>
      <c r="DD338" s="215" t="e">
        <f>DA338*#REF!</f>
        <v>#REF!</v>
      </c>
      <c r="DE338" s="216">
        <f>IFERROR(DC338*#REF!,0)</f>
        <v>0</v>
      </c>
      <c r="DF338" s="216">
        <f>IFERROR(DC338*#REF!,0)</f>
        <v>0</v>
      </c>
      <c r="DG338" s="444" t="e">
        <f>DA338*#REF!</f>
        <v>#REF!</v>
      </c>
      <c r="DH338" s="445" t="e">
        <f>DC338*#REF!</f>
        <v>#REF!</v>
      </c>
      <c r="DI338" s="450" t="e">
        <f>DC338*#REF!</f>
        <v>#REF!</v>
      </c>
      <c r="DJ338" s="136" t="e">
        <f>#REF!</f>
        <v>#REF!</v>
      </c>
      <c r="DK338" s="139" t="e">
        <f>#REF!</f>
        <v>#REF!</v>
      </c>
      <c r="DL338" s="217" t="e">
        <f>DJ338</f>
        <v>#REF!</v>
      </c>
      <c r="DM338" s="215" t="e">
        <f>DJ338*#REF!</f>
        <v>#REF!</v>
      </c>
      <c r="DN338" s="216">
        <f>IFERROR(DL338*#REF!,0)</f>
        <v>0</v>
      </c>
      <c r="DO338" s="216">
        <f>IFERROR(DL338*#REF!,0)</f>
        <v>0</v>
      </c>
      <c r="DP338" s="137" t="e">
        <f>#REF!</f>
        <v>#REF!</v>
      </c>
      <c r="DQ338" s="139" t="e">
        <f>#REF!</f>
        <v>#REF!</v>
      </c>
      <c r="DR338" s="217" t="e">
        <f>DP338</f>
        <v>#REF!</v>
      </c>
      <c r="DS338" s="215" t="e">
        <f>DP338*#REF!</f>
        <v>#REF!</v>
      </c>
      <c r="DT338" s="214">
        <f>IFERROR(DR338*#REF!,0)</f>
        <v>0</v>
      </c>
      <c r="DU338" s="214">
        <f>IFERROR(DR338*#REF!,0)</f>
        <v>0</v>
      </c>
      <c r="DV338" s="444" t="e">
        <f>DP338*#REF!</f>
        <v>#REF!</v>
      </c>
      <c r="DW338" s="445" t="e">
        <f>DR338*#REF!</f>
        <v>#REF!</v>
      </c>
      <c r="DX338" s="445" t="e">
        <f>DR338*#REF!</f>
        <v>#REF!</v>
      </c>
      <c r="DY338" s="137" t="e">
        <f>#REF!</f>
        <v>#REF!</v>
      </c>
      <c r="DZ338" s="139" t="e">
        <f>#REF!</f>
        <v>#REF!</v>
      </c>
      <c r="EA338" s="217" t="e">
        <f>DY338</f>
        <v>#REF!</v>
      </c>
      <c r="EB338" s="215" t="e">
        <f>DY338*#REF!</f>
        <v>#REF!</v>
      </c>
      <c r="EC338" s="216">
        <f>IFERROR(EA338*#REF!,0)</f>
        <v>0</v>
      </c>
      <c r="ED338" s="216">
        <f>IFERROR(EA338*#REF!,0)</f>
        <v>0</v>
      </c>
      <c r="EE338" s="444" t="e">
        <f>DY338*#REF!</f>
        <v>#REF!</v>
      </c>
      <c r="EF338" s="445" t="e">
        <f>EA338*#REF!</f>
        <v>#REF!</v>
      </c>
      <c r="EG338" s="445" t="e">
        <f>EA338*#REF!</f>
        <v>#REF!</v>
      </c>
      <c r="EH338" s="137" t="e">
        <f>#REF!</f>
        <v>#REF!</v>
      </c>
      <c r="EI338" s="139" t="e">
        <f>#REF!</f>
        <v>#REF!</v>
      </c>
      <c r="EJ338" s="217" t="e">
        <f>EH338</f>
        <v>#REF!</v>
      </c>
      <c r="EK338" s="215" t="e">
        <f>EH338*#REF!</f>
        <v>#REF!</v>
      </c>
      <c r="EL338" s="216">
        <f>IFERROR(EJ338*#REF!,0)</f>
        <v>0</v>
      </c>
      <c r="EM338" s="216">
        <f>IFERROR(EJ338*#REF!,0)</f>
        <v>0</v>
      </c>
      <c r="EN338" s="444" t="e">
        <f>EH338*#REF!</f>
        <v>#REF!</v>
      </c>
      <c r="EO338" s="445" t="e">
        <f>EJ338*#REF!</f>
        <v>#REF!</v>
      </c>
      <c r="EP338" s="445" t="e">
        <f>EJ338*#REF!</f>
        <v>#REF!</v>
      </c>
      <c r="EQ338" s="136" t="e">
        <f>#REF!</f>
        <v>#REF!</v>
      </c>
      <c r="ER338" s="139" t="e">
        <f>#REF!</f>
        <v>#REF!</v>
      </c>
      <c r="ES338" s="217" t="e">
        <f>EQ338</f>
        <v>#REF!</v>
      </c>
      <c r="ET338" s="215" t="e">
        <f>EQ338*#REF!</f>
        <v>#REF!</v>
      </c>
      <c r="EU338" s="216">
        <f>IFERROR(ES338*#REF!,0)</f>
        <v>0</v>
      </c>
      <c r="EV338" s="216">
        <f>IFERROR(ES338*#REF!,0)</f>
        <v>0</v>
      </c>
      <c r="EW338" s="137" t="e">
        <f>#REF!</f>
        <v>#REF!</v>
      </c>
      <c r="EX338" s="139" t="e">
        <f>#REF!</f>
        <v>#REF!</v>
      </c>
      <c r="EY338" s="217" t="e">
        <f>EW338</f>
        <v>#REF!</v>
      </c>
      <c r="EZ338" s="215" t="e">
        <f>EW338*#REF!</f>
        <v>#REF!</v>
      </c>
      <c r="FA338" s="214">
        <f>IFERROR(EY338*#REF!,0)</f>
        <v>0</v>
      </c>
      <c r="FB338" s="214">
        <f>IFERROR(EY338*#REF!,0)</f>
        <v>0</v>
      </c>
      <c r="FC338" s="444" t="e">
        <f>EW338*#REF!</f>
        <v>#REF!</v>
      </c>
      <c r="FD338" s="445" t="e">
        <f>EY338*#REF!</f>
        <v>#REF!</v>
      </c>
      <c r="FE338" s="445" t="e">
        <f>EY338*#REF!</f>
        <v>#REF!</v>
      </c>
      <c r="FF338" s="137" t="e">
        <f>#REF!</f>
        <v>#REF!</v>
      </c>
      <c r="FG338" s="139" t="e">
        <f>#REF!</f>
        <v>#REF!</v>
      </c>
      <c r="FH338" s="217" t="e">
        <f>FF338</f>
        <v>#REF!</v>
      </c>
      <c r="FI338" s="215" t="e">
        <f>FF338*#REF!</f>
        <v>#REF!</v>
      </c>
      <c r="FJ338" s="216">
        <f>IFERROR(FH338*#REF!,0)</f>
        <v>0</v>
      </c>
      <c r="FK338" s="216">
        <f>IFERROR(FH338*#REF!,0)</f>
        <v>0</v>
      </c>
      <c r="FL338" s="444" t="e">
        <f>FF338*#REF!</f>
        <v>#REF!</v>
      </c>
      <c r="FM338" s="445" t="e">
        <f>FH338*#REF!</f>
        <v>#REF!</v>
      </c>
      <c r="FN338" s="445" t="e">
        <f>FH338*#REF!</f>
        <v>#REF!</v>
      </c>
      <c r="FO338" s="137" t="e">
        <f>#REF!</f>
        <v>#REF!</v>
      </c>
      <c r="FP338" s="139" t="e">
        <f>#REF!</f>
        <v>#REF!</v>
      </c>
      <c r="FQ338" s="217" t="e">
        <f>FO338</f>
        <v>#REF!</v>
      </c>
      <c r="FR338" s="215" t="e">
        <f>FO338*#REF!</f>
        <v>#REF!</v>
      </c>
      <c r="FS338" s="216">
        <f>IFERROR(FQ338*#REF!,0)</f>
        <v>0</v>
      </c>
      <c r="FT338" s="216">
        <f>IFERROR(FQ338*#REF!,0)</f>
        <v>0</v>
      </c>
      <c r="FU338" s="444" t="e">
        <f>FO338*#REF!</f>
        <v>#REF!</v>
      </c>
      <c r="FV338" s="459" t="e">
        <f>FQ338*#REF!</f>
        <v>#REF!</v>
      </c>
      <c r="FW338" s="672" t="e">
        <f>FQ338*#REF!</f>
        <v>#REF!</v>
      </c>
    </row>
    <row r="339" spans="1:179" s="12" customFormat="1">
      <c r="A339" s="884"/>
      <c r="B339" s="332" t="s">
        <v>176</v>
      </c>
      <c r="C339" s="337" t="s">
        <v>177</v>
      </c>
      <c r="D339" s="334" t="s">
        <v>175</v>
      </c>
      <c r="E339" s="262" t="e">
        <f t="shared" si="2164"/>
        <v>#REF!</v>
      </c>
      <c r="F339" s="263" t="e">
        <f t="shared" si="2164"/>
        <v>#REF!</v>
      </c>
      <c r="G339" s="263" t="e">
        <f t="shared" si="2164"/>
        <v>#REF!</v>
      </c>
      <c r="H339" s="263" t="e">
        <f t="shared" si="2164"/>
        <v>#REF!</v>
      </c>
      <c r="I339" s="263" t="e">
        <f t="shared" si="2164"/>
        <v>#REF!</v>
      </c>
      <c r="J339" s="263" t="e">
        <f t="shared" si="2164"/>
        <v>#REF!</v>
      </c>
      <c r="K339" s="757" t="e">
        <f t="shared" si="2164"/>
        <v>#REF!</v>
      </c>
      <c r="L339" s="484" t="e">
        <f t="shared" si="2164"/>
        <v>#REF!</v>
      </c>
      <c r="M339" s="740" t="e">
        <f t="shared" si="2164"/>
        <v>#REF!</v>
      </c>
      <c r="N339" s="149"/>
      <c r="O339" s="136" t="e">
        <f>#REF!</f>
        <v>#REF!</v>
      </c>
      <c r="P339" s="137" t="e">
        <f>#REF!</f>
        <v>#REF!</v>
      </c>
      <c r="Q339" s="204" t="e">
        <f>O339</f>
        <v>#REF!</v>
      </c>
      <c r="R339" s="204" t="e">
        <f>O339*#REF!</f>
        <v>#REF!</v>
      </c>
      <c r="S339" s="335" t="e">
        <f>Q339*#REF!</f>
        <v>#REF!</v>
      </c>
      <c r="T339" s="342" t="e">
        <f>S339</f>
        <v>#REF!</v>
      </c>
      <c r="U339" s="137" t="e">
        <f>#REF!</f>
        <v>#REF!</v>
      </c>
      <c r="V339" s="137" t="e">
        <f>#REF!</f>
        <v>#REF!</v>
      </c>
      <c r="W339" s="204" t="e">
        <f>U339</f>
        <v>#REF!</v>
      </c>
      <c r="X339" s="204" t="e">
        <f>U339*#REF!</f>
        <v>#REF!</v>
      </c>
      <c r="Y339" s="335" t="e">
        <f>W339*#REF!</f>
        <v>#REF!</v>
      </c>
      <c r="Z339" s="342" t="e">
        <f>Y339</f>
        <v>#REF!</v>
      </c>
      <c r="AA339" s="446" t="e">
        <f>U339*#REF!</f>
        <v>#REF!</v>
      </c>
      <c r="AB339" s="447" t="e">
        <f>W339*#REF!</f>
        <v>#REF!</v>
      </c>
      <c r="AC339" s="447" t="e">
        <f>W339*#REF!</f>
        <v>#REF!</v>
      </c>
      <c r="AD339" s="137" t="e">
        <f>#REF!</f>
        <v>#REF!</v>
      </c>
      <c r="AE339" s="137" t="e">
        <f>#REF!</f>
        <v>#REF!</v>
      </c>
      <c r="AF339" s="219" t="e">
        <f>AD339</f>
        <v>#REF!</v>
      </c>
      <c r="AG339" s="219" t="e">
        <f>AD339*#REF!</f>
        <v>#REF!</v>
      </c>
      <c r="AH339" s="335" t="e">
        <f>AF339*#REF!</f>
        <v>#REF!</v>
      </c>
      <c r="AI339" s="342" t="e">
        <f>AH339</f>
        <v>#REF!</v>
      </c>
      <c r="AJ339" s="446" t="e">
        <f>AD339*#REF!</f>
        <v>#REF!</v>
      </c>
      <c r="AK339" s="447" t="e">
        <f>AF339*#REF!</f>
        <v>#REF!</v>
      </c>
      <c r="AL339" s="447" t="e">
        <f>AF339*#REF!</f>
        <v>#REF!</v>
      </c>
      <c r="AM339" s="137" t="e">
        <f>#REF!</f>
        <v>#REF!</v>
      </c>
      <c r="AN339" s="137" t="e">
        <f>#REF!</f>
        <v>#REF!</v>
      </c>
      <c r="AO339" s="219" t="e">
        <f>AM339</f>
        <v>#REF!</v>
      </c>
      <c r="AP339" s="219" t="e">
        <f>AM339*#REF!</f>
        <v>#REF!</v>
      </c>
      <c r="AQ339" s="335" t="e">
        <f>AO339*#REF!</f>
        <v>#REF!</v>
      </c>
      <c r="AR339" s="342" t="e">
        <f>AQ339</f>
        <v>#REF!</v>
      </c>
      <c r="AS339" s="446" t="e">
        <f>AM339*#REF!</f>
        <v>#REF!</v>
      </c>
      <c r="AT339" s="447" t="e">
        <f>AO339*#REF!</f>
        <v>#REF!</v>
      </c>
      <c r="AU339" s="451" t="e">
        <f>AO339*#REF!</f>
        <v>#REF!</v>
      </c>
      <c r="AV339" s="136" t="e">
        <f>#REF!</f>
        <v>#REF!</v>
      </c>
      <c r="AW339" s="137" t="e">
        <f>#REF!</f>
        <v>#REF!</v>
      </c>
      <c r="AX339" s="219" t="e">
        <f>AV339</f>
        <v>#REF!</v>
      </c>
      <c r="AY339" s="204" t="e">
        <f>AV339*#REF!</f>
        <v>#REF!</v>
      </c>
      <c r="AZ339" s="335" t="e">
        <f>AX339*#REF!</f>
        <v>#REF!</v>
      </c>
      <c r="BA339" s="342" t="e">
        <f>AZ339</f>
        <v>#REF!</v>
      </c>
      <c r="BB339" s="137" t="e">
        <f>#REF!</f>
        <v>#REF!</v>
      </c>
      <c r="BC339" s="137" t="e">
        <f>#REF!</f>
        <v>#REF!</v>
      </c>
      <c r="BD339" s="219" t="e">
        <f>BB339</f>
        <v>#REF!</v>
      </c>
      <c r="BE339" s="204" t="e">
        <f>BB339*#REF!</f>
        <v>#REF!</v>
      </c>
      <c r="BF339" s="335" t="e">
        <f>BD339*#REF!</f>
        <v>#REF!</v>
      </c>
      <c r="BG339" s="342" t="e">
        <f>BF339</f>
        <v>#REF!</v>
      </c>
      <c r="BH339" s="446" t="e">
        <f>BB339*#REF!</f>
        <v>#REF!</v>
      </c>
      <c r="BI339" s="447" t="e">
        <f>BD339*#REF!</f>
        <v>#REF!</v>
      </c>
      <c r="BJ339" s="447" t="e">
        <f>BD339*#REF!</f>
        <v>#REF!</v>
      </c>
      <c r="BK339" s="137" t="e">
        <f>#REF!</f>
        <v>#REF!</v>
      </c>
      <c r="BL339" s="137" t="e">
        <f>#REF!</f>
        <v>#REF!</v>
      </c>
      <c r="BM339" s="219" t="e">
        <f>BK339</f>
        <v>#REF!</v>
      </c>
      <c r="BN339" s="219" t="e">
        <f>BK339*#REF!</f>
        <v>#REF!</v>
      </c>
      <c r="BO339" s="335" t="e">
        <f>BM339*#REF!</f>
        <v>#REF!</v>
      </c>
      <c r="BP339" s="342" t="e">
        <f>BO339</f>
        <v>#REF!</v>
      </c>
      <c r="BQ339" s="446" t="e">
        <f>BK339*#REF!</f>
        <v>#REF!</v>
      </c>
      <c r="BR339" s="447" t="e">
        <f>BM339*#REF!</f>
        <v>#REF!</v>
      </c>
      <c r="BS339" s="447" t="e">
        <f>BM339*#REF!</f>
        <v>#REF!</v>
      </c>
      <c r="BT339" s="137" t="e">
        <f>#REF!</f>
        <v>#REF!</v>
      </c>
      <c r="BU339" s="137" t="e">
        <f>#REF!</f>
        <v>#REF!</v>
      </c>
      <c r="BV339" s="219" t="e">
        <f>BT339</f>
        <v>#REF!</v>
      </c>
      <c r="BW339" s="219" t="e">
        <f>BT339*#REF!</f>
        <v>#REF!</v>
      </c>
      <c r="BX339" s="335" t="e">
        <f>BV339*#REF!</f>
        <v>#REF!</v>
      </c>
      <c r="BY339" s="342" t="e">
        <f>BX339</f>
        <v>#REF!</v>
      </c>
      <c r="BZ339" s="446" t="e">
        <f>BT339*#REF!</f>
        <v>#REF!</v>
      </c>
      <c r="CA339" s="447" t="e">
        <f>BV339*#REF!</f>
        <v>#REF!</v>
      </c>
      <c r="CB339" s="447" t="e">
        <f>BV339*#REF!</f>
        <v>#REF!</v>
      </c>
      <c r="CC339" s="137" t="e">
        <f>#REF!</f>
        <v>#REF!</v>
      </c>
      <c r="CD339" s="137" t="e">
        <f>#REF!</f>
        <v>#REF!</v>
      </c>
      <c r="CE339" s="219" t="e">
        <f>CC339</f>
        <v>#REF!</v>
      </c>
      <c r="CF339" s="204" t="e">
        <f>CC339*#REF!</f>
        <v>#REF!</v>
      </c>
      <c r="CG339" s="335" t="e">
        <f>CE339*#REF!</f>
        <v>#REF!</v>
      </c>
      <c r="CH339" s="342" t="e">
        <f>CG339</f>
        <v>#REF!</v>
      </c>
      <c r="CI339" s="137" t="e">
        <f>#REF!</f>
        <v>#REF!</v>
      </c>
      <c r="CJ339" s="137" t="e">
        <f>#REF!</f>
        <v>#REF!</v>
      </c>
      <c r="CK339" s="219" t="e">
        <f>CI339</f>
        <v>#REF!</v>
      </c>
      <c r="CL339" s="204" t="e">
        <f>CI339*#REF!</f>
        <v>#REF!</v>
      </c>
      <c r="CM339" s="335" t="e">
        <f>CK339*#REF!</f>
        <v>#REF!</v>
      </c>
      <c r="CN339" s="342" t="e">
        <f>CM339</f>
        <v>#REF!</v>
      </c>
      <c r="CO339" s="446" t="e">
        <f>CI339*#REF!</f>
        <v>#REF!</v>
      </c>
      <c r="CP339" s="447" t="e">
        <f>CK339*#REF!</f>
        <v>#REF!</v>
      </c>
      <c r="CQ339" s="447" t="e">
        <f>CK339*#REF!</f>
        <v>#REF!</v>
      </c>
      <c r="CR339" s="137" t="e">
        <f>#REF!</f>
        <v>#REF!</v>
      </c>
      <c r="CS339" s="137" t="e">
        <f>#REF!</f>
        <v>#REF!</v>
      </c>
      <c r="CT339" s="219" t="e">
        <f>CR339</f>
        <v>#REF!</v>
      </c>
      <c r="CU339" s="219" t="e">
        <f>CR339*#REF!</f>
        <v>#REF!</v>
      </c>
      <c r="CV339" s="335" t="e">
        <f>CT339*#REF!</f>
        <v>#REF!</v>
      </c>
      <c r="CW339" s="342" t="e">
        <f>CV339</f>
        <v>#REF!</v>
      </c>
      <c r="CX339" s="446" t="e">
        <f>CR339*#REF!</f>
        <v>#REF!</v>
      </c>
      <c r="CY339" s="447" t="e">
        <f>CT339*#REF!</f>
        <v>#REF!</v>
      </c>
      <c r="CZ339" s="447" t="e">
        <f>CT339*#REF!</f>
        <v>#REF!</v>
      </c>
      <c r="DA339" s="137" t="e">
        <f>#REF!</f>
        <v>#REF!</v>
      </c>
      <c r="DB339" s="137" t="e">
        <f>#REF!</f>
        <v>#REF!</v>
      </c>
      <c r="DC339" s="219" t="e">
        <f>DA339</f>
        <v>#REF!</v>
      </c>
      <c r="DD339" s="219" t="e">
        <f>DA339*#REF!</f>
        <v>#REF!</v>
      </c>
      <c r="DE339" s="335" t="e">
        <f>DC339*#REF!</f>
        <v>#REF!</v>
      </c>
      <c r="DF339" s="342" t="e">
        <f>DE339</f>
        <v>#REF!</v>
      </c>
      <c r="DG339" s="446" t="e">
        <f>DA339*#REF!</f>
        <v>#REF!</v>
      </c>
      <c r="DH339" s="447" t="e">
        <f>DC339*#REF!</f>
        <v>#REF!</v>
      </c>
      <c r="DI339" s="451" t="e">
        <f>DC339*#REF!</f>
        <v>#REF!</v>
      </c>
      <c r="DJ339" s="136" t="e">
        <f>#REF!</f>
        <v>#REF!</v>
      </c>
      <c r="DK339" s="137" t="e">
        <f>#REF!</f>
        <v>#REF!</v>
      </c>
      <c r="DL339" s="219" t="e">
        <f>DJ339</f>
        <v>#REF!</v>
      </c>
      <c r="DM339" s="204" t="e">
        <f>DJ339*#REF!</f>
        <v>#REF!</v>
      </c>
      <c r="DN339" s="335" t="e">
        <f>DL339*#REF!</f>
        <v>#REF!</v>
      </c>
      <c r="DO339" s="342" t="e">
        <f>DN339</f>
        <v>#REF!</v>
      </c>
      <c r="DP339" s="137" t="e">
        <f>#REF!</f>
        <v>#REF!</v>
      </c>
      <c r="DQ339" s="137" t="e">
        <f>#REF!</f>
        <v>#REF!</v>
      </c>
      <c r="DR339" s="219" t="e">
        <f>DP339</f>
        <v>#REF!</v>
      </c>
      <c r="DS339" s="204" t="e">
        <f>DP339*#REF!</f>
        <v>#REF!</v>
      </c>
      <c r="DT339" s="335" t="e">
        <f>DR339*#REF!</f>
        <v>#REF!</v>
      </c>
      <c r="DU339" s="342" t="e">
        <f>DT339</f>
        <v>#REF!</v>
      </c>
      <c r="DV339" s="446" t="e">
        <f>DP339*#REF!</f>
        <v>#REF!</v>
      </c>
      <c r="DW339" s="447" t="e">
        <f>DR339*#REF!</f>
        <v>#REF!</v>
      </c>
      <c r="DX339" s="447" t="e">
        <f>DR339*#REF!</f>
        <v>#REF!</v>
      </c>
      <c r="DY339" s="137" t="e">
        <f>#REF!</f>
        <v>#REF!</v>
      </c>
      <c r="DZ339" s="137" t="e">
        <f>#REF!</f>
        <v>#REF!</v>
      </c>
      <c r="EA339" s="219" t="e">
        <f>DY339</f>
        <v>#REF!</v>
      </c>
      <c r="EB339" s="219" t="e">
        <f>DY339*#REF!</f>
        <v>#REF!</v>
      </c>
      <c r="EC339" s="335" t="e">
        <f>EA339*#REF!</f>
        <v>#REF!</v>
      </c>
      <c r="ED339" s="342" t="e">
        <f>EC339</f>
        <v>#REF!</v>
      </c>
      <c r="EE339" s="446" t="e">
        <f>DY339*#REF!</f>
        <v>#REF!</v>
      </c>
      <c r="EF339" s="447" t="e">
        <f>EA339*#REF!</f>
        <v>#REF!</v>
      </c>
      <c r="EG339" s="447" t="e">
        <f>EA339*#REF!</f>
        <v>#REF!</v>
      </c>
      <c r="EH339" s="137" t="e">
        <f>#REF!</f>
        <v>#REF!</v>
      </c>
      <c r="EI339" s="137" t="e">
        <f>#REF!</f>
        <v>#REF!</v>
      </c>
      <c r="EJ339" s="219" t="e">
        <f>EH339</f>
        <v>#REF!</v>
      </c>
      <c r="EK339" s="219" t="e">
        <f>EH339*#REF!</f>
        <v>#REF!</v>
      </c>
      <c r="EL339" s="335" t="e">
        <f>EJ339*#REF!</f>
        <v>#REF!</v>
      </c>
      <c r="EM339" s="342" t="e">
        <f>EL339</f>
        <v>#REF!</v>
      </c>
      <c r="EN339" s="446" t="e">
        <f>EH339*#REF!</f>
        <v>#REF!</v>
      </c>
      <c r="EO339" s="447" t="e">
        <f>EJ339*#REF!</f>
        <v>#REF!</v>
      </c>
      <c r="EP339" s="447" t="e">
        <f>EJ339*#REF!</f>
        <v>#REF!</v>
      </c>
      <c r="EQ339" s="136" t="e">
        <f>#REF!</f>
        <v>#REF!</v>
      </c>
      <c r="ER339" s="137" t="e">
        <f>#REF!</f>
        <v>#REF!</v>
      </c>
      <c r="ES339" s="219" t="e">
        <f>EQ339</f>
        <v>#REF!</v>
      </c>
      <c r="ET339" s="204" t="e">
        <f>EQ339*#REF!</f>
        <v>#REF!</v>
      </c>
      <c r="EU339" s="335" t="e">
        <f>ES339*#REF!</f>
        <v>#REF!</v>
      </c>
      <c r="EV339" s="342" t="e">
        <f>EU339</f>
        <v>#REF!</v>
      </c>
      <c r="EW339" s="137" t="e">
        <f>#REF!</f>
        <v>#REF!</v>
      </c>
      <c r="EX339" s="137" t="e">
        <f>#REF!</f>
        <v>#REF!</v>
      </c>
      <c r="EY339" s="219" t="e">
        <f>EW339</f>
        <v>#REF!</v>
      </c>
      <c r="EZ339" s="204" t="e">
        <f>EW339*#REF!</f>
        <v>#REF!</v>
      </c>
      <c r="FA339" s="335" t="e">
        <f>EY339*#REF!</f>
        <v>#REF!</v>
      </c>
      <c r="FB339" s="342" t="e">
        <f>FA339</f>
        <v>#REF!</v>
      </c>
      <c r="FC339" s="446" t="e">
        <f>EW339*#REF!</f>
        <v>#REF!</v>
      </c>
      <c r="FD339" s="447" t="e">
        <f>EY339*#REF!</f>
        <v>#REF!</v>
      </c>
      <c r="FE339" s="447" t="e">
        <f>EY339*#REF!</f>
        <v>#REF!</v>
      </c>
      <c r="FF339" s="137" t="e">
        <f>#REF!</f>
        <v>#REF!</v>
      </c>
      <c r="FG339" s="137" t="e">
        <f>#REF!</f>
        <v>#REF!</v>
      </c>
      <c r="FH339" s="219" t="e">
        <f>FF339</f>
        <v>#REF!</v>
      </c>
      <c r="FI339" s="219" t="e">
        <f>FF339*#REF!</f>
        <v>#REF!</v>
      </c>
      <c r="FJ339" s="335" t="e">
        <f>FH339*#REF!</f>
        <v>#REF!</v>
      </c>
      <c r="FK339" s="342" t="e">
        <f>FJ339</f>
        <v>#REF!</v>
      </c>
      <c r="FL339" s="446" t="e">
        <f>FF339*#REF!</f>
        <v>#REF!</v>
      </c>
      <c r="FM339" s="447" t="e">
        <f>FH339*#REF!</f>
        <v>#REF!</v>
      </c>
      <c r="FN339" s="447" t="e">
        <f>FH339*#REF!</f>
        <v>#REF!</v>
      </c>
      <c r="FO339" s="137" t="e">
        <f>#REF!</f>
        <v>#REF!</v>
      </c>
      <c r="FP339" s="137" t="e">
        <f>#REF!</f>
        <v>#REF!</v>
      </c>
      <c r="FQ339" s="219" t="e">
        <f>FO339</f>
        <v>#REF!</v>
      </c>
      <c r="FR339" s="219" t="e">
        <f>FO339*#REF!</f>
        <v>#REF!</v>
      </c>
      <c r="FS339" s="335" t="e">
        <f>FQ339*#REF!</f>
        <v>#REF!</v>
      </c>
      <c r="FT339" s="342" t="e">
        <f>FS339</f>
        <v>#REF!</v>
      </c>
      <c r="FU339" s="446" t="e">
        <f>FO339*#REF!</f>
        <v>#REF!</v>
      </c>
      <c r="FV339" s="460" t="e">
        <f>FQ339*#REF!</f>
        <v>#REF!</v>
      </c>
      <c r="FW339" s="673" t="e">
        <f>FQ339*#REF!</f>
        <v>#REF!</v>
      </c>
    </row>
    <row r="340" spans="1:179" s="12" customFormat="1">
      <c r="A340" s="884"/>
      <c r="B340" s="878" t="s">
        <v>867</v>
      </c>
      <c r="C340" s="337" t="s">
        <v>868</v>
      </c>
      <c r="D340" s="334" t="s">
        <v>175</v>
      </c>
      <c r="E340" s="262" t="e">
        <f t="shared" ref="E340:E351" si="2165">AM70+BT70+DA70+EH70+FO70+AM160+BT160+DA160+EH160+FO160+AM250+BT250+DA250+EH250+FO250+AM340+BT340+DA340+EH340+FO340</f>
        <v>#REF!</v>
      </c>
      <c r="F340" s="263" t="e">
        <f t="shared" ref="F340:F351" si="2166">AN70+BU70+DB70+EI70+FP70+AN160+BU160+DB160+EI160+FP160+AN250+BU250+DB250+EI250+FP250+AN340+BU340+DB340+EI340+FP340</f>
        <v>#REF!</v>
      </c>
      <c r="G340" s="263" t="e">
        <f t="shared" ref="G340:G351" si="2167">AO70+BV70+DC70+EJ70+FQ70+AO160+BV160+DC160+EJ160+FQ160+AO250+BV250+DC250+EJ250+FQ250+AO340+BV340+DC340+EJ340+FQ340</f>
        <v>#REF!</v>
      </c>
      <c r="H340" s="263" t="e">
        <f t="shared" ref="H340:H351" si="2168">AP70+BW70+DD70+EK70+FR70+AP160+BW160+DD160+EK160+FR160+AP250+BW250+DD250+EK250+FR250+AP340+BW340+DD340+EK340+FR340</f>
        <v>#REF!</v>
      </c>
      <c r="I340" s="263" t="e">
        <f t="shared" ref="I340:I351" si="2169">AQ70+BX70+DE70+EL70+FS70+AQ160+BX160+DE160+EL160+FS160+AQ250+BX250+DE250+EL250+FS250+AQ340+BX340+DE340+EL340+FS340</f>
        <v>#REF!</v>
      </c>
      <c r="J340" s="263" t="e">
        <f t="shared" ref="J340:J351" si="2170">AR70+BY70+DF70+EM70+FT70+AR160+BY160+DF160+EM160+FT160+AR250+BY250+DF250+EM250+FT250+AR340+BY340+DF340+EM340+FT340</f>
        <v>#REF!</v>
      </c>
      <c r="K340" s="129"/>
      <c r="L340" s="131"/>
      <c r="M340" s="744"/>
      <c r="N340" s="149"/>
      <c r="O340" s="378" t="e">
        <f>#REF!</f>
        <v>#REF!</v>
      </c>
      <c r="P340" s="379" t="e">
        <f>#REF!</f>
        <v>#REF!</v>
      </c>
      <c r="Q340" s="204" t="e">
        <f t="shared" ref="Q340:Q351" si="2171">O340</f>
        <v>#REF!</v>
      </c>
      <c r="R340" s="204" t="e">
        <f>O340*#REF!</f>
        <v>#REF!</v>
      </c>
      <c r="S340" s="335" t="e">
        <f>Q340*#REF!</f>
        <v>#REF!</v>
      </c>
      <c r="T340" s="342" t="e">
        <f t="shared" ref="T340:T351" si="2172">S340</f>
        <v>#REF!</v>
      </c>
      <c r="U340" s="379" t="e">
        <f>#REF!</f>
        <v>#REF!</v>
      </c>
      <c r="V340" s="379" t="e">
        <f>#REF!</f>
        <v>#REF!</v>
      </c>
      <c r="W340" s="204" t="e">
        <f t="shared" ref="W340:W351" si="2173">U340</f>
        <v>#REF!</v>
      </c>
      <c r="X340" s="204" t="e">
        <f>U340*#REF!</f>
        <v>#REF!</v>
      </c>
      <c r="Y340" s="335" t="e">
        <f>W340*#REF!</f>
        <v>#REF!</v>
      </c>
      <c r="Z340" s="342" t="e">
        <f t="shared" ref="Z340:Z351" si="2174">Y340</f>
        <v>#REF!</v>
      </c>
      <c r="AA340" s="448" t="e">
        <f>U340*#REF!</f>
        <v>#REF!</v>
      </c>
      <c r="AB340" s="703" t="e">
        <f>W340*#REF!</f>
        <v>#REF!</v>
      </c>
      <c r="AC340" s="703" t="e">
        <f>W340*#REF!</f>
        <v>#REF!</v>
      </c>
      <c r="AD340" s="704" t="e">
        <f>#REF!</f>
        <v>#REF!</v>
      </c>
      <c r="AE340" s="379" t="e">
        <f>#REF!</f>
        <v>#REF!</v>
      </c>
      <c r="AF340" s="219" t="e">
        <f t="shared" ref="AF340:AF351" si="2175">AD340</f>
        <v>#REF!</v>
      </c>
      <c r="AG340" s="219" t="e">
        <f>AD340*#REF!</f>
        <v>#REF!</v>
      </c>
      <c r="AH340" s="335" t="e">
        <f>AF340*#REF!</f>
        <v>#REF!</v>
      </c>
      <c r="AI340" s="342" t="e">
        <f t="shared" ref="AI340:AI351" si="2176">AH340</f>
        <v>#REF!</v>
      </c>
      <c r="AJ340" s="448" t="e">
        <f>AD340*#REF!</f>
        <v>#REF!</v>
      </c>
      <c r="AK340" s="703" t="e">
        <f>AF340*#REF!</f>
        <v>#REF!</v>
      </c>
      <c r="AL340" s="703" t="e">
        <f>AF340*#REF!</f>
        <v>#REF!</v>
      </c>
      <c r="AM340" s="379" t="e">
        <f>#REF!</f>
        <v>#REF!</v>
      </c>
      <c r="AN340" s="379" t="e">
        <f>#REF!</f>
        <v>#REF!</v>
      </c>
      <c r="AO340" s="219" t="e">
        <f t="shared" ref="AO340:AO351" si="2177">AM340</f>
        <v>#REF!</v>
      </c>
      <c r="AP340" s="219" t="e">
        <f>AM340*#REF!</f>
        <v>#REF!</v>
      </c>
      <c r="AQ340" s="335" t="e">
        <f>AO340*#REF!</f>
        <v>#REF!</v>
      </c>
      <c r="AR340" s="342" t="e">
        <f t="shared" ref="AR340:AR351" si="2178">AQ340</f>
        <v>#REF!</v>
      </c>
      <c r="AS340" s="448" t="e">
        <f>AM340*#REF!</f>
        <v>#REF!</v>
      </c>
      <c r="AT340" s="703" t="e">
        <f>AO340*#REF!</f>
        <v>#REF!</v>
      </c>
      <c r="AU340" s="703" t="e">
        <f>AO340*#REF!</f>
        <v>#REF!</v>
      </c>
      <c r="AV340" s="380" t="e">
        <f>#REF!</f>
        <v>#REF!</v>
      </c>
      <c r="AW340" s="379" t="e">
        <f>#REF!</f>
        <v>#REF!</v>
      </c>
      <c r="AX340" s="219" t="e">
        <f t="shared" ref="AX340:AX351" si="2179">AV340</f>
        <v>#REF!</v>
      </c>
      <c r="AY340" s="204" t="e">
        <f>AV340*#REF!</f>
        <v>#REF!</v>
      </c>
      <c r="AZ340" s="335" t="e">
        <f>AX340*#REF!</f>
        <v>#REF!</v>
      </c>
      <c r="BA340" s="342" t="e">
        <f t="shared" ref="BA340:BA351" si="2180">AZ340</f>
        <v>#REF!</v>
      </c>
      <c r="BB340" s="379" t="e">
        <f>#REF!</f>
        <v>#REF!</v>
      </c>
      <c r="BC340" s="379" t="e">
        <f>#REF!</f>
        <v>#REF!</v>
      </c>
      <c r="BD340" s="219" t="e">
        <f t="shared" ref="BD340:BD351" si="2181">BB340</f>
        <v>#REF!</v>
      </c>
      <c r="BE340" s="204" t="e">
        <f>BB340*#REF!</f>
        <v>#REF!</v>
      </c>
      <c r="BF340" s="335" t="e">
        <f>BD340*#REF!</f>
        <v>#REF!</v>
      </c>
      <c r="BG340" s="342" t="e">
        <f t="shared" ref="BG340:BG351" si="2182">BF340</f>
        <v>#REF!</v>
      </c>
      <c r="BH340" s="448" t="e">
        <f>BB340*#REF!</f>
        <v>#REF!</v>
      </c>
      <c r="BI340" s="703" t="e">
        <f>BD340*#REF!</f>
        <v>#REF!</v>
      </c>
      <c r="BJ340" s="703" t="e">
        <f>BD340*#REF!</f>
        <v>#REF!</v>
      </c>
      <c r="BK340" s="704" t="e">
        <f>#REF!</f>
        <v>#REF!</v>
      </c>
      <c r="BL340" s="379" t="e">
        <f>#REF!</f>
        <v>#REF!</v>
      </c>
      <c r="BM340" s="219" t="e">
        <f t="shared" ref="BM340:BM351" si="2183">BK340</f>
        <v>#REF!</v>
      </c>
      <c r="BN340" s="219" t="e">
        <f>BK340*#REF!</f>
        <v>#REF!</v>
      </c>
      <c r="BO340" s="335" t="e">
        <f>BM340*#REF!</f>
        <v>#REF!</v>
      </c>
      <c r="BP340" s="342" t="e">
        <f t="shared" ref="BP340:BP351" si="2184">BO340</f>
        <v>#REF!</v>
      </c>
      <c r="BQ340" s="448" t="e">
        <f>BK340*#REF!</f>
        <v>#REF!</v>
      </c>
      <c r="BR340" s="703" t="e">
        <f>BM340*#REF!</f>
        <v>#REF!</v>
      </c>
      <c r="BS340" s="703" t="e">
        <f>BM340*#REF!</f>
        <v>#REF!</v>
      </c>
      <c r="BT340" s="379" t="e">
        <f>#REF!</f>
        <v>#REF!</v>
      </c>
      <c r="BU340" s="379" t="e">
        <f>#REF!</f>
        <v>#REF!</v>
      </c>
      <c r="BV340" s="219" t="e">
        <f t="shared" ref="BV340:BV351" si="2185">BT340</f>
        <v>#REF!</v>
      </c>
      <c r="BW340" s="219" t="e">
        <f>BT340*#REF!</f>
        <v>#REF!</v>
      </c>
      <c r="BX340" s="335" t="e">
        <f>BV340*#REF!</f>
        <v>#REF!</v>
      </c>
      <c r="BY340" s="342" t="e">
        <f t="shared" ref="BY340:BY351" si="2186">BX340</f>
        <v>#REF!</v>
      </c>
      <c r="BZ340" s="448" t="e">
        <f>BT340*#REF!</f>
        <v>#REF!</v>
      </c>
      <c r="CA340" s="703" t="e">
        <f>BV340*#REF!</f>
        <v>#REF!</v>
      </c>
      <c r="CB340" s="705" t="e">
        <f>BV340*#REF!</f>
        <v>#REF!</v>
      </c>
      <c r="CC340" s="380" t="e">
        <f>#REF!</f>
        <v>#REF!</v>
      </c>
      <c r="CD340" s="379" t="e">
        <f>#REF!</f>
        <v>#REF!</v>
      </c>
      <c r="CE340" s="219" t="e">
        <f t="shared" ref="CE340:CE351" si="2187">CC340</f>
        <v>#REF!</v>
      </c>
      <c r="CF340" s="204" t="e">
        <f>CC340*#REF!</f>
        <v>#REF!</v>
      </c>
      <c r="CG340" s="335" t="e">
        <f>CE340*#REF!</f>
        <v>#REF!</v>
      </c>
      <c r="CH340" s="342" t="e">
        <f t="shared" ref="CH340:CH351" si="2188">CG340</f>
        <v>#REF!</v>
      </c>
      <c r="CI340" s="379" t="e">
        <f>#REF!</f>
        <v>#REF!</v>
      </c>
      <c r="CJ340" s="379" t="e">
        <f>#REF!</f>
        <v>#REF!</v>
      </c>
      <c r="CK340" s="219" t="e">
        <f t="shared" ref="CK340:CK351" si="2189">CI340</f>
        <v>#REF!</v>
      </c>
      <c r="CL340" s="204" t="e">
        <f>CI340*#REF!</f>
        <v>#REF!</v>
      </c>
      <c r="CM340" s="335" t="e">
        <f>CK340*#REF!</f>
        <v>#REF!</v>
      </c>
      <c r="CN340" s="342" t="e">
        <f t="shared" ref="CN340:CN351" si="2190">CM340</f>
        <v>#REF!</v>
      </c>
      <c r="CO340" s="448" t="e">
        <f>CI340*#REF!</f>
        <v>#REF!</v>
      </c>
      <c r="CP340" s="703" t="e">
        <f>CK340*#REF!</f>
        <v>#REF!</v>
      </c>
      <c r="CQ340" s="705" t="e">
        <f>CK340*#REF!</f>
        <v>#REF!</v>
      </c>
      <c r="CR340" s="706" t="e">
        <f>#REF!</f>
        <v>#REF!</v>
      </c>
      <c r="CS340" s="379" t="e">
        <f>#REF!</f>
        <v>#REF!</v>
      </c>
      <c r="CT340" s="219" t="e">
        <f t="shared" ref="CT340:CT351" si="2191">CR340</f>
        <v>#REF!</v>
      </c>
      <c r="CU340" s="219" t="e">
        <f>CR340*#REF!</f>
        <v>#REF!</v>
      </c>
      <c r="CV340" s="335" t="e">
        <f>CT340*#REF!</f>
        <v>#REF!</v>
      </c>
      <c r="CW340" s="342" t="e">
        <f t="shared" ref="CW340:CW351" si="2192">CV340</f>
        <v>#REF!</v>
      </c>
      <c r="CX340" s="448" t="e">
        <f>CR340*#REF!</f>
        <v>#REF!</v>
      </c>
      <c r="CY340" s="703" t="e">
        <f>CT340*#REF!</f>
        <v>#REF!</v>
      </c>
      <c r="CZ340" s="705" t="e">
        <f>CT340*#REF!</f>
        <v>#REF!</v>
      </c>
      <c r="DA340" s="378" t="e">
        <f>#REF!</f>
        <v>#REF!</v>
      </c>
      <c r="DB340" s="379" t="e">
        <f>#REF!</f>
        <v>#REF!</v>
      </c>
      <c r="DC340" s="219" t="e">
        <f t="shared" ref="DC340:DC351" si="2193">DA340</f>
        <v>#REF!</v>
      </c>
      <c r="DD340" s="219" t="e">
        <f>DA340*#REF!</f>
        <v>#REF!</v>
      </c>
      <c r="DE340" s="335" t="e">
        <f>DC340*#REF!</f>
        <v>#REF!</v>
      </c>
      <c r="DF340" s="342" t="e">
        <f t="shared" ref="DF340:DF351" si="2194">DE340</f>
        <v>#REF!</v>
      </c>
      <c r="DG340" s="448" t="e">
        <f>DA340*#REF!</f>
        <v>#REF!</v>
      </c>
      <c r="DH340" s="703" t="e">
        <f>DC340*#REF!</f>
        <v>#REF!</v>
      </c>
      <c r="DI340" s="705" t="e">
        <f>DC340*#REF!</f>
        <v>#REF!</v>
      </c>
      <c r="DJ340" s="380" t="e">
        <f>#REF!</f>
        <v>#REF!</v>
      </c>
      <c r="DK340" s="379" t="e">
        <f>#REF!</f>
        <v>#REF!</v>
      </c>
      <c r="DL340" s="219" t="e">
        <f t="shared" ref="DL340:DL351" si="2195">DJ340</f>
        <v>#REF!</v>
      </c>
      <c r="DM340" s="204" t="e">
        <f>DJ340*#REF!</f>
        <v>#REF!</v>
      </c>
      <c r="DN340" s="335" t="e">
        <f>DL340*#REF!</f>
        <v>#REF!</v>
      </c>
      <c r="DO340" s="342" t="e">
        <f t="shared" ref="DO340:DO351" si="2196">DN340</f>
        <v>#REF!</v>
      </c>
      <c r="DP340" s="379" t="e">
        <f>#REF!</f>
        <v>#REF!</v>
      </c>
      <c r="DQ340" s="379" t="e">
        <f>#REF!</f>
        <v>#REF!</v>
      </c>
      <c r="DR340" s="219" t="e">
        <f t="shared" ref="DR340:DR351" si="2197">DP340</f>
        <v>#REF!</v>
      </c>
      <c r="DS340" s="204" t="e">
        <f>DP340*#REF!</f>
        <v>#REF!</v>
      </c>
      <c r="DT340" s="335" t="e">
        <f>DR340*#REF!</f>
        <v>#REF!</v>
      </c>
      <c r="DU340" s="342" t="e">
        <f t="shared" ref="DU340:DU351" si="2198">DT340</f>
        <v>#REF!</v>
      </c>
      <c r="DV340" s="448" t="e">
        <f>DP340*#REF!</f>
        <v>#REF!</v>
      </c>
      <c r="DW340" s="703" t="e">
        <f>DR340*#REF!</f>
        <v>#REF!</v>
      </c>
      <c r="DX340" s="705" t="e">
        <f>DR340*#REF!</f>
        <v>#REF!</v>
      </c>
      <c r="DY340" s="704" t="e">
        <f>#REF!</f>
        <v>#REF!</v>
      </c>
      <c r="DZ340" s="379" t="e">
        <f>#REF!</f>
        <v>#REF!</v>
      </c>
      <c r="EA340" s="219" t="e">
        <f t="shared" ref="EA340:EA351" si="2199">DY340</f>
        <v>#REF!</v>
      </c>
      <c r="EB340" s="219" t="e">
        <f>DY340*#REF!</f>
        <v>#REF!</v>
      </c>
      <c r="EC340" s="335" t="e">
        <f>EA340*#REF!</f>
        <v>#REF!</v>
      </c>
      <c r="ED340" s="342" t="e">
        <f t="shared" ref="ED340:ED351" si="2200">EC340</f>
        <v>#REF!</v>
      </c>
      <c r="EE340" s="448" t="e">
        <f>DY340*#REF!</f>
        <v>#REF!</v>
      </c>
      <c r="EF340" s="703" t="e">
        <f>EA340*#REF!</f>
        <v>#REF!</v>
      </c>
      <c r="EG340" s="705" t="e">
        <f>EA340*#REF!</f>
        <v>#REF!</v>
      </c>
      <c r="EH340" s="379" t="e">
        <f>#REF!</f>
        <v>#REF!</v>
      </c>
      <c r="EI340" s="379" t="e">
        <f>#REF!</f>
        <v>#REF!</v>
      </c>
      <c r="EJ340" s="219" t="e">
        <f t="shared" ref="EJ340:EJ351" si="2201">EH340</f>
        <v>#REF!</v>
      </c>
      <c r="EK340" s="219" t="e">
        <f>EH340*#REF!</f>
        <v>#REF!</v>
      </c>
      <c r="EL340" s="335" t="e">
        <f>EJ340*#REF!</f>
        <v>#REF!</v>
      </c>
      <c r="EM340" s="342" t="e">
        <f t="shared" ref="EM340:EM351" si="2202">EL340</f>
        <v>#REF!</v>
      </c>
      <c r="EN340" s="448" t="e">
        <f>EH340*#REF!</f>
        <v>#REF!</v>
      </c>
      <c r="EO340" s="703" t="e">
        <f>EJ340*#REF!</f>
        <v>#REF!</v>
      </c>
      <c r="EP340" s="705" t="e">
        <f>EJ340*#REF!</f>
        <v>#REF!</v>
      </c>
      <c r="EQ340" s="380" t="e">
        <f>#REF!</f>
        <v>#REF!</v>
      </c>
      <c r="ER340" s="379" t="e">
        <f>#REF!</f>
        <v>#REF!</v>
      </c>
      <c r="ES340" s="219" t="e">
        <f t="shared" ref="ES340:ES351" si="2203">EQ340</f>
        <v>#REF!</v>
      </c>
      <c r="ET340" s="204" t="e">
        <f>EQ340*#REF!</f>
        <v>#REF!</v>
      </c>
      <c r="EU340" s="335" t="e">
        <f>ES340*#REF!</f>
        <v>#REF!</v>
      </c>
      <c r="EV340" s="342" t="e">
        <f t="shared" ref="EV340:EV351" si="2204">EU340</f>
        <v>#REF!</v>
      </c>
      <c r="EW340" s="379" t="e">
        <f>#REF!</f>
        <v>#REF!</v>
      </c>
      <c r="EX340" s="379" t="e">
        <f>#REF!</f>
        <v>#REF!</v>
      </c>
      <c r="EY340" s="219" t="e">
        <f t="shared" ref="EY340:EY351" si="2205">EW340</f>
        <v>#REF!</v>
      </c>
      <c r="EZ340" s="204" t="e">
        <f>EW340*#REF!</f>
        <v>#REF!</v>
      </c>
      <c r="FA340" s="335" t="e">
        <f>EY340*#REF!</f>
        <v>#REF!</v>
      </c>
      <c r="FB340" s="342" t="e">
        <f t="shared" ref="FB340:FB351" si="2206">FA340</f>
        <v>#REF!</v>
      </c>
      <c r="FC340" s="448" t="e">
        <f>EW340*#REF!</f>
        <v>#REF!</v>
      </c>
      <c r="FD340" s="703" t="e">
        <f>EY340*#REF!</f>
        <v>#REF!</v>
      </c>
      <c r="FE340" s="705" t="e">
        <f>EY340*#REF!</f>
        <v>#REF!</v>
      </c>
      <c r="FF340" s="704" t="e">
        <f>#REF!</f>
        <v>#REF!</v>
      </c>
      <c r="FG340" s="379" t="e">
        <f>#REF!</f>
        <v>#REF!</v>
      </c>
      <c r="FH340" s="219" t="e">
        <f t="shared" ref="FH340:FH351" si="2207">FF340</f>
        <v>#REF!</v>
      </c>
      <c r="FI340" s="219" t="e">
        <f>FF340*#REF!</f>
        <v>#REF!</v>
      </c>
      <c r="FJ340" s="335" t="e">
        <f>FH340*#REF!</f>
        <v>#REF!</v>
      </c>
      <c r="FK340" s="342" t="e">
        <f t="shared" ref="FK340:FK351" si="2208">FJ340</f>
        <v>#REF!</v>
      </c>
      <c r="FL340" s="448" t="e">
        <f>FF340*#REF!</f>
        <v>#REF!</v>
      </c>
      <c r="FM340" s="703" t="e">
        <f>FH340*#REF!</f>
        <v>#REF!</v>
      </c>
      <c r="FN340" s="705" t="e">
        <f>FH340*#REF!</f>
        <v>#REF!</v>
      </c>
      <c r="FO340" s="379" t="e">
        <f>#REF!</f>
        <v>#REF!</v>
      </c>
      <c r="FP340" s="379" t="e">
        <f>#REF!</f>
        <v>#REF!</v>
      </c>
      <c r="FQ340" s="219" t="e">
        <f t="shared" ref="FQ340:FQ351" si="2209">FO340</f>
        <v>#REF!</v>
      </c>
      <c r="FR340" s="219" t="e">
        <f>FO340*#REF!</f>
        <v>#REF!</v>
      </c>
      <c r="FS340" s="335" t="e">
        <f>FQ340*#REF!</f>
        <v>#REF!</v>
      </c>
      <c r="FT340" s="342" t="e">
        <f t="shared" ref="FT340:FT351" si="2210">FS340</f>
        <v>#REF!</v>
      </c>
      <c r="FU340" s="448" t="e">
        <f>FO340*#REF!</f>
        <v>#REF!</v>
      </c>
      <c r="FV340" s="707" t="e">
        <f>FQ340*#REF!</f>
        <v>#REF!</v>
      </c>
      <c r="FW340" s="708" t="e">
        <f>FQ340*#REF!</f>
        <v>#REF!</v>
      </c>
    </row>
    <row r="341" spans="1:179" s="12" customFormat="1">
      <c r="A341" s="884"/>
      <c r="B341" s="879"/>
      <c r="C341" s="353" t="s">
        <v>869</v>
      </c>
      <c r="D341" s="334" t="s">
        <v>175</v>
      </c>
      <c r="E341" s="262" t="e">
        <f t="shared" si="2165"/>
        <v>#REF!</v>
      </c>
      <c r="F341" s="263" t="e">
        <f t="shared" si="2166"/>
        <v>#REF!</v>
      </c>
      <c r="G341" s="263" t="e">
        <f t="shared" si="2167"/>
        <v>#REF!</v>
      </c>
      <c r="H341" s="263" t="e">
        <f t="shared" si="2168"/>
        <v>#REF!</v>
      </c>
      <c r="I341" s="263" t="e">
        <f t="shared" si="2169"/>
        <v>#REF!</v>
      </c>
      <c r="J341" s="263" t="e">
        <f t="shared" si="2170"/>
        <v>#REF!</v>
      </c>
      <c r="K341" s="129"/>
      <c r="L341" s="131"/>
      <c r="M341" s="744"/>
      <c r="N341" s="149"/>
      <c r="O341" s="378" t="e">
        <f>#REF!</f>
        <v>#REF!</v>
      </c>
      <c r="P341" s="379" t="e">
        <f>#REF!</f>
        <v>#REF!</v>
      </c>
      <c r="Q341" s="204" t="e">
        <f t="shared" si="2171"/>
        <v>#REF!</v>
      </c>
      <c r="R341" s="204" t="e">
        <f>O341*#REF!</f>
        <v>#REF!</v>
      </c>
      <c r="S341" s="335" t="e">
        <f>Q341*#REF!</f>
        <v>#REF!</v>
      </c>
      <c r="T341" s="342" t="e">
        <f t="shared" si="2172"/>
        <v>#REF!</v>
      </c>
      <c r="U341" s="379" t="e">
        <f>#REF!</f>
        <v>#REF!</v>
      </c>
      <c r="V341" s="379" t="e">
        <f>#REF!</f>
        <v>#REF!</v>
      </c>
      <c r="W341" s="204" t="e">
        <f t="shared" si="2173"/>
        <v>#REF!</v>
      </c>
      <c r="X341" s="204" t="e">
        <f>U341*#REF!</f>
        <v>#REF!</v>
      </c>
      <c r="Y341" s="335" t="e">
        <f>W341*#REF!</f>
        <v>#REF!</v>
      </c>
      <c r="Z341" s="342" t="e">
        <f t="shared" si="2174"/>
        <v>#REF!</v>
      </c>
      <c r="AA341" s="448" t="e">
        <f>U341*#REF!</f>
        <v>#REF!</v>
      </c>
      <c r="AB341" s="703" t="e">
        <f>W341*#REF!</f>
        <v>#REF!</v>
      </c>
      <c r="AC341" s="703" t="e">
        <f>W341*#REF!</f>
        <v>#REF!</v>
      </c>
      <c r="AD341" s="704" t="e">
        <f>#REF!</f>
        <v>#REF!</v>
      </c>
      <c r="AE341" s="379" t="e">
        <f>#REF!</f>
        <v>#REF!</v>
      </c>
      <c r="AF341" s="219" t="e">
        <f t="shared" si="2175"/>
        <v>#REF!</v>
      </c>
      <c r="AG341" s="219" t="e">
        <f>AD341*#REF!</f>
        <v>#REF!</v>
      </c>
      <c r="AH341" s="335" t="e">
        <f>AF341*#REF!</f>
        <v>#REF!</v>
      </c>
      <c r="AI341" s="342" t="e">
        <f t="shared" si="2176"/>
        <v>#REF!</v>
      </c>
      <c r="AJ341" s="448" t="e">
        <f>AD341*#REF!</f>
        <v>#REF!</v>
      </c>
      <c r="AK341" s="703" t="e">
        <f>AF341*#REF!</f>
        <v>#REF!</v>
      </c>
      <c r="AL341" s="703" t="e">
        <f>AF341*#REF!</f>
        <v>#REF!</v>
      </c>
      <c r="AM341" s="379" t="e">
        <f>#REF!</f>
        <v>#REF!</v>
      </c>
      <c r="AN341" s="379" t="e">
        <f>#REF!</f>
        <v>#REF!</v>
      </c>
      <c r="AO341" s="219" t="e">
        <f t="shared" si="2177"/>
        <v>#REF!</v>
      </c>
      <c r="AP341" s="219" t="e">
        <f>AM341*#REF!</f>
        <v>#REF!</v>
      </c>
      <c r="AQ341" s="335" t="e">
        <f>AO341*#REF!</f>
        <v>#REF!</v>
      </c>
      <c r="AR341" s="342" t="e">
        <f t="shared" si="2178"/>
        <v>#REF!</v>
      </c>
      <c r="AS341" s="448" t="e">
        <f>AM341*#REF!</f>
        <v>#REF!</v>
      </c>
      <c r="AT341" s="703" t="e">
        <f>AO341*#REF!</f>
        <v>#REF!</v>
      </c>
      <c r="AU341" s="703" t="e">
        <f>AO341*#REF!</f>
        <v>#REF!</v>
      </c>
      <c r="AV341" s="380" t="e">
        <f>#REF!</f>
        <v>#REF!</v>
      </c>
      <c r="AW341" s="379" t="e">
        <f>#REF!</f>
        <v>#REF!</v>
      </c>
      <c r="AX341" s="219" t="e">
        <f t="shared" si="2179"/>
        <v>#REF!</v>
      </c>
      <c r="AY341" s="204" t="e">
        <f>AV341*#REF!</f>
        <v>#REF!</v>
      </c>
      <c r="AZ341" s="335" t="e">
        <f>AX341*#REF!</f>
        <v>#REF!</v>
      </c>
      <c r="BA341" s="342" t="e">
        <f t="shared" si="2180"/>
        <v>#REF!</v>
      </c>
      <c r="BB341" s="379" t="e">
        <f>#REF!</f>
        <v>#REF!</v>
      </c>
      <c r="BC341" s="379" t="e">
        <f>#REF!</f>
        <v>#REF!</v>
      </c>
      <c r="BD341" s="219" t="e">
        <f t="shared" si="2181"/>
        <v>#REF!</v>
      </c>
      <c r="BE341" s="204" t="e">
        <f>BB341*#REF!</f>
        <v>#REF!</v>
      </c>
      <c r="BF341" s="335" t="e">
        <f>BD341*#REF!</f>
        <v>#REF!</v>
      </c>
      <c r="BG341" s="342" t="e">
        <f t="shared" si="2182"/>
        <v>#REF!</v>
      </c>
      <c r="BH341" s="448" t="e">
        <f>BB341*#REF!</f>
        <v>#REF!</v>
      </c>
      <c r="BI341" s="703" t="e">
        <f>BD341*#REF!</f>
        <v>#REF!</v>
      </c>
      <c r="BJ341" s="703" t="e">
        <f>BD341*#REF!</f>
        <v>#REF!</v>
      </c>
      <c r="BK341" s="704" t="e">
        <f>#REF!</f>
        <v>#REF!</v>
      </c>
      <c r="BL341" s="379" t="e">
        <f>#REF!</f>
        <v>#REF!</v>
      </c>
      <c r="BM341" s="219" t="e">
        <f t="shared" si="2183"/>
        <v>#REF!</v>
      </c>
      <c r="BN341" s="219" t="e">
        <f>BK341*#REF!</f>
        <v>#REF!</v>
      </c>
      <c r="BO341" s="335" t="e">
        <f>BM341*#REF!</f>
        <v>#REF!</v>
      </c>
      <c r="BP341" s="342" t="e">
        <f t="shared" si="2184"/>
        <v>#REF!</v>
      </c>
      <c r="BQ341" s="448" t="e">
        <f>BK341*#REF!</f>
        <v>#REF!</v>
      </c>
      <c r="BR341" s="703" t="e">
        <f>BM341*#REF!</f>
        <v>#REF!</v>
      </c>
      <c r="BS341" s="703" t="e">
        <f>BM341*#REF!</f>
        <v>#REF!</v>
      </c>
      <c r="BT341" s="379" t="e">
        <f>#REF!</f>
        <v>#REF!</v>
      </c>
      <c r="BU341" s="379" t="e">
        <f>#REF!</f>
        <v>#REF!</v>
      </c>
      <c r="BV341" s="219" t="e">
        <f t="shared" si="2185"/>
        <v>#REF!</v>
      </c>
      <c r="BW341" s="219" t="e">
        <f>BT341*#REF!</f>
        <v>#REF!</v>
      </c>
      <c r="BX341" s="335" t="e">
        <f>BV341*#REF!</f>
        <v>#REF!</v>
      </c>
      <c r="BY341" s="342" t="e">
        <f t="shared" si="2186"/>
        <v>#REF!</v>
      </c>
      <c r="BZ341" s="448" t="e">
        <f>BT341*#REF!</f>
        <v>#REF!</v>
      </c>
      <c r="CA341" s="703" t="e">
        <f>BV341*#REF!</f>
        <v>#REF!</v>
      </c>
      <c r="CB341" s="705" t="e">
        <f>BV341*#REF!</f>
        <v>#REF!</v>
      </c>
      <c r="CC341" s="380" t="e">
        <f>#REF!</f>
        <v>#REF!</v>
      </c>
      <c r="CD341" s="379" t="e">
        <f>#REF!</f>
        <v>#REF!</v>
      </c>
      <c r="CE341" s="219" t="e">
        <f t="shared" si="2187"/>
        <v>#REF!</v>
      </c>
      <c r="CF341" s="204" t="e">
        <f>CC341*#REF!</f>
        <v>#REF!</v>
      </c>
      <c r="CG341" s="335" t="e">
        <f>CE341*#REF!</f>
        <v>#REF!</v>
      </c>
      <c r="CH341" s="342" t="e">
        <f t="shared" si="2188"/>
        <v>#REF!</v>
      </c>
      <c r="CI341" s="379" t="e">
        <f>#REF!</f>
        <v>#REF!</v>
      </c>
      <c r="CJ341" s="379" t="e">
        <f>#REF!</f>
        <v>#REF!</v>
      </c>
      <c r="CK341" s="219" t="e">
        <f t="shared" si="2189"/>
        <v>#REF!</v>
      </c>
      <c r="CL341" s="204" t="e">
        <f>CI341*#REF!</f>
        <v>#REF!</v>
      </c>
      <c r="CM341" s="335" t="e">
        <f>CK341*#REF!</f>
        <v>#REF!</v>
      </c>
      <c r="CN341" s="342" t="e">
        <f t="shared" si="2190"/>
        <v>#REF!</v>
      </c>
      <c r="CO341" s="448" t="e">
        <f>CI341*#REF!</f>
        <v>#REF!</v>
      </c>
      <c r="CP341" s="703" t="e">
        <f>CK341*#REF!</f>
        <v>#REF!</v>
      </c>
      <c r="CQ341" s="705" t="e">
        <f>CK341*#REF!</f>
        <v>#REF!</v>
      </c>
      <c r="CR341" s="706" t="e">
        <f>#REF!</f>
        <v>#REF!</v>
      </c>
      <c r="CS341" s="379" t="e">
        <f>#REF!</f>
        <v>#REF!</v>
      </c>
      <c r="CT341" s="219" t="e">
        <f t="shared" si="2191"/>
        <v>#REF!</v>
      </c>
      <c r="CU341" s="219" t="e">
        <f>CR341*#REF!</f>
        <v>#REF!</v>
      </c>
      <c r="CV341" s="335" t="e">
        <f>CT341*#REF!</f>
        <v>#REF!</v>
      </c>
      <c r="CW341" s="342" t="e">
        <f t="shared" si="2192"/>
        <v>#REF!</v>
      </c>
      <c r="CX341" s="448" t="e">
        <f>CR341*#REF!</f>
        <v>#REF!</v>
      </c>
      <c r="CY341" s="703" t="e">
        <f>CT341*#REF!</f>
        <v>#REF!</v>
      </c>
      <c r="CZ341" s="705" t="e">
        <f>CT341*#REF!</f>
        <v>#REF!</v>
      </c>
      <c r="DA341" s="378" t="e">
        <f>#REF!</f>
        <v>#REF!</v>
      </c>
      <c r="DB341" s="379" t="e">
        <f>#REF!</f>
        <v>#REF!</v>
      </c>
      <c r="DC341" s="219" t="e">
        <f t="shared" si="2193"/>
        <v>#REF!</v>
      </c>
      <c r="DD341" s="219" t="e">
        <f>DA341*#REF!</f>
        <v>#REF!</v>
      </c>
      <c r="DE341" s="335" t="e">
        <f>DC341*#REF!</f>
        <v>#REF!</v>
      </c>
      <c r="DF341" s="342" t="e">
        <f t="shared" si="2194"/>
        <v>#REF!</v>
      </c>
      <c r="DG341" s="448" t="e">
        <f>DA341*#REF!</f>
        <v>#REF!</v>
      </c>
      <c r="DH341" s="703" t="e">
        <f>DC341*#REF!</f>
        <v>#REF!</v>
      </c>
      <c r="DI341" s="705" t="e">
        <f>DC341*#REF!</f>
        <v>#REF!</v>
      </c>
      <c r="DJ341" s="380" t="e">
        <f>#REF!</f>
        <v>#REF!</v>
      </c>
      <c r="DK341" s="379" t="e">
        <f>#REF!</f>
        <v>#REF!</v>
      </c>
      <c r="DL341" s="219" t="e">
        <f t="shared" si="2195"/>
        <v>#REF!</v>
      </c>
      <c r="DM341" s="204" t="e">
        <f>DJ341*#REF!</f>
        <v>#REF!</v>
      </c>
      <c r="DN341" s="335" t="e">
        <f>DL341*#REF!</f>
        <v>#REF!</v>
      </c>
      <c r="DO341" s="342" t="e">
        <f t="shared" si="2196"/>
        <v>#REF!</v>
      </c>
      <c r="DP341" s="379" t="e">
        <f>#REF!</f>
        <v>#REF!</v>
      </c>
      <c r="DQ341" s="379" t="e">
        <f>#REF!</f>
        <v>#REF!</v>
      </c>
      <c r="DR341" s="219" t="e">
        <f t="shared" si="2197"/>
        <v>#REF!</v>
      </c>
      <c r="DS341" s="204" t="e">
        <f>DP341*#REF!</f>
        <v>#REF!</v>
      </c>
      <c r="DT341" s="335" t="e">
        <f>DR341*#REF!</f>
        <v>#REF!</v>
      </c>
      <c r="DU341" s="342" t="e">
        <f t="shared" si="2198"/>
        <v>#REF!</v>
      </c>
      <c r="DV341" s="448" t="e">
        <f>DP341*#REF!</f>
        <v>#REF!</v>
      </c>
      <c r="DW341" s="703" t="e">
        <f>DR341*#REF!</f>
        <v>#REF!</v>
      </c>
      <c r="DX341" s="705" t="e">
        <f>DR341*#REF!</f>
        <v>#REF!</v>
      </c>
      <c r="DY341" s="704" t="e">
        <f>#REF!</f>
        <v>#REF!</v>
      </c>
      <c r="DZ341" s="379" t="e">
        <f>#REF!</f>
        <v>#REF!</v>
      </c>
      <c r="EA341" s="219" t="e">
        <f t="shared" si="2199"/>
        <v>#REF!</v>
      </c>
      <c r="EB341" s="219" t="e">
        <f>DY341*#REF!</f>
        <v>#REF!</v>
      </c>
      <c r="EC341" s="335" t="e">
        <f>EA341*#REF!</f>
        <v>#REF!</v>
      </c>
      <c r="ED341" s="342" t="e">
        <f t="shared" si="2200"/>
        <v>#REF!</v>
      </c>
      <c r="EE341" s="448" t="e">
        <f>DY341*#REF!</f>
        <v>#REF!</v>
      </c>
      <c r="EF341" s="703" t="e">
        <f>EA341*#REF!</f>
        <v>#REF!</v>
      </c>
      <c r="EG341" s="705" t="e">
        <f>EA341*#REF!</f>
        <v>#REF!</v>
      </c>
      <c r="EH341" s="379" t="e">
        <f>#REF!</f>
        <v>#REF!</v>
      </c>
      <c r="EI341" s="379" t="e">
        <f>#REF!</f>
        <v>#REF!</v>
      </c>
      <c r="EJ341" s="219" t="e">
        <f t="shared" si="2201"/>
        <v>#REF!</v>
      </c>
      <c r="EK341" s="219" t="e">
        <f>EH341*#REF!</f>
        <v>#REF!</v>
      </c>
      <c r="EL341" s="335" t="e">
        <f>EJ341*#REF!</f>
        <v>#REF!</v>
      </c>
      <c r="EM341" s="342" t="e">
        <f t="shared" si="2202"/>
        <v>#REF!</v>
      </c>
      <c r="EN341" s="448" t="e">
        <f>EH341*#REF!</f>
        <v>#REF!</v>
      </c>
      <c r="EO341" s="703" t="e">
        <f>EJ341*#REF!</f>
        <v>#REF!</v>
      </c>
      <c r="EP341" s="705" t="e">
        <f>EJ341*#REF!</f>
        <v>#REF!</v>
      </c>
      <c r="EQ341" s="380" t="e">
        <f>#REF!</f>
        <v>#REF!</v>
      </c>
      <c r="ER341" s="379" t="e">
        <f>#REF!</f>
        <v>#REF!</v>
      </c>
      <c r="ES341" s="219" t="e">
        <f t="shared" si="2203"/>
        <v>#REF!</v>
      </c>
      <c r="ET341" s="204" t="e">
        <f>EQ341*#REF!</f>
        <v>#REF!</v>
      </c>
      <c r="EU341" s="335" t="e">
        <f>ES341*#REF!</f>
        <v>#REF!</v>
      </c>
      <c r="EV341" s="342" t="e">
        <f t="shared" si="2204"/>
        <v>#REF!</v>
      </c>
      <c r="EW341" s="379" t="e">
        <f>#REF!</f>
        <v>#REF!</v>
      </c>
      <c r="EX341" s="379" t="e">
        <f>#REF!</f>
        <v>#REF!</v>
      </c>
      <c r="EY341" s="219" t="e">
        <f t="shared" si="2205"/>
        <v>#REF!</v>
      </c>
      <c r="EZ341" s="204" t="e">
        <f>EW341*#REF!</f>
        <v>#REF!</v>
      </c>
      <c r="FA341" s="335" t="e">
        <f>EY341*#REF!</f>
        <v>#REF!</v>
      </c>
      <c r="FB341" s="342" t="e">
        <f t="shared" si="2206"/>
        <v>#REF!</v>
      </c>
      <c r="FC341" s="448" t="e">
        <f>EW341*#REF!</f>
        <v>#REF!</v>
      </c>
      <c r="FD341" s="703" t="e">
        <f>EY341*#REF!</f>
        <v>#REF!</v>
      </c>
      <c r="FE341" s="705" t="e">
        <f>EY341*#REF!</f>
        <v>#REF!</v>
      </c>
      <c r="FF341" s="704" t="e">
        <f>#REF!</f>
        <v>#REF!</v>
      </c>
      <c r="FG341" s="379" t="e">
        <f>#REF!</f>
        <v>#REF!</v>
      </c>
      <c r="FH341" s="219" t="e">
        <f t="shared" si="2207"/>
        <v>#REF!</v>
      </c>
      <c r="FI341" s="219" t="e">
        <f>FF341*#REF!</f>
        <v>#REF!</v>
      </c>
      <c r="FJ341" s="335" t="e">
        <f>FH341*#REF!</f>
        <v>#REF!</v>
      </c>
      <c r="FK341" s="342" t="e">
        <f t="shared" si="2208"/>
        <v>#REF!</v>
      </c>
      <c r="FL341" s="448" t="e">
        <f>FF341*#REF!</f>
        <v>#REF!</v>
      </c>
      <c r="FM341" s="703" t="e">
        <f>FH341*#REF!</f>
        <v>#REF!</v>
      </c>
      <c r="FN341" s="705" t="e">
        <f>FH341*#REF!</f>
        <v>#REF!</v>
      </c>
      <c r="FO341" s="379" t="e">
        <f>#REF!</f>
        <v>#REF!</v>
      </c>
      <c r="FP341" s="379" t="e">
        <f>#REF!</f>
        <v>#REF!</v>
      </c>
      <c r="FQ341" s="219" t="e">
        <f t="shared" si="2209"/>
        <v>#REF!</v>
      </c>
      <c r="FR341" s="219" t="e">
        <f>FO341*#REF!</f>
        <v>#REF!</v>
      </c>
      <c r="FS341" s="335" t="e">
        <f>FQ341*#REF!</f>
        <v>#REF!</v>
      </c>
      <c r="FT341" s="342" t="e">
        <f t="shared" si="2210"/>
        <v>#REF!</v>
      </c>
      <c r="FU341" s="448" t="e">
        <f>FO341*#REF!</f>
        <v>#REF!</v>
      </c>
      <c r="FV341" s="707" t="e">
        <f>FQ341*#REF!</f>
        <v>#REF!</v>
      </c>
      <c r="FW341" s="708" t="e">
        <f>FQ341*#REF!</f>
        <v>#REF!</v>
      </c>
    </row>
    <row r="342" spans="1:179" s="12" customFormat="1">
      <c r="A342" s="884"/>
      <c r="B342" s="880"/>
      <c r="C342" s="353" t="s">
        <v>870</v>
      </c>
      <c r="D342" s="334" t="s">
        <v>175</v>
      </c>
      <c r="E342" s="262" t="e">
        <f t="shared" si="2165"/>
        <v>#REF!</v>
      </c>
      <c r="F342" s="263" t="e">
        <f t="shared" si="2166"/>
        <v>#REF!</v>
      </c>
      <c r="G342" s="263" t="e">
        <f t="shared" si="2167"/>
        <v>#REF!</v>
      </c>
      <c r="H342" s="263" t="e">
        <f t="shared" si="2168"/>
        <v>#REF!</v>
      </c>
      <c r="I342" s="263" t="e">
        <f t="shared" si="2169"/>
        <v>#REF!</v>
      </c>
      <c r="J342" s="263" t="e">
        <f t="shared" si="2170"/>
        <v>#REF!</v>
      </c>
      <c r="K342" s="129"/>
      <c r="L342" s="131"/>
      <c r="M342" s="744"/>
      <c r="N342" s="149"/>
      <c r="O342" s="378" t="e">
        <f>#REF!</f>
        <v>#REF!</v>
      </c>
      <c r="P342" s="379" t="e">
        <f>#REF!</f>
        <v>#REF!</v>
      </c>
      <c r="Q342" s="204" t="e">
        <f t="shared" si="2171"/>
        <v>#REF!</v>
      </c>
      <c r="R342" s="204" t="e">
        <f>O342*#REF!</f>
        <v>#REF!</v>
      </c>
      <c r="S342" s="335" t="e">
        <f>Q342*#REF!</f>
        <v>#REF!</v>
      </c>
      <c r="T342" s="342" t="e">
        <f t="shared" si="2172"/>
        <v>#REF!</v>
      </c>
      <c r="U342" s="379" t="e">
        <f>#REF!</f>
        <v>#REF!</v>
      </c>
      <c r="V342" s="379" t="e">
        <f>#REF!</f>
        <v>#REF!</v>
      </c>
      <c r="W342" s="204" t="e">
        <f t="shared" si="2173"/>
        <v>#REF!</v>
      </c>
      <c r="X342" s="204" t="e">
        <f>U342*#REF!</f>
        <v>#REF!</v>
      </c>
      <c r="Y342" s="335" t="e">
        <f>W342*#REF!</f>
        <v>#REF!</v>
      </c>
      <c r="Z342" s="342" t="e">
        <f t="shared" si="2174"/>
        <v>#REF!</v>
      </c>
      <c r="AA342" s="448" t="e">
        <f>U342*#REF!</f>
        <v>#REF!</v>
      </c>
      <c r="AB342" s="703" t="e">
        <f>W342*#REF!</f>
        <v>#REF!</v>
      </c>
      <c r="AC342" s="703" t="e">
        <f>W342*#REF!</f>
        <v>#REF!</v>
      </c>
      <c r="AD342" s="704" t="e">
        <f>#REF!</f>
        <v>#REF!</v>
      </c>
      <c r="AE342" s="379" t="e">
        <f>#REF!</f>
        <v>#REF!</v>
      </c>
      <c r="AF342" s="219" t="e">
        <f t="shared" si="2175"/>
        <v>#REF!</v>
      </c>
      <c r="AG342" s="219" t="e">
        <f>AD342*#REF!</f>
        <v>#REF!</v>
      </c>
      <c r="AH342" s="335" t="e">
        <f>AF342*#REF!</f>
        <v>#REF!</v>
      </c>
      <c r="AI342" s="342" t="e">
        <f t="shared" si="2176"/>
        <v>#REF!</v>
      </c>
      <c r="AJ342" s="448" t="e">
        <f>AD342*#REF!</f>
        <v>#REF!</v>
      </c>
      <c r="AK342" s="703" t="e">
        <f>AF342*#REF!</f>
        <v>#REF!</v>
      </c>
      <c r="AL342" s="703" t="e">
        <f>AF342*#REF!</f>
        <v>#REF!</v>
      </c>
      <c r="AM342" s="379" t="e">
        <f>#REF!</f>
        <v>#REF!</v>
      </c>
      <c r="AN342" s="379" t="e">
        <f>#REF!</f>
        <v>#REF!</v>
      </c>
      <c r="AO342" s="219" t="e">
        <f t="shared" si="2177"/>
        <v>#REF!</v>
      </c>
      <c r="AP342" s="219" t="e">
        <f>AM342*#REF!</f>
        <v>#REF!</v>
      </c>
      <c r="AQ342" s="335" t="e">
        <f>AO342*#REF!</f>
        <v>#REF!</v>
      </c>
      <c r="AR342" s="342" t="e">
        <f t="shared" si="2178"/>
        <v>#REF!</v>
      </c>
      <c r="AS342" s="448" t="e">
        <f>AM342*#REF!</f>
        <v>#REF!</v>
      </c>
      <c r="AT342" s="703" t="e">
        <f>AO342*#REF!</f>
        <v>#REF!</v>
      </c>
      <c r="AU342" s="703" t="e">
        <f>AO342*#REF!</f>
        <v>#REF!</v>
      </c>
      <c r="AV342" s="380" t="e">
        <f>#REF!</f>
        <v>#REF!</v>
      </c>
      <c r="AW342" s="379" t="e">
        <f>#REF!</f>
        <v>#REF!</v>
      </c>
      <c r="AX342" s="219" t="e">
        <f t="shared" si="2179"/>
        <v>#REF!</v>
      </c>
      <c r="AY342" s="204" t="e">
        <f>AV342*#REF!</f>
        <v>#REF!</v>
      </c>
      <c r="AZ342" s="335" t="e">
        <f>AX342*#REF!</f>
        <v>#REF!</v>
      </c>
      <c r="BA342" s="342" t="e">
        <f t="shared" si="2180"/>
        <v>#REF!</v>
      </c>
      <c r="BB342" s="379" t="e">
        <f>#REF!</f>
        <v>#REF!</v>
      </c>
      <c r="BC342" s="379" t="e">
        <f>#REF!</f>
        <v>#REF!</v>
      </c>
      <c r="BD342" s="219" t="e">
        <f t="shared" si="2181"/>
        <v>#REF!</v>
      </c>
      <c r="BE342" s="204" t="e">
        <f>BB342*#REF!</f>
        <v>#REF!</v>
      </c>
      <c r="BF342" s="335" t="e">
        <f>BD342*#REF!</f>
        <v>#REF!</v>
      </c>
      <c r="BG342" s="342" t="e">
        <f t="shared" si="2182"/>
        <v>#REF!</v>
      </c>
      <c r="BH342" s="448" t="e">
        <f>BB342*#REF!</f>
        <v>#REF!</v>
      </c>
      <c r="BI342" s="703" t="e">
        <f>BD342*#REF!</f>
        <v>#REF!</v>
      </c>
      <c r="BJ342" s="703" t="e">
        <f>BD342*#REF!</f>
        <v>#REF!</v>
      </c>
      <c r="BK342" s="704" t="e">
        <f>#REF!</f>
        <v>#REF!</v>
      </c>
      <c r="BL342" s="379" t="e">
        <f>#REF!</f>
        <v>#REF!</v>
      </c>
      <c r="BM342" s="219" t="e">
        <f t="shared" si="2183"/>
        <v>#REF!</v>
      </c>
      <c r="BN342" s="219" t="e">
        <f>BK342*#REF!</f>
        <v>#REF!</v>
      </c>
      <c r="BO342" s="335" t="e">
        <f>BM342*#REF!</f>
        <v>#REF!</v>
      </c>
      <c r="BP342" s="342" t="e">
        <f t="shared" si="2184"/>
        <v>#REF!</v>
      </c>
      <c r="BQ342" s="448" t="e">
        <f>BK342*#REF!</f>
        <v>#REF!</v>
      </c>
      <c r="BR342" s="703" t="e">
        <f>BM342*#REF!</f>
        <v>#REF!</v>
      </c>
      <c r="BS342" s="703" t="e">
        <f>BM342*#REF!</f>
        <v>#REF!</v>
      </c>
      <c r="BT342" s="379" t="e">
        <f>#REF!</f>
        <v>#REF!</v>
      </c>
      <c r="BU342" s="379" t="e">
        <f>#REF!</f>
        <v>#REF!</v>
      </c>
      <c r="BV342" s="219" t="e">
        <f t="shared" si="2185"/>
        <v>#REF!</v>
      </c>
      <c r="BW342" s="219" t="e">
        <f>BT342*#REF!</f>
        <v>#REF!</v>
      </c>
      <c r="BX342" s="335" t="e">
        <f>BV342*#REF!</f>
        <v>#REF!</v>
      </c>
      <c r="BY342" s="342" t="e">
        <f t="shared" si="2186"/>
        <v>#REF!</v>
      </c>
      <c r="BZ342" s="448" t="e">
        <f>BT342*#REF!</f>
        <v>#REF!</v>
      </c>
      <c r="CA342" s="703" t="e">
        <f>BV342*#REF!</f>
        <v>#REF!</v>
      </c>
      <c r="CB342" s="705" t="e">
        <f>BV342*#REF!</f>
        <v>#REF!</v>
      </c>
      <c r="CC342" s="380" t="e">
        <f>#REF!</f>
        <v>#REF!</v>
      </c>
      <c r="CD342" s="379" t="e">
        <f>#REF!</f>
        <v>#REF!</v>
      </c>
      <c r="CE342" s="219" t="e">
        <f t="shared" si="2187"/>
        <v>#REF!</v>
      </c>
      <c r="CF342" s="204" t="e">
        <f>CC342*#REF!</f>
        <v>#REF!</v>
      </c>
      <c r="CG342" s="335" t="e">
        <f>CE342*#REF!</f>
        <v>#REF!</v>
      </c>
      <c r="CH342" s="342" t="e">
        <f t="shared" si="2188"/>
        <v>#REF!</v>
      </c>
      <c r="CI342" s="379" t="e">
        <f>#REF!</f>
        <v>#REF!</v>
      </c>
      <c r="CJ342" s="379" t="e">
        <f>#REF!</f>
        <v>#REF!</v>
      </c>
      <c r="CK342" s="219" t="e">
        <f t="shared" si="2189"/>
        <v>#REF!</v>
      </c>
      <c r="CL342" s="204" t="e">
        <f>CI342*#REF!</f>
        <v>#REF!</v>
      </c>
      <c r="CM342" s="335" t="e">
        <f>CK342*#REF!</f>
        <v>#REF!</v>
      </c>
      <c r="CN342" s="342" t="e">
        <f t="shared" si="2190"/>
        <v>#REF!</v>
      </c>
      <c r="CO342" s="448" t="e">
        <f>CI342*#REF!</f>
        <v>#REF!</v>
      </c>
      <c r="CP342" s="703" t="e">
        <f>CK342*#REF!</f>
        <v>#REF!</v>
      </c>
      <c r="CQ342" s="705" t="e">
        <f>CK342*#REF!</f>
        <v>#REF!</v>
      </c>
      <c r="CR342" s="706" t="e">
        <f>#REF!</f>
        <v>#REF!</v>
      </c>
      <c r="CS342" s="379" t="e">
        <f>#REF!</f>
        <v>#REF!</v>
      </c>
      <c r="CT342" s="219" t="e">
        <f t="shared" si="2191"/>
        <v>#REF!</v>
      </c>
      <c r="CU342" s="219" t="e">
        <f>CR342*#REF!</f>
        <v>#REF!</v>
      </c>
      <c r="CV342" s="335" t="e">
        <f>CT342*#REF!</f>
        <v>#REF!</v>
      </c>
      <c r="CW342" s="342" t="e">
        <f t="shared" si="2192"/>
        <v>#REF!</v>
      </c>
      <c r="CX342" s="448" t="e">
        <f>CR342*#REF!</f>
        <v>#REF!</v>
      </c>
      <c r="CY342" s="703" t="e">
        <f>CT342*#REF!</f>
        <v>#REF!</v>
      </c>
      <c r="CZ342" s="705" t="e">
        <f>CT342*#REF!</f>
        <v>#REF!</v>
      </c>
      <c r="DA342" s="378" t="e">
        <f>#REF!</f>
        <v>#REF!</v>
      </c>
      <c r="DB342" s="379" t="e">
        <f>#REF!</f>
        <v>#REF!</v>
      </c>
      <c r="DC342" s="219" t="e">
        <f t="shared" si="2193"/>
        <v>#REF!</v>
      </c>
      <c r="DD342" s="219" t="e">
        <f>DA342*#REF!</f>
        <v>#REF!</v>
      </c>
      <c r="DE342" s="335" t="e">
        <f>DC342*#REF!</f>
        <v>#REF!</v>
      </c>
      <c r="DF342" s="342" t="e">
        <f t="shared" si="2194"/>
        <v>#REF!</v>
      </c>
      <c r="DG342" s="448" t="e">
        <f>DA342*#REF!</f>
        <v>#REF!</v>
      </c>
      <c r="DH342" s="703" t="e">
        <f>DC342*#REF!</f>
        <v>#REF!</v>
      </c>
      <c r="DI342" s="705" t="e">
        <f>DC342*#REF!</f>
        <v>#REF!</v>
      </c>
      <c r="DJ342" s="380" t="e">
        <f>#REF!</f>
        <v>#REF!</v>
      </c>
      <c r="DK342" s="379" t="e">
        <f>#REF!</f>
        <v>#REF!</v>
      </c>
      <c r="DL342" s="219" t="e">
        <f t="shared" si="2195"/>
        <v>#REF!</v>
      </c>
      <c r="DM342" s="204" t="e">
        <f>DJ342*#REF!</f>
        <v>#REF!</v>
      </c>
      <c r="DN342" s="335" t="e">
        <f>DL342*#REF!</f>
        <v>#REF!</v>
      </c>
      <c r="DO342" s="342" t="e">
        <f t="shared" si="2196"/>
        <v>#REF!</v>
      </c>
      <c r="DP342" s="379" t="e">
        <f>#REF!</f>
        <v>#REF!</v>
      </c>
      <c r="DQ342" s="379" t="e">
        <f>#REF!</f>
        <v>#REF!</v>
      </c>
      <c r="DR342" s="219" t="e">
        <f t="shared" si="2197"/>
        <v>#REF!</v>
      </c>
      <c r="DS342" s="204" t="e">
        <f>DP342*#REF!</f>
        <v>#REF!</v>
      </c>
      <c r="DT342" s="335" t="e">
        <f>DR342*#REF!</f>
        <v>#REF!</v>
      </c>
      <c r="DU342" s="342" t="e">
        <f t="shared" si="2198"/>
        <v>#REF!</v>
      </c>
      <c r="DV342" s="448" t="e">
        <f>DP342*#REF!</f>
        <v>#REF!</v>
      </c>
      <c r="DW342" s="703" t="e">
        <f>DR342*#REF!</f>
        <v>#REF!</v>
      </c>
      <c r="DX342" s="705" t="e">
        <f>DR342*#REF!</f>
        <v>#REF!</v>
      </c>
      <c r="DY342" s="704" t="e">
        <f>#REF!</f>
        <v>#REF!</v>
      </c>
      <c r="DZ342" s="379" t="e">
        <f>#REF!</f>
        <v>#REF!</v>
      </c>
      <c r="EA342" s="219" t="e">
        <f t="shared" si="2199"/>
        <v>#REF!</v>
      </c>
      <c r="EB342" s="219" t="e">
        <f>DY342*#REF!</f>
        <v>#REF!</v>
      </c>
      <c r="EC342" s="335" t="e">
        <f>EA342*#REF!</f>
        <v>#REF!</v>
      </c>
      <c r="ED342" s="342" t="e">
        <f t="shared" si="2200"/>
        <v>#REF!</v>
      </c>
      <c r="EE342" s="448" t="e">
        <f>DY342*#REF!</f>
        <v>#REF!</v>
      </c>
      <c r="EF342" s="703" t="e">
        <f>EA342*#REF!</f>
        <v>#REF!</v>
      </c>
      <c r="EG342" s="705" t="e">
        <f>EA342*#REF!</f>
        <v>#REF!</v>
      </c>
      <c r="EH342" s="379" t="e">
        <f>#REF!</f>
        <v>#REF!</v>
      </c>
      <c r="EI342" s="379" t="e">
        <f>#REF!</f>
        <v>#REF!</v>
      </c>
      <c r="EJ342" s="219" t="e">
        <f t="shared" si="2201"/>
        <v>#REF!</v>
      </c>
      <c r="EK342" s="219" t="e">
        <f>EH342*#REF!</f>
        <v>#REF!</v>
      </c>
      <c r="EL342" s="335" t="e">
        <f>EJ342*#REF!</f>
        <v>#REF!</v>
      </c>
      <c r="EM342" s="342" t="e">
        <f t="shared" si="2202"/>
        <v>#REF!</v>
      </c>
      <c r="EN342" s="448" t="e">
        <f>EH342*#REF!</f>
        <v>#REF!</v>
      </c>
      <c r="EO342" s="703" t="e">
        <f>EJ342*#REF!</f>
        <v>#REF!</v>
      </c>
      <c r="EP342" s="705" t="e">
        <f>EJ342*#REF!</f>
        <v>#REF!</v>
      </c>
      <c r="EQ342" s="380" t="e">
        <f>#REF!</f>
        <v>#REF!</v>
      </c>
      <c r="ER342" s="379" t="e">
        <f>#REF!</f>
        <v>#REF!</v>
      </c>
      <c r="ES342" s="219" t="e">
        <f t="shared" si="2203"/>
        <v>#REF!</v>
      </c>
      <c r="ET342" s="204" t="e">
        <f>EQ342*#REF!</f>
        <v>#REF!</v>
      </c>
      <c r="EU342" s="335" t="e">
        <f>ES342*#REF!</f>
        <v>#REF!</v>
      </c>
      <c r="EV342" s="342" t="e">
        <f t="shared" si="2204"/>
        <v>#REF!</v>
      </c>
      <c r="EW342" s="379" t="e">
        <f>#REF!</f>
        <v>#REF!</v>
      </c>
      <c r="EX342" s="379" t="e">
        <f>#REF!</f>
        <v>#REF!</v>
      </c>
      <c r="EY342" s="219" t="e">
        <f t="shared" si="2205"/>
        <v>#REF!</v>
      </c>
      <c r="EZ342" s="204" t="e">
        <f>EW342*#REF!</f>
        <v>#REF!</v>
      </c>
      <c r="FA342" s="335" t="e">
        <f>EY342*#REF!</f>
        <v>#REF!</v>
      </c>
      <c r="FB342" s="342" t="e">
        <f t="shared" si="2206"/>
        <v>#REF!</v>
      </c>
      <c r="FC342" s="448" t="e">
        <f>EW342*#REF!</f>
        <v>#REF!</v>
      </c>
      <c r="FD342" s="703" t="e">
        <f>EY342*#REF!</f>
        <v>#REF!</v>
      </c>
      <c r="FE342" s="705" t="e">
        <f>EY342*#REF!</f>
        <v>#REF!</v>
      </c>
      <c r="FF342" s="704" t="e">
        <f>#REF!</f>
        <v>#REF!</v>
      </c>
      <c r="FG342" s="379" t="e">
        <f>#REF!</f>
        <v>#REF!</v>
      </c>
      <c r="FH342" s="219" t="e">
        <f t="shared" si="2207"/>
        <v>#REF!</v>
      </c>
      <c r="FI342" s="219" t="e">
        <f>FF342*#REF!</f>
        <v>#REF!</v>
      </c>
      <c r="FJ342" s="335" t="e">
        <f>FH342*#REF!</f>
        <v>#REF!</v>
      </c>
      <c r="FK342" s="342" t="e">
        <f t="shared" si="2208"/>
        <v>#REF!</v>
      </c>
      <c r="FL342" s="448" t="e">
        <f>FF342*#REF!</f>
        <v>#REF!</v>
      </c>
      <c r="FM342" s="703" t="e">
        <f>FH342*#REF!</f>
        <v>#REF!</v>
      </c>
      <c r="FN342" s="705" t="e">
        <f>FH342*#REF!</f>
        <v>#REF!</v>
      </c>
      <c r="FO342" s="379" t="e">
        <f>#REF!</f>
        <v>#REF!</v>
      </c>
      <c r="FP342" s="379" t="e">
        <f>#REF!</f>
        <v>#REF!</v>
      </c>
      <c r="FQ342" s="219" t="e">
        <f t="shared" si="2209"/>
        <v>#REF!</v>
      </c>
      <c r="FR342" s="219" t="e">
        <f>FO342*#REF!</f>
        <v>#REF!</v>
      </c>
      <c r="FS342" s="335" t="e">
        <f>FQ342*#REF!</f>
        <v>#REF!</v>
      </c>
      <c r="FT342" s="342" t="e">
        <f t="shared" si="2210"/>
        <v>#REF!</v>
      </c>
      <c r="FU342" s="448" t="e">
        <f>FO342*#REF!</f>
        <v>#REF!</v>
      </c>
      <c r="FV342" s="707" t="e">
        <f>FQ342*#REF!</f>
        <v>#REF!</v>
      </c>
      <c r="FW342" s="708" t="e">
        <f>FQ342*#REF!</f>
        <v>#REF!</v>
      </c>
    </row>
    <row r="343" spans="1:179" s="12" customFormat="1">
      <c r="A343" s="884"/>
      <c r="B343" s="687" t="s">
        <v>871</v>
      </c>
      <c r="C343" s="353" t="s">
        <v>872</v>
      </c>
      <c r="D343" s="334" t="s">
        <v>175</v>
      </c>
      <c r="E343" s="262" t="e">
        <f t="shared" si="2165"/>
        <v>#REF!</v>
      </c>
      <c r="F343" s="263" t="e">
        <f t="shared" si="2166"/>
        <v>#REF!</v>
      </c>
      <c r="G343" s="263" t="e">
        <f t="shared" si="2167"/>
        <v>#REF!</v>
      </c>
      <c r="H343" s="263" t="e">
        <f t="shared" si="2168"/>
        <v>#REF!</v>
      </c>
      <c r="I343" s="263" t="e">
        <f t="shared" si="2169"/>
        <v>#REF!</v>
      </c>
      <c r="J343" s="263" t="e">
        <f t="shared" si="2170"/>
        <v>#REF!</v>
      </c>
      <c r="K343" s="129"/>
      <c r="L343" s="131"/>
      <c r="M343" s="744"/>
      <c r="N343" s="149"/>
      <c r="O343" s="378" t="e">
        <f>#REF!</f>
        <v>#REF!</v>
      </c>
      <c r="P343" s="379" t="e">
        <f>#REF!</f>
        <v>#REF!</v>
      </c>
      <c r="Q343" s="204" t="e">
        <f t="shared" si="2171"/>
        <v>#REF!</v>
      </c>
      <c r="R343" s="204" t="e">
        <f>O343*#REF!</f>
        <v>#REF!</v>
      </c>
      <c r="S343" s="335" t="e">
        <f>Q343*#REF!</f>
        <v>#REF!</v>
      </c>
      <c r="T343" s="342" t="e">
        <f t="shared" si="2172"/>
        <v>#REF!</v>
      </c>
      <c r="U343" s="379" t="e">
        <f>#REF!</f>
        <v>#REF!</v>
      </c>
      <c r="V343" s="379" t="e">
        <f>#REF!</f>
        <v>#REF!</v>
      </c>
      <c r="W343" s="204" t="e">
        <f t="shared" si="2173"/>
        <v>#REF!</v>
      </c>
      <c r="X343" s="204" t="e">
        <f>U343*#REF!</f>
        <v>#REF!</v>
      </c>
      <c r="Y343" s="335" t="e">
        <f>W343*#REF!</f>
        <v>#REF!</v>
      </c>
      <c r="Z343" s="342" t="e">
        <f t="shared" si="2174"/>
        <v>#REF!</v>
      </c>
      <c r="AA343" s="448" t="e">
        <f>U343*#REF!</f>
        <v>#REF!</v>
      </c>
      <c r="AB343" s="703" t="e">
        <f>W343*#REF!</f>
        <v>#REF!</v>
      </c>
      <c r="AC343" s="703" t="e">
        <f>W343*#REF!</f>
        <v>#REF!</v>
      </c>
      <c r="AD343" s="704" t="e">
        <f>#REF!</f>
        <v>#REF!</v>
      </c>
      <c r="AE343" s="379" t="e">
        <f>#REF!</f>
        <v>#REF!</v>
      </c>
      <c r="AF343" s="219" t="e">
        <f t="shared" si="2175"/>
        <v>#REF!</v>
      </c>
      <c r="AG343" s="219" t="e">
        <f>AD343*#REF!</f>
        <v>#REF!</v>
      </c>
      <c r="AH343" s="335" t="e">
        <f>AF343*#REF!</f>
        <v>#REF!</v>
      </c>
      <c r="AI343" s="342" t="e">
        <f t="shared" si="2176"/>
        <v>#REF!</v>
      </c>
      <c r="AJ343" s="448" t="e">
        <f>AD343*#REF!</f>
        <v>#REF!</v>
      </c>
      <c r="AK343" s="703" t="e">
        <f>AF343*#REF!</f>
        <v>#REF!</v>
      </c>
      <c r="AL343" s="703" t="e">
        <f>AF343*#REF!</f>
        <v>#REF!</v>
      </c>
      <c r="AM343" s="379" t="e">
        <f>#REF!</f>
        <v>#REF!</v>
      </c>
      <c r="AN343" s="379" t="e">
        <f>#REF!</f>
        <v>#REF!</v>
      </c>
      <c r="AO343" s="219" t="e">
        <f t="shared" si="2177"/>
        <v>#REF!</v>
      </c>
      <c r="AP343" s="219" t="e">
        <f>AM343*#REF!</f>
        <v>#REF!</v>
      </c>
      <c r="AQ343" s="335" t="e">
        <f>AO343*#REF!</f>
        <v>#REF!</v>
      </c>
      <c r="AR343" s="342" t="e">
        <f t="shared" si="2178"/>
        <v>#REF!</v>
      </c>
      <c r="AS343" s="448" t="e">
        <f>AM343*#REF!</f>
        <v>#REF!</v>
      </c>
      <c r="AT343" s="703" t="e">
        <f>AO343*#REF!</f>
        <v>#REF!</v>
      </c>
      <c r="AU343" s="703" t="e">
        <f>AO343*#REF!</f>
        <v>#REF!</v>
      </c>
      <c r="AV343" s="380" t="e">
        <f>#REF!</f>
        <v>#REF!</v>
      </c>
      <c r="AW343" s="379" t="e">
        <f>#REF!</f>
        <v>#REF!</v>
      </c>
      <c r="AX343" s="219" t="e">
        <f t="shared" si="2179"/>
        <v>#REF!</v>
      </c>
      <c r="AY343" s="204" t="e">
        <f>AV343*#REF!</f>
        <v>#REF!</v>
      </c>
      <c r="AZ343" s="335" t="e">
        <f>AX343*#REF!</f>
        <v>#REF!</v>
      </c>
      <c r="BA343" s="342" t="e">
        <f t="shared" si="2180"/>
        <v>#REF!</v>
      </c>
      <c r="BB343" s="379" t="e">
        <f>#REF!</f>
        <v>#REF!</v>
      </c>
      <c r="BC343" s="379" t="e">
        <f>#REF!</f>
        <v>#REF!</v>
      </c>
      <c r="BD343" s="219" t="e">
        <f t="shared" si="2181"/>
        <v>#REF!</v>
      </c>
      <c r="BE343" s="204" t="e">
        <f>BB343*#REF!</f>
        <v>#REF!</v>
      </c>
      <c r="BF343" s="335" t="e">
        <f>BD343*#REF!</f>
        <v>#REF!</v>
      </c>
      <c r="BG343" s="342" t="e">
        <f t="shared" si="2182"/>
        <v>#REF!</v>
      </c>
      <c r="BH343" s="448" t="e">
        <f>BB343*#REF!</f>
        <v>#REF!</v>
      </c>
      <c r="BI343" s="703" t="e">
        <f>BD343*#REF!</f>
        <v>#REF!</v>
      </c>
      <c r="BJ343" s="703" t="e">
        <f>BD343*#REF!</f>
        <v>#REF!</v>
      </c>
      <c r="BK343" s="704" t="e">
        <f>#REF!</f>
        <v>#REF!</v>
      </c>
      <c r="BL343" s="379" t="e">
        <f>#REF!</f>
        <v>#REF!</v>
      </c>
      <c r="BM343" s="219" t="e">
        <f t="shared" si="2183"/>
        <v>#REF!</v>
      </c>
      <c r="BN343" s="219" t="e">
        <f>BK343*#REF!</f>
        <v>#REF!</v>
      </c>
      <c r="BO343" s="335" t="e">
        <f>BM343*#REF!</f>
        <v>#REF!</v>
      </c>
      <c r="BP343" s="342" t="e">
        <f t="shared" si="2184"/>
        <v>#REF!</v>
      </c>
      <c r="BQ343" s="448" t="e">
        <f>BK343*#REF!</f>
        <v>#REF!</v>
      </c>
      <c r="BR343" s="703" t="e">
        <f>BM343*#REF!</f>
        <v>#REF!</v>
      </c>
      <c r="BS343" s="703" t="e">
        <f>BM343*#REF!</f>
        <v>#REF!</v>
      </c>
      <c r="BT343" s="379" t="e">
        <f>#REF!</f>
        <v>#REF!</v>
      </c>
      <c r="BU343" s="379" t="e">
        <f>#REF!</f>
        <v>#REF!</v>
      </c>
      <c r="BV343" s="219" t="e">
        <f t="shared" si="2185"/>
        <v>#REF!</v>
      </c>
      <c r="BW343" s="219" t="e">
        <f>BT343*#REF!</f>
        <v>#REF!</v>
      </c>
      <c r="BX343" s="335" t="e">
        <f>BV343*#REF!</f>
        <v>#REF!</v>
      </c>
      <c r="BY343" s="342" t="e">
        <f t="shared" si="2186"/>
        <v>#REF!</v>
      </c>
      <c r="BZ343" s="448" t="e">
        <f>BT343*#REF!</f>
        <v>#REF!</v>
      </c>
      <c r="CA343" s="703" t="e">
        <f>BV343*#REF!</f>
        <v>#REF!</v>
      </c>
      <c r="CB343" s="705" t="e">
        <f>BV343*#REF!</f>
        <v>#REF!</v>
      </c>
      <c r="CC343" s="380" t="e">
        <f>#REF!</f>
        <v>#REF!</v>
      </c>
      <c r="CD343" s="379" t="e">
        <f>#REF!</f>
        <v>#REF!</v>
      </c>
      <c r="CE343" s="219" t="e">
        <f t="shared" si="2187"/>
        <v>#REF!</v>
      </c>
      <c r="CF343" s="204" t="e">
        <f>CC343*#REF!</f>
        <v>#REF!</v>
      </c>
      <c r="CG343" s="335" t="e">
        <f>CE343*#REF!</f>
        <v>#REF!</v>
      </c>
      <c r="CH343" s="342" t="e">
        <f t="shared" si="2188"/>
        <v>#REF!</v>
      </c>
      <c r="CI343" s="379" t="e">
        <f>#REF!</f>
        <v>#REF!</v>
      </c>
      <c r="CJ343" s="379" t="e">
        <f>#REF!</f>
        <v>#REF!</v>
      </c>
      <c r="CK343" s="219" t="e">
        <f t="shared" si="2189"/>
        <v>#REF!</v>
      </c>
      <c r="CL343" s="204" t="e">
        <f>CI343*#REF!</f>
        <v>#REF!</v>
      </c>
      <c r="CM343" s="335" t="e">
        <f>CK343*#REF!</f>
        <v>#REF!</v>
      </c>
      <c r="CN343" s="342" t="e">
        <f t="shared" si="2190"/>
        <v>#REF!</v>
      </c>
      <c r="CO343" s="448" t="e">
        <f>CI343*#REF!</f>
        <v>#REF!</v>
      </c>
      <c r="CP343" s="703" t="e">
        <f>CK343*#REF!</f>
        <v>#REF!</v>
      </c>
      <c r="CQ343" s="705" t="e">
        <f>CK343*#REF!</f>
        <v>#REF!</v>
      </c>
      <c r="CR343" s="706" t="e">
        <f>#REF!</f>
        <v>#REF!</v>
      </c>
      <c r="CS343" s="379" t="e">
        <f>#REF!</f>
        <v>#REF!</v>
      </c>
      <c r="CT343" s="219" t="e">
        <f t="shared" si="2191"/>
        <v>#REF!</v>
      </c>
      <c r="CU343" s="219" t="e">
        <f>CR343*#REF!</f>
        <v>#REF!</v>
      </c>
      <c r="CV343" s="335" t="e">
        <f>CT343*#REF!</f>
        <v>#REF!</v>
      </c>
      <c r="CW343" s="342" t="e">
        <f t="shared" si="2192"/>
        <v>#REF!</v>
      </c>
      <c r="CX343" s="448" t="e">
        <f>CR343*#REF!</f>
        <v>#REF!</v>
      </c>
      <c r="CY343" s="703" t="e">
        <f>CT343*#REF!</f>
        <v>#REF!</v>
      </c>
      <c r="CZ343" s="705" t="e">
        <f>CT343*#REF!</f>
        <v>#REF!</v>
      </c>
      <c r="DA343" s="378" t="e">
        <f>#REF!</f>
        <v>#REF!</v>
      </c>
      <c r="DB343" s="379" t="e">
        <f>#REF!</f>
        <v>#REF!</v>
      </c>
      <c r="DC343" s="219" t="e">
        <f t="shared" si="2193"/>
        <v>#REF!</v>
      </c>
      <c r="DD343" s="219" t="e">
        <f>DA343*#REF!</f>
        <v>#REF!</v>
      </c>
      <c r="DE343" s="335" t="e">
        <f>DC343*#REF!</f>
        <v>#REF!</v>
      </c>
      <c r="DF343" s="342" t="e">
        <f t="shared" si="2194"/>
        <v>#REF!</v>
      </c>
      <c r="DG343" s="448" t="e">
        <f>DA343*#REF!</f>
        <v>#REF!</v>
      </c>
      <c r="DH343" s="703" t="e">
        <f>DC343*#REF!</f>
        <v>#REF!</v>
      </c>
      <c r="DI343" s="705" t="e">
        <f>DC343*#REF!</f>
        <v>#REF!</v>
      </c>
      <c r="DJ343" s="380" t="e">
        <f>#REF!</f>
        <v>#REF!</v>
      </c>
      <c r="DK343" s="379" t="e">
        <f>#REF!</f>
        <v>#REF!</v>
      </c>
      <c r="DL343" s="219" t="e">
        <f t="shared" si="2195"/>
        <v>#REF!</v>
      </c>
      <c r="DM343" s="204" t="e">
        <f>DJ343*#REF!</f>
        <v>#REF!</v>
      </c>
      <c r="DN343" s="335" t="e">
        <f>DL343*#REF!</f>
        <v>#REF!</v>
      </c>
      <c r="DO343" s="342" t="e">
        <f t="shared" si="2196"/>
        <v>#REF!</v>
      </c>
      <c r="DP343" s="379" t="e">
        <f>#REF!</f>
        <v>#REF!</v>
      </c>
      <c r="DQ343" s="379" t="e">
        <f>#REF!</f>
        <v>#REF!</v>
      </c>
      <c r="DR343" s="219" t="e">
        <f t="shared" si="2197"/>
        <v>#REF!</v>
      </c>
      <c r="DS343" s="204" t="e">
        <f>DP343*#REF!</f>
        <v>#REF!</v>
      </c>
      <c r="DT343" s="335" t="e">
        <f>DR343*#REF!</f>
        <v>#REF!</v>
      </c>
      <c r="DU343" s="342" t="e">
        <f t="shared" si="2198"/>
        <v>#REF!</v>
      </c>
      <c r="DV343" s="448" t="e">
        <f>DP343*#REF!</f>
        <v>#REF!</v>
      </c>
      <c r="DW343" s="703" t="e">
        <f>DR343*#REF!</f>
        <v>#REF!</v>
      </c>
      <c r="DX343" s="705" t="e">
        <f>DR343*#REF!</f>
        <v>#REF!</v>
      </c>
      <c r="DY343" s="704" t="e">
        <f>#REF!</f>
        <v>#REF!</v>
      </c>
      <c r="DZ343" s="379" t="e">
        <f>#REF!</f>
        <v>#REF!</v>
      </c>
      <c r="EA343" s="219" t="e">
        <f t="shared" si="2199"/>
        <v>#REF!</v>
      </c>
      <c r="EB343" s="219" t="e">
        <f>DY343*#REF!</f>
        <v>#REF!</v>
      </c>
      <c r="EC343" s="335" t="e">
        <f>EA343*#REF!</f>
        <v>#REF!</v>
      </c>
      <c r="ED343" s="342" t="e">
        <f t="shared" si="2200"/>
        <v>#REF!</v>
      </c>
      <c r="EE343" s="448" t="e">
        <f>DY343*#REF!</f>
        <v>#REF!</v>
      </c>
      <c r="EF343" s="703" t="e">
        <f>EA343*#REF!</f>
        <v>#REF!</v>
      </c>
      <c r="EG343" s="705" t="e">
        <f>EA343*#REF!</f>
        <v>#REF!</v>
      </c>
      <c r="EH343" s="379" t="e">
        <f>#REF!</f>
        <v>#REF!</v>
      </c>
      <c r="EI343" s="379" t="e">
        <f>#REF!</f>
        <v>#REF!</v>
      </c>
      <c r="EJ343" s="219" t="e">
        <f t="shared" si="2201"/>
        <v>#REF!</v>
      </c>
      <c r="EK343" s="219" t="e">
        <f>EH343*#REF!</f>
        <v>#REF!</v>
      </c>
      <c r="EL343" s="335" t="e">
        <f>EJ343*#REF!</f>
        <v>#REF!</v>
      </c>
      <c r="EM343" s="342" t="e">
        <f t="shared" si="2202"/>
        <v>#REF!</v>
      </c>
      <c r="EN343" s="448" t="e">
        <f>EH343*#REF!</f>
        <v>#REF!</v>
      </c>
      <c r="EO343" s="703" t="e">
        <f>EJ343*#REF!</f>
        <v>#REF!</v>
      </c>
      <c r="EP343" s="705" t="e">
        <f>EJ343*#REF!</f>
        <v>#REF!</v>
      </c>
      <c r="EQ343" s="380" t="e">
        <f>#REF!</f>
        <v>#REF!</v>
      </c>
      <c r="ER343" s="379" t="e">
        <f>#REF!</f>
        <v>#REF!</v>
      </c>
      <c r="ES343" s="219" t="e">
        <f t="shared" si="2203"/>
        <v>#REF!</v>
      </c>
      <c r="ET343" s="204" t="e">
        <f>EQ343*#REF!</f>
        <v>#REF!</v>
      </c>
      <c r="EU343" s="335" t="e">
        <f>ES343*#REF!</f>
        <v>#REF!</v>
      </c>
      <c r="EV343" s="342" t="e">
        <f t="shared" si="2204"/>
        <v>#REF!</v>
      </c>
      <c r="EW343" s="379" t="e">
        <f>#REF!</f>
        <v>#REF!</v>
      </c>
      <c r="EX343" s="379" t="e">
        <f>#REF!</f>
        <v>#REF!</v>
      </c>
      <c r="EY343" s="219" t="e">
        <f t="shared" si="2205"/>
        <v>#REF!</v>
      </c>
      <c r="EZ343" s="204" t="e">
        <f>EW343*#REF!</f>
        <v>#REF!</v>
      </c>
      <c r="FA343" s="335" t="e">
        <f>EY343*#REF!</f>
        <v>#REF!</v>
      </c>
      <c r="FB343" s="342" t="e">
        <f t="shared" si="2206"/>
        <v>#REF!</v>
      </c>
      <c r="FC343" s="448" t="e">
        <f>EW343*#REF!</f>
        <v>#REF!</v>
      </c>
      <c r="FD343" s="703" t="e">
        <f>EY343*#REF!</f>
        <v>#REF!</v>
      </c>
      <c r="FE343" s="705" t="e">
        <f>EY343*#REF!</f>
        <v>#REF!</v>
      </c>
      <c r="FF343" s="704" t="e">
        <f>#REF!</f>
        <v>#REF!</v>
      </c>
      <c r="FG343" s="379" t="e">
        <f>#REF!</f>
        <v>#REF!</v>
      </c>
      <c r="FH343" s="219" t="e">
        <f t="shared" si="2207"/>
        <v>#REF!</v>
      </c>
      <c r="FI343" s="219" t="e">
        <f>FF343*#REF!</f>
        <v>#REF!</v>
      </c>
      <c r="FJ343" s="335" t="e">
        <f>FH343*#REF!</f>
        <v>#REF!</v>
      </c>
      <c r="FK343" s="342" t="e">
        <f t="shared" si="2208"/>
        <v>#REF!</v>
      </c>
      <c r="FL343" s="448" t="e">
        <f>FF343*#REF!</f>
        <v>#REF!</v>
      </c>
      <c r="FM343" s="703" t="e">
        <f>FH343*#REF!</f>
        <v>#REF!</v>
      </c>
      <c r="FN343" s="705" t="e">
        <f>FH343*#REF!</f>
        <v>#REF!</v>
      </c>
      <c r="FO343" s="379" t="e">
        <f>#REF!</f>
        <v>#REF!</v>
      </c>
      <c r="FP343" s="379" t="e">
        <f>#REF!</f>
        <v>#REF!</v>
      </c>
      <c r="FQ343" s="219" t="e">
        <f t="shared" si="2209"/>
        <v>#REF!</v>
      </c>
      <c r="FR343" s="219" t="e">
        <f>FO343*#REF!</f>
        <v>#REF!</v>
      </c>
      <c r="FS343" s="335" t="e">
        <f>FQ343*#REF!</f>
        <v>#REF!</v>
      </c>
      <c r="FT343" s="342" t="e">
        <f t="shared" si="2210"/>
        <v>#REF!</v>
      </c>
      <c r="FU343" s="448" t="e">
        <f>FO343*#REF!</f>
        <v>#REF!</v>
      </c>
      <c r="FV343" s="707" t="e">
        <f>FQ343*#REF!</f>
        <v>#REF!</v>
      </c>
      <c r="FW343" s="708" t="e">
        <f>FQ343*#REF!</f>
        <v>#REF!</v>
      </c>
    </row>
    <row r="344" spans="1:179" s="12" customFormat="1">
      <c r="A344" s="884"/>
      <c r="B344" s="878" t="s">
        <v>873</v>
      </c>
      <c r="C344" s="717" t="s">
        <v>874</v>
      </c>
      <c r="D344" s="334" t="s">
        <v>175</v>
      </c>
      <c r="E344" s="262" t="e">
        <f t="shared" si="2165"/>
        <v>#REF!</v>
      </c>
      <c r="F344" s="263" t="e">
        <f t="shared" si="2166"/>
        <v>#REF!</v>
      </c>
      <c r="G344" s="263" t="e">
        <f t="shared" si="2167"/>
        <v>#REF!</v>
      </c>
      <c r="H344" s="263" t="e">
        <f t="shared" si="2168"/>
        <v>#REF!</v>
      </c>
      <c r="I344" s="263" t="e">
        <f t="shared" si="2169"/>
        <v>#REF!</v>
      </c>
      <c r="J344" s="263" t="e">
        <f t="shared" si="2170"/>
        <v>#REF!</v>
      </c>
      <c r="K344" s="129"/>
      <c r="L344" s="131"/>
      <c r="M344" s="744"/>
      <c r="N344" s="149"/>
      <c r="O344" s="378" t="e">
        <f>#REF!</f>
        <v>#REF!</v>
      </c>
      <c r="P344" s="379" t="e">
        <f>#REF!</f>
        <v>#REF!</v>
      </c>
      <c r="Q344" s="204" t="e">
        <f t="shared" si="2171"/>
        <v>#REF!</v>
      </c>
      <c r="R344" s="204" t="e">
        <f>O344*#REF!</f>
        <v>#REF!</v>
      </c>
      <c r="S344" s="335" t="e">
        <f>Q344*#REF!</f>
        <v>#REF!</v>
      </c>
      <c r="T344" s="342" t="e">
        <f t="shared" si="2172"/>
        <v>#REF!</v>
      </c>
      <c r="U344" s="379" t="e">
        <f>#REF!</f>
        <v>#REF!</v>
      </c>
      <c r="V344" s="379" t="e">
        <f>#REF!</f>
        <v>#REF!</v>
      </c>
      <c r="W344" s="204" t="e">
        <f t="shared" si="2173"/>
        <v>#REF!</v>
      </c>
      <c r="X344" s="204" t="e">
        <f>U344*#REF!</f>
        <v>#REF!</v>
      </c>
      <c r="Y344" s="335" t="e">
        <f>W344*#REF!</f>
        <v>#REF!</v>
      </c>
      <c r="Z344" s="342" t="e">
        <f t="shared" si="2174"/>
        <v>#REF!</v>
      </c>
      <c r="AA344" s="448" t="e">
        <f>U344*#REF!</f>
        <v>#REF!</v>
      </c>
      <c r="AB344" s="703" t="e">
        <f>W344*#REF!</f>
        <v>#REF!</v>
      </c>
      <c r="AC344" s="703" t="e">
        <f>W344*#REF!</f>
        <v>#REF!</v>
      </c>
      <c r="AD344" s="704" t="e">
        <f>#REF!</f>
        <v>#REF!</v>
      </c>
      <c r="AE344" s="379" t="e">
        <f>#REF!</f>
        <v>#REF!</v>
      </c>
      <c r="AF344" s="219" t="e">
        <f t="shared" si="2175"/>
        <v>#REF!</v>
      </c>
      <c r="AG344" s="219" t="e">
        <f>AD344*#REF!</f>
        <v>#REF!</v>
      </c>
      <c r="AH344" s="335" t="e">
        <f>AF344*#REF!</f>
        <v>#REF!</v>
      </c>
      <c r="AI344" s="342" t="e">
        <f t="shared" si="2176"/>
        <v>#REF!</v>
      </c>
      <c r="AJ344" s="448" t="e">
        <f>AD344*#REF!</f>
        <v>#REF!</v>
      </c>
      <c r="AK344" s="703" t="e">
        <f>AF344*#REF!</f>
        <v>#REF!</v>
      </c>
      <c r="AL344" s="703" t="e">
        <f>AF344*#REF!</f>
        <v>#REF!</v>
      </c>
      <c r="AM344" s="379" t="e">
        <f>#REF!</f>
        <v>#REF!</v>
      </c>
      <c r="AN344" s="379" t="e">
        <f>#REF!</f>
        <v>#REF!</v>
      </c>
      <c r="AO344" s="219" t="e">
        <f t="shared" si="2177"/>
        <v>#REF!</v>
      </c>
      <c r="AP344" s="219" t="e">
        <f>AM344*#REF!</f>
        <v>#REF!</v>
      </c>
      <c r="AQ344" s="335" t="e">
        <f>AO344*#REF!</f>
        <v>#REF!</v>
      </c>
      <c r="AR344" s="342" t="e">
        <f t="shared" si="2178"/>
        <v>#REF!</v>
      </c>
      <c r="AS344" s="448" t="e">
        <f>AM344*#REF!</f>
        <v>#REF!</v>
      </c>
      <c r="AT344" s="703" t="e">
        <f>AO344*#REF!</f>
        <v>#REF!</v>
      </c>
      <c r="AU344" s="703" t="e">
        <f>AO344*#REF!</f>
        <v>#REF!</v>
      </c>
      <c r="AV344" s="380" t="e">
        <f>#REF!</f>
        <v>#REF!</v>
      </c>
      <c r="AW344" s="379" t="e">
        <f>#REF!</f>
        <v>#REF!</v>
      </c>
      <c r="AX344" s="219" t="e">
        <f t="shared" si="2179"/>
        <v>#REF!</v>
      </c>
      <c r="AY344" s="204" t="e">
        <f>AV344*#REF!</f>
        <v>#REF!</v>
      </c>
      <c r="AZ344" s="335" t="e">
        <f>AX344*#REF!</f>
        <v>#REF!</v>
      </c>
      <c r="BA344" s="342" t="e">
        <f t="shared" si="2180"/>
        <v>#REF!</v>
      </c>
      <c r="BB344" s="379" t="e">
        <f>#REF!</f>
        <v>#REF!</v>
      </c>
      <c r="BC344" s="379" t="e">
        <f>#REF!</f>
        <v>#REF!</v>
      </c>
      <c r="BD344" s="219" t="e">
        <f t="shared" si="2181"/>
        <v>#REF!</v>
      </c>
      <c r="BE344" s="204" t="e">
        <f>BB344*#REF!</f>
        <v>#REF!</v>
      </c>
      <c r="BF344" s="335" t="e">
        <f>BD344*#REF!</f>
        <v>#REF!</v>
      </c>
      <c r="BG344" s="342" t="e">
        <f t="shared" si="2182"/>
        <v>#REF!</v>
      </c>
      <c r="BH344" s="448" t="e">
        <f>BB344*#REF!</f>
        <v>#REF!</v>
      </c>
      <c r="BI344" s="703" t="e">
        <f>BD344*#REF!</f>
        <v>#REF!</v>
      </c>
      <c r="BJ344" s="703" t="e">
        <f>BD344*#REF!</f>
        <v>#REF!</v>
      </c>
      <c r="BK344" s="704" t="e">
        <f>#REF!</f>
        <v>#REF!</v>
      </c>
      <c r="BL344" s="379" t="e">
        <f>#REF!</f>
        <v>#REF!</v>
      </c>
      <c r="BM344" s="219" t="e">
        <f t="shared" si="2183"/>
        <v>#REF!</v>
      </c>
      <c r="BN344" s="219" t="e">
        <f>BK344*#REF!</f>
        <v>#REF!</v>
      </c>
      <c r="BO344" s="335" t="e">
        <f>BM344*#REF!</f>
        <v>#REF!</v>
      </c>
      <c r="BP344" s="342" t="e">
        <f t="shared" si="2184"/>
        <v>#REF!</v>
      </c>
      <c r="BQ344" s="448" t="e">
        <f>BK344*#REF!</f>
        <v>#REF!</v>
      </c>
      <c r="BR344" s="703" t="e">
        <f>BM344*#REF!</f>
        <v>#REF!</v>
      </c>
      <c r="BS344" s="703" t="e">
        <f>BM344*#REF!</f>
        <v>#REF!</v>
      </c>
      <c r="BT344" s="379" t="e">
        <f>#REF!</f>
        <v>#REF!</v>
      </c>
      <c r="BU344" s="379" t="e">
        <f>#REF!</f>
        <v>#REF!</v>
      </c>
      <c r="BV344" s="219" t="e">
        <f t="shared" si="2185"/>
        <v>#REF!</v>
      </c>
      <c r="BW344" s="219" t="e">
        <f>BT344*#REF!</f>
        <v>#REF!</v>
      </c>
      <c r="BX344" s="335" t="e">
        <f>BV344*#REF!</f>
        <v>#REF!</v>
      </c>
      <c r="BY344" s="342" t="e">
        <f t="shared" si="2186"/>
        <v>#REF!</v>
      </c>
      <c r="BZ344" s="448" t="e">
        <f>BT344*#REF!</f>
        <v>#REF!</v>
      </c>
      <c r="CA344" s="703" t="e">
        <f>BV344*#REF!</f>
        <v>#REF!</v>
      </c>
      <c r="CB344" s="705" t="e">
        <f>BV344*#REF!</f>
        <v>#REF!</v>
      </c>
      <c r="CC344" s="380" t="e">
        <f>#REF!</f>
        <v>#REF!</v>
      </c>
      <c r="CD344" s="379" t="e">
        <f>#REF!</f>
        <v>#REF!</v>
      </c>
      <c r="CE344" s="219" t="e">
        <f t="shared" si="2187"/>
        <v>#REF!</v>
      </c>
      <c r="CF344" s="204" t="e">
        <f>CC344*#REF!</f>
        <v>#REF!</v>
      </c>
      <c r="CG344" s="335" t="e">
        <f>CE344*#REF!</f>
        <v>#REF!</v>
      </c>
      <c r="CH344" s="342" t="e">
        <f t="shared" si="2188"/>
        <v>#REF!</v>
      </c>
      <c r="CI344" s="379" t="e">
        <f>#REF!</f>
        <v>#REF!</v>
      </c>
      <c r="CJ344" s="379" t="e">
        <f>#REF!</f>
        <v>#REF!</v>
      </c>
      <c r="CK344" s="219" t="e">
        <f t="shared" si="2189"/>
        <v>#REF!</v>
      </c>
      <c r="CL344" s="204" t="e">
        <f>CI344*#REF!</f>
        <v>#REF!</v>
      </c>
      <c r="CM344" s="335" t="e">
        <f>CK344*#REF!</f>
        <v>#REF!</v>
      </c>
      <c r="CN344" s="342" t="e">
        <f t="shared" si="2190"/>
        <v>#REF!</v>
      </c>
      <c r="CO344" s="448" t="e">
        <f>CI344*#REF!</f>
        <v>#REF!</v>
      </c>
      <c r="CP344" s="703" t="e">
        <f>CK344*#REF!</f>
        <v>#REF!</v>
      </c>
      <c r="CQ344" s="705" t="e">
        <f>CK344*#REF!</f>
        <v>#REF!</v>
      </c>
      <c r="CR344" s="706" t="e">
        <f>#REF!</f>
        <v>#REF!</v>
      </c>
      <c r="CS344" s="379" t="e">
        <f>#REF!</f>
        <v>#REF!</v>
      </c>
      <c r="CT344" s="219" t="e">
        <f t="shared" si="2191"/>
        <v>#REF!</v>
      </c>
      <c r="CU344" s="219" t="e">
        <f>CR344*#REF!</f>
        <v>#REF!</v>
      </c>
      <c r="CV344" s="335" t="e">
        <f>CT344*#REF!</f>
        <v>#REF!</v>
      </c>
      <c r="CW344" s="342" t="e">
        <f t="shared" si="2192"/>
        <v>#REF!</v>
      </c>
      <c r="CX344" s="448" t="e">
        <f>CR344*#REF!</f>
        <v>#REF!</v>
      </c>
      <c r="CY344" s="703" t="e">
        <f>CT344*#REF!</f>
        <v>#REF!</v>
      </c>
      <c r="CZ344" s="705" t="e">
        <f>CT344*#REF!</f>
        <v>#REF!</v>
      </c>
      <c r="DA344" s="378" t="e">
        <f>#REF!</f>
        <v>#REF!</v>
      </c>
      <c r="DB344" s="379" t="e">
        <f>#REF!</f>
        <v>#REF!</v>
      </c>
      <c r="DC344" s="219" t="e">
        <f t="shared" si="2193"/>
        <v>#REF!</v>
      </c>
      <c r="DD344" s="219" t="e">
        <f>DA344*#REF!</f>
        <v>#REF!</v>
      </c>
      <c r="DE344" s="335" t="e">
        <f>DC344*#REF!</f>
        <v>#REF!</v>
      </c>
      <c r="DF344" s="342" t="e">
        <f t="shared" si="2194"/>
        <v>#REF!</v>
      </c>
      <c r="DG344" s="448" t="e">
        <f>DA344*#REF!</f>
        <v>#REF!</v>
      </c>
      <c r="DH344" s="703" t="e">
        <f>DC344*#REF!</f>
        <v>#REF!</v>
      </c>
      <c r="DI344" s="705" t="e">
        <f>DC344*#REF!</f>
        <v>#REF!</v>
      </c>
      <c r="DJ344" s="380" t="e">
        <f>#REF!</f>
        <v>#REF!</v>
      </c>
      <c r="DK344" s="379" t="e">
        <f>#REF!</f>
        <v>#REF!</v>
      </c>
      <c r="DL344" s="219" t="e">
        <f t="shared" si="2195"/>
        <v>#REF!</v>
      </c>
      <c r="DM344" s="204" t="e">
        <f>DJ344*#REF!</f>
        <v>#REF!</v>
      </c>
      <c r="DN344" s="335" t="e">
        <f>DL344*#REF!</f>
        <v>#REF!</v>
      </c>
      <c r="DO344" s="342" t="e">
        <f t="shared" si="2196"/>
        <v>#REF!</v>
      </c>
      <c r="DP344" s="379" t="e">
        <f>#REF!</f>
        <v>#REF!</v>
      </c>
      <c r="DQ344" s="379" t="e">
        <f>#REF!</f>
        <v>#REF!</v>
      </c>
      <c r="DR344" s="219" t="e">
        <f t="shared" si="2197"/>
        <v>#REF!</v>
      </c>
      <c r="DS344" s="204" t="e">
        <f>DP344*#REF!</f>
        <v>#REF!</v>
      </c>
      <c r="DT344" s="335" t="e">
        <f>DR344*#REF!</f>
        <v>#REF!</v>
      </c>
      <c r="DU344" s="342" t="e">
        <f t="shared" si="2198"/>
        <v>#REF!</v>
      </c>
      <c r="DV344" s="448" t="e">
        <f>DP344*#REF!</f>
        <v>#REF!</v>
      </c>
      <c r="DW344" s="703" t="e">
        <f>DR344*#REF!</f>
        <v>#REF!</v>
      </c>
      <c r="DX344" s="705" t="e">
        <f>DR344*#REF!</f>
        <v>#REF!</v>
      </c>
      <c r="DY344" s="704" t="e">
        <f>#REF!</f>
        <v>#REF!</v>
      </c>
      <c r="DZ344" s="379" t="e">
        <f>#REF!</f>
        <v>#REF!</v>
      </c>
      <c r="EA344" s="219" t="e">
        <f t="shared" si="2199"/>
        <v>#REF!</v>
      </c>
      <c r="EB344" s="219" t="e">
        <f>DY344*#REF!</f>
        <v>#REF!</v>
      </c>
      <c r="EC344" s="335" t="e">
        <f>EA344*#REF!</f>
        <v>#REF!</v>
      </c>
      <c r="ED344" s="342" t="e">
        <f t="shared" si="2200"/>
        <v>#REF!</v>
      </c>
      <c r="EE344" s="448" t="e">
        <f>DY344*#REF!</f>
        <v>#REF!</v>
      </c>
      <c r="EF344" s="703" t="e">
        <f>EA344*#REF!</f>
        <v>#REF!</v>
      </c>
      <c r="EG344" s="705" t="e">
        <f>EA344*#REF!</f>
        <v>#REF!</v>
      </c>
      <c r="EH344" s="379" t="e">
        <f>#REF!</f>
        <v>#REF!</v>
      </c>
      <c r="EI344" s="379" t="e">
        <f>#REF!</f>
        <v>#REF!</v>
      </c>
      <c r="EJ344" s="219" t="e">
        <f t="shared" si="2201"/>
        <v>#REF!</v>
      </c>
      <c r="EK344" s="219" t="e">
        <f>EH344*#REF!</f>
        <v>#REF!</v>
      </c>
      <c r="EL344" s="335" t="e">
        <f>EJ344*#REF!</f>
        <v>#REF!</v>
      </c>
      <c r="EM344" s="342" t="e">
        <f t="shared" si="2202"/>
        <v>#REF!</v>
      </c>
      <c r="EN344" s="448" t="e">
        <f>EH344*#REF!</f>
        <v>#REF!</v>
      </c>
      <c r="EO344" s="703" t="e">
        <f>EJ344*#REF!</f>
        <v>#REF!</v>
      </c>
      <c r="EP344" s="705" t="e">
        <f>EJ344*#REF!</f>
        <v>#REF!</v>
      </c>
      <c r="EQ344" s="380" t="e">
        <f>#REF!</f>
        <v>#REF!</v>
      </c>
      <c r="ER344" s="379" t="e">
        <f>#REF!</f>
        <v>#REF!</v>
      </c>
      <c r="ES344" s="219" t="e">
        <f t="shared" si="2203"/>
        <v>#REF!</v>
      </c>
      <c r="ET344" s="204" t="e">
        <f>EQ344*#REF!</f>
        <v>#REF!</v>
      </c>
      <c r="EU344" s="335" t="e">
        <f>ES344*#REF!</f>
        <v>#REF!</v>
      </c>
      <c r="EV344" s="342" t="e">
        <f t="shared" si="2204"/>
        <v>#REF!</v>
      </c>
      <c r="EW344" s="379" t="e">
        <f>#REF!</f>
        <v>#REF!</v>
      </c>
      <c r="EX344" s="379" t="e">
        <f>#REF!</f>
        <v>#REF!</v>
      </c>
      <c r="EY344" s="219" t="e">
        <f t="shared" si="2205"/>
        <v>#REF!</v>
      </c>
      <c r="EZ344" s="204" t="e">
        <f>EW344*#REF!</f>
        <v>#REF!</v>
      </c>
      <c r="FA344" s="335" t="e">
        <f>EY344*#REF!</f>
        <v>#REF!</v>
      </c>
      <c r="FB344" s="342" t="e">
        <f t="shared" si="2206"/>
        <v>#REF!</v>
      </c>
      <c r="FC344" s="448" t="e">
        <f>EW344*#REF!</f>
        <v>#REF!</v>
      </c>
      <c r="FD344" s="703" t="e">
        <f>EY344*#REF!</f>
        <v>#REF!</v>
      </c>
      <c r="FE344" s="705" t="e">
        <f>EY344*#REF!</f>
        <v>#REF!</v>
      </c>
      <c r="FF344" s="704" t="e">
        <f>#REF!</f>
        <v>#REF!</v>
      </c>
      <c r="FG344" s="379" t="e">
        <f>#REF!</f>
        <v>#REF!</v>
      </c>
      <c r="FH344" s="219" t="e">
        <f t="shared" si="2207"/>
        <v>#REF!</v>
      </c>
      <c r="FI344" s="219" t="e">
        <f>FF344*#REF!</f>
        <v>#REF!</v>
      </c>
      <c r="FJ344" s="335" t="e">
        <f>FH344*#REF!</f>
        <v>#REF!</v>
      </c>
      <c r="FK344" s="342" t="e">
        <f t="shared" si="2208"/>
        <v>#REF!</v>
      </c>
      <c r="FL344" s="448" t="e">
        <f>FF344*#REF!</f>
        <v>#REF!</v>
      </c>
      <c r="FM344" s="703" t="e">
        <f>FH344*#REF!</f>
        <v>#REF!</v>
      </c>
      <c r="FN344" s="705" t="e">
        <f>FH344*#REF!</f>
        <v>#REF!</v>
      </c>
      <c r="FO344" s="379" t="e">
        <f>#REF!</f>
        <v>#REF!</v>
      </c>
      <c r="FP344" s="379" t="e">
        <f>#REF!</f>
        <v>#REF!</v>
      </c>
      <c r="FQ344" s="219" t="e">
        <f t="shared" si="2209"/>
        <v>#REF!</v>
      </c>
      <c r="FR344" s="219" t="e">
        <f>FO344*#REF!</f>
        <v>#REF!</v>
      </c>
      <c r="FS344" s="335" t="e">
        <f>FQ344*#REF!</f>
        <v>#REF!</v>
      </c>
      <c r="FT344" s="342" t="e">
        <f t="shared" si="2210"/>
        <v>#REF!</v>
      </c>
      <c r="FU344" s="448" t="e">
        <f>FO344*#REF!</f>
        <v>#REF!</v>
      </c>
      <c r="FV344" s="707" t="e">
        <f>FQ344*#REF!</f>
        <v>#REF!</v>
      </c>
      <c r="FW344" s="708" t="e">
        <f>FQ344*#REF!</f>
        <v>#REF!</v>
      </c>
    </row>
    <row r="345" spans="1:179" s="12" customFormat="1">
      <c r="A345" s="884"/>
      <c r="B345" s="879"/>
      <c r="C345" s="717" t="s">
        <v>875</v>
      </c>
      <c r="D345" s="334" t="s">
        <v>175</v>
      </c>
      <c r="E345" s="262" t="e">
        <f t="shared" si="2165"/>
        <v>#REF!</v>
      </c>
      <c r="F345" s="263" t="e">
        <f t="shared" si="2166"/>
        <v>#REF!</v>
      </c>
      <c r="G345" s="263" t="e">
        <f t="shared" si="2167"/>
        <v>#REF!</v>
      </c>
      <c r="H345" s="263" t="e">
        <f t="shared" si="2168"/>
        <v>#REF!</v>
      </c>
      <c r="I345" s="263" t="e">
        <f t="shared" si="2169"/>
        <v>#REF!</v>
      </c>
      <c r="J345" s="263" t="e">
        <f t="shared" si="2170"/>
        <v>#REF!</v>
      </c>
      <c r="K345" s="129"/>
      <c r="L345" s="131"/>
      <c r="M345" s="744"/>
      <c r="N345" s="149"/>
      <c r="O345" s="378" t="e">
        <f>#REF!</f>
        <v>#REF!</v>
      </c>
      <c r="P345" s="379" t="e">
        <f>#REF!</f>
        <v>#REF!</v>
      </c>
      <c r="Q345" s="204" t="e">
        <f t="shared" si="2171"/>
        <v>#REF!</v>
      </c>
      <c r="R345" s="204" t="e">
        <f>O345*#REF!</f>
        <v>#REF!</v>
      </c>
      <c r="S345" s="335" t="e">
        <f>Q345*#REF!</f>
        <v>#REF!</v>
      </c>
      <c r="T345" s="342" t="e">
        <f t="shared" si="2172"/>
        <v>#REF!</v>
      </c>
      <c r="U345" s="379" t="e">
        <f>#REF!</f>
        <v>#REF!</v>
      </c>
      <c r="V345" s="379" t="e">
        <f>#REF!</f>
        <v>#REF!</v>
      </c>
      <c r="W345" s="204" t="e">
        <f t="shared" si="2173"/>
        <v>#REF!</v>
      </c>
      <c r="X345" s="204" t="e">
        <f>U345*#REF!</f>
        <v>#REF!</v>
      </c>
      <c r="Y345" s="335" t="e">
        <f>W345*#REF!</f>
        <v>#REF!</v>
      </c>
      <c r="Z345" s="342" t="e">
        <f t="shared" si="2174"/>
        <v>#REF!</v>
      </c>
      <c r="AA345" s="448" t="e">
        <f>U345*#REF!</f>
        <v>#REF!</v>
      </c>
      <c r="AB345" s="703" t="e">
        <f>W345*#REF!</f>
        <v>#REF!</v>
      </c>
      <c r="AC345" s="703" t="e">
        <f>W345*#REF!</f>
        <v>#REF!</v>
      </c>
      <c r="AD345" s="704" t="e">
        <f>#REF!</f>
        <v>#REF!</v>
      </c>
      <c r="AE345" s="379" t="e">
        <f>#REF!</f>
        <v>#REF!</v>
      </c>
      <c r="AF345" s="219" t="e">
        <f t="shared" si="2175"/>
        <v>#REF!</v>
      </c>
      <c r="AG345" s="219" t="e">
        <f>AD345*#REF!</f>
        <v>#REF!</v>
      </c>
      <c r="AH345" s="335" t="e">
        <f>AF345*#REF!</f>
        <v>#REF!</v>
      </c>
      <c r="AI345" s="342" t="e">
        <f t="shared" si="2176"/>
        <v>#REF!</v>
      </c>
      <c r="AJ345" s="448" t="e">
        <f>AD345*#REF!</f>
        <v>#REF!</v>
      </c>
      <c r="AK345" s="703" t="e">
        <f>AF345*#REF!</f>
        <v>#REF!</v>
      </c>
      <c r="AL345" s="703" t="e">
        <f>AF345*#REF!</f>
        <v>#REF!</v>
      </c>
      <c r="AM345" s="379" t="e">
        <f>#REF!</f>
        <v>#REF!</v>
      </c>
      <c r="AN345" s="379" t="e">
        <f>#REF!</f>
        <v>#REF!</v>
      </c>
      <c r="AO345" s="219" t="e">
        <f t="shared" si="2177"/>
        <v>#REF!</v>
      </c>
      <c r="AP345" s="219" t="e">
        <f>AM345*#REF!</f>
        <v>#REF!</v>
      </c>
      <c r="AQ345" s="335" t="e">
        <f>AO345*#REF!</f>
        <v>#REF!</v>
      </c>
      <c r="AR345" s="342" t="e">
        <f t="shared" si="2178"/>
        <v>#REF!</v>
      </c>
      <c r="AS345" s="448" t="e">
        <f>AM345*#REF!</f>
        <v>#REF!</v>
      </c>
      <c r="AT345" s="703" t="e">
        <f>AO345*#REF!</f>
        <v>#REF!</v>
      </c>
      <c r="AU345" s="703" t="e">
        <f>AO345*#REF!</f>
        <v>#REF!</v>
      </c>
      <c r="AV345" s="380" t="e">
        <f>#REF!</f>
        <v>#REF!</v>
      </c>
      <c r="AW345" s="379" t="e">
        <f>#REF!</f>
        <v>#REF!</v>
      </c>
      <c r="AX345" s="219" t="e">
        <f t="shared" si="2179"/>
        <v>#REF!</v>
      </c>
      <c r="AY345" s="204" t="e">
        <f>AV345*#REF!</f>
        <v>#REF!</v>
      </c>
      <c r="AZ345" s="335" t="e">
        <f>AX345*#REF!</f>
        <v>#REF!</v>
      </c>
      <c r="BA345" s="342" t="e">
        <f t="shared" si="2180"/>
        <v>#REF!</v>
      </c>
      <c r="BB345" s="379" t="e">
        <f>#REF!</f>
        <v>#REF!</v>
      </c>
      <c r="BC345" s="379" t="e">
        <f>#REF!</f>
        <v>#REF!</v>
      </c>
      <c r="BD345" s="219" t="e">
        <f t="shared" si="2181"/>
        <v>#REF!</v>
      </c>
      <c r="BE345" s="204" t="e">
        <f>BB345*#REF!</f>
        <v>#REF!</v>
      </c>
      <c r="BF345" s="335" t="e">
        <f>BD345*#REF!</f>
        <v>#REF!</v>
      </c>
      <c r="BG345" s="342" t="e">
        <f t="shared" si="2182"/>
        <v>#REF!</v>
      </c>
      <c r="BH345" s="448" t="e">
        <f>BB345*#REF!</f>
        <v>#REF!</v>
      </c>
      <c r="BI345" s="703" t="e">
        <f>BD345*#REF!</f>
        <v>#REF!</v>
      </c>
      <c r="BJ345" s="703" t="e">
        <f>BD345*#REF!</f>
        <v>#REF!</v>
      </c>
      <c r="BK345" s="704" t="e">
        <f>#REF!</f>
        <v>#REF!</v>
      </c>
      <c r="BL345" s="379" t="e">
        <f>#REF!</f>
        <v>#REF!</v>
      </c>
      <c r="BM345" s="219" t="e">
        <f t="shared" si="2183"/>
        <v>#REF!</v>
      </c>
      <c r="BN345" s="219" t="e">
        <f>BK345*#REF!</f>
        <v>#REF!</v>
      </c>
      <c r="BO345" s="335" t="e">
        <f>BM345*#REF!</f>
        <v>#REF!</v>
      </c>
      <c r="BP345" s="342" t="e">
        <f t="shared" si="2184"/>
        <v>#REF!</v>
      </c>
      <c r="BQ345" s="448" t="e">
        <f>BK345*#REF!</f>
        <v>#REF!</v>
      </c>
      <c r="BR345" s="703" t="e">
        <f>BM345*#REF!</f>
        <v>#REF!</v>
      </c>
      <c r="BS345" s="703" t="e">
        <f>BM345*#REF!</f>
        <v>#REF!</v>
      </c>
      <c r="BT345" s="379" t="e">
        <f>#REF!</f>
        <v>#REF!</v>
      </c>
      <c r="BU345" s="379" t="e">
        <f>#REF!</f>
        <v>#REF!</v>
      </c>
      <c r="BV345" s="219" t="e">
        <f t="shared" si="2185"/>
        <v>#REF!</v>
      </c>
      <c r="BW345" s="219" t="e">
        <f>BT345*#REF!</f>
        <v>#REF!</v>
      </c>
      <c r="BX345" s="335" t="e">
        <f>BV345*#REF!</f>
        <v>#REF!</v>
      </c>
      <c r="BY345" s="342" t="e">
        <f t="shared" si="2186"/>
        <v>#REF!</v>
      </c>
      <c r="BZ345" s="448" t="e">
        <f>BT345*#REF!</f>
        <v>#REF!</v>
      </c>
      <c r="CA345" s="703" t="e">
        <f>BV345*#REF!</f>
        <v>#REF!</v>
      </c>
      <c r="CB345" s="705" t="e">
        <f>BV345*#REF!</f>
        <v>#REF!</v>
      </c>
      <c r="CC345" s="380" t="e">
        <f>#REF!</f>
        <v>#REF!</v>
      </c>
      <c r="CD345" s="379" t="e">
        <f>#REF!</f>
        <v>#REF!</v>
      </c>
      <c r="CE345" s="219" t="e">
        <f t="shared" si="2187"/>
        <v>#REF!</v>
      </c>
      <c r="CF345" s="204" t="e">
        <f>CC345*#REF!</f>
        <v>#REF!</v>
      </c>
      <c r="CG345" s="335" t="e">
        <f>CE345*#REF!</f>
        <v>#REF!</v>
      </c>
      <c r="CH345" s="342" t="e">
        <f t="shared" si="2188"/>
        <v>#REF!</v>
      </c>
      <c r="CI345" s="379" t="e">
        <f>#REF!</f>
        <v>#REF!</v>
      </c>
      <c r="CJ345" s="379" t="e">
        <f>#REF!</f>
        <v>#REF!</v>
      </c>
      <c r="CK345" s="219" t="e">
        <f t="shared" si="2189"/>
        <v>#REF!</v>
      </c>
      <c r="CL345" s="204" t="e">
        <f>CI345*#REF!</f>
        <v>#REF!</v>
      </c>
      <c r="CM345" s="335" t="e">
        <f>CK345*#REF!</f>
        <v>#REF!</v>
      </c>
      <c r="CN345" s="342" t="e">
        <f t="shared" si="2190"/>
        <v>#REF!</v>
      </c>
      <c r="CO345" s="448" t="e">
        <f>CI345*#REF!</f>
        <v>#REF!</v>
      </c>
      <c r="CP345" s="703" t="e">
        <f>CK345*#REF!</f>
        <v>#REF!</v>
      </c>
      <c r="CQ345" s="705" t="e">
        <f>CK345*#REF!</f>
        <v>#REF!</v>
      </c>
      <c r="CR345" s="706" t="e">
        <f>#REF!</f>
        <v>#REF!</v>
      </c>
      <c r="CS345" s="379" t="e">
        <f>#REF!</f>
        <v>#REF!</v>
      </c>
      <c r="CT345" s="219" t="e">
        <f t="shared" si="2191"/>
        <v>#REF!</v>
      </c>
      <c r="CU345" s="219" t="e">
        <f>CR345*#REF!</f>
        <v>#REF!</v>
      </c>
      <c r="CV345" s="335" t="e">
        <f>CT345*#REF!</f>
        <v>#REF!</v>
      </c>
      <c r="CW345" s="342" t="e">
        <f t="shared" si="2192"/>
        <v>#REF!</v>
      </c>
      <c r="CX345" s="448" t="e">
        <f>CR345*#REF!</f>
        <v>#REF!</v>
      </c>
      <c r="CY345" s="703" t="e">
        <f>CT345*#REF!</f>
        <v>#REF!</v>
      </c>
      <c r="CZ345" s="705" t="e">
        <f>CT345*#REF!</f>
        <v>#REF!</v>
      </c>
      <c r="DA345" s="378" t="e">
        <f>#REF!</f>
        <v>#REF!</v>
      </c>
      <c r="DB345" s="379" t="e">
        <f>#REF!</f>
        <v>#REF!</v>
      </c>
      <c r="DC345" s="219" t="e">
        <f t="shared" si="2193"/>
        <v>#REF!</v>
      </c>
      <c r="DD345" s="219" t="e">
        <f>DA345*#REF!</f>
        <v>#REF!</v>
      </c>
      <c r="DE345" s="335" t="e">
        <f>DC345*#REF!</f>
        <v>#REF!</v>
      </c>
      <c r="DF345" s="342" t="e">
        <f t="shared" si="2194"/>
        <v>#REF!</v>
      </c>
      <c r="DG345" s="448" t="e">
        <f>DA345*#REF!</f>
        <v>#REF!</v>
      </c>
      <c r="DH345" s="703" t="e">
        <f>DC345*#REF!</f>
        <v>#REF!</v>
      </c>
      <c r="DI345" s="705" t="e">
        <f>DC345*#REF!</f>
        <v>#REF!</v>
      </c>
      <c r="DJ345" s="380" t="e">
        <f>#REF!</f>
        <v>#REF!</v>
      </c>
      <c r="DK345" s="379" t="e">
        <f>#REF!</f>
        <v>#REF!</v>
      </c>
      <c r="DL345" s="219" t="e">
        <f t="shared" si="2195"/>
        <v>#REF!</v>
      </c>
      <c r="DM345" s="204" t="e">
        <f>DJ345*#REF!</f>
        <v>#REF!</v>
      </c>
      <c r="DN345" s="335" t="e">
        <f>DL345*#REF!</f>
        <v>#REF!</v>
      </c>
      <c r="DO345" s="342" t="e">
        <f t="shared" si="2196"/>
        <v>#REF!</v>
      </c>
      <c r="DP345" s="379" t="e">
        <f>#REF!</f>
        <v>#REF!</v>
      </c>
      <c r="DQ345" s="379" t="e">
        <f>#REF!</f>
        <v>#REF!</v>
      </c>
      <c r="DR345" s="219" t="e">
        <f t="shared" si="2197"/>
        <v>#REF!</v>
      </c>
      <c r="DS345" s="204" t="e">
        <f>DP345*#REF!</f>
        <v>#REF!</v>
      </c>
      <c r="DT345" s="335" t="e">
        <f>DR345*#REF!</f>
        <v>#REF!</v>
      </c>
      <c r="DU345" s="342" t="e">
        <f t="shared" si="2198"/>
        <v>#REF!</v>
      </c>
      <c r="DV345" s="448" t="e">
        <f>DP345*#REF!</f>
        <v>#REF!</v>
      </c>
      <c r="DW345" s="703" t="e">
        <f>DR345*#REF!</f>
        <v>#REF!</v>
      </c>
      <c r="DX345" s="705" t="e">
        <f>DR345*#REF!</f>
        <v>#REF!</v>
      </c>
      <c r="DY345" s="704" t="e">
        <f>#REF!</f>
        <v>#REF!</v>
      </c>
      <c r="DZ345" s="379" t="e">
        <f>#REF!</f>
        <v>#REF!</v>
      </c>
      <c r="EA345" s="219" t="e">
        <f t="shared" si="2199"/>
        <v>#REF!</v>
      </c>
      <c r="EB345" s="219" t="e">
        <f>DY345*#REF!</f>
        <v>#REF!</v>
      </c>
      <c r="EC345" s="335" t="e">
        <f>EA345*#REF!</f>
        <v>#REF!</v>
      </c>
      <c r="ED345" s="342" t="e">
        <f t="shared" si="2200"/>
        <v>#REF!</v>
      </c>
      <c r="EE345" s="448" t="e">
        <f>DY345*#REF!</f>
        <v>#REF!</v>
      </c>
      <c r="EF345" s="703" t="e">
        <f>EA345*#REF!</f>
        <v>#REF!</v>
      </c>
      <c r="EG345" s="705" t="e">
        <f>EA345*#REF!</f>
        <v>#REF!</v>
      </c>
      <c r="EH345" s="379" t="e">
        <f>#REF!</f>
        <v>#REF!</v>
      </c>
      <c r="EI345" s="379" t="e">
        <f>#REF!</f>
        <v>#REF!</v>
      </c>
      <c r="EJ345" s="219" t="e">
        <f t="shared" si="2201"/>
        <v>#REF!</v>
      </c>
      <c r="EK345" s="219" t="e">
        <f>EH345*#REF!</f>
        <v>#REF!</v>
      </c>
      <c r="EL345" s="335" t="e">
        <f>EJ345*#REF!</f>
        <v>#REF!</v>
      </c>
      <c r="EM345" s="342" t="e">
        <f t="shared" si="2202"/>
        <v>#REF!</v>
      </c>
      <c r="EN345" s="448" t="e">
        <f>EH345*#REF!</f>
        <v>#REF!</v>
      </c>
      <c r="EO345" s="703" t="e">
        <f>EJ345*#REF!</f>
        <v>#REF!</v>
      </c>
      <c r="EP345" s="705" t="e">
        <f>EJ345*#REF!</f>
        <v>#REF!</v>
      </c>
      <c r="EQ345" s="380" t="e">
        <f>#REF!</f>
        <v>#REF!</v>
      </c>
      <c r="ER345" s="379" t="e">
        <f>#REF!</f>
        <v>#REF!</v>
      </c>
      <c r="ES345" s="219" t="e">
        <f t="shared" si="2203"/>
        <v>#REF!</v>
      </c>
      <c r="ET345" s="204" t="e">
        <f>EQ345*#REF!</f>
        <v>#REF!</v>
      </c>
      <c r="EU345" s="335" t="e">
        <f>ES345*#REF!</f>
        <v>#REF!</v>
      </c>
      <c r="EV345" s="342" t="e">
        <f t="shared" si="2204"/>
        <v>#REF!</v>
      </c>
      <c r="EW345" s="379" t="e">
        <f>#REF!</f>
        <v>#REF!</v>
      </c>
      <c r="EX345" s="379" t="e">
        <f>#REF!</f>
        <v>#REF!</v>
      </c>
      <c r="EY345" s="219" t="e">
        <f t="shared" si="2205"/>
        <v>#REF!</v>
      </c>
      <c r="EZ345" s="204" t="e">
        <f>EW345*#REF!</f>
        <v>#REF!</v>
      </c>
      <c r="FA345" s="335" t="e">
        <f>EY345*#REF!</f>
        <v>#REF!</v>
      </c>
      <c r="FB345" s="342" t="e">
        <f t="shared" si="2206"/>
        <v>#REF!</v>
      </c>
      <c r="FC345" s="448" t="e">
        <f>EW345*#REF!</f>
        <v>#REF!</v>
      </c>
      <c r="FD345" s="703" t="e">
        <f>EY345*#REF!</f>
        <v>#REF!</v>
      </c>
      <c r="FE345" s="705" t="e">
        <f>EY345*#REF!</f>
        <v>#REF!</v>
      </c>
      <c r="FF345" s="704" t="e">
        <f>#REF!</f>
        <v>#REF!</v>
      </c>
      <c r="FG345" s="379" t="e">
        <f>#REF!</f>
        <v>#REF!</v>
      </c>
      <c r="FH345" s="219" t="e">
        <f t="shared" si="2207"/>
        <v>#REF!</v>
      </c>
      <c r="FI345" s="219" t="e">
        <f>FF345*#REF!</f>
        <v>#REF!</v>
      </c>
      <c r="FJ345" s="335" t="e">
        <f>FH345*#REF!</f>
        <v>#REF!</v>
      </c>
      <c r="FK345" s="342" t="e">
        <f t="shared" si="2208"/>
        <v>#REF!</v>
      </c>
      <c r="FL345" s="448" t="e">
        <f>FF345*#REF!</f>
        <v>#REF!</v>
      </c>
      <c r="FM345" s="703" t="e">
        <f>FH345*#REF!</f>
        <v>#REF!</v>
      </c>
      <c r="FN345" s="705" t="e">
        <f>FH345*#REF!</f>
        <v>#REF!</v>
      </c>
      <c r="FO345" s="379" t="e">
        <f>#REF!</f>
        <v>#REF!</v>
      </c>
      <c r="FP345" s="379" t="e">
        <f>#REF!</f>
        <v>#REF!</v>
      </c>
      <c r="FQ345" s="219" t="e">
        <f t="shared" si="2209"/>
        <v>#REF!</v>
      </c>
      <c r="FR345" s="219" t="e">
        <f>FO345*#REF!</f>
        <v>#REF!</v>
      </c>
      <c r="FS345" s="335" t="e">
        <f>FQ345*#REF!</f>
        <v>#REF!</v>
      </c>
      <c r="FT345" s="342" t="e">
        <f t="shared" si="2210"/>
        <v>#REF!</v>
      </c>
      <c r="FU345" s="448" t="e">
        <f>FO345*#REF!</f>
        <v>#REF!</v>
      </c>
      <c r="FV345" s="707" t="e">
        <f>FQ345*#REF!</f>
        <v>#REF!</v>
      </c>
      <c r="FW345" s="708" t="e">
        <f>FQ345*#REF!</f>
        <v>#REF!</v>
      </c>
    </row>
    <row r="346" spans="1:179" s="12" customFormat="1">
      <c r="A346" s="884"/>
      <c r="B346" s="879"/>
      <c r="C346" s="717" t="s">
        <v>947</v>
      </c>
      <c r="D346" s="334" t="s">
        <v>175</v>
      </c>
      <c r="E346" s="262" t="e">
        <f t="shared" si="2165"/>
        <v>#REF!</v>
      </c>
      <c r="F346" s="263" t="e">
        <f t="shared" si="2166"/>
        <v>#REF!</v>
      </c>
      <c r="G346" s="263" t="e">
        <f t="shared" si="2167"/>
        <v>#REF!</v>
      </c>
      <c r="H346" s="263" t="e">
        <f t="shared" si="2168"/>
        <v>#REF!</v>
      </c>
      <c r="I346" s="263" t="e">
        <f t="shared" si="2169"/>
        <v>#REF!</v>
      </c>
      <c r="J346" s="263" t="e">
        <f t="shared" si="2170"/>
        <v>#REF!</v>
      </c>
      <c r="K346" s="129"/>
      <c r="L346" s="131"/>
      <c r="M346" s="744"/>
      <c r="N346" s="149"/>
      <c r="O346" s="378" t="e">
        <f>#REF!</f>
        <v>#REF!</v>
      </c>
      <c r="P346" s="379" t="e">
        <f>#REF!</f>
        <v>#REF!</v>
      </c>
      <c r="Q346" s="204" t="e">
        <f t="shared" si="2171"/>
        <v>#REF!</v>
      </c>
      <c r="R346" s="204" t="e">
        <f>O346*#REF!</f>
        <v>#REF!</v>
      </c>
      <c r="S346" s="335" t="e">
        <f>Q346*#REF!</f>
        <v>#REF!</v>
      </c>
      <c r="T346" s="342" t="e">
        <f t="shared" si="2172"/>
        <v>#REF!</v>
      </c>
      <c r="U346" s="379" t="e">
        <f>#REF!</f>
        <v>#REF!</v>
      </c>
      <c r="V346" s="379" t="e">
        <f>#REF!</f>
        <v>#REF!</v>
      </c>
      <c r="W346" s="204" t="e">
        <f t="shared" si="2173"/>
        <v>#REF!</v>
      </c>
      <c r="X346" s="204" t="e">
        <f>U346*#REF!</f>
        <v>#REF!</v>
      </c>
      <c r="Y346" s="335" t="e">
        <f>W346*#REF!</f>
        <v>#REF!</v>
      </c>
      <c r="Z346" s="342" t="e">
        <f t="shared" si="2174"/>
        <v>#REF!</v>
      </c>
      <c r="AA346" s="448" t="e">
        <f>U346*#REF!</f>
        <v>#REF!</v>
      </c>
      <c r="AB346" s="703" t="e">
        <f>W346*#REF!</f>
        <v>#REF!</v>
      </c>
      <c r="AC346" s="703" t="e">
        <f>W346*#REF!</f>
        <v>#REF!</v>
      </c>
      <c r="AD346" s="704" t="e">
        <f>#REF!</f>
        <v>#REF!</v>
      </c>
      <c r="AE346" s="379" t="e">
        <f>#REF!</f>
        <v>#REF!</v>
      </c>
      <c r="AF346" s="219" t="e">
        <f t="shared" si="2175"/>
        <v>#REF!</v>
      </c>
      <c r="AG346" s="219" t="e">
        <f>AD346*#REF!</f>
        <v>#REF!</v>
      </c>
      <c r="AH346" s="335" t="e">
        <f>AF346*#REF!</f>
        <v>#REF!</v>
      </c>
      <c r="AI346" s="342" t="e">
        <f t="shared" si="2176"/>
        <v>#REF!</v>
      </c>
      <c r="AJ346" s="448" t="e">
        <f>AD346*#REF!</f>
        <v>#REF!</v>
      </c>
      <c r="AK346" s="703" t="e">
        <f>AF346*#REF!</f>
        <v>#REF!</v>
      </c>
      <c r="AL346" s="703" t="e">
        <f>AF346*#REF!</f>
        <v>#REF!</v>
      </c>
      <c r="AM346" s="379" t="e">
        <f>#REF!</f>
        <v>#REF!</v>
      </c>
      <c r="AN346" s="379" t="e">
        <f>#REF!</f>
        <v>#REF!</v>
      </c>
      <c r="AO346" s="219" t="e">
        <f t="shared" si="2177"/>
        <v>#REF!</v>
      </c>
      <c r="AP346" s="219" t="e">
        <f>AM346*#REF!</f>
        <v>#REF!</v>
      </c>
      <c r="AQ346" s="335" t="e">
        <f>AO346*#REF!</f>
        <v>#REF!</v>
      </c>
      <c r="AR346" s="342" t="e">
        <f t="shared" si="2178"/>
        <v>#REF!</v>
      </c>
      <c r="AS346" s="448" t="e">
        <f>AM346*#REF!</f>
        <v>#REF!</v>
      </c>
      <c r="AT346" s="703" t="e">
        <f>AO346*#REF!</f>
        <v>#REF!</v>
      </c>
      <c r="AU346" s="703" t="e">
        <f>AO346*#REF!</f>
        <v>#REF!</v>
      </c>
      <c r="AV346" s="380" t="e">
        <f>#REF!</f>
        <v>#REF!</v>
      </c>
      <c r="AW346" s="379" t="e">
        <f>#REF!</f>
        <v>#REF!</v>
      </c>
      <c r="AX346" s="219" t="e">
        <f t="shared" si="2179"/>
        <v>#REF!</v>
      </c>
      <c r="AY346" s="204" t="e">
        <f>AV346*#REF!</f>
        <v>#REF!</v>
      </c>
      <c r="AZ346" s="335" t="e">
        <f>AX346*#REF!</f>
        <v>#REF!</v>
      </c>
      <c r="BA346" s="342" t="e">
        <f t="shared" si="2180"/>
        <v>#REF!</v>
      </c>
      <c r="BB346" s="379" t="e">
        <f>#REF!</f>
        <v>#REF!</v>
      </c>
      <c r="BC346" s="379" t="e">
        <f>#REF!</f>
        <v>#REF!</v>
      </c>
      <c r="BD346" s="219" t="e">
        <f t="shared" si="2181"/>
        <v>#REF!</v>
      </c>
      <c r="BE346" s="204" t="e">
        <f>BB346*#REF!</f>
        <v>#REF!</v>
      </c>
      <c r="BF346" s="335" t="e">
        <f>BD346*#REF!</f>
        <v>#REF!</v>
      </c>
      <c r="BG346" s="342" t="e">
        <f t="shared" si="2182"/>
        <v>#REF!</v>
      </c>
      <c r="BH346" s="448" t="e">
        <f>BB346*#REF!</f>
        <v>#REF!</v>
      </c>
      <c r="BI346" s="703" t="e">
        <f>BD346*#REF!</f>
        <v>#REF!</v>
      </c>
      <c r="BJ346" s="703" t="e">
        <f>BD346*#REF!</f>
        <v>#REF!</v>
      </c>
      <c r="BK346" s="704" t="e">
        <f>#REF!</f>
        <v>#REF!</v>
      </c>
      <c r="BL346" s="379" t="e">
        <f>#REF!</f>
        <v>#REF!</v>
      </c>
      <c r="BM346" s="219" t="e">
        <f t="shared" si="2183"/>
        <v>#REF!</v>
      </c>
      <c r="BN346" s="219" t="e">
        <f>BK346*#REF!</f>
        <v>#REF!</v>
      </c>
      <c r="BO346" s="335" t="e">
        <f>BM346*#REF!</f>
        <v>#REF!</v>
      </c>
      <c r="BP346" s="342" t="e">
        <f t="shared" si="2184"/>
        <v>#REF!</v>
      </c>
      <c r="BQ346" s="448" t="e">
        <f>BK346*#REF!</f>
        <v>#REF!</v>
      </c>
      <c r="BR346" s="703" t="e">
        <f>BM346*#REF!</f>
        <v>#REF!</v>
      </c>
      <c r="BS346" s="703" t="e">
        <f>BM346*#REF!</f>
        <v>#REF!</v>
      </c>
      <c r="BT346" s="379" t="e">
        <f>#REF!</f>
        <v>#REF!</v>
      </c>
      <c r="BU346" s="379" t="e">
        <f>#REF!</f>
        <v>#REF!</v>
      </c>
      <c r="BV346" s="219" t="e">
        <f t="shared" si="2185"/>
        <v>#REF!</v>
      </c>
      <c r="BW346" s="219" t="e">
        <f>BT346*#REF!</f>
        <v>#REF!</v>
      </c>
      <c r="BX346" s="335" t="e">
        <f>BV346*#REF!</f>
        <v>#REF!</v>
      </c>
      <c r="BY346" s="342" t="e">
        <f t="shared" si="2186"/>
        <v>#REF!</v>
      </c>
      <c r="BZ346" s="448" t="e">
        <f>BT346*#REF!</f>
        <v>#REF!</v>
      </c>
      <c r="CA346" s="703" t="e">
        <f>BV346*#REF!</f>
        <v>#REF!</v>
      </c>
      <c r="CB346" s="705" t="e">
        <f>BV346*#REF!</f>
        <v>#REF!</v>
      </c>
      <c r="CC346" s="380" t="e">
        <f>#REF!</f>
        <v>#REF!</v>
      </c>
      <c r="CD346" s="379" t="e">
        <f>#REF!</f>
        <v>#REF!</v>
      </c>
      <c r="CE346" s="219" t="e">
        <f t="shared" si="2187"/>
        <v>#REF!</v>
      </c>
      <c r="CF346" s="204" t="e">
        <f>CC346*#REF!</f>
        <v>#REF!</v>
      </c>
      <c r="CG346" s="335" t="e">
        <f>CE346*#REF!</f>
        <v>#REF!</v>
      </c>
      <c r="CH346" s="342" t="e">
        <f t="shared" si="2188"/>
        <v>#REF!</v>
      </c>
      <c r="CI346" s="379" t="e">
        <f>#REF!</f>
        <v>#REF!</v>
      </c>
      <c r="CJ346" s="379" t="e">
        <f>#REF!</f>
        <v>#REF!</v>
      </c>
      <c r="CK346" s="219" t="e">
        <f t="shared" si="2189"/>
        <v>#REF!</v>
      </c>
      <c r="CL346" s="204" t="e">
        <f>CI346*#REF!</f>
        <v>#REF!</v>
      </c>
      <c r="CM346" s="335" t="e">
        <f>CK346*#REF!</f>
        <v>#REF!</v>
      </c>
      <c r="CN346" s="342" t="e">
        <f t="shared" si="2190"/>
        <v>#REF!</v>
      </c>
      <c r="CO346" s="448" t="e">
        <f>CI346*#REF!</f>
        <v>#REF!</v>
      </c>
      <c r="CP346" s="703" t="e">
        <f>CK346*#REF!</f>
        <v>#REF!</v>
      </c>
      <c r="CQ346" s="705" t="e">
        <f>CK346*#REF!</f>
        <v>#REF!</v>
      </c>
      <c r="CR346" s="706" t="e">
        <f>#REF!</f>
        <v>#REF!</v>
      </c>
      <c r="CS346" s="379" t="e">
        <f>#REF!</f>
        <v>#REF!</v>
      </c>
      <c r="CT346" s="219" t="e">
        <f t="shared" si="2191"/>
        <v>#REF!</v>
      </c>
      <c r="CU346" s="219" t="e">
        <f>CR346*#REF!</f>
        <v>#REF!</v>
      </c>
      <c r="CV346" s="335" t="e">
        <f>CT346*#REF!</f>
        <v>#REF!</v>
      </c>
      <c r="CW346" s="342" t="e">
        <f t="shared" si="2192"/>
        <v>#REF!</v>
      </c>
      <c r="CX346" s="448" t="e">
        <f>CR346*#REF!</f>
        <v>#REF!</v>
      </c>
      <c r="CY346" s="703" t="e">
        <f>CT346*#REF!</f>
        <v>#REF!</v>
      </c>
      <c r="CZ346" s="705" t="e">
        <f>CT346*#REF!</f>
        <v>#REF!</v>
      </c>
      <c r="DA346" s="378" t="e">
        <f>#REF!</f>
        <v>#REF!</v>
      </c>
      <c r="DB346" s="379" t="e">
        <f>#REF!</f>
        <v>#REF!</v>
      </c>
      <c r="DC346" s="219" t="e">
        <f t="shared" si="2193"/>
        <v>#REF!</v>
      </c>
      <c r="DD346" s="219" t="e">
        <f>DA346*#REF!</f>
        <v>#REF!</v>
      </c>
      <c r="DE346" s="335" t="e">
        <f>DC346*#REF!</f>
        <v>#REF!</v>
      </c>
      <c r="DF346" s="342" t="e">
        <f t="shared" si="2194"/>
        <v>#REF!</v>
      </c>
      <c r="DG346" s="448" t="e">
        <f>DA346*#REF!</f>
        <v>#REF!</v>
      </c>
      <c r="DH346" s="703" t="e">
        <f>DC346*#REF!</f>
        <v>#REF!</v>
      </c>
      <c r="DI346" s="705" t="e">
        <f>DC346*#REF!</f>
        <v>#REF!</v>
      </c>
      <c r="DJ346" s="380" t="e">
        <f>#REF!</f>
        <v>#REF!</v>
      </c>
      <c r="DK346" s="379" t="e">
        <f>#REF!</f>
        <v>#REF!</v>
      </c>
      <c r="DL346" s="219" t="e">
        <f t="shared" si="2195"/>
        <v>#REF!</v>
      </c>
      <c r="DM346" s="204" t="e">
        <f>DJ346*#REF!</f>
        <v>#REF!</v>
      </c>
      <c r="DN346" s="335" t="e">
        <f>DL346*#REF!</f>
        <v>#REF!</v>
      </c>
      <c r="DO346" s="342" t="e">
        <f t="shared" si="2196"/>
        <v>#REF!</v>
      </c>
      <c r="DP346" s="379" t="e">
        <f>#REF!</f>
        <v>#REF!</v>
      </c>
      <c r="DQ346" s="379" t="e">
        <f>#REF!</f>
        <v>#REF!</v>
      </c>
      <c r="DR346" s="219" t="e">
        <f t="shared" si="2197"/>
        <v>#REF!</v>
      </c>
      <c r="DS346" s="204" t="e">
        <f>DP346*#REF!</f>
        <v>#REF!</v>
      </c>
      <c r="DT346" s="335" t="e">
        <f>DR346*#REF!</f>
        <v>#REF!</v>
      </c>
      <c r="DU346" s="342" t="e">
        <f t="shared" si="2198"/>
        <v>#REF!</v>
      </c>
      <c r="DV346" s="448" t="e">
        <f>DP346*#REF!</f>
        <v>#REF!</v>
      </c>
      <c r="DW346" s="703" t="e">
        <f>DR346*#REF!</f>
        <v>#REF!</v>
      </c>
      <c r="DX346" s="705" t="e">
        <f>DR346*#REF!</f>
        <v>#REF!</v>
      </c>
      <c r="DY346" s="704" t="e">
        <f>#REF!</f>
        <v>#REF!</v>
      </c>
      <c r="DZ346" s="379" t="e">
        <f>#REF!</f>
        <v>#REF!</v>
      </c>
      <c r="EA346" s="219" t="e">
        <f t="shared" si="2199"/>
        <v>#REF!</v>
      </c>
      <c r="EB346" s="219" t="e">
        <f>DY346*#REF!</f>
        <v>#REF!</v>
      </c>
      <c r="EC346" s="335" t="e">
        <f>EA346*#REF!</f>
        <v>#REF!</v>
      </c>
      <c r="ED346" s="342" t="e">
        <f t="shared" si="2200"/>
        <v>#REF!</v>
      </c>
      <c r="EE346" s="448" t="e">
        <f>DY346*#REF!</f>
        <v>#REF!</v>
      </c>
      <c r="EF346" s="703" t="e">
        <f>EA346*#REF!</f>
        <v>#REF!</v>
      </c>
      <c r="EG346" s="705" t="e">
        <f>EA346*#REF!</f>
        <v>#REF!</v>
      </c>
      <c r="EH346" s="379" t="e">
        <f>#REF!</f>
        <v>#REF!</v>
      </c>
      <c r="EI346" s="379" t="e">
        <f>#REF!</f>
        <v>#REF!</v>
      </c>
      <c r="EJ346" s="219" t="e">
        <f t="shared" si="2201"/>
        <v>#REF!</v>
      </c>
      <c r="EK346" s="219" t="e">
        <f>EH346*#REF!</f>
        <v>#REF!</v>
      </c>
      <c r="EL346" s="335" t="e">
        <f>EJ346*#REF!</f>
        <v>#REF!</v>
      </c>
      <c r="EM346" s="342" t="e">
        <f t="shared" si="2202"/>
        <v>#REF!</v>
      </c>
      <c r="EN346" s="448" t="e">
        <f>EH346*#REF!</f>
        <v>#REF!</v>
      </c>
      <c r="EO346" s="703" t="e">
        <f>EJ346*#REF!</f>
        <v>#REF!</v>
      </c>
      <c r="EP346" s="705" t="e">
        <f>EJ346*#REF!</f>
        <v>#REF!</v>
      </c>
      <c r="EQ346" s="380" t="e">
        <f>#REF!</f>
        <v>#REF!</v>
      </c>
      <c r="ER346" s="379" t="e">
        <f>#REF!</f>
        <v>#REF!</v>
      </c>
      <c r="ES346" s="219" t="e">
        <f t="shared" si="2203"/>
        <v>#REF!</v>
      </c>
      <c r="ET346" s="204" t="e">
        <f>EQ346*#REF!</f>
        <v>#REF!</v>
      </c>
      <c r="EU346" s="335" t="e">
        <f>ES346*#REF!</f>
        <v>#REF!</v>
      </c>
      <c r="EV346" s="342" t="e">
        <f t="shared" si="2204"/>
        <v>#REF!</v>
      </c>
      <c r="EW346" s="379" t="e">
        <f>#REF!</f>
        <v>#REF!</v>
      </c>
      <c r="EX346" s="379" t="e">
        <f>#REF!</f>
        <v>#REF!</v>
      </c>
      <c r="EY346" s="219" t="e">
        <f t="shared" si="2205"/>
        <v>#REF!</v>
      </c>
      <c r="EZ346" s="204" t="e">
        <f>EW346*#REF!</f>
        <v>#REF!</v>
      </c>
      <c r="FA346" s="335" t="e">
        <f>EY346*#REF!</f>
        <v>#REF!</v>
      </c>
      <c r="FB346" s="342" t="e">
        <f t="shared" si="2206"/>
        <v>#REF!</v>
      </c>
      <c r="FC346" s="448" t="e">
        <f>EW346*#REF!</f>
        <v>#REF!</v>
      </c>
      <c r="FD346" s="703" t="e">
        <f>EY346*#REF!</f>
        <v>#REF!</v>
      </c>
      <c r="FE346" s="705" t="e">
        <f>EY346*#REF!</f>
        <v>#REF!</v>
      </c>
      <c r="FF346" s="704" t="e">
        <f>#REF!</f>
        <v>#REF!</v>
      </c>
      <c r="FG346" s="379" t="e">
        <f>#REF!</f>
        <v>#REF!</v>
      </c>
      <c r="FH346" s="219" t="e">
        <f t="shared" si="2207"/>
        <v>#REF!</v>
      </c>
      <c r="FI346" s="219" t="e">
        <f>FF346*#REF!</f>
        <v>#REF!</v>
      </c>
      <c r="FJ346" s="335" t="e">
        <f>FH346*#REF!</f>
        <v>#REF!</v>
      </c>
      <c r="FK346" s="342" t="e">
        <f t="shared" si="2208"/>
        <v>#REF!</v>
      </c>
      <c r="FL346" s="448" t="e">
        <f>FF346*#REF!</f>
        <v>#REF!</v>
      </c>
      <c r="FM346" s="703" t="e">
        <f>FH346*#REF!</f>
        <v>#REF!</v>
      </c>
      <c r="FN346" s="705" t="e">
        <f>FH346*#REF!</f>
        <v>#REF!</v>
      </c>
      <c r="FO346" s="379" t="e">
        <f>#REF!</f>
        <v>#REF!</v>
      </c>
      <c r="FP346" s="379" t="e">
        <f>#REF!</f>
        <v>#REF!</v>
      </c>
      <c r="FQ346" s="219" t="e">
        <f t="shared" si="2209"/>
        <v>#REF!</v>
      </c>
      <c r="FR346" s="219" t="e">
        <f>FO346*#REF!</f>
        <v>#REF!</v>
      </c>
      <c r="FS346" s="335" t="e">
        <f>FQ346*#REF!</f>
        <v>#REF!</v>
      </c>
      <c r="FT346" s="342" t="e">
        <f t="shared" si="2210"/>
        <v>#REF!</v>
      </c>
      <c r="FU346" s="448" t="e">
        <f>FO346*#REF!</f>
        <v>#REF!</v>
      </c>
      <c r="FV346" s="707" t="e">
        <f>FQ346*#REF!</f>
        <v>#REF!</v>
      </c>
      <c r="FW346" s="708" t="e">
        <f>FQ346*#REF!</f>
        <v>#REF!</v>
      </c>
    </row>
    <row r="347" spans="1:179" s="12" customFormat="1">
      <c r="A347" s="884"/>
      <c r="B347" s="879"/>
      <c r="C347" s="353" t="s">
        <v>876</v>
      </c>
      <c r="D347" s="334" t="s">
        <v>175</v>
      </c>
      <c r="E347" s="262" t="e">
        <f t="shared" si="2165"/>
        <v>#REF!</v>
      </c>
      <c r="F347" s="263" t="e">
        <f t="shared" si="2166"/>
        <v>#REF!</v>
      </c>
      <c r="G347" s="263" t="e">
        <f t="shared" si="2167"/>
        <v>#REF!</v>
      </c>
      <c r="H347" s="263" t="e">
        <f t="shared" si="2168"/>
        <v>#REF!</v>
      </c>
      <c r="I347" s="263" t="e">
        <f t="shared" si="2169"/>
        <v>#REF!</v>
      </c>
      <c r="J347" s="263" t="e">
        <f t="shared" si="2170"/>
        <v>#REF!</v>
      </c>
      <c r="K347" s="129"/>
      <c r="L347" s="131"/>
      <c r="M347" s="744"/>
      <c r="N347" s="149"/>
      <c r="O347" s="378" t="e">
        <f>#REF!</f>
        <v>#REF!</v>
      </c>
      <c r="P347" s="379" t="e">
        <f>#REF!</f>
        <v>#REF!</v>
      </c>
      <c r="Q347" s="204" t="e">
        <f t="shared" si="2171"/>
        <v>#REF!</v>
      </c>
      <c r="R347" s="204" t="e">
        <f>O347*#REF!</f>
        <v>#REF!</v>
      </c>
      <c r="S347" s="335" t="e">
        <f>Q347*#REF!</f>
        <v>#REF!</v>
      </c>
      <c r="T347" s="342" t="e">
        <f t="shared" si="2172"/>
        <v>#REF!</v>
      </c>
      <c r="U347" s="379" t="e">
        <f>#REF!</f>
        <v>#REF!</v>
      </c>
      <c r="V347" s="379" t="e">
        <f>#REF!</f>
        <v>#REF!</v>
      </c>
      <c r="W347" s="204" t="e">
        <f t="shared" si="2173"/>
        <v>#REF!</v>
      </c>
      <c r="X347" s="204" t="e">
        <f>U347*#REF!</f>
        <v>#REF!</v>
      </c>
      <c r="Y347" s="335" t="e">
        <f>W347*#REF!</f>
        <v>#REF!</v>
      </c>
      <c r="Z347" s="342" t="e">
        <f t="shared" si="2174"/>
        <v>#REF!</v>
      </c>
      <c r="AA347" s="448" t="e">
        <f>U347*#REF!</f>
        <v>#REF!</v>
      </c>
      <c r="AB347" s="703" t="e">
        <f>W347*#REF!</f>
        <v>#REF!</v>
      </c>
      <c r="AC347" s="703" t="e">
        <f>W347*#REF!</f>
        <v>#REF!</v>
      </c>
      <c r="AD347" s="704" t="e">
        <f>#REF!</f>
        <v>#REF!</v>
      </c>
      <c r="AE347" s="379" t="e">
        <f>#REF!</f>
        <v>#REF!</v>
      </c>
      <c r="AF347" s="219" t="e">
        <f t="shared" si="2175"/>
        <v>#REF!</v>
      </c>
      <c r="AG347" s="219" t="e">
        <f>AD347*#REF!</f>
        <v>#REF!</v>
      </c>
      <c r="AH347" s="335" t="e">
        <f>AF347*#REF!</f>
        <v>#REF!</v>
      </c>
      <c r="AI347" s="342" t="e">
        <f t="shared" si="2176"/>
        <v>#REF!</v>
      </c>
      <c r="AJ347" s="448" t="e">
        <f>AD347*#REF!</f>
        <v>#REF!</v>
      </c>
      <c r="AK347" s="703" t="e">
        <f>AF347*#REF!</f>
        <v>#REF!</v>
      </c>
      <c r="AL347" s="703" t="e">
        <f>AF347*#REF!</f>
        <v>#REF!</v>
      </c>
      <c r="AM347" s="379" t="e">
        <f>#REF!</f>
        <v>#REF!</v>
      </c>
      <c r="AN347" s="379" t="e">
        <f>#REF!</f>
        <v>#REF!</v>
      </c>
      <c r="AO347" s="219" t="e">
        <f t="shared" si="2177"/>
        <v>#REF!</v>
      </c>
      <c r="AP347" s="219" t="e">
        <f>AM347*#REF!</f>
        <v>#REF!</v>
      </c>
      <c r="AQ347" s="335" t="e">
        <f>AO347*#REF!</f>
        <v>#REF!</v>
      </c>
      <c r="AR347" s="342" t="e">
        <f t="shared" si="2178"/>
        <v>#REF!</v>
      </c>
      <c r="AS347" s="448" t="e">
        <f>AM347*#REF!</f>
        <v>#REF!</v>
      </c>
      <c r="AT347" s="703" t="e">
        <f>AO347*#REF!</f>
        <v>#REF!</v>
      </c>
      <c r="AU347" s="703" t="e">
        <f>AO347*#REF!</f>
        <v>#REF!</v>
      </c>
      <c r="AV347" s="380" t="e">
        <f>#REF!</f>
        <v>#REF!</v>
      </c>
      <c r="AW347" s="379" t="e">
        <f>#REF!</f>
        <v>#REF!</v>
      </c>
      <c r="AX347" s="219" t="e">
        <f t="shared" si="2179"/>
        <v>#REF!</v>
      </c>
      <c r="AY347" s="204" t="e">
        <f>AV347*#REF!</f>
        <v>#REF!</v>
      </c>
      <c r="AZ347" s="335" t="e">
        <f>AX347*#REF!</f>
        <v>#REF!</v>
      </c>
      <c r="BA347" s="342" t="e">
        <f t="shared" si="2180"/>
        <v>#REF!</v>
      </c>
      <c r="BB347" s="379" t="e">
        <f>#REF!</f>
        <v>#REF!</v>
      </c>
      <c r="BC347" s="379" t="e">
        <f>#REF!</f>
        <v>#REF!</v>
      </c>
      <c r="BD347" s="219" t="e">
        <f t="shared" si="2181"/>
        <v>#REF!</v>
      </c>
      <c r="BE347" s="204" t="e">
        <f>BB347*#REF!</f>
        <v>#REF!</v>
      </c>
      <c r="BF347" s="335" t="e">
        <f>BD347*#REF!</f>
        <v>#REF!</v>
      </c>
      <c r="BG347" s="342" t="e">
        <f t="shared" si="2182"/>
        <v>#REF!</v>
      </c>
      <c r="BH347" s="448" t="e">
        <f>BB347*#REF!</f>
        <v>#REF!</v>
      </c>
      <c r="BI347" s="703" t="e">
        <f>BD347*#REF!</f>
        <v>#REF!</v>
      </c>
      <c r="BJ347" s="703" t="e">
        <f>BD347*#REF!</f>
        <v>#REF!</v>
      </c>
      <c r="BK347" s="704" t="e">
        <f>#REF!</f>
        <v>#REF!</v>
      </c>
      <c r="BL347" s="379" t="e">
        <f>#REF!</f>
        <v>#REF!</v>
      </c>
      <c r="BM347" s="219" t="e">
        <f t="shared" si="2183"/>
        <v>#REF!</v>
      </c>
      <c r="BN347" s="219" t="e">
        <f>BK347*#REF!</f>
        <v>#REF!</v>
      </c>
      <c r="BO347" s="335" t="e">
        <f>BM347*#REF!</f>
        <v>#REF!</v>
      </c>
      <c r="BP347" s="342" t="e">
        <f t="shared" si="2184"/>
        <v>#REF!</v>
      </c>
      <c r="BQ347" s="448" t="e">
        <f>BK347*#REF!</f>
        <v>#REF!</v>
      </c>
      <c r="BR347" s="703" t="e">
        <f>BM347*#REF!</f>
        <v>#REF!</v>
      </c>
      <c r="BS347" s="703" t="e">
        <f>BM347*#REF!</f>
        <v>#REF!</v>
      </c>
      <c r="BT347" s="379" t="e">
        <f>#REF!</f>
        <v>#REF!</v>
      </c>
      <c r="BU347" s="379" t="e">
        <f>#REF!</f>
        <v>#REF!</v>
      </c>
      <c r="BV347" s="219" t="e">
        <f t="shared" si="2185"/>
        <v>#REF!</v>
      </c>
      <c r="BW347" s="219" t="e">
        <f>BT347*#REF!</f>
        <v>#REF!</v>
      </c>
      <c r="BX347" s="335" t="e">
        <f>BV347*#REF!</f>
        <v>#REF!</v>
      </c>
      <c r="BY347" s="342" t="e">
        <f t="shared" si="2186"/>
        <v>#REF!</v>
      </c>
      <c r="BZ347" s="448" t="e">
        <f>BT347*#REF!</f>
        <v>#REF!</v>
      </c>
      <c r="CA347" s="703" t="e">
        <f>BV347*#REF!</f>
        <v>#REF!</v>
      </c>
      <c r="CB347" s="705" t="e">
        <f>BV347*#REF!</f>
        <v>#REF!</v>
      </c>
      <c r="CC347" s="380" t="e">
        <f>#REF!</f>
        <v>#REF!</v>
      </c>
      <c r="CD347" s="379" t="e">
        <f>#REF!</f>
        <v>#REF!</v>
      </c>
      <c r="CE347" s="219" t="e">
        <f t="shared" si="2187"/>
        <v>#REF!</v>
      </c>
      <c r="CF347" s="204" t="e">
        <f>CC347*#REF!</f>
        <v>#REF!</v>
      </c>
      <c r="CG347" s="335" t="e">
        <f>CE347*#REF!</f>
        <v>#REF!</v>
      </c>
      <c r="CH347" s="342" t="e">
        <f t="shared" si="2188"/>
        <v>#REF!</v>
      </c>
      <c r="CI347" s="379" t="e">
        <f>#REF!</f>
        <v>#REF!</v>
      </c>
      <c r="CJ347" s="379" t="e">
        <f>#REF!</f>
        <v>#REF!</v>
      </c>
      <c r="CK347" s="219" t="e">
        <f t="shared" si="2189"/>
        <v>#REF!</v>
      </c>
      <c r="CL347" s="204" t="e">
        <f>CI347*#REF!</f>
        <v>#REF!</v>
      </c>
      <c r="CM347" s="335" t="e">
        <f>CK347*#REF!</f>
        <v>#REF!</v>
      </c>
      <c r="CN347" s="342" t="e">
        <f t="shared" si="2190"/>
        <v>#REF!</v>
      </c>
      <c r="CO347" s="448" t="e">
        <f>CI347*#REF!</f>
        <v>#REF!</v>
      </c>
      <c r="CP347" s="703" t="e">
        <f>CK347*#REF!</f>
        <v>#REF!</v>
      </c>
      <c r="CQ347" s="705" t="e">
        <f>CK347*#REF!</f>
        <v>#REF!</v>
      </c>
      <c r="CR347" s="706" t="e">
        <f>#REF!</f>
        <v>#REF!</v>
      </c>
      <c r="CS347" s="379" t="e">
        <f>#REF!</f>
        <v>#REF!</v>
      </c>
      <c r="CT347" s="219" t="e">
        <f t="shared" si="2191"/>
        <v>#REF!</v>
      </c>
      <c r="CU347" s="219" t="e">
        <f>CR347*#REF!</f>
        <v>#REF!</v>
      </c>
      <c r="CV347" s="335" t="e">
        <f>CT347*#REF!</f>
        <v>#REF!</v>
      </c>
      <c r="CW347" s="342" t="e">
        <f t="shared" si="2192"/>
        <v>#REF!</v>
      </c>
      <c r="CX347" s="448" t="e">
        <f>CR347*#REF!</f>
        <v>#REF!</v>
      </c>
      <c r="CY347" s="703" t="e">
        <f>CT347*#REF!</f>
        <v>#REF!</v>
      </c>
      <c r="CZ347" s="705" t="e">
        <f>CT347*#REF!</f>
        <v>#REF!</v>
      </c>
      <c r="DA347" s="378" t="e">
        <f>#REF!</f>
        <v>#REF!</v>
      </c>
      <c r="DB347" s="379" t="e">
        <f>#REF!</f>
        <v>#REF!</v>
      </c>
      <c r="DC347" s="219" t="e">
        <f t="shared" si="2193"/>
        <v>#REF!</v>
      </c>
      <c r="DD347" s="219" t="e">
        <f>DA347*#REF!</f>
        <v>#REF!</v>
      </c>
      <c r="DE347" s="335" t="e">
        <f>DC347*#REF!</f>
        <v>#REF!</v>
      </c>
      <c r="DF347" s="342" t="e">
        <f t="shared" si="2194"/>
        <v>#REF!</v>
      </c>
      <c r="DG347" s="448" t="e">
        <f>DA347*#REF!</f>
        <v>#REF!</v>
      </c>
      <c r="DH347" s="703" t="e">
        <f>DC347*#REF!</f>
        <v>#REF!</v>
      </c>
      <c r="DI347" s="705" t="e">
        <f>DC347*#REF!</f>
        <v>#REF!</v>
      </c>
      <c r="DJ347" s="380" t="e">
        <f>#REF!</f>
        <v>#REF!</v>
      </c>
      <c r="DK347" s="379" t="e">
        <f>#REF!</f>
        <v>#REF!</v>
      </c>
      <c r="DL347" s="219" t="e">
        <f t="shared" si="2195"/>
        <v>#REF!</v>
      </c>
      <c r="DM347" s="204" t="e">
        <f>DJ347*#REF!</f>
        <v>#REF!</v>
      </c>
      <c r="DN347" s="335" t="e">
        <f>DL347*#REF!</f>
        <v>#REF!</v>
      </c>
      <c r="DO347" s="342" t="e">
        <f t="shared" si="2196"/>
        <v>#REF!</v>
      </c>
      <c r="DP347" s="379" t="e">
        <f>#REF!</f>
        <v>#REF!</v>
      </c>
      <c r="DQ347" s="379" t="e">
        <f>#REF!</f>
        <v>#REF!</v>
      </c>
      <c r="DR347" s="219" t="e">
        <f t="shared" si="2197"/>
        <v>#REF!</v>
      </c>
      <c r="DS347" s="204" t="e">
        <f>DP347*#REF!</f>
        <v>#REF!</v>
      </c>
      <c r="DT347" s="335" t="e">
        <f>DR347*#REF!</f>
        <v>#REF!</v>
      </c>
      <c r="DU347" s="342" t="e">
        <f t="shared" si="2198"/>
        <v>#REF!</v>
      </c>
      <c r="DV347" s="448" t="e">
        <f>DP347*#REF!</f>
        <v>#REF!</v>
      </c>
      <c r="DW347" s="703" t="e">
        <f>DR347*#REF!</f>
        <v>#REF!</v>
      </c>
      <c r="DX347" s="705" t="e">
        <f>DR347*#REF!</f>
        <v>#REF!</v>
      </c>
      <c r="DY347" s="704" t="e">
        <f>#REF!</f>
        <v>#REF!</v>
      </c>
      <c r="DZ347" s="379" t="e">
        <f>#REF!</f>
        <v>#REF!</v>
      </c>
      <c r="EA347" s="219" t="e">
        <f t="shared" si="2199"/>
        <v>#REF!</v>
      </c>
      <c r="EB347" s="219" t="e">
        <f>DY347*#REF!</f>
        <v>#REF!</v>
      </c>
      <c r="EC347" s="335" t="e">
        <f>EA347*#REF!</f>
        <v>#REF!</v>
      </c>
      <c r="ED347" s="342" t="e">
        <f t="shared" si="2200"/>
        <v>#REF!</v>
      </c>
      <c r="EE347" s="448" t="e">
        <f>DY347*#REF!</f>
        <v>#REF!</v>
      </c>
      <c r="EF347" s="703" t="e">
        <f>EA347*#REF!</f>
        <v>#REF!</v>
      </c>
      <c r="EG347" s="705" t="e">
        <f>EA347*#REF!</f>
        <v>#REF!</v>
      </c>
      <c r="EH347" s="379" t="e">
        <f>#REF!</f>
        <v>#REF!</v>
      </c>
      <c r="EI347" s="379" t="e">
        <f>#REF!</f>
        <v>#REF!</v>
      </c>
      <c r="EJ347" s="219" t="e">
        <f t="shared" si="2201"/>
        <v>#REF!</v>
      </c>
      <c r="EK347" s="219" t="e">
        <f>EH347*#REF!</f>
        <v>#REF!</v>
      </c>
      <c r="EL347" s="335" t="e">
        <f>EJ347*#REF!</f>
        <v>#REF!</v>
      </c>
      <c r="EM347" s="342" t="e">
        <f t="shared" si="2202"/>
        <v>#REF!</v>
      </c>
      <c r="EN347" s="448" t="e">
        <f>EH347*#REF!</f>
        <v>#REF!</v>
      </c>
      <c r="EO347" s="703" t="e">
        <f>EJ347*#REF!</f>
        <v>#REF!</v>
      </c>
      <c r="EP347" s="705" t="e">
        <f>EJ347*#REF!</f>
        <v>#REF!</v>
      </c>
      <c r="EQ347" s="380" t="e">
        <f>#REF!</f>
        <v>#REF!</v>
      </c>
      <c r="ER347" s="379" t="e">
        <f>#REF!</f>
        <v>#REF!</v>
      </c>
      <c r="ES347" s="219" t="e">
        <f t="shared" si="2203"/>
        <v>#REF!</v>
      </c>
      <c r="ET347" s="204" t="e">
        <f>EQ347*#REF!</f>
        <v>#REF!</v>
      </c>
      <c r="EU347" s="335" t="e">
        <f>ES347*#REF!</f>
        <v>#REF!</v>
      </c>
      <c r="EV347" s="342" t="e">
        <f t="shared" si="2204"/>
        <v>#REF!</v>
      </c>
      <c r="EW347" s="379" t="e">
        <f>#REF!</f>
        <v>#REF!</v>
      </c>
      <c r="EX347" s="379" t="e">
        <f>#REF!</f>
        <v>#REF!</v>
      </c>
      <c r="EY347" s="219" t="e">
        <f t="shared" si="2205"/>
        <v>#REF!</v>
      </c>
      <c r="EZ347" s="204" t="e">
        <f>EW347*#REF!</f>
        <v>#REF!</v>
      </c>
      <c r="FA347" s="335" t="e">
        <f>EY347*#REF!</f>
        <v>#REF!</v>
      </c>
      <c r="FB347" s="342" t="e">
        <f t="shared" si="2206"/>
        <v>#REF!</v>
      </c>
      <c r="FC347" s="448" t="e">
        <f>EW347*#REF!</f>
        <v>#REF!</v>
      </c>
      <c r="FD347" s="703" t="e">
        <f>EY347*#REF!</f>
        <v>#REF!</v>
      </c>
      <c r="FE347" s="705" t="e">
        <f>EY347*#REF!</f>
        <v>#REF!</v>
      </c>
      <c r="FF347" s="704" t="e">
        <f>#REF!</f>
        <v>#REF!</v>
      </c>
      <c r="FG347" s="379" t="e">
        <f>#REF!</f>
        <v>#REF!</v>
      </c>
      <c r="FH347" s="219" t="e">
        <f t="shared" si="2207"/>
        <v>#REF!</v>
      </c>
      <c r="FI347" s="219" t="e">
        <f>FF347*#REF!</f>
        <v>#REF!</v>
      </c>
      <c r="FJ347" s="335" t="e">
        <f>FH347*#REF!</f>
        <v>#REF!</v>
      </c>
      <c r="FK347" s="342" t="e">
        <f t="shared" si="2208"/>
        <v>#REF!</v>
      </c>
      <c r="FL347" s="448" t="e">
        <f>FF347*#REF!</f>
        <v>#REF!</v>
      </c>
      <c r="FM347" s="703" t="e">
        <f>FH347*#REF!</f>
        <v>#REF!</v>
      </c>
      <c r="FN347" s="705" t="e">
        <f>FH347*#REF!</f>
        <v>#REF!</v>
      </c>
      <c r="FO347" s="379" t="e">
        <f>#REF!</f>
        <v>#REF!</v>
      </c>
      <c r="FP347" s="379" t="e">
        <f>#REF!</f>
        <v>#REF!</v>
      </c>
      <c r="FQ347" s="219" t="e">
        <f t="shared" si="2209"/>
        <v>#REF!</v>
      </c>
      <c r="FR347" s="219" t="e">
        <f>FO347*#REF!</f>
        <v>#REF!</v>
      </c>
      <c r="FS347" s="335" t="e">
        <f>FQ347*#REF!</f>
        <v>#REF!</v>
      </c>
      <c r="FT347" s="342" t="e">
        <f t="shared" si="2210"/>
        <v>#REF!</v>
      </c>
      <c r="FU347" s="448" t="e">
        <f>FO347*#REF!</f>
        <v>#REF!</v>
      </c>
      <c r="FV347" s="707" t="e">
        <f>FQ347*#REF!</f>
        <v>#REF!</v>
      </c>
      <c r="FW347" s="708" t="e">
        <f>FQ347*#REF!</f>
        <v>#REF!</v>
      </c>
    </row>
    <row r="348" spans="1:179" s="12" customFormat="1">
      <c r="A348" s="884"/>
      <c r="B348" s="879"/>
      <c r="C348" s="353" t="s">
        <v>877</v>
      </c>
      <c r="D348" s="334" t="s">
        <v>175</v>
      </c>
      <c r="E348" s="262" t="e">
        <f t="shared" si="2165"/>
        <v>#REF!</v>
      </c>
      <c r="F348" s="263" t="e">
        <f t="shared" si="2166"/>
        <v>#REF!</v>
      </c>
      <c r="G348" s="263" t="e">
        <f t="shared" si="2167"/>
        <v>#REF!</v>
      </c>
      <c r="H348" s="263" t="e">
        <f t="shared" si="2168"/>
        <v>#REF!</v>
      </c>
      <c r="I348" s="263" t="e">
        <f t="shared" si="2169"/>
        <v>#REF!</v>
      </c>
      <c r="J348" s="263" t="e">
        <f t="shared" si="2170"/>
        <v>#REF!</v>
      </c>
      <c r="K348" s="129"/>
      <c r="L348" s="131"/>
      <c r="M348" s="744"/>
      <c r="N348" s="149"/>
      <c r="O348" s="378" t="e">
        <f>#REF!</f>
        <v>#REF!</v>
      </c>
      <c r="P348" s="379" t="e">
        <f>#REF!</f>
        <v>#REF!</v>
      </c>
      <c r="Q348" s="204" t="e">
        <f t="shared" si="2171"/>
        <v>#REF!</v>
      </c>
      <c r="R348" s="204" t="e">
        <f>O348*#REF!</f>
        <v>#REF!</v>
      </c>
      <c r="S348" s="335" t="e">
        <f>Q348*#REF!</f>
        <v>#REF!</v>
      </c>
      <c r="T348" s="342" t="e">
        <f t="shared" si="2172"/>
        <v>#REF!</v>
      </c>
      <c r="U348" s="379" t="e">
        <f>#REF!</f>
        <v>#REF!</v>
      </c>
      <c r="V348" s="379" t="e">
        <f>#REF!</f>
        <v>#REF!</v>
      </c>
      <c r="W348" s="204" t="e">
        <f t="shared" si="2173"/>
        <v>#REF!</v>
      </c>
      <c r="X348" s="204" t="e">
        <f>U348*#REF!</f>
        <v>#REF!</v>
      </c>
      <c r="Y348" s="335" t="e">
        <f>W348*#REF!</f>
        <v>#REF!</v>
      </c>
      <c r="Z348" s="342" t="e">
        <f t="shared" si="2174"/>
        <v>#REF!</v>
      </c>
      <c r="AA348" s="448" t="e">
        <f>U348*#REF!</f>
        <v>#REF!</v>
      </c>
      <c r="AB348" s="703" t="e">
        <f>W348*#REF!</f>
        <v>#REF!</v>
      </c>
      <c r="AC348" s="703" t="e">
        <f>W348*#REF!</f>
        <v>#REF!</v>
      </c>
      <c r="AD348" s="704" t="e">
        <f>#REF!</f>
        <v>#REF!</v>
      </c>
      <c r="AE348" s="379" t="e">
        <f>#REF!</f>
        <v>#REF!</v>
      </c>
      <c r="AF348" s="219" t="e">
        <f t="shared" si="2175"/>
        <v>#REF!</v>
      </c>
      <c r="AG348" s="219" t="e">
        <f>AD348*#REF!</f>
        <v>#REF!</v>
      </c>
      <c r="AH348" s="335" t="e">
        <f>AF348*#REF!</f>
        <v>#REF!</v>
      </c>
      <c r="AI348" s="342" t="e">
        <f t="shared" si="2176"/>
        <v>#REF!</v>
      </c>
      <c r="AJ348" s="448" t="e">
        <f>AD348*#REF!</f>
        <v>#REF!</v>
      </c>
      <c r="AK348" s="703" t="e">
        <f>AF348*#REF!</f>
        <v>#REF!</v>
      </c>
      <c r="AL348" s="703" t="e">
        <f>AF348*#REF!</f>
        <v>#REF!</v>
      </c>
      <c r="AM348" s="379" t="e">
        <f>#REF!</f>
        <v>#REF!</v>
      </c>
      <c r="AN348" s="379" t="e">
        <f>#REF!</f>
        <v>#REF!</v>
      </c>
      <c r="AO348" s="219" t="e">
        <f t="shared" si="2177"/>
        <v>#REF!</v>
      </c>
      <c r="AP348" s="219" t="e">
        <f>AM348*#REF!</f>
        <v>#REF!</v>
      </c>
      <c r="AQ348" s="335" t="e">
        <f>AO348*#REF!</f>
        <v>#REF!</v>
      </c>
      <c r="AR348" s="342" t="e">
        <f t="shared" si="2178"/>
        <v>#REF!</v>
      </c>
      <c r="AS348" s="448" t="e">
        <f>AM348*#REF!</f>
        <v>#REF!</v>
      </c>
      <c r="AT348" s="703" t="e">
        <f>AO348*#REF!</f>
        <v>#REF!</v>
      </c>
      <c r="AU348" s="703" t="e">
        <f>AO348*#REF!</f>
        <v>#REF!</v>
      </c>
      <c r="AV348" s="380" t="e">
        <f>#REF!</f>
        <v>#REF!</v>
      </c>
      <c r="AW348" s="379" t="e">
        <f>#REF!</f>
        <v>#REF!</v>
      </c>
      <c r="AX348" s="219" t="e">
        <f t="shared" si="2179"/>
        <v>#REF!</v>
      </c>
      <c r="AY348" s="204" t="e">
        <f>AV348*#REF!</f>
        <v>#REF!</v>
      </c>
      <c r="AZ348" s="335" t="e">
        <f>AX348*#REF!</f>
        <v>#REF!</v>
      </c>
      <c r="BA348" s="342" t="e">
        <f t="shared" si="2180"/>
        <v>#REF!</v>
      </c>
      <c r="BB348" s="379" t="e">
        <f>#REF!</f>
        <v>#REF!</v>
      </c>
      <c r="BC348" s="379" t="e">
        <f>#REF!</f>
        <v>#REF!</v>
      </c>
      <c r="BD348" s="219" t="e">
        <f t="shared" si="2181"/>
        <v>#REF!</v>
      </c>
      <c r="BE348" s="204" t="e">
        <f>BB348*#REF!</f>
        <v>#REF!</v>
      </c>
      <c r="BF348" s="335" t="e">
        <f>BD348*#REF!</f>
        <v>#REF!</v>
      </c>
      <c r="BG348" s="342" t="e">
        <f t="shared" si="2182"/>
        <v>#REF!</v>
      </c>
      <c r="BH348" s="448" t="e">
        <f>BB348*#REF!</f>
        <v>#REF!</v>
      </c>
      <c r="BI348" s="703" t="e">
        <f>BD348*#REF!</f>
        <v>#REF!</v>
      </c>
      <c r="BJ348" s="703" t="e">
        <f>BD348*#REF!</f>
        <v>#REF!</v>
      </c>
      <c r="BK348" s="704" t="e">
        <f>#REF!</f>
        <v>#REF!</v>
      </c>
      <c r="BL348" s="379" t="e">
        <f>#REF!</f>
        <v>#REF!</v>
      </c>
      <c r="BM348" s="219" t="e">
        <f t="shared" si="2183"/>
        <v>#REF!</v>
      </c>
      <c r="BN348" s="219" t="e">
        <f>BK348*#REF!</f>
        <v>#REF!</v>
      </c>
      <c r="BO348" s="335" t="e">
        <f>BM348*#REF!</f>
        <v>#REF!</v>
      </c>
      <c r="BP348" s="342" t="e">
        <f t="shared" si="2184"/>
        <v>#REF!</v>
      </c>
      <c r="BQ348" s="448" t="e">
        <f>BK348*#REF!</f>
        <v>#REF!</v>
      </c>
      <c r="BR348" s="703" t="e">
        <f>BM348*#REF!</f>
        <v>#REF!</v>
      </c>
      <c r="BS348" s="703" t="e">
        <f>BM348*#REF!</f>
        <v>#REF!</v>
      </c>
      <c r="BT348" s="379" t="e">
        <f>#REF!</f>
        <v>#REF!</v>
      </c>
      <c r="BU348" s="379" t="e">
        <f>#REF!</f>
        <v>#REF!</v>
      </c>
      <c r="BV348" s="219" t="e">
        <f t="shared" si="2185"/>
        <v>#REF!</v>
      </c>
      <c r="BW348" s="219" t="e">
        <f>BT348*#REF!</f>
        <v>#REF!</v>
      </c>
      <c r="BX348" s="335" t="e">
        <f>BV348*#REF!</f>
        <v>#REF!</v>
      </c>
      <c r="BY348" s="342" t="e">
        <f t="shared" si="2186"/>
        <v>#REF!</v>
      </c>
      <c r="BZ348" s="448" t="e">
        <f>BT348*#REF!</f>
        <v>#REF!</v>
      </c>
      <c r="CA348" s="703" t="e">
        <f>BV348*#REF!</f>
        <v>#REF!</v>
      </c>
      <c r="CB348" s="705" t="e">
        <f>BV348*#REF!</f>
        <v>#REF!</v>
      </c>
      <c r="CC348" s="380" t="e">
        <f>#REF!</f>
        <v>#REF!</v>
      </c>
      <c r="CD348" s="379" t="e">
        <f>#REF!</f>
        <v>#REF!</v>
      </c>
      <c r="CE348" s="219" t="e">
        <f t="shared" si="2187"/>
        <v>#REF!</v>
      </c>
      <c r="CF348" s="204" t="e">
        <f>CC348*#REF!</f>
        <v>#REF!</v>
      </c>
      <c r="CG348" s="335" t="e">
        <f>CE348*#REF!</f>
        <v>#REF!</v>
      </c>
      <c r="CH348" s="342" t="e">
        <f t="shared" si="2188"/>
        <v>#REF!</v>
      </c>
      <c r="CI348" s="379" t="e">
        <f>#REF!</f>
        <v>#REF!</v>
      </c>
      <c r="CJ348" s="379" t="e">
        <f>#REF!</f>
        <v>#REF!</v>
      </c>
      <c r="CK348" s="219" t="e">
        <f t="shared" si="2189"/>
        <v>#REF!</v>
      </c>
      <c r="CL348" s="204" t="e">
        <f>CI348*#REF!</f>
        <v>#REF!</v>
      </c>
      <c r="CM348" s="335" t="e">
        <f>CK348*#REF!</f>
        <v>#REF!</v>
      </c>
      <c r="CN348" s="342" t="e">
        <f t="shared" si="2190"/>
        <v>#REF!</v>
      </c>
      <c r="CO348" s="448" t="e">
        <f>CI348*#REF!</f>
        <v>#REF!</v>
      </c>
      <c r="CP348" s="703" t="e">
        <f>CK348*#REF!</f>
        <v>#REF!</v>
      </c>
      <c r="CQ348" s="705" t="e">
        <f>CK348*#REF!</f>
        <v>#REF!</v>
      </c>
      <c r="CR348" s="706" t="e">
        <f>#REF!</f>
        <v>#REF!</v>
      </c>
      <c r="CS348" s="379" t="e">
        <f>#REF!</f>
        <v>#REF!</v>
      </c>
      <c r="CT348" s="219" t="e">
        <f t="shared" si="2191"/>
        <v>#REF!</v>
      </c>
      <c r="CU348" s="219" t="e">
        <f>CR348*#REF!</f>
        <v>#REF!</v>
      </c>
      <c r="CV348" s="335" t="e">
        <f>CT348*#REF!</f>
        <v>#REF!</v>
      </c>
      <c r="CW348" s="342" t="e">
        <f t="shared" si="2192"/>
        <v>#REF!</v>
      </c>
      <c r="CX348" s="448" t="e">
        <f>CR348*#REF!</f>
        <v>#REF!</v>
      </c>
      <c r="CY348" s="703" t="e">
        <f>CT348*#REF!</f>
        <v>#REF!</v>
      </c>
      <c r="CZ348" s="705" t="e">
        <f>CT348*#REF!</f>
        <v>#REF!</v>
      </c>
      <c r="DA348" s="378" t="e">
        <f>#REF!</f>
        <v>#REF!</v>
      </c>
      <c r="DB348" s="379" t="e">
        <f>#REF!</f>
        <v>#REF!</v>
      </c>
      <c r="DC348" s="219" t="e">
        <f t="shared" si="2193"/>
        <v>#REF!</v>
      </c>
      <c r="DD348" s="219" t="e">
        <f>DA348*#REF!</f>
        <v>#REF!</v>
      </c>
      <c r="DE348" s="335" t="e">
        <f>DC348*#REF!</f>
        <v>#REF!</v>
      </c>
      <c r="DF348" s="342" t="e">
        <f t="shared" si="2194"/>
        <v>#REF!</v>
      </c>
      <c r="DG348" s="448" t="e">
        <f>DA348*#REF!</f>
        <v>#REF!</v>
      </c>
      <c r="DH348" s="703" t="e">
        <f>DC348*#REF!</f>
        <v>#REF!</v>
      </c>
      <c r="DI348" s="705" t="e">
        <f>DC348*#REF!</f>
        <v>#REF!</v>
      </c>
      <c r="DJ348" s="380" t="e">
        <f>#REF!</f>
        <v>#REF!</v>
      </c>
      <c r="DK348" s="379" t="e">
        <f>#REF!</f>
        <v>#REF!</v>
      </c>
      <c r="DL348" s="219" t="e">
        <f t="shared" si="2195"/>
        <v>#REF!</v>
      </c>
      <c r="DM348" s="204" t="e">
        <f>DJ348*#REF!</f>
        <v>#REF!</v>
      </c>
      <c r="DN348" s="335" t="e">
        <f>DL348*#REF!</f>
        <v>#REF!</v>
      </c>
      <c r="DO348" s="342" t="e">
        <f t="shared" si="2196"/>
        <v>#REF!</v>
      </c>
      <c r="DP348" s="379" t="e">
        <f>#REF!</f>
        <v>#REF!</v>
      </c>
      <c r="DQ348" s="379" t="e">
        <f>#REF!</f>
        <v>#REF!</v>
      </c>
      <c r="DR348" s="219" t="e">
        <f t="shared" si="2197"/>
        <v>#REF!</v>
      </c>
      <c r="DS348" s="204" t="e">
        <f>DP348*#REF!</f>
        <v>#REF!</v>
      </c>
      <c r="DT348" s="335" t="e">
        <f>DR348*#REF!</f>
        <v>#REF!</v>
      </c>
      <c r="DU348" s="342" t="e">
        <f t="shared" si="2198"/>
        <v>#REF!</v>
      </c>
      <c r="DV348" s="448" t="e">
        <f>DP348*#REF!</f>
        <v>#REF!</v>
      </c>
      <c r="DW348" s="703" t="e">
        <f>DR348*#REF!</f>
        <v>#REF!</v>
      </c>
      <c r="DX348" s="705" t="e">
        <f>DR348*#REF!</f>
        <v>#REF!</v>
      </c>
      <c r="DY348" s="704" t="e">
        <f>#REF!</f>
        <v>#REF!</v>
      </c>
      <c r="DZ348" s="379" t="e">
        <f>#REF!</f>
        <v>#REF!</v>
      </c>
      <c r="EA348" s="219" t="e">
        <f t="shared" si="2199"/>
        <v>#REF!</v>
      </c>
      <c r="EB348" s="219" t="e">
        <f>DY348*#REF!</f>
        <v>#REF!</v>
      </c>
      <c r="EC348" s="335" t="e">
        <f>EA348*#REF!</f>
        <v>#REF!</v>
      </c>
      <c r="ED348" s="342" t="e">
        <f t="shared" si="2200"/>
        <v>#REF!</v>
      </c>
      <c r="EE348" s="448" t="e">
        <f>DY348*#REF!</f>
        <v>#REF!</v>
      </c>
      <c r="EF348" s="703" t="e">
        <f>EA348*#REF!</f>
        <v>#REF!</v>
      </c>
      <c r="EG348" s="705" t="e">
        <f>EA348*#REF!</f>
        <v>#REF!</v>
      </c>
      <c r="EH348" s="379" t="e">
        <f>#REF!</f>
        <v>#REF!</v>
      </c>
      <c r="EI348" s="379" t="e">
        <f>#REF!</f>
        <v>#REF!</v>
      </c>
      <c r="EJ348" s="219" t="e">
        <f t="shared" si="2201"/>
        <v>#REF!</v>
      </c>
      <c r="EK348" s="219" t="e">
        <f>EH348*#REF!</f>
        <v>#REF!</v>
      </c>
      <c r="EL348" s="335" t="e">
        <f>EJ348*#REF!</f>
        <v>#REF!</v>
      </c>
      <c r="EM348" s="342" t="e">
        <f t="shared" si="2202"/>
        <v>#REF!</v>
      </c>
      <c r="EN348" s="448" t="e">
        <f>EH348*#REF!</f>
        <v>#REF!</v>
      </c>
      <c r="EO348" s="703" t="e">
        <f>EJ348*#REF!</f>
        <v>#REF!</v>
      </c>
      <c r="EP348" s="705" t="e">
        <f>EJ348*#REF!</f>
        <v>#REF!</v>
      </c>
      <c r="EQ348" s="380" t="e">
        <f>#REF!</f>
        <v>#REF!</v>
      </c>
      <c r="ER348" s="379" t="e">
        <f>#REF!</f>
        <v>#REF!</v>
      </c>
      <c r="ES348" s="219" t="e">
        <f t="shared" si="2203"/>
        <v>#REF!</v>
      </c>
      <c r="ET348" s="204" t="e">
        <f>EQ348*#REF!</f>
        <v>#REF!</v>
      </c>
      <c r="EU348" s="335" t="e">
        <f>ES348*#REF!</f>
        <v>#REF!</v>
      </c>
      <c r="EV348" s="342" t="e">
        <f t="shared" si="2204"/>
        <v>#REF!</v>
      </c>
      <c r="EW348" s="379" t="e">
        <f>#REF!</f>
        <v>#REF!</v>
      </c>
      <c r="EX348" s="379" t="e">
        <f>#REF!</f>
        <v>#REF!</v>
      </c>
      <c r="EY348" s="219" t="e">
        <f t="shared" si="2205"/>
        <v>#REF!</v>
      </c>
      <c r="EZ348" s="204" t="e">
        <f>EW348*#REF!</f>
        <v>#REF!</v>
      </c>
      <c r="FA348" s="335" t="e">
        <f>EY348*#REF!</f>
        <v>#REF!</v>
      </c>
      <c r="FB348" s="342" t="e">
        <f t="shared" si="2206"/>
        <v>#REF!</v>
      </c>
      <c r="FC348" s="448" t="e">
        <f>EW348*#REF!</f>
        <v>#REF!</v>
      </c>
      <c r="FD348" s="703" t="e">
        <f>EY348*#REF!</f>
        <v>#REF!</v>
      </c>
      <c r="FE348" s="705" t="e">
        <f>EY348*#REF!</f>
        <v>#REF!</v>
      </c>
      <c r="FF348" s="704" t="e">
        <f>#REF!</f>
        <v>#REF!</v>
      </c>
      <c r="FG348" s="379" t="e">
        <f>#REF!</f>
        <v>#REF!</v>
      </c>
      <c r="FH348" s="219" t="e">
        <f t="shared" si="2207"/>
        <v>#REF!</v>
      </c>
      <c r="FI348" s="219" t="e">
        <f>FF348*#REF!</f>
        <v>#REF!</v>
      </c>
      <c r="FJ348" s="335" t="e">
        <f>FH348*#REF!</f>
        <v>#REF!</v>
      </c>
      <c r="FK348" s="342" t="e">
        <f t="shared" si="2208"/>
        <v>#REF!</v>
      </c>
      <c r="FL348" s="448" t="e">
        <f>FF348*#REF!</f>
        <v>#REF!</v>
      </c>
      <c r="FM348" s="703" t="e">
        <f>FH348*#REF!</f>
        <v>#REF!</v>
      </c>
      <c r="FN348" s="705" t="e">
        <f>FH348*#REF!</f>
        <v>#REF!</v>
      </c>
      <c r="FO348" s="379" t="e">
        <f>#REF!</f>
        <v>#REF!</v>
      </c>
      <c r="FP348" s="379" t="e">
        <f>#REF!</f>
        <v>#REF!</v>
      </c>
      <c r="FQ348" s="219" t="e">
        <f t="shared" si="2209"/>
        <v>#REF!</v>
      </c>
      <c r="FR348" s="219" t="e">
        <f>FO348*#REF!</f>
        <v>#REF!</v>
      </c>
      <c r="FS348" s="335" t="e">
        <f>FQ348*#REF!</f>
        <v>#REF!</v>
      </c>
      <c r="FT348" s="342" t="e">
        <f t="shared" si="2210"/>
        <v>#REF!</v>
      </c>
      <c r="FU348" s="448" t="e">
        <f>FO348*#REF!</f>
        <v>#REF!</v>
      </c>
      <c r="FV348" s="707" t="e">
        <f>FQ348*#REF!</f>
        <v>#REF!</v>
      </c>
      <c r="FW348" s="708" t="e">
        <f>FQ348*#REF!</f>
        <v>#REF!</v>
      </c>
    </row>
    <row r="349" spans="1:179" s="12" customFormat="1">
      <c r="A349" s="884"/>
      <c r="B349" s="879"/>
      <c r="C349" s="353" t="s">
        <v>878</v>
      </c>
      <c r="D349" s="334" t="s">
        <v>175</v>
      </c>
      <c r="E349" s="262" t="e">
        <f t="shared" si="2165"/>
        <v>#REF!</v>
      </c>
      <c r="F349" s="263" t="e">
        <f t="shared" si="2166"/>
        <v>#REF!</v>
      </c>
      <c r="G349" s="263" t="e">
        <f t="shared" si="2167"/>
        <v>#REF!</v>
      </c>
      <c r="H349" s="263" t="e">
        <f t="shared" si="2168"/>
        <v>#REF!</v>
      </c>
      <c r="I349" s="263" t="e">
        <f t="shared" si="2169"/>
        <v>#REF!</v>
      </c>
      <c r="J349" s="263" t="e">
        <f t="shared" si="2170"/>
        <v>#REF!</v>
      </c>
      <c r="K349" s="129"/>
      <c r="L349" s="131"/>
      <c r="M349" s="744"/>
      <c r="N349" s="149"/>
      <c r="O349" s="378" t="e">
        <f>#REF!</f>
        <v>#REF!</v>
      </c>
      <c r="P349" s="379" t="e">
        <f>#REF!</f>
        <v>#REF!</v>
      </c>
      <c r="Q349" s="204" t="e">
        <f t="shared" si="2171"/>
        <v>#REF!</v>
      </c>
      <c r="R349" s="204" t="e">
        <f>O349*#REF!</f>
        <v>#REF!</v>
      </c>
      <c r="S349" s="335" t="e">
        <f>Q349*#REF!</f>
        <v>#REF!</v>
      </c>
      <c r="T349" s="342" t="e">
        <f t="shared" si="2172"/>
        <v>#REF!</v>
      </c>
      <c r="U349" s="379" t="e">
        <f>#REF!</f>
        <v>#REF!</v>
      </c>
      <c r="V349" s="379" t="e">
        <f>#REF!</f>
        <v>#REF!</v>
      </c>
      <c r="W349" s="204" t="e">
        <f t="shared" si="2173"/>
        <v>#REF!</v>
      </c>
      <c r="X349" s="204" t="e">
        <f>U349*#REF!</f>
        <v>#REF!</v>
      </c>
      <c r="Y349" s="335" t="e">
        <f>W349*#REF!</f>
        <v>#REF!</v>
      </c>
      <c r="Z349" s="342" t="e">
        <f t="shared" si="2174"/>
        <v>#REF!</v>
      </c>
      <c r="AA349" s="448" t="e">
        <f>U349*#REF!</f>
        <v>#REF!</v>
      </c>
      <c r="AB349" s="703" t="e">
        <f>W349*#REF!</f>
        <v>#REF!</v>
      </c>
      <c r="AC349" s="703" t="e">
        <f>W349*#REF!</f>
        <v>#REF!</v>
      </c>
      <c r="AD349" s="704" t="e">
        <f>#REF!</f>
        <v>#REF!</v>
      </c>
      <c r="AE349" s="379" t="e">
        <f>#REF!</f>
        <v>#REF!</v>
      </c>
      <c r="AF349" s="219" t="e">
        <f t="shared" si="2175"/>
        <v>#REF!</v>
      </c>
      <c r="AG349" s="219" t="e">
        <f>AD349*#REF!</f>
        <v>#REF!</v>
      </c>
      <c r="AH349" s="335" t="e">
        <f>AF349*#REF!</f>
        <v>#REF!</v>
      </c>
      <c r="AI349" s="342" t="e">
        <f t="shared" si="2176"/>
        <v>#REF!</v>
      </c>
      <c r="AJ349" s="448" t="e">
        <f>AD349*#REF!</f>
        <v>#REF!</v>
      </c>
      <c r="AK349" s="703" t="e">
        <f>AF349*#REF!</f>
        <v>#REF!</v>
      </c>
      <c r="AL349" s="703" t="e">
        <f>AF349*#REF!</f>
        <v>#REF!</v>
      </c>
      <c r="AM349" s="379" t="e">
        <f>#REF!</f>
        <v>#REF!</v>
      </c>
      <c r="AN349" s="379" t="e">
        <f>#REF!</f>
        <v>#REF!</v>
      </c>
      <c r="AO349" s="219" t="e">
        <f t="shared" si="2177"/>
        <v>#REF!</v>
      </c>
      <c r="AP349" s="219" t="e">
        <f>AM349*#REF!</f>
        <v>#REF!</v>
      </c>
      <c r="AQ349" s="335" t="e">
        <f>AO349*#REF!</f>
        <v>#REF!</v>
      </c>
      <c r="AR349" s="342" t="e">
        <f t="shared" si="2178"/>
        <v>#REF!</v>
      </c>
      <c r="AS349" s="448" t="e">
        <f>AM349*#REF!</f>
        <v>#REF!</v>
      </c>
      <c r="AT349" s="703" t="e">
        <f>AO349*#REF!</f>
        <v>#REF!</v>
      </c>
      <c r="AU349" s="703" t="e">
        <f>AO349*#REF!</f>
        <v>#REF!</v>
      </c>
      <c r="AV349" s="380" t="e">
        <f>#REF!</f>
        <v>#REF!</v>
      </c>
      <c r="AW349" s="379" t="e">
        <f>#REF!</f>
        <v>#REF!</v>
      </c>
      <c r="AX349" s="219" t="e">
        <f t="shared" si="2179"/>
        <v>#REF!</v>
      </c>
      <c r="AY349" s="204" t="e">
        <f>AV349*#REF!</f>
        <v>#REF!</v>
      </c>
      <c r="AZ349" s="335" t="e">
        <f>AX349*#REF!</f>
        <v>#REF!</v>
      </c>
      <c r="BA349" s="342" t="e">
        <f t="shared" si="2180"/>
        <v>#REF!</v>
      </c>
      <c r="BB349" s="379" t="e">
        <f>#REF!</f>
        <v>#REF!</v>
      </c>
      <c r="BC349" s="379" t="e">
        <f>#REF!</f>
        <v>#REF!</v>
      </c>
      <c r="BD349" s="219" t="e">
        <f t="shared" si="2181"/>
        <v>#REF!</v>
      </c>
      <c r="BE349" s="204" t="e">
        <f>BB349*#REF!</f>
        <v>#REF!</v>
      </c>
      <c r="BF349" s="335" t="e">
        <f>BD349*#REF!</f>
        <v>#REF!</v>
      </c>
      <c r="BG349" s="342" t="e">
        <f t="shared" si="2182"/>
        <v>#REF!</v>
      </c>
      <c r="BH349" s="448" t="e">
        <f>BB349*#REF!</f>
        <v>#REF!</v>
      </c>
      <c r="BI349" s="703" t="e">
        <f>BD349*#REF!</f>
        <v>#REF!</v>
      </c>
      <c r="BJ349" s="703" t="e">
        <f>BD349*#REF!</f>
        <v>#REF!</v>
      </c>
      <c r="BK349" s="704" t="e">
        <f>#REF!</f>
        <v>#REF!</v>
      </c>
      <c r="BL349" s="379" t="e">
        <f>#REF!</f>
        <v>#REF!</v>
      </c>
      <c r="BM349" s="219" t="e">
        <f t="shared" si="2183"/>
        <v>#REF!</v>
      </c>
      <c r="BN349" s="219" t="e">
        <f>BK349*#REF!</f>
        <v>#REF!</v>
      </c>
      <c r="BO349" s="335" t="e">
        <f>BM349*#REF!</f>
        <v>#REF!</v>
      </c>
      <c r="BP349" s="342" t="e">
        <f t="shared" si="2184"/>
        <v>#REF!</v>
      </c>
      <c r="BQ349" s="448" t="e">
        <f>BK349*#REF!</f>
        <v>#REF!</v>
      </c>
      <c r="BR349" s="703" t="e">
        <f>BM349*#REF!</f>
        <v>#REF!</v>
      </c>
      <c r="BS349" s="703" t="e">
        <f>BM349*#REF!</f>
        <v>#REF!</v>
      </c>
      <c r="BT349" s="379" t="e">
        <f>#REF!</f>
        <v>#REF!</v>
      </c>
      <c r="BU349" s="379" t="e">
        <f>#REF!</f>
        <v>#REF!</v>
      </c>
      <c r="BV349" s="219" t="e">
        <f t="shared" si="2185"/>
        <v>#REF!</v>
      </c>
      <c r="BW349" s="219" t="e">
        <f>BT349*#REF!</f>
        <v>#REF!</v>
      </c>
      <c r="BX349" s="335" t="e">
        <f>BV349*#REF!</f>
        <v>#REF!</v>
      </c>
      <c r="BY349" s="342" t="e">
        <f t="shared" si="2186"/>
        <v>#REF!</v>
      </c>
      <c r="BZ349" s="448" t="e">
        <f>BT349*#REF!</f>
        <v>#REF!</v>
      </c>
      <c r="CA349" s="703" t="e">
        <f>BV349*#REF!</f>
        <v>#REF!</v>
      </c>
      <c r="CB349" s="705" t="e">
        <f>BV349*#REF!</f>
        <v>#REF!</v>
      </c>
      <c r="CC349" s="380" t="e">
        <f>#REF!</f>
        <v>#REF!</v>
      </c>
      <c r="CD349" s="379" t="e">
        <f>#REF!</f>
        <v>#REF!</v>
      </c>
      <c r="CE349" s="219" t="e">
        <f t="shared" si="2187"/>
        <v>#REF!</v>
      </c>
      <c r="CF349" s="204" t="e">
        <f>CC349*#REF!</f>
        <v>#REF!</v>
      </c>
      <c r="CG349" s="335" t="e">
        <f>CE349*#REF!</f>
        <v>#REF!</v>
      </c>
      <c r="CH349" s="342" t="e">
        <f t="shared" si="2188"/>
        <v>#REF!</v>
      </c>
      <c r="CI349" s="379" t="e">
        <f>#REF!</f>
        <v>#REF!</v>
      </c>
      <c r="CJ349" s="379" t="e">
        <f>#REF!</f>
        <v>#REF!</v>
      </c>
      <c r="CK349" s="219" t="e">
        <f t="shared" si="2189"/>
        <v>#REF!</v>
      </c>
      <c r="CL349" s="204" t="e">
        <f>CI349*#REF!</f>
        <v>#REF!</v>
      </c>
      <c r="CM349" s="335" t="e">
        <f>CK349*#REF!</f>
        <v>#REF!</v>
      </c>
      <c r="CN349" s="342" t="e">
        <f t="shared" si="2190"/>
        <v>#REF!</v>
      </c>
      <c r="CO349" s="448" t="e">
        <f>CI349*#REF!</f>
        <v>#REF!</v>
      </c>
      <c r="CP349" s="703" t="e">
        <f>CK349*#REF!</f>
        <v>#REF!</v>
      </c>
      <c r="CQ349" s="705" t="e">
        <f>CK349*#REF!</f>
        <v>#REF!</v>
      </c>
      <c r="CR349" s="706" t="e">
        <f>#REF!</f>
        <v>#REF!</v>
      </c>
      <c r="CS349" s="379" t="e">
        <f>#REF!</f>
        <v>#REF!</v>
      </c>
      <c r="CT349" s="219" t="e">
        <f t="shared" si="2191"/>
        <v>#REF!</v>
      </c>
      <c r="CU349" s="219" t="e">
        <f>CR349*#REF!</f>
        <v>#REF!</v>
      </c>
      <c r="CV349" s="335" t="e">
        <f>CT349*#REF!</f>
        <v>#REF!</v>
      </c>
      <c r="CW349" s="342" t="e">
        <f t="shared" si="2192"/>
        <v>#REF!</v>
      </c>
      <c r="CX349" s="448" t="e">
        <f>CR349*#REF!</f>
        <v>#REF!</v>
      </c>
      <c r="CY349" s="703" t="e">
        <f>CT349*#REF!</f>
        <v>#REF!</v>
      </c>
      <c r="CZ349" s="705" t="e">
        <f>CT349*#REF!</f>
        <v>#REF!</v>
      </c>
      <c r="DA349" s="378" t="e">
        <f>#REF!</f>
        <v>#REF!</v>
      </c>
      <c r="DB349" s="379" t="e">
        <f>#REF!</f>
        <v>#REF!</v>
      </c>
      <c r="DC349" s="219" t="e">
        <f t="shared" si="2193"/>
        <v>#REF!</v>
      </c>
      <c r="DD349" s="219" t="e">
        <f>DA349*#REF!</f>
        <v>#REF!</v>
      </c>
      <c r="DE349" s="335" t="e">
        <f>DC349*#REF!</f>
        <v>#REF!</v>
      </c>
      <c r="DF349" s="342" t="e">
        <f t="shared" si="2194"/>
        <v>#REF!</v>
      </c>
      <c r="DG349" s="448" t="e">
        <f>DA349*#REF!</f>
        <v>#REF!</v>
      </c>
      <c r="DH349" s="703" t="e">
        <f>DC349*#REF!</f>
        <v>#REF!</v>
      </c>
      <c r="DI349" s="705" t="e">
        <f>DC349*#REF!</f>
        <v>#REF!</v>
      </c>
      <c r="DJ349" s="380" t="e">
        <f>#REF!</f>
        <v>#REF!</v>
      </c>
      <c r="DK349" s="379" t="e">
        <f>#REF!</f>
        <v>#REF!</v>
      </c>
      <c r="DL349" s="219" t="e">
        <f t="shared" si="2195"/>
        <v>#REF!</v>
      </c>
      <c r="DM349" s="204" t="e">
        <f>DJ349*#REF!</f>
        <v>#REF!</v>
      </c>
      <c r="DN349" s="335" t="e">
        <f>DL349*#REF!</f>
        <v>#REF!</v>
      </c>
      <c r="DO349" s="342" t="e">
        <f t="shared" si="2196"/>
        <v>#REF!</v>
      </c>
      <c r="DP349" s="379" t="e">
        <f>#REF!</f>
        <v>#REF!</v>
      </c>
      <c r="DQ349" s="379" t="e">
        <f>#REF!</f>
        <v>#REF!</v>
      </c>
      <c r="DR349" s="219" t="e">
        <f t="shared" si="2197"/>
        <v>#REF!</v>
      </c>
      <c r="DS349" s="204" t="e">
        <f>DP349*#REF!</f>
        <v>#REF!</v>
      </c>
      <c r="DT349" s="335" t="e">
        <f>DR349*#REF!</f>
        <v>#REF!</v>
      </c>
      <c r="DU349" s="342" t="e">
        <f t="shared" si="2198"/>
        <v>#REF!</v>
      </c>
      <c r="DV349" s="448" t="e">
        <f>DP349*#REF!</f>
        <v>#REF!</v>
      </c>
      <c r="DW349" s="703" t="e">
        <f>DR349*#REF!</f>
        <v>#REF!</v>
      </c>
      <c r="DX349" s="705" t="e">
        <f>DR349*#REF!</f>
        <v>#REF!</v>
      </c>
      <c r="DY349" s="704" t="e">
        <f>#REF!</f>
        <v>#REF!</v>
      </c>
      <c r="DZ349" s="379" t="e">
        <f>#REF!</f>
        <v>#REF!</v>
      </c>
      <c r="EA349" s="219" t="e">
        <f t="shared" si="2199"/>
        <v>#REF!</v>
      </c>
      <c r="EB349" s="219" t="e">
        <f>DY349*#REF!</f>
        <v>#REF!</v>
      </c>
      <c r="EC349" s="335" t="e">
        <f>EA349*#REF!</f>
        <v>#REF!</v>
      </c>
      <c r="ED349" s="342" t="e">
        <f t="shared" si="2200"/>
        <v>#REF!</v>
      </c>
      <c r="EE349" s="448" t="e">
        <f>DY349*#REF!</f>
        <v>#REF!</v>
      </c>
      <c r="EF349" s="703" t="e">
        <f>EA349*#REF!</f>
        <v>#REF!</v>
      </c>
      <c r="EG349" s="705" t="e">
        <f>EA349*#REF!</f>
        <v>#REF!</v>
      </c>
      <c r="EH349" s="379" t="e">
        <f>#REF!</f>
        <v>#REF!</v>
      </c>
      <c r="EI349" s="379" t="e">
        <f>#REF!</f>
        <v>#REF!</v>
      </c>
      <c r="EJ349" s="219" t="e">
        <f t="shared" si="2201"/>
        <v>#REF!</v>
      </c>
      <c r="EK349" s="219" t="e">
        <f>EH349*#REF!</f>
        <v>#REF!</v>
      </c>
      <c r="EL349" s="335" t="e">
        <f>EJ349*#REF!</f>
        <v>#REF!</v>
      </c>
      <c r="EM349" s="342" t="e">
        <f t="shared" si="2202"/>
        <v>#REF!</v>
      </c>
      <c r="EN349" s="448" t="e">
        <f>EH349*#REF!</f>
        <v>#REF!</v>
      </c>
      <c r="EO349" s="703" t="e">
        <f>EJ349*#REF!</f>
        <v>#REF!</v>
      </c>
      <c r="EP349" s="705" t="e">
        <f>EJ349*#REF!</f>
        <v>#REF!</v>
      </c>
      <c r="EQ349" s="380" t="e">
        <f>#REF!</f>
        <v>#REF!</v>
      </c>
      <c r="ER349" s="379" t="e">
        <f>#REF!</f>
        <v>#REF!</v>
      </c>
      <c r="ES349" s="219" t="e">
        <f t="shared" si="2203"/>
        <v>#REF!</v>
      </c>
      <c r="ET349" s="204" t="e">
        <f>EQ349*#REF!</f>
        <v>#REF!</v>
      </c>
      <c r="EU349" s="335" t="e">
        <f>ES349*#REF!</f>
        <v>#REF!</v>
      </c>
      <c r="EV349" s="342" t="e">
        <f t="shared" si="2204"/>
        <v>#REF!</v>
      </c>
      <c r="EW349" s="379" t="e">
        <f>#REF!</f>
        <v>#REF!</v>
      </c>
      <c r="EX349" s="379" t="e">
        <f>#REF!</f>
        <v>#REF!</v>
      </c>
      <c r="EY349" s="219" t="e">
        <f t="shared" si="2205"/>
        <v>#REF!</v>
      </c>
      <c r="EZ349" s="204" t="e">
        <f>EW349*#REF!</f>
        <v>#REF!</v>
      </c>
      <c r="FA349" s="335" t="e">
        <f>EY349*#REF!</f>
        <v>#REF!</v>
      </c>
      <c r="FB349" s="342" t="e">
        <f t="shared" si="2206"/>
        <v>#REF!</v>
      </c>
      <c r="FC349" s="448" t="e">
        <f>EW349*#REF!</f>
        <v>#REF!</v>
      </c>
      <c r="FD349" s="703" t="e">
        <f>EY349*#REF!</f>
        <v>#REF!</v>
      </c>
      <c r="FE349" s="705" t="e">
        <f>EY349*#REF!</f>
        <v>#REF!</v>
      </c>
      <c r="FF349" s="704" t="e">
        <f>#REF!</f>
        <v>#REF!</v>
      </c>
      <c r="FG349" s="379" t="e">
        <f>#REF!</f>
        <v>#REF!</v>
      </c>
      <c r="FH349" s="219" t="e">
        <f t="shared" si="2207"/>
        <v>#REF!</v>
      </c>
      <c r="FI349" s="219" t="e">
        <f>FF349*#REF!</f>
        <v>#REF!</v>
      </c>
      <c r="FJ349" s="335" t="e">
        <f>FH349*#REF!</f>
        <v>#REF!</v>
      </c>
      <c r="FK349" s="342" t="e">
        <f t="shared" si="2208"/>
        <v>#REF!</v>
      </c>
      <c r="FL349" s="448" t="e">
        <f>FF349*#REF!</f>
        <v>#REF!</v>
      </c>
      <c r="FM349" s="703" t="e">
        <f>FH349*#REF!</f>
        <v>#REF!</v>
      </c>
      <c r="FN349" s="705" t="e">
        <f>FH349*#REF!</f>
        <v>#REF!</v>
      </c>
      <c r="FO349" s="379" t="e">
        <f>#REF!</f>
        <v>#REF!</v>
      </c>
      <c r="FP349" s="379" t="e">
        <f>#REF!</f>
        <v>#REF!</v>
      </c>
      <c r="FQ349" s="219" t="e">
        <f t="shared" si="2209"/>
        <v>#REF!</v>
      </c>
      <c r="FR349" s="219" t="e">
        <f>FO349*#REF!</f>
        <v>#REF!</v>
      </c>
      <c r="FS349" s="335" t="e">
        <f>FQ349*#REF!</f>
        <v>#REF!</v>
      </c>
      <c r="FT349" s="342" t="e">
        <f t="shared" si="2210"/>
        <v>#REF!</v>
      </c>
      <c r="FU349" s="448" t="e">
        <f>FO349*#REF!</f>
        <v>#REF!</v>
      </c>
      <c r="FV349" s="707" t="e">
        <f>FQ349*#REF!</f>
        <v>#REF!</v>
      </c>
      <c r="FW349" s="708" t="e">
        <f>FQ349*#REF!</f>
        <v>#REF!</v>
      </c>
    </row>
    <row r="350" spans="1:179" s="12" customFormat="1">
      <c r="A350" s="884"/>
      <c r="B350" s="879"/>
      <c r="C350" s="353" t="s">
        <v>879</v>
      </c>
      <c r="D350" s="334" t="s">
        <v>175</v>
      </c>
      <c r="E350" s="262" t="e">
        <f t="shared" si="2165"/>
        <v>#REF!</v>
      </c>
      <c r="F350" s="263" t="e">
        <f t="shared" si="2166"/>
        <v>#REF!</v>
      </c>
      <c r="G350" s="263" t="e">
        <f t="shared" si="2167"/>
        <v>#REF!</v>
      </c>
      <c r="H350" s="263" t="e">
        <f t="shared" si="2168"/>
        <v>#REF!</v>
      </c>
      <c r="I350" s="263" t="e">
        <f t="shared" si="2169"/>
        <v>#REF!</v>
      </c>
      <c r="J350" s="263" t="e">
        <f t="shared" si="2170"/>
        <v>#REF!</v>
      </c>
      <c r="K350" s="129"/>
      <c r="L350" s="131"/>
      <c r="M350" s="744"/>
      <c r="N350" s="149"/>
      <c r="O350" s="378" t="e">
        <f>#REF!</f>
        <v>#REF!</v>
      </c>
      <c r="P350" s="379" t="e">
        <f>#REF!</f>
        <v>#REF!</v>
      </c>
      <c r="Q350" s="204" t="e">
        <f t="shared" si="2171"/>
        <v>#REF!</v>
      </c>
      <c r="R350" s="204" t="e">
        <f>O350*#REF!</f>
        <v>#REF!</v>
      </c>
      <c r="S350" s="335" t="e">
        <f>Q350*#REF!</f>
        <v>#REF!</v>
      </c>
      <c r="T350" s="342" t="e">
        <f t="shared" si="2172"/>
        <v>#REF!</v>
      </c>
      <c r="U350" s="379" t="e">
        <f>#REF!</f>
        <v>#REF!</v>
      </c>
      <c r="V350" s="379" t="e">
        <f>#REF!</f>
        <v>#REF!</v>
      </c>
      <c r="W350" s="204" t="e">
        <f t="shared" si="2173"/>
        <v>#REF!</v>
      </c>
      <c r="X350" s="204" t="e">
        <f>U350*#REF!</f>
        <v>#REF!</v>
      </c>
      <c r="Y350" s="335" t="e">
        <f>W350*#REF!</f>
        <v>#REF!</v>
      </c>
      <c r="Z350" s="342" t="e">
        <f t="shared" si="2174"/>
        <v>#REF!</v>
      </c>
      <c r="AA350" s="448" t="e">
        <f>U350*#REF!</f>
        <v>#REF!</v>
      </c>
      <c r="AB350" s="703" t="e">
        <f>W350*#REF!</f>
        <v>#REF!</v>
      </c>
      <c r="AC350" s="703" t="e">
        <f>W350*#REF!</f>
        <v>#REF!</v>
      </c>
      <c r="AD350" s="704" t="e">
        <f>#REF!</f>
        <v>#REF!</v>
      </c>
      <c r="AE350" s="379" t="e">
        <f>#REF!</f>
        <v>#REF!</v>
      </c>
      <c r="AF350" s="219" t="e">
        <f t="shared" si="2175"/>
        <v>#REF!</v>
      </c>
      <c r="AG350" s="219" t="e">
        <f>AD350*#REF!</f>
        <v>#REF!</v>
      </c>
      <c r="AH350" s="335" t="e">
        <f>AF350*#REF!</f>
        <v>#REF!</v>
      </c>
      <c r="AI350" s="342" t="e">
        <f t="shared" si="2176"/>
        <v>#REF!</v>
      </c>
      <c r="AJ350" s="448" t="e">
        <f>AD350*#REF!</f>
        <v>#REF!</v>
      </c>
      <c r="AK350" s="703" t="e">
        <f>AF350*#REF!</f>
        <v>#REF!</v>
      </c>
      <c r="AL350" s="703" t="e">
        <f>AF350*#REF!</f>
        <v>#REF!</v>
      </c>
      <c r="AM350" s="379" t="e">
        <f>#REF!</f>
        <v>#REF!</v>
      </c>
      <c r="AN350" s="379" t="e">
        <f>#REF!</f>
        <v>#REF!</v>
      </c>
      <c r="AO350" s="219" t="e">
        <f t="shared" si="2177"/>
        <v>#REF!</v>
      </c>
      <c r="AP350" s="219" t="e">
        <f>AM350*#REF!</f>
        <v>#REF!</v>
      </c>
      <c r="AQ350" s="335" t="e">
        <f>AO350*#REF!</f>
        <v>#REF!</v>
      </c>
      <c r="AR350" s="342" t="e">
        <f t="shared" si="2178"/>
        <v>#REF!</v>
      </c>
      <c r="AS350" s="448" t="e">
        <f>AM350*#REF!</f>
        <v>#REF!</v>
      </c>
      <c r="AT350" s="703" t="e">
        <f>AO350*#REF!</f>
        <v>#REF!</v>
      </c>
      <c r="AU350" s="703" t="e">
        <f>AO350*#REF!</f>
        <v>#REF!</v>
      </c>
      <c r="AV350" s="380" t="e">
        <f>#REF!</f>
        <v>#REF!</v>
      </c>
      <c r="AW350" s="379" t="e">
        <f>#REF!</f>
        <v>#REF!</v>
      </c>
      <c r="AX350" s="219" t="e">
        <f t="shared" si="2179"/>
        <v>#REF!</v>
      </c>
      <c r="AY350" s="204" t="e">
        <f>AV350*#REF!</f>
        <v>#REF!</v>
      </c>
      <c r="AZ350" s="335" t="e">
        <f>AX350*#REF!</f>
        <v>#REF!</v>
      </c>
      <c r="BA350" s="342" t="e">
        <f t="shared" si="2180"/>
        <v>#REF!</v>
      </c>
      <c r="BB350" s="379" t="e">
        <f>#REF!</f>
        <v>#REF!</v>
      </c>
      <c r="BC350" s="379" t="e">
        <f>#REF!</f>
        <v>#REF!</v>
      </c>
      <c r="BD350" s="219" t="e">
        <f t="shared" si="2181"/>
        <v>#REF!</v>
      </c>
      <c r="BE350" s="204" t="e">
        <f>BB350*#REF!</f>
        <v>#REF!</v>
      </c>
      <c r="BF350" s="335" t="e">
        <f>BD350*#REF!</f>
        <v>#REF!</v>
      </c>
      <c r="BG350" s="342" t="e">
        <f t="shared" si="2182"/>
        <v>#REF!</v>
      </c>
      <c r="BH350" s="448" t="e">
        <f>BB350*#REF!</f>
        <v>#REF!</v>
      </c>
      <c r="BI350" s="703" t="e">
        <f>BD350*#REF!</f>
        <v>#REF!</v>
      </c>
      <c r="BJ350" s="703" t="e">
        <f>BD350*#REF!</f>
        <v>#REF!</v>
      </c>
      <c r="BK350" s="704" t="e">
        <f>#REF!</f>
        <v>#REF!</v>
      </c>
      <c r="BL350" s="379" t="e">
        <f>#REF!</f>
        <v>#REF!</v>
      </c>
      <c r="BM350" s="219" t="e">
        <f t="shared" si="2183"/>
        <v>#REF!</v>
      </c>
      <c r="BN350" s="219" t="e">
        <f>BK350*#REF!</f>
        <v>#REF!</v>
      </c>
      <c r="BO350" s="335" t="e">
        <f>BM350*#REF!</f>
        <v>#REF!</v>
      </c>
      <c r="BP350" s="342" t="e">
        <f t="shared" si="2184"/>
        <v>#REF!</v>
      </c>
      <c r="BQ350" s="448" t="e">
        <f>BK350*#REF!</f>
        <v>#REF!</v>
      </c>
      <c r="BR350" s="703" t="e">
        <f>BM350*#REF!</f>
        <v>#REF!</v>
      </c>
      <c r="BS350" s="703" t="e">
        <f>BM350*#REF!</f>
        <v>#REF!</v>
      </c>
      <c r="BT350" s="379" t="e">
        <f>#REF!</f>
        <v>#REF!</v>
      </c>
      <c r="BU350" s="379" t="e">
        <f>#REF!</f>
        <v>#REF!</v>
      </c>
      <c r="BV350" s="219" t="e">
        <f t="shared" si="2185"/>
        <v>#REF!</v>
      </c>
      <c r="BW350" s="219" t="e">
        <f>BT350*#REF!</f>
        <v>#REF!</v>
      </c>
      <c r="BX350" s="335" t="e">
        <f>BV350*#REF!</f>
        <v>#REF!</v>
      </c>
      <c r="BY350" s="342" t="e">
        <f t="shared" si="2186"/>
        <v>#REF!</v>
      </c>
      <c r="BZ350" s="448" t="e">
        <f>BT350*#REF!</f>
        <v>#REF!</v>
      </c>
      <c r="CA350" s="703" t="e">
        <f>BV350*#REF!</f>
        <v>#REF!</v>
      </c>
      <c r="CB350" s="705" t="e">
        <f>BV350*#REF!</f>
        <v>#REF!</v>
      </c>
      <c r="CC350" s="380" t="e">
        <f>#REF!</f>
        <v>#REF!</v>
      </c>
      <c r="CD350" s="379" t="e">
        <f>#REF!</f>
        <v>#REF!</v>
      </c>
      <c r="CE350" s="219" t="e">
        <f t="shared" si="2187"/>
        <v>#REF!</v>
      </c>
      <c r="CF350" s="204" t="e">
        <f>CC350*#REF!</f>
        <v>#REF!</v>
      </c>
      <c r="CG350" s="335" t="e">
        <f>CE350*#REF!</f>
        <v>#REF!</v>
      </c>
      <c r="CH350" s="342" t="e">
        <f t="shared" si="2188"/>
        <v>#REF!</v>
      </c>
      <c r="CI350" s="379" t="e">
        <f>#REF!</f>
        <v>#REF!</v>
      </c>
      <c r="CJ350" s="379" t="e">
        <f>#REF!</f>
        <v>#REF!</v>
      </c>
      <c r="CK350" s="219" t="e">
        <f t="shared" si="2189"/>
        <v>#REF!</v>
      </c>
      <c r="CL350" s="204" t="e">
        <f>CI350*#REF!</f>
        <v>#REF!</v>
      </c>
      <c r="CM350" s="335" t="e">
        <f>CK350*#REF!</f>
        <v>#REF!</v>
      </c>
      <c r="CN350" s="342" t="e">
        <f t="shared" si="2190"/>
        <v>#REF!</v>
      </c>
      <c r="CO350" s="448" t="e">
        <f>CI350*#REF!</f>
        <v>#REF!</v>
      </c>
      <c r="CP350" s="703" t="e">
        <f>CK350*#REF!</f>
        <v>#REF!</v>
      </c>
      <c r="CQ350" s="705" t="e">
        <f>CK350*#REF!</f>
        <v>#REF!</v>
      </c>
      <c r="CR350" s="706" t="e">
        <f>#REF!</f>
        <v>#REF!</v>
      </c>
      <c r="CS350" s="379" t="e">
        <f>#REF!</f>
        <v>#REF!</v>
      </c>
      <c r="CT350" s="219" t="e">
        <f t="shared" si="2191"/>
        <v>#REF!</v>
      </c>
      <c r="CU350" s="219" t="e">
        <f>CR350*#REF!</f>
        <v>#REF!</v>
      </c>
      <c r="CV350" s="335" t="e">
        <f>CT350*#REF!</f>
        <v>#REF!</v>
      </c>
      <c r="CW350" s="342" t="e">
        <f t="shared" si="2192"/>
        <v>#REF!</v>
      </c>
      <c r="CX350" s="448" t="e">
        <f>CR350*#REF!</f>
        <v>#REF!</v>
      </c>
      <c r="CY350" s="703" t="e">
        <f>CT350*#REF!</f>
        <v>#REF!</v>
      </c>
      <c r="CZ350" s="705" t="e">
        <f>CT350*#REF!</f>
        <v>#REF!</v>
      </c>
      <c r="DA350" s="378" t="e">
        <f>#REF!</f>
        <v>#REF!</v>
      </c>
      <c r="DB350" s="379" t="e">
        <f>#REF!</f>
        <v>#REF!</v>
      </c>
      <c r="DC350" s="219" t="e">
        <f t="shared" si="2193"/>
        <v>#REF!</v>
      </c>
      <c r="DD350" s="219" t="e">
        <f>DA350*#REF!</f>
        <v>#REF!</v>
      </c>
      <c r="DE350" s="335" t="e">
        <f>DC350*#REF!</f>
        <v>#REF!</v>
      </c>
      <c r="DF350" s="342" t="e">
        <f t="shared" si="2194"/>
        <v>#REF!</v>
      </c>
      <c r="DG350" s="448" t="e">
        <f>DA350*#REF!</f>
        <v>#REF!</v>
      </c>
      <c r="DH350" s="703" t="e">
        <f>DC350*#REF!</f>
        <v>#REF!</v>
      </c>
      <c r="DI350" s="705" t="e">
        <f>DC350*#REF!</f>
        <v>#REF!</v>
      </c>
      <c r="DJ350" s="380" t="e">
        <f>#REF!</f>
        <v>#REF!</v>
      </c>
      <c r="DK350" s="379" t="e">
        <f>#REF!</f>
        <v>#REF!</v>
      </c>
      <c r="DL350" s="219" t="e">
        <f t="shared" si="2195"/>
        <v>#REF!</v>
      </c>
      <c r="DM350" s="204" t="e">
        <f>DJ350*#REF!</f>
        <v>#REF!</v>
      </c>
      <c r="DN350" s="335" t="e">
        <f>DL350*#REF!</f>
        <v>#REF!</v>
      </c>
      <c r="DO350" s="342" t="e">
        <f t="shared" si="2196"/>
        <v>#REF!</v>
      </c>
      <c r="DP350" s="379" t="e">
        <f>#REF!</f>
        <v>#REF!</v>
      </c>
      <c r="DQ350" s="379" t="e">
        <f>#REF!</f>
        <v>#REF!</v>
      </c>
      <c r="DR350" s="219" t="e">
        <f t="shared" si="2197"/>
        <v>#REF!</v>
      </c>
      <c r="DS350" s="204" t="e">
        <f>DP350*#REF!</f>
        <v>#REF!</v>
      </c>
      <c r="DT350" s="335" t="e">
        <f>DR350*#REF!</f>
        <v>#REF!</v>
      </c>
      <c r="DU350" s="342" t="e">
        <f t="shared" si="2198"/>
        <v>#REF!</v>
      </c>
      <c r="DV350" s="448" t="e">
        <f>DP350*#REF!</f>
        <v>#REF!</v>
      </c>
      <c r="DW350" s="703" t="e">
        <f>DR350*#REF!</f>
        <v>#REF!</v>
      </c>
      <c r="DX350" s="705" t="e">
        <f>DR350*#REF!</f>
        <v>#REF!</v>
      </c>
      <c r="DY350" s="704" t="e">
        <f>#REF!</f>
        <v>#REF!</v>
      </c>
      <c r="DZ350" s="379" t="e">
        <f>#REF!</f>
        <v>#REF!</v>
      </c>
      <c r="EA350" s="219" t="e">
        <f t="shared" si="2199"/>
        <v>#REF!</v>
      </c>
      <c r="EB350" s="219" t="e">
        <f>DY350*#REF!</f>
        <v>#REF!</v>
      </c>
      <c r="EC350" s="335" t="e">
        <f>EA350*#REF!</f>
        <v>#REF!</v>
      </c>
      <c r="ED350" s="342" t="e">
        <f t="shared" si="2200"/>
        <v>#REF!</v>
      </c>
      <c r="EE350" s="448" t="e">
        <f>DY350*#REF!</f>
        <v>#REF!</v>
      </c>
      <c r="EF350" s="703" t="e">
        <f>EA350*#REF!</f>
        <v>#REF!</v>
      </c>
      <c r="EG350" s="705" t="e">
        <f>EA350*#REF!</f>
        <v>#REF!</v>
      </c>
      <c r="EH350" s="379" t="e">
        <f>#REF!</f>
        <v>#REF!</v>
      </c>
      <c r="EI350" s="379" t="e">
        <f>#REF!</f>
        <v>#REF!</v>
      </c>
      <c r="EJ350" s="219" t="e">
        <f t="shared" si="2201"/>
        <v>#REF!</v>
      </c>
      <c r="EK350" s="219" t="e">
        <f>EH350*#REF!</f>
        <v>#REF!</v>
      </c>
      <c r="EL350" s="335" t="e">
        <f>EJ350*#REF!</f>
        <v>#REF!</v>
      </c>
      <c r="EM350" s="342" t="e">
        <f t="shared" si="2202"/>
        <v>#REF!</v>
      </c>
      <c r="EN350" s="448" t="e">
        <f>EH350*#REF!</f>
        <v>#REF!</v>
      </c>
      <c r="EO350" s="703" t="e">
        <f>EJ350*#REF!</f>
        <v>#REF!</v>
      </c>
      <c r="EP350" s="705" t="e">
        <f>EJ350*#REF!</f>
        <v>#REF!</v>
      </c>
      <c r="EQ350" s="380" t="e">
        <f>#REF!</f>
        <v>#REF!</v>
      </c>
      <c r="ER350" s="379" t="e">
        <f>#REF!</f>
        <v>#REF!</v>
      </c>
      <c r="ES350" s="219" t="e">
        <f t="shared" si="2203"/>
        <v>#REF!</v>
      </c>
      <c r="ET350" s="204" t="e">
        <f>EQ350*#REF!</f>
        <v>#REF!</v>
      </c>
      <c r="EU350" s="335" t="e">
        <f>ES350*#REF!</f>
        <v>#REF!</v>
      </c>
      <c r="EV350" s="342" t="e">
        <f t="shared" si="2204"/>
        <v>#REF!</v>
      </c>
      <c r="EW350" s="379" t="e">
        <f>#REF!</f>
        <v>#REF!</v>
      </c>
      <c r="EX350" s="379" t="e">
        <f>#REF!</f>
        <v>#REF!</v>
      </c>
      <c r="EY350" s="219" t="e">
        <f t="shared" si="2205"/>
        <v>#REF!</v>
      </c>
      <c r="EZ350" s="204" t="e">
        <f>EW350*#REF!</f>
        <v>#REF!</v>
      </c>
      <c r="FA350" s="335" t="e">
        <f>EY350*#REF!</f>
        <v>#REF!</v>
      </c>
      <c r="FB350" s="342" t="e">
        <f t="shared" si="2206"/>
        <v>#REF!</v>
      </c>
      <c r="FC350" s="448" t="e">
        <f>EW350*#REF!</f>
        <v>#REF!</v>
      </c>
      <c r="FD350" s="703" t="e">
        <f>EY350*#REF!</f>
        <v>#REF!</v>
      </c>
      <c r="FE350" s="705" t="e">
        <f>EY350*#REF!</f>
        <v>#REF!</v>
      </c>
      <c r="FF350" s="704" t="e">
        <f>#REF!</f>
        <v>#REF!</v>
      </c>
      <c r="FG350" s="379" t="e">
        <f>#REF!</f>
        <v>#REF!</v>
      </c>
      <c r="FH350" s="219" t="e">
        <f t="shared" si="2207"/>
        <v>#REF!</v>
      </c>
      <c r="FI350" s="219" t="e">
        <f>FF350*#REF!</f>
        <v>#REF!</v>
      </c>
      <c r="FJ350" s="335" t="e">
        <f>FH350*#REF!</f>
        <v>#REF!</v>
      </c>
      <c r="FK350" s="342" t="e">
        <f t="shared" si="2208"/>
        <v>#REF!</v>
      </c>
      <c r="FL350" s="448" t="e">
        <f>FF350*#REF!</f>
        <v>#REF!</v>
      </c>
      <c r="FM350" s="703" t="e">
        <f>FH350*#REF!</f>
        <v>#REF!</v>
      </c>
      <c r="FN350" s="705" t="e">
        <f>FH350*#REF!</f>
        <v>#REF!</v>
      </c>
      <c r="FO350" s="379" t="e">
        <f>#REF!</f>
        <v>#REF!</v>
      </c>
      <c r="FP350" s="379" t="e">
        <f>#REF!</f>
        <v>#REF!</v>
      </c>
      <c r="FQ350" s="219" t="e">
        <f t="shared" si="2209"/>
        <v>#REF!</v>
      </c>
      <c r="FR350" s="219" t="e">
        <f>FO350*#REF!</f>
        <v>#REF!</v>
      </c>
      <c r="FS350" s="335" t="e">
        <f>FQ350*#REF!</f>
        <v>#REF!</v>
      </c>
      <c r="FT350" s="342" t="e">
        <f t="shared" si="2210"/>
        <v>#REF!</v>
      </c>
      <c r="FU350" s="448" t="e">
        <f>FO350*#REF!</f>
        <v>#REF!</v>
      </c>
      <c r="FV350" s="707" t="e">
        <f>FQ350*#REF!</f>
        <v>#REF!</v>
      </c>
      <c r="FW350" s="708" t="e">
        <f>FQ350*#REF!</f>
        <v>#REF!</v>
      </c>
    </row>
    <row r="351" spans="1:179" s="12" customFormat="1">
      <c r="A351" s="884"/>
      <c r="B351" s="880"/>
      <c r="C351" s="353" t="s">
        <v>880</v>
      </c>
      <c r="D351" s="334" t="s">
        <v>175</v>
      </c>
      <c r="E351" s="262" t="e">
        <f t="shared" si="2165"/>
        <v>#REF!</v>
      </c>
      <c r="F351" s="263" t="e">
        <f t="shared" si="2166"/>
        <v>#REF!</v>
      </c>
      <c r="G351" s="263" t="e">
        <f t="shared" si="2167"/>
        <v>#REF!</v>
      </c>
      <c r="H351" s="263" t="e">
        <f t="shared" si="2168"/>
        <v>#REF!</v>
      </c>
      <c r="I351" s="263" t="e">
        <f t="shared" si="2169"/>
        <v>#REF!</v>
      </c>
      <c r="J351" s="263" t="e">
        <f t="shared" si="2170"/>
        <v>#REF!</v>
      </c>
      <c r="K351" s="129"/>
      <c r="L351" s="131"/>
      <c r="M351" s="744"/>
      <c r="N351" s="149"/>
      <c r="O351" s="378" t="e">
        <f>#REF!</f>
        <v>#REF!</v>
      </c>
      <c r="P351" s="379" t="e">
        <f>#REF!</f>
        <v>#REF!</v>
      </c>
      <c r="Q351" s="204" t="e">
        <f t="shared" si="2171"/>
        <v>#REF!</v>
      </c>
      <c r="R351" s="204" t="e">
        <f>O351*#REF!</f>
        <v>#REF!</v>
      </c>
      <c r="S351" s="335" t="e">
        <f>Q351*#REF!</f>
        <v>#REF!</v>
      </c>
      <c r="T351" s="342" t="e">
        <f t="shared" si="2172"/>
        <v>#REF!</v>
      </c>
      <c r="U351" s="379" t="e">
        <f>#REF!</f>
        <v>#REF!</v>
      </c>
      <c r="V351" s="379" t="e">
        <f>#REF!</f>
        <v>#REF!</v>
      </c>
      <c r="W351" s="204" t="e">
        <f t="shared" si="2173"/>
        <v>#REF!</v>
      </c>
      <c r="X351" s="204" t="e">
        <f>U351*#REF!</f>
        <v>#REF!</v>
      </c>
      <c r="Y351" s="335" t="e">
        <f>W351*#REF!</f>
        <v>#REF!</v>
      </c>
      <c r="Z351" s="342" t="e">
        <f t="shared" si="2174"/>
        <v>#REF!</v>
      </c>
      <c r="AA351" s="448" t="e">
        <f>U351*#REF!</f>
        <v>#REF!</v>
      </c>
      <c r="AB351" s="703" t="e">
        <f>W351*#REF!</f>
        <v>#REF!</v>
      </c>
      <c r="AC351" s="703" t="e">
        <f>W351*#REF!</f>
        <v>#REF!</v>
      </c>
      <c r="AD351" s="704" t="e">
        <f>#REF!</f>
        <v>#REF!</v>
      </c>
      <c r="AE351" s="379" t="e">
        <f>#REF!</f>
        <v>#REF!</v>
      </c>
      <c r="AF351" s="219" t="e">
        <f t="shared" si="2175"/>
        <v>#REF!</v>
      </c>
      <c r="AG351" s="219" t="e">
        <f>AD351*#REF!</f>
        <v>#REF!</v>
      </c>
      <c r="AH351" s="335" t="e">
        <f>AF351*#REF!</f>
        <v>#REF!</v>
      </c>
      <c r="AI351" s="342" t="e">
        <f t="shared" si="2176"/>
        <v>#REF!</v>
      </c>
      <c r="AJ351" s="448" t="e">
        <f>AD351*#REF!</f>
        <v>#REF!</v>
      </c>
      <c r="AK351" s="703" t="e">
        <f>AF351*#REF!</f>
        <v>#REF!</v>
      </c>
      <c r="AL351" s="703" t="e">
        <f>AF351*#REF!</f>
        <v>#REF!</v>
      </c>
      <c r="AM351" s="379" t="e">
        <f>#REF!</f>
        <v>#REF!</v>
      </c>
      <c r="AN351" s="379" t="e">
        <f>#REF!</f>
        <v>#REF!</v>
      </c>
      <c r="AO351" s="219" t="e">
        <f t="shared" si="2177"/>
        <v>#REF!</v>
      </c>
      <c r="AP351" s="219" t="e">
        <f>AM351*#REF!</f>
        <v>#REF!</v>
      </c>
      <c r="AQ351" s="335" t="e">
        <f>AO351*#REF!</f>
        <v>#REF!</v>
      </c>
      <c r="AR351" s="342" t="e">
        <f t="shared" si="2178"/>
        <v>#REF!</v>
      </c>
      <c r="AS351" s="448" t="e">
        <f>AM351*#REF!</f>
        <v>#REF!</v>
      </c>
      <c r="AT351" s="703" t="e">
        <f>AO351*#REF!</f>
        <v>#REF!</v>
      </c>
      <c r="AU351" s="703" t="e">
        <f>AO351*#REF!</f>
        <v>#REF!</v>
      </c>
      <c r="AV351" s="380" t="e">
        <f>#REF!</f>
        <v>#REF!</v>
      </c>
      <c r="AW351" s="379" t="e">
        <f>#REF!</f>
        <v>#REF!</v>
      </c>
      <c r="AX351" s="219" t="e">
        <f t="shared" si="2179"/>
        <v>#REF!</v>
      </c>
      <c r="AY351" s="204" t="e">
        <f>AV351*#REF!</f>
        <v>#REF!</v>
      </c>
      <c r="AZ351" s="335" t="e">
        <f>AX351*#REF!</f>
        <v>#REF!</v>
      </c>
      <c r="BA351" s="342" t="e">
        <f t="shared" si="2180"/>
        <v>#REF!</v>
      </c>
      <c r="BB351" s="379" t="e">
        <f>#REF!</f>
        <v>#REF!</v>
      </c>
      <c r="BC351" s="379" t="e">
        <f>#REF!</f>
        <v>#REF!</v>
      </c>
      <c r="BD351" s="219" t="e">
        <f t="shared" si="2181"/>
        <v>#REF!</v>
      </c>
      <c r="BE351" s="204" t="e">
        <f>BB351*#REF!</f>
        <v>#REF!</v>
      </c>
      <c r="BF351" s="335" t="e">
        <f>BD351*#REF!</f>
        <v>#REF!</v>
      </c>
      <c r="BG351" s="342" t="e">
        <f t="shared" si="2182"/>
        <v>#REF!</v>
      </c>
      <c r="BH351" s="448" t="e">
        <f>BB351*#REF!</f>
        <v>#REF!</v>
      </c>
      <c r="BI351" s="703" t="e">
        <f>BD351*#REF!</f>
        <v>#REF!</v>
      </c>
      <c r="BJ351" s="703" t="e">
        <f>BD351*#REF!</f>
        <v>#REF!</v>
      </c>
      <c r="BK351" s="704" t="e">
        <f>#REF!</f>
        <v>#REF!</v>
      </c>
      <c r="BL351" s="379" t="e">
        <f>#REF!</f>
        <v>#REF!</v>
      </c>
      <c r="BM351" s="219" t="e">
        <f t="shared" si="2183"/>
        <v>#REF!</v>
      </c>
      <c r="BN351" s="219" t="e">
        <f>BK351*#REF!</f>
        <v>#REF!</v>
      </c>
      <c r="BO351" s="335" t="e">
        <f>BM351*#REF!</f>
        <v>#REF!</v>
      </c>
      <c r="BP351" s="342" t="e">
        <f t="shared" si="2184"/>
        <v>#REF!</v>
      </c>
      <c r="BQ351" s="448" t="e">
        <f>BK351*#REF!</f>
        <v>#REF!</v>
      </c>
      <c r="BR351" s="703" t="e">
        <f>BM351*#REF!</f>
        <v>#REF!</v>
      </c>
      <c r="BS351" s="703" t="e">
        <f>BM351*#REF!</f>
        <v>#REF!</v>
      </c>
      <c r="BT351" s="379" t="e">
        <f>#REF!</f>
        <v>#REF!</v>
      </c>
      <c r="BU351" s="379" t="e">
        <f>#REF!</f>
        <v>#REF!</v>
      </c>
      <c r="BV351" s="219" t="e">
        <f t="shared" si="2185"/>
        <v>#REF!</v>
      </c>
      <c r="BW351" s="219" t="e">
        <f>BT351*#REF!</f>
        <v>#REF!</v>
      </c>
      <c r="BX351" s="335" t="e">
        <f>BV351*#REF!</f>
        <v>#REF!</v>
      </c>
      <c r="BY351" s="342" t="e">
        <f t="shared" si="2186"/>
        <v>#REF!</v>
      </c>
      <c r="BZ351" s="448" t="e">
        <f>BT351*#REF!</f>
        <v>#REF!</v>
      </c>
      <c r="CA351" s="703" t="e">
        <f>BV351*#REF!</f>
        <v>#REF!</v>
      </c>
      <c r="CB351" s="705" t="e">
        <f>BV351*#REF!</f>
        <v>#REF!</v>
      </c>
      <c r="CC351" s="380" t="e">
        <f>#REF!</f>
        <v>#REF!</v>
      </c>
      <c r="CD351" s="379" t="e">
        <f>#REF!</f>
        <v>#REF!</v>
      </c>
      <c r="CE351" s="219" t="e">
        <f t="shared" si="2187"/>
        <v>#REF!</v>
      </c>
      <c r="CF351" s="204" t="e">
        <f>CC351*#REF!</f>
        <v>#REF!</v>
      </c>
      <c r="CG351" s="335" t="e">
        <f>CE351*#REF!</f>
        <v>#REF!</v>
      </c>
      <c r="CH351" s="342" t="e">
        <f t="shared" si="2188"/>
        <v>#REF!</v>
      </c>
      <c r="CI351" s="379" t="e">
        <f>#REF!</f>
        <v>#REF!</v>
      </c>
      <c r="CJ351" s="379" t="e">
        <f>#REF!</f>
        <v>#REF!</v>
      </c>
      <c r="CK351" s="219" t="e">
        <f t="shared" si="2189"/>
        <v>#REF!</v>
      </c>
      <c r="CL351" s="204" t="e">
        <f>CI351*#REF!</f>
        <v>#REF!</v>
      </c>
      <c r="CM351" s="335" t="e">
        <f>CK351*#REF!</f>
        <v>#REF!</v>
      </c>
      <c r="CN351" s="342" t="e">
        <f t="shared" si="2190"/>
        <v>#REF!</v>
      </c>
      <c r="CO351" s="448" t="e">
        <f>CI351*#REF!</f>
        <v>#REF!</v>
      </c>
      <c r="CP351" s="703" t="e">
        <f>CK351*#REF!</f>
        <v>#REF!</v>
      </c>
      <c r="CQ351" s="705" t="e">
        <f>CK351*#REF!</f>
        <v>#REF!</v>
      </c>
      <c r="CR351" s="706" t="e">
        <f>#REF!</f>
        <v>#REF!</v>
      </c>
      <c r="CS351" s="379" t="e">
        <f>#REF!</f>
        <v>#REF!</v>
      </c>
      <c r="CT351" s="219" t="e">
        <f t="shared" si="2191"/>
        <v>#REF!</v>
      </c>
      <c r="CU351" s="219" t="e">
        <f>CR351*#REF!</f>
        <v>#REF!</v>
      </c>
      <c r="CV351" s="335" t="e">
        <f>CT351*#REF!</f>
        <v>#REF!</v>
      </c>
      <c r="CW351" s="342" t="e">
        <f t="shared" si="2192"/>
        <v>#REF!</v>
      </c>
      <c r="CX351" s="448" t="e">
        <f>CR351*#REF!</f>
        <v>#REF!</v>
      </c>
      <c r="CY351" s="703" t="e">
        <f>CT351*#REF!</f>
        <v>#REF!</v>
      </c>
      <c r="CZ351" s="705" t="e">
        <f>CT351*#REF!</f>
        <v>#REF!</v>
      </c>
      <c r="DA351" s="378" t="e">
        <f>#REF!</f>
        <v>#REF!</v>
      </c>
      <c r="DB351" s="379" t="e">
        <f>#REF!</f>
        <v>#REF!</v>
      </c>
      <c r="DC351" s="219" t="e">
        <f t="shared" si="2193"/>
        <v>#REF!</v>
      </c>
      <c r="DD351" s="219" t="e">
        <f>DA351*#REF!</f>
        <v>#REF!</v>
      </c>
      <c r="DE351" s="335" t="e">
        <f>DC351*#REF!</f>
        <v>#REF!</v>
      </c>
      <c r="DF351" s="342" t="e">
        <f t="shared" si="2194"/>
        <v>#REF!</v>
      </c>
      <c r="DG351" s="448" t="e">
        <f>DA351*#REF!</f>
        <v>#REF!</v>
      </c>
      <c r="DH351" s="703" t="e">
        <f>DC351*#REF!</f>
        <v>#REF!</v>
      </c>
      <c r="DI351" s="705" t="e">
        <f>DC351*#REF!</f>
        <v>#REF!</v>
      </c>
      <c r="DJ351" s="380" t="e">
        <f>#REF!</f>
        <v>#REF!</v>
      </c>
      <c r="DK351" s="379" t="e">
        <f>#REF!</f>
        <v>#REF!</v>
      </c>
      <c r="DL351" s="219" t="e">
        <f t="shared" si="2195"/>
        <v>#REF!</v>
      </c>
      <c r="DM351" s="204" t="e">
        <f>DJ351*#REF!</f>
        <v>#REF!</v>
      </c>
      <c r="DN351" s="335" t="e">
        <f>DL351*#REF!</f>
        <v>#REF!</v>
      </c>
      <c r="DO351" s="342" t="e">
        <f t="shared" si="2196"/>
        <v>#REF!</v>
      </c>
      <c r="DP351" s="379" t="e">
        <f>#REF!</f>
        <v>#REF!</v>
      </c>
      <c r="DQ351" s="379" t="e">
        <f>#REF!</f>
        <v>#REF!</v>
      </c>
      <c r="DR351" s="219" t="e">
        <f t="shared" si="2197"/>
        <v>#REF!</v>
      </c>
      <c r="DS351" s="204" t="e">
        <f>DP351*#REF!</f>
        <v>#REF!</v>
      </c>
      <c r="DT351" s="335" t="e">
        <f>DR351*#REF!</f>
        <v>#REF!</v>
      </c>
      <c r="DU351" s="342" t="e">
        <f t="shared" si="2198"/>
        <v>#REF!</v>
      </c>
      <c r="DV351" s="448" t="e">
        <f>DP351*#REF!</f>
        <v>#REF!</v>
      </c>
      <c r="DW351" s="703" t="e">
        <f>DR351*#REF!</f>
        <v>#REF!</v>
      </c>
      <c r="DX351" s="705" t="e">
        <f>DR351*#REF!</f>
        <v>#REF!</v>
      </c>
      <c r="DY351" s="704" t="e">
        <f>#REF!</f>
        <v>#REF!</v>
      </c>
      <c r="DZ351" s="379" t="e">
        <f>#REF!</f>
        <v>#REF!</v>
      </c>
      <c r="EA351" s="219" t="e">
        <f t="shared" si="2199"/>
        <v>#REF!</v>
      </c>
      <c r="EB351" s="219" t="e">
        <f>DY351*#REF!</f>
        <v>#REF!</v>
      </c>
      <c r="EC351" s="335" t="e">
        <f>EA351*#REF!</f>
        <v>#REF!</v>
      </c>
      <c r="ED351" s="342" t="e">
        <f t="shared" si="2200"/>
        <v>#REF!</v>
      </c>
      <c r="EE351" s="448" t="e">
        <f>DY351*#REF!</f>
        <v>#REF!</v>
      </c>
      <c r="EF351" s="703" t="e">
        <f>EA351*#REF!</f>
        <v>#REF!</v>
      </c>
      <c r="EG351" s="705" t="e">
        <f>EA351*#REF!</f>
        <v>#REF!</v>
      </c>
      <c r="EH351" s="379" t="e">
        <f>#REF!</f>
        <v>#REF!</v>
      </c>
      <c r="EI351" s="379" t="e">
        <f>#REF!</f>
        <v>#REF!</v>
      </c>
      <c r="EJ351" s="219" t="e">
        <f t="shared" si="2201"/>
        <v>#REF!</v>
      </c>
      <c r="EK351" s="219" t="e">
        <f>EH351*#REF!</f>
        <v>#REF!</v>
      </c>
      <c r="EL351" s="335" t="e">
        <f>EJ351*#REF!</f>
        <v>#REF!</v>
      </c>
      <c r="EM351" s="342" t="e">
        <f t="shared" si="2202"/>
        <v>#REF!</v>
      </c>
      <c r="EN351" s="448" t="e">
        <f>EH351*#REF!</f>
        <v>#REF!</v>
      </c>
      <c r="EO351" s="703" t="e">
        <f>EJ351*#REF!</f>
        <v>#REF!</v>
      </c>
      <c r="EP351" s="705" t="e">
        <f>EJ351*#REF!</f>
        <v>#REF!</v>
      </c>
      <c r="EQ351" s="380" t="e">
        <f>#REF!</f>
        <v>#REF!</v>
      </c>
      <c r="ER351" s="379" t="e">
        <f>#REF!</f>
        <v>#REF!</v>
      </c>
      <c r="ES351" s="219" t="e">
        <f t="shared" si="2203"/>
        <v>#REF!</v>
      </c>
      <c r="ET351" s="204" t="e">
        <f>EQ351*#REF!</f>
        <v>#REF!</v>
      </c>
      <c r="EU351" s="335" t="e">
        <f>ES351*#REF!</f>
        <v>#REF!</v>
      </c>
      <c r="EV351" s="342" t="e">
        <f t="shared" si="2204"/>
        <v>#REF!</v>
      </c>
      <c r="EW351" s="379" t="e">
        <f>#REF!</f>
        <v>#REF!</v>
      </c>
      <c r="EX351" s="379" t="e">
        <f>#REF!</f>
        <v>#REF!</v>
      </c>
      <c r="EY351" s="219" t="e">
        <f t="shared" si="2205"/>
        <v>#REF!</v>
      </c>
      <c r="EZ351" s="204" t="e">
        <f>EW351*#REF!</f>
        <v>#REF!</v>
      </c>
      <c r="FA351" s="335" t="e">
        <f>EY351*#REF!</f>
        <v>#REF!</v>
      </c>
      <c r="FB351" s="342" t="e">
        <f t="shared" si="2206"/>
        <v>#REF!</v>
      </c>
      <c r="FC351" s="448" t="e">
        <f>EW351*#REF!</f>
        <v>#REF!</v>
      </c>
      <c r="FD351" s="703" t="e">
        <f>EY351*#REF!</f>
        <v>#REF!</v>
      </c>
      <c r="FE351" s="705" t="e">
        <f>EY351*#REF!</f>
        <v>#REF!</v>
      </c>
      <c r="FF351" s="704" t="e">
        <f>#REF!</f>
        <v>#REF!</v>
      </c>
      <c r="FG351" s="379" t="e">
        <f>#REF!</f>
        <v>#REF!</v>
      </c>
      <c r="FH351" s="219" t="e">
        <f t="shared" si="2207"/>
        <v>#REF!</v>
      </c>
      <c r="FI351" s="219" t="e">
        <f>FF351*#REF!</f>
        <v>#REF!</v>
      </c>
      <c r="FJ351" s="335" t="e">
        <f>FH351*#REF!</f>
        <v>#REF!</v>
      </c>
      <c r="FK351" s="342" t="e">
        <f t="shared" si="2208"/>
        <v>#REF!</v>
      </c>
      <c r="FL351" s="448" t="e">
        <f>FF351*#REF!</f>
        <v>#REF!</v>
      </c>
      <c r="FM351" s="703" t="e">
        <f>FH351*#REF!</f>
        <v>#REF!</v>
      </c>
      <c r="FN351" s="705" t="e">
        <f>FH351*#REF!</f>
        <v>#REF!</v>
      </c>
      <c r="FO351" s="379" t="e">
        <f>#REF!</f>
        <v>#REF!</v>
      </c>
      <c r="FP351" s="379" t="e">
        <f>#REF!</f>
        <v>#REF!</v>
      </c>
      <c r="FQ351" s="219" t="e">
        <f t="shared" si="2209"/>
        <v>#REF!</v>
      </c>
      <c r="FR351" s="219" t="e">
        <f>FO351*#REF!</f>
        <v>#REF!</v>
      </c>
      <c r="FS351" s="335" t="e">
        <f>FQ351*#REF!</f>
        <v>#REF!</v>
      </c>
      <c r="FT351" s="342" t="e">
        <f t="shared" si="2210"/>
        <v>#REF!</v>
      </c>
      <c r="FU351" s="448" t="e">
        <f>FO351*#REF!</f>
        <v>#REF!</v>
      </c>
      <c r="FV351" s="707" t="e">
        <f>FQ351*#REF!</f>
        <v>#REF!</v>
      </c>
      <c r="FW351" s="708" t="e">
        <f>FQ351*#REF!</f>
        <v>#REF!</v>
      </c>
    </row>
    <row r="352" spans="1:179" s="12" customFormat="1" ht="14.25" thickBot="1">
      <c r="A352" s="885"/>
      <c r="B352" s="709" t="s">
        <v>173</v>
      </c>
      <c r="C352" s="709"/>
      <c r="D352" s="710"/>
      <c r="E352" s="291"/>
      <c r="F352" s="292"/>
      <c r="G352" s="676" t="e">
        <f>+SUM(G338:G351)</f>
        <v>#REF!</v>
      </c>
      <c r="H352" s="293" t="e">
        <f>SUM(H338:H351)</f>
        <v>#REF!</v>
      </c>
      <c r="I352" s="293" t="e">
        <f>SUM(I338:I351)</f>
        <v>#REF!</v>
      </c>
      <c r="J352" s="759" t="e">
        <f>SUM(J338:J351)</f>
        <v>#REF!</v>
      </c>
      <c r="K352" s="758" t="e">
        <f>SUM(K338:K339)</f>
        <v>#REF!</v>
      </c>
      <c r="L352" s="485" t="e">
        <f>SUM(L338:L339)</f>
        <v>#REF!</v>
      </c>
      <c r="M352" s="745" t="e">
        <f>SUM(M338:M339)</f>
        <v>#REF!</v>
      </c>
      <c r="N352" s="148"/>
      <c r="O352" s="187"/>
      <c r="P352" s="178"/>
      <c r="Q352" s="677" t="e">
        <f>+SUM(Q338:Q351)</f>
        <v>#REF!</v>
      </c>
      <c r="R352" s="207" t="e">
        <f>SUM(R338:R351)</f>
        <v>#REF!</v>
      </c>
      <c r="S352" s="208" t="e">
        <f>SUM(S338:S351)</f>
        <v>#REF!</v>
      </c>
      <c r="T352" s="208" t="e">
        <f>SUM(T338:T351)</f>
        <v>#REF!</v>
      </c>
      <c r="U352" s="178"/>
      <c r="V352" s="178"/>
      <c r="W352" s="677" t="e">
        <f>+SUM(W338:W351)</f>
        <v>#REF!</v>
      </c>
      <c r="X352" s="207" t="e">
        <f t="shared" ref="X352:AC352" si="2211">SUM(X338:X351)</f>
        <v>#REF!</v>
      </c>
      <c r="Y352" s="208" t="e">
        <f t="shared" si="2211"/>
        <v>#REF!</v>
      </c>
      <c r="Z352" s="208" t="e">
        <f t="shared" si="2211"/>
        <v>#REF!</v>
      </c>
      <c r="AA352" s="448" t="e">
        <f t="shared" si="2211"/>
        <v>#REF!</v>
      </c>
      <c r="AB352" s="449" t="e">
        <f t="shared" si="2211"/>
        <v>#REF!</v>
      </c>
      <c r="AC352" s="449" t="e">
        <f t="shared" si="2211"/>
        <v>#REF!</v>
      </c>
      <c r="AD352" s="182"/>
      <c r="AE352" s="182"/>
      <c r="AF352" s="677" t="e">
        <f>+SUM(AF338:AF351)</f>
        <v>#REF!</v>
      </c>
      <c r="AG352" s="210" t="e">
        <f t="shared" ref="AG352:AL352" si="2212">SUM(AG338:AG351)</f>
        <v>#REF!</v>
      </c>
      <c r="AH352" s="211" t="e">
        <f t="shared" si="2212"/>
        <v>#REF!</v>
      </c>
      <c r="AI352" s="211" t="e">
        <f t="shared" si="2212"/>
        <v>#REF!</v>
      </c>
      <c r="AJ352" s="448" t="e">
        <f t="shared" si="2212"/>
        <v>#REF!</v>
      </c>
      <c r="AK352" s="449" t="e">
        <f t="shared" si="2212"/>
        <v>#REF!</v>
      </c>
      <c r="AL352" s="449" t="e">
        <f t="shared" si="2212"/>
        <v>#REF!</v>
      </c>
      <c r="AM352" s="182"/>
      <c r="AN352" s="182"/>
      <c r="AO352" s="677" t="e">
        <f>+SUM(AO338:AO351)</f>
        <v>#REF!</v>
      </c>
      <c r="AP352" s="210" t="e">
        <f t="shared" ref="AP352:AU352" si="2213">SUM(AP338:AP351)</f>
        <v>#REF!</v>
      </c>
      <c r="AQ352" s="211" t="e">
        <f t="shared" si="2213"/>
        <v>#REF!</v>
      </c>
      <c r="AR352" s="210" t="e">
        <f t="shared" si="2213"/>
        <v>#REF!</v>
      </c>
      <c r="AS352" s="448" t="e">
        <f t="shared" si="2213"/>
        <v>#REF!</v>
      </c>
      <c r="AT352" s="449" t="e">
        <f t="shared" si="2213"/>
        <v>#REF!</v>
      </c>
      <c r="AU352" s="449" t="e">
        <f t="shared" si="2213"/>
        <v>#REF!</v>
      </c>
      <c r="AV352" s="181"/>
      <c r="AW352" s="182"/>
      <c r="AX352" s="677" t="e">
        <f>+SUM(AX338:AX351)</f>
        <v>#REF!</v>
      </c>
      <c r="AY352" s="210" t="e">
        <f>SUM(AY338:AY351)</f>
        <v>#REF!</v>
      </c>
      <c r="AZ352" s="211" t="e">
        <f>SUM(AZ338:AZ351)</f>
        <v>#REF!</v>
      </c>
      <c r="BA352" s="211" t="e">
        <f>SUM(BA338:BA351)</f>
        <v>#REF!</v>
      </c>
      <c r="BB352" s="182"/>
      <c r="BC352" s="182"/>
      <c r="BD352" s="677" t="e">
        <f>+SUM(BD338:BD351)</f>
        <v>#REF!</v>
      </c>
      <c r="BE352" s="210" t="e">
        <f t="shared" ref="BE352:BJ352" si="2214">SUM(BE338:BE351)</f>
        <v>#REF!</v>
      </c>
      <c r="BF352" s="211" t="e">
        <f t="shared" si="2214"/>
        <v>#REF!</v>
      </c>
      <c r="BG352" s="211" t="e">
        <f t="shared" si="2214"/>
        <v>#REF!</v>
      </c>
      <c r="BH352" s="448" t="e">
        <f t="shared" si="2214"/>
        <v>#REF!</v>
      </c>
      <c r="BI352" s="449" t="e">
        <f t="shared" si="2214"/>
        <v>#REF!</v>
      </c>
      <c r="BJ352" s="449" t="e">
        <f t="shared" si="2214"/>
        <v>#REF!</v>
      </c>
      <c r="BK352" s="182"/>
      <c r="BL352" s="182"/>
      <c r="BM352" s="677" t="e">
        <f>+SUM(BM338:BM351)</f>
        <v>#REF!</v>
      </c>
      <c r="BN352" s="210" t="e">
        <f t="shared" ref="BN352:BS352" si="2215">SUM(BN338:BN351)</f>
        <v>#REF!</v>
      </c>
      <c r="BO352" s="211" t="e">
        <f t="shared" si="2215"/>
        <v>#REF!</v>
      </c>
      <c r="BP352" s="211" t="e">
        <f t="shared" si="2215"/>
        <v>#REF!</v>
      </c>
      <c r="BQ352" s="448" t="e">
        <f t="shared" si="2215"/>
        <v>#REF!</v>
      </c>
      <c r="BR352" s="449" t="e">
        <f t="shared" si="2215"/>
        <v>#REF!</v>
      </c>
      <c r="BS352" s="449" t="e">
        <f t="shared" si="2215"/>
        <v>#REF!</v>
      </c>
      <c r="BT352" s="182"/>
      <c r="BU352" s="182"/>
      <c r="BV352" s="677" t="e">
        <f>+SUM(BV338:BV351)</f>
        <v>#REF!</v>
      </c>
      <c r="BW352" s="210" t="e">
        <f t="shared" ref="BW352:CB352" si="2216">SUM(BW338:BW351)</f>
        <v>#REF!</v>
      </c>
      <c r="BX352" s="211" t="e">
        <f t="shared" si="2216"/>
        <v>#REF!</v>
      </c>
      <c r="BY352" s="210" t="e">
        <f t="shared" si="2216"/>
        <v>#REF!</v>
      </c>
      <c r="BZ352" s="448" t="e">
        <f t="shared" si="2216"/>
        <v>#REF!</v>
      </c>
      <c r="CA352" s="449" t="e">
        <f t="shared" si="2216"/>
        <v>#REF!</v>
      </c>
      <c r="CB352" s="448" t="e">
        <f t="shared" si="2216"/>
        <v>#REF!</v>
      </c>
      <c r="CC352" s="182"/>
      <c r="CD352" s="182"/>
      <c r="CE352" s="677" t="e">
        <f>+SUM(CE338:CE351)</f>
        <v>#REF!</v>
      </c>
      <c r="CF352" s="210" t="e">
        <f>SUM(CF338:CF351)</f>
        <v>#REF!</v>
      </c>
      <c r="CG352" s="211" t="e">
        <f>SUM(CG338:CG351)</f>
        <v>#REF!</v>
      </c>
      <c r="CH352" s="211" t="e">
        <f>SUM(CH338:CH351)</f>
        <v>#REF!</v>
      </c>
      <c r="CI352" s="182"/>
      <c r="CJ352" s="182"/>
      <c r="CK352" s="677" t="e">
        <f>+SUM(CK338:CK351)</f>
        <v>#REF!</v>
      </c>
      <c r="CL352" s="210" t="e">
        <f t="shared" ref="CL352:CQ352" si="2217">SUM(CL338:CL351)</f>
        <v>#REF!</v>
      </c>
      <c r="CM352" s="220" t="e">
        <f t="shared" si="2217"/>
        <v>#REF!</v>
      </c>
      <c r="CN352" s="211" t="e">
        <f t="shared" si="2217"/>
        <v>#REF!</v>
      </c>
      <c r="CO352" s="448" t="e">
        <f t="shared" si="2217"/>
        <v>#REF!</v>
      </c>
      <c r="CP352" s="449" t="e">
        <f t="shared" si="2217"/>
        <v>#REF!</v>
      </c>
      <c r="CQ352" s="448" t="e">
        <f t="shared" si="2217"/>
        <v>#REF!</v>
      </c>
      <c r="CR352" s="182"/>
      <c r="CS352" s="182"/>
      <c r="CT352" s="677" t="e">
        <f>+SUM(CT338:CT351)</f>
        <v>#REF!</v>
      </c>
      <c r="CU352" s="210" t="e">
        <f t="shared" ref="CU352:CZ352" si="2218">SUM(CU338:CU351)</f>
        <v>#REF!</v>
      </c>
      <c r="CV352" s="220" t="e">
        <f t="shared" si="2218"/>
        <v>#REF!</v>
      </c>
      <c r="CW352" s="211" t="e">
        <f t="shared" si="2218"/>
        <v>#REF!</v>
      </c>
      <c r="CX352" s="448" t="e">
        <f t="shared" si="2218"/>
        <v>#REF!</v>
      </c>
      <c r="CY352" s="449" t="e">
        <f t="shared" si="2218"/>
        <v>#REF!</v>
      </c>
      <c r="CZ352" s="448" t="e">
        <f t="shared" si="2218"/>
        <v>#REF!</v>
      </c>
      <c r="DA352" s="182"/>
      <c r="DB352" s="182"/>
      <c r="DC352" s="677" t="e">
        <f>+SUM(DC338:DC351)</f>
        <v>#REF!</v>
      </c>
      <c r="DD352" s="210" t="e">
        <f t="shared" ref="DD352:DI352" si="2219">SUM(DD338:DD351)</f>
        <v>#REF!</v>
      </c>
      <c r="DE352" s="211" t="e">
        <f t="shared" si="2219"/>
        <v>#REF!</v>
      </c>
      <c r="DF352" s="210" t="e">
        <f t="shared" si="2219"/>
        <v>#REF!</v>
      </c>
      <c r="DG352" s="448" t="e">
        <f t="shared" si="2219"/>
        <v>#REF!</v>
      </c>
      <c r="DH352" s="449" t="e">
        <f t="shared" si="2219"/>
        <v>#REF!</v>
      </c>
      <c r="DI352" s="449" t="e">
        <f t="shared" si="2219"/>
        <v>#REF!</v>
      </c>
      <c r="DJ352" s="181"/>
      <c r="DK352" s="182"/>
      <c r="DL352" s="677" t="e">
        <f>+SUM(DL338:DL351)</f>
        <v>#REF!</v>
      </c>
      <c r="DM352" s="210" t="e">
        <f>SUM(DM338:DM351)</f>
        <v>#REF!</v>
      </c>
      <c r="DN352" s="211" t="e">
        <f>SUM(DN338:DN351)</f>
        <v>#REF!</v>
      </c>
      <c r="DO352" s="211" t="e">
        <f>SUM(DO338:DO351)</f>
        <v>#REF!</v>
      </c>
      <c r="DP352" s="182"/>
      <c r="DQ352" s="182"/>
      <c r="DR352" s="677" t="e">
        <f>+SUM(DR338:DR351)</f>
        <v>#REF!</v>
      </c>
      <c r="DS352" s="210" t="e">
        <f t="shared" ref="DS352:DX352" si="2220">SUM(DS338:DS351)</f>
        <v>#REF!</v>
      </c>
      <c r="DT352" s="211" t="e">
        <f t="shared" si="2220"/>
        <v>#REF!</v>
      </c>
      <c r="DU352" s="211" t="e">
        <f t="shared" si="2220"/>
        <v>#REF!</v>
      </c>
      <c r="DV352" s="448" t="e">
        <f t="shared" si="2220"/>
        <v>#REF!</v>
      </c>
      <c r="DW352" s="449" t="e">
        <f t="shared" si="2220"/>
        <v>#REF!</v>
      </c>
      <c r="DX352" s="448" t="e">
        <f t="shared" si="2220"/>
        <v>#REF!</v>
      </c>
      <c r="DY352" s="182"/>
      <c r="DZ352" s="182"/>
      <c r="EA352" s="677" t="e">
        <f>+SUM(EA338:EA351)</f>
        <v>#REF!</v>
      </c>
      <c r="EB352" s="210" t="e">
        <f t="shared" ref="EB352:EG352" si="2221">SUM(EB338:EB351)</f>
        <v>#REF!</v>
      </c>
      <c r="EC352" s="211" t="e">
        <f t="shared" si="2221"/>
        <v>#REF!</v>
      </c>
      <c r="ED352" s="211" t="e">
        <f t="shared" si="2221"/>
        <v>#REF!</v>
      </c>
      <c r="EE352" s="448" t="e">
        <f t="shared" si="2221"/>
        <v>#REF!</v>
      </c>
      <c r="EF352" s="449" t="e">
        <f t="shared" si="2221"/>
        <v>#REF!</v>
      </c>
      <c r="EG352" s="448" t="e">
        <f t="shared" si="2221"/>
        <v>#REF!</v>
      </c>
      <c r="EH352" s="182"/>
      <c r="EI352" s="182"/>
      <c r="EJ352" s="677" t="e">
        <f>+SUM(EJ338:EJ351)</f>
        <v>#REF!</v>
      </c>
      <c r="EK352" s="210" t="e">
        <f t="shared" ref="EK352:EP352" si="2222">SUM(EK338:EK351)</f>
        <v>#REF!</v>
      </c>
      <c r="EL352" s="211" t="e">
        <f t="shared" si="2222"/>
        <v>#REF!</v>
      </c>
      <c r="EM352" s="210" t="e">
        <f t="shared" si="2222"/>
        <v>#REF!</v>
      </c>
      <c r="EN352" s="448" t="e">
        <f t="shared" si="2222"/>
        <v>#REF!</v>
      </c>
      <c r="EO352" s="449" t="e">
        <f t="shared" si="2222"/>
        <v>#REF!</v>
      </c>
      <c r="EP352" s="448" t="e">
        <f t="shared" si="2222"/>
        <v>#REF!</v>
      </c>
      <c r="EQ352" s="181"/>
      <c r="ER352" s="182"/>
      <c r="ES352" s="677" t="e">
        <f>+SUM(ES338:ES351)</f>
        <v>#REF!</v>
      </c>
      <c r="ET352" s="210" t="e">
        <f>SUM(ET338:ET351)</f>
        <v>#REF!</v>
      </c>
      <c r="EU352" s="211" t="e">
        <f>SUM(EU338:EU351)</f>
        <v>#REF!</v>
      </c>
      <c r="EV352" s="211" t="e">
        <f>SUM(EV338:EV351)</f>
        <v>#REF!</v>
      </c>
      <c r="EW352" s="182"/>
      <c r="EX352" s="182"/>
      <c r="EY352" s="677" t="e">
        <f>+SUM(EY338:EY351)</f>
        <v>#REF!</v>
      </c>
      <c r="EZ352" s="210" t="e">
        <f t="shared" ref="EZ352:FE352" si="2223">SUM(EZ338:EZ351)</f>
        <v>#REF!</v>
      </c>
      <c r="FA352" s="211" t="e">
        <f t="shared" si="2223"/>
        <v>#REF!</v>
      </c>
      <c r="FB352" s="211" t="e">
        <f t="shared" si="2223"/>
        <v>#REF!</v>
      </c>
      <c r="FC352" s="448" t="e">
        <f t="shared" si="2223"/>
        <v>#REF!</v>
      </c>
      <c r="FD352" s="449" t="e">
        <f t="shared" si="2223"/>
        <v>#REF!</v>
      </c>
      <c r="FE352" s="448" t="e">
        <f t="shared" si="2223"/>
        <v>#REF!</v>
      </c>
      <c r="FF352" s="183"/>
      <c r="FG352" s="182"/>
      <c r="FH352" s="677" t="e">
        <f>+SUM(FH338:FH351)</f>
        <v>#REF!</v>
      </c>
      <c r="FI352" s="210" t="e">
        <f t="shared" ref="FI352:FN352" si="2224">SUM(FI338:FI351)</f>
        <v>#REF!</v>
      </c>
      <c r="FJ352" s="211" t="e">
        <f t="shared" si="2224"/>
        <v>#REF!</v>
      </c>
      <c r="FK352" s="211" t="e">
        <f t="shared" si="2224"/>
        <v>#REF!</v>
      </c>
      <c r="FL352" s="448" t="e">
        <f t="shared" si="2224"/>
        <v>#REF!</v>
      </c>
      <c r="FM352" s="449" t="e">
        <f t="shared" si="2224"/>
        <v>#REF!</v>
      </c>
      <c r="FN352" s="448" t="e">
        <f t="shared" si="2224"/>
        <v>#REF!</v>
      </c>
      <c r="FO352" s="182"/>
      <c r="FP352" s="182"/>
      <c r="FQ352" s="677" t="e">
        <f>+SUM(FQ338:FQ351)</f>
        <v>#REF!</v>
      </c>
      <c r="FR352" s="210" t="e">
        <f t="shared" ref="FR352:FW352" si="2225">SUM(FR338:FR351)</f>
        <v>#REF!</v>
      </c>
      <c r="FS352" s="211" t="e">
        <f t="shared" si="2225"/>
        <v>#REF!</v>
      </c>
      <c r="FT352" s="210" t="e">
        <f t="shared" si="2225"/>
        <v>#REF!</v>
      </c>
      <c r="FU352" s="448" t="e">
        <f t="shared" si="2225"/>
        <v>#REF!</v>
      </c>
      <c r="FV352" s="435" t="e">
        <f t="shared" si="2225"/>
        <v>#REF!</v>
      </c>
      <c r="FW352" s="455" t="e">
        <f t="shared" si="2225"/>
        <v>#REF!</v>
      </c>
    </row>
    <row r="353" spans="1:179" s="12" customFormat="1" ht="13.5" customHeight="1">
      <c r="A353" s="886" t="s">
        <v>85</v>
      </c>
      <c r="B353" s="875" t="s">
        <v>86</v>
      </c>
      <c r="C353" s="349" t="s">
        <v>87</v>
      </c>
      <c r="D353" s="350" t="s">
        <v>69</v>
      </c>
      <c r="E353" s="272"/>
      <c r="F353" s="273"/>
      <c r="G353" s="273"/>
      <c r="H353" s="274"/>
      <c r="I353" s="275" t="e">
        <f>AQ83+BX83+DE83+EL83+FS83+AQ173+BX173+DE173+EL173+FS173+AQ263+BX263+DE263+EL263+FS263+AQ353+BX353+DE353+EL353+FS353</f>
        <v>#REF!</v>
      </c>
      <c r="J353" s="275" t="e">
        <f>AR83+BY83+DF83+EM83+FT83+AR173+BY173+DF173+EM173+FT173+AR263+BY263+DF263+EM263+FT263+AR353+BY353+DF353+EM353+FT353</f>
        <v>#REF!</v>
      </c>
      <c r="K353" s="273"/>
      <c r="L353" s="273"/>
      <c r="M353" s="746"/>
      <c r="N353" s="132"/>
      <c r="O353" s="240"/>
      <c r="P353" s="241"/>
      <c r="Q353" s="241"/>
      <c r="R353" s="241"/>
      <c r="S353" s="242" t="e">
        <f>ROUNDDOWN(#REF!,0)</f>
        <v>#REF!</v>
      </c>
      <c r="T353" s="243" t="e">
        <f>S353</f>
        <v>#REF!</v>
      </c>
      <c r="U353" s="241"/>
      <c r="V353" s="241"/>
      <c r="W353" s="241"/>
      <c r="X353" s="241"/>
      <c r="Y353" s="242" t="e">
        <f>ROUNDDOWN(#REF!,0)</f>
        <v>#REF!</v>
      </c>
      <c r="Z353" s="243" t="e">
        <f>Y353</f>
        <v>#REF!</v>
      </c>
      <c r="AA353" s="241"/>
      <c r="AB353" s="241"/>
      <c r="AC353" s="244"/>
      <c r="AD353" s="241"/>
      <c r="AE353" s="241"/>
      <c r="AF353" s="241"/>
      <c r="AG353" s="241"/>
      <c r="AH353" s="242" t="e">
        <f>ROUNDDOWN(#REF!,0)</f>
        <v>#REF!</v>
      </c>
      <c r="AI353" s="243" t="e">
        <f>AH353</f>
        <v>#REF!</v>
      </c>
      <c r="AJ353" s="241"/>
      <c r="AK353" s="241"/>
      <c r="AL353" s="244"/>
      <c r="AM353" s="241"/>
      <c r="AN353" s="241"/>
      <c r="AO353" s="241"/>
      <c r="AP353" s="241"/>
      <c r="AQ353" s="242" t="e">
        <f>ROUNDDOWN(#REF!,0)</f>
        <v>#REF!</v>
      </c>
      <c r="AR353" s="243" t="e">
        <f>AQ353</f>
        <v>#REF!</v>
      </c>
      <c r="AS353" s="241"/>
      <c r="AT353" s="241"/>
      <c r="AU353" s="241"/>
      <c r="AV353" s="240"/>
      <c r="AW353" s="241"/>
      <c r="AX353" s="241"/>
      <c r="AY353" s="241"/>
      <c r="AZ353" s="242" t="e">
        <f>ROUNDDOWN(#REF!,0)</f>
        <v>#REF!</v>
      </c>
      <c r="BA353" s="243" t="e">
        <f>AZ353</f>
        <v>#REF!</v>
      </c>
      <c r="BB353" s="241"/>
      <c r="BC353" s="241"/>
      <c r="BD353" s="241"/>
      <c r="BE353" s="241"/>
      <c r="BF353" s="242" t="e">
        <f>ROUNDDOWN(#REF!,0)</f>
        <v>#REF!</v>
      </c>
      <c r="BG353" s="243" t="e">
        <f>BF353</f>
        <v>#REF!</v>
      </c>
      <c r="BH353" s="241"/>
      <c r="BI353" s="241"/>
      <c r="BJ353" s="244"/>
      <c r="BK353" s="241"/>
      <c r="BL353" s="241"/>
      <c r="BM353" s="241"/>
      <c r="BN353" s="241"/>
      <c r="BO353" s="242" t="e">
        <f>ROUNDDOWN(#REF!,0)</f>
        <v>#REF!</v>
      </c>
      <c r="BP353" s="243" t="e">
        <f>BO353</f>
        <v>#REF!</v>
      </c>
      <c r="BQ353" s="241"/>
      <c r="BR353" s="241"/>
      <c r="BS353" s="244"/>
      <c r="BT353" s="241"/>
      <c r="BU353" s="241"/>
      <c r="BV353" s="241"/>
      <c r="BW353" s="241"/>
      <c r="BX353" s="242" t="e">
        <f>ROUNDDOWN(#REF!,0)</f>
        <v>#REF!</v>
      </c>
      <c r="BY353" s="243" t="e">
        <f>BX353</f>
        <v>#REF!</v>
      </c>
      <c r="BZ353" s="241"/>
      <c r="CA353" s="241"/>
      <c r="CB353" s="244"/>
      <c r="CC353" s="240"/>
      <c r="CD353" s="241"/>
      <c r="CE353" s="241"/>
      <c r="CF353" s="241"/>
      <c r="CG353" s="242" t="e">
        <f>ROUNDDOWN(#REF!,0)</f>
        <v>#REF!</v>
      </c>
      <c r="CH353" s="243" t="e">
        <f>CG353</f>
        <v>#REF!</v>
      </c>
      <c r="CI353" s="241"/>
      <c r="CJ353" s="241"/>
      <c r="CK353" s="241"/>
      <c r="CL353" s="241"/>
      <c r="CM353" s="242" t="e">
        <f>ROUNDDOWN(#REF!,0)</f>
        <v>#REF!</v>
      </c>
      <c r="CN353" s="243" t="e">
        <f>CM353</f>
        <v>#REF!</v>
      </c>
      <c r="CO353" s="241"/>
      <c r="CP353" s="241"/>
      <c r="CQ353" s="244"/>
      <c r="CR353" s="241"/>
      <c r="CS353" s="241"/>
      <c r="CT353" s="241"/>
      <c r="CU353" s="241"/>
      <c r="CV353" s="242" t="e">
        <f>ROUNDDOWN(#REF!,0)</f>
        <v>#REF!</v>
      </c>
      <c r="CW353" s="243" t="e">
        <f>CV353</f>
        <v>#REF!</v>
      </c>
      <c r="CX353" s="241"/>
      <c r="CY353" s="241"/>
      <c r="CZ353" s="244"/>
      <c r="DA353" s="241"/>
      <c r="DB353" s="241"/>
      <c r="DC353" s="241"/>
      <c r="DD353" s="241"/>
      <c r="DE353" s="242" t="e">
        <f>ROUNDDOWN(#REF!,0)</f>
        <v>#REF!</v>
      </c>
      <c r="DF353" s="243" t="e">
        <f>DE353</f>
        <v>#REF!</v>
      </c>
      <c r="DG353" s="241"/>
      <c r="DH353" s="241"/>
      <c r="DI353" s="241"/>
      <c r="DJ353" s="240"/>
      <c r="DK353" s="241"/>
      <c r="DL353" s="241"/>
      <c r="DM353" s="241"/>
      <c r="DN353" s="242" t="e">
        <f>ROUNDDOWN(#REF!,0)</f>
        <v>#REF!</v>
      </c>
      <c r="DO353" s="243" t="e">
        <f>DN353</f>
        <v>#REF!</v>
      </c>
      <c r="DP353" s="241"/>
      <c r="DQ353" s="241"/>
      <c r="DR353" s="241"/>
      <c r="DS353" s="241"/>
      <c r="DT353" s="242" t="e">
        <f>ROUNDDOWN(#REF!,0)</f>
        <v>#REF!</v>
      </c>
      <c r="DU353" s="243" t="e">
        <f>DT353</f>
        <v>#REF!</v>
      </c>
      <c r="DV353" s="241"/>
      <c r="DW353" s="241"/>
      <c r="DX353" s="244"/>
      <c r="DY353" s="241"/>
      <c r="DZ353" s="241"/>
      <c r="EA353" s="241"/>
      <c r="EB353" s="241"/>
      <c r="EC353" s="242" t="e">
        <f>ROUNDDOWN(#REF!,0)</f>
        <v>#REF!</v>
      </c>
      <c r="ED353" s="243" t="e">
        <f>EC353</f>
        <v>#REF!</v>
      </c>
      <c r="EE353" s="241"/>
      <c r="EF353" s="241"/>
      <c r="EG353" s="244"/>
      <c r="EH353" s="241"/>
      <c r="EI353" s="241"/>
      <c r="EJ353" s="241"/>
      <c r="EK353" s="241"/>
      <c r="EL353" s="242" t="e">
        <f>ROUNDDOWN(#REF!,0)</f>
        <v>#REF!</v>
      </c>
      <c r="EM353" s="243" t="e">
        <f>EL353</f>
        <v>#REF!</v>
      </c>
      <c r="EN353" s="241"/>
      <c r="EO353" s="241"/>
      <c r="EP353" s="244"/>
      <c r="EQ353" s="240"/>
      <c r="ER353" s="241"/>
      <c r="ES353" s="241"/>
      <c r="ET353" s="241"/>
      <c r="EU353" s="242" t="e">
        <f>ROUNDDOWN(#REF!,0)</f>
        <v>#REF!</v>
      </c>
      <c r="EV353" s="243" t="e">
        <f>EU353</f>
        <v>#REF!</v>
      </c>
      <c r="EW353" s="241"/>
      <c r="EX353" s="241"/>
      <c r="EY353" s="241"/>
      <c r="EZ353" s="241"/>
      <c r="FA353" s="242" t="e">
        <f>ROUNDDOWN(#REF!,0)</f>
        <v>#REF!</v>
      </c>
      <c r="FB353" s="243" t="e">
        <f>FA353</f>
        <v>#REF!</v>
      </c>
      <c r="FC353" s="241"/>
      <c r="FD353" s="241"/>
      <c r="FE353" s="244"/>
      <c r="FF353" s="241"/>
      <c r="FG353" s="241"/>
      <c r="FH353" s="241"/>
      <c r="FI353" s="241"/>
      <c r="FJ353" s="242" t="e">
        <f>ROUNDDOWN(#REF!,0)</f>
        <v>#REF!</v>
      </c>
      <c r="FK353" s="243" t="e">
        <f>FJ353</f>
        <v>#REF!</v>
      </c>
      <c r="FL353" s="241"/>
      <c r="FM353" s="241"/>
      <c r="FN353" s="244"/>
      <c r="FO353" s="241"/>
      <c r="FP353" s="241"/>
      <c r="FQ353" s="241"/>
      <c r="FR353" s="241"/>
      <c r="FS353" s="242" t="e">
        <f>ROUNDDOWN(#REF!,0)</f>
        <v>#REF!</v>
      </c>
      <c r="FT353" s="243" t="e">
        <f>FS353</f>
        <v>#REF!</v>
      </c>
      <c r="FU353" s="241"/>
      <c r="FV353" s="241"/>
      <c r="FW353" s="245"/>
    </row>
    <row r="354" spans="1:179" s="12" customFormat="1">
      <c r="A354" s="884"/>
      <c r="B354" s="876"/>
      <c r="C354" s="333" t="s">
        <v>88</v>
      </c>
      <c r="D354" s="334" t="s">
        <v>70</v>
      </c>
      <c r="E354" s="276"/>
      <c r="F354" s="277"/>
      <c r="G354" s="277"/>
      <c r="H354" s="278"/>
      <c r="I354" s="279" t="e">
        <f t="shared" ref="I354:I360" si="2226">AQ84+BX84+DE84+EL84+FS84+AQ174+BX174+DE174+EL174+FS174+AQ264+BX264+DE264+EL264+FS264+AQ354+BX354+DE354+EL354+FS354</f>
        <v>#REF!</v>
      </c>
      <c r="J354" s="279" t="s">
        <v>71</v>
      </c>
      <c r="K354" s="277"/>
      <c r="L354" s="277"/>
      <c r="M354" s="747"/>
      <c r="N354" s="132"/>
      <c r="O354" s="246"/>
      <c r="P354" s="247"/>
      <c r="Q354" s="247"/>
      <c r="R354" s="247"/>
      <c r="S354" s="248" t="e">
        <f>ROUNDDOWN(#REF!,0)</f>
        <v>#REF!</v>
      </c>
      <c r="T354" s="249" t="s">
        <v>71</v>
      </c>
      <c r="U354" s="247"/>
      <c r="V354" s="247"/>
      <c r="W354" s="247"/>
      <c r="X354" s="247"/>
      <c r="Y354" s="248" t="e">
        <f>ROUNDDOWN(#REF!,0)</f>
        <v>#REF!</v>
      </c>
      <c r="Z354" s="249" t="s">
        <v>71</v>
      </c>
      <c r="AA354" s="247"/>
      <c r="AB354" s="247"/>
      <c r="AC354" s="250"/>
      <c r="AD354" s="247"/>
      <c r="AE354" s="247"/>
      <c r="AF354" s="247"/>
      <c r="AG354" s="247"/>
      <c r="AH354" s="248" t="e">
        <f>ROUNDDOWN(#REF!,0)</f>
        <v>#REF!</v>
      </c>
      <c r="AI354" s="249" t="s">
        <v>71</v>
      </c>
      <c r="AJ354" s="247"/>
      <c r="AK354" s="247"/>
      <c r="AL354" s="250"/>
      <c r="AM354" s="247"/>
      <c r="AN354" s="247"/>
      <c r="AO354" s="247"/>
      <c r="AP354" s="247"/>
      <c r="AQ354" s="248" t="e">
        <f>ROUNDDOWN(#REF!,0)</f>
        <v>#REF!</v>
      </c>
      <c r="AR354" s="249" t="s">
        <v>71</v>
      </c>
      <c r="AS354" s="247"/>
      <c r="AT354" s="247"/>
      <c r="AU354" s="247"/>
      <c r="AV354" s="246"/>
      <c r="AW354" s="247"/>
      <c r="AX354" s="247"/>
      <c r="AY354" s="247"/>
      <c r="AZ354" s="248" t="e">
        <f>ROUNDDOWN(#REF!,0)</f>
        <v>#REF!</v>
      </c>
      <c r="BA354" s="249" t="s">
        <v>71</v>
      </c>
      <c r="BB354" s="247"/>
      <c r="BC354" s="247"/>
      <c r="BD354" s="247"/>
      <c r="BE354" s="247"/>
      <c r="BF354" s="248" t="e">
        <f>ROUNDDOWN(#REF!,0)</f>
        <v>#REF!</v>
      </c>
      <c r="BG354" s="249" t="s">
        <v>71</v>
      </c>
      <c r="BH354" s="247"/>
      <c r="BI354" s="247"/>
      <c r="BJ354" s="250"/>
      <c r="BK354" s="247"/>
      <c r="BL354" s="247"/>
      <c r="BM354" s="247"/>
      <c r="BN354" s="247"/>
      <c r="BO354" s="248" t="e">
        <f>ROUNDDOWN(#REF!,0)</f>
        <v>#REF!</v>
      </c>
      <c r="BP354" s="249" t="s">
        <v>71</v>
      </c>
      <c r="BQ354" s="247"/>
      <c r="BR354" s="247"/>
      <c r="BS354" s="250"/>
      <c r="BT354" s="247"/>
      <c r="BU354" s="247"/>
      <c r="BV354" s="247"/>
      <c r="BW354" s="247"/>
      <c r="BX354" s="248" t="e">
        <f>ROUNDDOWN(#REF!,0)</f>
        <v>#REF!</v>
      </c>
      <c r="BY354" s="249" t="s">
        <v>71</v>
      </c>
      <c r="BZ354" s="247"/>
      <c r="CA354" s="247"/>
      <c r="CB354" s="250"/>
      <c r="CC354" s="246"/>
      <c r="CD354" s="247"/>
      <c r="CE354" s="247"/>
      <c r="CF354" s="247"/>
      <c r="CG354" s="248" t="e">
        <f>ROUNDDOWN(#REF!,0)</f>
        <v>#REF!</v>
      </c>
      <c r="CH354" s="249" t="s">
        <v>71</v>
      </c>
      <c r="CI354" s="247"/>
      <c r="CJ354" s="247"/>
      <c r="CK354" s="247"/>
      <c r="CL354" s="247"/>
      <c r="CM354" s="248" t="e">
        <f>ROUNDDOWN(#REF!,0)</f>
        <v>#REF!</v>
      </c>
      <c r="CN354" s="249" t="s">
        <v>71</v>
      </c>
      <c r="CO354" s="247"/>
      <c r="CP354" s="247"/>
      <c r="CQ354" s="250"/>
      <c r="CR354" s="247"/>
      <c r="CS354" s="247"/>
      <c r="CT354" s="247"/>
      <c r="CU354" s="247"/>
      <c r="CV354" s="248" t="e">
        <f>ROUNDDOWN(#REF!,0)</f>
        <v>#REF!</v>
      </c>
      <c r="CW354" s="249" t="s">
        <v>71</v>
      </c>
      <c r="CX354" s="247"/>
      <c r="CY354" s="247"/>
      <c r="CZ354" s="250"/>
      <c r="DA354" s="247"/>
      <c r="DB354" s="247"/>
      <c r="DC354" s="247"/>
      <c r="DD354" s="247"/>
      <c r="DE354" s="248" t="e">
        <f>ROUNDDOWN(#REF!,0)</f>
        <v>#REF!</v>
      </c>
      <c r="DF354" s="249" t="s">
        <v>71</v>
      </c>
      <c r="DG354" s="247"/>
      <c r="DH354" s="247"/>
      <c r="DI354" s="247"/>
      <c r="DJ354" s="246"/>
      <c r="DK354" s="247"/>
      <c r="DL354" s="247"/>
      <c r="DM354" s="247"/>
      <c r="DN354" s="248" t="e">
        <f>ROUNDDOWN(#REF!,0)</f>
        <v>#REF!</v>
      </c>
      <c r="DO354" s="249" t="s">
        <v>71</v>
      </c>
      <c r="DP354" s="247"/>
      <c r="DQ354" s="247"/>
      <c r="DR354" s="247"/>
      <c r="DS354" s="247"/>
      <c r="DT354" s="248" t="e">
        <f>ROUNDDOWN(#REF!,0)</f>
        <v>#REF!</v>
      </c>
      <c r="DU354" s="249" t="s">
        <v>71</v>
      </c>
      <c r="DV354" s="247"/>
      <c r="DW354" s="247"/>
      <c r="DX354" s="250"/>
      <c r="DY354" s="247"/>
      <c r="DZ354" s="247"/>
      <c r="EA354" s="247"/>
      <c r="EB354" s="247"/>
      <c r="EC354" s="248" t="e">
        <f>ROUNDDOWN(#REF!,0)</f>
        <v>#REF!</v>
      </c>
      <c r="ED354" s="249" t="s">
        <v>71</v>
      </c>
      <c r="EE354" s="247"/>
      <c r="EF354" s="247"/>
      <c r="EG354" s="250"/>
      <c r="EH354" s="247"/>
      <c r="EI354" s="247"/>
      <c r="EJ354" s="247"/>
      <c r="EK354" s="247"/>
      <c r="EL354" s="248" t="e">
        <f>ROUNDDOWN(#REF!,0)</f>
        <v>#REF!</v>
      </c>
      <c r="EM354" s="249" t="s">
        <v>71</v>
      </c>
      <c r="EN354" s="247"/>
      <c r="EO354" s="247"/>
      <c r="EP354" s="250"/>
      <c r="EQ354" s="246"/>
      <c r="ER354" s="247"/>
      <c r="ES354" s="247"/>
      <c r="ET354" s="247"/>
      <c r="EU354" s="248" t="e">
        <f>ROUNDDOWN(#REF!,0)</f>
        <v>#REF!</v>
      </c>
      <c r="EV354" s="249" t="s">
        <v>71</v>
      </c>
      <c r="EW354" s="247"/>
      <c r="EX354" s="247"/>
      <c r="EY354" s="247"/>
      <c r="EZ354" s="247"/>
      <c r="FA354" s="248" t="e">
        <f>ROUNDDOWN(#REF!,0)</f>
        <v>#REF!</v>
      </c>
      <c r="FB354" s="249" t="s">
        <v>71</v>
      </c>
      <c r="FC354" s="247"/>
      <c r="FD354" s="247"/>
      <c r="FE354" s="250"/>
      <c r="FF354" s="247"/>
      <c r="FG354" s="247"/>
      <c r="FH354" s="247"/>
      <c r="FI354" s="247"/>
      <c r="FJ354" s="248" t="e">
        <f>ROUNDDOWN(#REF!,0)</f>
        <v>#REF!</v>
      </c>
      <c r="FK354" s="249" t="s">
        <v>71</v>
      </c>
      <c r="FL354" s="247"/>
      <c r="FM354" s="247"/>
      <c r="FN354" s="250"/>
      <c r="FO354" s="247"/>
      <c r="FP354" s="247"/>
      <c r="FQ354" s="247"/>
      <c r="FR354" s="247"/>
      <c r="FS354" s="248" t="e">
        <f>ROUNDDOWN(#REF!,0)</f>
        <v>#REF!</v>
      </c>
      <c r="FT354" s="249" t="s">
        <v>71</v>
      </c>
      <c r="FU354" s="247"/>
      <c r="FV354" s="247"/>
      <c r="FW354" s="251"/>
    </row>
    <row r="355" spans="1:179" s="12" customFormat="1">
      <c r="A355" s="884"/>
      <c r="B355" s="876"/>
      <c r="C355" s="333" t="s">
        <v>72</v>
      </c>
      <c r="D355" s="334" t="s">
        <v>70</v>
      </c>
      <c r="E355" s="276"/>
      <c r="F355" s="277"/>
      <c r="G355" s="277"/>
      <c r="H355" s="278"/>
      <c r="I355" s="279" t="e">
        <f t="shared" si="2226"/>
        <v>#REF!</v>
      </c>
      <c r="J355" s="279" t="e">
        <f t="shared" ref="J355:J360" si="2227">AR85+BY85+DF85+EM85+FT85+AR175+BY175+DF175+EM175+FT175+AR265+BY265+DF265+EM265+FT265+AR355+BY355+DF355+EM355+FT355</f>
        <v>#REF!</v>
      </c>
      <c r="K355" s="277"/>
      <c r="L355" s="277"/>
      <c r="M355" s="747"/>
      <c r="N355" s="132"/>
      <c r="O355" s="246"/>
      <c r="P355" s="247"/>
      <c r="Q355" s="247"/>
      <c r="R355" s="247"/>
      <c r="S355" s="248" t="e">
        <f>ROUNDDOWN(#REF!,0)</f>
        <v>#REF!</v>
      </c>
      <c r="T355" s="249" t="e">
        <f t="shared" ref="T355:T360" si="2228">S355</f>
        <v>#REF!</v>
      </c>
      <c r="U355" s="247"/>
      <c r="V355" s="247"/>
      <c r="W355" s="247"/>
      <c r="X355" s="247"/>
      <c r="Y355" s="248" t="e">
        <f>ROUNDDOWN(#REF!,0)</f>
        <v>#REF!</v>
      </c>
      <c r="Z355" s="249" t="e">
        <f t="shared" ref="Z355:Z360" si="2229">Y355</f>
        <v>#REF!</v>
      </c>
      <c r="AA355" s="247"/>
      <c r="AB355" s="247"/>
      <c r="AC355" s="250"/>
      <c r="AD355" s="247"/>
      <c r="AE355" s="247"/>
      <c r="AF355" s="247"/>
      <c r="AG355" s="247"/>
      <c r="AH355" s="248" t="e">
        <f>ROUNDDOWN(#REF!,0)</f>
        <v>#REF!</v>
      </c>
      <c r="AI355" s="249" t="e">
        <f t="shared" ref="AI355:AI360" si="2230">AH355</f>
        <v>#REF!</v>
      </c>
      <c r="AJ355" s="247"/>
      <c r="AK355" s="247"/>
      <c r="AL355" s="250"/>
      <c r="AM355" s="247"/>
      <c r="AN355" s="247"/>
      <c r="AO355" s="247"/>
      <c r="AP355" s="247"/>
      <c r="AQ355" s="248" t="e">
        <f>ROUNDDOWN(#REF!,0)</f>
        <v>#REF!</v>
      </c>
      <c r="AR355" s="249" t="e">
        <f t="shared" ref="AR355:AR360" si="2231">AQ355</f>
        <v>#REF!</v>
      </c>
      <c r="AS355" s="247"/>
      <c r="AT355" s="247"/>
      <c r="AU355" s="247"/>
      <c r="AV355" s="246"/>
      <c r="AW355" s="247"/>
      <c r="AX355" s="247"/>
      <c r="AY355" s="247"/>
      <c r="AZ355" s="248" t="e">
        <f>ROUNDDOWN(#REF!,0)</f>
        <v>#REF!</v>
      </c>
      <c r="BA355" s="249" t="e">
        <f t="shared" ref="BA355:BA360" si="2232">AZ355</f>
        <v>#REF!</v>
      </c>
      <c r="BB355" s="247"/>
      <c r="BC355" s="247"/>
      <c r="BD355" s="247"/>
      <c r="BE355" s="247"/>
      <c r="BF355" s="248" t="e">
        <f>ROUNDDOWN(#REF!,0)</f>
        <v>#REF!</v>
      </c>
      <c r="BG355" s="249" t="e">
        <f t="shared" ref="BG355:BG360" si="2233">BF355</f>
        <v>#REF!</v>
      </c>
      <c r="BH355" s="247"/>
      <c r="BI355" s="247"/>
      <c r="BJ355" s="250"/>
      <c r="BK355" s="247"/>
      <c r="BL355" s="247"/>
      <c r="BM355" s="247"/>
      <c r="BN355" s="247"/>
      <c r="BO355" s="248" t="e">
        <f>ROUNDDOWN(#REF!,0)</f>
        <v>#REF!</v>
      </c>
      <c r="BP355" s="249" t="e">
        <f t="shared" ref="BP355:BP360" si="2234">BO355</f>
        <v>#REF!</v>
      </c>
      <c r="BQ355" s="247"/>
      <c r="BR355" s="247"/>
      <c r="BS355" s="250"/>
      <c r="BT355" s="247"/>
      <c r="BU355" s="247"/>
      <c r="BV355" s="247"/>
      <c r="BW355" s="247"/>
      <c r="BX355" s="248" t="e">
        <f>ROUNDDOWN(#REF!,0)</f>
        <v>#REF!</v>
      </c>
      <c r="BY355" s="249" t="e">
        <f t="shared" ref="BY355:BY360" si="2235">BX355</f>
        <v>#REF!</v>
      </c>
      <c r="BZ355" s="247"/>
      <c r="CA355" s="247"/>
      <c r="CB355" s="250"/>
      <c r="CC355" s="246"/>
      <c r="CD355" s="247"/>
      <c r="CE355" s="247"/>
      <c r="CF355" s="247"/>
      <c r="CG355" s="248" t="e">
        <f>ROUNDDOWN(#REF!,0)</f>
        <v>#REF!</v>
      </c>
      <c r="CH355" s="249" t="e">
        <f t="shared" ref="CH355:CH360" si="2236">CG355</f>
        <v>#REF!</v>
      </c>
      <c r="CI355" s="247"/>
      <c r="CJ355" s="247"/>
      <c r="CK355" s="247"/>
      <c r="CL355" s="247"/>
      <c r="CM355" s="248" t="e">
        <f>ROUNDDOWN(#REF!,0)</f>
        <v>#REF!</v>
      </c>
      <c r="CN355" s="249" t="e">
        <f t="shared" ref="CN355:CN360" si="2237">CM355</f>
        <v>#REF!</v>
      </c>
      <c r="CO355" s="247"/>
      <c r="CP355" s="247"/>
      <c r="CQ355" s="250"/>
      <c r="CR355" s="247"/>
      <c r="CS355" s="247"/>
      <c r="CT355" s="247"/>
      <c r="CU355" s="247"/>
      <c r="CV355" s="248" t="e">
        <f>ROUNDDOWN(#REF!,0)</f>
        <v>#REF!</v>
      </c>
      <c r="CW355" s="249" t="e">
        <f t="shared" ref="CW355:CW360" si="2238">CV355</f>
        <v>#REF!</v>
      </c>
      <c r="CX355" s="247"/>
      <c r="CY355" s="247"/>
      <c r="CZ355" s="250"/>
      <c r="DA355" s="247"/>
      <c r="DB355" s="247"/>
      <c r="DC355" s="247"/>
      <c r="DD355" s="247"/>
      <c r="DE355" s="248" t="e">
        <f>ROUNDDOWN(#REF!,0)</f>
        <v>#REF!</v>
      </c>
      <c r="DF355" s="249" t="e">
        <f t="shared" ref="DF355:DF360" si="2239">DE355</f>
        <v>#REF!</v>
      </c>
      <c r="DG355" s="247"/>
      <c r="DH355" s="247"/>
      <c r="DI355" s="247"/>
      <c r="DJ355" s="246"/>
      <c r="DK355" s="247"/>
      <c r="DL355" s="247"/>
      <c r="DM355" s="247"/>
      <c r="DN355" s="248" t="e">
        <f>ROUNDDOWN(#REF!,0)</f>
        <v>#REF!</v>
      </c>
      <c r="DO355" s="249" t="e">
        <f t="shared" ref="DO355:DO360" si="2240">DN355</f>
        <v>#REF!</v>
      </c>
      <c r="DP355" s="247"/>
      <c r="DQ355" s="247"/>
      <c r="DR355" s="247"/>
      <c r="DS355" s="247"/>
      <c r="DT355" s="248" t="e">
        <f>ROUNDDOWN(#REF!,0)</f>
        <v>#REF!</v>
      </c>
      <c r="DU355" s="249" t="e">
        <f t="shared" ref="DU355:DU360" si="2241">DT355</f>
        <v>#REF!</v>
      </c>
      <c r="DV355" s="247"/>
      <c r="DW355" s="247"/>
      <c r="DX355" s="250"/>
      <c r="DY355" s="247"/>
      <c r="DZ355" s="247"/>
      <c r="EA355" s="247"/>
      <c r="EB355" s="247"/>
      <c r="EC355" s="248" t="e">
        <f>ROUNDDOWN(#REF!,0)</f>
        <v>#REF!</v>
      </c>
      <c r="ED355" s="249" t="e">
        <f t="shared" ref="ED355:ED360" si="2242">EC355</f>
        <v>#REF!</v>
      </c>
      <c r="EE355" s="247"/>
      <c r="EF355" s="247"/>
      <c r="EG355" s="250"/>
      <c r="EH355" s="247"/>
      <c r="EI355" s="247"/>
      <c r="EJ355" s="247"/>
      <c r="EK355" s="247"/>
      <c r="EL355" s="248" t="e">
        <f>ROUNDDOWN(#REF!,0)</f>
        <v>#REF!</v>
      </c>
      <c r="EM355" s="249" t="e">
        <f t="shared" ref="EM355:EM360" si="2243">EL355</f>
        <v>#REF!</v>
      </c>
      <c r="EN355" s="247"/>
      <c r="EO355" s="247"/>
      <c r="EP355" s="250"/>
      <c r="EQ355" s="246"/>
      <c r="ER355" s="247"/>
      <c r="ES355" s="247"/>
      <c r="ET355" s="247"/>
      <c r="EU355" s="248" t="e">
        <f>ROUNDDOWN(#REF!,0)</f>
        <v>#REF!</v>
      </c>
      <c r="EV355" s="249" t="e">
        <f t="shared" ref="EV355:EV360" si="2244">EU355</f>
        <v>#REF!</v>
      </c>
      <c r="EW355" s="247"/>
      <c r="EX355" s="247"/>
      <c r="EY355" s="247"/>
      <c r="EZ355" s="247"/>
      <c r="FA355" s="248" t="e">
        <f>ROUNDDOWN(#REF!,0)</f>
        <v>#REF!</v>
      </c>
      <c r="FB355" s="249" t="e">
        <f t="shared" ref="FB355:FB360" si="2245">FA355</f>
        <v>#REF!</v>
      </c>
      <c r="FC355" s="247"/>
      <c r="FD355" s="247"/>
      <c r="FE355" s="250"/>
      <c r="FF355" s="247"/>
      <c r="FG355" s="247"/>
      <c r="FH355" s="247"/>
      <c r="FI355" s="247"/>
      <c r="FJ355" s="248" t="e">
        <f>ROUNDDOWN(#REF!,0)</f>
        <v>#REF!</v>
      </c>
      <c r="FK355" s="249" t="e">
        <f t="shared" ref="FK355:FK360" si="2246">FJ355</f>
        <v>#REF!</v>
      </c>
      <c r="FL355" s="247"/>
      <c r="FM355" s="247"/>
      <c r="FN355" s="250"/>
      <c r="FO355" s="247"/>
      <c r="FP355" s="247"/>
      <c r="FQ355" s="247"/>
      <c r="FR355" s="247"/>
      <c r="FS355" s="248" t="e">
        <f>ROUNDDOWN(#REF!,0)</f>
        <v>#REF!</v>
      </c>
      <c r="FT355" s="249" t="e">
        <f t="shared" ref="FT355:FT360" si="2247">FS355</f>
        <v>#REF!</v>
      </c>
      <c r="FU355" s="247"/>
      <c r="FV355" s="247"/>
      <c r="FW355" s="251"/>
    </row>
    <row r="356" spans="1:179" s="12" customFormat="1">
      <c r="A356" s="884"/>
      <c r="B356" s="876"/>
      <c r="C356" s="333" t="s">
        <v>73</v>
      </c>
      <c r="D356" s="334" t="s">
        <v>70</v>
      </c>
      <c r="E356" s="276"/>
      <c r="F356" s="277"/>
      <c r="G356" s="277"/>
      <c r="H356" s="278"/>
      <c r="I356" s="279" t="e">
        <f t="shared" si="2226"/>
        <v>#REF!</v>
      </c>
      <c r="J356" s="279" t="e">
        <f t="shared" si="2227"/>
        <v>#REF!</v>
      </c>
      <c r="K356" s="277"/>
      <c r="L356" s="277"/>
      <c r="M356" s="747"/>
      <c r="N356" s="132"/>
      <c r="O356" s="246"/>
      <c r="P356" s="247"/>
      <c r="Q356" s="247"/>
      <c r="R356" s="247"/>
      <c r="S356" s="248" t="e">
        <f>ROUNDDOWN(#REF!,0)</f>
        <v>#REF!</v>
      </c>
      <c r="T356" s="249" t="e">
        <f t="shared" si="2228"/>
        <v>#REF!</v>
      </c>
      <c r="U356" s="247"/>
      <c r="V356" s="247"/>
      <c r="W356" s="247"/>
      <c r="X356" s="247"/>
      <c r="Y356" s="248" t="e">
        <f>ROUNDDOWN(#REF!,0)</f>
        <v>#REF!</v>
      </c>
      <c r="Z356" s="249" t="e">
        <f t="shared" si="2229"/>
        <v>#REF!</v>
      </c>
      <c r="AA356" s="247"/>
      <c r="AB356" s="247"/>
      <c r="AC356" s="250"/>
      <c r="AD356" s="247"/>
      <c r="AE356" s="247"/>
      <c r="AF356" s="247"/>
      <c r="AG356" s="247"/>
      <c r="AH356" s="248" t="e">
        <f>ROUNDDOWN(#REF!,0)</f>
        <v>#REF!</v>
      </c>
      <c r="AI356" s="249" t="e">
        <f t="shared" si="2230"/>
        <v>#REF!</v>
      </c>
      <c r="AJ356" s="247"/>
      <c r="AK356" s="247"/>
      <c r="AL356" s="250"/>
      <c r="AM356" s="247"/>
      <c r="AN356" s="247"/>
      <c r="AO356" s="247"/>
      <c r="AP356" s="247"/>
      <c r="AQ356" s="248" t="e">
        <f>ROUNDDOWN(#REF!,0)</f>
        <v>#REF!</v>
      </c>
      <c r="AR356" s="249" t="e">
        <f t="shared" si="2231"/>
        <v>#REF!</v>
      </c>
      <c r="AS356" s="247"/>
      <c r="AT356" s="247"/>
      <c r="AU356" s="247"/>
      <c r="AV356" s="246"/>
      <c r="AW356" s="247"/>
      <c r="AX356" s="247"/>
      <c r="AY356" s="247"/>
      <c r="AZ356" s="248" t="e">
        <f>ROUNDDOWN(#REF!,0)</f>
        <v>#REF!</v>
      </c>
      <c r="BA356" s="249" t="e">
        <f t="shared" si="2232"/>
        <v>#REF!</v>
      </c>
      <c r="BB356" s="247"/>
      <c r="BC356" s="247"/>
      <c r="BD356" s="247"/>
      <c r="BE356" s="247"/>
      <c r="BF356" s="248" t="e">
        <f>ROUNDDOWN(#REF!,0)</f>
        <v>#REF!</v>
      </c>
      <c r="BG356" s="249" t="e">
        <f t="shared" si="2233"/>
        <v>#REF!</v>
      </c>
      <c r="BH356" s="247"/>
      <c r="BI356" s="247"/>
      <c r="BJ356" s="250"/>
      <c r="BK356" s="247"/>
      <c r="BL356" s="247"/>
      <c r="BM356" s="247"/>
      <c r="BN356" s="247"/>
      <c r="BO356" s="248" t="e">
        <f>ROUNDDOWN(#REF!,0)</f>
        <v>#REF!</v>
      </c>
      <c r="BP356" s="249" t="e">
        <f t="shared" si="2234"/>
        <v>#REF!</v>
      </c>
      <c r="BQ356" s="247"/>
      <c r="BR356" s="247"/>
      <c r="BS356" s="250"/>
      <c r="BT356" s="247"/>
      <c r="BU356" s="247"/>
      <c r="BV356" s="247"/>
      <c r="BW356" s="247"/>
      <c r="BX356" s="248" t="e">
        <f>ROUNDDOWN(#REF!,0)</f>
        <v>#REF!</v>
      </c>
      <c r="BY356" s="249" t="e">
        <f t="shared" si="2235"/>
        <v>#REF!</v>
      </c>
      <c r="BZ356" s="247"/>
      <c r="CA356" s="247"/>
      <c r="CB356" s="250"/>
      <c r="CC356" s="246"/>
      <c r="CD356" s="247"/>
      <c r="CE356" s="247"/>
      <c r="CF356" s="247"/>
      <c r="CG356" s="248" t="e">
        <f>ROUNDDOWN(#REF!,0)</f>
        <v>#REF!</v>
      </c>
      <c r="CH356" s="249" t="e">
        <f t="shared" si="2236"/>
        <v>#REF!</v>
      </c>
      <c r="CI356" s="247"/>
      <c r="CJ356" s="247"/>
      <c r="CK356" s="247"/>
      <c r="CL356" s="247"/>
      <c r="CM356" s="248" t="e">
        <f>ROUNDDOWN(#REF!,0)</f>
        <v>#REF!</v>
      </c>
      <c r="CN356" s="249" t="e">
        <f t="shared" si="2237"/>
        <v>#REF!</v>
      </c>
      <c r="CO356" s="247"/>
      <c r="CP356" s="247"/>
      <c r="CQ356" s="250"/>
      <c r="CR356" s="247"/>
      <c r="CS356" s="247"/>
      <c r="CT356" s="247"/>
      <c r="CU356" s="247"/>
      <c r="CV356" s="248" t="e">
        <f>ROUNDDOWN(#REF!,0)</f>
        <v>#REF!</v>
      </c>
      <c r="CW356" s="249" t="e">
        <f t="shared" si="2238"/>
        <v>#REF!</v>
      </c>
      <c r="CX356" s="247"/>
      <c r="CY356" s="247"/>
      <c r="CZ356" s="250"/>
      <c r="DA356" s="247"/>
      <c r="DB356" s="247"/>
      <c r="DC356" s="247"/>
      <c r="DD356" s="247"/>
      <c r="DE356" s="248" t="e">
        <f>ROUNDDOWN(#REF!,0)</f>
        <v>#REF!</v>
      </c>
      <c r="DF356" s="249" t="e">
        <f t="shared" si="2239"/>
        <v>#REF!</v>
      </c>
      <c r="DG356" s="247"/>
      <c r="DH356" s="247"/>
      <c r="DI356" s="247"/>
      <c r="DJ356" s="246"/>
      <c r="DK356" s="247"/>
      <c r="DL356" s="247"/>
      <c r="DM356" s="247"/>
      <c r="DN356" s="248" t="e">
        <f>ROUNDDOWN(#REF!,0)</f>
        <v>#REF!</v>
      </c>
      <c r="DO356" s="249" t="e">
        <f t="shared" si="2240"/>
        <v>#REF!</v>
      </c>
      <c r="DP356" s="247"/>
      <c r="DQ356" s="247"/>
      <c r="DR356" s="247"/>
      <c r="DS356" s="247"/>
      <c r="DT356" s="248" t="e">
        <f>ROUNDDOWN(#REF!,0)</f>
        <v>#REF!</v>
      </c>
      <c r="DU356" s="249" t="e">
        <f t="shared" si="2241"/>
        <v>#REF!</v>
      </c>
      <c r="DV356" s="247"/>
      <c r="DW356" s="247"/>
      <c r="DX356" s="250"/>
      <c r="DY356" s="247"/>
      <c r="DZ356" s="247"/>
      <c r="EA356" s="247"/>
      <c r="EB356" s="247"/>
      <c r="EC356" s="248" t="e">
        <f>ROUNDDOWN(#REF!,0)</f>
        <v>#REF!</v>
      </c>
      <c r="ED356" s="249" t="e">
        <f t="shared" si="2242"/>
        <v>#REF!</v>
      </c>
      <c r="EE356" s="247"/>
      <c r="EF356" s="247"/>
      <c r="EG356" s="250"/>
      <c r="EH356" s="247"/>
      <c r="EI356" s="247"/>
      <c r="EJ356" s="247"/>
      <c r="EK356" s="247"/>
      <c r="EL356" s="248" t="e">
        <f>ROUNDDOWN(#REF!,0)</f>
        <v>#REF!</v>
      </c>
      <c r="EM356" s="249" t="e">
        <f t="shared" si="2243"/>
        <v>#REF!</v>
      </c>
      <c r="EN356" s="247"/>
      <c r="EO356" s="247"/>
      <c r="EP356" s="250"/>
      <c r="EQ356" s="246"/>
      <c r="ER356" s="247"/>
      <c r="ES356" s="247"/>
      <c r="ET356" s="247"/>
      <c r="EU356" s="248" t="e">
        <f>ROUNDDOWN(#REF!,0)</f>
        <v>#REF!</v>
      </c>
      <c r="EV356" s="249" t="e">
        <f t="shared" si="2244"/>
        <v>#REF!</v>
      </c>
      <c r="EW356" s="247"/>
      <c r="EX356" s="247"/>
      <c r="EY356" s="247"/>
      <c r="EZ356" s="247"/>
      <c r="FA356" s="248" t="e">
        <f>ROUNDDOWN(#REF!,0)</f>
        <v>#REF!</v>
      </c>
      <c r="FB356" s="249" t="e">
        <f t="shared" si="2245"/>
        <v>#REF!</v>
      </c>
      <c r="FC356" s="247"/>
      <c r="FD356" s="247"/>
      <c r="FE356" s="250"/>
      <c r="FF356" s="247"/>
      <c r="FG356" s="247"/>
      <c r="FH356" s="247"/>
      <c r="FI356" s="247"/>
      <c r="FJ356" s="248" t="e">
        <f>ROUNDDOWN(#REF!,0)</f>
        <v>#REF!</v>
      </c>
      <c r="FK356" s="249" t="e">
        <f t="shared" si="2246"/>
        <v>#REF!</v>
      </c>
      <c r="FL356" s="247"/>
      <c r="FM356" s="247"/>
      <c r="FN356" s="250"/>
      <c r="FO356" s="247"/>
      <c r="FP356" s="247"/>
      <c r="FQ356" s="247"/>
      <c r="FR356" s="247"/>
      <c r="FS356" s="248" t="e">
        <f>ROUNDDOWN(#REF!,0)</f>
        <v>#REF!</v>
      </c>
      <c r="FT356" s="249" t="e">
        <f t="shared" si="2247"/>
        <v>#REF!</v>
      </c>
      <c r="FU356" s="247"/>
      <c r="FV356" s="247"/>
      <c r="FW356" s="251"/>
    </row>
    <row r="357" spans="1:179" s="12" customFormat="1">
      <c r="A357" s="884"/>
      <c r="B357" s="876"/>
      <c r="C357" s="333" t="s">
        <v>74</v>
      </c>
      <c r="D357" s="334" t="s">
        <v>70</v>
      </c>
      <c r="E357" s="276"/>
      <c r="F357" s="277"/>
      <c r="G357" s="277"/>
      <c r="H357" s="278"/>
      <c r="I357" s="279" t="e">
        <f t="shared" si="2226"/>
        <v>#REF!</v>
      </c>
      <c r="J357" s="279" t="e">
        <f t="shared" si="2227"/>
        <v>#REF!</v>
      </c>
      <c r="K357" s="277"/>
      <c r="L357" s="277"/>
      <c r="M357" s="747"/>
      <c r="N357" s="132"/>
      <c r="O357" s="246"/>
      <c r="P357" s="247"/>
      <c r="Q357" s="247"/>
      <c r="R357" s="247"/>
      <c r="S357" s="248" t="e">
        <f>ROUNDDOWN(#REF!,0)</f>
        <v>#REF!</v>
      </c>
      <c r="T357" s="249" t="e">
        <f t="shared" si="2228"/>
        <v>#REF!</v>
      </c>
      <c r="U357" s="247"/>
      <c r="V357" s="247"/>
      <c r="W357" s="247"/>
      <c r="X357" s="247"/>
      <c r="Y357" s="248" t="e">
        <f>ROUNDDOWN(#REF!,0)</f>
        <v>#REF!</v>
      </c>
      <c r="Z357" s="249" t="e">
        <f t="shared" si="2229"/>
        <v>#REF!</v>
      </c>
      <c r="AA357" s="247"/>
      <c r="AB357" s="247"/>
      <c r="AC357" s="250"/>
      <c r="AD357" s="247"/>
      <c r="AE357" s="247"/>
      <c r="AF357" s="247"/>
      <c r="AG357" s="247"/>
      <c r="AH357" s="248" t="e">
        <f>ROUNDDOWN(#REF!,0)</f>
        <v>#REF!</v>
      </c>
      <c r="AI357" s="249" t="e">
        <f t="shared" si="2230"/>
        <v>#REF!</v>
      </c>
      <c r="AJ357" s="247"/>
      <c r="AK357" s="247"/>
      <c r="AL357" s="250"/>
      <c r="AM357" s="247"/>
      <c r="AN357" s="247"/>
      <c r="AO357" s="247"/>
      <c r="AP357" s="247"/>
      <c r="AQ357" s="248" t="e">
        <f>ROUNDDOWN(#REF!,0)</f>
        <v>#REF!</v>
      </c>
      <c r="AR357" s="249" t="e">
        <f t="shared" si="2231"/>
        <v>#REF!</v>
      </c>
      <c r="AS357" s="247"/>
      <c r="AT357" s="247"/>
      <c r="AU357" s="247"/>
      <c r="AV357" s="246"/>
      <c r="AW357" s="247"/>
      <c r="AX357" s="247"/>
      <c r="AY357" s="247"/>
      <c r="AZ357" s="248" t="e">
        <f>ROUNDDOWN(#REF!,0)</f>
        <v>#REF!</v>
      </c>
      <c r="BA357" s="249" t="e">
        <f t="shared" si="2232"/>
        <v>#REF!</v>
      </c>
      <c r="BB357" s="247"/>
      <c r="BC357" s="247"/>
      <c r="BD357" s="247"/>
      <c r="BE357" s="247"/>
      <c r="BF357" s="248" t="e">
        <f>ROUNDDOWN(#REF!,0)</f>
        <v>#REF!</v>
      </c>
      <c r="BG357" s="249" t="e">
        <f t="shared" si="2233"/>
        <v>#REF!</v>
      </c>
      <c r="BH357" s="247"/>
      <c r="BI357" s="247"/>
      <c r="BJ357" s="250"/>
      <c r="BK357" s="247"/>
      <c r="BL357" s="247"/>
      <c r="BM357" s="247"/>
      <c r="BN357" s="247"/>
      <c r="BO357" s="248" t="e">
        <f>ROUNDDOWN(#REF!,0)</f>
        <v>#REF!</v>
      </c>
      <c r="BP357" s="249" t="e">
        <f t="shared" si="2234"/>
        <v>#REF!</v>
      </c>
      <c r="BQ357" s="247"/>
      <c r="BR357" s="247"/>
      <c r="BS357" s="250"/>
      <c r="BT357" s="247"/>
      <c r="BU357" s="247"/>
      <c r="BV357" s="247"/>
      <c r="BW357" s="247"/>
      <c r="BX357" s="248" t="e">
        <f>ROUNDDOWN(#REF!,0)</f>
        <v>#REF!</v>
      </c>
      <c r="BY357" s="249" t="e">
        <f t="shared" si="2235"/>
        <v>#REF!</v>
      </c>
      <c r="BZ357" s="247"/>
      <c r="CA357" s="247"/>
      <c r="CB357" s="250"/>
      <c r="CC357" s="246"/>
      <c r="CD357" s="247"/>
      <c r="CE357" s="247"/>
      <c r="CF357" s="247"/>
      <c r="CG357" s="248" t="e">
        <f>ROUNDDOWN(#REF!,0)</f>
        <v>#REF!</v>
      </c>
      <c r="CH357" s="249" t="e">
        <f t="shared" si="2236"/>
        <v>#REF!</v>
      </c>
      <c r="CI357" s="247"/>
      <c r="CJ357" s="247"/>
      <c r="CK357" s="247"/>
      <c r="CL357" s="247"/>
      <c r="CM357" s="248" t="e">
        <f>ROUNDDOWN(#REF!,0)</f>
        <v>#REF!</v>
      </c>
      <c r="CN357" s="249" t="e">
        <f t="shared" si="2237"/>
        <v>#REF!</v>
      </c>
      <c r="CO357" s="247"/>
      <c r="CP357" s="247"/>
      <c r="CQ357" s="250"/>
      <c r="CR357" s="247"/>
      <c r="CS357" s="247"/>
      <c r="CT357" s="247"/>
      <c r="CU357" s="247"/>
      <c r="CV357" s="248" t="e">
        <f>ROUNDDOWN(#REF!,0)</f>
        <v>#REF!</v>
      </c>
      <c r="CW357" s="249" t="e">
        <f t="shared" si="2238"/>
        <v>#REF!</v>
      </c>
      <c r="CX357" s="247"/>
      <c r="CY357" s="247"/>
      <c r="CZ357" s="250"/>
      <c r="DA357" s="247"/>
      <c r="DB357" s="247"/>
      <c r="DC357" s="247"/>
      <c r="DD357" s="247"/>
      <c r="DE357" s="248" t="e">
        <f>ROUNDDOWN(#REF!,0)</f>
        <v>#REF!</v>
      </c>
      <c r="DF357" s="249" t="e">
        <f t="shared" si="2239"/>
        <v>#REF!</v>
      </c>
      <c r="DG357" s="247"/>
      <c r="DH357" s="247"/>
      <c r="DI357" s="247"/>
      <c r="DJ357" s="246"/>
      <c r="DK357" s="247"/>
      <c r="DL357" s="247"/>
      <c r="DM357" s="247"/>
      <c r="DN357" s="248" t="e">
        <f>ROUNDDOWN(#REF!,0)</f>
        <v>#REF!</v>
      </c>
      <c r="DO357" s="249" t="e">
        <f t="shared" si="2240"/>
        <v>#REF!</v>
      </c>
      <c r="DP357" s="247"/>
      <c r="DQ357" s="247"/>
      <c r="DR357" s="247"/>
      <c r="DS357" s="247"/>
      <c r="DT357" s="248" t="e">
        <f>ROUNDDOWN(#REF!,0)</f>
        <v>#REF!</v>
      </c>
      <c r="DU357" s="249" t="e">
        <f t="shared" si="2241"/>
        <v>#REF!</v>
      </c>
      <c r="DV357" s="247"/>
      <c r="DW357" s="247"/>
      <c r="DX357" s="250"/>
      <c r="DY357" s="247"/>
      <c r="DZ357" s="247"/>
      <c r="EA357" s="247"/>
      <c r="EB357" s="247"/>
      <c r="EC357" s="248" t="e">
        <f>ROUNDDOWN(#REF!,0)</f>
        <v>#REF!</v>
      </c>
      <c r="ED357" s="249" t="e">
        <f t="shared" si="2242"/>
        <v>#REF!</v>
      </c>
      <c r="EE357" s="247"/>
      <c r="EF357" s="247"/>
      <c r="EG357" s="250"/>
      <c r="EH357" s="247"/>
      <c r="EI357" s="247"/>
      <c r="EJ357" s="247"/>
      <c r="EK357" s="247"/>
      <c r="EL357" s="248" t="e">
        <f>ROUNDDOWN(#REF!,0)</f>
        <v>#REF!</v>
      </c>
      <c r="EM357" s="249" t="e">
        <f t="shared" si="2243"/>
        <v>#REF!</v>
      </c>
      <c r="EN357" s="247"/>
      <c r="EO357" s="247"/>
      <c r="EP357" s="250"/>
      <c r="EQ357" s="246"/>
      <c r="ER357" s="247"/>
      <c r="ES357" s="247"/>
      <c r="ET357" s="247"/>
      <c r="EU357" s="248" t="e">
        <f>ROUNDDOWN(#REF!,0)</f>
        <v>#REF!</v>
      </c>
      <c r="EV357" s="249" t="e">
        <f t="shared" si="2244"/>
        <v>#REF!</v>
      </c>
      <c r="EW357" s="247"/>
      <c r="EX357" s="247"/>
      <c r="EY357" s="247"/>
      <c r="EZ357" s="247"/>
      <c r="FA357" s="248" t="e">
        <f>ROUNDDOWN(#REF!,0)</f>
        <v>#REF!</v>
      </c>
      <c r="FB357" s="249" t="e">
        <f t="shared" si="2245"/>
        <v>#REF!</v>
      </c>
      <c r="FC357" s="247"/>
      <c r="FD357" s="247"/>
      <c r="FE357" s="250"/>
      <c r="FF357" s="247"/>
      <c r="FG357" s="247"/>
      <c r="FH357" s="247"/>
      <c r="FI357" s="247"/>
      <c r="FJ357" s="248" t="e">
        <f>ROUNDDOWN(#REF!,0)</f>
        <v>#REF!</v>
      </c>
      <c r="FK357" s="249" t="e">
        <f t="shared" si="2246"/>
        <v>#REF!</v>
      </c>
      <c r="FL357" s="247"/>
      <c r="FM357" s="247"/>
      <c r="FN357" s="250"/>
      <c r="FO357" s="247"/>
      <c r="FP357" s="247"/>
      <c r="FQ357" s="247"/>
      <c r="FR357" s="247"/>
      <c r="FS357" s="248" t="e">
        <f>ROUNDDOWN(#REF!,0)</f>
        <v>#REF!</v>
      </c>
      <c r="FT357" s="249" t="e">
        <f t="shared" si="2247"/>
        <v>#REF!</v>
      </c>
      <c r="FU357" s="247"/>
      <c r="FV357" s="247"/>
      <c r="FW357" s="251"/>
    </row>
    <row r="358" spans="1:179" s="12" customFormat="1">
      <c r="A358" s="884"/>
      <c r="B358" s="876"/>
      <c r="C358" s="333" t="s">
        <v>75</v>
      </c>
      <c r="D358" s="334" t="s">
        <v>70</v>
      </c>
      <c r="E358" s="276"/>
      <c r="F358" s="277"/>
      <c r="G358" s="277"/>
      <c r="H358" s="278"/>
      <c r="I358" s="279" t="e">
        <f t="shared" si="2226"/>
        <v>#REF!</v>
      </c>
      <c r="J358" s="279" t="e">
        <f t="shared" si="2227"/>
        <v>#REF!</v>
      </c>
      <c r="K358" s="277"/>
      <c r="L358" s="277"/>
      <c r="M358" s="747"/>
      <c r="N358" s="132"/>
      <c r="O358" s="246"/>
      <c r="P358" s="247"/>
      <c r="Q358" s="247"/>
      <c r="R358" s="247"/>
      <c r="S358" s="248" t="e">
        <f>ROUNDDOWN(#REF!,0)</f>
        <v>#REF!</v>
      </c>
      <c r="T358" s="249" t="e">
        <f t="shared" si="2228"/>
        <v>#REF!</v>
      </c>
      <c r="U358" s="247"/>
      <c r="V358" s="247"/>
      <c r="W358" s="247"/>
      <c r="X358" s="247"/>
      <c r="Y358" s="248" t="e">
        <f>ROUNDDOWN(#REF!,0)</f>
        <v>#REF!</v>
      </c>
      <c r="Z358" s="249" t="e">
        <f t="shared" si="2229"/>
        <v>#REF!</v>
      </c>
      <c r="AA358" s="247"/>
      <c r="AB358" s="247"/>
      <c r="AC358" s="250"/>
      <c r="AD358" s="247"/>
      <c r="AE358" s="247"/>
      <c r="AF358" s="247"/>
      <c r="AG358" s="247"/>
      <c r="AH358" s="248" t="e">
        <f>ROUNDDOWN(#REF!,0)</f>
        <v>#REF!</v>
      </c>
      <c r="AI358" s="249" t="e">
        <f t="shared" si="2230"/>
        <v>#REF!</v>
      </c>
      <c r="AJ358" s="247"/>
      <c r="AK358" s="247"/>
      <c r="AL358" s="250"/>
      <c r="AM358" s="247"/>
      <c r="AN358" s="247"/>
      <c r="AO358" s="247"/>
      <c r="AP358" s="247"/>
      <c r="AQ358" s="248" t="e">
        <f>ROUNDDOWN(#REF!,0)</f>
        <v>#REF!</v>
      </c>
      <c r="AR358" s="249" t="e">
        <f t="shared" si="2231"/>
        <v>#REF!</v>
      </c>
      <c r="AS358" s="247"/>
      <c r="AT358" s="247"/>
      <c r="AU358" s="247"/>
      <c r="AV358" s="246"/>
      <c r="AW358" s="247"/>
      <c r="AX358" s="247"/>
      <c r="AY358" s="247"/>
      <c r="AZ358" s="248" t="e">
        <f>ROUNDDOWN(#REF!,0)</f>
        <v>#REF!</v>
      </c>
      <c r="BA358" s="249" t="e">
        <f t="shared" si="2232"/>
        <v>#REF!</v>
      </c>
      <c r="BB358" s="247"/>
      <c r="BC358" s="247"/>
      <c r="BD358" s="247"/>
      <c r="BE358" s="247"/>
      <c r="BF358" s="248" t="e">
        <f>ROUNDDOWN(#REF!,0)</f>
        <v>#REF!</v>
      </c>
      <c r="BG358" s="249" t="e">
        <f t="shared" si="2233"/>
        <v>#REF!</v>
      </c>
      <c r="BH358" s="247"/>
      <c r="BI358" s="247"/>
      <c r="BJ358" s="250"/>
      <c r="BK358" s="247"/>
      <c r="BL358" s="247"/>
      <c r="BM358" s="247"/>
      <c r="BN358" s="247"/>
      <c r="BO358" s="248" t="e">
        <f>ROUNDDOWN(#REF!,0)</f>
        <v>#REF!</v>
      </c>
      <c r="BP358" s="249" t="e">
        <f t="shared" si="2234"/>
        <v>#REF!</v>
      </c>
      <c r="BQ358" s="247"/>
      <c r="BR358" s="247"/>
      <c r="BS358" s="250"/>
      <c r="BT358" s="247"/>
      <c r="BU358" s="247"/>
      <c r="BV358" s="247"/>
      <c r="BW358" s="247"/>
      <c r="BX358" s="248" t="e">
        <f>ROUNDDOWN(#REF!,0)</f>
        <v>#REF!</v>
      </c>
      <c r="BY358" s="249" t="e">
        <f t="shared" si="2235"/>
        <v>#REF!</v>
      </c>
      <c r="BZ358" s="247"/>
      <c r="CA358" s="247"/>
      <c r="CB358" s="250"/>
      <c r="CC358" s="246"/>
      <c r="CD358" s="247"/>
      <c r="CE358" s="247"/>
      <c r="CF358" s="247"/>
      <c r="CG358" s="248" t="e">
        <f>ROUNDDOWN(#REF!,0)</f>
        <v>#REF!</v>
      </c>
      <c r="CH358" s="249" t="e">
        <f t="shared" si="2236"/>
        <v>#REF!</v>
      </c>
      <c r="CI358" s="247"/>
      <c r="CJ358" s="247"/>
      <c r="CK358" s="247"/>
      <c r="CL358" s="247"/>
      <c r="CM358" s="248" t="e">
        <f>ROUNDDOWN(#REF!,0)</f>
        <v>#REF!</v>
      </c>
      <c r="CN358" s="249" t="e">
        <f t="shared" si="2237"/>
        <v>#REF!</v>
      </c>
      <c r="CO358" s="247"/>
      <c r="CP358" s="247"/>
      <c r="CQ358" s="250"/>
      <c r="CR358" s="247"/>
      <c r="CS358" s="247"/>
      <c r="CT358" s="247"/>
      <c r="CU358" s="247"/>
      <c r="CV358" s="248" t="e">
        <f>ROUNDDOWN(#REF!,0)</f>
        <v>#REF!</v>
      </c>
      <c r="CW358" s="249" t="e">
        <f t="shared" si="2238"/>
        <v>#REF!</v>
      </c>
      <c r="CX358" s="247"/>
      <c r="CY358" s="247"/>
      <c r="CZ358" s="250"/>
      <c r="DA358" s="247"/>
      <c r="DB358" s="247"/>
      <c r="DC358" s="247"/>
      <c r="DD358" s="247"/>
      <c r="DE358" s="248" t="e">
        <f>ROUNDDOWN(#REF!,0)</f>
        <v>#REF!</v>
      </c>
      <c r="DF358" s="249" t="e">
        <f t="shared" si="2239"/>
        <v>#REF!</v>
      </c>
      <c r="DG358" s="247"/>
      <c r="DH358" s="247"/>
      <c r="DI358" s="247"/>
      <c r="DJ358" s="246"/>
      <c r="DK358" s="247"/>
      <c r="DL358" s="247"/>
      <c r="DM358" s="247"/>
      <c r="DN358" s="248" t="e">
        <f>ROUNDDOWN(#REF!,0)</f>
        <v>#REF!</v>
      </c>
      <c r="DO358" s="249" t="e">
        <f t="shared" si="2240"/>
        <v>#REF!</v>
      </c>
      <c r="DP358" s="247"/>
      <c r="DQ358" s="247"/>
      <c r="DR358" s="247"/>
      <c r="DS358" s="247"/>
      <c r="DT358" s="248" t="e">
        <f>ROUNDDOWN(#REF!,0)</f>
        <v>#REF!</v>
      </c>
      <c r="DU358" s="249" t="e">
        <f t="shared" si="2241"/>
        <v>#REF!</v>
      </c>
      <c r="DV358" s="247"/>
      <c r="DW358" s="247"/>
      <c r="DX358" s="250"/>
      <c r="DY358" s="247"/>
      <c r="DZ358" s="247"/>
      <c r="EA358" s="247"/>
      <c r="EB358" s="247"/>
      <c r="EC358" s="248" t="e">
        <f>ROUNDDOWN(#REF!,0)</f>
        <v>#REF!</v>
      </c>
      <c r="ED358" s="249" t="e">
        <f t="shared" si="2242"/>
        <v>#REF!</v>
      </c>
      <c r="EE358" s="247"/>
      <c r="EF358" s="247"/>
      <c r="EG358" s="250"/>
      <c r="EH358" s="247"/>
      <c r="EI358" s="247"/>
      <c r="EJ358" s="247"/>
      <c r="EK358" s="247"/>
      <c r="EL358" s="248" t="e">
        <f>ROUNDDOWN(#REF!,0)</f>
        <v>#REF!</v>
      </c>
      <c r="EM358" s="249" t="e">
        <f t="shared" si="2243"/>
        <v>#REF!</v>
      </c>
      <c r="EN358" s="247"/>
      <c r="EO358" s="247"/>
      <c r="EP358" s="250"/>
      <c r="EQ358" s="246"/>
      <c r="ER358" s="247"/>
      <c r="ES358" s="247"/>
      <c r="ET358" s="247"/>
      <c r="EU358" s="248" t="e">
        <f>ROUNDDOWN(#REF!,0)</f>
        <v>#REF!</v>
      </c>
      <c r="EV358" s="249" t="e">
        <f t="shared" si="2244"/>
        <v>#REF!</v>
      </c>
      <c r="EW358" s="247"/>
      <c r="EX358" s="247"/>
      <c r="EY358" s="247"/>
      <c r="EZ358" s="247"/>
      <c r="FA358" s="248" t="e">
        <f>ROUNDDOWN(#REF!,0)</f>
        <v>#REF!</v>
      </c>
      <c r="FB358" s="249" t="e">
        <f t="shared" si="2245"/>
        <v>#REF!</v>
      </c>
      <c r="FC358" s="247"/>
      <c r="FD358" s="247"/>
      <c r="FE358" s="250"/>
      <c r="FF358" s="247"/>
      <c r="FG358" s="247"/>
      <c r="FH358" s="247"/>
      <c r="FI358" s="247"/>
      <c r="FJ358" s="248" t="e">
        <f>ROUNDDOWN(#REF!,0)</f>
        <v>#REF!</v>
      </c>
      <c r="FK358" s="249" t="e">
        <f t="shared" si="2246"/>
        <v>#REF!</v>
      </c>
      <c r="FL358" s="247"/>
      <c r="FM358" s="247"/>
      <c r="FN358" s="250"/>
      <c r="FO358" s="247"/>
      <c r="FP358" s="247"/>
      <c r="FQ358" s="247"/>
      <c r="FR358" s="247"/>
      <c r="FS358" s="248" t="e">
        <f>ROUNDDOWN(#REF!,0)</f>
        <v>#REF!</v>
      </c>
      <c r="FT358" s="249" t="e">
        <f t="shared" si="2247"/>
        <v>#REF!</v>
      </c>
      <c r="FU358" s="247"/>
      <c r="FV358" s="247"/>
      <c r="FW358" s="251"/>
    </row>
    <row r="359" spans="1:179" s="12" customFormat="1">
      <c r="A359" s="884"/>
      <c r="B359" s="876"/>
      <c r="C359" s="353" t="s">
        <v>76</v>
      </c>
      <c r="D359" s="334" t="s">
        <v>70</v>
      </c>
      <c r="E359" s="276"/>
      <c r="F359" s="277"/>
      <c r="G359" s="277"/>
      <c r="H359" s="278"/>
      <c r="I359" s="279" t="e">
        <f t="shared" si="2226"/>
        <v>#REF!</v>
      </c>
      <c r="J359" s="354" t="e">
        <f t="shared" si="2227"/>
        <v>#REF!</v>
      </c>
      <c r="K359" s="277"/>
      <c r="L359" s="277"/>
      <c r="M359" s="747"/>
      <c r="N359" s="132"/>
      <c r="O359" s="246"/>
      <c r="P359" s="247"/>
      <c r="Q359" s="247"/>
      <c r="R359" s="247"/>
      <c r="S359" s="248" t="e">
        <f>ROUNDDOWN(#REF!,0)</f>
        <v>#REF!</v>
      </c>
      <c r="T359" s="252" t="e">
        <f t="shared" si="2228"/>
        <v>#REF!</v>
      </c>
      <c r="U359" s="247"/>
      <c r="V359" s="247"/>
      <c r="W359" s="247"/>
      <c r="X359" s="247"/>
      <c r="Y359" s="248" t="e">
        <f>ROUNDDOWN(#REF!,0)</f>
        <v>#REF!</v>
      </c>
      <c r="Z359" s="252" t="e">
        <f t="shared" si="2229"/>
        <v>#REF!</v>
      </c>
      <c r="AA359" s="247"/>
      <c r="AB359" s="247"/>
      <c r="AC359" s="250"/>
      <c r="AD359" s="247"/>
      <c r="AE359" s="247"/>
      <c r="AF359" s="247"/>
      <c r="AG359" s="247"/>
      <c r="AH359" s="248" t="e">
        <f>ROUNDDOWN(#REF!,0)</f>
        <v>#REF!</v>
      </c>
      <c r="AI359" s="252" t="e">
        <f t="shared" si="2230"/>
        <v>#REF!</v>
      </c>
      <c r="AJ359" s="247"/>
      <c r="AK359" s="247"/>
      <c r="AL359" s="250"/>
      <c r="AM359" s="247"/>
      <c r="AN359" s="247"/>
      <c r="AO359" s="247"/>
      <c r="AP359" s="247"/>
      <c r="AQ359" s="248" t="e">
        <f>ROUNDDOWN(#REF!,0)</f>
        <v>#REF!</v>
      </c>
      <c r="AR359" s="252" t="e">
        <f t="shared" si="2231"/>
        <v>#REF!</v>
      </c>
      <c r="AS359" s="247"/>
      <c r="AT359" s="247"/>
      <c r="AU359" s="247"/>
      <c r="AV359" s="246"/>
      <c r="AW359" s="247"/>
      <c r="AX359" s="247"/>
      <c r="AY359" s="247"/>
      <c r="AZ359" s="248" t="e">
        <f>ROUNDDOWN(#REF!,0)</f>
        <v>#REF!</v>
      </c>
      <c r="BA359" s="252" t="e">
        <f t="shared" si="2232"/>
        <v>#REF!</v>
      </c>
      <c r="BB359" s="247"/>
      <c r="BC359" s="247"/>
      <c r="BD359" s="247"/>
      <c r="BE359" s="247"/>
      <c r="BF359" s="248" t="e">
        <f>ROUNDDOWN(#REF!,0)</f>
        <v>#REF!</v>
      </c>
      <c r="BG359" s="252" t="e">
        <f t="shared" si="2233"/>
        <v>#REF!</v>
      </c>
      <c r="BH359" s="247"/>
      <c r="BI359" s="247"/>
      <c r="BJ359" s="250"/>
      <c r="BK359" s="247"/>
      <c r="BL359" s="247"/>
      <c r="BM359" s="247"/>
      <c r="BN359" s="247"/>
      <c r="BO359" s="248" t="e">
        <f>ROUNDDOWN(#REF!,0)</f>
        <v>#REF!</v>
      </c>
      <c r="BP359" s="252" t="e">
        <f t="shared" si="2234"/>
        <v>#REF!</v>
      </c>
      <c r="BQ359" s="247"/>
      <c r="BR359" s="247"/>
      <c r="BS359" s="250"/>
      <c r="BT359" s="247"/>
      <c r="BU359" s="247"/>
      <c r="BV359" s="247"/>
      <c r="BW359" s="247"/>
      <c r="BX359" s="248" t="e">
        <f>ROUNDDOWN(#REF!,0)</f>
        <v>#REF!</v>
      </c>
      <c r="BY359" s="252" t="e">
        <f t="shared" si="2235"/>
        <v>#REF!</v>
      </c>
      <c r="BZ359" s="247"/>
      <c r="CA359" s="247"/>
      <c r="CB359" s="250"/>
      <c r="CC359" s="246"/>
      <c r="CD359" s="247"/>
      <c r="CE359" s="247"/>
      <c r="CF359" s="247"/>
      <c r="CG359" s="248" t="e">
        <f>ROUNDDOWN(#REF!,0)</f>
        <v>#REF!</v>
      </c>
      <c r="CH359" s="252" t="e">
        <f t="shared" si="2236"/>
        <v>#REF!</v>
      </c>
      <c r="CI359" s="247"/>
      <c r="CJ359" s="247"/>
      <c r="CK359" s="247"/>
      <c r="CL359" s="247"/>
      <c r="CM359" s="248" t="e">
        <f>ROUNDDOWN(#REF!,0)</f>
        <v>#REF!</v>
      </c>
      <c r="CN359" s="252" t="e">
        <f t="shared" si="2237"/>
        <v>#REF!</v>
      </c>
      <c r="CO359" s="247"/>
      <c r="CP359" s="247"/>
      <c r="CQ359" s="250"/>
      <c r="CR359" s="247"/>
      <c r="CS359" s="247"/>
      <c r="CT359" s="247"/>
      <c r="CU359" s="247"/>
      <c r="CV359" s="248" t="e">
        <f>ROUNDDOWN(#REF!,0)</f>
        <v>#REF!</v>
      </c>
      <c r="CW359" s="252" t="e">
        <f t="shared" si="2238"/>
        <v>#REF!</v>
      </c>
      <c r="CX359" s="247"/>
      <c r="CY359" s="247"/>
      <c r="CZ359" s="250"/>
      <c r="DA359" s="247"/>
      <c r="DB359" s="247"/>
      <c r="DC359" s="247"/>
      <c r="DD359" s="247"/>
      <c r="DE359" s="248" t="e">
        <f>ROUNDDOWN(#REF!,0)</f>
        <v>#REF!</v>
      </c>
      <c r="DF359" s="252" t="e">
        <f t="shared" si="2239"/>
        <v>#REF!</v>
      </c>
      <c r="DG359" s="247"/>
      <c r="DH359" s="247"/>
      <c r="DI359" s="247"/>
      <c r="DJ359" s="246"/>
      <c r="DK359" s="247"/>
      <c r="DL359" s="247"/>
      <c r="DM359" s="247"/>
      <c r="DN359" s="248" t="e">
        <f>ROUNDDOWN(#REF!,0)</f>
        <v>#REF!</v>
      </c>
      <c r="DO359" s="252" t="e">
        <f t="shared" si="2240"/>
        <v>#REF!</v>
      </c>
      <c r="DP359" s="247"/>
      <c r="DQ359" s="247"/>
      <c r="DR359" s="247"/>
      <c r="DS359" s="247"/>
      <c r="DT359" s="248" t="e">
        <f>ROUNDDOWN(#REF!,0)</f>
        <v>#REF!</v>
      </c>
      <c r="DU359" s="252" t="e">
        <f t="shared" si="2241"/>
        <v>#REF!</v>
      </c>
      <c r="DV359" s="247"/>
      <c r="DW359" s="247"/>
      <c r="DX359" s="250"/>
      <c r="DY359" s="247"/>
      <c r="DZ359" s="247"/>
      <c r="EA359" s="247"/>
      <c r="EB359" s="247"/>
      <c r="EC359" s="248" t="e">
        <f>ROUNDDOWN(#REF!,0)</f>
        <v>#REF!</v>
      </c>
      <c r="ED359" s="252" t="e">
        <f t="shared" si="2242"/>
        <v>#REF!</v>
      </c>
      <c r="EE359" s="247"/>
      <c r="EF359" s="247"/>
      <c r="EG359" s="250"/>
      <c r="EH359" s="247"/>
      <c r="EI359" s="247"/>
      <c r="EJ359" s="247"/>
      <c r="EK359" s="247"/>
      <c r="EL359" s="248" t="e">
        <f>ROUNDDOWN(#REF!,0)</f>
        <v>#REF!</v>
      </c>
      <c r="EM359" s="252" t="e">
        <f t="shared" si="2243"/>
        <v>#REF!</v>
      </c>
      <c r="EN359" s="247"/>
      <c r="EO359" s="247"/>
      <c r="EP359" s="250"/>
      <c r="EQ359" s="246"/>
      <c r="ER359" s="247"/>
      <c r="ES359" s="247"/>
      <c r="ET359" s="247"/>
      <c r="EU359" s="248" t="e">
        <f>ROUNDDOWN(#REF!,0)</f>
        <v>#REF!</v>
      </c>
      <c r="EV359" s="252" t="e">
        <f t="shared" si="2244"/>
        <v>#REF!</v>
      </c>
      <c r="EW359" s="247"/>
      <c r="EX359" s="247"/>
      <c r="EY359" s="247"/>
      <c r="EZ359" s="247"/>
      <c r="FA359" s="248" t="e">
        <f>ROUNDDOWN(#REF!,0)</f>
        <v>#REF!</v>
      </c>
      <c r="FB359" s="252" t="e">
        <f t="shared" si="2245"/>
        <v>#REF!</v>
      </c>
      <c r="FC359" s="247"/>
      <c r="FD359" s="247"/>
      <c r="FE359" s="250"/>
      <c r="FF359" s="247"/>
      <c r="FG359" s="247"/>
      <c r="FH359" s="247"/>
      <c r="FI359" s="247"/>
      <c r="FJ359" s="248" t="e">
        <f>ROUNDDOWN(#REF!,0)</f>
        <v>#REF!</v>
      </c>
      <c r="FK359" s="252" t="e">
        <f t="shared" si="2246"/>
        <v>#REF!</v>
      </c>
      <c r="FL359" s="247"/>
      <c r="FM359" s="247"/>
      <c r="FN359" s="250"/>
      <c r="FO359" s="247"/>
      <c r="FP359" s="247"/>
      <c r="FQ359" s="247"/>
      <c r="FR359" s="247"/>
      <c r="FS359" s="248" t="e">
        <f>ROUNDDOWN(#REF!,0)</f>
        <v>#REF!</v>
      </c>
      <c r="FT359" s="252" t="e">
        <f t="shared" si="2247"/>
        <v>#REF!</v>
      </c>
      <c r="FU359" s="247"/>
      <c r="FV359" s="247"/>
      <c r="FW359" s="251"/>
    </row>
    <row r="360" spans="1:179" s="12" customFormat="1">
      <c r="A360" s="884"/>
      <c r="B360" s="876"/>
      <c r="C360" s="348" t="s">
        <v>364</v>
      </c>
      <c r="D360" s="725" t="s">
        <v>1</v>
      </c>
      <c r="E360" s="276"/>
      <c r="F360" s="277"/>
      <c r="G360" s="277"/>
      <c r="H360" s="278"/>
      <c r="I360" s="279" t="e">
        <f t="shared" si="2226"/>
        <v>#REF!</v>
      </c>
      <c r="J360" s="354" t="e">
        <f t="shared" si="2227"/>
        <v>#REF!</v>
      </c>
      <c r="K360" s="92"/>
      <c r="M360" s="748"/>
      <c r="N360" s="132"/>
      <c r="O360" s="92"/>
      <c r="P360" s="92"/>
      <c r="Q360" s="92"/>
      <c r="R360" s="104"/>
      <c r="S360" s="248" t="e">
        <f>ROUNDDOWN(#REF!,0)</f>
        <v>#REF!</v>
      </c>
      <c r="T360" s="252" t="e">
        <f t="shared" si="2228"/>
        <v>#REF!</v>
      </c>
      <c r="U360" s="229"/>
      <c r="V360" s="230"/>
      <c r="W360" s="230"/>
      <c r="X360" s="231"/>
      <c r="Y360" s="248" t="e">
        <f>ROUNDDOWN(#REF!,0)</f>
        <v>#REF!</v>
      </c>
      <c r="Z360" s="252" t="e">
        <f t="shared" si="2229"/>
        <v>#REF!</v>
      </c>
      <c r="AA360" s="230"/>
      <c r="AB360" s="230"/>
      <c r="AC360" s="231"/>
      <c r="AD360" s="230"/>
      <c r="AE360" s="230"/>
      <c r="AF360" s="230"/>
      <c r="AG360" s="230"/>
      <c r="AH360" s="248" t="e">
        <f>ROUNDDOWN(#REF!,0)</f>
        <v>#REF!</v>
      </c>
      <c r="AI360" s="252" t="e">
        <f t="shared" si="2230"/>
        <v>#REF!</v>
      </c>
      <c r="AJ360" s="230"/>
      <c r="AK360" s="230"/>
      <c r="AL360" s="231"/>
      <c r="AM360" s="230"/>
      <c r="AN360" s="230"/>
      <c r="AO360" s="230"/>
      <c r="AP360" s="230"/>
      <c r="AQ360" s="248" t="e">
        <f>ROUNDDOWN(#REF!,0)</f>
        <v>#REF!</v>
      </c>
      <c r="AR360" s="252" t="e">
        <f t="shared" si="2231"/>
        <v>#REF!</v>
      </c>
      <c r="AS360" s="230"/>
      <c r="AT360" s="230"/>
      <c r="AU360" s="230"/>
      <c r="AV360" s="232"/>
      <c r="AW360" s="230"/>
      <c r="AX360" s="230"/>
      <c r="AY360" s="230"/>
      <c r="AZ360" s="248" t="e">
        <f>ROUNDDOWN(#REF!,0)</f>
        <v>#REF!</v>
      </c>
      <c r="BA360" s="252" t="e">
        <f t="shared" si="2232"/>
        <v>#REF!</v>
      </c>
      <c r="BB360" s="230"/>
      <c r="BC360" s="230"/>
      <c r="BD360" s="230"/>
      <c r="BE360" s="230"/>
      <c r="BF360" s="248" t="e">
        <f>ROUNDDOWN(#REF!,0)</f>
        <v>#REF!</v>
      </c>
      <c r="BG360" s="252" t="e">
        <f t="shared" si="2233"/>
        <v>#REF!</v>
      </c>
      <c r="BH360" s="230"/>
      <c r="BI360" s="230"/>
      <c r="BJ360" s="231"/>
      <c r="BK360" s="230"/>
      <c r="BL360" s="230"/>
      <c r="BM360" s="230"/>
      <c r="BN360" s="230"/>
      <c r="BO360" s="248" t="e">
        <f>ROUNDDOWN(#REF!,0)</f>
        <v>#REF!</v>
      </c>
      <c r="BP360" s="252" t="e">
        <f t="shared" si="2234"/>
        <v>#REF!</v>
      </c>
      <c r="BQ360" s="230"/>
      <c r="BR360" s="230"/>
      <c r="BS360" s="231"/>
      <c r="BT360" s="230"/>
      <c r="BU360" s="230"/>
      <c r="BV360" s="230"/>
      <c r="BW360" s="230"/>
      <c r="BX360" s="248" t="e">
        <f>ROUNDDOWN(#REF!,0)</f>
        <v>#REF!</v>
      </c>
      <c r="BY360" s="252" t="e">
        <f t="shared" si="2235"/>
        <v>#REF!</v>
      </c>
      <c r="BZ360" s="230"/>
      <c r="CA360" s="230"/>
      <c r="CB360" s="231"/>
      <c r="CC360" s="232"/>
      <c r="CD360" s="230"/>
      <c r="CE360" s="230"/>
      <c r="CF360" s="230"/>
      <c r="CG360" s="248" t="e">
        <f>ROUNDDOWN(#REF!,0)</f>
        <v>#REF!</v>
      </c>
      <c r="CH360" s="252" t="e">
        <f t="shared" si="2236"/>
        <v>#REF!</v>
      </c>
      <c r="CI360" s="230"/>
      <c r="CJ360" s="230"/>
      <c r="CK360" s="230"/>
      <c r="CL360" s="230"/>
      <c r="CM360" s="248" t="e">
        <f>ROUNDDOWN(#REF!,0)</f>
        <v>#REF!</v>
      </c>
      <c r="CN360" s="252" t="e">
        <f t="shared" si="2237"/>
        <v>#REF!</v>
      </c>
      <c r="CO360" s="230"/>
      <c r="CP360" s="230"/>
      <c r="CQ360" s="231"/>
      <c r="CR360" s="230"/>
      <c r="CS360" s="230"/>
      <c r="CT360" s="230"/>
      <c r="CU360" s="230"/>
      <c r="CV360" s="248" t="e">
        <f>ROUNDDOWN(#REF!,0)</f>
        <v>#REF!</v>
      </c>
      <c r="CW360" s="252" t="e">
        <f t="shared" si="2238"/>
        <v>#REF!</v>
      </c>
      <c r="CX360" s="230"/>
      <c r="CY360" s="230"/>
      <c r="CZ360" s="231"/>
      <c r="DA360" s="230"/>
      <c r="DB360" s="230"/>
      <c r="DC360" s="230"/>
      <c r="DD360" s="230"/>
      <c r="DE360" s="248" t="e">
        <f>ROUNDDOWN(#REF!,0)</f>
        <v>#REF!</v>
      </c>
      <c r="DF360" s="252" t="e">
        <f t="shared" si="2239"/>
        <v>#REF!</v>
      </c>
      <c r="DG360" s="230"/>
      <c r="DH360" s="230"/>
      <c r="DI360" s="230"/>
      <c r="DJ360" s="232"/>
      <c r="DK360" s="230"/>
      <c r="DL360" s="230"/>
      <c r="DM360" s="230"/>
      <c r="DN360" s="248" t="e">
        <f>ROUNDDOWN(#REF!,0)</f>
        <v>#REF!</v>
      </c>
      <c r="DO360" s="252" t="e">
        <f t="shared" si="2240"/>
        <v>#REF!</v>
      </c>
      <c r="DP360" s="230"/>
      <c r="DQ360" s="230"/>
      <c r="DR360" s="230"/>
      <c r="DS360" s="230"/>
      <c r="DT360" s="248" t="e">
        <f>ROUNDDOWN(#REF!,0)</f>
        <v>#REF!</v>
      </c>
      <c r="DU360" s="252" t="e">
        <f t="shared" si="2241"/>
        <v>#REF!</v>
      </c>
      <c r="DV360" s="230"/>
      <c r="DW360" s="230"/>
      <c r="DX360" s="231"/>
      <c r="DY360" s="230"/>
      <c r="DZ360" s="230"/>
      <c r="EA360" s="230"/>
      <c r="EB360" s="230"/>
      <c r="EC360" s="248" t="e">
        <f>ROUNDDOWN(#REF!,0)</f>
        <v>#REF!</v>
      </c>
      <c r="ED360" s="252" t="e">
        <f t="shared" si="2242"/>
        <v>#REF!</v>
      </c>
      <c r="EE360" s="230"/>
      <c r="EF360" s="230"/>
      <c r="EG360" s="231"/>
      <c r="EH360" s="230"/>
      <c r="EI360" s="230"/>
      <c r="EJ360" s="230"/>
      <c r="EK360" s="230"/>
      <c r="EL360" s="248" t="e">
        <f>ROUNDDOWN(#REF!,0)</f>
        <v>#REF!</v>
      </c>
      <c r="EM360" s="252" t="e">
        <f t="shared" si="2243"/>
        <v>#REF!</v>
      </c>
      <c r="EN360" s="230"/>
      <c r="EO360" s="230"/>
      <c r="EP360" s="231"/>
      <c r="EQ360" s="232"/>
      <c r="ER360" s="230"/>
      <c r="ES360" s="230"/>
      <c r="ET360" s="230"/>
      <c r="EU360" s="248" t="e">
        <f>ROUNDDOWN(#REF!,0)</f>
        <v>#REF!</v>
      </c>
      <c r="EV360" s="252" t="e">
        <f t="shared" si="2244"/>
        <v>#REF!</v>
      </c>
      <c r="EW360" s="230"/>
      <c r="EX360" s="230"/>
      <c r="EY360" s="230"/>
      <c r="EZ360" s="230"/>
      <c r="FA360" s="248" t="e">
        <f>ROUNDDOWN(#REF!,0)</f>
        <v>#REF!</v>
      </c>
      <c r="FB360" s="252" t="e">
        <f t="shared" si="2245"/>
        <v>#REF!</v>
      </c>
      <c r="FC360" s="230"/>
      <c r="FD360" s="230"/>
      <c r="FE360" s="231"/>
      <c r="FF360" s="230"/>
      <c r="FG360" s="230"/>
      <c r="FH360" s="230"/>
      <c r="FI360" s="230"/>
      <c r="FJ360" s="248" t="e">
        <f>ROUNDDOWN(#REF!,0)</f>
        <v>#REF!</v>
      </c>
      <c r="FK360" s="252" t="e">
        <f t="shared" si="2246"/>
        <v>#REF!</v>
      </c>
      <c r="FL360" s="230"/>
      <c r="FM360" s="230"/>
      <c r="FN360" s="231"/>
      <c r="FO360" s="230"/>
      <c r="FP360" s="230"/>
      <c r="FQ360" s="230"/>
      <c r="FR360" s="230"/>
      <c r="FS360" s="248" t="e">
        <f>ROUNDDOWN(#REF!,0)</f>
        <v>#REF!</v>
      </c>
      <c r="FT360" s="252" t="e">
        <f t="shared" si="2247"/>
        <v>#REF!</v>
      </c>
      <c r="FU360" s="92"/>
      <c r="FV360" s="92"/>
      <c r="FW360" s="132"/>
    </row>
    <row r="361" spans="1:179" s="12" customFormat="1" ht="14.25" thickBot="1">
      <c r="A361" s="885"/>
      <c r="B361" s="877"/>
      <c r="C361" s="343" t="s">
        <v>143</v>
      </c>
      <c r="D361" s="352" t="s">
        <v>77</v>
      </c>
      <c r="E361" s="280"/>
      <c r="F361" s="281"/>
      <c r="G361" s="281"/>
      <c r="H361" s="282"/>
      <c r="I361" s="283" t="e">
        <f>SUM(I353:I360)</f>
        <v>#REF!</v>
      </c>
      <c r="J361" s="283" t="e">
        <f>SUM(J353:J360)</f>
        <v>#REF!</v>
      </c>
      <c r="K361" s="294"/>
      <c r="L361" s="281"/>
      <c r="M361" s="749"/>
      <c r="N361" s="132"/>
      <c r="O361" s="253"/>
      <c r="P361" s="254"/>
      <c r="Q361" s="254"/>
      <c r="R361" s="254"/>
      <c r="S361" s="255" t="e">
        <f>SUM(S353:S360)</f>
        <v>#REF!</v>
      </c>
      <c r="T361" s="256" t="e">
        <f>SUM(T353:T360)</f>
        <v>#REF!</v>
      </c>
      <c r="U361" s="254"/>
      <c r="V361" s="254"/>
      <c r="W361" s="254"/>
      <c r="X361" s="254"/>
      <c r="Y361" s="255" t="e">
        <f>SUM(Y353:Y360)</f>
        <v>#REF!</v>
      </c>
      <c r="Z361" s="256" t="e">
        <f>SUM(Z353:Z360)</f>
        <v>#REF!</v>
      </c>
      <c r="AA361" s="254"/>
      <c r="AB361" s="254"/>
      <c r="AC361" s="257"/>
      <c r="AD361" s="254"/>
      <c r="AE361" s="254"/>
      <c r="AF361" s="254"/>
      <c r="AG361" s="254"/>
      <c r="AH361" s="255" t="e">
        <f>SUM(AH353:AH360)</f>
        <v>#REF!</v>
      </c>
      <c r="AI361" s="256" t="e">
        <f>SUM(AI353:AI360)</f>
        <v>#REF!</v>
      </c>
      <c r="AJ361" s="254"/>
      <c r="AK361" s="254"/>
      <c r="AL361" s="257"/>
      <c r="AM361" s="254"/>
      <c r="AN361" s="254"/>
      <c r="AO361" s="254"/>
      <c r="AP361" s="254"/>
      <c r="AQ361" s="255" t="e">
        <f>SUM(AQ353:AQ360)</f>
        <v>#REF!</v>
      </c>
      <c r="AR361" s="256" t="e">
        <f>SUM(AR353:AR360)</f>
        <v>#REF!</v>
      </c>
      <c r="AS361" s="254"/>
      <c r="AT361" s="254"/>
      <c r="AU361" s="254"/>
      <c r="AV361" s="253"/>
      <c r="AW361" s="254"/>
      <c r="AX361" s="254"/>
      <c r="AY361" s="254"/>
      <c r="AZ361" s="255" t="e">
        <f>SUM(AZ353:AZ360)</f>
        <v>#REF!</v>
      </c>
      <c r="BA361" s="256" t="e">
        <f>SUM(BA353:BA360)</f>
        <v>#REF!</v>
      </c>
      <c r="BB361" s="254"/>
      <c r="BC361" s="254"/>
      <c r="BD361" s="254"/>
      <c r="BE361" s="254"/>
      <c r="BF361" s="255" t="e">
        <f>SUM(BF353:BF360)</f>
        <v>#REF!</v>
      </c>
      <c r="BG361" s="256" t="e">
        <f>SUM(BG353:BG360)</f>
        <v>#REF!</v>
      </c>
      <c r="BH361" s="254"/>
      <c r="BI361" s="254"/>
      <c r="BJ361" s="257"/>
      <c r="BK361" s="254"/>
      <c r="BL361" s="254"/>
      <c r="BM361" s="254"/>
      <c r="BN361" s="254"/>
      <c r="BO361" s="255" t="e">
        <f>SUM(BO353:BO360)</f>
        <v>#REF!</v>
      </c>
      <c r="BP361" s="256" t="e">
        <f>SUM(BP353:BP360)</f>
        <v>#REF!</v>
      </c>
      <c r="BQ361" s="254"/>
      <c r="BR361" s="254"/>
      <c r="BS361" s="257"/>
      <c r="BT361" s="254"/>
      <c r="BU361" s="254"/>
      <c r="BV361" s="254"/>
      <c r="BW361" s="254"/>
      <c r="BX361" s="255" t="e">
        <f>SUM(BX353:BX360)</f>
        <v>#REF!</v>
      </c>
      <c r="BY361" s="256" t="e">
        <f>SUM(BY353:BY360)</f>
        <v>#REF!</v>
      </c>
      <c r="BZ361" s="254"/>
      <c r="CA361" s="254"/>
      <c r="CB361" s="257"/>
      <c r="CC361" s="253"/>
      <c r="CD361" s="254"/>
      <c r="CE361" s="254"/>
      <c r="CF361" s="254"/>
      <c r="CG361" s="255" t="e">
        <f>SUM(CG353:CG360)</f>
        <v>#REF!</v>
      </c>
      <c r="CH361" s="256" t="e">
        <f>SUM(CH353:CH360)</f>
        <v>#REF!</v>
      </c>
      <c r="CI361" s="254"/>
      <c r="CJ361" s="254"/>
      <c r="CK361" s="254"/>
      <c r="CL361" s="254"/>
      <c r="CM361" s="255" t="e">
        <f>SUM(CM353:CM360)</f>
        <v>#REF!</v>
      </c>
      <c r="CN361" s="256" t="e">
        <f>SUM(CN353:CN360)</f>
        <v>#REF!</v>
      </c>
      <c r="CO361" s="254"/>
      <c r="CP361" s="254"/>
      <c r="CQ361" s="257"/>
      <c r="CR361" s="254"/>
      <c r="CS361" s="254"/>
      <c r="CT361" s="254"/>
      <c r="CU361" s="254"/>
      <c r="CV361" s="255" t="e">
        <f>SUM(CV353:CV360)</f>
        <v>#REF!</v>
      </c>
      <c r="CW361" s="256" t="e">
        <f>SUM(CW353:CW360)</f>
        <v>#REF!</v>
      </c>
      <c r="CX361" s="254"/>
      <c r="CY361" s="254"/>
      <c r="CZ361" s="257"/>
      <c r="DA361" s="254"/>
      <c r="DB361" s="254"/>
      <c r="DC361" s="254"/>
      <c r="DD361" s="254"/>
      <c r="DE361" s="255" t="e">
        <f>SUM(DE353:DE360)</f>
        <v>#REF!</v>
      </c>
      <c r="DF361" s="256" t="e">
        <f>SUM(DF353:DF360)</f>
        <v>#REF!</v>
      </c>
      <c r="DG361" s="254"/>
      <c r="DH361" s="254"/>
      <c r="DI361" s="254"/>
      <c r="DJ361" s="253"/>
      <c r="DK361" s="254"/>
      <c r="DL361" s="254"/>
      <c r="DM361" s="254"/>
      <c r="DN361" s="255" t="e">
        <f>SUM(DN353:DN360)</f>
        <v>#REF!</v>
      </c>
      <c r="DO361" s="256" t="e">
        <f>SUM(DO353:DO360)</f>
        <v>#REF!</v>
      </c>
      <c r="DP361" s="254"/>
      <c r="DQ361" s="254"/>
      <c r="DR361" s="254"/>
      <c r="DS361" s="254"/>
      <c r="DT361" s="255" t="e">
        <f>SUM(DT353:DT360)</f>
        <v>#REF!</v>
      </c>
      <c r="DU361" s="256" t="e">
        <f>SUM(DU353:DU360)</f>
        <v>#REF!</v>
      </c>
      <c r="DV361" s="254"/>
      <c r="DW361" s="254"/>
      <c r="DX361" s="257"/>
      <c r="DY361" s="254"/>
      <c r="DZ361" s="254"/>
      <c r="EA361" s="254"/>
      <c r="EB361" s="254"/>
      <c r="EC361" s="255" t="e">
        <f>SUM(EC353:EC360)</f>
        <v>#REF!</v>
      </c>
      <c r="ED361" s="256" t="e">
        <f>SUM(ED353:ED360)</f>
        <v>#REF!</v>
      </c>
      <c r="EE361" s="254"/>
      <c r="EF361" s="254"/>
      <c r="EG361" s="257"/>
      <c r="EH361" s="254"/>
      <c r="EI361" s="254"/>
      <c r="EJ361" s="254"/>
      <c r="EK361" s="254"/>
      <c r="EL361" s="255" t="e">
        <f>SUM(EL353:EL360)</f>
        <v>#REF!</v>
      </c>
      <c r="EM361" s="256" t="e">
        <f>SUM(EM353:EM360)</f>
        <v>#REF!</v>
      </c>
      <c r="EN361" s="254"/>
      <c r="EO361" s="254"/>
      <c r="EP361" s="257"/>
      <c r="EQ361" s="253"/>
      <c r="ER361" s="254"/>
      <c r="ES361" s="254"/>
      <c r="ET361" s="254"/>
      <c r="EU361" s="255" t="e">
        <f>SUM(EU353:EU360)</f>
        <v>#REF!</v>
      </c>
      <c r="EV361" s="256" t="e">
        <f>SUM(EV353:EV360)</f>
        <v>#REF!</v>
      </c>
      <c r="EW361" s="254"/>
      <c r="EX361" s="254"/>
      <c r="EY361" s="254"/>
      <c r="EZ361" s="254"/>
      <c r="FA361" s="255" t="e">
        <f>SUM(FA353:FA360)</f>
        <v>#REF!</v>
      </c>
      <c r="FB361" s="256" t="e">
        <f>SUM(FB353:FB360)</f>
        <v>#REF!</v>
      </c>
      <c r="FC361" s="254"/>
      <c r="FD361" s="254"/>
      <c r="FE361" s="257"/>
      <c r="FF361" s="254"/>
      <c r="FG361" s="254"/>
      <c r="FH361" s="254"/>
      <c r="FI361" s="254"/>
      <c r="FJ361" s="255" t="e">
        <f>SUM(FJ353:FJ360)</f>
        <v>#REF!</v>
      </c>
      <c r="FK361" s="256" t="e">
        <f>SUM(FK353:FK360)</f>
        <v>#REF!</v>
      </c>
      <c r="FL361" s="254"/>
      <c r="FM361" s="254"/>
      <c r="FN361" s="257"/>
      <c r="FO361" s="254"/>
      <c r="FP361" s="254"/>
      <c r="FQ361" s="254"/>
      <c r="FR361" s="254"/>
      <c r="FS361" s="255" t="e">
        <f>SUM(FS353:FS360)</f>
        <v>#REF!</v>
      </c>
      <c r="FT361" s="256" t="e">
        <f>SUM(FT353:FT360)</f>
        <v>#REF!</v>
      </c>
      <c r="FU361" s="254"/>
      <c r="FV361" s="254"/>
      <c r="FW361" s="258"/>
    </row>
  </sheetData>
  <sheetProtection formatCells="0"/>
  <mergeCells count="157">
    <mergeCell ref="O3:AU3"/>
    <mergeCell ref="AV3:CB3"/>
    <mergeCell ref="CC3:DI3"/>
    <mergeCell ref="DJ3:EP3"/>
    <mergeCell ref="EQ3:FW3"/>
    <mergeCell ref="EQ93:FW93"/>
    <mergeCell ref="EQ183:FW183"/>
    <mergeCell ref="EQ273:FW273"/>
    <mergeCell ref="DJ273:EP273"/>
    <mergeCell ref="DJ183:EP183"/>
    <mergeCell ref="DJ93:EP93"/>
    <mergeCell ref="CC93:DI93"/>
    <mergeCell ref="CC183:DI183"/>
    <mergeCell ref="CC273:DI273"/>
    <mergeCell ref="AV273:CB273"/>
    <mergeCell ref="AV183:CB183"/>
    <mergeCell ref="AV93:CB93"/>
    <mergeCell ref="O93:AU93"/>
    <mergeCell ref="O183:AU183"/>
    <mergeCell ref="O273:AU273"/>
    <mergeCell ref="AZ96:AZ97"/>
    <mergeCell ref="CG96:CG97"/>
    <mergeCell ref="CC96:CC97"/>
    <mergeCell ref="CF96:CF97"/>
    <mergeCell ref="E5:J5"/>
    <mergeCell ref="A158:A172"/>
    <mergeCell ref="A173:A181"/>
    <mergeCell ref="B173:B181"/>
    <mergeCell ref="A68:A82"/>
    <mergeCell ref="B83:B91"/>
    <mergeCell ref="A83:A91"/>
    <mergeCell ref="B145:B151"/>
    <mergeCell ref="B111:B112"/>
    <mergeCell ref="B113:B114"/>
    <mergeCell ref="B115:B120"/>
    <mergeCell ref="B21:B22"/>
    <mergeCell ref="B23:B24"/>
    <mergeCell ref="B25:B30"/>
    <mergeCell ref="B55:B61"/>
    <mergeCell ref="E6:E7"/>
    <mergeCell ref="H6:H7"/>
    <mergeCell ref="B70:B72"/>
    <mergeCell ref="B74:B81"/>
    <mergeCell ref="B68:C68"/>
    <mergeCell ref="B158:C158"/>
    <mergeCell ref="EQ186:EQ187"/>
    <mergeCell ref="ET276:ET277"/>
    <mergeCell ref="EQ276:EQ277"/>
    <mergeCell ref="EV276:EV277"/>
    <mergeCell ref="EU276:EU277"/>
    <mergeCell ref="EV186:EV187"/>
    <mergeCell ref="EU186:EU187"/>
    <mergeCell ref="ET186:ET187"/>
    <mergeCell ref="DN186:DN187"/>
    <mergeCell ref="DO186:DO187"/>
    <mergeCell ref="DO276:DO277"/>
    <mergeCell ref="DM186:DM187"/>
    <mergeCell ref="CF186:CF187"/>
    <mergeCell ref="DN276:DN277"/>
    <mergeCell ref="DJ186:DJ187"/>
    <mergeCell ref="DM276:DM277"/>
    <mergeCell ref="CG186:CG187"/>
    <mergeCell ref="CH186:CH187"/>
    <mergeCell ref="CG276:CG277"/>
    <mergeCell ref="CH276:CH277"/>
    <mergeCell ref="EV96:EV97"/>
    <mergeCell ref="EU96:EU97"/>
    <mergeCell ref="AY276:AY277"/>
    <mergeCell ref="T186:T187"/>
    <mergeCell ref="AY186:AY187"/>
    <mergeCell ref="AV186:AV187"/>
    <mergeCell ref="AV276:AV277"/>
    <mergeCell ref="T276:T277"/>
    <mergeCell ref="S276:S277"/>
    <mergeCell ref="AZ186:AZ187"/>
    <mergeCell ref="BA186:BA187"/>
    <mergeCell ref="DJ276:DJ277"/>
    <mergeCell ref="CC186:CC187"/>
    <mergeCell ref="CF276:CF277"/>
    <mergeCell ref="CC276:CC277"/>
    <mergeCell ref="BA276:BA277"/>
    <mergeCell ref="AZ276:AZ277"/>
    <mergeCell ref="ET96:ET97"/>
    <mergeCell ref="EQ96:EQ97"/>
    <mergeCell ref="CH96:CH97"/>
    <mergeCell ref="DO96:DO97"/>
    <mergeCell ref="DM96:DM97"/>
    <mergeCell ref="DN96:DN97"/>
    <mergeCell ref="DJ96:DJ97"/>
    <mergeCell ref="ET6:ET7"/>
    <mergeCell ref="EV6:EV7"/>
    <mergeCell ref="EU6:EU7"/>
    <mergeCell ref="CF6:CF7"/>
    <mergeCell ref="EQ6:EQ7"/>
    <mergeCell ref="DO6:DO7"/>
    <mergeCell ref="CG6:CG7"/>
    <mergeCell ref="S186:S187"/>
    <mergeCell ref="DN6:DN7"/>
    <mergeCell ref="DJ6:DJ7"/>
    <mergeCell ref="DM6:DM7"/>
    <mergeCell ref="CH6:CH7"/>
    <mergeCell ref="T6:T7"/>
    <mergeCell ref="S6:S7"/>
    <mergeCell ref="AY6:AY7"/>
    <mergeCell ref="AV6:AV7"/>
    <mergeCell ref="AZ6:AZ7"/>
    <mergeCell ref="AV96:AV97"/>
    <mergeCell ref="AY96:AY97"/>
    <mergeCell ref="BA96:BA97"/>
    <mergeCell ref="S96:S97"/>
    <mergeCell ref="BA6:BA7"/>
    <mergeCell ref="CC6:CC7"/>
    <mergeCell ref="T96:T97"/>
    <mergeCell ref="R276:R277"/>
    <mergeCell ref="O96:O97"/>
    <mergeCell ref="I6:I7"/>
    <mergeCell ref="J6:J7"/>
    <mergeCell ref="O276:O277"/>
    <mergeCell ref="O186:O187"/>
    <mergeCell ref="O6:O7"/>
    <mergeCell ref="R6:R7"/>
    <mergeCell ref="R96:R97"/>
    <mergeCell ref="R186:R187"/>
    <mergeCell ref="B344:B351"/>
    <mergeCell ref="B160:B162"/>
    <mergeCell ref="B164:B171"/>
    <mergeCell ref="A338:A352"/>
    <mergeCell ref="A353:A361"/>
    <mergeCell ref="B353:B361"/>
    <mergeCell ref="B325:B331"/>
    <mergeCell ref="B295:B300"/>
    <mergeCell ref="B293:B294"/>
    <mergeCell ref="B291:B292"/>
    <mergeCell ref="B201:B202"/>
    <mergeCell ref="B203:B204"/>
    <mergeCell ref="B205:B210"/>
    <mergeCell ref="B235:B241"/>
    <mergeCell ref="A248:A262"/>
    <mergeCell ref="A263:A271"/>
    <mergeCell ref="B263:B271"/>
    <mergeCell ref="B250:B252"/>
    <mergeCell ref="B254:B261"/>
    <mergeCell ref="B248:C248"/>
    <mergeCell ref="B338:C338"/>
    <mergeCell ref="B340:B342"/>
    <mergeCell ref="A280:A307"/>
    <mergeCell ref="A308:A331"/>
    <mergeCell ref="A332:A336"/>
    <mergeCell ref="A10:A37"/>
    <mergeCell ref="A38:A61"/>
    <mergeCell ref="A62:A66"/>
    <mergeCell ref="A100:A127"/>
    <mergeCell ref="A128:A151"/>
    <mergeCell ref="A152:A156"/>
    <mergeCell ref="A190:A217"/>
    <mergeCell ref="A218:A241"/>
    <mergeCell ref="A242:A246"/>
  </mergeCells>
  <phoneticPr fontId="3"/>
  <pageMargins left="0.78740157480314965" right="0.19685039370078741" top="0.78740157480314965" bottom="0.19685039370078741" header="0.51181102362204722" footer="0.51181102362204722"/>
  <pageSetup paperSize="8" scale="53" pageOrder="overThenDown" orientation="landscape" horizontalDpi="4294967293" verticalDpi="300" r:id="rId1"/>
  <headerFooter alignWithMargins="0"/>
  <rowBreaks count="3" manualBreakCount="3">
    <brk id="92" max="178" man="1"/>
    <brk id="182" max="178" man="1"/>
    <brk id="272" max="178" man="1"/>
  </rowBreaks>
  <colBreaks count="5" manualBreakCount="5">
    <brk id="14" min="2" max="224" man="1"/>
    <brk id="47" min="2" max="224" man="1"/>
    <brk id="80" min="2" max="224" man="1"/>
    <brk id="113" min="2" max="224" man="1"/>
    <brk id="146" min="2" max="22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7"/>
  <dimension ref="B2:Q27"/>
  <sheetViews>
    <sheetView workbookViewId="0">
      <selection activeCell="F27" sqref="F27"/>
    </sheetView>
  </sheetViews>
  <sheetFormatPr defaultRowHeight="13.5"/>
  <cols>
    <col min="2" max="2" width="31.75" bestFit="1" customWidth="1"/>
    <col min="3" max="6" width="9.375" customWidth="1"/>
  </cols>
  <sheetData>
    <row r="2" spans="2:17" ht="20.100000000000001" customHeight="1">
      <c r="B2" s="191" t="s">
        <v>386</v>
      </c>
      <c r="C2" s="191" t="s">
        <v>185</v>
      </c>
      <c r="D2" s="191" t="s">
        <v>45</v>
      </c>
      <c r="E2" s="191" t="s">
        <v>46</v>
      </c>
      <c r="F2" s="191" t="s">
        <v>47</v>
      </c>
    </row>
    <row r="3" spans="2:17" ht="20.100000000000001" customHeight="1">
      <c r="B3" s="16" t="s">
        <v>430</v>
      </c>
      <c r="C3" s="797" t="e">
        <f>#REF!</f>
        <v>#REF!</v>
      </c>
      <c r="D3" s="797" t="e">
        <f>#REF!</f>
        <v>#REF!</v>
      </c>
      <c r="E3" s="797" t="e">
        <f>#REF!</f>
        <v>#REF!</v>
      </c>
      <c r="F3" s="798" t="e">
        <f>#REF!</f>
        <v>#REF!</v>
      </c>
    </row>
    <row r="4" spans="2:17" ht="20.100000000000001" customHeight="1">
      <c r="B4" s="16" t="s">
        <v>431</v>
      </c>
      <c r="C4" s="797" t="e">
        <f>#REF!</f>
        <v>#REF!</v>
      </c>
      <c r="D4" s="797" t="e">
        <f>+#REF!</f>
        <v>#REF!</v>
      </c>
      <c r="E4" s="797" t="e">
        <f>+#REF!</f>
        <v>#REF!</v>
      </c>
      <c r="F4" s="798" t="e">
        <f>+#REF!</f>
        <v>#REF!</v>
      </c>
      <c r="Q4">
        <v>0</v>
      </c>
    </row>
    <row r="5" spans="2:17" ht="20.100000000000001" customHeight="1">
      <c r="B5" s="16" t="s">
        <v>432</v>
      </c>
      <c r="C5" s="799" t="e">
        <f>'（非表示）計算-124'!I8</f>
        <v>#REF!</v>
      </c>
      <c r="D5" s="799" t="e">
        <f>'（非表示）計算-124'!I98</f>
        <v>#REF!</v>
      </c>
      <c r="E5" s="799" t="e">
        <f>+'（非表示）計算-124'!I188</f>
        <v>#REF!</v>
      </c>
      <c r="F5" s="799" t="e">
        <f>+'（非表示）計算-124'!I278</f>
        <v>#REF!</v>
      </c>
    </row>
    <row r="6" spans="2:17" ht="20.100000000000001" customHeight="1">
      <c r="B6" s="16" t="s">
        <v>433</v>
      </c>
      <c r="C6" s="799" t="e">
        <f>'（非表示）計算-124'!J8</f>
        <v>#REF!</v>
      </c>
      <c r="D6" s="799" t="e">
        <f>+'（非表示）計算-124'!J98</f>
        <v>#REF!</v>
      </c>
      <c r="E6" s="799" t="e">
        <f>+'（非表示）計算-124'!J188</f>
        <v>#REF!</v>
      </c>
      <c r="F6" s="799" t="e">
        <f>+'（非表示）計算-124'!J278</f>
        <v>#REF!</v>
      </c>
    </row>
    <row r="7" spans="2:17" ht="20.100000000000001" customHeight="1">
      <c r="B7" s="16" t="s">
        <v>434</v>
      </c>
      <c r="C7" s="797">
        <f>+'B5'!D13</f>
        <v>0</v>
      </c>
      <c r="D7" s="797">
        <f>+'B5'!F13</f>
        <v>0</v>
      </c>
      <c r="E7" s="797">
        <f>+'B5'!I13</f>
        <v>0</v>
      </c>
      <c r="F7" s="798">
        <f>+'B5'!L13</f>
        <v>0</v>
      </c>
    </row>
    <row r="8" spans="2:17" ht="20.100000000000001" customHeight="1">
      <c r="B8" s="16" t="s">
        <v>429</v>
      </c>
      <c r="C8" s="797" t="e">
        <f>SUM('（非表示）計算-124'!$G$82)</f>
        <v>#REF!</v>
      </c>
      <c r="D8" s="797" t="e">
        <f>SUM('（非表示）計算-124'!$G$172)</f>
        <v>#REF!</v>
      </c>
      <c r="E8" s="797" t="e">
        <f>SUM('（非表示）計算-124'!$G$262)</f>
        <v>#REF!</v>
      </c>
      <c r="F8" s="798" t="e">
        <f>SUM('（非表示）計算-124'!$G$352)</f>
        <v>#REF!</v>
      </c>
    </row>
    <row r="9" spans="2:17" ht="20.100000000000001" customHeight="1">
      <c r="B9" s="16" t="s">
        <v>435</v>
      </c>
      <c r="C9" s="797" t="e">
        <f>'（非表示）計算-124'!I82</f>
        <v>#REF!</v>
      </c>
      <c r="D9" s="797" t="e">
        <f>'（非表示）計算-124'!I172</f>
        <v>#REF!</v>
      </c>
      <c r="E9" s="797" t="e">
        <f>'（非表示）計算-124'!I262</f>
        <v>#REF!</v>
      </c>
      <c r="F9" s="798" t="e">
        <f>'（非表示）計算-124'!I352</f>
        <v>#REF!</v>
      </c>
    </row>
    <row r="10" spans="2:17" ht="20.100000000000001" customHeight="1">
      <c r="B10" s="16" t="s">
        <v>436</v>
      </c>
      <c r="C10" s="797" t="e">
        <f>'（非表示）計算-124'!J82</f>
        <v>#REF!</v>
      </c>
      <c r="D10" s="797" t="e">
        <f>'（非表示）計算-124'!J172</f>
        <v>#REF!</v>
      </c>
      <c r="E10" s="797" t="e">
        <f>'（非表示）計算-124'!J262</f>
        <v>#REF!</v>
      </c>
      <c r="F10" s="798" t="e">
        <f>'（非表示）計算-124'!J352</f>
        <v>#REF!</v>
      </c>
    </row>
    <row r="11" spans="2:17" ht="20.100000000000001" customHeight="1">
      <c r="B11" s="16" t="s">
        <v>437</v>
      </c>
      <c r="C11" s="797" t="e">
        <f>IF(C9,C9/C8,0)</f>
        <v>#REF!</v>
      </c>
      <c r="D11" s="797" t="e">
        <f>IF(D9,D9/D8,0)</f>
        <v>#REF!</v>
      </c>
      <c r="E11" s="797" t="e">
        <f t="shared" ref="E11:F11" si="0">IF(E9,E9/E8,0)</f>
        <v>#REF!</v>
      </c>
      <c r="F11" s="798" t="e">
        <f t="shared" si="0"/>
        <v>#REF!</v>
      </c>
    </row>
    <row r="12" spans="2:17" ht="20.100000000000001" customHeight="1">
      <c r="B12" s="16" t="s">
        <v>438</v>
      </c>
      <c r="C12" s="797" t="e">
        <f>IF(C10,C9/C8,0)</f>
        <v>#REF!</v>
      </c>
      <c r="D12" s="797" t="e">
        <f t="shared" ref="D12:F12" si="1">IF(D10,D9/D8,0)</f>
        <v>#REF!</v>
      </c>
      <c r="E12" s="797" t="e">
        <f t="shared" si="1"/>
        <v>#REF!</v>
      </c>
      <c r="F12" s="798" t="e">
        <f t="shared" si="1"/>
        <v>#REF!</v>
      </c>
    </row>
    <row r="13" spans="2:17" ht="20.100000000000001" customHeight="1">
      <c r="B13" s="487" t="s">
        <v>1020</v>
      </c>
      <c r="C13" s="800">
        <f>+'B4'!G16+'B4'!K16+'B4'!O16</f>
        <v>0</v>
      </c>
      <c r="D13" s="800">
        <f>+'B4'!G18+'B4'!K18+'B4'!O18</f>
        <v>0</v>
      </c>
      <c r="E13" s="800"/>
      <c r="F13" s="800"/>
    </row>
    <row r="14" spans="2:17" ht="20.100000000000001" customHeight="1">
      <c r="B14" s="191" t="s">
        <v>387</v>
      </c>
      <c r="C14" s="191" t="s">
        <v>185</v>
      </c>
      <c r="D14" s="191" t="s">
        <v>45</v>
      </c>
      <c r="E14" s="191" t="s">
        <v>46</v>
      </c>
      <c r="F14" s="689" t="s">
        <v>47</v>
      </c>
    </row>
    <row r="15" spans="2:17" ht="20.100000000000001" customHeight="1">
      <c r="B15" s="16" t="s">
        <v>439</v>
      </c>
      <c r="C15" s="797">
        <f>+SUM('B7 (3号)'!F26:F31)</f>
        <v>0</v>
      </c>
      <c r="D15" s="797">
        <f>+SUM('B7 (3号)'!H26:H31)</f>
        <v>0</v>
      </c>
      <c r="E15" s="797">
        <f>+SUM('B7 (3号)'!J26:J31)</f>
        <v>0</v>
      </c>
      <c r="F15" s="798">
        <f>+SUM('B7 (3号)'!N26:N31)</f>
        <v>0</v>
      </c>
    </row>
    <row r="16" spans="2:17" ht="20.100000000000001" customHeight="1">
      <c r="B16" s="16" t="s">
        <v>440</v>
      </c>
      <c r="C16" s="797">
        <f>+'B4'!K15</f>
        <v>0</v>
      </c>
      <c r="D16" s="797">
        <f>+'B4'!K26</f>
        <v>0</v>
      </c>
      <c r="E16" s="797">
        <f>+'B4'!K32</f>
        <v>0</v>
      </c>
      <c r="F16" s="798">
        <f>+'B4'!K38</f>
        <v>0</v>
      </c>
    </row>
    <row r="17" spans="2:6" ht="20.100000000000001" customHeight="1">
      <c r="B17" s="16" t="s">
        <v>441</v>
      </c>
      <c r="C17" s="797">
        <f>+'B4'!K16</f>
        <v>0</v>
      </c>
      <c r="D17" s="797">
        <f>+'B4'!K27</f>
        <v>0</v>
      </c>
      <c r="E17" s="797">
        <f>+'B4'!K33</f>
        <v>0</v>
      </c>
      <c r="F17" s="798">
        <f>+'B4'!K39</f>
        <v>0</v>
      </c>
    </row>
    <row r="18" spans="2:6" ht="20.100000000000001" customHeight="1">
      <c r="B18" s="16" t="s">
        <v>1021</v>
      </c>
      <c r="C18" s="797">
        <f>+'B7 (3号)'!D12</f>
        <v>0</v>
      </c>
      <c r="D18" s="797">
        <f>+'B7 (3号)'!E12</f>
        <v>0</v>
      </c>
      <c r="E18" s="797">
        <f>+'B7 (3号)'!G12</f>
        <v>0</v>
      </c>
      <c r="F18" s="798">
        <f>+'B7 (3号)'!J12</f>
        <v>0</v>
      </c>
    </row>
    <row r="19" spans="2:6" ht="20.100000000000001" customHeight="1">
      <c r="B19" s="16" t="s">
        <v>864</v>
      </c>
      <c r="C19" s="702" t="e">
        <f>SUM(#REF!)</f>
        <v>#REF!</v>
      </c>
      <c r="D19" s="702" t="e">
        <f>SUM(#REF!)</f>
        <v>#REF!</v>
      </c>
      <c r="E19" s="702" t="e">
        <f>SUM(#REF!)</f>
        <v>#REF!</v>
      </c>
      <c r="F19" s="702" t="e">
        <f>SUM(#REF!)</f>
        <v>#REF!</v>
      </c>
    </row>
    <row r="20" spans="2:6" ht="20.100000000000001" customHeight="1">
      <c r="B20" s="191" t="s">
        <v>457</v>
      </c>
      <c r="C20" s="191" t="s">
        <v>185</v>
      </c>
      <c r="D20" s="191" t="s">
        <v>45</v>
      </c>
      <c r="E20" s="191" t="s">
        <v>46</v>
      </c>
      <c r="F20" s="689" t="s">
        <v>47</v>
      </c>
    </row>
    <row r="21" spans="2:6" ht="20.100000000000001" customHeight="1">
      <c r="B21" s="16" t="s">
        <v>863</v>
      </c>
      <c r="C21" s="797">
        <f>+'B5'!D20</f>
        <v>0</v>
      </c>
      <c r="D21" s="797">
        <f>+'B5'!F20</f>
        <v>0</v>
      </c>
      <c r="E21" s="797">
        <f>+'B5'!I20</f>
        <v>0</v>
      </c>
      <c r="F21" s="798">
        <f>+'B5'!L20</f>
        <v>0</v>
      </c>
    </row>
    <row r="22" spans="2:6" ht="20.100000000000001" customHeight="1">
      <c r="B22" s="191" t="s">
        <v>444</v>
      </c>
      <c r="C22" s="191" t="s">
        <v>185</v>
      </c>
      <c r="D22" s="191" t="s">
        <v>45</v>
      </c>
      <c r="E22" s="191" t="s">
        <v>46</v>
      </c>
      <c r="F22" s="191" t="s">
        <v>47</v>
      </c>
    </row>
    <row r="23" spans="2:6" ht="20.100000000000001" customHeight="1">
      <c r="B23" s="16" t="s">
        <v>371</v>
      </c>
      <c r="C23" s="795" t="e">
        <f>#REF!+'（非表示）計算-3'!F5</f>
        <v>#REF!</v>
      </c>
      <c r="D23" s="795" t="e">
        <f>#REF!+'（非表示）計算-3'!R5</f>
        <v>#REF!</v>
      </c>
      <c r="E23" s="795" t="e">
        <f>#REF!+'（非表示）計算-3'!AK5</f>
        <v>#REF!</v>
      </c>
      <c r="F23" s="796" t="e">
        <f>#REF!+'（非表示）計算-3'!BD5</f>
        <v>#REF!</v>
      </c>
    </row>
    <row r="24" spans="2:6" ht="20.100000000000001" customHeight="1">
      <c r="B24" s="16" t="s">
        <v>382</v>
      </c>
      <c r="C24" s="795">
        <f>+'B4'!G15+'B4'!K15+'B4'!O15</f>
        <v>0</v>
      </c>
      <c r="D24" s="795" t="e">
        <f>'B4'!G26+'B4'!K26+'B4'!O26+'（非表示）計算-3'!AA5</f>
        <v>#REF!</v>
      </c>
      <c r="E24" s="795" t="e">
        <f>'B4'!G32+'B4'!K32+'B4'!O32+'（非表示）計算-3'!AT5</f>
        <v>#REF!</v>
      </c>
      <c r="F24" s="796" t="e">
        <f>'B4'!G38+'B4'!K38+'B4'!O38+'（非表示）計算-3'!BM5</f>
        <v>#REF!</v>
      </c>
    </row>
    <row r="25" spans="2:6" ht="20.100000000000001" customHeight="1">
      <c r="B25" s="16" t="s">
        <v>447</v>
      </c>
      <c r="C25" s="795" t="e">
        <f>#REF!</f>
        <v>#REF!</v>
      </c>
      <c r="D25" s="795" t="e">
        <f>#REF!</f>
        <v>#REF!</v>
      </c>
      <c r="E25" s="795" t="e">
        <f>#REF!</f>
        <v>#REF!</v>
      </c>
      <c r="F25" s="796" t="e">
        <f>#REF!</f>
        <v>#REF!</v>
      </c>
    </row>
    <row r="26" spans="2:6" ht="20.100000000000001" customHeight="1">
      <c r="B26" s="16" t="s">
        <v>445</v>
      </c>
      <c r="C26" s="795" t="e">
        <f>'（非表示）計算-3'!F5</f>
        <v>#REF!</v>
      </c>
      <c r="D26" s="795" t="e">
        <f>'（非表示）計算-3'!R5</f>
        <v>#REF!</v>
      </c>
      <c r="E26" s="795" t="e">
        <f>'（非表示）計算-3'!AK5</f>
        <v>#REF!</v>
      </c>
      <c r="F26" s="796" t="e">
        <f>'（非表示）計算-3'!BD5</f>
        <v>#REF!</v>
      </c>
    </row>
    <row r="27" spans="2:6">
      <c r="B27" s="16" t="s">
        <v>446</v>
      </c>
      <c r="C27" s="795" t="e">
        <f>SUM(#REF!)</f>
        <v>#REF!</v>
      </c>
      <c r="D27" s="795" t="e">
        <f>SUM(#REF!)</f>
        <v>#REF!</v>
      </c>
      <c r="E27" s="795" t="e">
        <f>SUM(#REF!)</f>
        <v>#REF!</v>
      </c>
      <c r="F27" s="796" t="e">
        <f>SUM(#REF!)</f>
        <v>#REF!</v>
      </c>
    </row>
  </sheetData>
  <phoneticPr fontId="3"/>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Q1210"/>
  <sheetViews>
    <sheetView topLeftCell="CJ1" workbookViewId="0">
      <selection activeCell="L5" sqref="L5"/>
    </sheetView>
  </sheetViews>
  <sheetFormatPr defaultColWidth="9" defaultRowHeight="13.5"/>
  <cols>
    <col min="1" max="1" width="2.125" style="12" customWidth="1"/>
    <col min="2" max="2" width="6.5" style="12" customWidth="1"/>
    <col min="3" max="3" width="7.25" style="12" customWidth="1"/>
    <col min="4" max="5" width="6.5" style="12" customWidth="1"/>
    <col min="6" max="7" width="9.625" style="12" customWidth="1"/>
    <col min="8" max="9" width="11.375" style="12" customWidth="1"/>
    <col min="10" max="10" width="18.25" style="12" customWidth="1"/>
    <col min="11" max="11" width="28.875" style="12" bestFit="1" customWidth="1"/>
    <col min="12" max="13" width="10.5" style="12" bestFit="1" customWidth="1"/>
    <col min="14" max="16" width="9" style="12"/>
    <col min="17" max="17" width="4" style="12" customWidth="1"/>
    <col min="18" max="21" width="9.625" style="12" customWidth="1"/>
    <col min="22" max="23" width="4.75" style="12" customWidth="1"/>
    <col min="24" max="26" width="9" style="12"/>
    <col min="27" max="30" width="9.625" style="12" customWidth="1"/>
    <col min="31" max="31" width="9.5" style="12" bestFit="1" customWidth="1"/>
    <col min="32" max="35" width="9" style="12"/>
    <col min="36" max="36" width="4" style="12" customWidth="1"/>
    <col min="37" max="40" width="9.625" style="12" customWidth="1"/>
    <col min="41" max="42" width="4.75" style="12" customWidth="1"/>
    <col min="43" max="45" width="9" style="12"/>
    <col min="46" max="49" width="9.625" style="12" customWidth="1"/>
    <col min="50" max="54" width="9" style="12"/>
    <col min="55" max="55" width="4" style="12" customWidth="1"/>
    <col min="56" max="59" width="9.625" style="12" customWidth="1"/>
    <col min="60" max="61" width="4.75" style="12" customWidth="1"/>
    <col min="62" max="64" width="9" style="12"/>
    <col min="65" max="68" width="9.625" style="12" customWidth="1"/>
    <col min="69" max="70" width="9" style="12" customWidth="1"/>
    <col min="71" max="73" width="9" style="12"/>
    <col min="74" max="74" width="4" style="12" customWidth="1"/>
    <col min="75" max="78" width="9.625" style="12" customWidth="1"/>
    <col min="79" max="80" width="4.75" style="12" customWidth="1"/>
    <col min="81" max="83" width="9" style="12"/>
    <col min="84" max="87" width="9.625" style="12" customWidth="1"/>
    <col min="88" max="89" width="9" style="12" customWidth="1"/>
    <col min="90" max="92" width="9" style="12"/>
    <col min="93" max="93" width="5.625" style="12" customWidth="1"/>
    <col min="94" max="94" width="13.875" customWidth="1"/>
    <col min="95" max="95" width="5.375" hidden="1" customWidth="1"/>
    <col min="96" max="100" width="8.75" customWidth="1"/>
    <col min="101" max="101" width="5" style="38" customWidth="1"/>
    <col min="102" max="102" width="40.375" bestFit="1" customWidth="1"/>
    <col min="103" max="105" width="5.5" customWidth="1"/>
    <col min="106" max="110" width="9.75" customWidth="1"/>
    <col min="111" max="111" width="5.125" customWidth="1"/>
    <col min="112" max="113" width="5" style="12" customWidth="1"/>
    <col min="114" max="114" width="3.125" customWidth="1"/>
    <col min="115" max="115" width="19.75" customWidth="1"/>
    <col min="116" max="116" width="5.375" customWidth="1"/>
    <col min="117" max="117" width="3.25" customWidth="1"/>
    <col min="118" max="118" width="6.75" style="43" customWidth="1"/>
    <col min="119" max="121" width="11.125" style="42" customWidth="1"/>
    <col min="122" max="16384" width="9" style="12"/>
  </cols>
  <sheetData>
    <row r="1" spans="1:121" ht="23.25" customHeight="1">
      <c r="F1" s="56" t="s">
        <v>185</v>
      </c>
      <c r="G1" s="56"/>
      <c r="H1" s="56"/>
      <c r="I1" s="56"/>
      <c r="J1" s="56"/>
      <c r="K1" s="56"/>
      <c r="L1" s="56"/>
      <c r="M1" s="56"/>
      <c r="O1" s="56"/>
      <c r="P1" s="56"/>
      <c r="Q1" s="56"/>
      <c r="R1" s="56" t="s">
        <v>357</v>
      </c>
      <c r="S1" s="56"/>
      <c r="T1" s="56"/>
      <c r="U1" s="56"/>
      <c r="V1" s="56"/>
      <c r="X1" s="56"/>
      <c r="Y1" s="56"/>
      <c r="Z1" s="56"/>
      <c r="AA1" s="56"/>
      <c r="AB1" s="56"/>
      <c r="AC1" s="56"/>
      <c r="AD1" s="56"/>
      <c r="AF1" s="56"/>
      <c r="AH1" s="56"/>
      <c r="AI1" s="56"/>
      <c r="AJ1" s="56"/>
      <c r="AK1" s="56" t="s">
        <v>358</v>
      </c>
      <c r="BC1" s="56"/>
      <c r="BD1" s="56" t="s">
        <v>359</v>
      </c>
      <c r="BV1" s="56"/>
      <c r="BW1" s="56" t="s">
        <v>680</v>
      </c>
    </row>
    <row r="2" spans="1:121" customFormat="1" ht="18" customHeight="1" thickBot="1">
      <c r="R2" s="390" t="s">
        <v>141</v>
      </c>
      <c r="S2" s="390"/>
      <c r="T2" s="390"/>
      <c r="U2" s="390"/>
      <c r="V2" s="390"/>
      <c r="W2" s="390"/>
      <c r="X2" s="390"/>
      <c r="Y2" s="390"/>
      <c r="Z2" s="390"/>
      <c r="AA2" t="s">
        <v>142</v>
      </c>
      <c r="AK2" s="390" t="s">
        <v>141</v>
      </c>
      <c r="AL2" s="390"/>
      <c r="AM2" s="390"/>
      <c r="AN2" s="390"/>
      <c r="AO2" s="390"/>
      <c r="AP2" s="390"/>
      <c r="AQ2" s="390"/>
      <c r="AR2" s="390"/>
      <c r="AS2" s="390"/>
      <c r="AT2" t="s">
        <v>142</v>
      </c>
      <c r="BD2" s="390" t="s">
        <v>141</v>
      </c>
      <c r="BE2" s="390"/>
      <c r="BF2" s="390"/>
      <c r="BG2" s="390"/>
      <c r="BH2" s="390"/>
      <c r="BI2" s="390"/>
      <c r="BJ2" s="390"/>
      <c r="BK2" s="390"/>
      <c r="BL2" s="390"/>
      <c r="BM2" t="s">
        <v>142</v>
      </c>
      <c r="BW2" s="390" t="s">
        <v>141</v>
      </c>
      <c r="BX2" s="390"/>
      <c r="BY2" s="390"/>
      <c r="BZ2" s="390"/>
      <c r="CA2" s="390"/>
      <c r="CB2" s="390"/>
      <c r="CC2" s="390"/>
      <c r="CD2" s="390"/>
      <c r="CE2" s="390"/>
      <c r="CF2" t="s">
        <v>142</v>
      </c>
      <c r="CW2" s="38"/>
      <c r="DN2" s="43"/>
      <c r="DO2" s="42"/>
      <c r="DP2" s="42"/>
      <c r="DQ2" s="42"/>
    </row>
    <row r="3" spans="1:121" customFormat="1" ht="14.25">
      <c r="A3" s="9"/>
      <c r="F3" s="906" t="s">
        <v>136</v>
      </c>
      <c r="G3" s="912"/>
      <c r="R3" s="910" t="s">
        <v>136</v>
      </c>
      <c r="S3" s="911"/>
      <c r="T3" s="390"/>
      <c r="U3" s="390"/>
      <c r="V3" s="390"/>
      <c r="W3" s="390"/>
      <c r="X3" s="390"/>
      <c r="Y3" s="390"/>
      <c r="Z3" s="390"/>
      <c r="AA3" s="906" t="s">
        <v>136</v>
      </c>
      <c r="AB3" s="912"/>
      <c r="AK3" s="910" t="s">
        <v>136</v>
      </c>
      <c r="AL3" s="911"/>
      <c r="AM3" s="390"/>
      <c r="AN3" s="390"/>
      <c r="AO3" s="390"/>
      <c r="AP3" s="390"/>
      <c r="AQ3" s="390"/>
      <c r="AR3" s="390"/>
      <c r="AS3" s="390"/>
      <c r="AT3" s="906" t="s">
        <v>136</v>
      </c>
      <c r="AU3" s="912"/>
      <c r="BD3" s="910" t="s">
        <v>136</v>
      </c>
      <c r="BE3" s="911"/>
      <c r="BF3" s="390"/>
      <c r="BG3" s="390"/>
      <c r="BH3" s="390"/>
      <c r="BI3" s="390"/>
      <c r="BJ3" s="390"/>
      <c r="BK3" s="390"/>
      <c r="BL3" s="390"/>
      <c r="BM3" s="906" t="s">
        <v>136</v>
      </c>
      <c r="BN3" s="912"/>
      <c r="BW3" s="910" t="s">
        <v>136</v>
      </c>
      <c r="BX3" s="911"/>
      <c r="BY3" s="390"/>
      <c r="BZ3" s="390"/>
      <c r="CA3" s="390"/>
      <c r="CB3" s="390"/>
      <c r="CC3" s="390"/>
      <c r="CD3" s="390"/>
      <c r="CE3" s="390"/>
      <c r="CF3" s="906" t="s">
        <v>136</v>
      </c>
      <c r="CG3" s="912"/>
      <c r="CW3" s="38"/>
      <c r="DJ3" s="56" t="s">
        <v>185</v>
      </c>
      <c r="DN3" s="43"/>
      <c r="DO3" s="42"/>
      <c r="DP3" s="42"/>
      <c r="DQ3" s="42"/>
    </row>
    <row r="4" spans="1:121" customFormat="1" ht="30.75" customHeight="1">
      <c r="A4" s="9"/>
      <c r="B4" s="11"/>
      <c r="C4" s="10"/>
      <c r="D4" s="10"/>
      <c r="E4" s="10"/>
      <c r="F4" s="70" t="s">
        <v>139</v>
      </c>
      <c r="G4" s="71" t="s">
        <v>140</v>
      </c>
      <c r="H4" s="68" t="s">
        <v>137</v>
      </c>
      <c r="I4" s="49" t="s">
        <v>13</v>
      </c>
      <c r="J4" s="2"/>
      <c r="K4" s="2"/>
      <c r="N4" s="79" t="s">
        <v>352</v>
      </c>
      <c r="O4" s="79" t="s">
        <v>353</v>
      </c>
      <c r="P4" s="79" t="s">
        <v>354</v>
      </c>
      <c r="Q4" s="156"/>
      <c r="R4" s="391" t="s">
        <v>139</v>
      </c>
      <c r="S4" s="392" t="s">
        <v>140</v>
      </c>
      <c r="T4" s="393" t="s">
        <v>137</v>
      </c>
      <c r="U4" s="394" t="s">
        <v>13</v>
      </c>
      <c r="V4" s="395"/>
      <c r="W4" s="395"/>
      <c r="X4" s="396" t="s">
        <v>352</v>
      </c>
      <c r="Y4" s="396" t="s">
        <v>353</v>
      </c>
      <c r="Z4" s="396" t="s">
        <v>354</v>
      </c>
      <c r="AA4" s="70" t="s">
        <v>139</v>
      </c>
      <c r="AB4" s="71" t="s">
        <v>140</v>
      </c>
      <c r="AC4" s="68" t="s">
        <v>137</v>
      </c>
      <c r="AD4" s="49" t="s">
        <v>13</v>
      </c>
      <c r="AG4" s="79" t="s">
        <v>352</v>
      </c>
      <c r="AH4" s="79" t="s">
        <v>353</v>
      </c>
      <c r="AI4" s="79" t="s">
        <v>354</v>
      </c>
      <c r="AJ4" s="156"/>
      <c r="AK4" s="391" t="s">
        <v>139</v>
      </c>
      <c r="AL4" s="392" t="s">
        <v>140</v>
      </c>
      <c r="AM4" s="393" t="s">
        <v>137</v>
      </c>
      <c r="AN4" s="394" t="s">
        <v>13</v>
      </c>
      <c r="AO4" s="395"/>
      <c r="AP4" s="395"/>
      <c r="AQ4" s="396" t="s">
        <v>352</v>
      </c>
      <c r="AR4" s="396" t="s">
        <v>353</v>
      </c>
      <c r="AS4" s="396" t="s">
        <v>354</v>
      </c>
      <c r="AT4" s="70" t="s">
        <v>139</v>
      </c>
      <c r="AU4" s="71" t="s">
        <v>140</v>
      </c>
      <c r="AV4" s="68" t="s">
        <v>137</v>
      </c>
      <c r="AW4" s="49" t="s">
        <v>13</v>
      </c>
      <c r="AZ4" s="79" t="s">
        <v>352</v>
      </c>
      <c r="BA4" s="79" t="s">
        <v>353</v>
      </c>
      <c r="BB4" s="79" t="s">
        <v>354</v>
      </c>
      <c r="BC4" s="156"/>
      <c r="BD4" s="391" t="s">
        <v>139</v>
      </c>
      <c r="BE4" s="392" t="s">
        <v>140</v>
      </c>
      <c r="BF4" s="393" t="s">
        <v>137</v>
      </c>
      <c r="BG4" s="394" t="s">
        <v>13</v>
      </c>
      <c r="BH4" s="395"/>
      <c r="BI4" s="395"/>
      <c r="BJ4" s="396" t="s">
        <v>352</v>
      </c>
      <c r="BK4" s="396" t="s">
        <v>353</v>
      </c>
      <c r="BL4" s="396" t="s">
        <v>354</v>
      </c>
      <c r="BM4" s="70" t="s">
        <v>139</v>
      </c>
      <c r="BN4" s="71" t="s">
        <v>140</v>
      </c>
      <c r="BO4" s="68" t="s">
        <v>137</v>
      </c>
      <c r="BP4" s="49" t="s">
        <v>13</v>
      </c>
      <c r="BS4" s="79" t="s">
        <v>352</v>
      </c>
      <c r="BT4" s="79" t="s">
        <v>353</v>
      </c>
      <c r="BU4" s="79" t="s">
        <v>354</v>
      </c>
      <c r="BV4" s="156"/>
      <c r="BW4" s="391" t="s">
        <v>139</v>
      </c>
      <c r="BX4" s="392" t="s">
        <v>140</v>
      </c>
      <c r="BY4" s="393" t="s">
        <v>137</v>
      </c>
      <c r="BZ4" s="394" t="s">
        <v>13</v>
      </c>
      <c r="CA4" s="395"/>
      <c r="CB4" s="395"/>
      <c r="CC4" s="396" t="s">
        <v>352</v>
      </c>
      <c r="CD4" s="396" t="s">
        <v>353</v>
      </c>
      <c r="CE4" s="396" t="s">
        <v>354</v>
      </c>
      <c r="CF4" s="70" t="s">
        <v>139</v>
      </c>
      <c r="CG4" s="71" t="s">
        <v>140</v>
      </c>
      <c r="CH4" s="68" t="s">
        <v>137</v>
      </c>
      <c r="CI4" s="49" t="s">
        <v>13</v>
      </c>
      <c r="CL4" s="79" t="s">
        <v>352</v>
      </c>
      <c r="CM4" s="79" t="s">
        <v>353</v>
      </c>
      <c r="CN4" s="79" t="s">
        <v>354</v>
      </c>
      <c r="CO4" s="4"/>
      <c r="CW4" s="38"/>
      <c r="DJ4" s="56"/>
      <c r="DK4" s="3"/>
      <c r="DL4" s="3"/>
      <c r="DM4" s="3"/>
      <c r="DN4" s="92"/>
      <c r="DO4" s="58" t="s">
        <v>355</v>
      </c>
      <c r="DP4" s="40"/>
      <c r="DQ4" s="40"/>
    </row>
    <row r="5" spans="1:121" customFormat="1" ht="28.5" customHeight="1" thickBot="1">
      <c r="B5" s="17"/>
      <c r="C5" s="17"/>
      <c r="D5" s="17"/>
      <c r="E5" s="17"/>
      <c r="F5" s="72" t="e">
        <f>H5</f>
        <v>#REF!</v>
      </c>
      <c r="G5" s="73" t="e">
        <f>I5</f>
        <v>#REF!</v>
      </c>
      <c r="H5" s="69" t="e">
        <f>ROUNDDOWN(SUM(G11:H1210),0)</f>
        <v>#REF!</v>
      </c>
      <c r="I5" s="55" t="e">
        <f>ROUNDDOWN(SUM(I11:I1210)+SUM(G11:G1210),0)</f>
        <v>#REF!</v>
      </c>
      <c r="J5" s="60"/>
      <c r="K5" s="60"/>
      <c r="L5" s="60"/>
      <c r="M5" s="60"/>
      <c r="N5" s="55" t="e">
        <f>ROUNDDOWN(SUM(N11:N1210)*N6/1000,0)</f>
        <v>#REF!</v>
      </c>
      <c r="O5" s="55" t="e">
        <f>ROUNDDOWN(SUM(O11:O1210)*O6/1000,0)</f>
        <v>#REF!</v>
      </c>
      <c r="P5" s="55" t="e">
        <f>ROUNDDOWN(SUM(P11:P1210)*P6/1000,0)</f>
        <v>#REF!</v>
      </c>
      <c r="Q5" s="157"/>
      <c r="R5" s="397" t="e">
        <f>T5</f>
        <v>#REF!</v>
      </c>
      <c r="S5" s="398" t="e">
        <f>U5</f>
        <v>#REF!</v>
      </c>
      <c r="T5" s="399" t="e">
        <f>ROUNDDOWN(SUM(S11:T1210),0)</f>
        <v>#REF!</v>
      </c>
      <c r="U5" s="400" t="e">
        <f>ROUNDDOWN(SUM(U11:U1210)+SUM(S11:S1210),0)</f>
        <v>#REF!</v>
      </c>
      <c r="V5" s="401"/>
      <c r="W5" s="401"/>
      <c r="X5" s="400" t="e">
        <f>ROUNDDOWN(SUM(X11:X1210)*X6/1000,0)</f>
        <v>#REF!</v>
      </c>
      <c r="Y5" s="400" t="e">
        <f>ROUNDDOWN(SUM(Y11:Y1210)*Y6/1000,0)</f>
        <v>#REF!</v>
      </c>
      <c r="Z5" s="400" t="e">
        <f>ROUNDDOWN(SUM(Z11:Z1210)*Z6/1000,0)</f>
        <v>#REF!</v>
      </c>
      <c r="AA5" s="72" t="e">
        <f>AC5</f>
        <v>#REF!</v>
      </c>
      <c r="AB5" s="73" t="e">
        <f>AD5</f>
        <v>#REF!</v>
      </c>
      <c r="AC5" s="69" t="e">
        <f>ROUNDDOWN(SUM(AB11:AC1210),0)</f>
        <v>#REF!</v>
      </c>
      <c r="AD5" s="55" t="e">
        <f>ROUNDDOWN(SUM(AD11:AD1210)+SUM(AB11:AB1210),0)</f>
        <v>#REF!</v>
      </c>
      <c r="AE5" s="60"/>
      <c r="AF5" s="60"/>
      <c r="AG5" s="55" t="e">
        <f>ROUNDDOWN(SUM(AG11:AG1210)*AG6/1000,0)</f>
        <v>#REF!</v>
      </c>
      <c r="AH5" s="55" t="e">
        <f>ROUNDDOWN(SUM(AH11:AH1210)*AH6/1000,0)</f>
        <v>#REF!</v>
      </c>
      <c r="AI5" s="55" t="e">
        <f>ROUNDDOWN(SUM(AI11:AI1210)*AI6/1000,0)</f>
        <v>#REF!</v>
      </c>
      <c r="AJ5" s="157"/>
      <c r="AK5" s="397" t="e">
        <f>AM5</f>
        <v>#REF!</v>
      </c>
      <c r="AL5" s="398" t="e">
        <f>AN5</f>
        <v>#REF!</v>
      </c>
      <c r="AM5" s="399" t="e">
        <f>ROUNDDOWN(SUM(AL11:AM1210),0)</f>
        <v>#REF!</v>
      </c>
      <c r="AN5" s="400" t="e">
        <f>ROUNDDOWN(SUM(AN11:AN1210)+SUM(AL11:AL1210),0)</f>
        <v>#REF!</v>
      </c>
      <c r="AO5" s="401"/>
      <c r="AP5" s="401"/>
      <c r="AQ5" s="400" t="e">
        <f>ROUNDDOWN(SUM(AQ11:AQ1210)*AQ6/1000,0)</f>
        <v>#REF!</v>
      </c>
      <c r="AR5" s="400" t="e">
        <f>ROUNDDOWN(SUM(AR11:AR1210)*AR6/1000,0)</f>
        <v>#REF!</v>
      </c>
      <c r="AS5" s="400" t="e">
        <f>ROUNDDOWN(SUM(AS11:AS1210)*AS6/1000,0)</f>
        <v>#REF!</v>
      </c>
      <c r="AT5" s="72" t="e">
        <f>AV5</f>
        <v>#REF!</v>
      </c>
      <c r="AU5" s="73" t="e">
        <f>AW5</f>
        <v>#REF!</v>
      </c>
      <c r="AV5" s="69" t="e">
        <f>ROUNDDOWN(SUM(AU11:AV1210),0)</f>
        <v>#REF!</v>
      </c>
      <c r="AW5" s="55" t="e">
        <f>ROUNDDOWN(SUM(AW11:AW1210)+SUM(AU11:AU1210),0)</f>
        <v>#REF!</v>
      </c>
      <c r="AX5" s="60"/>
      <c r="AY5" s="60"/>
      <c r="AZ5" s="55" t="e">
        <f>ROUNDDOWN(SUM(AZ11:AZ1210)*AZ6/1000,0)</f>
        <v>#REF!</v>
      </c>
      <c r="BA5" s="55" t="e">
        <f>ROUNDDOWN(SUM(BA11:BA1210)*BA6/1000,0)</f>
        <v>#REF!</v>
      </c>
      <c r="BB5" s="55" t="e">
        <f>ROUNDDOWN(SUM(BB11:BB1210)*BB6/1000,0)</f>
        <v>#REF!</v>
      </c>
      <c r="BC5" s="157"/>
      <c r="BD5" s="397" t="e">
        <f>BF5</f>
        <v>#REF!</v>
      </c>
      <c r="BE5" s="398" t="e">
        <f>BG5</f>
        <v>#REF!</v>
      </c>
      <c r="BF5" s="399" t="e">
        <f>ROUNDDOWN(SUM(BE11:BF1210),0)</f>
        <v>#REF!</v>
      </c>
      <c r="BG5" s="400" t="e">
        <f>ROUNDDOWN(SUM(BG11:BG1210)+SUM(BE11:BE1210),0)</f>
        <v>#REF!</v>
      </c>
      <c r="BH5" s="401"/>
      <c r="BI5" s="401"/>
      <c r="BJ5" s="400" t="e">
        <f>ROUNDDOWN(SUM(BJ11:BJ1210)*BJ6/1000,0)</f>
        <v>#REF!</v>
      </c>
      <c r="BK5" s="400" t="e">
        <f>ROUNDDOWN(SUM(BK11:BK1210)*BK6/1000,0)</f>
        <v>#REF!</v>
      </c>
      <c r="BL5" s="400" t="e">
        <f>ROUNDDOWN(SUM(BL11:BL1210)*BL6/1000,0)</f>
        <v>#REF!</v>
      </c>
      <c r="BM5" s="72" t="e">
        <f>BO5</f>
        <v>#REF!</v>
      </c>
      <c r="BN5" s="73" t="e">
        <f>BP5</f>
        <v>#REF!</v>
      </c>
      <c r="BO5" s="69" t="e">
        <f>ROUNDDOWN(SUM(BN11:BO1210),0)</f>
        <v>#REF!</v>
      </c>
      <c r="BP5" s="55" t="e">
        <f>ROUNDDOWN(SUM(BP11:BP1210)+SUM(BN11:BN1210),0)</f>
        <v>#REF!</v>
      </c>
      <c r="BQ5" s="60"/>
      <c r="BR5" s="60"/>
      <c r="BS5" s="55" t="e">
        <f>ROUNDDOWN(SUM(BS11:BS1210)*BS6/1000,0)</f>
        <v>#REF!</v>
      </c>
      <c r="BT5" s="55" t="e">
        <f>ROUNDDOWN(SUM(BT11:BT1210)*BT6/1000,0)</f>
        <v>#REF!</v>
      </c>
      <c r="BU5" s="55" t="e">
        <f>ROUNDDOWN(SUM(BU11:BU1210)*BU6/1000,0)</f>
        <v>#REF!</v>
      </c>
      <c r="BV5" s="157"/>
      <c r="BW5" s="397" t="e">
        <f>BY5+CC5+CD5+CE5</f>
        <v>#REF!</v>
      </c>
      <c r="BX5" s="398" t="e">
        <f>BZ5+CD5+CE5+CC5</f>
        <v>#REF!</v>
      </c>
      <c r="BY5" s="399" t="e">
        <f>ROUNDDOWN(SUM(BX11:BY1210),0)</f>
        <v>#REF!</v>
      </c>
      <c r="BZ5" s="400" t="e">
        <f>ROUNDDOWN(SUM(BZ11:BZ1210)+SUM(BX11:BX1210),0)</f>
        <v>#REF!</v>
      </c>
      <c r="CA5" s="401"/>
      <c r="CB5" s="401"/>
      <c r="CC5" s="400" t="e">
        <f>ROUNDDOWN(SUM(CC11:CC1210)*CC6/1000,0)</f>
        <v>#REF!</v>
      </c>
      <c r="CD5" s="400" t="e">
        <f>ROUNDDOWN(SUM(CD11:CD1210)*CD6/1000,0)</f>
        <v>#REF!</v>
      </c>
      <c r="CE5" s="400" t="e">
        <f>ROUNDDOWN(SUM(CE11:CE1210)*CE6/1000,0)</f>
        <v>#REF!</v>
      </c>
      <c r="CF5" s="72" t="e">
        <f>CH5+CL5+CM5+CN5</f>
        <v>#REF!</v>
      </c>
      <c r="CG5" s="73" t="e">
        <f>CI5+CM5+CN5+CL5</f>
        <v>#REF!</v>
      </c>
      <c r="CH5" s="69" t="e">
        <f>ROUNDDOWN(SUM(CG11:CH1210),0)</f>
        <v>#REF!</v>
      </c>
      <c r="CI5" s="55" t="e">
        <f>ROUNDDOWN(SUM(CI11:CI1210)+SUM(CG11:CG1210),0)</f>
        <v>#REF!</v>
      </c>
      <c r="CJ5" s="60"/>
      <c r="CK5" s="60"/>
      <c r="CL5" s="55" t="e">
        <f>ROUNDDOWN(SUM(CL11:CL1210)*CL6/1000,0)</f>
        <v>#REF!</v>
      </c>
      <c r="CM5" s="55" t="e">
        <f>ROUNDDOWN(SUM(CM11:CM1210)*CM6/1000,0)</f>
        <v>#REF!</v>
      </c>
      <c r="CN5" s="55" t="e">
        <f>ROUNDDOWN(SUM(CN11:CN1210)*CN6/1000,0)</f>
        <v>#REF!</v>
      </c>
      <c r="CO5" s="60"/>
      <c r="CW5" s="38"/>
      <c r="DJ5" s="56"/>
      <c r="DK5" s="3"/>
      <c r="DL5" s="3"/>
      <c r="DM5" s="3"/>
      <c r="DN5" s="18" t="s">
        <v>186</v>
      </c>
      <c r="DO5" s="18" t="s">
        <v>356</v>
      </c>
      <c r="DP5" s="49" t="s">
        <v>338</v>
      </c>
      <c r="DQ5" s="49" t="s">
        <v>81</v>
      </c>
    </row>
    <row r="6" spans="1:121" customFormat="1" ht="18" customHeight="1" thickBot="1">
      <c r="A6" s="11"/>
      <c r="M6" s="2" t="s">
        <v>138</v>
      </c>
      <c r="N6" t="e">
        <f>#REF!</f>
        <v>#REF!</v>
      </c>
      <c r="O6" t="e">
        <f>#REF!</f>
        <v>#REF!</v>
      </c>
      <c r="P6" t="e">
        <f>#REF!</f>
        <v>#REF!</v>
      </c>
      <c r="R6" s="390"/>
      <c r="S6" s="390"/>
      <c r="T6" s="390"/>
      <c r="U6" s="390"/>
      <c r="V6" s="390"/>
      <c r="W6" s="395" t="s">
        <v>138</v>
      </c>
      <c r="X6" s="390" t="e">
        <f>N6</f>
        <v>#REF!</v>
      </c>
      <c r="Y6" s="390" t="e">
        <f>O6</f>
        <v>#REF!</v>
      </c>
      <c r="Z6" s="390" t="e">
        <f>P6</f>
        <v>#REF!</v>
      </c>
      <c r="AF6" s="2" t="s">
        <v>138</v>
      </c>
      <c r="AG6" s="326" t="e">
        <f>X6</f>
        <v>#REF!</v>
      </c>
      <c r="AH6" s="326" t="e">
        <f>Y6</f>
        <v>#REF!</v>
      </c>
      <c r="AI6" s="326" t="e">
        <f>Z6</f>
        <v>#REF!</v>
      </c>
      <c r="AK6" s="390"/>
      <c r="AL6" s="390"/>
      <c r="AM6" s="390"/>
      <c r="AN6" s="390"/>
      <c r="AO6" s="390"/>
      <c r="AP6" s="395" t="s">
        <v>138</v>
      </c>
      <c r="AQ6" s="390" t="e">
        <f>N6</f>
        <v>#REF!</v>
      </c>
      <c r="AR6" s="390" t="e">
        <f>O6</f>
        <v>#REF!</v>
      </c>
      <c r="AS6" s="390" t="e">
        <f>P6</f>
        <v>#REF!</v>
      </c>
      <c r="AY6" s="2" t="s">
        <v>138</v>
      </c>
      <c r="AZ6" s="326" t="e">
        <f>AQ6</f>
        <v>#REF!</v>
      </c>
      <c r="BA6" s="326" t="e">
        <f>AR6</f>
        <v>#REF!</v>
      </c>
      <c r="BB6" s="326" t="e">
        <f>AS6</f>
        <v>#REF!</v>
      </c>
      <c r="BD6" s="390"/>
      <c r="BE6" s="390"/>
      <c r="BF6" s="390"/>
      <c r="BG6" s="390"/>
      <c r="BH6" s="390"/>
      <c r="BI6" s="395" t="s">
        <v>138</v>
      </c>
      <c r="BJ6" s="390" t="e">
        <f>N6</f>
        <v>#REF!</v>
      </c>
      <c r="BK6" s="390" t="e">
        <f>O6</f>
        <v>#REF!</v>
      </c>
      <c r="BL6" s="390" t="e">
        <f>P6</f>
        <v>#REF!</v>
      </c>
      <c r="BR6" s="2" t="s">
        <v>138</v>
      </c>
      <c r="BS6" s="326" t="e">
        <f>BJ6</f>
        <v>#REF!</v>
      </c>
      <c r="BT6" s="326" t="e">
        <f>BK6</f>
        <v>#REF!</v>
      </c>
      <c r="BU6" s="326" t="e">
        <f>BL6</f>
        <v>#REF!</v>
      </c>
      <c r="BW6" s="390"/>
      <c r="BX6" s="390"/>
      <c r="BY6" s="390"/>
      <c r="BZ6" s="390"/>
      <c r="CA6" s="390"/>
      <c r="CB6" s="395" t="s">
        <v>138</v>
      </c>
      <c r="CC6" s="390" t="e">
        <f>AG6</f>
        <v>#REF!</v>
      </c>
      <c r="CD6" s="390" t="e">
        <f>AH6</f>
        <v>#REF!</v>
      </c>
      <c r="CE6" s="390" t="e">
        <f>AI6</f>
        <v>#REF!</v>
      </c>
      <c r="CK6" s="2" t="s">
        <v>138</v>
      </c>
      <c r="CL6" s="326" t="e">
        <f>CC6</f>
        <v>#REF!</v>
      </c>
      <c r="CM6" s="326" t="e">
        <f>CD6</f>
        <v>#REF!</v>
      </c>
      <c r="CN6" s="326" t="e">
        <f>CE6</f>
        <v>#REF!</v>
      </c>
      <c r="CW6" s="38"/>
      <c r="DJ6" s="56"/>
      <c r="DK6" s="19" t="s">
        <v>196</v>
      </c>
      <c r="DL6" s="12">
        <v>1</v>
      </c>
      <c r="DM6" s="3"/>
      <c r="DN6" s="18">
        <v>11</v>
      </c>
      <c r="DO6" s="316" t="e">
        <f>#REF!</f>
        <v>#REF!</v>
      </c>
      <c r="DP6" s="316" t="e">
        <f>#REF!</f>
        <v>#REF!</v>
      </c>
      <c r="DQ6" s="319" t="e">
        <f>#REF!</f>
        <v>#REF!</v>
      </c>
    </row>
    <row r="7" spans="1:121" ht="18" customHeight="1">
      <c r="B7" s="930" t="s">
        <v>78</v>
      </c>
      <c r="C7" s="931"/>
      <c r="D7" s="931"/>
      <c r="E7" s="932"/>
      <c r="F7" s="419" t="s">
        <v>179</v>
      </c>
      <c r="G7" s="75"/>
      <c r="H7" s="75"/>
      <c r="I7" s="75"/>
      <c r="J7" s="75"/>
      <c r="K7" s="75"/>
      <c r="L7" s="75"/>
      <c r="M7" s="75"/>
      <c r="N7" s="75"/>
      <c r="O7" s="75"/>
      <c r="P7" s="76"/>
      <c r="Q7" s="92"/>
      <c r="R7" s="402" t="s">
        <v>141</v>
      </c>
      <c r="S7" s="403"/>
      <c r="T7" s="403"/>
      <c r="U7" s="403"/>
      <c r="V7" s="403"/>
      <c r="W7" s="403"/>
      <c r="X7" s="403"/>
      <c r="Y7" s="403"/>
      <c r="Z7" s="404"/>
      <c r="AA7" s="91" t="s">
        <v>142</v>
      </c>
      <c r="AB7" s="75"/>
      <c r="AC7" s="75"/>
      <c r="AD7" s="75"/>
      <c r="AE7" s="75"/>
      <c r="AF7" s="75"/>
      <c r="AG7" s="75"/>
      <c r="AH7" s="75"/>
      <c r="AI7" s="76"/>
      <c r="AJ7" s="92"/>
      <c r="AK7" s="402" t="s">
        <v>141</v>
      </c>
      <c r="AL7" s="403"/>
      <c r="AM7" s="403"/>
      <c r="AN7" s="403"/>
      <c r="AO7" s="403"/>
      <c r="AP7" s="403"/>
      <c r="AQ7" s="403"/>
      <c r="AR7" s="403"/>
      <c r="AS7" s="404"/>
      <c r="AT7" s="91" t="s">
        <v>142</v>
      </c>
      <c r="AU7" s="75"/>
      <c r="AV7" s="75"/>
      <c r="AW7" s="75"/>
      <c r="AX7" s="75"/>
      <c r="AY7" s="75"/>
      <c r="AZ7" s="75"/>
      <c r="BA7" s="75"/>
      <c r="BB7" s="76"/>
      <c r="BC7" s="92"/>
      <c r="BD7" s="402" t="s">
        <v>141</v>
      </c>
      <c r="BE7" s="403"/>
      <c r="BF7" s="403"/>
      <c r="BG7" s="403"/>
      <c r="BH7" s="403"/>
      <c r="BI7" s="403"/>
      <c r="BJ7" s="403"/>
      <c r="BK7" s="403"/>
      <c r="BL7" s="404"/>
      <c r="BM7" s="91" t="s">
        <v>142</v>
      </c>
      <c r="BN7" s="75"/>
      <c r="BO7" s="75"/>
      <c r="BP7" s="75"/>
      <c r="BQ7" s="75"/>
      <c r="BR7" s="75"/>
      <c r="BS7" s="75"/>
      <c r="BT7" s="75"/>
      <c r="BU7" s="76"/>
      <c r="BV7" s="92"/>
      <c r="BW7" s="402" t="s">
        <v>141</v>
      </c>
      <c r="BX7" s="403"/>
      <c r="BY7" s="403"/>
      <c r="BZ7" s="403"/>
      <c r="CA7" s="403"/>
      <c r="CB7" s="403"/>
      <c r="CC7" s="403"/>
      <c r="CD7" s="403"/>
      <c r="CE7" s="404"/>
      <c r="CF7" s="91" t="s">
        <v>142</v>
      </c>
      <c r="CG7" s="75"/>
      <c r="CH7" s="75"/>
      <c r="CI7" s="75"/>
      <c r="CJ7" s="75"/>
      <c r="CK7" s="75"/>
      <c r="CL7" s="75"/>
      <c r="CM7" s="75"/>
      <c r="CN7" s="76"/>
      <c r="CO7" s="92"/>
      <c r="CP7" s="2"/>
      <c r="CQ7" s="2"/>
      <c r="CR7" s="2"/>
      <c r="CS7" s="2"/>
      <c r="CT7" s="2"/>
      <c r="CU7" s="2"/>
      <c r="CV7" s="2"/>
      <c r="CX7" s="2"/>
      <c r="CY7" s="2"/>
      <c r="CZ7" s="2"/>
      <c r="DA7" s="2"/>
      <c r="DB7" s="2"/>
      <c r="DC7" s="2"/>
      <c r="DD7" s="2"/>
      <c r="DE7" s="2"/>
      <c r="DF7" s="2"/>
      <c r="DG7" s="2"/>
      <c r="DJ7" s="56"/>
      <c r="DK7" s="19" t="s">
        <v>193</v>
      </c>
      <c r="DL7" s="12">
        <v>2</v>
      </c>
      <c r="DM7" s="3"/>
      <c r="DN7" s="18">
        <v>12</v>
      </c>
      <c r="DO7" s="316" t="e">
        <f>#REF!</f>
        <v>#REF!</v>
      </c>
      <c r="DP7" s="316" t="e">
        <f>#REF!</f>
        <v>#REF!</v>
      </c>
      <c r="DQ7" s="41"/>
    </row>
    <row r="8" spans="1:121" ht="14.25" thickBot="1">
      <c r="B8" s="927" t="s">
        <v>105</v>
      </c>
      <c r="C8" s="933" t="s">
        <v>106</v>
      </c>
      <c r="D8" s="933"/>
      <c r="E8" s="934"/>
      <c r="F8" s="883" t="s">
        <v>89</v>
      </c>
      <c r="G8" s="873" t="s">
        <v>90</v>
      </c>
      <c r="H8" s="873" t="s">
        <v>91</v>
      </c>
      <c r="I8" s="873" t="s">
        <v>92</v>
      </c>
      <c r="J8" s="925" t="s">
        <v>135</v>
      </c>
      <c r="K8" s="923"/>
      <c r="L8" s="873" t="s">
        <v>93</v>
      </c>
      <c r="M8" s="873" t="s">
        <v>94</v>
      </c>
      <c r="N8" s="873" t="s">
        <v>132</v>
      </c>
      <c r="O8" s="873" t="s">
        <v>133</v>
      </c>
      <c r="P8" s="908" t="s">
        <v>134</v>
      </c>
      <c r="Q8" s="41"/>
      <c r="R8" s="913"/>
      <c r="S8" s="915" t="s">
        <v>90</v>
      </c>
      <c r="T8" s="915" t="s">
        <v>91</v>
      </c>
      <c r="U8" s="915" t="s">
        <v>92</v>
      </c>
      <c r="V8" s="917" t="s">
        <v>135</v>
      </c>
      <c r="W8" s="918"/>
      <c r="X8" s="915" t="s">
        <v>132</v>
      </c>
      <c r="Y8" s="915" t="s">
        <v>133</v>
      </c>
      <c r="Z8" s="921" t="s">
        <v>134</v>
      </c>
      <c r="AA8" s="923" t="s">
        <v>89</v>
      </c>
      <c r="AB8" s="873" t="s">
        <v>90</v>
      </c>
      <c r="AC8" s="873" t="s">
        <v>91</v>
      </c>
      <c r="AD8" s="873" t="s">
        <v>92</v>
      </c>
      <c r="AE8" s="873" t="s">
        <v>93</v>
      </c>
      <c r="AF8" s="873" t="s">
        <v>94</v>
      </c>
      <c r="AG8" s="873" t="s">
        <v>132</v>
      </c>
      <c r="AH8" s="873" t="s">
        <v>133</v>
      </c>
      <c r="AI8" s="908" t="s">
        <v>134</v>
      </c>
      <c r="AJ8" s="41"/>
      <c r="AK8" s="913"/>
      <c r="AL8" s="915" t="s">
        <v>90</v>
      </c>
      <c r="AM8" s="915" t="s">
        <v>91</v>
      </c>
      <c r="AN8" s="915" t="s">
        <v>92</v>
      </c>
      <c r="AO8" s="917" t="s">
        <v>135</v>
      </c>
      <c r="AP8" s="918"/>
      <c r="AQ8" s="915" t="s">
        <v>132</v>
      </c>
      <c r="AR8" s="915" t="s">
        <v>133</v>
      </c>
      <c r="AS8" s="921" t="s">
        <v>134</v>
      </c>
      <c r="AT8" s="923" t="s">
        <v>89</v>
      </c>
      <c r="AU8" s="873" t="s">
        <v>90</v>
      </c>
      <c r="AV8" s="873" t="s">
        <v>91</v>
      </c>
      <c r="AW8" s="873" t="s">
        <v>92</v>
      </c>
      <c r="AX8" s="873" t="s">
        <v>93</v>
      </c>
      <c r="AY8" s="873" t="s">
        <v>94</v>
      </c>
      <c r="AZ8" s="873" t="s">
        <v>132</v>
      </c>
      <c r="BA8" s="873" t="s">
        <v>133</v>
      </c>
      <c r="BB8" s="908" t="s">
        <v>134</v>
      </c>
      <c r="BC8" s="41"/>
      <c r="BD8" s="913"/>
      <c r="BE8" s="915" t="s">
        <v>90</v>
      </c>
      <c r="BF8" s="915" t="s">
        <v>91</v>
      </c>
      <c r="BG8" s="915" t="s">
        <v>92</v>
      </c>
      <c r="BH8" s="917" t="s">
        <v>135</v>
      </c>
      <c r="BI8" s="918"/>
      <c r="BJ8" s="915" t="s">
        <v>132</v>
      </c>
      <c r="BK8" s="915" t="s">
        <v>133</v>
      </c>
      <c r="BL8" s="921" t="s">
        <v>134</v>
      </c>
      <c r="BM8" s="923" t="s">
        <v>89</v>
      </c>
      <c r="BN8" s="873" t="s">
        <v>90</v>
      </c>
      <c r="BO8" s="873" t="s">
        <v>91</v>
      </c>
      <c r="BP8" s="873" t="s">
        <v>92</v>
      </c>
      <c r="BQ8" s="873" t="s">
        <v>93</v>
      </c>
      <c r="BR8" s="873" t="s">
        <v>94</v>
      </c>
      <c r="BS8" s="873" t="s">
        <v>132</v>
      </c>
      <c r="BT8" s="873" t="s">
        <v>133</v>
      </c>
      <c r="BU8" s="908" t="s">
        <v>134</v>
      </c>
      <c r="BV8" s="41"/>
      <c r="BW8" s="913"/>
      <c r="BX8" s="915" t="s">
        <v>90</v>
      </c>
      <c r="BY8" s="915" t="s">
        <v>91</v>
      </c>
      <c r="BZ8" s="915" t="s">
        <v>92</v>
      </c>
      <c r="CA8" s="917" t="s">
        <v>135</v>
      </c>
      <c r="CB8" s="918"/>
      <c r="CC8" s="915" t="s">
        <v>132</v>
      </c>
      <c r="CD8" s="915" t="s">
        <v>133</v>
      </c>
      <c r="CE8" s="921" t="s">
        <v>134</v>
      </c>
      <c r="CF8" s="923" t="s">
        <v>89</v>
      </c>
      <c r="CG8" s="873" t="s">
        <v>90</v>
      </c>
      <c r="CH8" s="873" t="s">
        <v>91</v>
      </c>
      <c r="CI8" s="873" t="s">
        <v>92</v>
      </c>
      <c r="CJ8" s="873" t="s">
        <v>93</v>
      </c>
      <c r="CK8" s="873" t="s">
        <v>94</v>
      </c>
      <c r="CL8" s="873" t="s">
        <v>132</v>
      </c>
      <c r="CM8" s="873" t="s">
        <v>133</v>
      </c>
      <c r="CN8" s="908" t="s">
        <v>134</v>
      </c>
      <c r="CO8" s="92"/>
      <c r="CP8" s="2"/>
      <c r="CQ8" s="2"/>
      <c r="CR8" s="2"/>
      <c r="CS8" s="2"/>
      <c r="CT8" s="2"/>
      <c r="CU8" s="2"/>
      <c r="CV8" s="2"/>
      <c r="CX8" s="2"/>
      <c r="CY8" s="2"/>
      <c r="CZ8" s="2"/>
      <c r="DA8" s="2"/>
      <c r="DB8" s="2"/>
      <c r="DC8" s="2"/>
      <c r="DD8" s="2"/>
      <c r="DE8" s="2"/>
      <c r="DF8" s="2"/>
      <c r="DG8" s="2"/>
      <c r="DJ8" s="56"/>
      <c r="DK8" s="19" t="s">
        <v>194</v>
      </c>
      <c r="DL8" s="12">
        <v>3</v>
      </c>
      <c r="DM8" s="3"/>
      <c r="DN8" s="18">
        <v>13</v>
      </c>
      <c r="DO8" s="317" t="e">
        <f>#REF!</f>
        <v>#REF!</v>
      </c>
      <c r="DP8" s="317" t="e">
        <f>#REF!</f>
        <v>#REF!</v>
      </c>
      <c r="DQ8" s="41"/>
    </row>
    <row r="9" spans="1:121" ht="27.75" thickBot="1">
      <c r="B9" s="928"/>
      <c r="C9" s="935"/>
      <c r="D9" s="935"/>
      <c r="E9" s="936"/>
      <c r="F9" s="885"/>
      <c r="G9" s="907"/>
      <c r="H9" s="907"/>
      <c r="I9" s="907"/>
      <c r="J9" s="926"/>
      <c r="K9" s="924"/>
      <c r="L9" s="907"/>
      <c r="M9" s="907"/>
      <c r="N9" s="907"/>
      <c r="O9" s="907"/>
      <c r="P9" s="909"/>
      <c r="Q9" s="41"/>
      <c r="R9" s="914"/>
      <c r="S9" s="916"/>
      <c r="T9" s="916"/>
      <c r="U9" s="916"/>
      <c r="V9" s="919"/>
      <c r="W9" s="920"/>
      <c r="X9" s="916"/>
      <c r="Y9" s="916"/>
      <c r="Z9" s="922"/>
      <c r="AA9" s="924"/>
      <c r="AB9" s="907"/>
      <c r="AC9" s="907"/>
      <c r="AD9" s="907"/>
      <c r="AE9" s="907"/>
      <c r="AF9" s="907"/>
      <c r="AG9" s="907"/>
      <c r="AH9" s="907"/>
      <c r="AI9" s="909"/>
      <c r="AJ9" s="41"/>
      <c r="AK9" s="914"/>
      <c r="AL9" s="916"/>
      <c r="AM9" s="916"/>
      <c r="AN9" s="916"/>
      <c r="AO9" s="919"/>
      <c r="AP9" s="920"/>
      <c r="AQ9" s="916"/>
      <c r="AR9" s="916"/>
      <c r="AS9" s="922"/>
      <c r="AT9" s="924"/>
      <c r="AU9" s="907"/>
      <c r="AV9" s="907"/>
      <c r="AW9" s="907"/>
      <c r="AX9" s="907"/>
      <c r="AY9" s="907"/>
      <c r="AZ9" s="907"/>
      <c r="BA9" s="907"/>
      <c r="BB9" s="909"/>
      <c r="BC9" s="41"/>
      <c r="BD9" s="914"/>
      <c r="BE9" s="916"/>
      <c r="BF9" s="916"/>
      <c r="BG9" s="916"/>
      <c r="BH9" s="919"/>
      <c r="BI9" s="920"/>
      <c r="BJ9" s="916"/>
      <c r="BK9" s="916"/>
      <c r="BL9" s="922"/>
      <c r="BM9" s="924"/>
      <c r="BN9" s="907"/>
      <c r="BO9" s="907"/>
      <c r="BP9" s="907"/>
      <c r="BQ9" s="907"/>
      <c r="BR9" s="907"/>
      <c r="BS9" s="907"/>
      <c r="BT9" s="907"/>
      <c r="BU9" s="909"/>
      <c r="BV9" s="41"/>
      <c r="BW9" s="914"/>
      <c r="BX9" s="916"/>
      <c r="BY9" s="916"/>
      <c r="BZ9" s="916"/>
      <c r="CA9" s="919"/>
      <c r="CB9" s="920"/>
      <c r="CC9" s="916"/>
      <c r="CD9" s="916"/>
      <c r="CE9" s="922"/>
      <c r="CF9" s="924"/>
      <c r="CG9" s="907"/>
      <c r="CH9" s="907"/>
      <c r="CI9" s="907"/>
      <c r="CJ9" s="907"/>
      <c r="CK9" s="907"/>
      <c r="CL9" s="907"/>
      <c r="CM9" s="907"/>
      <c r="CN9" s="909"/>
      <c r="CO9" s="98"/>
      <c r="CP9" s="665" t="s">
        <v>191</v>
      </c>
      <c r="CQ9" s="35"/>
      <c r="CR9" s="626" t="s">
        <v>343</v>
      </c>
      <c r="CS9" s="626" t="s">
        <v>344</v>
      </c>
      <c r="CT9" s="626" t="s">
        <v>345</v>
      </c>
      <c r="CU9" s="626" t="s">
        <v>346</v>
      </c>
      <c r="CV9" s="627" t="s">
        <v>679</v>
      </c>
      <c r="CW9" s="39"/>
      <c r="CX9" s="27" t="s">
        <v>187</v>
      </c>
      <c r="CY9" s="36"/>
      <c r="CZ9" s="36"/>
      <c r="DA9" s="36"/>
      <c r="DB9" s="25" t="s">
        <v>343</v>
      </c>
      <c r="DC9" s="25" t="s">
        <v>344</v>
      </c>
      <c r="DD9" s="25" t="s">
        <v>345</v>
      </c>
      <c r="DE9" s="25" t="s">
        <v>346</v>
      </c>
      <c r="DF9" s="627" t="s">
        <v>679</v>
      </c>
      <c r="DG9" s="4"/>
      <c r="DJ9" s="56"/>
      <c r="DK9" s="358" t="s">
        <v>80</v>
      </c>
      <c r="DL9" s="12">
        <v>4</v>
      </c>
      <c r="DM9" s="3"/>
      <c r="DN9" s="18">
        <v>14</v>
      </c>
      <c r="DO9" s="317" t="e">
        <f>#REF!</f>
        <v>#REF!</v>
      </c>
      <c r="DP9" s="317" t="e">
        <f>#REF!</f>
        <v>#REF!</v>
      </c>
      <c r="DQ9" s="41"/>
    </row>
    <row r="10" spans="1:121" ht="18" customHeight="1" thickBot="1">
      <c r="B10" s="929"/>
      <c r="C10" s="937"/>
      <c r="D10" s="937"/>
      <c r="E10" s="938"/>
      <c r="F10" s="153" t="s">
        <v>185</v>
      </c>
      <c r="G10" s="81"/>
      <c r="H10" s="81"/>
      <c r="I10" s="81"/>
      <c r="J10" s="81"/>
      <c r="K10" s="81"/>
      <c r="L10" s="81"/>
      <c r="M10" s="81"/>
      <c r="N10" s="81"/>
      <c r="O10" s="81"/>
      <c r="P10" s="96"/>
      <c r="Q10" s="7"/>
      <c r="R10" s="405" t="s">
        <v>357</v>
      </c>
      <c r="S10" s="406"/>
      <c r="T10" s="406"/>
      <c r="U10" s="406"/>
      <c r="V10" s="406"/>
      <c r="W10" s="406"/>
      <c r="X10" s="406"/>
      <c r="Y10" s="406"/>
      <c r="Z10" s="407"/>
      <c r="AA10" s="93"/>
      <c r="AB10" s="81"/>
      <c r="AC10" s="81"/>
      <c r="AD10" s="81"/>
      <c r="AE10" s="81"/>
      <c r="AF10" s="81"/>
      <c r="AG10" s="81"/>
      <c r="AH10" s="81"/>
      <c r="AI10" s="96"/>
      <c r="AJ10" s="7"/>
      <c r="AK10" s="416" t="s">
        <v>358</v>
      </c>
      <c r="AL10" s="417"/>
      <c r="AM10" s="417"/>
      <c r="AN10" s="417"/>
      <c r="AO10" s="417"/>
      <c r="AP10" s="417"/>
      <c r="AQ10" s="417"/>
      <c r="AR10" s="417"/>
      <c r="AS10" s="418"/>
      <c r="AT10" s="82"/>
      <c r="AU10" s="80"/>
      <c r="AV10" s="80"/>
      <c r="AW10" s="80"/>
      <c r="AX10" s="80"/>
      <c r="AY10" s="80"/>
      <c r="AZ10" s="80"/>
      <c r="BA10" s="80"/>
      <c r="BB10" s="102"/>
      <c r="BC10" s="7"/>
      <c r="BD10" s="416" t="s">
        <v>359</v>
      </c>
      <c r="BE10" s="633"/>
      <c r="BF10" s="633"/>
      <c r="BG10" s="633"/>
      <c r="BH10" s="633"/>
      <c r="BI10" s="633"/>
      <c r="BJ10" s="633"/>
      <c r="BK10" s="633"/>
      <c r="BL10" s="634"/>
      <c r="BM10" s="635"/>
      <c r="BN10" s="636"/>
      <c r="BO10" s="636"/>
      <c r="BP10" s="636"/>
      <c r="BQ10" s="636"/>
      <c r="BR10" s="636"/>
      <c r="BS10" s="636"/>
      <c r="BT10" s="636"/>
      <c r="BU10" s="637"/>
      <c r="BV10" s="7"/>
      <c r="BW10" s="632" t="s">
        <v>359</v>
      </c>
      <c r="BX10" s="633"/>
      <c r="BY10" s="633"/>
      <c r="BZ10" s="633"/>
      <c r="CA10" s="633"/>
      <c r="CB10" s="633"/>
      <c r="CC10" s="633"/>
      <c r="CD10" s="633"/>
      <c r="CE10" s="634"/>
      <c r="CF10" s="635"/>
      <c r="CG10" s="636"/>
      <c r="CH10" s="636"/>
      <c r="CI10" s="636"/>
      <c r="CJ10" s="636"/>
      <c r="CK10" s="636"/>
      <c r="CL10" s="636"/>
      <c r="CM10" s="636"/>
      <c r="CN10" s="637"/>
      <c r="CO10" s="7"/>
      <c r="CP10" s="628" t="s">
        <v>189</v>
      </c>
      <c r="CQ10" s="487"/>
      <c r="CR10" s="597">
        <f>SUM(CR11:CR16)</f>
        <v>0</v>
      </c>
      <c r="CS10" s="597">
        <f>SUM(CS11:CS16)</f>
        <v>0</v>
      </c>
      <c r="CT10" s="597">
        <f>SUM(CT11:CT16)</f>
        <v>0</v>
      </c>
      <c r="CU10" s="597">
        <f>SUM(CU11:CU16)</f>
        <v>0</v>
      </c>
      <c r="CV10" s="664">
        <f>SUM(CV11:CV16)</f>
        <v>0</v>
      </c>
      <c r="CX10" s="655" t="s">
        <v>189</v>
      </c>
      <c r="CY10" s="656"/>
      <c r="CZ10" s="656"/>
      <c r="DA10" s="656"/>
      <c r="DB10" s="25">
        <f>SUM(DB11:DB25)</f>
        <v>0</v>
      </c>
      <c r="DC10" s="626">
        <f>SUM(DC11:DC25)</f>
        <v>0</v>
      </c>
      <c r="DD10" s="626">
        <f>SUM(DD11:DD25)</f>
        <v>0</v>
      </c>
      <c r="DE10" s="626">
        <f>SUM(DE11:DE25)</f>
        <v>0</v>
      </c>
      <c r="DF10" s="26">
        <f>SUM(DF11:DF25)</f>
        <v>0</v>
      </c>
      <c r="DG10" s="4"/>
      <c r="DJ10" s="56"/>
      <c r="DK10" s="19" t="s">
        <v>192</v>
      </c>
      <c r="DL10" s="12">
        <v>5</v>
      </c>
      <c r="DM10" s="3"/>
      <c r="DN10" s="18">
        <v>15</v>
      </c>
      <c r="DO10" s="317" t="e">
        <f>#REF!</f>
        <v>#REF!</v>
      </c>
      <c r="DP10" s="317" t="e">
        <f>#REF!</f>
        <v>#REF!</v>
      </c>
      <c r="DQ10" s="12"/>
    </row>
    <row r="11" spans="1:121" ht="18" customHeight="1" thickBot="1">
      <c r="B11" s="151" t="e">
        <f>IF(#REF!="","",VLOOKUP(#REF!,$CX$11:$DG$26,9,0))</f>
        <v>#REF!</v>
      </c>
      <c r="C11" s="64" t="e">
        <f>IF(#REF!="",0,VLOOKUP(#REF!,$CP$11:$CQ$16,2,0))</f>
        <v>#REF!</v>
      </c>
      <c r="D11" s="65" t="e">
        <f>IF(#REF!="",0,VLOOKUP(#REF!,$CX$11:$CY$26,2,0))</f>
        <v>#REF!</v>
      </c>
      <c r="E11" s="152" t="e">
        <f>C11+D11</f>
        <v>#REF!</v>
      </c>
      <c r="F11" s="154" t="e">
        <f>IF(#REF!="","",VLOOKUP(#REF!,#REF!,7,0))</f>
        <v>#REF!</v>
      </c>
      <c r="G11" s="200" t="e">
        <f>IF(OR(#REF!="",F11=""),"",ROUND(#REF!/10^3*F11,3))</f>
        <v>#REF!</v>
      </c>
      <c r="H11" s="200" t="e">
        <f>IF(#REF!&gt;0,#REF!*#REF!/1000,"")</f>
        <v>#REF!</v>
      </c>
      <c r="I11" s="200" t="e">
        <f>IF(#REF!&gt;0,#REF!*#REF!/1000,"")</f>
        <v>#REF!</v>
      </c>
      <c r="J11" s="488" t="e">
        <f>IF(#REF!="●","",IF(#REF!="","",#REF!))</f>
        <v>#REF!</v>
      </c>
      <c r="K11" s="488" t="e">
        <f>IF(#REF!="●","",IF(#REF!="","",#REF!))</f>
        <v>#REF!</v>
      </c>
      <c r="L11" s="77" t="e">
        <f>VLOOKUP(E11,$DN$6:$DP$18,2,0)</f>
        <v>#REF!</v>
      </c>
      <c r="M11" s="77" t="e">
        <f>VLOOKUP(E11,$DN$6:$DP$18,3,0)</f>
        <v>#REF!</v>
      </c>
      <c r="N11" s="200" t="e">
        <f>IF(ISNA(L11),"",L11*#REF!)</f>
        <v>#REF!</v>
      </c>
      <c r="O11" s="200" t="e">
        <f>IF(ISNA(M11),"",M11*#REF!)</f>
        <v>#REF!</v>
      </c>
      <c r="P11" s="100" t="e">
        <f>IF(#REF!&gt;0,DQ$6,"")</f>
        <v>#REF!</v>
      </c>
      <c r="Q11" s="158"/>
      <c r="R11" s="408"/>
      <c r="S11" s="409" t="e">
        <f>IF(OR(#REF!="",F11=""),"",ROUND(#REF!/10^3*F11,3))</f>
        <v>#REF!</v>
      </c>
      <c r="T11" s="409" t="e">
        <f>IF(#REF!&gt;0,#REF!*#REF!/1000,"")</f>
        <v>#REF!</v>
      </c>
      <c r="U11" s="409" t="e">
        <f>IF(#REF!&gt;0,#REF!*#REF!/1000,"")</f>
        <v>#REF!</v>
      </c>
      <c r="V11" s="490" t="e">
        <f>IF(OR(#REF!="●",#REF!="●"),"",IF(#REF!="","",#REF!))</f>
        <v>#REF!</v>
      </c>
      <c r="W11" s="490" t="e">
        <f>IF(OR(#REF!="●",#REF!="●"),"",IF(#REF!="","",#REF!))</f>
        <v>#REF!</v>
      </c>
      <c r="X11" s="409" t="e">
        <f>IF(ISNA(L11),"",L11*#REF!)</f>
        <v>#REF!</v>
      </c>
      <c r="Y11" s="409" t="e">
        <f>IF(ISNA(M11),"",M11*#REF!)</f>
        <v>#REF!</v>
      </c>
      <c r="Z11" s="410" t="e">
        <f>IF(#REF!&gt;0,DQ$6,"")</f>
        <v>#REF!</v>
      </c>
      <c r="AA11" s="94" t="e">
        <f>IF(#REF!="","",VLOOKUP(#REF!,#REF!,7,0))</f>
        <v>#REF!</v>
      </c>
      <c r="AB11" s="200" t="e">
        <f>IF(OR(#REF!="",AA11=""),"",ROUND(#REF!/10^3*AA11,3))</f>
        <v>#REF!</v>
      </c>
      <c r="AC11" s="200" t="e">
        <f>IF(#REF!&gt;0,#REF!*#REF!/1000,"")</f>
        <v>#REF!</v>
      </c>
      <c r="AD11" s="200" t="e">
        <f>IF(#REF!&gt;0,#REF!*#REF!/1000,"")</f>
        <v>#REF!</v>
      </c>
      <c r="AE11" s="77" t="e">
        <f>VLOOKUP(E11,$DN$23:$DP$35,2,0)</f>
        <v>#REF!</v>
      </c>
      <c r="AF11" s="77" t="e">
        <f>VLOOKUP(E11,$DN$23:$DP$35,3,0)</f>
        <v>#REF!</v>
      </c>
      <c r="AG11" s="200" t="e">
        <f>IF(ISNA(AE11),"",AE11*#REF!)</f>
        <v>#REF!</v>
      </c>
      <c r="AH11" s="200" t="e">
        <f>IF(ISNA(AF11),"",AF11*#REF!)</f>
        <v>#REF!</v>
      </c>
      <c r="AI11" s="100" t="e">
        <f>IF(#REF!&gt;0,DQ$23,"")</f>
        <v>#REF!</v>
      </c>
      <c r="AJ11" s="158"/>
      <c r="AK11" s="408"/>
      <c r="AL11" s="409" t="e">
        <f>IF(OR(#REF!="",F11=""),"",ROUND(#REF!/10^3*F11,3))</f>
        <v>#REF!</v>
      </c>
      <c r="AM11" s="409" t="e">
        <f>IF(#REF!&gt;0,#REF!*#REF!/1000,"")</f>
        <v>#REF!</v>
      </c>
      <c r="AN11" s="409" t="e">
        <f>IF(#REF!&gt;0,#REF!*#REF!/1000,"")</f>
        <v>#REF!</v>
      </c>
      <c r="AO11" s="490" t="e">
        <f>IF(OR(#REF!="●",#REF!="●",#REF!="●"),"",IF(#REF!="","",#REF!))</f>
        <v>#REF!</v>
      </c>
      <c r="AP11" s="490" t="e">
        <f>IF(OR(#REF!="●",#REF!="●",#REF!="●"),"",IF(#REF!="","",#REF!))</f>
        <v>#REF!</v>
      </c>
      <c r="AQ11" s="409" t="e">
        <f>IF(ISNA(L11),"",L11*#REF!)</f>
        <v>#REF!</v>
      </c>
      <c r="AR11" s="409" t="e">
        <f>IF(ISNA(M11),"",M11*#REF!)</f>
        <v>#REF!</v>
      </c>
      <c r="AS11" s="410" t="e">
        <f>IF(#REF!&gt;0,DQ$6,"")</f>
        <v>#REF!</v>
      </c>
      <c r="AT11" s="94" t="e">
        <f>IF(#REF!="","",VLOOKUP(#REF!,#REF!,7,0))</f>
        <v>#REF!</v>
      </c>
      <c r="AU11" s="200" t="e">
        <f>IF(OR(#REF!="",AT11=""),"",ROUND(#REF!/10^3*AT11,3))</f>
        <v>#REF!</v>
      </c>
      <c r="AV11" s="200" t="e">
        <f>IF(#REF!&gt;0,#REF!*#REF!/1000,"")</f>
        <v>#REF!</v>
      </c>
      <c r="AW11" s="200" t="e">
        <f>IF(#REF!&gt;0,#REF!*#REF!/1000,"")</f>
        <v>#REF!</v>
      </c>
      <c r="AX11" s="77" t="e">
        <f>VLOOKUP(E11,$DN$40:$DP$52,2,0)</f>
        <v>#REF!</v>
      </c>
      <c r="AY11" s="77" t="e">
        <f>VLOOKUP(E11,$DN$40:$DP$52,3,0)</f>
        <v>#REF!</v>
      </c>
      <c r="AZ11" s="200" t="e">
        <f>IF(ISNA(AX11),"",AX11*#REF!)</f>
        <v>#REF!</v>
      </c>
      <c r="BA11" s="200" t="e">
        <f>IF(ISNA(AY11),"",AY11*#REF!)</f>
        <v>#REF!</v>
      </c>
      <c r="BB11" s="100" t="e">
        <f>IF(#REF!&gt;0,DQ$40,"")</f>
        <v>#REF!</v>
      </c>
      <c r="BC11" s="158"/>
      <c r="BD11" s="649"/>
      <c r="BE11" s="651" t="e">
        <f>IF(OR(#REF!="",F11=""),"",ROUND(#REF!/10^3*F11,3))</f>
        <v>#REF!</v>
      </c>
      <c r="BF11" s="409" t="e">
        <f>IF(#REF!&gt;0,#REF!*#REF!/1000,"")</f>
        <v>#REF!</v>
      </c>
      <c r="BG11" s="409" t="e">
        <f>IF(#REF!&gt;0,#REF!*#REF!/1000,"")</f>
        <v>#REF!</v>
      </c>
      <c r="BH11" s="638" t="e">
        <f>IF(OR(#REF!="●",#REF!="●",#REF!="●",#REF!="●"),"",IF(#REF!="","",#REF!))</f>
        <v>#REF!</v>
      </c>
      <c r="BI11" s="638" t="e">
        <f>IF(OR(#REF!="●",#REF!="●",#REF!="●",#REF!="●"),"",IF(#REF!="","",#REF!))</f>
        <v>#REF!</v>
      </c>
      <c r="BJ11" s="409" t="e">
        <f>IF(ISNA(L11),"",L11*#REF!)</f>
        <v>#REF!</v>
      </c>
      <c r="BK11" s="409" t="e">
        <f>IF(ISNA(M11),"",M11*#REF!)</f>
        <v>#REF!</v>
      </c>
      <c r="BL11" s="639" t="e">
        <f>IF(#REF!&gt;0,DQ$6,"")</f>
        <v>#REF!</v>
      </c>
      <c r="BM11" s="640" t="e">
        <f>IF(#REF!="","",VLOOKUP(#REF!,#REF!,7,0))</f>
        <v>#REF!</v>
      </c>
      <c r="BN11" s="200" t="e">
        <f>IF(OR(#REF!="",BM11=""),"",ROUND(#REF!/10^3*BM11,3))</f>
        <v>#REF!</v>
      </c>
      <c r="BO11" s="200" t="e">
        <f>IF(#REF!&gt;0,#REF!*#REF!/1000,"")</f>
        <v>#REF!</v>
      </c>
      <c r="BP11" s="200" t="e">
        <f>IF(#REF!&gt;0,#REF!*#REF!/1000,"")</f>
        <v>#REF!</v>
      </c>
      <c r="BQ11" s="77" t="e">
        <f>VLOOKUP(E11,$DN$57:$DP$69,2,0)</f>
        <v>#REF!</v>
      </c>
      <c r="BR11" s="77" t="e">
        <f>VLOOKUP(E11,$DN$57:$DP$69,3,0)</f>
        <v>#REF!</v>
      </c>
      <c r="BS11" s="200" t="e">
        <f>IF(ISNA(BQ11),"",BQ11*#REF!)</f>
        <v>#REF!</v>
      </c>
      <c r="BT11" s="200" t="e">
        <f>IF(ISNA(BR11),"",BR11*#REF!)</f>
        <v>#REF!</v>
      </c>
      <c r="BU11" s="100" t="e">
        <f>IF(#REF!&gt;0,DQ$57,"")</f>
        <v>#REF!</v>
      </c>
      <c r="BV11" s="158"/>
      <c r="BW11" s="408"/>
      <c r="BX11" s="409" t="e">
        <f>IF(OR(#REF!="",F11=""),"",ROUND(#REF!/10^3*F11,3))</f>
        <v>#REF!</v>
      </c>
      <c r="BY11" s="409" t="e">
        <f>IF(#REF!&gt;0,#REF!*#REF!/1000,"")</f>
        <v>#REF!</v>
      </c>
      <c r="BZ11" s="409" t="e">
        <f>IF(#REF!&gt;0,#REF!*#REF!/1000,"")</f>
        <v>#REF!</v>
      </c>
      <c r="CA11" s="638" t="e">
        <f>IF(OR(#REF!="●",#REF!="●",#REF!="●",#REF!="●",#REF!="●"),"",IF(#REF!="","",#REF!))</f>
        <v>#REF!</v>
      </c>
      <c r="CB11" s="638" t="e">
        <f>IF(OR(#REF!="●",#REF!="●",#REF!="●",#REF!="●",#REF!="●"),"",IF(#REF!="","",#REF!))</f>
        <v>#REF!</v>
      </c>
      <c r="CC11" s="409" t="e">
        <f>IF(ISNA(L11),"",L11*#REF!)</f>
        <v>#REF!</v>
      </c>
      <c r="CD11" s="409" t="e">
        <f>IF(ISNA(M11),"",M11*#REF!)</f>
        <v>#REF!</v>
      </c>
      <c r="CE11" s="639" t="e">
        <f>IF(#REF!&gt;0,DQ$6,"")</f>
        <v>#REF!</v>
      </c>
      <c r="CF11" s="640" t="e">
        <f>IF(#REF!="","",VLOOKUP(#REF!,#REF!,7,0))</f>
        <v>#REF!</v>
      </c>
      <c r="CG11" s="200" t="e">
        <f>IF(OR(#REF!="",CF11=""),"",ROUND(#REF!/10^3*CF11,3))</f>
        <v>#REF!</v>
      </c>
      <c r="CH11" s="200" t="e">
        <f>IF(#REF!&gt;0,#REF!*#REF!/1000,"")</f>
        <v>#REF!</v>
      </c>
      <c r="CI11" s="200" t="e">
        <f>IF(#REF!&gt;0,#REF!*#REF!/1000,"")</f>
        <v>#REF!</v>
      </c>
      <c r="CJ11" s="77" t="e">
        <f>VLOOKUP(E11,$DN$57:$DP$69,2,0)</f>
        <v>#REF!</v>
      </c>
      <c r="CK11" s="77" t="e">
        <f>VLOOKUP(E11,$DN$57:$DP$69,3,0)</f>
        <v>#REF!</v>
      </c>
      <c r="CL11" s="200" t="e">
        <f>IF(ISNA(CJ11),"",CJ11*#REF!)</f>
        <v>#REF!</v>
      </c>
      <c r="CM11" s="200" t="e">
        <f>IF(ISNA(CK11),"",CK11*#REF!)</f>
        <v>#REF!</v>
      </c>
      <c r="CN11" s="100" t="e">
        <f>IF(#REF!&gt;0,DQ$57,"")</f>
        <v>#REF!</v>
      </c>
      <c r="CO11" s="99"/>
      <c r="CP11" s="662" t="s">
        <v>196</v>
      </c>
      <c r="CQ11" s="169">
        <v>1</v>
      </c>
      <c r="CR11" s="347">
        <f>COUNTIF($J$11:$J$1210,$CP11)</f>
        <v>0</v>
      </c>
      <c r="CS11" s="347">
        <f t="shared" ref="CS11:CS16" si="0">COUNTIF($V$11:$V$1210,$CP11)</f>
        <v>0</v>
      </c>
      <c r="CT11" s="347">
        <f t="shared" ref="CT11:CT16" si="1">COUNTIF($AO$11:$AO$1210,$CP11)</f>
        <v>0</v>
      </c>
      <c r="CU11" s="347">
        <f t="shared" ref="CU11:CU16" si="2">COUNTIF($BH$11:$BH$1210,$CP11)</f>
        <v>0</v>
      </c>
      <c r="CV11" s="357">
        <f>COUNTIF($CA$11:$CA$1210,$CP11)</f>
        <v>0</v>
      </c>
      <c r="CW11" s="83">
        <v>1</v>
      </c>
      <c r="CX11" s="629" t="s">
        <v>293</v>
      </c>
      <c r="CY11" s="659"/>
      <c r="CZ11" s="659" t="s">
        <v>109</v>
      </c>
      <c r="DA11" s="659" t="s">
        <v>84</v>
      </c>
      <c r="DB11" s="344">
        <f>COUNTIF($K$11:$K$1210,CX11)</f>
        <v>0</v>
      </c>
      <c r="DC11" s="871">
        <f>COUNTIF($W$11:$W$1210,CX11)</f>
        <v>0</v>
      </c>
      <c r="DD11" s="871">
        <f>COUNTIF($AP$11:$AP$1210,CX11)</f>
        <v>0</v>
      </c>
      <c r="DE11" s="13">
        <f>COUNTIF($BI$11:$BI$1210,CX11)</f>
        <v>0</v>
      </c>
      <c r="DF11" s="359">
        <f>COUNTIF($CB$11:$CB$1210,$CX11)</f>
        <v>0</v>
      </c>
      <c r="DG11" s="83">
        <v>1</v>
      </c>
      <c r="DJ11" s="12"/>
      <c r="DK11" s="21" t="s">
        <v>110</v>
      </c>
      <c r="DL11" s="12">
        <v>6</v>
      </c>
      <c r="DN11" s="18">
        <v>16</v>
      </c>
      <c r="DO11" s="317" t="e">
        <f>#REF!</f>
        <v>#REF!</v>
      </c>
      <c r="DP11" s="317" t="e">
        <f>#REF!</f>
        <v>#REF!</v>
      </c>
      <c r="DQ11" s="7"/>
    </row>
    <row r="12" spans="1:121" ht="18" customHeight="1">
      <c r="B12" s="151" t="e">
        <f>IF(#REF!="","",VLOOKUP(#REF!,$CX$11:$DG$26,9,0))</f>
        <v>#REF!</v>
      </c>
      <c r="C12" s="64" t="e">
        <f>IF(#REF!="",0,VLOOKUP(#REF!,$CP$11:$CQ$16,2,0))</f>
        <v>#REF!</v>
      </c>
      <c r="D12" s="65" t="e">
        <f>IF(#REF!="",0,VLOOKUP(#REF!,$CX$11:$CY$26,2,0))</f>
        <v>#REF!</v>
      </c>
      <c r="E12" s="152" t="e">
        <f t="shared" ref="E12:E75" si="3">C12+D12</f>
        <v>#REF!</v>
      </c>
      <c r="F12" s="155" t="e">
        <f>IF(#REF!="","",VLOOKUP(#REF!,#REF!,7,0))</f>
        <v>#REF!</v>
      </c>
      <c r="G12" s="201" t="e">
        <f>IF(OR(#REF!="",F12=""),"",ROUND(#REF!/10^3*F12,3))</f>
        <v>#REF!</v>
      </c>
      <c r="H12" s="201" t="e">
        <f>IF(#REF!&gt;0,#REF!*#REF!/1000,"")</f>
        <v>#REF!</v>
      </c>
      <c r="I12" s="201" t="e">
        <f>IF(#REF!&gt;0,#REF!*#REF!/1000,"")</f>
        <v>#REF!</v>
      </c>
      <c r="J12" s="51" t="e">
        <f>IF(#REF!="●","",IF(#REF!="","",#REF!))</f>
        <v>#REF!</v>
      </c>
      <c r="K12" s="51" t="e">
        <f>IF(#REF!="●","",IF(#REF!="","",#REF!))</f>
        <v>#REF!</v>
      </c>
      <c r="L12" s="74" t="e">
        <f t="shared" ref="L12:L75" si="4">VLOOKUP(E12,$DN$6:$DP$18,2,0)</f>
        <v>#REF!</v>
      </c>
      <c r="M12" s="74" t="e">
        <f t="shared" ref="M12:M75" si="5">VLOOKUP(E12,$DN$6:$DP$18,3,0)</f>
        <v>#REF!</v>
      </c>
      <c r="N12" s="201" t="e">
        <f>IF(ISNA(L12),"",L12*#REF!)</f>
        <v>#REF!</v>
      </c>
      <c r="O12" s="201" t="e">
        <f>IF(ISNA(M12),"",M12*#REF!)</f>
        <v>#REF!</v>
      </c>
      <c r="P12" s="101" t="e">
        <f>IF(#REF!&gt;0,DQ$6,"")</f>
        <v>#REF!</v>
      </c>
      <c r="Q12" s="158"/>
      <c r="R12" s="411"/>
      <c r="S12" s="412" t="e">
        <f>IF(OR(#REF!="",F12=""),"",ROUND(#REF!/10^3*F12,3))</f>
        <v>#REF!</v>
      </c>
      <c r="T12" s="412" t="e">
        <f>IF(#REF!&gt;0,#REF!*#REF!/1000,"")</f>
        <v>#REF!</v>
      </c>
      <c r="U12" s="412" t="e">
        <f>IF(#REF!&gt;0,#REF!*#REF!/1000,"")</f>
        <v>#REF!</v>
      </c>
      <c r="V12" s="413" t="e">
        <f>IF(OR(#REF!="●",#REF!="●"),"",IF(#REF!="","",#REF!))</f>
        <v>#REF!</v>
      </c>
      <c r="W12" s="413" t="e">
        <f>IF(OR(#REF!="●",#REF!="●"),"",IF(#REF!="","",#REF!))</f>
        <v>#REF!</v>
      </c>
      <c r="X12" s="412" t="e">
        <f>IF(ISNA(L12),"",L12*#REF!)</f>
        <v>#REF!</v>
      </c>
      <c r="Y12" s="412" t="e">
        <f>IF(ISNA(M12),"",M12*#REF!)</f>
        <v>#REF!</v>
      </c>
      <c r="Z12" s="414" t="e">
        <f>IF(#REF!&gt;0,DQ$6,"")</f>
        <v>#REF!</v>
      </c>
      <c r="AA12" s="95" t="e">
        <f>IF(#REF!="","",VLOOKUP(#REF!,#REF!,7,0))</f>
        <v>#REF!</v>
      </c>
      <c r="AB12" s="201" t="e">
        <f>IF(OR(#REF!="",AA12=""),"",ROUND(#REF!/10^3*AA12,3))</f>
        <v>#REF!</v>
      </c>
      <c r="AC12" s="201" t="e">
        <f>IF(#REF!&gt;0,#REF!*#REF!/1000,"")</f>
        <v>#REF!</v>
      </c>
      <c r="AD12" s="201" t="e">
        <f>IF(#REF!&gt;0,#REF!*#REF!/1000,"")</f>
        <v>#REF!</v>
      </c>
      <c r="AE12" s="74" t="e">
        <f t="shared" ref="AE12:AE75" si="6">VLOOKUP(E12,$DN$23:$DP$35,2,0)</f>
        <v>#REF!</v>
      </c>
      <c r="AF12" s="74" t="e">
        <f t="shared" ref="AF12:AF75" si="7">VLOOKUP(E12,$DN$23:$DP$35,3,0)</f>
        <v>#REF!</v>
      </c>
      <c r="AG12" s="201" t="e">
        <f>IF(ISNA(AE12),"",AE12*#REF!)</f>
        <v>#REF!</v>
      </c>
      <c r="AH12" s="201" t="e">
        <f>IF(ISNA(AF12),"",AF12*#REF!)</f>
        <v>#REF!</v>
      </c>
      <c r="AI12" s="101" t="e">
        <f>IF(#REF!&gt;0,DQ$23,"")</f>
        <v>#REF!</v>
      </c>
      <c r="AJ12" s="158"/>
      <c r="AK12" s="411"/>
      <c r="AL12" s="412" t="e">
        <f>IF(OR(#REF!="",F12=""),"",ROUND(#REF!/10^3*F12,3))</f>
        <v>#REF!</v>
      </c>
      <c r="AM12" s="412" t="e">
        <f>IF(#REF!&gt;0,#REF!*#REF!/1000,"")</f>
        <v>#REF!</v>
      </c>
      <c r="AN12" s="412" t="e">
        <f>IF(#REF!&gt;0,#REF!*#REF!/1000,"")</f>
        <v>#REF!</v>
      </c>
      <c r="AO12" s="413" t="e">
        <f>IF(OR(#REF!="●",#REF!="●",#REF!="●"),"",IF(#REF!="","",#REF!))</f>
        <v>#REF!</v>
      </c>
      <c r="AP12" s="413" t="e">
        <f>IF(OR(#REF!="●",#REF!="●",#REF!="●"),"",IF(#REF!="","",#REF!))</f>
        <v>#REF!</v>
      </c>
      <c r="AQ12" s="412" t="e">
        <f>IF(ISNA(L12),"",L12*#REF!)</f>
        <v>#REF!</v>
      </c>
      <c r="AR12" s="412" t="e">
        <f>IF(ISNA(M12),"",M12*#REF!)</f>
        <v>#REF!</v>
      </c>
      <c r="AS12" s="414" t="e">
        <f>IF(#REF!&gt;0,DQ$6,"")</f>
        <v>#REF!</v>
      </c>
      <c r="AT12" s="95" t="e">
        <f>IF(#REF!="","",VLOOKUP(#REF!,#REF!,7,0))</f>
        <v>#REF!</v>
      </c>
      <c r="AU12" s="201" t="e">
        <f>IF(OR(#REF!="",AT12=""),"",ROUND(#REF!/10^3*AT12,3))</f>
        <v>#REF!</v>
      </c>
      <c r="AV12" s="201" t="e">
        <f>IF(#REF!&gt;0,#REF!*#REF!/1000,"")</f>
        <v>#REF!</v>
      </c>
      <c r="AW12" s="201" t="e">
        <f>IF(#REF!&gt;0,#REF!*#REF!/1000,"")</f>
        <v>#REF!</v>
      </c>
      <c r="AX12" s="74" t="e">
        <f t="shared" ref="AX12:AX75" si="8">VLOOKUP(E12,$DN$40:$DP$52,2,0)</f>
        <v>#REF!</v>
      </c>
      <c r="AY12" s="74" t="e">
        <f t="shared" ref="AY12:AY75" si="9">VLOOKUP(E12,$DN$40:$DP$52,3,0)</f>
        <v>#REF!</v>
      </c>
      <c r="AZ12" s="201" t="e">
        <f>IF(ISNA(AX12),"",AX12*#REF!)</f>
        <v>#REF!</v>
      </c>
      <c r="BA12" s="201" t="e">
        <f>IF(ISNA(AY12),"",AY12*#REF!)</f>
        <v>#REF!</v>
      </c>
      <c r="BB12" s="101" t="e">
        <f>IF(#REF!&gt;0,DQ$40,"")</f>
        <v>#REF!</v>
      </c>
      <c r="BC12" s="158"/>
      <c r="BD12" s="650"/>
      <c r="BE12" s="652" t="e">
        <f>IF(OR(#REF!="",F12=""),"",ROUND(#REF!/10^3*F12,3))</f>
        <v>#REF!</v>
      </c>
      <c r="BF12" s="412" t="e">
        <f>IF(#REF!&gt;0,#REF!*#REF!/1000,"")</f>
        <v>#REF!</v>
      </c>
      <c r="BG12" s="412" t="e">
        <f>IF(#REF!&gt;0,#REF!*#REF!/1000,"")</f>
        <v>#REF!</v>
      </c>
      <c r="BH12" s="413" t="e">
        <f>IF(OR(#REF!="●",#REF!="●",#REF!="●",#REF!="●"),"",IF(#REF!="","",#REF!))</f>
        <v>#REF!</v>
      </c>
      <c r="BI12" s="413" t="e">
        <f>IF(OR(#REF!="●",#REF!="●",#REF!="●",#REF!="●"),"",IF(#REF!="","",#REF!))</f>
        <v>#REF!</v>
      </c>
      <c r="BJ12" s="412" t="e">
        <f>IF(ISNA(L12),"",L12*#REF!)</f>
        <v>#REF!</v>
      </c>
      <c r="BK12" s="412" t="e">
        <f>IF(ISNA(M12),"",M12*#REF!)</f>
        <v>#REF!</v>
      </c>
      <c r="BL12" s="415" t="e">
        <f>IF(#REF!&gt;0,DQ$6,"")</f>
        <v>#REF!</v>
      </c>
      <c r="BM12" s="361" t="e">
        <f>IF(#REF!="","",VLOOKUP(#REF!,#REF!,7,0))</f>
        <v>#REF!</v>
      </c>
      <c r="BN12" s="201" t="e">
        <f>IF(OR(#REF!="",BM12=""),"",ROUND(#REF!/10^3*BM12,3))</f>
        <v>#REF!</v>
      </c>
      <c r="BO12" s="201" t="e">
        <f>IF(#REF!&gt;0,#REF!*#REF!/1000,"")</f>
        <v>#REF!</v>
      </c>
      <c r="BP12" s="201" t="e">
        <f>IF(#REF!&gt;0,#REF!*#REF!/1000,"")</f>
        <v>#REF!</v>
      </c>
      <c r="BQ12" s="74" t="e">
        <f t="shared" ref="BQ12:BQ75" si="10">VLOOKUP(E12,$DN$57:$DP$69,2,0)</f>
        <v>#REF!</v>
      </c>
      <c r="BR12" s="74" t="e">
        <f t="shared" ref="BR12:BR75" si="11">VLOOKUP(E12,$DN$57:$DP$69,3,0)</f>
        <v>#REF!</v>
      </c>
      <c r="BS12" s="201" t="e">
        <f>IF(ISNA(BQ12),"",BQ12*#REF!)</f>
        <v>#REF!</v>
      </c>
      <c r="BT12" s="201" t="e">
        <f>IF(ISNA(BR12),"",BR12*#REF!)</f>
        <v>#REF!</v>
      </c>
      <c r="BU12" s="101" t="e">
        <f>IF(#REF!&gt;0,DQ$57,"")</f>
        <v>#REF!</v>
      </c>
      <c r="BV12" s="158"/>
      <c r="BW12" s="411"/>
      <c r="BX12" s="412" t="e">
        <f>IF(OR(#REF!="",F12=""),"",ROUND(#REF!/10^3*F12,3))</f>
        <v>#REF!</v>
      </c>
      <c r="BY12" s="412" t="e">
        <f>IF(#REF!&gt;0,#REF!*#REF!/1000,"")</f>
        <v>#REF!</v>
      </c>
      <c r="BZ12" s="412" t="e">
        <f>IF(#REF!&gt;0,#REF!*#REF!/1000,"")</f>
        <v>#REF!</v>
      </c>
      <c r="CA12" s="413" t="e">
        <f>IF(OR(#REF!="●",#REF!="●",#REF!="●",#REF!="●",#REF!="●"),"",IF(#REF!="","",#REF!))</f>
        <v>#REF!</v>
      </c>
      <c r="CB12" s="413" t="e">
        <f>IF(OR(#REF!="●",#REF!="●",#REF!="●",#REF!="●",#REF!="●"),"",IF(#REF!="","",#REF!))</f>
        <v>#REF!</v>
      </c>
      <c r="CC12" s="412" t="e">
        <f>IF(ISNA(L12),"",L12*#REF!)</f>
        <v>#REF!</v>
      </c>
      <c r="CD12" s="412" t="e">
        <f>IF(ISNA(M12),"",M12*#REF!)</f>
        <v>#REF!</v>
      </c>
      <c r="CE12" s="415" t="e">
        <f>IF(#REF!&gt;0,DQ$6,"")</f>
        <v>#REF!</v>
      </c>
      <c r="CF12" s="361" t="e">
        <f>IF(#REF!="","",VLOOKUP(#REF!,#REF!,7,0))</f>
        <v>#REF!</v>
      </c>
      <c r="CG12" s="201" t="e">
        <f>IF(OR(#REF!="",CF12=""),"",ROUND(#REF!/10^3*CF12,3))</f>
        <v>#REF!</v>
      </c>
      <c r="CH12" s="201" t="e">
        <f>IF(#REF!&gt;0,#REF!*#REF!/1000,"")</f>
        <v>#REF!</v>
      </c>
      <c r="CI12" s="201" t="e">
        <f>IF(#REF!&gt;0,#REF!*#REF!/1000,"")</f>
        <v>#REF!</v>
      </c>
      <c r="CJ12" s="74" t="e">
        <f t="shared" ref="CJ12:CJ75" si="12">VLOOKUP(E12,$DN$57:$DP$69,2,0)</f>
        <v>#REF!</v>
      </c>
      <c r="CK12" s="74" t="e">
        <f t="shared" ref="CK12:CK75" si="13">VLOOKUP(E12,$DN$57:$DP$69,3,0)</f>
        <v>#REF!</v>
      </c>
      <c r="CL12" s="201" t="e">
        <f>IF(ISNA(CJ12),"",CJ12*#REF!)</f>
        <v>#REF!</v>
      </c>
      <c r="CM12" s="201" t="e">
        <f>IF(ISNA(CK12),"",CK12*#REF!)</f>
        <v>#REF!</v>
      </c>
      <c r="CN12" s="101" t="e">
        <f>IF(#REF!&gt;0,DQ$57,"")</f>
        <v>#REF!</v>
      </c>
      <c r="CO12" s="99"/>
      <c r="CP12" s="19" t="s">
        <v>193</v>
      </c>
      <c r="CQ12" s="661">
        <v>2</v>
      </c>
      <c r="CR12" s="1">
        <f t="shared" ref="CR12:CR16" si="14">COUNTIF($J$11:$J$1210,$CP12)</f>
        <v>0</v>
      </c>
      <c r="CS12" s="1">
        <f t="shared" si="0"/>
        <v>0</v>
      </c>
      <c r="CT12" s="1">
        <f t="shared" si="1"/>
        <v>0</v>
      </c>
      <c r="CU12" s="1">
        <f t="shared" si="2"/>
        <v>0</v>
      </c>
      <c r="CV12" s="20">
        <f t="shared" ref="CV12:CV16" si="15">COUNTIF($CA$11:$CA$1210,$CP12)</f>
        <v>0</v>
      </c>
      <c r="CW12" s="83">
        <v>2</v>
      </c>
      <c r="CX12" s="61" t="s">
        <v>102</v>
      </c>
      <c r="CY12" s="657">
        <v>10</v>
      </c>
      <c r="CZ12" s="657" t="s">
        <v>104</v>
      </c>
      <c r="DA12" s="657" t="s">
        <v>83</v>
      </c>
      <c r="DB12" s="872">
        <f t="shared" ref="DB12:DB26" si="16">COUNTIF($K$11:$K$1210,CX12)</f>
        <v>0</v>
      </c>
      <c r="DC12" s="872">
        <f t="shared" ref="DC12:DC26" si="17">COUNTIF($W$11:$W$1210,CX12)</f>
        <v>0</v>
      </c>
      <c r="DD12" s="872">
        <f t="shared" ref="DD12:DD26" si="18">COUNTIF($AP$11:$AP$1210,CX12)</f>
        <v>0</v>
      </c>
      <c r="DE12" s="18">
        <f t="shared" ref="DE12:DE26" si="19">COUNTIF($BI$11:$BI$1210,CX12)</f>
        <v>0</v>
      </c>
      <c r="DF12" s="144">
        <f t="shared" ref="DF12:DF26" si="20">COUNTIF($CB$11:$CB$1210,$CX12)</f>
        <v>0</v>
      </c>
      <c r="DG12" s="83">
        <v>2</v>
      </c>
      <c r="DJ12" s="56"/>
      <c r="DN12" s="18">
        <v>21</v>
      </c>
      <c r="DO12" s="317" t="e">
        <f>#REF!</f>
        <v>#REF!</v>
      </c>
      <c r="DP12" s="317" t="e">
        <f>#REF!</f>
        <v>#REF!</v>
      </c>
      <c r="DQ12" s="43"/>
    </row>
    <row r="13" spans="1:121" ht="18" customHeight="1">
      <c r="B13" s="151" t="e">
        <f>IF(#REF!="","",VLOOKUP(#REF!,$CX$11:$DG$26,9,0))</f>
        <v>#REF!</v>
      </c>
      <c r="C13" s="64" t="e">
        <f>IF(#REF!="",0,VLOOKUP(#REF!,$CP$11:$CQ$16,2,0))</f>
        <v>#REF!</v>
      </c>
      <c r="D13" s="65" t="e">
        <f>IF(#REF!="",0,VLOOKUP(#REF!,$CX$11:$CY$26,2,0))</f>
        <v>#REF!</v>
      </c>
      <c r="E13" s="152" t="e">
        <f t="shared" si="3"/>
        <v>#REF!</v>
      </c>
      <c r="F13" s="155" t="e">
        <f>IF(#REF!="","",VLOOKUP(#REF!,#REF!,7,0))</f>
        <v>#REF!</v>
      </c>
      <c r="G13" s="201" t="e">
        <f>IF(OR(#REF!="",F13=""),"",ROUND(#REF!/10^3*F13,3))</f>
        <v>#REF!</v>
      </c>
      <c r="H13" s="201" t="e">
        <f>IF(#REF!&gt;0,#REF!*#REF!/1000,"")</f>
        <v>#REF!</v>
      </c>
      <c r="I13" s="201" t="e">
        <f>IF(#REF!&gt;0,#REF!*#REF!/1000,"")</f>
        <v>#REF!</v>
      </c>
      <c r="J13" s="51" t="e">
        <f>IF(#REF!="●","",IF(#REF!="","",#REF!))</f>
        <v>#REF!</v>
      </c>
      <c r="K13" s="51" t="e">
        <f>IF(#REF!="●","",IF(#REF!="","",#REF!))</f>
        <v>#REF!</v>
      </c>
      <c r="L13" s="74" t="e">
        <f t="shared" si="4"/>
        <v>#REF!</v>
      </c>
      <c r="M13" s="74" t="e">
        <f t="shared" si="5"/>
        <v>#REF!</v>
      </c>
      <c r="N13" s="201" t="e">
        <f>IF(ISNA(L13),"",L13*#REF!)</f>
        <v>#REF!</v>
      </c>
      <c r="O13" s="201" t="e">
        <f>IF(ISNA(M13),"",M13*#REF!)</f>
        <v>#REF!</v>
      </c>
      <c r="P13" s="101" t="e">
        <f>IF(#REF!&gt;0,DQ$6,"")</f>
        <v>#REF!</v>
      </c>
      <c r="Q13" s="158"/>
      <c r="R13" s="411"/>
      <c r="S13" s="412" t="e">
        <f>IF(OR(#REF!="",F13=""),"",ROUND(#REF!/10^3*F13,3))</f>
        <v>#REF!</v>
      </c>
      <c r="T13" s="412" t="e">
        <f>IF(#REF!&gt;0,#REF!*#REF!/1000,"")</f>
        <v>#REF!</v>
      </c>
      <c r="U13" s="412" t="e">
        <f>IF(#REF!&gt;0,#REF!*#REF!/1000,"")</f>
        <v>#REF!</v>
      </c>
      <c r="V13" s="413" t="e">
        <f>IF(OR(#REF!="●",#REF!="●"),"",IF(#REF!="","",#REF!))</f>
        <v>#REF!</v>
      </c>
      <c r="W13" s="413" t="e">
        <f>IF(OR(#REF!="●",#REF!="●"),"",IF(#REF!="","",#REF!))</f>
        <v>#REF!</v>
      </c>
      <c r="X13" s="412" t="e">
        <f>IF(ISNA(L13),"",L13*#REF!)</f>
        <v>#REF!</v>
      </c>
      <c r="Y13" s="412" t="e">
        <f>IF(ISNA(M13),"",M13*#REF!)</f>
        <v>#REF!</v>
      </c>
      <c r="Z13" s="414" t="e">
        <f>IF(#REF!&gt;0,DQ$6,"")</f>
        <v>#REF!</v>
      </c>
      <c r="AA13" s="95" t="e">
        <f>IF(#REF!="","",VLOOKUP(#REF!,#REF!,7,0))</f>
        <v>#REF!</v>
      </c>
      <c r="AB13" s="201" t="e">
        <f>IF(OR(#REF!="",AA13=""),"",ROUND(#REF!/10^3*AA13,3))</f>
        <v>#REF!</v>
      </c>
      <c r="AC13" s="201" t="e">
        <f>IF(#REF!&gt;0,#REF!*#REF!/1000,"")</f>
        <v>#REF!</v>
      </c>
      <c r="AD13" s="201" t="e">
        <f>IF(#REF!&gt;0,#REF!*#REF!/1000,"")</f>
        <v>#REF!</v>
      </c>
      <c r="AE13" s="74" t="e">
        <f t="shared" si="6"/>
        <v>#REF!</v>
      </c>
      <c r="AF13" s="74" t="e">
        <f t="shared" si="7"/>
        <v>#REF!</v>
      </c>
      <c r="AG13" s="201" t="e">
        <f>IF(ISNA(AE13),"",AE13*#REF!)</f>
        <v>#REF!</v>
      </c>
      <c r="AH13" s="201" t="e">
        <f>IF(ISNA(AF13),"",AF13*#REF!)</f>
        <v>#REF!</v>
      </c>
      <c r="AI13" s="101" t="e">
        <f>IF(#REF!&gt;0,DQ$23,"")</f>
        <v>#REF!</v>
      </c>
      <c r="AJ13" s="158"/>
      <c r="AK13" s="411"/>
      <c r="AL13" s="412" t="e">
        <f>IF(OR(#REF!="",F13=""),"",ROUND(#REF!/10^3*F13,3))</f>
        <v>#REF!</v>
      </c>
      <c r="AM13" s="412" t="e">
        <f>IF(#REF!&gt;0,#REF!*#REF!/1000,"")</f>
        <v>#REF!</v>
      </c>
      <c r="AN13" s="412" t="e">
        <f>IF(#REF!&gt;0,#REF!*#REF!/1000,"")</f>
        <v>#REF!</v>
      </c>
      <c r="AO13" s="413" t="e">
        <f>IF(OR(#REF!="●",#REF!="●",#REF!="●"),"",IF(#REF!="","",#REF!))</f>
        <v>#REF!</v>
      </c>
      <c r="AP13" s="413" t="e">
        <f>IF(OR(#REF!="●",#REF!="●",#REF!="●"),"",IF(#REF!="","",#REF!))</f>
        <v>#REF!</v>
      </c>
      <c r="AQ13" s="412" t="e">
        <f>IF(ISNA(L13),"",L13*#REF!)</f>
        <v>#REF!</v>
      </c>
      <c r="AR13" s="412" t="e">
        <f>IF(ISNA(M13),"",M13*#REF!)</f>
        <v>#REF!</v>
      </c>
      <c r="AS13" s="414" t="e">
        <f>IF(#REF!&gt;0,DQ$6,"")</f>
        <v>#REF!</v>
      </c>
      <c r="AT13" s="95" t="e">
        <f>IF(#REF!="","",VLOOKUP(#REF!,#REF!,7,0))</f>
        <v>#REF!</v>
      </c>
      <c r="AU13" s="201" t="e">
        <f>IF(OR(#REF!="",AT13=""),"",ROUND(#REF!/10^3*AT13,3))</f>
        <v>#REF!</v>
      </c>
      <c r="AV13" s="201" t="e">
        <f>IF(#REF!&gt;0,#REF!*#REF!/1000,"")</f>
        <v>#REF!</v>
      </c>
      <c r="AW13" s="201" t="e">
        <f>IF(#REF!&gt;0,#REF!*#REF!/1000,"")</f>
        <v>#REF!</v>
      </c>
      <c r="AX13" s="74" t="e">
        <f t="shared" si="8"/>
        <v>#REF!</v>
      </c>
      <c r="AY13" s="74" t="e">
        <f t="shared" si="9"/>
        <v>#REF!</v>
      </c>
      <c r="AZ13" s="201" t="e">
        <f>IF(ISNA(AX13),"",AX13*#REF!)</f>
        <v>#REF!</v>
      </c>
      <c r="BA13" s="201" t="e">
        <f>IF(ISNA(AY13),"",AY13*#REF!)</f>
        <v>#REF!</v>
      </c>
      <c r="BB13" s="101" t="e">
        <f>IF(#REF!&gt;0,DQ$40,"")</f>
        <v>#REF!</v>
      </c>
      <c r="BC13" s="158"/>
      <c r="BD13" s="650"/>
      <c r="BE13" s="652" t="e">
        <f>IF(OR(#REF!="",F13=""),"",ROUND(#REF!/10^3*F13,3))</f>
        <v>#REF!</v>
      </c>
      <c r="BF13" s="412" t="e">
        <f>IF(#REF!&gt;0,#REF!*#REF!/1000,"")</f>
        <v>#REF!</v>
      </c>
      <c r="BG13" s="412" t="e">
        <f>IF(#REF!&gt;0,#REF!*#REF!/1000,"")</f>
        <v>#REF!</v>
      </c>
      <c r="BH13" s="413" t="e">
        <f>IF(OR(#REF!="●",#REF!="●",#REF!="●",#REF!="●"),"",IF(#REF!="","",#REF!))</f>
        <v>#REF!</v>
      </c>
      <c r="BI13" s="413" t="e">
        <f>IF(OR(#REF!="●",#REF!="●",#REF!="●",#REF!="●"),"",IF(#REF!="","",#REF!))</f>
        <v>#REF!</v>
      </c>
      <c r="BJ13" s="412" t="e">
        <f>IF(ISNA(L13),"",L13*#REF!)</f>
        <v>#REF!</v>
      </c>
      <c r="BK13" s="412" t="e">
        <f>IF(ISNA(M13),"",M13*#REF!)</f>
        <v>#REF!</v>
      </c>
      <c r="BL13" s="415" t="e">
        <f>IF(#REF!&gt;0,DQ$6,"")</f>
        <v>#REF!</v>
      </c>
      <c r="BM13" s="361" t="e">
        <f>IF(#REF!="","",VLOOKUP(#REF!,#REF!,7,0))</f>
        <v>#REF!</v>
      </c>
      <c r="BN13" s="201" t="e">
        <f>IF(OR(#REF!="",BM13=""),"",ROUND(#REF!/10^3*BM13,3))</f>
        <v>#REF!</v>
      </c>
      <c r="BO13" s="201" t="e">
        <f>IF(#REF!&gt;0,#REF!*#REF!/1000,"")</f>
        <v>#REF!</v>
      </c>
      <c r="BP13" s="201" t="e">
        <f>IF(#REF!&gt;0,#REF!*#REF!/1000,"")</f>
        <v>#REF!</v>
      </c>
      <c r="BQ13" s="74" t="e">
        <f t="shared" si="10"/>
        <v>#REF!</v>
      </c>
      <c r="BR13" s="74" t="e">
        <f t="shared" si="11"/>
        <v>#REF!</v>
      </c>
      <c r="BS13" s="201" t="e">
        <f>IF(ISNA(BQ13),"",BQ13*#REF!)</f>
        <v>#REF!</v>
      </c>
      <c r="BT13" s="201" t="e">
        <f>IF(ISNA(BR13),"",BR13*#REF!)</f>
        <v>#REF!</v>
      </c>
      <c r="BU13" s="101" t="e">
        <f>IF(#REF!&gt;0,DQ$57,"")</f>
        <v>#REF!</v>
      </c>
      <c r="BV13" s="158"/>
      <c r="BW13" s="411"/>
      <c r="BX13" s="412" t="e">
        <f>IF(OR(#REF!="",F13=""),"",ROUND(#REF!/10^3*F13,3))</f>
        <v>#REF!</v>
      </c>
      <c r="BY13" s="412" t="e">
        <f>IF(#REF!&gt;0,#REF!*#REF!/1000,"")</f>
        <v>#REF!</v>
      </c>
      <c r="BZ13" s="412" t="e">
        <f>IF(#REF!&gt;0,#REF!*#REF!/1000,"")</f>
        <v>#REF!</v>
      </c>
      <c r="CA13" s="413" t="e">
        <f>IF(OR(#REF!="●",#REF!="●",#REF!="●",#REF!="●",#REF!="●"),"",IF(#REF!="","",#REF!))</f>
        <v>#REF!</v>
      </c>
      <c r="CB13" s="413" t="e">
        <f>IF(OR(#REF!="●",#REF!="●",#REF!="●",#REF!="●",#REF!="●"),"",IF(#REF!="","",#REF!))</f>
        <v>#REF!</v>
      </c>
      <c r="CC13" s="412" t="e">
        <f>IF(ISNA(L13),"",L13*#REF!)</f>
        <v>#REF!</v>
      </c>
      <c r="CD13" s="412" t="e">
        <f>IF(ISNA(M13),"",M13*#REF!)</f>
        <v>#REF!</v>
      </c>
      <c r="CE13" s="415" t="e">
        <f>IF(#REF!&gt;0,DQ$6,"")</f>
        <v>#REF!</v>
      </c>
      <c r="CF13" s="361" t="e">
        <f>IF(#REF!="","",VLOOKUP(#REF!,#REF!,7,0))</f>
        <v>#REF!</v>
      </c>
      <c r="CG13" s="201" t="e">
        <f>IF(OR(#REF!="",CF13=""),"",ROUND(#REF!/10^3*CF13,3))</f>
        <v>#REF!</v>
      </c>
      <c r="CH13" s="201" t="e">
        <f>IF(#REF!&gt;0,#REF!*#REF!/1000,"")</f>
        <v>#REF!</v>
      </c>
      <c r="CI13" s="201" t="e">
        <f>IF(#REF!&gt;0,#REF!*#REF!/1000,"")</f>
        <v>#REF!</v>
      </c>
      <c r="CJ13" s="74" t="e">
        <f t="shared" si="12"/>
        <v>#REF!</v>
      </c>
      <c r="CK13" s="74" t="e">
        <f t="shared" si="13"/>
        <v>#REF!</v>
      </c>
      <c r="CL13" s="201" t="e">
        <f>IF(ISNA(CJ13),"",CJ13*#REF!)</f>
        <v>#REF!</v>
      </c>
      <c r="CM13" s="201" t="e">
        <f>IF(ISNA(CK13),"",CK13*#REF!)</f>
        <v>#REF!</v>
      </c>
      <c r="CN13" s="101" t="e">
        <f>IF(#REF!&gt;0,DQ$57,"")</f>
        <v>#REF!</v>
      </c>
      <c r="CO13" s="99"/>
      <c r="CP13" s="19" t="s">
        <v>194</v>
      </c>
      <c r="CQ13" s="661">
        <v>3</v>
      </c>
      <c r="CR13" s="1">
        <f t="shared" si="14"/>
        <v>0</v>
      </c>
      <c r="CS13" s="1">
        <f t="shared" si="0"/>
        <v>0</v>
      </c>
      <c r="CT13" s="1">
        <f t="shared" si="1"/>
        <v>0</v>
      </c>
      <c r="CU13" s="1">
        <f t="shared" si="2"/>
        <v>0</v>
      </c>
      <c r="CV13" s="20">
        <f t="shared" si="15"/>
        <v>0</v>
      </c>
      <c r="CW13" s="83">
        <v>3</v>
      </c>
      <c r="CX13" s="61" t="s">
        <v>103</v>
      </c>
      <c r="CY13" s="657">
        <v>20</v>
      </c>
      <c r="CZ13" s="657" t="s">
        <v>104</v>
      </c>
      <c r="DA13" s="657" t="s">
        <v>83</v>
      </c>
      <c r="DB13" s="872">
        <f t="shared" si="16"/>
        <v>0</v>
      </c>
      <c r="DC13" s="872">
        <f t="shared" si="17"/>
        <v>0</v>
      </c>
      <c r="DD13" s="872">
        <f t="shared" si="18"/>
        <v>0</v>
      </c>
      <c r="DE13" s="18">
        <f t="shared" si="19"/>
        <v>0</v>
      </c>
      <c r="DF13" s="144">
        <f t="shared" si="20"/>
        <v>0</v>
      </c>
      <c r="DG13" s="83">
        <v>3</v>
      </c>
      <c r="DJ13" s="56"/>
      <c r="DN13" s="18">
        <v>22</v>
      </c>
      <c r="DO13" s="318" t="e">
        <f>#REF!</f>
        <v>#REF!</v>
      </c>
      <c r="DP13" s="318" t="e">
        <f>#REF!</f>
        <v>#REF!</v>
      </c>
    </row>
    <row r="14" spans="1:121" ht="18" customHeight="1">
      <c r="B14" s="151" t="e">
        <f>IF(#REF!="","",VLOOKUP(#REF!,$CX$11:$DG$26,9,0))</f>
        <v>#REF!</v>
      </c>
      <c r="C14" s="64" t="e">
        <f>IF(#REF!="",0,VLOOKUP(#REF!,$CP$11:$CQ$16,2,0))</f>
        <v>#REF!</v>
      </c>
      <c r="D14" s="65" t="e">
        <f>IF(#REF!="",0,VLOOKUP(#REF!,$CX$11:$CY$26,2,0))</f>
        <v>#REF!</v>
      </c>
      <c r="E14" s="152" t="e">
        <f t="shared" si="3"/>
        <v>#REF!</v>
      </c>
      <c r="F14" s="155" t="e">
        <f>IF(#REF!="","",VLOOKUP(#REF!,#REF!,7,0))</f>
        <v>#REF!</v>
      </c>
      <c r="G14" s="201" t="e">
        <f>IF(OR(#REF!="",F14=""),"",ROUND(#REF!/10^3*F14,3))</f>
        <v>#REF!</v>
      </c>
      <c r="H14" s="201" t="e">
        <f>IF(#REF!&gt;0,#REF!*#REF!/1000,"")</f>
        <v>#REF!</v>
      </c>
      <c r="I14" s="201" t="e">
        <f>IF(#REF!&gt;0,#REF!*#REF!/1000,"")</f>
        <v>#REF!</v>
      </c>
      <c r="J14" s="51" t="e">
        <f>IF(#REF!="●","",IF(#REF!="","",#REF!))</f>
        <v>#REF!</v>
      </c>
      <c r="K14" s="51" t="e">
        <f>IF(#REF!="●","",IF(#REF!="","",#REF!))</f>
        <v>#REF!</v>
      </c>
      <c r="L14" s="74" t="e">
        <f t="shared" si="4"/>
        <v>#REF!</v>
      </c>
      <c r="M14" s="74" t="e">
        <f t="shared" si="5"/>
        <v>#REF!</v>
      </c>
      <c r="N14" s="201" t="e">
        <f>IF(ISNA(L14),"",L14*#REF!)</f>
        <v>#REF!</v>
      </c>
      <c r="O14" s="201" t="e">
        <f>IF(ISNA(M14),"",M14*#REF!)</f>
        <v>#REF!</v>
      </c>
      <c r="P14" s="101" t="e">
        <f>IF(#REF!&gt;0,DQ$6,"")</f>
        <v>#REF!</v>
      </c>
      <c r="Q14" s="158"/>
      <c r="R14" s="411"/>
      <c r="S14" s="412" t="e">
        <f>IF(OR(#REF!="",F14=""),"",ROUND(#REF!/10^3*F14,3))</f>
        <v>#REF!</v>
      </c>
      <c r="T14" s="412" t="e">
        <f>IF(#REF!&gt;0,#REF!*#REF!/1000,"")</f>
        <v>#REF!</v>
      </c>
      <c r="U14" s="412" t="e">
        <f>IF(#REF!&gt;0,#REF!*#REF!/1000,"")</f>
        <v>#REF!</v>
      </c>
      <c r="V14" s="413" t="e">
        <f>IF(OR(#REF!="●",#REF!="●"),"",IF(#REF!="","",#REF!))</f>
        <v>#REF!</v>
      </c>
      <c r="W14" s="413" t="e">
        <f>IF(OR(#REF!="●",#REF!="●"),"",IF(#REF!="","",#REF!))</f>
        <v>#REF!</v>
      </c>
      <c r="X14" s="412" t="e">
        <f>IF(ISNA(L14),"",L14*#REF!)</f>
        <v>#REF!</v>
      </c>
      <c r="Y14" s="412" t="e">
        <f>IF(ISNA(M14),"",M14*#REF!)</f>
        <v>#REF!</v>
      </c>
      <c r="Z14" s="414" t="e">
        <f>IF(#REF!&gt;0,DQ$6,"")</f>
        <v>#REF!</v>
      </c>
      <c r="AA14" s="95" t="e">
        <f>IF(#REF!="","",VLOOKUP(#REF!,#REF!,7,0))</f>
        <v>#REF!</v>
      </c>
      <c r="AB14" s="201" t="e">
        <f>IF(OR(#REF!="",AA14=""),"",ROUND(#REF!/10^3*AA14,3))</f>
        <v>#REF!</v>
      </c>
      <c r="AC14" s="201" t="e">
        <f>IF(#REF!&gt;0,#REF!*#REF!/1000,"")</f>
        <v>#REF!</v>
      </c>
      <c r="AD14" s="201" t="e">
        <f>IF(#REF!&gt;0,#REF!*#REF!/1000,"")</f>
        <v>#REF!</v>
      </c>
      <c r="AE14" s="74" t="e">
        <f t="shared" si="6"/>
        <v>#REF!</v>
      </c>
      <c r="AF14" s="74" t="e">
        <f t="shared" si="7"/>
        <v>#REF!</v>
      </c>
      <c r="AG14" s="201" t="e">
        <f>IF(ISNA(AE14),"",AE14*#REF!)</f>
        <v>#REF!</v>
      </c>
      <c r="AH14" s="201" t="e">
        <f>IF(ISNA(AF14),"",AF14*#REF!)</f>
        <v>#REF!</v>
      </c>
      <c r="AI14" s="101" t="e">
        <f>IF(#REF!&gt;0,DQ$23,"")</f>
        <v>#REF!</v>
      </c>
      <c r="AJ14" s="158"/>
      <c r="AK14" s="411"/>
      <c r="AL14" s="412" t="e">
        <f>IF(OR(#REF!="",F14=""),"",ROUND(#REF!/10^3*F14,3))</f>
        <v>#REF!</v>
      </c>
      <c r="AM14" s="412" t="e">
        <f>IF(#REF!&gt;0,#REF!*#REF!/1000,"")</f>
        <v>#REF!</v>
      </c>
      <c r="AN14" s="412" t="e">
        <f>IF(#REF!&gt;0,#REF!*#REF!/1000,"")</f>
        <v>#REF!</v>
      </c>
      <c r="AO14" s="413" t="e">
        <f>IF(OR(#REF!="●",#REF!="●",#REF!="●"),"",IF(#REF!="","",#REF!))</f>
        <v>#REF!</v>
      </c>
      <c r="AP14" s="413" t="e">
        <f>IF(OR(#REF!="●",#REF!="●",#REF!="●"),"",IF(#REF!="","",#REF!))</f>
        <v>#REF!</v>
      </c>
      <c r="AQ14" s="412" t="e">
        <f>IF(ISNA(L14),"",L14*#REF!)</f>
        <v>#REF!</v>
      </c>
      <c r="AR14" s="412" t="e">
        <f>IF(ISNA(M14),"",M14*#REF!)</f>
        <v>#REF!</v>
      </c>
      <c r="AS14" s="414" t="e">
        <f>IF(#REF!&gt;0,DQ$6,"")</f>
        <v>#REF!</v>
      </c>
      <c r="AT14" s="95" t="e">
        <f>IF(#REF!="","",VLOOKUP(#REF!,#REF!,7,0))</f>
        <v>#REF!</v>
      </c>
      <c r="AU14" s="201" t="e">
        <f>IF(OR(#REF!="",AT14=""),"",ROUND(#REF!/10^3*AT14,3))</f>
        <v>#REF!</v>
      </c>
      <c r="AV14" s="201" t="e">
        <f>IF(#REF!&gt;0,#REF!*#REF!/1000,"")</f>
        <v>#REF!</v>
      </c>
      <c r="AW14" s="201" t="e">
        <f>IF(#REF!&gt;0,#REF!*#REF!/1000,"")</f>
        <v>#REF!</v>
      </c>
      <c r="AX14" s="74" t="e">
        <f t="shared" si="8"/>
        <v>#REF!</v>
      </c>
      <c r="AY14" s="74" t="e">
        <f t="shared" si="9"/>
        <v>#REF!</v>
      </c>
      <c r="AZ14" s="201" t="e">
        <f>IF(ISNA(AX14),"",AX14*#REF!)</f>
        <v>#REF!</v>
      </c>
      <c r="BA14" s="201" t="e">
        <f>IF(ISNA(AY14),"",AY14*#REF!)</f>
        <v>#REF!</v>
      </c>
      <c r="BB14" s="101" t="e">
        <f>IF(#REF!&gt;0,DQ$40,"")</f>
        <v>#REF!</v>
      </c>
      <c r="BC14" s="158"/>
      <c r="BD14" s="650"/>
      <c r="BE14" s="652" t="e">
        <f>IF(OR(#REF!="",F14=""),"",ROUND(#REF!/10^3*F14,3))</f>
        <v>#REF!</v>
      </c>
      <c r="BF14" s="412" t="e">
        <f>IF(#REF!&gt;0,#REF!*#REF!/1000,"")</f>
        <v>#REF!</v>
      </c>
      <c r="BG14" s="412" t="e">
        <f>IF(#REF!&gt;0,#REF!*#REF!/1000,"")</f>
        <v>#REF!</v>
      </c>
      <c r="BH14" s="413" t="e">
        <f>IF(OR(#REF!="●",#REF!="●",#REF!="●",#REF!="●"),"",IF(#REF!="","",#REF!))</f>
        <v>#REF!</v>
      </c>
      <c r="BI14" s="413" t="e">
        <f>IF(OR(#REF!="●",#REF!="●",#REF!="●",#REF!="●"),"",IF(#REF!="","",#REF!))</f>
        <v>#REF!</v>
      </c>
      <c r="BJ14" s="412" t="e">
        <f>IF(ISNA(L14),"",L14*#REF!)</f>
        <v>#REF!</v>
      </c>
      <c r="BK14" s="412" t="e">
        <f>IF(ISNA(M14),"",M14*#REF!)</f>
        <v>#REF!</v>
      </c>
      <c r="BL14" s="415" t="e">
        <f>IF(#REF!&gt;0,DQ$6,"")</f>
        <v>#REF!</v>
      </c>
      <c r="BM14" s="361" t="e">
        <f>IF(#REF!="","",VLOOKUP(#REF!,#REF!,7,0))</f>
        <v>#REF!</v>
      </c>
      <c r="BN14" s="201" t="e">
        <f>IF(OR(#REF!="",BM14=""),"",ROUND(#REF!/10^3*BM14,3))</f>
        <v>#REF!</v>
      </c>
      <c r="BO14" s="201" t="e">
        <f>IF(#REF!&gt;0,#REF!*#REF!/1000,"")</f>
        <v>#REF!</v>
      </c>
      <c r="BP14" s="201" t="e">
        <f>IF(#REF!&gt;0,#REF!*#REF!/1000,"")</f>
        <v>#REF!</v>
      </c>
      <c r="BQ14" s="74" t="e">
        <f t="shared" si="10"/>
        <v>#REF!</v>
      </c>
      <c r="BR14" s="74" t="e">
        <f t="shared" si="11"/>
        <v>#REF!</v>
      </c>
      <c r="BS14" s="201" t="e">
        <f>IF(ISNA(BQ14),"",BQ14*#REF!)</f>
        <v>#REF!</v>
      </c>
      <c r="BT14" s="201" t="e">
        <f>IF(ISNA(BR14),"",BR14*#REF!)</f>
        <v>#REF!</v>
      </c>
      <c r="BU14" s="101" t="e">
        <f>IF(#REF!&gt;0,DQ$57,"")</f>
        <v>#REF!</v>
      </c>
      <c r="BV14" s="158"/>
      <c r="BW14" s="411"/>
      <c r="BX14" s="412" t="e">
        <f>IF(OR(#REF!="",F14=""),"",ROUND(#REF!/10^3*F14,3))</f>
        <v>#REF!</v>
      </c>
      <c r="BY14" s="412" t="e">
        <f>IF(#REF!&gt;0,#REF!*#REF!/1000,"")</f>
        <v>#REF!</v>
      </c>
      <c r="BZ14" s="412" t="e">
        <f>IF(#REF!&gt;0,#REF!*#REF!/1000,"")</f>
        <v>#REF!</v>
      </c>
      <c r="CA14" s="413" t="e">
        <f>IF(OR(#REF!="●",#REF!="●",#REF!="●",#REF!="●",#REF!="●"),"",IF(#REF!="","",#REF!))</f>
        <v>#REF!</v>
      </c>
      <c r="CB14" s="413" t="e">
        <f>IF(OR(#REF!="●",#REF!="●",#REF!="●",#REF!="●",#REF!="●"),"",IF(#REF!="","",#REF!))</f>
        <v>#REF!</v>
      </c>
      <c r="CC14" s="412" t="e">
        <f>IF(ISNA(L14),"",L14*#REF!)</f>
        <v>#REF!</v>
      </c>
      <c r="CD14" s="412" t="e">
        <f>IF(ISNA(M14),"",M14*#REF!)</f>
        <v>#REF!</v>
      </c>
      <c r="CE14" s="415" t="e">
        <f>IF(#REF!&gt;0,DQ$6,"")</f>
        <v>#REF!</v>
      </c>
      <c r="CF14" s="361" t="e">
        <f>IF(#REF!="","",VLOOKUP(#REF!,#REF!,7,0))</f>
        <v>#REF!</v>
      </c>
      <c r="CG14" s="201" t="e">
        <f>IF(OR(#REF!="",CF14=""),"",ROUND(#REF!/10^3*CF14,3))</f>
        <v>#REF!</v>
      </c>
      <c r="CH14" s="201" t="e">
        <f>IF(#REF!&gt;0,#REF!*#REF!/1000,"")</f>
        <v>#REF!</v>
      </c>
      <c r="CI14" s="201" t="e">
        <f>IF(#REF!&gt;0,#REF!*#REF!/1000,"")</f>
        <v>#REF!</v>
      </c>
      <c r="CJ14" s="74" t="e">
        <f t="shared" si="12"/>
        <v>#REF!</v>
      </c>
      <c r="CK14" s="74" t="e">
        <f t="shared" si="13"/>
        <v>#REF!</v>
      </c>
      <c r="CL14" s="201" t="e">
        <f>IF(ISNA(CJ14),"",CJ14*#REF!)</f>
        <v>#REF!</v>
      </c>
      <c r="CM14" s="201" t="e">
        <f>IF(ISNA(CK14),"",CK14*#REF!)</f>
        <v>#REF!</v>
      </c>
      <c r="CN14" s="101" t="e">
        <f>IF(#REF!&gt;0,DQ$57,"")</f>
        <v>#REF!</v>
      </c>
      <c r="CO14" s="99"/>
      <c r="CP14" s="19" t="s">
        <v>195</v>
      </c>
      <c r="CQ14" s="661">
        <v>4</v>
      </c>
      <c r="CR14" s="1">
        <f t="shared" si="14"/>
        <v>0</v>
      </c>
      <c r="CS14" s="1">
        <f t="shared" si="0"/>
        <v>0</v>
      </c>
      <c r="CT14" s="1">
        <f t="shared" si="1"/>
        <v>0</v>
      </c>
      <c r="CU14" s="1">
        <f t="shared" si="2"/>
        <v>0</v>
      </c>
      <c r="CV14" s="20">
        <f t="shared" si="15"/>
        <v>0</v>
      </c>
      <c r="CW14" s="83">
        <v>4</v>
      </c>
      <c r="CX14" s="61" t="s">
        <v>100</v>
      </c>
      <c r="CY14" s="657">
        <v>10</v>
      </c>
      <c r="CZ14" s="657" t="s">
        <v>104</v>
      </c>
      <c r="DA14" s="657" t="s">
        <v>82</v>
      </c>
      <c r="DB14" s="872">
        <f t="shared" si="16"/>
        <v>0</v>
      </c>
      <c r="DC14" s="872">
        <f t="shared" si="17"/>
        <v>0</v>
      </c>
      <c r="DD14" s="872">
        <f t="shared" si="18"/>
        <v>0</v>
      </c>
      <c r="DE14" s="18">
        <f t="shared" si="19"/>
        <v>0</v>
      </c>
      <c r="DF14" s="144">
        <f t="shared" si="20"/>
        <v>0</v>
      </c>
      <c r="DG14" s="83">
        <v>4</v>
      </c>
      <c r="DJ14" s="56"/>
      <c r="DN14" s="18">
        <v>23</v>
      </c>
      <c r="DO14" s="317" t="e">
        <f>#REF!</f>
        <v>#REF!</v>
      </c>
      <c r="DP14" s="317" t="e">
        <f>#REF!</f>
        <v>#REF!</v>
      </c>
    </row>
    <row r="15" spans="1:121" ht="18" customHeight="1">
      <c r="B15" s="151" t="e">
        <f>IF(#REF!="","",VLOOKUP(#REF!,$CX$11:$DG$26,9,0))</f>
        <v>#REF!</v>
      </c>
      <c r="C15" s="64" t="e">
        <f>IF(#REF!="",0,VLOOKUP(#REF!,$CP$11:$CQ$16,2,0))</f>
        <v>#REF!</v>
      </c>
      <c r="D15" s="65" t="e">
        <f>IF(#REF!="",0,VLOOKUP(#REF!,$CX$11:$CY$26,2,0))</f>
        <v>#REF!</v>
      </c>
      <c r="E15" s="152" t="e">
        <f t="shared" si="3"/>
        <v>#REF!</v>
      </c>
      <c r="F15" s="155" t="e">
        <f>IF(#REF!="","",VLOOKUP(#REF!,#REF!,7,0))</f>
        <v>#REF!</v>
      </c>
      <c r="G15" s="201" t="e">
        <f>IF(OR(#REF!="",F15=""),"",ROUND(#REF!/10^3*F15,3))</f>
        <v>#REF!</v>
      </c>
      <c r="H15" s="201" t="e">
        <f>IF(#REF!&gt;0,#REF!*#REF!/1000,"")</f>
        <v>#REF!</v>
      </c>
      <c r="I15" s="201" t="e">
        <f>IF(#REF!&gt;0,#REF!*#REF!/1000,"")</f>
        <v>#REF!</v>
      </c>
      <c r="J15" s="51" t="e">
        <f>IF(#REF!="●","",IF(#REF!="","",#REF!))</f>
        <v>#REF!</v>
      </c>
      <c r="K15" s="51" t="e">
        <f>IF(#REF!="●","",IF(#REF!="","",#REF!))</f>
        <v>#REF!</v>
      </c>
      <c r="L15" s="74" t="e">
        <f t="shared" si="4"/>
        <v>#REF!</v>
      </c>
      <c r="M15" s="74" t="e">
        <f t="shared" si="5"/>
        <v>#REF!</v>
      </c>
      <c r="N15" s="201" t="e">
        <f>IF(ISNA(L15),"",L15*#REF!)</f>
        <v>#REF!</v>
      </c>
      <c r="O15" s="201" t="e">
        <f>IF(ISNA(M15),"",M15*#REF!)</f>
        <v>#REF!</v>
      </c>
      <c r="P15" s="101" t="e">
        <f>IF(#REF!&gt;0,DQ$6,"")</f>
        <v>#REF!</v>
      </c>
      <c r="Q15" s="158"/>
      <c r="R15" s="411"/>
      <c r="S15" s="412" t="e">
        <f>IF(OR(#REF!="",F15=""),"",ROUND(#REF!/10^3*F15,3))</f>
        <v>#REF!</v>
      </c>
      <c r="T15" s="412" t="e">
        <f>IF(#REF!&gt;0,#REF!*#REF!/1000,"")</f>
        <v>#REF!</v>
      </c>
      <c r="U15" s="412" t="e">
        <f>IF(#REF!&gt;0,#REF!*#REF!/1000,"")</f>
        <v>#REF!</v>
      </c>
      <c r="V15" s="413" t="e">
        <f>IF(OR(#REF!="●",#REF!="●"),"",IF(#REF!="","",#REF!))</f>
        <v>#REF!</v>
      </c>
      <c r="W15" s="413" t="e">
        <f>IF(OR(#REF!="●",#REF!="●"),"",IF(#REF!="","",#REF!))</f>
        <v>#REF!</v>
      </c>
      <c r="X15" s="412" t="e">
        <f>IF(ISNA(L15),"",L15*#REF!)</f>
        <v>#REF!</v>
      </c>
      <c r="Y15" s="412" t="e">
        <f>IF(ISNA(M15),"",M15*#REF!)</f>
        <v>#REF!</v>
      </c>
      <c r="Z15" s="414" t="e">
        <f>IF(#REF!&gt;0,DQ$6,"")</f>
        <v>#REF!</v>
      </c>
      <c r="AA15" s="95" t="e">
        <f>IF(#REF!="","",VLOOKUP(#REF!,#REF!,7,0))</f>
        <v>#REF!</v>
      </c>
      <c r="AB15" s="201" t="e">
        <f>IF(OR(#REF!="",AA15=""),"",ROUND(#REF!/10^3*AA15,3))</f>
        <v>#REF!</v>
      </c>
      <c r="AC15" s="201" t="e">
        <f>IF(#REF!&gt;0,#REF!*#REF!/1000,"")</f>
        <v>#REF!</v>
      </c>
      <c r="AD15" s="201" t="e">
        <f>IF(#REF!&gt;0,#REF!*#REF!/1000,"")</f>
        <v>#REF!</v>
      </c>
      <c r="AE15" s="74" t="e">
        <f t="shared" si="6"/>
        <v>#REF!</v>
      </c>
      <c r="AF15" s="74" t="e">
        <f t="shared" si="7"/>
        <v>#REF!</v>
      </c>
      <c r="AG15" s="201" t="e">
        <f>IF(ISNA(AE15),"",AE15*#REF!)</f>
        <v>#REF!</v>
      </c>
      <c r="AH15" s="201" t="e">
        <f>IF(ISNA(AF15),"",AF15*#REF!)</f>
        <v>#REF!</v>
      </c>
      <c r="AI15" s="101" t="e">
        <f>IF(#REF!&gt;0,DQ$23,"")</f>
        <v>#REF!</v>
      </c>
      <c r="AJ15" s="158"/>
      <c r="AK15" s="411"/>
      <c r="AL15" s="412" t="e">
        <f>IF(OR(#REF!="",F15=""),"",ROUND(#REF!/10^3*F15,3))</f>
        <v>#REF!</v>
      </c>
      <c r="AM15" s="412" t="e">
        <f>IF(#REF!&gt;0,#REF!*#REF!/1000,"")</f>
        <v>#REF!</v>
      </c>
      <c r="AN15" s="412" t="e">
        <f>IF(#REF!&gt;0,#REF!*#REF!/1000,"")</f>
        <v>#REF!</v>
      </c>
      <c r="AO15" s="413" t="e">
        <f>IF(OR(#REF!="●",#REF!="●",#REF!="●"),"",IF(#REF!="","",#REF!))</f>
        <v>#REF!</v>
      </c>
      <c r="AP15" s="413" t="e">
        <f>IF(OR(#REF!="●",#REF!="●",#REF!="●"),"",IF(#REF!="","",#REF!))</f>
        <v>#REF!</v>
      </c>
      <c r="AQ15" s="412" t="e">
        <f>IF(ISNA(L15),"",L15*#REF!)</f>
        <v>#REF!</v>
      </c>
      <c r="AR15" s="412" t="e">
        <f>IF(ISNA(M15),"",M15*#REF!)</f>
        <v>#REF!</v>
      </c>
      <c r="AS15" s="414" t="e">
        <f>IF(#REF!&gt;0,DQ$6,"")</f>
        <v>#REF!</v>
      </c>
      <c r="AT15" s="95" t="e">
        <f>IF(#REF!="","",VLOOKUP(#REF!,#REF!,7,0))</f>
        <v>#REF!</v>
      </c>
      <c r="AU15" s="201" t="e">
        <f>IF(OR(#REF!="",AT15=""),"",ROUND(#REF!/10^3*AT15,3))</f>
        <v>#REF!</v>
      </c>
      <c r="AV15" s="201" t="e">
        <f>IF(#REF!&gt;0,#REF!*#REF!/1000,"")</f>
        <v>#REF!</v>
      </c>
      <c r="AW15" s="201" t="e">
        <f>IF(#REF!&gt;0,#REF!*#REF!/1000,"")</f>
        <v>#REF!</v>
      </c>
      <c r="AX15" s="74" t="e">
        <f t="shared" si="8"/>
        <v>#REF!</v>
      </c>
      <c r="AY15" s="74" t="e">
        <f t="shared" si="9"/>
        <v>#REF!</v>
      </c>
      <c r="AZ15" s="201" t="e">
        <f>IF(ISNA(AX15),"",AX15*#REF!)</f>
        <v>#REF!</v>
      </c>
      <c r="BA15" s="201" t="e">
        <f>IF(ISNA(AY15),"",AY15*#REF!)</f>
        <v>#REF!</v>
      </c>
      <c r="BB15" s="101" t="e">
        <f>IF(#REF!&gt;0,DQ$40,"")</f>
        <v>#REF!</v>
      </c>
      <c r="BC15" s="158"/>
      <c r="BD15" s="650"/>
      <c r="BE15" s="652" t="e">
        <f>IF(OR(#REF!="",F15=""),"",ROUND(#REF!/10^3*F15,3))</f>
        <v>#REF!</v>
      </c>
      <c r="BF15" s="412" t="e">
        <f>IF(#REF!&gt;0,#REF!*#REF!/1000,"")</f>
        <v>#REF!</v>
      </c>
      <c r="BG15" s="412" t="e">
        <f>IF(#REF!&gt;0,#REF!*#REF!/1000,"")</f>
        <v>#REF!</v>
      </c>
      <c r="BH15" s="413" t="e">
        <f>IF(OR(#REF!="●",#REF!="●",#REF!="●",#REF!="●"),"",IF(#REF!="","",#REF!))</f>
        <v>#REF!</v>
      </c>
      <c r="BI15" s="413" t="e">
        <f>IF(OR(#REF!="●",#REF!="●",#REF!="●",#REF!="●"),"",IF(#REF!="","",#REF!))</f>
        <v>#REF!</v>
      </c>
      <c r="BJ15" s="412" t="e">
        <f>IF(ISNA(L15),"",L15*#REF!)</f>
        <v>#REF!</v>
      </c>
      <c r="BK15" s="412" t="e">
        <f>IF(ISNA(M15),"",M15*#REF!)</f>
        <v>#REF!</v>
      </c>
      <c r="BL15" s="415" t="e">
        <f>IF(#REF!&gt;0,DQ$6,"")</f>
        <v>#REF!</v>
      </c>
      <c r="BM15" s="361" t="e">
        <f>IF(#REF!="","",VLOOKUP(#REF!,#REF!,7,0))</f>
        <v>#REF!</v>
      </c>
      <c r="BN15" s="201" t="e">
        <f>IF(OR(#REF!="",BM15=""),"",ROUND(#REF!/10^3*BM15,3))</f>
        <v>#REF!</v>
      </c>
      <c r="BO15" s="201" t="e">
        <f>IF(#REF!&gt;0,#REF!*#REF!/1000,"")</f>
        <v>#REF!</v>
      </c>
      <c r="BP15" s="201" t="e">
        <f>IF(#REF!&gt;0,#REF!*#REF!/1000,"")</f>
        <v>#REF!</v>
      </c>
      <c r="BQ15" s="74" t="e">
        <f t="shared" si="10"/>
        <v>#REF!</v>
      </c>
      <c r="BR15" s="74" t="e">
        <f t="shared" si="11"/>
        <v>#REF!</v>
      </c>
      <c r="BS15" s="201" t="e">
        <f>IF(ISNA(BQ15),"",BQ15*#REF!)</f>
        <v>#REF!</v>
      </c>
      <c r="BT15" s="201" t="e">
        <f>IF(ISNA(BR15),"",BR15*#REF!)</f>
        <v>#REF!</v>
      </c>
      <c r="BU15" s="101" t="e">
        <f>IF(#REF!&gt;0,DQ$57,"")</f>
        <v>#REF!</v>
      </c>
      <c r="BV15" s="158"/>
      <c r="BW15" s="411"/>
      <c r="BX15" s="412" t="e">
        <f>IF(OR(#REF!="",F15=""),"",ROUND(#REF!/10^3*F15,3))</f>
        <v>#REF!</v>
      </c>
      <c r="BY15" s="412" t="e">
        <f>IF(#REF!&gt;0,#REF!*#REF!/1000,"")</f>
        <v>#REF!</v>
      </c>
      <c r="BZ15" s="412" t="e">
        <f>IF(#REF!&gt;0,#REF!*#REF!/1000,"")</f>
        <v>#REF!</v>
      </c>
      <c r="CA15" s="413" t="e">
        <f>IF(OR(#REF!="●",#REF!="●",#REF!="●",#REF!="●",#REF!="●"),"",IF(#REF!="","",#REF!))</f>
        <v>#REF!</v>
      </c>
      <c r="CB15" s="413" t="e">
        <f>IF(OR(#REF!="●",#REF!="●",#REF!="●",#REF!="●",#REF!="●"),"",IF(#REF!="","",#REF!))</f>
        <v>#REF!</v>
      </c>
      <c r="CC15" s="412" t="e">
        <f>IF(ISNA(L15),"",L15*#REF!)</f>
        <v>#REF!</v>
      </c>
      <c r="CD15" s="412" t="e">
        <f>IF(ISNA(M15),"",M15*#REF!)</f>
        <v>#REF!</v>
      </c>
      <c r="CE15" s="415" t="e">
        <f>IF(#REF!&gt;0,DQ$6,"")</f>
        <v>#REF!</v>
      </c>
      <c r="CF15" s="361" t="e">
        <f>IF(#REF!="","",VLOOKUP(#REF!,#REF!,7,0))</f>
        <v>#REF!</v>
      </c>
      <c r="CG15" s="201" t="e">
        <f>IF(OR(#REF!="",CF15=""),"",ROUND(#REF!/10^3*CF15,3))</f>
        <v>#REF!</v>
      </c>
      <c r="CH15" s="201" t="e">
        <f>IF(#REF!&gt;0,#REF!*#REF!/1000,"")</f>
        <v>#REF!</v>
      </c>
      <c r="CI15" s="201" t="e">
        <f>IF(#REF!&gt;0,#REF!*#REF!/1000,"")</f>
        <v>#REF!</v>
      </c>
      <c r="CJ15" s="74" t="e">
        <f t="shared" si="12"/>
        <v>#REF!</v>
      </c>
      <c r="CK15" s="74" t="e">
        <f t="shared" si="13"/>
        <v>#REF!</v>
      </c>
      <c r="CL15" s="201" t="e">
        <f>IF(ISNA(CJ15),"",CJ15*#REF!)</f>
        <v>#REF!</v>
      </c>
      <c r="CM15" s="201" t="e">
        <f>IF(ISNA(CK15),"",CK15*#REF!)</f>
        <v>#REF!</v>
      </c>
      <c r="CN15" s="101" t="e">
        <f>IF(#REF!&gt;0,DQ$57,"")</f>
        <v>#REF!</v>
      </c>
      <c r="CO15" s="99"/>
      <c r="CP15" s="19" t="s">
        <v>192</v>
      </c>
      <c r="CQ15" s="661">
        <v>5</v>
      </c>
      <c r="CR15" s="1">
        <f>COUNTIF($J$11:$J$1210,$CP15)</f>
        <v>0</v>
      </c>
      <c r="CS15" s="1">
        <f t="shared" si="0"/>
        <v>0</v>
      </c>
      <c r="CT15" s="1">
        <f t="shared" si="1"/>
        <v>0</v>
      </c>
      <c r="CU15" s="1">
        <f t="shared" si="2"/>
        <v>0</v>
      </c>
      <c r="CV15" s="20">
        <f t="shared" si="15"/>
        <v>0</v>
      </c>
      <c r="CW15" s="83">
        <v>4</v>
      </c>
      <c r="CX15" s="61" t="s">
        <v>101</v>
      </c>
      <c r="CY15" s="657">
        <v>20</v>
      </c>
      <c r="CZ15" s="657" t="s">
        <v>104</v>
      </c>
      <c r="DA15" s="657" t="s">
        <v>82</v>
      </c>
      <c r="DB15" s="872">
        <f t="shared" si="16"/>
        <v>0</v>
      </c>
      <c r="DC15" s="872">
        <f t="shared" si="17"/>
        <v>0</v>
      </c>
      <c r="DD15" s="872">
        <f t="shared" si="18"/>
        <v>0</v>
      </c>
      <c r="DE15" s="18">
        <f t="shared" si="19"/>
        <v>0</v>
      </c>
      <c r="DF15" s="144">
        <f t="shared" si="20"/>
        <v>0</v>
      </c>
      <c r="DG15" s="83">
        <v>5</v>
      </c>
      <c r="DJ15" s="12"/>
      <c r="DN15" s="18">
        <v>24</v>
      </c>
      <c r="DO15" s="317" t="e">
        <f>#REF!</f>
        <v>#REF!</v>
      </c>
      <c r="DP15" s="317" t="e">
        <f>#REF!</f>
        <v>#REF!</v>
      </c>
    </row>
    <row r="16" spans="1:121" ht="18" customHeight="1" thickBot="1">
      <c r="B16" s="151" t="e">
        <f>IF(#REF!="","",VLOOKUP(#REF!,$CX$11:$DG$26,9,0))</f>
        <v>#REF!</v>
      </c>
      <c r="C16" s="64" t="e">
        <f>IF(#REF!="",0,VLOOKUP(#REF!,$CP$11:$CQ$16,2,0))</f>
        <v>#REF!</v>
      </c>
      <c r="D16" s="65" t="e">
        <f>IF(#REF!="",0,VLOOKUP(#REF!,$CX$11:$CY$26,2,0))</f>
        <v>#REF!</v>
      </c>
      <c r="E16" s="152" t="e">
        <f t="shared" si="3"/>
        <v>#REF!</v>
      </c>
      <c r="F16" s="155" t="e">
        <f>IF(#REF!="","",VLOOKUP(#REF!,#REF!,7,0))</f>
        <v>#REF!</v>
      </c>
      <c r="G16" s="201" t="e">
        <f>IF(OR(#REF!="",F16=""),"",ROUND(#REF!/10^3*F16,3))</f>
        <v>#REF!</v>
      </c>
      <c r="H16" s="201" t="e">
        <f>IF(#REF!&gt;0,#REF!*#REF!/1000,"")</f>
        <v>#REF!</v>
      </c>
      <c r="I16" s="201" t="e">
        <f>IF(#REF!&gt;0,#REF!*#REF!/1000,"")</f>
        <v>#REF!</v>
      </c>
      <c r="J16" s="51" t="e">
        <f>IF(#REF!="●","",IF(#REF!="","",#REF!))</f>
        <v>#REF!</v>
      </c>
      <c r="K16" s="51" t="e">
        <f>IF(#REF!="●","",IF(#REF!="","",#REF!))</f>
        <v>#REF!</v>
      </c>
      <c r="L16" s="74" t="e">
        <f t="shared" si="4"/>
        <v>#REF!</v>
      </c>
      <c r="M16" s="74" t="e">
        <f t="shared" si="5"/>
        <v>#REF!</v>
      </c>
      <c r="N16" s="201" t="e">
        <f>IF(ISNA(L16),"",L16*#REF!)</f>
        <v>#REF!</v>
      </c>
      <c r="O16" s="201" t="e">
        <f>IF(ISNA(M16),"",M16*#REF!)</f>
        <v>#REF!</v>
      </c>
      <c r="P16" s="101" t="e">
        <f>IF(#REF!&gt;0,DQ$6,"")</f>
        <v>#REF!</v>
      </c>
      <c r="Q16" s="158"/>
      <c r="R16" s="411"/>
      <c r="S16" s="412" t="e">
        <f>IF(OR(#REF!="",F16=""),"",ROUND(#REF!/10^3*F16,3))</f>
        <v>#REF!</v>
      </c>
      <c r="T16" s="412" t="e">
        <f>IF(#REF!&gt;0,#REF!*#REF!/1000,"")</f>
        <v>#REF!</v>
      </c>
      <c r="U16" s="412" t="e">
        <f>IF(#REF!&gt;0,#REF!*#REF!/1000,"")</f>
        <v>#REF!</v>
      </c>
      <c r="V16" s="413" t="e">
        <f>IF(OR(#REF!="●",#REF!="●"),"",IF(#REF!="","",#REF!))</f>
        <v>#REF!</v>
      </c>
      <c r="W16" s="413" t="e">
        <f>IF(OR(#REF!="●",#REF!="●"),"",IF(#REF!="","",#REF!))</f>
        <v>#REF!</v>
      </c>
      <c r="X16" s="412" t="e">
        <f>IF(ISNA(L16),"",L16*#REF!)</f>
        <v>#REF!</v>
      </c>
      <c r="Y16" s="412" t="e">
        <f>IF(ISNA(M16),"",M16*#REF!)</f>
        <v>#REF!</v>
      </c>
      <c r="Z16" s="414" t="e">
        <f>IF(#REF!&gt;0,DQ$6,"")</f>
        <v>#REF!</v>
      </c>
      <c r="AA16" s="95" t="e">
        <f>IF(#REF!="","",VLOOKUP(#REF!,#REF!,7,0))</f>
        <v>#REF!</v>
      </c>
      <c r="AB16" s="201" t="e">
        <f>IF(OR(#REF!="",AA16=""),"",ROUND(#REF!/10^3*AA16,3))</f>
        <v>#REF!</v>
      </c>
      <c r="AC16" s="201" t="e">
        <f>IF(#REF!&gt;0,#REF!*#REF!/1000,"")</f>
        <v>#REF!</v>
      </c>
      <c r="AD16" s="201" t="e">
        <f>IF(#REF!&gt;0,#REF!*#REF!/1000,"")</f>
        <v>#REF!</v>
      </c>
      <c r="AE16" s="74" t="e">
        <f t="shared" si="6"/>
        <v>#REF!</v>
      </c>
      <c r="AF16" s="74" t="e">
        <f t="shared" si="7"/>
        <v>#REF!</v>
      </c>
      <c r="AG16" s="201" t="e">
        <f>IF(ISNA(AE16),"",AE16*#REF!)</f>
        <v>#REF!</v>
      </c>
      <c r="AH16" s="201" t="e">
        <f>IF(ISNA(AF16),"",AF16*#REF!)</f>
        <v>#REF!</v>
      </c>
      <c r="AI16" s="101" t="e">
        <f>IF(#REF!&gt;0,DQ$23,"")</f>
        <v>#REF!</v>
      </c>
      <c r="AJ16" s="158"/>
      <c r="AK16" s="411"/>
      <c r="AL16" s="412" t="e">
        <f>IF(OR(#REF!="",F16=""),"",ROUND(#REF!/10^3*F16,3))</f>
        <v>#REF!</v>
      </c>
      <c r="AM16" s="412" t="e">
        <f>IF(#REF!&gt;0,#REF!*#REF!/1000,"")</f>
        <v>#REF!</v>
      </c>
      <c r="AN16" s="412" t="e">
        <f>IF(#REF!&gt;0,#REF!*#REF!/1000,"")</f>
        <v>#REF!</v>
      </c>
      <c r="AO16" s="413" t="e">
        <f>IF(OR(#REF!="●",#REF!="●",#REF!="●"),"",IF(#REF!="","",#REF!))</f>
        <v>#REF!</v>
      </c>
      <c r="AP16" s="413" t="e">
        <f>IF(OR(#REF!="●",#REF!="●",#REF!="●"),"",IF(#REF!="","",#REF!))</f>
        <v>#REF!</v>
      </c>
      <c r="AQ16" s="412" t="e">
        <f>IF(ISNA(L16),"",L16*#REF!)</f>
        <v>#REF!</v>
      </c>
      <c r="AR16" s="412" t="e">
        <f>IF(ISNA(M16),"",M16*#REF!)</f>
        <v>#REF!</v>
      </c>
      <c r="AS16" s="414" t="e">
        <f>IF(#REF!&gt;0,DQ$6,"")</f>
        <v>#REF!</v>
      </c>
      <c r="AT16" s="95" t="e">
        <f>IF(#REF!="","",VLOOKUP(#REF!,#REF!,7,0))</f>
        <v>#REF!</v>
      </c>
      <c r="AU16" s="201" t="e">
        <f>IF(OR(#REF!="",AT16=""),"",ROUND(#REF!/10^3*AT16,3))</f>
        <v>#REF!</v>
      </c>
      <c r="AV16" s="201" t="e">
        <f>IF(#REF!&gt;0,#REF!*#REF!/1000,"")</f>
        <v>#REF!</v>
      </c>
      <c r="AW16" s="201" t="e">
        <f>IF(#REF!&gt;0,#REF!*#REF!/1000,"")</f>
        <v>#REF!</v>
      </c>
      <c r="AX16" s="74" t="e">
        <f t="shared" si="8"/>
        <v>#REF!</v>
      </c>
      <c r="AY16" s="74" t="e">
        <f t="shared" si="9"/>
        <v>#REF!</v>
      </c>
      <c r="AZ16" s="201" t="e">
        <f>IF(ISNA(AX16),"",AX16*#REF!)</f>
        <v>#REF!</v>
      </c>
      <c r="BA16" s="201" t="e">
        <f>IF(ISNA(AY16),"",AY16*#REF!)</f>
        <v>#REF!</v>
      </c>
      <c r="BB16" s="101" t="e">
        <f>IF(#REF!&gt;0,DQ$40,"")</f>
        <v>#REF!</v>
      </c>
      <c r="BC16" s="158"/>
      <c r="BD16" s="650"/>
      <c r="BE16" s="652" t="e">
        <f>IF(OR(#REF!="",F16=""),"",ROUND(#REF!/10^3*F16,3))</f>
        <v>#REF!</v>
      </c>
      <c r="BF16" s="412" t="e">
        <f>IF(#REF!&gt;0,#REF!*#REF!/1000,"")</f>
        <v>#REF!</v>
      </c>
      <c r="BG16" s="412" t="e">
        <f>IF(#REF!&gt;0,#REF!*#REF!/1000,"")</f>
        <v>#REF!</v>
      </c>
      <c r="BH16" s="413" t="e">
        <f>IF(OR(#REF!="●",#REF!="●",#REF!="●",#REF!="●"),"",IF(#REF!="","",#REF!))</f>
        <v>#REF!</v>
      </c>
      <c r="BI16" s="413" t="e">
        <f>IF(OR(#REF!="●",#REF!="●",#REF!="●",#REF!="●"),"",IF(#REF!="","",#REF!))</f>
        <v>#REF!</v>
      </c>
      <c r="BJ16" s="412" t="e">
        <f>IF(ISNA(L16),"",L16*#REF!)</f>
        <v>#REF!</v>
      </c>
      <c r="BK16" s="412" t="e">
        <f>IF(ISNA(M16),"",M16*#REF!)</f>
        <v>#REF!</v>
      </c>
      <c r="BL16" s="415" t="e">
        <f>IF(#REF!&gt;0,DQ$6,"")</f>
        <v>#REF!</v>
      </c>
      <c r="BM16" s="361" t="e">
        <f>IF(#REF!="","",VLOOKUP(#REF!,#REF!,7,0))</f>
        <v>#REF!</v>
      </c>
      <c r="BN16" s="201" t="e">
        <f>IF(OR(#REF!="",BM16=""),"",ROUND(#REF!/10^3*BM16,3))</f>
        <v>#REF!</v>
      </c>
      <c r="BO16" s="201" t="e">
        <f>IF(#REF!&gt;0,#REF!*#REF!/1000,"")</f>
        <v>#REF!</v>
      </c>
      <c r="BP16" s="201" t="e">
        <f>IF(#REF!&gt;0,#REF!*#REF!/1000,"")</f>
        <v>#REF!</v>
      </c>
      <c r="BQ16" s="74" t="e">
        <f t="shared" si="10"/>
        <v>#REF!</v>
      </c>
      <c r="BR16" s="74" t="e">
        <f t="shared" si="11"/>
        <v>#REF!</v>
      </c>
      <c r="BS16" s="201" t="e">
        <f>IF(ISNA(BQ16),"",BQ16*#REF!)</f>
        <v>#REF!</v>
      </c>
      <c r="BT16" s="201" t="e">
        <f>IF(ISNA(BR16),"",BR16*#REF!)</f>
        <v>#REF!</v>
      </c>
      <c r="BU16" s="101" t="e">
        <f>IF(#REF!&gt;0,DQ$57,"")</f>
        <v>#REF!</v>
      </c>
      <c r="BV16" s="158"/>
      <c r="BW16" s="411"/>
      <c r="BX16" s="412" t="e">
        <f>IF(OR(#REF!="",F16=""),"",ROUND(#REF!/10^3*F16,3))</f>
        <v>#REF!</v>
      </c>
      <c r="BY16" s="412" t="e">
        <f>IF(#REF!&gt;0,#REF!*#REF!/1000,"")</f>
        <v>#REF!</v>
      </c>
      <c r="BZ16" s="412" t="e">
        <f>IF(#REF!&gt;0,#REF!*#REF!/1000,"")</f>
        <v>#REF!</v>
      </c>
      <c r="CA16" s="413" t="e">
        <f>IF(OR(#REF!="●",#REF!="●",#REF!="●",#REF!="●",#REF!="●"),"",IF(#REF!="","",#REF!))</f>
        <v>#REF!</v>
      </c>
      <c r="CB16" s="413" t="e">
        <f>IF(OR(#REF!="●",#REF!="●",#REF!="●",#REF!="●",#REF!="●"),"",IF(#REF!="","",#REF!))</f>
        <v>#REF!</v>
      </c>
      <c r="CC16" s="412" t="e">
        <f>IF(ISNA(L16),"",L16*#REF!)</f>
        <v>#REF!</v>
      </c>
      <c r="CD16" s="412" t="e">
        <f>IF(ISNA(M16),"",M16*#REF!)</f>
        <v>#REF!</v>
      </c>
      <c r="CE16" s="415" t="e">
        <f>IF(#REF!&gt;0,DQ$6,"")</f>
        <v>#REF!</v>
      </c>
      <c r="CF16" s="361" t="e">
        <f>IF(#REF!="","",VLOOKUP(#REF!,#REF!,7,0))</f>
        <v>#REF!</v>
      </c>
      <c r="CG16" s="201" t="e">
        <f>IF(OR(#REF!="",CF16=""),"",ROUND(#REF!/10^3*CF16,3))</f>
        <v>#REF!</v>
      </c>
      <c r="CH16" s="201" t="e">
        <f>IF(#REF!&gt;0,#REF!*#REF!/1000,"")</f>
        <v>#REF!</v>
      </c>
      <c r="CI16" s="201" t="e">
        <f>IF(#REF!&gt;0,#REF!*#REF!/1000,"")</f>
        <v>#REF!</v>
      </c>
      <c r="CJ16" s="74" t="e">
        <f t="shared" si="12"/>
        <v>#REF!</v>
      </c>
      <c r="CK16" s="74" t="e">
        <f t="shared" si="13"/>
        <v>#REF!</v>
      </c>
      <c r="CL16" s="201" t="e">
        <f>IF(ISNA(CJ16),"",CJ16*#REF!)</f>
        <v>#REF!</v>
      </c>
      <c r="CM16" s="201" t="e">
        <f>IF(ISNA(CK16),"",CK16*#REF!)</f>
        <v>#REF!</v>
      </c>
      <c r="CN16" s="101" t="e">
        <f>IF(#REF!&gt;0,DQ$57,"")</f>
        <v>#REF!</v>
      </c>
      <c r="CO16" s="99"/>
      <c r="CP16" s="21" t="s">
        <v>110</v>
      </c>
      <c r="CQ16" s="663">
        <v>6</v>
      </c>
      <c r="CR16" s="22">
        <f t="shared" si="14"/>
        <v>0</v>
      </c>
      <c r="CS16" s="22">
        <f t="shared" si="0"/>
        <v>0</v>
      </c>
      <c r="CT16" s="22">
        <f t="shared" si="1"/>
        <v>0</v>
      </c>
      <c r="CU16" s="22">
        <f t="shared" si="2"/>
        <v>0</v>
      </c>
      <c r="CV16" s="33">
        <f t="shared" si="15"/>
        <v>0</v>
      </c>
      <c r="CW16" s="83">
        <v>5</v>
      </c>
      <c r="CX16" s="61" t="s">
        <v>295</v>
      </c>
      <c r="CY16" s="657"/>
      <c r="CZ16" s="657" t="s">
        <v>71</v>
      </c>
      <c r="DA16" s="657" t="s">
        <v>82</v>
      </c>
      <c r="DB16" s="872">
        <f t="shared" si="16"/>
        <v>0</v>
      </c>
      <c r="DC16" s="872">
        <f t="shared" si="17"/>
        <v>0</v>
      </c>
      <c r="DD16" s="872">
        <f t="shared" si="18"/>
        <v>0</v>
      </c>
      <c r="DE16" s="18">
        <f t="shared" si="19"/>
        <v>0</v>
      </c>
      <c r="DF16" s="144">
        <f t="shared" si="20"/>
        <v>0</v>
      </c>
      <c r="DG16" s="83">
        <v>6</v>
      </c>
      <c r="DJ16" s="56"/>
      <c r="DN16" s="18">
        <v>25</v>
      </c>
      <c r="DO16" s="318" t="e">
        <f>#REF!</f>
        <v>#REF!</v>
      </c>
      <c r="DP16" s="318" t="e">
        <f>#REF!</f>
        <v>#REF!</v>
      </c>
    </row>
    <row r="17" spans="2:121" ht="18" customHeight="1">
      <c r="B17" s="151" t="e">
        <f>IF(#REF!="","",VLOOKUP(#REF!,$CX$11:$DG$26,9,0))</f>
        <v>#REF!</v>
      </c>
      <c r="C17" s="64" t="e">
        <f>IF(#REF!="",0,VLOOKUP(#REF!,$CP$11:$CQ$16,2,0))</f>
        <v>#REF!</v>
      </c>
      <c r="D17" s="65" t="e">
        <f>IF(#REF!="",0,VLOOKUP(#REF!,$CX$11:$CY$26,2,0))</f>
        <v>#REF!</v>
      </c>
      <c r="E17" s="152" t="e">
        <f t="shared" si="3"/>
        <v>#REF!</v>
      </c>
      <c r="F17" s="155" t="e">
        <f>IF(#REF!="","",VLOOKUP(#REF!,#REF!,7,0))</f>
        <v>#REF!</v>
      </c>
      <c r="G17" s="201" t="e">
        <f>IF(OR(#REF!="",F17=""),"",ROUND(#REF!/10^3*F17,3))</f>
        <v>#REF!</v>
      </c>
      <c r="H17" s="201" t="e">
        <f>IF(#REF!&gt;0,#REF!*#REF!/1000,"")</f>
        <v>#REF!</v>
      </c>
      <c r="I17" s="201" t="e">
        <f>IF(#REF!&gt;0,#REF!*#REF!/1000,"")</f>
        <v>#REF!</v>
      </c>
      <c r="J17" s="51" t="e">
        <f>IF(#REF!="●","",IF(#REF!="","",#REF!))</f>
        <v>#REF!</v>
      </c>
      <c r="K17" s="51" t="e">
        <f>IF(#REF!="●","",IF(#REF!="","",#REF!))</f>
        <v>#REF!</v>
      </c>
      <c r="L17" s="74" t="e">
        <f t="shared" si="4"/>
        <v>#REF!</v>
      </c>
      <c r="M17" s="74" t="e">
        <f t="shared" si="5"/>
        <v>#REF!</v>
      </c>
      <c r="N17" s="201" t="e">
        <f>IF(ISNA(L17),"",L17*#REF!)</f>
        <v>#REF!</v>
      </c>
      <c r="O17" s="201" t="e">
        <f>IF(ISNA(M17),"",M17*#REF!)</f>
        <v>#REF!</v>
      </c>
      <c r="P17" s="101" t="e">
        <f>IF(#REF!&gt;0,DQ$6,"")</f>
        <v>#REF!</v>
      </c>
      <c r="Q17" s="158"/>
      <c r="R17" s="411"/>
      <c r="S17" s="412" t="e">
        <f>IF(OR(#REF!="",F17=""),"",ROUND(#REF!/10^3*F17,3))</f>
        <v>#REF!</v>
      </c>
      <c r="T17" s="412" t="e">
        <f>IF(#REF!&gt;0,#REF!*#REF!/1000,"")</f>
        <v>#REF!</v>
      </c>
      <c r="U17" s="412" t="e">
        <f>IF(#REF!&gt;0,#REF!*#REF!/1000,"")</f>
        <v>#REF!</v>
      </c>
      <c r="V17" s="413" t="e">
        <f>IF(OR(#REF!="●",#REF!="●"),"",IF(#REF!="","",#REF!))</f>
        <v>#REF!</v>
      </c>
      <c r="W17" s="413" t="e">
        <f>IF(OR(#REF!="●",#REF!="●"),"",IF(#REF!="","",#REF!))</f>
        <v>#REF!</v>
      </c>
      <c r="X17" s="412" t="e">
        <f>IF(ISNA(L17),"",L17*#REF!)</f>
        <v>#REF!</v>
      </c>
      <c r="Y17" s="412" t="e">
        <f>IF(ISNA(M17),"",M17*#REF!)</f>
        <v>#REF!</v>
      </c>
      <c r="Z17" s="414" t="e">
        <f>IF(#REF!&gt;0,DQ$6,"")</f>
        <v>#REF!</v>
      </c>
      <c r="AA17" s="95" t="e">
        <f>IF(#REF!="","",VLOOKUP(#REF!,#REF!,7,0))</f>
        <v>#REF!</v>
      </c>
      <c r="AB17" s="201" t="e">
        <f>IF(OR(#REF!="",AA17=""),"",ROUND(#REF!/10^3*AA17,3))</f>
        <v>#REF!</v>
      </c>
      <c r="AC17" s="201" t="e">
        <f>IF(#REF!&gt;0,#REF!*#REF!/1000,"")</f>
        <v>#REF!</v>
      </c>
      <c r="AD17" s="201" t="e">
        <f>IF(#REF!&gt;0,#REF!*#REF!/1000,"")</f>
        <v>#REF!</v>
      </c>
      <c r="AE17" s="74" t="e">
        <f t="shared" si="6"/>
        <v>#REF!</v>
      </c>
      <c r="AF17" s="74" t="e">
        <f t="shared" si="7"/>
        <v>#REF!</v>
      </c>
      <c r="AG17" s="201" t="e">
        <f>IF(ISNA(AE17),"",AE17*#REF!)</f>
        <v>#REF!</v>
      </c>
      <c r="AH17" s="201" t="e">
        <f>IF(ISNA(AF17),"",AF17*#REF!)</f>
        <v>#REF!</v>
      </c>
      <c r="AI17" s="101" t="e">
        <f>IF(#REF!&gt;0,DQ$23,"")</f>
        <v>#REF!</v>
      </c>
      <c r="AJ17" s="158"/>
      <c r="AK17" s="411"/>
      <c r="AL17" s="412" t="e">
        <f>IF(OR(#REF!="",F17=""),"",ROUND(#REF!/10^3*F17,3))</f>
        <v>#REF!</v>
      </c>
      <c r="AM17" s="412" t="e">
        <f>IF(#REF!&gt;0,#REF!*#REF!/1000,"")</f>
        <v>#REF!</v>
      </c>
      <c r="AN17" s="412" t="e">
        <f>IF(#REF!&gt;0,#REF!*#REF!/1000,"")</f>
        <v>#REF!</v>
      </c>
      <c r="AO17" s="413" t="e">
        <f>IF(OR(#REF!="●",#REF!="●",#REF!="●"),"",IF(#REF!="","",#REF!))</f>
        <v>#REF!</v>
      </c>
      <c r="AP17" s="413" t="e">
        <f>IF(OR(#REF!="●",#REF!="●",#REF!="●"),"",IF(#REF!="","",#REF!))</f>
        <v>#REF!</v>
      </c>
      <c r="AQ17" s="412" t="e">
        <f>IF(ISNA(L17),"",L17*#REF!)</f>
        <v>#REF!</v>
      </c>
      <c r="AR17" s="412" t="e">
        <f>IF(ISNA(M17),"",M17*#REF!)</f>
        <v>#REF!</v>
      </c>
      <c r="AS17" s="414" t="e">
        <f>IF(#REF!&gt;0,DQ$6,"")</f>
        <v>#REF!</v>
      </c>
      <c r="AT17" s="95" t="e">
        <f>IF(#REF!="","",VLOOKUP(#REF!,#REF!,7,0))</f>
        <v>#REF!</v>
      </c>
      <c r="AU17" s="201" t="e">
        <f>IF(OR(#REF!="",AT17=""),"",ROUND(#REF!/10^3*AT17,3))</f>
        <v>#REF!</v>
      </c>
      <c r="AV17" s="201" t="e">
        <f>IF(#REF!&gt;0,#REF!*#REF!/1000,"")</f>
        <v>#REF!</v>
      </c>
      <c r="AW17" s="201" t="e">
        <f>IF(#REF!&gt;0,#REF!*#REF!/1000,"")</f>
        <v>#REF!</v>
      </c>
      <c r="AX17" s="74" t="e">
        <f t="shared" si="8"/>
        <v>#REF!</v>
      </c>
      <c r="AY17" s="74" t="e">
        <f t="shared" si="9"/>
        <v>#REF!</v>
      </c>
      <c r="AZ17" s="201" t="e">
        <f>IF(ISNA(AX17),"",AX17*#REF!)</f>
        <v>#REF!</v>
      </c>
      <c r="BA17" s="201" t="e">
        <f>IF(ISNA(AY17),"",AY17*#REF!)</f>
        <v>#REF!</v>
      </c>
      <c r="BB17" s="101" t="e">
        <f>IF(#REF!&gt;0,DQ$40,"")</f>
        <v>#REF!</v>
      </c>
      <c r="BC17" s="158"/>
      <c r="BD17" s="650"/>
      <c r="BE17" s="652" t="e">
        <f>IF(OR(#REF!="",F17=""),"",ROUND(#REF!/10^3*F17,3))</f>
        <v>#REF!</v>
      </c>
      <c r="BF17" s="412" t="e">
        <f>IF(#REF!&gt;0,#REF!*#REF!/1000,"")</f>
        <v>#REF!</v>
      </c>
      <c r="BG17" s="412" t="e">
        <f>IF(#REF!&gt;0,#REF!*#REF!/1000,"")</f>
        <v>#REF!</v>
      </c>
      <c r="BH17" s="413" t="e">
        <f>IF(OR(#REF!="●",#REF!="●",#REF!="●",#REF!="●"),"",IF(#REF!="","",#REF!))</f>
        <v>#REF!</v>
      </c>
      <c r="BI17" s="413" t="e">
        <f>IF(OR(#REF!="●",#REF!="●",#REF!="●",#REF!="●"),"",IF(#REF!="","",#REF!))</f>
        <v>#REF!</v>
      </c>
      <c r="BJ17" s="412" t="e">
        <f>IF(ISNA(L17),"",L17*#REF!)</f>
        <v>#REF!</v>
      </c>
      <c r="BK17" s="412" t="e">
        <f>IF(ISNA(M17),"",M17*#REF!)</f>
        <v>#REF!</v>
      </c>
      <c r="BL17" s="415" t="e">
        <f>IF(#REF!&gt;0,DQ$6,"")</f>
        <v>#REF!</v>
      </c>
      <c r="BM17" s="361" t="e">
        <f>IF(#REF!="","",VLOOKUP(#REF!,#REF!,7,0))</f>
        <v>#REF!</v>
      </c>
      <c r="BN17" s="201" t="e">
        <f>IF(OR(#REF!="",BM17=""),"",ROUND(#REF!/10^3*BM17,3))</f>
        <v>#REF!</v>
      </c>
      <c r="BO17" s="201" t="e">
        <f>IF(#REF!&gt;0,#REF!*#REF!/1000,"")</f>
        <v>#REF!</v>
      </c>
      <c r="BP17" s="201" t="e">
        <f>IF(#REF!&gt;0,#REF!*#REF!/1000,"")</f>
        <v>#REF!</v>
      </c>
      <c r="BQ17" s="74" t="e">
        <f t="shared" si="10"/>
        <v>#REF!</v>
      </c>
      <c r="BR17" s="74" t="e">
        <f t="shared" si="11"/>
        <v>#REF!</v>
      </c>
      <c r="BS17" s="201" t="e">
        <f>IF(ISNA(BQ17),"",BQ17*#REF!)</f>
        <v>#REF!</v>
      </c>
      <c r="BT17" s="201" t="e">
        <f>IF(ISNA(BR17),"",BR17*#REF!)</f>
        <v>#REF!</v>
      </c>
      <c r="BU17" s="101" t="e">
        <f>IF(#REF!&gt;0,DQ$57,"")</f>
        <v>#REF!</v>
      </c>
      <c r="BV17" s="158"/>
      <c r="BW17" s="411"/>
      <c r="BX17" s="412" t="e">
        <f>IF(OR(#REF!="",F17=""),"",ROUND(#REF!/10^3*F17,3))</f>
        <v>#REF!</v>
      </c>
      <c r="BY17" s="412" t="e">
        <f>IF(#REF!&gt;0,#REF!*#REF!/1000,"")</f>
        <v>#REF!</v>
      </c>
      <c r="BZ17" s="412" t="e">
        <f>IF(#REF!&gt;0,#REF!*#REF!/1000,"")</f>
        <v>#REF!</v>
      </c>
      <c r="CA17" s="413" t="e">
        <f>IF(OR(#REF!="●",#REF!="●",#REF!="●",#REF!="●",#REF!="●"),"",IF(#REF!="","",#REF!))</f>
        <v>#REF!</v>
      </c>
      <c r="CB17" s="413" t="e">
        <f>IF(OR(#REF!="●",#REF!="●",#REF!="●",#REF!="●",#REF!="●"),"",IF(#REF!="","",#REF!))</f>
        <v>#REF!</v>
      </c>
      <c r="CC17" s="412" t="e">
        <f>IF(ISNA(L17),"",L17*#REF!)</f>
        <v>#REF!</v>
      </c>
      <c r="CD17" s="412" t="e">
        <f>IF(ISNA(M17),"",M17*#REF!)</f>
        <v>#REF!</v>
      </c>
      <c r="CE17" s="415" t="e">
        <f>IF(#REF!&gt;0,DQ$6,"")</f>
        <v>#REF!</v>
      </c>
      <c r="CF17" s="361" t="e">
        <f>IF(#REF!="","",VLOOKUP(#REF!,#REF!,7,0))</f>
        <v>#REF!</v>
      </c>
      <c r="CG17" s="201" t="e">
        <f>IF(OR(#REF!="",CF17=""),"",ROUND(#REF!/10^3*CF17,3))</f>
        <v>#REF!</v>
      </c>
      <c r="CH17" s="201" t="e">
        <f>IF(#REF!&gt;0,#REF!*#REF!/1000,"")</f>
        <v>#REF!</v>
      </c>
      <c r="CI17" s="201" t="e">
        <f>IF(#REF!&gt;0,#REF!*#REF!/1000,"")</f>
        <v>#REF!</v>
      </c>
      <c r="CJ17" s="74" t="e">
        <f t="shared" si="12"/>
        <v>#REF!</v>
      </c>
      <c r="CK17" s="74" t="e">
        <f t="shared" si="13"/>
        <v>#REF!</v>
      </c>
      <c r="CL17" s="201" t="e">
        <f>IF(ISNA(CJ17),"",CJ17*#REF!)</f>
        <v>#REF!</v>
      </c>
      <c r="CM17" s="201" t="e">
        <f>IF(ISNA(CK17),"",CK17*#REF!)</f>
        <v>#REF!</v>
      </c>
      <c r="CN17" s="101" t="e">
        <f>IF(#REF!&gt;0,DQ$57,"")</f>
        <v>#REF!</v>
      </c>
      <c r="CO17" s="99"/>
      <c r="CR17" s="2"/>
      <c r="CS17" s="2"/>
      <c r="CT17" s="2"/>
      <c r="CU17" s="2"/>
      <c r="CV17" s="2"/>
      <c r="CW17" s="83">
        <v>5</v>
      </c>
      <c r="CX17" s="61" t="s">
        <v>294</v>
      </c>
      <c r="CY17" s="657"/>
      <c r="CZ17" s="657" t="s">
        <v>95</v>
      </c>
      <c r="DA17" s="657" t="s">
        <v>82</v>
      </c>
      <c r="DB17" s="872">
        <f t="shared" si="16"/>
        <v>0</v>
      </c>
      <c r="DC17" s="872">
        <f t="shared" si="17"/>
        <v>0</v>
      </c>
      <c r="DD17" s="872">
        <f t="shared" si="18"/>
        <v>0</v>
      </c>
      <c r="DE17" s="18">
        <f t="shared" si="19"/>
        <v>0</v>
      </c>
      <c r="DF17" s="144">
        <f t="shared" si="20"/>
        <v>0</v>
      </c>
      <c r="DG17" s="83">
        <v>7</v>
      </c>
      <c r="DJ17" s="56"/>
      <c r="DN17" s="18">
        <v>26</v>
      </c>
      <c r="DO17" s="317" t="e">
        <f>#REF!</f>
        <v>#REF!</v>
      </c>
      <c r="DP17" s="317" t="e">
        <f>#REF!</f>
        <v>#REF!</v>
      </c>
    </row>
    <row r="18" spans="2:121" ht="18" customHeight="1">
      <c r="B18" s="151" t="e">
        <f>IF(#REF!="","",VLOOKUP(#REF!,$CX$11:$DG$26,9,0))</f>
        <v>#REF!</v>
      </c>
      <c r="C18" s="64" t="e">
        <f>IF(#REF!="",0,VLOOKUP(#REF!,$CP$11:$CQ$16,2,0))</f>
        <v>#REF!</v>
      </c>
      <c r="D18" s="65" t="e">
        <f>IF(#REF!="",0,VLOOKUP(#REF!,$CX$11:$CY$26,2,0))</f>
        <v>#REF!</v>
      </c>
      <c r="E18" s="152" t="e">
        <f t="shared" si="3"/>
        <v>#REF!</v>
      </c>
      <c r="F18" s="155" t="e">
        <f>IF(#REF!="","",VLOOKUP(#REF!,#REF!,7,0))</f>
        <v>#REF!</v>
      </c>
      <c r="G18" s="201" t="e">
        <f>IF(OR(#REF!="",F18=""),"",ROUND(#REF!/10^3*F18,3))</f>
        <v>#REF!</v>
      </c>
      <c r="H18" s="201" t="e">
        <f>IF(#REF!&gt;0,#REF!*#REF!/1000,"")</f>
        <v>#REF!</v>
      </c>
      <c r="I18" s="201" t="e">
        <f>IF(#REF!&gt;0,#REF!*#REF!/1000,"")</f>
        <v>#REF!</v>
      </c>
      <c r="J18" s="51" t="e">
        <f>IF(#REF!="●","",IF(#REF!="","",#REF!))</f>
        <v>#REF!</v>
      </c>
      <c r="K18" s="51" t="e">
        <f>IF(#REF!="●","",IF(#REF!="","",#REF!))</f>
        <v>#REF!</v>
      </c>
      <c r="L18" s="74" t="e">
        <f t="shared" si="4"/>
        <v>#REF!</v>
      </c>
      <c r="M18" s="74" t="e">
        <f t="shared" si="5"/>
        <v>#REF!</v>
      </c>
      <c r="N18" s="201" t="e">
        <f>IF(ISNA(L18),"",L18*#REF!)</f>
        <v>#REF!</v>
      </c>
      <c r="O18" s="201" t="e">
        <f>IF(ISNA(M18),"",M18*#REF!)</f>
        <v>#REF!</v>
      </c>
      <c r="P18" s="101" t="e">
        <f>IF(#REF!&gt;0,DQ$6,"")</f>
        <v>#REF!</v>
      </c>
      <c r="Q18" s="158"/>
      <c r="R18" s="411"/>
      <c r="S18" s="412" t="e">
        <f>IF(OR(#REF!="",F18=""),"",ROUND(#REF!/10^3*F18,3))</f>
        <v>#REF!</v>
      </c>
      <c r="T18" s="412" t="e">
        <f>IF(#REF!&gt;0,#REF!*#REF!/1000,"")</f>
        <v>#REF!</v>
      </c>
      <c r="U18" s="412" t="e">
        <f>IF(#REF!&gt;0,#REF!*#REF!/1000,"")</f>
        <v>#REF!</v>
      </c>
      <c r="V18" s="413" t="e">
        <f>IF(OR(#REF!="●",#REF!="●"),"",IF(#REF!="","",#REF!))</f>
        <v>#REF!</v>
      </c>
      <c r="W18" s="413" t="e">
        <f>IF(OR(#REF!="●",#REF!="●"),"",IF(#REF!="","",#REF!))</f>
        <v>#REF!</v>
      </c>
      <c r="X18" s="412" t="e">
        <f>IF(ISNA(L18),"",L18*#REF!)</f>
        <v>#REF!</v>
      </c>
      <c r="Y18" s="412" t="e">
        <f>IF(ISNA(M18),"",M18*#REF!)</f>
        <v>#REF!</v>
      </c>
      <c r="Z18" s="414" t="e">
        <f>IF(#REF!&gt;0,DQ$6,"")</f>
        <v>#REF!</v>
      </c>
      <c r="AA18" s="95" t="e">
        <f>IF(#REF!="","",VLOOKUP(#REF!,#REF!,7,0))</f>
        <v>#REF!</v>
      </c>
      <c r="AB18" s="201" t="e">
        <f>IF(OR(#REF!="",AA18=""),"",ROUND(#REF!/10^3*AA18,3))</f>
        <v>#REF!</v>
      </c>
      <c r="AC18" s="201" t="e">
        <f>IF(#REF!&gt;0,#REF!*#REF!/1000,"")</f>
        <v>#REF!</v>
      </c>
      <c r="AD18" s="201" t="e">
        <f>IF(#REF!&gt;0,#REF!*#REF!/1000,"")</f>
        <v>#REF!</v>
      </c>
      <c r="AE18" s="74" t="e">
        <f t="shared" si="6"/>
        <v>#REF!</v>
      </c>
      <c r="AF18" s="74" t="e">
        <f t="shared" si="7"/>
        <v>#REF!</v>
      </c>
      <c r="AG18" s="201" t="e">
        <f>IF(ISNA(AE18),"",AE18*#REF!)</f>
        <v>#REF!</v>
      </c>
      <c r="AH18" s="201" t="e">
        <f>IF(ISNA(AF18),"",AF18*#REF!)</f>
        <v>#REF!</v>
      </c>
      <c r="AI18" s="101" t="e">
        <f>IF(#REF!&gt;0,DQ$23,"")</f>
        <v>#REF!</v>
      </c>
      <c r="AJ18" s="158"/>
      <c r="AK18" s="411"/>
      <c r="AL18" s="412" t="e">
        <f>IF(OR(#REF!="",F18=""),"",ROUND(#REF!/10^3*F18,3))</f>
        <v>#REF!</v>
      </c>
      <c r="AM18" s="412" t="e">
        <f>IF(#REF!&gt;0,#REF!*#REF!/1000,"")</f>
        <v>#REF!</v>
      </c>
      <c r="AN18" s="412" t="e">
        <f>IF(#REF!&gt;0,#REF!*#REF!/1000,"")</f>
        <v>#REF!</v>
      </c>
      <c r="AO18" s="413" t="e">
        <f>IF(OR(#REF!="●",#REF!="●",#REF!="●"),"",IF(#REF!="","",#REF!))</f>
        <v>#REF!</v>
      </c>
      <c r="AP18" s="413" t="e">
        <f>IF(OR(#REF!="●",#REF!="●",#REF!="●"),"",IF(#REF!="","",#REF!))</f>
        <v>#REF!</v>
      </c>
      <c r="AQ18" s="412" t="e">
        <f>IF(ISNA(L18),"",L18*#REF!)</f>
        <v>#REF!</v>
      </c>
      <c r="AR18" s="412" t="e">
        <f>IF(ISNA(M18),"",M18*#REF!)</f>
        <v>#REF!</v>
      </c>
      <c r="AS18" s="414" t="e">
        <f>IF(#REF!&gt;0,DQ$6,"")</f>
        <v>#REF!</v>
      </c>
      <c r="AT18" s="95" t="e">
        <f>IF(#REF!="","",VLOOKUP(#REF!,#REF!,7,0))</f>
        <v>#REF!</v>
      </c>
      <c r="AU18" s="201" t="e">
        <f>IF(OR(#REF!="",AT18=""),"",ROUND(#REF!/10^3*AT18,3))</f>
        <v>#REF!</v>
      </c>
      <c r="AV18" s="201" t="e">
        <f>IF(#REF!&gt;0,#REF!*#REF!/1000,"")</f>
        <v>#REF!</v>
      </c>
      <c r="AW18" s="201" t="e">
        <f>IF(#REF!&gt;0,#REF!*#REF!/1000,"")</f>
        <v>#REF!</v>
      </c>
      <c r="AX18" s="74" t="e">
        <f t="shared" si="8"/>
        <v>#REF!</v>
      </c>
      <c r="AY18" s="74" t="e">
        <f t="shared" si="9"/>
        <v>#REF!</v>
      </c>
      <c r="AZ18" s="201" t="e">
        <f>IF(ISNA(AX18),"",AX18*#REF!)</f>
        <v>#REF!</v>
      </c>
      <c r="BA18" s="201" t="e">
        <f>IF(ISNA(AY18),"",AY18*#REF!)</f>
        <v>#REF!</v>
      </c>
      <c r="BB18" s="101" t="e">
        <f>IF(#REF!&gt;0,DQ$40,"")</f>
        <v>#REF!</v>
      </c>
      <c r="BC18" s="158"/>
      <c r="BD18" s="650"/>
      <c r="BE18" s="652" t="e">
        <f>IF(OR(#REF!="",F18=""),"",ROUND(#REF!/10^3*F18,3))</f>
        <v>#REF!</v>
      </c>
      <c r="BF18" s="412" t="e">
        <f>IF(#REF!&gt;0,#REF!*#REF!/1000,"")</f>
        <v>#REF!</v>
      </c>
      <c r="BG18" s="412" t="e">
        <f>IF(#REF!&gt;0,#REF!*#REF!/1000,"")</f>
        <v>#REF!</v>
      </c>
      <c r="BH18" s="413" t="e">
        <f>IF(OR(#REF!="●",#REF!="●",#REF!="●",#REF!="●"),"",IF(#REF!="","",#REF!))</f>
        <v>#REF!</v>
      </c>
      <c r="BI18" s="413" t="e">
        <f>IF(OR(#REF!="●",#REF!="●",#REF!="●",#REF!="●"),"",IF(#REF!="","",#REF!))</f>
        <v>#REF!</v>
      </c>
      <c r="BJ18" s="412" t="e">
        <f>IF(ISNA(L18),"",L18*#REF!)</f>
        <v>#REF!</v>
      </c>
      <c r="BK18" s="412" t="e">
        <f>IF(ISNA(M18),"",M18*#REF!)</f>
        <v>#REF!</v>
      </c>
      <c r="BL18" s="415" t="e">
        <f>IF(#REF!&gt;0,DQ$6,"")</f>
        <v>#REF!</v>
      </c>
      <c r="BM18" s="361" t="e">
        <f>IF(#REF!="","",VLOOKUP(#REF!,#REF!,7,0))</f>
        <v>#REF!</v>
      </c>
      <c r="BN18" s="201" t="e">
        <f>IF(OR(#REF!="",BM18=""),"",ROUND(#REF!/10^3*BM18,3))</f>
        <v>#REF!</v>
      </c>
      <c r="BO18" s="201" t="e">
        <f>IF(#REF!&gt;0,#REF!*#REF!/1000,"")</f>
        <v>#REF!</v>
      </c>
      <c r="BP18" s="201" t="e">
        <f>IF(#REF!&gt;0,#REF!*#REF!/1000,"")</f>
        <v>#REF!</v>
      </c>
      <c r="BQ18" s="74" t="e">
        <f t="shared" si="10"/>
        <v>#REF!</v>
      </c>
      <c r="BR18" s="74" t="e">
        <f t="shared" si="11"/>
        <v>#REF!</v>
      </c>
      <c r="BS18" s="201" t="e">
        <f>IF(ISNA(BQ18),"",BQ18*#REF!)</f>
        <v>#REF!</v>
      </c>
      <c r="BT18" s="201" t="e">
        <f>IF(ISNA(BR18),"",BR18*#REF!)</f>
        <v>#REF!</v>
      </c>
      <c r="BU18" s="101" t="e">
        <f>IF(#REF!&gt;0,DQ$57,"")</f>
        <v>#REF!</v>
      </c>
      <c r="BV18" s="158"/>
      <c r="BW18" s="411"/>
      <c r="BX18" s="412" t="e">
        <f>IF(OR(#REF!="",F18=""),"",ROUND(#REF!/10^3*F18,3))</f>
        <v>#REF!</v>
      </c>
      <c r="BY18" s="412" t="e">
        <f>IF(#REF!&gt;0,#REF!*#REF!/1000,"")</f>
        <v>#REF!</v>
      </c>
      <c r="BZ18" s="412" t="e">
        <f>IF(#REF!&gt;0,#REF!*#REF!/1000,"")</f>
        <v>#REF!</v>
      </c>
      <c r="CA18" s="413" t="e">
        <f>IF(OR(#REF!="●",#REF!="●",#REF!="●",#REF!="●",#REF!="●"),"",IF(#REF!="","",#REF!))</f>
        <v>#REF!</v>
      </c>
      <c r="CB18" s="413" t="e">
        <f>IF(OR(#REF!="●",#REF!="●",#REF!="●",#REF!="●",#REF!="●"),"",IF(#REF!="","",#REF!))</f>
        <v>#REF!</v>
      </c>
      <c r="CC18" s="412" t="e">
        <f>IF(ISNA(L18),"",L18*#REF!)</f>
        <v>#REF!</v>
      </c>
      <c r="CD18" s="412" t="e">
        <f>IF(ISNA(M18),"",M18*#REF!)</f>
        <v>#REF!</v>
      </c>
      <c r="CE18" s="415" t="e">
        <f>IF(#REF!&gt;0,DQ$6,"")</f>
        <v>#REF!</v>
      </c>
      <c r="CF18" s="361" t="e">
        <f>IF(#REF!="","",VLOOKUP(#REF!,#REF!,7,0))</f>
        <v>#REF!</v>
      </c>
      <c r="CG18" s="201" t="e">
        <f>IF(OR(#REF!="",CF18=""),"",ROUND(#REF!/10^3*CF18,3))</f>
        <v>#REF!</v>
      </c>
      <c r="CH18" s="201" t="e">
        <f>IF(#REF!&gt;0,#REF!*#REF!/1000,"")</f>
        <v>#REF!</v>
      </c>
      <c r="CI18" s="201" t="e">
        <f>IF(#REF!&gt;0,#REF!*#REF!/1000,"")</f>
        <v>#REF!</v>
      </c>
      <c r="CJ18" s="74" t="e">
        <f t="shared" si="12"/>
        <v>#REF!</v>
      </c>
      <c r="CK18" s="74" t="e">
        <f t="shared" si="13"/>
        <v>#REF!</v>
      </c>
      <c r="CL18" s="201" t="e">
        <f>IF(ISNA(CJ18),"",CJ18*#REF!)</f>
        <v>#REF!</v>
      </c>
      <c r="CM18" s="201" t="e">
        <f>IF(ISNA(CK18),"",CK18*#REF!)</f>
        <v>#REF!</v>
      </c>
      <c r="CN18" s="101" t="e">
        <f>IF(#REF!&gt;0,DQ$57,"")</f>
        <v>#REF!</v>
      </c>
      <c r="CO18" s="99"/>
      <c r="CR18" s="2"/>
      <c r="CS18" s="2"/>
      <c r="CT18" s="2"/>
      <c r="CU18" s="2"/>
      <c r="CV18" s="2"/>
      <c r="CW18" s="83">
        <v>6</v>
      </c>
      <c r="CX18" s="386" t="s">
        <v>398</v>
      </c>
      <c r="CY18" s="657"/>
      <c r="CZ18" s="657" t="s">
        <v>109</v>
      </c>
      <c r="DA18" s="657" t="s">
        <v>82</v>
      </c>
      <c r="DB18" s="872">
        <f t="shared" si="16"/>
        <v>0</v>
      </c>
      <c r="DC18" s="872">
        <f t="shared" si="17"/>
        <v>0</v>
      </c>
      <c r="DD18" s="872">
        <f t="shared" si="18"/>
        <v>0</v>
      </c>
      <c r="DE18" s="18">
        <f t="shared" si="19"/>
        <v>0</v>
      </c>
      <c r="DF18" s="144">
        <f t="shared" si="20"/>
        <v>0</v>
      </c>
      <c r="DG18" s="83">
        <v>8</v>
      </c>
      <c r="DJ18" s="56"/>
      <c r="DN18" s="18">
        <v>35</v>
      </c>
      <c r="DO18" s="317" t="e">
        <f>#REF!</f>
        <v>#REF!</v>
      </c>
      <c r="DP18" s="317" t="e">
        <f>#REF!</f>
        <v>#REF!</v>
      </c>
    </row>
    <row r="19" spans="2:121" ht="18" customHeight="1">
      <c r="B19" s="151" t="e">
        <f>IF(#REF!="","",VLOOKUP(#REF!,$CX$11:$DG$26,9,0))</f>
        <v>#REF!</v>
      </c>
      <c r="C19" s="64" t="e">
        <f>IF(#REF!="",0,VLOOKUP(#REF!,$CP$11:$CQ$16,2,0))</f>
        <v>#REF!</v>
      </c>
      <c r="D19" s="65" t="e">
        <f>IF(#REF!="",0,VLOOKUP(#REF!,$CX$11:$CY$26,2,0))</f>
        <v>#REF!</v>
      </c>
      <c r="E19" s="152" t="e">
        <f t="shared" si="3"/>
        <v>#REF!</v>
      </c>
      <c r="F19" s="155" t="e">
        <f>IF(#REF!="","",VLOOKUP(#REF!,#REF!,7,0))</f>
        <v>#REF!</v>
      </c>
      <c r="G19" s="201" t="e">
        <f>IF(OR(#REF!="",F19=""),"",ROUND(#REF!/10^3*F19,3))</f>
        <v>#REF!</v>
      </c>
      <c r="H19" s="201" t="e">
        <f>IF(#REF!&gt;0,#REF!*#REF!/1000,"")</f>
        <v>#REF!</v>
      </c>
      <c r="I19" s="201" t="e">
        <f>IF(#REF!&gt;0,#REF!*#REF!/1000,"")</f>
        <v>#REF!</v>
      </c>
      <c r="J19" s="51" t="e">
        <f>IF(#REF!="●","",IF(#REF!="","",#REF!))</f>
        <v>#REF!</v>
      </c>
      <c r="K19" s="51" t="e">
        <f>IF(#REF!="●","",IF(#REF!="","",#REF!))</f>
        <v>#REF!</v>
      </c>
      <c r="L19" s="74" t="e">
        <f t="shared" si="4"/>
        <v>#REF!</v>
      </c>
      <c r="M19" s="74" t="e">
        <f t="shared" si="5"/>
        <v>#REF!</v>
      </c>
      <c r="N19" s="201" t="e">
        <f>IF(ISNA(L19),"",L19*#REF!)</f>
        <v>#REF!</v>
      </c>
      <c r="O19" s="201" t="e">
        <f>IF(ISNA(M19),"",M19*#REF!)</f>
        <v>#REF!</v>
      </c>
      <c r="P19" s="101" t="e">
        <f>IF(#REF!&gt;0,DQ$6,"")</f>
        <v>#REF!</v>
      </c>
      <c r="Q19" s="158"/>
      <c r="R19" s="411"/>
      <c r="S19" s="412" t="e">
        <f>IF(OR(#REF!="",F19=""),"",ROUND(#REF!/10^3*F19,3))</f>
        <v>#REF!</v>
      </c>
      <c r="T19" s="412" t="e">
        <f>IF(#REF!&gt;0,#REF!*#REF!/1000,"")</f>
        <v>#REF!</v>
      </c>
      <c r="U19" s="412" t="e">
        <f>IF(#REF!&gt;0,#REF!*#REF!/1000,"")</f>
        <v>#REF!</v>
      </c>
      <c r="V19" s="413" t="e">
        <f>IF(OR(#REF!="●",#REF!="●"),"",IF(#REF!="","",#REF!))</f>
        <v>#REF!</v>
      </c>
      <c r="W19" s="413" t="e">
        <f>IF(OR(#REF!="●",#REF!="●"),"",IF(#REF!="","",#REF!))</f>
        <v>#REF!</v>
      </c>
      <c r="X19" s="412" t="e">
        <f>IF(ISNA(L19),"",L19*#REF!)</f>
        <v>#REF!</v>
      </c>
      <c r="Y19" s="412" t="e">
        <f>IF(ISNA(M19),"",M19*#REF!)</f>
        <v>#REF!</v>
      </c>
      <c r="Z19" s="414" t="e">
        <f>IF(#REF!&gt;0,DQ$6,"")</f>
        <v>#REF!</v>
      </c>
      <c r="AA19" s="95" t="e">
        <f>IF(#REF!="","",VLOOKUP(#REF!,#REF!,7,0))</f>
        <v>#REF!</v>
      </c>
      <c r="AB19" s="201" t="e">
        <f>IF(OR(#REF!="",AA19=""),"",ROUND(#REF!/10^3*AA19,3))</f>
        <v>#REF!</v>
      </c>
      <c r="AC19" s="201" t="e">
        <f>IF(#REF!&gt;0,#REF!*#REF!/1000,"")</f>
        <v>#REF!</v>
      </c>
      <c r="AD19" s="201" t="e">
        <f>IF(#REF!&gt;0,#REF!*#REF!/1000,"")</f>
        <v>#REF!</v>
      </c>
      <c r="AE19" s="74" t="e">
        <f t="shared" si="6"/>
        <v>#REF!</v>
      </c>
      <c r="AF19" s="74" t="e">
        <f t="shared" si="7"/>
        <v>#REF!</v>
      </c>
      <c r="AG19" s="201" t="e">
        <f>IF(ISNA(AE19),"",AE19*#REF!)</f>
        <v>#REF!</v>
      </c>
      <c r="AH19" s="201" t="e">
        <f>IF(ISNA(AF19),"",AF19*#REF!)</f>
        <v>#REF!</v>
      </c>
      <c r="AI19" s="101" t="e">
        <f>IF(#REF!&gt;0,DQ$23,"")</f>
        <v>#REF!</v>
      </c>
      <c r="AJ19" s="158"/>
      <c r="AK19" s="411"/>
      <c r="AL19" s="412" t="e">
        <f>IF(OR(#REF!="",F19=""),"",ROUND(#REF!/10^3*F19,3))</f>
        <v>#REF!</v>
      </c>
      <c r="AM19" s="412" t="e">
        <f>IF(#REF!&gt;0,#REF!*#REF!/1000,"")</f>
        <v>#REF!</v>
      </c>
      <c r="AN19" s="412" t="e">
        <f>IF(#REF!&gt;0,#REF!*#REF!/1000,"")</f>
        <v>#REF!</v>
      </c>
      <c r="AO19" s="413" t="e">
        <f>IF(OR(#REF!="●",#REF!="●",#REF!="●"),"",IF(#REF!="","",#REF!))</f>
        <v>#REF!</v>
      </c>
      <c r="AP19" s="413" t="e">
        <f>IF(OR(#REF!="●",#REF!="●",#REF!="●"),"",IF(#REF!="","",#REF!))</f>
        <v>#REF!</v>
      </c>
      <c r="AQ19" s="412" t="e">
        <f>IF(ISNA(L19),"",L19*#REF!)</f>
        <v>#REF!</v>
      </c>
      <c r="AR19" s="412" t="e">
        <f>IF(ISNA(M19),"",M19*#REF!)</f>
        <v>#REF!</v>
      </c>
      <c r="AS19" s="414" t="e">
        <f>IF(#REF!&gt;0,DQ$6,"")</f>
        <v>#REF!</v>
      </c>
      <c r="AT19" s="95" t="e">
        <f>IF(#REF!="","",VLOOKUP(#REF!,#REF!,7,0))</f>
        <v>#REF!</v>
      </c>
      <c r="AU19" s="201" t="e">
        <f>IF(OR(#REF!="",AT19=""),"",ROUND(#REF!/10^3*AT19,3))</f>
        <v>#REF!</v>
      </c>
      <c r="AV19" s="201" t="e">
        <f>IF(#REF!&gt;0,#REF!*#REF!/1000,"")</f>
        <v>#REF!</v>
      </c>
      <c r="AW19" s="201" t="e">
        <f>IF(#REF!&gt;0,#REF!*#REF!/1000,"")</f>
        <v>#REF!</v>
      </c>
      <c r="AX19" s="74" t="e">
        <f t="shared" si="8"/>
        <v>#REF!</v>
      </c>
      <c r="AY19" s="74" t="e">
        <f t="shared" si="9"/>
        <v>#REF!</v>
      </c>
      <c r="AZ19" s="201" t="e">
        <f>IF(ISNA(AX19),"",AX19*#REF!)</f>
        <v>#REF!</v>
      </c>
      <c r="BA19" s="201" t="e">
        <f>IF(ISNA(AY19),"",AY19*#REF!)</f>
        <v>#REF!</v>
      </c>
      <c r="BB19" s="101" t="e">
        <f>IF(#REF!&gt;0,DQ$40,"")</f>
        <v>#REF!</v>
      </c>
      <c r="BC19" s="158"/>
      <c r="BD19" s="650"/>
      <c r="BE19" s="652" t="e">
        <f>IF(OR(#REF!="",F19=""),"",ROUND(#REF!/10^3*F19,3))</f>
        <v>#REF!</v>
      </c>
      <c r="BF19" s="412" t="e">
        <f>IF(#REF!&gt;0,#REF!*#REF!/1000,"")</f>
        <v>#REF!</v>
      </c>
      <c r="BG19" s="412" t="e">
        <f>IF(#REF!&gt;0,#REF!*#REF!/1000,"")</f>
        <v>#REF!</v>
      </c>
      <c r="BH19" s="413" t="e">
        <f>IF(OR(#REF!="●",#REF!="●",#REF!="●",#REF!="●"),"",IF(#REF!="","",#REF!))</f>
        <v>#REF!</v>
      </c>
      <c r="BI19" s="413" t="e">
        <f>IF(OR(#REF!="●",#REF!="●",#REF!="●",#REF!="●"),"",IF(#REF!="","",#REF!))</f>
        <v>#REF!</v>
      </c>
      <c r="BJ19" s="412" t="e">
        <f>IF(ISNA(L19),"",L19*#REF!)</f>
        <v>#REF!</v>
      </c>
      <c r="BK19" s="412" t="e">
        <f>IF(ISNA(M19),"",M19*#REF!)</f>
        <v>#REF!</v>
      </c>
      <c r="BL19" s="415" t="e">
        <f>IF(#REF!&gt;0,DQ$6,"")</f>
        <v>#REF!</v>
      </c>
      <c r="BM19" s="361" t="e">
        <f>IF(#REF!="","",VLOOKUP(#REF!,#REF!,7,0))</f>
        <v>#REF!</v>
      </c>
      <c r="BN19" s="201" t="e">
        <f>IF(OR(#REF!="",BM19=""),"",ROUND(#REF!/10^3*BM19,3))</f>
        <v>#REF!</v>
      </c>
      <c r="BO19" s="201" t="e">
        <f>IF(#REF!&gt;0,#REF!*#REF!/1000,"")</f>
        <v>#REF!</v>
      </c>
      <c r="BP19" s="201" t="e">
        <f>IF(#REF!&gt;0,#REF!*#REF!/1000,"")</f>
        <v>#REF!</v>
      </c>
      <c r="BQ19" s="74" t="e">
        <f t="shared" si="10"/>
        <v>#REF!</v>
      </c>
      <c r="BR19" s="74" t="e">
        <f t="shared" si="11"/>
        <v>#REF!</v>
      </c>
      <c r="BS19" s="201" t="e">
        <f>IF(ISNA(BQ19),"",BQ19*#REF!)</f>
        <v>#REF!</v>
      </c>
      <c r="BT19" s="201" t="e">
        <f>IF(ISNA(BR19),"",BR19*#REF!)</f>
        <v>#REF!</v>
      </c>
      <c r="BU19" s="101" t="e">
        <f>IF(#REF!&gt;0,DQ$57,"")</f>
        <v>#REF!</v>
      </c>
      <c r="BV19" s="158"/>
      <c r="BW19" s="411"/>
      <c r="BX19" s="412" t="e">
        <f>IF(OR(#REF!="",F19=""),"",ROUND(#REF!/10^3*F19,3))</f>
        <v>#REF!</v>
      </c>
      <c r="BY19" s="412" t="e">
        <f>IF(#REF!&gt;0,#REF!*#REF!/1000,"")</f>
        <v>#REF!</v>
      </c>
      <c r="BZ19" s="412" t="e">
        <f>IF(#REF!&gt;0,#REF!*#REF!/1000,"")</f>
        <v>#REF!</v>
      </c>
      <c r="CA19" s="413" t="e">
        <f>IF(OR(#REF!="●",#REF!="●",#REF!="●",#REF!="●",#REF!="●"),"",IF(#REF!="","",#REF!))</f>
        <v>#REF!</v>
      </c>
      <c r="CB19" s="413" t="e">
        <f>IF(OR(#REF!="●",#REF!="●",#REF!="●",#REF!="●",#REF!="●"),"",IF(#REF!="","",#REF!))</f>
        <v>#REF!</v>
      </c>
      <c r="CC19" s="412" t="e">
        <f>IF(ISNA(L19),"",L19*#REF!)</f>
        <v>#REF!</v>
      </c>
      <c r="CD19" s="412" t="e">
        <f>IF(ISNA(M19),"",M19*#REF!)</f>
        <v>#REF!</v>
      </c>
      <c r="CE19" s="415" t="e">
        <f>IF(#REF!&gt;0,DQ$6,"")</f>
        <v>#REF!</v>
      </c>
      <c r="CF19" s="361" t="e">
        <f>IF(#REF!="","",VLOOKUP(#REF!,#REF!,7,0))</f>
        <v>#REF!</v>
      </c>
      <c r="CG19" s="201" t="e">
        <f>IF(OR(#REF!="",CF19=""),"",ROUND(#REF!/10^3*CF19,3))</f>
        <v>#REF!</v>
      </c>
      <c r="CH19" s="201" t="e">
        <f>IF(#REF!&gt;0,#REF!*#REF!/1000,"")</f>
        <v>#REF!</v>
      </c>
      <c r="CI19" s="201" t="e">
        <f>IF(#REF!&gt;0,#REF!*#REF!/1000,"")</f>
        <v>#REF!</v>
      </c>
      <c r="CJ19" s="74" t="e">
        <f t="shared" si="12"/>
        <v>#REF!</v>
      </c>
      <c r="CK19" s="74" t="e">
        <f t="shared" si="13"/>
        <v>#REF!</v>
      </c>
      <c r="CL19" s="201" t="e">
        <f>IF(ISNA(CJ19),"",CJ19*#REF!)</f>
        <v>#REF!</v>
      </c>
      <c r="CM19" s="201" t="e">
        <f>IF(ISNA(CK19),"",CK19*#REF!)</f>
        <v>#REF!</v>
      </c>
      <c r="CN19" s="101" t="e">
        <f>IF(#REF!&gt;0,DQ$57,"")</f>
        <v>#REF!</v>
      </c>
      <c r="CO19" s="99"/>
      <c r="CR19" s="2"/>
      <c r="CS19" s="2"/>
      <c r="CT19" s="2"/>
      <c r="CU19" s="2"/>
      <c r="CV19" s="2"/>
      <c r="CW19" s="83">
        <v>7</v>
      </c>
      <c r="CX19" s="386" t="s">
        <v>450</v>
      </c>
      <c r="CY19" s="657">
        <v>10</v>
      </c>
      <c r="CZ19" s="657" t="s">
        <v>104</v>
      </c>
      <c r="DA19" s="657" t="s">
        <v>82</v>
      </c>
      <c r="DB19" s="872">
        <f t="shared" si="16"/>
        <v>0</v>
      </c>
      <c r="DC19" s="872">
        <f t="shared" si="17"/>
        <v>0</v>
      </c>
      <c r="DD19" s="872">
        <f t="shared" si="18"/>
        <v>0</v>
      </c>
      <c r="DE19" s="18">
        <f t="shared" si="19"/>
        <v>0</v>
      </c>
      <c r="DF19" s="144">
        <f t="shared" si="20"/>
        <v>0</v>
      </c>
      <c r="DG19" s="83">
        <v>9</v>
      </c>
      <c r="DJ19" s="56"/>
      <c r="DO19" s="54"/>
      <c r="DP19" s="54"/>
    </row>
    <row r="20" spans="2:121" ht="18" customHeight="1">
      <c r="B20" s="151" t="e">
        <f>IF(#REF!="","",VLOOKUP(#REF!,$CX$11:$DG$26,9,0))</f>
        <v>#REF!</v>
      </c>
      <c r="C20" s="64" t="e">
        <f>IF(#REF!="",0,VLOOKUP(#REF!,$CP$11:$CQ$16,2,0))</f>
        <v>#REF!</v>
      </c>
      <c r="D20" s="65" t="e">
        <f>IF(#REF!="",0,VLOOKUP(#REF!,$CX$11:$CY$26,2,0))</f>
        <v>#REF!</v>
      </c>
      <c r="E20" s="152" t="e">
        <f t="shared" si="3"/>
        <v>#REF!</v>
      </c>
      <c r="F20" s="155" t="e">
        <f>IF(#REF!="","",VLOOKUP(#REF!,#REF!,7,0))</f>
        <v>#REF!</v>
      </c>
      <c r="G20" s="201" t="e">
        <f>IF(OR(#REF!="",F20=""),"",ROUND(#REF!/10^3*F20,3))</f>
        <v>#REF!</v>
      </c>
      <c r="H20" s="201" t="e">
        <f>IF(#REF!&gt;0,#REF!*#REF!/1000,"")</f>
        <v>#REF!</v>
      </c>
      <c r="I20" s="201" t="e">
        <f>IF(#REF!&gt;0,#REF!*#REF!/1000,"")</f>
        <v>#REF!</v>
      </c>
      <c r="J20" s="51" t="e">
        <f>IF(#REF!="●","",IF(#REF!="","",#REF!))</f>
        <v>#REF!</v>
      </c>
      <c r="K20" s="51" t="e">
        <f>IF(#REF!="●","",IF(#REF!="","",#REF!))</f>
        <v>#REF!</v>
      </c>
      <c r="L20" s="74" t="e">
        <f t="shared" si="4"/>
        <v>#REF!</v>
      </c>
      <c r="M20" s="74" t="e">
        <f t="shared" si="5"/>
        <v>#REF!</v>
      </c>
      <c r="N20" s="201" t="e">
        <f>IF(ISNA(L20),"",L20*#REF!)</f>
        <v>#REF!</v>
      </c>
      <c r="O20" s="201" t="e">
        <f>IF(ISNA(M20),"",M20*#REF!)</f>
        <v>#REF!</v>
      </c>
      <c r="P20" s="101" t="e">
        <f>IF(#REF!&gt;0,DQ$6,"")</f>
        <v>#REF!</v>
      </c>
      <c r="Q20" s="158"/>
      <c r="R20" s="411"/>
      <c r="S20" s="412" t="e">
        <f>IF(OR(#REF!="",F20=""),"",ROUND(#REF!/10^3*F20,3))</f>
        <v>#REF!</v>
      </c>
      <c r="T20" s="412" t="e">
        <f>IF(#REF!&gt;0,#REF!*#REF!/1000,"")</f>
        <v>#REF!</v>
      </c>
      <c r="U20" s="412" t="e">
        <f>IF(#REF!&gt;0,#REF!*#REF!/1000,"")</f>
        <v>#REF!</v>
      </c>
      <c r="V20" s="413" t="e">
        <f>IF(OR(#REF!="●",#REF!="●"),"",IF(#REF!="","",#REF!))</f>
        <v>#REF!</v>
      </c>
      <c r="W20" s="413" t="e">
        <f>IF(OR(#REF!="●",#REF!="●"),"",IF(#REF!="","",#REF!))</f>
        <v>#REF!</v>
      </c>
      <c r="X20" s="412" t="e">
        <f>IF(ISNA(L20),"",L20*#REF!)</f>
        <v>#REF!</v>
      </c>
      <c r="Y20" s="412" t="e">
        <f>IF(ISNA(M20),"",M20*#REF!)</f>
        <v>#REF!</v>
      </c>
      <c r="Z20" s="414" t="e">
        <f>IF(#REF!&gt;0,DQ$6,"")</f>
        <v>#REF!</v>
      </c>
      <c r="AA20" s="95" t="e">
        <f>IF(#REF!="","",VLOOKUP(#REF!,#REF!,7,0))</f>
        <v>#REF!</v>
      </c>
      <c r="AB20" s="201" t="e">
        <f>IF(OR(#REF!="",AA20=""),"",ROUND(#REF!/10^3*AA20,3))</f>
        <v>#REF!</v>
      </c>
      <c r="AC20" s="201" t="e">
        <f>IF(#REF!&gt;0,#REF!*#REF!/1000,"")</f>
        <v>#REF!</v>
      </c>
      <c r="AD20" s="201" t="e">
        <f>IF(#REF!&gt;0,#REF!*#REF!/1000,"")</f>
        <v>#REF!</v>
      </c>
      <c r="AE20" s="74" t="e">
        <f>VLOOKUP(E20,$DN$23:$DP$35,2,0)</f>
        <v>#REF!</v>
      </c>
      <c r="AF20" s="74" t="e">
        <f t="shared" si="7"/>
        <v>#REF!</v>
      </c>
      <c r="AG20" s="201" t="e">
        <f>IF(ISNA(AE20),"",AE20*#REF!)</f>
        <v>#REF!</v>
      </c>
      <c r="AH20" s="201" t="e">
        <f>IF(ISNA(AF20),"",AF20*#REF!)</f>
        <v>#REF!</v>
      </c>
      <c r="AI20" s="101" t="e">
        <f>IF(#REF!&gt;0,DQ$23,"")</f>
        <v>#REF!</v>
      </c>
      <c r="AJ20" s="158"/>
      <c r="AK20" s="411"/>
      <c r="AL20" s="412" t="e">
        <f>IF(OR(#REF!="",F20=""),"",ROUND(#REF!/10^3*F20,3))</f>
        <v>#REF!</v>
      </c>
      <c r="AM20" s="412" t="e">
        <f>IF(#REF!&gt;0,#REF!*#REF!/1000,"")</f>
        <v>#REF!</v>
      </c>
      <c r="AN20" s="412" t="e">
        <f>IF(#REF!&gt;0,#REF!*#REF!/1000,"")</f>
        <v>#REF!</v>
      </c>
      <c r="AO20" s="413" t="e">
        <f>IF(OR(#REF!="●",#REF!="●",#REF!="●"),"",IF(#REF!="","",#REF!))</f>
        <v>#REF!</v>
      </c>
      <c r="AP20" s="413" t="e">
        <f>IF(OR(#REF!="●",#REF!="●",#REF!="●"),"",IF(#REF!="","",#REF!))</f>
        <v>#REF!</v>
      </c>
      <c r="AQ20" s="412" t="e">
        <f>IF(ISNA(L20),"",L20*#REF!)</f>
        <v>#REF!</v>
      </c>
      <c r="AR20" s="412" t="e">
        <f>IF(ISNA(M20),"",M20*#REF!)</f>
        <v>#REF!</v>
      </c>
      <c r="AS20" s="414" t="e">
        <f>IF(#REF!&gt;0,DQ$6,"")</f>
        <v>#REF!</v>
      </c>
      <c r="AT20" s="95" t="e">
        <f>IF(#REF!="","",VLOOKUP(#REF!,#REF!,7,0))</f>
        <v>#REF!</v>
      </c>
      <c r="AU20" s="201" t="e">
        <f>IF(OR(#REF!="",AT20=""),"",ROUND(#REF!/10^3*AT20,3))</f>
        <v>#REF!</v>
      </c>
      <c r="AV20" s="201" t="e">
        <f>IF(#REF!&gt;0,#REF!*#REF!/1000,"")</f>
        <v>#REF!</v>
      </c>
      <c r="AW20" s="201" t="e">
        <f>IF(#REF!&gt;0,#REF!*#REF!/1000,"")</f>
        <v>#REF!</v>
      </c>
      <c r="AX20" s="74" t="e">
        <f t="shared" si="8"/>
        <v>#REF!</v>
      </c>
      <c r="AY20" s="74" t="e">
        <f t="shared" si="9"/>
        <v>#REF!</v>
      </c>
      <c r="AZ20" s="201" t="e">
        <f>IF(ISNA(AX20),"",AX20*#REF!)</f>
        <v>#REF!</v>
      </c>
      <c r="BA20" s="201" t="e">
        <f>IF(ISNA(AY20),"",AY20*#REF!)</f>
        <v>#REF!</v>
      </c>
      <c r="BB20" s="101" t="e">
        <f>IF(#REF!&gt;0,DQ$40,"")</f>
        <v>#REF!</v>
      </c>
      <c r="BC20" s="158"/>
      <c r="BD20" s="650"/>
      <c r="BE20" s="652" t="e">
        <f>IF(OR(#REF!="",F20=""),"",ROUND(#REF!/10^3*F20,3))</f>
        <v>#REF!</v>
      </c>
      <c r="BF20" s="412" t="e">
        <f>IF(#REF!&gt;0,#REF!*#REF!/1000,"")</f>
        <v>#REF!</v>
      </c>
      <c r="BG20" s="412" t="e">
        <f>IF(#REF!&gt;0,#REF!*#REF!/1000,"")</f>
        <v>#REF!</v>
      </c>
      <c r="BH20" s="413" t="e">
        <f>IF(OR(#REF!="●",#REF!="●",#REF!="●",#REF!="●"),"",IF(#REF!="","",#REF!))</f>
        <v>#REF!</v>
      </c>
      <c r="BI20" s="413" t="e">
        <f>IF(OR(#REF!="●",#REF!="●",#REF!="●",#REF!="●"),"",IF(#REF!="","",#REF!))</f>
        <v>#REF!</v>
      </c>
      <c r="BJ20" s="412" t="e">
        <f>IF(ISNA(L20),"",L20*#REF!)</f>
        <v>#REF!</v>
      </c>
      <c r="BK20" s="412" t="e">
        <f>IF(ISNA(M20),"",M20*#REF!)</f>
        <v>#REF!</v>
      </c>
      <c r="BL20" s="415" t="e">
        <f>IF(#REF!&gt;0,DQ$6,"")</f>
        <v>#REF!</v>
      </c>
      <c r="BM20" s="361" t="e">
        <f>IF(#REF!="","",VLOOKUP(#REF!,#REF!,7,0))</f>
        <v>#REF!</v>
      </c>
      <c r="BN20" s="201" t="e">
        <f>IF(OR(#REF!="",BM20=""),"",ROUND(#REF!/10^3*BM20,3))</f>
        <v>#REF!</v>
      </c>
      <c r="BO20" s="201" t="e">
        <f>IF(#REF!&gt;0,#REF!*#REF!/1000,"")</f>
        <v>#REF!</v>
      </c>
      <c r="BP20" s="201" t="e">
        <f>IF(#REF!&gt;0,#REF!*#REF!/1000,"")</f>
        <v>#REF!</v>
      </c>
      <c r="BQ20" s="74" t="e">
        <f t="shared" si="10"/>
        <v>#REF!</v>
      </c>
      <c r="BR20" s="74" t="e">
        <f t="shared" si="11"/>
        <v>#REF!</v>
      </c>
      <c r="BS20" s="201" t="e">
        <f>IF(ISNA(BQ20),"",BQ20*#REF!)</f>
        <v>#REF!</v>
      </c>
      <c r="BT20" s="201" t="e">
        <f>IF(ISNA(BR20),"",BR20*#REF!)</f>
        <v>#REF!</v>
      </c>
      <c r="BU20" s="101" t="e">
        <f>IF(#REF!&gt;0,DQ$57,"")</f>
        <v>#REF!</v>
      </c>
      <c r="BV20" s="158"/>
      <c r="BW20" s="411"/>
      <c r="BX20" s="412" t="e">
        <f>IF(OR(#REF!="",F20=""),"",ROUND(#REF!/10^3*F20,3))</f>
        <v>#REF!</v>
      </c>
      <c r="BY20" s="412" t="e">
        <f>IF(#REF!&gt;0,#REF!*#REF!/1000,"")</f>
        <v>#REF!</v>
      </c>
      <c r="BZ20" s="412" t="e">
        <f>IF(#REF!&gt;0,#REF!*#REF!/1000,"")</f>
        <v>#REF!</v>
      </c>
      <c r="CA20" s="413" t="e">
        <f>IF(OR(#REF!="●",#REF!="●",#REF!="●",#REF!="●",#REF!="●"),"",IF(#REF!="","",#REF!))</f>
        <v>#REF!</v>
      </c>
      <c r="CB20" s="413" t="e">
        <f>IF(OR(#REF!="●",#REF!="●",#REF!="●",#REF!="●",#REF!="●"),"",IF(#REF!="","",#REF!))</f>
        <v>#REF!</v>
      </c>
      <c r="CC20" s="412" t="e">
        <f>IF(ISNA(L20),"",L20*#REF!)</f>
        <v>#REF!</v>
      </c>
      <c r="CD20" s="412" t="e">
        <f>IF(ISNA(M20),"",M20*#REF!)</f>
        <v>#REF!</v>
      </c>
      <c r="CE20" s="415" t="e">
        <f>IF(#REF!&gt;0,DQ$6,"")</f>
        <v>#REF!</v>
      </c>
      <c r="CF20" s="361" t="e">
        <f>IF(#REF!="","",VLOOKUP(#REF!,#REF!,7,0))</f>
        <v>#REF!</v>
      </c>
      <c r="CG20" s="201" t="e">
        <f>IF(OR(#REF!="",CF20=""),"",ROUND(#REF!/10^3*CF20,3))</f>
        <v>#REF!</v>
      </c>
      <c r="CH20" s="201" t="e">
        <f>IF(#REF!&gt;0,#REF!*#REF!/1000,"")</f>
        <v>#REF!</v>
      </c>
      <c r="CI20" s="201" t="e">
        <f>IF(#REF!&gt;0,#REF!*#REF!/1000,"")</f>
        <v>#REF!</v>
      </c>
      <c r="CJ20" s="74" t="e">
        <f t="shared" si="12"/>
        <v>#REF!</v>
      </c>
      <c r="CK20" s="74" t="e">
        <f t="shared" si="13"/>
        <v>#REF!</v>
      </c>
      <c r="CL20" s="201" t="e">
        <f>IF(ISNA(CJ20),"",CJ20*#REF!)</f>
        <v>#REF!</v>
      </c>
      <c r="CM20" s="201" t="e">
        <f>IF(ISNA(CK20),"",CK20*#REF!)</f>
        <v>#REF!</v>
      </c>
      <c r="CN20" s="101" t="e">
        <f>IF(#REF!&gt;0,DQ$57,"")</f>
        <v>#REF!</v>
      </c>
      <c r="CO20" s="99"/>
      <c r="CR20" s="2"/>
      <c r="CS20" s="2"/>
      <c r="CT20" s="2"/>
      <c r="CU20" s="2"/>
      <c r="CV20" s="2"/>
      <c r="CW20" s="83">
        <v>8</v>
      </c>
      <c r="CX20" s="386" t="s">
        <v>448</v>
      </c>
      <c r="CY20" s="657">
        <v>20</v>
      </c>
      <c r="CZ20" s="657" t="s">
        <v>104</v>
      </c>
      <c r="DA20" s="657" t="s">
        <v>82</v>
      </c>
      <c r="DB20" s="872">
        <f t="shared" si="16"/>
        <v>0</v>
      </c>
      <c r="DC20" s="872">
        <f t="shared" si="17"/>
        <v>0</v>
      </c>
      <c r="DD20" s="872">
        <f t="shared" si="18"/>
        <v>0</v>
      </c>
      <c r="DE20" s="18">
        <f t="shared" si="19"/>
        <v>0</v>
      </c>
      <c r="DF20" s="144">
        <f t="shared" si="20"/>
        <v>0</v>
      </c>
      <c r="DG20" s="83">
        <v>10</v>
      </c>
      <c r="DJ20" s="56" t="s">
        <v>357</v>
      </c>
    </row>
    <row r="21" spans="2:121" ht="18" customHeight="1">
      <c r="B21" s="151" t="e">
        <f>IF(#REF!="","",VLOOKUP(#REF!,$CX$11:$DG$26,9,0))</f>
        <v>#REF!</v>
      </c>
      <c r="C21" s="64" t="e">
        <f>IF(#REF!="",0,VLOOKUP(#REF!,$CP$11:$CQ$16,2,0))</f>
        <v>#REF!</v>
      </c>
      <c r="D21" s="65" t="e">
        <f>IF(#REF!="",0,VLOOKUP(#REF!,$CX$11:$CY$26,2,0))</f>
        <v>#REF!</v>
      </c>
      <c r="E21" s="152" t="e">
        <f t="shared" si="3"/>
        <v>#REF!</v>
      </c>
      <c r="F21" s="155" t="e">
        <f>IF(#REF!="","",VLOOKUP(#REF!,#REF!,7,0))</f>
        <v>#REF!</v>
      </c>
      <c r="G21" s="201" t="e">
        <f>IF(OR(#REF!="",F21=""),"",ROUND(#REF!/10^3*F21,3))</f>
        <v>#REF!</v>
      </c>
      <c r="H21" s="201" t="e">
        <f>IF(#REF!&gt;0,#REF!*#REF!/1000,"")</f>
        <v>#REF!</v>
      </c>
      <c r="I21" s="201" t="e">
        <f>IF(#REF!&gt;0,#REF!*#REF!/1000,"")</f>
        <v>#REF!</v>
      </c>
      <c r="J21" s="51" t="e">
        <f>IF(#REF!="●","",IF(#REF!="","",#REF!))</f>
        <v>#REF!</v>
      </c>
      <c r="K21" s="51" t="e">
        <f>IF(#REF!="●","",IF(#REF!="","",#REF!))</f>
        <v>#REF!</v>
      </c>
      <c r="L21" s="74" t="e">
        <f t="shared" si="4"/>
        <v>#REF!</v>
      </c>
      <c r="M21" s="74" t="e">
        <f t="shared" si="5"/>
        <v>#REF!</v>
      </c>
      <c r="N21" s="201" t="e">
        <f>IF(ISNA(L21),"",L21*#REF!)</f>
        <v>#REF!</v>
      </c>
      <c r="O21" s="201" t="e">
        <f>IF(ISNA(M21),"",M21*#REF!)</f>
        <v>#REF!</v>
      </c>
      <c r="P21" s="101" t="e">
        <f>IF(#REF!&gt;0,DQ$6,"")</f>
        <v>#REF!</v>
      </c>
      <c r="Q21" s="158"/>
      <c r="R21" s="411"/>
      <c r="S21" s="412" t="e">
        <f>IF(OR(#REF!="",F21=""),"",ROUND(#REF!/10^3*F21,3))</f>
        <v>#REF!</v>
      </c>
      <c r="T21" s="412" t="e">
        <f>IF(#REF!&gt;0,#REF!*#REF!/1000,"")</f>
        <v>#REF!</v>
      </c>
      <c r="U21" s="412" t="e">
        <f>IF(#REF!&gt;0,#REF!*#REF!/1000,"")</f>
        <v>#REF!</v>
      </c>
      <c r="V21" s="413" t="e">
        <f>IF(OR(#REF!="●",#REF!="●"),"",IF(#REF!="","",#REF!))</f>
        <v>#REF!</v>
      </c>
      <c r="W21" s="413" t="e">
        <f>IF(OR(#REF!="●",#REF!="●"),"",IF(#REF!="","",#REF!))</f>
        <v>#REF!</v>
      </c>
      <c r="X21" s="412" t="e">
        <f>IF(ISNA(L21),"",L21*#REF!)</f>
        <v>#REF!</v>
      </c>
      <c r="Y21" s="412" t="e">
        <f>IF(ISNA(M21),"",M21*#REF!)</f>
        <v>#REF!</v>
      </c>
      <c r="Z21" s="414" t="e">
        <f>IF(#REF!&gt;0,DQ$6,"")</f>
        <v>#REF!</v>
      </c>
      <c r="AA21" s="95" t="e">
        <f>IF(#REF!="","",VLOOKUP(#REF!,#REF!,7,0))</f>
        <v>#REF!</v>
      </c>
      <c r="AB21" s="201" t="e">
        <f>IF(OR(#REF!="",AA21=""),"",ROUND(#REF!/10^3*AA21,3))</f>
        <v>#REF!</v>
      </c>
      <c r="AC21" s="201" t="e">
        <f>IF(#REF!&gt;0,#REF!*#REF!/1000,"")</f>
        <v>#REF!</v>
      </c>
      <c r="AD21" s="201" t="e">
        <f>IF(#REF!&gt;0,#REF!*#REF!/1000,"")</f>
        <v>#REF!</v>
      </c>
      <c r="AE21" s="74" t="e">
        <f t="shared" si="6"/>
        <v>#REF!</v>
      </c>
      <c r="AF21" s="74" t="e">
        <f t="shared" si="7"/>
        <v>#REF!</v>
      </c>
      <c r="AG21" s="201" t="e">
        <f>IF(ISNA(AE21),"",AE21*#REF!)</f>
        <v>#REF!</v>
      </c>
      <c r="AH21" s="201" t="e">
        <f>IF(ISNA(AF21),"",AF21*#REF!)</f>
        <v>#REF!</v>
      </c>
      <c r="AI21" s="101" t="e">
        <f>IF(#REF!&gt;0,DQ$23,"")</f>
        <v>#REF!</v>
      </c>
      <c r="AJ21" s="158"/>
      <c r="AK21" s="411"/>
      <c r="AL21" s="412" t="e">
        <f>IF(OR(#REF!="",F21=""),"",ROUND(#REF!/10^3*F21,3))</f>
        <v>#REF!</v>
      </c>
      <c r="AM21" s="412" t="e">
        <f>IF(#REF!&gt;0,#REF!*#REF!/1000,"")</f>
        <v>#REF!</v>
      </c>
      <c r="AN21" s="412" t="e">
        <f>IF(#REF!&gt;0,#REF!*#REF!/1000,"")</f>
        <v>#REF!</v>
      </c>
      <c r="AO21" s="413" t="e">
        <f>IF(OR(#REF!="●",#REF!="●",#REF!="●"),"",IF(#REF!="","",#REF!))</f>
        <v>#REF!</v>
      </c>
      <c r="AP21" s="413" t="e">
        <f>IF(OR(#REF!="●",#REF!="●",#REF!="●"),"",IF(#REF!="","",#REF!))</f>
        <v>#REF!</v>
      </c>
      <c r="AQ21" s="412" t="e">
        <f>IF(ISNA(L21),"",L21*#REF!)</f>
        <v>#REF!</v>
      </c>
      <c r="AR21" s="412" t="e">
        <f>IF(ISNA(M21),"",M21*#REF!)</f>
        <v>#REF!</v>
      </c>
      <c r="AS21" s="414" t="e">
        <f>IF(#REF!&gt;0,DQ$6,"")</f>
        <v>#REF!</v>
      </c>
      <c r="AT21" s="95" t="e">
        <f>IF(#REF!="","",VLOOKUP(#REF!,#REF!,7,0))</f>
        <v>#REF!</v>
      </c>
      <c r="AU21" s="201" t="e">
        <f>IF(OR(#REF!="",AT21=""),"",ROUND(#REF!/10^3*AT21,3))</f>
        <v>#REF!</v>
      </c>
      <c r="AV21" s="201" t="e">
        <f>IF(#REF!&gt;0,#REF!*#REF!/1000,"")</f>
        <v>#REF!</v>
      </c>
      <c r="AW21" s="201" t="e">
        <f>IF(#REF!&gt;0,#REF!*#REF!/1000,"")</f>
        <v>#REF!</v>
      </c>
      <c r="AX21" s="74" t="e">
        <f t="shared" si="8"/>
        <v>#REF!</v>
      </c>
      <c r="AY21" s="74" t="e">
        <f t="shared" si="9"/>
        <v>#REF!</v>
      </c>
      <c r="AZ21" s="201" t="e">
        <f>IF(ISNA(AX21),"",AX21*#REF!)</f>
        <v>#REF!</v>
      </c>
      <c r="BA21" s="201" t="e">
        <f>IF(ISNA(AY21),"",AY21*#REF!)</f>
        <v>#REF!</v>
      </c>
      <c r="BB21" s="101" t="e">
        <f>IF(#REF!&gt;0,DQ$40,"")</f>
        <v>#REF!</v>
      </c>
      <c r="BC21" s="158"/>
      <c r="BD21" s="650"/>
      <c r="BE21" s="652" t="e">
        <f>IF(OR(#REF!="",F21=""),"",ROUND(#REF!/10^3*F21,3))</f>
        <v>#REF!</v>
      </c>
      <c r="BF21" s="412" t="e">
        <f>IF(#REF!&gt;0,#REF!*#REF!/1000,"")</f>
        <v>#REF!</v>
      </c>
      <c r="BG21" s="412" t="e">
        <f>IF(#REF!&gt;0,#REF!*#REF!/1000,"")</f>
        <v>#REF!</v>
      </c>
      <c r="BH21" s="413" t="e">
        <f>IF(OR(#REF!="●",#REF!="●",#REF!="●",#REF!="●"),"",IF(#REF!="","",#REF!))</f>
        <v>#REF!</v>
      </c>
      <c r="BI21" s="413" t="e">
        <f>IF(OR(#REF!="●",#REF!="●",#REF!="●",#REF!="●"),"",IF(#REF!="","",#REF!))</f>
        <v>#REF!</v>
      </c>
      <c r="BJ21" s="412" t="e">
        <f>IF(ISNA(L21),"",L21*#REF!)</f>
        <v>#REF!</v>
      </c>
      <c r="BK21" s="412" t="e">
        <f>IF(ISNA(M21),"",M21*#REF!)</f>
        <v>#REF!</v>
      </c>
      <c r="BL21" s="415" t="e">
        <f>IF(#REF!&gt;0,DQ$6,"")</f>
        <v>#REF!</v>
      </c>
      <c r="BM21" s="361" t="e">
        <f>IF(#REF!="","",VLOOKUP(#REF!,#REF!,7,0))</f>
        <v>#REF!</v>
      </c>
      <c r="BN21" s="201" t="e">
        <f>IF(OR(#REF!="",BM21=""),"",ROUND(#REF!/10^3*BM21,3))</f>
        <v>#REF!</v>
      </c>
      <c r="BO21" s="201" t="e">
        <f>IF(#REF!&gt;0,#REF!*#REF!/1000,"")</f>
        <v>#REF!</v>
      </c>
      <c r="BP21" s="201" t="e">
        <f>IF(#REF!&gt;0,#REF!*#REF!/1000,"")</f>
        <v>#REF!</v>
      </c>
      <c r="BQ21" s="74" t="e">
        <f t="shared" si="10"/>
        <v>#REF!</v>
      </c>
      <c r="BR21" s="74" t="e">
        <f t="shared" si="11"/>
        <v>#REF!</v>
      </c>
      <c r="BS21" s="201" t="e">
        <f>IF(ISNA(BQ21),"",BQ21*#REF!)</f>
        <v>#REF!</v>
      </c>
      <c r="BT21" s="201" t="e">
        <f>IF(ISNA(BR21),"",BR21*#REF!)</f>
        <v>#REF!</v>
      </c>
      <c r="BU21" s="78" t="e">
        <f>IF(#REF!&gt;0,DQ$57,"")</f>
        <v>#REF!</v>
      </c>
      <c r="BV21" s="158"/>
      <c r="BW21" s="411"/>
      <c r="BX21" s="412" t="e">
        <f>IF(OR(#REF!="",F21=""),"",ROUND(#REF!/10^3*F21,3))</f>
        <v>#REF!</v>
      </c>
      <c r="BY21" s="412" t="e">
        <f>IF(#REF!&gt;0,#REF!*#REF!/1000,"")</f>
        <v>#REF!</v>
      </c>
      <c r="BZ21" s="412" t="e">
        <f>IF(#REF!&gt;0,#REF!*#REF!/1000,"")</f>
        <v>#REF!</v>
      </c>
      <c r="CA21" s="413" t="e">
        <f>IF(OR(#REF!="●",#REF!="●",#REF!="●",#REF!="●",#REF!="●"),"",IF(#REF!="","",#REF!))</f>
        <v>#REF!</v>
      </c>
      <c r="CB21" s="413" t="e">
        <f>IF(OR(#REF!="●",#REF!="●",#REF!="●",#REF!="●",#REF!="●"),"",IF(#REF!="","",#REF!))</f>
        <v>#REF!</v>
      </c>
      <c r="CC21" s="412" t="e">
        <f>IF(ISNA(L21),"",L21*#REF!)</f>
        <v>#REF!</v>
      </c>
      <c r="CD21" s="412" t="e">
        <f>IF(ISNA(M21),"",M21*#REF!)</f>
        <v>#REF!</v>
      </c>
      <c r="CE21" s="415" t="e">
        <f>IF(#REF!&gt;0,DQ$6,"")</f>
        <v>#REF!</v>
      </c>
      <c r="CF21" s="361" t="e">
        <f>IF(#REF!="","",VLOOKUP(#REF!,#REF!,7,0))</f>
        <v>#REF!</v>
      </c>
      <c r="CG21" s="201" t="e">
        <f>IF(OR(#REF!="",CF21=""),"",ROUND(#REF!/10^3*CF21,3))</f>
        <v>#REF!</v>
      </c>
      <c r="CH21" s="201" t="e">
        <f>IF(#REF!&gt;0,#REF!*#REF!/1000,"")</f>
        <v>#REF!</v>
      </c>
      <c r="CI21" s="201" t="e">
        <f>IF(#REF!&gt;0,#REF!*#REF!/1000,"")</f>
        <v>#REF!</v>
      </c>
      <c r="CJ21" s="74" t="e">
        <f t="shared" si="12"/>
        <v>#REF!</v>
      </c>
      <c r="CK21" s="74" t="e">
        <f t="shared" si="13"/>
        <v>#REF!</v>
      </c>
      <c r="CL21" s="201" t="e">
        <f>IF(ISNA(CJ21),"",CJ21*#REF!)</f>
        <v>#REF!</v>
      </c>
      <c r="CM21" s="201" t="e">
        <f>IF(ISNA(CK21),"",CK21*#REF!)</f>
        <v>#REF!</v>
      </c>
      <c r="CN21" s="101" t="e">
        <f>IF(#REF!&gt;0,DQ$57,"")</f>
        <v>#REF!</v>
      </c>
      <c r="CO21" s="84"/>
      <c r="CR21" s="2"/>
      <c r="CS21" s="2"/>
      <c r="CT21" s="2"/>
      <c r="CU21" s="2"/>
      <c r="CV21" s="2"/>
      <c r="CW21" s="83">
        <v>9</v>
      </c>
      <c r="CX21" s="386" t="s">
        <v>449</v>
      </c>
      <c r="CY21" s="658">
        <v>30</v>
      </c>
      <c r="CZ21" s="658" t="s">
        <v>97</v>
      </c>
      <c r="DA21" s="657" t="s">
        <v>82</v>
      </c>
      <c r="DB21" s="872">
        <f t="shared" si="16"/>
        <v>0</v>
      </c>
      <c r="DC21" s="872">
        <f t="shared" si="17"/>
        <v>0</v>
      </c>
      <c r="DD21" s="872">
        <f t="shared" si="18"/>
        <v>0</v>
      </c>
      <c r="DE21" s="18">
        <f t="shared" si="19"/>
        <v>0</v>
      </c>
      <c r="DF21" s="144">
        <f t="shared" si="20"/>
        <v>0</v>
      </c>
      <c r="DG21" s="83">
        <v>11</v>
      </c>
      <c r="DJ21" s="12"/>
      <c r="DK21" s="57"/>
      <c r="DL21" s="57"/>
      <c r="DM21" s="57"/>
      <c r="DN21" s="7"/>
      <c r="DO21" s="58" t="s">
        <v>355</v>
      </c>
      <c r="DP21" s="59"/>
      <c r="DQ21" s="59"/>
    </row>
    <row r="22" spans="2:121" ht="18" customHeight="1">
      <c r="B22" s="151" t="e">
        <f>IF(#REF!="","",VLOOKUP(#REF!,$CX$11:$DG$26,9,0))</f>
        <v>#REF!</v>
      </c>
      <c r="C22" s="64" t="e">
        <f>IF(#REF!="",0,VLOOKUP(#REF!,$CP$11:$CQ$16,2,0))</f>
        <v>#REF!</v>
      </c>
      <c r="D22" s="65" t="e">
        <f>IF(#REF!="",0,VLOOKUP(#REF!,$CX$11:$CY$26,2,0))</f>
        <v>#REF!</v>
      </c>
      <c r="E22" s="152" t="e">
        <f t="shared" si="3"/>
        <v>#REF!</v>
      </c>
      <c r="F22" s="155" t="e">
        <f>IF(#REF!="","",VLOOKUP(#REF!,#REF!,7,0))</f>
        <v>#REF!</v>
      </c>
      <c r="G22" s="201" t="e">
        <f>IF(OR(#REF!="",F22=""),"",ROUND(#REF!/10^3*F22,3))</f>
        <v>#REF!</v>
      </c>
      <c r="H22" s="201" t="e">
        <f>IF(#REF!&gt;0,#REF!*#REF!/1000,"")</f>
        <v>#REF!</v>
      </c>
      <c r="I22" s="201" t="e">
        <f>IF(#REF!&gt;0,#REF!*#REF!/1000,"")</f>
        <v>#REF!</v>
      </c>
      <c r="J22" s="51" t="e">
        <f>IF(#REF!="●","",IF(#REF!="","",#REF!))</f>
        <v>#REF!</v>
      </c>
      <c r="K22" s="51" t="e">
        <f>IF(#REF!="●","",IF(#REF!="","",#REF!))</f>
        <v>#REF!</v>
      </c>
      <c r="L22" s="74" t="e">
        <f t="shared" si="4"/>
        <v>#REF!</v>
      </c>
      <c r="M22" s="74" t="e">
        <f t="shared" si="5"/>
        <v>#REF!</v>
      </c>
      <c r="N22" s="201" t="e">
        <f>IF(ISNA(L22),"",L22*#REF!)</f>
        <v>#REF!</v>
      </c>
      <c r="O22" s="201" t="e">
        <f>IF(ISNA(M22),"",M22*#REF!)</f>
        <v>#REF!</v>
      </c>
      <c r="P22" s="101" t="e">
        <f>IF(#REF!&gt;0,DQ$6,"")</f>
        <v>#REF!</v>
      </c>
      <c r="Q22" s="158"/>
      <c r="R22" s="411"/>
      <c r="S22" s="412" t="e">
        <f>IF(OR(#REF!="",F22=""),"",ROUND(#REF!/10^3*F22,3))</f>
        <v>#REF!</v>
      </c>
      <c r="T22" s="412" t="e">
        <f>IF(#REF!&gt;0,#REF!*#REF!/1000,"")</f>
        <v>#REF!</v>
      </c>
      <c r="U22" s="412" t="e">
        <f>IF(#REF!&gt;0,#REF!*#REF!/1000,"")</f>
        <v>#REF!</v>
      </c>
      <c r="V22" s="413" t="e">
        <f>IF(OR(#REF!="●",#REF!="●"),"",IF(#REF!="","",#REF!))</f>
        <v>#REF!</v>
      </c>
      <c r="W22" s="413" t="e">
        <f>IF(OR(#REF!="●",#REF!="●"),"",IF(#REF!="","",#REF!))</f>
        <v>#REF!</v>
      </c>
      <c r="X22" s="412" t="e">
        <f>IF(ISNA(L22),"",L22*#REF!)</f>
        <v>#REF!</v>
      </c>
      <c r="Y22" s="412" t="e">
        <f>IF(ISNA(M22),"",M22*#REF!)</f>
        <v>#REF!</v>
      </c>
      <c r="Z22" s="414" t="e">
        <f>IF(#REF!&gt;0,DQ$6,"")</f>
        <v>#REF!</v>
      </c>
      <c r="AA22" s="95" t="e">
        <f>IF(#REF!="","",VLOOKUP(#REF!,#REF!,7,0))</f>
        <v>#REF!</v>
      </c>
      <c r="AB22" s="201" t="e">
        <f>IF(OR(#REF!="",AA22=""),"",ROUND(#REF!/10^3*AA22,3))</f>
        <v>#REF!</v>
      </c>
      <c r="AC22" s="201" t="e">
        <f>IF(#REF!&gt;0,#REF!*#REF!/1000,"")</f>
        <v>#REF!</v>
      </c>
      <c r="AD22" s="201" t="e">
        <f>IF(#REF!&gt;0,#REF!*#REF!/1000,"")</f>
        <v>#REF!</v>
      </c>
      <c r="AE22" s="74" t="e">
        <f t="shared" si="6"/>
        <v>#REF!</v>
      </c>
      <c r="AF22" s="74" t="e">
        <f t="shared" si="7"/>
        <v>#REF!</v>
      </c>
      <c r="AG22" s="201" t="e">
        <f>IF(ISNA(AE22),"",AE22*#REF!)</f>
        <v>#REF!</v>
      </c>
      <c r="AH22" s="201" t="e">
        <f>IF(ISNA(AF22),"",AF22*#REF!)</f>
        <v>#REF!</v>
      </c>
      <c r="AI22" s="101" t="e">
        <f>IF(#REF!&gt;0,DQ$23,"")</f>
        <v>#REF!</v>
      </c>
      <c r="AJ22" s="158"/>
      <c r="AK22" s="411"/>
      <c r="AL22" s="412" t="e">
        <f>IF(OR(#REF!="",F22=""),"",ROUND(#REF!/10^3*F22,3))</f>
        <v>#REF!</v>
      </c>
      <c r="AM22" s="412" t="e">
        <f>IF(#REF!&gt;0,#REF!*#REF!/1000,"")</f>
        <v>#REF!</v>
      </c>
      <c r="AN22" s="412" t="e">
        <f>IF(#REF!&gt;0,#REF!*#REF!/1000,"")</f>
        <v>#REF!</v>
      </c>
      <c r="AO22" s="413" t="e">
        <f>IF(OR(#REF!="●",#REF!="●",#REF!="●"),"",IF(#REF!="","",#REF!))</f>
        <v>#REF!</v>
      </c>
      <c r="AP22" s="413" t="e">
        <f>IF(OR(#REF!="●",#REF!="●",#REF!="●"),"",IF(#REF!="","",#REF!))</f>
        <v>#REF!</v>
      </c>
      <c r="AQ22" s="412" t="e">
        <f>IF(ISNA(L22),"",L22*#REF!)</f>
        <v>#REF!</v>
      </c>
      <c r="AR22" s="412" t="e">
        <f>IF(ISNA(M22),"",M22*#REF!)</f>
        <v>#REF!</v>
      </c>
      <c r="AS22" s="414" t="e">
        <f>IF(#REF!&gt;0,DQ$6,"")</f>
        <v>#REF!</v>
      </c>
      <c r="AT22" s="95" t="e">
        <f>IF(#REF!="","",VLOOKUP(#REF!,#REF!,7,0))</f>
        <v>#REF!</v>
      </c>
      <c r="AU22" s="201" t="e">
        <f>IF(OR(#REF!="",AT22=""),"",ROUND(#REF!/10^3*AT22,3))</f>
        <v>#REF!</v>
      </c>
      <c r="AV22" s="201" t="e">
        <f>IF(#REF!&gt;0,#REF!*#REF!/1000,"")</f>
        <v>#REF!</v>
      </c>
      <c r="AW22" s="201" t="e">
        <f>IF(#REF!&gt;0,#REF!*#REF!/1000,"")</f>
        <v>#REF!</v>
      </c>
      <c r="AX22" s="74" t="e">
        <f t="shared" si="8"/>
        <v>#REF!</v>
      </c>
      <c r="AY22" s="74" t="e">
        <f t="shared" si="9"/>
        <v>#REF!</v>
      </c>
      <c r="AZ22" s="201" t="e">
        <f>IF(ISNA(AX22),"",AX22*#REF!)</f>
        <v>#REF!</v>
      </c>
      <c r="BA22" s="201" t="e">
        <f>IF(ISNA(AY22),"",AY22*#REF!)</f>
        <v>#REF!</v>
      </c>
      <c r="BB22" s="101" t="e">
        <f>IF(#REF!&gt;0,DQ$40,"")</f>
        <v>#REF!</v>
      </c>
      <c r="BC22" s="158"/>
      <c r="BD22" s="650"/>
      <c r="BE22" s="652" t="e">
        <f>IF(OR(#REF!="",F22=""),"",ROUND(#REF!/10^3*F22,3))</f>
        <v>#REF!</v>
      </c>
      <c r="BF22" s="412" t="e">
        <f>IF(#REF!&gt;0,#REF!*#REF!/1000,"")</f>
        <v>#REF!</v>
      </c>
      <c r="BG22" s="412" t="e">
        <f>IF(#REF!&gt;0,#REF!*#REF!/1000,"")</f>
        <v>#REF!</v>
      </c>
      <c r="BH22" s="413" t="e">
        <f>IF(OR(#REF!="●",#REF!="●",#REF!="●",#REF!="●"),"",IF(#REF!="","",#REF!))</f>
        <v>#REF!</v>
      </c>
      <c r="BI22" s="413" t="e">
        <f>IF(OR(#REF!="●",#REF!="●",#REF!="●",#REF!="●"),"",IF(#REF!="","",#REF!))</f>
        <v>#REF!</v>
      </c>
      <c r="BJ22" s="412" t="e">
        <f>IF(ISNA(L22),"",L22*#REF!)</f>
        <v>#REF!</v>
      </c>
      <c r="BK22" s="412" t="e">
        <f>IF(ISNA(M22),"",M22*#REF!)</f>
        <v>#REF!</v>
      </c>
      <c r="BL22" s="415" t="e">
        <f>IF(#REF!&gt;0,DQ$6,"")</f>
        <v>#REF!</v>
      </c>
      <c r="BM22" s="361" t="e">
        <f>IF(#REF!="","",VLOOKUP(#REF!,#REF!,7,0))</f>
        <v>#REF!</v>
      </c>
      <c r="BN22" s="201" t="e">
        <f>IF(OR(#REF!="",BM22=""),"",ROUND(#REF!/10^3*BM22,3))</f>
        <v>#REF!</v>
      </c>
      <c r="BO22" s="201" t="e">
        <f>IF(#REF!&gt;0,#REF!*#REF!/1000,"")</f>
        <v>#REF!</v>
      </c>
      <c r="BP22" s="201" t="e">
        <f>IF(#REF!&gt;0,#REF!*#REF!/1000,"")</f>
        <v>#REF!</v>
      </c>
      <c r="BQ22" s="74" t="e">
        <f t="shared" si="10"/>
        <v>#REF!</v>
      </c>
      <c r="BR22" s="74" t="e">
        <f t="shared" si="11"/>
        <v>#REF!</v>
      </c>
      <c r="BS22" s="201" t="e">
        <f>IF(ISNA(BQ22),"",BQ22*#REF!)</f>
        <v>#REF!</v>
      </c>
      <c r="BT22" s="201" t="e">
        <f>IF(ISNA(BR22),"",BR22*#REF!)</f>
        <v>#REF!</v>
      </c>
      <c r="BU22" s="78" t="e">
        <f>IF(#REF!&gt;0,DQ$57,"")</f>
        <v>#REF!</v>
      </c>
      <c r="BV22" s="158"/>
      <c r="BW22" s="411"/>
      <c r="BX22" s="412" t="e">
        <f>IF(OR(#REF!="",F22=""),"",ROUND(#REF!/10^3*F22,3))</f>
        <v>#REF!</v>
      </c>
      <c r="BY22" s="412" t="e">
        <f>IF(#REF!&gt;0,#REF!*#REF!/1000,"")</f>
        <v>#REF!</v>
      </c>
      <c r="BZ22" s="412" t="e">
        <f>IF(#REF!&gt;0,#REF!*#REF!/1000,"")</f>
        <v>#REF!</v>
      </c>
      <c r="CA22" s="413" t="e">
        <f>IF(OR(#REF!="●",#REF!="●",#REF!="●",#REF!="●",#REF!="●"),"",IF(#REF!="","",#REF!))</f>
        <v>#REF!</v>
      </c>
      <c r="CB22" s="413" t="e">
        <f>IF(OR(#REF!="●",#REF!="●",#REF!="●",#REF!="●",#REF!="●"),"",IF(#REF!="","",#REF!))</f>
        <v>#REF!</v>
      </c>
      <c r="CC22" s="412" t="e">
        <f>IF(ISNA(L22),"",L22*#REF!)</f>
        <v>#REF!</v>
      </c>
      <c r="CD22" s="412" t="e">
        <f>IF(ISNA(M22),"",M22*#REF!)</f>
        <v>#REF!</v>
      </c>
      <c r="CE22" s="415" t="e">
        <f>IF(#REF!&gt;0,DQ$6,"")</f>
        <v>#REF!</v>
      </c>
      <c r="CF22" s="361" t="e">
        <f>IF(#REF!="","",VLOOKUP(#REF!,#REF!,7,0))</f>
        <v>#REF!</v>
      </c>
      <c r="CG22" s="201" t="e">
        <f>IF(OR(#REF!="",CF22=""),"",ROUND(#REF!/10^3*CF22,3))</f>
        <v>#REF!</v>
      </c>
      <c r="CH22" s="201" t="e">
        <f>IF(#REF!&gt;0,#REF!*#REF!/1000,"")</f>
        <v>#REF!</v>
      </c>
      <c r="CI22" s="201" t="e">
        <f>IF(#REF!&gt;0,#REF!*#REF!/1000,"")</f>
        <v>#REF!</v>
      </c>
      <c r="CJ22" s="74" t="e">
        <f t="shared" si="12"/>
        <v>#REF!</v>
      </c>
      <c r="CK22" s="74" t="e">
        <f t="shared" si="13"/>
        <v>#REF!</v>
      </c>
      <c r="CL22" s="201" t="e">
        <f>IF(ISNA(CJ22),"",CJ22*#REF!)</f>
        <v>#REF!</v>
      </c>
      <c r="CM22" s="201" t="e">
        <f>IF(ISNA(CK22),"",CK22*#REF!)</f>
        <v>#REF!</v>
      </c>
      <c r="CN22" s="101" t="e">
        <f>IF(#REF!&gt;0,DQ$57,"")</f>
        <v>#REF!</v>
      </c>
      <c r="CO22" s="84"/>
      <c r="CR22" s="2"/>
      <c r="CS22" s="2"/>
      <c r="CT22" s="2"/>
      <c r="CU22" s="2"/>
      <c r="CV22" s="2"/>
      <c r="CW22" s="83">
        <v>10</v>
      </c>
      <c r="CX22" s="62" t="s">
        <v>451</v>
      </c>
      <c r="CY22" s="658"/>
      <c r="CZ22" s="658" t="s">
        <v>71</v>
      </c>
      <c r="DA22" s="658" t="s">
        <v>82</v>
      </c>
      <c r="DB22" s="872">
        <f t="shared" si="16"/>
        <v>0</v>
      </c>
      <c r="DC22" s="872">
        <f t="shared" si="17"/>
        <v>0</v>
      </c>
      <c r="DD22" s="872">
        <f t="shared" si="18"/>
        <v>0</v>
      </c>
      <c r="DE22" s="18">
        <f t="shared" si="19"/>
        <v>0</v>
      </c>
      <c r="DF22" s="144">
        <f t="shared" si="20"/>
        <v>0</v>
      </c>
      <c r="DG22" s="83">
        <v>12</v>
      </c>
      <c r="DJ22" s="56"/>
      <c r="DK22" s="3"/>
      <c r="DL22" s="3"/>
      <c r="DM22" s="3"/>
      <c r="DN22" s="18" t="s">
        <v>186</v>
      </c>
      <c r="DO22" s="18" t="s">
        <v>356</v>
      </c>
      <c r="DP22" s="49" t="s">
        <v>338</v>
      </c>
      <c r="DQ22" s="49" t="s">
        <v>81</v>
      </c>
    </row>
    <row r="23" spans="2:121" ht="18" customHeight="1">
      <c r="B23" s="151" t="e">
        <f>IF(#REF!="","",VLOOKUP(#REF!,$CX$11:$DG$26,9,0))</f>
        <v>#REF!</v>
      </c>
      <c r="C23" s="64" t="e">
        <f>IF(#REF!="",0,VLOOKUP(#REF!,$CP$11:$CQ$16,2,0))</f>
        <v>#REF!</v>
      </c>
      <c r="D23" s="65" t="e">
        <f>IF(#REF!="",0,VLOOKUP(#REF!,$CX$11:$CY$26,2,0))</f>
        <v>#REF!</v>
      </c>
      <c r="E23" s="152" t="e">
        <f t="shared" si="3"/>
        <v>#REF!</v>
      </c>
      <c r="F23" s="155" t="e">
        <f>IF(#REF!="","",VLOOKUP(#REF!,#REF!,7,0))</f>
        <v>#REF!</v>
      </c>
      <c r="G23" s="201" t="e">
        <f>IF(OR(#REF!="",F23=""),"",ROUND(#REF!/10^3*F23,3))</f>
        <v>#REF!</v>
      </c>
      <c r="H23" s="201" t="e">
        <f>IF(#REF!&gt;0,#REF!*#REF!/1000,"")</f>
        <v>#REF!</v>
      </c>
      <c r="I23" s="201" t="e">
        <f>IF(#REF!&gt;0,#REF!*#REF!/1000,"")</f>
        <v>#REF!</v>
      </c>
      <c r="J23" s="51" t="e">
        <f>IF(#REF!="●","",IF(#REF!="","",#REF!))</f>
        <v>#REF!</v>
      </c>
      <c r="K23" s="51" t="e">
        <f>IF(#REF!="●","",IF(#REF!="","",#REF!))</f>
        <v>#REF!</v>
      </c>
      <c r="L23" s="74" t="e">
        <f t="shared" si="4"/>
        <v>#REF!</v>
      </c>
      <c r="M23" s="74" t="e">
        <f t="shared" si="5"/>
        <v>#REF!</v>
      </c>
      <c r="N23" s="201" t="e">
        <f>IF(ISNA(L23),"",L23*#REF!)</f>
        <v>#REF!</v>
      </c>
      <c r="O23" s="201" t="e">
        <f>IF(ISNA(M23),"",M23*#REF!)</f>
        <v>#REF!</v>
      </c>
      <c r="P23" s="101" t="e">
        <f>IF(#REF!&gt;0,DQ$6,"")</f>
        <v>#REF!</v>
      </c>
      <c r="Q23" s="158"/>
      <c r="R23" s="411"/>
      <c r="S23" s="412" t="e">
        <f>IF(OR(#REF!="",F23=""),"",ROUND(#REF!/10^3*F23,3))</f>
        <v>#REF!</v>
      </c>
      <c r="T23" s="412" t="e">
        <f>IF(#REF!&gt;0,#REF!*#REF!/1000,"")</f>
        <v>#REF!</v>
      </c>
      <c r="U23" s="412" t="e">
        <f>IF(#REF!&gt;0,#REF!*#REF!/1000,"")</f>
        <v>#REF!</v>
      </c>
      <c r="V23" s="413" t="e">
        <f>IF(OR(#REF!="●",#REF!="●"),"",IF(#REF!="","",#REF!))</f>
        <v>#REF!</v>
      </c>
      <c r="W23" s="413" t="e">
        <f>IF(OR(#REF!="●",#REF!="●"),"",IF(#REF!="","",#REF!))</f>
        <v>#REF!</v>
      </c>
      <c r="X23" s="412" t="e">
        <f>IF(ISNA(L23),"",L23*#REF!)</f>
        <v>#REF!</v>
      </c>
      <c r="Y23" s="412" t="e">
        <f>IF(ISNA(M23),"",M23*#REF!)</f>
        <v>#REF!</v>
      </c>
      <c r="Z23" s="414" t="e">
        <f>IF(#REF!&gt;0,DQ$6,"")</f>
        <v>#REF!</v>
      </c>
      <c r="AA23" s="95" t="e">
        <f>IF(#REF!="","",VLOOKUP(#REF!,#REF!,7,0))</f>
        <v>#REF!</v>
      </c>
      <c r="AB23" s="201" t="e">
        <f>IF(OR(#REF!="",AA23=""),"",ROUND(#REF!/10^3*AA23,3))</f>
        <v>#REF!</v>
      </c>
      <c r="AC23" s="201" t="e">
        <f>IF(#REF!&gt;0,#REF!*#REF!/1000,"")</f>
        <v>#REF!</v>
      </c>
      <c r="AD23" s="201" t="e">
        <f>IF(#REF!&gt;0,#REF!*#REF!/1000,"")</f>
        <v>#REF!</v>
      </c>
      <c r="AE23" s="74" t="e">
        <f t="shared" si="6"/>
        <v>#REF!</v>
      </c>
      <c r="AF23" s="74" t="e">
        <f t="shared" si="7"/>
        <v>#REF!</v>
      </c>
      <c r="AG23" s="201" t="e">
        <f>IF(ISNA(AE23),"",AE23*#REF!)</f>
        <v>#REF!</v>
      </c>
      <c r="AH23" s="201" t="e">
        <f>IF(ISNA(AF23),"",AF23*#REF!)</f>
        <v>#REF!</v>
      </c>
      <c r="AI23" s="78" t="e">
        <f>IF(#REF!&gt;0,DQ$23,"")</f>
        <v>#REF!</v>
      </c>
      <c r="AJ23" s="158"/>
      <c r="AK23" s="411"/>
      <c r="AL23" s="412" t="e">
        <f>IF(OR(#REF!="",F23=""),"",ROUND(#REF!/10^3*F23,3))</f>
        <v>#REF!</v>
      </c>
      <c r="AM23" s="412" t="e">
        <f>IF(#REF!&gt;0,#REF!*#REF!/1000,"")</f>
        <v>#REF!</v>
      </c>
      <c r="AN23" s="412" t="e">
        <f>IF(#REF!&gt;0,#REF!*#REF!/1000,"")</f>
        <v>#REF!</v>
      </c>
      <c r="AO23" s="413" t="e">
        <f>IF(OR(#REF!="●",#REF!="●",#REF!="●"),"",IF(#REF!="","",#REF!))</f>
        <v>#REF!</v>
      </c>
      <c r="AP23" s="413" t="e">
        <f>IF(OR(#REF!="●",#REF!="●",#REF!="●"),"",IF(#REF!="","",#REF!))</f>
        <v>#REF!</v>
      </c>
      <c r="AQ23" s="412" t="e">
        <f>IF(ISNA(L23),"",L23*#REF!)</f>
        <v>#REF!</v>
      </c>
      <c r="AR23" s="412" t="e">
        <f>IF(ISNA(M23),"",M23*#REF!)</f>
        <v>#REF!</v>
      </c>
      <c r="AS23" s="414" t="e">
        <f>IF(#REF!&gt;0,DQ$6,"")</f>
        <v>#REF!</v>
      </c>
      <c r="AT23" s="95" t="e">
        <f>IF(#REF!="","",VLOOKUP(#REF!,#REF!,7,0))</f>
        <v>#REF!</v>
      </c>
      <c r="AU23" s="201" t="e">
        <f>IF(OR(#REF!="",AT23=""),"",ROUND(#REF!/10^3*AT23,3))</f>
        <v>#REF!</v>
      </c>
      <c r="AV23" s="201" t="e">
        <f>IF(#REF!&gt;0,#REF!*#REF!/1000,"")</f>
        <v>#REF!</v>
      </c>
      <c r="AW23" s="201" t="e">
        <f>IF(#REF!&gt;0,#REF!*#REF!/1000,"")</f>
        <v>#REF!</v>
      </c>
      <c r="AX23" s="74" t="e">
        <f t="shared" si="8"/>
        <v>#REF!</v>
      </c>
      <c r="AY23" s="74" t="e">
        <f t="shared" si="9"/>
        <v>#REF!</v>
      </c>
      <c r="AZ23" s="201" t="e">
        <f>IF(ISNA(AX23),"",AX23*#REF!)</f>
        <v>#REF!</v>
      </c>
      <c r="BA23" s="201" t="e">
        <f>IF(ISNA(AY23),"",AY23*#REF!)</f>
        <v>#REF!</v>
      </c>
      <c r="BB23" s="78" t="e">
        <f>IF(#REF!&gt;0,DQ$40,"")</f>
        <v>#REF!</v>
      </c>
      <c r="BC23" s="158"/>
      <c r="BD23" s="650"/>
      <c r="BE23" s="652" t="e">
        <f>IF(OR(#REF!="",F23=""),"",ROUND(#REF!/10^3*F23,3))</f>
        <v>#REF!</v>
      </c>
      <c r="BF23" s="412" t="e">
        <f>IF(#REF!&gt;0,#REF!*#REF!/1000,"")</f>
        <v>#REF!</v>
      </c>
      <c r="BG23" s="412" t="e">
        <f>IF(#REF!&gt;0,#REF!*#REF!/1000,"")</f>
        <v>#REF!</v>
      </c>
      <c r="BH23" s="413" t="e">
        <f>IF(OR(#REF!="●",#REF!="●",#REF!="●",#REF!="●"),"",IF(#REF!="","",#REF!))</f>
        <v>#REF!</v>
      </c>
      <c r="BI23" s="413" t="e">
        <f>IF(OR(#REF!="●",#REF!="●",#REF!="●",#REF!="●"),"",IF(#REF!="","",#REF!))</f>
        <v>#REF!</v>
      </c>
      <c r="BJ23" s="412" t="e">
        <f>IF(ISNA(L23),"",L23*#REF!)</f>
        <v>#REF!</v>
      </c>
      <c r="BK23" s="412" t="e">
        <f>IF(ISNA(M23),"",M23*#REF!)</f>
        <v>#REF!</v>
      </c>
      <c r="BL23" s="415" t="e">
        <f>IF(#REF!&gt;0,DQ$6,"")</f>
        <v>#REF!</v>
      </c>
      <c r="BM23" s="361" t="e">
        <f>IF(#REF!="","",VLOOKUP(#REF!,#REF!,7,0))</f>
        <v>#REF!</v>
      </c>
      <c r="BN23" s="201" t="e">
        <f>IF(OR(#REF!="",BM23=""),"",ROUND(#REF!/10^3*BM23,3))</f>
        <v>#REF!</v>
      </c>
      <c r="BO23" s="201" t="e">
        <f>IF(#REF!&gt;0,#REF!*#REF!/1000,"")</f>
        <v>#REF!</v>
      </c>
      <c r="BP23" s="201" t="e">
        <f>IF(#REF!&gt;0,#REF!*#REF!/1000,"")</f>
        <v>#REF!</v>
      </c>
      <c r="BQ23" s="74" t="e">
        <f t="shared" si="10"/>
        <v>#REF!</v>
      </c>
      <c r="BR23" s="74" t="e">
        <f t="shared" si="11"/>
        <v>#REF!</v>
      </c>
      <c r="BS23" s="201" t="e">
        <f>IF(ISNA(BQ23),"",BQ23*#REF!)</f>
        <v>#REF!</v>
      </c>
      <c r="BT23" s="201" t="e">
        <f>IF(ISNA(BR23),"",BR23*#REF!)</f>
        <v>#REF!</v>
      </c>
      <c r="BU23" s="78" t="e">
        <f>IF(#REF!&gt;0,DQ$57,"")</f>
        <v>#REF!</v>
      </c>
      <c r="BV23" s="158"/>
      <c r="BW23" s="411"/>
      <c r="BX23" s="412" t="e">
        <f>IF(OR(#REF!="",F23=""),"",ROUND(#REF!/10^3*F23,3))</f>
        <v>#REF!</v>
      </c>
      <c r="BY23" s="412" t="e">
        <f>IF(#REF!&gt;0,#REF!*#REF!/1000,"")</f>
        <v>#REF!</v>
      </c>
      <c r="BZ23" s="412" t="e">
        <f>IF(#REF!&gt;0,#REF!*#REF!/1000,"")</f>
        <v>#REF!</v>
      </c>
      <c r="CA23" s="413" t="e">
        <f>IF(OR(#REF!="●",#REF!="●",#REF!="●",#REF!="●",#REF!="●"),"",IF(#REF!="","",#REF!))</f>
        <v>#REF!</v>
      </c>
      <c r="CB23" s="413" t="e">
        <f>IF(OR(#REF!="●",#REF!="●",#REF!="●",#REF!="●",#REF!="●"),"",IF(#REF!="","",#REF!))</f>
        <v>#REF!</v>
      </c>
      <c r="CC23" s="412" t="e">
        <f>IF(ISNA(L23),"",L23*#REF!)</f>
        <v>#REF!</v>
      </c>
      <c r="CD23" s="412" t="e">
        <f>IF(ISNA(M23),"",M23*#REF!)</f>
        <v>#REF!</v>
      </c>
      <c r="CE23" s="415" t="e">
        <f>IF(#REF!&gt;0,DQ$6,"")</f>
        <v>#REF!</v>
      </c>
      <c r="CF23" s="361" t="e">
        <f>IF(#REF!="","",VLOOKUP(#REF!,#REF!,7,0))</f>
        <v>#REF!</v>
      </c>
      <c r="CG23" s="201" t="e">
        <f>IF(OR(#REF!="",CF23=""),"",ROUND(#REF!/10^3*CF23,3))</f>
        <v>#REF!</v>
      </c>
      <c r="CH23" s="201" t="e">
        <f>IF(#REF!&gt;0,#REF!*#REF!/1000,"")</f>
        <v>#REF!</v>
      </c>
      <c r="CI23" s="201" t="e">
        <f>IF(#REF!&gt;0,#REF!*#REF!/1000,"")</f>
        <v>#REF!</v>
      </c>
      <c r="CJ23" s="74" t="e">
        <f t="shared" si="12"/>
        <v>#REF!</v>
      </c>
      <c r="CK23" s="74" t="e">
        <f t="shared" si="13"/>
        <v>#REF!</v>
      </c>
      <c r="CL23" s="201" t="e">
        <f>IF(ISNA(CJ23),"",CJ23*#REF!)</f>
        <v>#REF!</v>
      </c>
      <c r="CM23" s="201" t="e">
        <f>IF(ISNA(CK23),"",CK23*#REF!)</f>
        <v>#REF!</v>
      </c>
      <c r="CN23" s="101" t="e">
        <f>IF(#REF!&gt;0,DQ$57,"")</f>
        <v>#REF!</v>
      </c>
      <c r="CO23" s="84"/>
      <c r="CR23" s="2"/>
      <c r="CS23" s="2"/>
      <c r="CT23" s="2"/>
      <c r="CU23" s="2"/>
      <c r="CV23" s="2"/>
      <c r="CW23" s="83">
        <v>11</v>
      </c>
      <c r="CX23" s="386" t="s">
        <v>98</v>
      </c>
      <c r="CY23" s="657">
        <v>10</v>
      </c>
      <c r="CZ23" s="657" t="s">
        <v>104</v>
      </c>
      <c r="DA23" s="657" t="s">
        <v>82</v>
      </c>
      <c r="DB23" s="872">
        <f t="shared" si="16"/>
        <v>0</v>
      </c>
      <c r="DC23" s="872">
        <f t="shared" si="17"/>
        <v>0</v>
      </c>
      <c r="DD23" s="872">
        <f t="shared" si="18"/>
        <v>0</v>
      </c>
      <c r="DE23" s="18">
        <f t="shared" si="19"/>
        <v>0</v>
      </c>
      <c r="DF23" s="144">
        <f t="shared" si="20"/>
        <v>0</v>
      </c>
      <c r="DG23" s="83">
        <v>13</v>
      </c>
      <c r="DJ23" s="12"/>
      <c r="DK23" s="19" t="s">
        <v>196</v>
      </c>
      <c r="DL23" s="12">
        <v>1</v>
      </c>
      <c r="DM23" s="3"/>
      <c r="DN23" s="18">
        <v>11</v>
      </c>
      <c r="DO23" s="316" t="e">
        <f>#REF!</f>
        <v>#REF!</v>
      </c>
      <c r="DP23" s="316" t="e">
        <f>#REF!</f>
        <v>#REF!</v>
      </c>
      <c r="DQ23" s="319" t="e">
        <f>#REF!</f>
        <v>#REF!</v>
      </c>
    </row>
    <row r="24" spans="2:121" ht="18" customHeight="1">
      <c r="B24" s="151" t="e">
        <f>IF(#REF!="","",VLOOKUP(#REF!,$CX$11:$DG$26,9,0))</f>
        <v>#REF!</v>
      </c>
      <c r="C24" s="64" t="e">
        <f>IF(#REF!="",0,VLOOKUP(#REF!,$CP$11:$CQ$16,2,0))</f>
        <v>#REF!</v>
      </c>
      <c r="D24" s="65" t="e">
        <f>IF(#REF!="",0,VLOOKUP(#REF!,$CX$11:$CY$26,2,0))</f>
        <v>#REF!</v>
      </c>
      <c r="E24" s="152" t="e">
        <f t="shared" si="3"/>
        <v>#REF!</v>
      </c>
      <c r="F24" s="155" t="e">
        <f>IF(#REF!="","",VLOOKUP(#REF!,#REF!,7,0))</f>
        <v>#REF!</v>
      </c>
      <c r="G24" s="201" t="e">
        <f>IF(OR(#REF!="",F24=""),"",ROUND(#REF!/10^3*F24,3))</f>
        <v>#REF!</v>
      </c>
      <c r="H24" s="201" t="e">
        <f>IF(#REF!&gt;0,#REF!*#REF!/1000,"")</f>
        <v>#REF!</v>
      </c>
      <c r="I24" s="201" t="e">
        <f>IF(#REF!&gt;0,#REF!*#REF!/1000,"")</f>
        <v>#REF!</v>
      </c>
      <c r="J24" s="51" t="e">
        <f>IF(#REF!="●","",IF(#REF!="","",#REF!))</f>
        <v>#REF!</v>
      </c>
      <c r="K24" s="51" t="e">
        <f>IF(#REF!="●","",IF(#REF!="","",#REF!))</f>
        <v>#REF!</v>
      </c>
      <c r="L24" s="74" t="e">
        <f t="shared" si="4"/>
        <v>#REF!</v>
      </c>
      <c r="M24" s="74" t="e">
        <f t="shared" si="5"/>
        <v>#REF!</v>
      </c>
      <c r="N24" s="201" t="e">
        <f>IF(ISNA(L24),"",L24*#REF!)</f>
        <v>#REF!</v>
      </c>
      <c r="O24" s="201" t="e">
        <f>IF(ISNA(M24),"",M24*#REF!)</f>
        <v>#REF!</v>
      </c>
      <c r="P24" s="78" t="e">
        <f>IF(#REF!&gt;0,DQ$6,"")</f>
        <v>#REF!</v>
      </c>
      <c r="Q24" s="99"/>
      <c r="R24" s="411"/>
      <c r="S24" s="412" t="e">
        <f>IF(OR(#REF!="",F24=""),"",ROUND(#REF!/10^3*F24,3))</f>
        <v>#REF!</v>
      </c>
      <c r="T24" s="412" t="e">
        <f>IF(#REF!&gt;0,#REF!*#REF!/1000,"")</f>
        <v>#REF!</v>
      </c>
      <c r="U24" s="412" t="e">
        <f>IF(#REF!&gt;0,#REF!*#REF!/1000,"")</f>
        <v>#REF!</v>
      </c>
      <c r="V24" s="413" t="e">
        <f>IF(OR(#REF!="●",#REF!="●"),"",IF(#REF!="","",#REF!))</f>
        <v>#REF!</v>
      </c>
      <c r="W24" s="413" t="e">
        <f>IF(OR(#REF!="●",#REF!="●"),"",IF(#REF!="","",#REF!))</f>
        <v>#REF!</v>
      </c>
      <c r="X24" s="412" t="e">
        <f>IF(ISNA(L24),"",L24*#REF!)</f>
        <v>#REF!</v>
      </c>
      <c r="Y24" s="412" t="e">
        <f>IF(ISNA(M24),"",M24*#REF!)</f>
        <v>#REF!</v>
      </c>
      <c r="Z24" s="414" t="e">
        <f>IF(#REF!&gt;0,DQ$6,"")</f>
        <v>#REF!</v>
      </c>
      <c r="AA24" s="95" t="e">
        <f>IF(#REF!="","",VLOOKUP(#REF!,#REF!,7,0))</f>
        <v>#REF!</v>
      </c>
      <c r="AB24" s="201" t="e">
        <f>IF(OR(#REF!="",AA24=""),"",ROUND(#REF!/10^3*AA24,3))</f>
        <v>#REF!</v>
      </c>
      <c r="AC24" s="201" t="e">
        <f>IF(#REF!&gt;0,#REF!*#REF!/1000,"")</f>
        <v>#REF!</v>
      </c>
      <c r="AD24" s="201" t="e">
        <f>IF(#REF!&gt;0,#REF!*#REF!/1000,"")</f>
        <v>#REF!</v>
      </c>
      <c r="AE24" s="74" t="e">
        <f t="shared" si="6"/>
        <v>#REF!</v>
      </c>
      <c r="AF24" s="74" t="e">
        <f t="shared" si="7"/>
        <v>#REF!</v>
      </c>
      <c r="AG24" s="201" t="e">
        <f>IF(ISNA(AE24),"",AE24*#REF!)</f>
        <v>#REF!</v>
      </c>
      <c r="AH24" s="201" t="e">
        <f>IF(ISNA(AF24),"",AF24*#REF!)</f>
        <v>#REF!</v>
      </c>
      <c r="AI24" s="78" t="e">
        <f>IF(#REF!&gt;0,DQ$23,"")</f>
        <v>#REF!</v>
      </c>
      <c r="AJ24" s="99"/>
      <c r="AK24" s="411"/>
      <c r="AL24" s="412" t="e">
        <f>IF(OR(#REF!="",F24=""),"",ROUND(#REF!/10^3*F24,3))</f>
        <v>#REF!</v>
      </c>
      <c r="AM24" s="412" t="e">
        <f>IF(#REF!&gt;0,#REF!*#REF!/1000,"")</f>
        <v>#REF!</v>
      </c>
      <c r="AN24" s="412" t="e">
        <f>IF(#REF!&gt;0,#REF!*#REF!/1000,"")</f>
        <v>#REF!</v>
      </c>
      <c r="AO24" s="413" t="e">
        <f>IF(OR(#REF!="●",#REF!="●",#REF!="●"),"",IF(#REF!="","",#REF!))</f>
        <v>#REF!</v>
      </c>
      <c r="AP24" s="413" t="e">
        <f>IF(OR(#REF!="●",#REF!="●",#REF!="●"),"",IF(#REF!="","",#REF!))</f>
        <v>#REF!</v>
      </c>
      <c r="AQ24" s="412" t="e">
        <f>IF(ISNA(L24),"",L24*#REF!)</f>
        <v>#REF!</v>
      </c>
      <c r="AR24" s="412" t="e">
        <f>IF(ISNA(M24),"",M24*#REF!)</f>
        <v>#REF!</v>
      </c>
      <c r="AS24" s="414" t="e">
        <f>IF(#REF!&gt;0,DQ$6,"")</f>
        <v>#REF!</v>
      </c>
      <c r="AT24" s="95" t="e">
        <f>IF(#REF!="","",VLOOKUP(#REF!,#REF!,7,0))</f>
        <v>#REF!</v>
      </c>
      <c r="AU24" s="201" t="e">
        <f>IF(OR(#REF!="",AT24=""),"",ROUND(#REF!/10^3*AT24,3))</f>
        <v>#REF!</v>
      </c>
      <c r="AV24" s="201" t="e">
        <f>IF(#REF!&gt;0,#REF!*#REF!/1000,"")</f>
        <v>#REF!</v>
      </c>
      <c r="AW24" s="201" t="e">
        <f>IF(#REF!&gt;0,#REF!*#REF!/1000,"")</f>
        <v>#REF!</v>
      </c>
      <c r="AX24" s="74" t="e">
        <f t="shared" si="8"/>
        <v>#REF!</v>
      </c>
      <c r="AY24" s="74" t="e">
        <f t="shared" si="9"/>
        <v>#REF!</v>
      </c>
      <c r="AZ24" s="201" t="e">
        <f>IF(ISNA(AX24),"",AX24*#REF!)</f>
        <v>#REF!</v>
      </c>
      <c r="BA24" s="201" t="e">
        <f>IF(ISNA(AY24),"",AY24*#REF!)</f>
        <v>#REF!</v>
      </c>
      <c r="BB24" s="78" t="e">
        <f>IF(#REF!&gt;0,DQ$40,"")</f>
        <v>#REF!</v>
      </c>
      <c r="BC24" s="99"/>
      <c r="BD24" s="650"/>
      <c r="BE24" s="652" t="e">
        <f>IF(OR(#REF!="",F24=""),"",ROUND(#REF!/10^3*F24,3))</f>
        <v>#REF!</v>
      </c>
      <c r="BF24" s="412" t="e">
        <f>IF(#REF!&gt;0,#REF!*#REF!/1000,"")</f>
        <v>#REF!</v>
      </c>
      <c r="BG24" s="412" t="e">
        <f>IF(#REF!&gt;0,#REF!*#REF!/1000,"")</f>
        <v>#REF!</v>
      </c>
      <c r="BH24" s="413" t="e">
        <f>IF(OR(#REF!="●",#REF!="●",#REF!="●",#REF!="●"),"",IF(#REF!="","",#REF!))</f>
        <v>#REF!</v>
      </c>
      <c r="BI24" s="413" t="e">
        <f>IF(OR(#REF!="●",#REF!="●",#REF!="●",#REF!="●"),"",IF(#REF!="","",#REF!))</f>
        <v>#REF!</v>
      </c>
      <c r="BJ24" s="412" t="e">
        <f>IF(ISNA(L24),"",L24*#REF!)</f>
        <v>#REF!</v>
      </c>
      <c r="BK24" s="412" t="e">
        <f>IF(ISNA(M24),"",M24*#REF!)</f>
        <v>#REF!</v>
      </c>
      <c r="BL24" s="415" t="e">
        <f>IF(#REF!&gt;0,DQ$6,"")</f>
        <v>#REF!</v>
      </c>
      <c r="BM24" s="361" t="e">
        <f>IF(#REF!="","",VLOOKUP(#REF!,#REF!,7,0))</f>
        <v>#REF!</v>
      </c>
      <c r="BN24" s="201" t="e">
        <f>IF(OR(#REF!="",BM24=""),"",ROUND(#REF!/10^3*BM24,3))</f>
        <v>#REF!</v>
      </c>
      <c r="BO24" s="201" t="e">
        <f>IF(#REF!&gt;0,#REF!*#REF!/1000,"")</f>
        <v>#REF!</v>
      </c>
      <c r="BP24" s="201" t="e">
        <f>IF(#REF!&gt;0,#REF!*#REF!/1000,"")</f>
        <v>#REF!</v>
      </c>
      <c r="BQ24" s="74" t="e">
        <f t="shared" si="10"/>
        <v>#REF!</v>
      </c>
      <c r="BR24" s="74" t="e">
        <f t="shared" si="11"/>
        <v>#REF!</v>
      </c>
      <c r="BS24" s="201" t="e">
        <f>IF(ISNA(BQ24),"",BQ24*#REF!)</f>
        <v>#REF!</v>
      </c>
      <c r="BT24" s="201" t="e">
        <f>IF(ISNA(BR24),"",BR24*#REF!)</f>
        <v>#REF!</v>
      </c>
      <c r="BU24" s="78" t="e">
        <f>IF(#REF!&gt;0,DQ$57,"")</f>
        <v>#REF!</v>
      </c>
      <c r="BV24" s="99"/>
      <c r="BW24" s="411"/>
      <c r="BX24" s="412" t="e">
        <f>IF(OR(#REF!="",F24=""),"",ROUND(#REF!/10^3*F24,3))</f>
        <v>#REF!</v>
      </c>
      <c r="BY24" s="412" t="e">
        <f>IF(#REF!&gt;0,#REF!*#REF!/1000,"")</f>
        <v>#REF!</v>
      </c>
      <c r="BZ24" s="412" t="e">
        <f>IF(#REF!&gt;0,#REF!*#REF!/1000,"")</f>
        <v>#REF!</v>
      </c>
      <c r="CA24" s="413" t="e">
        <f>IF(OR(#REF!="●",#REF!="●",#REF!="●",#REF!="●",#REF!="●"),"",IF(#REF!="","",#REF!))</f>
        <v>#REF!</v>
      </c>
      <c r="CB24" s="413" t="e">
        <f>IF(OR(#REF!="●",#REF!="●",#REF!="●",#REF!="●",#REF!="●"),"",IF(#REF!="","",#REF!))</f>
        <v>#REF!</v>
      </c>
      <c r="CC24" s="412" t="e">
        <f>IF(ISNA(L24),"",L24*#REF!)</f>
        <v>#REF!</v>
      </c>
      <c r="CD24" s="412" t="e">
        <f>IF(ISNA(M24),"",M24*#REF!)</f>
        <v>#REF!</v>
      </c>
      <c r="CE24" s="415" t="e">
        <f>IF(#REF!&gt;0,DQ$6,"")</f>
        <v>#REF!</v>
      </c>
      <c r="CF24" s="361" t="e">
        <f>IF(#REF!="","",VLOOKUP(#REF!,#REF!,7,0))</f>
        <v>#REF!</v>
      </c>
      <c r="CG24" s="201" t="e">
        <f>IF(OR(#REF!="",CF24=""),"",ROUND(#REF!/10^3*CF24,3))</f>
        <v>#REF!</v>
      </c>
      <c r="CH24" s="201" t="e">
        <f>IF(#REF!&gt;0,#REF!*#REF!/1000,"")</f>
        <v>#REF!</v>
      </c>
      <c r="CI24" s="201" t="e">
        <f>IF(#REF!&gt;0,#REF!*#REF!/1000,"")</f>
        <v>#REF!</v>
      </c>
      <c r="CJ24" s="74" t="e">
        <f t="shared" si="12"/>
        <v>#REF!</v>
      </c>
      <c r="CK24" s="74" t="e">
        <f t="shared" si="13"/>
        <v>#REF!</v>
      </c>
      <c r="CL24" s="201" t="e">
        <f>IF(ISNA(CJ24),"",CJ24*#REF!)</f>
        <v>#REF!</v>
      </c>
      <c r="CM24" s="201" t="e">
        <f>IF(ISNA(CK24),"",CK24*#REF!)</f>
        <v>#REF!</v>
      </c>
      <c r="CN24" s="101" t="e">
        <f>IF(#REF!&gt;0,DQ$57,"")</f>
        <v>#REF!</v>
      </c>
      <c r="CO24" s="84"/>
      <c r="CR24" s="2"/>
      <c r="CS24" s="2"/>
      <c r="CT24" s="2"/>
      <c r="CU24" s="2"/>
      <c r="CV24" s="2"/>
      <c r="CW24" s="83">
        <v>12</v>
      </c>
      <c r="CX24" s="386" t="s">
        <v>99</v>
      </c>
      <c r="CY24" s="657">
        <v>20</v>
      </c>
      <c r="CZ24" s="657" t="s">
        <v>104</v>
      </c>
      <c r="DA24" s="657" t="s">
        <v>82</v>
      </c>
      <c r="DB24" s="872">
        <f t="shared" si="16"/>
        <v>0</v>
      </c>
      <c r="DC24" s="872">
        <f t="shared" si="17"/>
        <v>0</v>
      </c>
      <c r="DD24" s="872">
        <f t="shared" si="18"/>
        <v>0</v>
      </c>
      <c r="DE24" s="18">
        <f t="shared" si="19"/>
        <v>0</v>
      </c>
      <c r="DF24" s="144">
        <f t="shared" si="20"/>
        <v>0</v>
      </c>
      <c r="DG24" s="83">
        <v>14</v>
      </c>
      <c r="DJ24" s="56"/>
      <c r="DK24" s="19" t="s">
        <v>193</v>
      </c>
      <c r="DL24" s="12">
        <v>2</v>
      </c>
      <c r="DM24" s="3"/>
      <c r="DN24" s="18">
        <v>12</v>
      </c>
      <c r="DO24" s="316" t="e">
        <f>#REF!</f>
        <v>#REF!</v>
      </c>
      <c r="DP24" s="316" t="e">
        <f>#REF!</f>
        <v>#REF!</v>
      </c>
      <c r="DQ24" s="118"/>
    </row>
    <row r="25" spans="2:121" ht="18" customHeight="1">
      <c r="B25" s="151" t="e">
        <f>IF(#REF!="","",VLOOKUP(#REF!,$CX$11:$DG$26,9,0))</f>
        <v>#REF!</v>
      </c>
      <c r="C25" s="64" t="e">
        <f>IF(#REF!="",0,VLOOKUP(#REF!,$CP$11:$CQ$16,2,0))</f>
        <v>#REF!</v>
      </c>
      <c r="D25" s="65" t="e">
        <f>IF(#REF!="",0,VLOOKUP(#REF!,$CX$11:$CY$26,2,0))</f>
        <v>#REF!</v>
      </c>
      <c r="E25" s="152" t="e">
        <f t="shared" si="3"/>
        <v>#REF!</v>
      </c>
      <c r="F25" s="155" t="e">
        <f>IF(#REF!="","",VLOOKUP(#REF!,#REF!,7,0))</f>
        <v>#REF!</v>
      </c>
      <c r="G25" s="201" t="e">
        <f>IF(OR(#REF!="",F25=""),"",ROUND(#REF!/10^3*F25,3))</f>
        <v>#REF!</v>
      </c>
      <c r="H25" s="201" t="e">
        <f>IF(#REF!&gt;0,#REF!*#REF!/1000,"")</f>
        <v>#REF!</v>
      </c>
      <c r="I25" s="201" t="e">
        <f>IF(#REF!&gt;0,#REF!*#REF!/1000,"")</f>
        <v>#REF!</v>
      </c>
      <c r="J25" s="51" t="e">
        <f>IF(#REF!="●","",IF(#REF!="","",#REF!))</f>
        <v>#REF!</v>
      </c>
      <c r="K25" s="51" t="e">
        <f>IF(#REF!="●","",IF(#REF!="","",#REF!))</f>
        <v>#REF!</v>
      </c>
      <c r="L25" s="74" t="e">
        <f t="shared" si="4"/>
        <v>#REF!</v>
      </c>
      <c r="M25" s="74" t="e">
        <f t="shared" si="5"/>
        <v>#REF!</v>
      </c>
      <c r="N25" s="201" t="e">
        <f>IF(ISNA(L25),"",L25*#REF!)</f>
        <v>#REF!</v>
      </c>
      <c r="O25" s="201" t="e">
        <f>IF(ISNA(M25),"",M25*#REF!)</f>
        <v>#REF!</v>
      </c>
      <c r="P25" s="78" t="e">
        <f>IF(#REF!&gt;0,DQ$6,"")</f>
        <v>#REF!</v>
      </c>
      <c r="Q25" s="99"/>
      <c r="R25" s="411"/>
      <c r="S25" s="412" t="e">
        <f>IF(OR(#REF!="",F25=""),"",ROUND(#REF!/10^3*F25,3))</f>
        <v>#REF!</v>
      </c>
      <c r="T25" s="412" t="e">
        <f>IF(#REF!&gt;0,#REF!*#REF!/1000,"")</f>
        <v>#REF!</v>
      </c>
      <c r="U25" s="412" t="e">
        <f>IF(#REF!&gt;0,#REF!*#REF!/1000,"")</f>
        <v>#REF!</v>
      </c>
      <c r="V25" s="413" t="e">
        <f>IF(OR(#REF!="●",#REF!="●"),"",IF(#REF!="","",#REF!))</f>
        <v>#REF!</v>
      </c>
      <c r="W25" s="413" t="e">
        <f>IF(OR(#REF!="●",#REF!="●"),"",IF(#REF!="","",#REF!))</f>
        <v>#REF!</v>
      </c>
      <c r="X25" s="412" t="e">
        <f>IF(ISNA(L25),"",L25*#REF!)</f>
        <v>#REF!</v>
      </c>
      <c r="Y25" s="412" t="e">
        <f>IF(ISNA(M25),"",M25*#REF!)</f>
        <v>#REF!</v>
      </c>
      <c r="Z25" s="414" t="e">
        <f>IF(#REF!&gt;0,DQ$6,"")</f>
        <v>#REF!</v>
      </c>
      <c r="AA25" s="95" t="e">
        <f>IF(#REF!="","",VLOOKUP(#REF!,#REF!,7,0))</f>
        <v>#REF!</v>
      </c>
      <c r="AB25" s="201" t="e">
        <f>IF(OR(#REF!="",AA25=""),"",ROUND(#REF!/10^3*AA25,3))</f>
        <v>#REF!</v>
      </c>
      <c r="AC25" s="201" t="e">
        <f>IF(#REF!&gt;0,#REF!*#REF!/1000,"")</f>
        <v>#REF!</v>
      </c>
      <c r="AD25" s="201" t="e">
        <f>IF(#REF!&gt;0,#REF!*#REF!/1000,"")</f>
        <v>#REF!</v>
      </c>
      <c r="AE25" s="74" t="e">
        <f t="shared" si="6"/>
        <v>#REF!</v>
      </c>
      <c r="AF25" s="74" t="e">
        <f t="shared" si="7"/>
        <v>#REF!</v>
      </c>
      <c r="AG25" s="201" t="e">
        <f>IF(ISNA(AE25),"",AE25*#REF!)</f>
        <v>#REF!</v>
      </c>
      <c r="AH25" s="201" t="e">
        <f>IF(ISNA(AF25),"",AF25*#REF!)</f>
        <v>#REF!</v>
      </c>
      <c r="AI25" s="78" t="e">
        <f>IF(#REF!&gt;0,DQ$23,"")</f>
        <v>#REF!</v>
      </c>
      <c r="AJ25" s="99"/>
      <c r="AK25" s="411"/>
      <c r="AL25" s="412" t="e">
        <f>IF(OR(#REF!="",F25=""),"",ROUND(#REF!/10^3*F25,3))</f>
        <v>#REF!</v>
      </c>
      <c r="AM25" s="412" t="e">
        <f>IF(#REF!&gt;0,#REF!*#REF!/1000,"")</f>
        <v>#REF!</v>
      </c>
      <c r="AN25" s="412" t="e">
        <f>IF(#REF!&gt;0,#REF!*#REF!/1000,"")</f>
        <v>#REF!</v>
      </c>
      <c r="AO25" s="413" t="e">
        <f>IF(OR(#REF!="●",#REF!="●",#REF!="●"),"",IF(#REF!="","",#REF!))</f>
        <v>#REF!</v>
      </c>
      <c r="AP25" s="413" t="e">
        <f>IF(OR(#REF!="●",#REF!="●",#REF!="●"),"",IF(#REF!="","",#REF!))</f>
        <v>#REF!</v>
      </c>
      <c r="AQ25" s="412" t="e">
        <f>IF(ISNA(L25),"",L25*#REF!)</f>
        <v>#REF!</v>
      </c>
      <c r="AR25" s="412" t="e">
        <f>IF(ISNA(M25),"",M25*#REF!)</f>
        <v>#REF!</v>
      </c>
      <c r="AS25" s="414" t="e">
        <f>IF(#REF!&gt;0,DQ$6,"")</f>
        <v>#REF!</v>
      </c>
      <c r="AT25" s="95" t="e">
        <f>IF(#REF!="","",VLOOKUP(#REF!,#REF!,7,0))</f>
        <v>#REF!</v>
      </c>
      <c r="AU25" s="201" t="e">
        <f>IF(OR(#REF!="",AT25=""),"",ROUND(#REF!/10^3*AT25,3))</f>
        <v>#REF!</v>
      </c>
      <c r="AV25" s="201" t="e">
        <f>IF(#REF!&gt;0,#REF!*#REF!/1000,"")</f>
        <v>#REF!</v>
      </c>
      <c r="AW25" s="201" t="e">
        <f>IF(#REF!&gt;0,#REF!*#REF!/1000,"")</f>
        <v>#REF!</v>
      </c>
      <c r="AX25" s="74" t="e">
        <f t="shared" si="8"/>
        <v>#REF!</v>
      </c>
      <c r="AY25" s="74" t="e">
        <f t="shared" si="9"/>
        <v>#REF!</v>
      </c>
      <c r="AZ25" s="201" t="e">
        <f>IF(ISNA(AX25),"",AX25*#REF!)</f>
        <v>#REF!</v>
      </c>
      <c r="BA25" s="201" t="e">
        <f>IF(ISNA(AY25),"",AY25*#REF!)</f>
        <v>#REF!</v>
      </c>
      <c r="BB25" s="78" t="e">
        <f>IF(#REF!&gt;0,DQ$40,"")</f>
        <v>#REF!</v>
      </c>
      <c r="BC25" s="99"/>
      <c r="BD25" s="650"/>
      <c r="BE25" s="652" t="e">
        <f>IF(OR(#REF!="",F25=""),"",ROUND(#REF!/10^3*F25,3))</f>
        <v>#REF!</v>
      </c>
      <c r="BF25" s="412" t="e">
        <f>IF(#REF!&gt;0,#REF!*#REF!/1000,"")</f>
        <v>#REF!</v>
      </c>
      <c r="BG25" s="412" t="e">
        <f>IF(#REF!&gt;0,#REF!*#REF!/1000,"")</f>
        <v>#REF!</v>
      </c>
      <c r="BH25" s="413" t="e">
        <f>IF(OR(#REF!="●",#REF!="●",#REF!="●",#REF!="●"),"",IF(#REF!="","",#REF!))</f>
        <v>#REF!</v>
      </c>
      <c r="BI25" s="413" t="e">
        <f>IF(OR(#REF!="●",#REF!="●",#REF!="●",#REF!="●"),"",IF(#REF!="","",#REF!))</f>
        <v>#REF!</v>
      </c>
      <c r="BJ25" s="412" t="e">
        <f>IF(ISNA(L25),"",L25*#REF!)</f>
        <v>#REF!</v>
      </c>
      <c r="BK25" s="412" t="e">
        <f>IF(ISNA(M25),"",M25*#REF!)</f>
        <v>#REF!</v>
      </c>
      <c r="BL25" s="415" t="e">
        <f>IF(#REF!&gt;0,DQ$6,"")</f>
        <v>#REF!</v>
      </c>
      <c r="BM25" s="361" t="e">
        <f>IF(#REF!="","",VLOOKUP(#REF!,#REF!,7,0))</f>
        <v>#REF!</v>
      </c>
      <c r="BN25" s="201" t="e">
        <f>IF(OR(#REF!="",BM25=""),"",ROUND(#REF!/10^3*BM25,3))</f>
        <v>#REF!</v>
      </c>
      <c r="BO25" s="201" t="e">
        <f>IF(#REF!&gt;0,#REF!*#REF!/1000,"")</f>
        <v>#REF!</v>
      </c>
      <c r="BP25" s="201" t="e">
        <f>IF(#REF!&gt;0,#REF!*#REF!/1000,"")</f>
        <v>#REF!</v>
      </c>
      <c r="BQ25" s="74" t="e">
        <f t="shared" si="10"/>
        <v>#REF!</v>
      </c>
      <c r="BR25" s="74" t="e">
        <f t="shared" si="11"/>
        <v>#REF!</v>
      </c>
      <c r="BS25" s="201" t="e">
        <f>IF(ISNA(BQ25),"",BQ25*#REF!)</f>
        <v>#REF!</v>
      </c>
      <c r="BT25" s="201" t="e">
        <f>IF(ISNA(BR25),"",BR25*#REF!)</f>
        <v>#REF!</v>
      </c>
      <c r="BU25" s="78" t="e">
        <f>IF(#REF!&gt;0,DQ$57,"")</f>
        <v>#REF!</v>
      </c>
      <c r="BV25" s="99"/>
      <c r="BW25" s="411"/>
      <c r="BX25" s="412" t="e">
        <f>IF(OR(#REF!="",F25=""),"",ROUND(#REF!/10^3*F25,3))</f>
        <v>#REF!</v>
      </c>
      <c r="BY25" s="412" t="e">
        <f>IF(#REF!&gt;0,#REF!*#REF!/1000,"")</f>
        <v>#REF!</v>
      </c>
      <c r="BZ25" s="412" t="e">
        <f>IF(#REF!&gt;0,#REF!*#REF!/1000,"")</f>
        <v>#REF!</v>
      </c>
      <c r="CA25" s="413" t="e">
        <f>IF(OR(#REF!="●",#REF!="●",#REF!="●",#REF!="●",#REF!="●"),"",IF(#REF!="","",#REF!))</f>
        <v>#REF!</v>
      </c>
      <c r="CB25" s="413" t="e">
        <f>IF(OR(#REF!="●",#REF!="●",#REF!="●",#REF!="●",#REF!="●"),"",IF(#REF!="","",#REF!))</f>
        <v>#REF!</v>
      </c>
      <c r="CC25" s="412" t="e">
        <f>IF(ISNA(L25),"",L25*#REF!)</f>
        <v>#REF!</v>
      </c>
      <c r="CD25" s="412" t="e">
        <f>IF(ISNA(M25),"",M25*#REF!)</f>
        <v>#REF!</v>
      </c>
      <c r="CE25" s="415" t="e">
        <f>IF(#REF!&gt;0,DQ$6,"")</f>
        <v>#REF!</v>
      </c>
      <c r="CF25" s="361" t="e">
        <f>IF(#REF!="","",VLOOKUP(#REF!,#REF!,7,0))</f>
        <v>#REF!</v>
      </c>
      <c r="CG25" s="201" t="e">
        <f>IF(OR(#REF!="",CF25=""),"",ROUND(#REF!/10^3*CF25,3))</f>
        <v>#REF!</v>
      </c>
      <c r="CH25" s="201" t="e">
        <f>IF(#REF!&gt;0,#REF!*#REF!/1000,"")</f>
        <v>#REF!</v>
      </c>
      <c r="CI25" s="201" t="e">
        <f>IF(#REF!&gt;0,#REF!*#REF!/1000,"")</f>
        <v>#REF!</v>
      </c>
      <c r="CJ25" s="74" t="e">
        <f t="shared" si="12"/>
        <v>#REF!</v>
      </c>
      <c r="CK25" s="74" t="e">
        <f t="shared" si="13"/>
        <v>#REF!</v>
      </c>
      <c r="CL25" s="201" t="e">
        <f>IF(ISNA(CJ25),"",CJ25*#REF!)</f>
        <v>#REF!</v>
      </c>
      <c r="CM25" s="201" t="e">
        <f>IF(ISNA(CK25),"",CK25*#REF!)</f>
        <v>#REF!</v>
      </c>
      <c r="CN25" s="101" t="e">
        <f>IF(#REF!&gt;0,DQ$57,"")</f>
        <v>#REF!</v>
      </c>
      <c r="CO25" s="84"/>
      <c r="CR25" s="2"/>
      <c r="CS25" s="2"/>
      <c r="CT25" s="2"/>
      <c r="CU25" s="2"/>
      <c r="CV25" s="2"/>
      <c r="CW25" s="83">
        <v>13</v>
      </c>
      <c r="CX25" s="386" t="s">
        <v>337</v>
      </c>
      <c r="CY25" s="658">
        <v>30</v>
      </c>
      <c r="CZ25" s="658" t="s">
        <v>97</v>
      </c>
      <c r="DA25" s="657" t="s">
        <v>82</v>
      </c>
      <c r="DB25" s="872">
        <f t="shared" si="16"/>
        <v>0</v>
      </c>
      <c r="DC25" s="872">
        <f t="shared" si="17"/>
        <v>0</v>
      </c>
      <c r="DD25" s="872">
        <f t="shared" si="18"/>
        <v>0</v>
      </c>
      <c r="DE25" s="18">
        <f t="shared" si="19"/>
        <v>0</v>
      </c>
      <c r="DF25" s="144">
        <f t="shared" si="20"/>
        <v>0</v>
      </c>
      <c r="DG25" s="83">
        <v>15</v>
      </c>
      <c r="DJ25" s="56"/>
      <c r="DK25" s="19" t="s">
        <v>194</v>
      </c>
      <c r="DL25" s="12">
        <v>3</v>
      </c>
      <c r="DM25" s="3"/>
      <c r="DN25" s="18">
        <v>13</v>
      </c>
      <c r="DO25" s="317" t="e">
        <f>#REF!</f>
        <v>#REF!</v>
      </c>
      <c r="DP25" s="317" t="e">
        <f>#REF!</f>
        <v>#REF!</v>
      </c>
      <c r="DQ25" s="118"/>
    </row>
    <row r="26" spans="2:121" ht="18" customHeight="1" thickBot="1">
      <c r="B26" s="151" t="e">
        <f>IF(#REF!="","",VLOOKUP(#REF!,$CX$11:$DG$26,9,0))</f>
        <v>#REF!</v>
      </c>
      <c r="C26" s="64" t="e">
        <f>IF(#REF!="",0,VLOOKUP(#REF!,$CP$11:$CQ$16,2,0))</f>
        <v>#REF!</v>
      </c>
      <c r="D26" s="65" t="e">
        <f>IF(#REF!="",0,VLOOKUP(#REF!,$CX$11:$CY$26,2,0))</f>
        <v>#REF!</v>
      </c>
      <c r="E26" s="152" t="e">
        <f t="shared" si="3"/>
        <v>#REF!</v>
      </c>
      <c r="F26" s="155" t="e">
        <f>IF(#REF!="","",VLOOKUP(#REF!,#REF!,7,0))</f>
        <v>#REF!</v>
      </c>
      <c r="G26" s="201" t="e">
        <f>IF(OR(#REF!="",F26=""),"",ROUND(#REF!/10^3*F26,3))</f>
        <v>#REF!</v>
      </c>
      <c r="H26" s="201" t="e">
        <f>IF(#REF!&gt;0,#REF!*#REF!/1000,"")</f>
        <v>#REF!</v>
      </c>
      <c r="I26" s="201" t="e">
        <f>IF(#REF!&gt;0,#REF!*#REF!/1000,"")</f>
        <v>#REF!</v>
      </c>
      <c r="J26" s="51" t="e">
        <f>IF(#REF!="●","",IF(#REF!="","",#REF!))</f>
        <v>#REF!</v>
      </c>
      <c r="K26" s="51" t="e">
        <f>IF(#REF!="●","",IF(#REF!="","",#REF!))</f>
        <v>#REF!</v>
      </c>
      <c r="L26" s="74" t="e">
        <f t="shared" si="4"/>
        <v>#REF!</v>
      </c>
      <c r="M26" s="74" t="e">
        <f t="shared" si="5"/>
        <v>#REF!</v>
      </c>
      <c r="N26" s="201" t="e">
        <f>IF(ISNA(L26),"",L26*#REF!)</f>
        <v>#REF!</v>
      </c>
      <c r="O26" s="201" t="e">
        <f>IF(ISNA(M26),"",M26*#REF!)</f>
        <v>#REF!</v>
      </c>
      <c r="P26" s="78" t="e">
        <f>IF(#REF!&gt;0,DQ$6,"")</f>
        <v>#REF!</v>
      </c>
      <c r="Q26" s="99"/>
      <c r="R26" s="411"/>
      <c r="S26" s="412" t="e">
        <f>IF(OR(#REF!="",F26=""),"",ROUND(#REF!/10^3*F26,3))</f>
        <v>#REF!</v>
      </c>
      <c r="T26" s="412" t="e">
        <f>IF(#REF!&gt;0,#REF!*#REF!/1000,"")</f>
        <v>#REF!</v>
      </c>
      <c r="U26" s="412" t="e">
        <f>IF(#REF!&gt;0,#REF!*#REF!/1000,"")</f>
        <v>#REF!</v>
      </c>
      <c r="V26" s="413" t="e">
        <f>IF(OR(#REF!="●",#REF!="●"),"",IF(#REF!="","",#REF!))</f>
        <v>#REF!</v>
      </c>
      <c r="W26" s="413" t="e">
        <f>IF(OR(#REF!="●",#REF!="●"),"",IF(#REF!="","",#REF!))</f>
        <v>#REF!</v>
      </c>
      <c r="X26" s="412" t="e">
        <f>IF(ISNA(L26),"",L26*#REF!)</f>
        <v>#REF!</v>
      </c>
      <c r="Y26" s="412" t="e">
        <f>IF(ISNA(M26),"",M26*#REF!)</f>
        <v>#REF!</v>
      </c>
      <c r="Z26" s="414" t="e">
        <f>IF(#REF!&gt;0,DQ$6,"")</f>
        <v>#REF!</v>
      </c>
      <c r="AA26" s="95" t="e">
        <f>IF(#REF!="","",VLOOKUP(#REF!,#REF!,7,0))</f>
        <v>#REF!</v>
      </c>
      <c r="AB26" s="201" t="e">
        <f>IF(OR(#REF!="",AA26=""),"",ROUND(#REF!/10^3*AA26,3))</f>
        <v>#REF!</v>
      </c>
      <c r="AC26" s="201" t="e">
        <f>IF(#REF!&gt;0,#REF!*#REF!/1000,"")</f>
        <v>#REF!</v>
      </c>
      <c r="AD26" s="201" t="e">
        <f>IF(#REF!&gt;0,#REF!*#REF!/1000,"")</f>
        <v>#REF!</v>
      </c>
      <c r="AE26" s="74" t="e">
        <f t="shared" si="6"/>
        <v>#REF!</v>
      </c>
      <c r="AF26" s="74" t="e">
        <f t="shared" si="7"/>
        <v>#REF!</v>
      </c>
      <c r="AG26" s="201" t="e">
        <f>IF(ISNA(AE26),"",AE26*#REF!)</f>
        <v>#REF!</v>
      </c>
      <c r="AH26" s="201" t="e">
        <f>IF(ISNA(AF26),"",AF26*#REF!)</f>
        <v>#REF!</v>
      </c>
      <c r="AI26" s="78" t="e">
        <f>IF(#REF!&gt;0,DQ$23,"")</f>
        <v>#REF!</v>
      </c>
      <c r="AJ26" s="99"/>
      <c r="AK26" s="411"/>
      <c r="AL26" s="412" t="e">
        <f>IF(OR(#REF!="",F26=""),"",ROUND(#REF!/10^3*F26,3))</f>
        <v>#REF!</v>
      </c>
      <c r="AM26" s="412" t="e">
        <f>IF(#REF!&gt;0,#REF!*#REF!/1000,"")</f>
        <v>#REF!</v>
      </c>
      <c r="AN26" s="412" t="e">
        <f>IF(#REF!&gt;0,#REF!*#REF!/1000,"")</f>
        <v>#REF!</v>
      </c>
      <c r="AO26" s="413" t="e">
        <f>IF(OR(#REF!="●",#REF!="●",#REF!="●"),"",IF(#REF!="","",#REF!))</f>
        <v>#REF!</v>
      </c>
      <c r="AP26" s="413" t="e">
        <f>IF(OR(#REF!="●",#REF!="●",#REF!="●"),"",IF(#REF!="","",#REF!))</f>
        <v>#REF!</v>
      </c>
      <c r="AQ26" s="412" t="e">
        <f>IF(ISNA(L26),"",L26*#REF!)</f>
        <v>#REF!</v>
      </c>
      <c r="AR26" s="412" t="e">
        <f>IF(ISNA(M26),"",M26*#REF!)</f>
        <v>#REF!</v>
      </c>
      <c r="AS26" s="414" t="e">
        <f>IF(#REF!&gt;0,DQ$6,"")</f>
        <v>#REF!</v>
      </c>
      <c r="AT26" s="95" t="e">
        <f>IF(#REF!="","",VLOOKUP(#REF!,#REF!,7,0))</f>
        <v>#REF!</v>
      </c>
      <c r="AU26" s="201" t="e">
        <f>IF(OR(#REF!="",AT26=""),"",ROUND(#REF!/10^3*AT26,3))</f>
        <v>#REF!</v>
      </c>
      <c r="AV26" s="201" t="e">
        <f>IF(#REF!&gt;0,#REF!*#REF!/1000,"")</f>
        <v>#REF!</v>
      </c>
      <c r="AW26" s="201" t="e">
        <f>IF(#REF!&gt;0,#REF!*#REF!/1000,"")</f>
        <v>#REF!</v>
      </c>
      <c r="AX26" s="74" t="e">
        <f t="shared" si="8"/>
        <v>#REF!</v>
      </c>
      <c r="AY26" s="74" t="e">
        <f t="shared" si="9"/>
        <v>#REF!</v>
      </c>
      <c r="AZ26" s="201" t="e">
        <f>IF(ISNA(AX26),"",AX26*#REF!)</f>
        <v>#REF!</v>
      </c>
      <c r="BA26" s="201" t="e">
        <f>IF(ISNA(AY26),"",AY26*#REF!)</f>
        <v>#REF!</v>
      </c>
      <c r="BB26" s="78" t="e">
        <f>IF(#REF!&gt;0,DQ$40,"")</f>
        <v>#REF!</v>
      </c>
      <c r="BC26" s="99"/>
      <c r="BD26" s="650"/>
      <c r="BE26" s="652" t="e">
        <f>IF(OR(#REF!="",F26=""),"",ROUND(#REF!/10^3*F26,3))</f>
        <v>#REF!</v>
      </c>
      <c r="BF26" s="412" t="e">
        <f>IF(#REF!&gt;0,#REF!*#REF!/1000,"")</f>
        <v>#REF!</v>
      </c>
      <c r="BG26" s="412" t="e">
        <f>IF(#REF!&gt;0,#REF!*#REF!/1000,"")</f>
        <v>#REF!</v>
      </c>
      <c r="BH26" s="413" t="e">
        <f>IF(OR(#REF!="●",#REF!="●",#REF!="●",#REF!="●"),"",IF(#REF!="","",#REF!))</f>
        <v>#REF!</v>
      </c>
      <c r="BI26" s="413" t="e">
        <f>IF(OR(#REF!="●",#REF!="●",#REF!="●",#REF!="●"),"",IF(#REF!="","",#REF!))</f>
        <v>#REF!</v>
      </c>
      <c r="BJ26" s="412" t="e">
        <f>IF(ISNA(L26),"",L26*#REF!)</f>
        <v>#REF!</v>
      </c>
      <c r="BK26" s="412" t="e">
        <f>IF(ISNA(M26),"",M26*#REF!)</f>
        <v>#REF!</v>
      </c>
      <c r="BL26" s="415" t="e">
        <f>IF(#REF!&gt;0,DQ$6,"")</f>
        <v>#REF!</v>
      </c>
      <c r="BM26" s="361" t="e">
        <f>IF(#REF!="","",VLOOKUP(#REF!,#REF!,7,0))</f>
        <v>#REF!</v>
      </c>
      <c r="BN26" s="201" t="e">
        <f>IF(OR(#REF!="",BM26=""),"",ROUND(#REF!/10^3*BM26,3))</f>
        <v>#REF!</v>
      </c>
      <c r="BO26" s="201" t="e">
        <f>IF(#REF!&gt;0,#REF!*#REF!/1000,"")</f>
        <v>#REF!</v>
      </c>
      <c r="BP26" s="201" t="e">
        <f>IF(#REF!&gt;0,#REF!*#REF!/1000,"")</f>
        <v>#REF!</v>
      </c>
      <c r="BQ26" s="74" t="e">
        <f t="shared" si="10"/>
        <v>#REF!</v>
      </c>
      <c r="BR26" s="74" t="e">
        <f t="shared" si="11"/>
        <v>#REF!</v>
      </c>
      <c r="BS26" s="201" t="e">
        <f>IF(ISNA(BQ26),"",BQ26*#REF!)</f>
        <v>#REF!</v>
      </c>
      <c r="BT26" s="201" t="e">
        <f>IF(ISNA(BR26),"",BR26*#REF!)</f>
        <v>#REF!</v>
      </c>
      <c r="BU26" s="78" t="e">
        <f>IF(#REF!&gt;0,DQ$57,"")</f>
        <v>#REF!</v>
      </c>
      <c r="BV26" s="99"/>
      <c r="BW26" s="411"/>
      <c r="BX26" s="412" t="e">
        <f>IF(OR(#REF!="",F26=""),"",ROUND(#REF!/10^3*F26,3))</f>
        <v>#REF!</v>
      </c>
      <c r="BY26" s="412" t="e">
        <f>IF(#REF!&gt;0,#REF!*#REF!/1000,"")</f>
        <v>#REF!</v>
      </c>
      <c r="BZ26" s="412" t="e">
        <f>IF(#REF!&gt;0,#REF!*#REF!/1000,"")</f>
        <v>#REF!</v>
      </c>
      <c r="CA26" s="413" t="e">
        <f>IF(OR(#REF!="●",#REF!="●",#REF!="●",#REF!="●",#REF!="●"),"",IF(#REF!="","",#REF!))</f>
        <v>#REF!</v>
      </c>
      <c r="CB26" s="413" t="e">
        <f>IF(OR(#REF!="●",#REF!="●",#REF!="●",#REF!="●",#REF!="●"),"",IF(#REF!="","",#REF!))</f>
        <v>#REF!</v>
      </c>
      <c r="CC26" s="412" t="e">
        <f>IF(ISNA(L26),"",L26*#REF!)</f>
        <v>#REF!</v>
      </c>
      <c r="CD26" s="412" t="e">
        <f>IF(ISNA(M26),"",M26*#REF!)</f>
        <v>#REF!</v>
      </c>
      <c r="CE26" s="415" t="e">
        <f>IF(#REF!&gt;0,DQ$6,"")</f>
        <v>#REF!</v>
      </c>
      <c r="CF26" s="361" t="e">
        <f>IF(#REF!="","",VLOOKUP(#REF!,#REF!,7,0))</f>
        <v>#REF!</v>
      </c>
      <c r="CG26" s="201" t="e">
        <f>IF(OR(#REF!="",CF26=""),"",ROUND(#REF!/10^3*CF26,3))</f>
        <v>#REF!</v>
      </c>
      <c r="CH26" s="201" t="e">
        <f>IF(#REF!&gt;0,#REF!*#REF!/1000,"")</f>
        <v>#REF!</v>
      </c>
      <c r="CI26" s="201" t="e">
        <f>IF(#REF!&gt;0,#REF!*#REF!/1000,"")</f>
        <v>#REF!</v>
      </c>
      <c r="CJ26" s="74" t="e">
        <f t="shared" si="12"/>
        <v>#REF!</v>
      </c>
      <c r="CK26" s="74" t="e">
        <f t="shared" si="13"/>
        <v>#REF!</v>
      </c>
      <c r="CL26" s="201" t="e">
        <f>IF(ISNA(CJ26),"",CJ26*#REF!)</f>
        <v>#REF!</v>
      </c>
      <c r="CM26" s="201" t="e">
        <f>IF(ISNA(CK26),"",CK26*#REF!)</f>
        <v>#REF!</v>
      </c>
      <c r="CN26" s="101" t="e">
        <f>IF(#REF!&gt;0,DQ$57,"")</f>
        <v>#REF!</v>
      </c>
      <c r="CO26" s="84"/>
      <c r="CR26" s="2"/>
      <c r="CS26" s="2"/>
      <c r="CT26" s="2"/>
      <c r="CU26" s="2"/>
      <c r="CV26" s="2"/>
      <c r="CX26" s="63" t="s">
        <v>452</v>
      </c>
      <c r="CY26" s="660"/>
      <c r="CZ26" s="660" t="s">
        <v>109</v>
      </c>
      <c r="DA26" s="660" t="s">
        <v>82</v>
      </c>
      <c r="DB26" s="22">
        <f t="shared" si="16"/>
        <v>0</v>
      </c>
      <c r="DC26" s="22">
        <f t="shared" si="17"/>
        <v>0</v>
      </c>
      <c r="DD26" s="22">
        <f t="shared" si="18"/>
        <v>0</v>
      </c>
      <c r="DE26" s="630">
        <f t="shared" si="19"/>
        <v>0</v>
      </c>
      <c r="DF26" s="631">
        <f t="shared" si="20"/>
        <v>0</v>
      </c>
      <c r="DG26" s="83">
        <v>16</v>
      </c>
      <c r="DJ26" s="56"/>
      <c r="DK26" s="19" t="s">
        <v>195</v>
      </c>
      <c r="DL26" s="12">
        <v>4</v>
      </c>
      <c r="DM26" s="3"/>
      <c r="DN26" s="18">
        <v>14</v>
      </c>
      <c r="DO26" s="317" t="e">
        <f>#REF!</f>
        <v>#REF!</v>
      </c>
      <c r="DP26" s="317" t="e">
        <f>#REF!</f>
        <v>#REF!</v>
      </c>
      <c r="DQ26" s="118"/>
    </row>
    <row r="27" spans="2:121" ht="18" customHeight="1">
      <c r="B27" s="151" t="e">
        <f>IF(#REF!="","",VLOOKUP(#REF!,$CX$11:$DG$26,9,0))</f>
        <v>#REF!</v>
      </c>
      <c r="C27" s="64" t="e">
        <f>IF(#REF!="",0,VLOOKUP(#REF!,$CP$11:$CQ$16,2,0))</f>
        <v>#REF!</v>
      </c>
      <c r="D27" s="65" t="e">
        <f>IF(#REF!="",0,VLOOKUP(#REF!,$CX$11:$CY$26,2,0))</f>
        <v>#REF!</v>
      </c>
      <c r="E27" s="152" t="e">
        <f t="shared" si="3"/>
        <v>#REF!</v>
      </c>
      <c r="F27" s="155" t="e">
        <f>IF(#REF!="","",VLOOKUP(#REF!,#REF!,7,0))</f>
        <v>#REF!</v>
      </c>
      <c r="G27" s="201" t="e">
        <f>IF(OR(#REF!="",F27=""),"",ROUND(#REF!/10^3*F27,3))</f>
        <v>#REF!</v>
      </c>
      <c r="H27" s="201" t="e">
        <f>IF(#REF!&gt;0,#REF!*#REF!/1000,"")</f>
        <v>#REF!</v>
      </c>
      <c r="I27" s="201" t="e">
        <f>IF(#REF!&gt;0,#REF!*#REF!/1000,"")</f>
        <v>#REF!</v>
      </c>
      <c r="J27" s="51" t="e">
        <f>IF(#REF!="●","",IF(#REF!="","",#REF!))</f>
        <v>#REF!</v>
      </c>
      <c r="K27" s="51" t="e">
        <f>IF(#REF!="●","",IF(#REF!="","",#REF!))</f>
        <v>#REF!</v>
      </c>
      <c r="L27" s="74" t="e">
        <f t="shared" si="4"/>
        <v>#REF!</v>
      </c>
      <c r="M27" s="74" t="e">
        <f t="shared" si="5"/>
        <v>#REF!</v>
      </c>
      <c r="N27" s="201" t="e">
        <f>IF(ISNA(L27),"",L27*#REF!)</f>
        <v>#REF!</v>
      </c>
      <c r="O27" s="201" t="e">
        <f>IF(ISNA(M27),"",M27*#REF!)</f>
        <v>#REF!</v>
      </c>
      <c r="P27" s="78" t="e">
        <f>IF(#REF!&gt;0,DQ$6,"")</f>
        <v>#REF!</v>
      </c>
      <c r="Q27" s="99"/>
      <c r="R27" s="411"/>
      <c r="S27" s="412" t="e">
        <f>IF(OR(#REF!="",F27=""),"",ROUND(#REF!/10^3*F27,3))</f>
        <v>#REF!</v>
      </c>
      <c r="T27" s="412" t="e">
        <f>IF(#REF!&gt;0,#REF!*#REF!/1000,"")</f>
        <v>#REF!</v>
      </c>
      <c r="U27" s="412" t="e">
        <f>IF(#REF!&gt;0,#REF!*#REF!/1000,"")</f>
        <v>#REF!</v>
      </c>
      <c r="V27" s="413" t="e">
        <f>IF(OR(#REF!="●",#REF!="●"),"",IF(#REF!="","",#REF!))</f>
        <v>#REF!</v>
      </c>
      <c r="W27" s="413" t="e">
        <f>IF(OR(#REF!="●",#REF!="●"),"",IF(#REF!="","",#REF!))</f>
        <v>#REF!</v>
      </c>
      <c r="X27" s="412" t="e">
        <f>IF(ISNA(L27),"",L27*#REF!)</f>
        <v>#REF!</v>
      </c>
      <c r="Y27" s="412" t="e">
        <f>IF(ISNA(M27),"",M27*#REF!)</f>
        <v>#REF!</v>
      </c>
      <c r="Z27" s="414" t="e">
        <f>IF(#REF!&gt;0,DQ$6,"")</f>
        <v>#REF!</v>
      </c>
      <c r="AA27" s="95" t="e">
        <f>IF(#REF!="","",VLOOKUP(#REF!,#REF!,7,0))</f>
        <v>#REF!</v>
      </c>
      <c r="AB27" s="201" t="e">
        <f>IF(OR(#REF!="",AA27=""),"",ROUND(#REF!/10^3*AA27,3))</f>
        <v>#REF!</v>
      </c>
      <c r="AC27" s="201" t="e">
        <f>IF(#REF!&gt;0,#REF!*#REF!/1000,"")</f>
        <v>#REF!</v>
      </c>
      <c r="AD27" s="201" t="e">
        <f>IF(#REF!&gt;0,#REF!*#REF!/1000,"")</f>
        <v>#REF!</v>
      </c>
      <c r="AE27" s="74" t="e">
        <f t="shared" si="6"/>
        <v>#REF!</v>
      </c>
      <c r="AF27" s="74" t="e">
        <f t="shared" si="7"/>
        <v>#REF!</v>
      </c>
      <c r="AG27" s="201" t="e">
        <f>IF(ISNA(AE27),"",AE27*#REF!)</f>
        <v>#REF!</v>
      </c>
      <c r="AH27" s="201" t="e">
        <f>IF(ISNA(AF27),"",AF27*#REF!)</f>
        <v>#REF!</v>
      </c>
      <c r="AI27" s="78" t="e">
        <f>IF(#REF!&gt;0,DQ$23,"")</f>
        <v>#REF!</v>
      </c>
      <c r="AJ27" s="99"/>
      <c r="AK27" s="411"/>
      <c r="AL27" s="412" t="e">
        <f>IF(OR(#REF!="",F27=""),"",ROUND(#REF!/10^3*F27,3))</f>
        <v>#REF!</v>
      </c>
      <c r="AM27" s="412" t="e">
        <f>IF(#REF!&gt;0,#REF!*#REF!/1000,"")</f>
        <v>#REF!</v>
      </c>
      <c r="AN27" s="412" t="e">
        <f>IF(#REF!&gt;0,#REF!*#REF!/1000,"")</f>
        <v>#REF!</v>
      </c>
      <c r="AO27" s="413" t="e">
        <f>IF(OR(#REF!="●",#REF!="●",#REF!="●"),"",IF(#REF!="","",#REF!))</f>
        <v>#REF!</v>
      </c>
      <c r="AP27" s="413" t="e">
        <f>IF(OR(#REF!="●",#REF!="●",#REF!="●"),"",IF(#REF!="","",#REF!))</f>
        <v>#REF!</v>
      </c>
      <c r="AQ27" s="412" t="e">
        <f>IF(ISNA(L27),"",L27*#REF!)</f>
        <v>#REF!</v>
      </c>
      <c r="AR27" s="412" t="e">
        <f>IF(ISNA(M27),"",M27*#REF!)</f>
        <v>#REF!</v>
      </c>
      <c r="AS27" s="414" t="e">
        <f>IF(#REF!&gt;0,DQ$6,"")</f>
        <v>#REF!</v>
      </c>
      <c r="AT27" s="95" t="e">
        <f>IF(#REF!="","",VLOOKUP(#REF!,#REF!,7,0))</f>
        <v>#REF!</v>
      </c>
      <c r="AU27" s="201" t="e">
        <f>IF(OR(#REF!="",AT27=""),"",ROUND(#REF!/10^3*AT27,3))</f>
        <v>#REF!</v>
      </c>
      <c r="AV27" s="201" t="e">
        <f>IF(#REF!&gt;0,#REF!*#REF!/1000,"")</f>
        <v>#REF!</v>
      </c>
      <c r="AW27" s="201" t="e">
        <f>IF(#REF!&gt;0,#REF!*#REF!/1000,"")</f>
        <v>#REF!</v>
      </c>
      <c r="AX27" s="74" t="e">
        <f t="shared" si="8"/>
        <v>#REF!</v>
      </c>
      <c r="AY27" s="74" t="e">
        <f t="shared" si="9"/>
        <v>#REF!</v>
      </c>
      <c r="AZ27" s="201" t="e">
        <f>IF(ISNA(AX27),"",AX27*#REF!)</f>
        <v>#REF!</v>
      </c>
      <c r="BA27" s="201" t="e">
        <f>IF(ISNA(AY27),"",AY27*#REF!)</f>
        <v>#REF!</v>
      </c>
      <c r="BB27" s="78" t="e">
        <f>IF(#REF!&gt;0,DQ$40,"")</f>
        <v>#REF!</v>
      </c>
      <c r="BC27" s="99"/>
      <c r="BD27" s="650"/>
      <c r="BE27" s="652" t="e">
        <f>IF(OR(#REF!="",F27=""),"",ROUND(#REF!/10^3*F27,3))</f>
        <v>#REF!</v>
      </c>
      <c r="BF27" s="412" t="e">
        <f>IF(#REF!&gt;0,#REF!*#REF!/1000,"")</f>
        <v>#REF!</v>
      </c>
      <c r="BG27" s="412" t="e">
        <f>IF(#REF!&gt;0,#REF!*#REF!/1000,"")</f>
        <v>#REF!</v>
      </c>
      <c r="BH27" s="413" t="e">
        <f>IF(OR(#REF!="●",#REF!="●",#REF!="●",#REF!="●"),"",IF(#REF!="","",#REF!))</f>
        <v>#REF!</v>
      </c>
      <c r="BI27" s="413" t="e">
        <f>IF(OR(#REF!="●",#REF!="●",#REF!="●",#REF!="●"),"",IF(#REF!="","",#REF!))</f>
        <v>#REF!</v>
      </c>
      <c r="BJ27" s="412" t="e">
        <f>IF(ISNA(L27),"",L27*#REF!)</f>
        <v>#REF!</v>
      </c>
      <c r="BK27" s="412" t="e">
        <f>IF(ISNA(M27),"",M27*#REF!)</f>
        <v>#REF!</v>
      </c>
      <c r="BL27" s="415" t="e">
        <f>IF(#REF!&gt;0,DQ$6,"")</f>
        <v>#REF!</v>
      </c>
      <c r="BM27" s="361" t="e">
        <f>IF(#REF!="","",VLOOKUP(#REF!,#REF!,7,0))</f>
        <v>#REF!</v>
      </c>
      <c r="BN27" s="201" t="e">
        <f>IF(OR(#REF!="",BM27=""),"",ROUND(#REF!/10^3*BM27,3))</f>
        <v>#REF!</v>
      </c>
      <c r="BO27" s="201" t="e">
        <f>IF(#REF!&gt;0,#REF!*#REF!/1000,"")</f>
        <v>#REF!</v>
      </c>
      <c r="BP27" s="201" t="e">
        <f>IF(#REF!&gt;0,#REF!*#REF!/1000,"")</f>
        <v>#REF!</v>
      </c>
      <c r="BQ27" s="74" t="e">
        <f t="shared" si="10"/>
        <v>#REF!</v>
      </c>
      <c r="BR27" s="74" t="e">
        <f t="shared" si="11"/>
        <v>#REF!</v>
      </c>
      <c r="BS27" s="201" t="e">
        <f>IF(ISNA(BQ27),"",BQ27*#REF!)</f>
        <v>#REF!</v>
      </c>
      <c r="BT27" s="201" t="e">
        <f>IF(ISNA(BR27),"",BR27*#REF!)</f>
        <v>#REF!</v>
      </c>
      <c r="BU27" s="78" t="e">
        <f>IF(#REF!&gt;0,DQ$57,"")</f>
        <v>#REF!</v>
      </c>
      <c r="BV27" s="99"/>
      <c r="BW27" s="411"/>
      <c r="BX27" s="412" t="e">
        <f>IF(OR(#REF!="",F27=""),"",ROUND(#REF!/10^3*F27,3))</f>
        <v>#REF!</v>
      </c>
      <c r="BY27" s="412" t="e">
        <f>IF(#REF!&gt;0,#REF!*#REF!/1000,"")</f>
        <v>#REF!</v>
      </c>
      <c r="BZ27" s="412" t="e">
        <f>IF(#REF!&gt;0,#REF!*#REF!/1000,"")</f>
        <v>#REF!</v>
      </c>
      <c r="CA27" s="413" t="e">
        <f>IF(OR(#REF!="●",#REF!="●",#REF!="●",#REF!="●",#REF!="●"),"",IF(#REF!="","",#REF!))</f>
        <v>#REF!</v>
      </c>
      <c r="CB27" s="413" t="e">
        <f>IF(OR(#REF!="●",#REF!="●",#REF!="●",#REF!="●",#REF!="●"),"",IF(#REF!="","",#REF!))</f>
        <v>#REF!</v>
      </c>
      <c r="CC27" s="412" t="e">
        <f>IF(ISNA(L27),"",L27*#REF!)</f>
        <v>#REF!</v>
      </c>
      <c r="CD27" s="412" t="e">
        <f>IF(ISNA(M27),"",M27*#REF!)</f>
        <v>#REF!</v>
      </c>
      <c r="CE27" s="415" t="e">
        <f>IF(#REF!&gt;0,DQ$6,"")</f>
        <v>#REF!</v>
      </c>
      <c r="CF27" s="361" t="e">
        <f>IF(#REF!="","",VLOOKUP(#REF!,#REF!,7,0))</f>
        <v>#REF!</v>
      </c>
      <c r="CG27" s="201" t="e">
        <f>IF(OR(#REF!="",CF27=""),"",ROUND(#REF!/10^3*CF27,3))</f>
        <v>#REF!</v>
      </c>
      <c r="CH27" s="201" t="e">
        <f>IF(#REF!&gt;0,#REF!*#REF!/1000,"")</f>
        <v>#REF!</v>
      </c>
      <c r="CI27" s="201" t="e">
        <f>IF(#REF!&gt;0,#REF!*#REF!/1000,"")</f>
        <v>#REF!</v>
      </c>
      <c r="CJ27" s="74" t="e">
        <f t="shared" si="12"/>
        <v>#REF!</v>
      </c>
      <c r="CK27" s="74" t="e">
        <f t="shared" si="13"/>
        <v>#REF!</v>
      </c>
      <c r="CL27" s="201" t="e">
        <f>IF(ISNA(CJ27),"",CJ27*#REF!)</f>
        <v>#REF!</v>
      </c>
      <c r="CM27" s="201" t="e">
        <f>IF(ISNA(CK27),"",CK27*#REF!)</f>
        <v>#REF!</v>
      </c>
      <c r="CN27" s="101" t="e">
        <f>IF(#REF!&gt;0,DQ$57,"")</f>
        <v>#REF!</v>
      </c>
      <c r="CO27" s="84"/>
      <c r="CR27" s="2"/>
      <c r="CS27" s="2"/>
      <c r="CT27" s="2"/>
      <c r="CU27" s="2"/>
      <c r="CV27" s="2"/>
      <c r="CX27" s="2"/>
      <c r="CY27" s="2"/>
      <c r="CZ27" s="2"/>
      <c r="DA27" s="2"/>
      <c r="DB27" s="2"/>
      <c r="DC27" s="2"/>
      <c r="DD27" s="2"/>
      <c r="DE27" s="2"/>
      <c r="DF27" s="2"/>
      <c r="DG27" s="2"/>
      <c r="DJ27" s="12"/>
      <c r="DK27" s="19" t="s">
        <v>192</v>
      </c>
      <c r="DL27" s="12">
        <v>5</v>
      </c>
      <c r="DM27" s="3"/>
      <c r="DN27" s="18">
        <v>15</v>
      </c>
      <c r="DO27" s="317" t="e">
        <f>#REF!</f>
        <v>#REF!</v>
      </c>
      <c r="DP27" s="317" t="e">
        <f>#REF!</f>
        <v>#REF!</v>
      </c>
      <c r="DQ27" s="199"/>
    </row>
    <row r="28" spans="2:121" ht="18" customHeight="1" thickBot="1">
      <c r="B28" s="151" t="e">
        <f>IF(#REF!="","",VLOOKUP(#REF!,$CX$11:$DG$26,9,0))</f>
        <v>#REF!</v>
      </c>
      <c r="C28" s="64" t="e">
        <f>IF(#REF!="",0,VLOOKUP(#REF!,$CP$11:$CQ$16,2,0))</f>
        <v>#REF!</v>
      </c>
      <c r="D28" s="65" t="e">
        <f>IF(#REF!="",0,VLOOKUP(#REF!,$CX$11:$CY$26,2,0))</f>
        <v>#REF!</v>
      </c>
      <c r="E28" s="152" t="e">
        <f t="shared" si="3"/>
        <v>#REF!</v>
      </c>
      <c r="F28" s="155" t="e">
        <f>IF(#REF!="","",VLOOKUP(#REF!,#REF!,7,0))</f>
        <v>#REF!</v>
      </c>
      <c r="G28" s="201" t="e">
        <f>IF(OR(#REF!="",F28=""),"",ROUND(#REF!/10^3*F28,3))</f>
        <v>#REF!</v>
      </c>
      <c r="H28" s="201" t="e">
        <f>IF(#REF!&gt;0,#REF!*#REF!/1000,"")</f>
        <v>#REF!</v>
      </c>
      <c r="I28" s="201" t="e">
        <f>IF(#REF!&gt;0,#REF!*#REF!/1000,"")</f>
        <v>#REF!</v>
      </c>
      <c r="J28" s="51" t="e">
        <f>IF(#REF!="●","",IF(#REF!="","",#REF!))</f>
        <v>#REF!</v>
      </c>
      <c r="K28" s="51" t="e">
        <f>IF(#REF!="●","",IF(#REF!="","",#REF!))</f>
        <v>#REF!</v>
      </c>
      <c r="L28" s="74" t="e">
        <f t="shared" si="4"/>
        <v>#REF!</v>
      </c>
      <c r="M28" s="74" t="e">
        <f t="shared" si="5"/>
        <v>#REF!</v>
      </c>
      <c r="N28" s="201" t="e">
        <f>IF(ISNA(L28),"",L28*#REF!)</f>
        <v>#REF!</v>
      </c>
      <c r="O28" s="201" t="e">
        <f>IF(ISNA(M28),"",M28*#REF!)</f>
        <v>#REF!</v>
      </c>
      <c r="P28" s="78" t="e">
        <f>IF(#REF!&gt;0,DQ$6,"")</f>
        <v>#REF!</v>
      </c>
      <c r="Q28" s="99"/>
      <c r="R28" s="411"/>
      <c r="S28" s="412" t="e">
        <f>IF(OR(#REF!="",F28=""),"",ROUND(#REF!/10^3*F28,3))</f>
        <v>#REF!</v>
      </c>
      <c r="T28" s="412" t="e">
        <f>IF(#REF!&gt;0,#REF!*#REF!/1000,"")</f>
        <v>#REF!</v>
      </c>
      <c r="U28" s="412" t="e">
        <f>IF(#REF!&gt;0,#REF!*#REF!/1000,"")</f>
        <v>#REF!</v>
      </c>
      <c r="V28" s="413" t="e">
        <f>IF(OR(#REF!="●",#REF!="●"),"",IF(#REF!="","",#REF!))</f>
        <v>#REF!</v>
      </c>
      <c r="W28" s="413" t="e">
        <f>IF(OR(#REF!="●",#REF!="●"),"",IF(#REF!="","",#REF!))</f>
        <v>#REF!</v>
      </c>
      <c r="X28" s="412" t="e">
        <f>IF(ISNA(L28),"",L28*#REF!)</f>
        <v>#REF!</v>
      </c>
      <c r="Y28" s="412" t="e">
        <f>IF(ISNA(M28),"",M28*#REF!)</f>
        <v>#REF!</v>
      </c>
      <c r="Z28" s="414" t="e">
        <f>IF(#REF!&gt;0,DQ$6,"")</f>
        <v>#REF!</v>
      </c>
      <c r="AA28" s="95" t="e">
        <f>IF(#REF!="","",VLOOKUP(#REF!,#REF!,7,0))</f>
        <v>#REF!</v>
      </c>
      <c r="AB28" s="201" t="e">
        <f>IF(OR(#REF!="",AA28=""),"",ROUND(#REF!/10^3*AA28,3))</f>
        <v>#REF!</v>
      </c>
      <c r="AC28" s="201" t="e">
        <f>IF(#REF!&gt;0,#REF!*#REF!/1000,"")</f>
        <v>#REF!</v>
      </c>
      <c r="AD28" s="201" t="e">
        <f>IF(#REF!&gt;0,#REF!*#REF!/1000,"")</f>
        <v>#REF!</v>
      </c>
      <c r="AE28" s="74" t="e">
        <f t="shared" si="6"/>
        <v>#REF!</v>
      </c>
      <c r="AF28" s="74" t="e">
        <f t="shared" si="7"/>
        <v>#REF!</v>
      </c>
      <c r="AG28" s="201" t="e">
        <f>IF(ISNA(AE28),"",AE28*#REF!)</f>
        <v>#REF!</v>
      </c>
      <c r="AH28" s="201" t="e">
        <f>IF(ISNA(AF28),"",AF28*#REF!)</f>
        <v>#REF!</v>
      </c>
      <c r="AI28" s="78" t="e">
        <f>IF(#REF!&gt;0,DQ$23,"")</f>
        <v>#REF!</v>
      </c>
      <c r="AJ28" s="99"/>
      <c r="AK28" s="411"/>
      <c r="AL28" s="412" t="e">
        <f>IF(OR(#REF!="",F28=""),"",ROUND(#REF!/10^3*F28,3))</f>
        <v>#REF!</v>
      </c>
      <c r="AM28" s="412" t="e">
        <f>IF(#REF!&gt;0,#REF!*#REF!/1000,"")</f>
        <v>#REF!</v>
      </c>
      <c r="AN28" s="412" t="e">
        <f>IF(#REF!&gt;0,#REF!*#REF!/1000,"")</f>
        <v>#REF!</v>
      </c>
      <c r="AO28" s="413" t="e">
        <f>IF(OR(#REF!="●",#REF!="●",#REF!="●"),"",IF(#REF!="","",#REF!))</f>
        <v>#REF!</v>
      </c>
      <c r="AP28" s="413" t="e">
        <f>IF(OR(#REF!="●",#REF!="●",#REF!="●"),"",IF(#REF!="","",#REF!))</f>
        <v>#REF!</v>
      </c>
      <c r="AQ28" s="412" t="e">
        <f>IF(ISNA(L28),"",L28*#REF!)</f>
        <v>#REF!</v>
      </c>
      <c r="AR28" s="412" t="e">
        <f>IF(ISNA(M28),"",M28*#REF!)</f>
        <v>#REF!</v>
      </c>
      <c r="AS28" s="414" t="e">
        <f>IF(#REF!&gt;0,DQ$6,"")</f>
        <v>#REF!</v>
      </c>
      <c r="AT28" s="95" t="e">
        <f>IF(#REF!="","",VLOOKUP(#REF!,#REF!,7,0))</f>
        <v>#REF!</v>
      </c>
      <c r="AU28" s="201" t="e">
        <f>IF(OR(#REF!="",AT28=""),"",ROUND(#REF!/10^3*AT28,3))</f>
        <v>#REF!</v>
      </c>
      <c r="AV28" s="201" t="e">
        <f>IF(#REF!&gt;0,#REF!*#REF!/1000,"")</f>
        <v>#REF!</v>
      </c>
      <c r="AW28" s="201" t="e">
        <f>IF(#REF!&gt;0,#REF!*#REF!/1000,"")</f>
        <v>#REF!</v>
      </c>
      <c r="AX28" s="74" t="e">
        <f t="shared" si="8"/>
        <v>#REF!</v>
      </c>
      <c r="AY28" s="74" t="e">
        <f t="shared" si="9"/>
        <v>#REF!</v>
      </c>
      <c r="AZ28" s="201" t="e">
        <f>IF(ISNA(AX28),"",AX28*#REF!)</f>
        <v>#REF!</v>
      </c>
      <c r="BA28" s="201" t="e">
        <f>IF(ISNA(AY28),"",AY28*#REF!)</f>
        <v>#REF!</v>
      </c>
      <c r="BB28" s="78" t="e">
        <f>IF(#REF!&gt;0,DQ$40,"")</f>
        <v>#REF!</v>
      </c>
      <c r="BC28" s="99"/>
      <c r="BD28" s="650"/>
      <c r="BE28" s="652" t="e">
        <f>IF(OR(#REF!="",F28=""),"",ROUND(#REF!/10^3*F28,3))</f>
        <v>#REF!</v>
      </c>
      <c r="BF28" s="412" t="e">
        <f>IF(#REF!&gt;0,#REF!*#REF!/1000,"")</f>
        <v>#REF!</v>
      </c>
      <c r="BG28" s="412" t="e">
        <f>IF(#REF!&gt;0,#REF!*#REF!/1000,"")</f>
        <v>#REF!</v>
      </c>
      <c r="BH28" s="413" t="e">
        <f>IF(OR(#REF!="●",#REF!="●",#REF!="●",#REF!="●"),"",IF(#REF!="","",#REF!))</f>
        <v>#REF!</v>
      </c>
      <c r="BI28" s="413" t="e">
        <f>IF(OR(#REF!="●",#REF!="●",#REF!="●",#REF!="●"),"",IF(#REF!="","",#REF!))</f>
        <v>#REF!</v>
      </c>
      <c r="BJ28" s="412" t="e">
        <f>IF(ISNA(L28),"",L28*#REF!)</f>
        <v>#REF!</v>
      </c>
      <c r="BK28" s="412" t="e">
        <f>IF(ISNA(M28),"",M28*#REF!)</f>
        <v>#REF!</v>
      </c>
      <c r="BL28" s="415" t="e">
        <f>IF(#REF!&gt;0,DQ$6,"")</f>
        <v>#REF!</v>
      </c>
      <c r="BM28" s="361" t="e">
        <f>IF(#REF!="","",VLOOKUP(#REF!,#REF!,7,0))</f>
        <v>#REF!</v>
      </c>
      <c r="BN28" s="201" t="e">
        <f>IF(OR(#REF!="",BM28=""),"",ROUND(#REF!/10^3*BM28,3))</f>
        <v>#REF!</v>
      </c>
      <c r="BO28" s="201" t="e">
        <f>IF(#REF!&gt;0,#REF!*#REF!/1000,"")</f>
        <v>#REF!</v>
      </c>
      <c r="BP28" s="201" t="e">
        <f>IF(#REF!&gt;0,#REF!*#REF!/1000,"")</f>
        <v>#REF!</v>
      </c>
      <c r="BQ28" s="74" t="e">
        <f t="shared" si="10"/>
        <v>#REF!</v>
      </c>
      <c r="BR28" s="74" t="e">
        <f t="shared" si="11"/>
        <v>#REF!</v>
      </c>
      <c r="BS28" s="201" t="e">
        <f>IF(ISNA(BQ28),"",BQ28*#REF!)</f>
        <v>#REF!</v>
      </c>
      <c r="BT28" s="201" t="e">
        <f>IF(ISNA(BR28),"",BR28*#REF!)</f>
        <v>#REF!</v>
      </c>
      <c r="BU28" s="78" t="e">
        <f>IF(#REF!&gt;0,DQ$57,"")</f>
        <v>#REF!</v>
      </c>
      <c r="BV28" s="99"/>
      <c r="BW28" s="411"/>
      <c r="BX28" s="412" t="e">
        <f>IF(OR(#REF!="",F28=""),"",ROUND(#REF!/10^3*F28,3))</f>
        <v>#REF!</v>
      </c>
      <c r="BY28" s="412" t="e">
        <f>IF(#REF!&gt;0,#REF!*#REF!/1000,"")</f>
        <v>#REF!</v>
      </c>
      <c r="BZ28" s="412" t="e">
        <f>IF(#REF!&gt;0,#REF!*#REF!/1000,"")</f>
        <v>#REF!</v>
      </c>
      <c r="CA28" s="413" t="e">
        <f>IF(OR(#REF!="●",#REF!="●",#REF!="●",#REF!="●",#REF!="●"),"",IF(#REF!="","",#REF!))</f>
        <v>#REF!</v>
      </c>
      <c r="CB28" s="413" t="e">
        <f>IF(OR(#REF!="●",#REF!="●",#REF!="●",#REF!="●",#REF!="●"),"",IF(#REF!="","",#REF!))</f>
        <v>#REF!</v>
      </c>
      <c r="CC28" s="412" t="e">
        <f>IF(ISNA(L28),"",L28*#REF!)</f>
        <v>#REF!</v>
      </c>
      <c r="CD28" s="412" t="e">
        <f>IF(ISNA(M28),"",M28*#REF!)</f>
        <v>#REF!</v>
      </c>
      <c r="CE28" s="415" t="e">
        <f>IF(#REF!&gt;0,DQ$6,"")</f>
        <v>#REF!</v>
      </c>
      <c r="CF28" s="361" t="e">
        <f>IF(#REF!="","",VLOOKUP(#REF!,#REF!,7,0))</f>
        <v>#REF!</v>
      </c>
      <c r="CG28" s="201" t="e">
        <f>IF(OR(#REF!="",CF28=""),"",ROUND(#REF!/10^3*CF28,3))</f>
        <v>#REF!</v>
      </c>
      <c r="CH28" s="201" t="e">
        <f>IF(#REF!&gt;0,#REF!*#REF!/1000,"")</f>
        <v>#REF!</v>
      </c>
      <c r="CI28" s="201" t="e">
        <f>IF(#REF!&gt;0,#REF!*#REF!/1000,"")</f>
        <v>#REF!</v>
      </c>
      <c r="CJ28" s="74" t="e">
        <f t="shared" si="12"/>
        <v>#REF!</v>
      </c>
      <c r="CK28" s="74" t="e">
        <f t="shared" si="13"/>
        <v>#REF!</v>
      </c>
      <c r="CL28" s="201" t="e">
        <f>IF(ISNA(CJ28),"",CJ28*#REF!)</f>
        <v>#REF!</v>
      </c>
      <c r="CM28" s="201" t="e">
        <f>IF(ISNA(CK28),"",CK28*#REF!)</f>
        <v>#REF!</v>
      </c>
      <c r="CN28" s="101" t="e">
        <f>IF(#REF!&gt;0,DQ$57,"")</f>
        <v>#REF!</v>
      </c>
      <c r="CO28" s="84"/>
      <c r="CR28" s="2"/>
      <c r="CS28" s="2"/>
      <c r="CT28" s="2"/>
      <c r="CU28" s="2"/>
      <c r="CV28" s="2"/>
      <c r="CX28" s="2"/>
      <c r="CY28" s="92"/>
      <c r="CZ28" s="92"/>
      <c r="DA28" s="92"/>
      <c r="DB28" s="2"/>
      <c r="DC28" s="2"/>
      <c r="DD28" s="2"/>
      <c r="DE28" s="2"/>
      <c r="DF28" s="2"/>
      <c r="DG28" s="2"/>
      <c r="DJ28" s="12"/>
      <c r="DK28" s="21" t="s">
        <v>110</v>
      </c>
      <c r="DL28" s="12">
        <v>6</v>
      </c>
      <c r="DN28" s="18">
        <v>16</v>
      </c>
      <c r="DO28" s="317" t="e">
        <f>#REF!</f>
        <v>#REF!</v>
      </c>
      <c r="DP28" s="317" t="e">
        <f>#REF!</f>
        <v>#REF!</v>
      </c>
      <c r="DQ28" s="58"/>
    </row>
    <row r="29" spans="2:121" ht="18" customHeight="1">
      <c r="B29" s="151" t="e">
        <f>IF(#REF!="","",VLOOKUP(#REF!,$CX$11:$DG$26,9,0))</f>
        <v>#REF!</v>
      </c>
      <c r="C29" s="64" t="e">
        <f>IF(#REF!="",0,VLOOKUP(#REF!,$CP$11:$CQ$16,2,0))</f>
        <v>#REF!</v>
      </c>
      <c r="D29" s="65" t="e">
        <f>IF(#REF!="",0,VLOOKUP(#REF!,$CX$11:$CY$26,2,0))</f>
        <v>#REF!</v>
      </c>
      <c r="E29" s="152" t="e">
        <f t="shared" si="3"/>
        <v>#REF!</v>
      </c>
      <c r="F29" s="155" t="e">
        <f>IF(#REF!="","",VLOOKUP(#REF!,#REF!,7,0))</f>
        <v>#REF!</v>
      </c>
      <c r="G29" s="201" t="e">
        <f>IF(OR(#REF!="",F29=""),"",ROUND(#REF!/10^3*F29,3))</f>
        <v>#REF!</v>
      </c>
      <c r="H29" s="201" t="e">
        <f>IF(#REF!&gt;0,#REF!*#REF!/1000,"")</f>
        <v>#REF!</v>
      </c>
      <c r="I29" s="201" t="e">
        <f>IF(#REF!&gt;0,#REF!*#REF!/1000,"")</f>
        <v>#REF!</v>
      </c>
      <c r="J29" s="51" t="e">
        <f>IF(#REF!="●","",IF(#REF!="","",#REF!))</f>
        <v>#REF!</v>
      </c>
      <c r="K29" s="51" t="e">
        <f>IF(#REF!="●","",IF(#REF!="","",#REF!))</f>
        <v>#REF!</v>
      </c>
      <c r="L29" s="74" t="e">
        <f t="shared" si="4"/>
        <v>#REF!</v>
      </c>
      <c r="M29" s="74" t="e">
        <f t="shared" si="5"/>
        <v>#REF!</v>
      </c>
      <c r="N29" s="201" t="e">
        <f>IF(ISNA(L29),"",L29*#REF!)</f>
        <v>#REF!</v>
      </c>
      <c r="O29" s="201" t="e">
        <f>IF(ISNA(M29),"",M29*#REF!)</f>
        <v>#REF!</v>
      </c>
      <c r="P29" s="78" t="e">
        <f>IF(#REF!&gt;0,DQ$6,"")</f>
        <v>#REF!</v>
      </c>
      <c r="Q29" s="99"/>
      <c r="R29" s="411"/>
      <c r="S29" s="412" t="e">
        <f>IF(OR(#REF!="",F29=""),"",ROUND(#REF!/10^3*F29,3))</f>
        <v>#REF!</v>
      </c>
      <c r="T29" s="412" t="e">
        <f>IF(#REF!&gt;0,#REF!*#REF!/1000,"")</f>
        <v>#REF!</v>
      </c>
      <c r="U29" s="412" t="e">
        <f>IF(#REF!&gt;0,#REF!*#REF!/1000,"")</f>
        <v>#REF!</v>
      </c>
      <c r="V29" s="413" t="e">
        <f>IF(OR(#REF!="●",#REF!="●"),"",IF(#REF!="","",#REF!))</f>
        <v>#REF!</v>
      </c>
      <c r="W29" s="413" t="e">
        <f>IF(OR(#REF!="●",#REF!="●"),"",IF(#REF!="","",#REF!))</f>
        <v>#REF!</v>
      </c>
      <c r="X29" s="412" t="e">
        <f>IF(ISNA(L29),"",L29*#REF!)</f>
        <v>#REF!</v>
      </c>
      <c r="Y29" s="412" t="e">
        <f>IF(ISNA(M29),"",M29*#REF!)</f>
        <v>#REF!</v>
      </c>
      <c r="Z29" s="414" t="e">
        <f>IF(#REF!&gt;0,DQ$6,"")</f>
        <v>#REF!</v>
      </c>
      <c r="AA29" s="95" t="e">
        <f>IF(#REF!="","",VLOOKUP(#REF!,#REF!,7,0))</f>
        <v>#REF!</v>
      </c>
      <c r="AB29" s="201" t="e">
        <f>IF(OR(#REF!="",AA29=""),"",ROUND(#REF!/10^3*AA29,3))</f>
        <v>#REF!</v>
      </c>
      <c r="AC29" s="201" t="e">
        <f>IF(#REF!&gt;0,#REF!*#REF!/1000,"")</f>
        <v>#REF!</v>
      </c>
      <c r="AD29" s="201" t="e">
        <f>IF(#REF!&gt;0,#REF!*#REF!/1000,"")</f>
        <v>#REF!</v>
      </c>
      <c r="AE29" s="74" t="e">
        <f t="shared" si="6"/>
        <v>#REF!</v>
      </c>
      <c r="AF29" s="74" t="e">
        <f t="shared" si="7"/>
        <v>#REF!</v>
      </c>
      <c r="AG29" s="201" t="e">
        <f>IF(ISNA(AE29),"",AE29*#REF!)</f>
        <v>#REF!</v>
      </c>
      <c r="AH29" s="201" t="e">
        <f>IF(ISNA(AF29),"",AF29*#REF!)</f>
        <v>#REF!</v>
      </c>
      <c r="AI29" s="78" t="e">
        <f>IF(#REF!&gt;0,DQ$23,"")</f>
        <v>#REF!</v>
      </c>
      <c r="AJ29" s="99"/>
      <c r="AK29" s="411"/>
      <c r="AL29" s="412" t="e">
        <f>IF(OR(#REF!="",F29=""),"",ROUND(#REF!/10^3*F29,3))</f>
        <v>#REF!</v>
      </c>
      <c r="AM29" s="412" t="e">
        <f>IF(#REF!&gt;0,#REF!*#REF!/1000,"")</f>
        <v>#REF!</v>
      </c>
      <c r="AN29" s="412" t="e">
        <f>IF(#REF!&gt;0,#REF!*#REF!/1000,"")</f>
        <v>#REF!</v>
      </c>
      <c r="AO29" s="413" t="e">
        <f>IF(OR(#REF!="●",#REF!="●",#REF!="●"),"",IF(#REF!="","",#REF!))</f>
        <v>#REF!</v>
      </c>
      <c r="AP29" s="413" t="e">
        <f>IF(OR(#REF!="●",#REF!="●",#REF!="●"),"",IF(#REF!="","",#REF!))</f>
        <v>#REF!</v>
      </c>
      <c r="AQ29" s="412" t="e">
        <f>IF(ISNA(L29),"",L29*#REF!)</f>
        <v>#REF!</v>
      </c>
      <c r="AR29" s="412" t="e">
        <f>IF(ISNA(M29),"",M29*#REF!)</f>
        <v>#REF!</v>
      </c>
      <c r="AS29" s="414" t="e">
        <f>IF(#REF!&gt;0,DQ$6,"")</f>
        <v>#REF!</v>
      </c>
      <c r="AT29" s="95" t="e">
        <f>IF(#REF!="","",VLOOKUP(#REF!,#REF!,7,0))</f>
        <v>#REF!</v>
      </c>
      <c r="AU29" s="201" t="e">
        <f>IF(OR(#REF!="",AT29=""),"",ROUND(#REF!/10^3*AT29,3))</f>
        <v>#REF!</v>
      </c>
      <c r="AV29" s="201" t="e">
        <f>IF(#REF!&gt;0,#REF!*#REF!/1000,"")</f>
        <v>#REF!</v>
      </c>
      <c r="AW29" s="201" t="e">
        <f>IF(#REF!&gt;0,#REF!*#REF!/1000,"")</f>
        <v>#REF!</v>
      </c>
      <c r="AX29" s="74" t="e">
        <f t="shared" si="8"/>
        <v>#REF!</v>
      </c>
      <c r="AY29" s="74" t="e">
        <f t="shared" si="9"/>
        <v>#REF!</v>
      </c>
      <c r="AZ29" s="201" t="e">
        <f>IF(ISNA(AX29),"",AX29*#REF!)</f>
        <v>#REF!</v>
      </c>
      <c r="BA29" s="201" t="e">
        <f>IF(ISNA(AY29),"",AY29*#REF!)</f>
        <v>#REF!</v>
      </c>
      <c r="BB29" s="78" t="e">
        <f>IF(#REF!&gt;0,DQ$40,"")</f>
        <v>#REF!</v>
      </c>
      <c r="BC29" s="99"/>
      <c r="BD29" s="650"/>
      <c r="BE29" s="652" t="e">
        <f>IF(OR(#REF!="",F29=""),"",ROUND(#REF!/10^3*F29,3))</f>
        <v>#REF!</v>
      </c>
      <c r="BF29" s="412" t="e">
        <f>IF(#REF!&gt;0,#REF!*#REF!/1000,"")</f>
        <v>#REF!</v>
      </c>
      <c r="BG29" s="412" t="e">
        <f>IF(#REF!&gt;0,#REF!*#REF!/1000,"")</f>
        <v>#REF!</v>
      </c>
      <c r="BH29" s="413" t="e">
        <f>IF(OR(#REF!="●",#REF!="●",#REF!="●",#REF!="●"),"",IF(#REF!="","",#REF!))</f>
        <v>#REF!</v>
      </c>
      <c r="BI29" s="413" t="e">
        <f>IF(OR(#REF!="●",#REF!="●",#REF!="●",#REF!="●"),"",IF(#REF!="","",#REF!))</f>
        <v>#REF!</v>
      </c>
      <c r="BJ29" s="412" t="e">
        <f>IF(ISNA(L29),"",L29*#REF!)</f>
        <v>#REF!</v>
      </c>
      <c r="BK29" s="412" t="e">
        <f>IF(ISNA(M29),"",M29*#REF!)</f>
        <v>#REF!</v>
      </c>
      <c r="BL29" s="415" t="e">
        <f>IF(#REF!&gt;0,DQ$6,"")</f>
        <v>#REF!</v>
      </c>
      <c r="BM29" s="361" t="e">
        <f>IF(#REF!="","",VLOOKUP(#REF!,#REF!,7,0))</f>
        <v>#REF!</v>
      </c>
      <c r="BN29" s="201" t="e">
        <f>IF(OR(#REF!="",BM29=""),"",ROUND(#REF!/10^3*BM29,3))</f>
        <v>#REF!</v>
      </c>
      <c r="BO29" s="201" t="e">
        <f>IF(#REF!&gt;0,#REF!*#REF!/1000,"")</f>
        <v>#REF!</v>
      </c>
      <c r="BP29" s="201" t="e">
        <f>IF(#REF!&gt;0,#REF!*#REF!/1000,"")</f>
        <v>#REF!</v>
      </c>
      <c r="BQ29" s="74" t="e">
        <f t="shared" si="10"/>
        <v>#REF!</v>
      </c>
      <c r="BR29" s="74" t="e">
        <f t="shared" si="11"/>
        <v>#REF!</v>
      </c>
      <c r="BS29" s="201" t="e">
        <f>IF(ISNA(BQ29),"",BQ29*#REF!)</f>
        <v>#REF!</v>
      </c>
      <c r="BT29" s="201" t="e">
        <f>IF(ISNA(BR29),"",BR29*#REF!)</f>
        <v>#REF!</v>
      </c>
      <c r="BU29" s="78" t="e">
        <f>IF(#REF!&gt;0,DQ$57,"")</f>
        <v>#REF!</v>
      </c>
      <c r="BV29" s="99"/>
      <c r="BW29" s="411"/>
      <c r="BX29" s="412" t="e">
        <f>IF(OR(#REF!="",F29=""),"",ROUND(#REF!/10^3*F29,3))</f>
        <v>#REF!</v>
      </c>
      <c r="BY29" s="412" t="e">
        <f>IF(#REF!&gt;0,#REF!*#REF!/1000,"")</f>
        <v>#REF!</v>
      </c>
      <c r="BZ29" s="412" t="e">
        <f>IF(#REF!&gt;0,#REF!*#REF!/1000,"")</f>
        <v>#REF!</v>
      </c>
      <c r="CA29" s="413" t="e">
        <f>IF(OR(#REF!="●",#REF!="●",#REF!="●",#REF!="●",#REF!="●"),"",IF(#REF!="","",#REF!))</f>
        <v>#REF!</v>
      </c>
      <c r="CB29" s="413" t="e">
        <f>IF(OR(#REF!="●",#REF!="●",#REF!="●",#REF!="●",#REF!="●"),"",IF(#REF!="","",#REF!))</f>
        <v>#REF!</v>
      </c>
      <c r="CC29" s="412" t="e">
        <f>IF(ISNA(L29),"",L29*#REF!)</f>
        <v>#REF!</v>
      </c>
      <c r="CD29" s="412" t="e">
        <f>IF(ISNA(M29),"",M29*#REF!)</f>
        <v>#REF!</v>
      </c>
      <c r="CE29" s="415" t="e">
        <f>IF(#REF!&gt;0,DQ$6,"")</f>
        <v>#REF!</v>
      </c>
      <c r="CF29" s="361" t="e">
        <f>IF(#REF!="","",VLOOKUP(#REF!,#REF!,7,0))</f>
        <v>#REF!</v>
      </c>
      <c r="CG29" s="201" t="e">
        <f>IF(OR(#REF!="",CF29=""),"",ROUND(#REF!/10^3*CF29,3))</f>
        <v>#REF!</v>
      </c>
      <c r="CH29" s="201" t="e">
        <f>IF(#REF!&gt;0,#REF!*#REF!/1000,"")</f>
        <v>#REF!</v>
      </c>
      <c r="CI29" s="201" t="e">
        <f>IF(#REF!&gt;0,#REF!*#REF!/1000,"")</f>
        <v>#REF!</v>
      </c>
      <c r="CJ29" s="74" t="e">
        <f t="shared" si="12"/>
        <v>#REF!</v>
      </c>
      <c r="CK29" s="74" t="e">
        <f t="shared" si="13"/>
        <v>#REF!</v>
      </c>
      <c r="CL29" s="201" t="e">
        <f>IF(ISNA(CJ29),"",CJ29*#REF!)</f>
        <v>#REF!</v>
      </c>
      <c r="CM29" s="201" t="e">
        <f>IF(ISNA(CK29),"",CK29*#REF!)</f>
        <v>#REF!</v>
      </c>
      <c r="CN29" s="101" t="e">
        <f>IF(#REF!&gt;0,DQ$57,"")</f>
        <v>#REF!</v>
      </c>
      <c r="CO29" s="84"/>
      <c r="CR29" s="2"/>
      <c r="CS29" s="2"/>
      <c r="CT29" s="2"/>
      <c r="CU29" s="2"/>
      <c r="CV29" s="2"/>
      <c r="CX29" s="2"/>
      <c r="CY29" s="2"/>
      <c r="CZ29" s="2"/>
      <c r="DA29" s="2"/>
      <c r="DB29" s="2"/>
      <c r="DC29" s="2"/>
      <c r="DD29" s="2"/>
      <c r="DE29" s="2"/>
      <c r="DF29" s="2"/>
      <c r="DG29" s="2"/>
      <c r="DJ29" s="12"/>
      <c r="DN29" s="321">
        <v>21</v>
      </c>
      <c r="DO29" s="317" t="e">
        <f>#REF!</f>
        <v>#REF!</v>
      </c>
      <c r="DP29" s="317" t="e">
        <f>#REF!</f>
        <v>#REF!</v>
      </c>
      <c r="DQ29" s="320"/>
    </row>
    <row r="30" spans="2:121" ht="18" customHeight="1">
      <c r="B30" s="151" t="e">
        <f>IF(#REF!="","",VLOOKUP(#REF!,$CX$11:$DG$26,9,0))</f>
        <v>#REF!</v>
      </c>
      <c r="C30" s="64" t="e">
        <f>IF(#REF!="",0,VLOOKUP(#REF!,$CP$11:$CQ$16,2,0))</f>
        <v>#REF!</v>
      </c>
      <c r="D30" s="65" t="e">
        <f>IF(#REF!="",0,VLOOKUP(#REF!,$CX$11:$CY$26,2,0))</f>
        <v>#REF!</v>
      </c>
      <c r="E30" s="152" t="e">
        <f t="shared" si="3"/>
        <v>#REF!</v>
      </c>
      <c r="F30" s="155" t="e">
        <f>IF(#REF!="","",VLOOKUP(#REF!,#REF!,7,0))</f>
        <v>#REF!</v>
      </c>
      <c r="G30" s="201" t="e">
        <f>IF(OR(#REF!="",F30=""),"",ROUND(#REF!/10^3*F30,3))</f>
        <v>#REF!</v>
      </c>
      <c r="H30" s="201" t="e">
        <f>IF(#REF!&gt;0,#REF!*#REF!/1000,"")</f>
        <v>#REF!</v>
      </c>
      <c r="I30" s="201" t="e">
        <f>IF(#REF!&gt;0,#REF!*#REF!/1000,"")</f>
        <v>#REF!</v>
      </c>
      <c r="J30" s="51" t="e">
        <f>IF(#REF!="●","",IF(#REF!="","",#REF!))</f>
        <v>#REF!</v>
      </c>
      <c r="K30" s="51" t="e">
        <f>IF(#REF!="●","",IF(#REF!="","",#REF!))</f>
        <v>#REF!</v>
      </c>
      <c r="L30" s="74" t="e">
        <f t="shared" si="4"/>
        <v>#REF!</v>
      </c>
      <c r="M30" s="74" t="e">
        <f t="shared" si="5"/>
        <v>#REF!</v>
      </c>
      <c r="N30" s="201" t="e">
        <f>IF(ISNA(L30),"",L30*#REF!)</f>
        <v>#REF!</v>
      </c>
      <c r="O30" s="201" t="e">
        <f>IF(ISNA(M30),"",M30*#REF!)</f>
        <v>#REF!</v>
      </c>
      <c r="P30" s="78" t="e">
        <f>IF(#REF!&gt;0,DQ$6,"")</f>
        <v>#REF!</v>
      </c>
      <c r="Q30" s="99"/>
      <c r="R30" s="411"/>
      <c r="S30" s="412" t="e">
        <f>IF(OR(#REF!="",F30=""),"",ROUND(#REF!/10^3*F30,3))</f>
        <v>#REF!</v>
      </c>
      <c r="T30" s="412" t="e">
        <f>IF(#REF!&gt;0,#REF!*#REF!/1000,"")</f>
        <v>#REF!</v>
      </c>
      <c r="U30" s="412" t="e">
        <f>IF(#REF!&gt;0,#REF!*#REF!/1000,"")</f>
        <v>#REF!</v>
      </c>
      <c r="V30" s="413" t="e">
        <f>IF(OR(#REF!="●",#REF!="●"),"",IF(#REF!="","",#REF!))</f>
        <v>#REF!</v>
      </c>
      <c r="W30" s="413" t="e">
        <f>IF(OR(#REF!="●",#REF!="●"),"",IF(#REF!="","",#REF!))</f>
        <v>#REF!</v>
      </c>
      <c r="X30" s="412" t="e">
        <f>IF(ISNA(L30),"",L30*#REF!)</f>
        <v>#REF!</v>
      </c>
      <c r="Y30" s="412" t="e">
        <f>IF(ISNA(M30),"",M30*#REF!)</f>
        <v>#REF!</v>
      </c>
      <c r="Z30" s="414" t="e">
        <f>IF(#REF!&gt;0,DQ$6,"")</f>
        <v>#REF!</v>
      </c>
      <c r="AA30" s="95" t="e">
        <f>IF(#REF!="","",VLOOKUP(#REF!,#REF!,7,0))</f>
        <v>#REF!</v>
      </c>
      <c r="AB30" s="201" t="e">
        <f>IF(OR(#REF!="",AA30=""),"",ROUND(#REF!/10^3*AA30,3))</f>
        <v>#REF!</v>
      </c>
      <c r="AC30" s="201" t="e">
        <f>IF(#REF!&gt;0,#REF!*#REF!/1000,"")</f>
        <v>#REF!</v>
      </c>
      <c r="AD30" s="201" t="e">
        <f>IF(#REF!&gt;0,#REF!*#REF!/1000,"")</f>
        <v>#REF!</v>
      </c>
      <c r="AE30" s="74" t="e">
        <f t="shared" si="6"/>
        <v>#REF!</v>
      </c>
      <c r="AF30" s="74" t="e">
        <f t="shared" si="7"/>
        <v>#REF!</v>
      </c>
      <c r="AG30" s="201" t="e">
        <f>IF(ISNA(AE30),"",AE30*#REF!)</f>
        <v>#REF!</v>
      </c>
      <c r="AH30" s="201" t="e">
        <f>IF(ISNA(AF30),"",AF30*#REF!)</f>
        <v>#REF!</v>
      </c>
      <c r="AI30" s="78" t="e">
        <f>IF(#REF!&gt;0,DQ$23,"")</f>
        <v>#REF!</v>
      </c>
      <c r="AJ30" s="99"/>
      <c r="AK30" s="411"/>
      <c r="AL30" s="412" t="e">
        <f>IF(OR(#REF!="",F30=""),"",ROUND(#REF!/10^3*F30,3))</f>
        <v>#REF!</v>
      </c>
      <c r="AM30" s="412" t="e">
        <f>IF(#REF!&gt;0,#REF!*#REF!/1000,"")</f>
        <v>#REF!</v>
      </c>
      <c r="AN30" s="412" t="e">
        <f>IF(#REF!&gt;0,#REF!*#REF!/1000,"")</f>
        <v>#REF!</v>
      </c>
      <c r="AO30" s="413" t="e">
        <f>IF(OR(#REF!="●",#REF!="●",#REF!="●"),"",IF(#REF!="","",#REF!))</f>
        <v>#REF!</v>
      </c>
      <c r="AP30" s="413" t="e">
        <f>IF(OR(#REF!="●",#REF!="●",#REF!="●"),"",IF(#REF!="","",#REF!))</f>
        <v>#REF!</v>
      </c>
      <c r="AQ30" s="412" t="e">
        <f>IF(ISNA(L30),"",L30*#REF!)</f>
        <v>#REF!</v>
      </c>
      <c r="AR30" s="412" t="e">
        <f>IF(ISNA(M30),"",M30*#REF!)</f>
        <v>#REF!</v>
      </c>
      <c r="AS30" s="414" t="e">
        <f>IF(#REF!&gt;0,DQ$6,"")</f>
        <v>#REF!</v>
      </c>
      <c r="AT30" s="95" t="e">
        <f>IF(#REF!="","",VLOOKUP(#REF!,#REF!,7,0))</f>
        <v>#REF!</v>
      </c>
      <c r="AU30" s="201" t="e">
        <f>IF(OR(#REF!="",AT30=""),"",ROUND(#REF!/10^3*AT30,3))</f>
        <v>#REF!</v>
      </c>
      <c r="AV30" s="201" t="e">
        <f>IF(#REF!&gt;0,#REF!*#REF!/1000,"")</f>
        <v>#REF!</v>
      </c>
      <c r="AW30" s="201" t="e">
        <f>IF(#REF!&gt;0,#REF!*#REF!/1000,"")</f>
        <v>#REF!</v>
      </c>
      <c r="AX30" s="74" t="e">
        <f t="shared" si="8"/>
        <v>#REF!</v>
      </c>
      <c r="AY30" s="74" t="e">
        <f t="shared" si="9"/>
        <v>#REF!</v>
      </c>
      <c r="AZ30" s="201" t="e">
        <f>IF(ISNA(AX30),"",AX30*#REF!)</f>
        <v>#REF!</v>
      </c>
      <c r="BA30" s="201" t="e">
        <f>IF(ISNA(AY30),"",AY30*#REF!)</f>
        <v>#REF!</v>
      </c>
      <c r="BB30" s="78" t="e">
        <f>IF(#REF!&gt;0,DQ$40,"")</f>
        <v>#REF!</v>
      </c>
      <c r="BC30" s="99"/>
      <c r="BD30" s="650"/>
      <c r="BE30" s="652" t="e">
        <f>IF(OR(#REF!="",F30=""),"",ROUND(#REF!/10^3*F30,3))</f>
        <v>#REF!</v>
      </c>
      <c r="BF30" s="412" t="e">
        <f>IF(#REF!&gt;0,#REF!*#REF!/1000,"")</f>
        <v>#REF!</v>
      </c>
      <c r="BG30" s="412" t="e">
        <f>IF(#REF!&gt;0,#REF!*#REF!/1000,"")</f>
        <v>#REF!</v>
      </c>
      <c r="BH30" s="413" t="e">
        <f>IF(OR(#REF!="●",#REF!="●",#REF!="●",#REF!="●"),"",IF(#REF!="","",#REF!))</f>
        <v>#REF!</v>
      </c>
      <c r="BI30" s="413" t="e">
        <f>IF(OR(#REF!="●",#REF!="●",#REF!="●",#REF!="●"),"",IF(#REF!="","",#REF!))</f>
        <v>#REF!</v>
      </c>
      <c r="BJ30" s="412" t="e">
        <f>IF(ISNA(L30),"",L30*#REF!)</f>
        <v>#REF!</v>
      </c>
      <c r="BK30" s="412" t="e">
        <f>IF(ISNA(M30),"",M30*#REF!)</f>
        <v>#REF!</v>
      </c>
      <c r="BL30" s="415" t="e">
        <f>IF(#REF!&gt;0,DQ$6,"")</f>
        <v>#REF!</v>
      </c>
      <c r="BM30" s="361" t="e">
        <f>IF(#REF!="","",VLOOKUP(#REF!,#REF!,7,0))</f>
        <v>#REF!</v>
      </c>
      <c r="BN30" s="201" t="e">
        <f>IF(OR(#REF!="",BM30=""),"",ROUND(#REF!/10^3*BM30,3))</f>
        <v>#REF!</v>
      </c>
      <c r="BO30" s="201" t="e">
        <f>IF(#REF!&gt;0,#REF!*#REF!/1000,"")</f>
        <v>#REF!</v>
      </c>
      <c r="BP30" s="201" t="e">
        <f>IF(#REF!&gt;0,#REF!*#REF!/1000,"")</f>
        <v>#REF!</v>
      </c>
      <c r="BQ30" s="74" t="e">
        <f t="shared" si="10"/>
        <v>#REF!</v>
      </c>
      <c r="BR30" s="74" t="e">
        <f t="shared" si="11"/>
        <v>#REF!</v>
      </c>
      <c r="BS30" s="201" t="e">
        <f>IF(ISNA(BQ30),"",BQ30*#REF!)</f>
        <v>#REF!</v>
      </c>
      <c r="BT30" s="201" t="e">
        <f>IF(ISNA(BR30),"",BR30*#REF!)</f>
        <v>#REF!</v>
      </c>
      <c r="BU30" s="78" t="e">
        <f>IF(#REF!&gt;0,DQ$57,"")</f>
        <v>#REF!</v>
      </c>
      <c r="BV30" s="99"/>
      <c r="BW30" s="411"/>
      <c r="BX30" s="412" t="e">
        <f>IF(OR(#REF!="",F30=""),"",ROUND(#REF!/10^3*F30,3))</f>
        <v>#REF!</v>
      </c>
      <c r="BY30" s="412" t="e">
        <f>IF(#REF!&gt;0,#REF!*#REF!/1000,"")</f>
        <v>#REF!</v>
      </c>
      <c r="BZ30" s="412" t="e">
        <f>IF(#REF!&gt;0,#REF!*#REF!/1000,"")</f>
        <v>#REF!</v>
      </c>
      <c r="CA30" s="413" t="e">
        <f>IF(OR(#REF!="●",#REF!="●",#REF!="●",#REF!="●",#REF!="●"),"",IF(#REF!="","",#REF!))</f>
        <v>#REF!</v>
      </c>
      <c r="CB30" s="413" t="e">
        <f>IF(OR(#REF!="●",#REF!="●",#REF!="●",#REF!="●",#REF!="●"),"",IF(#REF!="","",#REF!))</f>
        <v>#REF!</v>
      </c>
      <c r="CC30" s="412" t="e">
        <f>IF(ISNA(L30),"",L30*#REF!)</f>
        <v>#REF!</v>
      </c>
      <c r="CD30" s="412" t="e">
        <f>IF(ISNA(M30),"",M30*#REF!)</f>
        <v>#REF!</v>
      </c>
      <c r="CE30" s="415" t="e">
        <f>IF(#REF!&gt;0,DQ$6,"")</f>
        <v>#REF!</v>
      </c>
      <c r="CF30" s="361" t="e">
        <f>IF(#REF!="","",VLOOKUP(#REF!,#REF!,7,0))</f>
        <v>#REF!</v>
      </c>
      <c r="CG30" s="201" t="e">
        <f>IF(OR(#REF!="",CF30=""),"",ROUND(#REF!/10^3*CF30,3))</f>
        <v>#REF!</v>
      </c>
      <c r="CH30" s="201" t="e">
        <f>IF(#REF!&gt;0,#REF!*#REF!/1000,"")</f>
        <v>#REF!</v>
      </c>
      <c r="CI30" s="201" t="e">
        <f>IF(#REF!&gt;0,#REF!*#REF!/1000,"")</f>
        <v>#REF!</v>
      </c>
      <c r="CJ30" s="74" t="e">
        <f t="shared" si="12"/>
        <v>#REF!</v>
      </c>
      <c r="CK30" s="74" t="e">
        <f t="shared" si="13"/>
        <v>#REF!</v>
      </c>
      <c r="CL30" s="201" t="e">
        <f>IF(ISNA(CJ30),"",CJ30*#REF!)</f>
        <v>#REF!</v>
      </c>
      <c r="CM30" s="201" t="e">
        <f>IF(ISNA(CK30),"",CK30*#REF!)</f>
        <v>#REF!</v>
      </c>
      <c r="CN30" s="101" t="e">
        <f>IF(#REF!&gt;0,DQ$57,"")</f>
        <v>#REF!</v>
      </c>
      <c r="CO30" s="84"/>
      <c r="CR30" s="2"/>
      <c r="CS30" s="2"/>
      <c r="CT30" s="2"/>
      <c r="CU30" s="2"/>
      <c r="CV30" s="2"/>
      <c r="CX30" s="2"/>
      <c r="CY30" s="2"/>
      <c r="CZ30" s="2"/>
      <c r="DA30" s="2"/>
      <c r="DB30" s="2"/>
      <c r="DC30" s="2"/>
      <c r="DD30" s="2"/>
      <c r="DE30" s="2"/>
      <c r="DF30" s="2"/>
      <c r="DG30" s="2"/>
      <c r="DJ30" s="12"/>
      <c r="DN30" s="321">
        <v>22</v>
      </c>
      <c r="DO30" s="318" t="e">
        <f>#REF!</f>
        <v>#REF!</v>
      </c>
      <c r="DP30" s="318" t="e">
        <f>#REF!</f>
        <v>#REF!</v>
      </c>
      <c r="DQ30" s="320"/>
    </row>
    <row r="31" spans="2:121" ht="18" customHeight="1">
      <c r="B31" s="151" t="e">
        <f>IF(#REF!="","",VLOOKUP(#REF!,$CX$11:$DG$26,9,0))</f>
        <v>#REF!</v>
      </c>
      <c r="C31" s="64" t="e">
        <f>IF(#REF!="",0,VLOOKUP(#REF!,$CP$11:$CQ$16,2,0))</f>
        <v>#REF!</v>
      </c>
      <c r="D31" s="65" t="e">
        <f>IF(#REF!="",0,VLOOKUP(#REF!,$CX$11:$CY$26,2,0))</f>
        <v>#REF!</v>
      </c>
      <c r="E31" s="152" t="e">
        <f t="shared" si="3"/>
        <v>#REF!</v>
      </c>
      <c r="F31" s="155" t="e">
        <f>IF(#REF!="","",VLOOKUP(#REF!,#REF!,7,0))</f>
        <v>#REF!</v>
      </c>
      <c r="G31" s="201" t="e">
        <f>IF(OR(#REF!="",F31=""),"",ROUND(#REF!/10^3*F31,3))</f>
        <v>#REF!</v>
      </c>
      <c r="H31" s="201" t="e">
        <f>IF(#REF!&gt;0,#REF!*#REF!/1000,"")</f>
        <v>#REF!</v>
      </c>
      <c r="I31" s="201" t="e">
        <f>IF(#REF!&gt;0,#REF!*#REF!/1000,"")</f>
        <v>#REF!</v>
      </c>
      <c r="J31" s="51" t="e">
        <f>IF(#REF!="●","",IF(#REF!="","",#REF!))</f>
        <v>#REF!</v>
      </c>
      <c r="K31" s="51" t="e">
        <f>IF(#REF!="●","",IF(#REF!="","",#REF!))</f>
        <v>#REF!</v>
      </c>
      <c r="L31" s="74" t="e">
        <f t="shared" si="4"/>
        <v>#REF!</v>
      </c>
      <c r="M31" s="74" t="e">
        <f t="shared" si="5"/>
        <v>#REF!</v>
      </c>
      <c r="N31" s="201" t="e">
        <f>IF(ISNA(L31),"",L31*#REF!)</f>
        <v>#REF!</v>
      </c>
      <c r="O31" s="201" t="e">
        <f>IF(ISNA(M31),"",M31*#REF!)</f>
        <v>#REF!</v>
      </c>
      <c r="P31" s="78" t="e">
        <f>IF(#REF!&gt;0,DQ$6,"")</f>
        <v>#REF!</v>
      </c>
      <c r="Q31" s="99"/>
      <c r="R31" s="411"/>
      <c r="S31" s="412" t="e">
        <f>IF(OR(#REF!="",F31=""),"",ROUND(#REF!/10^3*F31,3))</f>
        <v>#REF!</v>
      </c>
      <c r="T31" s="412" t="e">
        <f>IF(#REF!&gt;0,#REF!*#REF!/1000,"")</f>
        <v>#REF!</v>
      </c>
      <c r="U31" s="412" t="e">
        <f>IF(#REF!&gt;0,#REF!*#REF!/1000,"")</f>
        <v>#REF!</v>
      </c>
      <c r="V31" s="413" t="e">
        <f>IF(OR(#REF!="●",#REF!="●"),"",IF(#REF!="","",#REF!))</f>
        <v>#REF!</v>
      </c>
      <c r="W31" s="413" t="e">
        <f>IF(OR(#REF!="●",#REF!="●"),"",IF(#REF!="","",#REF!))</f>
        <v>#REF!</v>
      </c>
      <c r="X31" s="412" t="e">
        <f>IF(ISNA(L31),"",L31*#REF!)</f>
        <v>#REF!</v>
      </c>
      <c r="Y31" s="412" t="e">
        <f>IF(ISNA(M31),"",M31*#REF!)</f>
        <v>#REF!</v>
      </c>
      <c r="Z31" s="414" t="e">
        <f>IF(#REF!&gt;0,DQ$6,"")</f>
        <v>#REF!</v>
      </c>
      <c r="AA31" s="95" t="e">
        <f>IF(#REF!="","",VLOOKUP(#REF!,#REF!,7,0))</f>
        <v>#REF!</v>
      </c>
      <c r="AB31" s="201" t="e">
        <f>IF(OR(#REF!="",AA31=""),"",ROUND(#REF!/10^3*AA31,3))</f>
        <v>#REF!</v>
      </c>
      <c r="AC31" s="201" t="e">
        <f>IF(#REF!&gt;0,#REF!*#REF!/1000,"")</f>
        <v>#REF!</v>
      </c>
      <c r="AD31" s="201" t="e">
        <f>IF(#REF!&gt;0,#REF!*#REF!/1000,"")</f>
        <v>#REF!</v>
      </c>
      <c r="AE31" s="74" t="e">
        <f t="shared" si="6"/>
        <v>#REF!</v>
      </c>
      <c r="AF31" s="74" t="e">
        <f t="shared" si="7"/>
        <v>#REF!</v>
      </c>
      <c r="AG31" s="201" t="e">
        <f>IF(ISNA(AE31),"",AE31*#REF!)</f>
        <v>#REF!</v>
      </c>
      <c r="AH31" s="201" t="e">
        <f>IF(ISNA(AF31),"",AF31*#REF!)</f>
        <v>#REF!</v>
      </c>
      <c r="AI31" s="78" t="e">
        <f>IF(#REF!&gt;0,DQ$23,"")</f>
        <v>#REF!</v>
      </c>
      <c r="AJ31" s="99"/>
      <c r="AK31" s="411"/>
      <c r="AL31" s="412" t="e">
        <f>IF(OR(#REF!="",F31=""),"",ROUND(#REF!/10^3*F31,3))</f>
        <v>#REF!</v>
      </c>
      <c r="AM31" s="412" t="e">
        <f>IF(#REF!&gt;0,#REF!*#REF!/1000,"")</f>
        <v>#REF!</v>
      </c>
      <c r="AN31" s="412" t="e">
        <f>IF(#REF!&gt;0,#REF!*#REF!/1000,"")</f>
        <v>#REF!</v>
      </c>
      <c r="AO31" s="413" t="e">
        <f>IF(OR(#REF!="●",#REF!="●",#REF!="●"),"",IF(#REF!="","",#REF!))</f>
        <v>#REF!</v>
      </c>
      <c r="AP31" s="413" t="e">
        <f>IF(OR(#REF!="●",#REF!="●",#REF!="●"),"",IF(#REF!="","",#REF!))</f>
        <v>#REF!</v>
      </c>
      <c r="AQ31" s="412" t="e">
        <f>IF(ISNA(L31),"",L31*#REF!)</f>
        <v>#REF!</v>
      </c>
      <c r="AR31" s="412" t="e">
        <f>IF(ISNA(M31),"",M31*#REF!)</f>
        <v>#REF!</v>
      </c>
      <c r="AS31" s="414" t="e">
        <f>IF(#REF!&gt;0,DQ$6,"")</f>
        <v>#REF!</v>
      </c>
      <c r="AT31" s="95" t="e">
        <f>IF(#REF!="","",VLOOKUP(#REF!,#REF!,7,0))</f>
        <v>#REF!</v>
      </c>
      <c r="AU31" s="201" t="e">
        <f>IF(OR(#REF!="",AT31=""),"",ROUND(#REF!/10^3*AT31,3))</f>
        <v>#REF!</v>
      </c>
      <c r="AV31" s="201" t="e">
        <f>IF(#REF!&gt;0,#REF!*#REF!/1000,"")</f>
        <v>#REF!</v>
      </c>
      <c r="AW31" s="201" t="e">
        <f>IF(#REF!&gt;0,#REF!*#REF!/1000,"")</f>
        <v>#REF!</v>
      </c>
      <c r="AX31" s="74" t="e">
        <f t="shared" si="8"/>
        <v>#REF!</v>
      </c>
      <c r="AY31" s="74" t="e">
        <f t="shared" si="9"/>
        <v>#REF!</v>
      </c>
      <c r="AZ31" s="201" t="e">
        <f>IF(ISNA(AX31),"",AX31*#REF!)</f>
        <v>#REF!</v>
      </c>
      <c r="BA31" s="201" t="e">
        <f>IF(ISNA(AY31),"",AY31*#REF!)</f>
        <v>#REF!</v>
      </c>
      <c r="BB31" s="78" t="e">
        <f>IF(#REF!&gt;0,DQ$40,"")</f>
        <v>#REF!</v>
      </c>
      <c r="BC31" s="99"/>
      <c r="BD31" s="650"/>
      <c r="BE31" s="652" t="e">
        <f>IF(OR(#REF!="",F31=""),"",ROUND(#REF!/10^3*F31,3))</f>
        <v>#REF!</v>
      </c>
      <c r="BF31" s="412" t="e">
        <f>IF(#REF!&gt;0,#REF!*#REF!/1000,"")</f>
        <v>#REF!</v>
      </c>
      <c r="BG31" s="412" t="e">
        <f>IF(#REF!&gt;0,#REF!*#REF!/1000,"")</f>
        <v>#REF!</v>
      </c>
      <c r="BH31" s="413" t="e">
        <f>IF(OR(#REF!="●",#REF!="●",#REF!="●",#REF!="●"),"",IF(#REF!="","",#REF!))</f>
        <v>#REF!</v>
      </c>
      <c r="BI31" s="413" t="e">
        <f>IF(OR(#REF!="●",#REF!="●",#REF!="●",#REF!="●"),"",IF(#REF!="","",#REF!))</f>
        <v>#REF!</v>
      </c>
      <c r="BJ31" s="412" t="e">
        <f>IF(ISNA(L31),"",L31*#REF!)</f>
        <v>#REF!</v>
      </c>
      <c r="BK31" s="412" t="e">
        <f>IF(ISNA(M31),"",M31*#REF!)</f>
        <v>#REF!</v>
      </c>
      <c r="BL31" s="415" t="e">
        <f>IF(#REF!&gt;0,DQ$6,"")</f>
        <v>#REF!</v>
      </c>
      <c r="BM31" s="361" t="e">
        <f>IF(#REF!="","",VLOOKUP(#REF!,#REF!,7,0))</f>
        <v>#REF!</v>
      </c>
      <c r="BN31" s="201" t="e">
        <f>IF(OR(#REF!="",BM31=""),"",ROUND(#REF!/10^3*BM31,3))</f>
        <v>#REF!</v>
      </c>
      <c r="BO31" s="201" t="e">
        <f>IF(#REF!&gt;0,#REF!*#REF!/1000,"")</f>
        <v>#REF!</v>
      </c>
      <c r="BP31" s="201" t="e">
        <f>IF(#REF!&gt;0,#REF!*#REF!/1000,"")</f>
        <v>#REF!</v>
      </c>
      <c r="BQ31" s="74" t="e">
        <f t="shared" si="10"/>
        <v>#REF!</v>
      </c>
      <c r="BR31" s="74" t="e">
        <f t="shared" si="11"/>
        <v>#REF!</v>
      </c>
      <c r="BS31" s="201" t="e">
        <f>IF(ISNA(BQ31),"",BQ31*#REF!)</f>
        <v>#REF!</v>
      </c>
      <c r="BT31" s="201" t="e">
        <f>IF(ISNA(BR31),"",BR31*#REF!)</f>
        <v>#REF!</v>
      </c>
      <c r="BU31" s="78" t="e">
        <f>IF(#REF!&gt;0,DQ$57,"")</f>
        <v>#REF!</v>
      </c>
      <c r="BV31" s="99"/>
      <c r="BW31" s="411"/>
      <c r="BX31" s="412" t="e">
        <f>IF(OR(#REF!="",F31=""),"",ROUND(#REF!/10^3*F31,3))</f>
        <v>#REF!</v>
      </c>
      <c r="BY31" s="412" t="e">
        <f>IF(#REF!&gt;0,#REF!*#REF!/1000,"")</f>
        <v>#REF!</v>
      </c>
      <c r="BZ31" s="412" t="e">
        <f>IF(#REF!&gt;0,#REF!*#REF!/1000,"")</f>
        <v>#REF!</v>
      </c>
      <c r="CA31" s="413" t="e">
        <f>IF(OR(#REF!="●",#REF!="●",#REF!="●",#REF!="●",#REF!="●"),"",IF(#REF!="","",#REF!))</f>
        <v>#REF!</v>
      </c>
      <c r="CB31" s="413" t="e">
        <f>IF(OR(#REF!="●",#REF!="●",#REF!="●",#REF!="●",#REF!="●"),"",IF(#REF!="","",#REF!))</f>
        <v>#REF!</v>
      </c>
      <c r="CC31" s="412" t="e">
        <f>IF(ISNA(L31),"",L31*#REF!)</f>
        <v>#REF!</v>
      </c>
      <c r="CD31" s="412" t="e">
        <f>IF(ISNA(M31),"",M31*#REF!)</f>
        <v>#REF!</v>
      </c>
      <c r="CE31" s="415" t="e">
        <f>IF(#REF!&gt;0,DQ$6,"")</f>
        <v>#REF!</v>
      </c>
      <c r="CF31" s="361" t="e">
        <f>IF(#REF!="","",VLOOKUP(#REF!,#REF!,7,0))</f>
        <v>#REF!</v>
      </c>
      <c r="CG31" s="201" t="e">
        <f>IF(OR(#REF!="",CF31=""),"",ROUND(#REF!/10^3*CF31,3))</f>
        <v>#REF!</v>
      </c>
      <c r="CH31" s="201" t="e">
        <f>IF(#REF!&gt;0,#REF!*#REF!/1000,"")</f>
        <v>#REF!</v>
      </c>
      <c r="CI31" s="201" t="e">
        <f>IF(#REF!&gt;0,#REF!*#REF!/1000,"")</f>
        <v>#REF!</v>
      </c>
      <c r="CJ31" s="74" t="e">
        <f t="shared" si="12"/>
        <v>#REF!</v>
      </c>
      <c r="CK31" s="74" t="e">
        <f t="shared" si="13"/>
        <v>#REF!</v>
      </c>
      <c r="CL31" s="201" t="e">
        <f>IF(ISNA(CJ31),"",CJ31*#REF!)</f>
        <v>#REF!</v>
      </c>
      <c r="CM31" s="201" t="e">
        <f>IF(ISNA(CK31),"",CK31*#REF!)</f>
        <v>#REF!</v>
      </c>
      <c r="CN31" s="101" t="e">
        <f>IF(#REF!&gt;0,DQ$57,"")</f>
        <v>#REF!</v>
      </c>
      <c r="CO31" s="84"/>
      <c r="CR31" s="2"/>
      <c r="CS31" s="2"/>
      <c r="CT31" s="2"/>
      <c r="CU31" s="2"/>
      <c r="CV31" s="2"/>
      <c r="CX31" s="2"/>
      <c r="CY31" s="2"/>
      <c r="CZ31" s="2"/>
      <c r="DA31" s="2"/>
      <c r="DB31" s="2"/>
      <c r="DC31" s="2"/>
      <c r="DD31" s="2"/>
      <c r="DE31" s="2"/>
      <c r="DF31" s="2"/>
      <c r="DG31" s="2"/>
      <c r="DJ31" s="12"/>
      <c r="DN31" s="321">
        <v>23</v>
      </c>
      <c r="DO31" s="317" t="e">
        <f>#REF!</f>
        <v>#REF!</v>
      </c>
      <c r="DP31" s="317" t="e">
        <f>#REF!</f>
        <v>#REF!</v>
      </c>
      <c r="DQ31" s="320"/>
    </row>
    <row r="32" spans="2:121" ht="18" customHeight="1">
      <c r="B32" s="151" t="e">
        <f>IF(#REF!="","",VLOOKUP(#REF!,$CX$11:$DG$26,9,0))</f>
        <v>#REF!</v>
      </c>
      <c r="C32" s="64" t="e">
        <f>IF(#REF!="",0,VLOOKUP(#REF!,$CP$11:$CQ$16,2,0))</f>
        <v>#REF!</v>
      </c>
      <c r="D32" s="65" t="e">
        <f>IF(#REF!="",0,VLOOKUP(#REF!,$CX$11:$CY$26,2,0))</f>
        <v>#REF!</v>
      </c>
      <c r="E32" s="152" t="e">
        <f t="shared" si="3"/>
        <v>#REF!</v>
      </c>
      <c r="F32" s="155" t="e">
        <f>IF(#REF!="","",VLOOKUP(#REF!,#REF!,7,0))</f>
        <v>#REF!</v>
      </c>
      <c r="G32" s="201" t="e">
        <f>IF(OR(#REF!="",F32=""),"",ROUND(#REF!/10^3*F32,3))</f>
        <v>#REF!</v>
      </c>
      <c r="H32" s="201" t="e">
        <f>IF(#REF!&gt;0,#REF!*#REF!/1000,"")</f>
        <v>#REF!</v>
      </c>
      <c r="I32" s="201" t="e">
        <f>IF(#REF!&gt;0,#REF!*#REF!/1000,"")</f>
        <v>#REF!</v>
      </c>
      <c r="J32" s="51" t="e">
        <f>IF(#REF!="●","",IF(#REF!="","",#REF!))</f>
        <v>#REF!</v>
      </c>
      <c r="K32" s="51" t="e">
        <f>IF(#REF!="●","",IF(#REF!="","",#REF!))</f>
        <v>#REF!</v>
      </c>
      <c r="L32" s="74" t="e">
        <f t="shared" si="4"/>
        <v>#REF!</v>
      </c>
      <c r="M32" s="74" t="e">
        <f t="shared" si="5"/>
        <v>#REF!</v>
      </c>
      <c r="N32" s="201" t="e">
        <f>IF(ISNA(L32),"",L32*#REF!)</f>
        <v>#REF!</v>
      </c>
      <c r="O32" s="201" t="e">
        <f>IF(ISNA(M32),"",M32*#REF!)</f>
        <v>#REF!</v>
      </c>
      <c r="P32" s="78" t="e">
        <f>IF(#REF!&gt;0,DQ$6,"")</f>
        <v>#REF!</v>
      </c>
      <c r="Q32" s="99"/>
      <c r="R32" s="411"/>
      <c r="S32" s="412" t="e">
        <f>IF(OR(#REF!="",F32=""),"",ROUND(#REF!/10^3*F32,3))</f>
        <v>#REF!</v>
      </c>
      <c r="T32" s="412" t="e">
        <f>IF(#REF!&gt;0,#REF!*#REF!/1000,"")</f>
        <v>#REF!</v>
      </c>
      <c r="U32" s="412" t="e">
        <f>IF(#REF!&gt;0,#REF!*#REF!/1000,"")</f>
        <v>#REF!</v>
      </c>
      <c r="V32" s="413" t="e">
        <f>IF(OR(#REF!="●",#REF!="●"),"",IF(#REF!="","",#REF!))</f>
        <v>#REF!</v>
      </c>
      <c r="W32" s="413" t="e">
        <f>IF(OR(#REF!="●",#REF!="●"),"",IF(#REF!="","",#REF!))</f>
        <v>#REF!</v>
      </c>
      <c r="X32" s="412" t="e">
        <f>IF(ISNA(L32),"",L32*#REF!)</f>
        <v>#REF!</v>
      </c>
      <c r="Y32" s="412" t="e">
        <f>IF(ISNA(M32),"",M32*#REF!)</f>
        <v>#REF!</v>
      </c>
      <c r="Z32" s="414" t="e">
        <f>IF(#REF!&gt;0,DQ$6,"")</f>
        <v>#REF!</v>
      </c>
      <c r="AA32" s="95" t="e">
        <f>IF(#REF!="","",VLOOKUP(#REF!,#REF!,7,0))</f>
        <v>#REF!</v>
      </c>
      <c r="AB32" s="201" t="e">
        <f>IF(OR(#REF!="",AA32=""),"",ROUND(#REF!/10^3*AA32,3))</f>
        <v>#REF!</v>
      </c>
      <c r="AC32" s="201" t="e">
        <f>IF(#REF!&gt;0,#REF!*#REF!/1000,"")</f>
        <v>#REF!</v>
      </c>
      <c r="AD32" s="201" t="e">
        <f>IF(#REF!&gt;0,#REF!*#REF!/1000,"")</f>
        <v>#REF!</v>
      </c>
      <c r="AE32" s="74" t="e">
        <f t="shared" si="6"/>
        <v>#REF!</v>
      </c>
      <c r="AF32" s="74" t="e">
        <f t="shared" si="7"/>
        <v>#REF!</v>
      </c>
      <c r="AG32" s="201" t="e">
        <f>IF(ISNA(AE32),"",AE32*#REF!)</f>
        <v>#REF!</v>
      </c>
      <c r="AH32" s="201" t="e">
        <f>IF(ISNA(AF32),"",AF32*#REF!)</f>
        <v>#REF!</v>
      </c>
      <c r="AI32" s="78" t="e">
        <f>IF(#REF!&gt;0,DQ$23,"")</f>
        <v>#REF!</v>
      </c>
      <c r="AJ32" s="99"/>
      <c r="AK32" s="411"/>
      <c r="AL32" s="412" t="e">
        <f>IF(OR(#REF!="",F32=""),"",ROUND(#REF!/10^3*F32,3))</f>
        <v>#REF!</v>
      </c>
      <c r="AM32" s="412" t="e">
        <f>IF(#REF!&gt;0,#REF!*#REF!/1000,"")</f>
        <v>#REF!</v>
      </c>
      <c r="AN32" s="412" t="e">
        <f>IF(#REF!&gt;0,#REF!*#REF!/1000,"")</f>
        <v>#REF!</v>
      </c>
      <c r="AO32" s="413" t="e">
        <f>IF(OR(#REF!="●",#REF!="●",#REF!="●"),"",IF(#REF!="","",#REF!))</f>
        <v>#REF!</v>
      </c>
      <c r="AP32" s="413" t="e">
        <f>IF(OR(#REF!="●",#REF!="●",#REF!="●"),"",IF(#REF!="","",#REF!))</f>
        <v>#REF!</v>
      </c>
      <c r="AQ32" s="412" t="e">
        <f>IF(ISNA(L32),"",L32*#REF!)</f>
        <v>#REF!</v>
      </c>
      <c r="AR32" s="412" t="e">
        <f>IF(ISNA(M32),"",M32*#REF!)</f>
        <v>#REF!</v>
      </c>
      <c r="AS32" s="414" t="e">
        <f>IF(#REF!&gt;0,DQ$6,"")</f>
        <v>#REF!</v>
      </c>
      <c r="AT32" s="95" t="e">
        <f>IF(#REF!="","",VLOOKUP(#REF!,#REF!,7,0))</f>
        <v>#REF!</v>
      </c>
      <c r="AU32" s="201" t="e">
        <f>IF(OR(#REF!="",AT32=""),"",ROUND(#REF!/10^3*AT32,3))</f>
        <v>#REF!</v>
      </c>
      <c r="AV32" s="201" t="e">
        <f>IF(#REF!&gt;0,#REF!*#REF!/1000,"")</f>
        <v>#REF!</v>
      </c>
      <c r="AW32" s="201" t="e">
        <f>IF(#REF!&gt;0,#REF!*#REF!/1000,"")</f>
        <v>#REF!</v>
      </c>
      <c r="AX32" s="74" t="e">
        <f t="shared" si="8"/>
        <v>#REF!</v>
      </c>
      <c r="AY32" s="74" t="e">
        <f t="shared" si="9"/>
        <v>#REF!</v>
      </c>
      <c r="AZ32" s="201" t="e">
        <f>IF(ISNA(AX32),"",AX32*#REF!)</f>
        <v>#REF!</v>
      </c>
      <c r="BA32" s="201" t="e">
        <f>IF(ISNA(AY32),"",AY32*#REF!)</f>
        <v>#REF!</v>
      </c>
      <c r="BB32" s="78" t="e">
        <f>IF(#REF!&gt;0,DQ$40,"")</f>
        <v>#REF!</v>
      </c>
      <c r="BC32" s="99"/>
      <c r="BD32" s="650"/>
      <c r="BE32" s="652" t="e">
        <f>IF(OR(#REF!="",F32=""),"",ROUND(#REF!/10^3*F32,3))</f>
        <v>#REF!</v>
      </c>
      <c r="BF32" s="412" t="e">
        <f>IF(#REF!&gt;0,#REF!*#REF!/1000,"")</f>
        <v>#REF!</v>
      </c>
      <c r="BG32" s="412" t="e">
        <f>IF(#REF!&gt;0,#REF!*#REF!/1000,"")</f>
        <v>#REF!</v>
      </c>
      <c r="BH32" s="413" t="e">
        <f>IF(OR(#REF!="●",#REF!="●",#REF!="●",#REF!="●"),"",IF(#REF!="","",#REF!))</f>
        <v>#REF!</v>
      </c>
      <c r="BI32" s="413" t="e">
        <f>IF(OR(#REF!="●",#REF!="●",#REF!="●",#REF!="●"),"",IF(#REF!="","",#REF!))</f>
        <v>#REF!</v>
      </c>
      <c r="BJ32" s="412" t="e">
        <f>IF(ISNA(L32),"",L32*#REF!)</f>
        <v>#REF!</v>
      </c>
      <c r="BK32" s="412" t="e">
        <f>IF(ISNA(M32),"",M32*#REF!)</f>
        <v>#REF!</v>
      </c>
      <c r="BL32" s="415" t="e">
        <f>IF(#REF!&gt;0,DQ$6,"")</f>
        <v>#REF!</v>
      </c>
      <c r="BM32" s="361" t="e">
        <f>IF(#REF!="","",VLOOKUP(#REF!,#REF!,7,0))</f>
        <v>#REF!</v>
      </c>
      <c r="BN32" s="201" t="e">
        <f>IF(OR(#REF!="",BM32=""),"",ROUND(#REF!/10^3*BM32,3))</f>
        <v>#REF!</v>
      </c>
      <c r="BO32" s="201" t="e">
        <f>IF(#REF!&gt;0,#REF!*#REF!/1000,"")</f>
        <v>#REF!</v>
      </c>
      <c r="BP32" s="201" t="e">
        <f>IF(#REF!&gt;0,#REF!*#REF!/1000,"")</f>
        <v>#REF!</v>
      </c>
      <c r="BQ32" s="74" t="e">
        <f t="shared" si="10"/>
        <v>#REF!</v>
      </c>
      <c r="BR32" s="74" t="e">
        <f t="shared" si="11"/>
        <v>#REF!</v>
      </c>
      <c r="BS32" s="201" t="e">
        <f>IF(ISNA(BQ32),"",BQ32*#REF!)</f>
        <v>#REF!</v>
      </c>
      <c r="BT32" s="201" t="e">
        <f>IF(ISNA(BR32),"",BR32*#REF!)</f>
        <v>#REF!</v>
      </c>
      <c r="BU32" s="78" t="e">
        <f>IF(#REF!&gt;0,DQ$57,"")</f>
        <v>#REF!</v>
      </c>
      <c r="BV32" s="99"/>
      <c r="BW32" s="411"/>
      <c r="BX32" s="412" t="e">
        <f>IF(OR(#REF!="",F32=""),"",ROUND(#REF!/10^3*F32,3))</f>
        <v>#REF!</v>
      </c>
      <c r="BY32" s="412" t="e">
        <f>IF(#REF!&gt;0,#REF!*#REF!/1000,"")</f>
        <v>#REF!</v>
      </c>
      <c r="BZ32" s="412" t="e">
        <f>IF(#REF!&gt;0,#REF!*#REF!/1000,"")</f>
        <v>#REF!</v>
      </c>
      <c r="CA32" s="413" t="e">
        <f>IF(OR(#REF!="●",#REF!="●",#REF!="●",#REF!="●",#REF!="●"),"",IF(#REF!="","",#REF!))</f>
        <v>#REF!</v>
      </c>
      <c r="CB32" s="413" t="e">
        <f>IF(OR(#REF!="●",#REF!="●",#REF!="●",#REF!="●",#REF!="●"),"",IF(#REF!="","",#REF!))</f>
        <v>#REF!</v>
      </c>
      <c r="CC32" s="412" t="e">
        <f>IF(ISNA(L32),"",L32*#REF!)</f>
        <v>#REF!</v>
      </c>
      <c r="CD32" s="412" t="e">
        <f>IF(ISNA(M32),"",M32*#REF!)</f>
        <v>#REF!</v>
      </c>
      <c r="CE32" s="415" t="e">
        <f>IF(#REF!&gt;0,DQ$6,"")</f>
        <v>#REF!</v>
      </c>
      <c r="CF32" s="361" t="e">
        <f>IF(#REF!="","",VLOOKUP(#REF!,#REF!,7,0))</f>
        <v>#REF!</v>
      </c>
      <c r="CG32" s="201" t="e">
        <f>IF(OR(#REF!="",CF32=""),"",ROUND(#REF!/10^3*CF32,3))</f>
        <v>#REF!</v>
      </c>
      <c r="CH32" s="201" t="e">
        <f>IF(#REF!&gt;0,#REF!*#REF!/1000,"")</f>
        <v>#REF!</v>
      </c>
      <c r="CI32" s="201" t="e">
        <f>IF(#REF!&gt;0,#REF!*#REF!/1000,"")</f>
        <v>#REF!</v>
      </c>
      <c r="CJ32" s="74" t="e">
        <f t="shared" si="12"/>
        <v>#REF!</v>
      </c>
      <c r="CK32" s="74" t="e">
        <f t="shared" si="13"/>
        <v>#REF!</v>
      </c>
      <c r="CL32" s="201" t="e">
        <f>IF(ISNA(CJ32),"",CJ32*#REF!)</f>
        <v>#REF!</v>
      </c>
      <c r="CM32" s="201" t="e">
        <f>IF(ISNA(CK32),"",CK32*#REF!)</f>
        <v>#REF!</v>
      </c>
      <c r="CN32" s="101" t="e">
        <f>IF(#REF!&gt;0,DQ$57,"")</f>
        <v>#REF!</v>
      </c>
      <c r="CO32" s="84"/>
      <c r="CP32" s="2"/>
      <c r="CQ32" s="2"/>
      <c r="CR32" s="2"/>
      <c r="CS32" s="2"/>
      <c r="CT32" s="2"/>
      <c r="CU32" s="2"/>
      <c r="CV32" s="2"/>
      <c r="CX32" s="2"/>
      <c r="CY32" s="2"/>
      <c r="CZ32" s="2"/>
      <c r="DA32" s="2"/>
      <c r="DB32" s="2"/>
      <c r="DC32" s="2"/>
      <c r="DD32" s="2"/>
      <c r="DE32" s="2"/>
      <c r="DF32" s="2"/>
      <c r="DG32" s="2"/>
      <c r="DJ32" s="12"/>
      <c r="DN32" s="321">
        <v>24</v>
      </c>
      <c r="DO32" s="317" t="e">
        <f>#REF!</f>
        <v>#REF!</v>
      </c>
      <c r="DP32" s="317" t="e">
        <f>#REF!</f>
        <v>#REF!</v>
      </c>
      <c r="DQ32" s="320"/>
    </row>
    <row r="33" spans="2:121" ht="18" customHeight="1">
      <c r="B33" s="151" t="e">
        <f>IF(#REF!="","",VLOOKUP(#REF!,$CX$11:$DG$26,9,0))</f>
        <v>#REF!</v>
      </c>
      <c r="C33" s="64" t="e">
        <f>IF(#REF!="",0,VLOOKUP(#REF!,$CP$11:$CQ$16,2,0))</f>
        <v>#REF!</v>
      </c>
      <c r="D33" s="65" t="e">
        <f>IF(#REF!="",0,VLOOKUP(#REF!,$CX$11:$CY$26,2,0))</f>
        <v>#REF!</v>
      </c>
      <c r="E33" s="152" t="e">
        <f t="shared" si="3"/>
        <v>#REF!</v>
      </c>
      <c r="F33" s="155" t="e">
        <f>IF(#REF!="","",VLOOKUP(#REF!,#REF!,7,0))</f>
        <v>#REF!</v>
      </c>
      <c r="G33" s="201" t="e">
        <f>IF(OR(#REF!="",F33=""),"",ROUND(#REF!/10^3*F33,3))</f>
        <v>#REF!</v>
      </c>
      <c r="H33" s="201" t="e">
        <f>IF(#REF!&gt;0,#REF!*#REF!/1000,"")</f>
        <v>#REF!</v>
      </c>
      <c r="I33" s="201" t="e">
        <f>IF(#REF!&gt;0,#REF!*#REF!/1000,"")</f>
        <v>#REF!</v>
      </c>
      <c r="J33" s="51" t="e">
        <f>IF(#REF!="●","",IF(#REF!="","",#REF!))</f>
        <v>#REF!</v>
      </c>
      <c r="K33" s="51" t="e">
        <f>IF(#REF!="●","",IF(#REF!="","",#REF!))</f>
        <v>#REF!</v>
      </c>
      <c r="L33" s="74" t="e">
        <f t="shared" si="4"/>
        <v>#REF!</v>
      </c>
      <c r="M33" s="74" t="e">
        <f t="shared" si="5"/>
        <v>#REF!</v>
      </c>
      <c r="N33" s="201" t="e">
        <f>IF(ISNA(L33),"",L33*#REF!)</f>
        <v>#REF!</v>
      </c>
      <c r="O33" s="201" t="e">
        <f>IF(ISNA(M33),"",M33*#REF!)</f>
        <v>#REF!</v>
      </c>
      <c r="P33" s="78" t="e">
        <f>IF(#REF!&gt;0,DQ$6,"")</f>
        <v>#REF!</v>
      </c>
      <c r="Q33" s="99"/>
      <c r="R33" s="411"/>
      <c r="S33" s="412" t="e">
        <f>IF(OR(#REF!="",F33=""),"",ROUND(#REF!/10^3*F33,3))</f>
        <v>#REF!</v>
      </c>
      <c r="T33" s="412" t="e">
        <f>IF(#REF!&gt;0,#REF!*#REF!/1000,"")</f>
        <v>#REF!</v>
      </c>
      <c r="U33" s="412" t="e">
        <f>IF(#REF!&gt;0,#REF!*#REF!/1000,"")</f>
        <v>#REF!</v>
      </c>
      <c r="V33" s="413" t="e">
        <f>IF(OR(#REF!="●",#REF!="●"),"",IF(#REF!="","",#REF!))</f>
        <v>#REF!</v>
      </c>
      <c r="W33" s="413" t="e">
        <f>IF(OR(#REF!="●",#REF!="●"),"",IF(#REF!="","",#REF!))</f>
        <v>#REF!</v>
      </c>
      <c r="X33" s="412" t="e">
        <f>IF(ISNA(L33),"",L33*#REF!)</f>
        <v>#REF!</v>
      </c>
      <c r="Y33" s="412" t="e">
        <f>IF(ISNA(M33),"",M33*#REF!)</f>
        <v>#REF!</v>
      </c>
      <c r="Z33" s="414" t="e">
        <f>IF(#REF!&gt;0,DQ$6,"")</f>
        <v>#REF!</v>
      </c>
      <c r="AA33" s="95" t="e">
        <f>IF(#REF!="","",VLOOKUP(#REF!,#REF!,7,0))</f>
        <v>#REF!</v>
      </c>
      <c r="AB33" s="201" t="e">
        <f>IF(OR(#REF!="",AA33=""),"",ROUND(#REF!/10^3*AA33,3))</f>
        <v>#REF!</v>
      </c>
      <c r="AC33" s="201" t="e">
        <f>IF(#REF!&gt;0,#REF!*#REF!/1000,"")</f>
        <v>#REF!</v>
      </c>
      <c r="AD33" s="201" t="e">
        <f>IF(#REF!&gt;0,#REF!*#REF!/1000,"")</f>
        <v>#REF!</v>
      </c>
      <c r="AE33" s="74" t="e">
        <f t="shared" si="6"/>
        <v>#REF!</v>
      </c>
      <c r="AF33" s="74" t="e">
        <f t="shared" si="7"/>
        <v>#REF!</v>
      </c>
      <c r="AG33" s="201" t="e">
        <f>IF(ISNA(AE33),"",AE33*#REF!)</f>
        <v>#REF!</v>
      </c>
      <c r="AH33" s="201" t="e">
        <f>IF(ISNA(AF33),"",AF33*#REF!)</f>
        <v>#REF!</v>
      </c>
      <c r="AI33" s="78" t="e">
        <f>IF(#REF!&gt;0,DQ$23,"")</f>
        <v>#REF!</v>
      </c>
      <c r="AJ33" s="99"/>
      <c r="AK33" s="411"/>
      <c r="AL33" s="412" t="e">
        <f>IF(OR(#REF!="",F33=""),"",ROUND(#REF!/10^3*F33,3))</f>
        <v>#REF!</v>
      </c>
      <c r="AM33" s="412" t="e">
        <f>IF(#REF!&gt;0,#REF!*#REF!/1000,"")</f>
        <v>#REF!</v>
      </c>
      <c r="AN33" s="412" t="e">
        <f>IF(#REF!&gt;0,#REF!*#REF!/1000,"")</f>
        <v>#REF!</v>
      </c>
      <c r="AO33" s="413" t="e">
        <f>IF(OR(#REF!="●",#REF!="●",#REF!="●"),"",IF(#REF!="","",#REF!))</f>
        <v>#REF!</v>
      </c>
      <c r="AP33" s="413" t="e">
        <f>IF(OR(#REF!="●",#REF!="●",#REF!="●"),"",IF(#REF!="","",#REF!))</f>
        <v>#REF!</v>
      </c>
      <c r="AQ33" s="412" t="e">
        <f>IF(ISNA(L33),"",L33*#REF!)</f>
        <v>#REF!</v>
      </c>
      <c r="AR33" s="412" t="e">
        <f>IF(ISNA(M33),"",M33*#REF!)</f>
        <v>#REF!</v>
      </c>
      <c r="AS33" s="414" t="e">
        <f>IF(#REF!&gt;0,DQ$6,"")</f>
        <v>#REF!</v>
      </c>
      <c r="AT33" s="95" t="e">
        <f>IF(#REF!="","",VLOOKUP(#REF!,#REF!,7,0))</f>
        <v>#REF!</v>
      </c>
      <c r="AU33" s="201" t="e">
        <f>IF(OR(#REF!="",AT33=""),"",ROUND(#REF!/10^3*AT33,3))</f>
        <v>#REF!</v>
      </c>
      <c r="AV33" s="201" t="e">
        <f>IF(#REF!&gt;0,#REF!*#REF!/1000,"")</f>
        <v>#REF!</v>
      </c>
      <c r="AW33" s="201" t="e">
        <f>IF(#REF!&gt;0,#REF!*#REF!/1000,"")</f>
        <v>#REF!</v>
      </c>
      <c r="AX33" s="74" t="e">
        <f t="shared" si="8"/>
        <v>#REF!</v>
      </c>
      <c r="AY33" s="74" t="e">
        <f t="shared" si="9"/>
        <v>#REF!</v>
      </c>
      <c r="AZ33" s="201" t="e">
        <f>IF(ISNA(AX33),"",AX33*#REF!)</f>
        <v>#REF!</v>
      </c>
      <c r="BA33" s="201" t="e">
        <f>IF(ISNA(AY33),"",AY33*#REF!)</f>
        <v>#REF!</v>
      </c>
      <c r="BB33" s="78" t="e">
        <f>IF(#REF!&gt;0,DQ$40,"")</f>
        <v>#REF!</v>
      </c>
      <c r="BC33" s="99"/>
      <c r="BD33" s="650"/>
      <c r="BE33" s="652" t="e">
        <f>IF(OR(#REF!="",F33=""),"",ROUND(#REF!/10^3*F33,3))</f>
        <v>#REF!</v>
      </c>
      <c r="BF33" s="412" t="e">
        <f>IF(#REF!&gt;0,#REF!*#REF!/1000,"")</f>
        <v>#REF!</v>
      </c>
      <c r="BG33" s="412" t="e">
        <f>IF(#REF!&gt;0,#REF!*#REF!/1000,"")</f>
        <v>#REF!</v>
      </c>
      <c r="BH33" s="413" t="e">
        <f>IF(OR(#REF!="●",#REF!="●",#REF!="●",#REF!="●"),"",IF(#REF!="","",#REF!))</f>
        <v>#REF!</v>
      </c>
      <c r="BI33" s="413" t="e">
        <f>IF(OR(#REF!="●",#REF!="●",#REF!="●",#REF!="●"),"",IF(#REF!="","",#REF!))</f>
        <v>#REF!</v>
      </c>
      <c r="BJ33" s="412" t="e">
        <f>IF(ISNA(L33),"",L33*#REF!)</f>
        <v>#REF!</v>
      </c>
      <c r="BK33" s="412" t="e">
        <f>IF(ISNA(M33),"",M33*#REF!)</f>
        <v>#REF!</v>
      </c>
      <c r="BL33" s="415" t="e">
        <f>IF(#REF!&gt;0,DQ$6,"")</f>
        <v>#REF!</v>
      </c>
      <c r="BM33" s="361" t="e">
        <f>IF(#REF!="","",VLOOKUP(#REF!,#REF!,7,0))</f>
        <v>#REF!</v>
      </c>
      <c r="BN33" s="201" t="e">
        <f>IF(OR(#REF!="",BM33=""),"",ROUND(#REF!/10^3*BM33,3))</f>
        <v>#REF!</v>
      </c>
      <c r="BO33" s="201" t="e">
        <f>IF(#REF!&gt;0,#REF!*#REF!/1000,"")</f>
        <v>#REF!</v>
      </c>
      <c r="BP33" s="201" t="e">
        <f>IF(#REF!&gt;0,#REF!*#REF!/1000,"")</f>
        <v>#REF!</v>
      </c>
      <c r="BQ33" s="74" t="e">
        <f t="shared" si="10"/>
        <v>#REF!</v>
      </c>
      <c r="BR33" s="74" t="e">
        <f t="shared" si="11"/>
        <v>#REF!</v>
      </c>
      <c r="BS33" s="201" t="e">
        <f>IF(ISNA(BQ33),"",BQ33*#REF!)</f>
        <v>#REF!</v>
      </c>
      <c r="BT33" s="201" t="e">
        <f>IF(ISNA(BR33),"",BR33*#REF!)</f>
        <v>#REF!</v>
      </c>
      <c r="BU33" s="78" t="e">
        <f>IF(#REF!&gt;0,DQ$57,"")</f>
        <v>#REF!</v>
      </c>
      <c r="BV33" s="99"/>
      <c r="BW33" s="411"/>
      <c r="BX33" s="412" t="e">
        <f>IF(OR(#REF!="",F33=""),"",ROUND(#REF!/10^3*F33,3))</f>
        <v>#REF!</v>
      </c>
      <c r="BY33" s="412" t="e">
        <f>IF(#REF!&gt;0,#REF!*#REF!/1000,"")</f>
        <v>#REF!</v>
      </c>
      <c r="BZ33" s="412" t="e">
        <f>IF(#REF!&gt;0,#REF!*#REF!/1000,"")</f>
        <v>#REF!</v>
      </c>
      <c r="CA33" s="413" t="e">
        <f>IF(OR(#REF!="●",#REF!="●",#REF!="●",#REF!="●",#REF!="●"),"",IF(#REF!="","",#REF!))</f>
        <v>#REF!</v>
      </c>
      <c r="CB33" s="413" t="e">
        <f>IF(OR(#REF!="●",#REF!="●",#REF!="●",#REF!="●",#REF!="●"),"",IF(#REF!="","",#REF!))</f>
        <v>#REF!</v>
      </c>
      <c r="CC33" s="412" t="e">
        <f>IF(ISNA(L33),"",L33*#REF!)</f>
        <v>#REF!</v>
      </c>
      <c r="CD33" s="412" t="e">
        <f>IF(ISNA(M33),"",M33*#REF!)</f>
        <v>#REF!</v>
      </c>
      <c r="CE33" s="415" t="e">
        <f>IF(#REF!&gt;0,DQ$6,"")</f>
        <v>#REF!</v>
      </c>
      <c r="CF33" s="361" t="e">
        <f>IF(#REF!="","",VLOOKUP(#REF!,#REF!,7,0))</f>
        <v>#REF!</v>
      </c>
      <c r="CG33" s="201" t="e">
        <f>IF(OR(#REF!="",CF33=""),"",ROUND(#REF!/10^3*CF33,3))</f>
        <v>#REF!</v>
      </c>
      <c r="CH33" s="201" t="e">
        <f>IF(#REF!&gt;0,#REF!*#REF!/1000,"")</f>
        <v>#REF!</v>
      </c>
      <c r="CI33" s="201" t="e">
        <f>IF(#REF!&gt;0,#REF!*#REF!/1000,"")</f>
        <v>#REF!</v>
      </c>
      <c r="CJ33" s="74" t="e">
        <f t="shared" si="12"/>
        <v>#REF!</v>
      </c>
      <c r="CK33" s="74" t="e">
        <f t="shared" si="13"/>
        <v>#REF!</v>
      </c>
      <c r="CL33" s="201" t="e">
        <f>IF(ISNA(CJ33),"",CJ33*#REF!)</f>
        <v>#REF!</v>
      </c>
      <c r="CM33" s="201" t="e">
        <f>IF(ISNA(CK33),"",CK33*#REF!)</f>
        <v>#REF!</v>
      </c>
      <c r="CN33" s="101" t="e">
        <f>IF(#REF!&gt;0,DQ$57,"")</f>
        <v>#REF!</v>
      </c>
      <c r="CO33" s="84"/>
      <c r="CP33" s="2"/>
      <c r="CQ33" s="2"/>
      <c r="CR33" s="2"/>
      <c r="CS33" s="2"/>
      <c r="CT33" s="2"/>
      <c r="CU33" s="2"/>
      <c r="CV33" s="2"/>
      <c r="CX33" s="2"/>
      <c r="CY33" s="2"/>
      <c r="CZ33" s="2"/>
      <c r="DA33" s="2"/>
      <c r="DB33" s="2"/>
      <c r="DC33" s="2"/>
      <c r="DD33" s="2"/>
      <c r="DE33" s="2"/>
      <c r="DF33" s="2"/>
      <c r="DG33" s="2"/>
      <c r="DJ33" s="12"/>
      <c r="DN33" s="321">
        <v>25</v>
      </c>
      <c r="DO33" s="318" t="e">
        <f>#REF!</f>
        <v>#REF!</v>
      </c>
      <c r="DP33" s="318" t="e">
        <f>#REF!</f>
        <v>#REF!</v>
      </c>
      <c r="DQ33" s="320"/>
    </row>
    <row r="34" spans="2:121" ht="18" customHeight="1">
      <c r="B34" s="151" t="e">
        <f>IF(#REF!="","",VLOOKUP(#REF!,$CX$11:$DG$26,9,0))</f>
        <v>#REF!</v>
      </c>
      <c r="C34" s="64" t="e">
        <f>IF(#REF!="",0,VLOOKUP(#REF!,$CP$11:$CQ$16,2,0))</f>
        <v>#REF!</v>
      </c>
      <c r="D34" s="65" t="e">
        <f>IF(#REF!="",0,VLOOKUP(#REF!,$CX$11:$CY$26,2,0))</f>
        <v>#REF!</v>
      </c>
      <c r="E34" s="152" t="e">
        <f t="shared" si="3"/>
        <v>#REF!</v>
      </c>
      <c r="F34" s="155" t="e">
        <f>IF(#REF!="","",VLOOKUP(#REF!,#REF!,7,0))</f>
        <v>#REF!</v>
      </c>
      <c r="G34" s="201" t="e">
        <f>IF(OR(#REF!="",F34=""),"",ROUND(#REF!/10^3*F34,3))</f>
        <v>#REF!</v>
      </c>
      <c r="H34" s="201" t="e">
        <f>IF(#REF!&gt;0,#REF!*#REF!/1000,"")</f>
        <v>#REF!</v>
      </c>
      <c r="I34" s="201" t="e">
        <f>IF(#REF!&gt;0,#REF!*#REF!/1000,"")</f>
        <v>#REF!</v>
      </c>
      <c r="J34" s="51" t="e">
        <f>IF(#REF!="●","",IF(#REF!="","",#REF!))</f>
        <v>#REF!</v>
      </c>
      <c r="K34" s="51" t="e">
        <f>IF(#REF!="●","",IF(#REF!="","",#REF!))</f>
        <v>#REF!</v>
      </c>
      <c r="L34" s="74" t="e">
        <f t="shared" si="4"/>
        <v>#REF!</v>
      </c>
      <c r="M34" s="74" t="e">
        <f t="shared" si="5"/>
        <v>#REF!</v>
      </c>
      <c r="N34" s="201" t="e">
        <f>IF(ISNA(L34),"",L34*#REF!)</f>
        <v>#REF!</v>
      </c>
      <c r="O34" s="201" t="e">
        <f>IF(ISNA(M34),"",M34*#REF!)</f>
        <v>#REF!</v>
      </c>
      <c r="P34" s="78" t="e">
        <f>IF(#REF!&gt;0,DQ$6,"")</f>
        <v>#REF!</v>
      </c>
      <c r="Q34" s="99"/>
      <c r="R34" s="411"/>
      <c r="S34" s="412" t="e">
        <f>IF(OR(#REF!="",F34=""),"",ROUND(#REF!/10^3*F34,3))</f>
        <v>#REF!</v>
      </c>
      <c r="T34" s="412" t="e">
        <f>IF(#REF!&gt;0,#REF!*#REF!/1000,"")</f>
        <v>#REF!</v>
      </c>
      <c r="U34" s="412" t="e">
        <f>IF(#REF!&gt;0,#REF!*#REF!/1000,"")</f>
        <v>#REF!</v>
      </c>
      <c r="V34" s="413" t="e">
        <f>IF(OR(#REF!="●",#REF!="●"),"",IF(#REF!="","",#REF!))</f>
        <v>#REF!</v>
      </c>
      <c r="W34" s="413" t="e">
        <f>IF(OR(#REF!="●",#REF!="●"),"",IF(#REF!="","",#REF!))</f>
        <v>#REF!</v>
      </c>
      <c r="X34" s="412" t="e">
        <f>IF(ISNA(L34),"",L34*#REF!)</f>
        <v>#REF!</v>
      </c>
      <c r="Y34" s="412" t="e">
        <f>IF(ISNA(M34),"",M34*#REF!)</f>
        <v>#REF!</v>
      </c>
      <c r="Z34" s="414" t="e">
        <f>IF(#REF!&gt;0,DQ$6,"")</f>
        <v>#REF!</v>
      </c>
      <c r="AA34" s="95" t="e">
        <f>IF(#REF!="","",VLOOKUP(#REF!,#REF!,7,0))</f>
        <v>#REF!</v>
      </c>
      <c r="AB34" s="201" t="e">
        <f>IF(OR(#REF!="",AA34=""),"",ROUND(#REF!/10^3*AA34,3))</f>
        <v>#REF!</v>
      </c>
      <c r="AC34" s="201" t="e">
        <f>IF(#REF!&gt;0,#REF!*#REF!/1000,"")</f>
        <v>#REF!</v>
      </c>
      <c r="AD34" s="201" t="e">
        <f>IF(#REF!&gt;0,#REF!*#REF!/1000,"")</f>
        <v>#REF!</v>
      </c>
      <c r="AE34" s="74" t="e">
        <f t="shared" si="6"/>
        <v>#REF!</v>
      </c>
      <c r="AF34" s="74" t="e">
        <f t="shared" si="7"/>
        <v>#REF!</v>
      </c>
      <c r="AG34" s="201" t="e">
        <f>IF(ISNA(AE34),"",AE34*#REF!)</f>
        <v>#REF!</v>
      </c>
      <c r="AH34" s="201" t="e">
        <f>IF(ISNA(AF34),"",AF34*#REF!)</f>
        <v>#REF!</v>
      </c>
      <c r="AI34" s="78" t="e">
        <f>IF(#REF!&gt;0,DQ$23,"")</f>
        <v>#REF!</v>
      </c>
      <c r="AJ34" s="99"/>
      <c r="AK34" s="411"/>
      <c r="AL34" s="412" t="e">
        <f>IF(OR(#REF!="",F34=""),"",ROUND(#REF!/10^3*F34,3))</f>
        <v>#REF!</v>
      </c>
      <c r="AM34" s="412" t="e">
        <f>IF(#REF!&gt;0,#REF!*#REF!/1000,"")</f>
        <v>#REF!</v>
      </c>
      <c r="AN34" s="412" t="e">
        <f>IF(#REF!&gt;0,#REF!*#REF!/1000,"")</f>
        <v>#REF!</v>
      </c>
      <c r="AO34" s="413" t="e">
        <f>IF(OR(#REF!="●",#REF!="●",#REF!="●"),"",IF(#REF!="","",#REF!))</f>
        <v>#REF!</v>
      </c>
      <c r="AP34" s="413" t="e">
        <f>IF(OR(#REF!="●",#REF!="●",#REF!="●"),"",IF(#REF!="","",#REF!))</f>
        <v>#REF!</v>
      </c>
      <c r="AQ34" s="412" t="e">
        <f>IF(ISNA(L34),"",L34*#REF!)</f>
        <v>#REF!</v>
      </c>
      <c r="AR34" s="412" t="e">
        <f>IF(ISNA(M34),"",M34*#REF!)</f>
        <v>#REF!</v>
      </c>
      <c r="AS34" s="414" t="e">
        <f>IF(#REF!&gt;0,DQ$6,"")</f>
        <v>#REF!</v>
      </c>
      <c r="AT34" s="95" t="e">
        <f>IF(#REF!="","",VLOOKUP(#REF!,#REF!,7,0))</f>
        <v>#REF!</v>
      </c>
      <c r="AU34" s="201" t="e">
        <f>IF(OR(#REF!="",AT34=""),"",ROUND(#REF!/10^3*AT34,3))</f>
        <v>#REF!</v>
      </c>
      <c r="AV34" s="201" t="e">
        <f>IF(#REF!&gt;0,#REF!*#REF!/1000,"")</f>
        <v>#REF!</v>
      </c>
      <c r="AW34" s="201" t="e">
        <f>IF(#REF!&gt;0,#REF!*#REF!/1000,"")</f>
        <v>#REF!</v>
      </c>
      <c r="AX34" s="74" t="e">
        <f t="shared" si="8"/>
        <v>#REF!</v>
      </c>
      <c r="AY34" s="74" t="e">
        <f t="shared" si="9"/>
        <v>#REF!</v>
      </c>
      <c r="AZ34" s="201" t="e">
        <f>IF(ISNA(AX34),"",AX34*#REF!)</f>
        <v>#REF!</v>
      </c>
      <c r="BA34" s="201" t="e">
        <f>IF(ISNA(AY34),"",AY34*#REF!)</f>
        <v>#REF!</v>
      </c>
      <c r="BB34" s="78" t="e">
        <f>IF(#REF!&gt;0,DQ$40,"")</f>
        <v>#REF!</v>
      </c>
      <c r="BC34" s="99"/>
      <c r="BD34" s="650"/>
      <c r="BE34" s="652" t="e">
        <f>IF(OR(#REF!="",F34=""),"",ROUND(#REF!/10^3*F34,3))</f>
        <v>#REF!</v>
      </c>
      <c r="BF34" s="412" t="e">
        <f>IF(#REF!&gt;0,#REF!*#REF!/1000,"")</f>
        <v>#REF!</v>
      </c>
      <c r="BG34" s="412" t="e">
        <f>IF(#REF!&gt;0,#REF!*#REF!/1000,"")</f>
        <v>#REF!</v>
      </c>
      <c r="BH34" s="413" t="e">
        <f>IF(OR(#REF!="●",#REF!="●",#REF!="●",#REF!="●"),"",IF(#REF!="","",#REF!))</f>
        <v>#REF!</v>
      </c>
      <c r="BI34" s="413" t="e">
        <f>IF(OR(#REF!="●",#REF!="●",#REF!="●",#REF!="●"),"",IF(#REF!="","",#REF!))</f>
        <v>#REF!</v>
      </c>
      <c r="BJ34" s="412" t="e">
        <f>IF(ISNA(L34),"",L34*#REF!)</f>
        <v>#REF!</v>
      </c>
      <c r="BK34" s="412" t="e">
        <f>IF(ISNA(M34),"",M34*#REF!)</f>
        <v>#REF!</v>
      </c>
      <c r="BL34" s="415" t="e">
        <f>IF(#REF!&gt;0,DQ$6,"")</f>
        <v>#REF!</v>
      </c>
      <c r="BM34" s="361" t="e">
        <f>IF(#REF!="","",VLOOKUP(#REF!,#REF!,7,0))</f>
        <v>#REF!</v>
      </c>
      <c r="BN34" s="201" t="e">
        <f>IF(OR(#REF!="",BM34=""),"",ROUND(#REF!/10^3*BM34,3))</f>
        <v>#REF!</v>
      </c>
      <c r="BO34" s="201" t="e">
        <f>IF(#REF!&gt;0,#REF!*#REF!/1000,"")</f>
        <v>#REF!</v>
      </c>
      <c r="BP34" s="201" t="e">
        <f>IF(#REF!&gt;0,#REF!*#REF!/1000,"")</f>
        <v>#REF!</v>
      </c>
      <c r="BQ34" s="74" t="e">
        <f t="shared" si="10"/>
        <v>#REF!</v>
      </c>
      <c r="BR34" s="74" t="e">
        <f t="shared" si="11"/>
        <v>#REF!</v>
      </c>
      <c r="BS34" s="201" t="e">
        <f>IF(ISNA(BQ34),"",BQ34*#REF!)</f>
        <v>#REF!</v>
      </c>
      <c r="BT34" s="201" t="e">
        <f>IF(ISNA(BR34),"",BR34*#REF!)</f>
        <v>#REF!</v>
      </c>
      <c r="BU34" s="78" t="e">
        <f>IF(#REF!&gt;0,DQ$57,"")</f>
        <v>#REF!</v>
      </c>
      <c r="BV34" s="99"/>
      <c r="BW34" s="411"/>
      <c r="BX34" s="412" t="e">
        <f>IF(OR(#REF!="",F34=""),"",ROUND(#REF!/10^3*F34,3))</f>
        <v>#REF!</v>
      </c>
      <c r="BY34" s="412" t="e">
        <f>IF(#REF!&gt;0,#REF!*#REF!/1000,"")</f>
        <v>#REF!</v>
      </c>
      <c r="BZ34" s="412" t="e">
        <f>IF(#REF!&gt;0,#REF!*#REF!/1000,"")</f>
        <v>#REF!</v>
      </c>
      <c r="CA34" s="413" t="e">
        <f>IF(OR(#REF!="●",#REF!="●",#REF!="●",#REF!="●",#REF!="●"),"",IF(#REF!="","",#REF!))</f>
        <v>#REF!</v>
      </c>
      <c r="CB34" s="413" t="e">
        <f>IF(OR(#REF!="●",#REF!="●",#REF!="●",#REF!="●",#REF!="●"),"",IF(#REF!="","",#REF!))</f>
        <v>#REF!</v>
      </c>
      <c r="CC34" s="412" t="e">
        <f>IF(ISNA(L34),"",L34*#REF!)</f>
        <v>#REF!</v>
      </c>
      <c r="CD34" s="412" t="e">
        <f>IF(ISNA(M34),"",M34*#REF!)</f>
        <v>#REF!</v>
      </c>
      <c r="CE34" s="415" t="e">
        <f>IF(#REF!&gt;0,DQ$6,"")</f>
        <v>#REF!</v>
      </c>
      <c r="CF34" s="361" t="e">
        <f>IF(#REF!="","",VLOOKUP(#REF!,#REF!,7,0))</f>
        <v>#REF!</v>
      </c>
      <c r="CG34" s="201" t="e">
        <f>IF(OR(#REF!="",CF34=""),"",ROUND(#REF!/10^3*CF34,3))</f>
        <v>#REF!</v>
      </c>
      <c r="CH34" s="201" t="e">
        <f>IF(#REF!&gt;0,#REF!*#REF!/1000,"")</f>
        <v>#REF!</v>
      </c>
      <c r="CI34" s="201" t="e">
        <f>IF(#REF!&gt;0,#REF!*#REF!/1000,"")</f>
        <v>#REF!</v>
      </c>
      <c r="CJ34" s="74" t="e">
        <f t="shared" si="12"/>
        <v>#REF!</v>
      </c>
      <c r="CK34" s="74" t="e">
        <f t="shared" si="13"/>
        <v>#REF!</v>
      </c>
      <c r="CL34" s="201" t="e">
        <f>IF(ISNA(CJ34),"",CJ34*#REF!)</f>
        <v>#REF!</v>
      </c>
      <c r="CM34" s="201" t="e">
        <f>IF(ISNA(CK34),"",CK34*#REF!)</f>
        <v>#REF!</v>
      </c>
      <c r="CN34" s="101" t="e">
        <f>IF(#REF!&gt;0,DQ$57,"")</f>
        <v>#REF!</v>
      </c>
      <c r="CO34" s="84"/>
      <c r="CP34" s="2"/>
      <c r="CQ34" s="2"/>
      <c r="CR34" s="2"/>
      <c r="CS34" s="2"/>
      <c r="CT34" s="2"/>
      <c r="CU34" s="2"/>
      <c r="CV34" s="2"/>
      <c r="CX34" s="2"/>
      <c r="CY34" s="2"/>
      <c r="CZ34" s="2"/>
      <c r="DA34" s="2"/>
      <c r="DB34" s="2"/>
      <c r="DC34" s="2"/>
      <c r="DD34" s="2"/>
      <c r="DE34" s="2"/>
      <c r="DF34" s="2"/>
      <c r="DG34" s="2"/>
      <c r="DJ34" s="12"/>
      <c r="DN34" s="321">
        <v>26</v>
      </c>
      <c r="DO34" s="317" t="e">
        <f>#REF!</f>
        <v>#REF!</v>
      </c>
      <c r="DP34" s="317" t="e">
        <f>#REF!</f>
        <v>#REF!</v>
      </c>
      <c r="DQ34" s="320"/>
    </row>
    <row r="35" spans="2:121" ht="18" customHeight="1">
      <c r="B35" s="151" t="e">
        <f>IF(#REF!="","",VLOOKUP(#REF!,$CX$11:$DG$26,9,0))</f>
        <v>#REF!</v>
      </c>
      <c r="C35" s="64" t="e">
        <f>IF(#REF!="",0,VLOOKUP(#REF!,$CP$11:$CQ$16,2,0))</f>
        <v>#REF!</v>
      </c>
      <c r="D35" s="65" t="e">
        <f>IF(#REF!="",0,VLOOKUP(#REF!,$CX$11:$CY$26,2,0))</f>
        <v>#REF!</v>
      </c>
      <c r="E35" s="152" t="e">
        <f t="shared" si="3"/>
        <v>#REF!</v>
      </c>
      <c r="F35" s="155" t="e">
        <f>IF(#REF!="","",VLOOKUP(#REF!,#REF!,7,0))</f>
        <v>#REF!</v>
      </c>
      <c r="G35" s="201" t="e">
        <f>IF(OR(#REF!="",F35=""),"",ROUND(#REF!/10^3*F35,3))</f>
        <v>#REF!</v>
      </c>
      <c r="H35" s="201" t="e">
        <f>IF(#REF!&gt;0,#REF!*#REF!/1000,"")</f>
        <v>#REF!</v>
      </c>
      <c r="I35" s="201" t="e">
        <f>IF(#REF!&gt;0,#REF!*#REF!/1000,"")</f>
        <v>#REF!</v>
      </c>
      <c r="J35" s="51" t="e">
        <f>IF(#REF!="●","",IF(#REF!="","",#REF!))</f>
        <v>#REF!</v>
      </c>
      <c r="K35" s="51" t="e">
        <f>IF(#REF!="●","",IF(#REF!="","",#REF!))</f>
        <v>#REF!</v>
      </c>
      <c r="L35" s="74" t="e">
        <f t="shared" si="4"/>
        <v>#REF!</v>
      </c>
      <c r="M35" s="74" t="e">
        <f t="shared" si="5"/>
        <v>#REF!</v>
      </c>
      <c r="N35" s="201" t="e">
        <f>IF(ISNA(L35),"",L35*#REF!)</f>
        <v>#REF!</v>
      </c>
      <c r="O35" s="201" t="e">
        <f>IF(ISNA(M35),"",M35*#REF!)</f>
        <v>#REF!</v>
      </c>
      <c r="P35" s="78" t="e">
        <f>IF(#REF!&gt;0,DQ$6,"")</f>
        <v>#REF!</v>
      </c>
      <c r="Q35" s="99"/>
      <c r="R35" s="411"/>
      <c r="S35" s="412" t="e">
        <f>IF(OR(#REF!="",F35=""),"",ROUND(#REF!/10^3*F35,3))</f>
        <v>#REF!</v>
      </c>
      <c r="T35" s="412" t="e">
        <f>IF(#REF!&gt;0,#REF!*#REF!/1000,"")</f>
        <v>#REF!</v>
      </c>
      <c r="U35" s="412" t="e">
        <f>IF(#REF!&gt;0,#REF!*#REF!/1000,"")</f>
        <v>#REF!</v>
      </c>
      <c r="V35" s="413" t="e">
        <f>IF(OR(#REF!="●",#REF!="●"),"",IF(#REF!="","",#REF!))</f>
        <v>#REF!</v>
      </c>
      <c r="W35" s="413" t="e">
        <f>IF(OR(#REF!="●",#REF!="●"),"",IF(#REF!="","",#REF!))</f>
        <v>#REF!</v>
      </c>
      <c r="X35" s="412" t="e">
        <f>IF(ISNA(L35),"",L35*#REF!)</f>
        <v>#REF!</v>
      </c>
      <c r="Y35" s="412" t="e">
        <f>IF(ISNA(M35),"",M35*#REF!)</f>
        <v>#REF!</v>
      </c>
      <c r="Z35" s="414" t="e">
        <f>IF(#REF!&gt;0,DQ$6,"")</f>
        <v>#REF!</v>
      </c>
      <c r="AA35" s="95" t="e">
        <f>IF(#REF!="","",VLOOKUP(#REF!,#REF!,7,0))</f>
        <v>#REF!</v>
      </c>
      <c r="AB35" s="201" t="e">
        <f>IF(OR(#REF!="",AA35=""),"",ROUND(#REF!/10^3*AA35,3))</f>
        <v>#REF!</v>
      </c>
      <c r="AC35" s="201" t="e">
        <f>IF(#REF!&gt;0,#REF!*#REF!/1000,"")</f>
        <v>#REF!</v>
      </c>
      <c r="AD35" s="201" t="e">
        <f>IF(#REF!&gt;0,#REF!*#REF!/1000,"")</f>
        <v>#REF!</v>
      </c>
      <c r="AE35" s="74" t="e">
        <f t="shared" si="6"/>
        <v>#REF!</v>
      </c>
      <c r="AF35" s="74" t="e">
        <f t="shared" si="7"/>
        <v>#REF!</v>
      </c>
      <c r="AG35" s="201" t="e">
        <f>IF(ISNA(AE35),"",AE35*#REF!)</f>
        <v>#REF!</v>
      </c>
      <c r="AH35" s="201" t="e">
        <f>IF(ISNA(AF35),"",AF35*#REF!)</f>
        <v>#REF!</v>
      </c>
      <c r="AI35" s="78" t="e">
        <f>IF(#REF!&gt;0,DQ$23,"")</f>
        <v>#REF!</v>
      </c>
      <c r="AJ35" s="99"/>
      <c r="AK35" s="411"/>
      <c r="AL35" s="412" t="e">
        <f>IF(OR(#REF!="",F35=""),"",ROUND(#REF!/10^3*F35,3))</f>
        <v>#REF!</v>
      </c>
      <c r="AM35" s="412" t="e">
        <f>IF(#REF!&gt;0,#REF!*#REF!/1000,"")</f>
        <v>#REF!</v>
      </c>
      <c r="AN35" s="412" t="e">
        <f>IF(#REF!&gt;0,#REF!*#REF!/1000,"")</f>
        <v>#REF!</v>
      </c>
      <c r="AO35" s="413" t="e">
        <f>IF(OR(#REF!="●",#REF!="●",#REF!="●"),"",IF(#REF!="","",#REF!))</f>
        <v>#REF!</v>
      </c>
      <c r="AP35" s="413" t="e">
        <f>IF(OR(#REF!="●",#REF!="●",#REF!="●"),"",IF(#REF!="","",#REF!))</f>
        <v>#REF!</v>
      </c>
      <c r="AQ35" s="412" t="e">
        <f>IF(ISNA(L35),"",L35*#REF!)</f>
        <v>#REF!</v>
      </c>
      <c r="AR35" s="412" t="e">
        <f>IF(ISNA(M35),"",M35*#REF!)</f>
        <v>#REF!</v>
      </c>
      <c r="AS35" s="414" t="e">
        <f>IF(#REF!&gt;0,DQ$6,"")</f>
        <v>#REF!</v>
      </c>
      <c r="AT35" s="95" t="e">
        <f>IF(#REF!="","",VLOOKUP(#REF!,#REF!,7,0))</f>
        <v>#REF!</v>
      </c>
      <c r="AU35" s="201" t="e">
        <f>IF(OR(#REF!="",AT35=""),"",ROUND(#REF!/10^3*AT35,3))</f>
        <v>#REF!</v>
      </c>
      <c r="AV35" s="201" t="e">
        <f>IF(#REF!&gt;0,#REF!*#REF!/1000,"")</f>
        <v>#REF!</v>
      </c>
      <c r="AW35" s="201" t="e">
        <f>IF(#REF!&gt;0,#REF!*#REF!/1000,"")</f>
        <v>#REF!</v>
      </c>
      <c r="AX35" s="74" t="e">
        <f t="shared" si="8"/>
        <v>#REF!</v>
      </c>
      <c r="AY35" s="74" t="e">
        <f t="shared" si="9"/>
        <v>#REF!</v>
      </c>
      <c r="AZ35" s="201" t="e">
        <f>IF(ISNA(AX35),"",AX35*#REF!)</f>
        <v>#REF!</v>
      </c>
      <c r="BA35" s="201" t="e">
        <f>IF(ISNA(AY35),"",AY35*#REF!)</f>
        <v>#REF!</v>
      </c>
      <c r="BB35" s="78" t="e">
        <f>IF(#REF!&gt;0,DQ$40,"")</f>
        <v>#REF!</v>
      </c>
      <c r="BC35" s="99"/>
      <c r="BD35" s="650"/>
      <c r="BE35" s="652" t="e">
        <f>IF(OR(#REF!="",F35=""),"",ROUND(#REF!/10^3*F35,3))</f>
        <v>#REF!</v>
      </c>
      <c r="BF35" s="412" t="e">
        <f>IF(#REF!&gt;0,#REF!*#REF!/1000,"")</f>
        <v>#REF!</v>
      </c>
      <c r="BG35" s="412" t="e">
        <f>IF(#REF!&gt;0,#REF!*#REF!/1000,"")</f>
        <v>#REF!</v>
      </c>
      <c r="BH35" s="413" t="e">
        <f>IF(OR(#REF!="●",#REF!="●",#REF!="●",#REF!="●"),"",IF(#REF!="","",#REF!))</f>
        <v>#REF!</v>
      </c>
      <c r="BI35" s="413" t="e">
        <f>IF(OR(#REF!="●",#REF!="●",#REF!="●",#REF!="●"),"",IF(#REF!="","",#REF!))</f>
        <v>#REF!</v>
      </c>
      <c r="BJ35" s="412" t="e">
        <f>IF(ISNA(L35),"",L35*#REF!)</f>
        <v>#REF!</v>
      </c>
      <c r="BK35" s="412" t="e">
        <f>IF(ISNA(M35),"",M35*#REF!)</f>
        <v>#REF!</v>
      </c>
      <c r="BL35" s="415" t="e">
        <f>IF(#REF!&gt;0,DQ$6,"")</f>
        <v>#REF!</v>
      </c>
      <c r="BM35" s="361" t="e">
        <f>IF(#REF!="","",VLOOKUP(#REF!,#REF!,7,0))</f>
        <v>#REF!</v>
      </c>
      <c r="BN35" s="201" t="e">
        <f>IF(OR(#REF!="",BM35=""),"",ROUND(#REF!/10^3*BM35,3))</f>
        <v>#REF!</v>
      </c>
      <c r="BO35" s="201" t="e">
        <f>IF(#REF!&gt;0,#REF!*#REF!/1000,"")</f>
        <v>#REF!</v>
      </c>
      <c r="BP35" s="201" t="e">
        <f>IF(#REF!&gt;0,#REF!*#REF!/1000,"")</f>
        <v>#REF!</v>
      </c>
      <c r="BQ35" s="74" t="e">
        <f t="shared" si="10"/>
        <v>#REF!</v>
      </c>
      <c r="BR35" s="74" t="e">
        <f t="shared" si="11"/>
        <v>#REF!</v>
      </c>
      <c r="BS35" s="201" t="e">
        <f>IF(ISNA(BQ35),"",BQ35*#REF!)</f>
        <v>#REF!</v>
      </c>
      <c r="BT35" s="201" t="e">
        <f>IF(ISNA(BR35),"",BR35*#REF!)</f>
        <v>#REF!</v>
      </c>
      <c r="BU35" s="78" t="e">
        <f>IF(#REF!&gt;0,DQ$57,"")</f>
        <v>#REF!</v>
      </c>
      <c r="BV35" s="99"/>
      <c r="BW35" s="411"/>
      <c r="BX35" s="412" t="e">
        <f>IF(OR(#REF!="",F35=""),"",ROUND(#REF!/10^3*F35,3))</f>
        <v>#REF!</v>
      </c>
      <c r="BY35" s="412" t="e">
        <f>IF(#REF!&gt;0,#REF!*#REF!/1000,"")</f>
        <v>#REF!</v>
      </c>
      <c r="BZ35" s="412" t="e">
        <f>IF(#REF!&gt;0,#REF!*#REF!/1000,"")</f>
        <v>#REF!</v>
      </c>
      <c r="CA35" s="413" t="e">
        <f>IF(OR(#REF!="●",#REF!="●",#REF!="●",#REF!="●",#REF!="●"),"",IF(#REF!="","",#REF!))</f>
        <v>#REF!</v>
      </c>
      <c r="CB35" s="413" t="e">
        <f>IF(OR(#REF!="●",#REF!="●",#REF!="●",#REF!="●",#REF!="●"),"",IF(#REF!="","",#REF!))</f>
        <v>#REF!</v>
      </c>
      <c r="CC35" s="412" t="e">
        <f>IF(ISNA(L35),"",L35*#REF!)</f>
        <v>#REF!</v>
      </c>
      <c r="CD35" s="412" t="e">
        <f>IF(ISNA(M35),"",M35*#REF!)</f>
        <v>#REF!</v>
      </c>
      <c r="CE35" s="415" t="e">
        <f>IF(#REF!&gt;0,DQ$6,"")</f>
        <v>#REF!</v>
      </c>
      <c r="CF35" s="361" t="e">
        <f>IF(#REF!="","",VLOOKUP(#REF!,#REF!,7,0))</f>
        <v>#REF!</v>
      </c>
      <c r="CG35" s="201" t="e">
        <f>IF(OR(#REF!="",CF35=""),"",ROUND(#REF!/10^3*CF35,3))</f>
        <v>#REF!</v>
      </c>
      <c r="CH35" s="201" t="e">
        <f>IF(#REF!&gt;0,#REF!*#REF!/1000,"")</f>
        <v>#REF!</v>
      </c>
      <c r="CI35" s="201" t="e">
        <f>IF(#REF!&gt;0,#REF!*#REF!/1000,"")</f>
        <v>#REF!</v>
      </c>
      <c r="CJ35" s="74" t="e">
        <f t="shared" si="12"/>
        <v>#REF!</v>
      </c>
      <c r="CK35" s="74" t="e">
        <f t="shared" si="13"/>
        <v>#REF!</v>
      </c>
      <c r="CL35" s="201" t="e">
        <f>IF(ISNA(CJ35),"",CJ35*#REF!)</f>
        <v>#REF!</v>
      </c>
      <c r="CM35" s="201" t="e">
        <f>IF(ISNA(CK35),"",CK35*#REF!)</f>
        <v>#REF!</v>
      </c>
      <c r="CN35" s="101" t="e">
        <f>IF(#REF!&gt;0,DQ$57,"")</f>
        <v>#REF!</v>
      </c>
      <c r="CO35" s="84"/>
      <c r="CP35" s="2"/>
      <c r="CQ35" s="2"/>
      <c r="CR35" s="2"/>
      <c r="CS35" s="2"/>
      <c r="CT35" s="2"/>
      <c r="CU35" s="2"/>
      <c r="CV35" s="2"/>
      <c r="CX35" s="2"/>
      <c r="CY35" s="2"/>
      <c r="CZ35" s="2"/>
      <c r="DA35" s="2"/>
      <c r="DB35" s="2"/>
      <c r="DC35" s="2"/>
      <c r="DD35" s="2"/>
      <c r="DE35" s="2"/>
      <c r="DF35" s="2"/>
      <c r="DG35" s="2"/>
      <c r="DJ35" s="12"/>
      <c r="DN35" s="321">
        <v>35</v>
      </c>
      <c r="DO35" s="317" t="e">
        <f>#REF!</f>
        <v>#REF!</v>
      </c>
      <c r="DP35" s="317" t="e">
        <f>#REF!</f>
        <v>#REF!</v>
      </c>
      <c r="DQ35" s="320"/>
    </row>
    <row r="36" spans="2:121" ht="18" customHeight="1">
      <c r="B36" s="151" t="e">
        <f>IF(#REF!="","",VLOOKUP(#REF!,$CX$11:$DG$26,9,0))</f>
        <v>#REF!</v>
      </c>
      <c r="C36" s="64" t="e">
        <f>IF(#REF!="",0,VLOOKUP(#REF!,$CP$11:$CQ$16,2,0))</f>
        <v>#REF!</v>
      </c>
      <c r="D36" s="65" t="e">
        <f>IF(#REF!="",0,VLOOKUP(#REF!,$CX$11:$CY$26,2,0))</f>
        <v>#REF!</v>
      </c>
      <c r="E36" s="152" t="e">
        <f t="shared" si="3"/>
        <v>#REF!</v>
      </c>
      <c r="F36" s="155" t="e">
        <f>IF(#REF!="","",VLOOKUP(#REF!,#REF!,7,0))</f>
        <v>#REF!</v>
      </c>
      <c r="G36" s="201" t="e">
        <f>IF(OR(#REF!="",F36=""),"",ROUND(#REF!/10^3*F36,3))</f>
        <v>#REF!</v>
      </c>
      <c r="H36" s="201" t="e">
        <f>IF(#REF!&gt;0,#REF!*#REF!/1000,"")</f>
        <v>#REF!</v>
      </c>
      <c r="I36" s="201" t="e">
        <f>IF(#REF!&gt;0,#REF!*#REF!/1000,"")</f>
        <v>#REF!</v>
      </c>
      <c r="J36" s="51" t="e">
        <f>IF(#REF!="●","",IF(#REF!="","",#REF!))</f>
        <v>#REF!</v>
      </c>
      <c r="K36" s="51" t="e">
        <f>IF(#REF!="●","",IF(#REF!="","",#REF!))</f>
        <v>#REF!</v>
      </c>
      <c r="L36" s="74" t="e">
        <f t="shared" si="4"/>
        <v>#REF!</v>
      </c>
      <c r="M36" s="74" t="e">
        <f t="shared" si="5"/>
        <v>#REF!</v>
      </c>
      <c r="N36" s="201" t="e">
        <f>IF(ISNA(L36),"",L36*#REF!)</f>
        <v>#REF!</v>
      </c>
      <c r="O36" s="201" t="e">
        <f>IF(ISNA(M36),"",M36*#REF!)</f>
        <v>#REF!</v>
      </c>
      <c r="P36" s="78" t="e">
        <f>IF(#REF!&gt;0,DQ$6,"")</f>
        <v>#REF!</v>
      </c>
      <c r="Q36" s="99"/>
      <c r="R36" s="411"/>
      <c r="S36" s="412" t="e">
        <f>IF(OR(#REF!="",F36=""),"",ROUND(#REF!/10^3*F36,3))</f>
        <v>#REF!</v>
      </c>
      <c r="T36" s="412" t="e">
        <f>IF(#REF!&gt;0,#REF!*#REF!/1000,"")</f>
        <v>#REF!</v>
      </c>
      <c r="U36" s="412" t="e">
        <f>IF(#REF!&gt;0,#REF!*#REF!/1000,"")</f>
        <v>#REF!</v>
      </c>
      <c r="V36" s="413" t="e">
        <f>IF(OR(#REF!="●",#REF!="●"),"",IF(#REF!="","",#REF!))</f>
        <v>#REF!</v>
      </c>
      <c r="W36" s="413" t="e">
        <f>IF(OR(#REF!="●",#REF!="●"),"",IF(#REF!="","",#REF!))</f>
        <v>#REF!</v>
      </c>
      <c r="X36" s="412" t="e">
        <f>IF(ISNA(L36),"",L36*#REF!)</f>
        <v>#REF!</v>
      </c>
      <c r="Y36" s="412" t="e">
        <f>IF(ISNA(M36),"",M36*#REF!)</f>
        <v>#REF!</v>
      </c>
      <c r="Z36" s="414" t="e">
        <f>IF(#REF!&gt;0,DQ$6,"")</f>
        <v>#REF!</v>
      </c>
      <c r="AA36" s="95" t="e">
        <f>IF(#REF!="","",VLOOKUP(#REF!,#REF!,7,0))</f>
        <v>#REF!</v>
      </c>
      <c r="AB36" s="201" t="e">
        <f>IF(OR(#REF!="",AA36=""),"",ROUND(#REF!/10^3*AA36,3))</f>
        <v>#REF!</v>
      </c>
      <c r="AC36" s="201" t="e">
        <f>IF(#REF!&gt;0,#REF!*#REF!/1000,"")</f>
        <v>#REF!</v>
      </c>
      <c r="AD36" s="201" t="e">
        <f>IF(#REF!&gt;0,#REF!*#REF!/1000,"")</f>
        <v>#REF!</v>
      </c>
      <c r="AE36" s="74" t="e">
        <f t="shared" si="6"/>
        <v>#REF!</v>
      </c>
      <c r="AF36" s="74" t="e">
        <f t="shared" si="7"/>
        <v>#REF!</v>
      </c>
      <c r="AG36" s="201" t="e">
        <f>IF(ISNA(AE36),"",AE36*#REF!)</f>
        <v>#REF!</v>
      </c>
      <c r="AH36" s="201" t="e">
        <f>IF(ISNA(AF36),"",AF36*#REF!)</f>
        <v>#REF!</v>
      </c>
      <c r="AI36" s="78" t="e">
        <f>IF(#REF!&gt;0,DQ$23,"")</f>
        <v>#REF!</v>
      </c>
      <c r="AJ36" s="99"/>
      <c r="AK36" s="411"/>
      <c r="AL36" s="412" t="e">
        <f>IF(OR(#REF!="",F36=""),"",ROUND(#REF!/10^3*F36,3))</f>
        <v>#REF!</v>
      </c>
      <c r="AM36" s="412" t="e">
        <f>IF(#REF!&gt;0,#REF!*#REF!/1000,"")</f>
        <v>#REF!</v>
      </c>
      <c r="AN36" s="412" t="e">
        <f>IF(#REF!&gt;0,#REF!*#REF!/1000,"")</f>
        <v>#REF!</v>
      </c>
      <c r="AO36" s="413" t="e">
        <f>IF(OR(#REF!="●",#REF!="●",#REF!="●"),"",IF(#REF!="","",#REF!))</f>
        <v>#REF!</v>
      </c>
      <c r="AP36" s="413" t="e">
        <f>IF(OR(#REF!="●",#REF!="●",#REF!="●"),"",IF(#REF!="","",#REF!))</f>
        <v>#REF!</v>
      </c>
      <c r="AQ36" s="412" t="e">
        <f>IF(ISNA(L36),"",L36*#REF!)</f>
        <v>#REF!</v>
      </c>
      <c r="AR36" s="412" t="e">
        <f>IF(ISNA(M36),"",M36*#REF!)</f>
        <v>#REF!</v>
      </c>
      <c r="AS36" s="414" t="e">
        <f>IF(#REF!&gt;0,DQ$6,"")</f>
        <v>#REF!</v>
      </c>
      <c r="AT36" s="95" t="e">
        <f>IF(#REF!="","",VLOOKUP(#REF!,#REF!,7,0))</f>
        <v>#REF!</v>
      </c>
      <c r="AU36" s="201" t="e">
        <f>IF(OR(#REF!="",AT36=""),"",ROUND(#REF!/10^3*AT36,3))</f>
        <v>#REF!</v>
      </c>
      <c r="AV36" s="201" t="e">
        <f>IF(#REF!&gt;0,#REF!*#REF!/1000,"")</f>
        <v>#REF!</v>
      </c>
      <c r="AW36" s="201" t="e">
        <f>IF(#REF!&gt;0,#REF!*#REF!/1000,"")</f>
        <v>#REF!</v>
      </c>
      <c r="AX36" s="74" t="e">
        <f t="shared" si="8"/>
        <v>#REF!</v>
      </c>
      <c r="AY36" s="74" t="e">
        <f t="shared" si="9"/>
        <v>#REF!</v>
      </c>
      <c r="AZ36" s="201" t="e">
        <f>IF(ISNA(AX36),"",AX36*#REF!)</f>
        <v>#REF!</v>
      </c>
      <c r="BA36" s="201" t="e">
        <f>IF(ISNA(AY36),"",AY36*#REF!)</f>
        <v>#REF!</v>
      </c>
      <c r="BB36" s="78" t="e">
        <f>IF(#REF!&gt;0,DQ$40,"")</f>
        <v>#REF!</v>
      </c>
      <c r="BC36" s="99"/>
      <c r="BD36" s="650"/>
      <c r="BE36" s="652" t="e">
        <f>IF(OR(#REF!="",F36=""),"",ROUND(#REF!/10^3*F36,3))</f>
        <v>#REF!</v>
      </c>
      <c r="BF36" s="412" t="e">
        <f>IF(#REF!&gt;0,#REF!*#REF!/1000,"")</f>
        <v>#REF!</v>
      </c>
      <c r="BG36" s="412" t="e">
        <f>IF(#REF!&gt;0,#REF!*#REF!/1000,"")</f>
        <v>#REF!</v>
      </c>
      <c r="BH36" s="413" t="e">
        <f>IF(OR(#REF!="●",#REF!="●",#REF!="●",#REF!="●"),"",IF(#REF!="","",#REF!))</f>
        <v>#REF!</v>
      </c>
      <c r="BI36" s="413" t="e">
        <f>IF(OR(#REF!="●",#REF!="●",#REF!="●",#REF!="●"),"",IF(#REF!="","",#REF!))</f>
        <v>#REF!</v>
      </c>
      <c r="BJ36" s="412" t="e">
        <f>IF(ISNA(L36),"",L36*#REF!)</f>
        <v>#REF!</v>
      </c>
      <c r="BK36" s="412" t="e">
        <f>IF(ISNA(M36),"",M36*#REF!)</f>
        <v>#REF!</v>
      </c>
      <c r="BL36" s="415" t="e">
        <f>IF(#REF!&gt;0,DQ$6,"")</f>
        <v>#REF!</v>
      </c>
      <c r="BM36" s="361" t="e">
        <f>IF(#REF!="","",VLOOKUP(#REF!,#REF!,7,0))</f>
        <v>#REF!</v>
      </c>
      <c r="BN36" s="201" t="e">
        <f>IF(OR(#REF!="",BM36=""),"",ROUND(#REF!/10^3*BM36,3))</f>
        <v>#REF!</v>
      </c>
      <c r="BO36" s="201" t="e">
        <f>IF(#REF!&gt;0,#REF!*#REF!/1000,"")</f>
        <v>#REF!</v>
      </c>
      <c r="BP36" s="201" t="e">
        <f>IF(#REF!&gt;0,#REF!*#REF!/1000,"")</f>
        <v>#REF!</v>
      </c>
      <c r="BQ36" s="74" t="e">
        <f t="shared" si="10"/>
        <v>#REF!</v>
      </c>
      <c r="BR36" s="74" t="e">
        <f t="shared" si="11"/>
        <v>#REF!</v>
      </c>
      <c r="BS36" s="201" t="e">
        <f>IF(ISNA(BQ36),"",BQ36*#REF!)</f>
        <v>#REF!</v>
      </c>
      <c r="BT36" s="201" t="e">
        <f>IF(ISNA(BR36),"",BR36*#REF!)</f>
        <v>#REF!</v>
      </c>
      <c r="BU36" s="78" t="e">
        <f>IF(#REF!&gt;0,DQ$57,"")</f>
        <v>#REF!</v>
      </c>
      <c r="BV36" s="99"/>
      <c r="BW36" s="411"/>
      <c r="BX36" s="412" t="e">
        <f>IF(OR(#REF!="",F36=""),"",ROUND(#REF!/10^3*F36,3))</f>
        <v>#REF!</v>
      </c>
      <c r="BY36" s="412" t="e">
        <f>IF(#REF!&gt;0,#REF!*#REF!/1000,"")</f>
        <v>#REF!</v>
      </c>
      <c r="BZ36" s="412" t="e">
        <f>IF(#REF!&gt;0,#REF!*#REF!/1000,"")</f>
        <v>#REF!</v>
      </c>
      <c r="CA36" s="413" t="e">
        <f>IF(OR(#REF!="●",#REF!="●",#REF!="●",#REF!="●",#REF!="●"),"",IF(#REF!="","",#REF!))</f>
        <v>#REF!</v>
      </c>
      <c r="CB36" s="413" t="e">
        <f>IF(OR(#REF!="●",#REF!="●",#REF!="●",#REF!="●",#REF!="●"),"",IF(#REF!="","",#REF!))</f>
        <v>#REF!</v>
      </c>
      <c r="CC36" s="412" t="e">
        <f>IF(ISNA(L36),"",L36*#REF!)</f>
        <v>#REF!</v>
      </c>
      <c r="CD36" s="412" t="e">
        <f>IF(ISNA(M36),"",M36*#REF!)</f>
        <v>#REF!</v>
      </c>
      <c r="CE36" s="415" t="e">
        <f>IF(#REF!&gt;0,DQ$6,"")</f>
        <v>#REF!</v>
      </c>
      <c r="CF36" s="361" t="e">
        <f>IF(#REF!="","",VLOOKUP(#REF!,#REF!,7,0))</f>
        <v>#REF!</v>
      </c>
      <c r="CG36" s="201" t="e">
        <f>IF(OR(#REF!="",CF36=""),"",ROUND(#REF!/10^3*CF36,3))</f>
        <v>#REF!</v>
      </c>
      <c r="CH36" s="201" t="e">
        <f>IF(#REF!&gt;0,#REF!*#REF!/1000,"")</f>
        <v>#REF!</v>
      </c>
      <c r="CI36" s="201" t="e">
        <f>IF(#REF!&gt;0,#REF!*#REF!/1000,"")</f>
        <v>#REF!</v>
      </c>
      <c r="CJ36" s="74" t="e">
        <f t="shared" si="12"/>
        <v>#REF!</v>
      </c>
      <c r="CK36" s="74" t="e">
        <f t="shared" si="13"/>
        <v>#REF!</v>
      </c>
      <c r="CL36" s="201" t="e">
        <f>IF(ISNA(CJ36),"",CJ36*#REF!)</f>
        <v>#REF!</v>
      </c>
      <c r="CM36" s="201" t="e">
        <f>IF(ISNA(CK36),"",CK36*#REF!)</f>
        <v>#REF!</v>
      </c>
      <c r="CN36" s="101" t="e">
        <f>IF(#REF!&gt;0,DQ$57,"")</f>
        <v>#REF!</v>
      </c>
      <c r="CO36" s="84"/>
      <c r="CP36" s="2"/>
      <c r="CQ36" s="2"/>
      <c r="CR36" s="2"/>
      <c r="CS36" s="2"/>
      <c r="CT36" s="2"/>
      <c r="CU36" s="2"/>
      <c r="CV36" s="2"/>
      <c r="CX36" s="2"/>
      <c r="CY36" s="2"/>
      <c r="CZ36" s="2"/>
      <c r="DA36" s="2"/>
      <c r="DB36" s="2"/>
      <c r="DC36" s="2"/>
      <c r="DD36" s="2"/>
      <c r="DE36" s="2"/>
      <c r="DF36" s="2"/>
      <c r="DG36" s="2"/>
      <c r="DJ36" s="12"/>
      <c r="DO36" s="54"/>
      <c r="DP36" s="54"/>
    </row>
    <row r="37" spans="2:121" ht="18" customHeight="1">
      <c r="B37" s="151" t="e">
        <f>IF(#REF!="","",VLOOKUP(#REF!,$CX$11:$DG$26,9,0))</f>
        <v>#REF!</v>
      </c>
      <c r="C37" s="64" t="e">
        <f>IF(#REF!="",0,VLOOKUP(#REF!,$CP$11:$CQ$16,2,0))</f>
        <v>#REF!</v>
      </c>
      <c r="D37" s="65" t="e">
        <f>IF(#REF!="",0,VLOOKUP(#REF!,$CX$11:$CY$26,2,0))</f>
        <v>#REF!</v>
      </c>
      <c r="E37" s="152" t="e">
        <f t="shared" si="3"/>
        <v>#REF!</v>
      </c>
      <c r="F37" s="155" t="e">
        <f>IF(#REF!="","",VLOOKUP(#REF!,#REF!,7,0))</f>
        <v>#REF!</v>
      </c>
      <c r="G37" s="201" t="e">
        <f>IF(OR(#REF!="",F37=""),"",ROUND(#REF!/10^3*F37,3))</f>
        <v>#REF!</v>
      </c>
      <c r="H37" s="201" t="e">
        <f>IF(#REF!&gt;0,#REF!*#REF!/1000,"")</f>
        <v>#REF!</v>
      </c>
      <c r="I37" s="201" t="e">
        <f>IF(#REF!&gt;0,#REF!*#REF!/1000,"")</f>
        <v>#REF!</v>
      </c>
      <c r="J37" s="51" t="e">
        <f>IF(#REF!="●","",IF(#REF!="","",#REF!))</f>
        <v>#REF!</v>
      </c>
      <c r="K37" s="51" t="e">
        <f>IF(#REF!="●","",IF(#REF!="","",#REF!))</f>
        <v>#REF!</v>
      </c>
      <c r="L37" s="74" t="e">
        <f t="shared" si="4"/>
        <v>#REF!</v>
      </c>
      <c r="M37" s="74" t="e">
        <f t="shared" si="5"/>
        <v>#REF!</v>
      </c>
      <c r="N37" s="201" t="e">
        <f>IF(ISNA(L37),"",L37*#REF!)</f>
        <v>#REF!</v>
      </c>
      <c r="O37" s="201" t="e">
        <f>IF(ISNA(M37),"",M37*#REF!)</f>
        <v>#REF!</v>
      </c>
      <c r="P37" s="78" t="e">
        <f>IF(#REF!&gt;0,DQ$6,"")</f>
        <v>#REF!</v>
      </c>
      <c r="Q37" s="99"/>
      <c r="R37" s="411"/>
      <c r="S37" s="412" t="e">
        <f>IF(OR(#REF!="",F37=""),"",ROUND(#REF!/10^3*F37,3))</f>
        <v>#REF!</v>
      </c>
      <c r="T37" s="412" t="e">
        <f>IF(#REF!&gt;0,#REF!*#REF!/1000,"")</f>
        <v>#REF!</v>
      </c>
      <c r="U37" s="412" t="e">
        <f>IF(#REF!&gt;0,#REF!*#REF!/1000,"")</f>
        <v>#REF!</v>
      </c>
      <c r="V37" s="413" t="e">
        <f>IF(OR(#REF!="●",#REF!="●"),"",IF(#REF!="","",#REF!))</f>
        <v>#REF!</v>
      </c>
      <c r="W37" s="413" t="e">
        <f>IF(OR(#REF!="●",#REF!="●"),"",IF(#REF!="","",#REF!))</f>
        <v>#REF!</v>
      </c>
      <c r="X37" s="412" t="e">
        <f>IF(ISNA(L37),"",L37*#REF!)</f>
        <v>#REF!</v>
      </c>
      <c r="Y37" s="412" t="e">
        <f>IF(ISNA(M37),"",M37*#REF!)</f>
        <v>#REF!</v>
      </c>
      <c r="Z37" s="414" t="e">
        <f>IF(#REF!&gt;0,DQ$6,"")</f>
        <v>#REF!</v>
      </c>
      <c r="AA37" s="95" t="e">
        <f>IF(#REF!="","",VLOOKUP(#REF!,#REF!,7,0))</f>
        <v>#REF!</v>
      </c>
      <c r="AB37" s="201" t="e">
        <f>IF(OR(#REF!="",AA37=""),"",ROUND(#REF!/10^3*AA37,3))</f>
        <v>#REF!</v>
      </c>
      <c r="AC37" s="201" t="e">
        <f>IF(#REF!&gt;0,#REF!*#REF!/1000,"")</f>
        <v>#REF!</v>
      </c>
      <c r="AD37" s="201" t="e">
        <f>IF(#REF!&gt;0,#REF!*#REF!/1000,"")</f>
        <v>#REF!</v>
      </c>
      <c r="AE37" s="74" t="e">
        <f t="shared" si="6"/>
        <v>#REF!</v>
      </c>
      <c r="AF37" s="74" t="e">
        <f t="shared" si="7"/>
        <v>#REF!</v>
      </c>
      <c r="AG37" s="201" t="e">
        <f>IF(ISNA(AE37),"",AE37*#REF!)</f>
        <v>#REF!</v>
      </c>
      <c r="AH37" s="201" t="e">
        <f>IF(ISNA(AF37),"",AF37*#REF!)</f>
        <v>#REF!</v>
      </c>
      <c r="AI37" s="78" t="e">
        <f>IF(#REF!&gt;0,DQ$23,"")</f>
        <v>#REF!</v>
      </c>
      <c r="AJ37" s="99"/>
      <c r="AK37" s="411"/>
      <c r="AL37" s="412" t="e">
        <f>IF(OR(#REF!="",F37=""),"",ROUND(#REF!/10^3*F37,3))</f>
        <v>#REF!</v>
      </c>
      <c r="AM37" s="412" t="e">
        <f>IF(#REF!&gt;0,#REF!*#REF!/1000,"")</f>
        <v>#REF!</v>
      </c>
      <c r="AN37" s="412" t="e">
        <f>IF(#REF!&gt;0,#REF!*#REF!/1000,"")</f>
        <v>#REF!</v>
      </c>
      <c r="AO37" s="413" t="e">
        <f>IF(OR(#REF!="●",#REF!="●",#REF!="●"),"",IF(#REF!="","",#REF!))</f>
        <v>#REF!</v>
      </c>
      <c r="AP37" s="413" t="e">
        <f>IF(OR(#REF!="●",#REF!="●",#REF!="●"),"",IF(#REF!="","",#REF!))</f>
        <v>#REF!</v>
      </c>
      <c r="AQ37" s="412" t="e">
        <f>IF(ISNA(L37),"",L37*#REF!)</f>
        <v>#REF!</v>
      </c>
      <c r="AR37" s="412" t="e">
        <f>IF(ISNA(M37),"",M37*#REF!)</f>
        <v>#REF!</v>
      </c>
      <c r="AS37" s="414" t="e">
        <f>IF(#REF!&gt;0,DQ$6,"")</f>
        <v>#REF!</v>
      </c>
      <c r="AT37" s="95" t="e">
        <f>IF(#REF!="","",VLOOKUP(#REF!,#REF!,7,0))</f>
        <v>#REF!</v>
      </c>
      <c r="AU37" s="201" t="e">
        <f>IF(OR(#REF!="",AT37=""),"",ROUND(#REF!/10^3*AT37,3))</f>
        <v>#REF!</v>
      </c>
      <c r="AV37" s="201" t="e">
        <f>IF(#REF!&gt;0,#REF!*#REF!/1000,"")</f>
        <v>#REF!</v>
      </c>
      <c r="AW37" s="201" t="e">
        <f>IF(#REF!&gt;0,#REF!*#REF!/1000,"")</f>
        <v>#REF!</v>
      </c>
      <c r="AX37" s="74" t="e">
        <f t="shared" si="8"/>
        <v>#REF!</v>
      </c>
      <c r="AY37" s="74" t="e">
        <f t="shared" si="9"/>
        <v>#REF!</v>
      </c>
      <c r="AZ37" s="201" t="e">
        <f>IF(ISNA(AX37),"",AX37*#REF!)</f>
        <v>#REF!</v>
      </c>
      <c r="BA37" s="201" t="e">
        <f>IF(ISNA(AY37),"",AY37*#REF!)</f>
        <v>#REF!</v>
      </c>
      <c r="BB37" s="78" t="e">
        <f>IF(#REF!&gt;0,DQ$40,"")</f>
        <v>#REF!</v>
      </c>
      <c r="BC37" s="99"/>
      <c r="BD37" s="650"/>
      <c r="BE37" s="652" t="e">
        <f>IF(OR(#REF!="",F37=""),"",ROUND(#REF!/10^3*F37,3))</f>
        <v>#REF!</v>
      </c>
      <c r="BF37" s="412" t="e">
        <f>IF(#REF!&gt;0,#REF!*#REF!/1000,"")</f>
        <v>#REF!</v>
      </c>
      <c r="BG37" s="412" t="e">
        <f>IF(#REF!&gt;0,#REF!*#REF!/1000,"")</f>
        <v>#REF!</v>
      </c>
      <c r="BH37" s="413" t="e">
        <f>IF(OR(#REF!="●",#REF!="●",#REF!="●",#REF!="●"),"",IF(#REF!="","",#REF!))</f>
        <v>#REF!</v>
      </c>
      <c r="BI37" s="413" t="e">
        <f>IF(OR(#REF!="●",#REF!="●",#REF!="●",#REF!="●"),"",IF(#REF!="","",#REF!))</f>
        <v>#REF!</v>
      </c>
      <c r="BJ37" s="412" t="e">
        <f>IF(ISNA(L37),"",L37*#REF!)</f>
        <v>#REF!</v>
      </c>
      <c r="BK37" s="412" t="e">
        <f>IF(ISNA(M37),"",M37*#REF!)</f>
        <v>#REF!</v>
      </c>
      <c r="BL37" s="415" t="e">
        <f>IF(#REF!&gt;0,DQ$6,"")</f>
        <v>#REF!</v>
      </c>
      <c r="BM37" s="361" t="e">
        <f>IF(#REF!="","",VLOOKUP(#REF!,#REF!,7,0))</f>
        <v>#REF!</v>
      </c>
      <c r="BN37" s="201" t="e">
        <f>IF(OR(#REF!="",BM37=""),"",ROUND(#REF!/10^3*BM37,3))</f>
        <v>#REF!</v>
      </c>
      <c r="BO37" s="201" t="e">
        <f>IF(#REF!&gt;0,#REF!*#REF!/1000,"")</f>
        <v>#REF!</v>
      </c>
      <c r="BP37" s="201" t="e">
        <f>IF(#REF!&gt;0,#REF!*#REF!/1000,"")</f>
        <v>#REF!</v>
      </c>
      <c r="BQ37" s="74" t="e">
        <f t="shared" si="10"/>
        <v>#REF!</v>
      </c>
      <c r="BR37" s="74" t="e">
        <f t="shared" si="11"/>
        <v>#REF!</v>
      </c>
      <c r="BS37" s="201" t="e">
        <f>IF(ISNA(BQ37),"",BQ37*#REF!)</f>
        <v>#REF!</v>
      </c>
      <c r="BT37" s="201" t="e">
        <f>IF(ISNA(BR37),"",BR37*#REF!)</f>
        <v>#REF!</v>
      </c>
      <c r="BU37" s="78" t="e">
        <f>IF(#REF!&gt;0,DQ$57,"")</f>
        <v>#REF!</v>
      </c>
      <c r="BV37" s="99"/>
      <c r="BW37" s="411"/>
      <c r="BX37" s="412" t="e">
        <f>IF(OR(#REF!="",F37=""),"",ROUND(#REF!/10^3*F37,3))</f>
        <v>#REF!</v>
      </c>
      <c r="BY37" s="412" t="e">
        <f>IF(#REF!&gt;0,#REF!*#REF!/1000,"")</f>
        <v>#REF!</v>
      </c>
      <c r="BZ37" s="412" t="e">
        <f>IF(#REF!&gt;0,#REF!*#REF!/1000,"")</f>
        <v>#REF!</v>
      </c>
      <c r="CA37" s="413" t="e">
        <f>IF(OR(#REF!="●",#REF!="●",#REF!="●",#REF!="●",#REF!="●"),"",IF(#REF!="","",#REF!))</f>
        <v>#REF!</v>
      </c>
      <c r="CB37" s="413" t="e">
        <f>IF(OR(#REF!="●",#REF!="●",#REF!="●",#REF!="●",#REF!="●"),"",IF(#REF!="","",#REF!))</f>
        <v>#REF!</v>
      </c>
      <c r="CC37" s="412" t="e">
        <f>IF(ISNA(L37),"",L37*#REF!)</f>
        <v>#REF!</v>
      </c>
      <c r="CD37" s="412" t="e">
        <f>IF(ISNA(M37),"",M37*#REF!)</f>
        <v>#REF!</v>
      </c>
      <c r="CE37" s="415" t="e">
        <f>IF(#REF!&gt;0,DQ$6,"")</f>
        <v>#REF!</v>
      </c>
      <c r="CF37" s="361" t="e">
        <f>IF(#REF!="","",VLOOKUP(#REF!,#REF!,7,0))</f>
        <v>#REF!</v>
      </c>
      <c r="CG37" s="201" t="e">
        <f>IF(OR(#REF!="",CF37=""),"",ROUND(#REF!/10^3*CF37,3))</f>
        <v>#REF!</v>
      </c>
      <c r="CH37" s="201" t="e">
        <f>IF(#REF!&gt;0,#REF!*#REF!/1000,"")</f>
        <v>#REF!</v>
      </c>
      <c r="CI37" s="201" t="e">
        <f>IF(#REF!&gt;0,#REF!*#REF!/1000,"")</f>
        <v>#REF!</v>
      </c>
      <c r="CJ37" s="74" t="e">
        <f t="shared" si="12"/>
        <v>#REF!</v>
      </c>
      <c r="CK37" s="74" t="e">
        <f t="shared" si="13"/>
        <v>#REF!</v>
      </c>
      <c r="CL37" s="201" t="e">
        <f>IF(ISNA(CJ37),"",CJ37*#REF!)</f>
        <v>#REF!</v>
      </c>
      <c r="CM37" s="201" t="e">
        <f>IF(ISNA(CK37),"",CK37*#REF!)</f>
        <v>#REF!</v>
      </c>
      <c r="CN37" s="101" t="e">
        <f>IF(#REF!&gt;0,DQ$57,"")</f>
        <v>#REF!</v>
      </c>
      <c r="CO37" s="84"/>
      <c r="CP37" s="2"/>
      <c r="CQ37" s="2"/>
      <c r="CR37" s="2"/>
      <c r="CS37" s="2"/>
      <c r="CT37" s="2"/>
      <c r="CU37" s="2"/>
      <c r="CV37" s="2"/>
      <c r="CX37" s="2"/>
      <c r="CY37" s="2"/>
      <c r="CZ37" s="2"/>
      <c r="DA37" s="2"/>
      <c r="DB37" s="2"/>
      <c r="DC37" s="2"/>
      <c r="DD37" s="2"/>
      <c r="DE37" s="2"/>
      <c r="DF37" s="2"/>
      <c r="DG37" s="2"/>
      <c r="DJ37" s="56" t="s">
        <v>358</v>
      </c>
    </row>
    <row r="38" spans="2:121" ht="18" customHeight="1">
      <c r="B38" s="151" t="e">
        <f>IF(#REF!="","",VLOOKUP(#REF!,$CX$11:$DG$26,9,0))</f>
        <v>#REF!</v>
      </c>
      <c r="C38" s="64" t="e">
        <f>IF(#REF!="",0,VLOOKUP(#REF!,$CP$11:$CQ$16,2,0))</f>
        <v>#REF!</v>
      </c>
      <c r="D38" s="65" t="e">
        <f>IF(#REF!="",0,VLOOKUP(#REF!,$CX$11:$CY$26,2,0))</f>
        <v>#REF!</v>
      </c>
      <c r="E38" s="152" t="e">
        <f t="shared" si="3"/>
        <v>#REF!</v>
      </c>
      <c r="F38" s="155" t="e">
        <f>IF(#REF!="","",VLOOKUP(#REF!,#REF!,7,0))</f>
        <v>#REF!</v>
      </c>
      <c r="G38" s="201" t="e">
        <f>IF(OR(#REF!="",F38=""),"",ROUND(#REF!/10^3*F38,3))</f>
        <v>#REF!</v>
      </c>
      <c r="H38" s="201" t="e">
        <f>IF(#REF!&gt;0,#REF!*#REF!/1000,"")</f>
        <v>#REF!</v>
      </c>
      <c r="I38" s="201" t="e">
        <f>IF(#REF!&gt;0,#REF!*#REF!/1000,"")</f>
        <v>#REF!</v>
      </c>
      <c r="J38" s="51" t="e">
        <f>IF(#REF!="●","",IF(#REF!="","",#REF!))</f>
        <v>#REF!</v>
      </c>
      <c r="K38" s="51" t="e">
        <f>IF(#REF!="●","",IF(#REF!="","",#REF!))</f>
        <v>#REF!</v>
      </c>
      <c r="L38" s="74" t="e">
        <f t="shared" si="4"/>
        <v>#REF!</v>
      </c>
      <c r="M38" s="74" t="e">
        <f t="shared" si="5"/>
        <v>#REF!</v>
      </c>
      <c r="N38" s="201" t="e">
        <f>IF(ISNA(L38),"",L38*#REF!)</f>
        <v>#REF!</v>
      </c>
      <c r="O38" s="201" t="e">
        <f>IF(ISNA(M38),"",M38*#REF!)</f>
        <v>#REF!</v>
      </c>
      <c r="P38" s="78" t="e">
        <f>IF(#REF!&gt;0,DQ$6,"")</f>
        <v>#REF!</v>
      </c>
      <c r="Q38" s="99"/>
      <c r="R38" s="411"/>
      <c r="S38" s="412" t="e">
        <f>IF(OR(#REF!="",F38=""),"",ROUND(#REF!/10^3*F38,3))</f>
        <v>#REF!</v>
      </c>
      <c r="T38" s="412" t="e">
        <f>IF(#REF!&gt;0,#REF!*#REF!/1000,"")</f>
        <v>#REF!</v>
      </c>
      <c r="U38" s="412" t="e">
        <f>IF(#REF!&gt;0,#REF!*#REF!/1000,"")</f>
        <v>#REF!</v>
      </c>
      <c r="V38" s="413" t="e">
        <f>IF(OR(#REF!="●",#REF!="●"),"",IF(#REF!="","",#REF!))</f>
        <v>#REF!</v>
      </c>
      <c r="W38" s="413" t="e">
        <f>IF(OR(#REF!="●",#REF!="●"),"",IF(#REF!="","",#REF!))</f>
        <v>#REF!</v>
      </c>
      <c r="X38" s="412" t="e">
        <f>IF(ISNA(L38),"",L38*#REF!)</f>
        <v>#REF!</v>
      </c>
      <c r="Y38" s="412" t="e">
        <f>IF(ISNA(M38),"",M38*#REF!)</f>
        <v>#REF!</v>
      </c>
      <c r="Z38" s="414" t="e">
        <f>IF(#REF!&gt;0,DQ$6,"")</f>
        <v>#REF!</v>
      </c>
      <c r="AA38" s="95" t="e">
        <f>IF(#REF!="","",VLOOKUP(#REF!,#REF!,7,0))</f>
        <v>#REF!</v>
      </c>
      <c r="AB38" s="201" t="e">
        <f>IF(OR(#REF!="",AA38=""),"",ROUND(#REF!/10^3*AA38,3))</f>
        <v>#REF!</v>
      </c>
      <c r="AC38" s="201" t="e">
        <f>IF(#REF!&gt;0,#REF!*#REF!/1000,"")</f>
        <v>#REF!</v>
      </c>
      <c r="AD38" s="201" t="e">
        <f>IF(#REF!&gt;0,#REF!*#REF!/1000,"")</f>
        <v>#REF!</v>
      </c>
      <c r="AE38" s="74" t="e">
        <f t="shared" si="6"/>
        <v>#REF!</v>
      </c>
      <c r="AF38" s="74" t="e">
        <f t="shared" si="7"/>
        <v>#REF!</v>
      </c>
      <c r="AG38" s="201" t="e">
        <f>IF(ISNA(AE38),"",AE38*#REF!)</f>
        <v>#REF!</v>
      </c>
      <c r="AH38" s="201" t="e">
        <f>IF(ISNA(AF38),"",AF38*#REF!)</f>
        <v>#REF!</v>
      </c>
      <c r="AI38" s="78" t="e">
        <f>IF(#REF!&gt;0,DQ$23,"")</f>
        <v>#REF!</v>
      </c>
      <c r="AJ38" s="99"/>
      <c r="AK38" s="411"/>
      <c r="AL38" s="412" t="e">
        <f>IF(OR(#REF!="",F38=""),"",ROUND(#REF!/10^3*F38,3))</f>
        <v>#REF!</v>
      </c>
      <c r="AM38" s="412" t="e">
        <f>IF(#REF!&gt;0,#REF!*#REF!/1000,"")</f>
        <v>#REF!</v>
      </c>
      <c r="AN38" s="412" t="e">
        <f>IF(#REF!&gt;0,#REF!*#REF!/1000,"")</f>
        <v>#REF!</v>
      </c>
      <c r="AO38" s="413" t="e">
        <f>IF(OR(#REF!="●",#REF!="●",#REF!="●"),"",IF(#REF!="","",#REF!))</f>
        <v>#REF!</v>
      </c>
      <c r="AP38" s="413" t="e">
        <f>IF(OR(#REF!="●",#REF!="●",#REF!="●"),"",IF(#REF!="","",#REF!))</f>
        <v>#REF!</v>
      </c>
      <c r="AQ38" s="412" t="e">
        <f>IF(ISNA(L38),"",L38*#REF!)</f>
        <v>#REF!</v>
      </c>
      <c r="AR38" s="412" t="e">
        <f>IF(ISNA(M38),"",M38*#REF!)</f>
        <v>#REF!</v>
      </c>
      <c r="AS38" s="414" t="e">
        <f>IF(#REF!&gt;0,DQ$6,"")</f>
        <v>#REF!</v>
      </c>
      <c r="AT38" s="95" t="e">
        <f>IF(#REF!="","",VLOOKUP(#REF!,#REF!,7,0))</f>
        <v>#REF!</v>
      </c>
      <c r="AU38" s="201" t="e">
        <f>IF(OR(#REF!="",AT38=""),"",ROUND(#REF!/10^3*AT38,3))</f>
        <v>#REF!</v>
      </c>
      <c r="AV38" s="201" t="e">
        <f>IF(#REF!&gt;0,#REF!*#REF!/1000,"")</f>
        <v>#REF!</v>
      </c>
      <c r="AW38" s="201" t="e">
        <f>IF(#REF!&gt;0,#REF!*#REF!/1000,"")</f>
        <v>#REF!</v>
      </c>
      <c r="AX38" s="74" t="e">
        <f t="shared" si="8"/>
        <v>#REF!</v>
      </c>
      <c r="AY38" s="74" t="e">
        <f t="shared" si="9"/>
        <v>#REF!</v>
      </c>
      <c r="AZ38" s="201" t="e">
        <f>IF(ISNA(AX38),"",AX38*#REF!)</f>
        <v>#REF!</v>
      </c>
      <c r="BA38" s="201" t="e">
        <f>IF(ISNA(AY38),"",AY38*#REF!)</f>
        <v>#REF!</v>
      </c>
      <c r="BB38" s="78" t="e">
        <f>IF(#REF!&gt;0,DQ$40,"")</f>
        <v>#REF!</v>
      </c>
      <c r="BC38" s="99"/>
      <c r="BD38" s="650"/>
      <c r="BE38" s="652" t="e">
        <f>IF(OR(#REF!="",F38=""),"",ROUND(#REF!/10^3*F38,3))</f>
        <v>#REF!</v>
      </c>
      <c r="BF38" s="412" t="e">
        <f>IF(#REF!&gt;0,#REF!*#REF!/1000,"")</f>
        <v>#REF!</v>
      </c>
      <c r="BG38" s="412" t="e">
        <f>IF(#REF!&gt;0,#REF!*#REF!/1000,"")</f>
        <v>#REF!</v>
      </c>
      <c r="BH38" s="413" t="e">
        <f>IF(OR(#REF!="●",#REF!="●",#REF!="●",#REF!="●"),"",IF(#REF!="","",#REF!))</f>
        <v>#REF!</v>
      </c>
      <c r="BI38" s="413" t="e">
        <f>IF(OR(#REF!="●",#REF!="●",#REF!="●",#REF!="●"),"",IF(#REF!="","",#REF!))</f>
        <v>#REF!</v>
      </c>
      <c r="BJ38" s="412" t="e">
        <f>IF(ISNA(L38),"",L38*#REF!)</f>
        <v>#REF!</v>
      </c>
      <c r="BK38" s="412" t="e">
        <f>IF(ISNA(M38),"",M38*#REF!)</f>
        <v>#REF!</v>
      </c>
      <c r="BL38" s="415" t="e">
        <f>IF(#REF!&gt;0,DQ$6,"")</f>
        <v>#REF!</v>
      </c>
      <c r="BM38" s="361" t="e">
        <f>IF(#REF!="","",VLOOKUP(#REF!,#REF!,7,0))</f>
        <v>#REF!</v>
      </c>
      <c r="BN38" s="201" t="e">
        <f>IF(OR(#REF!="",BM38=""),"",ROUND(#REF!/10^3*BM38,3))</f>
        <v>#REF!</v>
      </c>
      <c r="BO38" s="201" t="e">
        <f>IF(#REF!&gt;0,#REF!*#REF!/1000,"")</f>
        <v>#REF!</v>
      </c>
      <c r="BP38" s="201" t="e">
        <f>IF(#REF!&gt;0,#REF!*#REF!/1000,"")</f>
        <v>#REF!</v>
      </c>
      <c r="BQ38" s="74" t="e">
        <f t="shared" si="10"/>
        <v>#REF!</v>
      </c>
      <c r="BR38" s="74" t="e">
        <f t="shared" si="11"/>
        <v>#REF!</v>
      </c>
      <c r="BS38" s="201" t="e">
        <f>IF(ISNA(BQ38),"",BQ38*#REF!)</f>
        <v>#REF!</v>
      </c>
      <c r="BT38" s="201" t="e">
        <f>IF(ISNA(BR38),"",BR38*#REF!)</f>
        <v>#REF!</v>
      </c>
      <c r="BU38" s="78" t="e">
        <f>IF(#REF!&gt;0,DQ$57,"")</f>
        <v>#REF!</v>
      </c>
      <c r="BV38" s="99"/>
      <c r="BW38" s="411"/>
      <c r="BX38" s="412" t="e">
        <f>IF(OR(#REF!="",F38=""),"",ROUND(#REF!/10^3*F38,3))</f>
        <v>#REF!</v>
      </c>
      <c r="BY38" s="412" t="e">
        <f>IF(#REF!&gt;0,#REF!*#REF!/1000,"")</f>
        <v>#REF!</v>
      </c>
      <c r="BZ38" s="412" t="e">
        <f>IF(#REF!&gt;0,#REF!*#REF!/1000,"")</f>
        <v>#REF!</v>
      </c>
      <c r="CA38" s="413" t="e">
        <f>IF(OR(#REF!="●",#REF!="●",#REF!="●",#REF!="●",#REF!="●"),"",IF(#REF!="","",#REF!))</f>
        <v>#REF!</v>
      </c>
      <c r="CB38" s="413" t="e">
        <f>IF(OR(#REF!="●",#REF!="●",#REF!="●",#REF!="●",#REF!="●"),"",IF(#REF!="","",#REF!))</f>
        <v>#REF!</v>
      </c>
      <c r="CC38" s="412" t="e">
        <f>IF(ISNA(L38),"",L38*#REF!)</f>
        <v>#REF!</v>
      </c>
      <c r="CD38" s="412" t="e">
        <f>IF(ISNA(M38),"",M38*#REF!)</f>
        <v>#REF!</v>
      </c>
      <c r="CE38" s="415" t="e">
        <f>IF(#REF!&gt;0,DQ$6,"")</f>
        <v>#REF!</v>
      </c>
      <c r="CF38" s="361" t="e">
        <f>IF(#REF!="","",VLOOKUP(#REF!,#REF!,7,0))</f>
        <v>#REF!</v>
      </c>
      <c r="CG38" s="201" t="e">
        <f>IF(OR(#REF!="",CF38=""),"",ROUND(#REF!/10^3*CF38,3))</f>
        <v>#REF!</v>
      </c>
      <c r="CH38" s="201" t="e">
        <f>IF(#REF!&gt;0,#REF!*#REF!/1000,"")</f>
        <v>#REF!</v>
      </c>
      <c r="CI38" s="201" t="e">
        <f>IF(#REF!&gt;0,#REF!*#REF!/1000,"")</f>
        <v>#REF!</v>
      </c>
      <c r="CJ38" s="74" t="e">
        <f t="shared" si="12"/>
        <v>#REF!</v>
      </c>
      <c r="CK38" s="74" t="e">
        <f t="shared" si="13"/>
        <v>#REF!</v>
      </c>
      <c r="CL38" s="201" t="e">
        <f>IF(ISNA(CJ38),"",CJ38*#REF!)</f>
        <v>#REF!</v>
      </c>
      <c r="CM38" s="201" t="e">
        <f>IF(ISNA(CK38),"",CK38*#REF!)</f>
        <v>#REF!</v>
      </c>
      <c r="CN38" s="101" t="e">
        <f>IF(#REF!&gt;0,DQ$57,"")</f>
        <v>#REF!</v>
      </c>
      <c r="CO38" s="84"/>
      <c r="CP38" s="2"/>
      <c r="CQ38" s="2"/>
      <c r="CR38" s="2"/>
      <c r="CS38" s="2"/>
      <c r="CT38" s="2"/>
      <c r="CU38" s="2"/>
      <c r="CV38" s="2"/>
      <c r="CX38" s="2"/>
      <c r="CY38" s="2"/>
      <c r="CZ38" s="2"/>
      <c r="DA38" s="2"/>
      <c r="DB38" s="2"/>
      <c r="DC38" s="2"/>
      <c r="DD38" s="2"/>
      <c r="DE38" s="2"/>
      <c r="DF38" s="2"/>
      <c r="DG38" s="2"/>
      <c r="DJ38" s="56"/>
      <c r="DK38" s="57"/>
      <c r="DL38" s="57"/>
      <c r="DM38" s="57"/>
      <c r="DN38" s="7"/>
      <c r="DO38" s="58" t="s">
        <v>355</v>
      </c>
      <c r="DP38" s="59"/>
      <c r="DQ38" s="59"/>
    </row>
    <row r="39" spans="2:121" ht="18" customHeight="1">
      <c r="B39" s="151" t="e">
        <f>IF(#REF!="","",VLOOKUP(#REF!,$CX$11:$DG$26,9,0))</f>
        <v>#REF!</v>
      </c>
      <c r="C39" s="64" t="e">
        <f>IF(#REF!="",0,VLOOKUP(#REF!,$CP$11:$CQ$16,2,0))</f>
        <v>#REF!</v>
      </c>
      <c r="D39" s="65" t="e">
        <f>IF(#REF!="",0,VLOOKUP(#REF!,$CX$11:$CY$26,2,0))</f>
        <v>#REF!</v>
      </c>
      <c r="E39" s="152" t="e">
        <f t="shared" si="3"/>
        <v>#REF!</v>
      </c>
      <c r="F39" s="155" t="e">
        <f>IF(#REF!="","",VLOOKUP(#REF!,#REF!,7,0))</f>
        <v>#REF!</v>
      </c>
      <c r="G39" s="201" t="e">
        <f>IF(OR(#REF!="",F39=""),"",ROUND(#REF!/10^3*F39,3))</f>
        <v>#REF!</v>
      </c>
      <c r="H39" s="201" t="e">
        <f>IF(#REF!&gt;0,#REF!*#REF!/1000,"")</f>
        <v>#REF!</v>
      </c>
      <c r="I39" s="201" t="e">
        <f>IF(#REF!&gt;0,#REF!*#REF!/1000,"")</f>
        <v>#REF!</v>
      </c>
      <c r="J39" s="51" t="e">
        <f>IF(#REF!="●","",IF(#REF!="","",#REF!))</f>
        <v>#REF!</v>
      </c>
      <c r="K39" s="51" t="e">
        <f>IF(#REF!="●","",IF(#REF!="","",#REF!))</f>
        <v>#REF!</v>
      </c>
      <c r="L39" s="74" t="e">
        <f t="shared" si="4"/>
        <v>#REF!</v>
      </c>
      <c r="M39" s="74" t="e">
        <f t="shared" si="5"/>
        <v>#REF!</v>
      </c>
      <c r="N39" s="201" t="e">
        <f>IF(ISNA(L39),"",L39*#REF!)</f>
        <v>#REF!</v>
      </c>
      <c r="O39" s="201" t="e">
        <f>IF(ISNA(M39),"",M39*#REF!)</f>
        <v>#REF!</v>
      </c>
      <c r="P39" s="78" t="e">
        <f>IF(#REF!&gt;0,DQ$6,"")</f>
        <v>#REF!</v>
      </c>
      <c r="Q39" s="99"/>
      <c r="R39" s="411"/>
      <c r="S39" s="412" t="e">
        <f>IF(OR(#REF!="",F39=""),"",ROUND(#REF!/10^3*F39,3))</f>
        <v>#REF!</v>
      </c>
      <c r="T39" s="412" t="e">
        <f>IF(#REF!&gt;0,#REF!*#REF!/1000,"")</f>
        <v>#REF!</v>
      </c>
      <c r="U39" s="412" t="e">
        <f>IF(#REF!&gt;0,#REF!*#REF!/1000,"")</f>
        <v>#REF!</v>
      </c>
      <c r="V39" s="413" t="e">
        <f>IF(OR(#REF!="●",#REF!="●"),"",IF(#REF!="","",#REF!))</f>
        <v>#REF!</v>
      </c>
      <c r="W39" s="413" t="e">
        <f>IF(OR(#REF!="●",#REF!="●"),"",IF(#REF!="","",#REF!))</f>
        <v>#REF!</v>
      </c>
      <c r="X39" s="412" t="e">
        <f>IF(ISNA(L39),"",L39*#REF!)</f>
        <v>#REF!</v>
      </c>
      <c r="Y39" s="412" t="e">
        <f>IF(ISNA(M39),"",M39*#REF!)</f>
        <v>#REF!</v>
      </c>
      <c r="Z39" s="414" t="e">
        <f>IF(#REF!&gt;0,DQ$6,"")</f>
        <v>#REF!</v>
      </c>
      <c r="AA39" s="95" t="e">
        <f>IF(#REF!="","",VLOOKUP(#REF!,#REF!,7,0))</f>
        <v>#REF!</v>
      </c>
      <c r="AB39" s="201" t="e">
        <f>IF(OR(#REF!="",AA39=""),"",ROUND(#REF!/10^3*AA39,3))</f>
        <v>#REF!</v>
      </c>
      <c r="AC39" s="201" t="e">
        <f>IF(#REF!&gt;0,#REF!*#REF!/1000,"")</f>
        <v>#REF!</v>
      </c>
      <c r="AD39" s="201" t="e">
        <f>IF(#REF!&gt;0,#REF!*#REF!/1000,"")</f>
        <v>#REF!</v>
      </c>
      <c r="AE39" s="74" t="e">
        <f t="shared" si="6"/>
        <v>#REF!</v>
      </c>
      <c r="AF39" s="74" t="e">
        <f t="shared" si="7"/>
        <v>#REF!</v>
      </c>
      <c r="AG39" s="201" t="e">
        <f>IF(ISNA(AE39),"",AE39*#REF!)</f>
        <v>#REF!</v>
      </c>
      <c r="AH39" s="201" t="e">
        <f>IF(ISNA(AF39),"",AF39*#REF!)</f>
        <v>#REF!</v>
      </c>
      <c r="AI39" s="78" t="e">
        <f>IF(#REF!&gt;0,DQ$23,"")</f>
        <v>#REF!</v>
      </c>
      <c r="AJ39" s="99"/>
      <c r="AK39" s="411"/>
      <c r="AL39" s="412" t="e">
        <f>IF(OR(#REF!="",F39=""),"",ROUND(#REF!/10^3*F39,3))</f>
        <v>#REF!</v>
      </c>
      <c r="AM39" s="412" t="e">
        <f>IF(#REF!&gt;0,#REF!*#REF!/1000,"")</f>
        <v>#REF!</v>
      </c>
      <c r="AN39" s="412" t="e">
        <f>IF(#REF!&gt;0,#REF!*#REF!/1000,"")</f>
        <v>#REF!</v>
      </c>
      <c r="AO39" s="413" t="e">
        <f>IF(OR(#REF!="●",#REF!="●",#REF!="●"),"",IF(#REF!="","",#REF!))</f>
        <v>#REF!</v>
      </c>
      <c r="AP39" s="413" t="e">
        <f>IF(OR(#REF!="●",#REF!="●",#REF!="●"),"",IF(#REF!="","",#REF!))</f>
        <v>#REF!</v>
      </c>
      <c r="AQ39" s="412" t="e">
        <f>IF(ISNA(L39),"",L39*#REF!)</f>
        <v>#REF!</v>
      </c>
      <c r="AR39" s="412" t="e">
        <f>IF(ISNA(M39),"",M39*#REF!)</f>
        <v>#REF!</v>
      </c>
      <c r="AS39" s="414" t="e">
        <f>IF(#REF!&gt;0,DQ$6,"")</f>
        <v>#REF!</v>
      </c>
      <c r="AT39" s="95" t="e">
        <f>IF(#REF!="","",VLOOKUP(#REF!,#REF!,7,0))</f>
        <v>#REF!</v>
      </c>
      <c r="AU39" s="201" t="e">
        <f>IF(OR(#REF!="",AT39=""),"",ROUND(#REF!/10^3*AT39,3))</f>
        <v>#REF!</v>
      </c>
      <c r="AV39" s="201" t="e">
        <f>IF(#REF!&gt;0,#REF!*#REF!/1000,"")</f>
        <v>#REF!</v>
      </c>
      <c r="AW39" s="201" t="e">
        <f>IF(#REF!&gt;0,#REF!*#REF!/1000,"")</f>
        <v>#REF!</v>
      </c>
      <c r="AX39" s="74" t="e">
        <f t="shared" si="8"/>
        <v>#REF!</v>
      </c>
      <c r="AY39" s="74" t="e">
        <f t="shared" si="9"/>
        <v>#REF!</v>
      </c>
      <c r="AZ39" s="201" t="e">
        <f>IF(ISNA(AX39),"",AX39*#REF!)</f>
        <v>#REF!</v>
      </c>
      <c r="BA39" s="201" t="e">
        <f>IF(ISNA(AY39),"",AY39*#REF!)</f>
        <v>#REF!</v>
      </c>
      <c r="BB39" s="78" t="e">
        <f>IF(#REF!&gt;0,DQ$40,"")</f>
        <v>#REF!</v>
      </c>
      <c r="BC39" s="99"/>
      <c r="BD39" s="650"/>
      <c r="BE39" s="652" t="e">
        <f>IF(OR(#REF!="",F39=""),"",ROUND(#REF!/10^3*F39,3))</f>
        <v>#REF!</v>
      </c>
      <c r="BF39" s="412" t="e">
        <f>IF(#REF!&gt;0,#REF!*#REF!/1000,"")</f>
        <v>#REF!</v>
      </c>
      <c r="BG39" s="412" t="e">
        <f>IF(#REF!&gt;0,#REF!*#REF!/1000,"")</f>
        <v>#REF!</v>
      </c>
      <c r="BH39" s="413" t="e">
        <f>IF(OR(#REF!="●",#REF!="●",#REF!="●",#REF!="●"),"",IF(#REF!="","",#REF!))</f>
        <v>#REF!</v>
      </c>
      <c r="BI39" s="413" t="e">
        <f>IF(OR(#REF!="●",#REF!="●",#REF!="●",#REF!="●"),"",IF(#REF!="","",#REF!))</f>
        <v>#REF!</v>
      </c>
      <c r="BJ39" s="412" t="e">
        <f>IF(ISNA(L39),"",L39*#REF!)</f>
        <v>#REF!</v>
      </c>
      <c r="BK39" s="412" t="e">
        <f>IF(ISNA(M39),"",M39*#REF!)</f>
        <v>#REF!</v>
      </c>
      <c r="BL39" s="415" t="e">
        <f>IF(#REF!&gt;0,DQ$6,"")</f>
        <v>#REF!</v>
      </c>
      <c r="BM39" s="361" t="e">
        <f>IF(#REF!="","",VLOOKUP(#REF!,#REF!,7,0))</f>
        <v>#REF!</v>
      </c>
      <c r="BN39" s="201" t="e">
        <f>IF(OR(#REF!="",BM39=""),"",ROUND(#REF!/10^3*BM39,3))</f>
        <v>#REF!</v>
      </c>
      <c r="BO39" s="201" t="e">
        <f>IF(#REF!&gt;0,#REF!*#REF!/1000,"")</f>
        <v>#REF!</v>
      </c>
      <c r="BP39" s="201" t="e">
        <f>IF(#REF!&gt;0,#REF!*#REF!/1000,"")</f>
        <v>#REF!</v>
      </c>
      <c r="BQ39" s="74" t="e">
        <f t="shared" si="10"/>
        <v>#REF!</v>
      </c>
      <c r="BR39" s="74" t="e">
        <f t="shared" si="11"/>
        <v>#REF!</v>
      </c>
      <c r="BS39" s="201" t="e">
        <f>IF(ISNA(BQ39),"",BQ39*#REF!)</f>
        <v>#REF!</v>
      </c>
      <c r="BT39" s="201" t="e">
        <f>IF(ISNA(BR39),"",BR39*#REF!)</f>
        <v>#REF!</v>
      </c>
      <c r="BU39" s="78" t="e">
        <f>IF(#REF!&gt;0,DQ$57,"")</f>
        <v>#REF!</v>
      </c>
      <c r="BV39" s="99"/>
      <c r="BW39" s="411"/>
      <c r="BX39" s="412" t="e">
        <f>IF(OR(#REF!="",F39=""),"",ROUND(#REF!/10^3*F39,3))</f>
        <v>#REF!</v>
      </c>
      <c r="BY39" s="412" t="e">
        <f>IF(#REF!&gt;0,#REF!*#REF!/1000,"")</f>
        <v>#REF!</v>
      </c>
      <c r="BZ39" s="412" t="e">
        <f>IF(#REF!&gt;0,#REF!*#REF!/1000,"")</f>
        <v>#REF!</v>
      </c>
      <c r="CA39" s="413" t="e">
        <f>IF(OR(#REF!="●",#REF!="●",#REF!="●",#REF!="●",#REF!="●"),"",IF(#REF!="","",#REF!))</f>
        <v>#REF!</v>
      </c>
      <c r="CB39" s="413" t="e">
        <f>IF(OR(#REF!="●",#REF!="●",#REF!="●",#REF!="●",#REF!="●"),"",IF(#REF!="","",#REF!))</f>
        <v>#REF!</v>
      </c>
      <c r="CC39" s="412" t="e">
        <f>IF(ISNA(L39),"",L39*#REF!)</f>
        <v>#REF!</v>
      </c>
      <c r="CD39" s="412" t="e">
        <f>IF(ISNA(M39),"",M39*#REF!)</f>
        <v>#REF!</v>
      </c>
      <c r="CE39" s="415" t="e">
        <f>IF(#REF!&gt;0,DQ$6,"")</f>
        <v>#REF!</v>
      </c>
      <c r="CF39" s="361" t="e">
        <f>IF(#REF!="","",VLOOKUP(#REF!,#REF!,7,0))</f>
        <v>#REF!</v>
      </c>
      <c r="CG39" s="201" t="e">
        <f>IF(OR(#REF!="",CF39=""),"",ROUND(#REF!/10^3*CF39,3))</f>
        <v>#REF!</v>
      </c>
      <c r="CH39" s="201" t="e">
        <f>IF(#REF!&gt;0,#REF!*#REF!/1000,"")</f>
        <v>#REF!</v>
      </c>
      <c r="CI39" s="201" t="e">
        <f>IF(#REF!&gt;0,#REF!*#REF!/1000,"")</f>
        <v>#REF!</v>
      </c>
      <c r="CJ39" s="74" t="e">
        <f t="shared" si="12"/>
        <v>#REF!</v>
      </c>
      <c r="CK39" s="74" t="e">
        <f t="shared" si="13"/>
        <v>#REF!</v>
      </c>
      <c r="CL39" s="201" t="e">
        <f>IF(ISNA(CJ39),"",CJ39*#REF!)</f>
        <v>#REF!</v>
      </c>
      <c r="CM39" s="201" t="e">
        <f>IF(ISNA(CK39),"",CK39*#REF!)</f>
        <v>#REF!</v>
      </c>
      <c r="CN39" s="101" t="e">
        <f>IF(#REF!&gt;0,DQ$57,"")</f>
        <v>#REF!</v>
      </c>
      <c r="CO39" s="84"/>
      <c r="CP39" s="2"/>
      <c r="CQ39" s="2"/>
      <c r="CR39" s="2"/>
      <c r="CS39" s="2"/>
      <c r="CT39" s="2"/>
      <c r="CU39" s="2"/>
      <c r="CV39" s="2"/>
      <c r="CX39" s="2"/>
      <c r="CY39" s="2"/>
      <c r="CZ39" s="2"/>
      <c r="DA39" s="2"/>
      <c r="DB39" s="2"/>
      <c r="DC39" s="2"/>
      <c r="DD39" s="2"/>
      <c r="DE39" s="2"/>
      <c r="DF39" s="2"/>
      <c r="DG39" s="2"/>
      <c r="DJ39" s="12"/>
      <c r="DK39" s="3"/>
      <c r="DL39" s="3"/>
      <c r="DM39" s="3"/>
      <c r="DN39" s="18" t="s">
        <v>186</v>
      </c>
      <c r="DO39" s="18" t="s">
        <v>356</v>
      </c>
      <c r="DP39" s="49" t="s">
        <v>338</v>
      </c>
      <c r="DQ39" s="49" t="s">
        <v>81</v>
      </c>
    </row>
    <row r="40" spans="2:121" ht="18" customHeight="1">
      <c r="B40" s="151" t="e">
        <f>IF(#REF!="","",VLOOKUP(#REF!,$CX$11:$DG$26,9,0))</f>
        <v>#REF!</v>
      </c>
      <c r="C40" s="64" t="e">
        <f>IF(#REF!="",0,VLOOKUP(#REF!,$CP$11:$CQ$16,2,0))</f>
        <v>#REF!</v>
      </c>
      <c r="D40" s="65" t="e">
        <f>IF(#REF!="",0,VLOOKUP(#REF!,$CX$11:$CY$26,2,0))</f>
        <v>#REF!</v>
      </c>
      <c r="E40" s="152" t="e">
        <f t="shared" si="3"/>
        <v>#REF!</v>
      </c>
      <c r="F40" s="155" t="e">
        <f>IF(#REF!="","",VLOOKUP(#REF!,#REF!,7,0))</f>
        <v>#REF!</v>
      </c>
      <c r="G40" s="201" t="e">
        <f>IF(OR(#REF!="",F40=""),"",ROUND(#REF!/10^3*F40,3))</f>
        <v>#REF!</v>
      </c>
      <c r="H40" s="201" t="e">
        <f>IF(#REF!&gt;0,#REF!*#REF!/1000,"")</f>
        <v>#REF!</v>
      </c>
      <c r="I40" s="201" t="e">
        <f>IF(#REF!&gt;0,#REF!*#REF!/1000,"")</f>
        <v>#REF!</v>
      </c>
      <c r="J40" s="51" t="e">
        <f>IF(#REF!="●","",IF(#REF!="","",#REF!))</f>
        <v>#REF!</v>
      </c>
      <c r="K40" s="51" t="e">
        <f>IF(#REF!="●","",IF(#REF!="","",#REF!))</f>
        <v>#REF!</v>
      </c>
      <c r="L40" s="74" t="e">
        <f t="shared" si="4"/>
        <v>#REF!</v>
      </c>
      <c r="M40" s="74" t="e">
        <f t="shared" si="5"/>
        <v>#REF!</v>
      </c>
      <c r="N40" s="201" t="e">
        <f>IF(ISNA(L40),"",L40*#REF!)</f>
        <v>#REF!</v>
      </c>
      <c r="O40" s="201" t="e">
        <f>IF(ISNA(M40),"",M40*#REF!)</f>
        <v>#REF!</v>
      </c>
      <c r="P40" s="78" t="e">
        <f>IF(#REF!&gt;0,DQ$6,"")</f>
        <v>#REF!</v>
      </c>
      <c r="Q40" s="99"/>
      <c r="R40" s="411"/>
      <c r="S40" s="412" t="e">
        <f>IF(OR(#REF!="",F40=""),"",ROUND(#REF!/10^3*F40,3))</f>
        <v>#REF!</v>
      </c>
      <c r="T40" s="412" t="e">
        <f>IF(#REF!&gt;0,#REF!*#REF!/1000,"")</f>
        <v>#REF!</v>
      </c>
      <c r="U40" s="412" t="e">
        <f>IF(#REF!&gt;0,#REF!*#REF!/1000,"")</f>
        <v>#REF!</v>
      </c>
      <c r="V40" s="413" t="e">
        <f>IF(OR(#REF!="●",#REF!="●"),"",IF(#REF!="","",#REF!))</f>
        <v>#REF!</v>
      </c>
      <c r="W40" s="413" t="e">
        <f>IF(OR(#REF!="●",#REF!="●"),"",IF(#REF!="","",#REF!))</f>
        <v>#REF!</v>
      </c>
      <c r="X40" s="412" t="e">
        <f>IF(ISNA(L40),"",L40*#REF!)</f>
        <v>#REF!</v>
      </c>
      <c r="Y40" s="412" t="e">
        <f>IF(ISNA(M40),"",M40*#REF!)</f>
        <v>#REF!</v>
      </c>
      <c r="Z40" s="414" t="e">
        <f>IF(#REF!&gt;0,DQ$6,"")</f>
        <v>#REF!</v>
      </c>
      <c r="AA40" s="95" t="e">
        <f>IF(#REF!="","",VLOOKUP(#REF!,#REF!,7,0))</f>
        <v>#REF!</v>
      </c>
      <c r="AB40" s="201" t="e">
        <f>IF(OR(#REF!="",AA40=""),"",ROUND(#REF!/10^3*AA40,3))</f>
        <v>#REF!</v>
      </c>
      <c r="AC40" s="201" t="e">
        <f>IF(#REF!&gt;0,#REF!*#REF!/1000,"")</f>
        <v>#REF!</v>
      </c>
      <c r="AD40" s="201" t="e">
        <f>IF(#REF!&gt;0,#REF!*#REF!/1000,"")</f>
        <v>#REF!</v>
      </c>
      <c r="AE40" s="74" t="e">
        <f t="shared" si="6"/>
        <v>#REF!</v>
      </c>
      <c r="AF40" s="74" t="e">
        <f t="shared" si="7"/>
        <v>#REF!</v>
      </c>
      <c r="AG40" s="201" t="e">
        <f>IF(ISNA(AE40),"",AE40*#REF!)</f>
        <v>#REF!</v>
      </c>
      <c r="AH40" s="201" t="e">
        <f>IF(ISNA(AF40),"",AF40*#REF!)</f>
        <v>#REF!</v>
      </c>
      <c r="AI40" s="78" t="e">
        <f>IF(#REF!&gt;0,DQ$23,"")</f>
        <v>#REF!</v>
      </c>
      <c r="AJ40" s="99"/>
      <c r="AK40" s="411"/>
      <c r="AL40" s="412" t="e">
        <f>IF(OR(#REF!="",F40=""),"",ROUND(#REF!/10^3*F40,3))</f>
        <v>#REF!</v>
      </c>
      <c r="AM40" s="412" t="e">
        <f>IF(#REF!&gt;0,#REF!*#REF!/1000,"")</f>
        <v>#REF!</v>
      </c>
      <c r="AN40" s="412" t="e">
        <f>IF(#REF!&gt;0,#REF!*#REF!/1000,"")</f>
        <v>#REF!</v>
      </c>
      <c r="AO40" s="413" t="e">
        <f>IF(OR(#REF!="●",#REF!="●",#REF!="●"),"",IF(#REF!="","",#REF!))</f>
        <v>#REF!</v>
      </c>
      <c r="AP40" s="413" t="e">
        <f>IF(OR(#REF!="●",#REF!="●",#REF!="●"),"",IF(#REF!="","",#REF!))</f>
        <v>#REF!</v>
      </c>
      <c r="AQ40" s="412" t="e">
        <f>IF(ISNA(L40),"",L40*#REF!)</f>
        <v>#REF!</v>
      </c>
      <c r="AR40" s="412" t="e">
        <f>IF(ISNA(M40),"",M40*#REF!)</f>
        <v>#REF!</v>
      </c>
      <c r="AS40" s="414" t="e">
        <f>IF(#REF!&gt;0,DQ$6,"")</f>
        <v>#REF!</v>
      </c>
      <c r="AT40" s="95" t="e">
        <f>IF(#REF!="","",VLOOKUP(#REF!,#REF!,7,0))</f>
        <v>#REF!</v>
      </c>
      <c r="AU40" s="201" t="e">
        <f>IF(OR(#REF!="",AT40=""),"",ROUND(#REF!/10^3*AT40,3))</f>
        <v>#REF!</v>
      </c>
      <c r="AV40" s="201" t="e">
        <f>IF(#REF!&gt;0,#REF!*#REF!/1000,"")</f>
        <v>#REF!</v>
      </c>
      <c r="AW40" s="201" t="e">
        <f>IF(#REF!&gt;0,#REF!*#REF!/1000,"")</f>
        <v>#REF!</v>
      </c>
      <c r="AX40" s="74" t="e">
        <f t="shared" si="8"/>
        <v>#REF!</v>
      </c>
      <c r="AY40" s="74" t="e">
        <f t="shared" si="9"/>
        <v>#REF!</v>
      </c>
      <c r="AZ40" s="201" t="e">
        <f>IF(ISNA(AX40),"",AX40*#REF!)</f>
        <v>#REF!</v>
      </c>
      <c r="BA40" s="201" t="e">
        <f>IF(ISNA(AY40),"",AY40*#REF!)</f>
        <v>#REF!</v>
      </c>
      <c r="BB40" s="78" t="e">
        <f>IF(#REF!&gt;0,DQ$40,"")</f>
        <v>#REF!</v>
      </c>
      <c r="BC40" s="99"/>
      <c r="BD40" s="650"/>
      <c r="BE40" s="652" t="e">
        <f>IF(OR(#REF!="",F40=""),"",ROUND(#REF!/10^3*F40,3))</f>
        <v>#REF!</v>
      </c>
      <c r="BF40" s="412" t="e">
        <f>IF(#REF!&gt;0,#REF!*#REF!/1000,"")</f>
        <v>#REF!</v>
      </c>
      <c r="BG40" s="412" t="e">
        <f>IF(#REF!&gt;0,#REF!*#REF!/1000,"")</f>
        <v>#REF!</v>
      </c>
      <c r="BH40" s="413" t="e">
        <f>IF(OR(#REF!="●",#REF!="●",#REF!="●",#REF!="●"),"",IF(#REF!="","",#REF!))</f>
        <v>#REF!</v>
      </c>
      <c r="BI40" s="413" t="e">
        <f>IF(OR(#REF!="●",#REF!="●",#REF!="●",#REF!="●"),"",IF(#REF!="","",#REF!))</f>
        <v>#REF!</v>
      </c>
      <c r="BJ40" s="412" t="e">
        <f>IF(ISNA(L40),"",L40*#REF!)</f>
        <v>#REF!</v>
      </c>
      <c r="BK40" s="412" t="e">
        <f>IF(ISNA(M40),"",M40*#REF!)</f>
        <v>#REF!</v>
      </c>
      <c r="BL40" s="415" t="e">
        <f>IF(#REF!&gt;0,DQ$6,"")</f>
        <v>#REF!</v>
      </c>
      <c r="BM40" s="361" t="e">
        <f>IF(#REF!="","",VLOOKUP(#REF!,#REF!,7,0))</f>
        <v>#REF!</v>
      </c>
      <c r="BN40" s="201" t="e">
        <f>IF(OR(#REF!="",BM40=""),"",ROUND(#REF!/10^3*BM40,3))</f>
        <v>#REF!</v>
      </c>
      <c r="BO40" s="201" t="e">
        <f>IF(#REF!&gt;0,#REF!*#REF!/1000,"")</f>
        <v>#REF!</v>
      </c>
      <c r="BP40" s="201" t="e">
        <f>IF(#REF!&gt;0,#REF!*#REF!/1000,"")</f>
        <v>#REF!</v>
      </c>
      <c r="BQ40" s="74" t="e">
        <f t="shared" si="10"/>
        <v>#REF!</v>
      </c>
      <c r="BR40" s="74" t="e">
        <f t="shared" si="11"/>
        <v>#REF!</v>
      </c>
      <c r="BS40" s="201" t="e">
        <f>IF(ISNA(BQ40),"",BQ40*#REF!)</f>
        <v>#REF!</v>
      </c>
      <c r="BT40" s="201" t="e">
        <f>IF(ISNA(BR40),"",BR40*#REF!)</f>
        <v>#REF!</v>
      </c>
      <c r="BU40" s="78" t="e">
        <f>IF(#REF!&gt;0,DQ$57,"")</f>
        <v>#REF!</v>
      </c>
      <c r="BV40" s="99"/>
      <c r="BW40" s="411"/>
      <c r="BX40" s="412" t="e">
        <f>IF(OR(#REF!="",F40=""),"",ROUND(#REF!/10^3*F40,3))</f>
        <v>#REF!</v>
      </c>
      <c r="BY40" s="412" t="e">
        <f>IF(#REF!&gt;0,#REF!*#REF!/1000,"")</f>
        <v>#REF!</v>
      </c>
      <c r="BZ40" s="412" t="e">
        <f>IF(#REF!&gt;0,#REF!*#REF!/1000,"")</f>
        <v>#REF!</v>
      </c>
      <c r="CA40" s="413" t="e">
        <f>IF(OR(#REF!="●",#REF!="●",#REF!="●",#REF!="●",#REF!="●"),"",IF(#REF!="","",#REF!))</f>
        <v>#REF!</v>
      </c>
      <c r="CB40" s="413" t="e">
        <f>IF(OR(#REF!="●",#REF!="●",#REF!="●",#REF!="●",#REF!="●"),"",IF(#REF!="","",#REF!))</f>
        <v>#REF!</v>
      </c>
      <c r="CC40" s="412" t="e">
        <f>IF(ISNA(L40),"",L40*#REF!)</f>
        <v>#REF!</v>
      </c>
      <c r="CD40" s="412" t="e">
        <f>IF(ISNA(M40),"",M40*#REF!)</f>
        <v>#REF!</v>
      </c>
      <c r="CE40" s="415" t="e">
        <f>IF(#REF!&gt;0,DQ$6,"")</f>
        <v>#REF!</v>
      </c>
      <c r="CF40" s="361" t="e">
        <f>IF(#REF!="","",VLOOKUP(#REF!,#REF!,7,0))</f>
        <v>#REF!</v>
      </c>
      <c r="CG40" s="201" t="e">
        <f>IF(OR(#REF!="",CF40=""),"",ROUND(#REF!/10^3*CF40,3))</f>
        <v>#REF!</v>
      </c>
      <c r="CH40" s="201" t="e">
        <f>IF(#REF!&gt;0,#REF!*#REF!/1000,"")</f>
        <v>#REF!</v>
      </c>
      <c r="CI40" s="201" t="e">
        <f>IF(#REF!&gt;0,#REF!*#REF!/1000,"")</f>
        <v>#REF!</v>
      </c>
      <c r="CJ40" s="74" t="e">
        <f t="shared" si="12"/>
        <v>#REF!</v>
      </c>
      <c r="CK40" s="74" t="e">
        <f t="shared" si="13"/>
        <v>#REF!</v>
      </c>
      <c r="CL40" s="201" t="e">
        <f>IF(ISNA(CJ40),"",CJ40*#REF!)</f>
        <v>#REF!</v>
      </c>
      <c r="CM40" s="201" t="e">
        <f>IF(ISNA(CK40),"",CK40*#REF!)</f>
        <v>#REF!</v>
      </c>
      <c r="CN40" s="101" t="e">
        <f>IF(#REF!&gt;0,DQ$57,"")</f>
        <v>#REF!</v>
      </c>
      <c r="CO40" s="84"/>
      <c r="CP40" s="2"/>
      <c r="CQ40" s="2"/>
      <c r="CR40" s="2"/>
      <c r="CS40" s="2"/>
      <c r="CT40" s="2"/>
      <c r="CU40" s="2"/>
      <c r="CV40" s="2"/>
      <c r="CX40" s="2"/>
      <c r="CY40" s="2"/>
      <c r="CZ40" s="2"/>
      <c r="DA40" s="2"/>
      <c r="DB40" s="2"/>
      <c r="DC40" s="2"/>
      <c r="DD40" s="2"/>
      <c r="DE40" s="2"/>
      <c r="DF40" s="2"/>
      <c r="DG40" s="2"/>
      <c r="DJ40" s="5"/>
      <c r="DK40" s="19" t="s">
        <v>196</v>
      </c>
      <c r="DL40" s="12">
        <v>1</v>
      </c>
      <c r="DM40" s="3"/>
      <c r="DN40" s="18">
        <v>11</v>
      </c>
      <c r="DO40" s="316" t="e">
        <f>#REF!</f>
        <v>#REF!</v>
      </c>
      <c r="DP40" s="316" t="e">
        <f>#REF!</f>
        <v>#REF!</v>
      </c>
      <c r="DQ40" s="319" t="e">
        <f>#REF!</f>
        <v>#REF!</v>
      </c>
    </row>
    <row r="41" spans="2:121" ht="18" customHeight="1">
      <c r="B41" s="151" t="e">
        <f>IF(#REF!="","",VLOOKUP(#REF!,$CX$11:$DG$26,9,0))</f>
        <v>#REF!</v>
      </c>
      <c r="C41" s="64" t="e">
        <f>IF(#REF!="",0,VLOOKUP(#REF!,$CP$11:$CQ$16,2,0))</f>
        <v>#REF!</v>
      </c>
      <c r="D41" s="65" t="e">
        <f>IF(#REF!="",0,VLOOKUP(#REF!,$CX$11:$CY$26,2,0))</f>
        <v>#REF!</v>
      </c>
      <c r="E41" s="152" t="e">
        <f t="shared" si="3"/>
        <v>#REF!</v>
      </c>
      <c r="F41" s="155" t="e">
        <f>IF(#REF!="","",VLOOKUP(#REF!,#REF!,7,0))</f>
        <v>#REF!</v>
      </c>
      <c r="G41" s="201" t="e">
        <f>IF(OR(#REF!="",F41=""),"",ROUND(#REF!/10^3*F41,3))</f>
        <v>#REF!</v>
      </c>
      <c r="H41" s="201" t="e">
        <f>IF(#REF!&gt;0,#REF!*#REF!/1000,"")</f>
        <v>#REF!</v>
      </c>
      <c r="I41" s="201" t="e">
        <f>IF(#REF!&gt;0,#REF!*#REF!/1000,"")</f>
        <v>#REF!</v>
      </c>
      <c r="J41" s="51" t="e">
        <f>IF(#REF!="●","",IF(#REF!="","",#REF!))</f>
        <v>#REF!</v>
      </c>
      <c r="K41" s="51" t="e">
        <f>IF(#REF!="●","",IF(#REF!="","",#REF!))</f>
        <v>#REF!</v>
      </c>
      <c r="L41" s="74" t="e">
        <f t="shared" si="4"/>
        <v>#REF!</v>
      </c>
      <c r="M41" s="74" t="e">
        <f t="shared" si="5"/>
        <v>#REF!</v>
      </c>
      <c r="N41" s="201" t="e">
        <f>IF(ISNA(L41),"",L41*#REF!)</f>
        <v>#REF!</v>
      </c>
      <c r="O41" s="201" t="e">
        <f>IF(ISNA(M41),"",M41*#REF!)</f>
        <v>#REF!</v>
      </c>
      <c r="P41" s="78" t="e">
        <f>IF(#REF!&gt;0,DQ$6,"")</f>
        <v>#REF!</v>
      </c>
      <c r="Q41" s="99"/>
      <c r="R41" s="411"/>
      <c r="S41" s="412" t="e">
        <f>IF(OR(#REF!="",F41=""),"",ROUND(#REF!/10^3*F41,3))</f>
        <v>#REF!</v>
      </c>
      <c r="T41" s="412" t="e">
        <f>IF(#REF!&gt;0,#REF!*#REF!/1000,"")</f>
        <v>#REF!</v>
      </c>
      <c r="U41" s="412" t="e">
        <f>IF(#REF!&gt;0,#REF!*#REF!/1000,"")</f>
        <v>#REF!</v>
      </c>
      <c r="V41" s="413" t="e">
        <f>IF(OR(#REF!="●",#REF!="●"),"",IF(#REF!="","",#REF!))</f>
        <v>#REF!</v>
      </c>
      <c r="W41" s="413" t="e">
        <f>IF(OR(#REF!="●",#REF!="●"),"",IF(#REF!="","",#REF!))</f>
        <v>#REF!</v>
      </c>
      <c r="X41" s="412" t="e">
        <f>IF(ISNA(L41),"",L41*#REF!)</f>
        <v>#REF!</v>
      </c>
      <c r="Y41" s="412" t="e">
        <f>IF(ISNA(M41),"",M41*#REF!)</f>
        <v>#REF!</v>
      </c>
      <c r="Z41" s="414" t="e">
        <f>IF(#REF!&gt;0,DQ$6,"")</f>
        <v>#REF!</v>
      </c>
      <c r="AA41" s="95" t="e">
        <f>IF(#REF!="","",VLOOKUP(#REF!,#REF!,7,0))</f>
        <v>#REF!</v>
      </c>
      <c r="AB41" s="201" t="e">
        <f>IF(OR(#REF!="",AA41=""),"",ROUND(#REF!/10^3*AA41,3))</f>
        <v>#REF!</v>
      </c>
      <c r="AC41" s="201" t="e">
        <f>IF(#REF!&gt;0,#REF!*#REF!/1000,"")</f>
        <v>#REF!</v>
      </c>
      <c r="AD41" s="201" t="e">
        <f>IF(#REF!&gt;0,#REF!*#REF!/1000,"")</f>
        <v>#REF!</v>
      </c>
      <c r="AE41" s="74" t="e">
        <f t="shared" si="6"/>
        <v>#REF!</v>
      </c>
      <c r="AF41" s="74" t="e">
        <f t="shared" si="7"/>
        <v>#REF!</v>
      </c>
      <c r="AG41" s="201" t="e">
        <f>IF(ISNA(AE41),"",AE41*#REF!)</f>
        <v>#REF!</v>
      </c>
      <c r="AH41" s="201" t="e">
        <f>IF(ISNA(AF41),"",AF41*#REF!)</f>
        <v>#REF!</v>
      </c>
      <c r="AI41" s="78" t="e">
        <f>IF(#REF!&gt;0,DQ$23,"")</f>
        <v>#REF!</v>
      </c>
      <c r="AJ41" s="99"/>
      <c r="AK41" s="411"/>
      <c r="AL41" s="412" t="e">
        <f>IF(OR(#REF!="",F41=""),"",ROUND(#REF!/10^3*F41,3))</f>
        <v>#REF!</v>
      </c>
      <c r="AM41" s="412" t="e">
        <f>IF(#REF!&gt;0,#REF!*#REF!/1000,"")</f>
        <v>#REF!</v>
      </c>
      <c r="AN41" s="412" t="e">
        <f>IF(#REF!&gt;0,#REF!*#REF!/1000,"")</f>
        <v>#REF!</v>
      </c>
      <c r="AO41" s="413" t="e">
        <f>IF(OR(#REF!="●",#REF!="●",#REF!="●"),"",IF(#REF!="","",#REF!))</f>
        <v>#REF!</v>
      </c>
      <c r="AP41" s="413" t="e">
        <f>IF(OR(#REF!="●",#REF!="●",#REF!="●"),"",IF(#REF!="","",#REF!))</f>
        <v>#REF!</v>
      </c>
      <c r="AQ41" s="412" t="e">
        <f>IF(ISNA(L41),"",L41*#REF!)</f>
        <v>#REF!</v>
      </c>
      <c r="AR41" s="412" t="e">
        <f>IF(ISNA(M41),"",M41*#REF!)</f>
        <v>#REF!</v>
      </c>
      <c r="AS41" s="414" t="e">
        <f>IF(#REF!&gt;0,DQ$6,"")</f>
        <v>#REF!</v>
      </c>
      <c r="AT41" s="95" t="e">
        <f>IF(#REF!="","",VLOOKUP(#REF!,#REF!,7,0))</f>
        <v>#REF!</v>
      </c>
      <c r="AU41" s="201" t="e">
        <f>IF(OR(#REF!="",AT41=""),"",ROUND(#REF!/10^3*AT41,3))</f>
        <v>#REF!</v>
      </c>
      <c r="AV41" s="201" t="e">
        <f>IF(#REF!&gt;0,#REF!*#REF!/1000,"")</f>
        <v>#REF!</v>
      </c>
      <c r="AW41" s="201" t="e">
        <f>IF(#REF!&gt;0,#REF!*#REF!/1000,"")</f>
        <v>#REF!</v>
      </c>
      <c r="AX41" s="74" t="e">
        <f t="shared" si="8"/>
        <v>#REF!</v>
      </c>
      <c r="AY41" s="74" t="e">
        <f t="shared" si="9"/>
        <v>#REF!</v>
      </c>
      <c r="AZ41" s="201" t="e">
        <f>IF(ISNA(AX41),"",AX41*#REF!)</f>
        <v>#REF!</v>
      </c>
      <c r="BA41" s="201" t="e">
        <f>IF(ISNA(AY41),"",AY41*#REF!)</f>
        <v>#REF!</v>
      </c>
      <c r="BB41" s="78" t="e">
        <f>IF(#REF!&gt;0,DQ$40,"")</f>
        <v>#REF!</v>
      </c>
      <c r="BC41" s="99"/>
      <c r="BD41" s="650"/>
      <c r="BE41" s="652" t="e">
        <f>IF(OR(#REF!="",F41=""),"",ROUND(#REF!/10^3*F41,3))</f>
        <v>#REF!</v>
      </c>
      <c r="BF41" s="412" t="e">
        <f>IF(#REF!&gt;0,#REF!*#REF!/1000,"")</f>
        <v>#REF!</v>
      </c>
      <c r="BG41" s="412" t="e">
        <f>IF(#REF!&gt;0,#REF!*#REF!/1000,"")</f>
        <v>#REF!</v>
      </c>
      <c r="BH41" s="413" t="e">
        <f>IF(OR(#REF!="●",#REF!="●",#REF!="●",#REF!="●"),"",IF(#REF!="","",#REF!))</f>
        <v>#REF!</v>
      </c>
      <c r="BI41" s="413" t="e">
        <f>IF(OR(#REF!="●",#REF!="●",#REF!="●",#REF!="●"),"",IF(#REF!="","",#REF!))</f>
        <v>#REF!</v>
      </c>
      <c r="BJ41" s="412" t="e">
        <f>IF(ISNA(L41),"",L41*#REF!)</f>
        <v>#REF!</v>
      </c>
      <c r="BK41" s="412" t="e">
        <f>IF(ISNA(M41),"",M41*#REF!)</f>
        <v>#REF!</v>
      </c>
      <c r="BL41" s="415" t="e">
        <f>IF(#REF!&gt;0,DQ$6,"")</f>
        <v>#REF!</v>
      </c>
      <c r="BM41" s="361" t="e">
        <f>IF(#REF!="","",VLOOKUP(#REF!,#REF!,7,0))</f>
        <v>#REF!</v>
      </c>
      <c r="BN41" s="201" t="e">
        <f>IF(OR(#REF!="",BM41=""),"",ROUND(#REF!/10^3*BM41,3))</f>
        <v>#REF!</v>
      </c>
      <c r="BO41" s="201" t="e">
        <f>IF(#REF!&gt;0,#REF!*#REF!/1000,"")</f>
        <v>#REF!</v>
      </c>
      <c r="BP41" s="201" t="e">
        <f>IF(#REF!&gt;0,#REF!*#REF!/1000,"")</f>
        <v>#REF!</v>
      </c>
      <c r="BQ41" s="74" t="e">
        <f t="shared" si="10"/>
        <v>#REF!</v>
      </c>
      <c r="BR41" s="74" t="e">
        <f t="shared" si="11"/>
        <v>#REF!</v>
      </c>
      <c r="BS41" s="201" t="e">
        <f>IF(ISNA(BQ41),"",BQ41*#REF!)</f>
        <v>#REF!</v>
      </c>
      <c r="BT41" s="201" t="e">
        <f>IF(ISNA(BR41),"",BR41*#REF!)</f>
        <v>#REF!</v>
      </c>
      <c r="BU41" s="78" t="e">
        <f>IF(#REF!&gt;0,DQ$57,"")</f>
        <v>#REF!</v>
      </c>
      <c r="BV41" s="99"/>
      <c r="BW41" s="411"/>
      <c r="BX41" s="412" t="e">
        <f>IF(OR(#REF!="",F41=""),"",ROUND(#REF!/10^3*F41,3))</f>
        <v>#REF!</v>
      </c>
      <c r="BY41" s="412" t="e">
        <f>IF(#REF!&gt;0,#REF!*#REF!/1000,"")</f>
        <v>#REF!</v>
      </c>
      <c r="BZ41" s="412" t="e">
        <f>IF(#REF!&gt;0,#REF!*#REF!/1000,"")</f>
        <v>#REF!</v>
      </c>
      <c r="CA41" s="413" t="e">
        <f>IF(OR(#REF!="●",#REF!="●",#REF!="●",#REF!="●",#REF!="●"),"",IF(#REF!="","",#REF!))</f>
        <v>#REF!</v>
      </c>
      <c r="CB41" s="413" t="e">
        <f>IF(OR(#REF!="●",#REF!="●",#REF!="●",#REF!="●",#REF!="●"),"",IF(#REF!="","",#REF!))</f>
        <v>#REF!</v>
      </c>
      <c r="CC41" s="412" t="e">
        <f>IF(ISNA(L41),"",L41*#REF!)</f>
        <v>#REF!</v>
      </c>
      <c r="CD41" s="412" t="e">
        <f>IF(ISNA(M41),"",M41*#REF!)</f>
        <v>#REF!</v>
      </c>
      <c r="CE41" s="415" t="e">
        <f>IF(#REF!&gt;0,DQ$6,"")</f>
        <v>#REF!</v>
      </c>
      <c r="CF41" s="361" t="e">
        <f>IF(#REF!="","",VLOOKUP(#REF!,#REF!,7,0))</f>
        <v>#REF!</v>
      </c>
      <c r="CG41" s="201" t="e">
        <f>IF(OR(#REF!="",CF41=""),"",ROUND(#REF!/10^3*CF41,3))</f>
        <v>#REF!</v>
      </c>
      <c r="CH41" s="201" t="e">
        <f>IF(#REF!&gt;0,#REF!*#REF!/1000,"")</f>
        <v>#REF!</v>
      </c>
      <c r="CI41" s="201" t="e">
        <f>IF(#REF!&gt;0,#REF!*#REF!/1000,"")</f>
        <v>#REF!</v>
      </c>
      <c r="CJ41" s="74" t="e">
        <f t="shared" si="12"/>
        <v>#REF!</v>
      </c>
      <c r="CK41" s="74" t="e">
        <f t="shared" si="13"/>
        <v>#REF!</v>
      </c>
      <c r="CL41" s="201" t="e">
        <f>IF(ISNA(CJ41),"",CJ41*#REF!)</f>
        <v>#REF!</v>
      </c>
      <c r="CM41" s="201" t="e">
        <f>IF(ISNA(CK41),"",CK41*#REF!)</f>
        <v>#REF!</v>
      </c>
      <c r="CN41" s="101" t="e">
        <f>IF(#REF!&gt;0,DQ$57,"")</f>
        <v>#REF!</v>
      </c>
      <c r="CO41" s="84"/>
      <c r="CP41" s="2"/>
      <c r="CQ41" s="2"/>
      <c r="CR41" s="2"/>
      <c r="CS41" s="2"/>
      <c r="CT41" s="2"/>
      <c r="CU41" s="2"/>
      <c r="CV41" s="2"/>
      <c r="CX41" s="2"/>
      <c r="CY41" s="2"/>
      <c r="CZ41" s="2"/>
      <c r="DA41" s="2"/>
      <c r="DB41" s="2"/>
      <c r="DC41" s="2"/>
      <c r="DD41" s="2"/>
      <c r="DE41" s="2"/>
      <c r="DF41" s="2"/>
      <c r="DG41" s="2"/>
      <c r="DJ41" s="5"/>
      <c r="DK41" s="19" t="s">
        <v>193</v>
      </c>
      <c r="DL41" s="12">
        <v>2</v>
      </c>
      <c r="DM41" s="3"/>
      <c r="DN41" s="18">
        <v>12</v>
      </c>
      <c r="DO41" s="316" t="e">
        <f>#REF!</f>
        <v>#REF!</v>
      </c>
      <c r="DP41" s="316" t="e">
        <f>#REF!</f>
        <v>#REF!</v>
      </c>
      <c r="DQ41" s="118"/>
    </row>
    <row r="42" spans="2:121" ht="18" customHeight="1">
      <c r="B42" s="151" t="e">
        <f>IF(#REF!="","",VLOOKUP(#REF!,$CX$11:$DG$26,9,0))</f>
        <v>#REF!</v>
      </c>
      <c r="C42" s="64" t="e">
        <f>IF(#REF!="",0,VLOOKUP(#REF!,$CP$11:$CQ$16,2,0))</f>
        <v>#REF!</v>
      </c>
      <c r="D42" s="65" t="e">
        <f>IF(#REF!="",0,VLOOKUP(#REF!,$CX$11:$CY$26,2,0))</f>
        <v>#REF!</v>
      </c>
      <c r="E42" s="152" t="e">
        <f t="shared" si="3"/>
        <v>#REF!</v>
      </c>
      <c r="F42" s="155" t="e">
        <f>IF(#REF!="","",VLOOKUP(#REF!,#REF!,7,0))</f>
        <v>#REF!</v>
      </c>
      <c r="G42" s="201" t="e">
        <f>IF(OR(#REF!="",F42=""),"",ROUND(#REF!/10^3*F42,3))</f>
        <v>#REF!</v>
      </c>
      <c r="H42" s="201" t="e">
        <f>IF(#REF!&gt;0,#REF!*#REF!/1000,"")</f>
        <v>#REF!</v>
      </c>
      <c r="I42" s="201" t="e">
        <f>IF(#REF!&gt;0,#REF!*#REF!/1000,"")</f>
        <v>#REF!</v>
      </c>
      <c r="J42" s="51" t="e">
        <f>IF(#REF!="●","",IF(#REF!="","",#REF!))</f>
        <v>#REF!</v>
      </c>
      <c r="K42" s="51" t="e">
        <f>IF(#REF!="●","",IF(#REF!="","",#REF!))</f>
        <v>#REF!</v>
      </c>
      <c r="L42" s="74" t="e">
        <f t="shared" si="4"/>
        <v>#REF!</v>
      </c>
      <c r="M42" s="74" t="e">
        <f t="shared" si="5"/>
        <v>#REF!</v>
      </c>
      <c r="N42" s="201" t="e">
        <f>IF(ISNA(L42),"",L42*#REF!)</f>
        <v>#REF!</v>
      </c>
      <c r="O42" s="201" t="e">
        <f>IF(ISNA(M42),"",M42*#REF!)</f>
        <v>#REF!</v>
      </c>
      <c r="P42" s="78" t="e">
        <f>IF(#REF!&gt;0,DQ$6,"")</f>
        <v>#REF!</v>
      </c>
      <c r="Q42" s="99"/>
      <c r="R42" s="411"/>
      <c r="S42" s="412" t="e">
        <f>IF(OR(#REF!="",F42=""),"",ROUND(#REF!/10^3*F42,3))</f>
        <v>#REF!</v>
      </c>
      <c r="T42" s="412" t="e">
        <f>IF(#REF!&gt;0,#REF!*#REF!/1000,"")</f>
        <v>#REF!</v>
      </c>
      <c r="U42" s="412" t="e">
        <f>IF(#REF!&gt;0,#REF!*#REF!/1000,"")</f>
        <v>#REF!</v>
      </c>
      <c r="V42" s="413" t="e">
        <f>IF(OR(#REF!="●",#REF!="●"),"",IF(#REF!="","",#REF!))</f>
        <v>#REF!</v>
      </c>
      <c r="W42" s="413" t="e">
        <f>IF(OR(#REF!="●",#REF!="●"),"",IF(#REF!="","",#REF!))</f>
        <v>#REF!</v>
      </c>
      <c r="X42" s="412" t="e">
        <f>IF(ISNA(L42),"",L42*#REF!)</f>
        <v>#REF!</v>
      </c>
      <c r="Y42" s="412" t="e">
        <f>IF(ISNA(M42),"",M42*#REF!)</f>
        <v>#REF!</v>
      </c>
      <c r="Z42" s="414" t="e">
        <f>IF(#REF!&gt;0,DQ$6,"")</f>
        <v>#REF!</v>
      </c>
      <c r="AA42" s="95" t="e">
        <f>IF(#REF!="","",VLOOKUP(#REF!,#REF!,7,0))</f>
        <v>#REF!</v>
      </c>
      <c r="AB42" s="201" t="e">
        <f>IF(OR(#REF!="",AA42=""),"",ROUND(#REF!/10^3*AA42,3))</f>
        <v>#REF!</v>
      </c>
      <c r="AC42" s="201" t="e">
        <f>IF(#REF!&gt;0,#REF!*#REF!/1000,"")</f>
        <v>#REF!</v>
      </c>
      <c r="AD42" s="201" t="e">
        <f>IF(#REF!&gt;0,#REF!*#REF!/1000,"")</f>
        <v>#REF!</v>
      </c>
      <c r="AE42" s="74" t="e">
        <f t="shared" si="6"/>
        <v>#REF!</v>
      </c>
      <c r="AF42" s="74" t="e">
        <f t="shared" si="7"/>
        <v>#REF!</v>
      </c>
      <c r="AG42" s="201" t="e">
        <f>IF(ISNA(AE42),"",AE42*#REF!)</f>
        <v>#REF!</v>
      </c>
      <c r="AH42" s="201" t="e">
        <f>IF(ISNA(AF42),"",AF42*#REF!)</f>
        <v>#REF!</v>
      </c>
      <c r="AI42" s="78" t="e">
        <f>IF(#REF!&gt;0,DQ$23,"")</f>
        <v>#REF!</v>
      </c>
      <c r="AJ42" s="99"/>
      <c r="AK42" s="411"/>
      <c r="AL42" s="412" t="e">
        <f>IF(OR(#REF!="",F42=""),"",ROUND(#REF!/10^3*F42,3))</f>
        <v>#REF!</v>
      </c>
      <c r="AM42" s="412" t="e">
        <f>IF(#REF!&gt;0,#REF!*#REF!/1000,"")</f>
        <v>#REF!</v>
      </c>
      <c r="AN42" s="412" t="e">
        <f>IF(#REF!&gt;0,#REF!*#REF!/1000,"")</f>
        <v>#REF!</v>
      </c>
      <c r="AO42" s="413" t="e">
        <f>IF(OR(#REF!="●",#REF!="●",#REF!="●"),"",IF(#REF!="","",#REF!))</f>
        <v>#REF!</v>
      </c>
      <c r="AP42" s="413" t="e">
        <f>IF(OR(#REF!="●",#REF!="●",#REF!="●"),"",IF(#REF!="","",#REF!))</f>
        <v>#REF!</v>
      </c>
      <c r="AQ42" s="412" t="e">
        <f>IF(ISNA(L42),"",L42*#REF!)</f>
        <v>#REF!</v>
      </c>
      <c r="AR42" s="412" t="e">
        <f>IF(ISNA(M42),"",M42*#REF!)</f>
        <v>#REF!</v>
      </c>
      <c r="AS42" s="414" t="e">
        <f>IF(#REF!&gt;0,DQ$6,"")</f>
        <v>#REF!</v>
      </c>
      <c r="AT42" s="95" t="e">
        <f>IF(#REF!="","",VLOOKUP(#REF!,#REF!,7,0))</f>
        <v>#REF!</v>
      </c>
      <c r="AU42" s="201" t="e">
        <f>IF(OR(#REF!="",AT42=""),"",ROUND(#REF!/10^3*AT42,3))</f>
        <v>#REF!</v>
      </c>
      <c r="AV42" s="201" t="e">
        <f>IF(#REF!&gt;0,#REF!*#REF!/1000,"")</f>
        <v>#REF!</v>
      </c>
      <c r="AW42" s="201" t="e">
        <f>IF(#REF!&gt;0,#REF!*#REF!/1000,"")</f>
        <v>#REF!</v>
      </c>
      <c r="AX42" s="74" t="e">
        <f t="shared" si="8"/>
        <v>#REF!</v>
      </c>
      <c r="AY42" s="74" t="e">
        <f t="shared" si="9"/>
        <v>#REF!</v>
      </c>
      <c r="AZ42" s="201" t="e">
        <f>IF(ISNA(AX42),"",AX42*#REF!)</f>
        <v>#REF!</v>
      </c>
      <c r="BA42" s="201" t="e">
        <f>IF(ISNA(AY42),"",AY42*#REF!)</f>
        <v>#REF!</v>
      </c>
      <c r="BB42" s="78" t="e">
        <f>IF(#REF!&gt;0,DQ$40,"")</f>
        <v>#REF!</v>
      </c>
      <c r="BC42" s="99"/>
      <c r="BD42" s="650"/>
      <c r="BE42" s="652" t="e">
        <f>IF(OR(#REF!="",F42=""),"",ROUND(#REF!/10^3*F42,3))</f>
        <v>#REF!</v>
      </c>
      <c r="BF42" s="412" t="e">
        <f>IF(#REF!&gt;0,#REF!*#REF!/1000,"")</f>
        <v>#REF!</v>
      </c>
      <c r="BG42" s="412" t="e">
        <f>IF(#REF!&gt;0,#REF!*#REF!/1000,"")</f>
        <v>#REF!</v>
      </c>
      <c r="BH42" s="413" t="e">
        <f>IF(OR(#REF!="●",#REF!="●",#REF!="●",#REF!="●"),"",IF(#REF!="","",#REF!))</f>
        <v>#REF!</v>
      </c>
      <c r="BI42" s="413" t="e">
        <f>IF(OR(#REF!="●",#REF!="●",#REF!="●",#REF!="●"),"",IF(#REF!="","",#REF!))</f>
        <v>#REF!</v>
      </c>
      <c r="BJ42" s="412" t="e">
        <f>IF(ISNA(L42),"",L42*#REF!)</f>
        <v>#REF!</v>
      </c>
      <c r="BK42" s="412" t="e">
        <f>IF(ISNA(M42),"",M42*#REF!)</f>
        <v>#REF!</v>
      </c>
      <c r="BL42" s="415" t="e">
        <f>IF(#REF!&gt;0,DQ$6,"")</f>
        <v>#REF!</v>
      </c>
      <c r="BM42" s="361" t="e">
        <f>IF(#REF!="","",VLOOKUP(#REF!,#REF!,7,0))</f>
        <v>#REF!</v>
      </c>
      <c r="BN42" s="201" t="e">
        <f>IF(OR(#REF!="",BM42=""),"",ROUND(#REF!/10^3*BM42,3))</f>
        <v>#REF!</v>
      </c>
      <c r="BO42" s="201" t="e">
        <f>IF(#REF!&gt;0,#REF!*#REF!/1000,"")</f>
        <v>#REF!</v>
      </c>
      <c r="BP42" s="201" t="e">
        <f>IF(#REF!&gt;0,#REF!*#REF!/1000,"")</f>
        <v>#REF!</v>
      </c>
      <c r="BQ42" s="74" t="e">
        <f t="shared" si="10"/>
        <v>#REF!</v>
      </c>
      <c r="BR42" s="74" t="e">
        <f t="shared" si="11"/>
        <v>#REF!</v>
      </c>
      <c r="BS42" s="201" t="e">
        <f>IF(ISNA(BQ42),"",BQ42*#REF!)</f>
        <v>#REF!</v>
      </c>
      <c r="BT42" s="201" t="e">
        <f>IF(ISNA(BR42),"",BR42*#REF!)</f>
        <v>#REF!</v>
      </c>
      <c r="BU42" s="78" t="e">
        <f>IF(#REF!&gt;0,DQ$57,"")</f>
        <v>#REF!</v>
      </c>
      <c r="BV42" s="99"/>
      <c r="BW42" s="411"/>
      <c r="BX42" s="412" t="e">
        <f>IF(OR(#REF!="",F42=""),"",ROUND(#REF!/10^3*F42,3))</f>
        <v>#REF!</v>
      </c>
      <c r="BY42" s="412" t="e">
        <f>IF(#REF!&gt;0,#REF!*#REF!/1000,"")</f>
        <v>#REF!</v>
      </c>
      <c r="BZ42" s="412" t="e">
        <f>IF(#REF!&gt;0,#REF!*#REF!/1000,"")</f>
        <v>#REF!</v>
      </c>
      <c r="CA42" s="413" t="e">
        <f>IF(OR(#REF!="●",#REF!="●",#REF!="●",#REF!="●",#REF!="●"),"",IF(#REF!="","",#REF!))</f>
        <v>#REF!</v>
      </c>
      <c r="CB42" s="413" t="e">
        <f>IF(OR(#REF!="●",#REF!="●",#REF!="●",#REF!="●",#REF!="●"),"",IF(#REF!="","",#REF!))</f>
        <v>#REF!</v>
      </c>
      <c r="CC42" s="412" t="e">
        <f>IF(ISNA(L42),"",L42*#REF!)</f>
        <v>#REF!</v>
      </c>
      <c r="CD42" s="412" t="e">
        <f>IF(ISNA(M42),"",M42*#REF!)</f>
        <v>#REF!</v>
      </c>
      <c r="CE42" s="415" t="e">
        <f>IF(#REF!&gt;0,DQ$6,"")</f>
        <v>#REF!</v>
      </c>
      <c r="CF42" s="361" t="e">
        <f>IF(#REF!="","",VLOOKUP(#REF!,#REF!,7,0))</f>
        <v>#REF!</v>
      </c>
      <c r="CG42" s="201" t="e">
        <f>IF(OR(#REF!="",CF42=""),"",ROUND(#REF!/10^3*CF42,3))</f>
        <v>#REF!</v>
      </c>
      <c r="CH42" s="201" t="e">
        <f>IF(#REF!&gt;0,#REF!*#REF!/1000,"")</f>
        <v>#REF!</v>
      </c>
      <c r="CI42" s="201" t="e">
        <f>IF(#REF!&gt;0,#REF!*#REF!/1000,"")</f>
        <v>#REF!</v>
      </c>
      <c r="CJ42" s="74" t="e">
        <f t="shared" si="12"/>
        <v>#REF!</v>
      </c>
      <c r="CK42" s="74" t="e">
        <f t="shared" si="13"/>
        <v>#REF!</v>
      </c>
      <c r="CL42" s="201" t="e">
        <f>IF(ISNA(CJ42),"",CJ42*#REF!)</f>
        <v>#REF!</v>
      </c>
      <c r="CM42" s="201" t="e">
        <f>IF(ISNA(CK42),"",CK42*#REF!)</f>
        <v>#REF!</v>
      </c>
      <c r="CN42" s="101" t="e">
        <f>IF(#REF!&gt;0,DQ$57,"")</f>
        <v>#REF!</v>
      </c>
      <c r="CO42" s="84"/>
      <c r="CP42" s="2"/>
      <c r="CQ42" s="2"/>
      <c r="CR42" s="2"/>
      <c r="CS42" s="2"/>
      <c r="CT42" s="2"/>
      <c r="CU42" s="2"/>
      <c r="CV42" s="2"/>
      <c r="CX42" s="2"/>
      <c r="CY42" s="2"/>
      <c r="CZ42" s="2"/>
      <c r="DA42" s="2"/>
      <c r="DB42" s="2"/>
      <c r="DC42" s="2"/>
      <c r="DD42" s="2"/>
      <c r="DE42" s="2"/>
      <c r="DF42" s="2"/>
      <c r="DG42" s="2"/>
      <c r="DJ42" s="2"/>
      <c r="DK42" s="19" t="s">
        <v>194</v>
      </c>
      <c r="DL42" s="12">
        <v>3</v>
      </c>
      <c r="DM42" s="3"/>
      <c r="DN42" s="18">
        <v>13</v>
      </c>
      <c r="DO42" s="317" t="e">
        <f>#REF!</f>
        <v>#REF!</v>
      </c>
      <c r="DP42" s="317" t="e">
        <f>#REF!</f>
        <v>#REF!</v>
      </c>
      <c r="DQ42" s="118"/>
    </row>
    <row r="43" spans="2:121" ht="18" customHeight="1">
      <c r="B43" s="151" t="e">
        <f>IF(#REF!="","",VLOOKUP(#REF!,$CX$11:$DG$26,9,0))</f>
        <v>#REF!</v>
      </c>
      <c r="C43" s="64" t="e">
        <f>IF(#REF!="",0,VLOOKUP(#REF!,$CP$11:$CQ$16,2,0))</f>
        <v>#REF!</v>
      </c>
      <c r="D43" s="65" t="e">
        <f>IF(#REF!="",0,VLOOKUP(#REF!,$CX$11:$CY$26,2,0))</f>
        <v>#REF!</v>
      </c>
      <c r="E43" s="152" t="e">
        <f t="shared" si="3"/>
        <v>#REF!</v>
      </c>
      <c r="F43" s="155" t="e">
        <f>IF(#REF!="","",VLOOKUP(#REF!,#REF!,7,0))</f>
        <v>#REF!</v>
      </c>
      <c r="G43" s="201" t="e">
        <f>IF(OR(#REF!="",F43=""),"",ROUND(#REF!/10^3*F43,3))</f>
        <v>#REF!</v>
      </c>
      <c r="H43" s="201" t="e">
        <f>IF(#REF!&gt;0,#REF!*#REF!/1000,"")</f>
        <v>#REF!</v>
      </c>
      <c r="I43" s="201" t="e">
        <f>IF(#REF!&gt;0,#REF!*#REF!/1000,"")</f>
        <v>#REF!</v>
      </c>
      <c r="J43" s="51" t="e">
        <f>IF(#REF!="●","",IF(#REF!="","",#REF!))</f>
        <v>#REF!</v>
      </c>
      <c r="K43" s="51" t="e">
        <f>IF(#REF!="●","",IF(#REF!="","",#REF!))</f>
        <v>#REF!</v>
      </c>
      <c r="L43" s="74" t="e">
        <f t="shared" si="4"/>
        <v>#REF!</v>
      </c>
      <c r="M43" s="74" t="e">
        <f t="shared" si="5"/>
        <v>#REF!</v>
      </c>
      <c r="N43" s="201" t="e">
        <f>IF(ISNA(L43),"",L43*#REF!)</f>
        <v>#REF!</v>
      </c>
      <c r="O43" s="201" t="e">
        <f>IF(ISNA(M43),"",M43*#REF!)</f>
        <v>#REF!</v>
      </c>
      <c r="P43" s="78" t="e">
        <f>IF(#REF!&gt;0,DQ$6,"")</f>
        <v>#REF!</v>
      </c>
      <c r="Q43" s="99"/>
      <c r="R43" s="411"/>
      <c r="S43" s="412" t="e">
        <f>IF(OR(#REF!="",F43=""),"",ROUND(#REF!/10^3*F43,3))</f>
        <v>#REF!</v>
      </c>
      <c r="T43" s="412" t="e">
        <f>IF(#REF!&gt;0,#REF!*#REF!/1000,"")</f>
        <v>#REF!</v>
      </c>
      <c r="U43" s="412" t="e">
        <f>IF(#REF!&gt;0,#REF!*#REF!/1000,"")</f>
        <v>#REF!</v>
      </c>
      <c r="V43" s="413" t="e">
        <f>IF(OR(#REF!="●",#REF!="●"),"",IF(#REF!="","",#REF!))</f>
        <v>#REF!</v>
      </c>
      <c r="W43" s="413" t="e">
        <f>IF(OR(#REF!="●",#REF!="●"),"",IF(#REF!="","",#REF!))</f>
        <v>#REF!</v>
      </c>
      <c r="X43" s="412" t="e">
        <f>IF(ISNA(L43),"",L43*#REF!)</f>
        <v>#REF!</v>
      </c>
      <c r="Y43" s="412" t="e">
        <f>IF(ISNA(M43),"",M43*#REF!)</f>
        <v>#REF!</v>
      </c>
      <c r="Z43" s="414" t="e">
        <f>IF(#REF!&gt;0,DQ$6,"")</f>
        <v>#REF!</v>
      </c>
      <c r="AA43" s="95" t="e">
        <f>IF(#REF!="","",VLOOKUP(#REF!,#REF!,7,0))</f>
        <v>#REF!</v>
      </c>
      <c r="AB43" s="201" t="e">
        <f>IF(OR(#REF!="",AA43=""),"",ROUND(#REF!/10^3*AA43,3))</f>
        <v>#REF!</v>
      </c>
      <c r="AC43" s="201" t="e">
        <f>IF(#REF!&gt;0,#REF!*#REF!/1000,"")</f>
        <v>#REF!</v>
      </c>
      <c r="AD43" s="201" t="e">
        <f>IF(#REF!&gt;0,#REF!*#REF!/1000,"")</f>
        <v>#REF!</v>
      </c>
      <c r="AE43" s="74" t="e">
        <f t="shared" si="6"/>
        <v>#REF!</v>
      </c>
      <c r="AF43" s="74" t="e">
        <f t="shared" si="7"/>
        <v>#REF!</v>
      </c>
      <c r="AG43" s="201" t="e">
        <f>IF(ISNA(AE43),"",AE43*#REF!)</f>
        <v>#REF!</v>
      </c>
      <c r="AH43" s="201" t="e">
        <f>IF(ISNA(AF43),"",AF43*#REF!)</f>
        <v>#REF!</v>
      </c>
      <c r="AI43" s="78" t="e">
        <f>IF(#REF!&gt;0,DQ$23,"")</f>
        <v>#REF!</v>
      </c>
      <c r="AJ43" s="99"/>
      <c r="AK43" s="411"/>
      <c r="AL43" s="412" t="e">
        <f>IF(OR(#REF!="",F43=""),"",ROUND(#REF!/10^3*F43,3))</f>
        <v>#REF!</v>
      </c>
      <c r="AM43" s="412" t="e">
        <f>IF(#REF!&gt;0,#REF!*#REF!/1000,"")</f>
        <v>#REF!</v>
      </c>
      <c r="AN43" s="412" t="e">
        <f>IF(#REF!&gt;0,#REF!*#REF!/1000,"")</f>
        <v>#REF!</v>
      </c>
      <c r="AO43" s="413" t="e">
        <f>IF(OR(#REF!="●",#REF!="●",#REF!="●"),"",IF(#REF!="","",#REF!))</f>
        <v>#REF!</v>
      </c>
      <c r="AP43" s="413" t="e">
        <f>IF(OR(#REF!="●",#REF!="●",#REF!="●"),"",IF(#REF!="","",#REF!))</f>
        <v>#REF!</v>
      </c>
      <c r="AQ43" s="412" t="e">
        <f>IF(ISNA(L43),"",L43*#REF!)</f>
        <v>#REF!</v>
      </c>
      <c r="AR43" s="412" t="e">
        <f>IF(ISNA(M43),"",M43*#REF!)</f>
        <v>#REF!</v>
      </c>
      <c r="AS43" s="414" t="e">
        <f>IF(#REF!&gt;0,DQ$6,"")</f>
        <v>#REF!</v>
      </c>
      <c r="AT43" s="95" t="e">
        <f>IF(#REF!="","",VLOOKUP(#REF!,#REF!,7,0))</f>
        <v>#REF!</v>
      </c>
      <c r="AU43" s="201" t="e">
        <f>IF(OR(#REF!="",AT43=""),"",ROUND(#REF!/10^3*AT43,3))</f>
        <v>#REF!</v>
      </c>
      <c r="AV43" s="201" t="e">
        <f>IF(#REF!&gt;0,#REF!*#REF!/1000,"")</f>
        <v>#REF!</v>
      </c>
      <c r="AW43" s="201" t="e">
        <f>IF(#REF!&gt;0,#REF!*#REF!/1000,"")</f>
        <v>#REF!</v>
      </c>
      <c r="AX43" s="74" t="e">
        <f t="shared" si="8"/>
        <v>#REF!</v>
      </c>
      <c r="AY43" s="74" t="e">
        <f t="shared" si="9"/>
        <v>#REF!</v>
      </c>
      <c r="AZ43" s="201" t="e">
        <f>IF(ISNA(AX43),"",AX43*#REF!)</f>
        <v>#REF!</v>
      </c>
      <c r="BA43" s="201" t="e">
        <f>IF(ISNA(AY43),"",AY43*#REF!)</f>
        <v>#REF!</v>
      </c>
      <c r="BB43" s="78" t="e">
        <f>IF(#REF!&gt;0,DQ$40,"")</f>
        <v>#REF!</v>
      </c>
      <c r="BC43" s="99"/>
      <c r="BD43" s="650"/>
      <c r="BE43" s="652" t="e">
        <f>IF(OR(#REF!="",F43=""),"",ROUND(#REF!/10^3*F43,3))</f>
        <v>#REF!</v>
      </c>
      <c r="BF43" s="412" t="e">
        <f>IF(#REF!&gt;0,#REF!*#REF!/1000,"")</f>
        <v>#REF!</v>
      </c>
      <c r="BG43" s="412" t="e">
        <f>IF(#REF!&gt;0,#REF!*#REF!/1000,"")</f>
        <v>#REF!</v>
      </c>
      <c r="BH43" s="413" t="e">
        <f>IF(OR(#REF!="●",#REF!="●",#REF!="●",#REF!="●"),"",IF(#REF!="","",#REF!))</f>
        <v>#REF!</v>
      </c>
      <c r="BI43" s="413" t="e">
        <f>IF(OR(#REF!="●",#REF!="●",#REF!="●",#REF!="●"),"",IF(#REF!="","",#REF!))</f>
        <v>#REF!</v>
      </c>
      <c r="BJ43" s="412" t="e">
        <f>IF(ISNA(L43),"",L43*#REF!)</f>
        <v>#REF!</v>
      </c>
      <c r="BK43" s="412" t="e">
        <f>IF(ISNA(M43),"",M43*#REF!)</f>
        <v>#REF!</v>
      </c>
      <c r="BL43" s="415" t="e">
        <f>IF(#REF!&gt;0,DQ$6,"")</f>
        <v>#REF!</v>
      </c>
      <c r="BM43" s="361" t="e">
        <f>IF(#REF!="","",VLOOKUP(#REF!,#REF!,7,0))</f>
        <v>#REF!</v>
      </c>
      <c r="BN43" s="201" t="e">
        <f>IF(OR(#REF!="",BM43=""),"",ROUND(#REF!/10^3*BM43,3))</f>
        <v>#REF!</v>
      </c>
      <c r="BO43" s="201" t="e">
        <f>IF(#REF!&gt;0,#REF!*#REF!/1000,"")</f>
        <v>#REF!</v>
      </c>
      <c r="BP43" s="201" t="e">
        <f>IF(#REF!&gt;0,#REF!*#REF!/1000,"")</f>
        <v>#REF!</v>
      </c>
      <c r="BQ43" s="74" t="e">
        <f t="shared" si="10"/>
        <v>#REF!</v>
      </c>
      <c r="BR43" s="74" t="e">
        <f t="shared" si="11"/>
        <v>#REF!</v>
      </c>
      <c r="BS43" s="201" t="e">
        <f>IF(ISNA(BQ43),"",BQ43*#REF!)</f>
        <v>#REF!</v>
      </c>
      <c r="BT43" s="201" t="e">
        <f>IF(ISNA(BR43),"",BR43*#REF!)</f>
        <v>#REF!</v>
      </c>
      <c r="BU43" s="78" t="e">
        <f>IF(#REF!&gt;0,DQ$57,"")</f>
        <v>#REF!</v>
      </c>
      <c r="BV43" s="99"/>
      <c r="BW43" s="411"/>
      <c r="BX43" s="412" t="e">
        <f>IF(OR(#REF!="",F43=""),"",ROUND(#REF!/10^3*F43,3))</f>
        <v>#REF!</v>
      </c>
      <c r="BY43" s="412" t="e">
        <f>IF(#REF!&gt;0,#REF!*#REF!/1000,"")</f>
        <v>#REF!</v>
      </c>
      <c r="BZ43" s="412" t="e">
        <f>IF(#REF!&gt;0,#REF!*#REF!/1000,"")</f>
        <v>#REF!</v>
      </c>
      <c r="CA43" s="413" t="e">
        <f>IF(OR(#REF!="●",#REF!="●",#REF!="●",#REF!="●",#REF!="●"),"",IF(#REF!="","",#REF!))</f>
        <v>#REF!</v>
      </c>
      <c r="CB43" s="413" t="e">
        <f>IF(OR(#REF!="●",#REF!="●",#REF!="●",#REF!="●",#REF!="●"),"",IF(#REF!="","",#REF!))</f>
        <v>#REF!</v>
      </c>
      <c r="CC43" s="412" t="e">
        <f>IF(ISNA(L43),"",L43*#REF!)</f>
        <v>#REF!</v>
      </c>
      <c r="CD43" s="412" t="e">
        <f>IF(ISNA(M43),"",M43*#REF!)</f>
        <v>#REF!</v>
      </c>
      <c r="CE43" s="415" t="e">
        <f>IF(#REF!&gt;0,DQ$6,"")</f>
        <v>#REF!</v>
      </c>
      <c r="CF43" s="361" t="e">
        <f>IF(#REF!="","",VLOOKUP(#REF!,#REF!,7,0))</f>
        <v>#REF!</v>
      </c>
      <c r="CG43" s="201" t="e">
        <f>IF(OR(#REF!="",CF43=""),"",ROUND(#REF!/10^3*CF43,3))</f>
        <v>#REF!</v>
      </c>
      <c r="CH43" s="201" t="e">
        <f>IF(#REF!&gt;0,#REF!*#REF!/1000,"")</f>
        <v>#REF!</v>
      </c>
      <c r="CI43" s="201" t="e">
        <f>IF(#REF!&gt;0,#REF!*#REF!/1000,"")</f>
        <v>#REF!</v>
      </c>
      <c r="CJ43" s="74" t="e">
        <f t="shared" si="12"/>
        <v>#REF!</v>
      </c>
      <c r="CK43" s="74" t="e">
        <f t="shared" si="13"/>
        <v>#REF!</v>
      </c>
      <c r="CL43" s="201" t="e">
        <f>IF(ISNA(CJ43),"",CJ43*#REF!)</f>
        <v>#REF!</v>
      </c>
      <c r="CM43" s="201" t="e">
        <f>IF(ISNA(CK43),"",CK43*#REF!)</f>
        <v>#REF!</v>
      </c>
      <c r="CN43" s="101" t="e">
        <f>IF(#REF!&gt;0,DQ$57,"")</f>
        <v>#REF!</v>
      </c>
      <c r="CO43" s="84"/>
      <c r="CP43" s="2"/>
      <c r="CQ43" s="2"/>
      <c r="CR43" s="2"/>
      <c r="CS43" s="2"/>
      <c r="CT43" s="2"/>
      <c r="CU43" s="2"/>
      <c r="CV43" s="2"/>
      <c r="CX43" s="2"/>
      <c r="CY43" s="2"/>
      <c r="CZ43" s="2"/>
      <c r="DA43" s="2"/>
      <c r="DB43" s="2"/>
      <c r="DC43" s="2"/>
      <c r="DD43" s="2"/>
      <c r="DE43" s="2"/>
      <c r="DF43" s="2"/>
      <c r="DG43" s="2"/>
      <c r="DJ43" s="2"/>
      <c r="DK43" s="19" t="s">
        <v>195</v>
      </c>
      <c r="DL43" s="12">
        <v>4</v>
      </c>
      <c r="DM43" s="3"/>
      <c r="DN43" s="18">
        <v>14</v>
      </c>
      <c r="DO43" s="317" t="e">
        <f>#REF!</f>
        <v>#REF!</v>
      </c>
      <c r="DP43" s="317" t="e">
        <f>#REF!</f>
        <v>#REF!</v>
      </c>
      <c r="DQ43" s="118"/>
    </row>
    <row r="44" spans="2:121" ht="18" customHeight="1">
      <c r="B44" s="151" t="e">
        <f>IF(#REF!="","",VLOOKUP(#REF!,$CX$11:$DG$26,9,0))</f>
        <v>#REF!</v>
      </c>
      <c r="C44" s="64" t="e">
        <f>IF(#REF!="",0,VLOOKUP(#REF!,$CP$11:$CQ$16,2,0))</f>
        <v>#REF!</v>
      </c>
      <c r="D44" s="65" t="e">
        <f>IF(#REF!="",0,VLOOKUP(#REF!,$CX$11:$CY$26,2,0))</f>
        <v>#REF!</v>
      </c>
      <c r="E44" s="152" t="e">
        <f t="shared" si="3"/>
        <v>#REF!</v>
      </c>
      <c r="F44" s="155" t="e">
        <f>IF(#REF!="","",VLOOKUP(#REF!,#REF!,7,0))</f>
        <v>#REF!</v>
      </c>
      <c r="G44" s="201" t="e">
        <f>IF(OR(#REF!="",F44=""),"",ROUND(#REF!/10^3*F44,3))</f>
        <v>#REF!</v>
      </c>
      <c r="H44" s="201" t="e">
        <f>IF(#REF!&gt;0,#REF!*#REF!/1000,"")</f>
        <v>#REF!</v>
      </c>
      <c r="I44" s="201" t="e">
        <f>IF(#REF!&gt;0,#REF!*#REF!/1000,"")</f>
        <v>#REF!</v>
      </c>
      <c r="J44" s="51" t="e">
        <f>IF(#REF!="●","",IF(#REF!="","",#REF!))</f>
        <v>#REF!</v>
      </c>
      <c r="K44" s="51" t="e">
        <f>IF(#REF!="●","",IF(#REF!="","",#REF!))</f>
        <v>#REF!</v>
      </c>
      <c r="L44" s="74" t="e">
        <f t="shared" si="4"/>
        <v>#REF!</v>
      </c>
      <c r="M44" s="74" t="e">
        <f t="shared" si="5"/>
        <v>#REF!</v>
      </c>
      <c r="N44" s="201" t="e">
        <f>IF(ISNA(L44),"",L44*#REF!)</f>
        <v>#REF!</v>
      </c>
      <c r="O44" s="201" t="e">
        <f>IF(ISNA(M44),"",M44*#REF!)</f>
        <v>#REF!</v>
      </c>
      <c r="P44" s="78" t="e">
        <f>IF(#REF!&gt;0,DQ$6,"")</f>
        <v>#REF!</v>
      </c>
      <c r="Q44" s="99"/>
      <c r="R44" s="411"/>
      <c r="S44" s="412" t="e">
        <f>IF(OR(#REF!="",F44=""),"",ROUND(#REF!/10^3*F44,3))</f>
        <v>#REF!</v>
      </c>
      <c r="T44" s="412" t="e">
        <f>IF(#REF!&gt;0,#REF!*#REF!/1000,"")</f>
        <v>#REF!</v>
      </c>
      <c r="U44" s="412" t="e">
        <f>IF(#REF!&gt;0,#REF!*#REF!/1000,"")</f>
        <v>#REF!</v>
      </c>
      <c r="V44" s="413" t="e">
        <f>IF(OR(#REF!="●",#REF!="●"),"",IF(#REF!="","",#REF!))</f>
        <v>#REF!</v>
      </c>
      <c r="W44" s="413" t="e">
        <f>IF(OR(#REF!="●",#REF!="●"),"",IF(#REF!="","",#REF!))</f>
        <v>#REF!</v>
      </c>
      <c r="X44" s="412" t="e">
        <f>IF(ISNA(L44),"",L44*#REF!)</f>
        <v>#REF!</v>
      </c>
      <c r="Y44" s="412" t="e">
        <f>IF(ISNA(M44),"",M44*#REF!)</f>
        <v>#REF!</v>
      </c>
      <c r="Z44" s="414" t="e">
        <f>IF(#REF!&gt;0,DQ$6,"")</f>
        <v>#REF!</v>
      </c>
      <c r="AA44" s="95" t="e">
        <f>IF(#REF!="","",VLOOKUP(#REF!,#REF!,7,0))</f>
        <v>#REF!</v>
      </c>
      <c r="AB44" s="201" t="e">
        <f>IF(OR(#REF!="",AA44=""),"",ROUND(#REF!/10^3*AA44,3))</f>
        <v>#REF!</v>
      </c>
      <c r="AC44" s="201" t="e">
        <f>IF(#REF!&gt;0,#REF!*#REF!/1000,"")</f>
        <v>#REF!</v>
      </c>
      <c r="AD44" s="201" t="e">
        <f>IF(#REF!&gt;0,#REF!*#REF!/1000,"")</f>
        <v>#REF!</v>
      </c>
      <c r="AE44" s="74" t="e">
        <f t="shared" si="6"/>
        <v>#REF!</v>
      </c>
      <c r="AF44" s="74" t="e">
        <f t="shared" si="7"/>
        <v>#REF!</v>
      </c>
      <c r="AG44" s="201" t="e">
        <f>IF(ISNA(AE44),"",AE44*#REF!)</f>
        <v>#REF!</v>
      </c>
      <c r="AH44" s="201" t="e">
        <f>IF(ISNA(AF44),"",AF44*#REF!)</f>
        <v>#REF!</v>
      </c>
      <c r="AI44" s="78" t="e">
        <f>IF(#REF!&gt;0,DQ$23,"")</f>
        <v>#REF!</v>
      </c>
      <c r="AJ44" s="99"/>
      <c r="AK44" s="411"/>
      <c r="AL44" s="412" t="e">
        <f>IF(OR(#REF!="",F44=""),"",ROUND(#REF!/10^3*F44,3))</f>
        <v>#REF!</v>
      </c>
      <c r="AM44" s="412" t="e">
        <f>IF(#REF!&gt;0,#REF!*#REF!/1000,"")</f>
        <v>#REF!</v>
      </c>
      <c r="AN44" s="412" t="e">
        <f>IF(#REF!&gt;0,#REF!*#REF!/1000,"")</f>
        <v>#REF!</v>
      </c>
      <c r="AO44" s="413" t="e">
        <f>IF(OR(#REF!="●",#REF!="●",#REF!="●"),"",IF(#REF!="","",#REF!))</f>
        <v>#REF!</v>
      </c>
      <c r="AP44" s="413" t="e">
        <f>IF(OR(#REF!="●",#REF!="●",#REF!="●"),"",IF(#REF!="","",#REF!))</f>
        <v>#REF!</v>
      </c>
      <c r="AQ44" s="412" t="e">
        <f>IF(ISNA(L44),"",L44*#REF!)</f>
        <v>#REF!</v>
      </c>
      <c r="AR44" s="412" t="e">
        <f>IF(ISNA(M44),"",M44*#REF!)</f>
        <v>#REF!</v>
      </c>
      <c r="AS44" s="414" t="e">
        <f>IF(#REF!&gt;0,DQ$6,"")</f>
        <v>#REF!</v>
      </c>
      <c r="AT44" s="95" t="e">
        <f>IF(#REF!="","",VLOOKUP(#REF!,#REF!,7,0))</f>
        <v>#REF!</v>
      </c>
      <c r="AU44" s="201" t="e">
        <f>IF(OR(#REF!="",AT44=""),"",ROUND(#REF!/10^3*AT44,3))</f>
        <v>#REF!</v>
      </c>
      <c r="AV44" s="201" t="e">
        <f>IF(#REF!&gt;0,#REF!*#REF!/1000,"")</f>
        <v>#REF!</v>
      </c>
      <c r="AW44" s="201" t="e">
        <f>IF(#REF!&gt;0,#REF!*#REF!/1000,"")</f>
        <v>#REF!</v>
      </c>
      <c r="AX44" s="74" t="e">
        <f t="shared" si="8"/>
        <v>#REF!</v>
      </c>
      <c r="AY44" s="74" t="e">
        <f t="shared" si="9"/>
        <v>#REF!</v>
      </c>
      <c r="AZ44" s="201" t="e">
        <f>IF(ISNA(AX44),"",AX44*#REF!)</f>
        <v>#REF!</v>
      </c>
      <c r="BA44" s="201" t="e">
        <f>IF(ISNA(AY44),"",AY44*#REF!)</f>
        <v>#REF!</v>
      </c>
      <c r="BB44" s="78" t="e">
        <f>IF(#REF!&gt;0,DQ$40,"")</f>
        <v>#REF!</v>
      </c>
      <c r="BC44" s="99"/>
      <c r="BD44" s="650"/>
      <c r="BE44" s="652" t="e">
        <f>IF(OR(#REF!="",F44=""),"",ROUND(#REF!/10^3*F44,3))</f>
        <v>#REF!</v>
      </c>
      <c r="BF44" s="412" t="e">
        <f>IF(#REF!&gt;0,#REF!*#REF!/1000,"")</f>
        <v>#REF!</v>
      </c>
      <c r="BG44" s="412" t="e">
        <f>IF(#REF!&gt;0,#REF!*#REF!/1000,"")</f>
        <v>#REF!</v>
      </c>
      <c r="BH44" s="413" t="e">
        <f>IF(OR(#REF!="●",#REF!="●",#REF!="●",#REF!="●"),"",IF(#REF!="","",#REF!))</f>
        <v>#REF!</v>
      </c>
      <c r="BI44" s="413" t="e">
        <f>IF(OR(#REF!="●",#REF!="●",#REF!="●",#REF!="●"),"",IF(#REF!="","",#REF!))</f>
        <v>#REF!</v>
      </c>
      <c r="BJ44" s="412" t="e">
        <f>IF(ISNA(L44),"",L44*#REF!)</f>
        <v>#REF!</v>
      </c>
      <c r="BK44" s="412" t="e">
        <f>IF(ISNA(M44),"",M44*#REF!)</f>
        <v>#REF!</v>
      </c>
      <c r="BL44" s="415" t="e">
        <f>IF(#REF!&gt;0,DQ$6,"")</f>
        <v>#REF!</v>
      </c>
      <c r="BM44" s="361" t="e">
        <f>IF(#REF!="","",VLOOKUP(#REF!,#REF!,7,0))</f>
        <v>#REF!</v>
      </c>
      <c r="BN44" s="201" t="e">
        <f>IF(OR(#REF!="",BM44=""),"",ROUND(#REF!/10^3*BM44,3))</f>
        <v>#REF!</v>
      </c>
      <c r="BO44" s="201" t="e">
        <f>IF(#REF!&gt;0,#REF!*#REF!/1000,"")</f>
        <v>#REF!</v>
      </c>
      <c r="BP44" s="201" t="e">
        <f>IF(#REF!&gt;0,#REF!*#REF!/1000,"")</f>
        <v>#REF!</v>
      </c>
      <c r="BQ44" s="74" t="e">
        <f t="shared" si="10"/>
        <v>#REF!</v>
      </c>
      <c r="BR44" s="74" t="e">
        <f t="shared" si="11"/>
        <v>#REF!</v>
      </c>
      <c r="BS44" s="201" t="e">
        <f>IF(ISNA(BQ44),"",BQ44*#REF!)</f>
        <v>#REF!</v>
      </c>
      <c r="BT44" s="201" t="e">
        <f>IF(ISNA(BR44),"",BR44*#REF!)</f>
        <v>#REF!</v>
      </c>
      <c r="BU44" s="78" t="e">
        <f>IF(#REF!&gt;0,DQ$57,"")</f>
        <v>#REF!</v>
      </c>
      <c r="BV44" s="99"/>
      <c r="BW44" s="411"/>
      <c r="BX44" s="412" t="e">
        <f>IF(OR(#REF!="",F44=""),"",ROUND(#REF!/10^3*F44,3))</f>
        <v>#REF!</v>
      </c>
      <c r="BY44" s="412" t="e">
        <f>IF(#REF!&gt;0,#REF!*#REF!/1000,"")</f>
        <v>#REF!</v>
      </c>
      <c r="BZ44" s="412" t="e">
        <f>IF(#REF!&gt;0,#REF!*#REF!/1000,"")</f>
        <v>#REF!</v>
      </c>
      <c r="CA44" s="413" t="e">
        <f>IF(OR(#REF!="●",#REF!="●",#REF!="●",#REF!="●",#REF!="●"),"",IF(#REF!="","",#REF!))</f>
        <v>#REF!</v>
      </c>
      <c r="CB44" s="413" t="e">
        <f>IF(OR(#REF!="●",#REF!="●",#REF!="●",#REF!="●",#REF!="●"),"",IF(#REF!="","",#REF!))</f>
        <v>#REF!</v>
      </c>
      <c r="CC44" s="412" t="e">
        <f>IF(ISNA(L44),"",L44*#REF!)</f>
        <v>#REF!</v>
      </c>
      <c r="CD44" s="412" t="e">
        <f>IF(ISNA(M44),"",M44*#REF!)</f>
        <v>#REF!</v>
      </c>
      <c r="CE44" s="415" t="e">
        <f>IF(#REF!&gt;0,DQ$6,"")</f>
        <v>#REF!</v>
      </c>
      <c r="CF44" s="361" t="e">
        <f>IF(#REF!="","",VLOOKUP(#REF!,#REF!,7,0))</f>
        <v>#REF!</v>
      </c>
      <c r="CG44" s="201" t="e">
        <f>IF(OR(#REF!="",CF44=""),"",ROUND(#REF!/10^3*CF44,3))</f>
        <v>#REF!</v>
      </c>
      <c r="CH44" s="201" t="e">
        <f>IF(#REF!&gt;0,#REF!*#REF!/1000,"")</f>
        <v>#REF!</v>
      </c>
      <c r="CI44" s="201" t="e">
        <f>IF(#REF!&gt;0,#REF!*#REF!/1000,"")</f>
        <v>#REF!</v>
      </c>
      <c r="CJ44" s="74" t="e">
        <f t="shared" si="12"/>
        <v>#REF!</v>
      </c>
      <c r="CK44" s="74" t="e">
        <f t="shared" si="13"/>
        <v>#REF!</v>
      </c>
      <c r="CL44" s="201" t="e">
        <f>IF(ISNA(CJ44),"",CJ44*#REF!)</f>
        <v>#REF!</v>
      </c>
      <c r="CM44" s="201" t="e">
        <f>IF(ISNA(CK44),"",CK44*#REF!)</f>
        <v>#REF!</v>
      </c>
      <c r="CN44" s="101" t="e">
        <f>IF(#REF!&gt;0,DQ$57,"")</f>
        <v>#REF!</v>
      </c>
      <c r="CO44" s="84"/>
      <c r="CP44" s="2"/>
      <c r="CQ44" s="2"/>
      <c r="CR44" s="2"/>
      <c r="CS44" s="2"/>
      <c r="CT44" s="2"/>
      <c r="CU44" s="2"/>
      <c r="CV44" s="2"/>
      <c r="CX44" s="2"/>
      <c r="CY44" s="2"/>
      <c r="CZ44" s="2"/>
      <c r="DA44" s="2"/>
      <c r="DB44" s="2"/>
      <c r="DC44" s="2"/>
      <c r="DD44" s="2"/>
      <c r="DE44" s="2"/>
      <c r="DF44" s="2"/>
      <c r="DG44" s="2"/>
      <c r="DJ44" s="2"/>
      <c r="DK44" s="19" t="s">
        <v>192</v>
      </c>
      <c r="DL44" s="12">
        <v>5</v>
      </c>
      <c r="DM44" s="3"/>
      <c r="DN44" s="18">
        <v>15</v>
      </c>
      <c r="DO44" s="317" t="e">
        <f>#REF!</f>
        <v>#REF!</v>
      </c>
      <c r="DP44" s="317" t="e">
        <f>#REF!</f>
        <v>#REF!</v>
      </c>
      <c r="DQ44" s="199"/>
    </row>
    <row r="45" spans="2:121" ht="18" customHeight="1" thickBot="1">
      <c r="B45" s="151" t="e">
        <f>IF(#REF!="","",VLOOKUP(#REF!,$CX$11:$DG$26,9,0))</f>
        <v>#REF!</v>
      </c>
      <c r="C45" s="64" t="e">
        <f>IF(#REF!="",0,VLOOKUP(#REF!,$CP$11:$CQ$16,2,0))</f>
        <v>#REF!</v>
      </c>
      <c r="D45" s="65" t="e">
        <f>IF(#REF!="",0,VLOOKUP(#REF!,$CX$11:$CY$26,2,0))</f>
        <v>#REF!</v>
      </c>
      <c r="E45" s="152" t="e">
        <f t="shared" si="3"/>
        <v>#REF!</v>
      </c>
      <c r="F45" s="155" t="e">
        <f>IF(#REF!="","",VLOOKUP(#REF!,#REF!,7,0))</f>
        <v>#REF!</v>
      </c>
      <c r="G45" s="201" t="e">
        <f>IF(OR(#REF!="",F45=""),"",ROUND(#REF!/10^3*F45,3))</f>
        <v>#REF!</v>
      </c>
      <c r="H45" s="201" t="e">
        <f>IF(#REF!&gt;0,#REF!*#REF!/1000,"")</f>
        <v>#REF!</v>
      </c>
      <c r="I45" s="201" t="e">
        <f>IF(#REF!&gt;0,#REF!*#REF!/1000,"")</f>
        <v>#REF!</v>
      </c>
      <c r="J45" s="51" t="e">
        <f>IF(#REF!="●","",IF(#REF!="","",#REF!))</f>
        <v>#REF!</v>
      </c>
      <c r="K45" s="51" t="e">
        <f>IF(#REF!="●","",IF(#REF!="","",#REF!))</f>
        <v>#REF!</v>
      </c>
      <c r="L45" s="74" t="e">
        <f t="shared" si="4"/>
        <v>#REF!</v>
      </c>
      <c r="M45" s="74" t="e">
        <f t="shared" si="5"/>
        <v>#REF!</v>
      </c>
      <c r="N45" s="201" t="e">
        <f>IF(ISNA(L45),"",L45*#REF!)</f>
        <v>#REF!</v>
      </c>
      <c r="O45" s="201" t="e">
        <f>IF(ISNA(M45),"",M45*#REF!)</f>
        <v>#REF!</v>
      </c>
      <c r="P45" s="78" t="e">
        <f>IF(#REF!&gt;0,DQ$6,"")</f>
        <v>#REF!</v>
      </c>
      <c r="Q45" s="99"/>
      <c r="R45" s="411"/>
      <c r="S45" s="412" t="e">
        <f>IF(OR(#REF!="",F45=""),"",ROUND(#REF!/10^3*F45,3))</f>
        <v>#REF!</v>
      </c>
      <c r="T45" s="412" t="e">
        <f>IF(#REF!&gt;0,#REF!*#REF!/1000,"")</f>
        <v>#REF!</v>
      </c>
      <c r="U45" s="412" t="e">
        <f>IF(#REF!&gt;0,#REF!*#REF!/1000,"")</f>
        <v>#REF!</v>
      </c>
      <c r="V45" s="413" t="e">
        <f>IF(OR(#REF!="●",#REF!="●"),"",IF(#REF!="","",#REF!))</f>
        <v>#REF!</v>
      </c>
      <c r="W45" s="413" t="e">
        <f>IF(OR(#REF!="●",#REF!="●"),"",IF(#REF!="","",#REF!))</f>
        <v>#REF!</v>
      </c>
      <c r="X45" s="412" t="e">
        <f>IF(ISNA(L45),"",L45*#REF!)</f>
        <v>#REF!</v>
      </c>
      <c r="Y45" s="412" t="e">
        <f>IF(ISNA(M45),"",M45*#REF!)</f>
        <v>#REF!</v>
      </c>
      <c r="Z45" s="414" t="e">
        <f>IF(#REF!&gt;0,DQ$6,"")</f>
        <v>#REF!</v>
      </c>
      <c r="AA45" s="95" t="e">
        <f>IF(#REF!="","",VLOOKUP(#REF!,#REF!,7,0))</f>
        <v>#REF!</v>
      </c>
      <c r="AB45" s="201" t="e">
        <f>IF(OR(#REF!="",AA45=""),"",ROUND(#REF!/10^3*AA45,3))</f>
        <v>#REF!</v>
      </c>
      <c r="AC45" s="201" t="e">
        <f>IF(#REF!&gt;0,#REF!*#REF!/1000,"")</f>
        <v>#REF!</v>
      </c>
      <c r="AD45" s="201" t="e">
        <f>IF(#REF!&gt;0,#REF!*#REF!/1000,"")</f>
        <v>#REF!</v>
      </c>
      <c r="AE45" s="74" t="e">
        <f t="shared" si="6"/>
        <v>#REF!</v>
      </c>
      <c r="AF45" s="74" t="e">
        <f t="shared" si="7"/>
        <v>#REF!</v>
      </c>
      <c r="AG45" s="201" t="e">
        <f>IF(ISNA(AE45),"",AE45*#REF!)</f>
        <v>#REF!</v>
      </c>
      <c r="AH45" s="201" t="e">
        <f>IF(ISNA(AF45),"",AF45*#REF!)</f>
        <v>#REF!</v>
      </c>
      <c r="AI45" s="78" t="e">
        <f>IF(#REF!&gt;0,DQ$23,"")</f>
        <v>#REF!</v>
      </c>
      <c r="AJ45" s="99"/>
      <c r="AK45" s="411"/>
      <c r="AL45" s="412" t="e">
        <f>IF(OR(#REF!="",F45=""),"",ROUND(#REF!/10^3*F45,3))</f>
        <v>#REF!</v>
      </c>
      <c r="AM45" s="412" t="e">
        <f>IF(#REF!&gt;0,#REF!*#REF!/1000,"")</f>
        <v>#REF!</v>
      </c>
      <c r="AN45" s="412" t="e">
        <f>IF(#REF!&gt;0,#REF!*#REF!/1000,"")</f>
        <v>#REF!</v>
      </c>
      <c r="AO45" s="413" t="e">
        <f>IF(OR(#REF!="●",#REF!="●",#REF!="●"),"",IF(#REF!="","",#REF!))</f>
        <v>#REF!</v>
      </c>
      <c r="AP45" s="413" t="e">
        <f>IF(OR(#REF!="●",#REF!="●",#REF!="●"),"",IF(#REF!="","",#REF!))</f>
        <v>#REF!</v>
      </c>
      <c r="AQ45" s="412" t="e">
        <f>IF(ISNA(L45),"",L45*#REF!)</f>
        <v>#REF!</v>
      </c>
      <c r="AR45" s="412" t="e">
        <f>IF(ISNA(M45),"",M45*#REF!)</f>
        <v>#REF!</v>
      </c>
      <c r="AS45" s="414" t="e">
        <f>IF(#REF!&gt;0,DQ$6,"")</f>
        <v>#REF!</v>
      </c>
      <c r="AT45" s="95" t="e">
        <f>IF(#REF!="","",VLOOKUP(#REF!,#REF!,7,0))</f>
        <v>#REF!</v>
      </c>
      <c r="AU45" s="201" t="e">
        <f>IF(OR(#REF!="",AT45=""),"",ROUND(#REF!/10^3*AT45,3))</f>
        <v>#REF!</v>
      </c>
      <c r="AV45" s="201" t="e">
        <f>IF(#REF!&gt;0,#REF!*#REF!/1000,"")</f>
        <v>#REF!</v>
      </c>
      <c r="AW45" s="201" t="e">
        <f>IF(#REF!&gt;0,#REF!*#REF!/1000,"")</f>
        <v>#REF!</v>
      </c>
      <c r="AX45" s="74" t="e">
        <f t="shared" si="8"/>
        <v>#REF!</v>
      </c>
      <c r="AY45" s="74" t="e">
        <f t="shared" si="9"/>
        <v>#REF!</v>
      </c>
      <c r="AZ45" s="201" t="e">
        <f>IF(ISNA(AX45),"",AX45*#REF!)</f>
        <v>#REF!</v>
      </c>
      <c r="BA45" s="201" t="e">
        <f>IF(ISNA(AY45),"",AY45*#REF!)</f>
        <v>#REF!</v>
      </c>
      <c r="BB45" s="78" t="e">
        <f>IF(#REF!&gt;0,DQ$40,"")</f>
        <v>#REF!</v>
      </c>
      <c r="BC45" s="99"/>
      <c r="BD45" s="650"/>
      <c r="BE45" s="652" t="e">
        <f>IF(OR(#REF!="",F45=""),"",ROUND(#REF!/10^3*F45,3))</f>
        <v>#REF!</v>
      </c>
      <c r="BF45" s="412" t="e">
        <f>IF(#REF!&gt;0,#REF!*#REF!/1000,"")</f>
        <v>#REF!</v>
      </c>
      <c r="BG45" s="412" t="e">
        <f>IF(#REF!&gt;0,#REF!*#REF!/1000,"")</f>
        <v>#REF!</v>
      </c>
      <c r="BH45" s="413" t="e">
        <f>IF(OR(#REF!="●",#REF!="●",#REF!="●",#REF!="●"),"",IF(#REF!="","",#REF!))</f>
        <v>#REF!</v>
      </c>
      <c r="BI45" s="413" t="e">
        <f>IF(OR(#REF!="●",#REF!="●",#REF!="●",#REF!="●"),"",IF(#REF!="","",#REF!))</f>
        <v>#REF!</v>
      </c>
      <c r="BJ45" s="412" t="e">
        <f>IF(ISNA(L45),"",L45*#REF!)</f>
        <v>#REF!</v>
      </c>
      <c r="BK45" s="412" t="e">
        <f>IF(ISNA(M45),"",M45*#REF!)</f>
        <v>#REF!</v>
      </c>
      <c r="BL45" s="415" t="e">
        <f>IF(#REF!&gt;0,DQ$6,"")</f>
        <v>#REF!</v>
      </c>
      <c r="BM45" s="361" t="e">
        <f>IF(#REF!="","",VLOOKUP(#REF!,#REF!,7,0))</f>
        <v>#REF!</v>
      </c>
      <c r="BN45" s="201" t="e">
        <f>IF(OR(#REF!="",BM45=""),"",ROUND(#REF!/10^3*BM45,3))</f>
        <v>#REF!</v>
      </c>
      <c r="BO45" s="201" t="e">
        <f>IF(#REF!&gt;0,#REF!*#REF!/1000,"")</f>
        <v>#REF!</v>
      </c>
      <c r="BP45" s="201" t="e">
        <f>IF(#REF!&gt;0,#REF!*#REF!/1000,"")</f>
        <v>#REF!</v>
      </c>
      <c r="BQ45" s="74" t="e">
        <f t="shared" si="10"/>
        <v>#REF!</v>
      </c>
      <c r="BR45" s="74" t="e">
        <f t="shared" si="11"/>
        <v>#REF!</v>
      </c>
      <c r="BS45" s="201" t="e">
        <f>IF(ISNA(BQ45),"",BQ45*#REF!)</f>
        <v>#REF!</v>
      </c>
      <c r="BT45" s="201" t="e">
        <f>IF(ISNA(BR45),"",BR45*#REF!)</f>
        <v>#REF!</v>
      </c>
      <c r="BU45" s="78" t="e">
        <f>IF(#REF!&gt;0,DQ$57,"")</f>
        <v>#REF!</v>
      </c>
      <c r="BV45" s="99"/>
      <c r="BW45" s="411"/>
      <c r="BX45" s="412" t="e">
        <f>IF(OR(#REF!="",F45=""),"",ROUND(#REF!/10^3*F45,3))</f>
        <v>#REF!</v>
      </c>
      <c r="BY45" s="412" t="e">
        <f>IF(#REF!&gt;0,#REF!*#REF!/1000,"")</f>
        <v>#REF!</v>
      </c>
      <c r="BZ45" s="412" t="e">
        <f>IF(#REF!&gt;0,#REF!*#REF!/1000,"")</f>
        <v>#REF!</v>
      </c>
      <c r="CA45" s="413" t="e">
        <f>IF(OR(#REF!="●",#REF!="●",#REF!="●",#REF!="●",#REF!="●"),"",IF(#REF!="","",#REF!))</f>
        <v>#REF!</v>
      </c>
      <c r="CB45" s="413" t="e">
        <f>IF(OR(#REF!="●",#REF!="●",#REF!="●",#REF!="●",#REF!="●"),"",IF(#REF!="","",#REF!))</f>
        <v>#REF!</v>
      </c>
      <c r="CC45" s="412" t="e">
        <f>IF(ISNA(L45),"",L45*#REF!)</f>
        <v>#REF!</v>
      </c>
      <c r="CD45" s="412" t="e">
        <f>IF(ISNA(M45),"",M45*#REF!)</f>
        <v>#REF!</v>
      </c>
      <c r="CE45" s="415" t="e">
        <f>IF(#REF!&gt;0,DQ$6,"")</f>
        <v>#REF!</v>
      </c>
      <c r="CF45" s="361" t="e">
        <f>IF(#REF!="","",VLOOKUP(#REF!,#REF!,7,0))</f>
        <v>#REF!</v>
      </c>
      <c r="CG45" s="201" t="e">
        <f>IF(OR(#REF!="",CF45=""),"",ROUND(#REF!/10^3*CF45,3))</f>
        <v>#REF!</v>
      </c>
      <c r="CH45" s="201" t="e">
        <f>IF(#REF!&gt;0,#REF!*#REF!/1000,"")</f>
        <v>#REF!</v>
      </c>
      <c r="CI45" s="201" t="e">
        <f>IF(#REF!&gt;0,#REF!*#REF!/1000,"")</f>
        <v>#REF!</v>
      </c>
      <c r="CJ45" s="74" t="e">
        <f t="shared" si="12"/>
        <v>#REF!</v>
      </c>
      <c r="CK45" s="74" t="e">
        <f t="shared" si="13"/>
        <v>#REF!</v>
      </c>
      <c r="CL45" s="201" t="e">
        <f>IF(ISNA(CJ45),"",CJ45*#REF!)</f>
        <v>#REF!</v>
      </c>
      <c r="CM45" s="201" t="e">
        <f>IF(ISNA(CK45),"",CK45*#REF!)</f>
        <v>#REF!</v>
      </c>
      <c r="CN45" s="101" t="e">
        <f>IF(#REF!&gt;0,DQ$57,"")</f>
        <v>#REF!</v>
      </c>
      <c r="CO45" s="84"/>
      <c r="CP45" s="2"/>
      <c r="CQ45" s="2"/>
      <c r="CR45" s="2"/>
      <c r="CS45" s="2"/>
      <c r="CT45" s="2"/>
      <c r="CU45" s="2"/>
      <c r="CV45" s="2"/>
      <c r="CX45" s="2"/>
      <c r="CY45" s="2"/>
      <c r="CZ45" s="2"/>
      <c r="DA45" s="2"/>
      <c r="DB45" s="2"/>
      <c r="DC45" s="2"/>
      <c r="DD45" s="2"/>
      <c r="DE45" s="2"/>
      <c r="DF45" s="2"/>
      <c r="DG45" s="2"/>
      <c r="DJ45" s="7"/>
      <c r="DK45" s="21" t="s">
        <v>110</v>
      </c>
      <c r="DL45" s="12">
        <v>6</v>
      </c>
      <c r="DN45" s="18">
        <v>16</v>
      </c>
      <c r="DO45" s="317" t="e">
        <f>#REF!</f>
        <v>#REF!</v>
      </c>
      <c r="DP45" s="317" t="e">
        <f>#REF!</f>
        <v>#REF!</v>
      </c>
      <c r="DQ45" s="58"/>
    </row>
    <row r="46" spans="2:121" ht="18" customHeight="1">
      <c r="B46" s="151" t="e">
        <f>IF(#REF!="","",VLOOKUP(#REF!,$CX$11:$DG$26,9,0))</f>
        <v>#REF!</v>
      </c>
      <c r="C46" s="64" t="e">
        <f>IF(#REF!="",0,VLOOKUP(#REF!,$CP$11:$CQ$16,2,0))</f>
        <v>#REF!</v>
      </c>
      <c r="D46" s="65" t="e">
        <f>IF(#REF!="",0,VLOOKUP(#REF!,$CX$11:$CY$26,2,0))</f>
        <v>#REF!</v>
      </c>
      <c r="E46" s="152" t="e">
        <f t="shared" si="3"/>
        <v>#REF!</v>
      </c>
      <c r="F46" s="155" t="e">
        <f>IF(#REF!="","",VLOOKUP(#REF!,#REF!,7,0))</f>
        <v>#REF!</v>
      </c>
      <c r="G46" s="201" t="e">
        <f>IF(OR(#REF!="",F46=""),"",ROUND(#REF!/10^3*F46,3))</f>
        <v>#REF!</v>
      </c>
      <c r="H46" s="201" t="e">
        <f>IF(#REF!&gt;0,#REF!*#REF!/1000,"")</f>
        <v>#REF!</v>
      </c>
      <c r="I46" s="201" t="e">
        <f>IF(#REF!&gt;0,#REF!*#REF!/1000,"")</f>
        <v>#REF!</v>
      </c>
      <c r="J46" s="51" t="e">
        <f>IF(#REF!="●","",IF(#REF!="","",#REF!))</f>
        <v>#REF!</v>
      </c>
      <c r="K46" s="51" t="e">
        <f>IF(#REF!="●","",IF(#REF!="","",#REF!))</f>
        <v>#REF!</v>
      </c>
      <c r="L46" s="74" t="e">
        <f t="shared" si="4"/>
        <v>#REF!</v>
      </c>
      <c r="M46" s="74" t="e">
        <f t="shared" si="5"/>
        <v>#REF!</v>
      </c>
      <c r="N46" s="201" t="e">
        <f>IF(ISNA(L46),"",L46*#REF!)</f>
        <v>#REF!</v>
      </c>
      <c r="O46" s="201" t="e">
        <f>IF(ISNA(M46),"",M46*#REF!)</f>
        <v>#REF!</v>
      </c>
      <c r="P46" s="78" t="e">
        <f>IF(#REF!&gt;0,DQ$6,"")</f>
        <v>#REF!</v>
      </c>
      <c r="Q46" s="99"/>
      <c r="R46" s="411"/>
      <c r="S46" s="412" t="e">
        <f>IF(OR(#REF!="",F46=""),"",ROUND(#REF!/10^3*F46,3))</f>
        <v>#REF!</v>
      </c>
      <c r="T46" s="412" t="e">
        <f>IF(#REF!&gt;0,#REF!*#REF!/1000,"")</f>
        <v>#REF!</v>
      </c>
      <c r="U46" s="412" t="e">
        <f>IF(#REF!&gt;0,#REF!*#REF!/1000,"")</f>
        <v>#REF!</v>
      </c>
      <c r="V46" s="413" t="e">
        <f>IF(OR(#REF!="●",#REF!="●"),"",IF(#REF!="","",#REF!))</f>
        <v>#REF!</v>
      </c>
      <c r="W46" s="413" t="e">
        <f>IF(OR(#REF!="●",#REF!="●"),"",IF(#REF!="","",#REF!))</f>
        <v>#REF!</v>
      </c>
      <c r="X46" s="412" t="e">
        <f>IF(ISNA(L46),"",L46*#REF!)</f>
        <v>#REF!</v>
      </c>
      <c r="Y46" s="412" t="e">
        <f>IF(ISNA(M46),"",M46*#REF!)</f>
        <v>#REF!</v>
      </c>
      <c r="Z46" s="414" t="e">
        <f>IF(#REF!&gt;0,DQ$6,"")</f>
        <v>#REF!</v>
      </c>
      <c r="AA46" s="95" t="e">
        <f>IF(#REF!="","",VLOOKUP(#REF!,#REF!,7,0))</f>
        <v>#REF!</v>
      </c>
      <c r="AB46" s="201" t="e">
        <f>IF(OR(#REF!="",AA46=""),"",ROUND(#REF!/10^3*AA46,3))</f>
        <v>#REF!</v>
      </c>
      <c r="AC46" s="201" t="e">
        <f>IF(#REF!&gt;0,#REF!*#REF!/1000,"")</f>
        <v>#REF!</v>
      </c>
      <c r="AD46" s="201" t="e">
        <f>IF(#REF!&gt;0,#REF!*#REF!/1000,"")</f>
        <v>#REF!</v>
      </c>
      <c r="AE46" s="74" t="e">
        <f t="shared" si="6"/>
        <v>#REF!</v>
      </c>
      <c r="AF46" s="74" t="e">
        <f t="shared" si="7"/>
        <v>#REF!</v>
      </c>
      <c r="AG46" s="201" t="e">
        <f>IF(ISNA(AE46),"",AE46*#REF!)</f>
        <v>#REF!</v>
      </c>
      <c r="AH46" s="201" t="e">
        <f>IF(ISNA(AF46),"",AF46*#REF!)</f>
        <v>#REF!</v>
      </c>
      <c r="AI46" s="78" t="e">
        <f>IF(#REF!&gt;0,DQ$23,"")</f>
        <v>#REF!</v>
      </c>
      <c r="AJ46" s="99"/>
      <c r="AK46" s="411"/>
      <c r="AL46" s="412" t="e">
        <f>IF(OR(#REF!="",F46=""),"",ROUND(#REF!/10^3*F46,3))</f>
        <v>#REF!</v>
      </c>
      <c r="AM46" s="412" t="e">
        <f>IF(#REF!&gt;0,#REF!*#REF!/1000,"")</f>
        <v>#REF!</v>
      </c>
      <c r="AN46" s="412" t="e">
        <f>IF(#REF!&gt;0,#REF!*#REF!/1000,"")</f>
        <v>#REF!</v>
      </c>
      <c r="AO46" s="413" t="e">
        <f>IF(OR(#REF!="●",#REF!="●",#REF!="●"),"",IF(#REF!="","",#REF!))</f>
        <v>#REF!</v>
      </c>
      <c r="AP46" s="413" t="e">
        <f>IF(OR(#REF!="●",#REF!="●",#REF!="●"),"",IF(#REF!="","",#REF!))</f>
        <v>#REF!</v>
      </c>
      <c r="AQ46" s="412" t="e">
        <f>IF(ISNA(L46),"",L46*#REF!)</f>
        <v>#REF!</v>
      </c>
      <c r="AR46" s="412" t="e">
        <f>IF(ISNA(M46),"",M46*#REF!)</f>
        <v>#REF!</v>
      </c>
      <c r="AS46" s="414" t="e">
        <f>IF(#REF!&gt;0,DQ$6,"")</f>
        <v>#REF!</v>
      </c>
      <c r="AT46" s="95" t="e">
        <f>IF(#REF!="","",VLOOKUP(#REF!,#REF!,7,0))</f>
        <v>#REF!</v>
      </c>
      <c r="AU46" s="201" t="e">
        <f>IF(OR(#REF!="",AT46=""),"",ROUND(#REF!/10^3*AT46,3))</f>
        <v>#REF!</v>
      </c>
      <c r="AV46" s="201" t="e">
        <f>IF(#REF!&gt;0,#REF!*#REF!/1000,"")</f>
        <v>#REF!</v>
      </c>
      <c r="AW46" s="201" t="e">
        <f>IF(#REF!&gt;0,#REF!*#REF!/1000,"")</f>
        <v>#REF!</v>
      </c>
      <c r="AX46" s="74" t="e">
        <f t="shared" si="8"/>
        <v>#REF!</v>
      </c>
      <c r="AY46" s="74" t="e">
        <f t="shared" si="9"/>
        <v>#REF!</v>
      </c>
      <c r="AZ46" s="201" t="e">
        <f>IF(ISNA(AX46),"",AX46*#REF!)</f>
        <v>#REF!</v>
      </c>
      <c r="BA46" s="201" t="e">
        <f>IF(ISNA(AY46),"",AY46*#REF!)</f>
        <v>#REF!</v>
      </c>
      <c r="BB46" s="78" t="e">
        <f>IF(#REF!&gt;0,DQ$40,"")</f>
        <v>#REF!</v>
      </c>
      <c r="BC46" s="99"/>
      <c r="BD46" s="650"/>
      <c r="BE46" s="652" t="e">
        <f>IF(OR(#REF!="",F46=""),"",ROUND(#REF!/10^3*F46,3))</f>
        <v>#REF!</v>
      </c>
      <c r="BF46" s="412" t="e">
        <f>IF(#REF!&gt;0,#REF!*#REF!/1000,"")</f>
        <v>#REF!</v>
      </c>
      <c r="BG46" s="412" t="e">
        <f>IF(#REF!&gt;0,#REF!*#REF!/1000,"")</f>
        <v>#REF!</v>
      </c>
      <c r="BH46" s="413" t="e">
        <f>IF(OR(#REF!="●",#REF!="●",#REF!="●",#REF!="●"),"",IF(#REF!="","",#REF!))</f>
        <v>#REF!</v>
      </c>
      <c r="BI46" s="413" t="e">
        <f>IF(OR(#REF!="●",#REF!="●",#REF!="●",#REF!="●"),"",IF(#REF!="","",#REF!))</f>
        <v>#REF!</v>
      </c>
      <c r="BJ46" s="412" t="e">
        <f>IF(ISNA(L46),"",L46*#REF!)</f>
        <v>#REF!</v>
      </c>
      <c r="BK46" s="412" t="e">
        <f>IF(ISNA(M46),"",M46*#REF!)</f>
        <v>#REF!</v>
      </c>
      <c r="BL46" s="415" t="e">
        <f>IF(#REF!&gt;0,DQ$6,"")</f>
        <v>#REF!</v>
      </c>
      <c r="BM46" s="361" t="e">
        <f>IF(#REF!="","",VLOOKUP(#REF!,#REF!,7,0))</f>
        <v>#REF!</v>
      </c>
      <c r="BN46" s="201" t="e">
        <f>IF(OR(#REF!="",BM46=""),"",ROUND(#REF!/10^3*BM46,3))</f>
        <v>#REF!</v>
      </c>
      <c r="BO46" s="201" t="e">
        <f>IF(#REF!&gt;0,#REF!*#REF!/1000,"")</f>
        <v>#REF!</v>
      </c>
      <c r="BP46" s="201" t="e">
        <f>IF(#REF!&gt;0,#REF!*#REF!/1000,"")</f>
        <v>#REF!</v>
      </c>
      <c r="BQ46" s="74" t="e">
        <f t="shared" si="10"/>
        <v>#REF!</v>
      </c>
      <c r="BR46" s="74" t="e">
        <f t="shared" si="11"/>
        <v>#REF!</v>
      </c>
      <c r="BS46" s="201" t="e">
        <f>IF(ISNA(BQ46),"",BQ46*#REF!)</f>
        <v>#REF!</v>
      </c>
      <c r="BT46" s="201" t="e">
        <f>IF(ISNA(BR46),"",BR46*#REF!)</f>
        <v>#REF!</v>
      </c>
      <c r="BU46" s="78" t="e">
        <f>IF(#REF!&gt;0,DQ$57,"")</f>
        <v>#REF!</v>
      </c>
      <c r="BV46" s="99"/>
      <c r="BW46" s="411"/>
      <c r="BX46" s="412" t="e">
        <f>IF(OR(#REF!="",F46=""),"",ROUND(#REF!/10^3*F46,3))</f>
        <v>#REF!</v>
      </c>
      <c r="BY46" s="412" t="e">
        <f>IF(#REF!&gt;0,#REF!*#REF!/1000,"")</f>
        <v>#REF!</v>
      </c>
      <c r="BZ46" s="412" t="e">
        <f>IF(#REF!&gt;0,#REF!*#REF!/1000,"")</f>
        <v>#REF!</v>
      </c>
      <c r="CA46" s="413" t="e">
        <f>IF(OR(#REF!="●",#REF!="●",#REF!="●",#REF!="●",#REF!="●"),"",IF(#REF!="","",#REF!))</f>
        <v>#REF!</v>
      </c>
      <c r="CB46" s="413" t="e">
        <f>IF(OR(#REF!="●",#REF!="●",#REF!="●",#REF!="●",#REF!="●"),"",IF(#REF!="","",#REF!))</f>
        <v>#REF!</v>
      </c>
      <c r="CC46" s="412" t="e">
        <f>IF(ISNA(L46),"",L46*#REF!)</f>
        <v>#REF!</v>
      </c>
      <c r="CD46" s="412" t="e">
        <f>IF(ISNA(M46),"",M46*#REF!)</f>
        <v>#REF!</v>
      </c>
      <c r="CE46" s="415" t="e">
        <f>IF(#REF!&gt;0,DQ$6,"")</f>
        <v>#REF!</v>
      </c>
      <c r="CF46" s="361" t="e">
        <f>IF(#REF!="","",VLOOKUP(#REF!,#REF!,7,0))</f>
        <v>#REF!</v>
      </c>
      <c r="CG46" s="201" t="e">
        <f>IF(OR(#REF!="",CF46=""),"",ROUND(#REF!/10^3*CF46,3))</f>
        <v>#REF!</v>
      </c>
      <c r="CH46" s="201" t="e">
        <f>IF(#REF!&gt;0,#REF!*#REF!/1000,"")</f>
        <v>#REF!</v>
      </c>
      <c r="CI46" s="201" t="e">
        <f>IF(#REF!&gt;0,#REF!*#REF!/1000,"")</f>
        <v>#REF!</v>
      </c>
      <c r="CJ46" s="74" t="e">
        <f t="shared" si="12"/>
        <v>#REF!</v>
      </c>
      <c r="CK46" s="74" t="e">
        <f t="shared" si="13"/>
        <v>#REF!</v>
      </c>
      <c r="CL46" s="201" t="e">
        <f>IF(ISNA(CJ46),"",CJ46*#REF!)</f>
        <v>#REF!</v>
      </c>
      <c r="CM46" s="201" t="e">
        <f>IF(ISNA(CK46),"",CK46*#REF!)</f>
        <v>#REF!</v>
      </c>
      <c r="CN46" s="101" t="e">
        <f>IF(#REF!&gt;0,DQ$57,"")</f>
        <v>#REF!</v>
      </c>
      <c r="CO46" s="84"/>
      <c r="CP46" s="2"/>
      <c r="CQ46" s="2"/>
      <c r="CR46" s="2"/>
      <c r="CS46" s="2"/>
      <c r="CT46" s="2"/>
      <c r="CU46" s="2"/>
      <c r="CV46" s="2"/>
      <c r="CX46" s="2"/>
      <c r="CY46" s="2"/>
      <c r="CZ46" s="2"/>
      <c r="DA46" s="2"/>
      <c r="DB46" s="2"/>
      <c r="DC46" s="2"/>
      <c r="DD46" s="2"/>
      <c r="DE46" s="2"/>
      <c r="DF46" s="2"/>
      <c r="DG46" s="2"/>
      <c r="DJ46" s="2"/>
      <c r="DN46" s="321">
        <v>21</v>
      </c>
      <c r="DO46" s="317" t="e">
        <f>#REF!</f>
        <v>#REF!</v>
      </c>
      <c r="DP46" s="317" t="e">
        <f>#REF!</f>
        <v>#REF!</v>
      </c>
      <c r="DQ46" s="320"/>
    </row>
    <row r="47" spans="2:121" ht="18" customHeight="1">
      <c r="B47" s="151" t="e">
        <f>IF(#REF!="","",VLOOKUP(#REF!,$CX$11:$DG$26,9,0))</f>
        <v>#REF!</v>
      </c>
      <c r="C47" s="64" t="e">
        <f>IF(#REF!="",0,VLOOKUP(#REF!,$CP$11:$CQ$16,2,0))</f>
        <v>#REF!</v>
      </c>
      <c r="D47" s="65" t="e">
        <f>IF(#REF!="",0,VLOOKUP(#REF!,$CX$11:$CY$26,2,0))</f>
        <v>#REF!</v>
      </c>
      <c r="E47" s="152" t="e">
        <f t="shared" si="3"/>
        <v>#REF!</v>
      </c>
      <c r="F47" s="155" t="e">
        <f>IF(#REF!="","",VLOOKUP(#REF!,#REF!,7,0))</f>
        <v>#REF!</v>
      </c>
      <c r="G47" s="201" t="e">
        <f>IF(OR(#REF!="",F47=""),"",ROUND(#REF!/10^3*F47,3))</f>
        <v>#REF!</v>
      </c>
      <c r="H47" s="201" t="e">
        <f>IF(#REF!&gt;0,#REF!*#REF!/1000,"")</f>
        <v>#REF!</v>
      </c>
      <c r="I47" s="201" t="e">
        <f>IF(#REF!&gt;0,#REF!*#REF!/1000,"")</f>
        <v>#REF!</v>
      </c>
      <c r="J47" s="51" t="e">
        <f>IF(#REF!="●","",IF(#REF!="","",#REF!))</f>
        <v>#REF!</v>
      </c>
      <c r="K47" s="51" t="e">
        <f>IF(#REF!="●","",IF(#REF!="","",#REF!))</f>
        <v>#REF!</v>
      </c>
      <c r="L47" s="74" t="e">
        <f t="shared" si="4"/>
        <v>#REF!</v>
      </c>
      <c r="M47" s="74" t="e">
        <f t="shared" si="5"/>
        <v>#REF!</v>
      </c>
      <c r="N47" s="201" t="e">
        <f>IF(ISNA(L47),"",L47*#REF!)</f>
        <v>#REF!</v>
      </c>
      <c r="O47" s="201" t="e">
        <f>IF(ISNA(M47),"",M47*#REF!)</f>
        <v>#REF!</v>
      </c>
      <c r="P47" s="78" t="e">
        <f>IF(#REF!&gt;0,DQ$6,"")</f>
        <v>#REF!</v>
      </c>
      <c r="Q47" s="99"/>
      <c r="R47" s="411"/>
      <c r="S47" s="412" t="e">
        <f>IF(OR(#REF!="",F47=""),"",ROUND(#REF!/10^3*F47,3))</f>
        <v>#REF!</v>
      </c>
      <c r="T47" s="412" t="e">
        <f>IF(#REF!&gt;0,#REF!*#REF!/1000,"")</f>
        <v>#REF!</v>
      </c>
      <c r="U47" s="412" t="e">
        <f>IF(#REF!&gt;0,#REF!*#REF!/1000,"")</f>
        <v>#REF!</v>
      </c>
      <c r="V47" s="413" t="e">
        <f>IF(OR(#REF!="●",#REF!="●"),"",IF(#REF!="","",#REF!))</f>
        <v>#REF!</v>
      </c>
      <c r="W47" s="413" t="e">
        <f>IF(OR(#REF!="●",#REF!="●"),"",IF(#REF!="","",#REF!))</f>
        <v>#REF!</v>
      </c>
      <c r="X47" s="412" t="e">
        <f>IF(ISNA(L47),"",L47*#REF!)</f>
        <v>#REF!</v>
      </c>
      <c r="Y47" s="412" t="e">
        <f>IF(ISNA(M47),"",M47*#REF!)</f>
        <v>#REF!</v>
      </c>
      <c r="Z47" s="414" t="e">
        <f>IF(#REF!&gt;0,DQ$6,"")</f>
        <v>#REF!</v>
      </c>
      <c r="AA47" s="95" t="e">
        <f>IF(#REF!="","",VLOOKUP(#REF!,#REF!,7,0))</f>
        <v>#REF!</v>
      </c>
      <c r="AB47" s="201" t="e">
        <f>IF(OR(#REF!="",AA47=""),"",ROUND(#REF!/10^3*AA47,3))</f>
        <v>#REF!</v>
      </c>
      <c r="AC47" s="201" t="e">
        <f>IF(#REF!&gt;0,#REF!*#REF!/1000,"")</f>
        <v>#REF!</v>
      </c>
      <c r="AD47" s="201" t="e">
        <f>IF(#REF!&gt;0,#REF!*#REF!/1000,"")</f>
        <v>#REF!</v>
      </c>
      <c r="AE47" s="74" t="e">
        <f t="shared" si="6"/>
        <v>#REF!</v>
      </c>
      <c r="AF47" s="74" t="e">
        <f t="shared" si="7"/>
        <v>#REF!</v>
      </c>
      <c r="AG47" s="201" t="e">
        <f>IF(ISNA(AE47),"",AE47*#REF!)</f>
        <v>#REF!</v>
      </c>
      <c r="AH47" s="201" t="e">
        <f>IF(ISNA(AF47),"",AF47*#REF!)</f>
        <v>#REF!</v>
      </c>
      <c r="AI47" s="78" t="e">
        <f>IF(#REF!&gt;0,DQ$23,"")</f>
        <v>#REF!</v>
      </c>
      <c r="AJ47" s="99"/>
      <c r="AK47" s="411"/>
      <c r="AL47" s="412" t="e">
        <f>IF(OR(#REF!="",F47=""),"",ROUND(#REF!/10^3*F47,3))</f>
        <v>#REF!</v>
      </c>
      <c r="AM47" s="412" t="e">
        <f>IF(#REF!&gt;0,#REF!*#REF!/1000,"")</f>
        <v>#REF!</v>
      </c>
      <c r="AN47" s="412" t="e">
        <f>IF(#REF!&gt;0,#REF!*#REF!/1000,"")</f>
        <v>#REF!</v>
      </c>
      <c r="AO47" s="413" t="e">
        <f>IF(OR(#REF!="●",#REF!="●",#REF!="●"),"",IF(#REF!="","",#REF!))</f>
        <v>#REF!</v>
      </c>
      <c r="AP47" s="413" t="e">
        <f>IF(OR(#REF!="●",#REF!="●",#REF!="●"),"",IF(#REF!="","",#REF!))</f>
        <v>#REF!</v>
      </c>
      <c r="AQ47" s="412" t="e">
        <f>IF(ISNA(L47),"",L47*#REF!)</f>
        <v>#REF!</v>
      </c>
      <c r="AR47" s="412" t="e">
        <f>IF(ISNA(M47),"",M47*#REF!)</f>
        <v>#REF!</v>
      </c>
      <c r="AS47" s="414" t="e">
        <f>IF(#REF!&gt;0,DQ$6,"")</f>
        <v>#REF!</v>
      </c>
      <c r="AT47" s="95" t="e">
        <f>IF(#REF!="","",VLOOKUP(#REF!,#REF!,7,0))</f>
        <v>#REF!</v>
      </c>
      <c r="AU47" s="201" t="e">
        <f>IF(OR(#REF!="",AT47=""),"",ROUND(#REF!/10^3*AT47,3))</f>
        <v>#REF!</v>
      </c>
      <c r="AV47" s="201" t="e">
        <f>IF(#REF!&gt;0,#REF!*#REF!/1000,"")</f>
        <v>#REF!</v>
      </c>
      <c r="AW47" s="201" t="e">
        <f>IF(#REF!&gt;0,#REF!*#REF!/1000,"")</f>
        <v>#REF!</v>
      </c>
      <c r="AX47" s="74" t="e">
        <f t="shared" si="8"/>
        <v>#REF!</v>
      </c>
      <c r="AY47" s="74" t="e">
        <f t="shared" si="9"/>
        <v>#REF!</v>
      </c>
      <c r="AZ47" s="201" t="e">
        <f>IF(ISNA(AX47),"",AX47*#REF!)</f>
        <v>#REF!</v>
      </c>
      <c r="BA47" s="201" t="e">
        <f>IF(ISNA(AY47),"",AY47*#REF!)</f>
        <v>#REF!</v>
      </c>
      <c r="BB47" s="78" t="e">
        <f>IF(#REF!&gt;0,DQ$40,"")</f>
        <v>#REF!</v>
      </c>
      <c r="BC47" s="99"/>
      <c r="BD47" s="650"/>
      <c r="BE47" s="652" t="e">
        <f>IF(OR(#REF!="",F47=""),"",ROUND(#REF!/10^3*F47,3))</f>
        <v>#REF!</v>
      </c>
      <c r="BF47" s="412" t="e">
        <f>IF(#REF!&gt;0,#REF!*#REF!/1000,"")</f>
        <v>#REF!</v>
      </c>
      <c r="BG47" s="412" t="e">
        <f>IF(#REF!&gt;0,#REF!*#REF!/1000,"")</f>
        <v>#REF!</v>
      </c>
      <c r="BH47" s="413" t="e">
        <f>IF(OR(#REF!="●",#REF!="●",#REF!="●",#REF!="●"),"",IF(#REF!="","",#REF!))</f>
        <v>#REF!</v>
      </c>
      <c r="BI47" s="413" t="e">
        <f>IF(OR(#REF!="●",#REF!="●",#REF!="●",#REF!="●"),"",IF(#REF!="","",#REF!))</f>
        <v>#REF!</v>
      </c>
      <c r="BJ47" s="412" t="e">
        <f>IF(ISNA(L47),"",L47*#REF!)</f>
        <v>#REF!</v>
      </c>
      <c r="BK47" s="412" t="e">
        <f>IF(ISNA(M47),"",M47*#REF!)</f>
        <v>#REF!</v>
      </c>
      <c r="BL47" s="415" t="e">
        <f>IF(#REF!&gt;0,DQ$6,"")</f>
        <v>#REF!</v>
      </c>
      <c r="BM47" s="361" t="e">
        <f>IF(#REF!="","",VLOOKUP(#REF!,#REF!,7,0))</f>
        <v>#REF!</v>
      </c>
      <c r="BN47" s="201" t="e">
        <f>IF(OR(#REF!="",BM47=""),"",ROUND(#REF!/10^3*BM47,3))</f>
        <v>#REF!</v>
      </c>
      <c r="BO47" s="201" t="e">
        <f>IF(#REF!&gt;0,#REF!*#REF!/1000,"")</f>
        <v>#REF!</v>
      </c>
      <c r="BP47" s="201" t="e">
        <f>IF(#REF!&gt;0,#REF!*#REF!/1000,"")</f>
        <v>#REF!</v>
      </c>
      <c r="BQ47" s="74" t="e">
        <f t="shared" si="10"/>
        <v>#REF!</v>
      </c>
      <c r="BR47" s="74" t="e">
        <f t="shared" si="11"/>
        <v>#REF!</v>
      </c>
      <c r="BS47" s="201" t="e">
        <f>IF(ISNA(BQ47),"",BQ47*#REF!)</f>
        <v>#REF!</v>
      </c>
      <c r="BT47" s="201" t="e">
        <f>IF(ISNA(BR47),"",BR47*#REF!)</f>
        <v>#REF!</v>
      </c>
      <c r="BU47" s="78" t="e">
        <f>IF(#REF!&gt;0,DQ$57,"")</f>
        <v>#REF!</v>
      </c>
      <c r="BV47" s="99"/>
      <c r="BW47" s="411"/>
      <c r="BX47" s="412" t="e">
        <f>IF(OR(#REF!="",F47=""),"",ROUND(#REF!/10^3*F47,3))</f>
        <v>#REF!</v>
      </c>
      <c r="BY47" s="412" t="e">
        <f>IF(#REF!&gt;0,#REF!*#REF!/1000,"")</f>
        <v>#REF!</v>
      </c>
      <c r="BZ47" s="412" t="e">
        <f>IF(#REF!&gt;0,#REF!*#REF!/1000,"")</f>
        <v>#REF!</v>
      </c>
      <c r="CA47" s="413" t="e">
        <f>IF(OR(#REF!="●",#REF!="●",#REF!="●",#REF!="●",#REF!="●"),"",IF(#REF!="","",#REF!))</f>
        <v>#REF!</v>
      </c>
      <c r="CB47" s="413" t="e">
        <f>IF(OR(#REF!="●",#REF!="●",#REF!="●",#REF!="●",#REF!="●"),"",IF(#REF!="","",#REF!))</f>
        <v>#REF!</v>
      </c>
      <c r="CC47" s="412" t="e">
        <f>IF(ISNA(L47),"",L47*#REF!)</f>
        <v>#REF!</v>
      </c>
      <c r="CD47" s="412" t="e">
        <f>IF(ISNA(M47),"",M47*#REF!)</f>
        <v>#REF!</v>
      </c>
      <c r="CE47" s="415" t="e">
        <f>IF(#REF!&gt;0,DQ$6,"")</f>
        <v>#REF!</v>
      </c>
      <c r="CF47" s="361" t="e">
        <f>IF(#REF!="","",VLOOKUP(#REF!,#REF!,7,0))</f>
        <v>#REF!</v>
      </c>
      <c r="CG47" s="201" t="e">
        <f>IF(OR(#REF!="",CF47=""),"",ROUND(#REF!/10^3*CF47,3))</f>
        <v>#REF!</v>
      </c>
      <c r="CH47" s="201" t="e">
        <f>IF(#REF!&gt;0,#REF!*#REF!/1000,"")</f>
        <v>#REF!</v>
      </c>
      <c r="CI47" s="201" t="e">
        <f>IF(#REF!&gt;0,#REF!*#REF!/1000,"")</f>
        <v>#REF!</v>
      </c>
      <c r="CJ47" s="74" t="e">
        <f t="shared" si="12"/>
        <v>#REF!</v>
      </c>
      <c r="CK47" s="74" t="e">
        <f t="shared" si="13"/>
        <v>#REF!</v>
      </c>
      <c r="CL47" s="201" t="e">
        <f>IF(ISNA(CJ47),"",CJ47*#REF!)</f>
        <v>#REF!</v>
      </c>
      <c r="CM47" s="201" t="e">
        <f>IF(ISNA(CK47),"",CK47*#REF!)</f>
        <v>#REF!</v>
      </c>
      <c r="CN47" s="101" t="e">
        <f>IF(#REF!&gt;0,DQ$57,"")</f>
        <v>#REF!</v>
      </c>
      <c r="CO47" s="84"/>
      <c r="CP47" s="2"/>
      <c r="CQ47" s="2"/>
      <c r="CR47" s="2"/>
      <c r="CS47" s="2"/>
      <c r="CT47" s="2"/>
      <c r="CU47" s="2"/>
      <c r="CV47" s="2"/>
      <c r="CX47" s="2"/>
      <c r="CY47" s="2"/>
      <c r="CZ47" s="2"/>
      <c r="DA47" s="2"/>
      <c r="DB47" s="2"/>
      <c r="DC47" s="2"/>
      <c r="DD47" s="2"/>
      <c r="DE47" s="2"/>
      <c r="DF47" s="2"/>
      <c r="DG47" s="2"/>
      <c r="DJ47" s="4"/>
      <c r="DN47" s="321">
        <v>22</v>
      </c>
      <c r="DO47" s="318" t="e">
        <f>#REF!</f>
        <v>#REF!</v>
      </c>
      <c r="DP47" s="318" t="e">
        <f>#REF!</f>
        <v>#REF!</v>
      </c>
      <c r="DQ47" s="320"/>
    </row>
    <row r="48" spans="2:121" ht="18" customHeight="1">
      <c r="B48" s="151" t="e">
        <f>IF(#REF!="","",VLOOKUP(#REF!,$CX$11:$DG$26,9,0))</f>
        <v>#REF!</v>
      </c>
      <c r="C48" s="64" t="e">
        <f>IF(#REF!="",0,VLOOKUP(#REF!,$CP$11:$CQ$16,2,0))</f>
        <v>#REF!</v>
      </c>
      <c r="D48" s="65" t="e">
        <f>IF(#REF!="",0,VLOOKUP(#REF!,$CX$11:$CY$26,2,0))</f>
        <v>#REF!</v>
      </c>
      <c r="E48" s="152" t="e">
        <f t="shared" si="3"/>
        <v>#REF!</v>
      </c>
      <c r="F48" s="155" t="e">
        <f>IF(#REF!="","",VLOOKUP(#REF!,#REF!,7,0))</f>
        <v>#REF!</v>
      </c>
      <c r="G48" s="201" t="e">
        <f>IF(OR(#REF!="",F48=""),"",ROUND(#REF!/10^3*F48,3))</f>
        <v>#REF!</v>
      </c>
      <c r="H48" s="201" t="e">
        <f>IF(#REF!&gt;0,#REF!*#REF!/1000,"")</f>
        <v>#REF!</v>
      </c>
      <c r="I48" s="201" t="e">
        <f>IF(#REF!&gt;0,#REF!*#REF!/1000,"")</f>
        <v>#REF!</v>
      </c>
      <c r="J48" s="51" t="e">
        <f>IF(#REF!="●","",IF(#REF!="","",#REF!))</f>
        <v>#REF!</v>
      </c>
      <c r="K48" s="51" t="e">
        <f>IF(#REF!="●","",IF(#REF!="","",#REF!))</f>
        <v>#REF!</v>
      </c>
      <c r="L48" s="74" t="e">
        <f t="shared" si="4"/>
        <v>#REF!</v>
      </c>
      <c r="M48" s="74" t="e">
        <f t="shared" si="5"/>
        <v>#REF!</v>
      </c>
      <c r="N48" s="201" t="e">
        <f>IF(ISNA(L48),"",L48*#REF!)</f>
        <v>#REF!</v>
      </c>
      <c r="O48" s="201" t="e">
        <f>IF(ISNA(M48),"",M48*#REF!)</f>
        <v>#REF!</v>
      </c>
      <c r="P48" s="78" t="e">
        <f>IF(#REF!&gt;0,DQ$6,"")</f>
        <v>#REF!</v>
      </c>
      <c r="Q48" s="99"/>
      <c r="R48" s="411"/>
      <c r="S48" s="412" t="e">
        <f>IF(OR(#REF!="",F48=""),"",ROUND(#REF!/10^3*F48,3))</f>
        <v>#REF!</v>
      </c>
      <c r="T48" s="412" t="e">
        <f>IF(#REF!&gt;0,#REF!*#REF!/1000,"")</f>
        <v>#REF!</v>
      </c>
      <c r="U48" s="412" t="e">
        <f>IF(#REF!&gt;0,#REF!*#REF!/1000,"")</f>
        <v>#REF!</v>
      </c>
      <c r="V48" s="413" t="e">
        <f>IF(OR(#REF!="●",#REF!="●"),"",IF(#REF!="","",#REF!))</f>
        <v>#REF!</v>
      </c>
      <c r="W48" s="413" t="e">
        <f>IF(OR(#REF!="●",#REF!="●"),"",IF(#REF!="","",#REF!))</f>
        <v>#REF!</v>
      </c>
      <c r="X48" s="412" t="e">
        <f>IF(ISNA(L48),"",L48*#REF!)</f>
        <v>#REF!</v>
      </c>
      <c r="Y48" s="412" t="e">
        <f>IF(ISNA(M48),"",M48*#REF!)</f>
        <v>#REF!</v>
      </c>
      <c r="Z48" s="414" t="e">
        <f>IF(#REF!&gt;0,DQ$6,"")</f>
        <v>#REF!</v>
      </c>
      <c r="AA48" s="95" t="e">
        <f>IF(#REF!="","",VLOOKUP(#REF!,#REF!,7,0))</f>
        <v>#REF!</v>
      </c>
      <c r="AB48" s="201" t="e">
        <f>IF(OR(#REF!="",AA48=""),"",ROUND(#REF!/10^3*AA48,3))</f>
        <v>#REF!</v>
      </c>
      <c r="AC48" s="201" t="e">
        <f>IF(#REF!&gt;0,#REF!*#REF!/1000,"")</f>
        <v>#REF!</v>
      </c>
      <c r="AD48" s="201" t="e">
        <f>IF(#REF!&gt;0,#REF!*#REF!/1000,"")</f>
        <v>#REF!</v>
      </c>
      <c r="AE48" s="74" t="e">
        <f t="shared" si="6"/>
        <v>#REF!</v>
      </c>
      <c r="AF48" s="74" t="e">
        <f t="shared" si="7"/>
        <v>#REF!</v>
      </c>
      <c r="AG48" s="201" t="e">
        <f>IF(ISNA(AE48),"",AE48*#REF!)</f>
        <v>#REF!</v>
      </c>
      <c r="AH48" s="201" t="e">
        <f>IF(ISNA(AF48),"",AF48*#REF!)</f>
        <v>#REF!</v>
      </c>
      <c r="AI48" s="78" t="e">
        <f>IF(#REF!&gt;0,DQ$23,"")</f>
        <v>#REF!</v>
      </c>
      <c r="AJ48" s="99"/>
      <c r="AK48" s="411"/>
      <c r="AL48" s="412" t="e">
        <f>IF(OR(#REF!="",F48=""),"",ROUND(#REF!/10^3*F48,3))</f>
        <v>#REF!</v>
      </c>
      <c r="AM48" s="412" t="e">
        <f>IF(#REF!&gt;0,#REF!*#REF!/1000,"")</f>
        <v>#REF!</v>
      </c>
      <c r="AN48" s="412" t="e">
        <f>IF(#REF!&gt;0,#REF!*#REF!/1000,"")</f>
        <v>#REF!</v>
      </c>
      <c r="AO48" s="413" t="e">
        <f>IF(OR(#REF!="●",#REF!="●",#REF!="●"),"",IF(#REF!="","",#REF!))</f>
        <v>#REF!</v>
      </c>
      <c r="AP48" s="413" t="e">
        <f>IF(OR(#REF!="●",#REF!="●",#REF!="●"),"",IF(#REF!="","",#REF!))</f>
        <v>#REF!</v>
      </c>
      <c r="AQ48" s="412" t="e">
        <f>IF(ISNA(L48),"",L48*#REF!)</f>
        <v>#REF!</v>
      </c>
      <c r="AR48" s="412" t="e">
        <f>IF(ISNA(M48),"",M48*#REF!)</f>
        <v>#REF!</v>
      </c>
      <c r="AS48" s="414" t="e">
        <f>IF(#REF!&gt;0,DQ$6,"")</f>
        <v>#REF!</v>
      </c>
      <c r="AT48" s="95" t="e">
        <f>IF(#REF!="","",VLOOKUP(#REF!,#REF!,7,0))</f>
        <v>#REF!</v>
      </c>
      <c r="AU48" s="201" t="e">
        <f>IF(OR(#REF!="",AT48=""),"",ROUND(#REF!/10^3*AT48,3))</f>
        <v>#REF!</v>
      </c>
      <c r="AV48" s="201" t="e">
        <f>IF(#REF!&gt;0,#REF!*#REF!/1000,"")</f>
        <v>#REF!</v>
      </c>
      <c r="AW48" s="201" t="e">
        <f>IF(#REF!&gt;0,#REF!*#REF!/1000,"")</f>
        <v>#REF!</v>
      </c>
      <c r="AX48" s="74" t="e">
        <f t="shared" si="8"/>
        <v>#REF!</v>
      </c>
      <c r="AY48" s="74" t="e">
        <f t="shared" si="9"/>
        <v>#REF!</v>
      </c>
      <c r="AZ48" s="201" t="e">
        <f>IF(ISNA(AX48),"",AX48*#REF!)</f>
        <v>#REF!</v>
      </c>
      <c r="BA48" s="201" t="e">
        <f>IF(ISNA(AY48),"",AY48*#REF!)</f>
        <v>#REF!</v>
      </c>
      <c r="BB48" s="78" t="e">
        <f>IF(#REF!&gt;0,DQ$40,"")</f>
        <v>#REF!</v>
      </c>
      <c r="BC48" s="99"/>
      <c r="BD48" s="650"/>
      <c r="BE48" s="652" t="e">
        <f>IF(OR(#REF!="",F48=""),"",ROUND(#REF!/10^3*F48,3))</f>
        <v>#REF!</v>
      </c>
      <c r="BF48" s="412" t="e">
        <f>IF(#REF!&gt;0,#REF!*#REF!/1000,"")</f>
        <v>#REF!</v>
      </c>
      <c r="BG48" s="412" t="e">
        <f>IF(#REF!&gt;0,#REF!*#REF!/1000,"")</f>
        <v>#REF!</v>
      </c>
      <c r="BH48" s="413" t="e">
        <f>IF(OR(#REF!="●",#REF!="●",#REF!="●",#REF!="●"),"",IF(#REF!="","",#REF!))</f>
        <v>#REF!</v>
      </c>
      <c r="BI48" s="413" t="e">
        <f>IF(OR(#REF!="●",#REF!="●",#REF!="●",#REF!="●"),"",IF(#REF!="","",#REF!))</f>
        <v>#REF!</v>
      </c>
      <c r="BJ48" s="412" t="e">
        <f>IF(ISNA(L48),"",L48*#REF!)</f>
        <v>#REF!</v>
      </c>
      <c r="BK48" s="412" t="e">
        <f>IF(ISNA(M48),"",M48*#REF!)</f>
        <v>#REF!</v>
      </c>
      <c r="BL48" s="415" t="e">
        <f>IF(#REF!&gt;0,DQ$6,"")</f>
        <v>#REF!</v>
      </c>
      <c r="BM48" s="361" t="e">
        <f>IF(#REF!="","",VLOOKUP(#REF!,#REF!,7,0))</f>
        <v>#REF!</v>
      </c>
      <c r="BN48" s="201" t="e">
        <f>IF(OR(#REF!="",BM48=""),"",ROUND(#REF!/10^3*BM48,3))</f>
        <v>#REF!</v>
      </c>
      <c r="BO48" s="201" t="e">
        <f>IF(#REF!&gt;0,#REF!*#REF!/1000,"")</f>
        <v>#REF!</v>
      </c>
      <c r="BP48" s="201" t="e">
        <f>IF(#REF!&gt;0,#REF!*#REF!/1000,"")</f>
        <v>#REF!</v>
      </c>
      <c r="BQ48" s="74" t="e">
        <f t="shared" si="10"/>
        <v>#REF!</v>
      </c>
      <c r="BR48" s="74" t="e">
        <f t="shared" si="11"/>
        <v>#REF!</v>
      </c>
      <c r="BS48" s="201" t="e">
        <f>IF(ISNA(BQ48),"",BQ48*#REF!)</f>
        <v>#REF!</v>
      </c>
      <c r="BT48" s="201" t="e">
        <f>IF(ISNA(BR48),"",BR48*#REF!)</f>
        <v>#REF!</v>
      </c>
      <c r="BU48" s="78" t="e">
        <f>IF(#REF!&gt;0,DQ$57,"")</f>
        <v>#REF!</v>
      </c>
      <c r="BV48" s="99"/>
      <c r="BW48" s="411"/>
      <c r="BX48" s="412" t="e">
        <f>IF(OR(#REF!="",F48=""),"",ROUND(#REF!/10^3*F48,3))</f>
        <v>#REF!</v>
      </c>
      <c r="BY48" s="412" t="e">
        <f>IF(#REF!&gt;0,#REF!*#REF!/1000,"")</f>
        <v>#REF!</v>
      </c>
      <c r="BZ48" s="412" t="e">
        <f>IF(#REF!&gt;0,#REF!*#REF!/1000,"")</f>
        <v>#REF!</v>
      </c>
      <c r="CA48" s="413" t="e">
        <f>IF(OR(#REF!="●",#REF!="●",#REF!="●",#REF!="●",#REF!="●"),"",IF(#REF!="","",#REF!))</f>
        <v>#REF!</v>
      </c>
      <c r="CB48" s="413" t="e">
        <f>IF(OR(#REF!="●",#REF!="●",#REF!="●",#REF!="●",#REF!="●"),"",IF(#REF!="","",#REF!))</f>
        <v>#REF!</v>
      </c>
      <c r="CC48" s="412" t="e">
        <f>IF(ISNA(L48),"",L48*#REF!)</f>
        <v>#REF!</v>
      </c>
      <c r="CD48" s="412" t="e">
        <f>IF(ISNA(M48),"",M48*#REF!)</f>
        <v>#REF!</v>
      </c>
      <c r="CE48" s="415" t="e">
        <f>IF(#REF!&gt;0,DQ$6,"")</f>
        <v>#REF!</v>
      </c>
      <c r="CF48" s="361" t="e">
        <f>IF(#REF!="","",VLOOKUP(#REF!,#REF!,7,0))</f>
        <v>#REF!</v>
      </c>
      <c r="CG48" s="201" t="e">
        <f>IF(OR(#REF!="",CF48=""),"",ROUND(#REF!/10^3*CF48,3))</f>
        <v>#REF!</v>
      </c>
      <c r="CH48" s="201" t="e">
        <f>IF(#REF!&gt;0,#REF!*#REF!/1000,"")</f>
        <v>#REF!</v>
      </c>
      <c r="CI48" s="201" t="e">
        <f>IF(#REF!&gt;0,#REF!*#REF!/1000,"")</f>
        <v>#REF!</v>
      </c>
      <c r="CJ48" s="74" t="e">
        <f t="shared" si="12"/>
        <v>#REF!</v>
      </c>
      <c r="CK48" s="74" t="e">
        <f t="shared" si="13"/>
        <v>#REF!</v>
      </c>
      <c r="CL48" s="201" t="e">
        <f>IF(ISNA(CJ48),"",CJ48*#REF!)</f>
        <v>#REF!</v>
      </c>
      <c r="CM48" s="201" t="e">
        <f>IF(ISNA(CK48),"",CK48*#REF!)</f>
        <v>#REF!</v>
      </c>
      <c r="CN48" s="101" t="e">
        <f>IF(#REF!&gt;0,DQ$57,"")</f>
        <v>#REF!</v>
      </c>
      <c r="CO48" s="84"/>
      <c r="CP48" s="2"/>
      <c r="CQ48" s="2"/>
      <c r="CR48" s="2"/>
      <c r="CS48" s="2"/>
      <c r="CT48" s="2"/>
      <c r="CU48" s="2"/>
      <c r="CV48" s="2"/>
      <c r="CX48" s="2"/>
      <c r="CY48" s="2"/>
      <c r="CZ48" s="2"/>
      <c r="DA48" s="2"/>
      <c r="DB48" s="2"/>
      <c r="DC48" s="2"/>
      <c r="DD48" s="2"/>
      <c r="DE48" s="2"/>
      <c r="DF48" s="2"/>
      <c r="DG48" s="2"/>
      <c r="DJ48" s="4"/>
      <c r="DN48" s="321">
        <v>23</v>
      </c>
      <c r="DO48" s="317" t="e">
        <f>#REF!</f>
        <v>#REF!</v>
      </c>
      <c r="DP48" s="317" t="e">
        <f>#REF!</f>
        <v>#REF!</v>
      </c>
      <c r="DQ48" s="320"/>
    </row>
    <row r="49" spans="2:121" ht="18" customHeight="1">
      <c r="B49" s="151" t="e">
        <f>IF(#REF!="","",VLOOKUP(#REF!,$CX$11:$DG$26,9,0))</f>
        <v>#REF!</v>
      </c>
      <c r="C49" s="64" t="e">
        <f>IF(#REF!="",0,VLOOKUP(#REF!,$CP$11:$CQ$16,2,0))</f>
        <v>#REF!</v>
      </c>
      <c r="D49" s="65" t="e">
        <f>IF(#REF!="",0,VLOOKUP(#REF!,$CX$11:$CY$26,2,0))</f>
        <v>#REF!</v>
      </c>
      <c r="E49" s="152" t="e">
        <f t="shared" si="3"/>
        <v>#REF!</v>
      </c>
      <c r="F49" s="155" t="e">
        <f>IF(#REF!="","",VLOOKUP(#REF!,#REF!,7,0))</f>
        <v>#REF!</v>
      </c>
      <c r="G49" s="201" t="e">
        <f>IF(OR(#REF!="",F49=""),"",ROUND(#REF!/10^3*F49,3))</f>
        <v>#REF!</v>
      </c>
      <c r="H49" s="201" t="e">
        <f>IF(#REF!&gt;0,#REF!*#REF!/1000,"")</f>
        <v>#REF!</v>
      </c>
      <c r="I49" s="201" t="e">
        <f>IF(#REF!&gt;0,#REF!*#REF!/1000,"")</f>
        <v>#REF!</v>
      </c>
      <c r="J49" s="51" t="e">
        <f>IF(#REF!="●","",IF(#REF!="","",#REF!))</f>
        <v>#REF!</v>
      </c>
      <c r="K49" s="51" t="e">
        <f>IF(#REF!="●","",IF(#REF!="","",#REF!))</f>
        <v>#REF!</v>
      </c>
      <c r="L49" s="74" t="e">
        <f t="shared" si="4"/>
        <v>#REF!</v>
      </c>
      <c r="M49" s="74" t="e">
        <f t="shared" si="5"/>
        <v>#REF!</v>
      </c>
      <c r="N49" s="201" t="e">
        <f>IF(ISNA(L49),"",L49*#REF!)</f>
        <v>#REF!</v>
      </c>
      <c r="O49" s="201" t="e">
        <f>IF(ISNA(M49),"",M49*#REF!)</f>
        <v>#REF!</v>
      </c>
      <c r="P49" s="78" t="e">
        <f>IF(#REF!&gt;0,DQ$6,"")</f>
        <v>#REF!</v>
      </c>
      <c r="Q49" s="99"/>
      <c r="R49" s="411"/>
      <c r="S49" s="412" t="e">
        <f>IF(OR(#REF!="",F49=""),"",ROUND(#REF!/10^3*F49,3))</f>
        <v>#REF!</v>
      </c>
      <c r="T49" s="412" t="e">
        <f>IF(#REF!&gt;0,#REF!*#REF!/1000,"")</f>
        <v>#REF!</v>
      </c>
      <c r="U49" s="412" t="e">
        <f>IF(#REF!&gt;0,#REF!*#REF!/1000,"")</f>
        <v>#REF!</v>
      </c>
      <c r="V49" s="413" t="e">
        <f>IF(OR(#REF!="●",#REF!="●"),"",IF(#REF!="","",#REF!))</f>
        <v>#REF!</v>
      </c>
      <c r="W49" s="413" t="e">
        <f>IF(OR(#REF!="●",#REF!="●"),"",IF(#REF!="","",#REF!))</f>
        <v>#REF!</v>
      </c>
      <c r="X49" s="412" t="e">
        <f>IF(ISNA(L49),"",L49*#REF!)</f>
        <v>#REF!</v>
      </c>
      <c r="Y49" s="412" t="e">
        <f>IF(ISNA(M49),"",M49*#REF!)</f>
        <v>#REF!</v>
      </c>
      <c r="Z49" s="414" t="e">
        <f>IF(#REF!&gt;0,DQ$6,"")</f>
        <v>#REF!</v>
      </c>
      <c r="AA49" s="95" t="e">
        <f>IF(#REF!="","",VLOOKUP(#REF!,#REF!,7,0))</f>
        <v>#REF!</v>
      </c>
      <c r="AB49" s="201" t="e">
        <f>IF(OR(#REF!="",AA49=""),"",ROUND(#REF!/10^3*AA49,3))</f>
        <v>#REF!</v>
      </c>
      <c r="AC49" s="201" t="e">
        <f>IF(#REF!&gt;0,#REF!*#REF!/1000,"")</f>
        <v>#REF!</v>
      </c>
      <c r="AD49" s="201" t="e">
        <f>IF(#REF!&gt;0,#REF!*#REF!/1000,"")</f>
        <v>#REF!</v>
      </c>
      <c r="AE49" s="74" t="e">
        <f t="shared" si="6"/>
        <v>#REF!</v>
      </c>
      <c r="AF49" s="74" t="e">
        <f t="shared" si="7"/>
        <v>#REF!</v>
      </c>
      <c r="AG49" s="201" t="e">
        <f>IF(ISNA(AE49),"",AE49*#REF!)</f>
        <v>#REF!</v>
      </c>
      <c r="AH49" s="201" t="e">
        <f>IF(ISNA(AF49),"",AF49*#REF!)</f>
        <v>#REF!</v>
      </c>
      <c r="AI49" s="78" t="e">
        <f>IF(#REF!&gt;0,DQ$23,"")</f>
        <v>#REF!</v>
      </c>
      <c r="AJ49" s="99"/>
      <c r="AK49" s="411"/>
      <c r="AL49" s="412" t="e">
        <f>IF(OR(#REF!="",F49=""),"",ROUND(#REF!/10^3*F49,3))</f>
        <v>#REF!</v>
      </c>
      <c r="AM49" s="412" t="e">
        <f>IF(#REF!&gt;0,#REF!*#REF!/1000,"")</f>
        <v>#REF!</v>
      </c>
      <c r="AN49" s="412" t="e">
        <f>IF(#REF!&gt;0,#REF!*#REF!/1000,"")</f>
        <v>#REF!</v>
      </c>
      <c r="AO49" s="413" t="e">
        <f>IF(OR(#REF!="●",#REF!="●",#REF!="●"),"",IF(#REF!="","",#REF!))</f>
        <v>#REF!</v>
      </c>
      <c r="AP49" s="413" t="e">
        <f>IF(OR(#REF!="●",#REF!="●",#REF!="●"),"",IF(#REF!="","",#REF!))</f>
        <v>#REF!</v>
      </c>
      <c r="AQ49" s="412" t="e">
        <f>IF(ISNA(L49),"",L49*#REF!)</f>
        <v>#REF!</v>
      </c>
      <c r="AR49" s="412" t="e">
        <f>IF(ISNA(M49),"",M49*#REF!)</f>
        <v>#REF!</v>
      </c>
      <c r="AS49" s="414" t="e">
        <f>IF(#REF!&gt;0,DQ$6,"")</f>
        <v>#REF!</v>
      </c>
      <c r="AT49" s="95" t="e">
        <f>IF(#REF!="","",VLOOKUP(#REF!,#REF!,7,0))</f>
        <v>#REF!</v>
      </c>
      <c r="AU49" s="201" t="e">
        <f>IF(OR(#REF!="",AT49=""),"",ROUND(#REF!/10^3*AT49,3))</f>
        <v>#REF!</v>
      </c>
      <c r="AV49" s="201" t="e">
        <f>IF(#REF!&gt;0,#REF!*#REF!/1000,"")</f>
        <v>#REF!</v>
      </c>
      <c r="AW49" s="201" t="e">
        <f>IF(#REF!&gt;0,#REF!*#REF!/1000,"")</f>
        <v>#REF!</v>
      </c>
      <c r="AX49" s="74" t="e">
        <f t="shared" si="8"/>
        <v>#REF!</v>
      </c>
      <c r="AY49" s="74" t="e">
        <f t="shared" si="9"/>
        <v>#REF!</v>
      </c>
      <c r="AZ49" s="201" t="e">
        <f>IF(ISNA(AX49),"",AX49*#REF!)</f>
        <v>#REF!</v>
      </c>
      <c r="BA49" s="201" t="e">
        <f>IF(ISNA(AY49),"",AY49*#REF!)</f>
        <v>#REF!</v>
      </c>
      <c r="BB49" s="78" t="e">
        <f>IF(#REF!&gt;0,DQ$40,"")</f>
        <v>#REF!</v>
      </c>
      <c r="BC49" s="99"/>
      <c r="BD49" s="650"/>
      <c r="BE49" s="652" t="e">
        <f>IF(OR(#REF!="",F49=""),"",ROUND(#REF!/10^3*F49,3))</f>
        <v>#REF!</v>
      </c>
      <c r="BF49" s="412" t="e">
        <f>IF(#REF!&gt;0,#REF!*#REF!/1000,"")</f>
        <v>#REF!</v>
      </c>
      <c r="BG49" s="412" t="e">
        <f>IF(#REF!&gt;0,#REF!*#REF!/1000,"")</f>
        <v>#REF!</v>
      </c>
      <c r="BH49" s="413" t="e">
        <f>IF(OR(#REF!="●",#REF!="●",#REF!="●",#REF!="●"),"",IF(#REF!="","",#REF!))</f>
        <v>#REF!</v>
      </c>
      <c r="BI49" s="413" t="e">
        <f>IF(OR(#REF!="●",#REF!="●",#REF!="●",#REF!="●"),"",IF(#REF!="","",#REF!))</f>
        <v>#REF!</v>
      </c>
      <c r="BJ49" s="412" t="e">
        <f>IF(ISNA(L49),"",L49*#REF!)</f>
        <v>#REF!</v>
      </c>
      <c r="BK49" s="412" t="e">
        <f>IF(ISNA(M49),"",M49*#REF!)</f>
        <v>#REF!</v>
      </c>
      <c r="BL49" s="415" t="e">
        <f>IF(#REF!&gt;0,DQ$6,"")</f>
        <v>#REF!</v>
      </c>
      <c r="BM49" s="361" t="e">
        <f>IF(#REF!="","",VLOOKUP(#REF!,#REF!,7,0))</f>
        <v>#REF!</v>
      </c>
      <c r="BN49" s="201" t="e">
        <f>IF(OR(#REF!="",BM49=""),"",ROUND(#REF!/10^3*BM49,3))</f>
        <v>#REF!</v>
      </c>
      <c r="BO49" s="201" t="e">
        <f>IF(#REF!&gt;0,#REF!*#REF!/1000,"")</f>
        <v>#REF!</v>
      </c>
      <c r="BP49" s="201" t="e">
        <f>IF(#REF!&gt;0,#REF!*#REF!/1000,"")</f>
        <v>#REF!</v>
      </c>
      <c r="BQ49" s="74" t="e">
        <f t="shared" si="10"/>
        <v>#REF!</v>
      </c>
      <c r="BR49" s="74" t="e">
        <f t="shared" si="11"/>
        <v>#REF!</v>
      </c>
      <c r="BS49" s="201" t="e">
        <f>IF(ISNA(BQ49),"",BQ49*#REF!)</f>
        <v>#REF!</v>
      </c>
      <c r="BT49" s="201" t="e">
        <f>IF(ISNA(BR49),"",BR49*#REF!)</f>
        <v>#REF!</v>
      </c>
      <c r="BU49" s="78" t="e">
        <f>IF(#REF!&gt;0,DQ$57,"")</f>
        <v>#REF!</v>
      </c>
      <c r="BV49" s="99"/>
      <c r="BW49" s="411"/>
      <c r="BX49" s="412" t="e">
        <f>IF(OR(#REF!="",F49=""),"",ROUND(#REF!/10^3*F49,3))</f>
        <v>#REF!</v>
      </c>
      <c r="BY49" s="412" t="e">
        <f>IF(#REF!&gt;0,#REF!*#REF!/1000,"")</f>
        <v>#REF!</v>
      </c>
      <c r="BZ49" s="412" t="e">
        <f>IF(#REF!&gt;0,#REF!*#REF!/1000,"")</f>
        <v>#REF!</v>
      </c>
      <c r="CA49" s="413" t="e">
        <f>IF(OR(#REF!="●",#REF!="●",#REF!="●",#REF!="●",#REF!="●"),"",IF(#REF!="","",#REF!))</f>
        <v>#REF!</v>
      </c>
      <c r="CB49" s="413" t="e">
        <f>IF(OR(#REF!="●",#REF!="●",#REF!="●",#REF!="●",#REF!="●"),"",IF(#REF!="","",#REF!))</f>
        <v>#REF!</v>
      </c>
      <c r="CC49" s="412" t="e">
        <f>IF(ISNA(L49),"",L49*#REF!)</f>
        <v>#REF!</v>
      </c>
      <c r="CD49" s="412" t="e">
        <f>IF(ISNA(M49),"",M49*#REF!)</f>
        <v>#REF!</v>
      </c>
      <c r="CE49" s="415" t="e">
        <f>IF(#REF!&gt;0,DQ$6,"")</f>
        <v>#REF!</v>
      </c>
      <c r="CF49" s="361" t="e">
        <f>IF(#REF!="","",VLOOKUP(#REF!,#REF!,7,0))</f>
        <v>#REF!</v>
      </c>
      <c r="CG49" s="201" t="e">
        <f>IF(OR(#REF!="",CF49=""),"",ROUND(#REF!/10^3*CF49,3))</f>
        <v>#REF!</v>
      </c>
      <c r="CH49" s="201" t="e">
        <f>IF(#REF!&gt;0,#REF!*#REF!/1000,"")</f>
        <v>#REF!</v>
      </c>
      <c r="CI49" s="201" t="e">
        <f>IF(#REF!&gt;0,#REF!*#REF!/1000,"")</f>
        <v>#REF!</v>
      </c>
      <c r="CJ49" s="74" t="e">
        <f t="shared" si="12"/>
        <v>#REF!</v>
      </c>
      <c r="CK49" s="74" t="e">
        <f t="shared" si="13"/>
        <v>#REF!</v>
      </c>
      <c r="CL49" s="201" t="e">
        <f>IF(ISNA(CJ49),"",CJ49*#REF!)</f>
        <v>#REF!</v>
      </c>
      <c r="CM49" s="201" t="e">
        <f>IF(ISNA(CK49),"",CK49*#REF!)</f>
        <v>#REF!</v>
      </c>
      <c r="CN49" s="101" t="e">
        <f>IF(#REF!&gt;0,DQ$57,"")</f>
        <v>#REF!</v>
      </c>
      <c r="CO49" s="84"/>
      <c r="CP49" s="2"/>
      <c r="CQ49" s="2"/>
      <c r="CR49" s="2"/>
      <c r="CS49" s="2"/>
      <c r="CT49" s="2"/>
      <c r="CU49" s="2"/>
      <c r="CV49" s="2"/>
      <c r="CX49" s="2"/>
      <c r="CY49" s="2"/>
      <c r="CZ49" s="2"/>
      <c r="DA49" s="2"/>
      <c r="DB49" s="2"/>
      <c r="DC49" s="2"/>
      <c r="DD49" s="2"/>
      <c r="DE49" s="2"/>
      <c r="DF49" s="2"/>
      <c r="DG49" s="2"/>
      <c r="DJ49" s="4"/>
      <c r="DN49" s="321">
        <v>24</v>
      </c>
      <c r="DO49" s="317" t="e">
        <f>#REF!</f>
        <v>#REF!</v>
      </c>
      <c r="DP49" s="317" t="e">
        <f>#REF!</f>
        <v>#REF!</v>
      </c>
      <c r="DQ49" s="320"/>
    </row>
    <row r="50" spans="2:121" ht="18" customHeight="1">
      <c r="B50" s="151" t="e">
        <f>IF(#REF!="","",VLOOKUP(#REF!,$CX$11:$DG$26,9,0))</f>
        <v>#REF!</v>
      </c>
      <c r="C50" s="64" t="e">
        <f>IF(#REF!="",0,VLOOKUP(#REF!,$CP$11:$CQ$16,2,0))</f>
        <v>#REF!</v>
      </c>
      <c r="D50" s="65" t="e">
        <f>IF(#REF!="",0,VLOOKUP(#REF!,$CX$11:$CY$26,2,0))</f>
        <v>#REF!</v>
      </c>
      <c r="E50" s="152" t="e">
        <f t="shared" si="3"/>
        <v>#REF!</v>
      </c>
      <c r="F50" s="155" t="e">
        <f>IF(#REF!="","",VLOOKUP(#REF!,#REF!,7,0))</f>
        <v>#REF!</v>
      </c>
      <c r="G50" s="201" t="e">
        <f>IF(OR(#REF!="",F50=""),"",ROUND(#REF!/10^3*F50,3))</f>
        <v>#REF!</v>
      </c>
      <c r="H50" s="201" t="e">
        <f>IF(#REF!&gt;0,#REF!*#REF!/1000,"")</f>
        <v>#REF!</v>
      </c>
      <c r="I50" s="201" t="e">
        <f>IF(#REF!&gt;0,#REF!*#REF!/1000,"")</f>
        <v>#REF!</v>
      </c>
      <c r="J50" s="51" t="e">
        <f>IF(#REF!="●","",IF(#REF!="","",#REF!))</f>
        <v>#REF!</v>
      </c>
      <c r="K50" s="51" t="e">
        <f>IF(#REF!="●","",IF(#REF!="","",#REF!))</f>
        <v>#REF!</v>
      </c>
      <c r="L50" s="74" t="e">
        <f t="shared" si="4"/>
        <v>#REF!</v>
      </c>
      <c r="M50" s="74" t="e">
        <f t="shared" si="5"/>
        <v>#REF!</v>
      </c>
      <c r="N50" s="201" t="e">
        <f>IF(ISNA(L50),"",L50*#REF!)</f>
        <v>#REF!</v>
      </c>
      <c r="O50" s="201" t="e">
        <f>IF(ISNA(M50),"",M50*#REF!)</f>
        <v>#REF!</v>
      </c>
      <c r="P50" s="78" t="e">
        <f>IF(#REF!&gt;0,DQ$6,"")</f>
        <v>#REF!</v>
      </c>
      <c r="Q50" s="99"/>
      <c r="R50" s="411"/>
      <c r="S50" s="412" t="e">
        <f>IF(OR(#REF!="",F50=""),"",ROUND(#REF!/10^3*F50,3))</f>
        <v>#REF!</v>
      </c>
      <c r="T50" s="412" t="e">
        <f>IF(#REF!&gt;0,#REF!*#REF!/1000,"")</f>
        <v>#REF!</v>
      </c>
      <c r="U50" s="412" t="e">
        <f>IF(#REF!&gt;0,#REF!*#REF!/1000,"")</f>
        <v>#REF!</v>
      </c>
      <c r="V50" s="413" t="e">
        <f>IF(OR(#REF!="●",#REF!="●"),"",IF(#REF!="","",#REF!))</f>
        <v>#REF!</v>
      </c>
      <c r="W50" s="413" t="e">
        <f>IF(OR(#REF!="●",#REF!="●"),"",IF(#REF!="","",#REF!))</f>
        <v>#REF!</v>
      </c>
      <c r="X50" s="412" t="e">
        <f>IF(ISNA(L50),"",L50*#REF!)</f>
        <v>#REF!</v>
      </c>
      <c r="Y50" s="412" t="e">
        <f>IF(ISNA(M50),"",M50*#REF!)</f>
        <v>#REF!</v>
      </c>
      <c r="Z50" s="414" t="e">
        <f>IF(#REF!&gt;0,DQ$6,"")</f>
        <v>#REF!</v>
      </c>
      <c r="AA50" s="95" t="e">
        <f>IF(#REF!="","",VLOOKUP(#REF!,#REF!,7,0))</f>
        <v>#REF!</v>
      </c>
      <c r="AB50" s="201" t="e">
        <f>IF(OR(#REF!="",AA50=""),"",ROUND(#REF!/10^3*AA50,3))</f>
        <v>#REF!</v>
      </c>
      <c r="AC50" s="201" t="e">
        <f>IF(#REF!&gt;0,#REF!*#REF!/1000,"")</f>
        <v>#REF!</v>
      </c>
      <c r="AD50" s="201" t="e">
        <f>IF(#REF!&gt;0,#REF!*#REF!/1000,"")</f>
        <v>#REF!</v>
      </c>
      <c r="AE50" s="74" t="e">
        <f t="shared" si="6"/>
        <v>#REF!</v>
      </c>
      <c r="AF50" s="74" t="e">
        <f t="shared" si="7"/>
        <v>#REF!</v>
      </c>
      <c r="AG50" s="201" t="e">
        <f>IF(ISNA(AE50),"",AE50*#REF!)</f>
        <v>#REF!</v>
      </c>
      <c r="AH50" s="201" t="e">
        <f>IF(ISNA(AF50),"",AF50*#REF!)</f>
        <v>#REF!</v>
      </c>
      <c r="AI50" s="78" t="e">
        <f>IF(#REF!&gt;0,DQ$23,"")</f>
        <v>#REF!</v>
      </c>
      <c r="AJ50" s="99"/>
      <c r="AK50" s="411"/>
      <c r="AL50" s="412" t="e">
        <f>IF(OR(#REF!="",F50=""),"",ROUND(#REF!/10^3*F50,3))</f>
        <v>#REF!</v>
      </c>
      <c r="AM50" s="412" t="e">
        <f>IF(#REF!&gt;0,#REF!*#REF!/1000,"")</f>
        <v>#REF!</v>
      </c>
      <c r="AN50" s="412" t="e">
        <f>IF(#REF!&gt;0,#REF!*#REF!/1000,"")</f>
        <v>#REF!</v>
      </c>
      <c r="AO50" s="413" t="e">
        <f>IF(OR(#REF!="●",#REF!="●",#REF!="●"),"",IF(#REF!="","",#REF!))</f>
        <v>#REF!</v>
      </c>
      <c r="AP50" s="413" t="e">
        <f>IF(OR(#REF!="●",#REF!="●",#REF!="●"),"",IF(#REF!="","",#REF!))</f>
        <v>#REF!</v>
      </c>
      <c r="AQ50" s="412" t="e">
        <f>IF(ISNA(L50),"",L50*#REF!)</f>
        <v>#REF!</v>
      </c>
      <c r="AR50" s="412" t="e">
        <f>IF(ISNA(M50),"",M50*#REF!)</f>
        <v>#REF!</v>
      </c>
      <c r="AS50" s="414" t="e">
        <f>IF(#REF!&gt;0,DQ$6,"")</f>
        <v>#REF!</v>
      </c>
      <c r="AT50" s="95" t="e">
        <f>IF(#REF!="","",VLOOKUP(#REF!,#REF!,7,0))</f>
        <v>#REF!</v>
      </c>
      <c r="AU50" s="201" t="e">
        <f>IF(OR(#REF!="",AT50=""),"",ROUND(#REF!/10^3*AT50,3))</f>
        <v>#REF!</v>
      </c>
      <c r="AV50" s="201" t="e">
        <f>IF(#REF!&gt;0,#REF!*#REF!/1000,"")</f>
        <v>#REF!</v>
      </c>
      <c r="AW50" s="201" t="e">
        <f>IF(#REF!&gt;0,#REF!*#REF!/1000,"")</f>
        <v>#REF!</v>
      </c>
      <c r="AX50" s="74" t="e">
        <f t="shared" si="8"/>
        <v>#REF!</v>
      </c>
      <c r="AY50" s="74" t="e">
        <f t="shared" si="9"/>
        <v>#REF!</v>
      </c>
      <c r="AZ50" s="201" t="e">
        <f>IF(ISNA(AX50),"",AX50*#REF!)</f>
        <v>#REF!</v>
      </c>
      <c r="BA50" s="201" t="e">
        <f>IF(ISNA(AY50),"",AY50*#REF!)</f>
        <v>#REF!</v>
      </c>
      <c r="BB50" s="78" t="e">
        <f>IF(#REF!&gt;0,DQ$40,"")</f>
        <v>#REF!</v>
      </c>
      <c r="BC50" s="99"/>
      <c r="BD50" s="650"/>
      <c r="BE50" s="652" t="e">
        <f>IF(OR(#REF!="",F50=""),"",ROUND(#REF!/10^3*F50,3))</f>
        <v>#REF!</v>
      </c>
      <c r="BF50" s="412" t="e">
        <f>IF(#REF!&gt;0,#REF!*#REF!/1000,"")</f>
        <v>#REF!</v>
      </c>
      <c r="BG50" s="412" t="e">
        <f>IF(#REF!&gt;0,#REF!*#REF!/1000,"")</f>
        <v>#REF!</v>
      </c>
      <c r="BH50" s="413" t="e">
        <f>IF(OR(#REF!="●",#REF!="●",#REF!="●",#REF!="●"),"",IF(#REF!="","",#REF!))</f>
        <v>#REF!</v>
      </c>
      <c r="BI50" s="413" t="e">
        <f>IF(OR(#REF!="●",#REF!="●",#REF!="●",#REF!="●"),"",IF(#REF!="","",#REF!))</f>
        <v>#REF!</v>
      </c>
      <c r="BJ50" s="412" t="e">
        <f>IF(ISNA(L50),"",L50*#REF!)</f>
        <v>#REF!</v>
      </c>
      <c r="BK50" s="412" t="e">
        <f>IF(ISNA(M50),"",M50*#REF!)</f>
        <v>#REF!</v>
      </c>
      <c r="BL50" s="415" t="e">
        <f>IF(#REF!&gt;0,DQ$6,"")</f>
        <v>#REF!</v>
      </c>
      <c r="BM50" s="361" t="e">
        <f>IF(#REF!="","",VLOOKUP(#REF!,#REF!,7,0))</f>
        <v>#REF!</v>
      </c>
      <c r="BN50" s="201" t="e">
        <f>IF(OR(#REF!="",BM50=""),"",ROUND(#REF!/10^3*BM50,3))</f>
        <v>#REF!</v>
      </c>
      <c r="BO50" s="201" t="e">
        <f>IF(#REF!&gt;0,#REF!*#REF!/1000,"")</f>
        <v>#REF!</v>
      </c>
      <c r="BP50" s="201" t="e">
        <f>IF(#REF!&gt;0,#REF!*#REF!/1000,"")</f>
        <v>#REF!</v>
      </c>
      <c r="BQ50" s="74" t="e">
        <f t="shared" si="10"/>
        <v>#REF!</v>
      </c>
      <c r="BR50" s="74" t="e">
        <f t="shared" si="11"/>
        <v>#REF!</v>
      </c>
      <c r="BS50" s="201" t="e">
        <f>IF(ISNA(BQ50),"",BQ50*#REF!)</f>
        <v>#REF!</v>
      </c>
      <c r="BT50" s="201" t="e">
        <f>IF(ISNA(BR50),"",BR50*#REF!)</f>
        <v>#REF!</v>
      </c>
      <c r="BU50" s="78" t="e">
        <f>IF(#REF!&gt;0,DQ$57,"")</f>
        <v>#REF!</v>
      </c>
      <c r="BV50" s="99"/>
      <c r="BW50" s="411"/>
      <c r="BX50" s="412" t="e">
        <f>IF(OR(#REF!="",F50=""),"",ROUND(#REF!/10^3*F50,3))</f>
        <v>#REF!</v>
      </c>
      <c r="BY50" s="412" t="e">
        <f>IF(#REF!&gt;0,#REF!*#REF!/1000,"")</f>
        <v>#REF!</v>
      </c>
      <c r="BZ50" s="412" t="e">
        <f>IF(#REF!&gt;0,#REF!*#REF!/1000,"")</f>
        <v>#REF!</v>
      </c>
      <c r="CA50" s="413" t="e">
        <f>IF(OR(#REF!="●",#REF!="●",#REF!="●",#REF!="●",#REF!="●"),"",IF(#REF!="","",#REF!))</f>
        <v>#REF!</v>
      </c>
      <c r="CB50" s="413" t="e">
        <f>IF(OR(#REF!="●",#REF!="●",#REF!="●",#REF!="●",#REF!="●"),"",IF(#REF!="","",#REF!))</f>
        <v>#REF!</v>
      </c>
      <c r="CC50" s="412" t="e">
        <f>IF(ISNA(L50),"",L50*#REF!)</f>
        <v>#REF!</v>
      </c>
      <c r="CD50" s="412" t="e">
        <f>IF(ISNA(M50),"",M50*#REF!)</f>
        <v>#REF!</v>
      </c>
      <c r="CE50" s="415" t="e">
        <f>IF(#REF!&gt;0,DQ$6,"")</f>
        <v>#REF!</v>
      </c>
      <c r="CF50" s="361" t="e">
        <f>IF(#REF!="","",VLOOKUP(#REF!,#REF!,7,0))</f>
        <v>#REF!</v>
      </c>
      <c r="CG50" s="201" t="e">
        <f>IF(OR(#REF!="",CF50=""),"",ROUND(#REF!/10^3*CF50,3))</f>
        <v>#REF!</v>
      </c>
      <c r="CH50" s="201" t="e">
        <f>IF(#REF!&gt;0,#REF!*#REF!/1000,"")</f>
        <v>#REF!</v>
      </c>
      <c r="CI50" s="201" t="e">
        <f>IF(#REF!&gt;0,#REF!*#REF!/1000,"")</f>
        <v>#REF!</v>
      </c>
      <c r="CJ50" s="74" t="e">
        <f t="shared" si="12"/>
        <v>#REF!</v>
      </c>
      <c r="CK50" s="74" t="e">
        <f t="shared" si="13"/>
        <v>#REF!</v>
      </c>
      <c r="CL50" s="201" t="e">
        <f>IF(ISNA(CJ50),"",CJ50*#REF!)</f>
        <v>#REF!</v>
      </c>
      <c r="CM50" s="201" t="e">
        <f>IF(ISNA(CK50),"",CK50*#REF!)</f>
        <v>#REF!</v>
      </c>
      <c r="CN50" s="101" t="e">
        <f>IF(#REF!&gt;0,DQ$57,"")</f>
        <v>#REF!</v>
      </c>
      <c r="CO50" s="84"/>
      <c r="CP50" s="2"/>
      <c r="CQ50" s="2"/>
      <c r="CR50" s="2"/>
      <c r="CS50" s="2"/>
      <c r="CT50" s="2"/>
      <c r="CU50" s="2"/>
      <c r="CV50" s="2"/>
      <c r="CX50" s="2"/>
      <c r="CY50" s="2"/>
      <c r="CZ50" s="2"/>
      <c r="DA50" s="2"/>
      <c r="DB50" s="2"/>
      <c r="DC50" s="2"/>
      <c r="DD50" s="2"/>
      <c r="DE50" s="2"/>
      <c r="DF50" s="2"/>
      <c r="DG50" s="2"/>
      <c r="DJ50" s="4"/>
      <c r="DN50" s="321">
        <v>25</v>
      </c>
      <c r="DO50" s="318" t="e">
        <f>#REF!</f>
        <v>#REF!</v>
      </c>
      <c r="DP50" s="318" t="e">
        <f>#REF!</f>
        <v>#REF!</v>
      </c>
      <c r="DQ50" s="320"/>
    </row>
    <row r="51" spans="2:121" ht="18" customHeight="1">
      <c r="B51" s="151" t="e">
        <f>IF(#REF!="","",VLOOKUP(#REF!,$CX$11:$DG$26,9,0))</f>
        <v>#REF!</v>
      </c>
      <c r="C51" s="64" t="e">
        <f>IF(#REF!="",0,VLOOKUP(#REF!,$CP$11:$CQ$16,2,0))</f>
        <v>#REF!</v>
      </c>
      <c r="D51" s="65" t="e">
        <f>IF(#REF!="",0,VLOOKUP(#REF!,$CX$11:$CY$26,2,0))</f>
        <v>#REF!</v>
      </c>
      <c r="E51" s="152" t="e">
        <f t="shared" si="3"/>
        <v>#REF!</v>
      </c>
      <c r="F51" s="155" t="e">
        <f>IF(#REF!="","",VLOOKUP(#REF!,#REF!,7,0))</f>
        <v>#REF!</v>
      </c>
      <c r="G51" s="201" t="e">
        <f>IF(OR(#REF!="",F51=""),"",ROUND(#REF!/10^3*F51,3))</f>
        <v>#REF!</v>
      </c>
      <c r="H51" s="201" t="e">
        <f>IF(#REF!&gt;0,#REF!*#REF!/1000,"")</f>
        <v>#REF!</v>
      </c>
      <c r="I51" s="201" t="e">
        <f>IF(#REF!&gt;0,#REF!*#REF!/1000,"")</f>
        <v>#REF!</v>
      </c>
      <c r="J51" s="51" t="e">
        <f>IF(#REF!="●","",IF(#REF!="","",#REF!))</f>
        <v>#REF!</v>
      </c>
      <c r="K51" s="51" t="e">
        <f>IF(#REF!="●","",IF(#REF!="","",#REF!))</f>
        <v>#REF!</v>
      </c>
      <c r="L51" s="74" t="e">
        <f t="shared" si="4"/>
        <v>#REF!</v>
      </c>
      <c r="M51" s="74" t="e">
        <f t="shared" si="5"/>
        <v>#REF!</v>
      </c>
      <c r="N51" s="201" t="e">
        <f>IF(ISNA(L51),"",L51*#REF!)</f>
        <v>#REF!</v>
      </c>
      <c r="O51" s="201" t="e">
        <f>IF(ISNA(M51),"",M51*#REF!)</f>
        <v>#REF!</v>
      </c>
      <c r="P51" s="78" t="e">
        <f>IF(#REF!&gt;0,DQ$6,"")</f>
        <v>#REF!</v>
      </c>
      <c r="Q51" s="99"/>
      <c r="R51" s="411"/>
      <c r="S51" s="412" t="e">
        <f>IF(OR(#REF!="",F51=""),"",ROUND(#REF!/10^3*F51,3))</f>
        <v>#REF!</v>
      </c>
      <c r="T51" s="412" t="e">
        <f>IF(#REF!&gt;0,#REF!*#REF!/1000,"")</f>
        <v>#REF!</v>
      </c>
      <c r="U51" s="412" t="e">
        <f>IF(#REF!&gt;0,#REF!*#REF!/1000,"")</f>
        <v>#REF!</v>
      </c>
      <c r="V51" s="413" t="e">
        <f>IF(OR(#REF!="●",#REF!="●"),"",IF(#REF!="","",#REF!))</f>
        <v>#REF!</v>
      </c>
      <c r="W51" s="413" t="e">
        <f>IF(OR(#REF!="●",#REF!="●"),"",IF(#REF!="","",#REF!))</f>
        <v>#REF!</v>
      </c>
      <c r="X51" s="412" t="e">
        <f>IF(ISNA(L51),"",L51*#REF!)</f>
        <v>#REF!</v>
      </c>
      <c r="Y51" s="412" t="e">
        <f>IF(ISNA(M51),"",M51*#REF!)</f>
        <v>#REF!</v>
      </c>
      <c r="Z51" s="414" t="e">
        <f>IF(#REF!&gt;0,DQ$6,"")</f>
        <v>#REF!</v>
      </c>
      <c r="AA51" s="95" t="e">
        <f>IF(#REF!="","",VLOOKUP(#REF!,#REF!,7,0))</f>
        <v>#REF!</v>
      </c>
      <c r="AB51" s="201" t="e">
        <f>IF(OR(#REF!="",AA51=""),"",ROUND(#REF!/10^3*AA51,3))</f>
        <v>#REF!</v>
      </c>
      <c r="AC51" s="201" t="e">
        <f>IF(#REF!&gt;0,#REF!*#REF!/1000,"")</f>
        <v>#REF!</v>
      </c>
      <c r="AD51" s="201" t="e">
        <f>IF(#REF!&gt;0,#REF!*#REF!/1000,"")</f>
        <v>#REF!</v>
      </c>
      <c r="AE51" s="74" t="e">
        <f t="shared" si="6"/>
        <v>#REF!</v>
      </c>
      <c r="AF51" s="74" t="e">
        <f t="shared" si="7"/>
        <v>#REF!</v>
      </c>
      <c r="AG51" s="201" t="e">
        <f>IF(ISNA(AE51),"",AE51*#REF!)</f>
        <v>#REF!</v>
      </c>
      <c r="AH51" s="201" t="e">
        <f>IF(ISNA(AF51),"",AF51*#REF!)</f>
        <v>#REF!</v>
      </c>
      <c r="AI51" s="78" t="e">
        <f>IF(#REF!&gt;0,DQ$23,"")</f>
        <v>#REF!</v>
      </c>
      <c r="AJ51" s="99"/>
      <c r="AK51" s="411"/>
      <c r="AL51" s="412" t="e">
        <f>IF(OR(#REF!="",F51=""),"",ROUND(#REF!/10^3*F51,3))</f>
        <v>#REF!</v>
      </c>
      <c r="AM51" s="412" t="e">
        <f>IF(#REF!&gt;0,#REF!*#REF!/1000,"")</f>
        <v>#REF!</v>
      </c>
      <c r="AN51" s="412" t="e">
        <f>IF(#REF!&gt;0,#REF!*#REF!/1000,"")</f>
        <v>#REF!</v>
      </c>
      <c r="AO51" s="413" t="e">
        <f>IF(OR(#REF!="●",#REF!="●",#REF!="●"),"",IF(#REF!="","",#REF!))</f>
        <v>#REF!</v>
      </c>
      <c r="AP51" s="413" t="e">
        <f>IF(OR(#REF!="●",#REF!="●",#REF!="●"),"",IF(#REF!="","",#REF!))</f>
        <v>#REF!</v>
      </c>
      <c r="AQ51" s="412" t="e">
        <f>IF(ISNA(L51),"",L51*#REF!)</f>
        <v>#REF!</v>
      </c>
      <c r="AR51" s="412" t="e">
        <f>IF(ISNA(M51),"",M51*#REF!)</f>
        <v>#REF!</v>
      </c>
      <c r="AS51" s="414" t="e">
        <f>IF(#REF!&gt;0,DQ$6,"")</f>
        <v>#REF!</v>
      </c>
      <c r="AT51" s="95" t="e">
        <f>IF(#REF!="","",VLOOKUP(#REF!,#REF!,7,0))</f>
        <v>#REF!</v>
      </c>
      <c r="AU51" s="201" t="e">
        <f>IF(OR(#REF!="",AT51=""),"",ROUND(#REF!/10^3*AT51,3))</f>
        <v>#REF!</v>
      </c>
      <c r="AV51" s="201" t="e">
        <f>IF(#REF!&gt;0,#REF!*#REF!/1000,"")</f>
        <v>#REF!</v>
      </c>
      <c r="AW51" s="201" t="e">
        <f>IF(#REF!&gt;0,#REF!*#REF!/1000,"")</f>
        <v>#REF!</v>
      </c>
      <c r="AX51" s="74" t="e">
        <f t="shared" si="8"/>
        <v>#REF!</v>
      </c>
      <c r="AY51" s="74" t="e">
        <f t="shared" si="9"/>
        <v>#REF!</v>
      </c>
      <c r="AZ51" s="201" t="e">
        <f>IF(ISNA(AX51),"",AX51*#REF!)</f>
        <v>#REF!</v>
      </c>
      <c r="BA51" s="201" t="e">
        <f>IF(ISNA(AY51),"",AY51*#REF!)</f>
        <v>#REF!</v>
      </c>
      <c r="BB51" s="78" t="e">
        <f>IF(#REF!&gt;0,DQ$40,"")</f>
        <v>#REF!</v>
      </c>
      <c r="BC51" s="99"/>
      <c r="BD51" s="650"/>
      <c r="BE51" s="652" t="e">
        <f>IF(OR(#REF!="",F51=""),"",ROUND(#REF!/10^3*F51,3))</f>
        <v>#REF!</v>
      </c>
      <c r="BF51" s="412" t="e">
        <f>IF(#REF!&gt;0,#REF!*#REF!/1000,"")</f>
        <v>#REF!</v>
      </c>
      <c r="BG51" s="412" t="e">
        <f>IF(#REF!&gt;0,#REF!*#REF!/1000,"")</f>
        <v>#REF!</v>
      </c>
      <c r="BH51" s="413" t="e">
        <f>IF(OR(#REF!="●",#REF!="●",#REF!="●",#REF!="●"),"",IF(#REF!="","",#REF!))</f>
        <v>#REF!</v>
      </c>
      <c r="BI51" s="413" t="e">
        <f>IF(OR(#REF!="●",#REF!="●",#REF!="●",#REF!="●"),"",IF(#REF!="","",#REF!))</f>
        <v>#REF!</v>
      </c>
      <c r="BJ51" s="412" t="e">
        <f>IF(ISNA(L51),"",L51*#REF!)</f>
        <v>#REF!</v>
      </c>
      <c r="BK51" s="412" t="e">
        <f>IF(ISNA(M51),"",M51*#REF!)</f>
        <v>#REF!</v>
      </c>
      <c r="BL51" s="415" t="e">
        <f>IF(#REF!&gt;0,DQ$6,"")</f>
        <v>#REF!</v>
      </c>
      <c r="BM51" s="361" t="e">
        <f>IF(#REF!="","",VLOOKUP(#REF!,#REF!,7,0))</f>
        <v>#REF!</v>
      </c>
      <c r="BN51" s="201" t="e">
        <f>IF(OR(#REF!="",BM51=""),"",ROUND(#REF!/10^3*BM51,3))</f>
        <v>#REF!</v>
      </c>
      <c r="BO51" s="201" t="e">
        <f>IF(#REF!&gt;0,#REF!*#REF!/1000,"")</f>
        <v>#REF!</v>
      </c>
      <c r="BP51" s="201" t="e">
        <f>IF(#REF!&gt;0,#REF!*#REF!/1000,"")</f>
        <v>#REF!</v>
      </c>
      <c r="BQ51" s="74" t="e">
        <f t="shared" si="10"/>
        <v>#REF!</v>
      </c>
      <c r="BR51" s="74" t="e">
        <f t="shared" si="11"/>
        <v>#REF!</v>
      </c>
      <c r="BS51" s="201" t="e">
        <f>IF(ISNA(BQ51),"",BQ51*#REF!)</f>
        <v>#REF!</v>
      </c>
      <c r="BT51" s="201" t="e">
        <f>IF(ISNA(BR51),"",BR51*#REF!)</f>
        <v>#REF!</v>
      </c>
      <c r="BU51" s="78" t="e">
        <f>IF(#REF!&gt;0,DQ$57,"")</f>
        <v>#REF!</v>
      </c>
      <c r="BV51" s="99"/>
      <c r="BW51" s="411"/>
      <c r="BX51" s="412" t="e">
        <f>IF(OR(#REF!="",F51=""),"",ROUND(#REF!/10^3*F51,3))</f>
        <v>#REF!</v>
      </c>
      <c r="BY51" s="412" t="e">
        <f>IF(#REF!&gt;0,#REF!*#REF!/1000,"")</f>
        <v>#REF!</v>
      </c>
      <c r="BZ51" s="412" t="e">
        <f>IF(#REF!&gt;0,#REF!*#REF!/1000,"")</f>
        <v>#REF!</v>
      </c>
      <c r="CA51" s="413" t="e">
        <f>IF(OR(#REF!="●",#REF!="●",#REF!="●",#REF!="●",#REF!="●"),"",IF(#REF!="","",#REF!))</f>
        <v>#REF!</v>
      </c>
      <c r="CB51" s="413" t="e">
        <f>IF(OR(#REF!="●",#REF!="●",#REF!="●",#REF!="●",#REF!="●"),"",IF(#REF!="","",#REF!))</f>
        <v>#REF!</v>
      </c>
      <c r="CC51" s="412" t="e">
        <f>IF(ISNA(L51),"",L51*#REF!)</f>
        <v>#REF!</v>
      </c>
      <c r="CD51" s="412" t="e">
        <f>IF(ISNA(M51),"",M51*#REF!)</f>
        <v>#REF!</v>
      </c>
      <c r="CE51" s="415" t="e">
        <f>IF(#REF!&gt;0,DQ$6,"")</f>
        <v>#REF!</v>
      </c>
      <c r="CF51" s="361" t="e">
        <f>IF(#REF!="","",VLOOKUP(#REF!,#REF!,7,0))</f>
        <v>#REF!</v>
      </c>
      <c r="CG51" s="201" t="e">
        <f>IF(OR(#REF!="",CF51=""),"",ROUND(#REF!/10^3*CF51,3))</f>
        <v>#REF!</v>
      </c>
      <c r="CH51" s="201" t="e">
        <f>IF(#REF!&gt;0,#REF!*#REF!/1000,"")</f>
        <v>#REF!</v>
      </c>
      <c r="CI51" s="201" t="e">
        <f>IF(#REF!&gt;0,#REF!*#REF!/1000,"")</f>
        <v>#REF!</v>
      </c>
      <c r="CJ51" s="74" t="e">
        <f t="shared" si="12"/>
        <v>#REF!</v>
      </c>
      <c r="CK51" s="74" t="e">
        <f t="shared" si="13"/>
        <v>#REF!</v>
      </c>
      <c r="CL51" s="201" t="e">
        <f>IF(ISNA(CJ51),"",CJ51*#REF!)</f>
        <v>#REF!</v>
      </c>
      <c r="CM51" s="201" t="e">
        <f>IF(ISNA(CK51),"",CK51*#REF!)</f>
        <v>#REF!</v>
      </c>
      <c r="CN51" s="101" t="e">
        <f>IF(#REF!&gt;0,DQ$57,"")</f>
        <v>#REF!</v>
      </c>
      <c r="CO51" s="84"/>
      <c r="CP51" s="2"/>
      <c r="CQ51" s="2"/>
      <c r="CR51" s="2"/>
      <c r="CS51" s="2"/>
      <c r="CT51" s="2"/>
      <c r="CU51" s="2"/>
      <c r="CV51" s="2"/>
      <c r="CX51" s="2"/>
      <c r="CY51" s="2"/>
      <c r="CZ51" s="2"/>
      <c r="DA51" s="2"/>
      <c r="DB51" s="2"/>
      <c r="DC51" s="2"/>
      <c r="DD51" s="2"/>
      <c r="DE51" s="2"/>
      <c r="DF51" s="2"/>
      <c r="DG51" s="2"/>
      <c r="DJ51" s="4"/>
      <c r="DN51" s="321">
        <v>26</v>
      </c>
      <c r="DO51" s="317" t="e">
        <f>#REF!</f>
        <v>#REF!</v>
      </c>
      <c r="DP51" s="317" t="e">
        <f>#REF!</f>
        <v>#REF!</v>
      </c>
      <c r="DQ51" s="320"/>
    </row>
    <row r="52" spans="2:121" ht="18" customHeight="1">
      <c r="B52" s="151" t="e">
        <f>IF(#REF!="","",VLOOKUP(#REF!,$CX$11:$DG$26,9,0))</f>
        <v>#REF!</v>
      </c>
      <c r="C52" s="64" t="e">
        <f>IF(#REF!="",0,VLOOKUP(#REF!,$CP$11:$CQ$16,2,0))</f>
        <v>#REF!</v>
      </c>
      <c r="D52" s="65" t="e">
        <f>IF(#REF!="",0,VLOOKUP(#REF!,$CX$11:$CY$26,2,0))</f>
        <v>#REF!</v>
      </c>
      <c r="E52" s="152" t="e">
        <f t="shared" si="3"/>
        <v>#REF!</v>
      </c>
      <c r="F52" s="155" t="e">
        <f>IF(#REF!="","",VLOOKUP(#REF!,#REF!,7,0))</f>
        <v>#REF!</v>
      </c>
      <c r="G52" s="201" t="e">
        <f>IF(OR(#REF!="",F52=""),"",ROUND(#REF!/10^3*F52,3))</f>
        <v>#REF!</v>
      </c>
      <c r="H52" s="201" t="e">
        <f>IF(#REF!&gt;0,#REF!*#REF!/1000,"")</f>
        <v>#REF!</v>
      </c>
      <c r="I52" s="201" t="e">
        <f>IF(#REF!&gt;0,#REF!*#REF!/1000,"")</f>
        <v>#REF!</v>
      </c>
      <c r="J52" s="51" t="e">
        <f>IF(#REF!="●","",IF(#REF!="","",#REF!))</f>
        <v>#REF!</v>
      </c>
      <c r="K52" s="51" t="e">
        <f>IF(#REF!="●","",IF(#REF!="","",#REF!))</f>
        <v>#REF!</v>
      </c>
      <c r="L52" s="74" t="e">
        <f t="shared" si="4"/>
        <v>#REF!</v>
      </c>
      <c r="M52" s="74" t="e">
        <f t="shared" si="5"/>
        <v>#REF!</v>
      </c>
      <c r="N52" s="201" t="e">
        <f>IF(ISNA(L52),"",L52*#REF!)</f>
        <v>#REF!</v>
      </c>
      <c r="O52" s="201" t="e">
        <f>IF(ISNA(M52),"",M52*#REF!)</f>
        <v>#REF!</v>
      </c>
      <c r="P52" s="78" t="e">
        <f>IF(#REF!&gt;0,DQ$6,"")</f>
        <v>#REF!</v>
      </c>
      <c r="Q52" s="99"/>
      <c r="R52" s="411"/>
      <c r="S52" s="412" t="e">
        <f>IF(OR(#REF!="",F52=""),"",ROUND(#REF!/10^3*F52,3))</f>
        <v>#REF!</v>
      </c>
      <c r="T52" s="412" t="e">
        <f>IF(#REF!&gt;0,#REF!*#REF!/1000,"")</f>
        <v>#REF!</v>
      </c>
      <c r="U52" s="412" t="e">
        <f>IF(#REF!&gt;0,#REF!*#REF!/1000,"")</f>
        <v>#REF!</v>
      </c>
      <c r="V52" s="413" t="e">
        <f>IF(OR(#REF!="●",#REF!="●"),"",IF(#REF!="","",#REF!))</f>
        <v>#REF!</v>
      </c>
      <c r="W52" s="413" t="e">
        <f>IF(OR(#REF!="●",#REF!="●"),"",IF(#REF!="","",#REF!))</f>
        <v>#REF!</v>
      </c>
      <c r="X52" s="412" t="e">
        <f>IF(ISNA(L52),"",L52*#REF!)</f>
        <v>#REF!</v>
      </c>
      <c r="Y52" s="412" t="e">
        <f>IF(ISNA(M52),"",M52*#REF!)</f>
        <v>#REF!</v>
      </c>
      <c r="Z52" s="414" t="e">
        <f>IF(#REF!&gt;0,DQ$6,"")</f>
        <v>#REF!</v>
      </c>
      <c r="AA52" s="95" t="e">
        <f>IF(#REF!="","",VLOOKUP(#REF!,#REF!,7,0))</f>
        <v>#REF!</v>
      </c>
      <c r="AB52" s="201" t="e">
        <f>IF(OR(#REF!="",AA52=""),"",ROUND(#REF!/10^3*AA52,3))</f>
        <v>#REF!</v>
      </c>
      <c r="AC52" s="201" t="e">
        <f>IF(#REF!&gt;0,#REF!*#REF!/1000,"")</f>
        <v>#REF!</v>
      </c>
      <c r="AD52" s="201" t="e">
        <f>IF(#REF!&gt;0,#REF!*#REF!/1000,"")</f>
        <v>#REF!</v>
      </c>
      <c r="AE52" s="74" t="e">
        <f t="shared" si="6"/>
        <v>#REF!</v>
      </c>
      <c r="AF52" s="74" t="e">
        <f t="shared" si="7"/>
        <v>#REF!</v>
      </c>
      <c r="AG52" s="201" t="e">
        <f>IF(ISNA(AE52),"",AE52*#REF!)</f>
        <v>#REF!</v>
      </c>
      <c r="AH52" s="201" t="e">
        <f>IF(ISNA(AF52),"",AF52*#REF!)</f>
        <v>#REF!</v>
      </c>
      <c r="AI52" s="78" t="e">
        <f>IF(#REF!&gt;0,DQ$23,"")</f>
        <v>#REF!</v>
      </c>
      <c r="AJ52" s="99"/>
      <c r="AK52" s="411"/>
      <c r="AL52" s="412" t="e">
        <f>IF(OR(#REF!="",F52=""),"",ROUND(#REF!/10^3*F52,3))</f>
        <v>#REF!</v>
      </c>
      <c r="AM52" s="412" t="e">
        <f>IF(#REF!&gt;0,#REF!*#REF!/1000,"")</f>
        <v>#REF!</v>
      </c>
      <c r="AN52" s="412" t="e">
        <f>IF(#REF!&gt;0,#REF!*#REF!/1000,"")</f>
        <v>#REF!</v>
      </c>
      <c r="AO52" s="413" t="e">
        <f>IF(OR(#REF!="●",#REF!="●",#REF!="●"),"",IF(#REF!="","",#REF!))</f>
        <v>#REF!</v>
      </c>
      <c r="AP52" s="413" t="e">
        <f>IF(OR(#REF!="●",#REF!="●",#REF!="●"),"",IF(#REF!="","",#REF!))</f>
        <v>#REF!</v>
      </c>
      <c r="AQ52" s="412" t="e">
        <f>IF(ISNA(L52),"",L52*#REF!)</f>
        <v>#REF!</v>
      </c>
      <c r="AR52" s="412" t="e">
        <f>IF(ISNA(M52),"",M52*#REF!)</f>
        <v>#REF!</v>
      </c>
      <c r="AS52" s="414" t="e">
        <f>IF(#REF!&gt;0,DQ$6,"")</f>
        <v>#REF!</v>
      </c>
      <c r="AT52" s="95" t="e">
        <f>IF(#REF!="","",VLOOKUP(#REF!,#REF!,7,0))</f>
        <v>#REF!</v>
      </c>
      <c r="AU52" s="201" t="e">
        <f>IF(OR(#REF!="",AT52=""),"",ROUND(#REF!/10^3*AT52,3))</f>
        <v>#REF!</v>
      </c>
      <c r="AV52" s="201" t="e">
        <f>IF(#REF!&gt;0,#REF!*#REF!/1000,"")</f>
        <v>#REF!</v>
      </c>
      <c r="AW52" s="201" t="e">
        <f>IF(#REF!&gt;0,#REF!*#REF!/1000,"")</f>
        <v>#REF!</v>
      </c>
      <c r="AX52" s="74" t="e">
        <f t="shared" si="8"/>
        <v>#REF!</v>
      </c>
      <c r="AY52" s="74" t="e">
        <f t="shared" si="9"/>
        <v>#REF!</v>
      </c>
      <c r="AZ52" s="201" t="e">
        <f>IF(ISNA(AX52),"",AX52*#REF!)</f>
        <v>#REF!</v>
      </c>
      <c r="BA52" s="201" t="e">
        <f>IF(ISNA(AY52),"",AY52*#REF!)</f>
        <v>#REF!</v>
      </c>
      <c r="BB52" s="78" t="e">
        <f>IF(#REF!&gt;0,DQ$40,"")</f>
        <v>#REF!</v>
      </c>
      <c r="BC52" s="99"/>
      <c r="BD52" s="650"/>
      <c r="BE52" s="652" t="e">
        <f>IF(OR(#REF!="",F52=""),"",ROUND(#REF!/10^3*F52,3))</f>
        <v>#REF!</v>
      </c>
      <c r="BF52" s="412" t="e">
        <f>IF(#REF!&gt;0,#REF!*#REF!/1000,"")</f>
        <v>#REF!</v>
      </c>
      <c r="BG52" s="412" t="e">
        <f>IF(#REF!&gt;0,#REF!*#REF!/1000,"")</f>
        <v>#REF!</v>
      </c>
      <c r="BH52" s="413" t="e">
        <f>IF(OR(#REF!="●",#REF!="●",#REF!="●",#REF!="●"),"",IF(#REF!="","",#REF!))</f>
        <v>#REF!</v>
      </c>
      <c r="BI52" s="413" t="e">
        <f>IF(OR(#REF!="●",#REF!="●",#REF!="●",#REF!="●"),"",IF(#REF!="","",#REF!))</f>
        <v>#REF!</v>
      </c>
      <c r="BJ52" s="412" t="e">
        <f>IF(ISNA(L52),"",L52*#REF!)</f>
        <v>#REF!</v>
      </c>
      <c r="BK52" s="412" t="e">
        <f>IF(ISNA(M52),"",M52*#REF!)</f>
        <v>#REF!</v>
      </c>
      <c r="BL52" s="415" t="e">
        <f>IF(#REF!&gt;0,DQ$6,"")</f>
        <v>#REF!</v>
      </c>
      <c r="BM52" s="361" t="e">
        <f>IF(#REF!="","",VLOOKUP(#REF!,#REF!,7,0))</f>
        <v>#REF!</v>
      </c>
      <c r="BN52" s="201" t="e">
        <f>IF(OR(#REF!="",BM52=""),"",ROUND(#REF!/10^3*BM52,3))</f>
        <v>#REF!</v>
      </c>
      <c r="BO52" s="201" t="e">
        <f>IF(#REF!&gt;0,#REF!*#REF!/1000,"")</f>
        <v>#REF!</v>
      </c>
      <c r="BP52" s="201" t="e">
        <f>IF(#REF!&gt;0,#REF!*#REF!/1000,"")</f>
        <v>#REF!</v>
      </c>
      <c r="BQ52" s="74" t="e">
        <f t="shared" si="10"/>
        <v>#REF!</v>
      </c>
      <c r="BR52" s="74" t="e">
        <f t="shared" si="11"/>
        <v>#REF!</v>
      </c>
      <c r="BS52" s="201" t="e">
        <f>IF(ISNA(BQ52),"",BQ52*#REF!)</f>
        <v>#REF!</v>
      </c>
      <c r="BT52" s="201" t="e">
        <f>IF(ISNA(BR52),"",BR52*#REF!)</f>
        <v>#REF!</v>
      </c>
      <c r="BU52" s="78" t="e">
        <f>IF(#REF!&gt;0,DQ$57,"")</f>
        <v>#REF!</v>
      </c>
      <c r="BV52" s="99"/>
      <c r="BW52" s="411"/>
      <c r="BX52" s="412" t="e">
        <f>IF(OR(#REF!="",F52=""),"",ROUND(#REF!/10^3*F52,3))</f>
        <v>#REF!</v>
      </c>
      <c r="BY52" s="412" t="e">
        <f>IF(#REF!&gt;0,#REF!*#REF!/1000,"")</f>
        <v>#REF!</v>
      </c>
      <c r="BZ52" s="412" t="e">
        <f>IF(#REF!&gt;0,#REF!*#REF!/1000,"")</f>
        <v>#REF!</v>
      </c>
      <c r="CA52" s="413" t="e">
        <f>IF(OR(#REF!="●",#REF!="●",#REF!="●",#REF!="●",#REF!="●"),"",IF(#REF!="","",#REF!))</f>
        <v>#REF!</v>
      </c>
      <c r="CB52" s="413" t="e">
        <f>IF(OR(#REF!="●",#REF!="●",#REF!="●",#REF!="●",#REF!="●"),"",IF(#REF!="","",#REF!))</f>
        <v>#REF!</v>
      </c>
      <c r="CC52" s="412" t="e">
        <f>IF(ISNA(L52),"",L52*#REF!)</f>
        <v>#REF!</v>
      </c>
      <c r="CD52" s="412" t="e">
        <f>IF(ISNA(M52),"",M52*#REF!)</f>
        <v>#REF!</v>
      </c>
      <c r="CE52" s="415" t="e">
        <f>IF(#REF!&gt;0,DQ$6,"")</f>
        <v>#REF!</v>
      </c>
      <c r="CF52" s="361" t="e">
        <f>IF(#REF!="","",VLOOKUP(#REF!,#REF!,7,0))</f>
        <v>#REF!</v>
      </c>
      <c r="CG52" s="201" t="e">
        <f>IF(OR(#REF!="",CF52=""),"",ROUND(#REF!/10^3*CF52,3))</f>
        <v>#REF!</v>
      </c>
      <c r="CH52" s="201" t="e">
        <f>IF(#REF!&gt;0,#REF!*#REF!/1000,"")</f>
        <v>#REF!</v>
      </c>
      <c r="CI52" s="201" t="e">
        <f>IF(#REF!&gt;0,#REF!*#REF!/1000,"")</f>
        <v>#REF!</v>
      </c>
      <c r="CJ52" s="74" t="e">
        <f t="shared" si="12"/>
        <v>#REF!</v>
      </c>
      <c r="CK52" s="74" t="e">
        <f t="shared" si="13"/>
        <v>#REF!</v>
      </c>
      <c r="CL52" s="201" t="e">
        <f>IF(ISNA(CJ52),"",CJ52*#REF!)</f>
        <v>#REF!</v>
      </c>
      <c r="CM52" s="201" t="e">
        <f>IF(ISNA(CK52),"",CK52*#REF!)</f>
        <v>#REF!</v>
      </c>
      <c r="CN52" s="101" t="e">
        <f>IF(#REF!&gt;0,DQ$57,"")</f>
        <v>#REF!</v>
      </c>
      <c r="CO52" s="84"/>
      <c r="CP52" s="2"/>
      <c r="CQ52" s="2"/>
      <c r="CR52" s="2"/>
      <c r="CS52" s="2"/>
      <c r="CT52" s="2"/>
      <c r="CU52" s="2"/>
      <c r="CV52" s="2"/>
      <c r="CX52" s="2"/>
      <c r="CY52" s="2"/>
      <c r="CZ52" s="2"/>
      <c r="DA52" s="2"/>
      <c r="DB52" s="2"/>
      <c r="DC52" s="2"/>
      <c r="DD52" s="2"/>
      <c r="DE52" s="2"/>
      <c r="DF52" s="2"/>
      <c r="DG52" s="2"/>
      <c r="DJ52" s="4"/>
      <c r="DN52" s="321">
        <v>35</v>
      </c>
      <c r="DO52" s="317" t="e">
        <f>#REF!</f>
        <v>#REF!</v>
      </c>
      <c r="DP52" s="317" t="e">
        <f>#REF!</f>
        <v>#REF!</v>
      </c>
      <c r="DQ52" s="320"/>
    </row>
    <row r="53" spans="2:121" ht="18" customHeight="1">
      <c r="B53" s="151" t="e">
        <f>IF(#REF!="","",VLOOKUP(#REF!,$CX$11:$DG$26,9,0))</f>
        <v>#REF!</v>
      </c>
      <c r="C53" s="64" t="e">
        <f>IF(#REF!="",0,VLOOKUP(#REF!,$CP$11:$CQ$16,2,0))</f>
        <v>#REF!</v>
      </c>
      <c r="D53" s="65" t="e">
        <f>IF(#REF!="",0,VLOOKUP(#REF!,$CX$11:$CY$26,2,0))</f>
        <v>#REF!</v>
      </c>
      <c r="E53" s="152" t="e">
        <f t="shared" si="3"/>
        <v>#REF!</v>
      </c>
      <c r="F53" s="155" t="e">
        <f>IF(#REF!="","",VLOOKUP(#REF!,#REF!,7,0))</f>
        <v>#REF!</v>
      </c>
      <c r="G53" s="201" t="e">
        <f>IF(OR(#REF!="",F53=""),"",ROUND(#REF!/10^3*F53,3))</f>
        <v>#REF!</v>
      </c>
      <c r="H53" s="201" t="e">
        <f>IF(#REF!&gt;0,#REF!*#REF!/1000,"")</f>
        <v>#REF!</v>
      </c>
      <c r="I53" s="201" t="e">
        <f>IF(#REF!&gt;0,#REF!*#REF!/1000,"")</f>
        <v>#REF!</v>
      </c>
      <c r="J53" s="51" t="e">
        <f>IF(#REF!="●","",IF(#REF!="","",#REF!))</f>
        <v>#REF!</v>
      </c>
      <c r="K53" s="51" t="e">
        <f>IF(#REF!="●","",IF(#REF!="","",#REF!))</f>
        <v>#REF!</v>
      </c>
      <c r="L53" s="74" t="e">
        <f t="shared" si="4"/>
        <v>#REF!</v>
      </c>
      <c r="M53" s="74" t="e">
        <f t="shared" si="5"/>
        <v>#REF!</v>
      </c>
      <c r="N53" s="201" t="e">
        <f>IF(ISNA(L53),"",L53*#REF!)</f>
        <v>#REF!</v>
      </c>
      <c r="O53" s="201" t="e">
        <f>IF(ISNA(M53),"",M53*#REF!)</f>
        <v>#REF!</v>
      </c>
      <c r="P53" s="78" t="e">
        <f>IF(#REF!&gt;0,DQ$6,"")</f>
        <v>#REF!</v>
      </c>
      <c r="Q53" s="99"/>
      <c r="R53" s="411"/>
      <c r="S53" s="412" t="e">
        <f>IF(OR(#REF!="",F53=""),"",ROUND(#REF!/10^3*F53,3))</f>
        <v>#REF!</v>
      </c>
      <c r="T53" s="412" t="e">
        <f>IF(#REF!&gt;0,#REF!*#REF!/1000,"")</f>
        <v>#REF!</v>
      </c>
      <c r="U53" s="412" t="e">
        <f>IF(#REF!&gt;0,#REF!*#REF!/1000,"")</f>
        <v>#REF!</v>
      </c>
      <c r="V53" s="413" t="e">
        <f>IF(OR(#REF!="●",#REF!="●"),"",IF(#REF!="","",#REF!))</f>
        <v>#REF!</v>
      </c>
      <c r="W53" s="413" t="e">
        <f>IF(OR(#REF!="●",#REF!="●"),"",IF(#REF!="","",#REF!))</f>
        <v>#REF!</v>
      </c>
      <c r="X53" s="412" t="e">
        <f>IF(ISNA(L53),"",L53*#REF!)</f>
        <v>#REF!</v>
      </c>
      <c r="Y53" s="412" t="e">
        <f>IF(ISNA(M53),"",M53*#REF!)</f>
        <v>#REF!</v>
      </c>
      <c r="Z53" s="414" t="e">
        <f>IF(#REF!&gt;0,DQ$6,"")</f>
        <v>#REF!</v>
      </c>
      <c r="AA53" s="95" t="e">
        <f>IF(#REF!="","",VLOOKUP(#REF!,#REF!,7,0))</f>
        <v>#REF!</v>
      </c>
      <c r="AB53" s="201" t="e">
        <f>IF(OR(#REF!="",AA53=""),"",ROUND(#REF!/10^3*AA53,3))</f>
        <v>#REF!</v>
      </c>
      <c r="AC53" s="201" t="e">
        <f>IF(#REF!&gt;0,#REF!*#REF!/1000,"")</f>
        <v>#REF!</v>
      </c>
      <c r="AD53" s="201" t="e">
        <f>IF(#REF!&gt;0,#REF!*#REF!/1000,"")</f>
        <v>#REF!</v>
      </c>
      <c r="AE53" s="74" t="e">
        <f t="shared" si="6"/>
        <v>#REF!</v>
      </c>
      <c r="AF53" s="74" t="e">
        <f t="shared" si="7"/>
        <v>#REF!</v>
      </c>
      <c r="AG53" s="201" t="e">
        <f>IF(ISNA(AE53),"",AE53*#REF!)</f>
        <v>#REF!</v>
      </c>
      <c r="AH53" s="201" t="e">
        <f>IF(ISNA(AF53),"",AF53*#REF!)</f>
        <v>#REF!</v>
      </c>
      <c r="AI53" s="78" t="e">
        <f>IF(#REF!&gt;0,DQ$23,"")</f>
        <v>#REF!</v>
      </c>
      <c r="AJ53" s="99"/>
      <c r="AK53" s="411"/>
      <c r="AL53" s="412" t="e">
        <f>IF(OR(#REF!="",F53=""),"",ROUND(#REF!/10^3*F53,3))</f>
        <v>#REF!</v>
      </c>
      <c r="AM53" s="412" t="e">
        <f>IF(#REF!&gt;0,#REF!*#REF!/1000,"")</f>
        <v>#REF!</v>
      </c>
      <c r="AN53" s="412" t="e">
        <f>IF(#REF!&gt;0,#REF!*#REF!/1000,"")</f>
        <v>#REF!</v>
      </c>
      <c r="AO53" s="413" t="e">
        <f>IF(OR(#REF!="●",#REF!="●",#REF!="●"),"",IF(#REF!="","",#REF!))</f>
        <v>#REF!</v>
      </c>
      <c r="AP53" s="413" t="e">
        <f>IF(OR(#REF!="●",#REF!="●",#REF!="●"),"",IF(#REF!="","",#REF!))</f>
        <v>#REF!</v>
      </c>
      <c r="AQ53" s="412" t="e">
        <f>IF(ISNA(L53),"",L53*#REF!)</f>
        <v>#REF!</v>
      </c>
      <c r="AR53" s="412" t="e">
        <f>IF(ISNA(M53),"",M53*#REF!)</f>
        <v>#REF!</v>
      </c>
      <c r="AS53" s="414" t="e">
        <f>IF(#REF!&gt;0,DQ$6,"")</f>
        <v>#REF!</v>
      </c>
      <c r="AT53" s="95" t="e">
        <f>IF(#REF!="","",VLOOKUP(#REF!,#REF!,7,0))</f>
        <v>#REF!</v>
      </c>
      <c r="AU53" s="201" t="e">
        <f>IF(OR(#REF!="",AT53=""),"",ROUND(#REF!/10^3*AT53,3))</f>
        <v>#REF!</v>
      </c>
      <c r="AV53" s="201" t="e">
        <f>IF(#REF!&gt;0,#REF!*#REF!/1000,"")</f>
        <v>#REF!</v>
      </c>
      <c r="AW53" s="201" t="e">
        <f>IF(#REF!&gt;0,#REF!*#REF!/1000,"")</f>
        <v>#REF!</v>
      </c>
      <c r="AX53" s="74" t="e">
        <f t="shared" si="8"/>
        <v>#REF!</v>
      </c>
      <c r="AY53" s="74" t="e">
        <f t="shared" si="9"/>
        <v>#REF!</v>
      </c>
      <c r="AZ53" s="201" t="e">
        <f>IF(ISNA(AX53),"",AX53*#REF!)</f>
        <v>#REF!</v>
      </c>
      <c r="BA53" s="201" t="e">
        <f>IF(ISNA(AY53),"",AY53*#REF!)</f>
        <v>#REF!</v>
      </c>
      <c r="BB53" s="78" t="e">
        <f>IF(#REF!&gt;0,DQ$40,"")</f>
        <v>#REF!</v>
      </c>
      <c r="BC53" s="99"/>
      <c r="BD53" s="650"/>
      <c r="BE53" s="652" t="e">
        <f>IF(OR(#REF!="",F53=""),"",ROUND(#REF!/10^3*F53,3))</f>
        <v>#REF!</v>
      </c>
      <c r="BF53" s="412" t="e">
        <f>IF(#REF!&gt;0,#REF!*#REF!/1000,"")</f>
        <v>#REF!</v>
      </c>
      <c r="BG53" s="412" t="e">
        <f>IF(#REF!&gt;0,#REF!*#REF!/1000,"")</f>
        <v>#REF!</v>
      </c>
      <c r="BH53" s="413" t="e">
        <f>IF(OR(#REF!="●",#REF!="●",#REF!="●",#REF!="●"),"",IF(#REF!="","",#REF!))</f>
        <v>#REF!</v>
      </c>
      <c r="BI53" s="413" t="e">
        <f>IF(OR(#REF!="●",#REF!="●",#REF!="●",#REF!="●"),"",IF(#REF!="","",#REF!))</f>
        <v>#REF!</v>
      </c>
      <c r="BJ53" s="412" t="e">
        <f>IF(ISNA(L53),"",L53*#REF!)</f>
        <v>#REF!</v>
      </c>
      <c r="BK53" s="412" t="e">
        <f>IF(ISNA(M53),"",M53*#REF!)</f>
        <v>#REF!</v>
      </c>
      <c r="BL53" s="415" t="e">
        <f>IF(#REF!&gt;0,DQ$6,"")</f>
        <v>#REF!</v>
      </c>
      <c r="BM53" s="361" t="e">
        <f>IF(#REF!="","",VLOOKUP(#REF!,#REF!,7,0))</f>
        <v>#REF!</v>
      </c>
      <c r="BN53" s="201" t="e">
        <f>IF(OR(#REF!="",BM53=""),"",ROUND(#REF!/10^3*BM53,3))</f>
        <v>#REF!</v>
      </c>
      <c r="BO53" s="201" t="e">
        <f>IF(#REF!&gt;0,#REF!*#REF!/1000,"")</f>
        <v>#REF!</v>
      </c>
      <c r="BP53" s="201" t="e">
        <f>IF(#REF!&gt;0,#REF!*#REF!/1000,"")</f>
        <v>#REF!</v>
      </c>
      <c r="BQ53" s="74" t="e">
        <f t="shared" si="10"/>
        <v>#REF!</v>
      </c>
      <c r="BR53" s="74" t="e">
        <f t="shared" si="11"/>
        <v>#REF!</v>
      </c>
      <c r="BS53" s="201" t="e">
        <f>IF(ISNA(BQ53),"",BQ53*#REF!)</f>
        <v>#REF!</v>
      </c>
      <c r="BT53" s="201" t="e">
        <f>IF(ISNA(BR53),"",BR53*#REF!)</f>
        <v>#REF!</v>
      </c>
      <c r="BU53" s="78" t="e">
        <f>IF(#REF!&gt;0,DQ$57,"")</f>
        <v>#REF!</v>
      </c>
      <c r="BV53" s="99"/>
      <c r="BW53" s="411"/>
      <c r="BX53" s="412" t="e">
        <f>IF(OR(#REF!="",F53=""),"",ROUND(#REF!/10^3*F53,3))</f>
        <v>#REF!</v>
      </c>
      <c r="BY53" s="412" t="e">
        <f>IF(#REF!&gt;0,#REF!*#REF!/1000,"")</f>
        <v>#REF!</v>
      </c>
      <c r="BZ53" s="412" t="e">
        <f>IF(#REF!&gt;0,#REF!*#REF!/1000,"")</f>
        <v>#REF!</v>
      </c>
      <c r="CA53" s="413" t="e">
        <f>IF(OR(#REF!="●",#REF!="●",#REF!="●",#REF!="●",#REF!="●"),"",IF(#REF!="","",#REF!))</f>
        <v>#REF!</v>
      </c>
      <c r="CB53" s="413" t="e">
        <f>IF(OR(#REF!="●",#REF!="●",#REF!="●",#REF!="●",#REF!="●"),"",IF(#REF!="","",#REF!))</f>
        <v>#REF!</v>
      </c>
      <c r="CC53" s="412" t="e">
        <f>IF(ISNA(L53),"",L53*#REF!)</f>
        <v>#REF!</v>
      </c>
      <c r="CD53" s="412" t="e">
        <f>IF(ISNA(M53),"",M53*#REF!)</f>
        <v>#REF!</v>
      </c>
      <c r="CE53" s="415" t="e">
        <f>IF(#REF!&gt;0,DQ$6,"")</f>
        <v>#REF!</v>
      </c>
      <c r="CF53" s="361" t="e">
        <f>IF(#REF!="","",VLOOKUP(#REF!,#REF!,7,0))</f>
        <v>#REF!</v>
      </c>
      <c r="CG53" s="201" t="e">
        <f>IF(OR(#REF!="",CF53=""),"",ROUND(#REF!/10^3*CF53,3))</f>
        <v>#REF!</v>
      </c>
      <c r="CH53" s="201" t="e">
        <f>IF(#REF!&gt;0,#REF!*#REF!/1000,"")</f>
        <v>#REF!</v>
      </c>
      <c r="CI53" s="201" t="e">
        <f>IF(#REF!&gt;0,#REF!*#REF!/1000,"")</f>
        <v>#REF!</v>
      </c>
      <c r="CJ53" s="74" t="e">
        <f t="shared" si="12"/>
        <v>#REF!</v>
      </c>
      <c r="CK53" s="74" t="e">
        <f t="shared" si="13"/>
        <v>#REF!</v>
      </c>
      <c r="CL53" s="201" t="e">
        <f>IF(ISNA(CJ53),"",CJ53*#REF!)</f>
        <v>#REF!</v>
      </c>
      <c r="CM53" s="201" t="e">
        <f>IF(ISNA(CK53),"",CK53*#REF!)</f>
        <v>#REF!</v>
      </c>
      <c r="CN53" s="101" t="e">
        <f>IF(#REF!&gt;0,DQ$57,"")</f>
        <v>#REF!</v>
      </c>
      <c r="CO53" s="84"/>
      <c r="CP53" s="2"/>
      <c r="CQ53" s="2"/>
      <c r="CR53" s="2"/>
      <c r="CS53" s="2"/>
      <c r="CT53" s="2"/>
      <c r="CU53" s="2"/>
      <c r="CV53" s="2"/>
      <c r="CX53" s="2"/>
      <c r="CY53" s="2"/>
      <c r="CZ53" s="2"/>
      <c r="DA53" s="2"/>
      <c r="DB53" s="2"/>
      <c r="DC53" s="2"/>
      <c r="DD53" s="2"/>
      <c r="DE53" s="2"/>
      <c r="DF53" s="2"/>
      <c r="DG53" s="2"/>
      <c r="DJ53" s="4"/>
      <c r="DO53" s="54"/>
      <c r="DP53" s="54"/>
    </row>
    <row r="54" spans="2:121" ht="18" customHeight="1">
      <c r="B54" s="151" t="e">
        <f>IF(#REF!="","",VLOOKUP(#REF!,$CX$11:$DG$26,9,0))</f>
        <v>#REF!</v>
      </c>
      <c r="C54" s="64" t="e">
        <f>IF(#REF!="",0,VLOOKUP(#REF!,$CP$11:$CQ$16,2,0))</f>
        <v>#REF!</v>
      </c>
      <c r="D54" s="65" t="e">
        <f>IF(#REF!="",0,VLOOKUP(#REF!,$CX$11:$CY$26,2,0))</f>
        <v>#REF!</v>
      </c>
      <c r="E54" s="152" t="e">
        <f t="shared" si="3"/>
        <v>#REF!</v>
      </c>
      <c r="F54" s="155" t="e">
        <f>IF(#REF!="","",VLOOKUP(#REF!,#REF!,7,0))</f>
        <v>#REF!</v>
      </c>
      <c r="G54" s="201" t="e">
        <f>IF(OR(#REF!="",F54=""),"",ROUND(#REF!/10^3*F54,3))</f>
        <v>#REF!</v>
      </c>
      <c r="H54" s="201" t="e">
        <f>IF(#REF!&gt;0,#REF!*#REF!/1000,"")</f>
        <v>#REF!</v>
      </c>
      <c r="I54" s="201" t="e">
        <f>IF(#REF!&gt;0,#REF!*#REF!/1000,"")</f>
        <v>#REF!</v>
      </c>
      <c r="J54" s="51" t="e">
        <f>IF(#REF!="●","",IF(#REF!="","",#REF!))</f>
        <v>#REF!</v>
      </c>
      <c r="K54" s="51" t="e">
        <f>IF(#REF!="●","",IF(#REF!="","",#REF!))</f>
        <v>#REF!</v>
      </c>
      <c r="L54" s="74" t="e">
        <f t="shared" si="4"/>
        <v>#REF!</v>
      </c>
      <c r="M54" s="74" t="e">
        <f t="shared" si="5"/>
        <v>#REF!</v>
      </c>
      <c r="N54" s="201" t="e">
        <f>IF(ISNA(L54),"",L54*#REF!)</f>
        <v>#REF!</v>
      </c>
      <c r="O54" s="201" t="e">
        <f>IF(ISNA(M54),"",M54*#REF!)</f>
        <v>#REF!</v>
      </c>
      <c r="P54" s="78" t="e">
        <f>IF(#REF!&gt;0,DQ$6,"")</f>
        <v>#REF!</v>
      </c>
      <c r="Q54" s="99"/>
      <c r="R54" s="411"/>
      <c r="S54" s="412" t="e">
        <f>IF(OR(#REF!="",F54=""),"",ROUND(#REF!/10^3*F54,3))</f>
        <v>#REF!</v>
      </c>
      <c r="T54" s="412" t="e">
        <f>IF(#REF!&gt;0,#REF!*#REF!/1000,"")</f>
        <v>#REF!</v>
      </c>
      <c r="U54" s="412" t="e">
        <f>IF(#REF!&gt;0,#REF!*#REF!/1000,"")</f>
        <v>#REF!</v>
      </c>
      <c r="V54" s="413" t="e">
        <f>IF(OR(#REF!="●",#REF!="●"),"",IF(#REF!="","",#REF!))</f>
        <v>#REF!</v>
      </c>
      <c r="W54" s="413" t="e">
        <f>IF(OR(#REF!="●",#REF!="●"),"",IF(#REF!="","",#REF!))</f>
        <v>#REF!</v>
      </c>
      <c r="X54" s="412" t="e">
        <f>IF(ISNA(L54),"",L54*#REF!)</f>
        <v>#REF!</v>
      </c>
      <c r="Y54" s="412" t="e">
        <f>IF(ISNA(M54),"",M54*#REF!)</f>
        <v>#REF!</v>
      </c>
      <c r="Z54" s="414" t="e">
        <f>IF(#REF!&gt;0,DQ$6,"")</f>
        <v>#REF!</v>
      </c>
      <c r="AA54" s="95" t="e">
        <f>IF(#REF!="","",VLOOKUP(#REF!,#REF!,7,0))</f>
        <v>#REF!</v>
      </c>
      <c r="AB54" s="201" t="e">
        <f>IF(OR(#REF!="",AA54=""),"",ROUND(#REF!/10^3*AA54,3))</f>
        <v>#REF!</v>
      </c>
      <c r="AC54" s="201" t="e">
        <f>IF(#REF!&gt;0,#REF!*#REF!/1000,"")</f>
        <v>#REF!</v>
      </c>
      <c r="AD54" s="201" t="e">
        <f>IF(#REF!&gt;0,#REF!*#REF!/1000,"")</f>
        <v>#REF!</v>
      </c>
      <c r="AE54" s="74" t="e">
        <f t="shared" si="6"/>
        <v>#REF!</v>
      </c>
      <c r="AF54" s="74" t="e">
        <f t="shared" si="7"/>
        <v>#REF!</v>
      </c>
      <c r="AG54" s="201" t="e">
        <f>IF(ISNA(AE54),"",AE54*#REF!)</f>
        <v>#REF!</v>
      </c>
      <c r="AH54" s="201" t="e">
        <f>IF(ISNA(AF54),"",AF54*#REF!)</f>
        <v>#REF!</v>
      </c>
      <c r="AI54" s="78" t="e">
        <f>IF(#REF!&gt;0,DQ$23,"")</f>
        <v>#REF!</v>
      </c>
      <c r="AJ54" s="99"/>
      <c r="AK54" s="411"/>
      <c r="AL54" s="412" t="e">
        <f>IF(OR(#REF!="",F54=""),"",ROUND(#REF!/10^3*F54,3))</f>
        <v>#REF!</v>
      </c>
      <c r="AM54" s="412" t="e">
        <f>IF(#REF!&gt;0,#REF!*#REF!/1000,"")</f>
        <v>#REF!</v>
      </c>
      <c r="AN54" s="412" t="e">
        <f>IF(#REF!&gt;0,#REF!*#REF!/1000,"")</f>
        <v>#REF!</v>
      </c>
      <c r="AO54" s="413" t="e">
        <f>IF(OR(#REF!="●",#REF!="●",#REF!="●"),"",IF(#REF!="","",#REF!))</f>
        <v>#REF!</v>
      </c>
      <c r="AP54" s="413" t="e">
        <f>IF(OR(#REF!="●",#REF!="●",#REF!="●"),"",IF(#REF!="","",#REF!))</f>
        <v>#REF!</v>
      </c>
      <c r="AQ54" s="412" t="e">
        <f>IF(ISNA(L54),"",L54*#REF!)</f>
        <v>#REF!</v>
      </c>
      <c r="AR54" s="412" t="e">
        <f>IF(ISNA(M54),"",M54*#REF!)</f>
        <v>#REF!</v>
      </c>
      <c r="AS54" s="414" t="e">
        <f>IF(#REF!&gt;0,DQ$6,"")</f>
        <v>#REF!</v>
      </c>
      <c r="AT54" s="95" t="e">
        <f>IF(#REF!="","",VLOOKUP(#REF!,#REF!,7,0))</f>
        <v>#REF!</v>
      </c>
      <c r="AU54" s="201" t="e">
        <f>IF(OR(#REF!="",AT54=""),"",ROUND(#REF!/10^3*AT54,3))</f>
        <v>#REF!</v>
      </c>
      <c r="AV54" s="201" t="e">
        <f>IF(#REF!&gt;0,#REF!*#REF!/1000,"")</f>
        <v>#REF!</v>
      </c>
      <c r="AW54" s="201" t="e">
        <f>IF(#REF!&gt;0,#REF!*#REF!/1000,"")</f>
        <v>#REF!</v>
      </c>
      <c r="AX54" s="74" t="e">
        <f t="shared" si="8"/>
        <v>#REF!</v>
      </c>
      <c r="AY54" s="74" t="e">
        <f t="shared" si="9"/>
        <v>#REF!</v>
      </c>
      <c r="AZ54" s="201" t="e">
        <f>IF(ISNA(AX54),"",AX54*#REF!)</f>
        <v>#REF!</v>
      </c>
      <c r="BA54" s="201" t="e">
        <f>IF(ISNA(AY54),"",AY54*#REF!)</f>
        <v>#REF!</v>
      </c>
      <c r="BB54" s="78" t="e">
        <f>IF(#REF!&gt;0,DQ$40,"")</f>
        <v>#REF!</v>
      </c>
      <c r="BC54" s="99"/>
      <c r="BD54" s="650"/>
      <c r="BE54" s="652" t="e">
        <f>IF(OR(#REF!="",F54=""),"",ROUND(#REF!/10^3*F54,3))</f>
        <v>#REF!</v>
      </c>
      <c r="BF54" s="412" t="e">
        <f>IF(#REF!&gt;0,#REF!*#REF!/1000,"")</f>
        <v>#REF!</v>
      </c>
      <c r="BG54" s="412" t="e">
        <f>IF(#REF!&gt;0,#REF!*#REF!/1000,"")</f>
        <v>#REF!</v>
      </c>
      <c r="BH54" s="413" t="e">
        <f>IF(OR(#REF!="●",#REF!="●",#REF!="●",#REF!="●"),"",IF(#REF!="","",#REF!))</f>
        <v>#REF!</v>
      </c>
      <c r="BI54" s="413" t="e">
        <f>IF(OR(#REF!="●",#REF!="●",#REF!="●",#REF!="●"),"",IF(#REF!="","",#REF!))</f>
        <v>#REF!</v>
      </c>
      <c r="BJ54" s="412" t="e">
        <f>IF(ISNA(L54),"",L54*#REF!)</f>
        <v>#REF!</v>
      </c>
      <c r="BK54" s="412" t="e">
        <f>IF(ISNA(M54),"",M54*#REF!)</f>
        <v>#REF!</v>
      </c>
      <c r="BL54" s="415" t="e">
        <f>IF(#REF!&gt;0,DQ$6,"")</f>
        <v>#REF!</v>
      </c>
      <c r="BM54" s="361" t="e">
        <f>IF(#REF!="","",VLOOKUP(#REF!,#REF!,7,0))</f>
        <v>#REF!</v>
      </c>
      <c r="BN54" s="201" t="e">
        <f>IF(OR(#REF!="",BM54=""),"",ROUND(#REF!/10^3*BM54,3))</f>
        <v>#REF!</v>
      </c>
      <c r="BO54" s="201" t="e">
        <f>IF(#REF!&gt;0,#REF!*#REF!/1000,"")</f>
        <v>#REF!</v>
      </c>
      <c r="BP54" s="201" t="e">
        <f>IF(#REF!&gt;0,#REF!*#REF!/1000,"")</f>
        <v>#REF!</v>
      </c>
      <c r="BQ54" s="74" t="e">
        <f t="shared" si="10"/>
        <v>#REF!</v>
      </c>
      <c r="BR54" s="74" t="e">
        <f t="shared" si="11"/>
        <v>#REF!</v>
      </c>
      <c r="BS54" s="201" t="e">
        <f>IF(ISNA(BQ54),"",BQ54*#REF!)</f>
        <v>#REF!</v>
      </c>
      <c r="BT54" s="201" t="e">
        <f>IF(ISNA(BR54),"",BR54*#REF!)</f>
        <v>#REF!</v>
      </c>
      <c r="BU54" s="78" t="e">
        <f>IF(#REF!&gt;0,DQ$57,"")</f>
        <v>#REF!</v>
      </c>
      <c r="BV54" s="99"/>
      <c r="BW54" s="411"/>
      <c r="BX54" s="412" t="e">
        <f>IF(OR(#REF!="",F54=""),"",ROUND(#REF!/10^3*F54,3))</f>
        <v>#REF!</v>
      </c>
      <c r="BY54" s="412" t="e">
        <f>IF(#REF!&gt;0,#REF!*#REF!/1000,"")</f>
        <v>#REF!</v>
      </c>
      <c r="BZ54" s="412" t="e">
        <f>IF(#REF!&gt;0,#REF!*#REF!/1000,"")</f>
        <v>#REF!</v>
      </c>
      <c r="CA54" s="413" t="e">
        <f>IF(OR(#REF!="●",#REF!="●",#REF!="●",#REF!="●",#REF!="●"),"",IF(#REF!="","",#REF!))</f>
        <v>#REF!</v>
      </c>
      <c r="CB54" s="413" t="e">
        <f>IF(OR(#REF!="●",#REF!="●",#REF!="●",#REF!="●",#REF!="●"),"",IF(#REF!="","",#REF!))</f>
        <v>#REF!</v>
      </c>
      <c r="CC54" s="412" t="e">
        <f>IF(ISNA(L54),"",L54*#REF!)</f>
        <v>#REF!</v>
      </c>
      <c r="CD54" s="412" t="e">
        <f>IF(ISNA(M54),"",M54*#REF!)</f>
        <v>#REF!</v>
      </c>
      <c r="CE54" s="415" t="e">
        <f>IF(#REF!&gt;0,DQ$6,"")</f>
        <v>#REF!</v>
      </c>
      <c r="CF54" s="361" t="e">
        <f>IF(#REF!="","",VLOOKUP(#REF!,#REF!,7,0))</f>
        <v>#REF!</v>
      </c>
      <c r="CG54" s="201" t="e">
        <f>IF(OR(#REF!="",CF54=""),"",ROUND(#REF!/10^3*CF54,3))</f>
        <v>#REF!</v>
      </c>
      <c r="CH54" s="201" t="e">
        <f>IF(#REF!&gt;0,#REF!*#REF!/1000,"")</f>
        <v>#REF!</v>
      </c>
      <c r="CI54" s="201" t="e">
        <f>IF(#REF!&gt;0,#REF!*#REF!/1000,"")</f>
        <v>#REF!</v>
      </c>
      <c r="CJ54" s="74" t="e">
        <f t="shared" si="12"/>
        <v>#REF!</v>
      </c>
      <c r="CK54" s="74" t="e">
        <f t="shared" si="13"/>
        <v>#REF!</v>
      </c>
      <c r="CL54" s="201" t="e">
        <f>IF(ISNA(CJ54),"",CJ54*#REF!)</f>
        <v>#REF!</v>
      </c>
      <c r="CM54" s="201" t="e">
        <f>IF(ISNA(CK54),"",CK54*#REF!)</f>
        <v>#REF!</v>
      </c>
      <c r="CN54" s="101" t="e">
        <f>IF(#REF!&gt;0,DQ$57,"")</f>
        <v>#REF!</v>
      </c>
      <c r="CO54" s="84"/>
      <c r="CP54" s="2"/>
      <c r="CQ54" s="2"/>
      <c r="CR54" s="2"/>
      <c r="CS54" s="2"/>
      <c r="CT54" s="2"/>
      <c r="CU54" s="2"/>
      <c r="CV54" s="2"/>
      <c r="CX54" s="2"/>
      <c r="CY54" s="2"/>
      <c r="CZ54" s="2"/>
      <c r="DA54" s="2"/>
      <c r="DB54" s="2"/>
      <c r="DC54" s="2"/>
      <c r="DD54" s="2"/>
      <c r="DE54" s="2"/>
      <c r="DF54" s="2"/>
      <c r="DG54" s="2"/>
      <c r="DJ54" s="56" t="s">
        <v>359</v>
      </c>
    </row>
    <row r="55" spans="2:121" ht="18" customHeight="1">
      <c r="B55" s="151" t="e">
        <f>IF(#REF!="","",VLOOKUP(#REF!,$CX$11:$DG$26,9,0))</f>
        <v>#REF!</v>
      </c>
      <c r="C55" s="64" t="e">
        <f>IF(#REF!="",0,VLOOKUP(#REF!,$CP$11:$CQ$16,2,0))</f>
        <v>#REF!</v>
      </c>
      <c r="D55" s="65" t="e">
        <f>IF(#REF!="",0,VLOOKUP(#REF!,$CX$11:$CY$26,2,0))</f>
        <v>#REF!</v>
      </c>
      <c r="E55" s="152" t="e">
        <f t="shared" si="3"/>
        <v>#REF!</v>
      </c>
      <c r="F55" s="155" t="e">
        <f>IF(#REF!="","",VLOOKUP(#REF!,#REF!,7,0))</f>
        <v>#REF!</v>
      </c>
      <c r="G55" s="201" t="e">
        <f>IF(OR(#REF!="",F55=""),"",ROUND(#REF!/10^3*F55,3))</f>
        <v>#REF!</v>
      </c>
      <c r="H55" s="201" t="e">
        <f>IF(#REF!&gt;0,#REF!*#REF!/1000,"")</f>
        <v>#REF!</v>
      </c>
      <c r="I55" s="201" t="e">
        <f>IF(#REF!&gt;0,#REF!*#REF!/1000,"")</f>
        <v>#REF!</v>
      </c>
      <c r="J55" s="51" t="e">
        <f>IF(#REF!="●","",IF(#REF!="","",#REF!))</f>
        <v>#REF!</v>
      </c>
      <c r="K55" s="51" t="e">
        <f>IF(#REF!="●","",IF(#REF!="","",#REF!))</f>
        <v>#REF!</v>
      </c>
      <c r="L55" s="74" t="e">
        <f t="shared" si="4"/>
        <v>#REF!</v>
      </c>
      <c r="M55" s="74" t="e">
        <f t="shared" si="5"/>
        <v>#REF!</v>
      </c>
      <c r="N55" s="201" t="e">
        <f>IF(ISNA(L55),"",L55*#REF!)</f>
        <v>#REF!</v>
      </c>
      <c r="O55" s="201" t="e">
        <f>IF(ISNA(M55),"",M55*#REF!)</f>
        <v>#REF!</v>
      </c>
      <c r="P55" s="78" t="e">
        <f>IF(#REF!&gt;0,DQ$6,"")</f>
        <v>#REF!</v>
      </c>
      <c r="Q55" s="99"/>
      <c r="R55" s="411"/>
      <c r="S55" s="412" t="e">
        <f>IF(OR(#REF!="",F55=""),"",ROUND(#REF!/10^3*F55,3))</f>
        <v>#REF!</v>
      </c>
      <c r="T55" s="412" t="e">
        <f>IF(#REF!&gt;0,#REF!*#REF!/1000,"")</f>
        <v>#REF!</v>
      </c>
      <c r="U55" s="412" t="e">
        <f>IF(#REF!&gt;0,#REF!*#REF!/1000,"")</f>
        <v>#REF!</v>
      </c>
      <c r="V55" s="413" t="e">
        <f>IF(OR(#REF!="●",#REF!="●"),"",IF(#REF!="","",#REF!))</f>
        <v>#REF!</v>
      </c>
      <c r="W55" s="413" t="e">
        <f>IF(OR(#REF!="●",#REF!="●"),"",IF(#REF!="","",#REF!))</f>
        <v>#REF!</v>
      </c>
      <c r="X55" s="412" t="e">
        <f>IF(ISNA(L55),"",L55*#REF!)</f>
        <v>#REF!</v>
      </c>
      <c r="Y55" s="412" t="e">
        <f>IF(ISNA(M55),"",M55*#REF!)</f>
        <v>#REF!</v>
      </c>
      <c r="Z55" s="414" t="e">
        <f>IF(#REF!&gt;0,DQ$6,"")</f>
        <v>#REF!</v>
      </c>
      <c r="AA55" s="95" t="e">
        <f>IF(#REF!="","",VLOOKUP(#REF!,#REF!,7,0))</f>
        <v>#REF!</v>
      </c>
      <c r="AB55" s="201" t="e">
        <f>IF(OR(#REF!="",AA55=""),"",ROUND(#REF!/10^3*AA55,3))</f>
        <v>#REF!</v>
      </c>
      <c r="AC55" s="201" t="e">
        <f>IF(#REF!&gt;0,#REF!*#REF!/1000,"")</f>
        <v>#REF!</v>
      </c>
      <c r="AD55" s="201" t="e">
        <f>IF(#REF!&gt;0,#REF!*#REF!/1000,"")</f>
        <v>#REF!</v>
      </c>
      <c r="AE55" s="74" t="e">
        <f t="shared" si="6"/>
        <v>#REF!</v>
      </c>
      <c r="AF55" s="74" t="e">
        <f t="shared" si="7"/>
        <v>#REF!</v>
      </c>
      <c r="AG55" s="201" t="e">
        <f>IF(ISNA(AE55),"",AE55*#REF!)</f>
        <v>#REF!</v>
      </c>
      <c r="AH55" s="201" t="e">
        <f>IF(ISNA(AF55),"",AF55*#REF!)</f>
        <v>#REF!</v>
      </c>
      <c r="AI55" s="78" t="e">
        <f>IF(#REF!&gt;0,DQ$23,"")</f>
        <v>#REF!</v>
      </c>
      <c r="AJ55" s="99"/>
      <c r="AK55" s="411"/>
      <c r="AL55" s="412" t="e">
        <f>IF(OR(#REF!="",F55=""),"",ROUND(#REF!/10^3*F55,3))</f>
        <v>#REF!</v>
      </c>
      <c r="AM55" s="412" t="e">
        <f>IF(#REF!&gt;0,#REF!*#REF!/1000,"")</f>
        <v>#REF!</v>
      </c>
      <c r="AN55" s="412" t="e">
        <f>IF(#REF!&gt;0,#REF!*#REF!/1000,"")</f>
        <v>#REF!</v>
      </c>
      <c r="AO55" s="413" t="e">
        <f>IF(OR(#REF!="●",#REF!="●",#REF!="●"),"",IF(#REF!="","",#REF!))</f>
        <v>#REF!</v>
      </c>
      <c r="AP55" s="413" t="e">
        <f>IF(OR(#REF!="●",#REF!="●",#REF!="●"),"",IF(#REF!="","",#REF!))</f>
        <v>#REF!</v>
      </c>
      <c r="AQ55" s="412" t="e">
        <f>IF(ISNA(L55),"",L55*#REF!)</f>
        <v>#REF!</v>
      </c>
      <c r="AR55" s="412" t="e">
        <f>IF(ISNA(M55),"",M55*#REF!)</f>
        <v>#REF!</v>
      </c>
      <c r="AS55" s="414" t="e">
        <f>IF(#REF!&gt;0,DQ$6,"")</f>
        <v>#REF!</v>
      </c>
      <c r="AT55" s="95" t="e">
        <f>IF(#REF!="","",VLOOKUP(#REF!,#REF!,7,0))</f>
        <v>#REF!</v>
      </c>
      <c r="AU55" s="201" t="e">
        <f>IF(OR(#REF!="",AT55=""),"",ROUND(#REF!/10^3*AT55,3))</f>
        <v>#REF!</v>
      </c>
      <c r="AV55" s="201" t="e">
        <f>IF(#REF!&gt;0,#REF!*#REF!/1000,"")</f>
        <v>#REF!</v>
      </c>
      <c r="AW55" s="201" t="e">
        <f>IF(#REF!&gt;0,#REF!*#REF!/1000,"")</f>
        <v>#REF!</v>
      </c>
      <c r="AX55" s="74" t="e">
        <f t="shared" si="8"/>
        <v>#REF!</v>
      </c>
      <c r="AY55" s="74" t="e">
        <f t="shared" si="9"/>
        <v>#REF!</v>
      </c>
      <c r="AZ55" s="201" t="e">
        <f>IF(ISNA(AX55),"",AX55*#REF!)</f>
        <v>#REF!</v>
      </c>
      <c r="BA55" s="201" t="e">
        <f>IF(ISNA(AY55),"",AY55*#REF!)</f>
        <v>#REF!</v>
      </c>
      <c r="BB55" s="78" t="e">
        <f>IF(#REF!&gt;0,DQ$40,"")</f>
        <v>#REF!</v>
      </c>
      <c r="BC55" s="99"/>
      <c r="BD55" s="650"/>
      <c r="BE55" s="652" t="e">
        <f>IF(OR(#REF!="",F55=""),"",ROUND(#REF!/10^3*F55,3))</f>
        <v>#REF!</v>
      </c>
      <c r="BF55" s="412" t="e">
        <f>IF(#REF!&gt;0,#REF!*#REF!/1000,"")</f>
        <v>#REF!</v>
      </c>
      <c r="BG55" s="412" t="e">
        <f>IF(#REF!&gt;0,#REF!*#REF!/1000,"")</f>
        <v>#REF!</v>
      </c>
      <c r="BH55" s="413" t="e">
        <f>IF(OR(#REF!="●",#REF!="●",#REF!="●",#REF!="●"),"",IF(#REF!="","",#REF!))</f>
        <v>#REF!</v>
      </c>
      <c r="BI55" s="413" t="e">
        <f>IF(OR(#REF!="●",#REF!="●",#REF!="●",#REF!="●"),"",IF(#REF!="","",#REF!))</f>
        <v>#REF!</v>
      </c>
      <c r="BJ55" s="412" t="e">
        <f>IF(ISNA(L55),"",L55*#REF!)</f>
        <v>#REF!</v>
      </c>
      <c r="BK55" s="412" t="e">
        <f>IF(ISNA(M55),"",M55*#REF!)</f>
        <v>#REF!</v>
      </c>
      <c r="BL55" s="415" t="e">
        <f>IF(#REF!&gt;0,DQ$6,"")</f>
        <v>#REF!</v>
      </c>
      <c r="BM55" s="361" t="e">
        <f>IF(#REF!="","",VLOOKUP(#REF!,#REF!,7,0))</f>
        <v>#REF!</v>
      </c>
      <c r="BN55" s="201" t="e">
        <f>IF(OR(#REF!="",BM55=""),"",ROUND(#REF!/10^3*BM55,3))</f>
        <v>#REF!</v>
      </c>
      <c r="BO55" s="201" t="e">
        <f>IF(#REF!&gt;0,#REF!*#REF!/1000,"")</f>
        <v>#REF!</v>
      </c>
      <c r="BP55" s="201" t="e">
        <f>IF(#REF!&gt;0,#REF!*#REF!/1000,"")</f>
        <v>#REF!</v>
      </c>
      <c r="BQ55" s="74" t="e">
        <f t="shared" si="10"/>
        <v>#REF!</v>
      </c>
      <c r="BR55" s="74" t="e">
        <f t="shared" si="11"/>
        <v>#REF!</v>
      </c>
      <c r="BS55" s="201" t="e">
        <f>IF(ISNA(BQ55),"",BQ55*#REF!)</f>
        <v>#REF!</v>
      </c>
      <c r="BT55" s="201" t="e">
        <f>IF(ISNA(BR55),"",BR55*#REF!)</f>
        <v>#REF!</v>
      </c>
      <c r="BU55" s="78" t="e">
        <f>IF(#REF!&gt;0,DQ$57,"")</f>
        <v>#REF!</v>
      </c>
      <c r="BV55" s="99"/>
      <c r="BW55" s="411"/>
      <c r="BX55" s="412" t="e">
        <f>IF(OR(#REF!="",F55=""),"",ROUND(#REF!/10^3*F55,3))</f>
        <v>#REF!</v>
      </c>
      <c r="BY55" s="412" t="e">
        <f>IF(#REF!&gt;0,#REF!*#REF!/1000,"")</f>
        <v>#REF!</v>
      </c>
      <c r="BZ55" s="412" t="e">
        <f>IF(#REF!&gt;0,#REF!*#REF!/1000,"")</f>
        <v>#REF!</v>
      </c>
      <c r="CA55" s="413" t="e">
        <f>IF(OR(#REF!="●",#REF!="●",#REF!="●",#REF!="●",#REF!="●"),"",IF(#REF!="","",#REF!))</f>
        <v>#REF!</v>
      </c>
      <c r="CB55" s="413" t="e">
        <f>IF(OR(#REF!="●",#REF!="●",#REF!="●",#REF!="●",#REF!="●"),"",IF(#REF!="","",#REF!))</f>
        <v>#REF!</v>
      </c>
      <c r="CC55" s="412" t="e">
        <f>IF(ISNA(L55),"",L55*#REF!)</f>
        <v>#REF!</v>
      </c>
      <c r="CD55" s="412" t="e">
        <f>IF(ISNA(M55),"",M55*#REF!)</f>
        <v>#REF!</v>
      </c>
      <c r="CE55" s="415" t="e">
        <f>IF(#REF!&gt;0,DQ$6,"")</f>
        <v>#REF!</v>
      </c>
      <c r="CF55" s="361" t="e">
        <f>IF(#REF!="","",VLOOKUP(#REF!,#REF!,7,0))</f>
        <v>#REF!</v>
      </c>
      <c r="CG55" s="201" t="e">
        <f>IF(OR(#REF!="",CF55=""),"",ROUND(#REF!/10^3*CF55,3))</f>
        <v>#REF!</v>
      </c>
      <c r="CH55" s="201" t="e">
        <f>IF(#REF!&gt;0,#REF!*#REF!/1000,"")</f>
        <v>#REF!</v>
      </c>
      <c r="CI55" s="201" t="e">
        <f>IF(#REF!&gt;0,#REF!*#REF!/1000,"")</f>
        <v>#REF!</v>
      </c>
      <c r="CJ55" s="74" t="e">
        <f t="shared" si="12"/>
        <v>#REF!</v>
      </c>
      <c r="CK55" s="74" t="e">
        <f t="shared" si="13"/>
        <v>#REF!</v>
      </c>
      <c r="CL55" s="201" t="e">
        <f>IF(ISNA(CJ55),"",CJ55*#REF!)</f>
        <v>#REF!</v>
      </c>
      <c r="CM55" s="201" t="e">
        <f>IF(ISNA(CK55),"",CK55*#REF!)</f>
        <v>#REF!</v>
      </c>
      <c r="CN55" s="101" t="e">
        <f>IF(#REF!&gt;0,DQ$57,"")</f>
        <v>#REF!</v>
      </c>
      <c r="CO55" s="84"/>
      <c r="CP55" s="2"/>
      <c r="CQ55" s="2"/>
      <c r="CR55" s="2"/>
      <c r="CS55" s="2"/>
      <c r="CT55" s="2"/>
      <c r="CU55" s="2"/>
      <c r="CV55" s="2"/>
      <c r="CX55" s="2"/>
      <c r="CY55" s="2"/>
      <c r="CZ55" s="2"/>
      <c r="DA55" s="2"/>
      <c r="DB55" s="2"/>
      <c r="DC55" s="2"/>
      <c r="DD55" s="2"/>
      <c r="DE55" s="2"/>
      <c r="DF55" s="2"/>
      <c r="DG55" s="2"/>
      <c r="DJ55" s="2"/>
      <c r="DK55" s="3"/>
      <c r="DL55" s="3"/>
      <c r="DM55" s="3"/>
      <c r="DN55" s="92"/>
      <c r="DO55" s="58" t="s">
        <v>355</v>
      </c>
      <c r="DP55" s="40"/>
      <c r="DQ55" s="40"/>
    </row>
    <row r="56" spans="2:121" ht="18" customHeight="1">
      <c r="B56" s="151" t="e">
        <f>IF(#REF!="","",VLOOKUP(#REF!,$CX$11:$DG$26,9,0))</f>
        <v>#REF!</v>
      </c>
      <c r="C56" s="64" t="e">
        <f>IF(#REF!="",0,VLOOKUP(#REF!,$CP$11:$CQ$16,2,0))</f>
        <v>#REF!</v>
      </c>
      <c r="D56" s="65" t="e">
        <f>IF(#REF!="",0,VLOOKUP(#REF!,$CX$11:$CY$26,2,0))</f>
        <v>#REF!</v>
      </c>
      <c r="E56" s="152" t="e">
        <f t="shared" si="3"/>
        <v>#REF!</v>
      </c>
      <c r="F56" s="155" t="e">
        <f>IF(#REF!="","",VLOOKUP(#REF!,#REF!,7,0))</f>
        <v>#REF!</v>
      </c>
      <c r="G56" s="201" t="e">
        <f>IF(OR(#REF!="",F56=""),"",ROUND(#REF!/10^3*F56,3))</f>
        <v>#REF!</v>
      </c>
      <c r="H56" s="201" t="e">
        <f>IF(#REF!&gt;0,#REF!*#REF!/1000,"")</f>
        <v>#REF!</v>
      </c>
      <c r="I56" s="201" t="e">
        <f>IF(#REF!&gt;0,#REF!*#REF!/1000,"")</f>
        <v>#REF!</v>
      </c>
      <c r="J56" s="51" t="e">
        <f>IF(#REF!="●","",IF(#REF!="","",#REF!))</f>
        <v>#REF!</v>
      </c>
      <c r="K56" s="51" t="e">
        <f>IF(#REF!="●","",IF(#REF!="","",#REF!))</f>
        <v>#REF!</v>
      </c>
      <c r="L56" s="74" t="e">
        <f t="shared" si="4"/>
        <v>#REF!</v>
      </c>
      <c r="M56" s="74" t="e">
        <f t="shared" si="5"/>
        <v>#REF!</v>
      </c>
      <c r="N56" s="201" t="e">
        <f>IF(ISNA(L56),"",L56*#REF!)</f>
        <v>#REF!</v>
      </c>
      <c r="O56" s="201" t="e">
        <f>IF(ISNA(M56),"",M56*#REF!)</f>
        <v>#REF!</v>
      </c>
      <c r="P56" s="78" t="e">
        <f>IF(#REF!&gt;0,DQ$6,"")</f>
        <v>#REF!</v>
      </c>
      <c r="Q56" s="99"/>
      <c r="R56" s="411"/>
      <c r="S56" s="412" t="e">
        <f>IF(OR(#REF!="",F56=""),"",ROUND(#REF!/10^3*F56,3))</f>
        <v>#REF!</v>
      </c>
      <c r="T56" s="412" t="e">
        <f>IF(#REF!&gt;0,#REF!*#REF!/1000,"")</f>
        <v>#REF!</v>
      </c>
      <c r="U56" s="412" t="e">
        <f>IF(#REF!&gt;0,#REF!*#REF!/1000,"")</f>
        <v>#REF!</v>
      </c>
      <c r="V56" s="413" t="e">
        <f>IF(OR(#REF!="●",#REF!="●"),"",IF(#REF!="","",#REF!))</f>
        <v>#REF!</v>
      </c>
      <c r="W56" s="413" t="e">
        <f>IF(OR(#REF!="●",#REF!="●"),"",IF(#REF!="","",#REF!))</f>
        <v>#REF!</v>
      </c>
      <c r="X56" s="412" t="e">
        <f>IF(ISNA(L56),"",L56*#REF!)</f>
        <v>#REF!</v>
      </c>
      <c r="Y56" s="412" t="e">
        <f>IF(ISNA(M56),"",M56*#REF!)</f>
        <v>#REF!</v>
      </c>
      <c r="Z56" s="414" t="e">
        <f>IF(#REF!&gt;0,DQ$6,"")</f>
        <v>#REF!</v>
      </c>
      <c r="AA56" s="95" t="e">
        <f>IF(#REF!="","",VLOOKUP(#REF!,#REF!,7,0))</f>
        <v>#REF!</v>
      </c>
      <c r="AB56" s="201" t="e">
        <f>IF(OR(#REF!="",AA56=""),"",ROUND(#REF!/10^3*AA56,3))</f>
        <v>#REF!</v>
      </c>
      <c r="AC56" s="201" t="e">
        <f>IF(#REF!&gt;0,#REF!*#REF!/1000,"")</f>
        <v>#REF!</v>
      </c>
      <c r="AD56" s="201" t="e">
        <f>IF(#REF!&gt;0,#REF!*#REF!/1000,"")</f>
        <v>#REF!</v>
      </c>
      <c r="AE56" s="74" t="e">
        <f t="shared" si="6"/>
        <v>#REF!</v>
      </c>
      <c r="AF56" s="74" t="e">
        <f t="shared" si="7"/>
        <v>#REF!</v>
      </c>
      <c r="AG56" s="201" t="e">
        <f>IF(ISNA(AE56),"",AE56*#REF!)</f>
        <v>#REF!</v>
      </c>
      <c r="AH56" s="201" t="e">
        <f>IF(ISNA(AF56),"",AF56*#REF!)</f>
        <v>#REF!</v>
      </c>
      <c r="AI56" s="78" t="e">
        <f>IF(#REF!&gt;0,DQ$23,"")</f>
        <v>#REF!</v>
      </c>
      <c r="AJ56" s="99"/>
      <c r="AK56" s="411"/>
      <c r="AL56" s="412" t="e">
        <f>IF(OR(#REF!="",F56=""),"",ROUND(#REF!/10^3*F56,3))</f>
        <v>#REF!</v>
      </c>
      <c r="AM56" s="412" t="e">
        <f>IF(#REF!&gt;0,#REF!*#REF!/1000,"")</f>
        <v>#REF!</v>
      </c>
      <c r="AN56" s="412" t="e">
        <f>IF(#REF!&gt;0,#REF!*#REF!/1000,"")</f>
        <v>#REF!</v>
      </c>
      <c r="AO56" s="413" t="e">
        <f>IF(OR(#REF!="●",#REF!="●",#REF!="●"),"",IF(#REF!="","",#REF!))</f>
        <v>#REF!</v>
      </c>
      <c r="AP56" s="413" t="e">
        <f>IF(OR(#REF!="●",#REF!="●",#REF!="●"),"",IF(#REF!="","",#REF!))</f>
        <v>#REF!</v>
      </c>
      <c r="AQ56" s="412" t="e">
        <f>IF(ISNA(L56),"",L56*#REF!)</f>
        <v>#REF!</v>
      </c>
      <c r="AR56" s="412" t="e">
        <f>IF(ISNA(M56),"",M56*#REF!)</f>
        <v>#REF!</v>
      </c>
      <c r="AS56" s="414" t="e">
        <f>IF(#REF!&gt;0,DQ$6,"")</f>
        <v>#REF!</v>
      </c>
      <c r="AT56" s="95" t="e">
        <f>IF(#REF!="","",VLOOKUP(#REF!,#REF!,7,0))</f>
        <v>#REF!</v>
      </c>
      <c r="AU56" s="201" t="e">
        <f>IF(OR(#REF!="",AT56=""),"",ROUND(#REF!/10^3*AT56,3))</f>
        <v>#REF!</v>
      </c>
      <c r="AV56" s="201" t="e">
        <f>IF(#REF!&gt;0,#REF!*#REF!/1000,"")</f>
        <v>#REF!</v>
      </c>
      <c r="AW56" s="201" t="e">
        <f>IF(#REF!&gt;0,#REF!*#REF!/1000,"")</f>
        <v>#REF!</v>
      </c>
      <c r="AX56" s="74" t="e">
        <f t="shared" si="8"/>
        <v>#REF!</v>
      </c>
      <c r="AY56" s="74" t="e">
        <f t="shared" si="9"/>
        <v>#REF!</v>
      </c>
      <c r="AZ56" s="201" t="e">
        <f>IF(ISNA(AX56),"",AX56*#REF!)</f>
        <v>#REF!</v>
      </c>
      <c r="BA56" s="201" t="e">
        <f>IF(ISNA(AY56),"",AY56*#REF!)</f>
        <v>#REF!</v>
      </c>
      <c r="BB56" s="78" t="e">
        <f>IF(#REF!&gt;0,DQ$40,"")</f>
        <v>#REF!</v>
      </c>
      <c r="BC56" s="99"/>
      <c r="BD56" s="650"/>
      <c r="BE56" s="652" t="e">
        <f>IF(OR(#REF!="",F56=""),"",ROUND(#REF!/10^3*F56,3))</f>
        <v>#REF!</v>
      </c>
      <c r="BF56" s="412" t="e">
        <f>IF(#REF!&gt;0,#REF!*#REF!/1000,"")</f>
        <v>#REF!</v>
      </c>
      <c r="BG56" s="412" t="e">
        <f>IF(#REF!&gt;0,#REF!*#REF!/1000,"")</f>
        <v>#REF!</v>
      </c>
      <c r="BH56" s="413" t="e">
        <f>IF(OR(#REF!="●",#REF!="●",#REF!="●",#REF!="●"),"",IF(#REF!="","",#REF!))</f>
        <v>#REF!</v>
      </c>
      <c r="BI56" s="413" t="e">
        <f>IF(OR(#REF!="●",#REF!="●",#REF!="●",#REF!="●"),"",IF(#REF!="","",#REF!))</f>
        <v>#REF!</v>
      </c>
      <c r="BJ56" s="412" t="e">
        <f>IF(ISNA(L56),"",L56*#REF!)</f>
        <v>#REF!</v>
      </c>
      <c r="BK56" s="412" t="e">
        <f>IF(ISNA(M56),"",M56*#REF!)</f>
        <v>#REF!</v>
      </c>
      <c r="BL56" s="415" t="e">
        <f>IF(#REF!&gt;0,DQ$6,"")</f>
        <v>#REF!</v>
      </c>
      <c r="BM56" s="361" t="e">
        <f>IF(#REF!="","",VLOOKUP(#REF!,#REF!,7,0))</f>
        <v>#REF!</v>
      </c>
      <c r="BN56" s="201" t="e">
        <f>IF(OR(#REF!="",BM56=""),"",ROUND(#REF!/10^3*BM56,3))</f>
        <v>#REF!</v>
      </c>
      <c r="BO56" s="201" t="e">
        <f>IF(#REF!&gt;0,#REF!*#REF!/1000,"")</f>
        <v>#REF!</v>
      </c>
      <c r="BP56" s="201" t="e">
        <f>IF(#REF!&gt;0,#REF!*#REF!/1000,"")</f>
        <v>#REF!</v>
      </c>
      <c r="BQ56" s="74" t="e">
        <f t="shared" si="10"/>
        <v>#REF!</v>
      </c>
      <c r="BR56" s="74" t="e">
        <f t="shared" si="11"/>
        <v>#REF!</v>
      </c>
      <c r="BS56" s="201" t="e">
        <f>IF(ISNA(BQ56),"",BQ56*#REF!)</f>
        <v>#REF!</v>
      </c>
      <c r="BT56" s="201" t="e">
        <f>IF(ISNA(BR56),"",BR56*#REF!)</f>
        <v>#REF!</v>
      </c>
      <c r="BU56" s="78" t="e">
        <f>IF(#REF!&gt;0,DQ$57,"")</f>
        <v>#REF!</v>
      </c>
      <c r="BV56" s="99"/>
      <c r="BW56" s="411"/>
      <c r="BX56" s="412" t="e">
        <f>IF(OR(#REF!="",F56=""),"",ROUND(#REF!/10^3*F56,3))</f>
        <v>#REF!</v>
      </c>
      <c r="BY56" s="412" t="e">
        <f>IF(#REF!&gt;0,#REF!*#REF!/1000,"")</f>
        <v>#REF!</v>
      </c>
      <c r="BZ56" s="412" t="e">
        <f>IF(#REF!&gt;0,#REF!*#REF!/1000,"")</f>
        <v>#REF!</v>
      </c>
      <c r="CA56" s="413" t="e">
        <f>IF(OR(#REF!="●",#REF!="●",#REF!="●",#REF!="●",#REF!="●"),"",IF(#REF!="","",#REF!))</f>
        <v>#REF!</v>
      </c>
      <c r="CB56" s="413" t="e">
        <f>IF(OR(#REF!="●",#REF!="●",#REF!="●",#REF!="●",#REF!="●"),"",IF(#REF!="","",#REF!))</f>
        <v>#REF!</v>
      </c>
      <c r="CC56" s="412" t="e">
        <f>IF(ISNA(L56),"",L56*#REF!)</f>
        <v>#REF!</v>
      </c>
      <c r="CD56" s="412" t="e">
        <f>IF(ISNA(M56),"",M56*#REF!)</f>
        <v>#REF!</v>
      </c>
      <c r="CE56" s="415" t="e">
        <f>IF(#REF!&gt;0,DQ$6,"")</f>
        <v>#REF!</v>
      </c>
      <c r="CF56" s="361" t="e">
        <f>IF(#REF!="","",VLOOKUP(#REF!,#REF!,7,0))</f>
        <v>#REF!</v>
      </c>
      <c r="CG56" s="201" t="e">
        <f>IF(OR(#REF!="",CF56=""),"",ROUND(#REF!/10^3*CF56,3))</f>
        <v>#REF!</v>
      </c>
      <c r="CH56" s="201" t="e">
        <f>IF(#REF!&gt;0,#REF!*#REF!/1000,"")</f>
        <v>#REF!</v>
      </c>
      <c r="CI56" s="201" t="e">
        <f>IF(#REF!&gt;0,#REF!*#REF!/1000,"")</f>
        <v>#REF!</v>
      </c>
      <c r="CJ56" s="74" t="e">
        <f t="shared" si="12"/>
        <v>#REF!</v>
      </c>
      <c r="CK56" s="74" t="e">
        <f t="shared" si="13"/>
        <v>#REF!</v>
      </c>
      <c r="CL56" s="201" t="e">
        <f>IF(ISNA(CJ56),"",CJ56*#REF!)</f>
        <v>#REF!</v>
      </c>
      <c r="CM56" s="201" t="e">
        <f>IF(ISNA(CK56),"",CK56*#REF!)</f>
        <v>#REF!</v>
      </c>
      <c r="CN56" s="101" t="e">
        <f>IF(#REF!&gt;0,DQ$57,"")</f>
        <v>#REF!</v>
      </c>
      <c r="CO56" s="84"/>
      <c r="CP56" s="2"/>
      <c r="CQ56" s="2"/>
      <c r="CR56" s="2"/>
      <c r="CS56" s="2"/>
      <c r="CT56" s="2"/>
      <c r="CU56" s="2"/>
      <c r="CV56" s="2"/>
      <c r="CX56" s="2"/>
      <c r="CY56" s="2"/>
      <c r="CZ56" s="2"/>
      <c r="DA56" s="2"/>
      <c r="DB56" s="2"/>
      <c r="DC56" s="2"/>
      <c r="DD56" s="2"/>
      <c r="DE56" s="2"/>
      <c r="DF56" s="2"/>
      <c r="DG56" s="2"/>
      <c r="DJ56" s="5"/>
      <c r="DK56" s="3"/>
      <c r="DL56" s="3"/>
      <c r="DM56" s="3"/>
      <c r="DN56" s="18" t="s">
        <v>186</v>
      </c>
      <c r="DO56" s="18" t="s">
        <v>356</v>
      </c>
      <c r="DP56" s="49" t="s">
        <v>338</v>
      </c>
      <c r="DQ56" s="49" t="s">
        <v>81</v>
      </c>
    </row>
    <row r="57" spans="2:121" ht="18" customHeight="1">
      <c r="B57" s="151" t="e">
        <f>IF(#REF!="","",VLOOKUP(#REF!,$CX$11:$DG$26,9,0))</f>
        <v>#REF!</v>
      </c>
      <c r="C57" s="64" t="e">
        <f>IF(#REF!="",0,VLOOKUP(#REF!,$CP$11:$CQ$16,2,0))</f>
        <v>#REF!</v>
      </c>
      <c r="D57" s="65" t="e">
        <f>IF(#REF!="",0,VLOOKUP(#REF!,$CX$11:$CY$26,2,0))</f>
        <v>#REF!</v>
      </c>
      <c r="E57" s="152" t="e">
        <f t="shared" si="3"/>
        <v>#REF!</v>
      </c>
      <c r="F57" s="155" t="e">
        <f>IF(#REF!="","",VLOOKUP(#REF!,#REF!,7,0))</f>
        <v>#REF!</v>
      </c>
      <c r="G57" s="201" t="e">
        <f>IF(OR(#REF!="",F57=""),"",ROUND(#REF!/10^3*F57,3))</f>
        <v>#REF!</v>
      </c>
      <c r="H57" s="201" t="e">
        <f>IF(#REF!&gt;0,#REF!*#REF!/1000,"")</f>
        <v>#REF!</v>
      </c>
      <c r="I57" s="201" t="e">
        <f>IF(#REF!&gt;0,#REF!*#REF!/1000,"")</f>
        <v>#REF!</v>
      </c>
      <c r="J57" s="51" t="e">
        <f>IF(#REF!="●","",IF(#REF!="","",#REF!))</f>
        <v>#REF!</v>
      </c>
      <c r="K57" s="51" t="e">
        <f>IF(#REF!="●","",IF(#REF!="","",#REF!))</f>
        <v>#REF!</v>
      </c>
      <c r="L57" s="74" t="e">
        <f t="shared" si="4"/>
        <v>#REF!</v>
      </c>
      <c r="M57" s="74" t="e">
        <f t="shared" si="5"/>
        <v>#REF!</v>
      </c>
      <c r="N57" s="201" t="e">
        <f>IF(ISNA(L57),"",L57*#REF!)</f>
        <v>#REF!</v>
      </c>
      <c r="O57" s="201" t="e">
        <f>IF(ISNA(M57),"",M57*#REF!)</f>
        <v>#REF!</v>
      </c>
      <c r="P57" s="78" t="e">
        <f>IF(#REF!&gt;0,DQ$6,"")</f>
        <v>#REF!</v>
      </c>
      <c r="Q57" s="99"/>
      <c r="R57" s="411"/>
      <c r="S57" s="412" t="e">
        <f>IF(OR(#REF!="",F57=""),"",ROUND(#REF!/10^3*F57,3))</f>
        <v>#REF!</v>
      </c>
      <c r="T57" s="412" t="e">
        <f>IF(#REF!&gt;0,#REF!*#REF!/1000,"")</f>
        <v>#REF!</v>
      </c>
      <c r="U57" s="412" t="e">
        <f>IF(#REF!&gt;0,#REF!*#REF!/1000,"")</f>
        <v>#REF!</v>
      </c>
      <c r="V57" s="413" t="e">
        <f>IF(OR(#REF!="●",#REF!="●"),"",IF(#REF!="","",#REF!))</f>
        <v>#REF!</v>
      </c>
      <c r="W57" s="413" t="e">
        <f>IF(OR(#REF!="●",#REF!="●"),"",IF(#REF!="","",#REF!))</f>
        <v>#REF!</v>
      </c>
      <c r="X57" s="412" t="e">
        <f>IF(ISNA(L57),"",L57*#REF!)</f>
        <v>#REF!</v>
      </c>
      <c r="Y57" s="412" t="e">
        <f>IF(ISNA(M57),"",M57*#REF!)</f>
        <v>#REF!</v>
      </c>
      <c r="Z57" s="414" t="e">
        <f>IF(#REF!&gt;0,DQ$6,"")</f>
        <v>#REF!</v>
      </c>
      <c r="AA57" s="95" t="e">
        <f>IF(#REF!="","",VLOOKUP(#REF!,#REF!,7,0))</f>
        <v>#REF!</v>
      </c>
      <c r="AB57" s="201" t="e">
        <f>IF(OR(#REF!="",AA57=""),"",ROUND(#REF!/10^3*AA57,3))</f>
        <v>#REF!</v>
      </c>
      <c r="AC57" s="201" t="e">
        <f>IF(#REF!&gt;0,#REF!*#REF!/1000,"")</f>
        <v>#REF!</v>
      </c>
      <c r="AD57" s="201" t="e">
        <f>IF(#REF!&gt;0,#REF!*#REF!/1000,"")</f>
        <v>#REF!</v>
      </c>
      <c r="AE57" s="74" t="e">
        <f t="shared" si="6"/>
        <v>#REF!</v>
      </c>
      <c r="AF57" s="74" t="e">
        <f t="shared" si="7"/>
        <v>#REF!</v>
      </c>
      <c r="AG57" s="201" t="e">
        <f>IF(ISNA(AE57),"",AE57*#REF!)</f>
        <v>#REF!</v>
      </c>
      <c r="AH57" s="201" t="e">
        <f>IF(ISNA(AF57),"",AF57*#REF!)</f>
        <v>#REF!</v>
      </c>
      <c r="AI57" s="78" t="e">
        <f>IF(#REF!&gt;0,DQ$23,"")</f>
        <v>#REF!</v>
      </c>
      <c r="AJ57" s="99"/>
      <c r="AK57" s="411"/>
      <c r="AL57" s="412" t="e">
        <f>IF(OR(#REF!="",F57=""),"",ROUND(#REF!/10^3*F57,3))</f>
        <v>#REF!</v>
      </c>
      <c r="AM57" s="412" t="e">
        <f>IF(#REF!&gt;0,#REF!*#REF!/1000,"")</f>
        <v>#REF!</v>
      </c>
      <c r="AN57" s="412" t="e">
        <f>IF(#REF!&gt;0,#REF!*#REF!/1000,"")</f>
        <v>#REF!</v>
      </c>
      <c r="AO57" s="413" t="e">
        <f>IF(OR(#REF!="●",#REF!="●",#REF!="●"),"",IF(#REF!="","",#REF!))</f>
        <v>#REF!</v>
      </c>
      <c r="AP57" s="413" t="e">
        <f>IF(OR(#REF!="●",#REF!="●",#REF!="●"),"",IF(#REF!="","",#REF!))</f>
        <v>#REF!</v>
      </c>
      <c r="AQ57" s="412" t="e">
        <f>IF(ISNA(L57),"",L57*#REF!)</f>
        <v>#REF!</v>
      </c>
      <c r="AR57" s="412" t="e">
        <f>IF(ISNA(M57),"",M57*#REF!)</f>
        <v>#REF!</v>
      </c>
      <c r="AS57" s="414" t="e">
        <f>IF(#REF!&gt;0,DQ$6,"")</f>
        <v>#REF!</v>
      </c>
      <c r="AT57" s="95" t="e">
        <f>IF(#REF!="","",VLOOKUP(#REF!,#REF!,7,0))</f>
        <v>#REF!</v>
      </c>
      <c r="AU57" s="201" t="e">
        <f>IF(OR(#REF!="",AT57=""),"",ROUND(#REF!/10^3*AT57,3))</f>
        <v>#REF!</v>
      </c>
      <c r="AV57" s="201" t="e">
        <f>IF(#REF!&gt;0,#REF!*#REF!/1000,"")</f>
        <v>#REF!</v>
      </c>
      <c r="AW57" s="201" t="e">
        <f>IF(#REF!&gt;0,#REF!*#REF!/1000,"")</f>
        <v>#REF!</v>
      </c>
      <c r="AX57" s="74" t="e">
        <f t="shared" si="8"/>
        <v>#REF!</v>
      </c>
      <c r="AY57" s="74" t="e">
        <f t="shared" si="9"/>
        <v>#REF!</v>
      </c>
      <c r="AZ57" s="201" t="e">
        <f>IF(ISNA(AX57),"",AX57*#REF!)</f>
        <v>#REF!</v>
      </c>
      <c r="BA57" s="201" t="e">
        <f>IF(ISNA(AY57),"",AY57*#REF!)</f>
        <v>#REF!</v>
      </c>
      <c r="BB57" s="78" t="e">
        <f>IF(#REF!&gt;0,DQ$40,"")</f>
        <v>#REF!</v>
      </c>
      <c r="BC57" s="99"/>
      <c r="BD57" s="650"/>
      <c r="BE57" s="652" t="e">
        <f>IF(OR(#REF!="",F57=""),"",ROUND(#REF!/10^3*F57,3))</f>
        <v>#REF!</v>
      </c>
      <c r="BF57" s="412" t="e">
        <f>IF(#REF!&gt;0,#REF!*#REF!/1000,"")</f>
        <v>#REF!</v>
      </c>
      <c r="BG57" s="412" t="e">
        <f>IF(#REF!&gt;0,#REF!*#REF!/1000,"")</f>
        <v>#REF!</v>
      </c>
      <c r="BH57" s="413" t="e">
        <f>IF(OR(#REF!="●",#REF!="●",#REF!="●",#REF!="●"),"",IF(#REF!="","",#REF!))</f>
        <v>#REF!</v>
      </c>
      <c r="BI57" s="413" t="e">
        <f>IF(OR(#REF!="●",#REF!="●",#REF!="●",#REF!="●"),"",IF(#REF!="","",#REF!))</f>
        <v>#REF!</v>
      </c>
      <c r="BJ57" s="412" t="e">
        <f>IF(ISNA(L57),"",L57*#REF!)</f>
        <v>#REF!</v>
      </c>
      <c r="BK57" s="412" t="e">
        <f>IF(ISNA(M57),"",M57*#REF!)</f>
        <v>#REF!</v>
      </c>
      <c r="BL57" s="415" t="e">
        <f>IF(#REF!&gt;0,DQ$6,"")</f>
        <v>#REF!</v>
      </c>
      <c r="BM57" s="361" t="e">
        <f>IF(#REF!="","",VLOOKUP(#REF!,#REF!,7,0))</f>
        <v>#REF!</v>
      </c>
      <c r="BN57" s="201" t="e">
        <f>IF(OR(#REF!="",BM57=""),"",ROUND(#REF!/10^3*BM57,3))</f>
        <v>#REF!</v>
      </c>
      <c r="BO57" s="201" t="e">
        <f>IF(#REF!&gt;0,#REF!*#REF!/1000,"")</f>
        <v>#REF!</v>
      </c>
      <c r="BP57" s="201" t="e">
        <f>IF(#REF!&gt;0,#REF!*#REF!/1000,"")</f>
        <v>#REF!</v>
      </c>
      <c r="BQ57" s="74" t="e">
        <f t="shared" si="10"/>
        <v>#REF!</v>
      </c>
      <c r="BR57" s="74" t="e">
        <f t="shared" si="11"/>
        <v>#REF!</v>
      </c>
      <c r="BS57" s="201" t="e">
        <f>IF(ISNA(BQ57),"",BQ57*#REF!)</f>
        <v>#REF!</v>
      </c>
      <c r="BT57" s="201" t="e">
        <f>IF(ISNA(BR57),"",BR57*#REF!)</f>
        <v>#REF!</v>
      </c>
      <c r="BU57" s="78" t="e">
        <f>IF(#REF!&gt;0,DQ$57,"")</f>
        <v>#REF!</v>
      </c>
      <c r="BV57" s="99"/>
      <c r="BW57" s="411"/>
      <c r="BX57" s="412" t="e">
        <f>IF(OR(#REF!="",F57=""),"",ROUND(#REF!/10^3*F57,3))</f>
        <v>#REF!</v>
      </c>
      <c r="BY57" s="412" t="e">
        <f>IF(#REF!&gt;0,#REF!*#REF!/1000,"")</f>
        <v>#REF!</v>
      </c>
      <c r="BZ57" s="412" t="e">
        <f>IF(#REF!&gt;0,#REF!*#REF!/1000,"")</f>
        <v>#REF!</v>
      </c>
      <c r="CA57" s="413" t="e">
        <f>IF(OR(#REF!="●",#REF!="●",#REF!="●",#REF!="●",#REF!="●"),"",IF(#REF!="","",#REF!))</f>
        <v>#REF!</v>
      </c>
      <c r="CB57" s="413" t="e">
        <f>IF(OR(#REF!="●",#REF!="●",#REF!="●",#REF!="●",#REF!="●"),"",IF(#REF!="","",#REF!))</f>
        <v>#REF!</v>
      </c>
      <c r="CC57" s="412" t="e">
        <f>IF(ISNA(L57),"",L57*#REF!)</f>
        <v>#REF!</v>
      </c>
      <c r="CD57" s="412" t="e">
        <f>IF(ISNA(M57),"",M57*#REF!)</f>
        <v>#REF!</v>
      </c>
      <c r="CE57" s="415" t="e">
        <f>IF(#REF!&gt;0,DQ$6,"")</f>
        <v>#REF!</v>
      </c>
      <c r="CF57" s="361" t="e">
        <f>IF(#REF!="","",VLOOKUP(#REF!,#REF!,7,0))</f>
        <v>#REF!</v>
      </c>
      <c r="CG57" s="201" t="e">
        <f>IF(OR(#REF!="",CF57=""),"",ROUND(#REF!/10^3*CF57,3))</f>
        <v>#REF!</v>
      </c>
      <c r="CH57" s="201" t="e">
        <f>IF(#REF!&gt;0,#REF!*#REF!/1000,"")</f>
        <v>#REF!</v>
      </c>
      <c r="CI57" s="201" t="e">
        <f>IF(#REF!&gt;0,#REF!*#REF!/1000,"")</f>
        <v>#REF!</v>
      </c>
      <c r="CJ57" s="74" t="e">
        <f t="shared" si="12"/>
        <v>#REF!</v>
      </c>
      <c r="CK57" s="74" t="e">
        <f t="shared" si="13"/>
        <v>#REF!</v>
      </c>
      <c r="CL57" s="201" t="e">
        <f>IF(ISNA(CJ57),"",CJ57*#REF!)</f>
        <v>#REF!</v>
      </c>
      <c r="CM57" s="201" t="e">
        <f>IF(ISNA(CK57),"",CK57*#REF!)</f>
        <v>#REF!</v>
      </c>
      <c r="CN57" s="101" t="e">
        <f>IF(#REF!&gt;0,DQ$57,"")</f>
        <v>#REF!</v>
      </c>
      <c r="CO57" s="84"/>
      <c r="CP57" s="2"/>
      <c r="CQ57" s="2"/>
      <c r="CR57" s="2"/>
      <c r="CS57" s="2"/>
      <c r="CT57" s="2"/>
      <c r="CU57" s="2"/>
      <c r="CV57" s="2"/>
      <c r="CX57" s="2"/>
      <c r="CY57" s="2"/>
      <c r="CZ57" s="2"/>
      <c r="DA57" s="2"/>
      <c r="DB57" s="2"/>
      <c r="DC57" s="2"/>
      <c r="DD57" s="2"/>
      <c r="DE57" s="2"/>
      <c r="DF57" s="2"/>
      <c r="DG57" s="2"/>
      <c r="DJ57" s="5"/>
      <c r="DK57" s="19" t="s">
        <v>196</v>
      </c>
      <c r="DL57" s="12">
        <v>1</v>
      </c>
      <c r="DM57" s="3"/>
      <c r="DN57" s="18">
        <v>11</v>
      </c>
      <c r="DO57" s="316" t="e">
        <f>#REF!</f>
        <v>#REF!</v>
      </c>
      <c r="DP57" s="316" t="e">
        <f>#REF!</f>
        <v>#REF!</v>
      </c>
      <c r="DQ57" s="319" t="e">
        <f>#REF!</f>
        <v>#REF!</v>
      </c>
    </row>
    <row r="58" spans="2:121" ht="18" customHeight="1">
      <c r="B58" s="151" t="e">
        <f>IF(#REF!="","",VLOOKUP(#REF!,$CX$11:$DG$26,9,0))</f>
        <v>#REF!</v>
      </c>
      <c r="C58" s="64" t="e">
        <f>IF(#REF!="",0,VLOOKUP(#REF!,$CP$11:$CQ$16,2,0))</f>
        <v>#REF!</v>
      </c>
      <c r="D58" s="65" t="e">
        <f>IF(#REF!="",0,VLOOKUP(#REF!,$CX$11:$CY$26,2,0))</f>
        <v>#REF!</v>
      </c>
      <c r="E58" s="152" t="e">
        <f t="shared" si="3"/>
        <v>#REF!</v>
      </c>
      <c r="F58" s="155" t="e">
        <f>IF(#REF!="","",VLOOKUP(#REF!,#REF!,7,0))</f>
        <v>#REF!</v>
      </c>
      <c r="G58" s="201" t="e">
        <f>IF(OR(#REF!="",F58=""),"",ROUND(#REF!/10^3*F58,3))</f>
        <v>#REF!</v>
      </c>
      <c r="H58" s="201" t="e">
        <f>IF(#REF!&gt;0,#REF!*#REF!/1000,"")</f>
        <v>#REF!</v>
      </c>
      <c r="I58" s="201" t="e">
        <f>IF(#REF!&gt;0,#REF!*#REF!/1000,"")</f>
        <v>#REF!</v>
      </c>
      <c r="J58" s="51" t="e">
        <f>IF(#REF!="●","",IF(#REF!="","",#REF!))</f>
        <v>#REF!</v>
      </c>
      <c r="K58" s="51" t="e">
        <f>IF(#REF!="●","",IF(#REF!="","",#REF!))</f>
        <v>#REF!</v>
      </c>
      <c r="L58" s="74" t="e">
        <f t="shared" si="4"/>
        <v>#REF!</v>
      </c>
      <c r="M58" s="74" t="e">
        <f t="shared" si="5"/>
        <v>#REF!</v>
      </c>
      <c r="N58" s="201" t="e">
        <f>IF(ISNA(L58),"",L58*#REF!)</f>
        <v>#REF!</v>
      </c>
      <c r="O58" s="201" t="e">
        <f>IF(ISNA(M58),"",M58*#REF!)</f>
        <v>#REF!</v>
      </c>
      <c r="P58" s="78" t="e">
        <f>IF(#REF!&gt;0,DQ$6,"")</f>
        <v>#REF!</v>
      </c>
      <c r="Q58" s="99"/>
      <c r="R58" s="411"/>
      <c r="S58" s="412" t="e">
        <f>IF(OR(#REF!="",F58=""),"",ROUND(#REF!/10^3*F58,3))</f>
        <v>#REF!</v>
      </c>
      <c r="T58" s="412" t="e">
        <f>IF(#REF!&gt;0,#REF!*#REF!/1000,"")</f>
        <v>#REF!</v>
      </c>
      <c r="U58" s="412" t="e">
        <f>IF(#REF!&gt;0,#REF!*#REF!/1000,"")</f>
        <v>#REF!</v>
      </c>
      <c r="V58" s="413" t="e">
        <f>IF(OR(#REF!="●",#REF!="●"),"",IF(#REF!="","",#REF!))</f>
        <v>#REF!</v>
      </c>
      <c r="W58" s="413" t="e">
        <f>IF(OR(#REF!="●",#REF!="●"),"",IF(#REF!="","",#REF!))</f>
        <v>#REF!</v>
      </c>
      <c r="X58" s="412" t="e">
        <f>IF(ISNA(L58),"",L58*#REF!)</f>
        <v>#REF!</v>
      </c>
      <c r="Y58" s="412" t="e">
        <f>IF(ISNA(M58),"",M58*#REF!)</f>
        <v>#REF!</v>
      </c>
      <c r="Z58" s="414" t="e">
        <f>IF(#REF!&gt;0,DQ$6,"")</f>
        <v>#REF!</v>
      </c>
      <c r="AA58" s="95" t="e">
        <f>IF(#REF!="","",VLOOKUP(#REF!,#REF!,7,0))</f>
        <v>#REF!</v>
      </c>
      <c r="AB58" s="201" t="e">
        <f>IF(OR(#REF!="",AA58=""),"",ROUND(#REF!/10^3*AA58,3))</f>
        <v>#REF!</v>
      </c>
      <c r="AC58" s="201" t="e">
        <f>IF(#REF!&gt;0,#REF!*#REF!/1000,"")</f>
        <v>#REF!</v>
      </c>
      <c r="AD58" s="201" t="e">
        <f>IF(#REF!&gt;0,#REF!*#REF!/1000,"")</f>
        <v>#REF!</v>
      </c>
      <c r="AE58" s="74" t="e">
        <f t="shared" si="6"/>
        <v>#REF!</v>
      </c>
      <c r="AF58" s="74" t="e">
        <f t="shared" si="7"/>
        <v>#REF!</v>
      </c>
      <c r="AG58" s="201" t="e">
        <f>IF(ISNA(AE58),"",AE58*#REF!)</f>
        <v>#REF!</v>
      </c>
      <c r="AH58" s="201" t="e">
        <f>IF(ISNA(AF58),"",AF58*#REF!)</f>
        <v>#REF!</v>
      </c>
      <c r="AI58" s="78" t="e">
        <f>IF(#REF!&gt;0,DQ$23,"")</f>
        <v>#REF!</v>
      </c>
      <c r="AJ58" s="99"/>
      <c r="AK58" s="411"/>
      <c r="AL58" s="412" t="e">
        <f>IF(OR(#REF!="",F58=""),"",ROUND(#REF!/10^3*F58,3))</f>
        <v>#REF!</v>
      </c>
      <c r="AM58" s="412" t="e">
        <f>IF(#REF!&gt;0,#REF!*#REF!/1000,"")</f>
        <v>#REF!</v>
      </c>
      <c r="AN58" s="412" t="e">
        <f>IF(#REF!&gt;0,#REF!*#REF!/1000,"")</f>
        <v>#REF!</v>
      </c>
      <c r="AO58" s="413" t="e">
        <f>IF(OR(#REF!="●",#REF!="●",#REF!="●"),"",IF(#REF!="","",#REF!))</f>
        <v>#REF!</v>
      </c>
      <c r="AP58" s="413" t="e">
        <f>IF(OR(#REF!="●",#REF!="●",#REF!="●"),"",IF(#REF!="","",#REF!))</f>
        <v>#REF!</v>
      </c>
      <c r="AQ58" s="412" t="e">
        <f>IF(ISNA(L58),"",L58*#REF!)</f>
        <v>#REF!</v>
      </c>
      <c r="AR58" s="412" t="e">
        <f>IF(ISNA(M58),"",M58*#REF!)</f>
        <v>#REF!</v>
      </c>
      <c r="AS58" s="414" t="e">
        <f>IF(#REF!&gt;0,DQ$6,"")</f>
        <v>#REF!</v>
      </c>
      <c r="AT58" s="95" t="e">
        <f>IF(#REF!="","",VLOOKUP(#REF!,#REF!,7,0))</f>
        <v>#REF!</v>
      </c>
      <c r="AU58" s="201" t="e">
        <f>IF(OR(#REF!="",AT58=""),"",ROUND(#REF!/10^3*AT58,3))</f>
        <v>#REF!</v>
      </c>
      <c r="AV58" s="201" t="e">
        <f>IF(#REF!&gt;0,#REF!*#REF!/1000,"")</f>
        <v>#REF!</v>
      </c>
      <c r="AW58" s="201" t="e">
        <f>IF(#REF!&gt;0,#REF!*#REF!/1000,"")</f>
        <v>#REF!</v>
      </c>
      <c r="AX58" s="74" t="e">
        <f t="shared" si="8"/>
        <v>#REF!</v>
      </c>
      <c r="AY58" s="74" t="e">
        <f t="shared" si="9"/>
        <v>#REF!</v>
      </c>
      <c r="AZ58" s="201" t="e">
        <f>IF(ISNA(AX58),"",AX58*#REF!)</f>
        <v>#REF!</v>
      </c>
      <c r="BA58" s="201" t="e">
        <f>IF(ISNA(AY58),"",AY58*#REF!)</f>
        <v>#REF!</v>
      </c>
      <c r="BB58" s="78" t="e">
        <f>IF(#REF!&gt;0,DQ$40,"")</f>
        <v>#REF!</v>
      </c>
      <c r="BC58" s="99"/>
      <c r="BD58" s="650"/>
      <c r="BE58" s="652" t="e">
        <f>IF(OR(#REF!="",F58=""),"",ROUND(#REF!/10^3*F58,3))</f>
        <v>#REF!</v>
      </c>
      <c r="BF58" s="412" t="e">
        <f>IF(#REF!&gt;0,#REF!*#REF!/1000,"")</f>
        <v>#REF!</v>
      </c>
      <c r="BG58" s="412" t="e">
        <f>IF(#REF!&gt;0,#REF!*#REF!/1000,"")</f>
        <v>#REF!</v>
      </c>
      <c r="BH58" s="413" t="e">
        <f>IF(OR(#REF!="●",#REF!="●",#REF!="●",#REF!="●"),"",IF(#REF!="","",#REF!))</f>
        <v>#REF!</v>
      </c>
      <c r="BI58" s="413" t="e">
        <f>IF(OR(#REF!="●",#REF!="●",#REF!="●",#REF!="●"),"",IF(#REF!="","",#REF!))</f>
        <v>#REF!</v>
      </c>
      <c r="BJ58" s="412" t="e">
        <f>IF(ISNA(L58),"",L58*#REF!)</f>
        <v>#REF!</v>
      </c>
      <c r="BK58" s="412" t="e">
        <f>IF(ISNA(M58),"",M58*#REF!)</f>
        <v>#REF!</v>
      </c>
      <c r="BL58" s="415" t="e">
        <f>IF(#REF!&gt;0,DQ$6,"")</f>
        <v>#REF!</v>
      </c>
      <c r="BM58" s="361" t="e">
        <f>IF(#REF!="","",VLOOKUP(#REF!,#REF!,7,0))</f>
        <v>#REF!</v>
      </c>
      <c r="BN58" s="201" t="e">
        <f>IF(OR(#REF!="",BM58=""),"",ROUND(#REF!/10^3*BM58,3))</f>
        <v>#REF!</v>
      </c>
      <c r="BO58" s="201" t="e">
        <f>IF(#REF!&gt;0,#REF!*#REF!/1000,"")</f>
        <v>#REF!</v>
      </c>
      <c r="BP58" s="201" t="e">
        <f>IF(#REF!&gt;0,#REF!*#REF!/1000,"")</f>
        <v>#REF!</v>
      </c>
      <c r="BQ58" s="74" t="e">
        <f t="shared" si="10"/>
        <v>#REF!</v>
      </c>
      <c r="BR58" s="74" t="e">
        <f t="shared" si="11"/>
        <v>#REF!</v>
      </c>
      <c r="BS58" s="201" t="e">
        <f>IF(ISNA(BQ58),"",BQ58*#REF!)</f>
        <v>#REF!</v>
      </c>
      <c r="BT58" s="201" t="e">
        <f>IF(ISNA(BR58),"",BR58*#REF!)</f>
        <v>#REF!</v>
      </c>
      <c r="BU58" s="78" t="e">
        <f>IF(#REF!&gt;0,DQ$57,"")</f>
        <v>#REF!</v>
      </c>
      <c r="BV58" s="99"/>
      <c r="BW58" s="411"/>
      <c r="BX58" s="412" t="e">
        <f>IF(OR(#REF!="",F58=""),"",ROUND(#REF!/10^3*F58,3))</f>
        <v>#REF!</v>
      </c>
      <c r="BY58" s="412" t="e">
        <f>IF(#REF!&gt;0,#REF!*#REF!/1000,"")</f>
        <v>#REF!</v>
      </c>
      <c r="BZ58" s="412" t="e">
        <f>IF(#REF!&gt;0,#REF!*#REF!/1000,"")</f>
        <v>#REF!</v>
      </c>
      <c r="CA58" s="413" t="e">
        <f>IF(OR(#REF!="●",#REF!="●",#REF!="●",#REF!="●",#REF!="●"),"",IF(#REF!="","",#REF!))</f>
        <v>#REF!</v>
      </c>
      <c r="CB58" s="413" t="e">
        <f>IF(OR(#REF!="●",#REF!="●",#REF!="●",#REF!="●",#REF!="●"),"",IF(#REF!="","",#REF!))</f>
        <v>#REF!</v>
      </c>
      <c r="CC58" s="412" t="e">
        <f>IF(ISNA(L58),"",L58*#REF!)</f>
        <v>#REF!</v>
      </c>
      <c r="CD58" s="412" t="e">
        <f>IF(ISNA(M58),"",M58*#REF!)</f>
        <v>#REF!</v>
      </c>
      <c r="CE58" s="415" t="e">
        <f>IF(#REF!&gt;0,DQ$6,"")</f>
        <v>#REF!</v>
      </c>
      <c r="CF58" s="361" t="e">
        <f>IF(#REF!="","",VLOOKUP(#REF!,#REF!,7,0))</f>
        <v>#REF!</v>
      </c>
      <c r="CG58" s="201" t="e">
        <f>IF(OR(#REF!="",CF58=""),"",ROUND(#REF!/10^3*CF58,3))</f>
        <v>#REF!</v>
      </c>
      <c r="CH58" s="201" t="e">
        <f>IF(#REF!&gt;0,#REF!*#REF!/1000,"")</f>
        <v>#REF!</v>
      </c>
      <c r="CI58" s="201" t="e">
        <f>IF(#REF!&gt;0,#REF!*#REF!/1000,"")</f>
        <v>#REF!</v>
      </c>
      <c r="CJ58" s="74" t="e">
        <f t="shared" si="12"/>
        <v>#REF!</v>
      </c>
      <c r="CK58" s="74" t="e">
        <f t="shared" si="13"/>
        <v>#REF!</v>
      </c>
      <c r="CL58" s="201" t="e">
        <f>IF(ISNA(CJ58),"",CJ58*#REF!)</f>
        <v>#REF!</v>
      </c>
      <c r="CM58" s="201" t="e">
        <f>IF(ISNA(CK58),"",CK58*#REF!)</f>
        <v>#REF!</v>
      </c>
      <c r="CN58" s="101" t="e">
        <f>IF(#REF!&gt;0,DQ$57,"")</f>
        <v>#REF!</v>
      </c>
      <c r="CO58" s="84"/>
      <c r="CP58" s="2"/>
      <c r="CQ58" s="2"/>
      <c r="CR58" s="2"/>
      <c r="CS58" s="2"/>
      <c r="CT58" s="2"/>
      <c r="CU58" s="2"/>
      <c r="CV58" s="2"/>
      <c r="CX58" s="2"/>
      <c r="CY58" s="2"/>
      <c r="CZ58" s="2"/>
      <c r="DA58" s="2"/>
      <c r="DB58" s="2"/>
      <c r="DC58" s="2"/>
      <c r="DD58" s="2"/>
      <c r="DE58" s="2"/>
      <c r="DF58" s="2"/>
      <c r="DG58" s="2"/>
      <c r="DJ58" s="5"/>
      <c r="DK58" s="19" t="s">
        <v>193</v>
      </c>
      <c r="DL58" s="12">
        <v>2</v>
      </c>
      <c r="DM58" s="3"/>
      <c r="DN58" s="18">
        <v>12</v>
      </c>
      <c r="DO58" s="316" t="e">
        <f>#REF!</f>
        <v>#REF!</v>
      </c>
      <c r="DP58" s="316" t="e">
        <f>#REF!</f>
        <v>#REF!</v>
      </c>
      <c r="DQ58" s="118"/>
    </row>
    <row r="59" spans="2:121" ht="18" customHeight="1">
      <c r="B59" s="151" t="e">
        <f>IF(#REF!="","",VLOOKUP(#REF!,$CX$11:$DG$26,9,0))</f>
        <v>#REF!</v>
      </c>
      <c r="C59" s="64" t="e">
        <f>IF(#REF!="",0,VLOOKUP(#REF!,$CP$11:$CQ$16,2,0))</f>
        <v>#REF!</v>
      </c>
      <c r="D59" s="65" t="e">
        <f>IF(#REF!="",0,VLOOKUP(#REF!,$CX$11:$CY$26,2,0))</f>
        <v>#REF!</v>
      </c>
      <c r="E59" s="152" t="e">
        <f t="shared" si="3"/>
        <v>#REF!</v>
      </c>
      <c r="F59" s="155" t="e">
        <f>IF(#REF!="","",VLOOKUP(#REF!,#REF!,7,0))</f>
        <v>#REF!</v>
      </c>
      <c r="G59" s="201" t="e">
        <f>IF(OR(#REF!="",F59=""),"",ROUND(#REF!/10^3*F59,3))</f>
        <v>#REF!</v>
      </c>
      <c r="H59" s="201" t="e">
        <f>IF(#REF!&gt;0,#REF!*#REF!/1000,"")</f>
        <v>#REF!</v>
      </c>
      <c r="I59" s="201" t="e">
        <f>IF(#REF!&gt;0,#REF!*#REF!/1000,"")</f>
        <v>#REF!</v>
      </c>
      <c r="J59" s="51" t="e">
        <f>IF(#REF!="●","",IF(#REF!="","",#REF!))</f>
        <v>#REF!</v>
      </c>
      <c r="K59" s="51" t="e">
        <f>IF(#REF!="●","",IF(#REF!="","",#REF!))</f>
        <v>#REF!</v>
      </c>
      <c r="L59" s="74" t="e">
        <f t="shared" si="4"/>
        <v>#REF!</v>
      </c>
      <c r="M59" s="74" t="e">
        <f t="shared" si="5"/>
        <v>#REF!</v>
      </c>
      <c r="N59" s="201" t="e">
        <f>IF(ISNA(L59),"",L59*#REF!)</f>
        <v>#REF!</v>
      </c>
      <c r="O59" s="201" t="e">
        <f>IF(ISNA(M59),"",M59*#REF!)</f>
        <v>#REF!</v>
      </c>
      <c r="P59" s="78" t="e">
        <f>IF(#REF!&gt;0,DQ$6,"")</f>
        <v>#REF!</v>
      </c>
      <c r="Q59" s="99"/>
      <c r="R59" s="411"/>
      <c r="S59" s="412" t="e">
        <f>IF(OR(#REF!="",F59=""),"",ROUND(#REF!/10^3*F59,3))</f>
        <v>#REF!</v>
      </c>
      <c r="T59" s="412" t="e">
        <f>IF(#REF!&gt;0,#REF!*#REF!/1000,"")</f>
        <v>#REF!</v>
      </c>
      <c r="U59" s="412" t="e">
        <f>IF(#REF!&gt;0,#REF!*#REF!/1000,"")</f>
        <v>#REF!</v>
      </c>
      <c r="V59" s="413" t="e">
        <f>IF(OR(#REF!="●",#REF!="●"),"",IF(#REF!="","",#REF!))</f>
        <v>#REF!</v>
      </c>
      <c r="W59" s="413" t="e">
        <f>IF(OR(#REF!="●",#REF!="●"),"",IF(#REF!="","",#REF!))</f>
        <v>#REF!</v>
      </c>
      <c r="X59" s="412" t="e">
        <f>IF(ISNA(L59),"",L59*#REF!)</f>
        <v>#REF!</v>
      </c>
      <c r="Y59" s="412" t="e">
        <f>IF(ISNA(M59),"",M59*#REF!)</f>
        <v>#REF!</v>
      </c>
      <c r="Z59" s="414" t="e">
        <f>IF(#REF!&gt;0,DQ$6,"")</f>
        <v>#REF!</v>
      </c>
      <c r="AA59" s="95" t="e">
        <f>IF(#REF!="","",VLOOKUP(#REF!,#REF!,7,0))</f>
        <v>#REF!</v>
      </c>
      <c r="AB59" s="201" t="e">
        <f>IF(OR(#REF!="",AA59=""),"",ROUND(#REF!/10^3*AA59,3))</f>
        <v>#REF!</v>
      </c>
      <c r="AC59" s="201" t="e">
        <f>IF(#REF!&gt;0,#REF!*#REF!/1000,"")</f>
        <v>#REF!</v>
      </c>
      <c r="AD59" s="201" t="e">
        <f>IF(#REF!&gt;0,#REF!*#REF!/1000,"")</f>
        <v>#REF!</v>
      </c>
      <c r="AE59" s="74" t="e">
        <f t="shared" si="6"/>
        <v>#REF!</v>
      </c>
      <c r="AF59" s="74" t="e">
        <f t="shared" si="7"/>
        <v>#REF!</v>
      </c>
      <c r="AG59" s="201" t="e">
        <f>IF(ISNA(AE59),"",AE59*#REF!)</f>
        <v>#REF!</v>
      </c>
      <c r="AH59" s="201" t="e">
        <f>IF(ISNA(AF59),"",AF59*#REF!)</f>
        <v>#REF!</v>
      </c>
      <c r="AI59" s="78" t="e">
        <f>IF(#REF!&gt;0,DQ$23,"")</f>
        <v>#REF!</v>
      </c>
      <c r="AJ59" s="99"/>
      <c r="AK59" s="411"/>
      <c r="AL59" s="412" t="e">
        <f>IF(OR(#REF!="",F59=""),"",ROUND(#REF!/10^3*F59,3))</f>
        <v>#REF!</v>
      </c>
      <c r="AM59" s="412" t="e">
        <f>IF(#REF!&gt;0,#REF!*#REF!/1000,"")</f>
        <v>#REF!</v>
      </c>
      <c r="AN59" s="412" t="e">
        <f>IF(#REF!&gt;0,#REF!*#REF!/1000,"")</f>
        <v>#REF!</v>
      </c>
      <c r="AO59" s="413" t="e">
        <f>IF(OR(#REF!="●",#REF!="●",#REF!="●"),"",IF(#REF!="","",#REF!))</f>
        <v>#REF!</v>
      </c>
      <c r="AP59" s="413" t="e">
        <f>IF(OR(#REF!="●",#REF!="●",#REF!="●"),"",IF(#REF!="","",#REF!))</f>
        <v>#REF!</v>
      </c>
      <c r="AQ59" s="412" t="e">
        <f>IF(ISNA(L59),"",L59*#REF!)</f>
        <v>#REF!</v>
      </c>
      <c r="AR59" s="412" t="e">
        <f>IF(ISNA(M59),"",M59*#REF!)</f>
        <v>#REF!</v>
      </c>
      <c r="AS59" s="414" t="e">
        <f>IF(#REF!&gt;0,DQ$6,"")</f>
        <v>#REF!</v>
      </c>
      <c r="AT59" s="95" t="e">
        <f>IF(#REF!="","",VLOOKUP(#REF!,#REF!,7,0))</f>
        <v>#REF!</v>
      </c>
      <c r="AU59" s="201" t="e">
        <f>IF(OR(#REF!="",AT59=""),"",ROUND(#REF!/10^3*AT59,3))</f>
        <v>#REF!</v>
      </c>
      <c r="AV59" s="201" t="e">
        <f>IF(#REF!&gt;0,#REF!*#REF!/1000,"")</f>
        <v>#REF!</v>
      </c>
      <c r="AW59" s="201" t="e">
        <f>IF(#REF!&gt;0,#REF!*#REF!/1000,"")</f>
        <v>#REF!</v>
      </c>
      <c r="AX59" s="74" t="e">
        <f t="shared" si="8"/>
        <v>#REF!</v>
      </c>
      <c r="AY59" s="74" t="e">
        <f t="shared" si="9"/>
        <v>#REF!</v>
      </c>
      <c r="AZ59" s="201" t="e">
        <f>IF(ISNA(AX59),"",AX59*#REF!)</f>
        <v>#REF!</v>
      </c>
      <c r="BA59" s="201" t="e">
        <f>IF(ISNA(AY59),"",AY59*#REF!)</f>
        <v>#REF!</v>
      </c>
      <c r="BB59" s="78" t="e">
        <f>IF(#REF!&gt;0,DQ$40,"")</f>
        <v>#REF!</v>
      </c>
      <c r="BC59" s="99"/>
      <c r="BD59" s="650"/>
      <c r="BE59" s="652" t="e">
        <f>IF(OR(#REF!="",F59=""),"",ROUND(#REF!/10^3*F59,3))</f>
        <v>#REF!</v>
      </c>
      <c r="BF59" s="412" t="e">
        <f>IF(#REF!&gt;0,#REF!*#REF!/1000,"")</f>
        <v>#REF!</v>
      </c>
      <c r="BG59" s="412" t="e">
        <f>IF(#REF!&gt;0,#REF!*#REF!/1000,"")</f>
        <v>#REF!</v>
      </c>
      <c r="BH59" s="413" t="e">
        <f>IF(OR(#REF!="●",#REF!="●",#REF!="●",#REF!="●"),"",IF(#REF!="","",#REF!))</f>
        <v>#REF!</v>
      </c>
      <c r="BI59" s="413" t="e">
        <f>IF(OR(#REF!="●",#REF!="●",#REF!="●",#REF!="●"),"",IF(#REF!="","",#REF!))</f>
        <v>#REF!</v>
      </c>
      <c r="BJ59" s="412" t="e">
        <f>IF(ISNA(L59),"",L59*#REF!)</f>
        <v>#REF!</v>
      </c>
      <c r="BK59" s="412" t="e">
        <f>IF(ISNA(M59),"",M59*#REF!)</f>
        <v>#REF!</v>
      </c>
      <c r="BL59" s="415" t="e">
        <f>IF(#REF!&gt;0,DQ$6,"")</f>
        <v>#REF!</v>
      </c>
      <c r="BM59" s="361" t="e">
        <f>IF(#REF!="","",VLOOKUP(#REF!,#REF!,7,0))</f>
        <v>#REF!</v>
      </c>
      <c r="BN59" s="201" t="e">
        <f>IF(OR(#REF!="",BM59=""),"",ROUND(#REF!/10^3*BM59,3))</f>
        <v>#REF!</v>
      </c>
      <c r="BO59" s="201" t="e">
        <f>IF(#REF!&gt;0,#REF!*#REF!/1000,"")</f>
        <v>#REF!</v>
      </c>
      <c r="BP59" s="201" t="e">
        <f>IF(#REF!&gt;0,#REF!*#REF!/1000,"")</f>
        <v>#REF!</v>
      </c>
      <c r="BQ59" s="74" t="e">
        <f t="shared" si="10"/>
        <v>#REF!</v>
      </c>
      <c r="BR59" s="74" t="e">
        <f t="shared" si="11"/>
        <v>#REF!</v>
      </c>
      <c r="BS59" s="201" t="e">
        <f>IF(ISNA(BQ59),"",BQ59*#REF!)</f>
        <v>#REF!</v>
      </c>
      <c r="BT59" s="201" t="e">
        <f>IF(ISNA(BR59),"",BR59*#REF!)</f>
        <v>#REF!</v>
      </c>
      <c r="BU59" s="78" t="e">
        <f>IF(#REF!&gt;0,DQ$57,"")</f>
        <v>#REF!</v>
      </c>
      <c r="BV59" s="99"/>
      <c r="BW59" s="411"/>
      <c r="BX59" s="412" t="e">
        <f>IF(OR(#REF!="",F59=""),"",ROUND(#REF!/10^3*F59,3))</f>
        <v>#REF!</v>
      </c>
      <c r="BY59" s="412" t="e">
        <f>IF(#REF!&gt;0,#REF!*#REF!/1000,"")</f>
        <v>#REF!</v>
      </c>
      <c r="BZ59" s="412" t="e">
        <f>IF(#REF!&gt;0,#REF!*#REF!/1000,"")</f>
        <v>#REF!</v>
      </c>
      <c r="CA59" s="413" t="e">
        <f>IF(OR(#REF!="●",#REF!="●",#REF!="●",#REF!="●",#REF!="●"),"",IF(#REF!="","",#REF!))</f>
        <v>#REF!</v>
      </c>
      <c r="CB59" s="413" t="e">
        <f>IF(OR(#REF!="●",#REF!="●",#REF!="●",#REF!="●",#REF!="●"),"",IF(#REF!="","",#REF!))</f>
        <v>#REF!</v>
      </c>
      <c r="CC59" s="412" t="e">
        <f>IF(ISNA(L59),"",L59*#REF!)</f>
        <v>#REF!</v>
      </c>
      <c r="CD59" s="412" t="e">
        <f>IF(ISNA(M59),"",M59*#REF!)</f>
        <v>#REF!</v>
      </c>
      <c r="CE59" s="415" t="e">
        <f>IF(#REF!&gt;0,DQ$6,"")</f>
        <v>#REF!</v>
      </c>
      <c r="CF59" s="361" t="e">
        <f>IF(#REF!="","",VLOOKUP(#REF!,#REF!,7,0))</f>
        <v>#REF!</v>
      </c>
      <c r="CG59" s="201" t="e">
        <f>IF(OR(#REF!="",CF59=""),"",ROUND(#REF!/10^3*CF59,3))</f>
        <v>#REF!</v>
      </c>
      <c r="CH59" s="201" t="e">
        <f>IF(#REF!&gt;0,#REF!*#REF!/1000,"")</f>
        <v>#REF!</v>
      </c>
      <c r="CI59" s="201" t="e">
        <f>IF(#REF!&gt;0,#REF!*#REF!/1000,"")</f>
        <v>#REF!</v>
      </c>
      <c r="CJ59" s="74" t="e">
        <f t="shared" si="12"/>
        <v>#REF!</v>
      </c>
      <c r="CK59" s="74" t="e">
        <f t="shared" si="13"/>
        <v>#REF!</v>
      </c>
      <c r="CL59" s="201" t="e">
        <f>IF(ISNA(CJ59),"",CJ59*#REF!)</f>
        <v>#REF!</v>
      </c>
      <c r="CM59" s="201" t="e">
        <f>IF(ISNA(CK59),"",CK59*#REF!)</f>
        <v>#REF!</v>
      </c>
      <c r="CN59" s="101" t="e">
        <f>IF(#REF!&gt;0,DQ$57,"")</f>
        <v>#REF!</v>
      </c>
      <c r="CO59" s="84"/>
      <c r="CP59" s="2"/>
      <c r="CQ59" s="2"/>
      <c r="CR59" s="2"/>
      <c r="CS59" s="2"/>
      <c r="CT59" s="2"/>
      <c r="CU59" s="2"/>
      <c r="CV59" s="2"/>
      <c r="CX59" s="2"/>
      <c r="CY59" s="2"/>
      <c r="CZ59" s="2"/>
      <c r="DA59" s="2"/>
      <c r="DB59" s="2"/>
      <c r="DC59" s="2"/>
      <c r="DD59" s="2"/>
      <c r="DE59" s="2"/>
      <c r="DF59" s="2"/>
      <c r="DG59" s="2"/>
      <c r="DJ59" s="2"/>
      <c r="DK59" s="19" t="s">
        <v>194</v>
      </c>
      <c r="DL59" s="12">
        <v>3</v>
      </c>
      <c r="DM59" s="3"/>
      <c r="DN59" s="18">
        <v>13</v>
      </c>
      <c r="DO59" s="317" t="e">
        <f>#REF!</f>
        <v>#REF!</v>
      </c>
      <c r="DP59" s="317" t="e">
        <f>#REF!</f>
        <v>#REF!</v>
      </c>
      <c r="DQ59" s="118"/>
    </row>
    <row r="60" spans="2:121" ht="18" customHeight="1">
      <c r="B60" s="151" t="e">
        <f>IF(#REF!="","",VLOOKUP(#REF!,$CX$11:$DG$26,9,0))</f>
        <v>#REF!</v>
      </c>
      <c r="C60" s="64" t="e">
        <f>IF(#REF!="",0,VLOOKUP(#REF!,$CP$11:$CQ$16,2,0))</f>
        <v>#REF!</v>
      </c>
      <c r="D60" s="65" t="e">
        <f>IF(#REF!="",0,VLOOKUP(#REF!,$CX$11:$CY$26,2,0))</f>
        <v>#REF!</v>
      </c>
      <c r="E60" s="152" t="e">
        <f t="shared" si="3"/>
        <v>#REF!</v>
      </c>
      <c r="F60" s="155" t="e">
        <f>IF(#REF!="","",VLOOKUP(#REF!,#REF!,7,0))</f>
        <v>#REF!</v>
      </c>
      <c r="G60" s="201" t="e">
        <f>IF(OR(#REF!="",F60=""),"",ROUND(#REF!/10^3*F60,3))</f>
        <v>#REF!</v>
      </c>
      <c r="H60" s="201" t="e">
        <f>IF(#REF!&gt;0,#REF!*#REF!/1000,"")</f>
        <v>#REF!</v>
      </c>
      <c r="I60" s="201" t="e">
        <f>IF(#REF!&gt;0,#REF!*#REF!/1000,"")</f>
        <v>#REF!</v>
      </c>
      <c r="J60" s="51" t="e">
        <f>IF(#REF!="●","",IF(#REF!="","",#REF!))</f>
        <v>#REF!</v>
      </c>
      <c r="K60" s="51" t="e">
        <f>IF(#REF!="●","",IF(#REF!="","",#REF!))</f>
        <v>#REF!</v>
      </c>
      <c r="L60" s="74" t="e">
        <f t="shared" si="4"/>
        <v>#REF!</v>
      </c>
      <c r="M60" s="74" t="e">
        <f t="shared" si="5"/>
        <v>#REF!</v>
      </c>
      <c r="N60" s="201" t="e">
        <f>IF(ISNA(L60),"",L60*#REF!)</f>
        <v>#REF!</v>
      </c>
      <c r="O60" s="201" t="e">
        <f>IF(ISNA(M60),"",M60*#REF!)</f>
        <v>#REF!</v>
      </c>
      <c r="P60" s="78" t="e">
        <f>IF(#REF!&gt;0,DQ$6,"")</f>
        <v>#REF!</v>
      </c>
      <c r="Q60" s="99"/>
      <c r="R60" s="411"/>
      <c r="S60" s="412" t="e">
        <f>IF(OR(#REF!="",F60=""),"",ROUND(#REF!/10^3*F60,3))</f>
        <v>#REF!</v>
      </c>
      <c r="T60" s="412" t="e">
        <f>IF(#REF!&gt;0,#REF!*#REF!/1000,"")</f>
        <v>#REF!</v>
      </c>
      <c r="U60" s="412" t="e">
        <f>IF(#REF!&gt;0,#REF!*#REF!/1000,"")</f>
        <v>#REF!</v>
      </c>
      <c r="V60" s="413" t="e">
        <f>IF(OR(#REF!="●",#REF!="●"),"",IF(#REF!="","",#REF!))</f>
        <v>#REF!</v>
      </c>
      <c r="W60" s="413" t="e">
        <f>IF(OR(#REF!="●",#REF!="●"),"",IF(#REF!="","",#REF!))</f>
        <v>#REF!</v>
      </c>
      <c r="X60" s="412" t="e">
        <f>IF(ISNA(L60),"",L60*#REF!)</f>
        <v>#REF!</v>
      </c>
      <c r="Y60" s="412" t="e">
        <f>IF(ISNA(M60),"",M60*#REF!)</f>
        <v>#REF!</v>
      </c>
      <c r="Z60" s="414" t="e">
        <f>IF(#REF!&gt;0,DQ$6,"")</f>
        <v>#REF!</v>
      </c>
      <c r="AA60" s="95" t="e">
        <f>IF(#REF!="","",VLOOKUP(#REF!,#REF!,7,0))</f>
        <v>#REF!</v>
      </c>
      <c r="AB60" s="201" t="e">
        <f>IF(OR(#REF!="",AA60=""),"",ROUND(#REF!/10^3*AA60,3))</f>
        <v>#REF!</v>
      </c>
      <c r="AC60" s="201" t="e">
        <f>IF(#REF!&gt;0,#REF!*#REF!/1000,"")</f>
        <v>#REF!</v>
      </c>
      <c r="AD60" s="201" t="e">
        <f>IF(#REF!&gt;0,#REF!*#REF!/1000,"")</f>
        <v>#REF!</v>
      </c>
      <c r="AE60" s="74" t="e">
        <f t="shared" si="6"/>
        <v>#REF!</v>
      </c>
      <c r="AF60" s="74" t="e">
        <f t="shared" si="7"/>
        <v>#REF!</v>
      </c>
      <c r="AG60" s="201" t="e">
        <f>IF(ISNA(AE60),"",AE60*#REF!)</f>
        <v>#REF!</v>
      </c>
      <c r="AH60" s="201" t="e">
        <f>IF(ISNA(AF60),"",AF60*#REF!)</f>
        <v>#REF!</v>
      </c>
      <c r="AI60" s="78" t="e">
        <f>IF(#REF!&gt;0,DQ$23,"")</f>
        <v>#REF!</v>
      </c>
      <c r="AJ60" s="99"/>
      <c r="AK60" s="411"/>
      <c r="AL60" s="412" t="e">
        <f>IF(OR(#REF!="",F60=""),"",ROUND(#REF!/10^3*F60,3))</f>
        <v>#REF!</v>
      </c>
      <c r="AM60" s="412" t="e">
        <f>IF(#REF!&gt;0,#REF!*#REF!/1000,"")</f>
        <v>#REF!</v>
      </c>
      <c r="AN60" s="412" t="e">
        <f>IF(#REF!&gt;0,#REF!*#REF!/1000,"")</f>
        <v>#REF!</v>
      </c>
      <c r="AO60" s="413" t="e">
        <f>IF(OR(#REF!="●",#REF!="●",#REF!="●"),"",IF(#REF!="","",#REF!))</f>
        <v>#REF!</v>
      </c>
      <c r="AP60" s="413" t="e">
        <f>IF(OR(#REF!="●",#REF!="●",#REF!="●"),"",IF(#REF!="","",#REF!))</f>
        <v>#REF!</v>
      </c>
      <c r="AQ60" s="412" t="e">
        <f>IF(ISNA(L60),"",L60*#REF!)</f>
        <v>#REF!</v>
      </c>
      <c r="AR60" s="412" t="e">
        <f>IF(ISNA(M60),"",M60*#REF!)</f>
        <v>#REF!</v>
      </c>
      <c r="AS60" s="414" t="e">
        <f>IF(#REF!&gt;0,DQ$6,"")</f>
        <v>#REF!</v>
      </c>
      <c r="AT60" s="95" t="e">
        <f>IF(#REF!="","",VLOOKUP(#REF!,#REF!,7,0))</f>
        <v>#REF!</v>
      </c>
      <c r="AU60" s="201" t="e">
        <f>IF(OR(#REF!="",AT60=""),"",ROUND(#REF!/10^3*AT60,3))</f>
        <v>#REF!</v>
      </c>
      <c r="AV60" s="201" t="e">
        <f>IF(#REF!&gt;0,#REF!*#REF!/1000,"")</f>
        <v>#REF!</v>
      </c>
      <c r="AW60" s="201" t="e">
        <f>IF(#REF!&gt;0,#REF!*#REF!/1000,"")</f>
        <v>#REF!</v>
      </c>
      <c r="AX60" s="74" t="e">
        <f t="shared" si="8"/>
        <v>#REF!</v>
      </c>
      <c r="AY60" s="74" t="e">
        <f t="shared" si="9"/>
        <v>#REF!</v>
      </c>
      <c r="AZ60" s="201" t="e">
        <f>IF(ISNA(AX60),"",AX60*#REF!)</f>
        <v>#REF!</v>
      </c>
      <c r="BA60" s="201" t="e">
        <f>IF(ISNA(AY60),"",AY60*#REF!)</f>
        <v>#REF!</v>
      </c>
      <c r="BB60" s="78" t="e">
        <f>IF(#REF!&gt;0,DQ$40,"")</f>
        <v>#REF!</v>
      </c>
      <c r="BC60" s="99"/>
      <c r="BD60" s="650"/>
      <c r="BE60" s="652" t="e">
        <f>IF(OR(#REF!="",F60=""),"",ROUND(#REF!/10^3*F60,3))</f>
        <v>#REF!</v>
      </c>
      <c r="BF60" s="412" t="e">
        <f>IF(#REF!&gt;0,#REF!*#REF!/1000,"")</f>
        <v>#REF!</v>
      </c>
      <c r="BG60" s="412" t="e">
        <f>IF(#REF!&gt;0,#REF!*#REF!/1000,"")</f>
        <v>#REF!</v>
      </c>
      <c r="BH60" s="413" t="e">
        <f>IF(OR(#REF!="●",#REF!="●",#REF!="●",#REF!="●"),"",IF(#REF!="","",#REF!))</f>
        <v>#REF!</v>
      </c>
      <c r="BI60" s="413" t="e">
        <f>IF(OR(#REF!="●",#REF!="●",#REF!="●",#REF!="●"),"",IF(#REF!="","",#REF!))</f>
        <v>#REF!</v>
      </c>
      <c r="BJ60" s="412" t="e">
        <f>IF(ISNA(L60),"",L60*#REF!)</f>
        <v>#REF!</v>
      </c>
      <c r="BK60" s="412" t="e">
        <f>IF(ISNA(M60),"",M60*#REF!)</f>
        <v>#REF!</v>
      </c>
      <c r="BL60" s="415" t="e">
        <f>IF(#REF!&gt;0,DQ$6,"")</f>
        <v>#REF!</v>
      </c>
      <c r="BM60" s="361" t="e">
        <f>IF(#REF!="","",VLOOKUP(#REF!,#REF!,7,0))</f>
        <v>#REF!</v>
      </c>
      <c r="BN60" s="201" t="e">
        <f>IF(OR(#REF!="",BM60=""),"",ROUND(#REF!/10^3*BM60,3))</f>
        <v>#REF!</v>
      </c>
      <c r="BO60" s="201" t="e">
        <f>IF(#REF!&gt;0,#REF!*#REF!/1000,"")</f>
        <v>#REF!</v>
      </c>
      <c r="BP60" s="201" t="e">
        <f>IF(#REF!&gt;0,#REF!*#REF!/1000,"")</f>
        <v>#REF!</v>
      </c>
      <c r="BQ60" s="74" t="e">
        <f t="shared" si="10"/>
        <v>#REF!</v>
      </c>
      <c r="BR60" s="74" t="e">
        <f t="shared" si="11"/>
        <v>#REF!</v>
      </c>
      <c r="BS60" s="201" t="e">
        <f>IF(ISNA(BQ60),"",BQ60*#REF!)</f>
        <v>#REF!</v>
      </c>
      <c r="BT60" s="201" t="e">
        <f>IF(ISNA(BR60),"",BR60*#REF!)</f>
        <v>#REF!</v>
      </c>
      <c r="BU60" s="78" t="e">
        <f>IF(#REF!&gt;0,DQ$57,"")</f>
        <v>#REF!</v>
      </c>
      <c r="BV60" s="99"/>
      <c r="BW60" s="411"/>
      <c r="BX60" s="412" t="e">
        <f>IF(OR(#REF!="",F60=""),"",ROUND(#REF!/10^3*F60,3))</f>
        <v>#REF!</v>
      </c>
      <c r="BY60" s="412" t="e">
        <f>IF(#REF!&gt;0,#REF!*#REF!/1000,"")</f>
        <v>#REF!</v>
      </c>
      <c r="BZ60" s="412" t="e">
        <f>IF(#REF!&gt;0,#REF!*#REF!/1000,"")</f>
        <v>#REF!</v>
      </c>
      <c r="CA60" s="413" t="e">
        <f>IF(OR(#REF!="●",#REF!="●",#REF!="●",#REF!="●",#REF!="●"),"",IF(#REF!="","",#REF!))</f>
        <v>#REF!</v>
      </c>
      <c r="CB60" s="413" t="e">
        <f>IF(OR(#REF!="●",#REF!="●",#REF!="●",#REF!="●",#REF!="●"),"",IF(#REF!="","",#REF!))</f>
        <v>#REF!</v>
      </c>
      <c r="CC60" s="412" t="e">
        <f>IF(ISNA(L60),"",L60*#REF!)</f>
        <v>#REF!</v>
      </c>
      <c r="CD60" s="412" t="e">
        <f>IF(ISNA(M60),"",M60*#REF!)</f>
        <v>#REF!</v>
      </c>
      <c r="CE60" s="415" t="e">
        <f>IF(#REF!&gt;0,DQ$6,"")</f>
        <v>#REF!</v>
      </c>
      <c r="CF60" s="361" t="e">
        <f>IF(#REF!="","",VLOOKUP(#REF!,#REF!,7,0))</f>
        <v>#REF!</v>
      </c>
      <c r="CG60" s="201" t="e">
        <f>IF(OR(#REF!="",CF60=""),"",ROUND(#REF!/10^3*CF60,3))</f>
        <v>#REF!</v>
      </c>
      <c r="CH60" s="201" t="e">
        <f>IF(#REF!&gt;0,#REF!*#REF!/1000,"")</f>
        <v>#REF!</v>
      </c>
      <c r="CI60" s="201" t="e">
        <f>IF(#REF!&gt;0,#REF!*#REF!/1000,"")</f>
        <v>#REF!</v>
      </c>
      <c r="CJ60" s="74" t="e">
        <f t="shared" si="12"/>
        <v>#REF!</v>
      </c>
      <c r="CK60" s="74" t="e">
        <f t="shared" si="13"/>
        <v>#REF!</v>
      </c>
      <c r="CL60" s="201" t="e">
        <f>IF(ISNA(CJ60),"",CJ60*#REF!)</f>
        <v>#REF!</v>
      </c>
      <c r="CM60" s="201" t="e">
        <f>IF(ISNA(CK60),"",CK60*#REF!)</f>
        <v>#REF!</v>
      </c>
      <c r="CN60" s="101" t="e">
        <f>IF(#REF!&gt;0,DQ$57,"")</f>
        <v>#REF!</v>
      </c>
      <c r="CO60" s="84"/>
      <c r="CP60" s="2"/>
      <c r="CQ60" s="2"/>
      <c r="CR60" s="2"/>
      <c r="CS60" s="2"/>
      <c r="CT60" s="2"/>
      <c r="CU60" s="2"/>
      <c r="CV60" s="2"/>
      <c r="CX60" s="2"/>
      <c r="CY60" s="2"/>
      <c r="CZ60" s="2"/>
      <c r="DA60" s="2"/>
      <c r="DB60" s="2"/>
      <c r="DC60" s="2"/>
      <c r="DD60" s="2"/>
      <c r="DE60" s="2"/>
      <c r="DF60" s="2"/>
      <c r="DG60" s="2"/>
      <c r="DJ60" s="2"/>
      <c r="DK60" s="19" t="s">
        <v>195</v>
      </c>
      <c r="DL60" s="12">
        <v>4</v>
      </c>
      <c r="DM60" s="3"/>
      <c r="DN60" s="18">
        <v>14</v>
      </c>
      <c r="DO60" s="317" t="e">
        <f>#REF!</f>
        <v>#REF!</v>
      </c>
      <c r="DP60" s="317" t="e">
        <f>#REF!</f>
        <v>#REF!</v>
      </c>
      <c r="DQ60" s="118"/>
    </row>
    <row r="61" spans="2:121" ht="18" customHeight="1">
      <c r="B61" s="151" t="e">
        <f>IF(#REF!="","",VLOOKUP(#REF!,$CX$11:$DG$26,9,0))</f>
        <v>#REF!</v>
      </c>
      <c r="C61" s="64" t="e">
        <f>IF(#REF!="",0,VLOOKUP(#REF!,$CP$11:$CQ$16,2,0))</f>
        <v>#REF!</v>
      </c>
      <c r="D61" s="65" t="e">
        <f>IF(#REF!="",0,VLOOKUP(#REF!,$CX$11:$CY$26,2,0))</f>
        <v>#REF!</v>
      </c>
      <c r="E61" s="152" t="e">
        <f t="shared" si="3"/>
        <v>#REF!</v>
      </c>
      <c r="F61" s="155" t="e">
        <f>IF(#REF!="","",VLOOKUP(#REF!,#REF!,7,0))</f>
        <v>#REF!</v>
      </c>
      <c r="G61" s="201" t="e">
        <f>IF(OR(#REF!="",F61=""),"",ROUND(#REF!/10^3*F61,3))</f>
        <v>#REF!</v>
      </c>
      <c r="H61" s="201" t="e">
        <f>IF(#REF!&gt;0,#REF!*#REF!/1000,"")</f>
        <v>#REF!</v>
      </c>
      <c r="I61" s="201" t="e">
        <f>IF(#REF!&gt;0,#REF!*#REF!/1000,"")</f>
        <v>#REF!</v>
      </c>
      <c r="J61" s="51" t="e">
        <f>IF(#REF!="●","",IF(#REF!="","",#REF!))</f>
        <v>#REF!</v>
      </c>
      <c r="K61" s="51" t="e">
        <f>IF(#REF!="●","",IF(#REF!="","",#REF!))</f>
        <v>#REF!</v>
      </c>
      <c r="L61" s="74" t="e">
        <f t="shared" si="4"/>
        <v>#REF!</v>
      </c>
      <c r="M61" s="74" t="e">
        <f t="shared" si="5"/>
        <v>#REF!</v>
      </c>
      <c r="N61" s="201" t="e">
        <f>IF(ISNA(L61),"",L61*#REF!)</f>
        <v>#REF!</v>
      </c>
      <c r="O61" s="201" t="e">
        <f>IF(ISNA(M61),"",M61*#REF!)</f>
        <v>#REF!</v>
      </c>
      <c r="P61" s="78" t="e">
        <f>IF(#REF!&gt;0,DQ$6,"")</f>
        <v>#REF!</v>
      </c>
      <c r="Q61" s="99"/>
      <c r="R61" s="411"/>
      <c r="S61" s="412" t="e">
        <f>IF(OR(#REF!="",F61=""),"",ROUND(#REF!/10^3*F61,3))</f>
        <v>#REF!</v>
      </c>
      <c r="T61" s="412" t="e">
        <f>IF(#REF!&gt;0,#REF!*#REF!/1000,"")</f>
        <v>#REF!</v>
      </c>
      <c r="U61" s="412" t="e">
        <f>IF(#REF!&gt;0,#REF!*#REF!/1000,"")</f>
        <v>#REF!</v>
      </c>
      <c r="V61" s="413" t="e">
        <f>IF(OR(#REF!="●",#REF!="●"),"",IF(#REF!="","",#REF!))</f>
        <v>#REF!</v>
      </c>
      <c r="W61" s="413" t="e">
        <f>IF(OR(#REF!="●",#REF!="●"),"",IF(#REF!="","",#REF!))</f>
        <v>#REF!</v>
      </c>
      <c r="X61" s="412" t="e">
        <f>IF(ISNA(L61),"",L61*#REF!)</f>
        <v>#REF!</v>
      </c>
      <c r="Y61" s="412" t="e">
        <f>IF(ISNA(M61),"",M61*#REF!)</f>
        <v>#REF!</v>
      </c>
      <c r="Z61" s="414" t="e">
        <f>IF(#REF!&gt;0,DQ$6,"")</f>
        <v>#REF!</v>
      </c>
      <c r="AA61" s="95" t="e">
        <f>IF(#REF!="","",VLOOKUP(#REF!,#REF!,7,0))</f>
        <v>#REF!</v>
      </c>
      <c r="AB61" s="201" t="e">
        <f>IF(OR(#REF!="",AA61=""),"",ROUND(#REF!/10^3*AA61,3))</f>
        <v>#REF!</v>
      </c>
      <c r="AC61" s="201" t="e">
        <f>IF(#REF!&gt;0,#REF!*#REF!/1000,"")</f>
        <v>#REF!</v>
      </c>
      <c r="AD61" s="201" t="e">
        <f>IF(#REF!&gt;0,#REF!*#REF!/1000,"")</f>
        <v>#REF!</v>
      </c>
      <c r="AE61" s="74" t="e">
        <f t="shared" si="6"/>
        <v>#REF!</v>
      </c>
      <c r="AF61" s="74" t="e">
        <f t="shared" si="7"/>
        <v>#REF!</v>
      </c>
      <c r="AG61" s="201" t="e">
        <f>IF(ISNA(AE61),"",AE61*#REF!)</f>
        <v>#REF!</v>
      </c>
      <c r="AH61" s="201" t="e">
        <f>IF(ISNA(AF61),"",AF61*#REF!)</f>
        <v>#REF!</v>
      </c>
      <c r="AI61" s="78" t="e">
        <f>IF(#REF!&gt;0,DQ$23,"")</f>
        <v>#REF!</v>
      </c>
      <c r="AJ61" s="99"/>
      <c r="AK61" s="411"/>
      <c r="AL61" s="412" t="e">
        <f>IF(OR(#REF!="",F61=""),"",ROUND(#REF!/10^3*F61,3))</f>
        <v>#REF!</v>
      </c>
      <c r="AM61" s="412" t="e">
        <f>IF(#REF!&gt;0,#REF!*#REF!/1000,"")</f>
        <v>#REF!</v>
      </c>
      <c r="AN61" s="412" t="e">
        <f>IF(#REF!&gt;0,#REF!*#REF!/1000,"")</f>
        <v>#REF!</v>
      </c>
      <c r="AO61" s="413" t="e">
        <f>IF(OR(#REF!="●",#REF!="●",#REF!="●"),"",IF(#REF!="","",#REF!))</f>
        <v>#REF!</v>
      </c>
      <c r="AP61" s="413" t="e">
        <f>IF(OR(#REF!="●",#REF!="●",#REF!="●"),"",IF(#REF!="","",#REF!))</f>
        <v>#REF!</v>
      </c>
      <c r="AQ61" s="412" t="e">
        <f>IF(ISNA(L61),"",L61*#REF!)</f>
        <v>#REF!</v>
      </c>
      <c r="AR61" s="412" t="e">
        <f>IF(ISNA(M61),"",M61*#REF!)</f>
        <v>#REF!</v>
      </c>
      <c r="AS61" s="414" t="e">
        <f>IF(#REF!&gt;0,DQ$6,"")</f>
        <v>#REF!</v>
      </c>
      <c r="AT61" s="95" t="e">
        <f>IF(#REF!="","",VLOOKUP(#REF!,#REF!,7,0))</f>
        <v>#REF!</v>
      </c>
      <c r="AU61" s="201" t="e">
        <f>IF(OR(#REF!="",AT61=""),"",ROUND(#REF!/10^3*AT61,3))</f>
        <v>#REF!</v>
      </c>
      <c r="AV61" s="201" t="e">
        <f>IF(#REF!&gt;0,#REF!*#REF!/1000,"")</f>
        <v>#REF!</v>
      </c>
      <c r="AW61" s="201" t="e">
        <f>IF(#REF!&gt;0,#REF!*#REF!/1000,"")</f>
        <v>#REF!</v>
      </c>
      <c r="AX61" s="74" t="e">
        <f t="shared" si="8"/>
        <v>#REF!</v>
      </c>
      <c r="AY61" s="74" t="e">
        <f t="shared" si="9"/>
        <v>#REF!</v>
      </c>
      <c r="AZ61" s="201" t="e">
        <f>IF(ISNA(AX61),"",AX61*#REF!)</f>
        <v>#REF!</v>
      </c>
      <c r="BA61" s="201" t="e">
        <f>IF(ISNA(AY61),"",AY61*#REF!)</f>
        <v>#REF!</v>
      </c>
      <c r="BB61" s="78" t="e">
        <f>IF(#REF!&gt;0,DQ$40,"")</f>
        <v>#REF!</v>
      </c>
      <c r="BC61" s="99"/>
      <c r="BD61" s="650"/>
      <c r="BE61" s="652" t="e">
        <f>IF(OR(#REF!="",F61=""),"",ROUND(#REF!/10^3*F61,3))</f>
        <v>#REF!</v>
      </c>
      <c r="BF61" s="412" t="e">
        <f>IF(#REF!&gt;0,#REF!*#REF!/1000,"")</f>
        <v>#REF!</v>
      </c>
      <c r="BG61" s="412" t="e">
        <f>IF(#REF!&gt;0,#REF!*#REF!/1000,"")</f>
        <v>#REF!</v>
      </c>
      <c r="BH61" s="413" t="e">
        <f>IF(OR(#REF!="●",#REF!="●",#REF!="●",#REF!="●"),"",IF(#REF!="","",#REF!))</f>
        <v>#REF!</v>
      </c>
      <c r="BI61" s="413" t="e">
        <f>IF(OR(#REF!="●",#REF!="●",#REF!="●",#REF!="●"),"",IF(#REF!="","",#REF!))</f>
        <v>#REF!</v>
      </c>
      <c r="BJ61" s="412" t="e">
        <f>IF(ISNA(L61),"",L61*#REF!)</f>
        <v>#REF!</v>
      </c>
      <c r="BK61" s="412" t="e">
        <f>IF(ISNA(M61),"",M61*#REF!)</f>
        <v>#REF!</v>
      </c>
      <c r="BL61" s="415" t="e">
        <f>IF(#REF!&gt;0,DQ$6,"")</f>
        <v>#REF!</v>
      </c>
      <c r="BM61" s="361" t="e">
        <f>IF(#REF!="","",VLOOKUP(#REF!,#REF!,7,0))</f>
        <v>#REF!</v>
      </c>
      <c r="BN61" s="201" t="e">
        <f>IF(OR(#REF!="",BM61=""),"",ROUND(#REF!/10^3*BM61,3))</f>
        <v>#REF!</v>
      </c>
      <c r="BO61" s="201" t="e">
        <f>IF(#REF!&gt;0,#REF!*#REF!/1000,"")</f>
        <v>#REF!</v>
      </c>
      <c r="BP61" s="201" t="e">
        <f>IF(#REF!&gt;0,#REF!*#REF!/1000,"")</f>
        <v>#REF!</v>
      </c>
      <c r="BQ61" s="74" t="e">
        <f t="shared" si="10"/>
        <v>#REF!</v>
      </c>
      <c r="BR61" s="74" t="e">
        <f t="shared" si="11"/>
        <v>#REF!</v>
      </c>
      <c r="BS61" s="201" t="e">
        <f>IF(ISNA(BQ61),"",BQ61*#REF!)</f>
        <v>#REF!</v>
      </c>
      <c r="BT61" s="201" t="e">
        <f>IF(ISNA(BR61),"",BR61*#REF!)</f>
        <v>#REF!</v>
      </c>
      <c r="BU61" s="78" t="e">
        <f>IF(#REF!&gt;0,DQ$57,"")</f>
        <v>#REF!</v>
      </c>
      <c r="BV61" s="99"/>
      <c r="BW61" s="411"/>
      <c r="BX61" s="412" t="e">
        <f>IF(OR(#REF!="",F61=""),"",ROUND(#REF!/10^3*F61,3))</f>
        <v>#REF!</v>
      </c>
      <c r="BY61" s="412" t="e">
        <f>IF(#REF!&gt;0,#REF!*#REF!/1000,"")</f>
        <v>#REF!</v>
      </c>
      <c r="BZ61" s="412" t="e">
        <f>IF(#REF!&gt;0,#REF!*#REF!/1000,"")</f>
        <v>#REF!</v>
      </c>
      <c r="CA61" s="413" t="e">
        <f>IF(OR(#REF!="●",#REF!="●",#REF!="●",#REF!="●",#REF!="●"),"",IF(#REF!="","",#REF!))</f>
        <v>#REF!</v>
      </c>
      <c r="CB61" s="413" t="e">
        <f>IF(OR(#REF!="●",#REF!="●",#REF!="●",#REF!="●",#REF!="●"),"",IF(#REF!="","",#REF!))</f>
        <v>#REF!</v>
      </c>
      <c r="CC61" s="412" t="e">
        <f>IF(ISNA(L61),"",L61*#REF!)</f>
        <v>#REF!</v>
      </c>
      <c r="CD61" s="412" t="e">
        <f>IF(ISNA(M61),"",M61*#REF!)</f>
        <v>#REF!</v>
      </c>
      <c r="CE61" s="415" t="e">
        <f>IF(#REF!&gt;0,DQ$6,"")</f>
        <v>#REF!</v>
      </c>
      <c r="CF61" s="361" t="e">
        <f>IF(#REF!="","",VLOOKUP(#REF!,#REF!,7,0))</f>
        <v>#REF!</v>
      </c>
      <c r="CG61" s="201" t="e">
        <f>IF(OR(#REF!="",CF61=""),"",ROUND(#REF!/10^3*CF61,3))</f>
        <v>#REF!</v>
      </c>
      <c r="CH61" s="201" t="e">
        <f>IF(#REF!&gt;0,#REF!*#REF!/1000,"")</f>
        <v>#REF!</v>
      </c>
      <c r="CI61" s="201" t="e">
        <f>IF(#REF!&gt;0,#REF!*#REF!/1000,"")</f>
        <v>#REF!</v>
      </c>
      <c r="CJ61" s="74" t="e">
        <f t="shared" si="12"/>
        <v>#REF!</v>
      </c>
      <c r="CK61" s="74" t="e">
        <f t="shared" si="13"/>
        <v>#REF!</v>
      </c>
      <c r="CL61" s="201" t="e">
        <f>IF(ISNA(CJ61),"",CJ61*#REF!)</f>
        <v>#REF!</v>
      </c>
      <c r="CM61" s="201" t="e">
        <f>IF(ISNA(CK61),"",CK61*#REF!)</f>
        <v>#REF!</v>
      </c>
      <c r="CN61" s="101" t="e">
        <f>IF(#REF!&gt;0,DQ$57,"")</f>
        <v>#REF!</v>
      </c>
      <c r="CO61" s="84"/>
      <c r="CP61" s="2"/>
      <c r="CQ61" s="2"/>
      <c r="CR61" s="2"/>
      <c r="CS61" s="2"/>
      <c r="CT61" s="2"/>
      <c r="CU61" s="2"/>
      <c r="CV61" s="2"/>
      <c r="CX61" s="2"/>
      <c r="CY61" s="2"/>
      <c r="CZ61" s="2"/>
      <c r="DA61" s="2"/>
      <c r="DB61" s="2"/>
      <c r="DC61" s="2"/>
      <c r="DD61" s="2"/>
      <c r="DE61" s="2"/>
      <c r="DF61" s="2"/>
      <c r="DG61" s="2"/>
      <c r="DJ61" s="2"/>
      <c r="DK61" s="19" t="s">
        <v>192</v>
      </c>
      <c r="DL61" s="12">
        <v>5</v>
      </c>
      <c r="DM61" s="3"/>
      <c r="DN61" s="18">
        <v>15</v>
      </c>
      <c r="DO61" s="317" t="e">
        <f>#REF!</f>
        <v>#REF!</v>
      </c>
      <c r="DP61" s="317" t="e">
        <f>#REF!</f>
        <v>#REF!</v>
      </c>
      <c r="DQ61" s="199"/>
    </row>
    <row r="62" spans="2:121" ht="18" customHeight="1" thickBot="1">
      <c r="B62" s="151" t="e">
        <f>IF(#REF!="","",VLOOKUP(#REF!,$CX$11:$DG$26,9,0))</f>
        <v>#REF!</v>
      </c>
      <c r="C62" s="64" t="e">
        <f>IF(#REF!="",0,VLOOKUP(#REF!,$CP$11:$CQ$16,2,0))</f>
        <v>#REF!</v>
      </c>
      <c r="D62" s="65" t="e">
        <f>IF(#REF!="",0,VLOOKUP(#REF!,$CX$11:$CY$26,2,0))</f>
        <v>#REF!</v>
      </c>
      <c r="E62" s="152" t="e">
        <f t="shared" si="3"/>
        <v>#REF!</v>
      </c>
      <c r="F62" s="155" t="e">
        <f>IF(#REF!="","",VLOOKUP(#REF!,#REF!,7,0))</f>
        <v>#REF!</v>
      </c>
      <c r="G62" s="201" t="e">
        <f>IF(OR(#REF!="",F62=""),"",ROUND(#REF!/10^3*F62,3))</f>
        <v>#REF!</v>
      </c>
      <c r="H62" s="201" t="e">
        <f>IF(#REF!&gt;0,#REF!*#REF!/1000,"")</f>
        <v>#REF!</v>
      </c>
      <c r="I62" s="201" t="e">
        <f>IF(#REF!&gt;0,#REF!*#REF!/1000,"")</f>
        <v>#REF!</v>
      </c>
      <c r="J62" s="51" t="e">
        <f>IF(#REF!="●","",IF(#REF!="","",#REF!))</f>
        <v>#REF!</v>
      </c>
      <c r="K62" s="51" t="e">
        <f>IF(#REF!="●","",IF(#REF!="","",#REF!))</f>
        <v>#REF!</v>
      </c>
      <c r="L62" s="74" t="e">
        <f t="shared" si="4"/>
        <v>#REF!</v>
      </c>
      <c r="M62" s="74" t="e">
        <f t="shared" si="5"/>
        <v>#REF!</v>
      </c>
      <c r="N62" s="201" t="e">
        <f>IF(ISNA(L62),"",L62*#REF!)</f>
        <v>#REF!</v>
      </c>
      <c r="O62" s="201" t="e">
        <f>IF(ISNA(M62),"",M62*#REF!)</f>
        <v>#REF!</v>
      </c>
      <c r="P62" s="78" t="e">
        <f>IF(#REF!&gt;0,DQ$6,"")</f>
        <v>#REF!</v>
      </c>
      <c r="Q62" s="99"/>
      <c r="R62" s="411"/>
      <c r="S62" s="412" t="e">
        <f>IF(OR(#REF!="",F62=""),"",ROUND(#REF!/10^3*F62,3))</f>
        <v>#REF!</v>
      </c>
      <c r="T62" s="412" t="e">
        <f>IF(#REF!&gt;0,#REF!*#REF!/1000,"")</f>
        <v>#REF!</v>
      </c>
      <c r="U62" s="412" t="e">
        <f>IF(#REF!&gt;0,#REF!*#REF!/1000,"")</f>
        <v>#REF!</v>
      </c>
      <c r="V62" s="413" t="e">
        <f>IF(OR(#REF!="●",#REF!="●"),"",IF(#REF!="","",#REF!))</f>
        <v>#REF!</v>
      </c>
      <c r="W62" s="413" t="e">
        <f>IF(OR(#REF!="●",#REF!="●"),"",IF(#REF!="","",#REF!))</f>
        <v>#REF!</v>
      </c>
      <c r="X62" s="412" t="e">
        <f>IF(ISNA(L62),"",L62*#REF!)</f>
        <v>#REF!</v>
      </c>
      <c r="Y62" s="412" t="e">
        <f>IF(ISNA(M62),"",M62*#REF!)</f>
        <v>#REF!</v>
      </c>
      <c r="Z62" s="414" t="e">
        <f>IF(#REF!&gt;0,DQ$6,"")</f>
        <v>#REF!</v>
      </c>
      <c r="AA62" s="95" t="e">
        <f>IF(#REF!="","",VLOOKUP(#REF!,#REF!,7,0))</f>
        <v>#REF!</v>
      </c>
      <c r="AB62" s="201" t="e">
        <f>IF(OR(#REF!="",AA62=""),"",ROUND(#REF!/10^3*AA62,3))</f>
        <v>#REF!</v>
      </c>
      <c r="AC62" s="201" t="e">
        <f>IF(#REF!&gt;0,#REF!*#REF!/1000,"")</f>
        <v>#REF!</v>
      </c>
      <c r="AD62" s="201" t="e">
        <f>IF(#REF!&gt;0,#REF!*#REF!/1000,"")</f>
        <v>#REF!</v>
      </c>
      <c r="AE62" s="74" t="e">
        <f t="shared" si="6"/>
        <v>#REF!</v>
      </c>
      <c r="AF62" s="74" t="e">
        <f t="shared" si="7"/>
        <v>#REF!</v>
      </c>
      <c r="AG62" s="201" t="e">
        <f>IF(ISNA(AE62),"",AE62*#REF!)</f>
        <v>#REF!</v>
      </c>
      <c r="AH62" s="201" t="e">
        <f>IF(ISNA(AF62),"",AF62*#REF!)</f>
        <v>#REF!</v>
      </c>
      <c r="AI62" s="78" t="e">
        <f>IF(#REF!&gt;0,DQ$23,"")</f>
        <v>#REF!</v>
      </c>
      <c r="AJ62" s="99"/>
      <c r="AK62" s="411"/>
      <c r="AL62" s="412" t="e">
        <f>IF(OR(#REF!="",F62=""),"",ROUND(#REF!/10^3*F62,3))</f>
        <v>#REF!</v>
      </c>
      <c r="AM62" s="412" t="e">
        <f>IF(#REF!&gt;0,#REF!*#REF!/1000,"")</f>
        <v>#REF!</v>
      </c>
      <c r="AN62" s="412" t="e">
        <f>IF(#REF!&gt;0,#REF!*#REF!/1000,"")</f>
        <v>#REF!</v>
      </c>
      <c r="AO62" s="413" t="e">
        <f>IF(OR(#REF!="●",#REF!="●",#REF!="●"),"",IF(#REF!="","",#REF!))</f>
        <v>#REF!</v>
      </c>
      <c r="AP62" s="413" t="e">
        <f>IF(OR(#REF!="●",#REF!="●",#REF!="●"),"",IF(#REF!="","",#REF!))</f>
        <v>#REF!</v>
      </c>
      <c r="AQ62" s="412" t="e">
        <f>IF(ISNA(L62),"",L62*#REF!)</f>
        <v>#REF!</v>
      </c>
      <c r="AR62" s="412" t="e">
        <f>IF(ISNA(M62),"",M62*#REF!)</f>
        <v>#REF!</v>
      </c>
      <c r="AS62" s="414" t="e">
        <f>IF(#REF!&gt;0,DQ$6,"")</f>
        <v>#REF!</v>
      </c>
      <c r="AT62" s="95" t="e">
        <f>IF(#REF!="","",VLOOKUP(#REF!,#REF!,7,0))</f>
        <v>#REF!</v>
      </c>
      <c r="AU62" s="201" t="e">
        <f>IF(OR(#REF!="",AT62=""),"",ROUND(#REF!/10^3*AT62,3))</f>
        <v>#REF!</v>
      </c>
      <c r="AV62" s="201" t="e">
        <f>IF(#REF!&gt;0,#REF!*#REF!/1000,"")</f>
        <v>#REF!</v>
      </c>
      <c r="AW62" s="201" t="e">
        <f>IF(#REF!&gt;0,#REF!*#REF!/1000,"")</f>
        <v>#REF!</v>
      </c>
      <c r="AX62" s="74" t="e">
        <f t="shared" si="8"/>
        <v>#REF!</v>
      </c>
      <c r="AY62" s="74" t="e">
        <f t="shared" si="9"/>
        <v>#REF!</v>
      </c>
      <c r="AZ62" s="201" t="e">
        <f>IF(ISNA(AX62),"",AX62*#REF!)</f>
        <v>#REF!</v>
      </c>
      <c r="BA62" s="201" t="e">
        <f>IF(ISNA(AY62),"",AY62*#REF!)</f>
        <v>#REF!</v>
      </c>
      <c r="BB62" s="78" t="e">
        <f>IF(#REF!&gt;0,DQ$40,"")</f>
        <v>#REF!</v>
      </c>
      <c r="BC62" s="99"/>
      <c r="BD62" s="650"/>
      <c r="BE62" s="652" t="e">
        <f>IF(OR(#REF!="",F62=""),"",ROUND(#REF!/10^3*F62,3))</f>
        <v>#REF!</v>
      </c>
      <c r="BF62" s="412" t="e">
        <f>IF(#REF!&gt;0,#REF!*#REF!/1000,"")</f>
        <v>#REF!</v>
      </c>
      <c r="BG62" s="412" t="e">
        <f>IF(#REF!&gt;0,#REF!*#REF!/1000,"")</f>
        <v>#REF!</v>
      </c>
      <c r="BH62" s="413" t="e">
        <f>IF(OR(#REF!="●",#REF!="●",#REF!="●",#REF!="●"),"",IF(#REF!="","",#REF!))</f>
        <v>#REF!</v>
      </c>
      <c r="BI62" s="413" t="e">
        <f>IF(OR(#REF!="●",#REF!="●",#REF!="●",#REF!="●"),"",IF(#REF!="","",#REF!))</f>
        <v>#REF!</v>
      </c>
      <c r="BJ62" s="412" t="e">
        <f>IF(ISNA(L62),"",L62*#REF!)</f>
        <v>#REF!</v>
      </c>
      <c r="BK62" s="412" t="e">
        <f>IF(ISNA(M62),"",M62*#REF!)</f>
        <v>#REF!</v>
      </c>
      <c r="BL62" s="415" t="e">
        <f>IF(#REF!&gt;0,DQ$6,"")</f>
        <v>#REF!</v>
      </c>
      <c r="BM62" s="361" t="e">
        <f>IF(#REF!="","",VLOOKUP(#REF!,#REF!,7,0))</f>
        <v>#REF!</v>
      </c>
      <c r="BN62" s="201" t="e">
        <f>IF(OR(#REF!="",BM62=""),"",ROUND(#REF!/10^3*BM62,3))</f>
        <v>#REF!</v>
      </c>
      <c r="BO62" s="201" t="e">
        <f>IF(#REF!&gt;0,#REF!*#REF!/1000,"")</f>
        <v>#REF!</v>
      </c>
      <c r="BP62" s="201" t="e">
        <f>IF(#REF!&gt;0,#REF!*#REF!/1000,"")</f>
        <v>#REF!</v>
      </c>
      <c r="BQ62" s="74" t="e">
        <f t="shared" si="10"/>
        <v>#REF!</v>
      </c>
      <c r="BR62" s="74" t="e">
        <f t="shared" si="11"/>
        <v>#REF!</v>
      </c>
      <c r="BS62" s="201" t="e">
        <f>IF(ISNA(BQ62),"",BQ62*#REF!)</f>
        <v>#REF!</v>
      </c>
      <c r="BT62" s="201" t="e">
        <f>IF(ISNA(BR62),"",BR62*#REF!)</f>
        <v>#REF!</v>
      </c>
      <c r="BU62" s="78" t="e">
        <f>IF(#REF!&gt;0,DQ$57,"")</f>
        <v>#REF!</v>
      </c>
      <c r="BV62" s="99"/>
      <c r="BW62" s="411"/>
      <c r="BX62" s="412" t="e">
        <f>IF(OR(#REF!="",F62=""),"",ROUND(#REF!/10^3*F62,3))</f>
        <v>#REF!</v>
      </c>
      <c r="BY62" s="412" t="e">
        <f>IF(#REF!&gt;0,#REF!*#REF!/1000,"")</f>
        <v>#REF!</v>
      </c>
      <c r="BZ62" s="412" t="e">
        <f>IF(#REF!&gt;0,#REF!*#REF!/1000,"")</f>
        <v>#REF!</v>
      </c>
      <c r="CA62" s="413" t="e">
        <f>IF(OR(#REF!="●",#REF!="●",#REF!="●",#REF!="●",#REF!="●"),"",IF(#REF!="","",#REF!))</f>
        <v>#REF!</v>
      </c>
      <c r="CB62" s="413" t="e">
        <f>IF(OR(#REF!="●",#REF!="●",#REF!="●",#REF!="●",#REF!="●"),"",IF(#REF!="","",#REF!))</f>
        <v>#REF!</v>
      </c>
      <c r="CC62" s="412" t="e">
        <f>IF(ISNA(L62),"",L62*#REF!)</f>
        <v>#REF!</v>
      </c>
      <c r="CD62" s="412" t="e">
        <f>IF(ISNA(M62),"",M62*#REF!)</f>
        <v>#REF!</v>
      </c>
      <c r="CE62" s="415" t="e">
        <f>IF(#REF!&gt;0,DQ$6,"")</f>
        <v>#REF!</v>
      </c>
      <c r="CF62" s="361" t="e">
        <f>IF(#REF!="","",VLOOKUP(#REF!,#REF!,7,0))</f>
        <v>#REF!</v>
      </c>
      <c r="CG62" s="201" t="e">
        <f>IF(OR(#REF!="",CF62=""),"",ROUND(#REF!/10^3*CF62,3))</f>
        <v>#REF!</v>
      </c>
      <c r="CH62" s="201" t="e">
        <f>IF(#REF!&gt;0,#REF!*#REF!/1000,"")</f>
        <v>#REF!</v>
      </c>
      <c r="CI62" s="201" t="e">
        <f>IF(#REF!&gt;0,#REF!*#REF!/1000,"")</f>
        <v>#REF!</v>
      </c>
      <c r="CJ62" s="74" t="e">
        <f t="shared" si="12"/>
        <v>#REF!</v>
      </c>
      <c r="CK62" s="74" t="e">
        <f t="shared" si="13"/>
        <v>#REF!</v>
      </c>
      <c r="CL62" s="201" t="e">
        <f>IF(ISNA(CJ62),"",CJ62*#REF!)</f>
        <v>#REF!</v>
      </c>
      <c r="CM62" s="201" t="e">
        <f>IF(ISNA(CK62),"",CK62*#REF!)</f>
        <v>#REF!</v>
      </c>
      <c r="CN62" s="101" t="e">
        <f>IF(#REF!&gt;0,DQ$57,"")</f>
        <v>#REF!</v>
      </c>
      <c r="CO62" s="84"/>
      <c r="CP62" s="2"/>
      <c r="CQ62" s="2"/>
      <c r="CR62" s="2"/>
      <c r="CS62" s="2"/>
      <c r="CT62" s="2"/>
      <c r="CU62" s="2"/>
      <c r="CV62" s="2"/>
      <c r="CX62" s="2"/>
      <c r="CY62" s="2"/>
      <c r="CZ62" s="2"/>
      <c r="DA62" s="2"/>
      <c r="DB62" s="2"/>
      <c r="DC62" s="2"/>
      <c r="DD62" s="2"/>
      <c r="DE62" s="2"/>
      <c r="DF62" s="2"/>
      <c r="DG62" s="2"/>
      <c r="DJ62" s="7"/>
      <c r="DK62" s="21" t="s">
        <v>110</v>
      </c>
      <c r="DL62" s="12">
        <v>6</v>
      </c>
      <c r="DN62" s="18">
        <v>16</v>
      </c>
      <c r="DO62" s="317" t="e">
        <f>#REF!</f>
        <v>#REF!</v>
      </c>
      <c r="DP62" s="317" t="e">
        <f>#REF!</f>
        <v>#REF!</v>
      </c>
      <c r="DQ62" s="58"/>
    </row>
    <row r="63" spans="2:121" ht="18" customHeight="1">
      <c r="B63" s="151" t="e">
        <f>IF(#REF!="","",VLOOKUP(#REF!,$CX$11:$DG$26,9,0))</f>
        <v>#REF!</v>
      </c>
      <c r="C63" s="64" t="e">
        <f>IF(#REF!="",0,VLOOKUP(#REF!,$CP$11:$CQ$16,2,0))</f>
        <v>#REF!</v>
      </c>
      <c r="D63" s="65" t="e">
        <f>IF(#REF!="",0,VLOOKUP(#REF!,$CX$11:$CY$26,2,0))</f>
        <v>#REF!</v>
      </c>
      <c r="E63" s="152" t="e">
        <f t="shared" si="3"/>
        <v>#REF!</v>
      </c>
      <c r="F63" s="155" t="e">
        <f>IF(#REF!="","",VLOOKUP(#REF!,#REF!,7,0))</f>
        <v>#REF!</v>
      </c>
      <c r="G63" s="201" t="e">
        <f>IF(OR(#REF!="",F63=""),"",ROUND(#REF!/10^3*F63,3))</f>
        <v>#REF!</v>
      </c>
      <c r="H63" s="201" t="e">
        <f>IF(#REF!&gt;0,#REF!*#REF!/1000,"")</f>
        <v>#REF!</v>
      </c>
      <c r="I63" s="201" t="e">
        <f>IF(#REF!&gt;0,#REF!*#REF!/1000,"")</f>
        <v>#REF!</v>
      </c>
      <c r="J63" s="51" t="e">
        <f>IF(#REF!="●","",IF(#REF!="","",#REF!))</f>
        <v>#REF!</v>
      </c>
      <c r="K63" s="51" t="e">
        <f>IF(#REF!="●","",IF(#REF!="","",#REF!))</f>
        <v>#REF!</v>
      </c>
      <c r="L63" s="74" t="e">
        <f t="shared" si="4"/>
        <v>#REF!</v>
      </c>
      <c r="M63" s="74" t="e">
        <f t="shared" si="5"/>
        <v>#REF!</v>
      </c>
      <c r="N63" s="201" t="e">
        <f>IF(ISNA(L63),"",L63*#REF!)</f>
        <v>#REF!</v>
      </c>
      <c r="O63" s="201" t="e">
        <f>IF(ISNA(M63),"",M63*#REF!)</f>
        <v>#REF!</v>
      </c>
      <c r="P63" s="78" t="e">
        <f>IF(#REF!&gt;0,DQ$6,"")</f>
        <v>#REF!</v>
      </c>
      <c r="Q63" s="99"/>
      <c r="R63" s="411"/>
      <c r="S63" s="412" t="e">
        <f>IF(OR(#REF!="",F63=""),"",ROUND(#REF!/10^3*F63,3))</f>
        <v>#REF!</v>
      </c>
      <c r="T63" s="412" t="e">
        <f>IF(#REF!&gt;0,#REF!*#REF!/1000,"")</f>
        <v>#REF!</v>
      </c>
      <c r="U63" s="412" t="e">
        <f>IF(#REF!&gt;0,#REF!*#REF!/1000,"")</f>
        <v>#REF!</v>
      </c>
      <c r="V63" s="413" t="e">
        <f>IF(OR(#REF!="●",#REF!="●"),"",IF(#REF!="","",#REF!))</f>
        <v>#REF!</v>
      </c>
      <c r="W63" s="413" t="e">
        <f>IF(OR(#REF!="●",#REF!="●"),"",IF(#REF!="","",#REF!))</f>
        <v>#REF!</v>
      </c>
      <c r="X63" s="412" t="e">
        <f>IF(ISNA(L63),"",L63*#REF!)</f>
        <v>#REF!</v>
      </c>
      <c r="Y63" s="412" t="e">
        <f>IF(ISNA(M63),"",M63*#REF!)</f>
        <v>#REF!</v>
      </c>
      <c r="Z63" s="414" t="e">
        <f>IF(#REF!&gt;0,DQ$6,"")</f>
        <v>#REF!</v>
      </c>
      <c r="AA63" s="95" t="e">
        <f>IF(#REF!="","",VLOOKUP(#REF!,#REF!,7,0))</f>
        <v>#REF!</v>
      </c>
      <c r="AB63" s="201" t="e">
        <f>IF(OR(#REF!="",AA63=""),"",ROUND(#REF!/10^3*AA63,3))</f>
        <v>#REF!</v>
      </c>
      <c r="AC63" s="201" t="e">
        <f>IF(#REF!&gt;0,#REF!*#REF!/1000,"")</f>
        <v>#REF!</v>
      </c>
      <c r="AD63" s="201" t="e">
        <f>IF(#REF!&gt;0,#REF!*#REF!/1000,"")</f>
        <v>#REF!</v>
      </c>
      <c r="AE63" s="74" t="e">
        <f t="shared" si="6"/>
        <v>#REF!</v>
      </c>
      <c r="AF63" s="74" t="e">
        <f t="shared" si="7"/>
        <v>#REF!</v>
      </c>
      <c r="AG63" s="201" t="e">
        <f>IF(ISNA(AE63),"",AE63*#REF!)</f>
        <v>#REF!</v>
      </c>
      <c r="AH63" s="201" t="e">
        <f>IF(ISNA(AF63),"",AF63*#REF!)</f>
        <v>#REF!</v>
      </c>
      <c r="AI63" s="78" t="e">
        <f>IF(#REF!&gt;0,DQ$23,"")</f>
        <v>#REF!</v>
      </c>
      <c r="AJ63" s="99"/>
      <c r="AK63" s="411"/>
      <c r="AL63" s="412" t="e">
        <f>IF(OR(#REF!="",F63=""),"",ROUND(#REF!/10^3*F63,3))</f>
        <v>#REF!</v>
      </c>
      <c r="AM63" s="412" t="e">
        <f>IF(#REF!&gt;0,#REF!*#REF!/1000,"")</f>
        <v>#REF!</v>
      </c>
      <c r="AN63" s="412" t="e">
        <f>IF(#REF!&gt;0,#REF!*#REF!/1000,"")</f>
        <v>#REF!</v>
      </c>
      <c r="AO63" s="413" t="e">
        <f>IF(OR(#REF!="●",#REF!="●",#REF!="●"),"",IF(#REF!="","",#REF!))</f>
        <v>#REF!</v>
      </c>
      <c r="AP63" s="413" t="e">
        <f>IF(OR(#REF!="●",#REF!="●",#REF!="●"),"",IF(#REF!="","",#REF!))</f>
        <v>#REF!</v>
      </c>
      <c r="AQ63" s="412" t="e">
        <f>IF(ISNA(L63),"",L63*#REF!)</f>
        <v>#REF!</v>
      </c>
      <c r="AR63" s="412" t="e">
        <f>IF(ISNA(M63),"",M63*#REF!)</f>
        <v>#REF!</v>
      </c>
      <c r="AS63" s="414" t="e">
        <f>IF(#REF!&gt;0,DQ$6,"")</f>
        <v>#REF!</v>
      </c>
      <c r="AT63" s="95" t="e">
        <f>IF(#REF!="","",VLOOKUP(#REF!,#REF!,7,0))</f>
        <v>#REF!</v>
      </c>
      <c r="AU63" s="201" t="e">
        <f>IF(OR(#REF!="",AT63=""),"",ROUND(#REF!/10^3*AT63,3))</f>
        <v>#REF!</v>
      </c>
      <c r="AV63" s="201" t="e">
        <f>IF(#REF!&gt;0,#REF!*#REF!/1000,"")</f>
        <v>#REF!</v>
      </c>
      <c r="AW63" s="201" t="e">
        <f>IF(#REF!&gt;0,#REF!*#REF!/1000,"")</f>
        <v>#REF!</v>
      </c>
      <c r="AX63" s="74" t="e">
        <f t="shared" si="8"/>
        <v>#REF!</v>
      </c>
      <c r="AY63" s="74" t="e">
        <f t="shared" si="9"/>
        <v>#REF!</v>
      </c>
      <c r="AZ63" s="201" t="e">
        <f>IF(ISNA(AX63),"",AX63*#REF!)</f>
        <v>#REF!</v>
      </c>
      <c r="BA63" s="201" t="e">
        <f>IF(ISNA(AY63),"",AY63*#REF!)</f>
        <v>#REF!</v>
      </c>
      <c r="BB63" s="78" t="e">
        <f>IF(#REF!&gt;0,DQ$40,"")</f>
        <v>#REF!</v>
      </c>
      <c r="BC63" s="99"/>
      <c r="BD63" s="650"/>
      <c r="BE63" s="652" t="e">
        <f>IF(OR(#REF!="",F63=""),"",ROUND(#REF!/10^3*F63,3))</f>
        <v>#REF!</v>
      </c>
      <c r="BF63" s="412" t="e">
        <f>IF(#REF!&gt;0,#REF!*#REF!/1000,"")</f>
        <v>#REF!</v>
      </c>
      <c r="BG63" s="412" t="e">
        <f>IF(#REF!&gt;0,#REF!*#REF!/1000,"")</f>
        <v>#REF!</v>
      </c>
      <c r="BH63" s="413" t="e">
        <f>IF(OR(#REF!="●",#REF!="●",#REF!="●",#REF!="●"),"",IF(#REF!="","",#REF!))</f>
        <v>#REF!</v>
      </c>
      <c r="BI63" s="413" t="e">
        <f>IF(OR(#REF!="●",#REF!="●",#REF!="●",#REF!="●"),"",IF(#REF!="","",#REF!))</f>
        <v>#REF!</v>
      </c>
      <c r="BJ63" s="412" t="e">
        <f>IF(ISNA(L63),"",L63*#REF!)</f>
        <v>#REF!</v>
      </c>
      <c r="BK63" s="412" t="e">
        <f>IF(ISNA(M63),"",M63*#REF!)</f>
        <v>#REF!</v>
      </c>
      <c r="BL63" s="415" t="e">
        <f>IF(#REF!&gt;0,DQ$6,"")</f>
        <v>#REF!</v>
      </c>
      <c r="BM63" s="361" t="e">
        <f>IF(#REF!="","",VLOOKUP(#REF!,#REF!,7,0))</f>
        <v>#REF!</v>
      </c>
      <c r="BN63" s="201" t="e">
        <f>IF(OR(#REF!="",BM63=""),"",ROUND(#REF!/10^3*BM63,3))</f>
        <v>#REF!</v>
      </c>
      <c r="BO63" s="201" t="e">
        <f>IF(#REF!&gt;0,#REF!*#REF!/1000,"")</f>
        <v>#REF!</v>
      </c>
      <c r="BP63" s="201" t="e">
        <f>IF(#REF!&gt;0,#REF!*#REF!/1000,"")</f>
        <v>#REF!</v>
      </c>
      <c r="BQ63" s="74" t="e">
        <f t="shared" si="10"/>
        <v>#REF!</v>
      </c>
      <c r="BR63" s="74" t="e">
        <f t="shared" si="11"/>
        <v>#REF!</v>
      </c>
      <c r="BS63" s="201" t="e">
        <f>IF(ISNA(BQ63),"",BQ63*#REF!)</f>
        <v>#REF!</v>
      </c>
      <c r="BT63" s="201" t="e">
        <f>IF(ISNA(BR63),"",BR63*#REF!)</f>
        <v>#REF!</v>
      </c>
      <c r="BU63" s="78" t="e">
        <f>IF(#REF!&gt;0,DQ$57,"")</f>
        <v>#REF!</v>
      </c>
      <c r="BV63" s="99"/>
      <c r="BW63" s="411"/>
      <c r="BX63" s="412" t="e">
        <f>IF(OR(#REF!="",F63=""),"",ROUND(#REF!/10^3*F63,3))</f>
        <v>#REF!</v>
      </c>
      <c r="BY63" s="412" t="e">
        <f>IF(#REF!&gt;0,#REF!*#REF!/1000,"")</f>
        <v>#REF!</v>
      </c>
      <c r="BZ63" s="412" t="e">
        <f>IF(#REF!&gt;0,#REF!*#REF!/1000,"")</f>
        <v>#REF!</v>
      </c>
      <c r="CA63" s="413" t="e">
        <f>IF(OR(#REF!="●",#REF!="●",#REF!="●",#REF!="●",#REF!="●"),"",IF(#REF!="","",#REF!))</f>
        <v>#REF!</v>
      </c>
      <c r="CB63" s="413" t="e">
        <f>IF(OR(#REF!="●",#REF!="●",#REF!="●",#REF!="●",#REF!="●"),"",IF(#REF!="","",#REF!))</f>
        <v>#REF!</v>
      </c>
      <c r="CC63" s="412" t="e">
        <f>IF(ISNA(L63),"",L63*#REF!)</f>
        <v>#REF!</v>
      </c>
      <c r="CD63" s="412" t="e">
        <f>IF(ISNA(M63),"",M63*#REF!)</f>
        <v>#REF!</v>
      </c>
      <c r="CE63" s="415" t="e">
        <f>IF(#REF!&gt;0,DQ$6,"")</f>
        <v>#REF!</v>
      </c>
      <c r="CF63" s="361" t="e">
        <f>IF(#REF!="","",VLOOKUP(#REF!,#REF!,7,0))</f>
        <v>#REF!</v>
      </c>
      <c r="CG63" s="201" t="e">
        <f>IF(OR(#REF!="",CF63=""),"",ROUND(#REF!/10^3*CF63,3))</f>
        <v>#REF!</v>
      </c>
      <c r="CH63" s="201" t="e">
        <f>IF(#REF!&gt;0,#REF!*#REF!/1000,"")</f>
        <v>#REF!</v>
      </c>
      <c r="CI63" s="201" t="e">
        <f>IF(#REF!&gt;0,#REF!*#REF!/1000,"")</f>
        <v>#REF!</v>
      </c>
      <c r="CJ63" s="74" t="e">
        <f t="shared" si="12"/>
        <v>#REF!</v>
      </c>
      <c r="CK63" s="74" t="e">
        <f t="shared" si="13"/>
        <v>#REF!</v>
      </c>
      <c r="CL63" s="201" t="e">
        <f>IF(ISNA(CJ63),"",CJ63*#REF!)</f>
        <v>#REF!</v>
      </c>
      <c r="CM63" s="201" t="e">
        <f>IF(ISNA(CK63),"",CK63*#REF!)</f>
        <v>#REF!</v>
      </c>
      <c r="CN63" s="101" t="e">
        <f>IF(#REF!&gt;0,DQ$57,"")</f>
        <v>#REF!</v>
      </c>
      <c r="CO63" s="84"/>
      <c r="CP63" s="2"/>
      <c r="CQ63" s="2"/>
      <c r="CR63" s="2"/>
      <c r="CS63" s="2"/>
      <c r="CT63" s="2"/>
      <c r="CU63" s="2"/>
      <c r="CV63" s="2"/>
      <c r="CX63" s="2"/>
      <c r="CY63" s="2"/>
      <c r="CZ63" s="2"/>
      <c r="DA63" s="2"/>
      <c r="DB63" s="2"/>
      <c r="DC63" s="2"/>
      <c r="DD63" s="2"/>
      <c r="DE63" s="2"/>
      <c r="DF63" s="2"/>
      <c r="DG63" s="2"/>
      <c r="DJ63" s="2"/>
      <c r="DN63" s="321">
        <v>21</v>
      </c>
      <c r="DO63" s="317" t="e">
        <f>#REF!</f>
        <v>#REF!</v>
      </c>
      <c r="DP63" s="317" t="e">
        <f>#REF!</f>
        <v>#REF!</v>
      </c>
      <c r="DQ63" s="320"/>
    </row>
    <row r="64" spans="2:121" ht="18" customHeight="1">
      <c r="B64" s="151" t="e">
        <f>IF(#REF!="","",VLOOKUP(#REF!,$CX$11:$DG$26,9,0))</f>
        <v>#REF!</v>
      </c>
      <c r="C64" s="64" t="e">
        <f>IF(#REF!="",0,VLOOKUP(#REF!,$CP$11:$CQ$16,2,0))</f>
        <v>#REF!</v>
      </c>
      <c r="D64" s="65" t="e">
        <f>IF(#REF!="",0,VLOOKUP(#REF!,$CX$11:$CY$26,2,0))</f>
        <v>#REF!</v>
      </c>
      <c r="E64" s="152" t="e">
        <f t="shared" si="3"/>
        <v>#REF!</v>
      </c>
      <c r="F64" s="155" t="e">
        <f>IF(#REF!="","",VLOOKUP(#REF!,#REF!,7,0))</f>
        <v>#REF!</v>
      </c>
      <c r="G64" s="201" t="e">
        <f>IF(OR(#REF!="",F64=""),"",ROUND(#REF!/10^3*F64,3))</f>
        <v>#REF!</v>
      </c>
      <c r="H64" s="201" t="e">
        <f>IF(#REF!&gt;0,#REF!*#REF!/1000,"")</f>
        <v>#REF!</v>
      </c>
      <c r="I64" s="201" t="e">
        <f>IF(#REF!&gt;0,#REF!*#REF!/1000,"")</f>
        <v>#REF!</v>
      </c>
      <c r="J64" s="51" t="e">
        <f>IF(#REF!="●","",IF(#REF!="","",#REF!))</f>
        <v>#REF!</v>
      </c>
      <c r="K64" s="51" t="e">
        <f>IF(#REF!="●","",IF(#REF!="","",#REF!))</f>
        <v>#REF!</v>
      </c>
      <c r="L64" s="74" t="e">
        <f t="shared" si="4"/>
        <v>#REF!</v>
      </c>
      <c r="M64" s="74" t="e">
        <f t="shared" si="5"/>
        <v>#REF!</v>
      </c>
      <c r="N64" s="201" t="e">
        <f>IF(ISNA(L64),"",L64*#REF!)</f>
        <v>#REF!</v>
      </c>
      <c r="O64" s="201" t="e">
        <f>IF(ISNA(M64),"",M64*#REF!)</f>
        <v>#REF!</v>
      </c>
      <c r="P64" s="78" t="e">
        <f>IF(#REF!&gt;0,DQ$6,"")</f>
        <v>#REF!</v>
      </c>
      <c r="Q64" s="99"/>
      <c r="R64" s="411"/>
      <c r="S64" s="412" t="e">
        <f>IF(OR(#REF!="",F64=""),"",ROUND(#REF!/10^3*F64,3))</f>
        <v>#REF!</v>
      </c>
      <c r="T64" s="412" t="e">
        <f>IF(#REF!&gt;0,#REF!*#REF!/1000,"")</f>
        <v>#REF!</v>
      </c>
      <c r="U64" s="412" t="e">
        <f>IF(#REF!&gt;0,#REF!*#REF!/1000,"")</f>
        <v>#REF!</v>
      </c>
      <c r="V64" s="413" t="e">
        <f>IF(OR(#REF!="●",#REF!="●"),"",IF(#REF!="","",#REF!))</f>
        <v>#REF!</v>
      </c>
      <c r="W64" s="413" t="e">
        <f>IF(OR(#REF!="●",#REF!="●"),"",IF(#REF!="","",#REF!))</f>
        <v>#REF!</v>
      </c>
      <c r="X64" s="412" t="e">
        <f>IF(ISNA(L64),"",L64*#REF!)</f>
        <v>#REF!</v>
      </c>
      <c r="Y64" s="412" t="e">
        <f>IF(ISNA(M64),"",M64*#REF!)</f>
        <v>#REF!</v>
      </c>
      <c r="Z64" s="414" t="e">
        <f>IF(#REF!&gt;0,DQ$6,"")</f>
        <v>#REF!</v>
      </c>
      <c r="AA64" s="95" t="e">
        <f>IF(#REF!="","",VLOOKUP(#REF!,#REF!,7,0))</f>
        <v>#REF!</v>
      </c>
      <c r="AB64" s="201" t="e">
        <f>IF(OR(#REF!="",AA64=""),"",ROUND(#REF!/10^3*AA64,3))</f>
        <v>#REF!</v>
      </c>
      <c r="AC64" s="201" t="e">
        <f>IF(#REF!&gt;0,#REF!*#REF!/1000,"")</f>
        <v>#REF!</v>
      </c>
      <c r="AD64" s="201" t="e">
        <f>IF(#REF!&gt;0,#REF!*#REF!/1000,"")</f>
        <v>#REF!</v>
      </c>
      <c r="AE64" s="74" t="e">
        <f t="shared" si="6"/>
        <v>#REF!</v>
      </c>
      <c r="AF64" s="74" t="e">
        <f t="shared" si="7"/>
        <v>#REF!</v>
      </c>
      <c r="AG64" s="201" t="e">
        <f>IF(ISNA(AE64),"",AE64*#REF!)</f>
        <v>#REF!</v>
      </c>
      <c r="AH64" s="201" t="e">
        <f>IF(ISNA(AF64),"",AF64*#REF!)</f>
        <v>#REF!</v>
      </c>
      <c r="AI64" s="78" t="e">
        <f>IF(#REF!&gt;0,DQ$23,"")</f>
        <v>#REF!</v>
      </c>
      <c r="AJ64" s="99"/>
      <c r="AK64" s="411"/>
      <c r="AL64" s="412" t="e">
        <f>IF(OR(#REF!="",F64=""),"",ROUND(#REF!/10^3*F64,3))</f>
        <v>#REF!</v>
      </c>
      <c r="AM64" s="412" t="e">
        <f>IF(#REF!&gt;0,#REF!*#REF!/1000,"")</f>
        <v>#REF!</v>
      </c>
      <c r="AN64" s="412" t="e">
        <f>IF(#REF!&gt;0,#REF!*#REF!/1000,"")</f>
        <v>#REF!</v>
      </c>
      <c r="AO64" s="413" t="e">
        <f>IF(OR(#REF!="●",#REF!="●",#REF!="●"),"",IF(#REF!="","",#REF!))</f>
        <v>#REF!</v>
      </c>
      <c r="AP64" s="413" t="e">
        <f>IF(OR(#REF!="●",#REF!="●",#REF!="●"),"",IF(#REF!="","",#REF!))</f>
        <v>#REF!</v>
      </c>
      <c r="AQ64" s="412" t="e">
        <f>IF(ISNA(L64),"",L64*#REF!)</f>
        <v>#REF!</v>
      </c>
      <c r="AR64" s="412" t="e">
        <f>IF(ISNA(M64),"",M64*#REF!)</f>
        <v>#REF!</v>
      </c>
      <c r="AS64" s="414" t="e">
        <f>IF(#REF!&gt;0,DQ$6,"")</f>
        <v>#REF!</v>
      </c>
      <c r="AT64" s="95" t="e">
        <f>IF(#REF!="","",VLOOKUP(#REF!,#REF!,7,0))</f>
        <v>#REF!</v>
      </c>
      <c r="AU64" s="201" t="e">
        <f>IF(OR(#REF!="",AT64=""),"",ROUND(#REF!/10^3*AT64,3))</f>
        <v>#REF!</v>
      </c>
      <c r="AV64" s="201" t="e">
        <f>IF(#REF!&gt;0,#REF!*#REF!/1000,"")</f>
        <v>#REF!</v>
      </c>
      <c r="AW64" s="201" t="e">
        <f>IF(#REF!&gt;0,#REF!*#REF!/1000,"")</f>
        <v>#REF!</v>
      </c>
      <c r="AX64" s="74" t="e">
        <f t="shared" si="8"/>
        <v>#REF!</v>
      </c>
      <c r="AY64" s="74" t="e">
        <f t="shared" si="9"/>
        <v>#REF!</v>
      </c>
      <c r="AZ64" s="201" t="e">
        <f>IF(ISNA(AX64),"",AX64*#REF!)</f>
        <v>#REF!</v>
      </c>
      <c r="BA64" s="201" t="e">
        <f>IF(ISNA(AY64),"",AY64*#REF!)</f>
        <v>#REF!</v>
      </c>
      <c r="BB64" s="78" t="e">
        <f>IF(#REF!&gt;0,DQ$40,"")</f>
        <v>#REF!</v>
      </c>
      <c r="BC64" s="99"/>
      <c r="BD64" s="650"/>
      <c r="BE64" s="652" t="e">
        <f>IF(OR(#REF!="",F64=""),"",ROUND(#REF!/10^3*F64,3))</f>
        <v>#REF!</v>
      </c>
      <c r="BF64" s="412" t="e">
        <f>IF(#REF!&gt;0,#REF!*#REF!/1000,"")</f>
        <v>#REF!</v>
      </c>
      <c r="BG64" s="412" t="e">
        <f>IF(#REF!&gt;0,#REF!*#REF!/1000,"")</f>
        <v>#REF!</v>
      </c>
      <c r="BH64" s="413" t="e">
        <f>IF(OR(#REF!="●",#REF!="●",#REF!="●",#REF!="●"),"",IF(#REF!="","",#REF!))</f>
        <v>#REF!</v>
      </c>
      <c r="BI64" s="413" t="e">
        <f>IF(OR(#REF!="●",#REF!="●",#REF!="●",#REF!="●"),"",IF(#REF!="","",#REF!))</f>
        <v>#REF!</v>
      </c>
      <c r="BJ64" s="412" t="e">
        <f>IF(ISNA(L64),"",L64*#REF!)</f>
        <v>#REF!</v>
      </c>
      <c r="BK64" s="412" t="e">
        <f>IF(ISNA(M64),"",M64*#REF!)</f>
        <v>#REF!</v>
      </c>
      <c r="BL64" s="415" t="e">
        <f>IF(#REF!&gt;0,DQ$6,"")</f>
        <v>#REF!</v>
      </c>
      <c r="BM64" s="361" t="e">
        <f>IF(#REF!="","",VLOOKUP(#REF!,#REF!,7,0))</f>
        <v>#REF!</v>
      </c>
      <c r="BN64" s="201" t="e">
        <f>IF(OR(#REF!="",BM64=""),"",ROUND(#REF!/10^3*BM64,3))</f>
        <v>#REF!</v>
      </c>
      <c r="BO64" s="201" t="e">
        <f>IF(#REF!&gt;0,#REF!*#REF!/1000,"")</f>
        <v>#REF!</v>
      </c>
      <c r="BP64" s="201" t="e">
        <f>IF(#REF!&gt;0,#REF!*#REF!/1000,"")</f>
        <v>#REF!</v>
      </c>
      <c r="BQ64" s="74" t="e">
        <f t="shared" si="10"/>
        <v>#REF!</v>
      </c>
      <c r="BR64" s="74" t="e">
        <f t="shared" si="11"/>
        <v>#REF!</v>
      </c>
      <c r="BS64" s="201" t="e">
        <f>IF(ISNA(BQ64),"",BQ64*#REF!)</f>
        <v>#REF!</v>
      </c>
      <c r="BT64" s="201" t="e">
        <f>IF(ISNA(BR64),"",BR64*#REF!)</f>
        <v>#REF!</v>
      </c>
      <c r="BU64" s="78" t="e">
        <f>IF(#REF!&gt;0,DQ$57,"")</f>
        <v>#REF!</v>
      </c>
      <c r="BV64" s="99"/>
      <c r="BW64" s="411"/>
      <c r="BX64" s="412" t="e">
        <f>IF(OR(#REF!="",F64=""),"",ROUND(#REF!/10^3*F64,3))</f>
        <v>#REF!</v>
      </c>
      <c r="BY64" s="412" t="e">
        <f>IF(#REF!&gt;0,#REF!*#REF!/1000,"")</f>
        <v>#REF!</v>
      </c>
      <c r="BZ64" s="412" t="e">
        <f>IF(#REF!&gt;0,#REF!*#REF!/1000,"")</f>
        <v>#REF!</v>
      </c>
      <c r="CA64" s="413" t="e">
        <f>IF(OR(#REF!="●",#REF!="●",#REF!="●",#REF!="●",#REF!="●"),"",IF(#REF!="","",#REF!))</f>
        <v>#REF!</v>
      </c>
      <c r="CB64" s="413" t="e">
        <f>IF(OR(#REF!="●",#REF!="●",#REF!="●",#REF!="●",#REF!="●"),"",IF(#REF!="","",#REF!))</f>
        <v>#REF!</v>
      </c>
      <c r="CC64" s="412" t="e">
        <f>IF(ISNA(L64),"",L64*#REF!)</f>
        <v>#REF!</v>
      </c>
      <c r="CD64" s="412" t="e">
        <f>IF(ISNA(M64),"",M64*#REF!)</f>
        <v>#REF!</v>
      </c>
      <c r="CE64" s="415" t="e">
        <f>IF(#REF!&gt;0,DQ$6,"")</f>
        <v>#REF!</v>
      </c>
      <c r="CF64" s="361" t="e">
        <f>IF(#REF!="","",VLOOKUP(#REF!,#REF!,7,0))</f>
        <v>#REF!</v>
      </c>
      <c r="CG64" s="201" t="e">
        <f>IF(OR(#REF!="",CF64=""),"",ROUND(#REF!/10^3*CF64,3))</f>
        <v>#REF!</v>
      </c>
      <c r="CH64" s="201" t="e">
        <f>IF(#REF!&gt;0,#REF!*#REF!/1000,"")</f>
        <v>#REF!</v>
      </c>
      <c r="CI64" s="201" t="e">
        <f>IF(#REF!&gt;0,#REF!*#REF!/1000,"")</f>
        <v>#REF!</v>
      </c>
      <c r="CJ64" s="74" t="e">
        <f t="shared" si="12"/>
        <v>#REF!</v>
      </c>
      <c r="CK64" s="74" t="e">
        <f t="shared" si="13"/>
        <v>#REF!</v>
      </c>
      <c r="CL64" s="201" t="e">
        <f>IF(ISNA(CJ64),"",CJ64*#REF!)</f>
        <v>#REF!</v>
      </c>
      <c r="CM64" s="201" t="e">
        <f>IF(ISNA(CK64),"",CK64*#REF!)</f>
        <v>#REF!</v>
      </c>
      <c r="CN64" s="101" t="e">
        <f>IF(#REF!&gt;0,DQ$57,"")</f>
        <v>#REF!</v>
      </c>
      <c r="CO64" s="84"/>
      <c r="CP64" s="2"/>
      <c r="CQ64" s="2"/>
      <c r="CR64" s="2"/>
      <c r="CS64" s="2"/>
      <c r="CT64" s="2"/>
      <c r="CU64" s="2"/>
      <c r="CV64" s="2"/>
      <c r="CX64" s="2"/>
      <c r="CY64" s="2"/>
      <c r="CZ64" s="2"/>
      <c r="DA64" s="2"/>
      <c r="DB64" s="2"/>
      <c r="DC64" s="2"/>
      <c r="DD64" s="2"/>
      <c r="DE64" s="2"/>
      <c r="DF64" s="2"/>
      <c r="DG64" s="2"/>
      <c r="DJ64" s="4"/>
      <c r="DN64" s="321">
        <v>22</v>
      </c>
      <c r="DO64" s="318" t="e">
        <f>#REF!</f>
        <v>#REF!</v>
      </c>
      <c r="DP64" s="318" t="e">
        <f>#REF!</f>
        <v>#REF!</v>
      </c>
      <c r="DQ64" s="320"/>
    </row>
    <row r="65" spans="2:121" ht="18" customHeight="1">
      <c r="B65" s="151" t="e">
        <f>IF(#REF!="","",VLOOKUP(#REF!,$CX$11:$DG$26,9,0))</f>
        <v>#REF!</v>
      </c>
      <c r="C65" s="64" t="e">
        <f>IF(#REF!="",0,VLOOKUP(#REF!,$CP$11:$CQ$16,2,0))</f>
        <v>#REF!</v>
      </c>
      <c r="D65" s="65" t="e">
        <f>IF(#REF!="",0,VLOOKUP(#REF!,$CX$11:$CY$26,2,0))</f>
        <v>#REF!</v>
      </c>
      <c r="E65" s="152" t="e">
        <f t="shared" si="3"/>
        <v>#REF!</v>
      </c>
      <c r="F65" s="155" t="e">
        <f>IF(#REF!="","",VLOOKUP(#REF!,#REF!,7,0))</f>
        <v>#REF!</v>
      </c>
      <c r="G65" s="201" t="e">
        <f>IF(OR(#REF!="",F65=""),"",ROUND(#REF!/10^3*F65,3))</f>
        <v>#REF!</v>
      </c>
      <c r="H65" s="201" t="e">
        <f>IF(#REF!&gt;0,#REF!*#REF!/1000,"")</f>
        <v>#REF!</v>
      </c>
      <c r="I65" s="201" t="e">
        <f>IF(#REF!&gt;0,#REF!*#REF!/1000,"")</f>
        <v>#REF!</v>
      </c>
      <c r="J65" s="51" t="e">
        <f>IF(#REF!="●","",IF(#REF!="","",#REF!))</f>
        <v>#REF!</v>
      </c>
      <c r="K65" s="51" t="e">
        <f>IF(#REF!="●","",IF(#REF!="","",#REF!))</f>
        <v>#REF!</v>
      </c>
      <c r="L65" s="74" t="e">
        <f t="shared" si="4"/>
        <v>#REF!</v>
      </c>
      <c r="M65" s="74" t="e">
        <f t="shared" si="5"/>
        <v>#REF!</v>
      </c>
      <c r="N65" s="201" t="e">
        <f>IF(ISNA(L65),"",L65*#REF!)</f>
        <v>#REF!</v>
      </c>
      <c r="O65" s="201" t="e">
        <f>IF(ISNA(M65),"",M65*#REF!)</f>
        <v>#REF!</v>
      </c>
      <c r="P65" s="78" t="e">
        <f>IF(#REF!&gt;0,DQ$6,"")</f>
        <v>#REF!</v>
      </c>
      <c r="Q65" s="99"/>
      <c r="R65" s="411"/>
      <c r="S65" s="412" t="e">
        <f>IF(OR(#REF!="",F65=""),"",ROUND(#REF!/10^3*F65,3))</f>
        <v>#REF!</v>
      </c>
      <c r="T65" s="412" t="e">
        <f>IF(#REF!&gt;0,#REF!*#REF!/1000,"")</f>
        <v>#REF!</v>
      </c>
      <c r="U65" s="412" t="e">
        <f>IF(#REF!&gt;0,#REF!*#REF!/1000,"")</f>
        <v>#REF!</v>
      </c>
      <c r="V65" s="413" t="e">
        <f>IF(OR(#REF!="●",#REF!="●"),"",IF(#REF!="","",#REF!))</f>
        <v>#REF!</v>
      </c>
      <c r="W65" s="413" t="e">
        <f>IF(OR(#REF!="●",#REF!="●"),"",IF(#REF!="","",#REF!))</f>
        <v>#REF!</v>
      </c>
      <c r="X65" s="412" t="e">
        <f>IF(ISNA(L65),"",L65*#REF!)</f>
        <v>#REF!</v>
      </c>
      <c r="Y65" s="412" t="e">
        <f>IF(ISNA(M65),"",M65*#REF!)</f>
        <v>#REF!</v>
      </c>
      <c r="Z65" s="414" t="e">
        <f>IF(#REF!&gt;0,DQ$6,"")</f>
        <v>#REF!</v>
      </c>
      <c r="AA65" s="95" t="e">
        <f>IF(#REF!="","",VLOOKUP(#REF!,#REF!,7,0))</f>
        <v>#REF!</v>
      </c>
      <c r="AB65" s="201" t="e">
        <f>IF(OR(#REF!="",AA65=""),"",ROUND(#REF!/10^3*AA65,3))</f>
        <v>#REF!</v>
      </c>
      <c r="AC65" s="201" t="e">
        <f>IF(#REF!&gt;0,#REF!*#REF!/1000,"")</f>
        <v>#REF!</v>
      </c>
      <c r="AD65" s="201" t="e">
        <f>IF(#REF!&gt;0,#REF!*#REF!/1000,"")</f>
        <v>#REF!</v>
      </c>
      <c r="AE65" s="74" t="e">
        <f t="shared" si="6"/>
        <v>#REF!</v>
      </c>
      <c r="AF65" s="74" t="e">
        <f t="shared" si="7"/>
        <v>#REF!</v>
      </c>
      <c r="AG65" s="201" t="e">
        <f>IF(ISNA(AE65),"",AE65*#REF!)</f>
        <v>#REF!</v>
      </c>
      <c r="AH65" s="201" t="e">
        <f>IF(ISNA(AF65),"",AF65*#REF!)</f>
        <v>#REF!</v>
      </c>
      <c r="AI65" s="78" t="e">
        <f>IF(#REF!&gt;0,DQ$23,"")</f>
        <v>#REF!</v>
      </c>
      <c r="AJ65" s="99"/>
      <c r="AK65" s="411"/>
      <c r="AL65" s="412" t="e">
        <f>IF(OR(#REF!="",F65=""),"",ROUND(#REF!/10^3*F65,3))</f>
        <v>#REF!</v>
      </c>
      <c r="AM65" s="412" t="e">
        <f>IF(#REF!&gt;0,#REF!*#REF!/1000,"")</f>
        <v>#REF!</v>
      </c>
      <c r="AN65" s="412" t="e">
        <f>IF(#REF!&gt;0,#REF!*#REF!/1000,"")</f>
        <v>#REF!</v>
      </c>
      <c r="AO65" s="413" t="e">
        <f>IF(OR(#REF!="●",#REF!="●",#REF!="●"),"",IF(#REF!="","",#REF!))</f>
        <v>#REF!</v>
      </c>
      <c r="AP65" s="413" t="e">
        <f>IF(OR(#REF!="●",#REF!="●",#REF!="●"),"",IF(#REF!="","",#REF!))</f>
        <v>#REF!</v>
      </c>
      <c r="AQ65" s="412" t="e">
        <f>IF(ISNA(L65),"",L65*#REF!)</f>
        <v>#REF!</v>
      </c>
      <c r="AR65" s="412" t="e">
        <f>IF(ISNA(M65),"",M65*#REF!)</f>
        <v>#REF!</v>
      </c>
      <c r="AS65" s="414" t="e">
        <f>IF(#REF!&gt;0,DQ$6,"")</f>
        <v>#REF!</v>
      </c>
      <c r="AT65" s="95" t="e">
        <f>IF(#REF!="","",VLOOKUP(#REF!,#REF!,7,0))</f>
        <v>#REF!</v>
      </c>
      <c r="AU65" s="201" t="e">
        <f>IF(OR(#REF!="",AT65=""),"",ROUND(#REF!/10^3*AT65,3))</f>
        <v>#REF!</v>
      </c>
      <c r="AV65" s="201" t="e">
        <f>IF(#REF!&gt;0,#REF!*#REF!/1000,"")</f>
        <v>#REF!</v>
      </c>
      <c r="AW65" s="201" t="e">
        <f>IF(#REF!&gt;0,#REF!*#REF!/1000,"")</f>
        <v>#REF!</v>
      </c>
      <c r="AX65" s="74" t="e">
        <f t="shared" si="8"/>
        <v>#REF!</v>
      </c>
      <c r="AY65" s="74" t="e">
        <f t="shared" si="9"/>
        <v>#REF!</v>
      </c>
      <c r="AZ65" s="201" t="e">
        <f>IF(ISNA(AX65),"",AX65*#REF!)</f>
        <v>#REF!</v>
      </c>
      <c r="BA65" s="201" t="e">
        <f>IF(ISNA(AY65),"",AY65*#REF!)</f>
        <v>#REF!</v>
      </c>
      <c r="BB65" s="78" t="e">
        <f>IF(#REF!&gt;0,DQ$40,"")</f>
        <v>#REF!</v>
      </c>
      <c r="BC65" s="99"/>
      <c r="BD65" s="650"/>
      <c r="BE65" s="652" t="e">
        <f>IF(OR(#REF!="",F65=""),"",ROUND(#REF!/10^3*F65,3))</f>
        <v>#REF!</v>
      </c>
      <c r="BF65" s="412" t="e">
        <f>IF(#REF!&gt;0,#REF!*#REF!/1000,"")</f>
        <v>#REF!</v>
      </c>
      <c r="BG65" s="412" t="e">
        <f>IF(#REF!&gt;0,#REF!*#REF!/1000,"")</f>
        <v>#REF!</v>
      </c>
      <c r="BH65" s="413" t="e">
        <f>IF(OR(#REF!="●",#REF!="●",#REF!="●",#REF!="●"),"",IF(#REF!="","",#REF!))</f>
        <v>#REF!</v>
      </c>
      <c r="BI65" s="413" t="e">
        <f>IF(OR(#REF!="●",#REF!="●",#REF!="●",#REF!="●"),"",IF(#REF!="","",#REF!))</f>
        <v>#REF!</v>
      </c>
      <c r="BJ65" s="412" t="e">
        <f>IF(ISNA(L65),"",L65*#REF!)</f>
        <v>#REF!</v>
      </c>
      <c r="BK65" s="412" t="e">
        <f>IF(ISNA(M65),"",M65*#REF!)</f>
        <v>#REF!</v>
      </c>
      <c r="BL65" s="415" t="e">
        <f>IF(#REF!&gt;0,DQ$6,"")</f>
        <v>#REF!</v>
      </c>
      <c r="BM65" s="361" t="e">
        <f>IF(#REF!="","",VLOOKUP(#REF!,#REF!,7,0))</f>
        <v>#REF!</v>
      </c>
      <c r="BN65" s="201" t="e">
        <f>IF(OR(#REF!="",BM65=""),"",ROUND(#REF!/10^3*BM65,3))</f>
        <v>#REF!</v>
      </c>
      <c r="BO65" s="201" t="e">
        <f>IF(#REF!&gt;0,#REF!*#REF!/1000,"")</f>
        <v>#REF!</v>
      </c>
      <c r="BP65" s="201" t="e">
        <f>IF(#REF!&gt;0,#REF!*#REF!/1000,"")</f>
        <v>#REF!</v>
      </c>
      <c r="BQ65" s="74" t="e">
        <f t="shared" si="10"/>
        <v>#REF!</v>
      </c>
      <c r="BR65" s="74" t="e">
        <f t="shared" si="11"/>
        <v>#REF!</v>
      </c>
      <c r="BS65" s="201" t="e">
        <f>IF(ISNA(BQ65),"",BQ65*#REF!)</f>
        <v>#REF!</v>
      </c>
      <c r="BT65" s="201" t="e">
        <f>IF(ISNA(BR65),"",BR65*#REF!)</f>
        <v>#REF!</v>
      </c>
      <c r="BU65" s="78" t="e">
        <f>IF(#REF!&gt;0,DQ$57,"")</f>
        <v>#REF!</v>
      </c>
      <c r="BV65" s="99"/>
      <c r="BW65" s="411"/>
      <c r="BX65" s="412" t="e">
        <f>IF(OR(#REF!="",F65=""),"",ROUND(#REF!/10^3*F65,3))</f>
        <v>#REF!</v>
      </c>
      <c r="BY65" s="412" t="e">
        <f>IF(#REF!&gt;0,#REF!*#REF!/1000,"")</f>
        <v>#REF!</v>
      </c>
      <c r="BZ65" s="412" t="e">
        <f>IF(#REF!&gt;0,#REF!*#REF!/1000,"")</f>
        <v>#REF!</v>
      </c>
      <c r="CA65" s="413" t="e">
        <f>IF(OR(#REF!="●",#REF!="●",#REF!="●",#REF!="●",#REF!="●"),"",IF(#REF!="","",#REF!))</f>
        <v>#REF!</v>
      </c>
      <c r="CB65" s="413" t="e">
        <f>IF(OR(#REF!="●",#REF!="●",#REF!="●",#REF!="●",#REF!="●"),"",IF(#REF!="","",#REF!))</f>
        <v>#REF!</v>
      </c>
      <c r="CC65" s="412" t="e">
        <f>IF(ISNA(L65),"",L65*#REF!)</f>
        <v>#REF!</v>
      </c>
      <c r="CD65" s="412" t="e">
        <f>IF(ISNA(M65),"",M65*#REF!)</f>
        <v>#REF!</v>
      </c>
      <c r="CE65" s="415" t="e">
        <f>IF(#REF!&gt;0,DQ$6,"")</f>
        <v>#REF!</v>
      </c>
      <c r="CF65" s="361" t="e">
        <f>IF(#REF!="","",VLOOKUP(#REF!,#REF!,7,0))</f>
        <v>#REF!</v>
      </c>
      <c r="CG65" s="201" t="e">
        <f>IF(OR(#REF!="",CF65=""),"",ROUND(#REF!/10^3*CF65,3))</f>
        <v>#REF!</v>
      </c>
      <c r="CH65" s="201" t="e">
        <f>IF(#REF!&gt;0,#REF!*#REF!/1000,"")</f>
        <v>#REF!</v>
      </c>
      <c r="CI65" s="201" t="e">
        <f>IF(#REF!&gt;0,#REF!*#REF!/1000,"")</f>
        <v>#REF!</v>
      </c>
      <c r="CJ65" s="74" t="e">
        <f t="shared" si="12"/>
        <v>#REF!</v>
      </c>
      <c r="CK65" s="74" t="e">
        <f t="shared" si="13"/>
        <v>#REF!</v>
      </c>
      <c r="CL65" s="201" t="e">
        <f>IF(ISNA(CJ65),"",CJ65*#REF!)</f>
        <v>#REF!</v>
      </c>
      <c r="CM65" s="201" t="e">
        <f>IF(ISNA(CK65),"",CK65*#REF!)</f>
        <v>#REF!</v>
      </c>
      <c r="CN65" s="101" t="e">
        <f>IF(#REF!&gt;0,DQ$57,"")</f>
        <v>#REF!</v>
      </c>
      <c r="CO65" s="84"/>
      <c r="CP65" s="2"/>
      <c r="CQ65" s="2"/>
      <c r="CR65" s="2"/>
      <c r="CS65" s="2"/>
      <c r="CT65" s="2"/>
      <c r="CU65" s="2"/>
      <c r="CV65" s="2"/>
      <c r="CX65" s="2"/>
      <c r="CY65" s="2"/>
      <c r="CZ65" s="2"/>
      <c r="DA65" s="2"/>
      <c r="DB65" s="2"/>
      <c r="DC65" s="2"/>
      <c r="DD65" s="2"/>
      <c r="DE65" s="2"/>
      <c r="DF65" s="2"/>
      <c r="DG65" s="2"/>
      <c r="DJ65" s="4"/>
      <c r="DN65" s="321">
        <v>23</v>
      </c>
      <c r="DO65" s="317" t="e">
        <f>#REF!</f>
        <v>#REF!</v>
      </c>
      <c r="DP65" s="317" t="e">
        <f>#REF!</f>
        <v>#REF!</v>
      </c>
      <c r="DQ65" s="320"/>
    </row>
    <row r="66" spans="2:121" ht="18" customHeight="1">
      <c r="B66" s="151" t="e">
        <f>IF(#REF!="","",VLOOKUP(#REF!,$CX$11:$DG$26,9,0))</f>
        <v>#REF!</v>
      </c>
      <c r="C66" s="64" t="e">
        <f>IF(#REF!="",0,VLOOKUP(#REF!,$CP$11:$CQ$16,2,0))</f>
        <v>#REF!</v>
      </c>
      <c r="D66" s="65" t="e">
        <f>IF(#REF!="",0,VLOOKUP(#REF!,$CX$11:$CY$26,2,0))</f>
        <v>#REF!</v>
      </c>
      <c r="E66" s="152" t="e">
        <f t="shared" si="3"/>
        <v>#REF!</v>
      </c>
      <c r="F66" s="155" t="e">
        <f>IF(#REF!="","",VLOOKUP(#REF!,#REF!,7,0))</f>
        <v>#REF!</v>
      </c>
      <c r="G66" s="201" t="e">
        <f>IF(OR(#REF!="",F66=""),"",ROUND(#REF!/10^3*F66,3))</f>
        <v>#REF!</v>
      </c>
      <c r="H66" s="201" t="e">
        <f>IF(#REF!&gt;0,#REF!*#REF!/1000,"")</f>
        <v>#REF!</v>
      </c>
      <c r="I66" s="201" t="e">
        <f>IF(#REF!&gt;0,#REF!*#REF!/1000,"")</f>
        <v>#REF!</v>
      </c>
      <c r="J66" s="51" t="e">
        <f>IF(#REF!="●","",IF(#REF!="","",#REF!))</f>
        <v>#REF!</v>
      </c>
      <c r="K66" s="51" t="e">
        <f>IF(#REF!="●","",IF(#REF!="","",#REF!))</f>
        <v>#REF!</v>
      </c>
      <c r="L66" s="74" t="e">
        <f t="shared" si="4"/>
        <v>#REF!</v>
      </c>
      <c r="M66" s="74" t="e">
        <f t="shared" si="5"/>
        <v>#REF!</v>
      </c>
      <c r="N66" s="201" t="e">
        <f>IF(ISNA(L66),"",L66*#REF!)</f>
        <v>#REF!</v>
      </c>
      <c r="O66" s="201" t="e">
        <f>IF(ISNA(M66),"",M66*#REF!)</f>
        <v>#REF!</v>
      </c>
      <c r="P66" s="78" t="e">
        <f>IF(#REF!&gt;0,DQ$6,"")</f>
        <v>#REF!</v>
      </c>
      <c r="Q66" s="99"/>
      <c r="R66" s="411"/>
      <c r="S66" s="412" t="e">
        <f>IF(OR(#REF!="",F66=""),"",ROUND(#REF!/10^3*F66,3))</f>
        <v>#REF!</v>
      </c>
      <c r="T66" s="412" t="e">
        <f>IF(#REF!&gt;0,#REF!*#REF!/1000,"")</f>
        <v>#REF!</v>
      </c>
      <c r="U66" s="412" t="e">
        <f>IF(#REF!&gt;0,#REF!*#REF!/1000,"")</f>
        <v>#REF!</v>
      </c>
      <c r="V66" s="413" t="e">
        <f>IF(OR(#REF!="●",#REF!="●"),"",IF(#REF!="","",#REF!))</f>
        <v>#REF!</v>
      </c>
      <c r="W66" s="413" t="e">
        <f>IF(OR(#REF!="●",#REF!="●"),"",IF(#REF!="","",#REF!))</f>
        <v>#REF!</v>
      </c>
      <c r="X66" s="412" t="e">
        <f>IF(ISNA(L66),"",L66*#REF!)</f>
        <v>#REF!</v>
      </c>
      <c r="Y66" s="412" t="e">
        <f>IF(ISNA(M66),"",M66*#REF!)</f>
        <v>#REF!</v>
      </c>
      <c r="Z66" s="414" t="e">
        <f>IF(#REF!&gt;0,DQ$6,"")</f>
        <v>#REF!</v>
      </c>
      <c r="AA66" s="95" t="e">
        <f>IF(#REF!="","",VLOOKUP(#REF!,#REF!,7,0))</f>
        <v>#REF!</v>
      </c>
      <c r="AB66" s="201" t="e">
        <f>IF(OR(#REF!="",AA66=""),"",ROUND(#REF!/10^3*AA66,3))</f>
        <v>#REF!</v>
      </c>
      <c r="AC66" s="201" t="e">
        <f>IF(#REF!&gt;0,#REF!*#REF!/1000,"")</f>
        <v>#REF!</v>
      </c>
      <c r="AD66" s="201" t="e">
        <f>IF(#REF!&gt;0,#REF!*#REF!/1000,"")</f>
        <v>#REF!</v>
      </c>
      <c r="AE66" s="74" t="e">
        <f t="shared" si="6"/>
        <v>#REF!</v>
      </c>
      <c r="AF66" s="74" t="e">
        <f t="shared" si="7"/>
        <v>#REF!</v>
      </c>
      <c r="AG66" s="201" t="e">
        <f>IF(ISNA(AE66),"",AE66*#REF!)</f>
        <v>#REF!</v>
      </c>
      <c r="AH66" s="201" t="e">
        <f>IF(ISNA(AF66),"",AF66*#REF!)</f>
        <v>#REF!</v>
      </c>
      <c r="AI66" s="78" t="e">
        <f>IF(#REF!&gt;0,DQ$23,"")</f>
        <v>#REF!</v>
      </c>
      <c r="AJ66" s="99"/>
      <c r="AK66" s="411"/>
      <c r="AL66" s="412" t="e">
        <f>IF(OR(#REF!="",F66=""),"",ROUND(#REF!/10^3*F66,3))</f>
        <v>#REF!</v>
      </c>
      <c r="AM66" s="412" t="e">
        <f>IF(#REF!&gt;0,#REF!*#REF!/1000,"")</f>
        <v>#REF!</v>
      </c>
      <c r="AN66" s="412" t="e">
        <f>IF(#REF!&gt;0,#REF!*#REF!/1000,"")</f>
        <v>#REF!</v>
      </c>
      <c r="AO66" s="413" t="e">
        <f>IF(OR(#REF!="●",#REF!="●",#REF!="●"),"",IF(#REF!="","",#REF!))</f>
        <v>#REF!</v>
      </c>
      <c r="AP66" s="413" t="e">
        <f>IF(OR(#REF!="●",#REF!="●",#REF!="●"),"",IF(#REF!="","",#REF!))</f>
        <v>#REF!</v>
      </c>
      <c r="AQ66" s="412" t="e">
        <f>IF(ISNA(L66),"",L66*#REF!)</f>
        <v>#REF!</v>
      </c>
      <c r="AR66" s="412" t="e">
        <f>IF(ISNA(M66),"",M66*#REF!)</f>
        <v>#REF!</v>
      </c>
      <c r="AS66" s="414" t="e">
        <f>IF(#REF!&gt;0,DQ$6,"")</f>
        <v>#REF!</v>
      </c>
      <c r="AT66" s="95" t="e">
        <f>IF(#REF!="","",VLOOKUP(#REF!,#REF!,7,0))</f>
        <v>#REF!</v>
      </c>
      <c r="AU66" s="201" t="e">
        <f>IF(OR(#REF!="",AT66=""),"",ROUND(#REF!/10^3*AT66,3))</f>
        <v>#REF!</v>
      </c>
      <c r="AV66" s="201" t="e">
        <f>IF(#REF!&gt;0,#REF!*#REF!/1000,"")</f>
        <v>#REF!</v>
      </c>
      <c r="AW66" s="201" t="e">
        <f>IF(#REF!&gt;0,#REF!*#REF!/1000,"")</f>
        <v>#REF!</v>
      </c>
      <c r="AX66" s="74" t="e">
        <f t="shared" si="8"/>
        <v>#REF!</v>
      </c>
      <c r="AY66" s="74" t="e">
        <f t="shared" si="9"/>
        <v>#REF!</v>
      </c>
      <c r="AZ66" s="201" t="e">
        <f>IF(ISNA(AX66),"",AX66*#REF!)</f>
        <v>#REF!</v>
      </c>
      <c r="BA66" s="201" t="e">
        <f>IF(ISNA(AY66),"",AY66*#REF!)</f>
        <v>#REF!</v>
      </c>
      <c r="BB66" s="78" t="e">
        <f>IF(#REF!&gt;0,DQ$40,"")</f>
        <v>#REF!</v>
      </c>
      <c r="BC66" s="99"/>
      <c r="BD66" s="650"/>
      <c r="BE66" s="652" t="e">
        <f>IF(OR(#REF!="",F66=""),"",ROUND(#REF!/10^3*F66,3))</f>
        <v>#REF!</v>
      </c>
      <c r="BF66" s="412" t="e">
        <f>IF(#REF!&gt;0,#REF!*#REF!/1000,"")</f>
        <v>#REF!</v>
      </c>
      <c r="BG66" s="412" t="e">
        <f>IF(#REF!&gt;0,#REF!*#REF!/1000,"")</f>
        <v>#REF!</v>
      </c>
      <c r="BH66" s="413" t="e">
        <f>IF(OR(#REF!="●",#REF!="●",#REF!="●",#REF!="●"),"",IF(#REF!="","",#REF!))</f>
        <v>#REF!</v>
      </c>
      <c r="BI66" s="413" t="e">
        <f>IF(OR(#REF!="●",#REF!="●",#REF!="●",#REF!="●"),"",IF(#REF!="","",#REF!))</f>
        <v>#REF!</v>
      </c>
      <c r="BJ66" s="412" t="e">
        <f>IF(ISNA(L66),"",L66*#REF!)</f>
        <v>#REF!</v>
      </c>
      <c r="BK66" s="412" t="e">
        <f>IF(ISNA(M66),"",M66*#REF!)</f>
        <v>#REF!</v>
      </c>
      <c r="BL66" s="415" t="e">
        <f>IF(#REF!&gt;0,DQ$6,"")</f>
        <v>#REF!</v>
      </c>
      <c r="BM66" s="361" t="e">
        <f>IF(#REF!="","",VLOOKUP(#REF!,#REF!,7,0))</f>
        <v>#REF!</v>
      </c>
      <c r="BN66" s="201" t="e">
        <f>IF(OR(#REF!="",BM66=""),"",ROUND(#REF!/10^3*BM66,3))</f>
        <v>#REF!</v>
      </c>
      <c r="BO66" s="201" t="e">
        <f>IF(#REF!&gt;0,#REF!*#REF!/1000,"")</f>
        <v>#REF!</v>
      </c>
      <c r="BP66" s="201" t="e">
        <f>IF(#REF!&gt;0,#REF!*#REF!/1000,"")</f>
        <v>#REF!</v>
      </c>
      <c r="BQ66" s="74" t="e">
        <f t="shared" si="10"/>
        <v>#REF!</v>
      </c>
      <c r="BR66" s="74" t="e">
        <f t="shared" si="11"/>
        <v>#REF!</v>
      </c>
      <c r="BS66" s="201" t="e">
        <f>IF(ISNA(BQ66),"",BQ66*#REF!)</f>
        <v>#REF!</v>
      </c>
      <c r="BT66" s="201" t="e">
        <f>IF(ISNA(BR66),"",BR66*#REF!)</f>
        <v>#REF!</v>
      </c>
      <c r="BU66" s="78" t="e">
        <f>IF(#REF!&gt;0,DQ$57,"")</f>
        <v>#REF!</v>
      </c>
      <c r="BV66" s="99"/>
      <c r="BW66" s="411"/>
      <c r="BX66" s="412" t="e">
        <f>IF(OR(#REF!="",F66=""),"",ROUND(#REF!/10^3*F66,3))</f>
        <v>#REF!</v>
      </c>
      <c r="BY66" s="412" t="e">
        <f>IF(#REF!&gt;0,#REF!*#REF!/1000,"")</f>
        <v>#REF!</v>
      </c>
      <c r="BZ66" s="412" t="e">
        <f>IF(#REF!&gt;0,#REF!*#REF!/1000,"")</f>
        <v>#REF!</v>
      </c>
      <c r="CA66" s="413" t="e">
        <f>IF(OR(#REF!="●",#REF!="●",#REF!="●",#REF!="●",#REF!="●"),"",IF(#REF!="","",#REF!))</f>
        <v>#REF!</v>
      </c>
      <c r="CB66" s="413" t="e">
        <f>IF(OR(#REF!="●",#REF!="●",#REF!="●",#REF!="●",#REF!="●"),"",IF(#REF!="","",#REF!))</f>
        <v>#REF!</v>
      </c>
      <c r="CC66" s="412" t="e">
        <f>IF(ISNA(L66),"",L66*#REF!)</f>
        <v>#REF!</v>
      </c>
      <c r="CD66" s="412" t="e">
        <f>IF(ISNA(M66),"",M66*#REF!)</f>
        <v>#REF!</v>
      </c>
      <c r="CE66" s="415" t="e">
        <f>IF(#REF!&gt;0,DQ$6,"")</f>
        <v>#REF!</v>
      </c>
      <c r="CF66" s="361" t="e">
        <f>IF(#REF!="","",VLOOKUP(#REF!,#REF!,7,0))</f>
        <v>#REF!</v>
      </c>
      <c r="CG66" s="201" t="e">
        <f>IF(OR(#REF!="",CF66=""),"",ROUND(#REF!/10^3*CF66,3))</f>
        <v>#REF!</v>
      </c>
      <c r="CH66" s="201" t="e">
        <f>IF(#REF!&gt;0,#REF!*#REF!/1000,"")</f>
        <v>#REF!</v>
      </c>
      <c r="CI66" s="201" t="e">
        <f>IF(#REF!&gt;0,#REF!*#REF!/1000,"")</f>
        <v>#REF!</v>
      </c>
      <c r="CJ66" s="74" t="e">
        <f t="shared" si="12"/>
        <v>#REF!</v>
      </c>
      <c r="CK66" s="74" t="e">
        <f t="shared" si="13"/>
        <v>#REF!</v>
      </c>
      <c r="CL66" s="201" t="e">
        <f>IF(ISNA(CJ66),"",CJ66*#REF!)</f>
        <v>#REF!</v>
      </c>
      <c r="CM66" s="201" t="e">
        <f>IF(ISNA(CK66),"",CK66*#REF!)</f>
        <v>#REF!</v>
      </c>
      <c r="CN66" s="101" t="e">
        <f>IF(#REF!&gt;0,DQ$57,"")</f>
        <v>#REF!</v>
      </c>
      <c r="CO66" s="84"/>
      <c r="CP66" s="2"/>
      <c r="CQ66" s="2"/>
      <c r="CR66" s="2"/>
      <c r="CS66" s="2"/>
      <c r="CT66" s="2"/>
      <c r="CU66" s="2"/>
      <c r="CV66" s="2"/>
      <c r="CX66" s="2"/>
      <c r="CY66" s="2"/>
      <c r="CZ66" s="2"/>
      <c r="DA66" s="2"/>
      <c r="DB66" s="2"/>
      <c r="DC66" s="2"/>
      <c r="DD66" s="2"/>
      <c r="DE66" s="2"/>
      <c r="DF66" s="2"/>
      <c r="DG66" s="2"/>
      <c r="DJ66" s="4"/>
      <c r="DN66" s="321">
        <v>24</v>
      </c>
      <c r="DO66" s="317" t="e">
        <f>#REF!</f>
        <v>#REF!</v>
      </c>
      <c r="DP66" s="317" t="e">
        <f>#REF!</f>
        <v>#REF!</v>
      </c>
      <c r="DQ66" s="320"/>
    </row>
    <row r="67" spans="2:121" ht="18" customHeight="1">
      <c r="B67" s="151" t="e">
        <f>IF(#REF!="","",VLOOKUP(#REF!,$CX$11:$DG$26,9,0))</f>
        <v>#REF!</v>
      </c>
      <c r="C67" s="64" t="e">
        <f>IF(#REF!="",0,VLOOKUP(#REF!,$CP$11:$CQ$16,2,0))</f>
        <v>#REF!</v>
      </c>
      <c r="D67" s="65" t="e">
        <f>IF(#REF!="",0,VLOOKUP(#REF!,$CX$11:$CY$26,2,0))</f>
        <v>#REF!</v>
      </c>
      <c r="E67" s="152" t="e">
        <f t="shared" si="3"/>
        <v>#REF!</v>
      </c>
      <c r="F67" s="155" t="e">
        <f>IF(#REF!="","",VLOOKUP(#REF!,#REF!,7,0))</f>
        <v>#REF!</v>
      </c>
      <c r="G67" s="201" t="e">
        <f>IF(OR(#REF!="",F67=""),"",ROUND(#REF!/10^3*F67,3))</f>
        <v>#REF!</v>
      </c>
      <c r="H67" s="201" t="e">
        <f>IF(#REF!&gt;0,#REF!*#REF!/1000,"")</f>
        <v>#REF!</v>
      </c>
      <c r="I67" s="201" t="e">
        <f>IF(#REF!&gt;0,#REF!*#REF!/1000,"")</f>
        <v>#REF!</v>
      </c>
      <c r="J67" s="51" t="e">
        <f>IF(#REF!="●","",IF(#REF!="","",#REF!))</f>
        <v>#REF!</v>
      </c>
      <c r="K67" s="51" t="e">
        <f>IF(#REF!="●","",IF(#REF!="","",#REF!))</f>
        <v>#REF!</v>
      </c>
      <c r="L67" s="74" t="e">
        <f t="shared" si="4"/>
        <v>#REF!</v>
      </c>
      <c r="M67" s="74" t="e">
        <f t="shared" si="5"/>
        <v>#REF!</v>
      </c>
      <c r="N67" s="201" t="e">
        <f>IF(ISNA(L67),"",L67*#REF!)</f>
        <v>#REF!</v>
      </c>
      <c r="O67" s="201" t="e">
        <f>IF(ISNA(M67),"",M67*#REF!)</f>
        <v>#REF!</v>
      </c>
      <c r="P67" s="78" t="e">
        <f>IF(#REF!&gt;0,DQ$6,"")</f>
        <v>#REF!</v>
      </c>
      <c r="Q67" s="99"/>
      <c r="R67" s="411"/>
      <c r="S67" s="412" t="e">
        <f>IF(OR(#REF!="",F67=""),"",ROUND(#REF!/10^3*F67,3))</f>
        <v>#REF!</v>
      </c>
      <c r="T67" s="412" t="e">
        <f>IF(#REF!&gt;0,#REF!*#REF!/1000,"")</f>
        <v>#REF!</v>
      </c>
      <c r="U67" s="412" t="e">
        <f>IF(#REF!&gt;0,#REF!*#REF!/1000,"")</f>
        <v>#REF!</v>
      </c>
      <c r="V67" s="413" t="e">
        <f>IF(OR(#REF!="●",#REF!="●"),"",IF(#REF!="","",#REF!))</f>
        <v>#REF!</v>
      </c>
      <c r="W67" s="413" t="e">
        <f>IF(OR(#REF!="●",#REF!="●"),"",IF(#REF!="","",#REF!))</f>
        <v>#REF!</v>
      </c>
      <c r="X67" s="412" t="e">
        <f>IF(ISNA(L67),"",L67*#REF!)</f>
        <v>#REF!</v>
      </c>
      <c r="Y67" s="412" t="e">
        <f>IF(ISNA(M67),"",M67*#REF!)</f>
        <v>#REF!</v>
      </c>
      <c r="Z67" s="414" t="e">
        <f>IF(#REF!&gt;0,DQ$6,"")</f>
        <v>#REF!</v>
      </c>
      <c r="AA67" s="95" t="e">
        <f>IF(#REF!="","",VLOOKUP(#REF!,#REF!,7,0))</f>
        <v>#REF!</v>
      </c>
      <c r="AB67" s="201" t="e">
        <f>IF(OR(#REF!="",AA67=""),"",ROUND(#REF!/10^3*AA67,3))</f>
        <v>#REF!</v>
      </c>
      <c r="AC67" s="201" t="e">
        <f>IF(#REF!&gt;0,#REF!*#REF!/1000,"")</f>
        <v>#REF!</v>
      </c>
      <c r="AD67" s="201" t="e">
        <f>IF(#REF!&gt;0,#REF!*#REF!/1000,"")</f>
        <v>#REF!</v>
      </c>
      <c r="AE67" s="74" t="e">
        <f t="shared" si="6"/>
        <v>#REF!</v>
      </c>
      <c r="AF67" s="74" t="e">
        <f t="shared" si="7"/>
        <v>#REF!</v>
      </c>
      <c r="AG67" s="201" t="e">
        <f>IF(ISNA(AE67),"",AE67*#REF!)</f>
        <v>#REF!</v>
      </c>
      <c r="AH67" s="201" t="e">
        <f>IF(ISNA(AF67),"",AF67*#REF!)</f>
        <v>#REF!</v>
      </c>
      <c r="AI67" s="78" t="e">
        <f>IF(#REF!&gt;0,DQ$23,"")</f>
        <v>#REF!</v>
      </c>
      <c r="AJ67" s="99"/>
      <c r="AK67" s="411"/>
      <c r="AL67" s="412" t="e">
        <f>IF(OR(#REF!="",F67=""),"",ROUND(#REF!/10^3*F67,3))</f>
        <v>#REF!</v>
      </c>
      <c r="AM67" s="412" t="e">
        <f>IF(#REF!&gt;0,#REF!*#REF!/1000,"")</f>
        <v>#REF!</v>
      </c>
      <c r="AN67" s="412" t="e">
        <f>IF(#REF!&gt;0,#REF!*#REF!/1000,"")</f>
        <v>#REF!</v>
      </c>
      <c r="AO67" s="413" t="e">
        <f>IF(OR(#REF!="●",#REF!="●",#REF!="●"),"",IF(#REF!="","",#REF!))</f>
        <v>#REF!</v>
      </c>
      <c r="AP67" s="413" t="e">
        <f>IF(OR(#REF!="●",#REF!="●",#REF!="●"),"",IF(#REF!="","",#REF!))</f>
        <v>#REF!</v>
      </c>
      <c r="AQ67" s="412" t="e">
        <f>IF(ISNA(L67),"",L67*#REF!)</f>
        <v>#REF!</v>
      </c>
      <c r="AR67" s="412" t="e">
        <f>IF(ISNA(M67),"",M67*#REF!)</f>
        <v>#REF!</v>
      </c>
      <c r="AS67" s="414" t="e">
        <f>IF(#REF!&gt;0,DQ$6,"")</f>
        <v>#REF!</v>
      </c>
      <c r="AT67" s="95" t="e">
        <f>IF(#REF!="","",VLOOKUP(#REF!,#REF!,7,0))</f>
        <v>#REF!</v>
      </c>
      <c r="AU67" s="201" t="e">
        <f>IF(OR(#REF!="",AT67=""),"",ROUND(#REF!/10^3*AT67,3))</f>
        <v>#REF!</v>
      </c>
      <c r="AV67" s="201" t="e">
        <f>IF(#REF!&gt;0,#REF!*#REF!/1000,"")</f>
        <v>#REF!</v>
      </c>
      <c r="AW67" s="201" t="e">
        <f>IF(#REF!&gt;0,#REF!*#REF!/1000,"")</f>
        <v>#REF!</v>
      </c>
      <c r="AX67" s="74" t="e">
        <f t="shared" si="8"/>
        <v>#REF!</v>
      </c>
      <c r="AY67" s="74" t="e">
        <f t="shared" si="9"/>
        <v>#REF!</v>
      </c>
      <c r="AZ67" s="201" t="e">
        <f>IF(ISNA(AX67),"",AX67*#REF!)</f>
        <v>#REF!</v>
      </c>
      <c r="BA67" s="201" t="e">
        <f>IF(ISNA(AY67),"",AY67*#REF!)</f>
        <v>#REF!</v>
      </c>
      <c r="BB67" s="78" t="e">
        <f>IF(#REF!&gt;0,DQ$40,"")</f>
        <v>#REF!</v>
      </c>
      <c r="BC67" s="99"/>
      <c r="BD67" s="650"/>
      <c r="BE67" s="652" t="e">
        <f>IF(OR(#REF!="",F67=""),"",ROUND(#REF!/10^3*F67,3))</f>
        <v>#REF!</v>
      </c>
      <c r="BF67" s="412" t="e">
        <f>IF(#REF!&gt;0,#REF!*#REF!/1000,"")</f>
        <v>#REF!</v>
      </c>
      <c r="BG67" s="412" t="e">
        <f>IF(#REF!&gt;0,#REF!*#REF!/1000,"")</f>
        <v>#REF!</v>
      </c>
      <c r="BH67" s="413" t="e">
        <f>IF(OR(#REF!="●",#REF!="●",#REF!="●",#REF!="●"),"",IF(#REF!="","",#REF!))</f>
        <v>#REF!</v>
      </c>
      <c r="BI67" s="413" t="e">
        <f>IF(OR(#REF!="●",#REF!="●",#REF!="●",#REF!="●"),"",IF(#REF!="","",#REF!))</f>
        <v>#REF!</v>
      </c>
      <c r="BJ67" s="412" t="e">
        <f>IF(ISNA(L67),"",L67*#REF!)</f>
        <v>#REF!</v>
      </c>
      <c r="BK67" s="412" t="e">
        <f>IF(ISNA(M67),"",M67*#REF!)</f>
        <v>#REF!</v>
      </c>
      <c r="BL67" s="415" t="e">
        <f>IF(#REF!&gt;0,DQ$6,"")</f>
        <v>#REF!</v>
      </c>
      <c r="BM67" s="361" t="e">
        <f>IF(#REF!="","",VLOOKUP(#REF!,#REF!,7,0))</f>
        <v>#REF!</v>
      </c>
      <c r="BN67" s="201" t="e">
        <f>IF(OR(#REF!="",BM67=""),"",ROUND(#REF!/10^3*BM67,3))</f>
        <v>#REF!</v>
      </c>
      <c r="BO67" s="201" t="e">
        <f>IF(#REF!&gt;0,#REF!*#REF!/1000,"")</f>
        <v>#REF!</v>
      </c>
      <c r="BP67" s="201" t="e">
        <f>IF(#REF!&gt;0,#REF!*#REF!/1000,"")</f>
        <v>#REF!</v>
      </c>
      <c r="BQ67" s="74" t="e">
        <f t="shared" si="10"/>
        <v>#REF!</v>
      </c>
      <c r="BR67" s="74" t="e">
        <f t="shared" si="11"/>
        <v>#REF!</v>
      </c>
      <c r="BS67" s="201" t="e">
        <f>IF(ISNA(BQ67),"",BQ67*#REF!)</f>
        <v>#REF!</v>
      </c>
      <c r="BT67" s="201" t="e">
        <f>IF(ISNA(BR67),"",BR67*#REF!)</f>
        <v>#REF!</v>
      </c>
      <c r="BU67" s="78" t="e">
        <f>IF(#REF!&gt;0,DQ$57,"")</f>
        <v>#REF!</v>
      </c>
      <c r="BV67" s="99"/>
      <c r="BW67" s="411"/>
      <c r="BX67" s="412" t="e">
        <f>IF(OR(#REF!="",F67=""),"",ROUND(#REF!/10^3*F67,3))</f>
        <v>#REF!</v>
      </c>
      <c r="BY67" s="412" t="e">
        <f>IF(#REF!&gt;0,#REF!*#REF!/1000,"")</f>
        <v>#REF!</v>
      </c>
      <c r="BZ67" s="412" t="e">
        <f>IF(#REF!&gt;0,#REF!*#REF!/1000,"")</f>
        <v>#REF!</v>
      </c>
      <c r="CA67" s="413" t="e">
        <f>IF(OR(#REF!="●",#REF!="●",#REF!="●",#REF!="●",#REF!="●"),"",IF(#REF!="","",#REF!))</f>
        <v>#REF!</v>
      </c>
      <c r="CB67" s="413" t="e">
        <f>IF(OR(#REF!="●",#REF!="●",#REF!="●",#REF!="●",#REF!="●"),"",IF(#REF!="","",#REF!))</f>
        <v>#REF!</v>
      </c>
      <c r="CC67" s="412" t="e">
        <f>IF(ISNA(L67),"",L67*#REF!)</f>
        <v>#REF!</v>
      </c>
      <c r="CD67" s="412" t="e">
        <f>IF(ISNA(M67),"",M67*#REF!)</f>
        <v>#REF!</v>
      </c>
      <c r="CE67" s="415" t="e">
        <f>IF(#REF!&gt;0,DQ$6,"")</f>
        <v>#REF!</v>
      </c>
      <c r="CF67" s="361" t="e">
        <f>IF(#REF!="","",VLOOKUP(#REF!,#REF!,7,0))</f>
        <v>#REF!</v>
      </c>
      <c r="CG67" s="201" t="e">
        <f>IF(OR(#REF!="",CF67=""),"",ROUND(#REF!/10^3*CF67,3))</f>
        <v>#REF!</v>
      </c>
      <c r="CH67" s="201" t="e">
        <f>IF(#REF!&gt;0,#REF!*#REF!/1000,"")</f>
        <v>#REF!</v>
      </c>
      <c r="CI67" s="201" t="e">
        <f>IF(#REF!&gt;0,#REF!*#REF!/1000,"")</f>
        <v>#REF!</v>
      </c>
      <c r="CJ67" s="74" t="e">
        <f t="shared" si="12"/>
        <v>#REF!</v>
      </c>
      <c r="CK67" s="74" t="e">
        <f t="shared" si="13"/>
        <v>#REF!</v>
      </c>
      <c r="CL67" s="201" t="e">
        <f>IF(ISNA(CJ67),"",CJ67*#REF!)</f>
        <v>#REF!</v>
      </c>
      <c r="CM67" s="201" t="e">
        <f>IF(ISNA(CK67),"",CK67*#REF!)</f>
        <v>#REF!</v>
      </c>
      <c r="CN67" s="101" t="e">
        <f>IF(#REF!&gt;0,DQ$57,"")</f>
        <v>#REF!</v>
      </c>
      <c r="CO67" s="84"/>
      <c r="CP67" s="2"/>
      <c r="CQ67" s="2"/>
      <c r="CR67" s="2"/>
      <c r="CS67" s="2"/>
      <c r="CT67" s="2"/>
      <c r="CU67" s="2"/>
      <c r="CV67" s="2"/>
      <c r="CX67" s="2"/>
      <c r="CY67" s="2"/>
      <c r="CZ67" s="2"/>
      <c r="DA67" s="2"/>
      <c r="DB67" s="2"/>
      <c r="DC67" s="2"/>
      <c r="DD67" s="2"/>
      <c r="DE67" s="2"/>
      <c r="DF67" s="2"/>
      <c r="DG67" s="2"/>
      <c r="DJ67" s="4"/>
      <c r="DN67" s="321">
        <v>25</v>
      </c>
      <c r="DO67" s="318" t="e">
        <f>#REF!</f>
        <v>#REF!</v>
      </c>
      <c r="DP67" s="318" t="e">
        <f>#REF!</f>
        <v>#REF!</v>
      </c>
      <c r="DQ67" s="320"/>
    </row>
    <row r="68" spans="2:121" ht="18" customHeight="1">
      <c r="B68" s="151" t="e">
        <f>IF(#REF!="","",VLOOKUP(#REF!,$CX$11:$DG$26,9,0))</f>
        <v>#REF!</v>
      </c>
      <c r="C68" s="64" t="e">
        <f>IF(#REF!="",0,VLOOKUP(#REF!,$CP$11:$CQ$16,2,0))</f>
        <v>#REF!</v>
      </c>
      <c r="D68" s="65" t="e">
        <f>IF(#REF!="",0,VLOOKUP(#REF!,$CX$11:$CY$26,2,0))</f>
        <v>#REF!</v>
      </c>
      <c r="E68" s="152" t="e">
        <f t="shared" si="3"/>
        <v>#REF!</v>
      </c>
      <c r="F68" s="155" t="e">
        <f>IF(#REF!="","",VLOOKUP(#REF!,#REF!,7,0))</f>
        <v>#REF!</v>
      </c>
      <c r="G68" s="201" t="e">
        <f>IF(OR(#REF!="",F68=""),"",ROUND(#REF!/10^3*F68,3))</f>
        <v>#REF!</v>
      </c>
      <c r="H68" s="201" t="e">
        <f>IF(#REF!&gt;0,#REF!*#REF!/1000,"")</f>
        <v>#REF!</v>
      </c>
      <c r="I68" s="201" t="e">
        <f>IF(#REF!&gt;0,#REF!*#REF!/1000,"")</f>
        <v>#REF!</v>
      </c>
      <c r="J68" s="51" t="e">
        <f>IF(#REF!="●","",IF(#REF!="","",#REF!))</f>
        <v>#REF!</v>
      </c>
      <c r="K68" s="51" t="e">
        <f>IF(#REF!="●","",IF(#REF!="","",#REF!))</f>
        <v>#REF!</v>
      </c>
      <c r="L68" s="74" t="e">
        <f t="shared" si="4"/>
        <v>#REF!</v>
      </c>
      <c r="M68" s="74" t="e">
        <f t="shared" si="5"/>
        <v>#REF!</v>
      </c>
      <c r="N68" s="201" t="e">
        <f>IF(ISNA(L68),"",L68*#REF!)</f>
        <v>#REF!</v>
      </c>
      <c r="O68" s="201" t="e">
        <f>IF(ISNA(M68),"",M68*#REF!)</f>
        <v>#REF!</v>
      </c>
      <c r="P68" s="78" t="e">
        <f>IF(#REF!&gt;0,DQ$6,"")</f>
        <v>#REF!</v>
      </c>
      <c r="Q68" s="99"/>
      <c r="R68" s="411"/>
      <c r="S68" s="412" t="e">
        <f>IF(OR(#REF!="",F68=""),"",ROUND(#REF!/10^3*F68,3))</f>
        <v>#REF!</v>
      </c>
      <c r="T68" s="412" t="e">
        <f>IF(#REF!&gt;0,#REF!*#REF!/1000,"")</f>
        <v>#REF!</v>
      </c>
      <c r="U68" s="412" t="e">
        <f>IF(#REF!&gt;0,#REF!*#REF!/1000,"")</f>
        <v>#REF!</v>
      </c>
      <c r="V68" s="413" t="e">
        <f>IF(OR(#REF!="●",#REF!="●"),"",IF(#REF!="","",#REF!))</f>
        <v>#REF!</v>
      </c>
      <c r="W68" s="413" t="e">
        <f>IF(OR(#REF!="●",#REF!="●"),"",IF(#REF!="","",#REF!))</f>
        <v>#REF!</v>
      </c>
      <c r="X68" s="412" t="e">
        <f>IF(ISNA(L68),"",L68*#REF!)</f>
        <v>#REF!</v>
      </c>
      <c r="Y68" s="412" t="e">
        <f>IF(ISNA(M68),"",M68*#REF!)</f>
        <v>#REF!</v>
      </c>
      <c r="Z68" s="414" t="e">
        <f>IF(#REF!&gt;0,DQ$6,"")</f>
        <v>#REF!</v>
      </c>
      <c r="AA68" s="95" t="e">
        <f>IF(#REF!="","",VLOOKUP(#REF!,#REF!,7,0))</f>
        <v>#REF!</v>
      </c>
      <c r="AB68" s="201" t="e">
        <f>IF(OR(#REF!="",AA68=""),"",ROUND(#REF!/10^3*AA68,3))</f>
        <v>#REF!</v>
      </c>
      <c r="AC68" s="201" t="e">
        <f>IF(#REF!&gt;0,#REF!*#REF!/1000,"")</f>
        <v>#REF!</v>
      </c>
      <c r="AD68" s="201" t="e">
        <f>IF(#REF!&gt;0,#REF!*#REF!/1000,"")</f>
        <v>#REF!</v>
      </c>
      <c r="AE68" s="74" t="e">
        <f t="shared" si="6"/>
        <v>#REF!</v>
      </c>
      <c r="AF68" s="74" t="e">
        <f t="shared" si="7"/>
        <v>#REF!</v>
      </c>
      <c r="AG68" s="201" t="e">
        <f>IF(ISNA(AE68),"",AE68*#REF!)</f>
        <v>#REF!</v>
      </c>
      <c r="AH68" s="201" t="e">
        <f>IF(ISNA(AF68),"",AF68*#REF!)</f>
        <v>#REF!</v>
      </c>
      <c r="AI68" s="78" t="e">
        <f>IF(#REF!&gt;0,DQ$23,"")</f>
        <v>#REF!</v>
      </c>
      <c r="AJ68" s="99"/>
      <c r="AK68" s="411"/>
      <c r="AL68" s="412" t="e">
        <f>IF(OR(#REF!="",F68=""),"",ROUND(#REF!/10^3*F68,3))</f>
        <v>#REF!</v>
      </c>
      <c r="AM68" s="412" t="e">
        <f>IF(#REF!&gt;0,#REF!*#REF!/1000,"")</f>
        <v>#REF!</v>
      </c>
      <c r="AN68" s="412" t="e">
        <f>IF(#REF!&gt;0,#REF!*#REF!/1000,"")</f>
        <v>#REF!</v>
      </c>
      <c r="AO68" s="413" t="e">
        <f>IF(OR(#REF!="●",#REF!="●",#REF!="●"),"",IF(#REF!="","",#REF!))</f>
        <v>#REF!</v>
      </c>
      <c r="AP68" s="413" t="e">
        <f>IF(OR(#REF!="●",#REF!="●",#REF!="●"),"",IF(#REF!="","",#REF!))</f>
        <v>#REF!</v>
      </c>
      <c r="AQ68" s="412" t="e">
        <f>IF(ISNA(L68),"",L68*#REF!)</f>
        <v>#REF!</v>
      </c>
      <c r="AR68" s="412" t="e">
        <f>IF(ISNA(M68),"",M68*#REF!)</f>
        <v>#REF!</v>
      </c>
      <c r="AS68" s="414" t="e">
        <f>IF(#REF!&gt;0,DQ$6,"")</f>
        <v>#REF!</v>
      </c>
      <c r="AT68" s="95" t="e">
        <f>IF(#REF!="","",VLOOKUP(#REF!,#REF!,7,0))</f>
        <v>#REF!</v>
      </c>
      <c r="AU68" s="201" t="e">
        <f>IF(OR(#REF!="",AT68=""),"",ROUND(#REF!/10^3*AT68,3))</f>
        <v>#REF!</v>
      </c>
      <c r="AV68" s="201" t="e">
        <f>IF(#REF!&gt;0,#REF!*#REF!/1000,"")</f>
        <v>#REF!</v>
      </c>
      <c r="AW68" s="201" t="e">
        <f>IF(#REF!&gt;0,#REF!*#REF!/1000,"")</f>
        <v>#REF!</v>
      </c>
      <c r="AX68" s="74" t="e">
        <f t="shared" si="8"/>
        <v>#REF!</v>
      </c>
      <c r="AY68" s="74" t="e">
        <f t="shared" si="9"/>
        <v>#REF!</v>
      </c>
      <c r="AZ68" s="201" t="e">
        <f>IF(ISNA(AX68),"",AX68*#REF!)</f>
        <v>#REF!</v>
      </c>
      <c r="BA68" s="201" t="e">
        <f>IF(ISNA(AY68),"",AY68*#REF!)</f>
        <v>#REF!</v>
      </c>
      <c r="BB68" s="78" t="e">
        <f>IF(#REF!&gt;0,DQ$40,"")</f>
        <v>#REF!</v>
      </c>
      <c r="BC68" s="99"/>
      <c r="BD68" s="650"/>
      <c r="BE68" s="652" t="e">
        <f>IF(OR(#REF!="",F68=""),"",ROUND(#REF!/10^3*F68,3))</f>
        <v>#REF!</v>
      </c>
      <c r="BF68" s="412" t="e">
        <f>IF(#REF!&gt;0,#REF!*#REF!/1000,"")</f>
        <v>#REF!</v>
      </c>
      <c r="BG68" s="412" t="e">
        <f>IF(#REF!&gt;0,#REF!*#REF!/1000,"")</f>
        <v>#REF!</v>
      </c>
      <c r="BH68" s="413" t="e">
        <f>IF(OR(#REF!="●",#REF!="●",#REF!="●",#REF!="●"),"",IF(#REF!="","",#REF!))</f>
        <v>#REF!</v>
      </c>
      <c r="BI68" s="413" t="e">
        <f>IF(OR(#REF!="●",#REF!="●",#REF!="●",#REF!="●"),"",IF(#REF!="","",#REF!))</f>
        <v>#REF!</v>
      </c>
      <c r="BJ68" s="412" t="e">
        <f>IF(ISNA(L68),"",L68*#REF!)</f>
        <v>#REF!</v>
      </c>
      <c r="BK68" s="412" t="e">
        <f>IF(ISNA(M68),"",M68*#REF!)</f>
        <v>#REF!</v>
      </c>
      <c r="BL68" s="415" t="e">
        <f>IF(#REF!&gt;0,DQ$6,"")</f>
        <v>#REF!</v>
      </c>
      <c r="BM68" s="361" t="e">
        <f>IF(#REF!="","",VLOOKUP(#REF!,#REF!,7,0))</f>
        <v>#REF!</v>
      </c>
      <c r="BN68" s="201" t="e">
        <f>IF(OR(#REF!="",BM68=""),"",ROUND(#REF!/10^3*BM68,3))</f>
        <v>#REF!</v>
      </c>
      <c r="BO68" s="201" t="e">
        <f>IF(#REF!&gt;0,#REF!*#REF!/1000,"")</f>
        <v>#REF!</v>
      </c>
      <c r="BP68" s="201" t="e">
        <f>IF(#REF!&gt;0,#REF!*#REF!/1000,"")</f>
        <v>#REF!</v>
      </c>
      <c r="BQ68" s="74" t="e">
        <f t="shared" si="10"/>
        <v>#REF!</v>
      </c>
      <c r="BR68" s="74" t="e">
        <f t="shared" si="11"/>
        <v>#REF!</v>
      </c>
      <c r="BS68" s="201" t="e">
        <f>IF(ISNA(BQ68),"",BQ68*#REF!)</f>
        <v>#REF!</v>
      </c>
      <c r="BT68" s="201" t="e">
        <f>IF(ISNA(BR68),"",BR68*#REF!)</f>
        <v>#REF!</v>
      </c>
      <c r="BU68" s="78" t="e">
        <f>IF(#REF!&gt;0,DQ$57,"")</f>
        <v>#REF!</v>
      </c>
      <c r="BV68" s="99"/>
      <c r="BW68" s="411"/>
      <c r="BX68" s="412" t="e">
        <f>IF(OR(#REF!="",F68=""),"",ROUND(#REF!/10^3*F68,3))</f>
        <v>#REF!</v>
      </c>
      <c r="BY68" s="412" t="e">
        <f>IF(#REF!&gt;0,#REF!*#REF!/1000,"")</f>
        <v>#REF!</v>
      </c>
      <c r="BZ68" s="412" t="e">
        <f>IF(#REF!&gt;0,#REF!*#REF!/1000,"")</f>
        <v>#REF!</v>
      </c>
      <c r="CA68" s="413" t="e">
        <f>IF(OR(#REF!="●",#REF!="●",#REF!="●",#REF!="●",#REF!="●"),"",IF(#REF!="","",#REF!))</f>
        <v>#REF!</v>
      </c>
      <c r="CB68" s="413" t="e">
        <f>IF(OR(#REF!="●",#REF!="●",#REF!="●",#REF!="●",#REF!="●"),"",IF(#REF!="","",#REF!))</f>
        <v>#REF!</v>
      </c>
      <c r="CC68" s="412" t="e">
        <f>IF(ISNA(L68),"",L68*#REF!)</f>
        <v>#REF!</v>
      </c>
      <c r="CD68" s="412" t="e">
        <f>IF(ISNA(M68),"",M68*#REF!)</f>
        <v>#REF!</v>
      </c>
      <c r="CE68" s="415" t="e">
        <f>IF(#REF!&gt;0,DQ$6,"")</f>
        <v>#REF!</v>
      </c>
      <c r="CF68" s="361" t="e">
        <f>IF(#REF!="","",VLOOKUP(#REF!,#REF!,7,0))</f>
        <v>#REF!</v>
      </c>
      <c r="CG68" s="201" t="e">
        <f>IF(OR(#REF!="",CF68=""),"",ROUND(#REF!/10^3*CF68,3))</f>
        <v>#REF!</v>
      </c>
      <c r="CH68" s="201" t="e">
        <f>IF(#REF!&gt;0,#REF!*#REF!/1000,"")</f>
        <v>#REF!</v>
      </c>
      <c r="CI68" s="201" t="e">
        <f>IF(#REF!&gt;0,#REF!*#REF!/1000,"")</f>
        <v>#REF!</v>
      </c>
      <c r="CJ68" s="74" t="e">
        <f t="shared" si="12"/>
        <v>#REF!</v>
      </c>
      <c r="CK68" s="74" t="e">
        <f t="shared" si="13"/>
        <v>#REF!</v>
      </c>
      <c r="CL68" s="201" t="e">
        <f>IF(ISNA(CJ68),"",CJ68*#REF!)</f>
        <v>#REF!</v>
      </c>
      <c r="CM68" s="201" t="e">
        <f>IF(ISNA(CK68),"",CK68*#REF!)</f>
        <v>#REF!</v>
      </c>
      <c r="CN68" s="101" t="e">
        <f>IF(#REF!&gt;0,DQ$57,"")</f>
        <v>#REF!</v>
      </c>
      <c r="CO68" s="84"/>
      <c r="CP68" s="2"/>
      <c r="CQ68" s="2"/>
      <c r="CR68" s="2"/>
      <c r="CS68" s="2"/>
      <c r="CT68" s="2"/>
      <c r="CU68" s="2"/>
      <c r="CV68" s="2"/>
      <c r="CX68" s="2"/>
      <c r="CY68" s="2"/>
      <c r="CZ68" s="2"/>
      <c r="DA68" s="2"/>
      <c r="DB68" s="2"/>
      <c r="DC68" s="2"/>
      <c r="DD68" s="2"/>
      <c r="DE68" s="2"/>
      <c r="DF68" s="2"/>
      <c r="DG68" s="2"/>
      <c r="DJ68" s="4"/>
      <c r="DN68" s="321">
        <v>26</v>
      </c>
      <c r="DO68" s="317" t="e">
        <f>#REF!</f>
        <v>#REF!</v>
      </c>
      <c r="DP68" s="317" t="e">
        <f>#REF!</f>
        <v>#REF!</v>
      </c>
      <c r="DQ68" s="320"/>
    </row>
    <row r="69" spans="2:121" ht="18" customHeight="1">
      <c r="B69" s="151" t="e">
        <f>IF(#REF!="","",VLOOKUP(#REF!,$CX$11:$DG$26,9,0))</f>
        <v>#REF!</v>
      </c>
      <c r="C69" s="64" t="e">
        <f>IF(#REF!="",0,VLOOKUP(#REF!,$CP$11:$CQ$16,2,0))</f>
        <v>#REF!</v>
      </c>
      <c r="D69" s="65" t="e">
        <f>IF(#REF!="",0,VLOOKUP(#REF!,$CX$11:$CY$26,2,0))</f>
        <v>#REF!</v>
      </c>
      <c r="E69" s="152" t="e">
        <f t="shared" si="3"/>
        <v>#REF!</v>
      </c>
      <c r="F69" s="155" t="e">
        <f>IF(#REF!="","",VLOOKUP(#REF!,#REF!,7,0))</f>
        <v>#REF!</v>
      </c>
      <c r="G69" s="201" t="e">
        <f>IF(OR(#REF!="",F69=""),"",ROUND(#REF!/10^3*F69,3))</f>
        <v>#REF!</v>
      </c>
      <c r="H69" s="201" t="e">
        <f>IF(#REF!&gt;0,#REF!*#REF!/1000,"")</f>
        <v>#REF!</v>
      </c>
      <c r="I69" s="201" t="e">
        <f>IF(#REF!&gt;0,#REF!*#REF!/1000,"")</f>
        <v>#REF!</v>
      </c>
      <c r="J69" s="51" t="e">
        <f>IF(#REF!="●","",IF(#REF!="","",#REF!))</f>
        <v>#REF!</v>
      </c>
      <c r="K69" s="51" t="e">
        <f>IF(#REF!="●","",IF(#REF!="","",#REF!))</f>
        <v>#REF!</v>
      </c>
      <c r="L69" s="74" t="e">
        <f t="shared" si="4"/>
        <v>#REF!</v>
      </c>
      <c r="M69" s="74" t="e">
        <f t="shared" si="5"/>
        <v>#REF!</v>
      </c>
      <c r="N69" s="201" t="e">
        <f>IF(ISNA(L69),"",L69*#REF!)</f>
        <v>#REF!</v>
      </c>
      <c r="O69" s="201" t="e">
        <f>IF(ISNA(M69),"",M69*#REF!)</f>
        <v>#REF!</v>
      </c>
      <c r="P69" s="78" t="e">
        <f>IF(#REF!&gt;0,DQ$6,"")</f>
        <v>#REF!</v>
      </c>
      <c r="Q69" s="99"/>
      <c r="R69" s="411"/>
      <c r="S69" s="412" t="e">
        <f>IF(OR(#REF!="",F69=""),"",ROUND(#REF!/10^3*F69,3))</f>
        <v>#REF!</v>
      </c>
      <c r="T69" s="412" t="e">
        <f>IF(#REF!&gt;0,#REF!*#REF!/1000,"")</f>
        <v>#REF!</v>
      </c>
      <c r="U69" s="412" t="e">
        <f>IF(#REF!&gt;0,#REF!*#REF!/1000,"")</f>
        <v>#REF!</v>
      </c>
      <c r="V69" s="413" t="e">
        <f>IF(OR(#REF!="●",#REF!="●"),"",IF(#REF!="","",#REF!))</f>
        <v>#REF!</v>
      </c>
      <c r="W69" s="413" t="e">
        <f>IF(OR(#REF!="●",#REF!="●"),"",IF(#REF!="","",#REF!))</f>
        <v>#REF!</v>
      </c>
      <c r="X69" s="412" t="e">
        <f>IF(ISNA(L69),"",L69*#REF!)</f>
        <v>#REF!</v>
      </c>
      <c r="Y69" s="412" t="e">
        <f>IF(ISNA(M69),"",M69*#REF!)</f>
        <v>#REF!</v>
      </c>
      <c r="Z69" s="414" t="e">
        <f>IF(#REF!&gt;0,DQ$6,"")</f>
        <v>#REF!</v>
      </c>
      <c r="AA69" s="95" t="e">
        <f>IF(#REF!="","",VLOOKUP(#REF!,#REF!,7,0))</f>
        <v>#REF!</v>
      </c>
      <c r="AB69" s="201" t="e">
        <f>IF(OR(#REF!="",AA69=""),"",ROUND(#REF!/10^3*AA69,3))</f>
        <v>#REF!</v>
      </c>
      <c r="AC69" s="201" t="e">
        <f>IF(#REF!&gt;0,#REF!*#REF!/1000,"")</f>
        <v>#REF!</v>
      </c>
      <c r="AD69" s="201" t="e">
        <f>IF(#REF!&gt;0,#REF!*#REF!/1000,"")</f>
        <v>#REF!</v>
      </c>
      <c r="AE69" s="74" t="e">
        <f t="shared" si="6"/>
        <v>#REF!</v>
      </c>
      <c r="AF69" s="74" t="e">
        <f t="shared" si="7"/>
        <v>#REF!</v>
      </c>
      <c r="AG69" s="201" t="e">
        <f>IF(ISNA(AE69),"",AE69*#REF!)</f>
        <v>#REF!</v>
      </c>
      <c r="AH69" s="201" t="e">
        <f>IF(ISNA(AF69),"",AF69*#REF!)</f>
        <v>#REF!</v>
      </c>
      <c r="AI69" s="78" t="e">
        <f>IF(#REF!&gt;0,DQ$23,"")</f>
        <v>#REF!</v>
      </c>
      <c r="AJ69" s="99"/>
      <c r="AK69" s="411"/>
      <c r="AL69" s="412" t="e">
        <f>IF(OR(#REF!="",F69=""),"",ROUND(#REF!/10^3*F69,3))</f>
        <v>#REF!</v>
      </c>
      <c r="AM69" s="412" t="e">
        <f>IF(#REF!&gt;0,#REF!*#REF!/1000,"")</f>
        <v>#REF!</v>
      </c>
      <c r="AN69" s="412" t="e">
        <f>IF(#REF!&gt;0,#REF!*#REF!/1000,"")</f>
        <v>#REF!</v>
      </c>
      <c r="AO69" s="413" t="e">
        <f>IF(OR(#REF!="●",#REF!="●",#REF!="●"),"",IF(#REF!="","",#REF!))</f>
        <v>#REF!</v>
      </c>
      <c r="AP69" s="413" t="e">
        <f>IF(OR(#REF!="●",#REF!="●",#REF!="●"),"",IF(#REF!="","",#REF!))</f>
        <v>#REF!</v>
      </c>
      <c r="AQ69" s="412" t="e">
        <f>IF(ISNA(L69),"",L69*#REF!)</f>
        <v>#REF!</v>
      </c>
      <c r="AR69" s="412" t="e">
        <f>IF(ISNA(M69),"",M69*#REF!)</f>
        <v>#REF!</v>
      </c>
      <c r="AS69" s="414" t="e">
        <f>IF(#REF!&gt;0,DQ$6,"")</f>
        <v>#REF!</v>
      </c>
      <c r="AT69" s="95" t="e">
        <f>IF(#REF!="","",VLOOKUP(#REF!,#REF!,7,0))</f>
        <v>#REF!</v>
      </c>
      <c r="AU69" s="201" t="e">
        <f>IF(OR(#REF!="",AT69=""),"",ROUND(#REF!/10^3*AT69,3))</f>
        <v>#REF!</v>
      </c>
      <c r="AV69" s="201" t="e">
        <f>IF(#REF!&gt;0,#REF!*#REF!/1000,"")</f>
        <v>#REF!</v>
      </c>
      <c r="AW69" s="201" t="e">
        <f>IF(#REF!&gt;0,#REF!*#REF!/1000,"")</f>
        <v>#REF!</v>
      </c>
      <c r="AX69" s="74" t="e">
        <f t="shared" si="8"/>
        <v>#REF!</v>
      </c>
      <c r="AY69" s="74" t="e">
        <f t="shared" si="9"/>
        <v>#REF!</v>
      </c>
      <c r="AZ69" s="201" t="e">
        <f>IF(ISNA(AX69),"",AX69*#REF!)</f>
        <v>#REF!</v>
      </c>
      <c r="BA69" s="201" t="e">
        <f>IF(ISNA(AY69),"",AY69*#REF!)</f>
        <v>#REF!</v>
      </c>
      <c r="BB69" s="78" t="e">
        <f>IF(#REF!&gt;0,DQ$40,"")</f>
        <v>#REF!</v>
      </c>
      <c r="BC69" s="99"/>
      <c r="BD69" s="650"/>
      <c r="BE69" s="652" t="e">
        <f>IF(OR(#REF!="",F69=""),"",ROUND(#REF!/10^3*F69,3))</f>
        <v>#REF!</v>
      </c>
      <c r="BF69" s="412" t="e">
        <f>IF(#REF!&gt;0,#REF!*#REF!/1000,"")</f>
        <v>#REF!</v>
      </c>
      <c r="BG69" s="412" t="e">
        <f>IF(#REF!&gt;0,#REF!*#REF!/1000,"")</f>
        <v>#REF!</v>
      </c>
      <c r="BH69" s="413" t="e">
        <f>IF(OR(#REF!="●",#REF!="●",#REF!="●",#REF!="●"),"",IF(#REF!="","",#REF!))</f>
        <v>#REF!</v>
      </c>
      <c r="BI69" s="413" t="e">
        <f>IF(OR(#REF!="●",#REF!="●",#REF!="●",#REF!="●"),"",IF(#REF!="","",#REF!))</f>
        <v>#REF!</v>
      </c>
      <c r="BJ69" s="412" t="e">
        <f>IF(ISNA(L69),"",L69*#REF!)</f>
        <v>#REF!</v>
      </c>
      <c r="BK69" s="412" t="e">
        <f>IF(ISNA(M69),"",M69*#REF!)</f>
        <v>#REF!</v>
      </c>
      <c r="BL69" s="415" t="e">
        <f>IF(#REF!&gt;0,DQ$6,"")</f>
        <v>#REF!</v>
      </c>
      <c r="BM69" s="361" t="e">
        <f>IF(#REF!="","",VLOOKUP(#REF!,#REF!,7,0))</f>
        <v>#REF!</v>
      </c>
      <c r="BN69" s="201" t="e">
        <f>IF(OR(#REF!="",BM69=""),"",ROUND(#REF!/10^3*BM69,3))</f>
        <v>#REF!</v>
      </c>
      <c r="BO69" s="201" t="e">
        <f>IF(#REF!&gt;0,#REF!*#REF!/1000,"")</f>
        <v>#REF!</v>
      </c>
      <c r="BP69" s="201" t="e">
        <f>IF(#REF!&gt;0,#REF!*#REF!/1000,"")</f>
        <v>#REF!</v>
      </c>
      <c r="BQ69" s="74" t="e">
        <f t="shared" si="10"/>
        <v>#REF!</v>
      </c>
      <c r="BR69" s="74" t="e">
        <f t="shared" si="11"/>
        <v>#REF!</v>
      </c>
      <c r="BS69" s="201" t="e">
        <f>IF(ISNA(BQ69),"",BQ69*#REF!)</f>
        <v>#REF!</v>
      </c>
      <c r="BT69" s="201" t="e">
        <f>IF(ISNA(BR69),"",BR69*#REF!)</f>
        <v>#REF!</v>
      </c>
      <c r="BU69" s="78" t="e">
        <f>IF(#REF!&gt;0,DQ$57,"")</f>
        <v>#REF!</v>
      </c>
      <c r="BV69" s="99"/>
      <c r="BW69" s="411"/>
      <c r="BX69" s="412" t="e">
        <f>IF(OR(#REF!="",F69=""),"",ROUND(#REF!/10^3*F69,3))</f>
        <v>#REF!</v>
      </c>
      <c r="BY69" s="412" t="e">
        <f>IF(#REF!&gt;0,#REF!*#REF!/1000,"")</f>
        <v>#REF!</v>
      </c>
      <c r="BZ69" s="412" t="e">
        <f>IF(#REF!&gt;0,#REF!*#REF!/1000,"")</f>
        <v>#REF!</v>
      </c>
      <c r="CA69" s="413" t="e">
        <f>IF(OR(#REF!="●",#REF!="●",#REF!="●",#REF!="●",#REF!="●"),"",IF(#REF!="","",#REF!))</f>
        <v>#REF!</v>
      </c>
      <c r="CB69" s="413" t="e">
        <f>IF(OR(#REF!="●",#REF!="●",#REF!="●",#REF!="●",#REF!="●"),"",IF(#REF!="","",#REF!))</f>
        <v>#REF!</v>
      </c>
      <c r="CC69" s="412" t="e">
        <f>IF(ISNA(L69),"",L69*#REF!)</f>
        <v>#REF!</v>
      </c>
      <c r="CD69" s="412" t="e">
        <f>IF(ISNA(M69),"",M69*#REF!)</f>
        <v>#REF!</v>
      </c>
      <c r="CE69" s="415" t="e">
        <f>IF(#REF!&gt;0,DQ$6,"")</f>
        <v>#REF!</v>
      </c>
      <c r="CF69" s="361" t="e">
        <f>IF(#REF!="","",VLOOKUP(#REF!,#REF!,7,0))</f>
        <v>#REF!</v>
      </c>
      <c r="CG69" s="201" t="e">
        <f>IF(OR(#REF!="",CF69=""),"",ROUND(#REF!/10^3*CF69,3))</f>
        <v>#REF!</v>
      </c>
      <c r="CH69" s="201" t="e">
        <f>IF(#REF!&gt;0,#REF!*#REF!/1000,"")</f>
        <v>#REF!</v>
      </c>
      <c r="CI69" s="201" t="e">
        <f>IF(#REF!&gt;0,#REF!*#REF!/1000,"")</f>
        <v>#REF!</v>
      </c>
      <c r="CJ69" s="74" t="e">
        <f t="shared" si="12"/>
        <v>#REF!</v>
      </c>
      <c r="CK69" s="74" t="e">
        <f t="shared" si="13"/>
        <v>#REF!</v>
      </c>
      <c r="CL69" s="201" t="e">
        <f>IF(ISNA(CJ69),"",CJ69*#REF!)</f>
        <v>#REF!</v>
      </c>
      <c r="CM69" s="201" t="e">
        <f>IF(ISNA(CK69),"",CK69*#REF!)</f>
        <v>#REF!</v>
      </c>
      <c r="CN69" s="101" t="e">
        <f>IF(#REF!&gt;0,DQ$57,"")</f>
        <v>#REF!</v>
      </c>
      <c r="CO69" s="84"/>
      <c r="CP69" s="2"/>
      <c r="CQ69" s="2"/>
      <c r="CR69" s="2"/>
      <c r="CS69" s="2"/>
      <c r="CT69" s="2"/>
      <c r="CU69" s="2"/>
      <c r="CV69" s="2"/>
      <c r="CX69" s="2"/>
      <c r="CY69" s="2"/>
      <c r="CZ69" s="2"/>
      <c r="DA69" s="2"/>
      <c r="DB69" s="2"/>
      <c r="DC69" s="2"/>
      <c r="DD69" s="2"/>
      <c r="DE69" s="2"/>
      <c r="DF69" s="2"/>
      <c r="DG69" s="2"/>
      <c r="DJ69" s="4"/>
      <c r="DN69" s="321">
        <v>35</v>
      </c>
      <c r="DO69" s="317" t="e">
        <f>#REF!</f>
        <v>#REF!</v>
      </c>
      <c r="DP69" s="317" t="e">
        <f>#REF!</f>
        <v>#REF!</v>
      </c>
      <c r="DQ69" s="320"/>
    </row>
    <row r="70" spans="2:121" ht="18" customHeight="1">
      <c r="B70" s="151" t="e">
        <f>IF(#REF!="","",VLOOKUP(#REF!,$CX$11:$DG$26,9,0))</f>
        <v>#REF!</v>
      </c>
      <c r="C70" s="64" t="e">
        <f>IF(#REF!="",0,VLOOKUP(#REF!,$CP$11:$CQ$16,2,0))</f>
        <v>#REF!</v>
      </c>
      <c r="D70" s="65" t="e">
        <f>IF(#REF!="",0,VLOOKUP(#REF!,$CX$11:$CY$26,2,0))</f>
        <v>#REF!</v>
      </c>
      <c r="E70" s="152" t="e">
        <f t="shared" si="3"/>
        <v>#REF!</v>
      </c>
      <c r="F70" s="155" t="e">
        <f>IF(#REF!="","",VLOOKUP(#REF!,#REF!,7,0))</f>
        <v>#REF!</v>
      </c>
      <c r="G70" s="201" t="e">
        <f>IF(OR(#REF!="",F70=""),"",ROUND(#REF!/10^3*F70,3))</f>
        <v>#REF!</v>
      </c>
      <c r="H70" s="201" t="e">
        <f>IF(#REF!&gt;0,#REF!*#REF!/1000,"")</f>
        <v>#REF!</v>
      </c>
      <c r="I70" s="201" t="e">
        <f>IF(#REF!&gt;0,#REF!*#REF!/1000,"")</f>
        <v>#REF!</v>
      </c>
      <c r="J70" s="51" t="e">
        <f>IF(#REF!="●","",IF(#REF!="","",#REF!))</f>
        <v>#REF!</v>
      </c>
      <c r="K70" s="51" t="e">
        <f>IF(#REF!="●","",IF(#REF!="","",#REF!))</f>
        <v>#REF!</v>
      </c>
      <c r="L70" s="74" t="e">
        <f t="shared" si="4"/>
        <v>#REF!</v>
      </c>
      <c r="M70" s="74" t="e">
        <f t="shared" si="5"/>
        <v>#REF!</v>
      </c>
      <c r="N70" s="201" t="e">
        <f>IF(ISNA(L70),"",L70*#REF!)</f>
        <v>#REF!</v>
      </c>
      <c r="O70" s="201" t="e">
        <f>IF(ISNA(M70),"",M70*#REF!)</f>
        <v>#REF!</v>
      </c>
      <c r="P70" s="78" t="e">
        <f>IF(#REF!&gt;0,DQ$6,"")</f>
        <v>#REF!</v>
      </c>
      <c r="Q70" s="99"/>
      <c r="R70" s="411"/>
      <c r="S70" s="412" t="e">
        <f>IF(OR(#REF!="",F70=""),"",ROUND(#REF!/10^3*F70,3))</f>
        <v>#REF!</v>
      </c>
      <c r="T70" s="412" t="e">
        <f>IF(#REF!&gt;0,#REF!*#REF!/1000,"")</f>
        <v>#REF!</v>
      </c>
      <c r="U70" s="412" t="e">
        <f>IF(#REF!&gt;0,#REF!*#REF!/1000,"")</f>
        <v>#REF!</v>
      </c>
      <c r="V70" s="413" t="e">
        <f>IF(OR(#REF!="●",#REF!="●"),"",IF(#REF!="","",#REF!))</f>
        <v>#REF!</v>
      </c>
      <c r="W70" s="413" t="e">
        <f>IF(OR(#REF!="●",#REF!="●"),"",IF(#REF!="","",#REF!))</f>
        <v>#REF!</v>
      </c>
      <c r="X70" s="412" t="e">
        <f>IF(ISNA(L70),"",L70*#REF!)</f>
        <v>#REF!</v>
      </c>
      <c r="Y70" s="412" t="e">
        <f>IF(ISNA(M70),"",M70*#REF!)</f>
        <v>#REF!</v>
      </c>
      <c r="Z70" s="414" t="e">
        <f>IF(#REF!&gt;0,DQ$6,"")</f>
        <v>#REF!</v>
      </c>
      <c r="AA70" s="95" t="e">
        <f>IF(#REF!="","",VLOOKUP(#REF!,#REF!,7,0))</f>
        <v>#REF!</v>
      </c>
      <c r="AB70" s="201" t="e">
        <f>IF(OR(#REF!="",AA70=""),"",ROUND(#REF!/10^3*AA70,3))</f>
        <v>#REF!</v>
      </c>
      <c r="AC70" s="201" t="e">
        <f>IF(#REF!&gt;0,#REF!*#REF!/1000,"")</f>
        <v>#REF!</v>
      </c>
      <c r="AD70" s="201" t="e">
        <f>IF(#REF!&gt;0,#REF!*#REF!/1000,"")</f>
        <v>#REF!</v>
      </c>
      <c r="AE70" s="74" t="e">
        <f t="shared" si="6"/>
        <v>#REF!</v>
      </c>
      <c r="AF70" s="74" t="e">
        <f t="shared" si="7"/>
        <v>#REF!</v>
      </c>
      <c r="AG70" s="201" t="e">
        <f>IF(ISNA(AE70),"",AE70*#REF!)</f>
        <v>#REF!</v>
      </c>
      <c r="AH70" s="201" t="e">
        <f>IF(ISNA(AF70),"",AF70*#REF!)</f>
        <v>#REF!</v>
      </c>
      <c r="AI70" s="78" t="e">
        <f>IF(#REF!&gt;0,DQ$23,"")</f>
        <v>#REF!</v>
      </c>
      <c r="AJ70" s="99"/>
      <c r="AK70" s="411"/>
      <c r="AL70" s="412" t="e">
        <f>IF(OR(#REF!="",F70=""),"",ROUND(#REF!/10^3*F70,3))</f>
        <v>#REF!</v>
      </c>
      <c r="AM70" s="412" t="e">
        <f>IF(#REF!&gt;0,#REF!*#REF!/1000,"")</f>
        <v>#REF!</v>
      </c>
      <c r="AN70" s="412" t="e">
        <f>IF(#REF!&gt;0,#REF!*#REF!/1000,"")</f>
        <v>#REF!</v>
      </c>
      <c r="AO70" s="413" t="e">
        <f>IF(OR(#REF!="●",#REF!="●",#REF!="●"),"",IF(#REF!="","",#REF!))</f>
        <v>#REF!</v>
      </c>
      <c r="AP70" s="413" t="e">
        <f>IF(OR(#REF!="●",#REF!="●",#REF!="●"),"",IF(#REF!="","",#REF!))</f>
        <v>#REF!</v>
      </c>
      <c r="AQ70" s="412" t="e">
        <f>IF(ISNA(L70),"",L70*#REF!)</f>
        <v>#REF!</v>
      </c>
      <c r="AR70" s="412" t="e">
        <f>IF(ISNA(M70),"",M70*#REF!)</f>
        <v>#REF!</v>
      </c>
      <c r="AS70" s="414" t="e">
        <f>IF(#REF!&gt;0,DQ$6,"")</f>
        <v>#REF!</v>
      </c>
      <c r="AT70" s="95" t="e">
        <f>IF(#REF!="","",VLOOKUP(#REF!,#REF!,7,0))</f>
        <v>#REF!</v>
      </c>
      <c r="AU70" s="201" t="e">
        <f>IF(OR(#REF!="",AT70=""),"",ROUND(#REF!/10^3*AT70,3))</f>
        <v>#REF!</v>
      </c>
      <c r="AV70" s="201" t="e">
        <f>IF(#REF!&gt;0,#REF!*#REF!/1000,"")</f>
        <v>#REF!</v>
      </c>
      <c r="AW70" s="201" t="e">
        <f>IF(#REF!&gt;0,#REF!*#REF!/1000,"")</f>
        <v>#REF!</v>
      </c>
      <c r="AX70" s="74" t="e">
        <f t="shared" si="8"/>
        <v>#REF!</v>
      </c>
      <c r="AY70" s="74" t="e">
        <f t="shared" si="9"/>
        <v>#REF!</v>
      </c>
      <c r="AZ70" s="201" t="e">
        <f>IF(ISNA(AX70),"",AX70*#REF!)</f>
        <v>#REF!</v>
      </c>
      <c r="BA70" s="201" t="e">
        <f>IF(ISNA(AY70),"",AY70*#REF!)</f>
        <v>#REF!</v>
      </c>
      <c r="BB70" s="78" t="e">
        <f>IF(#REF!&gt;0,DQ$40,"")</f>
        <v>#REF!</v>
      </c>
      <c r="BC70" s="99"/>
      <c r="BD70" s="650"/>
      <c r="BE70" s="652" t="e">
        <f>IF(OR(#REF!="",F70=""),"",ROUND(#REF!/10^3*F70,3))</f>
        <v>#REF!</v>
      </c>
      <c r="BF70" s="412" t="e">
        <f>IF(#REF!&gt;0,#REF!*#REF!/1000,"")</f>
        <v>#REF!</v>
      </c>
      <c r="BG70" s="412" t="e">
        <f>IF(#REF!&gt;0,#REF!*#REF!/1000,"")</f>
        <v>#REF!</v>
      </c>
      <c r="BH70" s="413" t="e">
        <f>IF(OR(#REF!="●",#REF!="●",#REF!="●",#REF!="●"),"",IF(#REF!="","",#REF!))</f>
        <v>#REF!</v>
      </c>
      <c r="BI70" s="413" t="e">
        <f>IF(OR(#REF!="●",#REF!="●",#REF!="●",#REF!="●"),"",IF(#REF!="","",#REF!))</f>
        <v>#REF!</v>
      </c>
      <c r="BJ70" s="412" t="e">
        <f>IF(ISNA(L70),"",L70*#REF!)</f>
        <v>#REF!</v>
      </c>
      <c r="BK70" s="412" t="e">
        <f>IF(ISNA(M70),"",M70*#REF!)</f>
        <v>#REF!</v>
      </c>
      <c r="BL70" s="415" t="e">
        <f>IF(#REF!&gt;0,DQ$6,"")</f>
        <v>#REF!</v>
      </c>
      <c r="BM70" s="361" t="e">
        <f>IF(#REF!="","",VLOOKUP(#REF!,#REF!,7,0))</f>
        <v>#REF!</v>
      </c>
      <c r="BN70" s="201" t="e">
        <f>IF(OR(#REF!="",BM70=""),"",ROUND(#REF!/10^3*BM70,3))</f>
        <v>#REF!</v>
      </c>
      <c r="BO70" s="201" t="e">
        <f>IF(#REF!&gt;0,#REF!*#REF!/1000,"")</f>
        <v>#REF!</v>
      </c>
      <c r="BP70" s="201" t="e">
        <f>IF(#REF!&gt;0,#REF!*#REF!/1000,"")</f>
        <v>#REF!</v>
      </c>
      <c r="BQ70" s="74" t="e">
        <f t="shared" si="10"/>
        <v>#REF!</v>
      </c>
      <c r="BR70" s="74" t="e">
        <f t="shared" si="11"/>
        <v>#REF!</v>
      </c>
      <c r="BS70" s="201" t="e">
        <f>IF(ISNA(BQ70),"",BQ70*#REF!)</f>
        <v>#REF!</v>
      </c>
      <c r="BT70" s="201" t="e">
        <f>IF(ISNA(BR70),"",BR70*#REF!)</f>
        <v>#REF!</v>
      </c>
      <c r="BU70" s="78" t="e">
        <f>IF(#REF!&gt;0,DQ$57,"")</f>
        <v>#REF!</v>
      </c>
      <c r="BV70" s="99"/>
      <c r="BW70" s="411"/>
      <c r="BX70" s="412" t="e">
        <f>IF(OR(#REF!="",F70=""),"",ROUND(#REF!/10^3*F70,3))</f>
        <v>#REF!</v>
      </c>
      <c r="BY70" s="412" t="e">
        <f>IF(#REF!&gt;0,#REF!*#REF!/1000,"")</f>
        <v>#REF!</v>
      </c>
      <c r="BZ70" s="412" t="e">
        <f>IF(#REF!&gt;0,#REF!*#REF!/1000,"")</f>
        <v>#REF!</v>
      </c>
      <c r="CA70" s="413" t="e">
        <f>IF(OR(#REF!="●",#REF!="●",#REF!="●",#REF!="●",#REF!="●"),"",IF(#REF!="","",#REF!))</f>
        <v>#REF!</v>
      </c>
      <c r="CB70" s="413" t="e">
        <f>IF(OR(#REF!="●",#REF!="●",#REF!="●",#REF!="●",#REF!="●"),"",IF(#REF!="","",#REF!))</f>
        <v>#REF!</v>
      </c>
      <c r="CC70" s="412" t="e">
        <f>IF(ISNA(L70),"",L70*#REF!)</f>
        <v>#REF!</v>
      </c>
      <c r="CD70" s="412" t="e">
        <f>IF(ISNA(M70),"",M70*#REF!)</f>
        <v>#REF!</v>
      </c>
      <c r="CE70" s="415" t="e">
        <f>IF(#REF!&gt;0,DQ$6,"")</f>
        <v>#REF!</v>
      </c>
      <c r="CF70" s="361" t="e">
        <f>IF(#REF!="","",VLOOKUP(#REF!,#REF!,7,0))</f>
        <v>#REF!</v>
      </c>
      <c r="CG70" s="201" t="e">
        <f>IF(OR(#REF!="",CF70=""),"",ROUND(#REF!/10^3*CF70,3))</f>
        <v>#REF!</v>
      </c>
      <c r="CH70" s="201" t="e">
        <f>IF(#REF!&gt;0,#REF!*#REF!/1000,"")</f>
        <v>#REF!</v>
      </c>
      <c r="CI70" s="201" t="e">
        <f>IF(#REF!&gt;0,#REF!*#REF!/1000,"")</f>
        <v>#REF!</v>
      </c>
      <c r="CJ70" s="74" t="e">
        <f t="shared" si="12"/>
        <v>#REF!</v>
      </c>
      <c r="CK70" s="74" t="e">
        <f t="shared" si="13"/>
        <v>#REF!</v>
      </c>
      <c r="CL70" s="201" t="e">
        <f>IF(ISNA(CJ70),"",CJ70*#REF!)</f>
        <v>#REF!</v>
      </c>
      <c r="CM70" s="201" t="e">
        <f>IF(ISNA(CK70),"",CK70*#REF!)</f>
        <v>#REF!</v>
      </c>
      <c r="CN70" s="101" t="e">
        <f>IF(#REF!&gt;0,DQ$57,"")</f>
        <v>#REF!</v>
      </c>
      <c r="CO70" s="84"/>
      <c r="CP70" s="2"/>
      <c r="CQ70" s="2"/>
      <c r="CR70" s="2"/>
      <c r="CS70" s="2"/>
      <c r="CT70" s="2"/>
      <c r="CU70" s="2"/>
      <c r="CV70" s="2"/>
      <c r="CX70" s="2"/>
      <c r="CY70" s="2"/>
      <c r="CZ70" s="2"/>
      <c r="DA70" s="2"/>
      <c r="DB70" s="2"/>
      <c r="DC70" s="2"/>
      <c r="DD70" s="2"/>
      <c r="DE70" s="2"/>
      <c r="DF70" s="2"/>
      <c r="DG70" s="2"/>
      <c r="DJ70" s="4"/>
      <c r="DO70" s="54"/>
      <c r="DP70" s="54"/>
    </row>
    <row r="71" spans="2:121" ht="18" customHeight="1">
      <c r="B71" s="151" t="e">
        <f>IF(#REF!="","",VLOOKUP(#REF!,$CX$11:$DG$26,9,0))</f>
        <v>#REF!</v>
      </c>
      <c r="C71" s="64" t="e">
        <f>IF(#REF!="",0,VLOOKUP(#REF!,$CP$11:$CQ$16,2,0))</f>
        <v>#REF!</v>
      </c>
      <c r="D71" s="65" t="e">
        <f>IF(#REF!="",0,VLOOKUP(#REF!,$CX$11:$CY$26,2,0))</f>
        <v>#REF!</v>
      </c>
      <c r="E71" s="152" t="e">
        <f t="shared" si="3"/>
        <v>#REF!</v>
      </c>
      <c r="F71" s="155" t="e">
        <f>IF(#REF!="","",VLOOKUP(#REF!,#REF!,7,0))</f>
        <v>#REF!</v>
      </c>
      <c r="G71" s="201" t="e">
        <f>IF(OR(#REF!="",F71=""),"",ROUND(#REF!/10^3*F71,3))</f>
        <v>#REF!</v>
      </c>
      <c r="H71" s="201" t="e">
        <f>IF(#REF!&gt;0,#REF!*#REF!/1000,"")</f>
        <v>#REF!</v>
      </c>
      <c r="I71" s="201" t="e">
        <f>IF(#REF!&gt;0,#REF!*#REF!/1000,"")</f>
        <v>#REF!</v>
      </c>
      <c r="J71" s="51" t="e">
        <f>IF(#REF!="●","",IF(#REF!="","",#REF!))</f>
        <v>#REF!</v>
      </c>
      <c r="K71" s="51" t="e">
        <f>IF(#REF!="●","",IF(#REF!="","",#REF!))</f>
        <v>#REF!</v>
      </c>
      <c r="L71" s="74" t="e">
        <f t="shared" si="4"/>
        <v>#REF!</v>
      </c>
      <c r="M71" s="74" t="e">
        <f t="shared" si="5"/>
        <v>#REF!</v>
      </c>
      <c r="N71" s="201" t="e">
        <f>IF(ISNA(L71),"",L71*#REF!)</f>
        <v>#REF!</v>
      </c>
      <c r="O71" s="201" t="e">
        <f>IF(ISNA(M71),"",M71*#REF!)</f>
        <v>#REF!</v>
      </c>
      <c r="P71" s="78" t="e">
        <f>IF(#REF!&gt;0,DQ$6,"")</f>
        <v>#REF!</v>
      </c>
      <c r="Q71" s="99"/>
      <c r="R71" s="411"/>
      <c r="S71" s="412" t="e">
        <f>IF(OR(#REF!="",F71=""),"",ROUND(#REF!/10^3*F71,3))</f>
        <v>#REF!</v>
      </c>
      <c r="T71" s="412" t="e">
        <f>IF(#REF!&gt;0,#REF!*#REF!/1000,"")</f>
        <v>#REF!</v>
      </c>
      <c r="U71" s="412" t="e">
        <f>IF(#REF!&gt;0,#REF!*#REF!/1000,"")</f>
        <v>#REF!</v>
      </c>
      <c r="V71" s="413" t="e">
        <f>IF(OR(#REF!="●",#REF!="●"),"",IF(#REF!="","",#REF!))</f>
        <v>#REF!</v>
      </c>
      <c r="W71" s="413" t="e">
        <f>IF(OR(#REF!="●",#REF!="●"),"",IF(#REF!="","",#REF!))</f>
        <v>#REF!</v>
      </c>
      <c r="X71" s="412" t="e">
        <f>IF(ISNA(L71),"",L71*#REF!)</f>
        <v>#REF!</v>
      </c>
      <c r="Y71" s="412" t="e">
        <f>IF(ISNA(M71),"",M71*#REF!)</f>
        <v>#REF!</v>
      </c>
      <c r="Z71" s="414" t="e">
        <f>IF(#REF!&gt;0,DQ$6,"")</f>
        <v>#REF!</v>
      </c>
      <c r="AA71" s="95" t="e">
        <f>IF(#REF!="","",VLOOKUP(#REF!,#REF!,7,0))</f>
        <v>#REF!</v>
      </c>
      <c r="AB71" s="201" t="e">
        <f>IF(OR(#REF!="",AA71=""),"",ROUND(#REF!/10^3*AA71,3))</f>
        <v>#REF!</v>
      </c>
      <c r="AC71" s="201" t="e">
        <f>IF(#REF!&gt;0,#REF!*#REF!/1000,"")</f>
        <v>#REF!</v>
      </c>
      <c r="AD71" s="201" t="e">
        <f>IF(#REF!&gt;0,#REF!*#REF!/1000,"")</f>
        <v>#REF!</v>
      </c>
      <c r="AE71" s="74" t="e">
        <f t="shared" si="6"/>
        <v>#REF!</v>
      </c>
      <c r="AF71" s="74" t="e">
        <f t="shared" si="7"/>
        <v>#REF!</v>
      </c>
      <c r="AG71" s="201" t="e">
        <f>IF(ISNA(AE71),"",AE71*#REF!)</f>
        <v>#REF!</v>
      </c>
      <c r="AH71" s="201" t="e">
        <f>IF(ISNA(AF71),"",AF71*#REF!)</f>
        <v>#REF!</v>
      </c>
      <c r="AI71" s="78" t="e">
        <f>IF(#REF!&gt;0,DQ$23,"")</f>
        <v>#REF!</v>
      </c>
      <c r="AJ71" s="99"/>
      <c r="AK71" s="411"/>
      <c r="AL71" s="412" t="e">
        <f>IF(OR(#REF!="",F71=""),"",ROUND(#REF!/10^3*F71,3))</f>
        <v>#REF!</v>
      </c>
      <c r="AM71" s="412" t="e">
        <f>IF(#REF!&gt;0,#REF!*#REF!/1000,"")</f>
        <v>#REF!</v>
      </c>
      <c r="AN71" s="412" t="e">
        <f>IF(#REF!&gt;0,#REF!*#REF!/1000,"")</f>
        <v>#REF!</v>
      </c>
      <c r="AO71" s="413" t="e">
        <f>IF(OR(#REF!="●",#REF!="●",#REF!="●"),"",IF(#REF!="","",#REF!))</f>
        <v>#REF!</v>
      </c>
      <c r="AP71" s="413" t="e">
        <f>IF(OR(#REF!="●",#REF!="●",#REF!="●"),"",IF(#REF!="","",#REF!))</f>
        <v>#REF!</v>
      </c>
      <c r="AQ71" s="412" t="e">
        <f>IF(ISNA(L71),"",L71*#REF!)</f>
        <v>#REF!</v>
      </c>
      <c r="AR71" s="412" t="e">
        <f>IF(ISNA(M71),"",M71*#REF!)</f>
        <v>#REF!</v>
      </c>
      <c r="AS71" s="414" t="e">
        <f>IF(#REF!&gt;0,DQ$6,"")</f>
        <v>#REF!</v>
      </c>
      <c r="AT71" s="95" t="e">
        <f>IF(#REF!="","",VLOOKUP(#REF!,#REF!,7,0))</f>
        <v>#REF!</v>
      </c>
      <c r="AU71" s="201" t="e">
        <f>IF(OR(#REF!="",AT71=""),"",ROUND(#REF!/10^3*AT71,3))</f>
        <v>#REF!</v>
      </c>
      <c r="AV71" s="201" t="e">
        <f>IF(#REF!&gt;0,#REF!*#REF!/1000,"")</f>
        <v>#REF!</v>
      </c>
      <c r="AW71" s="201" t="e">
        <f>IF(#REF!&gt;0,#REF!*#REF!/1000,"")</f>
        <v>#REF!</v>
      </c>
      <c r="AX71" s="74" t="e">
        <f t="shared" si="8"/>
        <v>#REF!</v>
      </c>
      <c r="AY71" s="74" t="e">
        <f t="shared" si="9"/>
        <v>#REF!</v>
      </c>
      <c r="AZ71" s="201" t="e">
        <f>IF(ISNA(AX71),"",AX71*#REF!)</f>
        <v>#REF!</v>
      </c>
      <c r="BA71" s="201" t="e">
        <f>IF(ISNA(AY71),"",AY71*#REF!)</f>
        <v>#REF!</v>
      </c>
      <c r="BB71" s="78" t="e">
        <f>IF(#REF!&gt;0,DQ$40,"")</f>
        <v>#REF!</v>
      </c>
      <c r="BC71" s="99"/>
      <c r="BD71" s="650"/>
      <c r="BE71" s="652" t="e">
        <f>IF(OR(#REF!="",F71=""),"",ROUND(#REF!/10^3*F71,3))</f>
        <v>#REF!</v>
      </c>
      <c r="BF71" s="412" t="e">
        <f>IF(#REF!&gt;0,#REF!*#REF!/1000,"")</f>
        <v>#REF!</v>
      </c>
      <c r="BG71" s="412" t="e">
        <f>IF(#REF!&gt;0,#REF!*#REF!/1000,"")</f>
        <v>#REF!</v>
      </c>
      <c r="BH71" s="413" t="e">
        <f>IF(OR(#REF!="●",#REF!="●",#REF!="●",#REF!="●"),"",IF(#REF!="","",#REF!))</f>
        <v>#REF!</v>
      </c>
      <c r="BI71" s="413" t="e">
        <f>IF(OR(#REF!="●",#REF!="●",#REF!="●",#REF!="●"),"",IF(#REF!="","",#REF!))</f>
        <v>#REF!</v>
      </c>
      <c r="BJ71" s="412" t="e">
        <f>IF(ISNA(L71),"",L71*#REF!)</f>
        <v>#REF!</v>
      </c>
      <c r="BK71" s="412" t="e">
        <f>IF(ISNA(M71),"",M71*#REF!)</f>
        <v>#REF!</v>
      </c>
      <c r="BL71" s="415" t="e">
        <f>IF(#REF!&gt;0,DQ$6,"")</f>
        <v>#REF!</v>
      </c>
      <c r="BM71" s="361" t="e">
        <f>IF(#REF!="","",VLOOKUP(#REF!,#REF!,7,0))</f>
        <v>#REF!</v>
      </c>
      <c r="BN71" s="201" t="e">
        <f>IF(OR(#REF!="",BM71=""),"",ROUND(#REF!/10^3*BM71,3))</f>
        <v>#REF!</v>
      </c>
      <c r="BO71" s="201" t="e">
        <f>IF(#REF!&gt;0,#REF!*#REF!/1000,"")</f>
        <v>#REF!</v>
      </c>
      <c r="BP71" s="201" t="e">
        <f>IF(#REF!&gt;0,#REF!*#REF!/1000,"")</f>
        <v>#REF!</v>
      </c>
      <c r="BQ71" s="74" t="e">
        <f t="shared" si="10"/>
        <v>#REF!</v>
      </c>
      <c r="BR71" s="74" t="e">
        <f t="shared" si="11"/>
        <v>#REF!</v>
      </c>
      <c r="BS71" s="201" t="e">
        <f>IF(ISNA(BQ71),"",BQ71*#REF!)</f>
        <v>#REF!</v>
      </c>
      <c r="BT71" s="201" t="e">
        <f>IF(ISNA(BR71),"",BR71*#REF!)</f>
        <v>#REF!</v>
      </c>
      <c r="BU71" s="78" t="e">
        <f>IF(#REF!&gt;0,DQ$57,"")</f>
        <v>#REF!</v>
      </c>
      <c r="BV71" s="99"/>
      <c r="BW71" s="411"/>
      <c r="BX71" s="412" t="e">
        <f>IF(OR(#REF!="",F71=""),"",ROUND(#REF!/10^3*F71,3))</f>
        <v>#REF!</v>
      </c>
      <c r="BY71" s="412" t="e">
        <f>IF(#REF!&gt;0,#REF!*#REF!/1000,"")</f>
        <v>#REF!</v>
      </c>
      <c r="BZ71" s="412" t="e">
        <f>IF(#REF!&gt;0,#REF!*#REF!/1000,"")</f>
        <v>#REF!</v>
      </c>
      <c r="CA71" s="413" t="e">
        <f>IF(OR(#REF!="●",#REF!="●",#REF!="●",#REF!="●",#REF!="●"),"",IF(#REF!="","",#REF!))</f>
        <v>#REF!</v>
      </c>
      <c r="CB71" s="413" t="e">
        <f>IF(OR(#REF!="●",#REF!="●",#REF!="●",#REF!="●",#REF!="●"),"",IF(#REF!="","",#REF!))</f>
        <v>#REF!</v>
      </c>
      <c r="CC71" s="412" t="e">
        <f>IF(ISNA(L71),"",L71*#REF!)</f>
        <v>#REF!</v>
      </c>
      <c r="CD71" s="412" t="e">
        <f>IF(ISNA(M71),"",M71*#REF!)</f>
        <v>#REF!</v>
      </c>
      <c r="CE71" s="415" t="e">
        <f>IF(#REF!&gt;0,DQ$6,"")</f>
        <v>#REF!</v>
      </c>
      <c r="CF71" s="361" t="e">
        <f>IF(#REF!="","",VLOOKUP(#REF!,#REF!,7,0))</f>
        <v>#REF!</v>
      </c>
      <c r="CG71" s="201" t="e">
        <f>IF(OR(#REF!="",CF71=""),"",ROUND(#REF!/10^3*CF71,3))</f>
        <v>#REF!</v>
      </c>
      <c r="CH71" s="201" t="e">
        <f>IF(#REF!&gt;0,#REF!*#REF!/1000,"")</f>
        <v>#REF!</v>
      </c>
      <c r="CI71" s="201" t="e">
        <f>IF(#REF!&gt;0,#REF!*#REF!/1000,"")</f>
        <v>#REF!</v>
      </c>
      <c r="CJ71" s="74" t="e">
        <f t="shared" si="12"/>
        <v>#REF!</v>
      </c>
      <c r="CK71" s="74" t="e">
        <f t="shared" si="13"/>
        <v>#REF!</v>
      </c>
      <c r="CL71" s="201" t="e">
        <f>IF(ISNA(CJ71),"",CJ71*#REF!)</f>
        <v>#REF!</v>
      </c>
      <c r="CM71" s="201" t="e">
        <f>IF(ISNA(CK71),"",CK71*#REF!)</f>
        <v>#REF!</v>
      </c>
      <c r="CN71" s="101" t="e">
        <f>IF(#REF!&gt;0,DQ$57,"")</f>
        <v>#REF!</v>
      </c>
      <c r="CO71" s="84"/>
      <c r="CP71" s="2"/>
      <c r="CQ71" s="2"/>
      <c r="CR71" s="2"/>
      <c r="CS71" s="2"/>
      <c r="CT71" s="2"/>
      <c r="CU71" s="2"/>
      <c r="CV71" s="2"/>
      <c r="CX71" s="2"/>
      <c r="CY71" s="2"/>
      <c r="CZ71" s="2"/>
      <c r="DA71" s="2"/>
      <c r="DB71" s="2"/>
      <c r="DC71" s="2"/>
      <c r="DD71" s="2"/>
      <c r="DE71" s="2"/>
      <c r="DF71" s="2"/>
      <c r="DG71" s="2"/>
      <c r="DJ71" s="4"/>
      <c r="DO71" s="54"/>
      <c r="DP71" s="54"/>
    </row>
    <row r="72" spans="2:121" ht="18" customHeight="1">
      <c r="B72" s="151" t="e">
        <f>IF(#REF!="","",VLOOKUP(#REF!,$CX$11:$DG$26,9,0))</f>
        <v>#REF!</v>
      </c>
      <c r="C72" s="64" t="e">
        <f>IF(#REF!="",0,VLOOKUP(#REF!,$CP$11:$CQ$16,2,0))</f>
        <v>#REF!</v>
      </c>
      <c r="D72" s="65" t="e">
        <f>IF(#REF!="",0,VLOOKUP(#REF!,$CX$11:$CY$26,2,0))</f>
        <v>#REF!</v>
      </c>
      <c r="E72" s="152" t="e">
        <f t="shared" si="3"/>
        <v>#REF!</v>
      </c>
      <c r="F72" s="155" t="e">
        <f>IF(#REF!="","",VLOOKUP(#REF!,#REF!,7,0))</f>
        <v>#REF!</v>
      </c>
      <c r="G72" s="201" t="e">
        <f>IF(OR(#REF!="",F72=""),"",ROUND(#REF!/10^3*F72,3))</f>
        <v>#REF!</v>
      </c>
      <c r="H72" s="201" t="e">
        <f>IF(#REF!&gt;0,#REF!*#REF!/1000,"")</f>
        <v>#REF!</v>
      </c>
      <c r="I72" s="201" t="e">
        <f>IF(#REF!&gt;0,#REF!*#REF!/1000,"")</f>
        <v>#REF!</v>
      </c>
      <c r="J72" s="51" t="e">
        <f>IF(#REF!="●","",IF(#REF!="","",#REF!))</f>
        <v>#REF!</v>
      </c>
      <c r="K72" s="51" t="e">
        <f>IF(#REF!="●","",IF(#REF!="","",#REF!))</f>
        <v>#REF!</v>
      </c>
      <c r="L72" s="74" t="e">
        <f t="shared" si="4"/>
        <v>#REF!</v>
      </c>
      <c r="M72" s="74" t="e">
        <f t="shared" si="5"/>
        <v>#REF!</v>
      </c>
      <c r="N72" s="201" t="e">
        <f>IF(ISNA(L72),"",L72*#REF!)</f>
        <v>#REF!</v>
      </c>
      <c r="O72" s="201" t="e">
        <f>IF(ISNA(M72),"",M72*#REF!)</f>
        <v>#REF!</v>
      </c>
      <c r="P72" s="78" t="e">
        <f>IF(#REF!&gt;0,DQ$6,"")</f>
        <v>#REF!</v>
      </c>
      <c r="Q72" s="99"/>
      <c r="R72" s="411"/>
      <c r="S72" s="412" t="e">
        <f>IF(OR(#REF!="",F72=""),"",ROUND(#REF!/10^3*F72,3))</f>
        <v>#REF!</v>
      </c>
      <c r="T72" s="412" t="e">
        <f>IF(#REF!&gt;0,#REF!*#REF!/1000,"")</f>
        <v>#REF!</v>
      </c>
      <c r="U72" s="412" t="e">
        <f>IF(#REF!&gt;0,#REF!*#REF!/1000,"")</f>
        <v>#REF!</v>
      </c>
      <c r="V72" s="413" t="e">
        <f>IF(OR(#REF!="●",#REF!="●"),"",IF(#REF!="","",#REF!))</f>
        <v>#REF!</v>
      </c>
      <c r="W72" s="413" t="e">
        <f>IF(OR(#REF!="●",#REF!="●"),"",IF(#REF!="","",#REF!))</f>
        <v>#REF!</v>
      </c>
      <c r="X72" s="412" t="e">
        <f>IF(ISNA(L72),"",L72*#REF!)</f>
        <v>#REF!</v>
      </c>
      <c r="Y72" s="412" t="e">
        <f>IF(ISNA(M72),"",M72*#REF!)</f>
        <v>#REF!</v>
      </c>
      <c r="Z72" s="414" t="e">
        <f>IF(#REF!&gt;0,DQ$6,"")</f>
        <v>#REF!</v>
      </c>
      <c r="AA72" s="95" t="e">
        <f>IF(#REF!="","",VLOOKUP(#REF!,#REF!,7,0))</f>
        <v>#REF!</v>
      </c>
      <c r="AB72" s="201" t="e">
        <f>IF(OR(#REF!="",AA72=""),"",ROUND(#REF!/10^3*AA72,3))</f>
        <v>#REF!</v>
      </c>
      <c r="AC72" s="201" t="e">
        <f>IF(#REF!&gt;0,#REF!*#REF!/1000,"")</f>
        <v>#REF!</v>
      </c>
      <c r="AD72" s="201" t="e">
        <f>IF(#REF!&gt;0,#REF!*#REF!/1000,"")</f>
        <v>#REF!</v>
      </c>
      <c r="AE72" s="74" t="e">
        <f t="shared" si="6"/>
        <v>#REF!</v>
      </c>
      <c r="AF72" s="74" t="e">
        <f t="shared" si="7"/>
        <v>#REF!</v>
      </c>
      <c r="AG72" s="201" t="e">
        <f>IF(ISNA(AE72),"",AE72*#REF!)</f>
        <v>#REF!</v>
      </c>
      <c r="AH72" s="201" t="e">
        <f>IF(ISNA(AF72),"",AF72*#REF!)</f>
        <v>#REF!</v>
      </c>
      <c r="AI72" s="78" t="e">
        <f>IF(#REF!&gt;0,DQ$23,"")</f>
        <v>#REF!</v>
      </c>
      <c r="AJ72" s="99"/>
      <c r="AK72" s="411"/>
      <c r="AL72" s="412" t="e">
        <f>IF(OR(#REF!="",F72=""),"",ROUND(#REF!/10^3*F72,3))</f>
        <v>#REF!</v>
      </c>
      <c r="AM72" s="412" t="e">
        <f>IF(#REF!&gt;0,#REF!*#REF!/1000,"")</f>
        <v>#REF!</v>
      </c>
      <c r="AN72" s="412" t="e">
        <f>IF(#REF!&gt;0,#REF!*#REF!/1000,"")</f>
        <v>#REF!</v>
      </c>
      <c r="AO72" s="413" t="e">
        <f>IF(OR(#REF!="●",#REF!="●",#REF!="●"),"",IF(#REF!="","",#REF!))</f>
        <v>#REF!</v>
      </c>
      <c r="AP72" s="413" t="e">
        <f>IF(OR(#REF!="●",#REF!="●",#REF!="●"),"",IF(#REF!="","",#REF!))</f>
        <v>#REF!</v>
      </c>
      <c r="AQ72" s="412" t="e">
        <f>IF(ISNA(L72),"",L72*#REF!)</f>
        <v>#REF!</v>
      </c>
      <c r="AR72" s="412" t="e">
        <f>IF(ISNA(M72),"",M72*#REF!)</f>
        <v>#REF!</v>
      </c>
      <c r="AS72" s="414" t="e">
        <f>IF(#REF!&gt;0,DQ$6,"")</f>
        <v>#REF!</v>
      </c>
      <c r="AT72" s="95" t="e">
        <f>IF(#REF!="","",VLOOKUP(#REF!,#REF!,7,0))</f>
        <v>#REF!</v>
      </c>
      <c r="AU72" s="201" t="e">
        <f>IF(OR(#REF!="",AT72=""),"",ROUND(#REF!/10^3*AT72,3))</f>
        <v>#REF!</v>
      </c>
      <c r="AV72" s="201" t="e">
        <f>IF(#REF!&gt;0,#REF!*#REF!/1000,"")</f>
        <v>#REF!</v>
      </c>
      <c r="AW72" s="201" t="e">
        <f>IF(#REF!&gt;0,#REF!*#REF!/1000,"")</f>
        <v>#REF!</v>
      </c>
      <c r="AX72" s="74" t="e">
        <f t="shared" si="8"/>
        <v>#REF!</v>
      </c>
      <c r="AY72" s="74" t="e">
        <f t="shared" si="9"/>
        <v>#REF!</v>
      </c>
      <c r="AZ72" s="201" t="e">
        <f>IF(ISNA(AX72),"",AX72*#REF!)</f>
        <v>#REF!</v>
      </c>
      <c r="BA72" s="201" t="e">
        <f>IF(ISNA(AY72),"",AY72*#REF!)</f>
        <v>#REF!</v>
      </c>
      <c r="BB72" s="78" t="e">
        <f>IF(#REF!&gt;0,DQ$40,"")</f>
        <v>#REF!</v>
      </c>
      <c r="BC72" s="99"/>
      <c r="BD72" s="650"/>
      <c r="BE72" s="652" t="e">
        <f>IF(OR(#REF!="",F72=""),"",ROUND(#REF!/10^3*F72,3))</f>
        <v>#REF!</v>
      </c>
      <c r="BF72" s="412" t="e">
        <f>IF(#REF!&gt;0,#REF!*#REF!/1000,"")</f>
        <v>#REF!</v>
      </c>
      <c r="BG72" s="412" t="e">
        <f>IF(#REF!&gt;0,#REF!*#REF!/1000,"")</f>
        <v>#REF!</v>
      </c>
      <c r="BH72" s="413" t="e">
        <f>IF(OR(#REF!="●",#REF!="●",#REF!="●",#REF!="●"),"",IF(#REF!="","",#REF!))</f>
        <v>#REF!</v>
      </c>
      <c r="BI72" s="413" t="e">
        <f>IF(OR(#REF!="●",#REF!="●",#REF!="●",#REF!="●"),"",IF(#REF!="","",#REF!))</f>
        <v>#REF!</v>
      </c>
      <c r="BJ72" s="412" t="e">
        <f>IF(ISNA(L72),"",L72*#REF!)</f>
        <v>#REF!</v>
      </c>
      <c r="BK72" s="412" t="e">
        <f>IF(ISNA(M72),"",M72*#REF!)</f>
        <v>#REF!</v>
      </c>
      <c r="BL72" s="415" t="e">
        <f>IF(#REF!&gt;0,DQ$6,"")</f>
        <v>#REF!</v>
      </c>
      <c r="BM72" s="361" t="e">
        <f>IF(#REF!="","",VLOOKUP(#REF!,#REF!,7,0))</f>
        <v>#REF!</v>
      </c>
      <c r="BN72" s="201" t="e">
        <f>IF(OR(#REF!="",BM72=""),"",ROUND(#REF!/10^3*BM72,3))</f>
        <v>#REF!</v>
      </c>
      <c r="BO72" s="201" t="e">
        <f>IF(#REF!&gt;0,#REF!*#REF!/1000,"")</f>
        <v>#REF!</v>
      </c>
      <c r="BP72" s="201" t="e">
        <f>IF(#REF!&gt;0,#REF!*#REF!/1000,"")</f>
        <v>#REF!</v>
      </c>
      <c r="BQ72" s="74" t="e">
        <f t="shared" si="10"/>
        <v>#REF!</v>
      </c>
      <c r="BR72" s="74" t="e">
        <f t="shared" si="11"/>
        <v>#REF!</v>
      </c>
      <c r="BS72" s="201" t="e">
        <f>IF(ISNA(BQ72),"",BQ72*#REF!)</f>
        <v>#REF!</v>
      </c>
      <c r="BT72" s="201" t="e">
        <f>IF(ISNA(BR72),"",BR72*#REF!)</f>
        <v>#REF!</v>
      </c>
      <c r="BU72" s="78" t="e">
        <f>IF(#REF!&gt;0,DQ$57,"")</f>
        <v>#REF!</v>
      </c>
      <c r="BV72" s="99"/>
      <c r="BW72" s="411"/>
      <c r="BX72" s="412" t="e">
        <f>IF(OR(#REF!="",F72=""),"",ROUND(#REF!/10^3*F72,3))</f>
        <v>#REF!</v>
      </c>
      <c r="BY72" s="412" t="e">
        <f>IF(#REF!&gt;0,#REF!*#REF!/1000,"")</f>
        <v>#REF!</v>
      </c>
      <c r="BZ72" s="412" t="e">
        <f>IF(#REF!&gt;0,#REF!*#REF!/1000,"")</f>
        <v>#REF!</v>
      </c>
      <c r="CA72" s="413" t="e">
        <f>IF(OR(#REF!="●",#REF!="●",#REF!="●",#REF!="●",#REF!="●"),"",IF(#REF!="","",#REF!))</f>
        <v>#REF!</v>
      </c>
      <c r="CB72" s="413" t="e">
        <f>IF(OR(#REF!="●",#REF!="●",#REF!="●",#REF!="●",#REF!="●"),"",IF(#REF!="","",#REF!))</f>
        <v>#REF!</v>
      </c>
      <c r="CC72" s="412" t="e">
        <f>IF(ISNA(L72),"",L72*#REF!)</f>
        <v>#REF!</v>
      </c>
      <c r="CD72" s="412" t="e">
        <f>IF(ISNA(M72),"",M72*#REF!)</f>
        <v>#REF!</v>
      </c>
      <c r="CE72" s="415" t="e">
        <f>IF(#REF!&gt;0,DQ$6,"")</f>
        <v>#REF!</v>
      </c>
      <c r="CF72" s="361" t="e">
        <f>IF(#REF!="","",VLOOKUP(#REF!,#REF!,7,0))</f>
        <v>#REF!</v>
      </c>
      <c r="CG72" s="201" t="e">
        <f>IF(OR(#REF!="",CF72=""),"",ROUND(#REF!/10^3*CF72,3))</f>
        <v>#REF!</v>
      </c>
      <c r="CH72" s="201" t="e">
        <f>IF(#REF!&gt;0,#REF!*#REF!/1000,"")</f>
        <v>#REF!</v>
      </c>
      <c r="CI72" s="201" t="e">
        <f>IF(#REF!&gt;0,#REF!*#REF!/1000,"")</f>
        <v>#REF!</v>
      </c>
      <c r="CJ72" s="74" t="e">
        <f t="shared" si="12"/>
        <v>#REF!</v>
      </c>
      <c r="CK72" s="74" t="e">
        <f t="shared" si="13"/>
        <v>#REF!</v>
      </c>
      <c r="CL72" s="201" t="e">
        <f>IF(ISNA(CJ72),"",CJ72*#REF!)</f>
        <v>#REF!</v>
      </c>
      <c r="CM72" s="201" t="e">
        <f>IF(ISNA(CK72),"",CK72*#REF!)</f>
        <v>#REF!</v>
      </c>
      <c r="CN72" s="101" t="e">
        <f>IF(#REF!&gt;0,DQ$57,"")</f>
        <v>#REF!</v>
      </c>
      <c r="CO72" s="84"/>
      <c r="CP72" s="2"/>
      <c r="CQ72" s="2"/>
      <c r="CR72" s="2"/>
      <c r="CS72" s="2"/>
      <c r="CT72" s="2"/>
      <c r="CU72" s="2"/>
      <c r="CV72" s="2"/>
      <c r="CX72" s="2"/>
      <c r="CY72" s="2"/>
      <c r="CZ72" s="2"/>
      <c r="DA72" s="2"/>
      <c r="DB72" s="2"/>
      <c r="DC72" s="2"/>
      <c r="DD72" s="2"/>
      <c r="DE72" s="2"/>
      <c r="DF72" s="2"/>
      <c r="DG72" s="2"/>
      <c r="DJ72" s="4"/>
      <c r="DO72" s="54"/>
      <c r="DP72" s="54"/>
    </row>
    <row r="73" spans="2:121" ht="18" customHeight="1">
      <c r="B73" s="151" t="e">
        <f>IF(#REF!="","",VLOOKUP(#REF!,$CX$11:$DG$26,9,0))</f>
        <v>#REF!</v>
      </c>
      <c r="C73" s="64" t="e">
        <f>IF(#REF!="",0,VLOOKUP(#REF!,$CP$11:$CQ$16,2,0))</f>
        <v>#REF!</v>
      </c>
      <c r="D73" s="65" t="e">
        <f>IF(#REF!="",0,VLOOKUP(#REF!,$CX$11:$CY$26,2,0))</f>
        <v>#REF!</v>
      </c>
      <c r="E73" s="152" t="e">
        <f t="shared" si="3"/>
        <v>#REF!</v>
      </c>
      <c r="F73" s="155" t="e">
        <f>IF(#REF!="","",VLOOKUP(#REF!,#REF!,7,0))</f>
        <v>#REF!</v>
      </c>
      <c r="G73" s="201" t="e">
        <f>IF(OR(#REF!="",F73=""),"",ROUND(#REF!/10^3*F73,3))</f>
        <v>#REF!</v>
      </c>
      <c r="H73" s="201" t="e">
        <f>IF(#REF!&gt;0,#REF!*#REF!/1000,"")</f>
        <v>#REF!</v>
      </c>
      <c r="I73" s="201" t="e">
        <f>IF(#REF!&gt;0,#REF!*#REF!/1000,"")</f>
        <v>#REF!</v>
      </c>
      <c r="J73" s="51" t="e">
        <f>IF(#REF!="●","",IF(#REF!="","",#REF!))</f>
        <v>#REF!</v>
      </c>
      <c r="K73" s="51" t="e">
        <f>IF(#REF!="●","",IF(#REF!="","",#REF!))</f>
        <v>#REF!</v>
      </c>
      <c r="L73" s="74" t="e">
        <f t="shared" si="4"/>
        <v>#REF!</v>
      </c>
      <c r="M73" s="74" t="e">
        <f t="shared" si="5"/>
        <v>#REF!</v>
      </c>
      <c r="N73" s="201" t="e">
        <f>IF(ISNA(L73),"",L73*#REF!)</f>
        <v>#REF!</v>
      </c>
      <c r="O73" s="201" t="e">
        <f>IF(ISNA(M73),"",M73*#REF!)</f>
        <v>#REF!</v>
      </c>
      <c r="P73" s="78" t="e">
        <f>IF(#REF!&gt;0,DQ$6,"")</f>
        <v>#REF!</v>
      </c>
      <c r="Q73" s="99"/>
      <c r="R73" s="411"/>
      <c r="S73" s="412" t="e">
        <f>IF(OR(#REF!="",F73=""),"",ROUND(#REF!/10^3*F73,3))</f>
        <v>#REF!</v>
      </c>
      <c r="T73" s="412" t="e">
        <f>IF(#REF!&gt;0,#REF!*#REF!/1000,"")</f>
        <v>#REF!</v>
      </c>
      <c r="U73" s="412" t="e">
        <f>IF(#REF!&gt;0,#REF!*#REF!/1000,"")</f>
        <v>#REF!</v>
      </c>
      <c r="V73" s="413" t="e">
        <f>IF(OR(#REF!="●",#REF!="●"),"",IF(#REF!="","",#REF!))</f>
        <v>#REF!</v>
      </c>
      <c r="W73" s="413" t="e">
        <f>IF(OR(#REF!="●",#REF!="●"),"",IF(#REF!="","",#REF!))</f>
        <v>#REF!</v>
      </c>
      <c r="X73" s="412" t="e">
        <f>IF(ISNA(L73),"",L73*#REF!)</f>
        <v>#REF!</v>
      </c>
      <c r="Y73" s="412" t="e">
        <f>IF(ISNA(M73),"",M73*#REF!)</f>
        <v>#REF!</v>
      </c>
      <c r="Z73" s="414" t="e">
        <f>IF(#REF!&gt;0,DQ$6,"")</f>
        <v>#REF!</v>
      </c>
      <c r="AA73" s="95" t="e">
        <f>IF(#REF!="","",VLOOKUP(#REF!,#REF!,7,0))</f>
        <v>#REF!</v>
      </c>
      <c r="AB73" s="201" t="e">
        <f>IF(OR(#REF!="",AA73=""),"",ROUND(#REF!/10^3*AA73,3))</f>
        <v>#REF!</v>
      </c>
      <c r="AC73" s="201" t="e">
        <f>IF(#REF!&gt;0,#REF!*#REF!/1000,"")</f>
        <v>#REF!</v>
      </c>
      <c r="AD73" s="201" t="e">
        <f>IF(#REF!&gt;0,#REF!*#REF!/1000,"")</f>
        <v>#REF!</v>
      </c>
      <c r="AE73" s="74" t="e">
        <f t="shared" si="6"/>
        <v>#REF!</v>
      </c>
      <c r="AF73" s="74" t="e">
        <f t="shared" si="7"/>
        <v>#REF!</v>
      </c>
      <c r="AG73" s="201" t="e">
        <f>IF(ISNA(AE73),"",AE73*#REF!)</f>
        <v>#REF!</v>
      </c>
      <c r="AH73" s="201" t="e">
        <f>IF(ISNA(AF73),"",AF73*#REF!)</f>
        <v>#REF!</v>
      </c>
      <c r="AI73" s="78" t="e">
        <f>IF(#REF!&gt;0,DQ$23,"")</f>
        <v>#REF!</v>
      </c>
      <c r="AJ73" s="99"/>
      <c r="AK73" s="411"/>
      <c r="AL73" s="412" t="e">
        <f>IF(OR(#REF!="",F73=""),"",ROUND(#REF!/10^3*F73,3))</f>
        <v>#REF!</v>
      </c>
      <c r="AM73" s="412" t="e">
        <f>IF(#REF!&gt;0,#REF!*#REF!/1000,"")</f>
        <v>#REF!</v>
      </c>
      <c r="AN73" s="412" t="e">
        <f>IF(#REF!&gt;0,#REF!*#REF!/1000,"")</f>
        <v>#REF!</v>
      </c>
      <c r="AO73" s="413" t="e">
        <f>IF(OR(#REF!="●",#REF!="●",#REF!="●"),"",IF(#REF!="","",#REF!))</f>
        <v>#REF!</v>
      </c>
      <c r="AP73" s="413" t="e">
        <f>IF(OR(#REF!="●",#REF!="●",#REF!="●"),"",IF(#REF!="","",#REF!))</f>
        <v>#REF!</v>
      </c>
      <c r="AQ73" s="412" t="e">
        <f>IF(ISNA(L73),"",L73*#REF!)</f>
        <v>#REF!</v>
      </c>
      <c r="AR73" s="412" t="e">
        <f>IF(ISNA(M73),"",M73*#REF!)</f>
        <v>#REF!</v>
      </c>
      <c r="AS73" s="414" t="e">
        <f>IF(#REF!&gt;0,DQ$6,"")</f>
        <v>#REF!</v>
      </c>
      <c r="AT73" s="95" t="e">
        <f>IF(#REF!="","",VLOOKUP(#REF!,#REF!,7,0))</f>
        <v>#REF!</v>
      </c>
      <c r="AU73" s="201" t="e">
        <f>IF(OR(#REF!="",AT73=""),"",ROUND(#REF!/10^3*AT73,3))</f>
        <v>#REF!</v>
      </c>
      <c r="AV73" s="201" t="e">
        <f>IF(#REF!&gt;0,#REF!*#REF!/1000,"")</f>
        <v>#REF!</v>
      </c>
      <c r="AW73" s="201" t="e">
        <f>IF(#REF!&gt;0,#REF!*#REF!/1000,"")</f>
        <v>#REF!</v>
      </c>
      <c r="AX73" s="74" t="e">
        <f t="shared" si="8"/>
        <v>#REF!</v>
      </c>
      <c r="AY73" s="74" t="e">
        <f t="shared" si="9"/>
        <v>#REF!</v>
      </c>
      <c r="AZ73" s="201" t="e">
        <f>IF(ISNA(AX73),"",AX73*#REF!)</f>
        <v>#REF!</v>
      </c>
      <c r="BA73" s="201" t="e">
        <f>IF(ISNA(AY73),"",AY73*#REF!)</f>
        <v>#REF!</v>
      </c>
      <c r="BB73" s="78" t="e">
        <f>IF(#REF!&gt;0,DQ$40,"")</f>
        <v>#REF!</v>
      </c>
      <c r="BC73" s="99"/>
      <c r="BD73" s="650"/>
      <c r="BE73" s="652" t="e">
        <f>IF(OR(#REF!="",F73=""),"",ROUND(#REF!/10^3*F73,3))</f>
        <v>#REF!</v>
      </c>
      <c r="BF73" s="412" t="e">
        <f>IF(#REF!&gt;0,#REF!*#REF!/1000,"")</f>
        <v>#REF!</v>
      </c>
      <c r="BG73" s="412" t="e">
        <f>IF(#REF!&gt;0,#REF!*#REF!/1000,"")</f>
        <v>#REF!</v>
      </c>
      <c r="BH73" s="413" t="e">
        <f>IF(OR(#REF!="●",#REF!="●",#REF!="●",#REF!="●"),"",IF(#REF!="","",#REF!))</f>
        <v>#REF!</v>
      </c>
      <c r="BI73" s="413" t="e">
        <f>IF(OR(#REF!="●",#REF!="●",#REF!="●",#REF!="●"),"",IF(#REF!="","",#REF!))</f>
        <v>#REF!</v>
      </c>
      <c r="BJ73" s="412" t="e">
        <f>IF(ISNA(L73),"",L73*#REF!)</f>
        <v>#REF!</v>
      </c>
      <c r="BK73" s="412" t="e">
        <f>IF(ISNA(M73),"",M73*#REF!)</f>
        <v>#REF!</v>
      </c>
      <c r="BL73" s="415" t="e">
        <f>IF(#REF!&gt;0,DQ$6,"")</f>
        <v>#REF!</v>
      </c>
      <c r="BM73" s="361" t="e">
        <f>IF(#REF!="","",VLOOKUP(#REF!,#REF!,7,0))</f>
        <v>#REF!</v>
      </c>
      <c r="BN73" s="201" t="e">
        <f>IF(OR(#REF!="",BM73=""),"",ROUND(#REF!/10^3*BM73,3))</f>
        <v>#REF!</v>
      </c>
      <c r="BO73" s="201" t="e">
        <f>IF(#REF!&gt;0,#REF!*#REF!/1000,"")</f>
        <v>#REF!</v>
      </c>
      <c r="BP73" s="201" t="e">
        <f>IF(#REF!&gt;0,#REF!*#REF!/1000,"")</f>
        <v>#REF!</v>
      </c>
      <c r="BQ73" s="74" t="e">
        <f t="shared" si="10"/>
        <v>#REF!</v>
      </c>
      <c r="BR73" s="74" t="e">
        <f t="shared" si="11"/>
        <v>#REF!</v>
      </c>
      <c r="BS73" s="201" t="e">
        <f>IF(ISNA(BQ73),"",BQ73*#REF!)</f>
        <v>#REF!</v>
      </c>
      <c r="BT73" s="201" t="e">
        <f>IF(ISNA(BR73),"",BR73*#REF!)</f>
        <v>#REF!</v>
      </c>
      <c r="BU73" s="78" t="e">
        <f>IF(#REF!&gt;0,DQ$57,"")</f>
        <v>#REF!</v>
      </c>
      <c r="BV73" s="99"/>
      <c r="BW73" s="411"/>
      <c r="BX73" s="412" t="e">
        <f>IF(OR(#REF!="",F73=""),"",ROUND(#REF!/10^3*F73,3))</f>
        <v>#REF!</v>
      </c>
      <c r="BY73" s="412" t="e">
        <f>IF(#REF!&gt;0,#REF!*#REF!/1000,"")</f>
        <v>#REF!</v>
      </c>
      <c r="BZ73" s="412" t="e">
        <f>IF(#REF!&gt;0,#REF!*#REF!/1000,"")</f>
        <v>#REF!</v>
      </c>
      <c r="CA73" s="413" t="e">
        <f>IF(OR(#REF!="●",#REF!="●",#REF!="●",#REF!="●",#REF!="●"),"",IF(#REF!="","",#REF!))</f>
        <v>#REF!</v>
      </c>
      <c r="CB73" s="413" t="e">
        <f>IF(OR(#REF!="●",#REF!="●",#REF!="●",#REF!="●",#REF!="●"),"",IF(#REF!="","",#REF!))</f>
        <v>#REF!</v>
      </c>
      <c r="CC73" s="412" t="e">
        <f>IF(ISNA(L73),"",L73*#REF!)</f>
        <v>#REF!</v>
      </c>
      <c r="CD73" s="412" t="e">
        <f>IF(ISNA(M73),"",M73*#REF!)</f>
        <v>#REF!</v>
      </c>
      <c r="CE73" s="415" t="e">
        <f>IF(#REF!&gt;0,DQ$6,"")</f>
        <v>#REF!</v>
      </c>
      <c r="CF73" s="361" t="e">
        <f>IF(#REF!="","",VLOOKUP(#REF!,#REF!,7,0))</f>
        <v>#REF!</v>
      </c>
      <c r="CG73" s="201" t="e">
        <f>IF(OR(#REF!="",CF73=""),"",ROUND(#REF!/10^3*CF73,3))</f>
        <v>#REF!</v>
      </c>
      <c r="CH73" s="201" t="e">
        <f>IF(#REF!&gt;0,#REF!*#REF!/1000,"")</f>
        <v>#REF!</v>
      </c>
      <c r="CI73" s="201" t="e">
        <f>IF(#REF!&gt;0,#REF!*#REF!/1000,"")</f>
        <v>#REF!</v>
      </c>
      <c r="CJ73" s="74" t="e">
        <f t="shared" si="12"/>
        <v>#REF!</v>
      </c>
      <c r="CK73" s="74" t="e">
        <f t="shared" si="13"/>
        <v>#REF!</v>
      </c>
      <c r="CL73" s="201" t="e">
        <f>IF(ISNA(CJ73),"",CJ73*#REF!)</f>
        <v>#REF!</v>
      </c>
      <c r="CM73" s="201" t="e">
        <f>IF(ISNA(CK73),"",CK73*#REF!)</f>
        <v>#REF!</v>
      </c>
      <c r="CN73" s="101" t="e">
        <f>IF(#REF!&gt;0,DQ$57,"")</f>
        <v>#REF!</v>
      </c>
      <c r="CO73" s="84"/>
      <c r="CP73" s="2"/>
      <c r="CQ73" s="2"/>
      <c r="CR73" s="2"/>
      <c r="CS73" s="2"/>
      <c r="CT73" s="2"/>
      <c r="CU73" s="2"/>
      <c r="CV73" s="2"/>
      <c r="CX73" s="2"/>
      <c r="CY73" s="2"/>
      <c r="CZ73" s="2"/>
      <c r="DA73" s="2"/>
      <c r="DB73" s="2"/>
      <c r="DC73" s="2"/>
      <c r="DD73" s="2"/>
      <c r="DE73" s="2"/>
      <c r="DF73" s="2"/>
      <c r="DG73" s="2"/>
      <c r="DJ73" s="4"/>
      <c r="DO73" s="54"/>
      <c r="DP73" s="54"/>
    </row>
    <row r="74" spans="2:121" ht="18" customHeight="1">
      <c r="B74" s="151" t="e">
        <f>IF(#REF!="","",VLOOKUP(#REF!,$CX$11:$DG$26,9,0))</f>
        <v>#REF!</v>
      </c>
      <c r="C74" s="64" t="e">
        <f>IF(#REF!="",0,VLOOKUP(#REF!,$CP$11:$CQ$16,2,0))</f>
        <v>#REF!</v>
      </c>
      <c r="D74" s="65" t="e">
        <f>IF(#REF!="",0,VLOOKUP(#REF!,$CX$11:$CY$26,2,0))</f>
        <v>#REF!</v>
      </c>
      <c r="E74" s="152" t="e">
        <f t="shared" si="3"/>
        <v>#REF!</v>
      </c>
      <c r="F74" s="155" t="e">
        <f>IF(#REF!="","",VLOOKUP(#REF!,#REF!,7,0))</f>
        <v>#REF!</v>
      </c>
      <c r="G74" s="201" t="e">
        <f>IF(OR(#REF!="",F74=""),"",ROUND(#REF!/10^3*F74,3))</f>
        <v>#REF!</v>
      </c>
      <c r="H74" s="201" t="e">
        <f>IF(#REF!&gt;0,#REF!*#REF!/1000,"")</f>
        <v>#REF!</v>
      </c>
      <c r="I74" s="201" t="e">
        <f>IF(#REF!&gt;0,#REF!*#REF!/1000,"")</f>
        <v>#REF!</v>
      </c>
      <c r="J74" s="51" t="e">
        <f>IF(#REF!="●","",IF(#REF!="","",#REF!))</f>
        <v>#REF!</v>
      </c>
      <c r="K74" s="51" t="e">
        <f>IF(#REF!="●","",IF(#REF!="","",#REF!))</f>
        <v>#REF!</v>
      </c>
      <c r="L74" s="74" t="e">
        <f t="shared" si="4"/>
        <v>#REF!</v>
      </c>
      <c r="M74" s="74" t="e">
        <f t="shared" si="5"/>
        <v>#REF!</v>
      </c>
      <c r="N74" s="201" t="e">
        <f>IF(ISNA(L74),"",L74*#REF!)</f>
        <v>#REF!</v>
      </c>
      <c r="O74" s="201" t="e">
        <f>IF(ISNA(M74),"",M74*#REF!)</f>
        <v>#REF!</v>
      </c>
      <c r="P74" s="78" t="e">
        <f>IF(#REF!&gt;0,DQ$6,"")</f>
        <v>#REF!</v>
      </c>
      <c r="Q74" s="99"/>
      <c r="R74" s="411"/>
      <c r="S74" s="412" t="e">
        <f>IF(OR(#REF!="",F74=""),"",ROUND(#REF!/10^3*F74,3))</f>
        <v>#REF!</v>
      </c>
      <c r="T74" s="412" t="e">
        <f>IF(#REF!&gt;0,#REF!*#REF!/1000,"")</f>
        <v>#REF!</v>
      </c>
      <c r="U74" s="412" t="e">
        <f>IF(#REF!&gt;0,#REF!*#REF!/1000,"")</f>
        <v>#REF!</v>
      </c>
      <c r="V74" s="413" t="e">
        <f>IF(OR(#REF!="●",#REF!="●"),"",IF(#REF!="","",#REF!))</f>
        <v>#REF!</v>
      </c>
      <c r="W74" s="413" t="e">
        <f>IF(OR(#REF!="●",#REF!="●"),"",IF(#REF!="","",#REF!))</f>
        <v>#REF!</v>
      </c>
      <c r="X74" s="412" t="e">
        <f>IF(ISNA(L74),"",L74*#REF!)</f>
        <v>#REF!</v>
      </c>
      <c r="Y74" s="412" t="e">
        <f>IF(ISNA(M74),"",M74*#REF!)</f>
        <v>#REF!</v>
      </c>
      <c r="Z74" s="414" t="e">
        <f>IF(#REF!&gt;0,DQ$6,"")</f>
        <v>#REF!</v>
      </c>
      <c r="AA74" s="95" t="e">
        <f>IF(#REF!="","",VLOOKUP(#REF!,#REF!,7,0))</f>
        <v>#REF!</v>
      </c>
      <c r="AB74" s="201" t="e">
        <f>IF(OR(#REF!="",AA74=""),"",ROUND(#REF!/10^3*AA74,3))</f>
        <v>#REF!</v>
      </c>
      <c r="AC74" s="201" t="e">
        <f>IF(#REF!&gt;0,#REF!*#REF!/1000,"")</f>
        <v>#REF!</v>
      </c>
      <c r="AD74" s="201" t="e">
        <f>IF(#REF!&gt;0,#REF!*#REF!/1000,"")</f>
        <v>#REF!</v>
      </c>
      <c r="AE74" s="74" t="e">
        <f t="shared" si="6"/>
        <v>#REF!</v>
      </c>
      <c r="AF74" s="74" t="e">
        <f t="shared" si="7"/>
        <v>#REF!</v>
      </c>
      <c r="AG74" s="201" t="e">
        <f>IF(ISNA(AE74),"",AE74*#REF!)</f>
        <v>#REF!</v>
      </c>
      <c r="AH74" s="201" t="e">
        <f>IF(ISNA(AF74),"",AF74*#REF!)</f>
        <v>#REF!</v>
      </c>
      <c r="AI74" s="78" t="e">
        <f>IF(#REF!&gt;0,DQ$23,"")</f>
        <v>#REF!</v>
      </c>
      <c r="AJ74" s="99"/>
      <c r="AK74" s="411"/>
      <c r="AL74" s="412" t="e">
        <f>IF(OR(#REF!="",F74=""),"",ROUND(#REF!/10^3*F74,3))</f>
        <v>#REF!</v>
      </c>
      <c r="AM74" s="412" t="e">
        <f>IF(#REF!&gt;0,#REF!*#REF!/1000,"")</f>
        <v>#REF!</v>
      </c>
      <c r="AN74" s="412" t="e">
        <f>IF(#REF!&gt;0,#REF!*#REF!/1000,"")</f>
        <v>#REF!</v>
      </c>
      <c r="AO74" s="413" t="e">
        <f>IF(OR(#REF!="●",#REF!="●",#REF!="●"),"",IF(#REF!="","",#REF!))</f>
        <v>#REF!</v>
      </c>
      <c r="AP74" s="413" t="e">
        <f>IF(OR(#REF!="●",#REF!="●",#REF!="●"),"",IF(#REF!="","",#REF!))</f>
        <v>#REF!</v>
      </c>
      <c r="AQ74" s="412" t="e">
        <f>IF(ISNA(L74),"",L74*#REF!)</f>
        <v>#REF!</v>
      </c>
      <c r="AR74" s="412" t="e">
        <f>IF(ISNA(M74),"",M74*#REF!)</f>
        <v>#REF!</v>
      </c>
      <c r="AS74" s="414" t="e">
        <f>IF(#REF!&gt;0,DQ$6,"")</f>
        <v>#REF!</v>
      </c>
      <c r="AT74" s="95" t="e">
        <f>IF(#REF!="","",VLOOKUP(#REF!,#REF!,7,0))</f>
        <v>#REF!</v>
      </c>
      <c r="AU74" s="201" t="e">
        <f>IF(OR(#REF!="",AT74=""),"",ROUND(#REF!/10^3*AT74,3))</f>
        <v>#REF!</v>
      </c>
      <c r="AV74" s="201" t="e">
        <f>IF(#REF!&gt;0,#REF!*#REF!/1000,"")</f>
        <v>#REF!</v>
      </c>
      <c r="AW74" s="201" t="e">
        <f>IF(#REF!&gt;0,#REF!*#REF!/1000,"")</f>
        <v>#REF!</v>
      </c>
      <c r="AX74" s="74" t="e">
        <f t="shared" si="8"/>
        <v>#REF!</v>
      </c>
      <c r="AY74" s="74" t="e">
        <f t="shared" si="9"/>
        <v>#REF!</v>
      </c>
      <c r="AZ74" s="201" t="e">
        <f>IF(ISNA(AX74),"",AX74*#REF!)</f>
        <v>#REF!</v>
      </c>
      <c r="BA74" s="201" t="e">
        <f>IF(ISNA(AY74),"",AY74*#REF!)</f>
        <v>#REF!</v>
      </c>
      <c r="BB74" s="78" t="e">
        <f>IF(#REF!&gt;0,DQ$40,"")</f>
        <v>#REF!</v>
      </c>
      <c r="BC74" s="99"/>
      <c r="BD74" s="650"/>
      <c r="BE74" s="652" t="e">
        <f>IF(OR(#REF!="",F74=""),"",ROUND(#REF!/10^3*F74,3))</f>
        <v>#REF!</v>
      </c>
      <c r="BF74" s="412" t="e">
        <f>IF(#REF!&gt;0,#REF!*#REF!/1000,"")</f>
        <v>#REF!</v>
      </c>
      <c r="BG74" s="412" t="e">
        <f>IF(#REF!&gt;0,#REF!*#REF!/1000,"")</f>
        <v>#REF!</v>
      </c>
      <c r="BH74" s="413" t="e">
        <f>IF(OR(#REF!="●",#REF!="●",#REF!="●",#REF!="●"),"",IF(#REF!="","",#REF!))</f>
        <v>#REF!</v>
      </c>
      <c r="BI74" s="413" t="e">
        <f>IF(OR(#REF!="●",#REF!="●",#REF!="●",#REF!="●"),"",IF(#REF!="","",#REF!))</f>
        <v>#REF!</v>
      </c>
      <c r="BJ74" s="412" t="e">
        <f>IF(ISNA(L74),"",L74*#REF!)</f>
        <v>#REF!</v>
      </c>
      <c r="BK74" s="412" t="e">
        <f>IF(ISNA(M74),"",M74*#REF!)</f>
        <v>#REF!</v>
      </c>
      <c r="BL74" s="415" t="e">
        <f>IF(#REF!&gt;0,DQ$6,"")</f>
        <v>#REF!</v>
      </c>
      <c r="BM74" s="361" t="e">
        <f>IF(#REF!="","",VLOOKUP(#REF!,#REF!,7,0))</f>
        <v>#REF!</v>
      </c>
      <c r="BN74" s="201" t="e">
        <f>IF(OR(#REF!="",BM74=""),"",ROUND(#REF!/10^3*BM74,3))</f>
        <v>#REF!</v>
      </c>
      <c r="BO74" s="201" t="e">
        <f>IF(#REF!&gt;0,#REF!*#REF!/1000,"")</f>
        <v>#REF!</v>
      </c>
      <c r="BP74" s="201" t="e">
        <f>IF(#REF!&gt;0,#REF!*#REF!/1000,"")</f>
        <v>#REF!</v>
      </c>
      <c r="BQ74" s="74" t="e">
        <f t="shared" si="10"/>
        <v>#REF!</v>
      </c>
      <c r="BR74" s="74" t="e">
        <f t="shared" si="11"/>
        <v>#REF!</v>
      </c>
      <c r="BS74" s="201" t="e">
        <f>IF(ISNA(BQ74),"",BQ74*#REF!)</f>
        <v>#REF!</v>
      </c>
      <c r="BT74" s="201" t="e">
        <f>IF(ISNA(BR74),"",BR74*#REF!)</f>
        <v>#REF!</v>
      </c>
      <c r="BU74" s="78" t="e">
        <f>IF(#REF!&gt;0,DQ$57,"")</f>
        <v>#REF!</v>
      </c>
      <c r="BV74" s="99"/>
      <c r="BW74" s="411"/>
      <c r="BX74" s="412" t="e">
        <f>IF(OR(#REF!="",F74=""),"",ROUND(#REF!/10^3*F74,3))</f>
        <v>#REF!</v>
      </c>
      <c r="BY74" s="412" t="e">
        <f>IF(#REF!&gt;0,#REF!*#REF!/1000,"")</f>
        <v>#REF!</v>
      </c>
      <c r="BZ74" s="412" t="e">
        <f>IF(#REF!&gt;0,#REF!*#REF!/1000,"")</f>
        <v>#REF!</v>
      </c>
      <c r="CA74" s="413" t="e">
        <f>IF(OR(#REF!="●",#REF!="●",#REF!="●",#REF!="●",#REF!="●"),"",IF(#REF!="","",#REF!))</f>
        <v>#REF!</v>
      </c>
      <c r="CB74" s="413" t="e">
        <f>IF(OR(#REF!="●",#REF!="●",#REF!="●",#REF!="●",#REF!="●"),"",IF(#REF!="","",#REF!))</f>
        <v>#REF!</v>
      </c>
      <c r="CC74" s="412" t="e">
        <f>IF(ISNA(L74),"",L74*#REF!)</f>
        <v>#REF!</v>
      </c>
      <c r="CD74" s="412" t="e">
        <f>IF(ISNA(M74),"",M74*#REF!)</f>
        <v>#REF!</v>
      </c>
      <c r="CE74" s="415" t="e">
        <f>IF(#REF!&gt;0,DQ$6,"")</f>
        <v>#REF!</v>
      </c>
      <c r="CF74" s="361" t="e">
        <f>IF(#REF!="","",VLOOKUP(#REF!,#REF!,7,0))</f>
        <v>#REF!</v>
      </c>
      <c r="CG74" s="201" t="e">
        <f>IF(OR(#REF!="",CF74=""),"",ROUND(#REF!/10^3*CF74,3))</f>
        <v>#REF!</v>
      </c>
      <c r="CH74" s="201" t="e">
        <f>IF(#REF!&gt;0,#REF!*#REF!/1000,"")</f>
        <v>#REF!</v>
      </c>
      <c r="CI74" s="201" t="e">
        <f>IF(#REF!&gt;0,#REF!*#REF!/1000,"")</f>
        <v>#REF!</v>
      </c>
      <c r="CJ74" s="74" t="e">
        <f t="shared" si="12"/>
        <v>#REF!</v>
      </c>
      <c r="CK74" s="74" t="e">
        <f t="shared" si="13"/>
        <v>#REF!</v>
      </c>
      <c r="CL74" s="201" t="e">
        <f>IF(ISNA(CJ74),"",CJ74*#REF!)</f>
        <v>#REF!</v>
      </c>
      <c r="CM74" s="201" t="e">
        <f>IF(ISNA(CK74),"",CK74*#REF!)</f>
        <v>#REF!</v>
      </c>
      <c r="CN74" s="101" t="e">
        <f>IF(#REF!&gt;0,DQ$57,"")</f>
        <v>#REF!</v>
      </c>
      <c r="CO74" s="84"/>
      <c r="CP74" s="2"/>
      <c r="CQ74" s="2"/>
      <c r="CR74" s="2"/>
      <c r="CS74" s="2"/>
      <c r="CT74" s="2"/>
      <c r="CU74" s="2"/>
      <c r="CV74" s="2"/>
      <c r="CX74" s="2"/>
      <c r="CY74" s="2"/>
      <c r="CZ74" s="2"/>
      <c r="DA74" s="2"/>
      <c r="DB74" s="2"/>
      <c r="DC74" s="2"/>
      <c r="DD74" s="2"/>
      <c r="DE74" s="2"/>
      <c r="DF74" s="2"/>
      <c r="DG74" s="2"/>
      <c r="DJ74" s="4"/>
      <c r="DO74" s="54"/>
      <c r="DP74" s="54"/>
    </row>
    <row r="75" spans="2:121" ht="18" customHeight="1">
      <c r="B75" s="151" t="e">
        <f>IF(#REF!="","",VLOOKUP(#REF!,$CX$11:$DG$26,9,0))</f>
        <v>#REF!</v>
      </c>
      <c r="C75" s="64" t="e">
        <f>IF(#REF!="",0,VLOOKUP(#REF!,$CP$11:$CQ$16,2,0))</f>
        <v>#REF!</v>
      </c>
      <c r="D75" s="65" t="e">
        <f>IF(#REF!="",0,VLOOKUP(#REF!,$CX$11:$CY$26,2,0))</f>
        <v>#REF!</v>
      </c>
      <c r="E75" s="152" t="e">
        <f t="shared" si="3"/>
        <v>#REF!</v>
      </c>
      <c r="F75" s="155" t="e">
        <f>IF(#REF!="","",VLOOKUP(#REF!,#REF!,7,0))</f>
        <v>#REF!</v>
      </c>
      <c r="G75" s="201" t="e">
        <f>IF(OR(#REF!="",F75=""),"",ROUND(#REF!/10^3*F75,3))</f>
        <v>#REF!</v>
      </c>
      <c r="H75" s="201" t="e">
        <f>IF(#REF!&gt;0,#REF!*#REF!/1000,"")</f>
        <v>#REF!</v>
      </c>
      <c r="I75" s="201" t="e">
        <f>IF(#REF!&gt;0,#REF!*#REF!/1000,"")</f>
        <v>#REF!</v>
      </c>
      <c r="J75" s="51" t="e">
        <f>IF(#REF!="●","",IF(#REF!="","",#REF!))</f>
        <v>#REF!</v>
      </c>
      <c r="K75" s="51" t="e">
        <f>IF(#REF!="●","",IF(#REF!="","",#REF!))</f>
        <v>#REF!</v>
      </c>
      <c r="L75" s="74" t="e">
        <f t="shared" si="4"/>
        <v>#REF!</v>
      </c>
      <c r="M75" s="74" t="e">
        <f t="shared" si="5"/>
        <v>#REF!</v>
      </c>
      <c r="N75" s="201" t="e">
        <f>IF(ISNA(L75),"",L75*#REF!)</f>
        <v>#REF!</v>
      </c>
      <c r="O75" s="201" t="e">
        <f>IF(ISNA(M75),"",M75*#REF!)</f>
        <v>#REF!</v>
      </c>
      <c r="P75" s="78" t="e">
        <f>IF(#REF!&gt;0,DQ$6,"")</f>
        <v>#REF!</v>
      </c>
      <c r="Q75" s="99"/>
      <c r="R75" s="411"/>
      <c r="S75" s="412" t="e">
        <f>IF(OR(#REF!="",F75=""),"",ROUND(#REF!/10^3*F75,3))</f>
        <v>#REF!</v>
      </c>
      <c r="T75" s="412" t="e">
        <f>IF(#REF!&gt;0,#REF!*#REF!/1000,"")</f>
        <v>#REF!</v>
      </c>
      <c r="U75" s="412" t="e">
        <f>IF(#REF!&gt;0,#REF!*#REF!/1000,"")</f>
        <v>#REF!</v>
      </c>
      <c r="V75" s="413" t="e">
        <f>IF(OR(#REF!="●",#REF!="●"),"",IF(#REF!="","",#REF!))</f>
        <v>#REF!</v>
      </c>
      <c r="W75" s="413" t="e">
        <f>IF(OR(#REF!="●",#REF!="●"),"",IF(#REF!="","",#REF!))</f>
        <v>#REF!</v>
      </c>
      <c r="X75" s="412" t="e">
        <f>IF(ISNA(L75),"",L75*#REF!)</f>
        <v>#REF!</v>
      </c>
      <c r="Y75" s="412" t="e">
        <f>IF(ISNA(M75),"",M75*#REF!)</f>
        <v>#REF!</v>
      </c>
      <c r="Z75" s="414" t="e">
        <f>IF(#REF!&gt;0,DQ$6,"")</f>
        <v>#REF!</v>
      </c>
      <c r="AA75" s="95" t="e">
        <f>IF(#REF!="","",VLOOKUP(#REF!,#REF!,7,0))</f>
        <v>#REF!</v>
      </c>
      <c r="AB75" s="201" t="e">
        <f>IF(OR(#REF!="",AA75=""),"",ROUND(#REF!/10^3*AA75,3))</f>
        <v>#REF!</v>
      </c>
      <c r="AC75" s="201" t="e">
        <f>IF(#REF!&gt;0,#REF!*#REF!/1000,"")</f>
        <v>#REF!</v>
      </c>
      <c r="AD75" s="201" t="e">
        <f>IF(#REF!&gt;0,#REF!*#REF!/1000,"")</f>
        <v>#REF!</v>
      </c>
      <c r="AE75" s="74" t="e">
        <f t="shared" si="6"/>
        <v>#REF!</v>
      </c>
      <c r="AF75" s="74" t="e">
        <f t="shared" si="7"/>
        <v>#REF!</v>
      </c>
      <c r="AG75" s="201" t="e">
        <f>IF(ISNA(AE75),"",AE75*#REF!)</f>
        <v>#REF!</v>
      </c>
      <c r="AH75" s="201" t="e">
        <f>IF(ISNA(AF75),"",AF75*#REF!)</f>
        <v>#REF!</v>
      </c>
      <c r="AI75" s="78" t="e">
        <f>IF(#REF!&gt;0,DQ$23,"")</f>
        <v>#REF!</v>
      </c>
      <c r="AJ75" s="99"/>
      <c r="AK75" s="411"/>
      <c r="AL75" s="412" t="e">
        <f>IF(OR(#REF!="",F75=""),"",ROUND(#REF!/10^3*F75,3))</f>
        <v>#REF!</v>
      </c>
      <c r="AM75" s="412" t="e">
        <f>IF(#REF!&gt;0,#REF!*#REF!/1000,"")</f>
        <v>#REF!</v>
      </c>
      <c r="AN75" s="412" t="e">
        <f>IF(#REF!&gt;0,#REF!*#REF!/1000,"")</f>
        <v>#REF!</v>
      </c>
      <c r="AO75" s="413" t="e">
        <f>IF(OR(#REF!="●",#REF!="●",#REF!="●"),"",IF(#REF!="","",#REF!))</f>
        <v>#REF!</v>
      </c>
      <c r="AP75" s="413" t="e">
        <f>IF(OR(#REF!="●",#REF!="●",#REF!="●"),"",IF(#REF!="","",#REF!))</f>
        <v>#REF!</v>
      </c>
      <c r="AQ75" s="412" t="e">
        <f>IF(ISNA(L75),"",L75*#REF!)</f>
        <v>#REF!</v>
      </c>
      <c r="AR75" s="412" t="e">
        <f>IF(ISNA(M75),"",M75*#REF!)</f>
        <v>#REF!</v>
      </c>
      <c r="AS75" s="414" t="e">
        <f>IF(#REF!&gt;0,DQ$6,"")</f>
        <v>#REF!</v>
      </c>
      <c r="AT75" s="95" t="e">
        <f>IF(#REF!="","",VLOOKUP(#REF!,#REF!,7,0))</f>
        <v>#REF!</v>
      </c>
      <c r="AU75" s="201" t="e">
        <f>IF(OR(#REF!="",AT75=""),"",ROUND(#REF!/10^3*AT75,3))</f>
        <v>#REF!</v>
      </c>
      <c r="AV75" s="201" t="e">
        <f>IF(#REF!&gt;0,#REF!*#REF!/1000,"")</f>
        <v>#REF!</v>
      </c>
      <c r="AW75" s="201" t="e">
        <f>IF(#REF!&gt;0,#REF!*#REF!/1000,"")</f>
        <v>#REF!</v>
      </c>
      <c r="AX75" s="74" t="e">
        <f t="shared" si="8"/>
        <v>#REF!</v>
      </c>
      <c r="AY75" s="74" t="e">
        <f t="shared" si="9"/>
        <v>#REF!</v>
      </c>
      <c r="AZ75" s="201" t="e">
        <f>IF(ISNA(AX75),"",AX75*#REF!)</f>
        <v>#REF!</v>
      </c>
      <c r="BA75" s="201" t="e">
        <f>IF(ISNA(AY75),"",AY75*#REF!)</f>
        <v>#REF!</v>
      </c>
      <c r="BB75" s="78" t="e">
        <f>IF(#REF!&gt;0,DQ$40,"")</f>
        <v>#REF!</v>
      </c>
      <c r="BC75" s="99"/>
      <c r="BD75" s="650"/>
      <c r="BE75" s="652" t="e">
        <f>IF(OR(#REF!="",F75=""),"",ROUND(#REF!/10^3*F75,3))</f>
        <v>#REF!</v>
      </c>
      <c r="BF75" s="412" t="e">
        <f>IF(#REF!&gt;0,#REF!*#REF!/1000,"")</f>
        <v>#REF!</v>
      </c>
      <c r="BG75" s="412" t="e">
        <f>IF(#REF!&gt;0,#REF!*#REF!/1000,"")</f>
        <v>#REF!</v>
      </c>
      <c r="BH75" s="413" t="e">
        <f>IF(OR(#REF!="●",#REF!="●",#REF!="●",#REF!="●"),"",IF(#REF!="","",#REF!))</f>
        <v>#REF!</v>
      </c>
      <c r="BI75" s="413" t="e">
        <f>IF(OR(#REF!="●",#REF!="●",#REF!="●",#REF!="●"),"",IF(#REF!="","",#REF!))</f>
        <v>#REF!</v>
      </c>
      <c r="BJ75" s="412" t="e">
        <f>IF(ISNA(L75),"",L75*#REF!)</f>
        <v>#REF!</v>
      </c>
      <c r="BK75" s="412" t="e">
        <f>IF(ISNA(M75),"",M75*#REF!)</f>
        <v>#REF!</v>
      </c>
      <c r="BL75" s="415" t="e">
        <f>IF(#REF!&gt;0,DQ$6,"")</f>
        <v>#REF!</v>
      </c>
      <c r="BM75" s="361" t="e">
        <f>IF(#REF!="","",VLOOKUP(#REF!,#REF!,7,0))</f>
        <v>#REF!</v>
      </c>
      <c r="BN75" s="201" t="e">
        <f>IF(OR(#REF!="",BM75=""),"",ROUND(#REF!/10^3*BM75,3))</f>
        <v>#REF!</v>
      </c>
      <c r="BO75" s="201" t="e">
        <f>IF(#REF!&gt;0,#REF!*#REF!/1000,"")</f>
        <v>#REF!</v>
      </c>
      <c r="BP75" s="201" t="e">
        <f>IF(#REF!&gt;0,#REF!*#REF!/1000,"")</f>
        <v>#REF!</v>
      </c>
      <c r="BQ75" s="74" t="e">
        <f t="shared" si="10"/>
        <v>#REF!</v>
      </c>
      <c r="BR75" s="74" t="e">
        <f t="shared" si="11"/>
        <v>#REF!</v>
      </c>
      <c r="BS75" s="201" t="e">
        <f>IF(ISNA(BQ75),"",BQ75*#REF!)</f>
        <v>#REF!</v>
      </c>
      <c r="BT75" s="201" t="e">
        <f>IF(ISNA(BR75),"",BR75*#REF!)</f>
        <v>#REF!</v>
      </c>
      <c r="BU75" s="78" t="e">
        <f>IF(#REF!&gt;0,DQ$57,"")</f>
        <v>#REF!</v>
      </c>
      <c r="BV75" s="99"/>
      <c r="BW75" s="411"/>
      <c r="BX75" s="412" t="e">
        <f>IF(OR(#REF!="",F75=""),"",ROUND(#REF!/10^3*F75,3))</f>
        <v>#REF!</v>
      </c>
      <c r="BY75" s="412" t="e">
        <f>IF(#REF!&gt;0,#REF!*#REF!/1000,"")</f>
        <v>#REF!</v>
      </c>
      <c r="BZ75" s="412" t="e">
        <f>IF(#REF!&gt;0,#REF!*#REF!/1000,"")</f>
        <v>#REF!</v>
      </c>
      <c r="CA75" s="413" t="e">
        <f>IF(OR(#REF!="●",#REF!="●",#REF!="●",#REF!="●",#REF!="●"),"",IF(#REF!="","",#REF!))</f>
        <v>#REF!</v>
      </c>
      <c r="CB75" s="413" t="e">
        <f>IF(OR(#REF!="●",#REF!="●",#REF!="●",#REF!="●",#REF!="●"),"",IF(#REF!="","",#REF!))</f>
        <v>#REF!</v>
      </c>
      <c r="CC75" s="412" t="e">
        <f>IF(ISNA(L75),"",L75*#REF!)</f>
        <v>#REF!</v>
      </c>
      <c r="CD75" s="412" t="e">
        <f>IF(ISNA(M75),"",M75*#REF!)</f>
        <v>#REF!</v>
      </c>
      <c r="CE75" s="415" t="e">
        <f>IF(#REF!&gt;0,DQ$6,"")</f>
        <v>#REF!</v>
      </c>
      <c r="CF75" s="361" t="e">
        <f>IF(#REF!="","",VLOOKUP(#REF!,#REF!,7,0))</f>
        <v>#REF!</v>
      </c>
      <c r="CG75" s="201" t="e">
        <f>IF(OR(#REF!="",CF75=""),"",ROUND(#REF!/10^3*CF75,3))</f>
        <v>#REF!</v>
      </c>
      <c r="CH75" s="201" t="e">
        <f>IF(#REF!&gt;0,#REF!*#REF!/1000,"")</f>
        <v>#REF!</v>
      </c>
      <c r="CI75" s="201" t="e">
        <f>IF(#REF!&gt;0,#REF!*#REF!/1000,"")</f>
        <v>#REF!</v>
      </c>
      <c r="CJ75" s="74" t="e">
        <f t="shared" si="12"/>
        <v>#REF!</v>
      </c>
      <c r="CK75" s="74" t="e">
        <f t="shared" si="13"/>
        <v>#REF!</v>
      </c>
      <c r="CL75" s="201" t="e">
        <f>IF(ISNA(CJ75),"",CJ75*#REF!)</f>
        <v>#REF!</v>
      </c>
      <c r="CM75" s="201" t="e">
        <f>IF(ISNA(CK75),"",CK75*#REF!)</f>
        <v>#REF!</v>
      </c>
      <c r="CN75" s="101" t="e">
        <f>IF(#REF!&gt;0,DQ$57,"")</f>
        <v>#REF!</v>
      </c>
      <c r="CO75" s="84"/>
      <c r="CP75" s="2"/>
      <c r="CQ75" s="2"/>
      <c r="CR75" s="2"/>
      <c r="CS75" s="2"/>
      <c r="CT75" s="2"/>
      <c r="CU75" s="2"/>
      <c r="CV75" s="2"/>
      <c r="CX75" s="2"/>
      <c r="CY75" s="2"/>
      <c r="CZ75" s="2"/>
      <c r="DA75" s="2"/>
      <c r="DB75" s="2"/>
      <c r="DC75" s="2"/>
      <c r="DD75" s="2"/>
      <c r="DE75" s="2"/>
      <c r="DF75" s="2"/>
      <c r="DG75" s="2"/>
      <c r="DJ75" s="4"/>
      <c r="DO75" s="54"/>
      <c r="DP75" s="54"/>
    </row>
    <row r="76" spans="2:121" ht="18" customHeight="1">
      <c r="B76" s="151" t="e">
        <f>IF(#REF!="","",VLOOKUP(#REF!,$CX$11:$DG$26,9,0))</f>
        <v>#REF!</v>
      </c>
      <c r="C76" s="64" t="e">
        <f>IF(#REF!="",0,VLOOKUP(#REF!,$CP$11:$CQ$16,2,0))</f>
        <v>#REF!</v>
      </c>
      <c r="D76" s="65" t="e">
        <f>IF(#REF!="",0,VLOOKUP(#REF!,$CX$11:$CY$26,2,0))</f>
        <v>#REF!</v>
      </c>
      <c r="E76" s="152" t="e">
        <f t="shared" ref="E76:E139" si="21">C76+D76</f>
        <v>#REF!</v>
      </c>
      <c r="F76" s="155" t="e">
        <f>IF(#REF!="","",VLOOKUP(#REF!,#REF!,7,0))</f>
        <v>#REF!</v>
      </c>
      <c r="G76" s="201" t="e">
        <f>IF(OR(#REF!="",F76=""),"",ROUND(#REF!/10^3*F76,3))</f>
        <v>#REF!</v>
      </c>
      <c r="H76" s="201" t="e">
        <f>IF(#REF!&gt;0,#REF!*#REF!/1000,"")</f>
        <v>#REF!</v>
      </c>
      <c r="I76" s="201" t="e">
        <f>IF(#REF!&gt;0,#REF!*#REF!/1000,"")</f>
        <v>#REF!</v>
      </c>
      <c r="J76" s="51" t="e">
        <f>IF(#REF!="●","",IF(#REF!="","",#REF!))</f>
        <v>#REF!</v>
      </c>
      <c r="K76" s="51" t="e">
        <f>IF(#REF!="●","",IF(#REF!="","",#REF!))</f>
        <v>#REF!</v>
      </c>
      <c r="L76" s="74" t="e">
        <f t="shared" ref="L76:L139" si="22">VLOOKUP(E76,$DN$6:$DP$18,2,0)</f>
        <v>#REF!</v>
      </c>
      <c r="M76" s="74" t="e">
        <f t="shared" ref="M76:M139" si="23">VLOOKUP(E76,$DN$6:$DP$18,3,0)</f>
        <v>#REF!</v>
      </c>
      <c r="N76" s="201" t="e">
        <f>IF(ISNA(L76),"",L76*#REF!)</f>
        <v>#REF!</v>
      </c>
      <c r="O76" s="201" t="e">
        <f>IF(ISNA(M76),"",M76*#REF!)</f>
        <v>#REF!</v>
      </c>
      <c r="P76" s="78" t="e">
        <f>IF(#REF!&gt;0,DQ$6,"")</f>
        <v>#REF!</v>
      </c>
      <c r="Q76" s="99"/>
      <c r="R76" s="411"/>
      <c r="S76" s="412" t="e">
        <f>IF(OR(#REF!="",F76=""),"",ROUND(#REF!/10^3*F76,3))</f>
        <v>#REF!</v>
      </c>
      <c r="T76" s="412" t="e">
        <f>IF(#REF!&gt;0,#REF!*#REF!/1000,"")</f>
        <v>#REF!</v>
      </c>
      <c r="U76" s="412" t="e">
        <f>IF(#REF!&gt;0,#REF!*#REF!/1000,"")</f>
        <v>#REF!</v>
      </c>
      <c r="V76" s="413" t="e">
        <f>IF(OR(#REF!="●",#REF!="●"),"",IF(#REF!="","",#REF!))</f>
        <v>#REF!</v>
      </c>
      <c r="W76" s="413" t="e">
        <f>IF(OR(#REF!="●",#REF!="●"),"",IF(#REF!="","",#REF!))</f>
        <v>#REF!</v>
      </c>
      <c r="X76" s="412" t="e">
        <f>IF(ISNA(L76),"",L76*#REF!)</f>
        <v>#REF!</v>
      </c>
      <c r="Y76" s="412" t="e">
        <f>IF(ISNA(M76),"",M76*#REF!)</f>
        <v>#REF!</v>
      </c>
      <c r="Z76" s="414" t="e">
        <f>IF(#REF!&gt;0,DQ$6,"")</f>
        <v>#REF!</v>
      </c>
      <c r="AA76" s="95" t="e">
        <f>IF(#REF!="","",VLOOKUP(#REF!,#REF!,7,0))</f>
        <v>#REF!</v>
      </c>
      <c r="AB76" s="201" t="e">
        <f>IF(OR(#REF!="",AA76=""),"",ROUND(#REF!/10^3*AA76,3))</f>
        <v>#REF!</v>
      </c>
      <c r="AC76" s="201" t="e">
        <f>IF(#REF!&gt;0,#REF!*#REF!/1000,"")</f>
        <v>#REF!</v>
      </c>
      <c r="AD76" s="201" t="e">
        <f>IF(#REF!&gt;0,#REF!*#REF!/1000,"")</f>
        <v>#REF!</v>
      </c>
      <c r="AE76" s="74" t="e">
        <f t="shared" ref="AE76:AE139" si="24">VLOOKUP(E76,$DN$23:$DP$35,2,0)</f>
        <v>#REF!</v>
      </c>
      <c r="AF76" s="74" t="e">
        <f t="shared" ref="AF76:AF139" si="25">VLOOKUP(E76,$DN$23:$DP$35,3,0)</f>
        <v>#REF!</v>
      </c>
      <c r="AG76" s="201" t="e">
        <f>IF(ISNA(AE76),"",AE76*#REF!)</f>
        <v>#REF!</v>
      </c>
      <c r="AH76" s="201" t="e">
        <f>IF(ISNA(AF76),"",AF76*#REF!)</f>
        <v>#REF!</v>
      </c>
      <c r="AI76" s="78" t="e">
        <f>IF(#REF!&gt;0,DQ$23,"")</f>
        <v>#REF!</v>
      </c>
      <c r="AJ76" s="99"/>
      <c r="AK76" s="411"/>
      <c r="AL76" s="412" t="e">
        <f>IF(OR(#REF!="",F76=""),"",ROUND(#REF!/10^3*F76,3))</f>
        <v>#REF!</v>
      </c>
      <c r="AM76" s="412" t="e">
        <f>IF(#REF!&gt;0,#REF!*#REF!/1000,"")</f>
        <v>#REF!</v>
      </c>
      <c r="AN76" s="412" t="e">
        <f>IF(#REF!&gt;0,#REF!*#REF!/1000,"")</f>
        <v>#REF!</v>
      </c>
      <c r="AO76" s="413" t="e">
        <f>IF(OR(#REF!="●",#REF!="●",#REF!="●"),"",IF(#REF!="","",#REF!))</f>
        <v>#REF!</v>
      </c>
      <c r="AP76" s="413" t="e">
        <f>IF(OR(#REF!="●",#REF!="●",#REF!="●"),"",IF(#REF!="","",#REF!))</f>
        <v>#REF!</v>
      </c>
      <c r="AQ76" s="412" t="e">
        <f>IF(ISNA(L76),"",L76*#REF!)</f>
        <v>#REF!</v>
      </c>
      <c r="AR76" s="412" t="e">
        <f>IF(ISNA(M76),"",M76*#REF!)</f>
        <v>#REF!</v>
      </c>
      <c r="AS76" s="414" t="e">
        <f>IF(#REF!&gt;0,DQ$6,"")</f>
        <v>#REF!</v>
      </c>
      <c r="AT76" s="95" t="e">
        <f>IF(#REF!="","",VLOOKUP(#REF!,#REF!,7,0))</f>
        <v>#REF!</v>
      </c>
      <c r="AU76" s="201" t="e">
        <f>IF(OR(#REF!="",AT76=""),"",ROUND(#REF!/10^3*AT76,3))</f>
        <v>#REF!</v>
      </c>
      <c r="AV76" s="201" t="e">
        <f>IF(#REF!&gt;0,#REF!*#REF!/1000,"")</f>
        <v>#REF!</v>
      </c>
      <c r="AW76" s="201" t="e">
        <f>IF(#REF!&gt;0,#REF!*#REF!/1000,"")</f>
        <v>#REF!</v>
      </c>
      <c r="AX76" s="74" t="e">
        <f t="shared" ref="AX76:AX139" si="26">VLOOKUP(E76,$DN$40:$DP$52,2,0)</f>
        <v>#REF!</v>
      </c>
      <c r="AY76" s="74" t="e">
        <f t="shared" ref="AY76:AY139" si="27">VLOOKUP(E76,$DN$40:$DP$52,3,0)</f>
        <v>#REF!</v>
      </c>
      <c r="AZ76" s="201" t="e">
        <f>IF(ISNA(AX76),"",AX76*#REF!)</f>
        <v>#REF!</v>
      </c>
      <c r="BA76" s="201" t="e">
        <f>IF(ISNA(AY76),"",AY76*#REF!)</f>
        <v>#REF!</v>
      </c>
      <c r="BB76" s="78" t="e">
        <f>IF(#REF!&gt;0,DQ$40,"")</f>
        <v>#REF!</v>
      </c>
      <c r="BC76" s="99"/>
      <c r="BD76" s="650"/>
      <c r="BE76" s="652" t="e">
        <f>IF(OR(#REF!="",F76=""),"",ROUND(#REF!/10^3*F76,3))</f>
        <v>#REF!</v>
      </c>
      <c r="BF76" s="412" t="e">
        <f>IF(#REF!&gt;0,#REF!*#REF!/1000,"")</f>
        <v>#REF!</v>
      </c>
      <c r="BG76" s="412" t="e">
        <f>IF(#REF!&gt;0,#REF!*#REF!/1000,"")</f>
        <v>#REF!</v>
      </c>
      <c r="BH76" s="413" t="e">
        <f>IF(OR(#REF!="●",#REF!="●",#REF!="●",#REF!="●"),"",IF(#REF!="","",#REF!))</f>
        <v>#REF!</v>
      </c>
      <c r="BI76" s="413" t="e">
        <f>IF(OR(#REF!="●",#REF!="●",#REF!="●",#REF!="●"),"",IF(#REF!="","",#REF!))</f>
        <v>#REF!</v>
      </c>
      <c r="BJ76" s="412" t="e">
        <f>IF(ISNA(L76),"",L76*#REF!)</f>
        <v>#REF!</v>
      </c>
      <c r="BK76" s="412" t="e">
        <f>IF(ISNA(M76),"",M76*#REF!)</f>
        <v>#REF!</v>
      </c>
      <c r="BL76" s="415" t="e">
        <f>IF(#REF!&gt;0,DQ$6,"")</f>
        <v>#REF!</v>
      </c>
      <c r="BM76" s="361" t="e">
        <f>IF(#REF!="","",VLOOKUP(#REF!,#REF!,7,0))</f>
        <v>#REF!</v>
      </c>
      <c r="BN76" s="201" t="e">
        <f>IF(OR(#REF!="",BM76=""),"",ROUND(#REF!/10^3*BM76,3))</f>
        <v>#REF!</v>
      </c>
      <c r="BO76" s="201" t="e">
        <f>IF(#REF!&gt;0,#REF!*#REF!/1000,"")</f>
        <v>#REF!</v>
      </c>
      <c r="BP76" s="201" t="e">
        <f>IF(#REF!&gt;0,#REF!*#REF!/1000,"")</f>
        <v>#REF!</v>
      </c>
      <c r="BQ76" s="74" t="e">
        <f t="shared" ref="BQ76:BQ139" si="28">VLOOKUP(E76,$DN$57:$DP$69,2,0)</f>
        <v>#REF!</v>
      </c>
      <c r="BR76" s="74" t="e">
        <f t="shared" ref="BR76:BR139" si="29">VLOOKUP(E76,$DN$57:$DP$69,3,0)</f>
        <v>#REF!</v>
      </c>
      <c r="BS76" s="201" t="e">
        <f>IF(ISNA(BQ76),"",BQ76*#REF!)</f>
        <v>#REF!</v>
      </c>
      <c r="BT76" s="201" t="e">
        <f>IF(ISNA(BR76),"",BR76*#REF!)</f>
        <v>#REF!</v>
      </c>
      <c r="BU76" s="78" t="e">
        <f>IF(#REF!&gt;0,DQ$57,"")</f>
        <v>#REF!</v>
      </c>
      <c r="BV76" s="99"/>
      <c r="BW76" s="411"/>
      <c r="BX76" s="412" t="e">
        <f>IF(OR(#REF!="",F76=""),"",ROUND(#REF!/10^3*F76,3))</f>
        <v>#REF!</v>
      </c>
      <c r="BY76" s="412" t="e">
        <f>IF(#REF!&gt;0,#REF!*#REF!/1000,"")</f>
        <v>#REF!</v>
      </c>
      <c r="BZ76" s="412" t="e">
        <f>IF(#REF!&gt;0,#REF!*#REF!/1000,"")</f>
        <v>#REF!</v>
      </c>
      <c r="CA76" s="413" t="e">
        <f>IF(OR(#REF!="●",#REF!="●",#REF!="●",#REF!="●",#REF!="●"),"",IF(#REF!="","",#REF!))</f>
        <v>#REF!</v>
      </c>
      <c r="CB76" s="413" t="e">
        <f>IF(OR(#REF!="●",#REF!="●",#REF!="●",#REF!="●",#REF!="●"),"",IF(#REF!="","",#REF!))</f>
        <v>#REF!</v>
      </c>
      <c r="CC76" s="412" t="e">
        <f>IF(ISNA(L76),"",L76*#REF!)</f>
        <v>#REF!</v>
      </c>
      <c r="CD76" s="412" t="e">
        <f>IF(ISNA(M76),"",M76*#REF!)</f>
        <v>#REF!</v>
      </c>
      <c r="CE76" s="415" t="e">
        <f>IF(#REF!&gt;0,DQ$6,"")</f>
        <v>#REF!</v>
      </c>
      <c r="CF76" s="361" t="e">
        <f>IF(#REF!="","",VLOOKUP(#REF!,#REF!,7,0))</f>
        <v>#REF!</v>
      </c>
      <c r="CG76" s="201" t="e">
        <f>IF(OR(#REF!="",CF76=""),"",ROUND(#REF!/10^3*CF76,3))</f>
        <v>#REF!</v>
      </c>
      <c r="CH76" s="201" t="e">
        <f>IF(#REF!&gt;0,#REF!*#REF!/1000,"")</f>
        <v>#REF!</v>
      </c>
      <c r="CI76" s="201" t="e">
        <f>IF(#REF!&gt;0,#REF!*#REF!/1000,"")</f>
        <v>#REF!</v>
      </c>
      <c r="CJ76" s="74" t="e">
        <f t="shared" ref="CJ76:CJ139" si="30">VLOOKUP(E76,$DN$57:$DP$69,2,0)</f>
        <v>#REF!</v>
      </c>
      <c r="CK76" s="74" t="e">
        <f t="shared" ref="CK76:CK139" si="31">VLOOKUP(E76,$DN$57:$DP$69,3,0)</f>
        <v>#REF!</v>
      </c>
      <c r="CL76" s="201" t="e">
        <f>IF(ISNA(CJ76),"",CJ76*#REF!)</f>
        <v>#REF!</v>
      </c>
      <c r="CM76" s="201" t="e">
        <f>IF(ISNA(CK76),"",CK76*#REF!)</f>
        <v>#REF!</v>
      </c>
      <c r="CN76" s="101" t="e">
        <f>IF(#REF!&gt;0,DQ$57,"")</f>
        <v>#REF!</v>
      </c>
      <c r="CO76" s="84"/>
      <c r="CP76" s="2"/>
      <c r="CQ76" s="2"/>
      <c r="CR76" s="2"/>
      <c r="CS76" s="2"/>
      <c r="CT76" s="2"/>
      <c r="CU76" s="2"/>
      <c r="CV76" s="2"/>
      <c r="CX76" s="2"/>
      <c r="CY76" s="2"/>
      <c r="CZ76" s="2"/>
      <c r="DA76" s="2"/>
      <c r="DB76" s="2"/>
      <c r="DC76" s="2"/>
      <c r="DD76" s="2"/>
      <c r="DE76" s="2"/>
      <c r="DF76" s="2"/>
      <c r="DG76" s="2"/>
      <c r="DJ76" s="4"/>
      <c r="DO76" s="54"/>
      <c r="DP76" s="54"/>
    </row>
    <row r="77" spans="2:121" ht="18" customHeight="1">
      <c r="B77" s="151" t="e">
        <f>IF(#REF!="","",VLOOKUP(#REF!,$CX$11:$DG$26,9,0))</f>
        <v>#REF!</v>
      </c>
      <c r="C77" s="64" t="e">
        <f>IF(#REF!="",0,VLOOKUP(#REF!,$CP$11:$CQ$16,2,0))</f>
        <v>#REF!</v>
      </c>
      <c r="D77" s="65" t="e">
        <f>IF(#REF!="",0,VLOOKUP(#REF!,$CX$11:$CY$26,2,0))</f>
        <v>#REF!</v>
      </c>
      <c r="E77" s="152" t="e">
        <f t="shared" si="21"/>
        <v>#REF!</v>
      </c>
      <c r="F77" s="155" t="e">
        <f>IF(#REF!="","",VLOOKUP(#REF!,#REF!,7,0))</f>
        <v>#REF!</v>
      </c>
      <c r="G77" s="201" t="e">
        <f>IF(OR(#REF!="",F77=""),"",ROUND(#REF!/10^3*F77,3))</f>
        <v>#REF!</v>
      </c>
      <c r="H77" s="201" t="e">
        <f>IF(#REF!&gt;0,#REF!*#REF!/1000,"")</f>
        <v>#REF!</v>
      </c>
      <c r="I77" s="201" t="e">
        <f>IF(#REF!&gt;0,#REF!*#REF!/1000,"")</f>
        <v>#REF!</v>
      </c>
      <c r="J77" s="51" t="e">
        <f>IF(#REF!="●","",IF(#REF!="","",#REF!))</f>
        <v>#REF!</v>
      </c>
      <c r="K77" s="51" t="e">
        <f>IF(#REF!="●","",IF(#REF!="","",#REF!))</f>
        <v>#REF!</v>
      </c>
      <c r="L77" s="74" t="e">
        <f t="shared" si="22"/>
        <v>#REF!</v>
      </c>
      <c r="M77" s="74" t="e">
        <f t="shared" si="23"/>
        <v>#REF!</v>
      </c>
      <c r="N77" s="201" t="e">
        <f>IF(ISNA(L77),"",L77*#REF!)</f>
        <v>#REF!</v>
      </c>
      <c r="O77" s="201" t="e">
        <f>IF(ISNA(M77),"",M77*#REF!)</f>
        <v>#REF!</v>
      </c>
      <c r="P77" s="78" t="e">
        <f>IF(#REF!&gt;0,DQ$6,"")</f>
        <v>#REF!</v>
      </c>
      <c r="Q77" s="99"/>
      <c r="R77" s="411"/>
      <c r="S77" s="412" t="e">
        <f>IF(OR(#REF!="",F77=""),"",ROUND(#REF!/10^3*F77,3))</f>
        <v>#REF!</v>
      </c>
      <c r="T77" s="412" t="e">
        <f>IF(#REF!&gt;0,#REF!*#REF!/1000,"")</f>
        <v>#REF!</v>
      </c>
      <c r="U77" s="412" t="e">
        <f>IF(#REF!&gt;0,#REF!*#REF!/1000,"")</f>
        <v>#REF!</v>
      </c>
      <c r="V77" s="413" t="e">
        <f>IF(OR(#REF!="●",#REF!="●"),"",IF(#REF!="","",#REF!))</f>
        <v>#REF!</v>
      </c>
      <c r="W77" s="413" t="e">
        <f>IF(OR(#REF!="●",#REF!="●"),"",IF(#REF!="","",#REF!))</f>
        <v>#REF!</v>
      </c>
      <c r="X77" s="412" t="e">
        <f>IF(ISNA(L77),"",L77*#REF!)</f>
        <v>#REF!</v>
      </c>
      <c r="Y77" s="412" t="e">
        <f>IF(ISNA(M77),"",M77*#REF!)</f>
        <v>#REF!</v>
      </c>
      <c r="Z77" s="414" t="e">
        <f>IF(#REF!&gt;0,DQ$6,"")</f>
        <v>#REF!</v>
      </c>
      <c r="AA77" s="95" t="e">
        <f>IF(#REF!="","",VLOOKUP(#REF!,#REF!,7,0))</f>
        <v>#REF!</v>
      </c>
      <c r="AB77" s="201" t="e">
        <f>IF(OR(#REF!="",AA77=""),"",ROUND(#REF!/10^3*AA77,3))</f>
        <v>#REF!</v>
      </c>
      <c r="AC77" s="201" t="e">
        <f>IF(#REF!&gt;0,#REF!*#REF!/1000,"")</f>
        <v>#REF!</v>
      </c>
      <c r="AD77" s="201" t="e">
        <f>IF(#REF!&gt;0,#REF!*#REF!/1000,"")</f>
        <v>#REF!</v>
      </c>
      <c r="AE77" s="74" t="e">
        <f t="shared" si="24"/>
        <v>#REF!</v>
      </c>
      <c r="AF77" s="74" t="e">
        <f t="shared" si="25"/>
        <v>#REF!</v>
      </c>
      <c r="AG77" s="201" t="e">
        <f>IF(ISNA(AE77),"",AE77*#REF!)</f>
        <v>#REF!</v>
      </c>
      <c r="AH77" s="201" t="e">
        <f>IF(ISNA(AF77),"",AF77*#REF!)</f>
        <v>#REF!</v>
      </c>
      <c r="AI77" s="78" t="e">
        <f>IF(#REF!&gt;0,DQ$23,"")</f>
        <v>#REF!</v>
      </c>
      <c r="AJ77" s="99"/>
      <c r="AK77" s="411"/>
      <c r="AL77" s="412" t="e">
        <f>IF(OR(#REF!="",F77=""),"",ROUND(#REF!/10^3*F77,3))</f>
        <v>#REF!</v>
      </c>
      <c r="AM77" s="412" t="e">
        <f>IF(#REF!&gt;0,#REF!*#REF!/1000,"")</f>
        <v>#REF!</v>
      </c>
      <c r="AN77" s="412" t="e">
        <f>IF(#REF!&gt;0,#REF!*#REF!/1000,"")</f>
        <v>#REF!</v>
      </c>
      <c r="AO77" s="413" t="e">
        <f>IF(OR(#REF!="●",#REF!="●",#REF!="●"),"",IF(#REF!="","",#REF!))</f>
        <v>#REF!</v>
      </c>
      <c r="AP77" s="413" t="e">
        <f>IF(OR(#REF!="●",#REF!="●",#REF!="●"),"",IF(#REF!="","",#REF!))</f>
        <v>#REF!</v>
      </c>
      <c r="AQ77" s="412" t="e">
        <f>IF(ISNA(L77),"",L77*#REF!)</f>
        <v>#REF!</v>
      </c>
      <c r="AR77" s="412" t="e">
        <f>IF(ISNA(M77),"",M77*#REF!)</f>
        <v>#REF!</v>
      </c>
      <c r="AS77" s="414" t="e">
        <f>IF(#REF!&gt;0,DQ$6,"")</f>
        <v>#REF!</v>
      </c>
      <c r="AT77" s="95" t="e">
        <f>IF(#REF!="","",VLOOKUP(#REF!,#REF!,7,0))</f>
        <v>#REF!</v>
      </c>
      <c r="AU77" s="201" t="e">
        <f>IF(OR(#REF!="",AT77=""),"",ROUND(#REF!/10^3*AT77,3))</f>
        <v>#REF!</v>
      </c>
      <c r="AV77" s="201" t="e">
        <f>IF(#REF!&gt;0,#REF!*#REF!/1000,"")</f>
        <v>#REF!</v>
      </c>
      <c r="AW77" s="201" t="e">
        <f>IF(#REF!&gt;0,#REF!*#REF!/1000,"")</f>
        <v>#REF!</v>
      </c>
      <c r="AX77" s="74" t="e">
        <f t="shared" si="26"/>
        <v>#REF!</v>
      </c>
      <c r="AY77" s="74" t="e">
        <f t="shared" si="27"/>
        <v>#REF!</v>
      </c>
      <c r="AZ77" s="201" t="e">
        <f>IF(ISNA(AX77),"",AX77*#REF!)</f>
        <v>#REF!</v>
      </c>
      <c r="BA77" s="201" t="e">
        <f>IF(ISNA(AY77),"",AY77*#REF!)</f>
        <v>#REF!</v>
      </c>
      <c r="BB77" s="78" t="e">
        <f>IF(#REF!&gt;0,DQ$40,"")</f>
        <v>#REF!</v>
      </c>
      <c r="BC77" s="99"/>
      <c r="BD77" s="650"/>
      <c r="BE77" s="652" t="e">
        <f>IF(OR(#REF!="",F77=""),"",ROUND(#REF!/10^3*F77,3))</f>
        <v>#REF!</v>
      </c>
      <c r="BF77" s="412" t="e">
        <f>IF(#REF!&gt;0,#REF!*#REF!/1000,"")</f>
        <v>#REF!</v>
      </c>
      <c r="BG77" s="412" t="e">
        <f>IF(#REF!&gt;0,#REF!*#REF!/1000,"")</f>
        <v>#REF!</v>
      </c>
      <c r="BH77" s="413" t="e">
        <f>IF(OR(#REF!="●",#REF!="●",#REF!="●",#REF!="●"),"",IF(#REF!="","",#REF!))</f>
        <v>#REF!</v>
      </c>
      <c r="BI77" s="413" t="e">
        <f>IF(OR(#REF!="●",#REF!="●",#REF!="●",#REF!="●"),"",IF(#REF!="","",#REF!))</f>
        <v>#REF!</v>
      </c>
      <c r="BJ77" s="412" t="e">
        <f>IF(ISNA(L77),"",L77*#REF!)</f>
        <v>#REF!</v>
      </c>
      <c r="BK77" s="412" t="e">
        <f>IF(ISNA(M77),"",M77*#REF!)</f>
        <v>#REF!</v>
      </c>
      <c r="BL77" s="415" t="e">
        <f>IF(#REF!&gt;0,DQ$6,"")</f>
        <v>#REF!</v>
      </c>
      <c r="BM77" s="361" t="e">
        <f>IF(#REF!="","",VLOOKUP(#REF!,#REF!,7,0))</f>
        <v>#REF!</v>
      </c>
      <c r="BN77" s="201" t="e">
        <f>IF(OR(#REF!="",BM77=""),"",ROUND(#REF!/10^3*BM77,3))</f>
        <v>#REF!</v>
      </c>
      <c r="BO77" s="201" t="e">
        <f>IF(#REF!&gt;0,#REF!*#REF!/1000,"")</f>
        <v>#REF!</v>
      </c>
      <c r="BP77" s="201" t="e">
        <f>IF(#REF!&gt;0,#REF!*#REF!/1000,"")</f>
        <v>#REF!</v>
      </c>
      <c r="BQ77" s="74" t="e">
        <f t="shared" si="28"/>
        <v>#REF!</v>
      </c>
      <c r="BR77" s="74" t="e">
        <f t="shared" si="29"/>
        <v>#REF!</v>
      </c>
      <c r="BS77" s="201" t="e">
        <f>IF(ISNA(BQ77),"",BQ77*#REF!)</f>
        <v>#REF!</v>
      </c>
      <c r="BT77" s="201" t="e">
        <f>IF(ISNA(BR77),"",BR77*#REF!)</f>
        <v>#REF!</v>
      </c>
      <c r="BU77" s="78" t="e">
        <f>IF(#REF!&gt;0,DQ$57,"")</f>
        <v>#REF!</v>
      </c>
      <c r="BV77" s="99"/>
      <c r="BW77" s="411"/>
      <c r="BX77" s="412" t="e">
        <f>IF(OR(#REF!="",F77=""),"",ROUND(#REF!/10^3*F77,3))</f>
        <v>#REF!</v>
      </c>
      <c r="BY77" s="412" t="e">
        <f>IF(#REF!&gt;0,#REF!*#REF!/1000,"")</f>
        <v>#REF!</v>
      </c>
      <c r="BZ77" s="412" t="e">
        <f>IF(#REF!&gt;0,#REF!*#REF!/1000,"")</f>
        <v>#REF!</v>
      </c>
      <c r="CA77" s="413" t="e">
        <f>IF(OR(#REF!="●",#REF!="●",#REF!="●",#REF!="●",#REF!="●"),"",IF(#REF!="","",#REF!))</f>
        <v>#REF!</v>
      </c>
      <c r="CB77" s="413" t="e">
        <f>IF(OR(#REF!="●",#REF!="●",#REF!="●",#REF!="●",#REF!="●"),"",IF(#REF!="","",#REF!))</f>
        <v>#REF!</v>
      </c>
      <c r="CC77" s="412" t="e">
        <f>IF(ISNA(L77),"",L77*#REF!)</f>
        <v>#REF!</v>
      </c>
      <c r="CD77" s="412" t="e">
        <f>IF(ISNA(M77),"",M77*#REF!)</f>
        <v>#REF!</v>
      </c>
      <c r="CE77" s="415" t="e">
        <f>IF(#REF!&gt;0,DQ$6,"")</f>
        <v>#REF!</v>
      </c>
      <c r="CF77" s="361" t="e">
        <f>IF(#REF!="","",VLOOKUP(#REF!,#REF!,7,0))</f>
        <v>#REF!</v>
      </c>
      <c r="CG77" s="201" t="e">
        <f>IF(OR(#REF!="",CF77=""),"",ROUND(#REF!/10^3*CF77,3))</f>
        <v>#REF!</v>
      </c>
      <c r="CH77" s="201" t="e">
        <f>IF(#REF!&gt;0,#REF!*#REF!/1000,"")</f>
        <v>#REF!</v>
      </c>
      <c r="CI77" s="201" t="e">
        <f>IF(#REF!&gt;0,#REF!*#REF!/1000,"")</f>
        <v>#REF!</v>
      </c>
      <c r="CJ77" s="74" t="e">
        <f t="shared" si="30"/>
        <v>#REF!</v>
      </c>
      <c r="CK77" s="74" t="e">
        <f t="shared" si="31"/>
        <v>#REF!</v>
      </c>
      <c r="CL77" s="201" t="e">
        <f>IF(ISNA(CJ77),"",CJ77*#REF!)</f>
        <v>#REF!</v>
      </c>
      <c r="CM77" s="201" t="e">
        <f>IF(ISNA(CK77),"",CK77*#REF!)</f>
        <v>#REF!</v>
      </c>
      <c r="CN77" s="101" t="e">
        <f>IF(#REF!&gt;0,DQ$57,"")</f>
        <v>#REF!</v>
      </c>
      <c r="CO77" s="84"/>
      <c r="CP77" s="2"/>
      <c r="CQ77" s="2"/>
      <c r="CR77" s="2"/>
      <c r="CS77" s="2"/>
      <c r="CT77" s="2"/>
      <c r="CU77" s="2"/>
      <c r="CV77" s="2"/>
      <c r="CX77" s="2"/>
      <c r="CY77" s="2"/>
      <c r="CZ77" s="2"/>
      <c r="DA77" s="2"/>
      <c r="DB77" s="2"/>
      <c r="DC77" s="2"/>
      <c r="DD77" s="2"/>
      <c r="DE77" s="2"/>
      <c r="DF77" s="2"/>
      <c r="DG77" s="2"/>
      <c r="DJ77" s="4"/>
      <c r="DK77" s="6"/>
    </row>
    <row r="78" spans="2:121" ht="18" customHeight="1">
      <c r="B78" s="151" t="e">
        <f>IF(#REF!="","",VLOOKUP(#REF!,$CX$11:$DG$26,9,0))</f>
        <v>#REF!</v>
      </c>
      <c r="C78" s="64" t="e">
        <f>IF(#REF!="",0,VLOOKUP(#REF!,$CP$11:$CQ$16,2,0))</f>
        <v>#REF!</v>
      </c>
      <c r="D78" s="65" t="e">
        <f>IF(#REF!="",0,VLOOKUP(#REF!,$CX$11:$CY$26,2,0))</f>
        <v>#REF!</v>
      </c>
      <c r="E78" s="152" t="e">
        <f t="shared" si="21"/>
        <v>#REF!</v>
      </c>
      <c r="F78" s="155" t="e">
        <f>IF(#REF!="","",VLOOKUP(#REF!,#REF!,7,0))</f>
        <v>#REF!</v>
      </c>
      <c r="G78" s="201" t="e">
        <f>IF(OR(#REF!="",F78=""),"",ROUND(#REF!/10^3*F78,3))</f>
        <v>#REF!</v>
      </c>
      <c r="H78" s="201" t="e">
        <f>IF(#REF!&gt;0,#REF!*#REF!/1000,"")</f>
        <v>#REF!</v>
      </c>
      <c r="I78" s="201" t="e">
        <f>IF(#REF!&gt;0,#REF!*#REF!/1000,"")</f>
        <v>#REF!</v>
      </c>
      <c r="J78" s="51" t="e">
        <f>IF(#REF!="●","",IF(#REF!="","",#REF!))</f>
        <v>#REF!</v>
      </c>
      <c r="K78" s="51" t="e">
        <f>IF(#REF!="●","",IF(#REF!="","",#REF!))</f>
        <v>#REF!</v>
      </c>
      <c r="L78" s="74" t="e">
        <f t="shared" si="22"/>
        <v>#REF!</v>
      </c>
      <c r="M78" s="74" t="e">
        <f t="shared" si="23"/>
        <v>#REF!</v>
      </c>
      <c r="N78" s="201" t="e">
        <f>IF(ISNA(L78),"",L78*#REF!)</f>
        <v>#REF!</v>
      </c>
      <c r="O78" s="201" t="e">
        <f>IF(ISNA(M78),"",M78*#REF!)</f>
        <v>#REF!</v>
      </c>
      <c r="P78" s="78" t="e">
        <f>IF(#REF!&gt;0,DQ$6,"")</f>
        <v>#REF!</v>
      </c>
      <c r="Q78" s="99"/>
      <c r="R78" s="411"/>
      <c r="S78" s="412" t="e">
        <f>IF(OR(#REF!="",F78=""),"",ROUND(#REF!/10^3*F78,3))</f>
        <v>#REF!</v>
      </c>
      <c r="T78" s="412" t="e">
        <f>IF(#REF!&gt;0,#REF!*#REF!/1000,"")</f>
        <v>#REF!</v>
      </c>
      <c r="U78" s="412" t="e">
        <f>IF(#REF!&gt;0,#REF!*#REF!/1000,"")</f>
        <v>#REF!</v>
      </c>
      <c r="V78" s="413" t="e">
        <f>IF(OR(#REF!="●",#REF!="●"),"",IF(#REF!="","",#REF!))</f>
        <v>#REF!</v>
      </c>
      <c r="W78" s="413" t="e">
        <f>IF(OR(#REF!="●",#REF!="●"),"",IF(#REF!="","",#REF!))</f>
        <v>#REF!</v>
      </c>
      <c r="X78" s="412" t="e">
        <f>IF(ISNA(L78),"",L78*#REF!)</f>
        <v>#REF!</v>
      </c>
      <c r="Y78" s="412" t="e">
        <f>IF(ISNA(M78),"",M78*#REF!)</f>
        <v>#REF!</v>
      </c>
      <c r="Z78" s="414" t="e">
        <f>IF(#REF!&gt;0,DQ$6,"")</f>
        <v>#REF!</v>
      </c>
      <c r="AA78" s="95" t="e">
        <f>IF(#REF!="","",VLOOKUP(#REF!,#REF!,7,0))</f>
        <v>#REF!</v>
      </c>
      <c r="AB78" s="201" t="e">
        <f>IF(OR(#REF!="",AA78=""),"",ROUND(#REF!/10^3*AA78,3))</f>
        <v>#REF!</v>
      </c>
      <c r="AC78" s="201" t="e">
        <f>IF(#REF!&gt;0,#REF!*#REF!/1000,"")</f>
        <v>#REF!</v>
      </c>
      <c r="AD78" s="201" t="e">
        <f>IF(#REF!&gt;0,#REF!*#REF!/1000,"")</f>
        <v>#REF!</v>
      </c>
      <c r="AE78" s="74" t="e">
        <f t="shared" si="24"/>
        <v>#REF!</v>
      </c>
      <c r="AF78" s="74" t="e">
        <f t="shared" si="25"/>
        <v>#REF!</v>
      </c>
      <c r="AG78" s="201" t="e">
        <f>IF(ISNA(AE78),"",AE78*#REF!)</f>
        <v>#REF!</v>
      </c>
      <c r="AH78" s="201" t="e">
        <f>IF(ISNA(AF78),"",AF78*#REF!)</f>
        <v>#REF!</v>
      </c>
      <c r="AI78" s="78" t="e">
        <f>IF(#REF!&gt;0,DQ$23,"")</f>
        <v>#REF!</v>
      </c>
      <c r="AJ78" s="99"/>
      <c r="AK78" s="411"/>
      <c r="AL78" s="412" t="e">
        <f>IF(OR(#REF!="",F78=""),"",ROUND(#REF!/10^3*F78,3))</f>
        <v>#REF!</v>
      </c>
      <c r="AM78" s="412" t="e">
        <f>IF(#REF!&gt;0,#REF!*#REF!/1000,"")</f>
        <v>#REF!</v>
      </c>
      <c r="AN78" s="412" t="e">
        <f>IF(#REF!&gt;0,#REF!*#REF!/1000,"")</f>
        <v>#REF!</v>
      </c>
      <c r="AO78" s="413" t="e">
        <f>IF(OR(#REF!="●",#REF!="●",#REF!="●"),"",IF(#REF!="","",#REF!))</f>
        <v>#REF!</v>
      </c>
      <c r="AP78" s="413" t="e">
        <f>IF(OR(#REF!="●",#REF!="●",#REF!="●"),"",IF(#REF!="","",#REF!))</f>
        <v>#REF!</v>
      </c>
      <c r="AQ78" s="412" t="e">
        <f>IF(ISNA(L78),"",L78*#REF!)</f>
        <v>#REF!</v>
      </c>
      <c r="AR78" s="412" t="e">
        <f>IF(ISNA(M78),"",M78*#REF!)</f>
        <v>#REF!</v>
      </c>
      <c r="AS78" s="414" t="e">
        <f>IF(#REF!&gt;0,DQ$6,"")</f>
        <v>#REF!</v>
      </c>
      <c r="AT78" s="95" t="e">
        <f>IF(#REF!="","",VLOOKUP(#REF!,#REF!,7,0))</f>
        <v>#REF!</v>
      </c>
      <c r="AU78" s="201" t="e">
        <f>IF(OR(#REF!="",AT78=""),"",ROUND(#REF!/10^3*AT78,3))</f>
        <v>#REF!</v>
      </c>
      <c r="AV78" s="201" t="e">
        <f>IF(#REF!&gt;0,#REF!*#REF!/1000,"")</f>
        <v>#REF!</v>
      </c>
      <c r="AW78" s="201" t="e">
        <f>IF(#REF!&gt;0,#REF!*#REF!/1000,"")</f>
        <v>#REF!</v>
      </c>
      <c r="AX78" s="74" t="e">
        <f t="shared" si="26"/>
        <v>#REF!</v>
      </c>
      <c r="AY78" s="74" t="e">
        <f t="shared" si="27"/>
        <v>#REF!</v>
      </c>
      <c r="AZ78" s="201" t="e">
        <f>IF(ISNA(AX78),"",AX78*#REF!)</f>
        <v>#REF!</v>
      </c>
      <c r="BA78" s="201" t="e">
        <f>IF(ISNA(AY78),"",AY78*#REF!)</f>
        <v>#REF!</v>
      </c>
      <c r="BB78" s="78" t="e">
        <f>IF(#REF!&gt;0,DQ$40,"")</f>
        <v>#REF!</v>
      </c>
      <c r="BC78" s="99"/>
      <c r="BD78" s="650"/>
      <c r="BE78" s="652" t="e">
        <f>IF(OR(#REF!="",F78=""),"",ROUND(#REF!/10^3*F78,3))</f>
        <v>#REF!</v>
      </c>
      <c r="BF78" s="412" t="e">
        <f>IF(#REF!&gt;0,#REF!*#REF!/1000,"")</f>
        <v>#REF!</v>
      </c>
      <c r="BG78" s="412" t="e">
        <f>IF(#REF!&gt;0,#REF!*#REF!/1000,"")</f>
        <v>#REF!</v>
      </c>
      <c r="BH78" s="413" t="e">
        <f>IF(OR(#REF!="●",#REF!="●",#REF!="●",#REF!="●"),"",IF(#REF!="","",#REF!))</f>
        <v>#REF!</v>
      </c>
      <c r="BI78" s="413" t="e">
        <f>IF(OR(#REF!="●",#REF!="●",#REF!="●",#REF!="●"),"",IF(#REF!="","",#REF!))</f>
        <v>#REF!</v>
      </c>
      <c r="BJ78" s="412" t="e">
        <f>IF(ISNA(L78),"",L78*#REF!)</f>
        <v>#REF!</v>
      </c>
      <c r="BK78" s="412" t="e">
        <f>IF(ISNA(M78),"",M78*#REF!)</f>
        <v>#REF!</v>
      </c>
      <c r="BL78" s="415" t="e">
        <f>IF(#REF!&gt;0,DQ$6,"")</f>
        <v>#REF!</v>
      </c>
      <c r="BM78" s="361" t="e">
        <f>IF(#REF!="","",VLOOKUP(#REF!,#REF!,7,0))</f>
        <v>#REF!</v>
      </c>
      <c r="BN78" s="201" t="e">
        <f>IF(OR(#REF!="",BM78=""),"",ROUND(#REF!/10^3*BM78,3))</f>
        <v>#REF!</v>
      </c>
      <c r="BO78" s="201" t="e">
        <f>IF(#REF!&gt;0,#REF!*#REF!/1000,"")</f>
        <v>#REF!</v>
      </c>
      <c r="BP78" s="201" t="e">
        <f>IF(#REF!&gt;0,#REF!*#REF!/1000,"")</f>
        <v>#REF!</v>
      </c>
      <c r="BQ78" s="74" t="e">
        <f t="shared" si="28"/>
        <v>#REF!</v>
      </c>
      <c r="BR78" s="74" t="e">
        <f t="shared" si="29"/>
        <v>#REF!</v>
      </c>
      <c r="BS78" s="201" t="e">
        <f>IF(ISNA(BQ78),"",BQ78*#REF!)</f>
        <v>#REF!</v>
      </c>
      <c r="BT78" s="201" t="e">
        <f>IF(ISNA(BR78),"",BR78*#REF!)</f>
        <v>#REF!</v>
      </c>
      <c r="BU78" s="78" t="e">
        <f>IF(#REF!&gt;0,DQ$57,"")</f>
        <v>#REF!</v>
      </c>
      <c r="BV78" s="99"/>
      <c r="BW78" s="411"/>
      <c r="BX78" s="412" t="e">
        <f>IF(OR(#REF!="",F78=""),"",ROUND(#REF!/10^3*F78,3))</f>
        <v>#REF!</v>
      </c>
      <c r="BY78" s="412" t="e">
        <f>IF(#REF!&gt;0,#REF!*#REF!/1000,"")</f>
        <v>#REF!</v>
      </c>
      <c r="BZ78" s="412" t="e">
        <f>IF(#REF!&gt;0,#REF!*#REF!/1000,"")</f>
        <v>#REF!</v>
      </c>
      <c r="CA78" s="413" t="e">
        <f>IF(OR(#REF!="●",#REF!="●",#REF!="●",#REF!="●",#REF!="●"),"",IF(#REF!="","",#REF!))</f>
        <v>#REF!</v>
      </c>
      <c r="CB78" s="413" t="e">
        <f>IF(OR(#REF!="●",#REF!="●",#REF!="●",#REF!="●",#REF!="●"),"",IF(#REF!="","",#REF!))</f>
        <v>#REF!</v>
      </c>
      <c r="CC78" s="412" t="e">
        <f>IF(ISNA(L78),"",L78*#REF!)</f>
        <v>#REF!</v>
      </c>
      <c r="CD78" s="412" t="e">
        <f>IF(ISNA(M78),"",M78*#REF!)</f>
        <v>#REF!</v>
      </c>
      <c r="CE78" s="415" t="e">
        <f>IF(#REF!&gt;0,DQ$6,"")</f>
        <v>#REF!</v>
      </c>
      <c r="CF78" s="361" t="e">
        <f>IF(#REF!="","",VLOOKUP(#REF!,#REF!,7,0))</f>
        <v>#REF!</v>
      </c>
      <c r="CG78" s="201" t="e">
        <f>IF(OR(#REF!="",CF78=""),"",ROUND(#REF!/10^3*CF78,3))</f>
        <v>#REF!</v>
      </c>
      <c r="CH78" s="201" t="e">
        <f>IF(#REF!&gt;0,#REF!*#REF!/1000,"")</f>
        <v>#REF!</v>
      </c>
      <c r="CI78" s="201" t="e">
        <f>IF(#REF!&gt;0,#REF!*#REF!/1000,"")</f>
        <v>#REF!</v>
      </c>
      <c r="CJ78" s="74" t="e">
        <f t="shared" si="30"/>
        <v>#REF!</v>
      </c>
      <c r="CK78" s="74" t="e">
        <f t="shared" si="31"/>
        <v>#REF!</v>
      </c>
      <c r="CL78" s="201" t="e">
        <f>IF(ISNA(CJ78),"",CJ78*#REF!)</f>
        <v>#REF!</v>
      </c>
      <c r="CM78" s="201" t="e">
        <f>IF(ISNA(CK78),"",CK78*#REF!)</f>
        <v>#REF!</v>
      </c>
      <c r="CN78" s="101" t="e">
        <f>IF(#REF!&gt;0,DQ$57,"")</f>
        <v>#REF!</v>
      </c>
      <c r="CO78" s="84"/>
      <c r="CP78" s="2"/>
      <c r="CQ78" s="2"/>
      <c r="CR78" s="2"/>
      <c r="CS78" s="2"/>
      <c r="CT78" s="2"/>
      <c r="CU78" s="2"/>
      <c r="CV78" s="2"/>
      <c r="CX78" s="2"/>
      <c r="CY78" s="2"/>
      <c r="CZ78" s="2"/>
      <c r="DA78" s="2"/>
      <c r="DB78" s="2"/>
      <c r="DC78" s="2"/>
      <c r="DD78" s="2"/>
      <c r="DE78" s="2"/>
      <c r="DF78" s="2"/>
      <c r="DG78" s="2"/>
    </row>
    <row r="79" spans="2:121" ht="18" customHeight="1">
      <c r="B79" s="151" t="e">
        <f>IF(#REF!="","",VLOOKUP(#REF!,$CX$11:$DG$26,9,0))</f>
        <v>#REF!</v>
      </c>
      <c r="C79" s="64" t="e">
        <f>IF(#REF!="",0,VLOOKUP(#REF!,$CP$11:$CQ$16,2,0))</f>
        <v>#REF!</v>
      </c>
      <c r="D79" s="65" t="e">
        <f>IF(#REF!="",0,VLOOKUP(#REF!,$CX$11:$CY$26,2,0))</f>
        <v>#REF!</v>
      </c>
      <c r="E79" s="152" t="e">
        <f t="shared" si="21"/>
        <v>#REF!</v>
      </c>
      <c r="F79" s="155" t="e">
        <f>IF(#REF!="","",VLOOKUP(#REF!,#REF!,7,0))</f>
        <v>#REF!</v>
      </c>
      <c r="G79" s="201" t="e">
        <f>IF(OR(#REF!="",F79=""),"",ROUND(#REF!/10^3*F79,3))</f>
        <v>#REF!</v>
      </c>
      <c r="H79" s="201" t="e">
        <f>IF(#REF!&gt;0,#REF!*#REF!/1000,"")</f>
        <v>#REF!</v>
      </c>
      <c r="I79" s="201" t="e">
        <f>IF(#REF!&gt;0,#REF!*#REF!/1000,"")</f>
        <v>#REF!</v>
      </c>
      <c r="J79" s="51" t="e">
        <f>IF(#REF!="●","",IF(#REF!="","",#REF!))</f>
        <v>#REF!</v>
      </c>
      <c r="K79" s="51" t="e">
        <f>IF(#REF!="●","",IF(#REF!="","",#REF!))</f>
        <v>#REF!</v>
      </c>
      <c r="L79" s="74" t="e">
        <f t="shared" si="22"/>
        <v>#REF!</v>
      </c>
      <c r="M79" s="74" t="e">
        <f t="shared" si="23"/>
        <v>#REF!</v>
      </c>
      <c r="N79" s="201" t="e">
        <f>IF(ISNA(L79),"",L79*#REF!)</f>
        <v>#REF!</v>
      </c>
      <c r="O79" s="201" t="e">
        <f>IF(ISNA(M79),"",M79*#REF!)</f>
        <v>#REF!</v>
      </c>
      <c r="P79" s="78" t="e">
        <f>IF(#REF!&gt;0,DQ$6,"")</f>
        <v>#REF!</v>
      </c>
      <c r="Q79" s="99"/>
      <c r="R79" s="411"/>
      <c r="S79" s="412" t="e">
        <f>IF(OR(#REF!="",F79=""),"",ROUND(#REF!/10^3*F79,3))</f>
        <v>#REF!</v>
      </c>
      <c r="T79" s="412" t="e">
        <f>IF(#REF!&gt;0,#REF!*#REF!/1000,"")</f>
        <v>#REF!</v>
      </c>
      <c r="U79" s="412" t="e">
        <f>IF(#REF!&gt;0,#REF!*#REF!/1000,"")</f>
        <v>#REF!</v>
      </c>
      <c r="V79" s="413" t="e">
        <f>IF(OR(#REF!="●",#REF!="●"),"",IF(#REF!="","",#REF!))</f>
        <v>#REF!</v>
      </c>
      <c r="W79" s="413" t="e">
        <f>IF(OR(#REF!="●",#REF!="●"),"",IF(#REF!="","",#REF!))</f>
        <v>#REF!</v>
      </c>
      <c r="X79" s="412" t="e">
        <f>IF(ISNA(L79),"",L79*#REF!)</f>
        <v>#REF!</v>
      </c>
      <c r="Y79" s="412" t="e">
        <f>IF(ISNA(M79),"",M79*#REF!)</f>
        <v>#REF!</v>
      </c>
      <c r="Z79" s="414" t="e">
        <f>IF(#REF!&gt;0,DQ$6,"")</f>
        <v>#REF!</v>
      </c>
      <c r="AA79" s="95" t="e">
        <f>IF(#REF!="","",VLOOKUP(#REF!,#REF!,7,0))</f>
        <v>#REF!</v>
      </c>
      <c r="AB79" s="201" t="e">
        <f>IF(OR(#REF!="",AA79=""),"",ROUND(#REF!/10^3*AA79,3))</f>
        <v>#REF!</v>
      </c>
      <c r="AC79" s="201" t="e">
        <f>IF(#REF!&gt;0,#REF!*#REF!/1000,"")</f>
        <v>#REF!</v>
      </c>
      <c r="AD79" s="201" t="e">
        <f>IF(#REF!&gt;0,#REF!*#REF!/1000,"")</f>
        <v>#REF!</v>
      </c>
      <c r="AE79" s="74" t="e">
        <f t="shared" si="24"/>
        <v>#REF!</v>
      </c>
      <c r="AF79" s="74" t="e">
        <f t="shared" si="25"/>
        <v>#REF!</v>
      </c>
      <c r="AG79" s="201" t="e">
        <f>IF(ISNA(AE79),"",AE79*#REF!)</f>
        <v>#REF!</v>
      </c>
      <c r="AH79" s="201" t="e">
        <f>IF(ISNA(AF79),"",AF79*#REF!)</f>
        <v>#REF!</v>
      </c>
      <c r="AI79" s="78" t="e">
        <f>IF(#REF!&gt;0,DQ$23,"")</f>
        <v>#REF!</v>
      </c>
      <c r="AJ79" s="99"/>
      <c r="AK79" s="411"/>
      <c r="AL79" s="412" t="e">
        <f>IF(OR(#REF!="",F79=""),"",ROUND(#REF!/10^3*F79,3))</f>
        <v>#REF!</v>
      </c>
      <c r="AM79" s="412" t="e">
        <f>IF(#REF!&gt;0,#REF!*#REF!/1000,"")</f>
        <v>#REF!</v>
      </c>
      <c r="AN79" s="412" t="e">
        <f>IF(#REF!&gt;0,#REF!*#REF!/1000,"")</f>
        <v>#REF!</v>
      </c>
      <c r="AO79" s="413" t="e">
        <f>IF(OR(#REF!="●",#REF!="●",#REF!="●"),"",IF(#REF!="","",#REF!))</f>
        <v>#REF!</v>
      </c>
      <c r="AP79" s="413" t="e">
        <f>IF(OR(#REF!="●",#REF!="●",#REF!="●"),"",IF(#REF!="","",#REF!))</f>
        <v>#REF!</v>
      </c>
      <c r="AQ79" s="412" t="e">
        <f>IF(ISNA(L79),"",L79*#REF!)</f>
        <v>#REF!</v>
      </c>
      <c r="AR79" s="412" t="e">
        <f>IF(ISNA(M79),"",M79*#REF!)</f>
        <v>#REF!</v>
      </c>
      <c r="AS79" s="414" t="e">
        <f>IF(#REF!&gt;0,DQ$6,"")</f>
        <v>#REF!</v>
      </c>
      <c r="AT79" s="95" t="e">
        <f>IF(#REF!="","",VLOOKUP(#REF!,#REF!,7,0))</f>
        <v>#REF!</v>
      </c>
      <c r="AU79" s="201" t="e">
        <f>IF(OR(#REF!="",AT79=""),"",ROUND(#REF!/10^3*AT79,3))</f>
        <v>#REF!</v>
      </c>
      <c r="AV79" s="201" t="e">
        <f>IF(#REF!&gt;0,#REF!*#REF!/1000,"")</f>
        <v>#REF!</v>
      </c>
      <c r="AW79" s="201" t="e">
        <f>IF(#REF!&gt;0,#REF!*#REF!/1000,"")</f>
        <v>#REF!</v>
      </c>
      <c r="AX79" s="74" t="e">
        <f t="shared" si="26"/>
        <v>#REF!</v>
      </c>
      <c r="AY79" s="74" t="e">
        <f t="shared" si="27"/>
        <v>#REF!</v>
      </c>
      <c r="AZ79" s="201" t="e">
        <f>IF(ISNA(AX79),"",AX79*#REF!)</f>
        <v>#REF!</v>
      </c>
      <c r="BA79" s="201" t="e">
        <f>IF(ISNA(AY79),"",AY79*#REF!)</f>
        <v>#REF!</v>
      </c>
      <c r="BB79" s="78" t="e">
        <f>IF(#REF!&gt;0,DQ$40,"")</f>
        <v>#REF!</v>
      </c>
      <c r="BC79" s="99"/>
      <c r="BD79" s="650"/>
      <c r="BE79" s="652" t="e">
        <f>IF(OR(#REF!="",F79=""),"",ROUND(#REF!/10^3*F79,3))</f>
        <v>#REF!</v>
      </c>
      <c r="BF79" s="412" t="e">
        <f>IF(#REF!&gt;0,#REF!*#REF!/1000,"")</f>
        <v>#REF!</v>
      </c>
      <c r="BG79" s="412" t="e">
        <f>IF(#REF!&gt;0,#REF!*#REF!/1000,"")</f>
        <v>#REF!</v>
      </c>
      <c r="BH79" s="413" t="e">
        <f>IF(OR(#REF!="●",#REF!="●",#REF!="●",#REF!="●"),"",IF(#REF!="","",#REF!))</f>
        <v>#REF!</v>
      </c>
      <c r="BI79" s="413" t="e">
        <f>IF(OR(#REF!="●",#REF!="●",#REF!="●",#REF!="●"),"",IF(#REF!="","",#REF!))</f>
        <v>#REF!</v>
      </c>
      <c r="BJ79" s="412" t="e">
        <f>IF(ISNA(L79),"",L79*#REF!)</f>
        <v>#REF!</v>
      </c>
      <c r="BK79" s="412" t="e">
        <f>IF(ISNA(M79),"",M79*#REF!)</f>
        <v>#REF!</v>
      </c>
      <c r="BL79" s="415" t="e">
        <f>IF(#REF!&gt;0,DQ$6,"")</f>
        <v>#REF!</v>
      </c>
      <c r="BM79" s="361" t="e">
        <f>IF(#REF!="","",VLOOKUP(#REF!,#REF!,7,0))</f>
        <v>#REF!</v>
      </c>
      <c r="BN79" s="201" t="e">
        <f>IF(OR(#REF!="",BM79=""),"",ROUND(#REF!/10^3*BM79,3))</f>
        <v>#REF!</v>
      </c>
      <c r="BO79" s="201" t="e">
        <f>IF(#REF!&gt;0,#REF!*#REF!/1000,"")</f>
        <v>#REF!</v>
      </c>
      <c r="BP79" s="201" t="e">
        <f>IF(#REF!&gt;0,#REF!*#REF!/1000,"")</f>
        <v>#REF!</v>
      </c>
      <c r="BQ79" s="74" t="e">
        <f t="shared" si="28"/>
        <v>#REF!</v>
      </c>
      <c r="BR79" s="74" t="e">
        <f t="shared" si="29"/>
        <v>#REF!</v>
      </c>
      <c r="BS79" s="201" t="e">
        <f>IF(ISNA(BQ79),"",BQ79*#REF!)</f>
        <v>#REF!</v>
      </c>
      <c r="BT79" s="201" t="e">
        <f>IF(ISNA(BR79),"",BR79*#REF!)</f>
        <v>#REF!</v>
      </c>
      <c r="BU79" s="78" t="e">
        <f>IF(#REF!&gt;0,DQ$57,"")</f>
        <v>#REF!</v>
      </c>
      <c r="BV79" s="99"/>
      <c r="BW79" s="411"/>
      <c r="BX79" s="412" t="e">
        <f>IF(OR(#REF!="",F79=""),"",ROUND(#REF!/10^3*F79,3))</f>
        <v>#REF!</v>
      </c>
      <c r="BY79" s="412" t="e">
        <f>IF(#REF!&gt;0,#REF!*#REF!/1000,"")</f>
        <v>#REF!</v>
      </c>
      <c r="BZ79" s="412" t="e">
        <f>IF(#REF!&gt;0,#REF!*#REF!/1000,"")</f>
        <v>#REF!</v>
      </c>
      <c r="CA79" s="413" t="e">
        <f>IF(OR(#REF!="●",#REF!="●",#REF!="●",#REF!="●",#REF!="●"),"",IF(#REF!="","",#REF!))</f>
        <v>#REF!</v>
      </c>
      <c r="CB79" s="413" t="e">
        <f>IF(OR(#REF!="●",#REF!="●",#REF!="●",#REF!="●",#REF!="●"),"",IF(#REF!="","",#REF!))</f>
        <v>#REF!</v>
      </c>
      <c r="CC79" s="412" t="e">
        <f>IF(ISNA(L79),"",L79*#REF!)</f>
        <v>#REF!</v>
      </c>
      <c r="CD79" s="412" t="e">
        <f>IF(ISNA(M79),"",M79*#REF!)</f>
        <v>#REF!</v>
      </c>
      <c r="CE79" s="415" t="e">
        <f>IF(#REF!&gt;0,DQ$6,"")</f>
        <v>#REF!</v>
      </c>
      <c r="CF79" s="361" t="e">
        <f>IF(#REF!="","",VLOOKUP(#REF!,#REF!,7,0))</f>
        <v>#REF!</v>
      </c>
      <c r="CG79" s="201" t="e">
        <f>IF(OR(#REF!="",CF79=""),"",ROUND(#REF!/10^3*CF79,3))</f>
        <v>#REF!</v>
      </c>
      <c r="CH79" s="201" t="e">
        <f>IF(#REF!&gt;0,#REF!*#REF!/1000,"")</f>
        <v>#REF!</v>
      </c>
      <c r="CI79" s="201" t="e">
        <f>IF(#REF!&gt;0,#REF!*#REF!/1000,"")</f>
        <v>#REF!</v>
      </c>
      <c r="CJ79" s="74" t="e">
        <f t="shared" si="30"/>
        <v>#REF!</v>
      </c>
      <c r="CK79" s="74" t="e">
        <f t="shared" si="31"/>
        <v>#REF!</v>
      </c>
      <c r="CL79" s="201" t="e">
        <f>IF(ISNA(CJ79),"",CJ79*#REF!)</f>
        <v>#REF!</v>
      </c>
      <c r="CM79" s="201" t="e">
        <f>IF(ISNA(CK79),"",CK79*#REF!)</f>
        <v>#REF!</v>
      </c>
      <c r="CN79" s="101" t="e">
        <f>IF(#REF!&gt;0,DQ$57,"")</f>
        <v>#REF!</v>
      </c>
      <c r="CO79" s="84"/>
      <c r="CP79" s="2"/>
      <c r="CQ79" s="2"/>
      <c r="CR79" s="2"/>
      <c r="CS79" s="2"/>
      <c r="CT79" s="2"/>
      <c r="CU79" s="2"/>
      <c r="CV79" s="2"/>
      <c r="CX79" s="2"/>
      <c r="CY79" s="2"/>
      <c r="CZ79" s="2"/>
      <c r="DA79" s="2"/>
      <c r="DB79" s="2"/>
      <c r="DC79" s="2"/>
      <c r="DD79" s="2"/>
      <c r="DE79" s="2"/>
      <c r="DF79" s="2"/>
      <c r="DG79" s="2"/>
      <c r="DJ79" s="4"/>
    </row>
    <row r="80" spans="2:121" ht="18" customHeight="1">
      <c r="B80" s="151" t="e">
        <f>IF(#REF!="","",VLOOKUP(#REF!,$CX$11:$DG$26,9,0))</f>
        <v>#REF!</v>
      </c>
      <c r="C80" s="64" t="e">
        <f>IF(#REF!="",0,VLOOKUP(#REF!,$CP$11:$CQ$16,2,0))</f>
        <v>#REF!</v>
      </c>
      <c r="D80" s="65" t="e">
        <f>IF(#REF!="",0,VLOOKUP(#REF!,$CX$11:$CY$26,2,0))</f>
        <v>#REF!</v>
      </c>
      <c r="E80" s="152" t="e">
        <f t="shared" si="21"/>
        <v>#REF!</v>
      </c>
      <c r="F80" s="155" t="e">
        <f>IF(#REF!="","",VLOOKUP(#REF!,#REF!,7,0))</f>
        <v>#REF!</v>
      </c>
      <c r="G80" s="201" t="e">
        <f>IF(OR(#REF!="",F80=""),"",ROUND(#REF!/10^3*F80,3))</f>
        <v>#REF!</v>
      </c>
      <c r="H80" s="201" t="e">
        <f>IF(#REF!&gt;0,#REF!*#REF!/1000,"")</f>
        <v>#REF!</v>
      </c>
      <c r="I80" s="201" t="e">
        <f>IF(#REF!&gt;0,#REF!*#REF!/1000,"")</f>
        <v>#REF!</v>
      </c>
      <c r="J80" s="51" t="e">
        <f>IF(#REF!="●","",IF(#REF!="","",#REF!))</f>
        <v>#REF!</v>
      </c>
      <c r="K80" s="51" t="e">
        <f>IF(#REF!="●","",IF(#REF!="","",#REF!))</f>
        <v>#REF!</v>
      </c>
      <c r="L80" s="74" t="e">
        <f t="shared" si="22"/>
        <v>#REF!</v>
      </c>
      <c r="M80" s="74" t="e">
        <f t="shared" si="23"/>
        <v>#REF!</v>
      </c>
      <c r="N80" s="201" t="e">
        <f>IF(ISNA(L80),"",L80*#REF!)</f>
        <v>#REF!</v>
      </c>
      <c r="O80" s="201" t="e">
        <f>IF(ISNA(M80),"",M80*#REF!)</f>
        <v>#REF!</v>
      </c>
      <c r="P80" s="78" t="e">
        <f>IF(#REF!&gt;0,DQ$6,"")</f>
        <v>#REF!</v>
      </c>
      <c r="Q80" s="99"/>
      <c r="R80" s="411"/>
      <c r="S80" s="412" t="e">
        <f>IF(OR(#REF!="",F80=""),"",ROUND(#REF!/10^3*F80,3))</f>
        <v>#REF!</v>
      </c>
      <c r="T80" s="412" t="e">
        <f>IF(#REF!&gt;0,#REF!*#REF!/1000,"")</f>
        <v>#REF!</v>
      </c>
      <c r="U80" s="412" t="e">
        <f>IF(#REF!&gt;0,#REF!*#REF!/1000,"")</f>
        <v>#REF!</v>
      </c>
      <c r="V80" s="413" t="e">
        <f>IF(OR(#REF!="●",#REF!="●"),"",IF(#REF!="","",#REF!))</f>
        <v>#REF!</v>
      </c>
      <c r="W80" s="413" t="e">
        <f>IF(OR(#REF!="●",#REF!="●"),"",IF(#REF!="","",#REF!))</f>
        <v>#REF!</v>
      </c>
      <c r="X80" s="412" t="e">
        <f>IF(ISNA(L80),"",L80*#REF!)</f>
        <v>#REF!</v>
      </c>
      <c r="Y80" s="412" t="e">
        <f>IF(ISNA(M80),"",M80*#REF!)</f>
        <v>#REF!</v>
      </c>
      <c r="Z80" s="414" t="e">
        <f>IF(#REF!&gt;0,DQ$6,"")</f>
        <v>#REF!</v>
      </c>
      <c r="AA80" s="95" t="e">
        <f>IF(#REF!="","",VLOOKUP(#REF!,#REF!,7,0))</f>
        <v>#REF!</v>
      </c>
      <c r="AB80" s="201" t="e">
        <f>IF(OR(#REF!="",AA80=""),"",ROUND(#REF!/10^3*AA80,3))</f>
        <v>#REF!</v>
      </c>
      <c r="AC80" s="201" t="e">
        <f>IF(#REF!&gt;0,#REF!*#REF!/1000,"")</f>
        <v>#REF!</v>
      </c>
      <c r="AD80" s="201" t="e">
        <f>IF(#REF!&gt;0,#REF!*#REF!/1000,"")</f>
        <v>#REF!</v>
      </c>
      <c r="AE80" s="74" t="e">
        <f t="shared" si="24"/>
        <v>#REF!</v>
      </c>
      <c r="AF80" s="74" t="e">
        <f t="shared" si="25"/>
        <v>#REF!</v>
      </c>
      <c r="AG80" s="201" t="e">
        <f>IF(ISNA(AE80),"",AE80*#REF!)</f>
        <v>#REF!</v>
      </c>
      <c r="AH80" s="201" t="e">
        <f>IF(ISNA(AF80),"",AF80*#REF!)</f>
        <v>#REF!</v>
      </c>
      <c r="AI80" s="78" t="e">
        <f>IF(#REF!&gt;0,DQ$23,"")</f>
        <v>#REF!</v>
      </c>
      <c r="AJ80" s="99"/>
      <c r="AK80" s="411"/>
      <c r="AL80" s="412" t="e">
        <f>IF(OR(#REF!="",F80=""),"",ROUND(#REF!/10^3*F80,3))</f>
        <v>#REF!</v>
      </c>
      <c r="AM80" s="412" t="e">
        <f>IF(#REF!&gt;0,#REF!*#REF!/1000,"")</f>
        <v>#REF!</v>
      </c>
      <c r="AN80" s="412" t="e">
        <f>IF(#REF!&gt;0,#REF!*#REF!/1000,"")</f>
        <v>#REF!</v>
      </c>
      <c r="AO80" s="413" t="e">
        <f>IF(OR(#REF!="●",#REF!="●",#REF!="●"),"",IF(#REF!="","",#REF!))</f>
        <v>#REF!</v>
      </c>
      <c r="AP80" s="413" t="e">
        <f>IF(OR(#REF!="●",#REF!="●",#REF!="●"),"",IF(#REF!="","",#REF!))</f>
        <v>#REF!</v>
      </c>
      <c r="AQ80" s="412" t="e">
        <f>IF(ISNA(L80),"",L80*#REF!)</f>
        <v>#REF!</v>
      </c>
      <c r="AR80" s="412" t="e">
        <f>IF(ISNA(M80),"",M80*#REF!)</f>
        <v>#REF!</v>
      </c>
      <c r="AS80" s="414" t="e">
        <f>IF(#REF!&gt;0,DQ$6,"")</f>
        <v>#REF!</v>
      </c>
      <c r="AT80" s="95" t="e">
        <f>IF(#REF!="","",VLOOKUP(#REF!,#REF!,7,0))</f>
        <v>#REF!</v>
      </c>
      <c r="AU80" s="201" t="e">
        <f>IF(OR(#REF!="",AT80=""),"",ROUND(#REF!/10^3*AT80,3))</f>
        <v>#REF!</v>
      </c>
      <c r="AV80" s="201" t="e">
        <f>IF(#REF!&gt;0,#REF!*#REF!/1000,"")</f>
        <v>#REF!</v>
      </c>
      <c r="AW80" s="201" t="e">
        <f>IF(#REF!&gt;0,#REF!*#REF!/1000,"")</f>
        <v>#REF!</v>
      </c>
      <c r="AX80" s="74" t="e">
        <f t="shared" si="26"/>
        <v>#REF!</v>
      </c>
      <c r="AY80" s="74" t="e">
        <f t="shared" si="27"/>
        <v>#REF!</v>
      </c>
      <c r="AZ80" s="201" t="e">
        <f>IF(ISNA(AX80),"",AX80*#REF!)</f>
        <v>#REF!</v>
      </c>
      <c r="BA80" s="201" t="e">
        <f>IF(ISNA(AY80),"",AY80*#REF!)</f>
        <v>#REF!</v>
      </c>
      <c r="BB80" s="78" t="e">
        <f>IF(#REF!&gt;0,DQ$40,"")</f>
        <v>#REF!</v>
      </c>
      <c r="BC80" s="99"/>
      <c r="BD80" s="650"/>
      <c r="BE80" s="652" t="e">
        <f>IF(OR(#REF!="",F80=""),"",ROUND(#REF!/10^3*F80,3))</f>
        <v>#REF!</v>
      </c>
      <c r="BF80" s="412" t="e">
        <f>IF(#REF!&gt;0,#REF!*#REF!/1000,"")</f>
        <v>#REF!</v>
      </c>
      <c r="BG80" s="412" t="e">
        <f>IF(#REF!&gt;0,#REF!*#REF!/1000,"")</f>
        <v>#REF!</v>
      </c>
      <c r="BH80" s="413" t="e">
        <f>IF(OR(#REF!="●",#REF!="●",#REF!="●",#REF!="●"),"",IF(#REF!="","",#REF!))</f>
        <v>#REF!</v>
      </c>
      <c r="BI80" s="413" t="e">
        <f>IF(OR(#REF!="●",#REF!="●",#REF!="●",#REF!="●"),"",IF(#REF!="","",#REF!))</f>
        <v>#REF!</v>
      </c>
      <c r="BJ80" s="412" t="e">
        <f>IF(ISNA(L80),"",L80*#REF!)</f>
        <v>#REF!</v>
      </c>
      <c r="BK80" s="412" t="e">
        <f>IF(ISNA(M80),"",M80*#REF!)</f>
        <v>#REF!</v>
      </c>
      <c r="BL80" s="415" t="e">
        <f>IF(#REF!&gt;0,DQ$6,"")</f>
        <v>#REF!</v>
      </c>
      <c r="BM80" s="361" t="e">
        <f>IF(#REF!="","",VLOOKUP(#REF!,#REF!,7,0))</f>
        <v>#REF!</v>
      </c>
      <c r="BN80" s="201" t="e">
        <f>IF(OR(#REF!="",BM80=""),"",ROUND(#REF!/10^3*BM80,3))</f>
        <v>#REF!</v>
      </c>
      <c r="BO80" s="201" t="e">
        <f>IF(#REF!&gt;0,#REF!*#REF!/1000,"")</f>
        <v>#REF!</v>
      </c>
      <c r="BP80" s="201" t="e">
        <f>IF(#REF!&gt;0,#REF!*#REF!/1000,"")</f>
        <v>#REF!</v>
      </c>
      <c r="BQ80" s="74" t="e">
        <f t="shared" si="28"/>
        <v>#REF!</v>
      </c>
      <c r="BR80" s="74" t="e">
        <f t="shared" si="29"/>
        <v>#REF!</v>
      </c>
      <c r="BS80" s="201" t="e">
        <f>IF(ISNA(BQ80),"",BQ80*#REF!)</f>
        <v>#REF!</v>
      </c>
      <c r="BT80" s="201" t="e">
        <f>IF(ISNA(BR80),"",BR80*#REF!)</f>
        <v>#REF!</v>
      </c>
      <c r="BU80" s="78" t="e">
        <f>IF(#REF!&gt;0,DQ$57,"")</f>
        <v>#REF!</v>
      </c>
      <c r="BV80" s="99"/>
      <c r="BW80" s="411"/>
      <c r="BX80" s="412" t="e">
        <f>IF(OR(#REF!="",F80=""),"",ROUND(#REF!/10^3*F80,3))</f>
        <v>#REF!</v>
      </c>
      <c r="BY80" s="412" t="e">
        <f>IF(#REF!&gt;0,#REF!*#REF!/1000,"")</f>
        <v>#REF!</v>
      </c>
      <c r="BZ80" s="412" t="e">
        <f>IF(#REF!&gt;0,#REF!*#REF!/1000,"")</f>
        <v>#REF!</v>
      </c>
      <c r="CA80" s="413" t="e">
        <f>IF(OR(#REF!="●",#REF!="●",#REF!="●",#REF!="●",#REF!="●"),"",IF(#REF!="","",#REF!))</f>
        <v>#REF!</v>
      </c>
      <c r="CB80" s="413" t="e">
        <f>IF(OR(#REF!="●",#REF!="●",#REF!="●",#REF!="●",#REF!="●"),"",IF(#REF!="","",#REF!))</f>
        <v>#REF!</v>
      </c>
      <c r="CC80" s="412" t="e">
        <f>IF(ISNA(L80),"",L80*#REF!)</f>
        <v>#REF!</v>
      </c>
      <c r="CD80" s="412" t="e">
        <f>IF(ISNA(M80),"",M80*#REF!)</f>
        <v>#REF!</v>
      </c>
      <c r="CE80" s="415" t="e">
        <f>IF(#REF!&gt;0,DQ$6,"")</f>
        <v>#REF!</v>
      </c>
      <c r="CF80" s="361" t="e">
        <f>IF(#REF!="","",VLOOKUP(#REF!,#REF!,7,0))</f>
        <v>#REF!</v>
      </c>
      <c r="CG80" s="201" t="e">
        <f>IF(OR(#REF!="",CF80=""),"",ROUND(#REF!/10^3*CF80,3))</f>
        <v>#REF!</v>
      </c>
      <c r="CH80" s="201" t="e">
        <f>IF(#REF!&gt;0,#REF!*#REF!/1000,"")</f>
        <v>#REF!</v>
      </c>
      <c r="CI80" s="201" t="e">
        <f>IF(#REF!&gt;0,#REF!*#REF!/1000,"")</f>
        <v>#REF!</v>
      </c>
      <c r="CJ80" s="74" t="e">
        <f t="shared" si="30"/>
        <v>#REF!</v>
      </c>
      <c r="CK80" s="74" t="e">
        <f t="shared" si="31"/>
        <v>#REF!</v>
      </c>
      <c r="CL80" s="201" t="e">
        <f>IF(ISNA(CJ80),"",CJ80*#REF!)</f>
        <v>#REF!</v>
      </c>
      <c r="CM80" s="201" t="e">
        <f>IF(ISNA(CK80),"",CK80*#REF!)</f>
        <v>#REF!</v>
      </c>
      <c r="CN80" s="101" t="e">
        <f>IF(#REF!&gt;0,DQ$57,"")</f>
        <v>#REF!</v>
      </c>
      <c r="CO80" s="84"/>
      <c r="CP80" s="2"/>
      <c r="CQ80" s="2"/>
      <c r="CR80" s="2"/>
      <c r="CS80" s="2"/>
      <c r="CT80" s="2"/>
      <c r="CU80" s="2"/>
      <c r="CV80" s="2"/>
      <c r="CX80" s="2"/>
      <c r="CY80" s="2"/>
      <c r="CZ80" s="2"/>
      <c r="DA80" s="2"/>
      <c r="DB80" s="2"/>
      <c r="DC80" s="2"/>
      <c r="DD80" s="2"/>
      <c r="DE80" s="2"/>
      <c r="DF80" s="2"/>
      <c r="DG80" s="2"/>
      <c r="DJ80" s="4"/>
    </row>
    <row r="81" spans="2:121" ht="18" customHeight="1">
      <c r="B81" s="151" t="e">
        <f>IF(#REF!="","",VLOOKUP(#REF!,$CX$11:$DG$26,9,0))</f>
        <v>#REF!</v>
      </c>
      <c r="C81" s="64" t="e">
        <f>IF(#REF!="",0,VLOOKUP(#REF!,$CP$11:$CQ$16,2,0))</f>
        <v>#REF!</v>
      </c>
      <c r="D81" s="65" t="e">
        <f>IF(#REF!="",0,VLOOKUP(#REF!,$CX$11:$CY$26,2,0))</f>
        <v>#REF!</v>
      </c>
      <c r="E81" s="152" t="e">
        <f t="shared" si="21"/>
        <v>#REF!</v>
      </c>
      <c r="F81" s="155" t="e">
        <f>IF(#REF!="","",VLOOKUP(#REF!,#REF!,7,0))</f>
        <v>#REF!</v>
      </c>
      <c r="G81" s="201" t="e">
        <f>IF(OR(#REF!="",F81=""),"",ROUND(#REF!/10^3*F81,3))</f>
        <v>#REF!</v>
      </c>
      <c r="H81" s="201" t="e">
        <f>IF(#REF!&gt;0,#REF!*#REF!/1000,"")</f>
        <v>#REF!</v>
      </c>
      <c r="I81" s="201" t="e">
        <f>IF(#REF!&gt;0,#REF!*#REF!/1000,"")</f>
        <v>#REF!</v>
      </c>
      <c r="J81" s="51" t="e">
        <f>IF(#REF!="●","",IF(#REF!="","",#REF!))</f>
        <v>#REF!</v>
      </c>
      <c r="K81" s="51" t="e">
        <f>IF(#REF!="●","",IF(#REF!="","",#REF!))</f>
        <v>#REF!</v>
      </c>
      <c r="L81" s="74" t="e">
        <f t="shared" si="22"/>
        <v>#REF!</v>
      </c>
      <c r="M81" s="74" t="e">
        <f t="shared" si="23"/>
        <v>#REF!</v>
      </c>
      <c r="N81" s="201" t="e">
        <f>IF(ISNA(L81),"",L81*#REF!)</f>
        <v>#REF!</v>
      </c>
      <c r="O81" s="201" t="e">
        <f>IF(ISNA(M81),"",M81*#REF!)</f>
        <v>#REF!</v>
      </c>
      <c r="P81" s="78" t="e">
        <f>IF(#REF!&gt;0,DQ$6,"")</f>
        <v>#REF!</v>
      </c>
      <c r="Q81" s="99"/>
      <c r="R81" s="411"/>
      <c r="S81" s="412" t="e">
        <f>IF(OR(#REF!="",F81=""),"",ROUND(#REF!/10^3*F81,3))</f>
        <v>#REF!</v>
      </c>
      <c r="T81" s="412" t="e">
        <f>IF(#REF!&gt;0,#REF!*#REF!/1000,"")</f>
        <v>#REF!</v>
      </c>
      <c r="U81" s="412" t="e">
        <f>IF(#REF!&gt;0,#REF!*#REF!/1000,"")</f>
        <v>#REF!</v>
      </c>
      <c r="V81" s="413" t="e">
        <f>IF(OR(#REF!="●",#REF!="●"),"",IF(#REF!="","",#REF!))</f>
        <v>#REF!</v>
      </c>
      <c r="W81" s="413" t="e">
        <f>IF(OR(#REF!="●",#REF!="●"),"",IF(#REF!="","",#REF!))</f>
        <v>#REF!</v>
      </c>
      <c r="X81" s="412" t="e">
        <f>IF(ISNA(L81),"",L81*#REF!)</f>
        <v>#REF!</v>
      </c>
      <c r="Y81" s="412" t="e">
        <f>IF(ISNA(M81),"",M81*#REF!)</f>
        <v>#REF!</v>
      </c>
      <c r="Z81" s="414" t="e">
        <f>IF(#REF!&gt;0,DQ$6,"")</f>
        <v>#REF!</v>
      </c>
      <c r="AA81" s="95" t="e">
        <f>IF(#REF!="","",VLOOKUP(#REF!,#REF!,7,0))</f>
        <v>#REF!</v>
      </c>
      <c r="AB81" s="201" t="e">
        <f>IF(OR(#REF!="",AA81=""),"",ROUND(#REF!/10^3*AA81,3))</f>
        <v>#REF!</v>
      </c>
      <c r="AC81" s="201" t="e">
        <f>IF(#REF!&gt;0,#REF!*#REF!/1000,"")</f>
        <v>#REF!</v>
      </c>
      <c r="AD81" s="201" t="e">
        <f>IF(#REF!&gt;0,#REF!*#REF!/1000,"")</f>
        <v>#REF!</v>
      </c>
      <c r="AE81" s="74" t="e">
        <f t="shared" si="24"/>
        <v>#REF!</v>
      </c>
      <c r="AF81" s="74" t="e">
        <f t="shared" si="25"/>
        <v>#REF!</v>
      </c>
      <c r="AG81" s="201" t="e">
        <f>IF(ISNA(AE81),"",AE81*#REF!)</f>
        <v>#REF!</v>
      </c>
      <c r="AH81" s="201" t="e">
        <f>IF(ISNA(AF81),"",AF81*#REF!)</f>
        <v>#REF!</v>
      </c>
      <c r="AI81" s="78" t="e">
        <f>IF(#REF!&gt;0,DQ$23,"")</f>
        <v>#REF!</v>
      </c>
      <c r="AJ81" s="99"/>
      <c r="AK81" s="411"/>
      <c r="AL81" s="412" t="e">
        <f>IF(OR(#REF!="",F81=""),"",ROUND(#REF!/10^3*F81,3))</f>
        <v>#REF!</v>
      </c>
      <c r="AM81" s="412" t="e">
        <f>IF(#REF!&gt;0,#REF!*#REF!/1000,"")</f>
        <v>#REF!</v>
      </c>
      <c r="AN81" s="412" t="e">
        <f>IF(#REF!&gt;0,#REF!*#REF!/1000,"")</f>
        <v>#REF!</v>
      </c>
      <c r="AO81" s="413" t="e">
        <f>IF(OR(#REF!="●",#REF!="●",#REF!="●"),"",IF(#REF!="","",#REF!))</f>
        <v>#REF!</v>
      </c>
      <c r="AP81" s="413" t="e">
        <f>IF(OR(#REF!="●",#REF!="●",#REF!="●"),"",IF(#REF!="","",#REF!))</f>
        <v>#REF!</v>
      </c>
      <c r="AQ81" s="412" t="e">
        <f>IF(ISNA(L81),"",L81*#REF!)</f>
        <v>#REF!</v>
      </c>
      <c r="AR81" s="412" t="e">
        <f>IF(ISNA(M81),"",M81*#REF!)</f>
        <v>#REF!</v>
      </c>
      <c r="AS81" s="414" t="e">
        <f>IF(#REF!&gt;0,DQ$6,"")</f>
        <v>#REF!</v>
      </c>
      <c r="AT81" s="95" t="e">
        <f>IF(#REF!="","",VLOOKUP(#REF!,#REF!,7,0))</f>
        <v>#REF!</v>
      </c>
      <c r="AU81" s="201" t="e">
        <f>IF(OR(#REF!="",AT81=""),"",ROUND(#REF!/10^3*AT81,3))</f>
        <v>#REF!</v>
      </c>
      <c r="AV81" s="201" t="e">
        <f>IF(#REF!&gt;0,#REF!*#REF!/1000,"")</f>
        <v>#REF!</v>
      </c>
      <c r="AW81" s="201" t="e">
        <f>IF(#REF!&gt;0,#REF!*#REF!/1000,"")</f>
        <v>#REF!</v>
      </c>
      <c r="AX81" s="74" t="e">
        <f t="shared" si="26"/>
        <v>#REF!</v>
      </c>
      <c r="AY81" s="74" t="e">
        <f t="shared" si="27"/>
        <v>#REF!</v>
      </c>
      <c r="AZ81" s="201" t="e">
        <f>IF(ISNA(AX81),"",AX81*#REF!)</f>
        <v>#REF!</v>
      </c>
      <c r="BA81" s="201" t="e">
        <f>IF(ISNA(AY81),"",AY81*#REF!)</f>
        <v>#REF!</v>
      </c>
      <c r="BB81" s="78" t="e">
        <f>IF(#REF!&gt;0,DQ$40,"")</f>
        <v>#REF!</v>
      </c>
      <c r="BC81" s="99"/>
      <c r="BD81" s="650"/>
      <c r="BE81" s="652" t="e">
        <f>IF(OR(#REF!="",F81=""),"",ROUND(#REF!/10^3*F81,3))</f>
        <v>#REF!</v>
      </c>
      <c r="BF81" s="412" t="e">
        <f>IF(#REF!&gt;0,#REF!*#REF!/1000,"")</f>
        <v>#REF!</v>
      </c>
      <c r="BG81" s="412" t="e">
        <f>IF(#REF!&gt;0,#REF!*#REF!/1000,"")</f>
        <v>#REF!</v>
      </c>
      <c r="BH81" s="413" t="e">
        <f>IF(OR(#REF!="●",#REF!="●",#REF!="●",#REF!="●"),"",IF(#REF!="","",#REF!))</f>
        <v>#REF!</v>
      </c>
      <c r="BI81" s="413" t="e">
        <f>IF(OR(#REF!="●",#REF!="●",#REF!="●",#REF!="●"),"",IF(#REF!="","",#REF!))</f>
        <v>#REF!</v>
      </c>
      <c r="BJ81" s="412" t="e">
        <f>IF(ISNA(L81),"",L81*#REF!)</f>
        <v>#REF!</v>
      </c>
      <c r="BK81" s="412" t="e">
        <f>IF(ISNA(M81),"",M81*#REF!)</f>
        <v>#REF!</v>
      </c>
      <c r="BL81" s="415" t="e">
        <f>IF(#REF!&gt;0,DQ$6,"")</f>
        <v>#REF!</v>
      </c>
      <c r="BM81" s="361" t="e">
        <f>IF(#REF!="","",VLOOKUP(#REF!,#REF!,7,0))</f>
        <v>#REF!</v>
      </c>
      <c r="BN81" s="201" t="e">
        <f>IF(OR(#REF!="",BM81=""),"",ROUND(#REF!/10^3*BM81,3))</f>
        <v>#REF!</v>
      </c>
      <c r="BO81" s="201" t="e">
        <f>IF(#REF!&gt;0,#REF!*#REF!/1000,"")</f>
        <v>#REF!</v>
      </c>
      <c r="BP81" s="201" t="e">
        <f>IF(#REF!&gt;0,#REF!*#REF!/1000,"")</f>
        <v>#REF!</v>
      </c>
      <c r="BQ81" s="74" t="e">
        <f t="shared" si="28"/>
        <v>#REF!</v>
      </c>
      <c r="BR81" s="74" t="e">
        <f t="shared" si="29"/>
        <v>#REF!</v>
      </c>
      <c r="BS81" s="201" t="e">
        <f>IF(ISNA(BQ81),"",BQ81*#REF!)</f>
        <v>#REF!</v>
      </c>
      <c r="BT81" s="201" t="e">
        <f>IF(ISNA(BR81),"",BR81*#REF!)</f>
        <v>#REF!</v>
      </c>
      <c r="BU81" s="78" t="e">
        <f>IF(#REF!&gt;0,DQ$57,"")</f>
        <v>#REF!</v>
      </c>
      <c r="BV81" s="99"/>
      <c r="BW81" s="411"/>
      <c r="BX81" s="412" t="e">
        <f>IF(OR(#REF!="",F81=""),"",ROUND(#REF!/10^3*F81,3))</f>
        <v>#REF!</v>
      </c>
      <c r="BY81" s="412" t="e">
        <f>IF(#REF!&gt;0,#REF!*#REF!/1000,"")</f>
        <v>#REF!</v>
      </c>
      <c r="BZ81" s="412" t="e">
        <f>IF(#REF!&gt;0,#REF!*#REF!/1000,"")</f>
        <v>#REF!</v>
      </c>
      <c r="CA81" s="413" t="e">
        <f>IF(OR(#REF!="●",#REF!="●",#REF!="●",#REF!="●",#REF!="●"),"",IF(#REF!="","",#REF!))</f>
        <v>#REF!</v>
      </c>
      <c r="CB81" s="413" t="e">
        <f>IF(OR(#REF!="●",#REF!="●",#REF!="●",#REF!="●",#REF!="●"),"",IF(#REF!="","",#REF!))</f>
        <v>#REF!</v>
      </c>
      <c r="CC81" s="412" t="e">
        <f>IF(ISNA(L81),"",L81*#REF!)</f>
        <v>#REF!</v>
      </c>
      <c r="CD81" s="412" t="e">
        <f>IF(ISNA(M81),"",M81*#REF!)</f>
        <v>#REF!</v>
      </c>
      <c r="CE81" s="415" t="e">
        <f>IF(#REF!&gt;0,DQ$6,"")</f>
        <v>#REF!</v>
      </c>
      <c r="CF81" s="361" t="e">
        <f>IF(#REF!="","",VLOOKUP(#REF!,#REF!,7,0))</f>
        <v>#REF!</v>
      </c>
      <c r="CG81" s="201" t="e">
        <f>IF(OR(#REF!="",CF81=""),"",ROUND(#REF!/10^3*CF81,3))</f>
        <v>#REF!</v>
      </c>
      <c r="CH81" s="201" t="e">
        <f>IF(#REF!&gt;0,#REF!*#REF!/1000,"")</f>
        <v>#REF!</v>
      </c>
      <c r="CI81" s="201" t="e">
        <f>IF(#REF!&gt;0,#REF!*#REF!/1000,"")</f>
        <v>#REF!</v>
      </c>
      <c r="CJ81" s="74" t="e">
        <f t="shared" si="30"/>
        <v>#REF!</v>
      </c>
      <c r="CK81" s="74" t="e">
        <f t="shared" si="31"/>
        <v>#REF!</v>
      </c>
      <c r="CL81" s="201" t="e">
        <f>IF(ISNA(CJ81),"",CJ81*#REF!)</f>
        <v>#REF!</v>
      </c>
      <c r="CM81" s="201" t="e">
        <f>IF(ISNA(CK81),"",CK81*#REF!)</f>
        <v>#REF!</v>
      </c>
      <c r="CN81" s="101" t="e">
        <f>IF(#REF!&gt;0,DQ$57,"")</f>
        <v>#REF!</v>
      </c>
      <c r="CO81" s="84"/>
      <c r="CP81" s="2"/>
      <c r="CQ81" s="2"/>
      <c r="CR81" s="2"/>
      <c r="CS81" s="2"/>
      <c r="CT81" s="2"/>
      <c r="CU81" s="2"/>
      <c r="CV81" s="2"/>
      <c r="CX81" s="2"/>
      <c r="CY81" s="2"/>
      <c r="CZ81" s="2"/>
      <c r="DA81" s="2"/>
      <c r="DB81" s="2"/>
      <c r="DC81" s="2"/>
      <c r="DD81" s="2"/>
      <c r="DE81" s="2"/>
      <c r="DF81" s="2"/>
      <c r="DG81" s="2"/>
      <c r="DJ81" s="4"/>
    </row>
    <row r="82" spans="2:121" ht="18" customHeight="1">
      <c r="B82" s="151" t="e">
        <f>IF(#REF!="","",VLOOKUP(#REF!,$CX$11:$DG$26,9,0))</f>
        <v>#REF!</v>
      </c>
      <c r="C82" s="64" t="e">
        <f>IF(#REF!="",0,VLOOKUP(#REF!,$CP$11:$CQ$16,2,0))</f>
        <v>#REF!</v>
      </c>
      <c r="D82" s="65" t="e">
        <f>IF(#REF!="",0,VLOOKUP(#REF!,$CX$11:$CY$26,2,0))</f>
        <v>#REF!</v>
      </c>
      <c r="E82" s="152" t="e">
        <f t="shared" si="21"/>
        <v>#REF!</v>
      </c>
      <c r="F82" s="155" t="e">
        <f>IF(#REF!="","",VLOOKUP(#REF!,#REF!,7,0))</f>
        <v>#REF!</v>
      </c>
      <c r="G82" s="201" t="e">
        <f>IF(OR(#REF!="",F82=""),"",ROUND(#REF!/10^3*F82,3))</f>
        <v>#REF!</v>
      </c>
      <c r="H82" s="201" t="e">
        <f>IF(#REF!&gt;0,#REF!*#REF!/1000,"")</f>
        <v>#REF!</v>
      </c>
      <c r="I82" s="201" t="e">
        <f>IF(#REF!&gt;0,#REF!*#REF!/1000,"")</f>
        <v>#REF!</v>
      </c>
      <c r="J82" s="51" t="e">
        <f>IF(#REF!="●","",IF(#REF!="","",#REF!))</f>
        <v>#REF!</v>
      </c>
      <c r="K82" s="51" t="e">
        <f>IF(#REF!="●","",IF(#REF!="","",#REF!))</f>
        <v>#REF!</v>
      </c>
      <c r="L82" s="74" t="e">
        <f t="shared" si="22"/>
        <v>#REF!</v>
      </c>
      <c r="M82" s="74" t="e">
        <f t="shared" si="23"/>
        <v>#REF!</v>
      </c>
      <c r="N82" s="201" t="e">
        <f>IF(ISNA(L82),"",L82*#REF!)</f>
        <v>#REF!</v>
      </c>
      <c r="O82" s="201" t="e">
        <f>IF(ISNA(M82),"",M82*#REF!)</f>
        <v>#REF!</v>
      </c>
      <c r="P82" s="78" t="e">
        <f>IF(#REF!&gt;0,DQ$6,"")</f>
        <v>#REF!</v>
      </c>
      <c r="Q82" s="99"/>
      <c r="R82" s="411"/>
      <c r="S82" s="412" t="e">
        <f>IF(OR(#REF!="",F82=""),"",ROUND(#REF!/10^3*F82,3))</f>
        <v>#REF!</v>
      </c>
      <c r="T82" s="412" t="e">
        <f>IF(#REF!&gt;0,#REF!*#REF!/1000,"")</f>
        <v>#REF!</v>
      </c>
      <c r="U82" s="412" t="e">
        <f>IF(#REF!&gt;0,#REF!*#REF!/1000,"")</f>
        <v>#REF!</v>
      </c>
      <c r="V82" s="413" t="e">
        <f>IF(OR(#REF!="●",#REF!="●"),"",IF(#REF!="","",#REF!))</f>
        <v>#REF!</v>
      </c>
      <c r="W82" s="413" t="e">
        <f>IF(OR(#REF!="●",#REF!="●"),"",IF(#REF!="","",#REF!))</f>
        <v>#REF!</v>
      </c>
      <c r="X82" s="412" t="e">
        <f>IF(ISNA(L82),"",L82*#REF!)</f>
        <v>#REF!</v>
      </c>
      <c r="Y82" s="412" t="e">
        <f>IF(ISNA(M82),"",M82*#REF!)</f>
        <v>#REF!</v>
      </c>
      <c r="Z82" s="414" t="e">
        <f>IF(#REF!&gt;0,DQ$6,"")</f>
        <v>#REF!</v>
      </c>
      <c r="AA82" s="95" t="e">
        <f>IF(#REF!="","",VLOOKUP(#REF!,#REF!,7,0))</f>
        <v>#REF!</v>
      </c>
      <c r="AB82" s="201" t="e">
        <f>IF(OR(#REF!="",AA82=""),"",ROUND(#REF!/10^3*AA82,3))</f>
        <v>#REF!</v>
      </c>
      <c r="AC82" s="201" t="e">
        <f>IF(#REF!&gt;0,#REF!*#REF!/1000,"")</f>
        <v>#REF!</v>
      </c>
      <c r="AD82" s="201" t="e">
        <f>IF(#REF!&gt;0,#REF!*#REF!/1000,"")</f>
        <v>#REF!</v>
      </c>
      <c r="AE82" s="74" t="e">
        <f t="shared" si="24"/>
        <v>#REF!</v>
      </c>
      <c r="AF82" s="74" t="e">
        <f t="shared" si="25"/>
        <v>#REF!</v>
      </c>
      <c r="AG82" s="201" t="e">
        <f>IF(ISNA(AE82),"",AE82*#REF!)</f>
        <v>#REF!</v>
      </c>
      <c r="AH82" s="201" t="e">
        <f>IF(ISNA(AF82),"",AF82*#REF!)</f>
        <v>#REF!</v>
      </c>
      <c r="AI82" s="78" t="e">
        <f>IF(#REF!&gt;0,DQ$23,"")</f>
        <v>#REF!</v>
      </c>
      <c r="AJ82" s="99"/>
      <c r="AK82" s="411"/>
      <c r="AL82" s="412" t="e">
        <f>IF(OR(#REF!="",F82=""),"",ROUND(#REF!/10^3*F82,3))</f>
        <v>#REF!</v>
      </c>
      <c r="AM82" s="412" t="e">
        <f>IF(#REF!&gt;0,#REF!*#REF!/1000,"")</f>
        <v>#REF!</v>
      </c>
      <c r="AN82" s="412" t="e">
        <f>IF(#REF!&gt;0,#REF!*#REF!/1000,"")</f>
        <v>#REF!</v>
      </c>
      <c r="AO82" s="413" t="e">
        <f>IF(OR(#REF!="●",#REF!="●",#REF!="●"),"",IF(#REF!="","",#REF!))</f>
        <v>#REF!</v>
      </c>
      <c r="AP82" s="413" t="e">
        <f>IF(OR(#REF!="●",#REF!="●",#REF!="●"),"",IF(#REF!="","",#REF!))</f>
        <v>#REF!</v>
      </c>
      <c r="AQ82" s="412" t="e">
        <f>IF(ISNA(L82),"",L82*#REF!)</f>
        <v>#REF!</v>
      </c>
      <c r="AR82" s="412" t="e">
        <f>IF(ISNA(M82),"",M82*#REF!)</f>
        <v>#REF!</v>
      </c>
      <c r="AS82" s="414" t="e">
        <f>IF(#REF!&gt;0,DQ$6,"")</f>
        <v>#REF!</v>
      </c>
      <c r="AT82" s="95" t="e">
        <f>IF(#REF!="","",VLOOKUP(#REF!,#REF!,7,0))</f>
        <v>#REF!</v>
      </c>
      <c r="AU82" s="201" t="e">
        <f>IF(OR(#REF!="",AT82=""),"",ROUND(#REF!/10^3*AT82,3))</f>
        <v>#REF!</v>
      </c>
      <c r="AV82" s="201" t="e">
        <f>IF(#REF!&gt;0,#REF!*#REF!/1000,"")</f>
        <v>#REF!</v>
      </c>
      <c r="AW82" s="201" t="e">
        <f>IF(#REF!&gt;0,#REF!*#REF!/1000,"")</f>
        <v>#REF!</v>
      </c>
      <c r="AX82" s="74" t="e">
        <f t="shared" si="26"/>
        <v>#REF!</v>
      </c>
      <c r="AY82" s="74" t="e">
        <f t="shared" si="27"/>
        <v>#REF!</v>
      </c>
      <c r="AZ82" s="201" t="e">
        <f>IF(ISNA(AX82),"",AX82*#REF!)</f>
        <v>#REF!</v>
      </c>
      <c r="BA82" s="201" t="e">
        <f>IF(ISNA(AY82),"",AY82*#REF!)</f>
        <v>#REF!</v>
      </c>
      <c r="BB82" s="78" t="e">
        <f>IF(#REF!&gt;0,DQ$40,"")</f>
        <v>#REF!</v>
      </c>
      <c r="BC82" s="99"/>
      <c r="BD82" s="650"/>
      <c r="BE82" s="652" t="e">
        <f>IF(OR(#REF!="",F82=""),"",ROUND(#REF!/10^3*F82,3))</f>
        <v>#REF!</v>
      </c>
      <c r="BF82" s="412" t="e">
        <f>IF(#REF!&gt;0,#REF!*#REF!/1000,"")</f>
        <v>#REF!</v>
      </c>
      <c r="BG82" s="412" t="e">
        <f>IF(#REF!&gt;0,#REF!*#REF!/1000,"")</f>
        <v>#REF!</v>
      </c>
      <c r="BH82" s="413" t="e">
        <f>IF(OR(#REF!="●",#REF!="●",#REF!="●",#REF!="●"),"",IF(#REF!="","",#REF!))</f>
        <v>#REF!</v>
      </c>
      <c r="BI82" s="413" t="e">
        <f>IF(OR(#REF!="●",#REF!="●",#REF!="●",#REF!="●"),"",IF(#REF!="","",#REF!))</f>
        <v>#REF!</v>
      </c>
      <c r="BJ82" s="412" t="e">
        <f>IF(ISNA(L82),"",L82*#REF!)</f>
        <v>#REF!</v>
      </c>
      <c r="BK82" s="412" t="e">
        <f>IF(ISNA(M82),"",M82*#REF!)</f>
        <v>#REF!</v>
      </c>
      <c r="BL82" s="415" t="e">
        <f>IF(#REF!&gt;0,DQ$6,"")</f>
        <v>#REF!</v>
      </c>
      <c r="BM82" s="361" t="e">
        <f>IF(#REF!="","",VLOOKUP(#REF!,#REF!,7,0))</f>
        <v>#REF!</v>
      </c>
      <c r="BN82" s="201" t="e">
        <f>IF(OR(#REF!="",BM82=""),"",ROUND(#REF!/10^3*BM82,3))</f>
        <v>#REF!</v>
      </c>
      <c r="BO82" s="201" t="e">
        <f>IF(#REF!&gt;0,#REF!*#REF!/1000,"")</f>
        <v>#REF!</v>
      </c>
      <c r="BP82" s="201" t="e">
        <f>IF(#REF!&gt;0,#REF!*#REF!/1000,"")</f>
        <v>#REF!</v>
      </c>
      <c r="BQ82" s="74" t="e">
        <f t="shared" si="28"/>
        <v>#REF!</v>
      </c>
      <c r="BR82" s="74" t="e">
        <f t="shared" si="29"/>
        <v>#REF!</v>
      </c>
      <c r="BS82" s="201" t="e">
        <f>IF(ISNA(BQ82),"",BQ82*#REF!)</f>
        <v>#REF!</v>
      </c>
      <c r="BT82" s="201" t="e">
        <f>IF(ISNA(BR82),"",BR82*#REF!)</f>
        <v>#REF!</v>
      </c>
      <c r="BU82" s="78" t="e">
        <f>IF(#REF!&gt;0,DQ$57,"")</f>
        <v>#REF!</v>
      </c>
      <c r="BV82" s="99"/>
      <c r="BW82" s="411"/>
      <c r="BX82" s="412" t="e">
        <f>IF(OR(#REF!="",F82=""),"",ROUND(#REF!/10^3*F82,3))</f>
        <v>#REF!</v>
      </c>
      <c r="BY82" s="412" t="e">
        <f>IF(#REF!&gt;0,#REF!*#REF!/1000,"")</f>
        <v>#REF!</v>
      </c>
      <c r="BZ82" s="412" t="e">
        <f>IF(#REF!&gt;0,#REF!*#REF!/1000,"")</f>
        <v>#REF!</v>
      </c>
      <c r="CA82" s="413" t="e">
        <f>IF(OR(#REF!="●",#REF!="●",#REF!="●",#REF!="●",#REF!="●"),"",IF(#REF!="","",#REF!))</f>
        <v>#REF!</v>
      </c>
      <c r="CB82" s="413" t="e">
        <f>IF(OR(#REF!="●",#REF!="●",#REF!="●",#REF!="●",#REF!="●"),"",IF(#REF!="","",#REF!))</f>
        <v>#REF!</v>
      </c>
      <c r="CC82" s="412" t="e">
        <f>IF(ISNA(L82),"",L82*#REF!)</f>
        <v>#REF!</v>
      </c>
      <c r="CD82" s="412" t="e">
        <f>IF(ISNA(M82),"",M82*#REF!)</f>
        <v>#REF!</v>
      </c>
      <c r="CE82" s="415" t="e">
        <f>IF(#REF!&gt;0,DQ$6,"")</f>
        <v>#REF!</v>
      </c>
      <c r="CF82" s="361" t="e">
        <f>IF(#REF!="","",VLOOKUP(#REF!,#REF!,7,0))</f>
        <v>#REF!</v>
      </c>
      <c r="CG82" s="201" t="e">
        <f>IF(OR(#REF!="",CF82=""),"",ROUND(#REF!/10^3*CF82,3))</f>
        <v>#REF!</v>
      </c>
      <c r="CH82" s="201" t="e">
        <f>IF(#REF!&gt;0,#REF!*#REF!/1000,"")</f>
        <v>#REF!</v>
      </c>
      <c r="CI82" s="201" t="e">
        <f>IF(#REF!&gt;0,#REF!*#REF!/1000,"")</f>
        <v>#REF!</v>
      </c>
      <c r="CJ82" s="74" t="e">
        <f t="shared" si="30"/>
        <v>#REF!</v>
      </c>
      <c r="CK82" s="74" t="e">
        <f t="shared" si="31"/>
        <v>#REF!</v>
      </c>
      <c r="CL82" s="201" t="e">
        <f>IF(ISNA(CJ82),"",CJ82*#REF!)</f>
        <v>#REF!</v>
      </c>
      <c r="CM82" s="201" t="e">
        <f>IF(ISNA(CK82),"",CK82*#REF!)</f>
        <v>#REF!</v>
      </c>
      <c r="CN82" s="101" t="e">
        <f>IF(#REF!&gt;0,DQ$57,"")</f>
        <v>#REF!</v>
      </c>
      <c r="CO82" s="84"/>
      <c r="CP82" s="2"/>
      <c r="CQ82" s="2"/>
      <c r="CR82" s="2"/>
      <c r="CS82" s="2"/>
      <c r="CT82" s="2"/>
      <c r="CU82" s="2"/>
      <c r="CV82" s="2"/>
      <c r="CX82" s="2"/>
      <c r="CY82" s="2"/>
      <c r="CZ82" s="2"/>
      <c r="DA82" s="2"/>
      <c r="DB82" s="2"/>
      <c r="DC82" s="2"/>
      <c r="DD82" s="2"/>
      <c r="DE82" s="2"/>
      <c r="DF82" s="2"/>
      <c r="DG82" s="2"/>
      <c r="DJ82" s="4"/>
    </row>
    <row r="83" spans="2:121" ht="18" customHeight="1">
      <c r="B83" s="151" t="e">
        <f>IF(#REF!="","",VLOOKUP(#REF!,$CX$11:$DG$26,9,0))</f>
        <v>#REF!</v>
      </c>
      <c r="C83" s="64" t="e">
        <f>IF(#REF!="",0,VLOOKUP(#REF!,$CP$11:$CQ$16,2,0))</f>
        <v>#REF!</v>
      </c>
      <c r="D83" s="65" t="e">
        <f>IF(#REF!="",0,VLOOKUP(#REF!,$CX$11:$CY$26,2,0))</f>
        <v>#REF!</v>
      </c>
      <c r="E83" s="152" t="e">
        <f t="shared" si="21"/>
        <v>#REF!</v>
      </c>
      <c r="F83" s="155" t="e">
        <f>IF(#REF!="","",VLOOKUP(#REF!,#REF!,7,0))</f>
        <v>#REF!</v>
      </c>
      <c r="G83" s="201" t="e">
        <f>IF(OR(#REF!="",F83=""),"",ROUND(#REF!/10^3*F83,3))</f>
        <v>#REF!</v>
      </c>
      <c r="H83" s="201" t="e">
        <f>IF(#REF!&gt;0,#REF!*#REF!/1000,"")</f>
        <v>#REF!</v>
      </c>
      <c r="I83" s="201" t="e">
        <f>IF(#REF!&gt;0,#REF!*#REF!/1000,"")</f>
        <v>#REF!</v>
      </c>
      <c r="J83" s="51" t="e">
        <f>IF(#REF!="●","",IF(#REF!="","",#REF!))</f>
        <v>#REF!</v>
      </c>
      <c r="K83" s="51" t="e">
        <f>IF(#REF!="●","",IF(#REF!="","",#REF!))</f>
        <v>#REF!</v>
      </c>
      <c r="L83" s="74" t="e">
        <f t="shared" si="22"/>
        <v>#REF!</v>
      </c>
      <c r="M83" s="74" t="e">
        <f t="shared" si="23"/>
        <v>#REF!</v>
      </c>
      <c r="N83" s="201" t="e">
        <f>IF(ISNA(L83),"",L83*#REF!)</f>
        <v>#REF!</v>
      </c>
      <c r="O83" s="201" t="e">
        <f>IF(ISNA(M83),"",M83*#REF!)</f>
        <v>#REF!</v>
      </c>
      <c r="P83" s="78" t="e">
        <f>IF(#REF!&gt;0,DQ$6,"")</f>
        <v>#REF!</v>
      </c>
      <c r="Q83" s="99"/>
      <c r="R83" s="411"/>
      <c r="S83" s="412" t="e">
        <f>IF(OR(#REF!="",F83=""),"",ROUND(#REF!/10^3*F83,3))</f>
        <v>#REF!</v>
      </c>
      <c r="T83" s="412" t="e">
        <f>IF(#REF!&gt;0,#REF!*#REF!/1000,"")</f>
        <v>#REF!</v>
      </c>
      <c r="U83" s="412" t="e">
        <f>IF(#REF!&gt;0,#REF!*#REF!/1000,"")</f>
        <v>#REF!</v>
      </c>
      <c r="V83" s="413" t="e">
        <f>IF(OR(#REF!="●",#REF!="●"),"",IF(#REF!="","",#REF!))</f>
        <v>#REF!</v>
      </c>
      <c r="W83" s="413" t="e">
        <f>IF(OR(#REF!="●",#REF!="●"),"",IF(#REF!="","",#REF!))</f>
        <v>#REF!</v>
      </c>
      <c r="X83" s="412" t="e">
        <f>IF(ISNA(L83),"",L83*#REF!)</f>
        <v>#REF!</v>
      </c>
      <c r="Y83" s="412" t="e">
        <f>IF(ISNA(M83),"",M83*#REF!)</f>
        <v>#REF!</v>
      </c>
      <c r="Z83" s="414" t="e">
        <f>IF(#REF!&gt;0,DQ$6,"")</f>
        <v>#REF!</v>
      </c>
      <c r="AA83" s="95" t="e">
        <f>IF(#REF!="","",VLOOKUP(#REF!,#REF!,7,0))</f>
        <v>#REF!</v>
      </c>
      <c r="AB83" s="201" t="e">
        <f>IF(OR(#REF!="",AA83=""),"",ROUND(#REF!/10^3*AA83,3))</f>
        <v>#REF!</v>
      </c>
      <c r="AC83" s="201" t="e">
        <f>IF(#REF!&gt;0,#REF!*#REF!/1000,"")</f>
        <v>#REF!</v>
      </c>
      <c r="AD83" s="201" t="e">
        <f>IF(#REF!&gt;0,#REF!*#REF!/1000,"")</f>
        <v>#REF!</v>
      </c>
      <c r="AE83" s="74" t="e">
        <f t="shared" si="24"/>
        <v>#REF!</v>
      </c>
      <c r="AF83" s="74" t="e">
        <f t="shared" si="25"/>
        <v>#REF!</v>
      </c>
      <c r="AG83" s="201" t="e">
        <f>IF(ISNA(AE83),"",AE83*#REF!)</f>
        <v>#REF!</v>
      </c>
      <c r="AH83" s="201" t="e">
        <f>IF(ISNA(AF83),"",AF83*#REF!)</f>
        <v>#REF!</v>
      </c>
      <c r="AI83" s="78" t="e">
        <f>IF(#REF!&gt;0,DQ$23,"")</f>
        <v>#REF!</v>
      </c>
      <c r="AJ83" s="99"/>
      <c r="AK83" s="411"/>
      <c r="AL83" s="412" t="e">
        <f>IF(OR(#REF!="",F83=""),"",ROUND(#REF!/10^3*F83,3))</f>
        <v>#REF!</v>
      </c>
      <c r="AM83" s="412" t="e">
        <f>IF(#REF!&gt;0,#REF!*#REF!/1000,"")</f>
        <v>#REF!</v>
      </c>
      <c r="AN83" s="412" t="e">
        <f>IF(#REF!&gt;0,#REF!*#REF!/1000,"")</f>
        <v>#REF!</v>
      </c>
      <c r="AO83" s="413" t="e">
        <f>IF(OR(#REF!="●",#REF!="●",#REF!="●"),"",IF(#REF!="","",#REF!))</f>
        <v>#REF!</v>
      </c>
      <c r="AP83" s="413" t="e">
        <f>IF(OR(#REF!="●",#REF!="●",#REF!="●"),"",IF(#REF!="","",#REF!))</f>
        <v>#REF!</v>
      </c>
      <c r="AQ83" s="412" t="e">
        <f>IF(ISNA(L83),"",L83*#REF!)</f>
        <v>#REF!</v>
      </c>
      <c r="AR83" s="412" t="e">
        <f>IF(ISNA(M83),"",M83*#REF!)</f>
        <v>#REF!</v>
      </c>
      <c r="AS83" s="414" t="e">
        <f>IF(#REF!&gt;0,DQ$6,"")</f>
        <v>#REF!</v>
      </c>
      <c r="AT83" s="95" t="e">
        <f>IF(#REF!="","",VLOOKUP(#REF!,#REF!,7,0))</f>
        <v>#REF!</v>
      </c>
      <c r="AU83" s="201" t="e">
        <f>IF(OR(#REF!="",AT83=""),"",ROUND(#REF!/10^3*AT83,3))</f>
        <v>#REF!</v>
      </c>
      <c r="AV83" s="201" t="e">
        <f>IF(#REF!&gt;0,#REF!*#REF!/1000,"")</f>
        <v>#REF!</v>
      </c>
      <c r="AW83" s="201" t="e">
        <f>IF(#REF!&gt;0,#REF!*#REF!/1000,"")</f>
        <v>#REF!</v>
      </c>
      <c r="AX83" s="74" t="e">
        <f t="shared" si="26"/>
        <v>#REF!</v>
      </c>
      <c r="AY83" s="74" t="e">
        <f t="shared" si="27"/>
        <v>#REF!</v>
      </c>
      <c r="AZ83" s="201" t="e">
        <f>IF(ISNA(AX83),"",AX83*#REF!)</f>
        <v>#REF!</v>
      </c>
      <c r="BA83" s="201" t="e">
        <f>IF(ISNA(AY83),"",AY83*#REF!)</f>
        <v>#REF!</v>
      </c>
      <c r="BB83" s="78" t="e">
        <f>IF(#REF!&gt;0,DQ$40,"")</f>
        <v>#REF!</v>
      </c>
      <c r="BC83" s="99"/>
      <c r="BD83" s="650"/>
      <c r="BE83" s="652" t="e">
        <f>IF(OR(#REF!="",F83=""),"",ROUND(#REF!/10^3*F83,3))</f>
        <v>#REF!</v>
      </c>
      <c r="BF83" s="412" t="e">
        <f>IF(#REF!&gt;0,#REF!*#REF!/1000,"")</f>
        <v>#REF!</v>
      </c>
      <c r="BG83" s="412" t="e">
        <f>IF(#REF!&gt;0,#REF!*#REF!/1000,"")</f>
        <v>#REF!</v>
      </c>
      <c r="BH83" s="413" t="e">
        <f>IF(OR(#REF!="●",#REF!="●",#REF!="●",#REF!="●"),"",IF(#REF!="","",#REF!))</f>
        <v>#REF!</v>
      </c>
      <c r="BI83" s="413" t="e">
        <f>IF(OR(#REF!="●",#REF!="●",#REF!="●",#REF!="●"),"",IF(#REF!="","",#REF!))</f>
        <v>#REF!</v>
      </c>
      <c r="BJ83" s="412" t="e">
        <f>IF(ISNA(L83),"",L83*#REF!)</f>
        <v>#REF!</v>
      </c>
      <c r="BK83" s="412" t="e">
        <f>IF(ISNA(M83),"",M83*#REF!)</f>
        <v>#REF!</v>
      </c>
      <c r="BL83" s="415" t="e">
        <f>IF(#REF!&gt;0,DQ$6,"")</f>
        <v>#REF!</v>
      </c>
      <c r="BM83" s="361" t="e">
        <f>IF(#REF!="","",VLOOKUP(#REF!,#REF!,7,0))</f>
        <v>#REF!</v>
      </c>
      <c r="BN83" s="201" t="e">
        <f>IF(OR(#REF!="",BM83=""),"",ROUND(#REF!/10^3*BM83,3))</f>
        <v>#REF!</v>
      </c>
      <c r="BO83" s="201" t="e">
        <f>IF(#REF!&gt;0,#REF!*#REF!/1000,"")</f>
        <v>#REF!</v>
      </c>
      <c r="BP83" s="201" t="e">
        <f>IF(#REF!&gt;0,#REF!*#REF!/1000,"")</f>
        <v>#REF!</v>
      </c>
      <c r="BQ83" s="74" t="e">
        <f t="shared" si="28"/>
        <v>#REF!</v>
      </c>
      <c r="BR83" s="74" t="e">
        <f t="shared" si="29"/>
        <v>#REF!</v>
      </c>
      <c r="BS83" s="201" t="e">
        <f>IF(ISNA(BQ83),"",BQ83*#REF!)</f>
        <v>#REF!</v>
      </c>
      <c r="BT83" s="201" t="e">
        <f>IF(ISNA(BR83),"",BR83*#REF!)</f>
        <v>#REF!</v>
      </c>
      <c r="BU83" s="78" t="e">
        <f>IF(#REF!&gt;0,DQ$57,"")</f>
        <v>#REF!</v>
      </c>
      <c r="BV83" s="99"/>
      <c r="BW83" s="411"/>
      <c r="BX83" s="412" t="e">
        <f>IF(OR(#REF!="",F83=""),"",ROUND(#REF!/10^3*F83,3))</f>
        <v>#REF!</v>
      </c>
      <c r="BY83" s="412" t="e">
        <f>IF(#REF!&gt;0,#REF!*#REF!/1000,"")</f>
        <v>#REF!</v>
      </c>
      <c r="BZ83" s="412" t="e">
        <f>IF(#REF!&gt;0,#REF!*#REF!/1000,"")</f>
        <v>#REF!</v>
      </c>
      <c r="CA83" s="413" t="e">
        <f>IF(OR(#REF!="●",#REF!="●",#REF!="●",#REF!="●",#REF!="●"),"",IF(#REF!="","",#REF!))</f>
        <v>#REF!</v>
      </c>
      <c r="CB83" s="413" t="e">
        <f>IF(OR(#REF!="●",#REF!="●",#REF!="●",#REF!="●",#REF!="●"),"",IF(#REF!="","",#REF!))</f>
        <v>#REF!</v>
      </c>
      <c r="CC83" s="412" t="e">
        <f>IF(ISNA(L83),"",L83*#REF!)</f>
        <v>#REF!</v>
      </c>
      <c r="CD83" s="412" t="e">
        <f>IF(ISNA(M83),"",M83*#REF!)</f>
        <v>#REF!</v>
      </c>
      <c r="CE83" s="415" t="e">
        <f>IF(#REF!&gt;0,DQ$6,"")</f>
        <v>#REF!</v>
      </c>
      <c r="CF83" s="361" t="e">
        <f>IF(#REF!="","",VLOOKUP(#REF!,#REF!,7,0))</f>
        <v>#REF!</v>
      </c>
      <c r="CG83" s="201" t="e">
        <f>IF(OR(#REF!="",CF83=""),"",ROUND(#REF!/10^3*CF83,3))</f>
        <v>#REF!</v>
      </c>
      <c r="CH83" s="201" t="e">
        <f>IF(#REF!&gt;0,#REF!*#REF!/1000,"")</f>
        <v>#REF!</v>
      </c>
      <c r="CI83" s="201" t="e">
        <f>IF(#REF!&gt;0,#REF!*#REF!/1000,"")</f>
        <v>#REF!</v>
      </c>
      <c r="CJ83" s="74" t="e">
        <f t="shared" si="30"/>
        <v>#REF!</v>
      </c>
      <c r="CK83" s="74" t="e">
        <f t="shared" si="31"/>
        <v>#REF!</v>
      </c>
      <c r="CL83" s="201" t="e">
        <f>IF(ISNA(CJ83),"",CJ83*#REF!)</f>
        <v>#REF!</v>
      </c>
      <c r="CM83" s="201" t="e">
        <f>IF(ISNA(CK83),"",CK83*#REF!)</f>
        <v>#REF!</v>
      </c>
      <c r="CN83" s="101" t="e">
        <f>IF(#REF!&gt;0,DQ$57,"")</f>
        <v>#REF!</v>
      </c>
      <c r="CO83" s="84"/>
      <c r="CP83" s="2"/>
      <c r="CQ83" s="2"/>
      <c r="CR83" s="2"/>
      <c r="CS83" s="2"/>
      <c r="CT83" s="2"/>
      <c r="CU83" s="2"/>
      <c r="CV83" s="2"/>
      <c r="CX83" s="2"/>
      <c r="CY83" s="2"/>
      <c r="CZ83" s="2"/>
      <c r="DA83" s="2"/>
      <c r="DB83" s="2"/>
      <c r="DC83" s="2"/>
      <c r="DD83" s="2"/>
      <c r="DE83" s="2"/>
      <c r="DF83" s="2"/>
      <c r="DG83" s="2"/>
      <c r="DJ83" s="4"/>
      <c r="DK83" s="6"/>
    </row>
    <row r="84" spans="2:121" ht="18" customHeight="1">
      <c r="B84" s="151" t="e">
        <f>IF(#REF!="","",VLOOKUP(#REF!,$CX$11:$DG$26,9,0))</f>
        <v>#REF!</v>
      </c>
      <c r="C84" s="64" t="e">
        <f>IF(#REF!="",0,VLOOKUP(#REF!,$CP$11:$CQ$16,2,0))</f>
        <v>#REF!</v>
      </c>
      <c r="D84" s="65" t="e">
        <f>IF(#REF!="",0,VLOOKUP(#REF!,$CX$11:$CY$26,2,0))</f>
        <v>#REF!</v>
      </c>
      <c r="E84" s="152" t="e">
        <f t="shared" si="21"/>
        <v>#REF!</v>
      </c>
      <c r="F84" s="155" t="e">
        <f>IF(#REF!="","",VLOOKUP(#REF!,#REF!,7,0))</f>
        <v>#REF!</v>
      </c>
      <c r="G84" s="201" t="e">
        <f>IF(OR(#REF!="",F84=""),"",ROUND(#REF!/10^3*F84,3))</f>
        <v>#REF!</v>
      </c>
      <c r="H84" s="201" t="e">
        <f>IF(#REF!&gt;0,#REF!*#REF!/1000,"")</f>
        <v>#REF!</v>
      </c>
      <c r="I84" s="201" t="e">
        <f>IF(#REF!&gt;0,#REF!*#REF!/1000,"")</f>
        <v>#REF!</v>
      </c>
      <c r="J84" s="51" t="e">
        <f>IF(#REF!="●","",IF(#REF!="","",#REF!))</f>
        <v>#REF!</v>
      </c>
      <c r="K84" s="51" t="e">
        <f>IF(#REF!="●","",IF(#REF!="","",#REF!))</f>
        <v>#REF!</v>
      </c>
      <c r="L84" s="74" t="e">
        <f t="shared" si="22"/>
        <v>#REF!</v>
      </c>
      <c r="M84" s="74" t="e">
        <f t="shared" si="23"/>
        <v>#REF!</v>
      </c>
      <c r="N84" s="201" t="e">
        <f>IF(ISNA(L84),"",L84*#REF!)</f>
        <v>#REF!</v>
      </c>
      <c r="O84" s="201" t="e">
        <f>IF(ISNA(M84),"",M84*#REF!)</f>
        <v>#REF!</v>
      </c>
      <c r="P84" s="78" t="e">
        <f>IF(#REF!&gt;0,DQ$6,"")</f>
        <v>#REF!</v>
      </c>
      <c r="Q84" s="99"/>
      <c r="R84" s="411"/>
      <c r="S84" s="412" t="e">
        <f>IF(OR(#REF!="",F84=""),"",ROUND(#REF!/10^3*F84,3))</f>
        <v>#REF!</v>
      </c>
      <c r="T84" s="412" t="e">
        <f>IF(#REF!&gt;0,#REF!*#REF!/1000,"")</f>
        <v>#REF!</v>
      </c>
      <c r="U84" s="412" t="e">
        <f>IF(#REF!&gt;0,#REF!*#REF!/1000,"")</f>
        <v>#REF!</v>
      </c>
      <c r="V84" s="413" t="e">
        <f>IF(OR(#REF!="●",#REF!="●"),"",IF(#REF!="","",#REF!))</f>
        <v>#REF!</v>
      </c>
      <c r="W84" s="413" t="e">
        <f>IF(OR(#REF!="●",#REF!="●"),"",IF(#REF!="","",#REF!))</f>
        <v>#REF!</v>
      </c>
      <c r="X84" s="412" t="e">
        <f>IF(ISNA(L84),"",L84*#REF!)</f>
        <v>#REF!</v>
      </c>
      <c r="Y84" s="412" t="e">
        <f>IF(ISNA(M84),"",M84*#REF!)</f>
        <v>#REF!</v>
      </c>
      <c r="Z84" s="414" t="e">
        <f>IF(#REF!&gt;0,DQ$6,"")</f>
        <v>#REF!</v>
      </c>
      <c r="AA84" s="95" t="e">
        <f>IF(#REF!="","",VLOOKUP(#REF!,#REF!,7,0))</f>
        <v>#REF!</v>
      </c>
      <c r="AB84" s="201" t="e">
        <f>IF(OR(#REF!="",AA84=""),"",ROUND(#REF!/10^3*AA84,3))</f>
        <v>#REF!</v>
      </c>
      <c r="AC84" s="201" t="e">
        <f>IF(#REF!&gt;0,#REF!*#REF!/1000,"")</f>
        <v>#REF!</v>
      </c>
      <c r="AD84" s="201" t="e">
        <f>IF(#REF!&gt;0,#REF!*#REF!/1000,"")</f>
        <v>#REF!</v>
      </c>
      <c r="AE84" s="74" t="e">
        <f t="shared" si="24"/>
        <v>#REF!</v>
      </c>
      <c r="AF84" s="74" t="e">
        <f t="shared" si="25"/>
        <v>#REF!</v>
      </c>
      <c r="AG84" s="201" t="e">
        <f>IF(ISNA(AE84),"",AE84*#REF!)</f>
        <v>#REF!</v>
      </c>
      <c r="AH84" s="201" t="e">
        <f>IF(ISNA(AF84),"",AF84*#REF!)</f>
        <v>#REF!</v>
      </c>
      <c r="AI84" s="78" t="e">
        <f>IF(#REF!&gt;0,DQ$23,"")</f>
        <v>#REF!</v>
      </c>
      <c r="AJ84" s="99"/>
      <c r="AK84" s="411"/>
      <c r="AL84" s="412" t="e">
        <f>IF(OR(#REF!="",F84=""),"",ROUND(#REF!/10^3*F84,3))</f>
        <v>#REF!</v>
      </c>
      <c r="AM84" s="412" t="e">
        <f>IF(#REF!&gt;0,#REF!*#REF!/1000,"")</f>
        <v>#REF!</v>
      </c>
      <c r="AN84" s="412" t="e">
        <f>IF(#REF!&gt;0,#REF!*#REF!/1000,"")</f>
        <v>#REF!</v>
      </c>
      <c r="AO84" s="413" t="e">
        <f>IF(OR(#REF!="●",#REF!="●",#REF!="●"),"",IF(#REF!="","",#REF!))</f>
        <v>#REF!</v>
      </c>
      <c r="AP84" s="413" t="e">
        <f>IF(OR(#REF!="●",#REF!="●",#REF!="●"),"",IF(#REF!="","",#REF!))</f>
        <v>#REF!</v>
      </c>
      <c r="AQ84" s="412" t="e">
        <f>IF(ISNA(L84),"",L84*#REF!)</f>
        <v>#REF!</v>
      </c>
      <c r="AR84" s="412" t="e">
        <f>IF(ISNA(M84),"",M84*#REF!)</f>
        <v>#REF!</v>
      </c>
      <c r="AS84" s="414" t="e">
        <f>IF(#REF!&gt;0,DQ$6,"")</f>
        <v>#REF!</v>
      </c>
      <c r="AT84" s="95" t="e">
        <f>IF(#REF!="","",VLOOKUP(#REF!,#REF!,7,0))</f>
        <v>#REF!</v>
      </c>
      <c r="AU84" s="201" t="e">
        <f>IF(OR(#REF!="",AT84=""),"",ROUND(#REF!/10^3*AT84,3))</f>
        <v>#REF!</v>
      </c>
      <c r="AV84" s="201" t="e">
        <f>IF(#REF!&gt;0,#REF!*#REF!/1000,"")</f>
        <v>#REF!</v>
      </c>
      <c r="AW84" s="201" t="e">
        <f>IF(#REF!&gt;0,#REF!*#REF!/1000,"")</f>
        <v>#REF!</v>
      </c>
      <c r="AX84" s="74" t="e">
        <f t="shared" si="26"/>
        <v>#REF!</v>
      </c>
      <c r="AY84" s="74" t="e">
        <f t="shared" si="27"/>
        <v>#REF!</v>
      </c>
      <c r="AZ84" s="201" t="e">
        <f>IF(ISNA(AX84),"",AX84*#REF!)</f>
        <v>#REF!</v>
      </c>
      <c r="BA84" s="201" t="e">
        <f>IF(ISNA(AY84),"",AY84*#REF!)</f>
        <v>#REF!</v>
      </c>
      <c r="BB84" s="78" t="e">
        <f>IF(#REF!&gt;0,DQ$40,"")</f>
        <v>#REF!</v>
      </c>
      <c r="BC84" s="99"/>
      <c r="BD84" s="650"/>
      <c r="BE84" s="652" t="e">
        <f>IF(OR(#REF!="",F84=""),"",ROUND(#REF!/10^3*F84,3))</f>
        <v>#REF!</v>
      </c>
      <c r="BF84" s="412" t="e">
        <f>IF(#REF!&gt;0,#REF!*#REF!/1000,"")</f>
        <v>#REF!</v>
      </c>
      <c r="BG84" s="412" t="e">
        <f>IF(#REF!&gt;0,#REF!*#REF!/1000,"")</f>
        <v>#REF!</v>
      </c>
      <c r="BH84" s="413" t="e">
        <f>IF(OR(#REF!="●",#REF!="●",#REF!="●",#REF!="●"),"",IF(#REF!="","",#REF!))</f>
        <v>#REF!</v>
      </c>
      <c r="BI84" s="413" t="e">
        <f>IF(OR(#REF!="●",#REF!="●",#REF!="●",#REF!="●"),"",IF(#REF!="","",#REF!))</f>
        <v>#REF!</v>
      </c>
      <c r="BJ84" s="412" t="e">
        <f>IF(ISNA(L84),"",L84*#REF!)</f>
        <v>#REF!</v>
      </c>
      <c r="BK84" s="412" t="e">
        <f>IF(ISNA(M84),"",M84*#REF!)</f>
        <v>#REF!</v>
      </c>
      <c r="BL84" s="415" t="e">
        <f>IF(#REF!&gt;0,DQ$6,"")</f>
        <v>#REF!</v>
      </c>
      <c r="BM84" s="361" t="e">
        <f>IF(#REF!="","",VLOOKUP(#REF!,#REF!,7,0))</f>
        <v>#REF!</v>
      </c>
      <c r="BN84" s="201" t="e">
        <f>IF(OR(#REF!="",BM84=""),"",ROUND(#REF!/10^3*BM84,3))</f>
        <v>#REF!</v>
      </c>
      <c r="BO84" s="201" t="e">
        <f>IF(#REF!&gt;0,#REF!*#REF!/1000,"")</f>
        <v>#REF!</v>
      </c>
      <c r="BP84" s="201" t="e">
        <f>IF(#REF!&gt;0,#REF!*#REF!/1000,"")</f>
        <v>#REF!</v>
      </c>
      <c r="BQ84" s="74" t="e">
        <f t="shared" si="28"/>
        <v>#REF!</v>
      </c>
      <c r="BR84" s="74" t="e">
        <f t="shared" si="29"/>
        <v>#REF!</v>
      </c>
      <c r="BS84" s="201" t="e">
        <f>IF(ISNA(BQ84),"",BQ84*#REF!)</f>
        <v>#REF!</v>
      </c>
      <c r="BT84" s="201" t="e">
        <f>IF(ISNA(BR84),"",BR84*#REF!)</f>
        <v>#REF!</v>
      </c>
      <c r="BU84" s="78" t="e">
        <f>IF(#REF!&gt;0,DQ$57,"")</f>
        <v>#REF!</v>
      </c>
      <c r="BV84" s="99"/>
      <c r="BW84" s="411"/>
      <c r="BX84" s="412" t="e">
        <f>IF(OR(#REF!="",F84=""),"",ROUND(#REF!/10^3*F84,3))</f>
        <v>#REF!</v>
      </c>
      <c r="BY84" s="412" t="e">
        <f>IF(#REF!&gt;0,#REF!*#REF!/1000,"")</f>
        <v>#REF!</v>
      </c>
      <c r="BZ84" s="412" t="e">
        <f>IF(#REF!&gt;0,#REF!*#REF!/1000,"")</f>
        <v>#REF!</v>
      </c>
      <c r="CA84" s="413" t="e">
        <f>IF(OR(#REF!="●",#REF!="●",#REF!="●",#REF!="●",#REF!="●"),"",IF(#REF!="","",#REF!))</f>
        <v>#REF!</v>
      </c>
      <c r="CB84" s="413" t="e">
        <f>IF(OR(#REF!="●",#REF!="●",#REF!="●",#REF!="●",#REF!="●"),"",IF(#REF!="","",#REF!))</f>
        <v>#REF!</v>
      </c>
      <c r="CC84" s="412" t="e">
        <f>IF(ISNA(L84),"",L84*#REF!)</f>
        <v>#REF!</v>
      </c>
      <c r="CD84" s="412" t="e">
        <f>IF(ISNA(M84),"",M84*#REF!)</f>
        <v>#REF!</v>
      </c>
      <c r="CE84" s="415" t="e">
        <f>IF(#REF!&gt;0,DQ$6,"")</f>
        <v>#REF!</v>
      </c>
      <c r="CF84" s="361" t="e">
        <f>IF(#REF!="","",VLOOKUP(#REF!,#REF!,7,0))</f>
        <v>#REF!</v>
      </c>
      <c r="CG84" s="201" t="e">
        <f>IF(OR(#REF!="",CF84=""),"",ROUND(#REF!/10^3*CF84,3))</f>
        <v>#REF!</v>
      </c>
      <c r="CH84" s="201" t="e">
        <f>IF(#REF!&gt;0,#REF!*#REF!/1000,"")</f>
        <v>#REF!</v>
      </c>
      <c r="CI84" s="201" t="e">
        <f>IF(#REF!&gt;0,#REF!*#REF!/1000,"")</f>
        <v>#REF!</v>
      </c>
      <c r="CJ84" s="74" t="e">
        <f t="shared" si="30"/>
        <v>#REF!</v>
      </c>
      <c r="CK84" s="74" t="e">
        <f t="shared" si="31"/>
        <v>#REF!</v>
      </c>
      <c r="CL84" s="201" t="e">
        <f>IF(ISNA(CJ84),"",CJ84*#REF!)</f>
        <v>#REF!</v>
      </c>
      <c r="CM84" s="201" t="e">
        <f>IF(ISNA(CK84),"",CK84*#REF!)</f>
        <v>#REF!</v>
      </c>
      <c r="CN84" s="101" t="e">
        <f>IF(#REF!&gt;0,DQ$57,"")</f>
        <v>#REF!</v>
      </c>
      <c r="CO84" s="84"/>
      <c r="CP84" s="2"/>
      <c r="CQ84" s="2"/>
      <c r="CR84" s="2"/>
      <c r="CS84" s="2"/>
      <c r="CT84" s="2"/>
      <c r="CU84" s="2"/>
      <c r="CV84" s="2"/>
      <c r="CX84" s="2"/>
      <c r="CY84" s="2"/>
      <c r="CZ84" s="2"/>
      <c r="DA84" s="2"/>
      <c r="DB84" s="2"/>
      <c r="DC84" s="2"/>
      <c r="DD84" s="2"/>
      <c r="DE84" s="2"/>
      <c r="DF84" s="2"/>
      <c r="DG84" s="2"/>
      <c r="DJ84" s="4"/>
    </row>
    <row r="85" spans="2:121" ht="18" customHeight="1">
      <c r="B85" s="151" t="e">
        <f>IF(#REF!="","",VLOOKUP(#REF!,$CX$11:$DG$26,9,0))</f>
        <v>#REF!</v>
      </c>
      <c r="C85" s="64" t="e">
        <f>IF(#REF!="",0,VLOOKUP(#REF!,$CP$11:$CQ$16,2,0))</f>
        <v>#REF!</v>
      </c>
      <c r="D85" s="65" t="e">
        <f>IF(#REF!="",0,VLOOKUP(#REF!,$CX$11:$CY$26,2,0))</f>
        <v>#REF!</v>
      </c>
      <c r="E85" s="152" t="e">
        <f t="shared" si="21"/>
        <v>#REF!</v>
      </c>
      <c r="F85" s="155" t="e">
        <f>IF(#REF!="","",VLOOKUP(#REF!,#REF!,7,0))</f>
        <v>#REF!</v>
      </c>
      <c r="G85" s="201" t="e">
        <f>IF(OR(#REF!="",F85=""),"",ROUND(#REF!/10^3*F85,3))</f>
        <v>#REF!</v>
      </c>
      <c r="H85" s="201" t="e">
        <f>IF(#REF!&gt;0,#REF!*#REF!/1000,"")</f>
        <v>#REF!</v>
      </c>
      <c r="I85" s="201" t="e">
        <f>IF(#REF!&gt;0,#REF!*#REF!/1000,"")</f>
        <v>#REF!</v>
      </c>
      <c r="J85" s="51" t="e">
        <f>IF(#REF!="●","",IF(#REF!="","",#REF!))</f>
        <v>#REF!</v>
      </c>
      <c r="K85" s="51" t="e">
        <f>IF(#REF!="●","",IF(#REF!="","",#REF!))</f>
        <v>#REF!</v>
      </c>
      <c r="L85" s="74" t="e">
        <f t="shared" si="22"/>
        <v>#REF!</v>
      </c>
      <c r="M85" s="74" t="e">
        <f t="shared" si="23"/>
        <v>#REF!</v>
      </c>
      <c r="N85" s="201" t="e">
        <f>IF(ISNA(L85),"",L85*#REF!)</f>
        <v>#REF!</v>
      </c>
      <c r="O85" s="201" t="e">
        <f>IF(ISNA(M85),"",M85*#REF!)</f>
        <v>#REF!</v>
      </c>
      <c r="P85" s="78" t="e">
        <f>IF(#REF!&gt;0,DQ$6,"")</f>
        <v>#REF!</v>
      </c>
      <c r="Q85" s="99"/>
      <c r="R85" s="411"/>
      <c r="S85" s="412" t="e">
        <f>IF(OR(#REF!="",F85=""),"",ROUND(#REF!/10^3*F85,3))</f>
        <v>#REF!</v>
      </c>
      <c r="T85" s="412" t="e">
        <f>IF(#REF!&gt;0,#REF!*#REF!/1000,"")</f>
        <v>#REF!</v>
      </c>
      <c r="U85" s="412" t="e">
        <f>IF(#REF!&gt;0,#REF!*#REF!/1000,"")</f>
        <v>#REF!</v>
      </c>
      <c r="V85" s="413" t="e">
        <f>IF(OR(#REF!="●",#REF!="●"),"",IF(#REF!="","",#REF!))</f>
        <v>#REF!</v>
      </c>
      <c r="W85" s="413" t="e">
        <f>IF(OR(#REF!="●",#REF!="●"),"",IF(#REF!="","",#REF!))</f>
        <v>#REF!</v>
      </c>
      <c r="X85" s="412" t="e">
        <f>IF(ISNA(L85),"",L85*#REF!)</f>
        <v>#REF!</v>
      </c>
      <c r="Y85" s="412" t="e">
        <f>IF(ISNA(M85),"",M85*#REF!)</f>
        <v>#REF!</v>
      </c>
      <c r="Z85" s="414" t="e">
        <f>IF(#REF!&gt;0,DQ$6,"")</f>
        <v>#REF!</v>
      </c>
      <c r="AA85" s="95" t="e">
        <f>IF(#REF!="","",VLOOKUP(#REF!,#REF!,7,0))</f>
        <v>#REF!</v>
      </c>
      <c r="AB85" s="201" t="e">
        <f>IF(OR(#REF!="",AA85=""),"",ROUND(#REF!/10^3*AA85,3))</f>
        <v>#REF!</v>
      </c>
      <c r="AC85" s="201" t="e">
        <f>IF(#REF!&gt;0,#REF!*#REF!/1000,"")</f>
        <v>#REF!</v>
      </c>
      <c r="AD85" s="201" t="e">
        <f>IF(#REF!&gt;0,#REF!*#REF!/1000,"")</f>
        <v>#REF!</v>
      </c>
      <c r="AE85" s="74" t="e">
        <f t="shared" si="24"/>
        <v>#REF!</v>
      </c>
      <c r="AF85" s="74" t="e">
        <f t="shared" si="25"/>
        <v>#REF!</v>
      </c>
      <c r="AG85" s="201" t="e">
        <f>IF(ISNA(AE85),"",AE85*#REF!)</f>
        <v>#REF!</v>
      </c>
      <c r="AH85" s="201" t="e">
        <f>IF(ISNA(AF85),"",AF85*#REF!)</f>
        <v>#REF!</v>
      </c>
      <c r="AI85" s="78" t="e">
        <f>IF(#REF!&gt;0,DQ$23,"")</f>
        <v>#REF!</v>
      </c>
      <c r="AJ85" s="99"/>
      <c r="AK85" s="411"/>
      <c r="AL85" s="412" t="e">
        <f>IF(OR(#REF!="",F85=""),"",ROUND(#REF!/10^3*F85,3))</f>
        <v>#REF!</v>
      </c>
      <c r="AM85" s="412" t="e">
        <f>IF(#REF!&gt;0,#REF!*#REF!/1000,"")</f>
        <v>#REF!</v>
      </c>
      <c r="AN85" s="412" t="e">
        <f>IF(#REF!&gt;0,#REF!*#REF!/1000,"")</f>
        <v>#REF!</v>
      </c>
      <c r="AO85" s="413" t="e">
        <f>IF(OR(#REF!="●",#REF!="●",#REF!="●"),"",IF(#REF!="","",#REF!))</f>
        <v>#REF!</v>
      </c>
      <c r="AP85" s="413" t="e">
        <f>IF(OR(#REF!="●",#REF!="●",#REF!="●"),"",IF(#REF!="","",#REF!))</f>
        <v>#REF!</v>
      </c>
      <c r="AQ85" s="412" t="e">
        <f>IF(ISNA(L85),"",L85*#REF!)</f>
        <v>#REF!</v>
      </c>
      <c r="AR85" s="412" t="e">
        <f>IF(ISNA(M85),"",M85*#REF!)</f>
        <v>#REF!</v>
      </c>
      <c r="AS85" s="414" t="e">
        <f>IF(#REF!&gt;0,DQ$6,"")</f>
        <v>#REF!</v>
      </c>
      <c r="AT85" s="95" t="e">
        <f>IF(#REF!="","",VLOOKUP(#REF!,#REF!,7,0))</f>
        <v>#REF!</v>
      </c>
      <c r="AU85" s="201" t="e">
        <f>IF(OR(#REF!="",AT85=""),"",ROUND(#REF!/10^3*AT85,3))</f>
        <v>#REF!</v>
      </c>
      <c r="AV85" s="201" t="e">
        <f>IF(#REF!&gt;0,#REF!*#REF!/1000,"")</f>
        <v>#REF!</v>
      </c>
      <c r="AW85" s="201" t="e">
        <f>IF(#REF!&gt;0,#REF!*#REF!/1000,"")</f>
        <v>#REF!</v>
      </c>
      <c r="AX85" s="74" t="e">
        <f t="shared" si="26"/>
        <v>#REF!</v>
      </c>
      <c r="AY85" s="74" t="e">
        <f t="shared" si="27"/>
        <v>#REF!</v>
      </c>
      <c r="AZ85" s="201" t="e">
        <f>IF(ISNA(AX85),"",AX85*#REF!)</f>
        <v>#REF!</v>
      </c>
      <c r="BA85" s="201" t="e">
        <f>IF(ISNA(AY85),"",AY85*#REF!)</f>
        <v>#REF!</v>
      </c>
      <c r="BB85" s="78" t="e">
        <f>IF(#REF!&gt;0,DQ$40,"")</f>
        <v>#REF!</v>
      </c>
      <c r="BC85" s="99"/>
      <c r="BD85" s="650"/>
      <c r="BE85" s="652" t="e">
        <f>IF(OR(#REF!="",F85=""),"",ROUND(#REF!/10^3*F85,3))</f>
        <v>#REF!</v>
      </c>
      <c r="BF85" s="412" t="e">
        <f>IF(#REF!&gt;0,#REF!*#REF!/1000,"")</f>
        <v>#REF!</v>
      </c>
      <c r="BG85" s="412" t="e">
        <f>IF(#REF!&gt;0,#REF!*#REF!/1000,"")</f>
        <v>#REF!</v>
      </c>
      <c r="BH85" s="413" t="e">
        <f>IF(OR(#REF!="●",#REF!="●",#REF!="●",#REF!="●"),"",IF(#REF!="","",#REF!))</f>
        <v>#REF!</v>
      </c>
      <c r="BI85" s="413" t="e">
        <f>IF(OR(#REF!="●",#REF!="●",#REF!="●",#REF!="●"),"",IF(#REF!="","",#REF!))</f>
        <v>#REF!</v>
      </c>
      <c r="BJ85" s="412" t="e">
        <f>IF(ISNA(L85),"",L85*#REF!)</f>
        <v>#REF!</v>
      </c>
      <c r="BK85" s="412" t="e">
        <f>IF(ISNA(M85),"",M85*#REF!)</f>
        <v>#REF!</v>
      </c>
      <c r="BL85" s="415" t="e">
        <f>IF(#REF!&gt;0,DQ$6,"")</f>
        <v>#REF!</v>
      </c>
      <c r="BM85" s="361" t="e">
        <f>IF(#REF!="","",VLOOKUP(#REF!,#REF!,7,0))</f>
        <v>#REF!</v>
      </c>
      <c r="BN85" s="201" t="e">
        <f>IF(OR(#REF!="",BM85=""),"",ROUND(#REF!/10^3*BM85,3))</f>
        <v>#REF!</v>
      </c>
      <c r="BO85" s="201" t="e">
        <f>IF(#REF!&gt;0,#REF!*#REF!/1000,"")</f>
        <v>#REF!</v>
      </c>
      <c r="BP85" s="201" t="e">
        <f>IF(#REF!&gt;0,#REF!*#REF!/1000,"")</f>
        <v>#REF!</v>
      </c>
      <c r="BQ85" s="74" t="e">
        <f t="shared" si="28"/>
        <v>#REF!</v>
      </c>
      <c r="BR85" s="74" t="e">
        <f t="shared" si="29"/>
        <v>#REF!</v>
      </c>
      <c r="BS85" s="201" t="e">
        <f>IF(ISNA(BQ85),"",BQ85*#REF!)</f>
        <v>#REF!</v>
      </c>
      <c r="BT85" s="201" t="e">
        <f>IF(ISNA(BR85),"",BR85*#REF!)</f>
        <v>#REF!</v>
      </c>
      <c r="BU85" s="78" t="e">
        <f>IF(#REF!&gt;0,DQ$57,"")</f>
        <v>#REF!</v>
      </c>
      <c r="BV85" s="99"/>
      <c r="BW85" s="411"/>
      <c r="BX85" s="412" t="e">
        <f>IF(OR(#REF!="",F85=""),"",ROUND(#REF!/10^3*F85,3))</f>
        <v>#REF!</v>
      </c>
      <c r="BY85" s="412" t="e">
        <f>IF(#REF!&gt;0,#REF!*#REF!/1000,"")</f>
        <v>#REF!</v>
      </c>
      <c r="BZ85" s="412" t="e">
        <f>IF(#REF!&gt;0,#REF!*#REF!/1000,"")</f>
        <v>#REF!</v>
      </c>
      <c r="CA85" s="413" t="e">
        <f>IF(OR(#REF!="●",#REF!="●",#REF!="●",#REF!="●",#REF!="●"),"",IF(#REF!="","",#REF!))</f>
        <v>#REF!</v>
      </c>
      <c r="CB85" s="413" t="e">
        <f>IF(OR(#REF!="●",#REF!="●",#REF!="●",#REF!="●",#REF!="●"),"",IF(#REF!="","",#REF!))</f>
        <v>#REF!</v>
      </c>
      <c r="CC85" s="412" t="e">
        <f>IF(ISNA(L85),"",L85*#REF!)</f>
        <v>#REF!</v>
      </c>
      <c r="CD85" s="412" t="e">
        <f>IF(ISNA(M85),"",M85*#REF!)</f>
        <v>#REF!</v>
      </c>
      <c r="CE85" s="415" t="e">
        <f>IF(#REF!&gt;0,DQ$6,"")</f>
        <v>#REF!</v>
      </c>
      <c r="CF85" s="361" t="e">
        <f>IF(#REF!="","",VLOOKUP(#REF!,#REF!,7,0))</f>
        <v>#REF!</v>
      </c>
      <c r="CG85" s="201" t="e">
        <f>IF(OR(#REF!="",CF85=""),"",ROUND(#REF!/10^3*CF85,3))</f>
        <v>#REF!</v>
      </c>
      <c r="CH85" s="201" t="e">
        <f>IF(#REF!&gt;0,#REF!*#REF!/1000,"")</f>
        <v>#REF!</v>
      </c>
      <c r="CI85" s="201" t="e">
        <f>IF(#REF!&gt;0,#REF!*#REF!/1000,"")</f>
        <v>#REF!</v>
      </c>
      <c r="CJ85" s="74" t="e">
        <f t="shared" si="30"/>
        <v>#REF!</v>
      </c>
      <c r="CK85" s="74" t="e">
        <f t="shared" si="31"/>
        <v>#REF!</v>
      </c>
      <c r="CL85" s="201" t="e">
        <f>IF(ISNA(CJ85),"",CJ85*#REF!)</f>
        <v>#REF!</v>
      </c>
      <c r="CM85" s="201" t="e">
        <f>IF(ISNA(CK85),"",CK85*#REF!)</f>
        <v>#REF!</v>
      </c>
      <c r="CN85" s="101" t="e">
        <f>IF(#REF!&gt;0,DQ$57,"")</f>
        <v>#REF!</v>
      </c>
      <c r="CO85" s="84"/>
      <c r="CP85" s="2"/>
      <c r="CQ85" s="2"/>
      <c r="CR85" s="2"/>
      <c r="CS85" s="2"/>
      <c r="CT85" s="2"/>
      <c r="CU85" s="2"/>
      <c r="CV85" s="2"/>
      <c r="CX85" s="2"/>
      <c r="CY85" s="2"/>
      <c r="CZ85" s="2"/>
      <c r="DA85" s="2"/>
      <c r="DB85" s="2"/>
      <c r="DC85" s="2"/>
      <c r="DD85" s="2"/>
      <c r="DE85" s="2"/>
      <c r="DF85" s="2"/>
      <c r="DG85" s="2"/>
    </row>
    <row r="86" spans="2:121" ht="18" customHeight="1">
      <c r="B86" s="151" t="e">
        <f>IF(#REF!="","",VLOOKUP(#REF!,$CX$11:$DG$26,9,0))</f>
        <v>#REF!</v>
      </c>
      <c r="C86" s="64" t="e">
        <f>IF(#REF!="",0,VLOOKUP(#REF!,$CP$11:$CQ$16,2,0))</f>
        <v>#REF!</v>
      </c>
      <c r="D86" s="65" t="e">
        <f>IF(#REF!="",0,VLOOKUP(#REF!,$CX$11:$CY$26,2,0))</f>
        <v>#REF!</v>
      </c>
      <c r="E86" s="152" t="e">
        <f t="shared" si="21"/>
        <v>#REF!</v>
      </c>
      <c r="F86" s="155" t="e">
        <f>IF(#REF!="","",VLOOKUP(#REF!,#REF!,7,0))</f>
        <v>#REF!</v>
      </c>
      <c r="G86" s="201" t="e">
        <f>IF(OR(#REF!="",F86=""),"",ROUND(#REF!/10^3*F86,3))</f>
        <v>#REF!</v>
      </c>
      <c r="H86" s="201" t="e">
        <f>IF(#REF!&gt;0,#REF!*#REF!/1000,"")</f>
        <v>#REF!</v>
      </c>
      <c r="I86" s="201" t="e">
        <f>IF(#REF!&gt;0,#REF!*#REF!/1000,"")</f>
        <v>#REF!</v>
      </c>
      <c r="J86" s="51" t="e">
        <f>IF(#REF!="●","",IF(#REF!="","",#REF!))</f>
        <v>#REF!</v>
      </c>
      <c r="K86" s="51" t="e">
        <f>IF(#REF!="●","",IF(#REF!="","",#REF!))</f>
        <v>#REF!</v>
      </c>
      <c r="L86" s="74" t="e">
        <f t="shared" si="22"/>
        <v>#REF!</v>
      </c>
      <c r="M86" s="74" t="e">
        <f t="shared" si="23"/>
        <v>#REF!</v>
      </c>
      <c r="N86" s="201" t="e">
        <f>IF(ISNA(L86),"",L86*#REF!)</f>
        <v>#REF!</v>
      </c>
      <c r="O86" s="201" t="e">
        <f>IF(ISNA(M86),"",M86*#REF!)</f>
        <v>#REF!</v>
      </c>
      <c r="P86" s="78" t="e">
        <f>IF(#REF!&gt;0,DQ$6,"")</f>
        <v>#REF!</v>
      </c>
      <c r="Q86" s="99"/>
      <c r="R86" s="411"/>
      <c r="S86" s="412" t="e">
        <f>IF(OR(#REF!="",F86=""),"",ROUND(#REF!/10^3*F86,3))</f>
        <v>#REF!</v>
      </c>
      <c r="T86" s="412" t="e">
        <f>IF(#REF!&gt;0,#REF!*#REF!/1000,"")</f>
        <v>#REF!</v>
      </c>
      <c r="U86" s="412" t="e">
        <f>IF(#REF!&gt;0,#REF!*#REF!/1000,"")</f>
        <v>#REF!</v>
      </c>
      <c r="V86" s="413" t="e">
        <f>IF(OR(#REF!="●",#REF!="●"),"",IF(#REF!="","",#REF!))</f>
        <v>#REF!</v>
      </c>
      <c r="W86" s="413" t="e">
        <f>IF(OR(#REF!="●",#REF!="●"),"",IF(#REF!="","",#REF!))</f>
        <v>#REF!</v>
      </c>
      <c r="X86" s="412" t="e">
        <f>IF(ISNA(L86),"",L86*#REF!)</f>
        <v>#REF!</v>
      </c>
      <c r="Y86" s="412" t="e">
        <f>IF(ISNA(M86),"",M86*#REF!)</f>
        <v>#REF!</v>
      </c>
      <c r="Z86" s="414" t="e">
        <f>IF(#REF!&gt;0,DQ$6,"")</f>
        <v>#REF!</v>
      </c>
      <c r="AA86" s="95" t="e">
        <f>IF(#REF!="","",VLOOKUP(#REF!,#REF!,7,0))</f>
        <v>#REF!</v>
      </c>
      <c r="AB86" s="201" t="e">
        <f>IF(OR(#REF!="",AA86=""),"",ROUND(#REF!/10^3*AA86,3))</f>
        <v>#REF!</v>
      </c>
      <c r="AC86" s="201" t="e">
        <f>IF(#REF!&gt;0,#REF!*#REF!/1000,"")</f>
        <v>#REF!</v>
      </c>
      <c r="AD86" s="201" t="e">
        <f>IF(#REF!&gt;0,#REF!*#REF!/1000,"")</f>
        <v>#REF!</v>
      </c>
      <c r="AE86" s="74" t="e">
        <f t="shared" si="24"/>
        <v>#REF!</v>
      </c>
      <c r="AF86" s="74" t="e">
        <f t="shared" si="25"/>
        <v>#REF!</v>
      </c>
      <c r="AG86" s="201" t="e">
        <f>IF(ISNA(AE86),"",AE86*#REF!)</f>
        <v>#REF!</v>
      </c>
      <c r="AH86" s="201" t="e">
        <f>IF(ISNA(AF86),"",AF86*#REF!)</f>
        <v>#REF!</v>
      </c>
      <c r="AI86" s="78" t="e">
        <f>IF(#REF!&gt;0,DQ$23,"")</f>
        <v>#REF!</v>
      </c>
      <c r="AJ86" s="99"/>
      <c r="AK86" s="411"/>
      <c r="AL86" s="412" t="e">
        <f>IF(OR(#REF!="",F86=""),"",ROUND(#REF!/10^3*F86,3))</f>
        <v>#REF!</v>
      </c>
      <c r="AM86" s="412" t="e">
        <f>IF(#REF!&gt;0,#REF!*#REF!/1000,"")</f>
        <v>#REF!</v>
      </c>
      <c r="AN86" s="412" t="e">
        <f>IF(#REF!&gt;0,#REF!*#REF!/1000,"")</f>
        <v>#REF!</v>
      </c>
      <c r="AO86" s="413" t="e">
        <f>IF(OR(#REF!="●",#REF!="●",#REF!="●"),"",IF(#REF!="","",#REF!))</f>
        <v>#REF!</v>
      </c>
      <c r="AP86" s="413" t="e">
        <f>IF(OR(#REF!="●",#REF!="●",#REF!="●"),"",IF(#REF!="","",#REF!))</f>
        <v>#REF!</v>
      </c>
      <c r="AQ86" s="412" t="e">
        <f>IF(ISNA(L86),"",L86*#REF!)</f>
        <v>#REF!</v>
      </c>
      <c r="AR86" s="412" t="e">
        <f>IF(ISNA(M86),"",M86*#REF!)</f>
        <v>#REF!</v>
      </c>
      <c r="AS86" s="414" t="e">
        <f>IF(#REF!&gt;0,DQ$6,"")</f>
        <v>#REF!</v>
      </c>
      <c r="AT86" s="95" t="e">
        <f>IF(#REF!="","",VLOOKUP(#REF!,#REF!,7,0))</f>
        <v>#REF!</v>
      </c>
      <c r="AU86" s="201" t="e">
        <f>IF(OR(#REF!="",AT86=""),"",ROUND(#REF!/10^3*AT86,3))</f>
        <v>#REF!</v>
      </c>
      <c r="AV86" s="201" t="e">
        <f>IF(#REF!&gt;0,#REF!*#REF!/1000,"")</f>
        <v>#REF!</v>
      </c>
      <c r="AW86" s="201" t="e">
        <f>IF(#REF!&gt;0,#REF!*#REF!/1000,"")</f>
        <v>#REF!</v>
      </c>
      <c r="AX86" s="74" t="e">
        <f t="shared" si="26"/>
        <v>#REF!</v>
      </c>
      <c r="AY86" s="74" t="e">
        <f t="shared" si="27"/>
        <v>#REF!</v>
      </c>
      <c r="AZ86" s="201" t="e">
        <f>IF(ISNA(AX86),"",AX86*#REF!)</f>
        <v>#REF!</v>
      </c>
      <c r="BA86" s="201" t="e">
        <f>IF(ISNA(AY86),"",AY86*#REF!)</f>
        <v>#REF!</v>
      </c>
      <c r="BB86" s="78" t="e">
        <f>IF(#REF!&gt;0,DQ$40,"")</f>
        <v>#REF!</v>
      </c>
      <c r="BC86" s="99"/>
      <c r="BD86" s="650"/>
      <c r="BE86" s="652" t="e">
        <f>IF(OR(#REF!="",F86=""),"",ROUND(#REF!/10^3*F86,3))</f>
        <v>#REF!</v>
      </c>
      <c r="BF86" s="412" t="e">
        <f>IF(#REF!&gt;0,#REF!*#REF!/1000,"")</f>
        <v>#REF!</v>
      </c>
      <c r="BG86" s="412" t="e">
        <f>IF(#REF!&gt;0,#REF!*#REF!/1000,"")</f>
        <v>#REF!</v>
      </c>
      <c r="BH86" s="413" t="e">
        <f>IF(OR(#REF!="●",#REF!="●",#REF!="●",#REF!="●"),"",IF(#REF!="","",#REF!))</f>
        <v>#REF!</v>
      </c>
      <c r="BI86" s="413" t="e">
        <f>IF(OR(#REF!="●",#REF!="●",#REF!="●",#REF!="●"),"",IF(#REF!="","",#REF!))</f>
        <v>#REF!</v>
      </c>
      <c r="BJ86" s="412" t="e">
        <f>IF(ISNA(L86),"",L86*#REF!)</f>
        <v>#REF!</v>
      </c>
      <c r="BK86" s="412" t="e">
        <f>IF(ISNA(M86),"",M86*#REF!)</f>
        <v>#REF!</v>
      </c>
      <c r="BL86" s="415" t="e">
        <f>IF(#REF!&gt;0,DQ$6,"")</f>
        <v>#REF!</v>
      </c>
      <c r="BM86" s="361" t="e">
        <f>IF(#REF!="","",VLOOKUP(#REF!,#REF!,7,0))</f>
        <v>#REF!</v>
      </c>
      <c r="BN86" s="201" t="e">
        <f>IF(OR(#REF!="",BM86=""),"",ROUND(#REF!/10^3*BM86,3))</f>
        <v>#REF!</v>
      </c>
      <c r="BO86" s="201" t="e">
        <f>IF(#REF!&gt;0,#REF!*#REF!/1000,"")</f>
        <v>#REF!</v>
      </c>
      <c r="BP86" s="201" t="e">
        <f>IF(#REF!&gt;0,#REF!*#REF!/1000,"")</f>
        <v>#REF!</v>
      </c>
      <c r="BQ86" s="74" t="e">
        <f t="shared" si="28"/>
        <v>#REF!</v>
      </c>
      <c r="BR86" s="74" t="e">
        <f t="shared" si="29"/>
        <v>#REF!</v>
      </c>
      <c r="BS86" s="201" t="e">
        <f>IF(ISNA(BQ86),"",BQ86*#REF!)</f>
        <v>#REF!</v>
      </c>
      <c r="BT86" s="201" t="e">
        <f>IF(ISNA(BR86),"",BR86*#REF!)</f>
        <v>#REF!</v>
      </c>
      <c r="BU86" s="78" t="e">
        <f>IF(#REF!&gt;0,DQ$57,"")</f>
        <v>#REF!</v>
      </c>
      <c r="BV86" s="99"/>
      <c r="BW86" s="411"/>
      <c r="BX86" s="412" t="e">
        <f>IF(OR(#REF!="",F86=""),"",ROUND(#REF!/10^3*F86,3))</f>
        <v>#REF!</v>
      </c>
      <c r="BY86" s="412" t="e">
        <f>IF(#REF!&gt;0,#REF!*#REF!/1000,"")</f>
        <v>#REF!</v>
      </c>
      <c r="BZ86" s="412" t="e">
        <f>IF(#REF!&gt;0,#REF!*#REF!/1000,"")</f>
        <v>#REF!</v>
      </c>
      <c r="CA86" s="413" t="e">
        <f>IF(OR(#REF!="●",#REF!="●",#REF!="●",#REF!="●",#REF!="●"),"",IF(#REF!="","",#REF!))</f>
        <v>#REF!</v>
      </c>
      <c r="CB86" s="413" t="e">
        <f>IF(OR(#REF!="●",#REF!="●",#REF!="●",#REF!="●",#REF!="●"),"",IF(#REF!="","",#REF!))</f>
        <v>#REF!</v>
      </c>
      <c r="CC86" s="412" t="e">
        <f>IF(ISNA(L86),"",L86*#REF!)</f>
        <v>#REF!</v>
      </c>
      <c r="CD86" s="412" t="e">
        <f>IF(ISNA(M86),"",M86*#REF!)</f>
        <v>#REF!</v>
      </c>
      <c r="CE86" s="415" t="e">
        <f>IF(#REF!&gt;0,DQ$6,"")</f>
        <v>#REF!</v>
      </c>
      <c r="CF86" s="361" t="e">
        <f>IF(#REF!="","",VLOOKUP(#REF!,#REF!,7,0))</f>
        <v>#REF!</v>
      </c>
      <c r="CG86" s="201" t="e">
        <f>IF(OR(#REF!="",CF86=""),"",ROUND(#REF!/10^3*CF86,3))</f>
        <v>#REF!</v>
      </c>
      <c r="CH86" s="201" t="e">
        <f>IF(#REF!&gt;0,#REF!*#REF!/1000,"")</f>
        <v>#REF!</v>
      </c>
      <c r="CI86" s="201" t="e">
        <f>IF(#REF!&gt;0,#REF!*#REF!/1000,"")</f>
        <v>#REF!</v>
      </c>
      <c r="CJ86" s="74" t="e">
        <f t="shared" si="30"/>
        <v>#REF!</v>
      </c>
      <c r="CK86" s="74" t="e">
        <f t="shared" si="31"/>
        <v>#REF!</v>
      </c>
      <c r="CL86" s="201" t="e">
        <f>IF(ISNA(CJ86),"",CJ86*#REF!)</f>
        <v>#REF!</v>
      </c>
      <c r="CM86" s="201" t="e">
        <f>IF(ISNA(CK86),"",CK86*#REF!)</f>
        <v>#REF!</v>
      </c>
      <c r="CN86" s="101" t="e">
        <f>IF(#REF!&gt;0,DQ$57,"")</f>
        <v>#REF!</v>
      </c>
      <c r="CO86" s="84"/>
      <c r="CP86" s="2"/>
      <c r="CQ86" s="2"/>
      <c r="CR86" s="2"/>
      <c r="CS86" s="2"/>
      <c r="CT86" s="2"/>
      <c r="CU86" s="2"/>
      <c r="CV86" s="2"/>
      <c r="CX86" s="2"/>
      <c r="CY86" s="2"/>
      <c r="CZ86" s="2"/>
      <c r="DA86" s="2"/>
      <c r="DB86" s="2"/>
      <c r="DC86" s="2"/>
      <c r="DD86" s="2"/>
      <c r="DE86" s="2"/>
      <c r="DF86" s="2"/>
      <c r="DG86" s="2"/>
    </row>
    <row r="87" spans="2:121" ht="18" customHeight="1">
      <c r="B87" s="151" t="e">
        <f>IF(#REF!="","",VLOOKUP(#REF!,$CX$11:$DG$26,9,0))</f>
        <v>#REF!</v>
      </c>
      <c r="C87" s="64" t="e">
        <f>IF(#REF!="",0,VLOOKUP(#REF!,$CP$11:$CQ$16,2,0))</f>
        <v>#REF!</v>
      </c>
      <c r="D87" s="65" t="e">
        <f>IF(#REF!="",0,VLOOKUP(#REF!,$CX$11:$CY$26,2,0))</f>
        <v>#REF!</v>
      </c>
      <c r="E87" s="152" t="e">
        <f t="shared" si="21"/>
        <v>#REF!</v>
      </c>
      <c r="F87" s="155" t="e">
        <f>IF(#REF!="","",VLOOKUP(#REF!,#REF!,7,0))</f>
        <v>#REF!</v>
      </c>
      <c r="G87" s="201" t="e">
        <f>IF(OR(#REF!="",F87=""),"",ROUND(#REF!/10^3*F87,3))</f>
        <v>#REF!</v>
      </c>
      <c r="H87" s="201" t="e">
        <f>IF(#REF!&gt;0,#REF!*#REF!/1000,"")</f>
        <v>#REF!</v>
      </c>
      <c r="I87" s="201" t="e">
        <f>IF(#REF!&gt;0,#REF!*#REF!/1000,"")</f>
        <v>#REF!</v>
      </c>
      <c r="J87" s="51" t="e">
        <f>IF(#REF!="●","",IF(#REF!="","",#REF!))</f>
        <v>#REF!</v>
      </c>
      <c r="K87" s="51" t="e">
        <f>IF(#REF!="●","",IF(#REF!="","",#REF!))</f>
        <v>#REF!</v>
      </c>
      <c r="L87" s="74" t="e">
        <f t="shared" si="22"/>
        <v>#REF!</v>
      </c>
      <c r="M87" s="74" t="e">
        <f t="shared" si="23"/>
        <v>#REF!</v>
      </c>
      <c r="N87" s="201" t="e">
        <f>IF(ISNA(L87),"",L87*#REF!)</f>
        <v>#REF!</v>
      </c>
      <c r="O87" s="201" t="e">
        <f>IF(ISNA(M87),"",M87*#REF!)</f>
        <v>#REF!</v>
      </c>
      <c r="P87" s="78" t="e">
        <f>IF(#REF!&gt;0,DQ$6,"")</f>
        <v>#REF!</v>
      </c>
      <c r="Q87" s="99"/>
      <c r="R87" s="411"/>
      <c r="S87" s="412" t="e">
        <f>IF(OR(#REF!="",F87=""),"",ROUND(#REF!/10^3*F87,3))</f>
        <v>#REF!</v>
      </c>
      <c r="T87" s="412" t="e">
        <f>IF(#REF!&gt;0,#REF!*#REF!/1000,"")</f>
        <v>#REF!</v>
      </c>
      <c r="U87" s="412" t="e">
        <f>IF(#REF!&gt;0,#REF!*#REF!/1000,"")</f>
        <v>#REF!</v>
      </c>
      <c r="V87" s="413" t="e">
        <f>IF(OR(#REF!="●",#REF!="●"),"",IF(#REF!="","",#REF!))</f>
        <v>#REF!</v>
      </c>
      <c r="W87" s="413" t="e">
        <f>IF(OR(#REF!="●",#REF!="●"),"",IF(#REF!="","",#REF!))</f>
        <v>#REF!</v>
      </c>
      <c r="X87" s="412" t="e">
        <f>IF(ISNA(L87),"",L87*#REF!)</f>
        <v>#REF!</v>
      </c>
      <c r="Y87" s="412" t="e">
        <f>IF(ISNA(M87),"",M87*#REF!)</f>
        <v>#REF!</v>
      </c>
      <c r="Z87" s="414" t="e">
        <f>IF(#REF!&gt;0,DQ$6,"")</f>
        <v>#REF!</v>
      </c>
      <c r="AA87" s="95" t="e">
        <f>IF(#REF!="","",VLOOKUP(#REF!,#REF!,7,0))</f>
        <v>#REF!</v>
      </c>
      <c r="AB87" s="201" t="e">
        <f>IF(OR(#REF!="",AA87=""),"",ROUND(#REF!/10^3*AA87,3))</f>
        <v>#REF!</v>
      </c>
      <c r="AC87" s="201" t="e">
        <f>IF(#REF!&gt;0,#REF!*#REF!/1000,"")</f>
        <v>#REF!</v>
      </c>
      <c r="AD87" s="201" t="e">
        <f>IF(#REF!&gt;0,#REF!*#REF!/1000,"")</f>
        <v>#REF!</v>
      </c>
      <c r="AE87" s="74" t="e">
        <f t="shared" si="24"/>
        <v>#REF!</v>
      </c>
      <c r="AF87" s="74" t="e">
        <f t="shared" si="25"/>
        <v>#REF!</v>
      </c>
      <c r="AG87" s="201" t="e">
        <f>IF(ISNA(AE87),"",AE87*#REF!)</f>
        <v>#REF!</v>
      </c>
      <c r="AH87" s="201" t="e">
        <f>IF(ISNA(AF87),"",AF87*#REF!)</f>
        <v>#REF!</v>
      </c>
      <c r="AI87" s="78" t="e">
        <f>IF(#REF!&gt;0,DQ$23,"")</f>
        <v>#REF!</v>
      </c>
      <c r="AJ87" s="99"/>
      <c r="AK87" s="411"/>
      <c r="AL87" s="412" t="e">
        <f>IF(OR(#REF!="",F87=""),"",ROUND(#REF!/10^3*F87,3))</f>
        <v>#REF!</v>
      </c>
      <c r="AM87" s="412" t="e">
        <f>IF(#REF!&gt;0,#REF!*#REF!/1000,"")</f>
        <v>#REF!</v>
      </c>
      <c r="AN87" s="412" t="e">
        <f>IF(#REF!&gt;0,#REF!*#REF!/1000,"")</f>
        <v>#REF!</v>
      </c>
      <c r="AO87" s="413" t="e">
        <f>IF(OR(#REF!="●",#REF!="●",#REF!="●"),"",IF(#REF!="","",#REF!))</f>
        <v>#REF!</v>
      </c>
      <c r="AP87" s="413" t="e">
        <f>IF(OR(#REF!="●",#REF!="●",#REF!="●"),"",IF(#REF!="","",#REF!))</f>
        <v>#REF!</v>
      </c>
      <c r="AQ87" s="412" t="e">
        <f>IF(ISNA(L87),"",L87*#REF!)</f>
        <v>#REF!</v>
      </c>
      <c r="AR87" s="412" t="e">
        <f>IF(ISNA(M87),"",M87*#REF!)</f>
        <v>#REF!</v>
      </c>
      <c r="AS87" s="414" t="e">
        <f>IF(#REF!&gt;0,DQ$6,"")</f>
        <v>#REF!</v>
      </c>
      <c r="AT87" s="95" t="e">
        <f>IF(#REF!="","",VLOOKUP(#REF!,#REF!,7,0))</f>
        <v>#REF!</v>
      </c>
      <c r="AU87" s="201" t="e">
        <f>IF(OR(#REF!="",AT87=""),"",ROUND(#REF!/10^3*AT87,3))</f>
        <v>#REF!</v>
      </c>
      <c r="AV87" s="201" t="e">
        <f>IF(#REF!&gt;0,#REF!*#REF!/1000,"")</f>
        <v>#REF!</v>
      </c>
      <c r="AW87" s="201" t="e">
        <f>IF(#REF!&gt;0,#REF!*#REF!/1000,"")</f>
        <v>#REF!</v>
      </c>
      <c r="AX87" s="74" t="e">
        <f t="shared" si="26"/>
        <v>#REF!</v>
      </c>
      <c r="AY87" s="74" t="e">
        <f t="shared" si="27"/>
        <v>#REF!</v>
      </c>
      <c r="AZ87" s="201" t="e">
        <f>IF(ISNA(AX87),"",AX87*#REF!)</f>
        <v>#REF!</v>
      </c>
      <c r="BA87" s="201" t="e">
        <f>IF(ISNA(AY87),"",AY87*#REF!)</f>
        <v>#REF!</v>
      </c>
      <c r="BB87" s="78" t="e">
        <f>IF(#REF!&gt;0,DQ$40,"")</f>
        <v>#REF!</v>
      </c>
      <c r="BC87" s="99"/>
      <c r="BD87" s="650"/>
      <c r="BE87" s="652" t="e">
        <f>IF(OR(#REF!="",F87=""),"",ROUND(#REF!/10^3*F87,3))</f>
        <v>#REF!</v>
      </c>
      <c r="BF87" s="412" t="e">
        <f>IF(#REF!&gt;0,#REF!*#REF!/1000,"")</f>
        <v>#REF!</v>
      </c>
      <c r="BG87" s="412" t="e">
        <f>IF(#REF!&gt;0,#REF!*#REF!/1000,"")</f>
        <v>#REF!</v>
      </c>
      <c r="BH87" s="413" t="e">
        <f>IF(OR(#REF!="●",#REF!="●",#REF!="●",#REF!="●"),"",IF(#REF!="","",#REF!))</f>
        <v>#REF!</v>
      </c>
      <c r="BI87" s="413" t="e">
        <f>IF(OR(#REF!="●",#REF!="●",#REF!="●",#REF!="●"),"",IF(#REF!="","",#REF!))</f>
        <v>#REF!</v>
      </c>
      <c r="BJ87" s="412" t="e">
        <f>IF(ISNA(L87),"",L87*#REF!)</f>
        <v>#REF!</v>
      </c>
      <c r="BK87" s="412" t="e">
        <f>IF(ISNA(M87),"",M87*#REF!)</f>
        <v>#REF!</v>
      </c>
      <c r="BL87" s="415" t="e">
        <f>IF(#REF!&gt;0,DQ$6,"")</f>
        <v>#REF!</v>
      </c>
      <c r="BM87" s="361" t="e">
        <f>IF(#REF!="","",VLOOKUP(#REF!,#REF!,7,0))</f>
        <v>#REF!</v>
      </c>
      <c r="BN87" s="201" t="e">
        <f>IF(OR(#REF!="",BM87=""),"",ROUND(#REF!/10^3*BM87,3))</f>
        <v>#REF!</v>
      </c>
      <c r="BO87" s="201" t="e">
        <f>IF(#REF!&gt;0,#REF!*#REF!/1000,"")</f>
        <v>#REF!</v>
      </c>
      <c r="BP87" s="201" t="e">
        <f>IF(#REF!&gt;0,#REF!*#REF!/1000,"")</f>
        <v>#REF!</v>
      </c>
      <c r="BQ87" s="74" t="e">
        <f t="shared" si="28"/>
        <v>#REF!</v>
      </c>
      <c r="BR87" s="74" t="e">
        <f t="shared" si="29"/>
        <v>#REF!</v>
      </c>
      <c r="BS87" s="201" t="e">
        <f>IF(ISNA(BQ87),"",BQ87*#REF!)</f>
        <v>#REF!</v>
      </c>
      <c r="BT87" s="201" t="e">
        <f>IF(ISNA(BR87),"",BR87*#REF!)</f>
        <v>#REF!</v>
      </c>
      <c r="BU87" s="78" t="e">
        <f>IF(#REF!&gt;0,DQ$57,"")</f>
        <v>#REF!</v>
      </c>
      <c r="BV87" s="99"/>
      <c r="BW87" s="411"/>
      <c r="BX87" s="412" t="e">
        <f>IF(OR(#REF!="",F87=""),"",ROUND(#REF!/10^3*F87,3))</f>
        <v>#REF!</v>
      </c>
      <c r="BY87" s="412" t="e">
        <f>IF(#REF!&gt;0,#REF!*#REF!/1000,"")</f>
        <v>#REF!</v>
      </c>
      <c r="BZ87" s="412" t="e">
        <f>IF(#REF!&gt;0,#REF!*#REF!/1000,"")</f>
        <v>#REF!</v>
      </c>
      <c r="CA87" s="413" t="e">
        <f>IF(OR(#REF!="●",#REF!="●",#REF!="●",#REF!="●",#REF!="●"),"",IF(#REF!="","",#REF!))</f>
        <v>#REF!</v>
      </c>
      <c r="CB87" s="413" t="e">
        <f>IF(OR(#REF!="●",#REF!="●",#REF!="●",#REF!="●",#REF!="●"),"",IF(#REF!="","",#REF!))</f>
        <v>#REF!</v>
      </c>
      <c r="CC87" s="412" t="e">
        <f>IF(ISNA(L87),"",L87*#REF!)</f>
        <v>#REF!</v>
      </c>
      <c r="CD87" s="412" t="e">
        <f>IF(ISNA(M87),"",M87*#REF!)</f>
        <v>#REF!</v>
      </c>
      <c r="CE87" s="415" t="e">
        <f>IF(#REF!&gt;0,DQ$6,"")</f>
        <v>#REF!</v>
      </c>
      <c r="CF87" s="361" t="e">
        <f>IF(#REF!="","",VLOOKUP(#REF!,#REF!,7,0))</f>
        <v>#REF!</v>
      </c>
      <c r="CG87" s="201" t="e">
        <f>IF(OR(#REF!="",CF87=""),"",ROUND(#REF!/10^3*CF87,3))</f>
        <v>#REF!</v>
      </c>
      <c r="CH87" s="201" t="e">
        <f>IF(#REF!&gt;0,#REF!*#REF!/1000,"")</f>
        <v>#REF!</v>
      </c>
      <c r="CI87" s="201" t="e">
        <f>IF(#REF!&gt;0,#REF!*#REF!/1000,"")</f>
        <v>#REF!</v>
      </c>
      <c r="CJ87" s="74" t="e">
        <f t="shared" si="30"/>
        <v>#REF!</v>
      </c>
      <c r="CK87" s="74" t="e">
        <f t="shared" si="31"/>
        <v>#REF!</v>
      </c>
      <c r="CL87" s="201" t="e">
        <f>IF(ISNA(CJ87),"",CJ87*#REF!)</f>
        <v>#REF!</v>
      </c>
      <c r="CM87" s="201" t="e">
        <f>IF(ISNA(CK87),"",CK87*#REF!)</f>
        <v>#REF!</v>
      </c>
      <c r="CN87" s="101" t="e">
        <f>IF(#REF!&gt;0,DQ$57,"")</f>
        <v>#REF!</v>
      </c>
      <c r="CO87" s="84"/>
      <c r="CP87" s="2"/>
      <c r="CQ87" s="2"/>
      <c r="CR87" s="2"/>
      <c r="CS87" s="2"/>
      <c r="CT87" s="2"/>
      <c r="CU87" s="2"/>
      <c r="CV87" s="2"/>
      <c r="CX87" s="2"/>
      <c r="CY87" s="2"/>
      <c r="CZ87" s="2"/>
      <c r="DA87" s="2"/>
      <c r="DB87" s="2"/>
      <c r="DC87" s="2"/>
      <c r="DD87" s="2"/>
      <c r="DE87" s="2"/>
      <c r="DF87" s="2"/>
      <c r="DG87" s="2"/>
      <c r="DJ87" s="2"/>
      <c r="DK87" s="2"/>
      <c r="DL87" s="2"/>
      <c r="DM87" s="2"/>
      <c r="DO87" s="43"/>
      <c r="DP87" s="44"/>
      <c r="DQ87" s="44"/>
    </row>
    <row r="88" spans="2:121" ht="18" customHeight="1">
      <c r="B88" s="151" t="e">
        <f>IF(#REF!="","",VLOOKUP(#REF!,$CX$11:$DG$26,9,0))</f>
        <v>#REF!</v>
      </c>
      <c r="C88" s="64" t="e">
        <f>IF(#REF!="",0,VLOOKUP(#REF!,$CP$11:$CQ$16,2,0))</f>
        <v>#REF!</v>
      </c>
      <c r="D88" s="65" t="e">
        <f>IF(#REF!="",0,VLOOKUP(#REF!,$CX$11:$CY$26,2,0))</f>
        <v>#REF!</v>
      </c>
      <c r="E88" s="152" t="e">
        <f t="shared" si="21"/>
        <v>#REF!</v>
      </c>
      <c r="F88" s="155" t="e">
        <f>IF(#REF!="","",VLOOKUP(#REF!,#REF!,7,0))</f>
        <v>#REF!</v>
      </c>
      <c r="G88" s="201" t="e">
        <f>IF(OR(#REF!="",F88=""),"",ROUND(#REF!/10^3*F88,3))</f>
        <v>#REF!</v>
      </c>
      <c r="H88" s="201" t="e">
        <f>IF(#REF!&gt;0,#REF!*#REF!/1000,"")</f>
        <v>#REF!</v>
      </c>
      <c r="I88" s="201" t="e">
        <f>IF(#REF!&gt;0,#REF!*#REF!/1000,"")</f>
        <v>#REF!</v>
      </c>
      <c r="J88" s="51" t="e">
        <f>IF(#REF!="●","",IF(#REF!="","",#REF!))</f>
        <v>#REF!</v>
      </c>
      <c r="K88" s="51" t="e">
        <f>IF(#REF!="●","",IF(#REF!="","",#REF!))</f>
        <v>#REF!</v>
      </c>
      <c r="L88" s="74" t="e">
        <f t="shared" si="22"/>
        <v>#REF!</v>
      </c>
      <c r="M88" s="74" t="e">
        <f t="shared" si="23"/>
        <v>#REF!</v>
      </c>
      <c r="N88" s="201" t="e">
        <f>IF(ISNA(L88),"",L88*#REF!)</f>
        <v>#REF!</v>
      </c>
      <c r="O88" s="201" t="e">
        <f>IF(ISNA(M88),"",M88*#REF!)</f>
        <v>#REF!</v>
      </c>
      <c r="P88" s="78" t="e">
        <f>IF(#REF!&gt;0,DQ$6,"")</f>
        <v>#REF!</v>
      </c>
      <c r="Q88" s="99"/>
      <c r="R88" s="411"/>
      <c r="S88" s="412" t="e">
        <f>IF(OR(#REF!="",F88=""),"",ROUND(#REF!/10^3*F88,3))</f>
        <v>#REF!</v>
      </c>
      <c r="T88" s="412" t="e">
        <f>IF(#REF!&gt;0,#REF!*#REF!/1000,"")</f>
        <v>#REF!</v>
      </c>
      <c r="U88" s="412" t="e">
        <f>IF(#REF!&gt;0,#REF!*#REF!/1000,"")</f>
        <v>#REF!</v>
      </c>
      <c r="V88" s="413" t="e">
        <f>IF(OR(#REF!="●",#REF!="●"),"",IF(#REF!="","",#REF!))</f>
        <v>#REF!</v>
      </c>
      <c r="W88" s="413" t="e">
        <f>IF(OR(#REF!="●",#REF!="●"),"",IF(#REF!="","",#REF!))</f>
        <v>#REF!</v>
      </c>
      <c r="X88" s="412" t="e">
        <f>IF(ISNA(L88),"",L88*#REF!)</f>
        <v>#REF!</v>
      </c>
      <c r="Y88" s="412" t="e">
        <f>IF(ISNA(M88),"",M88*#REF!)</f>
        <v>#REF!</v>
      </c>
      <c r="Z88" s="414" t="e">
        <f>IF(#REF!&gt;0,DQ$6,"")</f>
        <v>#REF!</v>
      </c>
      <c r="AA88" s="95" t="e">
        <f>IF(#REF!="","",VLOOKUP(#REF!,#REF!,7,0))</f>
        <v>#REF!</v>
      </c>
      <c r="AB88" s="201" t="e">
        <f>IF(OR(#REF!="",AA88=""),"",ROUND(#REF!/10^3*AA88,3))</f>
        <v>#REF!</v>
      </c>
      <c r="AC88" s="201" t="e">
        <f>IF(#REF!&gt;0,#REF!*#REF!/1000,"")</f>
        <v>#REF!</v>
      </c>
      <c r="AD88" s="201" t="e">
        <f>IF(#REF!&gt;0,#REF!*#REF!/1000,"")</f>
        <v>#REF!</v>
      </c>
      <c r="AE88" s="74" t="e">
        <f t="shared" si="24"/>
        <v>#REF!</v>
      </c>
      <c r="AF88" s="74" t="e">
        <f t="shared" si="25"/>
        <v>#REF!</v>
      </c>
      <c r="AG88" s="201" t="e">
        <f>IF(ISNA(AE88),"",AE88*#REF!)</f>
        <v>#REF!</v>
      </c>
      <c r="AH88" s="201" t="e">
        <f>IF(ISNA(AF88),"",AF88*#REF!)</f>
        <v>#REF!</v>
      </c>
      <c r="AI88" s="78" t="e">
        <f>IF(#REF!&gt;0,DQ$23,"")</f>
        <v>#REF!</v>
      </c>
      <c r="AJ88" s="99"/>
      <c r="AK88" s="411"/>
      <c r="AL88" s="412" t="e">
        <f>IF(OR(#REF!="",F88=""),"",ROUND(#REF!/10^3*F88,3))</f>
        <v>#REF!</v>
      </c>
      <c r="AM88" s="412" t="e">
        <f>IF(#REF!&gt;0,#REF!*#REF!/1000,"")</f>
        <v>#REF!</v>
      </c>
      <c r="AN88" s="412" t="e">
        <f>IF(#REF!&gt;0,#REF!*#REF!/1000,"")</f>
        <v>#REF!</v>
      </c>
      <c r="AO88" s="413" t="e">
        <f>IF(OR(#REF!="●",#REF!="●",#REF!="●"),"",IF(#REF!="","",#REF!))</f>
        <v>#REF!</v>
      </c>
      <c r="AP88" s="413" t="e">
        <f>IF(OR(#REF!="●",#REF!="●",#REF!="●"),"",IF(#REF!="","",#REF!))</f>
        <v>#REF!</v>
      </c>
      <c r="AQ88" s="412" t="e">
        <f>IF(ISNA(L88),"",L88*#REF!)</f>
        <v>#REF!</v>
      </c>
      <c r="AR88" s="412" t="e">
        <f>IF(ISNA(M88),"",M88*#REF!)</f>
        <v>#REF!</v>
      </c>
      <c r="AS88" s="414" t="e">
        <f>IF(#REF!&gt;0,DQ$6,"")</f>
        <v>#REF!</v>
      </c>
      <c r="AT88" s="95" t="e">
        <f>IF(#REF!="","",VLOOKUP(#REF!,#REF!,7,0))</f>
        <v>#REF!</v>
      </c>
      <c r="AU88" s="201" t="e">
        <f>IF(OR(#REF!="",AT88=""),"",ROUND(#REF!/10^3*AT88,3))</f>
        <v>#REF!</v>
      </c>
      <c r="AV88" s="201" t="e">
        <f>IF(#REF!&gt;0,#REF!*#REF!/1000,"")</f>
        <v>#REF!</v>
      </c>
      <c r="AW88" s="201" t="e">
        <f>IF(#REF!&gt;0,#REF!*#REF!/1000,"")</f>
        <v>#REF!</v>
      </c>
      <c r="AX88" s="74" t="e">
        <f t="shared" si="26"/>
        <v>#REF!</v>
      </c>
      <c r="AY88" s="74" t="e">
        <f t="shared" si="27"/>
        <v>#REF!</v>
      </c>
      <c r="AZ88" s="201" t="e">
        <f>IF(ISNA(AX88),"",AX88*#REF!)</f>
        <v>#REF!</v>
      </c>
      <c r="BA88" s="201" t="e">
        <f>IF(ISNA(AY88),"",AY88*#REF!)</f>
        <v>#REF!</v>
      </c>
      <c r="BB88" s="78" t="e">
        <f>IF(#REF!&gt;0,DQ$40,"")</f>
        <v>#REF!</v>
      </c>
      <c r="BC88" s="99"/>
      <c r="BD88" s="650"/>
      <c r="BE88" s="652" t="e">
        <f>IF(OR(#REF!="",F88=""),"",ROUND(#REF!/10^3*F88,3))</f>
        <v>#REF!</v>
      </c>
      <c r="BF88" s="412" t="e">
        <f>IF(#REF!&gt;0,#REF!*#REF!/1000,"")</f>
        <v>#REF!</v>
      </c>
      <c r="BG88" s="412" t="e">
        <f>IF(#REF!&gt;0,#REF!*#REF!/1000,"")</f>
        <v>#REF!</v>
      </c>
      <c r="BH88" s="413" t="e">
        <f>IF(OR(#REF!="●",#REF!="●",#REF!="●",#REF!="●"),"",IF(#REF!="","",#REF!))</f>
        <v>#REF!</v>
      </c>
      <c r="BI88" s="413" t="e">
        <f>IF(OR(#REF!="●",#REF!="●",#REF!="●",#REF!="●"),"",IF(#REF!="","",#REF!))</f>
        <v>#REF!</v>
      </c>
      <c r="BJ88" s="412" t="e">
        <f>IF(ISNA(L88),"",L88*#REF!)</f>
        <v>#REF!</v>
      </c>
      <c r="BK88" s="412" t="e">
        <f>IF(ISNA(M88),"",M88*#REF!)</f>
        <v>#REF!</v>
      </c>
      <c r="BL88" s="415" t="e">
        <f>IF(#REF!&gt;0,DQ$6,"")</f>
        <v>#REF!</v>
      </c>
      <c r="BM88" s="361" t="e">
        <f>IF(#REF!="","",VLOOKUP(#REF!,#REF!,7,0))</f>
        <v>#REF!</v>
      </c>
      <c r="BN88" s="201" t="e">
        <f>IF(OR(#REF!="",BM88=""),"",ROUND(#REF!/10^3*BM88,3))</f>
        <v>#REF!</v>
      </c>
      <c r="BO88" s="201" t="e">
        <f>IF(#REF!&gt;0,#REF!*#REF!/1000,"")</f>
        <v>#REF!</v>
      </c>
      <c r="BP88" s="201" t="e">
        <f>IF(#REF!&gt;0,#REF!*#REF!/1000,"")</f>
        <v>#REF!</v>
      </c>
      <c r="BQ88" s="74" t="e">
        <f t="shared" si="28"/>
        <v>#REF!</v>
      </c>
      <c r="BR88" s="74" t="e">
        <f t="shared" si="29"/>
        <v>#REF!</v>
      </c>
      <c r="BS88" s="201" t="e">
        <f>IF(ISNA(BQ88),"",BQ88*#REF!)</f>
        <v>#REF!</v>
      </c>
      <c r="BT88" s="201" t="e">
        <f>IF(ISNA(BR88),"",BR88*#REF!)</f>
        <v>#REF!</v>
      </c>
      <c r="BU88" s="78" t="e">
        <f>IF(#REF!&gt;0,DQ$57,"")</f>
        <v>#REF!</v>
      </c>
      <c r="BV88" s="99"/>
      <c r="BW88" s="411"/>
      <c r="BX88" s="412" t="e">
        <f>IF(OR(#REF!="",F88=""),"",ROUND(#REF!/10^3*F88,3))</f>
        <v>#REF!</v>
      </c>
      <c r="BY88" s="412" t="e">
        <f>IF(#REF!&gt;0,#REF!*#REF!/1000,"")</f>
        <v>#REF!</v>
      </c>
      <c r="BZ88" s="412" t="e">
        <f>IF(#REF!&gt;0,#REF!*#REF!/1000,"")</f>
        <v>#REF!</v>
      </c>
      <c r="CA88" s="413" t="e">
        <f>IF(OR(#REF!="●",#REF!="●",#REF!="●",#REF!="●",#REF!="●"),"",IF(#REF!="","",#REF!))</f>
        <v>#REF!</v>
      </c>
      <c r="CB88" s="413" t="e">
        <f>IF(OR(#REF!="●",#REF!="●",#REF!="●",#REF!="●",#REF!="●"),"",IF(#REF!="","",#REF!))</f>
        <v>#REF!</v>
      </c>
      <c r="CC88" s="412" t="e">
        <f>IF(ISNA(L88),"",L88*#REF!)</f>
        <v>#REF!</v>
      </c>
      <c r="CD88" s="412" t="e">
        <f>IF(ISNA(M88),"",M88*#REF!)</f>
        <v>#REF!</v>
      </c>
      <c r="CE88" s="415" t="e">
        <f>IF(#REF!&gt;0,DQ$6,"")</f>
        <v>#REF!</v>
      </c>
      <c r="CF88" s="361" t="e">
        <f>IF(#REF!="","",VLOOKUP(#REF!,#REF!,7,0))</f>
        <v>#REF!</v>
      </c>
      <c r="CG88" s="201" t="e">
        <f>IF(OR(#REF!="",CF88=""),"",ROUND(#REF!/10^3*CF88,3))</f>
        <v>#REF!</v>
      </c>
      <c r="CH88" s="201" t="e">
        <f>IF(#REF!&gt;0,#REF!*#REF!/1000,"")</f>
        <v>#REF!</v>
      </c>
      <c r="CI88" s="201" t="e">
        <f>IF(#REF!&gt;0,#REF!*#REF!/1000,"")</f>
        <v>#REF!</v>
      </c>
      <c r="CJ88" s="74" t="e">
        <f t="shared" si="30"/>
        <v>#REF!</v>
      </c>
      <c r="CK88" s="74" t="e">
        <f t="shared" si="31"/>
        <v>#REF!</v>
      </c>
      <c r="CL88" s="201" t="e">
        <f>IF(ISNA(CJ88),"",CJ88*#REF!)</f>
        <v>#REF!</v>
      </c>
      <c r="CM88" s="201" t="e">
        <f>IF(ISNA(CK88),"",CK88*#REF!)</f>
        <v>#REF!</v>
      </c>
      <c r="CN88" s="101" t="e">
        <f>IF(#REF!&gt;0,DQ$57,"")</f>
        <v>#REF!</v>
      </c>
      <c r="CO88" s="84"/>
      <c r="CP88" s="2"/>
      <c r="CQ88" s="2"/>
      <c r="CR88" s="2"/>
      <c r="CS88" s="2"/>
      <c r="CT88" s="2"/>
      <c r="CU88" s="2"/>
      <c r="CV88" s="2"/>
      <c r="CX88" s="2"/>
      <c r="CY88" s="2"/>
      <c r="CZ88" s="2"/>
      <c r="DA88" s="2"/>
      <c r="DB88" s="2"/>
      <c r="DC88" s="2"/>
      <c r="DD88" s="2"/>
      <c r="DE88" s="2"/>
      <c r="DF88" s="2"/>
      <c r="DG88" s="2"/>
      <c r="DJ88" s="2"/>
      <c r="DK88" s="2"/>
      <c r="DL88" s="2"/>
      <c r="DM88" s="2"/>
      <c r="DN88" s="46"/>
      <c r="DO88" s="45"/>
      <c r="DP88" s="45"/>
      <c r="DQ88" s="45"/>
    </row>
    <row r="89" spans="2:121" ht="18" customHeight="1">
      <c r="B89" s="151" t="e">
        <f>IF(#REF!="","",VLOOKUP(#REF!,$CX$11:$DG$26,9,0))</f>
        <v>#REF!</v>
      </c>
      <c r="C89" s="64" t="e">
        <f>IF(#REF!="",0,VLOOKUP(#REF!,$CP$11:$CQ$16,2,0))</f>
        <v>#REF!</v>
      </c>
      <c r="D89" s="65" t="e">
        <f>IF(#REF!="",0,VLOOKUP(#REF!,$CX$11:$CY$26,2,0))</f>
        <v>#REF!</v>
      </c>
      <c r="E89" s="152" t="e">
        <f t="shared" si="21"/>
        <v>#REF!</v>
      </c>
      <c r="F89" s="155" t="e">
        <f>IF(#REF!="","",VLOOKUP(#REF!,#REF!,7,0))</f>
        <v>#REF!</v>
      </c>
      <c r="G89" s="201" t="e">
        <f>IF(OR(#REF!="",F89=""),"",ROUND(#REF!/10^3*F89,3))</f>
        <v>#REF!</v>
      </c>
      <c r="H89" s="201" t="e">
        <f>IF(#REF!&gt;0,#REF!*#REF!/1000,"")</f>
        <v>#REF!</v>
      </c>
      <c r="I89" s="201" t="e">
        <f>IF(#REF!&gt;0,#REF!*#REF!/1000,"")</f>
        <v>#REF!</v>
      </c>
      <c r="J89" s="51" t="e">
        <f>IF(#REF!="●","",IF(#REF!="","",#REF!))</f>
        <v>#REF!</v>
      </c>
      <c r="K89" s="51" t="e">
        <f>IF(#REF!="●","",IF(#REF!="","",#REF!))</f>
        <v>#REF!</v>
      </c>
      <c r="L89" s="74" t="e">
        <f t="shared" si="22"/>
        <v>#REF!</v>
      </c>
      <c r="M89" s="74" t="e">
        <f t="shared" si="23"/>
        <v>#REF!</v>
      </c>
      <c r="N89" s="201" t="e">
        <f>IF(ISNA(L89),"",L89*#REF!)</f>
        <v>#REF!</v>
      </c>
      <c r="O89" s="201" t="e">
        <f>IF(ISNA(M89),"",M89*#REF!)</f>
        <v>#REF!</v>
      </c>
      <c r="P89" s="78" t="e">
        <f>IF(#REF!&gt;0,DQ$6,"")</f>
        <v>#REF!</v>
      </c>
      <c r="Q89" s="99"/>
      <c r="R89" s="411"/>
      <c r="S89" s="412" t="e">
        <f>IF(OR(#REF!="",F89=""),"",ROUND(#REF!/10^3*F89,3))</f>
        <v>#REF!</v>
      </c>
      <c r="T89" s="412" t="e">
        <f>IF(#REF!&gt;0,#REF!*#REF!/1000,"")</f>
        <v>#REF!</v>
      </c>
      <c r="U89" s="412" t="e">
        <f>IF(#REF!&gt;0,#REF!*#REF!/1000,"")</f>
        <v>#REF!</v>
      </c>
      <c r="V89" s="413" t="e">
        <f>IF(OR(#REF!="●",#REF!="●"),"",IF(#REF!="","",#REF!))</f>
        <v>#REF!</v>
      </c>
      <c r="W89" s="413" t="e">
        <f>IF(OR(#REF!="●",#REF!="●"),"",IF(#REF!="","",#REF!))</f>
        <v>#REF!</v>
      </c>
      <c r="X89" s="412" t="e">
        <f>IF(ISNA(L89),"",L89*#REF!)</f>
        <v>#REF!</v>
      </c>
      <c r="Y89" s="412" t="e">
        <f>IF(ISNA(M89),"",M89*#REF!)</f>
        <v>#REF!</v>
      </c>
      <c r="Z89" s="414" t="e">
        <f>IF(#REF!&gt;0,DQ$6,"")</f>
        <v>#REF!</v>
      </c>
      <c r="AA89" s="95" t="e">
        <f>IF(#REF!="","",VLOOKUP(#REF!,#REF!,7,0))</f>
        <v>#REF!</v>
      </c>
      <c r="AB89" s="201" t="e">
        <f>IF(OR(#REF!="",AA89=""),"",ROUND(#REF!/10^3*AA89,3))</f>
        <v>#REF!</v>
      </c>
      <c r="AC89" s="201" t="e">
        <f>IF(#REF!&gt;0,#REF!*#REF!/1000,"")</f>
        <v>#REF!</v>
      </c>
      <c r="AD89" s="201" t="e">
        <f>IF(#REF!&gt;0,#REF!*#REF!/1000,"")</f>
        <v>#REF!</v>
      </c>
      <c r="AE89" s="74" t="e">
        <f t="shared" si="24"/>
        <v>#REF!</v>
      </c>
      <c r="AF89" s="74" t="e">
        <f t="shared" si="25"/>
        <v>#REF!</v>
      </c>
      <c r="AG89" s="201" t="e">
        <f>IF(ISNA(AE89),"",AE89*#REF!)</f>
        <v>#REF!</v>
      </c>
      <c r="AH89" s="201" t="e">
        <f>IF(ISNA(AF89),"",AF89*#REF!)</f>
        <v>#REF!</v>
      </c>
      <c r="AI89" s="78" t="e">
        <f>IF(#REF!&gt;0,DQ$23,"")</f>
        <v>#REF!</v>
      </c>
      <c r="AJ89" s="99"/>
      <c r="AK89" s="411"/>
      <c r="AL89" s="412" t="e">
        <f>IF(OR(#REF!="",F89=""),"",ROUND(#REF!/10^3*F89,3))</f>
        <v>#REF!</v>
      </c>
      <c r="AM89" s="412" t="e">
        <f>IF(#REF!&gt;0,#REF!*#REF!/1000,"")</f>
        <v>#REF!</v>
      </c>
      <c r="AN89" s="412" t="e">
        <f>IF(#REF!&gt;0,#REF!*#REF!/1000,"")</f>
        <v>#REF!</v>
      </c>
      <c r="AO89" s="413" t="e">
        <f>IF(OR(#REF!="●",#REF!="●",#REF!="●"),"",IF(#REF!="","",#REF!))</f>
        <v>#REF!</v>
      </c>
      <c r="AP89" s="413" t="e">
        <f>IF(OR(#REF!="●",#REF!="●",#REF!="●"),"",IF(#REF!="","",#REF!))</f>
        <v>#REF!</v>
      </c>
      <c r="AQ89" s="412" t="e">
        <f>IF(ISNA(L89),"",L89*#REF!)</f>
        <v>#REF!</v>
      </c>
      <c r="AR89" s="412" t="e">
        <f>IF(ISNA(M89),"",M89*#REF!)</f>
        <v>#REF!</v>
      </c>
      <c r="AS89" s="414" t="e">
        <f>IF(#REF!&gt;0,DQ$6,"")</f>
        <v>#REF!</v>
      </c>
      <c r="AT89" s="95" t="e">
        <f>IF(#REF!="","",VLOOKUP(#REF!,#REF!,7,0))</f>
        <v>#REF!</v>
      </c>
      <c r="AU89" s="201" t="e">
        <f>IF(OR(#REF!="",AT89=""),"",ROUND(#REF!/10^3*AT89,3))</f>
        <v>#REF!</v>
      </c>
      <c r="AV89" s="201" t="e">
        <f>IF(#REF!&gt;0,#REF!*#REF!/1000,"")</f>
        <v>#REF!</v>
      </c>
      <c r="AW89" s="201" t="e">
        <f>IF(#REF!&gt;0,#REF!*#REF!/1000,"")</f>
        <v>#REF!</v>
      </c>
      <c r="AX89" s="74" t="e">
        <f t="shared" si="26"/>
        <v>#REF!</v>
      </c>
      <c r="AY89" s="74" t="e">
        <f t="shared" si="27"/>
        <v>#REF!</v>
      </c>
      <c r="AZ89" s="201" t="e">
        <f>IF(ISNA(AX89),"",AX89*#REF!)</f>
        <v>#REF!</v>
      </c>
      <c r="BA89" s="201" t="e">
        <f>IF(ISNA(AY89),"",AY89*#REF!)</f>
        <v>#REF!</v>
      </c>
      <c r="BB89" s="78" t="e">
        <f>IF(#REF!&gt;0,DQ$40,"")</f>
        <v>#REF!</v>
      </c>
      <c r="BC89" s="99"/>
      <c r="BD89" s="650"/>
      <c r="BE89" s="652" t="e">
        <f>IF(OR(#REF!="",F89=""),"",ROUND(#REF!/10^3*F89,3))</f>
        <v>#REF!</v>
      </c>
      <c r="BF89" s="412" t="e">
        <f>IF(#REF!&gt;0,#REF!*#REF!/1000,"")</f>
        <v>#REF!</v>
      </c>
      <c r="BG89" s="412" t="e">
        <f>IF(#REF!&gt;0,#REF!*#REF!/1000,"")</f>
        <v>#REF!</v>
      </c>
      <c r="BH89" s="413" t="e">
        <f>IF(OR(#REF!="●",#REF!="●",#REF!="●",#REF!="●"),"",IF(#REF!="","",#REF!))</f>
        <v>#REF!</v>
      </c>
      <c r="BI89" s="413" t="e">
        <f>IF(OR(#REF!="●",#REF!="●",#REF!="●",#REF!="●"),"",IF(#REF!="","",#REF!))</f>
        <v>#REF!</v>
      </c>
      <c r="BJ89" s="412" t="e">
        <f>IF(ISNA(L89),"",L89*#REF!)</f>
        <v>#REF!</v>
      </c>
      <c r="BK89" s="412" t="e">
        <f>IF(ISNA(M89),"",M89*#REF!)</f>
        <v>#REF!</v>
      </c>
      <c r="BL89" s="415" t="e">
        <f>IF(#REF!&gt;0,DQ$6,"")</f>
        <v>#REF!</v>
      </c>
      <c r="BM89" s="361" t="e">
        <f>IF(#REF!="","",VLOOKUP(#REF!,#REF!,7,0))</f>
        <v>#REF!</v>
      </c>
      <c r="BN89" s="201" t="e">
        <f>IF(OR(#REF!="",BM89=""),"",ROUND(#REF!/10^3*BM89,3))</f>
        <v>#REF!</v>
      </c>
      <c r="BO89" s="201" t="e">
        <f>IF(#REF!&gt;0,#REF!*#REF!/1000,"")</f>
        <v>#REF!</v>
      </c>
      <c r="BP89" s="201" t="e">
        <f>IF(#REF!&gt;0,#REF!*#REF!/1000,"")</f>
        <v>#REF!</v>
      </c>
      <c r="BQ89" s="74" t="e">
        <f t="shared" si="28"/>
        <v>#REF!</v>
      </c>
      <c r="BR89" s="74" t="e">
        <f t="shared" si="29"/>
        <v>#REF!</v>
      </c>
      <c r="BS89" s="201" t="e">
        <f>IF(ISNA(BQ89),"",BQ89*#REF!)</f>
        <v>#REF!</v>
      </c>
      <c r="BT89" s="201" t="e">
        <f>IF(ISNA(BR89),"",BR89*#REF!)</f>
        <v>#REF!</v>
      </c>
      <c r="BU89" s="78" t="e">
        <f>IF(#REF!&gt;0,DQ$57,"")</f>
        <v>#REF!</v>
      </c>
      <c r="BV89" s="99"/>
      <c r="BW89" s="411"/>
      <c r="BX89" s="412" t="e">
        <f>IF(OR(#REF!="",F89=""),"",ROUND(#REF!/10^3*F89,3))</f>
        <v>#REF!</v>
      </c>
      <c r="BY89" s="412" t="e">
        <f>IF(#REF!&gt;0,#REF!*#REF!/1000,"")</f>
        <v>#REF!</v>
      </c>
      <c r="BZ89" s="412" t="e">
        <f>IF(#REF!&gt;0,#REF!*#REF!/1000,"")</f>
        <v>#REF!</v>
      </c>
      <c r="CA89" s="413" t="e">
        <f>IF(OR(#REF!="●",#REF!="●",#REF!="●",#REF!="●",#REF!="●"),"",IF(#REF!="","",#REF!))</f>
        <v>#REF!</v>
      </c>
      <c r="CB89" s="413" t="e">
        <f>IF(OR(#REF!="●",#REF!="●",#REF!="●",#REF!="●",#REF!="●"),"",IF(#REF!="","",#REF!))</f>
        <v>#REF!</v>
      </c>
      <c r="CC89" s="412" t="e">
        <f>IF(ISNA(L89),"",L89*#REF!)</f>
        <v>#REF!</v>
      </c>
      <c r="CD89" s="412" t="e">
        <f>IF(ISNA(M89),"",M89*#REF!)</f>
        <v>#REF!</v>
      </c>
      <c r="CE89" s="415" t="e">
        <f>IF(#REF!&gt;0,DQ$6,"")</f>
        <v>#REF!</v>
      </c>
      <c r="CF89" s="361" t="e">
        <f>IF(#REF!="","",VLOOKUP(#REF!,#REF!,7,0))</f>
        <v>#REF!</v>
      </c>
      <c r="CG89" s="201" t="e">
        <f>IF(OR(#REF!="",CF89=""),"",ROUND(#REF!/10^3*CF89,3))</f>
        <v>#REF!</v>
      </c>
      <c r="CH89" s="201" t="e">
        <f>IF(#REF!&gt;0,#REF!*#REF!/1000,"")</f>
        <v>#REF!</v>
      </c>
      <c r="CI89" s="201" t="e">
        <f>IF(#REF!&gt;0,#REF!*#REF!/1000,"")</f>
        <v>#REF!</v>
      </c>
      <c r="CJ89" s="74" t="e">
        <f t="shared" si="30"/>
        <v>#REF!</v>
      </c>
      <c r="CK89" s="74" t="e">
        <f t="shared" si="31"/>
        <v>#REF!</v>
      </c>
      <c r="CL89" s="201" t="e">
        <f>IF(ISNA(CJ89),"",CJ89*#REF!)</f>
        <v>#REF!</v>
      </c>
      <c r="CM89" s="201" t="e">
        <f>IF(ISNA(CK89),"",CK89*#REF!)</f>
        <v>#REF!</v>
      </c>
      <c r="CN89" s="101" t="e">
        <f>IF(#REF!&gt;0,DQ$57,"")</f>
        <v>#REF!</v>
      </c>
      <c r="CO89" s="84"/>
      <c r="CP89" s="2"/>
      <c r="CQ89" s="2"/>
      <c r="CR89" s="2"/>
      <c r="CS89" s="2"/>
      <c r="CT89" s="2"/>
      <c r="CU89" s="2"/>
      <c r="CV89" s="2"/>
      <c r="CX89" s="2"/>
      <c r="CY89" s="2"/>
      <c r="CZ89" s="2"/>
      <c r="DA89" s="2"/>
      <c r="DB89" s="2"/>
      <c r="DC89" s="2"/>
      <c r="DD89" s="2"/>
      <c r="DE89" s="2"/>
      <c r="DF89" s="2"/>
      <c r="DG89" s="2"/>
      <c r="DJ89" s="5"/>
      <c r="DK89" s="5"/>
      <c r="DL89" s="5"/>
      <c r="DM89" s="5"/>
      <c r="DN89" s="46"/>
      <c r="DO89" s="46"/>
      <c r="DP89" s="46"/>
      <c r="DQ89" s="45"/>
    </row>
    <row r="90" spans="2:121" ht="18" customHeight="1">
      <c r="B90" s="151" t="e">
        <f>IF(#REF!="","",VLOOKUP(#REF!,$CX$11:$DG$26,9,0))</f>
        <v>#REF!</v>
      </c>
      <c r="C90" s="64" t="e">
        <f>IF(#REF!="",0,VLOOKUP(#REF!,$CP$11:$CQ$16,2,0))</f>
        <v>#REF!</v>
      </c>
      <c r="D90" s="65" t="e">
        <f>IF(#REF!="",0,VLOOKUP(#REF!,$CX$11:$CY$26,2,0))</f>
        <v>#REF!</v>
      </c>
      <c r="E90" s="152" t="e">
        <f t="shared" si="21"/>
        <v>#REF!</v>
      </c>
      <c r="F90" s="155" t="e">
        <f>IF(#REF!="","",VLOOKUP(#REF!,#REF!,7,0))</f>
        <v>#REF!</v>
      </c>
      <c r="G90" s="201" t="e">
        <f>IF(OR(#REF!="",F90=""),"",ROUND(#REF!/10^3*F90,3))</f>
        <v>#REF!</v>
      </c>
      <c r="H90" s="201" t="e">
        <f>IF(#REF!&gt;0,#REF!*#REF!/1000,"")</f>
        <v>#REF!</v>
      </c>
      <c r="I90" s="201" t="e">
        <f>IF(#REF!&gt;0,#REF!*#REF!/1000,"")</f>
        <v>#REF!</v>
      </c>
      <c r="J90" s="51" t="e">
        <f>IF(#REF!="●","",IF(#REF!="","",#REF!))</f>
        <v>#REF!</v>
      </c>
      <c r="K90" s="51" t="e">
        <f>IF(#REF!="●","",IF(#REF!="","",#REF!))</f>
        <v>#REF!</v>
      </c>
      <c r="L90" s="74" t="e">
        <f t="shared" si="22"/>
        <v>#REF!</v>
      </c>
      <c r="M90" s="74" t="e">
        <f t="shared" si="23"/>
        <v>#REF!</v>
      </c>
      <c r="N90" s="201" t="e">
        <f>IF(ISNA(L90),"",L90*#REF!)</f>
        <v>#REF!</v>
      </c>
      <c r="O90" s="201" t="e">
        <f>IF(ISNA(M90),"",M90*#REF!)</f>
        <v>#REF!</v>
      </c>
      <c r="P90" s="78" t="e">
        <f>IF(#REF!&gt;0,DQ$6,"")</f>
        <v>#REF!</v>
      </c>
      <c r="Q90" s="99"/>
      <c r="R90" s="411"/>
      <c r="S90" s="412" t="e">
        <f>IF(OR(#REF!="",F90=""),"",ROUND(#REF!/10^3*F90,3))</f>
        <v>#REF!</v>
      </c>
      <c r="T90" s="412" t="e">
        <f>IF(#REF!&gt;0,#REF!*#REF!/1000,"")</f>
        <v>#REF!</v>
      </c>
      <c r="U90" s="412" t="e">
        <f>IF(#REF!&gt;0,#REF!*#REF!/1000,"")</f>
        <v>#REF!</v>
      </c>
      <c r="V90" s="413" t="e">
        <f>IF(OR(#REF!="●",#REF!="●"),"",IF(#REF!="","",#REF!))</f>
        <v>#REF!</v>
      </c>
      <c r="W90" s="413" t="e">
        <f>IF(OR(#REF!="●",#REF!="●"),"",IF(#REF!="","",#REF!))</f>
        <v>#REF!</v>
      </c>
      <c r="X90" s="412" t="e">
        <f>IF(ISNA(L90),"",L90*#REF!)</f>
        <v>#REF!</v>
      </c>
      <c r="Y90" s="412" t="e">
        <f>IF(ISNA(M90),"",M90*#REF!)</f>
        <v>#REF!</v>
      </c>
      <c r="Z90" s="414" t="e">
        <f>IF(#REF!&gt;0,DQ$6,"")</f>
        <v>#REF!</v>
      </c>
      <c r="AA90" s="95" t="e">
        <f>IF(#REF!="","",VLOOKUP(#REF!,#REF!,7,0))</f>
        <v>#REF!</v>
      </c>
      <c r="AB90" s="201" t="e">
        <f>IF(OR(#REF!="",AA90=""),"",ROUND(#REF!/10^3*AA90,3))</f>
        <v>#REF!</v>
      </c>
      <c r="AC90" s="201" t="e">
        <f>IF(#REF!&gt;0,#REF!*#REF!/1000,"")</f>
        <v>#REF!</v>
      </c>
      <c r="AD90" s="201" t="e">
        <f>IF(#REF!&gt;0,#REF!*#REF!/1000,"")</f>
        <v>#REF!</v>
      </c>
      <c r="AE90" s="74" t="e">
        <f t="shared" si="24"/>
        <v>#REF!</v>
      </c>
      <c r="AF90" s="74" t="e">
        <f t="shared" si="25"/>
        <v>#REF!</v>
      </c>
      <c r="AG90" s="201" t="e">
        <f>IF(ISNA(AE90),"",AE90*#REF!)</f>
        <v>#REF!</v>
      </c>
      <c r="AH90" s="201" t="e">
        <f>IF(ISNA(AF90),"",AF90*#REF!)</f>
        <v>#REF!</v>
      </c>
      <c r="AI90" s="78" t="e">
        <f>IF(#REF!&gt;0,DQ$23,"")</f>
        <v>#REF!</v>
      </c>
      <c r="AJ90" s="99"/>
      <c r="AK90" s="411"/>
      <c r="AL90" s="412" t="e">
        <f>IF(OR(#REF!="",F90=""),"",ROUND(#REF!/10^3*F90,3))</f>
        <v>#REF!</v>
      </c>
      <c r="AM90" s="412" t="e">
        <f>IF(#REF!&gt;0,#REF!*#REF!/1000,"")</f>
        <v>#REF!</v>
      </c>
      <c r="AN90" s="412" t="e">
        <f>IF(#REF!&gt;0,#REF!*#REF!/1000,"")</f>
        <v>#REF!</v>
      </c>
      <c r="AO90" s="413" t="e">
        <f>IF(OR(#REF!="●",#REF!="●",#REF!="●"),"",IF(#REF!="","",#REF!))</f>
        <v>#REF!</v>
      </c>
      <c r="AP90" s="413" t="e">
        <f>IF(OR(#REF!="●",#REF!="●",#REF!="●"),"",IF(#REF!="","",#REF!))</f>
        <v>#REF!</v>
      </c>
      <c r="AQ90" s="412" t="e">
        <f>IF(ISNA(L90),"",L90*#REF!)</f>
        <v>#REF!</v>
      </c>
      <c r="AR90" s="412" t="e">
        <f>IF(ISNA(M90),"",M90*#REF!)</f>
        <v>#REF!</v>
      </c>
      <c r="AS90" s="414" t="e">
        <f>IF(#REF!&gt;0,DQ$6,"")</f>
        <v>#REF!</v>
      </c>
      <c r="AT90" s="95" t="e">
        <f>IF(#REF!="","",VLOOKUP(#REF!,#REF!,7,0))</f>
        <v>#REF!</v>
      </c>
      <c r="AU90" s="201" t="e">
        <f>IF(OR(#REF!="",AT90=""),"",ROUND(#REF!/10^3*AT90,3))</f>
        <v>#REF!</v>
      </c>
      <c r="AV90" s="201" t="e">
        <f>IF(#REF!&gt;0,#REF!*#REF!/1000,"")</f>
        <v>#REF!</v>
      </c>
      <c r="AW90" s="201" t="e">
        <f>IF(#REF!&gt;0,#REF!*#REF!/1000,"")</f>
        <v>#REF!</v>
      </c>
      <c r="AX90" s="74" t="e">
        <f t="shared" si="26"/>
        <v>#REF!</v>
      </c>
      <c r="AY90" s="74" t="e">
        <f t="shared" si="27"/>
        <v>#REF!</v>
      </c>
      <c r="AZ90" s="201" t="e">
        <f>IF(ISNA(AX90),"",AX90*#REF!)</f>
        <v>#REF!</v>
      </c>
      <c r="BA90" s="201" t="e">
        <f>IF(ISNA(AY90),"",AY90*#REF!)</f>
        <v>#REF!</v>
      </c>
      <c r="BB90" s="78" t="e">
        <f>IF(#REF!&gt;0,DQ$40,"")</f>
        <v>#REF!</v>
      </c>
      <c r="BC90" s="99"/>
      <c r="BD90" s="650"/>
      <c r="BE90" s="652" t="e">
        <f>IF(OR(#REF!="",F90=""),"",ROUND(#REF!/10^3*F90,3))</f>
        <v>#REF!</v>
      </c>
      <c r="BF90" s="412" t="e">
        <f>IF(#REF!&gt;0,#REF!*#REF!/1000,"")</f>
        <v>#REF!</v>
      </c>
      <c r="BG90" s="412" t="e">
        <f>IF(#REF!&gt;0,#REF!*#REF!/1000,"")</f>
        <v>#REF!</v>
      </c>
      <c r="BH90" s="413" t="e">
        <f>IF(OR(#REF!="●",#REF!="●",#REF!="●",#REF!="●"),"",IF(#REF!="","",#REF!))</f>
        <v>#REF!</v>
      </c>
      <c r="BI90" s="413" t="e">
        <f>IF(OR(#REF!="●",#REF!="●",#REF!="●",#REF!="●"),"",IF(#REF!="","",#REF!))</f>
        <v>#REF!</v>
      </c>
      <c r="BJ90" s="412" t="e">
        <f>IF(ISNA(L90),"",L90*#REF!)</f>
        <v>#REF!</v>
      </c>
      <c r="BK90" s="412" t="e">
        <f>IF(ISNA(M90),"",M90*#REF!)</f>
        <v>#REF!</v>
      </c>
      <c r="BL90" s="415" t="e">
        <f>IF(#REF!&gt;0,DQ$6,"")</f>
        <v>#REF!</v>
      </c>
      <c r="BM90" s="361" t="e">
        <f>IF(#REF!="","",VLOOKUP(#REF!,#REF!,7,0))</f>
        <v>#REF!</v>
      </c>
      <c r="BN90" s="201" t="e">
        <f>IF(OR(#REF!="",BM90=""),"",ROUND(#REF!/10^3*BM90,3))</f>
        <v>#REF!</v>
      </c>
      <c r="BO90" s="201" t="e">
        <f>IF(#REF!&gt;0,#REF!*#REF!/1000,"")</f>
        <v>#REF!</v>
      </c>
      <c r="BP90" s="201" t="e">
        <f>IF(#REF!&gt;0,#REF!*#REF!/1000,"")</f>
        <v>#REF!</v>
      </c>
      <c r="BQ90" s="74" t="e">
        <f t="shared" si="28"/>
        <v>#REF!</v>
      </c>
      <c r="BR90" s="74" t="e">
        <f t="shared" si="29"/>
        <v>#REF!</v>
      </c>
      <c r="BS90" s="201" t="e">
        <f>IF(ISNA(BQ90),"",BQ90*#REF!)</f>
        <v>#REF!</v>
      </c>
      <c r="BT90" s="201" t="e">
        <f>IF(ISNA(BR90),"",BR90*#REF!)</f>
        <v>#REF!</v>
      </c>
      <c r="BU90" s="78" t="e">
        <f>IF(#REF!&gt;0,DQ$57,"")</f>
        <v>#REF!</v>
      </c>
      <c r="BV90" s="99"/>
      <c r="BW90" s="411"/>
      <c r="BX90" s="412" t="e">
        <f>IF(OR(#REF!="",F90=""),"",ROUND(#REF!/10^3*F90,3))</f>
        <v>#REF!</v>
      </c>
      <c r="BY90" s="412" t="e">
        <f>IF(#REF!&gt;0,#REF!*#REF!/1000,"")</f>
        <v>#REF!</v>
      </c>
      <c r="BZ90" s="412" t="e">
        <f>IF(#REF!&gt;0,#REF!*#REF!/1000,"")</f>
        <v>#REF!</v>
      </c>
      <c r="CA90" s="413" t="e">
        <f>IF(OR(#REF!="●",#REF!="●",#REF!="●",#REF!="●",#REF!="●"),"",IF(#REF!="","",#REF!))</f>
        <v>#REF!</v>
      </c>
      <c r="CB90" s="413" t="e">
        <f>IF(OR(#REF!="●",#REF!="●",#REF!="●",#REF!="●",#REF!="●"),"",IF(#REF!="","",#REF!))</f>
        <v>#REF!</v>
      </c>
      <c r="CC90" s="412" t="e">
        <f>IF(ISNA(L90),"",L90*#REF!)</f>
        <v>#REF!</v>
      </c>
      <c r="CD90" s="412" t="e">
        <f>IF(ISNA(M90),"",M90*#REF!)</f>
        <v>#REF!</v>
      </c>
      <c r="CE90" s="415" t="e">
        <f>IF(#REF!&gt;0,DQ$6,"")</f>
        <v>#REF!</v>
      </c>
      <c r="CF90" s="361" t="e">
        <f>IF(#REF!="","",VLOOKUP(#REF!,#REF!,7,0))</f>
        <v>#REF!</v>
      </c>
      <c r="CG90" s="201" t="e">
        <f>IF(OR(#REF!="",CF90=""),"",ROUND(#REF!/10^3*CF90,3))</f>
        <v>#REF!</v>
      </c>
      <c r="CH90" s="201" t="e">
        <f>IF(#REF!&gt;0,#REF!*#REF!/1000,"")</f>
        <v>#REF!</v>
      </c>
      <c r="CI90" s="201" t="e">
        <f>IF(#REF!&gt;0,#REF!*#REF!/1000,"")</f>
        <v>#REF!</v>
      </c>
      <c r="CJ90" s="74" t="e">
        <f t="shared" si="30"/>
        <v>#REF!</v>
      </c>
      <c r="CK90" s="74" t="e">
        <f t="shared" si="31"/>
        <v>#REF!</v>
      </c>
      <c r="CL90" s="201" t="e">
        <f>IF(ISNA(CJ90),"",CJ90*#REF!)</f>
        <v>#REF!</v>
      </c>
      <c r="CM90" s="201" t="e">
        <f>IF(ISNA(CK90),"",CK90*#REF!)</f>
        <v>#REF!</v>
      </c>
      <c r="CN90" s="101" t="e">
        <f>IF(#REF!&gt;0,DQ$57,"")</f>
        <v>#REF!</v>
      </c>
      <c r="CO90" s="84"/>
      <c r="CP90" s="2"/>
      <c r="CQ90" s="2"/>
      <c r="CR90" s="2"/>
      <c r="CS90" s="2"/>
      <c r="CT90" s="2"/>
      <c r="CU90" s="2"/>
      <c r="CV90" s="2"/>
      <c r="CX90" s="2"/>
      <c r="CY90" s="2"/>
      <c r="CZ90" s="2"/>
      <c r="DA90" s="2"/>
      <c r="DB90" s="2"/>
      <c r="DC90" s="2"/>
      <c r="DD90" s="2"/>
      <c r="DE90" s="2"/>
      <c r="DF90" s="2"/>
      <c r="DG90" s="2"/>
      <c r="DJ90" s="5"/>
      <c r="DK90" s="5"/>
      <c r="DL90" s="5"/>
      <c r="DM90" s="5"/>
      <c r="DN90" s="46"/>
      <c r="DO90" s="46"/>
      <c r="DP90" s="46"/>
      <c r="DQ90" s="46"/>
    </row>
    <row r="91" spans="2:121" ht="18" customHeight="1">
      <c r="B91" s="151" t="e">
        <f>IF(#REF!="","",VLOOKUP(#REF!,$CX$11:$DG$26,9,0))</f>
        <v>#REF!</v>
      </c>
      <c r="C91" s="64" t="e">
        <f>IF(#REF!="",0,VLOOKUP(#REF!,$CP$11:$CQ$16,2,0))</f>
        <v>#REF!</v>
      </c>
      <c r="D91" s="65" t="e">
        <f>IF(#REF!="",0,VLOOKUP(#REF!,$CX$11:$CY$26,2,0))</f>
        <v>#REF!</v>
      </c>
      <c r="E91" s="152" t="e">
        <f t="shared" si="21"/>
        <v>#REF!</v>
      </c>
      <c r="F91" s="155" t="e">
        <f>IF(#REF!="","",VLOOKUP(#REF!,#REF!,7,0))</f>
        <v>#REF!</v>
      </c>
      <c r="G91" s="201" t="e">
        <f>IF(OR(#REF!="",F91=""),"",ROUND(#REF!/10^3*F91,3))</f>
        <v>#REF!</v>
      </c>
      <c r="H91" s="201" t="e">
        <f>IF(#REF!&gt;0,#REF!*#REF!/1000,"")</f>
        <v>#REF!</v>
      </c>
      <c r="I91" s="201" t="e">
        <f>IF(#REF!&gt;0,#REF!*#REF!/1000,"")</f>
        <v>#REF!</v>
      </c>
      <c r="J91" s="51" t="e">
        <f>IF(#REF!="●","",IF(#REF!="","",#REF!))</f>
        <v>#REF!</v>
      </c>
      <c r="K91" s="51" t="e">
        <f>IF(#REF!="●","",IF(#REF!="","",#REF!))</f>
        <v>#REF!</v>
      </c>
      <c r="L91" s="74" t="e">
        <f t="shared" si="22"/>
        <v>#REF!</v>
      </c>
      <c r="M91" s="74" t="e">
        <f t="shared" si="23"/>
        <v>#REF!</v>
      </c>
      <c r="N91" s="201" t="e">
        <f>IF(ISNA(L91),"",L91*#REF!)</f>
        <v>#REF!</v>
      </c>
      <c r="O91" s="201" t="e">
        <f>IF(ISNA(M91),"",M91*#REF!)</f>
        <v>#REF!</v>
      </c>
      <c r="P91" s="78" t="e">
        <f>IF(#REF!&gt;0,DQ$6,"")</f>
        <v>#REF!</v>
      </c>
      <c r="Q91" s="99"/>
      <c r="R91" s="411"/>
      <c r="S91" s="412" t="e">
        <f>IF(OR(#REF!="",F91=""),"",ROUND(#REF!/10^3*F91,3))</f>
        <v>#REF!</v>
      </c>
      <c r="T91" s="412" t="e">
        <f>IF(#REF!&gt;0,#REF!*#REF!/1000,"")</f>
        <v>#REF!</v>
      </c>
      <c r="U91" s="412" t="e">
        <f>IF(#REF!&gt;0,#REF!*#REF!/1000,"")</f>
        <v>#REF!</v>
      </c>
      <c r="V91" s="413" t="e">
        <f>IF(OR(#REF!="●",#REF!="●"),"",IF(#REF!="","",#REF!))</f>
        <v>#REF!</v>
      </c>
      <c r="W91" s="413" t="e">
        <f>IF(OR(#REF!="●",#REF!="●"),"",IF(#REF!="","",#REF!))</f>
        <v>#REF!</v>
      </c>
      <c r="X91" s="412" t="e">
        <f>IF(ISNA(L91),"",L91*#REF!)</f>
        <v>#REF!</v>
      </c>
      <c r="Y91" s="412" t="e">
        <f>IF(ISNA(M91),"",M91*#REF!)</f>
        <v>#REF!</v>
      </c>
      <c r="Z91" s="414" t="e">
        <f>IF(#REF!&gt;0,DQ$6,"")</f>
        <v>#REF!</v>
      </c>
      <c r="AA91" s="95" t="e">
        <f>IF(#REF!="","",VLOOKUP(#REF!,#REF!,7,0))</f>
        <v>#REF!</v>
      </c>
      <c r="AB91" s="201" t="e">
        <f>IF(OR(#REF!="",AA91=""),"",ROUND(#REF!/10^3*AA91,3))</f>
        <v>#REF!</v>
      </c>
      <c r="AC91" s="201" t="e">
        <f>IF(#REF!&gt;0,#REF!*#REF!/1000,"")</f>
        <v>#REF!</v>
      </c>
      <c r="AD91" s="201" t="e">
        <f>IF(#REF!&gt;0,#REF!*#REF!/1000,"")</f>
        <v>#REF!</v>
      </c>
      <c r="AE91" s="74" t="e">
        <f t="shared" si="24"/>
        <v>#REF!</v>
      </c>
      <c r="AF91" s="74" t="e">
        <f t="shared" si="25"/>
        <v>#REF!</v>
      </c>
      <c r="AG91" s="201" t="e">
        <f>IF(ISNA(AE91),"",AE91*#REF!)</f>
        <v>#REF!</v>
      </c>
      <c r="AH91" s="201" t="e">
        <f>IF(ISNA(AF91),"",AF91*#REF!)</f>
        <v>#REF!</v>
      </c>
      <c r="AI91" s="78" t="e">
        <f>IF(#REF!&gt;0,DQ$23,"")</f>
        <v>#REF!</v>
      </c>
      <c r="AJ91" s="99"/>
      <c r="AK91" s="411"/>
      <c r="AL91" s="412" t="e">
        <f>IF(OR(#REF!="",F91=""),"",ROUND(#REF!/10^3*F91,3))</f>
        <v>#REF!</v>
      </c>
      <c r="AM91" s="412" t="e">
        <f>IF(#REF!&gt;0,#REF!*#REF!/1000,"")</f>
        <v>#REF!</v>
      </c>
      <c r="AN91" s="412" t="e">
        <f>IF(#REF!&gt;0,#REF!*#REF!/1000,"")</f>
        <v>#REF!</v>
      </c>
      <c r="AO91" s="413" t="e">
        <f>IF(OR(#REF!="●",#REF!="●",#REF!="●"),"",IF(#REF!="","",#REF!))</f>
        <v>#REF!</v>
      </c>
      <c r="AP91" s="413" t="e">
        <f>IF(OR(#REF!="●",#REF!="●",#REF!="●"),"",IF(#REF!="","",#REF!))</f>
        <v>#REF!</v>
      </c>
      <c r="AQ91" s="412" t="e">
        <f>IF(ISNA(L91),"",L91*#REF!)</f>
        <v>#REF!</v>
      </c>
      <c r="AR91" s="412" t="e">
        <f>IF(ISNA(M91),"",M91*#REF!)</f>
        <v>#REF!</v>
      </c>
      <c r="AS91" s="414" t="e">
        <f>IF(#REF!&gt;0,DQ$6,"")</f>
        <v>#REF!</v>
      </c>
      <c r="AT91" s="95" t="e">
        <f>IF(#REF!="","",VLOOKUP(#REF!,#REF!,7,0))</f>
        <v>#REF!</v>
      </c>
      <c r="AU91" s="201" t="e">
        <f>IF(OR(#REF!="",AT91=""),"",ROUND(#REF!/10^3*AT91,3))</f>
        <v>#REF!</v>
      </c>
      <c r="AV91" s="201" t="e">
        <f>IF(#REF!&gt;0,#REF!*#REF!/1000,"")</f>
        <v>#REF!</v>
      </c>
      <c r="AW91" s="201" t="e">
        <f>IF(#REF!&gt;0,#REF!*#REF!/1000,"")</f>
        <v>#REF!</v>
      </c>
      <c r="AX91" s="74" t="e">
        <f t="shared" si="26"/>
        <v>#REF!</v>
      </c>
      <c r="AY91" s="74" t="e">
        <f t="shared" si="27"/>
        <v>#REF!</v>
      </c>
      <c r="AZ91" s="201" t="e">
        <f>IF(ISNA(AX91),"",AX91*#REF!)</f>
        <v>#REF!</v>
      </c>
      <c r="BA91" s="201" t="e">
        <f>IF(ISNA(AY91),"",AY91*#REF!)</f>
        <v>#REF!</v>
      </c>
      <c r="BB91" s="78" t="e">
        <f>IF(#REF!&gt;0,DQ$40,"")</f>
        <v>#REF!</v>
      </c>
      <c r="BC91" s="99"/>
      <c r="BD91" s="650"/>
      <c r="BE91" s="652" t="e">
        <f>IF(OR(#REF!="",F91=""),"",ROUND(#REF!/10^3*F91,3))</f>
        <v>#REF!</v>
      </c>
      <c r="BF91" s="412" t="e">
        <f>IF(#REF!&gt;0,#REF!*#REF!/1000,"")</f>
        <v>#REF!</v>
      </c>
      <c r="BG91" s="412" t="e">
        <f>IF(#REF!&gt;0,#REF!*#REF!/1000,"")</f>
        <v>#REF!</v>
      </c>
      <c r="BH91" s="413" t="e">
        <f>IF(OR(#REF!="●",#REF!="●",#REF!="●",#REF!="●"),"",IF(#REF!="","",#REF!))</f>
        <v>#REF!</v>
      </c>
      <c r="BI91" s="413" t="e">
        <f>IF(OR(#REF!="●",#REF!="●",#REF!="●",#REF!="●"),"",IF(#REF!="","",#REF!))</f>
        <v>#REF!</v>
      </c>
      <c r="BJ91" s="412" t="e">
        <f>IF(ISNA(L91),"",L91*#REF!)</f>
        <v>#REF!</v>
      </c>
      <c r="BK91" s="412" t="e">
        <f>IF(ISNA(M91),"",M91*#REF!)</f>
        <v>#REF!</v>
      </c>
      <c r="BL91" s="415" t="e">
        <f>IF(#REF!&gt;0,DQ$6,"")</f>
        <v>#REF!</v>
      </c>
      <c r="BM91" s="361" t="e">
        <f>IF(#REF!="","",VLOOKUP(#REF!,#REF!,7,0))</f>
        <v>#REF!</v>
      </c>
      <c r="BN91" s="201" t="e">
        <f>IF(OR(#REF!="",BM91=""),"",ROUND(#REF!/10^3*BM91,3))</f>
        <v>#REF!</v>
      </c>
      <c r="BO91" s="201" t="e">
        <f>IF(#REF!&gt;0,#REF!*#REF!/1000,"")</f>
        <v>#REF!</v>
      </c>
      <c r="BP91" s="201" t="e">
        <f>IF(#REF!&gt;0,#REF!*#REF!/1000,"")</f>
        <v>#REF!</v>
      </c>
      <c r="BQ91" s="74" t="e">
        <f t="shared" si="28"/>
        <v>#REF!</v>
      </c>
      <c r="BR91" s="74" t="e">
        <f t="shared" si="29"/>
        <v>#REF!</v>
      </c>
      <c r="BS91" s="201" t="e">
        <f>IF(ISNA(BQ91),"",BQ91*#REF!)</f>
        <v>#REF!</v>
      </c>
      <c r="BT91" s="201" t="e">
        <f>IF(ISNA(BR91),"",BR91*#REF!)</f>
        <v>#REF!</v>
      </c>
      <c r="BU91" s="78" t="e">
        <f>IF(#REF!&gt;0,DQ$57,"")</f>
        <v>#REF!</v>
      </c>
      <c r="BV91" s="99"/>
      <c r="BW91" s="411"/>
      <c r="BX91" s="412" t="e">
        <f>IF(OR(#REF!="",F91=""),"",ROUND(#REF!/10^3*F91,3))</f>
        <v>#REF!</v>
      </c>
      <c r="BY91" s="412" t="e">
        <f>IF(#REF!&gt;0,#REF!*#REF!/1000,"")</f>
        <v>#REF!</v>
      </c>
      <c r="BZ91" s="412" t="e">
        <f>IF(#REF!&gt;0,#REF!*#REF!/1000,"")</f>
        <v>#REF!</v>
      </c>
      <c r="CA91" s="413" t="e">
        <f>IF(OR(#REF!="●",#REF!="●",#REF!="●",#REF!="●",#REF!="●"),"",IF(#REF!="","",#REF!))</f>
        <v>#REF!</v>
      </c>
      <c r="CB91" s="413" t="e">
        <f>IF(OR(#REF!="●",#REF!="●",#REF!="●",#REF!="●",#REF!="●"),"",IF(#REF!="","",#REF!))</f>
        <v>#REF!</v>
      </c>
      <c r="CC91" s="412" t="e">
        <f>IF(ISNA(L91),"",L91*#REF!)</f>
        <v>#REF!</v>
      </c>
      <c r="CD91" s="412" t="e">
        <f>IF(ISNA(M91),"",M91*#REF!)</f>
        <v>#REF!</v>
      </c>
      <c r="CE91" s="415" t="e">
        <f>IF(#REF!&gt;0,DQ$6,"")</f>
        <v>#REF!</v>
      </c>
      <c r="CF91" s="361" t="e">
        <f>IF(#REF!="","",VLOOKUP(#REF!,#REF!,7,0))</f>
        <v>#REF!</v>
      </c>
      <c r="CG91" s="201" t="e">
        <f>IF(OR(#REF!="",CF91=""),"",ROUND(#REF!/10^3*CF91,3))</f>
        <v>#REF!</v>
      </c>
      <c r="CH91" s="201" t="e">
        <f>IF(#REF!&gt;0,#REF!*#REF!/1000,"")</f>
        <v>#REF!</v>
      </c>
      <c r="CI91" s="201" t="e">
        <f>IF(#REF!&gt;0,#REF!*#REF!/1000,"")</f>
        <v>#REF!</v>
      </c>
      <c r="CJ91" s="74" t="e">
        <f t="shared" si="30"/>
        <v>#REF!</v>
      </c>
      <c r="CK91" s="74" t="e">
        <f t="shared" si="31"/>
        <v>#REF!</v>
      </c>
      <c r="CL91" s="201" t="e">
        <f>IF(ISNA(CJ91),"",CJ91*#REF!)</f>
        <v>#REF!</v>
      </c>
      <c r="CM91" s="201" t="e">
        <f>IF(ISNA(CK91),"",CK91*#REF!)</f>
        <v>#REF!</v>
      </c>
      <c r="CN91" s="101" t="e">
        <f>IF(#REF!&gt;0,DQ$57,"")</f>
        <v>#REF!</v>
      </c>
      <c r="CO91" s="84"/>
      <c r="CP91" s="2"/>
      <c r="CQ91" s="2"/>
      <c r="CR91" s="2"/>
      <c r="CS91" s="2"/>
      <c r="CT91" s="2"/>
      <c r="CU91" s="2"/>
      <c r="CV91" s="2"/>
      <c r="CX91" s="2"/>
      <c r="CY91" s="2"/>
      <c r="CZ91" s="2"/>
      <c r="DA91" s="2"/>
      <c r="DB91" s="2"/>
      <c r="DC91" s="2"/>
      <c r="DD91" s="2"/>
      <c r="DE91" s="2"/>
      <c r="DF91" s="2"/>
      <c r="DG91" s="2"/>
      <c r="DJ91" s="2"/>
      <c r="DK91" s="2"/>
      <c r="DL91" s="2"/>
      <c r="DM91" s="2"/>
      <c r="DO91" s="47"/>
      <c r="DP91" s="47"/>
      <c r="DQ91" s="46"/>
    </row>
    <row r="92" spans="2:121" ht="18" customHeight="1">
      <c r="B92" s="151" t="e">
        <f>IF(#REF!="","",VLOOKUP(#REF!,$CX$11:$DG$26,9,0))</f>
        <v>#REF!</v>
      </c>
      <c r="C92" s="64" t="e">
        <f>IF(#REF!="",0,VLOOKUP(#REF!,$CP$11:$CQ$16,2,0))</f>
        <v>#REF!</v>
      </c>
      <c r="D92" s="65" t="e">
        <f>IF(#REF!="",0,VLOOKUP(#REF!,$CX$11:$CY$26,2,0))</f>
        <v>#REF!</v>
      </c>
      <c r="E92" s="152" t="e">
        <f t="shared" si="21"/>
        <v>#REF!</v>
      </c>
      <c r="F92" s="155" t="e">
        <f>IF(#REF!="","",VLOOKUP(#REF!,#REF!,7,0))</f>
        <v>#REF!</v>
      </c>
      <c r="G92" s="201" t="e">
        <f>IF(OR(#REF!="",F92=""),"",ROUND(#REF!/10^3*F92,3))</f>
        <v>#REF!</v>
      </c>
      <c r="H92" s="201" t="e">
        <f>IF(#REF!&gt;0,#REF!*#REF!/1000,"")</f>
        <v>#REF!</v>
      </c>
      <c r="I92" s="201" t="e">
        <f>IF(#REF!&gt;0,#REF!*#REF!/1000,"")</f>
        <v>#REF!</v>
      </c>
      <c r="J92" s="51" t="e">
        <f>IF(#REF!="●","",IF(#REF!="","",#REF!))</f>
        <v>#REF!</v>
      </c>
      <c r="K92" s="51" t="e">
        <f>IF(#REF!="●","",IF(#REF!="","",#REF!))</f>
        <v>#REF!</v>
      </c>
      <c r="L92" s="74" t="e">
        <f t="shared" si="22"/>
        <v>#REF!</v>
      </c>
      <c r="M92" s="74" t="e">
        <f t="shared" si="23"/>
        <v>#REF!</v>
      </c>
      <c r="N92" s="201" t="e">
        <f>IF(ISNA(L92),"",L92*#REF!)</f>
        <v>#REF!</v>
      </c>
      <c r="O92" s="201" t="e">
        <f>IF(ISNA(M92),"",M92*#REF!)</f>
        <v>#REF!</v>
      </c>
      <c r="P92" s="78" t="e">
        <f>IF(#REF!&gt;0,DQ$6,"")</f>
        <v>#REF!</v>
      </c>
      <c r="Q92" s="99"/>
      <c r="R92" s="411"/>
      <c r="S92" s="412" t="e">
        <f>IF(OR(#REF!="",F92=""),"",ROUND(#REF!/10^3*F92,3))</f>
        <v>#REF!</v>
      </c>
      <c r="T92" s="412" t="e">
        <f>IF(#REF!&gt;0,#REF!*#REF!/1000,"")</f>
        <v>#REF!</v>
      </c>
      <c r="U92" s="412" t="e">
        <f>IF(#REF!&gt;0,#REF!*#REF!/1000,"")</f>
        <v>#REF!</v>
      </c>
      <c r="V92" s="413" t="e">
        <f>IF(OR(#REF!="●",#REF!="●"),"",IF(#REF!="","",#REF!))</f>
        <v>#REF!</v>
      </c>
      <c r="W92" s="413" t="e">
        <f>IF(OR(#REF!="●",#REF!="●"),"",IF(#REF!="","",#REF!))</f>
        <v>#REF!</v>
      </c>
      <c r="X92" s="412" t="e">
        <f>IF(ISNA(L92),"",L92*#REF!)</f>
        <v>#REF!</v>
      </c>
      <c r="Y92" s="412" t="e">
        <f>IF(ISNA(M92),"",M92*#REF!)</f>
        <v>#REF!</v>
      </c>
      <c r="Z92" s="414" t="e">
        <f>IF(#REF!&gt;0,DQ$6,"")</f>
        <v>#REF!</v>
      </c>
      <c r="AA92" s="95" t="e">
        <f>IF(#REF!="","",VLOOKUP(#REF!,#REF!,7,0))</f>
        <v>#REF!</v>
      </c>
      <c r="AB92" s="201" t="e">
        <f>IF(OR(#REF!="",AA92=""),"",ROUND(#REF!/10^3*AA92,3))</f>
        <v>#REF!</v>
      </c>
      <c r="AC92" s="201" t="e">
        <f>IF(#REF!&gt;0,#REF!*#REF!/1000,"")</f>
        <v>#REF!</v>
      </c>
      <c r="AD92" s="201" t="e">
        <f>IF(#REF!&gt;0,#REF!*#REF!/1000,"")</f>
        <v>#REF!</v>
      </c>
      <c r="AE92" s="74" t="e">
        <f t="shared" si="24"/>
        <v>#REF!</v>
      </c>
      <c r="AF92" s="74" t="e">
        <f t="shared" si="25"/>
        <v>#REF!</v>
      </c>
      <c r="AG92" s="201" t="e">
        <f>IF(ISNA(AE92),"",AE92*#REF!)</f>
        <v>#REF!</v>
      </c>
      <c r="AH92" s="201" t="e">
        <f>IF(ISNA(AF92),"",AF92*#REF!)</f>
        <v>#REF!</v>
      </c>
      <c r="AI92" s="78" t="e">
        <f>IF(#REF!&gt;0,DQ$23,"")</f>
        <v>#REF!</v>
      </c>
      <c r="AJ92" s="99"/>
      <c r="AK92" s="411"/>
      <c r="AL92" s="412" t="e">
        <f>IF(OR(#REF!="",F92=""),"",ROUND(#REF!/10^3*F92,3))</f>
        <v>#REF!</v>
      </c>
      <c r="AM92" s="412" t="e">
        <f>IF(#REF!&gt;0,#REF!*#REF!/1000,"")</f>
        <v>#REF!</v>
      </c>
      <c r="AN92" s="412" t="e">
        <f>IF(#REF!&gt;0,#REF!*#REF!/1000,"")</f>
        <v>#REF!</v>
      </c>
      <c r="AO92" s="413" t="e">
        <f>IF(OR(#REF!="●",#REF!="●",#REF!="●"),"",IF(#REF!="","",#REF!))</f>
        <v>#REF!</v>
      </c>
      <c r="AP92" s="413" t="e">
        <f>IF(OR(#REF!="●",#REF!="●",#REF!="●"),"",IF(#REF!="","",#REF!))</f>
        <v>#REF!</v>
      </c>
      <c r="AQ92" s="412" t="e">
        <f>IF(ISNA(L92),"",L92*#REF!)</f>
        <v>#REF!</v>
      </c>
      <c r="AR92" s="412" t="e">
        <f>IF(ISNA(M92),"",M92*#REF!)</f>
        <v>#REF!</v>
      </c>
      <c r="AS92" s="414" t="e">
        <f>IF(#REF!&gt;0,DQ$6,"")</f>
        <v>#REF!</v>
      </c>
      <c r="AT92" s="95" t="e">
        <f>IF(#REF!="","",VLOOKUP(#REF!,#REF!,7,0))</f>
        <v>#REF!</v>
      </c>
      <c r="AU92" s="201" t="e">
        <f>IF(OR(#REF!="",AT92=""),"",ROUND(#REF!/10^3*AT92,3))</f>
        <v>#REF!</v>
      </c>
      <c r="AV92" s="201" t="e">
        <f>IF(#REF!&gt;0,#REF!*#REF!/1000,"")</f>
        <v>#REF!</v>
      </c>
      <c r="AW92" s="201" t="e">
        <f>IF(#REF!&gt;0,#REF!*#REF!/1000,"")</f>
        <v>#REF!</v>
      </c>
      <c r="AX92" s="74" t="e">
        <f t="shared" si="26"/>
        <v>#REF!</v>
      </c>
      <c r="AY92" s="74" t="e">
        <f t="shared" si="27"/>
        <v>#REF!</v>
      </c>
      <c r="AZ92" s="201" t="e">
        <f>IF(ISNA(AX92),"",AX92*#REF!)</f>
        <v>#REF!</v>
      </c>
      <c r="BA92" s="201" t="e">
        <f>IF(ISNA(AY92),"",AY92*#REF!)</f>
        <v>#REF!</v>
      </c>
      <c r="BB92" s="78" t="e">
        <f>IF(#REF!&gt;0,DQ$40,"")</f>
        <v>#REF!</v>
      </c>
      <c r="BC92" s="99"/>
      <c r="BD92" s="650"/>
      <c r="BE92" s="652" t="e">
        <f>IF(OR(#REF!="",F92=""),"",ROUND(#REF!/10^3*F92,3))</f>
        <v>#REF!</v>
      </c>
      <c r="BF92" s="412" t="e">
        <f>IF(#REF!&gt;0,#REF!*#REF!/1000,"")</f>
        <v>#REF!</v>
      </c>
      <c r="BG92" s="412" t="e">
        <f>IF(#REF!&gt;0,#REF!*#REF!/1000,"")</f>
        <v>#REF!</v>
      </c>
      <c r="BH92" s="413" t="e">
        <f>IF(OR(#REF!="●",#REF!="●",#REF!="●",#REF!="●"),"",IF(#REF!="","",#REF!))</f>
        <v>#REF!</v>
      </c>
      <c r="BI92" s="413" t="e">
        <f>IF(OR(#REF!="●",#REF!="●",#REF!="●",#REF!="●"),"",IF(#REF!="","",#REF!))</f>
        <v>#REF!</v>
      </c>
      <c r="BJ92" s="412" t="e">
        <f>IF(ISNA(L92),"",L92*#REF!)</f>
        <v>#REF!</v>
      </c>
      <c r="BK92" s="412" t="e">
        <f>IF(ISNA(M92),"",M92*#REF!)</f>
        <v>#REF!</v>
      </c>
      <c r="BL92" s="415" t="e">
        <f>IF(#REF!&gt;0,DQ$6,"")</f>
        <v>#REF!</v>
      </c>
      <c r="BM92" s="361" t="e">
        <f>IF(#REF!="","",VLOOKUP(#REF!,#REF!,7,0))</f>
        <v>#REF!</v>
      </c>
      <c r="BN92" s="201" t="e">
        <f>IF(OR(#REF!="",BM92=""),"",ROUND(#REF!/10^3*BM92,3))</f>
        <v>#REF!</v>
      </c>
      <c r="BO92" s="201" t="e">
        <f>IF(#REF!&gt;0,#REF!*#REF!/1000,"")</f>
        <v>#REF!</v>
      </c>
      <c r="BP92" s="201" t="e">
        <f>IF(#REF!&gt;0,#REF!*#REF!/1000,"")</f>
        <v>#REF!</v>
      </c>
      <c r="BQ92" s="74" t="e">
        <f t="shared" si="28"/>
        <v>#REF!</v>
      </c>
      <c r="BR92" s="74" t="e">
        <f t="shared" si="29"/>
        <v>#REF!</v>
      </c>
      <c r="BS92" s="201" t="e">
        <f>IF(ISNA(BQ92),"",BQ92*#REF!)</f>
        <v>#REF!</v>
      </c>
      <c r="BT92" s="201" t="e">
        <f>IF(ISNA(BR92),"",BR92*#REF!)</f>
        <v>#REF!</v>
      </c>
      <c r="BU92" s="78" t="e">
        <f>IF(#REF!&gt;0,DQ$57,"")</f>
        <v>#REF!</v>
      </c>
      <c r="BV92" s="99"/>
      <c r="BW92" s="411"/>
      <c r="BX92" s="412" t="e">
        <f>IF(OR(#REF!="",F92=""),"",ROUND(#REF!/10^3*F92,3))</f>
        <v>#REF!</v>
      </c>
      <c r="BY92" s="412" t="e">
        <f>IF(#REF!&gt;0,#REF!*#REF!/1000,"")</f>
        <v>#REF!</v>
      </c>
      <c r="BZ92" s="412" t="e">
        <f>IF(#REF!&gt;0,#REF!*#REF!/1000,"")</f>
        <v>#REF!</v>
      </c>
      <c r="CA92" s="413" t="e">
        <f>IF(OR(#REF!="●",#REF!="●",#REF!="●",#REF!="●",#REF!="●"),"",IF(#REF!="","",#REF!))</f>
        <v>#REF!</v>
      </c>
      <c r="CB92" s="413" t="e">
        <f>IF(OR(#REF!="●",#REF!="●",#REF!="●",#REF!="●",#REF!="●"),"",IF(#REF!="","",#REF!))</f>
        <v>#REF!</v>
      </c>
      <c r="CC92" s="412" t="e">
        <f>IF(ISNA(L92),"",L92*#REF!)</f>
        <v>#REF!</v>
      </c>
      <c r="CD92" s="412" t="e">
        <f>IF(ISNA(M92),"",M92*#REF!)</f>
        <v>#REF!</v>
      </c>
      <c r="CE92" s="415" t="e">
        <f>IF(#REF!&gt;0,DQ$6,"")</f>
        <v>#REF!</v>
      </c>
      <c r="CF92" s="361" t="e">
        <f>IF(#REF!="","",VLOOKUP(#REF!,#REF!,7,0))</f>
        <v>#REF!</v>
      </c>
      <c r="CG92" s="201" t="e">
        <f>IF(OR(#REF!="",CF92=""),"",ROUND(#REF!/10^3*CF92,3))</f>
        <v>#REF!</v>
      </c>
      <c r="CH92" s="201" t="e">
        <f>IF(#REF!&gt;0,#REF!*#REF!/1000,"")</f>
        <v>#REF!</v>
      </c>
      <c r="CI92" s="201" t="e">
        <f>IF(#REF!&gt;0,#REF!*#REF!/1000,"")</f>
        <v>#REF!</v>
      </c>
      <c r="CJ92" s="74" t="e">
        <f t="shared" si="30"/>
        <v>#REF!</v>
      </c>
      <c r="CK92" s="74" t="e">
        <f t="shared" si="31"/>
        <v>#REF!</v>
      </c>
      <c r="CL92" s="201" t="e">
        <f>IF(ISNA(CJ92),"",CJ92*#REF!)</f>
        <v>#REF!</v>
      </c>
      <c r="CM92" s="201" t="e">
        <f>IF(ISNA(CK92),"",CK92*#REF!)</f>
        <v>#REF!</v>
      </c>
      <c r="CN92" s="101" t="e">
        <f>IF(#REF!&gt;0,DQ$57,"")</f>
        <v>#REF!</v>
      </c>
      <c r="CO92" s="84"/>
      <c r="CP92" s="2"/>
      <c r="CQ92" s="2"/>
      <c r="CR92" s="2"/>
      <c r="CS92" s="2"/>
      <c r="CT92" s="2"/>
      <c r="CU92" s="2"/>
      <c r="CV92" s="2"/>
      <c r="CX92" s="2"/>
      <c r="CY92" s="2"/>
      <c r="CZ92" s="2"/>
      <c r="DA92" s="2"/>
      <c r="DB92" s="2"/>
      <c r="DC92" s="2"/>
      <c r="DD92" s="2"/>
      <c r="DE92" s="2"/>
      <c r="DF92" s="2"/>
      <c r="DG92" s="2"/>
      <c r="DJ92" s="2"/>
      <c r="DK92" s="2"/>
      <c r="DL92" s="2"/>
      <c r="DM92" s="2"/>
      <c r="DO92" s="43"/>
      <c r="DP92" s="43"/>
      <c r="DQ92" s="46"/>
    </row>
    <row r="93" spans="2:121" ht="18" customHeight="1">
      <c r="B93" s="151" t="e">
        <f>IF(#REF!="","",VLOOKUP(#REF!,$CX$11:$DG$26,9,0))</f>
        <v>#REF!</v>
      </c>
      <c r="C93" s="64" t="e">
        <f>IF(#REF!="",0,VLOOKUP(#REF!,$CP$11:$CQ$16,2,0))</f>
        <v>#REF!</v>
      </c>
      <c r="D93" s="65" t="e">
        <f>IF(#REF!="",0,VLOOKUP(#REF!,$CX$11:$CY$26,2,0))</f>
        <v>#REF!</v>
      </c>
      <c r="E93" s="152" t="e">
        <f t="shared" si="21"/>
        <v>#REF!</v>
      </c>
      <c r="F93" s="155" t="e">
        <f>IF(#REF!="","",VLOOKUP(#REF!,#REF!,7,0))</f>
        <v>#REF!</v>
      </c>
      <c r="G93" s="201" t="e">
        <f>IF(OR(#REF!="",F93=""),"",ROUND(#REF!/10^3*F93,3))</f>
        <v>#REF!</v>
      </c>
      <c r="H93" s="201" t="e">
        <f>IF(#REF!&gt;0,#REF!*#REF!/1000,"")</f>
        <v>#REF!</v>
      </c>
      <c r="I93" s="201" t="e">
        <f>IF(#REF!&gt;0,#REF!*#REF!/1000,"")</f>
        <v>#REF!</v>
      </c>
      <c r="J93" s="51" t="e">
        <f>IF(#REF!="●","",IF(#REF!="","",#REF!))</f>
        <v>#REF!</v>
      </c>
      <c r="K93" s="51" t="e">
        <f>IF(#REF!="●","",IF(#REF!="","",#REF!))</f>
        <v>#REF!</v>
      </c>
      <c r="L93" s="74" t="e">
        <f t="shared" si="22"/>
        <v>#REF!</v>
      </c>
      <c r="M93" s="74" t="e">
        <f t="shared" si="23"/>
        <v>#REF!</v>
      </c>
      <c r="N93" s="201" t="e">
        <f>IF(ISNA(L93),"",L93*#REF!)</f>
        <v>#REF!</v>
      </c>
      <c r="O93" s="201" t="e">
        <f>IF(ISNA(M93),"",M93*#REF!)</f>
        <v>#REF!</v>
      </c>
      <c r="P93" s="78" t="e">
        <f>IF(#REF!&gt;0,DQ$6,"")</f>
        <v>#REF!</v>
      </c>
      <c r="Q93" s="99"/>
      <c r="R93" s="411"/>
      <c r="S93" s="412" t="e">
        <f>IF(OR(#REF!="",F93=""),"",ROUND(#REF!/10^3*F93,3))</f>
        <v>#REF!</v>
      </c>
      <c r="T93" s="412" t="e">
        <f>IF(#REF!&gt;0,#REF!*#REF!/1000,"")</f>
        <v>#REF!</v>
      </c>
      <c r="U93" s="412" t="e">
        <f>IF(#REF!&gt;0,#REF!*#REF!/1000,"")</f>
        <v>#REF!</v>
      </c>
      <c r="V93" s="413" t="e">
        <f>IF(OR(#REF!="●",#REF!="●"),"",IF(#REF!="","",#REF!))</f>
        <v>#REF!</v>
      </c>
      <c r="W93" s="413" t="e">
        <f>IF(OR(#REF!="●",#REF!="●"),"",IF(#REF!="","",#REF!))</f>
        <v>#REF!</v>
      </c>
      <c r="X93" s="412" t="e">
        <f>IF(ISNA(L93),"",L93*#REF!)</f>
        <v>#REF!</v>
      </c>
      <c r="Y93" s="412" t="e">
        <f>IF(ISNA(M93),"",M93*#REF!)</f>
        <v>#REF!</v>
      </c>
      <c r="Z93" s="414" t="e">
        <f>IF(#REF!&gt;0,DQ$6,"")</f>
        <v>#REF!</v>
      </c>
      <c r="AA93" s="95" t="e">
        <f>IF(#REF!="","",VLOOKUP(#REF!,#REF!,7,0))</f>
        <v>#REF!</v>
      </c>
      <c r="AB93" s="201" t="e">
        <f>IF(OR(#REF!="",AA93=""),"",ROUND(#REF!/10^3*AA93,3))</f>
        <v>#REF!</v>
      </c>
      <c r="AC93" s="201" t="e">
        <f>IF(#REF!&gt;0,#REF!*#REF!/1000,"")</f>
        <v>#REF!</v>
      </c>
      <c r="AD93" s="201" t="e">
        <f>IF(#REF!&gt;0,#REF!*#REF!/1000,"")</f>
        <v>#REF!</v>
      </c>
      <c r="AE93" s="74" t="e">
        <f t="shared" si="24"/>
        <v>#REF!</v>
      </c>
      <c r="AF93" s="74" t="e">
        <f t="shared" si="25"/>
        <v>#REF!</v>
      </c>
      <c r="AG93" s="201" t="e">
        <f>IF(ISNA(AE93),"",AE93*#REF!)</f>
        <v>#REF!</v>
      </c>
      <c r="AH93" s="201" t="e">
        <f>IF(ISNA(AF93),"",AF93*#REF!)</f>
        <v>#REF!</v>
      </c>
      <c r="AI93" s="78" t="e">
        <f>IF(#REF!&gt;0,DQ$23,"")</f>
        <v>#REF!</v>
      </c>
      <c r="AJ93" s="99"/>
      <c r="AK93" s="411"/>
      <c r="AL93" s="412" t="e">
        <f>IF(OR(#REF!="",F93=""),"",ROUND(#REF!/10^3*F93,3))</f>
        <v>#REF!</v>
      </c>
      <c r="AM93" s="412" t="e">
        <f>IF(#REF!&gt;0,#REF!*#REF!/1000,"")</f>
        <v>#REF!</v>
      </c>
      <c r="AN93" s="412" t="e">
        <f>IF(#REF!&gt;0,#REF!*#REF!/1000,"")</f>
        <v>#REF!</v>
      </c>
      <c r="AO93" s="413" t="e">
        <f>IF(OR(#REF!="●",#REF!="●",#REF!="●"),"",IF(#REF!="","",#REF!))</f>
        <v>#REF!</v>
      </c>
      <c r="AP93" s="413" t="e">
        <f>IF(OR(#REF!="●",#REF!="●",#REF!="●"),"",IF(#REF!="","",#REF!))</f>
        <v>#REF!</v>
      </c>
      <c r="AQ93" s="412" t="e">
        <f>IF(ISNA(L93),"",L93*#REF!)</f>
        <v>#REF!</v>
      </c>
      <c r="AR93" s="412" t="e">
        <f>IF(ISNA(M93),"",M93*#REF!)</f>
        <v>#REF!</v>
      </c>
      <c r="AS93" s="414" t="e">
        <f>IF(#REF!&gt;0,DQ$6,"")</f>
        <v>#REF!</v>
      </c>
      <c r="AT93" s="95" t="e">
        <f>IF(#REF!="","",VLOOKUP(#REF!,#REF!,7,0))</f>
        <v>#REF!</v>
      </c>
      <c r="AU93" s="201" t="e">
        <f>IF(OR(#REF!="",AT93=""),"",ROUND(#REF!/10^3*AT93,3))</f>
        <v>#REF!</v>
      </c>
      <c r="AV93" s="201" t="e">
        <f>IF(#REF!&gt;0,#REF!*#REF!/1000,"")</f>
        <v>#REF!</v>
      </c>
      <c r="AW93" s="201" t="e">
        <f>IF(#REF!&gt;0,#REF!*#REF!/1000,"")</f>
        <v>#REF!</v>
      </c>
      <c r="AX93" s="74" t="e">
        <f t="shared" si="26"/>
        <v>#REF!</v>
      </c>
      <c r="AY93" s="74" t="e">
        <f t="shared" si="27"/>
        <v>#REF!</v>
      </c>
      <c r="AZ93" s="201" t="e">
        <f>IF(ISNA(AX93),"",AX93*#REF!)</f>
        <v>#REF!</v>
      </c>
      <c r="BA93" s="201" t="e">
        <f>IF(ISNA(AY93),"",AY93*#REF!)</f>
        <v>#REF!</v>
      </c>
      <c r="BB93" s="78" t="e">
        <f>IF(#REF!&gt;0,DQ$40,"")</f>
        <v>#REF!</v>
      </c>
      <c r="BC93" s="99"/>
      <c r="BD93" s="650"/>
      <c r="BE93" s="652" t="e">
        <f>IF(OR(#REF!="",F93=""),"",ROUND(#REF!/10^3*F93,3))</f>
        <v>#REF!</v>
      </c>
      <c r="BF93" s="412" t="e">
        <f>IF(#REF!&gt;0,#REF!*#REF!/1000,"")</f>
        <v>#REF!</v>
      </c>
      <c r="BG93" s="412" t="e">
        <f>IF(#REF!&gt;0,#REF!*#REF!/1000,"")</f>
        <v>#REF!</v>
      </c>
      <c r="BH93" s="413" t="e">
        <f>IF(OR(#REF!="●",#REF!="●",#REF!="●",#REF!="●"),"",IF(#REF!="","",#REF!))</f>
        <v>#REF!</v>
      </c>
      <c r="BI93" s="413" t="e">
        <f>IF(OR(#REF!="●",#REF!="●",#REF!="●",#REF!="●"),"",IF(#REF!="","",#REF!))</f>
        <v>#REF!</v>
      </c>
      <c r="BJ93" s="412" t="e">
        <f>IF(ISNA(L93),"",L93*#REF!)</f>
        <v>#REF!</v>
      </c>
      <c r="BK93" s="412" t="e">
        <f>IF(ISNA(M93),"",M93*#REF!)</f>
        <v>#REF!</v>
      </c>
      <c r="BL93" s="415" t="e">
        <f>IF(#REF!&gt;0,DQ$6,"")</f>
        <v>#REF!</v>
      </c>
      <c r="BM93" s="361" t="e">
        <f>IF(#REF!="","",VLOOKUP(#REF!,#REF!,7,0))</f>
        <v>#REF!</v>
      </c>
      <c r="BN93" s="201" t="e">
        <f>IF(OR(#REF!="",BM93=""),"",ROUND(#REF!/10^3*BM93,3))</f>
        <v>#REF!</v>
      </c>
      <c r="BO93" s="201" t="e">
        <f>IF(#REF!&gt;0,#REF!*#REF!/1000,"")</f>
        <v>#REF!</v>
      </c>
      <c r="BP93" s="201" t="e">
        <f>IF(#REF!&gt;0,#REF!*#REF!/1000,"")</f>
        <v>#REF!</v>
      </c>
      <c r="BQ93" s="74" t="e">
        <f t="shared" si="28"/>
        <v>#REF!</v>
      </c>
      <c r="BR93" s="74" t="e">
        <f t="shared" si="29"/>
        <v>#REF!</v>
      </c>
      <c r="BS93" s="201" t="e">
        <f>IF(ISNA(BQ93),"",BQ93*#REF!)</f>
        <v>#REF!</v>
      </c>
      <c r="BT93" s="201" t="e">
        <f>IF(ISNA(BR93),"",BR93*#REF!)</f>
        <v>#REF!</v>
      </c>
      <c r="BU93" s="78" t="e">
        <f>IF(#REF!&gt;0,DQ$57,"")</f>
        <v>#REF!</v>
      </c>
      <c r="BV93" s="99"/>
      <c r="BW93" s="411"/>
      <c r="BX93" s="412" t="e">
        <f>IF(OR(#REF!="",F93=""),"",ROUND(#REF!/10^3*F93,3))</f>
        <v>#REF!</v>
      </c>
      <c r="BY93" s="412" t="e">
        <f>IF(#REF!&gt;0,#REF!*#REF!/1000,"")</f>
        <v>#REF!</v>
      </c>
      <c r="BZ93" s="412" t="e">
        <f>IF(#REF!&gt;0,#REF!*#REF!/1000,"")</f>
        <v>#REF!</v>
      </c>
      <c r="CA93" s="413" t="e">
        <f>IF(OR(#REF!="●",#REF!="●",#REF!="●",#REF!="●",#REF!="●"),"",IF(#REF!="","",#REF!))</f>
        <v>#REF!</v>
      </c>
      <c r="CB93" s="413" t="e">
        <f>IF(OR(#REF!="●",#REF!="●",#REF!="●",#REF!="●",#REF!="●"),"",IF(#REF!="","",#REF!))</f>
        <v>#REF!</v>
      </c>
      <c r="CC93" s="412" t="e">
        <f>IF(ISNA(L93),"",L93*#REF!)</f>
        <v>#REF!</v>
      </c>
      <c r="CD93" s="412" t="e">
        <f>IF(ISNA(M93),"",M93*#REF!)</f>
        <v>#REF!</v>
      </c>
      <c r="CE93" s="415" t="e">
        <f>IF(#REF!&gt;0,DQ$6,"")</f>
        <v>#REF!</v>
      </c>
      <c r="CF93" s="361" t="e">
        <f>IF(#REF!="","",VLOOKUP(#REF!,#REF!,7,0))</f>
        <v>#REF!</v>
      </c>
      <c r="CG93" s="201" t="e">
        <f>IF(OR(#REF!="",CF93=""),"",ROUND(#REF!/10^3*CF93,3))</f>
        <v>#REF!</v>
      </c>
      <c r="CH93" s="201" t="e">
        <f>IF(#REF!&gt;0,#REF!*#REF!/1000,"")</f>
        <v>#REF!</v>
      </c>
      <c r="CI93" s="201" t="e">
        <f>IF(#REF!&gt;0,#REF!*#REF!/1000,"")</f>
        <v>#REF!</v>
      </c>
      <c r="CJ93" s="74" t="e">
        <f t="shared" si="30"/>
        <v>#REF!</v>
      </c>
      <c r="CK93" s="74" t="e">
        <f t="shared" si="31"/>
        <v>#REF!</v>
      </c>
      <c r="CL93" s="201" t="e">
        <f>IF(ISNA(CJ93),"",CJ93*#REF!)</f>
        <v>#REF!</v>
      </c>
      <c r="CM93" s="201" t="e">
        <f>IF(ISNA(CK93),"",CK93*#REF!)</f>
        <v>#REF!</v>
      </c>
      <c r="CN93" s="101" t="e">
        <f>IF(#REF!&gt;0,DQ$57,"")</f>
        <v>#REF!</v>
      </c>
      <c r="CO93" s="84"/>
      <c r="CP93" s="2"/>
      <c r="CQ93" s="2"/>
      <c r="CR93" s="2"/>
      <c r="CS93" s="2"/>
      <c r="CT93" s="2"/>
      <c r="CU93" s="2"/>
      <c r="CV93" s="2"/>
      <c r="CX93" s="2"/>
      <c r="CY93" s="2"/>
      <c r="CZ93" s="2"/>
      <c r="DA93" s="2"/>
      <c r="DB93" s="2"/>
      <c r="DC93" s="2"/>
      <c r="DD93" s="2"/>
      <c r="DE93" s="2"/>
      <c r="DF93" s="2"/>
      <c r="DG93" s="2"/>
      <c r="DJ93" s="2"/>
      <c r="DK93" s="2"/>
      <c r="DL93" s="2"/>
      <c r="DM93" s="2"/>
      <c r="DP93" s="48"/>
    </row>
    <row r="94" spans="2:121" ht="18" customHeight="1">
      <c r="B94" s="151" t="e">
        <f>IF(#REF!="","",VLOOKUP(#REF!,$CX$11:$DG$26,9,0))</f>
        <v>#REF!</v>
      </c>
      <c r="C94" s="64" t="e">
        <f>IF(#REF!="",0,VLOOKUP(#REF!,$CP$11:$CQ$16,2,0))</f>
        <v>#REF!</v>
      </c>
      <c r="D94" s="65" t="e">
        <f>IF(#REF!="",0,VLOOKUP(#REF!,$CX$11:$CY$26,2,0))</f>
        <v>#REF!</v>
      </c>
      <c r="E94" s="152" t="e">
        <f t="shared" si="21"/>
        <v>#REF!</v>
      </c>
      <c r="F94" s="155" t="e">
        <f>IF(#REF!="","",VLOOKUP(#REF!,#REF!,7,0))</f>
        <v>#REF!</v>
      </c>
      <c r="G94" s="201" t="e">
        <f>IF(OR(#REF!="",F94=""),"",ROUND(#REF!/10^3*F94,3))</f>
        <v>#REF!</v>
      </c>
      <c r="H94" s="201" t="e">
        <f>IF(#REF!&gt;0,#REF!*#REF!/1000,"")</f>
        <v>#REF!</v>
      </c>
      <c r="I94" s="201" t="e">
        <f>IF(#REF!&gt;0,#REF!*#REF!/1000,"")</f>
        <v>#REF!</v>
      </c>
      <c r="J94" s="51" t="e">
        <f>IF(#REF!="●","",IF(#REF!="","",#REF!))</f>
        <v>#REF!</v>
      </c>
      <c r="K94" s="51" t="e">
        <f>IF(#REF!="●","",IF(#REF!="","",#REF!))</f>
        <v>#REF!</v>
      </c>
      <c r="L94" s="74" t="e">
        <f t="shared" si="22"/>
        <v>#REF!</v>
      </c>
      <c r="M94" s="74" t="e">
        <f t="shared" si="23"/>
        <v>#REF!</v>
      </c>
      <c r="N94" s="201" t="e">
        <f>IF(ISNA(L94),"",L94*#REF!)</f>
        <v>#REF!</v>
      </c>
      <c r="O94" s="201" t="e">
        <f>IF(ISNA(M94),"",M94*#REF!)</f>
        <v>#REF!</v>
      </c>
      <c r="P94" s="78" t="e">
        <f>IF(#REF!&gt;0,DQ$6,"")</f>
        <v>#REF!</v>
      </c>
      <c r="Q94" s="99"/>
      <c r="R94" s="411"/>
      <c r="S94" s="412" t="e">
        <f>IF(OR(#REF!="",F94=""),"",ROUND(#REF!/10^3*F94,3))</f>
        <v>#REF!</v>
      </c>
      <c r="T94" s="412" t="e">
        <f>IF(#REF!&gt;0,#REF!*#REF!/1000,"")</f>
        <v>#REF!</v>
      </c>
      <c r="U94" s="412" t="e">
        <f>IF(#REF!&gt;0,#REF!*#REF!/1000,"")</f>
        <v>#REF!</v>
      </c>
      <c r="V94" s="413" t="e">
        <f>IF(OR(#REF!="●",#REF!="●"),"",IF(#REF!="","",#REF!))</f>
        <v>#REF!</v>
      </c>
      <c r="W94" s="413" t="e">
        <f>IF(OR(#REF!="●",#REF!="●"),"",IF(#REF!="","",#REF!))</f>
        <v>#REF!</v>
      </c>
      <c r="X94" s="412" t="e">
        <f>IF(ISNA(L94),"",L94*#REF!)</f>
        <v>#REF!</v>
      </c>
      <c r="Y94" s="412" t="e">
        <f>IF(ISNA(M94),"",M94*#REF!)</f>
        <v>#REF!</v>
      </c>
      <c r="Z94" s="414" t="e">
        <f>IF(#REF!&gt;0,DQ$6,"")</f>
        <v>#REF!</v>
      </c>
      <c r="AA94" s="95" t="e">
        <f>IF(#REF!="","",VLOOKUP(#REF!,#REF!,7,0))</f>
        <v>#REF!</v>
      </c>
      <c r="AB94" s="201" t="e">
        <f>IF(OR(#REF!="",AA94=""),"",ROUND(#REF!/10^3*AA94,3))</f>
        <v>#REF!</v>
      </c>
      <c r="AC94" s="201" t="e">
        <f>IF(#REF!&gt;0,#REF!*#REF!/1000,"")</f>
        <v>#REF!</v>
      </c>
      <c r="AD94" s="201" t="e">
        <f>IF(#REF!&gt;0,#REF!*#REF!/1000,"")</f>
        <v>#REF!</v>
      </c>
      <c r="AE94" s="74" t="e">
        <f t="shared" si="24"/>
        <v>#REF!</v>
      </c>
      <c r="AF94" s="74" t="e">
        <f t="shared" si="25"/>
        <v>#REF!</v>
      </c>
      <c r="AG94" s="201" t="e">
        <f>IF(ISNA(AE94),"",AE94*#REF!)</f>
        <v>#REF!</v>
      </c>
      <c r="AH94" s="201" t="e">
        <f>IF(ISNA(AF94),"",AF94*#REF!)</f>
        <v>#REF!</v>
      </c>
      <c r="AI94" s="78" t="e">
        <f>IF(#REF!&gt;0,DQ$23,"")</f>
        <v>#REF!</v>
      </c>
      <c r="AJ94" s="99"/>
      <c r="AK94" s="411"/>
      <c r="AL94" s="412" t="e">
        <f>IF(OR(#REF!="",F94=""),"",ROUND(#REF!/10^3*F94,3))</f>
        <v>#REF!</v>
      </c>
      <c r="AM94" s="412" t="e">
        <f>IF(#REF!&gt;0,#REF!*#REF!/1000,"")</f>
        <v>#REF!</v>
      </c>
      <c r="AN94" s="412" t="e">
        <f>IF(#REF!&gt;0,#REF!*#REF!/1000,"")</f>
        <v>#REF!</v>
      </c>
      <c r="AO94" s="413" t="e">
        <f>IF(OR(#REF!="●",#REF!="●",#REF!="●"),"",IF(#REF!="","",#REF!))</f>
        <v>#REF!</v>
      </c>
      <c r="AP94" s="413" t="e">
        <f>IF(OR(#REF!="●",#REF!="●",#REF!="●"),"",IF(#REF!="","",#REF!))</f>
        <v>#REF!</v>
      </c>
      <c r="AQ94" s="412" t="e">
        <f>IF(ISNA(L94),"",L94*#REF!)</f>
        <v>#REF!</v>
      </c>
      <c r="AR94" s="412" t="e">
        <f>IF(ISNA(M94),"",M94*#REF!)</f>
        <v>#REF!</v>
      </c>
      <c r="AS94" s="414" t="e">
        <f>IF(#REF!&gt;0,DQ$6,"")</f>
        <v>#REF!</v>
      </c>
      <c r="AT94" s="95" t="e">
        <f>IF(#REF!="","",VLOOKUP(#REF!,#REF!,7,0))</f>
        <v>#REF!</v>
      </c>
      <c r="AU94" s="201" t="e">
        <f>IF(OR(#REF!="",AT94=""),"",ROUND(#REF!/10^3*AT94,3))</f>
        <v>#REF!</v>
      </c>
      <c r="AV94" s="201" t="e">
        <f>IF(#REF!&gt;0,#REF!*#REF!/1000,"")</f>
        <v>#REF!</v>
      </c>
      <c r="AW94" s="201" t="e">
        <f>IF(#REF!&gt;0,#REF!*#REF!/1000,"")</f>
        <v>#REF!</v>
      </c>
      <c r="AX94" s="74" t="e">
        <f t="shared" si="26"/>
        <v>#REF!</v>
      </c>
      <c r="AY94" s="74" t="e">
        <f t="shared" si="27"/>
        <v>#REF!</v>
      </c>
      <c r="AZ94" s="201" t="e">
        <f>IF(ISNA(AX94),"",AX94*#REF!)</f>
        <v>#REF!</v>
      </c>
      <c r="BA94" s="201" t="e">
        <f>IF(ISNA(AY94),"",AY94*#REF!)</f>
        <v>#REF!</v>
      </c>
      <c r="BB94" s="78" t="e">
        <f>IF(#REF!&gt;0,DQ$40,"")</f>
        <v>#REF!</v>
      </c>
      <c r="BC94" s="99"/>
      <c r="BD94" s="650"/>
      <c r="BE94" s="652" t="e">
        <f>IF(OR(#REF!="",F94=""),"",ROUND(#REF!/10^3*F94,3))</f>
        <v>#REF!</v>
      </c>
      <c r="BF94" s="412" t="e">
        <f>IF(#REF!&gt;0,#REF!*#REF!/1000,"")</f>
        <v>#REF!</v>
      </c>
      <c r="BG94" s="412" t="e">
        <f>IF(#REF!&gt;0,#REF!*#REF!/1000,"")</f>
        <v>#REF!</v>
      </c>
      <c r="BH94" s="413" t="e">
        <f>IF(OR(#REF!="●",#REF!="●",#REF!="●",#REF!="●"),"",IF(#REF!="","",#REF!))</f>
        <v>#REF!</v>
      </c>
      <c r="BI94" s="413" t="e">
        <f>IF(OR(#REF!="●",#REF!="●",#REF!="●",#REF!="●"),"",IF(#REF!="","",#REF!))</f>
        <v>#REF!</v>
      </c>
      <c r="BJ94" s="412" t="e">
        <f>IF(ISNA(L94),"",L94*#REF!)</f>
        <v>#REF!</v>
      </c>
      <c r="BK94" s="412" t="e">
        <f>IF(ISNA(M94),"",M94*#REF!)</f>
        <v>#REF!</v>
      </c>
      <c r="BL94" s="415" t="e">
        <f>IF(#REF!&gt;0,DQ$6,"")</f>
        <v>#REF!</v>
      </c>
      <c r="BM94" s="361" t="e">
        <f>IF(#REF!="","",VLOOKUP(#REF!,#REF!,7,0))</f>
        <v>#REF!</v>
      </c>
      <c r="BN94" s="201" t="e">
        <f>IF(OR(#REF!="",BM94=""),"",ROUND(#REF!/10^3*BM94,3))</f>
        <v>#REF!</v>
      </c>
      <c r="BO94" s="201" t="e">
        <f>IF(#REF!&gt;0,#REF!*#REF!/1000,"")</f>
        <v>#REF!</v>
      </c>
      <c r="BP94" s="201" t="e">
        <f>IF(#REF!&gt;0,#REF!*#REF!/1000,"")</f>
        <v>#REF!</v>
      </c>
      <c r="BQ94" s="74" t="e">
        <f t="shared" si="28"/>
        <v>#REF!</v>
      </c>
      <c r="BR94" s="74" t="e">
        <f t="shared" si="29"/>
        <v>#REF!</v>
      </c>
      <c r="BS94" s="201" t="e">
        <f>IF(ISNA(BQ94),"",BQ94*#REF!)</f>
        <v>#REF!</v>
      </c>
      <c r="BT94" s="201" t="e">
        <f>IF(ISNA(BR94),"",BR94*#REF!)</f>
        <v>#REF!</v>
      </c>
      <c r="BU94" s="78" t="e">
        <f>IF(#REF!&gt;0,DQ$57,"")</f>
        <v>#REF!</v>
      </c>
      <c r="BV94" s="99"/>
      <c r="BW94" s="411"/>
      <c r="BX94" s="412" t="e">
        <f>IF(OR(#REF!="",F94=""),"",ROUND(#REF!/10^3*F94,3))</f>
        <v>#REF!</v>
      </c>
      <c r="BY94" s="412" t="e">
        <f>IF(#REF!&gt;0,#REF!*#REF!/1000,"")</f>
        <v>#REF!</v>
      </c>
      <c r="BZ94" s="412" t="e">
        <f>IF(#REF!&gt;0,#REF!*#REF!/1000,"")</f>
        <v>#REF!</v>
      </c>
      <c r="CA94" s="413" t="e">
        <f>IF(OR(#REF!="●",#REF!="●",#REF!="●",#REF!="●",#REF!="●"),"",IF(#REF!="","",#REF!))</f>
        <v>#REF!</v>
      </c>
      <c r="CB94" s="413" t="e">
        <f>IF(OR(#REF!="●",#REF!="●",#REF!="●",#REF!="●",#REF!="●"),"",IF(#REF!="","",#REF!))</f>
        <v>#REF!</v>
      </c>
      <c r="CC94" s="412" t="e">
        <f>IF(ISNA(L94),"",L94*#REF!)</f>
        <v>#REF!</v>
      </c>
      <c r="CD94" s="412" t="e">
        <f>IF(ISNA(M94),"",M94*#REF!)</f>
        <v>#REF!</v>
      </c>
      <c r="CE94" s="415" t="e">
        <f>IF(#REF!&gt;0,DQ$6,"")</f>
        <v>#REF!</v>
      </c>
      <c r="CF94" s="361" t="e">
        <f>IF(#REF!="","",VLOOKUP(#REF!,#REF!,7,0))</f>
        <v>#REF!</v>
      </c>
      <c r="CG94" s="201" t="e">
        <f>IF(OR(#REF!="",CF94=""),"",ROUND(#REF!/10^3*CF94,3))</f>
        <v>#REF!</v>
      </c>
      <c r="CH94" s="201" t="e">
        <f>IF(#REF!&gt;0,#REF!*#REF!/1000,"")</f>
        <v>#REF!</v>
      </c>
      <c r="CI94" s="201" t="e">
        <f>IF(#REF!&gt;0,#REF!*#REF!/1000,"")</f>
        <v>#REF!</v>
      </c>
      <c r="CJ94" s="74" t="e">
        <f t="shared" si="30"/>
        <v>#REF!</v>
      </c>
      <c r="CK94" s="74" t="e">
        <f t="shared" si="31"/>
        <v>#REF!</v>
      </c>
      <c r="CL94" s="201" t="e">
        <f>IF(ISNA(CJ94),"",CJ94*#REF!)</f>
        <v>#REF!</v>
      </c>
      <c r="CM94" s="201" t="e">
        <f>IF(ISNA(CK94),"",CK94*#REF!)</f>
        <v>#REF!</v>
      </c>
      <c r="CN94" s="101" t="e">
        <f>IF(#REF!&gt;0,DQ$57,"")</f>
        <v>#REF!</v>
      </c>
      <c r="CO94" s="84"/>
      <c r="CP94" s="2"/>
      <c r="CQ94" s="2"/>
      <c r="CR94" s="2"/>
      <c r="CS94" s="2"/>
      <c r="CT94" s="2"/>
      <c r="CU94" s="2"/>
      <c r="CV94" s="2"/>
      <c r="CX94" s="2"/>
      <c r="CY94" s="2"/>
      <c r="CZ94" s="2"/>
      <c r="DA94" s="2"/>
      <c r="DB94" s="2"/>
      <c r="DC94" s="2"/>
      <c r="DD94" s="2"/>
      <c r="DE94" s="2"/>
      <c r="DF94" s="2"/>
      <c r="DG94" s="2"/>
      <c r="DJ94" s="7"/>
      <c r="DK94" s="7"/>
      <c r="DL94" s="7"/>
      <c r="DM94" s="7"/>
      <c r="DN94" s="7"/>
      <c r="DO94" s="7"/>
      <c r="DP94" s="7"/>
      <c r="DQ94" s="7"/>
    </row>
    <row r="95" spans="2:121" ht="18" customHeight="1">
      <c r="B95" s="151" t="e">
        <f>IF(#REF!="","",VLOOKUP(#REF!,$CX$11:$DG$26,9,0))</f>
        <v>#REF!</v>
      </c>
      <c r="C95" s="64" t="e">
        <f>IF(#REF!="",0,VLOOKUP(#REF!,$CP$11:$CQ$16,2,0))</f>
        <v>#REF!</v>
      </c>
      <c r="D95" s="65" t="e">
        <f>IF(#REF!="",0,VLOOKUP(#REF!,$CX$11:$CY$26,2,0))</f>
        <v>#REF!</v>
      </c>
      <c r="E95" s="152" t="e">
        <f t="shared" si="21"/>
        <v>#REF!</v>
      </c>
      <c r="F95" s="155" t="e">
        <f>IF(#REF!="","",VLOOKUP(#REF!,#REF!,7,0))</f>
        <v>#REF!</v>
      </c>
      <c r="G95" s="201" t="e">
        <f>IF(OR(#REF!="",F95=""),"",ROUND(#REF!/10^3*F95,3))</f>
        <v>#REF!</v>
      </c>
      <c r="H95" s="201" t="e">
        <f>IF(#REF!&gt;0,#REF!*#REF!/1000,"")</f>
        <v>#REF!</v>
      </c>
      <c r="I95" s="201" t="e">
        <f>IF(#REF!&gt;0,#REF!*#REF!/1000,"")</f>
        <v>#REF!</v>
      </c>
      <c r="J95" s="51" t="e">
        <f>IF(#REF!="●","",IF(#REF!="","",#REF!))</f>
        <v>#REF!</v>
      </c>
      <c r="K95" s="51" t="e">
        <f>IF(#REF!="●","",IF(#REF!="","",#REF!))</f>
        <v>#REF!</v>
      </c>
      <c r="L95" s="74" t="e">
        <f t="shared" si="22"/>
        <v>#REF!</v>
      </c>
      <c r="M95" s="74" t="e">
        <f t="shared" si="23"/>
        <v>#REF!</v>
      </c>
      <c r="N95" s="201" t="e">
        <f>IF(ISNA(L95),"",L95*#REF!)</f>
        <v>#REF!</v>
      </c>
      <c r="O95" s="201" t="e">
        <f>IF(ISNA(M95),"",M95*#REF!)</f>
        <v>#REF!</v>
      </c>
      <c r="P95" s="78" t="e">
        <f>IF(#REF!&gt;0,DQ$6,"")</f>
        <v>#REF!</v>
      </c>
      <c r="Q95" s="99"/>
      <c r="R95" s="411"/>
      <c r="S95" s="412" t="e">
        <f>IF(OR(#REF!="",F95=""),"",ROUND(#REF!/10^3*F95,3))</f>
        <v>#REF!</v>
      </c>
      <c r="T95" s="412" t="e">
        <f>IF(#REF!&gt;0,#REF!*#REF!/1000,"")</f>
        <v>#REF!</v>
      </c>
      <c r="U95" s="412" t="e">
        <f>IF(#REF!&gt;0,#REF!*#REF!/1000,"")</f>
        <v>#REF!</v>
      </c>
      <c r="V95" s="413" t="e">
        <f>IF(OR(#REF!="●",#REF!="●"),"",IF(#REF!="","",#REF!))</f>
        <v>#REF!</v>
      </c>
      <c r="W95" s="413" t="e">
        <f>IF(OR(#REF!="●",#REF!="●"),"",IF(#REF!="","",#REF!))</f>
        <v>#REF!</v>
      </c>
      <c r="X95" s="412" t="e">
        <f>IF(ISNA(L95),"",L95*#REF!)</f>
        <v>#REF!</v>
      </c>
      <c r="Y95" s="412" t="e">
        <f>IF(ISNA(M95),"",M95*#REF!)</f>
        <v>#REF!</v>
      </c>
      <c r="Z95" s="414" t="e">
        <f>IF(#REF!&gt;0,DQ$6,"")</f>
        <v>#REF!</v>
      </c>
      <c r="AA95" s="95" t="e">
        <f>IF(#REF!="","",VLOOKUP(#REF!,#REF!,7,0))</f>
        <v>#REF!</v>
      </c>
      <c r="AB95" s="201" t="e">
        <f>IF(OR(#REF!="",AA95=""),"",ROUND(#REF!/10^3*AA95,3))</f>
        <v>#REF!</v>
      </c>
      <c r="AC95" s="201" t="e">
        <f>IF(#REF!&gt;0,#REF!*#REF!/1000,"")</f>
        <v>#REF!</v>
      </c>
      <c r="AD95" s="201" t="e">
        <f>IF(#REF!&gt;0,#REF!*#REF!/1000,"")</f>
        <v>#REF!</v>
      </c>
      <c r="AE95" s="74" t="e">
        <f t="shared" si="24"/>
        <v>#REF!</v>
      </c>
      <c r="AF95" s="74" t="e">
        <f t="shared" si="25"/>
        <v>#REF!</v>
      </c>
      <c r="AG95" s="201" t="e">
        <f>IF(ISNA(AE95),"",AE95*#REF!)</f>
        <v>#REF!</v>
      </c>
      <c r="AH95" s="201" t="e">
        <f>IF(ISNA(AF95),"",AF95*#REF!)</f>
        <v>#REF!</v>
      </c>
      <c r="AI95" s="78" t="e">
        <f>IF(#REF!&gt;0,DQ$23,"")</f>
        <v>#REF!</v>
      </c>
      <c r="AJ95" s="99"/>
      <c r="AK95" s="411"/>
      <c r="AL95" s="412" t="e">
        <f>IF(OR(#REF!="",F95=""),"",ROUND(#REF!/10^3*F95,3))</f>
        <v>#REF!</v>
      </c>
      <c r="AM95" s="412" t="e">
        <f>IF(#REF!&gt;0,#REF!*#REF!/1000,"")</f>
        <v>#REF!</v>
      </c>
      <c r="AN95" s="412" t="e">
        <f>IF(#REF!&gt;0,#REF!*#REF!/1000,"")</f>
        <v>#REF!</v>
      </c>
      <c r="AO95" s="413" t="e">
        <f>IF(OR(#REF!="●",#REF!="●",#REF!="●"),"",IF(#REF!="","",#REF!))</f>
        <v>#REF!</v>
      </c>
      <c r="AP95" s="413" t="e">
        <f>IF(OR(#REF!="●",#REF!="●",#REF!="●"),"",IF(#REF!="","",#REF!))</f>
        <v>#REF!</v>
      </c>
      <c r="AQ95" s="412" t="e">
        <f>IF(ISNA(L95),"",L95*#REF!)</f>
        <v>#REF!</v>
      </c>
      <c r="AR95" s="412" t="e">
        <f>IF(ISNA(M95),"",M95*#REF!)</f>
        <v>#REF!</v>
      </c>
      <c r="AS95" s="414" t="e">
        <f>IF(#REF!&gt;0,DQ$6,"")</f>
        <v>#REF!</v>
      </c>
      <c r="AT95" s="95" t="e">
        <f>IF(#REF!="","",VLOOKUP(#REF!,#REF!,7,0))</f>
        <v>#REF!</v>
      </c>
      <c r="AU95" s="201" t="e">
        <f>IF(OR(#REF!="",AT95=""),"",ROUND(#REF!/10^3*AT95,3))</f>
        <v>#REF!</v>
      </c>
      <c r="AV95" s="201" t="e">
        <f>IF(#REF!&gt;0,#REF!*#REF!/1000,"")</f>
        <v>#REF!</v>
      </c>
      <c r="AW95" s="201" t="e">
        <f>IF(#REF!&gt;0,#REF!*#REF!/1000,"")</f>
        <v>#REF!</v>
      </c>
      <c r="AX95" s="74" t="e">
        <f t="shared" si="26"/>
        <v>#REF!</v>
      </c>
      <c r="AY95" s="74" t="e">
        <f t="shared" si="27"/>
        <v>#REF!</v>
      </c>
      <c r="AZ95" s="201" t="e">
        <f>IF(ISNA(AX95),"",AX95*#REF!)</f>
        <v>#REF!</v>
      </c>
      <c r="BA95" s="201" t="e">
        <f>IF(ISNA(AY95),"",AY95*#REF!)</f>
        <v>#REF!</v>
      </c>
      <c r="BB95" s="78" t="e">
        <f>IF(#REF!&gt;0,DQ$40,"")</f>
        <v>#REF!</v>
      </c>
      <c r="BC95" s="99"/>
      <c r="BD95" s="650"/>
      <c r="BE95" s="652" t="e">
        <f>IF(OR(#REF!="",F95=""),"",ROUND(#REF!/10^3*F95,3))</f>
        <v>#REF!</v>
      </c>
      <c r="BF95" s="412" t="e">
        <f>IF(#REF!&gt;0,#REF!*#REF!/1000,"")</f>
        <v>#REF!</v>
      </c>
      <c r="BG95" s="412" t="e">
        <f>IF(#REF!&gt;0,#REF!*#REF!/1000,"")</f>
        <v>#REF!</v>
      </c>
      <c r="BH95" s="413" t="e">
        <f>IF(OR(#REF!="●",#REF!="●",#REF!="●",#REF!="●"),"",IF(#REF!="","",#REF!))</f>
        <v>#REF!</v>
      </c>
      <c r="BI95" s="413" t="e">
        <f>IF(OR(#REF!="●",#REF!="●",#REF!="●",#REF!="●"),"",IF(#REF!="","",#REF!))</f>
        <v>#REF!</v>
      </c>
      <c r="BJ95" s="412" t="e">
        <f>IF(ISNA(L95),"",L95*#REF!)</f>
        <v>#REF!</v>
      </c>
      <c r="BK95" s="412" t="e">
        <f>IF(ISNA(M95),"",M95*#REF!)</f>
        <v>#REF!</v>
      </c>
      <c r="BL95" s="415" t="e">
        <f>IF(#REF!&gt;0,DQ$6,"")</f>
        <v>#REF!</v>
      </c>
      <c r="BM95" s="361" t="e">
        <f>IF(#REF!="","",VLOOKUP(#REF!,#REF!,7,0))</f>
        <v>#REF!</v>
      </c>
      <c r="BN95" s="201" t="e">
        <f>IF(OR(#REF!="",BM95=""),"",ROUND(#REF!/10^3*BM95,3))</f>
        <v>#REF!</v>
      </c>
      <c r="BO95" s="201" t="e">
        <f>IF(#REF!&gt;0,#REF!*#REF!/1000,"")</f>
        <v>#REF!</v>
      </c>
      <c r="BP95" s="201" t="e">
        <f>IF(#REF!&gt;0,#REF!*#REF!/1000,"")</f>
        <v>#REF!</v>
      </c>
      <c r="BQ95" s="74" t="e">
        <f t="shared" si="28"/>
        <v>#REF!</v>
      </c>
      <c r="BR95" s="74" t="e">
        <f t="shared" si="29"/>
        <v>#REF!</v>
      </c>
      <c r="BS95" s="201" t="e">
        <f>IF(ISNA(BQ95),"",BQ95*#REF!)</f>
        <v>#REF!</v>
      </c>
      <c r="BT95" s="201" t="e">
        <f>IF(ISNA(BR95),"",BR95*#REF!)</f>
        <v>#REF!</v>
      </c>
      <c r="BU95" s="78" t="e">
        <f>IF(#REF!&gt;0,DQ$57,"")</f>
        <v>#REF!</v>
      </c>
      <c r="BV95" s="99"/>
      <c r="BW95" s="411"/>
      <c r="BX95" s="412" t="e">
        <f>IF(OR(#REF!="",F95=""),"",ROUND(#REF!/10^3*F95,3))</f>
        <v>#REF!</v>
      </c>
      <c r="BY95" s="412" t="e">
        <f>IF(#REF!&gt;0,#REF!*#REF!/1000,"")</f>
        <v>#REF!</v>
      </c>
      <c r="BZ95" s="412" t="e">
        <f>IF(#REF!&gt;0,#REF!*#REF!/1000,"")</f>
        <v>#REF!</v>
      </c>
      <c r="CA95" s="413" t="e">
        <f>IF(OR(#REF!="●",#REF!="●",#REF!="●",#REF!="●",#REF!="●"),"",IF(#REF!="","",#REF!))</f>
        <v>#REF!</v>
      </c>
      <c r="CB95" s="413" t="e">
        <f>IF(OR(#REF!="●",#REF!="●",#REF!="●",#REF!="●",#REF!="●"),"",IF(#REF!="","",#REF!))</f>
        <v>#REF!</v>
      </c>
      <c r="CC95" s="412" t="e">
        <f>IF(ISNA(L95),"",L95*#REF!)</f>
        <v>#REF!</v>
      </c>
      <c r="CD95" s="412" t="e">
        <f>IF(ISNA(M95),"",M95*#REF!)</f>
        <v>#REF!</v>
      </c>
      <c r="CE95" s="415" t="e">
        <f>IF(#REF!&gt;0,DQ$6,"")</f>
        <v>#REF!</v>
      </c>
      <c r="CF95" s="361" t="e">
        <f>IF(#REF!="","",VLOOKUP(#REF!,#REF!,7,0))</f>
        <v>#REF!</v>
      </c>
      <c r="CG95" s="201" t="e">
        <f>IF(OR(#REF!="",CF95=""),"",ROUND(#REF!/10^3*CF95,3))</f>
        <v>#REF!</v>
      </c>
      <c r="CH95" s="201" t="e">
        <f>IF(#REF!&gt;0,#REF!*#REF!/1000,"")</f>
        <v>#REF!</v>
      </c>
      <c r="CI95" s="201" t="e">
        <f>IF(#REF!&gt;0,#REF!*#REF!/1000,"")</f>
        <v>#REF!</v>
      </c>
      <c r="CJ95" s="74" t="e">
        <f t="shared" si="30"/>
        <v>#REF!</v>
      </c>
      <c r="CK95" s="74" t="e">
        <f t="shared" si="31"/>
        <v>#REF!</v>
      </c>
      <c r="CL95" s="201" t="e">
        <f>IF(ISNA(CJ95),"",CJ95*#REF!)</f>
        <v>#REF!</v>
      </c>
      <c r="CM95" s="201" t="e">
        <f>IF(ISNA(CK95),"",CK95*#REF!)</f>
        <v>#REF!</v>
      </c>
      <c r="CN95" s="101" t="e">
        <f>IF(#REF!&gt;0,DQ$57,"")</f>
        <v>#REF!</v>
      </c>
      <c r="CO95" s="84"/>
      <c r="CP95" s="2"/>
      <c r="CQ95" s="2"/>
      <c r="CR95" s="2"/>
      <c r="CS95" s="2"/>
      <c r="CT95" s="2"/>
      <c r="CU95" s="2"/>
      <c r="CV95" s="2"/>
      <c r="CX95" s="2"/>
      <c r="CY95" s="2"/>
      <c r="CZ95" s="2"/>
      <c r="DA95" s="2"/>
      <c r="DB95" s="2"/>
      <c r="DC95" s="2"/>
      <c r="DD95" s="2"/>
      <c r="DE95" s="2"/>
      <c r="DF95" s="2"/>
      <c r="DG95" s="2"/>
      <c r="DJ95" s="2"/>
      <c r="DK95" s="2"/>
      <c r="DL95" s="2"/>
      <c r="DO95" s="43"/>
      <c r="DP95" s="43"/>
      <c r="DQ95" s="43"/>
    </row>
    <row r="96" spans="2:121" ht="18" customHeight="1">
      <c r="B96" s="151" t="e">
        <f>IF(#REF!="","",VLOOKUP(#REF!,$CX$11:$DG$26,9,0))</f>
        <v>#REF!</v>
      </c>
      <c r="C96" s="64" t="e">
        <f>IF(#REF!="",0,VLOOKUP(#REF!,$CP$11:$CQ$16,2,0))</f>
        <v>#REF!</v>
      </c>
      <c r="D96" s="65" t="e">
        <f>IF(#REF!="",0,VLOOKUP(#REF!,$CX$11:$CY$26,2,0))</f>
        <v>#REF!</v>
      </c>
      <c r="E96" s="152" t="e">
        <f t="shared" si="21"/>
        <v>#REF!</v>
      </c>
      <c r="F96" s="155" t="e">
        <f>IF(#REF!="","",VLOOKUP(#REF!,#REF!,7,0))</f>
        <v>#REF!</v>
      </c>
      <c r="G96" s="201" t="e">
        <f>IF(OR(#REF!="",F96=""),"",ROUND(#REF!/10^3*F96,3))</f>
        <v>#REF!</v>
      </c>
      <c r="H96" s="201" t="e">
        <f>IF(#REF!&gt;0,#REF!*#REF!/1000,"")</f>
        <v>#REF!</v>
      </c>
      <c r="I96" s="201" t="e">
        <f>IF(#REF!&gt;0,#REF!*#REF!/1000,"")</f>
        <v>#REF!</v>
      </c>
      <c r="J96" s="51" t="e">
        <f>IF(#REF!="●","",IF(#REF!="","",#REF!))</f>
        <v>#REF!</v>
      </c>
      <c r="K96" s="51" t="e">
        <f>IF(#REF!="●","",IF(#REF!="","",#REF!))</f>
        <v>#REF!</v>
      </c>
      <c r="L96" s="74" t="e">
        <f t="shared" si="22"/>
        <v>#REF!</v>
      </c>
      <c r="M96" s="74" t="e">
        <f t="shared" si="23"/>
        <v>#REF!</v>
      </c>
      <c r="N96" s="201" t="e">
        <f>IF(ISNA(L96),"",L96*#REF!)</f>
        <v>#REF!</v>
      </c>
      <c r="O96" s="201" t="e">
        <f>IF(ISNA(M96),"",M96*#REF!)</f>
        <v>#REF!</v>
      </c>
      <c r="P96" s="78" t="e">
        <f>IF(#REF!&gt;0,DQ$6,"")</f>
        <v>#REF!</v>
      </c>
      <c r="Q96" s="99"/>
      <c r="R96" s="411"/>
      <c r="S96" s="412" t="e">
        <f>IF(OR(#REF!="",F96=""),"",ROUND(#REF!/10^3*F96,3))</f>
        <v>#REF!</v>
      </c>
      <c r="T96" s="412" t="e">
        <f>IF(#REF!&gt;0,#REF!*#REF!/1000,"")</f>
        <v>#REF!</v>
      </c>
      <c r="U96" s="412" t="e">
        <f>IF(#REF!&gt;0,#REF!*#REF!/1000,"")</f>
        <v>#REF!</v>
      </c>
      <c r="V96" s="413" t="e">
        <f>IF(OR(#REF!="●",#REF!="●"),"",IF(#REF!="","",#REF!))</f>
        <v>#REF!</v>
      </c>
      <c r="W96" s="413" t="e">
        <f>IF(OR(#REF!="●",#REF!="●"),"",IF(#REF!="","",#REF!))</f>
        <v>#REF!</v>
      </c>
      <c r="X96" s="412" t="e">
        <f>IF(ISNA(L96),"",L96*#REF!)</f>
        <v>#REF!</v>
      </c>
      <c r="Y96" s="412" t="e">
        <f>IF(ISNA(M96),"",M96*#REF!)</f>
        <v>#REF!</v>
      </c>
      <c r="Z96" s="414" t="e">
        <f>IF(#REF!&gt;0,DQ$6,"")</f>
        <v>#REF!</v>
      </c>
      <c r="AA96" s="95" t="e">
        <f>IF(#REF!="","",VLOOKUP(#REF!,#REF!,7,0))</f>
        <v>#REF!</v>
      </c>
      <c r="AB96" s="201" t="e">
        <f>IF(OR(#REF!="",AA96=""),"",ROUND(#REF!/10^3*AA96,3))</f>
        <v>#REF!</v>
      </c>
      <c r="AC96" s="201" t="e">
        <f>IF(#REF!&gt;0,#REF!*#REF!/1000,"")</f>
        <v>#REF!</v>
      </c>
      <c r="AD96" s="201" t="e">
        <f>IF(#REF!&gt;0,#REF!*#REF!/1000,"")</f>
        <v>#REF!</v>
      </c>
      <c r="AE96" s="74" t="e">
        <f t="shared" si="24"/>
        <v>#REF!</v>
      </c>
      <c r="AF96" s="74" t="e">
        <f t="shared" si="25"/>
        <v>#REF!</v>
      </c>
      <c r="AG96" s="201" t="e">
        <f>IF(ISNA(AE96),"",AE96*#REF!)</f>
        <v>#REF!</v>
      </c>
      <c r="AH96" s="201" t="e">
        <f>IF(ISNA(AF96),"",AF96*#REF!)</f>
        <v>#REF!</v>
      </c>
      <c r="AI96" s="78" t="e">
        <f>IF(#REF!&gt;0,DQ$23,"")</f>
        <v>#REF!</v>
      </c>
      <c r="AJ96" s="99"/>
      <c r="AK96" s="411"/>
      <c r="AL96" s="412" t="e">
        <f>IF(OR(#REF!="",F96=""),"",ROUND(#REF!/10^3*F96,3))</f>
        <v>#REF!</v>
      </c>
      <c r="AM96" s="412" t="e">
        <f>IF(#REF!&gt;0,#REF!*#REF!/1000,"")</f>
        <v>#REF!</v>
      </c>
      <c r="AN96" s="412" t="e">
        <f>IF(#REF!&gt;0,#REF!*#REF!/1000,"")</f>
        <v>#REF!</v>
      </c>
      <c r="AO96" s="413" t="e">
        <f>IF(OR(#REF!="●",#REF!="●",#REF!="●"),"",IF(#REF!="","",#REF!))</f>
        <v>#REF!</v>
      </c>
      <c r="AP96" s="413" t="e">
        <f>IF(OR(#REF!="●",#REF!="●",#REF!="●"),"",IF(#REF!="","",#REF!))</f>
        <v>#REF!</v>
      </c>
      <c r="AQ96" s="412" t="e">
        <f>IF(ISNA(L96),"",L96*#REF!)</f>
        <v>#REF!</v>
      </c>
      <c r="AR96" s="412" t="e">
        <f>IF(ISNA(M96),"",M96*#REF!)</f>
        <v>#REF!</v>
      </c>
      <c r="AS96" s="414" t="e">
        <f>IF(#REF!&gt;0,DQ$6,"")</f>
        <v>#REF!</v>
      </c>
      <c r="AT96" s="95" t="e">
        <f>IF(#REF!="","",VLOOKUP(#REF!,#REF!,7,0))</f>
        <v>#REF!</v>
      </c>
      <c r="AU96" s="201" t="e">
        <f>IF(OR(#REF!="",AT96=""),"",ROUND(#REF!/10^3*AT96,3))</f>
        <v>#REF!</v>
      </c>
      <c r="AV96" s="201" t="e">
        <f>IF(#REF!&gt;0,#REF!*#REF!/1000,"")</f>
        <v>#REF!</v>
      </c>
      <c r="AW96" s="201" t="e">
        <f>IF(#REF!&gt;0,#REF!*#REF!/1000,"")</f>
        <v>#REF!</v>
      </c>
      <c r="AX96" s="74" t="e">
        <f t="shared" si="26"/>
        <v>#REF!</v>
      </c>
      <c r="AY96" s="74" t="e">
        <f t="shared" si="27"/>
        <v>#REF!</v>
      </c>
      <c r="AZ96" s="201" t="e">
        <f>IF(ISNA(AX96),"",AX96*#REF!)</f>
        <v>#REF!</v>
      </c>
      <c r="BA96" s="201" t="e">
        <f>IF(ISNA(AY96),"",AY96*#REF!)</f>
        <v>#REF!</v>
      </c>
      <c r="BB96" s="78" t="e">
        <f>IF(#REF!&gt;0,DQ$40,"")</f>
        <v>#REF!</v>
      </c>
      <c r="BC96" s="99"/>
      <c r="BD96" s="650"/>
      <c r="BE96" s="652" t="e">
        <f>IF(OR(#REF!="",F96=""),"",ROUND(#REF!/10^3*F96,3))</f>
        <v>#REF!</v>
      </c>
      <c r="BF96" s="412" t="e">
        <f>IF(#REF!&gt;0,#REF!*#REF!/1000,"")</f>
        <v>#REF!</v>
      </c>
      <c r="BG96" s="412" t="e">
        <f>IF(#REF!&gt;0,#REF!*#REF!/1000,"")</f>
        <v>#REF!</v>
      </c>
      <c r="BH96" s="413" t="e">
        <f>IF(OR(#REF!="●",#REF!="●",#REF!="●",#REF!="●"),"",IF(#REF!="","",#REF!))</f>
        <v>#REF!</v>
      </c>
      <c r="BI96" s="413" t="e">
        <f>IF(OR(#REF!="●",#REF!="●",#REF!="●",#REF!="●"),"",IF(#REF!="","",#REF!))</f>
        <v>#REF!</v>
      </c>
      <c r="BJ96" s="412" t="e">
        <f>IF(ISNA(L96),"",L96*#REF!)</f>
        <v>#REF!</v>
      </c>
      <c r="BK96" s="412" t="e">
        <f>IF(ISNA(M96),"",M96*#REF!)</f>
        <v>#REF!</v>
      </c>
      <c r="BL96" s="415" t="e">
        <f>IF(#REF!&gt;0,DQ$6,"")</f>
        <v>#REF!</v>
      </c>
      <c r="BM96" s="361" t="e">
        <f>IF(#REF!="","",VLOOKUP(#REF!,#REF!,7,0))</f>
        <v>#REF!</v>
      </c>
      <c r="BN96" s="201" t="e">
        <f>IF(OR(#REF!="",BM96=""),"",ROUND(#REF!/10^3*BM96,3))</f>
        <v>#REF!</v>
      </c>
      <c r="BO96" s="201" t="e">
        <f>IF(#REF!&gt;0,#REF!*#REF!/1000,"")</f>
        <v>#REF!</v>
      </c>
      <c r="BP96" s="201" t="e">
        <f>IF(#REF!&gt;0,#REF!*#REF!/1000,"")</f>
        <v>#REF!</v>
      </c>
      <c r="BQ96" s="74" t="e">
        <f t="shared" si="28"/>
        <v>#REF!</v>
      </c>
      <c r="BR96" s="74" t="e">
        <f t="shared" si="29"/>
        <v>#REF!</v>
      </c>
      <c r="BS96" s="201" t="e">
        <f>IF(ISNA(BQ96),"",BQ96*#REF!)</f>
        <v>#REF!</v>
      </c>
      <c r="BT96" s="201" t="e">
        <f>IF(ISNA(BR96),"",BR96*#REF!)</f>
        <v>#REF!</v>
      </c>
      <c r="BU96" s="78" t="e">
        <f>IF(#REF!&gt;0,DQ$57,"")</f>
        <v>#REF!</v>
      </c>
      <c r="BV96" s="99"/>
      <c r="BW96" s="411"/>
      <c r="BX96" s="412" t="e">
        <f>IF(OR(#REF!="",F96=""),"",ROUND(#REF!/10^3*F96,3))</f>
        <v>#REF!</v>
      </c>
      <c r="BY96" s="412" t="e">
        <f>IF(#REF!&gt;0,#REF!*#REF!/1000,"")</f>
        <v>#REF!</v>
      </c>
      <c r="BZ96" s="412" t="e">
        <f>IF(#REF!&gt;0,#REF!*#REF!/1000,"")</f>
        <v>#REF!</v>
      </c>
      <c r="CA96" s="413" t="e">
        <f>IF(OR(#REF!="●",#REF!="●",#REF!="●",#REF!="●",#REF!="●"),"",IF(#REF!="","",#REF!))</f>
        <v>#REF!</v>
      </c>
      <c r="CB96" s="413" t="e">
        <f>IF(OR(#REF!="●",#REF!="●",#REF!="●",#REF!="●",#REF!="●"),"",IF(#REF!="","",#REF!))</f>
        <v>#REF!</v>
      </c>
      <c r="CC96" s="412" t="e">
        <f>IF(ISNA(L96),"",L96*#REF!)</f>
        <v>#REF!</v>
      </c>
      <c r="CD96" s="412" t="e">
        <f>IF(ISNA(M96),"",M96*#REF!)</f>
        <v>#REF!</v>
      </c>
      <c r="CE96" s="415" t="e">
        <f>IF(#REF!&gt;0,DQ$6,"")</f>
        <v>#REF!</v>
      </c>
      <c r="CF96" s="361" t="e">
        <f>IF(#REF!="","",VLOOKUP(#REF!,#REF!,7,0))</f>
        <v>#REF!</v>
      </c>
      <c r="CG96" s="201" t="e">
        <f>IF(OR(#REF!="",CF96=""),"",ROUND(#REF!/10^3*CF96,3))</f>
        <v>#REF!</v>
      </c>
      <c r="CH96" s="201" t="e">
        <f>IF(#REF!&gt;0,#REF!*#REF!/1000,"")</f>
        <v>#REF!</v>
      </c>
      <c r="CI96" s="201" t="e">
        <f>IF(#REF!&gt;0,#REF!*#REF!/1000,"")</f>
        <v>#REF!</v>
      </c>
      <c r="CJ96" s="74" t="e">
        <f t="shared" si="30"/>
        <v>#REF!</v>
      </c>
      <c r="CK96" s="74" t="e">
        <f t="shared" si="31"/>
        <v>#REF!</v>
      </c>
      <c r="CL96" s="201" t="e">
        <f>IF(ISNA(CJ96),"",CJ96*#REF!)</f>
        <v>#REF!</v>
      </c>
      <c r="CM96" s="201" t="e">
        <f>IF(ISNA(CK96),"",CK96*#REF!)</f>
        <v>#REF!</v>
      </c>
      <c r="CN96" s="101" t="e">
        <f>IF(#REF!&gt;0,DQ$57,"")</f>
        <v>#REF!</v>
      </c>
      <c r="CO96" s="84"/>
      <c r="CP96" s="2"/>
      <c r="CQ96" s="2"/>
      <c r="CR96" s="2"/>
      <c r="CS96" s="2"/>
      <c r="CT96" s="2"/>
      <c r="CU96" s="2"/>
      <c r="CV96" s="2"/>
      <c r="CX96" s="2"/>
      <c r="CY96" s="2"/>
      <c r="CZ96" s="2"/>
      <c r="DA96" s="2"/>
      <c r="DB96" s="2"/>
      <c r="DC96" s="2"/>
      <c r="DD96" s="2"/>
      <c r="DE96" s="2"/>
      <c r="DF96" s="2"/>
      <c r="DG96" s="2"/>
      <c r="DJ96" s="4"/>
    </row>
    <row r="97" spans="2:115" ht="18" customHeight="1">
      <c r="B97" s="151" t="e">
        <f>IF(#REF!="","",VLOOKUP(#REF!,$CX$11:$DG$26,9,0))</f>
        <v>#REF!</v>
      </c>
      <c r="C97" s="64" t="e">
        <f>IF(#REF!="",0,VLOOKUP(#REF!,$CP$11:$CQ$16,2,0))</f>
        <v>#REF!</v>
      </c>
      <c r="D97" s="65" t="e">
        <f>IF(#REF!="",0,VLOOKUP(#REF!,$CX$11:$CY$26,2,0))</f>
        <v>#REF!</v>
      </c>
      <c r="E97" s="152" t="e">
        <f t="shared" si="21"/>
        <v>#REF!</v>
      </c>
      <c r="F97" s="155" t="e">
        <f>IF(#REF!="","",VLOOKUP(#REF!,#REF!,7,0))</f>
        <v>#REF!</v>
      </c>
      <c r="G97" s="201" t="e">
        <f>IF(OR(#REF!="",F97=""),"",ROUND(#REF!/10^3*F97,3))</f>
        <v>#REF!</v>
      </c>
      <c r="H97" s="201" t="e">
        <f>IF(#REF!&gt;0,#REF!*#REF!/1000,"")</f>
        <v>#REF!</v>
      </c>
      <c r="I97" s="201" t="e">
        <f>IF(#REF!&gt;0,#REF!*#REF!/1000,"")</f>
        <v>#REF!</v>
      </c>
      <c r="J97" s="51" t="e">
        <f>IF(#REF!="●","",IF(#REF!="","",#REF!))</f>
        <v>#REF!</v>
      </c>
      <c r="K97" s="51" t="e">
        <f>IF(#REF!="●","",IF(#REF!="","",#REF!))</f>
        <v>#REF!</v>
      </c>
      <c r="L97" s="74" t="e">
        <f t="shared" si="22"/>
        <v>#REF!</v>
      </c>
      <c r="M97" s="74" t="e">
        <f t="shared" si="23"/>
        <v>#REF!</v>
      </c>
      <c r="N97" s="201" t="e">
        <f>IF(ISNA(L97),"",L97*#REF!)</f>
        <v>#REF!</v>
      </c>
      <c r="O97" s="201" t="e">
        <f>IF(ISNA(M97),"",M97*#REF!)</f>
        <v>#REF!</v>
      </c>
      <c r="P97" s="78" t="e">
        <f>IF(#REF!&gt;0,DQ$6,"")</f>
        <v>#REF!</v>
      </c>
      <c r="Q97" s="99"/>
      <c r="R97" s="411"/>
      <c r="S97" s="412" t="e">
        <f>IF(OR(#REF!="",F97=""),"",ROUND(#REF!/10^3*F97,3))</f>
        <v>#REF!</v>
      </c>
      <c r="T97" s="412" t="e">
        <f>IF(#REF!&gt;0,#REF!*#REF!/1000,"")</f>
        <v>#REF!</v>
      </c>
      <c r="U97" s="412" t="e">
        <f>IF(#REF!&gt;0,#REF!*#REF!/1000,"")</f>
        <v>#REF!</v>
      </c>
      <c r="V97" s="413" t="e">
        <f>IF(OR(#REF!="●",#REF!="●"),"",IF(#REF!="","",#REF!))</f>
        <v>#REF!</v>
      </c>
      <c r="W97" s="413" t="e">
        <f>IF(OR(#REF!="●",#REF!="●"),"",IF(#REF!="","",#REF!))</f>
        <v>#REF!</v>
      </c>
      <c r="X97" s="412" t="e">
        <f>IF(ISNA(L97),"",L97*#REF!)</f>
        <v>#REF!</v>
      </c>
      <c r="Y97" s="412" t="e">
        <f>IF(ISNA(M97),"",M97*#REF!)</f>
        <v>#REF!</v>
      </c>
      <c r="Z97" s="414" t="e">
        <f>IF(#REF!&gt;0,DQ$6,"")</f>
        <v>#REF!</v>
      </c>
      <c r="AA97" s="95" t="e">
        <f>IF(#REF!="","",VLOOKUP(#REF!,#REF!,7,0))</f>
        <v>#REF!</v>
      </c>
      <c r="AB97" s="201" t="e">
        <f>IF(OR(#REF!="",AA97=""),"",ROUND(#REF!/10^3*AA97,3))</f>
        <v>#REF!</v>
      </c>
      <c r="AC97" s="201" t="e">
        <f>IF(#REF!&gt;0,#REF!*#REF!/1000,"")</f>
        <v>#REF!</v>
      </c>
      <c r="AD97" s="201" t="e">
        <f>IF(#REF!&gt;0,#REF!*#REF!/1000,"")</f>
        <v>#REF!</v>
      </c>
      <c r="AE97" s="74" t="e">
        <f t="shared" si="24"/>
        <v>#REF!</v>
      </c>
      <c r="AF97" s="74" t="e">
        <f t="shared" si="25"/>
        <v>#REF!</v>
      </c>
      <c r="AG97" s="201" t="e">
        <f>IF(ISNA(AE97),"",AE97*#REF!)</f>
        <v>#REF!</v>
      </c>
      <c r="AH97" s="201" t="e">
        <f>IF(ISNA(AF97),"",AF97*#REF!)</f>
        <v>#REF!</v>
      </c>
      <c r="AI97" s="78" t="e">
        <f>IF(#REF!&gt;0,DQ$23,"")</f>
        <v>#REF!</v>
      </c>
      <c r="AJ97" s="99"/>
      <c r="AK97" s="411"/>
      <c r="AL97" s="412" t="e">
        <f>IF(OR(#REF!="",F97=""),"",ROUND(#REF!/10^3*F97,3))</f>
        <v>#REF!</v>
      </c>
      <c r="AM97" s="412" t="e">
        <f>IF(#REF!&gt;0,#REF!*#REF!/1000,"")</f>
        <v>#REF!</v>
      </c>
      <c r="AN97" s="412" t="e">
        <f>IF(#REF!&gt;0,#REF!*#REF!/1000,"")</f>
        <v>#REF!</v>
      </c>
      <c r="AO97" s="413" t="e">
        <f>IF(OR(#REF!="●",#REF!="●",#REF!="●"),"",IF(#REF!="","",#REF!))</f>
        <v>#REF!</v>
      </c>
      <c r="AP97" s="413" t="e">
        <f>IF(OR(#REF!="●",#REF!="●",#REF!="●"),"",IF(#REF!="","",#REF!))</f>
        <v>#REF!</v>
      </c>
      <c r="AQ97" s="412" t="e">
        <f>IF(ISNA(L97),"",L97*#REF!)</f>
        <v>#REF!</v>
      </c>
      <c r="AR97" s="412" t="e">
        <f>IF(ISNA(M97),"",M97*#REF!)</f>
        <v>#REF!</v>
      </c>
      <c r="AS97" s="414" t="e">
        <f>IF(#REF!&gt;0,DQ$6,"")</f>
        <v>#REF!</v>
      </c>
      <c r="AT97" s="95" t="e">
        <f>IF(#REF!="","",VLOOKUP(#REF!,#REF!,7,0))</f>
        <v>#REF!</v>
      </c>
      <c r="AU97" s="201" t="e">
        <f>IF(OR(#REF!="",AT97=""),"",ROUND(#REF!/10^3*AT97,3))</f>
        <v>#REF!</v>
      </c>
      <c r="AV97" s="201" t="e">
        <f>IF(#REF!&gt;0,#REF!*#REF!/1000,"")</f>
        <v>#REF!</v>
      </c>
      <c r="AW97" s="201" t="e">
        <f>IF(#REF!&gt;0,#REF!*#REF!/1000,"")</f>
        <v>#REF!</v>
      </c>
      <c r="AX97" s="74" t="e">
        <f t="shared" si="26"/>
        <v>#REF!</v>
      </c>
      <c r="AY97" s="74" t="e">
        <f t="shared" si="27"/>
        <v>#REF!</v>
      </c>
      <c r="AZ97" s="201" t="e">
        <f>IF(ISNA(AX97),"",AX97*#REF!)</f>
        <v>#REF!</v>
      </c>
      <c r="BA97" s="201" t="e">
        <f>IF(ISNA(AY97),"",AY97*#REF!)</f>
        <v>#REF!</v>
      </c>
      <c r="BB97" s="78" t="e">
        <f>IF(#REF!&gt;0,DQ$40,"")</f>
        <v>#REF!</v>
      </c>
      <c r="BC97" s="99"/>
      <c r="BD97" s="650"/>
      <c r="BE97" s="652" t="e">
        <f>IF(OR(#REF!="",F97=""),"",ROUND(#REF!/10^3*F97,3))</f>
        <v>#REF!</v>
      </c>
      <c r="BF97" s="412" t="e">
        <f>IF(#REF!&gt;0,#REF!*#REF!/1000,"")</f>
        <v>#REF!</v>
      </c>
      <c r="BG97" s="412" t="e">
        <f>IF(#REF!&gt;0,#REF!*#REF!/1000,"")</f>
        <v>#REF!</v>
      </c>
      <c r="BH97" s="413" t="e">
        <f>IF(OR(#REF!="●",#REF!="●",#REF!="●",#REF!="●"),"",IF(#REF!="","",#REF!))</f>
        <v>#REF!</v>
      </c>
      <c r="BI97" s="413" t="e">
        <f>IF(OR(#REF!="●",#REF!="●",#REF!="●",#REF!="●"),"",IF(#REF!="","",#REF!))</f>
        <v>#REF!</v>
      </c>
      <c r="BJ97" s="412" t="e">
        <f>IF(ISNA(L97),"",L97*#REF!)</f>
        <v>#REF!</v>
      </c>
      <c r="BK97" s="412" t="e">
        <f>IF(ISNA(M97),"",M97*#REF!)</f>
        <v>#REF!</v>
      </c>
      <c r="BL97" s="415" t="e">
        <f>IF(#REF!&gt;0,DQ$6,"")</f>
        <v>#REF!</v>
      </c>
      <c r="BM97" s="361" t="e">
        <f>IF(#REF!="","",VLOOKUP(#REF!,#REF!,7,0))</f>
        <v>#REF!</v>
      </c>
      <c r="BN97" s="201" t="e">
        <f>IF(OR(#REF!="",BM97=""),"",ROUND(#REF!/10^3*BM97,3))</f>
        <v>#REF!</v>
      </c>
      <c r="BO97" s="201" t="e">
        <f>IF(#REF!&gt;0,#REF!*#REF!/1000,"")</f>
        <v>#REF!</v>
      </c>
      <c r="BP97" s="201" t="e">
        <f>IF(#REF!&gt;0,#REF!*#REF!/1000,"")</f>
        <v>#REF!</v>
      </c>
      <c r="BQ97" s="74" t="e">
        <f t="shared" si="28"/>
        <v>#REF!</v>
      </c>
      <c r="BR97" s="74" t="e">
        <f t="shared" si="29"/>
        <v>#REF!</v>
      </c>
      <c r="BS97" s="201" t="e">
        <f>IF(ISNA(BQ97),"",BQ97*#REF!)</f>
        <v>#REF!</v>
      </c>
      <c r="BT97" s="201" t="e">
        <f>IF(ISNA(BR97),"",BR97*#REF!)</f>
        <v>#REF!</v>
      </c>
      <c r="BU97" s="78" t="e">
        <f>IF(#REF!&gt;0,DQ$57,"")</f>
        <v>#REF!</v>
      </c>
      <c r="BV97" s="99"/>
      <c r="BW97" s="411"/>
      <c r="BX97" s="412" t="e">
        <f>IF(OR(#REF!="",F97=""),"",ROUND(#REF!/10^3*F97,3))</f>
        <v>#REF!</v>
      </c>
      <c r="BY97" s="412" t="e">
        <f>IF(#REF!&gt;0,#REF!*#REF!/1000,"")</f>
        <v>#REF!</v>
      </c>
      <c r="BZ97" s="412" t="e">
        <f>IF(#REF!&gt;0,#REF!*#REF!/1000,"")</f>
        <v>#REF!</v>
      </c>
      <c r="CA97" s="413" t="e">
        <f>IF(OR(#REF!="●",#REF!="●",#REF!="●",#REF!="●",#REF!="●"),"",IF(#REF!="","",#REF!))</f>
        <v>#REF!</v>
      </c>
      <c r="CB97" s="413" t="e">
        <f>IF(OR(#REF!="●",#REF!="●",#REF!="●",#REF!="●",#REF!="●"),"",IF(#REF!="","",#REF!))</f>
        <v>#REF!</v>
      </c>
      <c r="CC97" s="412" t="e">
        <f>IF(ISNA(L97),"",L97*#REF!)</f>
        <v>#REF!</v>
      </c>
      <c r="CD97" s="412" t="e">
        <f>IF(ISNA(M97),"",M97*#REF!)</f>
        <v>#REF!</v>
      </c>
      <c r="CE97" s="415" t="e">
        <f>IF(#REF!&gt;0,DQ$6,"")</f>
        <v>#REF!</v>
      </c>
      <c r="CF97" s="361" t="e">
        <f>IF(#REF!="","",VLOOKUP(#REF!,#REF!,7,0))</f>
        <v>#REF!</v>
      </c>
      <c r="CG97" s="201" t="e">
        <f>IF(OR(#REF!="",CF97=""),"",ROUND(#REF!/10^3*CF97,3))</f>
        <v>#REF!</v>
      </c>
      <c r="CH97" s="201" t="e">
        <f>IF(#REF!&gt;0,#REF!*#REF!/1000,"")</f>
        <v>#REF!</v>
      </c>
      <c r="CI97" s="201" t="e">
        <f>IF(#REF!&gt;0,#REF!*#REF!/1000,"")</f>
        <v>#REF!</v>
      </c>
      <c r="CJ97" s="74" t="e">
        <f t="shared" si="30"/>
        <v>#REF!</v>
      </c>
      <c r="CK97" s="74" t="e">
        <f t="shared" si="31"/>
        <v>#REF!</v>
      </c>
      <c r="CL97" s="201" t="e">
        <f>IF(ISNA(CJ97),"",CJ97*#REF!)</f>
        <v>#REF!</v>
      </c>
      <c r="CM97" s="201" t="e">
        <f>IF(ISNA(CK97),"",CK97*#REF!)</f>
        <v>#REF!</v>
      </c>
      <c r="CN97" s="101" t="e">
        <f>IF(#REF!&gt;0,DQ$57,"")</f>
        <v>#REF!</v>
      </c>
      <c r="CO97" s="84"/>
      <c r="CP97" s="2"/>
      <c r="CQ97" s="2"/>
      <c r="CR97" s="2"/>
      <c r="CS97" s="2"/>
      <c r="CT97" s="2"/>
      <c r="CU97" s="2"/>
      <c r="CV97" s="2"/>
      <c r="CX97" s="2"/>
      <c r="CY97" s="2"/>
      <c r="CZ97" s="2"/>
      <c r="DA97" s="2"/>
      <c r="DB97" s="2"/>
      <c r="DC97" s="2"/>
      <c r="DD97" s="2"/>
      <c r="DE97" s="2"/>
      <c r="DF97" s="2"/>
      <c r="DG97" s="2"/>
      <c r="DJ97" s="4"/>
    </row>
    <row r="98" spans="2:115" ht="18" customHeight="1">
      <c r="B98" s="151" t="e">
        <f>IF(#REF!="","",VLOOKUP(#REF!,$CX$11:$DG$26,9,0))</f>
        <v>#REF!</v>
      </c>
      <c r="C98" s="64" t="e">
        <f>IF(#REF!="",0,VLOOKUP(#REF!,$CP$11:$CQ$16,2,0))</f>
        <v>#REF!</v>
      </c>
      <c r="D98" s="65" t="e">
        <f>IF(#REF!="",0,VLOOKUP(#REF!,$CX$11:$CY$26,2,0))</f>
        <v>#REF!</v>
      </c>
      <c r="E98" s="152" t="e">
        <f t="shared" si="21"/>
        <v>#REF!</v>
      </c>
      <c r="F98" s="155" t="e">
        <f>IF(#REF!="","",VLOOKUP(#REF!,#REF!,7,0))</f>
        <v>#REF!</v>
      </c>
      <c r="G98" s="201" t="e">
        <f>IF(OR(#REF!="",F98=""),"",ROUND(#REF!/10^3*F98,3))</f>
        <v>#REF!</v>
      </c>
      <c r="H98" s="201" t="e">
        <f>IF(#REF!&gt;0,#REF!*#REF!/1000,"")</f>
        <v>#REF!</v>
      </c>
      <c r="I98" s="201" t="e">
        <f>IF(#REF!&gt;0,#REF!*#REF!/1000,"")</f>
        <v>#REF!</v>
      </c>
      <c r="J98" s="51" t="e">
        <f>IF(#REF!="●","",IF(#REF!="","",#REF!))</f>
        <v>#REF!</v>
      </c>
      <c r="K98" s="51" t="e">
        <f>IF(#REF!="●","",IF(#REF!="","",#REF!))</f>
        <v>#REF!</v>
      </c>
      <c r="L98" s="74" t="e">
        <f t="shared" si="22"/>
        <v>#REF!</v>
      </c>
      <c r="M98" s="74" t="e">
        <f t="shared" si="23"/>
        <v>#REF!</v>
      </c>
      <c r="N98" s="201" t="e">
        <f>IF(ISNA(L98),"",L98*#REF!)</f>
        <v>#REF!</v>
      </c>
      <c r="O98" s="201" t="e">
        <f>IF(ISNA(M98),"",M98*#REF!)</f>
        <v>#REF!</v>
      </c>
      <c r="P98" s="78" t="e">
        <f>IF(#REF!&gt;0,DQ$6,"")</f>
        <v>#REF!</v>
      </c>
      <c r="Q98" s="99"/>
      <c r="R98" s="411"/>
      <c r="S98" s="412" t="e">
        <f>IF(OR(#REF!="",F98=""),"",ROUND(#REF!/10^3*F98,3))</f>
        <v>#REF!</v>
      </c>
      <c r="T98" s="412" t="e">
        <f>IF(#REF!&gt;0,#REF!*#REF!/1000,"")</f>
        <v>#REF!</v>
      </c>
      <c r="U98" s="412" t="e">
        <f>IF(#REF!&gt;0,#REF!*#REF!/1000,"")</f>
        <v>#REF!</v>
      </c>
      <c r="V98" s="413" t="e">
        <f>IF(OR(#REF!="●",#REF!="●"),"",IF(#REF!="","",#REF!))</f>
        <v>#REF!</v>
      </c>
      <c r="W98" s="413" t="e">
        <f>IF(OR(#REF!="●",#REF!="●"),"",IF(#REF!="","",#REF!))</f>
        <v>#REF!</v>
      </c>
      <c r="X98" s="412" t="e">
        <f>IF(ISNA(L98),"",L98*#REF!)</f>
        <v>#REF!</v>
      </c>
      <c r="Y98" s="412" t="e">
        <f>IF(ISNA(M98),"",M98*#REF!)</f>
        <v>#REF!</v>
      </c>
      <c r="Z98" s="414" t="e">
        <f>IF(#REF!&gt;0,DQ$6,"")</f>
        <v>#REF!</v>
      </c>
      <c r="AA98" s="95" t="e">
        <f>IF(#REF!="","",VLOOKUP(#REF!,#REF!,7,0))</f>
        <v>#REF!</v>
      </c>
      <c r="AB98" s="201" t="e">
        <f>IF(OR(#REF!="",AA98=""),"",ROUND(#REF!/10^3*AA98,3))</f>
        <v>#REF!</v>
      </c>
      <c r="AC98" s="201" t="e">
        <f>IF(#REF!&gt;0,#REF!*#REF!/1000,"")</f>
        <v>#REF!</v>
      </c>
      <c r="AD98" s="201" t="e">
        <f>IF(#REF!&gt;0,#REF!*#REF!/1000,"")</f>
        <v>#REF!</v>
      </c>
      <c r="AE98" s="74" t="e">
        <f t="shared" si="24"/>
        <v>#REF!</v>
      </c>
      <c r="AF98" s="74" t="e">
        <f t="shared" si="25"/>
        <v>#REF!</v>
      </c>
      <c r="AG98" s="201" t="e">
        <f>IF(ISNA(AE98),"",AE98*#REF!)</f>
        <v>#REF!</v>
      </c>
      <c r="AH98" s="201" t="e">
        <f>IF(ISNA(AF98),"",AF98*#REF!)</f>
        <v>#REF!</v>
      </c>
      <c r="AI98" s="78" t="e">
        <f>IF(#REF!&gt;0,DQ$23,"")</f>
        <v>#REF!</v>
      </c>
      <c r="AJ98" s="99"/>
      <c r="AK98" s="411"/>
      <c r="AL98" s="412" t="e">
        <f>IF(OR(#REF!="",F98=""),"",ROUND(#REF!/10^3*F98,3))</f>
        <v>#REF!</v>
      </c>
      <c r="AM98" s="412" t="e">
        <f>IF(#REF!&gt;0,#REF!*#REF!/1000,"")</f>
        <v>#REF!</v>
      </c>
      <c r="AN98" s="412" t="e">
        <f>IF(#REF!&gt;0,#REF!*#REF!/1000,"")</f>
        <v>#REF!</v>
      </c>
      <c r="AO98" s="413" t="e">
        <f>IF(OR(#REF!="●",#REF!="●",#REF!="●"),"",IF(#REF!="","",#REF!))</f>
        <v>#REF!</v>
      </c>
      <c r="AP98" s="413" t="e">
        <f>IF(OR(#REF!="●",#REF!="●",#REF!="●"),"",IF(#REF!="","",#REF!))</f>
        <v>#REF!</v>
      </c>
      <c r="AQ98" s="412" t="e">
        <f>IF(ISNA(L98),"",L98*#REF!)</f>
        <v>#REF!</v>
      </c>
      <c r="AR98" s="412" t="e">
        <f>IF(ISNA(M98),"",M98*#REF!)</f>
        <v>#REF!</v>
      </c>
      <c r="AS98" s="414" t="e">
        <f>IF(#REF!&gt;0,DQ$6,"")</f>
        <v>#REF!</v>
      </c>
      <c r="AT98" s="95" t="e">
        <f>IF(#REF!="","",VLOOKUP(#REF!,#REF!,7,0))</f>
        <v>#REF!</v>
      </c>
      <c r="AU98" s="201" t="e">
        <f>IF(OR(#REF!="",AT98=""),"",ROUND(#REF!/10^3*AT98,3))</f>
        <v>#REF!</v>
      </c>
      <c r="AV98" s="201" t="e">
        <f>IF(#REF!&gt;0,#REF!*#REF!/1000,"")</f>
        <v>#REF!</v>
      </c>
      <c r="AW98" s="201" t="e">
        <f>IF(#REF!&gt;0,#REF!*#REF!/1000,"")</f>
        <v>#REF!</v>
      </c>
      <c r="AX98" s="74" t="e">
        <f t="shared" si="26"/>
        <v>#REF!</v>
      </c>
      <c r="AY98" s="74" t="e">
        <f t="shared" si="27"/>
        <v>#REF!</v>
      </c>
      <c r="AZ98" s="201" t="e">
        <f>IF(ISNA(AX98),"",AX98*#REF!)</f>
        <v>#REF!</v>
      </c>
      <c r="BA98" s="201" t="e">
        <f>IF(ISNA(AY98),"",AY98*#REF!)</f>
        <v>#REF!</v>
      </c>
      <c r="BB98" s="78" t="e">
        <f>IF(#REF!&gt;0,DQ$40,"")</f>
        <v>#REF!</v>
      </c>
      <c r="BC98" s="99"/>
      <c r="BD98" s="650"/>
      <c r="BE98" s="652" t="e">
        <f>IF(OR(#REF!="",F98=""),"",ROUND(#REF!/10^3*F98,3))</f>
        <v>#REF!</v>
      </c>
      <c r="BF98" s="412" t="e">
        <f>IF(#REF!&gt;0,#REF!*#REF!/1000,"")</f>
        <v>#REF!</v>
      </c>
      <c r="BG98" s="412" t="e">
        <f>IF(#REF!&gt;0,#REF!*#REF!/1000,"")</f>
        <v>#REF!</v>
      </c>
      <c r="BH98" s="413" t="e">
        <f>IF(OR(#REF!="●",#REF!="●",#REF!="●",#REF!="●"),"",IF(#REF!="","",#REF!))</f>
        <v>#REF!</v>
      </c>
      <c r="BI98" s="413" t="e">
        <f>IF(OR(#REF!="●",#REF!="●",#REF!="●",#REF!="●"),"",IF(#REF!="","",#REF!))</f>
        <v>#REF!</v>
      </c>
      <c r="BJ98" s="412" t="e">
        <f>IF(ISNA(L98),"",L98*#REF!)</f>
        <v>#REF!</v>
      </c>
      <c r="BK98" s="412" t="e">
        <f>IF(ISNA(M98),"",M98*#REF!)</f>
        <v>#REF!</v>
      </c>
      <c r="BL98" s="415" t="e">
        <f>IF(#REF!&gt;0,DQ$6,"")</f>
        <v>#REF!</v>
      </c>
      <c r="BM98" s="361" t="e">
        <f>IF(#REF!="","",VLOOKUP(#REF!,#REF!,7,0))</f>
        <v>#REF!</v>
      </c>
      <c r="BN98" s="201" t="e">
        <f>IF(OR(#REF!="",BM98=""),"",ROUND(#REF!/10^3*BM98,3))</f>
        <v>#REF!</v>
      </c>
      <c r="BO98" s="201" t="e">
        <f>IF(#REF!&gt;0,#REF!*#REF!/1000,"")</f>
        <v>#REF!</v>
      </c>
      <c r="BP98" s="201" t="e">
        <f>IF(#REF!&gt;0,#REF!*#REF!/1000,"")</f>
        <v>#REF!</v>
      </c>
      <c r="BQ98" s="74" t="e">
        <f t="shared" si="28"/>
        <v>#REF!</v>
      </c>
      <c r="BR98" s="74" t="e">
        <f t="shared" si="29"/>
        <v>#REF!</v>
      </c>
      <c r="BS98" s="201" t="e">
        <f>IF(ISNA(BQ98),"",BQ98*#REF!)</f>
        <v>#REF!</v>
      </c>
      <c r="BT98" s="201" t="e">
        <f>IF(ISNA(BR98),"",BR98*#REF!)</f>
        <v>#REF!</v>
      </c>
      <c r="BU98" s="78" t="e">
        <f>IF(#REF!&gt;0,DQ$57,"")</f>
        <v>#REF!</v>
      </c>
      <c r="BV98" s="99"/>
      <c r="BW98" s="411"/>
      <c r="BX98" s="412" t="e">
        <f>IF(OR(#REF!="",F98=""),"",ROUND(#REF!/10^3*F98,3))</f>
        <v>#REF!</v>
      </c>
      <c r="BY98" s="412" t="e">
        <f>IF(#REF!&gt;0,#REF!*#REF!/1000,"")</f>
        <v>#REF!</v>
      </c>
      <c r="BZ98" s="412" t="e">
        <f>IF(#REF!&gt;0,#REF!*#REF!/1000,"")</f>
        <v>#REF!</v>
      </c>
      <c r="CA98" s="413" t="e">
        <f>IF(OR(#REF!="●",#REF!="●",#REF!="●",#REF!="●",#REF!="●"),"",IF(#REF!="","",#REF!))</f>
        <v>#REF!</v>
      </c>
      <c r="CB98" s="413" t="e">
        <f>IF(OR(#REF!="●",#REF!="●",#REF!="●",#REF!="●",#REF!="●"),"",IF(#REF!="","",#REF!))</f>
        <v>#REF!</v>
      </c>
      <c r="CC98" s="412" t="e">
        <f>IF(ISNA(L98),"",L98*#REF!)</f>
        <v>#REF!</v>
      </c>
      <c r="CD98" s="412" t="e">
        <f>IF(ISNA(M98),"",M98*#REF!)</f>
        <v>#REF!</v>
      </c>
      <c r="CE98" s="415" t="e">
        <f>IF(#REF!&gt;0,DQ$6,"")</f>
        <v>#REF!</v>
      </c>
      <c r="CF98" s="361" t="e">
        <f>IF(#REF!="","",VLOOKUP(#REF!,#REF!,7,0))</f>
        <v>#REF!</v>
      </c>
      <c r="CG98" s="201" t="e">
        <f>IF(OR(#REF!="",CF98=""),"",ROUND(#REF!/10^3*CF98,3))</f>
        <v>#REF!</v>
      </c>
      <c r="CH98" s="201" t="e">
        <f>IF(#REF!&gt;0,#REF!*#REF!/1000,"")</f>
        <v>#REF!</v>
      </c>
      <c r="CI98" s="201" t="e">
        <f>IF(#REF!&gt;0,#REF!*#REF!/1000,"")</f>
        <v>#REF!</v>
      </c>
      <c r="CJ98" s="74" t="e">
        <f t="shared" si="30"/>
        <v>#REF!</v>
      </c>
      <c r="CK98" s="74" t="e">
        <f t="shared" si="31"/>
        <v>#REF!</v>
      </c>
      <c r="CL98" s="201" t="e">
        <f>IF(ISNA(CJ98),"",CJ98*#REF!)</f>
        <v>#REF!</v>
      </c>
      <c r="CM98" s="201" t="e">
        <f>IF(ISNA(CK98),"",CK98*#REF!)</f>
        <v>#REF!</v>
      </c>
      <c r="CN98" s="101" t="e">
        <f>IF(#REF!&gt;0,DQ$57,"")</f>
        <v>#REF!</v>
      </c>
      <c r="CO98" s="84"/>
      <c r="CP98" s="2"/>
      <c r="CQ98" s="2"/>
      <c r="CR98" s="2"/>
      <c r="CS98" s="2"/>
      <c r="CT98" s="2"/>
      <c r="CU98" s="2"/>
      <c r="CV98" s="2"/>
      <c r="CX98" s="2"/>
      <c r="CY98" s="2"/>
      <c r="CZ98" s="2"/>
      <c r="DA98" s="2"/>
      <c r="DB98" s="2"/>
      <c r="DC98" s="2"/>
      <c r="DD98" s="2"/>
      <c r="DE98" s="2"/>
      <c r="DF98" s="2"/>
      <c r="DG98" s="2"/>
      <c r="DJ98" s="4"/>
    </row>
    <row r="99" spans="2:115" ht="18" customHeight="1">
      <c r="B99" s="151" t="e">
        <f>IF(#REF!="","",VLOOKUP(#REF!,$CX$11:$DG$26,9,0))</f>
        <v>#REF!</v>
      </c>
      <c r="C99" s="64" t="e">
        <f>IF(#REF!="",0,VLOOKUP(#REF!,$CP$11:$CQ$16,2,0))</f>
        <v>#REF!</v>
      </c>
      <c r="D99" s="65" t="e">
        <f>IF(#REF!="",0,VLOOKUP(#REF!,$CX$11:$CY$26,2,0))</f>
        <v>#REF!</v>
      </c>
      <c r="E99" s="152" t="e">
        <f t="shared" si="21"/>
        <v>#REF!</v>
      </c>
      <c r="F99" s="155" t="e">
        <f>IF(#REF!="","",VLOOKUP(#REF!,#REF!,7,0))</f>
        <v>#REF!</v>
      </c>
      <c r="G99" s="201" t="e">
        <f>IF(OR(#REF!="",F99=""),"",ROUND(#REF!/10^3*F99,3))</f>
        <v>#REF!</v>
      </c>
      <c r="H99" s="201" t="e">
        <f>IF(#REF!&gt;0,#REF!*#REF!/1000,"")</f>
        <v>#REF!</v>
      </c>
      <c r="I99" s="201" t="e">
        <f>IF(#REF!&gt;0,#REF!*#REF!/1000,"")</f>
        <v>#REF!</v>
      </c>
      <c r="J99" s="51" t="e">
        <f>IF(#REF!="●","",IF(#REF!="","",#REF!))</f>
        <v>#REF!</v>
      </c>
      <c r="K99" s="51" t="e">
        <f>IF(#REF!="●","",IF(#REF!="","",#REF!))</f>
        <v>#REF!</v>
      </c>
      <c r="L99" s="74" t="e">
        <f t="shared" si="22"/>
        <v>#REF!</v>
      </c>
      <c r="M99" s="74" t="e">
        <f t="shared" si="23"/>
        <v>#REF!</v>
      </c>
      <c r="N99" s="201" t="e">
        <f>IF(ISNA(L99),"",L99*#REF!)</f>
        <v>#REF!</v>
      </c>
      <c r="O99" s="201" t="e">
        <f>IF(ISNA(M99),"",M99*#REF!)</f>
        <v>#REF!</v>
      </c>
      <c r="P99" s="78" t="e">
        <f>IF(#REF!&gt;0,DQ$6,"")</f>
        <v>#REF!</v>
      </c>
      <c r="Q99" s="99"/>
      <c r="R99" s="411"/>
      <c r="S99" s="412" t="e">
        <f>IF(OR(#REF!="",F99=""),"",ROUND(#REF!/10^3*F99,3))</f>
        <v>#REF!</v>
      </c>
      <c r="T99" s="412" t="e">
        <f>IF(#REF!&gt;0,#REF!*#REF!/1000,"")</f>
        <v>#REF!</v>
      </c>
      <c r="U99" s="412" t="e">
        <f>IF(#REF!&gt;0,#REF!*#REF!/1000,"")</f>
        <v>#REF!</v>
      </c>
      <c r="V99" s="413" t="e">
        <f>IF(OR(#REF!="●",#REF!="●"),"",IF(#REF!="","",#REF!))</f>
        <v>#REF!</v>
      </c>
      <c r="W99" s="413" t="e">
        <f>IF(OR(#REF!="●",#REF!="●"),"",IF(#REF!="","",#REF!))</f>
        <v>#REF!</v>
      </c>
      <c r="X99" s="412" t="e">
        <f>IF(ISNA(L99),"",L99*#REF!)</f>
        <v>#REF!</v>
      </c>
      <c r="Y99" s="412" t="e">
        <f>IF(ISNA(M99),"",M99*#REF!)</f>
        <v>#REF!</v>
      </c>
      <c r="Z99" s="414" t="e">
        <f>IF(#REF!&gt;0,DQ$6,"")</f>
        <v>#REF!</v>
      </c>
      <c r="AA99" s="95" t="e">
        <f>IF(#REF!="","",VLOOKUP(#REF!,#REF!,7,0))</f>
        <v>#REF!</v>
      </c>
      <c r="AB99" s="201" t="e">
        <f>IF(OR(#REF!="",AA99=""),"",ROUND(#REF!/10^3*AA99,3))</f>
        <v>#REF!</v>
      </c>
      <c r="AC99" s="201" t="e">
        <f>IF(#REF!&gt;0,#REF!*#REF!/1000,"")</f>
        <v>#REF!</v>
      </c>
      <c r="AD99" s="201" t="e">
        <f>IF(#REF!&gt;0,#REF!*#REF!/1000,"")</f>
        <v>#REF!</v>
      </c>
      <c r="AE99" s="74" t="e">
        <f t="shared" si="24"/>
        <v>#REF!</v>
      </c>
      <c r="AF99" s="74" t="e">
        <f t="shared" si="25"/>
        <v>#REF!</v>
      </c>
      <c r="AG99" s="201" t="e">
        <f>IF(ISNA(AE99),"",AE99*#REF!)</f>
        <v>#REF!</v>
      </c>
      <c r="AH99" s="201" t="e">
        <f>IF(ISNA(AF99),"",AF99*#REF!)</f>
        <v>#REF!</v>
      </c>
      <c r="AI99" s="78" t="e">
        <f>IF(#REF!&gt;0,DQ$23,"")</f>
        <v>#REF!</v>
      </c>
      <c r="AJ99" s="99"/>
      <c r="AK99" s="411"/>
      <c r="AL99" s="412" t="e">
        <f>IF(OR(#REF!="",F99=""),"",ROUND(#REF!/10^3*F99,3))</f>
        <v>#REF!</v>
      </c>
      <c r="AM99" s="412" t="e">
        <f>IF(#REF!&gt;0,#REF!*#REF!/1000,"")</f>
        <v>#REF!</v>
      </c>
      <c r="AN99" s="412" t="e">
        <f>IF(#REF!&gt;0,#REF!*#REF!/1000,"")</f>
        <v>#REF!</v>
      </c>
      <c r="AO99" s="413" t="e">
        <f>IF(OR(#REF!="●",#REF!="●",#REF!="●"),"",IF(#REF!="","",#REF!))</f>
        <v>#REF!</v>
      </c>
      <c r="AP99" s="413" t="e">
        <f>IF(OR(#REF!="●",#REF!="●",#REF!="●"),"",IF(#REF!="","",#REF!))</f>
        <v>#REF!</v>
      </c>
      <c r="AQ99" s="412" t="e">
        <f>IF(ISNA(L99),"",L99*#REF!)</f>
        <v>#REF!</v>
      </c>
      <c r="AR99" s="412" t="e">
        <f>IF(ISNA(M99),"",M99*#REF!)</f>
        <v>#REF!</v>
      </c>
      <c r="AS99" s="414" t="e">
        <f>IF(#REF!&gt;0,DQ$6,"")</f>
        <v>#REF!</v>
      </c>
      <c r="AT99" s="95" t="e">
        <f>IF(#REF!="","",VLOOKUP(#REF!,#REF!,7,0))</f>
        <v>#REF!</v>
      </c>
      <c r="AU99" s="201" t="e">
        <f>IF(OR(#REF!="",AT99=""),"",ROUND(#REF!/10^3*AT99,3))</f>
        <v>#REF!</v>
      </c>
      <c r="AV99" s="201" t="e">
        <f>IF(#REF!&gt;0,#REF!*#REF!/1000,"")</f>
        <v>#REF!</v>
      </c>
      <c r="AW99" s="201" t="e">
        <f>IF(#REF!&gt;0,#REF!*#REF!/1000,"")</f>
        <v>#REF!</v>
      </c>
      <c r="AX99" s="74" t="e">
        <f t="shared" si="26"/>
        <v>#REF!</v>
      </c>
      <c r="AY99" s="74" t="e">
        <f t="shared" si="27"/>
        <v>#REF!</v>
      </c>
      <c r="AZ99" s="201" t="e">
        <f>IF(ISNA(AX99),"",AX99*#REF!)</f>
        <v>#REF!</v>
      </c>
      <c r="BA99" s="201" t="e">
        <f>IF(ISNA(AY99),"",AY99*#REF!)</f>
        <v>#REF!</v>
      </c>
      <c r="BB99" s="78" t="e">
        <f>IF(#REF!&gt;0,DQ$40,"")</f>
        <v>#REF!</v>
      </c>
      <c r="BC99" s="99"/>
      <c r="BD99" s="650"/>
      <c r="BE99" s="652" t="e">
        <f>IF(OR(#REF!="",F99=""),"",ROUND(#REF!/10^3*F99,3))</f>
        <v>#REF!</v>
      </c>
      <c r="BF99" s="412" t="e">
        <f>IF(#REF!&gt;0,#REF!*#REF!/1000,"")</f>
        <v>#REF!</v>
      </c>
      <c r="BG99" s="412" t="e">
        <f>IF(#REF!&gt;0,#REF!*#REF!/1000,"")</f>
        <v>#REF!</v>
      </c>
      <c r="BH99" s="413" t="e">
        <f>IF(OR(#REF!="●",#REF!="●",#REF!="●",#REF!="●"),"",IF(#REF!="","",#REF!))</f>
        <v>#REF!</v>
      </c>
      <c r="BI99" s="413" t="e">
        <f>IF(OR(#REF!="●",#REF!="●",#REF!="●",#REF!="●"),"",IF(#REF!="","",#REF!))</f>
        <v>#REF!</v>
      </c>
      <c r="BJ99" s="412" t="e">
        <f>IF(ISNA(L99),"",L99*#REF!)</f>
        <v>#REF!</v>
      </c>
      <c r="BK99" s="412" t="e">
        <f>IF(ISNA(M99),"",M99*#REF!)</f>
        <v>#REF!</v>
      </c>
      <c r="BL99" s="415" t="e">
        <f>IF(#REF!&gt;0,DQ$6,"")</f>
        <v>#REF!</v>
      </c>
      <c r="BM99" s="361" t="e">
        <f>IF(#REF!="","",VLOOKUP(#REF!,#REF!,7,0))</f>
        <v>#REF!</v>
      </c>
      <c r="BN99" s="201" t="e">
        <f>IF(OR(#REF!="",BM99=""),"",ROUND(#REF!/10^3*BM99,3))</f>
        <v>#REF!</v>
      </c>
      <c r="BO99" s="201" t="e">
        <f>IF(#REF!&gt;0,#REF!*#REF!/1000,"")</f>
        <v>#REF!</v>
      </c>
      <c r="BP99" s="201" t="e">
        <f>IF(#REF!&gt;0,#REF!*#REF!/1000,"")</f>
        <v>#REF!</v>
      </c>
      <c r="BQ99" s="74" t="e">
        <f t="shared" si="28"/>
        <v>#REF!</v>
      </c>
      <c r="BR99" s="74" t="e">
        <f t="shared" si="29"/>
        <v>#REF!</v>
      </c>
      <c r="BS99" s="201" t="e">
        <f>IF(ISNA(BQ99),"",BQ99*#REF!)</f>
        <v>#REF!</v>
      </c>
      <c r="BT99" s="201" t="e">
        <f>IF(ISNA(BR99),"",BR99*#REF!)</f>
        <v>#REF!</v>
      </c>
      <c r="BU99" s="78" t="e">
        <f>IF(#REF!&gt;0,DQ$57,"")</f>
        <v>#REF!</v>
      </c>
      <c r="BV99" s="99"/>
      <c r="BW99" s="411"/>
      <c r="BX99" s="412" t="e">
        <f>IF(OR(#REF!="",F99=""),"",ROUND(#REF!/10^3*F99,3))</f>
        <v>#REF!</v>
      </c>
      <c r="BY99" s="412" t="e">
        <f>IF(#REF!&gt;0,#REF!*#REF!/1000,"")</f>
        <v>#REF!</v>
      </c>
      <c r="BZ99" s="412" t="e">
        <f>IF(#REF!&gt;0,#REF!*#REF!/1000,"")</f>
        <v>#REF!</v>
      </c>
      <c r="CA99" s="413" t="e">
        <f>IF(OR(#REF!="●",#REF!="●",#REF!="●",#REF!="●",#REF!="●"),"",IF(#REF!="","",#REF!))</f>
        <v>#REF!</v>
      </c>
      <c r="CB99" s="413" t="e">
        <f>IF(OR(#REF!="●",#REF!="●",#REF!="●",#REF!="●",#REF!="●"),"",IF(#REF!="","",#REF!))</f>
        <v>#REF!</v>
      </c>
      <c r="CC99" s="412" t="e">
        <f>IF(ISNA(L99),"",L99*#REF!)</f>
        <v>#REF!</v>
      </c>
      <c r="CD99" s="412" t="e">
        <f>IF(ISNA(M99),"",M99*#REF!)</f>
        <v>#REF!</v>
      </c>
      <c r="CE99" s="415" t="e">
        <f>IF(#REF!&gt;0,DQ$6,"")</f>
        <v>#REF!</v>
      </c>
      <c r="CF99" s="361" t="e">
        <f>IF(#REF!="","",VLOOKUP(#REF!,#REF!,7,0))</f>
        <v>#REF!</v>
      </c>
      <c r="CG99" s="201" t="e">
        <f>IF(OR(#REF!="",CF99=""),"",ROUND(#REF!/10^3*CF99,3))</f>
        <v>#REF!</v>
      </c>
      <c r="CH99" s="201" t="e">
        <f>IF(#REF!&gt;0,#REF!*#REF!/1000,"")</f>
        <v>#REF!</v>
      </c>
      <c r="CI99" s="201" t="e">
        <f>IF(#REF!&gt;0,#REF!*#REF!/1000,"")</f>
        <v>#REF!</v>
      </c>
      <c r="CJ99" s="74" t="e">
        <f t="shared" si="30"/>
        <v>#REF!</v>
      </c>
      <c r="CK99" s="74" t="e">
        <f t="shared" si="31"/>
        <v>#REF!</v>
      </c>
      <c r="CL99" s="201" t="e">
        <f>IF(ISNA(CJ99),"",CJ99*#REF!)</f>
        <v>#REF!</v>
      </c>
      <c r="CM99" s="201" t="e">
        <f>IF(ISNA(CK99),"",CK99*#REF!)</f>
        <v>#REF!</v>
      </c>
      <c r="CN99" s="101" t="e">
        <f>IF(#REF!&gt;0,DQ$57,"")</f>
        <v>#REF!</v>
      </c>
      <c r="CO99" s="84"/>
      <c r="CP99" s="2"/>
      <c r="CQ99" s="2"/>
      <c r="CR99" s="2"/>
      <c r="CS99" s="2"/>
      <c r="CT99" s="2"/>
      <c r="CU99" s="2"/>
      <c r="CV99" s="2"/>
      <c r="CX99" s="2"/>
      <c r="CY99" s="2"/>
      <c r="CZ99" s="2"/>
      <c r="DA99" s="2"/>
      <c r="DB99" s="2"/>
      <c r="DC99" s="2"/>
      <c r="DD99" s="2"/>
      <c r="DE99" s="2"/>
      <c r="DF99" s="2"/>
      <c r="DG99" s="2"/>
      <c r="DJ99" s="4"/>
    </row>
    <row r="100" spans="2:115" ht="18" customHeight="1">
      <c r="B100" s="151" t="e">
        <f>IF(#REF!="","",VLOOKUP(#REF!,$CX$11:$DG$26,9,0))</f>
        <v>#REF!</v>
      </c>
      <c r="C100" s="64" t="e">
        <f>IF(#REF!="",0,VLOOKUP(#REF!,$CP$11:$CQ$16,2,0))</f>
        <v>#REF!</v>
      </c>
      <c r="D100" s="65" t="e">
        <f>IF(#REF!="",0,VLOOKUP(#REF!,$CX$11:$CY$26,2,0))</f>
        <v>#REF!</v>
      </c>
      <c r="E100" s="152" t="e">
        <f t="shared" si="21"/>
        <v>#REF!</v>
      </c>
      <c r="F100" s="155" t="e">
        <f>IF(#REF!="","",VLOOKUP(#REF!,#REF!,7,0))</f>
        <v>#REF!</v>
      </c>
      <c r="G100" s="201" t="e">
        <f>IF(OR(#REF!="",F100=""),"",ROUND(#REF!/10^3*F100,3))</f>
        <v>#REF!</v>
      </c>
      <c r="H100" s="201" t="e">
        <f>IF(#REF!&gt;0,#REF!*#REF!/1000,"")</f>
        <v>#REF!</v>
      </c>
      <c r="I100" s="201" t="e">
        <f>IF(#REF!&gt;0,#REF!*#REF!/1000,"")</f>
        <v>#REF!</v>
      </c>
      <c r="J100" s="51" t="e">
        <f>IF(#REF!="●","",IF(#REF!="","",#REF!))</f>
        <v>#REF!</v>
      </c>
      <c r="K100" s="51" t="e">
        <f>IF(#REF!="●","",IF(#REF!="","",#REF!))</f>
        <v>#REF!</v>
      </c>
      <c r="L100" s="74" t="e">
        <f t="shared" si="22"/>
        <v>#REF!</v>
      </c>
      <c r="M100" s="74" t="e">
        <f t="shared" si="23"/>
        <v>#REF!</v>
      </c>
      <c r="N100" s="201" t="e">
        <f>IF(ISNA(L100),"",L100*#REF!)</f>
        <v>#REF!</v>
      </c>
      <c r="O100" s="201" t="e">
        <f>IF(ISNA(M100),"",M100*#REF!)</f>
        <v>#REF!</v>
      </c>
      <c r="P100" s="78" t="e">
        <f>IF(#REF!&gt;0,DQ$6,"")</f>
        <v>#REF!</v>
      </c>
      <c r="Q100" s="99"/>
      <c r="R100" s="411"/>
      <c r="S100" s="412" t="e">
        <f>IF(OR(#REF!="",F100=""),"",ROUND(#REF!/10^3*F100,3))</f>
        <v>#REF!</v>
      </c>
      <c r="T100" s="412" t="e">
        <f>IF(#REF!&gt;0,#REF!*#REF!/1000,"")</f>
        <v>#REF!</v>
      </c>
      <c r="U100" s="412" t="e">
        <f>IF(#REF!&gt;0,#REF!*#REF!/1000,"")</f>
        <v>#REF!</v>
      </c>
      <c r="V100" s="413" t="e">
        <f>IF(OR(#REF!="●",#REF!="●"),"",IF(#REF!="","",#REF!))</f>
        <v>#REF!</v>
      </c>
      <c r="W100" s="413" t="e">
        <f>IF(OR(#REF!="●",#REF!="●"),"",IF(#REF!="","",#REF!))</f>
        <v>#REF!</v>
      </c>
      <c r="X100" s="412" t="e">
        <f>IF(ISNA(L100),"",L100*#REF!)</f>
        <v>#REF!</v>
      </c>
      <c r="Y100" s="412" t="e">
        <f>IF(ISNA(M100),"",M100*#REF!)</f>
        <v>#REF!</v>
      </c>
      <c r="Z100" s="414" t="e">
        <f>IF(#REF!&gt;0,DQ$6,"")</f>
        <v>#REF!</v>
      </c>
      <c r="AA100" s="95" t="e">
        <f>IF(#REF!="","",VLOOKUP(#REF!,#REF!,7,0))</f>
        <v>#REF!</v>
      </c>
      <c r="AB100" s="201" t="e">
        <f>IF(OR(#REF!="",AA100=""),"",ROUND(#REF!/10^3*AA100,3))</f>
        <v>#REF!</v>
      </c>
      <c r="AC100" s="201" t="e">
        <f>IF(#REF!&gt;0,#REF!*#REF!/1000,"")</f>
        <v>#REF!</v>
      </c>
      <c r="AD100" s="201" t="e">
        <f>IF(#REF!&gt;0,#REF!*#REF!/1000,"")</f>
        <v>#REF!</v>
      </c>
      <c r="AE100" s="74" t="e">
        <f t="shared" si="24"/>
        <v>#REF!</v>
      </c>
      <c r="AF100" s="74" t="e">
        <f t="shared" si="25"/>
        <v>#REF!</v>
      </c>
      <c r="AG100" s="201" t="e">
        <f>IF(ISNA(AE100),"",AE100*#REF!)</f>
        <v>#REF!</v>
      </c>
      <c r="AH100" s="201" t="e">
        <f>IF(ISNA(AF100),"",AF100*#REF!)</f>
        <v>#REF!</v>
      </c>
      <c r="AI100" s="78" t="e">
        <f>IF(#REF!&gt;0,DQ$23,"")</f>
        <v>#REF!</v>
      </c>
      <c r="AJ100" s="99"/>
      <c r="AK100" s="411"/>
      <c r="AL100" s="412" t="e">
        <f>IF(OR(#REF!="",F100=""),"",ROUND(#REF!/10^3*F100,3))</f>
        <v>#REF!</v>
      </c>
      <c r="AM100" s="412" t="e">
        <f>IF(#REF!&gt;0,#REF!*#REF!/1000,"")</f>
        <v>#REF!</v>
      </c>
      <c r="AN100" s="412" t="e">
        <f>IF(#REF!&gt;0,#REF!*#REF!/1000,"")</f>
        <v>#REF!</v>
      </c>
      <c r="AO100" s="413" t="e">
        <f>IF(OR(#REF!="●",#REF!="●",#REF!="●"),"",IF(#REF!="","",#REF!))</f>
        <v>#REF!</v>
      </c>
      <c r="AP100" s="413" t="e">
        <f>IF(OR(#REF!="●",#REF!="●",#REF!="●"),"",IF(#REF!="","",#REF!))</f>
        <v>#REF!</v>
      </c>
      <c r="AQ100" s="412" t="e">
        <f>IF(ISNA(L100),"",L100*#REF!)</f>
        <v>#REF!</v>
      </c>
      <c r="AR100" s="412" t="e">
        <f>IF(ISNA(M100),"",M100*#REF!)</f>
        <v>#REF!</v>
      </c>
      <c r="AS100" s="414" t="e">
        <f>IF(#REF!&gt;0,DQ$6,"")</f>
        <v>#REF!</v>
      </c>
      <c r="AT100" s="95" t="e">
        <f>IF(#REF!="","",VLOOKUP(#REF!,#REF!,7,0))</f>
        <v>#REF!</v>
      </c>
      <c r="AU100" s="201" t="e">
        <f>IF(OR(#REF!="",AT100=""),"",ROUND(#REF!/10^3*AT100,3))</f>
        <v>#REF!</v>
      </c>
      <c r="AV100" s="201" t="e">
        <f>IF(#REF!&gt;0,#REF!*#REF!/1000,"")</f>
        <v>#REF!</v>
      </c>
      <c r="AW100" s="201" t="e">
        <f>IF(#REF!&gt;0,#REF!*#REF!/1000,"")</f>
        <v>#REF!</v>
      </c>
      <c r="AX100" s="74" t="e">
        <f t="shared" si="26"/>
        <v>#REF!</v>
      </c>
      <c r="AY100" s="74" t="e">
        <f t="shared" si="27"/>
        <v>#REF!</v>
      </c>
      <c r="AZ100" s="201" t="e">
        <f>IF(ISNA(AX100),"",AX100*#REF!)</f>
        <v>#REF!</v>
      </c>
      <c r="BA100" s="201" t="e">
        <f>IF(ISNA(AY100),"",AY100*#REF!)</f>
        <v>#REF!</v>
      </c>
      <c r="BB100" s="78" t="e">
        <f>IF(#REF!&gt;0,DQ$40,"")</f>
        <v>#REF!</v>
      </c>
      <c r="BC100" s="99"/>
      <c r="BD100" s="650"/>
      <c r="BE100" s="652" t="e">
        <f>IF(OR(#REF!="",F100=""),"",ROUND(#REF!/10^3*F100,3))</f>
        <v>#REF!</v>
      </c>
      <c r="BF100" s="412" t="e">
        <f>IF(#REF!&gt;0,#REF!*#REF!/1000,"")</f>
        <v>#REF!</v>
      </c>
      <c r="BG100" s="412" t="e">
        <f>IF(#REF!&gt;0,#REF!*#REF!/1000,"")</f>
        <v>#REF!</v>
      </c>
      <c r="BH100" s="413" t="e">
        <f>IF(OR(#REF!="●",#REF!="●",#REF!="●",#REF!="●"),"",IF(#REF!="","",#REF!))</f>
        <v>#REF!</v>
      </c>
      <c r="BI100" s="413" t="e">
        <f>IF(OR(#REF!="●",#REF!="●",#REF!="●",#REF!="●"),"",IF(#REF!="","",#REF!))</f>
        <v>#REF!</v>
      </c>
      <c r="BJ100" s="412" t="e">
        <f>IF(ISNA(L100),"",L100*#REF!)</f>
        <v>#REF!</v>
      </c>
      <c r="BK100" s="412" t="e">
        <f>IF(ISNA(M100),"",M100*#REF!)</f>
        <v>#REF!</v>
      </c>
      <c r="BL100" s="415" t="e">
        <f>IF(#REF!&gt;0,DQ$6,"")</f>
        <v>#REF!</v>
      </c>
      <c r="BM100" s="361" t="e">
        <f>IF(#REF!="","",VLOOKUP(#REF!,#REF!,7,0))</f>
        <v>#REF!</v>
      </c>
      <c r="BN100" s="201" t="e">
        <f>IF(OR(#REF!="",BM100=""),"",ROUND(#REF!/10^3*BM100,3))</f>
        <v>#REF!</v>
      </c>
      <c r="BO100" s="201" t="e">
        <f>IF(#REF!&gt;0,#REF!*#REF!/1000,"")</f>
        <v>#REF!</v>
      </c>
      <c r="BP100" s="201" t="e">
        <f>IF(#REF!&gt;0,#REF!*#REF!/1000,"")</f>
        <v>#REF!</v>
      </c>
      <c r="BQ100" s="74" t="e">
        <f t="shared" si="28"/>
        <v>#REF!</v>
      </c>
      <c r="BR100" s="74" t="e">
        <f t="shared" si="29"/>
        <v>#REF!</v>
      </c>
      <c r="BS100" s="201" t="e">
        <f>IF(ISNA(BQ100),"",BQ100*#REF!)</f>
        <v>#REF!</v>
      </c>
      <c r="BT100" s="201" t="e">
        <f>IF(ISNA(BR100),"",BR100*#REF!)</f>
        <v>#REF!</v>
      </c>
      <c r="BU100" s="78" t="e">
        <f>IF(#REF!&gt;0,DQ$57,"")</f>
        <v>#REF!</v>
      </c>
      <c r="BV100" s="99"/>
      <c r="BW100" s="411"/>
      <c r="BX100" s="412" t="e">
        <f>IF(OR(#REF!="",F100=""),"",ROUND(#REF!/10^3*F100,3))</f>
        <v>#REF!</v>
      </c>
      <c r="BY100" s="412" t="e">
        <f>IF(#REF!&gt;0,#REF!*#REF!/1000,"")</f>
        <v>#REF!</v>
      </c>
      <c r="BZ100" s="412" t="e">
        <f>IF(#REF!&gt;0,#REF!*#REF!/1000,"")</f>
        <v>#REF!</v>
      </c>
      <c r="CA100" s="413" t="e">
        <f>IF(OR(#REF!="●",#REF!="●",#REF!="●",#REF!="●",#REF!="●"),"",IF(#REF!="","",#REF!))</f>
        <v>#REF!</v>
      </c>
      <c r="CB100" s="413" t="e">
        <f>IF(OR(#REF!="●",#REF!="●",#REF!="●",#REF!="●",#REF!="●"),"",IF(#REF!="","",#REF!))</f>
        <v>#REF!</v>
      </c>
      <c r="CC100" s="412" t="e">
        <f>IF(ISNA(L100),"",L100*#REF!)</f>
        <v>#REF!</v>
      </c>
      <c r="CD100" s="412" t="e">
        <f>IF(ISNA(M100),"",M100*#REF!)</f>
        <v>#REF!</v>
      </c>
      <c r="CE100" s="415" t="e">
        <f>IF(#REF!&gt;0,DQ$6,"")</f>
        <v>#REF!</v>
      </c>
      <c r="CF100" s="361" t="e">
        <f>IF(#REF!="","",VLOOKUP(#REF!,#REF!,7,0))</f>
        <v>#REF!</v>
      </c>
      <c r="CG100" s="201" t="e">
        <f>IF(OR(#REF!="",CF100=""),"",ROUND(#REF!/10^3*CF100,3))</f>
        <v>#REF!</v>
      </c>
      <c r="CH100" s="201" t="e">
        <f>IF(#REF!&gt;0,#REF!*#REF!/1000,"")</f>
        <v>#REF!</v>
      </c>
      <c r="CI100" s="201" t="e">
        <f>IF(#REF!&gt;0,#REF!*#REF!/1000,"")</f>
        <v>#REF!</v>
      </c>
      <c r="CJ100" s="74" t="e">
        <f t="shared" si="30"/>
        <v>#REF!</v>
      </c>
      <c r="CK100" s="74" t="e">
        <f t="shared" si="31"/>
        <v>#REF!</v>
      </c>
      <c r="CL100" s="201" t="e">
        <f>IF(ISNA(CJ100),"",CJ100*#REF!)</f>
        <v>#REF!</v>
      </c>
      <c r="CM100" s="201" t="e">
        <f>IF(ISNA(CK100),"",CK100*#REF!)</f>
        <v>#REF!</v>
      </c>
      <c r="CN100" s="101" t="e">
        <f>IF(#REF!&gt;0,DQ$57,"")</f>
        <v>#REF!</v>
      </c>
      <c r="CO100" s="84"/>
      <c r="CP100" s="2"/>
      <c r="CQ100" s="2"/>
      <c r="CR100" s="2"/>
      <c r="CS100" s="2"/>
      <c r="CT100" s="2"/>
      <c r="CU100" s="2"/>
      <c r="CV100" s="2"/>
      <c r="CX100" s="2"/>
      <c r="CY100" s="2"/>
      <c r="CZ100" s="2"/>
      <c r="DA100" s="2"/>
      <c r="DB100" s="2"/>
      <c r="DC100" s="2"/>
      <c r="DD100" s="2"/>
      <c r="DE100" s="2"/>
      <c r="DF100" s="2"/>
      <c r="DG100" s="2"/>
      <c r="DJ100" s="4"/>
    </row>
    <row r="101" spans="2:115" ht="18" customHeight="1">
      <c r="B101" s="151" t="e">
        <f>IF(#REF!="","",VLOOKUP(#REF!,$CX$11:$DG$26,9,0))</f>
        <v>#REF!</v>
      </c>
      <c r="C101" s="64" t="e">
        <f>IF(#REF!="",0,VLOOKUP(#REF!,$CP$11:$CQ$16,2,0))</f>
        <v>#REF!</v>
      </c>
      <c r="D101" s="65" t="e">
        <f>IF(#REF!="",0,VLOOKUP(#REF!,$CX$11:$CY$26,2,0))</f>
        <v>#REF!</v>
      </c>
      <c r="E101" s="152" t="e">
        <f t="shared" si="21"/>
        <v>#REF!</v>
      </c>
      <c r="F101" s="155" t="e">
        <f>IF(#REF!="","",VLOOKUP(#REF!,#REF!,7,0))</f>
        <v>#REF!</v>
      </c>
      <c r="G101" s="201" t="e">
        <f>IF(OR(#REF!="",F101=""),"",ROUND(#REF!/10^3*F101,3))</f>
        <v>#REF!</v>
      </c>
      <c r="H101" s="201" t="e">
        <f>IF(#REF!&gt;0,#REF!*#REF!/1000,"")</f>
        <v>#REF!</v>
      </c>
      <c r="I101" s="201" t="e">
        <f>IF(#REF!&gt;0,#REF!*#REF!/1000,"")</f>
        <v>#REF!</v>
      </c>
      <c r="J101" s="51" t="e">
        <f>IF(#REF!="●","",IF(#REF!="","",#REF!))</f>
        <v>#REF!</v>
      </c>
      <c r="K101" s="51" t="e">
        <f>IF(#REF!="●","",IF(#REF!="","",#REF!))</f>
        <v>#REF!</v>
      </c>
      <c r="L101" s="74" t="e">
        <f t="shared" si="22"/>
        <v>#REF!</v>
      </c>
      <c r="M101" s="74" t="e">
        <f t="shared" si="23"/>
        <v>#REF!</v>
      </c>
      <c r="N101" s="201" t="e">
        <f>IF(ISNA(L101),"",L101*#REF!)</f>
        <v>#REF!</v>
      </c>
      <c r="O101" s="201" t="e">
        <f>IF(ISNA(M101),"",M101*#REF!)</f>
        <v>#REF!</v>
      </c>
      <c r="P101" s="78" t="e">
        <f>IF(#REF!&gt;0,DQ$6,"")</f>
        <v>#REF!</v>
      </c>
      <c r="Q101" s="99"/>
      <c r="R101" s="411"/>
      <c r="S101" s="412" t="e">
        <f>IF(OR(#REF!="",F101=""),"",ROUND(#REF!/10^3*F101,3))</f>
        <v>#REF!</v>
      </c>
      <c r="T101" s="412" t="e">
        <f>IF(#REF!&gt;0,#REF!*#REF!/1000,"")</f>
        <v>#REF!</v>
      </c>
      <c r="U101" s="412" t="e">
        <f>IF(#REF!&gt;0,#REF!*#REF!/1000,"")</f>
        <v>#REF!</v>
      </c>
      <c r="V101" s="413" t="e">
        <f>IF(OR(#REF!="●",#REF!="●"),"",IF(#REF!="","",#REF!))</f>
        <v>#REF!</v>
      </c>
      <c r="W101" s="413" t="e">
        <f>IF(OR(#REF!="●",#REF!="●"),"",IF(#REF!="","",#REF!))</f>
        <v>#REF!</v>
      </c>
      <c r="X101" s="412" t="e">
        <f>IF(ISNA(L101),"",L101*#REF!)</f>
        <v>#REF!</v>
      </c>
      <c r="Y101" s="412" t="e">
        <f>IF(ISNA(M101),"",M101*#REF!)</f>
        <v>#REF!</v>
      </c>
      <c r="Z101" s="414" t="e">
        <f>IF(#REF!&gt;0,DQ$6,"")</f>
        <v>#REF!</v>
      </c>
      <c r="AA101" s="95" t="e">
        <f>IF(#REF!="","",VLOOKUP(#REF!,#REF!,7,0))</f>
        <v>#REF!</v>
      </c>
      <c r="AB101" s="201" t="e">
        <f>IF(OR(#REF!="",AA101=""),"",ROUND(#REF!/10^3*AA101,3))</f>
        <v>#REF!</v>
      </c>
      <c r="AC101" s="201" t="e">
        <f>IF(#REF!&gt;0,#REF!*#REF!/1000,"")</f>
        <v>#REF!</v>
      </c>
      <c r="AD101" s="201" t="e">
        <f>IF(#REF!&gt;0,#REF!*#REF!/1000,"")</f>
        <v>#REF!</v>
      </c>
      <c r="AE101" s="74" t="e">
        <f t="shared" si="24"/>
        <v>#REF!</v>
      </c>
      <c r="AF101" s="74" t="e">
        <f t="shared" si="25"/>
        <v>#REF!</v>
      </c>
      <c r="AG101" s="201" t="e">
        <f>IF(ISNA(AE101),"",AE101*#REF!)</f>
        <v>#REF!</v>
      </c>
      <c r="AH101" s="201" t="e">
        <f>IF(ISNA(AF101),"",AF101*#REF!)</f>
        <v>#REF!</v>
      </c>
      <c r="AI101" s="78" t="e">
        <f>IF(#REF!&gt;0,DQ$23,"")</f>
        <v>#REF!</v>
      </c>
      <c r="AJ101" s="99"/>
      <c r="AK101" s="411"/>
      <c r="AL101" s="412" t="e">
        <f>IF(OR(#REF!="",F101=""),"",ROUND(#REF!/10^3*F101,3))</f>
        <v>#REF!</v>
      </c>
      <c r="AM101" s="412" t="e">
        <f>IF(#REF!&gt;0,#REF!*#REF!/1000,"")</f>
        <v>#REF!</v>
      </c>
      <c r="AN101" s="412" t="e">
        <f>IF(#REF!&gt;0,#REF!*#REF!/1000,"")</f>
        <v>#REF!</v>
      </c>
      <c r="AO101" s="413" t="e">
        <f>IF(OR(#REF!="●",#REF!="●",#REF!="●"),"",IF(#REF!="","",#REF!))</f>
        <v>#REF!</v>
      </c>
      <c r="AP101" s="413" t="e">
        <f>IF(OR(#REF!="●",#REF!="●",#REF!="●"),"",IF(#REF!="","",#REF!))</f>
        <v>#REF!</v>
      </c>
      <c r="AQ101" s="412" t="e">
        <f>IF(ISNA(L101),"",L101*#REF!)</f>
        <v>#REF!</v>
      </c>
      <c r="AR101" s="412" t="e">
        <f>IF(ISNA(M101),"",M101*#REF!)</f>
        <v>#REF!</v>
      </c>
      <c r="AS101" s="414" t="e">
        <f>IF(#REF!&gt;0,DQ$6,"")</f>
        <v>#REF!</v>
      </c>
      <c r="AT101" s="95" t="e">
        <f>IF(#REF!="","",VLOOKUP(#REF!,#REF!,7,0))</f>
        <v>#REF!</v>
      </c>
      <c r="AU101" s="201" t="e">
        <f>IF(OR(#REF!="",AT101=""),"",ROUND(#REF!/10^3*AT101,3))</f>
        <v>#REF!</v>
      </c>
      <c r="AV101" s="201" t="e">
        <f>IF(#REF!&gt;0,#REF!*#REF!/1000,"")</f>
        <v>#REF!</v>
      </c>
      <c r="AW101" s="201" t="e">
        <f>IF(#REF!&gt;0,#REF!*#REF!/1000,"")</f>
        <v>#REF!</v>
      </c>
      <c r="AX101" s="74" t="e">
        <f t="shared" si="26"/>
        <v>#REF!</v>
      </c>
      <c r="AY101" s="74" t="e">
        <f t="shared" si="27"/>
        <v>#REF!</v>
      </c>
      <c r="AZ101" s="201" t="e">
        <f>IF(ISNA(AX101),"",AX101*#REF!)</f>
        <v>#REF!</v>
      </c>
      <c r="BA101" s="201" t="e">
        <f>IF(ISNA(AY101),"",AY101*#REF!)</f>
        <v>#REF!</v>
      </c>
      <c r="BB101" s="78" t="e">
        <f>IF(#REF!&gt;0,DQ$40,"")</f>
        <v>#REF!</v>
      </c>
      <c r="BC101" s="99"/>
      <c r="BD101" s="650"/>
      <c r="BE101" s="652" t="e">
        <f>IF(OR(#REF!="",F101=""),"",ROUND(#REF!/10^3*F101,3))</f>
        <v>#REF!</v>
      </c>
      <c r="BF101" s="412" t="e">
        <f>IF(#REF!&gt;0,#REF!*#REF!/1000,"")</f>
        <v>#REF!</v>
      </c>
      <c r="BG101" s="412" t="e">
        <f>IF(#REF!&gt;0,#REF!*#REF!/1000,"")</f>
        <v>#REF!</v>
      </c>
      <c r="BH101" s="413" t="e">
        <f>IF(OR(#REF!="●",#REF!="●",#REF!="●",#REF!="●"),"",IF(#REF!="","",#REF!))</f>
        <v>#REF!</v>
      </c>
      <c r="BI101" s="413" t="e">
        <f>IF(OR(#REF!="●",#REF!="●",#REF!="●",#REF!="●"),"",IF(#REF!="","",#REF!))</f>
        <v>#REF!</v>
      </c>
      <c r="BJ101" s="412" t="e">
        <f>IF(ISNA(L101),"",L101*#REF!)</f>
        <v>#REF!</v>
      </c>
      <c r="BK101" s="412" t="e">
        <f>IF(ISNA(M101),"",M101*#REF!)</f>
        <v>#REF!</v>
      </c>
      <c r="BL101" s="415" t="e">
        <f>IF(#REF!&gt;0,DQ$6,"")</f>
        <v>#REF!</v>
      </c>
      <c r="BM101" s="361" t="e">
        <f>IF(#REF!="","",VLOOKUP(#REF!,#REF!,7,0))</f>
        <v>#REF!</v>
      </c>
      <c r="BN101" s="201" t="e">
        <f>IF(OR(#REF!="",BM101=""),"",ROUND(#REF!/10^3*BM101,3))</f>
        <v>#REF!</v>
      </c>
      <c r="BO101" s="201" t="e">
        <f>IF(#REF!&gt;0,#REF!*#REF!/1000,"")</f>
        <v>#REF!</v>
      </c>
      <c r="BP101" s="201" t="e">
        <f>IF(#REF!&gt;0,#REF!*#REF!/1000,"")</f>
        <v>#REF!</v>
      </c>
      <c r="BQ101" s="74" t="e">
        <f t="shared" si="28"/>
        <v>#REF!</v>
      </c>
      <c r="BR101" s="74" t="e">
        <f t="shared" si="29"/>
        <v>#REF!</v>
      </c>
      <c r="BS101" s="201" t="e">
        <f>IF(ISNA(BQ101),"",BQ101*#REF!)</f>
        <v>#REF!</v>
      </c>
      <c r="BT101" s="201" t="e">
        <f>IF(ISNA(BR101),"",BR101*#REF!)</f>
        <v>#REF!</v>
      </c>
      <c r="BU101" s="78" t="e">
        <f>IF(#REF!&gt;0,DQ$57,"")</f>
        <v>#REF!</v>
      </c>
      <c r="BV101" s="99"/>
      <c r="BW101" s="411"/>
      <c r="BX101" s="412" t="e">
        <f>IF(OR(#REF!="",F101=""),"",ROUND(#REF!/10^3*F101,3))</f>
        <v>#REF!</v>
      </c>
      <c r="BY101" s="412" t="e">
        <f>IF(#REF!&gt;0,#REF!*#REF!/1000,"")</f>
        <v>#REF!</v>
      </c>
      <c r="BZ101" s="412" t="e">
        <f>IF(#REF!&gt;0,#REF!*#REF!/1000,"")</f>
        <v>#REF!</v>
      </c>
      <c r="CA101" s="413" t="e">
        <f>IF(OR(#REF!="●",#REF!="●",#REF!="●",#REF!="●",#REF!="●"),"",IF(#REF!="","",#REF!))</f>
        <v>#REF!</v>
      </c>
      <c r="CB101" s="413" t="e">
        <f>IF(OR(#REF!="●",#REF!="●",#REF!="●",#REF!="●",#REF!="●"),"",IF(#REF!="","",#REF!))</f>
        <v>#REF!</v>
      </c>
      <c r="CC101" s="412" t="e">
        <f>IF(ISNA(L101),"",L101*#REF!)</f>
        <v>#REF!</v>
      </c>
      <c r="CD101" s="412" t="e">
        <f>IF(ISNA(M101),"",M101*#REF!)</f>
        <v>#REF!</v>
      </c>
      <c r="CE101" s="415" t="e">
        <f>IF(#REF!&gt;0,DQ$6,"")</f>
        <v>#REF!</v>
      </c>
      <c r="CF101" s="361" t="e">
        <f>IF(#REF!="","",VLOOKUP(#REF!,#REF!,7,0))</f>
        <v>#REF!</v>
      </c>
      <c r="CG101" s="201" t="e">
        <f>IF(OR(#REF!="",CF101=""),"",ROUND(#REF!/10^3*CF101,3))</f>
        <v>#REF!</v>
      </c>
      <c r="CH101" s="201" t="e">
        <f>IF(#REF!&gt;0,#REF!*#REF!/1000,"")</f>
        <v>#REF!</v>
      </c>
      <c r="CI101" s="201" t="e">
        <f>IF(#REF!&gt;0,#REF!*#REF!/1000,"")</f>
        <v>#REF!</v>
      </c>
      <c r="CJ101" s="74" t="e">
        <f t="shared" si="30"/>
        <v>#REF!</v>
      </c>
      <c r="CK101" s="74" t="e">
        <f t="shared" si="31"/>
        <v>#REF!</v>
      </c>
      <c r="CL101" s="201" t="e">
        <f>IF(ISNA(CJ101),"",CJ101*#REF!)</f>
        <v>#REF!</v>
      </c>
      <c r="CM101" s="201" t="e">
        <f>IF(ISNA(CK101),"",CK101*#REF!)</f>
        <v>#REF!</v>
      </c>
      <c r="CN101" s="101" t="e">
        <f>IF(#REF!&gt;0,DQ$57,"")</f>
        <v>#REF!</v>
      </c>
      <c r="CO101" s="84"/>
      <c r="CP101" s="2"/>
      <c r="CQ101" s="2"/>
      <c r="CR101" s="2"/>
      <c r="CS101" s="2"/>
      <c r="CT101" s="2"/>
      <c r="CU101" s="2"/>
      <c r="CV101" s="2"/>
      <c r="CX101" s="2"/>
      <c r="CY101" s="2"/>
      <c r="CZ101" s="2"/>
      <c r="DA101" s="2"/>
      <c r="DB101" s="2"/>
      <c r="DC101" s="2"/>
      <c r="DD101" s="2"/>
      <c r="DE101" s="2"/>
      <c r="DF101" s="2"/>
      <c r="DG101" s="2"/>
      <c r="DJ101" s="4"/>
    </row>
    <row r="102" spans="2:115" ht="18" customHeight="1">
      <c r="B102" s="151" t="e">
        <f>IF(#REF!="","",VLOOKUP(#REF!,$CX$11:$DG$26,9,0))</f>
        <v>#REF!</v>
      </c>
      <c r="C102" s="64" t="e">
        <f>IF(#REF!="",0,VLOOKUP(#REF!,$CP$11:$CQ$16,2,0))</f>
        <v>#REF!</v>
      </c>
      <c r="D102" s="65" t="e">
        <f>IF(#REF!="",0,VLOOKUP(#REF!,$CX$11:$CY$26,2,0))</f>
        <v>#REF!</v>
      </c>
      <c r="E102" s="152" t="e">
        <f t="shared" si="21"/>
        <v>#REF!</v>
      </c>
      <c r="F102" s="155" t="e">
        <f>IF(#REF!="","",VLOOKUP(#REF!,#REF!,7,0))</f>
        <v>#REF!</v>
      </c>
      <c r="G102" s="201" t="e">
        <f>IF(OR(#REF!="",F102=""),"",ROUND(#REF!/10^3*F102,3))</f>
        <v>#REF!</v>
      </c>
      <c r="H102" s="201" t="e">
        <f>IF(#REF!&gt;0,#REF!*#REF!/1000,"")</f>
        <v>#REF!</v>
      </c>
      <c r="I102" s="201" t="e">
        <f>IF(#REF!&gt;0,#REF!*#REF!/1000,"")</f>
        <v>#REF!</v>
      </c>
      <c r="J102" s="51" t="e">
        <f>IF(#REF!="●","",IF(#REF!="","",#REF!))</f>
        <v>#REF!</v>
      </c>
      <c r="K102" s="51" t="e">
        <f>IF(#REF!="●","",IF(#REF!="","",#REF!))</f>
        <v>#REF!</v>
      </c>
      <c r="L102" s="74" t="e">
        <f t="shared" si="22"/>
        <v>#REF!</v>
      </c>
      <c r="M102" s="74" t="e">
        <f t="shared" si="23"/>
        <v>#REF!</v>
      </c>
      <c r="N102" s="201" t="e">
        <f>IF(ISNA(L102),"",L102*#REF!)</f>
        <v>#REF!</v>
      </c>
      <c r="O102" s="201" t="e">
        <f>IF(ISNA(M102),"",M102*#REF!)</f>
        <v>#REF!</v>
      </c>
      <c r="P102" s="78" t="e">
        <f>IF(#REF!&gt;0,DQ$6,"")</f>
        <v>#REF!</v>
      </c>
      <c r="Q102" s="99"/>
      <c r="R102" s="411"/>
      <c r="S102" s="412" t="e">
        <f>IF(OR(#REF!="",F102=""),"",ROUND(#REF!/10^3*F102,3))</f>
        <v>#REF!</v>
      </c>
      <c r="T102" s="412" t="e">
        <f>IF(#REF!&gt;0,#REF!*#REF!/1000,"")</f>
        <v>#REF!</v>
      </c>
      <c r="U102" s="412" t="e">
        <f>IF(#REF!&gt;0,#REF!*#REF!/1000,"")</f>
        <v>#REF!</v>
      </c>
      <c r="V102" s="413" t="e">
        <f>IF(OR(#REF!="●",#REF!="●"),"",IF(#REF!="","",#REF!))</f>
        <v>#REF!</v>
      </c>
      <c r="W102" s="413" t="e">
        <f>IF(OR(#REF!="●",#REF!="●"),"",IF(#REF!="","",#REF!))</f>
        <v>#REF!</v>
      </c>
      <c r="X102" s="412" t="e">
        <f>IF(ISNA(L102),"",L102*#REF!)</f>
        <v>#REF!</v>
      </c>
      <c r="Y102" s="412" t="e">
        <f>IF(ISNA(M102),"",M102*#REF!)</f>
        <v>#REF!</v>
      </c>
      <c r="Z102" s="414" t="e">
        <f>IF(#REF!&gt;0,DQ$6,"")</f>
        <v>#REF!</v>
      </c>
      <c r="AA102" s="95" t="e">
        <f>IF(#REF!="","",VLOOKUP(#REF!,#REF!,7,0))</f>
        <v>#REF!</v>
      </c>
      <c r="AB102" s="201" t="e">
        <f>IF(OR(#REF!="",AA102=""),"",ROUND(#REF!/10^3*AA102,3))</f>
        <v>#REF!</v>
      </c>
      <c r="AC102" s="201" t="e">
        <f>IF(#REF!&gt;0,#REF!*#REF!/1000,"")</f>
        <v>#REF!</v>
      </c>
      <c r="AD102" s="201" t="e">
        <f>IF(#REF!&gt;0,#REF!*#REF!/1000,"")</f>
        <v>#REF!</v>
      </c>
      <c r="AE102" s="74" t="e">
        <f t="shared" si="24"/>
        <v>#REF!</v>
      </c>
      <c r="AF102" s="74" t="e">
        <f t="shared" si="25"/>
        <v>#REF!</v>
      </c>
      <c r="AG102" s="201" t="e">
        <f>IF(ISNA(AE102),"",AE102*#REF!)</f>
        <v>#REF!</v>
      </c>
      <c r="AH102" s="201" t="e">
        <f>IF(ISNA(AF102),"",AF102*#REF!)</f>
        <v>#REF!</v>
      </c>
      <c r="AI102" s="78" t="e">
        <f>IF(#REF!&gt;0,DQ$23,"")</f>
        <v>#REF!</v>
      </c>
      <c r="AJ102" s="99"/>
      <c r="AK102" s="411"/>
      <c r="AL102" s="412" t="e">
        <f>IF(OR(#REF!="",F102=""),"",ROUND(#REF!/10^3*F102,3))</f>
        <v>#REF!</v>
      </c>
      <c r="AM102" s="412" t="e">
        <f>IF(#REF!&gt;0,#REF!*#REF!/1000,"")</f>
        <v>#REF!</v>
      </c>
      <c r="AN102" s="412" t="e">
        <f>IF(#REF!&gt;0,#REF!*#REF!/1000,"")</f>
        <v>#REF!</v>
      </c>
      <c r="AO102" s="413" t="e">
        <f>IF(OR(#REF!="●",#REF!="●",#REF!="●"),"",IF(#REF!="","",#REF!))</f>
        <v>#REF!</v>
      </c>
      <c r="AP102" s="413" t="e">
        <f>IF(OR(#REF!="●",#REF!="●",#REF!="●"),"",IF(#REF!="","",#REF!))</f>
        <v>#REF!</v>
      </c>
      <c r="AQ102" s="412" t="e">
        <f>IF(ISNA(L102),"",L102*#REF!)</f>
        <v>#REF!</v>
      </c>
      <c r="AR102" s="412" t="e">
        <f>IF(ISNA(M102),"",M102*#REF!)</f>
        <v>#REF!</v>
      </c>
      <c r="AS102" s="414" t="e">
        <f>IF(#REF!&gt;0,DQ$6,"")</f>
        <v>#REF!</v>
      </c>
      <c r="AT102" s="95" t="e">
        <f>IF(#REF!="","",VLOOKUP(#REF!,#REF!,7,0))</f>
        <v>#REF!</v>
      </c>
      <c r="AU102" s="201" t="e">
        <f>IF(OR(#REF!="",AT102=""),"",ROUND(#REF!/10^3*AT102,3))</f>
        <v>#REF!</v>
      </c>
      <c r="AV102" s="201" t="e">
        <f>IF(#REF!&gt;0,#REF!*#REF!/1000,"")</f>
        <v>#REF!</v>
      </c>
      <c r="AW102" s="201" t="e">
        <f>IF(#REF!&gt;0,#REF!*#REF!/1000,"")</f>
        <v>#REF!</v>
      </c>
      <c r="AX102" s="74" t="e">
        <f t="shared" si="26"/>
        <v>#REF!</v>
      </c>
      <c r="AY102" s="74" t="e">
        <f t="shared" si="27"/>
        <v>#REF!</v>
      </c>
      <c r="AZ102" s="201" t="e">
        <f>IF(ISNA(AX102),"",AX102*#REF!)</f>
        <v>#REF!</v>
      </c>
      <c r="BA102" s="201" t="e">
        <f>IF(ISNA(AY102),"",AY102*#REF!)</f>
        <v>#REF!</v>
      </c>
      <c r="BB102" s="78" t="e">
        <f>IF(#REF!&gt;0,DQ$40,"")</f>
        <v>#REF!</v>
      </c>
      <c r="BC102" s="99"/>
      <c r="BD102" s="650"/>
      <c r="BE102" s="652" t="e">
        <f>IF(OR(#REF!="",F102=""),"",ROUND(#REF!/10^3*F102,3))</f>
        <v>#REF!</v>
      </c>
      <c r="BF102" s="412" t="e">
        <f>IF(#REF!&gt;0,#REF!*#REF!/1000,"")</f>
        <v>#REF!</v>
      </c>
      <c r="BG102" s="412" t="e">
        <f>IF(#REF!&gt;0,#REF!*#REF!/1000,"")</f>
        <v>#REF!</v>
      </c>
      <c r="BH102" s="413" t="e">
        <f>IF(OR(#REF!="●",#REF!="●",#REF!="●",#REF!="●"),"",IF(#REF!="","",#REF!))</f>
        <v>#REF!</v>
      </c>
      <c r="BI102" s="413" t="e">
        <f>IF(OR(#REF!="●",#REF!="●",#REF!="●",#REF!="●"),"",IF(#REF!="","",#REF!))</f>
        <v>#REF!</v>
      </c>
      <c r="BJ102" s="412" t="e">
        <f>IF(ISNA(L102),"",L102*#REF!)</f>
        <v>#REF!</v>
      </c>
      <c r="BK102" s="412" t="e">
        <f>IF(ISNA(M102),"",M102*#REF!)</f>
        <v>#REF!</v>
      </c>
      <c r="BL102" s="415" t="e">
        <f>IF(#REF!&gt;0,DQ$6,"")</f>
        <v>#REF!</v>
      </c>
      <c r="BM102" s="361" t="e">
        <f>IF(#REF!="","",VLOOKUP(#REF!,#REF!,7,0))</f>
        <v>#REF!</v>
      </c>
      <c r="BN102" s="201" t="e">
        <f>IF(OR(#REF!="",BM102=""),"",ROUND(#REF!/10^3*BM102,3))</f>
        <v>#REF!</v>
      </c>
      <c r="BO102" s="201" t="e">
        <f>IF(#REF!&gt;0,#REF!*#REF!/1000,"")</f>
        <v>#REF!</v>
      </c>
      <c r="BP102" s="201" t="e">
        <f>IF(#REF!&gt;0,#REF!*#REF!/1000,"")</f>
        <v>#REF!</v>
      </c>
      <c r="BQ102" s="74" t="e">
        <f t="shared" si="28"/>
        <v>#REF!</v>
      </c>
      <c r="BR102" s="74" t="e">
        <f t="shared" si="29"/>
        <v>#REF!</v>
      </c>
      <c r="BS102" s="201" t="e">
        <f>IF(ISNA(BQ102),"",BQ102*#REF!)</f>
        <v>#REF!</v>
      </c>
      <c r="BT102" s="201" t="e">
        <f>IF(ISNA(BR102),"",BR102*#REF!)</f>
        <v>#REF!</v>
      </c>
      <c r="BU102" s="78" t="e">
        <f>IF(#REF!&gt;0,DQ$57,"")</f>
        <v>#REF!</v>
      </c>
      <c r="BV102" s="99"/>
      <c r="BW102" s="411"/>
      <c r="BX102" s="412" t="e">
        <f>IF(OR(#REF!="",F102=""),"",ROUND(#REF!/10^3*F102,3))</f>
        <v>#REF!</v>
      </c>
      <c r="BY102" s="412" t="e">
        <f>IF(#REF!&gt;0,#REF!*#REF!/1000,"")</f>
        <v>#REF!</v>
      </c>
      <c r="BZ102" s="412" t="e">
        <f>IF(#REF!&gt;0,#REF!*#REF!/1000,"")</f>
        <v>#REF!</v>
      </c>
      <c r="CA102" s="413" t="e">
        <f>IF(OR(#REF!="●",#REF!="●",#REF!="●",#REF!="●",#REF!="●"),"",IF(#REF!="","",#REF!))</f>
        <v>#REF!</v>
      </c>
      <c r="CB102" s="413" t="e">
        <f>IF(OR(#REF!="●",#REF!="●",#REF!="●",#REF!="●",#REF!="●"),"",IF(#REF!="","",#REF!))</f>
        <v>#REF!</v>
      </c>
      <c r="CC102" s="412" t="e">
        <f>IF(ISNA(L102),"",L102*#REF!)</f>
        <v>#REF!</v>
      </c>
      <c r="CD102" s="412" t="e">
        <f>IF(ISNA(M102),"",M102*#REF!)</f>
        <v>#REF!</v>
      </c>
      <c r="CE102" s="415" t="e">
        <f>IF(#REF!&gt;0,DQ$6,"")</f>
        <v>#REF!</v>
      </c>
      <c r="CF102" s="361" t="e">
        <f>IF(#REF!="","",VLOOKUP(#REF!,#REF!,7,0))</f>
        <v>#REF!</v>
      </c>
      <c r="CG102" s="201" t="e">
        <f>IF(OR(#REF!="",CF102=""),"",ROUND(#REF!/10^3*CF102,3))</f>
        <v>#REF!</v>
      </c>
      <c r="CH102" s="201" t="e">
        <f>IF(#REF!&gt;0,#REF!*#REF!/1000,"")</f>
        <v>#REF!</v>
      </c>
      <c r="CI102" s="201" t="e">
        <f>IF(#REF!&gt;0,#REF!*#REF!/1000,"")</f>
        <v>#REF!</v>
      </c>
      <c r="CJ102" s="74" t="e">
        <f t="shared" si="30"/>
        <v>#REF!</v>
      </c>
      <c r="CK102" s="74" t="e">
        <f t="shared" si="31"/>
        <v>#REF!</v>
      </c>
      <c r="CL102" s="201" t="e">
        <f>IF(ISNA(CJ102),"",CJ102*#REF!)</f>
        <v>#REF!</v>
      </c>
      <c r="CM102" s="201" t="e">
        <f>IF(ISNA(CK102),"",CK102*#REF!)</f>
        <v>#REF!</v>
      </c>
      <c r="CN102" s="101" t="e">
        <f>IF(#REF!&gt;0,DQ$57,"")</f>
        <v>#REF!</v>
      </c>
      <c r="CO102" s="84"/>
      <c r="CP102" s="2"/>
      <c r="CQ102" s="2"/>
      <c r="CR102" s="2"/>
      <c r="CS102" s="2"/>
      <c r="CT102" s="2"/>
      <c r="CU102" s="2"/>
      <c r="CV102" s="2"/>
      <c r="CX102" s="2"/>
      <c r="CY102" s="2"/>
      <c r="CZ102" s="2"/>
      <c r="DA102" s="2"/>
      <c r="DB102" s="2"/>
      <c r="DC102" s="2"/>
      <c r="DD102" s="2"/>
      <c r="DE102" s="2"/>
      <c r="DF102" s="2"/>
      <c r="DG102" s="2"/>
      <c r="DJ102" s="4"/>
    </row>
    <row r="103" spans="2:115" ht="18" customHeight="1">
      <c r="B103" s="151" t="e">
        <f>IF(#REF!="","",VLOOKUP(#REF!,$CX$11:$DG$26,9,0))</f>
        <v>#REF!</v>
      </c>
      <c r="C103" s="64" t="e">
        <f>IF(#REF!="",0,VLOOKUP(#REF!,$CP$11:$CQ$16,2,0))</f>
        <v>#REF!</v>
      </c>
      <c r="D103" s="65" t="e">
        <f>IF(#REF!="",0,VLOOKUP(#REF!,$CX$11:$CY$26,2,0))</f>
        <v>#REF!</v>
      </c>
      <c r="E103" s="152" t="e">
        <f t="shared" si="21"/>
        <v>#REF!</v>
      </c>
      <c r="F103" s="155" t="e">
        <f>IF(#REF!="","",VLOOKUP(#REF!,#REF!,7,0))</f>
        <v>#REF!</v>
      </c>
      <c r="G103" s="201" t="e">
        <f>IF(OR(#REF!="",F103=""),"",ROUND(#REF!/10^3*F103,3))</f>
        <v>#REF!</v>
      </c>
      <c r="H103" s="201" t="e">
        <f>IF(#REF!&gt;0,#REF!*#REF!/1000,"")</f>
        <v>#REF!</v>
      </c>
      <c r="I103" s="201" t="e">
        <f>IF(#REF!&gt;0,#REF!*#REF!/1000,"")</f>
        <v>#REF!</v>
      </c>
      <c r="J103" s="51" t="e">
        <f>IF(#REF!="●","",IF(#REF!="","",#REF!))</f>
        <v>#REF!</v>
      </c>
      <c r="K103" s="51" t="e">
        <f>IF(#REF!="●","",IF(#REF!="","",#REF!))</f>
        <v>#REF!</v>
      </c>
      <c r="L103" s="74" t="e">
        <f t="shared" si="22"/>
        <v>#REF!</v>
      </c>
      <c r="M103" s="74" t="e">
        <f t="shared" si="23"/>
        <v>#REF!</v>
      </c>
      <c r="N103" s="201" t="e">
        <f>IF(ISNA(L103),"",L103*#REF!)</f>
        <v>#REF!</v>
      </c>
      <c r="O103" s="201" t="e">
        <f>IF(ISNA(M103),"",M103*#REF!)</f>
        <v>#REF!</v>
      </c>
      <c r="P103" s="78" t="e">
        <f>IF(#REF!&gt;0,DQ$6,"")</f>
        <v>#REF!</v>
      </c>
      <c r="Q103" s="99"/>
      <c r="R103" s="411"/>
      <c r="S103" s="412" t="e">
        <f>IF(OR(#REF!="",F103=""),"",ROUND(#REF!/10^3*F103,3))</f>
        <v>#REF!</v>
      </c>
      <c r="T103" s="412" t="e">
        <f>IF(#REF!&gt;0,#REF!*#REF!/1000,"")</f>
        <v>#REF!</v>
      </c>
      <c r="U103" s="412" t="e">
        <f>IF(#REF!&gt;0,#REF!*#REF!/1000,"")</f>
        <v>#REF!</v>
      </c>
      <c r="V103" s="413" t="e">
        <f>IF(OR(#REF!="●",#REF!="●"),"",IF(#REF!="","",#REF!))</f>
        <v>#REF!</v>
      </c>
      <c r="W103" s="413" t="e">
        <f>IF(OR(#REF!="●",#REF!="●"),"",IF(#REF!="","",#REF!))</f>
        <v>#REF!</v>
      </c>
      <c r="X103" s="412" t="e">
        <f>IF(ISNA(L103),"",L103*#REF!)</f>
        <v>#REF!</v>
      </c>
      <c r="Y103" s="412" t="e">
        <f>IF(ISNA(M103),"",M103*#REF!)</f>
        <v>#REF!</v>
      </c>
      <c r="Z103" s="414" t="e">
        <f>IF(#REF!&gt;0,DQ$6,"")</f>
        <v>#REF!</v>
      </c>
      <c r="AA103" s="95" t="e">
        <f>IF(#REF!="","",VLOOKUP(#REF!,#REF!,7,0))</f>
        <v>#REF!</v>
      </c>
      <c r="AB103" s="201" t="e">
        <f>IF(OR(#REF!="",AA103=""),"",ROUND(#REF!/10^3*AA103,3))</f>
        <v>#REF!</v>
      </c>
      <c r="AC103" s="201" t="e">
        <f>IF(#REF!&gt;0,#REF!*#REF!/1000,"")</f>
        <v>#REF!</v>
      </c>
      <c r="AD103" s="201" t="e">
        <f>IF(#REF!&gt;0,#REF!*#REF!/1000,"")</f>
        <v>#REF!</v>
      </c>
      <c r="AE103" s="74" t="e">
        <f t="shared" si="24"/>
        <v>#REF!</v>
      </c>
      <c r="AF103" s="74" t="e">
        <f t="shared" si="25"/>
        <v>#REF!</v>
      </c>
      <c r="AG103" s="201" t="e">
        <f>IF(ISNA(AE103),"",AE103*#REF!)</f>
        <v>#REF!</v>
      </c>
      <c r="AH103" s="201" t="e">
        <f>IF(ISNA(AF103),"",AF103*#REF!)</f>
        <v>#REF!</v>
      </c>
      <c r="AI103" s="78" t="e">
        <f>IF(#REF!&gt;0,DQ$23,"")</f>
        <v>#REF!</v>
      </c>
      <c r="AJ103" s="99"/>
      <c r="AK103" s="411"/>
      <c r="AL103" s="412" t="e">
        <f>IF(OR(#REF!="",F103=""),"",ROUND(#REF!/10^3*F103,3))</f>
        <v>#REF!</v>
      </c>
      <c r="AM103" s="412" t="e">
        <f>IF(#REF!&gt;0,#REF!*#REF!/1000,"")</f>
        <v>#REF!</v>
      </c>
      <c r="AN103" s="412" t="e">
        <f>IF(#REF!&gt;0,#REF!*#REF!/1000,"")</f>
        <v>#REF!</v>
      </c>
      <c r="AO103" s="413" t="e">
        <f>IF(OR(#REF!="●",#REF!="●",#REF!="●"),"",IF(#REF!="","",#REF!))</f>
        <v>#REF!</v>
      </c>
      <c r="AP103" s="413" t="e">
        <f>IF(OR(#REF!="●",#REF!="●",#REF!="●"),"",IF(#REF!="","",#REF!))</f>
        <v>#REF!</v>
      </c>
      <c r="AQ103" s="412" t="e">
        <f>IF(ISNA(L103),"",L103*#REF!)</f>
        <v>#REF!</v>
      </c>
      <c r="AR103" s="412" t="e">
        <f>IF(ISNA(M103),"",M103*#REF!)</f>
        <v>#REF!</v>
      </c>
      <c r="AS103" s="414" t="e">
        <f>IF(#REF!&gt;0,DQ$6,"")</f>
        <v>#REF!</v>
      </c>
      <c r="AT103" s="95" t="e">
        <f>IF(#REF!="","",VLOOKUP(#REF!,#REF!,7,0))</f>
        <v>#REF!</v>
      </c>
      <c r="AU103" s="201" t="e">
        <f>IF(OR(#REF!="",AT103=""),"",ROUND(#REF!/10^3*AT103,3))</f>
        <v>#REF!</v>
      </c>
      <c r="AV103" s="201" t="e">
        <f>IF(#REF!&gt;0,#REF!*#REF!/1000,"")</f>
        <v>#REF!</v>
      </c>
      <c r="AW103" s="201" t="e">
        <f>IF(#REF!&gt;0,#REF!*#REF!/1000,"")</f>
        <v>#REF!</v>
      </c>
      <c r="AX103" s="74" t="e">
        <f t="shared" si="26"/>
        <v>#REF!</v>
      </c>
      <c r="AY103" s="74" t="e">
        <f t="shared" si="27"/>
        <v>#REF!</v>
      </c>
      <c r="AZ103" s="201" t="e">
        <f>IF(ISNA(AX103),"",AX103*#REF!)</f>
        <v>#REF!</v>
      </c>
      <c r="BA103" s="201" t="e">
        <f>IF(ISNA(AY103),"",AY103*#REF!)</f>
        <v>#REF!</v>
      </c>
      <c r="BB103" s="78" t="e">
        <f>IF(#REF!&gt;0,DQ$40,"")</f>
        <v>#REF!</v>
      </c>
      <c r="BC103" s="99"/>
      <c r="BD103" s="650"/>
      <c r="BE103" s="652" t="e">
        <f>IF(OR(#REF!="",F103=""),"",ROUND(#REF!/10^3*F103,3))</f>
        <v>#REF!</v>
      </c>
      <c r="BF103" s="412" t="e">
        <f>IF(#REF!&gt;0,#REF!*#REF!/1000,"")</f>
        <v>#REF!</v>
      </c>
      <c r="BG103" s="412" t="e">
        <f>IF(#REF!&gt;0,#REF!*#REF!/1000,"")</f>
        <v>#REF!</v>
      </c>
      <c r="BH103" s="413" t="e">
        <f>IF(OR(#REF!="●",#REF!="●",#REF!="●",#REF!="●"),"",IF(#REF!="","",#REF!))</f>
        <v>#REF!</v>
      </c>
      <c r="BI103" s="413" t="e">
        <f>IF(OR(#REF!="●",#REF!="●",#REF!="●",#REF!="●"),"",IF(#REF!="","",#REF!))</f>
        <v>#REF!</v>
      </c>
      <c r="BJ103" s="412" t="e">
        <f>IF(ISNA(L103),"",L103*#REF!)</f>
        <v>#REF!</v>
      </c>
      <c r="BK103" s="412" t="e">
        <f>IF(ISNA(M103),"",M103*#REF!)</f>
        <v>#REF!</v>
      </c>
      <c r="BL103" s="415" t="e">
        <f>IF(#REF!&gt;0,DQ$6,"")</f>
        <v>#REF!</v>
      </c>
      <c r="BM103" s="361" t="e">
        <f>IF(#REF!="","",VLOOKUP(#REF!,#REF!,7,0))</f>
        <v>#REF!</v>
      </c>
      <c r="BN103" s="201" t="e">
        <f>IF(OR(#REF!="",BM103=""),"",ROUND(#REF!/10^3*BM103,3))</f>
        <v>#REF!</v>
      </c>
      <c r="BO103" s="201" t="e">
        <f>IF(#REF!&gt;0,#REF!*#REF!/1000,"")</f>
        <v>#REF!</v>
      </c>
      <c r="BP103" s="201" t="e">
        <f>IF(#REF!&gt;0,#REF!*#REF!/1000,"")</f>
        <v>#REF!</v>
      </c>
      <c r="BQ103" s="74" t="e">
        <f t="shared" si="28"/>
        <v>#REF!</v>
      </c>
      <c r="BR103" s="74" t="e">
        <f t="shared" si="29"/>
        <v>#REF!</v>
      </c>
      <c r="BS103" s="201" t="e">
        <f>IF(ISNA(BQ103),"",BQ103*#REF!)</f>
        <v>#REF!</v>
      </c>
      <c r="BT103" s="201" t="e">
        <f>IF(ISNA(BR103),"",BR103*#REF!)</f>
        <v>#REF!</v>
      </c>
      <c r="BU103" s="78" t="e">
        <f>IF(#REF!&gt;0,DQ$57,"")</f>
        <v>#REF!</v>
      </c>
      <c r="BV103" s="99"/>
      <c r="BW103" s="411"/>
      <c r="BX103" s="412" t="e">
        <f>IF(OR(#REF!="",F103=""),"",ROUND(#REF!/10^3*F103,3))</f>
        <v>#REF!</v>
      </c>
      <c r="BY103" s="412" t="e">
        <f>IF(#REF!&gt;0,#REF!*#REF!/1000,"")</f>
        <v>#REF!</v>
      </c>
      <c r="BZ103" s="412" t="e">
        <f>IF(#REF!&gt;0,#REF!*#REF!/1000,"")</f>
        <v>#REF!</v>
      </c>
      <c r="CA103" s="413" t="e">
        <f>IF(OR(#REF!="●",#REF!="●",#REF!="●",#REF!="●",#REF!="●"),"",IF(#REF!="","",#REF!))</f>
        <v>#REF!</v>
      </c>
      <c r="CB103" s="413" t="e">
        <f>IF(OR(#REF!="●",#REF!="●",#REF!="●",#REF!="●",#REF!="●"),"",IF(#REF!="","",#REF!))</f>
        <v>#REF!</v>
      </c>
      <c r="CC103" s="412" t="e">
        <f>IF(ISNA(L103),"",L103*#REF!)</f>
        <v>#REF!</v>
      </c>
      <c r="CD103" s="412" t="e">
        <f>IF(ISNA(M103),"",M103*#REF!)</f>
        <v>#REF!</v>
      </c>
      <c r="CE103" s="415" t="e">
        <f>IF(#REF!&gt;0,DQ$6,"")</f>
        <v>#REF!</v>
      </c>
      <c r="CF103" s="361" t="e">
        <f>IF(#REF!="","",VLOOKUP(#REF!,#REF!,7,0))</f>
        <v>#REF!</v>
      </c>
      <c r="CG103" s="201" t="e">
        <f>IF(OR(#REF!="",CF103=""),"",ROUND(#REF!/10^3*CF103,3))</f>
        <v>#REF!</v>
      </c>
      <c r="CH103" s="201" t="e">
        <f>IF(#REF!&gt;0,#REF!*#REF!/1000,"")</f>
        <v>#REF!</v>
      </c>
      <c r="CI103" s="201" t="e">
        <f>IF(#REF!&gt;0,#REF!*#REF!/1000,"")</f>
        <v>#REF!</v>
      </c>
      <c r="CJ103" s="74" t="e">
        <f t="shared" si="30"/>
        <v>#REF!</v>
      </c>
      <c r="CK103" s="74" t="e">
        <f t="shared" si="31"/>
        <v>#REF!</v>
      </c>
      <c r="CL103" s="201" t="e">
        <f>IF(ISNA(CJ103),"",CJ103*#REF!)</f>
        <v>#REF!</v>
      </c>
      <c r="CM103" s="201" t="e">
        <f>IF(ISNA(CK103),"",CK103*#REF!)</f>
        <v>#REF!</v>
      </c>
      <c r="CN103" s="101" t="e">
        <f>IF(#REF!&gt;0,DQ$57,"")</f>
        <v>#REF!</v>
      </c>
      <c r="CO103" s="84"/>
      <c r="CP103" s="2"/>
      <c r="CQ103" s="2"/>
      <c r="CR103" s="2"/>
      <c r="CS103" s="2"/>
      <c r="CT103" s="2"/>
      <c r="CU103" s="2"/>
      <c r="CV103" s="2"/>
      <c r="CX103" s="2"/>
      <c r="CY103" s="2"/>
      <c r="CZ103" s="2"/>
      <c r="DA103" s="2"/>
      <c r="DB103" s="2"/>
      <c r="DC103" s="2"/>
      <c r="DD103" s="2"/>
      <c r="DE103" s="2"/>
      <c r="DF103" s="2"/>
      <c r="DG103" s="2"/>
      <c r="DJ103" s="4"/>
    </row>
    <row r="104" spans="2:115" ht="18" customHeight="1">
      <c r="B104" s="151" t="e">
        <f>IF(#REF!="","",VLOOKUP(#REF!,$CX$11:$DG$26,9,0))</f>
        <v>#REF!</v>
      </c>
      <c r="C104" s="64" t="e">
        <f>IF(#REF!="",0,VLOOKUP(#REF!,$CP$11:$CQ$16,2,0))</f>
        <v>#REF!</v>
      </c>
      <c r="D104" s="65" t="e">
        <f>IF(#REF!="",0,VLOOKUP(#REF!,$CX$11:$CY$26,2,0))</f>
        <v>#REF!</v>
      </c>
      <c r="E104" s="152" t="e">
        <f t="shared" si="21"/>
        <v>#REF!</v>
      </c>
      <c r="F104" s="155" t="e">
        <f>IF(#REF!="","",VLOOKUP(#REF!,#REF!,7,0))</f>
        <v>#REF!</v>
      </c>
      <c r="G104" s="201" t="e">
        <f>IF(OR(#REF!="",F104=""),"",ROUND(#REF!/10^3*F104,3))</f>
        <v>#REF!</v>
      </c>
      <c r="H104" s="201" t="e">
        <f>IF(#REF!&gt;0,#REF!*#REF!/1000,"")</f>
        <v>#REF!</v>
      </c>
      <c r="I104" s="201" t="e">
        <f>IF(#REF!&gt;0,#REF!*#REF!/1000,"")</f>
        <v>#REF!</v>
      </c>
      <c r="J104" s="51" t="e">
        <f>IF(#REF!="●","",IF(#REF!="","",#REF!))</f>
        <v>#REF!</v>
      </c>
      <c r="K104" s="51" t="e">
        <f>IF(#REF!="●","",IF(#REF!="","",#REF!))</f>
        <v>#REF!</v>
      </c>
      <c r="L104" s="74" t="e">
        <f t="shared" si="22"/>
        <v>#REF!</v>
      </c>
      <c r="M104" s="74" t="e">
        <f t="shared" si="23"/>
        <v>#REF!</v>
      </c>
      <c r="N104" s="201" t="e">
        <f>IF(ISNA(L104),"",L104*#REF!)</f>
        <v>#REF!</v>
      </c>
      <c r="O104" s="201" t="e">
        <f>IF(ISNA(M104),"",M104*#REF!)</f>
        <v>#REF!</v>
      </c>
      <c r="P104" s="78" t="e">
        <f>IF(#REF!&gt;0,DQ$6,"")</f>
        <v>#REF!</v>
      </c>
      <c r="Q104" s="99"/>
      <c r="R104" s="411"/>
      <c r="S104" s="412" t="e">
        <f>IF(OR(#REF!="",F104=""),"",ROUND(#REF!/10^3*F104,3))</f>
        <v>#REF!</v>
      </c>
      <c r="T104" s="412" t="e">
        <f>IF(#REF!&gt;0,#REF!*#REF!/1000,"")</f>
        <v>#REF!</v>
      </c>
      <c r="U104" s="412" t="e">
        <f>IF(#REF!&gt;0,#REF!*#REF!/1000,"")</f>
        <v>#REF!</v>
      </c>
      <c r="V104" s="413" t="e">
        <f>IF(OR(#REF!="●",#REF!="●"),"",IF(#REF!="","",#REF!))</f>
        <v>#REF!</v>
      </c>
      <c r="W104" s="413" t="e">
        <f>IF(OR(#REF!="●",#REF!="●"),"",IF(#REF!="","",#REF!))</f>
        <v>#REF!</v>
      </c>
      <c r="X104" s="412" t="e">
        <f>IF(ISNA(L104),"",L104*#REF!)</f>
        <v>#REF!</v>
      </c>
      <c r="Y104" s="412" t="e">
        <f>IF(ISNA(M104),"",M104*#REF!)</f>
        <v>#REF!</v>
      </c>
      <c r="Z104" s="414" t="e">
        <f>IF(#REF!&gt;0,DQ$6,"")</f>
        <v>#REF!</v>
      </c>
      <c r="AA104" s="95" t="e">
        <f>IF(#REF!="","",VLOOKUP(#REF!,#REF!,7,0))</f>
        <v>#REF!</v>
      </c>
      <c r="AB104" s="201" t="e">
        <f>IF(OR(#REF!="",AA104=""),"",ROUND(#REF!/10^3*AA104,3))</f>
        <v>#REF!</v>
      </c>
      <c r="AC104" s="201" t="e">
        <f>IF(#REF!&gt;0,#REF!*#REF!/1000,"")</f>
        <v>#REF!</v>
      </c>
      <c r="AD104" s="201" t="e">
        <f>IF(#REF!&gt;0,#REF!*#REF!/1000,"")</f>
        <v>#REF!</v>
      </c>
      <c r="AE104" s="74" t="e">
        <f t="shared" si="24"/>
        <v>#REF!</v>
      </c>
      <c r="AF104" s="74" t="e">
        <f t="shared" si="25"/>
        <v>#REF!</v>
      </c>
      <c r="AG104" s="201" t="e">
        <f>IF(ISNA(AE104),"",AE104*#REF!)</f>
        <v>#REF!</v>
      </c>
      <c r="AH104" s="201" t="e">
        <f>IF(ISNA(AF104),"",AF104*#REF!)</f>
        <v>#REF!</v>
      </c>
      <c r="AI104" s="78" t="e">
        <f>IF(#REF!&gt;0,DQ$23,"")</f>
        <v>#REF!</v>
      </c>
      <c r="AJ104" s="99"/>
      <c r="AK104" s="411"/>
      <c r="AL104" s="412" t="e">
        <f>IF(OR(#REF!="",F104=""),"",ROUND(#REF!/10^3*F104,3))</f>
        <v>#REF!</v>
      </c>
      <c r="AM104" s="412" t="e">
        <f>IF(#REF!&gt;0,#REF!*#REF!/1000,"")</f>
        <v>#REF!</v>
      </c>
      <c r="AN104" s="412" t="e">
        <f>IF(#REF!&gt;0,#REF!*#REF!/1000,"")</f>
        <v>#REF!</v>
      </c>
      <c r="AO104" s="413" t="e">
        <f>IF(OR(#REF!="●",#REF!="●",#REF!="●"),"",IF(#REF!="","",#REF!))</f>
        <v>#REF!</v>
      </c>
      <c r="AP104" s="413" t="e">
        <f>IF(OR(#REF!="●",#REF!="●",#REF!="●"),"",IF(#REF!="","",#REF!))</f>
        <v>#REF!</v>
      </c>
      <c r="AQ104" s="412" t="e">
        <f>IF(ISNA(L104),"",L104*#REF!)</f>
        <v>#REF!</v>
      </c>
      <c r="AR104" s="412" t="e">
        <f>IF(ISNA(M104),"",M104*#REF!)</f>
        <v>#REF!</v>
      </c>
      <c r="AS104" s="414" t="e">
        <f>IF(#REF!&gt;0,DQ$6,"")</f>
        <v>#REF!</v>
      </c>
      <c r="AT104" s="95" t="e">
        <f>IF(#REF!="","",VLOOKUP(#REF!,#REF!,7,0))</f>
        <v>#REF!</v>
      </c>
      <c r="AU104" s="201" t="e">
        <f>IF(OR(#REF!="",AT104=""),"",ROUND(#REF!/10^3*AT104,3))</f>
        <v>#REF!</v>
      </c>
      <c r="AV104" s="201" t="e">
        <f>IF(#REF!&gt;0,#REF!*#REF!/1000,"")</f>
        <v>#REF!</v>
      </c>
      <c r="AW104" s="201" t="e">
        <f>IF(#REF!&gt;0,#REF!*#REF!/1000,"")</f>
        <v>#REF!</v>
      </c>
      <c r="AX104" s="74" t="e">
        <f t="shared" si="26"/>
        <v>#REF!</v>
      </c>
      <c r="AY104" s="74" t="e">
        <f t="shared" si="27"/>
        <v>#REF!</v>
      </c>
      <c r="AZ104" s="201" t="e">
        <f>IF(ISNA(AX104),"",AX104*#REF!)</f>
        <v>#REF!</v>
      </c>
      <c r="BA104" s="201" t="e">
        <f>IF(ISNA(AY104),"",AY104*#REF!)</f>
        <v>#REF!</v>
      </c>
      <c r="BB104" s="78" t="e">
        <f>IF(#REF!&gt;0,DQ$40,"")</f>
        <v>#REF!</v>
      </c>
      <c r="BC104" s="99"/>
      <c r="BD104" s="650"/>
      <c r="BE104" s="652" t="e">
        <f>IF(OR(#REF!="",F104=""),"",ROUND(#REF!/10^3*F104,3))</f>
        <v>#REF!</v>
      </c>
      <c r="BF104" s="412" t="e">
        <f>IF(#REF!&gt;0,#REF!*#REF!/1000,"")</f>
        <v>#REF!</v>
      </c>
      <c r="BG104" s="412" t="e">
        <f>IF(#REF!&gt;0,#REF!*#REF!/1000,"")</f>
        <v>#REF!</v>
      </c>
      <c r="BH104" s="413" t="e">
        <f>IF(OR(#REF!="●",#REF!="●",#REF!="●",#REF!="●"),"",IF(#REF!="","",#REF!))</f>
        <v>#REF!</v>
      </c>
      <c r="BI104" s="413" t="e">
        <f>IF(OR(#REF!="●",#REF!="●",#REF!="●",#REF!="●"),"",IF(#REF!="","",#REF!))</f>
        <v>#REF!</v>
      </c>
      <c r="BJ104" s="412" t="e">
        <f>IF(ISNA(L104),"",L104*#REF!)</f>
        <v>#REF!</v>
      </c>
      <c r="BK104" s="412" t="e">
        <f>IF(ISNA(M104),"",M104*#REF!)</f>
        <v>#REF!</v>
      </c>
      <c r="BL104" s="415" t="e">
        <f>IF(#REF!&gt;0,DQ$6,"")</f>
        <v>#REF!</v>
      </c>
      <c r="BM104" s="361" t="e">
        <f>IF(#REF!="","",VLOOKUP(#REF!,#REF!,7,0))</f>
        <v>#REF!</v>
      </c>
      <c r="BN104" s="201" t="e">
        <f>IF(OR(#REF!="",BM104=""),"",ROUND(#REF!/10^3*BM104,3))</f>
        <v>#REF!</v>
      </c>
      <c r="BO104" s="201" t="e">
        <f>IF(#REF!&gt;0,#REF!*#REF!/1000,"")</f>
        <v>#REF!</v>
      </c>
      <c r="BP104" s="201" t="e">
        <f>IF(#REF!&gt;0,#REF!*#REF!/1000,"")</f>
        <v>#REF!</v>
      </c>
      <c r="BQ104" s="74" t="e">
        <f t="shared" si="28"/>
        <v>#REF!</v>
      </c>
      <c r="BR104" s="74" t="e">
        <f t="shared" si="29"/>
        <v>#REF!</v>
      </c>
      <c r="BS104" s="201" t="e">
        <f>IF(ISNA(BQ104),"",BQ104*#REF!)</f>
        <v>#REF!</v>
      </c>
      <c r="BT104" s="201" t="e">
        <f>IF(ISNA(BR104),"",BR104*#REF!)</f>
        <v>#REF!</v>
      </c>
      <c r="BU104" s="78" t="e">
        <f>IF(#REF!&gt;0,DQ$57,"")</f>
        <v>#REF!</v>
      </c>
      <c r="BV104" s="99"/>
      <c r="BW104" s="411"/>
      <c r="BX104" s="412" t="e">
        <f>IF(OR(#REF!="",F104=""),"",ROUND(#REF!/10^3*F104,3))</f>
        <v>#REF!</v>
      </c>
      <c r="BY104" s="412" t="e">
        <f>IF(#REF!&gt;0,#REF!*#REF!/1000,"")</f>
        <v>#REF!</v>
      </c>
      <c r="BZ104" s="412" t="e">
        <f>IF(#REF!&gt;0,#REF!*#REF!/1000,"")</f>
        <v>#REF!</v>
      </c>
      <c r="CA104" s="413" t="e">
        <f>IF(OR(#REF!="●",#REF!="●",#REF!="●",#REF!="●",#REF!="●"),"",IF(#REF!="","",#REF!))</f>
        <v>#REF!</v>
      </c>
      <c r="CB104" s="413" t="e">
        <f>IF(OR(#REF!="●",#REF!="●",#REF!="●",#REF!="●",#REF!="●"),"",IF(#REF!="","",#REF!))</f>
        <v>#REF!</v>
      </c>
      <c r="CC104" s="412" t="e">
        <f>IF(ISNA(L104),"",L104*#REF!)</f>
        <v>#REF!</v>
      </c>
      <c r="CD104" s="412" t="e">
        <f>IF(ISNA(M104),"",M104*#REF!)</f>
        <v>#REF!</v>
      </c>
      <c r="CE104" s="415" t="e">
        <f>IF(#REF!&gt;0,DQ$6,"")</f>
        <v>#REF!</v>
      </c>
      <c r="CF104" s="361" t="e">
        <f>IF(#REF!="","",VLOOKUP(#REF!,#REF!,7,0))</f>
        <v>#REF!</v>
      </c>
      <c r="CG104" s="201" t="e">
        <f>IF(OR(#REF!="",CF104=""),"",ROUND(#REF!/10^3*CF104,3))</f>
        <v>#REF!</v>
      </c>
      <c r="CH104" s="201" t="e">
        <f>IF(#REF!&gt;0,#REF!*#REF!/1000,"")</f>
        <v>#REF!</v>
      </c>
      <c r="CI104" s="201" t="e">
        <f>IF(#REF!&gt;0,#REF!*#REF!/1000,"")</f>
        <v>#REF!</v>
      </c>
      <c r="CJ104" s="74" t="e">
        <f t="shared" si="30"/>
        <v>#REF!</v>
      </c>
      <c r="CK104" s="74" t="e">
        <f t="shared" si="31"/>
        <v>#REF!</v>
      </c>
      <c r="CL104" s="201" t="e">
        <f>IF(ISNA(CJ104),"",CJ104*#REF!)</f>
        <v>#REF!</v>
      </c>
      <c r="CM104" s="201" t="e">
        <f>IF(ISNA(CK104),"",CK104*#REF!)</f>
        <v>#REF!</v>
      </c>
      <c r="CN104" s="101" t="e">
        <f>IF(#REF!&gt;0,DQ$57,"")</f>
        <v>#REF!</v>
      </c>
      <c r="CO104" s="84"/>
      <c r="CP104" s="2"/>
      <c r="CQ104" s="2"/>
      <c r="CR104" s="2"/>
      <c r="CS104" s="2"/>
      <c r="CT104" s="2"/>
      <c r="CU104" s="2"/>
      <c r="CV104" s="2"/>
      <c r="CX104" s="2"/>
      <c r="CY104" s="2"/>
      <c r="CZ104" s="2"/>
      <c r="DA104" s="2"/>
      <c r="DB104" s="2"/>
      <c r="DC104" s="2"/>
      <c r="DD104" s="2"/>
      <c r="DE104" s="2"/>
      <c r="DF104" s="2"/>
      <c r="DG104" s="2"/>
      <c r="DJ104" s="4"/>
    </row>
    <row r="105" spans="2:115" ht="18" customHeight="1">
      <c r="B105" s="151" t="e">
        <f>IF(#REF!="","",VLOOKUP(#REF!,$CX$11:$DG$26,9,0))</f>
        <v>#REF!</v>
      </c>
      <c r="C105" s="64" t="e">
        <f>IF(#REF!="",0,VLOOKUP(#REF!,$CP$11:$CQ$16,2,0))</f>
        <v>#REF!</v>
      </c>
      <c r="D105" s="65" t="e">
        <f>IF(#REF!="",0,VLOOKUP(#REF!,$CX$11:$CY$26,2,0))</f>
        <v>#REF!</v>
      </c>
      <c r="E105" s="152" t="e">
        <f t="shared" si="21"/>
        <v>#REF!</v>
      </c>
      <c r="F105" s="155" t="e">
        <f>IF(#REF!="","",VLOOKUP(#REF!,#REF!,7,0))</f>
        <v>#REF!</v>
      </c>
      <c r="G105" s="201" t="e">
        <f>IF(OR(#REF!="",F105=""),"",ROUND(#REF!/10^3*F105,3))</f>
        <v>#REF!</v>
      </c>
      <c r="H105" s="201" t="e">
        <f>IF(#REF!&gt;0,#REF!*#REF!/1000,"")</f>
        <v>#REF!</v>
      </c>
      <c r="I105" s="201" t="e">
        <f>IF(#REF!&gt;0,#REF!*#REF!/1000,"")</f>
        <v>#REF!</v>
      </c>
      <c r="J105" s="51" t="e">
        <f>IF(#REF!="●","",IF(#REF!="","",#REF!))</f>
        <v>#REF!</v>
      </c>
      <c r="K105" s="51" t="e">
        <f>IF(#REF!="●","",IF(#REF!="","",#REF!))</f>
        <v>#REF!</v>
      </c>
      <c r="L105" s="74" t="e">
        <f t="shared" si="22"/>
        <v>#REF!</v>
      </c>
      <c r="M105" s="74" t="e">
        <f t="shared" si="23"/>
        <v>#REF!</v>
      </c>
      <c r="N105" s="201" t="e">
        <f>IF(ISNA(L105),"",L105*#REF!)</f>
        <v>#REF!</v>
      </c>
      <c r="O105" s="201" t="e">
        <f>IF(ISNA(M105),"",M105*#REF!)</f>
        <v>#REF!</v>
      </c>
      <c r="P105" s="78" t="e">
        <f>IF(#REF!&gt;0,DQ$6,"")</f>
        <v>#REF!</v>
      </c>
      <c r="Q105" s="99"/>
      <c r="R105" s="411"/>
      <c r="S105" s="412" t="e">
        <f>IF(OR(#REF!="",F105=""),"",ROUND(#REF!/10^3*F105,3))</f>
        <v>#REF!</v>
      </c>
      <c r="T105" s="412" t="e">
        <f>IF(#REF!&gt;0,#REF!*#REF!/1000,"")</f>
        <v>#REF!</v>
      </c>
      <c r="U105" s="412" t="e">
        <f>IF(#REF!&gt;0,#REF!*#REF!/1000,"")</f>
        <v>#REF!</v>
      </c>
      <c r="V105" s="413" t="e">
        <f>IF(OR(#REF!="●",#REF!="●"),"",IF(#REF!="","",#REF!))</f>
        <v>#REF!</v>
      </c>
      <c r="W105" s="413" t="e">
        <f>IF(OR(#REF!="●",#REF!="●"),"",IF(#REF!="","",#REF!))</f>
        <v>#REF!</v>
      </c>
      <c r="X105" s="412" t="e">
        <f>IF(ISNA(L105),"",L105*#REF!)</f>
        <v>#REF!</v>
      </c>
      <c r="Y105" s="412" t="e">
        <f>IF(ISNA(M105),"",M105*#REF!)</f>
        <v>#REF!</v>
      </c>
      <c r="Z105" s="414" t="e">
        <f>IF(#REF!&gt;0,DQ$6,"")</f>
        <v>#REF!</v>
      </c>
      <c r="AA105" s="95" t="e">
        <f>IF(#REF!="","",VLOOKUP(#REF!,#REF!,7,0))</f>
        <v>#REF!</v>
      </c>
      <c r="AB105" s="201" t="e">
        <f>IF(OR(#REF!="",AA105=""),"",ROUND(#REF!/10^3*AA105,3))</f>
        <v>#REF!</v>
      </c>
      <c r="AC105" s="201" t="e">
        <f>IF(#REF!&gt;0,#REF!*#REF!/1000,"")</f>
        <v>#REF!</v>
      </c>
      <c r="AD105" s="201" t="e">
        <f>IF(#REF!&gt;0,#REF!*#REF!/1000,"")</f>
        <v>#REF!</v>
      </c>
      <c r="AE105" s="74" t="e">
        <f t="shared" si="24"/>
        <v>#REF!</v>
      </c>
      <c r="AF105" s="74" t="e">
        <f t="shared" si="25"/>
        <v>#REF!</v>
      </c>
      <c r="AG105" s="201" t="e">
        <f>IF(ISNA(AE105),"",AE105*#REF!)</f>
        <v>#REF!</v>
      </c>
      <c r="AH105" s="201" t="e">
        <f>IF(ISNA(AF105),"",AF105*#REF!)</f>
        <v>#REF!</v>
      </c>
      <c r="AI105" s="78" t="e">
        <f>IF(#REF!&gt;0,DQ$23,"")</f>
        <v>#REF!</v>
      </c>
      <c r="AJ105" s="99"/>
      <c r="AK105" s="411"/>
      <c r="AL105" s="412" t="e">
        <f>IF(OR(#REF!="",F105=""),"",ROUND(#REF!/10^3*F105,3))</f>
        <v>#REF!</v>
      </c>
      <c r="AM105" s="412" t="e">
        <f>IF(#REF!&gt;0,#REF!*#REF!/1000,"")</f>
        <v>#REF!</v>
      </c>
      <c r="AN105" s="412" t="e">
        <f>IF(#REF!&gt;0,#REF!*#REF!/1000,"")</f>
        <v>#REF!</v>
      </c>
      <c r="AO105" s="413" t="e">
        <f>IF(OR(#REF!="●",#REF!="●",#REF!="●"),"",IF(#REF!="","",#REF!))</f>
        <v>#REF!</v>
      </c>
      <c r="AP105" s="413" t="e">
        <f>IF(OR(#REF!="●",#REF!="●",#REF!="●"),"",IF(#REF!="","",#REF!))</f>
        <v>#REF!</v>
      </c>
      <c r="AQ105" s="412" t="e">
        <f>IF(ISNA(L105),"",L105*#REF!)</f>
        <v>#REF!</v>
      </c>
      <c r="AR105" s="412" t="e">
        <f>IF(ISNA(M105),"",M105*#REF!)</f>
        <v>#REF!</v>
      </c>
      <c r="AS105" s="414" t="e">
        <f>IF(#REF!&gt;0,DQ$6,"")</f>
        <v>#REF!</v>
      </c>
      <c r="AT105" s="95" t="e">
        <f>IF(#REF!="","",VLOOKUP(#REF!,#REF!,7,0))</f>
        <v>#REF!</v>
      </c>
      <c r="AU105" s="201" t="e">
        <f>IF(OR(#REF!="",AT105=""),"",ROUND(#REF!/10^3*AT105,3))</f>
        <v>#REF!</v>
      </c>
      <c r="AV105" s="201" t="e">
        <f>IF(#REF!&gt;0,#REF!*#REF!/1000,"")</f>
        <v>#REF!</v>
      </c>
      <c r="AW105" s="201" t="e">
        <f>IF(#REF!&gt;0,#REF!*#REF!/1000,"")</f>
        <v>#REF!</v>
      </c>
      <c r="AX105" s="74" t="e">
        <f t="shared" si="26"/>
        <v>#REF!</v>
      </c>
      <c r="AY105" s="74" t="e">
        <f t="shared" si="27"/>
        <v>#REF!</v>
      </c>
      <c r="AZ105" s="201" t="e">
        <f>IF(ISNA(AX105),"",AX105*#REF!)</f>
        <v>#REF!</v>
      </c>
      <c r="BA105" s="201" t="e">
        <f>IF(ISNA(AY105),"",AY105*#REF!)</f>
        <v>#REF!</v>
      </c>
      <c r="BB105" s="78" t="e">
        <f>IF(#REF!&gt;0,DQ$40,"")</f>
        <v>#REF!</v>
      </c>
      <c r="BC105" s="99"/>
      <c r="BD105" s="650"/>
      <c r="BE105" s="652" t="e">
        <f>IF(OR(#REF!="",F105=""),"",ROUND(#REF!/10^3*F105,3))</f>
        <v>#REF!</v>
      </c>
      <c r="BF105" s="412" t="e">
        <f>IF(#REF!&gt;0,#REF!*#REF!/1000,"")</f>
        <v>#REF!</v>
      </c>
      <c r="BG105" s="412" t="e">
        <f>IF(#REF!&gt;0,#REF!*#REF!/1000,"")</f>
        <v>#REF!</v>
      </c>
      <c r="BH105" s="413" t="e">
        <f>IF(OR(#REF!="●",#REF!="●",#REF!="●",#REF!="●"),"",IF(#REF!="","",#REF!))</f>
        <v>#REF!</v>
      </c>
      <c r="BI105" s="413" t="e">
        <f>IF(OR(#REF!="●",#REF!="●",#REF!="●",#REF!="●"),"",IF(#REF!="","",#REF!))</f>
        <v>#REF!</v>
      </c>
      <c r="BJ105" s="412" t="e">
        <f>IF(ISNA(L105),"",L105*#REF!)</f>
        <v>#REF!</v>
      </c>
      <c r="BK105" s="412" t="e">
        <f>IF(ISNA(M105),"",M105*#REF!)</f>
        <v>#REF!</v>
      </c>
      <c r="BL105" s="415" t="e">
        <f>IF(#REF!&gt;0,DQ$6,"")</f>
        <v>#REF!</v>
      </c>
      <c r="BM105" s="361" t="e">
        <f>IF(#REF!="","",VLOOKUP(#REF!,#REF!,7,0))</f>
        <v>#REF!</v>
      </c>
      <c r="BN105" s="201" t="e">
        <f>IF(OR(#REF!="",BM105=""),"",ROUND(#REF!/10^3*BM105,3))</f>
        <v>#REF!</v>
      </c>
      <c r="BO105" s="201" t="e">
        <f>IF(#REF!&gt;0,#REF!*#REF!/1000,"")</f>
        <v>#REF!</v>
      </c>
      <c r="BP105" s="201" t="e">
        <f>IF(#REF!&gt;0,#REF!*#REF!/1000,"")</f>
        <v>#REF!</v>
      </c>
      <c r="BQ105" s="74" t="e">
        <f t="shared" si="28"/>
        <v>#REF!</v>
      </c>
      <c r="BR105" s="74" t="e">
        <f t="shared" si="29"/>
        <v>#REF!</v>
      </c>
      <c r="BS105" s="201" t="e">
        <f>IF(ISNA(BQ105),"",BQ105*#REF!)</f>
        <v>#REF!</v>
      </c>
      <c r="BT105" s="201" t="e">
        <f>IF(ISNA(BR105),"",BR105*#REF!)</f>
        <v>#REF!</v>
      </c>
      <c r="BU105" s="78" t="e">
        <f>IF(#REF!&gt;0,DQ$57,"")</f>
        <v>#REF!</v>
      </c>
      <c r="BV105" s="99"/>
      <c r="BW105" s="411"/>
      <c r="BX105" s="412" t="e">
        <f>IF(OR(#REF!="",F105=""),"",ROUND(#REF!/10^3*F105,3))</f>
        <v>#REF!</v>
      </c>
      <c r="BY105" s="412" t="e">
        <f>IF(#REF!&gt;0,#REF!*#REF!/1000,"")</f>
        <v>#REF!</v>
      </c>
      <c r="BZ105" s="412" t="e">
        <f>IF(#REF!&gt;0,#REF!*#REF!/1000,"")</f>
        <v>#REF!</v>
      </c>
      <c r="CA105" s="413" t="e">
        <f>IF(OR(#REF!="●",#REF!="●",#REF!="●",#REF!="●",#REF!="●"),"",IF(#REF!="","",#REF!))</f>
        <v>#REF!</v>
      </c>
      <c r="CB105" s="413" t="e">
        <f>IF(OR(#REF!="●",#REF!="●",#REF!="●",#REF!="●",#REF!="●"),"",IF(#REF!="","",#REF!))</f>
        <v>#REF!</v>
      </c>
      <c r="CC105" s="412" t="e">
        <f>IF(ISNA(L105),"",L105*#REF!)</f>
        <v>#REF!</v>
      </c>
      <c r="CD105" s="412" t="e">
        <f>IF(ISNA(M105),"",M105*#REF!)</f>
        <v>#REF!</v>
      </c>
      <c r="CE105" s="415" t="e">
        <f>IF(#REF!&gt;0,DQ$6,"")</f>
        <v>#REF!</v>
      </c>
      <c r="CF105" s="361" t="e">
        <f>IF(#REF!="","",VLOOKUP(#REF!,#REF!,7,0))</f>
        <v>#REF!</v>
      </c>
      <c r="CG105" s="201" t="e">
        <f>IF(OR(#REF!="",CF105=""),"",ROUND(#REF!/10^3*CF105,3))</f>
        <v>#REF!</v>
      </c>
      <c r="CH105" s="201" t="e">
        <f>IF(#REF!&gt;0,#REF!*#REF!/1000,"")</f>
        <v>#REF!</v>
      </c>
      <c r="CI105" s="201" t="e">
        <f>IF(#REF!&gt;0,#REF!*#REF!/1000,"")</f>
        <v>#REF!</v>
      </c>
      <c r="CJ105" s="74" t="e">
        <f t="shared" si="30"/>
        <v>#REF!</v>
      </c>
      <c r="CK105" s="74" t="e">
        <f t="shared" si="31"/>
        <v>#REF!</v>
      </c>
      <c r="CL105" s="201" t="e">
        <f>IF(ISNA(CJ105),"",CJ105*#REF!)</f>
        <v>#REF!</v>
      </c>
      <c r="CM105" s="201" t="e">
        <f>IF(ISNA(CK105),"",CK105*#REF!)</f>
        <v>#REF!</v>
      </c>
      <c r="CN105" s="101" t="e">
        <f>IF(#REF!&gt;0,DQ$57,"")</f>
        <v>#REF!</v>
      </c>
      <c r="CO105" s="84"/>
      <c r="CP105" s="2"/>
      <c r="CQ105" s="2"/>
      <c r="CR105" s="2"/>
      <c r="CS105" s="2"/>
      <c r="CT105" s="2"/>
      <c r="CU105" s="2"/>
      <c r="CV105" s="2"/>
      <c r="CX105" s="2"/>
      <c r="CY105" s="2"/>
      <c r="CZ105" s="2"/>
      <c r="DA105" s="2"/>
      <c r="DB105" s="2"/>
      <c r="DC105" s="2"/>
      <c r="DD105" s="2"/>
      <c r="DE105" s="2"/>
      <c r="DF105" s="2"/>
      <c r="DG105" s="2"/>
      <c r="DJ105" s="4"/>
    </row>
    <row r="106" spans="2:115" ht="18" customHeight="1">
      <c r="B106" s="151" t="e">
        <f>IF(#REF!="","",VLOOKUP(#REF!,$CX$11:$DG$26,9,0))</f>
        <v>#REF!</v>
      </c>
      <c r="C106" s="64" t="e">
        <f>IF(#REF!="",0,VLOOKUP(#REF!,$CP$11:$CQ$16,2,0))</f>
        <v>#REF!</v>
      </c>
      <c r="D106" s="65" t="e">
        <f>IF(#REF!="",0,VLOOKUP(#REF!,$CX$11:$CY$26,2,0))</f>
        <v>#REF!</v>
      </c>
      <c r="E106" s="152" t="e">
        <f t="shared" si="21"/>
        <v>#REF!</v>
      </c>
      <c r="F106" s="155" t="e">
        <f>IF(#REF!="","",VLOOKUP(#REF!,#REF!,7,0))</f>
        <v>#REF!</v>
      </c>
      <c r="G106" s="201" t="e">
        <f>IF(OR(#REF!="",F106=""),"",ROUND(#REF!/10^3*F106,3))</f>
        <v>#REF!</v>
      </c>
      <c r="H106" s="201" t="e">
        <f>IF(#REF!&gt;0,#REF!*#REF!/1000,"")</f>
        <v>#REF!</v>
      </c>
      <c r="I106" s="201" t="e">
        <f>IF(#REF!&gt;0,#REF!*#REF!/1000,"")</f>
        <v>#REF!</v>
      </c>
      <c r="J106" s="51" t="e">
        <f>IF(#REF!="●","",IF(#REF!="","",#REF!))</f>
        <v>#REF!</v>
      </c>
      <c r="K106" s="51" t="e">
        <f>IF(#REF!="●","",IF(#REF!="","",#REF!))</f>
        <v>#REF!</v>
      </c>
      <c r="L106" s="74" t="e">
        <f t="shared" si="22"/>
        <v>#REF!</v>
      </c>
      <c r="M106" s="74" t="e">
        <f t="shared" si="23"/>
        <v>#REF!</v>
      </c>
      <c r="N106" s="201" t="e">
        <f>IF(ISNA(L106),"",L106*#REF!)</f>
        <v>#REF!</v>
      </c>
      <c r="O106" s="201" t="e">
        <f>IF(ISNA(M106),"",M106*#REF!)</f>
        <v>#REF!</v>
      </c>
      <c r="P106" s="78" t="e">
        <f>IF(#REF!&gt;0,DQ$6,"")</f>
        <v>#REF!</v>
      </c>
      <c r="Q106" s="99"/>
      <c r="R106" s="411"/>
      <c r="S106" s="412" t="e">
        <f>IF(OR(#REF!="",F106=""),"",ROUND(#REF!/10^3*F106,3))</f>
        <v>#REF!</v>
      </c>
      <c r="T106" s="412" t="e">
        <f>IF(#REF!&gt;0,#REF!*#REF!/1000,"")</f>
        <v>#REF!</v>
      </c>
      <c r="U106" s="412" t="e">
        <f>IF(#REF!&gt;0,#REF!*#REF!/1000,"")</f>
        <v>#REF!</v>
      </c>
      <c r="V106" s="413" t="e">
        <f>IF(OR(#REF!="●",#REF!="●"),"",IF(#REF!="","",#REF!))</f>
        <v>#REF!</v>
      </c>
      <c r="W106" s="413" t="e">
        <f>IF(OR(#REF!="●",#REF!="●"),"",IF(#REF!="","",#REF!))</f>
        <v>#REF!</v>
      </c>
      <c r="X106" s="412" t="e">
        <f>IF(ISNA(L106),"",L106*#REF!)</f>
        <v>#REF!</v>
      </c>
      <c r="Y106" s="412" t="e">
        <f>IF(ISNA(M106),"",M106*#REF!)</f>
        <v>#REF!</v>
      </c>
      <c r="Z106" s="414" t="e">
        <f>IF(#REF!&gt;0,DQ$6,"")</f>
        <v>#REF!</v>
      </c>
      <c r="AA106" s="95" t="e">
        <f>IF(#REF!="","",VLOOKUP(#REF!,#REF!,7,0))</f>
        <v>#REF!</v>
      </c>
      <c r="AB106" s="201" t="e">
        <f>IF(OR(#REF!="",AA106=""),"",ROUND(#REF!/10^3*AA106,3))</f>
        <v>#REF!</v>
      </c>
      <c r="AC106" s="201" t="e">
        <f>IF(#REF!&gt;0,#REF!*#REF!/1000,"")</f>
        <v>#REF!</v>
      </c>
      <c r="AD106" s="201" t="e">
        <f>IF(#REF!&gt;0,#REF!*#REF!/1000,"")</f>
        <v>#REF!</v>
      </c>
      <c r="AE106" s="74" t="e">
        <f t="shared" si="24"/>
        <v>#REF!</v>
      </c>
      <c r="AF106" s="74" t="e">
        <f t="shared" si="25"/>
        <v>#REF!</v>
      </c>
      <c r="AG106" s="201" t="e">
        <f>IF(ISNA(AE106),"",AE106*#REF!)</f>
        <v>#REF!</v>
      </c>
      <c r="AH106" s="201" t="e">
        <f>IF(ISNA(AF106),"",AF106*#REF!)</f>
        <v>#REF!</v>
      </c>
      <c r="AI106" s="78" t="e">
        <f>IF(#REF!&gt;0,DQ$23,"")</f>
        <v>#REF!</v>
      </c>
      <c r="AJ106" s="99"/>
      <c r="AK106" s="411"/>
      <c r="AL106" s="412" t="e">
        <f>IF(OR(#REF!="",F106=""),"",ROUND(#REF!/10^3*F106,3))</f>
        <v>#REF!</v>
      </c>
      <c r="AM106" s="412" t="e">
        <f>IF(#REF!&gt;0,#REF!*#REF!/1000,"")</f>
        <v>#REF!</v>
      </c>
      <c r="AN106" s="412" t="e">
        <f>IF(#REF!&gt;0,#REF!*#REF!/1000,"")</f>
        <v>#REF!</v>
      </c>
      <c r="AO106" s="413" t="e">
        <f>IF(OR(#REF!="●",#REF!="●",#REF!="●"),"",IF(#REF!="","",#REF!))</f>
        <v>#REF!</v>
      </c>
      <c r="AP106" s="413" t="e">
        <f>IF(OR(#REF!="●",#REF!="●",#REF!="●"),"",IF(#REF!="","",#REF!))</f>
        <v>#REF!</v>
      </c>
      <c r="AQ106" s="412" t="e">
        <f>IF(ISNA(L106),"",L106*#REF!)</f>
        <v>#REF!</v>
      </c>
      <c r="AR106" s="412" t="e">
        <f>IF(ISNA(M106),"",M106*#REF!)</f>
        <v>#REF!</v>
      </c>
      <c r="AS106" s="414" t="e">
        <f>IF(#REF!&gt;0,DQ$6,"")</f>
        <v>#REF!</v>
      </c>
      <c r="AT106" s="95" t="e">
        <f>IF(#REF!="","",VLOOKUP(#REF!,#REF!,7,0))</f>
        <v>#REF!</v>
      </c>
      <c r="AU106" s="201" t="e">
        <f>IF(OR(#REF!="",AT106=""),"",ROUND(#REF!/10^3*AT106,3))</f>
        <v>#REF!</v>
      </c>
      <c r="AV106" s="201" t="e">
        <f>IF(#REF!&gt;0,#REF!*#REF!/1000,"")</f>
        <v>#REF!</v>
      </c>
      <c r="AW106" s="201" t="e">
        <f>IF(#REF!&gt;0,#REF!*#REF!/1000,"")</f>
        <v>#REF!</v>
      </c>
      <c r="AX106" s="74" t="e">
        <f t="shared" si="26"/>
        <v>#REF!</v>
      </c>
      <c r="AY106" s="74" t="e">
        <f t="shared" si="27"/>
        <v>#REF!</v>
      </c>
      <c r="AZ106" s="201" t="e">
        <f>IF(ISNA(AX106),"",AX106*#REF!)</f>
        <v>#REF!</v>
      </c>
      <c r="BA106" s="201" t="e">
        <f>IF(ISNA(AY106),"",AY106*#REF!)</f>
        <v>#REF!</v>
      </c>
      <c r="BB106" s="78" t="e">
        <f>IF(#REF!&gt;0,DQ$40,"")</f>
        <v>#REF!</v>
      </c>
      <c r="BC106" s="99"/>
      <c r="BD106" s="650"/>
      <c r="BE106" s="652" t="e">
        <f>IF(OR(#REF!="",F106=""),"",ROUND(#REF!/10^3*F106,3))</f>
        <v>#REF!</v>
      </c>
      <c r="BF106" s="412" t="e">
        <f>IF(#REF!&gt;0,#REF!*#REF!/1000,"")</f>
        <v>#REF!</v>
      </c>
      <c r="BG106" s="412" t="e">
        <f>IF(#REF!&gt;0,#REF!*#REF!/1000,"")</f>
        <v>#REF!</v>
      </c>
      <c r="BH106" s="413" t="e">
        <f>IF(OR(#REF!="●",#REF!="●",#REF!="●",#REF!="●"),"",IF(#REF!="","",#REF!))</f>
        <v>#REF!</v>
      </c>
      <c r="BI106" s="413" t="e">
        <f>IF(OR(#REF!="●",#REF!="●",#REF!="●",#REF!="●"),"",IF(#REF!="","",#REF!))</f>
        <v>#REF!</v>
      </c>
      <c r="BJ106" s="412" t="e">
        <f>IF(ISNA(L106),"",L106*#REF!)</f>
        <v>#REF!</v>
      </c>
      <c r="BK106" s="412" t="e">
        <f>IF(ISNA(M106),"",M106*#REF!)</f>
        <v>#REF!</v>
      </c>
      <c r="BL106" s="415" t="e">
        <f>IF(#REF!&gt;0,DQ$6,"")</f>
        <v>#REF!</v>
      </c>
      <c r="BM106" s="361" t="e">
        <f>IF(#REF!="","",VLOOKUP(#REF!,#REF!,7,0))</f>
        <v>#REF!</v>
      </c>
      <c r="BN106" s="201" t="e">
        <f>IF(OR(#REF!="",BM106=""),"",ROUND(#REF!/10^3*BM106,3))</f>
        <v>#REF!</v>
      </c>
      <c r="BO106" s="201" t="e">
        <f>IF(#REF!&gt;0,#REF!*#REF!/1000,"")</f>
        <v>#REF!</v>
      </c>
      <c r="BP106" s="201" t="e">
        <f>IF(#REF!&gt;0,#REF!*#REF!/1000,"")</f>
        <v>#REF!</v>
      </c>
      <c r="BQ106" s="74" t="e">
        <f t="shared" si="28"/>
        <v>#REF!</v>
      </c>
      <c r="BR106" s="74" t="e">
        <f t="shared" si="29"/>
        <v>#REF!</v>
      </c>
      <c r="BS106" s="201" t="e">
        <f>IF(ISNA(BQ106),"",BQ106*#REF!)</f>
        <v>#REF!</v>
      </c>
      <c r="BT106" s="201" t="e">
        <f>IF(ISNA(BR106),"",BR106*#REF!)</f>
        <v>#REF!</v>
      </c>
      <c r="BU106" s="78" t="e">
        <f>IF(#REF!&gt;0,DQ$57,"")</f>
        <v>#REF!</v>
      </c>
      <c r="BV106" s="99"/>
      <c r="BW106" s="411"/>
      <c r="BX106" s="412" t="e">
        <f>IF(OR(#REF!="",F106=""),"",ROUND(#REF!/10^3*F106,3))</f>
        <v>#REF!</v>
      </c>
      <c r="BY106" s="412" t="e">
        <f>IF(#REF!&gt;0,#REF!*#REF!/1000,"")</f>
        <v>#REF!</v>
      </c>
      <c r="BZ106" s="412" t="e">
        <f>IF(#REF!&gt;0,#REF!*#REF!/1000,"")</f>
        <v>#REF!</v>
      </c>
      <c r="CA106" s="413" t="e">
        <f>IF(OR(#REF!="●",#REF!="●",#REF!="●",#REF!="●",#REF!="●"),"",IF(#REF!="","",#REF!))</f>
        <v>#REF!</v>
      </c>
      <c r="CB106" s="413" t="e">
        <f>IF(OR(#REF!="●",#REF!="●",#REF!="●",#REF!="●",#REF!="●"),"",IF(#REF!="","",#REF!))</f>
        <v>#REF!</v>
      </c>
      <c r="CC106" s="412" t="e">
        <f>IF(ISNA(L106),"",L106*#REF!)</f>
        <v>#REF!</v>
      </c>
      <c r="CD106" s="412" t="e">
        <f>IF(ISNA(M106),"",M106*#REF!)</f>
        <v>#REF!</v>
      </c>
      <c r="CE106" s="415" t="e">
        <f>IF(#REF!&gt;0,DQ$6,"")</f>
        <v>#REF!</v>
      </c>
      <c r="CF106" s="361" t="e">
        <f>IF(#REF!="","",VLOOKUP(#REF!,#REF!,7,0))</f>
        <v>#REF!</v>
      </c>
      <c r="CG106" s="201" t="e">
        <f>IF(OR(#REF!="",CF106=""),"",ROUND(#REF!/10^3*CF106,3))</f>
        <v>#REF!</v>
      </c>
      <c r="CH106" s="201" t="e">
        <f>IF(#REF!&gt;0,#REF!*#REF!/1000,"")</f>
        <v>#REF!</v>
      </c>
      <c r="CI106" s="201" t="e">
        <f>IF(#REF!&gt;0,#REF!*#REF!/1000,"")</f>
        <v>#REF!</v>
      </c>
      <c r="CJ106" s="74" t="e">
        <f t="shared" si="30"/>
        <v>#REF!</v>
      </c>
      <c r="CK106" s="74" t="e">
        <f t="shared" si="31"/>
        <v>#REF!</v>
      </c>
      <c r="CL106" s="201" t="e">
        <f>IF(ISNA(CJ106),"",CJ106*#REF!)</f>
        <v>#REF!</v>
      </c>
      <c r="CM106" s="201" t="e">
        <f>IF(ISNA(CK106),"",CK106*#REF!)</f>
        <v>#REF!</v>
      </c>
      <c r="CN106" s="101" t="e">
        <f>IF(#REF!&gt;0,DQ$57,"")</f>
        <v>#REF!</v>
      </c>
      <c r="CO106" s="84"/>
      <c r="CP106" s="2"/>
      <c r="CQ106" s="2"/>
      <c r="CR106" s="2"/>
      <c r="CS106" s="2"/>
      <c r="CT106" s="2"/>
      <c r="CU106" s="2"/>
      <c r="CV106" s="2"/>
      <c r="CX106" s="2"/>
      <c r="CY106" s="2"/>
      <c r="CZ106" s="2"/>
      <c r="DA106" s="2"/>
      <c r="DB106" s="2"/>
      <c r="DC106" s="2"/>
      <c r="DD106" s="2"/>
      <c r="DE106" s="2"/>
      <c r="DF106" s="2"/>
      <c r="DG106" s="2"/>
      <c r="DJ106" s="4"/>
      <c r="DK106" s="6"/>
    </row>
    <row r="107" spans="2:115" ht="18" customHeight="1">
      <c r="B107" s="151" t="e">
        <f>IF(#REF!="","",VLOOKUP(#REF!,$CX$11:$DG$26,9,0))</f>
        <v>#REF!</v>
      </c>
      <c r="C107" s="64" t="e">
        <f>IF(#REF!="",0,VLOOKUP(#REF!,$CP$11:$CQ$16,2,0))</f>
        <v>#REF!</v>
      </c>
      <c r="D107" s="65" t="e">
        <f>IF(#REF!="",0,VLOOKUP(#REF!,$CX$11:$CY$26,2,0))</f>
        <v>#REF!</v>
      </c>
      <c r="E107" s="152" t="e">
        <f t="shared" si="21"/>
        <v>#REF!</v>
      </c>
      <c r="F107" s="155" t="e">
        <f>IF(#REF!="","",VLOOKUP(#REF!,#REF!,7,0))</f>
        <v>#REF!</v>
      </c>
      <c r="G107" s="201" t="e">
        <f>IF(OR(#REF!="",F107=""),"",ROUND(#REF!/10^3*F107,3))</f>
        <v>#REF!</v>
      </c>
      <c r="H107" s="201" t="e">
        <f>IF(#REF!&gt;0,#REF!*#REF!/1000,"")</f>
        <v>#REF!</v>
      </c>
      <c r="I107" s="201" t="e">
        <f>IF(#REF!&gt;0,#REF!*#REF!/1000,"")</f>
        <v>#REF!</v>
      </c>
      <c r="J107" s="51" t="e">
        <f>IF(#REF!="●","",IF(#REF!="","",#REF!))</f>
        <v>#REF!</v>
      </c>
      <c r="K107" s="51" t="e">
        <f>IF(#REF!="●","",IF(#REF!="","",#REF!))</f>
        <v>#REF!</v>
      </c>
      <c r="L107" s="74" t="e">
        <f t="shared" si="22"/>
        <v>#REF!</v>
      </c>
      <c r="M107" s="74" t="e">
        <f t="shared" si="23"/>
        <v>#REF!</v>
      </c>
      <c r="N107" s="201" t="e">
        <f>IF(ISNA(L107),"",L107*#REF!)</f>
        <v>#REF!</v>
      </c>
      <c r="O107" s="201" t="e">
        <f>IF(ISNA(M107),"",M107*#REF!)</f>
        <v>#REF!</v>
      </c>
      <c r="P107" s="78" t="e">
        <f>IF(#REF!&gt;0,DQ$6,"")</f>
        <v>#REF!</v>
      </c>
      <c r="Q107" s="99"/>
      <c r="R107" s="411"/>
      <c r="S107" s="412" t="e">
        <f>IF(OR(#REF!="",F107=""),"",ROUND(#REF!/10^3*F107,3))</f>
        <v>#REF!</v>
      </c>
      <c r="T107" s="412" t="e">
        <f>IF(#REF!&gt;0,#REF!*#REF!/1000,"")</f>
        <v>#REF!</v>
      </c>
      <c r="U107" s="412" t="e">
        <f>IF(#REF!&gt;0,#REF!*#REF!/1000,"")</f>
        <v>#REF!</v>
      </c>
      <c r="V107" s="413" t="e">
        <f>IF(OR(#REF!="●",#REF!="●"),"",IF(#REF!="","",#REF!))</f>
        <v>#REF!</v>
      </c>
      <c r="W107" s="413" t="e">
        <f>IF(OR(#REF!="●",#REF!="●"),"",IF(#REF!="","",#REF!))</f>
        <v>#REF!</v>
      </c>
      <c r="X107" s="412" t="e">
        <f>IF(ISNA(L107),"",L107*#REF!)</f>
        <v>#REF!</v>
      </c>
      <c r="Y107" s="412" t="e">
        <f>IF(ISNA(M107),"",M107*#REF!)</f>
        <v>#REF!</v>
      </c>
      <c r="Z107" s="414" t="e">
        <f>IF(#REF!&gt;0,DQ$6,"")</f>
        <v>#REF!</v>
      </c>
      <c r="AA107" s="95" t="e">
        <f>IF(#REF!="","",VLOOKUP(#REF!,#REF!,7,0))</f>
        <v>#REF!</v>
      </c>
      <c r="AB107" s="201" t="e">
        <f>IF(OR(#REF!="",AA107=""),"",ROUND(#REF!/10^3*AA107,3))</f>
        <v>#REF!</v>
      </c>
      <c r="AC107" s="201" t="e">
        <f>IF(#REF!&gt;0,#REF!*#REF!/1000,"")</f>
        <v>#REF!</v>
      </c>
      <c r="AD107" s="201" t="e">
        <f>IF(#REF!&gt;0,#REF!*#REF!/1000,"")</f>
        <v>#REF!</v>
      </c>
      <c r="AE107" s="74" t="e">
        <f t="shared" si="24"/>
        <v>#REF!</v>
      </c>
      <c r="AF107" s="74" t="e">
        <f t="shared" si="25"/>
        <v>#REF!</v>
      </c>
      <c r="AG107" s="201" t="e">
        <f>IF(ISNA(AE107),"",AE107*#REF!)</f>
        <v>#REF!</v>
      </c>
      <c r="AH107" s="201" t="e">
        <f>IF(ISNA(AF107),"",AF107*#REF!)</f>
        <v>#REF!</v>
      </c>
      <c r="AI107" s="78" t="e">
        <f>IF(#REF!&gt;0,DQ$23,"")</f>
        <v>#REF!</v>
      </c>
      <c r="AJ107" s="99"/>
      <c r="AK107" s="411"/>
      <c r="AL107" s="412" t="e">
        <f>IF(OR(#REF!="",F107=""),"",ROUND(#REF!/10^3*F107,3))</f>
        <v>#REF!</v>
      </c>
      <c r="AM107" s="412" t="e">
        <f>IF(#REF!&gt;0,#REF!*#REF!/1000,"")</f>
        <v>#REF!</v>
      </c>
      <c r="AN107" s="412" t="e">
        <f>IF(#REF!&gt;0,#REF!*#REF!/1000,"")</f>
        <v>#REF!</v>
      </c>
      <c r="AO107" s="413" t="e">
        <f>IF(OR(#REF!="●",#REF!="●",#REF!="●"),"",IF(#REF!="","",#REF!))</f>
        <v>#REF!</v>
      </c>
      <c r="AP107" s="413" t="e">
        <f>IF(OR(#REF!="●",#REF!="●",#REF!="●"),"",IF(#REF!="","",#REF!))</f>
        <v>#REF!</v>
      </c>
      <c r="AQ107" s="412" t="e">
        <f>IF(ISNA(L107),"",L107*#REF!)</f>
        <v>#REF!</v>
      </c>
      <c r="AR107" s="412" t="e">
        <f>IF(ISNA(M107),"",M107*#REF!)</f>
        <v>#REF!</v>
      </c>
      <c r="AS107" s="414" t="e">
        <f>IF(#REF!&gt;0,DQ$6,"")</f>
        <v>#REF!</v>
      </c>
      <c r="AT107" s="95" t="e">
        <f>IF(#REF!="","",VLOOKUP(#REF!,#REF!,7,0))</f>
        <v>#REF!</v>
      </c>
      <c r="AU107" s="201" t="e">
        <f>IF(OR(#REF!="",AT107=""),"",ROUND(#REF!/10^3*AT107,3))</f>
        <v>#REF!</v>
      </c>
      <c r="AV107" s="201" t="e">
        <f>IF(#REF!&gt;0,#REF!*#REF!/1000,"")</f>
        <v>#REF!</v>
      </c>
      <c r="AW107" s="201" t="e">
        <f>IF(#REF!&gt;0,#REF!*#REF!/1000,"")</f>
        <v>#REF!</v>
      </c>
      <c r="AX107" s="74" t="e">
        <f t="shared" si="26"/>
        <v>#REF!</v>
      </c>
      <c r="AY107" s="74" t="e">
        <f t="shared" si="27"/>
        <v>#REF!</v>
      </c>
      <c r="AZ107" s="201" t="e">
        <f>IF(ISNA(AX107),"",AX107*#REF!)</f>
        <v>#REF!</v>
      </c>
      <c r="BA107" s="201" t="e">
        <f>IF(ISNA(AY107),"",AY107*#REF!)</f>
        <v>#REF!</v>
      </c>
      <c r="BB107" s="78" t="e">
        <f>IF(#REF!&gt;0,DQ$40,"")</f>
        <v>#REF!</v>
      </c>
      <c r="BC107" s="99"/>
      <c r="BD107" s="650"/>
      <c r="BE107" s="652" t="e">
        <f>IF(OR(#REF!="",F107=""),"",ROUND(#REF!/10^3*F107,3))</f>
        <v>#REF!</v>
      </c>
      <c r="BF107" s="412" t="e">
        <f>IF(#REF!&gt;0,#REF!*#REF!/1000,"")</f>
        <v>#REF!</v>
      </c>
      <c r="BG107" s="412" t="e">
        <f>IF(#REF!&gt;0,#REF!*#REF!/1000,"")</f>
        <v>#REF!</v>
      </c>
      <c r="BH107" s="413" t="e">
        <f>IF(OR(#REF!="●",#REF!="●",#REF!="●",#REF!="●"),"",IF(#REF!="","",#REF!))</f>
        <v>#REF!</v>
      </c>
      <c r="BI107" s="413" t="e">
        <f>IF(OR(#REF!="●",#REF!="●",#REF!="●",#REF!="●"),"",IF(#REF!="","",#REF!))</f>
        <v>#REF!</v>
      </c>
      <c r="BJ107" s="412" t="e">
        <f>IF(ISNA(L107),"",L107*#REF!)</f>
        <v>#REF!</v>
      </c>
      <c r="BK107" s="412" t="e">
        <f>IF(ISNA(M107),"",M107*#REF!)</f>
        <v>#REF!</v>
      </c>
      <c r="BL107" s="415" t="e">
        <f>IF(#REF!&gt;0,DQ$6,"")</f>
        <v>#REF!</v>
      </c>
      <c r="BM107" s="361" t="e">
        <f>IF(#REF!="","",VLOOKUP(#REF!,#REF!,7,0))</f>
        <v>#REF!</v>
      </c>
      <c r="BN107" s="201" t="e">
        <f>IF(OR(#REF!="",BM107=""),"",ROUND(#REF!/10^3*BM107,3))</f>
        <v>#REF!</v>
      </c>
      <c r="BO107" s="201" t="e">
        <f>IF(#REF!&gt;0,#REF!*#REF!/1000,"")</f>
        <v>#REF!</v>
      </c>
      <c r="BP107" s="201" t="e">
        <f>IF(#REF!&gt;0,#REF!*#REF!/1000,"")</f>
        <v>#REF!</v>
      </c>
      <c r="BQ107" s="74" t="e">
        <f t="shared" si="28"/>
        <v>#REF!</v>
      </c>
      <c r="BR107" s="74" t="e">
        <f t="shared" si="29"/>
        <v>#REF!</v>
      </c>
      <c r="BS107" s="201" t="e">
        <f>IF(ISNA(BQ107),"",BQ107*#REF!)</f>
        <v>#REF!</v>
      </c>
      <c r="BT107" s="201" t="e">
        <f>IF(ISNA(BR107),"",BR107*#REF!)</f>
        <v>#REF!</v>
      </c>
      <c r="BU107" s="78" t="e">
        <f>IF(#REF!&gt;0,DQ$57,"")</f>
        <v>#REF!</v>
      </c>
      <c r="BV107" s="99"/>
      <c r="BW107" s="411"/>
      <c r="BX107" s="412" t="e">
        <f>IF(OR(#REF!="",F107=""),"",ROUND(#REF!/10^3*F107,3))</f>
        <v>#REF!</v>
      </c>
      <c r="BY107" s="412" t="e">
        <f>IF(#REF!&gt;0,#REF!*#REF!/1000,"")</f>
        <v>#REF!</v>
      </c>
      <c r="BZ107" s="412" t="e">
        <f>IF(#REF!&gt;0,#REF!*#REF!/1000,"")</f>
        <v>#REF!</v>
      </c>
      <c r="CA107" s="413" t="e">
        <f>IF(OR(#REF!="●",#REF!="●",#REF!="●",#REF!="●",#REF!="●"),"",IF(#REF!="","",#REF!))</f>
        <v>#REF!</v>
      </c>
      <c r="CB107" s="413" t="e">
        <f>IF(OR(#REF!="●",#REF!="●",#REF!="●",#REF!="●",#REF!="●"),"",IF(#REF!="","",#REF!))</f>
        <v>#REF!</v>
      </c>
      <c r="CC107" s="412" t="e">
        <f>IF(ISNA(L107),"",L107*#REF!)</f>
        <v>#REF!</v>
      </c>
      <c r="CD107" s="412" t="e">
        <f>IF(ISNA(M107),"",M107*#REF!)</f>
        <v>#REF!</v>
      </c>
      <c r="CE107" s="415" t="e">
        <f>IF(#REF!&gt;0,DQ$6,"")</f>
        <v>#REF!</v>
      </c>
      <c r="CF107" s="361" t="e">
        <f>IF(#REF!="","",VLOOKUP(#REF!,#REF!,7,0))</f>
        <v>#REF!</v>
      </c>
      <c r="CG107" s="201" t="e">
        <f>IF(OR(#REF!="",CF107=""),"",ROUND(#REF!/10^3*CF107,3))</f>
        <v>#REF!</v>
      </c>
      <c r="CH107" s="201" t="e">
        <f>IF(#REF!&gt;0,#REF!*#REF!/1000,"")</f>
        <v>#REF!</v>
      </c>
      <c r="CI107" s="201" t="e">
        <f>IF(#REF!&gt;0,#REF!*#REF!/1000,"")</f>
        <v>#REF!</v>
      </c>
      <c r="CJ107" s="74" t="e">
        <f t="shared" si="30"/>
        <v>#REF!</v>
      </c>
      <c r="CK107" s="74" t="e">
        <f t="shared" si="31"/>
        <v>#REF!</v>
      </c>
      <c r="CL107" s="201" t="e">
        <f>IF(ISNA(CJ107),"",CJ107*#REF!)</f>
        <v>#REF!</v>
      </c>
      <c r="CM107" s="201" t="e">
        <f>IF(ISNA(CK107),"",CK107*#REF!)</f>
        <v>#REF!</v>
      </c>
      <c r="CN107" s="101" t="e">
        <f>IF(#REF!&gt;0,DQ$57,"")</f>
        <v>#REF!</v>
      </c>
      <c r="CO107" s="84"/>
      <c r="CP107" s="2"/>
      <c r="CQ107" s="2"/>
      <c r="CR107" s="2"/>
      <c r="CS107" s="2"/>
      <c r="CT107" s="2"/>
      <c r="CU107" s="2"/>
      <c r="CV107" s="2"/>
      <c r="CX107" s="2"/>
      <c r="CY107" s="2"/>
      <c r="CZ107" s="2"/>
      <c r="DA107" s="2"/>
      <c r="DB107" s="2"/>
      <c r="DC107" s="2"/>
      <c r="DD107" s="2"/>
      <c r="DE107" s="2"/>
      <c r="DF107" s="2"/>
      <c r="DG107" s="2"/>
      <c r="DJ107" s="4"/>
      <c r="DK107" s="6"/>
    </row>
    <row r="108" spans="2:115" ht="18" customHeight="1">
      <c r="B108" s="151" t="e">
        <f>IF(#REF!="","",VLOOKUP(#REF!,$CX$11:$DG$26,9,0))</f>
        <v>#REF!</v>
      </c>
      <c r="C108" s="64" t="e">
        <f>IF(#REF!="",0,VLOOKUP(#REF!,$CP$11:$CQ$16,2,0))</f>
        <v>#REF!</v>
      </c>
      <c r="D108" s="65" t="e">
        <f>IF(#REF!="",0,VLOOKUP(#REF!,$CX$11:$CY$26,2,0))</f>
        <v>#REF!</v>
      </c>
      <c r="E108" s="152" t="e">
        <f t="shared" si="21"/>
        <v>#REF!</v>
      </c>
      <c r="F108" s="155" t="e">
        <f>IF(#REF!="","",VLOOKUP(#REF!,#REF!,7,0))</f>
        <v>#REF!</v>
      </c>
      <c r="G108" s="201" t="e">
        <f>IF(OR(#REF!="",F108=""),"",ROUND(#REF!/10^3*F108,3))</f>
        <v>#REF!</v>
      </c>
      <c r="H108" s="201" t="e">
        <f>IF(#REF!&gt;0,#REF!*#REF!/1000,"")</f>
        <v>#REF!</v>
      </c>
      <c r="I108" s="201" t="e">
        <f>IF(#REF!&gt;0,#REF!*#REF!/1000,"")</f>
        <v>#REF!</v>
      </c>
      <c r="J108" s="51" t="e">
        <f>IF(#REF!="●","",IF(#REF!="","",#REF!))</f>
        <v>#REF!</v>
      </c>
      <c r="K108" s="51" t="e">
        <f>IF(#REF!="●","",IF(#REF!="","",#REF!))</f>
        <v>#REF!</v>
      </c>
      <c r="L108" s="74" t="e">
        <f t="shared" si="22"/>
        <v>#REF!</v>
      </c>
      <c r="M108" s="74" t="e">
        <f t="shared" si="23"/>
        <v>#REF!</v>
      </c>
      <c r="N108" s="201" t="e">
        <f>IF(ISNA(L108),"",L108*#REF!)</f>
        <v>#REF!</v>
      </c>
      <c r="O108" s="201" t="e">
        <f>IF(ISNA(M108),"",M108*#REF!)</f>
        <v>#REF!</v>
      </c>
      <c r="P108" s="78" t="e">
        <f>IF(#REF!&gt;0,DQ$6,"")</f>
        <v>#REF!</v>
      </c>
      <c r="Q108" s="99"/>
      <c r="R108" s="411"/>
      <c r="S108" s="412" t="e">
        <f>IF(OR(#REF!="",F108=""),"",ROUND(#REF!/10^3*F108,3))</f>
        <v>#REF!</v>
      </c>
      <c r="T108" s="412" t="e">
        <f>IF(#REF!&gt;0,#REF!*#REF!/1000,"")</f>
        <v>#REF!</v>
      </c>
      <c r="U108" s="412" t="e">
        <f>IF(#REF!&gt;0,#REF!*#REF!/1000,"")</f>
        <v>#REF!</v>
      </c>
      <c r="V108" s="413" t="e">
        <f>IF(OR(#REF!="●",#REF!="●"),"",IF(#REF!="","",#REF!))</f>
        <v>#REF!</v>
      </c>
      <c r="W108" s="413" t="e">
        <f>IF(OR(#REF!="●",#REF!="●"),"",IF(#REF!="","",#REF!))</f>
        <v>#REF!</v>
      </c>
      <c r="X108" s="412" t="e">
        <f>IF(ISNA(L108),"",L108*#REF!)</f>
        <v>#REF!</v>
      </c>
      <c r="Y108" s="412" t="e">
        <f>IF(ISNA(M108),"",M108*#REF!)</f>
        <v>#REF!</v>
      </c>
      <c r="Z108" s="414" t="e">
        <f>IF(#REF!&gt;0,DQ$6,"")</f>
        <v>#REF!</v>
      </c>
      <c r="AA108" s="95" t="e">
        <f>IF(#REF!="","",VLOOKUP(#REF!,#REF!,7,0))</f>
        <v>#REF!</v>
      </c>
      <c r="AB108" s="201" t="e">
        <f>IF(OR(#REF!="",AA108=""),"",ROUND(#REF!/10^3*AA108,3))</f>
        <v>#REF!</v>
      </c>
      <c r="AC108" s="201" t="e">
        <f>IF(#REF!&gt;0,#REF!*#REF!/1000,"")</f>
        <v>#REF!</v>
      </c>
      <c r="AD108" s="201" t="e">
        <f>IF(#REF!&gt;0,#REF!*#REF!/1000,"")</f>
        <v>#REF!</v>
      </c>
      <c r="AE108" s="74" t="e">
        <f t="shared" si="24"/>
        <v>#REF!</v>
      </c>
      <c r="AF108" s="74" t="e">
        <f t="shared" si="25"/>
        <v>#REF!</v>
      </c>
      <c r="AG108" s="201" t="e">
        <f>IF(ISNA(AE108),"",AE108*#REF!)</f>
        <v>#REF!</v>
      </c>
      <c r="AH108" s="201" t="e">
        <f>IF(ISNA(AF108),"",AF108*#REF!)</f>
        <v>#REF!</v>
      </c>
      <c r="AI108" s="78" t="e">
        <f>IF(#REF!&gt;0,DQ$23,"")</f>
        <v>#REF!</v>
      </c>
      <c r="AJ108" s="99"/>
      <c r="AK108" s="411"/>
      <c r="AL108" s="412" t="e">
        <f>IF(OR(#REF!="",F108=""),"",ROUND(#REF!/10^3*F108,3))</f>
        <v>#REF!</v>
      </c>
      <c r="AM108" s="412" t="e">
        <f>IF(#REF!&gt;0,#REF!*#REF!/1000,"")</f>
        <v>#REF!</v>
      </c>
      <c r="AN108" s="412" t="e">
        <f>IF(#REF!&gt;0,#REF!*#REF!/1000,"")</f>
        <v>#REF!</v>
      </c>
      <c r="AO108" s="413" t="e">
        <f>IF(OR(#REF!="●",#REF!="●",#REF!="●"),"",IF(#REF!="","",#REF!))</f>
        <v>#REF!</v>
      </c>
      <c r="AP108" s="413" t="e">
        <f>IF(OR(#REF!="●",#REF!="●",#REF!="●"),"",IF(#REF!="","",#REF!))</f>
        <v>#REF!</v>
      </c>
      <c r="AQ108" s="412" t="e">
        <f>IF(ISNA(L108),"",L108*#REF!)</f>
        <v>#REF!</v>
      </c>
      <c r="AR108" s="412" t="e">
        <f>IF(ISNA(M108),"",M108*#REF!)</f>
        <v>#REF!</v>
      </c>
      <c r="AS108" s="414" t="e">
        <f>IF(#REF!&gt;0,DQ$6,"")</f>
        <v>#REF!</v>
      </c>
      <c r="AT108" s="95" t="e">
        <f>IF(#REF!="","",VLOOKUP(#REF!,#REF!,7,0))</f>
        <v>#REF!</v>
      </c>
      <c r="AU108" s="201" t="e">
        <f>IF(OR(#REF!="",AT108=""),"",ROUND(#REF!/10^3*AT108,3))</f>
        <v>#REF!</v>
      </c>
      <c r="AV108" s="201" t="e">
        <f>IF(#REF!&gt;0,#REF!*#REF!/1000,"")</f>
        <v>#REF!</v>
      </c>
      <c r="AW108" s="201" t="e">
        <f>IF(#REF!&gt;0,#REF!*#REF!/1000,"")</f>
        <v>#REF!</v>
      </c>
      <c r="AX108" s="74" t="e">
        <f t="shared" si="26"/>
        <v>#REF!</v>
      </c>
      <c r="AY108" s="74" t="e">
        <f t="shared" si="27"/>
        <v>#REF!</v>
      </c>
      <c r="AZ108" s="201" t="e">
        <f>IF(ISNA(AX108),"",AX108*#REF!)</f>
        <v>#REF!</v>
      </c>
      <c r="BA108" s="201" t="e">
        <f>IF(ISNA(AY108),"",AY108*#REF!)</f>
        <v>#REF!</v>
      </c>
      <c r="BB108" s="78" t="e">
        <f>IF(#REF!&gt;0,DQ$40,"")</f>
        <v>#REF!</v>
      </c>
      <c r="BC108" s="99"/>
      <c r="BD108" s="650"/>
      <c r="BE108" s="652" t="e">
        <f>IF(OR(#REF!="",F108=""),"",ROUND(#REF!/10^3*F108,3))</f>
        <v>#REF!</v>
      </c>
      <c r="BF108" s="412" t="e">
        <f>IF(#REF!&gt;0,#REF!*#REF!/1000,"")</f>
        <v>#REF!</v>
      </c>
      <c r="BG108" s="412" t="e">
        <f>IF(#REF!&gt;0,#REF!*#REF!/1000,"")</f>
        <v>#REF!</v>
      </c>
      <c r="BH108" s="413" t="e">
        <f>IF(OR(#REF!="●",#REF!="●",#REF!="●",#REF!="●"),"",IF(#REF!="","",#REF!))</f>
        <v>#REF!</v>
      </c>
      <c r="BI108" s="413" t="e">
        <f>IF(OR(#REF!="●",#REF!="●",#REF!="●",#REF!="●"),"",IF(#REF!="","",#REF!))</f>
        <v>#REF!</v>
      </c>
      <c r="BJ108" s="412" t="e">
        <f>IF(ISNA(L108),"",L108*#REF!)</f>
        <v>#REF!</v>
      </c>
      <c r="BK108" s="412" t="e">
        <f>IF(ISNA(M108),"",M108*#REF!)</f>
        <v>#REF!</v>
      </c>
      <c r="BL108" s="415" t="e">
        <f>IF(#REF!&gt;0,DQ$6,"")</f>
        <v>#REF!</v>
      </c>
      <c r="BM108" s="361" t="e">
        <f>IF(#REF!="","",VLOOKUP(#REF!,#REF!,7,0))</f>
        <v>#REF!</v>
      </c>
      <c r="BN108" s="201" t="e">
        <f>IF(OR(#REF!="",BM108=""),"",ROUND(#REF!/10^3*BM108,3))</f>
        <v>#REF!</v>
      </c>
      <c r="BO108" s="201" t="e">
        <f>IF(#REF!&gt;0,#REF!*#REF!/1000,"")</f>
        <v>#REF!</v>
      </c>
      <c r="BP108" s="201" t="e">
        <f>IF(#REF!&gt;0,#REF!*#REF!/1000,"")</f>
        <v>#REF!</v>
      </c>
      <c r="BQ108" s="74" t="e">
        <f t="shared" si="28"/>
        <v>#REF!</v>
      </c>
      <c r="BR108" s="74" t="e">
        <f t="shared" si="29"/>
        <v>#REF!</v>
      </c>
      <c r="BS108" s="201" t="e">
        <f>IF(ISNA(BQ108),"",BQ108*#REF!)</f>
        <v>#REF!</v>
      </c>
      <c r="BT108" s="201" t="e">
        <f>IF(ISNA(BR108),"",BR108*#REF!)</f>
        <v>#REF!</v>
      </c>
      <c r="BU108" s="78" t="e">
        <f>IF(#REF!&gt;0,DQ$57,"")</f>
        <v>#REF!</v>
      </c>
      <c r="BV108" s="99"/>
      <c r="BW108" s="411"/>
      <c r="BX108" s="412" t="e">
        <f>IF(OR(#REF!="",F108=""),"",ROUND(#REF!/10^3*F108,3))</f>
        <v>#REF!</v>
      </c>
      <c r="BY108" s="412" t="e">
        <f>IF(#REF!&gt;0,#REF!*#REF!/1000,"")</f>
        <v>#REF!</v>
      </c>
      <c r="BZ108" s="412" t="e">
        <f>IF(#REF!&gt;0,#REF!*#REF!/1000,"")</f>
        <v>#REF!</v>
      </c>
      <c r="CA108" s="413" t="e">
        <f>IF(OR(#REF!="●",#REF!="●",#REF!="●",#REF!="●",#REF!="●"),"",IF(#REF!="","",#REF!))</f>
        <v>#REF!</v>
      </c>
      <c r="CB108" s="413" t="e">
        <f>IF(OR(#REF!="●",#REF!="●",#REF!="●",#REF!="●",#REF!="●"),"",IF(#REF!="","",#REF!))</f>
        <v>#REF!</v>
      </c>
      <c r="CC108" s="412" t="e">
        <f>IF(ISNA(L108),"",L108*#REF!)</f>
        <v>#REF!</v>
      </c>
      <c r="CD108" s="412" t="e">
        <f>IF(ISNA(M108),"",M108*#REF!)</f>
        <v>#REF!</v>
      </c>
      <c r="CE108" s="415" t="e">
        <f>IF(#REF!&gt;0,DQ$6,"")</f>
        <v>#REF!</v>
      </c>
      <c r="CF108" s="361" t="e">
        <f>IF(#REF!="","",VLOOKUP(#REF!,#REF!,7,0))</f>
        <v>#REF!</v>
      </c>
      <c r="CG108" s="201" t="e">
        <f>IF(OR(#REF!="",CF108=""),"",ROUND(#REF!/10^3*CF108,3))</f>
        <v>#REF!</v>
      </c>
      <c r="CH108" s="201" t="e">
        <f>IF(#REF!&gt;0,#REF!*#REF!/1000,"")</f>
        <v>#REF!</v>
      </c>
      <c r="CI108" s="201" t="e">
        <f>IF(#REF!&gt;0,#REF!*#REF!/1000,"")</f>
        <v>#REF!</v>
      </c>
      <c r="CJ108" s="74" t="e">
        <f t="shared" si="30"/>
        <v>#REF!</v>
      </c>
      <c r="CK108" s="74" t="e">
        <f t="shared" si="31"/>
        <v>#REF!</v>
      </c>
      <c r="CL108" s="201" t="e">
        <f>IF(ISNA(CJ108),"",CJ108*#REF!)</f>
        <v>#REF!</v>
      </c>
      <c r="CM108" s="201" t="e">
        <f>IF(ISNA(CK108),"",CK108*#REF!)</f>
        <v>#REF!</v>
      </c>
      <c r="CN108" s="101" t="e">
        <f>IF(#REF!&gt;0,DQ$57,"")</f>
        <v>#REF!</v>
      </c>
      <c r="CO108" s="84"/>
      <c r="CP108" s="2"/>
      <c r="CQ108" s="2"/>
      <c r="CR108" s="2"/>
      <c r="CS108" s="2"/>
      <c r="CT108" s="2"/>
      <c r="CU108" s="2"/>
      <c r="CV108" s="2"/>
      <c r="CX108" s="2"/>
      <c r="CY108" s="2"/>
      <c r="CZ108" s="2"/>
      <c r="DA108" s="2"/>
      <c r="DB108" s="2"/>
      <c r="DC108" s="2"/>
      <c r="DD108" s="2"/>
      <c r="DE108" s="2"/>
      <c r="DF108" s="2"/>
      <c r="DG108" s="2"/>
      <c r="DJ108" s="4"/>
      <c r="DK108" s="6"/>
    </row>
    <row r="109" spans="2:115" ht="18" customHeight="1">
      <c r="B109" s="151" t="e">
        <f>IF(#REF!="","",VLOOKUP(#REF!,$CX$11:$DG$26,9,0))</f>
        <v>#REF!</v>
      </c>
      <c r="C109" s="64" t="e">
        <f>IF(#REF!="",0,VLOOKUP(#REF!,$CP$11:$CQ$16,2,0))</f>
        <v>#REF!</v>
      </c>
      <c r="D109" s="65" t="e">
        <f>IF(#REF!="",0,VLOOKUP(#REF!,$CX$11:$CY$26,2,0))</f>
        <v>#REF!</v>
      </c>
      <c r="E109" s="152" t="e">
        <f t="shared" si="21"/>
        <v>#REF!</v>
      </c>
      <c r="F109" s="155" t="e">
        <f>IF(#REF!="","",VLOOKUP(#REF!,#REF!,7,0))</f>
        <v>#REF!</v>
      </c>
      <c r="G109" s="201" t="e">
        <f>IF(OR(#REF!="",F109=""),"",ROUND(#REF!/10^3*F109,3))</f>
        <v>#REF!</v>
      </c>
      <c r="H109" s="201" t="e">
        <f>IF(#REF!&gt;0,#REF!*#REF!/1000,"")</f>
        <v>#REF!</v>
      </c>
      <c r="I109" s="201" t="e">
        <f>IF(#REF!&gt;0,#REF!*#REF!/1000,"")</f>
        <v>#REF!</v>
      </c>
      <c r="J109" s="51" t="e">
        <f>IF(#REF!="●","",IF(#REF!="","",#REF!))</f>
        <v>#REF!</v>
      </c>
      <c r="K109" s="51" t="e">
        <f>IF(#REF!="●","",IF(#REF!="","",#REF!))</f>
        <v>#REF!</v>
      </c>
      <c r="L109" s="74" t="e">
        <f t="shared" si="22"/>
        <v>#REF!</v>
      </c>
      <c r="M109" s="74" t="e">
        <f t="shared" si="23"/>
        <v>#REF!</v>
      </c>
      <c r="N109" s="201" t="e">
        <f>IF(ISNA(L109),"",L109*#REF!)</f>
        <v>#REF!</v>
      </c>
      <c r="O109" s="201" t="e">
        <f>IF(ISNA(M109),"",M109*#REF!)</f>
        <v>#REF!</v>
      </c>
      <c r="P109" s="78" t="e">
        <f>IF(#REF!&gt;0,DQ$6,"")</f>
        <v>#REF!</v>
      </c>
      <c r="Q109" s="99"/>
      <c r="R109" s="411"/>
      <c r="S109" s="412" t="e">
        <f>IF(OR(#REF!="",F109=""),"",ROUND(#REF!/10^3*F109,3))</f>
        <v>#REF!</v>
      </c>
      <c r="T109" s="412" t="e">
        <f>IF(#REF!&gt;0,#REF!*#REF!/1000,"")</f>
        <v>#REF!</v>
      </c>
      <c r="U109" s="412" t="e">
        <f>IF(#REF!&gt;0,#REF!*#REF!/1000,"")</f>
        <v>#REF!</v>
      </c>
      <c r="V109" s="413" t="e">
        <f>IF(OR(#REF!="●",#REF!="●"),"",IF(#REF!="","",#REF!))</f>
        <v>#REF!</v>
      </c>
      <c r="W109" s="413" t="e">
        <f>IF(OR(#REF!="●",#REF!="●"),"",IF(#REF!="","",#REF!))</f>
        <v>#REF!</v>
      </c>
      <c r="X109" s="412" t="e">
        <f>IF(ISNA(L109),"",L109*#REF!)</f>
        <v>#REF!</v>
      </c>
      <c r="Y109" s="412" t="e">
        <f>IF(ISNA(M109),"",M109*#REF!)</f>
        <v>#REF!</v>
      </c>
      <c r="Z109" s="414" t="e">
        <f>IF(#REF!&gt;0,DQ$6,"")</f>
        <v>#REF!</v>
      </c>
      <c r="AA109" s="95" t="e">
        <f>IF(#REF!="","",VLOOKUP(#REF!,#REF!,7,0))</f>
        <v>#REF!</v>
      </c>
      <c r="AB109" s="201" t="e">
        <f>IF(OR(#REF!="",AA109=""),"",ROUND(#REF!/10^3*AA109,3))</f>
        <v>#REF!</v>
      </c>
      <c r="AC109" s="201" t="e">
        <f>IF(#REF!&gt;0,#REF!*#REF!/1000,"")</f>
        <v>#REF!</v>
      </c>
      <c r="AD109" s="201" t="e">
        <f>IF(#REF!&gt;0,#REF!*#REF!/1000,"")</f>
        <v>#REF!</v>
      </c>
      <c r="AE109" s="74" t="e">
        <f t="shared" si="24"/>
        <v>#REF!</v>
      </c>
      <c r="AF109" s="74" t="e">
        <f t="shared" si="25"/>
        <v>#REF!</v>
      </c>
      <c r="AG109" s="201" t="e">
        <f>IF(ISNA(AE109),"",AE109*#REF!)</f>
        <v>#REF!</v>
      </c>
      <c r="AH109" s="201" t="e">
        <f>IF(ISNA(AF109),"",AF109*#REF!)</f>
        <v>#REF!</v>
      </c>
      <c r="AI109" s="78" t="e">
        <f>IF(#REF!&gt;0,DQ$23,"")</f>
        <v>#REF!</v>
      </c>
      <c r="AJ109" s="99"/>
      <c r="AK109" s="411"/>
      <c r="AL109" s="412" t="e">
        <f>IF(OR(#REF!="",F109=""),"",ROUND(#REF!/10^3*F109,3))</f>
        <v>#REF!</v>
      </c>
      <c r="AM109" s="412" t="e">
        <f>IF(#REF!&gt;0,#REF!*#REF!/1000,"")</f>
        <v>#REF!</v>
      </c>
      <c r="AN109" s="412" t="e">
        <f>IF(#REF!&gt;0,#REF!*#REF!/1000,"")</f>
        <v>#REF!</v>
      </c>
      <c r="AO109" s="413" t="e">
        <f>IF(OR(#REF!="●",#REF!="●",#REF!="●"),"",IF(#REF!="","",#REF!))</f>
        <v>#REF!</v>
      </c>
      <c r="AP109" s="413" t="e">
        <f>IF(OR(#REF!="●",#REF!="●",#REF!="●"),"",IF(#REF!="","",#REF!))</f>
        <v>#REF!</v>
      </c>
      <c r="AQ109" s="412" t="e">
        <f>IF(ISNA(L109),"",L109*#REF!)</f>
        <v>#REF!</v>
      </c>
      <c r="AR109" s="412" t="e">
        <f>IF(ISNA(M109),"",M109*#REF!)</f>
        <v>#REF!</v>
      </c>
      <c r="AS109" s="414" t="e">
        <f>IF(#REF!&gt;0,DQ$6,"")</f>
        <v>#REF!</v>
      </c>
      <c r="AT109" s="95" t="e">
        <f>IF(#REF!="","",VLOOKUP(#REF!,#REF!,7,0))</f>
        <v>#REF!</v>
      </c>
      <c r="AU109" s="201" t="e">
        <f>IF(OR(#REF!="",AT109=""),"",ROUND(#REF!/10^3*AT109,3))</f>
        <v>#REF!</v>
      </c>
      <c r="AV109" s="201" t="e">
        <f>IF(#REF!&gt;0,#REF!*#REF!/1000,"")</f>
        <v>#REF!</v>
      </c>
      <c r="AW109" s="201" t="e">
        <f>IF(#REF!&gt;0,#REF!*#REF!/1000,"")</f>
        <v>#REF!</v>
      </c>
      <c r="AX109" s="74" t="e">
        <f t="shared" si="26"/>
        <v>#REF!</v>
      </c>
      <c r="AY109" s="74" t="e">
        <f t="shared" si="27"/>
        <v>#REF!</v>
      </c>
      <c r="AZ109" s="201" t="e">
        <f>IF(ISNA(AX109),"",AX109*#REF!)</f>
        <v>#REF!</v>
      </c>
      <c r="BA109" s="201" t="e">
        <f>IF(ISNA(AY109),"",AY109*#REF!)</f>
        <v>#REF!</v>
      </c>
      <c r="BB109" s="78" t="e">
        <f>IF(#REF!&gt;0,DQ$40,"")</f>
        <v>#REF!</v>
      </c>
      <c r="BC109" s="99"/>
      <c r="BD109" s="650"/>
      <c r="BE109" s="652" t="e">
        <f>IF(OR(#REF!="",F109=""),"",ROUND(#REF!/10^3*F109,3))</f>
        <v>#REF!</v>
      </c>
      <c r="BF109" s="412" t="e">
        <f>IF(#REF!&gt;0,#REF!*#REF!/1000,"")</f>
        <v>#REF!</v>
      </c>
      <c r="BG109" s="412" t="e">
        <f>IF(#REF!&gt;0,#REF!*#REF!/1000,"")</f>
        <v>#REF!</v>
      </c>
      <c r="BH109" s="413" t="e">
        <f>IF(OR(#REF!="●",#REF!="●",#REF!="●",#REF!="●"),"",IF(#REF!="","",#REF!))</f>
        <v>#REF!</v>
      </c>
      <c r="BI109" s="413" t="e">
        <f>IF(OR(#REF!="●",#REF!="●",#REF!="●",#REF!="●"),"",IF(#REF!="","",#REF!))</f>
        <v>#REF!</v>
      </c>
      <c r="BJ109" s="412" t="e">
        <f>IF(ISNA(L109),"",L109*#REF!)</f>
        <v>#REF!</v>
      </c>
      <c r="BK109" s="412" t="e">
        <f>IF(ISNA(M109),"",M109*#REF!)</f>
        <v>#REF!</v>
      </c>
      <c r="BL109" s="415" t="e">
        <f>IF(#REF!&gt;0,DQ$6,"")</f>
        <v>#REF!</v>
      </c>
      <c r="BM109" s="361" t="e">
        <f>IF(#REF!="","",VLOOKUP(#REF!,#REF!,7,0))</f>
        <v>#REF!</v>
      </c>
      <c r="BN109" s="201" t="e">
        <f>IF(OR(#REF!="",BM109=""),"",ROUND(#REF!/10^3*BM109,3))</f>
        <v>#REF!</v>
      </c>
      <c r="BO109" s="201" t="e">
        <f>IF(#REF!&gt;0,#REF!*#REF!/1000,"")</f>
        <v>#REF!</v>
      </c>
      <c r="BP109" s="201" t="e">
        <f>IF(#REF!&gt;0,#REF!*#REF!/1000,"")</f>
        <v>#REF!</v>
      </c>
      <c r="BQ109" s="74" t="e">
        <f t="shared" si="28"/>
        <v>#REF!</v>
      </c>
      <c r="BR109" s="74" t="e">
        <f t="shared" si="29"/>
        <v>#REF!</v>
      </c>
      <c r="BS109" s="201" t="e">
        <f>IF(ISNA(BQ109),"",BQ109*#REF!)</f>
        <v>#REF!</v>
      </c>
      <c r="BT109" s="201" t="e">
        <f>IF(ISNA(BR109),"",BR109*#REF!)</f>
        <v>#REF!</v>
      </c>
      <c r="BU109" s="78" t="e">
        <f>IF(#REF!&gt;0,DQ$57,"")</f>
        <v>#REF!</v>
      </c>
      <c r="BV109" s="99"/>
      <c r="BW109" s="411"/>
      <c r="BX109" s="412" t="e">
        <f>IF(OR(#REF!="",F109=""),"",ROUND(#REF!/10^3*F109,3))</f>
        <v>#REF!</v>
      </c>
      <c r="BY109" s="412" t="e">
        <f>IF(#REF!&gt;0,#REF!*#REF!/1000,"")</f>
        <v>#REF!</v>
      </c>
      <c r="BZ109" s="412" t="e">
        <f>IF(#REF!&gt;0,#REF!*#REF!/1000,"")</f>
        <v>#REF!</v>
      </c>
      <c r="CA109" s="413" t="e">
        <f>IF(OR(#REF!="●",#REF!="●",#REF!="●",#REF!="●",#REF!="●"),"",IF(#REF!="","",#REF!))</f>
        <v>#REF!</v>
      </c>
      <c r="CB109" s="413" t="e">
        <f>IF(OR(#REF!="●",#REF!="●",#REF!="●",#REF!="●",#REF!="●"),"",IF(#REF!="","",#REF!))</f>
        <v>#REF!</v>
      </c>
      <c r="CC109" s="412" t="e">
        <f>IF(ISNA(L109),"",L109*#REF!)</f>
        <v>#REF!</v>
      </c>
      <c r="CD109" s="412" t="e">
        <f>IF(ISNA(M109),"",M109*#REF!)</f>
        <v>#REF!</v>
      </c>
      <c r="CE109" s="415" t="e">
        <f>IF(#REF!&gt;0,DQ$6,"")</f>
        <v>#REF!</v>
      </c>
      <c r="CF109" s="361" t="e">
        <f>IF(#REF!="","",VLOOKUP(#REF!,#REF!,7,0))</f>
        <v>#REF!</v>
      </c>
      <c r="CG109" s="201" t="e">
        <f>IF(OR(#REF!="",CF109=""),"",ROUND(#REF!/10^3*CF109,3))</f>
        <v>#REF!</v>
      </c>
      <c r="CH109" s="201" t="e">
        <f>IF(#REF!&gt;0,#REF!*#REF!/1000,"")</f>
        <v>#REF!</v>
      </c>
      <c r="CI109" s="201" t="e">
        <f>IF(#REF!&gt;0,#REF!*#REF!/1000,"")</f>
        <v>#REF!</v>
      </c>
      <c r="CJ109" s="74" t="e">
        <f t="shared" si="30"/>
        <v>#REF!</v>
      </c>
      <c r="CK109" s="74" t="e">
        <f t="shared" si="31"/>
        <v>#REF!</v>
      </c>
      <c r="CL109" s="201" t="e">
        <f>IF(ISNA(CJ109),"",CJ109*#REF!)</f>
        <v>#REF!</v>
      </c>
      <c r="CM109" s="201" t="e">
        <f>IF(ISNA(CK109),"",CK109*#REF!)</f>
        <v>#REF!</v>
      </c>
      <c r="CN109" s="101" t="e">
        <f>IF(#REF!&gt;0,DQ$57,"")</f>
        <v>#REF!</v>
      </c>
      <c r="CO109" s="84"/>
      <c r="CP109" s="2"/>
      <c r="CQ109" s="2"/>
      <c r="CR109" s="2"/>
      <c r="CS109" s="2"/>
      <c r="CT109" s="2"/>
      <c r="CU109" s="2"/>
      <c r="CV109" s="2"/>
      <c r="CX109" s="2"/>
      <c r="CY109" s="2"/>
      <c r="CZ109" s="2"/>
      <c r="DA109" s="2"/>
      <c r="DB109" s="2"/>
      <c r="DC109" s="2"/>
      <c r="DD109" s="2"/>
      <c r="DE109" s="2"/>
      <c r="DF109" s="2"/>
      <c r="DG109" s="2"/>
      <c r="DJ109" s="4"/>
      <c r="DK109" s="6"/>
    </row>
    <row r="110" spans="2:115" ht="18" customHeight="1">
      <c r="B110" s="151" t="e">
        <f>IF(#REF!="","",VLOOKUP(#REF!,$CX$11:$DG$26,9,0))</f>
        <v>#REF!</v>
      </c>
      <c r="C110" s="64" t="e">
        <f>IF(#REF!="",0,VLOOKUP(#REF!,$CP$11:$CQ$16,2,0))</f>
        <v>#REF!</v>
      </c>
      <c r="D110" s="65" t="e">
        <f>IF(#REF!="",0,VLOOKUP(#REF!,$CX$11:$CY$26,2,0))</f>
        <v>#REF!</v>
      </c>
      <c r="E110" s="152" t="e">
        <f t="shared" si="21"/>
        <v>#REF!</v>
      </c>
      <c r="F110" s="155" t="e">
        <f>IF(#REF!="","",VLOOKUP(#REF!,#REF!,7,0))</f>
        <v>#REF!</v>
      </c>
      <c r="G110" s="201" t="e">
        <f>IF(OR(#REF!="",F110=""),"",ROUND(#REF!/10^3*F110,3))</f>
        <v>#REF!</v>
      </c>
      <c r="H110" s="201" t="e">
        <f>IF(#REF!&gt;0,#REF!*#REF!/1000,"")</f>
        <v>#REF!</v>
      </c>
      <c r="I110" s="201" t="e">
        <f>IF(#REF!&gt;0,#REF!*#REF!/1000,"")</f>
        <v>#REF!</v>
      </c>
      <c r="J110" s="51" t="e">
        <f>IF(#REF!="●","",IF(#REF!="","",#REF!))</f>
        <v>#REF!</v>
      </c>
      <c r="K110" s="51" t="e">
        <f>IF(#REF!="●","",IF(#REF!="","",#REF!))</f>
        <v>#REF!</v>
      </c>
      <c r="L110" s="74" t="e">
        <f t="shared" si="22"/>
        <v>#REF!</v>
      </c>
      <c r="M110" s="74" t="e">
        <f t="shared" si="23"/>
        <v>#REF!</v>
      </c>
      <c r="N110" s="201" t="e">
        <f>IF(ISNA(L110),"",L110*#REF!)</f>
        <v>#REF!</v>
      </c>
      <c r="O110" s="201" t="e">
        <f>IF(ISNA(M110),"",M110*#REF!)</f>
        <v>#REF!</v>
      </c>
      <c r="P110" s="78" t="e">
        <f>IF(#REF!&gt;0,DQ$6,"")</f>
        <v>#REF!</v>
      </c>
      <c r="Q110" s="99"/>
      <c r="R110" s="411"/>
      <c r="S110" s="412" t="e">
        <f>IF(OR(#REF!="",F110=""),"",ROUND(#REF!/10^3*F110,3))</f>
        <v>#REF!</v>
      </c>
      <c r="T110" s="412" t="e">
        <f>IF(#REF!&gt;0,#REF!*#REF!/1000,"")</f>
        <v>#REF!</v>
      </c>
      <c r="U110" s="412" t="e">
        <f>IF(#REF!&gt;0,#REF!*#REF!/1000,"")</f>
        <v>#REF!</v>
      </c>
      <c r="V110" s="413" t="e">
        <f>IF(OR(#REF!="●",#REF!="●"),"",IF(#REF!="","",#REF!))</f>
        <v>#REF!</v>
      </c>
      <c r="W110" s="413" t="e">
        <f>IF(OR(#REF!="●",#REF!="●"),"",IF(#REF!="","",#REF!))</f>
        <v>#REF!</v>
      </c>
      <c r="X110" s="412" t="e">
        <f>IF(ISNA(L110),"",L110*#REF!)</f>
        <v>#REF!</v>
      </c>
      <c r="Y110" s="412" t="e">
        <f>IF(ISNA(M110),"",M110*#REF!)</f>
        <v>#REF!</v>
      </c>
      <c r="Z110" s="414" t="e">
        <f>IF(#REF!&gt;0,DQ$6,"")</f>
        <v>#REF!</v>
      </c>
      <c r="AA110" s="95" t="e">
        <f>IF(#REF!="","",VLOOKUP(#REF!,#REF!,7,0))</f>
        <v>#REF!</v>
      </c>
      <c r="AB110" s="201" t="e">
        <f>IF(OR(#REF!="",AA110=""),"",ROUND(#REF!/10^3*AA110,3))</f>
        <v>#REF!</v>
      </c>
      <c r="AC110" s="201" t="e">
        <f>IF(#REF!&gt;0,#REF!*#REF!/1000,"")</f>
        <v>#REF!</v>
      </c>
      <c r="AD110" s="201" t="e">
        <f>IF(#REF!&gt;0,#REF!*#REF!/1000,"")</f>
        <v>#REF!</v>
      </c>
      <c r="AE110" s="74" t="e">
        <f t="shared" si="24"/>
        <v>#REF!</v>
      </c>
      <c r="AF110" s="74" t="e">
        <f t="shared" si="25"/>
        <v>#REF!</v>
      </c>
      <c r="AG110" s="201" t="e">
        <f>IF(ISNA(AE110),"",AE110*#REF!)</f>
        <v>#REF!</v>
      </c>
      <c r="AH110" s="201" t="e">
        <f>IF(ISNA(AF110),"",AF110*#REF!)</f>
        <v>#REF!</v>
      </c>
      <c r="AI110" s="78" t="e">
        <f>IF(#REF!&gt;0,DQ$23,"")</f>
        <v>#REF!</v>
      </c>
      <c r="AJ110" s="99"/>
      <c r="AK110" s="411"/>
      <c r="AL110" s="412" t="e">
        <f>IF(OR(#REF!="",F110=""),"",ROUND(#REF!/10^3*F110,3))</f>
        <v>#REF!</v>
      </c>
      <c r="AM110" s="412" t="e">
        <f>IF(#REF!&gt;0,#REF!*#REF!/1000,"")</f>
        <v>#REF!</v>
      </c>
      <c r="AN110" s="412" t="e">
        <f>IF(#REF!&gt;0,#REF!*#REF!/1000,"")</f>
        <v>#REF!</v>
      </c>
      <c r="AO110" s="413" t="e">
        <f>IF(OR(#REF!="●",#REF!="●",#REF!="●"),"",IF(#REF!="","",#REF!))</f>
        <v>#REF!</v>
      </c>
      <c r="AP110" s="413" t="e">
        <f>IF(OR(#REF!="●",#REF!="●",#REF!="●"),"",IF(#REF!="","",#REF!))</f>
        <v>#REF!</v>
      </c>
      <c r="AQ110" s="412" t="e">
        <f>IF(ISNA(L110),"",L110*#REF!)</f>
        <v>#REF!</v>
      </c>
      <c r="AR110" s="412" t="e">
        <f>IF(ISNA(M110),"",M110*#REF!)</f>
        <v>#REF!</v>
      </c>
      <c r="AS110" s="414" t="e">
        <f>IF(#REF!&gt;0,DQ$6,"")</f>
        <v>#REF!</v>
      </c>
      <c r="AT110" s="95" t="e">
        <f>IF(#REF!="","",VLOOKUP(#REF!,#REF!,7,0))</f>
        <v>#REF!</v>
      </c>
      <c r="AU110" s="201" t="e">
        <f>IF(OR(#REF!="",AT110=""),"",ROUND(#REF!/10^3*AT110,3))</f>
        <v>#REF!</v>
      </c>
      <c r="AV110" s="201" t="e">
        <f>IF(#REF!&gt;0,#REF!*#REF!/1000,"")</f>
        <v>#REF!</v>
      </c>
      <c r="AW110" s="201" t="e">
        <f>IF(#REF!&gt;0,#REF!*#REF!/1000,"")</f>
        <v>#REF!</v>
      </c>
      <c r="AX110" s="74" t="e">
        <f t="shared" si="26"/>
        <v>#REF!</v>
      </c>
      <c r="AY110" s="74" t="e">
        <f t="shared" si="27"/>
        <v>#REF!</v>
      </c>
      <c r="AZ110" s="201" t="e">
        <f>IF(ISNA(AX110),"",AX110*#REF!)</f>
        <v>#REF!</v>
      </c>
      <c r="BA110" s="201" t="e">
        <f>IF(ISNA(AY110),"",AY110*#REF!)</f>
        <v>#REF!</v>
      </c>
      <c r="BB110" s="78" t="e">
        <f>IF(#REF!&gt;0,DQ$40,"")</f>
        <v>#REF!</v>
      </c>
      <c r="BC110" s="99"/>
      <c r="BD110" s="650"/>
      <c r="BE110" s="652" t="e">
        <f>IF(OR(#REF!="",F110=""),"",ROUND(#REF!/10^3*F110,3))</f>
        <v>#REF!</v>
      </c>
      <c r="BF110" s="412" t="e">
        <f>IF(#REF!&gt;0,#REF!*#REF!/1000,"")</f>
        <v>#REF!</v>
      </c>
      <c r="BG110" s="412" t="e">
        <f>IF(#REF!&gt;0,#REF!*#REF!/1000,"")</f>
        <v>#REF!</v>
      </c>
      <c r="BH110" s="413" t="e">
        <f>IF(OR(#REF!="●",#REF!="●",#REF!="●",#REF!="●"),"",IF(#REF!="","",#REF!))</f>
        <v>#REF!</v>
      </c>
      <c r="BI110" s="413" t="e">
        <f>IF(OR(#REF!="●",#REF!="●",#REF!="●",#REF!="●"),"",IF(#REF!="","",#REF!))</f>
        <v>#REF!</v>
      </c>
      <c r="BJ110" s="412" t="e">
        <f>IF(ISNA(L110),"",L110*#REF!)</f>
        <v>#REF!</v>
      </c>
      <c r="BK110" s="412" t="e">
        <f>IF(ISNA(M110),"",M110*#REF!)</f>
        <v>#REF!</v>
      </c>
      <c r="BL110" s="415" t="e">
        <f>IF(#REF!&gt;0,DQ$6,"")</f>
        <v>#REF!</v>
      </c>
      <c r="BM110" s="361" t="e">
        <f>IF(#REF!="","",VLOOKUP(#REF!,#REF!,7,0))</f>
        <v>#REF!</v>
      </c>
      <c r="BN110" s="201" t="e">
        <f>IF(OR(#REF!="",BM110=""),"",ROUND(#REF!/10^3*BM110,3))</f>
        <v>#REF!</v>
      </c>
      <c r="BO110" s="201" t="e">
        <f>IF(#REF!&gt;0,#REF!*#REF!/1000,"")</f>
        <v>#REF!</v>
      </c>
      <c r="BP110" s="201" t="e">
        <f>IF(#REF!&gt;0,#REF!*#REF!/1000,"")</f>
        <v>#REF!</v>
      </c>
      <c r="BQ110" s="74" t="e">
        <f t="shared" si="28"/>
        <v>#REF!</v>
      </c>
      <c r="BR110" s="74" t="e">
        <f t="shared" si="29"/>
        <v>#REF!</v>
      </c>
      <c r="BS110" s="201" t="e">
        <f>IF(ISNA(BQ110),"",BQ110*#REF!)</f>
        <v>#REF!</v>
      </c>
      <c r="BT110" s="201" t="e">
        <f>IF(ISNA(BR110),"",BR110*#REF!)</f>
        <v>#REF!</v>
      </c>
      <c r="BU110" s="78" t="e">
        <f>IF(#REF!&gt;0,DQ$57,"")</f>
        <v>#REF!</v>
      </c>
      <c r="BV110" s="99"/>
      <c r="BW110" s="411"/>
      <c r="BX110" s="412" t="e">
        <f>IF(OR(#REF!="",F110=""),"",ROUND(#REF!/10^3*F110,3))</f>
        <v>#REF!</v>
      </c>
      <c r="BY110" s="412" t="e">
        <f>IF(#REF!&gt;0,#REF!*#REF!/1000,"")</f>
        <v>#REF!</v>
      </c>
      <c r="BZ110" s="412" t="e">
        <f>IF(#REF!&gt;0,#REF!*#REF!/1000,"")</f>
        <v>#REF!</v>
      </c>
      <c r="CA110" s="413" t="e">
        <f>IF(OR(#REF!="●",#REF!="●",#REF!="●",#REF!="●",#REF!="●"),"",IF(#REF!="","",#REF!))</f>
        <v>#REF!</v>
      </c>
      <c r="CB110" s="413" t="e">
        <f>IF(OR(#REF!="●",#REF!="●",#REF!="●",#REF!="●",#REF!="●"),"",IF(#REF!="","",#REF!))</f>
        <v>#REF!</v>
      </c>
      <c r="CC110" s="412" t="e">
        <f>IF(ISNA(L110),"",L110*#REF!)</f>
        <v>#REF!</v>
      </c>
      <c r="CD110" s="412" t="e">
        <f>IF(ISNA(M110),"",M110*#REF!)</f>
        <v>#REF!</v>
      </c>
      <c r="CE110" s="415" t="e">
        <f>IF(#REF!&gt;0,DQ$6,"")</f>
        <v>#REF!</v>
      </c>
      <c r="CF110" s="361" t="e">
        <f>IF(#REF!="","",VLOOKUP(#REF!,#REF!,7,0))</f>
        <v>#REF!</v>
      </c>
      <c r="CG110" s="201" t="e">
        <f>IF(OR(#REF!="",CF110=""),"",ROUND(#REF!/10^3*CF110,3))</f>
        <v>#REF!</v>
      </c>
      <c r="CH110" s="201" t="e">
        <f>IF(#REF!&gt;0,#REF!*#REF!/1000,"")</f>
        <v>#REF!</v>
      </c>
      <c r="CI110" s="201" t="e">
        <f>IF(#REF!&gt;0,#REF!*#REF!/1000,"")</f>
        <v>#REF!</v>
      </c>
      <c r="CJ110" s="74" t="e">
        <f t="shared" si="30"/>
        <v>#REF!</v>
      </c>
      <c r="CK110" s="74" t="e">
        <f t="shared" si="31"/>
        <v>#REF!</v>
      </c>
      <c r="CL110" s="201" t="e">
        <f>IF(ISNA(CJ110),"",CJ110*#REF!)</f>
        <v>#REF!</v>
      </c>
      <c r="CM110" s="201" t="e">
        <f>IF(ISNA(CK110),"",CK110*#REF!)</f>
        <v>#REF!</v>
      </c>
      <c r="CN110" s="101" t="e">
        <f>IF(#REF!&gt;0,DQ$57,"")</f>
        <v>#REF!</v>
      </c>
      <c r="CO110" s="84"/>
      <c r="CP110" s="2"/>
      <c r="CQ110" s="2"/>
      <c r="CR110" s="2"/>
      <c r="CS110" s="2"/>
      <c r="CT110" s="2"/>
      <c r="CU110" s="2"/>
      <c r="CV110" s="2"/>
      <c r="CX110" s="2"/>
      <c r="CY110" s="2"/>
      <c r="CZ110" s="2"/>
      <c r="DA110" s="2"/>
      <c r="DB110" s="2"/>
      <c r="DC110" s="2"/>
      <c r="DD110" s="2"/>
      <c r="DE110" s="2"/>
      <c r="DF110" s="2"/>
      <c r="DG110" s="2"/>
      <c r="DJ110" s="4"/>
    </row>
    <row r="111" spans="2:115" ht="18" customHeight="1">
      <c r="B111" s="151" t="e">
        <f>IF(#REF!="","",VLOOKUP(#REF!,$CX$11:$DG$26,9,0))</f>
        <v>#REF!</v>
      </c>
      <c r="C111" s="64" t="e">
        <f>IF(#REF!="",0,VLOOKUP(#REF!,$CP$11:$CQ$16,2,0))</f>
        <v>#REF!</v>
      </c>
      <c r="D111" s="65" t="e">
        <f>IF(#REF!="",0,VLOOKUP(#REF!,$CX$11:$CY$26,2,0))</f>
        <v>#REF!</v>
      </c>
      <c r="E111" s="152" t="e">
        <f t="shared" si="21"/>
        <v>#REF!</v>
      </c>
      <c r="F111" s="155" t="e">
        <f>IF(#REF!="","",VLOOKUP(#REF!,#REF!,7,0))</f>
        <v>#REF!</v>
      </c>
      <c r="G111" s="201" t="e">
        <f>IF(OR(#REF!="",F111=""),"",ROUND(#REF!/10^3*F111,3))</f>
        <v>#REF!</v>
      </c>
      <c r="H111" s="201" t="e">
        <f>IF(#REF!&gt;0,#REF!*#REF!/1000,"")</f>
        <v>#REF!</v>
      </c>
      <c r="I111" s="201" t="e">
        <f>IF(#REF!&gt;0,#REF!*#REF!/1000,"")</f>
        <v>#REF!</v>
      </c>
      <c r="J111" s="51" t="e">
        <f>IF(#REF!="●","",IF(#REF!="","",#REF!))</f>
        <v>#REF!</v>
      </c>
      <c r="K111" s="51" t="e">
        <f>IF(#REF!="●","",IF(#REF!="","",#REF!))</f>
        <v>#REF!</v>
      </c>
      <c r="L111" s="74" t="e">
        <f t="shared" si="22"/>
        <v>#REF!</v>
      </c>
      <c r="M111" s="74" t="e">
        <f t="shared" si="23"/>
        <v>#REF!</v>
      </c>
      <c r="N111" s="201" t="e">
        <f>IF(ISNA(L111),"",L111*#REF!)</f>
        <v>#REF!</v>
      </c>
      <c r="O111" s="201" t="e">
        <f>IF(ISNA(M111),"",M111*#REF!)</f>
        <v>#REF!</v>
      </c>
      <c r="P111" s="78" t="e">
        <f>IF(#REF!&gt;0,DQ$6,"")</f>
        <v>#REF!</v>
      </c>
      <c r="Q111" s="99"/>
      <c r="R111" s="411"/>
      <c r="S111" s="412" t="e">
        <f>IF(OR(#REF!="",F111=""),"",ROUND(#REF!/10^3*F111,3))</f>
        <v>#REF!</v>
      </c>
      <c r="T111" s="412" t="e">
        <f>IF(#REF!&gt;0,#REF!*#REF!/1000,"")</f>
        <v>#REF!</v>
      </c>
      <c r="U111" s="412" t="e">
        <f>IF(#REF!&gt;0,#REF!*#REF!/1000,"")</f>
        <v>#REF!</v>
      </c>
      <c r="V111" s="413" t="e">
        <f>IF(OR(#REF!="●",#REF!="●"),"",IF(#REF!="","",#REF!))</f>
        <v>#REF!</v>
      </c>
      <c r="W111" s="413" t="e">
        <f>IF(OR(#REF!="●",#REF!="●"),"",IF(#REF!="","",#REF!))</f>
        <v>#REF!</v>
      </c>
      <c r="X111" s="412" t="e">
        <f>IF(ISNA(L111),"",L111*#REF!)</f>
        <v>#REF!</v>
      </c>
      <c r="Y111" s="412" t="e">
        <f>IF(ISNA(M111),"",M111*#REF!)</f>
        <v>#REF!</v>
      </c>
      <c r="Z111" s="414" t="e">
        <f>IF(#REF!&gt;0,DQ$6,"")</f>
        <v>#REF!</v>
      </c>
      <c r="AA111" s="95" t="e">
        <f>IF(#REF!="","",VLOOKUP(#REF!,#REF!,7,0))</f>
        <v>#REF!</v>
      </c>
      <c r="AB111" s="201" t="e">
        <f>IF(OR(#REF!="",AA111=""),"",ROUND(#REF!/10^3*AA111,3))</f>
        <v>#REF!</v>
      </c>
      <c r="AC111" s="201" t="e">
        <f>IF(#REF!&gt;0,#REF!*#REF!/1000,"")</f>
        <v>#REF!</v>
      </c>
      <c r="AD111" s="201" t="e">
        <f>IF(#REF!&gt;0,#REF!*#REF!/1000,"")</f>
        <v>#REF!</v>
      </c>
      <c r="AE111" s="74" t="e">
        <f t="shared" si="24"/>
        <v>#REF!</v>
      </c>
      <c r="AF111" s="74" t="e">
        <f t="shared" si="25"/>
        <v>#REF!</v>
      </c>
      <c r="AG111" s="201" t="e">
        <f>IF(ISNA(AE111),"",AE111*#REF!)</f>
        <v>#REF!</v>
      </c>
      <c r="AH111" s="201" t="e">
        <f>IF(ISNA(AF111),"",AF111*#REF!)</f>
        <v>#REF!</v>
      </c>
      <c r="AI111" s="78" t="e">
        <f>IF(#REF!&gt;0,DQ$23,"")</f>
        <v>#REF!</v>
      </c>
      <c r="AJ111" s="99"/>
      <c r="AK111" s="411"/>
      <c r="AL111" s="412" t="e">
        <f>IF(OR(#REF!="",F111=""),"",ROUND(#REF!/10^3*F111,3))</f>
        <v>#REF!</v>
      </c>
      <c r="AM111" s="412" t="e">
        <f>IF(#REF!&gt;0,#REF!*#REF!/1000,"")</f>
        <v>#REF!</v>
      </c>
      <c r="AN111" s="412" t="e">
        <f>IF(#REF!&gt;0,#REF!*#REF!/1000,"")</f>
        <v>#REF!</v>
      </c>
      <c r="AO111" s="413" t="e">
        <f>IF(OR(#REF!="●",#REF!="●",#REF!="●"),"",IF(#REF!="","",#REF!))</f>
        <v>#REF!</v>
      </c>
      <c r="AP111" s="413" t="e">
        <f>IF(OR(#REF!="●",#REF!="●",#REF!="●"),"",IF(#REF!="","",#REF!))</f>
        <v>#REF!</v>
      </c>
      <c r="AQ111" s="412" t="e">
        <f>IF(ISNA(L111),"",L111*#REF!)</f>
        <v>#REF!</v>
      </c>
      <c r="AR111" s="412" t="e">
        <f>IF(ISNA(M111),"",M111*#REF!)</f>
        <v>#REF!</v>
      </c>
      <c r="AS111" s="414" t="e">
        <f>IF(#REF!&gt;0,DQ$6,"")</f>
        <v>#REF!</v>
      </c>
      <c r="AT111" s="95" t="e">
        <f>IF(#REF!="","",VLOOKUP(#REF!,#REF!,7,0))</f>
        <v>#REF!</v>
      </c>
      <c r="AU111" s="201" t="e">
        <f>IF(OR(#REF!="",AT111=""),"",ROUND(#REF!/10^3*AT111,3))</f>
        <v>#REF!</v>
      </c>
      <c r="AV111" s="201" t="e">
        <f>IF(#REF!&gt;0,#REF!*#REF!/1000,"")</f>
        <v>#REF!</v>
      </c>
      <c r="AW111" s="201" t="e">
        <f>IF(#REF!&gt;0,#REF!*#REF!/1000,"")</f>
        <v>#REF!</v>
      </c>
      <c r="AX111" s="74" t="e">
        <f t="shared" si="26"/>
        <v>#REF!</v>
      </c>
      <c r="AY111" s="74" t="e">
        <f t="shared" si="27"/>
        <v>#REF!</v>
      </c>
      <c r="AZ111" s="201" t="e">
        <f>IF(ISNA(AX111),"",AX111*#REF!)</f>
        <v>#REF!</v>
      </c>
      <c r="BA111" s="201" t="e">
        <f>IF(ISNA(AY111),"",AY111*#REF!)</f>
        <v>#REF!</v>
      </c>
      <c r="BB111" s="78" t="e">
        <f>IF(#REF!&gt;0,DQ$40,"")</f>
        <v>#REF!</v>
      </c>
      <c r="BC111" s="99"/>
      <c r="BD111" s="650"/>
      <c r="BE111" s="652" t="e">
        <f>IF(OR(#REF!="",F111=""),"",ROUND(#REF!/10^3*F111,3))</f>
        <v>#REF!</v>
      </c>
      <c r="BF111" s="412" t="e">
        <f>IF(#REF!&gt;0,#REF!*#REF!/1000,"")</f>
        <v>#REF!</v>
      </c>
      <c r="BG111" s="412" t="e">
        <f>IF(#REF!&gt;0,#REF!*#REF!/1000,"")</f>
        <v>#REF!</v>
      </c>
      <c r="BH111" s="413" t="e">
        <f>IF(OR(#REF!="●",#REF!="●",#REF!="●",#REF!="●"),"",IF(#REF!="","",#REF!))</f>
        <v>#REF!</v>
      </c>
      <c r="BI111" s="413" t="e">
        <f>IF(OR(#REF!="●",#REF!="●",#REF!="●",#REF!="●"),"",IF(#REF!="","",#REF!))</f>
        <v>#REF!</v>
      </c>
      <c r="BJ111" s="412" t="e">
        <f>IF(ISNA(L111),"",L111*#REF!)</f>
        <v>#REF!</v>
      </c>
      <c r="BK111" s="412" t="e">
        <f>IF(ISNA(M111),"",M111*#REF!)</f>
        <v>#REF!</v>
      </c>
      <c r="BL111" s="415" t="e">
        <f>IF(#REF!&gt;0,DQ$6,"")</f>
        <v>#REF!</v>
      </c>
      <c r="BM111" s="361" t="e">
        <f>IF(#REF!="","",VLOOKUP(#REF!,#REF!,7,0))</f>
        <v>#REF!</v>
      </c>
      <c r="BN111" s="201" t="e">
        <f>IF(OR(#REF!="",BM111=""),"",ROUND(#REF!/10^3*BM111,3))</f>
        <v>#REF!</v>
      </c>
      <c r="BO111" s="201" t="e">
        <f>IF(#REF!&gt;0,#REF!*#REF!/1000,"")</f>
        <v>#REF!</v>
      </c>
      <c r="BP111" s="201" t="e">
        <f>IF(#REF!&gt;0,#REF!*#REF!/1000,"")</f>
        <v>#REF!</v>
      </c>
      <c r="BQ111" s="74" t="e">
        <f t="shared" si="28"/>
        <v>#REF!</v>
      </c>
      <c r="BR111" s="74" t="e">
        <f t="shared" si="29"/>
        <v>#REF!</v>
      </c>
      <c r="BS111" s="201" t="e">
        <f>IF(ISNA(BQ111),"",BQ111*#REF!)</f>
        <v>#REF!</v>
      </c>
      <c r="BT111" s="201" t="e">
        <f>IF(ISNA(BR111),"",BR111*#REF!)</f>
        <v>#REF!</v>
      </c>
      <c r="BU111" s="78" t="e">
        <f>IF(#REF!&gt;0,DQ$57,"")</f>
        <v>#REF!</v>
      </c>
      <c r="BV111" s="99"/>
      <c r="BW111" s="411"/>
      <c r="BX111" s="412" t="e">
        <f>IF(OR(#REF!="",F111=""),"",ROUND(#REF!/10^3*F111,3))</f>
        <v>#REF!</v>
      </c>
      <c r="BY111" s="412" t="e">
        <f>IF(#REF!&gt;0,#REF!*#REF!/1000,"")</f>
        <v>#REF!</v>
      </c>
      <c r="BZ111" s="412" t="e">
        <f>IF(#REF!&gt;0,#REF!*#REF!/1000,"")</f>
        <v>#REF!</v>
      </c>
      <c r="CA111" s="413" t="e">
        <f>IF(OR(#REF!="●",#REF!="●",#REF!="●",#REF!="●",#REF!="●"),"",IF(#REF!="","",#REF!))</f>
        <v>#REF!</v>
      </c>
      <c r="CB111" s="413" t="e">
        <f>IF(OR(#REF!="●",#REF!="●",#REF!="●",#REF!="●",#REF!="●"),"",IF(#REF!="","",#REF!))</f>
        <v>#REF!</v>
      </c>
      <c r="CC111" s="412" t="e">
        <f>IF(ISNA(L111),"",L111*#REF!)</f>
        <v>#REF!</v>
      </c>
      <c r="CD111" s="412" t="e">
        <f>IF(ISNA(M111),"",M111*#REF!)</f>
        <v>#REF!</v>
      </c>
      <c r="CE111" s="415" t="e">
        <f>IF(#REF!&gt;0,DQ$6,"")</f>
        <v>#REF!</v>
      </c>
      <c r="CF111" s="361" t="e">
        <f>IF(#REF!="","",VLOOKUP(#REF!,#REF!,7,0))</f>
        <v>#REF!</v>
      </c>
      <c r="CG111" s="201" t="e">
        <f>IF(OR(#REF!="",CF111=""),"",ROUND(#REF!/10^3*CF111,3))</f>
        <v>#REF!</v>
      </c>
      <c r="CH111" s="201" t="e">
        <f>IF(#REF!&gt;0,#REF!*#REF!/1000,"")</f>
        <v>#REF!</v>
      </c>
      <c r="CI111" s="201" t="e">
        <f>IF(#REF!&gt;0,#REF!*#REF!/1000,"")</f>
        <v>#REF!</v>
      </c>
      <c r="CJ111" s="74" t="e">
        <f t="shared" si="30"/>
        <v>#REF!</v>
      </c>
      <c r="CK111" s="74" t="e">
        <f t="shared" si="31"/>
        <v>#REF!</v>
      </c>
      <c r="CL111" s="201" t="e">
        <f>IF(ISNA(CJ111),"",CJ111*#REF!)</f>
        <v>#REF!</v>
      </c>
      <c r="CM111" s="201" t="e">
        <f>IF(ISNA(CK111),"",CK111*#REF!)</f>
        <v>#REF!</v>
      </c>
      <c r="CN111" s="101" t="e">
        <f>IF(#REF!&gt;0,DQ$57,"")</f>
        <v>#REF!</v>
      </c>
      <c r="CO111" s="84"/>
      <c r="CP111" s="2"/>
      <c r="CQ111" s="2"/>
      <c r="CR111" s="2"/>
      <c r="CS111" s="2"/>
      <c r="CT111" s="2"/>
      <c r="CU111" s="2"/>
      <c r="CV111" s="2"/>
      <c r="CX111" s="2"/>
      <c r="CY111" s="2"/>
      <c r="CZ111" s="2"/>
      <c r="DA111" s="2"/>
      <c r="DB111" s="2"/>
      <c r="DC111" s="2"/>
      <c r="DD111" s="2"/>
      <c r="DE111" s="2"/>
      <c r="DF111" s="2"/>
      <c r="DG111" s="2"/>
      <c r="DJ111" s="4"/>
    </row>
    <row r="112" spans="2:115" ht="18" customHeight="1">
      <c r="B112" s="151" t="e">
        <f>IF(#REF!="","",VLOOKUP(#REF!,$CX$11:$DG$26,9,0))</f>
        <v>#REF!</v>
      </c>
      <c r="C112" s="64" t="e">
        <f>IF(#REF!="",0,VLOOKUP(#REF!,$CP$11:$CQ$16,2,0))</f>
        <v>#REF!</v>
      </c>
      <c r="D112" s="65" t="e">
        <f>IF(#REF!="",0,VLOOKUP(#REF!,$CX$11:$CY$26,2,0))</f>
        <v>#REF!</v>
      </c>
      <c r="E112" s="152" t="e">
        <f t="shared" si="21"/>
        <v>#REF!</v>
      </c>
      <c r="F112" s="155" t="e">
        <f>IF(#REF!="","",VLOOKUP(#REF!,#REF!,7,0))</f>
        <v>#REF!</v>
      </c>
      <c r="G112" s="201" t="e">
        <f>IF(OR(#REF!="",F112=""),"",ROUND(#REF!/10^3*F112,3))</f>
        <v>#REF!</v>
      </c>
      <c r="H112" s="201" t="e">
        <f>IF(#REF!&gt;0,#REF!*#REF!/1000,"")</f>
        <v>#REF!</v>
      </c>
      <c r="I112" s="201" t="e">
        <f>IF(#REF!&gt;0,#REF!*#REF!/1000,"")</f>
        <v>#REF!</v>
      </c>
      <c r="J112" s="51" t="e">
        <f>IF(#REF!="●","",IF(#REF!="","",#REF!))</f>
        <v>#REF!</v>
      </c>
      <c r="K112" s="51" t="e">
        <f>IF(#REF!="●","",IF(#REF!="","",#REF!))</f>
        <v>#REF!</v>
      </c>
      <c r="L112" s="74" t="e">
        <f t="shared" si="22"/>
        <v>#REF!</v>
      </c>
      <c r="M112" s="74" t="e">
        <f t="shared" si="23"/>
        <v>#REF!</v>
      </c>
      <c r="N112" s="201" t="e">
        <f>IF(ISNA(L112),"",L112*#REF!)</f>
        <v>#REF!</v>
      </c>
      <c r="O112" s="201" t="e">
        <f>IF(ISNA(M112),"",M112*#REF!)</f>
        <v>#REF!</v>
      </c>
      <c r="P112" s="78" t="e">
        <f>IF(#REF!&gt;0,DQ$6,"")</f>
        <v>#REF!</v>
      </c>
      <c r="Q112" s="99"/>
      <c r="R112" s="411"/>
      <c r="S112" s="412" t="e">
        <f>IF(OR(#REF!="",F112=""),"",ROUND(#REF!/10^3*F112,3))</f>
        <v>#REF!</v>
      </c>
      <c r="T112" s="412" t="e">
        <f>IF(#REF!&gt;0,#REF!*#REF!/1000,"")</f>
        <v>#REF!</v>
      </c>
      <c r="U112" s="412" t="e">
        <f>IF(#REF!&gt;0,#REF!*#REF!/1000,"")</f>
        <v>#REF!</v>
      </c>
      <c r="V112" s="413" t="e">
        <f>IF(OR(#REF!="●",#REF!="●"),"",IF(#REF!="","",#REF!))</f>
        <v>#REF!</v>
      </c>
      <c r="W112" s="413" t="e">
        <f>IF(OR(#REF!="●",#REF!="●"),"",IF(#REF!="","",#REF!))</f>
        <v>#REF!</v>
      </c>
      <c r="X112" s="412" t="e">
        <f>IF(ISNA(L112),"",L112*#REF!)</f>
        <v>#REF!</v>
      </c>
      <c r="Y112" s="412" t="e">
        <f>IF(ISNA(M112),"",M112*#REF!)</f>
        <v>#REF!</v>
      </c>
      <c r="Z112" s="414" t="e">
        <f>IF(#REF!&gt;0,DQ$6,"")</f>
        <v>#REF!</v>
      </c>
      <c r="AA112" s="95" t="e">
        <f>IF(#REF!="","",VLOOKUP(#REF!,#REF!,7,0))</f>
        <v>#REF!</v>
      </c>
      <c r="AB112" s="201" t="e">
        <f>IF(OR(#REF!="",AA112=""),"",ROUND(#REF!/10^3*AA112,3))</f>
        <v>#REF!</v>
      </c>
      <c r="AC112" s="201" t="e">
        <f>IF(#REF!&gt;0,#REF!*#REF!/1000,"")</f>
        <v>#REF!</v>
      </c>
      <c r="AD112" s="201" t="e">
        <f>IF(#REF!&gt;0,#REF!*#REF!/1000,"")</f>
        <v>#REF!</v>
      </c>
      <c r="AE112" s="74" t="e">
        <f t="shared" si="24"/>
        <v>#REF!</v>
      </c>
      <c r="AF112" s="74" t="e">
        <f t="shared" si="25"/>
        <v>#REF!</v>
      </c>
      <c r="AG112" s="201" t="e">
        <f>IF(ISNA(AE112),"",AE112*#REF!)</f>
        <v>#REF!</v>
      </c>
      <c r="AH112" s="201" t="e">
        <f>IF(ISNA(AF112),"",AF112*#REF!)</f>
        <v>#REF!</v>
      </c>
      <c r="AI112" s="78" t="e">
        <f>IF(#REF!&gt;0,DQ$23,"")</f>
        <v>#REF!</v>
      </c>
      <c r="AJ112" s="99"/>
      <c r="AK112" s="411"/>
      <c r="AL112" s="412" t="e">
        <f>IF(OR(#REF!="",F112=""),"",ROUND(#REF!/10^3*F112,3))</f>
        <v>#REF!</v>
      </c>
      <c r="AM112" s="412" t="e">
        <f>IF(#REF!&gt;0,#REF!*#REF!/1000,"")</f>
        <v>#REF!</v>
      </c>
      <c r="AN112" s="412" t="e">
        <f>IF(#REF!&gt;0,#REF!*#REF!/1000,"")</f>
        <v>#REF!</v>
      </c>
      <c r="AO112" s="413" t="e">
        <f>IF(OR(#REF!="●",#REF!="●",#REF!="●"),"",IF(#REF!="","",#REF!))</f>
        <v>#REF!</v>
      </c>
      <c r="AP112" s="413" t="e">
        <f>IF(OR(#REF!="●",#REF!="●",#REF!="●"),"",IF(#REF!="","",#REF!))</f>
        <v>#REF!</v>
      </c>
      <c r="AQ112" s="412" t="e">
        <f>IF(ISNA(L112),"",L112*#REF!)</f>
        <v>#REF!</v>
      </c>
      <c r="AR112" s="412" t="e">
        <f>IF(ISNA(M112),"",M112*#REF!)</f>
        <v>#REF!</v>
      </c>
      <c r="AS112" s="414" t="e">
        <f>IF(#REF!&gt;0,DQ$6,"")</f>
        <v>#REF!</v>
      </c>
      <c r="AT112" s="95" t="e">
        <f>IF(#REF!="","",VLOOKUP(#REF!,#REF!,7,0))</f>
        <v>#REF!</v>
      </c>
      <c r="AU112" s="201" t="e">
        <f>IF(OR(#REF!="",AT112=""),"",ROUND(#REF!/10^3*AT112,3))</f>
        <v>#REF!</v>
      </c>
      <c r="AV112" s="201" t="e">
        <f>IF(#REF!&gt;0,#REF!*#REF!/1000,"")</f>
        <v>#REF!</v>
      </c>
      <c r="AW112" s="201" t="e">
        <f>IF(#REF!&gt;0,#REF!*#REF!/1000,"")</f>
        <v>#REF!</v>
      </c>
      <c r="AX112" s="74" t="e">
        <f t="shared" si="26"/>
        <v>#REF!</v>
      </c>
      <c r="AY112" s="74" t="e">
        <f t="shared" si="27"/>
        <v>#REF!</v>
      </c>
      <c r="AZ112" s="201" t="e">
        <f>IF(ISNA(AX112),"",AX112*#REF!)</f>
        <v>#REF!</v>
      </c>
      <c r="BA112" s="201" t="e">
        <f>IF(ISNA(AY112),"",AY112*#REF!)</f>
        <v>#REF!</v>
      </c>
      <c r="BB112" s="78" t="e">
        <f>IF(#REF!&gt;0,DQ$40,"")</f>
        <v>#REF!</v>
      </c>
      <c r="BC112" s="99"/>
      <c r="BD112" s="650"/>
      <c r="BE112" s="652" t="e">
        <f>IF(OR(#REF!="",F112=""),"",ROUND(#REF!/10^3*F112,3))</f>
        <v>#REF!</v>
      </c>
      <c r="BF112" s="412" t="e">
        <f>IF(#REF!&gt;0,#REF!*#REF!/1000,"")</f>
        <v>#REF!</v>
      </c>
      <c r="BG112" s="412" t="e">
        <f>IF(#REF!&gt;0,#REF!*#REF!/1000,"")</f>
        <v>#REF!</v>
      </c>
      <c r="BH112" s="413" t="e">
        <f>IF(OR(#REF!="●",#REF!="●",#REF!="●",#REF!="●"),"",IF(#REF!="","",#REF!))</f>
        <v>#REF!</v>
      </c>
      <c r="BI112" s="413" t="e">
        <f>IF(OR(#REF!="●",#REF!="●",#REF!="●",#REF!="●"),"",IF(#REF!="","",#REF!))</f>
        <v>#REF!</v>
      </c>
      <c r="BJ112" s="412" t="e">
        <f>IF(ISNA(L112),"",L112*#REF!)</f>
        <v>#REF!</v>
      </c>
      <c r="BK112" s="412" t="e">
        <f>IF(ISNA(M112),"",M112*#REF!)</f>
        <v>#REF!</v>
      </c>
      <c r="BL112" s="415" t="e">
        <f>IF(#REF!&gt;0,DQ$6,"")</f>
        <v>#REF!</v>
      </c>
      <c r="BM112" s="361" t="e">
        <f>IF(#REF!="","",VLOOKUP(#REF!,#REF!,7,0))</f>
        <v>#REF!</v>
      </c>
      <c r="BN112" s="201" t="e">
        <f>IF(OR(#REF!="",BM112=""),"",ROUND(#REF!/10^3*BM112,3))</f>
        <v>#REF!</v>
      </c>
      <c r="BO112" s="201" t="e">
        <f>IF(#REF!&gt;0,#REF!*#REF!/1000,"")</f>
        <v>#REF!</v>
      </c>
      <c r="BP112" s="201" t="e">
        <f>IF(#REF!&gt;0,#REF!*#REF!/1000,"")</f>
        <v>#REF!</v>
      </c>
      <c r="BQ112" s="74" t="e">
        <f t="shared" si="28"/>
        <v>#REF!</v>
      </c>
      <c r="BR112" s="74" t="e">
        <f t="shared" si="29"/>
        <v>#REF!</v>
      </c>
      <c r="BS112" s="201" t="e">
        <f>IF(ISNA(BQ112),"",BQ112*#REF!)</f>
        <v>#REF!</v>
      </c>
      <c r="BT112" s="201" t="e">
        <f>IF(ISNA(BR112),"",BR112*#REF!)</f>
        <v>#REF!</v>
      </c>
      <c r="BU112" s="78" t="e">
        <f>IF(#REF!&gt;0,DQ$57,"")</f>
        <v>#REF!</v>
      </c>
      <c r="BV112" s="99"/>
      <c r="BW112" s="411"/>
      <c r="BX112" s="412" t="e">
        <f>IF(OR(#REF!="",F112=""),"",ROUND(#REF!/10^3*F112,3))</f>
        <v>#REF!</v>
      </c>
      <c r="BY112" s="412" t="e">
        <f>IF(#REF!&gt;0,#REF!*#REF!/1000,"")</f>
        <v>#REF!</v>
      </c>
      <c r="BZ112" s="412" t="e">
        <f>IF(#REF!&gt;0,#REF!*#REF!/1000,"")</f>
        <v>#REF!</v>
      </c>
      <c r="CA112" s="413" t="e">
        <f>IF(OR(#REF!="●",#REF!="●",#REF!="●",#REF!="●",#REF!="●"),"",IF(#REF!="","",#REF!))</f>
        <v>#REF!</v>
      </c>
      <c r="CB112" s="413" t="e">
        <f>IF(OR(#REF!="●",#REF!="●",#REF!="●",#REF!="●",#REF!="●"),"",IF(#REF!="","",#REF!))</f>
        <v>#REF!</v>
      </c>
      <c r="CC112" s="412" t="e">
        <f>IF(ISNA(L112),"",L112*#REF!)</f>
        <v>#REF!</v>
      </c>
      <c r="CD112" s="412" t="e">
        <f>IF(ISNA(M112),"",M112*#REF!)</f>
        <v>#REF!</v>
      </c>
      <c r="CE112" s="415" t="e">
        <f>IF(#REF!&gt;0,DQ$6,"")</f>
        <v>#REF!</v>
      </c>
      <c r="CF112" s="361" t="e">
        <f>IF(#REF!="","",VLOOKUP(#REF!,#REF!,7,0))</f>
        <v>#REF!</v>
      </c>
      <c r="CG112" s="201" t="e">
        <f>IF(OR(#REF!="",CF112=""),"",ROUND(#REF!/10^3*CF112,3))</f>
        <v>#REF!</v>
      </c>
      <c r="CH112" s="201" t="e">
        <f>IF(#REF!&gt;0,#REF!*#REF!/1000,"")</f>
        <v>#REF!</v>
      </c>
      <c r="CI112" s="201" t="e">
        <f>IF(#REF!&gt;0,#REF!*#REF!/1000,"")</f>
        <v>#REF!</v>
      </c>
      <c r="CJ112" s="74" t="e">
        <f t="shared" si="30"/>
        <v>#REF!</v>
      </c>
      <c r="CK112" s="74" t="e">
        <f t="shared" si="31"/>
        <v>#REF!</v>
      </c>
      <c r="CL112" s="201" t="e">
        <f>IF(ISNA(CJ112),"",CJ112*#REF!)</f>
        <v>#REF!</v>
      </c>
      <c r="CM112" s="201" t="e">
        <f>IF(ISNA(CK112),"",CK112*#REF!)</f>
        <v>#REF!</v>
      </c>
      <c r="CN112" s="101" t="e">
        <f>IF(#REF!&gt;0,DQ$57,"")</f>
        <v>#REF!</v>
      </c>
      <c r="CO112" s="84"/>
      <c r="CP112" s="2"/>
      <c r="CQ112" s="2"/>
      <c r="CR112" s="2"/>
      <c r="CS112" s="2"/>
      <c r="CT112" s="2"/>
      <c r="CU112" s="2"/>
      <c r="CV112" s="2"/>
      <c r="CX112" s="2"/>
      <c r="CY112" s="2"/>
      <c r="CZ112" s="2"/>
      <c r="DA112" s="2"/>
      <c r="DB112" s="2"/>
      <c r="DC112" s="2"/>
      <c r="DD112" s="2"/>
      <c r="DE112" s="2"/>
      <c r="DF112" s="2"/>
      <c r="DG112" s="2"/>
      <c r="DJ112" s="4"/>
    </row>
    <row r="113" spans="2:115" ht="18" customHeight="1">
      <c r="B113" s="151" t="e">
        <f>IF(#REF!="","",VLOOKUP(#REF!,$CX$11:$DG$26,9,0))</f>
        <v>#REF!</v>
      </c>
      <c r="C113" s="64" t="e">
        <f>IF(#REF!="",0,VLOOKUP(#REF!,$CP$11:$CQ$16,2,0))</f>
        <v>#REF!</v>
      </c>
      <c r="D113" s="65" t="e">
        <f>IF(#REF!="",0,VLOOKUP(#REF!,$CX$11:$CY$26,2,0))</f>
        <v>#REF!</v>
      </c>
      <c r="E113" s="152" t="e">
        <f t="shared" si="21"/>
        <v>#REF!</v>
      </c>
      <c r="F113" s="155" t="e">
        <f>IF(#REF!="","",VLOOKUP(#REF!,#REF!,7,0))</f>
        <v>#REF!</v>
      </c>
      <c r="G113" s="201" t="e">
        <f>IF(OR(#REF!="",F113=""),"",ROUND(#REF!/10^3*F113,3))</f>
        <v>#REF!</v>
      </c>
      <c r="H113" s="201" t="e">
        <f>IF(#REF!&gt;0,#REF!*#REF!/1000,"")</f>
        <v>#REF!</v>
      </c>
      <c r="I113" s="201" t="e">
        <f>IF(#REF!&gt;0,#REF!*#REF!/1000,"")</f>
        <v>#REF!</v>
      </c>
      <c r="J113" s="51" t="e">
        <f>IF(#REF!="●","",IF(#REF!="","",#REF!))</f>
        <v>#REF!</v>
      </c>
      <c r="K113" s="51" t="e">
        <f>IF(#REF!="●","",IF(#REF!="","",#REF!))</f>
        <v>#REF!</v>
      </c>
      <c r="L113" s="74" t="e">
        <f t="shared" si="22"/>
        <v>#REF!</v>
      </c>
      <c r="M113" s="74" t="e">
        <f t="shared" si="23"/>
        <v>#REF!</v>
      </c>
      <c r="N113" s="201" t="e">
        <f>IF(ISNA(L113),"",L113*#REF!)</f>
        <v>#REF!</v>
      </c>
      <c r="O113" s="201" t="e">
        <f>IF(ISNA(M113),"",M113*#REF!)</f>
        <v>#REF!</v>
      </c>
      <c r="P113" s="78" t="e">
        <f>IF(#REF!&gt;0,DQ$6,"")</f>
        <v>#REF!</v>
      </c>
      <c r="Q113" s="99"/>
      <c r="R113" s="411"/>
      <c r="S113" s="412" t="e">
        <f>IF(OR(#REF!="",F113=""),"",ROUND(#REF!/10^3*F113,3))</f>
        <v>#REF!</v>
      </c>
      <c r="T113" s="412" t="e">
        <f>IF(#REF!&gt;0,#REF!*#REF!/1000,"")</f>
        <v>#REF!</v>
      </c>
      <c r="U113" s="412" t="e">
        <f>IF(#REF!&gt;0,#REF!*#REF!/1000,"")</f>
        <v>#REF!</v>
      </c>
      <c r="V113" s="413" t="e">
        <f>IF(OR(#REF!="●",#REF!="●"),"",IF(#REF!="","",#REF!))</f>
        <v>#REF!</v>
      </c>
      <c r="W113" s="413" t="e">
        <f>IF(OR(#REF!="●",#REF!="●"),"",IF(#REF!="","",#REF!))</f>
        <v>#REF!</v>
      </c>
      <c r="X113" s="412" t="e">
        <f>IF(ISNA(L113),"",L113*#REF!)</f>
        <v>#REF!</v>
      </c>
      <c r="Y113" s="412" t="e">
        <f>IF(ISNA(M113),"",M113*#REF!)</f>
        <v>#REF!</v>
      </c>
      <c r="Z113" s="414" t="e">
        <f>IF(#REF!&gt;0,DQ$6,"")</f>
        <v>#REF!</v>
      </c>
      <c r="AA113" s="95" t="e">
        <f>IF(#REF!="","",VLOOKUP(#REF!,#REF!,7,0))</f>
        <v>#REF!</v>
      </c>
      <c r="AB113" s="201" t="e">
        <f>IF(OR(#REF!="",AA113=""),"",ROUND(#REF!/10^3*AA113,3))</f>
        <v>#REF!</v>
      </c>
      <c r="AC113" s="201" t="e">
        <f>IF(#REF!&gt;0,#REF!*#REF!/1000,"")</f>
        <v>#REF!</v>
      </c>
      <c r="AD113" s="201" t="e">
        <f>IF(#REF!&gt;0,#REF!*#REF!/1000,"")</f>
        <v>#REF!</v>
      </c>
      <c r="AE113" s="74" t="e">
        <f t="shared" si="24"/>
        <v>#REF!</v>
      </c>
      <c r="AF113" s="74" t="e">
        <f t="shared" si="25"/>
        <v>#REF!</v>
      </c>
      <c r="AG113" s="201" t="e">
        <f>IF(ISNA(AE113),"",AE113*#REF!)</f>
        <v>#REF!</v>
      </c>
      <c r="AH113" s="201" t="e">
        <f>IF(ISNA(AF113),"",AF113*#REF!)</f>
        <v>#REF!</v>
      </c>
      <c r="AI113" s="78" t="e">
        <f>IF(#REF!&gt;0,DQ$23,"")</f>
        <v>#REF!</v>
      </c>
      <c r="AJ113" s="99"/>
      <c r="AK113" s="411"/>
      <c r="AL113" s="412" t="e">
        <f>IF(OR(#REF!="",F113=""),"",ROUND(#REF!/10^3*F113,3))</f>
        <v>#REF!</v>
      </c>
      <c r="AM113" s="412" t="e">
        <f>IF(#REF!&gt;0,#REF!*#REF!/1000,"")</f>
        <v>#REF!</v>
      </c>
      <c r="AN113" s="412" t="e">
        <f>IF(#REF!&gt;0,#REF!*#REF!/1000,"")</f>
        <v>#REF!</v>
      </c>
      <c r="AO113" s="413" t="e">
        <f>IF(OR(#REF!="●",#REF!="●",#REF!="●"),"",IF(#REF!="","",#REF!))</f>
        <v>#REF!</v>
      </c>
      <c r="AP113" s="413" t="e">
        <f>IF(OR(#REF!="●",#REF!="●",#REF!="●"),"",IF(#REF!="","",#REF!))</f>
        <v>#REF!</v>
      </c>
      <c r="AQ113" s="412" t="e">
        <f>IF(ISNA(L113),"",L113*#REF!)</f>
        <v>#REF!</v>
      </c>
      <c r="AR113" s="412" t="e">
        <f>IF(ISNA(M113),"",M113*#REF!)</f>
        <v>#REF!</v>
      </c>
      <c r="AS113" s="414" t="e">
        <f>IF(#REF!&gt;0,DQ$6,"")</f>
        <v>#REF!</v>
      </c>
      <c r="AT113" s="95" t="e">
        <f>IF(#REF!="","",VLOOKUP(#REF!,#REF!,7,0))</f>
        <v>#REF!</v>
      </c>
      <c r="AU113" s="201" t="e">
        <f>IF(OR(#REF!="",AT113=""),"",ROUND(#REF!/10^3*AT113,3))</f>
        <v>#REF!</v>
      </c>
      <c r="AV113" s="201" t="e">
        <f>IF(#REF!&gt;0,#REF!*#REF!/1000,"")</f>
        <v>#REF!</v>
      </c>
      <c r="AW113" s="201" t="e">
        <f>IF(#REF!&gt;0,#REF!*#REF!/1000,"")</f>
        <v>#REF!</v>
      </c>
      <c r="AX113" s="74" t="e">
        <f t="shared" si="26"/>
        <v>#REF!</v>
      </c>
      <c r="AY113" s="74" t="e">
        <f t="shared" si="27"/>
        <v>#REF!</v>
      </c>
      <c r="AZ113" s="201" t="e">
        <f>IF(ISNA(AX113),"",AX113*#REF!)</f>
        <v>#REF!</v>
      </c>
      <c r="BA113" s="201" t="e">
        <f>IF(ISNA(AY113),"",AY113*#REF!)</f>
        <v>#REF!</v>
      </c>
      <c r="BB113" s="78" t="e">
        <f>IF(#REF!&gt;0,DQ$40,"")</f>
        <v>#REF!</v>
      </c>
      <c r="BC113" s="99"/>
      <c r="BD113" s="650"/>
      <c r="BE113" s="652" t="e">
        <f>IF(OR(#REF!="",F113=""),"",ROUND(#REF!/10^3*F113,3))</f>
        <v>#REF!</v>
      </c>
      <c r="BF113" s="412" t="e">
        <f>IF(#REF!&gt;0,#REF!*#REF!/1000,"")</f>
        <v>#REF!</v>
      </c>
      <c r="BG113" s="412" t="e">
        <f>IF(#REF!&gt;0,#REF!*#REF!/1000,"")</f>
        <v>#REF!</v>
      </c>
      <c r="BH113" s="413" t="e">
        <f>IF(OR(#REF!="●",#REF!="●",#REF!="●",#REF!="●"),"",IF(#REF!="","",#REF!))</f>
        <v>#REF!</v>
      </c>
      <c r="BI113" s="413" t="e">
        <f>IF(OR(#REF!="●",#REF!="●",#REF!="●",#REF!="●"),"",IF(#REF!="","",#REF!))</f>
        <v>#REF!</v>
      </c>
      <c r="BJ113" s="412" t="e">
        <f>IF(ISNA(L113),"",L113*#REF!)</f>
        <v>#REF!</v>
      </c>
      <c r="BK113" s="412" t="e">
        <f>IF(ISNA(M113),"",M113*#REF!)</f>
        <v>#REF!</v>
      </c>
      <c r="BL113" s="415" t="e">
        <f>IF(#REF!&gt;0,DQ$6,"")</f>
        <v>#REF!</v>
      </c>
      <c r="BM113" s="361" t="e">
        <f>IF(#REF!="","",VLOOKUP(#REF!,#REF!,7,0))</f>
        <v>#REF!</v>
      </c>
      <c r="BN113" s="201" t="e">
        <f>IF(OR(#REF!="",BM113=""),"",ROUND(#REF!/10^3*BM113,3))</f>
        <v>#REF!</v>
      </c>
      <c r="BO113" s="201" t="e">
        <f>IF(#REF!&gt;0,#REF!*#REF!/1000,"")</f>
        <v>#REF!</v>
      </c>
      <c r="BP113" s="201" t="e">
        <f>IF(#REF!&gt;0,#REF!*#REF!/1000,"")</f>
        <v>#REF!</v>
      </c>
      <c r="BQ113" s="74" t="e">
        <f t="shared" si="28"/>
        <v>#REF!</v>
      </c>
      <c r="BR113" s="74" t="e">
        <f t="shared" si="29"/>
        <v>#REF!</v>
      </c>
      <c r="BS113" s="201" t="e">
        <f>IF(ISNA(BQ113),"",BQ113*#REF!)</f>
        <v>#REF!</v>
      </c>
      <c r="BT113" s="201" t="e">
        <f>IF(ISNA(BR113),"",BR113*#REF!)</f>
        <v>#REF!</v>
      </c>
      <c r="BU113" s="78" t="e">
        <f>IF(#REF!&gt;0,DQ$57,"")</f>
        <v>#REF!</v>
      </c>
      <c r="BV113" s="99"/>
      <c r="BW113" s="411"/>
      <c r="BX113" s="412" t="e">
        <f>IF(OR(#REF!="",F113=""),"",ROUND(#REF!/10^3*F113,3))</f>
        <v>#REF!</v>
      </c>
      <c r="BY113" s="412" t="e">
        <f>IF(#REF!&gt;0,#REF!*#REF!/1000,"")</f>
        <v>#REF!</v>
      </c>
      <c r="BZ113" s="412" t="e">
        <f>IF(#REF!&gt;0,#REF!*#REF!/1000,"")</f>
        <v>#REF!</v>
      </c>
      <c r="CA113" s="413" t="e">
        <f>IF(OR(#REF!="●",#REF!="●",#REF!="●",#REF!="●",#REF!="●"),"",IF(#REF!="","",#REF!))</f>
        <v>#REF!</v>
      </c>
      <c r="CB113" s="413" t="e">
        <f>IF(OR(#REF!="●",#REF!="●",#REF!="●",#REF!="●",#REF!="●"),"",IF(#REF!="","",#REF!))</f>
        <v>#REF!</v>
      </c>
      <c r="CC113" s="412" t="e">
        <f>IF(ISNA(L113),"",L113*#REF!)</f>
        <v>#REF!</v>
      </c>
      <c r="CD113" s="412" t="e">
        <f>IF(ISNA(M113),"",M113*#REF!)</f>
        <v>#REF!</v>
      </c>
      <c r="CE113" s="415" t="e">
        <f>IF(#REF!&gt;0,DQ$6,"")</f>
        <v>#REF!</v>
      </c>
      <c r="CF113" s="361" t="e">
        <f>IF(#REF!="","",VLOOKUP(#REF!,#REF!,7,0))</f>
        <v>#REF!</v>
      </c>
      <c r="CG113" s="201" t="e">
        <f>IF(OR(#REF!="",CF113=""),"",ROUND(#REF!/10^3*CF113,3))</f>
        <v>#REF!</v>
      </c>
      <c r="CH113" s="201" t="e">
        <f>IF(#REF!&gt;0,#REF!*#REF!/1000,"")</f>
        <v>#REF!</v>
      </c>
      <c r="CI113" s="201" t="e">
        <f>IF(#REF!&gt;0,#REF!*#REF!/1000,"")</f>
        <v>#REF!</v>
      </c>
      <c r="CJ113" s="74" t="e">
        <f t="shared" si="30"/>
        <v>#REF!</v>
      </c>
      <c r="CK113" s="74" t="e">
        <f t="shared" si="31"/>
        <v>#REF!</v>
      </c>
      <c r="CL113" s="201" t="e">
        <f>IF(ISNA(CJ113),"",CJ113*#REF!)</f>
        <v>#REF!</v>
      </c>
      <c r="CM113" s="201" t="e">
        <f>IF(ISNA(CK113),"",CK113*#REF!)</f>
        <v>#REF!</v>
      </c>
      <c r="CN113" s="101" t="e">
        <f>IF(#REF!&gt;0,DQ$57,"")</f>
        <v>#REF!</v>
      </c>
      <c r="CO113" s="84"/>
      <c r="CP113" s="2"/>
      <c r="CQ113" s="2"/>
      <c r="CR113" s="2"/>
      <c r="CS113" s="2"/>
      <c r="CT113" s="2"/>
      <c r="CU113" s="2"/>
      <c r="CV113" s="2"/>
      <c r="CX113" s="2"/>
      <c r="CY113" s="2"/>
      <c r="CZ113" s="2"/>
      <c r="DA113" s="2"/>
      <c r="DB113" s="2"/>
      <c r="DC113" s="2"/>
      <c r="DD113" s="2"/>
      <c r="DE113" s="2"/>
      <c r="DF113" s="2"/>
      <c r="DG113" s="2"/>
      <c r="DJ113" s="4"/>
    </row>
    <row r="114" spans="2:115" ht="18" customHeight="1">
      <c r="B114" s="151" t="e">
        <f>IF(#REF!="","",VLOOKUP(#REF!,$CX$11:$DG$26,9,0))</f>
        <v>#REF!</v>
      </c>
      <c r="C114" s="64" t="e">
        <f>IF(#REF!="",0,VLOOKUP(#REF!,$CP$11:$CQ$16,2,0))</f>
        <v>#REF!</v>
      </c>
      <c r="D114" s="65" t="e">
        <f>IF(#REF!="",0,VLOOKUP(#REF!,$CX$11:$CY$26,2,0))</f>
        <v>#REF!</v>
      </c>
      <c r="E114" s="152" t="e">
        <f t="shared" si="21"/>
        <v>#REF!</v>
      </c>
      <c r="F114" s="155" t="e">
        <f>IF(#REF!="","",VLOOKUP(#REF!,#REF!,7,0))</f>
        <v>#REF!</v>
      </c>
      <c r="G114" s="201" t="e">
        <f>IF(OR(#REF!="",F114=""),"",ROUND(#REF!/10^3*F114,3))</f>
        <v>#REF!</v>
      </c>
      <c r="H114" s="201" t="e">
        <f>IF(#REF!&gt;0,#REF!*#REF!/1000,"")</f>
        <v>#REF!</v>
      </c>
      <c r="I114" s="201" t="e">
        <f>IF(#REF!&gt;0,#REF!*#REF!/1000,"")</f>
        <v>#REF!</v>
      </c>
      <c r="J114" s="51" t="e">
        <f>IF(#REF!="●","",IF(#REF!="","",#REF!))</f>
        <v>#REF!</v>
      </c>
      <c r="K114" s="51" t="e">
        <f>IF(#REF!="●","",IF(#REF!="","",#REF!))</f>
        <v>#REF!</v>
      </c>
      <c r="L114" s="74" t="e">
        <f t="shared" si="22"/>
        <v>#REF!</v>
      </c>
      <c r="M114" s="74" t="e">
        <f t="shared" si="23"/>
        <v>#REF!</v>
      </c>
      <c r="N114" s="201" t="e">
        <f>IF(ISNA(L114),"",L114*#REF!)</f>
        <v>#REF!</v>
      </c>
      <c r="O114" s="201" t="e">
        <f>IF(ISNA(M114),"",M114*#REF!)</f>
        <v>#REF!</v>
      </c>
      <c r="P114" s="78" t="e">
        <f>IF(#REF!&gt;0,DQ$6,"")</f>
        <v>#REF!</v>
      </c>
      <c r="Q114" s="99"/>
      <c r="R114" s="411"/>
      <c r="S114" s="412" t="e">
        <f>IF(OR(#REF!="",F114=""),"",ROUND(#REF!/10^3*F114,3))</f>
        <v>#REF!</v>
      </c>
      <c r="T114" s="412" t="e">
        <f>IF(#REF!&gt;0,#REF!*#REF!/1000,"")</f>
        <v>#REF!</v>
      </c>
      <c r="U114" s="412" t="e">
        <f>IF(#REF!&gt;0,#REF!*#REF!/1000,"")</f>
        <v>#REF!</v>
      </c>
      <c r="V114" s="413" t="e">
        <f>IF(OR(#REF!="●",#REF!="●"),"",IF(#REF!="","",#REF!))</f>
        <v>#REF!</v>
      </c>
      <c r="W114" s="413" t="e">
        <f>IF(OR(#REF!="●",#REF!="●"),"",IF(#REF!="","",#REF!))</f>
        <v>#REF!</v>
      </c>
      <c r="X114" s="412" t="e">
        <f>IF(ISNA(L114),"",L114*#REF!)</f>
        <v>#REF!</v>
      </c>
      <c r="Y114" s="412" t="e">
        <f>IF(ISNA(M114),"",M114*#REF!)</f>
        <v>#REF!</v>
      </c>
      <c r="Z114" s="414" t="e">
        <f>IF(#REF!&gt;0,DQ$6,"")</f>
        <v>#REF!</v>
      </c>
      <c r="AA114" s="95" t="e">
        <f>IF(#REF!="","",VLOOKUP(#REF!,#REF!,7,0))</f>
        <v>#REF!</v>
      </c>
      <c r="AB114" s="201" t="e">
        <f>IF(OR(#REF!="",AA114=""),"",ROUND(#REF!/10^3*AA114,3))</f>
        <v>#REF!</v>
      </c>
      <c r="AC114" s="201" t="e">
        <f>IF(#REF!&gt;0,#REF!*#REF!/1000,"")</f>
        <v>#REF!</v>
      </c>
      <c r="AD114" s="201" t="e">
        <f>IF(#REF!&gt;0,#REF!*#REF!/1000,"")</f>
        <v>#REF!</v>
      </c>
      <c r="AE114" s="74" t="e">
        <f t="shared" si="24"/>
        <v>#REF!</v>
      </c>
      <c r="AF114" s="74" t="e">
        <f t="shared" si="25"/>
        <v>#REF!</v>
      </c>
      <c r="AG114" s="201" t="e">
        <f>IF(ISNA(AE114),"",AE114*#REF!)</f>
        <v>#REF!</v>
      </c>
      <c r="AH114" s="201" t="e">
        <f>IF(ISNA(AF114),"",AF114*#REF!)</f>
        <v>#REF!</v>
      </c>
      <c r="AI114" s="78" t="e">
        <f>IF(#REF!&gt;0,DQ$23,"")</f>
        <v>#REF!</v>
      </c>
      <c r="AJ114" s="99"/>
      <c r="AK114" s="411"/>
      <c r="AL114" s="412" t="e">
        <f>IF(OR(#REF!="",F114=""),"",ROUND(#REF!/10^3*F114,3))</f>
        <v>#REF!</v>
      </c>
      <c r="AM114" s="412" t="e">
        <f>IF(#REF!&gt;0,#REF!*#REF!/1000,"")</f>
        <v>#REF!</v>
      </c>
      <c r="AN114" s="412" t="e">
        <f>IF(#REF!&gt;0,#REF!*#REF!/1000,"")</f>
        <v>#REF!</v>
      </c>
      <c r="AO114" s="413" t="e">
        <f>IF(OR(#REF!="●",#REF!="●",#REF!="●"),"",IF(#REF!="","",#REF!))</f>
        <v>#REF!</v>
      </c>
      <c r="AP114" s="413" t="e">
        <f>IF(OR(#REF!="●",#REF!="●",#REF!="●"),"",IF(#REF!="","",#REF!))</f>
        <v>#REF!</v>
      </c>
      <c r="AQ114" s="412" t="e">
        <f>IF(ISNA(L114),"",L114*#REF!)</f>
        <v>#REF!</v>
      </c>
      <c r="AR114" s="412" t="e">
        <f>IF(ISNA(M114),"",M114*#REF!)</f>
        <v>#REF!</v>
      </c>
      <c r="AS114" s="414" t="e">
        <f>IF(#REF!&gt;0,DQ$6,"")</f>
        <v>#REF!</v>
      </c>
      <c r="AT114" s="95" t="e">
        <f>IF(#REF!="","",VLOOKUP(#REF!,#REF!,7,0))</f>
        <v>#REF!</v>
      </c>
      <c r="AU114" s="201" t="e">
        <f>IF(OR(#REF!="",AT114=""),"",ROUND(#REF!/10^3*AT114,3))</f>
        <v>#REF!</v>
      </c>
      <c r="AV114" s="201" t="e">
        <f>IF(#REF!&gt;0,#REF!*#REF!/1000,"")</f>
        <v>#REF!</v>
      </c>
      <c r="AW114" s="201" t="e">
        <f>IF(#REF!&gt;0,#REF!*#REF!/1000,"")</f>
        <v>#REF!</v>
      </c>
      <c r="AX114" s="74" t="e">
        <f t="shared" si="26"/>
        <v>#REF!</v>
      </c>
      <c r="AY114" s="74" t="e">
        <f t="shared" si="27"/>
        <v>#REF!</v>
      </c>
      <c r="AZ114" s="201" t="e">
        <f>IF(ISNA(AX114),"",AX114*#REF!)</f>
        <v>#REF!</v>
      </c>
      <c r="BA114" s="201" t="e">
        <f>IF(ISNA(AY114),"",AY114*#REF!)</f>
        <v>#REF!</v>
      </c>
      <c r="BB114" s="78" t="e">
        <f>IF(#REF!&gt;0,DQ$40,"")</f>
        <v>#REF!</v>
      </c>
      <c r="BC114" s="99"/>
      <c r="BD114" s="650"/>
      <c r="BE114" s="652" t="e">
        <f>IF(OR(#REF!="",F114=""),"",ROUND(#REF!/10^3*F114,3))</f>
        <v>#REF!</v>
      </c>
      <c r="BF114" s="412" t="e">
        <f>IF(#REF!&gt;0,#REF!*#REF!/1000,"")</f>
        <v>#REF!</v>
      </c>
      <c r="BG114" s="412" t="e">
        <f>IF(#REF!&gt;0,#REF!*#REF!/1000,"")</f>
        <v>#REF!</v>
      </c>
      <c r="BH114" s="413" t="e">
        <f>IF(OR(#REF!="●",#REF!="●",#REF!="●",#REF!="●"),"",IF(#REF!="","",#REF!))</f>
        <v>#REF!</v>
      </c>
      <c r="BI114" s="413" t="e">
        <f>IF(OR(#REF!="●",#REF!="●",#REF!="●",#REF!="●"),"",IF(#REF!="","",#REF!))</f>
        <v>#REF!</v>
      </c>
      <c r="BJ114" s="412" t="e">
        <f>IF(ISNA(L114),"",L114*#REF!)</f>
        <v>#REF!</v>
      </c>
      <c r="BK114" s="412" t="e">
        <f>IF(ISNA(M114),"",M114*#REF!)</f>
        <v>#REF!</v>
      </c>
      <c r="BL114" s="415" t="e">
        <f>IF(#REF!&gt;0,DQ$6,"")</f>
        <v>#REF!</v>
      </c>
      <c r="BM114" s="361" t="e">
        <f>IF(#REF!="","",VLOOKUP(#REF!,#REF!,7,0))</f>
        <v>#REF!</v>
      </c>
      <c r="BN114" s="201" t="e">
        <f>IF(OR(#REF!="",BM114=""),"",ROUND(#REF!/10^3*BM114,3))</f>
        <v>#REF!</v>
      </c>
      <c r="BO114" s="201" t="e">
        <f>IF(#REF!&gt;0,#REF!*#REF!/1000,"")</f>
        <v>#REF!</v>
      </c>
      <c r="BP114" s="201" t="e">
        <f>IF(#REF!&gt;0,#REF!*#REF!/1000,"")</f>
        <v>#REF!</v>
      </c>
      <c r="BQ114" s="74" t="e">
        <f t="shared" si="28"/>
        <v>#REF!</v>
      </c>
      <c r="BR114" s="74" t="e">
        <f t="shared" si="29"/>
        <v>#REF!</v>
      </c>
      <c r="BS114" s="201" t="e">
        <f>IF(ISNA(BQ114),"",BQ114*#REF!)</f>
        <v>#REF!</v>
      </c>
      <c r="BT114" s="201" t="e">
        <f>IF(ISNA(BR114),"",BR114*#REF!)</f>
        <v>#REF!</v>
      </c>
      <c r="BU114" s="78" t="e">
        <f>IF(#REF!&gt;0,DQ$57,"")</f>
        <v>#REF!</v>
      </c>
      <c r="BV114" s="99"/>
      <c r="BW114" s="411"/>
      <c r="BX114" s="412" t="e">
        <f>IF(OR(#REF!="",F114=""),"",ROUND(#REF!/10^3*F114,3))</f>
        <v>#REF!</v>
      </c>
      <c r="BY114" s="412" t="e">
        <f>IF(#REF!&gt;0,#REF!*#REF!/1000,"")</f>
        <v>#REF!</v>
      </c>
      <c r="BZ114" s="412" t="e">
        <f>IF(#REF!&gt;0,#REF!*#REF!/1000,"")</f>
        <v>#REF!</v>
      </c>
      <c r="CA114" s="413" t="e">
        <f>IF(OR(#REF!="●",#REF!="●",#REF!="●",#REF!="●",#REF!="●"),"",IF(#REF!="","",#REF!))</f>
        <v>#REF!</v>
      </c>
      <c r="CB114" s="413" t="e">
        <f>IF(OR(#REF!="●",#REF!="●",#REF!="●",#REF!="●",#REF!="●"),"",IF(#REF!="","",#REF!))</f>
        <v>#REF!</v>
      </c>
      <c r="CC114" s="412" t="e">
        <f>IF(ISNA(L114),"",L114*#REF!)</f>
        <v>#REF!</v>
      </c>
      <c r="CD114" s="412" t="e">
        <f>IF(ISNA(M114),"",M114*#REF!)</f>
        <v>#REF!</v>
      </c>
      <c r="CE114" s="415" t="e">
        <f>IF(#REF!&gt;0,DQ$6,"")</f>
        <v>#REF!</v>
      </c>
      <c r="CF114" s="361" t="e">
        <f>IF(#REF!="","",VLOOKUP(#REF!,#REF!,7,0))</f>
        <v>#REF!</v>
      </c>
      <c r="CG114" s="201" t="e">
        <f>IF(OR(#REF!="",CF114=""),"",ROUND(#REF!/10^3*CF114,3))</f>
        <v>#REF!</v>
      </c>
      <c r="CH114" s="201" t="e">
        <f>IF(#REF!&gt;0,#REF!*#REF!/1000,"")</f>
        <v>#REF!</v>
      </c>
      <c r="CI114" s="201" t="e">
        <f>IF(#REF!&gt;0,#REF!*#REF!/1000,"")</f>
        <v>#REF!</v>
      </c>
      <c r="CJ114" s="74" t="e">
        <f t="shared" si="30"/>
        <v>#REF!</v>
      </c>
      <c r="CK114" s="74" t="e">
        <f t="shared" si="31"/>
        <v>#REF!</v>
      </c>
      <c r="CL114" s="201" t="e">
        <f>IF(ISNA(CJ114),"",CJ114*#REF!)</f>
        <v>#REF!</v>
      </c>
      <c r="CM114" s="201" t="e">
        <f>IF(ISNA(CK114),"",CK114*#REF!)</f>
        <v>#REF!</v>
      </c>
      <c r="CN114" s="101" t="e">
        <f>IF(#REF!&gt;0,DQ$57,"")</f>
        <v>#REF!</v>
      </c>
      <c r="CO114" s="84"/>
      <c r="CP114" s="2"/>
      <c r="CQ114" s="2"/>
      <c r="CR114" s="2"/>
      <c r="CS114" s="2"/>
      <c r="CT114" s="2"/>
      <c r="CU114" s="2"/>
      <c r="CV114" s="2"/>
      <c r="CX114" s="2"/>
      <c r="CY114" s="2"/>
      <c r="CZ114" s="2"/>
      <c r="DA114" s="2"/>
      <c r="DB114" s="2"/>
      <c r="DC114" s="2"/>
      <c r="DD114" s="2"/>
      <c r="DE114" s="2"/>
      <c r="DF114" s="2"/>
      <c r="DG114" s="2"/>
      <c r="DJ114" s="4"/>
    </row>
    <row r="115" spans="2:115" ht="18" customHeight="1">
      <c r="B115" s="151" t="e">
        <f>IF(#REF!="","",VLOOKUP(#REF!,$CX$11:$DG$26,9,0))</f>
        <v>#REF!</v>
      </c>
      <c r="C115" s="64" t="e">
        <f>IF(#REF!="",0,VLOOKUP(#REF!,$CP$11:$CQ$16,2,0))</f>
        <v>#REF!</v>
      </c>
      <c r="D115" s="65" t="e">
        <f>IF(#REF!="",0,VLOOKUP(#REF!,$CX$11:$CY$26,2,0))</f>
        <v>#REF!</v>
      </c>
      <c r="E115" s="152" t="e">
        <f t="shared" si="21"/>
        <v>#REF!</v>
      </c>
      <c r="F115" s="155" t="e">
        <f>IF(#REF!="","",VLOOKUP(#REF!,#REF!,7,0))</f>
        <v>#REF!</v>
      </c>
      <c r="G115" s="201" t="e">
        <f>IF(OR(#REF!="",F115=""),"",ROUND(#REF!/10^3*F115,3))</f>
        <v>#REF!</v>
      </c>
      <c r="H115" s="201" t="e">
        <f>IF(#REF!&gt;0,#REF!*#REF!/1000,"")</f>
        <v>#REF!</v>
      </c>
      <c r="I115" s="201" t="e">
        <f>IF(#REF!&gt;0,#REF!*#REF!/1000,"")</f>
        <v>#REF!</v>
      </c>
      <c r="J115" s="51" t="e">
        <f>IF(#REF!="●","",IF(#REF!="","",#REF!))</f>
        <v>#REF!</v>
      </c>
      <c r="K115" s="51" t="e">
        <f>IF(#REF!="●","",IF(#REF!="","",#REF!))</f>
        <v>#REF!</v>
      </c>
      <c r="L115" s="74" t="e">
        <f t="shared" si="22"/>
        <v>#REF!</v>
      </c>
      <c r="M115" s="74" t="e">
        <f t="shared" si="23"/>
        <v>#REF!</v>
      </c>
      <c r="N115" s="201" t="e">
        <f>IF(ISNA(L115),"",L115*#REF!)</f>
        <v>#REF!</v>
      </c>
      <c r="O115" s="201" t="e">
        <f>IF(ISNA(M115),"",M115*#REF!)</f>
        <v>#REF!</v>
      </c>
      <c r="P115" s="78" t="e">
        <f>IF(#REF!&gt;0,DQ$6,"")</f>
        <v>#REF!</v>
      </c>
      <c r="Q115" s="99"/>
      <c r="R115" s="411"/>
      <c r="S115" s="412" t="e">
        <f>IF(OR(#REF!="",F115=""),"",ROUND(#REF!/10^3*F115,3))</f>
        <v>#REF!</v>
      </c>
      <c r="T115" s="412" t="e">
        <f>IF(#REF!&gt;0,#REF!*#REF!/1000,"")</f>
        <v>#REF!</v>
      </c>
      <c r="U115" s="412" t="e">
        <f>IF(#REF!&gt;0,#REF!*#REF!/1000,"")</f>
        <v>#REF!</v>
      </c>
      <c r="V115" s="413" t="e">
        <f>IF(OR(#REF!="●",#REF!="●"),"",IF(#REF!="","",#REF!))</f>
        <v>#REF!</v>
      </c>
      <c r="W115" s="413" t="e">
        <f>IF(OR(#REF!="●",#REF!="●"),"",IF(#REF!="","",#REF!))</f>
        <v>#REF!</v>
      </c>
      <c r="X115" s="412" t="e">
        <f>IF(ISNA(L115),"",L115*#REF!)</f>
        <v>#REF!</v>
      </c>
      <c r="Y115" s="412" t="e">
        <f>IF(ISNA(M115),"",M115*#REF!)</f>
        <v>#REF!</v>
      </c>
      <c r="Z115" s="414" t="e">
        <f>IF(#REF!&gt;0,DQ$6,"")</f>
        <v>#REF!</v>
      </c>
      <c r="AA115" s="95" t="e">
        <f>IF(#REF!="","",VLOOKUP(#REF!,#REF!,7,0))</f>
        <v>#REF!</v>
      </c>
      <c r="AB115" s="201" t="e">
        <f>IF(OR(#REF!="",AA115=""),"",ROUND(#REF!/10^3*AA115,3))</f>
        <v>#REF!</v>
      </c>
      <c r="AC115" s="201" t="e">
        <f>IF(#REF!&gt;0,#REF!*#REF!/1000,"")</f>
        <v>#REF!</v>
      </c>
      <c r="AD115" s="201" t="e">
        <f>IF(#REF!&gt;0,#REF!*#REF!/1000,"")</f>
        <v>#REF!</v>
      </c>
      <c r="AE115" s="74" t="e">
        <f t="shared" si="24"/>
        <v>#REF!</v>
      </c>
      <c r="AF115" s="74" t="e">
        <f t="shared" si="25"/>
        <v>#REF!</v>
      </c>
      <c r="AG115" s="201" t="e">
        <f>IF(ISNA(AE115),"",AE115*#REF!)</f>
        <v>#REF!</v>
      </c>
      <c r="AH115" s="201" t="e">
        <f>IF(ISNA(AF115),"",AF115*#REF!)</f>
        <v>#REF!</v>
      </c>
      <c r="AI115" s="78" t="e">
        <f>IF(#REF!&gt;0,DQ$23,"")</f>
        <v>#REF!</v>
      </c>
      <c r="AJ115" s="99"/>
      <c r="AK115" s="411"/>
      <c r="AL115" s="412" t="e">
        <f>IF(OR(#REF!="",F115=""),"",ROUND(#REF!/10^3*F115,3))</f>
        <v>#REF!</v>
      </c>
      <c r="AM115" s="412" t="e">
        <f>IF(#REF!&gt;0,#REF!*#REF!/1000,"")</f>
        <v>#REF!</v>
      </c>
      <c r="AN115" s="412" t="e">
        <f>IF(#REF!&gt;0,#REF!*#REF!/1000,"")</f>
        <v>#REF!</v>
      </c>
      <c r="AO115" s="413" t="e">
        <f>IF(OR(#REF!="●",#REF!="●",#REF!="●"),"",IF(#REF!="","",#REF!))</f>
        <v>#REF!</v>
      </c>
      <c r="AP115" s="413" t="e">
        <f>IF(OR(#REF!="●",#REF!="●",#REF!="●"),"",IF(#REF!="","",#REF!))</f>
        <v>#REF!</v>
      </c>
      <c r="AQ115" s="412" t="e">
        <f>IF(ISNA(L115),"",L115*#REF!)</f>
        <v>#REF!</v>
      </c>
      <c r="AR115" s="412" t="e">
        <f>IF(ISNA(M115),"",M115*#REF!)</f>
        <v>#REF!</v>
      </c>
      <c r="AS115" s="414" t="e">
        <f>IF(#REF!&gt;0,DQ$6,"")</f>
        <v>#REF!</v>
      </c>
      <c r="AT115" s="95" t="e">
        <f>IF(#REF!="","",VLOOKUP(#REF!,#REF!,7,0))</f>
        <v>#REF!</v>
      </c>
      <c r="AU115" s="201" t="e">
        <f>IF(OR(#REF!="",AT115=""),"",ROUND(#REF!/10^3*AT115,3))</f>
        <v>#REF!</v>
      </c>
      <c r="AV115" s="201" t="e">
        <f>IF(#REF!&gt;0,#REF!*#REF!/1000,"")</f>
        <v>#REF!</v>
      </c>
      <c r="AW115" s="201" t="e">
        <f>IF(#REF!&gt;0,#REF!*#REF!/1000,"")</f>
        <v>#REF!</v>
      </c>
      <c r="AX115" s="74" t="e">
        <f t="shared" si="26"/>
        <v>#REF!</v>
      </c>
      <c r="AY115" s="74" t="e">
        <f t="shared" si="27"/>
        <v>#REF!</v>
      </c>
      <c r="AZ115" s="201" t="e">
        <f>IF(ISNA(AX115),"",AX115*#REF!)</f>
        <v>#REF!</v>
      </c>
      <c r="BA115" s="201" t="e">
        <f>IF(ISNA(AY115),"",AY115*#REF!)</f>
        <v>#REF!</v>
      </c>
      <c r="BB115" s="78" t="e">
        <f>IF(#REF!&gt;0,DQ$40,"")</f>
        <v>#REF!</v>
      </c>
      <c r="BC115" s="99"/>
      <c r="BD115" s="650"/>
      <c r="BE115" s="652" t="e">
        <f>IF(OR(#REF!="",F115=""),"",ROUND(#REF!/10^3*F115,3))</f>
        <v>#REF!</v>
      </c>
      <c r="BF115" s="412" t="e">
        <f>IF(#REF!&gt;0,#REF!*#REF!/1000,"")</f>
        <v>#REF!</v>
      </c>
      <c r="BG115" s="412" t="e">
        <f>IF(#REF!&gt;0,#REF!*#REF!/1000,"")</f>
        <v>#REF!</v>
      </c>
      <c r="BH115" s="413" t="e">
        <f>IF(OR(#REF!="●",#REF!="●",#REF!="●",#REF!="●"),"",IF(#REF!="","",#REF!))</f>
        <v>#REF!</v>
      </c>
      <c r="BI115" s="413" t="e">
        <f>IF(OR(#REF!="●",#REF!="●",#REF!="●",#REF!="●"),"",IF(#REF!="","",#REF!))</f>
        <v>#REF!</v>
      </c>
      <c r="BJ115" s="412" t="e">
        <f>IF(ISNA(L115),"",L115*#REF!)</f>
        <v>#REF!</v>
      </c>
      <c r="BK115" s="412" t="e">
        <f>IF(ISNA(M115),"",M115*#REF!)</f>
        <v>#REF!</v>
      </c>
      <c r="BL115" s="415" t="e">
        <f>IF(#REF!&gt;0,DQ$6,"")</f>
        <v>#REF!</v>
      </c>
      <c r="BM115" s="361" t="e">
        <f>IF(#REF!="","",VLOOKUP(#REF!,#REF!,7,0))</f>
        <v>#REF!</v>
      </c>
      <c r="BN115" s="201" t="e">
        <f>IF(OR(#REF!="",BM115=""),"",ROUND(#REF!/10^3*BM115,3))</f>
        <v>#REF!</v>
      </c>
      <c r="BO115" s="201" t="e">
        <f>IF(#REF!&gt;0,#REF!*#REF!/1000,"")</f>
        <v>#REF!</v>
      </c>
      <c r="BP115" s="201" t="e">
        <f>IF(#REF!&gt;0,#REF!*#REF!/1000,"")</f>
        <v>#REF!</v>
      </c>
      <c r="BQ115" s="74" t="e">
        <f t="shared" si="28"/>
        <v>#REF!</v>
      </c>
      <c r="BR115" s="74" t="e">
        <f t="shared" si="29"/>
        <v>#REF!</v>
      </c>
      <c r="BS115" s="201" t="e">
        <f>IF(ISNA(BQ115),"",BQ115*#REF!)</f>
        <v>#REF!</v>
      </c>
      <c r="BT115" s="201" t="e">
        <f>IF(ISNA(BR115),"",BR115*#REF!)</f>
        <v>#REF!</v>
      </c>
      <c r="BU115" s="78" t="e">
        <f>IF(#REF!&gt;0,DQ$57,"")</f>
        <v>#REF!</v>
      </c>
      <c r="BV115" s="99"/>
      <c r="BW115" s="411"/>
      <c r="BX115" s="412" t="e">
        <f>IF(OR(#REF!="",F115=""),"",ROUND(#REF!/10^3*F115,3))</f>
        <v>#REF!</v>
      </c>
      <c r="BY115" s="412" t="e">
        <f>IF(#REF!&gt;0,#REF!*#REF!/1000,"")</f>
        <v>#REF!</v>
      </c>
      <c r="BZ115" s="412" t="e">
        <f>IF(#REF!&gt;0,#REF!*#REF!/1000,"")</f>
        <v>#REF!</v>
      </c>
      <c r="CA115" s="413" t="e">
        <f>IF(OR(#REF!="●",#REF!="●",#REF!="●",#REF!="●",#REF!="●"),"",IF(#REF!="","",#REF!))</f>
        <v>#REF!</v>
      </c>
      <c r="CB115" s="413" t="e">
        <f>IF(OR(#REF!="●",#REF!="●",#REF!="●",#REF!="●",#REF!="●"),"",IF(#REF!="","",#REF!))</f>
        <v>#REF!</v>
      </c>
      <c r="CC115" s="412" t="e">
        <f>IF(ISNA(L115),"",L115*#REF!)</f>
        <v>#REF!</v>
      </c>
      <c r="CD115" s="412" t="e">
        <f>IF(ISNA(M115),"",M115*#REF!)</f>
        <v>#REF!</v>
      </c>
      <c r="CE115" s="415" t="e">
        <f>IF(#REF!&gt;0,DQ$6,"")</f>
        <v>#REF!</v>
      </c>
      <c r="CF115" s="361" t="e">
        <f>IF(#REF!="","",VLOOKUP(#REF!,#REF!,7,0))</f>
        <v>#REF!</v>
      </c>
      <c r="CG115" s="201" t="e">
        <f>IF(OR(#REF!="",CF115=""),"",ROUND(#REF!/10^3*CF115,3))</f>
        <v>#REF!</v>
      </c>
      <c r="CH115" s="201" t="e">
        <f>IF(#REF!&gt;0,#REF!*#REF!/1000,"")</f>
        <v>#REF!</v>
      </c>
      <c r="CI115" s="201" t="e">
        <f>IF(#REF!&gt;0,#REF!*#REF!/1000,"")</f>
        <v>#REF!</v>
      </c>
      <c r="CJ115" s="74" t="e">
        <f t="shared" si="30"/>
        <v>#REF!</v>
      </c>
      <c r="CK115" s="74" t="e">
        <f t="shared" si="31"/>
        <v>#REF!</v>
      </c>
      <c r="CL115" s="201" t="e">
        <f>IF(ISNA(CJ115),"",CJ115*#REF!)</f>
        <v>#REF!</v>
      </c>
      <c r="CM115" s="201" t="e">
        <f>IF(ISNA(CK115),"",CK115*#REF!)</f>
        <v>#REF!</v>
      </c>
      <c r="CN115" s="101" t="e">
        <f>IF(#REF!&gt;0,DQ$57,"")</f>
        <v>#REF!</v>
      </c>
      <c r="CO115" s="84"/>
      <c r="CP115" s="2"/>
      <c r="CQ115" s="2"/>
      <c r="CR115" s="2"/>
      <c r="CS115" s="2"/>
      <c r="CT115" s="2"/>
      <c r="CU115" s="2"/>
      <c r="CV115" s="2"/>
      <c r="CX115" s="2"/>
      <c r="CY115" s="2"/>
      <c r="CZ115" s="2"/>
      <c r="DA115" s="2"/>
      <c r="DB115" s="2"/>
      <c r="DC115" s="2"/>
      <c r="DD115" s="2"/>
      <c r="DE115" s="2"/>
      <c r="DF115" s="2"/>
      <c r="DG115" s="2"/>
      <c r="DJ115" s="4"/>
    </row>
    <row r="116" spans="2:115" ht="18" customHeight="1">
      <c r="B116" s="151" t="e">
        <f>IF(#REF!="","",VLOOKUP(#REF!,$CX$11:$DG$26,9,0))</f>
        <v>#REF!</v>
      </c>
      <c r="C116" s="64" t="e">
        <f>IF(#REF!="",0,VLOOKUP(#REF!,$CP$11:$CQ$16,2,0))</f>
        <v>#REF!</v>
      </c>
      <c r="D116" s="65" t="e">
        <f>IF(#REF!="",0,VLOOKUP(#REF!,$CX$11:$CY$26,2,0))</f>
        <v>#REF!</v>
      </c>
      <c r="E116" s="152" t="e">
        <f t="shared" si="21"/>
        <v>#REF!</v>
      </c>
      <c r="F116" s="155" t="e">
        <f>IF(#REF!="","",VLOOKUP(#REF!,#REF!,7,0))</f>
        <v>#REF!</v>
      </c>
      <c r="G116" s="201" t="e">
        <f>IF(OR(#REF!="",F116=""),"",ROUND(#REF!/10^3*F116,3))</f>
        <v>#REF!</v>
      </c>
      <c r="H116" s="201" t="e">
        <f>IF(#REF!&gt;0,#REF!*#REF!/1000,"")</f>
        <v>#REF!</v>
      </c>
      <c r="I116" s="201" t="e">
        <f>IF(#REF!&gt;0,#REF!*#REF!/1000,"")</f>
        <v>#REF!</v>
      </c>
      <c r="J116" s="51" t="e">
        <f>IF(#REF!="●","",IF(#REF!="","",#REF!))</f>
        <v>#REF!</v>
      </c>
      <c r="K116" s="51" t="e">
        <f>IF(#REF!="●","",IF(#REF!="","",#REF!))</f>
        <v>#REF!</v>
      </c>
      <c r="L116" s="74" t="e">
        <f t="shared" si="22"/>
        <v>#REF!</v>
      </c>
      <c r="M116" s="74" t="e">
        <f t="shared" si="23"/>
        <v>#REF!</v>
      </c>
      <c r="N116" s="201" t="e">
        <f>IF(ISNA(L116),"",L116*#REF!)</f>
        <v>#REF!</v>
      </c>
      <c r="O116" s="201" t="e">
        <f>IF(ISNA(M116),"",M116*#REF!)</f>
        <v>#REF!</v>
      </c>
      <c r="P116" s="78" t="e">
        <f>IF(#REF!&gt;0,DQ$6,"")</f>
        <v>#REF!</v>
      </c>
      <c r="Q116" s="99"/>
      <c r="R116" s="411"/>
      <c r="S116" s="412" t="e">
        <f>IF(OR(#REF!="",F116=""),"",ROUND(#REF!/10^3*F116,3))</f>
        <v>#REF!</v>
      </c>
      <c r="T116" s="412" t="e">
        <f>IF(#REF!&gt;0,#REF!*#REF!/1000,"")</f>
        <v>#REF!</v>
      </c>
      <c r="U116" s="412" t="e">
        <f>IF(#REF!&gt;0,#REF!*#REF!/1000,"")</f>
        <v>#REF!</v>
      </c>
      <c r="V116" s="413" t="e">
        <f>IF(OR(#REF!="●",#REF!="●"),"",IF(#REF!="","",#REF!))</f>
        <v>#REF!</v>
      </c>
      <c r="W116" s="413" t="e">
        <f>IF(OR(#REF!="●",#REF!="●"),"",IF(#REF!="","",#REF!))</f>
        <v>#REF!</v>
      </c>
      <c r="X116" s="412" t="e">
        <f>IF(ISNA(L116),"",L116*#REF!)</f>
        <v>#REF!</v>
      </c>
      <c r="Y116" s="412" t="e">
        <f>IF(ISNA(M116),"",M116*#REF!)</f>
        <v>#REF!</v>
      </c>
      <c r="Z116" s="414" t="e">
        <f>IF(#REF!&gt;0,DQ$6,"")</f>
        <v>#REF!</v>
      </c>
      <c r="AA116" s="95" t="e">
        <f>IF(#REF!="","",VLOOKUP(#REF!,#REF!,7,0))</f>
        <v>#REF!</v>
      </c>
      <c r="AB116" s="201" t="e">
        <f>IF(OR(#REF!="",AA116=""),"",ROUND(#REF!/10^3*AA116,3))</f>
        <v>#REF!</v>
      </c>
      <c r="AC116" s="201" t="e">
        <f>IF(#REF!&gt;0,#REF!*#REF!/1000,"")</f>
        <v>#REF!</v>
      </c>
      <c r="AD116" s="201" t="e">
        <f>IF(#REF!&gt;0,#REF!*#REF!/1000,"")</f>
        <v>#REF!</v>
      </c>
      <c r="AE116" s="74" t="e">
        <f t="shared" si="24"/>
        <v>#REF!</v>
      </c>
      <c r="AF116" s="74" t="e">
        <f t="shared" si="25"/>
        <v>#REF!</v>
      </c>
      <c r="AG116" s="201" t="e">
        <f>IF(ISNA(AE116),"",AE116*#REF!)</f>
        <v>#REF!</v>
      </c>
      <c r="AH116" s="201" t="e">
        <f>IF(ISNA(AF116),"",AF116*#REF!)</f>
        <v>#REF!</v>
      </c>
      <c r="AI116" s="78" t="e">
        <f>IF(#REF!&gt;0,DQ$23,"")</f>
        <v>#REF!</v>
      </c>
      <c r="AJ116" s="99"/>
      <c r="AK116" s="411"/>
      <c r="AL116" s="412" t="e">
        <f>IF(OR(#REF!="",F116=""),"",ROUND(#REF!/10^3*F116,3))</f>
        <v>#REF!</v>
      </c>
      <c r="AM116" s="412" t="e">
        <f>IF(#REF!&gt;0,#REF!*#REF!/1000,"")</f>
        <v>#REF!</v>
      </c>
      <c r="AN116" s="412" t="e">
        <f>IF(#REF!&gt;0,#REF!*#REF!/1000,"")</f>
        <v>#REF!</v>
      </c>
      <c r="AO116" s="413" t="e">
        <f>IF(OR(#REF!="●",#REF!="●",#REF!="●"),"",IF(#REF!="","",#REF!))</f>
        <v>#REF!</v>
      </c>
      <c r="AP116" s="413" t="e">
        <f>IF(OR(#REF!="●",#REF!="●",#REF!="●"),"",IF(#REF!="","",#REF!))</f>
        <v>#REF!</v>
      </c>
      <c r="AQ116" s="412" t="e">
        <f>IF(ISNA(L116),"",L116*#REF!)</f>
        <v>#REF!</v>
      </c>
      <c r="AR116" s="412" t="e">
        <f>IF(ISNA(M116),"",M116*#REF!)</f>
        <v>#REF!</v>
      </c>
      <c r="AS116" s="414" t="e">
        <f>IF(#REF!&gt;0,DQ$6,"")</f>
        <v>#REF!</v>
      </c>
      <c r="AT116" s="95" t="e">
        <f>IF(#REF!="","",VLOOKUP(#REF!,#REF!,7,0))</f>
        <v>#REF!</v>
      </c>
      <c r="AU116" s="201" t="e">
        <f>IF(OR(#REF!="",AT116=""),"",ROUND(#REF!/10^3*AT116,3))</f>
        <v>#REF!</v>
      </c>
      <c r="AV116" s="201" t="e">
        <f>IF(#REF!&gt;0,#REF!*#REF!/1000,"")</f>
        <v>#REF!</v>
      </c>
      <c r="AW116" s="201" t="e">
        <f>IF(#REF!&gt;0,#REF!*#REF!/1000,"")</f>
        <v>#REF!</v>
      </c>
      <c r="AX116" s="74" t="e">
        <f t="shared" si="26"/>
        <v>#REF!</v>
      </c>
      <c r="AY116" s="74" t="e">
        <f t="shared" si="27"/>
        <v>#REF!</v>
      </c>
      <c r="AZ116" s="201" t="e">
        <f>IF(ISNA(AX116),"",AX116*#REF!)</f>
        <v>#REF!</v>
      </c>
      <c r="BA116" s="201" t="e">
        <f>IF(ISNA(AY116),"",AY116*#REF!)</f>
        <v>#REF!</v>
      </c>
      <c r="BB116" s="78" t="e">
        <f>IF(#REF!&gt;0,DQ$40,"")</f>
        <v>#REF!</v>
      </c>
      <c r="BC116" s="99"/>
      <c r="BD116" s="650"/>
      <c r="BE116" s="652" t="e">
        <f>IF(OR(#REF!="",F116=""),"",ROUND(#REF!/10^3*F116,3))</f>
        <v>#REF!</v>
      </c>
      <c r="BF116" s="412" t="e">
        <f>IF(#REF!&gt;0,#REF!*#REF!/1000,"")</f>
        <v>#REF!</v>
      </c>
      <c r="BG116" s="412" t="e">
        <f>IF(#REF!&gt;0,#REF!*#REF!/1000,"")</f>
        <v>#REF!</v>
      </c>
      <c r="BH116" s="413" t="e">
        <f>IF(OR(#REF!="●",#REF!="●",#REF!="●",#REF!="●"),"",IF(#REF!="","",#REF!))</f>
        <v>#REF!</v>
      </c>
      <c r="BI116" s="413" t="e">
        <f>IF(OR(#REF!="●",#REF!="●",#REF!="●",#REF!="●"),"",IF(#REF!="","",#REF!))</f>
        <v>#REF!</v>
      </c>
      <c r="BJ116" s="412" t="e">
        <f>IF(ISNA(L116),"",L116*#REF!)</f>
        <v>#REF!</v>
      </c>
      <c r="BK116" s="412" t="e">
        <f>IF(ISNA(M116),"",M116*#REF!)</f>
        <v>#REF!</v>
      </c>
      <c r="BL116" s="415" t="e">
        <f>IF(#REF!&gt;0,DQ$6,"")</f>
        <v>#REF!</v>
      </c>
      <c r="BM116" s="361" t="e">
        <f>IF(#REF!="","",VLOOKUP(#REF!,#REF!,7,0))</f>
        <v>#REF!</v>
      </c>
      <c r="BN116" s="201" t="e">
        <f>IF(OR(#REF!="",BM116=""),"",ROUND(#REF!/10^3*BM116,3))</f>
        <v>#REF!</v>
      </c>
      <c r="BO116" s="201" t="e">
        <f>IF(#REF!&gt;0,#REF!*#REF!/1000,"")</f>
        <v>#REF!</v>
      </c>
      <c r="BP116" s="201" t="e">
        <f>IF(#REF!&gt;0,#REF!*#REF!/1000,"")</f>
        <v>#REF!</v>
      </c>
      <c r="BQ116" s="74" t="e">
        <f t="shared" si="28"/>
        <v>#REF!</v>
      </c>
      <c r="BR116" s="74" t="e">
        <f t="shared" si="29"/>
        <v>#REF!</v>
      </c>
      <c r="BS116" s="201" t="e">
        <f>IF(ISNA(BQ116),"",BQ116*#REF!)</f>
        <v>#REF!</v>
      </c>
      <c r="BT116" s="201" t="e">
        <f>IF(ISNA(BR116),"",BR116*#REF!)</f>
        <v>#REF!</v>
      </c>
      <c r="BU116" s="78" t="e">
        <f>IF(#REF!&gt;0,DQ$57,"")</f>
        <v>#REF!</v>
      </c>
      <c r="BV116" s="99"/>
      <c r="BW116" s="411"/>
      <c r="BX116" s="412" t="e">
        <f>IF(OR(#REF!="",F116=""),"",ROUND(#REF!/10^3*F116,3))</f>
        <v>#REF!</v>
      </c>
      <c r="BY116" s="412" t="e">
        <f>IF(#REF!&gt;0,#REF!*#REF!/1000,"")</f>
        <v>#REF!</v>
      </c>
      <c r="BZ116" s="412" t="e">
        <f>IF(#REF!&gt;0,#REF!*#REF!/1000,"")</f>
        <v>#REF!</v>
      </c>
      <c r="CA116" s="413" t="e">
        <f>IF(OR(#REF!="●",#REF!="●",#REF!="●",#REF!="●",#REF!="●"),"",IF(#REF!="","",#REF!))</f>
        <v>#REF!</v>
      </c>
      <c r="CB116" s="413" t="e">
        <f>IF(OR(#REF!="●",#REF!="●",#REF!="●",#REF!="●",#REF!="●"),"",IF(#REF!="","",#REF!))</f>
        <v>#REF!</v>
      </c>
      <c r="CC116" s="412" t="e">
        <f>IF(ISNA(L116),"",L116*#REF!)</f>
        <v>#REF!</v>
      </c>
      <c r="CD116" s="412" t="e">
        <f>IF(ISNA(M116),"",M116*#REF!)</f>
        <v>#REF!</v>
      </c>
      <c r="CE116" s="415" t="e">
        <f>IF(#REF!&gt;0,DQ$6,"")</f>
        <v>#REF!</v>
      </c>
      <c r="CF116" s="361" t="e">
        <f>IF(#REF!="","",VLOOKUP(#REF!,#REF!,7,0))</f>
        <v>#REF!</v>
      </c>
      <c r="CG116" s="201" t="e">
        <f>IF(OR(#REF!="",CF116=""),"",ROUND(#REF!/10^3*CF116,3))</f>
        <v>#REF!</v>
      </c>
      <c r="CH116" s="201" t="e">
        <f>IF(#REF!&gt;0,#REF!*#REF!/1000,"")</f>
        <v>#REF!</v>
      </c>
      <c r="CI116" s="201" t="e">
        <f>IF(#REF!&gt;0,#REF!*#REF!/1000,"")</f>
        <v>#REF!</v>
      </c>
      <c r="CJ116" s="74" t="e">
        <f t="shared" si="30"/>
        <v>#REF!</v>
      </c>
      <c r="CK116" s="74" t="e">
        <f t="shared" si="31"/>
        <v>#REF!</v>
      </c>
      <c r="CL116" s="201" t="e">
        <f>IF(ISNA(CJ116),"",CJ116*#REF!)</f>
        <v>#REF!</v>
      </c>
      <c r="CM116" s="201" t="e">
        <f>IF(ISNA(CK116),"",CK116*#REF!)</f>
        <v>#REF!</v>
      </c>
      <c r="CN116" s="101" t="e">
        <f>IF(#REF!&gt;0,DQ$57,"")</f>
        <v>#REF!</v>
      </c>
      <c r="CO116" s="84"/>
      <c r="CP116" s="2"/>
      <c r="CQ116" s="2"/>
      <c r="CR116" s="2"/>
      <c r="CS116" s="2"/>
      <c r="CT116" s="2"/>
      <c r="CU116" s="2"/>
      <c r="CV116" s="2"/>
      <c r="CX116" s="2"/>
      <c r="CY116" s="2"/>
      <c r="CZ116" s="2"/>
      <c r="DA116" s="2"/>
      <c r="DB116" s="2"/>
      <c r="DC116" s="2"/>
      <c r="DD116" s="2"/>
      <c r="DE116" s="2"/>
      <c r="DF116" s="2"/>
      <c r="DG116" s="2"/>
      <c r="DJ116" s="4"/>
    </row>
    <row r="117" spans="2:115" ht="18" customHeight="1">
      <c r="B117" s="151" t="e">
        <f>IF(#REF!="","",VLOOKUP(#REF!,$CX$11:$DG$26,9,0))</f>
        <v>#REF!</v>
      </c>
      <c r="C117" s="64" t="e">
        <f>IF(#REF!="",0,VLOOKUP(#REF!,$CP$11:$CQ$16,2,0))</f>
        <v>#REF!</v>
      </c>
      <c r="D117" s="65" t="e">
        <f>IF(#REF!="",0,VLOOKUP(#REF!,$CX$11:$CY$26,2,0))</f>
        <v>#REF!</v>
      </c>
      <c r="E117" s="152" t="e">
        <f t="shared" si="21"/>
        <v>#REF!</v>
      </c>
      <c r="F117" s="155" t="e">
        <f>IF(#REF!="","",VLOOKUP(#REF!,#REF!,7,0))</f>
        <v>#REF!</v>
      </c>
      <c r="G117" s="201" t="e">
        <f>IF(OR(#REF!="",F117=""),"",ROUND(#REF!/10^3*F117,3))</f>
        <v>#REF!</v>
      </c>
      <c r="H117" s="201" t="e">
        <f>IF(#REF!&gt;0,#REF!*#REF!/1000,"")</f>
        <v>#REF!</v>
      </c>
      <c r="I117" s="201" t="e">
        <f>IF(#REF!&gt;0,#REF!*#REF!/1000,"")</f>
        <v>#REF!</v>
      </c>
      <c r="J117" s="51" t="e">
        <f>IF(#REF!="●","",IF(#REF!="","",#REF!))</f>
        <v>#REF!</v>
      </c>
      <c r="K117" s="51" t="e">
        <f>IF(#REF!="●","",IF(#REF!="","",#REF!))</f>
        <v>#REF!</v>
      </c>
      <c r="L117" s="74" t="e">
        <f t="shared" si="22"/>
        <v>#REF!</v>
      </c>
      <c r="M117" s="74" t="e">
        <f t="shared" si="23"/>
        <v>#REF!</v>
      </c>
      <c r="N117" s="201" t="e">
        <f>IF(ISNA(L117),"",L117*#REF!)</f>
        <v>#REF!</v>
      </c>
      <c r="O117" s="201" t="e">
        <f>IF(ISNA(M117),"",M117*#REF!)</f>
        <v>#REF!</v>
      </c>
      <c r="P117" s="78" t="e">
        <f>IF(#REF!&gt;0,DQ$6,"")</f>
        <v>#REF!</v>
      </c>
      <c r="Q117" s="99"/>
      <c r="R117" s="411"/>
      <c r="S117" s="412" t="e">
        <f>IF(OR(#REF!="",F117=""),"",ROUND(#REF!/10^3*F117,3))</f>
        <v>#REF!</v>
      </c>
      <c r="T117" s="412" t="e">
        <f>IF(#REF!&gt;0,#REF!*#REF!/1000,"")</f>
        <v>#REF!</v>
      </c>
      <c r="U117" s="412" t="e">
        <f>IF(#REF!&gt;0,#REF!*#REF!/1000,"")</f>
        <v>#REF!</v>
      </c>
      <c r="V117" s="413" t="e">
        <f>IF(OR(#REF!="●",#REF!="●"),"",IF(#REF!="","",#REF!))</f>
        <v>#REF!</v>
      </c>
      <c r="W117" s="413" t="e">
        <f>IF(OR(#REF!="●",#REF!="●"),"",IF(#REF!="","",#REF!))</f>
        <v>#REF!</v>
      </c>
      <c r="X117" s="412" t="e">
        <f>IF(ISNA(L117),"",L117*#REF!)</f>
        <v>#REF!</v>
      </c>
      <c r="Y117" s="412" t="e">
        <f>IF(ISNA(M117),"",M117*#REF!)</f>
        <v>#REF!</v>
      </c>
      <c r="Z117" s="414" t="e">
        <f>IF(#REF!&gt;0,DQ$6,"")</f>
        <v>#REF!</v>
      </c>
      <c r="AA117" s="95" t="e">
        <f>IF(#REF!="","",VLOOKUP(#REF!,#REF!,7,0))</f>
        <v>#REF!</v>
      </c>
      <c r="AB117" s="201" t="e">
        <f>IF(OR(#REF!="",AA117=""),"",ROUND(#REF!/10^3*AA117,3))</f>
        <v>#REF!</v>
      </c>
      <c r="AC117" s="201" t="e">
        <f>IF(#REF!&gt;0,#REF!*#REF!/1000,"")</f>
        <v>#REF!</v>
      </c>
      <c r="AD117" s="201" t="e">
        <f>IF(#REF!&gt;0,#REF!*#REF!/1000,"")</f>
        <v>#REF!</v>
      </c>
      <c r="AE117" s="74" t="e">
        <f t="shared" si="24"/>
        <v>#REF!</v>
      </c>
      <c r="AF117" s="74" t="e">
        <f t="shared" si="25"/>
        <v>#REF!</v>
      </c>
      <c r="AG117" s="201" t="e">
        <f>IF(ISNA(AE117),"",AE117*#REF!)</f>
        <v>#REF!</v>
      </c>
      <c r="AH117" s="201" t="e">
        <f>IF(ISNA(AF117),"",AF117*#REF!)</f>
        <v>#REF!</v>
      </c>
      <c r="AI117" s="78" t="e">
        <f>IF(#REF!&gt;0,DQ$23,"")</f>
        <v>#REF!</v>
      </c>
      <c r="AJ117" s="99"/>
      <c r="AK117" s="411"/>
      <c r="AL117" s="412" t="e">
        <f>IF(OR(#REF!="",F117=""),"",ROUND(#REF!/10^3*F117,3))</f>
        <v>#REF!</v>
      </c>
      <c r="AM117" s="412" t="e">
        <f>IF(#REF!&gt;0,#REF!*#REF!/1000,"")</f>
        <v>#REF!</v>
      </c>
      <c r="AN117" s="412" t="e">
        <f>IF(#REF!&gt;0,#REF!*#REF!/1000,"")</f>
        <v>#REF!</v>
      </c>
      <c r="AO117" s="413" t="e">
        <f>IF(OR(#REF!="●",#REF!="●",#REF!="●"),"",IF(#REF!="","",#REF!))</f>
        <v>#REF!</v>
      </c>
      <c r="AP117" s="413" t="e">
        <f>IF(OR(#REF!="●",#REF!="●",#REF!="●"),"",IF(#REF!="","",#REF!))</f>
        <v>#REF!</v>
      </c>
      <c r="AQ117" s="412" t="e">
        <f>IF(ISNA(L117),"",L117*#REF!)</f>
        <v>#REF!</v>
      </c>
      <c r="AR117" s="412" t="e">
        <f>IF(ISNA(M117),"",M117*#REF!)</f>
        <v>#REF!</v>
      </c>
      <c r="AS117" s="414" t="e">
        <f>IF(#REF!&gt;0,DQ$6,"")</f>
        <v>#REF!</v>
      </c>
      <c r="AT117" s="95" t="e">
        <f>IF(#REF!="","",VLOOKUP(#REF!,#REF!,7,0))</f>
        <v>#REF!</v>
      </c>
      <c r="AU117" s="201" t="e">
        <f>IF(OR(#REF!="",AT117=""),"",ROUND(#REF!/10^3*AT117,3))</f>
        <v>#REF!</v>
      </c>
      <c r="AV117" s="201" t="e">
        <f>IF(#REF!&gt;0,#REF!*#REF!/1000,"")</f>
        <v>#REF!</v>
      </c>
      <c r="AW117" s="201" t="e">
        <f>IF(#REF!&gt;0,#REF!*#REF!/1000,"")</f>
        <v>#REF!</v>
      </c>
      <c r="AX117" s="74" t="e">
        <f t="shared" si="26"/>
        <v>#REF!</v>
      </c>
      <c r="AY117" s="74" t="e">
        <f t="shared" si="27"/>
        <v>#REF!</v>
      </c>
      <c r="AZ117" s="201" t="e">
        <f>IF(ISNA(AX117),"",AX117*#REF!)</f>
        <v>#REF!</v>
      </c>
      <c r="BA117" s="201" t="e">
        <f>IF(ISNA(AY117),"",AY117*#REF!)</f>
        <v>#REF!</v>
      </c>
      <c r="BB117" s="78" t="e">
        <f>IF(#REF!&gt;0,DQ$40,"")</f>
        <v>#REF!</v>
      </c>
      <c r="BC117" s="99"/>
      <c r="BD117" s="650"/>
      <c r="BE117" s="652" t="e">
        <f>IF(OR(#REF!="",F117=""),"",ROUND(#REF!/10^3*F117,3))</f>
        <v>#REF!</v>
      </c>
      <c r="BF117" s="412" t="e">
        <f>IF(#REF!&gt;0,#REF!*#REF!/1000,"")</f>
        <v>#REF!</v>
      </c>
      <c r="BG117" s="412" t="e">
        <f>IF(#REF!&gt;0,#REF!*#REF!/1000,"")</f>
        <v>#REF!</v>
      </c>
      <c r="BH117" s="413" t="e">
        <f>IF(OR(#REF!="●",#REF!="●",#REF!="●",#REF!="●"),"",IF(#REF!="","",#REF!))</f>
        <v>#REF!</v>
      </c>
      <c r="BI117" s="413" t="e">
        <f>IF(OR(#REF!="●",#REF!="●",#REF!="●",#REF!="●"),"",IF(#REF!="","",#REF!))</f>
        <v>#REF!</v>
      </c>
      <c r="BJ117" s="412" t="e">
        <f>IF(ISNA(L117),"",L117*#REF!)</f>
        <v>#REF!</v>
      </c>
      <c r="BK117" s="412" t="e">
        <f>IF(ISNA(M117),"",M117*#REF!)</f>
        <v>#REF!</v>
      </c>
      <c r="BL117" s="415" t="e">
        <f>IF(#REF!&gt;0,DQ$6,"")</f>
        <v>#REF!</v>
      </c>
      <c r="BM117" s="361" t="e">
        <f>IF(#REF!="","",VLOOKUP(#REF!,#REF!,7,0))</f>
        <v>#REF!</v>
      </c>
      <c r="BN117" s="201" t="e">
        <f>IF(OR(#REF!="",BM117=""),"",ROUND(#REF!/10^3*BM117,3))</f>
        <v>#REF!</v>
      </c>
      <c r="BO117" s="201" t="e">
        <f>IF(#REF!&gt;0,#REF!*#REF!/1000,"")</f>
        <v>#REF!</v>
      </c>
      <c r="BP117" s="201" t="e">
        <f>IF(#REF!&gt;0,#REF!*#REF!/1000,"")</f>
        <v>#REF!</v>
      </c>
      <c r="BQ117" s="74" t="e">
        <f t="shared" si="28"/>
        <v>#REF!</v>
      </c>
      <c r="BR117" s="74" t="e">
        <f t="shared" si="29"/>
        <v>#REF!</v>
      </c>
      <c r="BS117" s="201" t="e">
        <f>IF(ISNA(BQ117),"",BQ117*#REF!)</f>
        <v>#REF!</v>
      </c>
      <c r="BT117" s="201" t="e">
        <f>IF(ISNA(BR117),"",BR117*#REF!)</f>
        <v>#REF!</v>
      </c>
      <c r="BU117" s="78" t="e">
        <f>IF(#REF!&gt;0,DQ$57,"")</f>
        <v>#REF!</v>
      </c>
      <c r="BV117" s="99"/>
      <c r="BW117" s="411"/>
      <c r="BX117" s="412" t="e">
        <f>IF(OR(#REF!="",F117=""),"",ROUND(#REF!/10^3*F117,3))</f>
        <v>#REF!</v>
      </c>
      <c r="BY117" s="412" t="e">
        <f>IF(#REF!&gt;0,#REF!*#REF!/1000,"")</f>
        <v>#REF!</v>
      </c>
      <c r="BZ117" s="412" t="e">
        <f>IF(#REF!&gt;0,#REF!*#REF!/1000,"")</f>
        <v>#REF!</v>
      </c>
      <c r="CA117" s="413" t="e">
        <f>IF(OR(#REF!="●",#REF!="●",#REF!="●",#REF!="●",#REF!="●"),"",IF(#REF!="","",#REF!))</f>
        <v>#REF!</v>
      </c>
      <c r="CB117" s="413" t="e">
        <f>IF(OR(#REF!="●",#REF!="●",#REF!="●",#REF!="●",#REF!="●"),"",IF(#REF!="","",#REF!))</f>
        <v>#REF!</v>
      </c>
      <c r="CC117" s="412" t="e">
        <f>IF(ISNA(L117),"",L117*#REF!)</f>
        <v>#REF!</v>
      </c>
      <c r="CD117" s="412" t="e">
        <f>IF(ISNA(M117),"",M117*#REF!)</f>
        <v>#REF!</v>
      </c>
      <c r="CE117" s="415" t="e">
        <f>IF(#REF!&gt;0,DQ$6,"")</f>
        <v>#REF!</v>
      </c>
      <c r="CF117" s="361" t="e">
        <f>IF(#REF!="","",VLOOKUP(#REF!,#REF!,7,0))</f>
        <v>#REF!</v>
      </c>
      <c r="CG117" s="201" t="e">
        <f>IF(OR(#REF!="",CF117=""),"",ROUND(#REF!/10^3*CF117,3))</f>
        <v>#REF!</v>
      </c>
      <c r="CH117" s="201" t="e">
        <f>IF(#REF!&gt;0,#REF!*#REF!/1000,"")</f>
        <v>#REF!</v>
      </c>
      <c r="CI117" s="201" t="e">
        <f>IF(#REF!&gt;0,#REF!*#REF!/1000,"")</f>
        <v>#REF!</v>
      </c>
      <c r="CJ117" s="74" t="e">
        <f t="shared" si="30"/>
        <v>#REF!</v>
      </c>
      <c r="CK117" s="74" t="e">
        <f t="shared" si="31"/>
        <v>#REF!</v>
      </c>
      <c r="CL117" s="201" t="e">
        <f>IF(ISNA(CJ117),"",CJ117*#REF!)</f>
        <v>#REF!</v>
      </c>
      <c r="CM117" s="201" t="e">
        <f>IF(ISNA(CK117),"",CK117*#REF!)</f>
        <v>#REF!</v>
      </c>
      <c r="CN117" s="101" t="e">
        <f>IF(#REF!&gt;0,DQ$57,"")</f>
        <v>#REF!</v>
      </c>
      <c r="CO117" s="84"/>
      <c r="CP117" s="2"/>
      <c r="CQ117" s="2"/>
      <c r="CR117" s="2"/>
      <c r="CS117" s="2"/>
      <c r="CT117" s="2"/>
      <c r="CU117" s="2"/>
      <c r="CV117" s="2"/>
      <c r="CX117" s="2"/>
      <c r="CY117" s="2"/>
      <c r="CZ117" s="2"/>
      <c r="DA117" s="2"/>
      <c r="DB117" s="2"/>
      <c r="DC117" s="2"/>
      <c r="DD117" s="2"/>
      <c r="DE117" s="2"/>
      <c r="DF117" s="2"/>
      <c r="DG117" s="2"/>
      <c r="DJ117" s="4"/>
    </row>
    <row r="118" spans="2:115" ht="18" customHeight="1">
      <c r="B118" s="151" t="e">
        <f>IF(#REF!="","",VLOOKUP(#REF!,$CX$11:$DG$26,9,0))</f>
        <v>#REF!</v>
      </c>
      <c r="C118" s="64" t="e">
        <f>IF(#REF!="",0,VLOOKUP(#REF!,$CP$11:$CQ$16,2,0))</f>
        <v>#REF!</v>
      </c>
      <c r="D118" s="65" t="e">
        <f>IF(#REF!="",0,VLOOKUP(#REF!,$CX$11:$CY$26,2,0))</f>
        <v>#REF!</v>
      </c>
      <c r="E118" s="152" t="e">
        <f t="shared" si="21"/>
        <v>#REF!</v>
      </c>
      <c r="F118" s="155" t="e">
        <f>IF(#REF!="","",VLOOKUP(#REF!,#REF!,7,0))</f>
        <v>#REF!</v>
      </c>
      <c r="G118" s="201" t="e">
        <f>IF(OR(#REF!="",F118=""),"",ROUND(#REF!/10^3*F118,3))</f>
        <v>#REF!</v>
      </c>
      <c r="H118" s="201" t="e">
        <f>IF(#REF!&gt;0,#REF!*#REF!/1000,"")</f>
        <v>#REF!</v>
      </c>
      <c r="I118" s="201" t="e">
        <f>IF(#REF!&gt;0,#REF!*#REF!/1000,"")</f>
        <v>#REF!</v>
      </c>
      <c r="J118" s="51" t="e">
        <f>IF(#REF!="●","",IF(#REF!="","",#REF!))</f>
        <v>#REF!</v>
      </c>
      <c r="K118" s="51" t="e">
        <f>IF(#REF!="●","",IF(#REF!="","",#REF!))</f>
        <v>#REF!</v>
      </c>
      <c r="L118" s="74" t="e">
        <f t="shared" si="22"/>
        <v>#REF!</v>
      </c>
      <c r="M118" s="74" t="e">
        <f t="shared" si="23"/>
        <v>#REF!</v>
      </c>
      <c r="N118" s="201" t="e">
        <f>IF(ISNA(L118),"",L118*#REF!)</f>
        <v>#REF!</v>
      </c>
      <c r="O118" s="201" t="e">
        <f>IF(ISNA(M118),"",M118*#REF!)</f>
        <v>#REF!</v>
      </c>
      <c r="P118" s="78" t="e">
        <f>IF(#REF!&gt;0,DQ$6,"")</f>
        <v>#REF!</v>
      </c>
      <c r="Q118" s="99"/>
      <c r="R118" s="411"/>
      <c r="S118" s="412" t="e">
        <f>IF(OR(#REF!="",F118=""),"",ROUND(#REF!/10^3*F118,3))</f>
        <v>#REF!</v>
      </c>
      <c r="T118" s="412" t="e">
        <f>IF(#REF!&gt;0,#REF!*#REF!/1000,"")</f>
        <v>#REF!</v>
      </c>
      <c r="U118" s="412" t="e">
        <f>IF(#REF!&gt;0,#REF!*#REF!/1000,"")</f>
        <v>#REF!</v>
      </c>
      <c r="V118" s="413" t="e">
        <f>IF(OR(#REF!="●",#REF!="●"),"",IF(#REF!="","",#REF!))</f>
        <v>#REF!</v>
      </c>
      <c r="W118" s="413" t="e">
        <f>IF(OR(#REF!="●",#REF!="●"),"",IF(#REF!="","",#REF!))</f>
        <v>#REF!</v>
      </c>
      <c r="X118" s="412" t="e">
        <f>IF(ISNA(L118),"",L118*#REF!)</f>
        <v>#REF!</v>
      </c>
      <c r="Y118" s="412" t="e">
        <f>IF(ISNA(M118),"",M118*#REF!)</f>
        <v>#REF!</v>
      </c>
      <c r="Z118" s="414" t="e">
        <f>IF(#REF!&gt;0,DQ$6,"")</f>
        <v>#REF!</v>
      </c>
      <c r="AA118" s="95" t="e">
        <f>IF(#REF!="","",VLOOKUP(#REF!,#REF!,7,0))</f>
        <v>#REF!</v>
      </c>
      <c r="AB118" s="201" t="e">
        <f>IF(OR(#REF!="",AA118=""),"",ROUND(#REF!/10^3*AA118,3))</f>
        <v>#REF!</v>
      </c>
      <c r="AC118" s="201" t="e">
        <f>IF(#REF!&gt;0,#REF!*#REF!/1000,"")</f>
        <v>#REF!</v>
      </c>
      <c r="AD118" s="201" t="e">
        <f>IF(#REF!&gt;0,#REF!*#REF!/1000,"")</f>
        <v>#REF!</v>
      </c>
      <c r="AE118" s="74" t="e">
        <f t="shared" si="24"/>
        <v>#REF!</v>
      </c>
      <c r="AF118" s="74" t="e">
        <f t="shared" si="25"/>
        <v>#REF!</v>
      </c>
      <c r="AG118" s="201" t="e">
        <f>IF(ISNA(AE118),"",AE118*#REF!)</f>
        <v>#REF!</v>
      </c>
      <c r="AH118" s="201" t="e">
        <f>IF(ISNA(AF118),"",AF118*#REF!)</f>
        <v>#REF!</v>
      </c>
      <c r="AI118" s="78" t="e">
        <f>IF(#REF!&gt;0,DQ$23,"")</f>
        <v>#REF!</v>
      </c>
      <c r="AJ118" s="99"/>
      <c r="AK118" s="411"/>
      <c r="AL118" s="412" t="e">
        <f>IF(OR(#REF!="",F118=""),"",ROUND(#REF!/10^3*F118,3))</f>
        <v>#REF!</v>
      </c>
      <c r="AM118" s="412" t="e">
        <f>IF(#REF!&gt;0,#REF!*#REF!/1000,"")</f>
        <v>#REF!</v>
      </c>
      <c r="AN118" s="412" t="e">
        <f>IF(#REF!&gt;0,#REF!*#REF!/1000,"")</f>
        <v>#REF!</v>
      </c>
      <c r="AO118" s="413" t="e">
        <f>IF(OR(#REF!="●",#REF!="●",#REF!="●"),"",IF(#REF!="","",#REF!))</f>
        <v>#REF!</v>
      </c>
      <c r="AP118" s="413" t="e">
        <f>IF(OR(#REF!="●",#REF!="●",#REF!="●"),"",IF(#REF!="","",#REF!))</f>
        <v>#REF!</v>
      </c>
      <c r="AQ118" s="412" t="e">
        <f>IF(ISNA(L118),"",L118*#REF!)</f>
        <v>#REF!</v>
      </c>
      <c r="AR118" s="412" t="e">
        <f>IF(ISNA(M118),"",M118*#REF!)</f>
        <v>#REF!</v>
      </c>
      <c r="AS118" s="414" t="e">
        <f>IF(#REF!&gt;0,DQ$6,"")</f>
        <v>#REF!</v>
      </c>
      <c r="AT118" s="95" t="e">
        <f>IF(#REF!="","",VLOOKUP(#REF!,#REF!,7,0))</f>
        <v>#REF!</v>
      </c>
      <c r="AU118" s="201" t="e">
        <f>IF(OR(#REF!="",AT118=""),"",ROUND(#REF!/10^3*AT118,3))</f>
        <v>#REF!</v>
      </c>
      <c r="AV118" s="201" t="e">
        <f>IF(#REF!&gt;0,#REF!*#REF!/1000,"")</f>
        <v>#REF!</v>
      </c>
      <c r="AW118" s="201" t="e">
        <f>IF(#REF!&gt;0,#REF!*#REF!/1000,"")</f>
        <v>#REF!</v>
      </c>
      <c r="AX118" s="74" t="e">
        <f t="shared" si="26"/>
        <v>#REF!</v>
      </c>
      <c r="AY118" s="74" t="e">
        <f t="shared" si="27"/>
        <v>#REF!</v>
      </c>
      <c r="AZ118" s="201" t="e">
        <f>IF(ISNA(AX118),"",AX118*#REF!)</f>
        <v>#REF!</v>
      </c>
      <c r="BA118" s="201" t="e">
        <f>IF(ISNA(AY118),"",AY118*#REF!)</f>
        <v>#REF!</v>
      </c>
      <c r="BB118" s="78" t="e">
        <f>IF(#REF!&gt;0,DQ$40,"")</f>
        <v>#REF!</v>
      </c>
      <c r="BC118" s="99"/>
      <c r="BD118" s="650"/>
      <c r="BE118" s="652" t="e">
        <f>IF(OR(#REF!="",F118=""),"",ROUND(#REF!/10^3*F118,3))</f>
        <v>#REF!</v>
      </c>
      <c r="BF118" s="412" t="e">
        <f>IF(#REF!&gt;0,#REF!*#REF!/1000,"")</f>
        <v>#REF!</v>
      </c>
      <c r="BG118" s="412" t="e">
        <f>IF(#REF!&gt;0,#REF!*#REF!/1000,"")</f>
        <v>#REF!</v>
      </c>
      <c r="BH118" s="413" t="e">
        <f>IF(OR(#REF!="●",#REF!="●",#REF!="●",#REF!="●"),"",IF(#REF!="","",#REF!))</f>
        <v>#REF!</v>
      </c>
      <c r="BI118" s="413" t="e">
        <f>IF(OR(#REF!="●",#REF!="●",#REF!="●",#REF!="●"),"",IF(#REF!="","",#REF!))</f>
        <v>#REF!</v>
      </c>
      <c r="BJ118" s="412" t="e">
        <f>IF(ISNA(L118),"",L118*#REF!)</f>
        <v>#REF!</v>
      </c>
      <c r="BK118" s="412" t="e">
        <f>IF(ISNA(M118),"",M118*#REF!)</f>
        <v>#REF!</v>
      </c>
      <c r="BL118" s="415" t="e">
        <f>IF(#REF!&gt;0,DQ$6,"")</f>
        <v>#REF!</v>
      </c>
      <c r="BM118" s="361" t="e">
        <f>IF(#REF!="","",VLOOKUP(#REF!,#REF!,7,0))</f>
        <v>#REF!</v>
      </c>
      <c r="BN118" s="201" t="e">
        <f>IF(OR(#REF!="",BM118=""),"",ROUND(#REF!/10^3*BM118,3))</f>
        <v>#REF!</v>
      </c>
      <c r="BO118" s="201" t="e">
        <f>IF(#REF!&gt;0,#REF!*#REF!/1000,"")</f>
        <v>#REF!</v>
      </c>
      <c r="BP118" s="201" t="e">
        <f>IF(#REF!&gt;0,#REF!*#REF!/1000,"")</f>
        <v>#REF!</v>
      </c>
      <c r="BQ118" s="74" t="e">
        <f t="shared" si="28"/>
        <v>#REF!</v>
      </c>
      <c r="BR118" s="74" t="e">
        <f t="shared" si="29"/>
        <v>#REF!</v>
      </c>
      <c r="BS118" s="201" t="e">
        <f>IF(ISNA(BQ118),"",BQ118*#REF!)</f>
        <v>#REF!</v>
      </c>
      <c r="BT118" s="201" t="e">
        <f>IF(ISNA(BR118),"",BR118*#REF!)</f>
        <v>#REF!</v>
      </c>
      <c r="BU118" s="78" t="e">
        <f>IF(#REF!&gt;0,DQ$57,"")</f>
        <v>#REF!</v>
      </c>
      <c r="BV118" s="99"/>
      <c r="BW118" s="411"/>
      <c r="BX118" s="412" t="e">
        <f>IF(OR(#REF!="",F118=""),"",ROUND(#REF!/10^3*F118,3))</f>
        <v>#REF!</v>
      </c>
      <c r="BY118" s="412" t="e">
        <f>IF(#REF!&gt;0,#REF!*#REF!/1000,"")</f>
        <v>#REF!</v>
      </c>
      <c r="BZ118" s="412" t="e">
        <f>IF(#REF!&gt;0,#REF!*#REF!/1000,"")</f>
        <v>#REF!</v>
      </c>
      <c r="CA118" s="413" t="e">
        <f>IF(OR(#REF!="●",#REF!="●",#REF!="●",#REF!="●",#REF!="●"),"",IF(#REF!="","",#REF!))</f>
        <v>#REF!</v>
      </c>
      <c r="CB118" s="413" t="e">
        <f>IF(OR(#REF!="●",#REF!="●",#REF!="●",#REF!="●",#REF!="●"),"",IF(#REF!="","",#REF!))</f>
        <v>#REF!</v>
      </c>
      <c r="CC118" s="412" t="e">
        <f>IF(ISNA(L118),"",L118*#REF!)</f>
        <v>#REF!</v>
      </c>
      <c r="CD118" s="412" t="e">
        <f>IF(ISNA(M118),"",M118*#REF!)</f>
        <v>#REF!</v>
      </c>
      <c r="CE118" s="415" t="e">
        <f>IF(#REF!&gt;0,DQ$6,"")</f>
        <v>#REF!</v>
      </c>
      <c r="CF118" s="361" t="e">
        <f>IF(#REF!="","",VLOOKUP(#REF!,#REF!,7,0))</f>
        <v>#REF!</v>
      </c>
      <c r="CG118" s="201" t="e">
        <f>IF(OR(#REF!="",CF118=""),"",ROUND(#REF!/10^3*CF118,3))</f>
        <v>#REF!</v>
      </c>
      <c r="CH118" s="201" t="e">
        <f>IF(#REF!&gt;0,#REF!*#REF!/1000,"")</f>
        <v>#REF!</v>
      </c>
      <c r="CI118" s="201" t="e">
        <f>IF(#REF!&gt;0,#REF!*#REF!/1000,"")</f>
        <v>#REF!</v>
      </c>
      <c r="CJ118" s="74" t="e">
        <f t="shared" si="30"/>
        <v>#REF!</v>
      </c>
      <c r="CK118" s="74" t="e">
        <f t="shared" si="31"/>
        <v>#REF!</v>
      </c>
      <c r="CL118" s="201" t="e">
        <f>IF(ISNA(CJ118),"",CJ118*#REF!)</f>
        <v>#REF!</v>
      </c>
      <c r="CM118" s="201" t="e">
        <f>IF(ISNA(CK118),"",CK118*#REF!)</f>
        <v>#REF!</v>
      </c>
      <c r="CN118" s="101" t="e">
        <f>IF(#REF!&gt;0,DQ$57,"")</f>
        <v>#REF!</v>
      </c>
      <c r="CO118" s="84"/>
      <c r="CP118" s="2"/>
      <c r="CQ118" s="2"/>
      <c r="CR118" s="2"/>
      <c r="CS118" s="2"/>
      <c r="CT118" s="2"/>
      <c r="CU118" s="2"/>
      <c r="CV118" s="2"/>
      <c r="CX118" s="2"/>
      <c r="CY118" s="2"/>
      <c r="CZ118" s="2"/>
      <c r="DA118" s="2"/>
      <c r="DB118" s="2"/>
      <c r="DC118" s="2"/>
      <c r="DD118" s="2"/>
      <c r="DE118" s="2"/>
      <c r="DF118" s="2"/>
      <c r="DG118" s="2"/>
      <c r="DJ118" s="4"/>
      <c r="DK118" s="6"/>
    </row>
    <row r="119" spans="2:115" ht="18" customHeight="1">
      <c r="B119" s="151" t="e">
        <f>IF(#REF!="","",VLOOKUP(#REF!,$CX$11:$DG$26,9,0))</f>
        <v>#REF!</v>
      </c>
      <c r="C119" s="64" t="e">
        <f>IF(#REF!="",0,VLOOKUP(#REF!,$CP$11:$CQ$16,2,0))</f>
        <v>#REF!</v>
      </c>
      <c r="D119" s="65" t="e">
        <f>IF(#REF!="",0,VLOOKUP(#REF!,$CX$11:$CY$26,2,0))</f>
        <v>#REF!</v>
      </c>
      <c r="E119" s="152" t="e">
        <f t="shared" si="21"/>
        <v>#REF!</v>
      </c>
      <c r="F119" s="155" t="e">
        <f>IF(#REF!="","",VLOOKUP(#REF!,#REF!,7,0))</f>
        <v>#REF!</v>
      </c>
      <c r="G119" s="201" t="e">
        <f>IF(OR(#REF!="",F119=""),"",ROUND(#REF!/10^3*F119,3))</f>
        <v>#REF!</v>
      </c>
      <c r="H119" s="201" t="e">
        <f>IF(#REF!&gt;0,#REF!*#REF!/1000,"")</f>
        <v>#REF!</v>
      </c>
      <c r="I119" s="201" t="e">
        <f>IF(#REF!&gt;0,#REF!*#REF!/1000,"")</f>
        <v>#REF!</v>
      </c>
      <c r="J119" s="51" t="e">
        <f>IF(#REF!="●","",IF(#REF!="","",#REF!))</f>
        <v>#REF!</v>
      </c>
      <c r="K119" s="51" t="e">
        <f>IF(#REF!="●","",IF(#REF!="","",#REF!))</f>
        <v>#REF!</v>
      </c>
      <c r="L119" s="74" t="e">
        <f t="shared" si="22"/>
        <v>#REF!</v>
      </c>
      <c r="M119" s="74" t="e">
        <f t="shared" si="23"/>
        <v>#REF!</v>
      </c>
      <c r="N119" s="201" t="e">
        <f>IF(ISNA(L119),"",L119*#REF!)</f>
        <v>#REF!</v>
      </c>
      <c r="O119" s="201" t="e">
        <f>IF(ISNA(M119),"",M119*#REF!)</f>
        <v>#REF!</v>
      </c>
      <c r="P119" s="78" t="e">
        <f>IF(#REF!&gt;0,DQ$6,"")</f>
        <v>#REF!</v>
      </c>
      <c r="Q119" s="99"/>
      <c r="R119" s="411"/>
      <c r="S119" s="412" t="e">
        <f>IF(OR(#REF!="",F119=""),"",ROUND(#REF!/10^3*F119,3))</f>
        <v>#REF!</v>
      </c>
      <c r="T119" s="412" t="e">
        <f>IF(#REF!&gt;0,#REF!*#REF!/1000,"")</f>
        <v>#REF!</v>
      </c>
      <c r="U119" s="412" t="e">
        <f>IF(#REF!&gt;0,#REF!*#REF!/1000,"")</f>
        <v>#REF!</v>
      </c>
      <c r="V119" s="413" t="e">
        <f>IF(OR(#REF!="●",#REF!="●"),"",IF(#REF!="","",#REF!))</f>
        <v>#REF!</v>
      </c>
      <c r="W119" s="413" t="e">
        <f>IF(OR(#REF!="●",#REF!="●"),"",IF(#REF!="","",#REF!))</f>
        <v>#REF!</v>
      </c>
      <c r="X119" s="412" t="e">
        <f>IF(ISNA(L119),"",L119*#REF!)</f>
        <v>#REF!</v>
      </c>
      <c r="Y119" s="412" t="e">
        <f>IF(ISNA(M119),"",M119*#REF!)</f>
        <v>#REF!</v>
      </c>
      <c r="Z119" s="414" t="e">
        <f>IF(#REF!&gt;0,DQ$6,"")</f>
        <v>#REF!</v>
      </c>
      <c r="AA119" s="95" t="e">
        <f>IF(#REF!="","",VLOOKUP(#REF!,#REF!,7,0))</f>
        <v>#REF!</v>
      </c>
      <c r="AB119" s="201" t="e">
        <f>IF(OR(#REF!="",AA119=""),"",ROUND(#REF!/10^3*AA119,3))</f>
        <v>#REF!</v>
      </c>
      <c r="AC119" s="201" t="e">
        <f>IF(#REF!&gt;0,#REF!*#REF!/1000,"")</f>
        <v>#REF!</v>
      </c>
      <c r="AD119" s="201" t="e">
        <f>IF(#REF!&gt;0,#REF!*#REF!/1000,"")</f>
        <v>#REF!</v>
      </c>
      <c r="AE119" s="74" t="e">
        <f t="shared" si="24"/>
        <v>#REF!</v>
      </c>
      <c r="AF119" s="74" t="e">
        <f t="shared" si="25"/>
        <v>#REF!</v>
      </c>
      <c r="AG119" s="201" t="e">
        <f>IF(ISNA(AE119),"",AE119*#REF!)</f>
        <v>#REF!</v>
      </c>
      <c r="AH119" s="201" t="e">
        <f>IF(ISNA(AF119),"",AF119*#REF!)</f>
        <v>#REF!</v>
      </c>
      <c r="AI119" s="78" t="e">
        <f>IF(#REF!&gt;0,DQ$23,"")</f>
        <v>#REF!</v>
      </c>
      <c r="AJ119" s="99"/>
      <c r="AK119" s="411"/>
      <c r="AL119" s="412" t="e">
        <f>IF(OR(#REF!="",F119=""),"",ROUND(#REF!/10^3*F119,3))</f>
        <v>#REF!</v>
      </c>
      <c r="AM119" s="412" t="e">
        <f>IF(#REF!&gt;0,#REF!*#REF!/1000,"")</f>
        <v>#REF!</v>
      </c>
      <c r="AN119" s="412" t="e">
        <f>IF(#REF!&gt;0,#REF!*#REF!/1000,"")</f>
        <v>#REF!</v>
      </c>
      <c r="AO119" s="413" t="e">
        <f>IF(OR(#REF!="●",#REF!="●",#REF!="●"),"",IF(#REF!="","",#REF!))</f>
        <v>#REF!</v>
      </c>
      <c r="AP119" s="413" t="e">
        <f>IF(OR(#REF!="●",#REF!="●",#REF!="●"),"",IF(#REF!="","",#REF!))</f>
        <v>#REF!</v>
      </c>
      <c r="AQ119" s="412" t="e">
        <f>IF(ISNA(L119),"",L119*#REF!)</f>
        <v>#REF!</v>
      </c>
      <c r="AR119" s="412" t="e">
        <f>IF(ISNA(M119),"",M119*#REF!)</f>
        <v>#REF!</v>
      </c>
      <c r="AS119" s="414" t="e">
        <f>IF(#REF!&gt;0,DQ$6,"")</f>
        <v>#REF!</v>
      </c>
      <c r="AT119" s="95" t="e">
        <f>IF(#REF!="","",VLOOKUP(#REF!,#REF!,7,0))</f>
        <v>#REF!</v>
      </c>
      <c r="AU119" s="201" t="e">
        <f>IF(OR(#REF!="",AT119=""),"",ROUND(#REF!/10^3*AT119,3))</f>
        <v>#REF!</v>
      </c>
      <c r="AV119" s="201" t="e">
        <f>IF(#REF!&gt;0,#REF!*#REF!/1000,"")</f>
        <v>#REF!</v>
      </c>
      <c r="AW119" s="201" t="e">
        <f>IF(#REF!&gt;0,#REF!*#REF!/1000,"")</f>
        <v>#REF!</v>
      </c>
      <c r="AX119" s="74" t="e">
        <f t="shared" si="26"/>
        <v>#REF!</v>
      </c>
      <c r="AY119" s="74" t="e">
        <f t="shared" si="27"/>
        <v>#REF!</v>
      </c>
      <c r="AZ119" s="201" t="e">
        <f>IF(ISNA(AX119),"",AX119*#REF!)</f>
        <v>#REF!</v>
      </c>
      <c r="BA119" s="201" t="e">
        <f>IF(ISNA(AY119),"",AY119*#REF!)</f>
        <v>#REF!</v>
      </c>
      <c r="BB119" s="78" t="e">
        <f>IF(#REF!&gt;0,DQ$40,"")</f>
        <v>#REF!</v>
      </c>
      <c r="BC119" s="99"/>
      <c r="BD119" s="650"/>
      <c r="BE119" s="652" t="e">
        <f>IF(OR(#REF!="",F119=""),"",ROUND(#REF!/10^3*F119,3))</f>
        <v>#REF!</v>
      </c>
      <c r="BF119" s="412" t="e">
        <f>IF(#REF!&gt;0,#REF!*#REF!/1000,"")</f>
        <v>#REF!</v>
      </c>
      <c r="BG119" s="412" t="e">
        <f>IF(#REF!&gt;0,#REF!*#REF!/1000,"")</f>
        <v>#REF!</v>
      </c>
      <c r="BH119" s="413" t="e">
        <f>IF(OR(#REF!="●",#REF!="●",#REF!="●",#REF!="●"),"",IF(#REF!="","",#REF!))</f>
        <v>#REF!</v>
      </c>
      <c r="BI119" s="413" t="e">
        <f>IF(OR(#REF!="●",#REF!="●",#REF!="●",#REF!="●"),"",IF(#REF!="","",#REF!))</f>
        <v>#REF!</v>
      </c>
      <c r="BJ119" s="412" t="e">
        <f>IF(ISNA(L119),"",L119*#REF!)</f>
        <v>#REF!</v>
      </c>
      <c r="BK119" s="412" t="e">
        <f>IF(ISNA(M119),"",M119*#REF!)</f>
        <v>#REF!</v>
      </c>
      <c r="BL119" s="415" t="e">
        <f>IF(#REF!&gt;0,DQ$6,"")</f>
        <v>#REF!</v>
      </c>
      <c r="BM119" s="361" t="e">
        <f>IF(#REF!="","",VLOOKUP(#REF!,#REF!,7,0))</f>
        <v>#REF!</v>
      </c>
      <c r="BN119" s="201" t="e">
        <f>IF(OR(#REF!="",BM119=""),"",ROUND(#REF!/10^3*BM119,3))</f>
        <v>#REF!</v>
      </c>
      <c r="BO119" s="201" t="e">
        <f>IF(#REF!&gt;0,#REF!*#REF!/1000,"")</f>
        <v>#REF!</v>
      </c>
      <c r="BP119" s="201" t="e">
        <f>IF(#REF!&gt;0,#REF!*#REF!/1000,"")</f>
        <v>#REF!</v>
      </c>
      <c r="BQ119" s="74" t="e">
        <f t="shared" si="28"/>
        <v>#REF!</v>
      </c>
      <c r="BR119" s="74" t="e">
        <f t="shared" si="29"/>
        <v>#REF!</v>
      </c>
      <c r="BS119" s="201" t="e">
        <f>IF(ISNA(BQ119),"",BQ119*#REF!)</f>
        <v>#REF!</v>
      </c>
      <c r="BT119" s="201" t="e">
        <f>IF(ISNA(BR119),"",BR119*#REF!)</f>
        <v>#REF!</v>
      </c>
      <c r="BU119" s="78" t="e">
        <f>IF(#REF!&gt;0,DQ$57,"")</f>
        <v>#REF!</v>
      </c>
      <c r="BV119" s="99"/>
      <c r="BW119" s="411"/>
      <c r="BX119" s="412" t="e">
        <f>IF(OR(#REF!="",F119=""),"",ROUND(#REF!/10^3*F119,3))</f>
        <v>#REF!</v>
      </c>
      <c r="BY119" s="412" t="e">
        <f>IF(#REF!&gt;0,#REF!*#REF!/1000,"")</f>
        <v>#REF!</v>
      </c>
      <c r="BZ119" s="412" t="e">
        <f>IF(#REF!&gt;0,#REF!*#REF!/1000,"")</f>
        <v>#REF!</v>
      </c>
      <c r="CA119" s="413" t="e">
        <f>IF(OR(#REF!="●",#REF!="●",#REF!="●",#REF!="●",#REF!="●"),"",IF(#REF!="","",#REF!))</f>
        <v>#REF!</v>
      </c>
      <c r="CB119" s="413" t="e">
        <f>IF(OR(#REF!="●",#REF!="●",#REF!="●",#REF!="●",#REF!="●"),"",IF(#REF!="","",#REF!))</f>
        <v>#REF!</v>
      </c>
      <c r="CC119" s="412" t="e">
        <f>IF(ISNA(L119),"",L119*#REF!)</f>
        <v>#REF!</v>
      </c>
      <c r="CD119" s="412" t="e">
        <f>IF(ISNA(M119),"",M119*#REF!)</f>
        <v>#REF!</v>
      </c>
      <c r="CE119" s="415" t="e">
        <f>IF(#REF!&gt;0,DQ$6,"")</f>
        <v>#REF!</v>
      </c>
      <c r="CF119" s="361" t="e">
        <f>IF(#REF!="","",VLOOKUP(#REF!,#REF!,7,0))</f>
        <v>#REF!</v>
      </c>
      <c r="CG119" s="201" t="e">
        <f>IF(OR(#REF!="",CF119=""),"",ROUND(#REF!/10^3*CF119,3))</f>
        <v>#REF!</v>
      </c>
      <c r="CH119" s="201" t="e">
        <f>IF(#REF!&gt;0,#REF!*#REF!/1000,"")</f>
        <v>#REF!</v>
      </c>
      <c r="CI119" s="201" t="e">
        <f>IF(#REF!&gt;0,#REF!*#REF!/1000,"")</f>
        <v>#REF!</v>
      </c>
      <c r="CJ119" s="74" t="e">
        <f t="shared" si="30"/>
        <v>#REF!</v>
      </c>
      <c r="CK119" s="74" t="e">
        <f t="shared" si="31"/>
        <v>#REF!</v>
      </c>
      <c r="CL119" s="201" t="e">
        <f>IF(ISNA(CJ119),"",CJ119*#REF!)</f>
        <v>#REF!</v>
      </c>
      <c r="CM119" s="201" t="e">
        <f>IF(ISNA(CK119),"",CK119*#REF!)</f>
        <v>#REF!</v>
      </c>
      <c r="CN119" s="101" t="e">
        <f>IF(#REF!&gt;0,DQ$57,"")</f>
        <v>#REF!</v>
      </c>
      <c r="CO119" s="84"/>
      <c r="CP119" s="2"/>
      <c r="CQ119" s="2"/>
      <c r="CR119" s="2"/>
      <c r="CS119" s="2"/>
      <c r="CT119" s="2"/>
      <c r="CU119" s="2"/>
      <c r="CV119" s="2"/>
      <c r="CX119" s="2"/>
      <c r="CY119" s="2"/>
      <c r="CZ119" s="2"/>
      <c r="DA119" s="2"/>
      <c r="DB119" s="2"/>
      <c r="DC119" s="2"/>
      <c r="DD119" s="2"/>
      <c r="DE119" s="2"/>
      <c r="DF119" s="2"/>
      <c r="DG119" s="2"/>
      <c r="DJ119" s="4"/>
      <c r="DK119" s="6"/>
    </row>
    <row r="120" spans="2:115" ht="18" customHeight="1">
      <c r="B120" s="151" t="e">
        <f>IF(#REF!="","",VLOOKUP(#REF!,$CX$11:$DG$26,9,0))</f>
        <v>#REF!</v>
      </c>
      <c r="C120" s="64" t="e">
        <f>IF(#REF!="",0,VLOOKUP(#REF!,$CP$11:$CQ$16,2,0))</f>
        <v>#REF!</v>
      </c>
      <c r="D120" s="65" t="e">
        <f>IF(#REF!="",0,VLOOKUP(#REF!,$CX$11:$CY$26,2,0))</f>
        <v>#REF!</v>
      </c>
      <c r="E120" s="152" t="e">
        <f t="shared" si="21"/>
        <v>#REF!</v>
      </c>
      <c r="F120" s="155" t="e">
        <f>IF(#REF!="","",VLOOKUP(#REF!,#REF!,7,0))</f>
        <v>#REF!</v>
      </c>
      <c r="G120" s="201" t="e">
        <f>IF(OR(#REF!="",F120=""),"",ROUND(#REF!/10^3*F120,3))</f>
        <v>#REF!</v>
      </c>
      <c r="H120" s="201" t="e">
        <f>IF(#REF!&gt;0,#REF!*#REF!/1000,"")</f>
        <v>#REF!</v>
      </c>
      <c r="I120" s="201" t="e">
        <f>IF(#REF!&gt;0,#REF!*#REF!/1000,"")</f>
        <v>#REF!</v>
      </c>
      <c r="J120" s="51" t="e">
        <f>IF(#REF!="●","",IF(#REF!="","",#REF!))</f>
        <v>#REF!</v>
      </c>
      <c r="K120" s="51" t="e">
        <f>IF(#REF!="●","",IF(#REF!="","",#REF!))</f>
        <v>#REF!</v>
      </c>
      <c r="L120" s="74" t="e">
        <f t="shared" si="22"/>
        <v>#REF!</v>
      </c>
      <c r="M120" s="74" t="e">
        <f t="shared" si="23"/>
        <v>#REF!</v>
      </c>
      <c r="N120" s="201" t="e">
        <f>IF(ISNA(L120),"",L120*#REF!)</f>
        <v>#REF!</v>
      </c>
      <c r="O120" s="201" t="e">
        <f>IF(ISNA(M120),"",M120*#REF!)</f>
        <v>#REF!</v>
      </c>
      <c r="P120" s="78" t="e">
        <f>IF(#REF!&gt;0,DQ$6,"")</f>
        <v>#REF!</v>
      </c>
      <c r="Q120" s="99"/>
      <c r="R120" s="411"/>
      <c r="S120" s="412" t="e">
        <f>IF(OR(#REF!="",F120=""),"",ROUND(#REF!/10^3*F120,3))</f>
        <v>#REF!</v>
      </c>
      <c r="T120" s="412" t="e">
        <f>IF(#REF!&gt;0,#REF!*#REF!/1000,"")</f>
        <v>#REF!</v>
      </c>
      <c r="U120" s="412" t="e">
        <f>IF(#REF!&gt;0,#REF!*#REF!/1000,"")</f>
        <v>#REF!</v>
      </c>
      <c r="V120" s="413" t="e">
        <f>IF(OR(#REF!="●",#REF!="●"),"",IF(#REF!="","",#REF!))</f>
        <v>#REF!</v>
      </c>
      <c r="W120" s="413" t="e">
        <f>IF(OR(#REF!="●",#REF!="●"),"",IF(#REF!="","",#REF!))</f>
        <v>#REF!</v>
      </c>
      <c r="X120" s="412" t="e">
        <f>IF(ISNA(L120),"",L120*#REF!)</f>
        <v>#REF!</v>
      </c>
      <c r="Y120" s="412" t="e">
        <f>IF(ISNA(M120),"",M120*#REF!)</f>
        <v>#REF!</v>
      </c>
      <c r="Z120" s="414" t="e">
        <f>IF(#REF!&gt;0,DQ$6,"")</f>
        <v>#REF!</v>
      </c>
      <c r="AA120" s="95" t="e">
        <f>IF(#REF!="","",VLOOKUP(#REF!,#REF!,7,0))</f>
        <v>#REF!</v>
      </c>
      <c r="AB120" s="201" t="e">
        <f>IF(OR(#REF!="",AA120=""),"",ROUND(#REF!/10^3*AA120,3))</f>
        <v>#REF!</v>
      </c>
      <c r="AC120" s="201" t="e">
        <f>IF(#REF!&gt;0,#REF!*#REF!/1000,"")</f>
        <v>#REF!</v>
      </c>
      <c r="AD120" s="201" t="e">
        <f>IF(#REF!&gt;0,#REF!*#REF!/1000,"")</f>
        <v>#REF!</v>
      </c>
      <c r="AE120" s="74" t="e">
        <f t="shared" si="24"/>
        <v>#REF!</v>
      </c>
      <c r="AF120" s="74" t="e">
        <f t="shared" si="25"/>
        <v>#REF!</v>
      </c>
      <c r="AG120" s="201" t="e">
        <f>IF(ISNA(AE120),"",AE120*#REF!)</f>
        <v>#REF!</v>
      </c>
      <c r="AH120" s="201" t="e">
        <f>IF(ISNA(AF120),"",AF120*#REF!)</f>
        <v>#REF!</v>
      </c>
      <c r="AI120" s="78" t="e">
        <f>IF(#REF!&gt;0,DQ$23,"")</f>
        <v>#REF!</v>
      </c>
      <c r="AJ120" s="99"/>
      <c r="AK120" s="411"/>
      <c r="AL120" s="412" t="e">
        <f>IF(OR(#REF!="",F120=""),"",ROUND(#REF!/10^3*F120,3))</f>
        <v>#REF!</v>
      </c>
      <c r="AM120" s="412" t="e">
        <f>IF(#REF!&gt;0,#REF!*#REF!/1000,"")</f>
        <v>#REF!</v>
      </c>
      <c r="AN120" s="412" t="e">
        <f>IF(#REF!&gt;0,#REF!*#REF!/1000,"")</f>
        <v>#REF!</v>
      </c>
      <c r="AO120" s="413" t="e">
        <f>IF(OR(#REF!="●",#REF!="●",#REF!="●"),"",IF(#REF!="","",#REF!))</f>
        <v>#REF!</v>
      </c>
      <c r="AP120" s="413" t="e">
        <f>IF(OR(#REF!="●",#REF!="●",#REF!="●"),"",IF(#REF!="","",#REF!))</f>
        <v>#REF!</v>
      </c>
      <c r="AQ120" s="412" t="e">
        <f>IF(ISNA(L120),"",L120*#REF!)</f>
        <v>#REF!</v>
      </c>
      <c r="AR120" s="412" t="e">
        <f>IF(ISNA(M120),"",M120*#REF!)</f>
        <v>#REF!</v>
      </c>
      <c r="AS120" s="414" t="e">
        <f>IF(#REF!&gt;0,DQ$6,"")</f>
        <v>#REF!</v>
      </c>
      <c r="AT120" s="95" t="e">
        <f>IF(#REF!="","",VLOOKUP(#REF!,#REF!,7,0))</f>
        <v>#REF!</v>
      </c>
      <c r="AU120" s="201" t="e">
        <f>IF(OR(#REF!="",AT120=""),"",ROUND(#REF!/10^3*AT120,3))</f>
        <v>#REF!</v>
      </c>
      <c r="AV120" s="201" t="e">
        <f>IF(#REF!&gt;0,#REF!*#REF!/1000,"")</f>
        <v>#REF!</v>
      </c>
      <c r="AW120" s="201" t="e">
        <f>IF(#REF!&gt;0,#REF!*#REF!/1000,"")</f>
        <v>#REF!</v>
      </c>
      <c r="AX120" s="74" t="e">
        <f t="shared" si="26"/>
        <v>#REF!</v>
      </c>
      <c r="AY120" s="74" t="e">
        <f t="shared" si="27"/>
        <v>#REF!</v>
      </c>
      <c r="AZ120" s="201" t="e">
        <f>IF(ISNA(AX120),"",AX120*#REF!)</f>
        <v>#REF!</v>
      </c>
      <c r="BA120" s="201" t="e">
        <f>IF(ISNA(AY120),"",AY120*#REF!)</f>
        <v>#REF!</v>
      </c>
      <c r="BB120" s="78" t="e">
        <f>IF(#REF!&gt;0,DQ$40,"")</f>
        <v>#REF!</v>
      </c>
      <c r="BC120" s="99"/>
      <c r="BD120" s="650"/>
      <c r="BE120" s="652" t="e">
        <f>IF(OR(#REF!="",F120=""),"",ROUND(#REF!/10^3*F120,3))</f>
        <v>#REF!</v>
      </c>
      <c r="BF120" s="412" t="e">
        <f>IF(#REF!&gt;0,#REF!*#REF!/1000,"")</f>
        <v>#REF!</v>
      </c>
      <c r="BG120" s="412" t="e">
        <f>IF(#REF!&gt;0,#REF!*#REF!/1000,"")</f>
        <v>#REF!</v>
      </c>
      <c r="BH120" s="413" t="e">
        <f>IF(OR(#REF!="●",#REF!="●",#REF!="●",#REF!="●"),"",IF(#REF!="","",#REF!))</f>
        <v>#REF!</v>
      </c>
      <c r="BI120" s="413" t="e">
        <f>IF(OR(#REF!="●",#REF!="●",#REF!="●",#REF!="●"),"",IF(#REF!="","",#REF!))</f>
        <v>#REF!</v>
      </c>
      <c r="BJ120" s="412" t="e">
        <f>IF(ISNA(L120),"",L120*#REF!)</f>
        <v>#REF!</v>
      </c>
      <c r="BK120" s="412" t="e">
        <f>IF(ISNA(M120),"",M120*#REF!)</f>
        <v>#REF!</v>
      </c>
      <c r="BL120" s="415" t="e">
        <f>IF(#REF!&gt;0,DQ$6,"")</f>
        <v>#REF!</v>
      </c>
      <c r="BM120" s="361" t="e">
        <f>IF(#REF!="","",VLOOKUP(#REF!,#REF!,7,0))</f>
        <v>#REF!</v>
      </c>
      <c r="BN120" s="201" t="e">
        <f>IF(OR(#REF!="",BM120=""),"",ROUND(#REF!/10^3*BM120,3))</f>
        <v>#REF!</v>
      </c>
      <c r="BO120" s="201" t="e">
        <f>IF(#REF!&gt;0,#REF!*#REF!/1000,"")</f>
        <v>#REF!</v>
      </c>
      <c r="BP120" s="201" t="e">
        <f>IF(#REF!&gt;0,#REF!*#REF!/1000,"")</f>
        <v>#REF!</v>
      </c>
      <c r="BQ120" s="74" t="e">
        <f t="shared" si="28"/>
        <v>#REF!</v>
      </c>
      <c r="BR120" s="74" t="e">
        <f t="shared" si="29"/>
        <v>#REF!</v>
      </c>
      <c r="BS120" s="201" t="e">
        <f>IF(ISNA(BQ120),"",BQ120*#REF!)</f>
        <v>#REF!</v>
      </c>
      <c r="BT120" s="201" t="e">
        <f>IF(ISNA(BR120),"",BR120*#REF!)</f>
        <v>#REF!</v>
      </c>
      <c r="BU120" s="78" t="e">
        <f>IF(#REF!&gt;0,DQ$57,"")</f>
        <v>#REF!</v>
      </c>
      <c r="BV120" s="99"/>
      <c r="BW120" s="411"/>
      <c r="BX120" s="412" t="e">
        <f>IF(OR(#REF!="",F120=""),"",ROUND(#REF!/10^3*F120,3))</f>
        <v>#REF!</v>
      </c>
      <c r="BY120" s="412" t="e">
        <f>IF(#REF!&gt;0,#REF!*#REF!/1000,"")</f>
        <v>#REF!</v>
      </c>
      <c r="BZ120" s="412" t="e">
        <f>IF(#REF!&gt;0,#REF!*#REF!/1000,"")</f>
        <v>#REF!</v>
      </c>
      <c r="CA120" s="413" t="e">
        <f>IF(OR(#REF!="●",#REF!="●",#REF!="●",#REF!="●",#REF!="●"),"",IF(#REF!="","",#REF!))</f>
        <v>#REF!</v>
      </c>
      <c r="CB120" s="413" t="e">
        <f>IF(OR(#REF!="●",#REF!="●",#REF!="●",#REF!="●",#REF!="●"),"",IF(#REF!="","",#REF!))</f>
        <v>#REF!</v>
      </c>
      <c r="CC120" s="412" t="e">
        <f>IF(ISNA(L120),"",L120*#REF!)</f>
        <v>#REF!</v>
      </c>
      <c r="CD120" s="412" t="e">
        <f>IF(ISNA(M120),"",M120*#REF!)</f>
        <v>#REF!</v>
      </c>
      <c r="CE120" s="415" t="e">
        <f>IF(#REF!&gt;0,DQ$6,"")</f>
        <v>#REF!</v>
      </c>
      <c r="CF120" s="361" t="e">
        <f>IF(#REF!="","",VLOOKUP(#REF!,#REF!,7,0))</f>
        <v>#REF!</v>
      </c>
      <c r="CG120" s="201" t="e">
        <f>IF(OR(#REF!="",CF120=""),"",ROUND(#REF!/10^3*CF120,3))</f>
        <v>#REF!</v>
      </c>
      <c r="CH120" s="201" t="e">
        <f>IF(#REF!&gt;0,#REF!*#REF!/1000,"")</f>
        <v>#REF!</v>
      </c>
      <c r="CI120" s="201" t="e">
        <f>IF(#REF!&gt;0,#REF!*#REF!/1000,"")</f>
        <v>#REF!</v>
      </c>
      <c r="CJ120" s="74" t="e">
        <f t="shared" si="30"/>
        <v>#REF!</v>
      </c>
      <c r="CK120" s="74" t="e">
        <f t="shared" si="31"/>
        <v>#REF!</v>
      </c>
      <c r="CL120" s="201" t="e">
        <f>IF(ISNA(CJ120),"",CJ120*#REF!)</f>
        <v>#REF!</v>
      </c>
      <c r="CM120" s="201" t="e">
        <f>IF(ISNA(CK120),"",CK120*#REF!)</f>
        <v>#REF!</v>
      </c>
      <c r="CN120" s="101" t="e">
        <f>IF(#REF!&gt;0,DQ$57,"")</f>
        <v>#REF!</v>
      </c>
      <c r="CO120" s="84"/>
      <c r="CP120" s="2"/>
      <c r="CQ120" s="2"/>
      <c r="CR120" s="2"/>
      <c r="CS120" s="2"/>
      <c r="CT120" s="2"/>
      <c r="CU120" s="2"/>
      <c r="CV120" s="2"/>
      <c r="CX120" s="2"/>
      <c r="CY120" s="2"/>
      <c r="CZ120" s="2"/>
      <c r="DA120" s="2"/>
      <c r="DB120" s="2"/>
      <c r="DC120" s="2"/>
      <c r="DD120" s="2"/>
      <c r="DE120" s="2"/>
      <c r="DF120" s="2"/>
      <c r="DG120" s="2"/>
      <c r="DJ120" s="4"/>
      <c r="DK120" s="6"/>
    </row>
    <row r="121" spans="2:115" ht="18" customHeight="1">
      <c r="B121" s="151" t="e">
        <f>IF(#REF!="","",VLOOKUP(#REF!,$CX$11:$DG$26,9,0))</f>
        <v>#REF!</v>
      </c>
      <c r="C121" s="64" t="e">
        <f>IF(#REF!="",0,VLOOKUP(#REF!,$CP$11:$CQ$16,2,0))</f>
        <v>#REF!</v>
      </c>
      <c r="D121" s="65" t="e">
        <f>IF(#REF!="",0,VLOOKUP(#REF!,$CX$11:$CY$26,2,0))</f>
        <v>#REF!</v>
      </c>
      <c r="E121" s="152" t="e">
        <f t="shared" si="21"/>
        <v>#REF!</v>
      </c>
      <c r="F121" s="155" t="e">
        <f>IF(#REF!="","",VLOOKUP(#REF!,#REF!,7,0))</f>
        <v>#REF!</v>
      </c>
      <c r="G121" s="201" t="e">
        <f>IF(OR(#REF!="",F121=""),"",ROUND(#REF!/10^3*F121,3))</f>
        <v>#REF!</v>
      </c>
      <c r="H121" s="201" t="e">
        <f>IF(#REF!&gt;0,#REF!*#REF!/1000,"")</f>
        <v>#REF!</v>
      </c>
      <c r="I121" s="201" t="e">
        <f>IF(#REF!&gt;0,#REF!*#REF!/1000,"")</f>
        <v>#REF!</v>
      </c>
      <c r="J121" s="51" t="e">
        <f>IF(#REF!="●","",IF(#REF!="","",#REF!))</f>
        <v>#REF!</v>
      </c>
      <c r="K121" s="51" t="e">
        <f>IF(#REF!="●","",IF(#REF!="","",#REF!))</f>
        <v>#REF!</v>
      </c>
      <c r="L121" s="74" t="e">
        <f t="shared" si="22"/>
        <v>#REF!</v>
      </c>
      <c r="M121" s="74" t="e">
        <f t="shared" si="23"/>
        <v>#REF!</v>
      </c>
      <c r="N121" s="201" t="e">
        <f>IF(ISNA(L121),"",L121*#REF!)</f>
        <v>#REF!</v>
      </c>
      <c r="O121" s="201" t="e">
        <f>IF(ISNA(M121),"",M121*#REF!)</f>
        <v>#REF!</v>
      </c>
      <c r="P121" s="78" t="e">
        <f>IF(#REF!&gt;0,DQ$6,"")</f>
        <v>#REF!</v>
      </c>
      <c r="Q121" s="99"/>
      <c r="R121" s="411"/>
      <c r="S121" s="412" t="e">
        <f>IF(OR(#REF!="",F121=""),"",ROUND(#REF!/10^3*F121,3))</f>
        <v>#REF!</v>
      </c>
      <c r="T121" s="412" t="e">
        <f>IF(#REF!&gt;0,#REF!*#REF!/1000,"")</f>
        <v>#REF!</v>
      </c>
      <c r="U121" s="412" t="e">
        <f>IF(#REF!&gt;0,#REF!*#REF!/1000,"")</f>
        <v>#REF!</v>
      </c>
      <c r="V121" s="413" t="e">
        <f>IF(OR(#REF!="●",#REF!="●"),"",IF(#REF!="","",#REF!))</f>
        <v>#REF!</v>
      </c>
      <c r="W121" s="413" t="e">
        <f>IF(OR(#REF!="●",#REF!="●"),"",IF(#REF!="","",#REF!))</f>
        <v>#REF!</v>
      </c>
      <c r="X121" s="412" t="e">
        <f>IF(ISNA(L121),"",L121*#REF!)</f>
        <v>#REF!</v>
      </c>
      <c r="Y121" s="412" t="e">
        <f>IF(ISNA(M121),"",M121*#REF!)</f>
        <v>#REF!</v>
      </c>
      <c r="Z121" s="414" t="e">
        <f>IF(#REF!&gt;0,DQ$6,"")</f>
        <v>#REF!</v>
      </c>
      <c r="AA121" s="95" t="e">
        <f>IF(#REF!="","",VLOOKUP(#REF!,#REF!,7,0))</f>
        <v>#REF!</v>
      </c>
      <c r="AB121" s="201" t="e">
        <f>IF(OR(#REF!="",AA121=""),"",ROUND(#REF!/10^3*AA121,3))</f>
        <v>#REF!</v>
      </c>
      <c r="AC121" s="201" t="e">
        <f>IF(#REF!&gt;0,#REF!*#REF!/1000,"")</f>
        <v>#REF!</v>
      </c>
      <c r="AD121" s="201" t="e">
        <f>IF(#REF!&gt;0,#REF!*#REF!/1000,"")</f>
        <v>#REF!</v>
      </c>
      <c r="AE121" s="74" t="e">
        <f t="shared" si="24"/>
        <v>#REF!</v>
      </c>
      <c r="AF121" s="74" t="e">
        <f t="shared" si="25"/>
        <v>#REF!</v>
      </c>
      <c r="AG121" s="201" t="e">
        <f>IF(ISNA(AE121),"",AE121*#REF!)</f>
        <v>#REF!</v>
      </c>
      <c r="AH121" s="201" t="e">
        <f>IF(ISNA(AF121),"",AF121*#REF!)</f>
        <v>#REF!</v>
      </c>
      <c r="AI121" s="78" t="e">
        <f>IF(#REF!&gt;0,DQ$23,"")</f>
        <v>#REF!</v>
      </c>
      <c r="AJ121" s="99"/>
      <c r="AK121" s="411"/>
      <c r="AL121" s="412" t="e">
        <f>IF(OR(#REF!="",F121=""),"",ROUND(#REF!/10^3*F121,3))</f>
        <v>#REF!</v>
      </c>
      <c r="AM121" s="412" t="e">
        <f>IF(#REF!&gt;0,#REF!*#REF!/1000,"")</f>
        <v>#REF!</v>
      </c>
      <c r="AN121" s="412" t="e">
        <f>IF(#REF!&gt;0,#REF!*#REF!/1000,"")</f>
        <v>#REF!</v>
      </c>
      <c r="AO121" s="413" t="e">
        <f>IF(OR(#REF!="●",#REF!="●",#REF!="●"),"",IF(#REF!="","",#REF!))</f>
        <v>#REF!</v>
      </c>
      <c r="AP121" s="413" t="e">
        <f>IF(OR(#REF!="●",#REF!="●",#REF!="●"),"",IF(#REF!="","",#REF!))</f>
        <v>#REF!</v>
      </c>
      <c r="AQ121" s="412" t="e">
        <f>IF(ISNA(L121),"",L121*#REF!)</f>
        <v>#REF!</v>
      </c>
      <c r="AR121" s="412" t="e">
        <f>IF(ISNA(M121),"",M121*#REF!)</f>
        <v>#REF!</v>
      </c>
      <c r="AS121" s="414" t="e">
        <f>IF(#REF!&gt;0,DQ$6,"")</f>
        <v>#REF!</v>
      </c>
      <c r="AT121" s="95" t="e">
        <f>IF(#REF!="","",VLOOKUP(#REF!,#REF!,7,0))</f>
        <v>#REF!</v>
      </c>
      <c r="AU121" s="201" t="e">
        <f>IF(OR(#REF!="",AT121=""),"",ROUND(#REF!/10^3*AT121,3))</f>
        <v>#REF!</v>
      </c>
      <c r="AV121" s="201" t="e">
        <f>IF(#REF!&gt;0,#REF!*#REF!/1000,"")</f>
        <v>#REF!</v>
      </c>
      <c r="AW121" s="201" t="e">
        <f>IF(#REF!&gt;0,#REF!*#REF!/1000,"")</f>
        <v>#REF!</v>
      </c>
      <c r="AX121" s="74" t="e">
        <f t="shared" si="26"/>
        <v>#REF!</v>
      </c>
      <c r="AY121" s="74" t="e">
        <f t="shared" si="27"/>
        <v>#REF!</v>
      </c>
      <c r="AZ121" s="201" t="e">
        <f>IF(ISNA(AX121),"",AX121*#REF!)</f>
        <v>#REF!</v>
      </c>
      <c r="BA121" s="201" t="e">
        <f>IF(ISNA(AY121),"",AY121*#REF!)</f>
        <v>#REF!</v>
      </c>
      <c r="BB121" s="78" t="e">
        <f>IF(#REF!&gt;0,DQ$40,"")</f>
        <v>#REF!</v>
      </c>
      <c r="BC121" s="99"/>
      <c r="BD121" s="650"/>
      <c r="BE121" s="652" t="e">
        <f>IF(OR(#REF!="",F121=""),"",ROUND(#REF!/10^3*F121,3))</f>
        <v>#REF!</v>
      </c>
      <c r="BF121" s="412" t="e">
        <f>IF(#REF!&gt;0,#REF!*#REF!/1000,"")</f>
        <v>#REF!</v>
      </c>
      <c r="BG121" s="412" t="e">
        <f>IF(#REF!&gt;0,#REF!*#REF!/1000,"")</f>
        <v>#REF!</v>
      </c>
      <c r="BH121" s="413" t="e">
        <f>IF(OR(#REF!="●",#REF!="●",#REF!="●",#REF!="●"),"",IF(#REF!="","",#REF!))</f>
        <v>#REF!</v>
      </c>
      <c r="BI121" s="413" t="e">
        <f>IF(OR(#REF!="●",#REF!="●",#REF!="●",#REF!="●"),"",IF(#REF!="","",#REF!))</f>
        <v>#REF!</v>
      </c>
      <c r="BJ121" s="412" t="e">
        <f>IF(ISNA(L121),"",L121*#REF!)</f>
        <v>#REF!</v>
      </c>
      <c r="BK121" s="412" t="e">
        <f>IF(ISNA(M121),"",M121*#REF!)</f>
        <v>#REF!</v>
      </c>
      <c r="BL121" s="415" t="e">
        <f>IF(#REF!&gt;0,DQ$6,"")</f>
        <v>#REF!</v>
      </c>
      <c r="BM121" s="361" t="e">
        <f>IF(#REF!="","",VLOOKUP(#REF!,#REF!,7,0))</f>
        <v>#REF!</v>
      </c>
      <c r="BN121" s="201" t="e">
        <f>IF(OR(#REF!="",BM121=""),"",ROUND(#REF!/10^3*BM121,3))</f>
        <v>#REF!</v>
      </c>
      <c r="BO121" s="201" t="e">
        <f>IF(#REF!&gt;0,#REF!*#REF!/1000,"")</f>
        <v>#REF!</v>
      </c>
      <c r="BP121" s="201" t="e">
        <f>IF(#REF!&gt;0,#REF!*#REF!/1000,"")</f>
        <v>#REF!</v>
      </c>
      <c r="BQ121" s="74" t="e">
        <f t="shared" si="28"/>
        <v>#REF!</v>
      </c>
      <c r="BR121" s="74" t="e">
        <f t="shared" si="29"/>
        <v>#REF!</v>
      </c>
      <c r="BS121" s="201" t="e">
        <f>IF(ISNA(BQ121),"",BQ121*#REF!)</f>
        <v>#REF!</v>
      </c>
      <c r="BT121" s="201" t="e">
        <f>IF(ISNA(BR121),"",BR121*#REF!)</f>
        <v>#REF!</v>
      </c>
      <c r="BU121" s="78" t="e">
        <f>IF(#REF!&gt;0,DQ$57,"")</f>
        <v>#REF!</v>
      </c>
      <c r="BV121" s="99"/>
      <c r="BW121" s="411"/>
      <c r="BX121" s="412" t="e">
        <f>IF(OR(#REF!="",F121=""),"",ROUND(#REF!/10^3*F121,3))</f>
        <v>#REF!</v>
      </c>
      <c r="BY121" s="412" t="e">
        <f>IF(#REF!&gt;0,#REF!*#REF!/1000,"")</f>
        <v>#REF!</v>
      </c>
      <c r="BZ121" s="412" t="e">
        <f>IF(#REF!&gt;0,#REF!*#REF!/1000,"")</f>
        <v>#REF!</v>
      </c>
      <c r="CA121" s="413" t="e">
        <f>IF(OR(#REF!="●",#REF!="●",#REF!="●",#REF!="●",#REF!="●"),"",IF(#REF!="","",#REF!))</f>
        <v>#REF!</v>
      </c>
      <c r="CB121" s="413" t="e">
        <f>IF(OR(#REF!="●",#REF!="●",#REF!="●",#REF!="●",#REF!="●"),"",IF(#REF!="","",#REF!))</f>
        <v>#REF!</v>
      </c>
      <c r="CC121" s="412" t="e">
        <f>IF(ISNA(L121),"",L121*#REF!)</f>
        <v>#REF!</v>
      </c>
      <c r="CD121" s="412" t="e">
        <f>IF(ISNA(M121),"",M121*#REF!)</f>
        <v>#REF!</v>
      </c>
      <c r="CE121" s="415" t="e">
        <f>IF(#REF!&gt;0,DQ$6,"")</f>
        <v>#REF!</v>
      </c>
      <c r="CF121" s="361" t="e">
        <f>IF(#REF!="","",VLOOKUP(#REF!,#REF!,7,0))</f>
        <v>#REF!</v>
      </c>
      <c r="CG121" s="201" t="e">
        <f>IF(OR(#REF!="",CF121=""),"",ROUND(#REF!/10^3*CF121,3))</f>
        <v>#REF!</v>
      </c>
      <c r="CH121" s="201" t="e">
        <f>IF(#REF!&gt;0,#REF!*#REF!/1000,"")</f>
        <v>#REF!</v>
      </c>
      <c r="CI121" s="201" t="e">
        <f>IF(#REF!&gt;0,#REF!*#REF!/1000,"")</f>
        <v>#REF!</v>
      </c>
      <c r="CJ121" s="74" t="e">
        <f t="shared" si="30"/>
        <v>#REF!</v>
      </c>
      <c r="CK121" s="74" t="e">
        <f t="shared" si="31"/>
        <v>#REF!</v>
      </c>
      <c r="CL121" s="201" t="e">
        <f>IF(ISNA(CJ121),"",CJ121*#REF!)</f>
        <v>#REF!</v>
      </c>
      <c r="CM121" s="201" t="e">
        <f>IF(ISNA(CK121),"",CK121*#REF!)</f>
        <v>#REF!</v>
      </c>
      <c r="CN121" s="101" t="e">
        <f>IF(#REF!&gt;0,DQ$57,"")</f>
        <v>#REF!</v>
      </c>
      <c r="CO121" s="84"/>
      <c r="CP121" s="2"/>
      <c r="CQ121" s="2"/>
      <c r="CR121" s="2"/>
      <c r="CS121" s="2"/>
      <c r="CT121" s="2"/>
      <c r="CU121" s="2"/>
      <c r="CV121" s="2"/>
      <c r="CX121" s="2"/>
      <c r="CY121" s="2"/>
      <c r="CZ121" s="2"/>
      <c r="DA121" s="2"/>
      <c r="DB121" s="2"/>
      <c r="DC121" s="2"/>
      <c r="DD121" s="2"/>
      <c r="DE121" s="2"/>
      <c r="DF121" s="2"/>
      <c r="DG121" s="2"/>
      <c r="DJ121" s="4"/>
      <c r="DK121" s="6"/>
    </row>
    <row r="122" spans="2:115" ht="18" customHeight="1">
      <c r="B122" s="151" t="e">
        <f>IF(#REF!="","",VLOOKUP(#REF!,$CX$11:$DG$26,9,0))</f>
        <v>#REF!</v>
      </c>
      <c r="C122" s="64" t="e">
        <f>IF(#REF!="",0,VLOOKUP(#REF!,$CP$11:$CQ$16,2,0))</f>
        <v>#REF!</v>
      </c>
      <c r="D122" s="65" t="e">
        <f>IF(#REF!="",0,VLOOKUP(#REF!,$CX$11:$CY$26,2,0))</f>
        <v>#REF!</v>
      </c>
      <c r="E122" s="152" t="e">
        <f t="shared" si="21"/>
        <v>#REF!</v>
      </c>
      <c r="F122" s="155" t="e">
        <f>IF(#REF!="","",VLOOKUP(#REF!,#REF!,7,0))</f>
        <v>#REF!</v>
      </c>
      <c r="G122" s="201" t="e">
        <f>IF(OR(#REF!="",F122=""),"",ROUND(#REF!/10^3*F122,3))</f>
        <v>#REF!</v>
      </c>
      <c r="H122" s="201" t="e">
        <f>IF(#REF!&gt;0,#REF!*#REF!/1000,"")</f>
        <v>#REF!</v>
      </c>
      <c r="I122" s="201" t="e">
        <f>IF(#REF!&gt;0,#REF!*#REF!/1000,"")</f>
        <v>#REF!</v>
      </c>
      <c r="J122" s="51" t="e">
        <f>IF(#REF!="●","",IF(#REF!="","",#REF!))</f>
        <v>#REF!</v>
      </c>
      <c r="K122" s="51" t="e">
        <f>IF(#REF!="●","",IF(#REF!="","",#REF!))</f>
        <v>#REF!</v>
      </c>
      <c r="L122" s="74" t="e">
        <f t="shared" si="22"/>
        <v>#REF!</v>
      </c>
      <c r="M122" s="74" t="e">
        <f t="shared" si="23"/>
        <v>#REF!</v>
      </c>
      <c r="N122" s="201" t="e">
        <f>IF(ISNA(L122),"",L122*#REF!)</f>
        <v>#REF!</v>
      </c>
      <c r="O122" s="201" t="e">
        <f>IF(ISNA(M122),"",M122*#REF!)</f>
        <v>#REF!</v>
      </c>
      <c r="P122" s="78" t="e">
        <f>IF(#REF!&gt;0,DQ$6,"")</f>
        <v>#REF!</v>
      </c>
      <c r="Q122" s="99"/>
      <c r="R122" s="411"/>
      <c r="S122" s="412" t="e">
        <f>IF(OR(#REF!="",F122=""),"",ROUND(#REF!/10^3*F122,3))</f>
        <v>#REF!</v>
      </c>
      <c r="T122" s="412" t="e">
        <f>IF(#REF!&gt;0,#REF!*#REF!/1000,"")</f>
        <v>#REF!</v>
      </c>
      <c r="U122" s="412" t="e">
        <f>IF(#REF!&gt;0,#REF!*#REF!/1000,"")</f>
        <v>#REF!</v>
      </c>
      <c r="V122" s="413" t="e">
        <f>IF(OR(#REF!="●",#REF!="●"),"",IF(#REF!="","",#REF!))</f>
        <v>#REF!</v>
      </c>
      <c r="W122" s="413" t="e">
        <f>IF(OR(#REF!="●",#REF!="●"),"",IF(#REF!="","",#REF!))</f>
        <v>#REF!</v>
      </c>
      <c r="X122" s="412" t="e">
        <f>IF(ISNA(L122),"",L122*#REF!)</f>
        <v>#REF!</v>
      </c>
      <c r="Y122" s="412" t="e">
        <f>IF(ISNA(M122),"",M122*#REF!)</f>
        <v>#REF!</v>
      </c>
      <c r="Z122" s="414" t="e">
        <f>IF(#REF!&gt;0,DQ$6,"")</f>
        <v>#REF!</v>
      </c>
      <c r="AA122" s="95" t="e">
        <f>IF(#REF!="","",VLOOKUP(#REF!,#REF!,7,0))</f>
        <v>#REF!</v>
      </c>
      <c r="AB122" s="201" t="e">
        <f>IF(OR(#REF!="",AA122=""),"",ROUND(#REF!/10^3*AA122,3))</f>
        <v>#REF!</v>
      </c>
      <c r="AC122" s="201" t="e">
        <f>IF(#REF!&gt;0,#REF!*#REF!/1000,"")</f>
        <v>#REF!</v>
      </c>
      <c r="AD122" s="201" t="e">
        <f>IF(#REF!&gt;0,#REF!*#REF!/1000,"")</f>
        <v>#REF!</v>
      </c>
      <c r="AE122" s="74" t="e">
        <f t="shared" si="24"/>
        <v>#REF!</v>
      </c>
      <c r="AF122" s="74" t="e">
        <f t="shared" si="25"/>
        <v>#REF!</v>
      </c>
      <c r="AG122" s="201" t="e">
        <f>IF(ISNA(AE122),"",AE122*#REF!)</f>
        <v>#REF!</v>
      </c>
      <c r="AH122" s="201" t="e">
        <f>IF(ISNA(AF122),"",AF122*#REF!)</f>
        <v>#REF!</v>
      </c>
      <c r="AI122" s="78" t="e">
        <f>IF(#REF!&gt;0,DQ$23,"")</f>
        <v>#REF!</v>
      </c>
      <c r="AJ122" s="99"/>
      <c r="AK122" s="411"/>
      <c r="AL122" s="412" t="e">
        <f>IF(OR(#REF!="",F122=""),"",ROUND(#REF!/10^3*F122,3))</f>
        <v>#REF!</v>
      </c>
      <c r="AM122" s="412" t="e">
        <f>IF(#REF!&gt;0,#REF!*#REF!/1000,"")</f>
        <v>#REF!</v>
      </c>
      <c r="AN122" s="412" t="e">
        <f>IF(#REF!&gt;0,#REF!*#REF!/1000,"")</f>
        <v>#REF!</v>
      </c>
      <c r="AO122" s="413" t="e">
        <f>IF(OR(#REF!="●",#REF!="●",#REF!="●"),"",IF(#REF!="","",#REF!))</f>
        <v>#REF!</v>
      </c>
      <c r="AP122" s="413" t="e">
        <f>IF(OR(#REF!="●",#REF!="●",#REF!="●"),"",IF(#REF!="","",#REF!))</f>
        <v>#REF!</v>
      </c>
      <c r="AQ122" s="412" t="e">
        <f>IF(ISNA(L122),"",L122*#REF!)</f>
        <v>#REF!</v>
      </c>
      <c r="AR122" s="412" t="e">
        <f>IF(ISNA(M122),"",M122*#REF!)</f>
        <v>#REF!</v>
      </c>
      <c r="AS122" s="414" t="e">
        <f>IF(#REF!&gt;0,DQ$6,"")</f>
        <v>#REF!</v>
      </c>
      <c r="AT122" s="95" t="e">
        <f>IF(#REF!="","",VLOOKUP(#REF!,#REF!,7,0))</f>
        <v>#REF!</v>
      </c>
      <c r="AU122" s="201" t="e">
        <f>IF(OR(#REF!="",AT122=""),"",ROUND(#REF!/10^3*AT122,3))</f>
        <v>#REF!</v>
      </c>
      <c r="AV122" s="201" t="e">
        <f>IF(#REF!&gt;0,#REF!*#REF!/1000,"")</f>
        <v>#REF!</v>
      </c>
      <c r="AW122" s="201" t="e">
        <f>IF(#REF!&gt;0,#REF!*#REF!/1000,"")</f>
        <v>#REF!</v>
      </c>
      <c r="AX122" s="74" t="e">
        <f t="shared" si="26"/>
        <v>#REF!</v>
      </c>
      <c r="AY122" s="74" t="e">
        <f t="shared" si="27"/>
        <v>#REF!</v>
      </c>
      <c r="AZ122" s="201" t="e">
        <f>IF(ISNA(AX122),"",AX122*#REF!)</f>
        <v>#REF!</v>
      </c>
      <c r="BA122" s="201" t="e">
        <f>IF(ISNA(AY122),"",AY122*#REF!)</f>
        <v>#REF!</v>
      </c>
      <c r="BB122" s="78" t="e">
        <f>IF(#REF!&gt;0,DQ$40,"")</f>
        <v>#REF!</v>
      </c>
      <c r="BC122" s="99"/>
      <c r="BD122" s="650"/>
      <c r="BE122" s="652" t="e">
        <f>IF(OR(#REF!="",F122=""),"",ROUND(#REF!/10^3*F122,3))</f>
        <v>#REF!</v>
      </c>
      <c r="BF122" s="412" t="e">
        <f>IF(#REF!&gt;0,#REF!*#REF!/1000,"")</f>
        <v>#REF!</v>
      </c>
      <c r="BG122" s="412" t="e">
        <f>IF(#REF!&gt;0,#REF!*#REF!/1000,"")</f>
        <v>#REF!</v>
      </c>
      <c r="BH122" s="413" t="e">
        <f>IF(OR(#REF!="●",#REF!="●",#REF!="●",#REF!="●"),"",IF(#REF!="","",#REF!))</f>
        <v>#REF!</v>
      </c>
      <c r="BI122" s="413" t="e">
        <f>IF(OR(#REF!="●",#REF!="●",#REF!="●",#REF!="●"),"",IF(#REF!="","",#REF!))</f>
        <v>#REF!</v>
      </c>
      <c r="BJ122" s="412" t="e">
        <f>IF(ISNA(L122),"",L122*#REF!)</f>
        <v>#REF!</v>
      </c>
      <c r="BK122" s="412" t="e">
        <f>IF(ISNA(M122),"",M122*#REF!)</f>
        <v>#REF!</v>
      </c>
      <c r="BL122" s="415" t="e">
        <f>IF(#REF!&gt;0,DQ$6,"")</f>
        <v>#REF!</v>
      </c>
      <c r="BM122" s="361" t="e">
        <f>IF(#REF!="","",VLOOKUP(#REF!,#REF!,7,0))</f>
        <v>#REF!</v>
      </c>
      <c r="BN122" s="201" t="e">
        <f>IF(OR(#REF!="",BM122=""),"",ROUND(#REF!/10^3*BM122,3))</f>
        <v>#REF!</v>
      </c>
      <c r="BO122" s="201" t="e">
        <f>IF(#REF!&gt;0,#REF!*#REF!/1000,"")</f>
        <v>#REF!</v>
      </c>
      <c r="BP122" s="201" t="e">
        <f>IF(#REF!&gt;0,#REF!*#REF!/1000,"")</f>
        <v>#REF!</v>
      </c>
      <c r="BQ122" s="74" t="e">
        <f t="shared" si="28"/>
        <v>#REF!</v>
      </c>
      <c r="BR122" s="74" t="e">
        <f t="shared" si="29"/>
        <v>#REF!</v>
      </c>
      <c r="BS122" s="201" t="e">
        <f>IF(ISNA(BQ122),"",BQ122*#REF!)</f>
        <v>#REF!</v>
      </c>
      <c r="BT122" s="201" t="e">
        <f>IF(ISNA(BR122),"",BR122*#REF!)</f>
        <v>#REF!</v>
      </c>
      <c r="BU122" s="78" t="e">
        <f>IF(#REF!&gt;0,DQ$57,"")</f>
        <v>#REF!</v>
      </c>
      <c r="BV122" s="99"/>
      <c r="BW122" s="411"/>
      <c r="BX122" s="412" t="e">
        <f>IF(OR(#REF!="",F122=""),"",ROUND(#REF!/10^3*F122,3))</f>
        <v>#REF!</v>
      </c>
      <c r="BY122" s="412" t="e">
        <f>IF(#REF!&gt;0,#REF!*#REF!/1000,"")</f>
        <v>#REF!</v>
      </c>
      <c r="BZ122" s="412" t="e">
        <f>IF(#REF!&gt;0,#REF!*#REF!/1000,"")</f>
        <v>#REF!</v>
      </c>
      <c r="CA122" s="413" t="e">
        <f>IF(OR(#REF!="●",#REF!="●",#REF!="●",#REF!="●",#REF!="●"),"",IF(#REF!="","",#REF!))</f>
        <v>#REF!</v>
      </c>
      <c r="CB122" s="413" t="e">
        <f>IF(OR(#REF!="●",#REF!="●",#REF!="●",#REF!="●",#REF!="●"),"",IF(#REF!="","",#REF!))</f>
        <v>#REF!</v>
      </c>
      <c r="CC122" s="412" t="e">
        <f>IF(ISNA(L122),"",L122*#REF!)</f>
        <v>#REF!</v>
      </c>
      <c r="CD122" s="412" t="e">
        <f>IF(ISNA(M122),"",M122*#REF!)</f>
        <v>#REF!</v>
      </c>
      <c r="CE122" s="415" t="e">
        <f>IF(#REF!&gt;0,DQ$6,"")</f>
        <v>#REF!</v>
      </c>
      <c r="CF122" s="361" t="e">
        <f>IF(#REF!="","",VLOOKUP(#REF!,#REF!,7,0))</f>
        <v>#REF!</v>
      </c>
      <c r="CG122" s="201" t="e">
        <f>IF(OR(#REF!="",CF122=""),"",ROUND(#REF!/10^3*CF122,3))</f>
        <v>#REF!</v>
      </c>
      <c r="CH122" s="201" t="e">
        <f>IF(#REF!&gt;0,#REF!*#REF!/1000,"")</f>
        <v>#REF!</v>
      </c>
      <c r="CI122" s="201" t="e">
        <f>IF(#REF!&gt;0,#REF!*#REF!/1000,"")</f>
        <v>#REF!</v>
      </c>
      <c r="CJ122" s="74" t="e">
        <f t="shared" si="30"/>
        <v>#REF!</v>
      </c>
      <c r="CK122" s="74" t="e">
        <f t="shared" si="31"/>
        <v>#REF!</v>
      </c>
      <c r="CL122" s="201" t="e">
        <f>IF(ISNA(CJ122),"",CJ122*#REF!)</f>
        <v>#REF!</v>
      </c>
      <c r="CM122" s="201" t="e">
        <f>IF(ISNA(CK122),"",CK122*#REF!)</f>
        <v>#REF!</v>
      </c>
      <c r="CN122" s="101" t="e">
        <f>IF(#REF!&gt;0,DQ$57,"")</f>
        <v>#REF!</v>
      </c>
      <c r="CO122" s="84"/>
      <c r="CP122" s="2"/>
      <c r="CQ122" s="2"/>
      <c r="CR122" s="2"/>
      <c r="CS122" s="2"/>
      <c r="CT122" s="2"/>
      <c r="CU122" s="2"/>
      <c r="CV122" s="2"/>
      <c r="CX122" s="2"/>
      <c r="CY122" s="2"/>
      <c r="CZ122" s="2"/>
      <c r="DA122" s="2"/>
      <c r="DB122" s="2"/>
      <c r="DC122" s="2"/>
      <c r="DD122" s="2"/>
      <c r="DE122" s="2"/>
      <c r="DF122" s="2"/>
      <c r="DG122" s="2"/>
      <c r="DJ122" s="4"/>
    </row>
    <row r="123" spans="2:115" ht="18" customHeight="1">
      <c r="B123" s="151" t="e">
        <f>IF(#REF!="","",VLOOKUP(#REF!,$CX$11:$DG$26,9,0))</f>
        <v>#REF!</v>
      </c>
      <c r="C123" s="64" t="e">
        <f>IF(#REF!="",0,VLOOKUP(#REF!,$CP$11:$CQ$16,2,0))</f>
        <v>#REF!</v>
      </c>
      <c r="D123" s="65" t="e">
        <f>IF(#REF!="",0,VLOOKUP(#REF!,$CX$11:$CY$26,2,0))</f>
        <v>#REF!</v>
      </c>
      <c r="E123" s="152" t="e">
        <f t="shared" si="21"/>
        <v>#REF!</v>
      </c>
      <c r="F123" s="155" t="e">
        <f>IF(#REF!="","",VLOOKUP(#REF!,#REF!,7,0))</f>
        <v>#REF!</v>
      </c>
      <c r="G123" s="201" t="e">
        <f>IF(OR(#REF!="",F123=""),"",ROUND(#REF!/10^3*F123,3))</f>
        <v>#REF!</v>
      </c>
      <c r="H123" s="201" t="e">
        <f>IF(#REF!&gt;0,#REF!*#REF!/1000,"")</f>
        <v>#REF!</v>
      </c>
      <c r="I123" s="201" t="e">
        <f>IF(#REF!&gt;0,#REF!*#REF!/1000,"")</f>
        <v>#REF!</v>
      </c>
      <c r="J123" s="51" t="e">
        <f>IF(#REF!="●","",IF(#REF!="","",#REF!))</f>
        <v>#REF!</v>
      </c>
      <c r="K123" s="51" t="e">
        <f>IF(#REF!="●","",IF(#REF!="","",#REF!))</f>
        <v>#REF!</v>
      </c>
      <c r="L123" s="74" t="e">
        <f t="shared" si="22"/>
        <v>#REF!</v>
      </c>
      <c r="M123" s="74" t="e">
        <f t="shared" si="23"/>
        <v>#REF!</v>
      </c>
      <c r="N123" s="201" t="e">
        <f>IF(ISNA(L123),"",L123*#REF!)</f>
        <v>#REF!</v>
      </c>
      <c r="O123" s="201" t="e">
        <f>IF(ISNA(M123),"",M123*#REF!)</f>
        <v>#REF!</v>
      </c>
      <c r="P123" s="78" t="e">
        <f>IF(#REF!&gt;0,DQ$6,"")</f>
        <v>#REF!</v>
      </c>
      <c r="Q123" s="99"/>
      <c r="R123" s="411"/>
      <c r="S123" s="412" t="e">
        <f>IF(OR(#REF!="",F123=""),"",ROUND(#REF!/10^3*F123,3))</f>
        <v>#REF!</v>
      </c>
      <c r="T123" s="412" t="e">
        <f>IF(#REF!&gt;0,#REF!*#REF!/1000,"")</f>
        <v>#REF!</v>
      </c>
      <c r="U123" s="412" t="e">
        <f>IF(#REF!&gt;0,#REF!*#REF!/1000,"")</f>
        <v>#REF!</v>
      </c>
      <c r="V123" s="413" t="e">
        <f>IF(OR(#REF!="●",#REF!="●"),"",IF(#REF!="","",#REF!))</f>
        <v>#REF!</v>
      </c>
      <c r="W123" s="413" t="e">
        <f>IF(OR(#REF!="●",#REF!="●"),"",IF(#REF!="","",#REF!))</f>
        <v>#REF!</v>
      </c>
      <c r="X123" s="412" t="e">
        <f>IF(ISNA(L123),"",L123*#REF!)</f>
        <v>#REF!</v>
      </c>
      <c r="Y123" s="412" t="e">
        <f>IF(ISNA(M123),"",M123*#REF!)</f>
        <v>#REF!</v>
      </c>
      <c r="Z123" s="414" t="e">
        <f>IF(#REF!&gt;0,DQ$6,"")</f>
        <v>#REF!</v>
      </c>
      <c r="AA123" s="95" t="e">
        <f>IF(#REF!="","",VLOOKUP(#REF!,#REF!,7,0))</f>
        <v>#REF!</v>
      </c>
      <c r="AB123" s="201" t="e">
        <f>IF(OR(#REF!="",AA123=""),"",ROUND(#REF!/10^3*AA123,3))</f>
        <v>#REF!</v>
      </c>
      <c r="AC123" s="201" t="e">
        <f>IF(#REF!&gt;0,#REF!*#REF!/1000,"")</f>
        <v>#REF!</v>
      </c>
      <c r="AD123" s="201" t="e">
        <f>IF(#REF!&gt;0,#REF!*#REF!/1000,"")</f>
        <v>#REF!</v>
      </c>
      <c r="AE123" s="74" t="e">
        <f t="shared" si="24"/>
        <v>#REF!</v>
      </c>
      <c r="AF123" s="74" t="e">
        <f t="shared" si="25"/>
        <v>#REF!</v>
      </c>
      <c r="AG123" s="201" t="e">
        <f>IF(ISNA(AE123),"",AE123*#REF!)</f>
        <v>#REF!</v>
      </c>
      <c r="AH123" s="201" t="e">
        <f>IF(ISNA(AF123),"",AF123*#REF!)</f>
        <v>#REF!</v>
      </c>
      <c r="AI123" s="78" t="e">
        <f>IF(#REF!&gt;0,DQ$23,"")</f>
        <v>#REF!</v>
      </c>
      <c r="AJ123" s="99"/>
      <c r="AK123" s="411"/>
      <c r="AL123" s="412" t="e">
        <f>IF(OR(#REF!="",F123=""),"",ROUND(#REF!/10^3*F123,3))</f>
        <v>#REF!</v>
      </c>
      <c r="AM123" s="412" t="e">
        <f>IF(#REF!&gt;0,#REF!*#REF!/1000,"")</f>
        <v>#REF!</v>
      </c>
      <c r="AN123" s="412" t="e">
        <f>IF(#REF!&gt;0,#REF!*#REF!/1000,"")</f>
        <v>#REF!</v>
      </c>
      <c r="AO123" s="413" t="e">
        <f>IF(OR(#REF!="●",#REF!="●",#REF!="●"),"",IF(#REF!="","",#REF!))</f>
        <v>#REF!</v>
      </c>
      <c r="AP123" s="413" t="e">
        <f>IF(OR(#REF!="●",#REF!="●",#REF!="●"),"",IF(#REF!="","",#REF!))</f>
        <v>#REF!</v>
      </c>
      <c r="AQ123" s="412" t="e">
        <f>IF(ISNA(L123),"",L123*#REF!)</f>
        <v>#REF!</v>
      </c>
      <c r="AR123" s="412" t="e">
        <f>IF(ISNA(M123),"",M123*#REF!)</f>
        <v>#REF!</v>
      </c>
      <c r="AS123" s="414" t="e">
        <f>IF(#REF!&gt;0,DQ$6,"")</f>
        <v>#REF!</v>
      </c>
      <c r="AT123" s="95" t="e">
        <f>IF(#REF!="","",VLOOKUP(#REF!,#REF!,7,0))</f>
        <v>#REF!</v>
      </c>
      <c r="AU123" s="201" t="e">
        <f>IF(OR(#REF!="",AT123=""),"",ROUND(#REF!/10^3*AT123,3))</f>
        <v>#REF!</v>
      </c>
      <c r="AV123" s="201" t="e">
        <f>IF(#REF!&gt;0,#REF!*#REF!/1000,"")</f>
        <v>#REF!</v>
      </c>
      <c r="AW123" s="201" t="e">
        <f>IF(#REF!&gt;0,#REF!*#REF!/1000,"")</f>
        <v>#REF!</v>
      </c>
      <c r="AX123" s="74" t="e">
        <f t="shared" si="26"/>
        <v>#REF!</v>
      </c>
      <c r="AY123" s="74" t="e">
        <f t="shared" si="27"/>
        <v>#REF!</v>
      </c>
      <c r="AZ123" s="201" t="e">
        <f>IF(ISNA(AX123),"",AX123*#REF!)</f>
        <v>#REF!</v>
      </c>
      <c r="BA123" s="201" t="e">
        <f>IF(ISNA(AY123),"",AY123*#REF!)</f>
        <v>#REF!</v>
      </c>
      <c r="BB123" s="78" t="e">
        <f>IF(#REF!&gt;0,DQ$40,"")</f>
        <v>#REF!</v>
      </c>
      <c r="BC123" s="99"/>
      <c r="BD123" s="650"/>
      <c r="BE123" s="652" t="e">
        <f>IF(OR(#REF!="",F123=""),"",ROUND(#REF!/10^3*F123,3))</f>
        <v>#REF!</v>
      </c>
      <c r="BF123" s="412" t="e">
        <f>IF(#REF!&gt;0,#REF!*#REF!/1000,"")</f>
        <v>#REF!</v>
      </c>
      <c r="BG123" s="412" t="e">
        <f>IF(#REF!&gt;0,#REF!*#REF!/1000,"")</f>
        <v>#REF!</v>
      </c>
      <c r="BH123" s="413" t="e">
        <f>IF(OR(#REF!="●",#REF!="●",#REF!="●",#REF!="●"),"",IF(#REF!="","",#REF!))</f>
        <v>#REF!</v>
      </c>
      <c r="BI123" s="413" t="e">
        <f>IF(OR(#REF!="●",#REF!="●",#REF!="●",#REF!="●"),"",IF(#REF!="","",#REF!))</f>
        <v>#REF!</v>
      </c>
      <c r="BJ123" s="412" t="e">
        <f>IF(ISNA(L123),"",L123*#REF!)</f>
        <v>#REF!</v>
      </c>
      <c r="BK123" s="412" t="e">
        <f>IF(ISNA(M123),"",M123*#REF!)</f>
        <v>#REF!</v>
      </c>
      <c r="BL123" s="415" t="e">
        <f>IF(#REF!&gt;0,DQ$6,"")</f>
        <v>#REF!</v>
      </c>
      <c r="BM123" s="361" t="e">
        <f>IF(#REF!="","",VLOOKUP(#REF!,#REF!,7,0))</f>
        <v>#REF!</v>
      </c>
      <c r="BN123" s="201" t="e">
        <f>IF(OR(#REF!="",BM123=""),"",ROUND(#REF!/10^3*BM123,3))</f>
        <v>#REF!</v>
      </c>
      <c r="BO123" s="201" t="e">
        <f>IF(#REF!&gt;0,#REF!*#REF!/1000,"")</f>
        <v>#REF!</v>
      </c>
      <c r="BP123" s="201" t="e">
        <f>IF(#REF!&gt;0,#REF!*#REF!/1000,"")</f>
        <v>#REF!</v>
      </c>
      <c r="BQ123" s="74" t="e">
        <f t="shared" si="28"/>
        <v>#REF!</v>
      </c>
      <c r="BR123" s="74" t="e">
        <f t="shared" si="29"/>
        <v>#REF!</v>
      </c>
      <c r="BS123" s="201" t="e">
        <f>IF(ISNA(BQ123),"",BQ123*#REF!)</f>
        <v>#REF!</v>
      </c>
      <c r="BT123" s="201" t="e">
        <f>IF(ISNA(BR123),"",BR123*#REF!)</f>
        <v>#REF!</v>
      </c>
      <c r="BU123" s="78" t="e">
        <f>IF(#REF!&gt;0,DQ$57,"")</f>
        <v>#REF!</v>
      </c>
      <c r="BV123" s="99"/>
      <c r="BW123" s="411"/>
      <c r="BX123" s="412" t="e">
        <f>IF(OR(#REF!="",F123=""),"",ROUND(#REF!/10^3*F123,3))</f>
        <v>#REF!</v>
      </c>
      <c r="BY123" s="412" t="e">
        <f>IF(#REF!&gt;0,#REF!*#REF!/1000,"")</f>
        <v>#REF!</v>
      </c>
      <c r="BZ123" s="412" t="e">
        <f>IF(#REF!&gt;0,#REF!*#REF!/1000,"")</f>
        <v>#REF!</v>
      </c>
      <c r="CA123" s="413" t="e">
        <f>IF(OR(#REF!="●",#REF!="●",#REF!="●",#REF!="●",#REF!="●"),"",IF(#REF!="","",#REF!))</f>
        <v>#REF!</v>
      </c>
      <c r="CB123" s="413" t="e">
        <f>IF(OR(#REF!="●",#REF!="●",#REF!="●",#REF!="●",#REF!="●"),"",IF(#REF!="","",#REF!))</f>
        <v>#REF!</v>
      </c>
      <c r="CC123" s="412" t="e">
        <f>IF(ISNA(L123),"",L123*#REF!)</f>
        <v>#REF!</v>
      </c>
      <c r="CD123" s="412" t="e">
        <f>IF(ISNA(M123),"",M123*#REF!)</f>
        <v>#REF!</v>
      </c>
      <c r="CE123" s="415" t="e">
        <f>IF(#REF!&gt;0,DQ$6,"")</f>
        <v>#REF!</v>
      </c>
      <c r="CF123" s="361" t="e">
        <f>IF(#REF!="","",VLOOKUP(#REF!,#REF!,7,0))</f>
        <v>#REF!</v>
      </c>
      <c r="CG123" s="201" t="e">
        <f>IF(OR(#REF!="",CF123=""),"",ROUND(#REF!/10^3*CF123,3))</f>
        <v>#REF!</v>
      </c>
      <c r="CH123" s="201" t="e">
        <f>IF(#REF!&gt;0,#REF!*#REF!/1000,"")</f>
        <v>#REF!</v>
      </c>
      <c r="CI123" s="201" t="e">
        <f>IF(#REF!&gt;0,#REF!*#REF!/1000,"")</f>
        <v>#REF!</v>
      </c>
      <c r="CJ123" s="74" t="e">
        <f t="shared" si="30"/>
        <v>#REF!</v>
      </c>
      <c r="CK123" s="74" t="e">
        <f t="shared" si="31"/>
        <v>#REF!</v>
      </c>
      <c r="CL123" s="201" t="e">
        <f>IF(ISNA(CJ123),"",CJ123*#REF!)</f>
        <v>#REF!</v>
      </c>
      <c r="CM123" s="201" t="e">
        <f>IF(ISNA(CK123),"",CK123*#REF!)</f>
        <v>#REF!</v>
      </c>
      <c r="CN123" s="101" t="e">
        <f>IF(#REF!&gt;0,DQ$57,"")</f>
        <v>#REF!</v>
      </c>
      <c r="CO123" s="84"/>
      <c r="CP123" s="2"/>
      <c r="CQ123" s="2"/>
      <c r="CR123" s="2"/>
      <c r="CS123" s="2"/>
      <c r="CT123" s="2"/>
      <c r="CU123" s="2"/>
      <c r="CV123" s="2"/>
      <c r="CX123" s="2"/>
      <c r="CY123" s="2"/>
      <c r="CZ123" s="2"/>
      <c r="DA123" s="2"/>
      <c r="DB123" s="2"/>
      <c r="DC123" s="2"/>
      <c r="DD123" s="2"/>
      <c r="DE123" s="2"/>
      <c r="DF123" s="2"/>
      <c r="DG123" s="2"/>
      <c r="DJ123" s="4"/>
    </row>
    <row r="124" spans="2:115" ht="18" customHeight="1">
      <c r="B124" s="151" t="e">
        <f>IF(#REF!="","",VLOOKUP(#REF!,$CX$11:$DG$26,9,0))</f>
        <v>#REF!</v>
      </c>
      <c r="C124" s="64" t="e">
        <f>IF(#REF!="",0,VLOOKUP(#REF!,$CP$11:$CQ$16,2,0))</f>
        <v>#REF!</v>
      </c>
      <c r="D124" s="65" t="e">
        <f>IF(#REF!="",0,VLOOKUP(#REF!,$CX$11:$CY$26,2,0))</f>
        <v>#REF!</v>
      </c>
      <c r="E124" s="152" t="e">
        <f t="shared" si="21"/>
        <v>#REF!</v>
      </c>
      <c r="F124" s="155" t="e">
        <f>IF(#REF!="","",VLOOKUP(#REF!,#REF!,7,0))</f>
        <v>#REF!</v>
      </c>
      <c r="G124" s="201" t="e">
        <f>IF(OR(#REF!="",F124=""),"",ROUND(#REF!/10^3*F124,3))</f>
        <v>#REF!</v>
      </c>
      <c r="H124" s="201" t="e">
        <f>IF(#REF!&gt;0,#REF!*#REF!/1000,"")</f>
        <v>#REF!</v>
      </c>
      <c r="I124" s="201" t="e">
        <f>IF(#REF!&gt;0,#REF!*#REF!/1000,"")</f>
        <v>#REF!</v>
      </c>
      <c r="J124" s="51" t="e">
        <f>IF(#REF!="●","",IF(#REF!="","",#REF!))</f>
        <v>#REF!</v>
      </c>
      <c r="K124" s="51" t="e">
        <f>IF(#REF!="●","",IF(#REF!="","",#REF!))</f>
        <v>#REF!</v>
      </c>
      <c r="L124" s="74" t="e">
        <f t="shared" si="22"/>
        <v>#REF!</v>
      </c>
      <c r="M124" s="74" t="e">
        <f t="shared" si="23"/>
        <v>#REF!</v>
      </c>
      <c r="N124" s="201" t="e">
        <f>IF(ISNA(L124),"",L124*#REF!)</f>
        <v>#REF!</v>
      </c>
      <c r="O124" s="201" t="e">
        <f>IF(ISNA(M124),"",M124*#REF!)</f>
        <v>#REF!</v>
      </c>
      <c r="P124" s="78" t="e">
        <f>IF(#REF!&gt;0,DQ$6,"")</f>
        <v>#REF!</v>
      </c>
      <c r="Q124" s="99"/>
      <c r="R124" s="411"/>
      <c r="S124" s="412" t="e">
        <f>IF(OR(#REF!="",F124=""),"",ROUND(#REF!/10^3*F124,3))</f>
        <v>#REF!</v>
      </c>
      <c r="T124" s="412" t="e">
        <f>IF(#REF!&gt;0,#REF!*#REF!/1000,"")</f>
        <v>#REF!</v>
      </c>
      <c r="U124" s="412" t="e">
        <f>IF(#REF!&gt;0,#REF!*#REF!/1000,"")</f>
        <v>#REF!</v>
      </c>
      <c r="V124" s="413" t="e">
        <f>IF(OR(#REF!="●",#REF!="●"),"",IF(#REF!="","",#REF!))</f>
        <v>#REF!</v>
      </c>
      <c r="W124" s="413" t="e">
        <f>IF(OR(#REF!="●",#REF!="●"),"",IF(#REF!="","",#REF!))</f>
        <v>#REF!</v>
      </c>
      <c r="X124" s="412" t="e">
        <f>IF(ISNA(L124),"",L124*#REF!)</f>
        <v>#REF!</v>
      </c>
      <c r="Y124" s="412" t="e">
        <f>IF(ISNA(M124),"",M124*#REF!)</f>
        <v>#REF!</v>
      </c>
      <c r="Z124" s="414" t="e">
        <f>IF(#REF!&gt;0,DQ$6,"")</f>
        <v>#REF!</v>
      </c>
      <c r="AA124" s="95" t="e">
        <f>IF(#REF!="","",VLOOKUP(#REF!,#REF!,7,0))</f>
        <v>#REF!</v>
      </c>
      <c r="AB124" s="201" t="e">
        <f>IF(OR(#REF!="",AA124=""),"",ROUND(#REF!/10^3*AA124,3))</f>
        <v>#REF!</v>
      </c>
      <c r="AC124" s="201" t="e">
        <f>IF(#REF!&gt;0,#REF!*#REF!/1000,"")</f>
        <v>#REF!</v>
      </c>
      <c r="AD124" s="201" t="e">
        <f>IF(#REF!&gt;0,#REF!*#REF!/1000,"")</f>
        <v>#REF!</v>
      </c>
      <c r="AE124" s="74" t="e">
        <f t="shared" si="24"/>
        <v>#REF!</v>
      </c>
      <c r="AF124" s="74" t="e">
        <f t="shared" si="25"/>
        <v>#REF!</v>
      </c>
      <c r="AG124" s="201" t="e">
        <f>IF(ISNA(AE124),"",AE124*#REF!)</f>
        <v>#REF!</v>
      </c>
      <c r="AH124" s="201" t="e">
        <f>IF(ISNA(AF124),"",AF124*#REF!)</f>
        <v>#REF!</v>
      </c>
      <c r="AI124" s="78" t="e">
        <f>IF(#REF!&gt;0,DQ$23,"")</f>
        <v>#REF!</v>
      </c>
      <c r="AJ124" s="99"/>
      <c r="AK124" s="411"/>
      <c r="AL124" s="412" t="e">
        <f>IF(OR(#REF!="",F124=""),"",ROUND(#REF!/10^3*F124,3))</f>
        <v>#REF!</v>
      </c>
      <c r="AM124" s="412" t="e">
        <f>IF(#REF!&gt;0,#REF!*#REF!/1000,"")</f>
        <v>#REF!</v>
      </c>
      <c r="AN124" s="412" t="e">
        <f>IF(#REF!&gt;0,#REF!*#REF!/1000,"")</f>
        <v>#REF!</v>
      </c>
      <c r="AO124" s="413" t="e">
        <f>IF(OR(#REF!="●",#REF!="●",#REF!="●"),"",IF(#REF!="","",#REF!))</f>
        <v>#REF!</v>
      </c>
      <c r="AP124" s="413" t="e">
        <f>IF(OR(#REF!="●",#REF!="●",#REF!="●"),"",IF(#REF!="","",#REF!))</f>
        <v>#REF!</v>
      </c>
      <c r="AQ124" s="412" t="e">
        <f>IF(ISNA(L124),"",L124*#REF!)</f>
        <v>#REF!</v>
      </c>
      <c r="AR124" s="412" t="e">
        <f>IF(ISNA(M124),"",M124*#REF!)</f>
        <v>#REF!</v>
      </c>
      <c r="AS124" s="414" t="e">
        <f>IF(#REF!&gt;0,DQ$6,"")</f>
        <v>#REF!</v>
      </c>
      <c r="AT124" s="95" t="e">
        <f>IF(#REF!="","",VLOOKUP(#REF!,#REF!,7,0))</f>
        <v>#REF!</v>
      </c>
      <c r="AU124" s="201" t="e">
        <f>IF(OR(#REF!="",AT124=""),"",ROUND(#REF!/10^3*AT124,3))</f>
        <v>#REF!</v>
      </c>
      <c r="AV124" s="201" t="e">
        <f>IF(#REF!&gt;0,#REF!*#REF!/1000,"")</f>
        <v>#REF!</v>
      </c>
      <c r="AW124" s="201" t="e">
        <f>IF(#REF!&gt;0,#REF!*#REF!/1000,"")</f>
        <v>#REF!</v>
      </c>
      <c r="AX124" s="74" t="e">
        <f t="shared" si="26"/>
        <v>#REF!</v>
      </c>
      <c r="AY124" s="74" t="e">
        <f t="shared" si="27"/>
        <v>#REF!</v>
      </c>
      <c r="AZ124" s="201" t="e">
        <f>IF(ISNA(AX124),"",AX124*#REF!)</f>
        <v>#REF!</v>
      </c>
      <c r="BA124" s="201" t="e">
        <f>IF(ISNA(AY124),"",AY124*#REF!)</f>
        <v>#REF!</v>
      </c>
      <c r="BB124" s="78" t="e">
        <f>IF(#REF!&gt;0,DQ$40,"")</f>
        <v>#REF!</v>
      </c>
      <c r="BC124" s="99"/>
      <c r="BD124" s="650"/>
      <c r="BE124" s="652" t="e">
        <f>IF(OR(#REF!="",F124=""),"",ROUND(#REF!/10^3*F124,3))</f>
        <v>#REF!</v>
      </c>
      <c r="BF124" s="412" t="e">
        <f>IF(#REF!&gt;0,#REF!*#REF!/1000,"")</f>
        <v>#REF!</v>
      </c>
      <c r="BG124" s="412" t="e">
        <f>IF(#REF!&gt;0,#REF!*#REF!/1000,"")</f>
        <v>#REF!</v>
      </c>
      <c r="BH124" s="413" t="e">
        <f>IF(OR(#REF!="●",#REF!="●",#REF!="●",#REF!="●"),"",IF(#REF!="","",#REF!))</f>
        <v>#REF!</v>
      </c>
      <c r="BI124" s="413" t="e">
        <f>IF(OR(#REF!="●",#REF!="●",#REF!="●",#REF!="●"),"",IF(#REF!="","",#REF!))</f>
        <v>#REF!</v>
      </c>
      <c r="BJ124" s="412" t="e">
        <f>IF(ISNA(L124),"",L124*#REF!)</f>
        <v>#REF!</v>
      </c>
      <c r="BK124" s="412" t="e">
        <f>IF(ISNA(M124),"",M124*#REF!)</f>
        <v>#REF!</v>
      </c>
      <c r="BL124" s="415" t="e">
        <f>IF(#REF!&gt;0,DQ$6,"")</f>
        <v>#REF!</v>
      </c>
      <c r="BM124" s="361" t="e">
        <f>IF(#REF!="","",VLOOKUP(#REF!,#REF!,7,0))</f>
        <v>#REF!</v>
      </c>
      <c r="BN124" s="201" t="e">
        <f>IF(OR(#REF!="",BM124=""),"",ROUND(#REF!/10^3*BM124,3))</f>
        <v>#REF!</v>
      </c>
      <c r="BO124" s="201" t="e">
        <f>IF(#REF!&gt;0,#REF!*#REF!/1000,"")</f>
        <v>#REF!</v>
      </c>
      <c r="BP124" s="201" t="e">
        <f>IF(#REF!&gt;0,#REF!*#REF!/1000,"")</f>
        <v>#REF!</v>
      </c>
      <c r="BQ124" s="74" t="e">
        <f t="shared" si="28"/>
        <v>#REF!</v>
      </c>
      <c r="BR124" s="74" t="e">
        <f t="shared" si="29"/>
        <v>#REF!</v>
      </c>
      <c r="BS124" s="201" t="e">
        <f>IF(ISNA(BQ124),"",BQ124*#REF!)</f>
        <v>#REF!</v>
      </c>
      <c r="BT124" s="201" t="e">
        <f>IF(ISNA(BR124),"",BR124*#REF!)</f>
        <v>#REF!</v>
      </c>
      <c r="BU124" s="78" t="e">
        <f>IF(#REF!&gt;0,DQ$57,"")</f>
        <v>#REF!</v>
      </c>
      <c r="BV124" s="99"/>
      <c r="BW124" s="411"/>
      <c r="BX124" s="412" t="e">
        <f>IF(OR(#REF!="",F124=""),"",ROUND(#REF!/10^3*F124,3))</f>
        <v>#REF!</v>
      </c>
      <c r="BY124" s="412" t="e">
        <f>IF(#REF!&gt;0,#REF!*#REF!/1000,"")</f>
        <v>#REF!</v>
      </c>
      <c r="BZ124" s="412" t="e">
        <f>IF(#REF!&gt;0,#REF!*#REF!/1000,"")</f>
        <v>#REF!</v>
      </c>
      <c r="CA124" s="413" t="e">
        <f>IF(OR(#REF!="●",#REF!="●",#REF!="●",#REF!="●",#REF!="●"),"",IF(#REF!="","",#REF!))</f>
        <v>#REF!</v>
      </c>
      <c r="CB124" s="413" t="e">
        <f>IF(OR(#REF!="●",#REF!="●",#REF!="●",#REF!="●",#REF!="●"),"",IF(#REF!="","",#REF!))</f>
        <v>#REF!</v>
      </c>
      <c r="CC124" s="412" t="e">
        <f>IF(ISNA(L124),"",L124*#REF!)</f>
        <v>#REF!</v>
      </c>
      <c r="CD124" s="412" t="e">
        <f>IF(ISNA(M124),"",M124*#REF!)</f>
        <v>#REF!</v>
      </c>
      <c r="CE124" s="415" t="e">
        <f>IF(#REF!&gt;0,DQ$6,"")</f>
        <v>#REF!</v>
      </c>
      <c r="CF124" s="361" t="e">
        <f>IF(#REF!="","",VLOOKUP(#REF!,#REF!,7,0))</f>
        <v>#REF!</v>
      </c>
      <c r="CG124" s="201" t="e">
        <f>IF(OR(#REF!="",CF124=""),"",ROUND(#REF!/10^3*CF124,3))</f>
        <v>#REF!</v>
      </c>
      <c r="CH124" s="201" t="e">
        <f>IF(#REF!&gt;0,#REF!*#REF!/1000,"")</f>
        <v>#REF!</v>
      </c>
      <c r="CI124" s="201" t="e">
        <f>IF(#REF!&gt;0,#REF!*#REF!/1000,"")</f>
        <v>#REF!</v>
      </c>
      <c r="CJ124" s="74" t="e">
        <f t="shared" si="30"/>
        <v>#REF!</v>
      </c>
      <c r="CK124" s="74" t="e">
        <f t="shared" si="31"/>
        <v>#REF!</v>
      </c>
      <c r="CL124" s="201" t="e">
        <f>IF(ISNA(CJ124),"",CJ124*#REF!)</f>
        <v>#REF!</v>
      </c>
      <c r="CM124" s="201" t="e">
        <f>IF(ISNA(CK124),"",CK124*#REF!)</f>
        <v>#REF!</v>
      </c>
      <c r="CN124" s="101" t="e">
        <f>IF(#REF!&gt;0,DQ$57,"")</f>
        <v>#REF!</v>
      </c>
      <c r="CO124" s="84"/>
      <c r="CP124" s="2"/>
      <c r="CQ124" s="2"/>
      <c r="CR124" s="2"/>
      <c r="CS124" s="2"/>
      <c r="CT124" s="2"/>
      <c r="CU124" s="2"/>
      <c r="CV124" s="2"/>
      <c r="CX124" s="2"/>
      <c r="CY124" s="2"/>
      <c r="CZ124" s="2"/>
      <c r="DA124" s="2"/>
      <c r="DB124" s="2"/>
      <c r="DC124" s="2"/>
      <c r="DD124" s="2"/>
      <c r="DE124" s="2"/>
      <c r="DF124" s="2"/>
      <c r="DG124" s="2"/>
      <c r="DJ124" s="4"/>
    </row>
    <row r="125" spans="2:115" ht="18" customHeight="1">
      <c r="B125" s="151" t="e">
        <f>IF(#REF!="","",VLOOKUP(#REF!,$CX$11:$DG$26,9,0))</f>
        <v>#REF!</v>
      </c>
      <c r="C125" s="64" t="e">
        <f>IF(#REF!="",0,VLOOKUP(#REF!,$CP$11:$CQ$16,2,0))</f>
        <v>#REF!</v>
      </c>
      <c r="D125" s="65" t="e">
        <f>IF(#REF!="",0,VLOOKUP(#REF!,$CX$11:$CY$26,2,0))</f>
        <v>#REF!</v>
      </c>
      <c r="E125" s="152" t="e">
        <f t="shared" si="21"/>
        <v>#REF!</v>
      </c>
      <c r="F125" s="155" t="e">
        <f>IF(#REF!="","",VLOOKUP(#REF!,#REF!,7,0))</f>
        <v>#REF!</v>
      </c>
      <c r="G125" s="201" t="e">
        <f>IF(OR(#REF!="",F125=""),"",ROUND(#REF!/10^3*F125,3))</f>
        <v>#REF!</v>
      </c>
      <c r="H125" s="201" t="e">
        <f>IF(#REF!&gt;0,#REF!*#REF!/1000,"")</f>
        <v>#REF!</v>
      </c>
      <c r="I125" s="201" t="e">
        <f>IF(#REF!&gt;0,#REF!*#REF!/1000,"")</f>
        <v>#REF!</v>
      </c>
      <c r="J125" s="51" t="e">
        <f>IF(#REF!="●","",IF(#REF!="","",#REF!))</f>
        <v>#REF!</v>
      </c>
      <c r="K125" s="51" t="e">
        <f>IF(#REF!="●","",IF(#REF!="","",#REF!))</f>
        <v>#REF!</v>
      </c>
      <c r="L125" s="74" t="e">
        <f t="shared" si="22"/>
        <v>#REF!</v>
      </c>
      <c r="M125" s="74" t="e">
        <f t="shared" si="23"/>
        <v>#REF!</v>
      </c>
      <c r="N125" s="201" t="e">
        <f>IF(ISNA(L125),"",L125*#REF!)</f>
        <v>#REF!</v>
      </c>
      <c r="O125" s="201" t="e">
        <f>IF(ISNA(M125),"",M125*#REF!)</f>
        <v>#REF!</v>
      </c>
      <c r="P125" s="78" t="e">
        <f>IF(#REF!&gt;0,DQ$6,"")</f>
        <v>#REF!</v>
      </c>
      <c r="Q125" s="99"/>
      <c r="R125" s="411"/>
      <c r="S125" s="412" t="e">
        <f>IF(OR(#REF!="",F125=""),"",ROUND(#REF!/10^3*F125,3))</f>
        <v>#REF!</v>
      </c>
      <c r="T125" s="412" t="e">
        <f>IF(#REF!&gt;0,#REF!*#REF!/1000,"")</f>
        <v>#REF!</v>
      </c>
      <c r="U125" s="412" t="e">
        <f>IF(#REF!&gt;0,#REF!*#REF!/1000,"")</f>
        <v>#REF!</v>
      </c>
      <c r="V125" s="413" t="e">
        <f>IF(OR(#REF!="●",#REF!="●"),"",IF(#REF!="","",#REF!))</f>
        <v>#REF!</v>
      </c>
      <c r="W125" s="413" t="e">
        <f>IF(OR(#REF!="●",#REF!="●"),"",IF(#REF!="","",#REF!))</f>
        <v>#REF!</v>
      </c>
      <c r="X125" s="412" t="e">
        <f>IF(ISNA(L125),"",L125*#REF!)</f>
        <v>#REF!</v>
      </c>
      <c r="Y125" s="412" t="e">
        <f>IF(ISNA(M125),"",M125*#REF!)</f>
        <v>#REF!</v>
      </c>
      <c r="Z125" s="414" t="e">
        <f>IF(#REF!&gt;0,DQ$6,"")</f>
        <v>#REF!</v>
      </c>
      <c r="AA125" s="95" t="e">
        <f>IF(#REF!="","",VLOOKUP(#REF!,#REF!,7,0))</f>
        <v>#REF!</v>
      </c>
      <c r="AB125" s="201" t="e">
        <f>IF(OR(#REF!="",AA125=""),"",ROUND(#REF!/10^3*AA125,3))</f>
        <v>#REF!</v>
      </c>
      <c r="AC125" s="201" t="e">
        <f>IF(#REF!&gt;0,#REF!*#REF!/1000,"")</f>
        <v>#REF!</v>
      </c>
      <c r="AD125" s="201" t="e">
        <f>IF(#REF!&gt;0,#REF!*#REF!/1000,"")</f>
        <v>#REF!</v>
      </c>
      <c r="AE125" s="74" t="e">
        <f t="shared" si="24"/>
        <v>#REF!</v>
      </c>
      <c r="AF125" s="74" t="e">
        <f t="shared" si="25"/>
        <v>#REF!</v>
      </c>
      <c r="AG125" s="201" t="e">
        <f>IF(ISNA(AE125),"",AE125*#REF!)</f>
        <v>#REF!</v>
      </c>
      <c r="AH125" s="201" t="e">
        <f>IF(ISNA(AF125),"",AF125*#REF!)</f>
        <v>#REF!</v>
      </c>
      <c r="AI125" s="78" t="e">
        <f>IF(#REF!&gt;0,DQ$23,"")</f>
        <v>#REF!</v>
      </c>
      <c r="AJ125" s="99"/>
      <c r="AK125" s="411"/>
      <c r="AL125" s="412" t="e">
        <f>IF(OR(#REF!="",F125=""),"",ROUND(#REF!/10^3*F125,3))</f>
        <v>#REF!</v>
      </c>
      <c r="AM125" s="412" t="e">
        <f>IF(#REF!&gt;0,#REF!*#REF!/1000,"")</f>
        <v>#REF!</v>
      </c>
      <c r="AN125" s="412" t="e">
        <f>IF(#REF!&gt;0,#REF!*#REF!/1000,"")</f>
        <v>#REF!</v>
      </c>
      <c r="AO125" s="413" t="e">
        <f>IF(OR(#REF!="●",#REF!="●",#REF!="●"),"",IF(#REF!="","",#REF!))</f>
        <v>#REF!</v>
      </c>
      <c r="AP125" s="413" t="e">
        <f>IF(OR(#REF!="●",#REF!="●",#REF!="●"),"",IF(#REF!="","",#REF!))</f>
        <v>#REF!</v>
      </c>
      <c r="AQ125" s="412" t="e">
        <f>IF(ISNA(L125),"",L125*#REF!)</f>
        <v>#REF!</v>
      </c>
      <c r="AR125" s="412" t="e">
        <f>IF(ISNA(M125),"",M125*#REF!)</f>
        <v>#REF!</v>
      </c>
      <c r="AS125" s="414" t="e">
        <f>IF(#REF!&gt;0,DQ$6,"")</f>
        <v>#REF!</v>
      </c>
      <c r="AT125" s="95" t="e">
        <f>IF(#REF!="","",VLOOKUP(#REF!,#REF!,7,0))</f>
        <v>#REF!</v>
      </c>
      <c r="AU125" s="201" t="e">
        <f>IF(OR(#REF!="",AT125=""),"",ROUND(#REF!/10^3*AT125,3))</f>
        <v>#REF!</v>
      </c>
      <c r="AV125" s="201" t="e">
        <f>IF(#REF!&gt;0,#REF!*#REF!/1000,"")</f>
        <v>#REF!</v>
      </c>
      <c r="AW125" s="201" t="e">
        <f>IF(#REF!&gt;0,#REF!*#REF!/1000,"")</f>
        <v>#REF!</v>
      </c>
      <c r="AX125" s="74" t="e">
        <f t="shared" si="26"/>
        <v>#REF!</v>
      </c>
      <c r="AY125" s="74" t="e">
        <f t="shared" si="27"/>
        <v>#REF!</v>
      </c>
      <c r="AZ125" s="201" t="e">
        <f>IF(ISNA(AX125),"",AX125*#REF!)</f>
        <v>#REF!</v>
      </c>
      <c r="BA125" s="201" t="e">
        <f>IF(ISNA(AY125),"",AY125*#REF!)</f>
        <v>#REF!</v>
      </c>
      <c r="BB125" s="78" t="e">
        <f>IF(#REF!&gt;0,DQ$40,"")</f>
        <v>#REF!</v>
      </c>
      <c r="BC125" s="99"/>
      <c r="BD125" s="650"/>
      <c r="BE125" s="652" t="e">
        <f>IF(OR(#REF!="",F125=""),"",ROUND(#REF!/10^3*F125,3))</f>
        <v>#REF!</v>
      </c>
      <c r="BF125" s="412" t="e">
        <f>IF(#REF!&gt;0,#REF!*#REF!/1000,"")</f>
        <v>#REF!</v>
      </c>
      <c r="BG125" s="412" t="e">
        <f>IF(#REF!&gt;0,#REF!*#REF!/1000,"")</f>
        <v>#REF!</v>
      </c>
      <c r="BH125" s="413" t="e">
        <f>IF(OR(#REF!="●",#REF!="●",#REF!="●",#REF!="●"),"",IF(#REF!="","",#REF!))</f>
        <v>#REF!</v>
      </c>
      <c r="BI125" s="413" t="e">
        <f>IF(OR(#REF!="●",#REF!="●",#REF!="●",#REF!="●"),"",IF(#REF!="","",#REF!))</f>
        <v>#REF!</v>
      </c>
      <c r="BJ125" s="412" t="e">
        <f>IF(ISNA(L125),"",L125*#REF!)</f>
        <v>#REF!</v>
      </c>
      <c r="BK125" s="412" t="e">
        <f>IF(ISNA(M125),"",M125*#REF!)</f>
        <v>#REF!</v>
      </c>
      <c r="BL125" s="415" t="e">
        <f>IF(#REF!&gt;0,DQ$6,"")</f>
        <v>#REF!</v>
      </c>
      <c r="BM125" s="361" t="e">
        <f>IF(#REF!="","",VLOOKUP(#REF!,#REF!,7,0))</f>
        <v>#REF!</v>
      </c>
      <c r="BN125" s="201" t="e">
        <f>IF(OR(#REF!="",BM125=""),"",ROUND(#REF!/10^3*BM125,3))</f>
        <v>#REF!</v>
      </c>
      <c r="BO125" s="201" t="e">
        <f>IF(#REF!&gt;0,#REF!*#REF!/1000,"")</f>
        <v>#REF!</v>
      </c>
      <c r="BP125" s="201" t="e">
        <f>IF(#REF!&gt;0,#REF!*#REF!/1000,"")</f>
        <v>#REF!</v>
      </c>
      <c r="BQ125" s="74" t="e">
        <f t="shared" si="28"/>
        <v>#REF!</v>
      </c>
      <c r="BR125" s="74" t="e">
        <f t="shared" si="29"/>
        <v>#REF!</v>
      </c>
      <c r="BS125" s="201" t="e">
        <f>IF(ISNA(BQ125),"",BQ125*#REF!)</f>
        <v>#REF!</v>
      </c>
      <c r="BT125" s="201" t="e">
        <f>IF(ISNA(BR125),"",BR125*#REF!)</f>
        <v>#REF!</v>
      </c>
      <c r="BU125" s="78" t="e">
        <f>IF(#REF!&gt;0,DQ$57,"")</f>
        <v>#REF!</v>
      </c>
      <c r="BV125" s="99"/>
      <c r="BW125" s="411"/>
      <c r="BX125" s="412" t="e">
        <f>IF(OR(#REF!="",F125=""),"",ROUND(#REF!/10^3*F125,3))</f>
        <v>#REF!</v>
      </c>
      <c r="BY125" s="412" t="e">
        <f>IF(#REF!&gt;0,#REF!*#REF!/1000,"")</f>
        <v>#REF!</v>
      </c>
      <c r="BZ125" s="412" t="e">
        <f>IF(#REF!&gt;0,#REF!*#REF!/1000,"")</f>
        <v>#REF!</v>
      </c>
      <c r="CA125" s="413" t="e">
        <f>IF(OR(#REF!="●",#REF!="●",#REF!="●",#REF!="●",#REF!="●"),"",IF(#REF!="","",#REF!))</f>
        <v>#REF!</v>
      </c>
      <c r="CB125" s="413" t="e">
        <f>IF(OR(#REF!="●",#REF!="●",#REF!="●",#REF!="●",#REF!="●"),"",IF(#REF!="","",#REF!))</f>
        <v>#REF!</v>
      </c>
      <c r="CC125" s="412" t="e">
        <f>IF(ISNA(L125),"",L125*#REF!)</f>
        <v>#REF!</v>
      </c>
      <c r="CD125" s="412" t="e">
        <f>IF(ISNA(M125),"",M125*#REF!)</f>
        <v>#REF!</v>
      </c>
      <c r="CE125" s="415" t="e">
        <f>IF(#REF!&gt;0,DQ$6,"")</f>
        <v>#REF!</v>
      </c>
      <c r="CF125" s="361" t="e">
        <f>IF(#REF!="","",VLOOKUP(#REF!,#REF!,7,0))</f>
        <v>#REF!</v>
      </c>
      <c r="CG125" s="201" t="e">
        <f>IF(OR(#REF!="",CF125=""),"",ROUND(#REF!/10^3*CF125,3))</f>
        <v>#REF!</v>
      </c>
      <c r="CH125" s="201" t="e">
        <f>IF(#REF!&gt;0,#REF!*#REF!/1000,"")</f>
        <v>#REF!</v>
      </c>
      <c r="CI125" s="201" t="e">
        <f>IF(#REF!&gt;0,#REF!*#REF!/1000,"")</f>
        <v>#REF!</v>
      </c>
      <c r="CJ125" s="74" t="e">
        <f t="shared" si="30"/>
        <v>#REF!</v>
      </c>
      <c r="CK125" s="74" t="e">
        <f t="shared" si="31"/>
        <v>#REF!</v>
      </c>
      <c r="CL125" s="201" t="e">
        <f>IF(ISNA(CJ125),"",CJ125*#REF!)</f>
        <v>#REF!</v>
      </c>
      <c r="CM125" s="201" t="e">
        <f>IF(ISNA(CK125),"",CK125*#REF!)</f>
        <v>#REF!</v>
      </c>
      <c r="CN125" s="101" t="e">
        <f>IF(#REF!&gt;0,DQ$57,"")</f>
        <v>#REF!</v>
      </c>
      <c r="CO125" s="84"/>
      <c r="CP125" s="2"/>
      <c r="CQ125" s="2"/>
      <c r="CR125" s="2"/>
      <c r="CS125" s="2"/>
      <c r="CT125" s="2"/>
      <c r="CU125" s="2"/>
      <c r="CV125" s="2"/>
      <c r="CX125" s="2"/>
      <c r="CY125" s="2"/>
      <c r="CZ125" s="2"/>
      <c r="DA125" s="2"/>
      <c r="DB125" s="2"/>
      <c r="DC125" s="2"/>
      <c r="DD125" s="2"/>
      <c r="DE125" s="2"/>
      <c r="DF125" s="2"/>
      <c r="DG125" s="2"/>
      <c r="DJ125" s="4"/>
    </row>
    <row r="126" spans="2:115" ht="18" customHeight="1">
      <c r="B126" s="151" t="e">
        <f>IF(#REF!="","",VLOOKUP(#REF!,$CX$11:$DG$26,9,0))</f>
        <v>#REF!</v>
      </c>
      <c r="C126" s="64" t="e">
        <f>IF(#REF!="",0,VLOOKUP(#REF!,$CP$11:$CQ$16,2,0))</f>
        <v>#REF!</v>
      </c>
      <c r="D126" s="65" t="e">
        <f>IF(#REF!="",0,VLOOKUP(#REF!,$CX$11:$CY$26,2,0))</f>
        <v>#REF!</v>
      </c>
      <c r="E126" s="152" t="e">
        <f t="shared" si="21"/>
        <v>#REF!</v>
      </c>
      <c r="F126" s="155" t="e">
        <f>IF(#REF!="","",VLOOKUP(#REF!,#REF!,7,0))</f>
        <v>#REF!</v>
      </c>
      <c r="G126" s="201" t="e">
        <f>IF(OR(#REF!="",F126=""),"",ROUND(#REF!/10^3*F126,3))</f>
        <v>#REF!</v>
      </c>
      <c r="H126" s="201" t="e">
        <f>IF(#REF!&gt;0,#REF!*#REF!/1000,"")</f>
        <v>#REF!</v>
      </c>
      <c r="I126" s="201" t="e">
        <f>IF(#REF!&gt;0,#REF!*#REF!/1000,"")</f>
        <v>#REF!</v>
      </c>
      <c r="J126" s="51" t="e">
        <f>IF(#REF!="●","",IF(#REF!="","",#REF!))</f>
        <v>#REF!</v>
      </c>
      <c r="K126" s="51" t="e">
        <f>IF(#REF!="●","",IF(#REF!="","",#REF!))</f>
        <v>#REF!</v>
      </c>
      <c r="L126" s="74" t="e">
        <f t="shared" si="22"/>
        <v>#REF!</v>
      </c>
      <c r="M126" s="74" t="e">
        <f t="shared" si="23"/>
        <v>#REF!</v>
      </c>
      <c r="N126" s="201" t="e">
        <f>IF(ISNA(L126),"",L126*#REF!)</f>
        <v>#REF!</v>
      </c>
      <c r="O126" s="201" t="e">
        <f>IF(ISNA(M126),"",M126*#REF!)</f>
        <v>#REF!</v>
      </c>
      <c r="P126" s="78" t="e">
        <f>IF(#REF!&gt;0,DQ$6,"")</f>
        <v>#REF!</v>
      </c>
      <c r="Q126" s="99"/>
      <c r="R126" s="411"/>
      <c r="S126" s="412" t="e">
        <f>IF(OR(#REF!="",F126=""),"",ROUND(#REF!/10^3*F126,3))</f>
        <v>#REF!</v>
      </c>
      <c r="T126" s="412" t="e">
        <f>IF(#REF!&gt;0,#REF!*#REF!/1000,"")</f>
        <v>#REF!</v>
      </c>
      <c r="U126" s="412" t="e">
        <f>IF(#REF!&gt;0,#REF!*#REF!/1000,"")</f>
        <v>#REF!</v>
      </c>
      <c r="V126" s="413" t="e">
        <f>IF(OR(#REF!="●",#REF!="●"),"",IF(#REF!="","",#REF!))</f>
        <v>#REF!</v>
      </c>
      <c r="W126" s="413" t="e">
        <f>IF(OR(#REF!="●",#REF!="●"),"",IF(#REF!="","",#REF!))</f>
        <v>#REF!</v>
      </c>
      <c r="X126" s="412" t="e">
        <f>IF(ISNA(L126),"",L126*#REF!)</f>
        <v>#REF!</v>
      </c>
      <c r="Y126" s="412" t="e">
        <f>IF(ISNA(M126),"",M126*#REF!)</f>
        <v>#REF!</v>
      </c>
      <c r="Z126" s="414" t="e">
        <f>IF(#REF!&gt;0,DQ$6,"")</f>
        <v>#REF!</v>
      </c>
      <c r="AA126" s="95" t="e">
        <f>IF(#REF!="","",VLOOKUP(#REF!,#REF!,7,0))</f>
        <v>#REF!</v>
      </c>
      <c r="AB126" s="201" t="e">
        <f>IF(OR(#REF!="",AA126=""),"",ROUND(#REF!/10^3*AA126,3))</f>
        <v>#REF!</v>
      </c>
      <c r="AC126" s="201" t="e">
        <f>IF(#REF!&gt;0,#REF!*#REF!/1000,"")</f>
        <v>#REF!</v>
      </c>
      <c r="AD126" s="201" t="e">
        <f>IF(#REF!&gt;0,#REF!*#REF!/1000,"")</f>
        <v>#REF!</v>
      </c>
      <c r="AE126" s="74" t="e">
        <f t="shared" si="24"/>
        <v>#REF!</v>
      </c>
      <c r="AF126" s="74" t="e">
        <f t="shared" si="25"/>
        <v>#REF!</v>
      </c>
      <c r="AG126" s="201" t="e">
        <f>IF(ISNA(AE126),"",AE126*#REF!)</f>
        <v>#REF!</v>
      </c>
      <c r="AH126" s="201" t="e">
        <f>IF(ISNA(AF126),"",AF126*#REF!)</f>
        <v>#REF!</v>
      </c>
      <c r="AI126" s="78" t="e">
        <f>IF(#REF!&gt;0,DQ$23,"")</f>
        <v>#REF!</v>
      </c>
      <c r="AJ126" s="99"/>
      <c r="AK126" s="411"/>
      <c r="AL126" s="412" t="e">
        <f>IF(OR(#REF!="",F126=""),"",ROUND(#REF!/10^3*F126,3))</f>
        <v>#REF!</v>
      </c>
      <c r="AM126" s="412" t="e">
        <f>IF(#REF!&gt;0,#REF!*#REF!/1000,"")</f>
        <v>#REF!</v>
      </c>
      <c r="AN126" s="412" t="e">
        <f>IF(#REF!&gt;0,#REF!*#REF!/1000,"")</f>
        <v>#REF!</v>
      </c>
      <c r="AO126" s="413" t="e">
        <f>IF(OR(#REF!="●",#REF!="●",#REF!="●"),"",IF(#REF!="","",#REF!))</f>
        <v>#REF!</v>
      </c>
      <c r="AP126" s="413" t="e">
        <f>IF(OR(#REF!="●",#REF!="●",#REF!="●"),"",IF(#REF!="","",#REF!))</f>
        <v>#REF!</v>
      </c>
      <c r="AQ126" s="412" t="e">
        <f>IF(ISNA(L126),"",L126*#REF!)</f>
        <v>#REF!</v>
      </c>
      <c r="AR126" s="412" t="e">
        <f>IF(ISNA(M126),"",M126*#REF!)</f>
        <v>#REF!</v>
      </c>
      <c r="AS126" s="414" t="e">
        <f>IF(#REF!&gt;0,DQ$6,"")</f>
        <v>#REF!</v>
      </c>
      <c r="AT126" s="95" t="e">
        <f>IF(#REF!="","",VLOOKUP(#REF!,#REF!,7,0))</f>
        <v>#REF!</v>
      </c>
      <c r="AU126" s="201" t="e">
        <f>IF(OR(#REF!="",AT126=""),"",ROUND(#REF!/10^3*AT126,3))</f>
        <v>#REF!</v>
      </c>
      <c r="AV126" s="201" t="e">
        <f>IF(#REF!&gt;0,#REF!*#REF!/1000,"")</f>
        <v>#REF!</v>
      </c>
      <c r="AW126" s="201" t="e">
        <f>IF(#REF!&gt;0,#REF!*#REF!/1000,"")</f>
        <v>#REF!</v>
      </c>
      <c r="AX126" s="74" t="e">
        <f t="shared" si="26"/>
        <v>#REF!</v>
      </c>
      <c r="AY126" s="74" t="e">
        <f t="shared" si="27"/>
        <v>#REF!</v>
      </c>
      <c r="AZ126" s="201" t="e">
        <f>IF(ISNA(AX126),"",AX126*#REF!)</f>
        <v>#REF!</v>
      </c>
      <c r="BA126" s="201" t="e">
        <f>IF(ISNA(AY126),"",AY126*#REF!)</f>
        <v>#REF!</v>
      </c>
      <c r="BB126" s="78" t="e">
        <f>IF(#REF!&gt;0,DQ$40,"")</f>
        <v>#REF!</v>
      </c>
      <c r="BC126" s="99"/>
      <c r="BD126" s="650"/>
      <c r="BE126" s="652" t="e">
        <f>IF(OR(#REF!="",F126=""),"",ROUND(#REF!/10^3*F126,3))</f>
        <v>#REF!</v>
      </c>
      <c r="BF126" s="412" t="e">
        <f>IF(#REF!&gt;0,#REF!*#REF!/1000,"")</f>
        <v>#REF!</v>
      </c>
      <c r="BG126" s="412" t="e">
        <f>IF(#REF!&gt;0,#REF!*#REF!/1000,"")</f>
        <v>#REF!</v>
      </c>
      <c r="BH126" s="413" t="e">
        <f>IF(OR(#REF!="●",#REF!="●",#REF!="●",#REF!="●"),"",IF(#REF!="","",#REF!))</f>
        <v>#REF!</v>
      </c>
      <c r="BI126" s="413" t="e">
        <f>IF(OR(#REF!="●",#REF!="●",#REF!="●",#REF!="●"),"",IF(#REF!="","",#REF!))</f>
        <v>#REF!</v>
      </c>
      <c r="BJ126" s="412" t="e">
        <f>IF(ISNA(L126),"",L126*#REF!)</f>
        <v>#REF!</v>
      </c>
      <c r="BK126" s="412" t="e">
        <f>IF(ISNA(M126),"",M126*#REF!)</f>
        <v>#REF!</v>
      </c>
      <c r="BL126" s="415" t="e">
        <f>IF(#REF!&gt;0,DQ$6,"")</f>
        <v>#REF!</v>
      </c>
      <c r="BM126" s="361" t="e">
        <f>IF(#REF!="","",VLOOKUP(#REF!,#REF!,7,0))</f>
        <v>#REF!</v>
      </c>
      <c r="BN126" s="201" t="e">
        <f>IF(OR(#REF!="",BM126=""),"",ROUND(#REF!/10^3*BM126,3))</f>
        <v>#REF!</v>
      </c>
      <c r="BO126" s="201" t="e">
        <f>IF(#REF!&gt;0,#REF!*#REF!/1000,"")</f>
        <v>#REF!</v>
      </c>
      <c r="BP126" s="201" t="e">
        <f>IF(#REF!&gt;0,#REF!*#REF!/1000,"")</f>
        <v>#REF!</v>
      </c>
      <c r="BQ126" s="74" t="e">
        <f t="shared" si="28"/>
        <v>#REF!</v>
      </c>
      <c r="BR126" s="74" t="e">
        <f t="shared" si="29"/>
        <v>#REF!</v>
      </c>
      <c r="BS126" s="201" t="e">
        <f>IF(ISNA(BQ126),"",BQ126*#REF!)</f>
        <v>#REF!</v>
      </c>
      <c r="BT126" s="201" t="e">
        <f>IF(ISNA(BR126),"",BR126*#REF!)</f>
        <v>#REF!</v>
      </c>
      <c r="BU126" s="78" t="e">
        <f>IF(#REF!&gt;0,DQ$57,"")</f>
        <v>#REF!</v>
      </c>
      <c r="BV126" s="99"/>
      <c r="BW126" s="411"/>
      <c r="BX126" s="412" t="e">
        <f>IF(OR(#REF!="",F126=""),"",ROUND(#REF!/10^3*F126,3))</f>
        <v>#REF!</v>
      </c>
      <c r="BY126" s="412" t="e">
        <f>IF(#REF!&gt;0,#REF!*#REF!/1000,"")</f>
        <v>#REF!</v>
      </c>
      <c r="BZ126" s="412" t="e">
        <f>IF(#REF!&gt;0,#REF!*#REF!/1000,"")</f>
        <v>#REF!</v>
      </c>
      <c r="CA126" s="413" t="e">
        <f>IF(OR(#REF!="●",#REF!="●",#REF!="●",#REF!="●",#REF!="●"),"",IF(#REF!="","",#REF!))</f>
        <v>#REF!</v>
      </c>
      <c r="CB126" s="413" t="e">
        <f>IF(OR(#REF!="●",#REF!="●",#REF!="●",#REF!="●",#REF!="●"),"",IF(#REF!="","",#REF!))</f>
        <v>#REF!</v>
      </c>
      <c r="CC126" s="412" t="e">
        <f>IF(ISNA(L126),"",L126*#REF!)</f>
        <v>#REF!</v>
      </c>
      <c r="CD126" s="412" t="e">
        <f>IF(ISNA(M126),"",M126*#REF!)</f>
        <v>#REF!</v>
      </c>
      <c r="CE126" s="415" t="e">
        <f>IF(#REF!&gt;0,DQ$6,"")</f>
        <v>#REF!</v>
      </c>
      <c r="CF126" s="361" t="e">
        <f>IF(#REF!="","",VLOOKUP(#REF!,#REF!,7,0))</f>
        <v>#REF!</v>
      </c>
      <c r="CG126" s="201" t="e">
        <f>IF(OR(#REF!="",CF126=""),"",ROUND(#REF!/10^3*CF126,3))</f>
        <v>#REF!</v>
      </c>
      <c r="CH126" s="201" t="e">
        <f>IF(#REF!&gt;0,#REF!*#REF!/1000,"")</f>
        <v>#REF!</v>
      </c>
      <c r="CI126" s="201" t="e">
        <f>IF(#REF!&gt;0,#REF!*#REF!/1000,"")</f>
        <v>#REF!</v>
      </c>
      <c r="CJ126" s="74" t="e">
        <f t="shared" si="30"/>
        <v>#REF!</v>
      </c>
      <c r="CK126" s="74" t="e">
        <f t="shared" si="31"/>
        <v>#REF!</v>
      </c>
      <c r="CL126" s="201" t="e">
        <f>IF(ISNA(CJ126),"",CJ126*#REF!)</f>
        <v>#REF!</v>
      </c>
      <c r="CM126" s="201" t="e">
        <f>IF(ISNA(CK126),"",CK126*#REF!)</f>
        <v>#REF!</v>
      </c>
      <c r="CN126" s="101" t="e">
        <f>IF(#REF!&gt;0,DQ$57,"")</f>
        <v>#REF!</v>
      </c>
      <c r="CO126" s="84"/>
      <c r="CP126" s="2"/>
      <c r="CQ126" s="2"/>
      <c r="CR126" s="2"/>
      <c r="CS126" s="2"/>
      <c r="CT126" s="2"/>
      <c r="CU126" s="2"/>
      <c r="CV126" s="2"/>
      <c r="CX126" s="2"/>
      <c r="CY126" s="2"/>
      <c r="CZ126" s="2"/>
      <c r="DA126" s="2"/>
      <c r="DB126" s="2"/>
      <c r="DC126" s="2"/>
      <c r="DD126" s="2"/>
      <c r="DE126" s="2"/>
      <c r="DF126" s="2"/>
      <c r="DG126" s="2"/>
      <c r="DJ126" s="4"/>
    </row>
    <row r="127" spans="2:115" ht="18" customHeight="1">
      <c r="B127" s="151" t="e">
        <f>IF(#REF!="","",VLOOKUP(#REF!,$CX$11:$DG$26,9,0))</f>
        <v>#REF!</v>
      </c>
      <c r="C127" s="64" t="e">
        <f>IF(#REF!="",0,VLOOKUP(#REF!,$CP$11:$CQ$16,2,0))</f>
        <v>#REF!</v>
      </c>
      <c r="D127" s="65" t="e">
        <f>IF(#REF!="",0,VLOOKUP(#REF!,$CX$11:$CY$26,2,0))</f>
        <v>#REF!</v>
      </c>
      <c r="E127" s="152" t="e">
        <f t="shared" si="21"/>
        <v>#REF!</v>
      </c>
      <c r="F127" s="155" t="e">
        <f>IF(#REF!="","",VLOOKUP(#REF!,#REF!,7,0))</f>
        <v>#REF!</v>
      </c>
      <c r="G127" s="201" t="e">
        <f>IF(OR(#REF!="",F127=""),"",ROUND(#REF!/10^3*F127,3))</f>
        <v>#REF!</v>
      </c>
      <c r="H127" s="201" t="e">
        <f>IF(#REF!&gt;0,#REF!*#REF!/1000,"")</f>
        <v>#REF!</v>
      </c>
      <c r="I127" s="201" t="e">
        <f>IF(#REF!&gt;0,#REF!*#REF!/1000,"")</f>
        <v>#REF!</v>
      </c>
      <c r="J127" s="51" t="e">
        <f>IF(#REF!="●","",IF(#REF!="","",#REF!))</f>
        <v>#REF!</v>
      </c>
      <c r="K127" s="51" t="e">
        <f>IF(#REF!="●","",IF(#REF!="","",#REF!))</f>
        <v>#REF!</v>
      </c>
      <c r="L127" s="74" t="e">
        <f t="shared" si="22"/>
        <v>#REF!</v>
      </c>
      <c r="M127" s="74" t="e">
        <f t="shared" si="23"/>
        <v>#REF!</v>
      </c>
      <c r="N127" s="201" t="e">
        <f>IF(ISNA(L127),"",L127*#REF!)</f>
        <v>#REF!</v>
      </c>
      <c r="O127" s="201" t="e">
        <f>IF(ISNA(M127),"",M127*#REF!)</f>
        <v>#REF!</v>
      </c>
      <c r="P127" s="78" t="e">
        <f>IF(#REF!&gt;0,DQ$6,"")</f>
        <v>#REF!</v>
      </c>
      <c r="Q127" s="99"/>
      <c r="R127" s="411"/>
      <c r="S127" s="412" t="e">
        <f>IF(OR(#REF!="",F127=""),"",ROUND(#REF!/10^3*F127,3))</f>
        <v>#REF!</v>
      </c>
      <c r="T127" s="412" t="e">
        <f>IF(#REF!&gt;0,#REF!*#REF!/1000,"")</f>
        <v>#REF!</v>
      </c>
      <c r="U127" s="412" t="e">
        <f>IF(#REF!&gt;0,#REF!*#REF!/1000,"")</f>
        <v>#REF!</v>
      </c>
      <c r="V127" s="413" t="e">
        <f>IF(OR(#REF!="●",#REF!="●"),"",IF(#REF!="","",#REF!))</f>
        <v>#REF!</v>
      </c>
      <c r="W127" s="413" t="e">
        <f>IF(OR(#REF!="●",#REF!="●"),"",IF(#REF!="","",#REF!))</f>
        <v>#REF!</v>
      </c>
      <c r="X127" s="412" t="e">
        <f>IF(ISNA(L127),"",L127*#REF!)</f>
        <v>#REF!</v>
      </c>
      <c r="Y127" s="412" t="e">
        <f>IF(ISNA(M127),"",M127*#REF!)</f>
        <v>#REF!</v>
      </c>
      <c r="Z127" s="414" t="e">
        <f>IF(#REF!&gt;0,DQ$6,"")</f>
        <v>#REF!</v>
      </c>
      <c r="AA127" s="95" t="e">
        <f>IF(#REF!="","",VLOOKUP(#REF!,#REF!,7,0))</f>
        <v>#REF!</v>
      </c>
      <c r="AB127" s="201" t="e">
        <f>IF(OR(#REF!="",AA127=""),"",ROUND(#REF!/10^3*AA127,3))</f>
        <v>#REF!</v>
      </c>
      <c r="AC127" s="201" t="e">
        <f>IF(#REF!&gt;0,#REF!*#REF!/1000,"")</f>
        <v>#REF!</v>
      </c>
      <c r="AD127" s="201" t="e">
        <f>IF(#REF!&gt;0,#REF!*#REF!/1000,"")</f>
        <v>#REF!</v>
      </c>
      <c r="AE127" s="74" t="e">
        <f t="shared" si="24"/>
        <v>#REF!</v>
      </c>
      <c r="AF127" s="74" t="e">
        <f t="shared" si="25"/>
        <v>#REF!</v>
      </c>
      <c r="AG127" s="201" t="e">
        <f>IF(ISNA(AE127),"",AE127*#REF!)</f>
        <v>#REF!</v>
      </c>
      <c r="AH127" s="201" t="e">
        <f>IF(ISNA(AF127),"",AF127*#REF!)</f>
        <v>#REF!</v>
      </c>
      <c r="AI127" s="78" t="e">
        <f>IF(#REF!&gt;0,DQ$23,"")</f>
        <v>#REF!</v>
      </c>
      <c r="AJ127" s="99"/>
      <c r="AK127" s="411"/>
      <c r="AL127" s="412" t="e">
        <f>IF(OR(#REF!="",F127=""),"",ROUND(#REF!/10^3*F127,3))</f>
        <v>#REF!</v>
      </c>
      <c r="AM127" s="412" t="e">
        <f>IF(#REF!&gt;0,#REF!*#REF!/1000,"")</f>
        <v>#REF!</v>
      </c>
      <c r="AN127" s="412" t="e">
        <f>IF(#REF!&gt;0,#REF!*#REF!/1000,"")</f>
        <v>#REF!</v>
      </c>
      <c r="AO127" s="413" t="e">
        <f>IF(OR(#REF!="●",#REF!="●",#REF!="●"),"",IF(#REF!="","",#REF!))</f>
        <v>#REF!</v>
      </c>
      <c r="AP127" s="413" t="e">
        <f>IF(OR(#REF!="●",#REF!="●",#REF!="●"),"",IF(#REF!="","",#REF!))</f>
        <v>#REF!</v>
      </c>
      <c r="AQ127" s="412" t="e">
        <f>IF(ISNA(L127),"",L127*#REF!)</f>
        <v>#REF!</v>
      </c>
      <c r="AR127" s="412" t="e">
        <f>IF(ISNA(M127),"",M127*#REF!)</f>
        <v>#REF!</v>
      </c>
      <c r="AS127" s="414" t="e">
        <f>IF(#REF!&gt;0,DQ$6,"")</f>
        <v>#REF!</v>
      </c>
      <c r="AT127" s="95" t="e">
        <f>IF(#REF!="","",VLOOKUP(#REF!,#REF!,7,0))</f>
        <v>#REF!</v>
      </c>
      <c r="AU127" s="201" t="e">
        <f>IF(OR(#REF!="",AT127=""),"",ROUND(#REF!/10^3*AT127,3))</f>
        <v>#REF!</v>
      </c>
      <c r="AV127" s="201" t="e">
        <f>IF(#REF!&gt;0,#REF!*#REF!/1000,"")</f>
        <v>#REF!</v>
      </c>
      <c r="AW127" s="201" t="e">
        <f>IF(#REF!&gt;0,#REF!*#REF!/1000,"")</f>
        <v>#REF!</v>
      </c>
      <c r="AX127" s="74" t="e">
        <f t="shared" si="26"/>
        <v>#REF!</v>
      </c>
      <c r="AY127" s="74" t="e">
        <f t="shared" si="27"/>
        <v>#REF!</v>
      </c>
      <c r="AZ127" s="201" t="e">
        <f>IF(ISNA(AX127),"",AX127*#REF!)</f>
        <v>#REF!</v>
      </c>
      <c r="BA127" s="201" t="e">
        <f>IF(ISNA(AY127),"",AY127*#REF!)</f>
        <v>#REF!</v>
      </c>
      <c r="BB127" s="78" t="e">
        <f>IF(#REF!&gt;0,DQ$40,"")</f>
        <v>#REF!</v>
      </c>
      <c r="BC127" s="99"/>
      <c r="BD127" s="650"/>
      <c r="BE127" s="652" t="e">
        <f>IF(OR(#REF!="",F127=""),"",ROUND(#REF!/10^3*F127,3))</f>
        <v>#REF!</v>
      </c>
      <c r="BF127" s="412" t="e">
        <f>IF(#REF!&gt;0,#REF!*#REF!/1000,"")</f>
        <v>#REF!</v>
      </c>
      <c r="BG127" s="412" t="e">
        <f>IF(#REF!&gt;0,#REF!*#REF!/1000,"")</f>
        <v>#REF!</v>
      </c>
      <c r="BH127" s="413" t="e">
        <f>IF(OR(#REF!="●",#REF!="●",#REF!="●",#REF!="●"),"",IF(#REF!="","",#REF!))</f>
        <v>#REF!</v>
      </c>
      <c r="BI127" s="413" t="e">
        <f>IF(OR(#REF!="●",#REF!="●",#REF!="●",#REF!="●"),"",IF(#REF!="","",#REF!))</f>
        <v>#REF!</v>
      </c>
      <c r="BJ127" s="412" t="e">
        <f>IF(ISNA(L127),"",L127*#REF!)</f>
        <v>#REF!</v>
      </c>
      <c r="BK127" s="412" t="e">
        <f>IF(ISNA(M127),"",M127*#REF!)</f>
        <v>#REF!</v>
      </c>
      <c r="BL127" s="415" t="e">
        <f>IF(#REF!&gt;0,DQ$6,"")</f>
        <v>#REF!</v>
      </c>
      <c r="BM127" s="361" t="e">
        <f>IF(#REF!="","",VLOOKUP(#REF!,#REF!,7,0))</f>
        <v>#REF!</v>
      </c>
      <c r="BN127" s="201" t="e">
        <f>IF(OR(#REF!="",BM127=""),"",ROUND(#REF!/10^3*BM127,3))</f>
        <v>#REF!</v>
      </c>
      <c r="BO127" s="201" t="e">
        <f>IF(#REF!&gt;0,#REF!*#REF!/1000,"")</f>
        <v>#REF!</v>
      </c>
      <c r="BP127" s="201" t="e">
        <f>IF(#REF!&gt;0,#REF!*#REF!/1000,"")</f>
        <v>#REF!</v>
      </c>
      <c r="BQ127" s="74" t="e">
        <f t="shared" si="28"/>
        <v>#REF!</v>
      </c>
      <c r="BR127" s="74" t="e">
        <f t="shared" si="29"/>
        <v>#REF!</v>
      </c>
      <c r="BS127" s="201" t="e">
        <f>IF(ISNA(BQ127),"",BQ127*#REF!)</f>
        <v>#REF!</v>
      </c>
      <c r="BT127" s="201" t="e">
        <f>IF(ISNA(BR127),"",BR127*#REF!)</f>
        <v>#REF!</v>
      </c>
      <c r="BU127" s="78" t="e">
        <f>IF(#REF!&gt;0,DQ$57,"")</f>
        <v>#REF!</v>
      </c>
      <c r="BV127" s="99"/>
      <c r="BW127" s="411"/>
      <c r="BX127" s="412" t="e">
        <f>IF(OR(#REF!="",F127=""),"",ROUND(#REF!/10^3*F127,3))</f>
        <v>#REF!</v>
      </c>
      <c r="BY127" s="412" t="e">
        <f>IF(#REF!&gt;0,#REF!*#REF!/1000,"")</f>
        <v>#REF!</v>
      </c>
      <c r="BZ127" s="412" t="e">
        <f>IF(#REF!&gt;0,#REF!*#REF!/1000,"")</f>
        <v>#REF!</v>
      </c>
      <c r="CA127" s="413" t="e">
        <f>IF(OR(#REF!="●",#REF!="●",#REF!="●",#REF!="●",#REF!="●"),"",IF(#REF!="","",#REF!))</f>
        <v>#REF!</v>
      </c>
      <c r="CB127" s="413" t="e">
        <f>IF(OR(#REF!="●",#REF!="●",#REF!="●",#REF!="●",#REF!="●"),"",IF(#REF!="","",#REF!))</f>
        <v>#REF!</v>
      </c>
      <c r="CC127" s="412" t="e">
        <f>IF(ISNA(L127),"",L127*#REF!)</f>
        <v>#REF!</v>
      </c>
      <c r="CD127" s="412" t="e">
        <f>IF(ISNA(M127),"",M127*#REF!)</f>
        <v>#REF!</v>
      </c>
      <c r="CE127" s="415" t="e">
        <f>IF(#REF!&gt;0,DQ$6,"")</f>
        <v>#REF!</v>
      </c>
      <c r="CF127" s="361" t="e">
        <f>IF(#REF!="","",VLOOKUP(#REF!,#REF!,7,0))</f>
        <v>#REF!</v>
      </c>
      <c r="CG127" s="201" t="e">
        <f>IF(OR(#REF!="",CF127=""),"",ROUND(#REF!/10^3*CF127,3))</f>
        <v>#REF!</v>
      </c>
      <c r="CH127" s="201" t="e">
        <f>IF(#REF!&gt;0,#REF!*#REF!/1000,"")</f>
        <v>#REF!</v>
      </c>
      <c r="CI127" s="201" t="e">
        <f>IF(#REF!&gt;0,#REF!*#REF!/1000,"")</f>
        <v>#REF!</v>
      </c>
      <c r="CJ127" s="74" t="e">
        <f t="shared" si="30"/>
        <v>#REF!</v>
      </c>
      <c r="CK127" s="74" t="e">
        <f t="shared" si="31"/>
        <v>#REF!</v>
      </c>
      <c r="CL127" s="201" t="e">
        <f>IF(ISNA(CJ127),"",CJ127*#REF!)</f>
        <v>#REF!</v>
      </c>
      <c r="CM127" s="201" t="e">
        <f>IF(ISNA(CK127),"",CK127*#REF!)</f>
        <v>#REF!</v>
      </c>
      <c r="CN127" s="101" t="e">
        <f>IF(#REF!&gt;0,DQ$57,"")</f>
        <v>#REF!</v>
      </c>
      <c r="CO127" s="84"/>
      <c r="CP127" s="2"/>
      <c r="CQ127" s="2"/>
      <c r="CR127" s="2"/>
      <c r="CS127" s="2"/>
      <c r="CT127" s="2"/>
      <c r="CU127" s="2"/>
      <c r="CV127" s="2"/>
      <c r="CX127" s="2"/>
      <c r="CY127" s="2"/>
      <c r="CZ127" s="2"/>
      <c r="DA127" s="2"/>
      <c r="DB127" s="2"/>
      <c r="DC127" s="2"/>
      <c r="DD127" s="2"/>
      <c r="DE127" s="2"/>
      <c r="DF127" s="2"/>
      <c r="DG127" s="2"/>
      <c r="DJ127" s="4"/>
      <c r="DK127" s="6"/>
    </row>
    <row r="128" spans="2:115" ht="18" customHeight="1">
      <c r="B128" s="151" t="e">
        <f>IF(#REF!="","",VLOOKUP(#REF!,$CX$11:$DG$26,9,0))</f>
        <v>#REF!</v>
      </c>
      <c r="C128" s="64" t="e">
        <f>IF(#REF!="",0,VLOOKUP(#REF!,$CP$11:$CQ$16,2,0))</f>
        <v>#REF!</v>
      </c>
      <c r="D128" s="65" t="e">
        <f>IF(#REF!="",0,VLOOKUP(#REF!,$CX$11:$CY$26,2,0))</f>
        <v>#REF!</v>
      </c>
      <c r="E128" s="152" t="e">
        <f t="shared" si="21"/>
        <v>#REF!</v>
      </c>
      <c r="F128" s="155" t="e">
        <f>IF(#REF!="","",VLOOKUP(#REF!,#REF!,7,0))</f>
        <v>#REF!</v>
      </c>
      <c r="G128" s="201" t="e">
        <f>IF(OR(#REF!="",F128=""),"",ROUND(#REF!/10^3*F128,3))</f>
        <v>#REF!</v>
      </c>
      <c r="H128" s="201" t="e">
        <f>IF(#REF!&gt;0,#REF!*#REF!/1000,"")</f>
        <v>#REF!</v>
      </c>
      <c r="I128" s="201" t="e">
        <f>IF(#REF!&gt;0,#REF!*#REF!/1000,"")</f>
        <v>#REF!</v>
      </c>
      <c r="J128" s="51" t="e">
        <f>IF(#REF!="●","",IF(#REF!="","",#REF!))</f>
        <v>#REF!</v>
      </c>
      <c r="K128" s="51" t="e">
        <f>IF(#REF!="●","",IF(#REF!="","",#REF!))</f>
        <v>#REF!</v>
      </c>
      <c r="L128" s="74" t="e">
        <f t="shared" si="22"/>
        <v>#REF!</v>
      </c>
      <c r="M128" s="74" t="e">
        <f t="shared" si="23"/>
        <v>#REF!</v>
      </c>
      <c r="N128" s="201" t="e">
        <f>IF(ISNA(L128),"",L128*#REF!)</f>
        <v>#REF!</v>
      </c>
      <c r="O128" s="201" t="e">
        <f>IF(ISNA(M128),"",M128*#REF!)</f>
        <v>#REF!</v>
      </c>
      <c r="P128" s="78" t="e">
        <f>IF(#REF!&gt;0,DQ$6,"")</f>
        <v>#REF!</v>
      </c>
      <c r="Q128" s="99"/>
      <c r="R128" s="411"/>
      <c r="S128" s="412" t="e">
        <f>IF(OR(#REF!="",F128=""),"",ROUND(#REF!/10^3*F128,3))</f>
        <v>#REF!</v>
      </c>
      <c r="T128" s="412" t="e">
        <f>IF(#REF!&gt;0,#REF!*#REF!/1000,"")</f>
        <v>#REF!</v>
      </c>
      <c r="U128" s="412" t="e">
        <f>IF(#REF!&gt;0,#REF!*#REF!/1000,"")</f>
        <v>#REF!</v>
      </c>
      <c r="V128" s="413" t="e">
        <f>IF(OR(#REF!="●",#REF!="●"),"",IF(#REF!="","",#REF!))</f>
        <v>#REF!</v>
      </c>
      <c r="W128" s="413" t="e">
        <f>IF(OR(#REF!="●",#REF!="●"),"",IF(#REF!="","",#REF!))</f>
        <v>#REF!</v>
      </c>
      <c r="X128" s="412" t="e">
        <f>IF(ISNA(L128),"",L128*#REF!)</f>
        <v>#REF!</v>
      </c>
      <c r="Y128" s="412" t="e">
        <f>IF(ISNA(M128),"",M128*#REF!)</f>
        <v>#REF!</v>
      </c>
      <c r="Z128" s="414" t="e">
        <f>IF(#REF!&gt;0,DQ$6,"")</f>
        <v>#REF!</v>
      </c>
      <c r="AA128" s="95" t="e">
        <f>IF(#REF!="","",VLOOKUP(#REF!,#REF!,7,0))</f>
        <v>#REF!</v>
      </c>
      <c r="AB128" s="201" t="e">
        <f>IF(OR(#REF!="",AA128=""),"",ROUND(#REF!/10^3*AA128,3))</f>
        <v>#REF!</v>
      </c>
      <c r="AC128" s="201" t="e">
        <f>IF(#REF!&gt;0,#REF!*#REF!/1000,"")</f>
        <v>#REF!</v>
      </c>
      <c r="AD128" s="201" t="e">
        <f>IF(#REF!&gt;0,#REF!*#REF!/1000,"")</f>
        <v>#REF!</v>
      </c>
      <c r="AE128" s="74" t="e">
        <f t="shared" si="24"/>
        <v>#REF!</v>
      </c>
      <c r="AF128" s="74" t="e">
        <f t="shared" si="25"/>
        <v>#REF!</v>
      </c>
      <c r="AG128" s="201" t="e">
        <f>IF(ISNA(AE128),"",AE128*#REF!)</f>
        <v>#REF!</v>
      </c>
      <c r="AH128" s="201" t="e">
        <f>IF(ISNA(AF128),"",AF128*#REF!)</f>
        <v>#REF!</v>
      </c>
      <c r="AI128" s="78" t="e">
        <f>IF(#REF!&gt;0,DQ$23,"")</f>
        <v>#REF!</v>
      </c>
      <c r="AJ128" s="99"/>
      <c r="AK128" s="411"/>
      <c r="AL128" s="412" t="e">
        <f>IF(OR(#REF!="",F128=""),"",ROUND(#REF!/10^3*F128,3))</f>
        <v>#REF!</v>
      </c>
      <c r="AM128" s="412" t="e">
        <f>IF(#REF!&gt;0,#REF!*#REF!/1000,"")</f>
        <v>#REF!</v>
      </c>
      <c r="AN128" s="412" t="e">
        <f>IF(#REF!&gt;0,#REF!*#REF!/1000,"")</f>
        <v>#REF!</v>
      </c>
      <c r="AO128" s="413" t="e">
        <f>IF(OR(#REF!="●",#REF!="●",#REF!="●"),"",IF(#REF!="","",#REF!))</f>
        <v>#REF!</v>
      </c>
      <c r="AP128" s="413" t="e">
        <f>IF(OR(#REF!="●",#REF!="●",#REF!="●"),"",IF(#REF!="","",#REF!))</f>
        <v>#REF!</v>
      </c>
      <c r="AQ128" s="412" t="e">
        <f>IF(ISNA(L128),"",L128*#REF!)</f>
        <v>#REF!</v>
      </c>
      <c r="AR128" s="412" t="e">
        <f>IF(ISNA(M128),"",M128*#REF!)</f>
        <v>#REF!</v>
      </c>
      <c r="AS128" s="414" t="e">
        <f>IF(#REF!&gt;0,DQ$6,"")</f>
        <v>#REF!</v>
      </c>
      <c r="AT128" s="95" t="e">
        <f>IF(#REF!="","",VLOOKUP(#REF!,#REF!,7,0))</f>
        <v>#REF!</v>
      </c>
      <c r="AU128" s="201" t="e">
        <f>IF(OR(#REF!="",AT128=""),"",ROUND(#REF!/10^3*AT128,3))</f>
        <v>#REF!</v>
      </c>
      <c r="AV128" s="201" t="e">
        <f>IF(#REF!&gt;0,#REF!*#REF!/1000,"")</f>
        <v>#REF!</v>
      </c>
      <c r="AW128" s="201" t="e">
        <f>IF(#REF!&gt;0,#REF!*#REF!/1000,"")</f>
        <v>#REF!</v>
      </c>
      <c r="AX128" s="74" t="e">
        <f t="shared" si="26"/>
        <v>#REF!</v>
      </c>
      <c r="AY128" s="74" t="e">
        <f t="shared" si="27"/>
        <v>#REF!</v>
      </c>
      <c r="AZ128" s="201" t="e">
        <f>IF(ISNA(AX128),"",AX128*#REF!)</f>
        <v>#REF!</v>
      </c>
      <c r="BA128" s="201" t="e">
        <f>IF(ISNA(AY128),"",AY128*#REF!)</f>
        <v>#REF!</v>
      </c>
      <c r="BB128" s="78" t="e">
        <f>IF(#REF!&gt;0,DQ$40,"")</f>
        <v>#REF!</v>
      </c>
      <c r="BC128" s="99"/>
      <c r="BD128" s="650"/>
      <c r="BE128" s="652" t="e">
        <f>IF(OR(#REF!="",F128=""),"",ROUND(#REF!/10^3*F128,3))</f>
        <v>#REF!</v>
      </c>
      <c r="BF128" s="412" t="e">
        <f>IF(#REF!&gt;0,#REF!*#REF!/1000,"")</f>
        <v>#REF!</v>
      </c>
      <c r="BG128" s="412" t="e">
        <f>IF(#REF!&gt;0,#REF!*#REF!/1000,"")</f>
        <v>#REF!</v>
      </c>
      <c r="BH128" s="413" t="e">
        <f>IF(OR(#REF!="●",#REF!="●",#REF!="●",#REF!="●"),"",IF(#REF!="","",#REF!))</f>
        <v>#REF!</v>
      </c>
      <c r="BI128" s="413" t="e">
        <f>IF(OR(#REF!="●",#REF!="●",#REF!="●",#REF!="●"),"",IF(#REF!="","",#REF!))</f>
        <v>#REF!</v>
      </c>
      <c r="BJ128" s="412" t="e">
        <f>IF(ISNA(L128),"",L128*#REF!)</f>
        <v>#REF!</v>
      </c>
      <c r="BK128" s="412" t="e">
        <f>IF(ISNA(M128),"",M128*#REF!)</f>
        <v>#REF!</v>
      </c>
      <c r="BL128" s="415" t="e">
        <f>IF(#REF!&gt;0,DQ$6,"")</f>
        <v>#REF!</v>
      </c>
      <c r="BM128" s="361" t="e">
        <f>IF(#REF!="","",VLOOKUP(#REF!,#REF!,7,0))</f>
        <v>#REF!</v>
      </c>
      <c r="BN128" s="201" t="e">
        <f>IF(OR(#REF!="",BM128=""),"",ROUND(#REF!/10^3*BM128,3))</f>
        <v>#REF!</v>
      </c>
      <c r="BO128" s="201" t="e">
        <f>IF(#REF!&gt;0,#REF!*#REF!/1000,"")</f>
        <v>#REF!</v>
      </c>
      <c r="BP128" s="201" t="e">
        <f>IF(#REF!&gt;0,#REF!*#REF!/1000,"")</f>
        <v>#REF!</v>
      </c>
      <c r="BQ128" s="74" t="e">
        <f t="shared" si="28"/>
        <v>#REF!</v>
      </c>
      <c r="BR128" s="74" t="e">
        <f t="shared" si="29"/>
        <v>#REF!</v>
      </c>
      <c r="BS128" s="201" t="e">
        <f>IF(ISNA(BQ128),"",BQ128*#REF!)</f>
        <v>#REF!</v>
      </c>
      <c r="BT128" s="201" t="e">
        <f>IF(ISNA(BR128),"",BR128*#REF!)</f>
        <v>#REF!</v>
      </c>
      <c r="BU128" s="78" t="e">
        <f>IF(#REF!&gt;0,DQ$57,"")</f>
        <v>#REF!</v>
      </c>
      <c r="BV128" s="99"/>
      <c r="BW128" s="411"/>
      <c r="BX128" s="412" t="e">
        <f>IF(OR(#REF!="",F128=""),"",ROUND(#REF!/10^3*F128,3))</f>
        <v>#REF!</v>
      </c>
      <c r="BY128" s="412" t="e">
        <f>IF(#REF!&gt;0,#REF!*#REF!/1000,"")</f>
        <v>#REF!</v>
      </c>
      <c r="BZ128" s="412" t="e">
        <f>IF(#REF!&gt;0,#REF!*#REF!/1000,"")</f>
        <v>#REF!</v>
      </c>
      <c r="CA128" s="413" t="e">
        <f>IF(OR(#REF!="●",#REF!="●",#REF!="●",#REF!="●",#REF!="●"),"",IF(#REF!="","",#REF!))</f>
        <v>#REF!</v>
      </c>
      <c r="CB128" s="413" t="e">
        <f>IF(OR(#REF!="●",#REF!="●",#REF!="●",#REF!="●",#REF!="●"),"",IF(#REF!="","",#REF!))</f>
        <v>#REF!</v>
      </c>
      <c r="CC128" s="412" t="e">
        <f>IF(ISNA(L128),"",L128*#REF!)</f>
        <v>#REF!</v>
      </c>
      <c r="CD128" s="412" t="e">
        <f>IF(ISNA(M128),"",M128*#REF!)</f>
        <v>#REF!</v>
      </c>
      <c r="CE128" s="415" t="e">
        <f>IF(#REF!&gt;0,DQ$6,"")</f>
        <v>#REF!</v>
      </c>
      <c r="CF128" s="361" t="e">
        <f>IF(#REF!="","",VLOOKUP(#REF!,#REF!,7,0))</f>
        <v>#REF!</v>
      </c>
      <c r="CG128" s="201" t="e">
        <f>IF(OR(#REF!="",CF128=""),"",ROUND(#REF!/10^3*CF128,3))</f>
        <v>#REF!</v>
      </c>
      <c r="CH128" s="201" t="e">
        <f>IF(#REF!&gt;0,#REF!*#REF!/1000,"")</f>
        <v>#REF!</v>
      </c>
      <c r="CI128" s="201" t="e">
        <f>IF(#REF!&gt;0,#REF!*#REF!/1000,"")</f>
        <v>#REF!</v>
      </c>
      <c r="CJ128" s="74" t="e">
        <f t="shared" si="30"/>
        <v>#REF!</v>
      </c>
      <c r="CK128" s="74" t="e">
        <f t="shared" si="31"/>
        <v>#REF!</v>
      </c>
      <c r="CL128" s="201" t="e">
        <f>IF(ISNA(CJ128),"",CJ128*#REF!)</f>
        <v>#REF!</v>
      </c>
      <c r="CM128" s="201" t="e">
        <f>IF(ISNA(CK128),"",CK128*#REF!)</f>
        <v>#REF!</v>
      </c>
      <c r="CN128" s="101" t="e">
        <f>IF(#REF!&gt;0,DQ$57,"")</f>
        <v>#REF!</v>
      </c>
      <c r="CO128" s="84"/>
      <c r="CP128" s="2"/>
      <c r="CQ128" s="2"/>
      <c r="CR128" s="2"/>
      <c r="CS128" s="2"/>
      <c r="CT128" s="2"/>
      <c r="CU128" s="2"/>
      <c r="CV128" s="2"/>
      <c r="CX128" s="2"/>
      <c r="CY128" s="2"/>
      <c r="CZ128" s="2"/>
      <c r="DA128" s="2"/>
      <c r="DB128" s="2"/>
      <c r="DC128" s="2"/>
      <c r="DD128" s="2"/>
      <c r="DE128" s="2"/>
      <c r="DF128" s="2"/>
      <c r="DG128" s="2"/>
      <c r="DJ128" s="4"/>
      <c r="DK128" s="6"/>
    </row>
    <row r="129" spans="2:121" ht="18" customHeight="1">
      <c r="B129" s="151" t="e">
        <f>IF(#REF!="","",VLOOKUP(#REF!,$CX$11:$DG$26,9,0))</f>
        <v>#REF!</v>
      </c>
      <c r="C129" s="64" t="e">
        <f>IF(#REF!="",0,VLOOKUP(#REF!,$CP$11:$CQ$16,2,0))</f>
        <v>#REF!</v>
      </c>
      <c r="D129" s="65" t="e">
        <f>IF(#REF!="",0,VLOOKUP(#REF!,$CX$11:$CY$26,2,0))</f>
        <v>#REF!</v>
      </c>
      <c r="E129" s="152" t="e">
        <f t="shared" si="21"/>
        <v>#REF!</v>
      </c>
      <c r="F129" s="155" t="e">
        <f>IF(#REF!="","",VLOOKUP(#REF!,#REF!,7,0))</f>
        <v>#REF!</v>
      </c>
      <c r="G129" s="201" t="e">
        <f>IF(OR(#REF!="",F129=""),"",ROUND(#REF!/10^3*F129,3))</f>
        <v>#REF!</v>
      </c>
      <c r="H129" s="201" t="e">
        <f>IF(#REF!&gt;0,#REF!*#REF!/1000,"")</f>
        <v>#REF!</v>
      </c>
      <c r="I129" s="201" t="e">
        <f>IF(#REF!&gt;0,#REF!*#REF!/1000,"")</f>
        <v>#REF!</v>
      </c>
      <c r="J129" s="51" t="e">
        <f>IF(#REF!="●","",IF(#REF!="","",#REF!))</f>
        <v>#REF!</v>
      </c>
      <c r="K129" s="51" t="e">
        <f>IF(#REF!="●","",IF(#REF!="","",#REF!))</f>
        <v>#REF!</v>
      </c>
      <c r="L129" s="74" t="e">
        <f t="shared" si="22"/>
        <v>#REF!</v>
      </c>
      <c r="M129" s="74" t="e">
        <f t="shared" si="23"/>
        <v>#REF!</v>
      </c>
      <c r="N129" s="201" t="e">
        <f>IF(ISNA(L129),"",L129*#REF!)</f>
        <v>#REF!</v>
      </c>
      <c r="O129" s="201" t="e">
        <f>IF(ISNA(M129),"",M129*#REF!)</f>
        <v>#REF!</v>
      </c>
      <c r="P129" s="78" t="e">
        <f>IF(#REF!&gt;0,DQ$6,"")</f>
        <v>#REF!</v>
      </c>
      <c r="Q129" s="99"/>
      <c r="R129" s="411"/>
      <c r="S129" s="412" t="e">
        <f>IF(OR(#REF!="",F129=""),"",ROUND(#REF!/10^3*F129,3))</f>
        <v>#REF!</v>
      </c>
      <c r="T129" s="412" t="e">
        <f>IF(#REF!&gt;0,#REF!*#REF!/1000,"")</f>
        <v>#REF!</v>
      </c>
      <c r="U129" s="412" t="e">
        <f>IF(#REF!&gt;0,#REF!*#REF!/1000,"")</f>
        <v>#REF!</v>
      </c>
      <c r="V129" s="413" t="e">
        <f>IF(OR(#REF!="●",#REF!="●"),"",IF(#REF!="","",#REF!))</f>
        <v>#REF!</v>
      </c>
      <c r="W129" s="413" t="e">
        <f>IF(OR(#REF!="●",#REF!="●"),"",IF(#REF!="","",#REF!))</f>
        <v>#REF!</v>
      </c>
      <c r="X129" s="412" t="e">
        <f>IF(ISNA(L129),"",L129*#REF!)</f>
        <v>#REF!</v>
      </c>
      <c r="Y129" s="412" t="e">
        <f>IF(ISNA(M129),"",M129*#REF!)</f>
        <v>#REF!</v>
      </c>
      <c r="Z129" s="414" t="e">
        <f>IF(#REF!&gt;0,DQ$6,"")</f>
        <v>#REF!</v>
      </c>
      <c r="AA129" s="95" t="e">
        <f>IF(#REF!="","",VLOOKUP(#REF!,#REF!,7,0))</f>
        <v>#REF!</v>
      </c>
      <c r="AB129" s="201" t="e">
        <f>IF(OR(#REF!="",AA129=""),"",ROUND(#REF!/10^3*AA129,3))</f>
        <v>#REF!</v>
      </c>
      <c r="AC129" s="201" t="e">
        <f>IF(#REF!&gt;0,#REF!*#REF!/1000,"")</f>
        <v>#REF!</v>
      </c>
      <c r="AD129" s="201" t="e">
        <f>IF(#REF!&gt;0,#REF!*#REF!/1000,"")</f>
        <v>#REF!</v>
      </c>
      <c r="AE129" s="74" t="e">
        <f t="shared" si="24"/>
        <v>#REF!</v>
      </c>
      <c r="AF129" s="74" t="e">
        <f t="shared" si="25"/>
        <v>#REF!</v>
      </c>
      <c r="AG129" s="201" t="e">
        <f>IF(ISNA(AE129),"",AE129*#REF!)</f>
        <v>#REF!</v>
      </c>
      <c r="AH129" s="201" t="e">
        <f>IF(ISNA(AF129),"",AF129*#REF!)</f>
        <v>#REF!</v>
      </c>
      <c r="AI129" s="78" t="e">
        <f>IF(#REF!&gt;0,DQ$23,"")</f>
        <v>#REF!</v>
      </c>
      <c r="AJ129" s="99"/>
      <c r="AK129" s="411"/>
      <c r="AL129" s="412" t="e">
        <f>IF(OR(#REF!="",F129=""),"",ROUND(#REF!/10^3*F129,3))</f>
        <v>#REF!</v>
      </c>
      <c r="AM129" s="412" t="e">
        <f>IF(#REF!&gt;0,#REF!*#REF!/1000,"")</f>
        <v>#REF!</v>
      </c>
      <c r="AN129" s="412" t="e">
        <f>IF(#REF!&gt;0,#REF!*#REF!/1000,"")</f>
        <v>#REF!</v>
      </c>
      <c r="AO129" s="413" t="e">
        <f>IF(OR(#REF!="●",#REF!="●",#REF!="●"),"",IF(#REF!="","",#REF!))</f>
        <v>#REF!</v>
      </c>
      <c r="AP129" s="413" t="e">
        <f>IF(OR(#REF!="●",#REF!="●",#REF!="●"),"",IF(#REF!="","",#REF!))</f>
        <v>#REF!</v>
      </c>
      <c r="AQ129" s="412" t="e">
        <f>IF(ISNA(L129),"",L129*#REF!)</f>
        <v>#REF!</v>
      </c>
      <c r="AR129" s="412" t="e">
        <f>IF(ISNA(M129),"",M129*#REF!)</f>
        <v>#REF!</v>
      </c>
      <c r="AS129" s="414" t="e">
        <f>IF(#REF!&gt;0,DQ$6,"")</f>
        <v>#REF!</v>
      </c>
      <c r="AT129" s="95" t="e">
        <f>IF(#REF!="","",VLOOKUP(#REF!,#REF!,7,0))</f>
        <v>#REF!</v>
      </c>
      <c r="AU129" s="201" t="e">
        <f>IF(OR(#REF!="",AT129=""),"",ROUND(#REF!/10^3*AT129,3))</f>
        <v>#REF!</v>
      </c>
      <c r="AV129" s="201" t="e">
        <f>IF(#REF!&gt;0,#REF!*#REF!/1000,"")</f>
        <v>#REF!</v>
      </c>
      <c r="AW129" s="201" t="e">
        <f>IF(#REF!&gt;0,#REF!*#REF!/1000,"")</f>
        <v>#REF!</v>
      </c>
      <c r="AX129" s="74" t="e">
        <f t="shared" si="26"/>
        <v>#REF!</v>
      </c>
      <c r="AY129" s="74" t="e">
        <f t="shared" si="27"/>
        <v>#REF!</v>
      </c>
      <c r="AZ129" s="201" t="e">
        <f>IF(ISNA(AX129),"",AX129*#REF!)</f>
        <v>#REF!</v>
      </c>
      <c r="BA129" s="201" t="e">
        <f>IF(ISNA(AY129),"",AY129*#REF!)</f>
        <v>#REF!</v>
      </c>
      <c r="BB129" s="78" t="e">
        <f>IF(#REF!&gt;0,DQ$40,"")</f>
        <v>#REF!</v>
      </c>
      <c r="BC129" s="99"/>
      <c r="BD129" s="650"/>
      <c r="BE129" s="652" t="e">
        <f>IF(OR(#REF!="",F129=""),"",ROUND(#REF!/10^3*F129,3))</f>
        <v>#REF!</v>
      </c>
      <c r="BF129" s="412" t="e">
        <f>IF(#REF!&gt;0,#REF!*#REF!/1000,"")</f>
        <v>#REF!</v>
      </c>
      <c r="BG129" s="412" t="e">
        <f>IF(#REF!&gt;0,#REF!*#REF!/1000,"")</f>
        <v>#REF!</v>
      </c>
      <c r="BH129" s="413" t="e">
        <f>IF(OR(#REF!="●",#REF!="●",#REF!="●",#REF!="●"),"",IF(#REF!="","",#REF!))</f>
        <v>#REF!</v>
      </c>
      <c r="BI129" s="413" t="e">
        <f>IF(OR(#REF!="●",#REF!="●",#REF!="●",#REF!="●"),"",IF(#REF!="","",#REF!))</f>
        <v>#REF!</v>
      </c>
      <c r="BJ129" s="412" t="e">
        <f>IF(ISNA(L129),"",L129*#REF!)</f>
        <v>#REF!</v>
      </c>
      <c r="BK129" s="412" t="e">
        <f>IF(ISNA(M129),"",M129*#REF!)</f>
        <v>#REF!</v>
      </c>
      <c r="BL129" s="415" t="e">
        <f>IF(#REF!&gt;0,DQ$6,"")</f>
        <v>#REF!</v>
      </c>
      <c r="BM129" s="361" t="e">
        <f>IF(#REF!="","",VLOOKUP(#REF!,#REF!,7,0))</f>
        <v>#REF!</v>
      </c>
      <c r="BN129" s="201" t="e">
        <f>IF(OR(#REF!="",BM129=""),"",ROUND(#REF!/10^3*BM129,3))</f>
        <v>#REF!</v>
      </c>
      <c r="BO129" s="201" t="e">
        <f>IF(#REF!&gt;0,#REF!*#REF!/1000,"")</f>
        <v>#REF!</v>
      </c>
      <c r="BP129" s="201" t="e">
        <f>IF(#REF!&gt;0,#REF!*#REF!/1000,"")</f>
        <v>#REF!</v>
      </c>
      <c r="BQ129" s="74" t="e">
        <f t="shared" si="28"/>
        <v>#REF!</v>
      </c>
      <c r="BR129" s="74" t="e">
        <f t="shared" si="29"/>
        <v>#REF!</v>
      </c>
      <c r="BS129" s="201" t="e">
        <f>IF(ISNA(BQ129),"",BQ129*#REF!)</f>
        <v>#REF!</v>
      </c>
      <c r="BT129" s="201" t="e">
        <f>IF(ISNA(BR129),"",BR129*#REF!)</f>
        <v>#REF!</v>
      </c>
      <c r="BU129" s="78" t="e">
        <f>IF(#REF!&gt;0,DQ$57,"")</f>
        <v>#REF!</v>
      </c>
      <c r="BV129" s="99"/>
      <c r="BW129" s="411"/>
      <c r="BX129" s="412" t="e">
        <f>IF(OR(#REF!="",F129=""),"",ROUND(#REF!/10^3*F129,3))</f>
        <v>#REF!</v>
      </c>
      <c r="BY129" s="412" t="e">
        <f>IF(#REF!&gt;0,#REF!*#REF!/1000,"")</f>
        <v>#REF!</v>
      </c>
      <c r="BZ129" s="412" t="e">
        <f>IF(#REF!&gt;0,#REF!*#REF!/1000,"")</f>
        <v>#REF!</v>
      </c>
      <c r="CA129" s="413" t="e">
        <f>IF(OR(#REF!="●",#REF!="●",#REF!="●",#REF!="●",#REF!="●"),"",IF(#REF!="","",#REF!))</f>
        <v>#REF!</v>
      </c>
      <c r="CB129" s="413" t="e">
        <f>IF(OR(#REF!="●",#REF!="●",#REF!="●",#REF!="●",#REF!="●"),"",IF(#REF!="","",#REF!))</f>
        <v>#REF!</v>
      </c>
      <c r="CC129" s="412" t="e">
        <f>IF(ISNA(L129),"",L129*#REF!)</f>
        <v>#REF!</v>
      </c>
      <c r="CD129" s="412" t="e">
        <f>IF(ISNA(M129),"",M129*#REF!)</f>
        <v>#REF!</v>
      </c>
      <c r="CE129" s="415" t="e">
        <f>IF(#REF!&gt;0,DQ$6,"")</f>
        <v>#REF!</v>
      </c>
      <c r="CF129" s="361" t="e">
        <f>IF(#REF!="","",VLOOKUP(#REF!,#REF!,7,0))</f>
        <v>#REF!</v>
      </c>
      <c r="CG129" s="201" t="e">
        <f>IF(OR(#REF!="",CF129=""),"",ROUND(#REF!/10^3*CF129,3))</f>
        <v>#REF!</v>
      </c>
      <c r="CH129" s="201" t="e">
        <f>IF(#REF!&gt;0,#REF!*#REF!/1000,"")</f>
        <v>#REF!</v>
      </c>
      <c r="CI129" s="201" t="e">
        <f>IF(#REF!&gt;0,#REF!*#REF!/1000,"")</f>
        <v>#REF!</v>
      </c>
      <c r="CJ129" s="74" t="e">
        <f t="shared" si="30"/>
        <v>#REF!</v>
      </c>
      <c r="CK129" s="74" t="e">
        <f t="shared" si="31"/>
        <v>#REF!</v>
      </c>
      <c r="CL129" s="201" t="e">
        <f>IF(ISNA(CJ129),"",CJ129*#REF!)</f>
        <v>#REF!</v>
      </c>
      <c r="CM129" s="201" t="e">
        <f>IF(ISNA(CK129),"",CK129*#REF!)</f>
        <v>#REF!</v>
      </c>
      <c r="CN129" s="101" t="e">
        <f>IF(#REF!&gt;0,DQ$57,"")</f>
        <v>#REF!</v>
      </c>
      <c r="CO129" s="84"/>
      <c r="CP129" s="2"/>
      <c r="CQ129" s="2"/>
      <c r="CR129" s="2"/>
      <c r="CS129" s="2"/>
      <c r="CT129" s="2"/>
      <c r="CU129" s="2"/>
      <c r="CV129" s="2"/>
      <c r="CX129" s="2"/>
      <c r="CY129" s="2"/>
      <c r="CZ129" s="2"/>
      <c r="DA129" s="2"/>
      <c r="DB129" s="2"/>
      <c r="DC129" s="2"/>
      <c r="DD129" s="2"/>
      <c r="DE129" s="2"/>
      <c r="DF129" s="2"/>
      <c r="DG129" s="2"/>
      <c r="DJ129" s="4"/>
    </row>
    <row r="130" spans="2:121" ht="18" customHeight="1">
      <c r="B130" s="151" t="e">
        <f>IF(#REF!="","",VLOOKUP(#REF!,$CX$11:$DG$26,9,0))</f>
        <v>#REF!</v>
      </c>
      <c r="C130" s="64" t="e">
        <f>IF(#REF!="",0,VLOOKUP(#REF!,$CP$11:$CQ$16,2,0))</f>
        <v>#REF!</v>
      </c>
      <c r="D130" s="65" t="e">
        <f>IF(#REF!="",0,VLOOKUP(#REF!,$CX$11:$CY$26,2,0))</f>
        <v>#REF!</v>
      </c>
      <c r="E130" s="152" t="e">
        <f t="shared" si="21"/>
        <v>#REF!</v>
      </c>
      <c r="F130" s="155" t="e">
        <f>IF(#REF!="","",VLOOKUP(#REF!,#REF!,7,0))</f>
        <v>#REF!</v>
      </c>
      <c r="G130" s="201" t="e">
        <f>IF(OR(#REF!="",F130=""),"",ROUND(#REF!/10^3*F130,3))</f>
        <v>#REF!</v>
      </c>
      <c r="H130" s="201" t="e">
        <f>IF(#REF!&gt;0,#REF!*#REF!/1000,"")</f>
        <v>#REF!</v>
      </c>
      <c r="I130" s="201" t="e">
        <f>IF(#REF!&gt;0,#REF!*#REF!/1000,"")</f>
        <v>#REF!</v>
      </c>
      <c r="J130" s="51" t="e">
        <f>IF(#REF!="●","",IF(#REF!="","",#REF!))</f>
        <v>#REF!</v>
      </c>
      <c r="K130" s="51" t="e">
        <f>IF(#REF!="●","",IF(#REF!="","",#REF!))</f>
        <v>#REF!</v>
      </c>
      <c r="L130" s="74" t="e">
        <f t="shared" si="22"/>
        <v>#REF!</v>
      </c>
      <c r="M130" s="74" t="e">
        <f t="shared" si="23"/>
        <v>#REF!</v>
      </c>
      <c r="N130" s="201" t="e">
        <f>IF(ISNA(L130),"",L130*#REF!)</f>
        <v>#REF!</v>
      </c>
      <c r="O130" s="201" t="e">
        <f>IF(ISNA(M130),"",M130*#REF!)</f>
        <v>#REF!</v>
      </c>
      <c r="P130" s="78" t="e">
        <f>IF(#REF!&gt;0,DQ$6,"")</f>
        <v>#REF!</v>
      </c>
      <c r="Q130" s="99"/>
      <c r="R130" s="411"/>
      <c r="S130" s="412" t="e">
        <f>IF(OR(#REF!="",F130=""),"",ROUND(#REF!/10^3*F130,3))</f>
        <v>#REF!</v>
      </c>
      <c r="T130" s="412" t="e">
        <f>IF(#REF!&gt;0,#REF!*#REF!/1000,"")</f>
        <v>#REF!</v>
      </c>
      <c r="U130" s="412" t="e">
        <f>IF(#REF!&gt;0,#REF!*#REF!/1000,"")</f>
        <v>#REF!</v>
      </c>
      <c r="V130" s="413" t="e">
        <f>IF(OR(#REF!="●",#REF!="●"),"",IF(#REF!="","",#REF!))</f>
        <v>#REF!</v>
      </c>
      <c r="W130" s="413" t="e">
        <f>IF(OR(#REF!="●",#REF!="●"),"",IF(#REF!="","",#REF!))</f>
        <v>#REF!</v>
      </c>
      <c r="X130" s="412" t="e">
        <f>IF(ISNA(L130),"",L130*#REF!)</f>
        <v>#REF!</v>
      </c>
      <c r="Y130" s="412" t="e">
        <f>IF(ISNA(M130),"",M130*#REF!)</f>
        <v>#REF!</v>
      </c>
      <c r="Z130" s="414" t="e">
        <f>IF(#REF!&gt;0,DQ$6,"")</f>
        <v>#REF!</v>
      </c>
      <c r="AA130" s="95" t="e">
        <f>IF(#REF!="","",VLOOKUP(#REF!,#REF!,7,0))</f>
        <v>#REF!</v>
      </c>
      <c r="AB130" s="201" t="e">
        <f>IF(OR(#REF!="",AA130=""),"",ROUND(#REF!/10^3*AA130,3))</f>
        <v>#REF!</v>
      </c>
      <c r="AC130" s="201" t="e">
        <f>IF(#REF!&gt;0,#REF!*#REF!/1000,"")</f>
        <v>#REF!</v>
      </c>
      <c r="AD130" s="201" t="e">
        <f>IF(#REF!&gt;0,#REF!*#REF!/1000,"")</f>
        <v>#REF!</v>
      </c>
      <c r="AE130" s="74" t="e">
        <f t="shared" si="24"/>
        <v>#REF!</v>
      </c>
      <c r="AF130" s="74" t="e">
        <f t="shared" si="25"/>
        <v>#REF!</v>
      </c>
      <c r="AG130" s="201" t="e">
        <f>IF(ISNA(AE130),"",AE130*#REF!)</f>
        <v>#REF!</v>
      </c>
      <c r="AH130" s="201" t="e">
        <f>IF(ISNA(AF130),"",AF130*#REF!)</f>
        <v>#REF!</v>
      </c>
      <c r="AI130" s="78" t="e">
        <f>IF(#REF!&gt;0,DQ$23,"")</f>
        <v>#REF!</v>
      </c>
      <c r="AJ130" s="99"/>
      <c r="AK130" s="411"/>
      <c r="AL130" s="412" t="e">
        <f>IF(OR(#REF!="",F130=""),"",ROUND(#REF!/10^3*F130,3))</f>
        <v>#REF!</v>
      </c>
      <c r="AM130" s="412" t="e">
        <f>IF(#REF!&gt;0,#REF!*#REF!/1000,"")</f>
        <v>#REF!</v>
      </c>
      <c r="AN130" s="412" t="e">
        <f>IF(#REF!&gt;0,#REF!*#REF!/1000,"")</f>
        <v>#REF!</v>
      </c>
      <c r="AO130" s="413" t="e">
        <f>IF(OR(#REF!="●",#REF!="●",#REF!="●"),"",IF(#REF!="","",#REF!))</f>
        <v>#REF!</v>
      </c>
      <c r="AP130" s="413" t="e">
        <f>IF(OR(#REF!="●",#REF!="●",#REF!="●"),"",IF(#REF!="","",#REF!))</f>
        <v>#REF!</v>
      </c>
      <c r="AQ130" s="412" t="e">
        <f>IF(ISNA(L130),"",L130*#REF!)</f>
        <v>#REF!</v>
      </c>
      <c r="AR130" s="412" t="e">
        <f>IF(ISNA(M130),"",M130*#REF!)</f>
        <v>#REF!</v>
      </c>
      <c r="AS130" s="414" t="e">
        <f>IF(#REF!&gt;0,DQ$6,"")</f>
        <v>#REF!</v>
      </c>
      <c r="AT130" s="95" t="e">
        <f>IF(#REF!="","",VLOOKUP(#REF!,#REF!,7,0))</f>
        <v>#REF!</v>
      </c>
      <c r="AU130" s="201" t="e">
        <f>IF(OR(#REF!="",AT130=""),"",ROUND(#REF!/10^3*AT130,3))</f>
        <v>#REF!</v>
      </c>
      <c r="AV130" s="201" t="e">
        <f>IF(#REF!&gt;0,#REF!*#REF!/1000,"")</f>
        <v>#REF!</v>
      </c>
      <c r="AW130" s="201" t="e">
        <f>IF(#REF!&gt;0,#REF!*#REF!/1000,"")</f>
        <v>#REF!</v>
      </c>
      <c r="AX130" s="74" t="e">
        <f t="shared" si="26"/>
        <v>#REF!</v>
      </c>
      <c r="AY130" s="74" t="e">
        <f t="shared" si="27"/>
        <v>#REF!</v>
      </c>
      <c r="AZ130" s="201" t="e">
        <f>IF(ISNA(AX130),"",AX130*#REF!)</f>
        <v>#REF!</v>
      </c>
      <c r="BA130" s="201" t="e">
        <f>IF(ISNA(AY130),"",AY130*#REF!)</f>
        <v>#REF!</v>
      </c>
      <c r="BB130" s="78" t="e">
        <f>IF(#REF!&gt;0,DQ$40,"")</f>
        <v>#REF!</v>
      </c>
      <c r="BC130" s="99"/>
      <c r="BD130" s="650"/>
      <c r="BE130" s="652" t="e">
        <f>IF(OR(#REF!="",F130=""),"",ROUND(#REF!/10^3*F130,3))</f>
        <v>#REF!</v>
      </c>
      <c r="BF130" s="412" t="e">
        <f>IF(#REF!&gt;0,#REF!*#REF!/1000,"")</f>
        <v>#REF!</v>
      </c>
      <c r="BG130" s="412" t="e">
        <f>IF(#REF!&gt;0,#REF!*#REF!/1000,"")</f>
        <v>#REF!</v>
      </c>
      <c r="BH130" s="413" t="e">
        <f>IF(OR(#REF!="●",#REF!="●",#REF!="●",#REF!="●"),"",IF(#REF!="","",#REF!))</f>
        <v>#REF!</v>
      </c>
      <c r="BI130" s="413" t="e">
        <f>IF(OR(#REF!="●",#REF!="●",#REF!="●",#REF!="●"),"",IF(#REF!="","",#REF!))</f>
        <v>#REF!</v>
      </c>
      <c r="BJ130" s="412" t="e">
        <f>IF(ISNA(L130),"",L130*#REF!)</f>
        <v>#REF!</v>
      </c>
      <c r="BK130" s="412" t="e">
        <f>IF(ISNA(M130),"",M130*#REF!)</f>
        <v>#REF!</v>
      </c>
      <c r="BL130" s="415" t="e">
        <f>IF(#REF!&gt;0,DQ$6,"")</f>
        <v>#REF!</v>
      </c>
      <c r="BM130" s="361" t="e">
        <f>IF(#REF!="","",VLOOKUP(#REF!,#REF!,7,0))</f>
        <v>#REF!</v>
      </c>
      <c r="BN130" s="201" t="e">
        <f>IF(OR(#REF!="",BM130=""),"",ROUND(#REF!/10^3*BM130,3))</f>
        <v>#REF!</v>
      </c>
      <c r="BO130" s="201" t="e">
        <f>IF(#REF!&gt;0,#REF!*#REF!/1000,"")</f>
        <v>#REF!</v>
      </c>
      <c r="BP130" s="201" t="e">
        <f>IF(#REF!&gt;0,#REF!*#REF!/1000,"")</f>
        <v>#REF!</v>
      </c>
      <c r="BQ130" s="74" t="e">
        <f t="shared" si="28"/>
        <v>#REF!</v>
      </c>
      <c r="BR130" s="74" t="e">
        <f t="shared" si="29"/>
        <v>#REF!</v>
      </c>
      <c r="BS130" s="201" t="e">
        <f>IF(ISNA(BQ130),"",BQ130*#REF!)</f>
        <v>#REF!</v>
      </c>
      <c r="BT130" s="201" t="e">
        <f>IF(ISNA(BR130),"",BR130*#REF!)</f>
        <v>#REF!</v>
      </c>
      <c r="BU130" s="78" t="e">
        <f>IF(#REF!&gt;0,DQ$57,"")</f>
        <v>#REF!</v>
      </c>
      <c r="BV130" s="99"/>
      <c r="BW130" s="411"/>
      <c r="BX130" s="412" t="e">
        <f>IF(OR(#REF!="",F130=""),"",ROUND(#REF!/10^3*F130,3))</f>
        <v>#REF!</v>
      </c>
      <c r="BY130" s="412" t="e">
        <f>IF(#REF!&gt;0,#REF!*#REF!/1000,"")</f>
        <v>#REF!</v>
      </c>
      <c r="BZ130" s="412" t="e">
        <f>IF(#REF!&gt;0,#REF!*#REF!/1000,"")</f>
        <v>#REF!</v>
      </c>
      <c r="CA130" s="413" t="e">
        <f>IF(OR(#REF!="●",#REF!="●",#REF!="●",#REF!="●",#REF!="●"),"",IF(#REF!="","",#REF!))</f>
        <v>#REF!</v>
      </c>
      <c r="CB130" s="413" t="e">
        <f>IF(OR(#REF!="●",#REF!="●",#REF!="●",#REF!="●",#REF!="●"),"",IF(#REF!="","",#REF!))</f>
        <v>#REF!</v>
      </c>
      <c r="CC130" s="412" t="e">
        <f>IF(ISNA(L130),"",L130*#REF!)</f>
        <v>#REF!</v>
      </c>
      <c r="CD130" s="412" t="e">
        <f>IF(ISNA(M130),"",M130*#REF!)</f>
        <v>#REF!</v>
      </c>
      <c r="CE130" s="415" t="e">
        <f>IF(#REF!&gt;0,DQ$6,"")</f>
        <v>#REF!</v>
      </c>
      <c r="CF130" s="361" t="e">
        <f>IF(#REF!="","",VLOOKUP(#REF!,#REF!,7,0))</f>
        <v>#REF!</v>
      </c>
      <c r="CG130" s="201" t="e">
        <f>IF(OR(#REF!="",CF130=""),"",ROUND(#REF!/10^3*CF130,3))</f>
        <v>#REF!</v>
      </c>
      <c r="CH130" s="201" t="e">
        <f>IF(#REF!&gt;0,#REF!*#REF!/1000,"")</f>
        <v>#REF!</v>
      </c>
      <c r="CI130" s="201" t="e">
        <f>IF(#REF!&gt;0,#REF!*#REF!/1000,"")</f>
        <v>#REF!</v>
      </c>
      <c r="CJ130" s="74" t="e">
        <f t="shared" si="30"/>
        <v>#REF!</v>
      </c>
      <c r="CK130" s="74" t="e">
        <f t="shared" si="31"/>
        <v>#REF!</v>
      </c>
      <c r="CL130" s="201" t="e">
        <f>IF(ISNA(CJ130),"",CJ130*#REF!)</f>
        <v>#REF!</v>
      </c>
      <c r="CM130" s="201" t="e">
        <f>IF(ISNA(CK130),"",CK130*#REF!)</f>
        <v>#REF!</v>
      </c>
      <c r="CN130" s="101" t="e">
        <f>IF(#REF!&gt;0,DQ$57,"")</f>
        <v>#REF!</v>
      </c>
      <c r="CO130" s="84"/>
      <c r="CP130" s="2"/>
      <c r="CQ130" s="2"/>
      <c r="CR130" s="2"/>
      <c r="CS130" s="2"/>
      <c r="CT130" s="2"/>
      <c r="CU130" s="2"/>
      <c r="CV130" s="2"/>
      <c r="CX130" s="2"/>
      <c r="CY130" s="2"/>
      <c r="CZ130" s="2"/>
      <c r="DA130" s="2"/>
      <c r="DB130" s="2"/>
      <c r="DC130" s="2"/>
      <c r="DD130" s="2"/>
      <c r="DE130" s="2"/>
      <c r="DF130" s="2"/>
      <c r="DG130" s="2"/>
      <c r="DJ130" s="4"/>
    </row>
    <row r="131" spans="2:121" ht="18" customHeight="1">
      <c r="B131" s="151" t="e">
        <f>IF(#REF!="","",VLOOKUP(#REF!,$CX$11:$DG$26,9,0))</f>
        <v>#REF!</v>
      </c>
      <c r="C131" s="64" t="e">
        <f>IF(#REF!="",0,VLOOKUP(#REF!,$CP$11:$CQ$16,2,0))</f>
        <v>#REF!</v>
      </c>
      <c r="D131" s="65" t="e">
        <f>IF(#REF!="",0,VLOOKUP(#REF!,$CX$11:$CY$26,2,0))</f>
        <v>#REF!</v>
      </c>
      <c r="E131" s="152" t="e">
        <f t="shared" si="21"/>
        <v>#REF!</v>
      </c>
      <c r="F131" s="155" t="e">
        <f>IF(#REF!="","",VLOOKUP(#REF!,#REF!,7,0))</f>
        <v>#REF!</v>
      </c>
      <c r="G131" s="201" t="e">
        <f>IF(OR(#REF!="",F131=""),"",ROUND(#REF!/10^3*F131,3))</f>
        <v>#REF!</v>
      </c>
      <c r="H131" s="201" t="e">
        <f>IF(#REF!&gt;0,#REF!*#REF!/1000,"")</f>
        <v>#REF!</v>
      </c>
      <c r="I131" s="201" t="e">
        <f>IF(#REF!&gt;0,#REF!*#REF!/1000,"")</f>
        <v>#REF!</v>
      </c>
      <c r="J131" s="51" t="e">
        <f>IF(#REF!="●","",IF(#REF!="","",#REF!))</f>
        <v>#REF!</v>
      </c>
      <c r="K131" s="51" t="e">
        <f>IF(#REF!="●","",IF(#REF!="","",#REF!))</f>
        <v>#REF!</v>
      </c>
      <c r="L131" s="74" t="e">
        <f t="shared" si="22"/>
        <v>#REF!</v>
      </c>
      <c r="M131" s="74" t="e">
        <f t="shared" si="23"/>
        <v>#REF!</v>
      </c>
      <c r="N131" s="201" t="e">
        <f>IF(ISNA(L131),"",L131*#REF!)</f>
        <v>#REF!</v>
      </c>
      <c r="O131" s="201" t="e">
        <f>IF(ISNA(M131),"",M131*#REF!)</f>
        <v>#REF!</v>
      </c>
      <c r="P131" s="78" t="e">
        <f>IF(#REF!&gt;0,DQ$6,"")</f>
        <v>#REF!</v>
      </c>
      <c r="Q131" s="99"/>
      <c r="R131" s="411"/>
      <c r="S131" s="412" t="e">
        <f>IF(OR(#REF!="",F131=""),"",ROUND(#REF!/10^3*F131,3))</f>
        <v>#REF!</v>
      </c>
      <c r="T131" s="412" t="e">
        <f>IF(#REF!&gt;0,#REF!*#REF!/1000,"")</f>
        <v>#REF!</v>
      </c>
      <c r="U131" s="412" t="e">
        <f>IF(#REF!&gt;0,#REF!*#REF!/1000,"")</f>
        <v>#REF!</v>
      </c>
      <c r="V131" s="413" t="e">
        <f>IF(OR(#REF!="●",#REF!="●"),"",IF(#REF!="","",#REF!))</f>
        <v>#REF!</v>
      </c>
      <c r="W131" s="413" t="e">
        <f>IF(OR(#REF!="●",#REF!="●"),"",IF(#REF!="","",#REF!))</f>
        <v>#REF!</v>
      </c>
      <c r="X131" s="412" t="e">
        <f>IF(ISNA(L131),"",L131*#REF!)</f>
        <v>#REF!</v>
      </c>
      <c r="Y131" s="412" t="e">
        <f>IF(ISNA(M131),"",M131*#REF!)</f>
        <v>#REF!</v>
      </c>
      <c r="Z131" s="414" t="e">
        <f>IF(#REF!&gt;0,DQ$6,"")</f>
        <v>#REF!</v>
      </c>
      <c r="AA131" s="95" t="e">
        <f>IF(#REF!="","",VLOOKUP(#REF!,#REF!,7,0))</f>
        <v>#REF!</v>
      </c>
      <c r="AB131" s="201" t="e">
        <f>IF(OR(#REF!="",AA131=""),"",ROUND(#REF!/10^3*AA131,3))</f>
        <v>#REF!</v>
      </c>
      <c r="AC131" s="201" t="e">
        <f>IF(#REF!&gt;0,#REF!*#REF!/1000,"")</f>
        <v>#REF!</v>
      </c>
      <c r="AD131" s="201" t="e">
        <f>IF(#REF!&gt;0,#REF!*#REF!/1000,"")</f>
        <v>#REF!</v>
      </c>
      <c r="AE131" s="74" t="e">
        <f t="shared" si="24"/>
        <v>#REF!</v>
      </c>
      <c r="AF131" s="74" t="e">
        <f t="shared" si="25"/>
        <v>#REF!</v>
      </c>
      <c r="AG131" s="201" t="e">
        <f>IF(ISNA(AE131),"",AE131*#REF!)</f>
        <v>#REF!</v>
      </c>
      <c r="AH131" s="201" t="e">
        <f>IF(ISNA(AF131),"",AF131*#REF!)</f>
        <v>#REF!</v>
      </c>
      <c r="AI131" s="78" t="e">
        <f>IF(#REF!&gt;0,DQ$23,"")</f>
        <v>#REF!</v>
      </c>
      <c r="AJ131" s="99"/>
      <c r="AK131" s="411"/>
      <c r="AL131" s="412" t="e">
        <f>IF(OR(#REF!="",F131=""),"",ROUND(#REF!/10^3*F131,3))</f>
        <v>#REF!</v>
      </c>
      <c r="AM131" s="412" t="e">
        <f>IF(#REF!&gt;0,#REF!*#REF!/1000,"")</f>
        <v>#REF!</v>
      </c>
      <c r="AN131" s="412" t="e">
        <f>IF(#REF!&gt;0,#REF!*#REF!/1000,"")</f>
        <v>#REF!</v>
      </c>
      <c r="AO131" s="413" t="e">
        <f>IF(OR(#REF!="●",#REF!="●",#REF!="●"),"",IF(#REF!="","",#REF!))</f>
        <v>#REF!</v>
      </c>
      <c r="AP131" s="413" t="e">
        <f>IF(OR(#REF!="●",#REF!="●",#REF!="●"),"",IF(#REF!="","",#REF!))</f>
        <v>#REF!</v>
      </c>
      <c r="AQ131" s="412" t="e">
        <f>IF(ISNA(L131),"",L131*#REF!)</f>
        <v>#REF!</v>
      </c>
      <c r="AR131" s="412" t="e">
        <f>IF(ISNA(M131),"",M131*#REF!)</f>
        <v>#REF!</v>
      </c>
      <c r="AS131" s="414" t="e">
        <f>IF(#REF!&gt;0,DQ$6,"")</f>
        <v>#REF!</v>
      </c>
      <c r="AT131" s="95" t="e">
        <f>IF(#REF!="","",VLOOKUP(#REF!,#REF!,7,0))</f>
        <v>#REF!</v>
      </c>
      <c r="AU131" s="201" t="e">
        <f>IF(OR(#REF!="",AT131=""),"",ROUND(#REF!/10^3*AT131,3))</f>
        <v>#REF!</v>
      </c>
      <c r="AV131" s="201" t="e">
        <f>IF(#REF!&gt;0,#REF!*#REF!/1000,"")</f>
        <v>#REF!</v>
      </c>
      <c r="AW131" s="201" t="e">
        <f>IF(#REF!&gt;0,#REF!*#REF!/1000,"")</f>
        <v>#REF!</v>
      </c>
      <c r="AX131" s="74" t="e">
        <f t="shared" si="26"/>
        <v>#REF!</v>
      </c>
      <c r="AY131" s="74" t="e">
        <f t="shared" si="27"/>
        <v>#REF!</v>
      </c>
      <c r="AZ131" s="201" t="e">
        <f>IF(ISNA(AX131),"",AX131*#REF!)</f>
        <v>#REF!</v>
      </c>
      <c r="BA131" s="201" t="e">
        <f>IF(ISNA(AY131),"",AY131*#REF!)</f>
        <v>#REF!</v>
      </c>
      <c r="BB131" s="78" t="e">
        <f>IF(#REF!&gt;0,DQ$40,"")</f>
        <v>#REF!</v>
      </c>
      <c r="BC131" s="99"/>
      <c r="BD131" s="650"/>
      <c r="BE131" s="652" t="e">
        <f>IF(OR(#REF!="",F131=""),"",ROUND(#REF!/10^3*F131,3))</f>
        <v>#REF!</v>
      </c>
      <c r="BF131" s="412" t="e">
        <f>IF(#REF!&gt;0,#REF!*#REF!/1000,"")</f>
        <v>#REF!</v>
      </c>
      <c r="BG131" s="412" t="e">
        <f>IF(#REF!&gt;0,#REF!*#REF!/1000,"")</f>
        <v>#REF!</v>
      </c>
      <c r="BH131" s="413" t="e">
        <f>IF(OR(#REF!="●",#REF!="●",#REF!="●",#REF!="●"),"",IF(#REF!="","",#REF!))</f>
        <v>#REF!</v>
      </c>
      <c r="BI131" s="413" t="e">
        <f>IF(OR(#REF!="●",#REF!="●",#REF!="●",#REF!="●"),"",IF(#REF!="","",#REF!))</f>
        <v>#REF!</v>
      </c>
      <c r="BJ131" s="412" t="e">
        <f>IF(ISNA(L131),"",L131*#REF!)</f>
        <v>#REF!</v>
      </c>
      <c r="BK131" s="412" t="e">
        <f>IF(ISNA(M131),"",M131*#REF!)</f>
        <v>#REF!</v>
      </c>
      <c r="BL131" s="415" t="e">
        <f>IF(#REF!&gt;0,DQ$6,"")</f>
        <v>#REF!</v>
      </c>
      <c r="BM131" s="361" t="e">
        <f>IF(#REF!="","",VLOOKUP(#REF!,#REF!,7,0))</f>
        <v>#REF!</v>
      </c>
      <c r="BN131" s="201" t="e">
        <f>IF(OR(#REF!="",BM131=""),"",ROUND(#REF!/10^3*BM131,3))</f>
        <v>#REF!</v>
      </c>
      <c r="BO131" s="201" t="e">
        <f>IF(#REF!&gt;0,#REF!*#REF!/1000,"")</f>
        <v>#REF!</v>
      </c>
      <c r="BP131" s="201" t="e">
        <f>IF(#REF!&gt;0,#REF!*#REF!/1000,"")</f>
        <v>#REF!</v>
      </c>
      <c r="BQ131" s="74" t="e">
        <f t="shared" si="28"/>
        <v>#REF!</v>
      </c>
      <c r="BR131" s="74" t="e">
        <f t="shared" si="29"/>
        <v>#REF!</v>
      </c>
      <c r="BS131" s="201" t="e">
        <f>IF(ISNA(BQ131),"",BQ131*#REF!)</f>
        <v>#REF!</v>
      </c>
      <c r="BT131" s="201" t="e">
        <f>IF(ISNA(BR131),"",BR131*#REF!)</f>
        <v>#REF!</v>
      </c>
      <c r="BU131" s="78" t="e">
        <f>IF(#REF!&gt;0,DQ$57,"")</f>
        <v>#REF!</v>
      </c>
      <c r="BV131" s="99"/>
      <c r="BW131" s="411"/>
      <c r="BX131" s="412" t="e">
        <f>IF(OR(#REF!="",F131=""),"",ROUND(#REF!/10^3*F131,3))</f>
        <v>#REF!</v>
      </c>
      <c r="BY131" s="412" t="e">
        <f>IF(#REF!&gt;0,#REF!*#REF!/1000,"")</f>
        <v>#REF!</v>
      </c>
      <c r="BZ131" s="412" t="e">
        <f>IF(#REF!&gt;0,#REF!*#REF!/1000,"")</f>
        <v>#REF!</v>
      </c>
      <c r="CA131" s="413" t="e">
        <f>IF(OR(#REF!="●",#REF!="●",#REF!="●",#REF!="●",#REF!="●"),"",IF(#REF!="","",#REF!))</f>
        <v>#REF!</v>
      </c>
      <c r="CB131" s="413" t="e">
        <f>IF(OR(#REF!="●",#REF!="●",#REF!="●",#REF!="●",#REF!="●"),"",IF(#REF!="","",#REF!))</f>
        <v>#REF!</v>
      </c>
      <c r="CC131" s="412" t="e">
        <f>IF(ISNA(L131),"",L131*#REF!)</f>
        <v>#REF!</v>
      </c>
      <c r="CD131" s="412" t="e">
        <f>IF(ISNA(M131),"",M131*#REF!)</f>
        <v>#REF!</v>
      </c>
      <c r="CE131" s="415" t="e">
        <f>IF(#REF!&gt;0,DQ$6,"")</f>
        <v>#REF!</v>
      </c>
      <c r="CF131" s="361" t="e">
        <f>IF(#REF!="","",VLOOKUP(#REF!,#REF!,7,0))</f>
        <v>#REF!</v>
      </c>
      <c r="CG131" s="201" t="e">
        <f>IF(OR(#REF!="",CF131=""),"",ROUND(#REF!/10^3*CF131,3))</f>
        <v>#REF!</v>
      </c>
      <c r="CH131" s="201" t="e">
        <f>IF(#REF!&gt;0,#REF!*#REF!/1000,"")</f>
        <v>#REF!</v>
      </c>
      <c r="CI131" s="201" t="e">
        <f>IF(#REF!&gt;0,#REF!*#REF!/1000,"")</f>
        <v>#REF!</v>
      </c>
      <c r="CJ131" s="74" t="e">
        <f t="shared" si="30"/>
        <v>#REF!</v>
      </c>
      <c r="CK131" s="74" t="e">
        <f t="shared" si="31"/>
        <v>#REF!</v>
      </c>
      <c r="CL131" s="201" t="e">
        <f>IF(ISNA(CJ131),"",CJ131*#REF!)</f>
        <v>#REF!</v>
      </c>
      <c r="CM131" s="201" t="e">
        <f>IF(ISNA(CK131),"",CK131*#REF!)</f>
        <v>#REF!</v>
      </c>
      <c r="CN131" s="101" t="e">
        <f>IF(#REF!&gt;0,DQ$57,"")</f>
        <v>#REF!</v>
      </c>
      <c r="CO131" s="84"/>
      <c r="CP131" s="2"/>
      <c r="CQ131" s="2"/>
      <c r="CR131" s="2"/>
      <c r="CS131" s="2"/>
      <c r="CT131" s="2"/>
      <c r="CU131" s="2"/>
      <c r="CV131" s="2"/>
      <c r="CX131" s="2"/>
      <c r="CY131" s="2"/>
      <c r="CZ131" s="2"/>
      <c r="DA131" s="2"/>
      <c r="DB131" s="2"/>
      <c r="DC131" s="2"/>
      <c r="DD131" s="2"/>
      <c r="DE131" s="2"/>
      <c r="DF131" s="2"/>
      <c r="DG131" s="2"/>
      <c r="DJ131" s="4"/>
    </row>
    <row r="132" spans="2:121" ht="18" customHeight="1">
      <c r="B132" s="151" t="e">
        <f>IF(#REF!="","",VLOOKUP(#REF!,$CX$11:$DG$26,9,0))</f>
        <v>#REF!</v>
      </c>
      <c r="C132" s="64" t="e">
        <f>IF(#REF!="",0,VLOOKUP(#REF!,$CP$11:$CQ$16,2,0))</f>
        <v>#REF!</v>
      </c>
      <c r="D132" s="65" t="e">
        <f>IF(#REF!="",0,VLOOKUP(#REF!,$CX$11:$CY$26,2,0))</f>
        <v>#REF!</v>
      </c>
      <c r="E132" s="152" t="e">
        <f t="shared" si="21"/>
        <v>#REF!</v>
      </c>
      <c r="F132" s="155" t="e">
        <f>IF(#REF!="","",VLOOKUP(#REF!,#REF!,7,0))</f>
        <v>#REF!</v>
      </c>
      <c r="G132" s="201" t="e">
        <f>IF(OR(#REF!="",F132=""),"",ROUND(#REF!/10^3*F132,3))</f>
        <v>#REF!</v>
      </c>
      <c r="H132" s="201" t="e">
        <f>IF(#REF!&gt;0,#REF!*#REF!/1000,"")</f>
        <v>#REF!</v>
      </c>
      <c r="I132" s="201" t="e">
        <f>IF(#REF!&gt;0,#REF!*#REF!/1000,"")</f>
        <v>#REF!</v>
      </c>
      <c r="J132" s="51" t="e">
        <f>IF(#REF!="●","",IF(#REF!="","",#REF!))</f>
        <v>#REF!</v>
      </c>
      <c r="K132" s="51" t="e">
        <f>IF(#REF!="●","",IF(#REF!="","",#REF!))</f>
        <v>#REF!</v>
      </c>
      <c r="L132" s="74" t="e">
        <f t="shared" si="22"/>
        <v>#REF!</v>
      </c>
      <c r="M132" s="74" t="e">
        <f t="shared" si="23"/>
        <v>#REF!</v>
      </c>
      <c r="N132" s="201" t="e">
        <f>IF(ISNA(L132),"",L132*#REF!)</f>
        <v>#REF!</v>
      </c>
      <c r="O132" s="201" t="e">
        <f>IF(ISNA(M132),"",M132*#REF!)</f>
        <v>#REF!</v>
      </c>
      <c r="P132" s="78" t="e">
        <f>IF(#REF!&gt;0,DQ$6,"")</f>
        <v>#REF!</v>
      </c>
      <c r="Q132" s="99"/>
      <c r="R132" s="411"/>
      <c r="S132" s="412" t="e">
        <f>IF(OR(#REF!="",F132=""),"",ROUND(#REF!/10^3*F132,3))</f>
        <v>#REF!</v>
      </c>
      <c r="T132" s="412" t="e">
        <f>IF(#REF!&gt;0,#REF!*#REF!/1000,"")</f>
        <v>#REF!</v>
      </c>
      <c r="U132" s="412" t="e">
        <f>IF(#REF!&gt;0,#REF!*#REF!/1000,"")</f>
        <v>#REF!</v>
      </c>
      <c r="V132" s="413" t="e">
        <f>IF(OR(#REF!="●",#REF!="●"),"",IF(#REF!="","",#REF!))</f>
        <v>#REF!</v>
      </c>
      <c r="W132" s="413" t="e">
        <f>IF(OR(#REF!="●",#REF!="●"),"",IF(#REF!="","",#REF!))</f>
        <v>#REF!</v>
      </c>
      <c r="X132" s="412" t="e">
        <f>IF(ISNA(L132),"",L132*#REF!)</f>
        <v>#REF!</v>
      </c>
      <c r="Y132" s="412" t="e">
        <f>IF(ISNA(M132),"",M132*#REF!)</f>
        <v>#REF!</v>
      </c>
      <c r="Z132" s="414" t="e">
        <f>IF(#REF!&gt;0,DQ$6,"")</f>
        <v>#REF!</v>
      </c>
      <c r="AA132" s="95" t="e">
        <f>IF(#REF!="","",VLOOKUP(#REF!,#REF!,7,0))</f>
        <v>#REF!</v>
      </c>
      <c r="AB132" s="201" t="e">
        <f>IF(OR(#REF!="",AA132=""),"",ROUND(#REF!/10^3*AA132,3))</f>
        <v>#REF!</v>
      </c>
      <c r="AC132" s="201" t="e">
        <f>IF(#REF!&gt;0,#REF!*#REF!/1000,"")</f>
        <v>#REF!</v>
      </c>
      <c r="AD132" s="201" t="e">
        <f>IF(#REF!&gt;0,#REF!*#REF!/1000,"")</f>
        <v>#REF!</v>
      </c>
      <c r="AE132" s="74" t="e">
        <f t="shared" si="24"/>
        <v>#REF!</v>
      </c>
      <c r="AF132" s="74" t="e">
        <f t="shared" si="25"/>
        <v>#REF!</v>
      </c>
      <c r="AG132" s="201" t="e">
        <f>IF(ISNA(AE132),"",AE132*#REF!)</f>
        <v>#REF!</v>
      </c>
      <c r="AH132" s="201" t="e">
        <f>IF(ISNA(AF132),"",AF132*#REF!)</f>
        <v>#REF!</v>
      </c>
      <c r="AI132" s="78" t="e">
        <f>IF(#REF!&gt;0,DQ$23,"")</f>
        <v>#REF!</v>
      </c>
      <c r="AJ132" s="99"/>
      <c r="AK132" s="411"/>
      <c r="AL132" s="412" t="e">
        <f>IF(OR(#REF!="",F132=""),"",ROUND(#REF!/10^3*F132,3))</f>
        <v>#REF!</v>
      </c>
      <c r="AM132" s="412" t="e">
        <f>IF(#REF!&gt;0,#REF!*#REF!/1000,"")</f>
        <v>#REF!</v>
      </c>
      <c r="AN132" s="412" t="e">
        <f>IF(#REF!&gt;0,#REF!*#REF!/1000,"")</f>
        <v>#REF!</v>
      </c>
      <c r="AO132" s="413" t="e">
        <f>IF(OR(#REF!="●",#REF!="●",#REF!="●"),"",IF(#REF!="","",#REF!))</f>
        <v>#REF!</v>
      </c>
      <c r="AP132" s="413" t="e">
        <f>IF(OR(#REF!="●",#REF!="●",#REF!="●"),"",IF(#REF!="","",#REF!))</f>
        <v>#REF!</v>
      </c>
      <c r="AQ132" s="412" t="e">
        <f>IF(ISNA(L132),"",L132*#REF!)</f>
        <v>#REF!</v>
      </c>
      <c r="AR132" s="412" t="e">
        <f>IF(ISNA(M132),"",M132*#REF!)</f>
        <v>#REF!</v>
      </c>
      <c r="AS132" s="414" t="e">
        <f>IF(#REF!&gt;0,DQ$6,"")</f>
        <v>#REF!</v>
      </c>
      <c r="AT132" s="95" t="e">
        <f>IF(#REF!="","",VLOOKUP(#REF!,#REF!,7,0))</f>
        <v>#REF!</v>
      </c>
      <c r="AU132" s="201" t="e">
        <f>IF(OR(#REF!="",AT132=""),"",ROUND(#REF!/10^3*AT132,3))</f>
        <v>#REF!</v>
      </c>
      <c r="AV132" s="201" t="e">
        <f>IF(#REF!&gt;0,#REF!*#REF!/1000,"")</f>
        <v>#REF!</v>
      </c>
      <c r="AW132" s="201" t="e">
        <f>IF(#REF!&gt;0,#REF!*#REF!/1000,"")</f>
        <v>#REF!</v>
      </c>
      <c r="AX132" s="74" t="e">
        <f t="shared" si="26"/>
        <v>#REF!</v>
      </c>
      <c r="AY132" s="74" t="e">
        <f t="shared" si="27"/>
        <v>#REF!</v>
      </c>
      <c r="AZ132" s="201" t="e">
        <f>IF(ISNA(AX132),"",AX132*#REF!)</f>
        <v>#REF!</v>
      </c>
      <c r="BA132" s="201" t="e">
        <f>IF(ISNA(AY132),"",AY132*#REF!)</f>
        <v>#REF!</v>
      </c>
      <c r="BB132" s="78" t="e">
        <f>IF(#REF!&gt;0,DQ$40,"")</f>
        <v>#REF!</v>
      </c>
      <c r="BC132" s="99"/>
      <c r="BD132" s="650"/>
      <c r="BE132" s="652" t="e">
        <f>IF(OR(#REF!="",F132=""),"",ROUND(#REF!/10^3*F132,3))</f>
        <v>#REF!</v>
      </c>
      <c r="BF132" s="412" t="e">
        <f>IF(#REF!&gt;0,#REF!*#REF!/1000,"")</f>
        <v>#REF!</v>
      </c>
      <c r="BG132" s="412" t="e">
        <f>IF(#REF!&gt;0,#REF!*#REF!/1000,"")</f>
        <v>#REF!</v>
      </c>
      <c r="BH132" s="413" t="e">
        <f>IF(OR(#REF!="●",#REF!="●",#REF!="●",#REF!="●"),"",IF(#REF!="","",#REF!))</f>
        <v>#REF!</v>
      </c>
      <c r="BI132" s="413" t="e">
        <f>IF(OR(#REF!="●",#REF!="●",#REF!="●",#REF!="●"),"",IF(#REF!="","",#REF!))</f>
        <v>#REF!</v>
      </c>
      <c r="BJ132" s="412" t="e">
        <f>IF(ISNA(L132),"",L132*#REF!)</f>
        <v>#REF!</v>
      </c>
      <c r="BK132" s="412" t="e">
        <f>IF(ISNA(M132),"",M132*#REF!)</f>
        <v>#REF!</v>
      </c>
      <c r="BL132" s="415" t="e">
        <f>IF(#REF!&gt;0,DQ$6,"")</f>
        <v>#REF!</v>
      </c>
      <c r="BM132" s="361" t="e">
        <f>IF(#REF!="","",VLOOKUP(#REF!,#REF!,7,0))</f>
        <v>#REF!</v>
      </c>
      <c r="BN132" s="201" t="e">
        <f>IF(OR(#REF!="",BM132=""),"",ROUND(#REF!/10^3*BM132,3))</f>
        <v>#REF!</v>
      </c>
      <c r="BO132" s="201" t="e">
        <f>IF(#REF!&gt;0,#REF!*#REF!/1000,"")</f>
        <v>#REF!</v>
      </c>
      <c r="BP132" s="201" t="e">
        <f>IF(#REF!&gt;0,#REF!*#REF!/1000,"")</f>
        <v>#REF!</v>
      </c>
      <c r="BQ132" s="74" t="e">
        <f t="shared" si="28"/>
        <v>#REF!</v>
      </c>
      <c r="BR132" s="74" t="e">
        <f t="shared" si="29"/>
        <v>#REF!</v>
      </c>
      <c r="BS132" s="201" t="e">
        <f>IF(ISNA(BQ132),"",BQ132*#REF!)</f>
        <v>#REF!</v>
      </c>
      <c r="BT132" s="201" t="e">
        <f>IF(ISNA(BR132),"",BR132*#REF!)</f>
        <v>#REF!</v>
      </c>
      <c r="BU132" s="78" t="e">
        <f>IF(#REF!&gt;0,DQ$57,"")</f>
        <v>#REF!</v>
      </c>
      <c r="BV132" s="99"/>
      <c r="BW132" s="411"/>
      <c r="BX132" s="412" t="e">
        <f>IF(OR(#REF!="",F132=""),"",ROUND(#REF!/10^3*F132,3))</f>
        <v>#REF!</v>
      </c>
      <c r="BY132" s="412" t="e">
        <f>IF(#REF!&gt;0,#REF!*#REF!/1000,"")</f>
        <v>#REF!</v>
      </c>
      <c r="BZ132" s="412" t="e">
        <f>IF(#REF!&gt;0,#REF!*#REF!/1000,"")</f>
        <v>#REF!</v>
      </c>
      <c r="CA132" s="413" t="e">
        <f>IF(OR(#REF!="●",#REF!="●",#REF!="●",#REF!="●",#REF!="●"),"",IF(#REF!="","",#REF!))</f>
        <v>#REF!</v>
      </c>
      <c r="CB132" s="413" t="e">
        <f>IF(OR(#REF!="●",#REF!="●",#REF!="●",#REF!="●",#REF!="●"),"",IF(#REF!="","",#REF!))</f>
        <v>#REF!</v>
      </c>
      <c r="CC132" s="412" t="e">
        <f>IF(ISNA(L132),"",L132*#REF!)</f>
        <v>#REF!</v>
      </c>
      <c r="CD132" s="412" t="e">
        <f>IF(ISNA(M132),"",M132*#REF!)</f>
        <v>#REF!</v>
      </c>
      <c r="CE132" s="415" t="e">
        <f>IF(#REF!&gt;0,DQ$6,"")</f>
        <v>#REF!</v>
      </c>
      <c r="CF132" s="361" t="e">
        <f>IF(#REF!="","",VLOOKUP(#REF!,#REF!,7,0))</f>
        <v>#REF!</v>
      </c>
      <c r="CG132" s="201" t="e">
        <f>IF(OR(#REF!="",CF132=""),"",ROUND(#REF!/10^3*CF132,3))</f>
        <v>#REF!</v>
      </c>
      <c r="CH132" s="201" t="e">
        <f>IF(#REF!&gt;0,#REF!*#REF!/1000,"")</f>
        <v>#REF!</v>
      </c>
      <c r="CI132" s="201" t="e">
        <f>IF(#REF!&gt;0,#REF!*#REF!/1000,"")</f>
        <v>#REF!</v>
      </c>
      <c r="CJ132" s="74" t="e">
        <f t="shared" si="30"/>
        <v>#REF!</v>
      </c>
      <c r="CK132" s="74" t="e">
        <f t="shared" si="31"/>
        <v>#REF!</v>
      </c>
      <c r="CL132" s="201" t="e">
        <f>IF(ISNA(CJ132),"",CJ132*#REF!)</f>
        <v>#REF!</v>
      </c>
      <c r="CM132" s="201" t="e">
        <f>IF(ISNA(CK132),"",CK132*#REF!)</f>
        <v>#REF!</v>
      </c>
      <c r="CN132" s="101" t="e">
        <f>IF(#REF!&gt;0,DQ$57,"")</f>
        <v>#REF!</v>
      </c>
      <c r="CO132" s="84"/>
      <c r="CP132" s="2"/>
      <c r="CQ132" s="2"/>
      <c r="CR132" s="2"/>
      <c r="CS132" s="2"/>
      <c r="CT132" s="2"/>
      <c r="CU132" s="2"/>
      <c r="CV132" s="2"/>
      <c r="CX132" s="2"/>
      <c r="CY132" s="2"/>
      <c r="CZ132" s="2"/>
      <c r="DA132" s="2"/>
      <c r="DB132" s="2"/>
      <c r="DC132" s="2"/>
      <c r="DD132" s="2"/>
      <c r="DE132" s="2"/>
      <c r="DF132" s="2"/>
      <c r="DG132" s="2"/>
    </row>
    <row r="133" spans="2:121" ht="18" customHeight="1">
      <c r="B133" s="151" t="e">
        <f>IF(#REF!="","",VLOOKUP(#REF!,$CX$11:$DG$26,9,0))</f>
        <v>#REF!</v>
      </c>
      <c r="C133" s="64" t="e">
        <f>IF(#REF!="",0,VLOOKUP(#REF!,$CP$11:$CQ$16,2,0))</f>
        <v>#REF!</v>
      </c>
      <c r="D133" s="65" t="e">
        <f>IF(#REF!="",0,VLOOKUP(#REF!,$CX$11:$CY$26,2,0))</f>
        <v>#REF!</v>
      </c>
      <c r="E133" s="152" t="e">
        <f t="shared" si="21"/>
        <v>#REF!</v>
      </c>
      <c r="F133" s="155" t="e">
        <f>IF(#REF!="","",VLOOKUP(#REF!,#REF!,7,0))</f>
        <v>#REF!</v>
      </c>
      <c r="G133" s="201" t="e">
        <f>IF(OR(#REF!="",F133=""),"",ROUND(#REF!/10^3*F133,3))</f>
        <v>#REF!</v>
      </c>
      <c r="H133" s="201" t="e">
        <f>IF(#REF!&gt;0,#REF!*#REF!/1000,"")</f>
        <v>#REF!</v>
      </c>
      <c r="I133" s="201" t="e">
        <f>IF(#REF!&gt;0,#REF!*#REF!/1000,"")</f>
        <v>#REF!</v>
      </c>
      <c r="J133" s="51" t="e">
        <f>IF(#REF!="●","",IF(#REF!="","",#REF!))</f>
        <v>#REF!</v>
      </c>
      <c r="K133" s="51" t="e">
        <f>IF(#REF!="●","",IF(#REF!="","",#REF!))</f>
        <v>#REF!</v>
      </c>
      <c r="L133" s="74" t="e">
        <f t="shared" si="22"/>
        <v>#REF!</v>
      </c>
      <c r="M133" s="74" t="e">
        <f t="shared" si="23"/>
        <v>#REF!</v>
      </c>
      <c r="N133" s="201" t="e">
        <f>IF(ISNA(L133),"",L133*#REF!)</f>
        <v>#REF!</v>
      </c>
      <c r="O133" s="201" t="e">
        <f>IF(ISNA(M133),"",M133*#REF!)</f>
        <v>#REF!</v>
      </c>
      <c r="P133" s="78" t="e">
        <f>IF(#REF!&gt;0,DQ$6,"")</f>
        <v>#REF!</v>
      </c>
      <c r="Q133" s="99"/>
      <c r="R133" s="411"/>
      <c r="S133" s="412" t="e">
        <f>IF(OR(#REF!="",F133=""),"",ROUND(#REF!/10^3*F133,3))</f>
        <v>#REF!</v>
      </c>
      <c r="T133" s="412" t="e">
        <f>IF(#REF!&gt;0,#REF!*#REF!/1000,"")</f>
        <v>#REF!</v>
      </c>
      <c r="U133" s="412" t="e">
        <f>IF(#REF!&gt;0,#REF!*#REF!/1000,"")</f>
        <v>#REF!</v>
      </c>
      <c r="V133" s="413" t="e">
        <f>IF(OR(#REF!="●",#REF!="●"),"",IF(#REF!="","",#REF!))</f>
        <v>#REF!</v>
      </c>
      <c r="W133" s="413" t="e">
        <f>IF(OR(#REF!="●",#REF!="●"),"",IF(#REF!="","",#REF!))</f>
        <v>#REF!</v>
      </c>
      <c r="X133" s="412" t="e">
        <f>IF(ISNA(L133),"",L133*#REF!)</f>
        <v>#REF!</v>
      </c>
      <c r="Y133" s="412" t="e">
        <f>IF(ISNA(M133),"",M133*#REF!)</f>
        <v>#REF!</v>
      </c>
      <c r="Z133" s="414" t="e">
        <f>IF(#REF!&gt;0,DQ$6,"")</f>
        <v>#REF!</v>
      </c>
      <c r="AA133" s="95" t="e">
        <f>IF(#REF!="","",VLOOKUP(#REF!,#REF!,7,0))</f>
        <v>#REF!</v>
      </c>
      <c r="AB133" s="201" t="e">
        <f>IF(OR(#REF!="",AA133=""),"",ROUND(#REF!/10^3*AA133,3))</f>
        <v>#REF!</v>
      </c>
      <c r="AC133" s="201" t="e">
        <f>IF(#REF!&gt;0,#REF!*#REF!/1000,"")</f>
        <v>#REF!</v>
      </c>
      <c r="AD133" s="201" t="e">
        <f>IF(#REF!&gt;0,#REF!*#REF!/1000,"")</f>
        <v>#REF!</v>
      </c>
      <c r="AE133" s="74" t="e">
        <f t="shared" si="24"/>
        <v>#REF!</v>
      </c>
      <c r="AF133" s="74" t="e">
        <f t="shared" si="25"/>
        <v>#REF!</v>
      </c>
      <c r="AG133" s="201" t="e">
        <f>IF(ISNA(AE133),"",AE133*#REF!)</f>
        <v>#REF!</v>
      </c>
      <c r="AH133" s="201" t="e">
        <f>IF(ISNA(AF133),"",AF133*#REF!)</f>
        <v>#REF!</v>
      </c>
      <c r="AI133" s="78" t="e">
        <f>IF(#REF!&gt;0,DQ$23,"")</f>
        <v>#REF!</v>
      </c>
      <c r="AJ133" s="99"/>
      <c r="AK133" s="411"/>
      <c r="AL133" s="412" t="e">
        <f>IF(OR(#REF!="",F133=""),"",ROUND(#REF!/10^3*F133,3))</f>
        <v>#REF!</v>
      </c>
      <c r="AM133" s="412" t="e">
        <f>IF(#REF!&gt;0,#REF!*#REF!/1000,"")</f>
        <v>#REF!</v>
      </c>
      <c r="AN133" s="412" t="e">
        <f>IF(#REF!&gt;0,#REF!*#REF!/1000,"")</f>
        <v>#REF!</v>
      </c>
      <c r="AO133" s="413" t="e">
        <f>IF(OR(#REF!="●",#REF!="●",#REF!="●"),"",IF(#REF!="","",#REF!))</f>
        <v>#REF!</v>
      </c>
      <c r="AP133" s="413" t="e">
        <f>IF(OR(#REF!="●",#REF!="●",#REF!="●"),"",IF(#REF!="","",#REF!))</f>
        <v>#REF!</v>
      </c>
      <c r="AQ133" s="412" t="e">
        <f>IF(ISNA(L133),"",L133*#REF!)</f>
        <v>#REF!</v>
      </c>
      <c r="AR133" s="412" t="e">
        <f>IF(ISNA(M133),"",M133*#REF!)</f>
        <v>#REF!</v>
      </c>
      <c r="AS133" s="414" t="e">
        <f>IF(#REF!&gt;0,DQ$6,"")</f>
        <v>#REF!</v>
      </c>
      <c r="AT133" s="95" t="e">
        <f>IF(#REF!="","",VLOOKUP(#REF!,#REF!,7,0))</f>
        <v>#REF!</v>
      </c>
      <c r="AU133" s="201" t="e">
        <f>IF(OR(#REF!="",AT133=""),"",ROUND(#REF!/10^3*AT133,3))</f>
        <v>#REF!</v>
      </c>
      <c r="AV133" s="201" t="e">
        <f>IF(#REF!&gt;0,#REF!*#REF!/1000,"")</f>
        <v>#REF!</v>
      </c>
      <c r="AW133" s="201" t="e">
        <f>IF(#REF!&gt;0,#REF!*#REF!/1000,"")</f>
        <v>#REF!</v>
      </c>
      <c r="AX133" s="74" t="e">
        <f t="shared" si="26"/>
        <v>#REF!</v>
      </c>
      <c r="AY133" s="74" t="e">
        <f t="shared" si="27"/>
        <v>#REF!</v>
      </c>
      <c r="AZ133" s="201" t="e">
        <f>IF(ISNA(AX133),"",AX133*#REF!)</f>
        <v>#REF!</v>
      </c>
      <c r="BA133" s="201" t="e">
        <f>IF(ISNA(AY133),"",AY133*#REF!)</f>
        <v>#REF!</v>
      </c>
      <c r="BB133" s="78" t="e">
        <f>IF(#REF!&gt;0,DQ$40,"")</f>
        <v>#REF!</v>
      </c>
      <c r="BC133" s="99"/>
      <c r="BD133" s="650"/>
      <c r="BE133" s="652" t="e">
        <f>IF(OR(#REF!="",F133=""),"",ROUND(#REF!/10^3*F133,3))</f>
        <v>#REF!</v>
      </c>
      <c r="BF133" s="412" t="e">
        <f>IF(#REF!&gt;0,#REF!*#REF!/1000,"")</f>
        <v>#REF!</v>
      </c>
      <c r="BG133" s="412" t="e">
        <f>IF(#REF!&gt;0,#REF!*#REF!/1000,"")</f>
        <v>#REF!</v>
      </c>
      <c r="BH133" s="413" t="e">
        <f>IF(OR(#REF!="●",#REF!="●",#REF!="●",#REF!="●"),"",IF(#REF!="","",#REF!))</f>
        <v>#REF!</v>
      </c>
      <c r="BI133" s="413" t="e">
        <f>IF(OR(#REF!="●",#REF!="●",#REF!="●",#REF!="●"),"",IF(#REF!="","",#REF!))</f>
        <v>#REF!</v>
      </c>
      <c r="BJ133" s="412" t="e">
        <f>IF(ISNA(L133),"",L133*#REF!)</f>
        <v>#REF!</v>
      </c>
      <c r="BK133" s="412" t="e">
        <f>IF(ISNA(M133),"",M133*#REF!)</f>
        <v>#REF!</v>
      </c>
      <c r="BL133" s="415" t="e">
        <f>IF(#REF!&gt;0,DQ$6,"")</f>
        <v>#REF!</v>
      </c>
      <c r="BM133" s="361" t="e">
        <f>IF(#REF!="","",VLOOKUP(#REF!,#REF!,7,0))</f>
        <v>#REF!</v>
      </c>
      <c r="BN133" s="201" t="e">
        <f>IF(OR(#REF!="",BM133=""),"",ROUND(#REF!/10^3*BM133,3))</f>
        <v>#REF!</v>
      </c>
      <c r="BO133" s="201" t="e">
        <f>IF(#REF!&gt;0,#REF!*#REF!/1000,"")</f>
        <v>#REF!</v>
      </c>
      <c r="BP133" s="201" t="e">
        <f>IF(#REF!&gt;0,#REF!*#REF!/1000,"")</f>
        <v>#REF!</v>
      </c>
      <c r="BQ133" s="74" t="e">
        <f t="shared" si="28"/>
        <v>#REF!</v>
      </c>
      <c r="BR133" s="74" t="e">
        <f t="shared" si="29"/>
        <v>#REF!</v>
      </c>
      <c r="BS133" s="201" t="e">
        <f>IF(ISNA(BQ133),"",BQ133*#REF!)</f>
        <v>#REF!</v>
      </c>
      <c r="BT133" s="201" t="e">
        <f>IF(ISNA(BR133),"",BR133*#REF!)</f>
        <v>#REF!</v>
      </c>
      <c r="BU133" s="78" t="e">
        <f>IF(#REF!&gt;0,DQ$57,"")</f>
        <v>#REF!</v>
      </c>
      <c r="BV133" s="99"/>
      <c r="BW133" s="411"/>
      <c r="BX133" s="412" t="e">
        <f>IF(OR(#REF!="",F133=""),"",ROUND(#REF!/10^3*F133,3))</f>
        <v>#REF!</v>
      </c>
      <c r="BY133" s="412" t="e">
        <f>IF(#REF!&gt;0,#REF!*#REF!/1000,"")</f>
        <v>#REF!</v>
      </c>
      <c r="BZ133" s="412" t="e">
        <f>IF(#REF!&gt;0,#REF!*#REF!/1000,"")</f>
        <v>#REF!</v>
      </c>
      <c r="CA133" s="413" t="e">
        <f>IF(OR(#REF!="●",#REF!="●",#REF!="●",#REF!="●",#REF!="●"),"",IF(#REF!="","",#REF!))</f>
        <v>#REF!</v>
      </c>
      <c r="CB133" s="413" t="e">
        <f>IF(OR(#REF!="●",#REF!="●",#REF!="●",#REF!="●",#REF!="●"),"",IF(#REF!="","",#REF!))</f>
        <v>#REF!</v>
      </c>
      <c r="CC133" s="412" t="e">
        <f>IF(ISNA(L133),"",L133*#REF!)</f>
        <v>#REF!</v>
      </c>
      <c r="CD133" s="412" t="e">
        <f>IF(ISNA(M133),"",M133*#REF!)</f>
        <v>#REF!</v>
      </c>
      <c r="CE133" s="415" t="e">
        <f>IF(#REF!&gt;0,DQ$6,"")</f>
        <v>#REF!</v>
      </c>
      <c r="CF133" s="361" t="e">
        <f>IF(#REF!="","",VLOOKUP(#REF!,#REF!,7,0))</f>
        <v>#REF!</v>
      </c>
      <c r="CG133" s="201" t="e">
        <f>IF(OR(#REF!="",CF133=""),"",ROUND(#REF!/10^3*CF133,3))</f>
        <v>#REF!</v>
      </c>
      <c r="CH133" s="201" t="e">
        <f>IF(#REF!&gt;0,#REF!*#REF!/1000,"")</f>
        <v>#REF!</v>
      </c>
      <c r="CI133" s="201" t="e">
        <f>IF(#REF!&gt;0,#REF!*#REF!/1000,"")</f>
        <v>#REF!</v>
      </c>
      <c r="CJ133" s="74" t="e">
        <f t="shared" si="30"/>
        <v>#REF!</v>
      </c>
      <c r="CK133" s="74" t="e">
        <f t="shared" si="31"/>
        <v>#REF!</v>
      </c>
      <c r="CL133" s="201" t="e">
        <f>IF(ISNA(CJ133),"",CJ133*#REF!)</f>
        <v>#REF!</v>
      </c>
      <c r="CM133" s="201" t="e">
        <f>IF(ISNA(CK133),"",CK133*#REF!)</f>
        <v>#REF!</v>
      </c>
      <c r="CN133" s="101" t="e">
        <f>IF(#REF!&gt;0,DQ$57,"")</f>
        <v>#REF!</v>
      </c>
      <c r="CO133" s="84"/>
      <c r="CP133" s="2"/>
      <c r="CQ133" s="2"/>
      <c r="CR133" s="2"/>
      <c r="CS133" s="2"/>
      <c r="CT133" s="2"/>
      <c r="CU133" s="2"/>
      <c r="CV133" s="2"/>
      <c r="CX133" s="2"/>
      <c r="CY133" s="2"/>
      <c r="CZ133" s="2"/>
      <c r="DA133" s="2"/>
      <c r="DB133" s="2"/>
      <c r="DC133" s="2"/>
      <c r="DD133" s="2"/>
      <c r="DE133" s="2"/>
      <c r="DF133" s="2"/>
      <c r="DG133" s="2"/>
    </row>
    <row r="134" spans="2:121" ht="18" customHeight="1">
      <c r="B134" s="151" t="e">
        <f>IF(#REF!="","",VLOOKUP(#REF!,$CX$11:$DG$26,9,0))</f>
        <v>#REF!</v>
      </c>
      <c r="C134" s="64" t="e">
        <f>IF(#REF!="",0,VLOOKUP(#REF!,$CP$11:$CQ$16,2,0))</f>
        <v>#REF!</v>
      </c>
      <c r="D134" s="65" t="e">
        <f>IF(#REF!="",0,VLOOKUP(#REF!,$CX$11:$CY$26,2,0))</f>
        <v>#REF!</v>
      </c>
      <c r="E134" s="152" t="e">
        <f t="shared" si="21"/>
        <v>#REF!</v>
      </c>
      <c r="F134" s="155" t="e">
        <f>IF(#REF!="","",VLOOKUP(#REF!,#REF!,7,0))</f>
        <v>#REF!</v>
      </c>
      <c r="G134" s="201" t="e">
        <f>IF(OR(#REF!="",F134=""),"",ROUND(#REF!/10^3*F134,3))</f>
        <v>#REF!</v>
      </c>
      <c r="H134" s="201" t="e">
        <f>IF(#REF!&gt;0,#REF!*#REF!/1000,"")</f>
        <v>#REF!</v>
      </c>
      <c r="I134" s="201" t="e">
        <f>IF(#REF!&gt;0,#REF!*#REF!/1000,"")</f>
        <v>#REF!</v>
      </c>
      <c r="J134" s="51" t="e">
        <f>IF(#REF!="●","",IF(#REF!="","",#REF!))</f>
        <v>#REF!</v>
      </c>
      <c r="K134" s="51" t="e">
        <f>IF(#REF!="●","",IF(#REF!="","",#REF!))</f>
        <v>#REF!</v>
      </c>
      <c r="L134" s="74" t="e">
        <f t="shared" si="22"/>
        <v>#REF!</v>
      </c>
      <c r="M134" s="74" t="e">
        <f t="shared" si="23"/>
        <v>#REF!</v>
      </c>
      <c r="N134" s="201" t="e">
        <f>IF(ISNA(L134),"",L134*#REF!)</f>
        <v>#REF!</v>
      </c>
      <c r="O134" s="201" t="e">
        <f>IF(ISNA(M134),"",M134*#REF!)</f>
        <v>#REF!</v>
      </c>
      <c r="P134" s="78" t="e">
        <f>IF(#REF!&gt;0,DQ$6,"")</f>
        <v>#REF!</v>
      </c>
      <c r="Q134" s="99"/>
      <c r="R134" s="411"/>
      <c r="S134" s="412" t="e">
        <f>IF(OR(#REF!="",F134=""),"",ROUND(#REF!/10^3*F134,3))</f>
        <v>#REF!</v>
      </c>
      <c r="T134" s="412" t="e">
        <f>IF(#REF!&gt;0,#REF!*#REF!/1000,"")</f>
        <v>#REF!</v>
      </c>
      <c r="U134" s="412" t="e">
        <f>IF(#REF!&gt;0,#REF!*#REF!/1000,"")</f>
        <v>#REF!</v>
      </c>
      <c r="V134" s="413" t="e">
        <f>IF(OR(#REF!="●",#REF!="●"),"",IF(#REF!="","",#REF!))</f>
        <v>#REF!</v>
      </c>
      <c r="W134" s="413" t="e">
        <f>IF(OR(#REF!="●",#REF!="●"),"",IF(#REF!="","",#REF!))</f>
        <v>#REF!</v>
      </c>
      <c r="X134" s="412" t="e">
        <f>IF(ISNA(L134),"",L134*#REF!)</f>
        <v>#REF!</v>
      </c>
      <c r="Y134" s="412" t="e">
        <f>IF(ISNA(M134),"",M134*#REF!)</f>
        <v>#REF!</v>
      </c>
      <c r="Z134" s="414" t="e">
        <f>IF(#REF!&gt;0,DQ$6,"")</f>
        <v>#REF!</v>
      </c>
      <c r="AA134" s="95" t="e">
        <f>IF(#REF!="","",VLOOKUP(#REF!,#REF!,7,0))</f>
        <v>#REF!</v>
      </c>
      <c r="AB134" s="201" t="e">
        <f>IF(OR(#REF!="",AA134=""),"",ROUND(#REF!/10^3*AA134,3))</f>
        <v>#REF!</v>
      </c>
      <c r="AC134" s="201" t="e">
        <f>IF(#REF!&gt;0,#REF!*#REF!/1000,"")</f>
        <v>#REF!</v>
      </c>
      <c r="AD134" s="201" t="e">
        <f>IF(#REF!&gt;0,#REF!*#REF!/1000,"")</f>
        <v>#REF!</v>
      </c>
      <c r="AE134" s="74" t="e">
        <f t="shared" si="24"/>
        <v>#REF!</v>
      </c>
      <c r="AF134" s="74" t="e">
        <f t="shared" si="25"/>
        <v>#REF!</v>
      </c>
      <c r="AG134" s="201" t="e">
        <f>IF(ISNA(AE134),"",AE134*#REF!)</f>
        <v>#REF!</v>
      </c>
      <c r="AH134" s="201" t="e">
        <f>IF(ISNA(AF134),"",AF134*#REF!)</f>
        <v>#REF!</v>
      </c>
      <c r="AI134" s="78" t="e">
        <f>IF(#REF!&gt;0,DQ$23,"")</f>
        <v>#REF!</v>
      </c>
      <c r="AJ134" s="99"/>
      <c r="AK134" s="411"/>
      <c r="AL134" s="412" t="e">
        <f>IF(OR(#REF!="",F134=""),"",ROUND(#REF!/10^3*F134,3))</f>
        <v>#REF!</v>
      </c>
      <c r="AM134" s="412" t="e">
        <f>IF(#REF!&gt;0,#REF!*#REF!/1000,"")</f>
        <v>#REF!</v>
      </c>
      <c r="AN134" s="412" t="e">
        <f>IF(#REF!&gt;0,#REF!*#REF!/1000,"")</f>
        <v>#REF!</v>
      </c>
      <c r="AO134" s="413" t="e">
        <f>IF(OR(#REF!="●",#REF!="●",#REF!="●"),"",IF(#REF!="","",#REF!))</f>
        <v>#REF!</v>
      </c>
      <c r="AP134" s="413" t="e">
        <f>IF(OR(#REF!="●",#REF!="●",#REF!="●"),"",IF(#REF!="","",#REF!))</f>
        <v>#REF!</v>
      </c>
      <c r="AQ134" s="412" t="e">
        <f>IF(ISNA(L134),"",L134*#REF!)</f>
        <v>#REF!</v>
      </c>
      <c r="AR134" s="412" t="e">
        <f>IF(ISNA(M134),"",M134*#REF!)</f>
        <v>#REF!</v>
      </c>
      <c r="AS134" s="414" t="e">
        <f>IF(#REF!&gt;0,DQ$6,"")</f>
        <v>#REF!</v>
      </c>
      <c r="AT134" s="95" t="e">
        <f>IF(#REF!="","",VLOOKUP(#REF!,#REF!,7,0))</f>
        <v>#REF!</v>
      </c>
      <c r="AU134" s="201" t="e">
        <f>IF(OR(#REF!="",AT134=""),"",ROUND(#REF!/10^3*AT134,3))</f>
        <v>#REF!</v>
      </c>
      <c r="AV134" s="201" t="e">
        <f>IF(#REF!&gt;0,#REF!*#REF!/1000,"")</f>
        <v>#REF!</v>
      </c>
      <c r="AW134" s="201" t="e">
        <f>IF(#REF!&gt;0,#REF!*#REF!/1000,"")</f>
        <v>#REF!</v>
      </c>
      <c r="AX134" s="74" t="e">
        <f t="shared" si="26"/>
        <v>#REF!</v>
      </c>
      <c r="AY134" s="74" t="e">
        <f t="shared" si="27"/>
        <v>#REF!</v>
      </c>
      <c r="AZ134" s="201" t="e">
        <f>IF(ISNA(AX134),"",AX134*#REF!)</f>
        <v>#REF!</v>
      </c>
      <c r="BA134" s="201" t="e">
        <f>IF(ISNA(AY134),"",AY134*#REF!)</f>
        <v>#REF!</v>
      </c>
      <c r="BB134" s="78" t="e">
        <f>IF(#REF!&gt;0,DQ$40,"")</f>
        <v>#REF!</v>
      </c>
      <c r="BC134" s="99"/>
      <c r="BD134" s="650"/>
      <c r="BE134" s="652" t="e">
        <f>IF(OR(#REF!="",F134=""),"",ROUND(#REF!/10^3*F134,3))</f>
        <v>#REF!</v>
      </c>
      <c r="BF134" s="412" t="e">
        <f>IF(#REF!&gt;0,#REF!*#REF!/1000,"")</f>
        <v>#REF!</v>
      </c>
      <c r="BG134" s="412" t="e">
        <f>IF(#REF!&gt;0,#REF!*#REF!/1000,"")</f>
        <v>#REF!</v>
      </c>
      <c r="BH134" s="413" t="e">
        <f>IF(OR(#REF!="●",#REF!="●",#REF!="●",#REF!="●"),"",IF(#REF!="","",#REF!))</f>
        <v>#REF!</v>
      </c>
      <c r="BI134" s="413" t="e">
        <f>IF(OR(#REF!="●",#REF!="●",#REF!="●",#REF!="●"),"",IF(#REF!="","",#REF!))</f>
        <v>#REF!</v>
      </c>
      <c r="BJ134" s="412" t="e">
        <f>IF(ISNA(L134),"",L134*#REF!)</f>
        <v>#REF!</v>
      </c>
      <c r="BK134" s="412" t="e">
        <f>IF(ISNA(M134),"",M134*#REF!)</f>
        <v>#REF!</v>
      </c>
      <c r="BL134" s="415" t="e">
        <f>IF(#REF!&gt;0,DQ$6,"")</f>
        <v>#REF!</v>
      </c>
      <c r="BM134" s="361" t="e">
        <f>IF(#REF!="","",VLOOKUP(#REF!,#REF!,7,0))</f>
        <v>#REF!</v>
      </c>
      <c r="BN134" s="201" t="e">
        <f>IF(OR(#REF!="",BM134=""),"",ROUND(#REF!/10^3*BM134,3))</f>
        <v>#REF!</v>
      </c>
      <c r="BO134" s="201" t="e">
        <f>IF(#REF!&gt;0,#REF!*#REF!/1000,"")</f>
        <v>#REF!</v>
      </c>
      <c r="BP134" s="201" t="e">
        <f>IF(#REF!&gt;0,#REF!*#REF!/1000,"")</f>
        <v>#REF!</v>
      </c>
      <c r="BQ134" s="74" t="e">
        <f t="shared" si="28"/>
        <v>#REF!</v>
      </c>
      <c r="BR134" s="74" t="e">
        <f t="shared" si="29"/>
        <v>#REF!</v>
      </c>
      <c r="BS134" s="201" t="e">
        <f>IF(ISNA(BQ134),"",BQ134*#REF!)</f>
        <v>#REF!</v>
      </c>
      <c r="BT134" s="201" t="e">
        <f>IF(ISNA(BR134),"",BR134*#REF!)</f>
        <v>#REF!</v>
      </c>
      <c r="BU134" s="78" t="e">
        <f>IF(#REF!&gt;0,DQ$57,"")</f>
        <v>#REF!</v>
      </c>
      <c r="BV134" s="99"/>
      <c r="BW134" s="411"/>
      <c r="BX134" s="412" t="e">
        <f>IF(OR(#REF!="",F134=""),"",ROUND(#REF!/10^3*F134,3))</f>
        <v>#REF!</v>
      </c>
      <c r="BY134" s="412" t="e">
        <f>IF(#REF!&gt;0,#REF!*#REF!/1000,"")</f>
        <v>#REF!</v>
      </c>
      <c r="BZ134" s="412" t="e">
        <f>IF(#REF!&gt;0,#REF!*#REF!/1000,"")</f>
        <v>#REF!</v>
      </c>
      <c r="CA134" s="413" t="e">
        <f>IF(OR(#REF!="●",#REF!="●",#REF!="●",#REF!="●",#REF!="●"),"",IF(#REF!="","",#REF!))</f>
        <v>#REF!</v>
      </c>
      <c r="CB134" s="413" t="e">
        <f>IF(OR(#REF!="●",#REF!="●",#REF!="●",#REF!="●",#REF!="●"),"",IF(#REF!="","",#REF!))</f>
        <v>#REF!</v>
      </c>
      <c r="CC134" s="412" t="e">
        <f>IF(ISNA(L134),"",L134*#REF!)</f>
        <v>#REF!</v>
      </c>
      <c r="CD134" s="412" t="e">
        <f>IF(ISNA(M134),"",M134*#REF!)</f>
        <v>#REF!</v>
      </c>
      <c r="CE134" s="415" t="e">
        <f>IF(#REF!&gt;0,DQ$6,"")</f>
        <v>#REF!</v>
      </c>
      <c r="CF134" s="361" t="e">
        <f>IF(#REF!="","",VLOOKUP(#REF!,#REF!,7,0))</f>
        <v>#REF!</v>
      </c>
      <c r="CG134" s="201" t="e">
        <f>IF(OR(#REF!="",CF134=""),"",ROUND(#REF!/10^3*CF134,3))</f>
        <v>#REF!</v>
      </c>
      <c r="CH134" s="201" t="e">
        <f>IF(#REF!&gt;0,#REF!*#REF!/1000,"")</f>
        <v>#REF!</v>
      </c>
      <c r="CI134" s="201" t="e">
        <f>IF(#REF!&gt;0,#REF!*#REF!/1000,"")</f>
        <v>#REF!</v>
      </c>
      <c r="CJ134" s="74" t="e">
        <f t="shared" si="30"/>
        <v>#REF!</v>
      </c>
      <c r="CK134" s="74" t="e">
        <f t="shared" si="31"/>
        <v>#REF!</v>
      </c>
      <c r="CL134" s="201" t="e">
        <f>IF(ISNA(CJ134),"",CJ134*#REF!)</f>
        <v>#REF!</v>
      </c>
      <c r="CM134" s="201" t="e">
        <f>IF(ISNA(CK134),"",CK134*#REF!)</f>
        <v>#REF!</v>
      </c>
      <c r="CN134" s="101" t="e">
        <f>IF(#REF!&gt;0,DQ$57,"")</f>
        <v>#REF!</v>
      </c>
      <c r="CO134" s="84"/>
      <c r="CP134" s="2"/>
      <c r="CQ134" s="2"/>
      <c r="CR134" s="2"/>
      <c r="CS134" s="2"/>
      <c r="CT134" s="2"/>
      <c r="CU134" s="2"/>
      <c r="CV134" s="2"/>
      <c r="CX134" s="2"/>
      <c r="CY134" s="2"/>
      <c r="CZ134" s="2"/>
      <c r="DA134" s="2"/>
      <c r="DB134" s="2"/>
      <c r="DC134" s="2"/>
      <c r="DD134" s="2"/>
      <c r="DE134" s="2"/>
      <c r="DF134" s="2"/>
      <c r="DG134" s="2"/>
      <c r="DJ134" s="2"/>
      <c r="DK134" s="2"/>
      <c r="DL134" s="2"/>
      <c r="DM134" s="2"/>
      <c r="DO134" s="43"/>
      <c r="DP134" s="44"/>
      <c r="DQ134" s="44"/>
    </row>
    <row r="135" spans="2:121" ht="18" customHeight="1">
      <c r="B135" s="151" t="e">
        <f>IF(#REF!="","",VLOOKUP(#REF!,$CX$11:$DG$26,9,0))</f>
        <v>#REF!</v>
      </c>
      <c r="C135" s="64" t="e">
        <f>IF(#REF!="",0,VLOOKUP(#REF!,$CP$11:$CQ$16,2,0))</f>
        <v>#REF!</v>
      </c>
      <c r="D135" s="65" t="e">
        <f>IF(#REF!="",0,VLOOKUP(#REF!,$CX$11:$CY$26,2,0))</f>
        <v>#REF!</v>
      </c>
      <c r="E135" s="152" t="e">
        <f t="shared" si="21"/>
        <v>#REF!</v>
      </c>
      <c r="F135" s="155" t="e">
        <f>IF(#REF!="","",VLOOKUP(#REF!,#REF!,7,0))</f>
        <v>#REF!</v>
      </c>
      <c r="G135" s="201" t="e">
        <f>IF(OR(#REF!="",F135=""),"",ROUND(#REF!/10^3*F135,3))</f>
        <v>#REF!</v>
      </c>
      <c r="H135" s="201" t="e">
        <f>IF(#REF!&gt;0,#REF!*#REF!/1000,"")</f>
        <v>#REF!</v>
      </c>
      <c r="I135" s="201" t="e">
        <f>IF(#REF!&gt;0,#REF!*#REF!/1000,"")</f>
        <v>#REF!</v>
      </c>
      <c r="J135" s="51" t="e">
        <f>IF(#REF!="●","",IF(#REF!="","",#REF!))</f>
        <v>#REF!</v>
      </c>
      <c r="K135" s="51" t="e">
        <f>IF(#REF!="●","",IF(#REF!="","",#REF!))</f>
        <v>#REF!</v>
      </c>
      <c r="L135" s="74" t="e">
        <f t="shared" si="22"/>
        <v>#REF!</v>
      </c>
      <c r="M135" s="74" t="e">
        <f t="shared" si="23"/>
        <v>#REF!</v>
      </c>
      <c r="N135" s="201" t="e">
        <f>IF(ISNA(L135),"",L135*#REF!)</f>
        <v>#REF!</v>
      </c>
      <c r="O135" s="201" t="e">
        <f>IF(ISNA(M135),"",M135*#REF!)</f>
        <v>#REF!</v>
      </c>
      <c r="P135" s="78" t="e">
        <f>IF(#REF!&gt;0,DQ$6,"")</f>
        <v>#REF!</v>
      </c>
      <c r="Q135" s="99"/>
      <c r="R135" s="411"/>
      <c r="S135" s="412" t="e">
        <f>IF(OR(#REF!="",F135=""),"",ROUND(#REF!/10^3*F135,3))</f>
        <v>#REF!</v>
      </c>
      <c r="T135" s="412" t="e">
        <f>IF(#REF!&gt;0,#REF!*#REF!/1000,"")</f>
        <v>#REF!</v>
      </c>
      <c r="U135" s="412" t="e">
        <f>IF(#REF!&gt;0,#REF!*#REF!/1000,"")</f>
        <v>#REF!</v>
      </c>
      <c r="V135" s="413" t="e">
        <f>IF(OR(#REF!="●",#REF!="●"),"",IF(#REF!="","",#REF!))</f>
        <v>#REF!</v>
      </c>
      <c r="W135" s="413" t="e">
        <f>IF(OR(#REF!="●",#REF!="●"),"",IF(#REF!="","",#REF!))</f>
        <v>#REF!</v>
      </c>
      <c r="X135" s="412" t="e">
        <f>IF(ISNA(L135),"",L135*#REF!)</f>
        <v>#REF!</v>
      </c>
      <c r="Y135" s="412" t="e">
        <f>IF(ISNA(M135),"",M135*#REF!)</f>
        <v>#REF!</v>
      </c>
      <c r="Z135" s="414" t="e">
        <f>IF(#REF!&gt;0,DQ$6,"")</f>
        <v>#REF!</v>
      </c>
      <c r="AA135" s="95" t="e">
        <f>IF(#REF!="","",VLOOKUP(#REF!,#REF!,7,0))</f>
        <v>#REF!</v>
      </c>
      <c r="AB135" s="201" t="e">
        <f>IF(OR(#REF!="",AA135=""),"",ROUND(#REF!/10^3*AA135,3))</f>
        <v>#REF!</v>
      </c>
      <c r="AC135" s="201" t="e">
        <f>IF(#REF!&gt;0,#REF!*#REF!/1000,"")</f>
        <v>#REF!</v>
      </c>
      <c r="AD135" s="201" t="e">
        <f>IF(#REF!&gt;0,#REF!*#REF!/1000,"")</f>
        <v>#REF!</v>
      </c>
      <c r="AE135" s="74" t="e">
        <f t="shared" si="24"/>
        <v>#REF!</v>
      </c>
      <c r="AF135" s="74" t="e">
        <f t="shared" si="25"/>
        <v>#REF!</v>
      </c>
      <c r="AG135" s="201" t="e">
        <f>IF(ISNA(AE135),"",AE135*#REF!)</f>
        <v>#REF!</v>
      </c>
      <c r="AH135" s="201" t="e">
        <f>IF(ISNA(AF135),"",AF135*#REF!)</f>
        <v>#REF!</v>
      </c>
      <c r="AI135" s="78" t="e">
        <f>IF(#REF!&gt;0,DQ$23,"")</f>
        <v>#REF!</v>
      </c>
      <c r="AJ135" s="99"/>
      <c r="AK135" s="411"/>
      <c r="AL135" s="412" t="e">
        <f>IF(OR(#REF!="",F135=""),"",ROUND(#REF!/10^3*F135,3))</f>
        <v>#REF!</v>
      </c>
      <c r="AM135" s="412" t="e">
        <f>IF(#REF!&gt;0,#REF!*#REF!/1000,"")</f>
        <v>#REF!</v>
      </c>
      <c r="AN135" s="412" t="e">
        <f>IF(#REF!&gt;0,#REF!*#REF!/1000,"")</f>
        <v>#REF!</v>
      </c>
      <c r="AO135" s="413" t="e">
        <f>IF(OR(#REF!="●",#REF!="●",#REF!="●"),"",IF(#REF!="","",#REF!))</f>
        <v>#REF!</v>
      </c>
      <c r="AP135" s="413" t="e">
        <f>IF(OR(#REF!="●",#REF!="●",#REF!="●"),"",IF(#REF!="","",#REF!))</f>
        <v>#REF!</v>
      </c>
      <c r="AQ135" s="412" t="e">
        <f>IF(ISNA(L135),"",L135*#REF!)</f>
        <v>#REF!</v>
      </c>
      <c r="AR135" s="412" t="e">
        <f>IF(ISNA(M135),"",M135*#REF!)</f>
        <v>#REF!</v>
      </c>
      <c r="AS135" s="414" t="e">
        <f>IF(#REF!&gt;0,DQ$6,"")</f>
        <v>#REF!</v>
      </c>
      <c r="AT135" s="95" t="e">
        <f>IF(#REF!="","",VLOOKUP(#REF!,#REF!,7,0))</f>
        <v>#REF!</v>
      </c>
      <c r="AU135" s="201" t="e">
        <f>IF(OR(#REF!="",AT135=""),"",ROUND(#REF!/10^3*AT135,3))</f>
        <v>#REF!</v>
      </c>
      <c r="AV135" s="201" t="e">
        <f>IF(#REF!&gt;0,#REF!*#REF!/1000,"")</f>
        <v>#REF!</v>
      </c>
      <c r="AW135" s="201" t="e">
        <f>IF(#REF!&gt;0,#REF!*#REF!/1000,"")</f>
        <v>#REF!</v>
      </c>
      <c r="AX135" s="74" t="e">
        <f t="shared" si="26"/>
        <v>#REF!</v>
      </c>
      <c r="AY135" s="74" t="e">
        <f t="shared" si="27"/>
        <v>#REF!</v>
      </c>
      <c r="AZ135" s="201" t="e">
        <f>IF(ISNA(AX135),"",AX135*#REF!)</f>
        <v>#REF!</v>
      </c>
      <c r="BA135" s="201" t="e">
        <f>IF(ISNA(AY135),"",AY135*#REF!)</f>
        <v>#REF!</v>
      </c>
      <c r="BB135" s="78" t="e">
        <f>IF(#REF!&gt;0,DQ$40,"")</f>
        <v>#REF!</v>
      </c>
      <c r="BC135" s="99"/>
      <c r="BD135" s="650"/>
      <c r="BE135" s="652" t="e">
        <f>IF(OR(#REF!="",F135=""),"",ROUND(#REF!/10^3*F135,3))</f>
        <v>#REF!</v>
      </c>
      <c r="BF135" s="412" t="e">
        <f>IF(#REF!&gt;0,#REF!*#REF!/1000,"")</f>
        <v>#REF!</v>
      </c>
      <c r="BG135" s="412" t="e">
        <f>IF(#REF!&gt;0,#REF!*#REF!/1000,"")</f>
        <v>#REF!</v>
      </c>
      <c r="BH135" s="413" t="e">
        <f>IF(OR(#REF!="●",#REF!="●",#REF!="●",#REF!="●"),"",IF(#REF!="","",#REF!))</f>
        <v>#REF!</v>
      </c>
      <c r="BI135" s="413" t="e">
        <f>IF(OR(#REF!="●",#REF!="●",#REF!="●",#REF!="●"),"",IF(#REF!="","",#REF!))</f>
        <v>#REF!</v>
      </c>
      <c r="BJ135" s="412" t="e">
        <f>IF(ISNA(L135),"",L135*#REF!)</f>
        <v>#REF!</v>
      </c>
      <c r="BK135" s="412" t="e">
        <f>IF(ISNA(M135),"",M135*#REF!)</f>
        <v>#REF!</v>
      </c>
      <c r="BL135" s="415" t="e">
        <f>IF(#REF!&gt;0,DQ$6,"")</f>
        <v>#REF!</v>
      </c>
      <c r="BM135" s="361" t="e">
        <f>IF(#REF!="","",VLOOKUP(#REF!,#REF!,7,0))</f>
        <v>#REF!</v>
      </c>
      <c r="BN135" s="201" t="e">
        <f>IF(OR(#REF!="",BM135=""),"",ROUND(#REF!/10^3*BM135,3))</f>
        <v>#REF!</v>
      </c>
      <c r="BO135" s="201" t="e">
        <f>IF(#REF!&gt;0,#REF!*#REF!/1000,"")</f>
        <v>#REF!</v>
      </c>
      <c r="BP135" s="201" t="e">
        <f>IF(#REF!&gt;0,#REF!*#REF!/1000,"")</f>
        <v>#REF!</v>
      </c>
      <c r="BQ135" s="74" t="e">
        <f t="shared" si="28"/>
        <v>#REF!</v>
      </c>
      <c r="BR135" s="74" t="e">
        <f t="shared" si="29"/>
        <v>#REF!</v>
      </c>
      <c r="BS135" s="201" t="e">
        <f>IF(ISNA(BQ135),"",BQ135*#REF!)</f>
        <v>#REF!</v>
      </c>
      <c r="BT135" s="201" t="e">
        <f>IF(ISNA(BR135),"",BR135*#REF!)</f>
        <v>#REF!</v>
      </c>
      <c r="BU135" s="78" t="e">
        <f>IF(#REF!&gt;0,DQ$57,"")</f>
        <v>#REF!</v>
      </c>
      <c r="BV135" s="99"/>
      <c r="BW135" s="411"/>
      <c r="BX135" s="412" t="e">
        <f>IF(OR(#REF!="",F135=""),"",ROUND(#REF!/10^3*F135,3))</f>
        <v>#REF!</v>
      </c>
      <c r="BY135" s="412" t="e">
        <f>IF(#REF!&gt;0,#REF!*#REF!/1000,"")</f>
        <v>#REF!</v>
      </c>
      <c r="BZ135" s="412" t="e">
        <f>IF(#REF!&gt;0,#REF!*#REF!/1000,"")</f>
        <v>#REF!</v>
      </c>
      <c r="CA135" s="413" t="e">
        <f>IF(OR(#REF!="●",#REF!="●",#REF!="●",#REF!="●",#REF!="●"),"",IF(#REF!="","",#REF!))</f>
        <v>#REF!</v>
      </c>
      <c r="CB135" s="413" t="e">
        <f>IF(OR(#REF!="●",#REF!="●",#REF!="●",#REF!="●",#REF!="●"),"",IF(#REF!="","",#REF!))</f>
        <v>#REF!</v>
      </c>
      <c r="CC135" s="412" t="e">
        <f>IF(ISNA(L135),"",L135*#REF!)</f>
        <v>#REF!</v>
      </c>
      <c r="CD135" s="412" t="e">
        <f>IF(ISNA(M135),"",M135*#REF!)</f>
        <v>#REF!</v>
      </c>
      <c r="CE135" s="415" t="e">
        <f>IF(#REF!&gt;0,DQ$6,"")</f>
        <v>#REF!</v>
      </c>
      <c r="CF135" s="361" t="e">
        <f>IF(#REF!="","",VLOOKUP(#REF!,#REF!,7,0))</f>
        <v>#REF!</v>
      </c>
      <c r="CG135" s="201" t="e">
        <f>IF(OR(#REF!="",CF135=""),"",ROUND(#REF!/10^3*CF135,3))</f>
        <v>#REF!</v>
      </c>
      <c r="CH135" s="201" t="e">
        <f>IF(#REF!&gt;0,#REF!*#REF!/1000,"")</f>
        <v>#REF!</v>
      </c>
      <c r="CI135" s="201" t="e">
        <f>IF(#REF!&gt;0,#REF!*#REF!/1000,"")</f>
        <v>#REF!</v>
      </c>
      <c r="CJ135" s="74" t="e">
        <f t="shared" si="30"/>
        <v>#REF!</v>
      </c>
      <c r="CK135" s="74" t="e">
        <f t="shared" si="31"/>
        <v>#REF!</v>
      </c>
      <c r="CL135" s="201" t="e">
        <f>IF(ISNA(CJ135),"",CJ135*#REF!)</f>
        <v>#REF!</v>
      </c>
      <c r="CM135" s="201" t="e">
        <f>IF(ISNA(CK135),"",CK135*#REF!)</f>
        <v>#REF!</v>
      </c>
      <c r="CN135" s="101" t="e">
        <f>IF(#REF!&gt;0,DQ$57,"")</f>
        <v>#REF!</v>
      </c>
      <c r="CO135" s="84"/>
      <c r="CP135" s="2"/>
      <c r="CQ135" s="2"/>
      <c r="CR135" s="2"/>
      <c r="CS135" s="2"/>
      <c r="CT135" s="2"/>
      <c r="CU135" s="2"/>
      <c r="CV135" s="2"/>
      <c r="CX135" s="2"/>
      <c r="CY135" s="2"/>
      <c r="CZ135" s="2"/>
      <c r="DA135" s="2"/>
      <c r="DB135" s="2"/>
      <c r="DC135" s="2"/>
      <c r="DD135" s="2"/>
      <c r="DE135" s="2"/>
      <c r="DF135" s="2"/>
      <c r="DG135" s="2"/>
      <c r="DJ135" s="2"/>
      <c r="DK135" s="2"/>
      <c r="DL135" s="2"/>
      <c r="DM135" s="2"/>
      <c r="DN135" s="46"/>
      <c r="DO135" s="45"/>
      <c r="DP135" s="45"/>
      <c r="DQ135" s="45"/>
    </row>
    <row r="136" spans="2:121" ht="18" customHeight="1">
      <c r="B136" s="151" t="e">
        <f>IF(#REF!="","",VLOOKUP(#REF!,$CX$11:$DG$26,9,0))</f>
        <v>#REF!</v>
      </c>
      <c r="C136" s="64" t="e">
        <f>IF(#REF!="",0,VLOOKUP(#REF!,$CP$11:$CQ$16,2,0))</f>
        <v>#REF!</v>
      </c>
      <c r="D136" s="65" t="e">
        <f>IF(#REF!="",0,VLOOKUP(#REF!,$CX$11:$CY$26,2,0))</f>
        <v>#REF!</v>
      </c>
      <c r="E136" s="152" t="e">
        <f t="shared" si="21"/>
        <v>#REF!</v>
      </c>
      <c r="F136" s="155" t="e">
        <f>IF(#REF!="","",VLOOKUP(#REF!,#REF!,7,0))</f>
        <v>#REF!</v>
      </c>
      <c r="G136" s="201" t="e">
        <f>IF(OR(#REF!="",F136=""),"",ROUND(#REF!/10^3*F136,3))</f>
        <v>#REF!</v>
      </c>
      <c r="H136" s="201" t="e">
        <f>IF(#REF!&gt;0,#REF!*#REF!/1000,"")</f>
        <v>#REF!</v>
      </c>
      <c r="I136" s="201" t="e">
        <f>IF(#REF!&gt;0,#REF!*#REF!/1000,"")</f>
        <v>#REF!</v>
      </c>
      <c r="J136" s="51" t="e">
        <f>IF(#REF!="●","",IF(#REF!="","",#REF!))</f>
        <v>#REF!</v>
      </c>
      <c r="K136" s="51" t="e">
        <f>IF(#REF!="●","",IF(#REF!="","",#REF!))</f>
        <v>#REF!</v>
      </c>
      <c r="L136" s="74" t="e">
        <f t="shared" si="22"/>
        <v>#REF!</v>
      </c>
      <c r="M136" s="74" t="e">
        <f t="shared" si="23"/>
        <v>#REF!</v>
      </c>
      <c r="N136" s="201" t="e">
        <f>IF(ISNA(L136),"",L136*#REF!)</f>
        <v>#REF!</v>
      </c>
      <c r="O136" s="201" t="e">
        <f>IF(ISNA(M136),"",M136*#REF!)</f>
        <v>#REF!</v>
      </c>
      <c r="P136" s="78" t="e">
        <f>IF(#REF!&gt;0,DQ$6,"")</f>
        <v>#REF!</v>
      </c>
      <c r="Q136" s="99"/>
      <c r="R136" s="411"/>
      <c r="S136" s="412" t="e">
        <f>IF(OR(#REF!="",F136=""),"",ROUND(#REF!/10^3*F136,3))</f>
        <v>#REF!</v>
      </c>
      <c r="T136" s="412" t="e">
        <f>IF(#REF!&gt;0,#REF!*#REF!/1000,"")</f>
        <v>#REF!</v>
      </c>
      <c r="U136" s="412" t="e">
        <f>IF(#REF!&gt;0,#REF!*#REF!/1000,"")</f>
        <v>#REF!</v>
      </c>
      <c r="V136" s="413" t="e">
        <f>IF(OR(#REF!="●",#REF!="●"),"",IF(#REF!="","",#REF!))</f>
        <v>#REF!</v>
      </c>
      <c r="W136" s="413" t="e">
        <f>IF(OR(#REF!="●",#REF!="●"),"",IF(#REF!="","",#REF!))</f>
        <v>#REF!</v>
      </c>
      <c r="X136" s="412" t="e">
        <f>IF(ISNA(L136),"",L136*#REF!)</f>
        <v>#REF!</v>
      </c>
      <c r="Y136" s="412" t="e">
        <f>IF(ISNA(M136),"",M136*#REF!)</f>
        <v>#REF!</v>
      </c>
      <c r="Z136" s="414" t="e">
        <f>IF(#REF!&gt;0,DQ$6,"")</f>
        <v>#REF!</v>
      </c>
      <c r="AA136" s="95" t="e">
        <f>IF(#REF!="","",VLOOKUP(#REF!,#REF!,7,0))</f>
        <v>#REF!</v>
      </c>
      <c r="AB136" s="201" t="e">
        <f>IF(OR(#REF!="",AA136=""),"",ROUND(#REF!/10^3*AA136,3))</f>
        <v>#REF!</v>
      </c>
      <c r="AC136" s="201" t="e">
        <f>IF(#REF!&gt;0,#REF!*#REF!/1000,"")</f>
        <v>#REF!</v>
      </c>
      <c r="AD136" s="201" t="e">
        <f>IF(#REF!&gt;0,#REF!*#REF!/1000,"")</f>
        <v>#REF!</v>
      </c>
      <c r="AE136" s="74" t="e">
        <f t="shared" si="24"/>
        <v>#REF!</v>
      </c>
      <c r="AF136" s="74" t="e">
        <f t="shared" si="25"/>
        <v>#REF!</v>
      </c>
      <c r="AG136" s="201" t="e">
        <f>IF(ISNA(AE136),"",AE136*#REF!)</f>
        <v>#REF!</v>
      </c>
      <c r="AH136" s="201" t="e">
        <f>IF(ISNA(AF136),"",AF136*#REF!)</f>
        <v>#REF!</v>
      </c>
      <c r="AI136" s="78" t="e">
        <f>IF(#REF!&gt;0,DQ$23,"")</f>
        <v>#REF!</v>
      </c>
      <c r="AJ136" s="99"/>
      <c r="AK136" s="411"/>
      <c r="AL136" s="412" t="e">
        <f>IF(OR(#REF!="",F136=""),"",ROUND(#REF!/10^3*F136,3))</f>
        <v>#REF!</v>
      </c>
      <c r="AM136" s="412" t="e">
        <f>IF(#REF!&gt;0,#REF!*#REF!/1000,"")</f>
        <v>#REF!</v>
      </c>
      <c r="AN136" s="412" t="e">
        <f>IF(#REF!&gt;0,#REF!*#REF!/1000,"")</f>
        <v>#REF!</v>
      </c>
      <c r="AO136" s="413" t="e">
        <f>IF(OR(#REF!="●",#REF!="●",#REF!="●"),"",IF(#REF!="","",#REF!))</f>
        <v>#REF!</v>
      </c>
      <c r="AP136" s="413" t="e">
        <f>IF(OR(#REF!="●",#REF!="●",#REF!="●"),"",IF(#REF!="","",#REF!))</f>
        <v>#REF!</v>
      </c>
      <c r="AQ136" s="412" t="e">
        <f>IF(ISNA(L136),"",L136*#REF!)</f>
        <v>#REF!</v>
      </c>
      <c r="AR136" s="412" t="e">
        <f>IF(ISNA(M136),"",M136*#REF!)</f>
        <v>#REF!</v>
      </c>
      <c r="AS136" s="414" t="e">
        <f>IF(#REF!&gt;0,DQ$6,"")</f>
        <v>#REF!</v>
      </c>
      <c r="AT136" s="95" t="e">
        <f>IF(#REF!="","",VLOOKUP(#REF!,#REF!,7,0))</f>
        <v>#REF!</v>
      </c>
      <c r="AU136" s="201" t="e">
        <f>IF(OR(#REF!="",AT136=""),"",ROUND(#REF!/10^3*AT136,3))</f>
        <v>#REF!</v>
      </c>
      <c r="AV136" s="201" t="e">
        <f>IF(#REF!&gt;0,#REF!*#REF!/1000,"")</f>
        <v>#REF!</v>
      </c>
      <c r="AW136" s="201" t="e">
        <f>IF(#REF!&gt;0,#REF!*#REF!/1000,"")</f>
        <v>#REF!</v>
      </c>
      <c r="AX136" s="74" t="e">
        <f t="shared" si="26"/>
        <v>#REF!</v>
      </c>
      <c r="AY136" s="74" t="e">
        <f t="shared" si="27"/>
        <v>#REF!</v>
      </c>
      <c r="AZ136" s="201" t="e">
        <f>IF(ISNA(AX136),"",AX136*#REF!)</f>
        <v>#REF!</v>
      </c>
      <c r="BA136" s="201" t="e">
        <f>IF(ISNA(AY136),"",AY136*#REF!)</f>
        <v>#REF!</v>
      </c>
      <c r="BB136" s="78" t="e">
        <f>IF(#REF!&gt;0,DQ$40,"")</f>
        <v>#REF!</v>
      </c>
      <c r="BC136" s="99"/>
      <c r="BD136" s="650"/>
      <c r="BE136" s="652" t="e">
        <f>IF(OR(#REF!="",F136=""),"",ROUND(#REF!/10^3*F136,3))</f>
        <v>#REF!</v>
      </c>
      <c r="BF136" s="412" t="e">
        <f>IF(#REF!&gt;0,#REF!*#REF!/1000,"")</f>
        <v>#REF!</v>
      </c>
      <c r="BG136" s="412" t="e">
        <f>IF(#REF!&gt;0,#REF!*#REF!/1000,"")</f>
        <v>#REF!</v>
      </c>
      <c r="BH136" s="413" t="e">
        <f>IF(OR(#REF!="●",#REF!="●",#REF!="●",#REF!="●"),"",IF(#REF!="","",#REF!))</f>
        <v>#REF!</v>
      </c>
      <c r="BI136" s="413" t="e">
        <f>IF(OR(#REF!="●",#REF!="●",#REF!="●",#REF!="●"),"",IF(#REF!="","",#REF!))</f>
        <v>#REF!</v>
      </c>
      <c r="BJ136" s="412" t="e">
        <f>IF(ISNA(L136),"",L136*#REF!)</f>
        <v>#REF!</v>
      </c>
      <c r="BK136" s="412" t="e">
        <f>IF(ISNA(M136),"",M136*#REF!)</f>
        <v>#REF!</v>
      </c>
      <c r="BL136" s="415" t="e">
        <f>IF(#REF!&gt;0,DQ$6,"")</f>
        <v>#REF!</v>
      </c>
      <c r="BM136" s="361" t="e">
        <f>IF(#REF!="","",VLOOKUP(#REF!,#REF!,7,0))</f>
        <v>#REF!</v>
      </c>
      <c r="BN136" s="201" t="e">
        <f>IF(OR(#REF!="",BM136=""),"",ROUND(#REF!/10^3*BM136,3))</f>
        <v>#REF!</v>
      </c>
      <c r="BO136" s="201" t="e">
        <f>IF(#REF!&gt;0,#REF!*#REF!/1000,"")</f>
        <v>#REF!</v>
      </c>
      <c r="BP136" s="201" t="e">
        <f>IF(#REF!&gt;0,#REF!*#REF!/1000,"")</f>
        <v>#REF!</v>
      </c>
      <c r="BQ136" s="74" t="e">
        <f t="shared" si="28"/>
        <v>#REF!</v>
      </c>
      <c r="BR136" s="74" t="e">
        <f t="shared" si="29"/>
        <v>#REF!</v>
      </c>
      <c r="BS136" s="201" t="e">
        <f>IF(ISNA(BQ136),"",BQ136*#REF!)</f>
        <v>#REF!</v>
      </c>
      <c r="BT136" s="201" t="e">
        <f>IF(ISNA(BR136),"",BR136*#REF!)</f>
        <v>#REF!</v>
      </c>
      <c r="BU136" s="78" t="e">
        <f>IF(#REF!&gt;0,DQ$57,"")</f>
        <v>#REF!</v>
      </c>
      <c r="BV136" s="99"/>
      <c r="BW136" s="411"/>
      <c r="BX136" s="412" t="e">
        <f>IF(OR(#REF!="",F136=""),"",ROUND(#REF!/10^3*F136,3))</f>
        <v>#REF!</v>
      </c>
      <c r="BY136" s="412" t="e">
        <f>IF(#REF!&gt;0,#REF!*#REF!/1000,"")</f>
        <v>#REF!</v>
      </c>
      <c r="BZ136" s="412" t="e">
        <f>IF(#REF!&gt;0,#REF!*#REF!/1000,"")</f>
        <v>#REF!</v>
      </c>
      <c r="CA136" s="413" t="e">
        <f>IF(OR(#REF!="●",#REF!="●",#REF!="●",#REF!="●",#REF!="●"),"",IF(#REF!="","",#REF!))</f>
        <v>#REF!</v>
      </c>
      <c r="CB136" s="413" t="e">
        <f>IF(OR(#REF!="●",#REF!="●",#REF!="●",#REF!="●",#REF!="●"),"",IF(#REF!="","",#REF!))</f>
        <v>#REF!</v>
      </c>
      <c r="CC136" s="412" t="e">
        <f>IF(ISNA(L136),"",L136*#REF!)</f>
        <v>#REF!</v>
      </c>
      <c r="CD136" s="412" t="e">
        <f>IF(ISNA(M136),"",M136*#REF!)</f>
        <v>#REF!</v>
      </c>
      <c r="CE136" s="415" t="e">
        <f>IF(#REF!&gt;0,DQ$6,"")</f>
        <v>#REF!</v>
      </c>
      <c r="CF136" s="361" t="e">
        <f>IF(#REF!="","",VLOOKUP(#REF!,#REF!,7,0))</f>
        <v>#REF!</v>
      </c>
      <c r="CG136" s="201" t="e">
        <f>IF(OR(#REF!="",CF136=""),"",ROUND(#REF!/10^3*CF136,3))</f>
        <v>#REF!</v>
      </c>
      <c r="CH136" s="201" t="e">
        <f>IF(#REF!&gt;0,#REF!*#REF!/1000,"")</f>
        <v>#REF!</v>
      </c>
      <c r="CI136" s="201" t="e">
        <f>IF(#REF!&gt;0,#REF!*#REF!/1000,"")</f>
        <v>#REF!</v>
      </c>
      <c r="CJ136" s="74" t="e">
        <f t="shared" si="30"/>
        <v>#REF!</v>
      </c>
      <c r="CK136" s="74" t="e">
        <f t="shared" si="31"/>
        <v>#REF!</v>
      </c>
      <c r="CL136" s="201" t="e">
        <f>IF(ISNA(CJ136),"",CJ136*#REF!)</f>
        <v>#REF!</v>
      </c>
      <c r="CM136" s="201" t="e">
        <f>IF(ISNA(CK136),"",CK136*#REF!)</f>
        <v>#REF!</v>
      </c>
      <c r="CN136" s="101" t="e">
        <f>IF(#REF!&gt;0,DQ$57,"")</f>
        <v>#REF!</v>
      </c>
      <c r="CO136" s="84"/>
      <c r="CP136" s="2"/>
      <c r="CQ136" s="2"/>
      <c r="CR136" s="2"/>
      <c r="CS136" s="2"/>
      <c r="CT136" s="2"/>
      <c r="CU136" s="2"/>
      <c r="CV136" s="2"/>
      <c r="CX136" s="2"/>
      <c r="CY136" s="2"/>
      <c r="CZ136" s="2"/>
      <c r="DA136" s="2"/>
      <c r="DB136" s="2"/>
      <c r="DC136" s="2"/>
      <c r="DD136" s="2"/>
      <c r="DE136" s="2"/>
      <c r="DF136" s="2"/>
      <c r="DG136" s="2"/>
      <c r="DJ136" s="5"/>
      <c r="DK136" s="5"/>
      <c r="DL136" s="5"/>
      <c r="DM136" s="5"/>
      <c r="DN136" s="46"/>
      <c r="DO136" s="46"/>
      <c r="DP136" s="46"/>
      <c r="DQ136" s="45"/>
    </row>
    <row r="137" spans="2:121" ht="18" customHeight="1">
      <c r="B137" s="151" t="e">
        <f>IF(#REF!="","",VLOOKUP(#REF!,$CX$11:$DG$26,9,0))</f>
        <v>#REF!</v>
      </c>
      <c r="C137" s="64" t="e">
        <f>IF(#REF!="",0,VLOOKUP(#REF!,$CP$11:$CQ$16,2,0))</f>
        <v>#REF!</v>
      </c>
      <c r="D137" s="65" t="e">
        <f>IF(#REF!="",0,VLOOKUP(#REF!,$CX$11:$CY$26,2,0))</f>
        <v>#REF!</v>
      </c>
      <c r="E137" s="152" t="e">
        <f t="shared" si="21"/>
        <v>#REF!</v>
      </c>
      <c r="F137" s="155" t="e">
        <f>IF(#REF!="","",VLOOKUP(#REF!,#REF!,7,0))</f>
        <v>#REF!</v>
      </c>
      <c r="G137" s="201" t="e">
        <f>IF(OR(#REF!="",F137=""),"",ROUND(#REF!/10^3*F137,3))</f>
        <v>#REF!</v>
      </c>
      <c r="H137" s="201" t="e">
        <f>IF(#REF!&gt;0,#REF!*#REF!/1000,"")</f>
        <v>#REF!</v>
      </c>
      <c r="I137" s="201" t="e">
        <f>IF(#REF!&gt;0,#REF!*#REF!/1000,"")</f>
        <v>#REF!</v>
      </c>
      <c r="J137" s="51" t="e">
        <f>IF(#REF!="●","",IF(#REF!="","",#REF!))</f>
        <v>#REF!</v>
      </c>
      <c r="K137" s="51" t="e">
        <f>IF(#REF!="●","",IF(#REF!="","",#REF!))</f>
        <v>#REF!</v>
      </c>
      <c r="L137" s="74" t="e">
        <f t="shared" si="22"/>
        <v>#REF!</v>
      </c>
      <c r="M137" s="74" t="e">
        <f t="shared" si="23"/>
        <v>#REF!</v>
      </c>
      <c r="N137" s="201" t="e">
        <f>IF(ISNA(L137),"",L137*#REF!)</f>
        <v>#REF!</v>
      </c>
      <c r="O137" s="201" t="e">
        <f>IF(ISNA(M137),"",M137*#REF!)</f>
        <v>#REF!</v>
      </c>
      <c r="P137" s="78" t="e">
        <f>IF(#REF!&gt;0,DQ$6,"")</f>
        <v>#REF!</v>
      </c>
      <c r="Q137" s="99"/>
      <c r="R137" s="411"/>
      <c r="S137" s="412" t="e">
        <f>IF(OR(#REF!="",F137=""),"",ROUND(#REF!/10^3*F137,3))</f>
        <v>#REF!</v>
      </c>
      <c r="T137" s="412" t="e">
        <f>IF(#REF!&gt;0,#REF!*#REF!/1000,"")</f>
        <v>#REF!</v>
      </c>
      <c r="U137" s="412" t="e">
        <f>IF(#REF!&gt;0,#REF!*#REF!/1000,"")</f>
        <v>#REF!</v>
      </c>
      <c r="V137" s="413" t="e">
        <f>IF(OR(#REF!="●",#REF!="●"),"",IF(#REF!="","",#REF!))</f>
        <v>#REF!</v>
      </c>
      <c r="W137" s="413" t="e">
        <f>IF(OR(#REF!="●",#REF!="●"),"",IF(#REF!="","",#REF!))</f>
        <v>#REF!</v>
      </c>
      <c r="X137" s="412" t="e">
        <f>IF(ISNA(L137),"",L137*#REF!)</f>
        <v>#REF!</v>
      </c>
      <c r="Y137" s="412" t="e">
        <f>IF(ISNA(M137),"",M137*#REF!)</f>
        <v>#REF!</v>
      </c>
      <c r="Z137" s="414" t="e">
        <f>IF(#REF!&gt;0,DQ$6,"")</f>
        <v>#REF!</v>
      </c>
      <c r="AA137" s="95" t="e">
        <f>IF(#REF!="","",VLOOKUP(#REF!,#REF!,7,0))</f>
        <v>#REF!</v>
      </c>
      <c r="AB137" s="201" t="e">
        <f>IF(OR(#REF!="",AA137=""),"",ROUND(#REF!/10^3*AA137,3))</f>
        <v>#REF!</v>
      </c>
      <c r="AC137" s="201" t="e">
        <f>IF(#REF!&gt;0,#REF!*#REF!/1000,"")</f>
        <v>#REF!</v>
      </c>
      <c r="AD137" s="201" t="e">
        <f>IF(#REF!&gt;0,#REF!*#REF!/1000,"")</f>
        <v>#REF!</v>
      </c>
      <c r="AE137" s="74" t="e">
        <f t="shared" si="24"/>
        <v>#REF!</v>
      </c>
      <c r="AF137" s="74" t="e">
        <f t="shared" si="25"/>
        <v>#REF!</v>
      </c>
      <c r="AG137" s="201" t="e">
        <f>IF(ISNA(AE137),"",AE137*#REF!)</f>
        <v>#REF!</v>
      </c>
      <c r="AH137" s="201" t="e">
        <f>IF(ISNA(AF137),"",AF137*#REF!)</f>
        <v>#REF!</v>
      </c>
      <c r="AI137" s="78" t="e">
        <f>IF(#REF!&gt;0,DQ$23,"")</f>
        <v>#REF!</v>
      </c>
      <c r="AJ137" s="99"/>
      <c r="AK137" s="411"/>
      <c r="AL137" s="412" t="e">
        <f>IF(OR(#REF!="",F137=""),"",ROUND(#REF!/10^3*F137,3))</f>
        <v>#REF!</v>
      </c>
      <c r="AM137" s="412" t="e">
        <f>IF(#REF!&gt;0,#REF!*#REF!/1000,"")</f>
        <v>#REF!</v>
      </c>
      <c r="AN137" s="412" t="e">
        <f>IF(#REF!&gt;0,#REF!*#REF!/1000,"")</f>
        <v>#REF!</v>
      </c>
      <c r="AO137" s="413" t="e">
        <f>IF(OR(#REF!="●",#REF!="●",#REF!="●"),"",IF(#REF!="","",#REF!))</f>
        <v>#REF!</v>
      </c>
      <c r="AP137" s="413" t="e">
        <f>IF(OR(#REF!="●",#REF!="●",#REF!="●"),"",IF(#REF!="","",#REF!))</f>
        <v>#REF!</v>
      </c>
      <c r="AQ137" s="412" t="e">
        <f>IF(ISNA(L137),"",L137*#REF!)</f>
        <v>#REF!</v>
      </c>
      <c r="AR137" s="412" t="e">
        <f>IF(ISNA(M137),"",M137*#REF!)</f>
        <v>#REF!</v>
      </c>
      <c r="AS137" s="414" t="e">
        <f>IF(#REF!&gt;0,DQ$6,"")</f>
        <v>#REF!</v>
      </c>
      <c r="AT137" s="95" t="e">
        <f>IF(#REF!="","",VLOOKUP(#REF!,#REF!,7,0))</f>
        <v>#REF!</v>
      </c>
      <c r="AU137" s="201" t="e">
        <f>IF(OR(#REF!="",AT137=""),"",ROUND(#REF!/10^3*AT137,3))</f>
        <v>#REF!</v>
      </c>
      <c r="AV137" s="201" t="e">
        <f>IF(#REF!&gt;0,#REF!*#REF!/1000,"")</f>
        <v>#REF!</v>
      </c>
      <c r="AW137" s="201" t="e">
        <f>IF(#REF!&gt;0,#REF!*#REF!/1000,"")</f>
        <v>#REF!</v>
      </c>
      <c r="AX137" s="74" t="e">
        <f t="shared" si="26"/>
        <v>#REF!</v>
      </c>
      <c r="AY137" s="74" t="e">
        <f t="shared" si="27"/>
        <v>#REF!</v>
      </c>
      <c r="AZ137" s="201" t="e">
        <f>IF(ISNA(AX137),"",AX137*#REF!)</f>
        <v>#REF!</v>
      </c>
      <c r="BA137" s="201" t="e">
        <f>IF(ISNA(AY137),"",AY137*#REF!)</f>
        <v>#REF!</v>
      </c>
      <c r="BB137" s="78" t="e">
        <f>IF(#REF!&gt;0,DQ$40,"")</f>
        <v>#REF!</v>
      </c>
      <c r="BC137" s="99"/>
      <c r="BD137" s="650"/>
      <c r="BE137" s="652" t="e">
        <f>IF(OR(#REF!="",F137=""),"",ROUND(#REF!/10^3*F137,3))</f>
        <v>#REF!</v>
      </c>
      <c r="BF137" s="412" t="e">
        <f>IF(#REF!&gt;0,#REF!*#REF!/1000,"")</f>
        <v>#REF!</v>
      </c>
      <c r="BG137" s="412" t="e">
        <f>IF(#REF!&gt;0,#REF!*#REF!/1000,"")</f>
        <v>#REF!</v>
      </c>
      <c r="BH137" s="413" t="e">
        <f>IF(OR(#REF!="●",#REF!="●",#REF!="●",#REF!="●"),"",IF(#REF!="","",#REF!))</f>
        <v>#REF!</v>
      </c>
      <c r="BI137" s="413" t="e">
        <f>IF(OR(#REF!="●",#REF!="●",#REF!="●",#REF!="●"),"",IF(#REF!="","",#REF!))</f>
        <v>#REF!</v>
      </c>
      <c r="BJ137" s="412" t="e">
        <f>IF(ISNA(L137),"",L137*#REF!)</f>
        <v>#REF!</v>
      </c>
      <c r="BK137" s="412" t="e">
        <f>IF(ISNA(M137),"",M137*#REF!)</f>
        <v>#REF!</v>
      </c>
      <c r="BL137" s="415" t="e">
        <f>IF(#REF!&gt;0,DQ$6,"")</f>
        <v>#REF!</v>
      </c>
      <c r="BM137" s="361" t="e">
        <f>IF(#REF!="","",VLOOKUP(#REF!,#REF!,7,0))</f>
        <v>#REF!</v>
      </c>
      <c r="BN137" s="201" t="e">
        <f>IF(OR(#REF!="",BM137=""),"",ROUND(#REF!/10^3*BM137,3))</f>
        <v>#REF!</v>
      </c>
      <c r="BO137" s="201" t="e">
        <f>IF(#REF!&gt;0,#REF!*#REF!/1000,"")</f>
        <v>#REF!</v>
      </c>
      <c r="BP137" s="201" t="e">
        <f>IF(#REF!&gt;0,#REF!*#REF!/1000,"")</f>
        <v>#REF!</v>
      </c>
      <c r="BQ137" s="74" t="e">
        <f t="shared" si="28"/>
        <v>#REF!</v>
      </c>
      <c r="BR137" s="74" t="e">
        <f t="shared" si="29"/>
        <v>#REF!</v>
      </c>
      <c r="BS137" s="201" t="e">
        <f>IF(ISNA(BQ137),"",BQ137*#REF!)</f>
        <v>#REF!</v>
      </c>
      <c r="BT137" s="201" t="e">
        <f>IF(ISNA(BR137),"",BR137*#REF!)</f>
        <v>#REF!</v>
      </c>
      <c r="BU137" s="78" t="e">
        <f>IF(#REF!&gt;0,DQ$57,"")</f>
        <v>#REF!</v>
      </c>
      <c r="BV137" s="99"/>
      <c r="BW137" s="411"/>
      <c r="BX137" s="412" t="e">
        <f>IF(OR(#REF!="",F137=""),"",ROUND(#REF!/10^3*F137,3))</f>
        <v>#REF!</v>
      </c>
      <c r="BY137" s="412" t="e">
        <f>IF(#REF!&gt;0,#REF!*#REF!/1000,"")</f>
        <v>#REF!</v>
      </c>
      <c r="BZ137" s="412" t="e">
        <f>IF(#REF!&gt;0,#REF!*#REF!/1000,"")</f>
        <v>#REF!</v>
      </c>
      <c r="CA137" s="413" t="e">
        <f>IF(OR(#REF!="●",#REF!="●",#REF!="●",#REF!="●",#REF!="●"),"",IF(#REF!="","",#REF!))</f>
        <v>#REF!</v>
      </c>
      <c r="CB137" s="413" t="e">
        <f>IF(OR(#REF!="●",#REF!="●",#REF!="●",#REF!="●",#REF!="●"),"",IF(#REF!="","",#REF!))</f>
        <v>#REF!</v>
      </c>
      <c r="CC137" s="412" t="e">
        <f>IF(ISNA(L137),"",L137*#REF!)</f>
        <v>#REF!</v>
      </c>
      <c r="CD137" s="412" t="e">
        <f>IF(ISNA(M137),"",M137*#REF!)</f>
        <v>#REF!</v>
      </c>
      <c r="CE137" s="415" t="e">
        <f>IF(#REF!&gt;0,DQ$6,"")</f>
        <v>#REF!</v>
      </c>
      <c r="CF137" s="361" t="e">
        <f>IF(#REF!="","",VLOOKUP(#REF!,#REF!,7,0))</f>
        <v>#REF!</v>
      </c>
      <c r="CG137" s="201" t="e">
        <f>IF(OR(#REF!="",CF137=""),"",ROUND(#REF!/10^3*CF137,3))</f>
        <v>#REF!</v>
      </c>
      <c r="CH137" s="201" t="e">
        <f>IF(#REF!&gt;0,#REF!*#REF!/1000,"")</f>
        <v>#REF!</v>
      </c>
      <c r="CI137" s="201" t="e">
        <f>IF(#REF!&gt;0,#REF!*#REF!/1000,"")</f>
        <v>#REF!</v>
      </c>
      <c r="CJ137" s="74" t="e">
        <f t="shared" si="30"/>
        <v>#REF!</v>
      </c>
      <c r="CK137" s="74" t="e">
        <f t="shared" si="31"/>
        <v>#REF!</v>
      </c>
      <c r="CL137" s="201" t="e">
        <f>IF(ISNA(CJ137),"",CJ137*#REF!)</f>
        <v>#REF!</v>
      </c>
      <c r="CM137" s="201" t="e">
        <f>IF(ISNA(CK137),"",CK137*#REF!)</f>
        <v>#REF!</v>
      </c>
      <c r="CN137" s="101" t="e">
        <f>IF(#REF!&gt;0,DQ$57,"")</f>
        <v>#REF!</v>
      </c>
      <c r="CO137" s="84"/>
      <c r="CP137" s="2"/>
      <c r="CQ137" s="2"/>
      <c r="CR137" s="2"/>
      <c r="CS137" s="2"/>
      <c r="CT137" s="2"/>
      <c r="CU137" s="2"/>
      <c r="CV137" s="2"/>
      <c r="CX137" s="2"/>
      <c r="CY137" s="2"/>
      <c r="CZ137" s="2"/>
      <c r="DA137" s="2"/>
      <c r="DB137" s="2"/>
      <c r="DC137" s="2"/>
      <c r="DD137" s="2"/>
      <c r="DE137" s="2"/>
      <c r="DF137" s="2"/>
      <c r="DG137" s="2"/>
      <c r="DJ137" s="5"/>
      <c r="DK137" s="5"/>
      <c r="DL137" s="5"/>
      <c r="DM137" s="5"/>
      <c r="DN137" s="46"/>
      <c r="DO137" s="46"/>
      <c r="DP137" s="46"/>
      <c r="DQ137" s="46"/>
    </row>
    <row r="138" spans="2:121" ht="18" customHeight="1">
      <c r="B138" s="151" t="e">
        <f>IF(#REF!="","",VLOOKUP(#REF!,$CX$11:$DG$26,9,0))</f>
        <v>#REF!</v>
      </c>
      <c r="C138" s="64" t="e">
        <f>IF(#REF!="",0,VLOOKUP(#REF!,$CP$11:$CQ$16,2,0))</f>
        <v>#REF!</v>
      </c>
      <c r="D138" s="65" t="e">
        <f>IF(#REF!="",0,VLOOKUP(#REF!,$CX$11:$CY$26,2,0))</f>
        <v>#REF!</v>
      </c>
      <c r="E138" s="152" t="e">
        <f t="shared" si="21"/>
        <v>#REF!</v>
      </c>
      <c r="F138" s="155" t="e">
        <f>IF(#REF!="","",VLOOKUP(#REF!,#REF!,7,0))</f>
        <v>#REF!</v>
      </c>
      <c r="G138" s="201" t="e">
        <f>IF(OR(#REF!="",F138=""),"",ROUND(#REF!/10^3*F138,3))</f>
        <v>#REF!</v>
      </c>
      <c r="H138" s="201" t="e">
        <f>IF(#REF!&gt;0,#REF!*#REF!/1000,"")</f>
        <v>#REF!</v>
      </c>
      <c r="I138" s="201" t="e">
        <f>IF(#REF!&gt;0,#REF!*#REF!/1000,"")</f>
        <v>#REF!</v>
      </c>
      <c r="J138" s="51" t="e">
        <f>IF(#REF!="●","",IF(#REF!="","",#REF!))</f>
        <v>#REF!</v>
      </c>
      <c r="K138" s="51" t="e">
        <f>IF(#REF!="●","",IF(#REF!="","",#REF!))</f>
        <v>#REF!</v>
      </c>
      <c r="L138" s="74" t="e">
        <f t="shared" si="22"/>
        <v>#REF!</v>
      </c>
      <c r="M138" s="74" t="e">
        <f t="shared" si="23"/>
        <v>#REF!</v>
      </c>
      <c r="N138" s="201" t="e">
        <f>IF(ISNA(L138),"",L138*#REF!)</f>
        <v>#REF!</v>
      </c>
      <c r="O138" s="201" t="e">
        <f>IF(ISNA(M138),"",M138*#REF!)</f>
        <v>#REF!</v>
      </c>
      <c r="P138" s="78" t="e">
        <f>IF(#REF!&gt;0,DQ$6,"")</f>
        <v>#REF!</v>
      </c>
      <c r="Q138" s="99"/>
      <c r="R138" s="411"/>
      <c r="S138" s="412" t="e">
        <f>IF(OR(#REF!="",F138=""),"",ROUND(#REF!/10^3*F138,3))</f>
        <v>#REF!</v>
      </c>
      <c r="T138" s="412" t="e">
        <f>IF(#REF!&gt;0,#REF!*#REF!/1000,"")</f>
        <v>#REF!</v>
      </c>
      <c r="U138" s="412" t="e">
        <f>IF(#REF!&gt;0,#REF!*#REF!/1000,"")</f>
        <v>#REF!</v>
      </c>
      <c r="V138" s="413" t="e">
        <f>IF(OR(#REF!="●",#REF!="●"),"",IF(#REF!="","",#REF!))</f>
        <v>#REF!</v>
      </c>
      <c r="W138" s="413" t="e">
        <f>IF(OR(#REF!="●",#REF!="●"),"",IF(#REF!="","",#REF!))</f>
        <v>#REF!</v>
      </c>
      <c r="X138" s="412" t="e">
        <f>IF(ISNA(L138),"",L138*#REF!)</f>
        <v>#REF!</v>
      </c>
      <c r="Y138" s="412" t="e">
        <f>IF(ISNA(M138),"",M138*#REF!)</f>
        <v>#REF!</v>
      </c>
      <c r="Z138" s="414" t="e">
        <f>IF(#REF!&gt;0,DQ$6,"")</f>
        <v>#REF!</v>
      </c>
      <c r="AA138" s="95" t="e">
        <f>IF(#REF!="","",VLOOKUP(#REF!,#REF!,7,0))</f>
        <v>#REF!</v>
      </c>
      <c r="AB138" s="201" t="e">
        <f>IF(OR(#REF!="",AA138=""),"",ROUND(#REF!/10^3*AA138,3))</f>
        <v>#REF!</v>
      </c>
      <c r="AC138" s="201" t="e">
        <f>IF(#REF!&gt;0,#REF!*#REF!/1000,"")</f>
        <v>#REF!</v>
      </c>
      <c r="AD138" s="201" t="e">
        <f>IF(#REF!&gt;0,#REF!*#REF!/1000,"")</f>
        <v>#REF!</v>
      </c>
      <c r="AE138" s="74" t="e">
        <f t="shared" si="24"/>
        <v>#REF!</v>
      </c>
      <c r="AF138" s="74" t="e">
        <f t="shared" si="25"/>
        <v>#REF!</v>
      </c>
      <c r="AG138" s="201" t="e">
        <f>IF(ISNA(AE138),"",AE138*#REF!)</f>
        <v>#REF!</v>
      </c>
      <c r="AH138" s="201" t="e">
        <f>IF(ISNA(AF138),"",AF138*#REF!)</f>
        <v>#REF!</v>
      </c>
      <c r="AI138" s="78" t="e">
        <f>IF(#REF!&gt;0,DQ$23,"")</f>
        <v>#REF!</v>
      </c>
      <c r="AJ138" s="99"/>
      <c r="AK138" s="411"/>
      <c r="AL138" s="412" t="e">
        <f>IF(OR(#REF!="",F138=""),"",ROUND(#REF!/10^3*F138,3))</f>
        <v>#REF!</v>
      </c>
      <c r="AM138" s="412" t="e">
        <f>IF(#REF!&gt;0,#REF!*#REF!/1000,"")</f>
        <v>#REF!</v>
      </c>
      <c r="AN138" s="412" t="e">
        <f>IF(#REF!&gt;0,#REF!*#REF!/1000,"")</f>
        <v>#REF!</v>
      </c>
      <c r="AO138" s="413" t="e">
        <f>IF(OR(#REF!="●",#REF!="●",#REF!="●"),"",IF(#REF!="","",#REF!))</f>
        <v>#REF!</v>
      </c>
      <c r="AP138" s="413" t="e">
        <f>IF(OR(#REF!="●",#REF!="●",#REF!="●"),"",IF(#REF!="","",#REF!))</f>
        <v>#REF!</v>
      </c>
      <c r="AQ138" s="412" t="e">
        <f>IF(ISNA(L138),"",L138*#REF!)</f>
        <v>#REF!</v>
      </c>
      <c r="AR138" s="412" t="e">
        <f>IF(ISNA(M138),"",M138*#REF!)</f>
        <v>#REF!</v>
      </c>
      <c r="AS138" s="414" t="e">
        <f>IF(#REF!&gt;0,DQ$6,"")</f>
        <v>#REF!</v>
      </c>
      <c r="AT138" s="95" t="e">
        <f>IF(#REF!="","",VLOOKUP(#REF!,#REF!,7,0))</f>
        <v>#REF!</v>
      </c>
      <c r="AU138" s="201" t="e">
        <f>IF(OR(#REF!="",AT138=""),"",ROUND(#REF!/10^3*AT138,3))</f>
        <v>#REF!</v>
      </c>
      <c r="AV138" s="201" t="e">
        <f>IF(#REF!&gt;0,#REF!*#REF!/1000,"")</f>
        <v>#REF!</v>
      </c>
      <c r="AW138" s="201" t="e">
        <f>IF(#REF!&gt;0,#REF!*#REF!/1000,"")</f>
        <v>#REF!</v>
      </c>
      <c r="AX138" s="74" t="e">
        <f t="shared" si="26"/>
        <v>#REF!</v>
      </c>
      <c r="AY138" s="74" t="e">
        <f t="shared" si="27"/>
        <v>#REF!</v>
      </c>
      <c r="AZ138" s="201" t="e">
        <f>IF(ISNA(AX138),"",AX138*#REF!)</f>
        <v>#REF!</v>
      </c>
      <c r="BA138" s="201" t="e">
        <f>IF(ISNA(AY138),"",AY138*#REF!)</f>
        <v>#REF!</v>
      </c>
      <c r="BB138" s="78" t="e">
        <f>IF(#REF!&gt;0,DQ$40,"")</f>
        <v>#REF!</v>
      </c>
      <c r="BC138" s="99"/>
      <c r="BD138" s="650"/>
      <c r="BE138" s="652" t="e">
        <f>IF(OR(#REF!="",F138=""),"",ROUND(#REF!/10^3*F138,3))</f>
        <v>#REF!</v>
      </c>
      <c r="BF138" s="412" t="e">
        <f>IF(#REF!&gt;0,#REF!*#REF!/1000,"")</f>
        <v>#REF!</v>
      </c>
      <c r="BG138" s="412" t="e">
        <f>IF(#REF!&gt;0,#REF!*#REF!/1000,"")</f>
        <v>#REF!</v>
      </c>
      <c r="BH138" s="413" t="e">
        <f>IF(OR(#REF!="●",#REF!="●",#REF!="●",#REF!="●"),"",IF(#REF!="","",#REF!))</f>
        <v>#REF!</v>
      </c>
      <c r="BI138" s="413" t="e">
        <f>IF(OR(#REF!="●",#REF!="●",#REF!="●",#REF!="●"),"",IF(#REF!="","",#REF!))</f>
        <v>#REF!</v>
      </c>
      <c r="BJ138" s="412" t="e">
        <f>IF(ISNA(L138),"",L138*#REF!)</f>
        <v>#REF!</v>
      </c>
      <c r="BK138" s="412" t="e">
        <f>IF(ISNA(M138),"",M138*#REF!)</f>
        <v>#REF!</v>
      </c>
      <c r="BL138" s="415" t="e">
        <f>IF(#REF!&gt;0,DQ$6,"")</f>
        <v>#REF!</v>
      </c>
      <c r="BM138" s="361" t="e">
        <f>IF(#REF!="","",VLOOKUP(#REF!,#REF!,7,0))</f>
        <v>#REF!</v>
      </c>
      <c r="BN138" s="201" t="e">
        <f>IF(OR(#REF!="",BM138=""),"",ROUND(#REF!/10^3*BM138,3))</f>
        <v>#REF!</v>
      </c>
      <c r="BO138" s="201" t="e">
        <f>IF(#REF!&gt;0,#REF!*#REF!/1000,"")</f>
        <v>#REF!</v>
      </c>
      <c r="BP138" s="201" t="e">
        <f>IF(#REF!&gt;0,#REF!*#REF!/1000,"")</f>
        <v>#REF!</v>
      </c>
      <c r="BQ138" s="74" t="e">
        <f t="shared" si="28"/>
        <v>#REF!</v>
      </c>
      <c r="BR138" s="74" t="e">
        <f t="shared" si="29"/>
        <v>#REF!</v>
      </c>
      <c r="BS138" s="201" t="e">
        <f>IF(ISNA(BQ138),"",BQ138*#REF!)</f>
        <v>#REF!</v>
      </c>
      <c r="BT138" s="201" t="e">
        <f>IF(ISNA(BR138),"",BR138*#REF!)</f>
        <v>#REF!</v>
      </c>
      <c r="BU138" s="78" t="e">
        <f>IF(#REF!&gt;0,DQ$57,"")</f>
        <v>#REF!</v>
      </c>
      <c r="BV138" s="99"/>
      <c r="BW138" s="411"/>
      <c r="BX138" s="412" t="e">
        <f>IF(OR(#REF!="",F138=""),"",ROUND(#REF!/10^3*F138,3))</f>
        <v>#REF!</v>
      </c>
      <c r="BY138" s="412" t="e">
        <f>IF(#REF!&gt;0,#REF!*#REF!/1000,"")</f>
        <v>#REF!</v>
      </c>
      <c r="BZ138" s="412" t="e">
        <f>IF(#REF!&gt;0,#REF!*#REF!/1000,"")</f>
        <v>#REF!</v>
      </c>
      <c r="CA138" s="413" t="e">
        <f>IF(OR(#REF!="●",#REF!="●",#REF!="●",#REF!="●",#REF!="●"),"",IF(#REF!="","",#REF!))</f>
        <v>#REF!</v>
      </c>
      <c r="CB138" s="413" t="e">
        <f>IF(OR(#REF!="●",#REF!="●",#REF!="●",#REF!="●",#REF!="●"),"",IF(#REF!="","",#REF!))</f>
        <v>#REF!</v>
      </c>
      <c r="CC138" s="412" t="e">
        <f>IF(ISNA(L138),"",L138*#REF!)</f>
        <v>#REF!</v>
      </c>
      <c r="CD138" s="412" t="e">
        <f>IF(ISNA(M138),"",M138*#REF!)</f>
        <v>#REF!</v>
      </c>
      <c r="CE138" s="415" t="e">
        <f>IF(#REF!&gt;0,DQ$6,"")</f>
        <v>#REF!</v>
      </c>
      <c r="CF138" s="361" t="e">
        <f>IF(#REF!="","",VLOOKUP(#REF!,#REF!,7,0))</f>
        <v>#REF!</v>
      </c>
      <c r="CG138" s="201" t="e">
        <f>IF(OR(#REF!="",CF138=""),"",ROUND(#REF!/10^3*CF138,3))</f>
        <v>#REF!</v>
      </c>
      <c r="CH138" s="201" t="e">
        <f>IF(#REF!&gt;0,#REF!*#REF!/1000,"")</f>
        <v>#REF!</v>
      </c>
      <c r="CI138" s="201" t="e">
        <f>IF(#REF!&gt;0,#REF!*#REF!/1000,"")</f>
        <v>#REF!</v>
      </c>
      <c r="CJ138" s="74" t="e">
        <f t="shared" si="30"/>
        <v>#REF!</v>
      </c>
      <c r="CK138" s="74" t="e">
        <f t="shared" si="31"/>
        <v>#REF!</v>
      </c>
      <c r="CL138" s="201" t="e">
        <f>IF(ISNA(CJ138),"",CJ138*#REF!)</f>
        <v>#REF!</v>
      </c>
      <c r="CM138" s="201" t="e">
        <f>IF(ISNA(CK138),"",CK138*#REF!)</f>
        <v>#REF!</v>
      </c>
      <c r="CN138" s="101" t="e">
        <f>IF(#REF!&gt;0,DQ$57,"")</f>
        <v>#REF!</v>
      </c>
      <c r="CO138" s="84"/>
      <c r="CP138" s="2"/>
      <c r="CQ138" s="2"/>
      <c r="CR138" s="2"/>
      <c r="CS138" s="2"/>
      <c r="CT138" s="2"/>
      <c r="CU138" s="2"/>
      <c r="CV138" s="2"/>
      <c r="CX138" s="2"/>
      <c r="CY138" s="2"/>
      <c r="CZ138" s="2"/>
      <c r="DA138" s="2"/>
      <c r="DB138" s="2"/>
      <c r="DC138" s="2"/>
      <c r="DD138" s="2"/>
      <c r="DE138" s="2"/>
      <c r="DF138" s="2"/>
      <c r="DG138" s="2"/>
      <c r="DJ138" s="2"/>
      <c r="DK138" s="2"/>
      <c r="DL138" s="2"/>
      <c r="DM138" s="2"/>
      <c r="DO138" s="47"/>
      <c r="DP138" s="47"/>
      <c r="DQ138" s="46"/>
    </row>
    <row r="139" spans="2:121" ht="18" customHeight="1">
      <c r="B139" s="151" t="e">
        <f>IF(#REF!="","",VLOOKUP(#REF!,$CX$11:$DG$26,9,0))</f>
        <v>#REF!</v>
      </c>
      <c r="C139" s="64" t="e">
        <f>IF(#REF!="",0,VLOOKUP(#REF!,$CP$11:$CQ$16,2,0))</f>
        <v>#REF!</v>
      </c>
      <c r="D139" s="65" t="e">
        <f>IF(#REF!="",0,VLOOKUP(#REF!,$CX$11:$CY$26,2,0))</f>
        <v>#REF!</v>
      </c>
      <c r="E139" s="152" t="e">
        <f t="shared" si="21"/>
        <v>#REF!</v>
      </c>
      <c r="F139" s="155" t="e">
        <f>IF(#REF!="","",VLOOKUP(#REF!,#REF!,7,0))</f>
        <v>#REF!</v>
      </c>
      <c r="G139" s="201" t="e">
        <f>IF(OR(#REF!="",F139=""),"",ROUND(#REF!/10^3*F139,3))</f>
        <v>#REF!</v>
      </c>
      <c r="H139" s="201" t="e">
        <f>IF(#REF!&gt;0,#REF!*#REF!/1000,"")</f>
        <v>#REF!</v>
      </c>
      <c r="I139" s="201" t="e">
        <f>IF(#REF!&gt;0,#REF!*#REF!/1000,"")</f>
        <v>#REF!</v>
      </c>
      <c r="J139" s="51" t="e">
        <f>IF(#REF!="●","",IF(#REF!="","",#REF!))</f>
        <v>#REF!</v>
      </c>
      <c r="K139" s="51" t="e">
        <f>IF(#REF!="●","",IF(#REF!="","",#REF!))</f>
        <v>#REF!</v>
      </c>
      <c r="L139" s="74" t="e">
        <f t="shared" si="22"/>
        <v>#REF!</v>
      </c>
      <c r="M139" s="74" t="e">
        <f t="shared" si="23"/>
        <v>#REF!</v>
      </c>
      <c r="N139" s="201" t="e">
        <f>IF(ISNA(L139),"",L139*#REF!)</f>
        <v>#REF!</v>
      </c>
      <c r="O139" s="201" t="e">
        <f>IF(ISNA(M139),"",M139*#REF!)</f>
        <v>#REF!</v>
      </c>
      <c r="P139" s="78" t="e">
        <f>IF(#REF!&gt;0,DQ$6,"")</f>
        <v>#REF!</v>
      </c>
      <c r="Q139" s="99"/>
      <c r="R139" s="411"/>
      <c r="S139" s="412" t="e">
        <f>IF(OR(#REF!="",F139=""),"",ROUND(#REF!/10^3*F139,3))</f>
        <v>#REF!</v>
      </c>
      <c r="T139" s="412" t="e">
        <f>IF(#REF!&gt;0,#REF!*#REF!/1000,"")</f>
        <v>#REF!</v>
      </c>
      <c r="U139" s="412" t="e">
        <f>IF(#REF!&gt;0,#REF!*#REF!/1000,"")</f>
        <v>#REF!</v>
      </c>
      <c r="V139" s="413" t="e">
        <f>IF(OR(#REF!="●",#REF!="●"),"",IF(#REF!="","",#REF!))</f>
        <v>#REF!</v>
      </c>
      <c r="W139" s="413" t="e">
        <f>IF(OR(#REF!="●",#REF!="●"),"",IF(#REF!="","",#REF!))</f>
        <v>#REF!</v>
      </c>
      <c r="X139" s="412" t="e">
        <f>IF(ISNA(L139),"",L139*#REF!)</f>
        <v>#REF!</v>
      </c>
      <c r="Y139" s="412" t="e">
        <f>IF(ISNA(M139),"",M139*#REF!)</f>
        <v>#REF!</v>
      </c>
      <c r="Z139" s="414" t="e">
        <f>IF(#REF!&gt;0,DQ$6,"")</f>
        <v>#REF!</v>
      </c>
      <c r="AA139" s="95" t="e">
        <f>IF(#REF!="","",VLOOKUP(#REF!,#REF!,7,0))</f>
        <v>#REF!</v>
      </c>
      <c r="AB139" s="201" t="e">
        <f>IF(OR(#REF!="",AA139=""),"",ROUND(#REF!/10^3*AA139,3))</f>
        <v>#REF!</v>
      </c>
      <c r="AC139" s="201" t="e">
        <f>IF(#REF!&gt;0,#REF!*#REF!/1000,"")</f>
        <v>#REF!</v>
      </c>
      <c r="AD139" s="201" t="e">
        <f>IF(#REF!&gt;0,#REF!*#REF!/1000,"")</f>
        <v>#REF!</v>
      </c>
      <c r="AE139" s="74" t="e">
        <f t="shared" si="24"/>
        <v>#REF!</v>
      </c>
      <c r="AF139" s="74" t="e">
        <f t="shared" si="25"/>
        <v>#REF!</v>
      </c>
      <c r="AG139" s="201" t="e">
        <f>IF(ISNA(AE139),"",AE139*#REF!)</f>
        <v>#REF!</v>
      </c>
      <c r="AH139" s="201" t="e">
        <f>IF(ISNA(AF139),"",AF139*#REF!)</f>
        <v>#REF!</v>
      </c>
      <c r="AI139" s="78" t="e">
        <f>IF(#REF!&gt;0,DQ$23,"")</f>
        <v>#REF!</v>
      </c>
      <c r="AJ139" s="99"/>
      <c r="AK139" s="411"/>
      <c r="AL139" s="412" t="e">
        <f>IF(OR(#REF!="",F139=""),"",ROUND(#REF!/10^3*F139,3))</f>
        <v>#REF!</v>
      </c>
      <c r="AM139" s="412" t="e">
        <f>IF(#REF!&gt;0,#REF!*#REF!/1000,"")</f>
        <v>#REF!</v>
      </c>
      <c r="AN139" s="412" t="e">
        <f>IF(#REF!&gt;0,#REF!*#REF!/1000,"")</f>
        <v>#REF!</v>
      </c>
      <c r="AO139" s="413" t="e">
        <f>IF(OR(#REF!="●",#REF!="●",#REF!="●"),"",IF(#REF!="","",#REF!))</f>
        <v>#REF!</v>
      </c>
      <c r="AP139" s="413" t="e">
        <f>IF(OR(#REF!="●",#REF!="●",#REF!="●"),"",IF(#REF!="","",#REF!))</f>
        <v>#REF!</v>
      </c>
      <c r="AQ139" s="412" t="e">
        <f>IF(ISNA(L139),"",L139*#REF!)</f>
        <v>#REF!</v>
      </c>
      <c r="AR139" s="412" t="e">
        <f>IF(ISNA(M139),"",M139*#REF!)</f>
        <v>#REF!</v>
      </c>
      <c r="AS139" s="414" t="e">
        <f>IF(#REF!&gt;0,DQ$6,"")</f>
        <v>#REF!</v>
      </c>
      <c r="AT139" s="95" t="e">
        <f>IF(#REF!="","",VLOOKUP(#REF!,#REF!,7,0))</f>
        <v>#REF!</v>
      </c>
      <c r="AU139" s="201" t="e">
        <f>IF(OR(#REF!="",AT139=""),"",ROUND(#REF!/10^3*AT139,3))</f>
        <v>#REF!</v>
      </c>
      <c r="AV139" s="201" t="e">
        <f>IF(#REF!&gt;0,#REF!*#REF!/1000,"")</f>
        <v>#REF!</v>
      </c>
      <c r="AW139" s="201" t="e">
        <f>IF(#REF!&gt;0,#REF!*#REF!/1000,"")</f>
        <v>#REF!</v>
      </c>
      <c r="AX139" s="74" t="e">
        <f t="shared" si="26"/>
        <v>#REF!</v>
      </c>
      <c r="AY139" s="74" t="e">
        <f t="shared" si="27"/>
        <v>#REF!</v>
      </c>
      <c r="AZ139" s="201" t="e">
        <f>IF(ISNA(AX139),"",AX139*#REF!)</f>
        <v>#REF!</v>
      </c>
      <c r="BA139" s="201" t="e">
        <f>IF(ISNA(AY139),"",AY139*#REF!)</f>
        <v>#REF!</v>
      </c>
      <c r="BB139" s="78" t="e">
        <f>IF(#REF!&gt;0,DQ$40,"")</f>
        <v>#REF!</v>
      </c>
      <c r="BC139" s="99"/>
      <c r="BD139" s="650"/>
      <c r="BE139" s="652" t="e">
        <f>IF(OR(#REF!="",F139=""),"",ROUND(#REF!/10^3*F139,3))</f>
        <v>#REF!</v>
      </c>
      <c r="BF139" s="412" t="e">
        <f>IF(#REF!&gt;0,#REF!*#REF!/1000,"")</f>
        <v>#REF!</v>
      </c>
      <c r="BG139" s="412" t="e">
        <f>IF(#REF!&gt;0,#REF!*#REF!/1000,"")</f>
        <v>#REF!</v>
      </c>
      <c r="BH139" s="413" t="e">
        <f>IF(OR(#REF!="●",#REF!="●",#REF!="●",#REF!="●"),"",IF(#REF!="","",#REF!))</f>
        <v>#REF!</v>
      </c>
      <c r="BI139" s="413" t="e">
        <f>IF(OR(#REF!="●",#REF!="●",#REF!="●",#REF!="●"),"",IF(#REF!="","",#REF!))</f>
        <v>#REF!</v>
      </c>
      <c r="BJ139" s="412" t="e">
        <f>IF(ISNA(L139),"",L139*#REF!)</f>
        <v>#REF!</v>
      </c>
      <c r="BK139" s="412" t="e">
        <f>IF(ISNA(M139),"",M139*#REF!)</f>
        <v>#REF!</v>
      </c>
      <c r="BL139" s="415" t="e">
        <f>IF(#REF!&gt;0,DQ$6,"")</f>
        <v>#REF!</v>
      </c>
      <c r="BM139" s="361" t="e">
        <f>IF(#REF!="","",VLOOKUP(#REF!,#REF!,7,0))</f>
        <v>#REF!</v>
      </c>
      <c r="BN139" s="201" t="e">
        <f>IF(OR(#REF!="",BM139=""),"",ROUND(#REF!/10^3*BM139,3))</f>
        <v>#REF!</v>
      </c>
      <c r="BO139" s="201" t="e">
        <f>IF(#REF!&gt;0,#REF!*#REF!/1000,"")</f>
        <v>#REF!</v>
      </c>
      <c r="BP139" s="201" t="e">
        <f>IF(#REF!&gt;0,#REF!*#REF!/1000,"")</f>
        <v>#REF!</v>
      </c>
      <c r="BQ139" s="74" t="e">
        <f t="shared" si="28"/>
        <v>#REF!</v>
      </c>
      <c r="BR139" s="74" t="e">
        <f t="shared" si="29"/>
        <v>#REF!</v>
      </c>
      <c r="BS139" s="201" t="e">
        <f>IF(ISNA(BQ139),"",BQ139*#REF!)</f>
        <v>#REF!</v>
      </c>
      <c r="BT139" s="201" t="e">
        <f>IF(ISNA(BR139),"",BR139*#REF!)</f>
        <v>#REF!</v>
      </c>
      <c r="BU139" s="78" t="e">
        <f>IF(#REF!&gt;0,DQ$57,"")</f>
        <v>#REF!</v>
      </c>
      <c r="BV139" s="99"/>
      <c r="BW139" s="411"/>
      <c r="BX139" s="412" t="e">
        <f>IF(OR(#REF!="",F139=""),"",ROUND(#REF!/10^3*F139,3))</f>
        <v>#REF!</v>
      </c>
      <c r="BY139" s="412" t="e">
        <f>IF(#REF!&gt;0,#REF!*#REF!/1000,"")</f>
        <v>#REF!</v>
      </c>
      <c r="BZ139" s="412" t="e">
        <f>IF(#REF!&gt;0,#REF!*#REF!/1000,"")</f>
        <v>#REF!</v>
      </c>
      <c r="CA139" s="413" t="e">
        <f>IF(OR(#REF!="●",#REF!="●",#REF!="●",#REF!="●",#REF!="●"),"",IF(#REF!="","",#REF!))</f>
        <v>#REF!</v>
      </c>
      <c r="CB139" s="413" t="e">
        <f>IF(OR(#REF!="●",#REF!="●",#REF!="●",#REF!="●",#REF!="●"),"",IF(#REF!="","",#REF!))</f>
        <v>#REF!</v>
      </c>
      <c r="CC139" s="412" t="e">
        <f>IF(ISNA(L139),"",L139*#REF!)</f>
        <v>#REF!</v>
      </c>
      <c r="CD139" s="412" t="e">
        <f>IF(ISNA(M139),"",M139*#REF!)</f>
        <v>#REF!</v>
      </c>
      <c r="CE139" s="415" t="e">
        <f>IF(#REF!&gt;0,DQ$6,"")</f>
        <v>#REF!</v>
      </c>
      <c r="CF139" s="361" t="e">
        <f>IF(#REF!="","",VLOOKUP(#REF!,#REF!,7,0))</f>
        <v>#REF!</v>
      </c>
      <c r="CG139" s="201" t="e">
        <f>IF(OR(#REF!="",CF139=""),"",ROUND(#REF!/10^3*CF139,3))</f>
        <v>#REF!</v>
      </c>
      <c r="CH139" s="201" t="e">
        <f>IF(#REF!&gt;0,#REF!*#REF!/1000,"")</f>
        <v>#REF!</v>
      </c>
      <c r="CI139" s="201" t="e">
        <f>IF(#REF!&gt;0,#REF!*#REF!/1000,"")</f>
        <v>#REF!</v>
      </c>
      <c r="CJ139" s="74" t="e">
        <f t="shared" si="30"/>
        <v>#REF!</v>
      </c>
      <c r="CK139" s="74" t="e">
        <f t="shared" si="31"/>
        <v>#REF!</v>
      </c>
      <c r="CL139" s="201" t="e">
        <f>IF(ISNA(CJ139),"",CJ139*#REF!)</f>
        <v>#REF!</v>
      </c>
      <c r="CM139" s="201" t="e">
        <f>IF(ISNA(CK139),"",CK139*#REF!)</f>
        <v>#REF!</v>
      </c>
      <c r="CN139" s="101" t="e">
        <f>IF(#REF!&gt;0,DQ$57,"")</f>
        <v>#REF!</v>
      </c>
      <c r="CO139" s="84"/>
      <c r="CP139" s="2"/>
      <c r="CQ139" s="2"/>
      <c r="CR139" s="2"/>
      <c r="CS139" s="2"/>
      <c r="CT139" s="2"/>
      <c r="CU139" s="2"/>
      <c r="CV139" s="2"/>
      <c r="CX139" s="2"/>
      <c r="CY139" s="2"/>
      <c r="CZ139" s="2"/>
      <c r="DA139" s="2"/>
      <c r="DB139" s="2"/>
      <c r="DC139" s="2"/>
      <c r="DD139" s="2"/>
      <c r="DE139" s="2"/>
      <c r="DF139" s="2"/>
      <c r="DG139" s="2"/>
      <c r="DJ139" s="2"/>
      <c r="DK139" s="2"/>
      <c r="DL139" s="2"/>
      <c r="DM139" s="2"/>
      <c r="DO139" s="43"/>
      <c r="DP139" s="43"/>
      <c r="DQ139" s="46"/>
    </row>
    <row r="140" spans="2:121" ht="18" customHeight="1">
      <c r="B140" s="151" t="e">
        <f>IF(#REF!="","",VLOOKUP(#REF!,$CX$11:$DG$26,9,0))</f>
        <v>#REF!</v>
      </c>
      <c r="C140" s="64" t="e">
        <f>IF(#REF!="",0,VLOOKUP(#REF!,$CP$11:$CQ$16,2,0))</f>
        <v>#REF!</v>
      </c>
      <c r="D140" s="65" t="e">
        <f>IF(#REF!="",0,VLOOKUP(#REF!,$CX$11:$CY$26,2,0))</f>
        <v>#REF!</v>
      </c>
      <c r="E140" s="152" t="e">
        <f t="shared" ref="E140:E203" si="32">C140+D140</f>
        <v>#REF!</v>
      </c>
      <c r="F140" s="155" t="e">
        <f>IF(#REF!="","",VLOOKUP(#REF!,#REF!,7,0))</f>
        <v>#REF!</v>
      </c>
      <c r="G140" s="201" t="e">
        <f>IF(OR(#REF!="",F140=""),"",ROUND(#REF!/10^3*F140,3))</f>
        <v>#REF!</v>
      </c>
      <c r="H140" s="201" t="e">
        <f>IF(#REF!&gt;0,#REF!*#REF!/1000,"")</f>
        <v>#REF!</v>
      </c>
      <c r="I140" s="201" t="e">
        <f>IF(#REF!&gt;0,#REF!*#REF!/1000,"")</f>
        <v>#REF!</v>
      </c>
      <c r="J140" s="51" t="e">
        <f>IF(#REF!="●","",IF(#REF!="","",#REF!))</f>
        <v>#REF!</v>
      </c>
      <c r="K140" s="51" t="e">
        <f>IF(#REF!="●","",IF(#REF!="","",#REF!))</f>
        <v>#REF!</v>
      </c>
      <c r="L140" s="74" t="e">
        <f t="shared" ref="L140:L203" si="33">VLOOKUP(E140,$DN$6:$DP$18,2,0)</f>
        <v>#REF!</v>
      </c>
      <c r="M140" s="74" t="e">
        <f t="shared" ref="M140:M203" si="34">VLOOKUP(E140,$DN$6:$DP$18,3,0)</f>
        <v>#REF!</v>
      </c>
      <c r="N140" s="201" t="e">
        <f>IF(ISNA(L140),"",L140*#REF!)</f>
        <v>#REF!</v>
      </c>
      <c r="O140" s="201" t="e">
        <f>IF(ISNA(M140),"",M140*#REF!)</f>
        <v>#REF!</v>
      </c>
      <c r="P140" s="78" t="e">
        <f>IF(#REF!&gt;0,DQ$6,"")</f>
        <v>#REF!</v>
      </c>
      <c r="Q140" s="99"/>
      <c r="R140" s="411"/>
      <c r="S140" s="412" t="e">
        <f>IF(OR(#REF!="",F140=""),"",ROUND(#REF!/10^3*F140,3))</f>
        <v>#REF!</v>
      </c>
      <c r="T140" s="412" t="e">
        <f>IF(#REF!&gt;0,#REF!*#REF!/1000,"")</f>
        <v>#REF!</v>
      </c>
      <c r="U140" s="412" t="e">
        <f>IF(#REF!&gt;0,#REF!*#REF!/1000,"")</f>
        <v>#REF!</v>
      </c>
      <c r="V140" s="413" t="e">
        <f>IF(OR(#REF!="●",#REF!="●"),"",IF(#REF!="","",#REF!))</f>
        <v>#REF!</v>
      </c>
      <c r="W140" s="413" t="e">
        <f>IF(OR(#REF!="●",#REF!="●"),"",IF(#REF!="","",#REF!))</f>
        <v>#REF!</v>
      </c>
      <c r="X140" s="412" t="e">
        <f>IF(ISNA(L140),"",L140*#REF!)</f>
        <v>#REF!</v>
      </c>
      <c r="Y140" s="412" t="e">
        <f>IF(ISNA(M140),"",M140*#REF!)</f>
        <v>#REF!</v>
      </c>
      <c r="Z140" s="414" t="e">
        <f>IF(#REF!&gt;0,DQ$6,"")</f>
        <v>#REF!</v>
      </c>
      <c r="AA140" s="95" t="e">
        <f>IF(#REF!="","",VLOOKUP(#REF!,#REF!,7,0))</f>
        <v>#REF!</v>
      </c>
      <c r="AB140" s="201" t="e">
        <f>IF(OR(#REF!="",AA140=""),"",ROUND(#REF!/10^3*AA140,3))</f>
        <v>#REF!</v>
      </c>
      <c r="AC140" s="201" t="e">
        <f>IF(#REF!&gt;0,#REF!*#REF!/1000,"")</f>
        <v>#REF!</v>
      </c>
      <c r="AD140" s="201" t="e">
        <f>IF(#REF!&gt;0,#REF!*#REF!/1000,"")</f>
        <v>#REF!</v>
      </c>
      <c r="AE140" s="74" t="e">
        <f t="shared" ref="AE140:AE203" si="35">VLOOKUP(E140,$DN$23:$DP$35,2,0)</f>
        <v>#REF!</v>
      </c>
      <c r="AF140" s="74" t="e">
        <f t="shared" ref="AF140:AF203" si="36">VLOOKUP(E140,$DN$23:$DP$35,3,0)</f>
        <v>#REF!</v>
      </c>
      <c r="AG140" s="201" t="e">
        <f>IF(ISNA(AE140),"",AE140*#REF!)</f>
        <v>#REF!</v>
      </c>
      <c r="AH140" s="201" t="e">
        <f>IF(ISNA(AF140),"",AF140*#REF!)</f>
        <v>#REF!</v>
      </c>
      <c r="AI140" s="78" t="e">
        <f>IF(#REF!&gt;0,DQ$23,"")</f>
        <v>#REF!</v>
      </c>
      <c r="AJ140" s="99"/>
      <c r="AK140" s="411"/>
      <c r="AL140" s="412" t="e">
        <f>IF(OR(#REF!="",F140=""),"",ROUND(#REF!/10^3*F140,3))</f>
        <v>#REF!</v>
      </c>
      <c r="AM140" s="412" t="e">
        <f>IF(#REF!&gt;0,#REF!*#REF!/1000,"")</f>
        <v>#REF!</v>
      </c>
      <c r="AN140" s="412" t="e">
        <f>IF(#REF!&gt;0,#REF!*#REF!/1000,"")</f>
        <v>#REF!</v>
      </c>
      <c r="AO140" s="413" t="e">
        <f>IF(OR(#REF!="●",#REF!="●",#REF!="●"),"",IF(#REF!="","",#REF!))</f>
        <v>#REF!</v>
      </c>
      <c r="AP140" s="413" t="e">
        <f>IF(OR(#REF!="●",#REF!="●",#REF!="●"),"",IF(#REF!="","",#REF!))</f>
        <v>#REF!</v>
      </c>
      <c r="AQ140" s="412" t="e">
        <f>IF(ISNA(L140),"",L140*#REF!)</f>
        <v>#REF!</v>
      </c>
      <c r="AR140" s="412" t="e">
        <f>IF(ISNA(M140),"",M140*#REF!)</f>
        <v>#REF!</v>
      </c>
      <c r="AS140" s="414" t="e">
        <f>IF(#REF!&gt;0,DQ$6,"")</f>
        <v>#REF!</v>
      </c>
      <c r="AT140" s="95" t="e">
        <f>IF(#REF!="","",VLOOKUP(#REF!,#REF!,7,0))</f>
        <v>#REF!</v>
      </c>
      <c r="AU140" s="201" t="e">
        <f>IF(OR(#REF!="",AT140=""),"",ROUND(#REF!/10^3*AT140,3))</f>
        <v>#REF!</v>
      </c>
      <c r="AV140" s="201" t="e">
        <f>IF(#REF!&gt;0,#REF!*#REF!/1000,"")</f>
        <v>#REF!</v>
      </c>
      <c r="AW140" s="201" t="e">
        <f>IF(#REF!&gt;0,#REF!*#REF!/1000,"")</f>
        <v>#REF!</v>
      </c>
      <c r="AX140" s="74" t="e">
        <f t="shared" ref="AX140:AX203" si="37">VLOOKUP(E140,$DN$40:$DP$52,2,0)</f>
        <v>#REF!</v>
      </c>
      <c r="AY140" s="74" t="e">
        <f t="shared" ref="AY140:AY203" si="38">VLOOKUP(E140,$DN$40:$DP$52,3,0)</f>
        <v>#REF!</v>
      </c>
      <c r="AZ140" s="201" t="e">
        <f>IF(ISNA(AX140),"",AX140*#REF!)</f>
        <v>#REF!</v>
      </c>
      <c r="BA140" s="201" t="e">
        <f>IF(ISNA(AY140),"",AY140*#REF!)</f>
        <v>#REF!</v>
      </c>
      <c r="BB140" s="78" t="e">
        <f>IF(#REF!&gt;0,DQ$40,"")</f>
        <v>#REF!</v>
      </c>
      <c r="BC140" s="99"/>
      <c r="BD140" s="650"/>
      <c r="BE140" s="652" t="e">
        <f>IF(OR(#REF!="",F140=""),"",ROUND(#REF!/10^3*F140,3))</f>
        <v>#REF!</v>
      </c>
      <c r="BF140" s="412" t="e">
        <f>IF(#REF!&gt;0,#REF!*#REF!/1000,"")</f>
        <v>#REF!</v>
      </c>
      <c r="BG140" s="412" t="e">
        <f>IF(#REF!&gt;0,#REF!*#REF!/1000,"")</f>
        <v>#REF!</v>
      </c>
      <c r="BH140" s="413" t="e">
        <f>IF(OR(#REF!="●",#REF!="●",#REF!="●",#REF!="●"),"",IF(#REF!="","",#REF!))</f>
        <v>#REF!</v>
      </c>
      <c r="BI140" s="413" t="e">
        <f>IF(OR(#REF!="●",#REF!="●",#REF!="●",#REF!="●"),"",IF(#REF!="","",#REF!))</f>
        <v>#REF!</v>
      </c>
      <c r="BJ140" s="412" t="e">
        <f>IF(ISNA(L140),"",L140*#REF!)</f>
        <v>#REF!</v>
      </c>
      <c r="BK140" s="412" t="e">
        <f>IF(ISNA(M140),"",M140*#REF!)</f>
        <v>#REF!</v>
      </c>
      <c r="BL140" s="415" t="e">
        <f>IF(#REF!&gt;0,DQ$6,"")</f>
        <v>#REF!</v>
      </c>
      <c r="BM140" s="361" t="e">
        <f>IF(#REF!="","",VLOOKUP(#REF!,#REF!,7,0))</f>
        <v>#REF!</v>
      </c>
      <c r="BN140" s="201" t="e">
        <f>IF(OR(#REF!="",BM140=""),"",ROUND(#REF!/10^3*BM140,3))</f>
        <v>#REF!</v>
      </c>
      <c r="BO140" s="201" t="e">
        <f>IF(#REF!&gt;0,#REF!*#REF!/1000,"")</f>
        <v>#REF!</v>
      </c>
      <c r="BP140" s="201" t="e">
        <f>IF(#REF!&gt;0,#REF!*#REF!/1000,"")</f>
        <v>#REF!</v>
      </c>
      <c r="BQ140" s="74" t="e">
        <f t="shared" ref="BQ140:BQ203" si="39">VLOOKUP(E140,$DN$57:$DP$69,2,0)</f>
        <v>#REF!</v>
      </c>
      <c r="BR140" s="74" t="e">
        <f t="shared" ref="BR140:BR203" si="40">VLOOKUP(E140,$DN$57:$DP$69,3,0)</f>
        <v>#REF!</v>
      </c>
      <c r="BS140" s="201" t="e">
        <f>IF(ISNA(BQ140),"",BQ140*#REF!)</f>
        <v>#REF!</v>
      </c>
      <c r="BT140" s="201" t="e">
        <f>IF(ISNA(BR140),"",BR140*#REF!)</f>
        <v>#REF!</v>
      </c>
      <c r="BU140" s="78" t="e">
        <f>IF(#REF!&gt;0,DQ$57,"")</f>
        <v>#REF!</v>
      </c>
      <c r="BV140" s="99"/>
      <c r="BW140" s="411"/>
      <c r="BX140" s="412" t="e">
        <f>IF(OR(#REF!="",F140=""),"",ROUND(#REF!/10^3*F140,3))</f>
        <v>#REF!</v>
      </c>
      <c r="BY140" s="412" t="e">
        <f>IF(#REF!&gt;0,#REF!*#REF!/1000,"")</f>
        <v>#REF!</v>
      </c>
      <c r="BZ140" s="412" t="e">
        <f>IF(#REF!&gt;0,#REF!*#REF!/1000,"")</f>
        <v>#REF!</v>
      </c>
      <c r="CA140" s="413" t="e">
        <f>IF(OR(#REF!="●",#REF!="●",#REF!="●",#REF!="●",#REF!="●"),"",IF(#REF!="","",#REF!))</f>
        <v>#REF!</v>
      </c>
      <c r="CB140" s="413" t="e">
        <f>IF(OR(#REF!="●",#REF!="●",#REF!="●",#REF!="●",#REF!="●"),"",IF(#REF!="","",#REF!))</f>
        <v>#REF!</v>
      </c>
      <c r="CC140" s="412" t="e">
        <f>IF(ISNA(L140),"",L140*#REF!)</f>
        <v>#REF!</v>
      </c>
      <c r="CD140" s="412" t="e">
        <f>IF(ISNA(M140),"",M140*#REF!)</f>
        <v>#REF!</v>
      </c>
      <c r="CE140" s="415" t="e">
        <f>IF(#REF!&gt;0,DQ$6,"")</f>
        <v>#REF!</v>
      </c>
      <c r="CF140" s="361" t="e">
        <f>IF(#REF!="","",VLOOKUP(#REF!,#REF!,7,0))</f>
        <v>#REF!</v>
      </c>
      <c r="CG140" s="201" t="e">
        <f>IF(OR(#REF!="",CF140=""),"",ROUND(#REF!/10^3*CF140,3))</f>
        <v>#REF!</v>
      </c>
      <c r="CH140" s="201" t="e">
        <f>IF(#REF!&gt;0,#REF!*#REF!/1000,"")</f>
        <v>#REF!</v>
      </c>
      <c r="CI140" s="201" t="e">
        <f>IF(#REF!&gt;0,#REF!*#REF!/1000,"")</f>
        <v>#REF!</v>
      </c>
      <c r="CJ140" s="74" t="e">
        <f t="shared" ref="CJ140:CJ203" si="41">VLOOKUP(E140,$DN$57:$DP$69,2,0)</f>
        <v>#REF!</v>
      </c>
      <c r="CK140" s="74" t="e">
        <f t="shared" ref="CK140:CK203" si="42">VLOOKUP(E140,$DN$57:$DP$69,3,0)</f>
        <v>#REF!</v>
      </c>
      <c r="CL140" s="201" t="e">
        <f>IF(ISNA(CJ140),"",CJ140*#REF!)</f>
        <v>#REF!</v>
      </c>
      <c r="CM140" s="201" t="e">
        <f>IF(ISNA(CK140),"",CK140*#REF!)</f>
        <v>#REF!</v>
      </c>
      <c r="CN140" s="101" t="e">
        <f>IF(#REF!&gt;0,DQ$57,"")</f>
        <v>#REF!</v>
      </c>
      <c r="CO140" s="84"/>
      <c r="CP140" s="2"/>
      <c r="CQ140" s="2"/>
      <c r="CR140" s="2"/>
      <c r="CS140" s="2"/>
      <c r="CT140" s="2"/>
      <c r="CU140" s="2"/>
      <c r="CV140" s="2"/>
      <c r="CX140" s="2"/>
      <c r="CY140" s="2"/>
      <c r="CZ140" s="2"/>
      <c r="DA140" s="2"/>
      <c r="DB140" s="2"/>
      <c r="DC140" s="2"/>
      <c r="DD140" s="2"/>
      <c r="DE140" s="2"/>
      <c r="DF140" s="2"/>
      <c r="DG140" s="2"/>
      <c r="DJ140" s="2"/>
      <c r="DK140" s="2"/>
      <c r="DL140" s="2"/>
      <c r="DM140" s="2"/>
      <c r="DP140" s="48"/>
    </row>
    <row r="141" spans="2:121" ht="18" customHeight="1">
      <c r="B141" s="151" t="e">
        <f>IF(#REF!="","",VLOOKUP(#REF!,$CX$11:$DG$26,9,0))</f>
        <v>#REF!</v>
      </c>
      <c r="C141" s="64" t="e">
        <f>IF(#REF!="",0,VLOOKUP(#REF!,$CP$11:$CQ$16,2,0))</f>
        <v>#REF!</v>
      </c>
      <c r="D141" s="65" t="e">
        <f>IF(#REF!="",0,VLOOKUP(#REF!,$CX$11:$CY$26,2,0))</f>
        <v>#REF!</v>
      </c>
      <c r="E141" s="152" t="e">
        <f t="shared" si="32"/>
        <v>#REF!</v>
      </c>
      <c r="F141" s="155" t="e">
        <f>IF(#REF!="","",VLOOKUP(#REF!,#REF!,7,0))</f>
        <v>#REF!</v>
      </c>
      <c r="G141" s="201" t="e">
        <f>IF(OR(#REF!="",F141=""),"",ROUND(#REF!/10^3*F141,3))</f>
        <v>#REF!</v>
      </c>
      <c r="H141" s="201" t="e">
        <f>IF(#REF!&gt;0,#REF!*#REF!/1000,"")</f>
        <v>#REF!</v>
      </c>
      <c r="I141" s="201" t="e">
        <f>IF(#REF!&gt;0,#REF!*#REF!/1000,"")</f>
        <v>#REF!</v>
      </c>
      <c r="J141" s="51" t="e">
        <f>IF(#REF!="●","",IF(#REF!="","",#REF!))</f>
        <v>#REF!</v>
      </c>
      <c r="K141" s="51" t="e">
        <f>IF(#REF!="●","",IF(#REF!="","",#REF!))</f>
        <v>#REF!</v>
      </c>
      <c r="L141" s="74" t="e">
        <f t="shared" si="33"/>
        <v>#REF!</v>
      </c>
      <c r="M141" s="74" t="e">
        <f t="shared" si="34"/>
        <v>#REF!</v>
      </c>
      <c r="N141" s="201" t="e">
        <f>IF(ISNA(L141),"",L141*#REF!)</f>
        <v>#REF!</v>
      </c>
      <c r="O141" s="201" t="e">
        <f>IF(ISNA(M141),"",M141*#REF!)</f>
        <v>#REF!</v>
      </c>
      <c r="P141" s="78" t="e">
        <f>IF(#REF!&gt;0,DQ$6,"")</f>
        <v>#REF!</v>
      </c>
      <c r="Q141" s="99"/>
      <c r="R141" s="411"/>
      <c r="S141" s="412" t="e">
        <f>IF(OR(#REF!="",F141=""),"",ROUND(#REF!/10^3*F141,3))</f>
        <v>#REF!</v>
      </c>
      <c r="T141" s="412" t="e">
        <f>IF(#REF!&gt;0,#REF!*#REF!/1000,"")</f>
        <v>#REF!</v>
      </c>
      <c r="U141" s="412" t="e">
        <f>IF(#REF!&gt;0,#REF!*#REF!/1000,"")</f>
        <v>#REF!</v>
      </c>
      <c r="V141" s="413" t="e">
        <f>IF(OR(#REF!="●",#REF!="●"),"",IF(#REF!="","",#REF!))</f>
        <v>#REF!</v>
      </c>
      <c r="W141" s="413" t="e">
        <f>IF(OR(#REF!="●",#REF!="●"),"",IF(#REF!="","",#REF!))</f>
        <v>#REF!</v>
      </c>
      <c r="X141" s="412" t="e">
        <f>IF(ISNA(L141),"",L141*#REF!)</f>
        <v>#REF!</v>
      </c>
      <c r="Y141" s="412" t="e">
        <f>IF(ISNA(M141),"",M141*#REF!)</f>
        <v>#REF!</v>
      </c>
      <c r="Z141" s="414" t="e">
        <f>IF(#REF!&gt;0,DQ$6,"")</f>
        <v>#REF!</v>
      </c>
      <c r="AA141" s="95" t="e">
        <f>IF(#REF!="","",VLOOKUP(#REF!,#REF!,7,0))</f>
        <v>#REF!</v>
      </c>
      <c r="AB141" s="201" t="e">
        <f>IF(OR(#REF!="",AA141=""),"",ROUND(#REF!/10^3*AA141,3))</f>
        <v>#REF!</v>
      </c>
      <c r="AC141" s="201" t="e">
        <f>IF(#REF!&gt;0,#REF!*#REF!/1000,"")</f>
        <v>#REF!</v>
      </c>
      <c r="AD141" s="201" t="e">
        <f>IF(#REF!&gt;0,#REF!*#REF!/1000,"")</f>
        <v>#REF!</v>
      </c>
      <c r="AE141" s="74" t="e">
        <f t="shared" si="35"/>
        <v>#REF!</v>
      </c>
      <c r="AF141" s="74" t="e">
        <f t="shared" si="36"/>
        <v>#REF!</v>
      </c>
      <c r="AG141" s="201" t="e">
        <f>IF(ISNA(AE141),"",AE141*#REF!)</f>
        <v>#REF!</v>
      </c>
      <c r="AH141" s="201" t="e">
        <f>IF(ISNA(AF141),"",AF141*#REF!)</f>
        <v>#REF!</v>
      </c>
      <c r="AI141" s="78" t="e">
        <f>IF(#REF!&gt;0,DQ$23,"")</f>
        <v>#REF!</v>
      </c>
      <c r="AJ141" s="99"/>
      <c r="AK141" s="411"/>
      <c r="AL141" s="412" t="e">
        <f>IF(OR(#REF!="",F141=""),"",ROUND(#REF!/10^3*F141,3))</f>
        <v>#REF!</v>
      </c>
      <c r="AM141" s="412" t="e">
        <f>IF(#REF!&gt;0,#REF!*#REF!/1000,"")</f>
        <v>#REF!</v>
      </c>
      <c r="AN141" s="412" t="e">
        <f>IF(#REF!&gt;0,#REF!*#REF!/1000,"")</f>
        <v>#REF!</v>
      </c>
      <c r="AO141" s="413" t="e">
        <f>IF(OR(#REF!="●",#REF!="●",#REF!="●"),"",IF(#REF!="","",#REF!))</f>
        <v>#REF!</v>
      </c>
      <c r="AP141" s="413" t="e">
        <f>IF(OR(#REF!="●",#REF!="●",#REF!="●"),"",IF(#REF!="","",#REF!))</f>
        <v>#REF!</v>
      </c>
      <c r="AQ141" s="412" t="e">
        <f>IF(ISNA(L141),"",L141*#REF!)</f>
        <v>#REF!</v>
      </c>
      <c r="AR141" s="412" t="e">
        <f>IF(ISNA(M141),"",M141*#REF!)</f>
        <v>#REF!</v>
      </c>
      <c r="AS141" s="414" t="e">
        <f>IF(#REF!&gt;0,DQ$6,"")</f>
        <v>#REF!</v>
      </c>
      <c r="AT141" s="95" t="e">
        <f>IF(#REF!="","",VLOOKUP(#REF!,#REF!,7,0))</f>
        <v>#REF!</v>
      </c>
      <c r="AU141" s="201" t="e">
        <f>IF(OR(#REF!="",AT141=""),"",ROUND(#REF!/10^3*AT141,3))</f>
        <v>#REF!</v>
      </c>
      <c r="AV141" s="201" t="e">
        <f>IF(#REF!&gt;0,#REF!*#REF!/1000,"")</f>
        <v>#REF!</v>
      </c>
      <c r="AW141" s="201" t="e">
        <f>IF(#REF!&gt;0,#REF!*#REF!/1000,"")</f>
        <v>#REF!</v>
      </c>
      <c r="AX141" s="74" t="e">
        <f t="shared" si="37"/>
        <v>#REF!</v>
      </c>
      <c r="AY141" s="74" t="e">
        <f t="shared" si="38"/>
        <v>#REF!</v>
      </c>
      <c r="AZ141" s="201" t="e">
        <f>IF(ISNA(AX141),"",AX141*#REF!)</f>
        <v>#REF!</v>
      </c>
      <c r="BA141" s="201" t="e">
        <f>IF(ISNA(AY141),"",AY141*#REF!)</f>
        <v>#REF!</v>
      </c>
      <c r="BB141" s="78" t="e">
        <f>IF(#REF!&gt;0,DQ$40,"")</f>
        <v>#REF!</v>
      </c>
      <c r="BC141" s="99"/>
      <c r="BD141" s="650"/>
      <c r="BE141" s="652" t="e">
        <f>IF(OR(#REF!="",F141=""),"",ROUND(#REF!/10^3*F141,3))</f>
        <v>#REF!</v>
      </c>
      <c r="BF141" s="412" t="e">
        <f>IF(#REF!&gt;0,#REF!*#REF!/1000,"")</f>
        <v>#REF!</v>
      </c>
      <c r="BG141" s="412" t="e">
        <f>IF(#REF!&gt;0,#REF!*#REF!/1000,"")</f>
        <v>#REF!</v>
      </c>
      <c r="BH141" s="413" t="e">
        <f>IF(OR(#REF!="●",#REF!="●",#REF!="●",#REF!="●"),"",IF(#REF!="","",#REF!))</f>
        <v>#REF!</v>
      </c>
      <c r="BI141" s="413" t="e">
        <f>IF(OR(#REF!="●",#REF!="●",#REF!="●",#REF!="●"),"",IF(#REF!="","",#REF!))</f>
        <v>#REF!</v>
      </c>
      <c r="BJ141" s="412" t="e">
        <f>IF(ISNA(L141),"",L141*#REF!)</f>
        <v>#REF!</v>
      </c>
      <c r="BK141" s="412" t="e">
        <f>IF(ISNA(M141),"",M141*#REF!)</f>
        <v>#REF!</v>
      </c>
      <c r="BL141" s="415" t="e">
        <f>IF(#REF!&gt;0,DQ$6,"")</f>
        <v>#REF!</v>
      </c>
      <c r="BM141" s="361" t="e">
        <f>IF(#REF!="","",VLOOKUP(#REF!,#REF!,7,0))</f>
        <v>#REF!</v>
      </c>
      <c r="BN141" s="201" t="e">
        <f>IF(OR(#REF!="",BM141=""),"",ROUND(#REF!/10^3*BM141,3))</f>
        <v>#REF!</v>
      </c>
      <c r="BO141" s="201" t="e">
        <f>IF(#REF!&gt;0,#REF!*#REF!/1000,"")</f>
        <v>#REF!</v>
      </c>
      <c r="BP141" s="201" t="e">
        <f>IF(#REF!&gt;0,#REF!*#REF!/1000,"")</f>
        <v>#REF!</v>
      </c>
      <c r="BQ141" s="74" t="e">
        <f t="shared" si="39"/>
        <v>#REF!</v>
      </c>
      <c r="BR141" s="74" t="e">
        <f t="shared" si="40"/>
        <v>#REF!</v>
      </c>
      <c r="BS141" s="201" t="e">
        <f>IF(ISNA(BQ141),"",BQ141*#REF!)</f>
        <v>#REF!</v>
      </c>
      <c r="BT141" s="201" t="e">
        <f>IF(ISNA(BR141),"",BR141*#REF!)</f>
        <v>#REF!</v>
      </c>
      <c r="BU141" s="78" t="e">
        <f>IF(#REF!&gt;0,DQ$57,"")</f>
        <v>#REF!</v>
      </c>
      <c r="BV141" s="99"/>
      <c r="BW141" s="411"/>
      <c r="BX141" s="412" t="e">
        <f>IF(OR(#REF!="",F141=""),"",ROUND(#REF!/10^3*F141,3))</f>
        <v>#REF!</v>
      </c>
      <c r="BY141" s="412" t="e">
        <f>IF(#REF!&gt;0,#REF!*#REF!/1000,"")</f>
        <v>#REF!</v>
      </c>
      <c r="BZ141" s="412" t="e">
        <f>IF(#REF!&gt;0,#REF!*#REF!/1000,"")</f>
        <v>#REF!</v>
      </c>
      <c r="CA141" s="413" t="e">
        <f>IF(OR(#REF!="●",#REF!="●",#REF!="●",#REF!="●",#REF!="●"),"",IF(#REF!="","",#REF!))</f>
        <v>#REF!</v>
      </c>
      <c r="CB141" s="413" t="e">
        <f>IF(OR(#REF!="●",#REF!="●",#REF!="●",#REF!="●",#REF!="●"),"",IF(#REF!="","",#REF!))</f>
        <v>#REF!</v>
      </c>
      <c r="CC141" s="412" t="e">
        <f>IF(ISNA(L141),"",L141*#REF!)</f>
        <v>#REF!</v>
      </c>
      <c r="CD141" s="412" t="e">
        <f>IF(ISNA(M141),"",M141*#REF!)</f>
        <v>#REF!</v>
      </c>
      <c r="CE141" s="415" t="e">
        <f>IF(#REF!&gt;0,DQ$6,"")</f>
        <v>#REF!</v>
      </c>
      <c r="CF141" s="361" t="e">
        <f>IF(#REF!="","",VLOOKUP(#REF!,#REF!,7,0))</f>
        <v>#REF!</v>
      </c>
      <c r="CG141" s="201" t="e">
        <f>IF(OR(#REF!="",CF141=""),"",ROUND(#REF!/10^3*CF141,3))</f>
        <v>#REF!</v>
      </c>
      <c r="CH141" s="201" t="e">
        <f>IF(#REF!&gt;0,#REF!*#REF!/1000,"")</f>
        <v>#REF!</v>
      </c>
      <c r="CI141" s="201" t="e">
        <f>IF(#REF!&gt;0,#REF!*#REF!/1000,"")</f>
        <v>#REF!</v>
      </c>
      <c r="CJ141" s="74" t="e">
        <f t="shared" si="41"/>
        <v>#REF!</v>
      </c>
      <c r="CK141" s="74" t="e">
        <f t="shared" si="42"/>
        <v>#REF!</v>
      </c>
      <c r="CL141" s="201" t="e">
        <f>IF(ISNA(CJ141),"",CJ141*#REF!)</f>
        <v>#REF!</v>
      </c>
      <c r="CM141" s="201" t="e">
        <f>IF(ISNA(CK141),"",CK141*#REF!)</f>
        <v>#REF!</v>
      </c>
      <c r="CN141" s="101" t="e">
        <f>IF(#REF!&gt;0,DQ$57,"")</f>
        <v>#REF!</v>
      </c>
      <c r="CO141" s="84"/>
      <c r="CP141" s="2"/>
      <c r="CQ141" s="2"/>
      <c r="CR141" s="2"/>
      <c r="CS141" s="2"/>
      <c r="CT141" s="2"/>
      <c r="CU141" s="2"/>
      <c r="CV141" s="2"/>
      <c r="CX141" s="2"/>
      <c r="CY141" s="2"/>
      <c r="CZ141" s="2"/>
      <c r="DA141" s="2"/>
      <c r="DB141" s="2"/>
      <c r="DC141" s="2"/>
      <c r="DD141" s="2"/>
      <c r="DE141" s="2"/>
      <c r="DF141" s="2"/>
      <c r="DG141" s="2"/>
      <c r="DJ141" s="7"/>
      <c r="DK141" s="7"/>
      <c r="DL141" s="7"/>
      <c r="DM141" s="7"/>
      <c r="DN141" s="7"/>
      <c r="DO141" s="7"/>
      <c r="DP141" s="7"/>
      <c r="DQ141" s="7"/>
    </row>
    <row r="142" spans="2:121" ht="18" customHeight="1">
      <c r="B142" s="151" t="e">
        <f>IF(#REF!="","",VLOOKUP(#REF!,$CX$11:$DG$26,9,0))</f>
        <v>#REF!</v>
      </c>
      <c r="C142" s="64" t="e">
        <f>IF(#REF!="",0,VLOOKUP(#REF!,$CP$11:$CQ$16,2,0))</f>
        <v>#REF!</v>
      </c>
      <c r="D142" s="65" t="e">
        <f>IF(#REF!="",0,VLOOKUP(#REF!,$CX$11:$CY$26,2,0))</f>
        <v>#REF!</v>
      </c>
      <c r="E142" s="152" t="e">
        <f t="shared" si="32"/>
        <v>#REF!</v>
      </c>
      <c r="F142" s="155" t="e">
        <f>IF(#REF!="","",VLOOKUP(#REF!,#REF!,7,0))</f>
        <v>#REF!</v>
      </c>
      <c r="G142" s="201" t="e">
        <f>IF(OR(#REF!="",F142=""),"",ROUND(#REF!/10^3*F142,3))</f>
        <v>#REF!</v>
      </c>
      <c r="H142" s="201" t="e">
        <f>IF(#REF!&gt;0,#REF!*#REF!/1000,"")</f>
        <v>#REF!</v>
      </c>
      <c r="I142" s="201" t="e">
        <f>IF(#REF!&gt;0,#REF!*#REF!/1000,"")</f>
        <v>#REF!</v>
      </c>
      <c r="J142" s="51" t="e">
        <f>IF(#REF!="●","",IF(#REF!="","",#REF!))</f>
        <v>#REF!</v>
      </c>
      <c r="K142" s="51" t="e">
        <f>IF(#REF!="●","",IF(#REF!="","",#REF!))</f>
        <v>#REF!</v>
      </c>
      <c r="L142" s="74" t="e">
        <f t="shared" si="33"/>
        <v>#REF!</v>
      </c>
      <c r="M142" s="74" t="e">
        <f t="shared" si="34"/>
        <v>#REF!</v>
      </c>
      <c r="N142" s="201" t="e">
        <f>IF(ISNA(L142),"",L142*#REF!)</f>
        <v>#REF!</v>
      </c>
      <c r="O142" s="201" t="e">
        <f>IF(ISNA(M142),"",M142*#REF!)</f>
        <v>#REF!</v>
      </c>
      <c r="P142" s="78" t="e">
        <f>IF(#REF!&gt;0,DQ$6,"")</f>
        <v>#REF!</v>
      </c>
      <c r="Q142" s="99"/>
      <c r="R142" s="411"/>
      <c r="S142" s="412" t="e">
        <f>IF(OR(#REF!="",F142=""),"",ROUND(#REF!/10^3*F142,3))</f>
        <v>#REF!</v>
      </c>
      <c r="T142" s="412" t="e">
        <f>IF(#REF!&gt;0,#REF!*#REF!/1000,"")</f>
        <v>#REF!</v>
      </c>
      <c r="U142" s="412" t="e">
        <f>IF(#REF!&gt;0,#REF!*#REF!/1000,"")</f>
        <v>#REF!</v>
      </c>
      <c r="V142" s="413" t="e">
        <f>IF(OR(#REF!="●",#REF!="●"),"",IF(#REF!="","",#REF!))</f>
        <v>#REF!</v>
      </c>
      <c r="W142" s="413" t="e">
        <f>IF(OR(#REF!="●",#REF!="●"),"",IF(#REF!="","",#REF!))</f>
        <v>#REF!</v>
      </c>
      <c r="X142" s="412" t="e">
        <f>IF(ISNA(L142),"",L142*#REF!)</f>
        <v>#REF!</v>
      </c>
      <c r="Y142" s="412" t="e">
        <f>IF(ISNA(M142),"",M142*#REF!)</f>
        <v>#REF!</v>
      </c>
      <c r="Z142" s="414" t="e">
        <f>IF(#REF!&gt;0,DQ$6,"")</f>
        <v>#REF!</v>
      </c>
      <c r="AA142" s="95" t="e">
        <f>IF(#REF!="","",VLOOKUP(#REF!,#REF!,7,0))</f>
        <v>#REF!</v>
      </c>
      <c r="AB142" s="201" t="e">
        <f>IF(OR(#REF!="",AA142=""),"",ROUND(#REF!/10^3*AA142,3))</f>
        <v>#REF!</v>
      </c>
      <c r="AC142" s="201" t="e">
        <f>IF(#REF!&gt;0,#REF!*#REF!/1000,"")</f>
        <v>#REF!</v>
      </c>
      <c r="AD142" s="201" t="e">
        <f>IF(#REF!&gt;0,#REF!*#REF!/1000,"")</f>
        <v>#REF!</v>
      </c>
      <c r="AE142" s="74" t="e">
        <f t="shared" si="35"/>
        <v>#REF!</v>
      </c>
      <c r="AF142" s="74" t="e">
        <f t="shared" si="36"/>
        <v>#REF!</v>
      </c>
      <c r="AG142" s="201" t="e">
        <f>IF(ISNA(AE142),"",AE142*#REF!)</f>
        <v>#REF!</v>
      </c>
      <c r="AH142" s="201" t="e">
        <f>IF(ISNA(AF142),"",AF142*#REF!)</f>
        <v>#REF!</v>
      </c>
      <c r="AI142" s="78" t="e">
        <f>IF(#REF!&gt;0,DQ$23,"")</f>
        <v>#REF!</v>
      </c>
      <c r="AJ142" s="99"/>
      <c r="AK142" s="411"/>
      <c r="AL142" s="412" t="e">
        <f>IF(OR(#REF!="",F142=""),"",ROUND(#REF!/10^3*F142,3))</f>
        <v>#REF!</v>
      </c>
      <c r="AM142" s="412" t="e">
        <f>IF(#REF!&gt;0,#REF!*#REF!/1000,"")</f>
        <v>#REF!</v>
      </c>
      <c r="AN142" s="412" t="e">
        <f>IF(#REF!&gt;0,#REF!*#REF!/1000,"")</f>
        <v>#REF!</v>
      </c>
      <c r="AO142" s="413" t="e">
        <f>IF(OR(#REF!="●",#REF!="●",#REF!="●"),"",IF(#REF!="","",#REF!))</f>
        <v>#REF!</v>
      </c>
      <c r="AP142" s="413" t="e">
        <f>IF(OR(#REF!="●",#REF!="●",#REF!="●"),"",IF(#REF!="","",#REF!))</f>
        <v>#REF!</v>
      </c>
      <c r="AQ142" s="412" t="e">
        <f>IF(ISNA(L142),"",L142*#REF!)</f>
        <v>#REF!</v>
      </c>
      <c r="AR142" s="412" t="e">
        <f>IF(ISNA(M142),"",M142*#REF!)</f>
        <v>#REF!</v>
      </c>
      <c r="AS142" s="414" t="e">
        <f>IF(#REF!&gt;0,DQ$6,"")</f>
        <v>#REF!</v>
      </c>
      <c r="AT142" s="95" t="e">
        <f>IF(#REF!="","",VLOOKUP(#REF!,#REF!,7,0))</f>
        <v>#REF!</v>
      </c>
      <c r="AU142" s="201" t="e">
        <f>IF(OR(#REF!="",AT142=""),"",ROUND(#REF!/10^3*AT142,3))</f>
        <v>#REF!</v>
      </c>
      <c r="AV142" s="201" t="e">
        <f>IF(#REF!&gt;0,#REF!*#REF!/1000,"")</f>
        <v>#REF!</v>
      </c>
      <c r="AW142" s="201" t="e">
        <f>IF(#REF!&gt;0,#REF!*#REF!/1000,"")</f>
        <v>#REF!</v>
      </c>
      <c r="AX142" s="74" t="e">
        <f t="shared" si="37"/>
        <v>#REF!</v>
      </c>
      <c r="AY142" s="74" t="e">
        <f t="shared" si="38"/>
        <v>#REF!</v>
      </c>
      <c r="AZ142" s="201" t="e">
        <f>IF(ISNA(AX142),"",AX142*#REF!)</f>
        <v>#REF!</v>
      </c>
      <c r="BA142" s="201" t="e">
        <f>IF(ISNA(AY142),"",AY142*#REF!)</f>
        <v>#REF!</v>
      </c>
      <c r="BB142" s="78" t="e">
        <f>IF(#REF!&gt;0,DQ$40,"")</f>
        <v>#REF!</v>
      </c>
      <c r="BC142" s="99"/>
      <c r="BD142" s="650"/>
      <c r="BE142" s="652" t="e">
        <f>IF(OR(#REF!="",F142=""),"",ROUND(#REF!/10^3*F142,3))</f>
        <v>#REF!</v>
      </c>
      <c r="BF142" s="412" t="e">
        <f>IF(#REF!&gt;0,#REF!*#REF!/1000,"")</f>
        <v>#REF!</v>
      </c>
      <c r="BG142" s="412" t="e">
        <f>IF(#REF!&gt;0,#REF!*#REF!/1000,"")</f>
        <v>#REF!</v>
      </c>
      <c r="BH142" s="413" t="e">
        <f>IF(OR(#REF!="●",#REF!="●",#REF!="●",#REF!="●"),"",IF(#REF!="","",#REF!))</f>
        <v>#REF!</v>
      </c>
      <c r="BI142" s="413" t="e">
        <f>IF(OR(#REF!="●",#REF!="●",#REF!="●",#REF!="●"),"",IF(#REF!="","",#REF!))</f>
        <v>#REF!</v>
      </c>
      <c r="BJ142" s="412" t="e">
        <f>IF(ISNA(L142),"",L142*#REF!)</f>
        <v>#REF!</v>
      </c>
      <c r="BK142" s="412" t="e">
        <f>IF(ISNA(M142),"",M142*#REF!)</f>
        <v>#REF!</v>
      </c>
      <c r="BL142" s="415" t="e">
        <f>IF(#REF!&gt;0,DQ$6,"")</f>
        <v>#REF!</v>
      </c>
      <c r="BM142" s="361" t="e">
        <f>IF(#REF!="","",VLOOKUP(#REF!,#REF!,7,0))</f>
        <v>#REF!</v>
      </c>
      <c r="BN142" s="201" t="e">
        <f>IF(OR(#REF!="",BM142=""),"",ROUND(#REF!/10^3*BM142,3))</f>
        <v>#REF!</v>
      </c>
      <c r="BO142" s="201" t="e">
        <f>IF(#REF!&gt;0,#REF!*#REF!/1000,"")</f>
        <v>#REF!</v>
      </c>
      <c r="BP142" s="201" t="e">
        <f>IF(#REF!&gt;0,#REF!*#REF!/1000,"")</f>
        <v>#REF!</v>
      </c>
      <c r="BQ142" s="74" t="e">
        <f t="shared" si="39"/>
        <v>#REF!</v>
      </c>
      <c r="BR142" s="74" t="e">
        <f t="shared" si="40"/>
        <v>#REF!</v>
      </c>
      <c r="BS142" s="201" t="e">
        <f>IF(ISNA(BQ142),"",BQ142*#REF!)</f>
        <v>#REF!</v>
      </c>
      <c r="BT142" s="201" t="e">
        <f>IF(ISNA(BR142),"",BR142*#REF!)</f>
        <v>#REF!</v>
      </c>
      <c r="BU142" s="78" t="e">
        <f>IF(#REF!&gt;0,DQ$57,"")</f>
        <v>#REF!</v>
      </c>
      <c r="BV142" s="99"/>
      <c r="BW142" s="411"/>
      <c r="BX142" s="412" t="e">
        <f>IF(OR(#REF!="",F142=""),"",ROUND(#REF!/10^3*F142,3))</f>
        <v>#REF!</v>
      </c>
      <c r="BY142" s="412" t="e">
        <f>IF(#REF!&gt;0,#REF!*#REF!/1000,"")</f>
        <v>#REF!</v>
      </c>
      <c r="BZ142" s="412" t="e">
        <f>IF(#REF!&gt;0,#REF!*#REF!/1000,"")</f>
        <v>#REF!</v>
      </c>
      <c r="CA142" s="413" t="e">
        <f>IF(OR(#REF!="●",#REF!="●",#REF!="●",#REF!="●",#REF!="●"),"",IF(#REF!="","",#REF!))</f>
        <v>#REF!</v>
      </c>
      <c r="CB142" s="413" t="e">
        <f>IF(OR(#REF!="●",#REF!="●",#REF!="●",#REF!="●",#REF!="●"),"",IF(#REF!="","",#REF!))</f>
        <v>#REF!</v>
      </c>
      <c r="CC142" s="412" t="e">
        <f>IF(ISNA(L142),"",L142*#REF!)</f>
        <v>#REF!</v>
      </c>
      <c r="CD142" s="412" t="e">
        <f>IF(ISNA(M142),"",M142*#REF!)</f>
        <v>#REF!</v>
      </c>
      <c r="CE142" s="415" t="e">
        <f>IF(#REF!&gt;0,DQ$6,"")</f>
        <v>#REF!</v>
      </c>
      <c r="CF142" s="361" t="e">
        <f>IF(#REF!="","",VLOOKUP(#REF!,#REF!,7,0))</f>
        <v>#REF!</v>
      </c>
      <c r="CG142" s="201" t="e">
        <f>IF(OR(#REF!="",CF142=""),"",ROUND(#REF!/10^3*CF142,3))</f>
        <v>#REF!</v>
      </c>
      <c r="CH142" s="201" t="e">
        <f>IF(#REF!&gt;0,#REF!*#REF!/1000,"")</f>
        <v>#REF!</v>
      </c>
      <c r="CI142" s="201" t="e">
        <f>IF(#REF!&gt;0,#REF!*#REF!/1000,"")</f>
        <v>#REF!</v>
      </c>
      <c r="CJ142" s="74" t="e">
        <f t="shared" si="41"/>
        <v>#REF!</v>
      </c>
      <c r="CK142" s="74" t="e">
        <f t="shared" si="42"/>
        <v>#REF!</v>
      </c>
      <c r="CL142" s="201" t="e">
        <f>IF(ISNA(CJ142),"",CJ142*#REF!)</f>
        <v>#REF!</v>
      </c>
      <c r="CM142" s="201" t="e">
        <f>IF(ISNA(CK142),"",CK142*#REF!)</f>
        <v>#REF!</v>
      </c>
      <c r="CN142" s="101" t="e">
        <f>IF(#REF!&gt;0,DQ$57,"")</f>
        <v>#REF!</v>
      </c>
      <c r="CO142" s="84"/>
      <c r="CP142" s="2"/>
      <c r="CQ142" s="2"/>
      <c r="CR142" s="2"/>
      <c r="CS142" s="2"/>
      <c r="CT142" s="2"/>
      <c r="CU142" s="2"/>
      <c r="CV142" s="2"/>
      <c r="CX142" s="2"/>
      <c r="CY142" s="2"/>
      <c r="CZ142" s="2"/>
      <c r="DA142" s="2"/>
      <c r="DB142" s="2"/>
      <c r="DC142" s="2"/>
      <c r="DD142" s="2"/>
      <c r="DE142" s="2"/>
      <c r="DF142" s="2"/>
      <c r="DG142" s="2"/>
      <c r="DJ142" s="2"/>
      <c r="DK142" s="2"/>
      <c r="DL142" s="2"/>
      <c r="DO142" s="43"/>
      <c r="DP142" s="43"/>
      <c r="DQ142" s="43"/>
    </row>
    <row r="143" spans="2:121" ht="18" customHeight="1">
      <c r="B143" s="151" t="e">
        <f>IF(#REF!="","",VLOOKUP(#REF!,$CX$11:$DG$26,9,0))</f>
        <v>#REF!</v>
      </c>
      <c r="C143" s="64" t="e">
        <f>IF(#REF!="",0,VLOOKUP(#REF!,$CP$11:$CQ$16,2,0))</f>
        <v>#REF!</v>
      </c>
      <c r="D143" s="65" t="e">
        <f>IF(#REF!="",0,VLOOKUP(#REF!,$CX$11:$CY$26,2,0))</f>
        <v>#REF!</v>
      </c>
      <c r="E143" s="152" t="e">
        <f t="shared" si="32"/>
        <v>#REF!</v>
      </c>
      <c r="F143" s="155" t="e">
        <f>IF(#REF!="","",VLOOKUP(#REF!,#REF!,7,0))</f>
        <v>#REF!</v>
      </c>
      <c r="G143" s="201" t="e">
        <f>IF(OR(#REF!="",F143=""),"",ROUND(#REF!/10^3*F143,3))</f>
        <v>#REF!</v>
      </c>
      <c r="H143" s="201" t="e">
        <f>IF(#REF!&gt;0,#REF!*#REF!/1000,"")</f>
        <v>#REF!</v>
      </c>
      <c r="I143" s="201" t="e">
        <f>IF(#REF!&gt;0,#REF!*#REF!/1000,"")</f>
        <v>#REF!</v>
      </c>
      <c r="J143" s="51" t="e">
        <f>IF(#REF!="●","",IF(#REF!="","",#REF!))</f>
        <v>#REF!</v>
      </c>
      <c r="K143" s="51" t="e">
        <f>IF(#REF!="●","",IF(#REF!="","",#REF!))</f>
        <v>#REF!</v>
      </c>
      <c r="L143" s="74" t="e">
        <f t="shared" si="33"/>
        <v>#REF!</v>
      </c>
      <c r="M143" s="74" t="e">
        <f t="shared" si="34"/>
        <v>#REF!</v>
      </c>
      <c r="N143" s="201" t="e">
        <f>IF(ISNA(L143),"",L143*#REF!)</f>
        <v>#REF!</v>
      </c>
      <c r="O143" s="201" t="e">
        <f>IF(ISNA(M143),"",M143*#REF!)</f>
        <v>#REF!</v>
      </c>
      <c r="P143" s="78" t="e">
        <f>IF(#REF!&gt;0,DQ$6,"")</f>
        <v>#REF!</v>
      </c>
      <c r="Q143" s="99"/>
      <c r="R143" s="411"/>
      <c r="S143" s="412" t="e">
        <f>IF(OR(#REF!="",F143=""),"",ROUND(#REF!/10^3*F143,3))</f>
        <v>#REF!</v>
      </c>
      <c r="T143" s="412" t="e">
        <f>IF(#REF!&gt;0,#REF!*#REF!/1000,"")</f>
        <v>#REF!</v>
      </c>
      <c r="U143" s="412" t="e">
        <f>IF(#REF!&gt;0,#REF!*#REF!/1000,"")</f>
        <v>#REF!</v>
      </c>
      <c r="V143" s="413" t="e">
        <f>IF(OR(#REF!="●",#REF!="●"),"",IF(#REF!="","",#REF!))</f>
        <v>#REF!</v>
      </c>
      <c r="W143" s="413" t="e">
        <f>IF(OR(#REF!="●",#REF!="●"),"",IF(#REF!="","",#REF!))</f>
        <v>#REF!</v>
      </c>
      <c r="X143" s="412" t="e">
        <f>IF(ISNA(L143),"",L143*#REF!)</f>
        <v>#REF!</v>
      </c>
      <c r="Y143" s="412" t="e">
        <f>IF(ISNA(M143),"",M143*#REF!)</f>
        <v>#REF!</v>
      </c>
      <c r="Z143" s="414" t="e">
        <f>IF(#REF!&gt;0,DQ$6,"")</f>
        <v>#REF!</v>
      </c>
      <c r="AA143" s="95" t="e">
        <f>IF(#REF!="","",VLOOKUP(#REF!,#REF!,7,0))</f>
        <v>#REF!</v>
      </c>
      <c r="AB143" s="201" t="e">
        <f>IF(OR(#REF!="",AA143=""),"",ROUND(#REF!/10^3*AA143,3))</f>
        <v>#REF!</v>
      </c>
      <c r="AC143" s="201" t="e">
        <f>IF(#REF!&gt;0,#REF!*#REF!/1000,"")</f>
        <v>#REF!</v>
      </c>
      <c r="AD143" s="201" t="e">
        <f>IF(#REF!&gt;0,#REF!*#REF!/1000,"")</f>
        <v>#REF!</v>
      </c>
      <c r="AE143" s="74" t="e">
        <f t="shared" si="35"/>
        <v>#REF!</v>
      </c>
      <c r="AF143" s="74" t="e">
        <f t="shared" si="36"/>
        <v>#REF!</v>
      </c>
      <c r="AG143" s="201" t="e">
        <f>IF(ISNA(AE143),"",AE143*#REF!)</f>
        <v>#REF!</v>
      </c>
      <c r="AH143" s="201" t="e">
        <f>IF(ISNA(AF143),"",AF143*#REF!)</f>
        <v>#REF!</v>
      </c>
      <c r="AI143" s="78" t="e">
        <f>IF(#REF!&gt;0,DQ$23,"")</f>
        <v>#REF!</v>
      </c>
      <c r="AJ143" s="99"/>
      <c r="AK143" s="411"/>
      <c r="AL143" s="412" t="e">
        <f>IF(OR(#REF!="",F143=""),"",ROUND(#REF!/10^3*F143,3))</f>
        <v>#REF!</v>
      </c>
      <c r="AM143" s="412" t="e">
        <f>IF(#REF!&gt;0,#REF!*#REF!/1000,"")</f>
        <v>#REF!</v>
      </c>
      <c r="AN143" s="412" t="e">
        <f>IF(#REF!&gt;0,#REF!*#REF!/1000,"")</f>
        <v>#REF!</v>
      </c>
      <c r="AO143" s="413" t="e">
        <f>IF(OR(#REF!="●",#REF!="●",#REF!="●"),"",IF(#REF!="","",#REF!))</f>
        <v>#REF!</v>
      </c>
      <c r="AP143" s="413" t="e">
        <f>IF(OR(#REF!="●",#REF!="●",#REF!="●"),"",IF(#REF!="","",#REF!))</f>
        <v>#REF!</v>
      </c>
      <c r="AQ143" s="412" t="e">
        <f>IF(ISNA(L143),"",L143*#REF!)</f>
        <v>#REF!</v>
      </c>
      <c r="AR143" s="412" t="e">
        <f>IF(ISNA(M143),"",M143*#REF!)</f>
        <v>#REF!</v>
      </c>
      <c r="AS143" s="414" t="e">
        <f>IF(#REF!&gt;0,DQ$6,"")</f>
        <v>#REF!</v>
      </c>
      <c r="AT143" s="95" t="e">
        <f>IF(#REF!="","",VLOOKUP(#REF!,#REF!,7,0))</f>
        <v>#REF!</v>
      </c>
      <c r="AU143" s="201" t="e">
        <f>IF(OR(#REF!="",AT143=""),"",ROUND(#REF!/10^3*AT143,3))</f>
        <v>#REF!</v>
      </c>
      <c r="AV143" s="201" t="e">
        <f>IF(#REF!&gt;0,#REF!*#REF!/1000,"")</f>
        <v>#REF!</v>
      </c>
      <c r="AW143" s="201" t="e">
        <f>IF(#REF!&gt;0,#REF!*#REF!/1000,"")</f>
        <v>#REF!</v>
      </c>
      <c r="AX143" s="74" t="e">
        <f t="shared" si="37"/>
        <v>#REF!</v>
      </c>
      <c r="AY143" s="74" t="e">
        <f t="shared" si="38"/>
        <v>#REF!</v>
      </c>
      <c r="AZ143" s="201" t="e">
        <f>IF(ISNA(AX143),"",AX143*#REF!)</f>
        <v>#REF!</v>
      </c>
      <c r="BA143" s="201" t="e">
        <f>IF(ISNA(AY143),"",AY143*#REF!)</f>
        <v>#REF!</v>
      </c>
      <c r="BB143" s="78" t="e">
        <f>IF(#REF!&gt;0,DQ$40,"")</f>
        <v>#REF!</v>
      </c>
      <c r="BC143" s="99"/>
      <c r="BD143" s="650"/>
      <c r="BE143" s="652" t="e">
        <f>IF(OR(#REF!="",F143=""),"",ROUND(#REF!/10^3*F143,3))</f>
        <v>#REF!</v>
      </c>
      <c r="BF143" s="412" t="e">
        <f>IF(#REF!&gt;0,#REF!*#REF!/1000,"")</f>
        <v>#REF!</v>
      </c>
      <c r="BG143" s="412" t="e">
        <f>IF(#REF!&gt;0,#REF!*#REF!/1000,"")</f>
        <v>#REF!</v>
      </c>
      <c r="BH143" s="413" t="e">
        <f>IF(OR(#REF!="●",#REF!="●",#REF!="●",#REF!="●"),"",IF(#REF!="","",#REF!))</f>
        <v>#REF!</v>
      </c>
      <c r="BI143" s="413" t="e">
        <f>IF(OR(#REF!="●",#REF!="●",#REF!="●",#REF!="●"),"",IF(#REF!="","",#REF!))</f>
        <v>#REF!</v>
      </c>
      <c r="BJ143" s="412" t="e">
        <f>IF(ISNA(L143),"",L143*#REF!)</f>
        <v>#REF!</v>
      </c>
      <c r="BK143" s="412" t="e">
        <f>IF(ISNA(M143),"",M143*#REF!)</f>
        <v>#REF!</v>
      </c>
      <c r="BL143" s="415" t="e">
        <f>IF(#REF!&gt;0,DQ$6,"")</f>
        <v>#REF!</v>
      </c>
      <c r="BM143" s="361" t="e">
        <f>IF(#REF!="","",VLOOKUP(#REF!,#REF!,7,0))</f>
        <v>#REF!</v>
      </c>
      <c r="BN143" s="201" t="e">
        <f>IF(OR(#REF!="",BM143=""),"",ROUND(#REF!/10^3*BM143,3))</f>
        <v>#REF!</v>
      </c>
      <c r="BO143" s="201" t="e">
        <f>IF(#REF!&gt;0,#REF!*#REF!/1000,"")</f>
        <v>#REF!</v>
      </c>
      <c r="BP143" s="201" t="e">
        <f>IF(#REF!&gt;0,#REF!*#REF!/1000,"")</f>
        <v>#REF!</v>
      </c>
      <c r="BQ143" s="74" t="e">
        <f t="shared" si="39"/>
        <v>#REF!</v>
      </c>
      <c r="BR143" s="74" t="e">
        <f t="shared" si="40"/>
        <v>#REF!</v>
      </c>
      <c r="BS143" s="201" t="e">
        <f>IF(ISNA(BQ143),"",BQ143*#REF!)</f>
        <v>#REF!</v>
      </c>
      <c r="BT143" s="201" t="e">
        <f>IF(ISNA(BR143),"",BR143*#REF!)</f>
        <v>#REF!</v>
      </c>
      <c r="BU143" s="78" t="e">
        <f>IF(#REF!&gt;0,DQ$57,"")</f>
        <v>#REF!</v>
      </c>
      <c r="BV143" s="99"/>
      <c r="BW143" s="411"/>
      <c r="BX143" s="412" t="e">
        <f>IF(OR(#REF!="",F143=""),"",ROUND(#REF!/10^3*F143,3))</f>
        <v>#REF!</v>
      </c>
      <c r="BY143" s="412" t="e">
        <f>IF(#REF!&gt;0,#REF!*#REF!/1000,"")</f>
        <v>#REF!</v>
      </c>
      <c r="BZ143" s="412" t="e">
        <f>IF(#REF!&gt;0,#REF!*#REF!/1000,"")</f>
        <v>#REF!</v>
      </c>
      <c r="CA143" s="413" t="e">
        <f>IF(OR(#REF!="●",#REF!="●",#REF!="●",#REF!="●",#REF!="●"),"",IF(#REF!="","",#REF!))</f>
        <v>#REF!</v>
      </c>
      <c r="CB143" s="413" t="e">
        <f>IF(OR(#REF!="●",#REF!="●",#REF!="●",#REF!="●",#REF!="●"),"",IF(#REF!="","",#REF!))</f>
        <v>#REF!</v>
      </c>
      <c r="CC143" s="412" t="e">
        <f>IF(ISNA(L143),"",L143*#REF!)</f>
        <v>#REF!</v>
      </c>
      <c r="CD143" s="412" t="e">
        <f>IF(ISNA(M143),"",M143*#REF!)</f>
        <v>#REF!</v>
      </c>
      <c r="CE143" s="415" t="e">
        <f>IF(#REF!&gt;0,DQ$6,"")</f>
        <v>#REF!</v>
      </c>
      <c r="CF143" s="361" t="e">
        <f>IF(#REF!="","",VLOOKUP(#REF!,#REF!,7,0))</f>
        <v>#REF!</v>
      </c>
      <c r="CG143" s="201" t="e">
        <f>IF(OR(#REF!="",CF143=""),"",ROUND(#REF!/10^3*CF143,3))</f>
        <v>#REF!</v>
      </c>
      <c r="CH143" s="201" t="e">
        <f>IF(#REF!&gt;0,#REF!*#REF!/1000,"")</f>
        <v>#REF!</v>
      </c>
      <c r="CI143" s="201" t="e">
        <f>IF(#REF!&gt;0,#REF!*#REF!/1000,"")</f>
        <v>#REF!</v>
      </c>
      <c r="CJ143" s="74" t="e">
        <f t="shared" si="41"/>
        <v>#REF!</v>
      </c>
      <c r="CK143" s="74" t="e">
        <f t="shared" si="42"/>
        <v>#REF!</v>
      </c>
      <c r="CL143" s="201" t="e">
        <f>IF(ISNA(CJ143),"",CJ143*#REF!)</f>
        <v>#REF!</v>
      </c>
      <c r="CM143" s="201" t="e">
        <f>IF(ISNA(CK143),"",CK143*#REF!)</f>
        <v>#REF!</v>
      </c>
      <c r="CN143" s="101" t="e">
        <f>IF(#REF!&gt;0,DQ$57,"")</f>
        <v>#REF!</v>
      </c>
      <c r="CO143" s="84"/>
      <c r="CP143" s="2"/>
      <c r="CQ143" s="2"/>
      <c r="CR143" s="2"/>
      <c r="CS143" s="2"/>
      <c r="CT143" s="2"/>
      <c r="CU143" s="2"/>
      <c r="CV143" s="2"/>
      <c r="CX143" s="2"/>
      <c r="CY143" s="2"/>
      <c r="CZ143" s="2"/>
      <c r="DA143" s="2"/>
      <c r="DB143" s="2"/>
      <c r="DC143" s="2"/>
      <c r="DD143" s="2"/>
      <c r="DE143" s="2"/>
      <c r="DF143" s="2"/>
      <c r="DG143" s="2"/>
      <c r="DJ143" s="4"/>
    </row>
    <row r="144" spans="2:121" ht="18" customHeight="1">
      <c r="B144" s="151" t="e">
        <f>IF(#REF!="","",VLOOKUP(#REF!,$CX$11:$DG$26,9,0))</f>
        <v>#REF!</v>
      </c>
      <c r="C144" s="64" t="e">
        <f>IF(#REF!="",0,VLOOKUP(#REF!,$CP$11:$CQ$16,2,0))</f>
        <v>#REF!</v>
      </c>
      <c r="D144" s="65" t="e">
        <f>IF(#REF!="",0,VLOOKUP(#REF!,$CX$11:$CY$26,2,0))</f>
        <v>#REF!</v>
      </c>
      <c r="E144" s="152" t="e">
        <f t="shared" si="32"/>
        <v>#REF!</v>
      </c>
      <c r="F144" s="155" t="e">
        <f>IF(#REF!="","",VLOOKUP(#REF!,#REF!,7,0))</f>
        <v>#REF!</v>
      </c>
      <c r="G144" s="201" t="e">
        <f>IF(OR(#REF!="",F144=""),"",ROUND(#REF!/10^3*F144,3))</f>
        <v>#REF!</v>
      </c>
      <c r="H144" s="201" t="e">
        <f>IF(#REF!&gt;0,#REF!*#REF!/1000,"")</f>
        <v>#REF!</v>
      </c>
      <c r="I144" s="201" t="e">
        <f>IF(#REF!&gt;0,#REF!*#REF!/1000,"")</f>
        <v>#REF!</v>
      </c>
      <c r="J144" s="51" t="e">
        <f>IF(#REF!="●","",IF(#REF!="","",#REF!))</f>
        <v>#REF!</v>
      </c>
      <c r="K144" s="51" t="e">
        <f>IF(#REF!="●","",IF(#REF!="","",#REF!))</f>
        <v>#REF!</v>
      </c>
      <c r="L144" s="74" t="e">
        <f t="shared" si="33"/>
        <v>#REF!</v>
      </c>
      <c r="M144" s="74" t="e">
        <f t="shared" si="34"/>
        <v>#REF!</v>
      </c>
      <c r="N144" s="201" t="e">
        <f>IF(ISNA(L144),"",L144*#REF!)</f>
        <v>#REF!</v>
      </c>
      <c r="O144" s="201" t="e">
        <f>IF(ISNA(M144),"",M144*#REF!)</f>
        <v>#REF!</v>
      </c>
      <c r="P144" s="78" t="e">
        <f>IF(#REF!&gt;0,DQ$6,"")</f>
        <v>#REF!</v>
      </c>
      <c r="Q144" s="99"/>
      <c r="R144" s="411"/>
      <c r="S144" s="412" t="e">
        <f>IF(OR(#REF!="",F144=""),"",ROUND(#REF!/10^3*F144,3))</f>
        <v>#REF!</v>
      </c>
      <c r="T144" s="412" t="e">
        <f>IF(#REF!&gt;0,#REF!*#REF!/1000,"")</f>
        <v>#REF!</v>
      </c>
      <c r="U144" s="412" t="e">
        <f>IF(#REF!&gt;0,#REF!*#REF!/1000,"")</f>
        <v>#REF!</v>
      </c>
      <c r="V144" s="413" t="e">
        <f>IF(OR(#REF!="●",#REF!="●"),"",IF(#REF!="","",#REF!))</f>
        <v>#REF!</v>
      </c>
      <c r="W144" s="413" t="e">
        <f>IF(OR(#REF!="●",#REF!="●"),"",IF(#REF!="","",#REF!))</f>
        <v>#REF!</v>
      </c>
      <c r="X144" s="412" t="e">
        <f>IF(ISNA(L144),"",L144*#REF!)</f>
        <v>#REF!</v>
      </c>
      <c r="Y144" s="412" t="e">
        <f>IF(ISNA(M144),"",M144*#REF!)</f>
        <v>#REF!</v>
      </c>
      <c r="Z144" s="414" t="e">
        <f>IF(#REF!&gt;0,DQ$6,"")</f>
        <v>#REF!</v>
      </c>
      <c r="AA144" s="95" t="e">
        <f>IF(#REF!="","",VLOOKUP(#REF!,#REF!,7,0))</f>
        <v>#REF!</v>
      </c>
      <c r="AB144" s="201" t="e">
        <f>IF(OR(#REF!="",AA144=""),"",ROUND(#REF!/10^3*AA144,3))</f>
        <v>#REF!</v>
      </c>
      <c r="AC144" s="201" t="e">
        <f>IF(#REF!&gt;0,#REF!*#REF!/1000,"")</f>
        <v>#REF!</v>
      </c>
      <c r="AD144" s="201" t="e">
        <f>IF(#REF!&gt;0,#REF!*#REF!/1000,"")</f>
        <v>#REF!</v>
      </c>
      <c r="AE144" s="74" t="e">
        <f t="shared" si="35"/>
        <v>#REF!</v>
      </c>
      <c r="AF144" s="74" t="e">
        <f t="shared" si="36"/>
        <v>#REF!</v>
      </c>
      <c r="AG144" s="201" t="e">
        <f>IF(ISNA(AE144),"",AE144*#REF!)</f>
        <v>#REF!</v>
      </c>
      <c r="AH144" s="201" t="e">
        <f>IF(ISNA(AF144),"",AF144*#REF!)</f>
        <v>#REF!</v>
      </c>
      <c r="AI144" s="78" t="e">
        <f>IF(#REF!&gt;0,DQ$23,"")</f>
        <v>#REF!</v>
      </c>
      <c r="AJ144" s="99"/>
      <c r="AK144" s="411"/>
      <c r="AL144" s="412" t="e">
        <f>IF(OR(#REF!="",F144=""),"",ROUND(#REF!/10^3*F144,3))</f>
        <v>#REF!</v>
      </c>
      <c r="AM144" s="412" t="e">
        <f>IF(#REF!&gt;0,#REF!*#REF!/1000,"")</f>
        <v>#REF!</v>
      </c>
      <c r="AN144" s="412" t="e">
        <f>IF(#REF!&gt;0,#REF!*#REF!/1000,"")</f>
        <v>#REF!</v>
      </c>
      <c r="AO144" s="413" t="e">
        <f>IF(OR(#REF!="●",#REF!="●",#REF!="●"),"",IF(#REF!="","",#REF!))</f>
        <v>#REF!</v>
      </c>
      <c r="AP144" s="413" t="e">
        <f>IF(OR(#REF!="●",#REF!="●",#REF!="●"),"",IF(#REF!="","",#REF!))</f>
        <v>#REF!</v>
      </c>
      <c r="AQ144" s="412" t="e">
        <f>IF(ISNA(L144),"",L144*#REF!)</f>
        <v>#REF!</v>
      </c>
      <c r="AR144" s="412" t="e">
        <f>IF(ISNA(M144),"",M144*#REF!)</f>
        <v>#REF!</v>
      </c>
      <c r="AS144" s="414" t="e">
        <f>IF(#REF!&gt;0,DQ$6,"")</f>
        <v>#REF!</v>
      </c>
      <c r="AT144" s="95" t="e">
        <f>IF(#REF!="","",VLOOKUP(#REF!,#REF!,7,0))</f>
        <v>#REF!</v>
      </c>
      <c r="AU144" s="201" t="e">
        <f>IF(OR(#REF!="",AT144=""),"",ROUND(#REF!/10^3*AT144,3))</f>
        <v>#REF!</v>
      </c>
      <c r="AV144" s="201" t="e">
        <f>IF(#REF!&gt;0,#REF!*#REF!/1000,"")</f>
        <v>#REF!</v>
      </c>
      <c r="AW144" s="201" t="e">
        <f>IF(#REF!&gt;0,#REF!*#REF!/1000,"")</f>
        <v>#REF!</v>
      </c>
      <c r="AX144" s="74" t="e">
        <f t="shared" si="37"/>
        <v>#REF!</v>
      </c>
      <c r="AY144" s="74" t="e">
        <f t="shared" si="38"/>
        <v>#REF!</v>
      </c>
      <c r="AZ144" s="201" t="e">
        <f>IF(ISNA(AX144),"",AX144*#REF!)</f>
        <v>#REF!</v>
      </c>
      <c r="BA144" s="201" t="e">
        <f>IF(ISNA(AY144),"",AY144*#REF!)</f>
        <v>#REF!</v>
      </c>
      <c r="BB144" s="78" t="e">
        <f>IF(#REF!&gt;0,DQ$40,"")</f>
        <v>#REF!</v>
      </c>
      <c r="BC144" s="99"/>
      <c r="BD144" s="650"/>
      <c r="BE144" s="652" t="e">
        <f>IF(OR(#REF!="",F144=""),"",ROUND(#REF!/10^3*F144,3))</f>
        <v>#REF!</v>
      </c>
      <c r="BF144" s="412" t="e">
        <f>IF(#REF!&gt;0,#REF!*#REF!/1000,"")</f>
        <v>#REF!</v>
      </c>
      <c r="BG144" s="412" t="e">
        <f>IF(#REF!&gt;0,#REF!*#REF!/1000,"")</f>
        <v>#REF!</v>
      </c>
      <c r="BH144" s="413" t="e">
        <f>IF(OR(#REF!="●",#REF!="●",#REF!="●",#REF!="●"),"",IF(#REF!="","",#REF!))</f>
        <v>#REF!</v>
      </c>
      <c r="BI144" s="413" t="e">
        <f>IF(OR(#REF!="●",#REF!="●",#REF!="●",#REF!="●"),"",IF(#REF!="","",#REF!))</f>
        <v>#REF!</v>
      </c>
      <c r="BJ144" s="412" t="e">
        <f>IF(ISNA(L144),"",L144*#REF!)</f>
        <v>#REF!</v>
      </c>
      <c r="BK144" s="412" t="e">
        <f>IF(ISNA(M144),"",M144*#REF!)</f>
        <v>#REF!</v>
      </c>
      <c r="BL144" s="415" t="e">
        <f>IF(#REF!&gt;0,DQ$6,"")</f>
        <v>#REF!</v>
      </c>
      <c r="BM144" s="361" t="e">
        <f>IF(#REF!="","",VLOOKUP(#REF!,#REF!,7,0))</f>
        <v>#REF!</v>
      </c>
      <c r="BN144" s="201" t="e">
        <f>IF(OR(#REF!="",BM144=""),"",ROUND(#REF!/10^3*BM144,3))</f>
        <v>#REF!</v>
      </c>
      <c r="BO144" s="201" t="e">
        <f>IF(#REF!&gt;0,#REF!*#REF!/1000,"")</f>
        <v>#REF!</v>
      </c>
      <c r="BP144" s="201" t="e">
        <f>IF(#REF!&gt;0,#REF!*#REF!/1000,"")</f>
        <v>#REF!</v>
      </c>
      <c r="BQ144" s="74" t="e">
        <f t="shared" si="39"/>
        <v>#REF!</v>
      </c>
      <c r="BR144" s="74" t="e">
        <f t="shared" si="40"/>
        <v>#REF!</v>
      </c>
      <c r="BS144" s="201" t="e">
        <f>IF(ISNA(BQ144),"",BQ144*#REF!)</f>
        <v>#REF!</v>
      </c>
      <c r="BT144" s="201" t="e">
        <f>IF(ISNA(BR144),"",BR144*#REF!)</f>
        <v>#REF!</v>
      </c>
      <c r="BU144" s="78" t="e">
        <f>IF(#REF!&gt;0,DQ$57,"")</f>
        <v>#REF!</v>
      </c>
      <c r="BV144" s="99"/>
      <c r="BW144" s="411"/>
      <c r="BX144" s="412" t="e">
        <f>IF(OR(#REF!="",F144=""),"",ROUND(#REF!/10^3*F144,3))</f>
        <v>#REF!</v>
      </c>
      <c r="BY144" s="412" t="e">
        <f>IF(#REF!&gt;0,#REF!*#REF!/1000,"")</f>
        <v>#REF!</v>
      </c>
      <c r="BZ144" s="412" t="e">
        <f>IF(#REF!&gt;0,#REF!*#REF!/1000,"")</f>
        <v>#REF!</v>
      </c>
      <c r="CA144" s="413" t="e">
        <f>IF(OR(#REF!="●",#REF!="●",#REF!="●",#REF!="●",#REF!="●"),"",IF(#REF!="","",#REF!))</f>
        <v>#REF!</v>
      </c>
      <c r="CB144" s="413" t="e">
        <f>IF(OR(#REF!="●",#REF!="●",#REF!="●",#REF!="●",#REF!="●"),"",IF(#REF!="","",#REF!))</f>
        <v>#REF!</v>
      </c>
      <c r="CC144" s="412" t="e">
        <f>IF(ISNA(L144),"",L144*#REF!)</f>
        <v>#REF!</v>
      </c>
      <c r="CD144" s="412" t="e">
        <f>IF(ISNA(M144),"",M144*#REF!)</f>
        <v>#REF!</v>
      </c>
      <c r="CE144" s="415" t="e">
        <f>IF(#REF!&gt;0,DQ$6,"")</f>
        <v>#REF!</v>
      </c>
      <c r="CF144" s="361" t="e">
        <f>IF(#REF!="","",VLOOKUP(#REF!,#REF!,7,0))</f>
        <v>#REF!</v>
      </c>
      <c r="CG144" s="201" t="e">
        <f>IF(OR(#REF!="",CF144=""),"",ROUND(#REF!/10^3*CF144,3))</f>
        <v>#REF!</v>
      </c>
      <c r="CH144" s="201" t="e">
        <f>IF(#REF!&gt;0,#REF!*#REF!/1000,"")</f>
        <v>#REF!</v>
      </c>
      <c r="CI144" s="201" t="e">
        <f>IF(#REF!&gt;0,#REF!*#REF!/1000,"")</f>
        <v>#REF!</v>
      </c>
      <c r="CJ144" s="74" t="e">
        <f t="shared" si="41"/>
        <v>#REF!</v>
      </c>
      <c r="CK144" s="74" t="e">
        <f t="shared" si="42"/>
        <v>#REF!</v>
      </c>
      <c r="CL144" s="201" t="e">
        <f>IF(ISNA(CJ144),"",CJ144*#REF!)</f>
        <v>#REF!</v>
      </c>
      <c r="CM144" s="201" t="e">
        <f>IF(ISNA(CK144),"",CK144*#REF!)</f>
        <v>#REF!</v>
      </c>
      <c r="CN144" s="101" t="e">
        <f>IF(#REF!&gt;0,DQ$57,"")</f>
        <v>#REF!</v>
      </c>
      <c r="CO144" s="84"/>
      <c r="CP144" s="2"/>
      <c r="CQ144" s="2"/>
      <c r="CR144" s="2"/>
      <c r="CS144" s="2"/>
      <c r="CT144" s="2"/>
      <c r="CU144" s="2"/>
      <c r="CV144" s="2"/>
      <c r="CX144" s="2"/>
      <c r="CY144" s="2"/>
      <c r="CZ144" s="2"/>
      <c r="DA144" s="2"/>
      <c r="DB144" s="2"/>
      <c r="DC144" s="2"/>
      <c r="DD144" s="2"/>
      <c r="DE144" s="2"/>
      <c r="DF144" s="2"/>
      <c r="DG144" s="2"/>
      <c r="DJ144" s="4"/>
    </row>
    <row r="145" spans="2:115" ht="18" customHeight="1">
      <c r="B145" s="151" t="e">
        <f>IF(#REF!="","",VLOOKUP(#REF!,$CX$11:$DG$26,9,0))</f>
        <v>#REF!</v>
      </c>
      <c r="C145" s="64" t="e">
        <f>IF(#REF!="",0,VLOOKUP(#REF!,$CP$11:$CQ$16,2,0))</f>
        <v>#REF!</v>
      </c>
      <c r="D145" s="65" t="e">
        <f>IF(#REF!="",0,VLOOKUP(#REF!,$CX$11:$CY$26,2,0))</f>
        <v>#REF!</v>
      </c>
      <c r="E145" s="152" t="e">
        <f t="shared" si="32"/>
        <v>#REF!</v>
      </c>
      <c r="F145" s="155" t="e">
        <f>IF(#REF!="","",VLOOKUP(#REF!,#REF!,7,0))</f>
        <v>#REF!</v>
      </c>
      <c r="G145" s="201" t="e">
        <f>IF(OR(#REF!="",F145=""),"",ROUND(#REF!/10^3*F145,3))</f>
        <v>#REF!</v>
      </c>
      <c r="H145" s="201" t="e">
        <f>IF(#REF!&gt;0,#REF!*#REF!/1000,"")</f>
        <v>#REF!</v>
      </c>
      <c r="I145" s="201" t="e">
        <f>IF(#REF!&gt;0,#REF!*#REF!/1000,"")</f>
        <v>#REF!</v>
      </c>
      <c r="J145" s="51" t="e">
        <f>IF(#REF!="●","",IF(#REF!="","",#REF!))</f>
        <v>#REF!</v>
      </c>
      <c r="K145" s="51" t="e">
        <f>IF(#REF!="●","",IF(#REF!="","",#REF!))</f>
        <v>#REF!</v>
      </c>
      <c r="L145" s="74" t="e">
        <f t="shared" si="33"/>
        <v>#REF!</v>
      </c>
      <c r="M145" s="74" t="e">
        <f t="shared" si="34"/>
        <v>#REF!</v>
      </c>
      <c r="N145" s="201" t="e">
        <f>IF(ISNA(L145),"",L145*#REF!)</f>
        <v>#REF!</v>
      </c>
      <c r="O145" s="201" t="e">
        <f>IF(ISNA(M145),"",M145*#REF!)</f>
        <v>#REF!</v>
      </c>
      <c r="P145" s="78" t="e">
        <f>IF(#REF!&gt;0,DQ$6,"")</f>
        <v>#REF!</v>
      </c>
      <c r="Q145" s="99"/>
      <c r="R145" s="411"/>
      <c r="S145" s="412" t="e">
        <f>IF(OR(#REF!="",F145=""),"",ROUND(#REF!/10^3*F145,3))</f>
        <v>#REF!</v>
      </c>
      <c r="T145" s="412" t="e">
        <f>IF(#REF!&gt;0,#REF!*#REF!/1000,"")</f>
        <v>#REF!</v>
      </c>
      <c r="U145" s="412" t="e">
        <f>IF(#REF!&gt;0,#REF!*#REF!/1000,"")</f>
        <v>#REF!</v>
      </c>
      <c r="V145" s="413" t="e">
        <f>IF(OR(#REF!="●",#REF!="●"),"",IF(#REF!="","",#REF!))</f>
        <v>#REF!</v>
      </c>
      <c r="W145" s="413" t="e">
        <f>IF(OR(#REF!="●",#REF!="●"),"",IF(#REF!="","",#REF!))</f>
        <v>#REF!</v>
      </c>
      <c r="X145" s="412" t="e">
        <f>IF(ISNA(L145),"",L145*#REF!)</f>
        <v>#REF!</v>
      </c>
      <c r="Y145" s="412" t="e">
        <f>IF(ISNA(M145),"",M145*#REF!)</f>
        <v>#REF!</v>
      </c>
      <c r="Z145" s="414" t="e">
        <f>IF(#REF!&gt;0,DQ$6,"")</f>
        <v>#REF!</v>
      </c>
      <c r="AA145" s="95" t="e">
        <f>IF(#REF!="","",VLOOKUP(#REF!,#REF!,7,0))</f>
        <v>#REF!</v>
      </c>
      <c r="AB145" s="201" t="e">
        <f>IF(OR(#REF!="",AA145=""),"",ROUND(#REF!/10^3*AA145,3))</f>
        <v>#REF!</v>
      </c>
      <c r="AC145" s="201" t="e">
        <f>IF(#REF!&gt;0,#REF!*#REF!/1000,"")</f>
        <v>#REF!</v>
      </c>
      <c r="AD145" s="201" t="e">
        <f>IF(#REF!&gt;0,#REF!*#REF!/1000,"")</f>
        <v>#REF!</v>
      </c>
      <c r="AE145" s="74" t="e">
        <f t="shared" si="35"/>
        <v>#REF!</v>
      </c>
      <c r="AF145" s="74" t="e">
        <f t="shared" si="36"/>
        <v>#REF!</v>
      </c>
      <c r="AG145" s="201" t="e">
        <f>IF(ISNA(AE145),"",AE145*#REF!)</f>
        <v>#REF!</v>
      </c>
      <c r="AH145" s="201" t="e">
        <f>IF(ISNA(AF145),"",AF145*#REF!)</f>
        <v>#REF!</v>
      </c>
      <c r="AI145" s="78" t="e">
        <f>IF(#REF!&gt;0,DQ$23,"")</f>
        <v>#REF!</v>
      </c>
      <c r="AJ145" s="99"/>
      <c r="AK145" s="411"/>
      <c r="AL145" s="412" t="e">
        <f>IF(OR(#REF!="",F145=""),"",ROUND(#REF!/10^3*F145,3))</f>
        <v>#REF!</v>
      </c>
      <c r="AM145" s="412" t="e">
        <f>IF(#REF!&gt;0,#REF!*#REF!/1000,"")</f>
        <v>#REF!</v>
      </c>
      <c r="AN145" s="412" t="e">
        <f>IF(#REF!&gt;0,#REF!*#REF!/1000,"")</f>
        <v>#REF!</v>
      </c>
      <c r="AO145" s="413" t="e">
        <f>IF(OR(#REF!="●",#REF!="●",#REF!="●"),"",IF(#REF!="","",#REF!))</f>
        <v>#REF!</v>
      </c>
      <c r="AP145" s="413" t="e">
        <f>IF(OR(#REF!="●",#REF!="●",#REF!="●"),"",IF(#REF!="","",#REF!))</f>
        <v>#REF!</v>
      </c>
      <c r="AQ145" s="412" t="e">
        <f>IF(ISNA(L145),"",L145*#REF!)</f>
        <v>#REF!</v>
      </c>
      <c r="AR145" s="412" t="e">
        <f>IF(ISNA(M145),"",M145*#REF!)</f>
        <v>#REF!</v>
      </c>
      <c r="AS145" s="414" t="e">
        <f>IF(#REF!&gt;0,DQ$6,"")</f>
        <v>#REF!</v>
      </c>
      <c r="AT145" s="95" t="e">
        <f>IF(#REF!="","",VLOOKUP(#REF!,#REF!,7,0))</f>
        <v>#REF!</v>
      </c>
      <c r="AU145" s="201" t="e">
        <f>IF(OR(#REF!="",AT145=""),"",ROUND(#REF!/10^3*AT145,3))</f>
        <v>#REF!</v>
      </c>
      <c r="AV145" s="201" t="e">
        <f>IF(#REF!&gt;0,#REF!*#REF!/1000,"")</f>
        <v>#REF!</v>
      </c>
      <c r="AW145" s="201" t="e">
        <f>IF(#REF!&gt;0,#REF!*#REF!/1000,"")</f>
        <v>#REF!</v>
      </c>
      <c r="AX145" s="74" t="e">
        <f t="shared" si="37"/>
        <v>#REF!</v>
      </c>
      <c r="AY145" s="74" t="e">
        <f t="shared" si="38"/>
        <v>#REF!</v>
      </c>
      <c r="AZ145" s="201" t="e">
        <f>IF(ISNA(AX145),"",AX145*#REF!)</f>
        <v>#REF!</v>
      </c>
      <c r="BA145" s="201" t="e">
        <f>IF(ISNA(AY145),"",AY145*#REF!)</f>
        <v>#REF!</v>
      </c>
      <c r="BB145" s="78" t="e">
        <f>IF(#REF!&gt;0,DQ$40,"")</f>
        <v>#REF!</v>
      </c>
      <c r="BC145" s="99"/>
      <c r="BD145" s="650"/>
      <c r="BE145" s="652" t="e">
        <f>IF(OR(#REF!="",F145=""),"",ROUND(#REF!/10^3*F145,3))</f>
        <v>#REF!</v>
      </c>
      <c r="BF145" s="412" t="e">
        <f>IF(#REF!&gt;0,#REF!*#REF!/1000,"")</f>
        <v>#REF!</v>
      </c>
      <c r="BG145" s="412" t="e">
        <f>IF(#REF!&gt;0,#REF!*#REF!/1000,"")</f>
        <v>#REF!</v>
      </c>
      <c r="BH145" s="413" t="e">
        <f>IF(OR(#REF!="●",#REF!="●",#REF!="●",#REF!="●"),"",IF(#REF!="","",#REF!))</f>
        <v>#REF!</v>
      </c>
      <c r="BI145" s="413" t="e">
        <f>IF(OR(#REF!="●",#REF!="●",#REF!="●",#REF!="●"),"",IF(#REF!="","",#REF!))</f>
        <v>#REF!</v>
      </c>
      <c r="BJ145" s="412" t="e">
        <f>IF(ISNA(L145),"",L145*#REF!)</f>
        <v>#REF!</v>
      </c>
      <c r="BK145" s="412" t="e">
        <f>IF(ISNA(M145),"",M145*#REF!)</f>
        <v>#REF!</v>
      </c>
      <c r="BL145" s="415" t="e">
        <f>IF(#REF!&gt;0,DQ$6,"")</f>
        <v>#REF!</v>
      </c>
      <c r="BM145" s="361" t="e">
        <f>IF(#REF!="","",VLOOKUP(#REF!,#REF!,7,0))</f>
        <v>#REF!</v>
      </c>
      <c r="BN145" s="201" t="e">
        <f>IF(OR(#REF!="",BM145=""),"",ROUND(#REF!/10^3*BM145,3))</f>
        <v>#REF!</v>
      </c>
      <c r="BO145" s="201" t="e">
        <f>IF(#REF!&gt;0,#REF!*#REF!/1000,"")</f>
        <v>#REF!</v>
      </c>
      <c r="BP145" s="201" t="e">
        <f>IF(#REF!&gt;0,#REF!*#REF!/1000,"")</f>
        <v>#REF!</v>
      </c>
      <c r="BQ145" s="74" t="e">
        <f t="shared" si="39"/>
        <v>#REF!</v>
      </c>
      <c r="BR145" s="74" t="e">
        <f t="shared" si="40"/>
        <v>#REF!</v>
      </c>
      <c r="BS145" s="201" t="e">
        <f>IF(ISNA(BQ145),"",BQ145*#REF!)</f>
        <v>#REF!</v>
      </c>
      <c r="BT145" s="201" t="e">
        <f>IF(ISNA(BR145),"",BR145*#REF!)</f>
        <v>#REF!</v>
      </c>
      <c r="BU145" s="78" t="e">
        <f>IF(#REF!&gt;0,DQ$57,"")</f>
        <v>#REF!</v>
      </c>
      <c r="BV145" s="99"/>
      <c r="BW145" s="411"/>
      <c r="BX145" s="412" t="e">
        <f>IF(OR(#REF!="",F145=""),"",ROUND(#REF!/10^3*F145,3))</f>
        <v>#REF!</v>
      </c>
      <c r="BY145" s="412" t="e">
        <f>IF(#REF!&gt;0,#REF!*#REF!/1000,"")</f>
        <v>#REF!</v>
      </c>
      <c r="BZ145" s="412" t="e">
        <f>IF(#REF!&gt;0,#REF!*#REF!/1000,"")</f>
        <v>#REF!</v>
      </c>
      <c r="CA145" s="413" t="e">
        <f>IF(OR(#REF!="●",#REF!="●",#REF!="●",#REF!="●",#REF!="●"),"",IF(#REF!="","",#REF!))</f>
        <v>#REF!</v>
      </c>
      <c r="CB145" s="413" t="e">
        <f>IF(OR(#REF!="●",#REF!="●",#REF!="●",#REF!="●",#REF!="●"),"",IF(#REF!="","",#REF!))</f>
        <v>#REF!</v>
      </c>
      <c r="CC145" s="412" t="e">
        <f>IF(ISNA(L145),"",L145*#REF!)</f>
        <v>#REF!</v>
      </c>
      <c r="CD145" s="412" t="e">
        <f>IF(ISNA(M145),"",M145*#REF!)</f>
        <v>#REF!</v>
      </c>
      <c r="CE145" s="415" t="e">
        <f>IF(#REF!&gt;0,DQ$6,"")</f>
        <v>#REF!</v>
      </c>
      <c r="CF145" s="361" t="e">
        <f>IF(#REF!="","",VLOOKUP(#REF!,#REF!,7,0))</f>
        <v>#REF!</v>
      </c>
      <c r="CG145" s="201" t="e">
        <f>IF(OR(#REF!="",CF145=""),"",ROUND(#REF!/10^3*CF145,3))</f>
        <v>#REF!</v>
      </c>
      <c r="CH145" s="201" t="e">
        <f>IF(#REF!&gt;0,#REF!*#REF!/1000,"")</f>
        <v>#REF!</v>
      </c>
      <c r="CI145" s="201" t="e">
        <f>IF(#REF!&gt;0,#REF!*#REF!/1000,"")</f>
        <v>#REF!</v>
      </c>
      <c r="CJ145" s="74" t="e">
        <f t="shared" si="41"/>
        <v>#REF!</v>
      </c>
      <c r="CK145" s="74" t="e">
        <f t="shared" si="42"/>
        <v>#REF!</v>
      </c>
      <c r="CL145" s="201" t="e">
        <f>IF(ISNA(CJ145),"",CJ145*#REF!)</f>
        <v>#REF!</v>
      </c>
      <c r="CM145" s="201" t="e">
        <f>IF(ISNA(CK145),"",CK145*#REF!)</f>
        <v>#REF!</v>
      </c>
      <c r="CN145" s="101" t="e">
        <f>IF(#REF!&gt;0,DQ$57,"")</f>
        <v>#REF!</v>
      </c>
      <c r="CO145" s="84"/>
      <c r="CP145" s="2"/>
      <c r="CQ145" s="2"/>
      <c r="CR145" s="2"/>
      <c r="CS145" s="2"/>
      <c r="CT145" s="2"/>
      <c r="CU145" s="2"/>
      <c r="CV145" s="2"/>
      <c r="CX145" s="2"/>
      <c r="CY145" s="2"/>
      <c r="CZ145" s="2"/>
      <c r="DA145" s="2"/>
      <c r="DB145" s="2"/>
      <c r="DC145" s="2"/>
      <c r="DD145" s="2"/>
      <c r="DE145" s="2"/>
      <c r="DF145" s="2"/>
      <c r="DG145" s="2"/>
      <c r="DJ145" s="4"/>
    </row>
    <row r="146" spans="2:115" ht="18" customHeight="1">
      <c r="B146" s="151" t="e">
        <f>IF(#REF!="","",VLOOKUP(#REF!,$CX$11:$DG$26,9,0))</f>
        <v>#REF!</v>
      </c>
      <c r="C146" s="64" t="e">
        <f>IF(#REF!="",0,VLOOKUP(#REF!,$CP$11:$CQ$16,2,0))</f>
        <v>#REF!</v>
      </c>
      <c r="D146" s="65" t="e">
        <f>IF(#REF!="",0,VLOOKUP(#REF!,$CX$11:$CY$26,2,0))</f>
        <v>#REF!</v>
      </c>
      <c r="E146" s="152" t="e">
        <f t="shared" si="32"/>
        <v>#REF!</v>
      </c>
      <c r="F146" s="155" t="e">
        <f>IF(#REF!="","",VLOOKUP(#REF!,#REF!,7,0))</f>
        <v>#REF!</v>
      </c>
      <c r="G146" s="201" t="e">
        <f>IF(OR(#REF!="",F146=""),"",ROUND(#REF!/10^3*F146,3))</f>
        <v>#REF!</v>
      </c>
      <c r="H146" s="201" t="e">
        <f>IF(#REF!&gt;0,#REF!*#REF!/1000,"")</f>
        <v>#REF!</v>
      </c>
      <c r="I146" s="201" t="e">
        <f>IF(#REF!&gt;0,#REF!*#REF!/1000,"")</f>
        <v>#REF!</v>
      </c>
      <c r="J146" s="51" t="e">
        <f>IF(#REF!="●","",IF(#REF!="","",#REF!))</f>
        <v>#REF!</v>
      </c>
      <c r="K146" s="51" t="e">
        <f>IF(#REF!="●","",IF(#REF!="","",#REF!))</f>
        <v>#REF!</v>
      </c>
      <c r="L146" s="74" t="e">
        <f t="shared" si="33"/>
        <v>#REF!</v>
      </c>
      <c r="M146" s="74" t="e">
        <f t="shared" si="34"/>
        <v>#REF!</v>
      </c>
      <c r="N146" s="201" t="e">
        <f>IF(ISNA(L146),"",L146*#REF!)</f>
        <v>#REF!</v>
      </c>
      <c r="O146" s="201" t="e">
        <f>IF(ISNA(M146),"",M146*#REF!)</f>
        <v>#REF!</v>
      </c>
      <c r="P146" s="78" t="e">
        <f>IF(#REF!&gt;0,DQ$6,"")</f>
        <v>#REF!</v>
      </c>
      <c r="Q146" s="99"/>
      <c r="R146" s="411"/>
      <c r="S146" s="412" t="e">
        <f>IF(OR(#REF!="",F146=""),"",ROUND(#REF!/10^3*F146,3))</f>
        <v>#REF!</v>
      </c>
      <c r="T146" s="412" t="e">
        <f>IF(#REF!&gt;0,#REF!*#REF!/1000,"")</f>
        <v>#REF!</v>
      </c>
      <c r="U146" s="412" t="e">
        <f>IF(#REF!&gt;0,#REF!*#REF!/1000,"")</f>
        <v>#REF!</v>
      </c>
      <c r="V146" s="413" t="e">
        <f>IF(OR(#REF!="●",#REF!="●"),"",IF(#REF!="","",#REF!))</f>
        <v>#REF!</v>
      </c>
      <c r="W146" s="413" t="e">
        <f>IF(OR(#REF!="●",#REF!="●"),"",IF(#REF!="","",#REF!))</f>
        <v>#REF!</v>
      </c>
      <c r="X146" s="412" t="e">
        <f>IF(ISNA(L146),"",L146*#REF!)</f>
        <v>#REF!</v>
      </c>
      <c r="Y146" s="412" t="e">
        <f>IF(ISNA(M146),"",M146*#REF!)</f>
        <v>#REF!</v>
      </c>
      <c r="Z146" s="414" t="e">
        <f>IF(#REF!&gt;0,DQ$6,"")</f>
        <v>#REF!</v>
      </c>
      <c r="AA146" s="95" t="e">
        <f>IF(#REF!="","",VLOOKUP(#REF!,#REF!,7,0))</f>
        <v>#REF!</v>
      </c>
      <c r="AB146" s="201" t="e">
        <f>IF(OR(#REF!="",AA146=""),"",ROUND(#REF!/10^3*AA146,3))</f>
        <v>#REF!</v>
      </c>
      <c r="AC146" s="201" t="e">
        <f>IF(#REF!&gt;0,#REF!*#REF!/1000,"")</f>
        <v>#REF!</v>
      </c>
      <c r="AD146" s="201" t="e">
        <f>IF(#REF!&gt;0,#REF!*#REF!/1000,"")</f>
        <v>#REF!</v>
      </c>
      <c r="AE146" s="74" t="e">
        <f t="shared" si="35"/>
        <v>#REF!</v>
      </c>
      <c r="AF146" s="74" t="e">
        <f t="shared" si="36"/>
        <v>#REF!</v>
      </c>
      <c r="AG146" s="201" t="e">
        <f>IF(ISNA(AE146),"",AE146*#REF!)</f>
        <v>#REF!</v>
      </c>
      <c r="AH146" s="201" t="e">
        <f>IF(ISNA(AF146),"",AF146*#REF!)</f>
        <v>#REF!</v>
      </c>
      <c r="AI146" s="78" t="e">
        <f>IF(#REF!&gt;0,DQ$23,"")</f>
        <v>#REF!</v>
      </c>
      <c r="AJ146" s="99"/>
      <c r="AK146" s="411"/>
      <c r="AL146" s="412" t="e">
        <f>IF(OR(#REF!="",F146=""),"",ROUND(#REF!/10^3*F146,3))</f>
        <v>#REF!</v>
      </c>
      <c r="AM146" s="412" t="e">
        <f>IF(#REF!&gt;0,#REF!*#REF!/1000,"")</f>
        <v>#REF!</v>
      </c>
      <c r="AN146" s="412" t="e">
        <f>IF(#REF!&gt;0,#REF!*#REF!/1000,"")</f>
        <v>#REF!</v>
      </c>
      <c r="AO146" s="413" t="e">
        <f>IF(OR(#REF!="●",#REF!="●",#REF!="●"),"",IF(#REF!="","",#REF!))</f>
        <v>#REF!</v>
      </c>
      <c r="AP146" s="413" t="e">
        <f>IF(OR(#REF!="●",#REF!="●",#REF!="●"),"",IF(#REF!="","",#REF!))</f>
        <v>#REF!</v>
      </c>
      <c r="AQ146" s="412" t="e">
        <f>IF(ISNA(L146),"",L146*#REF!)</f>
        <v>#REF!</v>
      </c>
      <c r="AR146" s="412" t="e">
        <f>IF(ISNA(M146),"",M146*#REF!)</f>
        <v>#REF!</v>
      </c>
      <c r="AS146" s="414" t="e">
        <f>IF(#REF!&gt;0,DQ$6,"")</f>
        <v>#REF!</v>
      </c>
      <c r="AT146" s="95" t="e">
        <f>IF(#REF!="","",VLOOKUP(#REF!,#REF!,7,0))</f>
        <v>#REF!</v>
      </c>
      <c r="AU146" s="201" t="e">
        <f>IF(OR(#REF!="",AT146=""),"",ROUND(#REF!/10^3*AT146,3))</f>
        <v>#REF!</v>
      </c>
      <c r="AV146" s="201" t="e">
        <f>IF(#REF!&gt;0,#REF!*#REF!/1000,"")</f>
        <v>#REF!</v>
      </c>
      <c r="AW146" s="201" t="e">
        <f>IF(#REF!&gt;0,#REF!*#REF!/1000,"")</f>
        <v>#REF!</v>
      </c>
      <c r="AX146" s="74" t="e">
        <f t="shared" si="37"/>
        <v>#REF!</v>
      </c>
      <c r="AY146" s="74" t="e">
        <f t="shared" si="38"/>
        <v>#REF!</v>
      </c>
      <c r="AZ146" s="201" t="e">
        <f>IF(ISNA(AX146),"",AX146*#REF!)</f>
        <v>#REF!</v>
      </c>
      <c r="BA146" s="201" t="e">
        <f>IF(ISNA(AY146),"",AY146*#REF!)</f>
        <v>#REF!</v>
      </c>
      <c r="BB146" s="78" t="e">
        <f>IF(#REF!&gt;0,DQ$40,"")</f>
        <v>#REF!</v>
      </c>
      <c r="BC146" s="99"/>
      <c r="BD146" s="650"/>
      <c r="BE146" s="652" t="e">
        <f>IF(OR(#REF!="",F146=""),"",ROUND(#REF!/10^3*F146,3))</f>
        <v>#REF!</v>
      </c>
      <c r="BF146" s="412" t="e">
        <f>IF(#REF!&gt;0,#REF!*#REF!/1000,"")</f>
        <v>#REF!</v>
      </c>
      <c r="BG146" s="412" t="e">
        <f>IF(#REF!&gt;0,#REF!*#REF!/1000,"")</f>
        <v>#REF!</v>
      </c>
      <c r="BH146" s="413" t="e">
        <f>IF(OR(#REF!="●",#REF!="●",#REF!="●",#REF!="●"),"",IF(#REF!="","",#REF!))</f>
        <v>#REF!</v>
      </c>
      <c r="BI146" s="413" t="e">
        <f>IF(OR(#REF!="●",#REF!="●",#REF!="●",#REF!="●"),"",IF(#REF!="","",#REF!))</f>
        <v>#REF!</v>
      </c>
      <c r="BJ146" s="412" t="e">
        <f>IF(ISNA(L146),"",L146*#REF!)</f>
        <v>#REF!</v>
      </c>
      <c r="BK146" s="412" t="e">
        <f>IF(ISNA(M146),"",M146*#REF!)</f>
        <v>#REF!</v>
      </c>
      <c r="BL146" s="415" t="e">
        <f>IF(#REF!&gt;0,DQ$6,"")</f>
        <v>#REF!</v>
      </c>
      <c r="BM146" s="361" t="e">
        <f>IF(#REF!="","",VLOOKUP(#REF!,#REF!,7,0))</f>
        <v>#REF!</v>
      </c>
      <c r="BN146" s="201" t="e">
        <f>IF(OR(#REF!="",BM146=""),"",ROUND(#REF!/10^3*BM146,3))</f>
        <v>#REF!</v>
      </c>
      <c r="BO146" s="201" t="e">
        <f>IF(#REF!&gt;0,#REF!*#REF!/1000,"")</f>
        <v>#REF!</v>
      </c>
      <c r="BP146" s="201" t="e">
        <f>IF(#REF!&gt;0,#REF!*#REF!/1000,"")</f>
        <v>#REF!</v>
      </c>
      <c r="BQ146" s="74" t="e">
        <f t="shared" si="39"/>
        <v>#REF!</v>
      </c>
      <c r="BR146" s="74" t="e">
        <f t="shared" si="40"/>
        <v>#REF!</v>
      </c>
      <c r="BS146" s="201" t="e">
        <f>IF(ISNA(BQ146),"",BQ146*#REF!)</f>
        <v>#REF!</v>
      </c>
      <c r="BT146" s="201" t="e">
        <f>IF(ISNA(BR146),"",BR146*#REF!)</f>
        <v>#REF!</v>
      </c>
      <c r="BU146" s="78" t="e">
        <f>IF(#REF!&gt;0,DQ$57,"")</f>
        <v>#REF!</v>
      </c>
      <c r="BV146" s="99"/>
      <c r="BW146" s="411"/>
      <c r="BX146" s="412" t="e">
        <f>IF(OR(#REF!="",F146=""),"",ROUND(#REF!/10^3*F146,3))</f>
        <v>#REF!</v>
      </c>
      <c r="BY146" s="412" t="e">
        <f>IF(#REF!&gt;0,#REF!*#REF!/1000,"")</f>
        <v>#REF!</v>
      </c>
      <c r="BZ146" s="412" t="e">
        <f>IF(#REF!&gt;0,#REF!*#REF!/1000,"")</f>
        <v>#REF!</v>
      </c>
      <c r="CA146" s="413" t="e">
        <f>IF(OR(#REF!="●",#REF!="●",#REF!="●",#REF!="●",#REF!="●"),"",IF(#REF!="","",#REF!))</f>
        <v>#REF!</v>
      </c>
      <c r="CB146" s="413" t="e">
        <f>IF(OR(#REF!="●",#REF!="●",#REF!="●",#REF!="●",#REF!="●"),"",IF(#REF!="","",#REF!))</f>
        <v>#REF!</v>
      </c>
      <c r="CC146" s="412" t="e">
        <f>IF(ISNA(L146),"",L146*#REF!)</f>
        <v>#REF!</v>
      </c>
      <c r="CD146" s="412" t="e">
        <f>IF(ISNA(M146),"",M146*#REF!)</f>
        <v>#REF!</v>
      </c>
      <c r="CE146" s="415" t="e">
        <f>IF(#REF!&gt;0,DQ$6,"")</f>
        <v>#REF!</v>
      </c>
      <c r="CF146" s="361" t="e">
        <f>IF(#REF!="","",VLOOKUP(#REF!,#REF!,7,0))</f>
        <v>#REF!</v>
      </c>
      <c r="CG146" s="201" t="e">
        <f>IF(OR(#REF!="",CF146=""),"",ROUND(#REF!/10^3*CF146,3))</f>
        <v>#REF!</v>
      </c>
      <c r="CH146" s="201" t="e">
        <f>IF(#REF!&gt;0,#REF!*#REF!/1000,"")</f>
        <v>#REF!</v>
      </c>
      <c r="CI146" s="201" t="e">
        <f>IF(#REF!&gt;0,#REF!*#REF!/1000,"")</f>
        <v>#REF!</v>
      </c>
      <c r="CJ146" s="74" t="e">
        <f t="shared" si="41"/>
        <v>#REF!</v>
      </c>
      <c r="CK146" s="74" t="e">
        <f t="shared" si="42"/>
        <v>#REF!</v>
      </c>
      <c r="CL146" s="201" t="e">
        <f>IF(ISNA(CJ146),"",CJ146*#REF!)</f>
        <v>#REF!</v>
      </c>
      <c r="CM146" s="201" t="e">
        <f>IF(ISNA(CK146),"",CK146*#REF!)</f>
        <v>#REF!</v>
      </c>
      <c r="CN146" s="101" t="e">
        <f>IF(#REF!&gt;0,DQ$57,"")</f>
        <v>#REF!</v>
      </c>
      <c r="CO146" s="84"/>
      <c r="CP146" s="2"/>
      <c r="CQ146" s="2"/>
      <c r="CR146" s="2"/>
      <c r="CS146" s="2"/>
      <c r="CT146" s="2"/>
      <c r="CU146" s="2"/>
      <c r="CV146" s="2"/>
      <c r="CX146" s="2"/>
      <c r="CY146" s="2"/>
      <c r="CZ146" s="2"/>
      <c r="DA146" s="2"/>
      <c r="DB146" s="2"/>
      <c r="DC146" s="2"/>
      <c r="DD146" s="2"/>
      <c r="DE146" s="2"/>
      <c r="DF146" s="2"/>
      <c r="DG146" s="2"/>
      <c r="DJ146" s="4"/>
    </row>
    <row r="147" spans="2:115" ht="18" customHeight="1">
      <c r="B147" s="151" t="e">
        <f>IF(#REF!="","",VLOOKUP(#REF!,$CX$11:$DG$26,9,0))</f>
        <v>#REF!</v>
      </c>
      <c r="C147" s="64" t="e">
        <f>IF(#REF!="",0,VLOOKUP(#REF!,$CP$11:$CQ$16,2,0))</f>
        <v>#REF!</v>
      </c>
      <c r="D147" s="65" t="e">
        <f>IF(#REF!="",0,VLOOKUP(#REF!,$CX$11:$CY$26,2,0))</f>
        <v>#REF!</v>
      </c>
      <c r="E147" s="152" t="e">
        <f t="shared" si="32"/>
        <v>#REF!</v>
      </c>
      <c r="F147" s="155" t="e">
        <f>IF(#REF!="","",VLOOKUP(#REF!,#REF!,7,0))</f>
        <v>#REF!</v>
      </c>
      <c r="G147" s="201" t="e">
        <f>IF(OR(#REF!="",F147=""),"",ROUND(#REF!/10^3*F147,3))</f>
        <v>#REF!</v>
      </c>
      <c r="H147" s="201" t="e">
        <f>IF(#REF!&gt;0,#REF!*#REF!/1000,"")</f>
        <v>#REF!</v>
      </c>
      <c r="I147" s="201" t="e">
        <f>IF(#REF!&gt;0,#REF!*#REF!/1000,"")</f>
        <v>#REF!</v>
      </c>
      <c r="J147" s="51" t="e">
        <f>IF(#REF!="●","",IF(#REF!="","",#REF!))</f>
        <v>#REF!</v>
      </c>
      <c r="K147" s="51" t="e">
        <f>IF(#REF!="●","",IF(#REF!="","",#REF!))</f>
        <v>#REF!</v>
      </c>
      <c r="L147" s="74" t="e">
        <f t="shared" si="33"/>
        <v>#REF!</v>
      </c>
      <c r="M147" s="74" t="e">
        <f t="shared" si="34"/>
        <v>#REF!</v>
      </c>
      <c r="N147" s="201" t="e">
        <f>IF(ISNA(L147),"",L147*#REF!)</f>
        <v>#REF!</v>
      </c>
      <c r="O147" s="201" t="e">
        <f>IF(ISNA(M147),"",M147*#REF!)</f>
        <v>#REF!</v>
      </c>
      <c r="P147" s="78" t="e">
        <f>IF(#REF!&gt;0,DQ$6,"")</f>
        <v>#REF!</v>
      </c>
      <c r="Q147" s="99"/>
      <c r="R147" s="411"/>
      <c r="S147" s="412" t="e">
        <f>IF(OR(#REF!="",F147=""),"",ROUND(#REF!/10^3*F147,3))</f>
        <v>#REF!</v>
      </c>
      <c r="T147" s="412" t="e">
        <f>IF(#REF!&gt;0,#REF!*#REF!/1000,"")</f>
        <v>#REF!</v>
      </c>
      <c r="U147" s="412" t="e">
        <f>IF(#REF!&gt;0,#REF!*#REF!/1000,"")</f>
        <v>#REF!</v>
      </c>
      <c r="V147" s="413" t="e">
        <f>IF(OR(#REF!="●",#REF!="●"),"",IF(#REF!="","",#REF!))</f>
        <v>#REF!</v>
      </c>
      <c r="W147" s="413" t="e">
        <f>IF(OR(#REF!="●",#REF!="●"),"",IF(#REF!="","",#REF!))</f>
        <v>#REF!</v>
      </c>
      <c r="X147" s="412" t="e">
        <f>IF(ISNA(L147),"",L147*#REF!)</f>
        <v>#REF!</v>
      </c>
      <c r="Y147" s="412" t="e">
        <f>IF(ISNA(M147),"",M147*#REF!)</f>
        <v>#REF!</v>
      </c>
      <c r="Z147" s="414" t="e">
        <f>IF(#REF!&gt;0,DQ$6,"")</f>
        <v>#REF!</v>
      </c>
      <c r="AA147" s="95" t="e">
        <f>IF(#REF!="","",VLOOKUP(#REF!,#REF!,7,0))</f>
        <v>#REF!</v>
      </c>
      <c r="AB147" s="201" t="e">
        <f>IF(OR(#REF!="",AA147=""),"",ROUND(#REF!/10^3*AA147,3))</f>
        <v>#REF!</v>
      </c>
      <c r="AC147" s="201" t="e">
        <f>IF(#REF!&gt;0,#REF!*#REF!/1000,"")</f>
        <v>#REF!</v>
      </c>
      <c r="AD147" s="201" t="e">
        <f>IF(#REF!&gt;0,#REF!*#REF!/1000,"")</f>
        <v>#REF!</v>
      </c>
      <c r="AE147" s="74" t="e">
        <f t="shared" si="35"/>
        <v>#REF!</v>
      </c>
      <c r="AF147" s="74" t="e">
        <f t="shared" si="36"/>
        <v>#REF!</v>
      </c>
      <c r="AG147" s="201" t="e">
        <f>IF(ISNA(AE147),"",AE147*#REF!)</f>
        <v>#REF!</v>
      </c>
      <c r="AH147" s="201" t="e">
        <f>IF(ISNA(AF147),"",AF147*#REF!)</f>
        <v>#REF!</v>
      </c>
      <c r="AI147" s="78" t="e">
        <f>IF(#REF!&gt;0,DQ$23,"")</f>
        <v>#REF!</v>
      </c>
      <c r="AJ147" s="99"/>
      <c r="AK147" s="411"/>
      <c r="AL147" s="412" t="e">
        <f>IF(OR(#REF!="",F147=""),"",ROUND(#REF!/10^3*F147,3))</f>
        <v>#REF!</v>
      </c>
      <c r="AM147" s="412" t="e">
        <f>IF(#REF!&gt;0,#REF!*#REF!/1000,"")</f>
        <v>#REF!</v>
      </c>
      <c r="AN147" s="412" t="e">
        <f>IF(#REF!&gt;0,#REF!*#REF!/1000,"")</f>
        <v>#REF!</v>
      </c>
      <c r="AO147" s="413" t="e">
        <f>IF(OR(#REF!="●",#REF!="●",#REF!="●"),"",IF(#REF!="","",#REF!))</f>
        <v>#REF!</v>
      </c>
      <c r="AP147" s="413" t="e">
        <f>IF(OR(#REF!="●",#REF!="●",#REF!="●"),"",IF(#REF!="","",#REF!))</f>
        <v>#REF!</v>
      </c>
      <c r="AQ147" s="412" t="e">
        <f>IF(ISNA(L147),"",L147*#REF!)</f>
        <v>#REF!</v>
      </c>
      <c r="AR147" s="412" t="e">
        <f>IF(ISNA(M147),"",M147*#REF!)</f>
        <v>#REF!</v>
      </c>
      <c r="AS147" s="414" t="e">
        <f>IF(#REF!&gt;0,DQ$6,"")</f>
        <v>#REF!</v>
      </c>
      <c r="AT147" s="95" t="e">
        <f>IF(#REF!="","",VLOOKUP(#REF!,#REF!,7,0))</f>
        <v>#REF!</v>
      </c>
      <c r="AU147" s="201" t="e">
        <f>IF(OR(#REF!="",AT147=""),"",ROUND(#REF!/10^3*AT147,3))</f>
        <v>#REF!</v>
      </c>
      <c r="AV147" s="201" t="e">
        <f>IF(#REF!&gt;0,#REF!*#REF!/1000,"")</f>
        <v>#REF!</v>
      </c>
      <c r="AW147" s="201" t="e">
        <f>IF(#REF!&gt;0,#REF!*#REF!/1000,"")</f>
        <v>#REF!</v>
      </c>
      <c r="AX147" s="74" t="e">
        <f t="shared" si="37"/>
        <v>#REF!</v>
      </c>
      <c r="AY147" s="74" t="e">
        <f t="shared" si="38"/>
        <v>#REF!</v>
      </c>
      <c r="AZ147" s="201" t="e">
        <f>IF(ISNA(AX147),"",AX147*#REF!)</f>
        <v>#REF!</v>
      </c>
      <c r="BA147" s="201" t="e">
        <f>IF(ISNA(AY147),"",AY147*#REF!)</f>
        <v>#REF!</v>
      </c>
      <c r="BB147" s="78" t="e">
        <f>IF(#REF!&gt;0,DQ$40,"")</f>
        <v>#REF!</v>
      </c>
      <c r="BC147" s="99"/>
      <c r="BD147" s="650"/>
      <c r="BE147" s="652" t="e">
        <f>IF(OR(#REF!="",F147=""),"",ROUND(#REF!/10^3*F147,3))</f>
        <v>#REF!</v>
      </c>
      <c r="BF147" s="412" t="e">
        <f>IF(#REF!&gt;0,#REF!*#REF!/1000,"")</f>
        <v>#REF!</v>
      </c>
      <c r="BG147" s="412" t="e">
        <f>IF(#REF!&gt;0,#REF!*#REF!/1000,"")</f>
        <v>#REF!</v>
      </c>
      <c r="BH147" s="413" t="e">
        <f>IF(OR(#REF!="●",#REF!="●",#REF!="●",#REF!="●"),"",IF(#REF!="","",#REF!))</f>
        <v>#REF!</v>
      </c>
      <c r="BI147" s="413" t="e">
        <f>IF(OR(#REF!="●",#REF!="●",#REF!="●",#REF!="●"),"",IF(#REF!="","",#REF!))</f>
        <v>#REF!</v>
      </c>
      <c r="BJ147" s="412" t="e">
        <f>IF(ISNA(L147),"",L147*#REF!)</f>
        <v>#REF!</v>
      </c>
      <c r="BK147" s="412" t="e">
        <f>IF(ISNA(M147),"",M147*#REF!)</f>
        <v>#REF!</v>
      </c>
      <c r="BL147" s="415" t="e">
        <f>IF(#REF!&gt;0,DQ$6,"")</f>
        <v>#REF!</v>
      </c>
      <c r="BM147" s="361" t="e">
        <f>IF(#REF!="","",VLOOKUP(#REF!,#REF!,7,0))</f>
        <v>#REF!</v>
      </c>
      <c r="BN147" s="201" t="e">
        <f>IF(OR(#REF!="",BM147=""),"",ROUND(#REF!/10^3*BM147,3))</f>
        <v>#REF!</v>
      </c>
      <c r="BO147" s="201" t="e">
        <f>IF(#REF!&gt;0,#REF!*#REF!/1000,"")</f>
        <v>#REF!</v>
      </c>
      <c r="BP147" s="201" t="e">
        <f>IF(#REF!&gt;0,#REF!*#REF!/1000,"")</f>
        <v>#REF!</v>
      </c>
      <c r="BQ147" s="74" t="e">
        <f t="shared" si="39"/>
        <v>#REF!</v>
      </c>
      <c r="BR147" s="74" t="e">
        <f t="shared" si="40"/>
        <v>#REF!</v>
      </c>
      <c r="BS147" s="201" t="e">
        <f>IF(ISNA(BQ147),"",BQ147*#REF!)</f>
        <v>#REF!</v>
      </c>
      <c r="BT147" s="201" t="e">
        <f>IF(ISNA(BR147),"",BR147*#REF!)</f>
        <v>#REF!</v>
      </c>
      <c r="BU147" s="78" t="e">
        <f>IF(#REF!&gt;0,DQ$57,"")</f>
        <v>#REF!</v>
      </c>
      <c r="BV147" s="99"/>
      <c r="BW147" s="411"/>
      <c r="BX147" s="412" t="e">
        <f>IF(OR(#REF!="",F147=""),"",ROUND(#REF!/10^3*F147,3))</f>
        <v>#REF!</v>
      </c>
      <c r="BY147" s="412" t="e">
        <f>IF(#REF!&gt;0,#REF!*#REF!/1000,"")</f>
        <v>#REF!</v>
      </c>
      <c r="BZ147" s="412" t="e">
        <f>IF(#REF!&gt;0,#REF!*#REF!/1000,"")</f>
        <v>#REF!</v>
      </c>
      <c r="CA147" s="413" t="e">
        <f>IF(OR(#REF!="●",#REF!="●",#REF!="●",#REF!="●",#REF!="●"),"",IF(#REF!="","",#REF!))</f>
        <v>#REF!</v>
      </c>
      <c r="CB147" s="413" t="e">
        <f>IF(OR(#REF!="●",#REF!="●",#REF!="●",#REF!="●",#REF!="●"),"",IF(#REF!="","",#REF!))</f>
        <v>#REF!</v>
      </c>
      <c r="CC147" s="412" t="e">
        <f>IF(ISNA(L147),"",L147*#REF!)</f>
        <v>#REF!</v>
      </c>
      <c r="CD147" s="412" t="e">
        <f>IF(ISNA(M147),"",M147*#REF!)</f>
        <v>#REF!</v>
      </c>
      <c r="CE147" s="415" t="e">
        <f>IF(#REF!&gt;0,DQ$6,"")</f>
        <v>#REF!</v>
      </c>
      <c r="CF147" s="361" t="e">
        <f>IF(#REF!="","",VLOOKUP(#REF!,#REF!,7,0))</f>
        <v>#REF!</v>
      </c>
      <c r="CG147" s="201" t="e">
        <f>IF(OR(#REF!="",CF147=""),"",ROUND(#REF!/10^3*CF147,3))</f>
        <v>#REF!</v>
      </c>
      <c r="CH147" s="201" t="e">
        <f>IF(#REF!&gt;0,#REF!*#REF!/1000,"")</f>
        <v>#REF!</v>
      </c>
      <c r="CI147" s="201" t="e">
        <f>IF(#REF!&gt;0,#REF!*#REF!/1000,"")</f>
        <v>#REF!</v>
      </c>
      <c r="CJ147" s="74" t="e">
        <f t="shared" si="41"/>
        <v>#REF!</v>
      </c>
      <c r="CK147" s="74" t="e">
        <f t="shared" si="42"/>
        <v>#REF!</v>
      </c>
      <c r="CL147" s="201" t="e">
        <f>IF(ISNA(CJ147),"",CJ147*#REF!)</f>
        <v>#REF!</v>
      </c>
      <c r="CM147" s="201" t="e">
        <f>IF(ISNA(CK147),"",CK147*#REF!)</f>
        <v>#REF!</v>
      </c>
      <c r="CN147" s="101" t="e">
        <f>IF(#REF!&gt;0,DQ$57,"")</f>
        <v>#REF!</v>
      </c>
      <c r="CO147" s="84"/>
      <c r="CP147" s="2"/>
      <c r="CQ147" s="2"/>
      <c r="CR147" s="2"/>
      <c r="CS147" s="2"/>
      <c r="CT147" s="2"/>
      <c r="CU147" s="2"/>
      <c r="CV147" s="2"/>
      <c r="CX147" s="2"/>
      <c r="CY147" s="2"/>
      <c r="CZ147" s="2"/>
      <c r="DA147" s="2"/>
      <c r="DB147" s="2"/>
      <c r="DC147" s="2"/>
      <c r="DD147" s="2"/>
      <c r="DE147" s="2"/>
      <c r="DF147" s="2"/>
      <c r="DG147" s="2"/>
      <c r="DJ147" s="4"/>
    </row>
    <row r="148" spans="2:115" ht="18" customHeight="1">
      <c r="B148" s="151" t="e">
        <f>IF(#REF!="","",VLOOKUP(#REF!,$CX$11:$DG$26,9,0))</f>
        <v>#REF!</v>
      </c>
      <c r="C148" s="64" t="e">
        <f>IF(#REF!="",0,VLOOKUP(#REF!,$CP$11:$CQ$16,2,0))</f>
        <v>#REF!</v>
      </c>
      <c r="D148" s="65" t="e">
        <f>IF(#REF!="",0,VLOOKUP(#REF!,$CX$11:$CY$26,2,0))</f>
        <v>#REF!</v>
      </c>
      <c r="E148" s="152" t="e">
        <f t="shared" si="32"/>
        <v>#REF!</v>
      </c>
      <c r="F148" s="155" t="e">
        <f>IF(#REF!="","",VLOOKUP(#REF!,#REF!,7,0))</f>
        <v>#REF!</v>
      </c>
      <c r="G148" s="201" t="e">
        <f>IF(OR(#REF!="",F148=""),"",ROUND(#REF!/10^3*F148,3))</f>
        <v>#REF!</v>
      </c>
      <c r="H148" s="201" t="e">
        <f>IF(#REF!&gt;0,#REF!*#REF!/1000,"")</f>
        <v>#REF!</v>
      </c>
      <c r="I148" s="201" t="e">
        <f>IF(#REF!&gt;0,#REF!*#REF!/1000,"")</f>
        <v>#REF!</v>
      </c>
      <c r="J148" s="51" t="e">
        <f>IF(#REF!="●","",IF(#REF!="","",#REF!))</f>
        <v>#REF!</v>
      </c>
      <c r="K148" s="51" t="e">
        <f>IF(#REF!="●","",IF(#REF!="","",#REF!))</f>
        <v>#REF!</v>
      </c>
      <c r="L148" s="74" t="e">
        <f t="shared" si="33"/>
        <v>#REF!</v>
      </c>
      <c r="M148" s="74" t="e">
        <f t="shared" si="34"/>
        <v>#REF!</v>
      </c>
      <c r="N148" s="201" t="e">
        <f>IF(ISNA(L148),"",L148*#REF!)</f>
        <v>#REF!</v>
      </c>
      <c r="O148" s="201" t="e">
        <f>IF(ISNA(M148),"",M148*#REF!)</f>
        <v>#REF!</v>
      </c>
      <c r="P148" s="78" t="e">
        <f>IF(#REF!&gt;0,DQ$6,"")</f>
        <v>#REF!</v>
      </c>
      <c r="Q148" s="99"/>
      <c r="R148" s="411"/>
      <c r="S148" s="412" t="e">
        <f>IF(OR(#REF!="",F148=""),"",ROUND(#REF!/10^3*F148,3))</f>
        <v>#REF!</v>
      </c>
      <c r="T148" s="412" t="e">
        <f>IF(#REF!&gt;0,#REF!*#REF!/1000,"")</f>
        <v>#REF!</v>
      </c>
      <c r="U148" s="412" t="e">
        <f>IF(#REF!&gt;0,#REF!*#REF!/1000,"")</f>
        <v>#REF!</v>
      </c>
      <c r="V148" s="413" t="e">
        <f>IF(OR(#REF!="●",#REF!="●"),"",IF(#REF!="","",#REF!))</f>
        <v>#REF!</v>
      </c>
      <c r="W148" s="413" t="e">
        <f>IF(OR(#REF!="●",#REF!="●"),"",IF(#REF!="","",#REF!))</f>
        <v>#REF!</v>
      </c>
      <c r="X148" s="412" t="e">
        <f>IF(ISNA(L148),"",L148*#REF!)</f>
        <v>#REF!</v>
      </c>
      <c r="Y148" s="412" t="e">
        <f>IF(ISNA(M148),"",M148*#REF!)</f>
        <v>#REF!</v>
      </c>
      <c r="Z148" s="414" t="e">
        <f>IF(#REF!&gt;0,DQ$6,"")</f>
        <v>#REF!</v>
      </c>
      <c r="AA148" s="95" t="e">
        <f>IF(#REF!="","",VLOOKUP(#REF!,#REF!,7,0))</f>
        <v>#REF!</v>
      </c>
      <c r="AB148" s="201" t="e">
        <f>IF(OR(#REF!="",AA148=""),"",ROUND(#REF!/10^3*AA148,3))</f>
        <v>#REF!</v>
      </c>
      <c r="AC148" s="201" t="e">
        <f>IF(#REF!&gt;0,#REF!*#REF!/1000,"")</f>
        <v>#REF!</v>
      </c>
      <c r="AD148" s="201" t="e">
        <f>IF(#REF!&gt;0,#REF!*#REF!/1000,"")</f>
        <v>#REF!</v>
      </c>
      <c r="AE148" s="74" t="e">
        <f t="shared" si="35"/>
        <v>#REF!</v>
      </c>
      <c r="AF148" s="74" t="e">
        <f t="shared" si="36"/>
        <v>#REF!</v>
      </c>
      <c r="AG148" s="201" t="e">
        <f>IF(ISNA(AE148),"",AE148*#REF!)</f>
        <v>#REF!</v>
      </c>
      <c r="AH148" s="201" t="e">
        <f>IF(ISNA(AF148),"",AF148*#REF!)</f>
        <v>#REF!</v>
      </c>
      <c r="AI148" s="78" t="e">
        <f>IF(#REF!&gt;0,DQ$23,"")</f>
        <v>#REF!</v>
      </c>
      <c r="AJ148" s="99"/>
      <c r="AK148" s="411"/>
      <c r="AL148" s="412" t="e">
        <f>IF(OR(#REF!="",F148=""),"",ROUND(#REF!/10^3*F148,3))</f>
        <v>#REF!</v>
      </c>
      <c r="AM148" s="412" t="e">
        <f>IF(#REF!&gt;0,#REF!*#REF!/1000,"")</f>
        <v>#REF!</v>
      </c>
      <c r="AN148" s="412" t="e">
        <f>IF(#REF!&gt;0,#REF!*#REF!/1000,"")</f>
        <v>#REF!</v>
      </c>
      <c r="AO148" s="413" t="e">
        <f>IF(OR(#REF!="●",#REF!="●",#REF!="●"),"",IF(#REF!="","",#REF!))</f>
        <v>#REF!</v>
      </c>
      <c r="AP148" s="413" t="e">
        <f>IF(OR(#REF!="●",#REF!="●",#REF!="●"),"",IF(#REF!="","",#REF!))</f>
        <v>#REF!</v>
      </c>
      <c r="AQ148" s="412" t="e">
        <f>IF(ISNA(L148),"",L148*#REF!)</f>
        <v>#REF!</v>
      </c>
      <c r="AR148" s="412" t="e">
        <f>IF(ISNA(M148),"",M148*#REF!)</f>
        <v>#REF!</v>
      </c>
      <c r="AS148" s="414" t="e">
        <f>IF(#REF!&gt;0,DQ$6,"")</f>
        <v>#REF!</v>
      </c>
      <c r="AT148" s="95" t="e">
        <f>IF(#REF!="","",VLOOKUP(#REF!,#REF!,7,0))</f>
        <v>#REF!</v>
      </c>
      <c r="AU148" s="201" t="e">
        <f>IF(OR(#REF!="",AT148=""),"",ROUND(#REF!/10^3*AT148,3))</f>
        <v>#REF!</v>
      </c>
      <c r="AV148" s="201" t="e">
        <f>IF(#REF!&gt;0,#REF!*#REF!/1000,"")</f>
        <v>#REF!</v>
      </c>
      <c r="AW148" s="201" t="e">
        <f>IF(#REF!&gt;0,#REF!*#REF!/1000,"")</f>
        <v>#REF!</v>
      </c>
      <c r="AX148" s="74" t="e">
        <f t="shared" si="37"/>
        <v>#REF!</v>
      </c>
      <c r="AY148" s="74" t="e">
        <f t="shared" si="38"/>
        <v>#REF!</v>
      </c>
      <c r="AZ148" s="201" t="e">
        <f>IF(ISNA(AX148),"",AX148*#REF!)</f>
        <v>#REF!</v>
      </c>
      <c r="BA148" s="201" t="e">
        <f>IF(ISNA(AY148),"",AY148*#REF!)</f>
        <v>#REF!</v>
      </c>
      <c r="BB148" s="78" t="e">
        <f>IF(#REF!&gt;0,DQ$40,"")</f>
        <v>#REF!</v>
      </c>
      <c r="BC148" s="99"/>
      <c r="BD148" s="650"/>
      <c r="BE148" s="652" t="e">
        <f>IF(OR(#REF!="",F148=""),"",ROUND(#REF!/10^3*F148,3))</f>
        <v>#REF!</v>
      </c>
      <c r="BF148" s="412" t="e">
        <f>IF(#REF!&gt;0,#REF!*#REF!/1000,"")</f>
        <v>#REF!</v>
      </c>
      <c r="BG148" s="412" t="e">
        <f>IF(#REF!&gt;0,#REF!*#REF!/1000,"")</f>
        <v>#REF!</v>
      </c>
      <c r="BH148" s="413" t="e">
        <f>IF(OR(#REF!="●",#REF!="●",#REF!="●",#REF!="●"),"",IF(#REF!="","",#REF!))</f>
        <v>#REF!</v>
      </c>
      <c r="BI148" s="413" t="e">
        <f>IF(OR(#REF!="●",#REF!="●",#REF!="●",#REF!="●"),"",IF(#REF!="","",#REF!))</f>
        <v>#REF!</v>
      </c>
      <c r="BJ148" s="412" t="e">
        <f>IF(ISNA(L148),"",L148*#REF!)</f>
        <v>#REF!</v>
      </c>
      <c r="BK148" s="412" t="e">
        <f>IF(ISNA(M148),"",M148*#REF!)</f>
        <v>#REF!</v>
      </c>
      <c r="BL148" s="415" t="e">
        <f>IF(#REF!&gt;0,DQ$6,"")</f>
        <v>#REF!</v>
      </c>
      <c r="BM148" s="361" t="e">
        <f>IF(#REF!="","",VLOOKUP(#REF!,#REF!,7,0))</f>
        <v>#REF!</v>
      </c>
      <c r="BN148" s="201" t="e">
        <f>IF(OR(#REF!="",BM148=""),"",ROUND(#REF!/10^3*BM148,3))</f>
        <v>#REF!</v>
      </c>
      <c r="BO148" s="201" t="e">
        <f>IF(#REF!&gt;0,#REF!*#REF!/1000,"")</f>
        <v>#REF!</v>
      </c>
      <c r="BP148" s="201" t="e">
        <f>IF(#REF!&gt;0,#REF!*#REF!/1000,"")</f>
        <v>#REF!</v>
      </c>
      <c r="BQ148" s="74" t="e">
        <f t="shared" si="39"/>
        <v>#REF!</v>
      </c>
      <c r="BR148" s="74" t="e">
        <f t="shared" si="40"/>
        <v>#REF!</v>
      </c>
      <c r="BS148" s="201" t="e">
        <f>IF(ISNA(BQ148),"",BQ148*#REF!)</f>
        <v>#REF!</v>
      </c>
      <c r="BT148" s="201" t="e">
        <f>IF(ISNA(BR148),"",BR148*#REF!)</f>
        <v>#REF!</v>
      </c>
      <c r="BU148" s="78" t="e">
        <f>IF(#REF!&gt;0,DQ$57,"")</f>
        <v>#REF!</v>
      </c>
      <c r="BV148" s="99"/>
      <c r="BW148" s="411"/>
      <c r="BX148" s="412" t="e">
        <f>IF(OR(#REF!="",F148=""),"",ROUND(#REF!/10^3*F148,3))</f>
        <v>#REF!</v>
      </c>
      <c r="BY148" s="412" t="e">
        <f>IF(#REF!&gt;0,#REF!*#REF!/1000,"")</f>
        <v>#REF!</v>
      </c>
      <c r="BZ148" s="412" t="e">
        <f>IF(#REF!&gt;0,#REF!*#REF!/1000,"")</f>
        <v>#REF!</v>
      </c>
      <c r="CA148" s="413" t="e">
        <f>IF(OR(#REF!="●",#REF!="●",#REF!="●",#REF!="●",#REF!="●"),"",IF(#REF!="","",#REF!))</f>
        <v>#REF!</v>
      </c>
      <c r="CB148" s="413" t="e">
        <f>IF(OR(#REF!="●",#REF!="●",#REF!="●",#REF!="●",#REF!="●"),"",IF(#REF!="","",#REF!))</f>
        <v>#REF!</v>
      </c>
      <c r="CC148" s="412" t="e">
        <f>IF(ISNA(L148),"",L148*#REF!)</f>
        <v>#REF!</v>
      </c>
      <c r="CD148" s="412" t="e">
        <f>IF(ISNA(M148),"",M148*#REF!)</f>
        <v>#REF!</v>
      </c>
      <c r="CE148" s="415" t="e">
        <f>IF(#REF!&gt;0,DQ$6,"")</f>
        <v>#REF!</v>
      </c>
      <c r="CF148" s="361" t="e">
        <f>IF(#REF!="","",VLOOKUP(#REF!,#REF!,7,0))</f>
        <v>#REF!</v>
      </c>
      <c r="CG148" s="201" t="e">
        <f>IF(OR(#REF!="",CF148=""),"",ROUND(#REF!/10^3*CF148,3))</f>
        <v>#REF!</v>
      </c>
      <c r="CH148" s="201" t="e">
        <f>IF(#REF!&gt;0,#REF!*#REF!/1000,"")</f>
        <v>#REF!</v>
      </c>
      <c r="CI148" s="201" t="e">
        <f>IF(#REF!&gt;0,#REF!*#REF!/1000,"")</f>
        <v>#REF!</v>
      </c>
      <c r="CJ148" s="74" t="e">
        <f t="shared" si="41"/>
        <v>#REF!</v>
      </c>
      <c r="CK148" s="74" t="e">
        <f t="shared" si="42"/>
        <v>#REF!</v>
      </c>
      <c r="CL148" s="201" t="e">
        <f>IF(ISNA(CJ148),"",CJ148*#REF!)</f>
        <v>#REF!</v>
      </c>
      <c r="CM148" s="201" t="e">
        <f>IF(ISNA(CK148),"",CK148*#REF!)</f>
        <v>#REF!</v>
      </c>
      <c r="CN148" s="101" t="e">
        <f>IF(#REF!&gt;0,DQ$57,"")</f>
        <v>#REF!</v>
      </c>
      <c r="CO148" s="84"/>
      <c r="CP148" s="2"/>
      <c r="CQ148" s="2"/>
      <c r="CR148" s="2"/>
      <c r="CS148" s="2"/>
      <c r="CT148" s="2"/>
      <c r="CU148" s="2"/>
      <c r="CV148" s="2"/>
      <c r="CX148" s="2"/>
      <c r="CY148" s="2"/>
      <c r="CZ148" s="2"/>
      <c r="DA148" s="2"/>
      <c r="DB148" s="2"/>
      <c r="DC148" s="2"/>
      <c r="DD148" s="2"/>
      <c r="DE148" s="2"/>
      <c r="DF148" s="2"/>
      <c r="DG148" s="2"/>
      <c r="DJ148" s="4"/>
    </row>
    <row r="149" spans="2:115" ht="18" customHeight="1">
      <c r="B149" s="151" t="e">
        <f>IF(#REF!="","",VLOOKUP(#REF!,$CX$11:$DG$26,9,0))</f>
        <v>#REF!</v>
      </c>
      <c r="C149" s="64" t="e">
        <f>IF(#REF!="",0,VLOOKUP(#REF!,$CP$11:$CQ$16,2,0))</f>
        <v>#REF!</v>
      </c>
      <c r="D149" s="65" t="e">
        <f>IF(#REF!="",0,VLOOKUP(#REF!,$CX$11:$CY$26,2,0))</f>
        <v>#REF!</v>
      </c>
      <c r="E149" s="152" t="e">
        <f t="shared" si="32"/>
        <v>#REF!</v>
      </c>
      <c r="F149" s="155" t="e">
        <f>IF(#REF!="","",VLOOKUP(#REF!,#REF!,7,0))</f>
        <v>#REF!</v>
      </c>
      <c r="G149" s="201" t="e">
        <f>IF(OR(#REF!="",F149=""),"",ROUND(#REF!/10^3*F149,3))</f>
        <v>#REF!</v>
      </c>
      <c r="H149" s="201" t="e">
        <f>IF(#REF!&gt;0,#REF!*#REF!/1000,"")</f>
        <v>#REF!</v>
      </c>
      <c r="I149" s="201" t="e">
        <f>IF(#REF!&gt;0,#REF!*#REF!/1000,"")</f>
        <v>#REF!</v>
      </c>
      <c r="J149" s="51" t="e">
        <f>IF(#REF!="●","",IF(#REF!="","",#REF!))</f>
        <v>#REF!</v>
      </c>
      <c r="K149" s="51" t="e">
        <f>IF(#REF!="●","",IF(#REF!="","",#REF!))</f>
        <v>#REF!</v>
      </c>
      <c r="L149" s="74" t="e">
        <f t="shared" si="33"/>
        <v>#REF!</v>
      </c>
      <c r="M149" s="74" t="e">
        <f t="shared" si="34"/>
        <v>#REF!</v>
      </c>
      <c r="N149" s="201" t="e">
        <f>IF(ISNA(L149),"",L149*#REF!)</f>
        <v>#REF!</v>
      </c>
      <c r="O149" s="201" t="e">
        <f>IF(ISNA(M149),"",M149*#REF!)</f>
        <v>#REF!</v>
      </c>
      <c r="P149" s="78" t="e">
        <f>IF(#REF!&gt;0,DQ$6,"")</f>
        <v>#REF!</v>
      </c>
      <c r="Q149" s="99"/>
      <c r="R149" s="411"/>
      <c r="S149" s="412" t="e">
        <f>IF(OR(#REF!="",F149=""),"",ROUND(#REF!/10^3*F149,3))</f>
        <v>#REF!</v>
      </c>
      <c r="T149" s="412" t="e">
        <f>IF(#REF!&gt;0,#REF!*#REF!/1000,"")</f>
        <v>#REF!</v>
      </c>
      <c r="U149" s="412" t="e">
        <f>IF(#REF!&gt;0,#REF!*#REF!/1000,"")</f>
        <v>#REF!</v>
      </c>
      <c r="V149" s="413" t="e">
        <f>IF(OR(#REF!="●",#REF!="●"),"",IF(#REF!="","",#REF!))</f>
        <v>#REF!</v>
      </c>
      <c r="W149" s="413" t="e">
        <f>IF(OR(#REF!="●",#REF!="●"),"",IF(#REF!="","",#REF!))</f>
        <v>#REF!</v>
      </c>
      <c r="X149" s="412" t="e">
        <f>IF(ISNA(L149),"",L149*#REF!)</f>
        <v>#REF!</v>
      </c>
      <c r="Y149" s="412" t="e">
        <f>IF(ISNA(M149),"",M149*#REF!)</f>
        <v>#REF!</v>
      </c>
      <c r="Z149" s="414" t="e">
        <f>IF(#REF!&gt;0,DQ$6,"")</f>
        <v>#REF!</v>
      </c>
      <c r="AA149" s="95" t="e">
        <f>IF(#REF!="","",VLOOKUP(#REF!,#REF!,7,0))</f>
        <v>#REF!</v>
      </c>
      <c r="AB149" s="201" t="e">
        <f>IF(OR(#REF!="",AA149=""),"",ROUND(#REF!/10^3*AA149,3))</f>
        <v>#REF!</v>
      </c>
      <c r="AC149" s="201" t="e">
        <f>IF(#REF!&gt;0,#REF!*#REF!/1000,"")</f>
        <v>#REF!</v>
      </c>
      <c r="AD149" s="201" t="e">
        <f>IF(#REF!&gt;0,#REF!*#REF!/1000,"")</f>
        <v>#REF!</v>
      </c>
      <c r="AE149" s="74" t="e">
        <f t="shared" si="35"/>
        <v>#REF!</v>
      </c>
      <c r="AF149" s="74" t="e">
        <f t="shared" si="36"/>
        <v>#REF!</v>
      </c>
      <c r="AG149" s="201" t="e">
        <f>IF(ISNA(AE149),"",AE149*#REF!)</f>
        <v>#REF!</v>
      </c>
      <c r="AH149" s="201" t="e">
        <f>IF(ISNA(AF149),"",AF149*#REF!)</f>
        <v>#REF!</v>
      </c>
      <c r="AI149" s="78" t="e">
        <f>IF(#REF!&gt;0,DQ$23,"")</f>
        <v>#REF!</v>
      </c>
      <c r="AJ149" s="99"/>
      <c r="AK149" s="411"/>
      <c r="AL149" s="412" t="e">
        <f>IF(OR(#REF!="",F149=""),"",ROUND(#REF!/10^3*F149,3))</f>
        <v>#REF!</v>
      </c>
      <c r="AM149" s="412" t="e">
        <f>IF(#REF!&gt;0,#REF!*#REF!/1000,"")</f>
        <v>#REF!</v>
      </c>
      <c r="AN149" s="412" t="e">
        <f>IF(#REF!&gt;0,#REF!*#REF!/1000,"")</f>
        <v>#REF!</v>
      </c>
      <c r="AO149" s="413" t="e">
        <f>IF(OR(#REF!="●",#REF!="●",#REF!="●"),"",IF(#REF!="","",#REF!))</f>
        <v>#REF!</v>
      </c>
      <c r="AP149" s="413" t="e">
        <f>IF(OR(#REF!="●",#REF!="●",#REF!="●"),"",IF(#REF!="","",#REF!))</f>
        <v>#REF!</v>
      </c>
      <c r="AQ149" s="412" t="e">
        <f>IF(ISNA(L149),"",L149*#REF!)</f>
        <v>#REF!</v>
      </c>
      <c r="AR149" s="412" t="e">
        <f>IF(ISNA(M149),"",M149*#REF!)</f>
        <v>#REF!</v>
      </c>
      <c r="AS149" s="414" t="e">
        <f>IF(#REF!&gt;0,DQ$6,"")</f>
        <v>#REF!</v>
      </c>
      <c r="AT149" s="95" t="e">
        <f>IF(#REF!="","",VLOOKUP(#REF!,#REF!,7,0))</f>
        <v>#REF!</v>
      </c>
      <c r="AU149" s="201" t="e">
        <f>IF(OR(#REF!="",AT149=""),"",ROUND(#REF!/10^3*AT149,3))</f>
        <v>#REF!</v>
      </c>
      <c r="AV149" s="201" t="e">
        <f>IF(#REF!&gt;0,#REF!*#REF!/1000,"")</f>
        <v>#REF!</v>
      </c>
      <c r="AW149" s="201" t="e">
        <f>IF(#REF!&gt;0,#REF!*#REF!/1000,"")</f>
        <v>#REF!</v>
      </c>
      <c r="AX149" s="74" t="e">
        <f t="shared" si="37"/>
        <v>#REF!</v>
      </c>
      <c r="AY149" s="74" t="e">
        <f t="shared" si="38"/>
        <v>#REF!</v>
      </c>
      <c r="AZ149" s="201" t="e">
        <f>IF(ISNA(AX149),"",AX149*#REF!)</f>
        <v>#REF!</v>
      </c>
      <c r="BA149" s="201" t="e">
        <f>IF(ISNA(AY149),"",AY149*#REF!)</f>
        <v>#REF!</v>
      </c>
      <c r="BB149" s="78" t="e">
        <f>IF(#REF!&gt;0,DQ$40,"")</f>
        <v>#REF!</v>
      </c>
      <c r="BC149" s="99"/>
      <c r="BD149" s="650"/>
      <c r="BE149" s="652" t="e">
        <f>IF(OR(#REF!="",F149=""),"",ROUND(#REF!/10^3*F149,3))</f>
        <v>#REF!</v>
      </c>
      <c r="BF149" s="412" t="e">
        <f>IF(#REF!&gt;0,#REF!*#REF!/1000,"")</f>
        <v>#REF!</v>
      </c>
      <c r="BG149" s="412" t="e">
        <f>IF(#REF!&gt;0,#REF!*#REF!/1000,"")</f>
        <v>#REF!</v>
      </c>
      <c r="BH149" s="413" t="e">
        <f>IF(OR(#REF!="●",#REF!="●",#REF!="●",#REF!="●"),"",IF(#REF!="","",#REF!))</f>
        <v>#REF!</v>
      </c>
      <c r="BI149" s="413" t="e">
        <f>IF(OR(#REF!="●",#REF!="●",#REF!="●",#REF!="●"),"",IF(#REF!="","",#REF!))</f>
        <v>#REF!</v>
      </c>
      <c r="BJ149" s="412" t="e">
        <f>IF(ISNA(L149),"",L149*#REF!)</f>
        <v>#REF!</v>
      </c>
      <c r="BK149" s="412" t="e">
        <f>IF(ISNA(M149),"",M149*#REF!)</f>
        <v>#REF!</v>
      </c>
      <c r="BL149" s="415" t="e">
        <f>IF(#REF!&gt;0,DQ$6,"")</f>
        <v>#REF!</v>
      </c>
      <c r="BM149" s="361" t="e">
        <f>IF(#REF!="","",VLOOKUP(#REF!,#REF!,7,0))</f>
        <v>#REF!</v>
      </c>
      <c r="BN149" s="201" t="e">
        <f>IF(OR(#REF!="",BM149=""),"",ROUND(#REF!/10^3*BM149,3))</f>
        <v>#REF!</v>
      </c>
      <c r="BO149" s="201" t="e">
        <f>IF(#REF!&gt;0,#REF!*#REF!/1000,"")</f>
        <v>#REF!</v>
      </c>
      <c r="BP149" s="201" t="e">
        <f>IF(#REF!&gt;0,#REF!*#REF!/1000,"")</f>
        <v>#REF!</v>
      </c>
      <c r="BQ149" s="74" t="e">
        <f t="shared" si="39"/>
        <v>#REF!</v>
      </c>
      <c r="BR149" s="74" t="e">
        <f t="shared" si="40"/>
        <v>#REF!</v>
      </c>
      <c r="BS149" s="201" t="e">
        <f>IF(ISNA(BQ149),"",BQ149*#REF!)</f>
        <v>#REF!</v>
      </c>
      <c r="BT149" s="201" t="e">
        <f>IF(ISNA(BR149),"",BR149*#REF!)</f>
        <v>#REF!</v>
      </c>
      <c r="BU149" s="78" t="e">
        <f>IF(#REF!&gt;0,DQ$57,"")</f>
        <v>#REF!</v>
      </c>
      <c r="BV149" s="99"/>
      <c r="BW149" s="411"/>
      <c r="BX149" s="412" t="e">
        <f>IF(OR(#REF!="",F149=""),"",ROUND(#REF!/10^3*F149,3))</f>
        <v>#REF!</v>
      </c>
      <c r="BY149" s="412" t="e">
        <f>IF(#REF!&gt;0,#REF!*#REF!/1000,"")</f>
        <v>#REF!</v>
      </c>
      <c r="BZ149" s="412" t="e">
        <f>IF(#REF!&gt;0,#REF!*#REF!/1000,"")</f>
        <v>#REF!</v>
      </c>
      <c r="CA149" s="413" t="e">
        <f>IF(OR(#REF!="●",#REF!="●",#REF!="●",#REF!="●",#REF!="●"),"",IF(#REF!="","",#REF!))</f>
        <v>#REF!</v>
      </c>
      <c r="CB149" s="413" t="e">
        <f>IF(OR(#REF!="●",#REF!="●",#REF!="●",#REF!="●",#REF!="●"),"",IF(#REF!="","",#REF!))</f>
        <v>#REF!</v>
      </c>
      <c r="CC149" s="412" t="e">
        <f>IF(ISNA(L149),"",L149*#REF!)</f>
        <v>#REF!</v>
      </c>
      <c r="CD149" s="412" t="e">
        <f>IF(ISNA(M149),"",M149*#REF!)</f>
        <v>#REF!</v>
      </c>
      <c r="CE149" s="415" t="e">
        <f>IF(#REF!&gt;0,DQ$6,"")</f>
        <v>#REF!</v>
      </c>
      <c r="CF149" s="361" t="e">
        <f>IF(#REF!="","",VLOOKUP(#REF!,#REF!,7,0))</f>
        <v>#REF!</v>
      </c>
      <c r="CG149" s="201" t="e">
        <f>IF(OR(#REF!="",CF149=""),"",ROUND(#REF!/10^3*CF149,3))</f>
        <v>#REF!</v>
      </c>
      <c r="CH149" s="201" t="e">
        <f>IF(#REF!&gt;0,#REF!*#REF!/1000,"")</f>
        <v>#REF!</v>
      </c>
      <c r="CI149" s="201" t="e">
        <f>IF(#REF!&gt;0,#REF!*#REF!/1000,"")</f>
        <v>#REF!</v>
      </c>
      <c r="CJ149" s="74" t="e">
        <f t="shared" si="41"/>
        <v>#REF!</v>
      </c>
      <c r="CK149" s="74" t="e">
        <f t="shared" si="42"/>
        <v>#REF!</v>
      </c>
      <c r="CL149" s="201" t="e">
        <f>IF(ISNA(CJ149),"",CJ149*#REF!)</f>
        <v>#REF!</v>
      </c>
      <c r="CM149" s="201" t="e">
        <f>IF(ISNA(CK149),"",CK149*#REF!)</f>
        <v>#REF!</v>
      </c>
      <c r="CN149" s="101" t="e">
        <f>IF(#REF!&gt;0,DQ$57,"")</f>
        <v>#REF!</v>
      </c>
      <c r="CO149" s="84"/>
      <c r="CP149" s="2"/>
      <c r="CQ149" s="2"/>
      <c r="CR149" s="2"/>
      <c r="CS149" s="2"/>
      <c r="CT149" s="2"/>
      <c r="CU149" s="2"/>
      <c r="CV149" s="2"/>
      <c r="CX149" s="2"/>
      <c r="CY149" s="2"/>
      <c r="CZ149" s="2"/>
      <c r="DA149" s="2"/>
      <c r="DB149" s="2"/>
      <c r="DC149" s="2"/>
      <c r="DD149" s="2"/>
      <c r="DE149" s="2"/>
      <c r="DF149" s="2"/>
      <c r="DG149" s="2"/>
      <c r="DJ149" s="4"/>
    </row>
    <row r="150" spans="2:115" ht="18" customHeight="1">
      <c r="B150" s="151" t="e">
        <f>IF(#REF!="","",VLOOKUP(#REF!,$CX$11:$DG$26,9,0))</f>
        <v>#REF!</v>
      </c>
      <c r="C150" s="64" t="e">
        <f>IF(#REF!="",0,VLOOKUP(#REF!,$CP$11:$CQ$16,2,0))</f>
        <v>#REF!</v>
      </c>
      <c r="D150" s="65" t="e">
        <f>IF(#REF!="",0,VLOOKUP(#REF!,$CX$11:$CY$26,2,0))</f>
        <v>#REF!</v>
      </c>
      <c r="E150" s="152" t="e">
        <f t="shared" si="32"/>
        <v>#REF!</v>
      </c>
      <c r="F150" s="155" t="e">
        <f>IF(#REF!="","",VLOOKUP(#REF!,#REF!,7,0))</f>
        <v>#REF!</v>
      </c>
      <c r="G150" s="201" t="e">
        <f>IF(OR(#REF!="",F150=""),"",ROUND(#REF!/10^3*F150,3))</f>
        <v>#REF!</v>
      </c>
      <c r="H150" s="201" t="e">
        <f>IF(#REF!&gt;0,#REF!*#REF!/1000,"")</f>
        <v>#REF!</v>
      </c>
      <c r="I150" s="201" t="e">
        <f>IF(#REF!&gt;0,#REF!*#REF!/1000,"")</f>
        <v>#REF!</v>
      </c>
      <c r="J150" s="51" t="e">
        <f>IF(#REF!="●","",IF(#REF!="","",#REF!))</f>
        <v>#REF!</v>
      </c>
      <c r="K150" s="51" t="e">
        <f>IF(#REF!="●","",IF(#REF!="","",#REF!))</f>
        <v>#REF!</v>
      </c>
      <c r="L150" s="74" t="e">
        <f t="shared" si="33"/>
        <v>#REF!</v>
      </c>
      <c r="M150" s="74" t="e">
        <f t="shared" si="34"/>
        <v>#REF!</v>
      </c>
      <c r="N150" s="201" t="e">
        <f>IF(ISNA(L150),"",L150*#REF!)</f>
        <v>#REF!</v>
      </c>
      <c r="O150" s="201" t="e">
        <f>IF(ISNA(M150),"",M150*#REF!)</f>
        <v>#REF!</v>
      </c>
      <c r="P150" s="78" t="e">
        <f>IF(#REF!&gt;0,DQ$6,"")</f>
        <v>#REF!</v>
      </c>
      <c r="Q150" s="99"/>
      <c r="R150" s="411"/>
      <c r="S150" s="412" t="e">
        <f>IF(OR(#REF!="",F150=""),"",ROUND(#REF!/10^3*F150,3))</f>
        <v>#REF!</v>
      </c>
      <c r="T150" s="412" t="e">
        <f>IF(#REF!&gt;0,#REF!*#REF!/1000,"")</f>
        <v>#REF!</v>
      </c>
      <c r="U150" s="412" t="e">
        <f>IF(#REF!&gt;0,#REF!*#REF!/1000,"")</f>
        <v>#REF!</v>
      </c>
      <c r="V150" s="413" t="e">
        <f>IF(OR(#REF!="●",#REF!="●"),"",IF(#REF!="","",#REF!))</f>
        <v>#REF!</v>
      </c>
      <c r="W150" s="413" t="e">
        <f>IF(OR(#REF!="●",#REF!="●"),"",IF(#REF!="","",#REF!))</f>
        <v>#REF!</v>
      </c>
      <c r="X150" s="412" t="e">
        <f>IF(ISNA(L150),"",L150*#REF!)</f>
        <v>#REF!</v>
      </c>
      <c r="Y150" s="412" t="e">
        <f>IF(ISNA(M150),"",M150*#REF!)</f>
        <v>#REF!</v>
      </c>
      <c r="Z150" s="414" t="e">
        <f>IF(#REF!&gt;0,DQ$6,"")</f>
        <v>#REF!</v>
      </c>
      <c r="AA150" s="95" t="e">
        <f>IF(#REF!="","",VLOOKUP(#REF!,#REF!,7,0))</f>
        <v>#REF!</v>
      </c>
      <c r="AB150" s="201" t="e">
        <f>IF(OR(#REF!="",AA150=""),"",ROUND(#REF!/10^3*AA150,3))</f>
        <v>#REF!</v>
      </c>
      <c r="AC150" s="201" t="e">
        <f>IF(#REF!&gt;0,#REF!*#REF!/1000,"")</f>
        <v>#REF!</v>
      </c>
      <c r="AD150" s="201" t="e">
        <f>IF(#REF!&gt;0,#REF!*#REF!/1000,"")</f>
        <v>#REF!</v>
      </c>
      <c r="AE150" s="74" t="e">
        <f t="shared" si="35"/>
        <v>#REF!</v>
      </c>
      <c r="AF150" s="74" t="e">
        <f t="shared" si="36"/>
        <v>#REF!</v>
      </c>
      <c r="AG150" s="201" t="e">
        <f>IF(ISNA(AE150),"",AE150*#REF!)</f>
        <v>#REF!</v>
      </c>
      <c r="AH150" s="201" t="e">
        <f>IF(ISNA(AF150),"",AF150*#REF!)</f>
        <v>#REF!</v>
      </c>
      <c r="AI150" s="78" t="e">
        <f>IF(#REF!&gt;0,DQ$23,"")</f>
        <v>#REF!</v>
      </c>
      <c r="AJ150" s="99"/>
      <c r="AK150" s="411"/>
      <c r="AL150" s="412" t="e">
        <f>IF(OR(#REF!="",F150=""),"",ROUND(#REF!/10^3*F150,3))</f>
        <v>#REF!</v>
      </c>
      <c r="AM150" s="412" t="e">
        <f>IF(#REF!&gt;0,#REF!*#REF!/1000,"")</f>
        <v>#REF!</v>
      </c>
      <c r="AN150" s="412" t="e">
        <f>IF(#REF!&gt;0,#REF!*#REF!/1000,"")</f>
        <v>#REF!</v>
      </c>
      <c r="AO150" s="413" t="e">
        <f>IF(OR(#REF!="●",#REF!="●",#REF!="●"),"",IF(#REF!="","",#REF!))</f>
        <v>#REF!</v>
      </c>
      <c r="AP150" s="413" t="e">
        <f>IF(OR(#REF!="●",#REF!="●",#REF!="●"),"",IF(#REF!="","",#REF!))</f>
        <v>#REF!</v>
      </c>
      <c r="AQ150" s="412" t="e">
        <f>IF(ISNA(L150),"",L150*#REF!)</f>
        <v>#REF!</v>
      </c>
      <c r="AR150" s="412" t="e">
        <f>IF(ISNA(M150),"",M150*#REF!)</f>
        <v>#REF!</v>
      </c>
      <c r="AS150" s="414" t="e">
        <f>IF(#REF!&gt;0,DQ$6,"")</f>
        <v>#REF!</v>
      </c>
      <c r="AT150" s="95" t="e">
        <f>IF(#REF!="","",VLOOKUP(#REF!,#REF!,7,0))</f>
        <v>#REF!</v>
      </c>
      <c r="AU150" s="201" t="e">
        <f>IF(OR(#REF!="",AT150=""),"",ROUND(#REF!/10^3*AT150,3))</f>
        <v>#REF!</v>
      </c>
      <c r="AV150" s="201" t="e">
        <f>IF(#REF!&gt;0,#REF!*#REF!/1000,"")</f>
        <v>#REF!</v>
      </c>
      <c r="AW150" s="201" t="e">
        <f>IF(#REF!&gt;0,#REF!*#REF!/1000,"")</f>
        <v>#REF!</v>
      </c>
      <c r="AX150" s="74" t="e">
        <f t="shared" si="37"/>
        <v>#REF!</v>
      </c>
      <c r="AY150" s="74" t="e">
        <f t="shared" si="38"/>
        <v>#REF!</v>
      </c>
      <c r="AZ150" s="201" t="e">
        <f>IF(ISNA(AX150),"",AX150*#REF!)</f>
        <v>#REF!</v>
      </c>
      <c r="BA150" s="201" t="e">
        <f>IF(ISNA(AY150),"",AY150*#REF!)</f>
        <v>#REF!</v>
      </c>
      <c r="BB150" s="78" t="e">
        <f>IF(#REF!&gt;0,DQ$40,"")</f>
        <v>#REF!</v>
      </c>
      <c r="BC150" s="99"/>
      <c r="BD150" s="650"/>
      <c r="BE150" s="652" t="e">
        <f>IF(OR(#REF!="",F150=""),"",ROUND(#REF!/10^3*F150,3))</f>
        <v>#REF!</v>
      </c>
      <c r="BF150" s="412" t="e">
        <f>IF(#REF!&gt;0,#REF!*#REF!/1000,"")</f>
        <v>#REF!</v>
      </c>
      <c r="BG150" s="412" t="e">
        <f>IF(#REF!&gt;0,#REF!*#REF!/1000,"")</f>
        <v>#REF!</v>
      </c>
      <c r="BH150" s="413" t="e">
        <f>IF(OR(#REF!="●",#REF!="●",#REF!="●",#REF!="●"),"",IF(#REF!="","",#REF!))</f>
        <v>#REF!</v>
      </c>
      <c r="BI150" s="413" t="e">
        <f>IF(OR(#REF!="●",#REF!="●",#REF!="●",#REF!="●"),"",IF(#REF!="","",#REF!))</f>
        <v>#REF!</v>
      </c>
      <c r="BJ150" s="412" t="e">
        <f>IF(ISNA(L150),"",L150*#REF!)</f>
        <v>#REF!</v>
      </c>
      <c r="BK150" s="412" t="e">
        <f>IF(ISNA(M150),"",M150*#REF!)</f>
        <v>#REF!</v>
      </c>
      <c r="BL150" s="415" t="e">
        <f>IF(#REF!&gt;0,DQ$6,"")</f>
        <v>#REF!</v>
      </c>
      <c r="BM150" s="361" t="e">
        <f>IF(#REF!="","",VLOOKUP(#REF!,#REF!,7,0))</f>
        <v>#REF!</v>
      </c>
      <c r="BN150" s="201" t="e">
        <f>IF(OR(#REF!="",BM150=""),"",ROUND(#REF!/10^3*BM150,3))</f>
        <v>#REF!</v>
      </c>
      <c r="BO150" s="201" t="e">
        <f>IF(#REF!&gt;0,#REF!*#REF!/1000,"")</f>
        <v>#REF!</v>
      </c>
      <c r="BP150" s="201" t="e">
        <f>IF(#REF!&gt;0,#REF!*#REF!/1000,"")</f>
        <v>#REF!</v>
      </c>
      <c r="BQ150" s="74" t="e">
        <f t="shared" si="39"/>
        <v>#REF!</v>
      </c>
      <c r="BR150" s="74" t="e">
        <f t="shared" si="40"/>
        <v>#REF!</v>
      </c>
      <c r="BS150" s="201" t="e">
        <f>IF(ISNA(BQ150),"",BQ150*#REF!)</f>
        <v>#REF!</v>
      </c>
      <c r="BT150" s="201" t="e">
        <f>IF(ISNA(BR150),"",BR150*#REF!)</f>
        <v>#REF!</v>
      </c>
      <c r="BU150" s="78" t="e">
        <f>IF(#REF!&gt;0,DQ$57,"")</f>
        <v>#REF!</v>
      </c>
      <c r="BV150" s="99"/>
      <c r="BW150" s="411"/>
      <c r="BX150" s="412" t="e">
        <f>IF(OR(#REF!="",F150=""),"",ROUND(#REF!/10^3*F150,3))</f>
        <v>#REF!</v>
      </c>
      <c r="BY150" s="412" t="e">
        <f>IF(#REF!&gt;0,#REF!*#REF!/1000,"")</f>
        <v>#REF!</v>
      </c>
      <c r="BZ150" s="412" t="e">
        <f>IF(#REF!&gt;0,#REF!*#REF!/1000,"")</f>
        <v>#REF!</v>
      </c>
      <c r="CA150" s="413" t="e">
        <f>IF(OR(#REF!="●",#REF!="●",#REF!="●",#REF!="●",#REF!="●"),"",IF(#REF!="","",#REF!))</f>
        <v>#REF!</v>
      </c>
      <c r="CB150" s="413" t="e">
        <f>IF(OR(#REF!="●",#REF!="●",#REF!="●",#REF!="●",#REF!="●"),"",IF(#REF!="","",#REF!))</f>
        <v>#REF!</v>
      </c>
      <c r="CC150" s="412" t="e">
        <f>IF(ISNA(L150),"",L150*#REF!)</f>
        <v>#REF!</v>
      </c>
      <c r="CD150" s="412" t="e">
        <f>IF(ISNA(M150),"",M150*#REF!)</f>
        <v>#REF!</v>
      </c>
      <c r="CE150" s="415" t="e">
        <f>IF(#REF!&gt;0,DQ$6,"")</f>
        <v>#REF!</v>
      </c>
      <c r="CF150" s="361" t="e">
        <f>IF(#REF!="","",VLOOKUP(#REF!,#REF!,7,0))</f>
        <v>#REF!</v>
      </c>
      <c r="CG150" s="201" t="e">
        <f>IF(OR(#REF!="",CF150=""),"",ROUND(#REF!/10^3*CF150,3))</f>
        <v>#REF!</v>
      </c>
      <c r="CH150" s="201" t="e">
        <f>IF(#REF!&gt;0,#REF!*#REF!/1000,"")</f>
        <v>#REF!</v>
      </c>
      <c r="CI150" s="201" t="e">
        <f>IF(#REF!&gt;0,#REF!*#REF!/1000,"")</f>
        <v>#REF!</v>
      </c>
      <c r="CJ150" s="74" t="e">
        <f t="shared" si="41"/>
        <v>#REF!</v>
      </c>
      <c r="CK150" s="74" t="e">
        <f t="shared" si="42"/>
        <v>#REF!</v>
      </c>
      <c r="CL150" s="201" t="e">
        <f>IF(ISNA(CJ150),"",CJ150*#REF!)</f>
        <v>#REF!</v>
      </c>
      <c r="CM150" s="201" t="e">
        <f>IF(ISNA(CK150),"",CK150*#REF!)</f>
        <v>#REF!</v>
      </c>
      <c r="CN150" s="101" t="e">
        <f>IF(#REF!&gt;0,DQ$57,"")</f>
        <v>#REF!</v>
      </c>
      <c r="CO150" s="84"/>
      <c r="CP150" s="2"/>
      <c r="CQ150" s="2"/>
      <c r="CR150" s="2"/>
      <c r="CS150" s="2"/>
      <c r="CT150" s="2"/>
      <c r="CU150" s="2"/>
      <c r="CV150" s="2"/>
      <c r="CX150" s="2"/>
      <c r="CY150" s="2"/>
      <c r="CZ150" s="2"/>
      <c r="DA150" s="2"/>
      <c r="DB150" s="2"/>
      <c r="DC150" s="2"/>
      <c r="DD150" s="2"/>
      <c r="DE150" s="2"/>
      <c r="DF150" s="2"/>
      <c r="DG150" s="2"/>
      <c r="DJ150" s="4"/>
    </row>
    <row r="151" spans="2:115" ht="18" customHeight="1">
      <c r="B151" s="151" t="e">
        <f>IF(#REF!="","",VLOOKUP(#REF!,$CX$11:$DG$26,9,0))</f>
        <v>#REF!</v>
      </c>
      <c r="C151" s="64" t="e">
        <f>IF(#REF!="",0,VLOOKUP(#REF!,$CP$11:$CQ$16,2,0))</f>
        <v>#REF!</v>
      </c>
      <c r="D151" s="65" t="e">
        <f>IF(#REF!="",0,VLOOKUP(#REF!,$CX$11:$CY$26,2,0))</f>
        <v>#REF!</v>
      </c>
      <c r="E151" s="152" t="e">
        <f t="shared" si="32"/>
        <v>#REF!</v>
      </c>
      <c r="F151" s="155" t="e">
        <f>IF(#REF!="","",VLOOKUP(#REF!,#REF!,7,0))</f>
        <v>#REF!</v>
      </c>
      <c r="G151" s="201" t="e">
        <f>IF(OR(#REF!="",F151=""),"",ROUND(#REF!/10^3*F151,3))</f>
        <v>#REF!</v>
      </c>
      <c r="H151" s="201" t="e">
        <f>IF(#REF!&gt;0,#REF!*#REF!/1000,"")</f>
        <v>#REF!</v>
      </c>
      <c r="I151" s="201" t="e">
        <f>IF(#REF!&gt;0,#REF!*#REF!/1000,"")</f>
        <v>#REF!</v>
      </c>
      <c r="J151" s="51" t="e">
        <f>IF(#REF!="●","",IF(#REF!="","",#REF!))</f>
        <v>#REF!</v>
      </c>
      <c r="K151" s="51" t="e">
        <f>IF(#REF!="●","",IF(#REF!="","",#REF!))</f>
        <v>#REF!</v>
      </c>
      <c r="L151" s="74" t="e">
        <f t="shared" si="33"/>
        <v>#REF!</v>
      </c>
      <c r="M151" s="74" t="e">
        <f t="shared" si="34"/>
        <v>#REF!</v>
      </c>
      <c r="N151" s="201" t="e">
        <f>IF(ISNA(L151),"",L151*#REF!)</f>
        <v>#REF!</v>
      </c>
      <c r="O151" s="201" t="e">
        <f>IF(ISNA(M151),"",M151*#REF!)</f>
        <v>#REF!</v>
      </c>
      <c r="P151" s="78" t="e">
        <f>IF(#REF!&gt;0,DQ$6,"")</f>
        <v>#REF!</v>
      </c>
      <c r="Q151" s="99"/>
      <c r="R151" s="411"/>
      <c r="S151" s="412" t="e">
        <f>IF(OR(#REF!="",F151=""),"",ROUND(#REF!/10^3*F151,3))</f>
        <v>#REF!</v>
      </c>
      <c r="T151" s="412" t="e">
        <f>IF(#REF!&gt;0,#REF!*#REF!/1000,"")</f>
        <v>#REF!</v>
      </c>
      <c r="U151" s="412" t="e">
        <f>IF(#REF!&gt;0,#REF!*#REF!/1000,"")</f>
        <v>#REF!</v>
      </c>
      <c r="V151" s="413" t="e">
        <f>IF(OR(#REF!="●",#REF!="●"),"",IF(#REF!="","",#REF!))</f>
        <v>#REF!</v>
      </c>
      <c r="W151" s="413" t="e">
        <f>IF(OR(#REF!="●",#REF!="●"),"",IF(#REF!="","",#REF!))</f>
        <v>#REF!</v>
      </c>
      <c r="X151" s="412" t="e">
        <f>IF(ISNA(L151),"",L151*#REF!)</f>
        <v>#REF!</v>
      </c>
      <c r="Y151" s="412" t="e">
        <f>IF(ISNA(M151),"",M151*#REF!)</f>
        <v>#REF!</v>
      </c>
      <c r="Z151" s="414" t="e">
        <f>IF(#REF!&gt;0,DQ$6,"")</f>
        <v>#REF!</v>
      </c>
      <c r="AA151" s="95" t="e">
        <f>IF(#REF!="","",VLOOKUP(#REF!,#REF!,7,0))</f>
        <v>#REF!</v>
      </c>
      <c r="AB151" s="201" t="e">
        <f>IF(OR(#REF!="",AA151=""),"",ROUND(#REF!/10^3*AA151,3))</f>
        <v>#REF!</v>
      </c>
      <c r="AC151" s="201" t="e">
        <f>IF(#REF!&gt;0,#REF!*#REF!/1000,"")</f>
        <v>#REF!</v>
      </c>
      <c r="AD151" s="201" t="e">
        <f>IF(#REF!&gt;0,#REF!*#REF!/1000,"")</f>
        <v>#REF!</v>
      </c>
      <c r="AE151" s="74" t="e">
        <f t="shared" si="35"/>
        <v>#REF!</v>
      </c>
      <c r="AF151" s="74" t="e">
        <f t="shared" si="36"/>
        <v>#REF!</v>
      </c>
      <c r="AG151" s="201" t="e">
        <f>IF(ISNA(AE151),"",AE151*#REF!)</f>
        <v>#REF!</v>
      </c>
      <c r="AH151" s="201" t="e">
        <f>IF(ISNA(AF151),"",AF151*#REF!)</f>
        <v>#REF!</v>
      </c>
      <c r="AI151" s="78" t="e">
        <f>IF(#REF!&gt;0,DQ$23,"")</f>
        <v>#REF!</v>
      </c>
      <c r="AJ151" s="99"/>
      <c r="AK151" s="411"/>
      <c r="AL151" s="412" t="e">
        <f>IF(OR(#REF!="",F151=""),"",ROUND(#REF!/10^3*F151,3))</f>
        <v>#REF!</v>
      </c>
      <c r="AM151" s="412" t="e">
        <f>IF(#REF!&gt;0,#REF!*#REF!/1000,"")</f>
        <v>#REF!</v>
      </c>
      <c r="AN151" s="412" t="e">
        <f>IF(#REF!&gt;0,#REF!*#REF!/1000,"")</f>
        <v>#REF!</v>
      </c>
      <c r="AO151" s="413" t="e">
        <f>IF(OR(#REF!="●",#REF!="●",#REF!="●"),"",IF(#REF!="","",#REF!))</f>
        <v>#REF!</v>
      </c>
      <c r="AP151" s="413" t="e">
        <f>IF(OR(#REF!="●",#REF!="●",#REF!="●"),"",IF(#REF!="","",#REF!))</f>
        <v>#REF!</v>
      </c>
      <c r="AQ151" s="412" t="e">
        <f>IF(ISNA(L151),"",L151*#REF!)</f>
        <v>#REF!</v>
      </c>
      <c r="AR151" s="412" t="e">
        <f>IF(ISNA(M151),"",M151*#REF!)</f>
        <v>#REF!</v>
      </c>
      <c r="AS151" s="414" t="e">
        <f>IF(#REF!&gt;0,DQ$6,"")</f>
        <v>#REF!</v>
      </c>
      <c r="AT151" s="95" t="e">
        <f>IF(#REF!="","",VLOOKUP(#REF!,#REF!,7,0))</f>
        <v>#REF!</v>
      </c>
      <c r="AU151" s="201" t="e">
        <f>IF(OR(#REF!="",AT151=""),"",ROUND(#REF!/10^3*AT151,3))</f>
        <v>#REF!</v>
      </c>
      <c r="AV151" s="201" t="e">
        <f>IF(#REF!&gt;0,#REF!*#REF!/1000,"")</f>
        <v>#REF!</v>
      </c>
      <c r="AW151" s="201" t="e">
        <f>IF(#REF!&gt;0,#REF!*#REF!/1000,"")</f>
        <v>#REF!</v>
      </c>
      <c r="AX151" s="74" t="e">
        <f t="shared" si="37"/>
        <v>#REF!</v>
      </c>
      <c r="AY151" s="74" t="e">
        <f t="shared" si="38"/>
        <v>#REF!</v>
      </c>
      <c r="AZ151" s="201" t="e">
        <f>IF(ISNA(AX151),"",AX151*#REF!)</f>
        <v>#REF!</v>
      </c>
      <c r="BA151" s="201" t="e">
        <f>IF(ISNA(AY151),"",AY151*#REF!)</f>
        <v>#REF!</v>
      </c>
      <c r="BB151" s="78" t="e">
        <f>IF(#REF!&gt;0,DQ$40,"")</f>
        <v>#REF!</v>
      </c>
      <c r="BC151" s="99"/>
      <c r="BD151" s="650"/>
      <c r="BE151" s="652" t="e">
        <f>IF(OR(#REF!="",F151=""),"",ROUND(#REF!/10^3*F151,3))</f>
        <v>#REF!</v>
      </c>
      <c r="BF151" s="412" t="e">
        <f>IF(#REF!&gt;0,#REF!*#REF!/1000,"")</f>
        <v>#REF!</v>
      </c>
      <c r="BG151" s="412" t="e">
        <f>IF(#REF!&gt;0,#REF!*#REF!/1000,"")</f>
        <v>#REF!</v>
      </c>
      <c r="BH151" s="413" t="e">
        <f>IF(OR(#REF!="●",#REF!="●",#REF!="●",#REF!="●"),"",IF(#REF!="","",#REF!))</f>
        <v>#REF!</v>
      </c>
      <c r="BI151" s="413" t="e">
        <f>IF(OR(#REF!="●",#REF!="●",#REF!="●",#REF!="●"),"",IF(#REF!="","",#REF!))</f>
        <v>#REF!</v>
      </c>
      <c r="BJ151" s="412" t="e">
        <f>IF(ISNA(L151),"",L151*#REF!)</f>
        <v>#REF!</v>
      </c>
      <c r="BK151" s="412" t="e">
        <f>IF(ISNA(M151),"",M151*#REF!)</f>
        <v>#REF!</v>
      </c>
      <c r="BL151" s="415" t="e">
        <f>IF(#REF!&gt;0,DQ$6,"")</f>
        <v>#REF!</v>
      </c>
      <c r="BM151" s="361" t="e">
        <f>IF(#REF!="","",VLOOKUP(#REF!,#REF!,7,0))</f>
        <v>#REF!</v>
      </c>
      <c r="BN151" s="201" t="e">
        <f>IF(OR(#REF!="",BM151=""),"",ROUND(#REF!/10^3*BM151,3))</f>
        <v>#REF!</v>
      </c>
      <c r="BO151" s="201" t="e">
        <f>IF(#REF!&gt;0,#REF!*#REF!/1000,"")</f>
        <v>#REF!</v>
      </c>
      <c r="BP151" s="201" t="e">
        <f>IF(#REF!&gt;0,#REF!*#REF!/1000,"")</f>
        <v>#REF!</v>
      </c>
      <c r="BQ151" s="74" t="e">
        <f t="shared" si="39"/>
        <v>#REF!</v>
      </c>
      <c r="BR151" s="74" t="e">
        <f t="shared" si="40"/>
        <v>#REF!</v>
      </c>
      <c r="BS151" s="201" t="e">
        <f>IF(ISNA(BQ151),"",BQ151*#REF!)</f>
        <v>#REF!</v>
      </c>
      <c r="BT151" s="201" t="e">
        <f>IF(ISNA(BR151),"",BR151*#REF!)</f>
        <v>#REF!</v>
      </c>
      <c r="BU151" s="78" t="e">
        <f>IF(#REF!&gt;0,DQ$57,"")</f>
        <v>#REF!</v>
      </c>
      <c r="BV151" s="99"/>
      <c r="BW151" s="411"/>
      <c r="BX151" s="412" t="e">
        <f>IF(OR(#REF!="",F151=""),"",ROUND(#REF!/10^3*F151,3))</f>
        <v>#REF!</v>
      </c>
      <c r="BY151" s="412" t="e">
        <f>IF(#REF!&gt;0,#REF!*#REF!/1000,"")</f>
        <v>#REF!</v>
      </c>
      <c r="BZ151" s="412" t="e">
        <f>IF(#REF!&gt;0,#REF!*#REF!/1000,"")</f>
        <v>#REF!</v>
      </c>
      <c r="CA151" s="413" t="e">
        <f>IF(OR(#REF!="●",#REF!="●",#REF!="●",#REF!="●",#REF!="●"),"",IF(#REF!="","",#REF!))</f>
        <v>#REF!</v>
      </c>
      <c r="CB151" s="413" t="e">
        <f>IF(OR(#REF!="●",#REF!="●",#REF!="●",#REF!="●",#REF!="●"),"",IF(#REF!="","",#REF!))</f>
        <v>#REF!</v>
      </c>
      <c r="CC151" s="412" t="e">
        <f>IF(ISNA(L151),"",L151*#REF!)</f>
        <v>#REF!</v>
      </c>
      <c r="CD151" s="412" t="e">
        <f>IF(ISNA(M151),"",M151*#REF!)</f>
        <v>#REF!</v>
      </c>
      <c r="CE151" s="415" t="e">
        <f>IF(#REF!&gt;0,DQ$6,"")</f>
        <v>#REF!</v>
      </c>
      <c r="CF151" s="361" t="e">
        <f>IF(#REF!="","",VLOOKUP(#REF!,#REF!,7,0))</f>
        <v>#REF!</v>
      </c>
      <c r="CG151" s="201" t="e">
        <f>IF(OR(#REF!="",CF151=""),"",ROUND(#REF!/10^3*CF151,3))</f>
        <v>#REF!</v>
      </c>
      <c r="CH151" s="201" t="e">
        <f>IF(#REF!&gt;0,#REF!*#REF!/1000,"")</f>
        <v>#REF!</v>
      </c>
      <c r="CI151" s="201" t="e">
        <f>IF(#REF!&gt;0,#REF!*#REF!/1000,"")</f>
        <v>#REF!</v>
      </c>
      <c r="CJ151" s="74" t="e">
        <f t="shared" si="41"/>
        <v>#REF!</v>
      </c>
      <c r="CK151" s="74" t="e">
        <f t="shared" si="42"/>
        <v>#REF!</v>
      </c>
      <c r="CL151" s="201" t="e">
        <f>IF(ISNA(CJ151),"",CJ151*#REF!)</f>
        <v>#REF!</v>
      </c>
      <c r="CM151" s="201" t="e">
        <f>IF(ISNA(CK151),"",CK151*#REF!)</f>
        <v>#REF!</v>
      </c>
      <c r="CN151" s="101" t="e">
        <f>IF(#REF!&gt;0,DQ$57,"")</f>
        <v>#REF!</v>
      </c>
      <c r="CO151" s="84"/>
      <c r="CP151" s="2"/>
      <c r="CQ151" s="2"/>
      <c r="CR151" s="2"/>
      <c r="CS151" s="2"/>
      <c r="CT151" s="2"/>
      <c r="CU151" s="2"/>
      <c r="CV151" s="2"/>
      <c r="CX151" s="2"/>
      <c r="CY151" s="2"/>
      <c r="CZ151" s="2"/>
      <c r="DA151" s="2"/>
      <c r="DB151" s="2"/>
      <c r="DC151" s="2"/>
      <c r="DD151" s="2"/>
      <c r="DE151" s="2"/>
      <c r="DF151" s="2"/>
      <c r="DG151" s="2"/>
      <c r="DJ151" s="4"/>
    </row>
    <row r="152" spans="2:115" ht="18" customHeight="1">
      <c r="B152" s="151" t="e">
        <f>IF(#REF!="","",VLOOKUP(#REF!,$CX$11:$DG$26,9,0))</f>
        <v>#REF!</v>
      </c>
      <c r="C152" s="64" t="e">
        <f>IF(#REF!="",0,VLOOKUP(#REF!,$CP$11:$CQ$16,2,0))</f>
        <v>#REF!</v>
      </c>
      <c r="D152" s="65" t="e">
        <f>IF(#REF!="",0,VLOOKUP(#REF!,$CX$11:$CY$26,2,0))</f>
        <v>#REF!</v>
      </c>
      <c r="E152" s="152" t="e">
        <f t="shared" si="32"/>
        <v>#REF!</v>
      </c>
      <c r="F152" s="155" t="e">
        <f>IF(#REF!="","",VLOOKUP(#REF!,#REF!,7,0))</f>
        <v>#REF!</v>
      </c>
      <c r="G152" s="201" t="e">
        <f>IF(OR(#REF!="",F152=""),"",ROUND(#REF!/10^3*F152,3))</f>
        <v>#REF!</v>
      </c>
      <c r="H152" s="201" t="e">
        <f>IF(#REF!&gt;0,#REF!*#REF!/1000,"")</f>
        <v>#REF!</v>
      </c>
      <c r="I152" s="201" t="e">
        <f>IF(#REF!&gt;0,#REF!*#REF!/1000,"")</f>
        <v>#REF!</v>
      </c>
      <c r="J152" s="51" t="e">
        <f>IF(#REF!="●","",IF(#REF!="","",#REF!))</f>
        <v>#REF!</v>
      </c>
      <c r="K152" s="51" t="e">
        <f>IF(#REF!="●","",IF(#REF!="","",#REF!))</f>
        <v>#REF!</v>
      </c>
      <c r="L152" s="74" t="e">
        <f t="shared" si="33"/>
        <v>#REF!</v>
      </c>
      <c r="M152" s="74" t="e">
        <f t="shared" si="34"/>
        <v>#REF!</v>
      </c>
      <c r="N152" s="201" t="e">
        <f>IF(ISNA(L152),"",L152*#REF!)</f>
        <v>#REF!</v>
      </c>
      <c r="O152" s="201" t="e">
        <f>IF(ISNA(M152),"",M152*#REF!)</f>
        <v>#REF!</v>
      </c>
      <c r="P152" s="78" t="e">
        <f>IF(#REF!&gt;0,DQ$6,"")</f>
        <v>#REF!</v>
      </c>
      <c r="Q152" s="99"/>
      <c r="R152" s="411"/>
      <c r="S152" s="412" t="e">
        <f>IF(OR(#REF!="",F152=""),"",ROUND(#REF!/10^3*F152,3))</f>
        <v>#REF!</v>
      </c>
      <c r="T152" s="412" t="e">
        <f>IF(#REF!&gt;0,#REF!*#REF!/1000,"")</f>
        <v>#REF!</v>
      </c>
      <c r="U152" s="412" t="e">
        <f>IF(#REF!&gt;0,#REF!*#REF!/1000,"")</f>
        <v>#REF!</v>
      </c>
      <c r="V152" s="413" t="e">
        <f>IF(OR(#REF!="●",#REF!="●"),"",IF(#REF!="","",#REF!))</f>
        <v>#REF!</v>
      </c>
      <c r="W152" s="413" t="e">
        <f>IF(OR(#REF!="●",#REF!="●"),"",IF(#REF!="","",#REF!))</f>
        <v>#REF!</v>
      </c>
      <c r="X152" s="412" t="e">
        <f>IF(ISNA(L152),"",L152*#REF!)</f>
        <v>#REF!</v>
      </c>
      <c r="Y152" s="412" t="e">
        <f>IF(ISNA(M152),"",M152*#REF!)</f>
        <v>#REF!</v>
      </c>
      <c r="Z152" s="414" t="e">
        <f>IF(#REF!&gt;0,DQ$6,"")</f>
        <v>#REF!</v>
      </c>
      <c r="AA152" s="95" t="e">
        <f>IF(#REF!="","",VLOOKUP(#REF!,#REF!,7,0))</f>
        <v>#REF!</v>
      </c>
      <c r="AB152" s="201" t="e">
        <f>IF(OR(#REF!="",AA152=""),"",ROUND(#REF!/10^3*AA152,3))</f>
        <v>#REF!</v>
      </c>
      <c r="AC152" s="201" t="e">
        <f>IF(#REF!&gt;0,#REF!*#REF!/1000,"")</f>
        <v>#REF!</v>
      </c>
      <c r="AD152" s="201" t="e">
        <f>IF(#REF!&gt;0,#REF!*#REF!/1000,"")</f>
        <v>#REF!</v>
      </c>
      <c r="AE152" s="74" t="e">
        <f t="shared" si="35"/>
        <v>#REF!</v>
      </c>
      <c r="AF152" s="74" t="e">
        <f t="shared" si="36"/>
        <v>#REF!</v>
      </c>
      <c r="AG152" s="201" t="e">
        <f>IF(ISNA(AE152),"",AE152*#REF!)</f>
        <v>#REF!</v>
      </c>
      <c r="AH152" s="201" t="e">
        <f>IF(ISNA(AF152),"",AF152*#REF!)</f>
        <v>#REF!</v>
      </c>
      <c r="AI152" s="78" t="e">
        <f>IF(#REF!&gt;0,DQ$23,"")</f>
        <v>#REF!</v>
      </c>
      <c r="AJ152" s="99"/>
      <c r="AK152" s="411"/>
      <c r="AL152" s="412" t="e">
        <f>IF(OR(#REF!="",F152=""),"",ROUND(#REF!/10^3*F152,3))</f>
        <v>#REF!</v>
      </c>
      <c r="AM152" s="412" t="e">
        <f>IF(#REF!&gt;0,#REF!*#REF!/1000,"")</f>
        <v>#REF!</v>
      </c>
      <c r="AN152" s="412" t="e">
        <f>IF(#REF!&gt;0,#REF!*#REF!/1000,"")</f>
        <v>#REF!</v>
      </c>
      <c r="AO152" s="413" t="e">
        <f>IF(OR(#REF!="●",#REF!="●",#REF!="●"),"",IF(#REF!="","",#REF!))</f>
        <v>#REF!</v>
      </c>
      <c r="AP152" s="413" t="e">
        <f>IF(OR(#REF!="●",#REF!="●",#REF!="●"),"",IF(#REF!="","",#REF!))</f>
        <v>#REF!</v>
      </c>
      <c r="AQ152" s="412" t="e">
        <f>IF(ISNA(L152),"",L152*#REF!)</f>
        <v>#REF!</v>
      </c>
      <c r="AR152" s="412" t="e">
        <f>IF(ISNA(M152),"",M152*#REF!)</f>
        <v>#REF!</v>
      </c>
      <c r="AS152" s="414" t="e">
        <f>IF(#REF!&gt;0,DQ$6,"")</f>
        <v>#REF!</v>
      </c>
      <c r="AT152" s="95" t="e">
        <f>IF(#REF!="","",VLOOKUP(#REF!,#REF!,7,0))</f>
        <v>#REF!</v>
      </c>
      <c r="AU152" s="201" t="e">
        <f>IF(OR(#REF!="",AT152=""),"",ROUND(#REF!/10^3*AT152,3))</f>
        <v>#REF!</v>
      </c>
      <c r="AV152" s="201" t="e">
        <f>IF(#REF!&gt;0,#REF!*#REF!/1000,"")</f>
        <v>#REF!</v>
      </c>
      <c r="AW152" s="201" t="e">
        <f>IF(#REF!&gt;0,#REF!*#REF!/1000,"")</f>
        <v>#REF!</v>
      </c>
      <c r="AX152" s="74" t="e">
        <f t="shared" si="37"/>
        <v>#REF!</v>
      </c>
      <c r="AY152" s="74" t="e">
        <f t="shared" si="38"/>
        <v>#REF!</v>
      </c>
      <c r="AZ152" s="201" t="e">
        <f>IF(ISNA(AX152),"",AX152*#REF!)</f>
        <v>#REF!</v>
      </c>
      <c r="BA152" s="201" t="e">
        <f>IF(ISNA(AY152),"",AY152*#REF!)</f>
        <v>#REF!</v>
      </c>
      <c r="BB152" s="78" t="e">
        <f>IF(#REF!&gt;0,DQ$40,"")</f>
        <v>#REF!</v>
      </c>
      <c r="BC152" s="99"/>
      <c r="BD152" s="650"/>
      <c r="BE152" s="652" t="e">
        <f>IF(OR(#REF!="",F152=""),"",ROUND(#REF!/10^3*F152,3))</f>
        <v>#REF!</v>
      </c>
      <c r="BF152" s="412" t="e">
        <f>IF(#REF!&gt;0,#REF!*#REF!/1000,"")</f>
        <v>#REF!</v>
      </c>
      <c r="BG152" s="412" t="e">
        <f>IF(#REF!&gt;0,#REF!*#REF!/1000,"")</f>
        <v>#REF!</v>
      </c>
      <c r="BH152" s="413" t="e">
        <f>IF(OR(#REF!="●",#REF!="●",#REF!="●",#REF!="●"),"",IF(#REF!="","",#REF!))</f>
        <v>#REF!</v>
      </c>
      <c r="BI152" s="413" t="e">
        <f>IF(OR(#REF!="●",#REF!="●",#REF!="●",#REF!="●"),"",IF(#REF!="","",#REF!))</f>
        <v>#REF!</v>
      </c>
      <c r="BJ152" s="412" t="e">
        <f>IF(ISNA(L152),"",L152*#REF!)</f>
        <v>#REF!</v>
      </c>
      <c r="BK152" s="412" t="e">
        <f>IF(ISNA(M152),"",M152*#REF!)</f>
        <v>#REF!</v>
      </c>
      <c r="BL152" s="415" t="e">
        <f>IF(#REF!&gt;0,DQ$6,"")</f>
        <v>#REF!</v>
      </c>
      <c r="BM152" s="361" t="e">
        <f>IF(#REF!="","",VLOOKUP(#REF!,#REF!,7,0))</f>
        <v>#REF!</v>
      </c>
      <c r="BN152" s="201" t="e">
        <f>IF(OR(#REF!="",BM152=""),"",ROUND(#REF!/10^3*BM152,3))</f>
        <v>#REF!</v>
      </c>
      <c r="BO152" s="201" t="e">
        <f>IF(#REF!&gt;0,#REF!*#REF!/1000,"")</f>
        <v>#REF!</v>
      </c>
      <c r="BP152" s="201" t="e">
        <f>IF(#REF!&gt;0,#REF!*#REF!/1000,"")</f>
        <v>#REF!</v>
      </c>
      <c r="BQ152" s="74" t="e">
        <f t="shared" si="39"/>
        <v>#REF!</v>
      </c>
      <c r="BR152" s="74" t="e">
        <f t="shared" si="40"/>
        <v>#REF!</v>
      </c>
      <c r="BS152" s="201" t="e">
        <f>IF(ISNA(BQ152),"",BQ152*#REF!)</f>
        <v>#REF!</v>
      </c>
      <c r="BT152" s="201" t="e">
        <f>IF(ISNA(BR152),"",BR152*#REF!)</f>
        <v>#REF!</v>
      </c>
      <c r="BU152" s="78" t="e">
        <f>IF(#REF!&gt;0,DQ$57,"")</f>
        <v>#REF!</v>
      </c>
      <c r="BV152" s="99"/>
      <c r="BW152" s="411"/>
      <c r="BX152" s="412" t="e">
        <f>IF(OR(#REF!="",F152=""),"",ROUND(#REF!/10^3*F152,3))</f>
        <v>#REF!</v>
      </c>
      <c r="BY152" s="412" t="e">
        <f>IF(#REF!&gt;0,#REF!*#REF!/1000,"")</f>
        <v>#REF!</v>
      </c>
      <c r="BZ152" s="412" t="e">
        <f>IF(#REF!&gt;0,#REF!*#REF!/1000,"")</f>
        <v>#REF!</v>
      </c>
      <c r="CA152" s="413" t="e">
        <f>IF(OR(#REF!="●",#REF!="●",#REF!="●",#REF!="●",#REF!="●"),"",IF(#REF!="","",#REF!))</f>
        <v>#REF!</v>
      </c>
      <c r="CB152" s="413" t="e">
        <f>IF(OR(#REF!="●",#REF!="●",#REF!="●",#REF!="●",#REF!="●"),"",IF(#REF!="","",#REF!))</f>
        <v>#REF!</v>
      </c>
      <c r="CC152" s="412" t="e">
        <f>IF(ISNA(L152),"",L152*#REF!)</f>
        <v>#REF!</v>
      </c>
      <c r="CD152" s="412" t="e">
        <f>IF(ISNA(M152),"",M152*#REF!)</f>
        <v>#REF!</v>
      </c>
      <c r="CE152" s="415" t="e">
        <f>IF(#REF!&gt;0,DQ$6,"")</f>
        <v>#REF!</v>
      </c>
      <c r="CF152" s="361" t="e">
        <f>IF(#REF!="","",VLOOKUP(#REF!,#REF!,7,0))</f>
        <v>#REF!</v>
      </c>
      <c r="CG152" s="201" t="e">
        <f>IF(OR(#REF!="",CF152=""),"",ROUND(#REF!/10^3*CF152,3))</f>
        <v>#REF!</v>
      </c>
      <c r="CH152" s="201" t="e">
        <f>IF(#REF!&gt;0,#REF!*#REF!/1000,"")</f>
        <v>#REF!</v>
      </c>
      <c r="CI152" s="201" t="e">
        <f>IF(#REF!&gt;0,#REF!*#REF!/1000,"")</f>
        <v>#REF!</v>
      </c>
      <c r="CJ152" s="74" t="e">
        <f t="shared" si="41"/>
        <v>#REF!</v>
      </c>
      <c r="CK152" s="74" t="e">
        <f t="shared" si="42"/>
        <v>#REF!</v>
      </c>
      <c r="CL152" s="201" t="e">
        <f>IF(ISNA(CJ152),"",CJ152*#REF!)</f>
        <v>#REF!</v>
      </c>
      <c r="CM152" s="201" t="e">
        <f>IF(ISNA(CK152),"",CK152*#REF!)</f>
        <v>#REF!</v>
      </c>
      <c r="CN152" s="101" t="e">
        <f>IF(#REF!&gt;0,DQ$57,"")</f>
        <v>#REF!</v>
      </c>
      <c r="CO152" s="84"/>
      <c r="CP152" s="2"/>
      <c r="CQ152" s="2"/>
      <c r="CR152" s="2"/>
      <c r="CS152" s="2"/>
      <c r="CT152" s="2"/>
      <c r="CU152" s="2"/>
      <c r="CV152" s="2"/>
      <c r="CX152" s="2"/>
      <c r="CY152" s="2"/>
      <c r="CZ152" s="2"/>
      <c r="DA152" s="2"/>
      <c r="DB152" s="2"/>
      <c r="DC152" s="2"/>
      <c r="DD152" s="2"/>
      <c r="DE152" s="2"/>
      <c r="DF152" s="2"/>
      <c r="DG152" s="2"/>
      <c r="DJ152" s="4"/>
    </row>
    <row r="153" spans="2:115" ht="18" customHeight="1">
      <c r="B153" s="151" t="e">
        <f>IF(#REF!="","",VLOOKUP(#REF!,$CX$11:$DG$26,9,0))</f>
        <v>#REF!</v>
      </c>
      <c r="C153" s="64" t="e">
        <f>IF(#REF!="",0,VLOOKUP(#REF!,$CP$11:$CQ$16,2,0))</f>
        <v>#REF!</v>
      </c>
      <c r="D153" s="65" t="e">
        <f>IF(#REF!="",0,VLOOKUP(#REF!,$CX$11:$CY$26,2,0))</f>
        <v>#REF!</v>
      </c>
      <c r="E153" s="152" t="e">
        <f t="shared" si="32"/>
        <v>#REF!</v>
      </c>
      <c r="F153" s="155" t="e">
        <f>IF(#REF!="","",VLOOKUP(#REF!,#REF!,7,0))</f>
        <v>#REF!</v>
      </c>
      <c r="G153" s="201" t="e">
        <f>IF(OR(#REF!="",F153=""),"",ROUND(#REF!/10^3*F153,3))</f>
        <v>#REF!</v>
      </c>
      <c r="H153" s="201" t="e">
        <f>IF(#REF!&gt;0,#REF!*#REF!/1000,"")</f>
        <v>#REF!</v>
      </c>
      <c r="I153" s="201" t="e">
        <f>IF(#REF!&gt;0,#REF!*#REF!/1000,"")</f>
        <v>#REF!</v>
      </c>
      <c r="J153" s="51" t="e">
        <f>IF(#REF!="●","",IF(#REF!="","",#REF!))</f>
        <v>#REF!</v>
      </c>
      <c r="K153" s="51" t="e">
        <f>IF(#REF!="●","",IF(#REF!="","",#REF!))</f>
        <v>#REF!</v>
      </c>
      <c r="L153" s="74" t="e">
        <f t="shared" si="33"/>
        <v>#REF!</v>
      </c>
      <c r="M153" s="74" t="e">
        <f t="shared" si="34"/>
        <v>#REF!</v>
      </c>
      <c r="N153" s="201" t="e">
        <f>IF(ISNA(L153),"",L153*#REF!)</f>
        <v>#REF!</v>
      </c>
      <c r="O153" s="201" t="e">
        <f>IF(ISNA(M153),"",M153*#REF!)</f>
        <v>#REF!</v>
      </c>
      <c r="P153" s="78" t="e">
        <f>IF(#REF!&gt;0,DQ$6,"")</f>
        <v>#REF!</v>
      </c>
      <c r="Q153" s="99"/>
      <c r="R153" s="411"/>
      <c r="S153" s="412" t="e">
        <f>IF(OR(#REF!="",F153=""),"",ROUND(#REF!/10^3*F153,3))</f>
        <v>#REF!</v>
      </c>
      <c r="T153" s="412" t="e">
        <f>IF(#REF!&gt;0,#REF!*#REF!/1000,"")</f>
        <v>#REF!</v>
      </c>
      <c r="U153" s="412" t="e">
        <f>IF(#REF!&gt;0,#REF!*#REF!/1000,"")</f>
        <v>#REF!</v>
      </c>
      <c r="V153" s="413" t="e">
        <f>IF(OR(#REF!="●",#REF!="●"),"",IF(#REF!="","",#REF!))</f>
        <v>#REF!</v>
      </c>
      <c r="W153" s="413" t="e">
        <f>IF(OR(#REF!="●",#REF!="●"),"",IF(#REF!="","",#REF!))</f>
        <v>#REF!</v>
      </c>
      <c r="X153" s="412" t="e">
        <f>IF(ISNA(L153),"",L153*#REF!)</f>
        <v>#REF!</v>
      </c>
      <c r="Y153" s="412" t="e">
        <f>IF(ISNA(M153),"",M153*#REF!)</f>
        <v>#REF!</v>
      </c>
      <c r="Z153" s="414" t="e">
        <f>IF(#REF!&gt;0,DQ$6,"")</f>
        <v>#REF!</v>
      </c>
      <c r="AA153" s="95" t="e">
        <f>IF(#REF!="","",VLOOKUP(#REF!,#REF!,7,0))</f>
        <v>#REF!</v>
      </c>
      <c r="AB153" s="201" t="e">
        <f>IF(OR(#REF!="",AA153=""),"",ROUND(#REF!/10^3*AA153,3))</f>
        <v>#REF!</v>
      </c>
      <c r="AC153" s="201" t="e">
        <f>IF(#REF!&gt;0,#REF!*#REF!/1000,"")</f>
        <v>#REF!</v>
      </c>
      <c r="AD153" s="201" t="e">
        <f>IF(#REF!&gt;0,#REF!*#REF!/1000,"")</f>
        <v>#REF!</v>
      </c>
      <c r="AE153" s="74" t="e">
        <f t="shared" si="35"/>
        <v>#REF!</v>
      </c>
      <c r="AF153" s="74" t="e">
        <f t="shared" si="36"/>
        <v>#REF!</v>
      </c>
      <c r="AG153" s="201" t="e">
        <f>IF(ISNA(AE153),"",AE153*#REF!)</f>
        <v>#REF!</v>
      </c>
      <c r="AH153" s="201" t="e">
        <f>IF(ISNA(AF153),"",AF153*#REF!)</f>
        <v>#REF!</v>
      </c>
      <c r="AI153" s="78" t="e">
        <f>IF(#REF!&gt;0,DQ$23,"")</f>
        <v>#REF!</v>
      </c>
      <c r="AJ153" s="99"/>
      <c r="AK153" s="411"/>
      <c r="AL153" s="412" t="e">
        <f>IF(OR(#REF!="",F153=""),"",ROUND(#REF!/10^3*F153,3))</f>
        <v>#REF!</v>
      </c>
      <c r="AM153" s="412" t="e">
        <f>IF(#REF!&gt;0,#REF!*#REF!/1000,"")</f>
        <v>#REF!</v>
      </c>
      <c r="AN153" s="412" t="e">
        <f>IF(#REF!&gt;0,#REF!*#REF!/1000,"")</f>
        <v>#REF!</v>
      </c>
      <c r="AO153" s="413" t="e">
        <f>IF(OR(#REF!="●",#REF!="●",#REF!="●"),"",IF(#REF!="","",#REF!))</f>
        <v>#REF!</v>
      </c>
      <c r="AP153" s="413" t="e">
        <f>IF(OR(#REF!="●",#REF!="●",#REF!="●"),"",IF(#REF!="","",#REF!))</f>
        <v>#REF!</v>
      </c>
      <c r="AQ153" s="412" t="e">
        <f>IF(ISNA(L153),"",L153*#REF!)</f>
        <v>#REF!</v>
      </c>
      <c r="AR153" s="412" t="e">
        <f>IF(ISNA(M153),"",M153*#REF!)</f>
        <v>#REF!</v>
      </c>
      <c r="AS153" s="414" t="e">
        <f>IF(#REF!&gt;0,DQ$6,"")</f>
        <v>#REF!</v>
      </c>
      <c r="AT153" s="95" t="e">
        <f>IF(#REF!="","",VLOOKUP(#REF!,#REF!,7,0))</f>
        <v>#REF!</v>
      </c>
      <c r="AU153" s="201" t="e">
        <f>IF(OR(#REF!="",AT153=""),"",ROUND(#REF!/10^3*AT153,3))</f>
        <v>#REF!</v>
      </c>
      <c r="AV153" s="201" t="e">
        <f>IF(#REF!&gt;0,#REF!*#REF!/1000,"")</f>
        <v>#REF!</v>
      </c>
      <c r="AW153" s="201" t="e">
        <f>IF(#REF!&gt;0,#REF!*#REF!/1000,"")</f>
        <v>#REF!</v>
      </c>
      <c r="AX153" s="74" t="e">
        <f t="shared" si="37"/>
        <v>#REF!</v>
      </c>
      <c r="AY153" s="74" t="e">
        <f t="shared" si="38"/>
        <v>#REF!</v>
      </c>
      <c r="AZ153" s="201" t="e">
        <f>IF(ISNA(AX153),"",AX153*#REF!)</f>
        <v>#REF!</v>
      </c>
      <c r="BA153" s="201" t="e">
        <f>IF(ISNA(AY153),"",AY153*#REF!)</f>
        <v>#REF!</v>
      </c>
      <c r="BB153" s="78" t="e">
        <f>IF(#REF!&gt;0,DQ$40,"")</f>
        <v>#REF!</v>
      </c>
      <c r="BC153" s="99"/>
      <c r="BD153" s="650"/>
      <c r="BE153" s="652" t="e">
        <f>IF(OR(#REF!="",F153=""),"",ROUND(#REF!/10^3*F153,3))</f>
        <v>#REF!</v>
      </c>
      <c r="BF153" s="412" t="e">
        <f>IF(#REF!&gt;0,#REF!*#REF!/1000,"")</f>
        <v>#REF!</v>
      </c>
      <c r="BG153" s="412" t="e">
        <f>IF(#REF!&gt;0,#REF!*#REF!/1000,"")</f>
        <v>#REF!</v>
      </c>
      <c r="BH153" s="413" t="e">
        <f>IF(OR(#REF!="●",#REF!="●",#REF!="●",#REF!="●"),"",IF(#REF!="","",#REF!))</f>
        <v>#REF!</v>
      </c>
      <c r="BI153" s="413" t="e">
        <f>IF(OR(#REF!="●",#REF!="●",#REF!="●",#REF!="●"),"",IF(#REF!="","",#REF!))</f>
        <v>#REF!</v>
      </c>
      <c r="BJ153" s="412" t="e">
        <f>IF(ISNA(L153),"",L153*#REF!)</f>
        <v>#REF!</v>
      </c>
      <c r="BK153" s="412" t="e">
        <f>IF(ISNA(M153),"",M153*#REF!)</f>
        <v>#REF!</v>
      </c>
      <c r="BL153" s="415" t="e">
        <f>IF(#REF!&gt;0,DQ$6,"")</f>
        <v>#REF!</v>
      </c>
      <c r="BM153" s="361" t="e">
        <f>IF(#REF!="","",VLOOKUP(#REF!,#REF!,7,0))</f>
        <v>#REF!</v>
      </c>
      <c r="BN153" s="201" t="e">
        <f>IF(OR(#REF!="",BM153=""),"",ROUND(#REF!/10^3*BM153,3))</f>
        <v>#REF!</v>
      </c>
      <c r="BO153" s="201" t="e">
        <f>IF(#REF!&gt;0,#REF!*#REF!/1000,"")</f>
        <v>#REF!</v>
      </c>
      <c r="BP153" s="201" t="e">
        <f>IF(#REF!&gt;0,#REF!*#REF!/1000,"")</f>
        <v>#REF!</v>
      </c>
      <c r="BQ153" s="74" t="e">
        <f t="shared" si="39"/>
        <v>#REF!</v>
      </c>
      <c r="BR153" s="74" t="e">
        <f t="shared" si="40"/>
        <v>#REF!</v>
      </c>
      <c r="BS153" s="201" t="e">
        <f>IF(ISNA(BQ153),"",BQ153*#REF!)</f>
        <v>#REF!</v>
      </c>
      <c r="BT153" s="201" t="e">
        <f>IF(ISNA(BR153),"",BR153*#REF!)</f>
        <v>#REF!</v>
      </c>
      <c r="BU153" s="78" t="e">
        <f>IF(#REF!&gt;0,DQ$57,"")</f>
        <v>#REF!</v>
      </c>
      <c r="BV153" s="99"/>
      <c r="BW153" s="411"/>
      <c r="BX153" s="412" t="e">
        <f>IF(OR(#REF!="",F153=""),"",ROUND(#REF!/10^3*F153,3))</f>
        <v>#REF!</v>
      </c>
      <c r="BY153" s="412" t="e">
        <f>IF(#REF!&gt;0,#REF!*#REF!/1000,"")</f>
        <v>#REF!</v>
      </c>
      <c r="BZ153" s="412" t="e">
        <f>IF(#REF!&gt;0,#REF!*#REF!/1000,"")</f>
        <v>#REF!</v>
      </c>
      <c r="CA153" s="413" t="e">
        <f>IF(OR(#REF!="●",#REF!="●",#REF!="●",#REF!="●",#REF!="●"),"",IF(#REF!="","",#REF!))</f>
        <v>#REF!</v>
      </c>
      <c r="CB153" s="413" t="e">
        <f>IF(OR(#REF!="●",#REF!="●",#REF!="●",#REF!="●",#REF!="●"),"",IF(#REF!="","",#REF!))</f>
        <v>#REF!</v>
      </c>
      <c r="CC153" s="412" t="e">
        <f>IF(ISNA(L153),"",L153*#REF!)</f>
        <v>#REF!</v>
      </c>
      <c r="CD153" s="412" t="e">
        <f>IF(ISNA(M153),"",M153*#REF!)</f>
        <v>#REF!</v>
      </c>
      <c r="CE153" s="415" t="e">
        <f>IF(#REF!&gt;0,DQ$6,"")</f>
        <v>#REF!</v>
      </c>
      <c r="CF153" s="361" t="e">
        <f>IF(#REF!="","",VLOOKUP(#REF!,#REF!,7,0))</f>
        <v>#REF!</v>
      </c>
      <c r="CG153" s="201" t="e">
        <f>IF(OR(#REF!="",CF153=""),"",ROUND(#REF!/10^3*CF153,3))</f>
        <v>#REF!</v>
      </c>
      <c r="CH153" s="201" t="e">
        <f>IF(#REF!&gt;0,#REF!*#REF!/1000,"")</f>
        <v>#REF!</v>
      </c>
      <c r="CI153" s="201" t="e">
        <f>IF(#REF!&gt;0,#REF!*#REF!/1000,"")</f>
        <v>#REF!</v>
      </c>
      <c r="CJ153" s="74" t="e">
        <f t="shared" si="41"/>
        <v>#REF!</v>
      </c>
      <c r="CK153" s="74" t="e">
        <f t="shared" si="42"/>
        <v>#REF!</v>
      </c>
      <c r="CL153" s="201" t="e">
        <f>IF(ISNA(CJ153),"",CJ153*#REF!)</f>
        <v>#REF!</v>
      </c>
      <c r="CM153" s="201" t="e">
        <f>IF(ISNA(CK153),"",CK153*#REF!)</f>
        <v>#REF!</v>
      </c>
      <c r="CN153" s="101" t="e">
        <f>IF(#REF!&gt;0,DQ$57,"")</f>
        <v>#REF!</v>
      </c>
      <c r="CO153" s="84"/>
      <c r="CP153" s="2"/>
      <c r="CQ153" s="2"/>
      <c r="CR153" s="2"/>
      <c r="CS153" s="2"/>
      <c r="CT153" s="2"/>
      <c r="CU153" s="2"/>
      <c r="CV153" s="2"/>
      <c r="CX153" s="2"/>
      <c r="CY153" s="2"/>
      <c r="CZ153" s="2"/>
      <c r="DA153" s="2"/>
      <c r="DB153" s="2"/>
      <c r="DC153" s="2"/>
      <c r="DD153" s="2"/>
      <c r="DE153" s="2"/>
      <c r="DF153" s="2"/>
      <c r="DG153" s="2"/>
      <c r="DJ153" s="4"/>
      <c r="DK153" s="6"/>
    </row>
    <row r="154" spans="2:115" ht="18" customHeight="1">
      <c r="B154" s="151" t="e">
        <f>IF(#REF!="","",VLOOKUP(#REF!,$CX$11:$DG$26,9,0))</f>
        <v>#REF!</v>
      </c>
      <c r="C154" s="64" t="e">
        <f>IF(#REF!="",0,VLOOKUP(#REF!,$CP$11:$CQ$16,2,0))</f>
        <v>#REF!</v>
      </c>
      <c r="D154" s="65" t="e">
        <f>IF(#REF!="",0,VLOOKUP(#REF!,$CX$11:$CY$26,2,0))</f>
        <v>#REF!</v>
      </c>
      <c r="E154" s="152" t="e">
        <f t="shared" si="32"/>
        <v>#REF!</v>
      </c>
      <c r="F154" s="155" t="e">
        <f>IF(#REF!="","",VLOOKUP(#REF!,#REF!,7,0))</f>
        <v>#REF!</v>
      </c>
      <c r="G154" s="201" t="e">
        <f>IF(OR(#REF!="",F154=""),"",ROUND(#REF!/10^3*F154,3))</f>
        <v>#REF!</v>
      </c>
      <c r="H154" s="201" t="e">
        <f>IF(#REF!&gt;0,#REF!*#REF!/1000,"")</f>
        <v>#REF!</v>
      </c>
      <c r="I154" s="201" t="e">
        <f>IF(#REF!&gt;0,#REF!*#REF!/1000,"")</f>
        <v>#REF!</v>
      </c>
      <c r="J154" s="51" t="e">
        <f>IF(#REF!="●","",IF(#REF!="","",#REF!))</f>
        <v>#REF!</v>
      </c>
      <c r="K154" s="51" t="e">
        <f>IF(#REF!="●","",IF(#REF!="","",#REF!))</f>
        <v>#REF!</v>
      </c>
      <c r="L154" s="74" t="e">
        <f t="shared" si="33"/>
        <v>#REF!</v>
      </c>
      <c r="M154" s="74" t="e">
        <f t="shared" si="34"/>
        <v>#REF!</v>
      </c>
      <c r="N154" s="201" t="e">
        <f>IF(ISNA(L154),"",L154*#REF!)</f>
        <v>#REF!</v>
      </c>
      <c r="O154" s="201" t="e">
        <f>IF(ISNA(M154),"",M154*#REF!)</f>
        <v>#REF!</v>
      </c>
      <c r="P154" s="78" t="e">
        <f>IF(#REF!&gt;0,DQ$6,"")</f>
        <v>#REF!</v>
      </c>
      <c r="Q154" s="99"/>
      <c r="R154" s="411"/>
      <c r="S154" s="412" t="e">
        <f>IF(OR(#REF!="",F154=""),"",ROUND(#REF!/10^3*F154,3))</f>
        <v>#REF!</v>
      </c>
      <c r="T154" s="412" t="e">
        <f>IF(#REF!&gt;0,#REF!*#REF!/1000,"")</f>
        <v>#REF!</v>
      </c>
      <c r="U154" s="412" t="e">
        <f>IF(#REF!&gt;0,#REF!*#REF!/1000,"")</f>
        <v>#REF!</v>
      </c>
      <c r="V154" s="413" t="e">
        <f>IF(OR(#REF!="●",#REF!="●"),"",IF(#REF!="","",#REF!))</f>
        <v>#REF!</v>
      </c>
      <c r="W154" s="413" t="e">
        <f>IF(OR(#REF!="●",#REF!="●"),"",IF(#REF!="","",#REF!))</f>
        <v>#REF!</v>
      </c>
      <c r="X154" s="412" t="e">
        <f>IF(ISNA(L154),"",L154*#REF!)</f>
        <v>#REF!</v>
      </c>
      <c r="Y154" s="412" t="e">
        <f>IF(ISNA(M154),"",M154*#REF!)</f>
        <v>#REF!</v>
      </c>
      <c r="Z154" s="414" t="e">
        <f>IF(#REF!&gt;0,DQ$6,"")</f>
        <v>#REF!</v>
      </c>
      <c r="AA154" s="95" t="e">
        <f>IF(#REF!="","",VLOOKUP(#REF!,#REF!,7,0))</f>
        <v>#REF!</v>
      </c>
      <c r="AB154" s="201" t="e">
        <f>IF(OR(#REF!="",AA154=""),"",ROUND(#REF!/10^3*AA154,3))</f>
        <v>#REF!</v>
      </c>
      <c r="AC154" s="201" t="e">
        <f>IF(#REF!&gt;0,#REF!*#REF!/1000,"")</f>
        <v>#REF!</v>
      </c>
      <c r="AD154" s="201" t="e">
        <f>IF(#REF!&gt;0,#REF!*#REF!/1000,"")</f>
        <v>#REF!</v>
      </c>
      <c r="AE154" s="74" t="e">
        <f t="shared" si="35"/>
        <v>#REF!</v>
      </c>
      <c r="AF154" s="74" t="e">
        <f t="shared" si="36"/>
        <v>#REF!</v>
      </c>
      <c r="AG154" s="201" t="e">
        <f>IF(ISNA(AE154),"",AE154*#REF!)</f>
        <v>#REF!</v>
      </c>
      <c r="AH154" s="201" t="e">
        <f>IF(ISNA(AF154),"",AF154*#REF!)</f>
        <v>#REF!</v>
      </c>
      <c r="AI154" s="78" t="e">
        <f>IF(#REF!&gt;0,DQ$23,"")</f>
        <v>#REF!</v>
      </c>
      <c r="AJ154" s="99"/>
      <c r="AK154" s="411"/>
      <c r="AL154" s="412" t="e">
        <f>IF(OR(#REF!="",F154=""),"",ROUND(#REF!/10^3*F154,3))</f>
        <v>#REF!</v>
      </c>
      <c r="AM154" s="412" t="e">
        <f>IF(#REF!&gt;0,#REF!*#REF!/1000,"")</f>
        <v>#REF!</v>
      </c>
      <c r="AN154" s="412" t="e">
        <f>IF(#REF!&gt;0,#REF!*#REF!/1000,"")</f>
        <v>#REF!</v>
      </c>
      <c r="AO154" s="413" t="e">
        <f>IF(OR(#REF!="●",#REF!="●",#REF!="●"),"",IF(#REF!="","",#REF!))</f>
        <v>#REF!</v>
      </c>
      <c r="AP154" s="413" t="e">
        <f>IF(OR(#REF!="●",#REF!="●",#REF!="●"),"",IF(#REF!="","",#REF!))</f>
        <v>#REF!</v>
      </c>
      <c r="AQ154" s="412" t="e">
        <f>IF(ISNA(L154),"",L154*#REF!)</f>
        <v>#REF!</v>
      </c>
      <c r="AR154" s="412" t="e">
        <f>IF(ISNA(M154),"",M154*#REF!)</f>
        <v>#REF!</v>
      </c>
      <c r="AS154" s="414" t="e">
        <f>IF(#REF!&gt;0,DQ$6,"")</f>
        <v>#REF!</v>
      </c>
      <c r="AT154" s="95" t="e">
        <f>IF(#REF!="","",VLOOKUP(#REF!,#REF!,7,0))</f>
        <v>#REF!</v>
      </c>
      <c r="AU154" s="201" t="e">
        <f>IF(OR(#REF!="",AT154=""),"",ROUND(#REF!/10^3*AT154,3))</f>
        <v>#REF!</v>
      </c>
      <c r="AV154" s="201" t="e">
        <f>IF(#REF!&gt;0,#REF!*#REF!/1000,"")</f>
        <v>#REF!</v>
      </c>
      <c r="AW154" s="201" t="e">
        <f>IF(#REF!&gt;0,#REF!*#REF!/1000,"")</f>
        <v>#REF!</v>
      </c>
      <c r="AX154" s="74" t="e">
        <f t="shared" si="37"/>
        <v>#REF!</v>
      </c>
      <c r="AY154" s="74" t="e">
        <f t="shared" si="38"/>
        <v>#REF!</v>
      </c>
      <c r="AZ154" s="201" t="e">
        <f>IF(ISNA(AX154),"",AX154*#REF!)</f>
        <v>#REF!</v>
      </c>
      <c r="BA154" s="201" t="e">
        <f>IF(ISNA(AY154),"",AY154*#REF!)</f>
        <v>#REF!</v>
      </c>
      <c r="BB154" s="78" t="e">
        <f>IF(#REF!&gt;0,DQ$40,"")</f>
        <v>#REF!</v>
      </c>
      <c r="BC154" s="99"/>
      <c r="BD154" s="650"/>
      <c r="BE154" s="652" t="e">
        <f>IF(OR(#REF!="",F154=""),"",ROUND(#REF!/10^3*F154,3))</f>
        <v>#REF!</v>
      </c>
      <c r="BF154" s="412" t="e">
        <f>IF(#REF!&gt;0,#REF!*#REF!/1000,"")</f>
        <v>#REF!</v>
      </c>
      <c r="BG154" s="412" t="e">
        <f>IF(#REF!&gt;0,#REF!*#REF!/1000,"")</f>
        <v>#REF!</v>
      </c>
      <c r="BH154" s="413" t="e">
        <f>IF(OR(#REF!="●",#REF!="●",#REF!="●",#REF!="●"),"",IF(#REF!="","",#REF!))</f>
        <v>#REF!</v>
      </c>
      <c r="BI154" s="413" t="e">
        <f>IF(OR(#REF!="●",#REF!="●",#REF!="●",#REF!="●"),"",IF(#REF!="","",#REF!))</f>
        <v>#REF!</v>
      </c>
      <c r="BJ154" s="412" t="e">
        <f>IF(ISNA(L154),"",L154*#REF!)</f>
        <v>#REF!</v>
      </c>
      <c r="BK154" s="412" t="e">
        <f>IF(ISNA(M154),"",M154*#REF!)</f>
        <v>#REF!</v>
      </c>
      <c r="BL154" s="415" t="e">
        <f>IF(#REF!&gt;0,DQ$6,"")</f>
        <v>#REF!</v>
      </c>
      <c r="BM154" s="361" t="e">
        <f>IF(#REF!="","",VLOOKUP(#REF!,#REF!,7,0))</f>
        <v>#REF!</v>
      </c>
      <c r="BN154" s="201" t="e">
        <f>IF(OR(#REF!="",BM154=""),"",ROUND(#REF!/10^3*BM154,3))</f>
        <v>#REF!</v>
      </c>
      <c r="BO154" s="201" t="e">
        <f>IF(#REF!&gt;0,#REF!*#REF!/1000,"")</f>
        <v>#REF!</v>
      </c>
      <c r="BP154" s="201" t="e">
        <f>IF(#REF!&gt;0,#REF!*#REF!/1000,"")</f>
        <v>#REF!</v>
      </c>
      <c r="BQ154" s="74" t="e">
        <f t="shared" si="39"/>
        <v>#REF!</v>
      </c>
      <c r="BR154" s="74" t="e">
        <f t="shared" si="40"/>
        <v>#REF!</v>
      </c>
      <c r="BS154" s="201" t="e">
        <f>IF(ISNA(BQ154),"",BQ154*#REF!)</f>
        <v>#REF!</v>
      </c>
      <c r="BT154" s="201" t="e">
        <f>IF(ISNA(BR154),"",BR154*#REF!)</f>
        <v>#REF!</v>
      </c>
      <c r="BU154" s="78" t="e">
        <f>IF(#REF!&gt;0,DQ$57,"")</f>
        <v>#REF!</v>
      </c>
      <c r="BV154" s="99"/>
      <c r="BW154" s="411"/>
      <c r="BX154" s="412" t="e">
        <f>IF(OR(#REF!="",F154=""),"",ROUND(#REF!/10^3*F154,3))</f>
        <v>#REF!</v>
      </c>
      <c r="BY154" s="412" t="e">
        <f>IF(#REF!&gt;0,#REF!*#REF!/1000,"")</f>
        <v>#REF!</v>
      </c>
      <c r="BZ154" s="412" t="e">
        <f>IF(#REF!&gt;0,#REF!*#REF!/1000,"")</f>
        <v>#REF!</v>
      </c>
      <c r="CA154" s="413" t="e">
        <f>IF(OR(#REF!="●",#REF!="●",#REF!="●",#REF!="●",#REF!="●"),"",IF(#REF!="","",#REF!))</f>
        <v>#REF!</v>
      </c>
      <c r="CB154" s="413" t="e">
        <f>IF(OR(#REF!="●",#REF!="●",#REF!="●",#REF!="●",#REF!="●"),"",IF(#REF!="","",#REF!))</f>
        <v>#REF!</v>
      </c>
      <c r="CC154" s="412" t="e">
        <f>IF(ISNA(L154),"",L154*#REF!)</f>
        <v>#REF!</v>
      </c>
      <c r="CD154" s="412" t="e">
        <f>IF(ISNA(M154),"",M154*#REF!)</f>
        <v>#REF!</v>
      </c>
      <c r="CE154" s="415" t="e">
        <f>IF(#REF!&gt;0,DQ$6,"")</f>
        <v>#REF!</v>
      </c>
      <c r="CF154" s="361" t="e">
        <f>IF(#REF!="","",VLOOKUP(#REF!,#REF!,7,0))</f>
        <v>#REF!</v>
      </c>
      <c r="CG154" s="201" t="e">
        <f>IF(OR(#REF!="",CF154=""),"",ROUND(#REF!/10^3*CF154,3))</f>
        <v>#REF!</v>
      </c>
      <c r="CH154" s="201" t="e">
        <f>IF(#REF!&gt;0,#REF!*#REF!/1000,"")</f>
        <v>#REF!</v>
      </c>
      <c r="CI154" s="201" t="e">
        <f>IF(#REF!&gt;0,#REF!*#REF!/1000,"")</f>
        <v>#REF!</v>
      </c>
      <c r="CJ154" s="74" t="e">
        <f t="shared" si="41"/>
        <v>#REF!</v>
      </c>
      <c r="CK154" s="74" t="e">
        <f t="shared" si="42"/>
        <v>#REF!</v>
      </c>
      <c r="CL154" s="201" t="e">
        <f>IF(ISNA(CJ154),"",CJ154*#REF!)</f>
        <v>#REF!</v>
      </c>
      <c r="CM154" s="201" t="e">
        <f>IF(ISNA(CK154),"",CK154*#REF!)</f>
        <v>#REF!</v>
      </c>
      <c r="CN154" s="101" t="e">
        <f>IF(#REF!&gt;0,DQ$57,"")</f>
        <v>#REF!</v>
      </c>
      <c r="CO154" s="84"/>
      <c r="CP154" s="2"/>
      <c r="CQ154" s="2"/>
      <c r="CR154" s="2"/>
      <c r="CS154" s="2"/>
      <c r="CT154" s="2"/>
      <c r="CU154" s="2"/>
      <c r="CV154" s="2"/>
      <c r="CX154" s="2"/>
      <c r="CY154" s="2"/>
      <c r="CZ154" s="2"/>
      <c r="DA154" s="2"/>
      <c r="DB154" s="2"/>
      <c r="DC154" s="2"/>
      <c r="DD154" s="2"/>
      <c r="DE154" s="2"/>
      <c r="DF154" s="2"/>
      <c r="DG154" s="2"/>
      <c r="DJ154" s="4"/>
      <c r="DK154" s="6"/>
    </row>
    <row r="155" spans="2:115" ht="18" customHeight="1">
      <c r="B155" s="151" t="e">
        <f>IF(#REF!="","",VLOOKUP(#REF!,$CX$11:$DG$26,9,0))</f>
        <v>#REF!</v>
      </c>
      <c r="C155" s="64" t="e">
        <f>IF(#REF!="",0,VLOOKUP(#REF!,$CP$11:$CQ$16,2,0))</f>
        <v>#REF!</v>
      </c>
      <c r="D155" s="65" t="e">
        <f>IF(#REF!="",0,VLOOKUP(#REF!,$CX$11:$CY$26,2,0))</f>
        <v>#REF!</v>
      </c>
      <c r="E155" s="152" t="e">
        <f t="shared" si="32"/>
        <v>#REF!</v>
      </c>
      <c r="F155" s="155" t="e">
        <f>IF(#REF!="","",VLOOKUP(#REF!,#REF!,7,0))</f>
        <v>#REF!</v>
      </c>
      <c r="G155" s="201" t="e">
        <f>IF(OR(#REF!="",F155=""),"",ROUND(#REF!/10^3*F155,3))</f>
        <v>#REF!</v>
      </c>
      <c r="H155" s="201" t="e">
        <f>IF(#REF!&gt;0,#REF!*#REF!/1000,"")</f>
        <v>#REF!</v>
      </c>
      <c r="I155" s="201" t="e">
        <f>IF(#REF!&gt;0,#REF!*#REF!/1000,"")</f>
        <v>#REF!</v>
      </c>
      <c r="J155" s="51" t="e">
        <f>IF(#REF!="●","",IF(#REF!="","",#REF!))</f>
        <v>#REF!</v>
      </c>
      <c r="K155" s="51" t="e">
        <f>IF(#REF!="●","",IF(#REF!="","",#REF!))</f>
        <v>#REF!</v>
      </c>
      <c r="L155" s="74" t="e">
        <f t="shared" si="33"/>
        <v>#REF!</v>
      </c>
      <c r="M155" s="74" t="e">
        <f t="shared" si="34"/>
        <v>#REF!</v>
      </c>
      <c r="N155" s="201" t="e">
        <f>IF(ISNA(L155),"",L155*#REF!)</f>
        <v>#REF!</v>
      </c>
      <c r="O155" s="201" t="e">
        <f>IF(ISNA(M155),"",M155*#REF!)</f>
        <v>#REF!</v>
      </c>
      <c r="P155" s="78" t="e">
        <f>IF(#REF!&gt;0,DQ$6,"")</f>
        <v>#REF!</v>
      </c>
      <c r="Q155" s="99"/>
      <c r="R155" s="411"/>
      <c r="S155" s="412" t="e">
        <f>IF(OR(#REF!="",F155=""),"",ROUND(#REF!/10^3*F155,3))</f>
        <v>#REF!</v>
      </c>
      <c r="T155" s="412" t="e">
        <f>IF(#REF!&gt;0,#REF!*#REF!/1000,"")</f>
        <v>#REF!</v>
      </c>
      <c r="U155" s="412" t="e">
        <f>IF(#REF!&gt;0,#REF!*#REF!/1000,"")</f>
        <v>#REF!</v>
      </c>
      <c r="V155" s="413" t="e">
        <f>IF(OR(#REF!="●",#REF!="●"),"",IF(#REF!="","",#REF!))</f>
        <v>#REF!</v>
      </c>
      <c r="W155" s="413" t="e">
        <f>IF(OR(#REF!="●",#REF!="●"),"",IF(#REF!="","",#REF!))</f>
        <v>#REF!</v>
      </c>
      <c r="X155" s="412" t="e">
        <f>IF(ISNA(L155),"",L155*#REF!)</f>
        <v>#REF!</v>
      </c>
      <c r="Y155" s="412" t="e">
        <f>IF(ISNA(M155),"",M155*#REF!)</f>
        <v>#REF!</v>
      </c>
      <c r="Z155" s="414" t="e">
        <f>IF(#REF!&gt;0,DQ$6,"")</f>
        <v>#REF!</v>
      </c>
      <c r="AA155" s="95" t="e">
        <f>IF(#REF!="","",VLOOKUP(#REF!,#REF!,7,0))</f>
        <v>#REF!</v>
      </c>
      <c r="AB155" s="201" t="e">
        <f>IF(OR(#REF!="",AA155=""),"",ROUND(#REF!/10^3*AA155,3))</f>
        <v>#REF!</v>
      </c>
      <c r="AC155" s="201" t="e">
        <f>IF(#REF!&gt;0,#REF!*#REF!/1000,"")</f>
        <v>#REF!</v>
      </c>
      <c r="AD155" s="201" t="e">
        <f>IF(#REF!&gt;0,#REF!*#REF!/1000,"")</f>
        <v>#REF!</v>
      </c>
      <c r="AE155" s="74" t="e">
        <f t="shared" si="35"/>
        <v>#REF!</v>
      </c>
      <c r="AF155" s="74" t="e">
        <f t="shared" si="36"/>
        <v>#REF!</v>
      </c>
      <c r="AG155" s="201" t="e">
        <f>IF(ISNA(AE155),"",AE155*#REF!)</f>
        <v>#REF!</v>
      </c>
      <c r="AH155" s="201" t="e">
        <f>IF(ISNA(AF155),"",AF155*#REF!)</f>
        <v>#REF!</v>
      </c>
      <c r="AI155" s="78" t="e">
        <f>IF(#REF!&gt;0,DQ$23,"")</f>
        <v>#REF!</v>
      </c>
      <c r="AJ155" s="99"/>
      <c r="AK155" s="411"/>
      <c r="AL155" s="412" t="e">
        <f>IF(OR(#REF!="",F155=""),"",ROUND(#REF!/10^3*F155,3))</f>
        <v>#REF!</v>
      </c>
      <c r="AM155" s="412" t="e">
        <f>IF(#REF!&gt;0,#REF!*#REF!/1000,"")</f>
        <v>#REF!</v>
      </c>
      <c r="AN155" s="412" t="e">
        <f>IF(#REF!&gt;0,#REF!*#REF!/1000,"")</f>
        <v>#REF!</v>
      </c>
      <c r="AO155" s="413" t="e">
        <f>IF(OR(#REF!="●",#REF!="●",#REF!="●"),"",IF(#REF!="","",#REF!))</f>
        <v>#REF!</v>
      </c>
      <c r="AP155" s="413" t="e">
        <f>IF(OR(#REF!="●",#REF!="●",#REF!="●"),"",IF(#REF!="","",#REF!))</f>
        <v>#REF!</v>
      </c>
      <c r="AQ155" s="412" t="e">
        <f>IF(ISNA(L155),"",L155*#REF!)</f>
        <v>#REF!</v>
      </c>
      <c r="AR155" s="412" t="e">
        <f>IF(ISNA(M155),"",M155*#REF!)</f>
        <v>#REF!</v>
      </c>
      <c r="AS155" s="414" t="e">
        <f>IF(#REF!&gt;0,DQ$6,"")</f>
        <v>#REF!</v>
      </c>
      <c r="AT155" s="95" t="e">
        <f>IF(#REF!="","",VLOOKUP(#REF!,#REF!,7,0))</f>
        <v>#REF!</v>
      </c>
      <c r="AU155" s="201" t="e">
        <f>IF(OR(#REF!="",AT155=""),"",ROUND(#REF!/10^3*AT155,3))</f>
        <v>#REF!</v>
      </c>
      <c r="AV155" s="201" t="e">
        <f>IF(#REF!&gt;0,#REF!*#REF!/1000,"")</f>
        <v>#REF!</v>
      </c>
      <c r="AW155" s="201" t="e">
        <f>IF(#REF!&gt;0,#REF!*#REF!/1000,"")</f>
        <v>#REF!</v>
      </c>
      <c r="AX155" s="74" t="e">
        <f t="shared" si="37"/>
        <v>#REF!</v>
      </c>
      <c r="AY155" s="74" t="e">
        <f t="shared" si="38"/>
        <v>#REF!</v>
      </c>
      <c r="AZ155" s="201" t="e">
        <f>IF(ISNA(AX155),"",AX155*#REF!)</f>
        <v>#REF!</v>
      </c>
      <c r="BA155" s="201" t="e">
        <f>IF(ISNA(AY155),"",AY155*#REF!)</f>
        <v>#REF!</v>
      </c>
      <c r="BB155" s="78" t="e">
        <f>IF(#REF!&gt;0,DQ$40,"")</f>
        <v>#REF!</v>
      </c>
      <c r="BC155" s="99"/>
      <c r="BD155" s="650"/>
      <c r="BE155" s="652" t="e">
        <f>IF(OR(#REF!="",F155=""),"",ROUND(#REF!/10^3*F155,3))</f>
        <v>#REF!</v>
      </c>
      <c r="BF155" s="412" t="e">
        <f>IF(#REF!&gt;0,#REF!*#REF!/1000,"")</f>
        <v>#REF!</v>
      </c>
      <c r="BG155" s="412" t="e">
        <f>IF(#REF!&gt;0,#REF!*#REF!/1000,"")</f>
        <v>#REF!</v>
      </c>
      <c r="BH155" s="413" t="e">
        <f>IF(OR(#REF!="●",#REF!="●",#REF!="●",#REF!="●"),"",IF(#REF!="","",#REF!))</f>
        <v>#REF!</v>
      </c>
      <c r="BI155" s="413" t="e">
        <f>IF(OR(#REF!="●",#REF!="●",#REF!="●",#REF!="●"),"",IF(#REF!="","",#REF!))</f>
        <v>#REF!</v>
      </c>
      <c r="BJ155" s="412" t="e">
        <f>IF(ISNA(L155),"",L155*#REF!)</f>
        <v>#REF!</v>
      </c>
      <c r="BK155" s="412" t="e">
        <f>IF(ISNA(M155),"",M155*#REF!)</f>
        <v>#REF!</v>
      </c>
      <c r="BL155" s="415" t="e">
        <f>IF(#REF!&gt;0,DQ$6,"")</f>
        <v>#REF!</v>
      </c>
      <c r="BM155" s="361" t="e">
        <f>IF(#REF!="","",VLOOKUP(#REF!,#REF!,7,0))</f>
        <v>#REF!</v>
      </c>
      <c r="BN155" s="201" t="e">
        <f>IF(OR(#REF!="",BM155=""),"",ROUND(#REF!/10^3*BM155,3))</f>
        <v>#REF!</v>
      </c>
      <c r="BO155" s="201" t="e">
        <f>IF(#REF!&gt;0,#REF!*#REF!/1000,"")</f>
        <v>#REF!</v>
      </c>
      <c r="BP155" s="201" t="e">
        <f>IF(#REF!&gt;0,#REF!*#REF!/1000,"")</f>
        <v>#REF!</v>
      </c>
      <c r="BQ155" s="74" t="e">
        <f t="shared" si="39"/>
        <v>#REF!</v>
      </c>
      <c r="BR155" s="74" t="e">
        <f t="shared" si="40"/>
        <v>#REF!</v>
      </c>
      <c r="BS155" s="201" t="e">
        <f>IF(ISNA(BQ155),"",BQ155*#REF!)</f>
        <v>#REF!</v>
      </c>
      <c r="BT155" s="201" t="e">
        <f>IF(ISNA(BR155),"",BR155*#REF!)</f>
        <v>#REF!</v>
      </c>
      <c r="BU155" s="78" t="e">
        <f>IF(#REF!&gt;0,DQ$57,"")</f>
        <v>#REF!</v>
      </c>
      <c r="BV155" s="99"/>
      <c r="BW155" s="411"/>
      <c r="BX155" s="412" t="e">
        <f>IF(OR(#REF!="",F155=""),"",ROUND(#REF!/10^3*F155,3))</f>
        <v>#REF!</v>
      </c>
      <c r="BY155" s="412" t="e">
        <f>IF(#REF!&gt;0,#REF!*#REF!/1000,"")</f>
        <v>#REF!</v>
      </c>
      <c r="BZ155" s="412" t="e">
        <f>IF(#REF!&gt;0,#REF!*#REF!/1000,"")</f>
        <v>#REF!</v>
      </c>
      <c r="CA155" s="413" t="e">
        <f>IF(OR(#REF!="●",#REF!="●",#REF!="●",#REF!="●",#REF!="●"),"",IF(#REF!="","",#REF!))</f>
        <v>#REF!</v>
      </c>
      <c r="CB155" s="413" t="e">
        <f>IF(OR(#REF!="●",#REF!="●",#REF!="●",#REF!="●",#REF!="●"),"",IF(#REF!="","",#REF!))</f>
        <v>#REF!</v>
      </c>
      <c r="CC155" s="412" t="e">
        <f>IF(ISNA(L155),"",L155*#REF!)</f>
        <v>#REF!</v>
      </c>
      <c r="CD155" s="412" t="e">
        <f>IF(ISNA(M155),"",M155*#REF!)</f>
        <v>#REF!</v>
      </c>
      <c r="CE155" s="415" t="e">
        <f>IF(#REF!&gt;0,DQ$6,"")</f>
        <v>#REF!</v>
      </c>
      <c r="CF155" s="361" t="e">
        <f>IF(#REF!="","",VLOOKUP(#REF!,#REF!,7,0))</f>
        <v>#REF!</v>
      </c>
      <c r="CG155" s="201" t="e">
        <f>IF(OR(#REF!="",CF155=""),"",ROUND(#REF!/10^3*CF155,3))</f>
        <v>#REF!</v>
      </c>
      <c r="CH155" s="201" t="e">
        <f>IF(#REF!&gt;0,#REF!*#REF!/1000,"")</f>
        <v>#REF!</v>
      </c>
      <c r="CI155" s="201" t="e">
        <f>IF(#REF!&gt;0,#REF!*#REF!/1000,"")</f>
        <v>#REF!</v>
      </c>
      <c r="CJ155" s="74" t="e">
        <f t="shared" si="41"/>
        <v>#REF!</v>
      </c>
      <c r="CK155" s="74" t="e">
        <f t="shared" si="42"/>
        <v>#REF!</v>
      </c>
      <c r="CL155" s="201" t="e">
        <f>IF(ISNA(CJ155),"",CJ155*#REF!)</f>
        <v>#REF!</v>
      </c>
      <c r="CM155" s="201" t="e">
        <f>IF(ISNA(CK155),"",CK155*#REF!)</f>
        <v>#REF!</v>
      </c>
      <c r="CN155" s="101" t="e">
        <f>IF(#REF!&gt;0,DQ$57,"")</f>
        <v>#REF!</v>
      </c>
      <c r="CO155" s="84"/>
      <c r="CP155" s="2"/>
      <c r="CQ155" s="2"/>
      <c r="CR155" s="2"/>
      <c r="CS155" s="2"/>
      <c r="CT155" s="2"/>
      <c r="CU155" s="2"/>
      <c r="CV155" s="2"/>
      <c r="CX155" s="2"/>
      <c r="CY155" s="2"/>
      <c r="CZ155" s="2"/>
      <c r="DA155" s="2"/>
      <c r="DB155" s="2"/>
      <c r="DC155" s="2"/>
      <c r="DD155" s="2"/>
      <c r="DE155" s="2"/>
      <c r="DF155" s="2"/>
      <c r="DG155" s="2"/>
      <c r="DJ155" s="4"/>
      <c r="DK155" s="6"/>
    </row>
    <row r="156" spans="2:115" ht="18" customHeight="1">
      <c r="B156" s="151" t="e">
        <f>IF(#REF!="","",VLOOKUP(#REF!,$CX$11:$DG$26,9,0))</f>
        <v>#REF!</v>
      </c>
      <c r="C156" s="64" t="e">
        <f>IF(#REF!="",0,VLOOKUP(#REF!,$CP$11:$CQ$16,2,0))</f>
        <v>#REF!</v>
      </c>
      <c r="D156" s="65" t="e">
        <f>IF(#REF!="",0,VLOOKUP(#REF!,$CX$11:$CY$26,2,0))</f>
        <v>#REF!</v>
      </c>
      <c r="E156" s="152" t="e">
        <f t="shared" si="32"/>
        <v>#REF!</v>
      </c>
      <c r="F156" s="155" t="e">
        <f>IF(#REF!="","",VLOOKUP(#REF!,#REF!,7,0))</f>
        <v>#REF!</v>
      </c>
      <c r="G156" s="201" t="e">
        <f>IF(OR(#REF!="",F156=""),"",ROUND(#REF!/10^3*F156,3))</f>
        <v>#REF!</v>
      </c>
      <c r="H156" s="201" t="e">
        <f>IF(#REF!&gt;0,#REF!*#REF!/1000,"")</f>
        <v>#REF!</v>
      </c>
      <c r="I156" s="201" t="e">
        <f>IF(#REF!&gt;0,#REF!*#REF!/1000,"")</f>
        <v>#REF!</v>
      </c>
      <c r="J156" s="51" t="e">
        <f>IF(#REF!="●","",IF(#REF!="","",#REF!))</f>
        <v>#REF!</v>
      </c>
      <c r="K156" s="51" t="e">
        <f>IF(#REF!="●","",IF(#REF!="","",#REF!))</f>
        <v>#REF!</v>
      </c>
      <c r="L156" s="74" t="e">
        <f t="shared" si="33"/>
        <v>#REF!</v>
      </c>
      <c r="M156" s="74" t="e">
        <f t="shared" si="34"/>
        <v>#REF!</v>
      </c>
      <c r="N156" s="201" t="e">
        <f>IF(ISNA(L156),"",L156*#REF!)</f>
        <v>#REF!</v>
      </c>
      <c r="O156" s="201" t="e">
        <f>IF(ISNA(M156),"",M156*#REF!)</f>
        <v>#REF!</v>
      </c>
      <c r="P156" s="78" t="e">
        <f>IF(#REF!&gt;0,DQ$6,"")</f>
        <v>#REF!</v>
      </c>
      <c r="Q156" s="99"/>
      <c r="R156" s="411"/>
      <c r="S156" s="412" t="e">
        <f>IF(OR(#REF!="",F156=""),"",ROUND(#REF!/10^3*F156,3))</f>
        <v>#REF!</v>
      </c>
      <c r="T156" s="412" t="e">
        <f>IF(#REF!&gt;0,#REF!*#REF!/1000,"")</f>
        <v>#REF!</v>
      </c>
      <c r="U156" s="412" t="e">
        <f>IF(#REF!&gt;0,#REF!*#REF!/1000,"")</f>
        <v>#REF!</v>
      </c>
      <c r="V156" s="413" t="e">
        <f>IF(OR(#REF!="●",#REF!="●"),"",IF(#REF!="","",#REF!))</f>
        <v>#REF!</v>
      </c>
      <c r="W156" s="413" t="e">
        <f>IF(OR(#REF!="●",#REF!="●"),"",IF(#REF!="","",#REF!))</f>
        <v>#REF!</v>
      </c>
      <c r="X156" s="412" t="e">
        <f>IF(ISNA(L156),"",L156*#REF!)</f>
        <v>#REF!</v>
      </c>
      <c r="Y156" s="412" t="e">
        <f>IF(ISNA(M156),"",M156*#REF!)</f>
        <v>#REF!</v>
      </c>
      <c r="Z156" s="414" t="e">
        <f>IF(#REF!&gt;0,DQ$6,"")</f>
        <v>#REF!</v>
      </c>
      <c r="AA156" s="95" t="e">
        <f>IF(#REF!="","",VLOOKUP(#REF!,#REF!,7,0))</f>
        <v>#REF!</v>
      </c>
      <c r="AB156" s="201" t="e">
        <f>IF(OR(#REF!="",AA156=""),"",ROUND(#REF!/10^3*AA156,3))</f>
        <v>#REF!</v>
      </c>
      <c r="AC156" s="201" t="e">
        <f>IF(#REF!&gt;0,#REF!*#REF!/1000,"")</f>
        <v>#REF!</v>
      </c>
      <c r="AD156" s="201" t="e">
        <f>IF(#REF!&gt;0,#REF!*#REF!/1000,"")</f>
        <v>#REF!</v>
      </c>
      <c r="AE156" s="74" t="e">
        <f t="shared" si="35"/>
        <v>#REF!</v>
      </c>
      <c r="AF156" s="74" t="e">
        <f t="shared" si="36"/>
        <v>#REF!</v>
      </c>
      <c r="AG156" s="201" t="e">
        <f>IF(ISNA(AE156),"",AE156*#REF!)</f>
        <v>#REF!</v>
      </c>
      <c r="AH156" s="201" t="e">
        <f>IF(ISNA(AF156),"",AF156*#REF!)</f>
        <v>#REF!</v>
      </c>
      <c r="AI156" s="78" t="e">
        <f>IF(#REF!&gt;0,DQ$23,"")</f>
        <v>#REF!</v>
      </c>
      <c r="AJ156" s="99"/>
      <c r="AK156" s="411"/>
      <c r="AL156" s="412" t="e">
        <f>IF(OR(#REF!="",F156=""),"",ROUND(#REF!/10^3*F156,3))</f>
        <v>#REF!</v>
      </c>
      <c r="AM156" s="412" t="e">
        <f>IF(#REF!&gt;0,#REF!*#REF!/1000,"")</f>
        <v>#REF!</v>
      </c>
      <c r="AN156" s="412" t="e">
        <f>IF(#REF!&gt;0,#REF!*#REF!/1000,"")</f>
        <v>#REF!</v>
      </c>
      <c r="AO156" s="413" t="e">
        <f>IF(OR(#REF!="●",#REF!="●",#REF!="●"),"",IF(#REF!="","",#REF!))</f>
        <v>#REF!</v>
      </c>
      <c r="AP156" s="413" t="e">
        <f>IF(OR(#REF!="●",#REF!="●",#REF!="●"),"",IF(#REF!="","",#REF!))</f>
        <v>#REF!</v>
      </c>
      <c r="AQ156" s="412" t="e">
        <f>IF(ISNA(L156),"",L156*#REF!)</f>
        <v>#REF!</v>
      </c>
      <c r="AR156" s="412" t="e">
        <f>IF(ISNA(M156),"",M156*#REF!)</f>
        <v>#REF!</v>
      </c>
      <c r="AS156" s="414" t="e">
        <f>IF(#REF!&gt;0,DQ$6,"")</f>
        <v>#REF!</v>
      </c>
      <c r="AT156" s="95" t="e">
        <f>IF(#REF!="","",VLOOKUP(#REF!,#REF!,7,0))</f>
        <v>#REF!</v>
      </c>
      <c r="AU156" s="201" t="e">
        <f>IF(OR(#REF!="",AT156=""),"",ROUND(#REF!/10^3*AT156,3))</f>
        <v>#REF!</v>
      </c>
      <c r="AV156" s="201" t="e">
        <f>IF(#REF!&gt;0,#REF!*#REF!/1000,"")</f>
        <v>#REF!</v>
      </c>
      <c r="AW156" s="201" t="e">
        <f>IF(#REF!&gt;0,#REF!*#REF!/1000,"")</f>
        <v>#REF!</v>
      </c>
      <c r="AX156" s="74" t="e">
        <f t="shared" si="37"/>
        <v>#REF!</v>
      </c>
      <c r="AY156" s="74" t="e">
        <f t="shared" si="38"/>
        <v>#REF!</v>
      </c>
      <c r="AZ156" s="201" t="e">
        <f>IF(ISNA(AX156),"",AX156*#REF!)</f>
        <v>#REF!</v>
      </c>
      <c r="BA156" s="201" t="e">
        <f>IF(ISNA(AY156),"",AY156*#REF!)</f>
        <v>#REF!</v>
      </c>
      <c r="BB156" s="78" t="e">
        <f>IF(#REF!&gt;0,DQ$40,"")</f>
        <v>#REF!</v>
      </c>
      <c r="BC156" s="99"/>
      <c r="BD156" s="650"/>
      <c r="BE156" s="652" t="e">
        <f>IF(OR(#REF!="",F156=""),"",ROUND(#REF!/10^3*F156,3))</f>
        <v>#REF!</v>
      </c>
      <c r="BF156" s="412" t="e">
        <f>IF(#REF!&gt;0,#REF!*#REF!/1000,"")</f>
        <v>#REF!</v>
      </c>
      <c r="BG156" s="412" t="e">
        <f>IF(#REF!&gt;0,#REF!*#REF!/1000,"")</f>
        <v>#REF!</v>
      </c>
      <c r="BH156" s="413" t="e">
        <f>IF(OR(#REF!="●",#REF!="●",#REF!="●",#REF!="●"),"",IF(#REF!="","",#REF!))</f>
        <v>#REF!</v>
      </c>
      <c r="BI156" s="413" t="e">
        <f>IF(OR(#REF!="●",#REF!="●",#REF!="●",#REF!="●"),"",IF(#REF!="","",#REF!))</f>
        <v>#REF!</v>
      </c>
      <c r="BJ156" s="412" t="e">
        <f>IF(ISNA(L156),"",L156*#REF!)</f>
        <v>#REF!</v>
      </c>
      <c r="BK156" s="412" t="e">
        <f>IF(ISNA(M156),"",M156*#REF!)</f>
        <v>#REF!</v>
      </c>
      <c r="BL156" s="415" t="e">
        <f>IF(#REF!&gt;0,DQ$6,"")</f>
        <v>#REF!</v>
      </c>
      <c r="BM156" s="361" t="e">
        <f>IF(#REF!="","",VLOOKUP(#REF!,#REF!,7,0))</f>
        <v>#REF!</v>
      </c>
      <c r="BN156" s="201" t="e">
        <f>IF(OR(#REF!="",BM156=""),"",ROUND(#REF!/10^3*BM156,3))</f>
        <v>#REF!</v>
      </c>
      <c r="BO156" s="201" t="e">
        <f>IF(#REF!&gt;0,#REF!*#REF!/1000,"")</f>
        <v>#REF!</v>
      </c>
      <c r="BP156" s="201" t="e">
        <f>IF(#REF!&gt;0,#REF!*#REF!/1000,"")</f>
        <v>#REF!</v>
      </c>
      <c r="BQ156" s="74" t="e">
        <f t="shared" si="39"/>
        <v>#REF!</v>
      </c>
      <c r="BR156" s="74" t="e">
        <f t="shared" si="40"/>
        <v>#REF!</v>
      </c>
      <c r="BS156" s="201" t="e">
        <f>IF(ISNA(BQ156),"",BQ156*#REF!)</f>
        <v>#REF!</v>
      </c>
      <c r="BT156" s="201" t="e">
        <f>IF(ISNA(BR156),"",BR156*#REF!)</f>
        <v>#REF!</v>
      </c>
      <c r="BU156" s="78" t="e">
        <f>IF(#REF!&gt;0,DQ$57,"")</f>
        <v>#REF!</v>
      </c>
      <c r="BV156" s="99"/>
      <c r="BW156" s="411"/>
      <c r="BX156" s="412" t="e">
        <f>IF(OR(#REF!="",F156=""),"",ROUND(#REF!/10^3*F156,3))</f>
        <v>#REF!</v>
      </c>
      <c r="BY156" s="412" t="e">
        <f>IF(#REF!&gt;0,#REF!*#REF!/1000,"")</f>
        <v>#REF!</v>
      </c>
      <c r="BZ156" s="412" t="e">
        <f>IF(#REF!&gt;0,#REF!*#REF!/1000,"")</f>
        <v>#REF!</v>
      </c>
      <c r="CA156" s="413" t="e">
        <f>IF(OR(#REF!="●",#REF!="●",#REF!="●",#REF!="●",#REF!="●"),"",IF(#REF!="","",#REF!))</f>
        <v>#REF!</v>
      </c>
      <c r="CB156" s="413" t="e">
        <f>IF(OR(#REF!="●",#REF!="●",#REF!="●",#REF!="●",#REF!="●"),"",IF(#REF!="","",#REF!))</f>
        <v>#REF!</v>
      </c>
      <c r="CC156" s="412" t="e">
        <f>IF(ISNA(L156),"",L156*#REF!)</f>
        <v>#REF!</v>
      </c>
      <c r="CD156" s="412" t="e">
        <f>IF(ISNA(M156),"",M156*#REF!)</f>
        <v>#REF!</v>
      </c>
      <c r="CE156" s="415" t="e">
        <f>IF(#REF!&gt;0,DQ$6,"")</f>
        <v>#REF!</v>
      </c>
      <c r="CF156" s="361" t="e">
        <f>IF(#REF!="","",VLOOKUP(#REF!,#REF!,7,0))</f>
        <v>#REF!</v>
      </c>
      <c r="CG156" s="201" t="e">
        <f>IF(OR(#REF!="",CF156=""),"",ROUND(#REF!/10^3*CF156,3))</f>
        <v>#REF!</v>
      </c>
      <c r="CH156" s="201" t="e">
        <f>IF(#REF!&gt;0,#REF!*#REF!/1000,"")</f>
        <v>#REF!</v>
      </c>
      <c r="CI156" s="201" t="e">
        <f>IF(#REF!&gt;0,#REF!*#REF!/1000,"")</f>
        <v>#REF!</v>
      </c>
      <c r="CJ156" s="74" t="e">
        <f t="shared" si="41"/>
        <v>#REF!</v>
      </c>
      <c r="CK156" s="74" t="e">
        <f t="shared" si="42"/>
        <v>#REF!</v>
      </c>
      <c r="CL156" s="201" t="e">
        <f>IF(ISNA(CJ156),"",CJ156*#REF!)</f>
        <v>#REF!</v>
      </c>
      <c r="CM156" s="201" t="e">
        <f>IF(ISNA(CK156),"",CK156*#REF!)</f>
        <v>#REF!</v>
      </c>
      <c r="CN156" s="101" t="e">
        <f>IF(#REF!&gt;0,DQ$57,"")</f>
        <v>#REF!</v>
      </c>
      <c r="CO156" s="84"/>
      <c r="CP156" s="2"/>
      <c r="CQ156" s="2"/>
      <c r="CR156" s="2"/>
      <c r="CS156" s="2"/>
      <c r="CT156" s="2"/>
      <c r="CU156" s="2"/>
      <c r="CV156" s="2"/>
      <c r="CX156" s="2"/>
      <c r="CY156" s="2"/>
      <c r="CZ156" s="2"/>
      <c r="DA156" s="2"/>
      <c r="DB156" s="2"/>
      <c r="DC156" s="2"/>
      <c r="DD156" s="2"/>
      <c r="DE156" s="2"/>
      <c r="DF156" s="2"/>
      <c r="DG156" s="2"/>
      <c r="DJ156" s="4"/>
      <c r="DK156" s="6"/>
    </row>
    <row r="157" spans="2:115" ht="18" customHeight="1">
      <c r="B157" s="151" t="e">
        <f>IF(#REF!="","",VLOOKUP(#REF!,$CX$11:$DG$26,9,0))</f>
        <v>#REF!</v>
      </c>
      <c r="C157" s="64" t="e">
        <f>IF(#REF!="",0,VLOOKUP(#REF!,$CP$11:$CQ$16,2,0))</f>
        <v>#REF!</v>
      </c>
      <c r="D157" s="65" t="e">
        <f>IF(#REF!="",0,VLOOKUP(#REF!,$CX$11:$CY$26,2,0))</f>
        <v>#REF!</v>
      </c>
      <c r="E157" s="152" t="e">
        <f t="shared" si="32"/>
        <v>#REF!</v>
      </c>
      <c r="F157" s="155" t="e">
        <f>IF(#REF!="","",VLOOKUP(#REF!,#REF!,7,0))</f>
        <v>#REF!</v>
      </c>
      <c r="G157" s="201" t="e">
        <f>IF(OR(#REF!="",F157=""),"",ROUND(#REF!/10^3*F157,3))</f>
        <v>#REF!</v>
      </c>
      <c r="H157" s="201" t="e">
        <f>IF(#REF!&gt;0,#REF!*#REF!/1000,"")</f>
        <v>#REF!</v>
      </c>
      <c r="I157" s="201" t="e">
        <f>IF(#REF!&gt;0,#REF!*#REF!/1000,"")</f>
        <v>#REF!</v>
      </c>
      <c r="J157" s="51" t="e">
        <f>IF(#REF!="●","",IF(#REF!="","",#REF!))</f>
        <v>#REF!</v>
      </c>
      <c r="K157" s="51" t="e">
        <f>IF(#REF!="●","",IF(#REF!="","",#REF!))</f>
        <v>#REF!</v>
      </c>
      <c r="L157" s="74" t="e">
        <f t="shared" si="33"/>
        <v>#REF!</v>
      </c>
      <c r="M157" s="74" t="e">
        <f t="shared" si="34"/>
        <v>#REF!</v>
      </c>
      <c r="N157" s="201" t="e">
        <f>IF(ISNA(L157),"",L157*#REF!)</f>
        <v>#REF!</v>
      </c>
      <c r="O157" s="201" t="e">
        <f>IF(ISNA(M157),"",M157*#REF!)</f>
        <v>#REF!</v>
      </c>
      <c r="P157" s="78" t="e">
        <f>IF(#REF!&gt;0,DQ$6,"")</f>
        <v>#REF!</v>
      </c>
      <c r="Q157" s="99"/>
      <c r="R157" s="411"/>
      <c r="S157" s="412" t="e">
        <f>IF(OR(#REF!="",F157=""),"",ROUND(#REF!/10^3*F157,3))</f>
        <v>#REF!</v>
      </c>
      <c r="T157" s="412" t="e">
        <f>IF(#REF!&gt;0,#REF!*#REF!/1000,"")</f>
        <v>#REF!</v>
      </c>
      <c r="U157" s="412" t="e">
        <f>IF(#REF!&gt;0,#REF!*#REF!/1000,"")</f>
        <v>#REF!</v>
      </c>
      <c r="V157" s="413" t="e">
        <f>IF(OR(#REF!="●",#REF!="●"),"",IF(#REF!="","",#REF!))</f>
        <v>#REF!</v>
      </c>
      <c r="W157" s="413" t="e">
        <f>IF(OR(#REF!="●",#REF!="●"),"",IF(#REF!="","",#REF!))</f>
        <v>#REF!</v>
      </c>
      <c r="X157" s="412" t="e">
        <f>IF(ISNA(L157),"",L157*#REF!)</f>
        <v>#REF!</v>
      </c>
      <c r="Y157" s="412" t="e">
        <f>IF(ISNA(M157),"",M157*#REF!)</f>
        <v>#REF!</v>
      </c>
      <c r="Z157" s="414" t="e">
        <f>IF(#REF!&gt;0,DQ$6,"")</f>
        <v>#REF!</v>
      </c>
      <c r="AA157" s="95" t="e">
        <f>IF(#REF!="","",VLOOKUP(#REF!,#REF!,7,0))</f>
        <v>#REF!</v>
      </c>
      <c r="AB157" s="201" t="e">
        <f>IF(OR(#REF!="",AA157=""),"",ROUND(#REF!/10^3*AA157,3))</f>
        <v>#REF!</v>
      </c>
      <c r="AC157" s="201" t="e">
        <f>IF(#REF!&gt;0,#REF!*#REF!/1000,"")</f>
        <v>#REF!</v>
      </c>
      <c r="AD157" s="201" t="e">
        <f>IF(#REF!&gt;0,#REF!*#REF!/1000,"")</f>
        <v>#REF!</v>
      </c>
      <c r="AE157" s="74" t="e">
        <f t="shared" si="35"/>
        <v>#REF!</v>
      </c>
      <c r="AF157" s="74" t="e">
        <f t="shared" si="36"/>
        <v>#REF!</v>
      </c>
      <c r="AG157" s="201" t="e">
        <f>IF(ISNA(AE157),"",AE157*#REF!)</f>
        <v>#REF!</v>
      </c>
      <c r="AH157" s="201" t="e">
        <f>IF(ISNA(AF157),"",AF157*#REF!)</f>
        <v>#REF!</v>
      </c>
      <c r="AI157" s="78" t="e">
        <f>IF(#REF!&gt;0,DQ$23,"")</f>
        <v>#REF!</v>
      </c>
      <c r="AJ157" s="99"/>
      <c r="AK157" s="411"/>
      <c r="AL157" s="412" t="e">
        <f>IF(OR(#REF!="",F157=""),"",ROUND(#REF!/10^3*F157,3))</f>
        <v>#REF!</v>
      </c>
      <c r="AM157" s="412" t="e">
        <f>IF(#REF!&gt;0,#REF!*#REF!/1000,"")</f>
        <v>#REF!</v>
      </c>
      <c r="AN157" s="412" t="e">
        <f>IF(#REF!&gt;0,#REF!*#REF!/1000,"")</f>
        <v>#REF!</v>
      </c>
      <c r="AO157" s="413" t="e">
        <f>IF(OR(#REF!="●",#REF!="●",#REF!="●"),"",IF(#REF!="","",#REF!))</f>
        <v>#REF!</v>
      </c>
      <c r="AP157" s="413" t="e">
        <f>IF(OR(#REF!="●",#REF!="●",#REF!="●"),"",IF(#REF!="","",#REF!))</f>
        <v>#REF!</v>
      </c>
      <c r="AQ157" s="412" t="e">
        <f>IF(ISNA(L157),"",L157*#REF!)</f>
        <v>#REF!</v>
      </c>
      <c r="AR157" s="412" t="e">
        <f>IF(ISNA(M157),"",M157*#REF!)</f>
        <v>#REF!</v>
      </c>
      <c r="AS157" s="414" t="e">
        <f>IF(#REF!&gt;0,DQ$6,"")</f>
        <v>#REF!</v>
      </c>
      <c r="AT157" s="95" t="e">
        <f>IF(#REF!="","",VLOOKUP(#REF!,#REF!,7,0))</f>
        <v>#REF!</v>
      </c>
      <c r="AU157" s="201" t="e">
        <f>IF(OR(#REF!="",AT157=""),"",ROUND(#REF!/10^3*AT157,3))</f>
        <v>#REF!</v>
      </c>
      <c r="AV157" s="201" t="e">
        <f>IF(#REF!&gt;0,#REF!*#REF!/1000,"")</f>
        <v>#REF!</v>
      </c>
      <c r="AW157" s="201" t="e">
        <f>IF(#REF!&gt;0,#REF!*#REF!/1000,"")</f>
        <v>#REF!</v>
      </c>
      <c r="AX157" s="74" t="e">
        <f t="shared" si="37"/>
        <v>#REF!</v>
      </c>
      <c r="AY157" s="74" t="e">
        <f t="shared" si="38"/>
        <v>#REF!</v>
      </c>
      <c r="AZ157" s="201" t="e">
        <f>IF(ISNA(AX157),"",AX157*#REF!)</f>
        <v>#REF!</v>
      </c>
      <c r="BA157" s="201" t="e">
        <f>IF(ISNA(AY157),"",AY157*#REF!)</f>
        <v>#REF!</v>
      </c>
      <c r="BB157" s="78" t="e">
        <f>IF(#REF!&gt;0,DQ$40,"")</f>
        <v>#REF!</v>
      </c>
      <c r="BC157" s="99"/>
      <c r="BD157" s="650"/>
      <c r="BE157" s="652" t="e">
        <f>IF(OR(#REF!="",F157=""),"",ROUND(#REF!/10^3*F157,3))</f>
        <v>#REF!</v>
      </c>
      <c r="BF157" s="412" t="e">
        <f>IF(#REF!&gt;0,#REF!*#REF!/1000,"")</f>
        <v>#REF!</v>
      </c>
      <c r="BG157" s="412" t="e">
        <f>IF(#REF!&gt;0,#REF!*#REF!/1000,"")</f>
        <v>#REF!</v>
      </c>
      <c r="BH157" s="413" t="e">
        <f>IF(OR(#REF!="●",#REF!="●",#REF!="●",#REF!="●"),"",IF(#REF!="","",#REF!))</f>
        <v>#REF!</v>
      </c>
      <c r="BI157" s="413" t="e">
        <f>IF(OR(#REF!="●",#REF!="●",#REF!="●",#REF!="●"),"",IF(#REF!="","",#REF!))</f>
        <v>#REF!</v>
      </c>
      <c r="BJ157" s="412" t="e">
        <f>IF(ISNA(L157),"",L157*#REF!)</f>
        <v>#REF!</v>
      </c>
      <c r="BK157" s="412" t="e">
        <f>IF(ISNA(M157),"",M157*#REF!)</f>
        <v>#REF!</v>
      </c>
      <c r="BL157" s="415" t="e">
        <f>IF(#REF!&gt;0,DQ$6,"")</f>
        <v>#REF!</v>
      </c>
      <c r="BM157" s="361" t="e">
        <f>IF(#REF!="","",VLOOKUP(#REF!,#REF!,7,0))</f>
        <v>#REF!</v>
      </c>
      <c r="BN157" s="201" t="e">
        <f>IF(OR(#REF!="",BM157=""),"",ROUND(#REF!/10^3*BM157,3))</f>
        <v>#REF!</v>
      </c>
      <c r="BO157" s="201" t="e">
        <f>IF(#REF!&gt;0,#REF!*#REF!/1000,"")</f>
        <v>#REF!</v>
      </c>
      <c r="BP157" s="201" t="e">
        <f>IF(#REF!&gt;0,#REF!*#REF!/1000,"")</f>
        <v>#REF!</v>
      </c>
      <c r="BQ157" s="74" t="e">
        <f t="shared" si="39"/>
        <v>#REF!</v>
      </c>
      <c r="BR157" s="74" t="e">
        <f t="shared" si="40"/>
        <v>#REF!</v>
      </c>
      <c r="BS157" s="201" t="e">
        <f>IF(ISNA(BQ157),"",BQ157*#REF!)</f>
        <v>#REF!</v>
      </c>
      <c r="BT157" s="201" t="e">
        <f>IF(ISNA(BR157),"",BR157*#REF!)</f>
        <v>#REF!</v>
      </c>
      <c r="BU157" s="78" t="e">
        <f>IF(#REF!&gt;0,DQ$57,"")</f>
        <v>#REF!</v>
      </c>
      <c r="BV157" s="99"/>
      <c r="BW157" s="411"/>
      <c r="BX157" s="412" t="e">
        <f>IF(OR(#REF!="",F157=""),"",ROUND(#REF!/10^3*F157,3))</f>
        <v>#REF!</v>
      </c>
      <c r="BY157" s="412" t="e">
        <f>IF(#REF!&gt;0,#REF!*#REF!/1000,"")</f>
        <v>#REF!</v>
      </c>
      <c r="BZ157" s="412" t="e">
        <f>IF(#REF!&gt;0,#REF!*#REF!/1000,"")</f>
        <v>#REF!</v>
      </c>
      <c r="CA157" s="413" t="e">
        <f>IF(OR(#REF!="●",#REF!="●",#REF!="●",#REF!="●",#REF!="●"),"",IF(#REF!="","",#REF!))</f>
        <v>#REF!</v>
      </c>
      <c r="CB157" s="413" t="e">
        <f>IF(OR(#REF!="●",#REF!="●",#REF!="●",#REF!="●",#REF!="●"),"",IF(#REF!="","",#REF!))</f>
        <v>#REF!</v>
      </c>
      <c r="CC157" s="412" t="e">
        <f>IF(ISNA(L157),"",L157*#REF!)</f>
        <v>#REF!</v>
      </c>
      <c r="CD157" s="412" t="e">
        <f>IF(ISNA(M157),"",M157*#REF!)</f>
        <v>#REF!</v>
      </c>
      <c r="CE157" s="415" t="e">
        <f>IF(#REF!&gt;0,DQ$6,"")</f>
        <v>#REF!</v>
      </c>
      <c r="CF157" s="361" t="e">
        <f>IF(#REF!="","",VLOOKUP(#REF!,#REF!,7,0))</f>
        <v>#REF!</v>
      </c>
      <c r="CG157" s="201" t="e">
        <f>IF(OR(#REF!="",CF157=""),"",ROUND(#REF!/10^3*CF157,3))</f>
        <v>#REF!</v>
      </c>
      <c r="CH157" s="201" t="e">
        <f>IF(#REF!&gt;0,#REF!*#REF!/1000,"")</f>
        <v>#REF!</v>
      </c>
      <c r="CI157" s="201" t="e">
        <f>IF(#REF!&gt;0,#REF!*#REF!/1000,"")</f>
        <v>#REF!</v>
      </c>
      <c r="CJ157" s="74" t="e">
        <f t="shared" si="41"/>
        <v>#REF!</v>
      </c>
      <c r="CK157" s="74" t="e">
        <f t="shared" si="42"/>
        <v>#REF!</v>
      </c>
      <c r="CL157" s="201" t="e">
        <f>IF(ISNA(CJ157),"",CJ157*#REF!)</f>
        <v>#REF!</v>
      </c>
      <c r="CM157" s="201" t="e">
        <f>IF(ISNA(CK157),"",CK157*#REF!)</f>
        <v>#REF!</v>
      </c>
      <c r="CN157" s="101" t="e">
        <f>IF(#REF!&gt;0,DQ$57,"")</f>
        <v>#REF!</v>
      </c>
      <c r="CO157" s="84"/>
      <c r="CP157" s="2"/>
      <c r="CQ157" s="2"/>
      <c r="CR157" s="2"/>
      <c r="CS157" s="2"/>
      <c r="CT157" s="2"/>
      <c r="CU157" s="2"/>
      <c r="CV157" s="2"/>
      <c r="CX157" s="2"/>
      <c r="CY157" s="2"/>
      <c r="CZ157" s="2"/>
      <c r="DA157" s="2"/>
      <c r="DB157" s="2"/>
      <c r="DC157" s="2"/>
      <c r="DD157" s="2"/>
      <c r="DE157" s="2"/>
      <c r="DF157" s="2"/>
      <c r="DG157" s="2"/>
      <c r="DJ157" s="4"/>
    </row>
    <row r="158" spans="2:115" ht="18" customHeight="1">
      <c r="B158" s="151" t="e">
        <f>IF(#REF!="","",VLOOKUP(#REF!,$CX$11:$DG$26,9,0))</f>
        <v>#REF!</v>
      </c>
      <c r="C158" s="64" t="e">
        <f>IF(#REF!="",0,VLOOKUP(#REF!,$CP$11:$CQ$16,2,0))</f>
        <v>#REF!</v>
      </c>
      <c r="D158" s="65" t="e">
        <f>IF(#REF!="",0,VLOOKUP(#REF!,$CX$11:$CY$26,2,0))</f>
        <v>#REF!</v>
      </c>
      <c r="E158" s="152" t="e">
        <f t="shared" si="32"/>
        <v>#REF!</v>
      </c>
      <c r="F158" s="155" t="e">
        <f>IF(#REF!="","",VLOOKUP(#REF!,#REF!,7,0))</f>
        <v>#REF!</v>
      </c>
      <c r="G158" s="201" t="e">
        <f>IF(OR(#REF!="",F158=""),"",ROUND(#REF!/10^3*F158,3))</f>
        <v>#REF!</v>
      </c>
      <c r="H158" s="201" t="e">
        <f>IF(#REF!&gt;0,#REF!*#REF!/1000,"")</f>
        <v>#REF!</v>
      </c>
      <c r="I158" s="201" t="e">
        <f>IF(#REF!&gt;0,#REF!*#REF!/1000,"")</f>
        <v>#REF!</v>
      </c>
      <c r="J158" s="51" t="e">
        <f>IF(#REF!="●","",IF(#REF!="","",#REF!))</f>
        <v>#REF!</v>
      </c>
      <c r="K158" s="51" t="e">
        <f>IF(#REF!="●","",IF(#REF!="","",#REF!))</f>
        <v>#REF!</v>
      </c>
      <c r="L158" s="74" t="e">
        <f t="shared" si="33"/>
        <v>#REF!</v>
      </c>
      <c r="M158" s="74" t="e">
        <f t="shared" si="34"/>
        <v>#REF!</v>
      </c>
      <c r="N158" s="201" t="e">
        <f>IF(ISNA(L158),"",L158*#REF!)</f>
        <v>#REF!</v>
      </c>
      <c r="O158" s="201" t="e">
        <f>IF(ISNA(M158),"",M158*#REF!)</f>
        <v>#REF!</v>
      </c>
      <c r="P158" s="78" t="e">
        <f>IF(#REF!&gt;0,DQ$6,"")</f>
        <v>#REF!</v>
      </c>
      <c r="Q158" s="99"/>
      <c r="R158" s="411"/>
      <c r="S158" s="412" t="e">
        <f>IF(OR(#REF!="",F158=""),"",ROUND(#REF!/10^3*F158,3))</f>
        <v>#REF!</v>
      </c>
      <c r="T158" s="412" t="e">
        <f>IF(#REF!&gt;0,#REF!*#REF!/1000,"")</f>
        <v>#REF!</v>
      </c>
      <c r="U158" s="412" t="e">
        <f>IF(#REF!&gt;0,#REF!*#REF!/1000,"")</f>
        <v>#REF!</v>
      </c>
      <c r="V158" s="413" t="e">
        <f>IF(OR(#REF!="●",#REF!="●"),"",IF(#REF!="","",#REF!))</f>
        <v>#REF!</v>
      </c>
      <c r="W158" s="413" t="e">
        <f>IF(OR(#REF!="●",#REF!="●"),"",IF(#REF!="","",#REF!))</f>
        <v>#REF!</v>
      </c>
      <c r="X158" s="412" t="e">
        <f>IF(ISNA(L158),"",L158*#REF!)</f>
        <v>#REF!</v>
      </c>
      <c r="Y158" s="412" t="e">
        <f>IF(ISNA(M158),"",M158*#REF!)</f>
        <v>#REF!</v>
      </c>
      <c r="Z158" s="414" t="e">
        <f>IF(#REF!&gt;0,DQ$6,"")</f>
        <v>#REF!</v>
      </c>
      <c r="AA158" s="95" t="e">
        <f>IF(#REF!="","",VLOOKUP(#REF!,#REF!,7,0))</f>
        <v>#REF!</v>
      </c>
      <c r="AB158" s="201" t="e">
        <f>IF(OR(#REF!="",AA158=""),"",ROUND(#REF!/10^3*AA158,3))</f>
        <v>#REF!</v>
      </c>
      <c r="AC158" s="201" t="e">
        <f>IF(#REF!&gt;0,#REF!*#REF!/1000,"")</f>
        <v>#REF!</v>
      </c>
      <c r="AD158" s="201" t="e">
        <f>IF(#REF!&gt;0,#REF!*#REF!/1000,"")</f>
        <v>#REF!</v>
      </c>
      <c r="AE158" s="74" t="e">
        <f t="shared" si="35"/>
        <v>#REF!</v>
      </c>
      <c r="AF158" s="74" t="e">
        <f t="shared" si="36"/>
        <v>#REF!</v>
      </c>
      <c r="AG158" s="201" t="e">
        <f>IF(ISNA(AE158),"",AE158*#REF!)</f>
        <v>#REF!</v>
      </c>
      <c r="AH158" s="201" t="e">
        <f>IF(ISNA(AF158),"",AF158*#REF!)</f>
        <v>#REF!</v>
      </c>
      <c r="AI158" s="78" t="e">
        <f>IF(#REF!&gt;0,DQ$23,"")</f>
        <v>#REF!</v>
      </c>
      <c r="AJ158" s="99"/>
      <c r="AK158" s="411"/>
      <c r="AL158" s="412" t="e">
        <f>IF(OR(#REF!="",F158=""),"",ROUND(#REF!/10^3*F158,3))</f>
        <v>#REF!</v>
      </c>
      <c r="AM158" s="412" t="e">
        <f>IF(#REF!&gt;0,#REF!*#REF!/1000,"")</f>
        <v>#REF!</v>
      </c>
      <c r="AN158" s="412" t="e">
        <f>IF(#REF!&gt;0,#REF!*#REF!/1000,"")</f>
        <v>#REF!</v>
      </c>
      <c r="AO158" s="413" t="e">
        <f>IF(OR(#REF!="●",#REF!="●",#REF!="●"),"",IF(#REF!="","",#REF!))</f>
        <v>#REF!</v>
      </c>
      <c r="AP158" s="413" t="e">
        <f>IF(OR(#REF!="●",#REF!="●",#REF!="●"),"",IF(#REF!="","",#REF!))</f>
        <v>#REF!</v>
      </c>
      <c r="AQ158" s="412" t="e">
        <f>IF(ISNA(L158),"",L158*#REF!)</f>
        <v>#REF!</v>
      </c>
      <c r="AR158" s="412" t="e">
        <f>IF(ISNA(M158),"",M158*#REF!)</f>
        <v>#REF!</v>
      </c>
      <c r="AS158" s="414" t="e">
        <f>IF(#REF!&gt;0,DQ$6,"")</f>
        <v>#REF!</v>
      </c>
      <c r="AT158" s="95" t="e">
        <f>IF(#REF!="","",VLOOKUP(#REF!,#REF!,7,0))</f>
        <v>#REF!</v>
      </c>
      <c r="AU158" s="201" t="e">
        <f>IF(OR(#REF!="",AT158=""),"",ROUND(#REF!/10^3*AT158,3))</f>
        <v>#REF!</v>
      </c>
      <c r="AV158" s="201" t="e">
        <f>IF(#REF!&gt;0,#REF!*#REF!/1000,"")</f>
        <v>#REF!</v>
      </c>
      <c r="AW158" s="201" t="e">
        <f>IF(#REF!&gt;0,#REF!*#REF!/1000,"")</f>
        <v>#REF!</v>
      </c>
      <c r="AX158" s="74" t="e">
        <f t="shared" si="37"/>
        <v>#REF!</v>
      </c>
      <c r="AY158" s="74" t="e">
        <f t="shared" si="38"/>
        <v>#REF!</v>
      </c>
      <c r="AZ158" s="201" t="e">
        <f>IF(ISNA(AX158),"",AX158*#REF!)</f>
        <v>#REF!</v>
      </c>
      <c r="BA158" s="201" t="e">
        <f>IF(ISNA(AY158),"",AY158*#REF!)</f>
        <v>#REF!</v>
      </c>
      <c r="BB158" s="78" t="e">
        <f>IF(#REF!&gt;0,DQ$40,"")</f>
        <v>#REF!</v>
      </c>
      <c r="BC158" s="99"/>
      <c r="BD158" s="650"/>
      <c r="BE158" s="652" t="e">
        <f>IF(OR(#REF!="",F158=""),"",ROUND(#REF!/10^3*F158,3))</f>
        <v>#REF!</v>
      </c>
      <c r="BF158" s="412" t="e">
        <f>IF(#REF!&gt;0,#REF!*#REF!/1000,"")</f>
        <v>#REF!</v>
      </c>
      <c r="BG158" s="412" t="e">
        <f>IF(#REF!&gt;0,#REF!*#REF!/1000,"")</f>
        <v>#REF!</v>
      </c>
      <c r="BH158" s="413" t="e">
        <f>IF(OR(#REF!="●",#REF!="●",#REF!="●",#REF!="●"),"",IF(#REF!="","",#REF!))</f>
        <v>#REF!</v>
      </c>
      <c r="BI158" s="413" t="e">
        <f>IF(OR(#REF!="●",#REF!="●",#REF!="●",#REF!="●"),"",IF(#REF!="","",#REF!))</f>
        <v>#REF!</v>
      </c>
      <c r="BJ158" s="412" t="e">
        <f>IF(ISNA(L158),"",L158*#REF!)</f>
        <v>#REF!</v>
      </c>
      <c r="BK158" s="412" t="e">
        <f>IF(ISNA(M158),"",M158*#REF!)</f>
        <v>#REF!</v>
      </c>
      <c r="BL158" s="415" t="e">
        <f>IF(#REF!&gt;0,DQ$6,"")</f>
        <v>#REF!</v>
      </c>
      <c r="BM158" s="361" t="e">
        <f>IF(#REF!="","",VLOOKUP(#REF!,#REF!,7,0))</f>
        <v>#REF!</v>
      </c>
      <c r="BN158" s="201" t="e">
        <f>IF(OR(#REF!="",BM158=""),"",ROUND(#REF!/10^3*BM158,3))</f>
        <v>#REF!</v>
      </c>
      <c r="BO158" s="201" t="e">
        <f>IF(#REF!&gt;0,#REF!*#REF!/1000,"")</f>
        <v>#REF!</v>
      </c>
      <c r="BP158" s="201" t="e">
        <f>IF(#REF!&gt;0,#REF!*#REF!/1000,"")</f>
        <v>#REF!</v>
      </c>
      <c r="BQ158" s="74" t="e">
        <f t="shared" si="39"/>
        <v>#REF!</v>
      </c>
      <c r="BR158" s="74" t="e">
        <f t="shared" si="40"/>
        <v>#REF!</v>
      </c>
      <c r="BS158" s="201" t="e">
        <f>IF(ISNA(BQ158),"",BQ158*#REF!)</f>
        <v>#REF!</v>
      </c>
      <c r="BT158" s="201" t="e">
        <f>IF(ISNA(BR158),"",BR158*#REF!)</f>
        <v>#REF!</v>
      </c>
      <c r="BU158" s="78" t="e">
        <f>IF(#REF!&gt;0,DQ$57,"")</f>
        <v>#REF!</v>
      </c>
      <c r="BV158" s="99"/>
      <c r="BW158" s="411"/>
      <c r="BX158" s="412" t="e">
        <f>IF(OR(#REF!="",F158=""),"",ROUND(#REF!/10^3*F158,3))</f>
        <v>#REF!</v>
      </c>
      <c r="BY158" s="412" t="e">
        <f>IF(#REF!&gt;0,#REF!*#REF!/1000,"")</f>
        <v>#REF!</v>
      </c>
      <c r="BZ158" s="412" t="e">
        <f>IF(#REF!&gt;0,#REF!*#REF!/1000,"")</f>
        <v>#REF!</v>
      </c>
      <c r="CA158" s="413" t="e">
        <f>IF(OR(#REF!="●",#REF!="●",#REF!="●",#REF!="●",#REF!="●"),"",IF(#REF!="","",#REF!))</f>
        <v>#REF!</v>
      </c>
      <c r="CB158" s="413" t="e">
        <f>IF(OR(#REF!="●",#REF!="●",#REF!="●",#REF!="●",#REF!="●"),"",IF(#REF!="","",#REF!))</f>
        <v>#REF!</v>
      </c>
      <c r="CC158" s="412" t="e">
        <f>IF(ISNA(L158),"",L158*#REF!)</f>
        <v>#REF!</v>
      </c>
      <c r="CD158" s="412" t="e">
        <f>IF(ISNA(M158),"",M158*#REF!)</f>
        <v>#REF!</v>
      </c>
      <c r="CE158" s="415" t="e">
        <f>IF(#REF!&gt;0,DQ$6,"")</f>
        <v>#REF!</v>
      </c>
      <c r="CF158" s="361" t="e">
        <f>IF(#REF!="","",VLOOKUP(#REF!,#REF!,7,0))</f>
        <v>#REF!</v>
      </c>
      <c r="CG158" s="201" t="e">
        <f>IF(OR(#REF!="",CF158=""),"",ROUND(#REF!/10^3*CF158,3))</f>
        <v>#REF!</v>
      </c>
      <c r="CH158" s="201" t="e">
        <f>IF(#REF!&gt;0,#REF!*#REF!/1000,"")</f>
        <v>#REF!</v>
      </c>
      <c r="CI158" s="201" t="e">
        <f>IF(#REF!&gt;0,#REF!*#REF!/1000,"")</f>
        <v>#REF!</v>
      </c>
      <c r="CJ158" s="74" t="e">
        <f t="shared" si="41"/>
        <v>#REF!</v>
      </c>
      <c r="CK158" s="74" t="e">
        <f t="shared" si="42"/>
        <v>#REF!</v>
      </c>
      <c r="CL158" s="201" t="e">
        <f>IF(ISNA(CJ158),"",CJ158*#REF!)</f>
        <v>#REF!</v>
      </c>
      <c r="CM158" s="201" t="e">
        <f>IF(ISNA(CK158),"",CK158*#REF!)</f>
        <v>#REF!</v>
      </c>
      <c r="CN158" s="101" t="e">
        <f>IF(#REF!&gt;0,DQ$57,"")</f>
        <v>#REF!</v>
      </c>
      <c r="CO158" s="84"/>
      <c r="CP158" s="2"/>
      <c r="CQ158" s="2"/>
      <c r="CR158" s="2"/>
      <c r="CS158" s="2"/>
      <c r="CT158" s="2"/>
      <c r="CU158" s="2"/>
      <c r="CV158" s="2"/>
      <c r="CX158" s="2"/>
      <c r="CY158" s="2"/>
      <c r="CZ158" s="2"/>
      <c r="DA158" s="2"/>
      <c r="DB158" s="2"/>
      <c r="DC158" s="2"/>
      <c r="DD158" s="2"/>
      <c r="DE158" s="2"/>
      <c r="DF158" s="2"/>
      <c r="DG158" s="2"/>
      <c r="DJ158" s="4"/>
    </row>
    <row r="159" spans="2:115" ht="18" customHeight="1">
      <c r="B159" s="151" t="e">
        <f>IF(#REF!="","",VLOOKUP(#REF!,$CX$11:$DG$26,9,0))</f>
        <v>#REF!</v>
      </c>
      <c r="C159" s="64" t="e">
        <f>IF(#REF!="",0,VLOOKUP(#REF!,$CP$11:$CQ$16,2,0))</f>
        <v>#REF!</v>
      </c>
      <c r="D159" s="65" t="e">
        <f>IF(#REF!="",0,VLOOKUP(#REF!,$CX$11:$CY$26,2,0))</f>
        <v>#REF!</v>
      </c>
      <c r="E159" s="152" t="e">
        <f t="shared" si="32"/>
        <v>#REF!</v>
      </c>
      <c r="F159" s="155" t="e">
        <f>IF(#REF!="","",VLOOKUP(#REF!,#REF!,7,0))</f>
        <v>#REF!</v>
      </c>
      <c r="G159" s="201" t="e">
        <f>IF(OR(#REF!="",F159=""),"",ROUND(#REF!/10^3*F159,3))</f>
        <v>#REF!</v>
      </c>
      <c r="H159" s="201" t="e">
        <f>IF(#REF!&gt;0,#REF!*#REF!/1000,"")</f>
        <v>#REF!</v>
      </c>
      <c r="I159" s="201" t="e">
        <f>IF(#REF!&gt;0,#REF!*#REF!/1000,"")</f>
        <v>#REF!</v>
      </c>
      <c r="J159" s="51" t="e">
        <f>IF(#REF!="●","",IF(#REF!="","",#REF!))</f>
        <v>#REF!</v>
      </c>
      <c r="K159" s="51" t="e">
        <f>IF(#REF!="●","",IF(#REF!="","",#REF!))</f>
        <v>#REF!</v>
      </c>
      <c r="L159" s="74" t="e">
        <f t="shared" si="33"/>
        <v>#REF!</v>
      </c>
      <c r="M159" s="74" t="e">
        <f t="shared" si="34"/>
        <v>#REF!</v>
      </c>
      <c r="N159" s="201" t="e">
        <f>IF(ISNA(L159),"",L159*#REF!)</f>
        <v>#REF!</v>
      </c>
      <c r="O159" s="201" t="e">
        <f>IF(ISNA(M159),"",M159*#REF!)</f>
        <v>#REF!</v>
      </c>
      <c r="P159" s="78" t="e">
        <f>IF(#REF!&gt;0,DQ$6,"")</f>
        <v>#REF!</v>
      </c>
      <c r="Q159" s="99"/>
      <c r="R159" s="411"/>
      <c r="S159" s="412" t="e">
        <f>IF(OR(#REF!="",F159=""),"",ROUND(#REF!/10^3*F159,3))</f>
        <v>#REF!</v>
      </c>
      <c r="T159" s="412" t="e">
        <f>IF(#REF!&gt;0,#REF!*#REF!/1000,"")</f>
        <v>#REF!</v>
      </c>
      <c r="U159" s="412" t="e">
        <f>IF(#REF!&gt;0,#REF!*#REF!/1000,"")</f>
        <v>#REF!</v>
      </c>
      <c r="V159" s="413" t="e">
        <f>IF(OR(#REF!="●",#REF!="●"),"",IF(#REF!="","",#REF!))</f>
        <v>#REF!</v>
      </c>
      <c r="W159" s="413" t="e">
        <f>IF(OR(#REF!="●",#REF!="●"),"",IF(#REF!="","",#REF!))</f>
        <v>#REF!</v>
      </c>
      <c r="X159" s="412" t="e">
        <f>IF(ISNA(L159),"",L159*#REF!)</f>
        <v>#REF!</v>
      </c>
      <c r="Y159" s="412" t="e">
        <f>IF(ISNA(M159),"",M159*#REF!)</f>
        <v>#REF!</v>
      </c>
      <c r="Z159" s="414" t="e">
        <f>IF(#REF!&gt;0,DQ$6,"")</f>
        <v>#REF!</v>
      </c>
      <c r="AA159" s="95" t="e">
        <f>IF(#REF!="","",VLOOKUP(#REF!,#REF!,7,0))</f>
        <v>#REF!</v>
      </c>
      <c r="AB159" s="201" t="e">
        <f>IF(OR(#REF!="",AA159=""),"",ROUND(#REF!/10^3*AA159,3))</f>
        <v>#REF!</v>
      </c>
      <c r="AC159" s="201" t="e">
        <f>IF(#REF!&gt;0,#REF!*#REF!/1000,"")</f>
        <v>#REF!</v>
      </c>
      <c r="AD159" s="201" t="e">
        <f>IF(#REF!&gt;0,#REF!*#REF!/1000,"")</f>
        <v>#REF!</v>
      </c>
      <c r="AE159" s="74" t="e">
        <f t="shared" si="35"/>
        <v>#REF!</v>
      </c>
      <c r="AF159" s="74" t="e">
        <f t="shared" si="36"/>
        <v>#REF!</v>
      </c>
      <c r="AG159" s="201" t="e">
        <f>IF(ISNA(AE159),"",AE159*#REF!)</f>
        <v>#REF!</v>
      </c>
      <c r="AH159" s="201" t="e">
        <f>IF(ISNA(AF159),"",AF159*#REF!)</f>
        <v>#REF!</v>
      </c>
      <c r="AI159" s="78" t="e">
        <f>IF(#REF!&gt;0,DQ$23,"")</f>
        <v>#REF!</v>
      </c>
      <c r="AJ159" s="99"/>
      <c r="AK159" s="411"/>
      <c r="AL159" s="412" t="e">
        <f>IF(OR(#REF!="",F159=""),"",ROUND(#REF!/10^3*F159,3))</f>
        <v>#REF!</v>
      </c>
      <c r="AM159" s="412" t="e">
        <f>IF(#REF!&gt;0,#REF!*#REF!/1000,"")</f>
        <v>#REF!</v>
      </c>
      <c r="AN159" s="412" t="e">
        <f>IF(#REF!&gt;0,#REF!*#REF!/1000,"")</f>
        <v>#REF!</v>
      </c>
      <c r="AO159" s="413" t="e">
        <f>IF(OR(#REF!="●",#REF!="●",#REF!="●"),"",IF(#REF!="","",#REF!))</f>
        <v>#REF!</v>
      </c>
      <c r="AP159" s="413" t="e">
        <f>IF(OR(#REF!="●",#REF!="●",#REF!="●"),"",IF(#REF!="","",#REF!))</f>
        <v>#REF!</v>
      </c>
      <c r="AQ159" s="412" t="e">
        <f>IF(ISNA(L159),"",L159*#REF!)</f>
        <v>#REF!</v>
      </c>
      <c r="AR159" s="412" t="e">
        <f>IF(ISNA(M159),"",M159*#REF!)</f>
        <v>#REF!</v>
      </c>
      <c r="AS159" s="414" t="e">
        <f>IF(#REF!&gt;0,DQ$6,"")</f>
        <v>#REF!</v>
      </c>
      <c r="AT159" s="95" t="e">
        <f>IF(#REF!="","",VLOOKUP(#REF!,#REF!,7,0))</f>
        <v>#REF!</v>
      </c>
      <c r="AU159" s="201" t="e">
        <f>IF(OR(#REF!="",AT159=""),"",ROUND(#REF!/10^3*AT159,3))</f>
        <v>#REF!</v>
      </c>
      <c r="AV159" s="201" t="e">
        <f>IF(#REF!&gt;0,#REF!*#REF!/1000,"")</f>
        <v>#REF!</v>
      </c>
      <c r="AW159" s="201" t="e">
        <f>IF(#REF!&gt;0,#REF!*#REF!/1000,"")</f>
        <v>#REF!</v>
      </c>
      <c r="AX159" s="74" t="e">
        <f t="shared" si="37"/>
        <v>#REF!</v>
      </c>
      <c r="AY159" s="74" t="e">
        <f t="shared" si="38"/>
        <v>#REF!</v>
      </c>
      <c r="AZ159" s="201" t="e">
        <f>IF(ISNA(AX159),"",AX159*#REF!)</f>
        <v>#REF!</v>
      </c>
      <c r="BA159" s="201" t="e">
        <f>IF(ISNA(AY159),"",AY159*#REF!)</f>
        <v>#REF!</v>
      </c>
      <c r="BB159" s="78" t="e">
        <f>IF(#REF!&gt;0,DQ$40,"")</f>
        <v>#REF!</v>
      </c>
      <c r="BC159" s="99"/>
      <c r="BD159" s="650"/>
      <c r="BE159" s="652" t="e">
        <f>IF(OR(#REF!="",F159=""),"",ROUND(#REF!/10^3*F159,3))</f>
        <v>#REF!</v>
      </c>
      <c r="BF159" s="412" t="e">
        <f>IF(#REF!&gt;0,#REF!*#REF!/1000,"")</f>
        <v>#REF!</v>
      </c>
      <c r="BG159" s="412" t="e">
        <f>IF(#REF!&gt;0,#REF!*#REF!/1000,"")</f>
        <v>#REF!</v>
      </c>
      <c r="BH159" s="413" t="e">
        <f>IF(OR(#REF!="●",#REF!="●",#REF!="●",#REF!="●"),"",IF(#REF!="","",#REF!))</f>
        <v>#REF!</v>
      </c>
      <c r="BI159" s="413" t="e">
        <f>IF(OR(#REF!="●",#REF!="●",#REF!="●",#REF!="●"),"",IF(#REF!="","",#REF!))</f>
        <v>#REF!</v>
      </c>
      <c r="BJ159" s="412" t="e">
        <f>IF(ISNA(L159),"",L159*#REF!)</f>
        <v>#REF!</v>
      </c>
      <c r="BK159" s="412" t="e">
        <f>IF(ISNA(M159),"",M159*#REF!)</f>
        <v>#REF!</v>
      </c>
      <c r="BL159" s="415" t="e">
        <f>IF(#REF!&gt;0,DQ$6,"")</f>
        <v>#REF!</v>
      </c>
      <c r="BM159" s="361" t="e">
        <f>IF(#REF!="","",VLOOKUP(#REF!,#REF!,7,0))</f>
        <v>#REF!</v>
      </c>
      <c r="BN159" s="201" t="e">
        <f>IF(OR(#REF!="",BM159=""),"",ROUND(#REF!/10^3*BM159,3))</f>
        <v>#REF!</v>
      </c>
      <c r="BO159" s="201" t="e">
        <f>IF(#REF!&gt;0,#REF!*#REF!/1000,"")</f>
        <v>#REF!</v>
      </c>
      <c r="BP159" s="201" t="e">
        <f>IF(#REF!&gt;0,#REF!*#REF!/1000,"")</f>
        <v>#REF!</v>
      </c>
      <c r="BQ159" s="74" t="e">
        <f t="shared" si="39"/>
        <v>#REF!</v>
      </c>
      <c r="BR159" s="74" t="e">
        <f t="shared" si="40"/>
        <v>#REF!</v>
      </c>
      <c r="BS159" s="201" t="e">
        <f>IF(ISNA(BQ159),"",BQ159*#REF!)</f>
        <v>#REF!</v>
      </c>
      <c r="BT159" s="201" t="e">
        <f>IF(ISNA(BR159),"",BR159*#REF!)</f>
        <v>#REF!</v>
      </c>
      <c r="BU159" s="78" t="e">
        <f>IF(#REF!&gt;0,DQ$57,"")</f>
        <v>#REF!</v>
      </c>
      <c r="BV159" s="99"/>
      <c r="BW159" s="411"/>
      <c r="BX159" s="412" t="e">
        <f>IF(OR(#REF!="",F159=""),"",ROUND(#REF!/10^3*F159,3))</f>
        <v>#REF!</v>
      </c>
      <c r="BY159" s="412" t="e">
        <f>IF(#REF!&gt;0,#REF!*#REF!/1000,"")</f>
        <v>#REF!</v>
      </c>
      <c r="BZ159" s="412" t="e">
        <f>IF(#REF!&gt;0,#REF!*#REF!/1000,"")</f>
        <v>#REF!</v>
      </c>
      <c r="CA159" s="413" t="e">
        <f>IF(OR(#REF!="●",#REF!="●",#REF!="●",#REF!="●",#REF!="●"),"",IF(#REF!="","",#REF!))</f>
        <v>#REF!</v>
      </c>
      <c r="CB159" s="413" t="e">
        <f>IF(OR(#REF!="●",#REF!="●",#REF!="●",#REF!="●",#REF!="●"),"",IF(#REF!="","",#REF!))</f>
        <v>#REF!</v>
      </c>
      <c r="CC159" s="412" t="e">
        <f>IF(ISNA(L159),"",L159*#REF!)</f>
        <v>#REF!</v>
      </c>
      <c r="CD159" s="412" t="e">
        <f>IF(ISNA(M159),"",M159*#REF!)</f>
        <v>#REF!</v>
      </c>
      <c r="CE159" s="415" t="e">
        <f>IF(#REF!&gt;0,DQ$6,"")</f>
        <v>#REF!</v>
      </c>
      <c r="CF159" s="361" t="e">
        <f>IF(#REF!="","",VLOOKUP(#REF!,#REF!,7,0))</f>
        <v>#REF!</v>
      </c>
      <c r="CG159" s="201" t="e">
        <f>IF(OR(#REF!="",CF159=""),"",ROUND(#REF!/10^3*CF159,3))</f>
        <v>#REF!</v>
      </c>
      <c r="CH159" s="201" t="e">
        <f>IF(#REF!&gt;0,#REF!*#REF!/1000,"")</f>
        <v>#REF!</v>
      </c>
      <c r="CI159" s="201" t="e">
        <f>IF(#REF!&gt;0,#REF!*#REF!/1000,"")</f>
        <v>#REF!</v>
      </c>
      <c r="CJ159" s="74" t="e">
        <f t="shared" si="41"/>
        <v>#REF!</v>
      </c>
      <c r="CK159" s="74" t="e">
        <f t="shared" si="42"/>
        <v>#REF!</v>
      </c>
      <c r="CL159" s="201" t="e">
        <f>IF(ISNA(CJ159),"",CJ159*#REF!)</f>
        <v>#REF!</v>
      </c>
      <c r="CM159" s="201" t="e">
        <f>IF(ISNA(CK159),"",CK159*#REF!)</f>
        <v>#REF!</v>
      </c>
      <c r="CN159" s="101" t="e">
        <f>IF(#REF!&gt;0,DQ$57,"")</f>
        <v>#REF!</v>
      </c>
      <c r="CO159" s="84"/>
      <c r="CP159" s="2"/>
      <c r="CQ159" s="2"/>
      <c r="CR159" s="2"/>
      <c r="CS159" s="2"/>
      <c r="CT159" s="2"/>
      <c r="CU159" s="2"/>
      <c r="CV159" s="2"/>
      <c r="CX159" s="2"/>
      <c r="CY159" s="2"/>
      <c r="CZ159" s="2"/>
      <c r="DA159" s="2"/>
      <c r="DB159" s="2"/>
      <c r="DC159" s="2"/>
      <c r="DD159" s="2"/>
      <c r="DE159" s="2"/>
      <c r="DF159" s="2"/>
      <c r="DG159" s="2"/>
      <c r="DJ159" s="4"/>
    </row>
    <row r="160" spans="2:115" ht="18" customHeight="1">
      <c r="B160" s="151" t="e">
        <f>IF(#REF!="","",VLOOKUP(#REF!,$CX$11:$DG$26,9,0))</f>
        <v>#REF!</v>
      </c>
      <c r="C160" s="64" t="e">
        <f>IF(#REF!="",0,VLOOKUP(#REF!,$CP$11:$CQ$16,2,0))</f>
        <v>#REF!</v>
      </c>
      <c r="D160" s="65" t="e">
        <f>IF(#REF!="",0,VLOOKUP(#REF!,$CX$11:$CY$26,2,0))</f>
        <v>#REF!</v>
      </c>
      <c r="E160" s="152" t="e">
        <f t="shared" si="32"/>
        <v>#REF!</v>
      </c>
      <c r="F160" s="155" t="e">
        <f>IF(#REF!="","",VLOOKUP(#REF!,#REF!,7,0))</f>
        <v>#REF!</v>
      </c>
      <c r="G160" s="201" t="e">
        <f>IF(OR(#REF!="",F160=""),"",ROUND(#REF!/10^3*F160,3))</f>
        <v>#REF!</v>
      </c>
      <c r="H160" s="201" t="e">
        <f>IF(#REF!&gt;0,#REF!*#REF!/1000,"")</f>
        <v>#REF!</v>
      </c>
      <c r="I160" s="201" t="e">
        <f>IF(#REF!&gt;0,#REF!*#REF!/1000,"")</f>
        <v>#REF!</v>
      </c>
      <c r="J160" s="51" t="e">
        <f>IF(#REF!="●","",IF(#REF!="","",#REF!))</f>
        <v>#REF!</v>
      </c>
      <c r="K160" s="51" t="e">
        <f>IF(#REF!="●","",IF(#REF!="","",#REF!))</f>
        <v>#REF!</v>
      </c>
      <c r="L160" s="74" t="e">
        <f t="shared" si="33"/>
        <v>#REF!</v>
      </c>
      <c r="M160" s="74" t="e">
        <f t="shared" si="34"/>
        <v>#REF!</v>
      </c>
      <c r="N160" s="201" t="e">
        <f>IF(ISNA(L160),"",L160*#REF!)</f>
        <v>#REF!</v>
      </c>
      <c r="O160" s="201" t="e">
        <f>IF(ISNA(M160),"",M160*#REF!)</f>
        <v>#REF!</v>
      </c>
      <c r="P160" s="78" t="e">
        <f>IF(#REF!&gt;0,DQ$6,"")</f>
        <v>#REF!</v>
      </c>
      <c r="Q160" s="99"/>
      <c r="R160" s="411"/>
      <c r="S160" s="412" t="e">
        <f>IF(OR(#REF!="",F160=""),"",ROUND(#REF!/10^3*F160,3))</f>
        <v>#REF!</v>
      </c>
      <c r="T160" s="412" t="e">
        <f>IF(#REF!&gt;0,#REF!*#REF!/1000,"")</f>
        <v>#REF!</v>
      </c>
      <c r="U160" s="412" t="e">
        <f>IF(#REF!&gt;0,#REF!*#REF!/1000,"")</f>
        <v>#REF!</v>
      </c>
      <c r="V160" s="413" t="e">
        <f>IF(OR(#REF!="●",#REF!="●"),"",IF(#REF!="","",#REF!))</f>
        <v>#REF!</v>
      </c>
      <c r="W160" s="413" t="e">
        <f>IF(OR(#REF!="●",#REF!="●"),"",IF(#REF!="","",#REF!))</f>
        <v>#REF!</v>
      </c>
      <c r="X160" s="412" t="e">
        <f>IF(ISNA(L160),"",L160*#REF!)</f>
        <v>#REF!</v>
      </c>
      <c r="Y160" s="412" t="e">
        <f>IF(ISNA(M160),"",M160*#REF!)</f>
        <v>#REF!</v>
      </c>
      <c r="Z160" s="414" t="e">
        <f>IF(#REF!&gt;0,DQ$6,"")</f>
        <v>#REF!</v>
      </c>
      <c r="AA160" s="95" t="e">
        <f>IF(#REF!="","",VLOOKUP(#REF!,#REF!,7,0))</f>
        <v>#REF!</v>
      </c>
      <c r="AB160" s="201" t="e">
        <f>IF(OR(#REF!="",AA160=""),"",ROUND(#REF!/10^3*AA160,3))</f>
        <v>#REF!</v>
      </c>
      <c r="AC160" s="201" t="e">
        <f>IF(#REF!&gt;0,#REF!*#REF!/1000,"")</f>
        <v>#REF!</v>
      </c>
      <c r="AD160" s="201" t="e">
        <f>IF(#REF!&gt;0,#REF!*#REF!/1000,"")</f>
        <v>#REF!</v>
      </c>
      <c r="AE160" s="74" t="e">
        <f t="shared" si="35"/>
        <v>#REF!</v>
      </c>
      <c r="AF160" s="74" t="e">
        <f t="shared" si="36"/>
        <v>#REF!</v>
      </c>
      <c r="AG160" s="201" t="e">
        <f>IF(ISNA(AE160),"",AE160*#REF!)</f>
        <v>#REF!</v>
      </c>
      <c r="AH160" s="201" t="e">
        <f>IF(ISNA(AF160),"",AF160*#REF!)</f>
        <v>#REF!</v>
      </c>
      <c r="AI160" s="78" t="e">
        <f>IF(#REF!&gt;0,DQ$23,"")</f>
        <v>#REF!</v>
      </c>
      <c r="AJ160" s="99"/>
      <c r="AK160" s="411"/>
      <c r="AL160" s="412" t="e">
        <f>IF(OR(#REF!="",F160=""),"",ROUND(#REF!/10^3*F160,3))</f>
        <v>#REF!</v>
      </c>
      <c r="AM160" s="412" t="e">
        <f>IF(#REF!&gt;0,#REF!*#REF!/1000,"")</f>
        <v>#REF!</v>
      </c>
      <c r="AN160" s="412" t="e">
        <f>IF(#REF!&gt;0,#REF!*#REF!/1000,"")</f>
        <v>#REF!</v>
      </c>
      <c r="AO160" s="413" t="e">
        <f>IF(OR(#REF!="●",#REF!="●",#REF!="●"),"",IF(#REF!="","",#REF!))</f>
        <v>#REF!</v>
      </c>
      <c r="AP160" s="413" t="e">
        <f>IF(OR(#REF!="●",#REF!="●",#REF!="●"),"",IF(#REF!="","",#REF!))</f>
        <v>#REF!</v>
      </c>
      <c r="AQ160" s="412" t="e">
        <f>IF(ISNA(L160),"",L160*#REF!)</f>
        <v>#REF!</v>
      </c>
      <c r="AR160" s="412" t="e">
        <f>IF(ISNA(M160),"",M160*#REF!)</f>
        <v>#REF!</v>
      </c>
      <c r="AS160" s="414" t="e">
        <f>IF(#REF!&gt;0,DQ$6,"")</f>
        <v>#REF!</v>
      </c>
      <c r="AT160" s="95" t="e">
        <f>IF(#REF!="","",VLOOKUP(#REF!,#REF!,7,0))</f>
        <v>#REF!</v>
      </c>
      <c r="AU160" s="201" t="e">
        <f>IF(OR(#REF!="",AT160=""),"",ROUND(#REF!/10^3*AT160,3))</f>
        <v>#REF!</v>
      </c>
      <c r="AV160" s="201" t="e">
        <f>IF(#REF!&gt;0,#REF!*#REF!/1000,"")</f>
        <v>#REF!</v>
      </c>
      <c r="AW160" s="201" t="e">
        <f>IF(#REF!&gt;0,#REF!*#REF!/1000,"")</f>
        <v>#REF!</v>
      </c>
      <c r="AX160" s="74" t="e">
        <f t="shared" si="37"/>
        <v>#REF!</v>
      </c>
      <c r="AY160" s="74" t="e">
        <f t="shared" si="38"/>
        <v>#REF!</v>
      </c>
      <c r="AZ160" s="201" t="e">
        <f>IF(ISNA(AX160),"",AX160*#REF!)</f>
        <v>#REF!</v>
      </c>
      <c r="BA160" s="201" t="e">
        <f>IF(ISNA(AY160),"",AY160*#REF!)</f>
        <v>#REF!</v>
      </c>
      <c r="BB160" s="78" t="e">
        <f>IF(#REF!&gt;0,DQ$40,"")</f>
        <v>#REF!</v>
      </c>
      <c r="BC160" s="99"/>
      <c r="BD160" s="650"/>
      <c r="BE160" s="652" t="e">
        <f>IF(OR(#REF!="",F160=""),"",ROUND(#REF!/10^3*F160,3))</f>
        <v>#REF!</v>
      </c>
      <c r="BF160" s="412" t="e">
        <f>IF(#REF!&gt;0,#REF!*#REF!/1000,"")</f>
        <v>#REF!</v>
      </c>
      <c r="BG160" s="412" t="e">
        <f>IF(#REF!&gt;0,#REF!*#REF!/1000,"")</f>
        <v>#REF!</v>
      </c>
      <c r="BH160" s="413" t="e">
        <f>IF(OR(#REF!="●",#REF!="●",#REF!="●",#REF!="●"),"",IF(#REF!="","",#REF!))</f>
        <v>#REF!</v>
      </c>
      <c r="BI160" s="413" t="e">
        <f>IF(OR(#REF!="●",#REF!="●",#REF!="●",#REF!="●"),"",IF(#REF!="","",#REF!))</f>
        <v>#REF!</v>
      </c>
      <c r="BJ160" s="412" t="e">
        <f>IF(ISNA(L160),"",L160*#REF!)</f>
        <v>#REF!</v>
      </c>
      <c r="BK160" s="412" t="e">
        <f>IF(ISNA(M160),"",M160*#REF!)</f>
        <v>#REF!</v>
      </c>
      <c r="BL160" s="415" t="e">
        <f>IF(#REF!&gt;0,DQ$6,"")</f>
        <v>#REF!</v>
      </c>
      <c r="BM160" s="361" t="e">
        <f>IF(#REF!="","",VLOOKUP(#REF!,#REF!,7,0))</f>
        <v>#REF!</v>
      </c>
      <c r="BN160" s="201" t="e">
        <f>IF(OR(#REF!="",BM160=""),"",ROUND(#REF!/10^3*BM160,3))</f>
        <v>#REF!</v>
      </c>
      <c r="BO160" s="201" t="e">
        <f>IF(#REF!&gt;0,#REF!*#REF!/1000,"")</f>
        <v>#REF!</v>
      </c>
      <c r="BP160" s="201" t="e">
        <f>IF(#REF!&gt;0,#REF!*#REF!/1000,"")</f>
        <v>#REF!</v>
      </c>
      <c r="BQ160" s="74" t="e">
        <f t="shared" si="39"/>
        <v>#REF!</v>
      </c>
      <c r="BR160" s="74" t="e">
        <f t="shared" si="40"/>
        <v>#REF!</v>
      </c>
      <c r="BS160" s="201" t="e">
        <f>IF(ISNA(BQ160),"",BQ160*#REF!)</f>
        <v>#REF!</v>
      </c>
      <c r="BT160" s="201" t="e">
        <f>IF(ISNA(BR160),"",BR160*#REF!)</f>
        <v>#REF!</v>
      </c>
      <c r="BU160" s="78" t="e">
        <f>IF(#REF!&gt;0,DQ$57,"")</f>
        <v>#REF!</v>
      </c>
      <c r="BV160" s="99"/>
      <c r="BW160" s="411"/>
      <c r="BX160" s="412" t="e">
        <f>IF(OR(#REF!="",F160=""),"",ROUND(#REF!/10^3*F160,3))</f>
        <v>#REF!</v>
      </c>
      <c r="BY160" s="412" t="e">
        <f>IF(#REF!&gt;0,#REF!*#REF!/1000,"")</f>
        <v>#REF!</v>
      </c>
      <c r="BZ160" s="412" t="e">
        <f>IF(#REF!&gt;0,#REF!*#REF!/1000,"")</f>
        <v>#REF!</v>
      </c>
      <c r="CA160" s="413" t="e">
        <f>IF(OR(#REF!="●",#REF!="●",#REF!="●",#REF!="●",#REF!="●"),"",IF(#REF!="","",#REF!))</f>
        <v>#REF!</v>
      </c>
      <c r="CB160" s="413" t="e">
        <f>IF(OR(#REF!="●",#REF!="●",#REF!="●",#REF!="●",#REF!="●"),"",IF(#REF!="","",#REF!))</f>
        <v>#REF!</v>
      </c>
      <c r="CC160" s="412" t="e">
        <f>IF(ISNA(L160),"",L160*#REF!)</f>
        <v>#REF!</v>
      </c>
      <c r="CD160" s="412" t="e">
        <f>IF(ISNA(M160),"",M160*#REF!)</f>
        <v>#REF!</v>
      </c>
      <c r="CE160" s="415" t="e">
        <f>IF(#REF!&gt;0,DQ$6,"")</f>
        <v>#REF!</v>
      </c>
      <c r="CF160" s="361" t="e">
        <f>IF(#REF!="","",VLOOKUP(#REF!,#REF!,7,0))</f>
        <v>#REF!</v>
      </c>
      <c r="CG160" s="201" t="e">
        <f>IF(OR(#REF!="",CF160=""),"",ROUND(#REF!/10^3*CF160,3))</f>
        <v>#REF!</v>
      </c>
      <c r="CH160" s="201" t="e">
        <f>IF(#REF!&gt;0,#REF!*#REF!/1000,"")</f>
        <v>#REF!</v>
      </c>
      <c r="CI160" s="201" t="e">
        <f>IF(#REF!&gt;0,#REF!*#REF!/1000,"")</f>
        <v>#REF!</v>
      </c>
      <c r="CJ160" s="74" t="e">
        <f t="shared" si="41"/>
        <v>#REF!</v>
      </c>
      <c r="CK160" s="74" t="e">
        <f t="shared" si="42"/>
        <v>#REF!</v>
      </c>
      <c r="CL160" s="201" t="e">
        <f>IF(ISNA(CJ160),"",CJ160*#REF!)</f>
        <v>#REF!</v>
      </c>
      <c r="CM160" s="201" t="e">
        <f>IF(ISNA(CK160),"",CK160*#REF!)</f>
        <v>#REF!</v>
      </c>
      <c r="CN160" s="101" t="e">
        <f>IF(#REF!&gt;0,DQ$57,"")</f>
        <v>#REF!</v>
      </c>
      <c r="CO160" s="84"/>
      <c r="CP160" s="2"/>
      <c r="CQ160" s="2"/>
      <c r="CR160" s="2"/>
      <c r="CS160" s="2"/>
      <c r="CT160" s="2"/>
      <c r="CU160" s="2"/>
      <c r="CV160" s="2"/>
      <c r="CX160" s="2"/>
      <c r="CY160" s="2"/>
      <c r="CZ160" s="2"/>
      <c r="DA160" s="2"/>
      <c r="DB160" s="2"/>
      <c r="DC160" s="2"/>
      <c r="DD160" s="2"/>
      <c r="DE160" s="2"/>
      <c r="DF160" s="2"/>
      <c r="DG160" s="2"/>
      <c r="DJ160" s="4"/>
    </row>
    <row r="161" spans="2:115" ht="18" customHeight="1">
      <c r="B161" s="151" t="e">
        <f>IF(#REF!="","",VLOOKUP(#REF!,$CX$11:$DG$26,9,0))</f>
        <v>#REF!</v>
      </c>
      <c r="C161" s="64" t="e">
        <f>IF(#REF!="",0,VLOOKUP(#REF!,$CP$11:$CQ$16,2,0))</f>
        <v>#REF!</v>
      </c>
      <c r="D161" s="65" t="e">
        <f>IF(#REF!="",0,VLOOKUP(#REF!,$CX$11:$CY$26,2,0))</f>
        <v>#REF!</v>
      </c>
      <c r="E161" s="152" t="e">
        <f t="shared" si="32"/>
        <v>#REF!</v>
      </c>
      <c r="F161" s="155" t="e">
        <f>IF(#REF!="","",VLOOKUP(#REF!,#REF!,7,0))</f>
        <v>#REF!</v>
      </c>
      <c r="G161" s="201" t="e">
        <f>IF(OR(#REF!="",F161=""),"",ROUND(#REF!/10^3*F161,3))</f>
        <v>#REF!</v>
      </c>
      <c r="H161" s="201" t="e">
        <f>IF(#REF!&gt;0,#REF!*#REF!/1000,"")</f>
        <v>#REF!</v>
      </c>
      <c r="I161" s="201" t="e">
        <f>IF(#REF!&gt;0,#REF!*#REF!/1000,"")</f>
        <v>#REF!</v>
      </c>
      <c r="J161" s="51" t="e">
        <f>IF(#REF!="●","",IF(#REF!="","",#REF!))</f>
        <v>#REF!</v>
      </c>
      <c r="K161" s="51" t="e">
        <f>IF(#REF!="●","",IF(#REF!="","",#REF!))</f>
        <v>#REF!</v>
      </c>
      <c r="L161" s="74" t="e">
        <f t="shared" si="33"/>
        <v>#REF!</v>
      </c>
      <c r="M161" s="74" t="e">
        <f t="shared" si="34"/>
        <v>#REF!</v>
      </c>
      <c r="N161" s="201" t="e">
        <f>IF(ISNA(L161),"",L161*#REF!)</f>
        <v>#REF!</v>
      </c>
      <c r="O161" s="201" t="e">
        <f>IF(ISNA(M161),"",M161*#REF!)</f>
        <v>#REF!</v>
      </c>
      <c r="P161" s="78" t="e">
        <f>IF(#REF!&gt;0,DQ$6,"")</f>
        <v>#REF!</v>
      </c>
      <c r="Q161" s="99"/>
      <c r="R161" s="411"/>
      <c r="S161" s="412" t="e">
        <f>IF(OR(#REF!="",F161=""),"",ROUND(#REF!/10^3*F161,3))</f>
        <v>#REF!</v>
      </c>
      <c r="T161" s="412" t="e">
        <f>IF(#REF!&gt;0,#REF!*#REF!/1000,"")</f>
        <v>#REF!</v>
      </c>
      <c r="U161" s="412" t="e">
        <f>IF(#REF!&gt;0,#REF!*#REF!/1000,"")</f>
        <v>#REF!</v>
      </c>
      <c r="V161" s="413" t="e">
        <f>IF(OR(#REF!="●",#REF!="●"),"",IF(#REF!="","",#REF!))</f>
        <v>#REF!</v>
      </c>
      <c r="W161" s="413" t="e">
        <f>IF(OR(#REF!="●",#REF!="●"),"",IF(#REF!="","",#REF!))</f>
        <v>#REF!</v>
      </c>
      <c r="X161" s="412" t="e">
        <f>IF(ISNA(L161),"",L161*#REF!)</f>
        <v>#REF!</v>
      </c>
      <c r="Y161" s="412" t="e">
        <f>IF(ISNA(M161),"",M161*#REF!)</f>
        <v>#REF!</v>
      </c>
      <c r="Z161" s="414" t="e">
        <f>IF(#REF!&gt;0,DQ$6,"")</f>
        <v>#REF!</v>
      </c>
      <c r="AA161" s="95" t="e">
        <f>IF(#REF!="","",VLOOKUP(#REF!,#REF!,7,0))</f>
        <v>#REF!</v>
      </c>
      <c r="AB161" s="201" t="e">
        <f>IF(OR(#REF!="",AA161=""),"",ROUND(#REF!/10^3*AA161,3))</f>
        <v>#REF!</v>
      </c>
      <c r="AC161" s="201" t="e">
        <f>IF(#REF!&gt;0,#REF!*#REF!/1000,"")</f>
        <v>#REF!</v>
      </c>
      <c r="AD161" s="201" t="e">
        <f>IF(#REF!&gt;0,#REF!*#REF!/1000,"")</f>
        <v>#REF!</v>
      </c>
      <c r="AE161" s="74" t="e">
        <f t="shared" si="35"/>
        <v>#REF!</v>
      </c>
      <c r="AF161" s="74" t="e">
        <f t="shared" si="36"/>
        <v>#REF!</v>
      </c>
      <c r="AG161" s="201" t="e">
        <f>IF(ISNA(AE161),"",AE161*#REF!)</f>
        <v>#REF!</v>
      </c>
      <c r="AH161" s="201" t="e">
        <f>IF(ISNA(AF161),"",AF161*#REF!)</f>
        <v>#REF!</v>
      </c>
      <c r="AI161" s="78" t="e">
        <f>IF(#REF!&gt;0,DQ$23,"")</f>
        <v>#REF!</v>
      </c>
      <c r="AJ161" s="99"/>
      <c r="AK161" s="411"/>
      <c r="AL161" s="412" t="e">
        <f>IF(OR(#REF!="",F161=""),"",ROUND(#REF!/10^3*F161,3))</f>
        <v>#REF!</v>
      </c>
      <c r="AM161" s="412" t="e">
        <f>IF(#REF!&gt;0,#REF!*#REF!/1000,"")</f>
        <v>#REF!</v>
      </c>
      <c r="AN161" s="412" t="e">
        <f>IF(#REF!&gt;0,#REF!*#REF!/1000,"")</f>
        <v>#REF!</v>
      </c>
      <c r="AO161" s="413" t="e">
        <f>IF(OR(#REF!="●",#REF!="●",#REF!="●"),"",IF(#REF!="","",#REF!))</f>
        <v>#REF!</v>
      </c>
      <c r="AP161" s="413" t="e">
        <f>IF(OR(#REF!="●",#REF!="●",#REF!="●"),"",IF(#REF!="","",#REF!))</f>
        <v>#REF!</v>
      </c>
      <c r="AQ161" s="412" t="e">
        <f>IF(ISNA(L161),"",L161*#REF!)</f>
        <v>#REF!</v>
      </c>
      <c r="AR161" s="412" t="e">
        <f>IF(ISNA(M161),"",M161*#REF!)</f>
        <v>#REF!</v>
      </c>
      <c r="AS161" s="414" t="e">
        <f>IF(#REF!&gt;0,DQ$6,"")</f>
        <v>#REF!</v>
      </c>
      <c r="AT161" s="95" t="e">
        <f>IF(#REF!="","",VLOOKUP(#REF!,#REF!,7,0))</f>
        <v>#REF!</v>
      </c>
      <c r="AU161" s="201" t="e">
        <f>IF(OR(#REF!="",AT161=""),"",ROUND(#REF!/10^3*AT161,3))</f>
        <v>#REF!</v>
      </c>
      <c r="AV161" s="201" t="e">
        <f>IF(#REF!&gt;0,#REF!*#REF!/1000,"")</f>
        <v>#REF!</v>
      </c>
      <c r="AW161" s="201" t="e">
        <f>IF(#REF!&gt;0,#REF!*#REF!/1000,"")</f>
        <v>#REF!</v>
      </c>
      <c r="AX161" s="74" t="e">
        <f t="shared" si="37"/>
        <v>#REF!</v>
      </c>
      <c r="AY161" s="74" t="e">
        <f t="shared" si="38"/>
        <v>#REF!</v>
      </c>
      <c r="AZ161" s="201" t="e">
        <f>IF(ISNA(AX161),"",AX161*#REF!)</f>
        <v>#REF!</v>
      </c>
      <c r="BA161" s="201" t="e">
        <f>IF(ISNA(AY161),"",AY161*#REF!)</f>
        <v>#REF!</v>
      </c>
      <c r="BB161" s="78" t="e">
        <f>IF(#REF!&gt;0,DQ$40,"")</f>
        <v>#REF!</v>
      </c>
      <c r="BC161" s="99"/>
      <c r="BD161" s="650"/>
      <c r="BE161" s="652" t="e">
        <f>IF(OR(#REF!="",F161=""),"",ROUND(#REF!/10^3*F161,3))</f>
        <v>#REF!</v>
      </c>
      <c r="BF161" s="412" t="e">
        <f>IF(#REF!&gt;0,#REF!*#REF!/1000,"")</f>
        <v>#REF!</v>
      </c>
      <c r="BG161" s="412" t="e">
        <f>IF(#REF!&gt;0,#REF!*#REF!/1000,"")</f>
        <v>#REF!</v>
      </c>
      <c r="BH161" s="413" t="e">
        <f>IF(OR(#REF!="●",#REF!="●",#REF!="●",#REF!="●"),"",IF(#REF!="","",#REF!))</f>
        <v>#REF!</v>
      </c>
      <c r="BI161" s="413" t="e">
        <f>IF(OR(#REF!="●",#REF!="●",#REF!="●",#REF!="●"),"",IF(#REF!="","",#REF!))</f>
        <v>#REF!</v>
      </c>
      <c r="BJ161" s="412" t="e">
        <f>IF(ISNA(L161),"",L161*#REF!)</f>
        <v>#REF!</v>
      </c>
      <c r="BK161" s="412" t="e">
        <f>IF(ISNA(M161),"",M161*#REF!)</f>
        <v>#REF!</v>
      </c>
      <c r="BL161" s="415" t="e">
        <f>IF(#REF!&gt;0,DQ$6,"")</f>
        <v>#REF!</v>
      </c>
      <c r="BM161" s="361" t="e">
        <f>IF(#REF!="","",VLOOKUP(#REF!,#REF!,7,0))</f>
        <v>#REF!</v>
      </c>
      <c r="BN161" s="201" t="e">
        <f>IF(OR(#REF!="",BM161=""),"",ROUND(#REF!/10^3*BM161,3))</f>
        <v>#REF!</v>
      </c>
      <c r="BO161" s="201" t="e">
        <f>IF(#REF!&gt;0,#REF!*#REF!/1000,"")</f>
        <v>#REF!</v>
      </c>
      <c r="BP161" s="201" t="e">
        <f>IF(#REF!&gt;0,#REF!*#REF!/1000,"")</f>
        <v>#REF!</v>
      </c>
      <c r="BQ161" s="74" t="e">
        <f t="shared" si="39"/>
        <v>#REF!</v>
      </c>
      <c r="BR161" s="74" t="e">
        <f t="shared" si="40"/>
        <v>#REF!</v>
      </c>
      <c r="BS161" s="201" t="e">
        <f>IF(ISNA(BQ161),"",BQ161*#REF!)</f>
        <v>#REF!</v>
      </c>
      <c r="BT161" s="201" t="e">
        <f>IF(ISNA(BR161),"",BR161*#REF!)</f>
        <v>#REF!</v>
      </c>
      <c r="BU161" s="78" t="e">
        <f>IF(#REF!&gt;0,DQ$57,"")</f>
        <v>#REF!</v>
      </c>
      <c r="BV161" s="99"/>
      <c r="BW161" s="411"/>
      <c r="BX161" s="412" t="e">
        <f>IF(OR(#REF!="",F161=""),"",ROUND(#REF!/10^3*F161,3))</f>
        <v>#REF!</v>
      </c>
      <c r="BY161" s="412" t="e">
        <f>IF(#REF!&gt;0,#REF!*#REF!/1000,"")</f>
        <v>#REF!</v>
      </c>
      <c r="BZ161" s="412" t="e">
        <f>IF(#REF!&gt;0,#REF!*#REF!/1000,"")</f>
        <v>#REF!</v>
      </c>
      <c r="CA161" s="413" t="e">
        <f>IF(OR(#REF!="●",#REF!="●",#REF!="●",#REF!="●",#REF!="●"),"",IF(#REF!="","",#REF!))</f>
        <v>#REF!</v>
      </c>
      <c r="CB161" s="413" t="e">
        <f>IF(OR(#REF!="●",#REF!="●",#REF!="●",#REF!="●",#REF!="●"),"",IF(#REF!="","",#REF!))</f>
        <v>#REF!</v>
      </c>
      <c r="CC161" s="412" t="e">
        <f>IF(ISNA(L161),"",L161*#REF!)</f>
        <v>#REF!</v>
      </c>
      <c r="CD161" s="412" t="e">
        <f>IF(ISNA(M161),"",M161*#REF!)</f>
        <v>#REF!</v>
      </c>
      <c r="CE161" s="415" t="e">
        <f>IF(#REF!&gt;0,DQ$6,"")</f>
        <v>#REF!</v>
      </c>
      <c r="CF161" s="361" t="e">
        <f>IF(#REF!="","",VLOOKUP(#REF!,#REF!,7,0))</f>
        <v>#REF!</v>
      </c>
      <c r="CG161" s="201" t="e">
        <f>IF(OR(#REF!="",CF161=""),"",ROUND(#REF!/10^3*CF161,3))</f>
        <v>#REF!</v>
      </c>
      <c r="CH161" s="201" t="e">
        <f>IF(#REF!&gt;0,#REF!*#REF!/1000,"")</f>
        <v>#REF!</v>
      </c>
      <c r="CI161" s="201" t="e">
        <f>IF(#REF!&gt;0,#REF!*#REF!/1000,"")</f>
        <v>#REF!</v>
      </c>
      <c r="CJ161" s="74" t="e">
        <f t="shared" si="41"/>
        <v>#REF!</v>
      </c>
      <c r="CK161" s="74" t="e">
        <f t="shared" si="42"/>
        <v>#REF!</v>
      </c>
      <c r="CL161" s="201" t="e">
        <f>IF(ISNA(CJ161),"",CJ161*#REF!)</f>
        <v>#REF!</v>
      </c>
      <c r="CM161" s="201" t="e">
        <f>IF(ISNA(CK161),"",CK161*#REF!)</f>
        <v>#REF!</v>
      </c>
      <c r="CN161" s="101" t="e">
        <f>IF(#REF!&gt;0,DQ$57,"")</f>
        <v>#REF!</v>
      </c>
      <c r="CO161" s="84"/>
      <c r="CP161" s="2"/>
      <c r="CQ161" s="2"/>
      <c r="CR161" s="2"/>
      <c r="CS161" s="2"/>
      <c r="CT161" s="2"/>
      <c r="CU161" s="2"/>
      <c r="CV161" s="2"/>
      <c r="CX161" s="2"/>
      <c r="CY161" s="2"/>
      <c r="CZ161" s="2"/>
      <c r="DA161" s="2"/>
      <c r="DB161" s="2"/>
      <c r="DC161" s="2"/>
      <c r="DD161" s="2"/>
      <c r="DE161" s="2"/>
      <c r="DF161" s="2"/>
      <c r="DG161" s="2"/>
      <c r="DJ161" s="4"/>
    </row>
    <row r="162" spans="2:115" ht="18" customHeight="1">
      <c r="B162" s="151" t="e">
        <f>IF(#REF!="","",VLOOKUP(#REF!,$CX$11:$DG$26,9,0))</f>
        <v>#REF!</v>
      </c>
      <c r="C162" s="64" t="e">
        <f>IF(#REF!="",0,VLOOKUP(#REF!,$CP$11:$CQ$16,2,0))</f>
        <v>#REF!</v>
      </c>
      <c r="D162" s="65" t="e">
        <f>IF(#REF!="",0,VLOOKUP(#REF!,$CX$11:$CY$26,2,0))</f>
        <v>#REF!</v>
      </c>
      <c r="E162" s="152" t="e">
        <f t="shared" si="32"/>
        <v>#REF!</v>
      </c>
      <c r="F162" s="155" t="e">
        <f>IF(#REF!="","",VLOOKUP(#REF!,#REF!,7,0))</f>
        <v>#REF!</v>
      </c>
      <c r="G162" s="201" t="e">
        <f>IF(OR(#REF!="",F162=""),"",ROUND(#REF!/10^3*F162,3))</f>
        <v>#REF!</v>
      </c>
      <c r="H162" s="201" t="e">
        <f>IF(#REF!&gt;0,#REF!*#REF!/1000,"")</f>
        <v>#REF!</v>
      </c>
      <c r="I162" s="201" t="e">
        <f>IF(#REF!&gt;0,#REF!*#REF!/1000,"")</f>
        <v>#REF!</v>
      </c>
      <c r="J162" s="51" t="e">
        <f>IF(#REF!="●","",IF(#REF!="","",#REF!))</f>
        <v>#REF!</v>
      </c>
      <c r="K162" s="51" t="e">
        <f>IF(#REF!="●","",IF(#REF!="","",#REF!))</f>
        <v>#REF!</v>
      </c>
      <c r="L162" s="74" t="e">
        <f t="shared" si="33"/>
        <v>#REF!</v>
      </c>
      <c r="M162" s="74" t="e">
        <f t="shared" si="34"/>
        <v>#REF!</v>
      </c>
      <c r="N162" s="201" t="e">
        <f>IF(ISNA(L162),"",L162*#REF!)</f>
        <v>#REF!</v>
      </c>
      <c r="O162" s="201" t="e">
        <f>IF(ISNA(M162),"",M162*#REF!)</f>
        <v>#REF!</v>
      </c>
      <c r="P162" s="78" t="e">
        <f>IF(#REF!&gt;0,DQ$6,"")</f>
        <v>#REF!</v>
      </c>
      <c r="Q162" s="99"/>
      <c r="R162" s="411"/>
      <c r="S162" s="412" t="e">
        <f>IF(OR(#REF!="",F162=""),"",ROUND(#REF!/10^3*F162,3))</f>
        <v>#REF!</v>
      </c>
      <c r="T162" s="412" t="e">
        <f>IF(#REF!&gt;0,#REF!*#REF!/1000,"")</f>
        <v>#REF!</v>
      </c>
      <c r="U162" s="412" t="e">
        <f>IF(#REF!&gt;0,#REF!*#REF!/1000,"")</f>
        <v>#REF!</v>
      </c>
      <c r="V162" s="413" t="e">
        <f>IF(OR(#REF!="●",#REF!="●"),"",IF(#REF!="","",#REF!))</f>
        <v>#REF!</v>
      </c>
      <c r="W162" s="413" t="e">
        <f>IF(OR(#REF!="●",#REF!="●"),"",IF(#REF!="","",#REF!))</f>
        <v>#REF!</v>
      </c>
      <c r="X162" s="412" t="e">
        <f>IF(ISNA(L162),"",L162*#REF!)</f>
        <v>#REF!</v>
      </c>
      <c r="Y162" s="412" t="e">
        <f>IF(ISNA(M162),"",M162*#REF!)</f>
        <v>#REF!</v>
      </c>
      <c r="Z162" s="414" t="e">
        <f>IF(#REF!&gt;0,DQ$6,"")</f>
        <v>#REF!</v>
      </c>
      <c r="AA162" s="95" t="e">
        <f>IF(#REF!="","",VLOOKUP(#REF!,#REF!,7,0))</f>
        <v>#REF!</v>
      </c>
      <c r="AB162" s="201" t="e">
        <f>IF(OR(#REF!="",AA162=""),"",ROUND(#REF!/10^3*AA162,3))</f>
        <v>#REF!</v>
      </c>
      <c r="AC162" s="201" t="e">
        <f>IF(#REF!&gt;0,#REF!*#REF!/1000,"")</f>
        <v>#REF!</v>
      </c>
      <c r="AD162" s="201" t="e">
        <f>IF(#REF!&gt;0,#REF!*#REF!/1000,"")</f>
        <v>#REF!</v>
      </c>
      <c r="AE162" s="74" t="e">
        <f t="shared" si="35"/>
        <v>#REF!</v>
      </c>
      <c r="AF162" s="74" t="e">
        <f t="shared" si="36"/>
        <v>#REF!</v>
      </c>
      <c r="AG162" s="201" t="e">
        <f>IF(ISNA(AE162),"",AE162*#REF!)</f>
        <v>#REF!</v>
      </c>
      <c r="AH162" s="201" t="e">
        <f>IF(ISNA(AF162),"",AF162*#REF!)</f>
        <v>#REF!</v>
      </c>
      <c r="AI162" s="78" t="e">
        <f>IF(#REF!&gt;0,DQ$23,"")</f>
        <v>#REF!</v>
      </c>
      <c r="AJ162" s="99"/>
      <c r="AK162" s="411"/>
      <c r="AL162" s="412" t="e">
        <f>IF(OR(#REF!="",F162=""),"",ROUND(#REF!/10^3*F162,3))</f>
        <v>#REF!</v>
      </c>
      <c r="AM162" s="412" t="e">
        <f>IF(#REF!&gt;0,#REF!*#REF!/1000,"")</f>
        <v>#REF!</v>
      </c>
      <c r="AN162" s="412" t="e">
        <f>IF(#REF!&gt;0,#REF!*#REF!/1000,"")</f>
        <v>#REF!</v>
      </c>
      <c r="AO162" s="413" t="e">
        <f>IF(OR(#REF!="●",#REF!="●",#REF!="●"),"",IF(#REF!="","",#REF!))</f>
        <v>#REF!</v>
      </c>
      <c r="AP162" s="413" t="e">
        <f>IF(OR(#REF!="●",#REF!="●",#REF!="●"),"",IF(#REF!="","",#REF!))</f>
        <v>#REF!</v>
      </c>
      <c r="AQ162" s="412" t="e">
        <f>IF(ISNA(L162),"",L162*#REF!)</f>
        <v>#REF!</v>
      </c>
      <c r="AR162" s="412" t="e">
        <f>IF(ISNA(M162),"",M162*#REF!)</f>
        <v>#REF!</v>
      </c>
      <c r="AS162" s="414" t="e">
        <f>IF(#REF!&gt;0,DQ$6,"")</f>
        <v>#REF!</v>
      </c>
      <c r="AT162" s="95" t="e">
        <f>IF(#REF!="","",VLOOKUP(#REF!,#REF!,7,0))</f>
        <v>#REF!</v>
      </c>
      <c r="AU162" s="201" t="e">
        <f>IF(OR(#REF!="",AT162=""),"",ROUND(#REF!/10^3*AT162,3))</f>
        <v>#REF!</v>
      </c>
      <c r="AV162" s="201" t="e">
        <f>IF(#REF!&gt;0,#REF!*#REF!/1000,"")</f>
        <v>#REF!</v>
      </c>
      <c r="AW162" s="201" t="e">
        <f>IF(#REF!&gt;0,#REF!*#REF!/1000,"")</f>
        <v>#REF!</v>
      </c>
      <c r="AX162" s="74" t="e">
        <f t="shared" si="37"/>
        <v>#REF!</v>
      </c>
      <c r="AY162" s="74" t="e">
        <f t="shared" si="38"/>
        <v>#REF!</v>
      </c>
      <c r="AZ162" s="201" t="e">
        <f>IF(ISNA(AX162),"",AX162*#REF!)</f>
        <v>#REF!</v>
      </c>
      <c r="BA162" s="201" t="e">
        <f>IF(ISNA(AY162),"",AY162*#REF!)</f>
        <v>#REF!</v>
      </c>
      <c r="BB162" s="78" t="e">
        <f>IF(#REF!&gt;0,DQ$40,"")</f>
        <v>#REF!</v>
      </c>
      <c r="BC162" s="99"/>
      <c r="BD162" s="650"/>
      <c r="BE162" s="652" t="e">
        <f>IF(OR(#REF!="",F162=""),"",ROUND(#REF!/10^3*F162,3))</f>
        <v>#REF!</v>
      </c>
      <c r="BF162" s="412" t="e">
        <f>IF(#REF!&gt;0,#REF!*#REF!/1000,"")</f>
        <v>#REF!</v>
      </c>
      <c r="BG162" s="412" t="e">
        <f>IF(#REF!&gt;0,#REF!*#REF!/1000,"")</f>
        <v>#REF!</v>
      </c>
      <c r="BH162" s="413" t="e">
        <f>IF(OR(#REF!="●",#REF!="●",#REF!="●",#REF!="●"),"",IF(#REF!="","",#REF!))</f>
        <v>#REF!</v>
      </c>
      <c r="BI162" s="413" t="e">
        <f>IF(OR(#REF!="●",#REF!="●",#REF!="●",#REF!="●"),"",IF(#REF!="","",#REF!))</f>
        <v>#REF!</v>
      </c>
      <c r="BJ162" s="412" t="e">
        <f>IF(ISNA(L162),"",L162*#REF!)</f>
        <v>#REF!</v>
      </c>
      <c r="BK162" s="412" t="e">
        <f>IF(ISNA(M162),"",M162*#REF!)</f>
        <v>#REF!</v>
      </c>
      <c r="BL162" s="415" t="e">
        <f>IF(#REF!&gt;0,DQ$6,"")</f>
        <v>#REF!</v>
      </c>
      <c r="BM162" s="361" t="e">
        <f>IF(#REF!="","",VLOOKUP(#REF!,#REF!,7,0))</f>
        <v>#REF!</v>
      </c>
      <c r="BN162" s="201" t="e">
        <f>IF(OR(#REF!="",BM162=""),"",ROUND(#REF!/10^3*BM162,3))</f>
        <v>#REF!</v>
      </c>
      <c r="BO162" s="201" t="e">
        <f>IF(#REF!&gt;0,#REF!*#REF!/1000,"")</f>
        <v>#REF!</v>
      </c>
      <c r="BP162" s="201" t="e">
        <f>IF(#REF!&gt;0,#REF!*#REF!/1000,"")</f>
        <v>#REF!</v>
      </c>
      <c r="BQ162" s="74" t="e">
        <f t="shared" si="39"/>
        <v>#REF!</v>
      </c>
      <c r="BR162" s="74" t="e">
        <f t="shared" si="40"/>
        <v>#REF!</v>
      </c>
      <c r="BS162" s="201" t="e">
        <f>IF(ISNA(BQ162),"",BQ162*#REF!)</f>
        <v>#REF!</v>
      </c>
      <c r="BT162" s="201" t="e">
        <f>IF(ISNA(BR162),"",BR162*#REF!)</f>
        <v>#REF!</v>
      </c>
      <c r="BU162" s="78" t="e">
        <f>IF(#REF!&gt;0,DQ$57,"")</f>
        <v>#REF!</v>
      </c>
      <c r="BV162" s="99"/>
      <c r="BW162" s="411"/>
      <c r="BX162" s="412" t="e">
        <f>IF(OR(#REF!="",F162=""),"",ROUND(#REF!/10^3*F162,3))</f>
        <v>#REF!</v>
      </c>
      <c r="BY162" s="412" t="e">
        <f>IF(#REF!&gt;0,#REF!*#REF!/1000,"")</f>
        <v>#REF!</v>
      </c>
      <c r="BZ162" s="412" t="e">
        <f>IF(#REF!&gt;0,#REF!*#REF!/1000,"")</f>
        <v>#REF!</v>
      </c>
      <c r="CA162" s="413" t="e">
        <f>IF(OR(#REF!="●",#REF!="●",#REF!="●",#REF!="●",#REF!="●"),"",IF(#REF!="","",#REF!))</f>
        <v>#REF!</v>
      </c>
      <c r="CB162" s="413" t="e">
        <f>IF(OR(#REF!="●",#REF!="●",#REF!="●",#REF!="●",#REF!="●"),"",IF(#REF!="","",#REF!))</f>
        <v>#REF!</v>
      </c>
      <c r="CC162" s="412" t="e">
        <f>IF(ISNA(L162),"",L162*#REF!)</f>
        <v>#REF!</v>
      </c>
      <c r="CD162" s="412" t="e">
        <f>IF(ISNA(M162),"",M162*#REF!)</f>
        <v>#REF!</v>
      </c>
      <c r="CE162" s="415" t="e">
        <f>IF(#REF!&gt;0,DQ$6,"")</f>
        <v>#REF!</v>
      </c>
      <c r="CF162" s="361" t="e">
        <f>IF(#REF!="","",VLOOKUP(#REF!,#REF!,7,0))</f>
        <v>#REF!</v>
      </c>
      <c r="CG162" s="201" t="e">
        <f>IF(OR(#REF!="",CF162=""),"",ROUND(#REF!/10^3*CF162,3))</f>
        <v>#REF!</v>
      </c>
      <c r="CH162" s="201" t="e">
        <f>IF(#REF!&gt;0,#REF!*#REF!/1000,"")</f>
        <v>#REF!</v>
      </c>
      <c r="CI162" s="201" t="e">
        <f>IF(#REF!&gt;0,#REF!*#REF!/1000,"")</f>
        <v>#REF!</v>
      </c>
      <c r="CJ162" s="74" t="e">
        <f t="shared" si="41"/>
        <v>#REF!</v>
      </c>
      <c r="CK162" s="74" t="e">
        <f t="shared" si="42"/>
        <v>#REF!</v>
      </c>
      <c r="CL162" s="201" t="e">
        <f>IF(ISNA(CJ162),"",CJ162*#REF!)</f>
        <v>#REF!</v>
      </c>
      <c r="CM162" s="201" t="e">
        <f>IF(ISNA(CK162),"",CK162*#REF!)</f>
        <v>#REF!</v>
      </c>
      <c r="CN162" s="101" t="e">
        <f>IF(#REF!&gt;0,DQ$57,"")</f>
        <v>#REF!</v>
      </c>
      <c r="CO162" s="84"/>
      <c r="CP162" s="2"/>
      <c r="CQ162" s="2"/>
      <c r="CR162" s="2"/>
      <c r="CS162" s="2"/>
      <c r="CT162" s="2"/>
      <c r="CU162" s="2"/>
      <c r="CV162" s="2"/>
      <c r="CX162" s="2"/>
      <c r="CY162" s="2"/>
      <c r="CZ162" s="2"/>
      <c r="DA162" s="2"/>
      <c r="DB162" s="2"/>
      <c r="DC162" s="2"/>
      <c r="DD162" s="2"/>
      <c r="DE162" s="2"/>
      <c r="DF162" s="2"/>
      <c r="DG162" s="2"/>
      <c r="DJ162" s="4"/>
    </row>
    <row r="163" spans="2:115" ht="18" customHeight="1">
      <c r="B163" s="151" t="e">
        <f>IF(#REF!="","",VLOOKUP(#REF!,$CX$11:$DG$26,9,0))</f>
        <v>#REF!</v>
      </c>
      <c r="C163" s="64" t="e">
        <f>IF(#REF!="",0,VLOOKUP(#REF!,$CP$11:$CQ$16,2,0))</f>
        <v>#REF!</v>
      </c>
      <c r="D163" s="65" t="e">
        <f>IF(#REF!="",0,VLOOKUP(#REF!,$CX$11:$CY$26,2,0))</f>
        <v>#REF!</v>
      </c>
      <c r="E163" s="152" t="e">
        <f t="shared" si="32"/>
        <v>#REF!</v>
      </c>
      <c r="F163" s="155" t="e">
        <f>IF(#REF!="","",VLOOKUP(#REF!,#REF!,7,0))</f>
        <v>#REF!</v>
      </c>
      <c r="G163" s="201" t="e">
        <f>IF(OR(#REF!="",F163=""),"",ROUND(#REF!/10^3*F163,3))</f>
        <v>#REF!</v>
      </c>
      <c r="H163" s="201" t="e">
        <f>IF(#REF!&gt;0,#REF!*#REF!/1000,"")</f>
        <v>#REF!</v>
      </c>
      <c r="I163" s="201" t="e">
        <f>IF(#REF!&gt;0,#REF!*#REF!/1000,"")</f>
        <v>#REF!</v>
      </c>
      <c r="J163" s="51" t="e">
        <f>IF(#REF!="●","",IF(#REF!="","",#REF!))</f>
        <v>#REF!</v>
      </c>
      <c r="K163" s="51" t="e">
        <f>IF(#REF!="●","",IF(#REF!="","",#REF!))</f>
        <v>#REF!</v>
      </c>
      <c r="L163" s="74" t="e">
        <f t="shared" si="33"/>
        <v>#REF!</v>
      </c>
      <c r="M163" s="74" t="e">
        <f t="shared" si="34"/>
        <v>#REF!</v>
      </c>
      <c r="N163" s="201" t="e">
        <f>IF(ISNA(L163),"",L163*#REF!)</f>
        <v>#REF!</v>
      </c>
      <c r="O163" s="201" t="e">
        <f>IF(ISNA(M163),"",M163*#REF!)</f>
        <v>#REF!</v>
      </c>
      <c r="P163" s="78" t="e">
        <f>IF(#REF!&gt;0,DQ$6,"")</f>
        <v>#REF!</v>
      </c>
      <c r="Q163" s="99"/>
      <c r="R163" s="411"/>
      <c r="S163" s="412" t="e">
        <f>IF(OR(#REF!="",F163=""),"",ROUND(#REF!/10^3*F163,3))</f>
        <v>#REF!</v>
      </c>
      <c r="T163" s="412" t="e">
        <f>IF(#REF!&gt;0,#REF!*#REF!/1000,"")</f>
        <v>#REF!</v>
      </c>
      <c r="U163" s="412" t="e">
        <f>IF(#REF!&gt;0,#REF!*#REF!/1000,"")</f>
        <v>#REF!</v>
      </c>
      <c r="V163" s="413" t="e">
        <f>IF(OR(#REF!="●",#REF!="●"),"",IF(#REF!="","",#REF!))</f>
        <v>#REF!</v>
      </c>
      <c r="W163" s="413" t="e">
        <f>IF(OR(#REF!="●",#REF!="●"),"",IF(#REF!="","",#REF!))</f>
        <v>#REF!</v>
      </c>
      <c r="X163" s="412" t="e">
        <f>IF(ISNA(L163),"",L163*#REF!)</f>
        <v>#REF!</v>
      </c>
      <c r="Y163" s="412" t="e">
        <f>IF(ISNA(M163),"",M163*#REF!)</f>
        <v>#REF!</v>
      </c>
      <c r="Z163" s="414" t="e">
        <f>IF(#REF!&gt;0,DQ$6,"")</f>
        <v>#REF!</v>
      </c>
      <c r="AA163" s="95" t="e">
        <f>IF(#REF!="","",VLOOKUP(#REF!,#REF!,7,0))</f>
        <v>#REF!</v>
      </c>
      <c r="AB163" s="201" t="e">
        <f>IF(OR(#REF!="",AA163=""),"",ROUND(#REF!/10^3*AA163,3))</f>
        <v>#REF!</v>
      </c>
      <c r="AC163" s="201" t="e">
        <f>IF(#REF!&gt;0,#REF!*#REF!/1000,"")</f>
        <v>#REF!</v>
      </c>
      <c r="AD163" s="201" t="e">
        <f>IF(#REF!&gt;0,#REF!*#REF!/1000,"")</f>
        <v>#REF!</v>
      </c>
      <c r="AE163" s="74" t="e">
        <f t="shared" si="35"/>
        <v>#REF!</v>
      </c>
      <c r="AF163" s="74" t="e">
        <f t="shared" si="36"/>
        <v>#REF!</v>
      </c>
      <c r="AG163" s="201" t="e">
        <f>IF(ISNA(AE163),"",AE163*#REF!)</f>
        <v>#REF!</v>
      </c>
      <c r="AH163" s="201" t="e">
        <f>IF(ISNA(AF163),"",AF163*#REF!)</f>
        <v>#REF!</v>
      </c>
      <c r="AI163" s="78" t="e">
        <f>IF(#REF!&gt;0,DQ$23,"")</f>
        <v>#REF!</v>
      </c>
      <c r="AJ163" s="99"/>
      <c r="AK163" s="411"/>
      <c r="AL163" s="412" t="e">
        <f>IF(OR(#REF!="",F163=""),"",ROUND(#REF!/10^3*F163,3))</f>
        <v>#REF!</v>
      </c>
      <c r="AM163" s="412" t="e">
        <f>IF(#REF!&gt;0,#REF!*#REF!/1000,"")</f>
        <v>#REF!</v>
      </c>
      <c r="AN163" s="412" t="e">
        <f>IF(#REF!&gt;0,#REF!*#REF!/1000,"")</f>
        <v>#REF!</v>
      </c>
      <c r="AO163" s="413" t="e">
        <f>IF(OR(#REF!="●",#REF!="●",#REF!="●"),"",IF(#REF!="","",#REF!))</f>
        <v>#REF!</v>
      </c>
      <c r="AP163" s="413" t="e">
        <f>IF(OR(#REF!="●",#REF!="●",#REF!="●"),"",IF(#REF!="","",#REF!))</f>
        <v>#REF!</v>
      </c>
      <c r="AQ163" s="412" t="e">
        <f>IF(ISNA(L163),"",L163*#REF!)</f>
        <v>#REF!</v>
      </c>
      <c r="AR163" s="412" t="e">
        <f>IF(ISNA(M163),"",M163*#REF!)</f>
        <v>#REF!</v>
      </c>
      <c r="AS163" s="414" t="e">
        <f>IF(#REF!&gt;0,DQ$6,"")</f>
        <v>#REF!</v>
      </c>
      <c r="AT163" s="95" t="e">
        <f>IF(#REF!="","",VLOOKUP(#REF!,#REF!,7,0))</f>
        <v>#REF!</v>
      </c>
      <c r="AU163" s="201" t="e">
        <f>IF(OR(#REF!="",AT163=""),"",ROUND(#REF!/10^3*AT163,3))</f>
        <v>#REF!</v>
      </c>
      <c r="AV163" s="201" t="e">
        <f>IF(#REF!&gt;0,#REF!*#REF!/1000,"")</f>
        <v>#REF!</v>
      </c>
      <c r="AW163" s="201" t="e">
        <f>IF(#REF!&gt;0,#REF!*#REF!/1000,"")</f>
        <v>#REF!</v>
      </c>
      <c r="AX163" s="74" t="e">
        <f t="shared" si="37"/>
        <v>#REF!</v>
      </c>
      <c r="AY163" s="74" t="e">
        <f t="shared" si="38"/>
        <v>#REF!</v>
      </c>
      <c r="AZ163" s="201" t="e">
        <f>IF(ISNA(AX163),"",AX163*#REF!)</f>
        <v>#REF!</v>
      </c>
      <c r="BA163" s="201" t="e">
        <f>IF(ISNA(AY163),"",AY163*#REF!)</f>
        <v>#REF!</v>
      </c>
      <c r="BB163" s="78" t="e">
        <f>IF(#REF!&gt;0,DQ$40,"")</f>
        <v>#REF!</v>
      </c>
      <c r="BC163" s="99"/>
      <c r="BD163" s="650"/>
      <c r="BE163" s="652" t="e">
        <f>IF(OR(#REF!="",F163=""),"",ROUND(#REF!/10^3*F163,3))</f>
        <v>#REF!</v>
      </c>
      <c r="BF163" s="412" t="e">
        <f>IF(#REF!&gt;0,#REF!*#REF!/1000,"")</f>
        <v>#REF!</v>
      </c>
      <c r="BG163" s="412" t="e">
        <f>IF(#REF!&gt;0,#REF!*#REF!/1000,"")</f>
        <v>#REF!</v>
      </c>
      <c r="BH163" s="413" t="e">
        <f>IF(OR(#REF!="●",#REF!="●",#REF!="●",#REF!="●"),"",IF(#REF!="","",#REF!))</f>
        <v>#REF!</v>
      </c>
      <c r="BI163" s="413" t="e">
        <f>IF(OR(#REF!="●",#REF!="●",#REF!="●",#REF!="●"),"",IF(#REF!="","",#REF!))</f>
        <v>#REF!</v>
      </c>
      <c r="BJ163" s="412" t="e">
        <f>IF(ISNA(L163),"",L163*#REF!)</f>
        <v>#REF!</v>
      </c>
      <c r="BK163" s="412" t="e">
        <f>IF(ISNA(M163),"",M163*#REF!)</f>
        <v>#REF!</v>
      </c>
      <c r="BL163" s="415" t="e">
        <f>IF(#REF!&gt;0,DQ$6,"")</f>
        <v>#REF!</v>
      </c>
      <c r="BM163" s="361" t="e">
        <f>IF(#REF!="","",VLOOKUP(#REF!,#REF!,7,0))</f>
        <v>#REF!</v>
      </c>
      <c r="BN163" s="201" t="e">
        <f>IF(OR(#REF!="",BM163=""),"",ROUND(#REF!/10^3*BM163,3))</f>
        <v>#REF!</v>
      </c>
      <c r="BO163" s="201" t="e">
        <f>IF(#REF!&gt;0,#REF!*#REF!/1000,"")</f>
        <v>#REF!</v>
      </c>
      <c r="BP163" s="201" t="e">
        <f>IF(#REF!&gt;0,#REF!*#REF!/1000,"")</f>
        <v>#REF!</v>
      </c>
      <c r="BQ163" s="74" t="e">
        <f t="shared" si="39"/>
        <v>#REF!</v>
      </c>
      <c r="BR163" s="74" t="e">
        <f t="shared" si="40"/>
        <v>#REF!</v>
      </c>
      <c r="BS163" s="201" t="e">
        <f>IF(ISNA(BQ163),"",BQ163*#REF!)</f>
        <v>#REF!</v>
      </c>
      <c r="BT163" s="201" t="e">
        <f>IF(ISNA(BR163),"",BR163*#REF!)</f>
        <v>#REF!</v>
      </c>
      <c r="BU163" s="78" t="e">
        <f>IF(#REF!&gt;0,DQ$57,"")</f>
        <v>#REF!</v>
      </c>
      <c r="BV163" s="99"/>
      <c r="BW163" s="411"/>
      <c r="BX163" s="412" t="e">
        <f>IF(OR(#REF!="",F163=""),"",ROUND(#REF!/10^3*F163,3))</f>
        <v>#REF!</v>
      </c>
      <c r="BY163" s="412" t="e">
        <f>IF(#REF!&gt;0,#REF!*#REF!/1000,"")</f>
        <v>#REF!</v>
      </c>
      <c r="BZ163" s="412" t="e">
        <f>IF(#REF!&gt;0,#REF!*#REF!/1000,"")</f>
        <v>#REF!</v>
      </c>
      <c r="CA163" s="413" t="e">
        <f>IF(OR(#REF!="●",#REF!="●",#REF!="●",#REF!="●",#REF!="●"),"",IF(#REF!="","",#REF!))</f>
        <v>#REF!</v>
      </c>
      <c r="CB163" s="413" t="e">
        <f>IF(OR(#REF!="●",#REF!="●",#REF!="●",#REF!="●",#REF!="●"),"",IF(#REF!="","",#REF!))</f>
        <v>#REF!</v>
      </c>
      <c r="CC163" s="412" t="e">
        <f>IF(ISNA(L163),"",L163*#REF!)</f>
        <v>#REF!</v>
      </c>
      <c r="CD163" s="412" t="e">
        <f>IF(ISNA(M163),"",M163*#REF!)</f>
        <v>#REF!</v>
      </c>
      <c r="CE163" s="415" t="e">
        <f>IF(#REF!&gt;0,DQ$6,"")</f>
        <v>#REF!</v>
      </c>
      <c r="CF163" s="361" t="e">
        <f>IF(#REF!="","",VLOOKUP(#REF!,#REF!,7,0))</f>
        <v>#REF!</v>
      </c>
      <c r="CG163" s="201" t="e">
        <f>IF(OR(#REF!="",CF163=""),"",ROUND(#REF!/10^3*CF163,3))</f>
        <v>#REF!</v>
      </c>
      <c r="CH163" s="201" t="e">
        <f>IF(#REF!&gt;0,#REF!*#REF!/1000,"")</f>
        <v>#REF!</v>
      </c>
      <c r="CI163" s="201" t="e">
        <f>IF(#REF!&gt;0,#REF!*#REF!/1000,"")</f>
        <v>#REF!</v>
      </c>
      <c r="CJ163" s="74" t="e">
        <f t="shared" si="41"/>
        <v>#REF!</v>
      </c>
      <c r="CK163" s="74" t="e">
        <f t="shared" si="42"/>
        <v>#REF!</v>
      </c>
      <c r="CL163" s="201" t="e">
        <f>IF(ISNA(CJ163),"",CJ163*#REF!)</f>
        <v>#REF!</v>
      </c>
      <c r="CM163" s="201" t="e">
        <f>IF(ISNA(CK163),"",CK163*#REF!)</f>
        <v>#REF!</v>
      </c>
      <c r="CN163" s="101" t="e">
        <f>IF(#REF!&gt;0,DQ$57,"")</f>
        <v>#REF!</v>
      </c>
      <c r="CO163" s="84"/>
      <c r="CP163" s="2"/>
      <c r="CQ163" s="2"/>
      <c r="CR163" s="2"/>
      <c r="CS163" s="2"/>
      <c r="CT163" s="2"/>
      <c r="CU163" s="2"/>
      <c r="CV163" s="2"/>
      <c r="CX163" s="2"/>
      <c r="CY163" s="2"/>
      <c r="CZ163" s="2"/>
      <c r="DA163" s="2"/>
      <c r="DB163" s="2"/>
      <c r="DC163" s="2"/>
      <c r="DD163" s="2"/>
      <c r="DE163" s="2"/>
      <c r="DF163" s="2"/>
      <c r="DG163" s="2"/>
      <c r="DJ163" s="4"/>
    </row>
    <row r="164" spans="2:115" ht="18" customHeight="1">
      <c r="B164" s="151" t="e">
        <f>IF(#REF!="","",VLOOKUP(#REF!,$CX$11:$DG$26,9,0))</f>
        <v>#REF!</v>
      </c>
      <c r="C164" s="64" t="e">
        <f>IF(#REF!="",0,VLOOKUP(#REF!,$CP$11:$CQ$16,2,0))</f>
        <v>#REF!</v>
      </c>
      <c r="D164" s="65" t="e">
        <f>IF(#REF!="",0,VLOOKUP(#REF!,$CX$11:$CY$26,2,0))</f>
        <v>#REF!</v>
      </c>
      <c r="E164" s="152" t="e">
        <f t="shared" si="32"/>
        <v>#REF!</v>
      </c>
      <c r="F164" s="155" t="e">
        <f>IF(#REF!="","",VLOOKUP(#REF!,#REF!,7,0))</f>
        <v>#REF!</v>
      </c>
      <c r="G164" s="201" t="e">
        <f>IF(OR(#REF!="",F164=""),"",ROUND(#REF!/10^3*F164,3))</f>
        <v>#REF!</v>
      </c>
      <c r="H164" s="201" t="e">
        <f>IF(#REF!&gt;0,#REF!*#REF!/1000,"")</f>
        <v>#REF!</v>
      </c>
      <c r="I164" s="201" t="e">
        <f>IF(#REF!&gt;0,#REF!*#REF!/1000,"")</f>
        <v>#REF!</v>
      </c>
      <c r="J164" s="51" t="e">
        <f>IF(#REF!="●","",IF(#REF!="","",#REF!))</f>
        <v>#REF!</v>
      </c>
      <c r="K164" s="51" t="e">
        <f>IF(#REF!="●","",IF(#REF!="","",#REF!))</f>
        <v>#REF!</v>
      </c>
      <c r="L164" s="74" t="e">
        <f t="shared" si="33"/>
        <v>#REF!</v>
      </c>
      <c r="M164" s="74" t="e">
        <f t="shared" si="34"/>
        <v>#REF!</v>
      </c>
      <c r="N164" s="201" t="e">
        <f>IF(ISNA(L164),"",L164*#REF!)</f>
        <v>#REF!</v>
      </c>
      <c r="O164" s="201" t="e">
        <f>IF(ISNA(M164),"",M164*#REF!)</f>
        <v>#REF!</v>
      </c>
      <c r="P164" s="78" t="e">
        <f>IF(#REF!&gt;0,DQ$6,"")</f>
        <v>#REF!</v>
      </c>
      <c r="Q164" s="99"/>
      <c r="R164" s="411"/>
      <c r="S164" s="412" t="e">
        <f>IF(OR(#REF!="",F164=""),"",ROUND(#REF!/10^3*F164,3))</f>
        <v>#REF!</v>
      </c>
      <c r="T164" s="412" t="e">
        <f>IF(#REF!&gt;0,#REF!*#REF!/1000,"")</f>
        <v>#REF!</v>
      </c>
      <c r="U164" s="412" t="e">
        <f>IF(#REF!&gt;0,#REF!*#REF!/1000,"")</f>
        <v>#REF!</v>
      </c>
      <c r="V164" s="413" t="e">
        <f>IF(OR(#REF!="●",#REF!="●"),"",IF(#REF!="","",#REF!))</f>
        <v>#REF!</v>
      </c>
      <c r="W164" s="413" t="e">
        <f>IF(OR(#REF!="●",#REF!="●"),"",IF(#REF!="","",#REF!))</f>
        <v>#REF!</v>
      </c>
      <c r="X164" s="412" t="e">
        <f>IF(ISNA(L164),"",L164*#REF!)</f>
        <v>#REF!</v>
      </c>
      <c r="Y164" s="412" t="e">
        <f>IF(ISNA(M164),"",M164*#REF!)</f>
        <v>#REF!</v>
      </c>
      <c r="Z164" s="414" t="e">
        <f>IF(#REF!&gt;0,DQ$6,"")</f>
        <v>#REF!</v>
      </c>
      <c r="AA164" s="95" t="e">
        <f>IF(#REF!="","",VLOOKUP(#REF!,#REF!,7,0))</f>
        <v>#REF!</v>
      </c>
      <c r="AB164" s="201" t="e">
        <f>IF(OR(#REF!="",AA164=""),"",ROUND(#REF!/10^3*AA164,3))</f>
        <v>#REF!</v>
      </c>
      <c r="AC164" s="201" t="e">
        <f>IF(#REF!&gt;0,#REF!*#REF!/1000,"")</f>
        <v>#REF!</v>
      </c>
      <c r="AD164" s="201" t="e">
        <f>IF(#REF!&gt;0,#REF!*#REF!/1000,"")</f>
        <v>#REF!</v>
      </c>
      <c r="AE164" s="74" t="e">
        <f t="shared" si="35"/>
        <v>#REF!</v>
      </c>
      <c r="AF164" s="74" t="e">
        <f t="shared" si="36"/>
        <v>#REF!</v>
      </c>
      <c r="AG164" s="201" t="e">
        <f>IF(ISNA(AE164),"",AE164*#REF!)</f>
        <v>#REF!</v>
      </c>
      <c r="AH164" s="201" t="e">
        <f>IF(ISNA(AF164),"",AF164*#REF!)</f>
        <v>#REF!</v>
      </c>
      <c r="AI164" s="78" t="e">
        <f>IF(#REF!&gt;0,DQ$23,"")</f>
        <v>#REF!</v>
      </c>
      <c r="AJ164" s="99"/>
      <c r="AK164" s="411"/>
      <c r="AL164" s="412" t="e">
        <f>IF(OR(#REF!="",F164=""),"",ROUND(#REF!/10^3*F164,3))</f>
        <v>#REF!</v>
      </c>
      <c r="AM164" s="412" t="e">
        <f>IF(#REF!&gt;0,#REF!*#REF!/1000,"")</f>
        <v>#REF!</v>
      </c>
      <c r="AN164" s="412" t="e">
        <f>IF(#REF!&gt;0,#REF!*#REF!/1000,"")</f>
        <v>#REF!</v>
      </c>
      <c r="AO164" s="413" t="e">
        <f>IF(OR(#REF!="●",#REF!="●",#REF!="●"),"",IF(#REF!="","",#REF!))</f>
        <v>#REF!</v>
      </c>
      <c r="AP164" s="413" t="e">
        <f>IF(OR(#REF!="●",#REF!="●",#REF!="●"),"",IF(#REF!="","",#REF!))</f>
        <v>#REF!</v>
      </c>
      <c r="AQ164" s="412" t="e">
        <f>IF(ISNA(L164),"",L164*#REF!)</f>
        <v>#REF!</v>
      </c>
      <c r="AR164" s="412" t="e">
        <f>IF(ISNA(M164),"",M164*#REF!)</f>
        <v>#REF!</v>
      </c>
      <c r="AS164" s="414" t="e">
        <f>IF(#REF!&gt;0,DQ$6,"")</f>
        <v>#REF!</v>
      </c>
      <c r="AT164" s="95" t="e">
        <f>IF(#REF!="","",VLOOKUP(#REF!,#REF!,7,0))</f>
        <v>#REF!</v>
      </c>
      <c r="AU164" s="201" t="e">
        <f>IF(OR(#REF!="",AT164=""),"",ROUND(#REF!/10^3*AT164,3))</f>
        <v>#REF!</v>
      </c>
      <c r="AV164" s="201" t="e">
        <f>IF(#REF!&gt;0,#REF!*#REF!/1000,"")</f>
        <v>#REF!</v>
      </c>
      <c r="AW164" s="201" t="e">
        <f>IF(#REF!&gt;0,#REF!*#REF!/1000,"")</f>
        <v>#REF!</v>
      </c>
      <c r="AX164" s="74" t="e">
        <f t="shared" si="37"/>
        <v>#REF!</v>
      </c>
      <c r="AY164" s="74" t="e">
        <f t="shared" si="38"/>
        <v>#REF!</v>
      </c>
      <c r="AZ164" s="201" t="e">
        <f>IF(ISNA(AX164),"",AX164*#REF!)</f>
        <v>#REF!</v>
      </c>
      <c r="BA164" s="201" t="e">
        <f>IF(ISNA(AY164),"",AY164*#REF!)</f>
        <v>#REF!</v>
      </c>
      <c r="BB164" s="78" t="e">
        <f>IF(#REF!&gt;0,DQ$40,"")</f>
        <v>#REF!</v>
      </c>
      <c r="BC164" s="99"/>
      <c r="BD164" s="650"/>
      <c r="BE164" s="652" t="e">
        <f>IF(OR(#REF!="",F164=""),"",ROUND(#REF!/10^3*F164,3))</f>
        <v>#REF!</v>
      </c>
      <c r="BF164" s="412" t="e">
        <f>IF(#REF!&gt;0,#REF!*#REF!/1000,"")</f>
        <v>#REF!</v>
      </c>
      <c r="BG164" s="412" t="e">
        <f>IF(#REF!&gt;0,#REF!*#REF!/1000,"")</f>
        <v>#REF!</v>
      </c>
      <c r="BH164" s="413" t="e">
        <f>IF(OR(#REF!="●",#REF!="●",#REF!="●",#REF!="●"),"",IF(#REF!="","",#REF!))</f>
        <v>#REF!</v>
      </c>
      <c r="BI164" s="413" t="e">
        <f>IF(OR(#REF!="●",#REF!="●",#REF!="●",#REF!="●"),"",IF(#REF!="","",#REF!))</f>
        <v>#REF!</v>
      </c>
      <c r="BJ164" s="412" t="e">
        <f>IF(ISNA(L164),"",L164*#REF!)</f>
        <v>#REF!</v>
      </c>
      <c r="BK164" s="412" t="e">
        <f>IF(ISNA(M164),"",M164*#REF!)</f>
        <v>#REF!</v>
      </c>
      <c r="BL164" s="415" t="e">
        <f>IF(#REF!&gt;0,DQ$6,"")</f>
        <v>#REF!</v>
      </c>
      <c r="BM164" s="361" t="e">
        <f>IF(#REF!="","",VLOOKUP(#REF!,#REF!,7,0))</f>
        <v>#REF!</v>
      </c>
      <c r="BN164" s="201" t="e">
        <f>IF(OR(#REF!="",BM164=""),"",ROUND(#REF!/10^3*BM164,3))</f>
        <v>#REF!</v>
      </c>
      <c r="BO164" s="201" t="e">
        <f>IF(#REF!&gt;0,#REF!*#REF!/1000,"")</f>
        <v>#REF!</v>
      </c>
      <c r="BP164" s="201" t="e">
        <f>IF(#REF!&gt;0,#REF!*#REF!/1000,"")</f>
        <v>#REF!</v>
      </c>
      <c r="BQ164" s="74" t="e">
        <f t="shared" si="39"/>
        <v>#REF!</v>
      </c>
      <c r="BR164" s="74" t="e">
        <f t="shared" si="40"/>
        <v>#REF!</v>
      </c>
      <c r="BS164" s="201" t="e">
        <f>IF(ISNA(BQ164),"",BQ164*#REF!)</f>
        <v>#REF!</v>
      </c>
      <c r="BT164" s="201" t="e">
        <f>IF(ISNA(BR164),"",BR164*#REF!)</f>
        <v>#REF!</v>
      </c>
      <c r="BU164" s="78" t="e">
        <f>IF(#REF!&gt;0,DQ$57,"")</f>
        <v>#REF!</v>
      </c>
      <c r="BV164" s="99"/>
      <c r="BW164" s="411"/>
      <c r="BX164" s="412" t="e">
        <f>IF(OR(#REF!="",F164=""),"",ROUND(#REF!/10^3*F164,3))</f>
        <v>#REF!</v>
      </c>
      <c r="BY164" s="412" t="e">
        <f>IF(#REF!&gt;0,#REF!*#REF!/1000,"")</f>
        <v>#REF!</v>
      </c>
      <c r="BZ164" s="412" t="e">
        <f>IF(#REF!&gt;0,#REF!*#REF!/1000,"")</f>
        <v>#REF!</v>
      </c>
      <c r="CA164" s="413" t="e">
        <f>IF(OR(#REF!="●",#REF!="●",#REF!="●",#REF!="●",#REF!="●"),"",IF(#REF!="","",#REF!))</f>
        <v>#REF!</v>
      </c>
      <c r="CB164" s="413" t="e">
        <f>IF(OR(#REF!="●",#REF!="●",#REF!="●",#REF!="●",#REF!="●"),"",IF(#REF!="","",#REF!))</f>
        <v>#REF!</v>
      </c>
      <c r="CC164" s="412" t="e">
        <f>IF(ISNA(L164),"",L164*#REF!)</f>
        <v>#REF!</v>
      </c>
      <c r="CD164" s="412" t="e">
        <f>IF(ISNA(M164),"",M164*#REF!)</f>
        <v>#REF!</v>
      </c>
      <c r="CE164" s="415" t="e">
        <f>IF(#REF!&gt;0,DQ$6,"")</f>
        <v>#REF!</v>
      </c>
      <c r="CF164" s="361" t="e">
        <f>IF(#REF!="","",VLOOKUP(#REF!,#REF!,7,0))</f>
        <v>#REF!</v>
      </c>
      <c r="CG164" s="201" t="e">
        <f>IF(OR(#REF!="",CF164=""),"",ROUND(#REF!/10^3*CF164,3))</f>
        <v>#REF!</v>
      </c>
      <c r="CH164" s="201" t="e">
        <f>IF(#REF!&gt;0,#REF!*#REF!/1000,"")</f>
        <v>#REF!</v>
      </c>
      <c r="CI164" s="201" t="e">
        <f>IF(#REF!&gt;0,#REF!*#REF!/1000,"")</f>
        <v>#REF!</v>
      </c>
      <c r="CJ164" s="74" t="e">
        <f t="shared" si="41"/>
        <v>#REF!</v>
      </c>
      <c r="CK164" s="74" t="e">
        <f t="shared" si="42"/>
        <v>#REF!</v>
      </c>
      <c r="CL164" s="201" t="e">
        <f>IF(ISNA(CJ164),"",CJ164*#REF!)</f>
        <v>#REF!</v>
      </c>
      <c r="CM164" s="201" t="e">
        <f>IF(ISNA(CK164),"",CK164*#REF!)</f>
        <v>#REF!</v>
      </c>
      <c r="CN164" s="101" t="e">
        <f>IF(#REF!&gt;0,DQ$57,"")</f>
        <v>#REF!</v>
      </c>
      <c r="CO164" s="84"/>
      <c r="CP164" s="2"/>
      <c r="CQ164" s="2"/>
      <c r="CR164" s="2"/>
      <c r="CS164" s="2"/>
      <c r="CT164" s="2"/>
      <c r="CU164" s="2"/>
      <c r="CV164" s="2"/>
      <c r="CX164" s="2"/>
      <c r="CY164" s="2"/>
      <c r="CZ164" s="2"/>
      <c r="DA164" s="2"/>
      <c r="DB164" s="2"/>
      <c r="DC164" s="2"/>
      <c r="DD164" s="2"/>
      <c r="DE164" s="2"/>
      <c r="DF164" s="2"/>
      <c r="DG164" s="2"/>
      <c r="DJ164" s="4"/>
    </row>
    <row r="165" spans="2:115" ht="18" customHeight="1">
      <c r="B165" s="151" t="e">
        <f>IF(#REF!="","",VLOOKUP(#REF!,$CX$11:$DG$26,9,0))</f>
        <v>#REF!</v>
      </c>
      <c r="C165" s="64" t="e">
        <f>IF(#REF!="",0,VLOOKUP(#REF!,$CP$11:$CQ$16,2,0))</f>
        <v>#REF!</v>
      </c>
      <c r="D165" s="65" t="e">
        <f>IF(#REF!="",0,VLOOKUP(#REF!,$CX$11:$CY$26,2,0))</f>
        <v>#REF!</v>
      </c>
      <c r="E165" s="152" t="e">
        <f t="shared" si="32"/>
        <v>#REF!</v>
      </c>
      <c r="F165" s="155" t="e">
        <f>IF(#REF!="","",VLOOKUP(#REF!,#REF!,7,0))</f>
        <v>#REF!</v>
      </c>
      <c r="G165" s="201" t="e">
        <f>IF(OR(#REF!="",F165=""),"",ROUND(#REF!/10^3*F165,3))</f>
        <v>#REF!</v>
      </c>
      <c r="H165" s="201" t="e">
        <f>IF(#REF!&gt;0,#REF!*#REF!/1000,"")</f>
        <v>#REF!</v>
      </c>
      <c r="I165" s="201" t="e">
        <f>IF(#REF!&gt;0,#REF!*#REF!/1000,"")</f>
        <v>#REF!</v>
      </c>
      <c r="J165" s="51" t="e">
        <f>IF(#REF!="●","",IF(#REF!="","",#REF!))</f>
        <v>#REF!</v>
      </c>
      <c r="K165" s="51" t="e">
        <f>IF(#REF!="●","",IF(#REF!="","",#REF!))</f>
        <v>#REF!</v>
      </c>
      <c r="L165" s="74" t="e">
        <f t="shared" si="33"/>
        <v>#REF!</v>
      </c>
      <c r="M165" s="74" t="e">
        <f t="shared" si="34"/>
        <v>#REF!</v>
      </c>
      <c r="N165" s="201" t="e">
        <f>IF(ISNA(L165),"",L165*#REF!)</f>
        <v>#REF!</v>
      </c>
      <c r="O165" s="201" t="e">
        <f>IF(ISNA(M165),"",M165*#REF!)</f>
        <v>#REF!</v>
      </c>
      <c r="P165" s="78" t="e">
        <f>IF(#REF!&gt;0,DQ$6,"")</f>
        <v>#REF!</v>
      </c>
      <c r="Q165" s="99"/>
      <c r="R165" s="411"/>
      <c r="S165" s="412" t="e">
        <f>IF(OR(#REF!="",F165=""),"",ROUND(#REF!/10^3*F165,3))</f>
        <v>#REF!</v>
      </c>
      <c r="T165" s="412" t="e">
        <f>IF(#REF!&gt;0,#REF!*#REF!/1000,"")</f>
        <v>#REF!</v>
      </c>
      <c r="U165" s="412" t="e">
        <f>IF(#REF!&gt;0,#REF!*#REF!/1000,"")</f>
        <v>#REF!</v>
      </c>
      <c r="V165" s="413" t="e">
        <f>IF(OR(#REF!="●",#REF!="●"),"",IF(#REF!="","",#REF!))</f>
        <v>#REF!</v>
      </c>
      <c r="W165" s="413" t="e">
        <f>IF(OR(#REF!="●",#REF!="●"),"",IF(#REF!="","",#REF!))</f>
        <v>#REF!</v>
      </c>
      <c r="X165" s="412" t="e">
        <f>IF(ISNA(L165),"",L165*#REF!)</f>
        <v>#REF!</v>
      </c>
      <c r="Y165" s="412" t="e">
        <f>IF(ISNA(M165),"",M165*#REF!)</f>
        <v>#REF!</v>
      </c>
      <c r="Z165" s="414" t="e">
        <f>IF(#REF!&gt;0,DQ$6,"")</f>
        <v>#REF!</v>
      </c>
      <c r="AA165" s="95" t="e">
        <f>IF(#REF!="","",VLOOKUP(#REF!,#REF!,7,0))</f>
        <v>#REF!</v>
      </c>
      <c r="AB165" s="201" t="e">
        <f>IF(OR(#REF!="",AA165=""),"",ROUND(#REF!/10^3*AA165,3))</f>
        <v>#REF!</v>
      </c>
      <c r="AC165" s="201" t="e">
        <f>IF(#REF!&gt;0,#REF!*#REF!/1000,"")</f>
        <v>#REF!</v>
      </c>
      <c r="AD165" s="201" t="e">
        <f>IF(#REF!&gt;0,#REF!*#REF!/1000,"")</f>
        <v>#REF!</v>
      </c>
      <c r="AE165" s="74" t="e">
        <f t="shared" si="35"/>
        <v>#REF!</v>
      </c>
      <c r="AF165" s="74" t="e">
        <f t="shared" si="36"/>
        <v>#REF!</v>
      </c>
      <c r="AG165" s="201" t="e">
        <f>IF(ISNA(AE165),"",AE165*#REF!)</f>
        <v>#REF!</v>
      </c>
      <c r="AH165" s="201" t="e">
        <f>IF(ISNA(AF165),"",AF165*#REF!)</f>
        <v>#REF!</v>
      </c>
      <c r="AI165" s="78" t="e">
        <f>IF(#REF!&gt;0,DQ$23,"")</f>
        <v>#REF!</v>
      </c>
      <c r="AJ165" s="99"/>
      <c r="AK165" s="411"/>
      <c r="AL165" s="412" t="e">
        <f>IF(OR(#REF!="",F165=""),"",ROUND(#REF!/10^3*F165,3))</f>
        <v>#REF!</v>
      </c>
      <c r="AM165" s="412" t="e">
        <f>IF(#REF!&gt;0,#REF!*#REF!/1000,"")</f>
        <v>#REF!</v>
      </c>
      <c r="AN165" s="412" t="e">
        <f>IF(#REF!&gt;0,#REF!*#REF!/1000,"")</f>
        <v>#REF!</v>
      </c>
      <c r="AO165" s="413" t="e">
        <f>IF(OR(#REF!="●",#REF!="●",#REF!="●"),"",IF(#REF!="","",#REF!))</f>
        <v>#REF!</v>
      </c>
      <c r="AP165" s="413" t="e">
        <f>IF(OR(#REF!="●",#REF!="●",#REF!="●"),"",IF(#REF!="","",#REF!))</f>
        <v>#REF!</v>
      </c>
      <c r="AQ165" s="412" t="e">
        <f>IF(ISNA(L165),"",L165*#REF!)</f>
        <v>#REF!</v>
      </c>
      <c r="AR165" s="412" t="e">
        <f>IF(ISNA(M165),"",M165*#REF!)</f>
        <v>#REF!</v>
      </c>
      <c r="AS165" s="414" t="e">
        <f>IF(#REF!&gt;0,DQ$6,"")</f>
        <v>#REF!</v>
      </c>
      <c r="AT165" s="95" t="e">
        <f>IF(#REF!="","",VLOOKUP(#REF!,#REF!,7,0))</f>
        <v>#REF!</v>
      </c>
      <c r="AU165" s="201" t="e">
        <f>IF(OR(#REF!="",AT165=""),"",ROUND(#REF!/10^3*AT165,3))</f>
        <v>#REF!</v>
      </c>
      <c r="AV165" s="201" t="e">
        <f>IF(#REF!&gt;0,#REF!*#REF!/1000,"")</f>
        <v>#REF!</v>
      </c>
      <c r="AW165" s="201" t="e">
        <f>IF(#REF!&gt;0,#REF!*#REF!/1000,"")</f>
        <v>#REF!</v>
      </c>
      <c r="AX165" s="74" t="e">
        <f t="shared" si="37"/>
        <v>#REF!</v>
      </c>
      <c r="AY165" s="74" t="e">
        <f t="shared" si="38"/>
        <v>#REF!</v>
      </c>
      <c r="AZ165" s="201" t="e">
        <f>IF(ISNA(AX165),"",AX165*#REF!)</f>
        <v>#REF!</v>
      </c>
      <c r="BA165" s="201" t="e">
        <f>IF(ISNA(AY165),"",AY165*#REF!)</f>
        <v>#REF!</v>
      </c>
      <c r="BB165" s="78" t="e">
        <f>IF(#REF!&gt;0,DQ$40,"")</f>
        <v>#REF!</v>
      </c>
      <c r="BC165" s="99"/>
      <c r="BD165" s="650"/>
      <c r="BE165" s="652" t="e">
        <f>IF(OR(#REF!="",F165=""),"",ROUND(#REF!/10^3*F165,3))</f>
        <v>#REF!</v>
      </c>
      <c r="BF165" s="412" t="e">
        <f>IF(#REF!&gt;0,#REF!*#REF!/1000,"")</f>
        <v>#REF!</v>
      </c>
      <c r="BG165" s="412" t="e">
        <f>IF(#REF!&gt;0,#REF!*#REF!/1000,"")</f>
        <v>#REF!</v>
      </c>
      <c r="BH165" s="413" t="e">
        <f>IF(OR(#REF!="●",#REF!="●",#REF!="●",#REF!="●"),"",IF(#REF!="","",#REF!))</f>
        <v>#REF!</v>
      </c>
      <c r="BI165" s="413" t="e">
        <f>IF(OR(#REF!="●",#REF!="●",#REF!="●",#REF!="●"),"",IF(#REF!="","",#REF!))</f>
        <v>#REF!</v>
      </c>
      <c r="BJ165" s="412" t="e">
        <f>IF(ISNA(L165),"",L165*#REF!)</f>
        <v>#REF!</v>
      </c>
      <c r="BK165" s="412" t="e">
        <f>IF(ISNA(M165),"",M165*#REF!)</f>
        <v>#REF!</v>
      </c>
      <c r="BL165" s="415" t="e">
        <f>IF(#REF!&gt;0,DQ$6,"")</f>
        <v>#REF!</v>
      </c>
      <c r="BM165" s="361" t="e">
        <f>IF(#REF!="","",VLOOKUP(#REF!,#REF!,7,0))</f>
        <v>#REF!</v>
      </c>
      <c r="BN165" s="201" t="e">
        <f>IF(OR(#REF!="",BM165=""),"",ROUND(#REF!/10^3*BM165,3))</f>
        <v>#REF!</v>
      </c>
      <c r="BO165" s="201" t="e">
        <f>IF(#REF!&gt;0,#REF!*#REF!/1000,"")</f>
        <v>#REF!</v>
      </c>
      <c r="BP165" s="201" t="e">
        <f>IF(#REF!&gt;0,#REF!*#REF!/1000,"")</f>
        <v>#REF!</v>
      </c>
      <c r="BQ165" s="74" t="e">
        <f t="shared" si="39"/>
        <v>#REF!</v>
      </c>
      <c r="BR165" s="74" t="e">
        <f t="shared" si="40"/>
        <v>#REF!</v>
      </c>
      <c r="BS165" s="201" t="e">
        <f>IF(ISNA(BQ165),"",BQ165*#REF!)</f>
        <v>#REF!</v>
      </c>
      <c r="BT165" s="201" t="e">
        <f>IF(ISNA(BR165),"",BR165*#REF!)</f>
        <v>#REF!</v>
      </c>
      <c r="BU165" s="78" t="e">
        <f>IF(#REF!&gt;0,DQ$57,"")</f>
        <v>#REF!</v>
      </c>
      <c r="BV165" s="99"/>
      <c r="BW165" s="411"/>
      <c r="BX165" s="412" t="e">
        <f>IF(OR(#REF!="",F165=""),"",ROUND(#REF!/10^3*F165,3))</f>
        <v>#REF!</v>
      </c>
      <c r="BY165" s="412" t="e">
        <f>IF(#REF!&gt;0,#REF!*#REF!/1000,"")</f>
        <v>#REF!</v>
      </c>
      <c r="BZ165" s="412" t="e">
        <f>IF(#REF!&gt;0,#REF!*#REF!/1000,"")</f>
        <v>#REF!</v>
      </c>
      <c r="CA165" s="413" t="e">
        <f>IF(OR(#REF!="●",#REF!="●",#REF!="●",#REF!="●",#REF!="●"),"",IF(#REF!="","",#REF!))</f>
        <v>#REF!</v>
      </c>
      <c r="CB165" s="413" t="e">
        <f>IF(OR(#REF!="●",#REF!="●",#REF!="●",#REF!="●",#REF!="●"),"",IF(#REF!="","",#REF!))</f>
        <v>#REF!</v>
      </c>
      <c r="CC165" s="412" t="e">
        <f>IF(ISNA(L165),"",L165*#REF!)</f>
        <v>#REF!</v>
      </c>
      <c r="CD165" s="412" t="e">
        <f>IF(ISNA(M165),"",M165*#REF!)</f>
        <v>#REF!</v>
      </c>
      <c r="CE165" s="415" t="e">
        <f>IF(#REF!&gt;0,DQ$6,"")</f>
        <v>#REF!</v>
      </c>
      <c r="CF165" s="361" t="e">
        <f>IF(#REF!="","",VLOOKUP(#REF!,#REF!,7,0))</f>
        <v>#REF!</v>
      </c>
      <c r="CG165" s="201" t="e">
        <f>IF(OR(#REF!="",CF165=""),"",ROUND(#REF!/10^3*CF165,3))</f>
        <v>#REF!</v>
      </c>
      <c r="CH165" s="201" t="e">
        <f>IF(#REF!&gt;0,#REF!*#REF!/1000,"")</f>
        <v>#REF!</v>
      </c>
      <c r="CI165" s="201" t="e">
        <f>IF(#REF!&gt;0,#REF!*#REF!/1000,"")</f>
        <v>#REF!</v>
      </c>
      <c r="CJ165" s="74" t="e">
        <f t="shared" si="41"/>
        <v>#REF!</v>
      </c>
      <c r="CK165" s="74" t="e">
        <f t="shared" si="42"/>
        <v>#REF!</v>
      </c>
      <c r="CL165" s="201" t="e">
        <f>IF(ISNA(CJ165),"",CJ165*#REF!)</f>
        <v>#REF!</v>
      </c>
      <c r="CM165" s="201" t="e">
        <f>IF(ISNA(CK165),"",CK165*#REF!)</f>
        <v>#REF!</v>
      </c>
      <c r="CN165" s="101" t="e">
        <f>IF(#REF!&gt;0,DQ$57,"")</f>
        <v>#REF!</v>
      </c>
      <c r="CO165" s="84"/>
      <c r="CP165" s="2"/>
      <c r="CQ165" s="2"/>
      <c r="CR165" s="2"/>
      <c r="CS165" s="2"/>
      <c r="CT165" s="2"/>
      <c r="CU165" s="2"/>
      <c r="CV165" s="2"/>
      <c r="CX165" s="2"/>
      <c r="CY165" s="2"/>
      <c r="CZ165" s="2"/>
      <c r="DA165" s="2"/>
      <c r="DB165" s="2"/>
      <c r="DC165" s="2"/>
      <c r="DD165" s="2"/>
      <c r="DE165" s="2"/>
      <c r="DF165" s="2"/>
      <c r="DG165" s="2"/>
      <c r="DJ165" s="4"/>
      <c r="DK165" s="6"/>
    </row>
    <row r="166" spans="2:115" ht="18" customHeight="1">
      <c r="B166" s="151" t="e">
        <f>IF(#REF!="","",VLOOKUP(#REF!,$CX$11:$DG$26,9,0))</f>
        <v>#REF!</v>
      </c>
      <c r="C166" s="64" t="e">
        <f>IF(#REF!="",0,VLOOKUP(#REF!,$CP$11:$CQ$16,2,0))</f>
        <v>#REF!</v>
      </c>
      <c r="D166" s="65" t="e">
        <f>IF(#REF!="",0,VLOOKUP(#REF!,$CX$11:$CY$26,2,0))</f>
        <v>#REF!</v>
      </c>
      <c r="E166" s="152" t="e">
        <f t="shared" si="32"/>
        <v>#REF!</v>
      </c>
      <c r="F166" s="155" t="e">
        <f>IF(#REF!="","",VLOOKUP(#REF!,#REF!,7,0))</f>
        <v>#REF!</v>
      </c>
      <c r="G166" s="201" t="e">
        <f>IF(OR(#REF!="",F166=""),"",ROUND(#REF!/10^3*F166,3))</f>
        <v>#REF!</v>
      </c>
      <c r="H166" s="201" t="e">
        <f>IF(#REF!&gt;0,#REF!*#REF!/1000,"")</f>
        <v>#REF!</v>
      </c>
      <c r="I166" s="201" t="e">
        <f>IF(#REF!&gt;0,#REF!*#REF!/1000,"")</f>
        <v>#REF!</v>
      </c>
      <c r="J166" s="51" t="e">
        <f>IF(#REF!="●","",IF(#REF!="","",#REF!))</f>
        <v>#REF!</v>
      </c>
      <c r="K166" s="51" t="e">
        <f>IF(#REF!="●","",IF(#REF!="","",#REF!))</f>
        <v>#REF!</v>
      </c>
      <c r="L166" s="74" t="e">
        <f t="shared" si="33"/>
        <v>#REF!</v>
      </c>
      <c r="M166" s="74" t="e">
        <f t="shared" si="34"/>
        <v>#REF!</v>
      </c>
      <c r="N166" s="201" t="e">
        <f>IF(ISNA(L166),"",L166*#REF!)</f>
        <v>#REF!</v>
      </c>
      <c r="O166" s="201" t="e">
        <f>IF(ISNA(M166),"",M166*#REF!)</f>
        <v>#REF!</v>
      </c>
      <c r="P166" s="78" t="e">
        <f>IF(#REF!&gt;0,DQ$6,"")</f>
        <v>#REF!</v>
      </c>
      <c r="Q166" s="99"/>
      <c r="R166" s="411"/>
      <c r="S166" s="412" t="e">
        <f>IF(OR(#REF!="",F166=""),"",ROUND(#REF!/10^3*F166,3))</f>
        <v>#REF!</v>
      </c>
      <c r="T166" s="412" t="e">
        <f>IF(#REF!&gt;0,#REF!*#REF!/1000,"")</f>
        <v>#REF!</v>
      </c>
      <c r="U166" s="412" t="e">
        <f>IF(#REF!&gt;0,#REF!*#REF!/1000,"")</f>
        <v>#REF!</v>
      </c>
      <c r="V166" s="413" t="e">
        <f>IF(OR(#REF!="●",#REF!="●"),"",IF(#REF!="","",#REF!))</f>
        <v>#REF!</v>
      </c>
      <c r="W166" s="413" t="e">
        <f>IF(OR(#REF!="●",#REF!="●"),"",IF(#REF!="","",#REF!))</f>
        <v>#REF!</v>
      </c>
      <c r="X166" s="412" t="e">
        <f>IF(ISNA(L166),"",L166*#REF!)</f>
        <v>#REF!</v>
      </c>
      <c r="Y166" s="412" t="e">
        <f>IF(ISNA(M166),"",M166*#REF!)</f>
        <v>#REF!</v>
      </c>
      <c r="Z166" s="414" t="e">
        <f>IF(#REF!&gt;0,DQ$6,"")</f>
        <v>#REF!</v>
      </c>
      <c r="AA166" s="95" t="e">
        <f>IF(#REF!="","",VLOOKUP(#REF!,#REF!,7,0))</f>
        <v>#REF!</v>
      </c>
      <c r="AB166" s="201" t="e">
        <f>IF(OR(#REF!="",AA166=""),"",ROUND(#REF!/10^3*AA166,3))</f>
        <v>#REF!</v>
      </c>
      <c r="AC166" s="201" t="e">
        <f>IF(#REF!&gt;0,#REF!*#REF!/1000,"")</f>
        <v>#REF!</v>
      </c>
      <c r="AD166" s="201" t="e">
        <f>IF(#REF!&gt;0,#REF!*#REF!/1000,"")</f>
        <v>#REF!</v>
      </c>
      <c r="AE166" s="74" t="e">
        <f t="shared" si="35"/>
        <v>#REF!</v>
      </c>
      <c r="AF166" s="74" t="e">
        <f t="shared" si="36"/>
        <v>#REF!</v>
      </c>
      <c r="AG166" s="201" t="e">
        <f>IF(ISNA(AE166),"",AE166*#REF!)</f>
        <v>#REF!</v>
      </c>
      <c r="AH166" s="201" t="e">
        <f>IF(ISNA(AF166),"",AF166*#REF!)</f>
        <v>#REF!</v>
      </c>
      <c r="AI166" s="78" t="e">
        <f>IF(#REF!&gt;0,DQ$23,"")</f>
        <v>#REF!</v>
      </c>
      <c r="AJ166" s="99"/>
      <c r="AK166" s="411"/>
      <c r="AL166" s="412" t="e">
        <f>IF(OR(#REF!="",F166=""),"",ROUND(#REF!/10^3*F166,3))</f>
        <v>#REF!</v>
      </c>
      <c r="AM166" s="412" t="e">
        <f>IF(#REF!&gt;0,#REF!*#REF!/1000,"")</f>
        <v>#REF!</v>
      </c>
      <c r="AN166" s="412" t="e">
        <f>IF(#REF!&gt;0,#REF!*#REF!/1000,"")</f>
        <v>#REF!</v>
      </c>
      <c r="AO166" s="413" t="e">
        <f>IF(OR(#REF!="●",#REF!="●",#REF!="●"),"",IF(#REF!="","",#REF!))</f>
        <v>#REF!</v>
      </c>
      <c r="AP166" s="413" t="e">
        <f>IF(OR(#REF!="●",#REF!="●",#REF!="●"),"",IF(#REF!="","",#REF!))</f>
        <v>#REF!</v>
      </c>
      <c r="AQ166" s="412" t="e">
        <f>IF(ISNA(L166),"",L166*#REF!)</f>
        <v>#REF!</v>
      </c>
      <c r="AR166" s="412" t="e">
        <f>IF(ISNA(M166),"",M166*#REF!)</f>
        <v>#REF!</v>
      </c>
      <c r="AS166" s="414" t="e">
        <f>IF(#REF!&gt;0,DQ$6,"")</f>
        <v>#REF!</v>
      </c>
      <c r="AT166" s="95" t="e">
        <f>IF(#REF!="","",VLOOKUP(#REF!,#REF!,7,0))</f>
        <v>#REF!</v>
      </c>
      <c r="AU166" s="201" t="e">
        <f>IF(OR(#REF!="",AT166=""),"",ROUND(#REF!/10^3*AT166,3))</f>
        <v>#REF!</v>
      </c>
      <c r="AV166" s="201" t="e">
        <f>IF(#REF!&gt;0,#REF!*#REF!/1000,"")</f>
        <v>#REF!</v>
      </c>
      <c r="AW166" s="201" t="e">
        <f>IF(#REF!&gt;0,#REF!*#REF!/1000,"")</f>
        <v>#REF!</v>
      </c>
      <c r="AX166" s="74" t="e">
        <f t="shared" si="37"/>
        <v>#REF!</v>
      </c>
      <c r="AY166" s="74" t="e">
        <f t="shared" si="38"/>
        <v>#REF!</v>
      </c>
      <c r="AZ166" s="201" t="e">
        <f>IF(ISNA(AX166),"",AX166*#REF!)</f>
        <v>#REF!</v>
      </c>
      <c r="BA166" s="201" t="e">
        <f>IF(ISNA(AY166),"",AY166*#REF!)</f>
        <v>#REF!</v>
      </c>
      <c r="BB166" s="78" t="e">
        <f>IF(#REF!&gt;0,DQ$40,"")</f>
        <v>#REF!</v>
      </c>
      <c r="BC166" s="99"/>
      <c r="BD166" s="650"/>
      <c r="BE166" s="652" t="e">
        <f>IF(OR(#REF!="",F166=""),"",ROUND(#REF!/10^3*F166,3))</f>
        <v>#REF!</v>
      </c>
      <c r="BF166" s="412" t="e">
        <f>IF(#REF!&gt;0,#REF!*#REF!/1000,"")</f>
        <v>#REF!</v>
      </c>
      <c r="BG166" s="412" t="e">
        <f>IF(#REF!&gt;0,#REF!*#REF!/1000,"")</f>
        <v>#REF!</v>
      </c>
      <c r="BH166" s="413" t="e">
        <f>IF(OR(#REF!="●",#REF!="●",#REF!="●",#REF!="●"),"",IF(#REF!="","",#REF!))</f>
        <v>#REF!</v>
      </c>
      <c r="BI166" s="413" t="e">
        <f>IF(OR(#REF!="●",#REF!="●",#REF!="●",#REF!="●"),"",IF(#REF!="","",#REF!))</f>
        <v>#REF!</v>
      </c>
      <c r="BJ166" s="412" t="e">
        <f>IF(ISNA(L166),"",L166*#REF!)</f>
        <v>#REF!</v>
      </c>
      <c r="BK166" s="412" t="e">
        <f>IF(ISNA(M166),"",M166*#REF!)</f>
        <v>#REF!</v>
      </c>
      <c r="BL166" s="415" t="e">
        <f>IF(#REF!&gt;0,DQ$6,"")</f>
        <v>#REF!</v>
      </c>
      <c r="BM166" s="361" t="e">
        <f>IF(#REF!="","",VLOOKUP(#REF!,#REF!,7,0))</f>
        <v>#REF!</v>
      </c>
      <c r="BN166" s="201" t="e">
        <f>IF(OR(#REF!="",BM166=""),"",ROUND(#REF!/10^3*BM166,3))</f>
        <v>#REF!</v>
      </c>
      <c r="BO166" s="201" t="e">
        <f>IF(#REF!&gt;0,#REF!*#REF!/1000,"")</f>
        <v>#REF!</v>
      </c>
      <c r="BP166" s="201" t="e">
        <f>IF(#REF!&gt;0,#REF!*#REF!/1000,"")</f>
        <v>#REF!</v>
      </c>
      <c r="BQ166" s="74" t="e">
        <f t="shared" si="39"/>
        <v>#REF!</v>
      </c>
      <c r="BR166" s="74" t="e">
        <f t="shared" si="40"/>
        <v>#REF!</v>
      </c>
      <c r="BS166" s="201" t="e">
        <f>IF(ISNA(BQ166),"",BQ166*#REF!)</f>
        <v>#REF!</v>
      </c>
      <c r="BT166" s="201" t="e">
        <f>IF(ISNA(BR166),"",BR166*#REF!)</f>
        <v>#REF!</v>
      </c>
      <c r="BU166" s="78" t="e">
        <f>IF(#REF!&gt;0,DQ$57,"")</f>
        <v>#REF!</v>
      </c>
      <c r="BV166" s="99"/>
      <c r="BW166" s="411"/>
      <c r="BX166" s="412" t="e">
        <f>IF(OR(#REF!="",F166=""),"",ROUND(#REF!/10^3*F166,3))</f>
        <v>#REF!</v>
      </c>
      <c r="BY166" s="412" t="e">
        <f>IF(#REF!&gt;0,#REF!*#REF!/1000,"")</f>
        <v>#REF!</v>
      </c>
      <c r="BZ166" s="412" t="e">
        <f>IF(#REF!&gt;0,#REF!*#REF!/1000,"")</f>
        <v>#REF!</v>
      </c>
      <c r="CA166" s="413" t="e">
        <f>IF(OR(#REF!="●",#REF!="●",#REF!="●",#REF!="●",#REF!="●"),"",IF(#REF!="","",#REF!))</f>
        <v>#REF!</v>
      </c>
      <c r="CB166" s="413" t="e">
        <f>IF(OR(#REF!="●",#REF!="●",#REF!="●",#REF!="●",#REF!="●"),"",IF(#REF!="","",#REF!))</f>
        <v>#REF!</v>
      </c>
      <c r="CC166" s="412" t="e">
        <f>IF(ISNA(L166),"",L166*#REF!)</f>
        <v>#REF!</v>
      </c>
      <c r="CD166" s="412" t="e">
        <f>IF(ISNA(M166),"",M166*#REF!)</f>
        <v>#REF!</v>
      </c>
      <c r="CE166" s="415" t="e">
        <f>IF(#REF!&gt;0,DQ$6,"")</f>
        <v>#REF!</v>
      </c>
      <c r="CF166" s="361" t="e">
        <f>IF(#REF!="","",VLOOKUP(#REF!,#REF!,7,0))</f>
        <v>#REF!</v>
      </c>
      <c r="CG166" s="201" t="e">
        <f>IF(OR(#REF!="",CF166=""),"",ROUND(#REF!/10^3*CF166,3))</f>
        <v>#REF!</v>
      </c>
      <c r="CH166" s="201" t="e">
        <f>IF(#REF!&gt;0,#REF!*#REF!/1000,"")</f>
        <v>#REF!</v>
      </c>
      <c r="CI166" s="201" t="e">
        <f>IF(#REF!&gt;0,#REF!*#REF!/1000,"")</f>
        <v>#REF!</v>
      </c>
      <c r="CJ166" s="74" t="e">
        <f t="shared" si="41"/>
        <v>#REF!</v>
      </c>
      <c r="CK166" s="74" t="e">
        <f t="shared" si="42"/>
        <v>#REF!</v>
      </c>
      <c r="CL166" s="201" t="e">
        <f>IF(ISNA(CJ166),"",CJ166*#REF!)</f>
        <v>#REF!</v>
      </c>
      <c r="CM166" s="201" t="e">
        <f>IF(ISNA(CK166),"",CK166*#REF!)</f>
        <v>#REF!</v>
      </c>
      <c r="CN166" s="101" t="e">
        <f>IF(#REF!&gt;0,DQ$57,"")</f>
        <v>#REF!</v>
      </c>
      <c r="CO166" s="84"/>
      <c r="CP166" s="2"/>
      <c r="CQ166" s="2"/>
      <c r="CR166" s="2"/>
      <c r="CS166" s="2"/>
      <c r="CT166" s="2"/>
      <c r="CU166" s="2"/>
      <c r="CV166" s="2"/>
      <c r="CX166" s="2"/>
      <c r="CY166" s="2"/>
      <c r="CZ166" s="2"/>
      <c r="DA166" s="2"/>
      <c r="DB166" s="2"/>
      <c r="DC166" s="2"/>
      <c r="DD166" s="2"/>
      <c r="DE166" s="2"/>
      <c r="DF166" s="2"/>
      <c r="DG166" s="2"/>
      <c r="DJ166" s="4"/>
      <c r="DK166" s="6"/>
    </row>
    <row r="167" spans="2:115" ht="18" customHeight="1">
      <c r="B167" s="151" t="e">
        <f>IF(#REF!="","",VLOOKUP(#REF!,$CX$11:$DG$26,9,0))</f>
        <v>#REF!</v>
      </c>
      <c r="C167" s="64" t="e">
        <f>IF(#REF!="",0,VLOOKUP(#REF!,$CP$11:$CQ$16,2,0))</f>
        <v>#REF!</v>
      </c>
      <c r="D167" s="65" t="e">
        <f>IF(#REF!="",0,VLOOKUP(#REF!,$CX$11:$CY$26,2,0))</f>
        <v>#REF!</v>
      </c>
      <c r="E167" s="152" t="e">
        <f t="shared" si="32"/>
        <v>#REF!</v>
      </c>
      <c r="F167" s="155" t="e">
        <f>IF(#REF!="","",VLOOKUP(#REF!,#REF!,7,0))</f>
        <v>#REF!</v>
      </c>
      <c r="G167" s="201" t="e">
        <f>IF(OR(#REF!="",F167=""),"",ROUND(#REF!/10^3*F167,3))</f>
        <v>#REF!</v>
      </c>
      <c r="H167" s="201" t="e">
        <f>IF(#REF!&gt;0,#REF!*#REF!/1000,"")</f>
        <v>#REF!</v>
      </c>
      <c r="I167" s="201" t="e">
        <f>IF(#REF!&gt;0,#REF!*#REF!/1000,"")</f>
        <v>#REF!</v>
      </c>
      <c r="J167" s="51" t="e">
        <f>IF(#REF!="●","",IF(#REF!="","",#REF!))</f>
        <v>#REF!</v>
      </c>
      <c r="K167" s="51" t="e">
        <f>IF(#REF!="●","",IF(#REF!="","",#REF!))</f>
        <v>#REF!</v>
      </c>
      <c r="L167" s="74" t="e">
        <f t="shared" si="33"/>
        <v>#REF!</v>
      </c>
      <c r="M167" s="74" t="e">
        <f t="shared" si="34"/>
        <v>#REF!</v>
      </c>
      <c r="N167" s="201" t="e">
        <f>IF(ISNA(L167),"",L167*#REF!)</f>
        <v>#REF!</v>
      </c>
      <c r="O167" s="201" t="e">
        <f>IF(ISNA(M167),"",M167*#REF!)</f>
        <v>#REF!</v>
      </c>
      <c r="P167" s="78" t="e">
        <f>IF(#REF!&gt;0,DQ$6,"")</f>
        <v>#REF!</v>
      </c>
      <c r="Q167" s="99"/>
      <c r="R167" s="411"/>
      <c r="S167" s="412" t="e">
        <f>IF(OR(#REF!="",F167=""),"",ROUND(#REF!/10^3*F167,3))</f>
        <v>#REF!</v>
      </c>
      <c r="T167" s="412" t="e">
        <f>IF(#REF!&gt;0,#REF!*#REF!/1000,"")</f>
        <v>#REF!</v>
      </c>
      <c r="U167" s="412" t="e">
        <f>IF(#REF!&gt;0,#REF!*#REF!/1000,"")</f>
        <v>#REF!</v>
      </c>
      <c r="V167" s="413" t="e">
        <f>IF(OR(#REF!="●",#REF!="●"),"",IF(#REF!="","",#REF!))</f>
        <v>#REF!</v>
      </c>
      <c r="W167" s="413" t="e">
        <f>IF(OR(#REF!="●",#REF!="●"),"",IF(#REF!="","",#REF!))</f>
        <v>#REF!</v>
      </c>
      <c r="X167" s="412" t="e">
        <f>IF(ISNA(L167),"",L167*#REF!)</f>
        <v>#REF!</v>
      </c>
      <c r="Y167" s="412" t="e">
        <f>IF(ISNA(M167),"",M167*#REF!)</f>
        <v>#REF!</v>
      </c>
      <c r="Z167" s="414" t="e">
        <f>IF(#REF!&gt;0,DQ$6,"")</f>
        <v>#REF!</v>
      </c>
      <c r="AA167" s="95" t="e">
        <f>IF(#REF!="","",VLOOKUP(#REF!,#REF!,7,0))</f>
        <v>#REF!</v>
      </c>
      <c r="AB167" s="201" t="e">
        <f>IF(OR(#REF!="",AA167=""),"",ROUND(#REF!/10^3*AA167,3))</f>
        <v>#REF!</v>
      </c>
      <c r="AC167" s="201" t="e">
        <f>IF(#REF!&gt;0,#REF!*#REF!/1000,"")</f>
        <v>#REF!</v>
      </c>
      <c r="AD167" s="201" t="e">
        <f>IF(#REF!&gt;0,#REF!*#REF!/1000,"")</f>
        <v>#REF!</v>
      </c>
      <c r="AE167" s="74" t="e">
        <f t="shared" si="35"/>
        <v>#REF!</v>
      </c>
      <c r="AF167" s="74" t="e">
        <f t="shared" si="36"/>
        <v>#REF!</v>
      </c>
      <c r="AG167" s="201" t="e">
        <f>IF(ISNA(AE167),"",AE167*#REF!)</f>
        <v>#REF!</v>
      </c>
      <c r="AH167" s="201" t="e">
        <f>IF(ISNA(AF167),"",AF167*#REF!)</f>
        <v>#REF!</v>
      </c>
      <c r="AI167" s="78" t="e">
        <f>IF(#REF!&gt;0,DQ$23,"")</f>
        <v>#REF!</v>
      </c>
      <c r="AJ167" s="99"/>
      <c r="AK167" s="411"/>
      <c r="AL167" s="412" t="e">
        <f>IF(OR(#REF!="",F167=""),"",ROUND(#REF!/10^3*F167,3))</f>
        <v>#REF!</v>
      </c>
      <c r="AM167" s="412" t="e">
        <f>IF(#REF!&gt;0,#REF!*#REF!/1000,"")</f>
        <v>#REF!</v>
      </c>
      <c r="AN167" s="412" t="e">
        <f>IF(#REF!&gt;0,#REF!*#REF!/1000,"")</f>
        <v>#REF!</v>
      </c>
      <c r="AO167" s="413" t="e">
        <f>IF(OR(#REF!="●",#REF!="●",#REF!="●"),"",IF(#REF!="","",#REF!))</f>
        <v>#REF!</v>
      </c>
      <c r="AP167" s="413" t="e">
        <f>IF(OR(#REF!="●",#REF!="●",#REF!="●"),"",IF(#REF!="","",#REF!))</f>
        <v>#REF!</v>
      </c>
      <c r="AQ167" s="412" t="e">
        <f>IF(ISNA(L167),"",L167*#REF!)</f>
        <v>#REF!</v>
      </c>
      <c r="AR167" s="412" t="e">
        <f>IF(ISNA(M167),"",M167*#REF!)</f>
        <v>#REF!</v>
      </c>
      <c r="AS167" s="414" t="e">
        <f>IF(#REF!&gt;0,DQ$6,"")</f>
        <v>#REF!</v>
      </c>
      <c r="AT167" s="95" t="e">
        <f>IF(#REF!="","",VLOOKUP(#REF!,#REF!,7,0))</f>
        <v>#REF!</v>
      </c>
      <c r="AU167" s="201" t="e">
        <f>IF(OR(#REF!="",AT167=""),"",ROUND(#REF!/10^3*AT167,3))</f>
        <v>#REF!</v>
      </c>
      <c r="AV167" s="201" t="e">
        <f>IF(#REF!&gt;0,#REF!*#REF!/1000,"")</f>
        <v>#REF!</v>
      </c>
      <c r="AW167" s="201" t="e">
        <f>IF(#REF!&gt;0,#REF!*#REF!/1000,"")</f>
        <v>#REF!</v>
      </c>
      <c r="AX167" s="74" t="e">
        <f t="shared" si="37"/>
        <v>#REF!</v>
      </c>
      <c r="AY167" s="74" t="e">
        <f t="shared" si="38"/>
        <v>#REF!</v>
      </c>
      <c r="AZ167" s="201" t="e">
        <f>IF(ISNA(AX167),"",AX167*#REF!)</f>
        <v>#REF!</v>
      </c>
      <c r="BA167" s="201" t="e">
        <f>IF(ISNA(AY167),"",AY167*#REF!)</f>
        <v>#REF!</v>
      </c>
      <c r="BB167" s="78" t="e">
        <f>IF(#REF!&gt;0,DQ$40,"")</f>
        <v>#REF!</v>
      </c>
      <c r="BC167" s="99"/>
      <c r="BD167" s="650"/>
      <c r="BE167" s="652" t="e">
        <f>IF(OR(#REF!="",F167=""),"",ROUND(#REF!/10^3*F167,3))</f>
        <v>#REF!</v>
      </c>
      <c r="BF167" s="412" t="e">
        <f>IF(#REF!&gt;0,#REF!*#REF!/1000,"")</f>
        <v>#REF!</v>
      </c>
      <c r="BG167" s="412" t="e">
        <f>IF(#REF!&gt;0,#REF!*#REF!/1000,"")</f>
        <v>#REF!</v>
      </c>
      <c r="BH167" s="413" t="e">
        <f>IF(OR(#REF!="●",#REF!="●",#REF!="●",#REF!="●"),"",IF(#REF!="","",#REF!))</f>
        <v>#REF!</v>
      </c>
      <c r="BI167" s="413" t="e">
        <f>IF(OR(#REF!="●",#REF!="●",#REF!="●",#REF!="●"),"",IF(#REF!="","",#REF!))</f>
        <v>#REF!</v>
      </c>
      <c r="BJ167" s="412" t="e">
        <f>IF(ISNA(L167),"",L167*#REF!)</f>
        <v>#REF!</v>
      </c>
      <c r="BK167" s="412" t="e">
        <f>IF(ISNA(M167),"",M167*#REF!)</f>
        <v>#REF!</v>
      </c>
      <c r="BL167" s="415" t="e">
        <f>IF(#REF!&gt;0,DQ$6,"")</f>
        <v>#REF!</v>
      </c>
      <c r="BM167" s="361" t="e">
        <f>IF(#REF!="","",VLOOKUP(#REF!,#REF!,7,0))</f>
        <v>#REF!</v>
      </c>
      <c r="BN167" s="201" t="e">
        <f>IF(OR(#REF!="",BM167=""),"",ROUND(#REF!/10^3*BM167,3))</f>
        <v>#REF!</v>
      </c>
      <c r="BO167" s="201" t="e">
        <f>IF(#REF!&gt;0,#REF!*#REF!/1000,"")</f>
        <v>#REF!</v>
      </c>
      <c r="BP167" s="201" t="e">
        <f>IF(#REF!&gt;0,#REF!*#REF!/1000,"")</f>
        <v>#REF!</v>
      </c>
      <c r="BQ167" s="74" t="e">
        <f t="shared" si="39"/>
        <v>#REF!</v>
      </c>
      <c r="BR167" s="74" t="e">
        <f t="shared" si="40"/>
        <v>#REF!</v>
      </c>
      <c r="BS167" s="201" t="e">
        <f>IF(ISNA(BQ167),"",BQ167*#REF!)</f>
        <v>#REF!</v>
      </c>
      <c r="BT167" s="201" t="e">
        <f>IF(ISNA(BR167),"",BR167*#REF!)</f>
        <v>#REF!</v>
      </c>
      <c r="BU167" s="78" t="e">
        <f>IF(#REF!&gt;0,DQ$57,"")</f>
        <v>#REF!</v>
      </c>
      <c r="BV167" s="99"/>
      <c r="BW167" s="411"/>
      <c r="BX167" s="412" t="e">
        <f>IF(OR(#REF!="",F167=""),"",ROUND(#REF!/10^3*F167,3))</f>
        <v>#REF!</v>
      </c>
      <c r="BY167" s="412" t="e">
        <f>IF(#REF!&gt;0,#REF!*#REF!/1000,"")</f>
        <v>#REF!</v>
      </c>
      <c r="BZ167" s="412" t="e">
        <f>IF(#REF!&gt;0,#REF!*#REF!/1000,"")</f>
        <v>#REF!</v>
      </c>
      <c r="CA167" s="413" t="e">
        <f>IF(OR(#REF!="●",#REF!="●",#REF!="●",#REF!="●",#REF!="●"),"",IF(#REF!="","",#REF!))</f>
        <v>#REF!</v>
      </c>
      <c r="CB167" s="413" t="e">
        <f>IF(OR(#REF!="●",#REF!="●",#REF!="●",#REF!="●",#REF!="●"),"",IF(#REF!="","",#REF!))</f>
        <v>#REF!</v>
      </c>
      <c r="CC167" s="412" t="e">
        <f>IF(ISNA(L167),"",L167*#REF!)</f>
        <v>#REF!</v>
      </c>
      <c r="CD167" s="412" t="e">
        <f>IF(ISNA(M167),"",M167*#REF!)</f>
        <v>#REF!</v>
      </c>
      <c r="CE167" s="415" t="e">
        <f>IF(#REF!&gt;0,DQ$6,"")</f>
        <v>#REF!</v>
      </c>
      <c r="CF167" s="361" t="e">
        <f>IF(#REF!="","",VLOOKUP(#REF!,#REF!,7,0))</f>
        <v>#REF!</v>
      </c>
      <c r="CG167" s="201" t="e">
        <f>IF(OR(#REF!="",CF167=""),"",ROUND(#REF!/10^3*CF167,3))</f>
        <v>#REF!</v>
      </c>
      <c r="CH167" s="201" t="e">
        <f>IF(#REF!&gt;0,#REF!*#REF!/1000,"")</f>
        <v>#REF!</v>
      </c>
      <c r="CI167" s="201" t="e">
        <f>IF(#REF!&gt;0,#REF!*#REF!/1000,"")</f>
        <v>#REF!</v>
      </c>
      <c r="CJ167" s="74" t="e">
        <f t="shared" si="41"/>
        <v>#REF!</v>
      </c>
      <c r="CK167" s="74" t="e">
        <f t="shared" si="42"/>
        <v>#REF!</v>
      </c>
      <c r="CL167" s="201" t="e">
        <f>IF(ISNA(CJ167),"",CJ167*#REF!)</f>
        <v>#REF!</v>
      </c>
      <c r="CM167" s="201" t="e">
        <f>IF(ISNA(CK167),"",CK167*#REF!)</f>
        <v>#REF!</v>
      </c>
      <c r="CN167" s="101" t="e">
        <f>IF(#REF!&gt;0,DQ$57,"")</f>
        <v>#REF!</v>
      </c>
      <c r="CO167" s="84"/>
      <c r="CP167" s="2"/>
      <c r="CQ167" s="2"/>
      <c r="CR167" s="2"/>
      <c r="CS167" s="2"/>
      <c r="CT167" s="2"/>
      <c r="CU167" s="2"/>
      <c r="CV167" s="2"/>
      <c r="CX167" s="2"/>
      <c r="CY167" s="2"/>
      <c r="CZ167" s="2"/>
      <c r="DA167" s="2"/>
      <c r="DB167" s="2"/>
      <c r="DC167" s="2"/>
      <c r="DD167" s="2"/>
      <c r="DE167" s="2"/>
      <c r="DF167" s="2"/>
      <c r="DG167" s="2"/>
      <c r="DJ167" s="4"/>
      <c r="DK167" s="6"/>
    </row>
    <row r="168" spans="2:115" ht="18" customHeight="1">
      <c r="B168" s="151" t="e">
        <f>IF(#REF!="","",VLOOKUP(#REF!,$CX$11:$DG$26,9,0))</f>
        <v>#REF!</v>
      </c>
      <c r="C168" s="64" t="e">
        <f>IF(#REF!="",0,VLOOKUP(#REF!,$CP$11:$CQ$16,2,0))</f>
        <v>#REF!</v>
      </c>
      <c r="D168" s="65" t="e">
        <f>IF(#REF!="",0,VLOOKUP(#REF!,$CX$11:$CY$26,2,0))</f>
        <v>#REF!</v>
      </c>
      <c r="E168" s="152" t="e">
        <f t="shared" si="32"/>
        <v>#REF!</v>
      </c>
      <c r="F168" s="155" t="e">
        <f>IF(#REF!="","",VLOOKUP(#REF!,#REF!,7,0))</f>
        <v>#REF!</v>
      </c>
      <c r="G168" s="201" t="e">
        <f>IF(OR(#REF!="",F168=""),"",ROUND(#REF!/10^3*F168,3))</f>
        <v>#REF!</v>
      </c>
      <c r="H168" s="201" t="e">
        <f>IF(#REF!&gt;0,#REF!*#REF!/1000,"")</f>
        <v>#REF!</v>
      </c>
      <c r="I168" s="201" t="e">
        <f>IF(#REF!&gt;0,#REF!*#REF!/1000,"")</f>
        <v>#REF!</v>
      </c>
      <c r="J168" s="51" t="e">
        <f>IF(#REF!="●","",IF(#REF!="","",#REF!))</f>
        <v>#REF!</v>
      </c>
      <c r="K168" s="51" t="e">
        <f>IF(#REF!="●","",IF(#REF!="","",#REF!))</f>
        <v>#REF!</v>
      </c>
      <c r="L168" s="74" t="e">
        <f t="shared" si="33"/>
        <v>#REF!</v>
      </c>
      <c r="M168" s="74" t="e">
        <f t="shared" si="34"/>
        <v>#REF!</v>
      </c>
      <c r="N168" s="201" t="e">
        <f>IF(ISNA(L168),"",L168*#REF!)</f>
        <v>#REF!</v>
      </c>
      <c r="O168" s="201" t="e">
        <f>IF(ISNA(M168),"",M168*#REF!)</f>
        <v>#REF!</v>
      </c>
      <c r="P168" s="78" t="e">
        <f>IF(#REF!&gt;0,DQ$6,"")</f>
        <v>#REF!</v>
      </c>
      <c r="Q168" s="99"/>
      <c r="R168" s="411"/>
      <c r="S168" s="412" t="e">
        <f>IF(OR(#REF!="",F168=""),"",ROUND(#REF!/10^3*F168,3))</f>
        <v>#REF!</v>
      </c>
      <c r="T168" s="412" t="e">
        <f>IF(#REF!&gt;0,#REF!*#REF!/1000,"")</f>
        <v>#REF!</v>
      </c>
      <c r="U168" s="412" t="e">
        <f>IF(#REF!&gt;0,#REF!*#REF!/1000,"")</f>
        <v>#REF!</v>
      </c>
      <c r="V168" s="413" t="e">
        <f>IF(OR(#REF!="●",#REF!="●"),"",IF(#REF!="","",#REF!))</f>
        <v>#REF!</v>
      </c>
      <c r="W168" s="413" t="e">
        <f>IF(OR(#REF!="●",#REF!="●"),"",IF(#REF!="","",#REF!))</f>
        <v>#REF!</v>
      </c>
      <c r="X168" s="412" t="e">
        <f>IF(ISNA(L168),"",L168*#REF!)</f>
        <v>#REF!</v>
      </c>
      <c r="Y168" s="412" t="e">
        <f>IF(ISNA(M168),"",M168*#REF!)</f>
        <v>#REF!</v>
      </c>
      <c r="Z168" s="414" t="e">
        <f>IF(#REF!&gt;0,DQ$6,"")</f>
        <v>#REF!</v>
      </c>
      <c r="AA168" s="95" t="e">
        <f>IF(#REF!="","",VLOOKUP(#REF!,#REF!,7,0))</f>
        <v>#REF!</v>
      </c>
      <c r="AB168" s="201" t="e">
        <f>IF(OR(#REF!="",AA168=""),"",ROUND(#REF!/10^3*AA168,3))</f>
        <v>#REF!</v>
      </c>
      <c r="AC168" s="201" t="e">
        <f>IF(#REF!&gt;0,#REF!*#REF!/1000,"")</f>
        <v>#REF!</v>
      </c>
      <c r="AD168" s="201" t="e">
        <f>IF(#REF!&gt;0,#REF!*#REF!/1000,"")</f>
        <v>#REF!</v>
      </c>
      <c r="AE168" s="74" t="e">
        <f t="shared" si="35"/>
        <v>#REF!</v>
      </c>
      <c r="AF168" s="74" t="e">
        <f t="shared" si="36"/>
        <v>#REF!</v>
      </c>
      <c r="AG168" s="201" t="e">
        <f>IF(ISNA(AE168),"",AE168*#REF!)</f>
        <v>#REF!</v>
      </c>
      <c r="AH168" s="201" t="e">
        <f>IF(ISNA(AF168),"",AF168*#REF!)</f>
        <v>#REF!</v>
      </c>
      <c r="AI168" s="78" t="e">
        <f>IF(#REF!&gt;0,DQ$23,"")</f>
        <v>#REF!</v>
      </c>
      <c r="AJ168" s="99"/>
      <c r="AK168" s="411"/>
      <c r="AL168" s="412" t="e">
        <f>IF(OR(#REF!="",F168=""),"",ROUND(#REF!/10^3*F168,3))</f>
        <v>#REF!</v>
      </c>
      <c r="AM168" s="412" t="e">
        <f>IF(#REF!&gt;0,#REF!*#REF!/1000,"")</f>
        <v>#REF!</v>
      </c>
      <c r="AN168" s="412" t="e">
        <f>IF(#REF!&gt;0,#REF!*#REF!/1000,"")</f>
        <v>#REF!</v>
      </c>
      <c r="AO168" s="413" t="e">
        <f>IF(OR(#REF!="●",#REF!="●",#REF!="●"),"",IF(#REF!="","",#REF!))</f>
        <v>#REF!</v>
      </c>
      <c r="AP168" s="413" t="e">
        <f>IF(OR(#REF!="●",#REF!="●",#REF!="●"),"",IF(#REF!="","",#REF!))</f>
        <v>#REF!</v>
      </c>
      <c r="AQ168" s="412" t="e">
        <f>IF(ISNA(L168),"",L168*#REF!)</f>
        <v>#REF!</v>
      </c>
      <c r="AR168" s="412" t="e">
        <f>IF(ISNA(M168),"",M168*#REF!)</f>
        <v>#REF!</v>
      </c>
      <c r="AS168" s="414" t="e">
        <f>IF(#REF!&gt;0,DQ$6,"")</f>
        <v>#REF!</v>
      </c>
      <c r="AT168" s="95" t="e">
        <f>IF(#REF!="","",VLOOKUP(#REF!,#REF!,7,0))</f>
        <v>#REF!</v>
      </c>
      <c r="AU168" s="201" t="e">
        <f>IF(OR(#REF!="",AT168=""),"",ROUND(#REF!/10^3*AT168,3))</f>
        <v>#REF!</v>
      </c>
      <c r="AV168" s="201" t="e">
        <f>IF(#REF!&gt;0,#REF!*#REF!/1000,"")</f>
        <v>#REF!</v>
      </c>
      <c r="AW168" s="201" t="e">
        <f>IF(#REF!&gt;0,#REF!*#REF!/1000,"")</f>
        <v>#REF!</v>
      </c>
      <c r="AX168" s="74" t="e">
        <f t="shared" si="37"/>
        <v>#REF!</v>
      </c>
      <c r="AY168" s="74" t="e">
        <f t="shared" si="38"/>
        <v>#REF!</v>
      </c>
      <c r="AZ168" s="201" t="e">
        <f>IF(ISNA(AX168),"",AX168*#REF!)</f>
        <v>#REF!</v>
      </c>
      <c r="BA168" s="201" t="e">
        <f>IF(ISNA(AY168),"",AY168*#REF!)</f>
        <v>#REF!</v>
      </c>
      <c r="BB168" s="78" t="e">
        <f>IF(#REF!&gt;0,DQ$40,"")</f>
        <v>#REF!</v>
      </c>
      <c r="BC168" s="99"/>
      <c r="BD168" s="650"/>
      <c r="BE168" s="652" t="e">
        <f>IF(OR(#REF!="",F168=""),"",ROUND(#REF!/10^3*F168,3))</f>
        <v>#REF!</v>
      </c>
      <c r="BF168" s="412" t="e">
        <f>IF(#REF!&gt;0,#REF!*#REF!/1000,"")</f>
        <v>#REF!</v>
      </c>
      <c r="BG168" s="412" t="e">
        <f>IF(#REF!&gt;0,#REF!*#REF!/1000,"")</f>
        <v>#REF!</v>
      </c>
      <c r="BH168" s="413" t="e">
        <f>IF(OR(#REF!="●",#REF!="●",#REF!="●",#REF!="●"),"",IF(#REF!="","",#REF!))</f>
        <v>#REF!</v>
      </c>
      <c r="BI168" s="413" t="e">
        <f>IF(OR(#REF!="●",#REF!="●",#REF!="●",#REF!="●"),"",IF(#REF!="","",#REF!))</f>
        <v>#REF!</v>
      </c>
      <c r="BJ168" s="412" t="e">
        <f>IF(ISNA(L168),"",L168*#REF!)</f>
        <v>#REF!</v>
      </c>
      <c r="BK168" s="412" t="e">
        <f>IF(ISNA(M168),"",M168*#REF!)</f>
        <v>#REF!</v>
      </c>
      <c r="BL168" s="415" t="e">
        <f>IF(#REF!&gt;0,DQ$6,"")</f>
        <v>#REF!</v>
      </c>
      <c r="BM168" s="361" t="e">
        <f>IF(#REF!="","",VLOOKUP(#REF!,#REF!,7,0))</f>
        <v>#REF!</v>
      </c>
      <c r="BN168" s="201" t="e">
        <f>IF(OR(#REF!="",BM168=""),"",ROUND(#REF!/10^3*BM168,3))</f>
        <v>#REF!</v>
      </c>
      <c r="BO168" s="201" t="e">
        <f>IF(#REF!&gt;0,#REF!*#REF!/1000,"")</f>
        <v>#REF!</v>
      </c>
      <c r="BP168" s="201" t="e">
        <f>IF(#REF!&gt;0,#REF!*#REF!/1000,"")</f>
        <v>#REF!</v>
      </c>
      <c r="BQ168" s="74" t="e">
        <f t="shared" si="39"/>
        <v>#REF!</v>
      </c>
      <c r="BR168" s="74" t="e">
        <f t="shared" si="40"/>
        <v>#REF!</v>
      </c>
      <c r="BS168" s="201" t="e">
        <f>IF(ISNA(BQ168),"",BQ168*#REF!)</f>
        <v>#REF!</v>
      </c>
      <c r="BT168" s="201" t="e">
        <f>IF(ISNA(BR168),"",BR168*#REF!)</f>
        <v>#REF!</v>
      </c>
      <c r="BU168" s="78" t="e">
        <f>IF(#REF!&gt;0,DQ$57,"")</f>
        <v>#REF!</v>
      </c>
      <c r="BV168" s="99"/>
      <c r="BW168" s="411"/>
      <c r="BX168" s="412" t="e">
        <f>IF(OR(#REF!="",F168=""),"",ROUND(#REF!/10^3*F168,3))</f>
        <v>#REF!</v>
      </c>
      <c r="BY168" s="412" t="e">
        <f>IF(#REF!&gt;0,#REF!*#REF!/1000,"")</f>
        <v>#REF!</v>
      </c>
      <c r="BZ168" s="412" t="e">
        <f>IF(#REF!&gt;0,#REF!*#REF!/1000,"")</f>
        <v>#REF!</v>
      </c>
      <c r="CA168" s="413" t="e">
        <f>IF(OR(#REF!="●",#REF!="●",#REF!="●",#REF!="●",#REF!="●"),"",IF(#REF!="","",#REF!))</f>
        <v>#REF!</v>
      </c>
      <c r="CB168" s="413" t="e">
        <f>IF(OR(#REF!="●",#REF!="●",#REF!="●",#REF!="●",#REF!="●"),"",IF(#REF!="","",#REF!))</f>
        <v>#REF!</v>
      </c>
      <c r="CC168" s="412" t="e">
        <f>IF(ISNA(L168),"",L168*#REF!)</f>
        <v>#REF!</v>
      </c>
      <c r="CD168" s="412" t="e">
        <f>IF(ISNA(M168),"",M168*#REF!)</f>
        <v>#REF!</v>
      </c>
      <c r="CE168" s="415" t="e">
        <f>IF(#REF!&gt;0,DQ$6,"")</f>
        <v>#REF!</v>
      </c>
      <c r="CF168" s="361" t="e">
        <f>IF(#REF!="","",VLOOKUP(#REF!,#REF!,7,0))</f>
        <v>#REF!</v>
      </c>
      <c r="CG168" s="201" t="e">
        <f>IF(OR(#REF!="",CF168=""),"",ROUND(#REF!/10^3*CF168,3))</f>
        <v>#REF!</v>
      </c>
      <c r="CH168" s="201" t="e">
        <f>IF(#REF!&gt;0,#REF!*#REF!/1000,"")</f>
        <v>#REF!</v>
      </c>
      <c r="CI168" s="201" t="e">
        <f>IF(#REF!&gt;0,#REF!*#REF!/1000,"")</f>
        <v>#REF!</v>
      </c>
      <c r="CJ168" s="74" t="e">
        <f t="shared" si="41"/>
        <v>#REF!</v>
      </c>
      <c r="CK168" s="74" t="e">
        <f t="shared" si="42"/>
        <v>#REF!</v>
      </c>
      <c r="CL168" s="201" t="e">
        <f>IF(ISNA(CJ168),"",CJ168*#REF!)</f>
        <v>#REF!</v>
      </c>
      <c r="CM168" s="201" t="e">
        <f>IF(ISNA(CK168),"",CK168*#REF!)</f>
        <v>#REF!</v>
      </c>
      <c r="CN168" s="101" t="e">
        <f>IF(#REF!&gt;0,DQ$57,"")</f>
        <v>#REF!</v>
      </c>
      <c r="CO168" s="84"/>
      <c r="CP168" s="2"/>
      <c r="CQ168" s="2"/>
      <c r="CR168" s="2"/>
      <c r="CS168" s="2"/>
      <c r="CT168" s="2"/>
      <c r="CU168" s="2"/>
      <c r="CV168" s="2"/>
      <c r="CX168" s="2"/>
      <c r="CY168" s="2"/>
      <c r="CZ168" s="2"/>
      <c r="DA168" s="2"/>
      <c r="DB168" s="2"/>
      <c r="DC168" s="2"/>
      <c r="DD168" s="2"/>
      <c r="DE168" s="2"/>
      <c r="DF168" s="2"/>
      <c r="DG168" s="2"/>
      <c r="DJ168" s="4"/>
      <c r="DK168" s="6"/>
    </row>
    <row r="169" spans="2:115" ht="18" customHeight="1">
      <c r="B169" s="151" t="e">
        <f>IF(#REF!="","",VLOOKUP(#REF!,$CX$11:$DG$26,9,0))</f>
        <v>#REF!</v>
      </c>
      <c r="C169" s="64" t="e">
        <f>IF(#REF!="",0,VLOOKUP(#REF!,$CP$11:$CQ$16,2,0))</f>
        <v>#REF!</v>
      </c>
      <c r="D169" s="65" t="e">
        <f>IF(#REF!="",0,VLOOKUP(#REF!,$CX$11:$CY$26,2,0))</f>
        <v>#REF!</v>
      </c>
      <c r="E169" s="152" t="e">
        <f t="shared" si="32"/>
        <v>#REF!</v>
      </c>
      <c r="F169" s="155" t="e">
        <f>IF(#REF!="","",VLOOKUP(#REF!,#REF!,7,0))</f>
        <v>#REF!</v>
      </c>
      <c r="G169" s="201" t="e">
        <f>IF(OR(#REF!="",F169=""),"",ROUND(#REF!/10^3*F169,3))</f>
        <v>#REF!</v>
      </c>
      <c r="H169" s="201" t="e">
        <f>IF(#REF!&gt;0,#REF!*#REF!/1000,"")</f>
        <v>#REF!</v>
      </c>
      <c r="I169" s="201" t="e">
        <f>IF(#REF!&gt;0,#REF!*#REF!/1000,"")</f>
        <v>#REF!</v>
      </c>
      <c r="J169" s="51" t="e">
        <f>IF(#REF!="●","",IF(#REF!="","",#REF!))</f>
        <v>#REF!</v>
      </c>
      <c r="K169" s="51" t="e">
        <f>IF(#REF!="●","",IF(#REF!="","",#REF!))</f>
        <v>#REF!</v>
      </c>
      <c r="L169" s="74" t="e">
        <f t="shared" si="33"/>
        <v>#REF!</v>
      </c>
      <c r="M169" s="74" t="e">
        <f t="shared" si="34"/>
        <v>#REF!</v>
      </c>
      <c r="N169" s="201" t="e">
        <f>IF(ISNA(L169),"",L169*#REF!)</f>
        <v>#REF!</v>
      </c>
      <c r="O169" s="201" t="e">
        <f>IF(ISNA(M169),"",M169*#REF!)</f>
        <v>#REF!</v>
      </c>
      <c r="P169" s="78" t="e">
        <f>IF(#REF!&gt;0,DQ$6,"")</f>
        <v>#REF!</v>
      </c>
      <c r="Q169" s="99"/>
      <c r="R169" s="411"/>
      <c r="S169" s="412" t="e">
        <f>IF(OR(#REF!="",F169=""),"",ROUND(#REF!/10^3*F169,3))</f>
        <v>#REF!</v>
      </c>
      <c r="T169" s="412" t="e">
        <f>IF(#REF!&gt;0,#REF!*#REF!/1000,"")</f>
        <v>#REF!</v>
      </c>
      <c r="U169" s="412" t="e">
        <f>IF(#REF!&gt;0,#REF!*#REF!/1000,"")</f>
        <v>#REF!</v>
      </c>
      <c r="V169" s="413" t="e">
        <f>IF(OR(#REF!="●",#REF!="●"),"",IF(#REF!="","",#REF!))</f>
        <v>#REF!</v>
      </c>
      <c r="W169" s="413" t="e">
        <f>IF(OR(#REF!="●",#REF!="●"),"",IF(#REF!="","",#REF!))</f>
        <v>#REF!</v>
      </c>
      <c r="X169" s="412" t="e">
        <f>IF(ISNA(L169),"",L169*#REF!)</f>
        <v>#REF!</v>
      </c>
      <c r="Y169" s="412" t="e">
        <f>IF(ISNA(M169),"",M169*#REF!)</f>
        <v>#REF!</v>
      </c>
      <c r="Z169" s="414" t="e">
        <f>IF(#REF!&gt;0,DQ$6,"")</f>
        <v>#REF!</v>
      </c>
      <c r="AA169" s="95" t="e">
        <f>IF(#REF!="","",VLOOKUP(#REF!,#REF!,7,0))</f>
        <v>#REF!</v>
      </c>
      <c r="AB169" s="201" t="e">
        <f>IF(OR(#REF!="",AA169=""),"",ROUND(#REF!/10^3*AA169,3))</f>
        <v>#REF!</v>
      </c>
      <c r="AC169" s="201" t="e">
        <f>IF(#REF!&gt;0,#REF!*#REF!/1000,"")</f>
        <v>#REF!</v>
      </c>
      <c r="AD169" s="201" t="e">
        <f>IF(#REF!&gt;0,#REF!*#REF!/1000,"")</f>
        <v>#REF!</v>
      </c>
      <c r="AE169" s="74" t="e">
        <f t="shared" si="35"/>
        <v>#REF!</v>
      </c>
      <c r="AF169" s="74" t="e">
        <f t="shared" si="36"/>
        <v>#REF!</v>
      </c>
      <c r="AG169" s="201" t="e">
        <f>IF(ISNA(AE169),"",AE169*#REF!)</f>
        <v>#REF!</v>
      </c>
      <c r="AH169" s="201" t="e">
        <f>IF(ISNA(AF169),"",AF169*#REF!)</f>
        <v>#REF!</v>
      </c>
      <c r="AI169" s="78" t="e">
        <f>IF(#REF!&gt;0,DQ$23,"")</f>
        <v>#REF!</v>
      </c>
      <c r="AJ169" s="99"/>
      <c r="AK169" s="411"/>
      <c r="AL169" s="412" t="e">
        <f>IF(OR(#REF!="",F169=""),"",ROUND(#REF!/10^3*F169,3))</f>
        <v>#REF!</v>
      </c>
      <c r="AM169" s="412" t="e">
        <f>IF(#REF!&gt;0,#REF!*#REF!/1000,"")</f>
        <v>#REF!</v>
      </c>
      <c r="AN169" s="412" t="e">
        <f>IF(#REF!&gt;0,#REF!*#REF!/1000,"")</f>
        <v>#REF!</v>
      </c>
      <c r="AO169" s="413" t="e">
        <f>IF(OR(#REF!="●",#REF!="●",#REF!="●"),"",IF(#REF!="","",#REF!))</f>
        <v>#REF!</v>
      </c>
      <c r="AP169" s="413" t="e">
        <f>IF(OR(#REF!="●",#REF!="●",#REF!="●"),"",IF(#REF!="","",#REF!))</f>
        <v>#REF!</v>
      </c>
      <c r="AQ169" s="412" t="e">
        <f>IF(ISNA(L169),"",L169*#REF!)</f>
        <v>#REF!</v>
      </c>
      <c r="AR169" s="412" t="e">
        <f>IF(ISNA(M169),"",M169*#REF!)</f>
        <v>#REF!</v>
      </c>
      <c r="AS169" s="414" t="e">
        <f>IF(#REF!&gt;0,DQ$6,"")</f>
        <v>#REF!</v>
      </c>
      <c r="AT169" s="95" t="e">
        <f>IF(#REF!="","",VLOOKUP(#REF!,#REF!,7,0))</f>
        <v>#REF!</v>
      </c>
      <c r="AU169" s="201" t="e">
        <f>IF(OR(#REF!="",AT169=""),"",ROUND(#REF!/10^3*AT169,3))</f>
        <v>#REF!</v>
      </c>
      <c r="AV169" s="201" t="e">
        <f>IF(#REF!&gt;0,#REF!*#REF!/1000,"")</f>
        <v>#REF!</v>
      </c>
      <c r="AW169" s="201" t="e">
        <f>IF(#REF!&gt;0,#REF!*#REF!/1000,"")</f>
        <v>#REF!</v>
      </c>
      <c r="AX169" s="74" t="e">
        <f t="shared" si="37"/>
        <v>#REF!</v>
      </c>
      <c r="AY169" s="74" t="e">
        <f t="shared" si="38"/>
        <v>#REF!</v>
      </c>
      <c r="AZ169" s="201" t="e">
        <f>IF(ISNA(AX169),"",AX169*#REF!)</f>
        <v>#REF!</v>
      </c>
      <c r="BA169" s="201" t="e">
        <f>IF(ISNA(AY169),"",AY169*#REF!)</f>
        <v>#REF!</v>
      </c>
      <c r="BB169" s="78" t="e">
        <f>IF(#REF!&gt;0,DQ$40,"")</f>
        <v>#REF!</v>
      </c>
      <c r="BC169" s="99"/>
      <c r="BD169" s="650"/>
      <c r="BE169" s="652" t="e">
        <f>IF(OR(#REF!="",F169=""),"",ROUND(#REF!/10^3*F169,3))</f>
        <v>#REF!</v>
      </c>
      <c r="BF169" s="412" t="e">
        <f>IF(#REF!&gt;0,#REF!*#REF!/1000,"")</f>
        <v>#REF!</v>
      </c>
      <c r="BG169" s="412" t="e">
        <f>IF(#REF!&gt;0,#REF!*#REF!/1000,"")</f>
        <v>#REF!</v>
      </c>
      <c r="BH169" s="413" t="e">
        <f>IF(OR(#REF!="●",#REF!="●",#REF!="●",#REF!="●"),"",IF(#REF!="","",#REF!))</f>
        <v>#REF!</v>
      </c>
      <c r="BI169" s="413" t="e">
        <f>IF(OR(#REF!="●",#REF!="●",#REF!="●",#REF!="●"),"",IF(#REF!="","",#REF!))</f>
        <v>#REF!</v>
      </c>
      <c r="BJ169" s="412" t="e">
        <f>IF(ISNA(L169),"",L169*#REF!)</f>
        <v>#REF!</v>
      </c>
      <c r="BK169" s="412" t="e">
        <f>IF(ISNA(M169),"",M169*#REF!)</f>
        <v>#REF!</v>
      </c>
      <c r="BL169" s="415" t="e">
        <f>IF(#REF!&gt;0,DQ$6,"")</f>
        <v>#REF!</v>
      </c>
      <c r="BM169" s="361" t="e">
        <f>IF(#REF!="","",VLOOKUP(#REF!,#REF!,7,0))</f>
        <v>#REF!</v>
      </c>
      <c r="BN169" s="201" t="e">
        <f>IF(OR(#REF!="",BM169=""),"",ROUND(#REF!/10^3*BM169,3))</f>
        <v>#REF!</v>
      </c>
      <c r="BO169" s="201" t="e">
        <f>IF(#REF!&gt;0,#REF!*#REF!/1000,"")</f>
        <v>#REF!</v>
      </c>
      <c r="BP169" s="201" t="e">
        <f>IF(#REF!&gt;0,#REF!*#REF!/1000,"")</f>
        <v>#REF!</v>
      </c>
      <c r="BQ169" s="74" t="e">
        <f t="shared" si="39"/>
        <v>#REF!</v>
      </c>
      <c r="BR169" s="74" t="e">
        <f t="shared" si="40"/>
        <v>#REF!</v>
      </c>
      <c r="BS169" s="201" t="e">
        <f>IF(ISNA(BQ169),"",BQ169*#REF!)</f>
        <v>#REF!</v>
      </c>
      <c r="BT169" s="201" t="e">
        <f>IF(ISNA(BR169),"",BR169*#REF!)</f>
        <v>#REF!</v>
      </c>
      <c r="BU169" s="78" t="e">
        <f>IF(#REF!&gt;0,DQ$57,"")</f>
        <v>#REF!</v>
      </c>
      <c r="BV169" s="99"/>
      <c r="BW169" s="411"/>
      <c r="BX169" s="412" t="e">
        <f>IF(OR(#REF!="",F169=""),"",ROUND(#REF!/10^3*F169,3))</f>
        <v>#REF!</v>
      </c>
      <c r="BY169" s="412" t="e">
        <f>IF(#REF!&gt;0,#REF!*#REF!/1000,"")</f>
        <v>#REF!</v>
      </c>
      <c r="BZ169" s="412" t="e">
        <f>IF(#REF!&gt;0,#REF!*#REF!/1000,"")</f>
        <v>#REF!</v>
      </c>
      <c r="CA169" s="413" t="e">
        <f>IF(OR(#REF!="●",#REF!="●",#REF!="●",#REF!="●",#REF!="●"),"",IF(#REF!="","",#REF!))</f>
        <v>#REF!</v>
      </c>
      <c r="CB169" s="413" t="e">
        <f>IF(OR(#REF!="●",#REF!="●",#REF!="●",#REF!="●",#REF!="●"),"",IF(#REF!="","",#REF!))</f>
        <v>#REF!</v>
      </c>
      <c r="CC169" s="412" t="e">
        <f>IF(ISNA(L169),"",L169*#REF!)</f>
        <v>#REF!</v>
      </c>
      <c r="CD169" s="412" t="e">
        <f>IF(ISNA(M169),"",M169*#REF!)</f>
        <v>#REF!</v>
      </c>
      <c r="CE169" s="415" t="e">
        <f>IF(#REF!&gt;0,DQ$6,"")</f>
        <v>#REF!</v>
      </c>
      <c r="CF169" s="361" t="e">
        <f>IF(#REF!="","",VLOOKUP(#REF!,#REF!,7,0))</f>
        <v>#REF!</v>
      </c>
      <c r="CG169" s="201" t="e">
        <f>IF(OR(#REF!="",CF169=""),"",ROUND(#REF!/10^3*CF169,3))</f>
        <v>#REF!</v>
      </c>
      <c r="CH169" s="201" t="e">
        <f>IF(#REF!&gt;0,#REF!*#REF!/1000,"")</f>
        <v>#REF!</v>
      </c>
      <c r="CI169" s="201" t="e">
        <f>IF(#REF!&gt;0,#REF!*#REF!/1000,"")</f>
        <v>#REF!</v>
      </c>
      <c r="CJ169" s="74" t="e">
        <f t="shared" si="41"/>
        <v>#REF!</v>
      </c>
      <c r="CK169" s="74" t="e">
        <f t="shared" si="42"/>
        <v>#REF!</v>
      </c>
      <c r="CL169" s="201" t="e">
        <f>IF(ISNA(CJ169),"",CJ169*#REF!)</f>
        <v>#REF!</v>
      </c>
      <c r="CM169" s="201" t="e">
        <f>IF(ISNA(CK169),"",CK169*#REF!)</f>
        <v>#REF!</v>
      </c>
      <c r="CN169" s="101" t="e">
        <f>IF(#REF!&gt;0,DQ$57,"")</f>
        <v>#REF!</v>
      </c>
      <c r="CO169" s="84"/>
      <c r="CP169" s="2"/>
      <c r="CQ169" s="2"/>
      <c r="CR169" s="2"/>
      <c r="CS169" s="2"/>
      <c r="CT169" s="2"/>
      <c r="CU169" s="2"/>
      <c r="CV169" s="2"/>
      <c r="CX169" s="2"/>
      <c r="CY169" s="2"/>
      <c r="CZ169" s="2"/>
      <c r="DA169" s="2"/>
      <c r="DB169" s="2"/>
      <c r="DC169" s="2"/>
      <c r="DD169" s="2"/>
      <c r="DE169" s="2"/>
      <c r="DF169" s="2"/>
      <c r="DG169" s="2"/>
      <c r="DJ169" s="4"/>
    </row>
    <row r="170" spans="2:115" ht="18" customHeight="1">
      <c r="B170" s="151" t="e">
        <f>IF(#REF!="","",VLOOKUP(#REF!,$CX$11:$DG$26,9,0))</f>
        <v>#REF!</v>
      </c>
      <c r="C170" s="64" t="e">
        <f>IF(#REF!="",0,VLOOKUP(#REF!,$CP$11:$CQ$16,2,0))</f>
        <v>#REF!</v>
      </c>
      <c r="D170" s="65" t="e">
        <f>IF(#REF!="",0,VLOOKUP(#REF!,$CX$11:$CY$26,2,0))</f>
        <v>#REF!</v>
      </c>
      <c r="E170" s="152" t="e">
        <f t="shared" si="32"/>
        <v>#REF!</v>
      </c>
      <c r="F170" s="155" t="e">
        <f>IF(#REF!="","",VLOOKUP(#REF!,#REF!,7,0))</f>
        <v>#REF!</v>
      </c>
      <c r="G170" s="201" t="e">
        <f>IF(OR(#REF!="",F170=""),"",ROUND(#REF!/10^3*F170,3))</f>
        <v>#REF!</v>
      </c>
      <c r="H170" s="201" t="e">
        <f>IF(#REF!&gt;0,#REF!*#REF!/1000,"")</f>
        <v>#REF!</v>
      </c>
      <c r="I170" s="201" t="e">
        <f>IF(#REF!&gt;0,#REF!*#REF!/1000,"")</f>
        <v>#REF!</v>
      </c>
      <c r="J170" s="51" t="e">
        <f>IF(#REF!="●","",IF(#REF!="","",#REF!))</f>
        <v>#REF!</v>
      </c>
      <c r="K170" s="51" t="e">
        <f>IF(#REF!="●","",IF(#REF!="","",#REF!))</f>
        <v>#REF!</v>
      </c>
      <c r="L170" s="74" t="e">
        <f t="shared" si="33"/>
        <v>#REF!</v>
      </c>
      <c r="M170" s="74" t="e">
        <f t="shared" si="34"/>
        <v>#REF!</v>
      </c>
      <c r="N170" s="201" t="e">
        <f>IF(ISNA(L170),"",L170*#REF!)</f>
        <v>#REF!</v>
      </c>
      <c r="O170" s="201" t="e">
        <f>IF(ISNA(M170),"",M170*#REF!)</f>
        <v>#REF!</v>
      </c>
      <c r="P170" s="78" t="e">
        <f>IF(#REF!&gt;0,DQ$6,"")</f>
        <v>#REF!</v>
      </c>
      <c r="Q170" s="99"/>
      <c r="R170" s="411"/>
      <c r="S170" s="412" t="e">
        <f>IF(OR(#REF!="",F170=""),"",ROUND(#REF!/10^3*F170,3))</f>
        <v>#REF!</v>
      </c>
      <c r="T170" s="412" t="e">
        <f>IF(#REF!&gt;0,#REF!*#REF!/1000,"")</f>
        <v>#REF!</v>
      </c>
      <c r="U170" s="412" t="e">
        <f>IF(#REF!&gt;0,#REF!*#REF!/1000,"")</f>
        <v>#REF!</v>
      </c>
      <c r="V170" s="413" t="e">
        <f>IF(OR(#REF!="●",#REF!="●"),"",IF(#REF!="","",#REF!))</f>
        <v>#REF!</v>
      </c>
      <c r="W170" s="413" t="e">
        <f>IF(OR(#REF!="●",#REF!="●"),"",IF(#REF!="","",#REF!))</f>
        <v>#REF!</v>
      </c>
      <c r="X170" s="412" t="e">
        <f>IF(ISNA(L170),"",L170*#REF!)</f>
        <v>#REF!</v>
      </c>
      <c r="Y170" s="412" t="e">
        <f>IF(ISNA(M170),"",M170*#REF!)</f>
        <v>#REF!</v>
      </c>
      <c r="Z170" s="414" t="e">
        <f>IF(#REF!&gt;0,DQ$6,"")</f>
        <v>#REF!</v>
      </c>
      <c r="AA170" s="95" t="e">
        <f>IF(#REF!="","",VLOOKUP(#REF!,#REF!,7,0))</f>
        <v>#REF!</v>
      </c>
      <c r="AB170" s="201" t="e">
        <f>IF(OR(#REF!="",AA170=""),"",ROUND(#REF!/10^3*AA170,3))</f>
        <v>#REF!</v>
      </c>
      <c r="AC170" s="201" t="e">
        <f>IF(#REF!&gt;0,#REF!*#REF!/1000,"")</f>
        <v>#REF!</v>
      </c>
      <c r="AD170" s="201" t="e">
        <f>IF(#REF!&gt;0,#REF!*#REF!/1000,"")</f>
        <v>#REF!</v>
      </c>
      <c r="AE170" s="74" t="e">
        <f t="shared" si="35"/>
        <v>#REF!</v>
      </c>
      <c r="AF170" s="74" t="e">
        <f t="shared" si="36"/>
        <v>#REF!</v>
      </c>
      <c r="AG170" s="201" t="e">
        <f>IF(ISNA(AE170),"",AE170*#REF!)</f>
        <v>#REF!</v>
      </c>
      <c r="AH170" s="201" t="e">
        <f>IF(ISNA(AF170),"",AF170*#REF!)</f>
        <v>#REF!</v>
      </c>
      <c r="AI170" s="78" t="e">
        <f>IF(#REF!&gt;0,DQ$23,"")</f>
        <v>#REF!</v>
      </c>
      <c r="AJ170" s="99"/>
      <c r="AK170" s="411"/>
      <c r="AL170" s="412" t="e">
        <f>IF(OR(#REF!="",F170=""),"",ROUND(#REF!/10^3*F170,3))</f>
        <v>#REF!</v>
      </c>
      <c r="AM170" s="412" t="e">
        <f>IF(#REF!&gt;0,#REF!*#REF!/1000,"")</f>
        <v>#REF!</v>
      </c>
      <c r="AN170" s="412" t="e">
        <f>IF(#REF!&gt;0,#REF!*#REF!/1000,"")</f>
        <v>#REF!</v>
      </c>
      <c r="AO170" s="413" t="e">
        <f>IF(OR(#REF!="●",#REF!="●",#REF!="●"),"",IF(#REF!="","",#REF!))</f>
        <v>#REF!</v>
      </c>
      <c r="AP170" s="413" t="e">
        <f>IF(OR(#REF!="●",#REF!="●",#REF!="●"),"",IF(#REF!="","",#REF!))</f>
        <v>#REF!</v>
      </c>
      <c r="AQ170" s="412" t="e">
        <f>IF(ISNA(L170),"",L170*#REF!)</f>
        <v>#REF!</v>
      </c>
      <c r="AR170" s="412" t="e">
        <f>IF(ISNA(M170),"",M170*#REF!)</f>
        <v>#REF!</v>
      </c>
      <c r="AS170" s="414" t="e">
        <f>IF(#REF!&gt;0,DQ$6,"")</f>
        <v>#REF!</v>
      </c>
      <c r="AT170" s="95" t="e">
        <f>IF(#REF!="","",VLOOKUP(#REF!,#REF!,7,0))</f>
        <v>#REF!</v>
      </c>
      <c r="AU170" s="201" t="e">
        <f>IF(OR(#REF!="",AT170=""),"",ROUND(#REF!/10^3*AT170,3))</f>
        <v>#REF!</v>
      </c>
      <c r="AV170" s="201" t="e">
        <f>IF(#REF!&gt;0,#REF!*#REF!/1000,"")</f>
        <v>#REF!</v>
      </c>
      <c r="AW170" s="201" t="e">
        <f>IF(#REF!&gt;0,#REF!*#REF!/1000,"")</f>
        <v>#REF!</v>
      </c>
      <c r="AX170" s="74" t="e">
        <f t="shared" si="37"/>
        <v>#REF!</v>
      </c>
      <c r="AY170" s="74" t="e">
        <f t="shared" si="38"/>
        <v>#REF!</v>
      </c>
      <c r="AZ170" s="201" t="e">
        <f>IF(ISNA(AX170),"",AX170*#REF!)</f>
        <v>#REF!</v>
      </c>
      <c r="BA170" s="201" t="e">
        <f>IF(ISNA(AY170),"",AY170*#REF!)</f>
        <v>#REF!</v>
      </c>
      <c r="BB170" s="78" t="e">
        <f>IF(#REF!&gt;0,DQ$40,"")</f>
        <v>#REF!</v>
      </c>
      <c r="BC170" s="99"/>
      <c r="BD170" s="650"/>
      <c r="BE170" s="652" t="e">
        <f>IF(OR(#REF!="",F170=""),"",ROUND(#REF!/10^3*F170,3))</f>
        <v>#REF!</v>
      </c>
      <c r="BF170" s="412" t="e">
        <f>IF(#REF!&gt;0,#REF!*#REF!/1000,"")</f>
        <v>#REF!</v>
      </c>
      <c r="BG170" s="412" t="e">
        <f>IF(#REF!&gt;0,#REF!*#REF!/1000,"")</f>
        <v>#REF!</v>
      </c>
      <c r="BH170" s="413" t="e">
        <f>IF(OR(#REF!="●",#REF!="●",#REF!="●",#REF!="●"),"",IF(#REF!="","",#REF!))</f>
        <v>#REF!</v>
      </c>
      <c r="BI170" s="413" t="e">
        <f>IF(OR(#REF!="●",#REF!="●",#REF!="●",#REF!="●"),"",IF(#REF!="","",#REF!))</f>
        <v>#REF!</v>
      </c>
      <c r="BJ170" s="412" t="e">
        <f>IF(ISNA(L170),"",L170*#REF!)</f>
        <v>#REF!</v>
      </c>
      <c r="BK170" s="412" t="e">
        <f>IF(ISNA(M170),"",M170*#REF!)</f>
        <v>#REF!</v>
      </c>
      <c r="BL170" s="415" t="e">
        <f>IF(#REF!&gt;0,DQ$6,"")</f>
        <v>#REF!</v>
      </c>
      <c r="BM170" s="361" t="e">
        <f>IF(#REF!="","",VLOOKUP(#REF!,#REF!,7,0))</f>
        <v>#REF!</v>
      </c>
      <c r="BN170" s="201" t="e">
        <f>IF(OR(#REF!="",BM170=""),"",ROUND(#REF!/10^3*BM170,3))</f>
        <v>#REF!</v>
      </c>
      <c r="BO170" s="201" t="e">
        <f>IF(#REF!&gt;0,#REF!*#REF!/1000,"")</f>
        <v>#REF!</v>
      </c>
      <c r="BP170" s="201" t="e">
        <f>IF(#REF!&gt;0,#REF!*#REF!/1000,"")</f>
        <v>#REF!</v>
      </c>
      <c r="BQ170" s="74" t="e">
        <f t="shared" si="39"/>
        <v>#REF!</v>
      </c>
      <c r="BR170" s="74" t="e">
        <f t="shared" si="40"/>
        <v>#REF!</v>
      </c>
      <c r="BS170" s="201" t="e">
        <f>IF(ISNA(BQ170),"",BQ170*#REF!)</f>
        <v>#REF!</v>
      </c>
      <c r="BT170" s="201" t="e">
        <f>IF(ISNA(BR170),"",BR170*#REF!)</f>
        <v>#REF!</v>
      </c>
      <c r="BU170" s="78" t="e">
        <f>IF(#REF!&gt;0,DQ$57,"")</f>
        <v>#REF!</v>
      </c>
      <c r="BV170" s="99"/>
      <c r="BW170" s="411"/>
      <c r="BX170" s="412" t="e">
        <f>IF(OR(#REF!="",F170=""),"",ROUND(#REF!/10^3*F170,3))</f>
        <v>#REF!</v>
      </c>
      <c r="BY170" s="412" t="e">
        <f>IF(#REF!&gt;0,#REF!*#REF!/1000,"")</f>
        <v>#REF!</v>
      </c>
      <c r="BZ170" s="412" t="e">
        <f>IF(#REF!&gt;0,#REF!*#REF!/1000,"")</f>
        <v>#REF!</v>
      </c>
      <c r="CA170" s="413" t="e">
        <f>IF(OR(#REF!="●",#REF!="●",#REF!="●",#REF!="●",#REF!="●"),"",IF(#REF!="","",#REF!))</f>
        <v>#REF!</v>
      </c>
      <c r="CB170" s="413" t="e">
        <f>IF(OR(#REF!="●",#REF!="●",#REF!="●",#REF!="●",#REF!="●"),"",IF(#REF!="","",#REF!))</f>
        <v>#REF!</v>
      </c>
      <c r="CC170" s="412" t="e">
        <f>IF(ISNA(L170),"",L170*#REF!)</f>
        <v>#REF!</v>
      </c>
      <c r="CD170" s="412" t="e">
        <f>IF(ISNA(M170),"",M170*#REF!)</f>
        <v>#REF!</v>
      </c>
      <c r="CE170" s="415" t="e">
        <f>IF(#REF!&gt;0,DQ$6,"")</f>
        <v>#REF!</v>
      </c>
      <c r="CF170" s="361" t="e">
        <f>IF(#REF!="","",VLOOKUP(#REF!,#REF!,7,0))</f>
        <v>#REF!</v>
      </c>
      <c r="CG170" s="201" t="e">
        <f>IF(OR(#REF!="",CF170=""),"",ROUND(#REF!/10^3*CF170,3))</f>
        <v>#REF!</v>
      </c>
      <c r="CH170" s="201" t="e">
        <f>IF(#REF!&gt;0,#REF!*#REF!/1000,"")</f>
        <v>#REF!</v>
      </c>
      <c r="CI170" s="201" t="e">
        <f>IF(#REF!&gt;0,#REF!*#REF!/1000,"")</f>
        <v>#REF!</v>
      </c>
      <c r="CJ170" s="74" t="e">
        <f t="shared" si="41"/>
        <v>#REF!</v>
      </c>
      <c r="CK170" s="74" t="e">
        <f t="shared" si="42"/>
        <v>#REF!</v>
      </c>
      <c r="CL170" s="201" t="e">
        <f>IF(ISNA(CJ170),"",CJ170*#REF!)</f>
        <v>#REF!</v>
      </c>
      <c r="CM170" s="201" t="e">
        <f>IF(ISNA(CK170),"",CK170*#REF!)</f>
        <v>#REF!</v>
      </c>
      <c r="CN170" s="101" t="e">
        <f>IF(#REF!&gt;0,DQ$57,"")</f>
        <v>#REF!</v>
      </c>
      <c r="CO170" s="84"/>
      <c r="CP170" s="2"/>
      <c r="CQ170" s="2"/>
      <c r="CR170" s="2"/>
      <c r="CS170" s="2"/>
      <c r="CT170" s="2"/>
      <c r="CU170" s="2"/>
      <c r="CV170" s="2"/>
      <c r="CX170" s="2"/>
      <c r="CY170" s="2"/>
      <c r="CZ170" s="2"/>
      <c r="DA170" s="2"/>
      <c r="DB170" s="2"/>
      <c r="DC170" s="2"/>
      <c r="DD170" s="2"/>
      <c r="DE170" s="2"/>
      <c r="DF170" s="2"/>
      <c r="DG170" s="2"/>
      <c r="DJ170" s="4"/>
    </row>
    <row r="171" spans="2:115" ht="18" customHeight="1">
      <c r="B171" s="151" t="e">
        <f>IF(#REF!="","",VLOOKUP(#REF!,$CX$11:$DG$26,9,0))</f>
        <v>#REF!</v>
      </c>
      <c r="C171" s="64" t="e">
        <f>IF(#REF!="",0,VLOOKUP(#REF!,$CP$11:$CQ$16,2,0))</f>
        <v>#REF!</v>
      </c>
      <c r="D171" s="65" t="e">
        <f>IF(#REF!="",0,VLOOKUP(#REF!,$CX$11:$CY$26,2,0))</f>
        <v>#REF!</v>
      </c>
      <c r="E171" s="152" t="e">
        <f t="shared" si="32"/>
        <v>#REF!</v>
      </c>
      <c r="F171" s="155" t="e">
        <f>IF(#REF!="","",VLOOKUP(#REF!,#REF!,7,0))</f>
        <v>#REF!</v>
      </c>
      <c r="G171" s="201" t="e">
        <f>IF(OR(#REF!="",F171=""),"",ROUND(#REF!/10^3*F171,3))</f>
        <v>#REF!</v>
      </c>
      <c r="H171" s="201" t="e">
        <f>IF(#REF!&gt;0,#REF!*#REF!/1000,"")</f>
        <v>#REF!</v>
      </c>
      <c r="I171" s="201" t="e">
        <f>IF(#REF!&gt;0,#REF!*#REF!/1000,"")</f>
        <v>#REF!</v>
      </c>
      <c r="J171" s="51" t="e">
        <f>IF(#REF!="●","",IF(#REF!="","",#REF!))</f>
        <v>#REF!</v>
      </c>
      <c r="K171" s="51" t="e">
        <f>IF(#REF!="●","",IF(#REF!="","",#REF!))</f>
        <v>#REF!</v>
      </c>
      <c r="L171" s="74" t="e">
        <f t="shared" si="33"/>
        <v>#REF!</v>
      </c>
      <c r="M171" s="74" t="e">
        <f t="shared" si="34"/>
        <v>#REF!</v>
      </c>
      <c r="N171" s="201" t="e">
        <f>IF(ISNA(L171),"",L171*#REF!)</f>
        <v>#REF!</v>
      </c>
      <c r="O171" s="201" t="e">
        <f>IF(ISNA(M171),"",M171*#REF!)</f>
        <v>#REF!</v>
      </c>
      <c r="P171" s="78" t="e">
        <f>IF(#REF!&gt;0,DQ$6,"")</f>
        <v>#REF!</v>
      </c>
      <c r="Q171" s="99"/>
      <c r="R171" s="411"/>
      <c r="S171" s="412" t="e">
        <f>IF(OR(#REF!="",F171=""),"",ROUND(#REF!/10^3*F171,3))</f>
        <v>#REF!</v>
      </c>
      <c r="T171" s="412" t="e">
        <f>IF(#REF!&gt;0,#REF!*#REF!/1000,"")</f>
        <v>#REF!</v>
      </c>
      <c r="U171" s="412" t="e">
        <f>IF(#REF!&gt;0,#REF!*#REF!/1000,"")</f>
        <v>#REF!</v>
      </c>
      <c r="V171" s="413" t="e">
        <f>IF(OR(#REF!="●",#REF!="●"),"",IF(#REF!="","",#REF!))</f>
        <v>#REF!</v>
      </c>
      <c r="W171" s="413" t="e">
        <f>IF(OR(#REF!="●",#REF!="●"),"",IF(#REF!="","",#REF!))</f>
        <v>#REF!</v>
      </c>
      <c r="X171" s="412" t="e">
        <f>IF(ISNA(L171),"",L171*#REF!)</f>
        <v>#REF!</v>
      </c>
      <c r="Y171" s="412" t="e">
        <f>IF(ISNA(M171),"",M171*#REF!)</f>
        <v>#REF!</v>
      </c>
      <c r="Z171" s="414" t="e">
        <f>IF(#REF!&gt;0,DQ$6,"")</f>
        <v>#REF!</v>
      </c>
      <c r="AA171" s="95" t="e">
        <f>IF(#REF!="","",VLOOKUP(#REF!,#REF!,7,0))</f>
        <v>#REF!</v>
      </c>
      <c r="AB171" s="201" t="e">
        <f>IF(OR(#REF!="",AA171=""),"",ROUND(#REF!/10^3*AA171,3))</f>
        <v>#REF!</v>
      </c>
      <c r="AC171" s="201" t="e">
        <f>IF(#REF!&gt;0,#REF!*#REF!/1000,"")</f>
        <v>#REF!</v>
      </c>
      <c r="AD171" s="201" t="e">
        <f>IF(#REF!&gt;0,#REF!*#REF!/1000,"")</f>
        <v>#REF!</v>
      </c>
      <c r="AE171" s="74" t="e">
        <f t="shared" si="35"/>
        <v>#REF!</v>
      </c>
      <c r="AF171" s="74" t="e">
        <f t="shared" si="36"/>
        <v>#REF!</v>
      </c>
      <c r="AG171" s="201" t="e">
        <f>IF(ISNA(AE171),"",AE171*#REF!)</f>
        <v>#REF!</v>
      </c>
      <c r="AH171" s="201" t="e">
        <f>IF(ISNA(AF171),"",AF171*#REF!)</f>
        <v>#REF!</v>
      </c>
      <c r="AI171" s="78" t="e">
        <f>IF(#REF!&gt;0,DQ$23,"")</f>
        <v>#REF!</v>
      </c>
      <c r="AJ171" s="99"/>
      <c r="AK171" s="411"/>
      <c r="AL171" s="412" t="e">
        <f>IF(OR(#REF!="",F171=""),"",ROUND(#REF!/10^3*F171,3))</f>
        <v>#REF!</v>
      </c>
      <c r="AM171" s="412" t="e">
        <f>IF(#REF!&gt;0,#REF!*#REF!/1000,"")</f>
        <v>#REF!</v>
      </c>
      <c r="AN171" s="412" t="e">
        <f>IF(#REF!&gt;0,#REF!*#REF!/1000,"")</f>
        <v>#REF!</v>
      </c>
      <c r="AO171" s="413" t="e">
        <f>IF(OR(#REF!="●",#REF!="●",#REF!="●"),"",IF(#REF!="","",#REF!))</f>
        <v>#REF!</v>
      </c>
      <c r="AP171" s="413" t="e">
        <f>IF(OR(#REF!="●",#REF!="●",#REF!="●"),"",IF(#REF!="","",#REF!))</f>
        <v>#REF!</v>
      </c>
      <c r="AQ171" s="412" t="e">
        <f>IF(ISNA(L171),"",L171*#REF!)</f>
        <v>#REF!</v>
      </c>
      <c r="AR171" s="412" t="e">
        <f>IF(ISNA(M171),"",M171*#REF!)</f>
        <v>#REF!</v>
      </c>
      <c r="AS171" s="414" t="e">
        <f>IF(#REF!&gt;0,DQ$6,"")</f>
        <v>#REF!</v>
      </c>
      <c r="AT171" s="95" t="e">
        <f>IF(#REF!="","",VLOOKUP(#REF!,#REF!,7,0))</f>
        <v>#REF!</v>
      </c>
      <c r="AU171" s="201" t="e">
        <f>IF(OR(#REF!="",AT171=""),"",ROUND(#REF!/10^3*AT171,3))</f>
        <v>#REF!</v>
      </c>
      <c r="AV171" s="201" t="e">
        <f>IF(#REF!&gt;0,#REF!*#REF!/1000,"")</f>
        <v>#REF!</v>
      </c>
      <c r="AW171" s="201" t="e">
        <f>IF(#REF!&gt;0,#REF!*#REF!/1000,"")</f>
        <v>#REF!</v>
      </c>
      <c r="AX171" s="74" t="e">
        <f t="shared" si="37"/>
        <v>#REF!</v>
      </c>
      <c r="AY171" s="74" t="e">
        <f t="shared" si="38"/>
        <v>#REF!</v>
      </c>
      <c r="AZ171" s="201" t="e">
        <f>IF(ISNA(AX171),"",AX171*#REF!)</f>
        <v>#REF!</v>
      </c>
      <c r="BA171" s="201" t="e">
        <f>IF(ISNA(AY171),"",AY171*#REF!)</f>
        <v>#REF!</v>
      </c>
      <c r="BB171" s="78" t="e">
        <f>IF(#REF!&gt;0,DQ$40,"")</f>
        <v>#REF!</v>
      </c>
      <c r="BC171" s="99"/>
      <c r="BD171" s="650"/>
      <c r="BE171" s="652" t="e">
        <f>IF(OR(#REF!="",F171=""),"",ROUND(#REF!/10^3*F171,3))</f>
        <v>#REF!</v>
      </c>
      <c r="BF171" s="412" t="e">
        <f>IF(#REF!&gt;0,#REF!*#REF!/1000,"")</f>
        <v>#REF!</v>
      </c>
      <c r="BG171" s="412" t="e">
        <f>IF(#REF!&gt;0,#REF!*#REF!/1000,"")</f>
        <v>#REF!</v>
      </c>
      <c r="BH171" s="413" t="e">
        <f>IF(OR(#REF!="●",#REF!="●",#REF!="●",#REF!="●"),"",IF(#REF!="","",#REF!))</f>
        <v>#REF!</v>
      </c>
      <c r="BI171" s="413" t="e">
        <f>IF(OR(#REF!="●",#REF!="●",#REF!="●",#REF!="●"),"",IF(#REF!="","",#REF!))</f>
        <v>#REF!</v>
      </c>
      <c r="BJ171" s="412" t="e">
        <f>IF(ISNA(L171),"",L171*#REF!)</f>
        <v>#REF!</v>
      </c>
      <c r="BK171" s="412" t="e">
        <f>IF(ISNA(M171),"",M171*#REF!)</f>
        <v>#REF!</v>
      </c>
      <c r="BL171" s="415" t="e">
        <f>IF(#REF!&gt;0,DQ$6,"")</f>
        <v>#REF!</v>
      </c>
      <c r="BM171" s="361" t="e">
        <f>IF(#REF!="","",VLOOKUP(#REF!,#REF!,7,0))</f>
        <v>#REF!</v>
      </c>
      <c r="BN171" s="201" t="e">
        <f>IF(OR(#REF!="",BM171=""),"",ROUND(#REF!/10^3*BM171,3))</f>
        <v>#REF!</v>
      </c>
      <c r="BO171" s="201" t="e">
        <f>IF(#REF!&gt;0,#REF!*#REF!/1000,"")</f>
        <v>#REF!</v>
      </c>
      <c r="BP171" s="201" t="e">
        <f>IF(#REF!&gt;0,#REF!*#REF!/1000,"")</f>
        <v>#REF!</v>
      </c>
      <c r="BQ171" s="74" t="e">
        <f t="shared" si="39"/>
        <v>#REF!</v>
      </c>
      <c r="BR171" s="74" t="e">
        <f t="shared" si="40"/>
        <v>#REF!</v>
      </c>
      <c r="BS171" s="201" t="e">
        <f>IF(ISNA(BQ171),"",BQ171*#REF!)</f>
        <v>#REF!</v>
      </c>
      <c r="BT171" s="201" t="e">
        <f>IF(ISNA(BR171),"",BR171*#REF!)</f>
        <v>#REF!</v>
      </c>
      <c r="BU171" s="78" t="e">
        <f>IF(#REF!&gt;0,DQ$57,"")</f>
        <v>#REF!</v>
      </c>
      <c r="BV171" s="99"/>
      <c r="BW171" s="411"/>
      <c r="BX171" s="412" t="e">
        <f>IF(OR(#REF!="",F171=""),"",ROUND(#REF!/10^3*F171,3))</f>
        <v>#REF!</v>
      </c>
      <c r="BY171" s="412" t="e">
        <f>IF(#REF!&gt;0,#REF!*#REF!/1000,"")</f>
        <v>#REF!</v>
      </c>
      <c r="BZ171" s="412" t="e">
        <f>IF(#REF!&gt;0,#REF!*#REF!/1000,"")</f>
        <v>#REF!</v>
      </c>
      <c r="CA171" s="413" t="e">
        <f>IF(OR(#REF!="●",#REF!="●",#REF!="●",#REF!="●",#REF!="●"),"",IF(#REF!="","",#REF!))</f>
        <v>#REF!</v>
      </c>
      <c r="CB171" s="413" t="e">
        <f>IF(OR(#REF!="●",#REF!="●",#REF!="●",#REF!="●",#REF!="●"),"",IF(#REF!="","",#REF!))</f>
        <v>#REF!</v>
      </c>
      <c r="CC171" s="412" t="e">
        <f>IF(ISNA(L171),"",L171*#REF!)</f>
        <v>#REF!</v>
      </c>
      <c r="CD171" s="412" t="e">
        <f>IF(ISNA(M171),"",M171*#REF!)</f>
        <v>#REF!</v>
      </c>
      <c r="CE171" s="415" t="e">
        <f>IF(#REF!&gt;0,DQ$6,"")</f>
        <v>#REF!</v>
      </c>
      <c r="CF171" s="361" t="e">
        <f>IF(#REF!="","",VLOOKUP(#REF!,#REF!,7,0))</f>
        <v>#REF!</v>
      </c>
      <c r="CG171" s="201" t="e">
        <f>IF(OR(#REF!="",CF171=""),"",ROUND(#REF!/10^3*CF171,3))</f>
        <v>#REF!</v>
      </c>
      <c r="CH171" s="201" t="e">
        <f>IF(#REF!&gt;0,#REF!*#REF!/1000,"")</f>
        <v>#REF!</v>
      </c>
      <c r="CI171" s="201" t="e">
        <f>IF(#REF!&gt;0,#REF!*#REF!/1000,"")</f>
        <v>#REF!</v>
      </c>
      <c r="CJ171" s="74" t="e">
        <f t="shared" si="41"/>
        <v>#REF!</v>
      </c>
      <c r="CK171" s="74" t="e">
        <f t="shared" si="42"/>
        <v>#REF!</v>
      </c>
      <c r="CL171" s="201" t="e">
        <f>IF(ISNA(CJ171),"",CJ171*#REF!)</f>
        <v>#REF!</v>
      </c>
      <c r="CM171" s="201" t="e">
        <f>IF(ISNA(CK171),"",CK171*#REF!)</f>
        <v>#REF!</v>
      </c>
      <c r="CN171" s="101" t="e">
        <f>IF(#REF!&gt;0,DQ$57,"")</f>
        <v>#REF!</v>
      </c>
      <c r="CO171" s="84"/>
      <c r="CP171" s="2"/>
      <c r="CQ171" s="2"/>
      <c r="CR171" s="2"/>
      <c r="CS171" s="2"/>
      <c r="CT171" s="2"/>
      <c r="CU171" s="2"/>
      <c r="CV171" s="2"/>
      <c r="CX171" s="2"/>
      <c r="CY171" s="2"/>
      <c r="CZ171" s="2"/>
      <c r="DA171" s="2"/>
      <c r="DB171" s="2"/>
      <c r="DC171" s="2"/>
      <c r="DD171" s="2"/>
      <c r="DE171" s="2"/>
      <c r="DF171" s="2"/>
      <c r="DG171" s="2"/>
      <c r="DJ171" s="4"/>
    </row>
    <row r="172" spans="2:115" ht="18" customHeight="1">
      <c r="B172" s="151" t="e">
        <f>IF(#REF!="","",VLOOKUP(#REF!,$CX$11:$DG$26,9,0))</f>
        <v>#REF!</v>
      </c>
      <c r="C172" s="64" t="e">
        <f>IF(#REF!="",0,VLOOKUP(#REF!,$CP$11:$CQ$16,2,0))</f>
        <v>#REF!</v>
      </c>
      <c r="D172" s="65" t="e">
        <f>IF(#REF!="",0,VLOOKUP(#REF!,$CX$11:$CY$26,2,0))</f>
        <v>#REF!</v>
      </c>
      <c r="E172" s="152" t="e">
        <f t="shared" si="32"/>
        <v>#REF!</v>
      </c>
      <c r="F172" s="155" t="e">
        <f>IF(#REF!="","",VLOOKUP(#REF!,#REF!,7,0))</f>
        <v>#REF!</v>
      </c>
      <c r="G172" s="201" t="e">
        <f>IF(OR(#REF!="",F172=""),"",ROUND(#REF!/10^3*F172,3))</f>
        <v>#REF!</v>
      </c>
      <c r="H172" s="201" t="e">
        <f>IF(#REF!&gt;0,#REF!*#REF!/1000,"")</f>
        <v>#REF!</v>
      </c>
      <c r="I172" s="201" t="e">
        <f>IF(#REF!&gt;0,#REF!*#REF!/1000,"")</f>
        <v>#REF!</v>
      </c>
      <c r="J172" s="51" t="e">
        <f>IF(#REF!="●","",IF(#REF!="","",#REF!))</f>
        <v>#REF!</v>
      </c>
      <c r="K172" s="51" t="e">
        <f>IF(#REF!="●","",IF(#REF!="","",#REF!))</f>
        <v>#REF!</v>
      </c>
      <c r="L172" s="74" t="e">
        <f t="shared" si="33"/>
        <v>#REF!</v>
      </c>
      <c r="M172" s="74" t="e">
        <f t="shared" si="34"/>
        <v>#REF!</v>
      </c>
      <c r="N172" s="201" t="e">
        <f>IF(ISNA(L172),"",L172*#REF!)</f>
        <v>#REF!</v>
      </c>
      <c r="O172" s="201" t="e">
        <f>IF(ISNA(M172),"",M172*#REF!)</f>
        <v>#REF!</v>
      </c>
      <c r="P172" s="78" t="e">
        <f>IF(#REF!&gt;0,DQ$6,"")</f>
        <v>#REF!</v>
      </c>
      <c r="Q172" s="99"/>
      <c r="R172" s="411"/>
      <c r="S172" s="412" t="e">
        <f>IF(OR(#REF!="",F172=""),"",ROUND(#REF!/10^3*F172,3))</f>
        <v>#REF!</v>
      </c>
      <c r="T172" s="412" t="e">
        <f>IF(#REF!&gt;0,#REF!*#REF!/1000,"")</f>
        <v>#REF!</v>
      </c>
      <c r="U172" s="412" t="e">
        <f>IF(#REF!&gt;0,#REF!*#REF!/1000,"")</f>
        <v>#REF!</v>
      </c>
      <c r="V172" s="413" t="e">
        <f>IF(OR(#REF!="●",#REF!="●"),"",IF(#REF!="","",#REF!))</f>
        <v>#REF!</v>
      </c>
      <c r="W172" s="413" t="e">
        <f>IF(OR(#REF!="●",#REF!="●"),"",IF(#REF!="","",#REF!))</f>
        <v>#REF!</v>
      </c>
      <c r="X172" s="412" t="e">
        <f>IF(ISNA(L172),"",L172*#REF!)</f>
        <v>#REF!</v>
      </c>
      <c r="Y172" s="412" t="e">
        <f>IF(ISNA(M172),"",M172*#REF!)</f>
        <v>#REF!</v>
      </c>
      <c r="Z172" s="414" t="e">
        <f>IF(#REF!&gt;0,DQ$6,"")</f>
        <v>#REF!</v>
      </c>
      <c r="AA172" s="95" t="e">
        <f>IF(#REF!="","",VLOOKUP(#REF!,#REF!,7,0))</f>
        <v>#REF!</v>
      </c>
      <c r="AB172" s="201" t="e">
        <f>IF(OR(#REF!="",AA172=""),"",ROUND(#REF!/10^3*AA172,3))</f>
        <v>#REF!</v>
      </c>
      <c r="AC172" s="201" t="e">
        <f>IF(#REF!&gt;0,#REF!*#REF!/1000,"")</f>
        <v>#REF!</v>
      </c>
      <c r="AD172" s="201" t="e">
        <f>IF(#REF!&gt;0,#REF!*#REF!/1000,"")</f>
        <v>#REF!</v>
      </c>
      <c r="AE172" s="74" t="e">
        <f t="shared" si="35"/>
        <v>#REF!</v>
      </c>
      <c r="AF172" s="74" t="e">
        <f t="shared" si="36"/>
        <v>#REF!</v>
      </c>
      <c r="AG172" s="201" t="e">
        <f>IF(ISNA(AE172),"",AE172*#REF!)</f>
        <v>#REF!</v>
      </c>
      <c r="AH172" s="201" t="e">
        <f>IF(ISNA(AF172),"",AF172*#REF!)</f>
        <v>#REF!</v>
      </c>
      <c r="AI172" s="78" t="e">
        <f>IF(#REF!&gt;0,DQ$23,"")</f>
        <v>#REF!</v>
      </c>
      <c r="AJ172" s="99"/>
      <c r="AK172" s="411"/>
      <c r="AL172" s="412" t="e">
        <f>IF(OR(#REF!="",F172=""),"",ROUND(#REF!/10^3*F172,3))</f>
        <v>#REF!</v>
      </c>
      <c r="AM172" s="412" t="e">
        <f>IF(#REF!&gt;0,#REF!*#REF!/1000,"")</f>
        <v>#REF!</v>
      </c>
      <c r="AN172" s="412" t="e">
        <f>IF(#REF!&gt;0,#REF!*#REF!/1000,"")</f>
        <v>#REF!</v>
      </c>
      <c r="AO172" s="413" t="e">
        <f>IF(OR(#REF!="●",#REF!="●",#REF!="●"),"",IF(#REF!="","",#REF!))</f>
        <v>#REF!</v>
      </c>
      <c r="AP172" s="413" t="e">
        <f>IF(OR(#REF!="●",#REF!="●",#REF!="●"),"",IF(#REF!="","",#REF!))</f>
        <v>#REF!</v>
      </c>
      <c r="AQ172" s="412" t="e">
        <f>IF(ISNA(L172),"",L172*#REF!)</f>
        <v>#REF!</v>
      </c>
      <c r="AR172" s="412" t="e">
        <f>IF(ISNA(M172),"",M172*#REF!)</f>
        <v>#REF!</v>
      </c>
      <c r="AS172" s="414" t="e">
        <f>IF(#REF!&gt;0,DQ$6,"")</f>
        <v>#REF!</v>
      </c>
      <c r="AT172" s="95" t="e">
        <f>IF(#REF!="","",VLOOKUP(#REF!,#REF!,7,0))</f>
        <v>#REF!</v>
      </c>
      <c r="AU172" s="201" t="e">
        <f>IF(OR(#REF!="",AT172=""),"",ROUND(#REF!/10^3*AT172,3))</f>
        <v>#REF!</v>
      </c>
      <c r="AV172" s="201" t="e">
        <f>IF(#REF!&gt;0,#REF!*#REF!/1000,"")</f>
        <v>#REF!</v>
      </c>
      <c r="AW172" s="201" t="e">
        <f>IF(#REF!&gt;0,#REF!*#REF!/1000,"")</f>
        <v>#REF!</v>
      </c>
      <c r="AX172" s="74" t="e">
        <f t="shared" si="37"/>
        <v>#REF!</v>
      </c>
      <c r="AY172" s="74" t="e">
        <f t="shared" si="38"/>
        <v>#REF!</v>
      </c>
      <c r="AZ172" s="201" t="e">
        <f>IF(ISNA(AX172),"",AX172*#REF!)</f>
        <v>#REF!</v>
      </c>
      <c r="BA172" s="201" t="e">
        <f>IF(ISNA(AY172),"",AY172*#REF!)</f>
        <v>#REF!</v>
      </c>
      <c r="BB172" s="78" t="e">
        <f>IF(#REF!&gt;0,DQ$40,"")</f>
        <v>#REF!</v>
      </c>
      <c r="BC172" s="99"/>
      <c r="BD172" s="650"/>
      <c r="BE172" s="652" t="e">
        <f>IF(OR(#REF!="",F172=""),"",ROUND(#REF!/10^3*F172,3))</f>
        <v>#REF!</v>
      </c>
      <c r="BF172" s="412" t="e">
        <f>IF(#REF!&gt;0,#REF!*#REF!/1000,"")</f>
        <v>#REF!</v>
      </c>
      <c r="BG172" s="412" t="e">
        <f>IF(#REF!&gt;0,#REF!*#REF!/1000,"")</f>
        <v>#REF!</v>
      </c>
      <c r="BH172" s="413" t="e">
        <f>IF(OR(#REF!="●",#REF!="●",#REF!="●",#REF!="●"),"",IF(#REF!="","",#REF!))</f>
        <v>#REF!</v>
      </c>
      <c r="BI172" s="413" t="e">
        <f>IF(OR(#REF!="●",#REF!="●",#REF!="●",#REF!="●"),"",IF(#REF!="","",#REF!))</f>
        <v>#REF!</v>
      </c>
      <c r="BJ172" s="412" t="e">
        <f>IF(ISNA(L172),"",L172*#REF!)</f>
        <v>#REF!</v>
      </c>
      <c r="BK172" s="412" t="e">
        <f>IF(ISNA(M172),"",M172*#REF!)</f>
        <v>#REF!</v>
      </c>
      <c r="BL172" s="415" t="e">
        <f>IF(#REF!&gt;0,DQ$6,"")</f>
        <v>#REF!</v>
      </c>
      <c r="BM172" s="361" t="e">
        <f>IF(#REF!="","",VLOOKUP(#REF!,#REF!,7,0))</f>
        <v>#REF!</v>
      </c>
      <c r="BN172" s="201" t="e">
        <f>IF(OR(#REF!="",BM172=""),"",ROUND(#REF!/10^3*BM172,3))</f>
        <v>#REF!</v>
      </c>
      <c r="BO172" s="201" t="e">
        <f>IF(#REF!&gt;0,#REF!*#REF!/1000,"")</f>
        <v>#REF!</v>
      </c>
      <c r="BP172" s="201" t="e">
        <f>IF(#REF!&gt;0,#REF!*#REF!/1000,"")</f>
        <v>#REF!</v>
      </c>
      <c r="BQ172" s="74" t="e">
        <f t="shared" si="39"/>
        <v>#REF!</v>
      </c>
      <c r="BR172" s="74" t="e">
        <f t="shared" si="40"/>
        <v>#REF!</v>
      </c>
      <c r="BS172" s="201" t="e">
        <f>IF(ISNA(BQ172),"",BQ172*#REF!)</f>
        <v>#REF!</v>
      </c>
      <c r="BT172" s="201" t="e">
        <f>IF(ISNA(BR172),"",BR172*#REF!)</f>
        <v>#REF!</v>
      </c>
      <c r="BU172" s="78" t="e">
        <f>IF(#REF!&gt;0,DQ$57,"")</f>
        <v>#REF!</v>
      </c>
      <c r="BV172" s="99"/>
      <c r="BW172" s="411"/>
      <c r="BX172" s="412" t="e">
        <f>IF(OR(#REF!="",F172=""),"",ROUND(#REF!/10^3*F172,3))</f>
        <v>#REF!</v>
      </c>
      <c r="BY172" s="412" t="e">
        <f>IF(#REF!&gt;0,#REF!*#REF!/1000,"")</f>
        <v>#REF!</v>
      </c>
      <c r="BZ172" s="412" t="e">
        <f>IF(#REF!&gt;0,#REF!*#REF!/1000,"")</f>
        <v>#REF!</v>
      </c>
      <c r="CA172" s="413" t="e">
        <f>IF(OR(#REF!="●",#REF!="●",#REF!="●",#REF!="●",#REF!="●"),"",IF(#REF!="","",#REF!))</f>
        <v>#REF!</v>
      </c>
      <c r="CB172" s="413" t="e">
        <f>IF(OR(#REF!="●",#REF!="●",#REF!="●",#REF!="●",#REF!="●"),"",IF(#REF!="","",#REF!))</f>
        <v>#REF!</v>
      </c>
      <c r="CC172" s="412" t="e">
        <f>IF(ISNA(L172),"",L172*#REF!)</f>
        <v>#REF!</v>
      </c>
      <c r="CD172" s="412" t="e">
        <f>IF(ISNA(M172),"",M172*#REF!)</f>
        <v>#REF!</v>
      </c>
      <c r="CE172" s="415" t="e">
        <f>IF(#REF!&gt;0,DQ$6,"")</f>
        <v>#REF!</v>
      </c>
      <c r="CF172" s="361" t="e">
        <f>IF(#REF!="","",VLOOKUP(#REF!,#REF!,7,0))</f>
        <v>#REF!</v>
      </c>
      <c r="CG172" s="201" t="e">
        <f>IF(OR(#REF!="",CF172=""),"",ROUND(#REF!/10^3*CF172,3))</f>
        <v>#REF!</v>
      </c>
      <c r="CH172" s="201" t="e">
        <f>IF(#REF!&gt;0,#REF!*#REF!/1000,"")</f>
        <v>#REF!</v>
      </c>
      <c r="CI172" s="201" t="e">
        <f>IF(#REF!&gt;0,#REF!*#REF!/1000,"")</f>
        <v>#REF!</v>
      </c>
      <c r="CJ172" s="74" t="e">
        <f t="shared" si="41"/>
        <v>#REF!</v>
      </c>
      <c r="CK172" s="74" t="e">
        <f t="shared" si="42"/>
        <v>#REF!</v>
      </c>
      <c r="CL172" s="201" t="e">
        <f>IF(ISNA(CJ172),"",CJ172*#REF!)</f>
        <v>#REF!</v>
      </c>
      <c r="CM172" s="201" t="e">
        <f>IF(ISNA(CK172),"",CK172*#REF!)</f>
        <v>#REF!</v>
      </c>
      <c r="CN172" s="101" t="e">
        <f>IF(#REF!&gt;0,DQ$57,"")</f>
        <v>#REF!</v>
      </c>
      <c r="CO172" s="84"/>
      <c r="CP172" s="2"/>
      <c r="CQ172" s="2"/>
      <c r="CR172" s="2"/>
      <c r="CS172" s="2"/>
      <c r="CT172" s="2"/>
      <c r="CU172" s="2"/>
      <c r="CV172" s="2"/>
      <c r="CX172" s="2"/>
      <c r="CY172" s="2"/>
      <c r="CZ172" s="2"/>
      <c r="DA172" s="2"/>
      <c r="DB172" s="2"/>
      <c r="DC172" s="2"/>
      <c r="DD172" s="2"/>
      <c r="DE172" s="2"/>
      <c r="DF172" s="2"/>
      <c r="DG172" s="2"/>
      <c r="DJ172" s="4"/>
    </row>
    <row r="173" spans="2:115" ht="18" customHeight="1">
      <c r="B173" s="151" t="e">
        <f>IF(#REF!="","",VLOOKUP(#REF!,$CX$11:$DG$26,9,0))</f>
        <v>#REF!</v>
      </c>
      <c r="C173" s="64" t="e">
        <f>IF(#REF!="",0,VLOOKUP(#REF!,$CP$11:$CQ$16,2,0))</f>
        <v>#REF!</v>
      </c>
      <c r="D173" s="65" t="e">
        <f>IF(#REF!="",0,VLOOKUP(#REF!,$CX$11:$CY$26,2,0))</f>
        <v>#REF!</v>
      </c>
      <c r="E173" s="152" t="e">
        <f t="shared" si="32"/>
        <v>#REF!</v>
      </c>
      <c r="F173" s="155" t="e">
        <f>IF(#REF!="","",VLOOKUP(#REF!,#REF!,7,0))</f>
        <v>#REF!</v>
      </c>
      <c r="G173" s="201" t="e">
        <f>IF(OR(#REF!="",F173=""),"",ROUND(#REF!/10^3*F173,3))</f>
        <v>#REF!</v>
      </c>
      <c r="H173" s="201" t="e">
        <f>IF(#REF!&gt;0,#REF!*#REF!/1000,"")</f>
        <v>#REF!</v>
      </c>
      <c r="I173" s="201" t="e">
        <f>IF(#REF!&gt;0,#REF!*#REF!/1000,"")</f>
        <v>#REF!</v>
      </c>
      <c r="J173" s="51" t="e">
        <f>IF(#REF!="●","",IF(#REF!="","",#REF!))</f>
        <v>#REF!</v>
      </c>
      <c r="K173" s="51" t="e">
        <f>IF(#REF!="●","",IF(#REF!="","",#REF!))</f>
        <v>#REF!</v>
      </c>
      <c r="L173" s="74" t="e">
        <f t="shared" si="33"/>
        <v>#REF!</v>
      </c>
      <c r="M173" s="74" t="e">
        <f t="shared" si="34"/>
        <v>#REF!</v>
      </c>
      <c r="N173" s="201" t="e">
        <f>IF(ISNA(L173),"",L173*#REF!)</f>
        <v>#REF!</v>
      </c>
      <c r="O173" s="201" t="e">
        <f>IF(ISNA(M173),"",M173*#REF!)</f>
        <v>#REF!</v>
      </c>
      <c r="P173" s="78" t="e">
        <f>IF(#REF!&gt;0,DQ$6,"")</f>
        <v>#REF!</v>
      </c>
      <c r="Q173" s="99"/>
      <c r="R173" s="411"/>
      <c r="S173" s="412" t="e">
        <f>IF(OR(#REF!="",F173=""),"",ROUND(#REF!/10^3*F173,3))</f>
        <v>#REF!</v>
      </c>
      <c r="T173" s="412" t="e">
        <f>IF(#REF!&gt;0,#REF!*#REF!/1000,"")</f>
        <v>#REF!</v>
      </c>
      <c r="U173" s="412" t="e">
        <f>IF(#REF!&gt;0,#REF!*#REF!/1000,"")</f>
        <v>#REF!</v>
      </c>
      <c r="V173" s="413" t="e">
        <f>IF(OR(#REF!="●",#REF!="●"),"",IF(#REF!="","",#REF!))</f>
        <v>#REF!</v>
      </c>
      <c r="W173" s="413" t="e">
        <f>IF(OR(#REF!="●",#REF!="●"),"",IF(#REF!="","",#REF!))</f>
        <v>#REF!</v>
      </c>
      <c r="X173" s="412" t="e">
        <f>IF(ISNA(L173),"",L173*#REF!)</f>
        <v>#REF!</v>
      </c>
      <c r="Y173" s="412" t="e">
        <f>IF(ISNA(M173),"",M173*#REF!)</f>
        <v>#REF!</v>
      </c>
      <c r="Z173" s="414" t="e">
        <f>IF(#REF!&gt;0,DQ$6,"")</f>
        <v>#REF!</v>
      </c>
      <c r="AA173" s="95" t="e">
        <f>IF(#REF!="","",VLOOKUP(#REF!,#REF!,7,0))</f>
        <v>#REF!</v>
      </c>
      <c r="AB173" s="201" t="e">
        <f>IF(OR(#REF!="",AA173=""),"",ROUND(#REF!/10^3*AA173,3))</f>
        <v>#REF!</v>
      </c>
      <c r="AC173" s="201" t="e">
        <f>IF(#REF!&gt;0,#REF!*#REF!/1000,"")</f>
        <v>#REF!</v>
      </c>
      <c r="AD173" s="201" t="e">
        <f>IF(#REF!&gt;0,#REF!*#REF!/1000,"")</f>
        <v>#REF!</v>
      </c>
      <c r="AE173" s="74" t="e">
        <f t="shared" si="35"/>
        <v>#REF!</v>
      </c>
      <c r="AF173" s="74" t="e">
        <f t="shared" si="36"/>
        <v>#REF!</v>
      </c>
      <c r="AG173" s="201" t="e">
        <f>IF(ISNA(AE173),"",AE173*#REF!)</f>
        <v>#REF!</v>
      </c>
      <c r="AH173" s="201" t="e">
        <f>IF(ISNA(AF173),"",AF173*#REF!)</f>
        <v>#REF!</v>
      </c>
      <c r="AI173" s="78" t="e">
        <f>IF(#REF!&gt;0,DQ$23,"")</f>
        <v>#REF!</v>
      </c>
      <c r="AJ173" s="99"/>
      <c r="AK173" s="411"/>
      <c r="AL173" s="412" t="e">
        <f>IF(OR(#REF!="",F173=""),"",ROUND(#REF!/10^3*F173,3))</f>
        <v>#REF!</v>
      </c>
      <c r="AM173" s="412" t="e">
        <f>IF(#REF!&gt;0,#REF!*#REF!/1000,"")</f>
        <v>#REF!</v>
      </c>
      <c r="AN173" s="412" t="e">
        <f>IF(#REF!&gt;0,#REF!*#REF!/1000,"")</f>
        <v>#REF!</v>
      </c>
      <c r="AO173" s="413" t="e">
        <f>IF(OR(#REF!="●",#REF!="●",#REF!="●"),"",IF(#REF!="","",#REF!))</f>
        <v>#REF!</v>
      </c>
      <c r="AP173" s="413" t="e">
        <f>IF(OR(#REF!="●",#REF!="●",#REF!="●"),"",IF(#REF!="","",#REF!))</f>
        <v>#REF!</v>
      </c>
      <c r="AQ173" s="412" t="e">
        <f>IF(ISNA(L173),"",L173*#REF!)</f>
        <v>#REF!</v>
      </c>
      <c r="AR173" s="412" t="e">
        <f>IF(ISNA(M173),"",M173*#REF!)</f>
        <v>#REF!</v>
      </c>
      <c r="AS173" s="414" t="e">
        <f>IF(#REF!&gt;0,DQ$6,"")</f>
        <v>#REF!</v>
      </c>
      <c r="AT173" s="95" t="e">
        <f>IF(#REF!="","",VLOOKUP(#REF!,#REF!,7,0))</f>
        <v>#REF!</v>
      </c>
      <c r="AU173" s="201" t="e">
        <f>IF(OR(#REF!="",AT173=""),"",ROUND(#REF!/10^3*AT173,3))</f>
        <v>#REF!</v>
      </c>
      <c r="AV173" s="201" t="e">
        <f>IF(#REF!&gt;0,#REF!*#REF!/1000,"")</f>
        <v>#REF!</v>
      </c>
      <c r="AW173" s="201" t="e">
        <f>IF(#REF!&gt;0,#REF!*#REF!/1000,"")</f>
        <v>#REF!</v>
      </c>
      <c r="AX173" s="74" t="e">
        <f t="shared" si="37"/>
        <v>#REF!</v>
      </c>
      <c r="AY173" s="74" t="e">
        <f t="shared" si="38"/>
        <v>#REF!</v>
      </c>
      <c r="AZ173" s="201" t="e">
        <f>IF(ISNA(AX173),"",AX173*#REF!)</f>
        <v>#REF!</v>
      </c>
      <c r="BA173" s="201" t="e">
        <f>IF(ISNA(AY173),"",AY173*#REF!)</f>
        <v>#REF!</v>
      </c>
      <c r="BB173" s="78" t="e">
        <f>IF(#REF!&gt;0,DQ$40,"")</f>
        <v>#REF!</v>
      </c>
      <c r="BC173" s="99"/>
      <c r="BD173" s="650"/>
      <c r="BE173" s="652" t="e">
        <f>IF(OR(#REF!="",F173=""),"",ROUND(#REF!/10^3*F173,3))</f>
        <v>#REF!</v>
      </c>
      <c r="BF173" s="412" t="e">
        <f>IF(#REF!&gt;0,#REF!*#REF!/1000,"")</f>
        <v>#REF!</v>
      </c>
      <c r="BG173" s="412" t="e">
        <f>IF(#REF!&gt;0,#REF!*#REF!/1000,"")</f>
        <v>#REF!</v>
      </c>
      <c r="BH173" s="413" t="e">
        <f>IF(OR(#REF!="●",#REF!="●",#REF!="●",#REF!="●"),"",IF(#REF!="","",#REF!))</f>
        <v>#REF!</v>
      </c>
      <c r="BI173" s="413" t="e">
        <f>IF(OR(#REF!="●",#REF!="●",#REF!="●",#REF!="●"),"",IF(#REF!="","",#REF!))</f>
        <v>#REF!</v>
      </c>
      <c r="BJ173" s="412" t="e">
        <f>IF(ISNA(L173),"",L173*#REF!)</f>
        <v>#REF!</v>
      </c>
      <c r="BK173" s="412" t="e">
        <f>IF(ISNA(M173),"",M173*#REF!)</f>
        <v>#REF!</v>
      </c>
      <c r="BL173" s="415" t="e">
        <f>IF(#REF!&gt;0,DQ$6,"")</f>
        <v>#REF!</v>
      </c>
      <c r="BM173" s="361" t="e">
        <f>IF(#REF!="","",VLOOKUP(#REF!,#REF!,7,0))</f>
        <v>#REF!</v>
      </c>
      <c r="BN173" s="201" t="e">
        <f>IF(OR(#REF!="",BM173=""),"",ROUND(#REF!/10^3*BM173,3))</f>
        <v>#REF!</v>
      </c>
      <c r="BO173" s="201" t="e">
        <f>IF(#REF!&gt;0,#REF!*#REF!/1000,"")</f>
        <v>#REF!</v>
      </c>
      <c r="BP173" s="201" t="e">
        <f>IF(#REF!&gt;0,#REF!*#REF!/1000,"")</f>
        <v>#REF!</v>
      </c>
      <c r="BQ173" s="74" t="e">
        <f t="shared" si="39"/>
        <v>#REF!</v>
      </c>
      <c r="BR173" s="74" t="e">
        <f t="shared" si="40"/>
        <v>#REF!</v>
      </c>
      <c r="BS173" s="201" t="e">
        <f>IF(ISNA(BQ173),"",BQ173*#REF!)</f>
        <v>#REF!</v>
      </c>
      <c r="BT173" s="201" t="e">
        <f>IF(ISNA(BR173),"",BR173*#REF!)</f>
        <v>#REF!</v>
      </c>
      <c r="BU173" s="78" t="e">
        <f>IF(#REF!&gt;0,DQ$57,"")</f>
        <v>#REF!</v>
      </c>
      <c r="BV173" s="99"/>
      <c r="BW173" s="411"/>
      <c r="BX173" s="412" t="e">
        <f>IF(OR(#REF!="",F173=""),"",ROUND(#REF!/10^3*F173,3))</f>
        <v>#REF!</v>
      </c>
      <c r="BY173" s="412" t="e">
        <f>IF(#REF!&gt;0,#REF!*#REF!/1000,"")</f>
        <v>#REF!</v>
      </c>
      <c r="BZ173" s="412" t="e">
        <f>IF(#REF!&gt;0,#REF!*#REF!/1000,"")</f>
        <v>#REF!</v>
      </c>
      <c r="CA173" s="413" t="e">
        <f>IF(OR(#REF!="●",#REF!="●",#REF!="●",#REF!="●",#REF!="●"),"",IF(#REF!="","",#REF!))</f>
        <v>#REF!</v>
      </c>
      <c r="CB173" s="413" t="e">
        <f>IF(OR(#REF!="●",#REF!="●",#REF!="●",#REF!="●",#REF!="●"),"",IF(#REF!="","",#REF!))</f>
        <v>#REF!</v>
      </c>
      <c r="CC173" s="412" t="e">
        <f>IF(ISNA(L173),"",L173*#REF!)</f>
        <v>#REF!</v>
      </c>
      <c r="CD173" s="412" t="e">
        <f>IF(ISNA(M173),"",M173*#REF!)</f>
        <v>#REF!</v>
      </c>
      <c r="CE173" s="415" t="e">
        <f>IF(#REF!&gt;0,DQ$6,"")</f>
        <v>#REF!</v>
      </c>
      <c r="CF173" s="361" t="e">
        <f>IF(#REF!="","",VLOOKUP(#REF!,#REF!,7,0))</f>
        <v>#REF!</v>
      </c>
      <c r="CG173" s="201" t="e">
        <f>IF(OR(#REF!="",CF173=""),"",ROUND(#REF!/10^3*CF173,3))</f>
        <v>#REF!</v>
      </c>
      <c r="CH173" s="201" t="e">
        <f>IF(#REF!&gt;0,#REF!*#REF!/1000,"")</f>
        <v>#REF!</v>
      </c>
      <c r="CI173" s="201" t="e">
        <f>IF(#REF!&gt;0,#REF!*#REF!/1000,"")</f>
        <v>#REF!</v>
      </c>
      <c r="CJ173" s="74" t="e">
        <f t="shared" si="41"/>
        <v>#REF!</v>
      </c>
      <c r="CK173" s="74" t="e">
        <f t="shared" si="42"/>
        <v>#REF!</v>
      </c>
      <c r="CL173" s="201" t="e">
        <f>IF(ISNA(CJ173),"",CJ173*#REF!)</f>
        <v>#REF!</v>
      </c>
      <c r="CM173" s="201" t="e">
        <f>IF(ISNA(CK173),"",CK173*#REF!)</f>
        <v>#REF!</v>
      </c>
      <c r="CN173" s="101" t="e">
        <f>IF(#REF!&gt;0,DQ$57,"")</f>
        <v>#REF!</v>
      </c>
      <c r="CO173" s="84"/>
      <c r="CP173" s="2"/>
      <c r="CQ173" s="2"/>
      <c r="CR173" s="2"/>
      <c r="CS173" s="2"/>
      <c r="CT173" s="2"/>
      <c r="CU173" s="2"/>
      <c r="CV173" s="2"/>
      <c r="CX173" s="2"/>
      <c r="CY173" s="2"/>
      <c r="CZ173" s="2"/>
      <c r="DA173" s="2"/>
      <c r="DB173" s="2"/>
      <c r="DC173" s="2"/>
      <c r="DD173" s="2"/>
      <c r="DE173" s="2"/>
      <c r="DF173" s="2"/>
      <c r="DG173" s="2"/>
      <c r="DJ173" s="4"/>
    </row>
    <row r="174" spans="2:115" ht="18" customHeight="1">
      <c r="B174" s="151" t="e">
        <f>IF(#REF!="","",VLOOKUP(#REF!,$CX$11:$DG$26,9,0))</f>
        <v>#REF!</v>
      </c>
      <c r="C174" s="64" t="e">
        <f>IF(#REF!="",0,VLOOKUP(#REF!,$CP$11:$CQ$16,2,0))</f>
        <v>#REF!</v>
      </c>
      <c r="D174" s="65" t="e">
        <f>IF(#REF!="",0,VLOOKUP(#REF!,$CX$11:$CY$26,2,0))</f>
        <v>#REF!</v>
      </c>
      <c r="E174" s="152" t="e">
        <f t="shared" si="32"/>
        <v>#REF!</v>
      </c>
      <c r="F174" s="155" t="e">
        <f>IF(#REF!="","",VLOOKUP(#REF!,#REF!,7,0))</f>
        <v>#REF!</v>
      </c>
      <c r="G174" s="201" t="e">
        <f>IF(OR(#REF!="",F174=""),"",ROUND(#REF!/10^3*F174,3))</f>
        <v>#REF!</v>
      </c>
      <c r="H174" s="201" t="e">
        <f>IF(#REF!&gt;0,#REF!*#REF!/1000,"")</f>
        <v>#REF!</v>
      </c>
      <c r="I174" s="201" t="e">
        <f>IF(#REF!&gt;0,#REF!*#REF!/1000,"")</f>
        <v>#REF!</v>
      </c>
      <c r="J174" s="51" t="e">
        <f>IF(#REF!="●","",IF(#REF!="","",#REF!))</f>
        <v>#REF!</v>
      </c>
      <c r="K174" s="51" t="e">
        <f>IF(#REF!="●","",IF(#REF!="","",#REF!))</f>
        <v>#REF!</v>
      </c>
      <c r="L174" s="74" t="e">
        <f t="shared" si="33"/>
        <v>#REF!</v>
      </c>
      <c r="M174" s="74" t="e">
        <f t="shared" si="34"/>
        <v>#REF!</v>
      </c>
      <c r="N174" s="201" t="e">
        <f>IF(ISNA(L174),"",L174*#REF!)</f>
        <v>#REF!</v>
      </c>
      <c r="O174" s="201" t="e">
        <f>IF(ISNA(M174),"",M174*#REF!)</f>
        <v>#REF!</v>
      </c>
      <c r="P174" s="78" t="e">
        <f>IF(#REF!&gt;0,DQ$6,"")</f>
        <v>#REF!</v>
      </c>
      <c r="Q174" s="99"/>
      <c r="R174" s="411"/>
      <c r="S174" s="412" t="e">
        <f>IF(OR(#REF!="",F174=""),"",ROUND(#REF!/10^3*F174,3))</f>
        <v>#REF!</v>
      </c>
      <c r="T174" s="412" t="e">
        <f>IF(#REF!&gt;0,#REF!*#REF!/1000,"")</f>
        <v>#REF!</v>
      </c>
      <c r="U174" s="412" t="e">
        <f>IF(#REF!&gt;0,#REF!*#REF!/1000,"")</f>
        <v>#REF!</v>
      </c>
      <c r="V174" s="413" t="e">
        <f>IF(OR(#REF!="●",#REF!="●"),"",IF(#REF!="","",#REF!))</f>
        <v>#REF!</v>
      </c>
      <c r="W174" s="413" t="e">
        <f>IF(OR(#REF!="●",#REF!="●"),"",IF(#REF!="","",#REF!))</f>
        <v>#REF!</v>
      </c>
      <c r="X174" s="412" t="e">
        <f>IF(ISNA(L174),"",L174*#REF!)</f>
        <v>#REF!</v>
      </c>
      <c r="Y174" s="412" t="e">
        <f>IF(ISNA(M174),"",M174*#REF!)</f>
        <v>#REF!</v>
      </c>
      <c r="Z174" s="414" t="e">
        <f>IF(#REF!&gt;0,DQ$6,"")</f>
        <v>#REF!</v>
      </c>
      <c r="AA174" s="95" t="e">
        <f>IF(#REF!="","",VLOOKUP(#REF!,#REF!,7,0))</f>
        <v>#REF!</v>
      </c>
      <c r="AB174" s="201" t="e">
        <f>IF(OR(#REF!="",AA174=""),"",ROUND(#REF!/10^3*AA174,3))</f>
        <v>#REF!</v>
      </c>
      <c r="AC174" s="201" t="e">
        <f>IF(#REF!&gt;0,#REF!*#REF!/1000,"")</f>
        <v>#REF!</v>
      </c>
      <c r="AD174" s="201" t="e">
        <f>IF(#REF!&gt;0,#REF!*#REF!/1000,"")</f>
        <v>#REF!</v>
      </c>
      <c r="AE174" s="74" t="e">
        <f t="shared" si="35"/>
        <v>#REF!</v>
      </c>
      <c r="AF174" s="74" t="e">
        <f t="shared" si="36"/>
        <v>#REF!</v>
      </c>
      <c r="AG174" s="201" t="e">
        <f>IF(ISNA(AE174),"",AE174*#REF!)</f>
        <v>#REF!</v>
      </c>
      <c r="AH174" s="201" t="e">
        <f>IF(ISNA(AF174),"",AF174*#REF!)</f>
        <v>#REF!</v>
      </c>
      <c r="AI174" s="78" t="e">
        <f>IF(#REF!&gt;0,DQ$23,"")</f>
        <v>#REF!</v>
      </c>
      <c r="AJ174" s="99"/>
      <c r="AK174" s="411"/>
      <c r="AL174" s="412" t="e">
        <f>IF(OR(#REF!="",F174=""),"",ROUND(#REF!/10^3*F174,3))</f>
        <v>#REF!</v>
      </c>
      <c r="AM174" s="412" t="e">
        <f>IF(#REF!&gt;0,#REF!*#REF!/1000,"")</f>
        <v>#REF!</v>
      </c>
      <c r="AN174" s="412" t="e">
        <f>IF(#REF!&gt;0,#REF!*#REF!/1000,"")</f>
        <v>#REF!</v>
      </c>
      <c r="AO174" s="413" t="e">
        <f>IF(OR(#REF!="●",#REF!="●",#REF!="●"),"",IF(#REF!="","",#REF!))</f>
        <v>#REF!</v>
      </c>
      <c r="AP174" s="413" t="e">
        <f>IF(OR(#REF!="●",#REF!="●",#REF!="●"),"",IF(#REF!="","",#REF!))</f>
        <v>#REF!</v>
      </c>
      <c r="AQ174" s="412" t="e">
        <f>IF(ISNA(L174),"",L174*#REF!)</f>
        <v>#REF!</v>
      </c>
      <c r="AR174" s="412" t="e">
        <f>IF(ISNA(M174),"",M174*#REF!)</f>
        <v>#REF!</v>
      </c>
      <c r="AS174" s="414" t="e">
        <f>IF(#REF!&gt;0,DQ$6,"")</f>
        <v>#REF!</v>
      </c>
      <c r="AT174" s="95" t="e">
        <f>IF(#REF!="","",VLOOKUP(#REF!,#REF!,7,0))</f>
        <v>#REF!</v>
      </c>
      <c r="AU174" s="201" t="e">
        <f>IF(OR(#REF!="",AT174=""),"",ROUND(#REF!/10^3*AT174,3))</f>
        <v>#REF!</v>
      </c>
      <c r="AV174" s="201" t="e">
        <f>IF(#REF!&gt;0,#REF!*#REF!/1000,"")</f>
        <v>#REF!</v>
      </c>
      <c r="AW174" s="201" t="e">
        <f>IF(#REF!&gt;0,#REF!*#REF!/1000,"")</f>
        <v>#REF!</v>
      </c>
      <c r="AX174" s="74" t="e">
        <f t="shared" si="37"/>
        <v>#REF!</v>
      </c>
      <c r="AY174" s="74" t="e">
        <f t="shared" si="38"/>
        <v>#REF!</v>
      </c>
      <c r="AZ174" s="201" t="e">
        <f>IF(ISNA(AX174),"",AX174*#REF!)</f>
        <v>#REF!</v>
      </c>
      <c r="BA174" s="201" t="e">
        <f>IF(ISNA(AY174),"",AY174*#REF!)</f>
        <v>#REF!</v>
      </c>
      <c r="BB174" s="78" t="e">
        <f>IF(#REF!&gt;0,DQ$40,"")</f>
        <v>#REF!</v>
      </c>
      <c r="BC174" s="99"/>
      <c r="BD174" s="650"/>
      <c r="BE174" s="652" t="e">
        <f>IF(OR(#REF!="",F174=""),"",ROUND(#REF!/10^3*F174,3))</f>
        <v>#REF!</v>
      </c>
      <c r="BF174" s="412" t="e">
        <f>IF(#REF!&gt;0,#REF!*#REF!/1000,"")</f>
        <v>#REF!</v>
      </c>
      <c r="BG174" s="412" t="e">
        <f>IF(#REF!&gt;0,#REF!*#REF!/1000,"")</f>
        <v>#REF!</v>
      </c>
      <c r="BH174" s="413" t="e">
        <f>IF(OR(#REF!="●",#REF!="●",#REF!="●",#REF!="●"),"",IF(#REF!="","",#REF!))</f>
        <v>#REF!</v>
      </c>
      <c r="BI174" s="413" t="e">
        <f>IF(OR(#REF!="●",#REF!="●",#REF!="●",#REF!="●"),"",IF(#REF!="","",#REF!))</f>
        <v>#REF!</v>
      </c>
      <c r="BJ174" s="412" t="e">
        <f>IF(ISNA(L174),"",L174*#REF!)</f>
        <v>#REF!</v>
      </c>
      <c r="BK174" s="412" t="e">
        <f>IF(ISNA(M174),"",M174*#REF!)</f>
        <v>#REF!</v>
      </c>
      <c r="BL174" s="415" t="e">
        <f>IF(#REF!&gt;0,DQ$6,"")</f>
        <v>#REF!</v>
      </c>
      <c r="BM174" s="361" t="e">
        <f>IF(#REF!="","",VLOOKUP(#REF!,#REF!,7,0))</f>
        <v>#REF!</v>
      </c>
      <c r="BN174" s="201" t="e">
        <f>IF(OR(#REF!="",BM174=""),"",ROUND(#REF!/10^3*BM174,3))</f>
        <v>#REF!</v>
      </c>
      <c r="BO174" s="201" t="e">
        <f>IF(#REF!&gt;0,#REF!*#REF!/1000,"")</f>
        <v>#REF!</v>
      </c>
      <c r="BP174" s="201" t="e">
        <f>IF(#REF!&gt;0,#REF!*#REF!/1000,"")</f>
        <v>#REF!</v>
      </c>
      <c r="BQ174" s="74" t="e">
        <f t="shared" si="39"/>
        <v>#REF!</v>
      </c>
      <c r="BR174" s="74" t="e">
        <f t="shared" si="40"/>
        <v>#REF!</v>
      </c>
      <c r="BS174" s="201" t="e">
        <f>IF(ISNA(BQ174),"",BQ174*#REF!)</f>
        <v>#REF!</v>
      </c>
      <c r="BT174" s="201" t="e">
        <f>IF(ISNA(BR174),"",BR174*#REF!)</f>
        <v>#REF!</v>
      </c>
      <c r="BU174" s="78" t="e">
        <f>IF(#REF!&gt;0,DQ$57,"")</f>
        <v>#REF!</v>
      </c>
      <c r="BV174" s="99"/>
      <c r="BW174" s="411"/>
      <c r="BX174" s="412" t="e">
        <f>IF(OR(#REF!="",F174=""),"",ROUND(#REF!/10^3*F174,3))</f>
        <v>#REF!</v>
      </c>
      <c r="BY174" s="412" t="e">
        <f>IF(#REF!&gt;0,#REF!*#REF!/1000,"")</f>
        <v>#REF!</v>
      </c>
      <c r="BZ174" s="412" t="e">
        <f>IF(#REF!&gt;0,#REF!*#REF!/1000,"")</f>
        <v>#REF!</v>
      </c>
      <c r="CA174" s="413" t="e">
        <f>IF(OR(#REF!="●",#REF!="●",#REF!="●",#REF!="●",#REF!="●"),"",IF(#REF!="","",#REF!))</f>
        <v>#REF!</v>
      </c>
      <c r="CB174" s="413" t="e">
        <f>IF(OR(#REF!="●",#REF!="●",#REF!="●",#REF!="●",#REF!="●"),"",IF(#REF!="","",#REF!))</f>
        <v>#REF!</v>
      </c>
      <c r="CC174" s="412" t="e">
        <f>IF(ISNA(L174),"",L174*#REF!)</f>
        <v>#REF!</v>
      </c>
      <c r="CD174" s="412" t="e">
        <f>IF(ISNA(M174),"",M174*#REF!)</f>
        <v>#REF!</v>
      </c>
      <c r="CE174" s="415" t="e">
        <f>IF(#REF!&gt;0,DQ$6,"")</f>
        <v>#REF!</v>
      </c>
      <c r="CF174" s="361" t="e">
        <f>IF(#REF!="","",VLOOKUP(#REF!,#REF!,7,0))</f>
        <v>#REF!</v>
      </c>
      <c r="CG174" s="201" t="e">
        <f>IF(OR(#REF!="",CF174=""),"",ROUND(#REF!/10^3*CF174,3))</f>
        <v>#REF!</v>
      </c>
      <c r="CH174" s="201" t="e">
        <f>IF(#REF!&gt;0,#REF!*#REF!/1000,"")</f>
        <v>#REF!</v>
      </c>
      <c r="CI174" s="201" t="e">
        <f>IF(#REF!&gt;0,#REF!*#REF!/1000,"")</f>
        <v>#REF!</v>
      </c>
      <c r="CJ174" s="74" t="e">
        <f t="shared" si="41"/>
        <v>#REF!</v>
      </c>
      <c r="CK174" s="74" t="e">
        <f t="shared" si="42"/>
        <v>#REF!</v>
      </c>
      <c r="CL174" s="201" t="e">
        <f>IF(ISNA(CJ174),"",CJ174*#REF!)</f>
        <v>#REF!</v>
      </c>
      <c r="CM174" s="201" t="e">
        <f>IF(ISNA(CK174),"",CK174*#REF!)</f>
        <v>#REF!</v>
      </c>
      <c r="CN174" s="101" t="e">
        <f>IF(#REF!&gt;0,DQ$57,"")</f>
        <v>#REF!</v>
      </c>
      <c r="CO174" s="84"/>
      <c r="CP174" s="2"/>
      <c r="CQ174" s="2"/>
      <c r="CR174" s="2"/>
      <c r="CS174" s="2"/>
      <c r="CT174" s="2"/>
      <c r="CU174" s="2"/>
      <c r="CV174" s="2"/>
      <c r="CX174" s="2"/>
      <c r="CY174" s="2"/>
      <c r="CZ174" s="2"/>
      <c r="DA174" s="2"/>
      <c r="DB174" s="2"/>
      <c r="DC174" s="2"/>
      <c r="DD174" s="2"/>
      <c r="DE174" s="2"/>
      <c r="DF174" s="2"/>
      <c r="DG174" s="2"/>
      <c r="DJ174" s="4"/>
      <c r="DK174" s="6"/>
    </row>
    <row r="175" spans="2:115" ht="18" customHeight="1">
      <c r="B175" s="151" t="e">
        <f>IF(#REF!="","",VLOOKUP(#REF!,$CX$11:$DG$26,9,0))</f>
        <v>#REF!</v>
      </c>
      <c r="C175" s="64" t="e">
        <f>IF(#REF!="",0,VLOOKUP(#REF!,$CP$11:$CQ$16,2,0))</f>
        <v>#REF!</v>
      </c>
      <c r="D175" s="65" t="e">
        <f>IF(#REF!="",0,VLOOKUP(#REF!,$CX$11:$CY$26,2,0))</f>
        <v>#REF!</v>
      </c>
      <c r="E175" s="152" t="e">
        <f t="shared" si="32"/>
        <v>#REF!</v>
      </c>
      <c r="F175" s="155" t="e">
        <f>IF(#REF!="","",VLOOKUP(#REF!,#REF!,7,0))</f>
        <v>#REF!</v>
      </c>
      <c r="G175" s="201" t="e">
        <f>IF(OR(#REF!="",F175=""),"",ROUND(#REF!/10^3*F175,3))</f>
        <v>#REF!</v>
      </c>
      <c r="H175" s="201" t="e">
        <f>IF(#REF!&gt;0,#REF!*#REF!/1000,"")</f>
        <v>#REF!</v>
      </c>
      <c r="I175" s="201" t="e">
        <f>IF(#REF!&gt;0,#REF!*#REF!/1000,"")</f>
        <v>#REF!</v>
      </c>
      <c r="J175" s="51" t="e">
        <f>IF(#REF!="●","",IF(#REF!="","",#REF!))</f>
        <v>#REF!</v>
      </c>
      <c r="K175" s="51" t="e">
        <f>IF(#REF!="●","",IF(#REF!="","",#REF!))</f>
        <v>#REF!</v>
      </c>
      <c r="L175" s="74" t="e">
        <f t="shared" si="33"/>
        <v>#REF!</v>
      </c>
      <c r="M175" s="74" t="e">
        <f t="shared" si="34"/>
        <v>#REF!</v>
      </c>
      <c r="N175" s="201" t="e">
        <f>IF(ISNA(L175),"",L175*#REF!)</f>
        <v>#REF!</v>
      </c>
      <c r="O175" s="201" t="e">
        <f>IF(ISNA(M175),"",M175*#REF!)</f>
        <v>#REF!</v>
      </c>
      <c r="P175" s="78" t="e">
        <f>IF(#REF!&gt;0,DQ$6,"")</f>
        <v>#REF!</v>
      </c>
      <c r="Q175" s="99"/>
      <c r="R175" s="411"/>
      <c r="S175" s="412" t="e">
        <f>IF(OR(#REF!="",F175=""),"",ROUND(#REF!/10^3*F175,3))</f>
        <v>#REF!</v>
      </c>
      <c r="T175" s="412" t="e">
        <f>IF(#REF!&gt;0,#REF!*#REF!/1000,"")</f>
        <v>#REF!</v>
      </c>
      <c r="U175" s="412" t="e">
        <f>IF(#REF!&gt;0,#REF!*#REF!/1000,"")</f>
        <v>#REF!</v>
      </c>
      <c r="V175" s="413" t="e">
        <f>IF(OR(#REF!="●",#REF!="●"),"",IF(#REF!="","",#REF!))</f>
        <v>#REF!</v>
      </c>
      <c r="W175" s="413" t="e">
        <f>IF(OR(#REF!="●",#REF!="●"),"",IF(#REF!="","",#REF!))</f>
        <v>#REF!</v>
      </c>
      <c r="X175" s="412" t="e">
        <f>IF(ISNA(L175),"",L175*#REF!)</f>
        <v>#REF!</v>
      </c>
      <c r="Y175" s="412" t="e">
        <f>IF(ISNA(M175),"",M175*#REF!)</f>
        <v>#REF!</v>
      </c>
      <c r="Z175" s="414" t="e">
        <f>IF(#REF!&gt;0,DQ$6,"")</f>
        <v>#REF!</v>
      </c>
      <c r="AA175" s="95" t="e">
        <f>IF(#REF!="","",VLOOKUP(#REF!,#REF!,7,0))</f>
        <v>#REF!</v>
      </c>
      <c r="AB175" s="201" t="e">
        <f>IF(OR(#REF!="",AA175=""),"",ROUND(#REF!/10^3*AA175,3))</f>
        <v>#REF!</v>
      </c>
      <c r="AC175" s="201" t="e">
        <f>IF(#REF!&gt;0,#REF!*#REF!/1000,"")</f>
        <v>#REF!</v>
      </c>
      <c r="AD175" s="201" t="e">
        <f>IF(#REF!&gt;0,#REF!*#REF!/1000,"")</f>
        <v>#REF!</v>
      </c>
      <c r="AE175" s="74" t="e">
        <f t="shared" si="35"/>
        <v>#REF!</v>
      </c>
      <c r="AF175" s="74" t="e">
        <f t="shared" si="36"/>
        <v>#REF!</v>
      </c>
      <c r="AG175" s="201" t="e">
        <f>IF(ISNA(AE175),"",AE175*#REF!)</f>
        <v>#REF!</v>
      </c>
      <c r="AH175" s="201" t="e">
        <f>IF(ISNA(AF175),"",AF175*#REF!)</f>
        <v>#REF!</v>
      </c>
      <c r="AI175" s="78" t="e">
        <f>IF(#REF!&gt;0,DQ$23,"")</f>
        <v>#REF!</v>
      </c>
      <c r="AJ175" s="99"/>
      <c r="AK175" s="411"/>
      <c r="AL175" s="412" t="e">
        <f>IF(OR(#REF!="",F175=""),"",ROUND(#REF!/10^3*F175,3))</f>
        <v>#REF!</v>
      </c>
      <c r="AM175" s="412" t="e">
        <f>IF(#REF!&gt;0,#REF!*#REF!/1000,"")</f>
        <v>#REF!</v>
      </c>
      <c r="AN175" s="412" t="e">
        <f>IF(#REF!&gt;0,#REF!*#REF!/1000,"")</f>
        <v>#REF!</v>
      </c>
      <c r="AO175" s="413" t="e">
        <f>IF(OR(#REF!="●",#REF!="●",#REF!="●"),"",IF(#REF!="","",#REF!))</f>
        <v>#REF!</v>
      </c>
      <c r="AP175" s="413" t="e">
        <f>IF(OR(#REF!="●",#REF!="●",#REF!="●"),"",IF(#REF!="","",#REF!))</f>
        <v>#REF!</v>
      </c>
      <c r="AQ175" s="412" t="e">
        <f>IF(ISNA(L175),"",L175*#REF!)</f>
        <v>#REF!</v>
      </c>
      <c r="AR175" s="412" t="e">
        <f>IF(ISNA(M175),"",M175*#REF!)</f>
        <v>#REF!</v>
      </c>
      <c r="AS175" s="414" t="e">
        <f>IF(#REF!&gt;0,DQ$6,"")</f>
        <v>#REF!</v>
      </c>
      <c r="AT175" s="95" t="e">
        <f>IF(#REF!="","",VLOOKUP(#REF!,#REF!,7,0))</f>
        <v>#REF!</v>
      </c>
      <c r="AU175" s="201" t="e">
        <f>IF(OR(#REF!="",AT175=""),"",ROUND(#REF!/10^3*AT175,3))</f>
        <v>#REF!</v>
      </c>
      <c r="AV175" s="201" t="e">
        <f>IF(#REF!&gt;0,#REF!*#REF!/1000,"")</f>
        <v>#REF!</v>
      </c>
      <c r="AW175" s="201" t="e">
        <f>IF(#REF!&gt;0,#REF!*#REF!/1000,"")</f>
        <v>#REF!</v>
      </c>
      <c r="AX175" s="74" t="e">
        <f t="shared" si="37"/>
        <v>#REF!</v>
      </c>
      <c r="AY175" s="74" t="e">
        <f t="shared" si="38"/>
        <v>#REF!</v>
      </c>
      <c r="AZ175" s="201" t="e">
        <f>IF(ISNA(AX175),"",AX175*#REF!)</f>
        <v>#REF!</v>
      </c>
      <c r="BA175" s="201" t="e">
        <f>IF(ISNA(AY175),"",AY175*#REF!)</f>
        <v>#REF!</v>
      </c>
      <c r="BB175" s="78" t="e">
        <f>IF(#REF!&gt;0,DQ$40,"")</f>
        <v>#REF!</v>
      </c>
      <c r="BC175" s="99"/>
      <c r="BD175" s="650"/>
      <c r="BE175" s="652" t="e">
        <f>IF(OR(#REF!="",F175=""),"",ROUND(#REF!/10^3*F175,3))</f>
        <v>#REF!</v>
      </c>
      <c r="BF175" s="412" t="e">
        <f>IF(#REF!&gt;0,#REF!*#REF!/1000,"")</f>
        <v>#REF!</v>
      </c>
      <c r="BG175" s="412" t="e">
        <f>IF(#REF!&gt;0,#REF!*#REF!/1000,"")</f>
        <v>#REF!</v>
      </c>
      <c r="BH175" s="413" t="e">
        <f>IF(OR(#REF!="●",#REF!="●",#REF!="●",#REF!="●"),"",IF(#REF!="","",#REF!))</f>
        <v>#REF!</v>
      </c>
      <c r="BI175" s="413" t="e">
        <f>IF(OR(#REF!="●",#REF!="●",#REF!="●",#REF!="●"),"",IF(#REF!="","",#REF!))</f>
        <v>#REF!</v>
      </c>
      <c r="BJ175" s="412" t="e">
        <f>IF(ISNA(L175),"",L175*#REF!)</f>
        <v>#REF!</v>
      </c>
      <c r="BK175" s="412" t="e">
        <f>IF(ISNA(M175),"",M175*#REF!)</f>
        <v>#REF!</v>
      </c>
      <c r="BL175" s="415" t="e">
        <f>IF(#REF!&gt;0,DQ$6,"")</f>
        <v>#REF!</v>
      </c>
      <c r="BM175" s="361" t="e">
        <f>IF(#REF!="","",VLOOKUP(#REF!,#REF!,7,0))</f>
        <v>#REF!</v>
      </c>
      <c r="BN175" s="201" t="e">
        <f>IF(OR(#REF!="",BM175=""),"",ROUND(#REF!/10^3*BM175,3))</f>
        <v>#REF!</v>
      </c>
      <c r="BO175" s="201" t="e">
        <f>IF(#REF!&gt;0,#REF!*#REF!/1000,"")</f>
        <v>#REF!</v>
      </c>
      <c r="BP175" s="201" t="e">
        <f>IF(#REF!&gt;0,#REF!*#REF!/1000,"")</f>
        <v>#REF!</v>
      </c>
      <c r="BQ175" s="74" t="e">
        <f t="shared" si="39"/>
        <v>#REF!</v>
      </c>
      <c r="BR175" s="74" t="e">
        <f t="shared" si="40"/>
        <v>#REF!</v>
      </c>
      <c r="BS175" s="201" t="e">
        <f>IF(ISNA(BQ175),"",BQ175*#REF!)</f>
        <v>#REF!</v>
      </c>
      <c r="BT175" s="201" t="e">
        <f>IF(ISNA(BR175),"",BR175*#REF!)</f>
        <v>#REF!</v>
      </c>
      <c r="BU175" s="78" t="e">
        <f>IF(#REF!&gt;0,DQ$57,"")</f>
        <v>#REF!</v>
      </c>
      <c r="BV175" s="99"/>
      <c r="BW175" s="411"/>
      <c r="BX175" s="412" t="e">
        <f>IF(OR(#REF!="",F175=""),"",ROUND(#REF!/10^3*F175,3))</f>
        <v>#REF!</v>
      </c>
      <c r="BY175" s="412" t="e">
        <f>IF(#REF!&gt;0,#REF!*#REF!/1000,"")</f>
        <v>#REF!</v>
      </c>
      <c r="BZ175" s="412" t="e">
        <f>IF(#REF!&gt;0,#REF!*#REF!/1000,"")</f>
        <v>#REF!</v>
      </c>
      <c r="CA175" s="413" t="e">
        <f>IF(OR(#REF!="●",#REF!="●",#REF!="●",#REF!="●",#REF!="●"),"",IF(#REF!="","",#REF!))</f>
        <v>#REF!</v>
      </c>
      <c r="CB175" s="413" t="e">
        <f>IF(OR(#REF!="●",#REF!="●",#REF!="●",#REF!="●",#REF!="●"),"",IF(#REF!="","",#REF!))</f>
        <v>#REF!</v>
      </c>
      <c r="CC175" s="412" t="e">
        <f>IF(ISNA(L175),"",L175*#REF!)</f>
        <v>#REF!</v>
      </c>
      <c r="CD175" s="412" t="e">
        <f>IF(ISNA(M175),"",M175*#REF!)</f>
        <v>#REF!</v>
      </c>
      <c r="CE175" s="415" t="e">
        <f>IF(#REF!&gt;0,DQ$6,"")</f>
        <v>#REF!</v>
      </c>
      <c r="CF175" s="361" t="e">
        <f>IF(#REF!="","",VLOOKUP(#REF!,#REF!,7,0))</f>
        <v>#REF!</v>
      </c>
      <c r="CG175" s="201" t="e">
        <f>IF(OR(#REF!="",CF175=""),"",ROUND(#REF!/10^3*CF175,3))</f>
        <v>#REF!</v>
      </c>
      <c r="CH175" s="201" t="e">
        <f>IF(#REF!&gt;0,#REF!*#REF!/1000,"")</f>
        <v>#REF!</v>
      </c>
      <c r="CI175" s="201" t="e">
        <f>IF(#REF!&gt;0,#REF!*#REF!/1000,"")</f>
        <v>#REF!</v>
      </c>
      <c r="CJ175" s="74" t="e">
        <f t="shared" si="41"/>
        <v>#REF!</v>
      </c>
      <c r="CK175" s="74" t="e">
        <f t="shared" si="42"/>
        <v>#REF!</v>
      </c>
      <c r="CL175" s="201" t="e">
        <f>IF(ISNA(CJ175),"",CJ175*#REF!)</f>
        <v>#REF!</v>
      </c>
      <c r="CM175" s="201" t="e">
        <f>IF(ISNA(CK175),"",CK175*#REF!)</f>
        <v>#REF!</v>
      </c>
      <c r="CN175" s="101" t="e">
        <f>IF(#REF!&gt;0,DQ$57,"")</f>
        <v>#REF!</v>
      </c>
      <c r="CO175" s="84"/>
      <c r="CP175" s="2"/>
      <c r="CQ175" s="2"/>
      <c r="CR175" s="2"/>
      <c r="CS175" s="2"/>
      <c r="CT175" s="2"/>
      <c r="CU175" s="2"/>
      <c r="CV175" s="2"/>
      <c r="CX175" s="2"/>
      <c r="CY175" s="2"/>
      <c r="CZ175" s="2"/>
      <c r="DA175" s="2"/>
      <c r="DB175" s="2"/>
      <c r="DC175" s="2"/>
      <c r="DD175" s="2"/>
      <c r="DE175" s="2"/>
      <c r="DF175" s="2"/>
      <c r="DG175" s="2"/>
      <c r="DJ175" s="4"/>
      <c r="DK175" s="6"/>
    </row>
    <row r="176" spans="2:115" ht="18" customHeight="1">
      <c r="B176" s="151" t="e">
        <f>IF(#REF!="","",VLOOKUP(#REF!,$CX$11:$DG$26,9,0))</f>
        <v>#REF!</v>
      </c>
      <c r="C176" s="64" t="e">
        <f>IF(#REF!="",0,VLOOKUP(#REF!,$CP$11:$CQ$16,2,0))</f>
        <v>#REF!</v>
      </c>
      <c r="D176" s="65" t="e">
        <f>IF(#REF!="",0,VLOOKUP(#REF!,$CX$11:$CY$26,2,0))</f>
        <v>#REF!</v>
      </c>
      <c r="E176" s="152" t="e">
        <f t="shared" si="32"/>
        <v>#REF!</v>
      </c>
      <c r="F176" s="155" t="e">
        <f>IF(#REF!="","",VLOOKUP(#REF!,#REF!,7,0))</f>
        <v>#REF!</v>
      </c>
      <c r="G176" s="201" t="e">
        <f>IF(OR(#REF!="",F176=""),"",ROUND(#REF!/10^3*F176,3))</f>
        <v>#REF!</v>
      </c>
      <c r="H176" s="201" t="e">
        <f>IF(#REF!&gt;0,#REF!*#REF!/1000,"")</f>
        <v>#REF!</v>
      </c>
      <c r="I176" s="201" t="e">
        <f>IF(#REF!&gt;0,#REF!*#REF!/1000,"")</f>
        <v>#REF!</v>
      </c>
      <c r="J176" s="51" t="e">
        <f>IF(#REF!="●","",IF(#REF!="","",#REF!))</f>
        <v>#REF!</v>
      </c>
      <c r="K176" s="51" t="e">
        <f>IF(#REF!="●","",IF(#REF!="","",#REF!))</f>
        <v>#REF!</v>
      </c>
      <c r="L176" s="74" t="e">
        <f t="shared" si="33"/>
        <v>#REF!</v>
      </c>
      <c r="M176" s="74" t="e">
        <f t="shared" si="34"/>
        <v>#REF!</v>
      </c>
      <c r="N176" s="201" t="e">
        <f>IF(ISNA(L176),"",L176*#REF!)</f>
        <v>#REF!</v>
      </c>
      <c r="O176" s="201" t="e">
        <f>IF(ISNA(M176),"",M176*#REF!)</f>
        <v>#REF!</v>
      </c>
      <c r="P176" s="78" t="e">
        <f>IF(#REF!&gt;0,DQ$6,"")</f>
        <v>#REF!</v>
      </c>
      <c r="Q176" s="99"/>
      <c r="R176" s="411"/>
      <c r="S176" s="412" t="e">
        <f>IF(OR(#REF!="",F176=""),"",ROUND(#REF!/10^3*F176,3))</f>
        <v>#REF!</v>
      </c>
      <c r="T176" s="412" t="e">
        <f>IF(#REF!&gt;0,#REF!*#REF!/1000,"")</f>
        <v>#REF!</v>
      </c>
      <c r="U176" s="412" t="e">
        <f>IF(#REF!&gt;0,#REF!*#REF!/1000,"")</f>
        <v>#REF!</v>
      </c>
      <c r="V176" s="413" t="e">
        <f>IF(OR(#REF!="●",#REF!="●"),"",IF(#REF!="","",#REF!))</f>
        <v>#REF!</v>
      </c>
      <c r="W176" s="413" t="e">
        <f>IF(OR(#REF!="●",#REF!="●"),"",IF(#REF!="","",#REF!))</f>
        <v>#REF!</v>
      </c>
      <c r="X176" s="412" t="e">
        <f>IF(ISNA(L176),"",L176*#REF!)</f>
        <v>#REF!</v>
      </c>
      <c r="Y176" s="412" t="e">
        <f>IF(ISNA(M176),"",M176*#REF!)</f>
        <v>#REF!</v>
      </c>
      <c r="Z176" s="414" t="e">
        <f>IF(#REF!&gt;0,DQ$6,"")</f>
        <v>#REF!</v>
      </c>
      <c r="AA176" s="95" t="e">
        <f>IF(#REF!="","",VLOOKUP(#REF!,#REF!,7,0))</f>
        <v>#REF!</v>
      </c>
      <c r="AB176" s="201" t="e">
        <f>IF(OR(#REF!="",AA176=""),"",ROUND(#REF!/10^3*AA176,3))</f>
        <v>#REF!</v>
      </c>
      <c r="AC176" s="201" t="e">
        <f>IF(#REF!&gt;0,#REF!*#REF!/1000,"")</f>
        <v>#REF!</v>
      </c>
      <c r="AD176" s="201" t="e">
        <f>IF(#REF!&gt;0,#REF!*#REF!/1000,"")</f>
        <v>#REF!</v>
      </c>
      <c r="AE176" s="74" t="e">
        <f t="shared" si="35"/>
        <v>#REF!</v>
      </c>
      <c r="AF176" s="74" t="e">
        <f t="shared" si="36"/>
        <v>#REF!</v>
      </c>
      <c r="AG176" s="201" t="e">
        <f>IF(ISNA(AE176),"",AE176*#REF!)</f>
        <v>#REF!</v>
      </c>
      <c r="AH176" s="201" t="e">
        <f>IF(ISNA(AF176),"",AF176*#REF!)</f>
        <v>#REF!</v>
      </c>
      <c r="AI176" s="78" t="e">
        <f>IF(#REF!&gt;0,DQ$23,"")</f>
        <v>#REF!</v>
      </c>
      <c r="AJ176" s="99"/>
      <c r="AK176" s="411"/>
      <c r="AL176" s="412" t="e">
        <f>IF(OR(#REF!="",F176=""),"",ROUND(#REF!/10^3*F176,3))</f>
        <v>#REF!</v>
      </c>
      <c r="AM176" s="412" t="e">
        <f>IF(#REF!&gt;0,#REF!*#REF!/1000,"")</f>
        <v>#REF!</v>
      </c>
      <c r="AN176" s="412" t="e">
        <f>IF(#REF!&gt;0,#REF!*#REF!/1000,"")</f>
        <v>#REF!</v>
      </c>
      <c r="AO176" s="413" t="e">
        <f>IF(OR(#REF!="●",#REF!="●",#REF!="●"),"",IF(#REF!="","",#REF!))</f>
        <v>#REF!</v>
      </c>
      <c r="AP176" s="413" t="e">
        <f>IF(OR(#REF!="●",#REF!="●",#REF!="●"),"",IF(#REF!="","",#REF!))</f>
        <v>#REF!</v>
      </c>
      <c r="AQ176" s="412" t="e">
        <f>IF(ISNA(L176),"",L176*#REF!)</f>
        <v>#REF!</v>
      </c>
      <c r="AR176" s="412" t="e">
        <f>IF(ISNA(M176),"",M176*#REF!)</f>
        <v>#REF!</v>
      </c>
      <c r="AS176" s="414" t="e">
        <f>IF(#REF!&gt;0,DQ$6,"")</f>
        <v>#REF!</v>
      </c>
      <c r="AT176" s="95" t="e">
        <f>IF(#REF!="","",VLOOKUP(#REF!,#REF!,7,0))</f>
        <v>#REF!</v>
      </c>
      <c r="AU176" s="201" t="e">
        <f>IF(OR(#REF!="",AT176=""),"",ROUND(#REF!/10^3*AT176,3))</f>
        <v>#REF!</v>
      </c>
      <c r="AV176" s="201" t="e">
        <f>IF(#REF!&gt;0,#REF!*#REF!/1000,"")</f>
        <v>#REF!</v>
      </c>
      <c r="AW176" s="201" t="e">
        <f>IF(#REF!&gt;0,#REF!*#REF!/1000,"")</f>
        <v>#REF!</v>
      </c>
      <c r="AX176" s="74" t="e">
        <f t="shared" si="37"/>
        <v>#REF!</v>
      </c>
      <c r="AY176" s="74" t="e">
        <f t="shared" si="38"/>
        <v>#REF!</v>
      </c>
      <c r="AZ176" s="201" t="e">
        <f>IF(ISNA(AX176),"",AX176*#REF!)</f>
        <v>#REF!</v>
      </c>
      <c r="BA176" s="201" t="e">
        <f>IF(ISNA(AY176),"",AY176*#REF!)</f>
        <v>#REF!</v>
      </c>
      <c r="BB176" s="78" t="e">
        <f>IF(#REF!&gt;0,DQ$40,"")</f>
        <v>#REF!</v>
      </c>
      <c r="BC176" s="99"/>
      <c r="BD176" s="650"/>
      <c r="BE176" s="652" t="e">
        <f>IF(OR(#REF!="",F176=""),"",ROUND(#REF!/10^3*F176,3))</f>
        <v>#REF!</v>
      </c>
      <c r="BF176" s="412" t="e">
        <f>IF(#REF!&gt;0,#REF!*#REF!/1000,"")</f>
        <v>#REF!</v>
      </c>
      <c r="BG176" s="412" t="e">
        <f>IF(#REF!&gt;0,#REF!*#REF!/1000,"")</f>
        <v>#REF!</v>
      </c>
      <c r="BH176" s="413" t="e">
        <f>IF(OR(#REF!="●",#REF!="●",#REF!="●",#REF!="●"),"",IF(#REF!="","",#REF!))</f>
        <v>#REF!</v>
      </c>
      <c r="BI176" s="413" t="e">
        <f>IF(OR(#REF!="●",#REF!="●",#REF!="●",#REF!="●"),"",IF(#REF!="","",#REF!))</f>
        <v>#REF!</v>
      </c>
      <c r="BJ176" s="412" t="e">
        <f>IF(ISNA(L176),"",L176*#REF!)</f>
        <v>#REF!</v>
      </c>
      <c r="BK176" s="412" t="e">
        <f>IF(ISNA(M176),"",M176*#REF!)</f>
        <v>#REF!</v>
      </c>
      <c r="BL176" s="415" t="e">
        <f>IF(#REF!&gt;0,DQ$6,"")</f>
        <v>#REF!</v>
      </c>
      <c r="BM176" s="361" t="e">
        <f>IF(#REF!="","",VLOOKUP(#REF!,#REF!,7,0))</f>
        <v>#REF!</v>
      </c>
      <c r="BN176" s="201" t="e">
        <f>IF(OR(#REF!="",BM176=""),"",ROUND(#REF!/10^3*BM176,3))</f>
        <v>#REF!</v>
      </c>
      <c r="BO176" s="201" t="e">
        <f>IF(#REF!&gt;0,#REF!*#REF!/1000,"")</f>
        <v>#REF!</v>
      </c>
      <c r="BP176" s="201" t="e">
        <f>IF(#REF!&gt;0,#REF!*#REF!/1000,"")</f>
        <v>#REF!</v>
      </c>
      <c r="BQ176" s="74" t="e">
        <f t="shared" si="39"/>
        <v>#REF!</v>
      </c>
      <c r="BR176" s="74" t="e">
        <f t="shared" si="40"/>
        <v>#REF!</v>
      </c>
      <c r="BS176" s="201" t="e">
        <f>IF(ISNA(BQ176),"",BQ176*#REF!)</f>
        <v>#REF!</v>
      </c>
      <c r="BT176" s="201" t="e">
        <f>IF(ISNA(BR176),"",BR176*#REF!)</f>
        <v>#REF!</v>
      </c>
      <c r="BU176" s="78" t="e">
        <f>IF(#REF!&gt;0,DQ$57,"")</f>
        <v>#REF!</v>
      </c>
      <c r="BV176" s="99"/>
      <c r="BW176" s="411"/>
      <c r="BX176" s="412" t="e">
        <f>IF(OR(#REF!="",F176=""),"",ROUND(#REF!/10^3*F176,3))</f>
        <v>#REF!</v>
      </c>
      <c r="BY176" s="412" t="e">
        <f>IF(#REF!&gt;0,#REF!*#REF!/1000,"")</f>
        <v>#REF!</v>
      </c>
      <c r="BZ176" s="412" t="e">
        <f>IF(#REF!&gt;0,#REF!*#REF!/1000,"")</f>
        <v>#REF!</v>
      </c>
      <c r="CA176" s="413" t="e">
        <f>IF(OR(#REF!="●",#REF!="●",#REF!="●",#REF!="●",#REF!="●"),"",IF(#REF!="","",#REF!))</f>
        <v>#REF!</v>
      </c>
      <c r="CB176" s="413" t="e">
        <f>IF(OR(#REF!="●",#REF!="●",#REF!="●",#REF!="●",#REF!="●"),"",IF(#REF!="","",#REF!))</f>
        <v>#REF!</v>
      </c>
      <c r="CC176" s="412" t="e">
        <f>IF(ISNA(L176),"",L176*#REF!)</f>
        <v>#REF!</v>
      </c>
      <c r="CD176" s="412" t="e">
        <f>IF(ISNA(M176),"",M176*#REF!)</f>
        <v>#REF!</v>
      </c>
      <c r="CE176" s="415" t="e">
        <f>IF(#REF!&gt;0,DQ$6,"")</f>
        <v>#REF!</v>
      </c>
      <c r="CF176" s="361" t="e">
        <f>IF(#REF!="","",VLOOKUP(#REF!,#REF!,7,0))</f>
        <v>#REF!</v>
      </c>
      <c r="CG176" s="201" t="e">
        <f>IF(OR(#REF!="",CF176=""),"",ROUND(#REF!/10^3*CF176,3))</f>
        <v>#REF!</v>
      </c>
      <c r="CH176" s="201" t="e">
        <f>IF(#REF!&gt;0,#REF!*#REF!/1000,"")</f>
        <v>#REF!</v>
      </c>
      <c r="CI176" s="201" t="e">
        <f>IF(#REF!&gt;0,#REF!*#REF!/1000,"")</f>
        <v>#REF!</v>
      </c>
      <c r="CJ176" s="74" t="e">
        <f t="shared" si="41"/>
        <v>#REF!</v>
      </c>
      <c r="CK176" s="74" t="e">
        <f t="shared" si="42"/>
        <v>#REF!</v>
      </c>
      <c r="CL176" s="201" t="e">
        <f>IF(ISNA(CJ176),"",CJ176*#REF!)</f>
        <v>#REF!</v>
      </c>
      <c r="CM176" s="201" t="e">
        <f>IF(ISNA(CK176),"",CK176*#REF!)</f>
        <v>#REF!</v>
      </c>
      <c r="CN176" s="101" t="e">
        <f>IF(#REF!&gt;0,DQ$57,"")</f>
        <v>#REF!</v>
      </c>
      <c r="CO176" s="84"/>
      <c r="CP176" s="2"/>
      <c r="CQ176" s="2"/>
      <c r="CR176" s="2"/>
      <c r="CS176" s="2"/>
      <c r="CT176" s="2"/>
      <c r="CU176" s="2"/>
      <c r="CV176" s="2"/>
      <c r="CX176" s="2"/>
      <c r="CY176" s="2"/>
      <c r="CZ176" s="2"/>
      <c r="DA176" s="2"/>
      <c r="DB176" s="2"/>
      <c r="DC176" s="2"/>
      <c r="DD176" s="2"/>
      <c r="DE176" s="2"/>
      <c r="DF176" s="2"/>
      <c r="DG176" s="2"/>
      <c r="DJ176" s="4"/>
    </row>
    <row r="177" spans="2:121" ht="18" customHeight="1">
      <c r="B177" s="151" t="e">
        <f>IF(#REF!="","",VLOOKUP(#REF!,$CX$11:$DG$26,9,0))</f>
        <v>#REF!</v>
      </c>
      <c r="C177" s="64" t="e">
        <f>IF(#REF!="",0,VLOOKUP(#REF!,$CP$11:$CQ$16,2,0))</f>
        <v>#REF!</v>
      </c>
      <c r="D177" s="65" t="e">
        <f>IF(#REF!="",0,VLOOKUP(#REF!,$CX$11:$CY$26,2,0))</f>
        <v>#REF!</v>
      </c>
      <c r="E177" s="152" t="e">
        <f t="shared" si="32"/>
        <v>#REF!</v>
      </c>
      <c r="F177" s="155" t="e">
        <f>IF(#REF!="","",VLOOKUP(#REF!,#REF!,7,0))</f>
        <v>#REF!</v>
      </c>
      <c r="G177" s="201" t="e">
        <f>IF(OR(#REF!="",F177=""),"",ROUND(#REF!/10^3*F177,3))</f>
        <v>#REF!</v>
      </c>
      <c r="H177" s="201" t="e">
        <f>IF(#REF!&gt;0,#REF!*#REF!/1000,"")</f>
        <v>#REF!</v>
      </c>
      <c r="I177" s="201" t="e">
        <f>IF(#REF!&gt;0,#REF!*#REF!/1000,"")</f>
        <v>#REF!</v>
      </c>
      <c r="J177" s="51" t="e">
        <f>IF(#REF!="●","",IF(#REF!="","",#REF!))</f>
        <v>#REF!</v>
      </c>
      <c r="K177" s="51" t="e">
        <f>IF(#REF!="●","",IF(#REF!="","",#REF!))</f>
        <v>#REF!</v>
      </c>
      <c r="L177" s="74" t="e">
        <f t="shared" si="33"/>
        <v>#REF!</v>
      </c>
      <c r="M177" s="74" t="e">
        <f t="shared" si="34"/>
        <v>#REF!</v>
      </c>
      <c r="N177" s="201" t="e">
        <f>IF(ISNA(L177),"",L177*#REF!)</f>
        <v>#REF!</v>
      </c>
      <c r="O177" s="201" t="e">
        <f>IF(ISNA(M177),"",M177*#REF!)</f>
        <v>#REF!</v>
      </c>
      <c r="P177" s="78" t="e">
        <f>IF(#REF!&gt;0,DQ$6,"")</f>
        <v>#REF!</v>
      </c>
      <c r="Q177" s="99"/>
      <c r="R177" s="411"/>
      <c r="S177" s="412" t="e">
        <f>IF(OR(#REF!="",F177=""),"",ROUND(#REF!/10^3*F177,3))</f>
        <v>#REF!</v>
      </c>
      <c r="T177" s="412" t="e">
        <f>IF(#REF!&gt;0,#REF!*#REF!/1000,"")</f>
        <v>#REF!</v>
      </c>
      <c r="U177" s="412" t="e">
        <f>IF(#REF!&gt;0,#REF!*#REF!/1000,"")</f>
        <v>#REF!</v>
      </c>
      <c r="V177" s="413" t="e">
        <f>IF(OR(#REF!="●",#REF!="●"),"",IF(#REF!="","",#REF!))</f>
        <v>#REF!</v>
      </c>
      <c r="W177" s="413" t="e">
        <f>IF(OR(#REF!="●",#REF!="●"),"",IF(#REF!="","",#REF!))</f>
        <v>#REF!</v>
      </c>
      <c r="X177" s="412" t="e">
        <f>IF(ISNA(L177),"",L177*#REF!)</f>
        <v>#REF!</v>
      </c>
      <c r="Y177" s="412" t="e">
        <f>IF(ISNA(M177),"",M177*#REF!)</f>
        <v>#REF!</v>
      </c>
      <c r="Z177" s="414" t="e">
        <f>IF(#REF!&gt;0,DQ$6,"")</f>
        <v>#REF!</v>
      </c>
      <c r="AA177" s="95" t="e">
        <f>IF(#REF!="","",VLOOKUP(#REF!,#REF!,7,0))</f>
        <v>#REF!</v>
      </c>
      <c r="AB177" s="201" t="e">
        <f>IF(OR(#REF!="",AA177=""),"",ROUND(#REF!/10^3*AA177,3))</f>
        <v>#REF!</v>
      </c>
      <c r="AC177" s="201" t="e">
        <f>IF(#REF!&gt;0,#REF!*#REF!/1000,"")</f>
        <v>#REF!</v>
      </c>
      <c r="AD177" s="201" t="e">
        <f>IF(#REF!&gt;0,#REF!*#REF!/1000,"")</f>
        <v>#REF!</v>
      </c>
      <c r="AE177" s="74" t="e">
        <f t="shared" si="35"/>
        <v>#REF!</v>
      </c>
      <c r="AF177" s="74" t="e">
        <f t="shared" si="36"/>
        <v>#REF!</v>
      </c>
      <c r="AG177" s="201" t="e">
        <f>IF(ISNA(AE177),"",AE177*#REF!)</f>
        <v>#REF!</v>
      </c>
      <c r="AH177" s="201" t="e">
        <f>IF(ISNA(AF177),"",AF177*#REF!)</f>
        <v>#REF!</v>
      </c>
      <c r="AI177" s="78" t="e">
        <f>IF(#REF!&gt;0,DQ$23,"")</f>
        <v>#REF!</v>
      </c>
      <c r="AJ177" s="99"/>
      <c r="AK177" s="411"/>
      <c r="AL177" s="412" t="e">
        <f>IF(OR(#REF!="",F177=""),"",ROUND(#REF!/10^3*F177,3))</f>
        <v>#REF!</v>
      </c>
      <c r="AM177" s="412" t="e">
        <f>IF(#REF!&gt;0,#REF!*#REF!/1000,"")</f>
        <v>#REF!</v>
      </c>
      <c r="AN177" s="412" t="e">
        <f>IF(#REF!&gt;0,#REF!*#REF!/1000,"")</f>
        <v>#REF!</v>
      </c>
      <c r="AO177" s="413" t="e">
        <f>IF(OR(#REF!="●",#REF!="●",#REF!="●"),"",IF(#REF!="","",#REF!))</f>
        <v>#REF!</v>
      </c>
      <c r="AP177" s="413" t="e">
        <f>IF(OR(#REF!="●",#REF!="●",#REF!="●"),"",IF(#REF!="","",#REF!))</f>
        <v>#REF!</v>
      </c>
      <c r="AQ177" s="412" t="e">
        <f>IF(ISNA(L177),"",L177*#REF!)</f>
        <v>#REF!</v>
      </c>
      <c r="AR177" s="412" t="e">
        <f>IF(ISNA(M177),"",M177*#REF!)</f>
        <v>#REF!</v>
      </c>
      <c r="AS177" s="414" t="e">
        <f>IF(#REF!&gt;0,DQ$6,"")</f>
        <v>#REF!</v>
      </c>
      <c r="AT177" s="95" t="e">
        <f>IF(#REF!="","",VLOOKUP(#REF!,#REF!,7,0))</f>
        <v>#REF!</v>
      </c>
      <c r="AU177" s="201" t="e">
        <f>IF(OR(#REF!="",AT177=""),"",ROUND(#REF!/10^3*AT177,3))</f>
        <v>#REF!</v>
      </c>
      <c r="AV177" s="201" t="e">
        <f>IF(#REF!&gt;0,#REF!*#REF!/1000,"")</f>
        <v>#REF!</v>
      </c>
      <c r="AW177" s="201" t="e">
        <f>IF(#REF!&gt;0,#REF!*#REF!/1000,"")</f>
        <v>#REF!</v>
      </c>
      <c r="AX177" s="74" t="e">
        <f t="shared" si="37"/>
        <v>#REF!</v>
      </c>
      <c r="AY177" s="74" t="e">
        <f t="shared" si="38"/>
        <v>#REF!</v>
      </c>
      <c r="AZ177" s="201" t="e">
        <f>IF(ISNA(AX177),"",AX177*#REF!)</f>
        <v>#REF!</v>
      </c>
      <c r="BA177" s="201" t="e">
        <f>IF(ISNA(AY177),"",AY177*#REF!)</f>
        <v>#REF!</v>
      </c>
      <c r="BB177" s="78" t="e">
        <f>IF(#REF!&gt;0,DQ$40,"")</f>
        <v>#REF!</v>
      </c>
      <c r="BC177" s="99"/>
      <c r="BD177" s="650"/>
      <c r="BE177" s="652" t="e">
        <f>IF(OR(#REF!="",F177=""),"",ROUND(#REF!/10^3*F177,3))</f>
        <v>#REF!</v>
      </c>
      <c r="BF177" s="412" t="e">
        <f>IF(#REF!&gt;0,#REF!*#REF!/1000,"")</f>
        <v>#REF!</v>
      </c>
      <c r="BG177" s="412" t="e">
        <f>IF(#REF!&gt;0,#REF!*#REF!/1000,"")</f>
        <v>#REF!</v>
      </c>
      <c r="BH177" s="413" t="e">
        <f>IF(OR(#REF!="●",#REF!="●",#REF!="●",#REF!="●"),"",IF(#REF!="","",#REF!))</f>
        <v>#REF!</v>
      </c>
      <c r="BI177" s="413" t="e">
        <f>IF(OR(#REF!="●",#REF!="●",#REF!="●",#REF!="●"),"",IF(#REF!="","",#REF!))</f>
        <v>#REF!</v>
      </c>
      <c r="BJ177" s="412" t="e">
        <f>IF(ISNA(L177),"",L177*#REF!)</f>
        <v>#REF!</v>
      </c>
      <c r="BK177" s="412" t="e">
        <f>IF(ISNA(M177),"",M177*#REF!)</f>
        <v>#REF!</v>
      </c>
      <c r="BL177" s="415" t="e">
        <f>IF(#REF!&gt;0,DQ$6,"")</f>
        <v>#REF!</v>
      </c>
      <c r="BM177" s="361" t="e">
        <f>IF(#REF!="","",VLOOKUP(#REF!,#REF!,7,0))</f>
        <v>#REF!</v>
      </c>
      <c r="BN177" s="201" t="e">
        <f>IF(OR(#REF!="",BM177=""),"",ROUND(#REF!/10^3*BM177,3))</f>
        <v>#REF!</v>
      </c>
      <c r="BO177" s="201" t="e">
        <f>IF(#REF!&gt;0,#REF!*#REF!/1000,"")</f>
        <v>#REF!</v>
      </c>
      <c r="BP177" s="201" t="e">
        <f>IF(#REF!&gt;0,#REF!*#REF!/1000,"")</f>
        <v>#REF!</v>
      </c>
      <c r="BQ177" s="74" t="e">
        <f t="shared" si="39"/>
        <v>#REF!</v>
      </c>
      <c r="BR177" s="74" t="e">
        <f t="shared" si="40"/>
        <v>#REF!</v>
      </c>
      <c r="BS177" s="201" t="e">
        <f>IF(ISNA(BQ177),"",BQ177*#REF!)</f>
        <v>#REF!</v>
      </c>
      <c r="BT177" s="201" t="e">
        <f>IF(ISNA(BR177),"",BR177*#REF!)</f>
        <v>#REF!</v>
      </c>
      <c r="BU177" s="78" t="e">
        <f>IF(#REF!&gt;0,DQ$57,"")</f>
        <v>#REF!</v>
      </c>
      <c r="BV177" s="99"/>
      <c r="BW177" s="411"/>
      <c r="BX177" s="412" t="e">
        <f>IF(OR(#REF!="",F177=""),"",ROUND(#REF!/10^3*F177,3))</f>
        <v>#REF!</v>
      </c>
      <c r="BY177" s="412" t="e">
        <f>IF(#REF!&gt;0,#REF!*#REF!/1000,"")</f>
        <v>#REF!</v>
      </c>
      <c r="BZ177" s="412" t="e">
        <f>IF(#REF!&gt;0,#REF!*#REF!/1000,"")</f>
        <v>#REF!</v>
      </c>
      <c r="CA177" s="413" t="e">
        <f>IF(OR(#REF!="●",#REF!="●",#REF!="●",#REF!="●",#REF!="●"),"",IF(#REF!="","",#REF!))</f>
        <v>#REF!</v>
      </c>
      <c r="CB177" s="413" t="e">
        <f>IF(OR(#REF!="●",#REF!="●",#REF!="●",#REF!="●",#REF!="●"),"",IF(#REF!="","",#REF!))</f>
        <v>#REF!</v>
      </c>
      <c r="CC177" s="412" t="e">
        <f>IF(ISNA(L177),"",L177*#REF!)</f>
        <v>#REF!</v>
      </c>
      <c r="CD177" s="412" t="e">
        <f>IF(ISNA(M177),"",M177*#REF!)</f>
        <v>#REF!</v>
      </c>
      <c r="CE177" s="415" t="e">
        <f>IF(#REF!&gt;0,DQ$6,"")</f>
        <v>#REF!</v>
      </c>
      <c r="CF177" s="361" t="e">
        <f>IF(#REF!="","",VLOOKUP(#REF!,#REF!,7,0))</f>
        <v>#REF!</v>
      </c>
      <c r="CG177" s="201" t="e">
        <f>IF(OR(#REF!="",CF177=""),"",ROUND(#REF!/10^3*CF177,3))</f>
        <v>#REF!</v>
      </c>
      <c r="CH177" s="201" t="e">
        <f>IF(#REF!&gt;0,#REF!*#REF!/1000,"")</f>
        <v>#REF!</v>
      </c>
      <c r="CI177" s="201" t="e">
        <f>IF(#REF!&gt;0,#REF!*#REF!/1000,"")</f>
        <v>#REF!</v>
      </c>
      <c r="CJ177" s="74" t="e">
        <f t="shared" si="41"/>
        <v>#REF!</v>
      </c>
      <c r="CK177" s="74" t="e">
        <f t="shared" si="42"/>
        <v>#REF!</v>
      </c>
      <c r="CL177" s="201" t="e">
        <f>IF(ISNA(CJ177),"",CJ177*#REF!)</f>
        <v>#REF!</v>
      </c>
      <c r="CM177" s="201" t="e">
        <f>IF(ISNA(CK177),"",CK177*#REF!)</f>
        <v>#REF!</v>
      </c>
      <c r="CN177" s="101" t="e">
        <f>IF(#REF!&gt;0,DQ$57,"")</f>
        <v>#REF!</v>
      </c>
      <c r="CO177" s="84"/>
      <c r="CP177" s="2"/>
      <c r="CQ177" s="2"/>
      <c r="CR177" s="2"/>
      <c r="CS177" s="2"/>
      <c r="CT177" s="2"/>
      <c r="CU177" s="2"/>
      <c r="CV177" s="2"/>
      <c r="CX177" s="2"/>
      <c r="CY177" s="2"/>
      <c r="CZ177" s="2"/>
      <c r="DA177" s="2"/>
      <c r="DB177" s="2"/>
      <c r="DC177" s="2"/>
      <c r="DD177" s="2"/>
      <c r="DE177" s="2"/>
      <c r="DF177" s="2"/>
      <c r="DG177" s="2"/>
      <c r="DJ177" s="4"/>
    </row>
    <row r="178" spans="2:121" ht="18" customHeight="1">
      <c r="B178" s="151" t="e">
        <f>IF(#REF!="","",VLOOKUP(#REF!,$CX$11:$DG$26,9,0))</f>
        <v>#REF!</v>
      </c>
      <c r="C178" s="64" t="e">
        <f>IF(#REF!="",0,VLOOKUP(#REF!,$CP$11:$CQ$16,2,0))</f>
        <v>#REF!</v>
      </c>
      <c r="D178" s="65" t="e">
        <f>IF(#REF!="",0,VLOOKUP(#REF!,$CX$11:$CY$26,2,0))</f>
        <v>#REF!</v>
      </c>
      <c r="E178" s="152" t="e">
        <f t="shared" si="32"/>
        <v>#REF!</v>
      </c>
      <c r="F178" s="155" t="e">
        <f>IF(#REF!="","",VLOOKUP(#REF!,#REF!,7,0))</f>
        <v>#REF!</v>
      </c>
      <c r="G178" s="201" t="e">
        <f>IF(OR(#REF!="",F178=""),"",ROUND(#REF!/10^3*F178,3))</f>
        <v>#REF!</v>
      </c>
      <c r="H178" s="201" t="e">
        <f>IF(#REF!&gt;0,#REF!*#REF!/1000,"")</f>
        <v>#REF!</v>
      </c>
      <c r="I178" s="201" t="e">
        <f>IF(#REF!&gt;0,#REF!*#REF!/1000,"")</f>
        <v>#REF!</v>
      </c>
      <c r="J178" s="51" t="e">
        <f>IF(#REF!="●","",IF(#REF!="","",#REF!))</f>
        <v>#REF!</v>
      </c>
      <c r="K178" s="51" t="e">
        <f>IF(#REF!="●","",IF(#REF!="","",#REF!))</f>
        <v>#REF!</v>
      </c>
      <c r="L178" s="74" t="e">
        <f t="shared" si="33"/>
        <v>#REF!</v>
      </c>
      <c r="M178" s="74" t="e">
        <f t="shared" si="34"/>
        <v>#REF!</v>
      </c>
      <c r="N178" s="201" t="e">
        <f>IF(ISNA(L178),"",L178*#REF!)</f>
        <v>#REF!</v>
      </c>
      <c r="O178" s="201" t="e">
        <f>IF(ISNA(M178),"",M178*#REF!)</f>
        <v>#REF!</v>
      </c>
      <c r="P178" s="78" t="e">
        <f>IF(#REF!&gt;0,DQ$6,"")</f>
        <v>#REF!</v>
      </c>
      <c r="Q178" s="99"/>
      <c r="R178" s="411"/>
      <c r="S178" s="412" t="e">
        <f>IF(OR(#REF!="",F178=""),"",ROUND(#REF!/10^3*F178,3))</f>
        <v>#REF!</v>
      </c>
      <c r="T178" s="412" t="e">
        <f>IF(#REF!&gt;0,#REF!*#REF!/1000,"")</f>
        <v>#REF!</v>
      </c>
      <c r="U178" s="412" t="e">
        <f>IF(#REF!&gt;0,#REF!*#REF!/1000,"")</f>
        <v>#REF!</v>
      </c>
      <c r="V178" s="413" t="e">
        <f>IF(OR(#REF!="●",#REF!="●"),"",IF(#REF!="","",#REF!))</f>
        <v>#REF!</v>
      </c>
      <c r="W178" s="413" t="e">
        <f>IF(OR(#REF!="●",#REF!="●"),"",IF(#REF!="","",#REF!))</f>
        <v>#REF!</v>
      </c>
      <c r="X178" s="412" t="e">
        <f>IF(ISNA(L178),"",L178*#REF!)</f>
        <v>#REF!</v>
      </c>
      <c r="Y178" s="412" t="e">
        <f>IF(ISNA(M178),"",M178*#REF!)</f>
        <v>#REF!</v>
      </c>
      <c r="Z178" s="414" t="e">
        <f>IF(#REF!&gt;0,DQ$6,"")</f>
        <v>#REF!</v>
      </c>
      <c r="AA178" s="95" t="e">
        <f>IF(#REF!="","",VLOOKUP(#REF!,#REF!,7,0))</f>
        <v>#REF!</v>
      </c>
      <c r="AB178" s="201" t="e">
        <f>IF(OR(#REF!="",AA178=""),"",ROUND(#REF!/10^3*AA178,3))</f>
        <v>#REF!</v>
      </c>
      <c r="AC178" s="201" t="e">
        <f>IF(#REF!&gt;0,#REF!*#REF!/1000,"")</f>
        <v>#REF!</v>
      </c>
      <c r="AD178" s="201" t="e">
        <f>IF(#REF!&gt;0,#REF!*#REF!/1000,"")</f>
        <v>#REF!</v>
      </c>
      <c r="AE178" s="74" t="e">
        <f t="shared" si="35"/>
        <v>#REF!</v>
      </c>
      <c r="AF178" s="74" t="e">
        <f t="shared" si="36"/>
        <v>#REF!</v>
      </c>
      <c r="AG178" s="201" t="e">
        <f>IF(ISNA(AE178),"",AE178*#REF!)</f>
        <v>#REF!</v>
      </c>
      <c r="AH178" s="201" t="e">
        <f>IF(ISNA(AF178),"",AF178*#REF!)</f>
        <v>#REF!</v>
      </c>
      <c r="AI178" s="78" t="e">
        <f>IF(#REF!&gt;0,DQ$23,"")</f>
        <v>#REF!</v>
      </c>
      <c r="AJ178" s="99"/>
      <c r="AK178" s="411"/>
      <c r="AL178" s="412" t="e">
        <f>IF(OR(#REF!="",F178=""),"",ROUND(#REF!/10^3*F178,3))</f>
        <v>#REF!</v>
      </c>
      <c r="AM178" s="412" t="e">
        <f>IF(#REF!&gt;0,#REF!*#REF!/1000,"")</f>
        <v>#REF!</v>
      </c>
      <c r="AN178" s="412" t="e">
        <f>IF(#REF!&gt;0,#REF!*#REF!/1000,"")</f>
        <v>#REF!</v>
      </c>
      <c r="AO178" s="413" t="e">
        <f>IF(OR(#REF!="●",#REF!="●",#REF!="●"),"",IF(#REF!="","",#REF!))</f>
        <v>#REF!</v>
      </c>
      <c r="AP178" s="413" t="e">
        <f>IF(OR(#REF!="●",#REF!="●",#REF!="●"),"",IF(#REF!="","",#REF!))</f>
        <v>#REF!</v>
      </c>
      <c r="AQ178" s="412" t="e">
        <f>IF(ISNA(L178),"",L178*#REF!)</f>
        <v>#REF!</v>
      </c>
      <c r="AR178" s="412" t="e">
        <f>IF(ISNA(M178),"",M178*#REF!)</f>
        <v>#REF!</v>
      </c>
      <c r="AS178" s="414" t="e">
        <f>IF(#REF!&gt;0,DQ$6,"")</f>
        <v>#REF!</v>
      </c>
      <c r="AT178" s="95" t="e">
        <f>IF(#REF!="","",VLOOKUP(#REF!,#REF!,7,0))</f>
        <v>#REF!</v>
      </c>
      <c r="AU178" s="201" t="e">
        <f>IF(OR(#REF!="",AT178=""),"",ROUND(#REF!/10^3*AT178,3))</f>
        <v>#REF!</v>
      </c>
      <c r="AV178" s="201" t="e">
        <f>IF(#REF!&gt;0,#REF!*#REF!/1000,"")</f>
        <v>#REF!</v>
      </c>
      <c r="AW178" s="201" t="e">
        <f>IF(#REF!&gt;0,#REF!*#REF!/1000,"")</f>
        <v>#REF!</v>
      </c>
      <c r="AX178" s="74" t="e">
        <f t="shared" si="37"/>
        <v>#REF!</v>
      </c>
      <c r="AY178" s="74" t="e">
        <f t="shared" si="38"/>
        <v>#REF!</v>
      </c>
      <c r="AZ178" s="201" t="e">
        <f>IF(ISNA(AX178),"",AX178*#REF!)</f>
        <v>#REF!</v>
      </c>
      <c r="BA178" s="201" t="e">
        <f>IF(ISNA(AY178),"",AY178*#REF!)</f>
        <v>#REF!</v>
      </c>
      <c r="BB178" s="78" t="e">
        <f>IF(#REF!&gt;0,DQ$40,"")</f>
        <v>#REF!</v>
      </c>
      <c r="BC178" s="99"/>
      <c r="BD178" s="650"/>
      <c r="BE178" s="652" t="e">
        <f>IF(OR(#REF!="",F178=""),"",ROUND(#REF!/10^3*F178,3))</f>
        <v>#REF!</v>
      </c>
      <c r="BF178" s="412" t="e">
        <f>IF(#REF!&gt;0,#REF!*#REF!/1000,"")</f>
        <v>#REF!</v>
      </c>
      <c r="BG178" s="412" t="e">
        <f>IF(#REF!&gt;0,#REF!*#REF!/1000,"")</f>
        <v>#REF!</v>
      </c>
      <c r="BH178" s="413" t="e">
        <f>IF(OR(#REF!="●",#REF!="●",#REF!="●",#REF!="●"),"",IF(#REF!="","",#REF!))</f>
        <v>#REF!</v>
      </c>
      <c r="BI178" s="413" t="e">
        <f>IF(OR(#REF!="●",#REF!="●",#REF!="●",#REF!="●"),"",IF(#REF!="","",#REF!))</f>
        <v>#REF!</v>
      </c>
      <c r="BJ178" s="412" t="e">
        <f>IF(ISNA(L178),"",L178*#REF!)</f>
        <v>#REF!</v>
      </c>
      <c r="BK178" s="412" t="e">
        <f>IF(ISNA(M178),"",M178*#REF!)</f>
        <v>#REF!</v>
      </c>
      <c r="BL178" s="415" t="e">
        <f>IF(#REF!&gt;0,DQ$6,"")</f>
        <v>#REF!</v>
      </c>
      <c r="BM178" s="361" t="e">
        <f>IF(#REF!="","",VLOOKUP(#REF!,#REF!,7,0))</f>
        <v>#REF!</v>
      </c>
      <c r="BN178" s="201" t="e">
        <f>IF(OR(#REF!="",BM178=""),"",ROUND(#REF!/10^3*BM178,3))</f>
        <v>#REF!</v>
      </c>
      <c r="BO178" s="201" t="e">
        <f>IF(#REF!&gt;0,#REF!*#REF!/1000,"")</f>
        <v>#REF!</v>
      </c>
      <c r="BP178" s="201" t="e">
        <f>IF(#REF!&gt;0,#REF!*#REF!/1000,"")</f>
        <v>#REF!</v>
      </c>
      <c r="BQ178" s="74" t="e">
        <f t="shared" si="39"/>
        <v>#REF!</v>
      </c>
      <c r="BR178" s="74" t="e">
        <f t="shared" si="40"/>
        <v>#REF!</v>
      </c>
      <c r="BS178" s="201" t="e">
        <f>IF(ISNA(BQ178),"",BQ178*#REF!)</f>
        <v>#REF!</v>
      </c>
      <c r="BT178" s="201" t="e">
        <f>IF(ISNA(BR178),"",BR178*#REF!)</f>
        <v>#REF!</v>
      </c>
      <c r="BU178" s="78" t="e">
        <f>IF(#REF!&gt;0,DQ$57,"")</f>
        <v>#REF!</v>
      </c>
      <c r="BV178" s="99"/>
      <c r="BW178" s="411"/>
      <c r="BX178" s="412" t="e">
        <f>IF(OR(#REF!="",F178=""),"",ROUND(#REF!/10^3*F178,3))</f>
        <v>#REF!</v>
      </c>
      <c r="BY178" s="412" t="e">
        <f>IF(#REF!&gt;0,#REF!*#REF!/1000,"")</f>
        <v>#REF!</v>
      </c>
      <c r="BZ178" s="412" t="e">
        <f>IF(#REF!&gt;0,#REF!*#REF!/1000,"")</f>
        <v>#REF!</v>
      </c>
      <c r="CA178" s="413" t="e">
        <f>IF(OR(#REF!="●",#REF!="●",#REF!="●",#REF!="●",#REF!="●"),"",IF(#REF!="","",#REF!))</f>
        <v>#REF!</v>
      </c>
      <c r="CB178" s="413" t="e">
        <f>IF(OR(#REF!="●",#REF!="●",#REF!="●",#REF!="●",#REF!="●"),"",IF(#REF!="","",#REF!))</f>
        <v>#REF!</v>
      </c>
      <c r="CC178" s="412" t="e">
        <f>IF(ISNA(L178),"",L178*#REF!)</f>
        <v>#REF!</v>
      </c>
      <c r="CD178" s="412" t="e">
        <f>IF(ISNA(M178),"",M178*#REF!)</f>
        <v>#REF!</v>
      </c>
      <c r="CE178" s="415" t="e">
        <f>IF(#REF!&gt;0,DQ$6,"")</f>
        <v>#REF!</v>
      </c>
      <c r="CF178" s="361" t="e">
        <f>IF(#REF!="","",VLOOKUP(#REF!,#REF!,7,0))</f>
        <v>#REF!</v>
      </c>
      <c r="CG178" s="201" t="e">
        <f>IF(OR(#REF!="",CF178=""),"",ROUND(#REF!/10^3*CF178,3))</f>
        <v>#REF!</v>
      </c>
      <c r="CH178" s="201" t="e">
        <f>IF(#REF!&gt;0,#REF!*#REF!/1000,"")</f>
        <v>#REF!</v>
      </c>
      <c r="CI178" s="201" t="e">
        <f>IF(#REF!&gt;0,#REF!*#REF!/1000,"")</f>
        <v>#REF!</v>
      </c>
      <c r="CJ178" s="74" t="e">
        <f t="shared" si="41"/>
        <v>#REF!</v>
      </c>
      <c r="CK178" s="74" t="e">
        <f t="shared" si="42"/>
        <v>#REF!</v>
      </c>
      <c r="CL178" s="201" t="e">
        <f>IF(ISNA(CJ178),"",CJ178*#REF!)</f>
        <v>#REF!</v>
      </c>
      <c r="CM178" s="201" t="e">
        <f>IF(ISNA(CK178),"",CK178*#REF!)</f>
        <v>#REF!</v>
      </c>
      <c r="CN178" s="101" t="e">
        <f>IF(#REF!&gt;0,DQ$57,"")</f>
        <v>#REF!</v>
      </c>
      <c r="CO178" s="84"/>
      <c r="CP178" s="2"/>
      <c r="CQ178" s="2"/>
      <c r="CR178" s="2"/>
      <c r="CS178" s="2"/>
      <c r="CT178" s="2"/>
      <c r="CU178" s="2"/>
      <c r="CV178" s="2"/>
      <c r="CX178" s="2"/>
      <c r="CY178" s="2"/>
      <c r="CZ178" s="2"/>
      <c r="DA178" s="2"/>
      <c r="DB178" s="2"/>
      <c r="DC178" s="2"/>
      <c r="DD178" s="2"/>
      <c r="DE178" s="2"/>
      <c r="DF178" s="2"/>
      <c r="DG178" s="2"/>
      <c r="DJ178" s="4"/>
    </row>
    <row r="179" spans="2:121" ht="18" customHeight="1">
      <c r="B179" s="151" t="e">
        <f>IF(#REF!="","",VLOOKUP(#REF!,$CX$11:$DG$26,9,0))</f>
        <v>#REF!</v>
      </c>
      <c r="C179" s="64" t="e">
        <f>IF(#REF!="",0,VLOOKUP(#REF!,$CP$11:$CQ$16,2,0))</f>
        <v>#REF!</v>
      </c>
      <c r="D179" s="65" t="e">
        <f>IF(#REF!="",0,VLOOKUP(#REF!,$CX$11:$CY$26,2,0))</f>
        <v>#REF!</v>
      </c>
      <c r="E179" s="152" t="e">
        <f t="shared" si="32"/>
        <v>#REF!</v>
      </c>
      <c r="F179" s="155" t="e">
        <f>IF(#REF!="","",VLOOKUP(#REF!,#REF!,7,0))</f>
        <v>#REF!</v>
      </c>
      <c r="G179" s="201" t="e">
        <f>IF(OR(#REF!="",F179=""),"",ROUND(#REF!/10^3*F179,3))</f>
        <v>#REF!</v>
      </c>
      <c r="H179" s="201" t="e">
        <f>IF(#REF!&gt;0,#REF!*#REF!/1000,"")</f>
        <v>#REF!</v>
      </c>
      <c r="I179" s="201" t="e">
        <f>IF(#REF!&gt;0,#REF!*#REF!/1000,"")</f>
        <v>#REF!</v>
      </c>
      <c r="J179" s="51" t="e">
        <f>IF(#REF!="●","",IF(#REF!="","",#REF!))</f>
        <v>#REF!</v>
      </c>
      <c r="K179" s="51" t="e">
        <f>IF(#REF!="●","",IF(#REF!="","",#REF!))</f>
        <v>#REF!</v>
      </c>
      <c r="L179" s="74" t="e">
        <f t="shared" si="33"/>
        <v>#REF!</v>
      </c>
      <c r="M179" s="74" t="e">
        <f t="shared" si="34"/>
        <v>#REF!</v>
      </c>
      <c r="N179" s="201" t="e">
        <f>IF(ISNA(L179),"",L179*#REF!)</f>
        <v>#REF!</v>
      </c>
      <c r="O179" s="201" t="e">
        <f>IF(ISNA(M179),"",M179*#REF!)</f>
        <v>#REF!</v>
      </c>
      <c r="P179" s="78" t="e">
        <f>IF(#REF!&gt;0,DQ$6,"")</f>
        <v>#REF!</v>
      </c>
      <c r="Q179" s="99"/>
      <c r="R179" s="411"/>
      <c r="S179" s="412" t="e">
        <f>IF(OR(#REF!="",F179=""),"",ROUND(#REF!/10^3*F179,3))</f>
        <v>#REF!</v>
      </c>
      <c r="T179" s="412" t="e">
        <f>IF(#REF!&gt;0,#REF!*#REF!/1000,"")</f>
        <v>#REF!</v>
      </c>
      <c r="U179" s="412" t="e">
        <f>IF(#REF!&gt;0,#REF!*#REF!/1000,"")</f>
        <v>#REF!</v>
      </c>
      <c r="V179" s="413" t="e">
        <f>IF(OR(#REF!="●",#REF!="●"),"",IF(#REF!="","",#REF!))</f>
        <v>#REF!</v>
      </c>
      <c r="W179" s="413" t="e">
        <f>IF(OR(#REF!="●",#REF!="●"),"",IF(#REF!="","",#REF!))</f>
        <v>#REF!</v>
      </c>
      <c r="X179" s="412" t="e">
        <f>IF(ISNA(L179),"",L179*#REF!)</f>
        <v>#REF!</v>
      </c>
      <c r="Y179" s="412" t="e">
        <f>IF(ISNA(M179),"",M179*#REF!)</f>
        <v>#REF!</v>
      </c>
      <c r="Z179" s="414" t="e">
        <f>IF(#REF!&gt;0,DQ$6,"")</f>
        <v>#REF!</v>
      </c>
      <c r="AA179" s="95" t="e">
        <f>IF(#REF!="","",VLOOKUP(#REF!,#REF!,7,0))</f>
        <v>#REF!</v>
      </c>
      <c r="AB179" s="201" t="e">
        <f>IF(OR(#REF!="",AA179=""),"",ROUND(#REF!/10^3*AA179,3))</f>
        <v>#REF!</v>
      </c>
      <c r="AC179" s="201" t="e">
        <f>IF(#REF!&gt;0,#REF!*#REF!/1000,"")</f>
        <v>#REF!</v>
      </c>
      <c r="AD179" s="201" t="e">
        <f>IF(#REF!&gt;0,#REF!*#REF!/1000,"")</f>
        <v>#REF!</v>
      </c>
      <c r="AE179" s="74" t="e">
        <f t="shared" si="35"/>
        <v>#REF!</v>
      </c>
      <c r="AF179" s="74" t="e">
        <f t="shared" si="36"/>
        <v>#REF!</v>
      </c>
      <c r="AG179" s="201" t="e">
        <f>IF(ISNA(AE179),"",AE179*#REF!)</f>
        <v>#REF!</v>
      </c>
      <c r="AH179" s="201" t="e">
        <f>IF(ISNA(AF179),"",AF179*#REF!)</f>
        <v>#REF!</v>
      </c>
      <c r="AI179" s="78" t="e">
        <f>IF(#REF!&gt;0,DQ$23,"")</f>
        <v>#REF!</v>
      </c>
      <c r="AJ179" s="99"/>
      <c r="AK179" s="411"/>
      <c r="AL179" s="412" t="e">
        <f>IF(OR(#REF!="",F179=""),"",ROUND(#REF!/10^3*F179,3))</f>
        <v>#REF!</v>
      </c>
      <c r="AM179" s="412" t="e">
        <f>IF(#REF!&gt;0,#REF!*#REF!/1000,"")</f>
        <v>#REF!</v>
      </c>
      <c r="AN179" s="412" t="e">
        <f>IF(#REF!&gt;0,#REF!*#REF!/1000,"")</f>
        <v>#REF!</v>
      </c>
      <c r="AO179" s="413" t="e">
        <f>IF(OR(#REF!="●",#REF!="●",#REF!="●"),"",IF(#REF!="","",#REF!))</f>
        <v>#REF!</v>
      </c>
      <c r="AP179" s="413" t="e">
        <f>IF(OR(#REF!="●",#REF!="●",#REF!="●"),"",IF(#REF!="","",#REF!))</f>
        <v>#REF!</v>
      </c>
      <c r="AQ179" s="412" t="e">
        <f>IF(ISNA(L179),"",L179*#REF!)</f>
        <v>#REF!</v>
      </c>
      <c r="AR179" s="412" t="e">
        <f>IF(ISNA(M179),"",M179*#REF!)</f>
        <v>#REF!</v>
      </c>
      <c r="AS179" s="414" t="e">
        <f>IF(#REF!&gt;0,DQ$6,"")</f>
        <v>#REF!</v>
      </c>
      <c r="AT179" s="95" t="e">
        <f>IF(#REF!="","",VLOOKUP(#REF!,#REF!,7,0))</f>
        <v>#REF!</v>
      </c>
      <c r="AU179" s="201" t="e">
        <f>IF(OR(#REF!="",AT179=""),"",ROUND(#REF!/10^3*AT179,3))</f>
        <v>#REF!</v>
      </c>
      <c r="AV179" s="201" t="e">
        <f>IF(#REF!&gt;0,#REF!*#REF!/1000,"")</f>
        <v>#REF!</v>
      </c>
      <c r="AW179" s="201" t="e">
        <f>IF(#REF!&gt;0,#REF!*#REF!/1000,"")</f>
        <v>#REF!</v>
      </c>
      <c r="AX179" s="74" t="e">
        <f t="shared" si="37"/>
        <v>#REF!</v>
      </c>
      <c r="AY179" s="74" t="e">
        <f t="shared" si="38"/>
        <v>#REF!</v>
      </c>
      <c r="AZ179" s="201" t="e">
        <f>IF(ISNA(AX179),"",AX179*#REF!)</f>
        <v>#REF!</v>
      </c>
      <c r="BA179" s="201" t="e">
        <f>IF(ISNA(AY179),"",AY179*#REF!)</f>
        <v>#REF!</v>
      </c>
      <c r="BB179" s="78" t="e">
        <f>IF(#REF!&gt;0,DQ$40,"")</f>
        <v>#REF!</v>
      </c>
      <c r="BC179" s="99"/>
      <c r="BD179" s="650"/>
      <c r="BE179" s="652" t="e">
        <f>IF(OR(#REF!="",F179=""),"",ROUND(#REF!/10^3*F179,3))</f>
        <v>#REF!</v>
      </c>
      <c r="BF179" s="412" t="e">
        <f>IF(#REF!&gt;0,#REF!*#REF!/1000,"")</f>
        <v>#REF!</v>
      </c>
      <c r="BG179" s="412" t="e">
        <f>IF(#REF!&gt;0,#REF!*#REF!/1000,"")</f>
        <v>#REF!</v>
      </c>
      <c r="BH179" s="413" t="e">
        <f>IF(OR(#REF!="●",#REF!="●",#REF!="●",#REF!="●"),"",IF(#REF!="","",#REF!))</f>
        <v>#REF!</v>
      </c>
      <c r="BI179" s="413" t="e">
        <f>IF(OR(#REF!="●",#REF!="●",#REF!="●",#REF!="●"),"",IF(#REF!="","",#REF!))</f>
        <v>#REF!</v>
      </c>
      <c r="BJ179" s="412" t="e">
        <f>IF(ISNA(L179),"",L179*#REF!)</f>
        <v>#REF!</v>
      </c>
      <c r="BK179" s="412" t="e">
        <f>IF(ISNA(M179),"",M179*#REF!)</f>
        <v>#REF!</v>
      </c>
      <c r="BL179" s="415" t="e">
        <f>IF(#REF!&gt;0,DQ$6,"")</f>
        <v>#REF!</v>
      </c>
      <c r="BM179" s="361" t="e">
        <f>IF(#REF!="","",VLOOKUP(#REF!,#REF!,7,0))</f>
        <v>#REF!</v>
      </c>
      <c r="BN179" s="201" t="e">
        <f>IF(OR(#REF!="",BM179=""),"",ROUND(#REF!/10^3*BM179,3))</f>
        <v>#REF!</v>
      </c>
      <c r="BO179" s="201" t="e">
        <f>IF(#REF!&gt;0,#REF!*#REF!/1000,"")</f>
        <v>#REF!</v>
      </c>
      <c r="BP179" s="201" t="e">
        <f>IF(#REF!&gt;0,#REF!*#REF!/1000,"")</f>
        <v>#REF!</v>
      </c>
      <c r="BQ179" s="74" t="e">
        <f t="shared" si="39"/>
        <v>#REF!</v>
      </c>
      <c r="BR179" s="74" t="e">
        <f t="shared" si="40"/>
        <v>#REF!</v>
      </c>
      <c r="BS179" s="201" t="e">
        <f>IF(ISNA(BQ179),"",BQ179*#REF!)</f>
        <v>#REF!</v>
      </c>
      <c r="BT179" s="201" t="e">
        <f>IF(ISNA(BR179),"",BR179*#REF!)</f>
        <v>#REF!</v>
      </c>
      <c r="BU179" s="78" t="e">
        <f>IF(#REF!&gt;0,DQ$57,"")</f>
        <v>#REF!</v>
      </c>
      <c r="BV179" s="99"/>
      <c r="BW179" s="411"/>
      <c r="BX179" s="412" t="e">
        <f>IF(OR(#REF!="",F179=""),"",ROUND(#REF!/10^3*F179,3))</f>
        <v>#REF!</v>
      </c>
      <c r="BY179" s="412" t="e">
        <f>IF(#REF!&gt;0,#REF!*#REF!/1000,"")</f>
        <v>#REF!</v>
      </c>
      <c r="BZ179" s="412" t="e">
        <f>IF(#REF!&gt;0,#REF!*#REF!/1000,"")</f>
        <v>#REF!</v>
      </c>
      <c r="CA179" s="413" t="e">
        <f>IF(OR(#REF!="●",#REF!="●",#REF!="●",#REF!="●",#REF!="●"),"",IF(#REF!="","",#REF!))</f>
        <v>#REF!</v>
      </c>
      <c r="CB179" s="413" t="e">
        <f>IF(OR(#REF!="●",#REF!="●",#REF!="●",#REF!="●",#REF!="●"),"",IF(#REF!="","",#REF!))</f>
        <v>#REF!</v>
      </c>
      <c r="CC179" s="412" t="e">
        <f>IF(ISNA(L179),"",L179*#REF!)</f>
        <v>#REF!</v>
      </c>
      <c r="CD179" s="412" t="e">
        <f>IF(ISNA(M179),"",M179*#REF!)</f>
        <v>#REF!</v>
      </c>
      <c r="CE179" s="415" t="e">
        <f>IF(#REF!&gt;0,DQ$6,"")</f>
        <v>#REF!</v>
      </c>
      <c r="CF179" s="361" t="e">
        <f>IF(#REF!="","",VLOOKUP(#REF!,#REF!,7,0))</f>
        <v>#REF!</v>
      </c>
      <c r="CG179" s="201" t="e">
        <f>IF(OR(#REF!="",CF179=""),"",ROUND(#REF!/10^3*CF179,3))</f>
        <v>#REF!</v>
      </c>
      <c r="CH179" s="201" t="e">
        <f>IF(#REF!&gt;0,#REF!*#REF!/1000,"")</f>
        <v>#REF!</v>
      </c>
      <c r="CI179" s="201" t="e">
        <f>IF(#REF!&gt;0,#REF!*#REF!/1000,"")</f>
        <v>#REF!</v>
      </c>
      <c r="CJ179" s="74" t="e">
        <f t="shared" si="41"/>
        <v>#REF!</v>
      </c>
      <c r="CK179" s="74" t="e">
        <f t="shared" si="42"/>
        <v>#REF!</v>
      </c>
      <c r="CL179" s="201" t="e">
        <f>IF(ISNA(CJ179),"",CJ179*#REF!)</f>
        <v>#REF!</v>
      </c>
      <c r="CM179" s="201" t="e">
        <f>IF(ISNA(CK179),"",CK179*#REF!)</f>
        <v>#REF!</v>
      </c>
      <c r="CN179" s="101" t="e">
        <f>IF(#REF!&gt;0,DQ$57,"")</f>
        <v>#REF!</v>
      </c>
      <c r="CO179" s="84"/>
      <c r="CP179" s="2"/>
      <c r="CQ179" s="2"/>
      <c r="CR179" s="2"/>
      <c r="CS179" s="2"/>
      <c r="CT179" s="2"/>
      <c r="CU179" s="2"/>
      <c r="CV179" s="2"/>
      <c r="CX179" s="2"/>
      <c r="CY179" s="2"/>
      <c r="CZ179" s="2"/>
      <c r="DA179" s="2"/>
      <c r="DB179" s="2"/>
      <c r="DC179" s="2"/>
      <c r="DD179" s="2"/>
      <c r="DE179" s="2"/>
      <c r="DF179" s="2"/>
      <c r="DG179" s="2"/>
    </row>
    <row r="180" spans="2:121" ht="18" customHeight="1">
      <c r="B180" s="151" t="e">
        <f>IF(#REF!="","",VLOOKUP(#REF!,$CX$11:$DG$26,9,0))</f>
        <v>#REF!</v>
      </c>
      <c r="C180" s="64" t="e">
        <f>IF(#REF!="",0,VLOOKUP(#REF!,$CP$11:$CQ$16,2,0))</f>
        <v>#REF!</v>
      </c>
      <c r="D180" s="65" t="e">
        <f>IF(#REF!="",0,VLOOKUP(#REF!,$CX$11:$CY$26,2,0))</f>
        <v>#REF!</v>
      </c>
      <c r="E180" s="152" t="e">
        <f t="shared" si="32"/>
        <v>#REF!</v>
      </c>
      <c r="F180" s="155" t="e">
        <f>IF(#REF!="","",VLOOKUP(#REF!,#REF!,7,0))</f>
        <v>#REF!</v>
      </c>
      <c r="G180" s="201" t="e">
        <f>IF(OR(#REF!="",F180=""),"",ROUND(#REF!/10^3*F180,3))</f>
        <v>#REF!</v>
      </c>
      <c r="H180" s="201" t="e">
        <f>IF(#REF!&gt;0,#REF!*#REF!/1000,"")</f>
        <v>#REF!</v>
      </c>
      <c r="I180" s="201" t="e">
        <f>IF(#REF!&gt;0,#REF!*#REF!/1000,"")</f>
        <v>#REF!</v>
      </c>
      <c r="J180" s="51" t="e">
        <f>IF(#REF!="●","",IF(#REF!="","",#REF!))</f>
        <v>#REF!</v>
      </c>
      <c r="K180" s="51" t="e">
        <f>IF(#REF!="●","",IF(#REF!="","",#REF!))</f>
        <v>#REF!</v>
      </c>
      <c r="L180" s="74" t="e">
        <f t="shared" si="33"/>
        <v>#REF!</v>
      </c>
      <c r="M180" s="74" t="e">
        <f t="shared" si="34"/>
        <v>#REF!</v>
      </c>
      <c r="N180" s="201" t="e">
        <f>IF(ISNA(L180),"",L180*#REF!)</f>
        <v>#REF!</v>
      </c>
      <c r="O180" s="201" t="e">
        <f>IF(ISNA(M180),"",M180*#REF!)</f>
        <v>#REF!</v>
      </c>
      <c r="P180" s="78" t="e">
        <f>IF(#REF!&gt;0,DQ$6,"")</f>
        <v>#REF!</v>
      </c>
      <c r="Q180" s="99"/>
      <c r="R180" s="411"/>
      <c r="S180" s="412" t="e">
        <f>IF(OR(#REF!="",F180=""),"",ROUND(#REF!/10^3*F180,3))</f>
        <v>#REF!</v>
      </c>
      <c r="T180" s="412" t="e">
        <f>IF(#REF!&gt;0,#REF!*#REF!/1000,"")</f>
        <v>#REF!</v>
      </c>
      <c r="U180" s="412" t="e">
        <f>IF(#REF!&gt;0,#REF!*#REF!/1000,"")</f>
        <v>#REF!</v>
      </c>
      <c r="V180" s="413" t="e">
        <f>IF(OR(#REF!="●",#REF!="●"),"",IF(#REF!="","",#REF!))</f>
        <v>#REF!</v>
      </c>
      <c r="W180" s="413" t="e">
        <f>IF(OR(#REF!="●",#REF!="●"),"",IF(#REF!="","",#REF!))</f>
        <v>#REF!</v>
      </c>
      <c r="X180" s="412" t="e">
        <f>IF(ISNA(L180),"",L180*#REF!)</f>
        <v>#REF!</v>
      </c>
      <c r="Y180" s="412" t="e">
        <f>IF(ISNA(M180),"",M180*#REF!)</f>
        <v>#REF!</v>
      </c>
      <c r="Z180" s="414" t="e">
        <f>IF(#REF!&gt;0,DQ$6,"")</f>
        <v>#REF!</v>
      </c>
      <c r="AA180" s="95" t="e">
        <f>IF(#REF!="","",VLOOKUP(#REF!,#REF!,7,0))</f>
        <v>#REF!</v>
      </c>
      <c r="AB180" s="201" t="e">
        <f>IF(OR(#REF!="",AA180=""),"",ROUND(#REF!/10^3*AA180,3))</f>
        <v>#REF!</v>
      </c>
      <c r="AC180" s="201" t="e">
        <f>IF(#REF!&gt;0,#REF!*#REF!/1000,"")</f>
        <v>#REF!</v>
      </c>
      <c r="AD180" s="201" t="e">
        <f>IF(#REF!&gt;0,#REF!*#REF!/1000,"")</f>
        <v>#REF!</v>
      </c>
      <c r="AE180" s="74" t="e">
        <f t="shared" si="35"/>
        <v>#REF!</v>
      </c>
      <c r="AF180" s="74" t="e">
        <f t="shared" si="36"/>
        <v>#REF!</v>
      </c>
      <c r="AG180" s="201" t="e">
        <f>IF(ISNA(AE180),"",AE180*#REF!)</f>
        <v>#REF!</v>
      </c>
      <c r="AH180" s="201" t="e">
        <f>IF(ISNA(AF180),"",AF180*#REF!)</f>
        <v>#REF!</v>
      </c>
      <c r="AI180" s="78" t="e">
        <f>IF(#REF!&gt;0,DQ$23,"")</f>
        <v>#REF!</v>
      </c>
      <c r="AJ180" s="99"/>
      <c r="AK180" s="411"/>
      <c r="AL180" s="412" t="e">
        <f>IF(OR(#REF!="",F180=""),"",ROUND(#REF!/10^3*F180,3))</f>
        <v>#REF!</v>
      </c>
      <c r="AM180" s="412" t="e">
        <f>IF(#REF!&gt;0,#REF!*#REF!/1000,"")</f>
        <v>#REF!</v>
      </c>
      <c r="AN180" s="412" t="e">
        <f>IF(#REF!&gt;0,#REF!*#REF!/1000,"")</f>
        <v>#REF!</v>
      </c>
      <c r="AO180" s="413" t="e">
        <f>IF(OR(#REF!="●",#REF!="●",#REF!="●"),"",IF(#REF!="","",#REF!))</f>
        <v>#REF!</v>
      </c>
      <c r="AP180" s="413" t="e">
        <f>IF(OR(#REF!="●",#REF!="●",#REF!="●"),"",IF(#REF!="","",#REF!))</f>
        <v>#REF!</v>
      </c>
      <c r="AQ180" s="412" t="e">
        <f>IF(ISNA(L180),"",L180*#REF!)</f>
        <v>#REF!</v>
      </c>
      <c r="AR180" s="412" t="e">
        <f>IF(ISNA(M180),"",M180*#REF!)</f>
        <v>#REF!</v>
      </c>
      <c r="AS180" s="414" t="e">
        <f>IF(#REF!&gt;0,DQ$6,"")</f>
        <v>#REF!</v>
      </c>
      <c r="AT180" s="95" t="e">
        <f>IF(#REF!="","",VLOOKUP(#REF!,#REF!,7,0))</f>
        <v>#REF!</v>
      </c>
      <c r="AU180" s="201" t="e">
        <f>IF(OR(#REF!="",AT180=""),"",ROUND(#REF!/10^3*AT180,3))</f>
        <v>#REF!</v>
      </c>
      <c r="AV180" s="201" t="e">
        <f>IF(#REF!&gt;0,#REF!*#REF!/1000,"")</f>
        <v>#REF!</v>
      </c>
      <c r="AW180" s="201" t="e">
        <f>IF(#REF!&gt;0,#REF!*#REF!/1000,"")</f>
        <v>#REF!</v>
      </c>
      <c r="AX180" s="74" t="e">
        <f t="shared" si="37"/>
        <v>#REF!</v>
      </c>
      <c r="AY180" s="74" t="e">
        <f t="shared" si="38"/>
        <v>#REF!</v>
      </c>
      <c r="AZ180" s="201" t="e">
        <f>IF(ISNA(AX180),"",AX180*#REF!)</f>
        <v>#REF!</v>
      </c>
      <c r="BA180" s="201" t="e">
        <f>IF(ISNA(AY180),"",AY180*#REF!)</f>
        <v>#REF!</v>
      </c>
      <c r="BB180" s="78" t="e">
        <f>IF(#REF!&gt;0,DQ$40,"")</f>
        <v>#REF!</v>
      </c>
      <c r="BC180" s="99"/>
      <c r="BD180" s="650"/>
      <c r="BE180" s="652" t="e">
        <f>IF(OR(#REF!="",F180=""),"",ROUND(#REF!/10^3*F180,3))</f>
        <v>#REF!</v>
      </c>
      <c r="BF180" s="412" t="e">
        <f>IF(#REF!&gt;0,#REF!*#REF!/1000,"")</f>
        <v>#REF!</v>
      </c>
      <c r="BG180" s="412" t="e">
        <f>IF(#REF!&gt;0,#REF!*#REF!/1000,"")</f>
        <v>#REF!</v>
      </c>
      <c r="BH180" s="413" t="e">
        <f>IF(OR(#REF!="●",#REF!="●",#REF!="●",#REF!="●"),"",IF(#REF!="","",#REF!))</f>
        <v>#REF!</v>
      </c>
      <c r="BI180" s="413" t="e">
        <f>IF(OR(#REF!="●",#REF!="●",#REF!="●",#REF!="●"),"",IF(#REF!="","",#REF!))</f>
        <v>#REF!</v>
      </c>
      <c r="BJ180" s="412" t="e">
        <f>IF(ISNA(L180),"",L180*#REF!)</f>
        <v>#REF!</v>
      </c>
      <c r="BK180" s="412" t="e">
        <f>IF(ISNA(M180),"",M180*#REF!)</f>
        <v>#REF!</v>
      </c>
      <c r="BL180" s="415" t="e">
        <f>IF(#REF!&gt;0,DQ$6,"")</f>
        <v>#REF!</v>
      </c>
      <c r="BM180" s="361" t="e">
        <f>IF(#REF!="","",VLOOKUP(#REF!,#REF!,7,0))</f>
        <v>#REF!</v>
      </c>
      <c r="BN180" s="201" t="e">
        <f>IF(OR(#REF!="",BM180=""),"",ROUND(#REF!/10^3*BM180,3))</f>
        <v>#REF!</v>
      </c>
      <c r="BO180" s="201" t="e">
        <f>IF(#REF!&gt;0,#REF!*#REF!/1000,"")</f>
        <v>#REF!</v>
      </c>
      <c r="BP180" s="201" t="e">
        <f>IF(#REF!&gt;0,#REF!*#REF!/1000,"")</f>
        <v>#REF!</v>
      </c>
      <c r="BQ180" s="74" t="e">
        <f t="shared" si="39"/>
        <v>#REF!</v>
      </c>
      <c r="BR180" s="74" t="e">
        <f t="shared" si="40"/>
        <v>#REF!</v>
      </c>
      <c r="BS180" s="201" t="e">
        <f>IF(ISNA(BQ180),"",BQ180*#REF!)</f>
        <v>#REF!</v>
      </c>
      <c r="BT180" s="201" t="e">
        <f>IF(ISNA(BR180),"",BR180*#REF!)</f>
        <v>#REF!</v>
      </c>
      <c r="BU180" s="78" t="e">
        <f>IF(#REF!&gt;0,DQ$57,"")</f>
        <v>#REF!</v>
      </c>
      <c r="BV180" s="99"/>
      <c r="BW180" s="411"/>
      <c r="BX180" s="412" t="e">
        <f>IF(OR(#REF!="",F180=""),"",ROUND(#REF!/10^3*F180,3))</f>
        <v>#REF!</v>
      </c>
      <c r="BY180" s="412" t="e">
        <f>IF(#REF!&gt;0,#REF!*#REF!/1000,"")</f>
        <v>#REF!</v>
      </c>
      <c r="BZ180" s="412" t="e">
        <f>IF(#REF!&gt;0,#REF!*#REF!/1000,"")</f>
        <v>#REF!</v>
      </c>
      <c r="CA180" s="413" t="e">
        <f>IF(OR(#REF!="●",#REF!="●",#REF!="●",#REF!="●",#REF!="●"),"",IF(#REF!="","",#REF!))</f>
        <v>#REF!</v>
      </c>
      <c r="CB180" s="413" t="e">
        <f>IF(OR(#REF!="●",#REF!="●",#REF!="●",#REF!="●",#REF!="●"),"",IF(#REF!="","",#REF!))</f>
        <v>#REF!</v>
      </c>
      <c r="CC180" s="412" t="e">
        <f>IF(ISNA(L180),"",L180*#REF!)</f>
        <v>#REF!</v>
      </c>
      <c r="CD180" s="412" t="e">
        <f>IF(ISNA(M180),"",M180*#REF!)</f>
        <v>#REF!</v>
      </c>
      <c r="CE180" s="415" t="e">
        <f>IF(#REF!&gt;0,DQ$6,"")</f>
        <v>#REF!</v>
      </c>
      <c r="CF180" s="361" t="e">
        <f>IF(#REF!="","",VLOOKUP(#REF!,#REF!,7,0))</f>
        <v>#REF!</v>
      </c>
      <c r="CG180" s="201" t="e">
        <f>IF(OR(#REF!="",CF180=""),"",ROUND(#REF!/10^3*CF180,3))</f>
        <v>#REF!</v>
      </c>
      <c r="CH180" s="201" t="e">
        <f>IF(#REF!&gt;0,#REF!*#REF!/1000,"")</f>
        <v>#REF!</v>
      </c>
      <c r="CI180" s="201" t="e">
        <f>IF(#REF!&gt;0,#REF!*#REF!/1000,"")</f>
        <v>#REF!</v>
      </c>
      <c r="CJ180" s="74" t="e">
        <f t="shared" si="41"/>
        <v>#REF!</v>
      </c>
      <c r="CK180" s="74" t="e">
        <f t="shared" si="42"/>
        <v>#REF!</v>
      </c>
      <c r="CL180" s="201" t="e">
        <f>IF(ISNA(CJ180),"",CJ180*#REF!)</f>
        <v>#REF!</v>
      </c>
      <c r="CM180" s="201" t="e">
        <f>IF(ISNA(CK180),"",CK180*#REF!)</f>
        <v>#REF!</v>
      </c>
      <c r="CN180" s="101" t="e">
        <f>IF(#REF!&gt;0,DQ$57,"")</f>
        <v>#REF!</v>
      </c>
      <c r="CO180" s="84"/>
      <c r="CP180" s="2"/>
      <c r="CQ180" s="2"/>
      <c r="CR180" s="2"/>
      <c r="CS180" s="2"/>
      <c r="CT180" s="2"/>
      <c r="CU180" s="2"/>
      <c r="CV180" s="2"/>
      <c r="CX180" s="2"/>
      <c r="CY180" s="2"/>
      <c r="CZ180" s="2"/>
      <c r="DA180" s="2"/>
      <c r="DB180" s="2"/>
      <c r="DC180" s="2"/>
      <c r="DD180" s="2"/>
      <c r="DE180" s="2"/>
      <c r="DF180" s="2"/>
      <c r="DG180" s="2"/>
    </row>
    <row r="181" spans="2:121" ht="18" customHeight="1">
      <c r="B181" s="151" t="e">
        <f>IF(#REF!="","",VLOOKUP(#REF!,$CX$11:$DG$26,9,0))</f>
        <v>#REF!</v>
      </c>
      <c r="C181" s="64" t="e">
        <f>IF(#REF!="",0,VLOOKUP(#REF!,$CP$11:$CQ$16,2,0))</f>
        <v>#REF!</v>
      </c>
      <c r="D181" s="65" t="e">
        <f>IF(#REF!="",0,VLOOKUP(#REF!,$CX$11:$CY$26,2,0))</f>
        <v>#REF!</v>
      </c>
      <c r="E181" s="152" t="e">
        <f t="shared" si="32"/>
        <v>#REF!</v>
      </c>
      <c r="F181" s="155" t="e">
        <f>IF(#REF!="","",VLOOKUP(#REF!,#REF!,7,0))</f>
        <v>#REF!</v>
      </c>
      <c r="G181" s="201" t="e">
        <f>IF(OR(#REF!="",F181=""),"",ROUND(#REF!/10^3*F181,3))</f>
        <v>#REF!</v>
      </c>
      <c r="H181" s="201" t="e">
        <f>IF(#REF!&gt;0,#REF!*#REF!/1000,"")</f>
        <v>#REF!</v>
      </c>
      <c r="I181" s="201" t="e">
        <f>IF(#REF!&gt;0,#REF!*#REF!/1000,"")</f>
        <v>#REF!</v>
      </c>
      <c r="J181" s="51" t="e">
        <f>IF(#REF!="●","",IF(#REF!="","",#REF!))</f>
        <v>#REF!</v>
      </c>
      <c r="K181" s="51" t="e">
        <f>IF(#REF!="●","",IF(#REF!="","",#REF!))</f>
        <v>#REF!</v>
      </c>
      <c r="L181" s="74" t="e">
        <f t="shared" si="33"/>
        <v>#REF!</v>
      </c>
      <c r="M181" s="74" t="e">
        <f t="shared" si="34"/>
        <v>#REF!</v>
      </c>
      <c r="N181" s="201" t="e">
        <f>IF(ISNA(L181),"",L181*#REF!)</f>
        <v>#REF!</v>
      </c>
      <c r="O181" s="201" t="e">
        <f>IF(ISNA(M181),"",M181*#REF!)</f>
        <v>#REF!</v>
      </c>
      <c r="P181" s="78" t="e">
        <f>IF(#REF!&gt;0,DQ$6,"")</f>
        <v>#REF!</v>
      </c>
      <c r="Q181" s="99"/>
      <c r="R181" s="411"/>
      <c r="S181" s="412" t="e">
        <f>IF(OR(#REF!="",F181=""),"",ROUND(#REF!/10^3*F181,3))</f>
        <v>#REF!</v>
      </c>
      <c r="T181" s="412" t="e">
        <f>IF(#REF!&gt;0,#REF!*#REF!/1000,"")</f>
        <v>#REF!</v>
      </c>
      <c r="U181" s="412" t="e">
        <f>IF(#REF!&gt;0,#REF!*#REF!/1000,"")</f>
        <v>#REF!</v>
      </c>
      <c r="V181" s="413" t="e">
        <f>IF(OR(#REF!="●",#REF!="●"),"",IF(#REF!="","",#REF!))</f>
        <v>#REF!</v>
      </c>
      <c r="W181" s="413" t="e">
        <f>IF(OR(#REF!="●",#REF!="●"),"",IF(#REF!="","",#REF!))</f>
        <v>#REF!</v>
      </c>
      <c r="X181" s="412" t="e">
        <f>IF(ISNA(L181),"",L181*#REF!)</f>
        <v>#REF!</v>
      </c>
      <c r="Y181" s="412" t="e">
        <f>IF(ISNA(M181),"",M181*#REF!)</f>
        <v>#REF!</v>
      </c>
      <c r="Z181" s="414" t="e">
        <f>IF(#REF!&gt;0,DQ$6,"")</f>
        <v>#REF!</v>
      </c>
      <c r="AA181" s="95" t="e">
        <f>IF(#REF!="","",VLOOKUP(#REF!,#REF!,7,0))</f>
        <v>#REF!</v>
      </c>
      <c r="AB181" s="201" t="e">
        <f>IF(OR(#REF!="",AA181=""),"",ROUND(#REF!/10^3*AA181,3))</f>
        <v>#REF!</v>
      </c>
      <c r="AC181" s="201" t="e">
        <f>IF(#REF!&gt;0,#REF!*#REF!/1000,"")</f>
        <v>#REF!</v>
      </c>
      <c r="AD181" s="201" t="e">
        <f>IF(#REF!&gt;0,#REF!*#REF!/1000,"")</f>
        <v>#REF!</v>
      </c>
      <c r="AE181" s="74" t="e">
        <f t="shared" si="35"/>
        <v>#REF!</v>
      </c>
      <c r="AF181" s="74" t="e">
        <f t="shared" si="36"/>
        <v>#REF!</v>
      </c>
      <c r="AG181" s="201" t="e">
        <f>IF(ISNA(AE181),"",AE181*#REF!)</f>
        <v>#REF!</v>
      </c>
      <c r="AH181" s="201" t="e">
        <f>IF(ISNA(AF181),"",AF181*#REF!)</f>
        <v>#REF!</v>
      </c>
      <c r="AI181" s="78" t="e">
        <f>IF(#REF!&gt;0,DQ$23,"")</f>
        <v>#REF!</v>
      </c>
      <c r="AJ181" s="99"/>
      <c r="AK181" s="411"/>
      <c r="AL181" s="412" t="e">
        <f>IF(OR(#REF!="",F181=""),"",ROUND(#REF!/10^3*F181,3))</f>
        <v>#REF!</v>
      </c>
      <c r="AM181" s="412" t="e">
        <f>IF(#REF!&gt;0,#REF!*#REF!/1000,"")</f>
        <v>#REF!</v>
      </c>
      <c r="AN181" s="412" t="e">
        <f>IF(#REF!&gt;0,#REF!*#REF!/1000,"")</f>
        <v>#REF!</v>
      </c>
      <c r="AO181" s="413" t="e">
        <f>IF(OR(#REF!="●",#REF!="●",#REF!="●"),"",IF(#REF!="","",#REF!))</f>
        <v>#REF!</v>
      </c>
      <c r="AP181" s="413" t="e">
        <f>IF(OR(#REF!="●",#REF!="●",#REF!="●"),"",IF(#REF!="","",#REF!))</f>
        <v>#REF!</v>
      </c>
      <c r="AQ181" s="412" t="e">
        <f>IF(ISNA(L181),"",L181*#REF!)</f>
        <v>#REF!</v>
      </c>
      <c r="AR181" s="412" t="e">
        <f>IF(ISNA(M181),"",M181*#REF!)</f>
        <v>#REF!</v>
      </c>
      <c r="AS181" s="414" t="e">
        <f>IF(#REF!&gt;0,DQ$6,"")</f>
        <v>#REF!</v>
      </c>
      <c r="AT181" s="95" t="e">
        <f>IF(#REF!="","",VLOOKUP(#REF!,#REF!,7,0))</f>
        <v>#REF!</v>
      </c>
      <c r="AU181" s="201" t="e">
        <f>IF(OR(#REF!="",AT181=""),"",ROUND(#REF!/10^3*AT181,3))</f>
        <v>#REF!</v>
      </c>
      <c r="AV181" s="201" t="e">
        <f>IF(#REF!&gt;0,#REF!*#REF!/1000,"")</f>
        <v>#REF!</v>
      </c>
      <c r="AW181" s="201" t="e">
        <f>IF(#REF!&gt;0,#REF!*#REF!/1000,"")</f>
        <v>#REF!</v>
      </c>
      <c r="AX181" s="74" t="e">
        <f t="shared" si="37"/>
        <v>#REF!</v>
      </c>
      <c r="AY181" s="74" t="e">
        <f t="shared" si="38"/>
        <v>#REF!</v>
      </c>
      <c r="AZ181" s="201" t="e">
        <f>IF(ISNA(AX181),"",AX181*#REF!)</f>
        <v>#REF!</v>
      </c>
      <c r="BA181" s="201" t="e">
        <f>IF(ISNA(AY181),"",AY181*#REF!)</f>
        <v>#REF!</v>
      </c>
      <c r="BB181" s="78" t="e">
        <f>IF(#REF!&gt;0,DQ$40,"")</f>
        <v>#REF!</v>
      </c>
      <c r="BC181" s="99"/>
      <c r="BD181" s="650"/>
      <c r="BE181" s="652" t="e">
        <f>IF(OR(#REF!="",F181=""),"",ROUND(#REF!/10^3*F181,3))</f>
        <v>#REF!</v>
      </c>
      <c r="BF181" s="412" t="e">
        <f>IF(#REF!&gt;0,#REF!*#REF!/1000,"")</f>
        <v>#REF!</v>
      </c>
      <c r="BG181" s="412" t="e">
        <f>IF(#REF!&gt;0,#REF!*#REF!/1000,"")</f>
        <v>#REF!</v>
      </c>
      <c r="BH181" s="413" t="e">
        <f>IF(OR(#REF!="●",#REF!="●",#REF!="●",#REF!="●"),"",IF(#REF!="","",#REF!))</f>
        <v>#REF!</v>
      </c>
      <c r="BI181" s="413" t="e">
        <f>IF(OR(#REF!="●",#REF!="●",#REF!="●",#REF!="●"),"",IF(#REF!="","",#REF!))</f>
        <v>#REF!</v>
      </c>
      <c r="BJ181" s="412" t="e">
        <f>IF(ISNA(L181),"",L181*#REF!)</f>
        <v>#REF!</v>
      </c>
      <c r="BK181" s="412" t="e">
        <f>IF(ISNA(M181),"",M181*#REF!)</f>
        <v>#REF!</v>
      </c>
      <c r="BL181" s="415" t="e">
        <f>IF(#REF!&gt;0,DQ$6,"")</f>
        <v>#REF!</v>
      </c>
      <c r="BM181" s="361" t="e">
        <f>IF(#REF!="","",VLOOKUP(#REF!,#REF!,7,0))</f>
        <v>#REF!</v>
      </c>
      <c r="BN181" s="201" t="e">
        <f>IF(OR(#REF!="",BM181=""),"",ROUND(#REF!/10^3*BM181,3))</f>
        <v>#REF!</v>
      </c>
      <c r="BO181" s="201" t="e">
        <f>IF(#REF!&gt;0,#REF!*#REF!/1000,"")</f>
        <v>#REF!</v>
      </c>
      <c r="BP181" s="201" t="e">
        <f>IF(#REF!&gt;0,#REF!*#REF!/1000,"")</f>
        <v>#REF!</v>
      </c>
      <c r="BQ181" s="74" t="e">
        <f t="shared" si="39"/>
        <v>#REF!</v>
      </c>
      <c r="BR181" s="74" t="e">
        <f t="shared" si="40"/>
        <v>#REF!</v>
      </c>
      <c r="BS181" s="201" t="e">
        <f>IF(ISNA(BQ181),"",BQ181*#REF!)</f>
        <v>#REF!</v>
      </c>
      <c r="BT181" s="201" t="e">
        <f>IF(ISNA(BR181),"",BR181*#REF!)</f>
        <v>#REF!</v>
      </c>
      <c r="BU181" s="78" t="e">
        <f>IF(#REF!&gt;0,DQ$57,"")</f>
        <v>#REF!</v>
      </c>
      <c r="BV181" s="99"/>
      <c r="BW181" s="411"/>
      <c r="BX181" s="412" t="e">
        <f>IF(OR(#REF!="",F181=""),"",ROUND(#REF!/10^3*F181,3))</f>
        <v>#REF!</v>
      </c>
      <c r="BY181" s="412" t="e">
        <f>IF(#REF!&gt;0,#REF!*#REF!/1000,"")</f>
        <v>#REF!</v>
      </c>
      <c r="BZ181" s="412" t="e">
        <f>IF(#REF!&gt;0,#REF!*#REF!/1000,"")</f>
        <v>#REF!</v>
      </c>
      <c r="CA181" s="413" t="e">
        <f>IF(OR(#REF!="●",#REF!="●",#REF!="●",#REF!="●",#REF!="●"),"",IF(#REF!="","",#REF!))</f>
        <v>#REF!</v>
      </c>
      <c r="CB181" s="413" t="e">
        <f>IF(OR(#REF!="●",#REF!="●",#REF!="●",#REF!="●",#REF!="●"),"",IF(#REF!="","",#REF!))</f>
        <v>#REF!</v>
      </c>
      <c r="CC181" s="412" t="e">
        <f>IF(ISNA(L181),"",L181*#REF!)</f>
        <v>#REF!</v>
      </c>
      <c r="CD181" s="412" t="e">
        <f>IF(ISNA(M181),"",M181*#REF!)</f>
        <v>#REF!</v>
      </c>
      <c r="CE181" s="415" t="e">
        <f>IF(#REF!&gt;0,DQ$6,"")</f>
        <v>#REF!</v>
      </c>
      <c r="CF181" s="361" t="e">
        <f>IF(#REF!="","",VLOOKUP(#REF!,#REF!,7,0))</f>
        <v>#REF!</v>
      </c>
      <c r="CG181" s="201" t="e">
        <f>IF(OR(#REF!="",CF181=""),"",ROUND(#REF!/10^3*CF181,3))</f>
        <v>#REF!</v>
      </c>
      <c r="CH181" s="201" t="e">
        <f>IF(#REF!&gt;0,#REF!*#REF!/1000,"")</f>
        <v>#REF!</v>
      </c>
      <c r="CI181" s="201" t="e">
        <f>IF(#REF!&gt;0,#REF!*#REF!/1000,"")</f>
        <v>#REF!</v>
      </c>
      <c r="CJ181" s="74" t="e">
        <f t="shared" si="41"/>
        <v>#REF!</v>
      </c>
      <c r="CK181" s="74" t="e">
        <f t="shared" si="42"/>
        <v>#REF!</v>
      </c>
      <c r="CL181" s="201" t="e">
        <f>IF(ISNA(CJ181),"",CJ181*#REF!)</f>
        <v>#REF!</v>
      </c>
      <c r="CM181" s="201" t="e">
        <f>IF(ISNA(CK181),"",CK181*#REF!)</f>
        <v>#REF!</v>
      </c>
      <c r="CN181" s="101" t="e">
        <f>IF(#REF!&gt;0,DQ$57,"")</f>
        <v>#REF!</v>
      </c>
      <c r="CO181" s="84"/>
      <c r="CP181" s="2"/>
      <c r="CQ181" s="2"/>
      <c r="CR181" s="2"/>
      <c r="CS181" s="2"/>
      <c r="CT181" s="2"/>
      <c r="CU181" s="2"/>
      <c r="CV181" s="2"/>
      <c r="CX181" s="2"/>
      <c r="CY181" s="2"/>
      <c r="CZ181" s="2"/>
      <c r="DA181" s="2"/>
      <c r="DB181" s="2"/>
      <c r="DC181" s="2"/>
      <c r="DD181" s="2"/>
      <c r="DE181" s="2"/>
      <c r="DF181" s="2"/>
      <c r="DG181" s="2"/>
      <c r="DJ181" s="2"/>
      <c r="DK181" s="2"/>
      <c r="DL181" s="2"/>
      <c r="DM181" s="2"/>
      <c r="DO181" s="43"/>
      <c r="DP181" s="44"/>
      <c r="DQ181" s="44"/>
    </row>
    <row r="182" spans="2:121" ht="18" customHeight="1">
      <c r="B182" s="151" t="e">
        <f>IF(#REF!="","",VLOOKUP(#REF!,$CX$11:$DG$26,9,0))</f>
        <v>#REF!</v>
      </c>
      <c r="C182" s="64" t="e">
        <f>IF(#REF!="",0,VLOOKUP(#REF!,$CP$11:$CQ$16,2,0))</f>
        <v>#REF!</v>
      </c>
      <c r="D182" s="65" t="e">
        <f>IF(#REF!="",0,VLOOKUP(#REF!,$CX$11:$CY$26,2,0))</f>
        <v>#REF!</v>
      </c>
      <c r="E182" s="152" t="e">
        <f t="shared" si="32"/>
        <v>#REF!</v>
      </c>
      <c r="F182" s="155" t="e">
        <f>IF(#REF!="","",VLOOKUP(#REF!,#REF!,7,0))</f>
        <v>#REF!</v>
      </c>
      <c r="G182" s="201" t="e">
        <f>IF(OR(#REF!="",F182=""),"",ROUND(#REF!/10^3*F182,3))</f>
        <v>#REF!</v>
      </c>
      <c r="H182" s="201" t="e">
        <f>IF(#REF!&gt;0,#REF!*#REF!/1000,"")</f>
        <v>#REF!</v>
      </c>
      <c r="I182" s="201" t="e">
        <f>IF(#REF!&gt;0,#REF!*#REF!/1000,"")</f>
        <v>#REF!</v>
      </c>
      <c r="J182" s="51" t="e">
        <f>IF(#REF!="●","",IF(#REF!="","",#REF!))</f>
        <v>#REF!</v>
      </c>
      <c r="K182" s="51" t="e">
        <f>IF(#REF!="●","",IF(#REF!="","",#REF!))</f>
        <v>#REF!</v>
      </c>
      <c r="L182" s="74" t="e">
        <f t="shared" si="33"/>
        <v>#REF!</v>
      </c>
      <c r="M182" s="74" t="e">
        <f t="shared" si="34"/>
        <v>#REF!</v>
      </c>
      <c r="N182" s="201" t="e">
        <f>IF(ISNA(L182),"",L182*#REF!)</f>
        <v>#REF!</v>
      </c>
      <c r="O182" s="201" t="e">
        <f>IF(ISNA(M182),"",M182*#REF!)</f>
        <v>#REF!</v>
      </c>
      <c r="P182" s="78" t="e">
        <f>IF(#REF!&gt;0,DQ$6,"")</f>
        <v>#REF!</v>
      </c>
      <c r="Q182" s="99"/>
      <c r="R182" s="411"/>
      <c r="S182" s="412" t="e">
        <f>IF(OR(#REF!="",F182=""),"",ROUND(#REF!/10^3*F182,3))</f>
        <v>#REF!</v>
      </c>
      <c r="T182" s="412" t="e">
        <f>IF(#REF!&gt;0,#REF!*#REF!/1000,"")</f>
        <v>#REF!</v>
      </c>
      <c r="U182" s="412" t="e">
        <f>IF(#REF!&gt;0,#REF!*#REF!/1000,"")</f>
        <v>#REF!</v>
      </c>
      <c r="V182" s="413" t="e">
        <f>IF(OR(#REF!="●",#REF!="●"),"",IF(#REF!="","",#REF!))</f>
        <v>#REF!</v>
      </c>
      <c r="W182" s="413" t="e">
        <f>IF(OR(#REF!="●",#REF!="●"),"",IF(#REF!="","",#REF!))</f>
        <v>#REF!</v>
      </c>
      <c r="X182" s="412" t="e">
        <f>IF(ISNA(L182),"",L182*#REF!)</f>
        <v>#REF!</v>
      </c>
      <c r="Y182" s="412" t="e">
        <f>IF(ISNA(M182),"",M182*#REF!)</f>
        <v>#REF!</v>
      </c>
      <c r="Z182" s="414" t="e">
        <f>IF(#REF!&gt;0,DQ$6,"")</f>
        <v>#REF!</v>
      </c>
      <c r="AA182" s="95" t="e">
        <f>IF(#REF!="","",VLOOKUP(#REF!,#REF!,7,0))</f>
        <v>#REF!</v>
      </c>
      <c r="AB182" s="201" t="e">
        <f>IF(OR(#REF!="",AA182=""),"",ROUND(#REF!/10^3*AA182,3))</f>
        <v>#REF!</v>
      </c>
      <c r="AC182" s="201" t="e">
        <f>IF(#REF!&gt;0,#REF!*#REF!/1000,"")</f>
        <v>#REF!</v>
      </c>
      <c r="AD182" s="201" t="e">
        <f>IF(#REF!&gt;0,#REF!*#REF!/1000,"")</f>
        <v>#REF!</v>
      </c>
      <c r="AE182" s="74" t="e">
        <f t="shared" si="35"/>
        <v>#REF!</v>
      </c>
      <c r="AF182" s="74" t="e">
        <f t="shared" si="36"/>
        <v>#REF!</v>
      </c>
      <c r="AG182" s="201" t="e">
        <f>IF(ISNA(AE182),"",AE182*#REF!)</f>
        <v>#REF!</v>
      </c>
      <c r="AH182" s="201" t="e">
        <f>IF(ISNA(AF182),"",AF182*#REF!)</f>
        <v>#REF!</v>
      </c>
      <c r="AI182" s="78" t="e">
        <f>IF(#REF!&gt;0,DQ$23,"")</f>
        <v>#REF!</v>
      </c>
      <c r="AJ182" s="99"/>
      <c r="AK182" s="411"/>
      <c r="AL182" s="412" t="e">
        <f>IF(OR(#REF!="",F182=""),"",ROUND(#REF!/10^3*F182,3))</f>
        <v>#REF!</v>
      </c>
      <c r="AM182" s="412" t="e">
        <f>IF(#REF!&gt;0,#REF!*#REF!/1000,"")</f>
        <v>#REF!</v>
      </c>
      <c r="AN182" s="412" t="e">
        <f>IF(#REF!&gt;0,#REF!*#REF!/1000,"")</f>
        <v>#REF!</v>
      </c>
      <c r="AO182" s="413" t="e">
        <f>IF(OR(#REF!="●",#REF!="●",#REF!="●"),"",IF(#REF!="","",#REF!))</f>
        <v>#REF!</v>
      </c>
      <c r="AP182" s="413" t="e">
        <f>IF(OR(#REF!="●",#REF!="●",#REF!="●"),"",IF(#REF!="","",#REF!))</f>
        <v>#REF!</v>
      </c>
      <c r="AQ182" s="412" t="e">
        <f>IF(ISNA(L182),"",L182*#REF!)</f>
        <v>#REF!</v>
      </c>
      <c r="AR182" s="412" t="e">
        <f>IF(ISNA(M182),"",M182*#REF!)</f>
        <v>#REF!</v>
      </c>
      <c r="AS182" s="414" t="e">
        <f>IF(#REF!&gt;0,DQ$6,"")</f>
        <v>#REF!</v>
      </c>
      <c r="AT182" s="95" t="e">
        <f>IF(#REF!="","",VLOOKUP(#REF!,#REF!,7,0))</f>
        <v>#REF!</v>
      </c>
      <c r="AU182" s="201" t="e">
        <f>IF(OR(#REF!="",AT182=""),"",ROUND(#REF!/10^3*AT182,3))</f>
        <v>#REF!</v>
      </c>
      <c r="AV182" s="201" t="e">
        <f>IF(#REF!&gt;0,#REF!*#REF!/1000,"")</f>
        <v>#REF!</v>
      </c>
      <c r="AW182" s="201" t="e">
        <f>IF(#REF!&gt;0,#REF!*#REF!/1000,"")</f>
        <v>#REF!</v>
      </c>
      <c r="AX182" s="74" t="e">
        <f t="shared" si="37"/>
        <v>#REF!</v>
      </c>
      <c r="AY182" s="74" t="e">
        <f t="shared" si="38"/>
        <v>#REF!</v>
      </c>
      <c r="AZ182" s="201" t="e">
        <f>IF(ISNA(AX182),"",AX182*#REF!)</f>
        <v>#REF!</v>
      </c>
      <c r="BA182" s="201" t="e">
        <f>IF(ISNA(AY182),"",AY182*#REF!)</f>
        <v>#REF!</v>
      </c>
      <c r="BB182" s="78" t="e">
        <f>IF(#REF!&gt;0,DQ$40,"")</f>
        <v>#REF!</v>
      </c>
      <c r="BC182" s="99"/>
      <c r="BD182" s="650"/>
      <c r="BE182" s="652" t="e">
        <f>IF(OR(#REF!="",F182=""),"",ROUND(#REF!/10^3*F182,3))</f>
        <v>#REF!</v>
      </c>
      <c r="BF182" s="412" t="e">
        <f>IF(#REF!&gt;0,#REF!*#REF!/1000,"")</f>
        <v>#REF!</v>
      </c>
      <c r="BG182" s="412" t="e">
        <f>IF(#REF!&gt;0,#REF!*#REF!/1000,"")</f>
        <v>#REF!</v>
      </c>
      <c r="BH182" s="413" t="e">
        <f>IF(OR(#REF!="●",#REF!="●",#REF!="●",#REF!="●"),"",IF(#REF!="","",#REF!))</f>
        <v>#REF!</v>
      </c>
      <c r="BI182" s="413" t="e">
        <f>IF(OR(#REF!="●",#REF!="●",#REF!="●",#REF!="●"),"",IF(#REF!="","",#REF!))</f>
        <v>#REF!</v>
      </c>
      <c r="BJ182" s="412" t="e">
        <f>IF(ISNA(L182),"",L182*#REF!)</f>
        <v>#REF!</v>
      </c>
      <c r="BK182" s="412" t="e">
        <f>IF(ISNA(M182),"",M182*#REF!)</f>
        <v>#REF!</v>
      </c>
      <c r="BL182" s="415" t="e">
        <f>IF(#REF!&gt;0,DQ$6,"")</f>
        <v>#REF!</v>
      </c>
      <c r="BM182" s="361" t="e">
        <f>IF(#REF!="","",VLOOKUP(#REF!,#REF!,7,0))</f>
        <v>#REF!</v>
      </c>
      <c r="BN182" s="201" t="e">
        <f>IF(OR(#REF!="",BM182=""),"",ROUND(#REF!/10^3*BM182,3))</f>
        <v>#REF!</v>
      </c>
      <c r="BO182" s="201" t="e">
        <f>IF(#REF!&gt;0,#REF!*#REF!/1000,"")</f>
        <v>#REF!</v>
      </c>
      <c r="BP182" s="201" t="e">
        <f>IF(#REF!&gt;0,#REF!*#REF!/1000,"")</f>
        <v>#REF!</v>
      </c>
      <c r="BQ182" s="74" t="e">
        <f t="shared" si="39"/>
        <v>#REF!</v>
      </c>
      <c r="BR182" s="74" t="e">
        <f t="shared" si="40"/>
        <v>#REF!</v>
      </c>
      <c r="BS182" s="201" t="e">
        <f>IF(ISNA(BQ182),"",BQ182*#REF!)</f>
        <v>#REF!</v>
      </c>
      <c r="BT182" s="201" t="e">
        <f>IF(ISNA(BR182),"",BR182*#REF!)</f>
        <v>#REF!</v>
      </c>
      <c r="BU182" s="78" t="e">
        <f>IF(#REF!&gt;0,DQ$57,"")</f>
        <v>#REF!</v>
      </c>
      <c r="BV182" s="99"/>
      <c r="BW182" s="411"/>
      <c r="BX182" s="412" t="e">
        <f>IF(OR(#REF!="",F182=""),"",ROUND(#REF!/10^3*F182,3))</f>
        <v>#REF!</v>
      </c>
      <c r="BY182" s="412" t="e">
        <f>IF(#REF!&gt;0,#REF!*#REF!/1000,"")</f>
        <v>#REF!</v>
      </c>
      <c r="BZ182" s="412" t="e">
        <f>IF(#REF!&gt;0,#REF!*#REF!/1000,"")</f>
        <v>#REF!</v>
      </c>
      <c r="CA182" s="413" t="e">
        <f>IF(OR(#REF!="●",#REF!="●",#REF!="●",#REF!="●",#REF!="●"),"",IF(#REF!="","",#REF!))</f>
        <v>#REF!</v>
      </c>
      <c r="CB182" s="413" t="e">
        <f>IF(OR(#REF!="●",#REF!="●",#REF!="●",#REF!="●",#REF!="●"),"",IF(#REF!="","",#REF!))</f>
        <v>#REF!</v>
      </c>
      <c r="CC182" s="412" t="e">
        <f>IF(ISNA(L182),"",L182*#REF!)</f>
        <v>#REF!</v>
      </c>
      <c r="CD182" s="412" t="e">
        <f>IF(ISNA(M182),"",M182*#REF!)</f>
        <v>#REF!</v>
      </c>
      <c r="CE182" s="415" t="e">
        <f>IF(#REF!&gt;0,DQ$6,"")</f>
        <v>#REF!</v>
      </c>
      <c r="CF182" s="361" t="e">
        <f>IF(#REF!="","",VLOOKUP(#REF!,#REF!,7,0))</f>
        <v>#REF!</v>
      </c>
      <c r="CG182" s="201" t="e">
        <f>IF(OR(#REF!="",CF182=""),"",ROUND(#REF!/10^3*CF182,3))</f>
        <v>#REF!</v>
      </c>
      <c r="CH182" s="201" t="e">
        <f>IF(#REF!&gt;0,#REF!*#REF!/1000,"")</f>
        <v>#REF!</v>
      </c>
      <c r="CI182" s="201" t="e">
        <f>IF(#REF!&gt;0,#REF!*#REF!/1000,"")</f>
        <v>#REF!</v>
      </c>
      <c r="CJ182" s="74" t="e">
        <f t="shared" si="41"/>
        <v>#REF!</v>
      </c>
      <c r="CK182" s="74" t="e">
        <f t="shared" si="42"/>
        <v>#REF!</v>
      </c>
      <c r="CL182" s="201" t="e">
        <f>IF(ISNA(CJ182),"",CJ182*#REF!)</f>
        <v>#REF!</v>
      </c>
      <c r="CM182" s="201" t="e">
        <f>IF(ISNA(CK182),"",CK182*#REF!)</f>
        <v>#REF!</v>
      </c>
      <c r="CN182" s="101" t="e">
        <f>IF(#REF!&gt;0,DQ$57,"")</f>
        <v>#REF!</v>
      </c>
      <c r="CO182" s="84"/>
      <c r="CP182" s="2"/>
      <c r="CQ182" s="2"/>
      <c r="CR182" s="2"/>
      <c r="CS182" s="2"/>
      <c r="CT182" s="2"/>
      <c r="CU182" s="2"/>
      <c r="CV182" s="2"/>
      <c r="CX182" s="2"/>
      <c r="CY182" s="2"/>
      <c r="CZ182" s="2"/>
      <c r="DA182" s="2"/>
      <c r="DB182" s="2"/>
      <c r="DC182" s="2"/>
      <c r="DD182" s="2"/>
      <c r="DE182" s="2"/>
      <c r="DF182" s="2"/>
      <c r="DG182" s="2"/>
      <c r="DJ182" s="2"/>
      <c r="DK182" s="2"/>
      <c r="DL182" s="2"/>
      <c r="DM182" s="2"/>
      <c r="DN182" s="46"/>
      <c r="DO182" s="45"/>
      <c r="DP182" s="45"/>
      <c r="DQ182" s="45"/>
    </row>
    <row r="183" spans="2:121" ht="18" customHeight="1">
      <c r="B183" s="151" t="e">
        <f>IF(#REF!="","",VLOOKUP(#REF!,$CX$11:$DG$26,9,0))</f>
        <v>#REF!</v>
      </c>
      <c r="C183" s="64" t="e">
        <f>IF(#REF!="",0,VLOOKUP(#REF!,$CP$11:$CQ$16,2,0))</f>
        <v>#REF!</v>
      </c>
      <c r="D183" s="65" t="e">
        <f>IF(#REF!="",0,VLOOKUP(#REF!,$CX$11:$CY$26,2,0))</f>
        <v>#REF!</v>
      </c>
      <c r="E183" s="152" t="e">
        <f t="shared" si="32"/>
        <v>#REF!</v>
      </c>
      <c r="F183" s="155" t="e">
        <f>IF(#REF!="","",VLOOKUP(#REF!,#REF!,7,0))</f>
        <v>#REF!</v>
      </c>
      <c r="G183" s="201" t="e">
        <f>IF(OR(#REF!="",F183=""),"",ROUND(#REF!/10^3*F183,3))</f>
        <v>#REF!</v>
      </c>
      <c r="H183" s="201" t="e">
        <f>IF(#REF!&gt;0,#REF!*#REF!/1000,"")</f>
        <v>#REF!</v>
      </c>
      <c r="I183" s="201" t="e">
        <f>IF(#REF!&gt;0,#REF!*#REF!/1000,"")</f>
        <v>#REF!</v>
      </c>
      <c r="J183" s="51" t="e">
        <f>IF(#REF!="●","",IF(#REF!="","",#REF!))</f>
        <v>#REF!</v>
      </c>
      <c r="K183" s="51" t="e">
        <f>IF(#REF!="●","",IF(#REF!="","",#REF!))</f>
        <v>#REF!</v>
      </c>
      <c r="L183" s="74" t="e">
        <f t="shared" si="33"/>
        <v>#REF!</v>
      </c>
      <c r="M183" s="74" t="e">
        <f t="shared" si="34"/>
        <v>#REF!</v>
      </c>
      <c r="N183" s="201" t="e">
        <f>IF(ISNA(L183),"",L183*#REF!)</f>
        <v>#REF!</v>
      </c>
      <c r="O183" s="201" t="e">
        <f>IF(ISNA(M183),"",M183*#REF!)</f>
        <v>#REF!</v>
      </c>
      <c r="P183" s="78" t="e">
        <f>IF(#REF!&gt;0,DQ$6,"")</f>
        <v>#REF!</v>
      </c>
      <c r="Q183" s="99"/>
      <c r="R183" s="411"/>
      <c r="S183" s="412" t="e">
        <f>IF(OR(#REF!="",F183=""),"",ROUND(#REF!/10^3*F183,3))</f>
        <v>#REF!</v>
      </c>
      <c r="T183" s="412" t="e">
        <f>IF(#REF!&gt;0,#REF!*#REF!/1000,"")</f>
        <v>#REF!</v>
      </c>
      <c r="U183" s="412" t="e">
        <f>IF(#REF!&gt;0,#REF!*#REF!/1000,"")</f>
        <v>#REF!</v>
      </c>
      <c r="V183" s="413" t="e">
        <f>IF(OR(#REF!="●",#REF!="●"),"",IF(#REF!="","",#REF!))</f>
        <v>#REF!</v>
      </c>
      <c r="W183" s="413" t="e">
        <f>IF(OR(#REF!="●",#REF!="●"),"",IF(#REF!="","",#REF!))</f>
        <v>#REF!</v>
      </c>
      <c r="X183" s="412" t="e">
        <f>IF(ISNA(L183),"",L183*#REF!)</f>
        <v>#REF!</v>
      </c>
      <c r="Y183" s="412" t="e">
        <f>IF(ISNA(M183),"",M183*#REF!)</f>
        <v>#REF!</v>
      </c>
      <c r="Z183" s="414" t="e">
        <f>IF(#REF!&gt;0,DQ$6,"")</f>
        <v>#REF!</v>
      </c>
      <c r="AA183" s="95" t="e">
        <f>IF(#REF!="","",VLOOKUP(#REF!,#REF!,7,0))</f>
        <v>#REF!</v>
      </c>
      <c r="AB183" s="201" t="e">
        <f>IF(OR(#REF!="",AA183=""),"",ROUND(#REF!/10^3*AA183,3))</f>
        <v>#REF!</v>
      </c>
      <c r="AC183" s="201" t="e">
        <f>IF(#REF!&gt;0,#REF!*#REF!/1000,"")</f>
        <v>#REF!</v>
      </c>
      <c r="AD183" s="201" t="e">
        <f>IF(#REF!&gt;0,#REF!*#REF!/1000,"")</f>
        <v>#REF!</v>
      </c>
      <c r="AE183" s="74" t="e">
        <f t="shared" si="35"/>
        <v>#REF!</v>
      </c>
      <c r="AF183" s="74" t="e">
        <f t="shared" si="36"/>
        <v>#REF!</v>
      </c>
      <c r="AG183" s="201" t="e">
        <f>IF(ISNA(AE183),"",AE183*#REF!)</f>
        <v>#REF!</v>
      </c>
      <c r="AH183" s="201" t="e">
        <f>IF(ISNA(AF183),"",AF183*#REF!)</f>
        <v>#REF!</v>
      </c>
      <c r="AI183" s="78" t="e">
        <f>IF(#REF!&gt;0,DQ$23,"")</f>
        <v>#REF!</v>
      </c>
      <c r="AJ183" s="99"/>
      <c r="AK183" s="411"/>
      <c r="AL183" s="412" t="e">
        <f>IF(OR(#REF!="",F183=""),"",ROUND(#REF!/10^3*F183,3))</f>
        <v>#REF!</v>
      </c>
      <c r="AM183" s="412" t="e">
        <f>IF(#REF!&gt;0,#REF!*#REF!/1000,"")</f>
        <v>#REF!</v>
      </c>
      <c r="AN183" s="412" t="e">
        <f>IF(#REF!&gt;0,#REF!*#REF!/1000,"")</f>
        <v>#REF!</v>
      </c>
      <c r="AO183" s="413" t="e">
        <f>IF(OR(#REF!="●",#REF!="●",#REF!="●"),"",IF(#REF!="","",#REF!))</f>
        <v>#REF!</v>
      </c>
      <c r="AP183" s="413" t="e">
        <f>IF(OR(#REF!="●",#REF!="●",#REF!="●"),"",IF(#REF!="","",#REF!))</f>
        <v>#REF!</v>
      </c>
      <c r="AQ183" s="412" t="e">
        <f>IF(ISNA(L183),"",L183*#REF!)</f>
        <v>#REF!</v>
      </c>
      <c r="AR183" s="412" t="e">
        <f>IF(ISNA(M183),"",M183*#REF!)</f>
        <v>#REF!</v>
      </c>
      <c r="AS183" s="414" t="e">
        <f>IF(#REF!&gt;0,DQ$6,"")</f>
        <v>#REF!</v>
      </c>
      <c r="AT183" s="95" t="e">
        <f>IF(#REF!="","",VLOOKUP(#REF!,#REF!,7,0))</f>
        <v>#REF!</v>
      </c>
      <c r="AU183" s="201" t="e">
        <f>IF(OR(#REF!="",AT183=""),"",ROUND(#REF!/10^3*AT183,3))</f>
        <v>#REF!</v>
      </c>
      <c r="AV183" s="201" t="e">
        <f>IF(#REF!&gt;0,#REF!*#REF!/1000,"")</f>
        <v>#REF!</v>
      </c>
      <c r="AW183" s="201" t="e">
        <f>IF(#REF!&gt;0,#REF!*#REF!/1000,"")</f>
        <v>#REF!</v>
      </c>
      <c r="AX183" s="74" t="e">
        <f t="shared" si="37"/>
        <v>#REF!</v>
      </c>
      <c r="AY183" s="74" t="e">
        <f t="shared" si="38"/>
        <v>#REF!</v>
      </c>
      <c r="AZ183" s="201" t="e">
        <f>IF(ISNA(AX183),"",AX183*#REF!)</f>
        <v>#REF!</v>
      </c>
      <c r="BA183" s="201" t="e">
        <f>IF(ISNA(AY183),"",AY183*#REF!)</f>
        <v>#REF!</v>
      </c>
      <c r="BB183" s="78" t="e">
        <f>IF(#REF!&gt;0,DQ$40,"")</f>
        <v>#REF!</v>
      </c>
      <c r="BC183" s="99"/>
      <c r="BD183" s="650"/>
      <c r="BE183" s="652" t="e">
        <f>IF(OR(#REF!="",F183=""),"",ROUND(#REF!/10^3*F183,3))</f>
        <v>#REF!</v>
      </c>
      <c r="BF183" s="412" t="e">
        <f>IF(#REF!&gt;0,#REF!*#REF!/1000,"")</f>
        <v>#REF!</v>
      </c>
      <c r="BG183" s="412" t="e">
        <f>IF(#REF!&gt;0,#REF!*#REF!/1000,"")</f>
        <v>#REF!</v>
      </c>
      <c r="BH183" s="413" t="e">
        <f>IF(OR(#REF!="●",#REF!="●",#REF!="●",#REF!="●"),"",IF(#REF!="","",#REF!))</f>
        <v>#REF!</v>
      </c>
      <c r="BI183" s="413" t="e">
        <f>IF(OR(#REF!="●",#REF!="●",#REF!="●",#REF!="●"),"",IF(#REF!="","",#REF!))</f>
        <v>#REF!</v>
      </c>
      <c r="BJ183" s="412" t="e">
        <f>IF(ISNA(L183),"",L183*#REF!)</f>
        <v>#REF!</v>
      </c>
      <c r="BK183" s="412" t="e">
        <f>IF(ISNA(M183),"",M183*#REF!)</f>
        <v>#REF!</v>
      </c>
      <c r="BL183" s="415" t="e">
        <f>IF(#REF!&gt;0,DQ$6,"")</f>
        <v>#REF!</v>
      </c>
      <c r="BM183" s="361" t="e">
        <f>IF(#REF!="","",VLOOKUP(#REF!,#REF!,7,0))</f>
        <v>#REF!</v>
      </c>
      <c r="BN183" s="201" t="e">
        <f>IF(OR(#REF!="",BM183=""),"",ROUND(#REF!/10^3*BM183,3))</f>
        <v>#REF!</v>
      </c>
      <c r="BO183" s="201" t="e">
        <f>IF(#REF!&gt;0,#REF!*#REF!/1000,"")</f>
        <v>#REF!</v>
      </c>
      <c r="BP183" s="201" t="e">
        <f>IF(#REF!&gt;0,#REF!*#REF!/1000,"")</f>
        <v>#REF!</v>
      </c>
      <c r="BQ183" s="74" t="e">
        <f t="shared" si="39"/>
        <v>#REF!</v>
      </c>
      <c r="BR183" s="74" t="e">
        <f t="shared" si="40"/>
        <v>#REF!</v>
      </c>
      <c r="BS183" s="201" t="e">
        <f>IF(ISNA(BQ183),"",BQ183*#REF!)</f>
        <v>#REF!</v>
      </c>
      <c r="BT183" s="201" t="e">
        <f>IF(ISNA(BR183),"",BR183*#REF!)</f>
        <v>#REF!</v>
      </c>
      <c r="BU183" s="78" t="e">
        <f>IF(#REF!&gt;0,DQ$57,"")</f>
        <v>#REF!</v>
      </c>
      <c r="BV183" s="99"/>
      <c r="BW183" s="411"/>
      <c r="BX183" s="412" t="e">
        <f>IF(OR(#REF!="",F183=""),"",ROUND(#REF!/10^3*F183,3))</f>
        <v>#REF!</v>
      </c>
      <c r="BY183" s="412" t="e">
        <f>IF(#REF!&gt;0,#REF!*#REF!/1000,"")</f>
        <v>#REF!</v>
      </c>
      <c r="BZ183" s="412" t="e">
        <f>IF(#REF!&gt;0,#REF!*#REF!/1000,"")</f>
        <v>#REF!</v>
      </c>
      <c r="CA183" s="413" t="e">
        <f>IF(OR(#REF!="●",#REF!="●",#REF!="●",#REF!="●",#REF!="●"),"",IF(#REF!="","",#REF!))</f>
        <v>#REF!</v>
      </c>
      <c r="CB183" s="413" t="e">
        <f>IF(OR(#REF!="●",#REF!="●",#REF!="●",#REF!="●",#REF!="●"),"",IF(#REF!="","",#REF!))</f>
        <v>#REF!</v>
      </c>
      <c r="CC183" s="412" t="e">
        <f>IF(ISNA(L183),"",L183*#REF!)</f>
        <v>#REF!</v>
      </c>
      <c r="CD183" s="412" t="e">
        <f>IF(ISNA(M183),"",M183*#REF!)</f>
        <v>#REF!</v>
      </c>
      <c r="CE183" s="415" t="e">
        <f>IF(#REF!&gt;0,DQ$6,"")</f>
        <v>#REF!</v>
      </c>
      <c r="CF183" s="361" t="e">
        <f>IF(#REF!="","",VLOOKUP(#REF!,#REF!,7,0))</f>
        <v>#REF!</v>
      </c>
      <c r="CG183" s="201" t="e">
        <f>IF(OR(#REF!="",CF183=""),"",ROUND(#REF!/10^3*CF183,3))</f>
        <v>#REF!</v>
      </c>
      <c r="CH183" s="201" t="e">
        <f>IF(#REF!&gt;0,#REF!*#REF!/1000,"")</f>
        <v>#REF!</v>
      </c>
      <c r="CI183" s="201" t="e">
        <f>IF(#REF!&gt;0,#REF!*#REF!/1000,"")</f>
        <v>#REF!</v>
      </c>
      <c r="CJ183" s="74" t="e">
        <f t="shared" si="41"/>
        <v>#REF!</v>
      </c>
      <c r="CK183" s="74" t="e">
        <f t="shared" si="42"/>
        <v>#REF!</v>
      </c>
      <c r="CL183" s="201" t="e">
        <f>IF(ISNA(CJ183),"",CJ183*#REF!)</f>
        <v>#REF!</v>
      </c>
      <c r="CM183" s="201" t="e">
        <f>IF(ISNA(CK183),"",CK183*#REF!)</f>
        <v>#REF!</v>
      </c>
      <c r="CN183" s="101" t="e">
        <f>IF(#REF!&gt;0,DQ$57,"")</f>
        <v>#REF!</v>
      </c>
      <c r="CO183" s="84"/>
      <c r="CP183" s="2"/>
      <c r="CQ183" s="2"/>
      <c r="CR183" s="2"/>
      <c r="CS183" s="2"/>
      <c r="CT183" s="2"/>
      <c r="CU183" s="2"/>
      <c r="CV183" s="2"/>
      <c r="CX183" s="2"/>
      <c r="CY183" s="2"/>
      <c r="CZ183" s="2"/>
      <c r="DA183" s="2"/>
      <c r="DB183" s="2"/>
      <c r="DC183" s="2"/>
      <c r="DD183" s="2"/>
      <c r="DE183" s="2"/>
      <c r="DF183" s="2"/>
      <c r="DG183" s="2"/>
      <c r="DJ183" s="5"/>
      <c r="DK183" s="5"/>
      <c r="DL183" s="5"/>
      <c r="DM183" s="5"/>
      <c r="DN183" s="46"/>
      <c r="DO183" s="46"/>
      <c r="DP183" s="46"/>
      <c r="DQ183" s="45"/>
    </row>
    <row r="184" spans="2:121" ht="18" customHeight="1">
      <c r="B184" s="151" t="e">
        <f>IF(#REF!="","",VLOOKUP(#REF!,$CX$11:$DG$26,9,0))</f>
        <v>#REF!</v>
      </c>
      <c r="C184" s="64" t="e">
        <f>IF(#REF!="",0,VLOOKUP(#REF!,$CP$11:$CQ$16,2,0))</f>
        <v>#REF!</v>
      </c>
      <c r="D184" s="65" t="e">
        <f>IF(#REF!="",0,VLOOKUP(#REF!,$CX$11:$CY$26,2,0))</f>
        <v>#REF!</v>
      </c>
      <c r="E184" s="152" t="e">
        <f t="shared" si="32"/>
        <v>#REF!</v>
      </c>
      <c r="F184" s="155" t="e">
        <f>IF(#REF!="","",VLOOKUP(#REF!,#REF!,7,0))</f>
        <v>#REF!</v>
      </c>
      <c r="G184" s="201" t="e">
        <f>IF(OR(#REF!="",F184=""),"",ROUND(#REF!/10^3*F184,3))</f>
        <v>#REF!</v>
      </c>
      <c r="H184" s="201" t="e">
        <f>IF(#REF!&gt;0,#REF!*#REF!/1000,"")</f>
        <v>#REF!</v>
      </c>
      <c r="I184" s="201" t="e">
        <f>IF(#REF!&gt;0,#REF!*#REF!/1000,"")</f>
        <v>#REF!</v>
      </c>
      <c r="J184" s="51" t="e">
        <f>IF(#REF!="●","",IF(#REF!="","",#REF!))</f>
        <v>#REF!</v>
      </c>
      <c r="K184" s="51" t="e">
        <f>IF(#REF!="●","",IF(#REF!="","",#REF!))</f>
        <v>#REF!</v>
      </c>
      <c r="L184" s="74" t="e">
        <f t="shared" si="33"/>
        <v>#REF!</v>
      </c>
      <c r="M184" s="74" t="e">
        <f t="shared" si="34"/>
        <v>#REF!</v>
      </c>
      <c r="N184" s="201" t="e">
        <f>IF(ISNA(L184),"",L184*#REF!)</f>
        <v>#REF!</v>
      </c>
      <c r="O184" s="201" t="e">
        <f>IF(ISNA(M184),"",M184*#REF!)</f>
        <v>#REF!</v>
      </c>
      <c r="P184" s="78" t="e">
        <f>IF(#REF!&gt;0,DQ$6,"")</f>
        <v>#REF!</v>
      </c>
      <c r="Q184" s="99"/>
      <c r="R184" s="411"/>
      <c r="S184" s="412" t="e">
        <f>IF(OR(#REF!="",F184=""),"",ROUND(#REF!/10^3*F184,3))</f>
        <v>#REF!</v>
      </c>
      <c r="T184" s="412" t="e">
        <f>IF(#REF!&gt;0,#REF!*#REF!/1000,"")</f>
        <v>#REF!</v>
      </c>
      <c r="U184" s="412" t="e">
        <f>IF(#REF!&gt;0,#REF!*#REF!/1000,"")</f>
        <v>#REF!</v>
      </c>
      <c r="V184" s="413" t="e">
        <f>IF(OR(#REF!="●",#REF!="●"),"",IF(#REF!="","",#REF!))</f>
        <v>#REF!</v>
      </c>
      <c r="W184" s="413" t="e">
        <f>IF(OR(#REF!="●",#REF!="●"),"",IF(#REF!="","",#REF!))</f>
        <v>#REF!</v>
      </c>
      <c r="X184" s="412" t="e">
        <f>IF(ISNA(L184),"",L184*#REF!)</f>
        <v>#REF!</v>
      </c>
      <c r="Y184" s="412" t="e">
        <f>IF(ISNA(M184),"",M184*#REF!)</f>
        <v>#REF!</v>
      </c>
      <c r="Z184" s="414" t="e">
        <f>IF(#REF!&gt;0,DQ$6,"")</f>
        <v>#REF!</v>
      </c>
      <c r="AA184" s="95" t="e">
        <f>IF(#REF!="","",VLOOKUP(#REF!,#REF!,7,0))</f>
        <v>#REF!</v>
      </c>
      <c r="AB184" s="201" t="e">
        <f>IF(OR(#REF!="",AA184=""),"",ROUND(#REF!/10^3*AA184,3))</f>
        <v>#REF!</v>
      </c>
      <c r="AC184" s="201" t="e">
        <f>IF(#REF!&gt;0,#REF!*#REF!/1000,"")</f>
        <v>#REF!</v>
      </c>
      <c r="AD184" s="201" t="e">
        <f>IF(#REF!&gt;0,#REF!*#REF!/1000,"")</f>
        <v>#REF!</v>
      </c>
      <c r="AE184" s="74" t="e">
        <f t="shared" si="35"/>
        <v>#REF!</v>
      </c>
      <c r="AF184" s="74" t="e">
        <f t="shared" si="36"/>
        <v>#REF!</v>
      </c>
      <c r="AG184" s="201" t="e">
        <f>IF(ISNA(AE184),"",AE184*#REF!)</f>
        <v>#REF!</v>
      </c>
      <c r="AH184" s="201" t="e">
        <f>IF(ISNA(AF184),"",AF184*#REF!)</f>
        <v>#REF!</v>
      </c>
      <c r="AI184" s="78" t="e">
        <f>IF(#REF!&gt;0,DQ$23,"")</f>
        <v>#REF!</v>
      </c>
      <c r="AJ184" s="99"/>
      <c r="AK184" s="411"/>
      <c r="AL184" s="412" t="e">
        <f>IF(OR(#REF!="",F184=""),"",ROUND(#REF!/10^3*F184,3))</f>
        <v>#REF!</v>
      </c>
      <c r="AM184" s="412" t="e">
        <f>IF(#REF!&gt;0,#REF!*#REF!/1000,"")</f>
        <v>#REF!</v>
      </c>
      <c r="AN184" s="412" t="e">
        <f>IF(#REF!&gt;0,#REF!*#REF!/1000,"")</f>
        <v>#REF!</v>
      </c>
      <c r="AO184" s="413" t="e">
        <f>IF(OR(#REF!="●",#REF!="●",#REF!="●"),"",IF(#REF!="","",#REF!))</f>
        <v>#REF!</v>
      </c>
      <c r="AP184" s="413" t="e">
        <f>IF(OR(#REF!="●",#REF!="●",#REF!="●"),"",IF(#REF!="","",#REF!))</f>
        <v>#REF!</v>
      </c>
      <c r="AQ184" s="412" t="e">
        <f>IF(ISNA(L184),"",L184*#REF!)</f>
        <v>#REF!</v>
      </c>
      <c r="AR184" s="412" t="e">
        <f>IF(ISNA(M184),"",M184*#REF!)</f>
        <v>#REF!</v>
      </c>
      <c r="AS184" s="414" t="e">
        <f>IF(#REF!&gt;0,DQ$6,"")</f>
        <v>#REF!</v>
      </c>
      <c r="AT184" s="95" t="e">
        <f>IF(#REF!="","",VLOOKUP(#REF!,#REF!,7,0))</f>
        <v>#REF!</v>
      </c>
      <c r="AU184" s="201" t="e">
        <f>IF(OR(#REF!="",AT184=""),"",ROUND(#REF!/10^3*AT184,3))</f>
        <v>#REF!</v>
      </c>
      <c r="AV184" s="201" t="e">
        <f>IF(#REF!&gt;0,#REF!*#REF!/1000,"")</f>
        <v>#REF!</v>
      </c>
      <c r="AW184" s="201" t="e">
        <f>IF(#REF!&gt;0,#REF!*#REF!/1000,"")</f>
        <v>#REF!</v>
      </c>
      <c r="AX184" s="74" t="e">
        <f t="shared" si="37"/>
        <v>#REF!</v>
      </c>
      <c r="AY184" s="74" t="e">
        <f t="shared" si="38"/>
        <v>#REF!</v>
      </c>
      <c r="AZ184" s="201" t="e">
        <f>IF(ISNA(AX184),"",AX184*#REF!)</f>
        <v>#REF!</v>
      </c>
      <c r="BA184" s="201" t="e">
        <f>IF(ISNA(AY184),"",AY184*#REF!)</f>
        <v>#REF!</v>
      </c>
      <c r="BB184" s="78" t="e">
        <f>IF(#REF!&gt;0,DQ$40,"")</f>
        <v>#REF!</v>
      </c>
      <c r="BC184" s="99"/>
      <c r="BD184" s="650"/>
      <c r="BE184" s="652" t="e">
        <f>IF(OR(#REF!="",F184=""),"",ROUND(#REF!/10^3*F184,3))</f>
        <v>#REF!</v>
      </c>
      <c r="BF184" s="412" t="e">
        <f>IF(#REF!&gt;0,#REF!*#REF!/1000,"")</f>
        <v>#REF!</v>
      </c>
      <c r="BG184" s="412" t="e">
        <f>IF(#REF!&gt;0,#REF!*#REF!/1000,"")</f>
        <v>#REF!</v>
      </c>
      <c r="BH184" s="413" t="e">
        <f>IF(OR(#REF!="●",#REF!="●",#REF!="●",#REF!="●"),"",IF(#REF!="","",#REF!))</f>
        <v>#REF!</v>
      </c>
      <c r="BI184" s="413" t="e">
        <f>IF(OR(#REF!="●",#REF!="●",#REF!="●",#REF!="●"),"",IF(#REF!="","",#REF!))</f>
        <v>#REF!</v>
      </c>
      <c r="BJ184" s="412" t="e">
        <f>IF(ISNA(L184),"",L184*#REF!)</f>
        <v>#REF!</v>
      </c>
      <c r="BK184" s="412" t="e">
        <f>IF(ISNA(M184),"",M184*#REF!)</f>
        <v>#REF!</v>
      </c>
      <c r="BL184" s="415" t="e">
        <f>IF(#REF!&gt;0,DQ$6,"")</f>
        <v>#REF!</v>
      </c>
      <c r="BM184" s="361" t="e">
        <f>IF(#REF!="","",VLOOKUP(#REF!,#REF!,7,0))</f>
        <v>#REF!</v>
      </c>
      <c r="BN184" s="201" t="e">
        <f>IF(OR(#REF!="",BM184=""),"",ROUND(#REF!/10^3*BM184,3))</f>
        <v>#REF!</v>
      </c>
      <c r="BO184" s="201" t="e">
        <f>IF(#REF!&gt;0,#REF!*#REF!/1000,"")</f>
        <v>#REF!</v>
      </c>
      <c r="BP184" s="201" t="e">
        <f>IF(#REF!&gt;0,#REF!*#REF!/1000,"")</f>
        <v>#REF!</v>
      </c>
      <c r="BQ184" s="74" t="e">
        <f t="shared" si="39"/>
        <v>#REF!</v>
      </c>
      <c r="BR184" s="74" t="e">
        <f t="shared" si="40"/>
        <v>#REF!</v>
      </c>
      <c r="BS184" s="201" t="e">
        <f>IF(ISNA(BQ184),"",BQ184*#REF!)</f>
        <v>#REF!</v>
      </c>
      <c r="BT184" s="201" t="e">
        <f>IF(ISNA(BR184),"",BR184*#REF!)</f>
        <v>#REF!</v>
      </c>
      <c r="BU184" s="78" t="e">
        <f>IF(#REF!&gt;0,DQ$57,"")</f>
        <v>#REF!</v>
      </c>
      <c r="BV184" s="99"/>
      <c r="BW184" s="411"/>
      <c r="BX184" s="412" t="e">
        <f>IF(OR(#REF!="",F184=""),"",ROUND(#REF!/10^3*F184,3))</f>
        <v>#REF!</v>
      </c>
      <c r="BY184" s="412" t="e">
        <f>IF(#REF!&gt;0,#REF!*#REF!/1000,"")</f>
        <v>#REF!</v>
      </c>
      <c r="BZ184" s="412" t="e">
        <f>IF(#REF!&gt;0,#REF!*#REF!/1000,"")</f>
        <v>#REF!</v>
      </c>
      <c r="CA184" s="413" t="e">
        <f>IF(OR(#REF!="●",#REF!="●",#REF!="●",#REF!="●",#REF!="●"),"",IF(#REF!="","",#REF!))</f>
        <v>#REF!</v>
      </c>
      <c r="CB184" s="413" t="e">
        <f>IF(OR(#REF!="●",#REF!="●",#REF!="●",#REF!="●",#REF!="●"),"",IF(#REF!="","",#REF!))</f>
        <v>#REF!</v>
      </c>
      <c r="CC184" s="412" t="e">
        <f>IF(ISNA(L184),"",L184*#REF!)</f>
        <v>#REF!</v>
      </c>
      <c r="CD184" s="412" t="e">
        <f>IF(ISNA(M184),"",M184*#REF!)</f>
        <v>#REF!</v>
      </c>
      <c r="CE184" s="415" t="e">
        <f>IF(#REF!&gt;0,DQ$6,"")</f>
        <v>#REF!</v>
      </c>
      <c r="CF184" s="361" t="e">
        <f>IF(#REF!="","",VLOOKUP(#REF!,#REF!,7,0))</f>
        <v>#REF!</v>
      </c>
      <c r="CG184" s="201" t="e">
        <f>IF(OR(#REF!="",CF184=""),"",ROUND(#REF!/10^3*CF184,3))</f>
        <v>#REF!</v>
      </c>
      <c r="CH184" s="201" t="e">
        <f>IF(#REF!&gt;0,#REF!*#REF!/1000,"")</f>
        <v>#REF!</v>
      </c>
      <c r="CI184" s="201" t="e">
        <f>IF(#REF!&gt;0,#REF!*#REF!/1000,"")</f>
        <v>#REF!</v>
      </c>
      <c r="CJ184" s="74" t="e">
        <f t="shared" si="41"/>
        <v>#REF!</v>
      </c>
      <c r="CK184" s="74" t="e">
        <f t="shared" si="42"/>
        <v>#REF!</v>
      </c>
      <c r="CL184" s="201" t="e">
        <f>IF(ISNA(CJ184),"",CJ184*#REF!)</f>
        <v>#REF!</v>
      </c>
      <c r="CM184" s="201" t="e">
        <f>IF(ISNA(CK184),"",CK184*#REF!)</f>
        <v>#REF!</v>
      </c>
      <c r="CN184" s="101" t="e">
        <f>IF(#REF!&gt;0,DQ$57,"")</f>
        <v>#REF!</v>
      </c>
      <c r="CO184" s="84"/>
      <c r="CP184" s="2"/>
      <c r="CQ184" s="2"/>
      <c r="CR184" s="2"/>
      <c r="CS184" s="2"/>
      <c r="CT184" s="2"/>
      <c r="CU184" s="2"/>
      <c r="CV184" s="2"/>
      <c r="CX184" s="2"/>
      <c r="CY184" s="2"/>
      <c r="CZ184" s="2"/>
      <c r="DA184" s="2"/>
      <c r="DB184" s="2"/>
      <c r="DC184" s="2"/>
      <c r="DD184" s="2"/>
      <c r="DE184" s="2"/>
      <c r="DF184" s="2"/>
      <c r="DG184" s="2"/>
      <c r="DJ184" s="5"/>
      <c r="DK184" s="5"/>
      <c r="DL184" s="5"/>
      <c r="DM184" s="5"/>
      <c r="DN184" s="46"/>
      <c r="DO184" s="46"/>
      <c r="DP184" s="46"/>
      <c r="DQ184" s="46"/>
    </row>
    <row r="185" spans="2:121" ht="18" customHeight="1">
      <c r="B185" s="151" t="e">
        <f>IF(#REF!="","",VLOOKUP(#REF!,$CX$11:$DG$26,9,0))</f>
        <v>#REF!</v>
      </c>
      <c r="C185" s="64" t="e">
        <f>IF(#REF!="",0,VLOOKUP(#REF!,$CP$11:$CQ$16,2,0))</f>
        <v>#REF!</v>
      </c>
      <c r="D185" s="65" t="e">
        <f>IF(#REF!="",0,VLOOKUP(#REF!,$CX$11:$CY$26,2,0))</f>
        <v>#REF!</v>
      </c>
      <c r="E185" s="152" t="e">
        <f t="shared" si="32"/>
        <v>#REF!</v>
      </c>
      <c r="F185" s="155" t="e">
        <f>IF(#REF!="","",VLOOKUP(#REF!,#REF!,7,0))</f>
        <v>#REF!</v>
      </c>
      <c r="G185" s="201" t="e">
        <f>IF(OR(#REF!="",F185=""),"",ROUND(#REF!/10^3*F185,3))</f>
        <v>#REF!</v>
      </c>
      <c r="H185" s="201" t="e">
        <f>IF(#REF!&gt;0,#REF!*#REF!/1000,"")</f>
        <v>#REF!</v>
      </c>
      <c r="I185" s="201" t="e">
        <f>IF(#REF!&gt;0,#REF!*#REF!/1000,"")</f>
        <v>#REF!</v>
      </c>
      <c r="J185" s="51" t="e">
        <f>IF(#REF!="●","",IF(#REF!="","",#REF!))</f>
        <v>#REF!</v>
      </c>
      <c r="K185" s="51" t="e">
        <f>IF(#REF!="●","",IF(#REF!="","",#REF!))</f>
        <v>#REF!</v>
      </c>
      <c r="L185" s="74" t="e">
        <f t="shared" si="33"/>
        <v>#REF!</v>
      </c>
      <c r="M185" s="74" t="e">
        <f t="shared" si="34"/>
        <v>#REF!</v>
      </c>
      <c r="N185" s="201" t="e">
        <f>IF(ISNA(L185),"",L185*#REF!)</f>
        <v>#REF!</v>
      </c>
      <c r="O185" s="201" t="e">
        <f>IF(ISNA(M185),"",M185*#REF!)</f>
        <v>#REF!</v>
      </c>
      <c r="P185" s="78" t="e">
        <f>IF(#REF!&gt;0,DQ$6,"")</f>
        <v>#REF!</v>
      </c>
      <c r="Q185" s="99"/>
      <c r="R185" s="411"/>
      <c r="S185" s="412" t="e">
        <f>IF(OR(#REF!="",F185=""),"",ROUND(#REF!/10^3*F185,3))</f>
        <v>#REF!</v>
      </c>
      <c r="T185" s="412" t="e">
        <f>IF(#REF!&gt;0,#REF!*#REF!/1000,"")</f>
        <v>#REF!</v>
      </c>
      <c r="U185" s="412" t="e">
        <f>IF(#REF!&gt;0,#REF!*#REF!/1000,"")</f>
        <v>#REF!</v>
      </c>
      <c r="V185" s="413" t="e">
        <f>IF(OR(#REF!="●",#REF!="●"),"",IF(#REF!="","",#REF!))</f>
        <v>#REF!</v>
      </c>
      <c r="W185" s="413" t="e">
        <f>IF(OR(#REF!="●",#REF!="●"),"",IF(#REF!="","",#REF!))</f>
        <v>#REF!</v>
      </c>
      <c r="X185" s="412" t="e">
        <f>IF(ISNA(L185),"",L185*#REF!)</f>
        <v>#REF!</v>
      </c>
      <c r="Y185" s="412" t="e">
        <f>IF(ISNA(M185),"",M185*#REF!)</f>
        <v>#REF!</v>
      </c>
      <c r="Z185" s="414" t="e">
        <f>IF(#REF!&gt;0,DQ$6,"")</f>
        <v>#REF!</v>
      </c>
      <c r="AA185" s="95" t="e">
        <f>IF(#REF!="","",VLOOKUP(#REF!,#REF!,7,0))</f>
        <v>#REF!</v>
      </c>
      <c r="AB185" s="201" t="e">
        <f>IF(OR(#REF!="",AA185=""),"",ROUND(#REF!/10^3*AA185,3))</f>
        <v>#REF!</v>
      </c>
      <c r="AC185" s="201" t="e">
        <f>IF(#REF!&gt;0,#REF!*#REF!/1000,"")</f>
        <v>#REF!</v>
      </c>
      <c r="AD185" s="201" t="e">
        <f>IF(#REF!&gt;0,#REF!*#REF!/1000,"")</f>
        <v>#REF!</v>
      </c>
      <c r="AE185" s="74" t="e">
        <f t="shared" si="35"/>
        <v>#REF!</v>
      </c>
      <c r="AF185" s="74" t="e">
        <f t="shared" si="36"/>
        <v>#REF!</v>
      </c>
      <c r="AG185" s="201" t="e">
        <f>IF(ISNA(AE185),"",AE185*#REF!)</f>
        <v>#REF!</v>
      </c>
      <c r="AH185" s="201" t="e">
        <f>IF(ISNA(AF185),"",AF185*#REF!)</f>
        <v>#REF!</v>
      </c>
      <c r="AI185" s="78" t="e">
        <f>IF(#REF!&gt;0,DQ$23,"")</f>
        <v>#REF!</v>
      </c>
      <c r="AJ185" s="99"/>
      <c r="AK185" s="411"/>
      <c r="AL185" s="412" t="e">
        <f>IF(OR(#REF!="",F185=""),"",ROUND(#REF!/10^3*F185,3))</f>
        <v>#REF!</v>
      </c>
      <c r="AM185" s="412" t="e">
        <f>IF(#REF!&gt;0,#REF!*#REF!/1000,"")</f>
        <v>#REF!</v>
      </c>
      <c r="AN185" s="412" t="e">
        <f>IF(#REF!&gt;0,#REF!*#REF!/1000,"")</f>
        <v>#REF!</v>
      </c>
      <c r="AO185" s="413" t="e">
        <f>IF(OR(#REF!="●",#REF!="●",#REF!="●"),"",IF(#REF!="","",#REF!))</f>
        <v>#REF!</v>
      </c>
      <c r="AP185" s="413" t="e">
        <f>IF(OR(#REF!="●",#REF!="●",#REF!="●"),"",IF(#REF!="","",#REF!))</f>
        <v>#REF!</v>
      </c>
      <c r="AQ185" s="412" t="e">
        <f>IF(ISNA(L185),"",L185*#REF!)</f>
        <v>#REF!</v>
      </c>
      <c r="AR185" s="412" t="e">
        <f>IF(ISNA(M185),"",M185*#REF!)</f>
        <v>#REF!</v>
      </c>
      <c r="AS185" s="414" t="e">
        <f>IF(#REF!&gt;0,DQ$6,"")</f>
        <v>#REF!</v>
      </c>
      <c r="AT185" s="95" t="e">
        <f>IF(#REF!="","",VLOOKUP(#REF!,#REF!,7,0))</f>
        <v>#REF!</v>
      </c>
      <c r="AU185" s="201" t="e">
        <f>IF(OR(#REF!="",AT185=""),"",ROUND(#REF!/10^3*AT185,3))</f>
        <v>#REF!</v>
      </c>
      <c r="AV185" s="201" t="e">
        <f>IF(#REF!&gt;0,#REF!*#REF!/1000,"")</f>
        <v>#REF!</v>
      </c>
      <c r="AW185" s="201" t="e">
        <f>IF(#REF!&gt;0,#REF!*#REF!/1000,"")</f>
        <v>#REF!</v>
      </c>
      <c r="AX185" s="74" t="e">
        <f t="shared" si="37"/>
        <v>#REF!</v>
      </c>
      <c r="AY185" s="74" t="e">
        <f t="shared" si="38"/>
        <v>#REF!</v>
      </c>
      <c r="AZ185" s="201" t="e">
        <f>IF(ISNA(AX185),"",AX185*#REF!)</f>
        <v>#REF!</v>
      </c>
      <c r="BA185" s="201" t="e">
        <f>IF(ISNA(AY185),"",AY185*#REF!)</f>
        <v>#REF!</v>
      </c>
      <c r="BB185" s="78" t="e">
        <f>IF(#REF!&gt;0,DQ$40,"")</f>
        <v>#REF!</v>
      </c>
      <c r="BC185" s="99"/>
      <c r="BD185" s="650"/>
      <c r="BE185" s="652" t="e">
        <f>IF(OR(#REF!="",F185=""),"",ROUND(#REF!/10^3*F185,3))</f>
        <v>#REF!</v>
      </c>
      <c r="BF185" s="412" t="e">
        <f>IF(#REF!&gt;0,#REF!*#REF!/1000,"")</f>
        <v>#REF!</v>
      </c>
      <c r="BG185" s="412" t="e">
        <f>IF(#REF!&gt;0,#REF!*#REF!/1000,"")</f>
        <v>#REF!</v>
      </c>
      <c r="BH185" s="413" t="e">
        <f>IF(OR(#REF!="●",#REF!="●",#REF!="●",#REF!="●"),"",IF(#REF!="","",#REF!))</f>
        <v>#REF!</v>
      </c>
      <c r="BI185" s="413" t="e">
        <f>IF(OR(#REF!="●",#REF!="●",#REF!="●",#REF!="●"),"",IF(#REF!="","",#REF!))</f>
        <v>#REF!</v>
      </c>
      <c r="BJ185" s="412" t="e">
        <f>IF(ISNA(L185),"",L185*#REF!)</f>
        <v>#REF!</v>
      </c>
      <c r="BK185" s="412" t="e">
        <f>IF(ISNA(M185),"",M185*#REF!)</f>
        <v>#REF!</v>
      </c>
      <c r="BL185" s="415" t="e">
        <f>IF(#REF!&gt;0,DQ$6,"")</f>
        <v>#REF!</v>
      </c>
      <c r="BM185" s="361" t="e">
        <f>IF(#REF!="","",VLOOKUP(#REF!,#REF!,7,0))</f>
        <v>#REF!</v>
      </c>
      <c r="BN185" s="201" t="e">
        <f>IF(OR(#REF!="",BM185=""),"",ROUND(#REF!/10^3*BM185,3))</f>
        <v>#REF!</v>
      </c>
      <c r="BO185" s="201" t="e">
        <f>IF(#REF!&gt;0,#REF!*#REF!/1000,"")</f>
        <v>#REF!</v>
      </c>
      <c r="BP185" s="201" t="e">
        <f>IF(#REF!&gt;0,#REF!*#REF!/1000,"")</f>
        <v>#REF!</v>
      </c>
      <c r="BQ185" s="74" t="e">
        <f t="shared" si="39"/>
        <v>#REF!</v>
      </c>
      <c r="BR185" s="74" t="e">
        <f t="shared" si="40"/>
        <v>#REF!</v>
      </c>
      <c r="BS185" s="201" t="e">
        <f>IF(ISNA(BQ185),"",BQ185*#REF!)</f>
        <v>#REF!</v>
      </c>
      <c r="BT185" s="201" t="e">
        <f>IF(ISNA(BR185),"",BR185*#REF!)</f>
        <v>#REF!</v>
      </c>
      <c r="BU185" s="78" t="e">
        <f>IF(#REF!&gt;0,DQ$57,"")</f>
        <v>#REF!</v>
      </c>
      <c r="BV185" s="99"/>
      <c r="BW185" s="411"/>
      <c r="BX185" s="412" t="e">
        <f>IF(OR(#REF!="",F185=""),"",ROUND(#REF!/10^3*F185,3))</f>
        <v>#REF!</v>
      </c>
      <c r="BY185" s="412" t="e">
        <f>IF(#REF!&gt;0,#REF!*#REF!/1000,"")</f>
        <v>#REF!</v>
      </c>
      <c r="BZ185" s="412" t="e">
        <f>IF(#REF!&gt;0,#REF!*#REF!/1000,"")</f>
        <v>#REF!</v>
      </c>
      <c r="CA185" s="413" t="e">
        <f>IF(OR(#REF!="●",#REF!="●",#REF!="●",#REF!="●",#REF!="●"),"",IF(#REF!="","",#REF!))</f>
        <v>#REF!</v>
      </c>
      <c r="CB185" s="413" t="e">
        <f>IF(OR(#REF!="●",#REF!="●",#REF!="●",#REF!="●",#REF!="●"),"",IF(#REF!="","",#REF!))</f>
        <v>#REF!</v>
      </c>
      <c r="CC185" s="412" t="e">
        <f>IF(ISNA(L185),"",L185*#REF!)</f>
        <v>#REF!</v>
      </c>
      <c r="CD185" s="412" t="e">
        <f>IF(ISNA(M185),"",M185*#REF!)</f>
        <v>#REF!</v>
      </c>
      <c r="CE185" s="415" t="e">
        <f>IF(#REF!&gt;0,DQ$6,"")</f>
        <v>#REF!</v>
      </c>
      <c r="CF185" s="361" t="e">
        <f>IF(#REF!="","",VLOOKUP(#REF!,#REF!,7,0))</f>
        <v>#REF!</v>
      </c>
      <c r="CG185" s="201" t="e">
        <f>IF(OR(#REF!="",CF185=""),"",ROUND(#REF!/10^3*CF185,3))</f>
        <v>#REF!</v>
      </c>
      <c r="CH185" s="201" t="e">
        <f>IF(#REF!&gt;0,#REF!*#REF!/1000,"")</f>
        <v>#REF!</v>
      </c>
      <c r="CI185" s="201" t="e">
        <f>IF(#REF!&gt;0,#REF!*#REF!/1000,"")</f>
        <v>#REF!</v>
      </c>
      <c r="CJ185" s="74" t="e">
        <f t="shared" si="41"/>
        <v>#REF!</v>
      </c>
      <c r="CK185" s="74" t="e">
        <f t="shared" si="42"/>
        <v>#REF!</v>
      </c>
      <c r="CL185" s="201" t="e">
        <f>IF(ISNA(CJ185),"",CJ185*#REF!)</f>
        <v>#REF!</v>
      </c>
      <c r="CM185" s="201" t="e">
        <f>IF(ISNA(CK185),"",CK185*#REF!)</f>
        <v>#REF!</v>
      </c>
      <c r="CN185" s="101" t="e">
        <f>IF(#REF!&gt;0,DQ$57,"")</f>
        <v>#REF!</v>
      </c>
      <c r="CO185" s="84"/>
      <c r="CP185" s="2"/>
      <c r="CQ185" s="2"/>
      <c r="CR185" s="2"/>
      <c r="CS185" s="2"/>
      <c r="CT185" s="2"/>
      <c r="CU185" s="2"/>
      <c r="CV185" s="2"/>
      <c r="CX185" s="2"/>
      <c r="CY185" s="2"/>
      <c r="CZ185" s="2"/>
      <c r="DA185" s="2"/>
      <c r="DB185" s="2"/>
      <c r="DC185" s="2"/>
      <c r="DD185" s="2"/>
      <c r="DE185" s="2"/>
      <c r="DF185" s="2"/>
      <c r="DG185" s="2"/>
      <c r="DJ185" s="2"/>
      <c r="DK185" s="2"/>
      <c r="DL185" s="2"/>
      <c r="DM185" s="2"/>
      <c r="DO185" s="47"/>
      <c r="DP185" s="47"/>
      <c r="DQ185" s="46"/>
    </row>
    <row r="186" spans="2:121" ht="18" customHeight="1">
      <c r="B186" s="151" t="e">
        <f>IF(#REF!="","",VLOOKUP(#REF!,$CX$11:$DG$26,9,0))</f>
        <v>#REF!</v>
      </c>
      <c r="C186" s="64" t="e">
        <f>IF(#REF!="",0,VLOOKUP(#REF!,$CP$11:$CQ$16,2,0))</f>
        <v>#REF!</v>
      </c>
      <c r="D186" s="65" t="e">
        <f>IF(#REF!="",0,VLOOKUP(#REF!,$CX$11:$CY$26,2,0))</f>
        <v>#REF!</v>
      </c>
      <c r="E186" s="152" t="e">
        <f t="shared" si="32"/>
        <v>#REF!</v>
      </c>
      <c r="F186" s="155" t="e">
        <f>IF(#REF!="","",VLOOKUP(#REF!,#REF!,7,0))</f>
        <v>#REF!</v>
      </c>
      <c r="G186" s="201" t="e">
        <f>IF(OR(#REF!="",F186=""),"",ROUND(#REF!/10^3*F186,3))</f>
        <v>#REF!</v>
      </c>
      <c r="H186" s="201" t="e">
        <f>IF(#REF!&gt;0,#REF!*#REF!/1000,"")</f>
        <v>#REF!</v>
      </c>
      <c r="I186" s="201" t="e">
        <f>IF(#REF!&gt;0,#REF!*#REF!/1000,"")</f>
        <v>#REF!</v>
      </c>
      <c r="J186" s="51" t="e">
        <f>IF(#REF!="●","",IF(#REF!="","",#REF!))</f>
        <v>#REF!</v>
      </c>
      <c r="K186" s="51" t="e">
        <f>IF(#REF!="●","",IF(#REF!="","",#REF!))</f>
        <v>#REF!</v>
      </c>
      <c r="L186" s="74" t="e">
        <f t="shared" si="33"/>
        <v>#REF!</v>
      </c>
      <c r="M186" s="74" t="e">
        <f t="shared" si="34"/>
        <v>#REF!</v>
      </c>
      <c r="N186" s="201" t="e">
        <f>IF(ISNA(L186),"",L186*#REF!)</f>
        <v>#REF!</v>
      </c>
      <c r="O186" s="201" t="e">
        <f>IF(ISNA(M186),"",M186*#REF!)</f>
        <v>#REF!</v>
      </c>
      <c r="P186" s="78" t="e">
        <f>IF(#REF!&gt;0,DQ$6,"")</f>
        <v>#REF!</v>
      </c>
      <c r="Q186" s="99"/>
      <c r="R186" s="411"/>
      <c r="S186" s="412" t="e">
        <f>IF(OR(#REF!="",F186=""),"",ROUND(#REF!/10^3*F186,3))</f>
        <v>#REF!</v>
      </c>
      <c r="T186" s="412" t="e">
        <f>IF(#REF!&gt;0,#REF!*#REF!/1000,"")</f>
        <v>#REF!</v>
      </c>
      <c r="U186" s="412" t="e">
        <f>IF(#REF!&gt;0,#REF!*#REF!/1000,"")</f>
        <v>#REF!</v>
      </c>
      <c r="V186" s="413" t="e">
        <f>IF(OR(#REF!="●",#REF!="●"),"",IF(#REF!="","",#REF!))</f>
        <v>#REF!</v>
      </c>
      <c r="W186" s="413" t="e">
        <f>IF(OR(#REF!="●",#REF!="●"),"",IF(#REF!="","",#REF!))</f>
        <v>#REF!</v>
      </c>
      <c r="X186" s="412" t="e">
        <f>IF(ISNA(L186),"",L186*#REF!)</f>
        <v>#REF!</v>
      </c>
      <c r="Y186" s="412" t="e">
        <f>IF(ISNA(M186),"",M186*#REF!)</f>
        <v>#REF!</v>
      </c>
      <c r="Z186" s="414" t="e">
        <f>IF(#REF!&gt;0,DQ$6,"")</f>
        <v>#REF!</v>
      </c>
      <c r="AA186" s="95" t="e">
        <f>IF(#REF!="","",VLOOKUP(#REF!,#REF!,7,0))</f>
        <v>#REF!</v>
      </c>
      <c r="AB186" s="201" t="e">
        <f>IF(OR(#REF!="",AA186=""),"",ROUND(#REF!/10^3*AA186,3))</f>
        <v>#REF!</v>
      </c>
      <c r="AC186" s="201" t="e">
        <f>IF(#REF!&gt;0,#REF!*#REF!/1000,"")</f>
        <v>#REF!</v>
      </c>
      <c r="AD186" s="201" t="e">
        <f>IF(#REF!&gt;0,#REF!*#REF!/1000,"")</f>
        <v>#REF!</v>
      </c>
      <c r="AE186" s="74" t="e">
        <f t="shared" si="35"/>
        <v>#REF!</v>
      </c>
      <c r="AF186" s="74" t="e">
        <f t="shared" si="36"/>
        <v>#REF!</v>
      </c>
      <c r="AG186" s="201" t="e">
        <f>IF(ISNA(AE186),"",AE186*#REF!)</f>
        <v>#REF!</v>
      </c>
      <c r="AH186" s="201" t="e">
        <f>IF(ISNA(AF186),"",AF186*#REF!)</f>
        <v>#REF!</v>
      </c>
      <c r="AI186" s="78" t="e">
        <f>IF(#REF!&gt;0,DQ$23,"")</f>
        <v>#REF!</v>
      </c>
      <c r="AJ186" s="99"/>
      <c r="AK186" s="411"/>
      <c r="AL186" s="412" t="e">
        <f>IF(OR(#REF!="",F186=""),"",ROUND(#REF!/10^3*F186,3))</f>
        <v>#REF!</v>
      </c>
      <c r="AM186" s="412" t="e">
        <f>IF(#REF!&gt;0,#REF!*#REF!/1000,"")</f>
        <v>#REF!</v>
      </c>
      <c r="AN186" s="412" t="e">
        <f>IF(#REF!&gt;0,#REF!*#REF!/1000,"")</f>
        <v>#REF!</v>
      </c>
      <c r="AO186" s="413" t="e">
        <f>IF(OR(#REF!="●",#REF!="●",#REF!="●"),"",IF(#REF!="","",#REF!))</f>
        <v>#REF!</v>
      </c>
      <c r="AP186" s="413" t="e">
        <f>IF(OR(#REF!="●",#REF!="●",#REF!="●"),"",IF(#REF!="","",#REF!))</f>
        <v>#REF!</v>
      </c>
      <c r="AQ186" s="412" t="e">
        <f>IF(ISNA(L186),"",L186*#REF!)</f>
        <v>#REF!</v>
      </c>
      <c r="AR186" s="412" t="e">
        <f>IF(ISNA(M186),"",M186*#REF!)</f>
        <v>#REF!</v>
      </c>
      <c r="AS186" s="414" t="e">
        <f>IF(#REF!&gt;0,DQ$6,"")</f>
        <v>#REF!</v>
      </c>
      <c r="AT186" s="95" t="e">
        <f>IF(#REF!="","",VLOOKUP(#REF!,#REF!,7,0))</f>
        <v>#REF!</v>
      </c>
      <c r="AU186" s="201" t="e">
        <f>IF(OR(#REF!="",AT186=""),"",ROUND(#REF!/10^3*AT186,3))</f>
        <v>#REF!</v>
      </c>
      <c r="AV186" s="201" t="e">
        <f>IF(#REF!&gt;0,#REF!*#REF!/1000,"")</f>
        <v>#REF!</v>
      </c>
      <c r="AW186" s="201" t="e">
        <f>IF(#REF!&gt;0,#REF!*#REF!/1000,"")</f>
        <v>#REF!</v>
      </c>
      <c r="AX186" s="74" t="e">
        <f t="shared" si="37"/>
        <v>#REF!</v>
      </c>
      <c r="AY186" s="74" t="e">
        <f t="shared" si="38"/>
        <v>#REF!</v>
      </c>
      <c r="AZ186" s="201" t="e">
        <f>IF(ISNA(AX186),"",AX186*#REF!)</f>
        <v>#REF!</v>
      </c>
      <c r="BA186" s="201" t="e">
        <f>IF(ISNA(AY186),"",AY186*#REF!)</f>
        <v>#REF!</v>
      </c>
      <c r="BB186" s="78" t="e">
        <f>IF(#REF!&gt;0,DQ$40,"")</f>
        <v>#REF!</v>
      </c>
      <c r="BC186" s="99"/>
      <c r="BD186" s="650"/>
      <c r="BE186" s="652" t="e">
        <f>IF(OR(#REF!="",F186=""),"",ROUND(#REF!/10^3*F186,3))</f>
        <v>#REF!</v>
      </c>
      <c r="BF186" s="412" t="e">
        <f>IF(#REF!&gt;0,#REF!*#REF!/1000,"")</f>
        <v>#REF!</v>
      </c>
      <c r="BG186" s="412" t="e">
        <f>IF(#REF!&gt;0,#REF!*#REF!/1000,"")</f>
        <v>#REF!</v>
      </c>
      <c r="BH186" s="413" t="e">
        <f>IF(OR(#REF!="●",#REF!="●",#REF!="●",#REF!="●"),"",IF(#REF!="","",#REF!))</f>
        <v>#REF!</v>
      </c>
      <c r="BI186" s="413" t="e">
        <f>IF(OR(#REF!="●",#REF!="●",#REF!="●",#REF!="●"),"",IF(#REF!="","",#REF!))</f>
        <v>#REF!</v>
      </c>
      <c r="BJ186" s="412" t="e">
        <f>IF(ISNA(L186),"",L186*#REF!)</f>
        <v>#REF!</v>
      </c>
      <c r="BK186" s="412" t="e">
        <f>IF(ISNA(M186),"",M186*#REF!)</f>
        <v>#REF!</v>
      </c>
      <c r="BL186" s="415" t="e">
        <f>IF(#REF!&gt;0,DQ$6,"")</f>
        <v>#REF!</v>
      </c>
      <c r="BM186" s="361" t="e">
        <f>IF(#REF!="","",VLOOKUP(#REF!,#REF!,7,0))</f>
        <v>#REF!</v>
      </c>
      <c r="BN186" s="201" t="e">
        <f>IF(OR(#REF!="",BM186=""),"",ROUND(#REF!/10^3*BM186,3))</f>
        <v>#REF!</v>
      </c>
      <c r="BO186" s="201" t="e">
        <f>IF(#REF!&gt;0,#REF!*#REF!/1000,"")</f>
        <v>#REF!</v>
      </c>
      <c r="BP186" s="201" t="e">
        <f>IF(#REF!&gt;0,#REF!*#REF!/1000,"")</f>
        <v>#REF!</v>
      </c>
      <c r="BQ186" s="74" t="e">
        <f t="shared" si="39"/>
        <v>#REF!</v>
      </c>
      <c r="BR186" s="74" t="e">
        <f t="shared" si="40"/>
        <v>#REF!</v>
      </c>
      <c r="BS186" s="201" t="e">
        <f>IF(ISNA(BQ186),"",BQ186*#REF!)</f>
        <v>#REF!</v>
      </c>
      <c r="BT186" s="201" t="e">
        <f>IF(ISNA(BR186),"",BR186*#REF!)</f>
        <v>#REF!</v>
      </c>
      <c r="BU186" s="78" t="e">
        <f>IF(#REF!&gt;0,DQ$57,"")</f>
        <v>#REF!</v>
      </c>
      <c r="BV186" s="99"/>
      <c r="BW186" s="411"/>
      <c r="BX186" s="412" t="e">
        <f>IF(OR(#REF!="",F186=""),"",ROUND(#REF!/10^3*F186,3))</f>
        <v>#REF!</v>
      </c>
      <c r="BY186" s="412" t="e">
        <f>IF(#REF!&gt;0,#REF!*#REF!/1000,"")</f>
        <v>#REF!</v>
      </c>
      <c r="BZ186" s="412" t="e">
        <f>IF(#REF!&gt;0,#REF!*#REF!/1000,"")</f>
        <v>#REF!</v>
      </c>
      <c r="CA186" s="413" t="e">
        <f>IF(OR(#REF!="●",#REF!="●",#REF!="●",#REF!="●",#REF!="●"),"",IF(#REF!="","",#REF!))</f>
        <v>#REF!</v>
      </c>
      <c r="CB186" s="413" t="e">
        <f>IF(OR(#REF!="●",#REF!="●",#REF!="●",#REF!="●",#REF!="●"),"",IF(#REF!="","",#REF!))</f>
        <v>#REF!</v>
      </c>
      <c r="CC186" s="412" t="e">
        <f>IF(ISNA(L186),"",L186*#REF!)</f>
        <v>#REF!</v>
      </c>
      <c r="CD186" s="412" t="e">
        <f>IF(ISNA(M186),"",M186*#REF!)</f>
        <v>#REF!</v>
      </c>
      <c r="CE186" s="415" t="e">
        <f>IF(#REF!&gt;0,DQ$6,"")</f>
        <v>#REF!</v>
      </c>
      <c r="CF186" s="361" t="e">
        <f>IF(#REF!="","",VLOOKUP(#REF!,#REF!,7,0))</f>
        <v>#REF!</v>
      </c>
      <c r="CG186" s="201" t="e">
        <f>IF(OR(#REF!="",CF186=""),"",ROUND(#REF!/10^3*CF186,3))</f>
        <v>#REF!</v>
      </c>
      <c r="CH186" s="201" t="e">
        <f>IF(#REF!&gt;0,#REF!*#REF!/1000,"")</f>
        <v>#REF!</v>
      </c>
      <c r="CI186" s="201" t="e">
        <f>IF(#REF!&gt;0,#REF!*#REF!/1000,"")</f>
        <v>#REF!</v>
      </c>
      <c r="CJ186" s="74" t="e">
        <f t="shared" si="41"/>
        <v>#REF!</v>
      </c>
      <c r="CK186" s="74" t="e">
        <f t="shared" si="42"/>
        <v>#REF!</v>
      </c>
      <c r="CL186" s="201" t="e">
        <f>IF(ISNA(CJ186),"",CJ186*#REF!)</f>
        <v>#REF!</v>
      </c>
      <c r="CM186" s="201" t="e">
        <f>IF(ISNA(CK186),"",CK186*#REF!)</f>
        <v>#REF!</v>
      </c>
      <c r="CN186" s="101" t="e">
        <f>IF(#REF!&gt;0,DQ$57,"")</f>
        <v>#REF!</v>
      </c>
      <c r="CO186" s="84"/>
      <c r="CP186" s="2"/>
      <c r="CQ186" s="2"/>
      <c r="CR186" s="2"/>
      <c r="CS186" s="2"/>
      <c r="CT186" s="2"/>
      <c r="CU186" s="2"/>
      <c r="CV186" s="2"/>
      <c r="CX186" s="2"/>
      <c r="CY186" s="2"/>
      <c r="CZ186" s="2"/>
      <c r="DA186" s="2"/>
      <c r="DB186" s="2"/>
      <c r="DC186" s="2"/>
      <c r="DD186" s="2"/>
      <c r="DE186" s="2"/>
      <c r="DF186" s="2"/>
      <c r="DG186" s="2"/>
      <c r="DJ186" s="2"/>
      <c r="DK186" s="2"/>
      <c r="DL186" s="2"/>
      <c r="DM186" s="2"/>
      <c r="DO186" s="43"/>
      <c r="DP186" s="43"/>
      <c r="DQ186" s="46"/>
    </row>
    <row r="187" spans="2:121" ht="18" customHeight="1">
      <c r="B187" s="151" t="e">
        <f>IF(#REF!="","",VLOOKUP(#REF!,$CX$11:$DG$26,9,0))</f>
        <v>#REF!</v>
      </c>
      <c r="C187" s="64" t="e">
        <f>IF(#REF!="",0,VLOOKUP(#REF!,$CP$11:$CQ$16,2,0))</f>
        <v>#REF!</v>
      </c>
      <c r="D187" s="65" t="e">
        <f>IF(#REF!="",0,VLOOKUP(#REF!,$CX$11:$CY$26,2,0))</f>
        <v>#REF!</v>
      </c>
      <c r="E187" s="152" t="e">
        <f t="shared" si="32"/>
        <v>#REF!</v>
      </c>
      <c r="F187" s="155" t="e">
        <f>IF(#REF!="","",VLOOKUP(#REF!,#REF!,7,0))</f>
        <v>#REF!</v>
      </c>
      <c r="G187" s="201" t="e">
        <f>IF(OR(#REF!="",F187=""),"",ROUND(#REF!/10^3*F187,3))</f>
        <v>#REF!</v>
      </c>
      <c r="H187" s="201" t="e">
        <f>IF(#REF!&gt;0,#REF!*#REF!/1000,"")</f>
        <v>#REF!</v>
      </c>
      <c r="I187" s="201" t="e">
        <f>IF(#REF!&gt;0,#REF!*#REF!/1000,"")</f>
        <v>#REF!</v>
      </c>
      <c r="J187" s="51" t="e">
        <f>IF(#REF!="●","",IF(#REF!="","",#REF!))</f>
        <v>#REF!</v>
      </c>
      <c r="K187" s="51" t="e">
        <f>IF(#REF!="●","",IF(#REF!="","",#REF!))</f>
        <v>#REF!</v>
      </c>
      <c r="L187" s="74" t="e">
        <f t="shared" si="33"/>
        <v>#REF!</v>
      </c>
      <c r="M187" s="74" t="e">
        <f t="shared" si="34"/>
        <v>#REF!</v>
      </c>
      <c r="N187" s="201" t="e">
        <f>IF(ISNA(L187),"",L187*#REF!)</f>
        <v>#REF!</v>
      </c>
      <c r="O187" s="201" t="e">
        <f>IF(ISNA(M187),"",M187*#REF!)</f>
        <v>#REF!</v>
      </c>
      <c r="P187" s="78" t="e">
        <f>IF(#REF!&gt;0,DQ$6,"")</f>
        <v>#REF!</v>
      </c>
      <c r="Q187" s="99"/>
      <c r="R187" s="411"/>
      <c r="S187" s="412" t="e">
        <f>IF(OR(#REF!="",F187=""),"",ROUND(#REF!/10^3*F187,3))</f>
        <v>#REF!</v>
      </c>
      <c r="T187" s="412" t="e">
        <f>IF(#REF!&gt;0,#REF!*#REF!/1000,"")</f>
        <v>#REF!</v>
      </c>
      <c r="U187" s="412" t="e">
        <f>IF(#REF!&gt;0,#REF!*#REF!/1000,"")</f>
        <v>#REF!</v>
      </c>
      <c r="V187" s="413" t="e">
        <f>IF(OR(#REF!="●",#REF!="●"),"",IF(#REF!="","",#REF!))</f>
        <v>#REF!</v>
      </c>
      <c r="W187" s="413" t="e">
        <f>IF(OR(#REF!="●",#REF!="●"),"",IF(#REF!="","",#REF!))</f>
        <v>#REF!</v>
      </c>
      <c r="X187" s="412" t="e">
        <f>IF(ISNA(L187),"",L187*#REF!)</f>
        <v>#REF!</v>
      </c>
      <c r="Y187" s="412" t="e">
        <f>IF(ISNA(M187),"",M187*#REF!)</f>
        <v>#REF!</v>
      </c>
      <c r="Z187" s="414" t="e">
        <f>IF(#REF!&gt;0,DQ$6,"")</f>
        <v>#REF!</v>
      </c>
      <c r="AA187" s="95" t="e">
        <f>IF(#REF!="","",VLOOKUP(#REF!,#REF!,7,0))</f>
        <v>#REF!</v>
      </c>
      <c r="AB187" s="201" t="e">
        <f>IF(OR(#REF!="",AA187=""),"",ROUND(#REF!/10^3*AA187,3))</f>
        <v>#REF!</v>
      </c>
      <c r="AC187" s="201" t="e">
        <f>IF(#REF!&gt;0,#REF!*#REF!/1000,"")</f>
        <v>#REF!</v>
      </c>
      <c r="AD187" s="201" t="e">
        <f>IF(#REF!&gt;0,#REF!*#REF!/1000,"")</f>
        <v>#REF!</v>
      </c>
      <c r="AE187" s="74" t="e">
        <f t="shared" si="35"/>
        <v>#REF!</v>
      </c>
      <c r="AF187" s="74" t="e">
        <f t="shared" si="36"/>
        <v>#REF!</v>
      </c>
      <c r="AG187" s="201" t="e">
        <f>IF(ISNA(AE187),"",AE187*#REF!)</f>
        <v>#REF!</v>
      </c>
      <c r="AH187" s="201" t="e">
        <f>IF(ISNA(AF187),"",AF187*#REF!)</f>
        <v>#REF!</v>
      </c>
      <c r="AI187" s="78" t="e">
        <f>IF(#REF!&gt;0,DQ$23,"")</f>
        <v>#REF!</v>
      </c>
      <c r="AJ187" s="99"/>
      <c r="AK187" s="411"/>
      <c r="AL187" s="412" t="e">
        <f>IF(OR(#REF!="",F187=""),"",ROUND(#REF!/10^3*F187,3))</f>
        <v>#REF!</v>
      </c>
      <c r="AM187" s="412" t="e">
        <f>IF(#REF!&gt;0,#REF!*#REF!/1000,"")</f>
        <v>#REF!</v>
      </c>
      <c r="AN187" s="412" t="e">
        <f>IF(#REF!&gt;0,#REF!*#REF!/1000,"")</f>
        <v>#REF!</v>
      </c>
      <c r="AO187" s="413" t="e">
        <f>IF(OR(#REF!="●",#REF!="●",#REF!="●"),"",IF(#REF!="","",#REF!))</f>
        <v>#REF!</v>
      </c>
      <c r="AP187" s="413" t="e">
        <f>IF(OR(#REF!="●",#REF!="●",#REF!="●"),"",IF(#REF!="","",#REF!))</f>
        <v>#REF!</v>
      </c>
      <c r="AQ187" s="412" t="e">
        <f>IF(ISNA(L187),"",L187*#REF!)</f>
        <v>#REF!</v>
      </c>
      <c r="AR187" s="412" t="e">
        <f>IF(ISNA(M187),"",M187*#REF!)</f>
        <v>#REF!</v>
      </c>
      <c r="AS187" s="414" t="e">
        <f>IF(#REF!&gt;0,DQ$6,"")</f>
        <v>#REF!</v>
      </c>
      <c r="AT187" s="95" t="e">
        <f>IF(#REF!="","",VLOOKUP(#REF!,#REF!,7,0))</f>
        <v>#REF!</v>
      </c>
      <c r="AU187" s="201" t="e">
        <f>IF(OR(#REF!="",AT187=""),"",ROUND(#REF!/10^3*AT187,3))</f>
        <v>#REF!</v>
      </c>
      <c r="AV187" s="201" t="e">
        <f>IF(#REF!&gt;0,#REF!*#REF!/1000,"")</f>
        <v>#REF!</v>
      </c>
      <c r="AW187" s="201" t="e">
        <f>IF(#REF!&gt;0,#REF!*#REF!/1000,"")</f>
        <v>#REF!</v>
      </c>
      <c r="AX187" s="74" t="e">
        <f t="shared" si="37"/>
        <v>#REF!</v>
      </c>
      <c r="AY187" s="74" t="e">
        <f t="shared" si="38"/>
        <v>#REF!</v>
      </c>
      <c r="AZ187" s="201" t="e">
        <f>IF(ISNA(AX187),"",AX187*#REF!)</f>
        <v>#REF!</v>
      </c>
      <c r="BA187" s="201" t="e">
        <f>IF(ISNA(AY187),"",AY187*#REF!)</f>
        <v>#REF!</v>
      </c>
      <c r="BB187" s="78" t="e">
        <f>IF(#REF!&gt;0,DQ$40,"")</f>
        <v>#REF!</v>
      </c>
      <c r="BC187" s="99"/>
      <c r="BD187" s="650"/>
      <c r="BE187" s="652" t="e">
        <f>IF(OR(#REF!="",F187=""),"",ROUND(#REF!/10^3*F187,3))</f>
        <v>#REF!</v>
      </c>
      <c r="BF187" s="412" t="e">
        <f>IF(#REF!&gt;0,#REF!*#REF!/1000,"")</f>
        <v>#REF!</v>
      </c>
      <c r="BG187" s="412" t="e">
        <f>IF(#REF!&gt;0,#REF!*#REF!/1000,"")</f>
        <v>#REF!</v>
      </c>
      <c r="BH187" s="413" t="e">
        <f>IF(OR(#REF!="●",#REF!="●",#REF!="●",#REF!="●"),"",IF(#REF!="","",#REF!))</f>
        <v>#REF!</v>
      </c>
      <c r="BI187" s="413" t="e">
        <f>IF(OR(#REF!="●",#REF!="●",#REF!="●",#REF!="●"),"",IF(#REF!="","",#REF!))</f>
        <v>#REF!</v>
      </c>
      <c r="BJ187" s="412" t="e">
        <f>IF(ISNA(L187),"",L187*#REF!)</f>
        <v>#REF!</v>
      </c>
      <c r="BK187" s="412" t="e">
        <f>IF(ISNA(M187),"",M187*#REF!)</f>
        <v>#REF!</v>
      </c>
      <c r="BL187" s="415" t="e">
        <f>IF(#REF!&gt;0,DQ$6,"")</f>
        <v>#REF!</v>
      </c>
      <c r="BM187" s="361" t="e">
        <f>IF(#REF!="","",VLOOKUP(#REF!,#REF!,7,0))</f>
        <v>#REF!</v>
      </c>
      <c r="BN187" s="201" t="e">
        <f>IF(OR(#REF!="",BM187=""),"",ROUND(#REF!/10^3*BM187,3))</f>
        <v>#REF!</v>
      </c>
      <c r="BO187" s="201" t="e">
        <f>IF(#REF!&gt;0,#REF!*#REF!/1000,"")</f>
        <v>#REF!</v>
      </c>
      <c r="BP187" s="201" t="e">
        <f>IF(#REF!&gt;0,#REF!*#REF!/1000,"")</f>
        <v>#REF!</v>
      </c>
      <c r="BQ187" s="74" t="e">
        <f t="shared" si="39"/>
        <v>#REF!</v>
      </c>
      <c r="BR187" s="74" t="e">
        <f t="shared" si="40"/>
        <v>#REF!</v>
      </c>
      <c r="BS187" s="201" t="e">
        <f>IF(ISNA(BQ187),"",BQ187*#REF!)</f>
        <v>#REF!</v>
      </c>
      <c r="BT187" s="201" t="e">
        <f>IF(ISNA(BR187),"",BR187*#REF!)</f>
        <v>#REF!</v>
      </c>
      <c r="BU187" s="78" t="e">
        <f>IF(#REF!&gt;0,DQ$57,"")</f>
        <v>#REF!</v>
      </c>
      <c r="BV187" s="99"/>
      <c r="BW187" s="411"/>
      <c r="BX187" s="412" t="e">
        <f>IF(OR(#REF!="",F187=""),"",ROUND(#REF!/10^3*F187,3))</f>
        <v>#REF!</v>
      </c>
      <c r="BY187" s="412" t="e">
        <f>IF(#REF!&gt;0,#REF!*#REF!/1000,"")</f>
        <v>#REF!</v>
      </c>
      <c r="BZ187" s="412" t="e">
        <f>IF(#REF!&gt;0,#REF!*#REF!/1000,"")</f>
        <v>#REF!</v>
      </c>
      <c r="CA187" s="413" t="e">
        <f>IF(OR(#REF!="●",#REF!="●",#REF!="●",#REF!="●",#REF!="●"),"",IF(#REF!="","",#REF!))</f>
        <v>#REF!</v>
      </c>
      <c r="CB187" s="413" t="e">
        <f>IF(OR(#REF!="●",#REF!="●",#REF!="●",#REF!="●",#REF!="●"),"",IF(#REF!="","",#REF!))</f>
        <v>#REF!</v>
      </c>
      <c r="CC187" s="412" t="e">
        <f>IF(ISNA(L187),"",L187*#REF!)</f>
        <v>#REF!</v>
      </c>
      <c r="CD187" s="412" t="e">
        <f>IF(ISNA(M187),"",M187*#REF!)</f>
        <v>#REF!</v>
      </c>
      <c r="CE187" s="415" t="e">
        <f>IF(#REF!&gt;0,DQ$6,"")</f>
        <v>#REF!</v>
      </c>
      <c r="CF187" s="361" t="e">
        <f>IF(#REF!="","",VLOOKUP(#REF!,#REF!,7,0))</f>
        <v>#REF!</v>
      </c>
      <c r="CG187" s="201" t="e">
        <f>IF(OR(#REF!="",CF187=""),"",ROUND(#REF!/10^3*CF187,3))</f>
        <v>#REF!</v>
      </c>
      <c r="CH187" s="201" t="e">
        <f>IF(#REF!&gt;0,#REF!*#REF!/1000,"")</f>
        <v>#REF!</v>
      </c>
      <c r="CI187" s="201" t="e">
        <f>IF(#REF!&gt;0,#REF!*#REF!/1000,"")</f>
        <v>#REF!</v>
      </c>
      <c r="CJ187" s="74" t="e">
        <f t="shared" si="41"/>
        <v>#REF!</v>
      </c>
      <c r="CK187" s="74" t="e">
        <f t="shared" si="42"/>
        <v>#REF!</v>
      </c>
      <c r="CL187" s="201" t="e">
        <f>IF(ISNA(CJ187),"",CJ187*#REF!)</f>
        <v>#REF!</v>
      </c>
      <c r="CM187" s="201" t="e">
        <f>IF(ISNA(CK187),"",CK187*#REF!)</f>
        <v>#REF!</v>
      </c>
      <c r="CN187" s="101" t="e">
        <f>IF(#REF!&gt;0,DQ$57,"")</f>
        <v>#REF!</v>
      </c>
      <c r="CO187" s="84"/>
      <c r="CP187" s="2"/>
      <c r="CQ187" s="2"/>
      <c r="CR187" s="2"/>
      <c r="CS187" s="2"/>
      <c r="CT187" s="2"/>
      <c r="CU187" s="2"/>
      <c r="CV187" s="2"/>
      <c r="CX187" s="2"/>
      <c r="CY187" s="2"/>
      <c r="CZ187" s="2"/>
      <c r="DA187" s="2"/>
      <c r="DB187" s="2"/>
      <c r="DC187" s="2"/>
      <c r="DD187" s="2"/>
      <c r="DE187" s="2"/>
      <c r="DF187" s="2"/>
      <c r="DG187" s="2"/>
      <c r="DJ187" s="2"/>
      <c r="DK187" s="2"/>
      <c r="DL187" s="2"/>
      <c r="DM187" s="2"/>
      <c r="DP187" s="48"/>
    </row>
    <row r="188" spans="2:121" ht="18" customHeight="1">
      <c r="B188" s="151" t="e">
        <f>IF(#REF!="","",VLOOKUP(#REF!,$CX$11:$DG$26,9,0))</f>
        <v>#REF!</v>
      </c>
      <c r="C188" s="64" t="e">
        <f>IF(#REF!="",0,VLOOKUP(#REF!,$CP$11:$CQ$16,2,0))</f>
        <v>#REF!</v>
      </c>
      <c r="D188" s="65" t="e">
        <f>IF(#REF!="",0,VLOOKUP(#REF!,$CX$11:$CY$26,2,0))</f>
        <v>#REF!</v>
      </c>
      <c r="E188" s="152" t="e">
        <f t="shared" si="32"/>
        <v>#REF!</v>
      </c>
      <c r="F188" s="155" t="e">
        <f>IF(#REF!="","",VLOOKUP(#REF!,#REF!,7,0))</f>
        <v>#REF!</v>
      </c>
      <c r="G188" s="201" t="e">
        <f>IF(OR(#REF!="",F188=""),"",ROUND(#REF!/10^3*F188,3))</f>
        <v>#REF!</v>
      </c>
      <c r="H188" s="201" t="e">
        <f>IF(#REF!&gt;0,#REF!*#REF!/1000,"")</f>
        <v>#REF!</v>
      </c>
      <c r="I188" s="201" t="e">
        <f>IF(#REF!&gt;0,#REF!*#REF!/1000,"")</f>
        <v>#REF!</v>
      </c>
      <c r="J188" s="51" t="e">
        <f>IF(#REF!="●","",IF(#REF!="","",#REF!))</f>
        <v>#REF!</v>
      </c>
      <c r="K188" s="51" t="e">
        <f>IF(#REF!="●","",IF(#REF!="","",#REF!))</f>
        <v>#REF!</v>
      </c>
      <c r="L188" s="74" t="e">
        <f t="shared" si="33"/>
        <v>#REF!</v>
      </c>
      <c r="M188" s="74" t="e">
        <f t="shared" si="34"/>
        <v>#REF!</v>
      </c>
      <c r="N188" s="201" t="e">
        <f>IF(ISNA(L188),"",L188*#REF!)</f>
        <v>#REF!</v>
      </c>
      <c r="O188" s="201" t="e">
        <f>IF(ISNA(M188),"",M188*#REF!)</f>
        <v>#REF!</v>
      </c>
      <c r="P188" s="78" t="e">
        <f>IF(#REF!&gt;0,DQ$6,"")</f>
        <v>#REF!</v>
      </c>
      <c r="Q188" s="99"/>
      <c r="R188" s="411"/>
      <c r="S188" s="412" t="e">
        <f>IF(OR(#REF!="",F188=""),"",ROUND(#REF!/10^3*F188,3))</f>
        <v>#REF!</v>
      </c>
      <c r="T188" s="412" t="e">
        <f>IF(#REF!&gt;0,#REF!*#REF!/1000,"")</f>
        <v>#REF!</v>
      </c>
      <c r="U188" s="412" t="e">
        <f>IF(#REF!&gt;0,#REF!*#REF!/1000,"")</f>
        <v>#REF!</v>
      </c>
      <c r="V188" s="413" t="e">
        <f>IF(OR(#REF!="●",#REF!="●"),"",IF(#REF!="","",#REF!))</f>
        <v>#REF!</v>
      </c>
      <c r="W188" s="413" t="e">
        <f>IF(OR(#REF!="●",#REF!="●"),"",IF(#REF!="","",#REF!))</f>
        <v>#REF!</v>
      </c>
      <c r="X188" s="412" t="e">
        <f>IF(ISNA(L188),"",L188*#REF!)</f>
        <v>#REF!</v>
      </c>
      <c r="Y188" s="412" t="e">
        <f>IF(ISNA(M188),"",M188*#REF!)</f>
        <v>#REF!</v>
      </c>
      <c r="Z188" s="414" t="e">
        <f>IF(#REF!&gt;0,DQ$6,"")</f>
        <v>#REF!</v>
      </c>
      <c r="AA188" s="95" t="e">
        <f>IF(#REF!="","",VLOOKUP(#REF!,#REF!,7,0))</f>
        <v>#REF!</v>
      </c>
      <c r="AB188" s="201" t="e">
        <f>IF(OR(#REF!="",AA188=""),"",ROUND(#REF!/10^3*AA188,3))</f>
        <v>#REF!</v>
      </c>
      <c r="AC188" s="201" t="e">
        <f>IF(#REF!&gt;0,#REF!*#REF!/1000,"")</f>
        <v>#REF!</v>
      </c>
      <c r="AD188" s="201" t="e">
        <f>IF(#REF!&gt;0,#REF!*#REF!/1000,"")</f>
        <v>#REF!</v>
      </c>
      <c r="AE188" s="74" t="e">
        <f t="shared" si="35"/>
        <v>#REF!</v>
      </c>
      <c r="AF188" s="74" t="e">
        <f t="shared" si="36"/>
        <v>#REF!</v>
      </c>
      <c r="AG188" s="201" t="e">
        <f>IF(ISNA(AE188),"",AE188*#REF!)</f>
        <v>#REF!</v>
      </c>
      <c r="AH188" s="201" t="e">
        <f>IF(ISNA(AF188),"",AF188*#REF!)</f>
        <v>#REF!</v>
      </c>
      <c r="AI188" s="78" t="e">
        <f>IF(#REF!&gt;0,DQ$23,"")</f>
        <v>#REF!</v>
      </c>
      <c r="AJ188" s="99"/>
      <c r="AK188" s="411"/>
      <c r="AL188" s="412" t="e">
        <f>IF(OR(#REF!="",F188=""),"",ROUND(#REF!/10^3*F188,3))</f>
        <v>#REF!</v>
      </c>
      <c r="AM188" s="412" t="e">
        <f>IF(#REF!&gt;0,#REF!*#REF!/1000,"")</f>
        <v>#REF!</v>
      </c>
      <c r="AN188" s="412" t="e">
        <f>IF(#REF!&gt;0,#REF!*#REF!/1000,"")</f>
        <v>#REF!</v>
      </c>
      <c r="AO188" s="413" t="e">
        <f>IF(OR(#REF!="●",#REF!="●",#REF!="●"),"",IF(#REF!="","",#REF!))</f>
        <v>#REF!</v>
      </c>
      <c r="AP188" s="413" t="e">
        <f>IF(OR(#REF!="●",#REF!="●",#REF!="●"),"",IF(#REF!="","",#REF!))</f>
        <v>#REF!</v>
      </c>
      <c r="AQ188" s="412" t="e">
        <f>IF(ISNA(L188),"",L188*#REF!)</f>
        <v>#REF!</v>
      </c>
      <c r="AR188" s="412" t="e">
        <f>IF(ISNA(M188),"",M188*#REF!)</f>
        <v>#REF!</v>
      </c>
      <c r="AS188" s="414" t="e">
        <f>IF(#REF!&gt;0,DQ$6,"")</f>
        <v>#REF!</v>
      </c>
      <c r="AT188" s="95" t="e">
        <f>IF(#REF!="","",VLOOKUP(#REF!,#REF!,7,0))</f>
        <v>#REF!</v>
      </c>
      <c r="AU188" s="201" t="e">
        <f>IF(OR(#REF!="",AT188=""),"",ROUND(#REF!/10^3*AT188,3))</f>
        <v>#REF!</v>
      </c>
      <c r="AV188" s="201" t="e">
        <f>IF(#REF!&gt;0,#REF!*#REF!/1000,"")</f>
        <v>#REF!</v>
      </c>
      <c r="AW188" s="201" t="e">
        <f>IF(#REF!&gt;0,#REF!*#REF!/1000,"")</f>
        <v>#REF!</v>
      </c>
      <c r="AX188" s="74" t="e">
        <f t="shared" si="37"/>
        <v>#REF!</v>
      </c>
      <c r="AY188" s="74" t="e">
        <f t="shared" si="38"/>
        <v>#REF!</v>
      </c>
      <c r="AZ188" s="201" t="e">
        <f>IF(ISNA(AX188),"",AX188*#REF!)</f>
        <v>#REF!</v>
      </c>
      <c r="BA188" s="201" t="e">
        <f>IF(ISNA(AY188),"",AY188*#REF!)</f>
        <v>#REF!</v>
      </c>
      <c r="BB188" s="78" t="e">
        <f>IF(#REF!&gt;0,DQ$40,"")</f>
        <v>#REF!</v>
      </c>
      <c r="BC188" s="99"/>
      <c r="BD188" s="650"/>
      <c r="BE188" s="652" t="e">
        <f>IF(OR(#REF!="",F188=""),"",ROUND(#REF!/10^3*F188,3))</f>
        <v>#REF!</v>
      </c>
      <c r="BF188" s="412" t="e">
        <f>IF(#REF!&gt;0,#REF!*#REF!/1000,"")</f>
        <v>#REF!</v>
      </c>
      <c r="BG188" s="412" t="e">
        <f>IF(#REF!&gt;0,#REF!*#REF!/1000,"")</f>
        <v>#REF!</v>
      </c>
      <c r="BH188" s="413" t="e">
        <f>IF(OR(#REF!="●",#REF!="●",#REF!="●",#REF!="●"),"",IF(#REF!="","",#REF!))</f>
        <v>#REF!</v>
      </c>
      <c r="BI188" s="413" t="e">
        <f>IF(OR(#REF!="●",#REF!="●",#REF!="●",#REF!="●"),"",IF(#REF!="","",#REF!))</f>
        <v>#REF!</v>
      </c>
      <c r="BJ188" s="412" t="e">
        <f>IF(ISNA(L188),"",L188*#REF!)</f>
        <v>#REF!</v>
      </c>
      <c r="BK188" s="412" t="e">
        <f>IF(ISNA(M188),"",M188*#REF!)</f>
        <v>#REF!</v>
      </c>
      <c r="BL188" s="415" t="e">
        <f>IF(#REF!&gt;0,DQ$6,"")</f>
        <v>#REF!</v>
      </c>
      <c r="BM188" s="361" t="e">
        <f>IF(#REF!="","",VLOOKUP(#REF!,#REF!,7,0))</f>
        <v>#REF!</v>
      </c>
      <c r="BN188" s="201" t="e">
        <f>IF(OR(#REF!="",BM188=""),"",ROUND(#REF!/10^3*BM188,3))</f>
        <v>#REF!</v>
      </c>
      <c r="BO188" s="201" t="e">
        <f>IF(#REF!&gt;0,#REF!*#REF!/1000,"")</f>
        <v>#REF!</v>
      </c>
      <c r="BP188" s="201" t="e">
        <f>IF(#REF!&gt;0,#REF!*#REF!/1000,"")</f>
        <v>#REF!</v>
      </c>
      <c r="BQ188" s="74" t="e">
        <f t="shared" si="39"/>
        <v>#REF!</v>
      </c>
      <c r="BR188" s="74" t="e">
        <f t="shared" si="40"/>
        <v>#REF!</v>
      </c>
      <c r="BS188" s="201" t="e">
        <f>IF(ISNA(BQ188),"",BQ188*#REF!)</f>
        <v>#REF!</v>
      </c>
      <c r="BT188" s="201" t="e">
        <f>IF(ISNA(BR188),"",BR188*#REF!)</f>
        <v>#REF!</v>
      </c>
      <c r="BU188" s="78" t="e">
        <f>IF(#REF!&gt;0,DQ$57,"")</f>
        <v>#REF!</v>
      </c>
      <c r="BV188" s="99"/>
      <c r="BW188" s="411"/>
      <c r="BX188" s="412" t="e">
        <f>IF(OR(#REF!="",F188=""),"",ROUND(#REF!/10^3*F188,3))</f>
        <v>#REF!</v>
      </c>
      <c r="BY188" s="412" t="e">
        <f>IF(#REF!&gt;0,#REF!*#REF!/1000,"")</f>
        <v>#REF!</v>
      </c>
      <c r="BZ188" s="412" t="e">
        <f>IF(#REF!&gt;0,#REF!*#REF!/1000,"")</f>
        <v>#REF!</v>
      </c>
      <c r="CA188" s="413" t="e">
        <f>IF(OR(#REF!="●",#REF!="●",#REF!="●",#REF!="●",#REF!="●"),"",IF(#REF!="","",#REF!))</f>
        <v>#REF!</v>
      </c>
      <c r="CB188" s="413" t="e">
        <f>IF(OR(#REF!="●",#REF!="●",#REF!="●",#REF!="●",#REF!="●"),"",IF(#REF!="","",#REF!))</f>
        <v>#REF!</v>
      </c>
      <c r="CC188" s="412" t="e">
        <f>IF(ISNA(L188),"",L188*#REF!)</f>
        <v>#REF!</v>
      </c>
      <c r="CD188" s="412" t="e">
        <f>IF(ISNA(M188),"",M188*#REF!)</f>
        <v>#REF!</v>
      </c>
      <c r="CE188" s="415" t="e">
        <f>IF(#REF!&gt;0,DQ$6,"")</f>
        <v>#REF!</v>
      </c>
      <c r="CF188" s="361" t="e">
        <f>IF(#REF!="","",VLOOKUP(#REF!,#REF!,7,0))</f>
        <v>#REF!</v>
      </c>
      <c r="CG188" s="201" t="e">
        <f>IF(OR(#REF!="",CF188=""),"",ROUND(#REF!/10^3*CF188,3))</f>
        <v>#REF!</v>
      </c>
      <c r="CH188" s="201" t="e">
        <f>IF(#REF!&gt;0,#REF!*#REF!/1000,"")</f>
        <v>#REF!</v>
      </c>
      <c r="CI188" s="201" t="e">
        <f>IF(#REF!&gt;0,#REF!*#REF!/1000,"")</f>
        <v>#REF!</v>
      </c>
      <c r="CJ188" s="74" t="e">
        <f t="shared" si="41"/>
        <v>#REF!</v>
      </c>
      <c r="CK188" s="74" t="e">
        <f t="shared" si="42"/>
        <v>#REF!</v>
      </c>
      <c r="CL188" s="201" t="e">
        <f>IF(ISNA(CJ188),"",CJ188*#REF!)</f>
        <v>#REF!</v>
      </c>
      <c r="CM188" s="201" t="e">
        <f>IF(ISNA(CK188),"",CK188*#REF!)</f>
        <v>#REF!</v>
      </c>
      <c r="CN188" s="101" t="e">
        <f>IF(#REF!&gt;0,DQ$57,"")</f>
        <v>#REF!</v>
      </c>
      <c r="CO188" s="84"/>
      <c r="CP188" s="2"/>
      <c r="CQ188" s="2"/>
      <c r="CR188" s="2"/>
      <c r="CS188" s="2"/>
      <c r="CT188" s="2"/>
      <c r="CU188" s="2"/>
      <c r="CV188" s="2"/>
      <c r="CX188" s="2"/>
      <c r="CY188" s="2"/>
      <c r="CZ188" s="2"/>
      <c r="DA188" s="2"/>
      <c r="DB188" s="2"/>
      <c r="DC188" s="2"/>
      <c r="DD188" s="2"/>
      <c r="DE188" s="2"/>
      <c r="DF188" s="2"/>
      <c r="DG188" s="2"/>
      <c r="DJ188" s="7"/>
      <c r="DK188" s="7"/>
      <c r="DL188" s="7"/>
      <c r="DM188" s="7"/>
      <c r="DN188" s="7"/>
      <c r="DO188" s="7"/>
      <c r="DP188" s="7"/>
      <c r="DQ188" s="7"/>
    </row>
    <row r="189" spans="2:121" ht="18" customHeight="1">
      <c r="B189" s="151" t="e">
        <f>IF(#REF!="","",VLOOKUP(#REF!,$CX$11:$DG$26,9,0))</f>
        <v>#REF!</v>
      </c>
      <c r="C189" s="64" t="e">
        <f>IF(#REF!="",0,VLOOKUP(#REF!,$CP$11:$CQ$16,2,0))</f>
        <v>#REF!</v>
      </c>
      <c r="D189" s="65" t="e">
        <f>IF(#REF!="",0,VLOOKUP(#REF!,$CX$11:$CY$26,2,0))</f>
        <v>#REF!</v>
      </c>
      <c r="E189" s="152" t="e">
        <f t="shared" si="32"/>
        <v>#REF!</v>
      </c>
      <c r="F189" s="155" t="e">
        <f>IF(#REF!="","",VLOOKUP(#REF!,#REF!,7,0))</f>
        <v>#REF!</v>
      </c>
      <c r="G189" s="201" t="e">
        <f>IF(OR(#REF!="",F189=""),"",ROUND(#REF!/10^3*F189,3))</f>
        <v>#REF!</v>
      </c>
      <c r="H189" s="201" t="e">
        <f>IF(#REF!&gt;0,#REF!*#REF!/1000,"")</f>
        <v>#REF!</v>
      </c>
      <c r="I189" s="201" t="e">
        <f>IF(#REF!&gt;0,#REF!*#REF!/1000,"")</f>
        <v>#REF!</v>
      </c>
      <c r="J189" s="51" t="e">
        <f>IF(#REF!="●","",IF(#REF!="","",#REF!))</f>
        <v>#REF!</v>
      </c>
      <c r="K189" s="51" t="e">
        <f>IF(#REF!="●","",IF(#REF!="","",#REF!))</f>
        <v>#REF!</v>
      </c>
      <c r="L189" s="74" t="e">
        <f t="shared" si="33"/>
        <v>#REF!</v>
      </c>
      <c r="M189" s="74" t="e">
        <f t="shared" si="34"/>
        <v>#REF!</v>
      </c>
      <c r="N189" s="201" t="e">
        <f>IF(ISNA(L189),"",L189*#REF!)</f>
        <v>#REF!</v>
      </c>
      <c r="O189" s="201" t="e">
        <f>IF(ISNA(M189),"",M189*#REF!)</f>
        <v>#REF!</v>
      </c>
      <c r="P189" s="78" t="e">
        <f>IF(#REF!&gt;0,DQ$6,"")</f>
        <v>#REF!</v>
      </c>
      <c r="Q189" s="99"/>
      <c r="R189" s="411"/>
      <c r="S189" s="412" t="e">
        <f>IF(OR(#REF!="",F189=""),"",ROUND(#REF!/10^3*F189,3))</f>
        <v>#REF!</v>
      </c>
      <c r="T189" s="412" t="e">
        <f>IF(#REF!&gt;0,#REF!*#REF!/1000,"")</f>
        <v>#REF!</v>
      </c>
      <c r="U189" s="412" t="e">
        <f>IF(#REF!&gt;0,#REF!*#REF!/1000,"")</f>
        <v>#REF!</v>
      </c>
      <c r="V189" s="413" t="e">
        <f>IF(OR(#REF!="●",#REF!="●"),"",IF(#REF!="","",#REF!))</f>
        <v>#REF!</v>
      </c>
      <c r="W189" s="413" t="e">
        <f>IF(OR(#REF!="●",#REF!="●"),"",IF(#REF!="","",#REF!))</f>
        <v>#REF!</v>
      </c>
      <c r="X189" s="412" t="e">
        <f>IF(ISNA(L189),"",L189*#REF!)</f>
        <v>#REF!</v>
      </c>
      <c r="Y189" s="412" t="e">
        <f>IF(ISNA(M189),"",M189*#REF!)</f>
        <v>#REF!</v>
      </c>
      <c r="Z189" s="414" t="e">
        <f>IF(#REF!&gt;0,DQ$6,"")</f>
        <v>#REF!</v>
      </c>
      <c r="AA189" s="95" t="e">
        <f>IF(#REF!="","",VLOOKUP(#REF!,#REF!,7,0))</f>
        <v>#REF!</v>
      </c>
      <c r="AB189" s="201" t="e">
        <f>IF(OR(#REF!="",AA189=""),"",ROUND(#REF!/10^3*AA189,3))</f>
        <v>#REF!</v>
      </c>
      <c r="AC189" s="201" t="e">
        <f>IF(#REF!&gt;0,#REF!*#REF!/1000,"")</f>
        <v>#REF!</v>
      </c>
      <c r="AD189" s="201" t="e">
        <f>IF(#REF!&gt;0,#REF!*#REF!/1000,"")</f>
        <v>#REF!</v>
      </c>
      <c r="AE189" s="74" t="e">
        <f t="shared" si="35"/>
        <v>#REF!</v>
      </c>
      <c r="AF189" s="74" t="e">
        <f t="shared" si="36"/>
        <v>#REF!</v>
      </c>
      <c r="AG189" s="201" t="e">
        <f>IF(ISNA(AE189),"",AE189*#REF!)</f>
        <v>#REF!</v>
      </c>
      <c r="AH189" s="201" t="e">
        <f>IF(ISNA(AF189),"",AF189*#REF!)</f>
        <v>#REF!</v>
      </c>
      <c r="AI189" s="78" t="e">
        <f>IF(#REF!&gt;0,DQ$23,"")</f>
        <v>#REF!</v>
      </c>
      <c r="AJ189" s="99"/>
      <c r="AK189" s="411"/>
      <c r="AL189" s="412" t="e">
        <f>IF(OR(#REF!="",F189=""),"",ROUND(#REF!/10^3*F189,3))</f>
        <v>#REF!</v>
      </c>
      <c r="AM189" s="412" t="e">
        <f>IF(#REF!&gt;0,#REF!*#REF!/1000,"")</f>
        <v>#REF!</v>
      </c>
      <c r="AN189" s="412" t="e">
        <f>IF(#REF!&gt;0,#REF!*#REF!/1000,"")</f>
        <v>#REF!</v>
      </c>
      <c r="AO189" s="413" t="e">
        <f>IF(OR(#REF!="●",#REF!="●",#REF!="●"),"",IF(#REF!="","",#REF!))</f>
        <v>#REF!</v>
      </c>
      <c r="AP189" s="413" t="e">
        <f>IF(OR(#REF!="●",#REF!="●",#REF!="●"),"",IF(#REF!="","",#REF!))</f>
        <v>#REF!</v>
      </c>
      <c r="AQ189" s="412" t="e">
        <f>IF(ISNA(L189),"",L189*#REF!)</f>
        <v>#REF!</v>
      </c>
      <c r="AR189" s="412" t="e">
        <f>IF(ISNA(M189),"",M189*#REF!)</f>
        <v>#REF!</v>
      </c>
      <c r="AS189" s="414" t="e">
        <f>IF(#REF!&gt;0,DQ$6,"")</f>
        <v>#REF!</v>
      </c>
      <c r="AT189" s="95" t="e">
        <f>IF(#REF!="","",VLOOKUP(#REF!,#REF!,7,0))</f>
        <v>#REF!</v>
      </c>
      <c r="AU189" s="201" t="e">
        <f>IF(OR(#REF!="",AT189=""),"",ROUND(#REF!/10^3*AT189,3))</f>
        <v>#REF!</v>
      </c>
      <c r="AV189" s="201" t="e">
        <f>IF(#REF!&gt;0,#REF!*#REF!/1000,"")</f>
        <v>#REF!</v>
      </c>
      <c r="AW189" s="201" t="e">
        <f>IF(#REF!&gt;0,#REF!*#REF!/1000,"")</f>
        <v>#REF!</v>
      </c>
      <c r="AX189" s="74" t="e">
        <f t="shared" si="37"/>
        <v>#REF!</v>
      </c>
      <c r="AY189" s="74" t="e">
        <f t="shared" si="38"/>
        <v>#REF!</v>
      </c>
      <c r="AZ189" s="201" t="e">
        <f>IF(ISNA(AX189),"",AX189*#REF!)</f>
        <v>#REF!</v>
      </c>
      <c r="BA189" s="201" t="e">
        <f>IF(ISNA(AY189),"",AY189*#REF!)</f>
        <v>#REF!</v>
      </c>
      <c r="BB189" s="78" t="e">
        <f>IF(#REF!&gt;0,DQ$40,"")</f>
        <v>#REF!</v>
      </c>
      <c r="BC189" s="99"/>
      <c r="BD189" s="650"/>
      <c r="BE189" s="652" t="e">
        <f>IF(OR(#REF!="",F189=""),"",ROUND(#REF!/10^3*F189,3))</f>
        <v>#REF!</v>
      </c>
      <c r="BF189" s="412" t="e">
        <f>IF(#REF!&gt;0,#REF!*#REF!/1000,"")</f>
        <v>#REF!</v>
      </c>
      <c r="BG189" s="412" t="e">
        <f>IF(#REF!&gt;0,#REF!*#REF!/1000,"")</f>
        <v>#REF!</v>
      </c>
      <c r="BH189" s="413" t="e">
        <f>IF(OR(#REF!="●",#REF!="●",#REF!="●",#REF!="●"),"",IF(#REF!="","",#REF!))</f>
        <v>#REF!</v>
      </c>
      <c r="BI189" s="413" t="e">
        <f>IF(OR(#REF!="●",#REF!="●",#REF!="●",#REF!="●"),"",IF(#REF!="","",#REF!))</f>
        <v>#REF!</v>
      </c>
      <c r="BJ189" s="412" t="e">
        <f>IF(ISNA(L189),"",L189*#REF!)</f>
        <v>#REF!</v>
      </c>
      <c r="BK189" s="412" t="e">
        <f>IF(ISNA(M189),"",M189*#REF!)</f>
        <v>#REF!</v>
      </c>
      <c r="BL189" s="415" t="e">
        <f>IF(#REF!&gt;0,DQ$6,"")</f>
        <v>#REF!</v>
      </c>
      <c r="BM189" s="361" t="e">
        <f>IF(#REF!="","",VLOOKUP(#REF!,#REF!,7,0))</f>
        <v>#REF!</v>
      </c>
      <c r="BN189" s="201" t="e">
        <f>IF(OR(#REF!="",BM189=""),"",ROUND(#REF!/10^3*BM189,3))</f>
        <v>#REF!</v>
      </c>
      <c r="BO189" s="201" t="e">
        <f>IF(#REF!&gt;0,#REF!*#REF!/1000,"")</f>
        <v>#REF!</v>
      </c>
      <c r="BP189" s="201" t="e">
        <f>IF(#REF!&gt;0,#REF!*#REF!/1000,"")</f>
        <v>#REF!</v>
      </c>
      <c r="BQ189" s="74" t="e">
        <f t="shared" si="39"/>
        <v>#REF!</v>
      </c>
      <c r="BR189" s="74" t="e">
        <f t="shared" si="40"/>
        <v>#REF!</v>
      </c>
      <c r="BS189" s="201" t="e">
        <f>IF(ISNA(BQ189),"",BQ189*#REF!)</f>
        <v>#REF!</v>
      </c>
      <c r="BT189" s="201" t="e">
        <f>IF(ISNA(BR189),"",BR189*#REF!)</f>
        <v>#REF!</v>
      </c>
      <c r="BU189" s="78" t="e">
        <f>IF(#REF!&gt;0,DQ$57,"")</f>
        <v>#REF!</v>
      </c>
      <c r="BV189" s="99"/>
      <c r="BW189" s="411"/>
      <c r="BX189" s="412" t="e">
        <f>IF(OR(#REF!="",F189=""),"",ROUND(#REF!/10^3*F189,3))</f>
        <v>#REF!</v>
      </c>
      <c r="BY189" s="412" t="e">
        <f>IF(#REF!&gt;0,#REF!*#REF!/1000,"")</f>
        <v>#REF!</v>
      </c>
      <c r="BZ189" s="412" t="e">
        <f>IF(#REF!&gt;0,#REF!*#REF!/1000,"")</f>
        <v>#REF!</v>
      </c>
      <c r="CA189" s="413" t="e">
        <f>IF(OR(#REF!="●",#REF!="●",#REF!="●",#REF!="●",#REF!="●"),"",IF(#REF!="","",#REF!))</f>
        <v>#REF!</v>
      </c>
      <c r="CB189" s="413" t="e">
        <f>IF(OR(#REF!="●",#REF!="●",#REF!="●",#REF!="●",#REF!="●"),"",IF(#REF!="","",#REF!))</f>
        <v>#REF!</v>
      </c>
      <c r="CC189" s="412" t="e">
        <f>IF(ISNA(L189),"",L189*#REF!)</f>
        <v>#REF!</v>
      </c>
      <c r="CD189" s="412" t="e">
        <f>IF(ISNA(M189),"",M189*#REF!)</f>
        <v>#REF!</v>
      </c>
      <c r="CE189" s="415" t="e">
        <f>IF(#REF!&gt;0,DQ$6,"")</f>
        <v>#REF!</v>
      </c>
      <c r="CF189" s="361" t="e">
        <f>IF(#REF!="","",VLOOKUP(#REF!,#REF!,7,0))</f>
        <v>#REF!</v>
      </c>
      <c r="CG189" s="201" t="e">
        <f>IF(OR(#REF!="",CF189=""),"",ROUND(#REF!/10^3*CF189,3))</f>
        <v>#REF!</v>
      </c>
      <c r="CH189" s="201" t="e">
        <f>IF(#REF!&gt;0,#REF!*#REF!/1000,"")</f>
        <v>#REF!</v>
      </c>
      <c r="CI189" s="201" t="e">
        <f>IF(#REF!&gt;0,#REF!*#REF!/1000,"")</f>
        <v>#REF!</v>
      </c>
      <c r="CJ189" s="74" t="e">
        <f t="shared" si="41"/>
        <v>#REF!</v>
      </c>
      <c r="CK189" s="74" t="e">
        <f t="shared" si="42"/>
        <v>#REF!</v>
      </c>
      <c r="CL189" s="201" t="e">
        <f>IF(ISNA(CJ189),"",CJ189*#REF!)</f>
        <v>#REF!</v>
      </c>
      <c r="CM189" s="201" t="e">
        <f>IF(ISNA(CK189),"",CK189*#REF!)</f>
        <v>#REF!</v>
      </c>
      <c r="CN189" s="101" t="e">
        <f>IF(#REF!&gt;0,DQ$57,"")</f>
        <v>#REF!</v>
      </c>
      <c r="CO189" s="84"/>
      <c r="CP189" s="2"/>
      <c r="CQ189" s="2"/>
      <c r="CR189" s="2"/>
      <c r="CS189" s="2"/>
      <c r="CT189" s="2"/>
      <c r="CU189" s="2"/>
      <c r="CV189" s="2"/>
      <c r="CX189" s="2"/>
      <c r="CY189" s="2"/>
      <c r="CZ189" s="2"/>
      <c r="DA189" s="2"/>
      <c r="DB189" s="2"/>
      <c r="DC189" s="2"/>
      <c r="DD189" s="2"/>
      <c r="DE189" s="2"/>
      <c r="DF189" s="2"/>
      <c r="DG189" s="2"/>
      <c r="DJ189" s="2"/>
      <c r="DK189" s="2"/>
      <c r="DL189" s="2"/>
      <c r="DO189" s="43"/>
      <c r="DP189" s="43"/>
      <c r="DQ189" s="43"/>
    </row>
    <row r="190" spans="2:121" ht="18" customHeight="1">
      <c r="B190" s="151" t="e">
        <f>IF(#REF!="","",VLOOKUP(#REF!,$CX$11:$DG$26,9,0))</f>
        <v>#REF!</v>
      </c>
      <c r="C190" s="64" t="e">
        <f>IF(#REF!="",0,VLOOKUP(#REF!,$CP$11:$CQ$16,2,0))</f>
        <v>#REF!</v>
      </c>
      <c r="D190" s="65" t="e">
        <f>IF(#REF!="",0,VLOOKUP(#REF!,$CX$11:$CY$26,2,0))</f>
        <v>#REF!</v>
      </c>
      <c r="E190" s="152" t="e">
        <f t="shared" si="32"/>
        <v>#REF!</v>
      </c>
      <c r="F190" s="155" t="e">
        <f>IF(#REF!="","",VLOOKUP(#REF!,#REF!,7,0))</f>
        <v>#REF!</v>
      </c>
      <c r="G190" s="201" t="e">
        <f>IF(OR(#REF!="",F190=""),"",ROUND(#REF!/10^3*F190,3))</f>
        <v>#REF!</v>
      </c>
      <c r="H190" s="201" t="e">
        <f>IF(#REF!&gt;0,#REF!*#REF!/1000,"")</f>
        <v>#REF!</v>
      </c>
      <c r="I190" s="201" t="e">
        <f>IF(#REF!&gt;0,#REF!*#REF!/1000,"")</f>
        <v>#REF!</v>
      </c>
      <c r="J190" s="51" t="e">
        <f>IF(#REF!="●","",IF(#REF!="","",#REF!))</f>
        <v>#REF!</v>
      </c>
      <c r="K190" s="51" t="e">
        <f>IF(#REF!="●","",IF(#REF!="","",#REF!))</f>
        <v>#REF!</v>
      </c>
      <c r="L190" s="74" t="e">
        <f t="shared" si="33"/>
        <v>#REF!</v>
      </c>
      <c r="M190" s="74" t="e">
        <f t="shared" si="34"/>
        <v>#REF!</v>
      </c>
      <c r="N190" s="201" t="e">
        <f>IF(ISNA(L190),"",L190*#REF!)</f>
        <v>#REF!</v>
      </c>
      <c r="O190" s="201" t="e">
        <f>IF(ISNA(M190),"",M190*#REF!)</f>
        <v>#REF!</v>
      </c>
      <c r="P190" s="78" t="e">
        <f>IF(#REF!&gt;0,DQ$6,"")</f>
        <v>#REF!</v>
      </c>
      <c r="Q190" s="99"/>
      <c r="R190" s="411"/>
      <c r="S190" s="412" t="e">
        <f>IF(OR(#REF!="",F190=""),"",ROUND(#REF!/10^3*F190,3))</f>
        <v>#REF!</v>
      </c>
      <c r="T190" s="412" t="e">
        <f>IF(#REF!&gt;0,#REF!*#REF!/1000,"")</f>
        <v>#REF!</v>
      </c>
      <c r="U190" s="412" t="e">
        <f>IF(#REF!&gt;0,#REF!*#REF!/1000,"")</f>
        <v>#REF!</v>
      </c>
      <c r="V190" s="413" t="e">
        <f>IF(OR(#REF!="●",#REF!="●"),"",IF(#REF!="","",#REF!))</f>
        <v>#REF!</v>
      </c>
      <c r="W190" s="413" t="e">
        <f>IF(OR(#REF!="●",#REF!="●"),"",IF(#REF!="","",#REF!))</f>
        <v>#REF!</v>
      </c>
      <c r="X190" s="412" t="e">
        <f>IF(ISNA(L190),"",L190*#REF!)</f>
        <v>#REF!</v>
      </c>
      <c r="Y190" s="412" t="e">
        <f>IF(ISNA(M190),"",M190*#REF!)</f>
        <v>#REF!</v>
      </c>
      <c r="Z190" s="414" t="e">
        <f>IF(#REF!&gt;0,DQ$6,"")</f>
        <v>#REF!</v>
      </c>
      <c r="AA190" s="95" t="e">
        <f>IF(#REF!="","",VLOOKUP(#REF!,#REF!,7,0))</f>
        <v>#REF!</v>
      </c>
      <c r="AB190" s="201" t="e">
        <f>IF(OR(#REF!="",AA190=""),"",ROUND(#REF!/10^3*AA190,3))</f>
        <v>#REF!</v>
      </c>
      <c r="AC190" s="201" t="e">
        <f>IF(#REF!&gt;0,#REF!*#REF!/1000,"")</f>
        <v>#REF!</v>
      </c>
      <c r="AD190" s="201" t="e">
        <f>IF(#REF!&gt;0,#REF!*#REF!/1000,"")</f>
        <v>#REF!</v>
      </c>
      <c r="AE190" s="74" t="e">
        <f t="shared" si="35"/>
        <v>#REF!</v>
      </c>
      <c r="AF190" s="74" t="e">
        <f t="shared" si="36"/>
        <v>#REF!</v>
      </c>
      <c r="AG190" s="201" t="e">
        <f>IF(ISNA(AE190),"",AE190*#REF!)</f>
        <v>#REF!</v>
      </c>
      <c r="AH190" s="201" t="e">
        <f>IF(ISNA(AF190),"",AF190*#REF!)</f>
        <v>#REF!</v>
      </c>
      <c r="AI190" s="78" t="e">
        <f>IF(#REF!&gt;0,DQ$23,"")</f>
        <v>#REF!</v>
      </c>
      <c r="AJ190" s="99"/>
      <c r="AK190" s="411"/>
      <c r="AL190" s="412" t="e">
        <f>IF(OR(#REF!="",F190=""),"",ROUND(#REF!/10^3*F190,3))</f>
        <v>#REF!</v>
      </c>
      <c r="AM190" s="412" t="e">
        <f>IF(#REF!&gt;0,#REF!*#REF!/1000,"")</f>
        <v>#REF!</v>
      </c>
      <c r="AN190" s="412" t="e">
        <f>IF(#REF!&gt;0,#REF!*#REF!/1000,"")</f>
        <v>#REF!</v>
      </c>
      <c r="AO190" s="413" t="e">
        <f>IF(OR(#REF!="●",#REF!="●",#REF!="●"),"",IF(#REF!="","",#REF!))</f>
        <v>#REF!</v>
      </c>
      <c r="AP190" s="413" t="e">
        <f>IF(OR(#REF!="●",#REF!="●",#REF!="●"),"",IF(#REF!="","",#REF!))</f>
        <v>#REF!</v>
      </c>
      <c r="AQ190" s="412" t="e">
        <f>IF(ISNA(L190),"",L190*#REF!)</f>
        <v>#REF!</v>
      </c>
      <c r="AR190" s="412" t="e">
        <f>IF(ISNA(M190),"",M190*#REF!)</f>
        <v>#REF!</v>
      </c>
      <c r="AS190" s="414" t="e">
        <f>IF(#REF!&gt;0,DQ$6,"")</f>
        <v>#REF!</v>
      </c>
      <c r="AT190" s="95" t="e">
        <f>IF(#REF!="","",VLOOKUP(#REF!,#REF!,7,0))</f>
        <v>#REF!</v>
      </c>
      <c r="AU190" s="201" t="e">
        <f>IF(OR(#REF!="",AT190=""),"",ROUND(#REF!/10^3*AT190,3))</f>
        <v>#REF!</v>
      </c>
      <c r="AV190" s="201" t="e">
        <f>IF(#REF!&gt;0,#REF!*#REF!/1000,"")</f>
        <v>#REF!</v>
      </c>
      <c r="AW190" s="201" t="e">
        <f>IF(#REF!&gt;0,#REF!*#REF!/1000,"")</f>
        <v>#REF!</v>
      </c>
      <c r="AX190" s="74" t="e">
        <f t="shared" si="37"/>
        <v>#REF!</v>
      </c>
      <c r="AY190" s="74" t="e">
        <f t="shared" si="38"/>
        <v>#REF!</v>
      </c>
      <c r="AZ190" s="201" t="e">
        <f>IF(ISNA(AX190),"",AX190*#REF!)</f>
        <v>#REF!</v>
      </c>
      <c r="BA190" s="201" t="e">
        <f>IF(ISNA(AY190),"",AY190*#REF!)</f>
        <v>#REF!</v>
      </c>
      <c r="BB190" s="78" t="e">
        <f>IF(#REF!&gt;0,DQ$40,"")</f>
        <v>#REF!</v>
      </c>
      <c r="BC190" s="99"/>
      <c r="BD190" s="650"/>
      <c r="BE190" s="652" t="e">
        <f>IF(OR(#REF!="",F190=""),"",ROUND(#REF!/10^3*F190,3))</f>
        <v>#REF!</v>
      </c>
      <c r="BF190" s="412" t="e">
        <f>IF(#REF!&gt;0,#REF!*#REF!/1000,"")</f>
        <v>#REF!</v>
      </c>
      <c r="BG190" s="412" t="e">
        <f>IF(#REF!&gt;0,#REF!*#REF!/1000,"")</f>
        <v>#REF!</v>
      </c>
      <c r="BH190" s="413" t="e">
        <f>IF(OR(#REF!="●",#REF!="●",#REF!="●",#REF!="●"),"",IF(#REF!="","",#REF!))</f>
        <v>#REF!</v>
      </c>
      <c r="BI190" s="413" t="e">
        <f>IF(OR(#REF!="●",#REF!="●",#REF!="●",#REF!="●"),"",IF(#REF!="","",#REF!))</f>
        <v>#REF!</v>
      </c>
      <c r="BJ190" s="412" t="e">
        <f>IF(ISNA(L190),"",L190*#REF!)</f>
        <v>#REF!</v>
      </c>
      <c r="BK190" s="412" t="e">
        <f>IF(ISNA(M190),"",M190*#REF!)</f>
        <v>#REF!</v>
      </c>
      <c r="BL190" s="415" t="e">
        <f>IF(#REF!&gt;0,DQ$6,"")</f>
        <v>#REF!</v>
      </c>
      <c r="BM190" s="361" t="e">
        <f>IF(#REF!="","",VLOOKUP(#REF!,#REF!,7,0))</f>
        <v>#REF!</v>
      </c>
      <c r="BN190" s="201" t="e">
        <f>IF(OR(#REF!="",BM190=""),"",ROUND(#REF!/10^3*BM190,3))</f>
        <v>#REF!</v>
      </c>
      <c r="BO190" s="201" t="e">
        <f>IF(#REF!&gt;0,#REF!*#REF!/1000,"")</f>
        <v>#REF!</v>
      </c>
      <c r="BP190" s="201" t="e">
        <f>IF(#REF!&gt;0,#REF!*#REF!/1000,"")</f>
        <v>#REF!</v>
      </c>
      <c r="BQ190" s="74" t="e">
        <f t="shared" si="39"/>
        <v>#REF!</v>
      </c>
      <c r="BR190" s="74" t="e">
        <f t="shared" si="40"/>
        <v>#REF!</v>
      </c>
      <c r="BS190" s="201" t="e">
        <f>IF(ISNA(BQ190),"",BQ190*#REF!)</f>
        <v>#REF!</v>
      </c>
      <c r="BT190" s="201" t="e">
        <f>IF(ISNA(BR190),"",BR190*#REF!)</f>
        <v>#REF!</v>
      </c>
      <c r="BU190" s="78" t="e">
        <f>IF(#REF!&gt;0,DQ$57,"")</f>
        <v>#REF!</v>
      </c>
      <c r="BV190" s="99"/>
      <c r="BW190" s="411"/>
      <c r="BX190" s="412" t="e">
        <f>IF(OR(#REF!="",F190=""),"",ROUND(#REF!/10^3*F190,3))</f>
        <v>#REF!</v>
      </c>
      <c r="BY190" s="412" t="e">
        <f>IF(#REF!&gt;0,#REF!*#REF!/1000,"")</f>
        <v>#REF!</v>
      </c>
      <c r="BZ190" s="412" t="e">
        <f>IF(#REF!&gt;0,#REF!*#REF!/1000,"")</f>
        <v>#REF!</v>
      </c>
      <c r="CA190" s="413" t="e">
        <f>IF(OR(#REF!="●",#REF!="●",#REF!="●",#REF!="●",#REF!="●"),"",IF(#REF!="","",#REF!))</f>
        <v>#REF!</v>
      </c>
      <c r="CB190" s="413" t="e">
        <f>IF(OR(#REF!="●",#REF!="●",#REF!="●",#REF!="●",#REF!="●"),"",IF(#REF!="","",#REF!))</f>
        <v>#REF!</v>
      </c>
      <c r="CC190" s="412" t="e">
        <f>IF(ISNA(L190),"",L190*#REF!)</f>
        <v>#REF!</v>
      </c>
      <c r="CD190" s="412" t="e">
        <f>IF(ISNA(M190),"",M190*#REF!)</f>
        <v>#REF!</v>
      </c>
      <c r="CE190" s="415" t="e">
        <f>IF(#REF!&gt;0,DQ$6,"")</f>
        <v>#REF!</v>
      </c>
      <c r="CF190" s="361" t="e">
        <f>IF(#REF!="","",VLOOKUP(#REF!,#REF!,7,0))</f>
        <v>#REF!</v>
      </c>
      <c r="CG190" s="201" t="e">
        <f>IF(OR(#REF!="",CF190=""),"",ROUND(#REF!/10^3*CF190,3))</f>
        <v>#REF!</v>
      </c>
      <c r="CH190" s="201" t="e">
        <f>IF(#REF!&gt;0,#REF!*#REF!/1000,"")</f>
        <v>#REF!</v>
      </c>
      <c r="CI190" s="201" t="e">
        <f>IF(#REF!&gt;0,#REF!*#REF!/1000,"")</f>
        <v>#REF!</v>
      </c>
      <c r="CJ190" s="74" t="e">
        <f t="shared" si="41"/>
        <v>#REF!</v>
      </c>
      <c r="CK190" s="74" t="e">
        <f t="shared" si="42"/>
        <v>#REF!</v>
      </c>
      <c r="CL190" s="201" t="e">
        <f>IF(ISNA(CJ190),"",CJ190*#REF!)</f>
        <v>#REF!</v>
      </c>
      <c r="CM190" s="201" t="e">
        <f>IF(ISNA(CK190),"",CK190*#REF!)</f>
        <v>#REF!</v>
      </c>
      <c r="CN190" s="101" t="e">
        <f>IF(#REF!&gt;0,DQ$57,"")</f>
        <v>#REF!</v>
      </c>
      <c r="CO190" s="84"/>
      <c r="CP190" s="2"/>
      <c r="CQ190" s="2"/>
      <c r="CR190" s="2"/>
      <c r="CS190" s="2"/>
      <c r="CT190" s="2"/>
      <c r="CU190" s="2"/>
      <c r="CV190" s="2"/>
      <c r="CX190" s="2"/>
      <c r="CY190" s="2"/>
      <c r="CZ190" s="2"/>
      <c r="DA190" s="2"/>
      <c r="DB190" s="2"/>
      <c r="DC190" s="2"/>
      <c r="DD190" s="2"/>
      <c r="DE190" s="2"/>
      <c r="DF190" s="2"/>
      <c r="DG190" s="2"/>
      <c r="DJ190" s="4"/>
    </row>
    <row r="191" spans="2:121" ht="18" customHeight="1">
      <c r="B191" s="151" t="e">
        <f>IF(#REF!="","",VLOOKUP(#REF!,$CX$11:$DG$26,9,0))</f>
        <v>#REF!</v>
      </c>
      <c r="C191" s="64" t="e">
        <f>IF(#REF!="",0,VLOOKUP(#REF!,$CP$11:$CQ$16,2,0))</f>
        <v>#REF!</v>
      </c>
      <c r="D191" s="65" t="e">
        <f>IF(#REF!="",0,VLOOKUP(#REF!,$CX$11:$CY$26,2,0))</f>
        <v>#REF!</v>
      </c>
      <c r="E191" s="152" t="e">
        <f t="shared" si="32"/>
        <v>#REF!</v>
      </c>
      <c r="F191" s="155" t="e">
        <f>IF(#REF!="","",VLOOKUP(#REF!,#REF!,7,0))</f>
        <v>#REF!</v>
      </c>
      <c r="G191" s="201" t="e">
        <f>IF(OR(#REF!="",F191=""),"",ROUND(#REF!/10^3*F191,3))</f>
        <v>#REF!</v>
      </c>
      <c r="H191" s="201" t="e">
        <f>IF(#REF!&gt;0,#REF!*#REF!/1000,"")</f>
        <v>#REF!</v>
      </c>
      <c r="I191" s="201" t="e">
        <f>IF(#REF!&gt;0,#REF!*#REF!/1000,"")</f>
        <v>#REF!</v>
      </c>
      <c r="J191" s="51" t="e">
        <f>IF(#REF!="●","",IF(#REF!="","",#REF!))</f>
        <v>#REF!</v>
      </c>
      <c r="K191" s="51" t="e">
        <f>IF(#REF!="●","",IF(#REF!="","",#REF!))</f>
        <v>#REF!</v>
      </c>
      <c r="L191" s="74" t="e">
        <f t="shared" si="33"/>
        <v>#REF!</v>
      </c>
      <c r="M191" s="74" t="e">
        <f t="shared" si="34"/>
        <v>#REF!</v>
      </c>
      <c r="N191" s="201" t="e">
        <f>IF(ISNA(L191),"",L191*#REF!)</f>
        <v>#REF!</v>
      </c>
      <c r="O191" s="201" t="e">
        <f>IF(ISNA(M191),"",M191*#REF!)</f>
        <v>#REF!</v>
      </c>
      <c r="P191" s="78" t="e">
        <f>IF(#REF!&gt;0,DQ$6,"")</f>
        <v>#REF!</v>
      </c>
      <c r="Q191" s="99"/>
      <c r="R191" s="411"/>
      <c r="S191" s="412" t="e">
        <f>IF(OR(#REF!="",F191=""),"",ROUND(#REF!/10^3*F191,3))</f>
        <v>#REF!</v>
      </c>
      <c r="T191" s="412" t="e">
        <f>IF(#REF!&gt;0,#REF!*#REF!/1000,"")</f>
        <v>#REF!</v>
      </c>
      <c r="U191" s="412" t="e">
        <f>IF(#REF!&gt;0,#REF!*#REF!/1000,"")</f>
        <v>#REF!</v>
      </c>
      <c r="V191" s="413" t="e">
        <f>IF(OR(#REF!="●",#REF!="●"),"",IF(#REF!="","",#REF!))</f>
        <v>#REF!</v>
      </c>
      <c r="W191" s="413" t="e">
        <f>IF(OR(#REF!="●",#REF!="●"),"",IF(#REF!="","",#REF!))</f>
        <v>#REF!</v>
      </c>
      <c r="X191" s="412" t="e">
        <f>IF(ISNA(L191),"",L191*#REF!)</f>
        <v>#REF!</v>
      </c>
      <c r="Y191" s="412" t="e">
        <f>IF(ISNA(M191),"",M191*#REF!)</f>
        <v>#REF!</v>
      </c>
      <c r="Z191" s="414" t="e">
        <f>IF(#REF!&gt;0,DQ$6,"")</f>
        <v>#REF!</v>
      </c>
      <c r="AA191" s="95" t="e">
        <f>IF(#REF!="","",VLOOKUP(#REF!,#REF!,7,0))</f>
        <v>#REF!</v>
      </c>
      <c r="AB191" s="201" t="e">
        <f>IF(OR(#REF!="",AA191=""),"",ROUND(#REF!/10^3*AA191,3))</f>
        <v>#REF!</v>
      </c>
      <c r="AC191" s="201" t="e">
        <f>IF(#REF!&gt;0,#REF!*#REF!/1000,"")</f>
        <v>#REF!</v>
      </c>
      <c r="AD191" s="201" t="e">
        <f>IF(#REF!&gt;0,#REF!*#REF!/1000,"")</f>
        <v>#REF!</v>
      </c>
      <c r="AE191" s="74" t="e">
        <f t="shared" si="35"/>
        <v>#REF!</v>
      </c>
      <c r="AF191" s="74" t="e">
        <f t="shared" si="36"/>
        <v>#REF!</v>
      </c>
      <c r="AG191" s="201" t="e">
        <f>IF(ISNA(AE191),"",AE191*#REF!)</f>
        <v>#REF!</v>
      </c>
      <c r="AH191" s="201" t="e">
        <f>IF(ISNA(AF191),"",AF191*#REF!)</f>
        <v>#REF!</v>
      </c>
      <c r="AI191" s="78" t="e">
        <f>IF(#REF!&gt;0,DQ$23,"")</f>
        <v>#REF!</v>
      </c>
      <c r="AJ191" s="99"/>
      <c r="AK191" s="411"/>
      <c r="AL191" s="412" t="e">
        <f>IF(OR(#REF!="",F191=""),"",ROUND(#REF!/10^3*F191,3))</f>
        <v>#REF!</v>
      </c>
      <c r="AM191" s="412" t="e">
        <f>IF(#REF!&gt;0,#REF!*#REF!/1000,"")</f>
        <v>#REF!</v>
      </c>
      <c r="AN191" s="412" t="e">
        <f>IF(#REF!&gt;0,#REF!*#REF!/1000,"")</f>
        <v>#REF!</v>
      </c>
      <c r="AO191" s="413" t="e">
        <f>IF(OR(#REF!="●",#REF!="●",#REF!="●"),"",IF(#REF!="","",#REF!))</f>
        <v>#REF!</v>
      </c>
      <c r="AP191" s="413" t="e">
        <f>IF(OR(#REF!="●",#REF!="●",#REF!="●"),"",IF(#REF!="","",#REF!))</f>
        <v>#REF!</v>
      </c>
      <c r="AQ191" s="412" t="e">
        <f>IF(ISNA(L191),"",L191*#REF!)</f>
        <v>#REF!</v>
      </c>
      <c r="AR191" s="412" t="e">
        <f>IF(ISNA(M191),"",M191*#REF!)</f>
        <v>#REF!</v>
      </c>
      <c r="AS191" s="414" t="e">
        <f>IF(#REF!&gt;0,DQ$6,"")</f>
        <v>#REF!</v>
      </c>
      <c r="AT191" s="95" t="e">
        <f>IF(#REF!="","",VLOOKUP(#REF!,#REF!,7,0))</f>
        <v>#REF!</v>
      </c>
      <c r="AU191" s="201" t="e">
        <f>IF(OR(#REF!="",AT191=""),"",ROUND(#REF!/10^3*AT191,3))</f>
        <v>#REF!</v>
      </c>
      <c r="AV191" s="201" t="e">
        <f>IF(#REF!&gt;0,#REF!*#REF!/1000,"")</f>
        <v>#REF!</v>
      </c>
      <c r="AW191" s="201" t="e">
        <f>IF(#REF!&gt;0,#REF!*#REF!/1000,"")</f>
        <v>#REF!</v>
      </c>
      <c r="AX191" s="74" t="e">
        <f t="shared" si="37"/>
        <v>#REF!</v>
      </c>
      <c r="AY191" s="74" t="e">
        <f t="shared" si="38"/>
        <v>#REF!</v>
      </c>
      <c r="AZ191" s="201" t="e">
        <f>IF(ISNA(AX191),"",AX191*#REF!)</f>
        <v>#REF!</v>
      </c>
      <c r="BA191" s="201" t="e">
        <f>IF(ISNA(AY191),"",AY191*#REF!)</f>
        <v>#REF!</v>
      </c>
      <c r="BB191" s="78" t="e">
        <f>IF(#REF!&gt;0,DQ$40,"")</f>
        <v>#REF!</v>
      </c>
      <c r="BC191" s="99"/>
      <c r="BD191" s="650"/>
      <c r="BE191" s="652" t="e">
        <f>IF(OR(#REF!="",F191=""),"",ROUND(#REF!/10^3*F191,3))</f>
        <v>#REF!</v>
      </c>
      <c r="BF191" s="412" t="e">
        <f>IF(#REF!&gt;0,#REF!*#REF!/1000,"")</f>
        <v>#REF!</v>
      </c>
      <c r="BG191" s="412" t="e">
        <f>IF(#REF!&gt;0,#REF!*#REF!/1000,"")</f>
        <v>#REF!</v>
      </c>
      <c r="BH191" s="413" t="e">
        <f>IF(OR(#REF!="●",#REF!="●",#REF!="●",#REF!="●"),"",IF(#REF!="","",#REF!))</f>
        <v>#REF!</v>
      </c>
      <c r="BI191" s="413" t="e">
        <f>IF(OR(#REF!="●",#REF!="●",#REF!="●",#REF!="●"),"",IF(#REF!="","",#REF!))</f>
        <v>#REF!</v>
      </c>
      <c r="BJ191" s="412" t="e">
        <f>IF(ISNA(L191),"",L191*#REF!)</f>
        <v>#REF!</v>
      </c>
      <c r="BK191" s="412" t="e">
        <f>IF(ISNA(M191),"",M191*#REF!)</f>
        <v>#REF!</v>
      </c>
      <c r="BL191" s="415" t="e">
        <f>IF(#REF!&gt;0,DQ$6,"")</f>
        <v>#REF!</v>
      </c>
      <c r="BM191" s="361" t="e">
        <f>IF(#REF!="","",VLOOKUP(#REF!,#REF!,7,0))</f>
        <v>#REF!</v>
      </c>
      <c r="BN191" s="201" t="e">
        <f>IF(OR(#REF!="",BM191=""),"",ROUND(#REF!/10^3*BM191,3))</f>
        <v>#REF!</v>
      </c>
      <c r="BO191" s="201" t="e">
        <f>IF(#REF!&gt;0,#REF!*#REF!/1000,"")</f>
        <v>#REF!</v>
      </c>
      <c r="BP191" s="201" t="e">
        <f>IF(#REF!&gt;0,#REF!*#REF!/1000,"")</f>
        <v>#REF!</v>
      </c>
      <c r="BQ191" s="74" t="e">
        <f t="shared" si="39"/>
        <v>#REF!</v>
      </c>
      <c r="BR191" s="74" t="e">
        <f t="shared" si="40"/>
        <v>#REF!</v>
      </c>
      <c r="BS191" s="201" t="e">
        <f>IF(ISNA(BQ191),"",BQ191*#REF!)</f>
        <v>#REF!</v>
      </c>
      <c r="BT191" s="201" t="e">
        <f>IF(ISNA(BR191),"",BR191*#REF!)</f>
        <v>#REF!</v>
      </c>
      <c r="BU191" s="78" t="e">
        <f>IF(#REF!&gt;0,DQ$57,"")</f>
        <v>#REF!</v>
      </c>
      <c r="BV191" s="99"/>
      <c r="BW191" s="411"/>
      <c r="BX191" s="412" t="e">
        <f>IF(OR(#REF!="",F191=""),"",ROUND(#REF!/10^3*F191,3))</f>
        <v>#REF!</v>
      </c>
      <c r="BY191" s="412" t="e">
        <f>IF(#REF!&gt;0,#REF!*#REF!/1000,"")</f>
        <v>#REF!</v>
      </c>
      <c r="BZ191" s="412" t="e">
        <f>IF(#REF!&gt;0,#REF!*#REF!/1000,"")</f>
        <v>#REF!</v>
      </c>
      <c r="CA191" s="413" t="e">
        <f>IF(OR(#REF!="●",#REF!="●",#REF!="●",#REF!="●",#REF!="●"),"",IF(#REF!="","",#REF!))</f>
        <v>#REF!</v>
      </c>
      <c r="CB191" s="413" t="e">
        <f>IF(OR(#REF!="●",#REF!="●",#REF!="●",#REF!="●",#REF!="●"),"",IF(#REF!="","",#REF!))</f>
        <v>#REF!</v>
      </c>
      <c r="CC191" s="412" t="e">
        <f>IF(ISNA(L191),"",L191*#REF!)</f>
        <v>#REF!</v>
      </c>
      <c r="CD191" s="412" t="e">
        <f>IF(ISNA(M191),"",M191*#REF!)</f>
        <v>#REF!</v>
      </c>
      <c r="CE191" s="415" t="e">
        <f>IF(#REF!&gt;0,DQ$6,"")</f>
        <v>#REF!</v>
      </c>
      <c r="CF191" s="361" t="e">
        <f>IF(#REF!="","",VLOOKUP(#REF!,#REF!,7,0))</f>
        <v>#REF!</v>
      </c>
      <c r="CG191" s="201" t="e">
        <f>IF(OR(#REF!="",CF191=""),"",ROUND(#REF!/10^3*CF191,3))</f>
        <v>#REF!</v>
      </c>
      <c r="CH191" s="201" t="e">
        <f>IF(#REF!&gt;0,#REF!*#REF!/1000,"")</f>
        <v>#REF!</v>
      </c>
      <c r="CI191" s="201" t="e">
        <f>IF(#REF!&gt;0,#REF!*#REF!/1000,"")</f>
        <v>#REF!</v>
      </c>
      <c r="CJ191" s="74" t="e">
        <f t="shared" si="41"/>
        <v>#REF!</v>
      </c>
      <c r="CK191" s="74" t="e">
        <f t="shared" si="42"/>
        <v>#REF!</v>
      </c>
      <c r="CL191" s="201" t="e">
        <f>IF(ISNA(CJ191),"",CJ191*#REF!)</f>
        <v>#REF!</v>
      </c>
      <c r="CM191" s="201" t="e">
        <f>IF(ISNA(CK191),"",CK191*#REF!)</f>
        <v>#REF!</v>
      </c>
      <c r="CN191" s="101" t="e">
        <f>IF(#REF!&gt;0,DQ$57,"")</f>
        <v>#REF!</v>
      </c>
      <c r="CO191" s="84"/>
      <c r="CP191" s="2"/>
      <c r="CQ191" s="2"/>
      <c r="CR191" s="2"/>
      <c r="CS191" s="2"/>
      <c r="CT191" s="2"/>
      <c r="CU191" s="2"/>
      <c r="CV191" s="2"/>
      <c r="CX191" s="2"/>
      <c r="CY191" s="2"/>
      <c r="CZ191" s="2"/>
      <c r="DA191" s="2"/>
      <c r="DB191" s="2"/>
      <c r="DC191" s="2"/>
      <c r="DD191" s="2"/>
      <c r="DE191" s="2"/>
      <c r="DF191" s="2"/>
      <c r="DG191" s="2"/>
      <c r="DJ191" s="4"/>
    </row>
    <row r="192" spans="2:121" ht="18" customHeight="1">
      <c r="B192" s="151" t="e">
        <f>IF(#REF!="","",VLOOKUP(#REF!,$CX$11:$DG$26,9,0))</f>
        <v>#REF!</v>
      </c>
      <c r="C192" s="64" t="e">
        <f>IF(#REF!="",0,VLOOKUP(#REF!,$CP$11:$CQ$16,2,0))</f>
        <v>#REF!</v>
      </c>
      <c r="D192" s="65" t="e">
        <f>IF(#REF!="",0,VLOOKUP(#REF!,$CX$11:$CY$26,2,0))</f>
        <v>#REF!</v>
      </c>
      <c r="E192" s="152" t="e">
        <f t="shared" si="32"/>
        <v>#REF!</v>
      </c>
      <c r="F192" s="155" t="e">
        <f>IF(#REF!="","",VLOOKUP(#REF!,#REF!,7,0))</f>
        <v>#REF!</v>
      </c>
      <c r="G192" s="201" t="e">
        <f>IF(OR(#REF!="",F192=""),"",ROUND(#REF!/10^3*F192,3))</f>
        <v>#REF!</v>
      </c>
      <c r="H192" s="201" t="e">
        <f>IF(#REF!&gt;0,#REF!*#REF!/1000,"")</f>
        <v>#REF!</v>
      </c>
      <c r="I192" s="201" t="e">
        <f>IF(#REF!&gt;0,#REF!*#REF!/1000,"")</f>
        <v>#REF!</v>
      </c>
      <c r="J192" s="51" t="e">
        <f>IF(#REF!="●","",IF(#REF!="","",#REF!))</f>
        <v>#REF!</v>
      </c>
      <c r="K192" s="51" t="e">
        <f>IF(#REF!="●","",IF(#REF!="","",#REF!))</f>
        <v>#REF!</v>
      </c>
      <c r="L192" s="74" t="e">
        <f t="shared" si="33"/>
        <v>#REF!</v>
      </c>
      <c r="M192" s="74" t="e">
        <f t="shared" si="34"/>
        <v>#REF!</v>
      </c>
      <c r="N192" s="201" t="e">
        <f>IF(ISNA(L192),"",L192*#REF!)</f>
        <v>#REF!</v>
      </c>
      <c r="O192" s="201" t="e">
        <f>IF(ISNA(M192),"",M192*#REF!)</f>
        <v>#REF!</v>
      </c>
      <c r="P192" s="78" t="e">
        <f>IF(#REF!&gt;0,DQ$6,"")</f>
        <v>#REF!</v>
      </c>
      <c r="Q192" s="99"/>
      <c r="R192" s="411"/>
      <c r="S192" s="412" t="e">
        <f>IF(OR(#REF!="",F192=""),"",ROUND(#REF!/10^3*F192,3))</f>
        <v>#REF!</v>
      </c>
      <c r="T192" s="412" t="e">
        <f>IF(#REF!&gt;0,#REF!*#REF!/1000,"")</f>
        <v>#REF!</v>
      </c>
      <c r="U192" s="412" t="e">
        <f>IF(#REF!&gt;0,#REF!*#REF!/1000,"")</f>
        <v>#REF!</v>
      </c>
      <c r="V192" s="413" t="e">
        <f>IF(OR(#REF!="●",#REF!="●"),"",IF(#REF!="","",#REF!))</f>
        <v>#REF!</v>
      </c>
      <c r="W192" s="413" t="e">
        <f>IF(OR(#REF!="●",#REF!="●"),"",IF(#REF!="","",#REF!))</f>
        <v>#REF!</v>
      </c>
      <c r="X192" s="412" t="e">
        <f>IF(ISNA(L192),"",L192*#REF!)</f>
        <v>#REF!</v>
      </c>
      <c r="Y192" s="412" t="e">
        <f>IF(ISNA(M192),"",M192*#REF!)</f>
        <v>#REF!</v>
      </c>
      <c r="Z192" s="414" t="e">
        <f>IF(#REF!&gt;0,DQ$6,"")</f>
        <v>#REF!</v>
      </c>
      <c r="AA192" s="95" t="e">
        <f>IF(#REF!="","",VLOOKUP(#REF!,#REF!,7,0))</f>
        <v>#REF!</v>
      </c>
      <c r="AB192" s="201" t="e">
        <f>IF(OR(#REF!="",AA192=""),"",ROUND(#REF!/10^3*AA192,3))</f>
        <v>#REF!</v>
      </c>
      <c r="AC192" s="201" t="e">
        <f>IF(#REF!&gt;0,#REF!*#REF!/1000,"")</f>
        <v>#REF!</v>
      </c>
      <c r="AD192" s="201" t="e">
        <f>IF(#REF!&gt;0,#REF!*#REF!/1000,"")</f>
        <v>#REF!</v>
      </c>
      <c r="AE192" s="74" t="e">
        <f t="shared" si="35"/>
        <v>#REF!</v>
      </c>
      <c r="AF192" s="74" t="e">
        <f t="shared" si="36"/>
        <v>#REF!</v>
      </c>
      <c r="AG192" s="201" t="e">
        <f>IF(ISNA(AE192),"",AE192*#REF!)</f>
        <v>#REF!</v>
      </c>
      <c r="AH192" s="201" t="e">
        <f>IF(ISNA(AF192),"",AF192*#REF!)</f>
        <v>#REF!</v>
      </c>
      <c r="AI192" s="78" t="e">
        <f>IF(#REF!&gt;0,DQ$23,"")</f>
        <v>#REF!</v>
      </c>
      <c r="AJ192" s="99"/>
      <c r="AK192" s="411"/>
      <c r="AL192" s="412" t="e">
        <f>IF(OR(#REF!="",F192=""),"",ROUND(#REF!/10^3*F192,3))</f>
        <v>#REF!</v>
      </c>
      <c r="AM192" s="412" t="e">
        <f>IF(#REF!&gt;0,#REF!*#REF!/1000,"")</f>
        <v>#REF!</v>
      </c>
      <c r="AN192" s="412" t="e">
        <f>IF(#REF!&gt;0,#REF!*#REF!/1000,"")</f>
        <v>#REF!</v>
      </c>
      <c r="AO192" s="413" t="e">
        <f>IF(OR(#REF!="●",#REF!="●",#REF!="●"),"",IF(#REF!="","",#REF!))</f>
        <v>#REF!</v>
      </c>
      <c r="AP192" s="413" t="e">
        <f>IF(OR(#REF!="●",#REF!="●",#REF!="●"),"",IF(#REF!="","",#REF!))</f>
        <v>#REF!</v>
      </c>
      <c r="AQ192" s="412" t="e">
        <f>IF(ISNA(L192),"",L192*#REF!)</f>
        <v>#REF!</v>
      </c>
      <c r="AR192" s="412" t="e">
        <f>IF(ISNA(M192),"",M192*#REF!)</f>
        <v>#REF!</v>
      </c>
      <c r="AS192" s="414" t="e">
        <f>IF(#REF!&gt;0,DQ$6,"")</f>
        <v>#REF!</v>
      </c>
      <c r="AT192" s="95" t="e">
        <f>IF(#REF!="","",VLOOKUP(#REF!,#REF!,7,0))</f>
        <v>#REF!</v>
      </c>
      <c r="AU192" s="201" t="e">
        <f>IF(OR(#REF!="",AT192=""),"",ROUND(#REF!/10^3*AT192,3))</f>
        <v>#REF!</v>
      </c>
      <c r="AV192" s="201" t="e">
        <f>IF(#REF!&gt;0,#REF!*#REF!/1000,"")</f>
        <v>#REF!</v>
      </c>
      <c r="AW192" s="201" t="e">
        <f>IF(#REF!&gt;0,#REF!*#REF!/1000,"")</f>
        <v>#REF!</v>
      </c>
      <c r="AX192" s="74" t="e">
        <f t="shared" si="37"/>
        <v>#REF!</v>
      </c>
      <c r="AY192" s="74" t="e">
        <f t="shared" si="38"/>
        <v>#REF!</v>
      </c>
      <c r="AZ192" s="201" t="e">
        <f>IF(ISNA(AX192),"",AX192*#REF!)</f>
        <v>#REF!</v>
      </c>
      <c r="BA192" s="201" t="e">
        <f>IF(ISNA(AY192),"",AY192*#REF!)</f>
        <v>#REF!</v>
      </c>
      <c r="BB192" s="78" t="e">
        <f>IF(#REF!&gt;0,DQ$40,"")</f>
        <v>#REF!</v>
      </c>
      <c r="BC192" s="99"/>
      <c r="BD192" s="650"/>
      <c r="BE192" s="652" t="e">
        <f>IF(OR(#REF!="",F192=""),"",ROUND(#REF!/10^3*F192,3))</f>
        <v>#REF!</v>
      </c>
      <c r="BF192" s="412" t="e">
        <f>IF(#REF!&gt;0,#REF!*#REF!/1000,"")</f>
        <v>#REF!</v>
      </c>
      <c r="BG192" s="412" t="e">
        <f>IF(#REF!&gt;0,#REF!*#REF!/1000,"")</f>
        <v>#REF!</v>
      </c>
      <c r="BH192" s="413" t="e">
        <f>IF(OR(#REF!="●",#REF!="●",#REF!="●",#REF!="●"),"",IF(#REF!="","",#REF!))</f>
        <v>#REF!</v>
      </c>
      <c r="BI192" s="413" t="e">
        <f>IF(OR(#REF!="●",#REF!="●",#REF!="●",#REF!="●"),"",IF(#REF!="","",#REF!))</f>
        <v>#REF!</v>
      </c>
      <c r="BJ192" s="412" t="e">
        <f>IF(ISNA(L192),"",L192*#REF!)</f>
        <v>#REF!</v>
      </c>
      <c r="BK192" s="412" t="e">
        <f>IF(ISNA(M192),"",M192*#REF!)</f>
        <v>#REF!</v>
      </c>
      <c r="BL192" s="415" t="e">
        <f>IF(#REF!&gt;0,DQ$6,"")</f>
        <v>#REF!</v>
      </c>
      <c r="BM192" s="361" t="e">
        <f>IF(#REF!="","",VLOOKUP(#REF!,#REF!,7,0))</f>
        <v>#REF!</v>
      </c>
      <c r="BN192" s="201" t="e">
        <f>IF(OR(#REF!="",BM192=""),"",ROUND(#REF!/10^3*BM192,3))</f>
        <v>#REF!</v>
      </c>
      <c r="BO192" s="201" t="e">
        <f>IF(#REF!&gt;0,#REF!*#REF!/1000,"")</f>
        <v>#REF!</v>
      </c>
      <c r="BP192" s="201" t="e">
        <f>IF(#REF!&gt;0,#REF!*#REF!/1000,"")</f>
        <v>#REF!</v>
      </c>
      <c r="BQ192" s="74" t="e">
        <f t="shared" si="39"/>
        <v>#REF!</v>
      </c>
      <c r="BR192" s="74" t="e">
        <f t="shared" si="40"/>
        <v>#REF!</v>
      </c>
      <c r="BS192" s="201" t="e">
        <f>IF(ISNA(BQ192),"",BQ192*#REF!)</f>
        <v>#REF!</v>
      </c>
      <c r="BT192" s="201" t="e">
        <f>IF(ISNA(BR192),"",BR192*#REF!)</f>
        <v>#REF!</v>
      </c>
      <c r="BU192" s="78" t="e">
        <f>IF(#REF!&gt;0,DQ$57,"")</f>
        <v>#REF!</v>
      </c>
      <c r="BV192" s="99"/>
      <c r="BW192" s="411"/>
      <c r="BX192" s="412" t="e">
        <f>IF(OR(#REF!="",F192=""),"",ROUND(#REF!/10^3*F192,3))</f>
        <v>#REF!</v>
      </c>
      <c r="BY192" s="412" t="e">
        <f>IF(#REF!&gt;0,#REF!*#REF!/1000,"")</f>
        <v>#REF!</v>
      </c>
      <c r="BZ192" s="412" t="e">
        <f>IF(#REF!&gt;0,#REF!*#REF!/1000,"")</f>
        <v>#REF!</v>
      </c>
      <c r="CA192" s="413" t="e">
        <f>IF(OR(#REF!="●",#REF!="●",#REF!="●",#REF!="●",#REF!="●"),"",IF(#REF!="","",#REF!))</f>
        <v>#REF!</v>
      </c>
      <c r="CB192" s="413" t="e">
        <f>IF(OR(#REF!="●",#REF!="●",#REF!="●",#REF!="●",#REF!="●"),"",IF(#REF!="","",#REF!))</f>
        <v>#REF!</v>
      </c>
      <c r="CC192" s="412" t="e">
        <f>IF(ISNA(L192),"",L192*#REF!)</f>
        <v>#REF!</v>
      </c>
      <c r="CD192" s="412" t="e">
        <f>IF(ISNA(M192),"",M192*#REF!)</f>
        <v>#REF!</v>
      </c>
      <c r="CE192" s="415" t="e">
        <f>IF(#REF!&gt;0,DQ$6,"")</f>
        <v>#REF!</v>
      </c>
      <c r="CF192" s="361" t="e">
        <f>IF(#REF!="","",VLOOKUP(#REF!,#REF!,7,0))</f>
        <v>#REF!</v>
      </c>
      <c r="CG192" s="201" t="e">
        <f>IF(OR(#REF!="",CF192=""),"",ROUND(#REF!/10^3*CF192,3))</f>
        <v>#REF!</v>
      </c>
      <c r="CH192" s="201" t="e">
        <f>IF(#REF!&gt;0,#REF!*#REF!/1000,"")</f>
        <v>#REF!</v>
      </c>
      <c r="CI192" s="201" t="e">
        <f>IF(#REF!&gt;0,#REF!*#REF!/1000,"")</f>
        <v>#REF!</v>
      </c>
      <c r="CJ192" s="74" t="e">
        <f t="shared" si="41"/>
        <v>#REF!</v>
      </c>
      <c r="CK192" s="74" t="e">
        <f t="shared" si="42"/>
        <v>#REF!</v>
      </c>
      <c r="CL192" s="201" t="e">
        <f>IF(ISNA(CJ192),"",CJ192*#REF!)</f>
        <v>#REF!</v>
      </c>
      <c r="CM192" s="201" t="e">
        <f>IF(ISNA(CK192),"",CK192*#REF!)</f>
        <v>#REF!</v>
      </c>
      <c r="CN192" s="101" t="e">
        <f>IF(#REF!&gt;0,DQ$57,"")</f>
        <v>#REF!</v>
      </c>
      <c r="CO192" s="84"/>
      <c r="CP192" s="2"/>
      <c r="CQ192" s="2"/>
      <c r="CR192" s="2"/>
      <c r="CS192" s="2"/>
      <c r="CT192" s="2"/>
      <c r="CU192" s="2"/>
      <c r="CV192" s="2"/>
      <c r="CX192" s="2"/>
      <c r="CY192" s="2"/>
      <c r="CZ192" s="2"/>
      <c r="DA192" s="2"/>
      <c r="DB192" s="2"/>
      <c r="DC192" s="2"/>
      <c r="DD192" s="2"/>
      <c r="DE192" s="2"/>
      <c r="DF192" s="2"/>
      <c r="DG192" s="2"/>
      <c r="DJ192" s="4"/>
    </row>
    <row r="193" spans="2:115" ht="18" customHeight="1">
      <c r="B193" s="151" t="e">
        <f>IF(#REF!="","",VLOOKUP(#REF!,$CX$11:$DG$26,9,0))</f>
        <v>#REF!</v>
      </c>
      <c r="C193" s="64" t="e">
        <f>IF(#REF!="",0,VLOOKUP(#REF!,$CP$11:$CQ$16,2,0))</f>
        <v>#REF!</v>
      </c>
      <c r="D193" s="65" t="e">
        <f>IF(#REF!="",0,VLOOKUP(#REF!,$CX$11:$CY$26,2,0))</f>
        <v>#REF!</v>
      </c>
      <c r="E193" s="152" t="e">
        <f t="shared" si="32"/>
        <v>#REF!</v>
      </c>
      <c r="F193" s="155" t="e">
        <f>IF(#REF!="","",VLOOKUP(#REF!,#REF!,7,0))</f>
        <v>#REF!</v>
      </c>
      <c r="G193" s="201" t="e">
        <f>IF(OR(#REF!="",F193=""),"",ROUND(#REF!/10^3*F193,3))</f>
        <v>#REF!</v>
      </c>
      <c r="H193" s="201" t="e">
        <f>IF(#REF!&gt;0,#REF!*#REF!/1000,"")</f>
        <v>#REF!</v>
      </c>
      <c r="I193" s="201" t="e">
        <f>IF(#REF!&gt;0,#REF!*#REF!/1000,"")</f>
        <v>#REF!</v>
      </c>
      <c r="J193" s="51" t="e">
        <f>IF(#REF!="●","",IF(#REF!="","",#REF!))</f>
        <v>#REF!</v>
      </c>
      <c r="K193" s="51" t="e">
        <f>IF(#REF!="●","",IF(#REF!="","",#REF!))</f>
        <v>#REF!</v>
      </c>
      <c r="L193" s="74" t="e">
        <f t="shared" si="33"/>
        <v>#REF!</v>
      </c>
      <c r="M193" s="74" t="e">
        <f t="shared" si="34"/>
        <v>#REF!</v>
      </c>
      <c r="N193" s="201" t="e">
        <f>IF(ISNA(L193),"",L193*#REF!)</f>
        <v>#REF!</v>
      </c>
      <c r="O193" s="201" t="e">
        <f>IF(ISNA(M193),"",M193*#REF!)</f>
        <v>#REF!</v>
      </c>
      <c r="P193" s="78" t="e">
        <f>IF(#REF!&gt;0,DQ$6,"")</f>
        <v>#REF!</v>
      </c>
      <c r="Q193" s="99"/>
      <c r="R193" s="411"/>
      <c r="S193" s="412" t="e">
        <f>IF(OR(#REF!="",F193=""),"",ROUND(#REF!/10^3*F193,3))</f>
        <v>#REF!</v>
      </c>
      <c r="T193" s="412" t="e">
        <f>IF(#REF!&gt;0,#REF!*#REF!/1000,"")</f>
        <v>#REF!</v>
      </c>
      <c r="U193" s="412" t="e">
        <f>IF(#REF!&gt;0,#REF!*#REF!/1000,"")</f>
        <v>#REF!</v>
      </c>
      <c r="V193" s="413" t="e">
        <f>IF(OR(#REF!="●",#REF!="●"),"",IF(#REF!="","",#REF!))</f>
        <v>#REF!</v>
      </c>
      <c r="W193" s="413" t="e">
        <f>IF(OR(#REF!="●",#REF!="●"),"",IF(#REF!="","",#REF!))</f>
        <v>#REF!</v>
      </c>
      <c r="X193" s="412" t="e">
        <f>IF(ISNA(L193),"",L193*#REF!)</f>
        <v>#REF!</v>
      </c>
      <c r="Y193" s="412" t="e">
        <f>IF(ISNA(M193),"",M193*#REF!)</f>
        <v>#REF!</v>
      </c>
      <c r="Z193" s="414" t="e">
        <f>IF(#REF!&gt;0,DQ$6,"")</f>
        <v>#REF!</v>
      </c>
      <c r="AA193" s="95" t="e">
        <f>IF(#REF!="","",VLOOKUP(#REF!,#REF!,7,0))</f>
        <v>#REF!</v>
      </c>
      <c r="AB193" s="201" t="e">
        <f>IF(OR(#REF!="",AA193=""),"",ROUND(#REF!/10^3*AA193,3))</f>
        <v>#REF!</v>
      </c>
      <c r="AC193" s="201" t="e">
        <f>IF(#REF!&gt;0,#REF!*#REF!/1000,"")</f>
        <v>#REF!</v>
      </c>
      <c r="AD193" s="201" t="e">
        <f>IF(#REF!&gt;0,#REF!*#REF!/1000,"")</f>
        <v>#REF!</v>
      </c>
      <c r="AE193" s="74" t="e">
        <f t="shared" si="35"/>
        <v>#REF!</v>
      </c>
      <c r="AF193" s="74" t="e">
        <f t="shared" si="36"/>
        <v>#REF!</v>
      </c>
      <c r="AG193" s="201" t="e">
        <f>IF(ISNA(AE193),"",AE193*#REF!)</f>
        <v>#REF!</v>
      </c>
      <c r="AH193" s="201" t="e">
        <f>IF(ISNA(AF193),"",AF193*#REF!)</f>
        <v>#REF!</v>
      </c>
      <c r="AI193" s="78" t="e">
        <f>IF(#REF!&gt;0,DQ$23,"")</f>
        <v>#REF!</v>
      </c>
      <c r="AJ193" s="99"/>
      <c r="AK193" s="411"/>
      <c r="AL193" s="412" t="e">
        <f>IF(OR(#REF!="",F193=""),"",ROUND(#REF!/10^3*F193,3))</f>
        <v>#REF!</v>
      </c>
      <c r="AM193" s="412" t="e">
        <f>IF(#REF!&gt;0,#REF!*#REF!/1000,"")</f>
        <v>#REF!</v>
      </c>
      <c r="AN193" s="412" t="e">
        <f>IF(#REF!&gt;0,#REF!*#REF!/1000,"")</f>
        <v>#REF!</v>
      </c>
      <c r="AO193" s="413" t="e">
        <f>IF(OR(#REF!="●",#REF!="●",#REF!="●"),"",IF(#REF!="","",#REF!))</f>
        <v>#REF!</v>
      </c>
      <c r="AP193" s="413" t="e">
        <f>IF(OR(#REF!="●",#REF!="●",#REF!="●"),"",IF(#REF!="","",#REF!))</f>
        <v>#REF!</v>
      </c>
      <c r="AQ193" s="412" t="e">
        <f>IF(ISNA(L193),"",L193*#REF!)</f>
        <v>#REF!</v>
      </c>
      <c r="AR193" s="412" t="e">
        <f>IF(ISNA(M193),"",M193*#REF!)</f>
        <v>#REF!</v>
      </c>
      <c r="AS193" s="414" t="e">
        <f>IF(#REF!&gt;0,DQ$6,"")</f>
        <v>#REF!</v>
      </c>
      <c r="AT193" s="95" t="e">
        <f>IF(#REF!="","",VLOOKUP(#REF!,#REF!,7,0))</f>
        <v>#REF!</v>
      </c>
      <c r="AU193" s="201" t="e">
        <f>IF(OR(#REF!="",AT193=""),"",ROUND(#REF!/10^3*AT193,3))</f>
        <v>#REF!</v>
      </c>
      <c r="AV193" s="201" t="e">
        <f>IF(#REF!&gt;0,#REF!*#REF!/1000,"")</f>
        <v>#REF!</v>
      </c>
      <c r="AW193" s="201" t="e">
        <f>IF(#REF!&gt;0,#REF!*#REF!/1000,"")</f>
        <v>#REF!</v>
      </c>
      <c r="AX193" s="74" t="e">
        <f t="shared" si="37"/>
        <v>#REF!</v>
      </c>
      <c r="AY193" s="74" t="e">
        <f t="shared" si="38"/>
        <v>#REF!</v>
      </c>
      <c r="AZ193" s="201" t="e">
        <f>IF(ISNA(AX193),"",AX193*#REF!)</f>
        <v>#REF!</v>
      </c>
      <c r="BA193" s="201" t="e">
        <f>IF(ISNA(AY193),"",AY193*#REF!)</f>
        <v>#REF!</v>
      </c>
      <c r="BB193" s="78" t="e">
        <f>IF(#REF!&gt;0,DQ$40,"")</f>
        <v>#REF!</v>
      </c>
      <c r="BC193" s="99"/>
      <c r="BD193" s="650"/>
      <c r="BE193" s="652" t="e">
        <f>IF(OR(#REF!="",F193=""),"",ROUND(#REF!/10^3*F193,3))</f>
        <v>#REF!</v>
      </c>
      <c r="BF193" s="412" t="e">
        <f>IF(#REF!&gt;0,#REF!*#REF!/1000,"")</f>
        <v>#REF!</v>
      </c>
      <c r="BG193" s="412" t="e">
        <f>IF(#REF!&gt;0,#REF!*#REF!/1000,"")</f>
        <v>#REF!</v>
      </c>
      <c r="BH193" s="413" t="e">
        <f>IF(OR(#REF!="●",#REF!="●",#REF!="●",#REF!="●"),"",IF(#REF!="","",#REF!))</f>
        <v>#REF!</v>
      </c>
      <c r="BI193" s="413" t="e">
        <f>IF(OR(#REF!="●",#REF!="●",#REF!="●",#REF!="●"),"",IF(#REF!="","",#REF!))</f>
        <v>#REF!</v>
      </c>
      <c r="BJ193" s="412" t="e">
        <f>IF(ISNA(L193),"",L193*#REF!)</f>
        <v>#REF!</v>
      </c>
      <c r="BK193" s="412" t="e">
        <f>IF(ISNA(M193),"",M193*#REF!)</f>
        <v>#REF!</v>
      </c>
      <c r="BL193" s="415" t="e">
        <f>IF(#REF!&gt;0,DQ$6,"")</f>
        <v>#REF!</v>
      </c>
      <c r="BM193" s="361" t="e">
        <f>IF(#REF!="","",VLOOKUP(#REF!,#REF!,7,0))</f>
        <v>#REF!</v>
      </c>
      <c r="BN193" s="201" t="e">
        <f>IF(OR(#REF!="",BM193=""),"",ROUND(#REF!/10^3*BM193,3))</f>
        <v>#REF!</v>
      </c>
      <c r="BO193" s="201" t="e">
        <f>IF(#REF!&gt;0,#REF!*#REF!/1000,"")</f>
        <v>#REF!</v>
      </c>
      <c r="BP193" s="201" t="e">
        <f>IF(#REF!&gt;0,#REF!*#REF!/1000,"")</f>
        <v>#REF!</v>
      </c>
      <c r="BQ193" s="74" t="e">
        <f t="shared" si="39"/>
        <v>#REF!</v>
      </c>
      <c r="BR193" s="74" t="e">
        <f t="shared" si="40"/>
        <v>#REF!</v>
      </c>
      <c r="BS193" s="201" t="e">
        <f>IF(ISNA(BQ193),"",BQ193*#REF!)</f>
        <v>#REF!</v>
      </c>
      <c r="BT193" s="201" t="e">
        <f>IF(ISNA(BR193),"",BR193*#REF!)</f>
        <v>#REF!</v>
      </c>
      <c r="BU193" s="78" t="e">
        <f>IF(#REF!&gt;0,DQ$57,"")</f>
        <v>#REF!</v>
      </c>
      <c r="BV193" s="99"/>
      <c r="BW193" s="411"/>
      <c r="BX193" s="412" t="e">
        <f>IF(OR(#REF!="",F193=""),"",ROUND(#REF!/10^3*F193,3))</f>
        <v>#REF!</v>
      </c>
      <c r="BY193" s="412" t="e">
        <f>IF(#REF!&gt;0,#REF!*#REF!/1000,"")</f>
        <v>#REF!</v>
      </c>
      <c r="BZ193" s="412" t="e">
        <f>IF(#REF!&gt;0,#REF!*#REF!/1000,"")</f>
        <v>#REF!</v>
      </c>
      <c r="CA193" s="413" t="e">
        <f>IF(OR(#REF!="●",#REF!="●",#REF!="●",#REF!="●",#REF!="●"),"",IF(#REF!="","",#REF!))</f>
        <v>#REF!</v>
      </c>
      <c r="CB193" s="413" t="e">
        <f>IF(OR(#REF!="●",#REF!="●",#REF!="●",#REF!="●",#REF!="●"),"",IF(#REF!="","",#REF!))</f>
        <v>#REF!</v>
      </c>
      <c r="CC193" s="412" t="e">
        <f>IF(ISNA(L193),"",L193*#REF!)</f>
        <v>#REF!</v>
      </c>
      <c r="CD193" s="412" t="e">
        <f>IF(ISNA(M193),"",M193*#REF!)</f>
        <v>#REF!</v>
      </c>
      <c r="CE193" s="415" t="e">
        <f>IF(#REF!&gt;0,DQ$6,"")</f>
        <v>#REF!</v>
      </c>
      <c r="CF193" s="361" t="e">
        <f>IF(#REF!="","",VLOOKUP(#REF!,#REF!,7,0))</f>
        <v>#REF!</v>
      </c>
      <c r="CG193" s="201" t="e">
        <f>IF(OR(#REF!="",CF193=""),"",ROUND(#REF!/10^3*CF193,3))</f>
        <v>#REF!</v>
      </c>
      <c r="CH193" s="201" t="e">
        <f>IF(#REF!&gt;0,#REF!*#REF!/1000,"")</f>
        <v>#REF!</v>
      </c>
      <c r="CI193" s="201" t="e">
        <f>IF(#REF!&gt;0,#REF!*#REF!/1000,"")</f>
        <v>#REF!</v>
      </c>
      <c r="CJ193" s="74" t="e">
        <f t="shared" si="41"/>
        <v>#REF!</v>
      </c>
      <c r="CK193" s="74" t="e">
        <f t="shared" si="42"/>
        <v>#REF!</v>
      </c>
      <c r="CL193" s="201" t="e">
        <f>IF(ISNA(CJ193),"",CJ193*#REF!)</f>
        <v>#REF!</v>
      </c>
      <c r="CM193" s="201" t="e">
        <f>IF(ISNA(CK193),"",CK193*#REF!)</f>
        <v>#REF!</v>
      </c>
      <c r="CN193" s="101" t="e">
        <f>IF(#REF!&gt;0,DQ$57,"")</f>
        <v>#REF!</v>
      </c>
      <c r="CO193" s="84"/>
      <c r="CP193" s="2"/>
      <c r="CQ193" s="2"/>
      <c r="CR193" s="2"/>
      <c r="CS193" s="2"/>
      <c r="CT193" s="2"/>
      <c r="CU193" s="2"/>
      <c r="CV193" s="2"/>
      <c r="CX193" s="2"/>
      <c r="CY193" s="2"/>
      <c r="CZ193" s="2"/>
      <c r="DA193" s="2"/>
      <c r="DB193" s="2"/>
      <c r="DC193" s="2"/>
      <c r="DD193" s="2"/>
      <c r="DE193" s="2"/>
      <c r="DF193" s="2"/>
      <c r="DG193" s="2"/>
      <c r="DJ193" s="4"/>
    </row>
    <row r="194" spans="2:115" ht="18" customHeight="1">
      <c r="B194" s="151" t="e">
        <f>IF(#REF!="","",VLOOKUP(#REF!,$CX$11:$DG$26,9,0))</f>
        <v>#REF!</v>
      </c>
      <c r="C194" s="64" t="e">
        <f>IF(#REF!="",0,VLOOKUP(#REF!,$CP$11:$CQ$16,2,0))</f>
        <v>#REF!</v>
      </c>
      <c r="D194" s="65" t="e">
        <f>IF(#REF!="",0,VLOOKUP(#REF!,$CX$11:$CY$26,2,0))</f>
        <v>#REF!</v>
      </c>
      <c r="E194" s="152" t="e">
        <f t="shared" si="32"/>
        <v>#REF!</v>
      </c>
      <c r="F194" s="155" t="e">
        <f>IF(#REF!="","",VLOOKUP(#REF!,#REF!,7,0))</f>
        <v>#REF!</v>
      </c>
      <c r="G194" s="201" t="e">
        <f>IF(OR(#REF!="",F194=""),"",ROUND(#REF!/10^3*F194,3))</f>
        <v>#REF!</v>
      </c>
      <c r="H194" s="201" t="e">
        <f>IF(#REF!&gt;0,#REF!*#REF!/1000,"")</f>
        <v>#REF!</v>
      </c>
      <c r="I194" s="201" t="e">
        <f>IF(#REF!&gt;0,#REF!*#REF!/1000,"")</f>
        <v>#REF!</v>
      </c>
      <c r="J194" s="51" t="e">
        <f>IF(#REF!="●","",IF(#REF!="","",#REF!))</f>
        <v>#REF!</v>
      </c>
      <c r="K194" s="51" t="e">
        <f>IF(#REF!="●","",IF(#REF!="","",#REF!))</f>
        <v>#REF!</v>
      </c>
      <c r="L194" s="74" t="e">
        <f t="shared" si="33"/>
        <v>#REF!</v>
      </c>
      <c r="M194" s="74" t="e">
        <f t="shared" si="34"/>
        <v>#REF!</v>
      </c>
      <c r="N194" s="201" t="e">
        <f>IF(ISNA(L194),"",L194*#REF!)</f>
        <v>#REF!</v>
      </c>
      <c r="O194" s="201" t="e">
        <f>IF(ISNA(M194),"",M194*#REF!)</f>
        <v>#REF!</v>
      </c>
      <c r="P194" s="78" t="e">
        <f>IF(#REF!&gt;0,DQ$6,"")</f>
        <v>#REF!</v>
      </c>
      <c r="Q194" s="99"/>
      <c r="R194" s="411"/>
      <c r="S194" s="412" t="e">
        <f>IF(OR(#REF!="",F194=""),"",ROUND(#REF!/10^3*F194,3))</f>
        <v>#REF!</v>
      </c>
      <c r="T194" s="412" t="e">
        <f>IF(#REF!&gt;0,#REF!*#REF!/1000,"")</f>
        <v>#REF!</v>
      </c>
      <c r="U194" s="412" t="e">
        <f>IF(#REF!&gt;0,#REF!*#REF!/1000,"")</f>
        <v>#REF!</v>
      </c>
      <c r="V194" s="413" t="e">
        <f>IF(OR(#REF!="●",#REF!="●"),"",IF(#REF!="","",#REF!))</f>
        <v>#REF!</v>
      </c>
      <c r="W194" s="413" t="e">
        <f>IF(OR(#REF!="●",#REF!="●"),"",IF(#REF!="","",#REF!))</f>
        <v>#REF!</v>
      </c>
      <c r="X194" s="412" t="e">
        <f>IF(ISNA(L194),"",L194*#REF!)</f>
        <v>#REF!</v>
      </c>
      <c r="Y194" s="412" t="e">
        <f>IF(ISNA(M194),"",M194*#REF!)</f>
        <v>#REF!</v>
      </c>
      <c r="Z194" s="414" t="e">
        <f>IF(#REF!&gt;0,DQ$6,"")</f>
        <v>#REF!</v>
      </c>
      <c r="AA194" s="95" t="e">
        <f>IF(#REF!="","",VLOOKUP(#REF!,#REF!,7,0))</f>
        <v>#REF!</v>
      </c>
      <c r="AB194" s="201" t="e">
        <f>IF(OR(#REF!="",AA194=""),"",ROUND(#REF!/10^3*AA194,3))</f>
        <v>#REF!</v>
      </c>
      <c r="AC194" s="201" t="e">
        <f>IF(#REF!&gt;0,#REF!*#REF!/1000,"")</f>
        <v>#REF!</v>
      </c>
      <c r="AD194" s="201" t="e">
        <f>IF(#REF!&gt;0,#REF!*#REF!/1000,"")</f>
        <v>#REF!</v>
      </c>
      <c r="AE194" s="74" t="e">
        <f t="shared" si="35"/>
        <v>#REF!</v>
      </c>
      <c r="AF194" s="74" t="e">
        <f t="shared" si="36"/>
        <v>#REF!</v>
      </c>
      <c r="AG194" s="201" t="e">
        <f>IF(ISNA(AE194),"",AE194*#REF!)</f>
        <v>#REF!</v>
      </c>
      <c r="AH194" s="201" t="e">
        <f>IF(ISNA(AF194),"",AF194*#REF!)</f>
        <v>#REF!</v>
      </c>
      <c r="AI194" s="78" t="e">
        <f>IF(#REF!&gt;0,DQ$23,"")</f>
        <v>#REF!</v>
      </c>
      <c r="AJ194" s="99"/>
      <c r="AK194" s="411"/>
      <c r="AL194" s="412" t="e">
        <f>IF(OR(#REF!="",F194=""),"",ROUND(#REF!/10^3*F194,3))</f>
        <v>#REF!</v>
      </c>
      <c r="AM194" s="412" t="e">
        <f>IF(#REF!&gt;0,#REF!*#REF!/1000,"")</f>
        <v>#REF!</v>
      </c>
      <c r="AN194" s="412" t="e">
        <f>IF(#REF!&gt;0,#REF!*#REF!/1000,"")</f>
        <v>#REF!</v>
      </c>
      <c r="AO194" s="413" t="e">
        <f>IF(OR(#REF!="●",#REF!="●",#REF!="●"),"",IF(#REF!="","",#REF!))</f>
        <v>#REF!</v>
      </c>
      <c r="AP194" s="413" t="e">
        <f>IF(OR(#REF!="●",#REF!="●",#REF!="●"),"",IF(#REF!="","",#REF!))</f>
        <v>#REF!</v>
      </c>
      <c r="AQ194" s="412" t="e">
        <f>IF(ISNA(L194),"",L194*#REF!)</f>
        <v>#REF!</v>
      </c>
      <c r="AR194" s="412" t="e">
        <f>IF(ISNA(M194),"",M194*#REF!)</f>
        <v>#REF!</v>
      </c>
      <c r="AS194" s="414" t="e">
        <f>IF(#REF!&gt;0,DQ$6,"")</f>
        <v>#REF!</v>
      </c>
      <c r="AT194" s="95" t="e">
        <f>IF(#REF!="","",VLOOKUP(#REF!,#REF!,7,0))</f>
        <v>#REF!</v>
      </c>
      <c r="AU194" s="201" t="e">
        <f>IF(OR(#REF!="",AT194=""),"",ROUND(#REF!/10^3*AT194,3))</f>
        <v>#REF!</v>
      </c>
      <c r="AV194" s="201" t="e">
        <f>IF(#REF!&gt;0,#REF!*#REF!/1000,"")</f>
        <v>#REF!</v>
      </c>
      <c r="AW194" s="201" t="e">
        <f>IF(#REF!&gt;0,#REF!*#REF!/1000,"")</f>
        <v>#REF!</v>
      </c>
      <c r="AX194" s="74" t="e">
        <f t="shared" si="37"/>
        <v>#REF!</v>
      </c>
      <c r="AY194" s="74" t="e">
        <f t="shared" si="38"/>
        <v>#REF!</v>
      </c>
      <c r="AZ194" s="201" t="e">
        <f>IF(ISNA(AX194),"",AX194*#REF!)</f>
        <v>#REF!</v>
      </c>
      <c r="BA194" s="201" t="e">
        <f>IF(ISNA(AY194),"",AY194*#REF!)</f>
        <v>#REF!</v>
      </c>
      <c r="BB194" s="78" t="e">
        <f>IF(#REF!&gt;0,DQ$40,"")</f>
        <v>#REF!</v>
      </c>
      <c r="BC194" s="99"/>
      <c r="BD194" s="650"/>
      <c r="BE194" s="652" t="e">
        <f>IF(OR(#REF!="",F194=""),"",ROUND(#REF!/10^3*F194,3))</f>
        <v>#REF!</v>
      </c>
      <c r="BF194" s="412" t="e">
        <f>IF(#REF!&gt;0,#REF!*#REF!/1000,"")</f>
        <v>#REF!</v>
      </c>
      <c r="BG194" s="412" t="e">
        <f>IF(#REF!&gt;0,#REF!*#REF!/1000,"")</f>
        <v>#REF!</v>
      </c>
      <c r="BH194" s="413" t="e">
        <f>IF(OR(#REF!="●",#REF!="●",#REF!="●",#REF!="●"),"",IF(#REF!="","",#REF!))</f>
        <v>#REF!</v>
      </c>
      <c r="BI194" s="413" t="e">
        <f>IF(OR(#REF!="●",#REF!="●",#REF!="●",#REF!="●"),"",IF(#REF!="","",#REF!))</f>
        <v>#REF!</v>
      </c>
      <c r="BJ194" s="412" t="e">
        <f>IF(ISNA(L194),"",L194*#REF!)</f>
        <v>#REF!</v>
      </c>
      <c r="BK194" s="412" t="e">
        <f>IF(ISNA(M194),"",M194*#REF!)</f>
        <v>#REF!</v>
      </c>
      <c r="BL194" s="415" t="e">
        <f>IF(#REF!&gt;0,DQ$6,"")</f>
        <v>#REF!</v>
      </c>
      <c r="BM194" s="361" t="e">
        <f>IF(#REF!="","",VLOOKUP(#REF!,#REF!,7,0))</f>
        <v>#REF!</v>
      </c>
      <c r="BN194" s="201" t="e">
        <f>IF(OR(#REF!="",BM194=""),"",ROUND(#REF!/10^3*BM194,3))</f>
        <v>#REF!</v>
      </c>
      <c r="BO194" s="201" t="e">
        <f>IF(#REF!&gt;0,#REF!*#REF!/1000,"")</f>
        <v>#REF!</v>
      </c>
      <c r="BP194" s="201" t="e">
        <f>IF(#REF!&gt;0,#REF!*#REF!/1000,"")</f>
        <v>#REF!</v>
      </c>
      <c r="BQ194" s="74" t="e">
        <f t="shared" si="39"/>
        <v>#REF!</v>
      </c>
      <c r="BR194" s="74" t="e">
        <f t="shared" si="40"/>
        <v>#REF!</v>
      </c>
      <c r="BS194" s="201" t="e">
        <f>IF(ISNA(BQ194),"",BQ194*#REF!)</f>
        <v>#REF!</v>
      </c>
      <c r="BT194" s="201" t="e">
        <f>IF(ISNA(BR194),"",BR194*#REF!)</f>
        <v>#REF!</v>
      </c>
      <c r="BU194" s="78" t="e">
        <f>IF(#REF!&gt;0,DQ$57,"")</f>
        <v>#REF!</v>
      </c>
      <c r="BV194" s="99"/>
      <c r="BW194" s="411"/>
      <c r="BX194" s="412" t="e">
        <f>IF(OR(#REF!="",F194=""),"",ROUND(#REF!/10^3*F194,3))</f>
        <v>#REF!</v>
      </c>
      <c r="BY194" s="412" t="e">
        <f>IF(#REF!&gt;0,#REF!*#REF!/1000,"")</f>
        <v>#REF!</v>
      </c>
      <c r="BZ194" s="412" t="e">
        <f>IF(#REF!&gt;0,#REF!*#REF!/1000,"")</f>
        <v>#REF!</v>
      </c>
      <c r="CA194" s="413" t="e">
        <f>IF(OR(#REF!="●",#REF!="●",#REF!="●",#REF!="●",#REF!="●"),"",IF(#REF!="","",#REF!))</f>
        <v>#REF!</v>
      </c>
      <c r="CB194" s="413" t="e">
        <f>IF(OR(#REF!="●",#REF!="●",#REF!="●",#REF!="●",#REF!="●"),"",IF(#REF!="","",#REF!))</f>
        <v>#REF!</v>
      </c>
      <c r="CC194" s="412" t="e">
        <f>IF(ISNA(L194),"",L194*#REF!)</f>
        <v>#REF!</v>
      </c>
      <c r="CD194" s="412" t="e">
        <f>IF(ISNA(M194),"",M194*#REF!)</f>
        <v>#REF!</v>
      </c>
      <c r="CE194" s="415" t="e">
        <f>IF(#REF!&gt;0,DQ$6,"")</f>
        <v>#REF!</v>
      </c>
      <c r="CF194" s="361" t="e">
        <f>IF(#REF!="","",VLOOKUP(#REF!,#REF!,7,0))</f>
        <v>#REF!</v>
      </c>
      <c r="CG194" s="201" t="e">
        <f>IF(OR(#REF!="",CF194=""),"",ROUND(#REF!/10^3*CF194,3))</f>
        <v>#REF!</v>
      </c>
      <c r="CH194" s="201" t="e">
        <f>IF(#REF!&gt;0,#REF!*#REF!/1000,"")</f>
        <v>#REF!</v>
      </c>
      <c r="CI194" s="201" t="e">
        <f>IF(#REF!&gt;0,#REF!*#REF!/1000,"")</f>
        <v>#REF!</v>
      </c>
      <c r="CJ194" s="74" t="e">
        <f t="shared" si="41"/>
        <v>#REF!</v>
      </c>
      <c r="CK194" s="74" t="e">
        <f t="shared" si="42"/>
        <v>#REF!</v>
      </c>
      <c r="CL194" s="201" t="e">
        <f>IF(ISNA(CJ194),"",CJ194*#REF!)</f>
        <v>#REF!</v>
      </c>
      <c r="CM194" s="201" t="e">
        <f>IF(ISNA(CK194),"",CK194*#REF!)</f>
        <v>#REF!</v>
      </c>
      <c r="CN194" s="101" t="e">
        <f>IF(#REF!&gt;0,DQ$57,"")</f>
        <v>#REF!</v>
      </c>
      <c r="CO194" s="84"/>
      <c r="CP194" s="2"/>
      <c r="CQ194" s="2"/>
      <c r="CR194" s="2"/>
      <c r="CS194" s="2"/>
      <c r="CT194" s="2"/>
      <c r="CU194" s="2"/>
      <c r="CV194" s="2"/>
      <c r="CX194" s="2"/>
      <c r="CY194" s="2"/>
      <c r="CZ194" s="2"/>
      <c r="DA194" s="2"/>
      <c r="DB194" s="2"/>
      <c r="DC194" s="2"/>
      <c r="DD194" s="2"/>
      <c r="DE194" s="2"/>
      <c r="DF194" s="2"/>
      <c r="DG194" s="2"/>
      <c r="DJ194" s="4"/>
    </row>
    <row r="195" spans="2:115" ht="18" customHeight="1">
      <c r="B195" s="151" t="e">
        <f>IF(#REF!="","",VLOOKUP(#REF!,$CX$11:$DG$26,9,0))</f>
        <v>#REF!</v>
      </c>
      <c r="C195" s="64" t="e">
        <f>IF(#REF!="",0,VLOOKUP(#REF!,$CP$11:$CQ$16,2,0))</f>
        <v>#REF!</v>
      </c>
      <c r="D195" s="65" t="e">
        <f>IF(#REF!="",0,VLOOKUP(#REF!,$CX$11:$CY$26,2,0))</f>
        <v>#REF!</v>
      </c>
      <c r="E195" s="152" t="e">
        <f t="shared" si="32"/>
        <v>#REF!</v>
      </c>
      <c r="F195" s="155" t="e">
        <f>IF(#REF!="","",VLOOKUP(#REF!,#REF!,7,0))</f>
        <v>#REF!</v>
      </c>
      <c r="G195" s="201" t="e">
        <f>IF(OR(#REF!="",F195=""),"",ROUND(#REF!/10^3*F195,3))</f>
        <v>#REF!</v>
      </c>
      <c r="H195" s="201" t="e">
        <f>IF(#REF!&gt;0,#REF!*#REF!/1000,"")</f>
        <v>#REF!</v>
      </c>
      <c r="I195" s="201" t="e">
        <f>IF(#REF!&gt;0,#REF!*#REF!/1000,"")</f>
        <v>#REF!</v>
      </c>
      <c r="J195" s="51" t="e">
        <f>IF(#REF!="●","",IF(#REF!="","",#REF!))</f>
        <v>#REF!</v>
      </c>
      <c r="K195" s="51" t="e">
        <f>IF(#REF!="●","",IF(#REF!="","",#REF!))</f>
        <v>#REF!</v>
      </c>
      <c r="L195" s="74" t="e">
        <f t="shared" si="33"/>
        <v>#REF!</v>
      </c>
      <c r="M195" s="74" t="e">
        <f t="shared" si="34"/>
        <v>#REF!</v>
      </c>
      <c r="N195" s="201" t="e">
        <f>IF(ISNA(L195),"",L195*#REF!)</f>
        <v>#REF!</v>
      </c>
      <c r="O195" s="201" t="e">
        <f>IF(ISNA(M195),"",M195*#REF!)</f>
        <v>#REF!</v>
      </c>
      <c r="P195" s="78" t="e">
        <f>IF(#REF!&gt;0,DQ$6,"")</f>
        <v>#REF!</v>
      </c>
      <c r="Q195" s="99"/>
      <c r="R195" s="411"/>
      <c r="S195" s="412" t="e">
        <f>IF(OR(#REF!="",F195=""),"",ROUND(#REF!/10^3*F195,3))</f>
        <v>#REF!</v>
      </c>
      <c r="T195" s="412" t="e">
        <f>IF(#REF!&gt;0,#REF!*#REF!/1000,"")</f>
        <v>#REF!</v>
      </c>
      <c r="U195" s="412" t="e">
        <f>IF(#REF!&gt;0,#REF!*#REF!/1000,"")</f>
        <v>#REF!</v>
      </c>
      <c r="V195" s="413" t="e">
        <f>IF(OR(#REF!="●",#REF!="●"),"",IF(#REF!="","",#REF!))</f>
        <v>#REF!</v>
      </c>
      <c r="W195" s="413" t="e">
        <f>IF(OR(#REF!="●",#REF!="●"),"",IF(#REF!="","",#REF!))</f>
        <v>#REF!</v>
      </c>
      <c r="X195" s="412" t="e">
        <f>IF(ISNA(L195),"",L195*#REF!)</f>
        <v>#REF!</v>
      </c>
      <c r="Y195" s="412" t="e">
        <f>IF(ISNA(M195),"",M195*#REF!)</f>
        <v>#REF!</v>
      </c>
      <c r="Z195" s="414" t="e">
        <f>IF(#REF!&gt;0,DQ$6,"")</f>
        <v>#REF!</v>
      </c>
      <c r="AA195" s="95" t="e">
        <f>IF(#REF!="","",VLOOKUP(#REF!,#REF!,7,0))</f>
        <v>#REF!</v>
      </c>
      <c r="AB195" s="201" t="e">
        <f>IF(OR(#REF!="",AA195=""),"",ROUND(#REF!/10^3*AA195,3))</f>
        <v>#REF!</v>
      </c>
      <c r="AC195" s="201" t="e">
        <f>IF(#REF!&gt;0,#REF!*#REF!/1000,"")</f>
        <v>#REF!</v>
      </c>
      <c r="AD195" s="201" t="e">
        <f>IF(#REF!&gt;0,#REF!*#REF!/1000,"")</f>
        <v>#REF!</v>
      </c>
      <c r="AE195" s="74" t="e">
        <f t="shared" si="35"/>
        <v>#REF!</v>
      </c>
      <c r="AF195" s="74" t="e">
        <f t="shared" si="36"/>
        <v>#REF!</v>
      </c>
      <c r="AG195" s="201" t="e">
        <f>IF(ISNA(AE195),"",AE195*#REF!)</f>
        <v>#REF!</v>
      </c>
      <c r="AH195" s="201" t="e">
        <f>IF(ISNA(AF195),"",AF195*#REF!)</f>
        <v>#REF!</v>
      </c>
      <c r="AI195" s="78" t="e">
        <f>IF(#REF!&gt;0,DQ$23,"")</f>
        <v>#REF!</v>
      </c>
      <c r="AJ195" s="99"/>
      <c r="AK195" s="411"/>
      <c r="AL195" s="412" t="e">
        <f>IF(OR(#REF!="",F195=""),"",ROUND(#REF!/10^3*F195,3))</f>
        <v>#REF!</v>
      </c>
      <c r="AM195" s="412" t="e">
        <f>IF(#REF!&gt;0,#REF!*#REF!/1000,"")</f>
        <v>#REF!</v>
      </c>
      <c r="AN195" s="412" t="e">
        <f>IF(#REF!&gt;0,#REF!*#REF!/1000,"")</f>
        <v>#REF!</v>
      </c>
      <c r="AO195" s="413" t="e">
        <f>IF(OR(#REF!="●",#REF!="●",#REF!="●"),"",IF(#REF!="","",#REF!))</f>
        <v>#REF!</v>
      </c>
      <c r="AP195" s="413" t="e">
        <f>IF(OR(#REF!="●",#REF!="●",#REF!="●"),"",IF(#REF!="","",#REF!))</f>
        <v>#REF!</v>
      </c>
      <c r="AQ195" s="412" t="e">
        <f>IF(ISNA(L195),"",L195*#REF!)</f>
        <v>#REF!</v>
      </c>
      <c r="AR195" s="412" t="e">
        <f>IF(ISNA(M195),"",M195*#REF!)</f>
        <v>#REF!</v>
      </c>
      <c r="AS195" s="414" t="e">
        <f>IF(#REF!&gt;0,DQ$6,"")</f>
        <v>#REF!</v>
      </c>
      <c r="AT195" s="95" t="e">
        <f>IF(#REF!="","",VLOOKUP(#REF!,#REF!,7,0))</f>
        <v>#REF!</v>
      </c>
      <c r="AU195" s="201" t="e">
        <f>IF(OR(#REF!="",AT195=""),"",ROUND(#REF!/10^3*AT195,3))</f>
        <v>#REF!</v>
      </c>
      <c r="AV195" s="201" t="e">
        <f>IF(#REF!&gt;0,#REF!*#REF!/1000,"")</f>
        <v>#REF!</v>
      </c>
      <c r="AW195" s="201" t="e">
        <f>IF(#REF!&gt;0,#REF!*#REF!/1000,"")</f>
        <v>#REF!</v>
      </c>
      <c r="AX195" s="74" t="e">
        <f t="shared" si="37"/>
        <v>#REF!</v>
      </c>
      <c r="AY195" s="74" t="e">
        <f t="shared" si="38"/>
        <v>#REF!</v>
      </c>
      <c r="AZ195" s="201" t="e">
        <f>IF(ISNA(AX195),"",AX195*#REF!)</f>
        <v>#REF!</v>
      </c>
      <c r="BA195" s="201" t="e">
        <f>IF(ISNA(AY195),"",AY195*#REF!)</f>
        <v>#REF!</v>
      </c>
      <c r="BB195" s="78" t="e">
        <f>IF(#REF!&gt;0,DQ$40,"")</f>
        <v>#REF!</v>
      </c>
      <c r="BC195" s="99"/>
      <c r="BD195" s="650"/>
      <c r="BE195" s="652" t="e">
        <f>IF(OR(#REF!="",F195=""),"",ROUND(#REF!/10^3*F195,3))</f>
        <v>#REF!</v>
      </c>
      <c r="BF195" s="412" t="e">
        <f>IF(#REF!&gt;0,#REF!*#REF!/1000,"")</f>
        <v>#REF!</v>
      </c>
      <c r="BG195" s="412" t="e">
        <f>IF(#REF!&gt;0,#REF!*#REF!/1000,"")</f>
        <v>#REF!</v>
      </c>
      <c r="BH195" s="413" t="e">
        <f>IF(OR(#REF!="●",#REF!="●",#REF!="●",#REF!="●"),"",IF(#REF!="","",#REF!))</f>
        <v>#REF!</v>
      </c>
      <c r="BI195" s="413" t="e">
        <f>IF(OR(#REF!="●",#REF!="●",#REF!="●",#REF!="●"),"",IF(#REF!="","",#REF!))</f>
        <v>#REF!</v>
      </c>
      <c r="BJ195" s="412" t="e">
        <f>IF(ISNA(L195),"",L195*#REF!)</f>
        <v>#REF!</v>
      </c>
      <c r="BK195" s="412" t="e">
        <f>IF(ISNA(M195),"",M195*#REF!)</f>
        <v>#REF!</v>
      </c>
      <c r="BL195" s="415" t="e">
        <f>IF(#REF!&gt;0,DQ$6,"")</f>
        <v>#REF!</v>
      </c>
      <c r="BM195" s="361" t="e">
        <f>IF(#REF!="","",VLOOKUP(#REF!,#REF!,7,0))</f>
        <v>#REF!</v>
      </c>
      <c r="BN195" s="201" t="e">
        <f>IF(OR(#REF!="",BM195=""),"",ROUND(#REF!/10^3*BM195,3))</f>
        <v>#REF!</v>
      </c>
      <c r="BO195" s="201" t="e">
        <f>IF(#REF!&gt;0,#REF!*#REF!/1000,"")</f>
        <v>#REF!</v>
      </c>
      <c r="BP195" s="201" t="e">
        <f>IF(#REF!&gt;0,#REF!*#REF!/1000,"")</f>
        <v>#REF!</v>
      </c>
      <c r="BQ195" s="74" t="e">
        <f t="shared" si="39"/>
        <v>#REF!</v>
      </c>
      <c r="BR195" s="74" t="e">
        <f t="shared" si="40"/>
        <v>#REF!</v>
      </c>
      <c r="BS195" s="201" t="e">
        <f>IF(ISNA(BQ195),"",BQ195*#REF!)</f>
        <v>#REF!</v>
      </c>
      <c r="BT195" s="201" t="e">
        <f>IF(ISNA(BR195),"",BR195*#REF!)</f>
        <v>#REF!</v>
      </c>
      <c r="BU195" s="78" t="e">
        <f>IF(#REF!&gt;0,DQ$57,"")</f>
        <v>#REF!</v>
      </c>
      <c r="BV195" s="99"/>
      <c r="BW195" s="411"/>
      <c r="BX195" s="412" t="e">
        <f>IF(OR(#REF!="",F195=""),"",ROUND(#REF!/10^3*F195,3))</f>
        <v>#REF!</v>
      </c>
      <c r="BY195" s="412" t="e">
        <f>IF(#REF!&gt;0,#REF!*#REF!/1000,"")</f>
        <v>#REF!</v>
      </c>
      <c r="BZ195" s="412" t="e">
        <f>IF(#REF!&gt;0,#REF!*#REF!/1000,"")</f>
        <v>#REF!</v>
      </c>
      <c r="CA195" s="413" t="e">
        <f>IF(OR(#REF!="●",#REF!="●",#REF!="●",#REF!="●",#REF!="●"),"",IF(#REF!="","",#REF!))</f>
        <v>#REF!</v>
      </c>
      <c r="CB195" s="413" t="e">
        <f>IF(OR(#REF!="●",#REF!="●",#REF!="●",#REF!="●",#REF!="●"),"",IF(#REF!="","",#REF!))</f>
        <v>#REF!</v>
      </c>
      <c r="CC195" s="412" t="e">
        <f>IF(ISNA(L195),"",L195*#REF!)</f>
        <v>#REF!</v>
      </c>
      <c r="CD195" s="412" t="e">
        <f>IF(ISNA(M195),"",M195*#REF!)</f>
        <v>#REF!</v>
      </c>
      <c r="CE195" s="415" t="e">
        <f>IF(#REF!&gt;0,DQ$6,"")</f>
        <v>#REF!</v>
      </c>
      <c r="CF195" s="361" t="e">
        <f>IF(#REF!="","",VLOOKUP(#REF!,#REF!,7,0))</f>
        <v>#REF!</v>
      </c>
      <c r="CG195" s="201" t="e">
        <f>IF(OR(#REF!="",CF195=""),"",ROUND(#REF!/10^3*CF195,3))</f>
        <v>#REF!</v>
      </c>
      <c r="CH195" s="201" t="e">
        <f>IF(#REF!&gt;0,#REF!*#REF!/1000,"")</f>
        <v>#REF!</v>
      </c>
      <c r="CI195" s="201" t="e">
        <f>IF(#REF!&gt;0,#REF!*#REF!/1000,"")</f>
        <v>#REF!</v>
      </c>
      <c r="CJ195" s="74" t="e">
        <f t="shared" si="41"/>
        <v>#REF!</v>
      </c>
      <c r="CK195" s="74" t="e">
        <f t="shared" si="42"/>
        <v>#REF!</v>
      </c>
      <c r="CL195" s="201" t="e">
        <f>IF(ISNA(CJ195),"",CJ195*#REF!)</f>
        <v>#REF!</v>
      </c>
      <c r="CM195" s="201" t="e">
        <f>IF(ISNA(CK195),"",CK195*#REF!)</f>
        <v>#REF!</v>
      </c>
      <c r="CN195" s="101" t="e">
        <f>IF(#REF!&gt;0,DQ$57,"")</f>
        <v>#REF!</v>
      </c>
      <c r="CO195" s="84"/>
      <c r="CP195" s="2"/>
      <c r="CQ195" s="2"/>
      <c r="CR195" s="2"/>
      <c r="CS195" s="2"/>
      <c r="CT195" s="2"/>
      <c r="CU195" s="2"/>
      <c r="CV195" s="2"/>
      <c r="CX195" s="2"/>
      <c r="CY195" s="2"/>
      <c r="CZ195" s="2"/>
      <c r="DA195" s="2"/>
      <c r="DB195" s="2"/>
      <c r="DC195" s="2"/>
      <c r="DD195" s="2"/>
      <c r="DE195" s="2"/>
      <c r="DF195" s="2"/>
      <c r="DG195" s="2"/>
      <c r="DJ195" s="4"/>
    </row>
    <row r="196" spans="2:115" ht="18" customHeight="1">
      <c r="B196" s="151" t="e">
        <f>IF(#REF!="","",VLOOKUP(#REF!,$CX$11:$DG$26,9,0))</f>
        <v>#REF!</v>
      </c>
      <c r="C196" s="64" t="e">
        <f>IF(#REF!="",0,VLOOKUP(#REF!,$CP$11:$CQ$16,2,0))</f>
        <v>#REF!</v>
      </c>
      <c r="D196" s="65" t="e">
        <f>IF(#REF!="",0,VLOOKUP(#REF!,$CX$11:$CY$26,2,0))</f>
        <v>#REF!</v>
      </c>
      <c r="E196" s="152" t="e">
        <f t="shared" si="32"/>
        <v>#REF!</v>
      </c>
      <c r="F196" s="155" t="e">
        <f>IF(#REF!="","",VLOOKUP(#REF!,#REF!,7,0))</f>
        <v>#REF!</v>
      </c>
      <c r="G196" s="201" t="e">
        <f>IF(OR(#REF!="",F196=""),"",ROUND(#REF!/10^3*F196,3))</f>
        <v>#REF!</v>
      </c>
      <c r="H196" s="201" t="e">
        <f>IF(#REF!&gt;0,#REF!*#REF!/1000,"")</f>
        <v>#REF!</v>
      </c>
      <c r="I196" s="201" t="e">
        <f>IF(#REF!&gt;0,#REF!*#REF!/1000,"")</f>
        <v>#REF!</v>
      </c>
      <c r="J196" s="51" t="e">
        <f>IF(#REF!="●","",IF(#REF!="","",#REF!))</f>
        <v>#REF!</v>
      </c>
      <c r="K196" s="51" t="e">
        <f>IF(#REF!="●","",IF(#REF!="","",#REF!))</f>
        <v>#REF!</v>
      </c>
      <c r="L196" s="74" t="e">
        <f t="shared" si="33"/>
        <v>#REF!</v>
      </c>
      <c r="M196" s="74" t="e">
        <f t="shared" si="34"/>
        <v>#REF!</v>
      </c>
      <c r="N196" s="201" t="e">
        <f>IF(ISNA(L196),"",L196*#REF!)</f>
        <v>#REF!</v>
      </c>
      <c r="O196" s="201" t="e">
        <f>IF(ISNA(M196),"",M196*#REF!)</f>
        <v>#REF!</v>
      </c>
      <c r="P196" s="78" t="e">
        <f>IF(#REF!&gt;0,DQ$6,"")</f>
        <v>#REF!</v>
      </c>
      <c r="Q196" s="99"/>
      <c r="R196" s="411"/>
      <c r="S196" s="412" t="e">
        <f>IF(OR(#REF!="",F196=""),"",ROUND(#REF!/10^3*F196,3))</f>
        <v>#REF!</v>
      </c>
      <c r="T196" s="412" t="e">
        <f>IF(#REF!&gt;0,#REF!*#REF!/1000,"")</f>
        <v>#REF!</v>
      </c>
      <c r="U196" s="412" t="e">
        <f>IF(#REF!&gt;0,#REF!*#REF!/1000,"")</f>
        <v>#REF!</v>
      </c>
      <c r="V196" s="413" t="e">
        <f>IF(OR(#REF!="●",#REF!="●"),"",IF(#REF!="","",#REF!))</f>
        <v>#REF!</v>
      </c>
      <c r="W196" s="413" t="e">
        <f>IF(OR(#REF!="●",#REF!="●"),"",IF(#REF!="","",#REF!))</f>
        <v>#REF!</v>
      </c>
      <c r="X196" s="412" t="e">
        <f>IF(ISNA(L196),"",L196*#REF!)</f>
        <v>#REF!</v>
      </c>
      <c r="Y196" s="412" t="e">
        <f>IF(ISNA(M196),"",M196*#REF!)</f>
        <v>#REF!</v>
      </c>
      <c r="Z196" s="414" t="e">
        <f>IF(#REF!&gt;0,DQ$6,"")</f>
        <v>#REF!</v>
      </c>
      <c r="AA196" s="95" t="e">
        <f>IF(#REF!="","",VLOOKUP(#REF!,#REF!,7,0))</f>
        <v>#REF!</v>
      </c>
      <c r="AB196" s="201" t="e">
        <f>IF(OR(#REF!="",AA196=""),"",ROUND(#REF!/10^3*AA196,3))</f>
        <v>#REF!</v>
      </c>
      <c r="AC196" s="201" t="e">
        <f>IF(#REF!&gt;0,#REF!*#REF!/1000,"")</f>
        <v>#REF!</v>
      </c>
      <c r="AD196" s="201" t="e">
        <f>IF(#REF!&gt;0,#REF!*#REF!/1000,"")</f>
        <v>#REF!</v>
      </c>
      <c r="AE196" s="74" t="e">
        <f t="shared" si="35"/>
        <v>#REF!</v>
      </c>
      <c r="AF196" s="74" t="e">
        <f t="shared" si="36"/>
        <v>#REF!</v>
      </c>
      <c r="AG196" s="201" t="e">
        <f>IF(ISNA(AE196),"",AE196*#REF!)</f>
        <v>#REF!</v>
      </c>
      <c r="AH196" s="201" t="e">
        <f>IF(ISNA(AF196),"",AF196*#REF!)</f>
        <v>#REF!</v>
      </c>
      <c r="AI196" s="78" t="e">
        <f>IF(#REF!&gt;0,DQ$23,"")</f>
        <v>#REF!</v>
      </c>
      <c r="AJ196" s="99"/>
      <c r="AK196" s="411"/>
      <c r="AL196" s="412" t="e">
        <f>IF(OR(#REF!="",F196=""),"",ROUND(#REF!/10^3*F196,3))</f>
        <v>#REF!</v>
      </c>
      <c r="AM196" s="412" t="e">
        <f>IF(#REF!&gt;0,#REF!*#REF!/1000,"")</f>
        <v>#REF!</v>
      </c>
      <c r="AN196" s="412" t="e">
        <f>IF(#REF!&gt;0,#REF!*#REF!/1000,"")</f>
        <v>#REF!</v>
      </c>
      <c r="AO196" s="413" t="e">
        <f>IF(OR(#REF!="●",#REF!="●",#REF!="●"),"",IF(#REF!="","",#REF!))</f>
        <v>#REF!</v>
      </c>
      <c r="AP196" s="413" t="e">
        <f>IF(OR(#REF!="●",#REF!="●",#REF!="●"),"",IF(#REF!="","",#REF!))</f>
        <v>#REF!</v>
      </c>
      <c r="AQ196" s="412" t="e">
        <f>IF(ISNA(L196),"",L196*#REF!)</f>
        <v>#REF!</v>
      </c>
      <c r="AR196" s="412" t="e">
        <f>IF(ISNA(M196),"",M196*#REF!)</f>
        <v>#REF!</v>
      </c>
      <c r="AS196" s="414" t="e">
        <f>IF(#REF!&gt;0,DQ$6,"")</f>
        <v>#REF!</v>
      </c>
      <c r="AT196" s="95" t="e">
        <f>IF(#REF!="","",VLOOKUP(#REF!,#REF!,7,0))</f>
        <v>#REF!</v>
      </c>
      <c r="AU196" s="201" t="e">
        <f>IF(OR(#REF!="",AT196=""),"",ROUND(#REF!/10^3*AT196,3))</f>
        <v>#REF!</v>
      </c>
      <c r="AV196" s="201" t="e">
        <f>IF(#REF!&gt;0,#REF!*#REF!/1000,"")</f>
        <v>#REF!</v>
      </c>
      <c r="AW196" s="201" t="e">
        <f>IF(#REF!&gt;0,#REF!*#REF!/1000,"")</f>
        <v>#REF!</v>
      </c>
      <c r="AX196" s="74" t="e">
        <f t="shared" si="37"/>
        <v>#REF!</v>
      </c>
      <c r="AY196" s="74" t="e">
        <f t="shared" si="38"/>
        <v>#REF!</v>
      </c>
      <c r="AZ196" s="201" t="e">
        <f>IF(ISNA(AX196),"",AX196*#REF!)</f>
        <v>#REF!</v>
      </c>
      <c r="BA196" s="201" t="e">
        <f>IF(ISNA(AY196),"",AY196*#REF!)</f>
        <v>#REF!</v>
      </c>
      <c r="BB196" s="78" t="e">
        <f>IF(#REF!&gt;0,DQ$40,"")</f>
        <v>#REF!</v>
      </c>
      <c r="BC196" s="99"/>
      <c r="BD196" s="650"/>
      <c r="BE196" s="652" t="e">
        <f>IF(OR(#REF!="",F196=""),"",ROUND(#REF!/10^3*F196,3))</f>
        <v>#REF!</v>
      </c>
      <c r="BF196" s="412" t="e">
        <f>IF(#REF!&gt;0,#REF!*#REF!/1000,"")</f>
        <v>#REF!</v>
      </c>
      <c r="BG196" s="412" t="e">
        <f>IF(#REF!&gt;0,#REF!*#REF!/1000,"")</f>
        <v>#REF!</v>
      </c>
      <c r="BH196" s="413" t="e">
        <f>IF(OR(#REF!="●",#REF!="●",#REF!="●",#REF!="●"),"",IF(#REF!="","",#REF!))</f>
        <v>#REF!</v>
      </c>
      <c r="BI196" s="413" t="e">
        <f>IF(OR(#REF!="●",#REF!="●",#REF!="●",#REF!="●"),"",IF(#REF!="","",#REF!))</f>
        <v>#REF!</v>
      </c>
      <c r="BJ196" s="412" t="e">
        <f>IF(ISNA(L196),"",L196*#REF!)</f>
        <v>#REF!</v>
      </c>
      <c r="BK196" s="412" t="e">
        <f>IF(ISNA(M196),"",M196*#REF!)</f>
        <v>#REF!</v>
      </c>
      <c r="BL196" s="415" t="e">
        <f>IF(#REF!&gt;0,DQ$6,"")</f>
        <v>#REF!</v>
      </c>
      <c r="BM196" s="361" t="e">
        <f>IF(#REF!="","",VLOOKUP(#REF!,#REF!,7,0))</f>
        <v>#REF!</v>
      </c>
      <c r="BN196" s="201" t="e">
        <f>IF(OR(#REF!="",BM196=""),"",ROUND(#REF!/10^3*BM196,3))</f>
        <v>#REF!</v>
      </c>
      <c r="BO196" s="201" t="e">
        <f>IF(#REF!&gt;0,#REF!*#REF!/1000,"")</f>
        <v>#REF!</v>
      </c>
      <c r="BP196" s="201" t="e">
        <f>IF(#REF!&gt;0,#REF!*#REF!/1000,"")</f>
        <v>#REF!</v>
      </c>
      <c r="BQ196" s="74" t="e">
        <f t="shared" si="39"/>
        <v>#REF!</v>
      </c>
      <c r="BR196" s="74" t="e">
        <f t="shared" si="40"/>
        <v>#REF!</v>
      </c>
      <c r="BS196" s="201" t="e">
        <f>IF(ISNA(BQ196),"",BQ196*#REF!)</f>
        <v>#REF!</v>
      </c>
      <c r="BT196" s="201" t="e">
        <f>IF(ISNA(BR196),"",BR196*#REF!)</f>
        <v>#REF!</v>
      </c>
      <c r="BU196" s="78" t="e">
        <f>IF(#REF!&gt;0,DQ$57,"")</f>
        <v>#REF!</v>
      </c>
      <c r="BV196" s="99"/>
      <c r="BW196" s="411"/>
      <c r="BX196" s="412" t="e">
        <f>IF(OR(#REF!="",F196=""),"",ROUND(#REF!/10^3*F196,3))</f>
        <v>#REF!</v>
      </c>
      <c r="BY196" s="412" t="e">
        <f>IF(#REF!&gt;0,#REF!*#REF!/1000,"")</f>
        <v>#REF!</v>
      </c>
      <c r="BZ196" s="412" t="e">
        <f>IF(#REF!&gt;0,#REF!*#REF!/1000,"")</f>
        <v>#REF!</v>
      </c>
      <c r="CA196" s="413" t="e">
        <f>IF(OR(#REF!="●",#REF!="●",#REF!="●",#REF!="●",#REF!="●"),"",IF(#REF!="","",#REF!))</f>
        <v>#REF!</v>
      </c>
      <c r="CB196" s="413" t="e">
        <f>IF(OR(#REF!="●",#REF!="●",#REF!="●",#REF!="●",#REF!="●"),"",IF(#REF!="","",#REF!))</f>
        <v>#REF!</v>
      </c>
      <c r="CC196" s="412" t="e">
        <f>IF(ISNA(L196),"",L196*#REF!)</f>
        <v>#REF!</v>
      </c>
      <c r="CD196" s="412" t="e">
        <f>IF(ISNA(M196),"",M196*#REF!)</f>
        <v>#REF!</v>
      </c>
      <c r="CE196" s="415" t="e">
        <f>IF(#REF!&gt;0,DQ$6,"")</f>
        <v>#REF!</v>
      </c>
      <c r="CF196" s="361" t="e">
        <f>IF(#REF!="","",VLOOKUP(#REF!,#REF!,7,0))</f>
        <v>#REF!</v>
      </c>
      <c r="CG196" s="201" t="e">
        <f>IF(OR(#REF!="",CF196=""),"",ROUND(#REF!/10^3*CF196,3))</f>
        <v>#REF!</v>
      </c>
      <c r="CH196" s="201" t="e">
        <f>IF(#REF!&gt;0,#REF!*#REF!/1000,"")</f>
        <v>#REF!</v>
      </c>
      <c r="CI196" s="201" t="e">
        <f>IF(#REF!&gt;0,#REF!*#REF!/1000,"")</f>
        <v>#REF!</v>
      </c>
      <c r="CJ196" s="74" t="e">
        <f t="shared" si="41"/>
        <v>#REF!</v>
      </c>
      <c r="CK196" s="74" t="e">
        <f t="shared" si="42"/>
        <v>#REF!</v>
      </c>
      <c r="CL196" s="201" t="e">
        <f>IF(ISNA(CJ196),"",CJ196*#REF!)</f>
        <v>#REF!</v>
      </c>
      <c r="CM196" s="201" t="e">
        <f>IF(ISNA(CK196),"",CK196*#REF!)</f>
        <v>#REF!</v>
      </c>
      <c r="CN196" s="101" t="e">
        <f>IF(#REF!&gt;0,DQ$57,"")</f>
        <v>#REF!</v>
      </c>
      <c r="CO196" s="84"/>
      <c r="CP196" s="2"/>
      <c r="CQ196" s="2"/>
      <c r="CR196" s="2"/>
      <c r="CS196" s="2"/>
      <c r="CT196" s="2"/>
      <c r="CU196" s="2"/>
      <c r="CV196" s="2"/>
      <c r="CX196" s="2"/>
      <c r="CY196" s="2"/>
      <c r="CZ196" s="2"/>
      <c r="DA196" s="2"/>
      <c r="DB196" s="2"/>
      <c r="DC196" s="2"/>
      <c r="DD196" s="2"/>
      <c r="DE196" s="2"/>
      <c r="DF196" s="2"/>
      <c r="DG196" s="2"/>
      <c r="DJ196" s="4"/>
    </row>
    <row r="197" spans="2:115" ht="18" customHeight="1">
      <c r="B197" s="151" t="e">
        <f>IF(#REF!="","",VLOOKUP(#REF!,$CX$11:$DG$26,9,0))</f>
        <v>#REF!</v>
      </c>
      <c r="C197" s="64" t="e">
        <f>IF(#REF!="",0,VLOOKUP(#REF!,$CP$11:$CQ$16,2,0))</f>
        <v>#REF!</v>
      </c>
      <c r="D197" s="65" t="e">
        <f>IF(#REF!="",0,VLOOKUP(#REF!,$CX$11:$CY$26,2,0))</f>
        <v>#REF!</v>
      </c>
      <c r="E197" s="152" t="e">
        <f t="shared" si="32"/>
        <v>#REF!</v>
      </c>
      <c r="F197" s="155" t="e">
        <f>IF(#REF!="","",VLOOKUP(#REF!,#REF!,7,0))</f>
        <v>#REF!</v>
      </c>
      <c r="G197" s="201" t="e">
        <f>IF(OR(#REF!="",F197=""),"",ROUND(#REF!/10^3*F197,3))</f>
        <v>#REF!</v>
      </c>
      <c r="H197" s="201" t="e">
        <f>IF(#REF!&gt;0,#REF!*#REF!/1000,"")</f>
        <v>#REF!</v>
      </c>
      <c r="I197" s="201" t="e">
        <f>IF(#REF!&gt;0,#REF!*#REF!/1000,"")</f>
        <v>#REF!</v>
      </c>
      <c r="J197" s="51" t="e">
        <f>IF(#REF!="●","",IF(#REF!="","",#REF!))</f>
        <v>#REF!</v>
      </c>
      <c r="K197" s="51" t="e">
        <f>IF(#REF!="●","",IF(#REF!="","",#REF!))</f>
        <v>#REF!</v>
      </c>
      <c r="L197" s="74" t="e">
        <f t="shared" si="33"/>
        <v>#REF!</v>
      </c>
      <c r="M197" s="74" t="e">
        <f t="shared" si="34"/>
        <v>#REF!</v>
      </c>
      <c r="N197" s="201" t="e">
        <f>IF(ISNA(L197),"",L197*#REF!)</f>
        <v>#REF!</v>
      </c>
      <c r="O197" s="201" t="e">
        <f>IF(ISNA(M197),"",M197*#REF!)</f>
        <v>#REF!</v>
      </c>
      <c r="P197" s="78" t="e">
        <f>IF(#REF!&gt;0,DQ$6,"")</f>
        <v>#REF!</v>
      </c>
      <c r="Q197" s="99"/>
      <c r="R197" s="411"/>
      <c r="S197" s="412" t="e">
        <f>IF(OR(#REF!="",F197=""),"",ROUND(#REF!/10^3*F197,3))</f>
        <v>#REF!</v>
      </c>
      <c r="T197" s="412" t="e">
        <f>IF(#REF!&gt;0,#REF!*#REF!/1000,"")</f>
        <v>#REF!</v>
      </c>
      <c r="U197" s="412" t="e">
        <f>IF(#REF!&gt;0,#REF!*#REF!/1000,"")</f>
        <v>#REF!</v>
      </c>
      <c r="V197" s="413" t="e">
        <f>IF(OR(#REF!="●",#REF!="●"),"",IF(#REF!="","",#REF!))</f>
        <v>#REF!</v>
      </c>
      <c r="W197" s="413" t="e">
        <f>IF(OR(#REF!="●",#REF!="●"),"",IF(#REF!="","",#REF!))</f>
        <v>#REF!</v>
      </c>
      <c r="X197" s="412" t="e">
        <f>IF(ISNA(L197),"",L197*#REF!)</f>
        <v>#REF!</v>
      </c>
      <c r="Y197" s="412" t="e">
        <f>IF(ISNA(M197),"",M197*#REF!)</f>
        <v>#REF!</v>
      </c>
      <c r="Z197" s="414" t="e">
        <f>IF(#REF!&gt;0,DQ$6,"")</f>
        <v>#REF!</v>
      </c>
      <c r="AA197" s="95" t="e">
        <f>IF(#REF!="","",VLOOKUP(#REF!,#REF!,7,0))</f>
        <v>#REF!</v>
      </c>
      <c r="AB197" s="201" t="e">
        <f>IF(OR(#REF!="",AA197=""),"",ROUND(#REF!/10^3*AA197,3))</f>
        <v>#REF!</v>
      </c>
      <c r="AC197" s="201" t="e">
        <f>IF(#REF!&gt;0,#REF!*#REF!/1000,"")</f>
        <v>#REF!</v>
      </c>
      <c r="AD197" s="201" t="e">
        <f>IF(#REF!&gt;0,#REF!*#REF!/1000,"")</f>
        <v>#REF!</v>
      </c>
      <c r="AE197" s="74" t="e">
        <f t="shared" si="35"/>
        <v>#REF!</v>
      </c>
      <c r="AF197" s="74" t="e">
        <f t="shared" si="36"/>
        <v>#REF!</v>
      </c>
      <c r="AG197" s="201" t="e">
        <f>IF(ISNA(AE197),"",AE197*#REF!)</f>
        <v>#REF!</v>
      </c>
      <c r="AH197" s="201" t="e">
        <f>IF(ISNA(AF197),"",AF197*#REF!)</f>
        <v>#REF!</v>
      </c>
      <c r="AI197" s="78" t="e">
        <f>IF(#REF!&gt;0,DQ$23,"")</f>
        <v>#REF!</v>
      </c>
      <c r="AJ197" s="99"/>
      <c r="AK197" s="411"/>
      <c r="AL197" s="412" t="e">
        <f>IF(OR(#REF!="",F197=""),"",ROUND(#REF!/10^3*F197,3))</f>
        <v>#REF!</v>
      </c>
      <c r="AM197" s="412" t="e">
        <f>IF(#REF!&gt;0,#REF!*#REF!/1000,"")</f>
        <v>#REF!</v>
      </c>
      <c r="AN197" s="412" t="e">
        <f>IF(#REF!&gt;0,#REF!*#REF!/1000,"")</f>
        <v>#REF!</v>
      </c>
      <c r="AO197" s="413" t="e">
        <f>IF(OR(#REF!="●",#REF!="●",#REF!="●"),"",IF(#REF!="","",#REF!))</f>
        <v>#REF!</v>
      </c>
      <c r="AP197" s="413" t="e">
        <f>IF(OR(#REF!="●",#REF!="●",#REF!="●"),"",IF(#REF!="","",#REF!))</f>
        <v>#REF!</v>
      </c>
      <c r="AQ197" s="412" t="e">
        <f>IF(ISNA(L197),"",L197*#REF!)</f>
        <v>#REF!</v>
      </c>
      <c r="AR197" s="412" t="e">
        <f>IF(ISNA(M197),"",M197*#REF!)</f>
        <v>#REF!</v>
      </c>
      <c r="AS197" s="414" t="e">
        <f>IF(#REF!&gt;0,DQ$6,"")</f>
        <v>#REF!</v>
      </c>
      <c r="AT197" s="95" t="e">
        <f>IF(#REF!="","",VLOOKUP(#REF!,#REF!,7,0))</f>
        <v>#REF!</v>
      </c>
      <c r="AU197" s="201" t="e">
        <f>IF(OR(#REF!="",AT197=""),"",ROUND(#REF!/10^3*AT197,3))</f>
        <v>#REF!</v>
      </c>
      <c r="AV197" s="201" t="e">
        <f>IF(#REF!&gt;0,#REF!*#REF!/1000,"")</f>
        <v>#REF!</v>
      </c>
      <c r="AW197" s="201" t="e">
        <f>IF(#REF!&gt;0,#REF!*#REF!/1000,"")</f>
        <v>#REF!</v>
      </c>
      <c r="AX197" s="74" t="e">
        <f t="shared" si="37"/>
        <v>#REF!</v>
      </c>
      <c r="AY197" s="74" t="e">
        <f t="shared" si="38"/>
        <v>#REF!</v>
      </c>
      <c r="AZ197" s="201" t="e">
        <f>IF(ISNA(AX197),"",AX197*#REF!)</f>
        <v>#REF!</v>
      </c>
      <c r="BA197" s="201" t="e">
        <f>IF(ISNA(AY197),"",AY197*#REF!)</f>
        <v>#REF!</v>
      </c>
      <c r="BB197" s="78" t="e">
        <f>IF(#REF!&gt;0,DQ$40,"")</f>
        <v>#REF!</v>
      </c>
      <c r="BC197" s="99"/>
      <c r="BD197" s="650"/>
      <c r="BE197" s="652" t="e">
        <f>IF(OR(#REF!="",F197=""),"",ROUND(#REF!/10^3*F197,3))</f>
        <v>#REF!</v>
      </c>
      <c r="BF197" s="412" t="e">
        <f>IF(#REF!&gt;0,#REF!*#REF!/1000,"")</f>
        <v>#REF!</v>
      </c>
      <c r="BG197" s="412" t="e">
        <f>IF(#REF!&gt;0,#REF!*#REF!/1000,"")</f>
        <v>#REF!</v>
      </c>
      <c r="BH197" s="413" t="e">
        <f>IF(OR(#REF!="●",#REF!="●",#REF!="●",#REF!="●"),"",IF(#REF!="","",#REF!))</f>
        <v>#REF!</v>
      </c>
      <c r="BI197" s="413" t="e">
        <f>IF(OR(#REF!="●",#REF!="●",#REF!="●",#REF!="●"),"",IF(#REF!="","",#REF!))</f>
        <v>#REF!</v>
      </c>
      <c r="BJ197" s="412" t="e">
        <f>IF(ISNA(L197),"",L197*#REF!)</f>
        <v>#REF!</v>
      </c>
      <c r="BK197" s="412" t="e">
        <f>IF(ISNA(M197),"",M197*#REF!)</f>
        <v>#REF!</v>
      </c>
      <c r="BL197" s="415" t="e">
        <f>IF(#REF!&gt;0,DQ$6,"")</f>
        <v>#REF!</v>
      </c>
      <c r="BM197" s="361" t="e">
        <f>IF(#REF!="","",VLOOKUP(#REF!,#REF!,7,0))</f>
        <v>#REF!</v>
      </c>
      <c r="BN197" s="201" t="e">
        <f>IF(OR(#REF!="",BM197=""),"",ROUND(#REF!/10^3*BM197,3))</f>
        <v>#REF!</v>
      </c>
      <c r="BO197" s="201" t="e">
        <f>IF(#REF!&gt;0,#REF!*#REF!/1000,"")</f>
        <v>#REF!</v>
      </c>
      <c r="BP197" s="201" t="e">
        <f>IF(#REF!&gt;0,#REF!*#REF!/1000,"")</f>
        <v>#REF!</v>
      </c>
      <c r="BQ197" s="74" t="e">
        <f t="shared" si="39"/>
        <v>#REF!</v>
      </c>
      <c r="BR197" s="74" t="e">
        <f t="shared" si="40"/>
        <v>#REF!</v>
      </c>
      <c r="BS197" s="201" t="e">
        <f>IF(ISNA(BQ197),"",BQ197*#REF!)</f>
        <v>#REF!</v>
      </c>
      <c r="BT197" s="201" t="e">
        <f>IF(ISNA(BR197),"",BR197*#REF!)</f>
        <v>#REF!</v>
      </c>
      <c r="BU197" s="78" t="e">
        <f>IF(#REF!&gt;0,DQ$57,"")</f>
        <v>#REF!</v>
      </c>
      <c r="BV197" s="99"/>
      <c r="BW197" s="411"/>
      <c r="BX197" s="412" t="e">
        <f>IF(OR(#REF!="",F197=""),"",ROUND(#REF!/10^3*F197,3))</f>
        <v>#REF!</v>
      </c>
      <c r="BY197" s="412" t="e">
        <f>IF(#REF!&gt;0,#REF!*#REF!/1000,"")</f>
        <v>#REF!</v>
      </c>
      <c r="BZ197" s="412" t="e">
        <f>IF(#REF!&gt;0,#REF!*#REF!/1000,"")</f>
        <v>#REF!</v>
      </c>
      <c r="CA197" s="413" t="e">
        <f>IF(OR(#REF!="●",#REF!="●",#REF!="●",#REF!="●",#REF!="●"),"",IF(#REF!="","",#REF!))</f>
        <v>#REF!</v>
      </c>
      <c r="CB197" s="413" t="e">
        <f>IF(OR(#REF!="●",#REF!="●",#REF!="●",#REF!="●",#REF!="●"),"",IF(#REF!="","",#REF!))</f>
        <v>#REF!</v>
      </c>
      <c r="CC197" s="412" t="e">
        <f>IF(ISNA(L197),"",L197*#REF!)</f>
        <v>#REF!</v>
      </c>
      <c r="CD197" s="412" t="e">
        <f>IF(ISNA(M197),"",M197*#REF!)</f>
        <v>#REF!</v>
      </c>
      <c r="CE197" s="415" t="e">
        <f>IF(#REF!&gt;0,DQ$6,"")</f>
        <v>#REF!</v>
      </c>
      <c r="CF197" s="361" t="e">
        <f>IF(#REF!="","",VLOOKUP(#REF!,#REF!,7,0))</f>
        <v>#REF!</v>
      </c>
      <c r="CG197" s="201" t="e">
        <f>IF(OR(#REF!="",CF197=""),"",ROUND(#REF!/10^3*CF197,3))</f>
        <v>#REF!</v>
      </c>
      <c r="CH197" s="201" t="e">
        <f>IF(#REF!&gt;0,#REF!*#REF!/1000,"")</f>
        <v>#REF!</v>
      </c>
      <c r="CI197" s="201" t="e">
        <f>IF(#REF!&gt;0,#REF!*#REF!/1000,"")</f>
        <v>#REF!</v>
      </c>
      <c r="CJ197" s="74" t="e">
        <f t="shared" si="41"/>
        <v>#REF!</v>
      </c>
      <c r="CK197" s="74" t="e">
        <f t="shared" si="42"/>
        <v>#REF!</v>
      </c>
      <c r="CL197" s="201" t="e">
        <f>IF(ISNA(CJ197),"",CJ197*#REF!)</f>
        <v>#REF!</v>
      </c>
      <c r="CM197" s="201" t="e">
        <f>IF(ISNA(CK197),"",CK197*#REF!)</f>
        <v>#REF!</v>
      </c>
      <c r="CN197" s="101" t="e">
        <f>IF(#REF!&gt;0,DQ$57,"")</f>
        <v>#REF!</v>
      </c>
      <c r="CO197" s="84"/>
      <c r="CP197" s="2"/>
      <c r="CQ197" s="2"/>
      <c r="CR197" s="2"/>
      <c r="CS197" s="2"/>
      <c r="CT197" s="2"/>
      <c r="CU197" s="2"/>
      <c r="CV197" s="2"/>
      <c r="CX197" s="2"/>
      <c r="CY197" s="2"/>
      <c r="CZ197" s="2"/>
      <c r="DA197" s="2"/>
      <c r="DB197" s="2"/>
      <c r="DC197" s="2"/>
      <c r="DD197" s="2"/>
      <c r="DE197" s="2"/>
      <c r="DF197" s="2"/>
      <c r="DG197" s="2"/>
      <c r="DJ197" s="4"/>
    </row>
    <row r="198" spans="2:115" ht="18" customHeight="1">
      <c r="B198" s="151" t="e">
        <f>IF(#REF!="","",VLOOKUP(#REF!,$CX$11:$DG$26,9,0))</f>
        <v>#REF!</v>
      </c>
      <c r="C198" s="64" t="e">
        <f>IF(#REF!="",0,VLOOKUP(#REF!,$CP$11:$CQ$16,2,0))</f>
        <v>#REF!</v>
      </c>
      <c r="D198" s="65" t="e">
        <f>IF(#REF!="",0,VLOOKUP(#REF!,$CX$11:$CY$26,2,0))</f>
        <v>#REF!</v>
      </c>
      <c r="E198" s="152" t="e">
        <f t="shared" si="32"/>
        <v>#REF!</v>
      </c>
      <c r="F198" s="155" t="e">
        <f>IF(#REF!="","",VLOOKUP(#REF!,#REF!,7,0))</f>
        <v>#REF!</v>
      </c>
      <c r="G198" s="201" t="e">
        <f>IF(OR(#REF!="",F198=""),"",ROUND(#REF!/10^3*F198,3))</f>
        <v>#REF!</v>
      </c>
      <c r="H198" s="201" t="e">
        <f>IF(#REF!&gt;0,#REF!*#REF!/1000,"")</f>
        <v>#REF!</v>
      </c>
      <c r="I198" s="201" t="e">
        <f>IF(#REF!&gt;0,#REF!*#REF!/1000,"")</f>
        <v>#REF!</v>
      </c>
      <c r="J198" s="51" t="e">
        <f>IF(#REF!="●","",IF(#REF!="","",#REF!))</f>
        <v>#REF!</v>
      </c>
      <c r="K198" s="51" t="e">
        <f>IF(#REF!="●","",IF(#REF!="","",#REF!))</f>
        <v>#REF!</v>
      </c>
      <c r="L198" s="74" t="e">
        <f t="shared" si="33"/>
        <v>#REF!</v>
      </c>
      <c r="M198" s="74" t="e">
        <f t="shared" si="34"/>
        <v>#REF!</v>
      </c>
      <c r="N198" s="201" t="e">
        <f>IF(ISNA(L198),"",L198*#REF!)</f>
        <v>#REF!</v>
      </c>
      <c r="O198" s="201" t="e">
        <f>IF(ISNA(M198),"",M198*#REF!)</f>
        <v>#REF!</v>
      </c>
      <c r="P198" s="78" t="e">
        <f>IF(#REF!&gt;0,DQ$6,"")</f>
        <v>#REF!</v>
      </c>
      <c r="Q198" s="99"/>
      <c r="R198" s="411"/>
      <c r="S198" s="412" t="e">
        <f>IF(OR(#REF!="",F198=""),"",ROUND(#REF!/10^3*F198,3))</f>
        <v>#REF!</v>
      </c>
      <c r="T198" s="412" t="e">
        <f>IF(#REF!&gt;0,#REF!*#REF!/1000,"")</f>
        <v>#REF!</v>
      </c>
      <c r="U198" s="412" t="e">
        <f>IF(#REF!&gt;0,#REF!*#REF!/1000,"")</f>
        <v>#REF!</v>
      </c>
      <c r="V198" s="413" t="e">
        <f>IF(OR(#REF!="●",#REF!="●"),"",IF(#REF!="","",#REF!))</f>
        <v>#REF!</v>
      </c>
      <c r="W198" s="413" t="e">
        <f>IF(OR(#REF!="●",#REF!="●"),"",IF(#REF!="","",#REF!))</f>
        <v>#REF!</v>
      </c>
      <c r="X198" s="412" t="e">
        <f>IF(ISNA(L198),"",L198*#REF!)</f>
        <v>#REF!</v>
      </c>
      <c r="Y198" s="412" t="e">
        <f>IF(ISNA(M198),"",M198*#REF!)</f>
        <v>#REF!</v>
      </c>
      <c r="Z198" s="414" t="e">
        <f>IF(#REF!&gt;0,DQ$6,"")</f>
        <v>#REF!</v>
      </c>
      <c r="AA198" s="95" t="e">
        <f>IF(#REF!="","",VLOOKUP(#REF!,#REF!,7,0))</f>
        <v>#REF!</v>
      </c>
      <c r="AB198" s="201" t="e">
        <f>IF(OR(#REF!="",AA198=""),"",ROUND(#REF!/10^3*AA198,3))</f>
        <v>#REF!</v>
      </c>
      <c r="AC198" s="201" t="e">
        <f>IF(#REF!&gt;0,#REF!*#REF!/1000,"")</f>
        <v>#REF!</v>
      </c>
      <c r="AD198" s="201" t="e">
        <f>IF(#REF!&gt;0,#REF!*#REF!/1000,"")</f>
        <v>#REF!</v>
      </c>
      <c r="AE198" s="74" t="e">
        <f t="shared" si="35"/>
        <v>#REF!</v>
      </c>
      <c r="AF198" s="74" t="e">
        <f t="shared" si="36"/>
        <v>#REF!</v>
      </c>
      <c r="AG198" s="201" t="e">
        <f>IF(ISNA(AE198),"",AE198*#REF!)</f>
        <v>#REF!</v>
      </c>
      <c r="AH198" s="201" t="e">
        <f>IF(ISNA(AF198),"",AF198*#REF!)</f>
        <v>#REF!</v>
      </c>
      <c r="AI198" s="78" t="e">
        <f>IF(#REF!&gt;0,DQ$23,"")</f>
        <v>#REF!</v>
      </c>
      <c r="AJ198" s="99"/>
      <c r="AK198" s="411"/>
      <c r="AL198" s="412" t="e">
        <f>IF(OR(#REF!="",F198=""),"",ROUND(#REF!/10^3*F198,3))</f>
        <v>#REF!</v>
      </c>
      <c r="AM198" s="412" t="e">
        <f>IF(#REF!&gt;0,#REF!*#REF!/1000,"")</f>
        <v>#REF!</v>
      </c>
      <c r="AN198" s="412" t="e">
        <f>IF(#REF!&gt;0,#REF!*#REF!/1000,"")</f>
        <v>#REF!</v>
      </c>
      <c r="AO198" s="413" t="e">
        <f>IF(OR(#REF!="●",#REF!="●",#REF!="●"),"",IF(#REF!="","",#REF!))</f>
        <v>#REF!</v>
      </c>
      <c r="AP198" s="413" t="e">
        <f>IF(OR(#REF!="●",#REF!="●",#REF!="●"),"",IF(#REF!="","",#REF!))</f>
        <v>#REF!</v>
      </c>
      <c r="AQ198" s="412" t="e">
        <f>IF(ISNA(L198),"",L198*#REF!)</f>
        <v>#REF!</v>
      </c>
      <c r="AR198" s="412" t="e">
        <f>IF(ISNA(M198),"",M198*#REF!)</f>
        <v>#REF!</v>
      </c>
      <c r="AS198" s="414" t="e">
        <f>IF(#REF!&gt;0,DQ$6,"")</f>
        <v>#REF!</v>
      </c>
      <c r="AT198" s="95" t="e">
        <f>IF(#REF!="","",VLOOKUP(#REF!,#REF!,7,0))</f>
        <v>#REF!</v>
      </c>
      <c r="AU198" s="201" t="e">
        <f>IF(OR(#REF!="",AT198=""),"",ROUND(#REF!/10^3*AT198,3))</f>
        <v>#REF!</v>
      </c>
      <c r="AV198" s="201" t="e">
        <f>IF(#REF!&gt;0,#REF!*#REF!/1000,"")</f>
        <v>#REF!</v>
      </c>
      <c r="AW198" s="201" t="e">
        <f>IF(#REF!&gt;0,#REF!*#REF!/1000,"")</f>
        <v>#REF!</v>
      </c>
      <c r="AX198" s="74" t="e">
        <f t="shared" si="37"/>
        <v>#REF!</v>
      </c>
      <c r="AY198" s="74" t="e">
        <f t="shared" si="38"/>
        <v>#REF!</v>
      </c>
      <c r="AZ198" s="201" t="e">
        <f>IF(ISNA(AX198),"",AX198*#REF!)</f>
        <v>#REF!</v>
      </c>
      <c r="BA198" s="201" t="e">
        <f>IF(ISNA(AY198),"",AY198*#REF!)</f>
        <v>#REF!</v>
      </c>
      <c r="BB198" s="78" t="e">
        <f>IF(#REF!&gt;0,DQ$40,"")</f>
        <v>#REF!</v>
      </c>
      <c r="BC198" s="99"/>
      <c r="BD198" s="650"/>
      <c r="BE198" s="652" t="e">
        <f>IF(OR(#REF!="",F198=""),"",ROUND(#REF!/10^3*F198,3))</f>
        <v>#REF!</v>
      </c>
      <c r="BF198" s="412" t="e">
        <f>IF(#REF!&gt;0,#REF!*#REF!/1000,"")</f>
        <v>#REF!</v>
      </c>
      <c r="BG198" s="412" t="e">
        <f>IF(#REF!&gt;0,#REF!*#REF!/1000,"")</f>
        <v>#REF!</v>
      </c>
      <c r="BH198" s="413" t="e">
        <f>IF(OR(#REF!="●",#REF!="●",#REF!="●",#REF!="●"),"",IF(#REF!="","",#REF!))</f>
        <v>#REF!</v>
      </c>
      <c r="BI198" s="413" t="e">
        <f>IF(OR(#REF!="●",#REF!="●",#REF!="●",#REF!="●"),"",IF(#REF!="","",#REF!))</f>
        <v>#REF!</v>
      </c>
      <c r="BJ198" s="412" t="e">
        <f>IF(ISNA(L198),"",L198*#REF!)</f>
        <v>#REF!</v>
      </c>
      <c r="BK198" s="412" t="e">
        <f>IF(ISNA(M198),"",M198*#REF!)</f>
        <v>#REF!</v>
      </c>
      <c r="BL198" s="415" t="e">
        <f>IF(#REF!&gt;0,DQ$6,"")</f>
        <v>#REF!</v>
      </c>
      <c r="BM198" s="361" t="e">
        <f>IF(#REF!="","",VLOOKUP(#REF!,#REF!,7,0))</f>
        <v>#REF!</v>
      </c>
      <c r="BN198" s="201" t="e">
        <f>IF(OR(#REF!="",BM198=""),"",ROUND(#REF!/10^3*BM198,3))</f>
        <v>#REF!</v>
      </c>
      <c r="BO198" s="201" t="e">
        <f>IF(#REF!&gt;0,#REF!*#REF!/1000,"")</f>
        <v>#REF!</v>
      </c>
      <c r="BP198" s="201" t="e">
        <f>IF(#REF!&gt;0,#REF!*#REF!/1000,"")</f>
        <v>#REF!</v>
      </c>
      <c r="BQ198" s="74" t="e">
        <f t="shared" si="39"/>
        <v>#REF!</v>
      </c>
      <c r="BR198" s="74" t="e">
        <f t="shared" si="40"/>
        <v>#REF!</v>
      </c>
      <c r="BS198" s="201" t="e">
        <f>IF(ISNA(BQ198),"",BQ198*#REF!)</f>
        <v>#REF!</v>
      </c>
      <c r="BT198" s="201" t="e">
        <f>IF(ISNA(BR198),"",BR198*#REF!)</f>
        <v>#REF!</v>
      </c>
      <c r="BU198" s="78" t="e">
        <f>IF(#REF!&gt;0,DQ$57,"")</f>
        <v>#REF!</v>
      </c>
      <c r="BV198" s="99"/>
      <c r="BW198" s="411"/>
      <c r="BX198" s="412" t="e">
        <f>IF(OR(#REF!="",F198=""),"",ROUND(#REF!/10^3*F198,3))</f>
        <v>#REF!</v>
      </c>
      <c r="BY198" s="412" t="e">
        <f>IF(#REF!&gt;0,#REF!*#REF!/1000,"")</f>
        <v>#REF!</v>
      </c>
      <c r="BZ198" s="412" t="e">
        <f>IF(#REF!&gt;0,#REF!*#REF!/1000,"")</f>
        <v>#REF!</v>
      </c>
      <c r="CA198" s="413" t="e">
        <f>IF(OR(#REF!="●",#REF!="●",#REF!="●",#REF!="●",#REF!="●"),"",IF(#REF!="","",#REF!))</f>
        <v>#REF!</v>
      </c>
      <c r="CB198" s="413" t="e">
        <f>IF(OR(#REF!="●",#REF!="●",#REF!="●",#REF!="●",#REF!="●"),"",IF(#REF!="","",#REF!))</f>
        <v>#REF!</v>
      </c>
      <c r="CC198" s="412" t="e">
        <f>IF(ISNA(L198),"",L198*#REF!)</f>
        <v>#REF!</v>
      </c>
      <c r="CD198" s="412" t="e">
        <f>IF(ISNA(M198),"",M198*#REF!)</f>
        <v>#REF!</v>
      </c>
      <c r="CE198" s="415" t="e">
        <f>IF(#REF!&gt;0,DQ$6,"")</f>
        <v>#REF!</v>
      </c>
      <c r="CF198" s="361" t="e">
        <f>IF(#REF!="","",VLOOKUP(#REF!,#REF!,7,0))</f>
        <v>#REF!</v>
      </c>
      <c r="CG198" s="201" t="e">
        <f>IF(OR(#REF!="",CF198=""),"",ROUND(#REF!/10^3*CF198,3))</f>
        <v>#REF!</v>
      </c>
      <c r="CH198" s="201" t="e">
        <f>IF(#REF!&gt;0,#REF!*#REF!/1000,"")</f>
        <v>#REF!</v>
      </c>
      <c r="CI198" s="201" t="e">
        <f>IF(#REF!&gt;0,#REF!*#REF!/1000,"")</f>
        <v>#REF!</v>
      </c>
      <c r="CJ198" s="74" t="e">
        <f t="shared" si="41"/>
        <v>#REF!</v>
      </c>
      <c r="CK198" s="74" t="e">
        <f t="shared" si="42"/>
        <v>#REF!</v>
      </c>
      <c r="CL198" s="201" t="e">
        <f>IF(ISNA(CJ198),"",CJ198*#REF!)</f>
        <v>#REF!</v>
      </c>
      <c r="CM198" s="201" t="e">
        <f>IF(ISNA(CK198),"",CK198*#REF!)</f>
        <v>#REF!</v>
      </c>
      <c r="CN198" s="101" t="e">
        <f>IF(#REF!&gt;0,DQ$57,"")</f>
        <v>#REF!</v>
      </c>
      <c r="CO198" s="84"/>
      <c r="CP198" s="2"/>
      <c r="CQ198" s="2"/>
      <c r="CR198" s="2"/>
      <c r="CS198" s="2"/>
      <c r="CT198" s="2"/>
      <c r="CU198" s="2"/>
      <c r="CV198" s="2"/>
      <c r="CX198" s="2"/>
      <c r="CY198" s="2"/>
      <c r="CZ198" s="2"/>
      <c r="DA198" s="2"/>
      <c r="DB198" s="2"/>
      <c r="DC198" s="2"/>
      <c r="DD198" s="2"/>
      <c r="DE198" s="2"/>
      <c r="DF198" s="2"/>
      <c r="DG198" s="2"/>
      <c r="DJ198" s="4"/>
    </row>
    <row r="199" spans="2:115" ht="18" customHeight="1">
      <c r="B199" s="151" t="e">
        <f>IF(#REF!="","",VLOOKUP(#REF!,$CX$11:$DG$26,9,0))</f>
        <v>#REF!</v>
      </c>
      <c r="C199" s="64" t="e">
        <f>IF(#REF!="",0,VLOOKUP(#REF!,$CP$11:$CQ$16,2,0))</f>
        <v>#REF!</v>
      </c>
      <c r="D199" s="65" t="e">
        <f>IF(#REF!="",0,VLOOKUP(#REF!,$CX$11:$CY$26,2,0))</f>
        <v>#REF!</v>
      </c>
      <c r="E199" s="152" t="e">
        <f t="shared" si="32"/>
        <v>#REF!</v>
      </c>
      <c r="F199" s="155" t="e">
        <f>IF(#REF!="","",VLOOKUP(#REF!,#REF!,7,0))</f>
        <v>#REF!</v>
      </c>
      <c r="G199" s="201" t="e">
        <f>IF(OR(#REF!="",F199=""),"",ROUND(#REF!/10^3*F199,3))</f>
        <v>#REF!</v>
      </c>
      <c r="H199" s="201" t="e">
        <f>IF(#REF!&gt;0,#REF!*#REF!/1000,"")</f>
        <v>#REF!</v>
      </c>
      <c r="I199" s="201" t="e">
        <f>IF(#REF!&gt;0,#REF!*#REF!/1000,"")</f>
        <v>#REF!</v>
      </c>
      <c r="J199" s="51" t="e">
        <f>IF(#REF!="●","",IF(#REF!="","",#REF!))</f>
        <v>#REF!</v>
      </c>
      <c r="K199" s="51" t="e">
        <f>IF(#REF!="●","",IF(#REF!="","",#REF!))</f>
        <v>#REF!</v>
      </c>
      <c r="L199" s="74" t="e">
        <f t="shared" si="33"/>
        <v>#REF!</v>
      </c>
      <c r="M199" s="74" t="e">
        <f t="shared" si="34"/>
        <v>#REF!</v>
      </c>
      <c r="N199" s="201" t="e">
        <f>IF(ISNA(L199),"",L199*#REF!)</f>
        <v>#REF!</v>
      </c>
      <c r="O199" s="201" t="e">
        <f>IF(ISNA(M199),"",M199*#REF!)</f>
        <v>#REF!</v>
      </c>
      <c r="P199" s="78" t="e">
        <f>IF(#REF!&gt;0,DQ$6,"")</f>
        <v>#REF!</v>
      </c>
      <c r="Q199" s="99"/>
      <c r="R199" s="411"/>
      <c r="S199" s="412" t="e">
        <f>IF(OR(#REF!="",F199=""),"",ROUND(#REF!/10^3*F199,3))</f>
        <v>#REF!</v>
      </c>
      <c r="T199" s="412" t="e">
        <f>IF(#REF!&gt;0,#REF!*#REF!/1000,"")</f>
        <v>#REF!</v>
      </c>
      <c r="U199" s="412" t="e">
        <f>IF(#REF!&gt;0,#REF!*#REF!/1000,"")</f>
        <v>#REF!</v>
      </c>
      <c r="V199" s="413" t="e">
        <f>IF(OR(#REF!="●",#REF!="●"),"",IF(#REF!="","",#REF!))</f>
        <v>#REF!</v>
      </c>
      <c r="W199" s="413" t="e">
        <f>IF(OR(#REF!="●",#REF!="●"),"",IF(#REF!="","",#REF!))</f>
        <v>#REF!</v>
      </c>
      <c r="X199" s="412" t="e">
        <f>IF(ISNA(L199),"",L199*#REF!)</f>
        <v>#REF!</v>
      </c>
      <c r="Y199" s="412" t="e">
        <f>IF(ISNA(M199),"",M199*#REF!)</f>
        <v>#REF!</v>
      </c>
      <c r="Z199" s="414" t="e">
        <f>IF(#REF!&gt;0,DQ$6,"")</f>
        <v>#REF!</v>
      </c>
      <c r="AA199" s="95" t="e">
        <f>IF(#REF!="","",VLOOKUP(#REF!,#REF!,7,0))</f>
        <v>#REF!</v>
      </c>
      <c r="AB199" s="201" t="e">
        <f>IF(OR(#REF!="",AA199=""),"",ROUND(#REF!/10^3*AA199,3))</f>
        <v>#REF!</v>
      </c>
      <c r="AC199" s="201" t="e">
        <f>IF(#REF!&gt;0,#REF!*#REF!/1000,"")</f>
        <v>#REF!</v>
      </c>
      <c r="AD199" s="201" t="e">
        <f>IF(#REF!&gt;0,#REF!*#REF!/1000,"")</f>
        <v>#REF!</v>
      </c>
      <c r="AE199" s="74" t="e">
        <f t="shared" si="35"/>
        <v>#REF!</v>
      </c>
      <c r="AF199" s="74" t="e">
        <f t="shared" si="36"/>
        <v>#REF!</v>
      </c>
      <c r="AG199" s="201" t="e">
        <f>IF(ISNA(AE199),"",AE199*#REF!)</f>
        <v>#REF!</v>
      </c>
      <c r="AH199" s="201" t="e">
        <f>IF(ISNA(AF199),"",AF199*#REF!)</f>
        <v>#REF!</v>
      </c>
      <c r="AI199" s="78" t="e">
        <f>IF(#REF!&gt;0,DQ$23,"")</f>
        <v>#REF!</v>
      </c>
      <c r="AJ199" s="99"/>
      <c r="AK199" s="411"/>
      <c r="AL199" s="412" t="e">
        <f>IF(OR(#REF!="",F199=""),"",ROUND(#REF!/10^3*F199,3))</f>
        <v>#REF!</v>
      </c>
      <c r="AM199" s="412" t="e">
        <f>IF(#REF!&gt;0,#REF!*#REF!/1000,"")</f>
        <v>#REF!</v>
      </c>
      <c r="AN199" s="412" t="e">
        <f>IF(#REF!&gt;0,#REF!*#REF!/1000,"")</f>
        <v>#REF!</v>
      </c>
      <c r="AO199" s="413" t="e">
        <f>IF(OR(#REF!="●",#REF!="●",#REF!="●"),"",IF(#REF!="","",#REF!))</f>
        <v>#REF!</v>
      </c>
      <c r="AP199" s="413" t="e">
        <f>IF(OR(#REF!="●",#REF!="●",#REF!="●"),"",IF(#REF!="","",#REF!))</f>
        <v>#REF!</v>
      </c>
      <c r="AQ199" s="412" t="e">
        <f>IF(ISNA(L199),"",L199*#REF!)</f>
        <v>#REF!</v>
      </c>
      <c r="AR199" s="412" t="e">
        <f>IF(ISNA(M199),"",M199*#REF!)</f>
        <v>#REF!</v>
      </c>
      <c r="AS199" s="414" t="e">
        <f>IF(#REF!&gt;0,DQ$6,"")</f>
        <v>#REF!</v>
      </c>
      <c r="AT199" s="95" t="e">
        <f>IF(#REF!="","",VLOOKUP(#REF!,#REF!,7,0))</f>
        <v>#REF!</v>
      </c>
      <c r="AU199" s="201" t="e">
        <f>IF(OR(#REF!="",AT199=""),"",ROUND(#REF!/10^3*AT199,3))</f>
        <v>#REF!</v>
      </c>
      <c r="AV199" s="201" t="e">
        <f>IF(#REF!&gt;0,#REF!*#REF!/1000,"")</f>
        <v>#REF!</v>
      </c>
      <c r="AW199" s="201" t="e">
        <f>IF(#REF!&gt;0,#REF!*#REF!/1000,"")</f>
        <v>#REF!</v>
      </c>
      <c r="AX199" s="74" t="e">
        <f t="shared" si="37"/>
        <v>#REF!</v>
      </c>
      <c r="AY199" s="74" t="e">
        <f t="shared" si="38"/>
        <v>#REF!</v>
      </c>
      <c r="AZ199" s="201" t="e">
        <f>IF(ISNA(AX199),"",AX199*#REF!)</f>
        <v>#REF!</v>
      </c>
      <c r="BA199" s="201" t="e">
        <f>IF(ISNA(AY199),"",AY199*#REF!)</f>
        <v>#REF!</v>
      </c>
      <c r="BB199" s="78" t="e">
        <f>IF(#REF!&gt;0,DQ$40,"")</f>
        <v>#REF!</v>
      </c>
      <c r="BC199" s="99"/>
      <c r="BD199" s="650"/>
      <c r="BE199" s="652" t="e">
        <f>IF(OR(#REF!="",F199=""),"",ROUND(#REF!/10^3*F199,3))</f>
        <v>#REF!</v>
      </c>
      <c r="BF199" s="412" t="e">
        <f>IF(#REF!&gt;0,#REF!*#REF!/1000,"")</f>
        <v>#REF!</v>
      </c>
      <c r="BG199" s="412" t="e">
        <f>IF(#REF!&gt;0,#REF!*#REF!/1000,"")</f>
        <v>#REF!</v>
      </c>
      <c r="BH199" s="413" t="e">
        <f>IF(OR(#REF!="●",#REF!="●",#REF!="●",#REF!="●"),"",IF(#REF!="","",#REF!))</f>
        <v>#REF!</v>
      </c>
      <c r="BI199" s="413" t="e">
        <f>IF(OR(#REF!="●",#REF!="●",#REF!="●",#REF!="●"),"",IF(#REF!="","",#REF!))</f>
        <v>#REF!</v>
      </c>
      <c r="BJ199" s="412" t="e">
        <f>IF(ISNA(L199),"",L199*#REF!)</f>
        <v>#REF!</v>
      </c>
      <c r="BK199" s="412" t="e">
        <f>IF(ISNA(M199),"",M199*#REF!)</f>
        <v>#REF!</v>
      </c>
      <c r="BL199" s="415" t="e">
        <f>IF(#REF!&gt;0,DQ$6,"")</f>
        <v>#REF!</v>
      </c>
      <c r="BM199" s="361" t="e">
        <f>IF(#REF!="","",VLOOKUP(#REF!,#REF!,7,0))</f>
        <v>#REF!</v>
      </c>
      <c r="BN199" s="201" t="e">
        <f>IF(OR(#REF!="",BM199=""),"",ROUND(#REF!/10^3*BM199,3))</f>
        <v>#REF!</v>
      </c>
      <c r="BO199" s="201" t="e">
        <f>IF(#REF!&gt;0,#REF!*#REF!/1000,"")</f>
        <v>#REF!</v>
      </c>
      <c r="BP199" s="201" t="e">
        <f>IF(#REF!&gt;0,#REF!*#REF!/1000,"")</f>
        <v>#REF!</v>
      </c>
      <c r="BQ199" s="74" t="e">
        <f t="shared" si="39"/>
        <v>#REF!</v>
      </c>
      <c r="BR199" s="74" t="e">
        <f t="shared" si="40"/>
        <v>#REF!</v>
      </c>
      <c r="BS199" s="201" t="e">
        <f>IF(ISNA(BQ199),"",BQ199*#REF!)</f>
        <v>#REF!</v>
      </c>
      <c r="BT199" s="201" t="e">
        <f>IF(ISNA(BR199),"",BR199*#REF!)</f>
        <v>#REF!</v>
      </c>
      <c r="BU199" s="78" t="e">
        <f>IF(#REF!&gt;0,DQ$57,"")</f>
        <v>#REF!</v>
      </c>
      <c r="BV199" s="99"/>
      <c r="BW199" s="411"/>
      <c r="BX199" s="412" t="e">
        <f>IF(OR(#REF!="",F199=""),"",ROUND(#REF!/10^3*F199,3))</f>
        <v>#REF!</v>
      </c>
      <c r="BY199" s="412" t="e">
        <f>IF(#REF!&gt;0,#REF!*#REF!/1000,"")</f>
        <v>#REF!</v>
      </c>
      <c r="BZ199" s="412" t="e">
        <f>IF(#REF!&gt;0,#REF!*#REF!/1000,"")</f>
        <v>#REF!</v>
      </c>
      <c r="CA199" s="413" t="e">
        <f>IF(OR(#REF!="●",#REF!="●",#REF!="●",#REF!="●",#REF!="●"),"",IF(#REF!="","",#REF!))</f>
        <v>#REF!</v>
      </c>
      <c r="CB199" s="413" t="e">
        <f>IF(OR(#REF!="●",#REF!="●",#REF!="●",#REF!="●",#REF!="●"),"",IF(#REF!="","",#REF!))</f>
        <v>#REF!</v>
      </c>
      <c r="CC199" s="412" t="e">
        <f>IF(ISNA(L199),"",L199*#REF!)</f>
        <v>#REF!</v>
      </c>
      <c r="CD199" s="412" t="e">
        <f>IF(ISNA(M199),"",M199*#REF!)</f>
        <v>#REF!</v>
      </c>
      <c r="CE199" s="415" t="e">
        <f>IF(#REF!&gt;0,DQ$6,"")</f>
        <v>#REF!</v>
      </c>
      <c r="CF199" s="361" t="e">
        <f>IF(#REF!="","",VLOOKUP(#REF!,#REF!,7,0))</f>
        <v>#REF!</v>
      </c>
      <c r="CG199" s="201" t="e">
        <f>IF(OR(#REF!="",CF199=""),"",ROUND(#REF!/10^3*CF199,3))</f>
        <v>#REF!</v>
      </c>
      <c r="CH199" s="201" t="e">
        <f>IF(#REF!&gt;0,#REF!*#REF!/1000,"")</f>
        <v>#REF!</v>
      </c>
      <c r="CI199" s="201" t="e">
        <f>IF(#REF!&gt;0,#REF!*#REF!/1000,"")</f>
        <v>#REF!</v>
      </c>
      <c r="CJ199" s="74" t="e">
        <f t="shared" si="41"/>
        <v>#REF!</v>
      </c>
      <c r="CK199" s="74" t="e">
        <f t="shared" si="42"/>
        <v>#REF!</v>
      </c>
      <c r="CL199" s="201" t="e">
        <f>IF(ISNA(CJ199),"",CJ199*#REF!)</f>
        <v>#REF!</v>
      </c>
      <c r="CM199" s="201" t="e">
        <f>IF(ISNA(CK199),"",CK199*#REF!)</f>
        <v>#REF!</v>
      </c>
      <c r="CN199" s="101" t="e">
        <f>IF(#REF!&gt;0,DQ$57,"")</f>
        <v>#REF!</v>
      </c>
      <c r="CO199" s="84"/>
      <c r="CP199" s="2"/>
      <c r="CQ199" s="2"/>
      <c r="CR199" s="2"/>
      <c r="CS199" s="2"/>
      <c r="CT199" s="2"/>
      <c r="CU199" s="2"/>
      <c r="CV199" s="2"/>
      <c r="CX199" s="2"/>
      <c r="CY199" s="2"/>
      <c r="CZ199" s="2"/>
      <c r="DA199" s="2"/>
      <c r="DB199" s="2"/>
      <c r="DC199" s="2"/>
      <c r="DD199" s="2"/>
      <c r="DE199" s="2"/>
      <c r="DF199" s="2"/>
      <c r="DG199" s="2"/>
      <c r="DJ199" s="4"/>
    </row>
    <row r="200" spans="2:115" ht="18" customHeight="1">
      <c r="B200" s="151" t="e">
        <f>IF(#REF!="","",VLOOKUP(#REF!,$CX$11:$DG$26,9,0))</f>
        <v>#REF!</v>
      </c>
      <c r="C200" s="64" t="e">
        <f>IF(#REF!="",0,VLOOKUP(#REF!,$CP$11:$CQ$16,2,0))</f>
        <v>#REF!</v>
      </c>
      <c r="D200" s="65" t="e">
        <f>IF(#REF!="",0,VLOOKUP(#REF!,$CX$11:$CY$26,2,0))</f>
        <v>#REF!</v>
      </c>
      <c r="E200" s="152" t="e">
        <f t="shared" si="32"/>
        <v>#REF!</v>
      </c>
      <c r="F200" s="155" t="e">
        <f>IF(#REF!="","",VLOOKUP(#REF!,#REF!,7,0))</f>
        <v>#REF!</v>
      </c>
      <c r="G200" s="201" t="e">
        <f>IF(OR(#REF!="",F200=""),"",ROUND(#REF!/10^3*F200,3))</f>
        <v>#REF!</v>
      </c>
      <c r="H200" s="201" t="e">
        <f>IF(#REF!&gt;0,#REF!*#REF!/1000,"")</f>
        <v>#REF!</v>
      </c>
      <c r="I200" s="201" t="e">
        <f>IF(#REF!&gt;0,#REF!*#REF!/1000,"")</f>
        <v>#REF!</v>
      </c>
      <c r="J200" s="51" t="e">
        <f>IF(#REF!="●","",IF(#REF!="","",#REF!))</f>
        <v>#REF!</v>
      </c>
      <c r="K200" s="51" t="e">
        <f>IF(#REF!="●","",IF(#REF!="","",#REF!))</f>
        <v>#REF!</v>
      </c>
      <c r="L200" s="74" t="e">
        <f t="shared" si="33"/>
        <v>#REF!</v>
      </c>
      <c r="M200" s="74" t="e">
        <f t="shared" si="34"/>
        <v>#REF!</v>
      </c>
      <c r="N200" s="201" t="e">
        <f>IF(ISNA(L200),"",L200*#REF!)</f>
        <v>#REF!</v>
      </c>
      <c r="O200" s="201" t="e">
        <f>IF(ISNA(M200),"",M200*#REF!)</f>
        <v>#REF!</v>
      </c>
      <c r="P200" s="78" t="e">
        <f>IF(#REF!&gt;0,DQ$6,"")</f>
        <v>#REF!</v>
      </c>
      <c r="Q200" s="99"/>
      <c r="R200" s="411"/>
      <c r="S200" s="412" t="e">
        <f>IF(OR(#REF!="",F200=""),"",ROUND(#REF!/10^3*F200,3))</f>
        <v>#REF!</v>
      </c>
      <c r="T200" s="412" t="e">
        <f>IF(#REF!&gt;0,#REF!*#REF!/1000,"")</f>
        <v>#REF!</v>
      </c>
      <c r="U200" s="412" t="e">
        <f>IF(#REF!&gt;0,#REF!*#REF!/1000,"")</f>
        <v>#REF!</v>
      </c>
      <c r="V200" s="413" t="e">
        <f>IF(OR(#REF!="●",#REF!="●"),"",IF(#REF!="","",#REF!))</f>
        <v>#REF!</v>
      </c>
      <c r="W200" s="413" t="e">
        <f>IF(OR(#REF!="●",#REF!="●"),"",IF(#REF!="","",#REF!))</f>
        <v>#REF!</v>
      </c>
      <c r="X200" s="412" t="e">
        <f>IF(ISNA(L200),"",L200*#REF!)</f>
        <v>#REF!</v>
      </c>
      <c r="Y200" s="412" t="e">
        <f>IF(ISNA(M200),"",M200*#REF!)</f>
        <v>#REF!</v>
      </c>
      <c r="Z200" s="414" t="e">
        <f>IF(#REF!&gt;0,DQ$6,"")</f>
        <v>#REF!</v>
      </c>
      <c r="AA200" s="95" t="e">
        <f>IF(#REF!="","",VLOOKUP(#REF!,#REF!,7,0))</f>
        <v>#REF!</v>
      </c>
      <c r="AB200" s="201" t="e">
        <f>IF(OR(#REF!="",AA200=""),"",ROUND(#REF!/10^3*AA200,3))</f>
        <v>#REF!</v>
      </c>
      <c r="AC200" s="201" t="e">
        <f>IF(#REF!&gt;0,#REF!*#REF!/1000,"")</f>
        <v>#REF!</v>
      </c>
      <c r="AD200" s="201" t="e">
        <f>IF(#REF!&gt;0,#REF!*#REF!/1000,"")</f>
        <v>#REF!</v>
      </c>
      <c r="AE200" s="74" t="e">
        <f t="shared" si="35"/>
        <v>#REF!</v>
      </c>
      <c r="AF200" s="74" t="e">
        <f t="shared" si="36"/>
        <v>#REF!</v>
      </c>
      <c r="AG200" s="201" t="e">
        <f>IF(ISNA(AE200),"",AE200*#REF!)</f>
        <v>#REF!</v>
      </c>
      <c r="AH200" s="201" t="e">
        <f>IF(ISNA(AF200),"",AF200*#REF!)</f>
        <v>#REF!</v>
      </c>
      <c r="AI200" s="78" t="e">
        <f>IF(#REF!&gt;0,DQ$23,"")</f>
        <v>#REF!</v>
      </c>
      <c r="AJ200" s="99"/>
      <c r="AK200" s="411"/>
      <c r="AL200" s="412" t="e">
        <f>IF(OR(#REF!="",F200=""),"",ROUND(#REF!/10^3*F200,3))</f>
        <v>#REF!</v>
      </c>
      <c r="AM200" s="412" t="e">
        <f>IF(#REF!&gt;0,#REF!*#REF!/1000,"")</f>
        <v>#REF!</v>
      </c>
      <c r="AN200" s="412" t="e">
        <f>IF(#REF!&gt;0,#REF!*#REF!/1000,"")</f>
        <v>#REF!</v>
      </c>
      <c r="AO200" s="413" t="e">
        <f>IF(OR(#REF!="●",#REF!="●",#REF!="●"),"",IF(#REF!="","",#REF!))</f>
        <v>#REF!</v>
      </c>
      <c r="AP200" s="413" t="e">
        <f>IF(OR(#REF!="●",#REF!="●",#REF!="●"),"",IF(#REF!="","",#REF!))</f>
        <v>#REF!</v>
      </c>
      <c r="AQ200" s="412" t="e">
        <f>IF(ISNA(L200),"",L200*#REF!)</f>
        <v>#REF!</v>
      </c>
      <c r="AR200" s="412" t="e">
        <f>IF(ISNA(M200),"",M200*#REF!)</f>
        <v>#REF!</v>
      </c>
      <c r="AS200" s="414" t="e">
        <f>IF(#REF!&gt;0,DQ$6,"")</f>
        <v>#REF!</v>
      </c>
      <c r="AT200" s="95" t="e">
        <f>IF(#REF!="","",VLOOKUP(#REF!,#REF!,7,0))</f>
        <v>#REF!</v>
      </c>
      <c r="AU200" s="201" t="e">
        <f>IF(OR(#REF!="",AT200=""),"",ROUND(#REF!/10^3*AT200,3))</f>
        <v>#REF!</v>
      </c>
      <c r="AV200" s="201" t="e">
        <f>IF(#REF!&gt;0,#REF!*#REF!/1000,"")</f>
        <v>#REF!</v>
      </c>
      <c r="AW200" s="201" t="e">
        <f>IF(#REF!&gt;0,#REF!*#REF!/1000,"")</f>
        <v>#REF!</v>
      </c>
      <c r="AX200" s="74" t="e">
        <f t="shared" si="37"/>
        <v>#REF!</v>
      </c>
      <c r="AY200" s="74" t="e">
        <f t="shared" si="38"/>
        <v>#REF!</v>
      </c>
      <c r="AZ200" s="201" t="e">
        <f>IF(ISNA(AX200),"",AX200*#REF!)</f>
        <v>#REF!</v>
      </c>
      <c r="BA200" s="201" t="e">
        <f>IF(ISNA(AY200),"",AY200*#REF!)</f>
        <v>#REF!</v>
      </c>
      <c r="BB200" s="78" t="e">
        <f>IF(#REF!&gt;0,DQ$40,"")</f>
        <v>#REF!</v>
      </c>
      <c r="BC200" s="99"/>
      <c r="BD200" s="650"/>
      <c r="BE200" s="652" t="e">
        <f>IF(OR(#REF!="",F200=""),"",ROUND(#REF!/10^3*F200,3))</f>
        <v>#REF!</v>
      </c>
      <c r="BF200" s="412" t="e">
        <f>IF(#REF!&gt;0,#REF!*#REF!/1000,"")</f>
        <v>#REF!</v>
      </c>
      <c r="BG200" s="412" t="e">
        <f>IF(#REF!&gt;0,#REF!*#REF!/1000,"")</f>
        <v>#REF!</v>
      </c>
      <c r="BH200" s="413" t="e">
        <f>IF(OR(#REF!="●",#REF!="●",#REF!="●",#REF!="●"),"",IF(#REF!="","",#REF!))</f>
        <v>#REF!</v>
      </c>
      <c r="BI200" s="413" t="e">
        <f>IF(OR(#REF!="●",#REF!="●",#REF!="●",#REF!="●"),"",IF(#REF!="","",#REF!))</f>
        <v>#REF!</v>
      </c>
      <c r="BJ200" s="412" t="e">
        <f>IF(ISNA(L200),"",L200*#REF!)</f>
        <v>#REF!</v>
      </c>
      <c r="BK200" s="412" t="e">
        <f>IF(ISNA(M200),"",M200*#REF!)</f>
        <v>#REF!</v>
      </c>
      <c r="BL200" s="415" t="e">
        <f>IF(#REF!&gt;0,DQ$6,"")</f>
        <v>#REF!</v>
      </c>
      <c r="BM200" s="361" t="e">
        <f>IF(#REF!="","",VLOOKUP(#REF!,#REF!,7,0))</f>
        <v>#REF!</v>
      </c>
      <c r="BN200" s="201" t="e">
        <f>IF(OR(#REF!="",BM200=""),"",ROUND(#REF!/10^3*BM200,3))</f>
        <v>#REF!</v>
      </c>
      <c r="BO200" s="201" t="e">
        <f>IF(#REF!&gt;0,#REF!*#REF!/1000,"")</f>
        <v>#REF!</v>
      </c>
      <c r="BP200" s="201" t="e">
        <f>IF(#REF!&gt;0,#REF!*#REF!/1000,"")</f>
        <v>#REF!</v>
      </c>
      <c r="BQ200" s="74" t="e">
        <f t="shared" si="39"/>
        <v>#REF!</v>
      </c>
      <c r="BR200" s="74" t="e">
        <f t="shared" si="40"/>
        <v>#REF!</v>
      </c>
      <c r="BS200" s="201" t="e">
        <f>IF(ISNA(BQ200),"",BQ200*#REF!)</f>
        <v>#REF!</v>
      </c>
      <c r="BT200" s="201" t="e">
        <f>IF(ISNA(BR200),"",BR200*#REF!)</f>
        <v>#REF!</v>
      </c>
      <c r="BU200" s="78" t="e">
        <f>IF(#REF!&gt;0,DQ$57,"")</f>
        <v>#REF!</v>
      </c>
      <c r="BV200" s="99"/>
      <c r="BW200" s="411"/>
      <c r="BX200" s="412" t="e">
        <f>IF(OR(#REF!="",F200=""),"",ROUND(#REF!/10^3*F200,3))</f>
        <v>#REF!</v>
      </c>
      <c r="BY200" s="412" t="e">
        <f>IF(#REF!&gt;0,#REF!*#REF!/1000,"")</f>
        <v>#REF!</v>
      </c>
      <c r="BZ200" s="412" t="e">
        <f>IF(#REF!&gt;0,#REF!*#REF!/1000,"")</f>
        <v>#REF!</v>
      </c>
      <c r="CA200" s="413" t="e">
        <f>IF(OR(#REF!="●",#REF!="●",#REF!="●",#REF!="●",#REF!="●"),"",IF(#REF!="","",#REF!))</f>
        <v>#REF!</v>
      </c>
      <c r="CB200" s="413" t="e">
        <f>IF(OR(#REF!="●",#REF!="●",#REF!="●",#REF!="●",#REF!="●"),"",IF(#REF!="","",#REF!))</f>
        <v>#REF!</v>
      </c>
      <c r="CC200" s="412" t="e">
        <f>IF(ISNA(L200),"",L200*#REF!)</f>
        <v>#REF!</v>
      </c>
      <c r="CD200" s="412" t="e">
        <f>IF(ISNA(M200),"",M200*#REF!)</f>
        <v>#REF!</v>
      </c>
      <c r="CE200" s="415" t="e">
        <f>IF(#REF!&gt;0,DQ$6,"")</f>
        <v>#REF!</v>
      </c>
      <c r="CF200" s="361" t="e">
        <f>IF(#REF!="","",VLOOKUP(#REF!,#REF!,7,0))</f>
        <v>#REF!</v>
      </c>
      <c r="CG200" s="201" t="e">
        <f>IF(OR(#REF!="",CF200=""),"",ROUND(#REF!/10^3*CF200,3))</f>
        <v>#REF!</v>
      </c>
      <c r="CH200" s="201" t="e">
        <f>IF(#REF!&gt;0,#REF!*#REF!/1000,"")</f>
        <v>#REF!</v>
      </c>
      <c r="CI200" s="201" t="e">
        <f>IF(#REF!&gt;0,#REF!*#REF!/1000,"")</f>
        <v>#REF!</v>
      </c>
      <c r="CJ200" s="74" t="e">
        <f t="shared" si="41"/>
        <v>#REF!</v>
      </c>
      <c r="CK200" s="74" t="e">
        <f t="shared" si="42"/>
        <v>#REF!</v>
      </c>
      <c r="CL200" s="201" t="e">
        <f>IF(ISNA(CJ200),"",CJ200*#REF!)</f>
        <v>#REF!</v>
      </c>
      <c r="CM200" s="201" t="e">
        <f>IF(ISNA(CK200),"",CK200*#REF!)</f>
        <v>#REF!</v>
      </c>
      <c r="CN200" s="101" t="e">
        <f>IF(#REF!&gt;0,DQ$57,"")</f>
        <v>#REF!</v>
      </c>
      <c r="CO200" s="84"/>
      <c r="CP200" s="2"/>
      <c r="CQ200" s="2"/>
      <c r="CR200" s="2"/>
      <c r="CS200" s="2"/>
      <c r="CT200" s="2"/>
      <c r="CU200" s="2"/>
      <c r="CV200" s="2"/>
      <c r="CX200" s="2"/>
      <c r="CY200" s="2"/>
      <c r="CZ200" s="2"/>
      <c r="DA200" s="2"/>
      <c r="DB200" s="2"/>
      <c r="DC200" s="2"/>
      <c r="DD200" s="2"/>
      <c r="DE200" s="2"/>
      <c r="DF200" s="2"/>
      <c r="DG200" s="2"/>
      <c r="DJ200" s="4"/>
      <c r="DK200" s="6"/>
    </row>
    <row r="201" spans="2:115" ht="18" customHeight="1">
      <c r="B201" s="151" t="e">
        <f>IF(#REF!="","",VLOOKUP(#REF!,$CX$11:$DG$26,9,0))</f>
        <v>#REF!</v>
      </c>
      <c r="C201" s="64" t="e">
        <f>IF(#REF!="",0,VLOOKUP(#REF!,$CP$11:$CQ$16,2,0))</f>
        <v>#REF!</v>
      </c>
      <c r="D201" s="65" t="e">
        <f>IF(#REF!="",0,VLOOKUP(#REF!,$CX$11:$CY$26,2,0))</f>
        <v>#REF!</v>
      </c>
      <c r="E201" s="152" t="e">
        <f t="shared" si="32"/>
        <v>#REF!</v>
      </c>
      <c r="F201" s="155" t="e">
        <f>IF(#REF!="","",VLOOKUP(#REF!,#REF!,7,0))</f>
        <v>#REF!</v>
      </c>
      <c r="G201" s="201" t="e">
        <f>IF(OR(#REF!="",F201=""),"",ROUND(#REF!/10^3*F201,3))</f>
        <v>#REF!</v>
      </c>
      <c r="H201" s="201" t="e">
        <f>IF(#REF!&gt;0,#REF!*#REF!/1000,"")</f>
        <v>#REF!</v>
      </c>
      <c r="I201" s="201" t="e">
        <f>IF(#REF!&gt;0,#REF!*#REF!/1000,"")</f>
        <v>#REF!</v>
      </c>
      <c r="J201" s="51" t="e">
        <f>IF(#REF!="●","",IF(#REF!="","",#REF!))</f>
        <v>#REF!</v>
      </c>
      <c r="K201" s="51" t="e">
        <f>IF(#REF!="●","",IF(#REF!="","",#REF!))</f>
        <v>#REF!</v>
      </c>
      <c r="L201" s="74" t="e">
        <f t="shared" si="33"/>
        <v>#REF!</v>
      </c>
      <c r="M201" s="74" t="e">
        <f t="shared" si="34"/>
        <v>#REF!</v>
      </c>
      <c r="N201" s="201" t="e">
        <f>IF(ISNA(L201),"",L201*#REF!)</f>
        <v>#REF!</v>
      </c>
      <c r="O201" s="201" t="e">
        <f>IF(ISNA(M201),"",M201*#REF!)</f>
        <v>#REF!</v>
      </c>
      <c r="P201" s="78" t="e">
        <f>IF(#REF!&gt;0,DQ$6,"")</f>
        <v>#REF!</v>
      </c>
      <c r="Q201" s="99"/>
      <c r="R201" s="411"/>
      <c r="S201" s="412" t="e">
        <f>IF(OR(#REF!="",F201=""),"",ROUND(#REF!/10^3*F201,3))</f>
        <v>#REF!</v>
      </c>
      <c r="T201" s="412" t="e">
        <f>IF(#REF!&gt;0,#REF!*#REF!/1000,"")</f>
        <v>#REF!</v>
      </c>
      <c r="U201" s="412" t="e">
        <f>IF(#REF!&gt;0,#REF!*#REF!/1000,"")</f>
        <v>#REF!</v>
      </c>
      <c r="V201" s="413" t="e">
        <f>IF(OR(#REF!="●",#REF!="●"),"",IF(#REF!="","",#REF!))</f>
        <v>#REF!</v>
      </c>
      <c r="W201" s="413" t="e">
        <f>IF(OR(#REF!="●",#REF!="●"),"",IF(#REF!="","",#REF!))</f>
        <v>#REF!</v>
      </c>
      <c r="X201" s="412" t="e">
        <f>IF(ISNA(L201),"",L201*#REF!)</f>
        <v>#REF!</v>
      </c>
      <c r="Y201" s="412" t="e">
        <f>IF(ISNA(M201),"",M201*#REF!)</f>
        <v>#REF!</v>
      </c>
      <c r="Z201" s="414" t="e">
        <f>IF(#REF!&gt;0,DQ$6,"")</f>
        <v>#REF!</v>
      </c>
      <c r="AA201" s="95" t="e">
        <f>IF(#REF!="","",VLOOKUP(#REF!,#REF!,7,0))</f>
        <v>#REF!</v>
      </c>
      <c r="AB201" s="201" t="e">
        <f>IF(OR(#REF!="",AA201=""),"",ROUND(#REF!/10^3*AA201,3))</f>
        <v>#REF!</v>
      </c>
      <c r="AC201" s="201" t="e">
        <f>IF(#REF!&gt;0,#REF!*#REF!/1000,"")</f>
        <v>#REF!</v>
      </c>
      <c r="AD201" s="201" t="e">
        <f>IF(#REF!&gt;0,#REF!*#REF!/1000,"")</f>
        <v>#REF!</v>
      </c>
      <c r="AE201" s="74" t="e">
        <f t="shared" si="35"/>
        <v>#REF!</v>
      </c>
      <c r="AF201" s="74" t="e">
        <f t="shared" si="36"/>
        <v>#REF!</v>
      </c>
      <c r="AG201" s="201" t="e">
        <f>IF(ISNA(AE201),"",AE201*#REF!)</f>
        <v>#REF!</v>
      </c>
      <c r="AH201" s="201" t="e">
        <f>IF(ISNA(AF201),"",AF201*#REF!)</f>
        <v>#REF!</v>
      </c>
      <c r="AI201" s="78" t="e">
        <f>IF(#REF!&gt;0,DQ$23,"")</f>
        <v>#REF!</v>
      </c>
      <c r="AJ201" s="99"/>
      <c r="AK201" s="411"/>
      <c r="AL201" s="412" t="e">
        <f>IF(OR(#REF!="",F201=""),"",ROUND(#REF!/10^3*F201,3))</f>
        <v>#REF!</v>
      </c>
      <c r="AM201" s="412" t="e">
        <f>IF(#REF!&gt;0,#REF!*#REF!/1000,"")</f>
        <v>#REF!</v>
      </c>
      <c r="AN201" s="412" t="e">
        <f>IF(#REF!&gt;0,#REF!*#REF!/1000,"")</f>
        <v>#REF!</v>
      </c>
      <c r="AO201" s="413" t="e">
        <f>IF(OR(#REF!="●",#REF!="●",#REF!="●"),"",IF(#REF!="","",#REF!))</f>
        <v>#REF!</v>
      </c>
      <c r="AP201" s="413" t="e">
        <f>IF(OR(#REF!="●",#REF!="●",#REF!="●"),"",IF(#REF!="","",#REF!))</f>
        <v>#REF!</v>
      </c>
      <c r="AQ201" s="412" t="e">
        <f>IF(ISNA(L201),"",L201*#REF!)</f>
        <v>#REF!</v>
      </c>
      <c r="AR201" s="412" t="e">
        <f>IF(ISNA(M201),"",M201*#REF!)</f>
        <v>#REF!</v>
      </c>
      <c r="AS201" s="414" t="e">
        <f>IF(#REF!&gt;0,DQ$6,"")</f>
        <v>#REF!</v>
      </c>
      <c r="AT201" s="95" t="e">
        <f>IF(#REF!="","",VLOOKUP(#REF!,#REF!,7,0))</f>
        <v>#REF!</v>
      </c>
      <c r="AU201" s="201" t="e">
        <f>IF(OR(#REF!="",AT201=""),"",ROUND(#REF!/10^3*AT201,3))</f>
        <v>#REF!</v>
      </c>
      <c r="AV201" s="201" t="e">
        <f>IF(#REF!&gt;0,#REF!*#REF!/1000,"")</f>
        <v>#REF!</v>
      </c>
      <c r="AW201" s="201" t="e">
        <f>IF(#REF!&gt;0,#REF!*#REF!/1000,"")</f>
        <v>#REF!</v>
      </c>
      <c r="AX201" s="74" t="e">
        <f t="shared" si="37"/>
        <v>#REF!</v>
      </c>
      <c r="AY201" s="74" t="e">
        <f t="shared" si="38"/>
        <v>#REF!</v>
      </c>
      <c r="AZ201" s="201" t="e">
        <f>IF(ISNA(AX201),"",AX201*#REF!)</f>
        <v>#REF!</v>
      </c>
      <c r="BA201" s="201" t="e">
        <f>IF(ISNA(AY201),"",AY201*#REF!)</f>
        <v>#REF!</v>
      </c>
      <c r="BB201" s="78" t="e">
        <f>IF(#REF!&gt;0,DQ$40,"")</f>
        <v>#REF!</v>
      </c>
      <c r="BC201" s="99"/>
      <c r="BD201" s="650"/>
      <c r="BE201" s="652" t="e">
        <f>IF(OR(#REF!="",F201=""),"",ROUND(#REF!/10^3*F201,3))</f>
        <v>#REF!</v>
      </c>
      <c r="BF201" s="412" t="e">
        <f>IF(#REF!&gt;0,#REF!*#REF!/1000,"")</f>
        <v>#REF!</v>
      </c>
      <c r="BG201" s="412" t="e">
        <f>IF(#REF!&gt;0,#REF!*#REF!/1000,"")</f>
        <v>#REF!</v>
      </c>
      <c r="BH201" s="413" t="e">
        <f>IF(OR(#REF!="●",#REF!="●",#REF!="●",#REF!="●"),"",IF(#REF!="","",#REF!))</f>
        <v>#REF!</v>
      </c>
      <c r="BI201" s="413" t="e">
        <f>IF(OR(#REF!="●",#REF!="●",#REF!="●",#REF!="●"),"",IF(#REF!="","",#REF!))</f>
        <v>#REF!</v>
      </c>
      <c r="BJ201" s="412" t="e">
        <f>IF(ISNA(L201),"",L201*#REF!)</f>
        <v>#REF!</v>
      </c>
      <c r="BK201" s="412" t="e">
        <f>IF(ISNA(M201),"",M201*#REF!)</f>
        <v>#REF!</v>
      </c>
      <c r="BL201" s="415" t="e">
        <f>IF(#REF!&gt;0,DQ$6,"")</f>
        <v>#REF!</v>
      </c>
      <c r="BM201" s="361" t="e">
        <f>IF(#REF!="","",VLOOKUP(#REF!,#REF!,7,0))</f>
        <v>#REF!</v>
      </c>
      <c r="BN201" s="201" t="e">
        <f>IF(OR(#REF!="",BM201=""),"",ROUND(#REF!/10^3*BM201,3))</f>
        <v>#REF!</v>
      </c>
      <c r="BO201" s="201" t="e">
        <f>IF(#REF!&gt;0,#REF!*#REF!/1000,"")</f>
        <v>#REF!</v>
      </c>
      <c r="BP201" s="201" t="e">
        <f>IF(#REF!&gt;0,#REF!*#REF!/1000,"")</f>
        <v>#REF!</v>
      </c>
      <c r="BQ201" s="74" t="e">
        <f t="shared" si="39"/>
        <v>#REF!</v>
      </c>
      <c r="BR201" s="74" t="e">
        <f t="shared" si="40"/>
        <v>#REF!</v>
      </c>
      <c r="BS201" s="201" t="e">
        <f>IF(ISNA(BQ201),"",BQ201*#REF!)</f>
        <v>#REF!</v>
      </c>
      <c r="BT201" s="201" t="e">
        <f>IF(ISNA(BR201),"",BR201*#REF!)</f>
        <v>#REF!</v>
      </c>
      <c r="BU201" s="78" t="e">
        <f>IF(#REF!&gt;0,DQ$57,"")</f>
        <v>#REF!</v>
      </c>
      <c r="BV201" s="99"/>
      <c r="BW201" s="411"/>
      <c r="BX201" s="412" t="e">
        <f>IF(OR(#REF!="",F201=""),"",ROUND(#REF!/10^3*F201,3))</f>
        <v>#REF!</v>
      </c>
      <c r="BY201" s="412" t="e">
        <f>IF(#REF!&gt;0,#REF!*#REF!/1000,"")</f>
        <v>#REF!</v>
      </c>
      <c r="BZ201" s="412" t="e">
        <f>IF(#REF!&gt;0,#REF!*#REF!/1000,"")</f>
        <v>#REF!</v>
      </c>
      <c r="CA201" s="413" t="e">
        <f>IF(OR(#REF!="●",#REF!="●",#REF!="●",#REF!="●",#REF!="●"),"",IF(#REF!="","",#REF!))</f>
        <v>#REF!</v>
      </c>
      <c r="CB201" s="413" t="e">
        <f>IF(OR(#REF!="●",#REF!="●",#REF!="●",#REF!="●",#REF!="●"),"",IF(#REF!="","",#REF!))</f>
        <v>#REF!</v>
      </c>
      <c r="CC201" s="412" t="e">
        <f>IF(ISNA(L201),"",L201*#REF!)</f>
        <v>#REF!</v>
      </c>
      <c r="CD201" s="412" t="e">
        <f>IF(ISNA(M201),"",M201*#REF!)</f>
        <v>#REF!</v>
      </c>
      <c r="CE201" s="415" t="e">
        <f>IF(#REF!&gt;0,DQ$6,"")</f>
        <v>#REF!</v>
      </c>
      <c r="CF201" s="361" t="e">
        <f>IF(#REF!="","",VLOOKUP(#REF!,#REF!,7,0))</f>
        <v>#REF!</v>
      </c>
      <c r="CG201" s="201" t="e">
        <f>IF(OR(#REF!="",CF201=""),"",ROUND(#REF!/10^3*CF201,3))</f>
        <v>#REF!</v>
      </c>
      <c r="CH201" s="201" t="e">
        <f>IF(#REF!&gt;0,#REF!*#REF!/1000,"")</f>
        <v>#REF!</v>
      </c>
      <c r="CI201" s="201" t="e">
        <f>IF(#REF!&gt;0,#REF!*#REF!/1000,"")</f>
        <v>#REF!</v>
      </c>
      <c r="CJ201" s="74" t="e">
        <f t="shared" si="41"/>
        <v>#REF!</v>
      </c>
      <c r="CK201" s="74" t="e">
        <f t="shared" si="42"/>
        <v>#REF!</v>
      </c>
      <c r="CL201" s="201" t="e">
        <f>IF(ISNA(CJ201),"",CJ201*#REF!)</f>
        <v>#REF!</v>
      </c>
      <c r="CM201" s="201" t="e">
        <f>IF(ISNA(CK201),"",CK201*#REF!)</f>
        <v>#REF!</v>
      </c>
      <c r="CN201" s="101" t="e">
        <f>IF(#REF!&gt;0,DQ$57,"")</f>
        <v>#REF!</v>
      </c>
      <c r="CO201" s="84"/>
      <c r="CP201" s="2"/>
      <c r="CQ201" s="2"/>
      <c r="CR201" s="2"/>
      <c r="CS201" s="2"/>
      <c r="CT201" s="2"/>
      <c r="CU201" s="2"/>
      <c r="CV201" s="2"/>
      <c r="CX201" s="2"/>
      <c r="CY201" s="2"/>
      <c r="CZ201" s="2"/>
      <c r="DA201" s="2"/>
      <c r="DB201" s="2"/>
      <c r="DC201" s="2"/>
      <c r="DD201" s="2"/>
      <c r="DE201" s="2"/>
      <c r="DF201" s="2"/>
      <c r="DG201" s="2"/>
      <c r="DJ201" s="4"/>
      <c r="DK201" s="6"/>
    </row>
    <row r="202" spans="2:115" ht="18" customHeight="1">
      <c r="B202" s="151" t="e">
        <f>IF(#REF!="","",VLOOKUP(#REF!,$CX$11:$DG$26,9,0))</f>
        <v>#REF!</v>
      </c>
      <c r="C202" s="64" t="e">
        <f>IF(#REF!="",0,VLOOKUP(#REF!,$CP$11:$CQ$16,2,0))</f>
        <v>#REF!</v>
      </c>
      <c r="D202" s="65" t="e">
        <f>IF(#REF!="",0,VLOOKUP(#REF!,$CX$11:$CY$26,2,0))</f>
        <v>#REF!</v>
      </c>
      <c r="E202" s="152" t="e">
        <f t="shared" si="32"/>
        <v>#REF!</v>
      </c>
      <c r="F202" s="155" t="e">
        <f>IF(#REF!="","",VLOOKUP(#REF!,#REF!,7,0))</f>
        <v>#REF!</v>
      </c>
      <c r="G202" s="201" t="e">
        <f>IF(OR(#REF!="",F202=""),"",ROUND(#REF!/10^3*F202,3))</f>
        <v>#REF!</v>
      </c>
      <c r="H202" s="201" t="e">
        <f>IF(#REF!&gt;0,#REF!*#REF!/1000,"")</f>
        <v>#REF!</v>
      </c>
      <c r="I202" s="201" t="e">
        <f>IF(#REF!&gt;0,#REF!*#REF!/1000,"")</f>
        <v>#REF!</v>
      </c>
      <c r="J202" s="51" t="e">
        <f>IF(#REF!="●","",IF(#REF!="","",#REF!))</f>
        <v>#REF!</v>
      </c>
      <c r="K202" s="51" t="e">
        <f>IF(#REF!="●","",IF(#REF!="","",#REF!))</f>
        <v>#REF!</v>
      </c>
      <c r="L202" s="74" t="e">
        <f t="shared" si="33"/>
        <v>#REF!</v>
      </c>
      <c r="M202" s="74" t="e">
        <f t="shared" si="34"/>
        <v>#REF!</v>
      </c>
      <c r="N202" s="201" t="e">
        <f>IF(ISNA(L202),"",L202*#REF!)</f>
        <v>#REF!</v>
      </c>
      <c r="O202" s="201" t="e">
        <f>IF(ISNA(M202),"",M202*#REF!)</f>
        <v>#REF!</v>
      </c>
      <c r="P202" s="78" t="e">
        <f>IF(#REF!&gt;0,DQ$6,"")</f>
        <v>#REF!</v>
      </c>
      <c r="Q202" s="99"/>
      <c r="R202" s="411"/>
      <c r="S202" s="412" t="e">
        <f>IF(OR(#REF!="",F202=""),"",ROUND(#REF!/10^3*F202,3))</f>
        <v>#REF!</v>
      </c>
      <c r="T202" s="412" t="e">
        <f>IF(#REF!&gt;0,#REF!*#REF!/1000,"")</f>
        <v>#REF!</v>
      </c>
      <c r="U202" s="412" t="e">
        <f>IF(#REF!&gt;0,#REF!*#REF!/1000,"")</f>
        <v>#REF!</v>
      </c>
      <c r="V202" s="413" t="e">
        <f>IF(OR(#REF!="●",#REF!="●"),"",IF(#REF!="","",#REF!))</f>
        <v>#REF!</v>
      </c>
      <c r="W202" s="413" t="e">
        <f>IF(OR(#REF!="●",#REF!="●"),"",IF(#REF!="","",#REF!))</f>
        <v>#REF!</v>
      </c>
      <c r="X202" s="412" t="e">
        <f>IF(ISNA(L202),"",L202*#REF!)</f>
        <v>#REF!</v>
      </c>
      <c r="Y202" s="412" t="e">
        <f>IF(ISNA(M202),"",M202*#REF!)</f>
        <v>#REF!</v>
      </c>
      <c r="Z202" s="414" t="e">
        <f>IF(#REF!&gt;0,DQ$6,"")</f>
        <v>#REF!</v>
      </c>
      <c r="AA202" s="95" t="e">
        <f>IF(#REF!="","",VLOOKUP(#REF!,#REF!,7,0))</f>
        <v>#REF!</v>
      </c>
      <c r="AB202" s="201" t="e">
        <f>IF(OR(#REF!="",AA202=""),"",ROUND(#REF!/10^3*AA202,3))</f>
        <v>#REF!</v>
      </c>
      <c r="AC202" s="201" t="e">
        <f>IF(#REF!&gt;0,#REF!*#REF!/1000,"")</f>
        <v>#REF!</v>
      </c>
      <c r="AD202" s="201" t="e">
        <f>IF(#REF!&gt;0,#REF!*#REF!/1000,"")</f>
        <v>#REF!</v>
      </c>
      <c r="AE202" s="74" t="e">
        <f t="shared" si="35"/>
        <v>#REF!</v>
      </c>
      <c r="AF202" s="74" t="e">
        <f t="shared" si="36"/>
        <v>#REF!</v>
      </c>
      <c r="AG202" s="201" t="e">
        <f>IF(ISNA(AE202),"",AE202*#REF!)</f>
        <v>#REF!</v>
      </c>
      <c r="AH202" s="201" t="e">
        <f>IF(ISNA(AF202),"",AF202*#REF!)</f>
        <v>#REF!</v>
      </c>
      <c r="AI202" s="78" t="e">
        <f>IF(#REF!&gt;0,DQ$23,"")</f>
        <v>#REF!</v>
      </c>
      <c r="AJ202" s="99"/>
      <c r="AK202" s="411"/>
      <c r="AL202" s="412" t="e">
        <f>IF(OR(#REF!="",F202=""),"",ROUND(#REF!/10^3*F202,3))</f>
        <v>#REF!</v>
      </c>
      <c r="AM202" s="412" t="e">
        <f>IF(#REF!&gt;0,#REF!*#REF!/1000,"")</f>
        <v>#REF!</v>
      </c>
      <c r="AN202" s="412" t="e">
        <f>IF(#REF!&gt;0,#REF!*#REF!/1000,"")</f>
        <v>#REF!</v>
      </c>
      <c r="AO202" s="413" t="e">
        <f>IF(OR(#REF!="●",#REF!="●",#REF!="●"),"",IF(#REF!="","",#REF!))</f>
        <v>#REF!</v>
      </c>
      <c r="AP202" s="413" t="e">
        <f>IF(OR(#REF!="●",#REF!="●",#REF!="●"),"",IF(#REF!="","",#REF!))</f>
        <v>#REF!</v>
      </c>
      <c r="AQ202" s="412" t="e">
        <f>IF(ISNA(L202),"",L202*#REF!)</f>
        <v>#REF!</v>
      </c>
      <c r="AR202" s="412" t="e">
        <f>IF(ISNA(M202),"",M202*#REF!)</f>
        <v>#REF!</v>
      </c>
      <c r="AS202" s="414" t="e">
        <f>IF(#REF!&gt;0,DQ$6,"")</f>
        <v>#REF!</v>
      </c>
      <c r="AT202" s="95" t="e">
        <f>IF(#REF!="","",VLOOKUP(#REF!,#REF!,7,0))</f>
        <v>#REF!</v>
      </c>
      <c r="AU202" s="201" t="e">
        <f>IF(OR(#REF!="",AT202=""),"",ROUND(#REF!/10^3*AT202,3))</f>
        <v>#REF!</v>
      </c>
      <c r="AV202" s="201" t="e">
        <f>IF(#REF!&gt;0,#REF!*#REF!/1000,"")</f>
        <v>#REF!</v>
      </c>
      <c r="AW202" s="201" t="e">
        <f>IF(#REF!&gt;0,#REF!*#REF!/1000,"")</f>
        <v>#REF!</v>
      </c>
      <c r="AX202" s="74" t="e">
        <f t="shared" si="37"/>
        <v>#REF!</v>
      </c>
      <c r="AY202" s="74" t="e">
        <f t="shared" si="38"/>
        <v>#REF!</v>
      </c>
      <c r="AZ202" s="201" t="e">
        <f>IF(ISNA(AX202),"",AX202*#REF!)</f>
        <v>#REF!</v>
      </c>
      <c r="BA202" s="201" t="e">
        <f>IF(ISNA(AY202),"",AY202*#REF!)</f>
        <v>#REF!</v>
      </c>
      <c r="BB202" s="78" t="e">
        <f>IF(#REF!&gt;0,DQ$40,"")</f>
        <v>#REF!</v>
      </c>
      <c r="BC202" s="99"/>
      <c r="BD202" s="650"/>
      <c r="BE202" s="652" t="e">
        <f>IF(OR(#REF!="",F202=""),"",ROUND(#REF!/10^3*F202,3))</f>
        <v>#REF!</v>
      </c>
      <c r="BF202" s="412" t="e">
        <f>IF(#REF!&gt;0,#REF!*#REF!/1000,"")</f>
        <v>#REF!</v>
      </c>
      <c r="BG202" s="412" t="e">
        <f>IF(#REF!&gt;0,#REF!*#REF!/1000,"")</f>
        <v>#REF!</v>
      </c>
      <c r="BH202" s="413" t="e">
        <f>IF(OR(#REF!="●",#REF!="●",#REF!="●",#REF!="●"),"",IF(#REF!="","",#REF!))</f>
        <v>#REF!</v>
      </c>
      <c r="BI202" s="413" t="e">
        <f>IF(OR(#REF!="●",#REF!="●",#REF!="●",#REF!="●"),"",IF(#REF!="","",#REF!))</f>
        <v>#REF!</v>
      </c>
      <c r="BJ202" s="412" t="e">
        <f>IF(ISNA(L202),"",L202*#REF!)</f>
        <v>#REF!</v>
      </c>
      <c r="BK202" s="412" t="e">
        <f>IF(ISNA(M202),"",M202*#REF!)</f>
        <v>#REF!</v>
      </c>
      <c r="BL202" s="415" t="e">
        <f>IF(#REF!&gt;0,DQ$6,"")</f>
        <v>#REF!</v>
      </c>
      <c r="BM202" s="361" t="e">
        <f>IF(#REF!="","",VLOOKUP(#REF!,#REF!,7,0))</f>
        <v>#REF!</v>
      </c>
      <c r="BN202" s="201" t="e">
        <f>IF(OR(#REF!="",BM202=""),"",ROUND(#REF!/10^3*BM202,3))</f>
        <v>#REF!</v>
      </c>
      <c r="BO202" s="201" t="e">
        <f>IF(#REF!&gt;0,#REF!*#REF!/1000,"")</f>
        <v>#REF!</v>
      </c>
      <c r="BP202" s="201" t="e">
        <f>IF(#REF!&gt;0,#REF!*#REF!/1000,"")</f>
        <v>#REF!</v>
      </c>
      <c r="BQ202" s="74" t="e">
        <f t="shared" si="39"/>
        <v>#REF!</v>
      </c>
      <c r="BR202" s="74" t="e">
        <f t="shared" si="40"/>
        <v>#REF!</v>
      </c>
      <c r="BS202" s="201" t="e">
        <f>IF(ISNA(BQ202),"",BQ202*#REF!)</f>
        <v>#REF!</v>
      </c>
      <c r="BT202" s="201" t="e">
        <f>IF(ISNA(BR202),"",BR202*#REF!)</f>
        <v>#REF!</v>
      </c>
      <c r="BU202" s="78" t="e">
        <f>IF(#REF!&gt;0,DQ$57,"")</f>
        <v>#REF!</v>
      </c>
      <c r="BV202" s="99"/>
      <c r="BW202" s="411"/>
      <c r="BX202" s="412" t="e">
        <f>IF(OR(#REF!="",F202=""),"",ROUND(#REF!/10^3*F202,3))</f>
        <v>#REF!</v>
      </c>
      <c r="BY202" s="412" t="e">
        <f>IF(#REF!&gt;0,#REF!*#REF!/1000,"")</f>
        <v>#REF!</v>
      </c>
      <c r="BZ202" s="412" t="e">
        <f>IF(#REF!&gt;0,#REF!*#REF!/1000,"")</f>
        <v>#REF!</v>
      </c>
      <c r="CA202" s="413" t="e">
        <f>IF(OR(#REF!="●",#REF!="●",#REF!="●",#REF!="●",#REF!="●"),"",IF(#REF!="","",#REF!))</f>
        <v>#REF!</v>
      </c>
      <c r="CB202" s="413" t="e">
        <f>IF(OR(#REF!="●",#REF!="●",#REF!="●",#REF!="●",#REF!="●"),"",IF(#REF!="","",#REF!))</f>
        <v>#REF!</v>
      </c>
      <c r="CC202" s="412" t="e">
        <f>IF(ISNA(L202),"",L202*#REF!)</f>
        <v>#REF!</v>
      </c>
      <c r="CD202" s="412" t="e">
        <f>IF(ISNA(M202),"",M202*#REF!)</f>
        <v>#REF!</v>
      </c>
      <c r="CE202" s="415" t="e">
        <f>IF(#REF!&gt;0,DQ$6,"")</f>
        <v>#REF!</v>
      </c>
      <c r="CF202" s="361" t="e">
        <f>IF(#REF!="","",VLOOKUP(#REF!,#REF!,7,0))</f>
        <v>#REF!</v>
      </c>
      <c r="CG202" s="201" t="e">
        <f>IF(OR(#REF!="",CF202=""),"",ROUND(#REF!/10^3*CF202,3))</f>
        <v>#REF!</v>
      </c>
      <c r="CH202" s="201" t="e">
        <f>IF(#REF!&gt;0,#REF!*#REF!/1000,"")</f>
        <v>#REF!</v>
      </c>
      <c r="CI202" s="201" t="e">
        <f>IF(#REF!&gt;0,#REF!*#REF!/1000,"")</f>
        <v>#REF!</v>
      </c>
      <c r="CJ202" s="74" t="e">
        <f t="shared" si="41"/>
        <v>#REF!</v>
      </c>
      <c r="CK202" s="74" t="e">
        <f t="shared" si="42"/>
        <v>#REF!</v>
      </c>
      <c r="CL202" s="201" t="e">
        <f>IF(ISNA(CJ202),"",CJ202*#REF!)</f>
        <v>#REF!</v>
      </c>
      <c r="CM202" s="201" t="e">
        <f>IF(ISNA(CK202),"",CK202*#REF!)</f>
        <v>#REF!</v>
      </c>
      <c r="CN202" s="101" t="e">
        <f>IF(#REF!&gt;0,DQ$57,"")</f>
        <v>#REF!</v>
      </c>
      <c r="CO202" s="84"/>
      <c r="CP202" s="2"/>
      <c r="CQ202" s="2"/>
      <c r="CR202" s="2"/>
      <c r="CS202" s="2"/>
      <c r="CT202" s="2"/>
      <c r="CU202" s="2"/>
      <c r="CV202" s="2"/>
      <c r="CX202" s="2"/>
      <c r="CY202" s="2"/>
      <c r="CZ202" s="2"/>
      <c r="DA202" s="2"/>
      <c r="DB202" s="2"/>
      <c r="DC202" s="2"/>
      <c r="DD202" s="2"/>
      <c r="DE202" s="2"/>
      <c r="DF202" s="2"/>
      <c r="DG202" s="2"/>
      <c r="DJ202" s="4"/>
      <c r="DK202" s="6"/>
    </row>
    <row r="203" spans="2:115" ht="18" customHeight="1">
      <c r="B203" s="151" t="e">
        <f>IF(#REF!="","",VLOOKUP(#REF!,$CX$11:$DG$26,9,0))</f>
        <v>#REF!</v>
      </c>
      <c r="C203" s="64" t="e">
        <f>IF(#REF!="",0,VLOOKUP(#REF!,$CP$11:$CQ$16,2,0))</f>
        <v>#REF!</v>
      </c>
      <c r="D203" s="65" t="e">
        <f>IF(#REF!="",0,VLOOKUP(#REF!,$CX$11:$CY$26,2,0))</f>
        <v>#REF!</v>
      </c>
      <c r="E203" s="152" t="e">
        <f t="shared" si="32"/>
        <v>#REF!</v>
      </c>
      <c r="F203" s="155" t="e">
        <f>IF(#REF!="","",VLOOKUP(#REF!,#REF!,7,0))</f>
        <v>#REF!</v>
      </c>
      <c r="G203" s="201" t="e">
        <f>IF(OR(#REF!="",F203=""),"",ROUND(#REF!/10^3*F203,3))</f>
        <v>#REF!</v>
      </c>
      <c r="H203" s="201" t="e">
        <f>IF(#REF!&gt;0,#REF!*#REF!/1000,"")</f>
        <v>#REF!</v>
      </c>
      <c r="I203" s="201" t="e">
        <f>IF(#REF!&gt;0,#REF!*#REF!/1000,"")</f>
        <v>#REF!</v>
      </c>
      <c r="J203" s="51" t="e">
        <f>IF(#REF!="●","",IF(#REF!="","",#REF!))</f>
        <v>#REF!</v>
      </c>
      <c r="K203" s="51" t="e">
        <f>IF(#REF!="●","",IF(#REF!="","",#REF!))</f>
        <v>#REF!</v>
      </c>
      <c r="L203" s="74" t="e">
        <f t="shared" si="33"/>
        <v>#REF!</v>
      </c>
      <c r="M203" s="74" t="e">
        <f t="shared" si="34"/>
        <v>#REF!</v>
      </c>
      <c r="N203" s="201" t="e">
        <f>IF(ISNA(L203),"",L203*#REF!)</f>
        <v>#REF!</v>
      </c>
      <c r="O203" s="201" t="e">
        <f>IF(ISNA(M203),"",M203*#REF!)</f>
        <v>#REF!</v>
      </c>
      <c r="P203" s="78" t="e">
        <f>IF(#REF!&gt;0,DQ$6,"")</f>
        <v>#REF!</v>
      </c>
      <c r="Q203" s="99"/>
      <c r="R203" s="411"/>
      <c r="S203" s="412" t="e">
        <f>IF(OR(#REF!="",F203=""),"",ROUND(#REF!/10^3*F203,3))</f>
        <v>#REF!</v>
      </c>
      <c r="T203" s="412" t="e">
        <f>IF(#REF!&gt;0,#REF!*#REF!/1000,"")</f>
        <v>#REF!</v>
      </c>
      <c r="U203" s="412" t="e">
        <f>IF(#REF!&gt;0,#REF!*#REF!/1000,"")</f>
        <v>#REF!</v>
      </c>
      <c r="V203" s="413" t="e">
        <f>IF(OR(#REF!="●",#REF!="●"),"",IF(#REF!="","",#REF!))</f>
        <v>#REF!</v>
      </c>
      <c r="W203" s="413" t="e">
        <f>IF(OR(#REF!="●",#REF!="●"),"",IF(#REF!="","",#REF!))</f>
        <v>#REF!</v>
      </c>
      <c r="X203" s="412" t="e">
        <f>IF(ISNA(L203),"",L203*#REF!)</f>
        <v>#REF!</v>
      </c>
      <c r="Y203" s="412" t="e">
        <f>IF(ISNA(M203),"",M203*#REF!)</f>
        <v>#REF!</v>
      </c>
      <c r="Z203" s="414" t="e">
        <f>IF(#REF!&gt;0,DQ$6,"")</f>
        <v>#REF!</v>
      </c>
      <c r="AA203" s="95" t="e">
        <f>IF(#REF!="","",VLOOKUP(#REF!,#REF!,7,0))</f>
        <v>#REF!</v>
      </c>
      <c r="AB203" s="201" t="e">
        <f>IF(OR(#REF!="",AA203=""),"",ROUND(#REF!/10^3*AA203,3))</f>
        <v>#REF!</v>
      </c>
      <c r="AC203" s="201" t="e">
        <f>IF(#REF!&gt;0,#REF!*#REF!/1000,"")</f>
        <v>#REF!</v>
      </c>
      <c r="AD203" s="201" t="e">
        <f>IF(#REF!&gt;0,#REF!*#REF!/1000,"")</f>
        <v>#REF!</v>
      </c>
      <c r="AE203" s="74" t="e">
        <f t="shared" si="35"/>
        <v>#REF!</v>
      </c>
      <c r="AF203" s="74" t="e">
        <f t="shared" si="36"/>
        <v>#REF!</v>
      </c>
      <c r="AG203" s="201" t="e">
        <f>IF(ISNA(AE203),"",AE203*#REF!)</f>
        <v>#REF!</v>
      </c>
      <c r="AH203" s="201" t="e">
        <f>IF(ISNA(AF203),"",AF203*#REF!)</f>
        <v>#REF!</v>
      </c>
      <c r="AI203" s="78" t="e">
        <f>IF(#REF!&gt;0,DQ$23,"")</f>
        <v>#REF!</v>
      </c>
      <c r="AJ203" s="99"/>
      <c r="AK203" s="411"/>
      <c r="AL203" s="412" t="e">
        <f>IF(OR(#REF!="",F203=""),"",ROUND(#REF!/10^3*F203,3))</f>
        <v>#REF!</v>
      </c>
      <c r="AM203" s="412" t="e">
        <f>IF(#REF!&gt;0,#REF!*#REF!/1000,"")</f>
        <v>#REF!</v>
      </c>
      <c r="AN203" s="412" t="e">
        <f>IF(#REF!&gt;0,#REF!*#REF!/1000,"")</f>
        <v>#REF!</v>
      </c>
      <c r="AO203" s="413" t="e">
        <f>IF(OR(#REF!="●",#REF!="●",#REF!="●"),"",IF(#REF!="","",#REF!))</f>
        <v>#REF!</v>
      </c>
      <c r="AP203" s="413" t="e">
        <f>IF(OR(#REF!="●",#REF!="●",#REF!="●"),"",IF(#REF!="","",#REF!))</f>
        <v>#REF!</v>
      </c>
      <c r="AQ203" s="412" t="e">
        <f>IF(ISNA(L203),"",L203*#REF!)</f>
        <v>#REF!</v>
      </c>
      <c r="AR203" s="412" t="e">
        <f>IF(ISNA(M203),"",M203*#REF!)</f>
        <v>#REF!</v>
      </c>
      <c r="AS203" s="414" t="e">
        <f>IF(#REF!&gt;0,DQ$6,"")</f>
        <v>#REF!</v>
      </c>
      <c r="AT203" s="95" t="e">
        <f>IF(#REF!="","",VLOOKUP(#REF!,#REF!,7,0))</f>
        <v>#REF!</v>
      </c>
      <c r="AU203" s="201" t="e">
        <f>IF(OR(#REF!="",AT203=""),"",ROUND(#REF!/10^3*AT203,3))</f>
        <v>#REF!</v>
      </c>
      <c r="AV203" s="201" t="e">
        <f>IF(#REF!&gt;0,#REF!*#REF!/1000,"")</f>
        <v>#REF!</v>
      </c>
      <c r="AW203" s="201" t="e">
        <f>IF(#REF!&gt;0,#REF!*#REF!/1000,"")</f>
        <v>#REF!</v>
      </c>
      <c r="AX203" s="74" t="e">
        <f t="shared" si="37"/>
        <v>#REF!</v>
      </c>
      <c r="AY203" s="74" t="e">
        <f t="shared" si="38"/>
        <v>#REF!</v>
      </c>
      <c r="AZ203" s="201" t="e">
        <f>IF(ISNA(AX203),"",AX203*#REF!)</f>
        <v>#REF!</v>
      </c>
      <c r="BA203" s="201" t="e">
        <f>IF(ISNA(AY203),"",AY203*#REF!)</f>
        <v>#REF!</v>
      </c>
      <c r="BB203" s="78" t="e">
        <f>IF(#REF!&gt;0,DQ$40,"")</f>
        <v>#REF!</v>
      </c>
      <c r="BC203" s="99"/>
      <c r="BD203" s="650"/>
      <c r="BE203" s="652" t="e">
        <f>IF(OR(#REF!="",F203=""),"",ROUND(#REF!/10^3*F203,3))</f>
        <v>#REF!</v>
      </c>
      <c r="BF203" s="412" t="e">
        <f>IF(#REF!&gt;0,#REF!*#REF!/1000,"")</f>
        <v>#REF!</v>
      </c>
      <c r="BG203" s="412" t="e">
        <f>IF(#REF!&gt;0,#REF!*#REF!/1000,"")</f>
        <v>#REF!</v>
      </c>
      <c r="BH203" s="413" t="e">
        <f>IF(OR(#REF!="●",#REF!="●",#REF!="●",#REF!="●"),"",IF(#REF!="","",#REF!))</f>
        <v>#REF!</v>
      </c>
      <c r="BI203" s="413" t="e">
        <f>IF(OR(#REF!="●",#REF!="●",#REF!="●",#REF!="●"),"",IF(#REF!="","",#REF!))</f>
        <v>#REF!</v>
      </c>
      <c r="BJ203" s="412" t="e">
        <f>IF(ISNA(L203),"",L203*#REF!)</f>
        <v>#REF!</v>
      </c>
      <c r="BK203" s="412" t="e">
        <f>IF(ISNA(M203),"",M203*#REF!)</f>
        <v>#REF!</v>
      </c>
      <c r="BL203" s="415" t="e">
        <f>IF(#REF!&gt;0,DQ$6,"")</f>
        <v>#REF!</v>
      </c>
      <c r="BM203" s="361" t="e">
        <f>IF(#REF!="","",VLOOKUP(#REF!,#REF!,7,0))</f>
        <v>#REF!</v>
      </c>
      <c r="BN203" s="201" t="e">
        <f>IF(OR(#REF!="",BM203=""),"",ROUND(#REF!/10^3*BM203,3))</f>
        <v>#REF!</v>
      </c>
      <c r="BO203" s="201" t="e">
        <f>IF(#REF!&gt;0,#REF!*#REF!/1000,"")</f>
        <v>#REF!</v>
      </c>
      <c r="BP203" s="201" t="e">
        <f>IF(#REF!&gt;0,#REF!*#REF!/1000,"")</f>
        <v>#REF!</v>
      </c>
      <c r="BQ203" s="74" t="e">
        <f t="shared" si="39"/>
        <v>#REF!</v>
      </c>
      <c r="BR203" s="74" t="e">
        <f t="shared" si="40"/>
        <v>#REF!</v>
      </c>
      <c r="BS203" s="201" t="e">
        <f>IF(ISNA(BQ203),"",BQ203*#REF!)</f>
        <v>#REF!</v>
      </c>
      <c r="BT203" s="201" t="e">
        <f>IF(ISNA(BR203),"",BR203*#REF!)</f>
        <v>#REF!</v>
      </c>
      <c r="BU203" s="78" t="e">
        <f>IF(#REF!&gt;0,DQ$57,"")</f>
        <v>#REF!</v>
      </c>
      <c r="BV203" s="99"/>
      <c r="BW203" s="411"/>
      <c r="BX203" s="412" t="e">
        <f>IF(OR(#REF!="",F203=""),"",ROUND(#REF!/10^3*F203,3))</f>
        <v>#REF!</v>
      </c>
      <c r="BY203" s="412" t="e">
        <f>IF(#REF!&gt;0,#REF!*#REF!/1000,"")</f>
        <v>#REF!</v>
      </c>
      <c r="BZ203" s="412" t="e">
        <f>IF(#REF!&gt;0,#REF!*#REF!/1000,"")</f>
        <v>#REF!</v>
      </c>
      <c r="CA203" s="413" t="e">
        <f>IF(OR(#REF!="●",#REF!="●",#REF!="●",#REF!="●",#REF!="●"),"",IF(#REF!="","",#REF!))</f>
        <v>#REF!</v>
      </c>
      <c r="CB203" s="413" t="e">
        <f>IF(OR(#REF!="●",#REF!="●",#REF!="●",#REF!="●",#REF!="●"),"",IF(#REF!="","",#REF!))</f>
        <v>#REF!</v>
      </c>
      <c r="CC203" s="412" t="e">
        <f>IF(ISNA(L203),"",L203*#REF!)</f>
        <v>#REF!</v>
      </c>
      <c r="CD203" s="412" t="e">
        <f>IF(ISNA(M203),"",M203*#REF!)</f>
        <v>#REF!</v>
      </c>
      <c r="CE203" s="415" t="e">
        <f>IF(#REF!&gt;0,DQ$6,"")</f>
        <v>#REF!</v>
      </c>
      <c r="CF203" s="361" t="e">
        <f>IF(#REF!="","",VLOOKUP(#REF!,#REF!,7,0))</f>
        <v>#REF!</v>
      </c>
      <c r="CG203" s="201" t="e">
        <f>IF(OR(#REF!="",CF203=""),"",ROUND(#REF!/10^3*CF203,3))</f>
        <v>#REF!</v>
      </c>
      <c r="CH203" s="201" t="e">
        <f>IF(#REF!&gt;0,#REF!*#REF!/1000,"")</f>
        <v>#REF!</v>
      </c>
      <c r="CI203" s="201" t="e">
        <f>IF(#REF!&gt;0,#REF!*#REF!/1000,"")</f>
        <v>#REF!</v>
      </c>
      <c r="CJ203" s="74" t="e">
        <f t="shared" si="41"/>
        <v>#REF!</v>
      </c>
      <c r="CK203" s="74" t="e">
        <f t="shared" si="42"/>
        <v>#REF!</v>
      </c>
      <c r="CL203" s="201" t="e">
        <f>IF(ISNA(CJ203),"",CJ203*#REF!)</f>
        <v>#REF!</v>
      </c>
      <c r="CM203" s="201" t="e">
        <f>IF(ISNA(CK203),"",CK203*#REF!)</f>
        <v>#REF!</v>
      </c>
      <c r="CN203" s="101" t="e">
        <f>IF(#REF!&gt;0,DQ$57,"")</f>
        <v>#REF!</v>
      </c>
      <c r="CO203" s="84"/>
      <c r="CP203" s="2"/>
      <c r="CQ203" s="2"/>
      <c r="CR203" s="2"/>
      <c r="CS203" s="2"/>
      <c r="CT203" s="2"/>
      <c r="CU203" s="2"/>
      <c r="CV203" s="2"/>
      <c r="CX203" s="2"/>
      <c r="CY203" s="2"/>
      <c r="CZ203" s="2"/>
      <c r="DA203" s="2"/>
      <c r="DB203" s="2"/>
      <c r="DC203" s="2"/>
      <c r="DD203" s="2"/>
      <c r="DE203" s="2"/>
      <c r="DF203" s="2"/>
      <c r="DG203" s="2"/>
      <c r="DJ203" s="4"/>
      <c r="DK203" s="6"/>
    </row>
    <row r="204" spans="2:115" ht="18" customHeight="1">
      <c r="B204" s="151" t="e">
        <f>IF(#REF!="","",VLOOKUP(#REF!,$CX$11:$DG$26,9,0))</f>
        <v>#REF!</v>
      </c>
      <c r="C204" s="64" t="e">
        <f>IF(#REF!="",0,VLOOKUP(#REF!,$CP$11:$CQ$16,2,0))</f>
        <v>#REF!</v>
      </c>
      <c r="D204" s="65" t="e">
        <f>IF(#REF!="",0,VLOOKUP(#REF!,$CX$11:$CY$26,2,0))</f>
        <v>#REF!</v>
      </c>
      <c r="E204" s="152" t="e">
        <f t="shared" ref="E204:E267" si="43">C204+D204</f>
        <v>#REF!</v>
      </c>
      <c r="F204" s="155" t="e">
        <f>IF(#REF!="","",VLOOKUP(#REF!,#REF!,7,0))</f>
        <v>#REF!</v>
      </c>
      <c r="G204" s="201" t="e">
        <f>IF(OR(#REF!="",F204=""),"",ROUND(#REF!/10^3*F204,3))</f>
        <v>#REF!</v>
      </c>
      <c r="H204" s="201" t="e">
        <f>IF(#REF!&gt;0,#REF!*#REF!/1000,"")</f>
        <v>#REF!</v>
      </c>
      <c r="I204" s="201" t="e">
        <f>IF(#REF!&gt;0,#REF!*#REF!/1000,"")</f>
        <v>#REF!</v>
      </c>
      <c r="J204" s="51" t="e">
        <f>IF(#REF!="●","",IF(#REF!="","",#REF!))</f>
        <v>#REF!</v>
      </c>
      <c r="K204" s="51" t="e">
        <f>IF(#REF!="●","",IF(#REF!="","",#REF!))</f>
        <v>#REF!</v>
      </c>
      <c r="L204" s="74" t="e">
        <f t="shared" ref="L204:L267" si="44">VLOOKUP(E204,$DN$6:$DP$18,2,0)</f>
        <v>#REF!</v>
      </c>
      <c r="M204" s="74" t="e">
        <f t="shared" ref="M204:M267" si="45">VLOOKUP(E204,$DN$6:$DP$18,3,0)</f>
        <v>#REF!</v>
      </c>
      <c r="N204" s="201" t="e">
        <f>IF(ISNA(L204),"",L204*#REF!)</f>
        <v>#REF!</v>
      </c>
      <c r="O204" s="201" t="e">
        <f>IF(ISNA(M204),"",M204*#REF!)</f>
        <v>#REF!</v>
      </c>
      <c r="P204" s="78" t="e">
        <f>IF(#REF!&gt;0,DQ$6,"")</f>
        <v>#REF!</v>
      </c>
      <c r="Q204" s="99"/>
      <c r="R204" s="411"/>
      <c r="S204" s="412" t="e">
        <f>IF(OR(#REF!="",F204=""),"",ROUND(#REF!/10^3*F204,3))</f>
        <v>#REF!</v>
      </c>
      <c r="T204" s="412" t="e">
        <f>IF(#REF!&gt;0,#REF!*#REF!/1000,"")</f>
        <v>#REF!</v>
      </c>
      <c r="U204" s="412" t="e">
        <f>IF(#REF!&gt;0,#REF!*#REF!/1000,"")</f>
        <v>#REF!</v>
      </c>
      <c r="V204" s="413" t="e">
        <f>IF(OR(#REF!="●",#REF!="●"),"",IF(#REF!="","",#REF!))</f>
        <v>#REF!</v>
      </c>
      <c r="W204" s="413" t="e">
        <f>IF(OR(#REF!="●",#REF!="●"),"",IF(#REF!="","",#REF!))</f>
        <v>#REF!</v>
      </c>
      <c r="X204" s="412" t="e">
        <f>IF(ISNA(L204),"",L204*#REF!)</f>
        <v>#REF!</v>
      </c>
      <c r="Y204" s="412" t="e">
        <f>IF(ISNA(M204),"",M204*#REF!)</f>
        <v>#REF!</v>
      </c>
      <c r="Z204" s="414" t="e">
        <f>IF(#REF!&gt;0,DQ$6,"")</f>
        <v>#REF!</v>
      </c>
      <c r="AA204" s="95" t="e">
        <f>IF(#REF!="","",VLOOKUP(#REF!,#REF!,7,0))</f>
        <v>#REF!</v>
      </c>
      <c r="AB204" s="201" t="e">
        <f>IF(OR(#REF!="",AA204=""),"",ROUND(#REF!/10^3*AA204,3))</f>
        <v>#REF!</v>
      </c>
      <c r="AC204" s="201" t="e">
        <f>IF(#REF!&gt;0,#REF!*#REF!/1000,"")</f>
        <v>#REF!</v>
      </c>
      <c r="AD204" s="201" t="e">
        <f>IF(#REF!&gt;0,#REF!*#REF!/1000,"")</f>
        <v>#REF!</v>
      </c>
      <c r="AE204" s="74" t="e">
        <f t="shared" ref="AE204:AE267" si="46">VLOOKUP(E204,$DN$23:$DP$35,2,0)</f>
        <v>#REF!</v>
      </c>
      <c r="AF204" s="74" t="e">
        <f t="shared" ref="AF204:AF267" si="47">VLOOKUP(E204,$DN$23:$DP$35,3,0)</f>
        <v>#REF!</v>
      </c>
      <c r="AG204" s="201" t="e">
        <f>IF(ISNA(AE204),"",AE204*#REF!)</f>
        <v>#REF!</v>
      </c>
      <c r="AH204" s="201" t="e">
        <f>IF(ISNA(AF204),"",AF204*#REF!)</f>
        <v>#REF!</v>
      </c>
      <c r="AI204" s="78" t="e">
        <f>IF(#REF!&gt;0,DQ$23,"")</f>
        <v>#REF!</v>
      </c>
      <c r="AJ204" s="99"/>
      <c r="AK204" s="411"/>
      <c r="AL204" s="412" t="e">
        <f>IF(OR(#REF!="",F204=""),"",ROUND(#REF!/10^3*F204,3))</f>
        <v>#REF!</v>
      </c>
      <c r="AM204" s="412" t="e">
        <f>IF(#REF!&gt;0,#REF!*#REF!/1000,"")</f>
        <v>#REF!</v>
      </c>
      <c r="AN204" s="412" t="e">
        <f>IF(#REF!&gt;0,#REF!*#REF!/1000,"")</f>
        <v>#REF!</v>
      </c>
      <c r="AO204" s="413" t="e">
        <f>IF(OR(#REF!="●",#REF!="●",#REF!="●"),"",IF(#REF!="","",#REF!))</f>
        <v>#REF!</v>
      </c>
      <c r="AP204" s="413" t="e">
        <f>IF(OR(#REF!="●",#REF!="●",#REF!="●"),"",IF(#REF!="","",#REF!))</f>
        <v>#REF!</v>
      </c>
      <c r="AQ204" s="412" t="e">
        <f>IF(ISNA(L204),"",L204*#REF!)</f>
        <v>#REF!</v>
      </c>
      <c r="AR204" s="412" t="e">
        <f>IF(ISNA(M204),"",M204*#REF!)</f>
        <v>#REF!</v>
      </c>
      <c r="AS204" s="414" t="e">
        <f>IF(#REF!&gt;0,DQ$6,"")</f>
        <v>#REF!</v>
      </c>
      <c r="AT204" s="95" t="e">
        <f>IF(#REF!="","",VLOOKUP(#REF!,#REF!,7,0))</f>
        <v>#REF!</v>
      </c>
      <c r="AU204" s="201" t="e">
        <f>IF(OR(#REF!="",AT204=""),"",ROUND(#REF!/10^3*AT204,3))</f>
        <v>#REF!</v>
      </c>
      <c r="AV204" s="201" t="e">
        <f>IF(#REF!&gt;0,#REF!*#REF!/1000,"")</f>
        <v>#REF!</v>
      </c>
      <c r="AW204" s="201" t="e">
        <f>IF(#REF!&gt;0,#REF!*#REF!/1000,"")</f>
        <v>#REF!</v>
      </c>
      <c r="AX204" s="74" t="e">
        <f t="shared" ref="AX204:AX267" si="48">VLOOKUP(E204,$DN$40:$DP$52,2,0)</f>
        <v>#REF!</v>
      </c>
      <c r="AY204" s="74" t="e">
        <f t="shared" ref="AY204:AY267" si="49">VLOOKUP(E204,$DN$40:$DP$52,3,0)</f>
        <v>#REF!</v>
      </c>
      <c r="AZ204" s="201" t="e">
        <f>IF(ISNA(AX204),"",AX204*#REF!)</f>
        <v>#REF!</v>
      </c>
      <c r="BA204" s="201" t="e">
        <f>IF(ISNA(AY204),"",AY204*#REF!)</f>
        <v>#REF!</v>
      </c>
      <c r="BB204" s="78" t="e">
        <f>IF(#REF!&gt;0,DQ$40,"")</f>
        <v>#REF!</v>
      </c>
      <c r="BC204" s="99"/>
      <c r="BD204" s="650"/>
      <c r="BE204" s="652" t="e">
        <f>IF(OR(#REF!="",F204=""),"",ROUND(#REF!/10^3*F204,3))</f>
        <v>#REF!</v>
      </c>
      <c r="BF204" s="412" t="e">
        <f>IF(#REF!&gt;0,#REF!*#REF!/1000,"")</f>
        <v>#REF!</v>
      </c>
      <c r="BG204" s="412" t="e">
        <f>IF(#REF!&gt;0,#REF!*#REF!/1000,"")</f>
        <v>#REF!</v>
      </c>
      <c r="BH204" s="413" t="e">
        <f>IF(OR(#REF!="●",#REF!="●",#REF!="●",#REF!="●"),"",IF(#REF!="","",#REF!))</f>
        <v>#REF!</v>
      </c>
      <c r="BI204" s="413" t="e">
        <f>IF(OR(#REF!="●",#REF!="●",#REF!="●",#REF!="●"),"",IF(#REF!="","",#REF!))</f>
        <v>#REF!</v>
      </c>
      <c r="BJ204" s="412" t="e">
        <f>IF(ISNA(L204),"",L204*#REF!)</f>
        <v>#REF!</v>
      </c>
      <c r="BK204" s="412" t="e">
        <f>IF(ISNA(M204),"",M204*#REF!)</f>
        <v>#REF!</v>
      </c>
      <c r="BL204" s="415" t="e">
        <f>IF(#REF!&gt;0,DQ$6,"")</f>
        <v>#REF!</v>
      </c>
      <c r="BM204" s="361" t="e">
        <f>IF(#REF!="","",VLOOKUP(#REF!,#REF!,7,0))</f>
        <v>#REF!</v>
      </c>
      <c r="BN204" s="201" t="e">
        <f>IF(OR(#REF!="",BM204=""),"",ROUND(#REF!/10^3*BM204,3))</f>
        <v>#REF!</v>
      </c>
      <c r="BO204" s="201" t="e">
        <f>IF(#REF!&gt;0,#REF!*#REF!/1000,"")</f>
        <v>#REF!</v>
      </c>
      <c r="BP204" s="201" t="e">
        <f>IF(#REF!&gt;0,#REF!*#REF!/1000,"")</f>
        <v>#REF!</v>
      </c>
      <c r="BQ204" s="74" t="e">
        <f t="shared" ref="BQ204:BQ267" si="50">VLOOKUP(E204,$DN$57:$DP$69,2,0)</f>
        <v>#REF!</v>
      </c>
      <c r="BR204" s="74" t="e">
        <f t="shared" ref="BR204:BR267" si="51">VLOOKUP(E204,$DN$57:$DP$69,3,0)</f>
        <v>#REF!</v>
      </c>
      <c r="BS204" s="201" t="e">
        <f>IF(ISNA(BQ204),"",BQ204*#REF!)</f>
        <v>#REF!</v>
      </c>
      <c r="BT204" s="201" t="e">
        <f>IF(ISNA(BR204),"",BR204*#REF!)</f>
        <v>#REF!</v>
      </c>
      <c r="BU204" s="78" t="e">
        <f>IF(#REF!&gt;0,DQ$57,"")</f>
        <v>#REF!</v>
      </c>
      <c r="BV204" s="99"/>
      <c r="BW204" s="411"/>
      <c r="BX204" s="412" t="e">
        <f>IF(OR(#REF!="",F204=""),"",ROUND(#REF!/10^3*F204,3))</f>
        <v>#REF!</v>
      </c>
      <c r="BY204" s="412" t="e">
        <f>IF(#REF!&gt;0,#REF!*#REF!/1000,"")</f>
        <v>#REF!</v>
      </c>
      <c r="BZ204" s="412" t="e">
        <f>IF(#REF!&gt;0,#REF!*#REF!/1000,"")</f>
        <v>#REF!</v>
      </c>
      <c r="CA204" s="413" t="e">
        <f>IF(OR(#REF!="●",#REF!="●",#REF!="●",#REF!="●",#REF!="●"),"",IF(#REF!="","",#REF!))</f>
        <v>#REF!</v>
      </c>
      <c r="CB204" s="413" t="e">
        <f>IF(OR(#REF!="●",#REF!="●",#REF!="●",#REF!="●",#REF!="●"),"",IF(#REF!="","",#REF!))</f>
        <v>#REF!</v>
      </c>
      <c r="CC204" s="412" t="e">
        <f>IF(ISNA(L204),"",L204*#REF!)</f>
        <v>#REF!</v>
      </c>
      <c r="CD204" s="412" t="e">
        <f>IF(ISNA(M204),"",M204*#REF!)</f>
        <v>#REF!</v>
      </c>
      <c r="CE204" s="415" t="e">
        <f>IF(#REF!&gt;0,DQ$6,"")</f>
        <v>#REF!</v>
      </c>
      <c r="CF204" s="361" t="e">
        <f>IF(#REF!="","",VLOOKUP(#REF!,#REF!,7,0))</f>
        <v>#REF!</v>
      </c>
      <c r="CG204" s="201" t="e">
        <f>IF(OR(#REF!="",CF204=""),"",ROUND(#REF!/10^3*CF204,3))</f>
        <v>#REF!</v>
      </c>
      <c r="CH204" s="201" t="e">
        <f>IF(#REF!&gt;0,#REF!*#REF!/1000,"")</f>
        <v>#REF!</v>
      </c>
      <c r="CI204" s="201" t="e">
        <f>IF(#REF!&gt;0,#REF!*#REF!/1000,"")</f>
        <v>#REF!</v>
      </c>
      <c r="CJ204" s="74" t="e">
        <f t="shared" ref="CJ204:CJ267" si="52">VLOOKUP(E204,$DN$57:$DP$69,2,0)</f>
        <v>#REF!</v>
      </c>
      <c r="CK204" s="74" t="e">
        <f t="shared" ref="CK204:CK267" si="53">VLOOKUP(E204,$DN$57:$DP$69,3,0)</f>
        <v>#REF!</v>
      </c>
      <c r="CL204" s="201" t="e">
        <f>IF(ISNA(CJ204),"",CJ204*#REF!)</f>
        <v>#REF!</v>
      </c>
      <c r="CM204" s="201" t="e">
        <f>IF(ISNA(CK204),"",CK204*#REF!)</f>
        <v>#REF!</v>
      </c>
      <c r="CN204" s="101" t="e">
        <f>IF(#REF!&gt;0,DQ$57,"")</f>
        <v>#REF!</v>
      </c>
      <c r="CO204" s="84"/>
      <c r="CP204" s="2"/>
      <c r="CQ204" s="2"/>
      <c r="CR204" s="2"/>
      <c r="CS204" s="2"/>
      <c r="CT204" s="2"/>
      <c r="CU204" s="2"/>
      <c r="CV204" s="2"/>
      <c r="CX204" s="2"/>
      <c r="CY204" s="2"/>
      <c r="CZ204" s="2"/>
      <c r="DA204" s="2"/>
      <c r="DB204" s="2"/>
      <c r="DC204" s="2"/>
      <c r="DD204" s="2"/>
      <c r="DE204" s="2"/>
      <c r="DF204" s="2"/>
      <c r="DG204" s="2"/>
      <c r="DJ204" s="4"/>
    </row>
    <row r="205" spans="2:115" ht="18" customHeight="1">
      <c r="B205" s="151" t="e">
        <f>IF(#REF!="","",VLOOKUP(#REF!,$CX$11:$DG$26,9,0))</f>
        <v>#REF!</v>
      </c>
      <c r="C205" s="64" t="e">
        <f>IF(#REF!="",0,VLOOKUP(#REF!,$CP$11:$CQ$16,2,0))</f>
        <v>#REF!</v>
      </c>
      <c r="D205" s="65" t="e">
        <f>IF(#REF!="",0,VLOOKUP(#REF!,$CX$11:$CY$26,2,0))</f>
        <v>#REF!</v>
      </c>
      <c r="E205" s="152" t="e">
        <f t="shared" si="43"/>
        <v>#REF!</v>
      </c>
      <c r="F205" s="155" t="e">
        <f>IF(#REF!="","",VLOOKUP(#REF!,#REF!,7,0))</f>
        <v>#REF!</v>
      </c>
      <c r="G205" s="201" t="e">
        <f>IF(OR(#REF!="",F205=""),"",ROUND(#REF!/10^3*F205,3))</f>
        <v>#REF!</v>
      </c>
      <c r="H205" s="201" t="e">
        <f>IF(#REF!&gt;0,#REF!*#REF!/1000,"")</f>
        <v>#REF!</v>
      </c>
      <c r="I205" s="201" t="e">
        <f>IF(#REF!&gt;0,#REF!*#REF!/1000,"")</f>
        <v>#REF!</v>
      </c>
      <c r="J205" s="51" t="e">
        <f>IF(#REF!="●","",IF(#REF!="","",#REF!))</f>
        <v>#REF!</v>
      </c>
      <c r="K205" s="51" t="e">
        <f>IF(#REF!="●","",IF(#REF!="","",#REF!))</f>
        <v>#REF!</v>
      </c>
      <c r="L205" s="74" t="e">
        <f t="shared" si="44"/>
        <v>#REF!</v>
      </c>
      <c r="M205" s="74" t="e">
        <f t="shared" si="45"/>
        <v>#REF!</v>
      </c>
      <c r="N205" s="201" t="e">
        <f>IF(ISNA(L205),"",L205*#REF!)</f>
        <v>#REF!</v>
      </c>
      <c r="O205" s="201" t="e">
        <f>IF(ISNA(M205),"",M205*#REF!)</f>
        <v>#REF!</v>
      </c>
      <c r="P205" s="78" t="e">
        <f>IF(#REF!&gt;0,DQ$6,"")</f>
        <v>#REF!</v>
      </c>
      <c r="Q205" s="99"/>
      <c r="R205" s="411"/>
      <c r="S205" s="412" t="e">
        <f>IF(OR(#REF!="",F205=""),"",ROUND(#REF!/10^3*F205,3))</f>
        <v>#REF!</v>
      </c>
      <c r="T205" s="412" t="e">
        <f>IF(#REF!&gt;0,#REF!*#REF!/1000,"")</f>
        <v>#REF!</v>
      </c>
      <c r="U205" s="412" t="e">
        <f>IF(#REF!&gt;0,#REF!*#REF!/1000,"")</f>
        <v>#REF!</v>
      </c>
      <c r="V205" s="413" t="e">
        <f>IF(OR(#REF!="●",#REF!="●"),"",IF(#REF!="","",#REF!))</f>
        <v>#REF!</v>
      </c>
      <c r="W205" s="413" t="e">
        <f>IF(OR(#REF!="●",#REF!="●"),"",IF(#REF!="","",#REF!))</f>
        <v>#REF!</v>
      </c>
      <c r="X205" s="412" t="e">
        <f>IF(ISNA(L205),"",L205*#REF!)</f>
        <v>#REF!</v>
      </c>
      <c r="Y205" s="412" t="e">
        <f>IF(ISNA(M205),"",M205*#REF!)</f>
        <v>#REF!</v>
      </c>
      <c r="Z205" s="414" t="e">
        <f>IF(#REF!&gt;0,DQ$6,"")</f>
        <v>#REF!</v>
      </c>
      <c r="AA205" s="95" t="e">
        <f>IF(#REF!="","",VLOOKUP(#REF!,#REF!,7,0))</f>
        <v>#REF!</v>
      </c>
      <c r="AB205" s="201" t="e">
        <f>IF(OR(#REF!="",AA205=""),"",ROUND(#REF!/10^3*AA205,3))</f>
        <v>#REF!</v>
      </c>
      <c r="AC205" s="201" t="e">
        <f>IF(#REF!&gt;0,#REF!*#REF!/1000,"")</f>
        <v>#REF!</v>
      </c>
      <c r="AD205" s="201" t="e">
        <f>IF(#REF!&gt;0,#REF!*#REF!/1000,"")</f>
        <v>#REF!</v>
      </c>
      <c r="AE205" s="74" t="e">
        <f t="shared" si="46"/>
        <v>#REF!</v>
      </c>
      <c r="AF205" s="74" t="e">
        <f t="shared" si="47"/>
        <v>#REF!</v>
      </c>
      <c r="AG205" s="201" t="e">
        <f>IF(ISNA(AE205),"",AE205*#REF!)</f>
        <v>#REF!</v>
      </c>
      <c r="AH205" s="201" t="e">
        <f>IF(ISNA(AF205),"",AF205*#REF!)</f>
        <v>#REF!</v>
      </c>
      <c r="AI205" s="78" t="e">
        <f>IF(#REF!&gt;0,DQ$23,"")</f>
        <v>#REF!</v>
      </c>
      <c r="AJ205" s="99"/>
      <c r="AK205" s="411"/>
      <c r="AL205" s="412" t="e">
        <f>IF(OR(#REF!="",F205=""),"",ROUND(#REF!/10^3*F205,3))</f>
        <v>#REF!</v>
      </c>
      <c r="AM205" s="412" t="e">
        <f>IF(#REF!&gt;0,#REF!*#REF!/1000,"")</f>
        <v>#REF!</v>
      </c>
      <c r="AN205" s="412" t="e">
        <f>IF(#REF!&gt;0,#REF!*#REF!/1000,"")</f>
        <v>#REF!</v>
      </c>
      <c r="AO205" s="413" t="e">
        <f>IF(OR(#REF!="●",#REF!="●",#REF!="●"),"",IF(#REF!="","",#REF!))</f>
        <v>#REF!</v>
      </c>
      <c r="AP205" s="413" t="e">
        <f>IF(OR(#REF!="●",#REF!="●",#REF!="●"),"",IF(#REF!="","",#REF!))</f>
        <v>#REF!</v>
      </c>
      <c r="AQ205" s="412" t="e">
        <f>IF(ISNA(L205),"",L205*#REF!)</f>
        <v>#REF!</v>
      </c>
      <c r="AR205" s="412" t="e">
        <f>IF(ISNA(M205),"",M205*#REF!)</f>
        <v>#REF!</v>
      </c>
      <c r="AS205" s="414" t="e">
        <f>IF(#REF!&gt;0,DQ$6,"")</f>
        <v>#REF!</v>
      </c>
      <c r="AT205" s="95" t="e">
        <f>IF(#REF!="","",VLOOKUP(#REF!,#REF!,7,0))</f>
        <v>#REF!</v>
      </c>
      <c r="AU205" s="201" t="e">
        <f>IF(OR(#REF!="",AT205=""),"",ROUND(#REF!/10^3*AT205,3))</f>
        <v>#REF!</v>
      </c>
      <c r="AV205" s="201" t="e">
        <f>IF(#REF!&gt;0,#REF!*#REF!/1000,"")</f>
        <v>#REF!</v>
      </c>
      <c r="AW205" s="201" t="e">
        <f>IF(#REF!&gt;0,#REF!*#REF!/1000,"")</f>
        <v>#REF!</v>
      </c>
      <c r="AX205" s="74" t="e">
        <f t="shared" si="48"/>
        <v>#REF!</v>
      </c>
      <c r="AY205" s="74" t="e">
        <f t="shared" si="49"/>
        <v>#REF!</v>
      </c>
      <c r="AZ205" s="201" t="e">
        <f>IF(ISNA(AX205),"",AX205*#REF!)</f>
        <v>#REF!</v>
      </c>
      <c r="BA205" s="201" t="e">
        <f>IF(ISNA(AY205),"",AY205*#REF!)</f>
        <v>#REF!</v>
      </c>
      <c r="BB205" s="78" t="e">
        <f>IF(#REF!&gt;0,DQ$40,"")</f>
        <v>#REF!</v>
      </c>
      <c r="BC205" s="99"/>
      <c r="BD205" s="650"/>
      <c r="BE205" s="652" t="e">
        <f>IF(OR(#REF!="",F205=""),"",ROUND(#REF!/10^3*F205,3))</f>
        <v>#REF!</v>
      </c>
      <c r="BF205" s="412" t="e">
        <f>IF(#REF!&gt;0,#REF!*#REF!/1000,"")</f>
        <v>#REF!</v>
      </c>
      <c r="BG205" s="412" t="e">
        <f>IF(#REF!&gt;0,#REF!*#REF!/1000,"")</f>
        <v>#REF!</v>
      </c>
      <c r="BH205" s="413" t="e">
        <f>IF(OR(#REF!="●",#REF!="●",#REF!="●",#REF!="●"),"",IF(#REF!="","",#REF!))</f>
        <v>#REF!</v>
      </c>
      <c r="BI205" s="413" t="e">
        <f>IF(OR(#REF!="●",#REF!="●",#REF!="●",#REF!="●"),"",IF(#REF!="","",#REF!))</f>
        <v>#REF!</v>
      </c>
      <c r="BJ205" s="412" t="e">
        <f>IF(ISNA(L205),"",L205*#REF!)</f>
        <v>#REF!</v>
      </c>
      <c r="BK205" s="412" t="e">
        <f>IF(ISNA(M205),"",M205*#REF!)</f>
        <v>#REF!</v>
      </c>
      <c r="BL205" s="415" t="e">
        <f>IF(#REF!&gt;0,DQ$6,"")</f>
        <v>#REF!</v>
      </c>
      <c r="BM205" s="361" t="e">
        <f>IF(#REF!="","",VLOOKUP(#REF!,#REF!,7,0))</f>
        <v>#REF!</v>
      </c>
      <c r="BN205" s="201" t="e">
        <f>IF(OR(#REF!="",BM205=""),"",ROUND(#REF!/10^3*BM205,3))</f>
        <v>#REF!</v>
      </c>
      <c r="BO205" s="201" t="e">
        <f>IF(#REF!&gt;0,#REF!*#REF!/1000,"")</f>
        <v>#REF!</v>
      </c>
      <c r="BP205" s="201" t="e">
        <f>IF(#REF!&gt;0,#REF!*#REF!/1000,"")</f>
        <v>#REF!</v>
      </c>
      <c r="BQ205" s="74" t="e">
        <f t="shared" si="50"/>
        <v>#REF!</v>
      </c>
      <c r="BR205" s="74" t="e">
        <f t="shared" si="51"/>
        <v>#REF!</v>
      </c>
      <c r="BS205" s="201" t="e">
        <f>IF(ISNA(BQ205),"",BQ205*#REF!)</f>
        <v>#REF!</v>
      </c>
      <c r="BT205" s="201" t="e">
        <f>IF(ISNA(BR205),"",BR205*#REF!)</f>
        <v>#REF!</v>
      </c>
      <c r="BU205" s="78" t="e">
        <f>IF(#REF!&gt;0,DQ$57,"")</f>
        <v>#REF!</v>
      </c>
      <c r="BV205" s="99"/>
      <c r="BW205" s="411"/>
      <c r="BX205" s="412" t="e">
        <f>IF(OR(#REF!="",F205=""),"",ROUND(#REF!/10^3*F205,3))</f>
        <v>#REF!</v>
      </c>
      <c r="BY205" s="412" t="e">
        <f>IF(#REF!&gt;0,#REF!*#REF!/1000,"")</f>
        <v>#REF!</v>
      </c>
      <c r="BZ205" s="412" t="e">
        <f>IF(#REF!&gt;0,#REF!*#REF!/1000,"")</f>
        <v>#REF!</v>
      </c>
      <c r="CA205" s="413" t="e">
        <f>IF(OR(#REF!="●",#REF!="●",#REF!="●",#REF!="●",#REF!="●"),"",IF(#REF!="","",#REF!))</f>
        <v>#REF!</v>
      </c>
      <c r="CB205" s="413" t="e">
        <f>IF(OR(#REF!="●",#REF!="●",#REF!="●",#REF!="●",#REF!="●"),"",IF(#REF!="","",#REF!))</f>
        <v>#REF!</v>
      </c>
      <c r="CC205" s="412" t="e">
        <f>IF(ISNA(L205),"",L205*#REF!)</f>
        <v>#REF!</v>
      </c>
      <c r="CD205" s="412" t="e">
        <f>IF(ISNA(M205),"",M205*#REF!)</f>
        <v>#REF!</v>
      </c>
      <c r="CE205" s="415" t="e">
        <f>IF(#REF!&gt;0,DQ$6,"")</f>
        <v>#REF!</v>
      </c>
      <c r="CF205" s="361" t="e">
        <f>IF(#REF!="","",VLOOKUP(#REF!,#REF!,7,0))</f>
        <v>#REF!</v>
      </c>
      <c r="CG205" s="201" t="e">
        <f>IF(OR(#REF!="",CF205=""),"",ROUND(#REF!/10^3*CF205,3))</f>
        <v>#REF!</v>
      </c>
      <c r="CH205" s="201" t="e">
        <f>IF(#REF!&gt;0,#REF!*#REF!/1000,"")</f>
        <v>#REF!</v>
      </c>
      <c r="CI205" s="201" t="e">
        <f>IF(#REF!&gt;0,#REF!*#REF!/1000,"")</f>
        <v>#REF!</v>
      </c>
      <c r="CJ205" s="74" t="e">
        <f t="shared" si="52"/>
        <v>#REF!</v>
      </c>
      <c r="CK205" s="74" t="e">
        <f t="shared" si="53"/>
        <v>#REF!</v>
      </c>
      <c r="CL205" s="201" t="e">
        <f>IF(ISNA(CJ205),"",CJ205*#REF!)</f>
        <v>#REF!</v>
      </c>
      <c r="CM205" s="201" t="e">
        <f>IF(ISNA(CK205),"",CK205*#REF!)</f>
        <v>#REF!</v>
      </c>
      <c r="CN205" s="101" t="e">
        <f>IF(#REF!&gt;0,DQ$57,"")</f>
        <v>#REF!</v>
      </c>
      <c r="CO205" s="84"/>
      <c r="CP205" s="2"/>
      <c r="CQ205" s="2"/>
      <c r="CR205" s="2"/>
      <c r="CS205" s="2"/>
      <c r="CT205" s="2"/>
      <c r="CU205" s="2"/>
      <c r="CV205" s="2"/>
      <c r="CX205" s="2"/>
      <c r="CY205" s="2"/>
      <c r="CZ205" s="2"/>
      <c r="DA205" s="2"/>
      <c r="DB205" s="2"/>
      <c r="DC205" s="2"/>
      <c r="DD205" s="2"/>
      <c r="DE205" s="2"/>
      <c r="DF205" s="2"/>
      <c r="DG205" s="2"/>
      <c r="DJ205" s="4"/>
    </row>
    <row r="206" spans="2:115" ht="18" customHeight="1">
      <c r="B206" s="151" t="e">
        <f>IF(#REF!="","",VLOOKUP(#REF!,$CX$11:$DG$26,9,0))</f>
        <v>#REF!</v>
      </c>
      <c r="C206" s="64" t="e">
        <f>IF(#REF!="",0,VLOOKUP(#REF!,$CP$11:$CQ$16,2,0))</f>
        <v>#REF!</v>
      </c>
      <c r="D206" s="65" t="e">
        <f>IF(#REF!="",0,VLOOKUP(#REF!,$CX$11:$CY$26,2,0))</f>
        <v>#REF!</v>
      </c>
      <c r="E206" s="152" t="e">
        <f t="shared" si="43"/>
        <v>#REF!</v>
      </c>
      <c r="F206" s="155" t="e">
        <f>IF(#REF!="","",VLOOKUP(#REF!,#REF!,7,0))</f>
        <v>#REF!</v>
      </c>
      <c r="G206" s="201" t="e">
        <f>IF(OR(#REF!="",F206=""),"",ROUND(#REF!/10^3*F206,3))</f>
        <v>#REF!</v>
      </c>
      <c r="H206" s="201" t="e">
        <f>IF(#REF!&gt;0,#REF!*#REF!/1000,"")</f>
        <v>#REF!</v>
      </c>
      <c r="I206" s="201" t="e">
        <f>IF(#REF!&gt;0,#REF!*#REF!/1000,"")</f>
        <v>#REF!</v>
      </c>
      <c r="J206" s="51" t="e">
        <f>IF(#REF!="●","",IF(#REF!="","",#REF!))</f>
        <v>#REF!</v>
      </c>
      <c r="K206" s="51" t="e">
        <f>IF(#REF!="●","",IF(#REF!="","",#REF!))</f>
        <v>#REF!</v>
      </c>
      <c r="L206" s="74" t="e">
        <f t="shared" si="44"/>
        <v>#REF!</v>
      </c>
      <c r="M206" s="74" t="e">
        <f t="shared" si="45"/>
        <v>#REF!</v>
      </c>
      <c r="N206" s="201" t="e">
        <f>IF(ISNA(L206),"",L206*#REF!)</f>
        <v>#REF!</v>
      </c>
      <c r="O206" s="201" t="e">
        <f>IF(ISNA(M206),"",M206*#REF!)</f>
        <v>#REF!</v>
      </c>
      <c r="P206" s="78" t="e">
        <f>IF(#REF!&gt;0,DQ$6,"")</f>
        <v>#REF!</v>
      </c>
      <c r="Q206" s="99"/>
      <c r="R206" s="411"/>
      <c r="S206" s="412" t="e">
        <f>IF(OR(#REF!="",F206=""),"",ROUND(#REF!/10^3*F206,3))</f>
        <v>#REF!</v>
      </c>
      <c r="T206" s="412" t="e">
        <f>IF(#REF!&gt;0,#REF!*#REF!/1000,"")</f>
        <v>#REF!</v>
      </c>
      <c r="U206" s="412" t="e">
        <f>IF(#REF!&gt;0,#REF!*#REF!/1000,"")</f>
        <v>#REF!</v>
      </c>
      <c r="V206" s="413" t="e">
        <f>IF(OR(#REF!="●",#REF!="●"),"",IF(#REF!="","",#REF!))</f>
        <v>#REF!</v>
      </c>
      <c r="W206" s="413" t="e">
        <f>IF(OR(#REF!="●",#REF!="●"),"",IF(#REF!="","",#REF!))</f>
        <v>#REF!</v>
      </c>
      <c r="X206" s="412" t="e">
        <f>IF(ISNA(L206),"",L206*#REF!)</f>
        <v>#REF!</v>
      </c>
      <c r="Y206" s="412" t="e">
        <f>IF(ISNA(M206),"",M206*#REF!)</f>
        <v>#REF!</v>
      </c>
      <c r="Z206" s="414" t="e">
        <f>IF(#REF!&gt;0,DQ$6,"")</f>
        <v>#REF!</v>
      </c>
      <c r="AA206" s="95" t="e">
        <f>IF(#REF!="","",VLOOKUP(#REF!,#REF!,7,0))</f>
        <v>#REF!</v>
      </c>
      <c r="AB206" s="201" t="e">
        <f>IF(OR(#REF!="",AA206=""),"",ROUND(#REF!/10^3*AA206,3))</f>
        <v>#REF!</v>
      </c>
      <c r="AC206" s="201" t="e">
        <f>IF(#REF!&gt;0,#REF!*#REF!/1000,"")</f>
        <v>#REF!</v>
      </c>
      <c r="AD206" s="201" t="e">
        <f>IF(#REF!&gt;0,#REF!*#REF!/1000,"")</f>
        <v>#REF!</v>
      </c>
      <c r="AE206" s="74" t="e">
        <f t="shared" si="46"/>
        <v>#REF!</v>
      </c>
      <c r="AF206" s="74" t="e">
        <f t="shared" si="47"/>
        <v>#REF!</v>
      </c>
      <c r="AG206" s="201" t="e">
        <f>IF(ISNA(AE206),"",AE206*#REF!)</f>
        <v>#REF!</v>
      </c>
      <c r="AH206" s="201" t="e">
        <f>IF(ISNA(AF206),"",AF206*#REF!)</f>
        <v>#REF!</v>
      </c>
      <c r="AI206" s="78" t="e">
        <f>IF(#REF!&gt;0,DQ$23,"")</f>
        <v>#REF!</v>
      </c>
      <c r="AJ206" s="99"/>
      <c r="AK206" s="411"/>
      <c r="AL206" s="412" t="e">
        <f>IF(OR(#REF!="",F206=""),"",ROUND(#REF!/10^3*F206,3))</f>
        <v>#REF!</v>
      </c>
      <c r="AM206" s="412" t="e">
        <f>IF(#REF!&gt;0,#REF!*#REF!/1000,"")</f>
        <v>#REF!</v>
      </c>
      <c r="AN206" s="412" t="e">
        <f>IF(#REF!&gt;0,#REF!*#REF!/1000,"")</f>
        <v>#REF!</v>
      </c>
      <c r="AO206" s="413" t="e">
        <f>IF(OR(#REF!="●",#REF!="●",#REF!="●"),"",IF(#REF!="","",#REF!))</f>
        <v>#REF!</v>
      </c>
      <c r="AP206" s="413" t="e">
        <f>IF(OR(#REF!="●",#REF!="●",#REF!="●"),"",IF(#REF!="","",#REF!))</f>
        <v>#REF!</v>
      </c>
      <c r="AQ206" s="412" t="e">
        <f>IF(ISNA(L206),"",L206*#REF!)</f>
        <v>#REF!</v>
      </c>
      <c r="AR206" s="412" t="e">
        <f>IF(ISNA(M206),"",M206*#REF!)</f>
        <v>#REF!</v>
      </c>
      <c r="AS206" s="414" t="e">
        <f>IF(#REF!&gt;0,DQ$6,"")</f>
        <v>#REF!</v>
      </c>
      <c r="AT206" s="95" t="e">
        <f>IF(#REF!="","",VLOOKUP(#REF!,#REF!,7,0))</f>
        <v>#REF!</v>
      </c>
      <c r="AU206" s="201" t="e">
        <f>IF(OR(#REF!="",AT206=""),"",ROUND(#REF!/10^3*AT206,3))</f>
        <v>#REF!</v>
      </c>
      <c r="AV206" s="201" t="e">
        <f>IF(#REF!&gt;0,#REF!*#REF!/1000,"")</f>
        <v>#REF!</v>
      </c>
      <c r="AW206" s="201" t="e">
        <f>IF(#REF!&gt;0,#REF!*#REF!/1000,"")</f>
        <v>#REF!</v>
      </c>
      <c r="AX206" s="74" t="e">
        <f t="shared" si="48"/>
        <v>#REF!</v>
      </c>
      <c r="AY206" s="74" t="e">
        <f t="shared" si="49"/>
        <v>#REF!</v>
      </c>
      <c r="AZ206" s="201" t="e">
        <f>IF(ISNA(AX206),"",AX206*#REF!)</f>
        <v>#REF!</v>
      </c>
      <c r="BA206" s="201" t="e">
        <f>IF(ISNA(AY206),"",AY206*#REF!)</f>
        <v>#REF!</v>
      </c>
      <c r="BB206" s="78" t="e">
        <f>IF(#REF!&gt;0,DQ$40,"")</f>
        <v>#REF!</v>
      </c>
      <c r="BC206" s="99"/>
      <c r="BD206" s="650"/>
      <c r="BE206" s="652" t="e">
        <f>IF(OR(#REF!="",F206=""),"",ROUND(#REF!/10^3*F206,3))</f>
        <v>#REF!</v>
      </c>
      <c r="BF206" s="412" t="e">
        <f>IF(#REF!&gt;0,#REF!*#REF!/1000,"")</f>
        <v>#REF!</v>
      </c>
      <c r="BG206" s="412" t="e">
        <f>IF(#REF!&gt;0,#REF!*#REF!/1000,"")</f>
        <v>#REF!</v>
      </c>
      <c r="BH206" s="413" t="e">
        <f>IF(OR(#REF!="●",#REF!="●",#REF!="●",#REF!="●"),"",IF(#REF!="","",#REF!))</f>
        <v>#REF!</v>
      </c>
      <c r="BI206" s="413" t="e">
        <f>IF(OR(#REF!="●",#REF!="●",#REF!="●",#REF!="●"),"",IF(#REF!="","",#REF!))</f>
        <v>#REF!</v>
      </c>
      <c r="BJ206" s="412" t="e">
        <f>IF(ISNA(L206),"",L206*#REF!)</f>
        <v>#REF!</v>
      </c>
      <c r="BK206" s="412" t="e">
        <f>IF(ISNA(M206),"",M206*#REF!)</f>
        <v>#REF!</v>
      </c>
      <c r="BL206" s="415" t="e">
        <f>IF(#REF!&gt;0,DQ$6,"")</f>
        <v>#REF!</v>
      </c>
      <c r="BM206" s="361" t="e">
        <f>IF(#REF!="","",VLOOKUP(#REF!,#REF!,7,0))</f>
        <v>#REF!</v>
      </c>
      <c r="BN206" s="201" t="e">
        <f>IF(OR(#REF!="",BM206=""),"",ROUND(#REF!/10^3*BM206,3))</f>
        <v>#REF!</v>
      </c>
      <c r="BO206" s="201" t="e">
        <f>IF(#REF!&gt;0,#REF!*#REF!/1000,"")</f>
        <v>#REF!</v>
      </c>
      <c r="BP206" s="201" t="e">
        <f>IF(#REF!&gt;0,#REF!*#REF!/1000,"")</f>
        <v>#REF!</v>
      </c>
      <c r="BQ206" s="74" t="e">
        <f t="shared" si="50"/>
        <v>#REF!</v>
      </c>
      <c r="BR206" s="74" t="e">
        <f t="shared" si="51"/>
        <v>#REF!</v>
      </c>
      <c r="BS206" s="201" t="e">
        <f>IF(ISNA(BQ206),"",BQ206*#REF!)</f>
        <v>#REF!</v>
      </c>
      <c r="BT206" s="201" t="e">
        <f>IF(ISNA(BR206),"",BR206*#REF!)</f>
        <v>#REF!</v>
      </c>
      <c r="BU206" s="78" t="e">
        <f>IF(#REF!&gt;0,DQ$57,"")</f>
        <v>#REF!</v>
      </c>
      <c r="BV206" s="99"/>
      <c r="BW206" s="411"/>
      <c r="BX206" s="412" t="e">
        <f>IF(OR(#REF!="",F206=""),"",ROUND(#REF!/10^3*F206,3))</f>
        <v>#REF!</v>
      </c>
      <c r="BY206" s="412" t="e">
        <f>IF(#REF!&gt;0,#REF!*#REF!/1000,"")</f>
        <v>#REF!</v>
      </c>
      <c r="BZ206" s="412" t="e">
        <f>IF(#REF!&gt;0,#REF!*#REF!/1000,"")</f>
        <v>#REF!</v>
      </c>
      <c r="CA206" s="413" t="e">
        <f>IF(OR(#REF!="●",#REF!="●",#REF!="●",#REF!="●",#REF!="●"),"",IF(#REF!="","",#REF!))</f>
        <v>#REF!</v>
      </c>
      <c r="CB206" s="413" t="e">
        <f>IF(OR(#REF!="●",#REF!="●",#REF!="●",#REF!="●",#REF!="●"),"",IF(#REF!="","",#REF!))</f>
        <v>#REF!</v>
      </c>
      <c r="CC206" s="412" t="e">
        <f>IF(ISNA(L206),"",L206*#REF!)</f>
        <v>#REF!</v>
      </c>
      <c r="CD206" s="412" t="e">
        <f>IF(ISNA(M206),"",M206*#REF!)</f>
        <v>#REF!</v>
      </c>
      <c r="CE206" s="415" t="e">
        <f>IF(#REF!&gt;0,DQ$6,"")</f>
        <v>#REF!</v>
      </c>
      <c r="CF206" s="361" t="e">
        <f>IF(#REF!="","",VLOOKUP(#REF!,#REF!,7,0))</f>
        <v>#REF!</v>
      </c>
      <c r="CG206" s="201" t="e">
        <f>IF(OR(#REF!="",CF206=""),"",ROUND(#REF!/10^3*CF206,3))</f>
        <v>#REF!</v>
      </c>
      <c r="CH206" s="201" t="e">
        <f>IF(#REF!&gt;0,#REF!*#REF!/1000,"")</f>
        <v>#REF!</v>
      </c>
      <c r="CI206" s="201" t="e">
        <f>IF(#REF!&gt;0,#REF!*#REF!/1000,"")</f>
        <v>#REF!</v>
      </c>
      <c r="CJ206" s="74" t="e">
        <f t="shared" si="52"/>
        <v>#REF!</v>
      </c>
      <c r="CK206" s="74" t="e">
        <f t="shared" si="53"/>
        <v>#REF!</v>
      </c>
      <c r="CL206" s="201" t="e">
        <f>IF(ISNA(CJ206),"",CJ206*#REF!)</f>
        <v>#REF!</v>
      </c>
      <c r="CM206" s="201" t="e">
        <f>IF(ISNA(CK206),"",CK206*#REF!)</f>
        <v>#REF!</v>
      </c>
      <c r="CN206" s="101" t="e">
        <f>IF(#REF!&gt;0,DQ$57,"")</f>
        <v>#REF!</v>
      </c>
      <c r="CO206" s="84"/>
      <c r="CP206" s="2"/>
      <c r="CQ206" s="2"/>
      <c r="CR206" s="2"/>
      <c r="CS206" s="2"/>
      <c r="CT206" s="2"/>
      <c r="CU206" s="2"/>
      <c r="CV206" s="2"/>
      <c r="CX206" s="2"/>
      <c r="CY206" s="2"/>
      <c r="CZ206" s="2"/>
      <c r="DA206" s="2"/>
      <c r="DB206" s="2"/>
      <c r="DC206" s="2"/>
      <c r="DD206" s="2"/>
      <c r="DE206" s="2"/>
      <c r="DF206" s="2"/>
      <c r="DG206" s="2"/>
      <c r="DJ206" s="4"/>
    </row>
    <row r="207" spans="2:115" ht="18" customHeight="1">
      <c r="B207" s="151" t="e">
        <f>IF(#REF!="","",VLOOKUP(#REF!,$CX$11:$DG$26,9,0))</f>
        <v>#REF!</v>
      </c>
      <c r="C207" s="64" t="e">
        <f>IF(#REF!="",0,VLOOKUP(#REF!,$CP$11:$CQ$16,2,0))</f>
        <v>#REF!</v>
      </c>
      <c r="D207" s="65" t="e">
        <f>IF(#REF!="",0,VLOOKUP(#REF!,$CX$11:$CY$26,2,0))</f>
        <v>#REF!</v>
      </c>
      <c r="E207" s="152" t="e">
        <f t="shared" si="43"/>
        <v>#REF!</v>
      </c>
      <c r="F207" s="155" t="e">
        <f>IF(#REF!="","",VLOOKUP(#REF!,#REF!,7,0))</f>
        <v>#REF!</v>
      </c>
      <c r="G207" s="201" t="e">
        <f>IF(OR(#REF!="",F207=""),"",ROUND(#REF!/10^3*F207,3))</f>
        <v>#REF!</v>
      </c>
      <c r="H207" s="201" t="e">
        <f>IF(#REF!&gt;0,#REF!*#REF!/1000,"")</f>
        <v>#REF!</v>
      </c>
      <c r="I207" s="201" t="e">
        <f>IF(#REF!&gt;0,#REF!*#REF!/1000,"")</f>
        <v>#REF!</v>
      </c>
      <c r="J207" s="51" t="e">
        <f>IF(#REF!="●","",IF(#REF!="","",#REF!))</f>
        <v>#REF!</v>
      </c>
      <c r="K207" s="51" t="e">
        <f>IF(#REF!="●","",IF(#REF!="","",#REF!))</f>
        <v>#REF!</v>
      </c>
      <c r="L207" s="74" t="e">
        <f t="shared" si="44"/>
        <v>#REF!</v>
      </c>
      <c r="M207" s="74" t="e">
        <f t="shared" si="45"/>
        <v>#REF!</v>
      </c>
      <c r="N207" s="201" t="e">
        <f>IF(ISNA(L207),"",L207*#REF!)</f>
        <v>#REF!</v>
      </c>
      <c r="O207" s="201" t="e">
        <f>IF(ISNA(M207),"",M207*#REF!)</f>
        <v>#REF!</v>
      </c>
      <c r="P207" s="78" t="e">
        <f>IF(#REF!&gt;0,DQ$6,"")</f>
        <v>#REF!</v>
      </c>
      <c r="Q207" s="99"/>
      <c r="R207" s="411"/>
      <c r="S207" s="412" t="e">
        <f>IF(OR(#REF!="",F207=""),"",ROUND(#REF!/10^3*F207,3))</f>
        <v>#REF!</v>
      </c>
      <c r="T207" s="412" t="e">
        <f>IF(#REF!&gt;0,#REF!*#REF!/1000,"")</f>
        <v>#REF!</v>
      </c>
      <c r="U207" s="412" t="e">
        <f>IF(#REF!&gt;0,#REF!*#REF!/1000,"")</f>
        <v>#REF!</v>
      </c>
      <c r="V207" s="413" t="e">
        <f>IF(OR(#REF!="●",#REF!="●"),"",IF(#REF!="","",#REF!))</f>
        <v>#REF!</v>
      </c>
      <c r="W207" s="413" t="e">
        <f>IF(OR(#REF!="●",#REF!="●"),"",IF(#REF!="","",#REF!))</f>
        <v>#REF!</v>
      </c>
      <c r="X207" s="412" t="e">
        <f>IF(ISNA(L207),"",L207*#REF!)</f>
        <v>#REF!</v>
      </c>
      <c r="Y207" s="412" t="e">
        <f>IF(ISNA(M207),"",M207*#REF!)</f>
        <v>#REF!</v>
      </c>
      <c r="Z207" s="414" t="e">
        <f>IF(#REF!&gt;0,DQ$6,"")</f>
        <v>#REF!</v>
      </c>
      <c r="AA207" s="95" t="e">
        <f>IF(#REF!="","",VLOOKUP(#REF!,#REF!,7,0))</f>
        <v>#REF!</v>
      </c>
      <c r="AB207" s="201" t="e">
        <f>IF(OR(#REF!="",AA207=""),"",ROUND(#REF!/10^3*AA207,3))</f>
        <v>#REF!</v>
      </c>
      <c r="AC207" s="201" t="e">
        <f>IF(#REF!&gt;0,#REF!*#REF!/1000,"")</f>
        <v>#REF!</v>
      </c>
      <c r="AD207" s="201" t="e">
        <f>IF(#REF!&gt;0,#REF!*#REF!/1000,"")</f>
        <v>#REF!</v>
      </c>
      <c r="AE207" s="74" t="e">
        <f t="shared" si="46"/>
        <v>#REF!</v>
      </c>
      <c r="AF207" s="74" t="e">
        <f t="shared" si="47"/>
        <v>#REF!</v>
      </c>
      <c r="AG207" s="201" t="e">
        <f>IF(ISNA(AE207),"",AE207*#REF!)</f>
        <v>#REF!</v>
      </c>
      <c r="AH207" s="201" t="e">
        <f>IF(ISNA(AF207),"",AF207*#REF!)</f>
        <v>#REF!</v>
      </c>
      <c r="AI207" s="78" t="e">
        <f>IF(#REF!&gt;0,DQ$23,"")</f>
        <v>#REF!</v>
      </c>
      <c r="AJ207" s="99"/>
      <c r="AK207" s="411"/>
      <c r="AL207" s="412" t="e">
        <f>IF(OR(#REF!="",F207=""),"",ROUND(#REF!/10^3*F207,3))</f>
        <v>#REF!</v>
      </c>
      <c r="AM207" s="412" t="e">
        <f>IF(#REF!&gt;0,#REF!*#REF!/1000,"")</f>
        <v>#REF!</v>
      </c>
      <c r="AN207" s="412" t="e">
        <f>IF(#REF!&gt;0,#REF!*#REF!/1000,"")</f>
        <v>#REF!</v>
      </c>
      <c r="AO207" s="413" t="e">
        <f>IF(OR(#REF!="●",#REF!="●",#REF!="●"),"",IF(#REF!="","",#REF!))</f>
        <v>#REF!</v>
      </c>
      <c r="AP207" s="413" t="e">
        <f>IF(OR(#REF!="●",#REF!="●",#REF!="●"),"",IF(#REF!="","",#REF!))</f>
        <v>#REF!</v>
      </c>
      <c r="AQ207" s="412" t="e">
        <f>IF(ISNA(L207),"",L207*#REF!)</f>
        <v>#REF!</v>
      </c>
      <c r="AR207" s="412" t="e">
        <f>IF(ISNA(M207),"",M207*#REF!)</f>
        <v>#REF!</v>
      </c>
      <c r="AS207" s="414" t="e">
        <f>IF(#REF!&gt;0,DQ$6,"")</f>
        <v>#REF!</v>
      </c>
      <c r="AT207" s="95" t="e">
        <f>IF(#REF!="","",VLOOKUP(#REF!,#REF!,7,0))</f>
        <v>#REF!</v>
      </c>
      <c r="AU207" s="201" t="e">
        <f>IF(OR(#REF!="",AT207=""),"",ROUND(#REF!/10^3*AT207,3))</f>
        <v>#REF!</v>
      </c>
      <c r="AV207" s="201" t="e">
        <f>IF(#REF!&gt;0,#REF!*#REF!/1000,"")</f>
        <v>#REF!</v>
      </c>
      <c r="AW207" s="201" t="e">
        <f>IF(#REF!&gt;0,#REF!*#REF!/1000,"")</f>
        <v>#REF!</v>
      </c>
      <c r="AX207" s="74" t="e">
        <f t="shared" si="48"/>
        <v>#REF!</v>
      </c>
      <c r="AY207" s="74" t="e">
        <f t="shared" si="49"/>
        <v>#REF!</v>
      </c>
      <c r="AZ207" s="201" t="e">
        <f>IF(ISNA(AX207),"",AX207*#REF!)</f>
        <v>#REF!</v>
      </c>
      <c r="BA207" s="201" t="e">
        <f>IF(ISNA(AY207),"",AY207*#REF!)</f>
        <v>#REF!</v>
      </c>
      <c r="BB207" s="78" t="e">
        <f>IF(#REF!&gt;0,DQ$40,"")</f>
        <v>#REF!</v>
      </c>
      <c r="BC207" s="99"/>
      <c r="BD207" s="650"/>
      <c r="BE207" s="652" t="e">
        <f>IF(OR(#REF!="",F207=""),"",ROUND(#REF!/10^3*F207,3))</f>
        <v>#REF!</v>
      </c>
      <c r="BF207" s="412" t="e">
        <f>IF(#REF!&gt;0,#REF!*#REF!/1000,"")</f>
        <v>#REF!</v>
      </c>
      <c r="BG207" s="412" t="e">
        <f>IF(#REF!&gt;0,#REF!*#REF!/1000,"")</f>
        <v>#REF!</v>
      </c>
      <c r="BH207" s="413" t="e">
        <f>IF(OR(#REF!="●",#REF!="●",#REF!="●",#REF!="●"),"",IF(#REF!="","",#REF!))</f>
        <v>#REF!</v>
      </c>
      <c r="BI207" s="413" t="e">
        <f>IF(OR(#REF!="●",#REF!="●",#REF!="●",#REF!="●"),"",IF(#REF!="","",#REF!))</f>
        <v>#REF!</v>
      </c>
      <c r="BJ207" s="412" t="e">
        <f>IF(ISNA(L207),"",L207*#REF!)</f>
        <v>#REF!</v>
      </c>
      <c r="BK207" s="412" t="e">
        <f>IF(ISNA(M207),"",M207*#REF!)</f>
        <v>#REF!</v>
      </c>
      <c r="BL207" s="415" t="e">
        <f>IF(#REF!&gt;0,DQ$6,"")</f>
        <v>#REF!</v>
      </c>
      <c r="BM207" s="361" t="e">
        <f>IF(#REF!="","",VLOOKUP(#REF!,#REF!,7,0))</f>
        <v>#REF!</v>
      </c>
      <c r="BN207" s="201" t="e">
        <f>IF(OR(#REF!="",BM207=""),"",ROUND(#REF!/10^3*BM207,3))</f>
        <v>#REF!</v>
      </c>
      <c r="BO207" s="201" t="e">
        <f>IF(#REF!&gt;0,#REF!*#REF!/1000,"")</f>
        <v>#REF!</v>
      </c>
      <c r="BP207" s="201" t="e">
        <f>IF(#REF!&gt;0,#REF!*#REF!/1000,"")</f>
        <v>#REF!</v>
      </c>
      <c r="BQ207" s="74" t="e">
        <f t="shared" si="50"/>
        <v>#REF!</v>
      </c>
      <c r="BR207" s="74" t="e">
        <f t="shared" si="51"/>
        <v>#REF!</v>
      </c>
      <c r="BS207" s="201" t="e">
        <f>IF(ISNA(BQ207),"",BQ207*#REF!)</f>
        <v>#REF!</v>
      </c>
      <c r="BT207" s="201" t="e">
        <f>IF(ISNA(BR207),"",BR207*#REF!)</f>
        <v>#REF!</v>
      </c>
      <c r="BU207" s="78" t="e">
        <f>IF(#REF!&gt;0,DQ$57,"")</f>
        <v>#REF!</v>
      </c>
      <c r="BV207" s="99"/>
      <c r="BW207" s="411"/>
      <c r="BX207" s="412" t="e">
        <f>IF(OR(#REF!="",F207=""),"",ROUND(#REF!/10^3*F207,3))</f>
        <v>#REF!</v>
      </c>
      <c r="BY207" s="412" t="e">
        <f>IF(#REF!&gt;0,#REF!*#REF!/1000,"")</f>
        <v>#REF!</v>
      </c>
      <c r="BZ207" s="412" t="e">
        <f>IF(#REF!&gt;0,#REF!*#REF!/1000,"")</f>
        <v>#REF!</v>
      </c>
      <c r="CA207" s="413" t="e">
        <f>IF(OR(#REF!="●",#REF!="●",#REF!="●",#REF!="●",#REF!="●"),"",IF(#REF!="","",#REF!))</f>
        <v>#REF!</v>
      </c>
      <c r="CB207" s="413" t="e">
        <f>IF(OR(#REF!="●",#REF!="●",#REF!="●",#REF!="●",#REF!="●"),"",IF(#REF!="","",#REF!))</f>
        <v>#REF!</v>
      </c>
      <c r="CC207" s="412" t="e">
        <f>IF(ISNA(L207),"",L207*#REF!)</f>
        <v>#REF!</v>
      </c>
      <c r="CD207" s="412" t="e">
        <f>IF(ISNA(M207),"",M207*#REF!)</f>
        <v>#REF!</v>
      </c>
      <c r="CE207" s="415" t="e">
        <f>IF(#REF!&gt;0,DQ$6,"")</f>
        <v>#REF!</v>
      </c>
      <c r="CF207" s="361" t="e">
        <f>IF(#REF!="","",VLOOKUP(#REF!,#REF!,7,0))</f>
        <v>#REF!</v>
      </c>
      <c r="CG207" s="201" t="e">
        <f>IF(OR(#REF!="",CF207=""),"",ROUND(#REF!/10^3*CF207,3))</f>
        <v>#REF!</v>
      </c>
      <c r="CH207" s="201" t="e">
        <f>IF(#REF!&gt;0,#REF!*#REF!/1000,"")</f>
        <v>#REF!</v>
      </c>
      <c r="CI207" s="201" t="e">
        <f>IF(#REF!&gt;0,#REF!*#REF!/1000,"")</f>
        <v>#REF!</v>
      </c>
      <c r="CJ207" s="74" t="e">
        <f t="shared" si="52"/>
        <v>#REF!</v>
      </c>
      <c r="CK207" s="74" t="e">
        <f t="shared" si="53"/>
        <v>#REF!</v>
      </c>
      <c r="CL207" s="201" t="e">
        <f>IF(ISNA(CJ207),"",CJ207*#REF!)</f>
        <v>#REF!</v>
      </c>
      <c r="CM207" s="201" t="e">
        <f>IF(ISNA(CK207),"",CK207*#REF!)</f>
        <v>#REF!</v>
      </c>
      <c r="CN207" s="101" t="e">
        <f>IF(#REF!&gt;0,DQ$57,"")</f>
        <v>#REF!</v>
      </c>
      <c r="CO207" s="84"/>
      <c r="CP207" s="2"/>
      <c r="CQ207" s="2"/>
      <c r="CR207" s="2"/>
      <c r="CS207" s="2"/>
      <c r="CT207" s="2"/>
      <c r="CU207" s="2"/>
      <c r="CV207" s="2"/>
      <c r="CX207" s="2"/>
      <c r="CY207" s="2"/>
      <c r="CZ207" s="2"/>
      <c r="DA207" s="2"/>
      <c r="DB207" s="2"/>
      <c r="DC207" s="2"/>
      <c r="DD207" s="2"/>
      <c r="DE207" s="2"/>
      <c r="DF207" s="2"/>
      <c r="DG207" s="2"/>
      <c r="DJ207" s="4"/>
    </row>
    <row r="208" spans="2:115" ht="18" customHeight="1">
      <c r="B208" s="151" t="e">
        <f>IF(#REF!="","",VLOOKUP(#REF!,$CX$11:$DG$26,9,0))</f>
        <v>#REF!</v>
      </c>
      <c r="C208" s="64" t="e">
        <f>IF(#REF!="",0,VLOOKUP(#REF!,$CP$11:$CQ$16,2,0))</f>
        <v>#REF!</v>
      </c>
      <c r="D208" s="65" t="e">
        <f>IF(#REF!="",0,VLOOKUP(#REF!,$CX$11:$CY$26,2,0))</f>
        <v>#REF!</v>
      </c>
      <c r="E208" s="152" t="e">
        <f t="shared" si="43"/>
        <v>#REF!</v>
      </c>
      <c r="F208" s="155" t="e">
        <f>IF(#REF!="","",VLOOKUP(#REF!,#REF!,7,0))</f>
        <v>#REF!</v>
      </c>
      <c r="G208" s="201" t="e">
        <f>IF(OR(#REF!="",F208=""),"",ROUND(#REF!/10^3*F208,3))</f>
        <v>#REF!</v>
      </c>
      <c r="H208" s="201" t="e">
        <f>IF(#REF!&gt;0,#REF!*#REF!/1000,"")</f>
        <v>#REF!</v>
      </c>
      <c r="I208" s="201" t="e">
        <f>IF(#REF!&gt;0,#REF!*#REF!/1000,"")</f>
        <v>#REF!</v>
      </c>
      <c r="J208" s="51" t="e">
        <f>IF(#REF!="●","",IF(#REF!="","",#REF!))</f>
        <v>#REF!</v>
      </c>
      <c r="K208" s="51" t="e">
        <f>IF(#REF!="●","",IF(#REF!="","",#REF!))</f>
        <v>#REF!</v>
      </c>
      <c r="L208" s="74" t="e">
        <f t="shared" si="44"/>
        <v>#REF!</v>
      </c>
      <c r="M208" s="74" t="e">
        <f t="shared" si="45"/>
        <v>#REF!</v>
      </c>
      <c r="N208" s="201" t="e">
        <f>IF(ISNA(L208),"",L208*#REF!)</f>
        <v>#REF!</v>
      </c>
      <c r="O208" s="201" t="e">
        <f>IF(ISNA(M208),"",M208*#REF!)</f>
        <v>#REF!</v>
      </c>
      <c r="P208" s="78" t="e">
        <f>IF(#REF!&gt;0,DQ$6,"")</f>
        <v>#REF!</v>
      </c>
      <c r="Q208" s="99"/>
      <c r="R208" s="411"/>
      <c r="S208" s="412" t="e">
        <f>IF(OR(#REF!="",F208=""),"",ROUND(#REF!/10^3*F208,3))</f>
        <v>#REF!</v>
      </c>
      <c r="T208" s="412" t="e">
        <f>IF(#REF!&gt;0,#REF!*#REF!/1000,"")</f>
        <v>#REF!</v>
      </c>
      <c r="U208" s="412" t="e">
        <f>IF(#REF!&gt;0,#REF!*#REF!/1000,"")</f>
        <v>#REF!</v>
      </c>
      <c r="V208" s="413" t="e">
        <f>IF(OR(#REF!="●",#REF!="●"),"",IF(#REF!="","",#REF!))</f>
        <v>#REF!</v>
      </c>
      <c r="W208" s="413" t="e">
        <f>IF(OR(#REF!="●",#REF!="●"),"",IF(#REF!="","",#REF!))</f>
        <v>#REF!</v>
      </c>
      <c r="X208" s="412" t="e">
        <f>IF(ISNA(L208),"",L208*#REF!)</f>
        <v>#REF!</v>
      </c>
      <c r="Y208" s="412" t="e">
        <f>IF(ISNA(M208),"",M208*#REF!)</f>
        <v>#REF!</v>
      </c>
      <c r="Z208" s="414" t="e">
        <f>IF(#REF!&gt;0,DQ$6,"")</f>
        <v>#REF!</v>
      </c>
      <c r="AA208" s="95" t="e">
        <f>IF(#REF!="","",VLOOKUP(#REF!,#REF!,7,0))</f>
        <v>#REF!</v>
      </c>
      <c r="AB208" s="201" t="e">
        <f>IF(OR(#REF!="",AA208=""),"",ROUND(#REF!/10^3*AA208,3))</f>
        <v>#REF!</v>
      </c>
      <c r="AC208" s="201" t="e">
        <f>IF(#REF!&gt;0,#REF!*#REF!/1000,"")</f>
        <v>#REF!</v>
      </c>
      <c r="AD208" s="201" t="e">
        <f>IF(#REF!&gt;0,#REF!*#REF!/1000,"")</f>
        <v>#REF!</v>
      </c>
      <c r="AE208" s="74" t="e">
        <f t="shared" si="46"/>
        <v>#REF!</v>
      </c>
      <c r="AF208" s="74" t="e">
        <f t="shared" si="47"/>
        <v>#REF!</v>
      </c>
      <c r="AG208" s="201" t="e">
        <f>IF(ISNA(AE208),"",AE208*#REF!)</f>
        <v>#REF!</v>
      </c>
      <c r="AH208" s="201" t="e">
        <f>IF(ISNA(AF208),"",AF208*#REF!)</f>
        <v>#REF!</v>
      </c>
      <c r="AI208" s="78" t="e">
        <f>IF(#REF!&gt;0,DQ$23,"")</f>
        <v>#REF!</v>
      </c>
      <c r="AJ208" s="99"/>
      <c r="AK208" s="411"/>
      <c r="AL208" s="412" t="e">
        <f>IF(OR(#REF!="",F208=""),"",ROUND(#REF!/10^3*F208,3))</f>
        <v>#REF!</v>
      </c>
      <c r="AM208" s="412" t="e">
        <f>IF(#REF!&gt;0,#REF!*#REF!/1000,"")</f>
        <v>#REF!</v>
      </c>
      <c r="AN208" s="412" t="e">
        <f>IF(#REF!&gt;0,#REF!*#REF!/1000,"")</f>
        <v>#REF!</v>
      </c>
      <c r="AO208" s="413" t="e">
        <f>IF(OR(#REF!="●",#REF!="●",#REF!="●"),"",IF(#REF!="","",#REF!))</f>
        <v>#REF!</v>
      </c>
      <c r="AP208" s="413" t="e">
        <f>IF(OR(#REF!="●",#REF!="●",#REF!="●"),"",IF(#REF!="","",#REF!))</f>
        <v>#REF!</v>
      </c>
      <c r="AQ208" s="412" t="e">
        <f>IF(ISNA(L208),"",L208*#REF!)</f>
        <v>#REF!</v>
      </c>
      <c r="AR208" s="412" t="e">
        <f>IF(ISNA(M208),"",M208*#REF!)</f>
        <v>#REF!</v>
      </c>
      <c r="AS208" s="414" t="e">
        <f>IF(#REF!&gt;0,DQ$6,"")</f>
        <v>#REF!</v>
      </c>
      <c r="AT208" s="95" t="e">
        <f>IF(#REF!="","",VLOOKUP(#REF!,#REF!,7,0))</f>
        <v>#REF!</v>
      </c>
      <c r="AU208" s="201" t="e">
        <f>IF(OR(#REF!="",AT208=""),"",ROUND(#REF!/10^3*AT208,3))</f>
        <v>#REF!</v>
      </c>
      <c r="AV208" s="201" t="e">
        <f>IF(#REF!&gt;0,#REF!*#REF!/1000,"")</f>
        <v>#REF!</v>
      </c>
      <c r="AW208" s="201" t="e">
        <f>IF(#REF!&gt;0,#REF!*#REF!/1000,"")</f>
        <v>#REF!</v>
      </c>
      <c r="AX208" s="74" t="e">
        <f t="shared" si="48"/>
        <v>#REF!</v>
      </c>
      <c r="AY208" s="74" t="e">
        <f t="shared" si="49"/>
        <v>#REF!</v>
      </c>
      <c r="AZ208" s="201" t="e">
        <f>IF(ISNA(AX208),"",AX208*#REF!)</f>
        <v>#REF!</v>
      </c>
      <c r="BA208" s="201" t="e">
        <f>IF(ISNA(AY208),"",AY208*#REF!)</f>
        <v>#REF!</v>
      </c>
      <c r="BB208" s="78" t="e">
        <f>IF(#REF!&gt;0,DQ$40,"")</f>
        <v>#REF!</v>
      </c>
      <c r="BC208" s="99"/>
      <c r="BD208" s="650"/>
      <c r="BE208" s="652" t="e">
        <f>IF(OR(#REF!="",F208=""),"",ROUND(#REF!/10^3*F208,3))</f>
        <v>#REF!</v>
      </c>
      <c r="BF208" s="412" t="e">
        <f>IF(#REF!&gt;0,#REF!*#REF!/1000,"")</f>
        <v>#REF!</v>
      </c>
      <c r="BG208" s="412" t="e">
        <f>IF(#REF!&gt;0,#REF!*#REF!/1000,"")</f>
        <v>#REF!</v>
      </c>
      <c r="BH208" s="413" t="e">
        <f>IF(OR(#REF!="●",#REF!="●",#REF!="●",#REF!="●"),"",IF(#REF!="","",#REF!))</f>
        <v>#REF!</v>
      </c>
      <c r="BI208" s="413" t="e">
        <f>IF(OR(#REF!="●",#REF!="●",#REF!="●",#REF!="●"),"",IF(#REF!="","",#REF!))</f>
        <v>#REF!</v>
      </c>
      <c r="BJ208" s="412" t="e">
        <f>IF(ISNA(L208),"",L208*#REF!)</f>
        <v>#REF!</v>
      </c>
      <c r="BK208" s="412" t="e">
        <f>IF(ISNA(M208),"",M208*#REF!)</f>
        <v>#REF!</v>
      </c>
      <c r="BL208" s="415" t="e">
        <f>IF(#REF!&gt;0,DQ$6,"")</f>
        <v>#REF!</v>
      </c>
      <c r="BM208" s="361" t="e">
        <f>IF(#REF!="","",VLOOKUP(#REF!,#REF!,7,0))</f>
        <v>#REF!</v>
      </c>
      <c r="BN208" s="201" t="e">
        <f>IF(OR(#REF!="",BM208=""),"",ROUND(#REF!/10^3*BM208,3))</f>
        <v>#REF!</v>
      </c>
      <c r="BO208" s="201" t="e">
        <f>IF(#REF!&gt;0,#REF!*#REF!/1000,"")</f>
        <v>#REF!</v>
      </c>
      <c r="BP208" s="201" t="e">
        <f>IF(#REF!&gt;0,#REF!*#REF!/1000,"")</f>
        <v>#REF!</v>
      </c>
      <c r="BQ208" s="74" t="e">
        <f t="shared" si="50"/>
        <v>#REF!</v>
      </c>
      <c r="BR208" s="74" t="e">
        <f t="shared" si="51"/>
        <v>#REF!</v>
      </c>
      <c r="BS208" s="201" t="e">
        <f>IF(ISNA(BQ208),"",BQ208*#REF!)</f>
        <v>#REF!</v>
      </c>
      <c r="BT208" s="201" t="e">
        <f>IF(ISNA(BR208),"",BR208*#REF!)</f>
        <v>#REF!</v>
      </c>
      <c r="BU208" s="78" t="e">
        <f>IF(#REF!&gt;0,DQ$57,"")</f>
        <v>#REF!</v>
      </c>
      <c r="BV208" s="99"/>
      <c r="BW208" s="411"/>
      <c r="BX208" s="412" t="e">
        <f>IF(OR(#REF!="",F208=""),"",ROUND(#REF!/10^3*F208,3))</f>
        <v>#REF!</v>
      </c>
      <c r="BY208" s="412" t="e">
        <f>IF(#REF!&gt;0,#REF!*#REF!/1000,"")</f>
        <v>#REF!</v>
      </c>
      <c r="BZ208" s="412" t="e">
        <f>IF(#REF!&gt;0,#REF!*#REF!/1000,"")</f>
        <v>#REF!</v>
      </c>
      <c r="CA208" s="413" t="e">
        <f>IF(OR(#REF!="●",#REF!="●",#REF!="●",#REF!="●",#REF!="●"),"",IF(#REF!="","",#REF!))</f>
        <v>#REF!</v>
      </c>
      <c r="CB208" s="413" t="e">
        <f>IF(OR(#REF!="●",#REF!="●",#REF!="●",#REF!="●",#REF!="●"),"",IF(#REF!="","",#REF!))</f>
        <v>#REF!</v>
      </c>
      <c r="CC208" s="412" t="e">
        <f>IF(ISNA(L208),"",L208*#REF!)</f>
        <v>#REF!</v>
      </c>
      <c r="CD208" s="412" t="e">
        <f>IF(ISNA(M208),"",M208*#REF!)</f>
        <v>#REF!</v>
      </c>
      <c r="CE208" s="415" t="e">
        <f>IF(#REF!&gt;0,DQ$6,"")</f>
        <v>#REF!</v>
      </c>
      <c r="CF208" s="361" t="e">
        <f>IF(#REF!="","",VLOOKUP(#REF!,#REF!,7,0))</f>
        <v>#REF!</v>
      </c>
      <c r="CG208" s="201" t="e">
        <f>IF(OR(#REF!="",CF208=""),"",ROUND(#REF!/10^3*CF208,3))</f>
        <v>#REF!</v>
      </c>
      <c r="CH208" s="201" t="e">
        <f>IF(#REF!&gt;0,#REF!*#REF!/1000,"")</f>
        <v>#REF!</v>
      </c>
      <c r="CI208" s="201" t="e">
        <f>IF(#REF!&gt;0,#REF!*#REF!/1000,"")</f>
        <v>#REF!</v>
      </c>
      <c r="CJ208" s="74" t="e">
        <f t="shared" si="52"/>
        <v>#REF!</v>
      </c>
      <c r="CK208" s="74" t="e">
        <f t="shared" si="53"/>
        <v>#REF!</v>
      </c>
      <c r="CL208" s="201" t="e">
        <f>IF(ISNA(CJ208),"",CJ208*#REF!)</f>
        <v>#REF!</v>
      </c>
      <c r="CM208" s="201" t="e">
        <f>IF(ISNA(CK208),"",CK208*#REF!)</f>
        <v>#REF!</v>
      </c>
      <c r="CN208" s="101" t="e">
        <f>IF(#REF!&gt;0,DQ$57,"")</f>
        <v>#REF!</v>
      </c>
      <c r="CO208" s="84"/>
      <c r="CP208" s="2"/>
      <c r="CQ208" s="2"/>
      <c r="CR208" s="2"/>
      <c r="CS208" s="2"/>
      <c r="CT208" s="2"/>
      <c r="CU208" s="2"/>
      <c r="CV208" s="2"/>
      <c r="CX208" s="2"/>
      <c r="CY208" s="2"/>
      <c r="CZ208" s="2"/>
      <c r="DA208" s="2"/>
      <c r="DB208" s="2"/>
      <c r="DC208" s="2"/>
      <c r="DD208" s="2"/>
      <c r="DE208" s="2"/>
      <c r="DF208" s="2"/>
      <c r="DG208" s="2"/>
      <c r="DJ208" s="4"/>
    </row>
    <row r="209" spans="2:115" ht="18" customHeight="1">
      <c r="B209" s="151" t="e">
        <f>IF(#REF!="","",VLOOKUP(#REF!,$CX$11:$DG$26,9,0))</f>
        <v>#REF!</v>
      </c>
      <c r="C209" s="64" t="e">
        <f>IF(#REF!="",0,VLOOKUP(#REF!,$CP$11:$CQ$16,2,0))</f>
        <v>#REF!</v>
      </c>
      <c r="D209" s="65" t="e">
        <f>IF(#REF!="",0,VLOOKUP(#REF!,$CX$11:$CY$26,2,0))</f>
        <v>#REF!</v>
      </c>
      <c r="E209" s="152" t="e">
        <f t="shared" si="43"/>
        <v>#REF!</v>
      </c>
      <c r="F209" s="155" t="e">
        <f>IF(#REF!="","",VLOOKUP(#REF!,#REF!,7,0))</f>
        <v>#REF!</v>
      </c>
      <c r="G209" s="201" t="e">
        <f>IF(OR(#REF!="",F209=""),"",ROUND(#REF!/10^3*F209,3))</f>
        <v>#REF!</v>
      </c>
      <c r="H209" s="201" t="e">
        <f>IF(#REF!&gt;0,#REF!*#REF!/1000,"")</f>
        <v>#REF!</v>
      </c>
      <c r="I209" s="201" t="e">
        <f>IF(#REF!&gt;0,#REF!*#REF!/1000,"")</f>
        <v>#REF!</v>
      </c>
      <c r="J209" s="51" t="e">
        <f>IF(#REF!="●","",IF(#REF!="","",#REF!))</f>
        <v>#REF!</v>
      </c>
      <c r="K209" s="51" t="e">
        <f>IF(#REF!="●","",IF(#REF!="","",#REF!))</f>
        <v>#REF!</v>
      </c>
      <c r="L209" s="74" t="e">
        <f t="shared" si="44"/>
        <v>#REF!</v>
      </c>
      <c r="M209" s="74" t="e">
        <f t="shared" si="45"/>
        <v>#REF!</v>
      </c>
      <c r="N209" s="201" t="e">
        <f>IF(ISNA(L209),"",L209*#REF!)</f>
        <v>#REF!</v>
      </c>
      <c r="O209" s="201" t="e">
        <f>IF(ISNA(M209),"",M209*#REF!)</f>
        <v>#REF!</v>
      </c>
      <c r="P209" s="78" t="e">
        <f>IF(#REF!&gt;0,DQ$6,"")</f>
        <v>#REF!</v>
      </c>
      <c r="Q209" s="99"/>
      <c r="R209" s="411"/>
      <c r="S209" s="412" t="e">
        <f>IF(OR(#REF!="",F209=""),"",ROUND(#REF!/10^3*F209,3))</f>
        <v>#REF!</v>
      </c>
      <c r="T209" s="412" t="e">
        <f>IF(#REF!&gt;0,#REF!*#REF!/1000,"")</f>
        <v>#REF!</v>
      </c>
      <c r="U209" s="412" t="e">
        <f>IF(#REF!&gt;0,#REF!*#REF!/1000,"")</f>
        <v>#REF!</v>
      </c>
      <c r="V209" s="413" t="e">
        <f>IF(OR(#REF!="●",#REF!="●"),"",IF(#REF!="","",#REF!))</f>
        <v>#REF!</v>
      </c>
      <c r="W209" s="413" t="e">
        <f>IF(OR(#REF!="●",#REF!="●"),"",IF(#REF!="","",#REF!))</f>
        <v>#REF!</v>
      </c>
      <c r="X209" s="412" t="e">
        <f>IF(ISNA(L209),"",L209*#REF!)</f>
        <v>#REF!</v>
      </c>
      <c r="Y209" s="412" t="e">
        <f>IF(ISNA(M209),"",M209*#REF!)</f>
        <v>#REF!</v>
      </c>
      <c r="Z209" s="414" t="e">
        <f>IF(#REF!&gt;0,DQ$6,"")</f>
        <v>#REF!</v>
      </c>
      <c r="AA209" s="95" t="e">
        <f>IF(#REF!="","",VLOOKUP(#REF!,#REF!,7,0))</f>
        <v>#REF!</v>
      </c>
      <c r="AB209" s="201" t="e">
        <f>IF(OR(#REF!="",AA209=""),"",ROUND(#REF!/10^3*AA209,3))</f>
        <v>#REF!</v>
      </c>
      <c r="AC209" s="201" t="e">
        <f>IF(#REF!&gt;0,#REF!*#REF!/1000,"")</f>
        <v>#REF!</v>
      </c>
      <c r="AD209" s="201" t="e">
        <f>IF(#REF!&gt;0,#REF!*#REF!/1000,"")</f>
        <v>#REF!</v>
      </c>
      <c r="AE209" s="74" t="e">
        <f t="shared" si="46"/>
        <v>#REF!</v>
      </c>
      <c r="AF209" s="74" t="e">
        <f t="shared" si="47"/>
        <v>#REF!</v>
      </c>
      <c r="AG209" s="201" t="e">
        <f>IF(ISNA(AE209),"",AE209*#REF!)</f>
        <v>#REF!</v>
      </c>
      <c r="AH209" s="201" t="e">
        <f>IF(ISNA(AF209),"",AF209*#REF!)</f>
        <v>#REF!</v>
      </c>
      <c r="AI209" s="78" t="e">
        <f>IF(#REF!&gt;0,DQ$23,"")</f>
        <v>#REF!</v>
      </c>
      <c r="AJ209" s="99"/>
      <c r="AK209" s="411"/>
      <c r="AL209" s="412" t="e">
        <f>IF(OR(#REF!="",F209=""),"",ROUND(#REF!/10^3*F209,3))</f>
        <v>#REF!</v>
      </c>
      <c r="AM209" s="412" t="e">
        <f>IF(#REF!&gt;0,#REF!*#REF!/1000,"")</f>
        <v>#REF!</v>
      </c>
      <c r="AN209" s="412" t="e">
        <f>IF(#REF!&gt;0,#REF!*#REF!/1000,"")</f>
        <v>#REF!</v>
      </c>
      <c r="AO209" s="413" t="e">
        <f>IF(OR(#REF!="●",#REF!="●",#REF!="●"),"",IF(#REF!="","",#REF!))</f>
        <v>#REF!</v>
      </c>
      <c r="AP209" s="413" t="e">
        <f>IF(OR(#REF!="●",#REF!="●",#REF!="●"),"",IF(#REF!="","",#REF!))</f>
        <v>#REF!</v>
      </c>
      <c r="AQ209" s="412" t="e">
        <f>IF(ISNA(L209),"",L209*#REF!)</f>
        <v>#REF!</v>
      </c>
      <c r="AR209" s="412" t="e">
        <f>IF(ISNA(M209),"",M209*#REF!)</f>
        <v>#REF!</v>
      </c>
      <c r="AS209" s="414" t="e">
        <f>IF(#REF!&gt;0,DQ$6,"")</f>
        <v>#REF!</v>
      </c>
      <c r="AT209" s="95" t="e">
        <f>IF(#REF!="","",VLOOKUP(#REF!,#REF!,7,0))</f>
        <v>#REF!</v>
      </c>
      <c r="AU209" s="201" t="e">
        <f>IF(OR(#REF!="",AT209=""),"",ROUND(#REF!/10^3*AT209,3))</f>
        <v>#REF!</v>
      </c>
      <c r="AV209" s="201" t="e">
        <f>IF(#REF!&gt;0,#REF!*#REF!/1000,"")</f>
        <v>#REF!</v>
      </c>
      <c r="AW209" s="201" t="e">
        <f>IF(#REF!&gt;0,#REF!*#REF!/1000,"")</f>
        <v>#REF!</v>
      </c>
      <c r="AX209" s="74" t="e">
        <f t="shared" si="48"/>
        <v>#REF!</v>
      </c>
      <c r="AY209" s="74" t="e">
        <f t="shared" si="49"/>
        <v>#REF!</v>
      </c>
      <c r="AZ209" s="201" t="e">
        <f>IF(ISNA(AX209),"",AX209*#REF!)</f>
        <v>#REF!</v>
      </c>
      <c r="BA209" s="201" t="e">
        <f>IF(ISNA(AY209),"",AY209*#REF!)</f>
        <v>#REF!</v>
      </c>
      <c r="BB209" s="78" t="e">
        <f>IF(#REF!&gt;0,DQ$40,"")</f>
        <v>#REF!</v>
      </c>
      <c r="BC209" s="99"/>
      <c r="BD209" s="650"/>
      <c r="BE209" s="652" t="e">
        <f>IF(OR(#REF!="",F209=""),"",ROUND(#REF!/10^3*F209,3))</f>
        <v>#REF!</v>
      </c>
      <c r="BF209" s="412" t="e">
        <f>IF(#REF!&gt;0,#REF!*#REF!/1000,"")</f>
        <v>#REF!</v>
      </c>
      <c r="BG209" s="412" t="e">
        <f>IF(#REF!&gt;0,#REF!*#REF!/1000,"")</f>
        <v>#REF!</v>
      </c>
      <c r="BH209" s="413" t="e">
        <f>IF(OR(#REF!="●",#REF!="●",#REF!="●",#REF!="●"),"",IF(#REF!="","",#REF!))</f>
        <v>#REF!</v>
      </c>
      <c r="BI209" s="413" t="e">
        <f>IF(OR(#REF!="●",#REF!="●",#REF!="●",#REF!="●"),"",IF(#REF!="","",#REF!))</f>
        <v>#REF!</v>
      </c>
      <c r="BJ209" s="412" t="e">
        <f>IF(ISNA(L209),"",L209*#REF!)</f>
        <v>#REF!</v>
      </c>
      <c r="BK209" s="412" t="e">
        <f>IF(ISNA(M209),"",M209*#REF!)</f>
        <v>#REF!</v>
      </c>
      <c r="BL209" s="415" t="e">
        <f>IF(#REF!&gt;0,DQ$6,"")</f>
        <v>#REF!</v>
      </c>
      <c r="BM209" s="361" t="e">
        <f>IF(#REF!="","",VLOOKUP(#REF!,#REF!,7,0))</f>
        <v>#REF!</v>
      </c>
      <c r="BN209" s="201" t="e">
        <f>IF(OR(#REF!="",BM209=""),"",ROUND(#REF!/10^3*BM209,3))</f>
        <v>#REF!</v>
      </c>
      <c r="BO209" s="201" t="e">
        <f>IF(#REF!&gt;0,#REF!*#REF!/1000,"")</f>
        <v>#REF!</v>
      </c>
      <c r="BP209" s="201" t="e">
        <f>IF(#REF!&gt;0,#REF!*#REF!/1000,"")</f>
        <v>#REF!</v>
      </c>
      <c r="BQ209" s="74" t="e">
        <f t="shared" si="50"/>
        <v>#REF!</v>
      </c>
      <c r="BR209" s="74" t="e">
        <f t="shared" si="51"/>
        <v>#REF!</v>
      </c>
      <c r="BS209" s="201" t="e">
        <f>IF(ISNA(BQ209),"",BQ209*#REF!)</f>
        <v>#REF!</v>
      </c>
      <c r="BT209" s="201" t="e">
        <f>IF(ISNA(BR209),"",BR209*#REF!)</f>
        <v>#REF!</v>
      </c>
      <c r="BU209" s="78" t="e">
        <f>IF(#REF!&gt;0,DQ$57,"")</f>
        <v>#REF!</v>
      </c>
      <c r="BV209" s="99"/>
      <c r="BW209" s="411"/>
      <c r="BX209" s="412" t="e">
        <f>IF(OR(#REF!="",F209=""),"",ROUND(#REF!/10^3*F209,3))</f>
        <v>#REF!</v>
      </c>
      <c r="BY209" s="412" t="e">
        <f>IF(#REF!&gt;0,#REF!*#REF!/1000,"")</f>
        <v>#REF!</v>
      </c>
      <c r="BZ209" s="412" t="e">
        <f>IF(#REF!&gt;0,#REF!*#REF!/1000,"")</f>
        <v>#REF!</v>
      </c>
      <c r="CA209" s="413" t="e">
        <f>IF(OR(#REF!="●",#REF!="●",#REF!="●",#REF!="●",#REF!="●"),"",IF(#REF!="","",#REF!))</f>
        <v>#REF!</v>
      </c>
      <c r="CB209" s="413" t="e">
        <f>IF(OR(#REF!="●",#REF!="●",#REF!="●",#REF!="●",#REF!="●"),"",IF(#REF!="","",#REF!))</f>
        <v>#REF!</v>
      </c>
      <c r="CC209" s="412" t="e">
        <f>IF(ISNA(L209),"",L209*#REF!)</f>
        <v>#REF!</v>
      </c>
      <c r="CD209" s="412" t="e">
        <f>IF(ISNA(M209),"",M209*#REF!)</f>
        <v>#REF!</v>
      </c>
      <c r="CE209" s="415" t="e">
        <f>IF(#REF!&gt;0,DQ$6,"")</f>
        <v>#REF!</v>
      </c>
      <c r="CF209" s="361" t="e">
        <f>IF(#REF!="","",VLOOKUP(#REF!,#REF!,7,0))</f>
        <v>#REF!</v>
      </c>
      <c r="CG209" s="201" t="e">
        <f>IF(OR(#REF!="",CF209=""),"",ROUND(#REF!/10^3*CF209,3))</f>
        <v>#REF!</v>
      </c>
      <c r="CH209" s="201" t="e">
        <f>IF(#REF!&gt;0,#REF!*#REF!/1000,"")</f>
        <v>#REF!</v>
      </c>
      <c r="CI209" s="201" t="e">
        <f>IF(#REF!&gt;0,#REF!*#REF!/1000,"")</f>
        <v>#REF!</v>
      </c>
      <c r="CJ209" s="74" t="e">
        <f t="shared" si="52"/>
        <v>#REF!</v>
      </c>
      <c r="CK209" s="74" t="e">
        <f t="shared" si="53"/>
        <v>#REF!</v>
      </c>
      <c r="CL209" s="201" t="e">
        <f>IF(ISNA(CJ209),"",CJ209*#REF!)</f>
        <v>#REF!</v>
      </c>
      <c r="CM209" s="201" t="e">
        <f>IF(ISNA(CK209),"",CK209*#REF!)</f>
        <v>#REF!</v>
      </c>
      <c r="CN209" s="101" t="e">
        <f>IF(#REF!&gt;0,DQ$57,"")</f>
        <v>#REF!</v>
      </c>
      <c r="CO209" s="84"/>
      <c r="CP209" s="2"/>
      <c r="CQ209" s="2"/>
      <c r="CR209" s="2"/>
      <c r="CS209" s="2"/>
      <c r="CT209" s="2"/>
      <c r="CU209" s="2"/>
      <c r="CV209" s="2"/>
      <c r="CX209" s="2"/>
      <c r="CY209" s="2"/>
      <c r="CZ209" s="2"/>
      <c r="DA209" s="2"/>
      <c r="DB209" s="2"/>
      <c r="DC209" s="2"/>
      <c r="DD209" s="2"/>
      <c r="DE209" s="2"/>
      <c r="DF209" s="2"/>
      <c r="DG209" s="2"/>
      <c r="DJ209" s="4"/>
    </row>
    <row r="210" spans="2:115" ht="18" customHeight="1">
      <c r="B210" s="151" t="e">
        <f>IF(#REF!="","",VLOOKUP(#REF!,$CX$11:$DG$26,9,0))</f>
        <v>#REF!</v>
      </c>
      <c r="C210" s="64" t="e">
        <f>IF(#REF!="",0,VLOOKUP(#REF!,$CP$11:$CQ$16,2,0))</f>
        <v>#REF!</v>
      </c>
      <c r="D210" s="65" t="e">
        <f>IF(#REF!="",0,VLOOKUP(#REF!,$CX$11:$CY$26,2,0))</f>
        <v>#REF!</v>
      </c>
      <c r="E210" s="152" t="e">
        <f t="shared" si="43"/>
        <v>#REF!</v>
      </c>
      <c r="F210" s="155" t="e">
        <f>IF(#REF!="","",VLOOKUP(#REF!,#REF!,7,0))</f>
        <v>#REF!</v>
      </c>
      <c r="G210" s="201" t="e">
        <f>IF(OR(#REF!="",F210=""),"",ROUND(#REF!/10^3*F210,3))</f>
        <v>#REF!</v>
      </c>
      <c r="H210" s="201" t="e">
        <f>IF(#REF!&gt;0,#REF!*#REF!/1000,"")</f>
        <v>#REF!</v>
      </c>
      <c r="I210" s="201" t="e">
        <f>IF(#REF!&gt;0,#REF!*#REF!/1000,"")</f>
        <v>#REF!</v>
      </c>
      <c r="J210" s="51" t="e">
        <f>IF(#REF!="●","",IF(#REF!="","",#REF!))</f>
        <v>#REF!</v>
      </c>
      <c r="K210" s="51" t="e">
        <f>IF(#REF!="●","",IF(#REF!="","",#REF!))</f>
        <v>#REF!</v>
      </c>
      <c r="L210" s="74" t="e">
        <f t="shared" si="44"/>
        <v>#REF!</v>
      </c>
      <c r="M210" s="74" t="e">
        <f t="shared" si="45"/>
        <v>#REF!</v>
      </c>
      <c r="N210" s="201" t="e">
        <f>IF(ISNA(L210),"",L210*#REF!)</f>
        <v>#REF!</v>
      </c>
      <c r="O210" s="201" t="e">
        <f>IF(ISNA(M210),"",M210*#REF!)</f>
        <v>#REF!</v>
      </c>
      <c r="P210" s="78" t="e">
        <f>IF(#REF!&gt;0,DQ$6,"")</f>
        <v>#REF!</v>
      </c>
      <c r="Q210" s="99"/>
      <c r="R210" s="411"/>
      <c r="S210" s="412" t="e">
        <f>IF(OR(#REF!="",F210=""),"",ROUND(#REF!/10^3*F210,3))</f>
        <v>#REF!</v>
      </c>
      <c r="T210" s="412" t="e">
        <f>IF(#REF!&gt;0,#REF!*#REF!/1000,"")</f>
        <v>#REF!</v>
      </c>
      <c r="U210" s="412" t="e">
        <f>IF(#REF!&gt;0,#REF!*#REF!/1000,"")</f>
        <v>#REF!</v>
      </c>
      <c r="V210" s="413" t="e">
        <f>IF(OR(#REF!="●",#REF!="●"),"",IF(#REF!="","",#REF!))</f>
        <v>#REF!</v>
      </c>
      <c r="W210" s="413" t="e">
        <f>IF(OR(#REF!="●",#REF!="●"),"",IF(#REF!="","",#REF!))</f>
        <v>#REF!</v>
      </c>
      <c r="X210" s="412" t="e">
        <f>IF(ISNA(L210),"",L210*#REF!)</f>
        <v>#REF!</v>
      </c>
      <c r="Y210" s="412" t="e">
        <f>IF(ISNA(M210),"",M210*#REF!)</f>
        <v>#REF!</v>
      </c>
      <c r="Z210" s="414" t="e">
        <f>IF(#REF!&gt;0,DQ$6,"")</f>
        <v>#REF!</v>
      </c>
      <c r="AA210" s="95" t="e">
        <f>IF(#REF!="","",VLOOKUP(#REF!,#REF!,7,0))</f>
        <v>#REF!</v>
      </c>
      <c r="AB210" s="201" t="e">
        <f>IF(OR(#REF!="",AA210=""),"",ROUND(#REF!/10^3*AA210,3))</f>
        <v>#REF!</v>
      </c>
      <c r="AC210" s="201" t="e">
        <f>IF(#REF!&gt;0,#REF!*#REF!/1000,"")</f>
        <v>#REF!</v>
      </c>
      <c r="AD210" s="201" t="e">
        <f>IF(#REF!&gt;0,#REF!*#REF!/1000,"")</f>
        <v>#REF!</v>
      </c>
      <c r="AE210" s="74" t="e">
        <f t="shared" si="46"/>
        <v>#REF!</v>
      </c>
      <c r="AF210" s="74" t="e">
        <f t="shared" si="47"/>
        <v>#REF!</v>
      </c>
      <c r="AG210" s="201" t="e">
        <f>IF(ISNA(AE210),"",AE210*#REF!)</f>
        <v>#REF!</v>
      </c>
      <c r="AH210" s="201" t="e">
        <f>IF(ISNA(AF210),"",AF210*#REF!)</f>
        <v>#REF!</v>
      </c>
      <c r="AI210" s="78" t="e">
        <f>IF(#REF!&gt;0,DQ$23,"")</f>
        <v>#REF!</v>
      </c>
      <c r="AJ210" s="99"/>
      <c r="AK210" s="411"/>
      <c r="AL210" s="412" t="e">
        <f>IF(OR(#REF!="",F210=""),"",ROUND(#REF!/10^3*F210,3))</f>
        <v>#REF!</v>
      </c>
      <c r="AM210" s="412" t="e">
        <f>IF(#REF!&gt;0,#REF!*#REF!/1000,"")</f>
        <v>#REF!</v>
      </c>
      <c r="AN210" s="412" t="e">
        <f>IF(#REF!&gt;0,#REF!*#REF!/1000,"")</f>
        <v>#REF!</v>
      </c>
      <c r="AO210" s="413" t="e">
        <f>IF(OR(#REF!="●",#REF!="●",#REF!="●"),"",IF(#REF!="","",#REF!))</f>
        <v>#REF!</v>
      </c>
      <c r="AP210" s="413" t="e">
        <f>IF(OR(#REF!="●",#REF!="●",#REF!="●"),"",IF(#REF!="","",#REF!))</f>
        <v>#REF!</v>
      </c>
      <c r="AQ210" s="412" t="e">
        <f>IF(ISNA(L210),"",L210*#REF!)</f>
        <v>#REF!</v>
      </c>
      <c r="AR210" s="412" t="e">
        <f>IF(ISNA(M210),"",M210*#REF!)</f>
        <v>#REF!</v>
      </c>
      <c r="AS210" s="414" t="e">
        <f>IF(#REF!&gt;0,DQ$6,"")</f>
        <v>#REF!</v>
      </c>
      <c r="AT210" s="95" t="e">
        <f>IF(#REF!="","",VLOOKUP(#REF!,#REF!,7,0))</f>
        <v>#REF!</v>
      </c>
      <c r="AU210" s="201" t="e">
        <f>IF(OR(#REF!="",AT210=""),"",ROUND(#REF!/10^3*AT210,3))</f>
        <v>#REF!</v>
      </c>
      <c r="AV210" s="201" t="e">
        <f>IF(#REF!&gt;0,#REF!*#REF!/1000,"")</f>
        <v>#REF!</v>
      </c>
      <c r="AW210" s="201" t="e">
        <f>IF(#REF!&gt;0,#REF!*#REF!/1000,"")</f>
        <v>#REF!</v>
      </c>
      <c r="AX210" s="74" t="e">
        <f t="shared" si="48"/>
        <v>#REF!</v>
      </c>
      <c r="AY210" s="74" t="e">
        <f t="shared" si="49"/>
        <v>#REF!</v>
      </c>
      <c r="AZ210" s="201" t="e">
        <f>IF(ISNA(AX210),"",AX210*#REF!)</f>
        <v>#REF!</v>
      </c>
      <c r="BA210" s="201" t="e">
        <f>IF(ISNA(AY210),"",AY210*#REF!)</f>
        <v>#REF!</v>
      </c>
      <c r="BB210" s="78" t="e">
        <f>IF(#REF!&gt;0,DQ$40,"")</f>
        <v>#REF!</v>
      </c>
      <c r="BC210" s="99"/>
      <c r="BD210" s="650"/>
      <c r="BE210" s="652" t="e">
        <f>IF(OR(#REF!="",F210=""),"",ROUND(#REF!/10^3*F210,3))</f>
        <v>#REF!</v>
      </c>
      <c r="BF210" s="412" t="e">
        <f>IF(#REF!&gt;0,#REF!*#REF!/1000,"")</f>
        <v>#REF!</v>
      </c>
      <c r="BG210" s="412" t="e">
        <f>IF(#REF!&gt;0,#REF!*#REF!/1000,"")</f>
        <v>#REF!</v>
      </c>
      <c r="BH210" s="413" t="e">
        <f>IF(OR(#REF!="●",#REF!="●",#REF!="●",#REF!="●"),"",IF(#REF!="","",#REF!))</f>
        <v>#REF!</v>
      </c>
      <c r="BI210" s="413" t="e">
        <f>IF(OR(#REF!="●",#REF!="●",#REF!="●",#REF!="●"),"",IF(#REF!="","",#REF!))</f>
        <v>#REF!</v>
      </c>
      <c r="BJ210" s="412" t="e">
        <f>IF(ISNA(L210),"",L210*#REF!)</f>
        <v>#REF!</v>
      </c>
      <c r="BK210" s="412" t="e">
        <f>IF(ISNA(M210),"",M210*#REF!)</f>
        <v>#REF!</v>
      </c>
      <c r="BL210" s="415" t="e">
        <f>IF(#REF!&gt;0,DQ$6,"")</f>
        <v>#REF!</v>
      </c>
      <c r="BM210" s="361" t="e">
        <f>IF(#REF!="","",VLOOKUP(#REF!,#REF!,7,0))</f>
        <v>#REF!</v>
      </c>
      <c r="BN210" s="201" t="e">
        <f>IF(OR(#REF!="",BM210=""),"",ROUND(#REF!/10^3*BM210,3))</f>
        <v>#REF!</v>
      </c>
      <c r="BO210" s="201" t="e">
        <f>IF(#REF!&gt;0,#REF!*#REF!/1000,"")</f>
        <v>#REF!</v>
      </c>
      <c r="BP210" s="201" t="e">
        <f>IF(#REF!&gt;0,#REF!*#REF!/1000,"")</f>
        <v>#REF!</v>
      </c>
      <c r="BQ210" s="74" t="e">
        <f t="shared" si="50"/>
        <v>#REF!</v>
      </c>
      <c r="BR210" s="74" t="e">
        <f t="shared" si="51"/>
        <v>#REF!</v>
      </c>
      <c r="BS210" s="201" t="e">
        <f>IF(ISNA(BQ210),"",BQ210*#REF!)</f>
        <v>#REF!</v>
      </c>
      <c r="BT210" s="201" t="e">
        <f>IF(ISNA(BR210),"",BR210*#REF!)</f>
        <v>#REF!</v>
      </c>
      <c r="BU210" s="78" t="e">
        <f>IF(#REF!&gt;0,DQ$57,"")</f>
        <v>#REF!</v>
      </c>
      <c r="BV210" s="99"/>
      <c r="BW210" s="411"/>
      <c r="BX210" s="412" t="e">
        <f>IF(OR(#REF!="",F210=""),"",ROUND(#REF!/10^3*F210,3))</f>
        <v>#REF!</v>
      </c>
      <c r="BY210" s="412" t="e">
        <f>IF(#REF!&gt;0,#REF!*#REF!/1000,"")</f>
        <v>#REF!</v>
      </c>
      <c r="BZ210" s="412" t="e">
        <f>IF(#REF!&gt;0,#REF!*#REF!/1000,"")</f>
        <v>#REF!</v>
      </c>
      <c r="CA210" s="413" t="e">
        <f>IF(OR(#REF!="●",#REF!="●",#REF!="●",#REF!="●",#REF!="●"),"",IF(#REF!="","",#REF!))</f>
        <v>#REF!</v>
      </c>
      <c r="CB210" s="413" t="e">
        <f>IF(OR(#REF!="●",#REF!="●",#REF!="●",#REF!="●",#REF!="●"),"",IF(#REF!="","",#REF!))</f>
        <v>#REF!</v>
      </c>
      <c r="CC210" s="412" t="e">
        <f>IF(ISNA(L210),"",L210*#REF!)</f>
        <v>#REF!</v>
      </c>
      <c r="CD210" s="412" t="e">
        <f>IF(ISNA(M210),"",M210*#REF!)</f>
        <v>#REF!</v>
      </c>
      <c r="CE210" s="415" t="e">
        <f>IF(#REF!&gt;0,DQ$6,"")</f>
        <v>#REF!</v>
      </c>
      <c r="CF210" s="361" t="e">
        <f>IF(#REF!="","",VLOOKUP(#REF!,#REF!,7,0))</f>
        <v>#REF!</v>
      </c>
      <c r="CG210" s="201" t="e">
        <f>IF(OR(#REF!="",CF210=""),"",ROUND(#REF!/10^3*CF210,3))</f>
        <v>#REF!</v>
      </c>
      <c r="CH210" s="201" t="e">
        <f>IF(#REF!&gt;0,#REF!*#REF!/1000,"")</f>
        <v>#REF!</v>
      </c>
      <c r="CI210" s="201" t="e">
        <f>IF(#REF!&gt;0,#REF!*#REF!/1000,"")</f>
        <v>#REF!</v>
      </c>
      <c r="CJ210" s="74" t="e">
        <f t="shared" si="52"/>
        <v>#REF!</v>
      </c>
      <c r="CK210" s="74" t="e">
        <f t="shared" si="53"/>
        <v>#REF!</v>
      </c>
      <c r="CL210" s="201" t="e">
        <f>IF(ISNA(CJ210),"",CJ210*#REF!)</f>
        <v>#REF!</v>
      </c>
      <c r="CM210" s="201" t="e">
        <f>IF(ISNA(CK210),"",CK210*#REF!)</f>
        <v>#REF!</v>
      </c>
      <c r="CN210" s="101" t="e">
        <f>IF(#REF!&gt;0,DQ$57,"")</f>
        <v>#REF!</v>
      </c>
      <c r="CO210" s="84"/>
      <c r="CP210" s="2"/>
      <c r="CQ210" s="2"/>
      <c r="CR210" s="2"/>
      <c r="CS210" s="2"/>
      <c r="CT210" s="2"/>
      <c r="CU210" s="2"/>
      <c r="CV210" s="2"/>
      <c r="CX210" s="2"/>
      <c r="CY210" s="2"/>
      <c r="CZ210" s="2"/>
      <c r="DA210" s="2"/>
      <c r="DB210" s="2"/>
      <c r="DC210" s="2"/>
      <c r="DD210" s="2"/>
      <c r="DE210" s="2"/>
      <c r="DF210" s="2"/>
      <c r="DG210" s="2"/>
      <c r="DJ210" s="4"/>
    </row>
    <row r="211" spans="2:115" ht="18" customHeight="1">
      <c r="B211" s="151" t="e">
        <f>IF(#REF!="","",VLOOKUP(#REF!,$CX$11:$DG$26,9,0))</f>
        <v>#REF!</v>
      </c>
      <c r="C211" s="64" t="e">
        <f>IF(#REF!="",0,VLOOKUP(#REF!,$CP$11:$CQ$16,2,0))</f>
        <v>#REF!</v>
      </c>
      <c r="D211" s="65" t="e">
        <f>IF(#REF!="",0,VLOOKUP(#REF!,$CX$11:$CY$26,2,0))</f>
        <v>#REF!</v>
      </c>
      <c r="E211" s="152" t="e">
        <f t="shared" si="43"/>
        <v>#REF!</v>
      </c>
      <c r="F211" s="155" t="e">
        <f>IF(#REF!="","",VLOOKUP(#REF!,#REF!,7,0))</f>
        <v>#REF!</v>
      </c>
      <c r="G211" s="201" t="e">
        <f>IF(OR(#REF!="",F211=""),"",ROUND(#REF!/10^3*F211,3))</f>
        <v>#REF!</v>
      </c>
      <c r="H211" s="201" t="e">
        <f>IF(#REF!&gt;0,#REF!*#REF!/1000,"")</f>
        <v>#REF!</v>
      </c>
      <c r="I211" s="201" t="e">
        <f>IF(#REF!&gt;0,#REF!*#REF!/1000,"")</f>
        <v>#REF!</v>
      </c>
      <c r="J211" s="51" t="e">
        <f>IF(#REF!="●","",IF(#REF!="","",#REF!))</f>
        <v>#REF!</v>
      </c>
      <c r="K211" s="51" t="e">
        <f>IF(#REF!="●","",IF(#REF!="","",#REF!))</f>
        <v>#REF!</v>
      </c>
      <c r="L211" s="74" t="e">
        <f t="shared" si="44"/>
        <v>#REF!</v>
      </c>
      <c r="M211" s="74" t="e">
        <f t="shared" si="45"/>
        <v>#REF!</v>
      </c>
      <c r="N211" s="201" t="e">
        <f>IF(ISNA(L211),"",L211*#REF!)</f>
        <v>#REF!</v>
      </c>
      <c r="O211" s="201" t="e">
        <f>IF(ISNA(M211),"",M211*#REF!)</f>
        <v>#REF!</v>
      </c>
      <c r="P211" s="78" t="e">
        <f>IF(#REF!&gt;0,DQ$6,"")</f>
        <v>#REF!</v>
      </c>
      <c r="Q211" s="99"/>
      <c r="R211" s="411"/>
      <c r="S211" s="412" t="e">
        <f>IF(OR(#REF!="",F211=""),"",ROUND(#REF!/10^3*F211,3))</f>
        <v>#REF!</v>
      </c>
      <c r="T211" s="412" t="e">
        <f>IF(#REF!&gt;0,#REF!*#REF!/1000,"")</f>
        <v>#REF!</v>
      </c>
      <c r="U211" s="412" t="e">
        <f>IF(#REF!&gt;0,#REF!*#REF!/1000,"")</f>
        <v>#REF!</v>
      </c>
      <c r="V211" s="413" t="e">
        <f>IF(OR(#REF!="●",#REF!="●"),"",IF(#REF!="","",#REF!))</f>
        <v>#REF!</v>
      </c>
      <c r="W211" s="413" t="e">
        <f>IF(OR(#REF!="●",#REF!="●"),"",IF(#REF!="","",#REF!))</f>
        <v>#REF!</v>
      </c>
      <c r="X211" s="412" t="e">
        <f>IF(ISNA(L211),"",L211*#REF!)</f>
        <v>#REF!</v>
      </c>
      <c r="Y211" s="412" t="e">
        <f>IF(ISNA(M211),"",M211*#REF!)</f>
        <v>#REF!</v>
      </c>
      <c r="Z211" s="414" t="e">
        <f>IF(#REF!&gt;0,DQ$6,"")</f>
        <v>#REF!</v>
      </c>
      <c r="AA211" s="95" t="e">
        <f>IF(#REF!="","",VLOOKUP(#REF!,#REF!,7,0))</f>
        <v>#REF!</v>
      </c>
      <c r="AB211" s="201" t="e">
        <f>IF(OR(#REF!="",AA211=""),"",ROUND(#REF!/10^3*AA211,3))</f>
        <v>#REF!</v>
      </c>
      <c r="AC211" s="201" t="e">
        <f>IF(#REF!&gt;0,#REF!*#REF!/1000,"")</f>
        <v>#REF!</v>
      </c>
      <c r="AD211" s="201" t="e">
        <f>IF(#REF!&gt;0,#REF!*#REF!/1000,"")</f>
        <v>#REF!</v>
      </c>
      <c r="AE211" s="74" t="e">
        <f t="shared" si="46"/>
        <v>#REF!</v>
      </c>
      <c r="AF211" s="74" t="e">
        <f t="shared" si="47"/>
        <v>#REF!</v>
      </c>
      <c r="AG211" s="201" t="e">
        <f>IF(ISNA(AE211),"",AE211*#REF!)</f>
        <v>#REF!</v>
      </c>
      <c r="AH211" s="201" t="e">
        <f>IF(ISNA(AF211),"",AF211*#REF!)</f>
        <v>#REF!</v>
      </c>
      <c r="AI211" s="78" t="e">
        <f>IF(#REF!&gt;0,DQ$23,"")</f>
        <v>#REF!</v>
      </c>
      <c r="AJ211" s="99"/>
      <c r="AK211" s="411"/>
      <c r="AL211" s="412" t="e">
        <f>IF(OR(#REF!="",F211=""),"",ROUND(#REF!/10^3*F211,3))</f>
        <v>#REF!</v>
      </c>
      <c r="AM211" s="412" t="e">
        <f>IF(#REF!&gt;0,#REF!*#REF!/1000,"")</f>
        <v>#REF!</v>
      </c>
      <c r="AN211" s="412" t="e">
        <f>IF(#REF!&gt;0,#REF!*#REF!/1000,"")</f>
        <v>#REF!</v>
      </c>
      <c r="AO211" s="413" t="e">
        <f>IF(OR(#REF!="●",#REF!="●",#REF!="●"),"",IF(#REF!="","",#REF!))</f>
        <v>#REF!</v>
      </c>
      <c r="AP211" s="413" t="e">
        <f>IF(OR(#REF!="●",#REF!="●",#REF!="●"),"",IF(#REF!="","",#REF!))</f>
        <v>#REF!</v>
      </c>
      <c r="AQ211" s="412" t="e">
        <f>IF(ISNA(L211),"",L211*#REF!)</f>
        <v>#REF!</v>
      </c>
      <c r="AR211" s="412" t="e">
        <f>IF(ISNA(M211),"",M211*#REF!)</f>
        <v>#REF!</v>
      </c>
      <c r="AS211" s="414" t="e">
        <f>IF(#REF!&gt;0,DQ$6,"")</f>
        <v>#REF!</v>
      </c>
      <c r="AT211" s="95" t="e">
        <f>IF(#REF!="","",VLOOKUP(#REF!,#REF!,7,0))</f>
        <v>#REF!</v>
      </c>
      <c r="AU211" s="201" t="e">
        <f>IF(OR(#REF!="",AT211=""),"",ROUND(#REF!/10^3*AT211,3))</f>
        <v>#REF!</v>
      </c>
      <c r="AV211" s="201" t="e">
        <f>IF(#REF!&gt;0,#REF!*#REF!/1000,"")</f>
        <v>#REF!</v>
      </c>
      <c r="AW211" s="201" t="e">
        <f>IF(#REF!&gt;0,#REF!*#REF!/1000,"")</f>
        <v>#REF!</v>
      </c>
      <c r="AX211" s="74" t="e">
        <f t="shared" si="48"/>
        <v>#REF!</v>
      </c>
      <c r="AY211" s="74" t="e">
        <f t="shared" si="49"/>
        <v>#REF!</v>
      </c>
      <c r="AZ211" s="201" t="e">
        <f>IF(ISNA(AX211),"",AX211*#REF!)</f>
        <v>#REF!</v>
      </c>
      <c r="BA211" s="201" t="e">
        <f>IF(ISNA(AY211),"",AY211*#REF!)</f>
        <v>#REF!</v>
      </c>
      <c r="BB211" s="78" t="e">
        <f>IF(#REF!&gt;0,DQ$40,"")</f>
        <v>#REF!</v>
      </c>
      <c r="BC211" s="99"/>
      <c r="BD211" s="650"/>
      <c r="BE211" s="652" t="e">
        <f>IF(OR(#REF!="",F211=""),"",ROUND(#REF!/10^3*F211,3))</f>
        <v>#REF!</v>
      </c>
      <c r="BF211" s="412" t="e">
        <f>IF(#REF!&gt;0,#REF!*#REF!/1000,"")</f>
        <v>#REF!</v>
      </c>
      <c r="BG211" s="412" t="e">
        <f>IF(#REF!&gt;0,#REF!*#REF!/1000,"")</f>
        <v>#REF!</v>
      </c>
      <c r="BH211" s="413" t="e">
        <f>IF(OR(#REF!="●",#REF!="●",#REF!="●",#REF!="●"),"",IF(#REF!="","",#REF!))</f>
        <v>#REF!</v>
      </c>
      <c r="BI211" s="413" t="e">
        <f>IF(OR(#REF!="●",#REF!="●",#REF!="●",#REF!="●"),"",IF(#REF!="","",#REF!))</f>
        <v>#REF!</v>
      </c>
      <c r="BJ211" s="412" t="e">
        <f>IF(ISNA(L211),"",L211*#REF!)</f>
        <v>#REF!</v>
      </c>
      <c r="BK211" s="412" t="e">
        <f>IF(ISNA(M211),"",M211*#REF!)</f>
        <v>#REF!</v>
      </c>
      <c r="BL211" s="415" t="e">
        <f>IF(#REF!&gt;0,DQ$6,"")</f>
        <v>#REF!</v>
      </c>
      <c r="BM211" s="361" t="e">
        <f>IF(#REF!="","",VLOOKUP(#REF!,#REF!,7,0))</f>
        <v>#REF!</v>
      </c>
      <c r="BN211" s="201" t="e">
        <f>IF(OR(#REF!="",BM211=""),"",ROUND(#REF!/10^3*BM211,3))</f>
        <v>#REF!</v>
      </c>
      <c r="BO211" s="201" t="e">
        <f>IF(#REF!&gt;0,#REF!*#REF!/1000,"")</f>
        <v>#REF!</v>
      </c>
      <c r="BP211" s="201" t="e">
        <f>IF(#REF!&gt;0,#REF!*#REF!/1000,"")</f>
        <v>#REF!</v>
      </c>
      <c r="BQ211" s="74" t="e">
        <f t="shared" si="50"/>
        <v>#REF!</v>
      </c>
      <c r="BR211" s="74" t="e">
        <f t="shared" si="51"/>
        <v>#REF!</v>
      </c>
      <c r="BS211" s="201" t="e">
        <f>IF(ISNA(BQ211),"",BQ211*#REF!)</f>
        <v>#REF!</v>
      </c>
      <c r="BT211" s="201" t="e">
        <f>IF(ISNA(BR211),"",BR211*#REF!)</f>
        <v>#REF!</v>
      </c>
      <c r="BU211" s="78" t="e">
        <f>IF(#REF!&gt;0,DQ$57,"")</f>
        <v>#REF!</v>
      </c>
      <c r="BV211" s="99"/>
      <c r="BW211" s="411"/>
      <c r="BX211" s="412" t="e">
        <f>IF(OR(#REF!="",F211=""),"",ROUND(#REF!/10^3*F211,3))</f>
        <v>#REF!</v>
      </c>
      <c r="BY211" s="412" t="e">
        <f>IF(#REF!&gt;0,#REF!*#REF!/1000,"")</f>
        <v>#REF!</v>
      </c>
      <c r="BZ211" s="412" t="e">
        <f>IF(#REF!&gt;0,#REF!*#REF!/1000,"")</f>
        <v>#REF!</v>
      </c>
      <c r="CA211" s="413" t="e">
        <f>IF(OR(#REF!="●",#REF!="●",#REF!="●",#REF!="●",#REF!="●"),"",IF(#REF!="","",#REF!))</f>
        <v>#REF!</v>
      </c>
      <c r="CB211" s="413" t="e">
        <f>IF(OR(#REF!="●",#REF!="●",#REF!="●",#REF!="●",#REF!="●"),"",IF(#REF!="","",#REF!))</f>
        <v>#REF!</v>
      </c>
      <c r="CC211" s="412" t="e">
        <f>IF(ISNA(L211),"",L211*#REF!)</f>
        <v>#REF!</v>
      </c>
      <c r="CD211" s="412" t="e">
        <f>IF(ISNA(M211),"",M211*#REF!)</f>
        <v>#REF!</v>
      </c>
      <c r="CE211" s="415" t="e">
        <f>IF(#REF!&gt;0,DQ$6,"")</f>
        <v>#REF!</v>
      </c>
      <c r="CF211" s="361" t="e">
        <f>IF(#REF!="","",VLOOKUP(#REF!,#REF!,7,0))</f>
        <v>#REF!</v>
      </c>
      <c r="CG211" s="201" t="e">
        <f>IF(OR(#REF!="",CF211=""),"",ROUND(#REF!/10^3*CF211,3))</f>
        <v>#REF!</v>
      </c>
      <c r="CH211" s="201" t="e">
        <f>IF(#REF!&gt;0,#REF!*#REF!/1000,"")</f>
        <v>#REF!</v>
      </c>
      <c r="CI211" s="201" t="e">
        <f>IF(#REF!&gt;0,#REF!*#REF!/1000,"")</f>
        <v>#REF!</v>
      </c>
      <c r="CJ211" s="74" t="e">
        <f t="shared" si="52"/>
        <v>#REF!</v>
      </c>
      <c r="CK211" s="74" t="e">
        <f t="shared" si="53"/>
        <v>#REF!</v>
      </c>
      <c r="CL211" s="201" t="e">
        <f>IF(ISNA(CJ211),"",CJ211*#REF!)</f>
        <v>#REF!</v>
      </c>
      <c r="CM211" s="201" t="e">
        <f>IF(ISNA(CK211),"",CK211*#REF!)</f>
        <v>#REF!</v>
      </c>
      <c r="CN211" s="101" t="e">
        <f>IF(#REF!&gt;0,DQ$57,"")</f>
        <v>#REF!</v>
      </c>
      <c r="CO211" s="84"/>
      <c r="CP211" s="2"/>
      <c r="CQ211" s="2"/>
      <c r="CR211" s="2"/>
      <c r="CS211" s="2"/>
      <c r="CT211" s="2"/>
      <c r="CU211" s="2"/>
      <c r="CV211" s="2"/>
      <c r="CX211" s="2"/>
      <c r="CY211" s="2"/>
      <c r="CZ211" s="2"/>
      <c r="DA211" s="2"/>
      <c r="DB211" s="2"/>
      <c r="DC211" s="2"/>
      <c r="DD211" s="2"/>
      <c r="DE211" s="2"/>
      <c r="DF211" s="2"/>
      <c r="DG211" s="2"/>
      <c r="DJ211" s="4"/>
    </row>
    <row r="212" spans="2:115" ht="18" customHeight="1">
      <c r="B212" s="151" t="e">
        <f>IF(#REF!="","",VLOOKUP(#REF!,$CX$11:$DG$26,9,0))</f>
        <v>#REF!</v>
      </c>
      <c r="C212" s="64" t="e">
        <f>IF(#REF!="",0,VLOOKUP(#REF!,$CP$11:$CQ$16,2,0))</f>
        <v>#REF!</v>
      </c>
      <c r="D212" s="65" t="e">
        <f>IF(#REF!="",0,VLOOKUP(#REF!,$CX$11:$CY$26,2,0))</f>
        <v>#REF!</v>
      </c>
      <c r="E212" s="152" t="e">
        <f t="shared" si="43"/>
        <v>#REF!</v>
      </c>
      <c r="F212" s="155" t="e">
        <f>IF(#REF!="","",VLOOKUP(#REF!,#REF!,7,0))</f>
        <v>#REF!</v>
      </c>
      <c r="G212" s="201" t="e">
        <f>IF(OR(#REF!="",F212=""),"",ROUND(#REF!/10^3*F212,3))</f>
        <v>#REF!</v>
      </c>
      <c r="H212" s="201" t="e">
        <f>IF(#REF!&gt;0,#REF!*#REF!/1000,"")</f>
        <v>#REF!</v>
      </c>
      <c r="I212" s="201" t="e">
        <f>IF(#REF!&gt;0,#REF!*#REF!/1000,"")</f>
        <v>#REF!</v>
      </c>
      <c r="J212" s="51" t="e">
        <f>IF(#REF!="●","",IF(#REF!="","",#REF!))</f>
        <v>#REF!</v>
      </c>
      <c r="K212" s="51" t="e">
        <f>IF(#REF!="●","",IF(#REF!="","",#REF!))</f>
        <v>#REF!</v>
      </c>
      <c r="L212" s="74" t="e">
        <f t="shared" si="44"/>
        <v>#REF!</v>
      </c>
      <c r="M212" s="74" t="e">
        <f t="shared" si="45"/>
        <v>#REF!</v>
      </c>
      <c r="N212" s="201" t="e">
        <f>IF(ISNA(L212),"",L212*#REF!)</f>
        <v>#REF!</v>
      </c>
      <c r="O212" s="201" t="e">
        <f>IF(ISNA(M212),"",M212*#REF!)</f>
        <v>#REF!</v>
      </c>
      <c r="P212" s="78" t="e">
        <f>IF(#REF!&gt;0,DQ$6,"")</f>
        <v>#REF!</v>
      </c>
      <c r="Q212" s="99"/>
      <c r="R212" s="411"/>
      <c r="S212" s="412" t="e">
        <f>IF(OR(#REF!="",F212=""),"",ROUND(#REF!/10^3*F212,3))</f>
        <v>#REF!</v>
      </c>
      <c r="T212" s="412" t="e">
        <f>IF(#REF!&gt;0,#REF!*#REF!/1000,"")</f>
        <v>#REF!</v>
      </c>
      <c r="U212" s="412" t="e">
        <f>IF(#REF!&gt;0,#REF!*#REF!/1000,"")</f>
        <v>#REF!</v>
      </c>
      <c r="V212" s="413" t="e">
        <f>IF(OR(#REF!="●",#REF!="●"),"",IF(#REF!="","",#REF!))</f>
        <v>#REF!</v>
      </c>
      <c r="W212" s="413" t="e">
        <f>IF(OR(#REF!="●",#REF!="●"),"",IF(#REF!="","",#REF!))</f>
        <v>#REF!</v>
      </c>
      <c r="X212" s="412" t="e">
        <f>IF(ISNA(L212),"",L212*#REF!)</f>
        <v>#REF!</v>
      </c>
      <c r="Y212" s="412" t="e">
        <f>IF(ISNA(M212),"",M212*#REF!)</f>
        <v>#REF!</v>
      </c>
      <c r="Z212" s="414" t="e">
        <f>IF(#REF!&gt;0,DQ$6,"")</f>
        <v>#REF!</v>
      </c>
      <c r="AA212" s="95" t="e">
        <f>IF(#REF!="","",VLOOKUP(#REF!,#REF!,7,0))</f>
        <v>#REF!</v>
      </c>
      <c r="AB212" s="201" t="e">
        <f>IF(OR(#REF!="",AA212=""),"",ROUND(#REF!/10^3*AA212,3))</f>
        <v>#REF!</v>
      </c>
      <c r="AC212" s="201" t="e">
        <f>IF(#REF!&gt;0,#REF!*#REF!/1000,"")</f>
        <v>#REF!</v>
      </c>
      <c r="AD212" s="201" t="e">
        <f>IF(#REF!&gt;0,#REF!*#REF!/1000,"")</f>
        <v>#REF!</v>
      </c>
      <c r="AE212" s="74" t="e">
        <f t="shared" si="46"/>
        <v>#REF!</v>
      </c>
      <c r="AF212" s="74" t="e">
        <f t="shared" si="47"/>
        <v>#REF!</v>
      </c>
      <c r="AG212" s="201" t="e">
        <f>IF(ISNA(AE212),"",AE212*#REF!)</f>
        <v>#REF!</v>
      </c>
      <c r="AH212" s="201" t="e">
        <f>IF(ISNA(AF212),"",AF212*#REF!)</f>
        <v>#REF!</v>
      </c>
      <c r="AI212" s="78" t="e">
        <f>IF(#REF!&gt;0,DQ$23,"")</f>
        <v>#REF!</v>
      </c>
      <c r="AJ212" s="99"/>
      <c r="AK212" s="411"/>
      <c r="AL212" s="412" t="e">
        <f>IF(OR(#REF!="",F212=""),"",ROUND(#REF!/10^3*F212,3))</f>
        <v>#REF!</v>
      </c>
      <c r="AM212" s="412" t="e">
        <f>IF(#REF!&gt;0,#REF!*#REF!/1000,"")</f>
        <v>#REF!</v>
      </c>
      <c r="AN212" s="412" t="e">
        <f>IF(#REF!&gt;0,#REF!*#REF!/1000,"")</f>
        <v>#REF!</v>
      </c>
      <c r="AO212" s="413" t="e">
        <f>IF(OR(#REF!="●",#REF!="●",#REF!="●"),"",IF(#REF!="","",#REF!))</f>
        <v>#REF!</v>
      </c>
      <c r="AP212" s="413" t="e">
        <f>IF(OR(#REF!="●",#REF!="●",#REF!="●"),"",IF(#REF!="","",#REF!))</f>
        <v>#REF!</v>
      </c>
      <c r="AQ212" s="412" t="e">
        <f>IF(ISNA(L212),"",L212*#REF!)</f>
        <v>#REF!</v>
      </c>
      <c r="AR212" s="412" t="e">
        <f>IF(ISNA(M212),"",M212*#REF!)</f>
        <v>#REF!</v>
      </c>
      <c r="AS212" s="414" t="e">
        <f>IF(#REF!&gt;0,DQ$6,"")</f>
        <v>#REF!</v>
      </c>
      <c r="AT212" s="95" t="e">
        <f>IF(#REF!="","",VLOOKUP(#REF!,#REF!,7,0))</f>
        <v>#REF!</v>
      </c>
      <c r="AU212" s="201" t="e">
        <f>IF(OR(#REF!="",AT212=""),"",ROUND(#REF!/10^3*AT212,3))</f>
        <v>#REF!</v>
      </c>
      <c r="AV212" s="201" t="e">
        <f>IF(#REF!&gt;0,#REF!*#REF!/1000,"")</f>
        <v>#REF!</v>
      </c>
      <c r="AW212" s="201" t="e">
        <f>IF(#REF!&gt;0,#REF!*#REF!/1000,"")</f>
        <v>#REF!</v>
      </c>
      <c r="AX212" s="74" t="e">
        <f t="shared" si="48"/>
        <v>#REF!</v>
      </c>
      <c r="AY212" s="74" t="e">
        <f t="shared" si="49"/>
        <v>#REF!</v>
      </c>
      <c r="AZ212" s="201" t="e">
        <f>IF(ISNA(AX212),"",AX212*#REF!)</f>
        <v>#REF!</v>
      </c>
      <c r="BA212" s="201" t="e">
        <f>IF(ISNA(AY212),"",AY212*#REF!)</f>
        <v>#REF!</v>
      </c>
      <c r="BB212" s="78" t="e">
        <f>IF(#REF!&gt;0,DQ$40,"")</f>
        <v>#REF!</v>
      </c>
      <c r="BC212" s="99"/>
      <c r="BD212" s="650"/>
      <c r="BE212" s="652" t="e">
        <f>IF(OR(#REF!="",F212=""),"",ROUND(#REF!/10^3*F212,3))</f>
        <v>#REF!</v>
      </c>
      <c r="BF212" s="412" t="e">
        <f>IF(#REF!&gt;0,#REF!*#REF!/1000,"")</f>
        <v>#REF!</v>
      </c>
      <c r="BG212" s="412" t="e">
        <f>IF(#REF!&gt;0,#REF!*#REF!/1000,"")</f>
        <v>#REF!</v>
      </c>
      <c r="BH212" s="413" t="e">
        <f>IF(OR(#REF!="●",#REF!="●",#REF!="●",#REF!="●"),"",IF(#REF!="","",#REF!))</f>
        <v>#REF!</v>
      </c>
      <c r="BI212" s="413" t="e">
        <f>IF(OR(#REF!="●",#REF!="●",#REF!="●",#REF!="●"),"",IF(#REF!="","",#REF!))</f>
        <v>#REF!</v>
      </c>
      <c r="BJ212" s="412" t="e">
        <f>IF(ISNA(L212),"",L212*#REF!)</f>
        <v>#REF!</v>
      </c>
      <c r="BK212" s="412" t="e">
        <f>IF(ISNA(M212),"",M212*#REF!)</f>
        <v>#REF!</v>
      </c>
      <c r="BL212" s="415" t="e">
        <f>IF(#REF!&gt;0,DQ$6,"")</f>
        <v>#REF!</v>
      </c>
      <c r="BM212" s="361" t="e">
        <f>IF(#REF!="","",VLOOKUP(#REF!,#REF!,7,0))</f>
        <v>#REF!</v>
      </c>
      <c r="BN212" s="201" t="e">
        <f>IF(OR(#REF!="",BM212=""),"",ROUND(#REF!/10^3*BM212,3))</f>
        <v>#REF!</v>
      </c>
      <c r="BO212" s="201" t="e">
        <f>IF(#REF!&gt;0,#REF!*#REF!/1000,"")</f>
        <v>#REF!</v>
      </c>
      <c r="BP212" s="201" t="e">
        <f>IF(#REF!&gt;0,#REF!*#REF!/1000,"")</f>
        <v>#REF!</v>
      </c>
      <c r="BQ212" s="74" t="e">
        <f t="shared" si="50"/>
        <v>#REF!</v>
      </c>
      <c r="BR212" s="74" t="e">
        <f t="shared" si="51"/>
        <v>#REF!</v>
      </c>
      <c r="BS212" s="201" t="e">
        <f>IF(ISNA(BQ212),"",BQ212*#REF!)</f>
        <v>#REF!</v>
      </c>
      <c r="BT212" s="201" t="e">
        <f>IF(ISNA(BR212),"",BR212*#REF!)</f>
        <v>#REF!</v>
      </c>
      <c r="BU212" s="78" t="e">
        <f>IF(#REF!&gt;0,DQ$57,"")</f>
        <v>#REF!</v>
      </c>
      <c r="BV212" s="99"/>
      <c r="BW212" s="411"/>
      <c r="BX212" s="412" t="e">
        <f>IF(OR(#REF!="",F212=""),"",ROUND(#REF!/10^3*F212,3))</f>
        <v>#REF!</v>
      </c>
      <c r="BY212" s="412" t="e">
        <f>IF(#REF!&gt;0,#REF!*#REF!/1000,"")</f>
        <v>#REF!</v>
      </c>
      <c r="BZ212" s="412" t="e">
        <f>IF(#REF!&gt;0,#REF!*#REF!/1000,"")</f>
        <v>#REF!</v>
      </c>
      <c r="CA212" s="413" t="e">
        <f>IF(OR(#REF!="●",#REF!="●",#REF!="●",#REF!="●",#REF!="●"),"",IF(#REF!="","",#REF!))</f>
        <v>#REF!</v>
      </c>
      <c r="CB212" s="413" t="e">
        <f>IF(OR(#REF!="●",#REF!="●",#REF!="●",#REF!="●",#REF!="●"),"",IF(#REF!="","",#REF!))</f>
        <v>#REF!</v>
      </c>
      <c r="CC212" s="412" t="e">
        <f>IF(ISNA(L212),"",L212*#REF!)</f>
        <v>#REF!</v>
      </c>
      <c r="CD212" s="412" t="e">
        <f>IF(ISNA(M212),"",M212*#REF!)</f>
        <v>#REF!</v>
      </c>
      <c r="CE212" s="415" t="e">
        <f>IF(#REF!&gt;0,DQ$6,"")</f>
        <v>#REF!</v>
      </c>
      <c r="CF212" s="361" t="e">
        <f>IF(#REF!="","",VLOOKUP(#REF!,#REF!,7,0))</f>
        <v>#REF!</v>
      </c>
      <c r="CG212" s="201" t="e">
        <f>IF(OR(#REF!="",CF212=""),"",ROUND(#REF!/10^3*CF212,3))</f>
        <v>#REF!</v>
      </c>
      <c r="CH212" s="201" t="e">
        <f>IF(#REF!&gt;0,#REF!*#REF!/1000,"")</f>
        <v>#REF!</v>
      </c>
      <c r="CI212" s="201" t="e">
        <f>IF(#REF!&gt;0,#REF!*#REF!/1000,"")</f>
        <v>#REF!</v>
      </c>
      <c r="CJ212" s="74" t="e">
        <f t="shared" si="52"/>
        <v>#REF!</v>
      </c>
      <c r="CK212" s="74" t="e">
        <f t="shared" si="53"/>
        <v>#REF!</v>
      </c>
      <c r="CL212" s="201" t="e">
        <f>IF(ISNA(CJ212),"",CJ212*#REF!)</f>
        <v>#REF!</v>
      </c>
      <c r="CM212" s="201" t="e">
        <f>IF(ISNA(CK212),"",CK212*#REF!)</f>
        <v>#REF!</v>
      </c>
      <c r="CN212" s="101" t="e">
        <f>IF(#REF!&gt;0,DQ$57,"")</f>
        <v>#REF!</v>
      </c>
      <c r="CO212" s="84"/>
      <c r="CP212" s="2"/>
      <c r="CQ212" s="2"/>
      <c r="CR212" s="2"/>
      <c r="CS212" s="2"/>
      <c r="CT212" s="2"/>
      <c r="CU212" s="2"/>
      <c r="CV212" s="2"/>
      <c r="CX212" s="2"/>
      <c r="CY212" s="2"/>
      <c r="CZ212" s="2"/>
      <c r="DA212" s="2"/>
      <c r="DB212" s="2"/>
      <c r="DC212" s="2"/>
      <c r="DD212" s="2"/>
      <c r="DE212" s="2"/>
      <c r="DF212" s="2"/>
      <c r="DG212" s="2"/>
      <c r="DJ212" s="4"/>
      <c r="DK212" s="6"/>
    </row>
    <row r="213" spans="2:115" ht="18" customHeight="1">
      <c r="B213" s="151" t="e">
        <f>IF(#REF!="","",VLOOKUP(#REF!,$CX$11:$DG$26,9,0))</f>
        <v>#REF!</v>
      </c>
      <c r="C213" s="64" t="e">
        <f>IF(#REF!="",0,VLOOKUP(#REF!,$CP$11:$CQ$16,2,0))</f>
        <v>#REF!</v>
      </c>
      <c r="D213" s="65" t="e">
        <f>IF(#REF!="",0,VLOOKUP(#REF!,$CX$11:$CY$26,2,0))</f>
        <v>#REF!</v>
      </c>
      <c r="E213" s="152" t="e">
        <f t="shared" si="43"/>
        <v>#REF!</v>
      </c>
      <c r="F213" s="155" t="e">
        <f>IF(#REF!="","",VLOOKUP(#REF!,#REF!,7,0))</f>
        <v>#REF!</v>
      </c>
      <c r="G213" s="201" t="e">
        <f>IF(OR(#REF!="",F213=""),"",ROUND(#REF!/10^3*F213,3))</f>
        <v>#REF!</v>
      </c>
      <c r="H213" s="201" t="e">
        <f>IF(#REF!&gt;0,#REF!*#REF!/1000,"")</f>
        <v>#REF!</v>
      </c>
      <c r="I213" s="201" t="e">
        <f>IF(#REF!&gt;0,#REF!*#REF!/1000,"")</f>
        <v>#REF!</v>
      </c>
      <c r="J213" s="51" t="e">
        <f>IF(#REF!="●","",IF(#REF!="","",#REF!))</f>
        <v>#REF!</v>
      </c>
      <c r="K213" s="51" t="e">
        <f>IF(#REF!="●","",IF(#REF!="","",#REF!))</f>
        <v>#REF!</v>
      </c>
      <c r="L213" s="74" t="e">
        <f t="shared" si="44"/>
        <v>#REF!</v>
      </c>
      <c r="M213" s="74" t="e">
        <f t="shared" si="45"/>
        <v>#REF!</v>
      </c>
      <c r="N213" s="201" t="e">
        <f>IF(ISNA(L213),"",L213*#REF!)</f>
        <v>#REF!</v>
      </c>
      <c r="O213" s="201" t="e">
        <f>IF(ISNA(M213),"",M213*#REF!)</f>
        <v>#REF!</v>
      </c>
      <c r="P213" s="78" t="e">
        <f>IF(#REF!&gt;0,DQ$6,"")</f>
        <v>#REF!</v>
      </c>
      <c r="Q213" s="99"/>
      <c r="R213" s="411"/>
      <c r="S213" s="412" t="e">
        <f>IF(OR(#REF!="",F213=""),"",ROUND(#REF!/10^3*F213,3))</f>
        <v>#REF!</v>
      </c>
      <c r="T213" s="412" t="e">
        <f>IF(#REF!&gt;0,#REF!*#REF!/1000,"")</f>
        <v>#REF!</v>
      </c>
      <c r="U213" s="412" t="e">
        <f>IF(#REF!&gt;0,#REF!*#REF!/1000,"")</f>
        <v>#REF!</v>
      </c>
      <c r="V213" s="413" t="e">
        <f>IF(OR(#REF!="●",#REF!="●"),"",IF(#REF!="","",#REF!))</f>
        <v>#REF!</v>
      </c>
      <c r="W213" s="413" t="e">
        <f>IF(OR(#REF!="●",#REF!="●"),"",IF(#REF!="","",#REF!))</f>
        <v>#REF!</v>
      </c>
      <c r="X213" s="412" t="e">
        <f>IF(ISNA(L213),"",L213*#REF!)</f>
        <v>#REF!</v>
      </c>
      <c r="Y213" s="412" t="e">
        <f>IF(ISNA(M213),"",M213*#REF!)</f>
        <v>#REF!</v>
      </c>
      <c r="Z213" s="414" t="e">
        <f>IF(#REF!&gt;0,DQ$6,"")</f>
        <v>#REF!</v>
      </c>
      <c r="AA213" s="95" t="e">
        <f>IF(#REF!="","",VLOOKUP(#REF!,#REF!,7,0))</f>
        <v>#REF!</v>
      </c>
      <c r="AB213" s="201" t="e">
        <f>IF(OR(#REF!="",AA213=""),"",ROUND(#REF!/10^3*AA213,3))</f>
        <v>#REF!</v>
      </c>
      <c r="AC213" s="201" t="e">
        <f>IF(#REF!&gt;0,#REF!*#REF!/1000,"")</f>
        <v>#REF!</v>
      </c>
      <c r="AD213" s="201" t="e">
        <f>IF(#REF!&gt;0,#REF!*#REF!/1000,"")</f>
        <v>#REF!</v>
      </c>
      <c r="AE213" s="74" t="e">
        <f t="shared" si="46"/>
        <v>#REF!</v>
      </c>
      <c r="AF213" s="74" t="e">
        <f t="shared" si="47"/>
        <v>#REF!</v>
      </c>
      <c r="AG213" s="201" t="e">
        <f>IF(ISNA(AE213),"",AE213*#REF!)</f>
        <v>#REF!</v>
      </c>
      <c r="AH213" s="201" t="e">
        <f>IF(ISNA(AF213),"",AF213*#REF!)</f>
        <v>#REF!</v>
      </c>
      <c r="AI213" s="78" t="e">
        <f>IF(#REF!&gt;0,DQ$23,"")</f>
        <v>#REF!</v>
      </c>
      <c r="AJ213" s="99"/>
      <c r="AK213" s="411"/>
      <c r="AL213" s="412" t="e">
        <f>IF(OR(#REF!="",F213=""),"",ROUND(#REF!/10^3*F213,3))</f>
        <v>#REF!</v>
      </c>
      <c r="AM213" s="412" t="e">
        <f>IF(#REF!&gt;0,#REF!*#REF!/1000,"")</f>
        <v>#REF!</v>
      </c>
      <c r="AN213" s="412" t="e">
        <f>IF(#REF!&gt;0,#REF!*#REF!/1000,"")</f>
        <v>#REF!</v>
      </c>
      <c r="AO213" s="413" t="e">
        <f>IF(OR(#REF!="●",#REF!="●",#REF!="●"),"",IF(#REF!="","",#REF!))</f>
        <v>#REF!</v>
      </c>
      <c r="AP213" s="413" t="e">
        <f>IF(OR(#REF!="●",#REF!="●",#REF!="●"),"",IF(#REF!="","",#REF!))</f>
        <v>#REF!</v>
      </c>
      <c r="AQ213" s="412" t="e">
        <f>IF(ISNA(L213),"",L213*#REF!)</f>
        <v>#REF!</v>
      </c>
      <c r="AR213" s="412" t="e">
        <f>IF(ISNA(M213),"",M213*#REF!)</f>
        <v>#REF!</v>
      </c>
      <c r="AS213" s="414" t="e">
        <f>IF(#REF!&gt;0,DQ$6,"")</f>
        <v>#REF!</v>
      </c>
      <c r="AT213" s="95" t="e">
        <f>IF(#REF!="","",VLOOKUP(#REF!,#REF!,7,0))</f>
        <v>#REF!</v>
      </c>
      <c r="AU213" s="201" t="e">
        <f>IF(OR(#REF!="",AT213=""),"",ROUND(#REF!/10^3*AT213,3))</f>
        <v>#REF!</v>
      </c>
      <c r="AV213" s="201" t="e">
        <f>IF(#REF!&gt;0,#REF!*#REF!/1000,"")</f>
        <v>#REF!</v>
      </c>
      <c r="AW213" s="201" t="e">
        <f>IF(#REF!&gt;0,#REF!*#REF!/1000,"")</f>
        <v>#REF!</v>
      </c>
      <c r="AX213" s="74" t="e">
        <f t="shared" si="48"/>
        <v>#REF!</v>
      </c>
      <c r="AY213" s="74" t="e">
        <f t="shared" si="49"/>
        <v>#REF!</v>
      </c>
      <c r="AZ213" s="201" t="e">
        <f>IF(ISNA(AX213),"",AX213*#REF!)</f>
        <v>#REF!</v>
      </c>
      <c r="BA213" s="201" t="e">
        <f>IF(ISNA(AY213),"",AY213*#REF!)</f>
        <v>#REF!</v>
      </c>
      <c r="BB213" s="78" t="e">
        <f>IF(#REF!&gt;0,DQ$40,"")</f>
        <v>#REF!</v>
      </c>
      <c r="BC213" s="99"/>
      <c r="BD213" s="650"/>
      <c r="BE213" s="652" t="e">
        <f>IF(OR(#REF!="",F213=""),"",ROUND(#REF!/10^3*F213,3))</f>
        <v>#REF!</v>
      </c>
      <c r="BF213" s="412" t="e">
        <f>IF(#REF!&gt;0,#REF!*#REF!/1000,"")</f>
        <v>#REF!</v>
      </c>
      <c r="BG213" s="412" t="e">
        <f>IF(#REF!&gt;0,#REF!*#REF!/1000,"")</f>
        <v>#REF!</v>
      </c>
      <c r="BH213" s="413" t="e">
        <f>IF(OR(#REF!="●",#REF!="●",#REF!="●",#REF!="●"),"",IF(#REF!="","",#REF!))</f>
        <v>#REF!</v>
      </c>
      <c r="BI213" s="413" t="e">
        <f>IF(OR(#REF!="●",#REF!="●",#REF!="●",#REF!="●"),"",IF(#REF!="","",#REF!))</f>
        <v>#REF!</v>
      </c>
      <c r="BJ213" s="412" t="e">
        <f>IF(ISNA(L213),"",L213*#REF!)</f>
        <v>#REF!</v>
      </c>
      <c r="BK213" s="412" t="e">
        <f>IF(ISNA(M213),"",M213*#REF!)</f>
        <v>#REF!</v>
      </c>
      <c r="BL213" s="415" t="e">
        <f>IF(#REF!&gt;0,DQ$6,"")</f>
        <v>#REF!</v>
      </c>
      <c r="BM213" s="361" t="e">
        <f>IF(#REF!="","",VLOOKUP(#REF!,#REF!,7,0))</f>
        <v>#REF!</v>
      </c>
      <c r="BN213" s="201" t="e">
        <f>IF(OR(#REF!="",BM213=""),"",ROUND(#REF!/10^3*BM213,3))</f>
        <v>#REF!</v>
      </c>
      <c r="BO213" s="201" t="e">
        <f>IF(#REF!&gt;0,#REF!*#REF!/1000,"")</f>
        <v>#REF!</v>
      </c>
      <c r="BP213" s="201" t="e">
        <f>IF(#REF!&gt;0,#REF!*#REF!/1000,"")</f>
        <v>#REF!</v>
      </c>
      <c r="BQ213" s="74" t="e">
        <f t="shared" si="50"/>
        <v>#REF!</v>
      </c>
      <c r="BR213" s="74" t="e">
        <f t="shared" si="51"/>
        <v>#REF!</v>
      </c>
      <c r="BS213" s="201" t="e">
        <f>IF(ISNA(BQ213),"",BQ213*#REF!)</f>
        <v>#REF!</v>
      </c>
      <c r="BT213" s="201" t="e">
        <f>IF(ISNA(BR213),"",BR213*#REF!)</f>
        <v>#REF!</v>
      </c>
      <c r="BU213" s="78" t="e">
        <f>IF(#REF!&gt;0,DQ$57,"")</f>
        <v>#REF!</v>
      </c>
      <c r="BV213" s="99"/>
      <c r="BW213" s="411"/>
      <c r="BX213" s="412" t="e">
        <f>IF(OR(#REF!="",F213=""),"",ROUND(#REF!/10^3*F213,3))</f>
        <v>#REF!</v>
      </c>
      <c r="BY213" s="412" t="e">
        <f>IF(#REF!&gt;0,#REF!*#REF!/1000,"")</f>
        <v>#REF!</v>
      </c>
      <c r="BZ213" s="412" t="e">
        <f>IF(#REF!&gt;0,#REF!*#REF!/1000,"")</f>
        <v>#REF!</v>
      </c>
      <c r="CA213" s="413" t="e">
        <f>IF(OR(#REF!="●",#REF!="●",#REF!="●",#REF!="●",#REF!="●"),"",IF(#REF!="","",#REF!))</f>
        <v>#REF!</v>
      </c>
      <c r="CB213" s="413" t="e">
        <f>IF(OR(#REF!="●",#REF!="●",#REF!="●",#REF!="●",#REF!="●"),"",IF(#REF!="","",#REF!))</f>
        <v>#REF!</v>
      </c>
      <c r="CC213" s="412" t="e">
        <f>IF(ISNA(L213),"",L213*#REF!)</f>
        <v>#REF!</v>
      </c>
      <c r="CD213" s="412" t="e">
        <f>IF(ISNA(M213),"",M213*#REF!)</f>
        <v>#REF!</v>
      </c>
      <c r="CE213" s="415" t="e">
        <f>IF(#REF!&gt;0,DQ$6,"")</f>
        <v>#REF!</v>
      </c>
      <c r="CF213" s="361" t="e">
        <f>IF(#REF!="","",VLOOKUP(#REF!,#REF!,7,0))</f>
        <v>#REF!</v>
      </c>
      <c r="CG213" s="201" t="e">
        <f>IF(OR(#REF!="",CF213=""),"",ROUND(#REF!/10^3*CF213,3))</f>
        <v>#REF!</v>
      </c>
      <c r="CH213" s="201" t="e">
        <f>IF(#REF!&gt;0,#REF!*#REF!/1000,"")</f>
        <v>#REF!</v>
      </c>
      <c r="CI213" s="201" t="e">
        <f>IF(#REF!&gt;0,#REF!*#REF!/1000,"")</f>
        <v>#REF!</v>
      </c>
      <c r="CJ213" s="74" t="e">
        <f t="shared" si="52"/>
        <v>#REF!</v>
      </c>
      <c r="CK213" s="74" t="e">
        <f t="shared" si="53"/>
        <v>#REF!</v>
      </c>
      <c r="CL213" s="201" t="e">
        <f>IF(ISNA(CJ213),"",CJ213*#REF!)</f>
        <v>#REF!</v>
      </c>
      <c r="CM213" s="201" t="e">
        <f>IF(ISNA(CK213),"",CK213*#REF!)</f>
        <v>#REF!</v>
      </c>
      <c r="CN213" s="101" t="e">
        <f>IF(#REF!&gt;0,DQ$57,"")</f>
        <v>#REF!</v>
      </c>
      <c r="CO213" s="84"/>
      <c r="CP213" s="2"/>
      <c r="CQ213" s="2"/>
      <c r="CR213" s="2"/>
      <c r="CS213" s="2"/>
      <c r="CT213" s="2"/>
      <c r="CU213" s="2"/>
      <c r="CV213" s="2"/>
      <c r="CX213" s="2"/>
      <c r="CY213" s="2"/>
      <c r="CZ213" s="2"/>
      <c r="DA213" s="2"/>
      <c r="DB213" s="2"/>
      <c r="DC213" s="2"/>
      <c r="DD213" s="2"/>
      <c r="DE213" s="2"/>
      <c r="DF213" s="2"/>
      <c r="DG213" s="2"/>
      <c r="DJ213" s="4"/>
      <c r="DK213" s="6"/>
    </row>
    <row r="214" spans="2:115" ht="18" customHeight="1">
      <c r="B214" s="151" t="e">
        <f>IF(#REF!="","",VLOOKUP(#REF!,$CX$11:$DG$26,9,0))</f>
        <v>#REF!</v>
      </c>
      <c r="C214" s="64" t="e">
        <f>IF(#REF!="",0,VLOOKUP(#REF!,$CP$11:$CQ$16,2,0))</f>
        <v>#REF!</v>
      </c>
      <c r="D214" s="65" t="e">
        <f>IF(#REF!="",0,VLOOKUP(#REF!,$CX$11:$CY$26,2,0))</f>
        <v>#REF!</v>
      </c>
      <c r="E214" s="152" t="e">
        <f t="shared" si="43"/>
        <v>#REF!</v>
      </c>
      <c r="F214" s="155" t="e">
        <f>IF(#REF!="","",VLOOKUP(#REF!,#REF!,7,0))</f>
        <v>#REF!</v>
      </c>
      <c r="G214" s="201" t="e">
        <f>IF(OR(#REF!="",F214=""),"",ROUND(#REF!/10^3*F214,3))</f>
        <v>#REF!</v>
      </c>
      <c r="H214" s="201" t="e">
        <f>IF(#REF!&gt;0,#REF!*#REF!/1000,"")</f>
        <v>#REF!</v>
      </c>
      <c r="I214" s="201" t="e">
        <f>IF(#REF!&gt;0,#REF!*#REF!/1000,"")</f>
        <v>#REF!</v>
      </c>
      <c r="J214" s="51" t="e">
        <f>IF(#REF!="●","",IF(#REF!="","",#REF!))</f>
        <v>#REF!</v>
      </c>
      <c r="K214" s="51" t="e">
        <f>IF(#REF!="●","",IF(#REF!="","",#REF!))</f>
        <v>#REF!</v>
      </c>
      <c r="L214" s="74" t="e">
        <f t="shared" si="44"/>
        <v>#REF!</v>
      </c>
      <c r="M214" s="74" t="e">
        <f t="shared" si="45"/>
        <v>#REF!</v>
      </c>
      <c r="N214" s="201" t="e">
        <f>IF(ISNA(L214),"",L214*#REF!)</f>
        <v>#REF!</v>
      </c>
      <c r="O214" s="201" t="e">
        <f>IF(ISNA(M214),"",M214*#REF!)</f>
        <v>#REF!</v>
      </c>
      <c r="P214" s="78" t="e">
        <f>IF(#REF!&gt;0,DQ$6,"")</f>
        <v>#REF!</v>
      </c>
      <c r="Q214" s="99"/>
      <c r="R214" s="411"/>
      <c r="S214" s="412" t="e">
        <f>IF(OR(#REF!="",F214=""),"",ROUND(#REF!/10^3*F214,3))</f>
        <v>#REF!</v>
      </c>
      <c r="T214" s="412" t="e">
        <f>IF(#REF!&gt;0,#REF!*#REF!/1000,"")</f>
        <v>#REF!</v>
      </c>
      <c r="U214" s="412" t="e">
        <f>IF(#REF!&gt;0,#REF!*#REF!/1000,"")</f>
        <v>#REF!</v>
      </c>
      <c r="V214" s="413" t="e">
        <f>IF(OR(#REF!="●",#REF!="●"),"",IF(#REF!="","",#REF!))</f>
        <v>#REF!</v>
      </c>
      <c r="W214" s="413" t="e">
        <f>IF(OR(#REF!="●",#REF!="●"),"",IF(#REF!="","",#REF!))</f>
        <v>#REF!</v>
      </c>
      <c r="X214" s="412" t="e">
        <f>IF(ISNA(L214),"",L214*#REF!)</f>
        <v>#REF!</v>
      </c>
      <c r="Y214" s="412" t="e">
        <f>IF(ISNA(M214),"",M214*#REF!)</f>
        <v>#REF!</v>
      </c>
      <c r="Z214" s="414" t="e">
        <f>IF(#REF!&gt;0,DQ$6,"")</f>
        <v>#REF!</v>
      </c>
      <c r="AA214" s="95" t="e">
        <f>IF(#REF!="","",VLOOKUP(#REF!,#REF!,7,0))</f>
        <v>#REF!</v>
      </c>
      <c r="AB214" s="201" t="e">
        <f>IF(OR(#REF!="",AA214=""),"",ROUND(#REF!/10^3*AA214,3))</f>
        <v>#REF!</v>
      </c>
      <c r="AC214" s="201" t="e">
        <f>IF(#REF!&gt;0,#REF!*#REF!/1000,"")</f>
        <v>#REF!</v>
      </c>
      <c r="AD214" s="201" t="e">
        <f>IF(#REF!&gt;0,#REF!*#REF!/1000,"")</f>
        <v>#REF!</v>
      </c>
      <c r="AE214" s="74" t="e">
        <f t="shared" si="46"/>
        <v>#REF!</v>
      </c>
      <c r="AF214" s="74" t="e">
        <f t="shared" si="47"/>
        <v>#REF!</v>
      </c>
      <c r="AG214" s="201" t="e">
        <f>IF(ISNA(AE214),"",AE214*#REF!)</f>
        <v>#REF!</v>
      </c>
      <c r="AH214" s="201" t="e">
        <f>IF(ISNA(AF214),"",AF214*#REF!)</f>
        <v>#REF!</v>
      </c>
      <c r="AI214" s="78" t="e">
        <f>IF(#REF!&gt;0,DQ$23,"")</f>
        <v>#REF!</v>
      </c>
      <c r="AJ214" s="99"/>
      <c r="AK214" s="411"/>
      <c r="AL214" s="412" t="e">
        <f>IF(OR(#REF!="",F214=""),"",ROUND(#REF!/10^3*F214,3))</f>
        <v>#REF!</v>
      </c>
      <c r="AM214" s="412" t="e">
        <f>IF(#REF!&gt;0,#REF!*#REF!/1000,"")</f>
        <v>#REF!</v>
      </c>
      <c r="AN214" s="412" t="e">
        <f>IF(#REF!&gt;0,#REF!*#REF!/1000,"")</f>
        <v>#REF!</v>
      </c>
      <c r="AO214" s="413" t="e">
        <f>IF(OR(#REF!="●",#REF!="●",#REF!="●"),"",IF(#REF!="","",#REF!))</f>
        <v>#REF!</v>
      </c>
      <c r="AP214" s="413" t="e">
        <f>IF(OR(#REF!="●",#REF!="●",#REF!="●"),"",IF(#REF!="","",#REF!))</f>
        <v>#REF!</v>
      </c>
      <c r="AQ214" s="412" t="e">
        <f>IF(ISNA(L214),"",L214*#REF!)</f>
        <v>#REF!</v>
      </c>
      <c r="AR214" s="412" t="e">
        <f>IF(ISNA(M214),"",M214*#REF!)</f>
        <v>#REF!</v>
      </c>
      <c r="AS214" s="414" t="e">
        <f>IF(#REF!&gt;0,DQ$6,"")</f>
        <v>#REF!</v>
      </c>
      <c r="AT214" s="95" t="e">
        <f>IF(#REF!="","",VLOOKUP(#REF!,#REF!,7,0))</f>
        <v>#REF!</v>
      </c>
      <c r="AU214" s="201" t="e">
        <f>IF(OR(#REF!="",AT214=""),"",ROUND(#REF!/10^3*AT214,3))</f>
        <v>#REF!</v>
      </c>
      <c r="AV214" s="201" t="e">
        <f>IF(#REF!&gt;0,#REF!*#REF!/1000,"")</f>
        <v>#REF!</v>
      </c>
      <c r="AW214" s="201" t="e">
        <f>IF(#REF!&gt;0,#REF!*#REF!/1000,"")</f>
        <v>#REF!</v>
      </c>
      <c r="AX214" s="74" t="e">
        <f t="shared" si="48"/>
        <v>#REF!</v>
      </c>
      <c r="AY214" s="74" t="e">
        <f t="shared" si="49"/>
        <v>#REF!</v>
      </c>
      <c r="AZ214" s="201" t="e">
        <f>IF(ISNA(AX214),"",AX214*#REF!)</f>
        <v>#REF!</v>
      </c>
      <c r="BA214" s="201" t="e">
        <f>IF(ISNA(AY214),"",AY214*#REF!)</f>
        <v>#REF!</v>
      </c>
      <c r="BB214" s="78" t="e">
        <f>IF(#REF!&gt;0,DQ$40,"")</f>
        <v>#REF!</v>
      </c>
      <c r="BC214" s="99"/>
      <c r="BD214" s="650"/>
      <c r="BE214" s="652" t="e">
        <f>IF(OR(#REF!="",F214=""),"",ROUND(#REF!/10^3*F214,3))</f>
        <v>#REF!</v>
      </c>
      <c r="BF214" s="412" t="e">
        <f>IF(#REF!&gt;0,#REF!*#REF!/1000,"")</f>
        <v>#REF!</v>
      </c>
      <c r="BG214" s="412" t="e">
        <f>IF(#REF!&gt;0,#REF!*#REF!/1000,"")</f>
        <v>#REF!</v>
      </c>
      <c r="BH214" s="413" t="e">
        <f>IF(OR(#REF!="●",#REF!="●",#REF!="●",#REF!="●"),"",IF(#REF!="","",#REF!))</f>
        <v>#REF!</v>
      </c>
      <c r="BI214" s="413" t="e">
        <f>IF(OR(#REF!="●",#REF!="●",#REF!="●",#REF!="●"),"",IF(#REF!="","",#REF!))</f>
        <v>#REF!</v>
      </c>
      <c r="BJ214" s="412" t="e">
        <f>IF(ISNA(L214),"",L214*#REF!)</f>
        <v>#REF!</v>
      </c>
      <c r="BK214" s="412" t="e">
        <f>IF(ISNA(M214),"",M214*#REF!)</f>
        <v>#REF!</v>
      </c>
      <c r="BL214" s="415" t="e">
        <f>IF(#REF!&gt;0,DQ$6,"")</f>
        <v>#REF!</v>
      </c>
      <c r="BM214" s="361" t="e">
        <f>IF(#REF!="","",VLOOKUP(#REF!,#REF!,7,0))</f>
        <v>#REF!</v>
      </c>
      <c r="BN214" s="201" t="e">
        <f>IF(OR(#REF!="",BM214=""),"",ROUND(#REF!/10^3*BM214,3))</f>
        <v>#REF!</v>
      </c>
      <c r="BO214" s="201" t="e">
        <f>IF(#REF!&gt;0,#REF!*#REF!/1000,"")</f>
        <v>#REF!</v>
      </c>
      <c r="BP214" s="201" t="e">
        <f>IF(#REF!&gt;0,#REF!*#REF!/1000,"")</f>
        <v>#REF!</v>
      </c>
      <c r="BQ214" s="74" t="e">
        <f t="shared" si="50"/>
        <v>#REF!</v>
      </c>
      <c r="BR214" s="74" t="e">
        <f t="shared" si="51"/>
        <v>#REF!</v>
      </c>
      <c r="BS214" s="201" t="e">
        <f>IF(ISNA(BQ214),"",BQ214*#REF!)</f>
        <v>#REF!</v>
      </c>
      <c r="BT214" s="201" t="e">
        <f>IF(ISNA(BR214),"",BR214*#REF!)</f>
        <v>#REF!</v>
      </c>
      <c r="BU214" s="78" t="e">
        <f>IF(#REF!&gt;0,DQ$57,"")</f>
        <v>#REF!</v>
      </c>
      <c r="BV214" s="99"/>
      <c r="BW214" s="411"/>
      <c r="BX214" s="412" t="e">
        <f>IF(OR(#REF!="",F214=""),"",ROUND(#REF!/10^3*F214,3))</f>
        <v>#REF!</v>
      </c>
      <c r="BY214" s="412" t="e">
        <f>IF(#REF!&gt;0,#REF!*#REF!/1000,"")</f>
        <v>#REF!</v>
      </c>
      <c r="BZ214" s="412" t="e">
        <f>IF(#REF!&gt;0,#REF!*#REF!/1000,"")</f>
        <v>#REF!</v>
      </c>
      <c r="CA214" s="413" t="e">
        <f>IF(OR(#REF!="●",#REF!="●",#REF!="●",#REF!="●",#REF!="●"),"",IF(#REF!="","",#REF!))</f>
        <v>#REF!</v>
      </c>
      <c r="CB214" s="413" t="e">
        <f>IF(OR(#REF!="●",#REF!="●",#REF!="●",#REF!="●",#REF!="●"),"",IF(#REF!="","",#REF!))</f>
        <v>#REF!</v>
      </c>
      <c r="CC214" s="412" t="e">
        <f>IF(ISNA(L214),"",L214*#REF!)</f>
        <v>#REF!</v>
      </c>
      <c r="CD214" s="412" t="e">
        <f>IF(ISNA(M214),"",M214*#REF!)</f>
        <v>#REF!</v>
      </c>
      <c r="CE214" s="415" t="e">
        <f>IF(#REF!&gt;0,DQ$6,"")</f>
        <v>#REF!</v>
      </c>
      <c r="CF214" s="361" t="e">
        <f>IF(#REF!="","",VLOOKUP(#REF!,#REF!,7,0))</f>
        <v>#REF!</v>
      </c>
      <c r="CG214" s="201" t="e">
        <f>IF(OR(#REF!="",CF214=""),"",ROUND(#REF!/10^3*CF214,3))</f>
        <v>#REF!</v>
      </c>
      <c r="CH214" s="201" t="e">
        <f>IF(#REF!&gt;0,#REF!*#REF!/1000,"")</f>
        <v>#REF!</v>
      </c>
      <c r="CI214" s="201" t="e">
        <f>IF(#REF!&gt;0,#REF!*#REF!/1000,"")</f>
        <v>#REF!</v>
      </c>
      <c r="CJ214" s="74" t="e">
        <f t="shared" si="52"/>
        <v>#REF!</v>
      </c>
      <c r="CK214" s="74" t="e">
        <f t="shared" si="53"/>
        <v>#REF!</v>
      </c>
      <c r="CL214" s="201" t="e">
        <f>IF(ISNA(CJ214),"",CJ214*#REF!)</f>
        <v>#REF!</v>
      </c>
      <c r="CM214" s="201" t="e">
        <f>IF(ISNA(CK214),"",CK214*#REF!)</f>
        <v>#REF!</v>
      </c>
      <c r="CN214" s="101" t="e">
        <f>IF(#REF!&gt;0,DQ$57,"")</f>
        <v>#REF!</v>
      </c>
      <c r="CO214" s="84"/>
      <c r="CP214" s="2"/>
      <c r="CQ214" s="2"/>
      <c r="CR214" s="2"/>
      <c r="CS214" s="2"/>
      <c r="CT214" s="2"/>
      <c r="CU214" s="2"/>
      <c r="CV214" s="2"/>
      <c r="CX214" s="2"/>
      <c r="CY214" s="2"/>
      <c r="CZ214" s="2"/>
      <c r="DA214" s="2"/>
      <c r="DB214" s="2"/>
      <c r="DC214" s="2"/>
      <c r="DD214" s="2"/>
      <c r="DE214" s="2"/>
      <c r="DF214" s="2"/>
      <c r="DG214" s="2"/>
      <c r="DJ214" s="4"/>
      <c r="DK214" s="6"/>
    </row>
    <row r="215" spans="2:115" ht="18" customHeight="1">
      <c r="B215" s="151" t="e">
        <f>IF(#REF!="","",VLOOKUP(#REF!,$CX$11:$DG$26,9,0))</f>
        <v>#REF!</v>
      </c>
      <c r="C215" s="64" t="e">
        <f>IF(#REF!="",0,VLOOKUP(#REF!,$CP$11:$CQ$16,2,0))</f>
        <v>#REF!</v>
      </c>
      <c r="D215" s="65" t="e">
        <f>IF(#REF!="",0,VLOOKUP(#REF!,$CX$11:$CY$26,2,0))</f>
        <v>#REF!</v>
      </c>
      <c r="E215" s="152" t="e">
        <f t="shared" si="43"/>
        <v>#REF!</v>
      </c>
      <c r="F215" s="155" t="e">
        <f>IF(#REF!="","",VLOOKUP(#REF!,#REF!,7,0))</f>
        <v>#REF!</v>
      </c>
      <c r="G215" s="201" t="e">
        <f>IF(OR(#REF!="",F215=""),"",ROUND(#REF!/10^3*F215,3))</f>
        <v>#REF!</v>
      </c>
      <c r="H215" s="201" t="e">
        <f>IF(#REF!&gt;0,#REF!*#REF!/1000,"")</f>
        <v>#REF!</v>
      </c>
      <c r="I215" s="201" t="e">
        <f>IF(#REF!&gt;0,#REF!*#REF!/1000,"")</f>
        <v>#REF!</v>
      </c>
      <c r="J215" s="51" t="e">
        <f>IF(#REF!="●","",IF(#REF!="","",#REF!))</f>
        <v>#REF!</v>
      </c>
      <c r="K215" s="51" t="e">
        <f>IF(#REF!="●","",IF(#REF!="","",#REF!))</f>
        <v>#REF!</v>
      </c>
      <c r="L215" s="74" t="e">
        <f t="shared" si="44"/>
        <v>#REF!</v>
      </c>
      <c r="M215" s="74" t="e">
        <f t="shared" si="45"/>
        <v>#REF!</v>
      </c>
      <c r="N215" s="201" t="e">
        <f>IF(ISNA(L215),"",L215*#REF!)</f>
        <v>#REF!</v>
      </c>
      <c r="O215" s="201" t="e">
        <f>IF(ISNA(M215),"",M215*#REF!)</f>
        <v>#REF!</v>
      </c>
      <c r="P215" s="78" t="e">
        <f>IF(#REF!&gt;0,DQ$6,"")</f>
        <v>#REF!</v>
      </c>
      <c r="Q215" s="99"/>
      <c r="R215" s="411"/>
      <c r="S215" s="412" t="e">
        <f>IF(OR(#REF!="",F215=""),"",ROUND(#REF!/10^3*F215,3))</f>
        <v>#REF!</v>
      </c>
      <c r="T215" s="412" t="e">
        <f>IF(#REF!&gt;0,#REF!*#REF!/1000,"")</f>
        <v>#REF!</v>
      </c>
      <c r="U215" s="412" t="e">
        <f>IF(#REF!&gt;0,#REF!*#REF!/1000,"")</f>
        <v>#REF!</v>
      </c>
      <c r="V215" s="413" t="e">
        <f>IF(OR(#REF!="●",#REF!="●"),"",IF(#REF!="","",#REF!))</f>
        <v>#REF!</v>
      </c>
      <c r="W215" s="413" t="e">
        <f>IF(OR(#REF!="●",#REF!="●"),"",IF(#REF!="","",#REF!))</f>
        <v>#REF!</v>
      </c>
      <c r="X215" s="412" t="e">
        <f>IF(ISNA(L215),"",L215*#REF!)</f>
        <v>#REF!</v>
      </c>
      <c r="Y215" s="412" t="e">
        <f>IF(ISNA(M215),"",M215*#REF!)</f>
        <v>#REF!</v>
      </c>
      <c r="Z215" s="414" t="e">
        <f>IF(#REF!&gt;0,DQ$6,"")</f>
        <v>#REF!</v>
      </c>
      <c r="AA215" s="95" t="e">
        <f>IF(#REF!="","",VLOOKUP(#REF!,#REF!,7,0))</f>
        <v>#REF!</v>
      </c>
      <c r="AB215" s="201" t="e">
        <f>IF(OR(#REF!="",AA215=""),"",ROUND(#REF!/10^3*AA215,3))</f>
        <v>#REF!</v>
      </c>
      <c r="AC215" s="201" t="e">
        <f>IF(#REF!&gt;0,#REF!*#REF!/1000,"")</f>
        <v>#REF!</v>
      </c>
      <c r="AD215" s="201" t="e">
        <f>IF(#REF!&gt;0,#REF!*#REF!/1000,"")</f>
        <v>#REF!</v>
      </c>
      <c r="AE215" s="74" t="e">
        <f t="shared" si="46"/>
        <v>#REF!</v>
      </c>
      <c r="AF215" s="74" t="e">
        <f t="shared" si="47"/>
        <v>#REF!</v>
      </c>
      <c r="AG215" s="201" t="e">
        <f>IF(ISNA(AE215),"",AE215*#REF!)</f>
        <v>#REF!</v>
      </c>
      <c r="AH215" s="201" t="e">
        <f>IF(ISNA(AF215),"",AF215*#REF!)</f>
        <v>#REF!</v>
      </c>
      <c r="AI215" s="78" t="e">
        <f>IF(#REF!&gt;0,DQ$23,"")</f>
        <v>#REF!</v>
      </c>
      <c r="AJ215" s="99"/>
      <c r="AK215" s="411"/>
      <c r="AL215" s="412" t="e">
        <f>IF(OR(#REF!="",F215=""),"",ROUND(#REF!/10^3*F215,3))</f>
        <v>#REF!</v>
      </c>
      <c r="AM215" s="412" t="e">
        <f>IF(#REF!&gt;0,#REF!*#REF!/1000,"")</f>
        <v>#REF!</v>
      </c>
      <c r="AN215" s="412" t="e">
        <f>IF(#REF!&gt;0,#REF!*#REF!/1000,"")</f>
        <v>#REF!</v>
      </c>
      <c r="AO215" s="413" t="e">
        <f>IF(OR(#REF!="●",#REF!="●",#REF!="●"),"",IF(#REF!="","",#REF!))</f>
        <v>#REF!</v>
      </c>
      <c r="AP215" s="413" t="e">
        <f>IF(OR(#REF!="●",#REF!="●",#REF!="●"),"",IF(#REF!="","",#REF!))</f>
        <v>#REF!</v>
      </c>
      <c r="AQ215" s="412" t="e">
        <f>IF(ISNA(L215),"",L215*#REF!)</f>
        <v>#REF!</v>
      </c>
      <c r="AR215" s="412" t="e">
        <f>IF(ISNA(M215),"",M215*#REF!)</f>
        <v>#REF!</v>
      </c>
      <c r="AS215" s="414" t="e">
        <f>IF(#REF!&gt;0,DQ$6,"")</f>
        <v>#REF!</v>
      </c>
      <c r="AT215" s="95" t="e">
        <f>IF(#REF!="","",VLOOKUP(#REF!,#REF!,7,0))</f>
        <v>#REF!</v>
      </c>
      <c r="AU215" s="201" t="e">
        <f>IF(OR(#REF!="",AT215=""),"",ROUND(#REF!/10^3*AT215,3))</f>
        <v>#REF!</v>
      </c>
      <c r="AV215" s="201" t="e">
        <f>IF(#REF!&gt;0,#REF!*#REF!/1000,"")</f>
        <v>#REF!</v>
      </c>
      <c r="AW215" s="201" t="e">
        <f>IF(#REF!&gt;0,#REF!*#REF!/1000,"")</f>
        <v>#REF!</v>
      </c>
      <c r="AX215" s="74" t="e">
        <f t="shared" si="48"/>
        <v>#REF!</v>
      </c>
      <c r="AY215" s="74" t="e">
        <f t="shared" si="49"/>
        <v>#REF!</v>
      </c>
      <c r="AZ215" s="201" t="e">
        <f>IF(ISNA(AX215),"",AX215*#REF!)</f>
        <v>#REF!</v>
      </c>
      <c r="BA215" s="201" t="e">
        <f>IF(ISNA(AY215),"",AY215*#REF!)</f>
        <v>#REF!</v>
      </c>
      <c r="BB215" s="78" t="e">
        <f>IF(#REF!&gt;0,DQ$40,"")</f>
        <v>#REF!</v>
      </c>
      <c r="BC215" s="99"/>
      <c r="BD215" s="650"/>
      <c r="BE215" s="652" t="e">
        <f>IF(OR(#REF!="",F215=""),"",ROUND(#REF!/10^3*F215,3))</f>
        <v>#REF!</v>
      </c>
      <c r="BF215" s="412" t="e">
        <f>IF(#REF!&gt;0,#REF!*#REF!/1000,"")</f>
        <v>#REF!</v>
      </c>
      <c r="BG215" s="412" t="e">
        <f>IF(#REF!&gt;0,#REF!*#REF!/1000,"")</f>
        <v>#REF!</v>
      </c>
      <c r="BH215" s="413" t="e">
        <f>IF(OR(#REF!="●",#REF!="●",#REF!="●",#REF!="●"),"",IF(#REF!="","",#REF!))</f>
        <v>#REF!</v>
      </c>
      <c r="BI215" s="413" t="e">
        <f>IF(OR(#REF!="●",#REF!="●",#REF!="●",#REF!="●"),"",IF(#REF!="","",#REF!))</f>
        <v>#REF!</v>
      </c>
      <c r="BJ215" s="412" t="e">
        <f>IF(ISNA(L215),"",L215*#REF!)</f>
        <v>#REF!</v>
      </c>
      <c r="BK215" s="412" t="e">
        <f>IF(ISNA(M215),"",M215*#REF!)</f>
        <v>#REF!</v>
      </c>
      <c r="BL215" s="415" t="e">
        <f>IF(#REF!&gt;0,DQ$6,"")</f>
        <v>#REF!</v>
      </c>
      <c r="BM215" s="361" t="e">
        <f>IF(#REF!="","",VLOOKUP(#REF!,#REF!,7,0))</f>
        <v>#REF!</v>
      </c>
      <c r="BN215" s="201" t="e">
        <f>IF(OR(#REF!="",BM215=""),"",ROUND(#REF!/10^3*BM215,3))</f>
        <v>#REF!</v>
      </c>
      <c r="BO215" s="201" t="e">
        <f>IF(#REF!&gt;0,#REF!*#REF!/1000,"")</f>
        <v>#REF!</v>
      </c>
      <c r="BP215" s="201" t="e">
        <f>IF(#REF!&gt;0,#REF!*#REF!/1000,"")</f>
        <v>#REF!</v>
      </c>
      <c r="BQ215" s="74" t="e">
        <f t="shared" si="50"/>
        <v>#REF!</v>
      </c>
      <c r="BR215" s="74" t="e">
        <f t="shared" si="51"/>
        <v>#REF!</v>
      </c>
      <c r="BS215" s="201" t="e">
        <f>IF(ISNA(BQ215),"",BQ215*#REF!)</f>
        <v>#REF!</v>
      </c>
      <c r="BT215" s="201" t="e">
        <f>IF(ISNA(BR215),"",BR215*#REF!)</f>
        <v>#REF!</v>
      </c>
      <c r="BU215" s="78" t="e">
        <f>IF(#REF!&gt;0,DQ$57,"")</f>
        <v>#REF!</v>
      </c>
      <c r="BV215" s="99"/>
      <c r="BW215" s="411"/>
      <c r="BX215" s="412" t="e">
        <f>IF(OR(#REF!="",F215=""),"",ROUND(#REF!/10^3*F215,3))</f>
        <v>#REF!</v>
      </c>
      <c r="BY215" s="412" t="e">
        <f>IF(#REF!&gt;0,#REF!*#REF!/1000,"")</f>
        <v>#REF!</v>
      </c>
      <c r="BZ215" s="412" t="e">
        <f>IF(#REF!&gt;0,#REF!*#REF!/1000,"")</f>
        <v>#REF!</v>
      </c>
      <c r="CA215" s="413" t="e">
        <f>IF(OR(#REF!="●",#REF!="●",#REF!="●",#REF!="●",#REF!="●"),"",IF(#REF!="","",#REF!))</f>
        <v>#REF!</v>
      </c>
      <c r="CB215" s="413" t="e">
        <f>IF(OR(#REF!="●",#REF!="●",#REF!="●",#REF!="●",#REF!="●"),"",IF(#REF!="","",#REF!))</f>
        <v>#REF!</v>
      </c>
      <c r="CC215" s="412" t="e">
        <f>IF(ISNA(L215),"",L215*#REF!)</f>
        <v>#REF!</v>
      </c>
      <c r="CD215" s="412" t="e">
        <f>IF(ISNA(M215),"",M215*#REF!)</f>
        <v>#REF!</v>
      </c>
      <c r="CE215" s="415" t="e">
        <f>IF(#REF!&gt;0,DQ$6,"")</f>
        <v>#REF!</v>
      </c>
      <c r="CF215" s="361" t="e">
        <f>IF(#REF!="","",VLOOKUP(#REF!,#REF!,7,0))</f>
        <v>#REF!</v>
      </c>
      <c r="CG215" s="201" t="e">
        <f>IF(OR(#REF!="",CF215=""),"",ROUND(#REF!/10^3*CF215,3))</f>
        <v>#REF!</v>
      </c>
      <c r="CH215" s="201" t="e">
        <f>IF(#REF!&gt;0,#REF!*#REF!/1000,"")</f>
        <v>#REF!</v>
      </c>
      <c r="CI215" s="201" t="e">
        <f>IF(#REF!&gt;0,#REF!*#REF!/1000,"")</f>
        <v>#REF!</v>
      </c>
      <c r="CJ215" s="74" t="e">
        <f t="shared" si="52"/>
        <v>#REF!</v>
      </c>
      <c r="CK215" s="74" t="e">
        <f t="shared" si="53"/>
        <v>#REF!</v>
      </c>
      <c r="CL215" s="201" t="e">
        <f>IF(ISNA(CJ215),"",CJ215*#REF!)</f>
        <v>#REF!</v>
      </c>
      <c r="CM215" s="201" t="e">
        <f>IF(ISNA(CK215),"",CK215*#REF!)</f>
        <v>#REF!</v>
      </c>
      <c r="CN215" s="101" t="e">
        <f>IF(#REF!&gt;0,DQ$57,"")</f>
        <v>#REF!</v>
      </c>
      <c r="CO215" s="84"/>
      <c r="CP215" s="2"/>
      <c r="CQ215" s="2"/>
      <c r="CR215" s="2"/>
      <c r="CS215" s="2"/>
      <c r="CT215" s="2"/>
      <c r="CU215" s="2"/>
      <c r="CV215" s="2"/>
      <c r="CX215" s="2"/>
      <c r="CY215" s="2"/>
      <c r="CZ215" s="2"/>
      <c r="DA215" s="2"/>
      <c r="DB215" s="2"/>
      <c r="DC215" s="2"/>
      <c r="DD215" s="2"/>
      <c r="DE215" s="2"/>
      <c r="DF215" s="2"/>
      <c r="DG215" s="2"/>
      <c r="DJ215" s="4"/>
      <c r="DK215" s="6"/>
    </row>
    <row r="216" spans="2:115" ht="18" customHeight="1">
      <c r="B216" s="151" t="e">
        <f>IF(#REF!="","",VLOOKUP(#REF!,$CX$11:$DG$26,9,0))</f>
        <v>#REF!</v>
      </c>
      <c r="C216" s="64" t="e">
        <f>IF(#REF!="",0,VLOOKUP(#REF!,$CP$11:$CQ$16,2,0))</f>
        <v>#REF!</v>
      </c>
      <c r="D216" s="65" t="e">
        <f>IF(#REF!="",0,VLOOKUP(#REF!,$CX$11:$CY$26,2,0))</f>
        <v>#REF!</v>
      </c>
      <c r="E216" s="152" t="e">
        <f t="shared" si="43"/>
        <v>#REF!</v>
      </c>
      <c r="F216" s="155" t="e">
        <f>IF(#REF!="","",VLOOKUP(#REF!,#REF!,7,0))</f>
        <v>#REF!</v>
      </c>
      <c r="G216" s="201" t="e">
        <f>IF(OR(#REF!="",F216=""),"",ROUND(#REF!/10^3*F216,3))</f>
        <v>#REF!</v>
      </c>
      <c r="H216" s="201" t="e">
        <f>IF(#REF!&gt;0,#REF!*#REF!/1000,"")</f>
        <v>#REF!</v>
      </c>
      <c r="I216" s="201" t="e">
        <f>IF(#REF!&gt;0,#REF!*#REF!/1000,"")</f>
        <v>#REF!</v>
      </c>
      <c r="J216" s="51" t="e">
        <f>IF(#REF!="●","",IF(#REF!="","",#REF!))</f>
        <v>#REF!</v>
      </c>
      <c r="K216" s="51" t="e">
        <f>IF(#REF!="●","",IF(#REF!="","",#REF!))</f>
        <v>#REF!</v>
      </c>
      <c r="L216" s="74" t="e">
        <f t="shared" si="44"/>
        <v>#REF!</v>
      </c>
      <c r="M216" s="74" t="e">
        <f t="shared" si="45"/>
        <v>#REF!</v>
      </c>
      <c r="N216" s="201" t="e">
        <f>IF(ISNA(L216),"",L216*#REF!)</f>
        <v>#REF!</v>
      </c>
      <c r="O216" s="201" t="e">
        <f>IF(ISNA(M216),"",M216*#REF!)</f>
        <v>#REF!</v>
      </c>
      <c r="P216" s="78" t="e">
        <f>IF(#REF!&gt;0,DQ$6,"")</f>
        <v>#REF!</v>
      </c>
      <c r="Q216" s="99"/>
      <c r="R216" s="411"/>
      <c r="S216" s="412" t="e">
        <f>IF(OR(#REF!="",F216=""),"",ROUND(#REF!/10^3*F216,3))</f>
        <v>#REF!</v>
      </c>
      <c r="T216" s="412" t="e">
        <f>IF(#REF!&gt;0,#REF!*#REF!/1000,"")</f>
        <v>#REF!</v>
      </c>
      <c r="U216" s="412" t="e">
        <f>IF(#REF!&gt;0,#REF!*#REF!/1000,"")</f>
        <v>#REF!</v>
      </c>
      <c r="V216" s="413" t="e">
        <f>IF(OR(#REF!="●",#REF!="●"),"",IF(#REF!="","",#REF!))</f>
        <v>#REF!</v>
      </c>
      <c r="W216" s="413" t="e">
        <f>IF(OR(#REF!="●",#REF!="●"),"",IF(#REF!="","",#REF!))</f>
        <v>#REF!</v>
      </c>
      <c r="X216" s="412" t="e">
        <f>IF(ISNA(L216),"",L216*#REF!)</f>
        <v>#REF!</v>
      </c>
      <c r="Y216" s="412" t="e">
        <f>IF(ISNA(M216),"",M216*#REF!)</f>
        <v>#REF!</v>
      </c>
      <c r="Z216" s="414" t="e">
        <f>IF(#REF!&gt;0,DQ$6,"")</f>
        <v>#REF!</v>
      </c>
      <c r="AA216" s="95" t="e">
        <f>IF(#REF!="","",VLOOKUP(#REF!,#REF!,7,0))</f>
        <v>#REF!</v>
      </c>
      <c r="AB216" s="201" t="e">
        <f>IF(OR(#REF!="",AA216=""),"",ROUND(#REF!/10^3*AA216,3))</f>
        <v>#REF!</v>
      </c>
      <c r="AC216" s="201" t="e">
        <f>IF(#REF!&gt;0,#REF!*#REF!/1000,"")</f>
        <v>#REF!</v>
      </c>
      <c r="AD216" s="201" t="e">
        <f>IF(#REF!&gt;0,#REF!*#REF!/1000,"")</f>
        <v>#REF!</v>
      </c>
      <c r="AE216" s="74" t="e">
        <f t="shared" si="46"/>
        <v>#REF!</v>
      </c>
      <c r="AF216" s="74" t="e">
        <f t="shared" si="47"/>
        <v>#REF!</v>
      </c>
      <c r="AG216" s="201" t="e">
        <f>IF(ISNA(AE216),"",AE216*#REF!)</f>
        <v>#REF!</v>
      </c>
      <c r="AH216" s="201" t="e">
        <f>IF(ISNA(AF216),"",AF216*#REF!)</f>
        <v>#REF!</v>
      </c>
      <c r="AI216" s="78" t="e">
        <f>IF(#REF!&gt;0,DQ$23,"")</f>
        <v>#REF!</v>
      </c>
      <c r="AJ216" s="99"/>
      <c r="AK216" s="411"/>
      <c r="AL216" s="412" t="e">
        <f>IF(OR(#REF!="",F216=""),"",ROUND(#REF!/10^3*F216,3))</f>
        <v>#REF!</v>
      </c>
      <c r="AM216" s="412" t="e">
        <f>IF(#REF!&gt;0,#REF!*#REF!/1000,"")</f>
        <v>#REF!</v>
      </c>
      <c r="AN216" s="412" t="e">
        <f>IF(#REF!&gt;0,#REF!*#REF!/1000,"")</f>
        <v>#REF!</v>
      </c>
      <c r="AO216" s="413" t="e">
        <f>IF(OR(#REF!="●",#REF!="●",#REF!="●"),"",IF(#REF!="","",#REF!))</f>
        <v>#REF!</v>
      </c>
      <c r="AP216" s="413" t="e">
        <f>IF(OR(#REF!="●",#REF!="●",#REF!="●"),"",IF(#REF!="","",#REF!))</f>
        <v>#REF!</v>
      </c>
      <c r="AQ216" s="412" t="e">
        <f>IF(ISNA(L216),"",L216*#REF!)</f>
        <v>#REF!</v>
      </c>
      <c r="AR216" s="412" t="e">
        <f>IF(ISNA(M216),"",M216*#REF!)</f>
        <v>#REF!</v>
      </c>
      <c r="AS216" s="414" t="e">
        <f>IF(#REF!&gt;0,DQ$6,"")</f>
        <v>#REF!</v>
      </c>
      <c r="AT216" s="95" t="e">
        <f>IF(#REF!="","",VLOOKUP(#REF!,#REF!,7,0))</f>
        <v>#REF!</v>
      </c>
      <c r="AU216" s="201" t="e">
        <f>IF(OR(#REF!="",AT216=""),"",ROUND(#REF!/10^3*AT216,3))</f>
        <v>#REF!</v>
      </c>
      <c r="AV216" s="201" t="e">
        <f>IF(#REF!&gt;0,#REF!*#REF!/1000,"")</f>
        <v>#REF!</v>
      </c>
      <c r="AW216" s="201" t="e">
        <f>IF(#REF!&gt;0,#REF!*#REF!/1000,"")</f>
        <v>#REF!</v>
      </c>
      <c r="AX216" s="74" t="e">
        <f t="shared" si="48"/>
        <v>#REF!</v>
      </c>
      <c r="AY216" s="74" t="e">
        <f t="shared" si="49"/>
        <v>#REF!</v>
      </c>
      <c r="AZ216" s="201" t="e">
        <f>IF(ISNA(AX216),"",AX216*#REF!)</f>
        <v>#REF!</v>
      </c>
      <c r="BA216" s="201" t="e">
        <f>IF(ISNA(AY216),"",AY216*#REF!)</f>
        <v>#REF!</v>
      </c>
      <c r="BB216" s="78" t="e">
        <f>IF(#REF!&gt;0,DQ$40,"")</f>
        <v>#REF!</v>
      </c>
      <c r="BC216" s="99"/>
      <c r="BD216" s="650"/>
      <c r="BE216" s="652" t="e">
        <f>IF(OR(#REF!="",F216=""),"",ROUND(#REF!/10^3*F216,3))</f>
        <v>#REF!</v>
      </c>
      <c r="BF216" s="412" t="e">
        <f>IF(#REF!&gt;0,#REF!*#REF!/1000,"")</f>
        <v>#REF!</v>
      </c>
      <c r="BG216" s="412" t="e">
        <f>IF(#REF!&gt;0,#REF!*#REF!/1000,"")</f>
        <v>#REF!</v>
      </c>
      <c r="BH216" s="413" t="e">
        <f>IF(OR(#REF!="●",#REF!="●",#REF!="●",#REF!="●"),"",IF(#REF!="","",#REF!))</f>
        <v>#REF!</v>
      </c>
      <c r="BI216" s="413" t="e">
        <f>IF(OR(#REF!="●",#REF!="●",#REF!="●",#REF!="●"),"",IF(#REF!="","",#REF!))</f>
        <v>#REF!</v>
      </c>
      <c r="BJ216" s="412" t="e">
        <f>IF(ISNA(L216),"",L216*#REF!)</f>
        <v>#REF!</v>
      </c>
      <c r="BK216" s="412" t="e">
        <f>IF(ISNA(M216),"",M216*#REF!)</f>
        <v>#REF!</v>
      </c>
      <c r="BL216" s="415" t="e">
        <f>IF(#REF!&gt;0,DQ$6,"")</f>
        <v>#REF!</v>
      </c>
      <c r="BM216" s="361" t="e">
        <f>IF(#REF!="","",VLOOKUP(#REF!,#REF!,7,0))</f>
        <v>#REF!</v>
      </c>
      <c r="BN216" s="201" t="e">
        <f>IF(OR(#REF!="",BM216=""),"",ROUND(#REF!/10^3*BM216,3))</f>
        <v>#REF!</v>
      </c>
      <c r="BO216" s="201" t="e">
        <f>IF(#REF!&gt;0,#REF!*#REF!/1000,"")</f>
        <v>#REF!</v>
      </c>
      <c r="BP216" s="201" t="e">
        <f>IF(#REF!&gt;0,#REF!*#REF!/1000,"")</f>
        <v>#REF!</v>
      </c>
      <c r="BQ216" s="74" t="e">
        <f t="shared" si="50"/>
        <v>#REF!</v>
      </c>
      <c r="BR216" s="74" t="e">
        <f t="shared" si="51"/>
        <v>#REF!</v>
      </c>
      <c r="BS216" s="201" t="e">
        <f>IF(ISNA(BQ216),"",BQ216*#REF!)</f>
        <v>#REF!</v>
      </c>
      <c r="BT216" s="201" t="e">
        <f>IF(ISNA(BR216),"",BR216*#REF!)</f>
        <v>#REF!</v>
      </c>
      <c r="BU216" s="78" t="e">
        <f>IF(#REF!&gt;0,DQ$57,"")</f>
        <v>#REF!</v>
      </c>
      <c r="BV216" s="99"/>
      <c r="BW216" s="411"/>
      <c r="BX216" s="412" t="e">
        <f>IF(OR(#REF!="",F216=""),"",ROUND(#REF!/10^3*F216,3))</f>
        <v>#REF!</v>
      </c>
      <c r="BY216" s="412" t="e">
        <f>IF(#REF!&gt;0,#REF!*#REF!/1000,"")</f>
        <v>#REF!</v>
      </c>
      <c r="BZ216" s="412" t="e">
        <f>IF(#REF!&gt;0,#REF!*#REF!/1000,"")</f>
        <v>#REF!</v>
      </c>
      <c r="CA216" s="413" t="e">
        <f>IF(OR(#REF!="●",#REF!="●",#REF!="●",#REF!="●",#REF!="●"),"",IF(#REF!="","",#REF!))</f>
        <v>#REF!</v>
      </c>
      <c r="CB216" s="413" t="e">
        <f>IF(OR(#REF!="●",#REF!="●",#REF!="●",#REF!="●",#REF!="●"),"",IF(#REF!="","",#REF!))</f>
        <v>#REF!</v>
      </c>
      <c r="CC216" s="412" t="e">
        <f>IF(ISNA(L216),"",L216*#REF!)</f>
        <v>#REF!</v>
      </c>
      <c r="CD216" s="412" t="e">
        <f>IF(ISNA(M216),"",M216*#REF!)</f>
        <v>#REF!</v>
      </c>
      <c r="CE216" s="415" t="e">
        <f>IF(#REF!&gt;0,DQ$6,"")</f>
        <v>#REF!</v>
      </c>
      <c r="CF216" s="361" t="e">
        <f>IF(#REF!="","",VLOOKUP(#REF!,#REF!,7,0))</f>
        <v>#REF!</v>
      </c>
      <c r="CG216" s="201" t="e">
        <f>IF(OR(#REF!="",CF216=""),"",ROUND(#REF!/10^3*CF216,3))</f>
        <v>#REF!</v>
      </c>
      <c r="CH216" s="201" t="e">
        <f>IF(#REF!&gt;0,#REF!*#REF!/1000,"")</f>
        <v>#REF!</v>
      </c>
      <c r="CI216" s="201" t="e">
        <f>IF(#REF!&gt;0,#REF!*#REF!/1000,"")</f>
        <v>#REF!</v>
      </c>
      <c r="CJ216" s="74" t="e">
        <f t="shared" si="52"/>
        <v>#REF!</v>
      </c>
      <c r="CK216" s="74" t="e">
        <f t="shared" si="53"/>
        <v>#REF!</v>
      </c>
      <c r="CL216" s="201" t="e">
        <f>IF(ISNA(CJ216),"",CJ216*#REF!)</f>
        <v>#REF!</v>
      </c>
      <c r="CM216" s="201" t="e">
        <f>IF(ISNA(CK216),"",CK216*#REF!)</f>
        <v>#REF!</v>
      </c>
      <c r="CN216" s="101" t="e">
        <f>IF(#REF!&gt;0,DQ$57,"")</f>
        <v>#REF!</v>
      </c>
      <c r="CO216" s="84"/>
      <c r="CP216" s="2"/>
      <c r="CQ216" s="2"/>
      <c r="CR216" s="2"/>
      <c r="CS216" s="2"/>
      <c r="CT216" s="2"/>
      <c r="CU216" s="2"/>
      <c r="CV216" s="2"/>
      <c r="CX216" s="2"/>
      <c r="CY216" s="2"/>
      <c r="CZ216" s="2"/>
      <c r="DA216" s="2"/>
      <c r="DB216" s="2"/>
      <c r="DC216" s="2"/>
      <c r="DD216" s="2"/>
      <c r="DE216" s="2"/>
      <c r="DF216" s="2"/>
      <c r="DG216" s="2"/>
      <c r="DJ216" s="4"/>
    </row>
    <row r="217" spans="2:115" ht="18" customHeight="1">
      <c r="B217" s="151" t="e">
        <f>IF(#REF!="","",VLOOKUP(#REF!,$CX$11:$DG$26,9,0))</f>
        <v>#REF!</v>
      </c>
      <c r="C217" s="64" t="e">
        <f>IF(#REF!="",0,VLOOKUP(#REF!,$CP$11:$CQ$16,2,0))</f>
        <v>#REF!</v>
      </c>
      <c r="D217" s="65" t="e">
        <f>IF(#REF!="",0,VLOOKUP(#REF!,$CX$11:$CY$26,2,0))</f>
        <v>#REF!</v>
      </c>
      <c r="E217" s="152" t="e">
        <f t="shared" si="43"/>
        <v>#REF!</v>
      </c>
      <c r="F217" s="155" t="e">
        <f>IF(#REF!="","",VLOOKUP(#REF!,#REF!,7,0))</f>
        <v>#REF!</v>
      </c>
      <c r="G217" s="201" t="e">
        <f>IF(OR(#REF!="",F217=""),"",ROUND(#REF!/10^3*F217,3))</f>
        <v>#REF!</v>
      </c>
      <c r="H217" s="201" t="e">
        <f>IF(#REF!&gt;0,#REF!*#REF!/1000,"")</f>
        <v>#REF!</v>
      </c>
      <c r="I217" s="201" t="e">
        <f>IF(#REF!&gt;0,#REF!*#REF!/1000,"")</f>
        <v>#REF!</v>
      </c>
      <c r="J217" s="51" t="e">
        <f>IF(#REF!="●","",IF(#REF!="","",#REF!))</f>
        <v>#REF!</v>
      </c>
      <c r="K217" s="51" t="e">
        <f>IF(#REF!="●","",IF(#REF!="","",#REF!))</f>
        <v>#REF!</v>
      </c>
      <c r="L217" s="74" t="e">
        <f t="shared" si="44"/>
        <v>#REF!</v>
      </c>
      <c r="M217" s="74" t="e">
        <f t="shared" si="45"/>
        <v>#REF!</v>
      </c>
      <c r="N217" s="201" t="e">
        <f>IF(ISNA(L217),"",L217*#REF!)</f>
        <v>#REF!</v>
      </c>
      <c r="O217" s="201" t="e">
        <f>IF(ISNA(M217),"",M217*#REF!)</f>
        <v>#REF!</v>
      </c>
      <c r="P217" s="78" t="e">
        <f>IF(#REF!&gt;0,DQ$6,"")</f>
        <v>#REF!</v>
      </c>
      <c r="Q217" s="99"/>
      <c r="R217" s="411"/>
      <c r="S217" s="412" t="e">
        <f>IF(OR(#REF!="",F217=""),"",ROUND(#REF!/10^3*F217,3))</f>
        <v>#REF!</v>
      </c>
      <c r="T217" s="412" t="e">
        <f>IF(#REF!&gt;0,#REF!*#REF!/1000,"")</f>
        <v>#REF!</v>
      </c>
      <c r="U217" s="412" t="e">
        <f>IF(#REF!&gt;0,#REF!*#REF!/1000,"")</f>
        <v>#REF!</v>
      </c>
      <c r="V217" s="413" t="e">
        <f>IF(OR(#REF!="●",#REF!="●"),"",IF(#REF!="","",#REF!))</f>
        <v>#REF!</v>
      </c>
      <c r="W217" s="413" t="e">
        <f>IF(OR(#REF!="●",#REF!="●"),"",IF(#REF!="","",#REF!))</f>
        <v>#REF!</v>
      </c>
      <c r="X217" s="412" t="e">
        <f>IF(ISNA(L217),"",L217*#REF!)</f>
        <v>#REF!</v>
      </c>
      <c r="Y217" s="412" t="e">
        <f>IF(ISNA(M217),"",M217*#REF!)</f>
        <v>#REF!</v>
      </c>
      <c r="Z217" s="414" t="e">
        <f>IF(#REF!&gt;0,DQ$6,"")</f>
        <v>#REF!</v>
      </c>
      <c r="AA217" s="95" t="e">
        <f>IF(#REF!="","",VLOOKUP(#REF!,#REF!,7,0))</f>
        <v>#REF!</v>
      </c>
      <c r="AB217" s="201" t="e">
        <f>IF(OR(#REF!="",AA217=""),"",ROUND(#REF!/10^3*AA217,3))</f>
        <v>#REF!</v>
      </c>
      <c r="AC217" s="201" t="e">
        <f>IF(#REF!&gt;0,#REF!*#REF!/1000,"")</f>
        <v>#REF!</v>
      </c>
      <c r="AD217" s="201" t="e">
        <f>IF(#REF!&gt;0,#REF!*#REF!/1000,"")</f>
        <v>#REF!</v>
      </c>
      <c r="AE217" s="74" t="e">
        <f t="shared" si="46"/>
        <v>#REF!</v>
      </c>
      <c r="AF217" s="74" t="e">
        <f t="shared" si="47"/>
        <v>#REF!</v>
      </c>
      <c r="AG217" s="201" t="e">
        <f>IF(ISNA(AE217),"",AE217*#REF!)</f>
        <v>#REF!</v>
      </c>
      <c r="AH217" s="201" t="e">
        <f>IF(ISNA(AF217),"",AF217*#REF!)</f>
        <v>#REF!</v>
      </c>
      <c r="AI217" s="78" t="e">
        <f>IF(#REF!&gt;0,DQ$23,"")</f>
        <v>#REF!</v>
      </c>
      <c r="AJ217" s="99"/>
      <c r="AK217" s="411"/>
      <c r="AL217" s="412" t="e">
        <f>IF(OR(#REF!="",F217=""),"",ROUND(#REF!/10^3*F217,3))</f>
        <v>#REF!</v>
      </c>
      <c r="AM217" s="412" t="e">
        <f>IF(#REF!&gt;0,#REF!*#REF!/1000,"")</f>
        <v>#REF!</v>
      </c>
      <c r="AN217" s="412" t="e">
        <f>IF(#REF!&gt;0,#REF!*#REF!/1000,"")</f>
        <v>#REF!</v>
      </c>
      <c r="AO217" s="413" t="e">
        <f>IF(OR(#REF!="●",#REF!="●",#REF!="●"),"",IF(#REF!="","",#REF!))</f>
        <v>#REF!</v>
      </c>
      <c r="AP217" s="413" t="e">
        <f>IF(OR(#REF!="●",#REF!="●",#REF!="●"),"",IF(#REF!="","",#REF!))</f>
        <v>#REF!</v>
      </c>
      <c r="AQ217" s="412" t="e">
        <f>IF(ISNA(L217),"",L217*#REF!)</f>
        <v>#REF!</v>
      </c>
      <c r="AR217" s="412" t="e">
        <f>IF(ISNA(M217),"",M217*#REF!)</f>
        <v>#REF!</v>
      </c>
      <c r="AS217" s="414" t="e">
        <f>IF(#REF!&gt;0,DQ$6,"")</f>
        <v>#REF!</v>
      </c>
      <c r="AT217" s="95" t="e">
        <f>IF(#REF!="","",VLOOKUP(#REF!,#REF!,7,0))</f>
        <v>#REF!</v>
      </c>
      <c r="AU217" s="201" t="e">
        <f>IF(OR(#REF!="",AT217=""),"",ROUND(#REF!/10^3*AT217,3))</f>
        <v>#REF!</v>
      </c>
      <c r="AV217" s="201" t="e">
        <f>IF(#REF!&gt;0,#REF!*#REF!/1000,"")</f>
        <v>#REF!</v>
      </c>
      <c r="AW217" s="201" t="e">
        <f>IF(#REF!&gt;0,#REF!*#REF!/1000,"")</f>
        <v>#REF!</v>
      </c>
      <c r="AX217" s="74" t="e">
        <f t="shared" si="48"/>
        <v>#REF!</v>
      </c>
      <c r="AY217" s="74" t="e">
        <f t="shared" si="49"/>
        <v>#REF!</v>
      </c>
      <c r="AZ217" s="201" t="e">
        <f>IF(ISNA(AX217),"",AX217*#REF!)</f>
        <v>#REF!</v>
      </c>
      <c r="BA217" s="201" t="e">
        <f>IF(ISNA(AY217),"",AY217*#REF!)</f>
        <v>#REF!</v>
      </c>
      <c r="BB217" s="78" t="e">
        <f>IF(#REF!&gt;0,DQ$40,"")</f>
        <v>#REF!</v>
      </c>
      <c r="BC217" s="99"/>
      <c r="BD217" s="650"/>
      <c r="BE217" s="652" t="e">
        <f>IF(OR(#REF!="",F217=""),"",ROUND(#REF!/10^3*F217,3))</f>
        <v>#REF!</v>
      </c>
      <c r="BF217" s="412" t="e">
        <f>IF(#REF!&gt;0,#REF!*#REF!/1000,"")</f>
        <v>#REF!</v>
      </c>
      <c r="BG217" s="412" t="e">
        <f>IF(#REF!&gt;0,#REF!*#REF!/1000,"")</f>
        <v>#REF!</v>
      </c>
      <c r="BH217" s="413" t="e">
        <f>IF(OR(#REF!="●",#REF!="●",#REF!="●",#REF!="●"),"",IF(#REF!="","",#REF!))</f>
        <v>#REF!</v>
      </c>
      <c r="BI217" s="413" t="e">
        <f>IF(OR(#REF!="●",#REF!="●",#REF!="●",#REF!="●"),"",IF(#REF!="","",#REF!))</f>
        <v>#REF!</v>
      </c>
      <c r="BJ217" s="412" t="e">
        <f>IF(ISNA(L217),"",L217*#REF!)</f>
        <v>#REF!</v>
      </c>
      <c r="BK217" s="412" t="e">
        <f>IF(ISNA(M217),"",M217*#REF!)</f>
        <v>#REF!</v>
      </c>
      <c r="BL217" s="415" t="e">
        <f>IF(#REF!&gt;0,DQ$6,"")</f>
        <v>#REF!</v>
      </c>
      <c r="BM217" s="361" t="e">
        <f>IF(#REF!="","",VLOOKUP(#REF!,#REF!,7,0))</f>
        <v>#REF!</v>
      </c>
      <c r="BN217" s="201" t="e">
        <f>IF(OR(#REF!="",BM217=""),"",ROUND(#REF!/10^3*BM217,3))</f>
        <v>#REF!</v>
      </c>
      <c r="BO217" s="201" t="e">
        <f>IF(#REF!&gt;0,#REF!*#REF!/1000,"")</f>
        <v>#REF!</v>
      </c>
      <c r="BP217" s="201" t="e">
        <f>IF(#REF!&gt;0,#REF!*#REF!/1000,"")</f>
        <v>#REF!</v>
      </c>
      <c r="BQ217" s="74" t="e">
        <f t="shared" si="50"/>
        <v>#REF!</v>
      </c>
      <c r="BR217" s="74" t="e">
        <f t="shared" si="51"/>
        <v>#REF!</v>
      </c>
      <c r="BS217" s="201" t="e">
        <f>IF(ISNA(BQ217),"",BQ217*#REF!)</f>
        <v>#REF!</v>
      </c>
      <c r="BT217" s="201" t="e">
        <f>IF(ISNA(BR217),"",BR217*#REF!)</f>
        <v>#REF!</v>
      </c>
      <c r="BU217" s="78" t="e">
        <f>IF(#REF!&gt;0,DQ$57,"")</f>
        <v>#REF!</v>
      </c>
      <c r="BV217" s="99"/>
      <c r="BW217" s="411"/>
      <c r="BX217" s="412" t="e">
        <f>IF(OR(#REF!="",F217=""),"",ROUND(#REF!/10^3*F217,3))</f>
        <v>#REF!</v>
      </c>
      <c r="BY217" s="412" t="e">
        <f>IF(#REF!&gt;0,#REF!*#REF!/1000,"")</f>
        <v>#REF!</v>
      </c>
      <c r="BZ217" s="412" t="e">
        <f>IF(#REF!&gt;0,#REF!*#REF!/1000,"")</f>
        <v>#REF!</v>
      </c>
      <c r="CA217" s="413" t="e">
        <f>IF(OR(#REF!="●",#REF!="●",#REF!="●",#REF!="●",#REF!="●"),"",IF(#REF!="","",#REF!))</f>
        <v>#REF!</v>
      </c>
      <c r="CB217" s="413" t="e">
        <f>IF(OR(#REF!="●",#REF!="●",#REF!="●",#REF!="●",#REF!="●"),"",IF(#REF!="","",#REF!))</f>
        <v>#REF!</v>
      </c>
      <c r="CC217" s="412" t="e">
        <f>IF(ISNA(L217),"",L217*#REF!)</f>
        <v>#REF!</v>
      </c>
      <c r="CD217" s="412" t="e">
        <f>IF(ISNA(M217),"",M217*#REF!)</f>
        <v>#REF!</v>
      </c>
      <c r="CE217" s="415" t="e">
        <f>IF(#REF!&gt;0,DQ$6,"")</f>
        <v>#REF!</v>
      </c>
      <c r="CF217" s="361" t="e">
        <f>IF(#REF!="","",VLOOKUP(#REF!,#REF!,7,0))</f>
        <v>#REF!</v>
      </c>
      <c r="CG217" s="201" t="e">
        <f>IF(OR(#REF!="",CF217=""),"",ROUND(#REF!/10^3*CF217,3))</f>
        <v>#REF!</v>
      </c>
      <c r="CH217" s="201" t="e">
        <f>IF(#REF!&gt;0,#REF!*#REF!/1000,"")</f>
        <v>#REF!</v>
      </c>
      <c r="CI217" s="201" t="e">
        <f>IF(#REF!&gt;0,#REF!*#REF!/1000,"")</f>
        <v>#REF!</v>
      </c>
      <c r="CJ217" s="74" t="e">
        <f t="shared" si="52"/>
        <v>#REF!</v>
      </c>
      <c r="CK217" s="74" t="e">
        <f t="shared" si="53"/>
        <v>#REF!</v>
      </c>
      <c r="CL217" s="201" t="e">
        <f>IF(ISNA(CJ217),"",CJ217*#REF!)</f>
        <v>#REF!</v>
      </c>
      <c r="CM217" s="201" t="e">
        <f>IF(ISNA(CK217),"",CK217*#REF!)</f>
        <v>#REF!</v>
      </c>
      <c r="CN217" s="101" t="e">
        <f>IF(#REF!&gt;0,DQ$57,"")</f>
        <v>#REF!</v>
      </c>
      <c r="CO217" s="84"/>
      <c r="CP217" s="2"/>
      <c r="CQ217" s="2"/>
      <c r="CR217" s="2"/>
      <c r="CS217" s="2"/>
      <c r="CT217" s="2"/>
      <c r="CU217" s="2"/>
      <c r="CV217" s="2"/>
      <c r="CX217" s="2"/>
      <c r="CY217" s="2"/>
      <c r="CZ217" s="2"/>
      <c r="DA217" s="2"/>
      <c r="DB217" s="2"/>
      <c r="DC217" s="2"/>
      <c r="DD217" s="2"/>
      <c r="DE217" s="2"/>
      <c r="DF217" s="2"/>
      <c r="DG217" s="2"/>
      <c r="DJ217" s="4"/>
    </row>
    <row r="218" spans="2:115" ht="18" customHeight="1">
      <c r="B218" s="151" t="e">
        <f>IF(#REF!="","",VLOOKUP(#REF!,$CX$11:$DG$26,9,0))</f>
        <v>#REF!</v>
      </c>
      <c r="C218" s="64" t="e">
        <f>IF(#REF!="",0,VLOOKUP(#REF!,$CP$11:$CQ$16,2,0))</f>
        <v>#REF!</v>
      </c>
      <c r="D218" s="65" t="e">
        <f>IF(#REF!="",0,VLOOKUP(#REF!,$CX$11:$CY$26,2,0))</f>
        <v>#REF!</v>
      </c>
      <c r="E218" s="152" t="e">
        <f t="shared" si="43"/>
        <v>#REF!</v>
      </c>
      <c r="F218" s="155" t="e">
        <f>IF(#REF!="","",VLOOKUP(#REF!,#REF!,7,0))</f>
        <v>#REF!</v>
      </c>
      <c r="G218" s="201" t="e">
        <f>IF(OR(#REF!="",F218=""),"",ROUND(#REF!/10^3*F218,3))</f>
        <v>#REF!</v>
      </c>
      <c r="H218" s="201" t="e">
        <f>IF(#REF!&gt;0,#REF!*#REF!/1000,"")</f>
        <v>#REF!</v>
      </c>
      <c r="I218" s="201" t="e">
        <f>IF(#REF!&gt;0,#REF!*#REF!/1000,"")</f>
        <v>#REF!</v>
      </c>
      <c r="J218" s="51" t="e">
        <f>IF(#REF!="●","",IF(#REF!="","",#REF!))</f>
        <v>#REF!</v>
      </c>
      <c r="K218" s="51" t="e">
        <f>IF(#REF!="●","",IF(#REF!="","",#REF!))</f>
        <v>#REF!</v>
      </c>
      <c r="L218" s="74" t="e">
        <f t="shared" si="44"/>
        <v>#REF!</v>
      </c>
      <c r="M218" s="74" t="e">
        <f t="shared" si="45"/>
        <v>#REF!</v>
      </c>
      <c r="N218" s="201" t="e">
        <f>IF(ISNA(L218),"",L218*#REF!)</f>
        <v>#REF!</v>
      </c>
      <c r="O218" s="201" t="e">
        <f>IF(ISNA(M218),"",M218*#REF!)</f>
        <v>#REF!</v>
      </c>
      <c r="P218" s="78" t="e">
        <f>IF(#REF!&gt;0,DQ$6,"")</f>
        <v>#REF!</v>
      </c>
      <c r="Q218" s="99"/>
      <c r="R218" s="411"/>
      <c r="S218" s="412" t="e">
        <f>IF(OR(#REF!="",F218=""),"",ROUND(#REF!/10^3*F218,3))</f>
        <v>#REF!</v>
      </c>
      <c r="T218" s="412" t="e">
        <f>IF(#REF!&gt;0,#REF!*#REF!/1000,"")</f>
        <v>#REF!</v>
      </c>
      <c r="U218" s="412" t="e">
        <f>IF(#REF!&gt;0,#REF!*#REF!/1000,"")</f>
        <v>#REF!</v>
      </c>
      <c r="V218" s="413" t="e">
        <f>IF(OR(#REF!="●",#REF!="●"),"",IF(#REF!="","",#REF!))</f>
        <v>#REF!</v>
      </c>
      <c r="W218" s="413" t="e">
        <f>IF(OR(#REF!="●",#REF!="●"),"",IF(#REF!="","",#REF!))</f>
        <v>#REF!</v>
      </c>
      <c r="X218" s="412" t="e">
        <f>IF(ISNA(L218),"",L218*#REF!)</f>
        <v>#REF!</v>
      </c>
      <c r="Y218" s="412" t="e">
        <f>IF(ISNA(M218),"",M218*#REF!)</f>
        <v>#REF!</v>
      </c>
      <c r="Z218" s="414" t="e">
        <f>IF(#REF!&gt;0,DQ$6,"")</f>
        <v>#REF!</v>
      </c>
      <c r="AA218" s="95" t="e">
        <f>IF(#REF!="","",VLOOKUP(#REF!,#REF!,7,0))</f>
        <v>#REF!</v>
      </c>
      <c r="AB218" s="201" t="e">
        <f>IF(OR(#REF!="",AA218=""),"",ROUND(#REF!/10^3*AA218,3))</f>
        <v>#REF!</v>
      </c>
      <c r="AC218" s="201" t="e">
        <f>IF(#REF!&gt;0,#REF!*#REF!/1000,"")</f>
        <v>#REF!</v>
      </c>
      <c r="AD218" s="201" t="e">
        <f>IF(#REF!&gt;0,#REF!*#REF!/1000,"")</f>
        <v>#REF!</v>
      </c>
      <c r="AE218" s="74" t="e">
        <f t="shared" si="46"/>
        <v>#REF!</v>
      </c>
      <c r="AF218" s="74" t="e">
        <f t="shared" si="47"/>
        <v>#REF!</v>
      </c>
      <c r="AG218" s="201" t="e">
        <f>IF(ISNA(AE218),"",AE218*#REF!)</f>
        <v>#REF!</v>
      </c>
      <c r="AH218" s="201" t="e">
        <f>IF(ISNA(AF218),"",AF218*#REF!)</f>
        <v>#REF!</v>
      </c>
      <c r="AI218" s="78" t="e">
        <f>IF(#REF!&gt;0,DQ$23,"")</f>
        <v>#REF!</v>
      </c>
      <c r="AJ218" s="99"/>
      <c r="AK218" s="411"/>
      <c r="AL218" s="412" t="e">
        <f>IF(OR(#REF!="",F218=""),"",ROUND(#REF!/10^3*F218,3))</f>
        <v>#REF!</v>
      </c>
      <c r="AM218" s="412" t="e">
        <f>IF(#REF!&gt;0,#REF!*#REF!/1000,"")</f>
        <v>#REF!</v>
      </c>
      <c r="AN218" s="412" t="e">
        <f>IF(#REF!&gt;0,#REF!*#REF!/1000,"")</f>
        <v>#REF!</v>
      </c>
      <c r="AO218" s="413" t="e">
        <f>IF(OR(#REF!="●",#REF!="●",#REF!="●"),"",IF(#REF!="","",#REF!))</f>
        <v>#REF!</v>
      </c>
      <c r="AP218" s="413" t="e">
        <f>IF(OR(#REF!="●",#REF!="●",#REF!="●"),"",IF(#REF!="","",#REF!))</f>
        <v>#REF!</v>
      </c>
      <c r="AQ218" s="412" t="e">
        <f>IF(ISNA(L218),"",L218*#REF!)</f>
        <v>#REF!</v>
      </c>
      <c r="AR218" s="412" t="e">
        <f>IF(ISNA(M218),"",M218*#REF!)</f>
        <v>#REF!</v>
      </c>
      <c r="AS218" s="414" t="e">
        <f>IF(#REF!&gt;0,DQ$6,"")</f>
        <v>#REF!</v>
      </c>
      <c r="AT218" s="95" t="e">
        <f>IF(#REF!="","",VLOOKUP(#REF!,#REF!,7,0))</f>
        <v>#REF!</v>
      </c>
      <c r="AU218" s="201" t="e">
        <f>IF(OR(#REF!="",AT218=""),"",ROUND(#REF!/10^3*AT218,3))</f>
        <v>#REF!</v>
      </c>
      <c r="AV218" s="201" t="e">
        <f>IF(#REF!&gt;0,#REF!*#REF!/1000,"")</f>
        <v>#REF!</v>
      </c>
      <c r="AW218" s="201" t="e">
        <f>IF(#REF!&gt;0,#REF!*#REF!/1000,"")</f>
        <v>#REF!</v>
      </c>
      <c r="AX218" s="74" t="e">
        <f t="shared" si="48"/>
        <v>#REF!</v>
      </c>
      <c r="AY218" s="74" t="e">
        <f t="shared" si="49"/>
        <v>#REF!</v>
      </c>
      <c r="AZ218" s="201" t="e">
        <f>IF(ISNA(AX218),"",AX218*#REF!)</f>
        <v>#REF!</v>
      </c>
      <c r="BA218" s="201" t="e">
        <f>IF(ISNA(AY218),"",AY218*#REF!)</f>
        <v>#REF!</v>
      </c>
      <c r="BB218" s="78" t="e">
        <f>IF(#REF!&gt;0,DQ$40,"")</f>
        <v>#REF!</v>
      </c>
      <c r="BC218" s="99"/>
      <c r="BD218" s="650"/>
      <c r="BE218" s="652" t="e">
        <f>IF(OR(#REF!="",F218=""),"",ROUND(#REF!/10^3*F218,3))</f>
        <v>#REF!</v>
      </c>
      <c r="BF218" s="412" t="e">
        <f>IF(#REF!&gt;0,#REF!*#REF!/1000,"")</f>
        <v>#REF!</v>
      </c>
      <c r="BG218" s="412" t="e">
        <f>IF(#REF!&gt;0,#REF!*#REF!/1000,"")</f>
        <v>#REF!</v>
      </c>
      <c r="BH218" s="413" t="e">
        <f>IF(OR(#REF!="●",#REF!="●",#REF!="●",#REF!="●"),"",IF(#REF!="","",#REF!))</f>
        <v>#REF!</v>
      </c>
      <c r="BI218" s="413" t="e">
        <f>IF(OR(#REF!="●",#REF!="●",#REF!="●",#REF!="●"),"",IF(#REF!="","",#REF!))</f>
        <v>#REF!</v>
      </c>
      <c r="BJ218" s="412" t="e">
        <f>IF(ISNA(L218),"",L218*#REF!)</f>
        <v>#REF!</v>
      </c>
      <c r="BK218" s="412" t="e">
        <f>IF(ISNA(M218),"",M218*#REF!)</f>
        <v>#REF!</v>
      </c>
      <c r="BL218" s="415" t="e">
        <f>IF(#REF!&gt;0,DQ$6,"")</f>
        <v>#REF!</v>
      </c>
      <c r="BM218" s="361" t="e">
        <f>IF(#REF!="","",VLOOKUP(#REF!,#REF!,7,0))</f>
        <v>#REF!</v>
      </c>
      <c r="BN218" s="201" t="e">
        <f>IF(OR(#REF!="",BM218=""),"",ROUND(#REF!/10^3*BM218,3))</f>
        <v>#REF!</v>
      </c>
      <c r="BO218" s="201" t="e">
        <f>IF(#REF!&gt;0,#REF!*#REF!/1000,"")</f>
        <v>#REF!</v>
      </c>
      <c r="BP218" s="201" t="e">
        <f>IF(#REF!&gt;0,#REF!*#REF!/1000,"")</f>
        <v>#REF!</v>
      </c>
      <c r="BQ218" s="74" t="e">
        <f t="shared" si="50"/>
        <v>#REF!</v>
      </c>
      <c r="BR218" s="74" t="e">
        <f t="shared" si="51"/>
        <v>#REF!</v>
      </c>
      <c r="BS218" s="201" t="e">
        <f>IF(ISNA(BQ218),"",BQ218*#REF!)</f>
        <v>#REF!</v>
      </c>
      <c r="BT218" s="201" t="e">
        <f>IF(ISNA(BR218),"",BR218*#REF!)</f>
        <v>#REF!</v>
      </c>
      <c r="BU218" s="78" t="e">
        <f>IF(#REF!&gt;0,DQ$57,"")</f>
        <v>#REF!</v>
      </c>
      <c r="BV218" s="99"/>
      <c r="BW218" s="411"/>
      <c r="BX218" s="412" t="e">
        <f>IF(OR(#REF!="",F218=""),"",ROUND(#REF!/10^3*F218,3))</f>
        <v>#REF!</v>
      </c>
      <c r="BY218" s="412" t="e">
        <f>IF(#REF!&gt;0,#REF!*#REF!/1000,"")</f>
        <v>#REF!</v>
      </c>
      <c r="BZ218" s="412" t="e">
        <f>IF(#REF!&gt;0,#REF!*#REF!/1000,"")</f>
        <v>#REF!</v>
      </c>
      <c r="CA218" s="413" t="e">
        <f>IF(OR(#REF!="●",#REF!="●",#REF!="●",#REF!="●",#REF!="●"),"",IF(#REF!="","",#REF!))</f>
        <v>#REF!</v>
      </c>
      <c r="CB218" s="413" t="e">
        <f>IF(OR(#REF!="●",#REF!="●",#REF!="●",#REF!="●",#REF!="●"),"",IF(#REF!="","",#REF!))</f>
        <v>#REF!</v>
      </c>
      <c r="CC218" s="412" t="e">
        <f>IF(ISNA(L218),"",L218*#REF!)</f>
        <v>#REF!</v>
      </c>
      <c r="CD218" s="412" t="e">
        <f>IF(ISNA(M218),"",M218*#REF!)</f>
        <v>#REF!</v>
      </c>
      <c r="CE218" s="415" t="e">
        <f>IF(#REF!&gt;0,DQ$6,"")</f>
        <v>#REF!</v>
      </c>
      <c r="CF218" s="361" t="e">
        <f>IF(#REF!="","",VLOOKUP(#REF!,#REF!,7,0))</f>
        <v>#REF!</v>
      </c>
      <c r="CG218" s="201" t="e">
        <f>IF(OR(#REF!="",CF218=""),"",ROUND(#REF!/10^3*CF218,3))</f>
        <v>#REF!</v>
      </c>
      <c r="CH218" s="201" t="e">
        <f>IF(#REF!&gt;0,#REF!*#REF!/1000,"")</f>
        <v>#REF!</v>
      </c>
      <c r="CI218" s="201" t="e">
        <f>IF(#REF!&gt;0,#REF!*#REF!/1000,"")</f>
        <v>#REF!</v>
      </c>
      <c r="CJ218" s="74" t="e">
        <f t="shared" si="52"/>
        <v>#REF!</v>
      </c>
      <c r="CK218" s="74" t="e">
        <f t="shared" si="53"/>
        <v>#REF!</v>
      </c>
      <c r="CL218" s="201" t="e">
        <f>IF(ISNA(CJ218),"",CJ218*#REF!)</f>
        <v>#REF!</v>
      </c>
      <c r="CM218" s="201" t="e">
        <f>IF(ISNA(CK218),"",CK218*#REF!)</f>
        <v>#REF!</v>
      </c>
      <c r="CN218" s="101" t="e">
        <f>IF(#REF!&gt;0,DQ$57,"")</f>
        <v>#REF!</v>
      </c>
      <c r="CO218" s="84"/>
      <c r="CP218" s="2"/>
      <c r="CQ218" s="2"/>
      <c r="CR218" s="2"/>
      <c r="CS218" s="2"/>
      <c r="CT218" s="2"/>
      <c r="CU218" s="2"/>
      <c r="CV218" s="2"/>
      <c r="CX218" s="2"/>
      <c r="CY218" s="2"/>
      <c r="CZ218" s="2"/>
      <c r="DA218" s="2"/>
      <c r="DB218" s="2"/>
      <c r="DC218" s="2"/>
      <c r="DD218" s="2"/>
      <c r="DE218" s="2"/>
      <c r="DF218" s="2"/>
      <c r="DG218" s="2"/>
      <c r="DJ218" s="4"/>
    </row>
    <row r="219" spans="2:115" ht="18" customHeight="1">
      <c r="B219" s="151" t="e">
        <f>IF(#REF!="","",VLOOKUP(#REF!,$CX$11:$DG$26,9,0))</f>
        <v>#REF!</v>
      </c>
      <c r="C219" s="64" t="e">
        <f>IF(#REF!="",0,VLOOKUP(#REF!,$CP$11:$CQ$16,2,0))</f>
        <v>#REF!</v>
      </c>
      <c r="D219" s="65" t="e">
        <f>IF(#REF!="",0,VLOOKUP(#REF!,$CX$11:$CY$26,2,0))</f>
        <v>#REF!</v>
      </c>
      <c r="E219" s="152" t="e">
        <f t="shared" si="43"/>
        <v>#REF!</v>
      </c>
      <c r="F219" s="155" t="e">
        <f>IF(#REF!="","",VLOOKUP(#REF!,#REF!,7,0))</f>
        <v>#REF!</v>
      </c>
      <c r="G219" s="201" t="e">
        <f>IF(OR(#REF!="",F219=""),"",ROUND(#REF!/10^3*F219,3))</f>
        <v>#REF!</v>
      </c>
      <c r="H219" s="201" t="e">
        <f>IF(#REF!&gt;0,#REF!*#REF!/1000,"")</f>
        <v>#REF!</v>
      </c>
      <c r="I219" s="201" t="e">
        <f>IF(#REF!&gt;0,#REF!*#REF!/1000,"")</f>
        <v>#REF!</v>
      </c>
      <c r="J219" s="51" t="e">
        <f>IF(#REF!="●","",IF(#REF!="","",#REF!))</f>
        <v>#REF!</v>
      </c>
      <c r="K219" s="51" t="e">
        <f>IF(#REF!="●","",IF(#REF!="","",#REF!))</f>
        <v>#REF!</v>
      </c>
      <c r="L219" s="74" t="e">
        <f t="shared" si="44"/>
        <v>#REF!</v>
      </c>
      <c r="M219" s="74" t="e">
        <f t="shared" si="45"/>
        <v>#REF!</v>
      </c>
      <c r="N219" s="201" t="e">
        <f>IF(ISNA(L219),"",L219*#REF!)</f>
        <v>#REF!</v>
      </c>
      <c r="O219" s="201" t="e">
        <f>IF(ISNA(M219),"",M219*#REF!)</f>
        <v>#REF!</v>
      </c>
      <c r="P219" s="78" t="e">
        <f>IF(#REF!&gt;0,DQ$6,"")</f>
        <v>#REF!</v>
      </c>
      <c r="Q219" s="99"/>
      <c r="R219" s="411"/>
      <c r="S219" s="412" t="e">
        <f>IF(OR(#REF!="",F219=""),"",ROUND(#REF!/10^3*F219,3))</f>
        <v>#REF!</v>
      </c>
      <c r="T219" s="412" t="e">
        <f>IF(#REF!&gt;0,#REF!*#REF!/1000,"")</f>
        <v>#REF!</v>
      </c>
      <c r="U219" s="412" t="e">
        <f>IF(#REF!&gt;0,#REF!*#REF!/1000,"")</f>
        <v>#REF!</v>
      </c>
      <c r="V219" s="413" t="e">
        <f>IF(OR(#REF!="●",#REF!="●"),"",IF(#REF!="","",#REF!))</f>
        <v>#REF!</v>
      </c>
      <c r="W219" s="413" t="e">
        <f>IF(OR(#REF!="●",#REF!="●"),"",IF(#REF!="","",#REF!))</f>
        <v>#REF!</v>
      </c>
      <c r="X219" s="412" t="e">
        <f>IF(ISNA(L219),"",L219*#REF!)</f>
        <v>#REF!</v>
      </c>
      <c r="Y219" s="412" t="e">
        <f>IF(ISNA(M219),"",M219*#REF!)</f>
        <v>#REF!</v>
      </c>
      <c r="Z219" s="414" t="e">
        <f>IF(#REF!&gt;0,DQ$6,"")</f>
        <v>#REF!</v>
      </c>
      <c r="AA219" s="95" t="e">
        <f>IF(#REF!="","",VLOOKUP(#REF!,#REF!,7,0))</f>
        <v>#REF!</v>
      </c>
      <c r="AB219" s="201" t="e">
        <f>IF(OR(#REF!="",AA219=""),"",ROUND(#REF!/10^3*AA219,3))</f>
        <v>#REF!</v>
      </c>
      <c r="AC219" s="201" t="e">
        <f>IF(#REF!&gt;0,#REF!*#REF!/1000,"")</f>
        <v>#REF!</v>
      </c>
      <c r="AD219" s="201" t="e">
        <f>IF(#REF!&gt;0,#REF!*#REF!/1000,"")</f>
        <v>#REF!</v>
      </c>
      <c r="AE219" s="74" t="e">
        <f t="shared" si="46"/>
        <v>#REF!</v>
      </c>
      <c r="AF219" s="74" t="e">
        <f t="shared" si="47"/>
        <v>#REF!</v>
      </c>
      <c r="AG219" s="201" t="e">
        <f>IF(ISNA(AE219),"",AE219*#REF!)</f>
        <v>#REF!</v>
      </c>
      <c r="AH219" s="201" t="e">
        <f>IF(ISNA(AF219),"",AF219*#REF!)</f>
        <v>#REF!</v>
      </c>
      <c r="AI219" s="78" t="e">
        <f>IF(#REF!&gt;0,DQ$23,"")</f>
        <v>#REF!</v>
      </c>
      <c r="AJ219" s="99"/>
      <c r="AK219" s="411"/>
      <c r="AL219" s="412" t="e">
        <f>IF(OR(#REF!="",F219=""),"",ROUND(#REF!/10^3*F219,3))</f>
        <v>#REF!</v>
      </c>
      <c r="AM219" s="412" t="e">
        <f>IF(#REF!&gt;0,#REF!*#REF!/1000,"")</f>
        <v>#REF!</v>
      </c>
      <c r="AN219" s="412" t="e">
        <f>IF(#REF!&gt;0,#REF!*#REF!/1000,"")</f>
        <v>#REF!</v>
      </c>
      <c r="AO219" s="413" t="e">
        <f>IF(OR(#REF!="●",#REF!="●",#REF!="●"),"",IF(#REF!="","",#REF!))</f>
        <v>#REF!</v>
      </c>
      <c r="AP219" s="413" t="e">
        <f>IF(OR(#REF!="●",#REF!="●",#REF!="●"),"",IF(#REF!="","",#REF!))</f>
        <v>#REF!</v>
      </c>
      <c r="AQ219" s="412" t="e">
        <f>IF(ISNA(L219),"",L219*#REF!)</f>
        <v>#REF!</v>
      </c>
      <c r="AR219" s="412" t="e">
        <f>IF(ISNA(M219),"",M219*#REF!)</f>
        <v>#REF!</v>
      </c>
      <c r="AS219" s="414" t="e">
        <f>IF(#REF!&gt;0,DQ$6,"")</f>
        <v>#REF!</v>
      </c>
      <c r="AT219" s="95" t="e">
        <f>IF(#REF!="","",VLOOKUP(#REF!,#REF!,7,0))</f>
        <v>#REF!</v>
      </c>
      <c r="AU219" s="201" t="e">
        <f>IF(OR(#REF!="",AT219=""),"",ROUND(#REF!/10^3*AT219,3))</f>
        <v>#REF!</v>
      </c>
      <c r="AV219" s="201" t="e">
        <f>IF(#REF!&gt;0,#REF!*#REF!/1000,"")</f>
        <v>#REF!</v>
      </c>
      <c r="AW219" s="201" t="e">
        <f>IF(#REF!&gt;0,#REF!*#REF!/1000,"")</f>
        <v>#REF!</v>
      </c>
      <c r="AX219" s="74" t="e">
        <f t="shared" si="48"/>
        <v>#REF!</v>
      </c>
      <c r="AY219" s="74" t="e">
        <f t="shared" si="49"/>
        <v>#REF!</v>
      </c>
      <c r="AZ219" s="201" t="e">
        <f>IF(ISNA(AX219),"",AX219*#REF!)</f>
        <v>#REF!</v>
      </c>
      <c r="BA219" s="201" t="e">
        <f>IF(ISNA(AY219),"",AY219*#REF!)</f>
        <v>#REF!</v>
      </c>
      <c r="BB219" s="78" t="e">
        <f>IF(#REF!&gt;0,DQ$40,"")</f>
        <v>#REF!</v>
      </c>
      <c r="BC219" s="99"/>
      <c r="BD219" s="650"/>
      <c r="BE219" s="652" t="e">
        <f>IF(OR(#REF!="",F219=""),"",ROUND(#REF!/10^3*F219,3))</f>
        <v>#REF!</v>
      </c>
      <c r="BF219" s="412" t="e">
        <f>IF(#REF!&gt;0,#REF!*#REF!/1000,"")</f>
        <v>#REF!</v>
      </c>
      <c r="BG219" s="412" t="e">
        <f>IF(#REF!&gt;0,#REF!*#REF!/1000,"")</f>
        <v>#REF!</v>
      </c>
      <c r="BH219" s="413" t="e">
        <f>IF(OR(#REF!="●",#REF!="●",#REF!="●",#REF!="●"),"",IF(#REF!="","",#REF!))</f>
        <v>#REF!</v>
      </c>
      <c r="BI219" s="413" t="e">
        <f>IF(OR(#REF!="●",#REF!="●",#REF!="●",#REF!="●"),"",IF(#REF!="","",#REF!))</f>
        <v>#REF!</v>
      </c>
      <c r="BJ219" s="412" t="e">
        <f>IF(ISNA(L219),"",L219*#REF!)</f>
        <v>#REF!</v>
      </c>
      <c r="BK219" s="412" t="e">
        <f>IF(ISNA(M219),"",M219*#REF!)</f>
        <v>#REF!</v>
      </c>
      <c r="BL219" s="415" t="e">
        <f>IF(#REF!&gt;0,DQ$6,"")</f>
        <v>#REF!</v>
      </c>
      <c r="BM219" s="361" t="e">
        <f>IF(#REF!="","",VLOOKUP(#REF!,#REF!,7,0))</f>
        <v>#REF!</v>
      </c>
      <c r="BN219" s="201" t="e">
        <f>IF(OR(#REF!="",BM219=""),"",ROUND(#REF!/10^3*BM219,3))</f>
        <v>#REF!</v>
      </c>
      <c r="BO219" s="201" t="e">
        <f>IF(#REF!&gt;0,#REF!*#REF!/1000,"")</f>
        <v>#REF!</v>
      </c>
      <c r="BP219" s="201" t="e">
        <f>IF(#REF!&gt;0,#REF!*#REF!/1000,"")</f>
        <v>#REF!</v>
      </c>
      <c r="BQ219" s="74" t="e">
        <f t="shared" si="50"/>
        <v>#REF!</v>
      </c>
      <c r="BR219" s="74" t="e">
        <f t="shared" si="51"/>
        <v>#REF!</v>
      </c>
      <c r="BS219" s="201" t="e">
        <f>IF(ISNA(BQ219),"",BQ219*#REF!)</f>
        <v>#REF!</v>
      </c>
      <c r="BT219" s="201" t="e">
        <f>IF(ISNA(BR219),"",BR219*#REF!)</f>
        <v>#REF!</v>
      </c>
      <c r="BU219" s="78" t="e">
        <f>IF(#REF!&gt;0,DQ$57,"")</f>
        <v>#REF!</v>
      </c>
      <c r="BV219" s="99"/>
      <c r="BW219" s="411"/>
      <c r="BX219" s="412" t="e">
        <f>IF(OR(#REF!="",F219=""),"",ROUND(#REF!/10^3*F219,3))</f>
        <v>#REF!</v>
      </c>
      <c r="BY219" s="412" t="e">
        <f>IF(#REF!&gt;0,#REF!*#REF!/1000,"")</f>
        <v>#REF!</v>
      </c>
      <c r="BZ219" s="412" t="e">
        <f>IF(#REF!&gt;0,#REF!*#REF!/1000,"")</f>
        <v>#REF!</v>
      </c>
      <c r="CA219" s="413" t="e">
        <f>IF(OR(#REF!="●",#REF!="●",#REF!="●",#REF!="●",#REF!="●"),"",IF(#REF!="","",#REF!))</f>
        <v>#REF!</v>
      </c>
      <c r="CB219" s="413" t="e">
        <f>IF(OR(#REF!="●",#REF!="●",#REF!="●",#REF!="●",#REF!="●"),"",IF(#REF!="","",#REF!))</f>
        <v>#REF!</v>
      </c>
      <c r="CC219" s="412" t="e">
        <f>IF(ISNA(L219),"",L219*#REF!)</f>
        <v>#REF!</v>
      </c>
      <c r="CD219" s="412" t="e">
        <f>IF(ISNA(M219),"",M219*#REF!)</f>
        <v>#REF!</v>
      </c>
      <c r="CE219" s="415" t="e">
        <f>IF(#REF!&gt;0,DQ$6,"")</f>
        <v>#REF!</v>
      </c>
      <c r="CF219" s="361" t="e">
        <f>IF(#REF!="","",VLOOKUP(#REF!,#REF!,7,0))</f>
        <v>#REF!</v>
      </c>
      <c r="CG219" s="201" t="e">
        <f>IF(OR(#REF!="",CF219=""),"",ROUND(#REF!/10^3*CF219,3))</f>
        <v>#REF!</v>
      </c>
      <c r="CH219" s="201" t="e">
        <f>IF(#REF!&gt;0,#REF!*#REF!/1000,"")</f>
        <v>#REF!</v>
      </c>
      <c r="CI219" s="201" t="e">
        <f>IF(#REF!&gt;0,#REF!*#REF!/1000,"")</f>
        <v>#REF!</v>
      </c>
      <c r="CJ219" s="74" t="e">
        <f t="shared" si="52"/>
        <v>#REF!</v>
      </c>
      <c r="CK219" s="74" t="e">
        <f t="shared" si="53"/>
        <v>#REF!</v>
      </c>
      <c r="CL219" s="201" t="e">
        <f>IF(ISNA(CJ219),"",CJ219*#REF!)</f>
        <v>#REF!</v>
      </c>
      <c r="CM219" s="201" t="e">
        <f>IF(ISNA(CK219),"",CK219*#REF!)</f>
        <v>#REF!</v>
      </c>
      <c r="CN219" s="101" t="e">
        <f>IF(#REF!&gt;0,DQ$57,"")</f>
        <v>#REF!</v>
      </c>
      <c r="CO219" s="84"/>
      <c r="CP219" s="2"/>
      <c r="CQ219" s="2"/>
      <c r="CR219" s="2"/>
      <c r="CS219" s="2"/>
      <c r="CT219" s="2"/>
      <c r="CU219" s="2"/>
      <c r="CV219" s="2"/>
      <c r="CX219" s="2"/>
      <c r="CY219" s="2"/>
      <c r="CZ219" s="2"/>
      <c r="DA219" s="2"/>
      <c r="DB219" s="2"/>
      <c r="DC219" s="2"/>
      <c r="DD219" s="2"/>
      <c r="DE219" s="2"/>
      <c r="DF219" s="2"/>
      <c r="DG219" s="2"/>
      <c r="DJ219" s="4"/>
    </row>
    <row r="220" spans="2:115" ht="18" customHeight="1">
      <c r="B220" s="151" t="e">
        <f>IF(#REF!="","",VLOOKUP(#REF!,$CX$11:$DG$26,9,0))</f>
        <v>#REF!</v>
      </c>
      <c r="C220" s="64" t="e">
        <f>IF(#REF!="",0,VLOOKUP(#REF!,$CP$11:$CQ$16,2,0))</f>
        <v>#REF!</v>
      </c>
      <c r="D220" s="65" t="e">
        <f>IF(#REF!="",0,VLOOKUP(#REF!,$CX$11:$CY$26,2,0))</f>
        <v>#REF!</v>
      </c>
      <c r="E220" s="152" t="e">
        <f t="shared" si="43"/>
        <v>#REF!</v>
      </c>
      <c r="F220" s="155" t="e">
        <f>IF(#REF!="","",VLOOKUP(#REF!,#REF!,7,0))</f>
        <v>#REF!</v>
      </c>
      <c r="G220" s="201" t="e">
        <f>IF(OR(#REF!="",F220=""),"",ROUND(#REF!/10^3*F220,3))</f>
        <v>#REF!</v>
      </c>
      <c r="H220" s="201" t="e">
        <f>IF(#REF!&gt;0,#REF!*#REF!/1000,"")</f>
        <v>#REF!</v>
      </c>
      <c r="I220" s="201" t="e">
        <f>IF(#REF!&gt;0,#REF!*#REF!/1000,"")</f>
        <v>#REF!</v>
      </c>
      <c r="J220" s="51" t="e">
        <f>IF(#REF!="●","",IF(#REF!="","",#REF!))</f>
        <v>#REF!</v>
      </c>
      <c r="K220" s="51" t="e">
        <f>IF(#REF!="●","",IF(#REF!="","",#REF!))</f>
        <v>#REF!</v>
      </c>
      <c r="L220" s="74" t="e">
        <f t="shared" si="44"/>
        <v>#REF!</v>
      </c>
      <c r="M220" s="74" t="e">
        <f t="shared" si="45"/>
        <v>#REF!</v>
      </c>
      <c r="N220" s="201" t="e">
        <f>IF(ISNA(L220),"",L220*#REF!)</f>
        <v>#REF!</v>
      </c>
      <c r="O220" s="201" t="e">
        <f>IF(ISNA(M220),"",M220*#REF!)</f>
        <v>#REF!</v>
      </c>
      <c r="P220" s="78" t="e">
        <f>IF(#REF!&gt;0,DQ$6,"")</f>
        <v>#REF!</v>
      </c>
      <c r="Q220" s="99"/>
      <c r="R220" s="411"/>
      <c r="S220" s="412" t="e">
        <f>IF(OR(#REF!="",F220=""),"",ROUND(#REF!/10^3*F220,3))</f>
        <v>#REF!</v>
      </c>
      <c r="T220" s="412" t="e">
        <f>IF(#REF!&gt;0,#REF!*#REF!/1000,"")</f>
        <v>#REF!</v>
      </c>
      <c r="U220" s="412" t="e">
        <f>IF(#REF!&gt;0,#REF!*#REF!/1000,"")</f>
        <v>#REF!</v>
      </c>
      <c r="V220" s="413" t="e">
        <f>IF(OR(#REF!="●",#REF!="●"),"",IF(#REF!="","",#REF!))</f>
        <v>#REF!</v>
      </c>
      <c r="W220" s="413" t="e">
        <f>IF(OR(#REF!="●",#REF!="●"),"",IF(#REF!="","",#REF!))</f>
        <v>#REF!</v>
      </c>
      <c r="X220" s="412" t="e">
        <f>IF(ISNA(L220),"",L220*#REF!)</f>
        <v>#REF!</v>
      </c>
      <c r="Y220" s="412" t="e">
        <f>IF(ISNA(M220),"",M220*#REF!)</f>
        <v>#REF!</v>
      </c>
      <c r="Z220" s="414" t="e">
        <f>IF(#REF!&gt;0,DQ$6,"")</f>
        <v>#REF!</v>
      </c>
      <c r="AA220" s="95" t="e">
        <f>IF(#REF!="","",VLOOKUP(#REF!,#REF!,7,0))</f>
        <v>#REF!</v>
      </c>
      <c r="AB220" s="201" t="e">
        <f>IF(OR(#REF!="",AA220=""),"",ROUND(#REF!/10^3*AA220,3))</f>
        <v>#REF!</v>
      </c>
      <c r="AC220" s="201" t="e">
        <f>IF(#REF!&gt;0,#REF!*#REF!/1000,"")</f>
        <v>#REF!</v>
      </c>
      <c r="AD220" s="201" t="e">
        <f>IF(#REF!&gt;0,#REF!*#REF!/1000,"")</f>
        <v>#REF!</v>
      </c>
      <c r="AE220" s="74" t="e">
        <f t="shared" si="46"/>
        <v>#REF!</v>
      </c>
      <c r="AF220" s="74" t="e">
        <f t="shared" si="47"/>
        <v>#REF!</v>
      </c>
      <c r="AG220" s="201" t="e">
        <f>IF(ISNA(AE220),"",AE220*#REF!)</f>
        <v>#REF!</v>
      </c>
      <c r="AH220" s="201" t="e">
        <f>IF(ISNA(AF220),"",AF220*#REF!)</f>
        <v>#REF!</v>
      </c>
      <c r="AI220" s="78" t="e">
        <f>IF(#REF!&gt;0,DQ$23,"")</f>
        <v>#REF!</v>
      </c>
      <c r="AJ220" s="99"/>
      <c r="AK220" s="411"/>
      <c r="AL220" s="412" t="e">
        <f>IF(OR(#REF!="",F220=""),"",ROUND(#REF!/10^3*F220,3))</f>
        <v>#REF!</v>
      </c>
      <c r="AM220" s="412" t="e">
        <f>IF(#REF!&gt;0,#REF!*#REF!/1000,"")</f>
        <v>#REF!</v>
      </c>
      <c r="AN220" s="412" t="e">
        <f>IF(#REF!&gt;0,#REF!*#REF!/1000,"")</f>
        <v>#REF!</v>
      </c>
      <c r="AO220" s="413" t="e">
        <f>IF(OR(#REF!="●",#REF!="●",#REF!="●"),"",IF(#REF!="","",#REF!))</f>
        <v>#REF!</v>
      </c>
      <c r="AP220" s="413" t="e">
        <f>IF(OR(#REF!="●",#REF!="●",#REF!="●"),"",IF(#REF!="","",#REF!))</f>
        <v>#REF!</v>
      </c>
      <c r="AQ220" s="412" t="e">
        <f>IF(ISNA(L220),"",L220*#REF!)</f>
        <v>#REF!</v>
      </c>
      <c r="AR220" s="412" t="e">
        <f>IF(ISNA(M220),"",M220*#REF!)</f>
        <v>#REF!</v>
      </c>
      <c r="AS220" s="414" t="e">
        <f>IF(#REF!&gt;0,DQ$6,"")</f>
        <v>#REF!</v>
      </c>
      <c r="AT220" s="95" t="e">
        <f>IF(#REF!="","",VLOOKUP(#REF!,#REF!,7,0))</f>
        <v>#REF!</v>
      </c>
      <c r="AU220" s="201" t="e">
        <f>IF(OR(#REF!="",AT220=""),"",ROUND(#REF!/10^3*AT220,3))</f>
        <v>#REF!</v>
      </c>
      <c r="AV220" s="201" t="e">
        <f>IF(#REF!&gt;0,#REF!*#REF!/1000,"")</f>
        <v>#REF!</v>
      </c>
      <c r="AW220" s="201" t="e">
        <f>IF(#REF!&gt;0,#REF!*#REF!/1000,"")</f>
        <v>#REF!</v>
      </c>
      <c r="AX220" s="74" t="e">
        <f t="shared" si="48"/>
        <v>#REF!</v>
      </c>
      <c r="AY220" s="74" t="e">
        <f t="shared" si="49"/>
        <v>#REF!</v>
      </c>
      <c r="AZ220" s="201" t="e">
        <f>IF(ISNA(AX220),"",AX220*#REF!)</f>
        <v>#REF!</v>
      </c>
      <c r="BA220" s="201" t="e">
        <f>IF(ISNA(AY220),"",AY220*#REF!)</f>
        <v>#REF!</v>
      </c>
      <c r="BB220" s="78" t="e">
        <f>IF(#REF!&gt;0,DQ$40,"")</f>
        <v>#REF!</v>
      </c>
      <c r="BC220" s="99"/>
      <c r="BD220" s="650"/>
      <c r="BE220" s="652" t="e">
        <f>IF(OR(#REF!="",F220=""),"",ROUND(#REF!/10^3*F220,3))</f>
        <v>#REF!</v>
      </c>
      <c r="BF220" s="412" t="e">
        <f>IF(#REF!&gt;0,#REF!*#REF!/1000,"")</f>
        <v>#REF!</v>
      </c>
      <c r="BG220" s="412" t="e">
        <f>IF(#REF!&gt;0,#REF!*#REF!/1000,"")</f>
        <v>#REF!</v>
      </c>
      <c r="BH220" s="413" t="e">
        <f>IF(OR(#REF!="●",#REF!="●",#REF!="●",#REF!="●"),"",IF(#REF!="","",#REF!))</f>
        <v>#REF!</v>
      </c>
      <c r="BI220" s="413" t="e">
        <f>IF(OR(#REF!="●",#REF!="●",#REF!="●",#REF!="●"),"",IF(#REF!="","",#REF!))</f>
        <v>#REF!</v>
      </c>
      <c r="BJ220" s="412" t="e">
        <f>IF(ISNA(L220),"",L220*#REF!)</f>
        <v>#REF!</v>
      </c>
      <c r="BK220" s="412" t="e">
        <f>IF(ISNA(M220),"",M220*#REF!)</f>
        <v>#REF!</v>
      </c>
      <c r="BL220" s="415" t="e">
        <f>IF(#REF!&gt;0,DQ$6,"")</f>
        <v>#REF!</v>
      </c>
      <c r="BM220" s="361" t="e">
        <f>IF(#REF!="","",VLOOKUP(#REF!,#REF!,7,0))</f>
        <v>#REF!</v>
      </c>
      <c r="BN220" s="201" t="e">
        <f>IF(OR(#REF!="",BM220=""),"",ROUND(#REF!/10^3*BM220,3))</f>
        <v>#REF!</v>
      </c>
      <c r="BO220" s="201" t="e">
        <f>IF(#REF!&gt;0,#REF!*#REF!/1000,"")</f>
        <v>#REF!</v>
      </c>
      <c r="BP220" s="201" t="e">
        <f>IF(#REF!&gt;0,#REF!*#REF!/1000,"")</f>
        <v>#REF!</v>
      </c>
      <c r="BQ220" s="74" t="e">
        <f t="shared" si="50"/>
        <v>#REF!</v>
      </c>
      <c r="BR220" s="74" t="e">
        <f t="shared" si="51"/>
        <v>#REF!</v>
      </c>
      <c r="BS220" s="201" t="e">
        <f>IF(ISNA(BQ220),"",BQ220*#REF!)</f>
        <v>#REF!</v>
      </c>
      <c r="BT220" s="201" t="e">
        <f>IF(ISNA(BR220),"",BR220*#REF!)</f>
        <v>#REF!</v>
      </c>
      <c r="BU220" s="78" t="e">
        <f>IF(#REF!&gt;0,DQ$57,"")</f>
        <v>#REF!</v>
      </c>
      <c r="BV220" s="99"/>
      <c r="BW220" s="411"/>
      <c r="BX220" s="412" t="e">
        <f>IF(OR(#REF!="",F220=""),"",ROUND(#REF!/10^3*F220,3))</f>
        <v>#REF!</v>
      </c>
      <c r="BY220" s="412" t="e">
        <f>IF(#REF!&gt;0,#REF!*#REF!/1000,"")</f>
        <v>#REF!</v>
      </c>
      <c r="BZ220" s="412" t="e">
        <f>IF(#REF!&gt;0,#REF!*#REF!/1000,"")</f>
        <v>#REF!</v>
      </c>
      <c r="CA220" s="413" t="e">
        <f>IF(OR(#REF!="●",#REF!="●",#REF!="●",#REF!="●",#REF!="●"),"",IF(#REF!="","",#REF!))</f>
        <v>#REF!</v>
      </c>
      <c r="CB220" s="413" t="e">
        <f>IF(OR(#REF!="●",#REF!="●",#REF!="●",#REF!="●",#REF!="●"),"",IF(#REF!="","",#REF!))</f>
        <v>#REF!</v>
      </c>
      <c r="CC220" s="412" t="e">
        <f>IF(ISNA(L220),"",L220*#REF!)</f>
        <v>#REF!</v>
      </c>
      <c r="CD220" s="412" t="e">
        <f>IF(ISNA(M220),"",M220*#REF!)</f>
        <v>#REF!</v>
      </c>
      <c r="CE220" s="415" t="e">
        <f>IF(#REF!&gt;0,DQ$6,"")</f>
        <v>#REF!</v>
      </c>
      <c r="CF220" s="361" t="e">
        <f>IF(#REF!="","",VLOOKUP(#REF!,#REF!,7,0))</f>
        <v>#REF!</v>
      </c>
      <c r="CG220" s="201" t="e">
        <f>IF(OR(#REF!="",CF220=""),"",ROUND(#REF!/10^3*CF220,3))</f>
        <v>#REF!</v>
      </c>
      <c r="CH220" s="201" t="e">
        <f>IF(#REF!&gt;0,#REF!*#REF!/1000,"")</f>
        <v>#REF!</v>
      </c>
      <c r="CI220" s="201" t="e">
        <f>IF(#REF!&gt;0,#REF!*#REF!/1000,"")</f>
        <v>#REF!</v>
      </c>
      <c r="CJ220" s="74" t="e">
        <f t="shared" si="52"/>
        <v>#REF!</v>
      </c>
      <c r="CK220" s="74" t="e">
        <f t="shared" si="53"/>
        <v>#REF!</v>
      </c>
      <c r="CL220" s="201" t="e">
        <f>IF(ISNA(CJ220),"",CJ220*#REF!)</f>
        <v>#REF!</v>
      </c>
      <c r="CM220" s="201" t="e">
        <f>IF(ISNA(CK220),"",CK220*#REF!)</f>
        <v>#REF!</v>
      </c>
      <c r="CN220" s="101" t="e">
        <f>IF(#REF!&gt;0,DQ$57,"")</f>
        <v>#REF!</v>
      </c>
      <c r="CO220" s="84"/>
      <c r="CP220" s="2"/>
      <c r="CQ220" s="2"/>
      <c r="CR220" s="2"/>
      <c r="CS220" s="2"/>
      <c r="CT220" s="2"/>
      <c r="CU220" s="2"/>
      <c r="CV220" s="2"/>
      <c r="CX220" s="2"/>
      <c r="CY220" s="2"/>
      <c r="CZ220" s="2"/>
      <c r="DA220" s="2"/>
      <c r="DB220" s="2"/>
      <c r="DC220" s="2"/>
      <c r="DD220" s="2"/>
      <c r="DE220" s="2"/>
      <c r="DF220" s="2"/>
      <c r="DG220" s="2"/>
      <c r="DJ220" s="4"/>
    </row>
    <row r="221" spans="2:115" ht="18" customHeight="1">
      <c r="B221" s="151" t="e">
        <f>IF(#REF!="","",VLOOKUP(#REF!,$CX$11:$DG$26,9,0))</f>
        <v>#REF!</v>
      </c>
      <c r="C221" s="64" t="e">
        <f>IF(#REF!="",0,VLOOKUP(#REF!,$CP$11:$CQ$16,2,0))</f>
        <v>#REF!</v>
      </c>
      <c r="D221" s="65" t="e">
        <f>IF(#REF!="",0,VLOOKUP(#REF!,$CX$11:$CY$26,2,0))</f>
        <v>#REF!</v>
      </c>
      <c r="E221" s="152" t="e">
        <f t="shared" si="43"/>
        <v>#REF!</v>
      </c>
      <c r="F221" s="155" t="e">
        <f>IF(#REF!="","",VLOOKUP(#REF!,#REF!,7,0))</f>
        <v>#REF!</v>
      </c>
      <c r="G221" s="201" t="e">
        <f>IF(OR(#REF!="",F221=""),"",ROUND(#REF!/10^3*F221,3))</f>
        <v>#REF!</v>
      </c>
      <c r="H221" s="201" t="e">
        <f>IF(#REF!&gt;0,#REF!*#REF!/1000,"")</f>
        <v>#REF!</v>
      </c>
      <c r="I221" s="201" t="e">
        <f>IF(#REF!&gt;0,#REF!*#REF!/1000,"")</f>
        <v>#REF!</v>
      </c>
      <c r="J221" s="51" t="e">
        <f>IF(#REF!="●","",IF(#REF!="","",#REF!))</f>
        <v>#REF!</v>
      </c>
      <c r="K221" s="51" t="e">
        <f>IF(#REF!="●","",IF(#REF!="","",#REF!))</f>
        <v>#REF!</v>
      </c>
      <c r="L221" s="74" t="e">
        <f t="shared" si="44"/>
        <v>#REF!</v>
      </c>
      <c r="M221" s="74" t="e">
        <f t="shared" si="45"/>
        <v>#REF!</v>
      </c>
      <c r="N221" s="201" t="e">
        <f>IF(ISNA(L221),"",L221*#REF!)</f>
        <v>#REF!</v>
      </c>
      <c r="O221" s="201" t="e">
        <f>IF(ISNA(M221),"",M221*#REF!)</f>
        <v>#REF!</v>
      </c>
      <c r="P221" s="78" t="e">
        <f>IF(#REF!&gt;0,DQ$6,"")</f>
        <v>#REF!</v>
      </c>
      <c r="Q221" s="99"/>
      <c r="R221" s="411"/>
      <c r="S221" s="412" t="e">
        <f>IF(OR(#REF!="",F221=""),"",ROUND(#REF!/10^3*F221,3))</f>
        <v>#REF!</v>
      </c>
      <c r="T221" s="412" t="e">
        <f>IF(#REF!&gt;0,#REF!*#REF!/1000,"")</f>
        <v>#REF!</v>
      </c>
      <c r="U221" s="412" t="e">
        <f>IF(#REF!&gt;0,#REF!*#REF!/1000,"")</f>
        <v>#REF!</v>
      </c>
      <c r="V221" s="413" t="e">
        <f>IF(OR(#REF!="●",#REF!="●"),"",IF(#REF!="","",#REF!))</f>
        <v>#REF!</v>
      </c>
      <c r="W221" s="413" t="e">
        <f>IF(OR(#REF!="●",#REF!="●"),"",IF(#REF!="","",#REF!))</f>
        <v>#REF!</v>
      </c>
      <c r="X221" s="412" t="e">
        <f>IF(ISNA(L221),"",L221*#REF!)</f>
        <v>#REF!</v>
      </c>
      <c r="Y221" s="412" t="e">
        <f>IF(ISNA(M221),"",M221*#REF!)</f>
        <v>#REF!</v>
      </c>
      <c r="Z221" s="414" t="e">
        <f>IF(#REF!&gt;0,DQ$6,"")</f>
        <v>#REF!</v>
      </c>
      <c r="AA221" s="95" t="e">
        <f>IF(#REF!="","",VLOOKUP(#REF!,#REF!,7,0))</f>
        <v>#REF!</v>
      </c>
      <c r="AB221" s="201" t="e">
        <f>IF(OR(#REF!="",AA221=""),"",ROUND(#REF!/10^3*AA221,3))</f>
        <v>#REF!</v>
      </c>
      <c r="AC221" s="201" t="e">
        <f>IF(#REF!&gt;0,#REF!*#REF!/1000,"")</f>
        <v>#REF!</v>
      </c>
      <c r="AD221" s="201" t="e">
        <f>IF(#REF!&gt;0,#REF!*#REF!/1000,"")</f>
        <v>#REF!</v>
      </c>
      <c r="AE221" s="74" t="e">
        <f t="shared" si="46"/>
        <v>#REF!</v>
      </c>
      <c r="AF221" s="74" t="e">
        <f t="shared" si="47"/>
        <v>#REF!</v>
      </c>
      <c r="AG221" s="201" t="e">
        <f>IF(ISNA(AE221),"",AE221*#REF!)</f>
        <v>#REF!</v>
      </c>
      <c r="AH221" s="201" t="e">
        <f>IF(ISNA(AF221),"",AF221*#REF!)</f>
        <v>#REF!</v>
      </c>
      <c r="AI221" s="78" t="e">
        <f>IF(#REF!&gt;0,DQ$23,"")</f>
        <v>#REF!</v>
      </c>
      <c r="AJ221" s="99"/>
      <c r="AK221" s="411"/>
      <c r="AL221" s="412" t="e">
        <f>IF(OR(#REF!="",F221=""),"",ROUND(#REF!/10^3*F221,3))</f>
        <v>#REF!</v>
      </c>
      <c r="AM221" s="412" t="e">
        <f>IF(#REF!&gt;0,#REF!*#REF!/1000,"")</f>
        <v>#REF!</v>
      </c>
      <c r="AN221" s="412" t="e">
        <f>IF(#REF!&gt;0,#REF!*#REF!/1000,"")</f>
        <v>#REF!</v>
      </c>
      <c r="AO221" s="413" t="e">
        <f>IF(OR(#REF!="●",#REF!="●",#REF!="●"),"",IF(#REF!="","",#REF!))</f>
        <v>#REF!</v>
      </c>
      <c r="AP221" s="413" t="e">
        <f>IF(OR(#REF!="●",#REF!="●",#REF!="●"),"",IF(#REF!="","",#REF!))</f>
        <v>#REF!</v>
      </c>
      <c r="AQ221" s="412" t="e">
        <f>IF(ISNA(L221),"",L221*#REF!)</f>
        <v>#REF!</v>
      </c>
      <c r="AR221" s="412" t="e">
        <f>IF(ISNA(M221),"",M221*#REF!)</f>
        <v>#REF!</v>
      </c>
      <c r="AS221" s="414" t="e">
        <f>IF(#REF!&gt;0,DQ$6,"")</f>
        <v>#REF!</v>
      </c>
      <c r="AT221" s="95" t="e">
        <f>IF(#REF!="","",VLOOKUP(#REF!,#REF!,7,0))</f>
        <v>#REF!</v>
      </c>
      <c r="AU221" s="201" t="e">
        <f>IF(OR(#REF!="",AT221=""),"",ROUND(#REF!/10^3*AT221,3))</f>
        <v>#REF!</v>
      </c>
      <c r="AV221" s="201" t="e">
        <f>IF(#REF!&gt;0,#REF!*#REF!/1000,"")</f>
        <v>#REF!</v>
      </c>
      <c r="AW221" s="201" t="e">
        <f>IF(#REF!&gt;0,#REF!*#REF!/1000,"")</f>
        <v>#REF!</v>
      </c>
      <c r="AX221" s="74" t="e">
        <f t="shared" si="48"/>
        <v>#REF!</v>
      </c>
      <c r="AY221" s="74" t="e">
        <f t="shared" si="49"/>
        <v>#REF!</v>
      </c>
      <c r="AZ221" s="201" t="e">
        <f>IF(ISNA(AX221),"",AX221*#REF!)</f>
        <v>#REF!</v>
      </c>
      <c r="BA221" s="201" t="e">
        <f>IF(ISNA(AY221),"",AY221*#REF!)</f>
        <v>#REF!</v>
      </c>
      <c r="BB221" s="78" t="e">
        <f>IF(#REF!&gt;0,DQ$40,"")</f>
        <v>#REF!</v>
      </c>
      <c r="BC221" s="99"/>
      <c r="BD221" s="650"/>
      <c r="BE221" s="652" t="e">
        <f>IF(OR(#REF!="",F221=""),"",ROUND(#REF!/10^3*F221,3))</f>
        <v>#REF!</v>
      </c>
      <c r="BF221" s="412" t="e">
        <f>IF(#REF!&gt;0,#REF!*#REF!/1000,"")</f>
        <v>#REF!</v>
      </c>
      <c r="BG221" s="412" t="e">
        <f>IF(#REF!&gt;0,#REF!*#REF!/1000,"")</f>
        <v>#REF!</v>
      </c>
      <c r="BH221" s="413" t="e">
        <f>IF(OR(#REF!="●",#REF!="●",#REF!="●",#REF!="●"),"",IF(#REF!="","",#REF!))</f>
        <v>#REF!</v>
      </c>
      <c r="BI221" s="413" t="e">
        <f>IF(OR(#REF!="●",#REF!="●",#REF!="●",#REF!="●"),"",IF(#REF!="","",#REF!))</f>
        <v>#REF!</v>
      </c>
      <c r="BJ221" s="412" t="e">
        <f>IF(ISNA(L221),"",L221*#REF!)</f>
        <v>#REF!</v>
      </c>
      <c r="BK221" s="412" t="e">
        <f>IF(ISNA(M221),"",M221*#REF!)</f>
        <v>#REF!</v>
      </c>
      <c r="BL221" s="415" t="e">
        <f>IF(#REF!&gt;0,DQ$6,"")</f>
        <v>#REF!</v>
      </c>
      <c r="BM221" s="361" t="e">
        <f>IF(#REF!="","",VLOOKUP(#REF!,#REF!,7,0))</f>
        <v>#REF!</v>
      </c>
      <c r="BN221" s="201" t="e">
        <f>IF(OR(#REF!="",BM221=""),"",ROUND(#REF!/10^3*BM221,3))</f>
        <v>#REF!</v>
      </c>
      <c r="BO221" s="201" t="e">
        <f>IF(#REF!&gt;0,#REF!*#REF!/1000,"")</f>
        <v>#REF!</v>
      </c>
      <c r="BP221" s="201" t="e">
        <f>IF(#REF!&gt;0,#REF!*#REF!/1000,"")</f>
        <v>#REF!</v>
      </c>
      <c r="BQ221" s="74" t="e">
        <f t="shared" si="50"/>
        <v>#REF!</v>
      </c>
      <c r="BR221" s="74" t="e">
        <f t="shared" si="51"/>
        <v>#REF!</v>
      </c>
      <c r="BS221" s="201" t="e">
        <f>IF(ISNA(BQ221),"",BQ221*#REF!)</f>
        <v>#REF!</v>
      </c>
      <c r="BT221" s="201" t="e">
        <f>IF(ISNA(BR221),"",BR221*#REF!)</f>
        <v>#REF!</v>
      </c>
      <c r="BU221" s="78" t="e">
        <f>IF(#REF!&gt;0,DQ$57,"")</f>
        <v>#REF!</v>
      </c>
      <c r="BV221" s="99"/>
      <c r="BW221" s="411"/>
      <c r="BX221" s="412" t="e">
        <f>IF(OR(#REF!="",F221=""),"",ROUND(#REF!/10^3*F221,3))</f>
        <v>#REF!</v>
      </c>
      <c r="BY221" s="412" t="e">
        <f>IF(#REF!&gt;0,#REF!*#REF!/1000,"")</f>
        <v>#REF!</v>
      </c>
      <c r="BZ221" s="412" t="e">
        <f>IF(#REF!&gt;0,#REF!*#REF!/1000,"")</f>
        <v>#REF!</v>
      </c>
      <c r="CA221" s="413" t="e">
        <f>IF(OR(#REF!="●",#REF!="●",#REF!="●",#REF!="●",#REF!="●"),"",IF(#REF!="","",#REF!))</f>
        <v>#REF!</v>
      </c>
      <c r="CB221" s="413" t="e">
        <f>IF(OR(#REF!="●",#REF!="●",#REF!="●",#REF!="●",#REF!="●"),"",IF(#REF!="","",#REF!))</f>
        <v>#REF!</v>
      </c>
      <c r="CC221" s="412" t="e">
        <f>IF(ISNA(L221),"",L221*#REF!)</f>
        <v>#REF!</v>
      </c>
      <c r="CD221" s="412" t="e">
        <f>IF(ISNA(M221),"",M221*#REF!)</f>
        <v>#REF!</v>
      </c>
      <c r="CE221" s="415" t="e">
        <f>IF(#REF!&gt;0,DQ$6,"")</f>
        <v>#REF!</v>
      </c>
      <c r="CF221" s="361" t="e">
        <f>IF(#REF!="","",VLOOKUP(#REF!,#REF!,7,0))</f>
        <v>#REF!</v>
      </c>
      <c r="CG221" s="201" t="e">
        <f>IF(OR(#REF!="",CF221=""),"",ROUND(#REF!/10^3*CF221,3))</f>
        <v>#REF!</v>
      </c>
      <c r="CH221" s="201" t="e">
        <f>IF(#REF!&gt;0,#REF!*#REF!/1000,"")</f>
        <v>#REF!</v>
      </c>
      <c r="CI221" s="201" t="e">
        <f>IF(#REF!&gt;0,#REF!*#REF!/1000,"")</f>
        <v>#REF!</v>
      </c>
      <c r="CJ221" s="74" t="e">
        <f t="shared" si="52"/>
        <v>#REF!</v>
      </c>
      <c r="CK221" s="74" t="e">
        <f t="shared" si="53"/>
        <v>#REF!</v>
      </c>
      <c r="CL221" s="201" t="e">
        <f>IF(ISNA(CJ221),"",CJ221*#REF!)</f>
        <v>#REF!</v>
      </c>
      <c r="CM221" s="201" t="e">
        <f>IF(ISNA(CK221),"",CK221*#REF!)</f>
        <v>#REF!</v>
      </c>
      <c r="CN221" s="101" t="e">
        <f>IF(#REF!&gt;0,DQ$57,"")</f>
        <v>#REF!</v>
      </c>
      <c r="CO221" s="84"/>
      <c r="CP221" s="2"/>
      <c r="CQ221" s="2"/>
      <c r="CR221" s="2"/>
      <c r="CS221" s="2"/>
      <c r="CT221" s="2"/>
      <c r="CU221" s="2"/>
      <c r="CV221" s="2"/>
      <c r="CX221" s="2"/>
      <c r="CY221" s="2"/>
      <c r="CZ221" s="2"/>
      <c r="DA221" s="2"/>
      <c r="DB221" s="2"/>
      <c r="DC221" s="2"/>
      <c r="DD221" s="2"/>
      <c r="DE221" s="2"/>
      <c r="DF221" s="2"/>
      <c r="DG221" s="2"/>
      <c r="DJ221" s="4"/>
      <c r="DK221" s="6"/>
    </row>
    <row r="222" spans="2:115" ht="18" customHeight="1">
      <c r="B222" s="151" t="e">
        <f>IF(#REF!="","",VLOOKUP(#REF!,$CX$11:$DG$26,9,0))</f>
        <v>#REF!</v>
      </c>
      <c r="C222" s="64" t="e">
        <f>IF(#REF!="",0,VLOOKUP(#REF!,$CP$11:$CQ$16,2,0))</f>
        <v>#REF!</v>
      </c>
      <c r="D222" s="65" t="e">
        <f>IF(#REF!="",0,VLOOKUP(#REF!,$CX$11:$CY$26,2,0))</f>
        <v>#REF!</v>
      </c>
      <c r="E222" s="152" t="e">
        <f t="shared" si="43"/>
        <v>#REF!</v>
      </c>
      <c r="F222" s="155" t="e">
        <f>IF(#REF!="","",VLOOKUP(#REF!,#REF!,7,0))</f>
        <v>#REF!</v>
      </c>
      <c r="G222" s="201" t="e">
        <f>IF(OR(#REF!="",F222=""),"",ROUND(#REF!/10^3*F222,3))</f>
        <v>#REF!</v>
      </c>
      <c r="H222" s="201" t="e">
        <f>IF(#REF!&gt;0,#REF!*#REF!/1000,"")</f>
        <v>#REF!</v>
      </c>
      <c r="I222" s="201" t="e">
        <f>IF(#REF!&gt;0,#REF!*#REF!/1000,"")</f>
        <v>#REF!</v>
      </c>
      <c r="J222" s="51" t="e">
        <f>IF(#REF!="●","",IF(#REF!="","",#REF!))</f>
        <v>#REF!</v>
      </c>
      <c r="K222" s="51" t="e">
        <f>IF(#REF!="●","",IF(#REF!="","",#REF!))</f>
        <v>#REF!</v>
      </c>
      <c r="L222" s="74" t="e">
        <f t="shared" si="44"/>
        <v>#REF!</v>
      </c>
      <c r="M222" s="74" t="e">
        <f t="shared" si="45"/>
        <v>#REF!</v>
      </c>
      <c r="N222" s="201" t="e">
        <f>IF(ISNA(L222),"",L222*#REF!)</f>
        <v>#REF!</v>
      </c>
      <c r="O222" s="201" t="e">
        <f>IF(ISNA(M222),"",M222*#REF!)</f>
        <v>#REF!</v>
      </c>
      <c r="P222" s="78" t="e">
        <f>IF(#REF!&gt;0,DQ$6,"")</f>
        <v>#REF!</v>
      </c>
      <c r="Q222" s="99"/>
      <c r="R222" s="411"/>
      <c r="S222" s="412" t="e">
        <f>IF(OR(#REF!="",F222=""),"",ROUND(#REF!/10^3*F222,3))</f>
        <v>#REF!</v>
      </c>
      <c r="T222" s="412" t="e">
        <f>IF(#REF!&gt;0,#REF!*#REF!/1000,"")</f>
        <v>#REF!</v>
      </c>
      <c r="U222" s="412" t="e">
        <f>IF(#REF!&gt;0,#REF!*#REF!/1000,"")</f>
        <v>#REF!</v>
      </c>
      <c r="V222" s="413" t="e">
        <f>IF(OR(#REF!="●",#REF!="●"),"",IF(#REF!="","",#REF!))</f>
        <v>#REF!</v>
      </c>
      <c r="W222" s="413" t="e">
        <f>IF(OR(#REF!="●",#REF!="●"),"",IF(#REF!="","",#REF!))</f>
        <v>#REF!</v>
      </c>
      <c r="X222" s="412" t="e">
        <f>IF(ISNA(L222),"",L222*#REF!)</f>
        <v>#REF!</v>
      </c>
      <c r="Y222" s="412" t="e">
        <f>IF(ISNA(M222),"",M222*#REF!)</f>
        <v>#REF!</v>
      </c>
      <c r="Z222" s="414" t="e">
        <f>IF(#REF!&gt;0,DQ$6,"")</f>
        <v>#REF!</v>
      </c>
      <c r="AA222" s="95" t="e">
        <f>IF(#REF!="","",VLOOKUP(#REF!,#REF!,7,0))</f>
        <v>#REF!</v>
      </c>
      <c r="AB222" s="201" t="e">
        <f>IF(OR(#REF!="",AA222=""),"",ROUND(#REF!/10^3*AA222,3))</f>
        <v>#REF!</v>
      </c>
      <c r="AC222" s="201" t="e">
        <f>IF(#REF!&gt;0,#REF!*#REF!/1000,"")</f>
        <v>#REF!</v>
      </c>
      <c r="AD222" s="201" t="e">
        <f>IF(#REF!&gt;0,#REF!*#REF!/1000,"")</f>
        <v>#REF!</v>
      </c>
      <c r="AE222" s="74" t="e">
        <f t="shared" si="46"/>
        <v>#REF!</v>
      </c>
      <c r="AF222" s="74" t="e">
        <f t="shared" si="47"/>
        <v>#REF!</v>
      </c>
      <c r="AG222" s="201" t="e">
        <f>IF(ISNA(AE222),"",AE222*#REF!)</f>
        <v>#REF!</v>
      </c>
      <c r="AH222" s="201" t="e">
        <f>IF(ISNA(AF222),"",AF222*#REF!)</f>
        <v>#REF!</v>
      </c>
      <c r="AI222" s="78" t="e">
        <f>IF(#REF!&gt;0,DQ$23,"")</f>
        <v>#REF!</v>
      </c>
      <c r="AJ222" s="99"/>
      <c r="AK222" s="411"/>
      <c r="AL222" s="412" t="e">
        <f>IF(OR(#REF!="",F222=""),"",ROUND(#REF!/10^3*F222,3))</f>
        <v>#REF!</v>
      </c>
      <c r="AM222" s="412" t="e">
        <f>IF(#REF!&gt;0,#REF!*#REF!/1000,"")</f>
        <v>#REF!</v>
      </c>
      <c r="AN222" s="412" t="e">
        <f>IF(#REF!&gt;0,#REF!*#REF!/1000,"")</f>
        <v>#REF!</v>
      </c>
      <c r="AO222" s="413" t="e">
        <f>IF(OR(#REF!="●",#REF!="●",#REF!="●"),"",IF(#REF!="","",#REF!))</f>
        <v>#REF!</v>
      </c>
      <c r="AP222" s="413" t="e">
        <f>IF(OR(#REF!="●",#REF!="●",#REF!="●"),"",IF(#REF!="","",#REF!))</f>
        <v>#REF!</v>
      </c>
      <c r="AQ222" s="412" t="e">
        <f>IF(ISNA(L222),"",L222*#REF!)</f>
        <v>#REF!</v>
      </c>
      <c r="AR222" s="412" t="e">
        <f>IF(ISNA(M222),"",M222*#REF!)</f>
        <v>#REF!</v>
      </c>
      <c r="AS222" s="414" t="e">
        <f>IF(#REF!&gt;0,DQ$6,"")</f>
        <v>#REF!</v>
      </c>
      <c r="AT222" s="95" t="e">
        <f>IF(#REF!="","",VLOOKUP(#REF!,#REF!,7,0))</f>
        <v>#REF!</v>
      </c>
      <c r="AU222" s="201" t="e">
        <f>IF(OR(#REF!="",AT222=""),"",ROUND(#REF!/10^3*AT222,3))</f>
        <v>#REF!</v>
      </c>
      <c r="AV222" s="201" t="e">
        <f>IF(#REF!&gt;0,#REF!*#REF!/1000,"")</f>
        <v>#REF!</v>
      </c>
      <c r="AW222" s="201" t="e">
        <f>IF(#REF!&gt;0,#REF!*#REF!/1000,"")</f>
        <v>#REF!</v>
      </c>
      <c r="AX222" s="74" t="e">
        <f t="shared" si="48"/>
        <v>#REF!</v>
      </c>
      <c r="AY222" s="74" t="e">
        <f t="shared" si="49"/>
        <v>#REF!</v>
      </c>
      <c r="AZ222" s="201" t="e">
        <f>IF(ISNA(AX222),"",AX222*#REF!)</f>
        <v>#REF!</v>
      </c>
      <c r="BA222" s="201" t="e">
        <f>IF(ISNA(AY222),"",AY222*#REF!)</f>
        <v>#REF!</v>
      </c>
      <c r="BB222" s="78" t="e">
        <f>IF(#REF!&gt;0,DQ$40,"")</f>
        <v>#REF!</v>
      </c>
      <c r="BC222" s="99"/>
      <c r="BD222" s="650"/>
      <c r="BE222" s="652" t="e">
        <f>IF(OR(#REF!="",F222=""),"",ROUND(#REF!/10^3*F222,3))</f>
        <v>#REF!</v>
      </c>
      <c r="BF222" s="412" t="e">
        <f>IF(#REF!&gt;0,#REF!*#REF!/1000,"")</f>
        <v>#REF!</v>
      </c>
      <c r="BG222" s="412" t="e">
        <f>IF(#REF!&gt;0,#REF!*#REF!/1000,"")</f>
        <v>#REF!</v>
      </c>
      <c r="BH222" s="413" t="e">
        <f>IF(OR(#REF!="●",#REF!="●",#REF!="●",#REF!="●"),"",IF(#REF!="","",#REF!))</f>
        <v>#REF!</v>
      </c>
      <c r="BI222" s="413" t="e">
        <f>IF(OR(#REF!="●",#REF!="●",#REF!="●",#REF!="●"),"",IF(#REF!="","",#REF!))</f>
        <v>#REF!</v>
      </c>
      <c r="BJ222" s="412" t="e">
        <f>IF(ISNA(L222),"",L222*#REF!)</f>
        <v>#REF!</v>
      </c>
      <c r="BK222" s="412" t="e">
        <f>IF(ISNA(M222),"",M222*#REF!)</f>
        <v>#REF!</v>
      </c>
      <c r="BL222" s="415" t="e">
        <f>IF(#REF!&gt;0,DQ$6,"")</f>
        <v>#REF!</v>
      </c>
      <c r="BM222" s="361" t="e">
        <f>IF(#REF!="","",VLOOKUP(#REF!,#REF!,7,0))</f>
        <v>#REF!</v>
      </c>
      <c r="BN222" s="201" t="e">
        <f>IF(OR(#REF!="",BM222=""),"",ROUND(#REF!/10^3*BM222,3))</f>
        <v>#REF!</v>
      </c>
      <c r="BO222" s="201" t="e">
        <f>IF(#REF!&gt;0,#REF!*#REF!/1000,"")</f>
        <v>#REF!</v>
      </c>
      <c r="BP222" s="201" t="e">
        <f>IF(#REF!&gt;0,#REF!*#REF!/1000,"")</f>
        <v>#REF!</v>
      </c>
      <c r="BQ222" s="74" t="e">
        <f t="shared" si="50"/>
        <v>#REF!</v>
      </c>
      <c r="BR222" s="74" t="e">
        <f t="shared" si="51"/>
        <v>#REF!</v>
      </c>
      <c r="BS222" s="201" t="e">
        <f>IF(ISNA(BQ222),"",BQ222*#REF!)</f>
        <v>#REF!</v>
      </c>
      <c r="BT222" s="201" t="e">
        <f>IF(ISNA(BR222),"",BR222*#REF!)</f>
        <v>#REF!</v>
      </c>
      <c r="BU222" s="78" t="e">
        <f>IF(#REF!&gt;0,DQ$57,"")</f>
        <v>#REF!</v>
      </c>
      <c r="BV222" s="99"/>
      <c r="BW222" s="411"/>
      <c r="BX222" s="412" t="e">
        <f>IF(OR(#REF!="",F222=""),"",ROUND(#REF!/10^3*F222,3))</f>
        <v>#REF!</v>
      </c>
      <c r="BY222" s="412" t="e">
        <f>IF(#REF!&gt;0,#REF!*#REF!/1000,"")</f>
        <v>#REF!</v>
      </c>
      <c r="BZ222" s="412" t="e">
        <f>IF(#REF!&gt;0,#REF!*#REF!/1000,"")</f>
        <v>#REF!</v>
      </c>
      <c r="CA222" s="413" t="e">
        <f>IF(OR(#REF!="●",#REF!="●",#REF!="●",#REF!="●",#REF!="●"),"",IF(#REF!="","",#REF!))</f>
        <v>#REF!</v>
      </c>
      <c r="CB222" s="413" t="e">
        <f>IF(OR(#REF!="●",#REF!="●",#REF!="●",#REF!="●",#REF!="●"),"",IF(#REF!="","",#REF!))</f>
        <v>#REF!</v>
      </c>
      <c r="CC222" s="412" t="e">
        <f>IF(ISNA(L222),"",L222*#REF!)</f>
        <v>#REF!</v>
      </c>
      <c r="CD222" s="412" t="e">
        <f>IF(ISNA(M222),"",M222*#REF!)</f>
        <v>#REF!</v>
      </c>
      <c r="CE222" s="415" t="e">
        <f>IF(#REF!&gt;0,DQ$6,"")</f>
        <v>#REF!</v>
      </c>
      <c r="CF222" s="361" t="e">
        <f>IF(#REF!="","",VLOOKUP(#REF!,#REF!,7,0))</f>
        <v>#REF!</v>
      </c>
      <c r="CG222" s="201" t="e">
        <f>IF(OR(#REF!="",CF222=""),"",ROUND(#REF!/10^3*CF222,3))</f>
        <v>#REF!</v>
      </c>
      <c r="CH222" s="201" t="e">
        <f>IF(#REF!&gt;0,#REF!*#REF!/1000,"")</f>
        <v>#REF!</v>
      </c>
      <c r="CI222" s="201" t="e">
        <f>IF(#REF!&gt;0,#REF!*#REF!/1000,"")</f>
        <v>#REF!</v>
      </c>
      <c r="CJ222" s="74" t="e">
        <f t="shared" si="52"/>
        <v>#REF!</v>
      </c>
      <c r="CK222" s="74" t="e">
        <f t="shared" si="53"/>
        <v>#REF!</v>
      </c>
      <c r="CL222" s="201" t="e">
        <f>IF(ISNA(CJ222),"",CJ222*#REF!)</f>
        <v>#REF!</v>
      </c>
      <c r="CM222" s="201" t="e">
        <f>IF(ISNA(CK222),"",CK222*#REF!)</f>
        <v>#REF!</v>
      </c>
      <c r="CN222" s="101" t="e">
        <f>IF(#REF!&gt;0,DQ$57,"")</f>
        <v>#REF!</v>
      </c>
      <c r="CO222" s="84"/>
      <c r="CP222" s="2"/>
      <c r="CQ222" s="2"/>
      <c r="CR222" s="2"/>
      <c r="CS222" s="2"/>
      <c r="CT222" s="2"/>
      <c r="CU222" s="2"/>
      <c r="CV222" s="2"/>
      <c r="CX222" s="2"/>
      <c r="CY222" s="2"/>
      <c r="CZ222" s="2"/>
      <c r="DA222" s="2"/>
      <c r="DB222" s="2"/>
      <c r="DC222" s="2"/>
      <c r="DD222" s="2"/>
      <c r="DE222" s="2"/>
      <c r="DF222" s="2"/>
      <c r="DG222" s="2"/>
      <c r="DJ222" s="4"/>
      <c r="DK222" s="6"/>
    </row>
    <row r="223" spans="2:115" ht="18" customHeight="1">
      <c r="B223" s="151" t="e">
        <f>IF(#REF!="","",VLOOKUP(#REF!,$CX$11:$DG$26,9,0))</f>
        <v>#REF!</v>
      </c>
      <c r="C223" s="64" t="e">
        <f>IF(#REF!="",0,VLOOKUP(#REF!,$CP$11:$CQ$16,2,0))</f>
        <v>#REF!</v>
      </c>
      <c r="D223" s="65" t="e">
        <f>IF(#REF!="",0,VLOOKUP(#REF!,$CX$11:$CY$26,2,0))</f>
        <v>#REF!</v>
      </c>
      <c r="E223" s="152" t="e">
        <f t="shared" si="43"/>
        <v>#REF!</v>
      </c>
      <c r="F223" s="155" t="e">
        <f>IF(#REF!="","",VLOOKUP(#REF!,#REF!,7,0))</f>
        <v>#REF!</v>
      </c>
      <c r="G223" s="201" t="e">
        <f>IF(OR(#REF!="",F223=""),"",ROUND(#REF!/10^3*F223,3))</f>
        <v>#REF!</v>
      </c>
      <c r="H223" s="201" t="e">
        <f>IF(#REF!&gt;0,#REF!*#REF!/1000,"")</f>
        <v>#REF!</v>
      </c>
      <c r="I223" s="201" t="e">
        <f>IF(#REF!&gt;0,#REF!*#REF!/1000,"")</f>
        <v>#REF!</v>
      </c>
      <c r="J223" s="51" t="e">
        <f>IF(#REF!="●","",IF(#REF!="","",#REF!))</f>
        <v>#REF!</v>
      </c>
      <c r="K223" s="51" t="e">
        <f>IF(#REF!="●","",IF(#REF!="","",#REF!))</f>
        <v>#REF!</v>
      </c>
      <c r="L223" s="74" t="e">
        <f t="shared" si="44"/>
        <v>#REF!</v>
      </c>
      <c r="M223" s="74" t="e">
        <f t="shared" si="45"/>
        <v>#REF!</v>
      </c>
      <c r="N223" s="201" t="e">
        <f>IF(ISNA(L223),"",L223*#REF!)</f>
        <v>#REF!</v>
      </c>
      <c r="O223" s="201" t="e">
        <f>IF(ISNA(M223),"",M223*#REF!)</f>
        <v>#REF!</v>
      </c>
      <c r="P223" s="78" t="e">
        <f>IF(#REF!&gt;0,DQ$6,"")</f>
        <v>#REF!</v>
      </c>
      <c r="Q223" s="99"/>
      <c r="R223" s="411"/>
      <c r="S223" s="412" t="e">
        <f>IF(OR(#REF!="",F223=""),"",ROUND(#REF!/10^3*F223,3))</f>
        <v>#REF!</v>
      </c>
      <c r="T223" s="412" t="e">
        <f>IF(#REF!&gt;0,#REF!*#REF!/1000,"")</f>
        <v>#REF!</v>
      </c>
      <c r="U223" s="412" t="e">
        <f>IF(#REF!&gt;0,#REF!*#REF!/1000,"")</f>
        <v>#REF!</v>
      </c>
      <c r="V223" s="413" t="e">
        <f>IF(OR(#REF!="●",#REF!="●"),"",IF(#REF!="","",#REF!))</f>
        <v>#REF!</v>
      </c>
      <c r="W223" s="413" t="e">
        <f>IF(OR(#REF!="●",#REF!="●"),"",IF(#REF!="","",#REF!))</f>
        <v>#REF!</v>
      </c>
      <c r="X223" s="412" t="e">
        <f>IF(ISNA(L223),"",L223*#REF!)</f>
        <v>#REF!</v>
      </c>
      <c r="Y223" s="412" t="e">
        <f>IF(ISNA(M223),"",M223*#REF!)</f>
        <v>#REF!</v>
      </c>
      <c r="Z223" s="414" t="e">
        <f>IF(#REF!&gt;0,DQ$6,"")</f>
        <v>#REF!</v>
      </c>
      <c r="AA223" s="95" t="e">
        <f>IF(#REF!="","",VLOOKUP(#REF!,#REF!,7,0))</f>
        <v>#REF!</v>
      </c>
      <c r="AB223" s="201" t="e">
        <f>IF(OR(#REF!="",AA223=""),"",ROUND(#REF!/10^3*AA223,3))</f>
        <v>#REF!</v>
      </c>
      <c r="AC223" s="201" t="e">
        <f>IF(#REF!&gt;0,#REF!*#REF!/1000,"")</f>
        <v>#REF!</v>
      </c>
      <c r="AD223" s="201" t="e">
        <f>IF(#REF!&gt;0,#REF!*#REF!/1000,"")</f>
        <v>#REF!</v>
      </c>
      <c r="AE223" s="74" t="e">
        <f t="shared" si="46"/>
        <v>#REF!</v>
      </c>
      <c r="AF223" s="74" t="e">
        <f t="shared" si="47"/>
        <v>#REF!</v>
      </c>
      <c r="AG223" s="201" t="e">
        <f>IF(ISNA(AE223),"",AE223*#REF!)</f>
        <v>#REF!</v>
      </c>
      <c r="AH223" s="201" t="e">
        <f>IF(ISNA(AF223),"",AF223*#REF!)</f>
        <v>#REF!</v>
      </c>
      <c r="AI223" s="78" t="e">
        <f>IF(#REF!&gt;0,DQ$23,"")</f>
        <v>#REF!</v>
      </c>
      <c r="AJ223" s="99"/>
      <c r="AK223" s="411"/>
      <c r="AL223" s="412" t="e">
        <f>IF(OR(#REF!="",F223=""),"",ROUND(#REF!/10^3*F223,3))</f>
        <v>#REF!</v>
      </c>
      <c r="AM223" s="412" t="e">
        <f>IF(#REF!&gt;0,#REF!*#REF!/1000,"")</f>
        <v>#REF!</v>
      </c>
      <c r="AN223" s="412" t="e">
        <f>IF(#REF!&gt;0,#REF!*#REF!/1000,"")</f>
        <v>#REF!</v>
      </c>
      <c r="AO223" s="413" t="e">
        <f>IF(OR(#REF!="●",#REF!="●",#REF!="●"),"",IF(#REF!="","",#REF!))</f>
        <v>#REF!</v>
      </c>
      <c r="AP223" s="413" t="e">
        <f>IF(OR(#REF!="●",#REF!="●",#REF!="●"),"",IF(#REF!="","",#REF!))</f>
        <v>#REF!</v>
      </c>
      <c r="AQ223" s="412" t="e">
        <f>IF(ISNA(L223),"",L223*#REF!)</f>
        <v>#REF!</v>
      </c>
      <c r="AR223" s="412" t="e">
        <f>IF(ISNA(M223),"",M223*#REF!)</f>
        <v>#REF!</v>
      </c>
      <c r="AS223" s="414" t="e">
        <f>IF(#REF!&gt;0,DQ$6,"")</f>
        <v>#REF!</v>
      </c>
      <c r="AT223" s="95" t="e">
        <f>IF(#REF!="","",VLOOKUP(#REF!,#REF!,7,0))</f>
        <v>#REF!</v>
      </c>
      <c r="AU223" s="201" t="e">
        <f>IF(OR(#REF!="",AT223=""),"",ROUND(#REF!/10^3*AT223,3))</f>
        <v>#REF!</v>
      </c>
      <c r="AV223" s="201" t="e">
        <f>IF(#REF!&gt;0,#REF!*#REF!/1000,"")</f>
        <v>#REF!</v>
      </c>
      <c r="AW223" s="201" t="e">
        <f>IF(#REF!&gt;0,#REF!*#REF!/1000,"")</f>
        <v>#REF!</v>
      </c>
      <c r="AX223" s="74" t="e">
        <f t="shared" si="48"/>
        <v>#REF!</v>
      </c>
      <c r="AY223" s="74" t="e">
        <f t="shared" si="49"/>
        <v>#REF!</v>
      </c>
      <c r="AZ223" s="201" t="e">
        <f>IF(ISNA(AX223),"",AX223*#REF!)</f>
        <v>#REF!</v>
      </c>
      <c r="BA223" s="201" t="e">
        <f>IF(ISNA(AY223),"",AY223*#REF!)</f>
        <v>#REF!</v>
      </c>
      <c r="BB223" s="78" t="e">
        <f>IF(#REF!&gt;0,DQ$40,"")</f>
        <v>#REF!</v>
      </c>
      <c r="BC223" s="99"/>
      <c r="BD223" s="650"/>
      <c r="BE223" s="652" t="e">
        <f>IF(OR(#REF!="",F223=""),"",ROUND(#REF!/10^3*F223,3))</f>
        <v>#REF!</v>
      </c>
      <c r="BF223" s="412" t="e">
        <f>IF(#REF!&gt;0,#REF!*#REF!/1000,"")</f>
        <v>#REF!</v>
      </c>
      <c r="BG223" s="412" t="e">
        <f>IF(#REF!&gt;0,#REF!*#REF!/1000,"")</f>
        <v>#REF!</v>
      </c>
      <c r="BH223" s="413" t="e">
        <f>IF(OR(#REF!="●",#REF!="●",#REF!="●",#REF!="●"),"",IF(#REF!="","",#REF!))</f>
        <v>#REF!</v>
      </c>
      <c r="BI223" s="413" t="e">
        <f>IF(OR(#REF!="●",#REF!="●",#REF!="●",#REF!="●"),"",IF(#REF!="","",#REF!))</f>
        <v>#REF!</v>
      </c>
      <c r="BJ223" s="412" t="e">
        <f>IF(ISNA(L223),"",L223*#REF!)</f>
        <v>#REF!</v>
      </c>
      <c r="BK223" s="412" t="e">
        <f>IF(ISNA(M223),"",M223*#REF!)</f>
        <v>#REF!</v>
      </c>
      <c r="BL223" s="415" t="e">
        <f>IF(#REF!&gt;0,DQ$6,"")</f>
        <v>#REF!</v>
      </c>
      <c r="BM223" s="361" t="e">
        <f>IF(#REF!="","",VLOOKUP(#REF!,#REF!,7,0))</f>
        <v>#REF!</v>
      </c>
      <c r="BN223" s="201" t="e">
        <f>IF(OR(#REF!="",BM223=""),"",ROUND(#REF!/10^3*BM223,3))</f>
        <v>#REF!</v>
      </c>
      <c r="BO223" s="201" t="e">
        <f>IF(#REF!&gt;0,#REF!*#REF!/1000,"")</f>
        <v>#REF!</v>
      </c>
      <c r="BP223" s="201" t="e">
        <f>IF(#REF!&gt;0,#REF!*#REF!/1000,"")</f>
        <v>#REF!</v>
      </c>
      <c r="BQ223" s="74" t="e">
        <f t="shared" si="50"/>
        <v>#REF!</v>
      </c>
      <c r="BR223" s="74" t="e">
        <f t="shared" si="51"/>
        <v>#REF!</v>
      </c>
      <c r="BS223" s="201" t="e">
        <f>IF(ISNA(BQ223),"",BQ223*#REF!)</f>
        <v>#REF!</v>
      </c>
      <c r="BT223" s="201" t="e">
        <f>IF(ISNA(BR223),"",BR223*#REF!)</f>
        <v>#REF!</v>
      </c>
      <c r="BU223" s="78" t="e">
        <f>IF(#REF!&gt;0,DQ$57,"")</f>
        <v>#REF!</v>
      </c>
      <c r="BV223" s="99"/>
      <c r="BW223" s="411"/>
      <c r="BX223" s="412" t="e">
        <f>IF(OR(#REF!="",F223=""),"",ROUND(#REF!/10^3*F223,3))</f>
        <v>#REF!</v>
      </c>
      <c r="BY223" s="412" t="e">
        <f>IF(#REF!&gt;0,#REF!*#REF!/1000,"")</f>
        <v>#REF!</v>
      </c>
      <c r="BZ223" s="412" t="e">
        <f>IF(#REF!&gt;0,#REF!*#REF!/1000,"")</f>
        <v>#REF!</v>
      </c>
      <c r="CA223" s="413" t="e">
        <f>IF(OR(#REF!="●",#REF!="●",#REF!="●",#REF!="●",#REF!="●"),"",IF(#REF!="","",#REF!))</f>
        <v>#REF!</v>
      </c>
      <c r="CB223" s="413" t="e">
        <f>IF(OR(#REF!="●",#REF!="●",#REF!="●",#REF!="●",#REF!="●"),"",IF(#REF!="","",#REF!))</f>
        <v>#REF!</v>
      </c>
      <c r="CC223" s="412" t="e">
        <f>IF(ISNA(L223),"",L223*#REF!)</f>
        <v>#REF!</v>
      </c>
      <c r="CD223" s="412" t="e">
        <f>IF(ISNA(M223),"",M223*#REF!)</f>
        <v>#REF!</v>
      </c>
      <c r="CE223" s="415" t="e">
        <f>IF(#REF!&gt;0,DQ$6,"")</f>
        <v>#REF!</v>
      </c>
      <c r="CF223" s="361" t="e">
        <f>IF(#REF!="","",VLOOKUP(#REF!,#REF!,7,0))</f>
        <v>#REF!</v>
      </c>
      <c r="CG223" s="201" t="e">
        <f>IF(OR(#REF!="",CF223=""),"",ROUND(#REF!/10^3*CF223,3))</f>
        <v>#REF!</v>
      </c>
      <c r="CH223" s="201" t="e">
        <f>IF(#REF!&gt;0,#REF!*#REF!/1000,"")</f>
        <v>#REF!</v>
      </c>
      <c r="CI223" s="201" t="e">
        <f>IF(#REF!&gt;0,#REF!*#REF!/1000,"")</f>
        <v>#REF!</v>
      </c>
      <c r="CJ223" s="74" t="e">
        <f t="shared" si="52"/>
        <v>#REF!</v>
      </c>
      <c r="CK223" s="74" t="e">
        <f t="shared" si="53"/>
        <v>#REF!</v>
      </c>
      <c r="CL223" s="201" t="e">
        <f>IF(ISNA(CJ223),"",CJ223*#REF!)</f>
        <v>#REF!</v>
      </c>
      <c r="CM223" s="201" t="e">
        <f>IF(ISNA(CK223),"",CK223*#REF!)</f>
        <v>#REF!</v>
      </c>
      <c r="CN223" s="101" t="e">
        <f>IF(#REF!&gt;0,DQ$57,"")</f>
        <v>#REF!</v>
      </c>
      <c r="CO223" s="84"/>
      <c r="CP223" s="2"/>
      <c r="CQ223" s="2"/>
      <c r="CR223" s="2"/>
      <c r="CS223" s="2"/>
      <c r="CT223" s="2"/>
      <c r="CU223" s="2"/>
      <c r="CV223" s="2"/>
      <c r="CX223" s="2"/>
      <c r="CY223" s="2"/>
      <c r="CZ223" s="2"/>
      <c r="DA223" s="2"/>
      <c r="DB223" s="2"/>
      <c r="DC223" s="2"/>
      <c r="DD223" s="2"/>
      <c r="DE223" s="2"/>
      <c r="DF223" s="2"/>
      <c r="DG223" s="2"/>
      <c r="DJ223" s="4"/>
    </row>
    <row r="224" spans="2:115" ht="18" customHeight="1">
      <c r="B224" s="151" t="e">
        <f>IF(#REF!="","",VLOOKUP(#REF!,$CX$11:$DG$26,9,0))</f>
        <v>#REF!</v>
      </c>
      <c r="C224" s="64" t="e">
        <f>IF(#REF!="",0,VLOOKUP(#REF!,$CP$11:$CQ$16,2,0))</f>
        <v>#REF!</v>
      </c>
      <c r="D224" s="65" t="e">
        <f>IF(#REF!="",0,VLOOKUP(#REF!,$CX$11:$CY$26,2,0))</f>
        <v>#REF!</v>
      </c>
      <c r="E224" s="152" t="e">
        <f t="shared" si="43"/>
        <v>#REF!</v>
      </c>
      <c r="F224" s="155" t="e">
        <f>IF(#REF!="","",VLOOKUP(#REF!,#REF!,7,0))</f>
        <v>#REF!</v>
      </c>
      <c r="G224" s="201" t="e">
        <f>IF(OR(#REF!="",F224=""),"",ROUND(#REF!/10^3*F224,3))</f>
        <v>#REF!</v>
      </c>
      <c r="H224" s="201" t="e">
        <f>IF(#REF!&gt;0,#REF!*#REF!/1000,"")</f>
        <v>#REF!</v>
      </c>
      <c r="I224" s="201" t="e">
        <f>IF(#REF!&gt;0,#REF!*#REF!/1000,"")</f>
        <v>#REF!</v>
      </c>
      <c r="J224" s="51" t="e">
        <f>IF(#REF!="●","",IF(#REF!="","",#REF!))</f>
        <v>#REF!</v>
      </c>
      <c r="K224" s="51" t="e">
        <f>IF(#REF!="●","",IF(#REF!="","",#REF!))</f>
        <v>#REF!</v>
      </c>
      <c r="L224" s="74" t="e">
        <f t="shared" si="44"/>
        <v>#REF!</v>
      </c>
      <c r="M224" s="74" t="e">
        <f t="shared" si="45"/>
        <v>#REF!</v>
      </c>
      <c r="N224" s="201" t="e">
        <f>IF(ISNA(L224),"",L224*#REF!)</f>
        <v>#REF!</v>
      </c>
      <c r="O224" s="201" t="e">
        <f>IF(ISNA(M224),"",M224*#REF!)</f>
        <v>#REF!</v>
      </c>
      <c r="P224" s="78" t="e">
        <f>IF(#REF!&gt;0,DQ$6,"")</f>
        <v>#REF!</v>
      </c>
      <c r="Q224" s="99"/>
      <c r="R224" s="411"/>
      <c r="S224" s="412" t="e">
        <f>IF(OR(#REF!="",F224=""),"",ROUND(#REF!/10^3*F224,3))</f>
        <v>#REF!</v>
      </c>
      <c r="T224" s="412" t="e">
        <f>IF(#REF!&gt;0,#REF!*#REF!/1000,"")</f>
        <v>#REF!</v>
      </c>
      <c r="U224" s="412" t="e">
        <f>IF(#REF!&gt;0,#REF!*#REF!/1000,"")</f>
        <v>#REF!</v>
      </c>
      <c r="V224" s="413" t="e">
        <f>IF(OR(#REF!="●",#REF!="●"),"",IF(#REF!="","",#REF!))</f>
        <v>#REF!</v>
      </c>
      <c r="W224" s="413" t="e">
        <f>IF(OR(#REF!="●",#REF!="●"),"",IF(#REF!="","",#REF!))</f>
        <v>#REF!</v>
      </c>
      <c r="X224" s="412" t="e">
        <f>IF(ISNA(L224),"",L224*#REF!)</f>
        <v>#REF!</v>
      </c>
      <c r="Y224" s="412" t="e">
        <f>IF(ISNA(M224),"",M224*#REF!)</f>
        <v>#REF!</v>
      </c>
      <c r="Z224" s="414" t="e">
        <f>IF(#REF!&gt;0,DQ$6,"")</f>
        <v>#REF!</v>
      </c>
      <c r="AA224" s="95" t="e">
        <f>IF(#REF!="","",VLOOKUP(#REF!,#REF!,7,0))</f>
        <v>#REF!</v>
      </c>
      <c r="AB224" s="201" t="e">
        <f>IF(OR(#REF!="",AA224=""),"",ROUND(#REF!/10^3*AA224,3))</f>
        <v>#REF!</v>
      </c>
      <c r="AC224" s="201" t="e">
        <f>IF(#REF!&gt;0,#REF!*#REF!/1000,"")</f>
        <v>#REF!</v>
      </c>
      <c r="AD224" s="201" t="e">
        <f>IF(#REF!&gt;0,#REF!*#REF!/1000,"")</f>
        <v>#REF!</v>
      </c>
      <c r="AE224" s="74" t="e">
        <f t="shared" si="46"/>
        <v>#REF!</v>
      </c>
      <c r="AF224" s="74" t="e">
        <f t="shared" si="47"/>
        <v>#REF!</v>
      </c>
      <c r="AG224" s="201" t="e">
        <f>IF(ISNA(AE224),"",AE224*#REF!)</f>
        <v>#REF!</v>
      </c>
      <c r="AH224" s="201" t="e">
        <f>IF(ISNA(AF224),"",AF224*#REF!)</f>
        <v>#REF!</v>
      </c>
      <c r="AI224" s="78" t="e">
        <f>IF(#REF!&gt;0,DQ$23,"")</f>
        <v>#REF!</v>
      </c>
      <c r="AJ224" s="99"/>
      <c r="AK224" s="411"/>
      <c r="AL224" s="412" t="e">
        <f>IF(OR(#REF!="",F224=""),"",ROUND(#REF!/10^3*F224,3))</f>
        <v>#REF!</v>
      </c>
      <c r="AM224" s="412" t="e">
        <f>IF(#REF!&gt;0,#REF!*#REF!/1000,"")</f>
        <v>#REF!</v>
      </c>
      <c r="AN224" s="412" t="e">
        <f>IF(#REF!&gt;0,#REF!*#REF!/1000,"")</f>
        <v>#REF!</v>
      </c>
      <c r="AO224" s="413" t="e">
        <f>IF(OR(#REF!="●",#REF!="●",#REF!="●"),"",IF(#REF!="","",#REF!))</f>
        <v>#REF!</v>
      </c>
      <c r="AP224" s="413" t="e">
        <f>IF(OR(#REF!="●",#REF!="●",#REF!="●"),"",IF(#REF!="","",#REF!))</f>
        <v>#REF!</v>
      </c>
      <c r="AQ224" s="412" t="e">
        <f>IF(ISNA(L224),"",L224*#REF!)</f>
        <v>#REF!</v>
      </c>
      <c r="AR224" s="412" t="e">
        <f>IF(ISNA(M224),"",M224*#REF!)</f>
        <v>#REF!</v>
      </c>
      <c r="AS224" s="414" t="e">
        <f>IF(#REF!&gt;0,DQ$6,"")</f>
        <v>#REF!</v>
      </c>
      <c r="AT224" s="95" t="e">
        <f>IF(#REF!="","",VLOOKUP(#REF!,#REF!,7,0))</f>
        <v>#REF!</v>
      </c>
      <c r="AU224" s="201" t="e">
        <f>IF(OR(#REF!="",AT224=""),"",ROUND(#REF!/10^3*AT224,3))</f>
        <v>#REF!</v>
      </c>
      <c r="AV224" s="201" t="e">
        <f>IF(#REF!&gt;0,#REF!*#REF!/1000,"")</f>
        <v>#REF!</v>
      </c>
      <c r="AW224" s="201" t="e">
        <f>IF(#REF!&gt;0,#REF!*#REF!/1000,"")</f>
        <v>#REF!</v>
      </c>
      <c r="AX224" s="74" t="e">
        <f t="shared" si="48"/>
        <v>#REF!</v>
      </c>
      <c r="AY224" s="74" t="e">
        <f t="shared" si="49"/>
        <v>#REF!</v>
      </c>
      <c r="AZ224" s="201" t="e">
        <f>IF(ISNA(AX224),"",AX224*#REF!)</f>
        <v>#REF!</v>
      </c>
      <c r="BA224" s="201" t="e">
        <f>IF(ISNA(AY224),"",AY224*#REF!)</f>
        <v>#REF!</v>
      </c>
      <c r="BB224" s="78" t="e">
        <f>IF(#REF!&gt;0,DQ$40,"")</f>
        <v>#REF!</v>
      </c>
      <c r="BC224" s="99"/>
      <c r="BD224" s="650"/>
      <c r="BE224" s="652" t="e">
        <f>IF(OR(#REF!="",F224=""),"",ROUND(#REF!/10^3*F224,3))</f>
        <v>#REF!</v>
      </c>
      <c r="BF224" s="412" t="e">
        <f>IF(#REF!&gt;0,#REF!*#REF!/1000,"")</f>
        <v>#REF!</v>
      </c>
      <c r="BG224" s="412" t="e">
        <f>IF(#REF!&gt;0,#REF!*#REF!/1000,"")</f>
        <v>#REF!</v>
      </c>
      <c r="BH224" s="413" t="e">
        <f>IF(OR(#REF!="●",#REF!="●",#REF!="●",#REF!="●"),"",IF(#REF!="","",#REF!))</f>
        <v>#REF!</v>
      </c>
      <c r="BI224" s="413" t="e">
        <f>IF(OR(#REF!="●",#REF!="●",#REF!="●",#REF!="●"),"",IF(#REF!="","",#REF!))</f>
        <v>#REF!</v>
      </c>
      <c r="BJ224" s="412" t="e">
        <f>IF(ISNA(L224),"",L224*#REF!)</f>
        <v>#REF!</v>
      </c>
      <c r="BK224" s="412" t="e">
        <f>IF(ISNA(M224),"",M224*#REF!)</f>
        <v>#REF!</v>
      </c>
      <c r="BL224" s="415" t="e">
        <f>IF(#REF!&gt;0,DQ$6,"")</f>
        <v>#REF!</v>
      </c>
      <c r="BM224" s="361" t="e">
        <f>IF(#REF!="","",VLOOKUP(#REF!,#REF!,7,0))</f>
        <v>#REF!</v>
      </c>
      <c r="BN224" s="201" t="e">
        <f>IF(OR(#REF!="",BM224=""),"",ROUND(#REF!/10^3*BM224,3))</f>
        <v>#REF!</v>
      </c>
      <c r="BO224" s="201" t="e">
        <f>IF(#REF!&gt;0,#REF!*#REF!/1000,"")</f>
        <v>#REF!</v>
      </c>
      <c r="BP224" s="201" t="e">
        <f>IF(#REF!&gt;0,#REF!*#REF!/1000,"")</f>
        <v>#REF!</v>
      </c>
      <c r="BQ224" s="74" t="e">
        <f t="shared" si="50"/>
        <v>#REF!</v>
      </c>
      <c r="BR224" s="74" t="e">
        <f t="shared" si="51"/>
        <v>#REF!</v>
      </c>
      <c r="BS224" s="201" t="e">
        <f>IF(ISNA(BQ224),"",BQ224*#REF!)</f>
        <v>#REF!</v>
      </c>
      <c r="BT224" s="201" t="e">
        <f>IF(ISNA(BR224),"",BR224*#REF!)</f>
        <v>#REF!</v>
      </c>
      <c r="BU224" s="78" t="e">
        <f>IF(#REF!&gt;0,DQ$57,"")</f>
        <v>#REF!</v>
      </c>
      <c r="BV224" s="99"/>
      <c r="BW224" s="411"/>
      <c r="BX224" s="412" t="e">
        <f>IF(OR(#REF!="",F224=""),"",ROUND(#REF!/10^3*F224,3))</f>
        <v>#REF!</v>
      </c>
      <c r="BY224" s="412" t="e">
        <f>IF(#REF!&gt;0,#REF!*#REF!/1000,"")</f>
        <v>#REF!</v>
      </c>
      <c r="BZ224" s="412" t="e">
        <f>IF(#REF!&gt;0,#REF!*#REF!/1000,"")</f>
        <v>#REF!</v>
      </c>
      <c r="CA224" s="413" t="e">
        <f>IF(OR(#REF!="●",#REF!="●",#REF!="●",#REF!="●",#REF!="●"),"",IF(#REF!="","",#REF!))</f>
        <v>#REF!</v>
      </c>
      <c r="CB224" s="413" t="e">
        <f>IF(OR(#REF!="●",#REF!="●",#REF!="●",#REF!="●",#REF!="●"),"",IF(#REF!="","",#REF!))</f>
        <v>#REF!</v>
      </c>
      <c r="CC224" s="412" t="e">
        <f>IF(ISNA(L224),"",L224*#REF!)</f>
        <v>#REF!</v>
      </c>
      <c r="CD224" s="412" t="e">
        <f>IF(ISNA(M224),"",M224*#REF!)</f>
        <v>#REF!</v>
      </c>
      <c r="CE224" s="415" t="e">
        <f>IF(#REF!&gt;0,DQ$6,"")</f>
        <v>#REF!</v>
      </c>
      <c r="CF224" s="361" t="e">
        <f>IF(#REF!="","",VLOOKUP(#REF!,#REF!,7,0))</f>
        <v>#REF!</v>
      </c>
      <c r="CG224" s="201" t="e">
        <f>IF(OR(#REF!="",CF224=""),"",ROUND(#REF!/10^3*CF224,3))</f>
        <v>#REF!</v>
      </c>
      <c r="CH224" s="201" t="e">
        <f>IF(#REF!&gt;0,#REF!*#REF!/1000,"")</f>
        <v>#REF!</v>
      </c>
      <c r="CI224" s="201" t="e">
        <f>IF(#REF!&gt;0,#REF!*#REF!/1000,"")</f>
        <v>#REF!</v>
      </c>
      <c r="CJ224" s="74" t="e">
        <f t="shared" si="52"/>
        <v>#REF!</v>
      </c>
      <c r="CK224" s="74" t="e">
        <f t="shared" si="53"/>
        <v>#REF!</v>
      </c>
      <c r="CL224" s="201" t="e">
        <f>IF(ISNA(CJ224),"",CJ224*#REF!)</f>
        <v>#REF!</v>
      </c>
      <c r="CM224" s="201" t="e">
        <f>IF(ISNA(CK224),"",CK224*#REF!)</f>
        <v>#REF!</v>
      </c>
      <c r="CN224" s="101" t="e">
        <f>IF(#REF!&gt;0,DQ$57,"")</f>
        <v>#REF!</v>
      </c>
      <c r="CO224" s="84"/>
      <c r="CP224" s="2"/>
      <c r="CQ224" s="2"/>
      <c r="CR224" s="2"/>
      <c r="CS224" s="2"/>
      <c r="CT224" s="2"/>
      <c r="CU224" s="2"/>
      <c r="CV224" s="2"/>
      <c r="CX224" s="2"/>
      <c r="CY224" s="2"/>
      <c r="CZ224" s="2"/>
      <c r="DA224" s="2"/>
      <c r="DB224" s="2"/>
      <c r="DC224" s="2"/>
      <c r="DD224" s="2"/>
      <c r="DE224" s="2"/>
      <c r="DF224" s="2"/>
      <c r="DG224" s="2"/>
      <c r="DJ224" s="4"/>
    </row>
    <row r="225" spans="2:121" ht="18" customHeight="1">
      <c r="B225" s="151" t="e">
        <f>IF(#REF!="","",VLOOKUP(#REF!,$CX$11:$DG$26,9,0))</f>
        <v>#REF!</v>
      </c>
      <c r="C225" s="64" t="e">
        <f>IF(#REF!="",0,VLOOKUP(#REF!,$CP$11:$CQ$16,2,0))</f>
        <v>#REF!</v>
      </c>
      <c r="D225" s="65" t="e">
        <f>IF(#REF!="",0,VLOOKUP(#REF!,$CX$11:$CY$26,2,0))</f>
        <v>#REF!</v>
      </c>
      <c r="E225" s="152" t="e">
        <f t="shared" si="43"/>
        <v>#REF!</v>
      </c>
      <c r="F225" s="155" t="e">
        <f>IF(#REF!="","",VLOOKUP(#REF!,#REF!,7,0))</f>
        <v>#REF!</v>
      </c>
      <c r="G225" s="201" t="e">
        <f>IF(OR(#REF!="",F225=""),"",ROUND(#REF!/10^3*F225,3))</f>
        <v>#REF!</v>
      </c>
      <c r="H225" s="201" t="e">
        <f>IF(#REF!&gt;0,#REF!*#REF!/1000,"")</f>
        <v>#REF!</v>
      </c>
      <c r="I225" s="201" t="e">
        <f>IF(#REF!&gt;0,#REF!*#REF!/1000,"")</f>
        <v>#REF!</v>
      </c>
      <c r="J225" s="51" t="e">
        <f>IF(#REF!="●","",IF(#REF!="","",#REF!))</f>
        <v>#REF!</v>
      </c>
      <c r="K225" s="51" t="e">
        <f>IF(#REF!="●","",IF(#REF!="","",#REF!))</f>
        <v>#REF!</v>
      </c>
      <c r="L225" s="74" t="e">
        <f t="shared" si="44"/>
        <v>#REF!</v>
      </c>
      <c r="M225" s="74" t="e">
        <f t="shared" si="45"/>
        <v>#REF!</v>
      </c>
      <c r="N225" s="201" t="e">
        <f>IF(ISNA(L225),"",L225*#REF!)</f>
        <v>#REF!</v>
      </c>
      <c r="O225" s="201" t="e">
        <f>IF(ISNA(M225),"",M225*#REF!)</f>
        <v>#REF!</v>
      </c>
      <c r="P225" s="78" t="e">
        <f>IF(#REF!&gt;0,DQ$6,"")</f>
        <v>#REF!</v>
      </c>
      <c r="Q225" s="99"/>
      <c r="R225" s="411"/>
      <c r="S225" s="412" t="e">
        <f>IF(OR(#REF!="",F225=""),"",ROUND(#REF!/10^3*F225,3))</f>
        <v>#REF!</v>
      </c>
      <c r="T225" s="412" t="e">
        <f>IF(#REF!&gt;0,#REF!*#REF!/1000,"")</f>
        <v>#REF!</v>
      </c>
      <c r="U225" s="412" t="e">
        <f>IF(#REF!&gt;0,#REF!*#REF!/1000,"")</f>
        <v>#REF!</v>
      </c>
      <c r="V225" s="413" t="e">
        <f>IF(OR(#REF!="●",#REF!="●"),"",IF(#REF!="","",#REF!))</f>
        <v>#REF!</v>
      </c>
      <c r="W225" s="413" t="e">
        <f>IF(OR(#REF!="●",#REF!="●"),"",IF(#REF!="","",#REF!))</f>
        <v>#REF!</v>
      </c>
      <c r="X225" s="412" t="e">
        <f>IF(ISNA(L225),"",L225*#REF!)</f>
        <v>#REF!</v>
      </c>
      <c r="Y225" s="412" t="e">
        <f>IF(ISNA(M225),"",M225*#REF!)</f>
        <v>#REF!</v>
      </c>
      <c r="Z225" s="414" t="e">
        <f>IF(#REF!&gt;0,DQ$6,"")</f>
        <v>#REF!</v>
      </c>
      <c r="AA225" s="95" t="e">
        <f>IF(#REF!="","",VLOOKUP(#REF!,#REF!,7,0))</f>
        <v>#REF!</v>
      </c>
      <c r="AB225" s="201" t="e">
        <f>IF(OR(#REF!="",AA225=""),"",ROUND(#REF!/10^3*AA225,3))</f>
        <v>#REF!</v>
      </c>
      <c r="AC225" s="201" t="e">
        <f>IF(#REF!&gt;0,#REF!*#REF!/1000,"")</f>
        <v>#REF!</v>
      </c>
      <c r="AD225" s="201" t="e">
        <f>IF(#REF!&gt;0,#REF!*#REF!/1000,"")</f>
        <v>#REF!</v>
      </c>
      <c r="AE225" s="74" t="e">
        <f t="shared" si="46"/>
        <v>#REF!</v>
      </c>
      <c r="AF225" s="74" t="e">
        <f t="shared" si="47"/>
        <v>#REF!</v>
      </c>
      <c r="AG225" s="201" t="e">
        <f>IF(ISNA(AE225),"",AE225*#REF!)</f>
        <v>#REF!</v>
      </c>
      <c r="AH225" s="201" t="e">
        <f>IF(ISNA(AF225),"",AF225*#REF!)</f>
        <v>#REF!</v>
      </c>
      <c r="AI225" s="78" t="e">
        <f>IF(#REF!&gt;0,DQ$23,"")</f>
        <v>#REF!</v>
      </c>
      <c r="AJ225" s="99"/>
      <c r="AK225" s="411"/>
      <c r="AL225" s="412" t="e">
        <f>IF(OR(#REF!="",F225=""),"",ROUND(#REF!/10^3*F225,3))</f>
        <v>#REF!</v>
      </c>
      <c r="AM225" s="412" t="e">
        <f>IF(#REF!&gt;0,#REF!*#REF!/1000,"")</f>
        <v>#REF!</v>
      </c>
      <c r="AN225" s="412" t="e">
        <f>IF(#REF!&gt;0,#REF!*#REF!/1000,"")</f>
        <v>#REF!</v>
      </c>
      <c r="AO225" s="413" t="e">
        <f>IF(OR(#REF!="●",#REF!="●",#REF!="●"),"",IF(#REF!="","",#REF!))</f>
        <v>#REF!</v>
      </c>
      <c r="AP225" s="413" t="e">
        <f>IF(OR(#REF!="●",#REF!="●",#REF!="●"),"",IF(#REF!="","",#REF!))</f>
        <v>#REF!</v>
      </c>
      <c r="AQ225" s="412" t="e">
        <f>IF(ISNA(L225),"",L225*#REF!)</f>
        <v>#REF!</v>
      </c>
      <c r="AR225" s="412" t="e">
        <f>IF(ISNA(M225),"",M225*#REF!)</f>
        <v>#REF!</v>
      </c>
      <c r="AS225" s="414" t="e">
        <f>IF(#REF!&gt;0,DQ$6,"")</f>
        <v>#REF!</v>
      </c>
      <c r="AT225" s="95" t="e">
        <f>IF(#REF!="","",VLOOKUP(#REF!,#REF!,7,0))</f>
        <v>#REF!</v>
      </c>
      <c r="AU225" s="201" t="e">
        <f>IF(OR(#REF!="",AT225=""),"",ROUND(#REF!/10^3*AT225,3))</f>
        <v>#REF!</v>
      </c>
      <c r="AV225" s="201" t="e">
        <f>IF(#REF!&gt;0,#REF!*#REF!/1000,"")</f>
        <v>#REF!</v>
      </c>
      <c r="AW225" s="201" t="e">
        <f>IF(#REF!&gt;0,#REF!*#REF!/1000,"")</f>
        <v>#REF!</v>
      </c>
      <c r="AX225" s="74" t="e">
        <f t="shared" si="48"/>
        <v>#REF!</v>
      </c>
      <c r="AY225" s="74" t="e">
        <f t="shared" si="49"/>
        <v>#REF!</v>
      </c>
      <c r="AZ225" s="201" t="e">
        <f>IF(ISNA(AX225),"",AX225*#REF!)</f>
        <v>#REF!</v>
      </c>
      <c r="BA225" s="201" t="e">
        <f>IF(ISNA(AY225),"",AY225*#REF!)</f>
        <v>#REF!</v>
      </c>
      <c r="BB225" s="78" t="e">
        <f>IF(#REF!&gt;0,DQ$40,"")</f>
        <v>#REF!</v>
      </c>
      <c r="BC225" s="99"/>
      <c r="BD225" s="650"/>
      <c r="BE225" s="652" t="e">
        <f>IF(OR(#REF!="",F225=""),"",ROUND(#REF!/10^3*F225,3))</f>
        <v>#REF!</v>
      </c>
      <c r="BF225" s="412" t="e">
        <f>IF(#REF!&gt;0,#REF!*#REF!/1000,"")</f>
        <v>#REF!</v>
      </c>
      <c r="BG225" s="412" t="e">
        <f>IF(#REF!&gt;0,#REF!*#REF!/1000,"")</f>
        <v>#REF!</v>
      </c>
      <c r="BH225" s="413" t="e">
        <f>IF(OR(#REF!="●",#REF!="●",#REF!="●",#REF!="●"),"",IF(#REF!="","",#REF!))</f>
        <v>#REF!</v>
      </c>
      <c r="BI225" s="413" t="e">
        <f>IF(OR(#REF!="●",#REF!="●",#REF!="●",#REF!="●"),"",IF(#REF!="","",#REF!))</f>
        <v>#REF!</v>
      </c>
      <c r="BJ225" s="412" t="e">
        <f>IF(ISNA(L225),"",L225*#REF!)</f>
        <v>#REF!</v>
      </c>
      <c r="BK225" s="412" t="e">
        <f>IF(ISNA(M225),"",M225*#REF!)</f>
        <v>#REF!</v>
      </c>
      <c r="BL225" s="415" t="e">
        <f>IF(#REF!&gt;0,DQ$6,"")</f>
        <v>#REF!</v>
      </c>
      <c r="BM225" s="361" t="e">
        <f>IF(#REF!="","",VLOOKUP(#REF!,#REF!,7,0))</f>
        <v>#REF!</v>
      </c>
      <c r="BN225" s="201" t="e">
        <f>IF(OR(#REF!="",BM225=""),"",ROUND(#REF!/10^3*BM225,3))</f>
        <v>#REF!</v>
      </c>
      <c r="BO225" s="201" t="e">
        <f>IF(#REF!&gt;0,#REF!*#REF!/1000,"")</f>
        <v>#REF!</v>
      </c>
      <c r="BP225" s="201" t="e">
        <f>IF(#REF!&gt;0,#REF!*#REF!/1000,"")</f>
        <v>#REF!</v>
      </c>
      <c r="BQ225" s="74" t="e">
        <f t="shared" si="50"/>
        <v>#REF!</v>
      </c>
      <c r="BR225" s="74" t="e">
        <f t="shared" si="51"/>
        <v>#REF!</v>
      </c>
      <c r="BS225" s="201" t="e">
        <f>IF(ISNA(BQ225),"",BQ225*#REF!)</f>
        <v>#REF!</v>
      </c>
      <c r="BT225" s="201" t="e">
        <f>IF(ISNA(BR225),"",BR225*#REF!)</f>
        <v>#REF!</v>
      </c>
      <c r="BU225" s="78" t="e">
        <f>IF(#REF!&gt;0,DQ$57,"")</f>
        <v>#REF!</v>
      </c>
      <c r="BV225" s="99"/>
      <c r="BW225" s="411"/>
      <c r="BX225" s="412" t="e">
        <f>IF(OR(#REF!="",F225=""),"",ROUND(#REF!/10^3*F225,3))</f>
        <v>#REF!</v>
      </c>
      <c r="BY225" s="412" t="e">
        <f>IF(#REF!&gt;0,#REF!*#REF!/1000,"")</f>
        <v>#REF!</v>
      </c>
      <c r="BZ225" s="412" t="e">
        <f>IF(#REF!&gt;0,#REF!*#REF!/1000,"")</f>
        <v>#REF!</v>
      </c>
      <c r="CA225" s="413" t="e">
        <f>IF(OR(#REF!="●",#REF!="●",#REF!="●",#REF!="●",#REF!="●"),"",IF(#REF!="","",#REF!))</f>
        <v>#REF!</v>
      </c>
      <c r="CB225" s="413" t="e">
        <f>IF(OR(#REF!="●",#REF!="●",#REF!="●",#REF!="●",#REF!="●"),"",IF(#REF!="","",#REF!))</f>
        <v>#REF!</v>
      </c>
      <c r="CC225" s="412" t="e">
        <f>IF(ISNA(L225),"",L225*#REF!)</f>
        <v>#REF!</v>
      </c>
      <c r="CD225" s="412" t="e">
        <f>IF(ISNA(M225),"",M225*#REF!)</f>
        <v>#REF!</v>
      </c>
      <c r="CE225" s="415" t="e">
        <f>IF(#REF!&gt;0,DQ$6,"")</f>
        <v>#REF!</v>
      </c>
      <c r="CF225" s="361" t="e">
        <f>IF(#REF!="","",VLOOKUP(#REF!,#REF!,7,0))</f>
        <v>#REF!</v>
      </c>
      <c r="CG225" s="201" t="e">
        <f>IF(OR(#REF!="",CF225=""),"",ROUND(#REF!/10^3*CF225,3))</f>
        <v>#REF!</v>
      </c>
      <c r="CH225" s="201" t="e">
        <f>IF(#REF!&gt;0,#REF!*#REF!/1000,"")</f>
        <v>#REF!</v>
      </c>
      <c r="CI225" s="201" t="e">
        <f>IF(#REF!&gt;0,#REF!*#REF!/1000,"")</f>
        <v>#REF!</v>
      </c>
      <c r="CJ225" s="74" t="e">
        <f t="shared" si="52"/>
        <v>#REF!</v>
      </c>
      <c r="CK225" s="74" t="e">
        <f t="shared" si="53"/>
        <v>#REF!</v>
      </c>
      <c r="CL225" s="201" t="e">
        <f>IF(ISNA(CJ225),"",CJ225*#REF!)</f>
        <v>#REF!</v>
      </c>
      <c r="CM225" s="201" t="e">
        <f>IF(ISNA(CK225),"",CK225*#REF!)</f>
        <v>#REF!</v>
      </c>
      <c r="CN225" s="101" t="e">
        <f>IF(#REF!&gt;0,DQ$57,"")</f>
        <v>#REF!</v>
      </c>
      <c r="CO225" s="84"/>
      <c r="CP225" s="2"/>
      <c r="CQ225" s="2"/>
      <c r="CR225" s="2"/>
      <c r="CS225" s="2"/>
      <c r="CT225" s="2"/>
      <c r="CU225" s="2"/>
      <c r="CV225" s="2"/>
      <c r="CX225" s="2"/>
      <c r="CY225" s="2"/>
      <c r="CZ225" s="2"/>
      <c r="DA225" s="2"/>
      <c r="DB225" s="2"/>
      <c r="DC225" s="2"/>
      <c r="DD225" s="2"/>
      <c r="DE225" s="2"/>
      <c r="DF225" s="2"/>
      <c r="DG225" s="2"/>
      <c r="DJ225" s="4"/>
    </row>
    <row r="226" spans="2:121" ht="18" customHeight="1">
      <c r="B226" s="151" t="e">
        <f>IF(#REF!="","",VLOOKUP(#REF!,$CX$11:$DG$26,9,0))</f>
        <v>#REF!</v>
      </c>
      <c r="C226" s="64" t="e">
        <f>IF(#REF!="",0,VLOOKUP(#REF!,$CP$11:$CQ$16,2,0))</f>
        <v>#REF!</v>
      </c>
      <c r="D226" s="65" t="e">
        <f>IF(#REF!="",0,VLOOKUP(#REF!,$CX$11:$CY$26,2,0))</f>
        <v>#REF!</v>
      </c>
      <c r="E226" s="152" t="e">
        <f t="shared" si="43"/>
        <v>#REF!</v>
      </c>
      <c r="F226" s="155" t="e">
        <f>IF(#REF!="","",VLOOKUP(#REF!,#REF!,7,0))</f>
        <v>#REF!</v>
      </c>
      <c r="G226" s="201" t="e">
        <f>IF(OR(#REF!="",F226=""),"",ROUND(#REF!/10^3*F226,3))</f>
        <v>#REF!</v>
      </c>
      <c r="H226" s="201" t="e">
        <f>IF(#REF!&gt;0,#REF!*#REF!/1000,"")</f>
        <v>#REF!</v>
      </c>
      <c r="I226" s="201" t="e">
        <f>IF(#REF!&gt;0,#REF!*#REF!/1000,"")</f>
        <v>#REF!</v>
      </c>
      <c r="J226" s="51" t="e">
        <f>IF(#REF!="●","",IF(#REF!="","",#REF!))</f>
        <v>#REF!</v>
      </c>
      <c r="K226" s="51" t="e">
        <f>IF(#REF!="●","",IF(#REF!="","",#REF!))</f>
        <v>#REF!</v>
      </c>
      <c r="L226" s="74" t="e">
        <f t="shared" si="44"/>
        <v>#REF!</v>
      </c>
      <c r="M226" s="74" t="e">
        <f t="shared" si="45"/>
        <v>#REF!</v>
      </c>
      <c r="N226" s="201" t="e">
        <f>IF(ISNA(L226),"",L226*#REF!)</f>
        <v>#REF!</v>
      </c>
      <c r="O226" s="201" t="e">
        <f>IF(ISNA(M226),"",M226*#REF!)</f>
        <v>#REF!</v>
      </c>
      <c r="P226" s="78" t="e">
        <f>IF(#REF!&gt;0,DQ$6,"")</f>
        <v>#REF!</v>
      </c>
      <c r="Q226" s="99"/>
      <c r="R226" s="411"/>
      <c r="S226" s="412" t="e">
        <f>IF(OR(#REF!="",F226=""),"",ROUND(#REF!/10^3*F226,3))</f>
        <v>#REF!</v>
      </c>
      <c r="T226" s="412" t="e">
        <f>IF(#REF!&gt;0,#REF!*#REF!/1000,"")</f>
        <v>#REF!</v>
      </c>
      <c r="U226" s="412" t="e">
        <f>IF(#REF!&gt;0,#REF!*#REF!/1000,"")</f>
        <v>#REF!</v>
      </c>
      <c r="V226" s="413" t="e">
        <f>IF(OR(#REF!="●",#REF!="●"),"",IF(#REF!="","",#REF!))</f>
        <v>#REF!</v>
      </c>
      <c r="W226" s="413" t="e">
        <f>IF(OR(#REF!="●",#REF!="●"),"",IF(#REF!="","",#REF!))</f>
        <v>#REF!</v>
      </c>
      <c r="X226" s="412" t="e">
        <f>IF(ISNA(L226),"",L226*#REF!)</f>
        <v>#REF!</v>
      </c>
      <c r="Y226" s="412" t="e">
        <f>IF(ISNA(M226),"",M226*#REF!)</f>
        <v>#REF!</v>
      </c>
      <c r="Z226" s="414" t="e">
        <f>IF(#REF!&gt;0,DQ$6,"")</f>
        <v>#REF!</v>
      </c>
      <c r="AA226" s="95" t="e">
        <f>IF(#REF!="","",VLOOKUP(#REF!,#REF!,7,0))</f>
        <v>#REF!</v>
      </c>
      <c r="AB226" s="201" t="e">
        <f>IF(OR(#REF!="",AA226=""),"",ROUND(#REF!/10^3*AA226,3))</f>
        <v>#REF!</v>
      </c>
      <c r="AC226" s="201" t="e">
        <f>IF(#REF!&gt;0,#REF!*#REF!/1000,"")</f>
        <v>#REF!</v>
      </c>
      <c r="AD226" s="201" t="e">
        <f>IF(#REF!&gt;0,#REF!*#REF!/1000,"")</f>
        <v>#REF!</v>
      </c>
      <c r="AE226" s="74" t="e">
        <f t="shared" si="46"/>
        <v>#REF!</v>
      </c>
      <c r="AF226" s="74" t="e">
        <f t="shared" si="47"/>
        <v>#REF!</v>
      </c>
      <c r="AG226" s="201" t="e">
        <f>IF(ISNA(AE226),"",AE226*#REF!)</f>
        <v>#REF!</v>
      </c>
      <c r="AH226" s="201" t="e">
        <f>IF(ISNA(AF226),"",AF226*#REF!)</f>
        <v>#REF!</v>
      </c>
      <c r="AI226" s="78" t="e">
        <f>IF(#REF!&gt;0,DQ$23,"")</f>
        <v>#REF!</v>
      </c>
      <c r="AJ226" s="99"/>
      <c r="AK226" s="411"/>
      <c r="AL226" s="412" t="e">
        <f>IF(OR(#REF!="",F226=""),"",ROUND(#REF!/10^3*F226,3))</f>
        <v>#REF!</v>
      </c>
      <c r="AM226" s="412" t="e">
        <f>IF(#REF!&gt;0,#REF!*#REF!/1000,"")</f>
        <v>#REF!</v>
      </c>
      <c r="AN226" s="412" t="e">
        <f>IF(#REF!&gt;0,#REF!*#REF!/1000,"")</f>
        <v>#REF!</v>
      </c>
      <c r="AO226" s="413" t="e">
        <f>IF(OR(#REF!="●",#REF!="●",#REF!="●"),"",IF(#REF!="","",#REF!))</f>
        <v>#REF!</v>
      </c>
      <c r="AP226" s="413" t="e">
        <f>IF(OR(#REF!="●",#REF!="●",#REF!="●"),"",IF(#REF!="","",#REF!))</f>
        <v>#REF!</v>
      </c>
      <c r="AQ226" s="412" t="e">
        <f>IF(ISNA(L226),"",L226*#REF!)</f>
        <v>#REF!</v>
      </c>
      <c r="AR226" s="412" t="e">
        <f>IF(ISNA(M226),"",M226*#REF!)</f>
        <v>#REF!</v>
      </c>
      <c r="AS226" s="414" t="e">
        <f>IF(#REF!&gt;0,DQ$6,"")</f>
        <v>#REF!</v>
      </c>
      <c r="AT226" s="95" t="e">
        <f>IF(#REF!="","",VLOOKUP(#REF!,#REF!,7,0))</f>
        <v>#REF!</v>
      </c>
      <c r="AU226" s="201" t="e">
        <f>IF(OR(#REF!="",AT226=""),"",ROUND(#REF!/10^3*AT226,3))</f>
        <v>#REF!</v>
      </c>
      <c r="AV226" s="201" t="e">
        <f>IF(#REF!&gt;0,#REF!*#REF!/1000,"")</f>
        <v>#REF!</v>
      </c>
      <c r="AW226" s="201" t="e">
        <f>IF(#REF!&gt;0,#REF!*#REF!/1000,"")</f>
        <v>#REF!</v>
      </c>
      <c r="AX226" s="74" t="e">
        <f t="shared" si="48"/>
        <v>#REF!</v>
      </c>
      <c r="AY226" s="74" t="e">
        <f t="shared" si="49"/>
        <v>#REF!</v>
      </c>
      <c r="AZ226" s="201" t="e">
        <f>IF(ISNA(AX226),"",AX226*#REF!)</f>
        <v>#REF!</v>
      </c>
      <c r="BA226" s="201" t="e">
        <f>IF(ISNA(AY226),"",AY226*#REF!)</f>
        <v>#REF!</v>
      </c>
      <c r="BB226" s="78" t="e">
        <f>IF(#REF!&gt;0,DQ$40,"")</f>
        <v>#REF!</v>
      </c>
      <c r="BC226" s="99"/>
      <c r="BD226" s="650"/>
      <c r="BE226" s="652" t="e">
        <f>IF(OR(#REF!="",F226=""),"",ROUND(#REF!/10^3*F226,3))</f>
        <v>#REF!</v>
      </c>
      <c r="BF226" s="412" t="e">
        <f>IF(#REF!&gt;0,#REF!*#REF!/1000,"")</f>
        <v>#REF!</v>
      </c>
      <c r="BG226" s="412" t="e">
        <f>IF(#REF!&gt;0,#REF!*#REF!/1000,"")</f>
        <v>#REF!</v>
      </c>
      <c r="BH226" s="413" t="e">
        <f>IF(OR(#REF!="●",#REF!="●",#REF!="●",#REF!="●"),"",IF(#REF!="","",#REF!))</f>
        <v>#REF!</v>
      </c>
      <c r="BI226" s="413" t="e">
        <f>IF(OR(#REF!="●",#REF!="●",#REF!="●",#REF!="●"),"",IF(#REF!="","",#REF!))</f>
        <v>#REF!</v>
      </c>
      <c r="BJ226" s="412" t="e">
        <f>IF(ISNA(L226),"",L226*#REF!)</f>
        <v>#REF!</v>
      </c>
      <c r="BK226" s="412" t="e">
        <f>IF(ISNA(M226),"",M226*#REF!)</f>
        <v>#REF!</v>
      </c>
      <c r="BL226" s="415" t="e">
        <f>IF(#REF!&gt;0,DQ$6,"")</f>
        <v>#REF!</v>
      </c>
      <c r="BM226" s="361" t="e">
        <f>IF(#REF!="","",VLOOKUP(#REF!,#REF!,7,0))</f>
        <v>#REF!</v>
      </c>
      <c r="BN226" s="201" t="e">
        <f>IF(OR(#REF!="",BM226=""),"",ROUND(#REF!/10^3*BM226,3))</f>
        <v>#REF!</v>
      </c>
      <c r="BO226" s="201" t="e">
        <f>IF(#REF!&gt;0,#REF!*#REF!/1000,"")</f>
        <v>#REF!</v>
      </c>
      <c r="BP226" s="201" t="e">
        <f>IF(#REF!&gt;0,#REF!*#REF!/1000,"")</f>
        <v>#REF!</v>
      </c>
      <c r="BQ226" s="74" t="e">
        <f t="shared" si="50"/>
        <v>#REF!</v>
      </c>
      <c r="BR226" s="74" t="e">
        <f t="shared" si="51"/>
        <v>#REF!</v>
      </c>
      <c r="BS226" s="201" t="e">
        <f>IF(ISNA(BQ226),"",BQ226*#REF!)</f>
        <v>#REF!</v>
      </c>
      <c r="BT226" s="201" t="e">
        <f>IF(ISNA(BR226),"",BR226*#REF!)</f>
        <v>#REF!</v>
      </c>
      <c r="BU226" s="78" t="e">
        <f>IF(#REF!&gt;0,DQ$57,"")</f>
        <v>#REF!</v>
      </c>
      <c r="BV226" s="99"/>
      <c r="BW226" s="411"/>
      <c r="BX226" s="412" t="e">
        <f>IF(OR(#REF!="",F226=""),"",ROUND(#REF!/10^3*F226,3))</f>
        <v>#REF!</v>
      </c>
      <c r="BY226" s="412" t="e">
        <f>IF(#REF!&gt;0,#REF!*#REF!/1000,"")</f>
        <v>#REF!</v>
      </c>
      <c r="BZ226" s="412" t="e">
        <f>IF(#REF!&gt;0,#REF!*#REF!/1000,"")</f>
        <v>#REF!</v>
      </c>
      <c r="CA226" s="413" t="e">
        <f>IF(OR(#REF!="●",#REF!="●",#REF!="●",#REF!="●",#REF!="●"),"",IF(#REF!="","",#REF!))</f>
        <v>#REF!</v>
      </c>
      <c r="CB226" s="413" t="e">
        <f>IF(OR(#REF!="●",#REF!="●",#REF!="●",#REF!="●",#REF!="●"),"",IF(#REF!="","",#REF!))</f>
        <v>#REF!</v>
      </c>
      <c r="CC226" s="412" t="e">
        <f>IF(ISNA(L226),"",L226*#REF!)</f>
        <v>#REF!</v>
      </c>
      <c r="CD226" s="412" t="e">
        <f>IF(ISNA(M226),"",M226*#REF!)</f>
        <v>#REF!</v>
      </c>
      <c r="CE226" s="415" t="e">
        <f>IF(#REF!&gt;0,DQ$6,"")</f>
        <v>#REF!</v>
      </c>
      <c r="CF226" s="361" t="e">
        <f>IF(#REF!="","",VLOOKUP(#REF!,#REF!,7,0))</f>
        <v>#REF!</v>
      </c>
      <c r="CG226" s="201" t="e">
        <f>IF(OR(#REF!="",CF226=""),"",ROUND(#REF!/10^3*CF226,3))</f>
        <v>#REF!</v>
      </c>
      <c r="CH226" s="201" t="e">
        <f>IF(#REF!&gt;0,#REF!*#REF!/1000,"")</f>
        <v>#REF!</v>
      </c>
      <c r="CI226" s="201" t="e">
        <f>IF(#REF!&gt;0,#REF!*#REF!/1000,"")</f>
        <v>#REF!</v>
      </c>
      <c r="CJ226" s="74" t="e">
        <f t="shared" si="52"/>
        <v>#REF!</v>
      </c>
      <c r="CK226" s="74" t="e">
        <f t="shared" si="53"/>
        <v>#REF!</v>
      </c>
      <c r="CL226" s="201" t="e">
        <f>IF(ISNA(CJ226),"",CJ226*#REF!)</f>
        <v>#REF!</v>
      </c>
      <c r="CM226" s="201" t="e">
        <f>IF(ISNA(CK226),"",CK226*#REF!)</f>
        <v>#REF!</v>
      </c>
      <c r="CN226" s="101" t="e">
        <f>IF(#REF!&gt;0,DQ$57,"")</f>
        <v>#REF!</v>
      </c>
      <c r="CO226" s="84"/>
      <c r="CP226" s="2"/>
      <c r="CQ226" s="2"/>
      <c r="CR226" s="2"/>
      <c r="CS226" s="2"/>
      <c r="CT226" s="2"/>
      <c r="CU226" s="2"/>
      <c r="CV226" s="2"/>
      <c r="CX226" s="2"/>
      <c r="CY226" s="2"/>
      <c r="CZ226" s="2"/>
      <c r="DA226" s="2"/>
      <c r="DB226" s="2"/>
      <c r="DC226" s="2"/>
      <c r="DD226" s="2"/>
      <c r="DE226" s="2"/>
      <c r="DF226" s="2"/>
      <c r="DG226" s="2"/>
    </row>
    <row r="227" spans="2:121" ht="18" customHeight="1">
      <c r="B227" s="151" t="e">
        <f>IF(#REF!="","",VLOOKUP(#REF!,$CX$11:$DG$26,9,0))</f>
        <v>#REF!</v>
      </c>
      <c r="C227" s="64" t="e">
        <f>IF(#REF!="",0,VLOOKUP(#REF!,$CP$11:$CQ$16,2,0))</f>
        <v>#REF!</v>
      </c>
      <c r="D227" s="65" t="e">
        <f>IF(#REF!="",0,VLOOKUP(#REF!,$CX$11:$CY$26,2,0))</f>
        <v>#REF!</v>
      </c>
      <c r="E227" s="152" t="e">
        <f t="shared" si="43"/>
        <v>#REF!</v>
      </c>
      <c r="F227" s="155" t="e">
        <f>IF(#REF!="","",VLOOKUP(#REF!,#REF!,7,0))</f>
        <v>#REF!</v>
      </c>
      <c r="G227" s="201" t="e">
        <f>IF(OR(#REF!="",F227=""),"",ROUND(#REF!/10^3*F227,3))</f>
        <v>#REF!</v>
      </c>
      <c r="H227" s="201" t="e">
        <f>IF(#REF!&gt;0,#REF!*#REF!/1000,"")</f>
        <v>#REF!</v>
      </c>
      <c r="I227" s="201" t="e">
        <f>IF(#REF!&gt;0,#REF!*#REF!/1000,"")</f>
        <v>#REF!</v>
      </c>
      <c r="J227" s="51" t="e">
        <f>IF(#REF!="●","",IF(#REF!="","",#REF!))</f>
        <v>#REF!</v>
      </c>
      <c r="K227" s="51" t="e">
        <f>IF(#REF!="●","",IF(#REF!="","",#REF!))</f>
        <v>#REF!</v>
      </c>
      <c r="L227" s="74" t="e">
        <f t="shared" si="44"/>
        <v>#REF!</v>
      </c>
      <c r="M227" s="74" t="e">
        <f t="shared" si="45"/>
        <v>#REF!</v>
      </c>
      <c r="N227" s="201" t="e">
        <f>IF(ISNA(L227),"",L227*#REF!)</f>
        <v>#REF!</v>
      </c>
      <c r="O227" s="201" t="e">
        <f>IF(ISNA(M227),"",M227*#REF!)</f>
        <v>#REF!</v>
      </c>
      <c r="P227" s="78" t="e">
        <f>IF(#REF!&gt;0,DQ$6,"")</f>
        <v>#REF!</v>
      </c>
      <c r="Q227" s="99"/>
      <c r="R227" s="411"/>
      <c r="S227" s="412" t="e">
        <f>IF(OR(#REF!="",F227=""),"",ROUND(#REF!/10^3*F227,3))</f>
        <v>#REF!</v>
      </c>
      <c r="T227" s="412" t="e">
        <f>IF(#REF!&gt;0,#REF!*#REF!/1000,"")</f>
        <v>#REF!</v>
      </c>
      <c r="U227" s="412" t="e">
        <f>IF(#REF!&gt;0,#REF!*#REF!/1000,"")</f>
        <v>#REF!</v>
      </c>
      <c r="V227" s="413" t="e">
        <f>IF(OR(#REF!="●",#REF!="●"),"",IF(#REF!="","",#REF!))</f>
        <v>#REF!</v>
      </c>
      <c r="W227" s="413" t="e">
        <f>IF(OR(#REF!="●",#REF!="●"),"",IF(#REF!="","",#REF!))</f>
        <v>#REF!</v>
      </c>
      <c r="X227" s="412" t="e">
        <f>IF(ISNA(L227),"",L227*#REF!)</f>
        <v>#REF!</v>
      </c>
      <c r="Y227" s="412" t="e">
        <f>IF(ISNA(M227),"",M227*#REF!)</f>
        <v>#REF!</v>
      </c>
      <c r="Z227" s="414" t="e">
        <f>IF(#REF!&gt;0,DQ$6,"")</f>
        <v>#REF!</v>
      </c>
      <c r="AA227" s="95" t="e">
        <f>IF(#REF!="","",VLOOKUP(#REF!,#REF!,7,0))</f>
        <v>#REF!</v>
      </c>
      <c r="AB227" s="201" t="e">
        <f>IF(OR(#REF!="",AA227=""),"",ROUND(#REF!/10^3*AA227,3))</f>
        <v>#REF!</v>
      </c>
      <c r="AC227" s="201" t="e">
        <f>IF(#REF!&gt;0,#REF!*#REF!/1000,"")</f>
        <v>#REF!</v>
      </c>
      <c r="AD227" s="201" t="e">
        <f>IF(#REF!&gt;0,#REF!*#REF!/1000,"")</f>
        <v>#REF!</v>
      </c>
      <c r="AE227" s="74" t="e">
        <f t="shared" si="46"/>
        <v>#REF!</v>
      </c>
      <c r="AF227" s="74" t="e">
        <f t="shared" si="47"/>
        <v>#REF!</v>
      </c>
      <c r="AG227" s="201" t="e">
        <f>IF(ISNA(AE227),"",AE227*#REF!)</f>
        <v>#REF!</v>
      </c>
      <c r="AH227" s="201" t="e">
        <f>IF(ISNA(AF227),"",AF227*#REF!)</f>
        <v>#REF!</v>
      </c>
      <c r="AI227" s="78" t="e">
        <f>IF(#REF!&gt;0,DQ$23,"")</f>
        <v>#REF!</v>
      </c>
      <c r="AJ227" s="99"/>
      <c r="AK227" s="411"/>
      <c r="AL227" s="412" t="e">
        <f>IF(OR(#REF!="",F227=""),"",ROUND(#REF!/10^3*F227,3))</f>
        <v>#REF!</v>
      </c>
      <c r="AM227" s="412" t="e">
        <f>IF(#REF!&gt;0,#REF!*#REF!/1000,"")</f>
        <v>#REF!</v>
      </c>
      <c r="AN227" s="412" t="e">
        <f>IF(#REF!&gt;0,#REF!*#REF!/1000,"")</f>
        <v>#REF!</v>
      </c>
      <c r="AO227" s="413" t="e">
        <f>IF(OR(#REF!="●",#REF!="●",#REF!="●"),"",IF(#REF!="","",#REF!))</f>
        <v>#REF!</v>
      </c>
      <c r="AP227" s="413" t="e">
        <f>IF(OR(#REF!="●",#REF!="●",#REF!="●"),"",IF(#REF!="","",#REF!))</f>
        <v>#REF!</v>
      </c>
      <c r="AQ227" s="412" t="e">
        <f>IF(ISNA(L227),"",L227*#REF!)</f>
        <v>#REF!</v>
      </c>
      <c r="AR227" s="412" t="e">
        <f>IF(ISNA(M227),"",M227*#REF!)</f>
        <v>#REF!</v>
      </c>
      <c r="AS227" s="414" t="e">
        <f>IF(#REF!&gt;0,DQ$6,"")</f>
        <v>#REF!</v>
      </c>
      <c r="AT227" s="95" t="e">
        <f>IF(#REF!="","",VLOOKUP(#REF!,#REF!,7,0))</f>
        <v>#REF!</v>
      </c>
      <c r="AU227" s="201" t="e">
        <f>IF(OR(#REF!="",AT227=""),"",ROUND(#REF!/10^3*AT227,3))</f>
        <v>#REF!</v>
      </c>
      <c r="AV227" s="201" t="e">
        <f>IF(#REF!&gt;0,#REF!*#REF!/1000,"")</f>
        <v>#REF!</v>
      </c>
      <c r="AW227" s="201" t="e">
        <f>IF(#REF!&gt;0,#REF!*#REF!/1000,"")</f>
        <v>#REF!</v>
      </c>
      <c r="AX227" s="74" t="e">
        <f t="shared" si="48"/>
        <v>#REF!</v>
      </c>
      <c r="AY227" s="74" t="e">
        <f t="shared" si="49"/>
        <v>#REF!</v>
      </c>
      <c r="AZ227" s="201" t="e">
        <f>IF(ISNA(AX227),"",AX227*#REF!)</f>
        <v>#REF!</v>
      </c>
      <c r="BA227" s="201" t="e">
        <f>IF(ISNA(AY227),"",AY227*#REF!)</f>
        <v>#REF!</v>
      </c>
      <c r="BB227" s="78" t="e">
        <f>IF(#REF!&gt;0,DQ$40,"")</f>
        <v>#REF!</v>
      </c>
      <c r="BC227" s="99"/>
      <c r="BD227" s="650"/>
      <c r="BE227" s="652" t="e">
        <f>IF(OR(#REF!="",F227=""),"",ROUND(#REF!/10^3*F227,3))</f>
        <v>#REF!</v>
      </c>
      <c r="BF227" s="412" t="e">
        <f>IF(#REF!&gt;0,#REF!*#REF!/1000,"")</f>
        <v>#REF!</v>
      </c>
      <c r="BG227" s="412" t="e">
        <f>IF(#REF!&gt;0,#REF!*#REF!/1000,"")</f>
        <v>#REF!</v>
      </c>
      <c r="BH227" s="413" t="e">
        <f>IF(OR(#REF!="●",#REF!="●",#REF!="●",#REF!="●"),"",IF(#REF!="","",#REF!))</f>
        <v>#REF!</v>
      </c>
      <c r="BI227" s="413" t="e">
        <f>IF(OR(#REF!="●",#REF!="●",#REF!="●",#REF!="●"),"",IF(#REF!="","",#REF!))</f>
        <v>#REF!</v>
      </c>
      <c r="BJ227" s="412" t="e">
        <f>IF(ISNA(L227),"",L227*#REF!)</f>
        <v>#REF!</v>
      </c>
      <c r="BK227" s="412" t="e">
        <f>IF(ISNA(M227),"",M227*#REF!)</f>
        <v>#REF!</v>
      </c>
      <c r="BL227" s="415" t="e">
        <f>IF(#REF!&gt;0,DQ$6,"")</f>
        <v>#REF!</v>
      </c>
      <c r="BM227" s="361" t="e">
        <f>IF(#REF!="","",VLOOKUP(#REF!,#REF!,7,0))</f>
        <v>#REF!</v>
      </c>
      <c r="BN227" s="201" t="e">
        <f>IF(OR(#REF!="",BM227=""),"",ROUND(#REF!/10^3*BM227,3))</f>
        <v>#REF!</v>
      </c>
      <c r="BO227" s="201" t="e">
        <f>IF(#REF!&gt;0,#REF!*#REF!/1000,"")</f>
        <v>#REF!</v>
      </c>
      <c r="BP227" s="201" t="e">
        <f>IF(#REF!&gt;0,#REF!*#REF!/1000,"")</f>
        <v>#REF!</v>
      </c>
      <c r="BQ227" s="74" t="e">
        <f t="shared" si="50"/>
        <v>#REF!</v>
      </c>
      <c r="BR227" s="74" t="e">
        <f t="shared" si="51"/>
        <v>#REF!</v>
      </c>
      <c r="BS227" s="201" t="e">
        <f>IF(ISNA(BQ227),"",BQ227*#REF!)</f>
        <v>#REF!</v>
      </c>
      <c r="BT227" s="201" t="e">
        <f>IF(ISNA(BR227),"",BR227*#REF!)</f>
        <v>#REF!</v>
      </c>
      <c r="BU227" s="78" t="e">
        <f>IF(#REF!&gt;0,DQ$57,"")</f>
        <v>#REF!</v>
      </c>
      <c r="BV227" s="99"/>
      <c r="BW227" s="411"/>
      <c r="BX227" s="412" t="e">
        <f>IF(OR(#REF!="",F227=""),"",ROUND(#REF!/10^3*F227,3))</f>
        <v>#REF!</v>
      </c>
      <c r="BY227" s="412" t="e">
        <f>IF(#REF!&gt;0,#REF!*#REF!/1000,"")</f>
        <v>#REF!</v>
      </c>
      <c r="BZ227" s="412" t="e">
        <f>IF(#REF!&gt;0,#REF!*#REF!/1000,"")</f>
        <v>#REF!</v>
      </c>
      <c r="CA227" s="413" t="e">
        <f>IF(OR(#REF!="●",#REF!="●",#REF!="●",#REF!="●",#REF!="●"),"",IF(#REF!="","",#REF!))</f>
        <v>#REF!</v>
      </c>
      <c r="CB227" s="413" t="e">
        <f>IF(OR(#REF!="●",#REF!="●",#REF!="●",#REF!="●",#REF!="●"),"",IF(#REF!="","",#REF!))</f>
        <v>#REF!</v>
      </c>
      <c r="CC227" s="412" t="e">
        <f>IF(ISNA(L227),"",L227*#REF!)</f>
        <v>#REF!</v>
      </c>
      <c r="CD227" s="412" t="e">
        <f>IF(ISNA(M227),"",M227*#REF!)</f>
        <v>#REF!</v>
      </c>
      <c r="CE227" s="415" t="e">
        <f>IF(#REF!&gt;0,DQ$6,"")</f>
        <v>#REF!</v>
      </c>
      <c r="CF227" s="361" t="e">
        <f>IF(#REF!="","",VLOOKUP(#REF!,#REF!,7,0))</f>
        <v>#REF!</v>
      </c>
      <c r="CG227" s="201" t="e">
        <f>IF(OR(#REF!="",CF227=""),"",ROUND(#REF!/10^3*CF227,3))</f>
        <v>#REF!</v>
      </c>
      <c r="CH227" s="201" t="e">
        <f>IF(#REF!&gt;0,#REF!*#REF!/1000,"")</f>
        <v>#REF!</v>
      </c>
      <c r="CI227" s="201" t="e">
        <f>IF(#REF!&gt;0,#REF!*#REF!/1000,"")</f>
        <v>#REF!</v>
      </c>
      <c r="CJ227" s="74" t="e">
        <f t="shared" si="52"/>
        <v>#REF!</v>
      </c>
      <c r="CK227" s="74" t="e">
        <f t="shared" si="53"/>
        <v>#REF!</v>
      </c>
      <c r="CL227" s="201" t="e">
        <f>IF(ISNA(CJ227),"",CJ227*#REF!)</f>
        <v>#REF!</v>
      </c>
      <c r="CM227" s="201" t="e">
        <f>IF(ISNA(CK227),"",CK227*#REF!)</f>
        <v>#REF!</v>
      </c>
      <c r="CN227" s="101" t="e">
        <f>IF(#REF!&gt;0,DQ$57,"")</f>
        <v>#REF!</v>
      </c>
      <c r="CO227" s="84"/>
      <c r="CP227" s="2"/>
      <c r="CQ227" s="2"/>
      <c r="CR227" s="2"/>
      <c r="CS227" s="2"/>
      <c r="CT227" s="2"/>
      <c r="CU227" s="2"/>
      <c r="CV227" s="2"/>
      <c r="CX227" s="2"/>
      <c r="CY227" s="2"/>
      <c r="CZ227" s="2"/>
      <c r="DA227" s="2"/>
      <c r="DB227" s="2"/>
      <c r="DC227" s="2"/>
      <c r="DD227" s="2"/>
      <c r="DE227" s="2"/>
      <c r="DF227" s="2"/>
      <c r="DG227" s="2"/>
    </row>
    <row r="228" spans="2:121" ht="18" customHeight="1">
      <c r="B228" s="151" t="e">
        <f>IF(#REF!="","",VLOOKUP(#REF!,$CX$11:$DG$26,9,0))</f>
        <v>#REF!</v>
      </c>
      <c r="C228" s="64" t="e">
        <f>IF(#REF!="",0,VLOOKUP(#REF!,$CP$11:$CQ$16,2,0))</f>
        <v>#REF!</v>
      </c>
      <c r="D228" s="65" t="e">
        <f>IF(#REF!="",0,VLOOKUP(#REF!,$CX$11:$CY$26,2,0))</f>
        <v>#REF!</v>
      </c>
      <c r="E228" s="152" t="e">
        <f t="shared" si="43"/>
        <v>#REF!</v>
      </c>
      <c r="F228" s="155" t="e">
        <f>IF(#REF!="","",VLOOKUP(#REF!,#REF!,7,0))</f>
        <v>#REF!</v>
      </c>
      <c r="G228" s="201" t="e">
        <f>IF(OR(#REF!="",F228=""),"",ROUND(#REF!/10^3*F228,3))</f>
        <v>#REF!</v>
      </c>
      <c r="H228" s="201" t="e">
        <f>IF(#REF!&gt;0,#REF!*#REF!/1000,"")</f>
        <v>#REF!</v>
      </c>
      <c r="I228" s="201" t="e">
        <f>IF(#REF!&gt;0,#REF!*#REF!/1000,"")</f>
        <v>#REF!</v>
      </c>
      <c r="J228" s="51" t="e">
        <f>IF(#REF!="●","",IF(#REF!="","",#REF!))</f>
        <v>#REF!</v>
      </c>
      <c r="K228" s="51" t="e">
        <f>IF(#REF!="●","",IF(#REF!="","",#REF!))</f>
        <v>#REF!</v>
      </c>
      <c r="L228" s="74" t="e">
        <f t="shared" si="44"/>
        <v>#REF!</v>
      </c>
      <c r="M228" s="74" t="e">
        <f t="shared" si="45"/>
        <v>#REF!</v>
      </c>
      <c r="N228" s="201" t="e">
        <f>IF(ISNA(L228),"",L228*#REF!)</f>
        <v>#REF!</v>
      </c>
      <c r="O228" s="201" t="e">
        <f>IF(ISNA(M228),"",M228*#REF!)</f>
        <v>#REF!</v>
      </c>
      <c r="P228" s="78" t="e">
        <f>IF(#REF!&gt;0,DQ$6,"")</f>
        <v>#REF!</v>
      </c>
      <c r="Q228" s="99"/>
      <c r="R228" s="411"/>
      <c r="S228" s="412" t="e">
        <f>IF(OR(#REF!="",F228=""),"",ROUND(#REF!/10^3*F228,3))</f>
        <v>#REF!</v>
      </c>
      <c r="T228" s="412" t="e">
        <f>IF(#REF!&gt;0,#REF!*#REF!/1000,"")</f>
        <v>#REF!</v>
      </c>
      <c r="U228" s="412" t="e">
        <f>IF(#REF!&gt;0,#REF!*#REF!/1000,"")</f>
        <v>#REF!</v>
      </c>
      <c r="V228" s="413" t="e">
        <f>IF(OR(#REF!="●",#REF!="●"),"",IF(#REF!="","",#REF!))</f>
        <v>#REF!</v>
      </c>
      <c r="W228" s="413" t="e">
        <f>IF(OR(#REF!="●",#REF!="●"),"",IF(#REF!="","",#REF!))</f>
        <v>#REF!</v>
      </c>
      <c r="X228" s="412" t="e">
        <f>IF(ISNA(L228),"",L228*#REF!)</f>
        <v>#REF!</v>
      </c>
      <c r="Y228" s="412" t="e">
        <f>IF(ISNA(M228),"",M228*#REF!)</f>
        <v>#REF!</v>
      </c>
      <c r="Z228" s="414" t="e">
        <f>IF(#REF!&gt;0,DQ$6,"")</f>
        <v>#REF!</v>
      </c>
      <c r="AA228" s="95" t="e">
        <f>IF(#REF!="","",VLOOKUP(#REF!,#REF!,7,0))</f>
        <v>#REF!</v>
      </c>
      <c r="AB228" s="201" t="e">
        <f>IF(OR(#REF!="",AA228=""),"",ROUND(#REF!/10^3*AA228,3))</f>
        <v>#REF!</v>
      </c>
      <c r="AC228" s="201" t="e">
        <f>IF(#REF!&gt;0,#REF!*#REF!/1000,"")</f>
        <v>#REF!</v>
      </c>
      <c r="AD228" s="201" t="e">
        <f>IF(#REF!&gt;0,#REF!*#REF!/1000,"")</f>
        <v>#REF!</v>
      </c>
      <c r="AE228" s="74" t="e">
        <f t="shared" si="46"/>
        <v>#REF!</v>
      </c>
      <c r="AF228" s="74" t="e">
        <f t="shared" si="47"/>
        <v>#REF!</v>
      </c>
      <c r="AG228" s="201" t="e">
        <f>IF(ISNA(AE228),"",AE228*#REF!)</f>
        <v>#REF!</v>
      </c>
      <c r="AH228" s="201" t="e">
        <f>IF(ISNA(AF228),"",AF228*#REF!)</f>
        <v>#REF!</v>
      </c>
      <c r="AI228" s="78" t="e">
        <f>IF(#REF!&gt;0,DQ$23,"")</f>
        <v>#REF!</v>
      </c>
      <c r="AJ228" s="99"/>
      <c r="AK228" s="411"/>
      <c r="AL228" s="412" t="e">
        <f>IF(OR(#REF!="",F228=""),"",ROUND(#REF!/10^3*F228,3))</f>
        <v>#REF!</v>
      </c>
      <c r="AM228" s="412" t="e">
        <f>IF(#REF!&gt;0,#REF!*#REF!/1000,"")</f>
        <v>#REF!</v>
      </c>
      <c r="AN228" s="412" t="e">
        <f>IF(#REF!&gt;0,#REF!*#REF!/1000,"")</f>
        <v>#REF!</v>
      </c>
      <c r="AO228" s="413" t="e">
        <f>IF(OR(#REF!="●",#REF!="●",#REF!="●"),"",IF(#REF!="","",#REF!))</f>
        <v>#REF!</v>
      </c>
      <c r="AP228" s="413" t="e">
        <f>IF(OR(#REF!="●",#REF!="●",#REF!="●"),"",IF(#REF!="","",#REF!))</f>
        <v>#REF!</v>
      </c>
      <c r="AQ228" s="412" t="e">
        <f>IF(ISNA(L228),"",L228*#REF!)</f>
        <v>#REF!</v>
      </c>
      <c r="AR228" s="412" t="e">
        <f>IF(ISNA(M228),"",M228*#REF!)</f>
        <v>#REF!</v>
      </c>
      <c r="AS228" s="414" t="e">
        <f>IF(#REF!&gt;0,DQ$6,"")</f>
        <v>#REF!</v>
      </c>
      <c r="AT228" s="95" t="e">
        <f>IF(#REF!="","",VLOOKUP(#REF!,#REF!,7,0))</f>
        <v>#REF!</v>
      </c>
      <c r="AU228" s="201" t="e">
        <f>IF(OR(#REF!="",AT228=""),"",ROUND(#REF!/10^3*AT228,3))</f>
        <v>#REF!</v>
      </c>
      <c r="AV228" s="201" t="e">
        <f>IF(#REF!&gt;0,#REF!*#REF!/1000,"")</f>
        <v>#REF!</v>
      </c>
      <c r="AW228" s="201" t="e">
        <f>IF(#REF!&gt;0,#REF!*#REF!/1000,"")</f>
        <v>#REF!</v>
      </c>
      <c r="AX228" s="74" t="e">
        <f t="shared" si="48"/>
        <v>#REF!</v>
      </c>
      <c r="AY228" s="74" t="e">
        <f t="shared" si="49"/>
        <v>#REF!</v>
      </c>
      <c r="AZ228" s="201" t="e">
        <f>IF(ISNA(AX228),"",AX228*#REF!)</f>
        <v>#REF!</v>
      </c>
      <c r="BA228" s="201" t="e">
        <f>IF(ISNA(AY228),"",AY228*#REF!)</f>
        <v>#REF!</v>
      </c>
      <c r="BB228" s="78" t="e">
        <f>IF(#REF!&gt;0,DQ$40,"")</f>
        <v>#REF!</v>
      </c>
      <c r="BC228" s="99"/>
      <c r="BD228" s="650"/>
      <c r="BE228" s="652" t="e">
        <f>IF(OR(#REF!="",F228=""),"",ROUND(#REF!/10^3*F228,3))</f>
        <v>#REF!</v>
      </c>
      <c r="BF228" s="412" t="e">
        <f>IF(#REF!&gt;0,#REF!*#REF!/1000,"")</f>
        <v>#REF!</v>
      </c>
      <c r="BG228" s="412" t="e">
        <f>IF(#REF!&gt;0,#REF!*#REF!/1000,"")</f>
        <v>#REF!</v>
      </c>
      <c r="BH228" s="413" t="e">
        <f>IF(OR(#REF!="●",#REF!="●",#REF!="●",#REF!="●"),"",IF(#REF!="","",#REF!))</f>
        <v>#REF!</v>
      </c>
      <c r="BI228" s="413" t="e">
        <f>IF(OR(#REF!="●",#REF!="●",#REF!="●",#REF!="●"),"",IF(#REF!="","",#REF!))</f>
        <v>#REF!</v>
      </c>
      <c r="BJ228" s="412" t="e">
        <f>IF(ISNA(L228),"",L228*#REF!)</f>
        <v>#REF!</v>
      </c>
      <c r="BK228" s="412" t="e">
        <f>IF(ISNA(M228),"",M228*#REF!)</f>
        <v>#REF!</v>
      </c>
      <c r="BL228" s="415" t="e">
        <f>IF(#REF!&gt;0,DQ$6,"")</f>
        <v>#REF!</v>
      </c>
      <c r="BM228" s="361" t="e">
        <f>IF(#REF!="","",VLOOKUP(#REF!,#REF!,7,0))</f>
        <v>#REF!</v>
      </c>
      <c r="BN228" s="201" t="e">
        <f>IF(OR(#REF!="",BM228=""),"",ROUND(#REF!/10^3*BM228,3))</f>
        <v>#REF!</v>
      </c>
      <c r="BO228" s="201" t="e">
        <f>IF(#REF!&gt;0,#REF!*#REF!/1000,"")</f>
        <v>#REF!</v>
      </c>
      <c r="BP228" s="201" t="e">
        <f>IF(#REF!&gt;0,#REF!*#REF!/1000,"")</f>
        <v>#REF!</v>
      </c>
      <c r="BQ228" s="74" t="e">
        <f t="shared" si="50"/>
        <v>#REF!</v>
      </c>
      <c r="BR228" s="74" t="e">
        <f t="shared" si="51"/>
        <v>#REF!</v>
      </c>
      <c r="BS228" s="201" t="e">
        <f>IF(ISNA(BQ228),"",BQ228*#REF!)</f>
        <v>#REF!</v>
      </c>
      <c r="BT228" s="201" t="e">
        <f>IF(ISNA(BR228),"",BR228*#REF!)</f>
        <v>#REF!</v>
      </c>
      <c r="BU228" s="78" t="e">
        <f>IF(#REF!&gt;0,DQ$57,"")</f>
        <v>#REF!</v>
      </c>
      <c r="BV228" s="99"/>
      <c r="BW228" s="411"/>
      <c r="BX228" s="412" t="e">
        <f>IF(OR(#REF!="",F228=""),"",ROUND(#REF!/10^3*F228,3))</f>
        <v>#REF!</v>
      </c>
      <c r="BY228" s="412" t="e">
        <f>IF(#REF!&gt;0,#REF!*#REF!/1000,"")</f>
        <v>#REF!</v>
      </c>
      <c r="BZ228" s="412" t="e">
        <f>IF(#REF!&gt;0,#REF!*#REF!/1000,"")</f>
        <v>#REF!</v>
      </c>
      <c r="CA228" s="413" t="e">
        <f>IF(OR(#REF!="●",#REF!="●",#REF!="●",#REF!="●",#REF!="●"),"",IF(#REF!="","",#REF!))</f>
        <v>#REF!</v>
      </c>
      <c r="CB228" s="413" t="e">
        <f>IF(OR(#REF!="●",#REF!="●",#REF!="●",#REF!="●",#REF!="●"),"",IF(#REF!="","",#REF!))</f>
        <v>#REF!</v>
      </c>
      <c r="CC228" s="412" t="e">
        <f>IF(ISNA(L228),"",L228*#REF!)</f>
        <v>#REF!</v>
      </c>
      <c r="CD228" s="412" t="e">
        <f>IF(ISNA(M228),"",M228*#REF!)</f>
        <v>#REF!</v>
      </c>
      <c r="CE228" s="415" t="e">
        <f>IF(#REF!&gt;0,DQ$6,"")</f>
        <v>#REF!</v>
      </c>
      <c r="CF228" s="361" t="e">
        <f>IF(#REF!="","",VLOOKUP(#REF!,#REF!,7,0))</f>
        <v>#REF!</v>
      </c>
      <c r="CG228" s="201" t="e">
        <f>IF(OR(#REF!="",CF228=""),"",ROUND(#REF!/10^3*CF228,3))</f>
        <v>#REF!</v>
      </c>
      <c r="CH228" s="201" t="e">
        <f>IF(#REF!&gt;0,#REF!*#REF!/1000,"")</f>
        <v>#REF!</v>
      </c>
      <c r="CI228" s="201" t="e">
        <f>IF(#REF!&gt;0,#REF!*#REF!/1000,"")</f>
        <v>#REF!</v>
      </c>
      <c r="CJ228" s="74" t="e">
        <f t="shared" si="52"/>
        <v>#REF!</v>
      </c>
      <c r="CK228" s="74" t="e">
        <f t="shared" si="53"/>
        <v>#REF!</v>
      </c>
      <c r="CL228" s="201" t="e">
        <f>IF(ISNA(CJ228),"",CJ228*#REF!)</f>
        <v>#REF!</v>
      </c>
      <c r="CM228" s="201" t="e">
        <f>IF(ISNA(CK228),"",CK228*#REF!)</f>
        <v>#REF!</v>
      </c>
      <c r="CN228" s="101" t="e">
        <f>IF(#REF!&gt;0,DQ$57,"")</f>
        <v>#REF!</v>
      </c>
      <c r="CO228" s="84"/>
      <c r="CP228" s="2"/>
      <c r="CQ228" s="2"/>
      <c r="CR228" s="2"/>
      <c r="CS228" s="2"/>
      <c r="CT228" s="2"/>
      <c r="CU228" s="2"/>
      <c r="CV228" s="2"/>
      <c r="CX228" s="2"/>
      <c r="CY228" s="2"/>
      <c r="CZ228" s="2"/>
      <c r="DA228" s="2"/>
      <c r="DB228" s="2"/>
      <c r="DC228" s="2"/>
      <c r="DD228" s="2"/>
      <c r="DE228" s="2"/>
      <c r="DF228" s="2"/>
      <c r="DG228" s="2"/>
      <c r="DJ228" s="2"/>
      <c r="DK228" s="2"/>
      <c r="DL228" s="2"/>
      <c r="DM228" s="2"/>
      <c r="DO228" s="43"/>
      <c r="DP228" s="44"/>
      <c r="DQ228" s="44"/>
    </row>
    <row r="229" spans="2:121" ht="18" customHeight="1">
      <c r="B229" s="151" t="e">
        <f>IF(#REF!="","",VLOOKUP(#REF!,$CX$11:$DG$26,9,0))</f>
        <v>#REF!</v>
      </c>
      <c r="C229" s="64" t="e">
        <f>IF(#REF!="",0,VLOOKUP(#REF!,$CP$11:$CQ$16,2,0))</f>
        <v>#REF!</v>
      </c>
      <c r="D229" s="65" t="e">
        <f>IF(#REF!="",0,VLOOKUP(#REF!,$CX$11:$CY$26,2,0))</f>
        <v>#REF!</v>
      </c>
      <c r="E229" s="152" t="e">
        <f t="shared" si="43"/>
        <v>#REF!</v>
      </c>
      <c r="F229" s="155" t="e">
        <f>IF(#REF!="","",VLOOKUP(#REF!,#REF!,7,0))</f>
        <v>#REF!</v>
      </c>
      <c r="G229" s="201" t="e">
        <f>IF(OR(#REF!="",F229=""),"",ROUND(#REF!/10^3*F229,3))</f>
        <v>#REF!</v>
      </c>
      <c r="H229" s="201" t="e">
        <f>IF(#REF!&gt;0,#REF!*#REF!/1000,"")</f>
        <v>#REF!</v>
      </c>
      <c r="I229" s="201" t="e">
        <f>IF(#REF!&gt;0,#REF!*#REF!/1000,"")</f>
        <v>#REF!</v>
      </c>
      <c r="J229" s="51" t="e">
        <f>IF(#REF!="●","",IF(#REF!="","",#REF!))</f>
        <v>#REF!</v>
      </c>
      <c r="K229" s="51" t="e">
        <f>IF(#REF!="●","",IF(#REF!="","",#REF!))</f>
        <v>#REF!</v>
      </c>
      <c r="L229" s="74" t="e">
        <f t="shared" si="44"/>
        <v>#REF!</v>
      </c>
      <c r="M229" s="74" t="e">
        <f t="shared" si="45"/>
        <v>#REF!</v>
      </c>
      <c r="N229" s="201" t="e">
        <f>IF(ISNA(L229),"",L229*#REF!)</f>
        <v>#REF!</v>
      </c>
      <c r="O229" s="201" t="e">
        <f>IF(ISNA(M229),"",M229*#REF!)</f>
        <v>#REF!</v>
      </c>
      <c r="P229" s="78" t="e">
        <f>IF(#REF!&gt;0,DQ$6,"")</f>
        <v>#REF!</v>
      </c>
      <c r="Q229" s="99"/>
      <c r="R229" s="411"/>
      <c r="S229" s="412" t="e">
        <f>IF(OR(#REF!="",F229=""),"",ROUND(#REF!/10^3*F229,3))</f>
        <v>#REF!</v>
      </c>
      <c r="T229" s="412" t="e">
        <f>IF(#REF!&gt;0,#REF!*#REF!/1000,"")</f>
        <v>#REF!</v>
      </c>
      <c r="U229" s="412" t="e">
        <f>IF(#REF!&gt;0,#REF!*#REF!/1000,"")</f>
        <v>#REF!</v>
      </c>
      <c r="V229" s="413" t="e">
        <f>IF(OR(#REF!="●",#REF!="●"),"",IF(#REF!="","",#REF!))</f>
        <v>#REF!</v>
      </c>
      <c r="W229" s="413" t="e">
        <f>IF(OR(#REF!="●",#REF!="●"),"",IF(#REF!="","",#REF!))</f>
        <v>#REF!</v>
      </c>
      <c r="X229" s="412" t="e">
        <f>IF(ISNA(L229),"",L229*#REF!)</f>
        <v>#REF!</v>
      </c>
      <c r="Y229" s="412" t="e">
        <f>IF(ISNA(M229),"",M229*#REF!)</f>
        <v>#REF!</v>
      </c>
      <c r="Z229" s="414" t="e">
        <f>IF(#REF!&gt;0,DQ$6,"")</f>
        <v>#REF!</v>
      </c>
      <c r="AA229" s="95" t="e">
        <f>IF(#REF!="","",VLOOKUP(#REF!,#REF!,7,0))</f>
        <v>#REF!</v>
      </c>
      <c r="AB229" s="201" t="e">
        <f>IF(OR(#REF!="",AA229=""),"",ROUND(#REF!/10^3*AA229,3))</f>
        <v>#REF!</v>
      </c>
      <c r="AC229" s="201" t="e">
        <f>IF(#REF!&gt;0,#REF!*#REF!/1000,"")</f>
        <v>#REF!</v>
      </c>
      <c r="AD229" s="201" t="e">
        <f>IF(#REF!&gt;0,#REF!*#REF!/1000,"")</f>
        <v>#REF!</v>
      </c>
      <c r="AE229" s="74" t="e">
        <f t="shared" si="46"/>
        <v>#REF!</v>
      </c>
      <c r="AF229" s="74" t="e">
        <f t="shared" si="47"/>
        <v>#REF!</v>
      </c>
      <c r="AG229" s="201" t="e">
        <f>IF(ISNA(AE229),"",AE229*#REF!)</f>
        <v>#REF!</v>
      </c>
      <c r="AH229" s="201" t="e">
        <f>IF(ISNA(AF229),"",AF229*#REF!)</f>
        <v>#REF!</v>
      </c>
      <c r="AI229" s="78" t="e">
        <f>IF(#REF!&gt;0,DQ$23,"")</f>
        <v>#REF!</v>
      </c>
      <c r="AJ229" s="99"/>
      <c r="AK229" s="411"/>
      <c r="AL229" s="412" t="e">
        <f>IF(OR(#REF!="",F229=""),"",ROUND(#REF!/10^3*F229,3))</f>
        <v>#REF!</v>
      </c>
      <c r="AM229" s="412" t="e">
        <f>IF(#REF!&gt;0,#REF!*#REF!/1000,"")</f>
        <v>#REF!</v>
      </c>
      <c r="AN229" s="412" t="e">
        <f>IF(#REF!&gt;0,#REF!*#REF!/1000,"")</f>
        <v>#REF!</v>
      </c>
      <c r="AO229" s="413" t="e">
        <f>IF(OR(#REF!="●",#REF!="●",#REF!="●"),"",IF(#REF!="","",#REF!))</f>
        <v>#REF!</v>
      </c>
      <c r="AP229" s="413" t="e">
        <f>IF(OR(#REF!="●",#REF!="●",#REF!="●"),"",IF(#REF!="","",#REF!))</f>
        <v>#REF!</v>
      </c>
      <c r="AQ229" s="412" t="e">
        <f>IF(ISNA(L229),"",L229*#REF!)</f>
        <v>#REF!</v>
      </c>
      <c r="AR229" s="412" t="e">
        <f>IF(ISNA(M229),"",M229*#REF!)</f>
        <v>#REF!</v>
      </c>
      <c r="AS229" s="414" t="e">
        <f>IF(#REF!&gt;0,DQ$6,"")</f>
        <v>#REF!</v>
      </c>
      <c r="AT229" s="95" t="e">
        <f>IF(#REF!="","",VLOOKUP(#REF!,#REF!,7,0))</f>
        <v>#REF!</v>
      </c>
      <c r="AU229" s="201" t="e">
        <f>IF(OR(#REF!="",AT229=""),"",ROUND(#REF!/10^3*AT229,3))</f>
        <v>#REF!</v>
      </c>
      <c r="AV229" s="201" t="e">
        <f>IF(#REF!&gt;0,#REF!*#REF!/1000,"")</f>
        <v>#REF!</v>
      </c>
      <c r="AW229" s="201" t="e">
        <f>IF(#REF!&gt;0,#REF!*#REF!/1000,"")</f>
        <v>#REF!</v>
      </c>
      <c r="AX229" s="74" t="e">
        <f t="shared" si="48"/>
        <v>#REF!</v>
      </c>
      <c r="AY229" s="74" t="e">
        <f t="shared" si="49"/>
        <v>#REF!</v>
      </c>
      <c r="AZ229" s="201" t="e">
        <f>IF(ISNA(AX229),"",AX229*#REF!)</f>
        <v>#REF!</v>
      </c>
      <c r="BA229" s="201" t="e">
        <f>IF(ISNA(AY229),"",AY229*#REF!)</f>
        <v>#REF!</v>
      </c>
      <c r="BB229" s="78" t="e">
        <f>IF(#REF!&gt;0,DQ$40,"")</f>
        <v>#REF!</v>
      </c>
      <c r="BC229" s="99"/>
      <c r="BD229" s="650"/>
      <c r="BE229" s="652" t="e">
        <f>IF(OR(#REF!="",F229=""),"",ROUND(#REF!/10^3*F229,3))</f>
        <v>#REF!</v>
      </c>
      <c r="BF229" s="412" t="e">
        <f>IF(#REF!&gt;0,#REF!*#REF!/1000,"")</f>
        <v>#REF!</v>
      </c>
      <c r="BG229" s="412" t="e">
        <f>IF(#REF!&gt;0,#REF!*#REF!/1000,"")</f>
        <v>#REF!</v>
      </c>
      <c r="BH229" s="413" t="e">
        <f>IF(OR(#REF!="●",#REF!="●",#REF!="●",#REF!="●"),"",IF(#REF!="","",#REF!))</f>
        <v>#REF!</v>
      </c>
      <c r="BI229" s="413" t="e">
        <f>IF(OR(#REF!="●",#REF!="●",#REF!="●",#REF!="●"),"",IF(#REF!="","",#REF!))</f>
        <v>#REF!</v>
      </c>
      <c r="BJ229" s="412" t="e">
        <f>IF(ISNA(L229),"",L229*#REF!)</f>
        <v>#REF!</v>
      </c>
      <c r="BK229" s="412" t="e">
        <f>IF(ISNA(M229),"",M229*#REF!)</f>
        <v>#REF!</v>
      </c>
      <c r="BL229" s="415" t="e">
        <f>IF(#REF!&gt;0,DQ$6,"")</f>
        <v>#REF!</v>
      </c>
      <c r="BM229" s="361" t="e">
        <f>IF(#REF!="","",VLOOKUP(#REF!,#REF!,7,0))</f>
        <v>#REF!</v>
      </c>
      <c r="BN229" s="201" t="e">
        <f>IF(OR(#REF!="",BM229=""),"",ROUND(#REF!/10^3*BM229,3))</f>
        <v>#REF!</v>
      </c>
      <c r="BO229" s="201" t="e">
        <f>IF(#REF!&gt;0,#REF!*#REF!/1000,"")</f>
        <v>#REF!</v>
      </c>
      <c r="BP229" s="201" t="e">
        <f>IF(#REF!&gt;0,#REF!*#REF!/1000,"")</f>
        <v>#REF!</v>
      </c>
      <c r="BQ229" s="74" t="e">
        <f t="shared" si="50"/>
        <v>#REF!</v>
      </c>
      <c r="BR229" s="74" t="e">
        <f t="shared" si="51"/>
        <v>#REF!</v>
      </c>
      <c r="BS229" s="201" t="e">
        <f>IF(ISNA(BQ229),"",BQ229*#REF!)</f>
        <v>#REF!</v>
      </c>
      <c r="BT229" s="201" t="e">
        <f>IF(ISNA(BR229),"",BR229*#REF!)</f>
        <v>#REF!</v>
      </c>
      <c r="BU229" s="78" t="e">
        <f>IF(#REF!&gt;0,DQ$57,"")</f>
        <v>#REF!</v>
      </c>
      <c r="BV229" s="99"/>
      <c r="BW229" s="411"/>
      <c r="BX229" s="412" t="e">
        <f>IF(OR(#REF!="",F229=""),"",ROUND(#REF!/10^3*F229,3))</f>
        <v>#REF!</v>
      </c>
      <c r="BY229" s="412" t="e">
        <f>IF(#REF!&gt;0,#REF!*#REF!/1000,"")</f>
        <v>#REF!</v>
      </c>
      <c r="BZ229" s="412" t="e">
        <f>IF(#REF!&gt;0,#REF!*#REF!/1000,"")</f>
        <v>#REF!</v>
      </c>
      <c r="CA229" s="413" t="e">
        <f>IF(OR(#REF!="●",#REF!="●",#REF!="●",#REF!="●",#REF!="●"),"",IF(#REF!="","",#REF!))</f>
        <v>#REF!</v>
      </c>
      <c r="CB229" s="413" t="e">
        <f>IF(OR(#REF!="●",#REF!="●",#REF!="●",#REF!="●",#REF!="●"),"",IF(#REF!="","",#REF!))</f>
        <v>#REF!</v>
      </c>
      <c r="CC229" s="412" t="e">
        <f>IF(ISNA(L229),"",L229*#REF!)</f>
        <v>#REF!</v>
      </c>
      <c r="CD229" s="412" t="e">
        <f>IF(ISNA(M229),"",M229*#REF!)</f>
        <v>#REF!</v>
      </c>
      <c r="CE229" s="415" t="e">
        <f>IF(#REF!&gt;0,DQ$6,"")</f>
        <v>#REF!</v>
      </c>
      <c r="CF229" s="361" t="e">
        <f>IF(#REF!="","",VLOOKUP(#REF!,#REF!,7,0))</f>
        <v>#REF!</v>
      </c>
      <c r="CG229" s="201" t="e">
        <f>IF(OR(#REF!="",CF229=""),"",ROUND(#REF!/10^3*CF229,3))</f>
        <v>#REF!</v>
      </c>
      <c r="CH229" s="201" t="e">
        <f>IF(#REF!&gt;0,#REF!*#REF!/1000,"")</f>
        <v>#REF!</v>
      </c>
      <c r="CI229" s="201" t="e">
        <f>IF(#REF!&gt;0,#REF!*#REF!/1000,"")</f>
        <v>#REF!</v>
      </c>
      <c r="CJ229" s="74" t="e">
        <f t="shared" si="52"/>
        <v>#REF!</v>
      </c>
      <c r="CK229" s="74" t="e">
        <f t="shared" si="53"/>
        <v>#REF!</v>
      </c>
      <c r="CL229" s="201" t="e">
        <f>IF(ISNA(CJ229),"",CJ229*#REF!)</f>
        <v>#REF!</v>
      </c>
      <c r="CM229" s="201" t="e">
        <f>IF(ISNA(CK229),"",CK229*#REF!)</f>
        <v>#REF!</v>
      </c>
      <c r="CN229" s="101" t="e">
        <f>IF(#REF!&gt;0,DQ$57,"")</f>
        <v>#REF!</v>
      </c>
      <c r="CO229" s="84"/>
      <c r="CP229" s="2"/>
      <c r="CQ229" s="2"/>
      <c r="CR229" s="2"/>
      <c r="CS229" s="2"/>
      <c r="CT229" s="2"/>
      <c r="CU229" s="2"/>
      <c r="CV229" s="2"/>
      <c r="CX229" s="2"/>
      <c r="CY229" s="2"/>
      <c r="CZ229" s="2"/>
      <c r="DA229" s="2"/>
      <c r="DB229" s="2"/>
      <c r="DC229" s="2"/>
      <c r="DD229" s="2"/>
      <c r="DE229" s="2"/>
      <c r="DF229" s="2"/>
      <c r="DG229" s="2"/>
      <c r="DJ229" s="2"/>
      <c r="DK229" s="2"/>
      <c r="DL229" s="2"/>
      <c r="DM229" s="2"/>
      <c r="DN229" s="46"/>
      <c r="DO229" s="45"/>
      <c r="DP229" s="45"/>
      <c r="DQ229" s="45"/>
    </row>
    <row r="230" spans="2:121" ht="18" customHeight="1">
      <c r="B230" s="151" t="e">
        <f>IF(#REF!="","",VLOOKUP(#REF!,$CX$11:$DG$26,9,0))</f>
        <v>#REF!</v>
      </c>
      <c r="C230" s="64" t="e">
        <f>IF(#REF!="",0,VLOOKUP(#REF!,$CP$11:$CQ$16,2,0))</f>
        <v>#REF!</v>
      </c>
      <c r="D230" s="65" t="e">
        <f>IF(#REF!="",0,VLOOKUP(#REF!,$CX$11:$CY$26,2,0))</f>
        <v>#REF!</v>
      </c>
      <c r="E230" s="152" t="e">
        <f t="shared" si="43"/>
        <v>#REF!</v>
      </c>
      <c r="F230" s="155" t="e">
        <f>IF(#REF!="","",VLOOKUP(#REF!,#REF!,7,0))</f>
        <v>#REF!</v>
      </c>
      <c r="G230" s="201" t="e">
        <f>IF(OR(#REF!="",F230=""),"",ROUND(#REF!/10^3*F230,3))</f>
        <v>#REF!</v>
      </c>
      <c r="H230" s="201" t="e">
        <f>IF(#REF!&gt;0,#REF!*#REF!/1000,"")</f>
        <v>#REF!</v>
      </c>
      <c r="I230" s="201" t="e">
        <f>IF(#REF!&gt;0,#REF!*#REF!/1000,"")</f>
        <v>#REF!</v>
      </c>
      <c r="J230" s="51" t="e">
        <f>IF(#REF!="●","",IF(#REF!="","",#REF!))</f>
        <v>#REF!</v>
      </c>
      <c r="K230" s="51" t="e">
        <f>IF(#REF!="●","",IF(#REF!="","",#REF!))</f>
        <v>#REF!</v>
      </c>
      <c r="L230" s="74" t="e">
        <f t="shared" si="44"/>
        <v>#REF!</v>
      </c>
      <c r="M230" s="74" t="e">
        <f t="shared" si="45"/>
        <v>#REF!</v>
      </c>
      <c r="N230" s="201" t="e">
        <f>IF(ISNA(L230),"",L230*#REF!)</f>
        <v>#REF!</v>
      </c>
      <c r="O230" s="201" t="e">
        <f>IF(ISNA(M230),"",M230*#REF!)</f>
        <v>#REF!</v>
      </c>
      <c r="P230" s="78" t="e">
        <f>IF(#REF!&gt;0,DQ$6,"")</f>
        <v>#REF!</v>
      </c>
      <c r="Q230" s="99"/>
      <c r="R230" s="411"/>
      <c r="S230" s="412" t="e">
        <f>IF(OR(#REF!="",F230=""),"",ROUND(#REF!/10^3*F230,3))</f>
        <v>#REF!</v>
      </c>
      <c r="T230" s="412" t="e">
        <f>IF(#REF!&gt;0,#REF!*#REF!/1000,"")</f>
        <v>#REF!</v>
      </c>
      <c r="U230" s="412" t="e">
        <f>IF(#REF!&gt;0,#REF!*#REF!/1000,"")</f>
        <v>#REF!</v>
      </c>
      <c r="V230" s="413" t="e">
        <f>IF(OR(#REF!="●",#REF!="●"),"",IF(#REF!="","",#REF!))</f>
        <v>#REF!</v>
      </c>
      <c r="W230" s="413" t="e">
        <f>IF(OR(#REF!="●",#REF!="●"),"",IF(#REF!="","",#REF!))</f>
        <v>#REF!</v>
      </c>
      <c r="X230" s="412" t="e">
        <f>IF(ISNA(L230),"",L230*#REF!)</f>
        <v>#REF!</v>
      </c>
      <c r="Y230" s="412" t="e">
        <f>IF(ISNA(M230),"",M230*#REF!)</f>
        <v>#REF!</v>
      </c>
      <c r="Z230" s="414" t="e">
        <f>IF(#REF!&gt;0,DQ$6,"")</f>
        <v>#REF!</v>
      </c>
      <c r="AA230" s="95" t="e">
        <f>IF(#REF!="","",VLOOKUP(#REF!,#REF!,7,0))</f>
        <v>#REF!</v>
      </c>
      <c r="AB230" s="201" t="e">
        <f>IF(OR(#REF!="",AA230=""),"",ROUND(#REF!/10^3*AA230,3))</f>
        <v>#REF!</v>
      </c>
      <c r="AC230" s="201" t="e">
        <f>IF(#REF!&gt;0,#REF!*#REF!/1000,"")</f>
        <v>#REF!</v>
      </c>
      <c r="AD230" s="201" t="e">
        <f>IF(#REF!&gt;0,#REF!*#REF!/1000,"")</f>
        <v>#REF!</v>
      </c>
      <c r="AE230" s="74" t="e">
        <f t="shared" si="46"/>
        <v>#REF!</v>
      </c>
      <c r="AF230" s="74" t="e">
        <f t="shared" si="47"/>
        <v>#REF!</v>
      </c>
      <c r="AG230" s="201" t="e">
        <f>IF(ISNA(AE230),"",AE230*#REF!)</f>
        <v>#REF!</v>
      </c>
      <c r="AH230" s="201" t="e">
        <f>IF(ISNA(AF230),"",AF230*#REF!)</f>
        <v>#REF!</v>
      </c>
      <c r="AI230" s="78" t="e">
        <f>IF(#REF!&gt;0,DQ$23,"")</f>
        <v>#REF!</v>
      </c>
      <c r="AJ230" s="99"/>
      <c r="AK230" s="411"/>
      <c r="AL230" s="412" t="e">
        <f>IF(OR(#REF!="",F230=""),"",ROUND(#REF!/10^3*F230,3))</f>
        <v>#REF!</v>
      </c>
      <c r="AM230" s="412" t="e">
        <f>IF(#REF!&gt;0,#REF!*#REF!/1000,"")</f>
        <v>#REF!</v>
      </c>
      <c r="AN230" s="412" t="e">
        <f>IF(#REF!&gt;0,#REF!*#REF!/1000,"")</f>
        <v>#REF!</v>
      </c>
      <c r="AO230" s="413" t="e">
        <f>IF(OR(#REF!="●",#REF!="●",#REF!="●"),"",IF(#REF!="","",#REF!))</f>
        <v>#REF!</v>
      </c>
      <c r="AP230" s="413" t="e">
        <f>IF(OR(#REF!="●",#REF!="●",#REF!="●"),"",IF(#REF!="","",#REF!))</f>
        <v>#REF!</v>
      </c>
      <c r="AQ230" s="412" t="e">
        <f>IF(ISNA(L230),"",L230*#REF!)</f>
        <v>#REF!</v>
      </c>
      <c r="AR230" s="412" t="e">
        <f>IF(ISNA(M230),"",M230*#REF!)</f>
        <v>#REF!</v>
      </c>
      <c r="AS230" s="414" t="e">
        <f>IF(#REF!&gt;0,DQ$6,"")</f>
        <v>#REF!</v>
      </c>
      <c r="AT230" s="95" t="e">
        <f>IF(#REF!="","",VLOOKUP(#REF!,#REF!,7,0))</f>
        <v>#REF!</v>
      </c>
      <c r="AU230" s="201" t="e">
        <f>IF(OR(#REF!="",AT230=""),"",ROUND(#REF!/10^3*AT230,3))</f>
        <v>#REF!</v>
      </c>
      <c r="AV230" s="201" t="e">
        <f>IF(#REF!&gt;0,#REF!*#REF!/1000,"")</f>
        <v>#REF!</v>
      </c>
      <c r="AW230" s="201" t="e">
        <f>IF(#REF!&gt;0,#REF!*#REF!/1000,"")</f>
        <v>#REF!</v>
      </c>
      <c r="AX230" s="74" t="e">
        <f t="shared" si="48"/>
        <v>#REF!</v>
      </c>
      <c r="AY230" s="74" t="e">
        <f t="shared" si="49"/>
        <v>#REF!</v>
      </c>
      <c r="AZ230" s="201" t="e">
        <f>IF(ISNA(AX230),"",AX230*#REF!)</f>
        <v>#REF!</v>
      </c>
      <c r="BA230" s="201" t="e">
        <f>IF(ISNA(AY230),"",AY230*#REF!)</f>
        <v>#REF!</v>
      </c>
      <c r="BB230" s="78" t="e">
        <f>IF(#REF!&gt;0,DQ$40,"")</f>
        <v>#REF!</v>
      </c>
      <c r="BC230" s="99"/>
      <c r="BD230" s="650"/>
      <c r="BE230" s="652" t="e">
        <f>IF(OR(#REF!="",F230=""),"",ROUND(#REF!/10^3*F230,3))</f>
        <v>#REF!</v>
      </c>
      <c r="BF230" s="412" t="e">
        <f>IF(#REF!&gt;0,#REF!*#REF!/1000,"")</f>
        <v>#REF!</v>
      </c>
      <c r="BG230" s="412" t="e">
        <f>IF(#REF!&gt;0,#REF!*#REF!/1000,"")</f>
        <v>#REF!</v>
      </c>
      <c r="BH230" s="413" t="e">
        <f>IF(OR(#REF!="●",#REF!="●",#REF!="●",#REF!="●"),"",IF(#REF!="","",#REF!))</f>
        <v>#REF!</v>
      </c>
      <c r="BI230" s="413" t="e">
        <f>IF(OR(#REF!="●",#REF!="●",#REF!="●",#REF!="●"),"",IF(#REF!="","",#REF!))</f>
        <v>#REF!</v>
      </c>
      <c r="BJ230" s="412" t="e">
        <f>IF(ISNA(L230),"",L230*#REF!)</f>
        <v>#REF!</v>
      </c>
      <c r="BK230" s="412" t="e">
        <f>IF(ISNA(M230),"",M230*#REF!)</f>
        <v>#REF!</v>
      </c>
      <c r="BL230" s="415" t="e">
        <f>IF(#REF!&gt;0,DQ$6,"")</f>
        <v>#REF!</v>
      </c>
      <c r="BM230" s="361" t="e">
        <f>IF(#REF!="","",VLOOKUP(#REF!,#REF!,7,0))</f>
        <v>#REF!</v>
      </c>
      <c r="BN230" s="201" t="e">
        <f>IF(OR(#REF!="",BM230=""),"",ROUND(#REF!/10^3*BM230,3))</f>
        <v>#REF!</v>
      </c>
      <c r="BO230" s="201" t="e">
        <f>IF(#REF!&gt;0,#REF!*#REF!/1000,"")</f>
        <v>#REF!</v>
      </c>
      <c r="BP230" s="201" t="e">
        <f>IF(#REF!&gt;0,#REF!*#REF!/1000,"")</f>
        <v>#REF!</v>
      </c>
      <c r="BQ230" s="74" t="e">
        <f t="shared" si="50"/>
        <v>#REF!</v>
      </c>
      <c r="BR230" s="74" t="e">
        <f t="shared" si="51"/>
        <v>#REF!</v>
      </c>
      <c r="BS230" s="201" t="e">
        <f>IF(ISNA(BQ230),"",BQ230*#REF!)</f>
        <v>#REF!</v>
      </c>
      <c r="BT230" s="201" t="e">
        <f>IF(ISNA(BR230),"",BR230*#REF!)</f>
        <v>#REF!</v>
      </c>
      <c r="BU230" s="78" t="e">
        <f>IF(#REF!&gt;0,DQ$57,"")</f>
        <v>#REF!</v>
      </c>
      <c r="BV230" s="99"/>
      <c r="BW230" s="411"/>
      <c r="BX230" s="412" t="e">
        <f>IF(OR(#REF!="",F230=""),"",ROUND(#REF!/10^3*F230,3))</f>
        <v>#REF!</v>
      </c>
      <c r="BY230" s="412" t="e">
        <f>IF(#REF!&gt;0,#REF!*#REF!/1000,"")</f>
        <v>#REF!</v>
      </c>
      <c r="BZ230" s="412" t="e">
        <f>IF(#REF!&gt;0,#REF!*#REF!/1000,"")</f>
        <v>#REF!</v>
      </c>
      <c r="CA230" s="413" t="e">
        <f>IF(OR(#REF!="●",#REF!="●",#REF!="●",#REF!="●",#REF!="●"),"",IF(#REF!="","",#REF!))</f>
        <v>#REF!</v>
      </c>
      <c r="CB230" s="413" t="e">
        <f>IF(OR(#REF!="●",#REF!="●",#REF!="●",#REF!="●",#REF!="●"),"",IF(#REF!="","",#REF!))</f>
        <v>#REF!</v>
      </c>
      <c r="CC230" s="412" t="e">
        <f>IF(ISNA(L230),"",L230*#REF!)</f>
        <v>#REF!</v>
      </c>
      <c r="CD230" s="412" t="e">
        <f>IF(ISNA(M230),"",M230*#REF!)</f>
        <v>#REF!</v>
      </c>
      <c r="CE230" s="415" t="e">
        <f>IF(#REF!&gt;0,DQ$6,"")</f>
        <v>#REF!</v>
      </c>
      <c r="CF230" s="361" t="e">
        <f>IF(#REF!="","",VLOOKUP(#REF!,#REF!,7,0))</f>
        <v>#REF!</v>
      </c>
      <c r="CG230" s="201" t="e">
        <f>IF(OR(#REF!="",CF230=""),"",ROUND(#REF!/10^3*CF230,3))</f>
        <v>#REF!</v>
      </c>
      <c r="CH230" s="201" t="e">
        <f>IF(#REF!&gt;0,#REF!*#REF!/1000,"")</f>
        <v>#REF!</v>
      </c>
      <c r="CI230" s="201" t="e">
        <f>IF(#REF!&gt;0,#REF!*#REF!/1000,"")</f>
        <v>#REF!</v>
      </c>
      <c r="CJ230" s="74" t="e">
        <f t="shared" si="52"/>
        <v>#REF!</v>
      </c>
      <c r="CK230" s="74" t="e">
        <f t="shared" si="53"/>
        <v>#REF!</v>
      </c>
      <c r="CL230" s="201" t="e">
        <f>IF(ISNA(CJ230),"",CJ230*#REF!)</f>
        <v>#REF!</v>
      </c>
      <c r="CM230" s="201" t="e">
        <f>IF(ISNA(CK230),"",CK230*#REF!)</f>
        <v>#REF!</v>
      </c>
      <c r="CN230" s="101" t="e">
        <f>IF(#REF!&gt;0,DQ$57,"")</f>
        <v>#REF!</v>
      </c>
      <c r="CO230" s="84"/>
      <c r="CP230" s="2"/>
      <c r="CQ230" s="2"/>
      <c r="CR230" s="2"/>
      <c r="CS230" s="2"/>
      <c r="CT230" s="2"/>
      <c r="CU230" s="2"/>
      <c r="CV230" s="2"/>
      <c r="CX230" s="2"/>
      <c r="CY230" s="2"/>
      <c r="CZ230" s="2"/>
      <c r="DA230" s="2"/>
      <c r="DB230" s="2"/>
      <c r="DC230" s="2"/>
      <c r="DD230" s="2"/>
      <c r="DE230" s="2"/>
      <c r="DF230" s="2"/>
      <c r="DG230" s="2"/>
      <c r="DJ230" s="5"/>
      <c r="DK230" s="5"/>
      <c r="DL230" s="5"/>
      <c r="DM230" s="5"/>
      <c r="DN230" s="46"/>
      <c r="DO230" s="46"/>
      <c r="DP230" s="46"/>
      <c r="DQ230" s="45"/>
    </row>
    <row r="231" spans="2:121" ht="18" customHeight="1">
      <c r="B231" s="151" t="e">
        <f>IF(#REF!="","",VLOOKUP(#REF!,$CX$11:$DG$26,9,0))</f>
        <v>#REF!</v>
      </c>
      <c r="C231" s="64" t="e">
        <f>IF(#REF!="",0,VLOOKUP(#REF!,$CP$11:$CQ$16,2,0))</f>
        <v>#REF!</v>
      </c>
      <c r="D231" s="65" t="e">
        <f>IF(#REF!="",0,VLOOKUP(#REF!,$CX$11:$CY$26,2,0))</f>
        <v>#REF!</v>
      </c>
      <c r="E231" s="152" t="e">
        <f t="shared" si="43"/>
        <v>#REF!</v>
      </c>
      <c r="F231" s="155" t="e">
        <f>IF(#REF!="","",VLOOKUP(#REF!,#REF!,7,0))</f>
        <v>#REF!</v>
      </c>
      <c r="G231" s="201" t="e">
        <f>IF(OR(#REF!="",F231=""),"",ROUND(#REF!/10^3*F231,3))</f>
        <v>#REF!</v>
      </c>
      <c r="H231" s="201" t="e">
        <f>IF(#REF!&gt;0,#REF!*#REF!/1000,"")</f>
        <v>#REF!</v>
      </c>
      <c r="I231" s="201" t="e">
        <f>IF(#REF!&gt;0,#REF!*#REF!/1000,"")</f>
        <v>#REF!</v>
      </c>
      <c r="J231" s="51" t="e">
        <f>IF(#REF!="●","",IF(#REF!="","",#REF!))</f>
        <v>#REF!</v>
      </c>
      <c r="K231" s="51" t="e">
        <f>IF(#REF!="●","",IF(#REF!="","",#REF!))</f>
        <v>#REF!</v>
      </c>
      <c r="L231" s="74" t="e">
        <f t="shared" si="44"/>
        <v>#REF!</v>
      </c>
      <c r="M231" s="74" t="e">
        <f t="shared" si="45"/>
        <v>#REF!</v>
      </c>
      <c r="N231" s="201" t="e">
        <f>IF(ISNA(L231),"",L231*#REF!)</f>
        <v>#REF!</v>
      </c>
      <c r="O231" s="201" t="e">
        <f>IF(ISNA(M231),"",M231*#REF!)</f>
        <v>#REF!</v>
      </c>
      <c r="P231" s="78" t="e">
        <f>IF(#REF!&gt;0,DQ$6,"")</f>
        <v>#REF!</v>
      </c>
      <c r="Q231" s="99"/>
      <c r="R231" s="411"/>
      <c r="S231" s="412" t="e">
        <f>IF(OR(#REF!="",F231=""),"",ROUND(#REF!/10^3*F231,3))</f>
        <v>#REF!</v>
      </c>
      <c r="T231" s="412" t="e">
        <f>IF(#REF!&gt;0,#REF!*#REF!/1000,"")</f>
        <v>#REF!</v>
      </c>
      <c r="U231" s="412" t="e">
        <f>IF(#REF!&gt;0,#REF!*#REF!/1000,"")</f>
        <v>#REF!</v>
      </c>
      <c r="V231" s="413" t="e">
        <f>IF(OR(#REF!="●",#REF!="●"),"",IF(#REF!="","",#REF!))</f>
        <v>#REF!</v>
      </c>
      <c r="W231" s="413" t="e">
        <f>IF(OR(#REF!="●",#REF!="●"),"",IF(#REF!="","",#REF!))</f>
        <v>#REF!</v>
      </c>
      <c r="X231" s="412" t="e">
        <f>IF(ISNA(L231),"",L231*#REF!)</f>
        <v>#REF!</v>
      </c>
      <c r="Y231" s="412" t="e">
        <f>IF(ISNA(M231),"",M231*#REF!)</f>
        <v>#REF!</v>
      </c>
      <c r="Z231" s="414" t="e">
        <f>IF(#REF!&gt;0,DQ$6,"")</f>
        <v>#REF!</v>
      </c>
      <c r="AA231" s="95" t="e">
        <f>IF(#REF!="","",VLOOKUP(#REF!,#REF!,7,0))</f>
        <v>#REF!</v>
      </c>
      <c r="AB231" s="201" t="e">
        <f>IF(OR(#REF!="",AA231=""),"",ROUND(#REF!/10^3*AA231,3))</f>
        <v>#REF!</v>
      </c>
      <c r="AC231" s="201" t="e">
        <f>IF(#REF!&gt;0,#REF!*#REF!/1000,"")</f>
        <v>#REF!</v>
      </c>
      <c r="AD231" s="201" t="e">
        <f>IF(#REF!&gt;0,#REF!*#REF!/1000,"")</f>
        <v>#REF!</v>
      </c>
      <c r="AE231" s="74" t="e">
        <f t="shared" si="46"/>
        <v>#REF!</v>
      </c>
      <c r="AF231" s="74" t="e">
        <f t="shared" si="47"/>
        <v>#REF!</v>
      </c>
      <c r="AG231" s="201" t="e">
        <f>IF(ISNA(AE231),"",AE231*#REF!)</f>
        <v>#REF!</v>
      </c>
      <c r="AH231" s="201" t="e">
        <f>IF(ISNA(AF231),"",AF231*#REF!)</f>
        <v>#REF!</v>
      </c>
      <c r="AI231" s="78" t="e">
        <f>IF(#REF!&gt;0,DQ$23,"")</f>
        <v>#REF!</v>
      </c>
      <c r="AJ231" s="99"/>
      <c r="AK231" s="411"/>
      <c r="AL231" s="412" t="e">
        <f>IF(OR(#REF!="",F231=""),"",ROUND(#REF!/10^3*F231,3))</f>
        <v>#REF!</v>
      </c>
      <c r="AM231" s="412" t="e">
        <f>IF(#REF!&gt;0,#REF!*#REF!/1000,"")</f>
        <v>#REF!</v>
      </c>
      <c r="AN231" s="412" t="e">
        <f>IF(#REF!&gt;0,#REF!*#REF!/1000,"")</f>
        <v>#REF!</v>
      </c>
      <c r="AO231" s="413" t="e">
        <f>IF(OR(#REF!="●",#REF!="●",#REF!="●"),"",IF(#REF!="","",#REF!))</f>
        <v>#REF!</v>
      </c>
      <c r="AP231" s="413" t="e">
        <f>IF(OR(#REF!="●",#REF!="●",#REF!="●"),"",IF(#REF!="","",#REF!))</f>
        <v>#REF!</v>
      </c>
      <c r="AQ231" s="412" t="e">
        <f>IF(ISNA(L231),"",L231*#REF!)</f>
        <v>#REF!</v>
      </c>
      <c r="AR231" s="412" t="e">
        <f>IF(ISNA(M231),"",M231*#REF!)</f>
        <v>#REF!</v>
      </c>
      <c r="AS231" s="414" t="e">
        <f>IF(#REF!&gt;0,DQ$6,"")</f>
        <v>#REF!</v>
      </c>
      <c r="AT231" s="95" t="e">
        <f>IF(#REF!="","",VLOOKUP(#REF!,#REF!,7,0))</f>
        <v>#REF!</v>
      </c>
      <c r="AU231" s="201" t="e">
        <f>IF(OR(#REF!="",AT231=""),"",ROUND(#REF!/10^3*AT231,3))</f>
        <v>#REF!</v>
      </c>
      <c r="AV231" s="201" t="e">
        <f>IF(#REF!&gt;0,#REF!*#REF!/1000,"")</f>
        <v>#REF!</v>
      </c>
      <c r="AW231" s="201" t="e">
        <f>IF(#REF!&gt;0,#REF!*#REF!/1000,"")</f>
        <v>#REF!</v>
      </c>
      <c r="AX231" s="74" t="e">
        <f t="shared" si="48"/>
        <v>#REF!</v>
      </c>
      <c r="AY231" s="74" t="e">
        <f t="shared" si="49"/>
        <v>#REF!</v>
      </c>
      <c r="AZ231" s="201" t="e">
        <f>IF(ISNA(AX231),"",AX231*#REF!)</f>
        <v>#REF!</v>
      </c>
      <c r="BA231" s="201" t="e">
        <f>IF(ISNA(AY231),"",AY231*#REF!)</f>
        <v>#REF!</v>
      </c>
      <c r="BB231" s="78" t="e">
        <f>IF(#REF!&gt;0,DQ$40,"")</f>
        <v>#REF!</v>
      </c>
      <c r="BC231" s="99"/>
      <c r="BD231" s="650"/>
      <c r="BE231" s="652" t="e">
        <f>IF(OR(#REF!="",F231=""),"",ROUND(#REF!/10^3*F231,3))</f>
        <v>#REF!</v>
      </c>
      <c r="BF231" s="412" t="e">
        <f>IF(#REF!&gt;0,#REF!*#REF!/1000,"")</f>
        <v>#REF!</v>
      </c>
      <c r="BG231" s="412" t="e">
        <f>IF(#REF!&gt;0,#REF!*#REF!/1000,"")</f>
        <v>#REF!</v>
      </c>
      <c r="BH231" s="413" t="e">
        <f>IF(OR(#REF!="●",#REF!="●",#REF!="●",#REF!="●"),"",IF(#REF!="","",#REF!))</f>
        <v>#REF!</v>
      </c>
      <c r="BI231" s="413" t="e">
        <f>IF(OR(#REF!="●",#REF!="●",#REF!="●",#REF!="●"),"",IF(#REF!="","",#REF!))</f>
        <v>#REF!</v>
      </c>
      <c r="BJ231" s="412" t="e">
        <f>IF(ISNA(L231),"",L231*#REF!)</f>
        <v>#REF!</v>
      </c>
      <c r="BK231" s="412" t="e">
        <f>IF(ISNA(M231),"",M231*#REF!)</f>
        <v>#REF!</v>
      </c>
      <c r="BL231" s="415" t="e">
        <f>IF(#REF!&gt;0,DQ$6,"")</f>
        <v>#REF!</v>
      </c>
      <c r="BM231" s="361" t="e">
        <f>IF(#REF!="","",VLOOKUP(#REF!,#REF!,7,0))</f>
        <v>#REF!</v>
      </c>
      <c r="BN231" s="201" t="e">
        <f>IF(OR(#REF!="",BM231=""),"",ROUND(#REF!/10^3*BM231,3))</f>
        <v>#REF!</v>
      </c>
      <c r="BO231" s="201" t="e">
        <f>IF(#REF!&gt;0,#REF!*#REF!/1000,"")</f>
        <v>#REF!</v>
      </c>
      <c r="BP231" s="201" t="e">
        <f>IF(#REF!&gt;0,#REF!*#REF!/1000,"")</f>
        <v>#REF!</v>
      </c>
      <c r="BQ231" s="74" t="e">
        <f t="shared" si="50"/>
        <v>#REF!</v>
      </c>
      <c r="BR231" s="74" t="e">
        <f t="shared" si="51"/>
        <v>#REF!</v>
      </c>
      <c r="BS231" s="201" t="e">
        <f>IF(ISNA(BQ231),"",BQ231*#REF!)</f>
        <v>#REF!</v>
      </c>
      <c r="BT231" s="201" t="e">
        <f>IF(ISNA(BR231),"",BR231*#REF!)</f>
        <v>#REF!</v>
      </c>
      <c r="BU231" s="78" t="e">
        <f>IF(#REF!&gt;0,DQ$57,"")</f>
        <v>#REF!</v>
      </c>
      <c r="BV231" s="99"/>
      <c r="BW231" s="411"/>
      <c r="BX231" s="412" t="e">
        <f>IF(OR(#REF!="",F231=""),"",ROUND(#REF!/10^3*F231,3))</f>
        <v>#REF!</v>
      </c>
      <c r="BY231" s="412" t="e">
        <f>IF(#REF!&gt;0,#REF!*#REF!/1000,"")</f>
        <v>#REF!</v>
      </c>
      <c r="BZ231" s="412" t="e">
        <f>IF(#REF!&gt;0,#REF!*#REF!/1000,"")</f>
        <v>#REF!</v>
      </c>
      <c r="CA231" s="413" t="e">
        <f>IF(OR(#REF!="●",#REF!="●",#REF!="●",#REF!="●",#REF!="●"),"",IF(#REF!="","",#REF!))</f>
        <v>#REF!</v>
      </c>
      <c r="CB231" s="413" t="e">
        <f>IF(OR(#REF!="●",#REF!="●",#REF!="●",#REF!="●",#REF!="●"),"",IF(#REF!="","",#REF!))</f>
        <v>#REF!</v>
      </c>
      <c r="CC231" s="412" t="e">
        <f>IF(ISNA(L231),"",L231*#REF!)</f>
        <v>#REF!</v>
      </c>
      <c r="CD231" s="412" t="e">
        <f>IF(ISNA(M231),"",M231*#REF!)</f>
        <v>#REF!</v>
      </c>
      <c r="CE231" s="415" t="e">
        <f>IF(#REF!&gt;0,DQ$6,"")</f>
        <v>#REF!</v>
      </c>
      <c r="CF231" s="361" t="e">
        <f>IF(#REF!="","",VLOOKUP(#REF!,#REF!,7,0))</f>
        <v>#REF!</v>
      </c>
      <c r="CG231" s="201" t="e">
        <f>IF(OR(#REF!="",CF231=""),"",ROUND(#REF!/10^3*CF231,3))</f>
        <v>#REF!</v>
      </c>
      <c r="CH231" s="201" t="e">
        <f>IF(#REF!&gt;0,#REF!*#REF!/1000,"")</f>
        <v>#REF!</v>
      </c>
      <c r="CI231" s="201" t="e">
        <f>IF(#REF!&gt;0,#REF!*#REF!/1000,"")</f>
        <v>#REF!</v>
      </c>
      <c r="CJ231" s="74" t="e">
        <f t="shared" si="52"/>
        <v>#REF!</v>
      </c>
      <c r="CK231" s="74" t="e">
        <f t="shared" si="53"/>
        <v>#REF!</v>
      </c>
      <c r="CL231" s="201" t="e">
        <f>IF(ISNA(CJ231),"",CJ231*#REF!)</f>
        <v>#REF!</v>
      </c>
      <c r="CM231" s="201" t="e">
        <f>IF(ISNA(CK231),"",CK231*#REF!)</f>
        <v>#REF!</v>
      </c>
      <c r="CN231" s="101" t="e">
        <f>IF(#REF!&gt;0,DQ$57,"")</f>
        <v>#REF!</v>
      </c>
      <c r="CO231" s="84"/>
      <c r="CP231" s="2"/>
      <c r="CQ231" s="2"/>
      <c r="CR231" s="2"/>
      <c r="CS231" s="2"/>
      <c r="CT231" s="2"/>
      <c r="CU231" s="2"/>
      <c r="CV231" s="2"/>
      <c r="CX231" s="2"/>
      <c r="CY231" s="2"/>
      <c r="CZ231" s="2"/>
      <c r="DA231" s="2"/>
      <c r="DB231" s="2"/>
      <c r="DC231" s="2"/>
      <c r="DD231" s="2"/>
      <c r="DE231" s="2"/>
      <c r="DF231" s="2"/>
      <c r="DG231" s="2"/>
      <c r="DJ231" s="5"/>
      <c r="DK231" s="5"/>
      <c r="DL231" s="5"/>
      <c r="DM231" s="5"/>
      <c r="DN231" s="46"/>
      <c r="DO231" s="46"/>
      <c r="DP231" s="46"/>
      <c r="DQ231" s="46"/>
    </row>
    <row r="232" spans="2:121" ht="18" customHeight="1">
      <c r="B232" s="151" t="e">
        <f>IF(#REF!="","",VLOOKUP(#REF!,$CX$11:$DG$26,9,0))</f>
        <v>#REF!</v>
      </c>
      <c r="C232" s="64" t="e">
        <f>IF(#REF!="",0,VLOOKUP(#REF!,$CP$11:$CQ$16,2,0))</f>
        <v>#REF!</v>
      </c>
      <c r="D232" s="65" t="e">
        <f>IF(#REF!="",0,VLOOKUP(#REF!,$CX$11:$CY$26,2,0))</f>
        <v>#REF!</v>
      </c>
      <c r="E232" s="152" t="e">
        <f t="shared" si="43"/>
        <v>#REF!</v>
      </c>
      <c r="F232" s="155" t="e">
        <f>IF(#REF!="","",VLOOKUP(#REF!,#REF!,7,0))</f>
        <v>#REF!</v>
      </c>
      <c r="G232" s="201" t="e">
        <f>IF(OR(#REF!="",F232=""),"",ROUND(#REF!/10^3*F232,3))</f>
        <v>#REF!</v>
      </c>
      <c r="H232" s="201" t="e">
        <f>IF(#REF!&gt;0,#REF!*#REF!/1000,"")</f>
        <v>#REF!</v>
      </c>
      <c r="I232" s="201" t="e">
        <f>IF(#REF!&gt;0,#REF!*#REF!/1000,"")</f>
        <v>#REF!</v>
      </c>
      <c r="J232" s="51" t="e">
        <f>IF(#REF!="●","",IF(#REF!="","",#REF!))</f>
        <v>#REF!</v>
      </c>
      <c r="K232" s="51" t="e">
        <f>IF(#REF!="●","",IF(#REF!="","",#REF!))</f>
        <v>#REF!</v>
      </c>
      <c r="L232" s="74" t="e">
        <f t="shared" si="44"/>
        <v>#REF!</v>
      </c>
      <c r="M232" s="74" t="e">
        <f t="shared" si="45"/>
        <v>#REF!</v>
      </c>
      <c r="N232" s="201" t="e">
        <f>IF(ISNA(L232),"",L232*#REF!)</f>
        <v>#REF!</v>
      </c>
      <c r="O232" s="201" t="e">
        <f>IF(ISNA(M232),"",M232*#REF!)</f>
        <v>#REF!</v>
      </c>
      <c r="P232" s="78" t="e">
        <f>IF(#REF!&gt;0,DQ$6,"")</f>
        <v>#REF!</v>
      </c>
      <c r="Q232" s="99"/>
      <c r="R232" s="411"/>
      <c r="S232" s="412" t="e">
        <f>IF(OR(#REF!="",F232=""),"",ROUND(#REF!/10^3*F232,3))</f>
        <v>#REF!</v>
      </c>
      <c r="T232" s="412" t="e">
        <f>IF(#REF!&gt;0,#REF!*#REF!/1000,"")</f>
        <v>#REF!</v>
      </c>
      <c r="U232" s="412" t="e">
        <f>IF(#REF!&gt;0,#REF!*#REF!/1000,"")</f>
        <v>#REF!</v>
      </c>
      <c r="V232" s="413" t="e">
        <f>IF(OR(#REF!="●",#REF!="●"),"",IF(#REF!="","",#REF!))</f>
        <v>#REF!</v>
      </c>
      <c r="W232" s="413" t="e">
        <f>IF(OR(#REF!="●",#REF!="●"),"",IF(#REF!="","",#REF!))</f>
        <v>#REF!</v>
      </c>
      <c r="X232" s="412" t="e">
        <f>IF(ISNA(L232),"",L232*#REF!)</f>
        <v>#REF!</v>
      </c>
      <c r="Y232" s="412" t="e">
        <f>IF(ISNA(M232),"",M232*#REF!)</f>
        <v>#REF!</v>
      </c>
      <c r="Z232" s="414" t="e">
        <f>IF(#REF!&gt;0,DQ$6,"")</f>
        <v>#REF!</v>
      </c>
      <c r="AA232" s="95" t="e">
        <f>IF(#REF!="","",VLOOKUP(#REF!,#REF!,7,0))</f>
        <v>#REF!</v>
      </c>
      <c r="AB232" s="201" t="e">
        <f>IF(OR(#REF!="",AA232=""),"",ROUND(#REF!/10^3*AA232,3))</f>
        <v>#REF!</v>
      </c>
      <c r="AC232" s="201" t="e">
        <f>IF(#REF!&gt;0,#REF!*#REF!/1000,"")</f>
        <v>#REF!</v>
      </c>
      <c r="AD232" s="201" t="e">
        <f>IF(#REF!&gt;0,#REF!*#REF!/1000,"")</f>
        <v>#REF!</v>
      </c>
      <c r="AE232" s="74" t="e">
        <f t="shared" si="46"/>
        <v>#REF!</v>
      </c>
      <c r="AF232" s="74" t="e">
        <f t="shared" si="47"/>
        <v>#REF!</v>
      </c>
      <c r="AG232" s="201" t="e">
        <f>IF(ISNA(AE232),"",AE232*#REF!)</f>
        <v>#REF!</v>
      </c>
      <c r="AH232" s="201" t="e">
        <f>IF(ISNA(AF232),"",AF232*#REF!)</f>
        <v>#REF!</v>
      </c>
      <c r="AI232" s="78" t="e">
        <f>IF(#REF!&gt;0,DQ$23,"")</f>
        <v>#REF!</v>
      </c>
      <c r="AJ232" s="99"/>
      <c r="AK232" s="411"/>
      <c r="AL232" s="412" t="e">
        <f>IF(OR(#REF!="",F232=""),"",ROUND(#REF!/10^3*F232,3))</f>
        <v>#REF!</v>
      </c>
      <c r="AM232" s="412" t="e">
        <f>IF(#REF!&gt;0,#REF!*#REF!/1000,"")</f>
        <v>#REF!</v>
      </c>
      <c r="AN232" s="412" t="e">
        <f>IF(#REF!&gt;0,#REF!*#REF!/1000,"")</f>
        <v>#REF!</v>
      </c>
      <c r="AO232" s="413" t="e">
        <f>IF(OR(#REF!="●",#REF!="●",#REF!="●"),"",IF(#REF!="","",#REF!))</f>
        <v>#REF!</v>
      </c>
      <c r="AP232" s="413" t="e">
        <f>IF(OR(#REF!="●",#REF!="●",#REF!="●"),"",IF(#REF!="","",#REF!))</f>
        <v>#REF!</v>
      </c>
      <c r="AQ232" s="412" t="e">
        <f>IF(ISNA(L232),"",L232*#REF!)</f>
        <v>#REF!</v>
      </c>
      <c r="AR232" s="412" t="e">
        <f>IF(ISNA(M232),"",M232*#REF!)</f>
        <v>#REF!</v>
      </c>
      <c r="AS232" s="414" t="e">
        <f>IF(#REF!&gt;0,DQ$6,"")</f>
        <v>#REF!</v>
      </c>
      <c r="AT232" s="95" t="e">
        <f>IF(#REF!="","",VLOOKUP(#REF!,#REF!,7,0))</f>
        <v>#REF!</v>
      </c>
      <c r="AU232" s="201" t="e">
        <f>IF(OR(#REF!="",AT232=""),"",ROUND(#REF!/10^3*AT232,3))</f>
        <v>#REF!</v>
      </c>
      <c r="AV232" s="201" t="e">
        <f>IF(#REF!&gt;0,#REF!*#REF!/1000,"")</f>
        <v>#REF!</v>
      </c>
      <c r="AW232" s="201" t="e">
        <f>IF(#REF!&gt;0,#REF!*#REF!/1000,"")</f>
        <v>#REF!</v>
      </c>
      <c r="AX232" s="74" t="e">
        <f t="shared" si="48"/>
        <v>#REF!</v>
      </c>
      <c r="AY232" s="74" t="e">
        <f t="shared" si="49"/>
        <v>#REF!</v>
      </c>
      <c r="AZ232" s="201" t="e">
        <f>IF(ISNA(AX232),"",AX232*#REF!)</f>
        <v>#REF!</v>
      </c>
      <c r="BA232" s="201" t="e">
        <f>IF(ISNA(AY232),"",AY232*#REF!)</f>
        <v>#REF!</v>
      </c>
      <c r="BB232" s="78" t="e">
        <f>IF(#REF!&gt;0,DQ$40,"")</f>
        <v>#REF!</v>
      </c>
      <c r="BC232" s="99"/>
      <c r="BD232" s="650"/>
      <c r="BE232" s="652" t="e">
        <f>IF(OR(#REF!="",F232=""),"",ROUND(#REF!/10^3*F232,3))</f>
        <v>#REF!</v>
      </c>
      <c r="BF232" s="412" t="e">
        <f>IF(#REF!&gt;0,#REF!*#REF!/1000,"")</f>
        <v>#REF!</v>
      </c>
      <c r="BG232" s="412" t="e">
        <f>IF(#REF!&gt;0,#REF!*#REF!/1000,"")</f>
        <v>#REF!</v>
      </c>
      <c r="BH232" s="413" t="e">
        <f>IF(OR(#REF!="●",#REF!="●",#REF!="●",#REF!="●"),"",IF(#REF!="","",#REF!))</f>
        <v>#REF!</v>
      </c>
      <c r="BI232" s="413" t="e">
        <f>IF(OR(#REF!="●",#REF!="●",#REF!="●",#REF!="●"),"",IF(#REF!="","",#REF!))</f>
        <v>#REF!</v>
      </c>
      <c r="BJ232" s="412" t="e">
        <f>IF(ISNA(L232),"",L232*#REF!)</f>
        <v>#REF!</v>
      </c>
      <c r="BK232" s="412" t="e">
        <f>IF(ISNA(M232),"",M232*#REF!)</f>
        <v>#REF!</v>
      </c>
      <c r="BL232" s="415" t="e">
        <f>IF(#REF!&gt;0,DQ$6,"")</f>
        <v>#REF!</v>
      </c>
      <c r="BM232" s="361" t="e">
        <f>IF(#REF!="","",VLOOKUP(#REF!,#REF!,7,0))</f>
        <v>#REF!</v>
      </c>
      <c r="BN232" s="201" t="e">
        <f>IF(OR(#REF!="",BM232=""),"",ROUND(#REF!/10^3*BM232,3))</f>
        <v>#REF!</v>
      </c>
      <c r="BO232" s="201" t="e">
        <f>IF(#REF!&gt;0,#REF!*#REF!/1000,"")</f>
        <v>#REF!</v>
      </c>
      <c r="BP232" s="201" t="e">
        <f>IF(#REF!&gt;0,#REF!*#REF!/1000,"")</f>
        <v>#REF!</v>
      </c>
      <c r="BQ232" s="74" t="e">
        <f t="shared" si="50"/>
        <v>#REF!</v>
      </c>
      <c r="BR232" s="74" t="e">
        <f t="shared" si="51"/>
        <v>#REF!</v>
      </c>
      <c r="BS232" s="201" t="e">
        <f>IF(ISNA(BQ232),"",BQ232*#REF!)</f>
        <v>#REF!</v>
      </c>
      <c r="BT232" s="201" t="e">
        <f>IF(ISNA(BR232),"",BR232*#REF!)</f>
        <v>#REF!</v>
      </c>
      <c r="BU232" s="78" t="e">
        <f>IF(#REF!&gt;0,DQ$57,"")</f>
        <v>#REF!</v>
      </c>
      <c r="BV232" s="99"/>
      <c r="BW232" s="411"/>
      <c r="BX232" s="412" t="e">
        <f>IF(OR(#REF!="",F232=""),"",ROUND(#REF!/10^3*F232,3))</f>
        <v>#REF!</v>
      </c>
      <c r="BY232" s="412" t="e">
        <f>IF(#REF!&gt;0,#REF!*#REF!/1000,"")</f>
        <v>#REF!</v>
      </c>
      <c r="BZ232" s="412" t="e">
        <f>IF(#REF!&gt;0,#REF!*#REF!/1000,"")</f>
        <v>#REF!</v>
      </c>
      <c r="CA232" s="413" t="e">
        <f>IF(OR(#REF!="●",#REF!="●",#REF!="●",#REF!="●",#REF!="●"),"",IF(#REF!="","",#REF!))</f>
        <v>#REF!</v>
      </c>
      <c r="CB232" s="413" t="e">
        <f>IF(OR(#REF!="●",#REF!="●",#REF!="●",#REF!="●",#REF!="●"),"",IF(#REF!="","",#REF!))</f>
        <v>#REF!</v>
      </c>
      <c r="CC232" s="412" t="e">
        <f>IF(ISNA(L232),"",L232*#REF!)</f>
        <v>#REF!</v>
      </c>
      <c r="CD232" s="412" t="e">
        <f>IF(ISNA(M232),"",M232*#REF!)</f>
        <v>#REF!</v>
      </c>
      <c r="CE232" s="415" t="e">
        <f>IF(#REF!&gt;0,DQ$6,"")</f>
        <v>#REF!</v>
      </c>
      <c r="CF232" s="361" t="e">
        <f>IF(#REF!="","",VLOOKUP(#REF!,#REF!,7,0))</f>
        <v>#REF!</v>
      </c>
      <c r="CG232" s="201" t="e">
        <f>IF(OR(#REF!="",CF232=""),"",ROUND(#REF!/10^3*CF232,3))</f>
        <v>#REF!</v>
      </c>
      <c r="CH232" s="201" t="e">
        <f>IF(#REF!&gt;0,#REF!*#REF!/1000,"")</f>
        <v>#REF!</v>
      </c>
      <c r="CI232" s="201" t="e">
        <f>IF(#REF!&gt;0,#REF!*#REF!/1000,"")</f>
        <v>#REF!</v>
      </c>
      <c r="CJ232" s="74" t="e">
        <f t="shared" si="52"/>
        <v>#REF!</v>
      </c>
      <c r="CK232" s="74" t="e">
        <f t="shared" si="53"/>
        <v>#REF!</v>
      </c>
      <c r="CL232" s="201" t="e">
        <f>IF(ISNA(CJ232),"",CJ232*#REF!)</f>
        <v>#REF!</v>
      </c>
      <c r="CM232" s="201" t="e">
        <f>IF(ISNA(CK232),"",CK232*#REF!)</f>
        <v>#REF!</v>
      </c>
      <c r="CN232" s="101" t="e">
        <f>IF(#REF!&gt;0,DQ$57,"")</f>
        <v>#REF!</v>
      </c>
      <c r="CO232" s="84"/>
      <c r="CP232" s="2"/>
      <c r="CQ232" s="2"/>
      <c r="CR232" s="2"/>
      <c r="CS232" s="2"/>
      <c r="CT232" s="2"/>
      <c r="CU232" s="2"/>
      <c r="CV232" s="2"/>
      <c r="CX232" s="2"/>
      <c r="CY232" s="2"/>
      <c r="CZ232" s="2"/>
      <c r="DA232" s="2"/>
      <c r="DB232" s="2"/>
      <c r="DC232" s="2"/>
      <c r="DD232" s="2"/>
      <c r="DE232" s="2"/>
      <c r="DF232" s="2"/>
      <c r="DG232" s="2"/>
      <c r="DJ232" s="2"/>
      <c r="DK232" s="2"/>
      <c r="DL232" s="2"/>
      <c r="DM232" s="2"/>
      <c r="DO232" s="47"/>
      <c r="DP232" s="47"/>
      <c r="DQ232" s="46"/>
    </row>
    <row r="233" spans="2:121" ht="18" customHeight="1">
      <c r="B233" s="151" t="e">
        <f>IF(#REF!="","",VLOOKUP(#REF!,$CX$11:$DG$26,9,0))</f>
        <v>#REF!</v>
      </c>
      <c r="C233" s="64" t="e">
        <f>IF(#REF!="",0,VLOOKUP(#REF!,$CP$11:$CQ$16,2,0))</f>
        <v>#REF!</v>
      </c>
      <c r="D233" s="65" t="e">
        <f>IF(#REF!="",0,VLOOKUP(#REF!,$CX$11:$CY$26,2,0))</f>
        <v>#REF!</v>
      </c>
      <c r="E233" s="152" t="e">
        <f t="shared" si="43"/>
        <v>#REF!</v>
      </c>
      <c r="F233" s="155" t="e">
        <f>IF(#REF!="","",VLOOKUP(#REF!,#REF!,7,0))</f>
        <v>#REF!</v>
      </c>
      <c r="G233" s="201" t="e">
        <f>IF(OR(#REF!="",F233=""),"",ROUND(#REF!/10^3*F233,3))</f>
        <v>#REF!</v>
      </c>
      <c r="H233" s="201" t="e">
        <f>IF(#REF!&gt;0,#REF!*#REF!/1000,"")</f>
        <v>#REF!</v>
      </c>
      <c r="I233" s="201" t="e">
        <f>IF(#REF!&gt;0,#REF!*#REF!/1000,"")</f>
        <v>#REF!</v>
      </c>
      <c r="J233" s="51" t="e">
        <f>IF(#REF!="●","",IF(#REF!="","",#REF!))</f>
        <v>#REF!</v>
      </c>
      <c r="K233" s="51" t="e">
        <f>IF(#REF!="●","",IF(#REF!="","",#REF!))</f>
        <v>#REF!</v>
      </c>
      <c r="L233" s="74" t="e">
        <f t="shared" si="44"/>
        <v>#REF!</v>
      </c>
      <c r="M233" s="74" t="e">
        <f t="shared" si="45"/>
        <v>#REF!</v>
      </c>
      <c r="N233" s="201" t="e">
        <f>IF(ISNA(L233),"",L233*#REF!)</f>
        <v>#REF!</v>
      </c>
      <c r="O233" s="201" t="e">
        <f>IF(ISNA(M233),"",M233*#REF!)</f>
        <v>#REF!</v>
      </c>
      <c r="P233" s="78" t="e">
        <f>IF(#REF!&gt;0,DQ$6,"")</f>
        <v>#REF!</v>
      </c>
      <c r="Q233" s="99"/>
      <c r="R233" s="411"/>
      <c r="S233" s="412" t="e">
        <f>IF(OR(#REF!="",F233=""),"",ROUND(#REF!/10^3*F233,3))</f>
        <v>#REF!</v>
      </c>
      <c r="T233" s="412" t="e">
        <f>IF(#REF!&gt;0,#REF!*#REF!/1000,"")</f>
        <v>#REF!</v>
      </c>
      <c r="U233" s="412" t="e">
        <f>IF(#REF!&gt;0,#REF!*#REF!/1000,"")</f>
        <v>#REF!</v>
      </c>
      <c r="V233" s="413" t="e">
        <f>IF(OR(#REF!="●",#REF!="●"),"",IF(#REF!="","",#REF!))</f>
        <v>#REF!</v>
      </c>
      <c r="W233" s="413" t="e">
        <f>IF(OR(#REF!="●",#REF!="●"),"",IF(#REF!="","",#REF!))</f>
        <v>#REF!</v>
      </c>
      <c r="X233" s="412" t="e">
        <f>IF(ISNA(L233),"",L233*#REF!)</f>
        <v>#REF!</v>
      </c>
      <c r="Y233" s="412" t="e">
        <f>IF(ISNA(M233),"",M233*#REF!)</f>
        <v>#REF!</v>
      </c>
      <c r="Z233" s="414" t="e">
        <f>IF(#REF!&gt;0,DQ$6,"")</f>
        <v>#REF!</v>
      </c>
      <c r="AA233" s="95" t="e">
        <f>IF(#REF!="","",VLOOKUP(#REF!,#REF!,7,0))</f>
        <v>#REF!</v>
      </c>
      <c r="AB233" s="201" t="e">
        <f>IF(OR(#REF!="",AA233=""),"",ROUND(#REF!/10^3*AA233,3))</f>
        <v>#REF!</v>
      </c>
      <c r="AC233" s="201" t="e">
        <f>IF(#REF!&gt;0,#REF!*#REF!/1000,"")</f>
        <v>#REF!</v>
      </c>
      <c r="AD233" s="201" t="e">
        <f>IF(#REF!&gt;0,#REF!*#REF!/1000,"")</f>
        <v>#REF!</v>
      </c>
      <c r="AE233" s="74" t="e">
        <f t="shared" si="46"/>
        <v>#REF!</v>
      </c>
      <c r="AF233" s="74" t="e">
        <f t="shared" si="47"/>
        <v>#REF!</v>
      </c>
      <c r="AG233" s="201" t="e">
        <f>IF(ISNA(AE233),"",AE233*#REF!)</f>
        <v>#REF!</v>
      </c>
      <c r="AH233" s="201" t="e">
        <f>IF(ISNA(AF233),"",AF233*#REF!)</f>
        <v>#REF!</v>
      </c>
      <c r="AI233" s="78" t="e">
        <f>IF(#REF!&gt;0,DQ$23,"")</f>
        <v>#REF!</v>
      </c>
      <c r="AJ233" s="99"/>
      <c r="AK233" s="411"/>
      <c r="AL233" s="412" t="e">
        <f>IF(OR(#REF!="",F233=""),"",ROUND(#REF!/10^3*F233,3))</f>
        <v>#REF!</v>
      </c>
      <c r="AM233" s="412" t="e">
        <f>IF(#REF!&gt;0,#REF!*#REF!/1000,"")</f>
        <v>#REF!</v>
      </c>
      <c r="AN233" s="412" t="e">
        <f>IF(#REF!&gt;0,#REF!*#REF!/1000,"")</f>
        <v>#REF!</v>
      </c>
      <c r="AO233" s="413" t="e">
        <f>IF(OR(#REF!="●",#REF!="●",#REF!="●"),"",IF(#REF!="","",#REF!))</f>
        <v>#REF!</v>
      </c>
      <c r="AP233" s="413" t="e">
        <f>IF(OR(#REF!="●",#REF!="●",#REF!="●"),"",IF(#REF!="","",#REF!))</f>
        <v>#REF!</v>
      </c>
      <c r="AQ233" s="412" t="e">
        <f>IF(ISNA(L233),"",L233*#REF!)</f>
        <v>#REF!</v>
      </c>
      <c r="AR233" s="412" t="e">
        <f>IF(ISNA(M233),"",M233*#REF!)</f>
        <v>#REF!</v>
      </c>
      <c r="AS233" s="414" t="e">
        <f>IF(#REF!&gt;0,DQ$6,"")</f>
        <v>#REF!</v>
      </c>
      <c r="AT233" s="95" t="e">
        <f>IF(#REF!="","",VLOOKUP(#REF!,#REF!,7,0))</f>
        <v>#REF!</v>
      </c>
      <c r="AU233" s="201" t="e">
        <f>IF(OR(#REF!="",AT233=""),"",ROUND(#REF!/10^3*AT233,3))</f>
        <v>#REF!</v>
      </c>
      <c r="AV233" s="201" t="e">
        <f>IF(#REF!&gt;0,#REF!*#REF!/1000,"")</f>
        <v>#REF!</v>
      </c>
      <c r="AW233" s="201" t="e">
        <f>IF(#REF!&gt;0,#REF!*#REF!/1000,"")</f>
        <v>#REF!</v>
      </c>
      <c r="AX233" s="74" t="e">
        <f t="shared" si="48"/>
        <v>#REF!</v>
      </c>
      <c r="AY233" s="74" t="e">
        <f t="shared" si="49"/>
        <v>#REF!</v>
      </c>
      <c r="AZ233" s="201" t="e">
        <f>IF(ISNA(AX233),"",AX233*#REF!)</f>
        <v>#REF!</v>
      </c>
      <c r="BA233" s="201" t="e">
        <f>IF(ISNA(AY233),"",AY233*#REF!)</f>
        <v>#REF!</v>
      </c>
      <c r="BB233" s="78" t="e">
        <f>IF(#REF!&gt;0,DQ$40,"")</f>
        <v>#REF!</v>
      </c>
      <c r="BC233" s="99"/>
      <c r="BD233" s="650"/>
      <c r="BE233" s="652" t="e">
        <f>IF(OR(#REF!="",F233=""),"",ROUND(#REF!/10^3*F233,3))</f>
        <v>#REF!</v>
      </c>
      <c r="BF233" s="412" t="e">
        <f>IF(#REF!&gt;0,#REF!*#REF!/1000,"")</f>
        <v>#REF!</v>
      </c>
      <c r="BG233" s="412" t="e">
        <f>IF(#REF!&gt;0,#REF!*#REF!/1000,"")</f>
        <v>#REF!</v>
      </c>
      <c r="BH233" s="413" t="e">
        <f>IF(OR(#REF!="●",#REF!="●",#REF!="●",#REF!="●"),"",IF(#REF!="","",#REF!))</f>
        <v>#REF!</v>
      </c>
      <c r="BI233" s="413" t="e">
        <f>IF(OR(#REF!="●",#REF!="●",#REF!="●",#REF!="●"),"",IF(#REF!="","",#REF!))</f>
        <v>#REF!</v>
      </c>
      <c r="BJ233" s="412" t="e">
        <f>IF(ISNA(L233),"",L233*#REF!)</f>
        <v>#REF!</v>
      </c>
      <c r="BK233" s="412" t="e">
        <f>IF(ISNA(M233),"",M233*#REF!)</f>
        <v>#REF!</v>
      </c>
      <c r="BL233" s="415" t="e">
        <f>IF(#REF!&gt;0,DQ$6,"")</f>
        <v>#REF!</v>
      </c>
      <c r="BM233" s="361" t="e">
        <f>IF(#REF!="","",VLOOKUP(#REF!,#REF!,7,0))</f>
        <v>#REF!</v>
      </c>
      <c r="BN233" s="201" t="e">
        <f>IF(OR(#REF!="",BM233=""),"",ROUND(#REF!/10^3*BM233,3))</f>
        <v>#REF!</v>
      </c>
      <c r="BO233" s="201" t="e">
        <f>IF(#REF!&gt;0,#REF!*#REF!/1000,"")</f>
        <v>#REF!</v>
      </c>
      <c r="BP233" s="201" t="e">
        <f>IF(#REF!&gt;0,#REF!*#REF!/1000,"")</f>
        <v>#REF!</v>
      </c>
      <c r="BQ233" s="74" t="e">
        <f t="shared" si="50"/>
        <v>#REF!</v>
      </c>
      <c r="BR233" s="74" t="e">
        <f t="shared" si="51"/>
        <v>#REF!</v>
      </c>
      <c r="BS233" s="201" t="e">
        <f>IF(ISNA(BQ233),"",BQ233*#REF!)</f>
        <v>#REF!</v>
      </c>
      <c r="BT233" s="201" t="e">
        <f>IF(ISNA(BR233),"",BR233*#REF!)</f>
        <v>#REF!</v>
      </c>
      <c r="BU233" s="78" t="e">
        <f>IF(#REF!&gt;0,DQ$57,"")</f>
        <v>#REF!</v>
      </c>
      <c r="BV233" s="99"/>
      <c r="BW233" s="411"/>
      <c r="BX233" s="412" t="e">
        <f>IF(OR(#REF!="",F233=""),"",ROUND(#REF!/10^3*F233,3))</f>
        <v>#REF!</v>
      </c>
      <c r="BY233" s="412" t="e">
        <f>IF(#REF!&gt;0,#REF!*#REF!/1000,"")</f>
        <v>#REF!</v>
      </c>
      <c r="BZ233" s="412" t="e">
        <f>IF(#REF!&gt;0,#REF!*#REF!/1000,"")</f>
        <v>#REF!</v>
      </c>
      <c r="CA233" s="413" t="e">
        <f>IF(OR(#REF!="●",#REF!="●",#REF!="●",#REF!="●",#REF!="●"),"",IF(#REF!="","",#REF!))</f>
        <v>#REF!</v>
      </c>
      <c r="CB233" s="413" t="e">
        <f>IF(OR(#REF!="●",#REF!="●",#REF!="●",#REF!="●",#REF!="●"),"",IF(#REF!="","",#REF!))</f>
        <v>#REF!</v>
      </c>
      <c r="CC233" s="412" t="e">
        <f>IF(ISNA(L233),"",L233*#REF!)</f>
        <v>#REF!</v>
      </c>
      <c r="CD233" s="412" t="e">
        <f>IF(ISNA(M233),"",M233*#REF!)</f>
        <v>#REF!</v>
      </c>
      <c r="CE233" s="415" t="e">
        <f>IF(#REF!&gt;0,DQ$6,"")</f>
        <v>#REF!</v>
      </c>
      <c r="CF233" s="361" t="e">
        <f>IF(#REF!="","",VLOOKUP(#REF!,#REF!,7,0))</f>
        <v>#REF!</v>
      </c>
      <c r="CG233" s="201" t="e">
        <f>IF(OR(#REF!="",CF233=""),"",ROUND(#REF!/10^3*CF233,3))</f>
        <v>#REF!</v>
      </c>
      <c r="CH233" s="201" t="e">
        <f>IF(#REF!&gt;0,#REF!*#REF!/1000,"")</f>
        <v>#REF!</v>
      </c>
      <c r="CI233" s="201" t="e">
        <f>IF(#REF!&gt;0,#REF!*#REF!/1000,"")</f>
        <v>#REF!</v>
      </c>
      <c r="CJ233" s="74" t="e">
        <f t="shared" si="52"/>
        <v>#REF!</v>
      </c>
      <c r="CK233" s="74" t="e">
        <f t="shared" si="53"/>
        <v>#REF!</v>
      </c>
      <c r="CL233" s="201" t="e">
        <f>IF(ISNA(CJ233),"",CJ233*#REF!)</f>
        <v>#REF!</v>
      </c>
      <c r="CM233" s="201" t="e">
        <f>IF(ISNA(CK233),"",CK233*#REF!)</f>
        <v>#REF!</v>
      </c>
      <c r="CN233" s="101" t="e">
        <f>IF(#REF!&gt;0,DQ$57,"")</f>
        <v>#REF!</v>
      </c>
      <c r="CO233" s="84"/>
      <c r="CP233" s="2"/>
      <c r="CQ233" s="2"/>
      <c r="CR233" s="2"/>
      <c r="CS233" s="2"/>
      <c r="CT233" s="2"/>
      <c r="CU233" s="2"/>
      <c r="CV233" s="2"/>
      <c r="CX233" s="2"/>
      <c r="CY233" s="2"/>
      <c r="CZ233" s="2"/>
      <c r="DA233" s="2"/>
      <c r="DB233" s="2"/>
      <c r="DC233" s="2"/>
      <c r="DD233" s="2"/>
      <c r="DE233" s="2"/>
      <c r="DF233" s="2"/>
      <c r="DG233" s="2"/>
      <c r="DJ233" s="2"/>
      <c r="DK233" s="2"/>
      <c r="DL233" s="2"/>
      <c r="DM233" s="2"/>
      <c r="DO233" s="43"/>
      <c r="DP233" s="43"/>
      <c r="DQ233" s="46"/>
    </row>
    <row r="234" spans="2:121" ht="18" customHeight="1">
      <c r="B234" s="151" t="e">
        <f>IF(#REF!="","",VLOOKUP(#REF!,$CX$11:$DG$26,9,0))</f>
        <v>#REF!</v>
      </c>
      <c r="C234" s="64" t="e">
        <f>IF(#REF!="",0,VLOOKUP(#REF!,$CP$11:$CQ$16,2,0))</f>
        <v>#REF!</v>
      </c>
      <c r="D234" s="65" t="e">
        <f>IF(#REF!="",0,VLOOKUP(#REF!,$CX$11:$CY$26,2,0))</f>
        <v>#REF!</v>
      </c>
      <c r="E234" s="152" t="e">
        <f t="shared" si="43"/>
        <v>#REF!</v>
      </c>
      <c r="F234" s="155" t="e">
        <f>IF(#REF!="","",VLOOKUP(#REF!,#REF!,7,0))</f>
        <v>#REF!</v>
      </c>
      <c r="G234" s="201" t="e">
        <f>IF(OR(#REF!="",F234=""),"",ROUND(#REF!/10^3*F234,3))</f>
        <v>#REF!</v>
      </c>
      <c r="H234" s="201" t="e">
        <f>IF(#REF!&gt;0,#REF!*#REF!/1000,"")</f>
        <v>#REF!</v>
      </c>
      <c r="I234" s="201" t="e">
        <f>IF(#REF!&gt;0,#REF!*#REF!/1000,"")</f>
        <v>#REF!</v>
      </c>
      <c r="J234" s="51" t="e">
        <f>IF(#REF!="●","",IF(#REF!="","",#REF!))</f>
        <v>#REF!</v>
      </c>
      <c r="K234" s="51" t="e">
        <f>IF(#REF!="●","",IF(#REF!="","",#REF!))</f>
        <v>#REF!</v>
      </c>
      <c r="L234" s="74" t="e">
        <f t="shared" si="44"/>
        <v>#REF!</v>
      </c>
      <c r="M234" s="74" t="e">
        <f t="shared" si="45"/>
        <v>#REF!</v>
      </c>
      <c r="N234" s="201" t="e">
        <f>IF(ISNA(L234),"",L234*#REF!)</f>
        <v>#REF!</v>
      </c>
      <c r="O234" s="201" t="e">
        <f>IF(ISNA(M234),"",M234*#REF!)</f>
        <v>#REF!</v>
      </c>
      <c r="P234" s="78" t="e">
        <f>IF(#REF!&gt;0,DQ$6,"")</f>
        <v>#REF!</v>
      </c>
      <c r="Q234" s="99"/>
      <c r="R234" s="411"/>
      <c r="S234" s="412" t="e">
        <f>IF(OR(#REF!="",F234=""),"",ROUND(#REF!/10^3*F234,3))</f>
        <v>#REF!</v>
      </c>
      <c r="T234" s="412" t="e">
        <f>IF(#REF!&gt;0,#REF!*#REF!/1000,"")</f>
        <v>#REF!</v>
      </c>
      <c r="U234" s="412" t="e">
        <f>IF(#REF!&gt;0,#REF!*#REF!/1000,"")</f>
        <v>#REF!</v>
      </c>
      <c r="V234" s="413" t="e">
        <f>IF(OR(#REF!="●",#REF!="●"),"",IF(#REF!="","",#REF!))</f>
        <v>#REF!</v>
      </c>
      <c r="W234" s="413" t="e">
        <f>IF(OR(#REF!="●",#REF!="●"),"",IF(#REF!="","",#REF!))</f>
        <v>#REF!</v>
      </c>
      <c r="X234" s="412" t="e">
        <f>IF(ISNA(L234),"",L234*#REF!)</f>
        <v>#REF!</v>
      </c>
      <c r="Y234" s="412" t="e">
        <f>IF(ISNA(M234),"",M234*#REF!)</f>
        <v>#REF!</v>
      </c>
      <c r="Z234" s="414" t="e">
        <f>IF(#REF!&gt;0,DQ$6,"")</f>
        <v>#REF!</v>
      </c>
      <c r="AA234" s="95" t="e">
        <f>IF(#REF!="","",VLOOKUP(#REF!,#REF!,7,0))</f>
        <v>#REF!</v>
      </c>
      <c r="AB234" s="201" t="e">
        <f>IF(OR(#REF!="",AA234=""),"",ROUND(#REF!/10^3*AA234,3))</f>
        <v>#REF!</v>
      </c>
      <c r="AC234" s="201" t="e">
        <f>IF(#REF!&gt;0,#REF!*#REF!/1000,"")</f>
        <v>#REF!</v>
      </c>
      <c r="AD234" s="201" t="e">
        <f>IF(#REF!&gt;0,#REF!*#REF!/1000,"")</f>
        <v>#REF!</v>
      </c>
      <c r="AE234" s="74" t="e">
        <f t="shared" si="46"/>
        <v>#REF!</v>
      </c>
      <c r="AF234" s="74" t="e">
        <f t="shared" si="47"/>
        <v>#REF!</v>
      </c>
      <c r="AG234" s="201" t="e">
        <f>IF(ISNA(AE234),"",AE234*#REF!)</f>
        <v>#REF!</v>
      </c>
      <c r="AH234" s="201" t="e">
        <f>IF(ISNA(AF234),"",AF234*#REF!)</f>
        <v>#REF!</v>
      </c>
      <c r="AI234" s="78" t="e">
        <f>IF(#REF!&gt;0,DQ$23,"")</f>
        <v>#REF!</v>
      </c>
      <c r="AJ234" s="99"/>
      <c r="AK234" s="411"/>
      <c r="AL234" s="412" t="e">
        <f>IF(OR(#REF!="",F234=""),"",ROUND(#REF!/10^3*F234,3))</f>
        <v>#REF!</v>
      </c>
      <c r="AM234" s="412" t="e">
        <f>IF(#REF!&gt;0,#REF!*#REF!/1000,"")</f>
        <v>#REF!</v>
      </c>
      <c r="AN234" s="412" t="e">
        <f>IF(#REF!&gt;0,#REF!*#REF!/1000,"")</f>
        <v>#REF!</v>
      </c>
      <c r="AO234" s="413" t="e">
        <f>IF(OR(#REF!="●",#REF!="●",#REF!="●"),"",IF(#REF!="","",#REF!))</f>
        <v>#REF!</v>
      </c>
      <c r="AP234" s="413" t="e">
        <f>IF(OR(#REF!="●",#REF!="●",#REF!="●"),"",IF(#REF!="","",#REF!))</f>
        <v>#REF!</v>
      </c>
      <c r="AQ234" s="412" t="e">
        <f>IF(ISNA(L234),"",L234*#REF!)</f>
        <v>#REF!</v>
      </c>
      <c r="AR234" s="412" t="e">
        <f>IF(ISNA(M234),"",M234*#REF!)</f>
        <v>#REF!</v>
      </c>
      <c r="AS234" s="414" t="e">
        <f>IF(#REF!&gt;0,DQ$6,"")</f>
        <v>#REF!</v>
      </c>
      <c r="AT234" s="95" t="e">
        <f>IF(#REF!="","",VLOOKUP(#REF!,#REF!,7,0))</f>
        <v>#REF!</v>
      </c>
      <c r="AU234" s="201" t="e">
        <f>IF(OR(#REF!="",AT234=""),"",ROUND(#REF!/10^3*AT234,3))</f>
        <v>#REF!</v>
      </c>
      <c r="AV234" s="201" t="e">
        <f>IF(#REF!&gt;0,#REF!*#REF!/1000,"")</f>
        <v>#REF!</v>
      </c>
      <c r="AW234" s="201" t="e">
        <f>IF(#REF!&gt;0,#REF!*#REF!/1000,"")</f>
        <v>#REF!</v>
      </c>
      <c r="AX234" s="74" t="e">
        <f t="shared" si="48"/>
        <v>#REF!</v>
      </c>
      <c r="AY234" s="74" t="e">
        <f t="shared" si="49"/>
        <v>#REF!</v>
      </c>
      <c r="AZ234" s="201" t="e">
        <f>IF(ISNA(AX234),"",AX234*#REF!)</f>
        <v>#REF!</v>
      </c>
      <c r="BA234" s="201" t="e">
        <f>IF(ISNA(AY234),"",AY234*#REF!)</f>
        <v>#REF!</v>
      </c>
      <c r="BB234" s="78" t="e">
        <f>IF(#REF!&gt;0,DQ$40,"")</f>
        <v>#REF!</v>
      </c>
      <c r="BC234" s="99"/>
      <c r="BD234" s="650"/>
      <c r="BE234" s="652" t="e">
        <f>IF(OR(#REF!="",F234=""),"",ROUND(#REF!/10^3*F234,3))</f>
        <v>#REF!</v>
      </c>
      <c r="BF234" s="412" t="e">
        <f>IF(#REF!&gt;0,#REF!*#REF!/1000,"")</f>
        <v>#REF!</v>
      </c>
      <c r="BG234" s="412" t="e">
        <f>IF(#REF!&gt;0,#REF!*#REF!/1000,"")</f>
        <v>#REF!</v>
      </c>
      <c r="BH234" s="413" t="e">
        <f>IF(OR(#REF!="●",#REF!="●",#REF!="●",#REF!="●"),"",IF(#REF!="","",#REF!))</f>
        <v>#REF!</v>
      </c>
      <c r="BI234" s="413" t="e">
        <f>IF(OR(#REF!="●",#REF!="●",#REF!="●",#REF!="●"),"",IF(#REF!="","",#REF!))</f>
        <v>#REF!</v>
      </c>
      <c r="BJ234" s="412" t="e">
        <f>IF(ISNA(L234),"",L234*#REF!)</f>
        <v>#REF!</v>
      </c>
      <c r="BK234" s="412" t="e">
        <f>IF(ISNA(M234),"",M234*#REF!)</f>
        <v>#REF!</v>
      </c>
      <c r="BL234" s="415" t="e">
        <f>IF(#REF!&gt;0,DQ$6,"")</f>
        <v>#REF!</v>
      </c>
      <c r="BM234" s="361" t="e">
        <f>IF(#REF!="","",VLOOKUP(#REF!,#REF!,7,0))</f>
        <v>#REF!</v>
      </c>
      <c r="BN234" s="201" t="e">
        <f>IF(OR(#REF!="",BM234=""),"",ROUND(#REF!/10^3*BM234,3))</f>
        <v>#REF!</v>
      </c>
      <c r="BO234" s="201" t="e">
        <f>IF(#REF!&gt;0,#REF!*#REF!/1000,"")</f>
        <v>#REF!</v>
      </c>
      <c r="BP234" s="201" t="e">
        <f>IF(#REF!&gt;0,#REF!*#REF!/1000,"")</f>
        <v>#REF!</v>
      </c>
      <c r="BQ234" s="74" t="e">
        <f t="shared" si="50"/>
        <v>#REF!</v>
      </c>
      <c r="BR234" s="74" t="e">
        <f t="shared" si="51"/>
        <v>#REF!</v>
      </c>
      <c r="BS234" s="201" t="e">
        <f>IF(ISNA(BQ234),"",BQ234*#REF!)</f>
        <v>#REF!</v>
      </c>
      <c r="BT234" s="201" t="e">
        <f>IF(ISNA(BR234),"",BR234*#REF!)</f>
        <v>#REF!</v>
      </c>
      <c r="BU234" s="78" t="e">
        <f>IF(#REF!&gt;0,DQ$57,"")</f>
        <v>#REF!</v>
      </c>
      <c r="BV234" s="99"/>
      <c r="BW234" s="411"/>
      <c r="BX234" s="412" t="e">
        <f>IF(OR(#REF!="",F234=""),"",ROUND(#REF!/10^3*F234,3))</f>
        <v>#REF!</v>
      </c>
      <c r="BY234" s="412" t="e">
        <f>IF(#REF!&gt;0,#REF!*#REF!/1000,"")</f>
        <v>#REF!</v>
      </c>
      <c r="BZ234" s="412" t="e">
        <f>IF(#REF!&gt;0,#REF!*#REF!/1000,"")</f>
        <v>#REF!</v>
      </c>
      <c r="CA234" s="413" t="e">
        <f>IF(OR(#REF!="●",#REF!="●",#REF!="●",#REF!="●",#REF!="●"),"",IF(#REF!="","",#REF!))</f>
        <v>#REF!</v>
      </c>
      <c r="CB234" s="413" t="e">
        <f>IF(OR(#REF!="●",#REF!="●",#REF!="●",#REF!="●",#REF!="●"),"",IF(#REF!="","",#REF!))</f>
        <v>#REF!</v>
      </c>
      <c r="CC234" s="412" t="e">
        <f>IF(ISNA(L234),"",L234*#REF!)</f>
        <v>#REF!</v>
      </c>
      <c r="CD234" s="412" t="e">
        <f>IF(ISNA(M234),"",M234*#REF!)</f>
        <v>#REF!</v>
      </c>
      <c r="CE234" s="415" t="e">
        <f>IF(#REF!&gt;0,DQ$6,"")</f>
        <v>#REF!</v>
      </c>
      <c r="CF234" s="361" t="e">
        <f>IF(#REF!="","",VLOOKUP(#REF!,#REF!,7,0))</f>
        <v>#REF!</v>
      </c>
      <c r="CG234" s="201" t="e">
        <f>IF(OR(#REF!="",CF234=""),"",ROUND(#REF!/10^3*CF234,3))</f>
        <v>#REF!</v>
      </c>
      <c r="CH234" s="201" t="e">
        <f>IF(#REF!&gt;0,#REF!*#REF!/1000,"")</f>
        <v>#REF!</v>
      </c>
      <c r="CI234" s="201" t="e">
        <f>IF(#REF!&gt;0,#REF!*#REF!/1000,"")</f>
        <v>#REF!</v>
      </c>
      <c r="CJ234" s="74" t="e">
        <f t="shared" si="52"/>
        <v>#REF!</v>
      </c>
      <c r="CK234" s="74" t="e">
        <f t="shared" si="53"/>
        <v>#REF!</v>
      </c>
      <c r="CL234" s="201" t="e">
        <f>IF(ISNA(CJ234),"",CJ234*#REF!)</f>
        <v>#REF!</v>
      </c>
      <c r="CM234" s="201" t="e">
        <f>IF(ISNA(CK234),"",CK234*#REF!)</f>
        <v>#REF!</v>
      </c>
      <c r="CN234" s="101" t="e">
        <f>IF(#REF!&gt;0,DQ$57,"")</f>
        <v>#REF!</v>
      </c>
      <c r="CO234" s="84"/>
      <c r="CP234" s="2"/>
      <c r="CQ234" s="2"/>
      <c r="CR234" s="2"/>
      <c r="CS234" s="2"/>
      <c r="CT234" s="2"/>
      <c r="CU234" s="2"/>
      <c r="CV234" s="2"/>
      <c r="CX234" s="2"/>
      <c r="CY234" s="2"/>
      <c r="CZ234" s="2"/>
      <c r="DA234" s="2"/>
      <c r="DB234" s="2"/>
      <c r="DC234" s="2"/>
      <c r="DD234" s="2"/>
      <c r="DE234" s="2"/>
      <c r="DF234" s="2"/>
      <c r="DG234" s="2"/>
      <c r="DJ234" s="2"/>
      <c r="DK234" s="2"/>
      <c r="DL234" s="2"/>
      <c r="DM234" s="2"/>
      <c r="DP234" s="48"/>
    </row>
    <row r="235" spans="2:121" ht="18" customHeight="1">
      <c r="B235" s="151" t="e">
        <f>IF(#REF!="","",VLOOKUP(#REF!,$CX$11:$DG$26,9,0))</f>
        <v>#REF!</v>
      </c>
      <c r="C235" s="64" t="e">
        <f>IF(#REF!="",0,VLOOKUP(#REF!,$CP$11:$CQ$16,2,0))</f>
        <v>#REF!</v>
      </c>
      <c r="D235" s="65" t="e">
        <f>IF(#REF!="",0,VLOOKUP(#REF!,$CX$11:$CY$26,2,0))</f>
        <v>#REF!</v>
      </c>
      <c r="E235" s="152" t="e">
        <f t="shared" si="43"/>
        <v>#REF!</v>
      </c>
      <c r="F235" s="155" t="e">
        <f>IF(#REF!="","",VLOOKUP(#REF!,#REF!,7,0))</f>
        <v>#REF!</v>
      </c>
      <c r="G235" s="201" t="e">
        <f>IF(OR(#REF!="",F235=""),"",ROUND(#REF!/10^3*F235,3))</f>
        <v>#REF!</v>
      </c>
      <c r="H235" s="201" t="e">
        <f>IF(#REF!&gt;0,#REF!*#REF!/1000,"")</f>
        <v>#REF!</v>
      </c>
      <c r="I235" s="201" t="e">
        <f>IF(#REF!&gt;0,#REF!*#REF!/1000,"")</f>
        <v>#REF!</v>
      </c>
      <c r="J235" s="51" t="e">
        <f>IF(#REF!="●","",IF(#REF!="","",#REF!))</f>
        <v>#REF!</v>
      </c>
      <c r="K235" s="51" t="e">
        <f>IF(#REF!="●","",IF(#REF!="","",#REF!))</f>
        <v>#REF!</v>
      </c>
      <c r="L235" s="74" t="e">
        <f t="shared" si="44"/>
        <v>#REF!</v>
      </c>
      <c r="M235" s="74" t="e">
        <f t="shared" si="45"/>
        <v>#REF!</v>
      </c>
      <c r="N235" s="201" t="e">
        <f>IF(ISNA(L235),"",L235*#REF!)</f>
        <v>#REF!</v>
      </c>
      <c r="O235" s="201" t="e">
        <f>IF(ISNA(M235),"",M235*#REF!)</f>
        <v>#REF!</v>
      </c>
      <c r="P235" s="78" t="e">
        <f>IF(#REF!&gt;0,DQ$6,"")</f>
        <v>#REF!</v>
      </c>
      <c r="Q235" s="99"/>
      <c r="R235" s="411"/>
      <c r="S235" s="412" t="e">
        <f>IF(OR(#REF!="",F235=""),"",ROUND(#REF!/10^3*F235,3))</f>
        <v>#REF!</v>
      </c>
      <c r="T235" s="412" t="e">
        <f>IF(#REF!&gt;0,#REF!*#REF!/1000,"")</f>
        <v>#REF!</v>
      </c>
      <c r="U235" s="412" t="e">
        <f>IF(#REF!&gt;0,#REF!*#REF!/1000,"")</f>
        <v>#REF!</v>
      </c>
      <c r="V235" s="413" t="e">
        <f>IF(OR(#REF!="●",#REF!="●"),"",IF(#REF!="","",#REF!))</f>
        <v>#REF!</v>
      </c>
      <c r="W235" s="413" t="e">
        <f>IF(OR(#REF!="●",#REF!="●"),"",IF(#REF!="","",#REF!))</f>
        <v>#REF!</v>
      </c>
      <c r="X235" s="412" t="e">
        <f>IF(ISNA(L235),"",L235*#REF!)</f>
        <v>#REF!</v>
      </c>
      <c r="Y235" s="412" t="e">
        <f>IF(ISNA(M235),"",M235*#REF!)</f>
        <v>#REF!</v>
      </c>
      <c r="Z235" s="414" t="e">
        <f>IF(#REF!&gt;0,DQ$6,"")</f>
        <v>#REF!</v>
      </c>
      <c r="AA235" s="95" t="e">
        <f>IF(#REF!="","",VLOOKUP(#REF!,#REF!,7,0))</f>
        <v>#REF!</v>
      </c>
      <c r="AB235" s="201" t="e">
        <f>IF(OR(#REF!="",AA235=""),"",ROUND(#REF!/10^3*AA235,3))</f>
        <v>#REF!</v>
      </c>
      <c r="AC235" s="201" t="e">
        <f>IF(#REF!&gt;0,#REF!*#REF!/1000,"")</f>
        <v>#REF!</v>
      </c>
      <c r="AD235" s="201" t="e">
        <f>IF(#REF!&gt;0,#REF!*#REF!/1000,"")</f>
        <v>#REF!</v>
      </c>
      <c r="AE235" s="74" t="e">
        <f t="shared" si="46"/>
        <v>#REF!</v>
      </c>
      <c r="AF235" s="74" t="e">
        <f t="shared" si="47"/>
        <v>#REF!</v>
      </c>
      <c r="AG235" s="201" t="e">
        <f>IF(ISNA(AE235),"",AE235*#REF!)</f>
        <v>#REF!</v>
      </c>
      <c r="AH235" s="201" t="e">
        <f>IF(ISNA(AF235),"",AF235*#REF!)</f>
        <v>#REF!</v>
      </c>
      <c r="AI235" s="78" t="e">
        <f>IF(#REF!&gt;0,DQ$23,"")</f>
        <v>#REF!</v>
      </c>
      <c r="AJ235" s="99"/>
      <c r="AK235" s="411"/>
      <c r="AL235" s="412" t="e">
        <f>IF(OR(#REF!="",F235=""),"",ROUND(#REF!/10^3*F235,3))</f>
        <v>#REF!</v>
      </c>
      <c r="AM235" s="412" t="e">
        <f>IF(#REF!&gt;0,#REF!*#REF!/1000,"")</f>
        <v>#REF!</v>
      </c>
      <c r="AN235" s="412" t="e">
        <f>IF(#REF!&gt;0,#REF!*#REF!/1000,"")</f>
        <v>#REF!</v>
      </c>
      <c r="AO235" s="413" t="e">
        <f>IF(OR(#REF!="●",#REF!="●",#REF!="●"),"",IF(#REF!="","",#REF!))</f>
        <v>#REF!</v>
      </c>
      <c r="AP235" s="413" t="e">
        <f>IF(OR(#REF!="●",#REF!="●",#REF!="●"),"",IF(#REF!="","",#REF!))</f>
        <v>#REF!</v>
      </c>
      <c r="AQ235" s="412" t="e">
        <f>IF(ISNA(L235),"",L235*#REF!)</f>
        <v>#REF!</v>
      </c>
      <c r="AR235" s="412" t="e">
        <f>IF(ISNA(M235),"",M235*#REF!)</f>
        <v>#REF!</v>
      </c>
      <c r="AS235" s="414" t="e">
        <f>IF(#REF!&gt;0,DQ$6,"")</f>
        <v>#REF!</v>
      </c>
      <c r="AT235" s="95" t="e">
        <f>IF(#REF!="","",VLOOKUP(#REF!,#REF!,7,0))</f>
        <v>#REF!</v>
      </c>
      <c r="AU235" s="201" t="e">
        <f>IF(OR(#REF!="",AT235=""),"",ROUND(#REF!/10^3*AT235,3))</f>
        <v>#REF!</v>
      </c>
      <c r="AV235" s="201" t="e">
        <f>IF(#REF!&gt;0,#REF!*#REF!/1000,"")</f>
        <v>#REF!</v>
      </c>
      <c r="AW235" s="201" t="e">
        <f>IF(#REF!&gt;0,#REF!*#REF!/1000,"")</f>
        <v>#REF!</v>
      </c>
      <c r="AX235" s="74" t="e">
        <f t="shared" si="48"/>
        <v>#REF!</v>
      </c>
      <c r="AY235" s="74" t="e">
        <f t="shared" si="49"/>
        <v>#REF!</v>
      </c>
      <c r="AZ235" s="201" t="e">
        <f>IF(ISNA(AX235),"",AX235*#REF!)</f>
        <v>#REF!</v>
      </c>
      <c r="BA235" s="201" t="e">
        <f>IF(ISNA(AY235),"",AY235*#REF!)</f>
        <v>#REF!</v>
      </c>
      <c r="BB235" s="78" t="e">
        <f>IF(#REF!&gt;0,DQ$40,"")</f>
        <v>#REF!</v>
      </c>
      <c r="BC235" s="99"/>
      <c r="BD235" s="650"/>
      <c r="BE235" s="652" t="e">
        <f>IF(OR(#REF!="",F235=""),"",ROUND(#REF!/10^3*F235,3))</f>
        <v>#REF!</v>
      </c>
      <c r="BF235" s="412" t="e">
        <f>IF(#REF!&gt;0,#REF!*#REF!/1000,"")</f>
        <v>#REF!</v>
      </c>
      <c r="BG235" s="412" t="e">
        <f>IF(#REF!&gt;0,#REF!*#REF!/1000,"")</f>
        <v>#REF!</v>
      </c>
      <c r="BH235" s="413" t="e">
        <f>IF(OR(#REF!="●",#REF!="●",#REF!="●",#REF!="●"),"",IF(#REF!="","",#REF!))</f>
        <v>#REF!</v>
      </c>
      <c r="BI235" s="413" t="e">
        <f>IF(OR(#REF!="●",#REF!="●",#REF!="●",#REF!="●"),"",IF(#REF!="","",#REF!))</f>
        <v>#REF!</v>
      </c>
      <c r="BJ235" s="412" t="e">
        <f>IF(ISNA(L235),"",L235*#REF!)</f>
        <v>#REF!</v>
      </c>
      <c r="BK235" s="412" t="e">
        <f>IF(ISNA(M235),"",M235*#REF!)</f>
        <v>#REF!</v>
      </c>
      <c r="BL235" s="415" t="e">
        <f>IF(#REF!&gt;0,DQ$6,"")</f>
        <v>#REF!</v>
      </c>
      <c r="BM235" s="361" t="e">
        <f>IF(#REF!="","",VLOOKUP(#REF!,#REF!,7,0))</f>
        <v>#REF!</v>
      </c>
      <c r="BN235" s="201" t="e">
        <f>IF(OR(#REF!="",BM235=""),"",ROUND(#REF!/10^3*BM235,3))</f>
        <v>#REF!</v>
      </c>
      <c r="BO235" s="201" t="e">
        <f>IF(#REF!&gt;0,#REF!*#REF!/1000,"")</f>
        <v>#REF!</v>
      </c>
      <c r="BP235" s="201" t="e">
        <f>IF(#REF!&gt;0,#REF!*#REF!/1000,"")</f>
        <v>#REF!</v>
      </c>
      <c r="BQ235" s="74" t="e">
        <f t="shared" si="50"/>
        <v>#REF!</v>
      </c>
      <c r="BR235" s="74" t="e">
        <f t="shared" si="51"/>
        <v>#REF!</v>
      </c>
      <c r="BS235" s="201" t="e">
        <f>IF(ISNA(BQ235),"",BQ235*#REF!)</f>
        <v>#REF!</v>
      </c>
      <c r="BT235" s="201" t="e">
        <f>IF(ISNA(BR235),"",BR235*#REF!)</f>
        <v>#REF!</v>
      </c>
      <c r="BU235" s="78" t="e">
        <f>IF(#REF!&gt;0,DQ$57,"")</f>
        <v>#REF!</v>
      </c>
      <c r="BV235" s="99"/>
      <c r="BW235" s="411"/>
      <c r="BX235" s="412" t="e">
        <f>IF(OR(#REF!="",F235=""),"",ROUND(#REF!/10^3*F235,3))</f>
        <v>#REF!</v>
      </c>
      <c r="BY235" s="412" t="e">
        <f>IF(#REF!&gt;0,#REF!*#REF!/1000,"")</f>
        <v>#REF!</v>
      </c>
      <c r="BZ235" s="412" t="e">
        <f>IF(#REF!&gt;0,#REF!*#REF!/1000,"")</f>
        <v>#REF!</v>
      </c>
      <c r="CA235" s="413" t="e">
        <f>IF(OR(#REF!="●",#REF!="●",#REF!="●",#REF!="●",#REF!="●"),"",IF(#REF!="","",#REF!))</f>
        <v>#REF!</v>
      </c>
      <c r="CB235" s="413" t="e">
        <f>IF(OR(#REF!="●",#REF!="●",#REF!="●",#REF!="●",#REF!="●"),"",IF(#REF!="","",#REF!))</f>
        <v>#REF!</v>
      </c>
      <c r="CC235" s="412" t="e">
        <f>IF(ISNA(L235),"",L235*#REF!)</f>
        <v>#REF!</v>
      </c>
      <c r="CD235" s="412" t="e">
        <f>IF(ISNA(M235),"",M235*#REF!)</f>
        <v>#REF!</v>
      </c>
      <c r="CE235" s="415" t="e">
        <f>IF(#REF!&gt;0,DQ$6,"")</f>
        <v>#REF!</v>
      </c>
      <c r="CF235" s="361" t="e">
        <f>IF(#REF!="","",VLOOKUP(#REF!,#REF!,7,0))</f>
        <v>#REF!</v>
      </c>
      <c r="CG235" s="201" t="e">
        <f>IF(OR(#REF!="",CF235=""),"",ROUND(#REF!/10^3*CF235,3))</f>
        <v>#REF!</v>
      </c>
      <c r="CH235" s="201" t="e">
        <f>IF(#REF!&gt;0,#REF!*#REF!/1000,"")</f>
        <v>#REF!</v>
      </c>
      <c r="CI235" s="201" t="e">
        <f>IF(#REF!&gt;0,#REF!*#REF!/1000,"")</f>
        <v>#REF!</v>
      </c>
      <c r="CJ235" s="74" t="e">
        <f t="shared" si="52"/>
        <v>#REF!</v>
      </c>
      <c r="CK235" s="74" t="e">
        <f t="shared" si="53"/>
        <v>#REF!</v>
      </c>
      <c r="CL235" s="201" t="e">
        <f>IF(ISNA(CJ235),"",CJ235*#REF!)</f>
        <v>#REF!</v>
      </c>
      <c r="CM235" s="201" t="e">
        <f>IF(ISNA(CK235),"",CK235*#REF!)</f>
        <v>#REF!</v>
      </c>
      <c r="CN235" s="101" t="e">
        <f>IF(#REF!&gt;0,DQ$57,"")</f>
        <v>#REF!</v>
      </c>
      <c r="CO235" s="84"/>
      <c r="CP235" s="2"/>
      <c r="CQ235" s="2"/>
      <c r="CR235" s="2"/>
      <c r="CS235" s="2"/>
      <c r="CT235" s="2"/>
      <c r="CU235" s="2"/>
      <c r="CV235" s="2"/>
      <c r="CX235" s="2"/>
      <c r="CY235" s="2"/>
      <c r="CZ235" s="2"/>
      <c r="DA235" s="2"/>
      <c r="DB235" s="2"/>
      <c r="DC235" s="2"/>
      <c r="DD235" s="2"/>
      <c r="DE235" s="2"/>
      <c r="DF235" s="2"/>
      <c r="DG235" s="2"/>
      <c r="DJ235" s="7"/>
      <c r="DK235" s="7"/>
      <c r="DL235" s="7"/>
      <c r="DM235" s="7"/>
      <c r="DN235" s="7"/>
      <c r="DO235" s="7"/>
      <c r="DP235" s="7"/>
      <c r="DQ235" s="7"/>
    </row>
    <row r="236" spans="2:121" ht="18" customHeight="1">
      <c r="B236" s="151" t="e">
        <f>IF(#REF!="","",VLOOKUP(#REF!,$CX$11:$DG$26,9,0))</f>
        <v>#REF!</v>
      </c>
      <c r="C236" s="64" t="e">
        <f>IF(#REF!="",0,VLOOKUP(#REF!,$CP$11:$CQ$16,2,0))</f>
        <v>#REF!</v>
      </c>
      <c r="D236" s="65" t="e">
        <f>IF(#REF!="",0,VLOOKUP(#REF!,$CX$11:$CY$26,2,0))</f>
        <v>#REF!</v>
      </c>
      <c r="E236" s="152" t="e">
        <f t="shared" si="43"/>
        <v>#REF!</v>
      </c>
      <c r="F236" s="155" t="e">
        <f>IF(#REF!="","",VLOOKUP(#REF!,#REF!,7,0))</f>
        <v>#REF!</v>
      </c>
      <c r="G236" s="201" t="e">
        <f>IF(OR(#REF!="",F236=""),"",ROUND(#REF!/10^3*F236,3))</f>
        <v>#REF!</v>
      </c>
      <c r="H236" s="201" t="e">
        <f>IF(#REF!&gt;0,#REF!*#REF!/1000,"")</f>
        <v>#REF!</v>
      </c>
      <c r="I236" s="201" t="e">
        <f>IF(#REF!&gt;0,#REF!*#REF!/1000,"")</f>
        <v>#REF!</v>
      </c>
      <c r="J236" s="51" t="e">
        <f>IF(#REF!="●","",IF(#REF!="","",#REF!))</f>
        <v>#REF!</v>
      </c>
      <c r="K236" s="51" t="e">
        <f>IF(#REF!="●","",IF(#REF!="","",#REF!))</f>
        <v>#REF!</v>
      </c>
      <c r="L236" s="74" t="e">
        <f t="shared" si="44"/>
        <v>#REF!</v>
      </c>
      <c r="M236" s="74" t="e">
        <f t="shared" si="45"/>
        <v>#REF!</v>
      </c>
      <c r="N236" s="201" t="e">
        <f>IF(ISNA(L236),"",L236*#REF!)</f>
        <v>#REF!</v>
      </c>
      <c r="O236" s="201" t="e">
        <f>IF(ISNA(M236),"",M236*#REF!)</f>
        <v>#REF!</v>
      </c>
      <c r="P236" s="78" t="e">
        <f>IF(#REF!&gt;0,DQ$6,"")</f>
        <v>#REF!</v>
      </c>
      <c r="Q236" s="99"/>
      <c r="R236" s="411"/>
      <c r="S236" s="412" t="e">
        <f>IF(OR(#REF!="",F236=""),"",ROUND(#REF!/10^3*F236,3))</f>
        <v>#REF!</v>
      </c>
      <c r="T236" s="412" t="e">
        <f>IF(#REF!&gt;0,#REF!*#REF!/1000,"")</f>
        <v>#REF!</v>
      </c>
      <c r="U236" s="412" t="e">
        <f>IF(#REF!&gt;0,#REF!*#REF!/1000,"")</f>
        <v>#REF!</v>
      </c>
      <c r="V236" s="413" t="e">
        <f>IF(OR(#REF!="●",#REF!="●"),"",IF(#REF!="","",#REF!))</f>
        <v>#REF!</v>
      </c>
      <c r="W236" s="413" t="e">
        <f>IF(OR(#REF!="●",#REF!="●"),"",IF(#REF!="","",#REF!))</f>
        <v>#REF!</v>
      </c>
      <c r="X236" s="412" t="e">
        <f>IF(ISNA(L236),"",L236*#REF!)</f>
        <v>#REF!</v>
      </c>
      <c r="Y236" s="412" t="e">
        <f>IF(ISNA(M236),"",M236*#REF!)</f>
        <v>#REF!</v>
      </c>
      <c r="Z236" s="414" t="e">
        <f>IF(#REF!&gt;0,DQ$6,"")</f>
        <v>#REF!</v>
      </c>
      <c r="AA236" s="95" t="e">
        <f>IF(#REF!="","",VLOOKUP(#REF!,#REF!,7,0))</f>
        <v>#REF!</v>
      </c>
      <c r="AB236" s="201" t="e">
        <f>IF(OR(#REF!="",AA236=""),"",ROUND(#REF!/10^3*AA236,3))</f>
        <v>#REF!</v>
      </c>
      <c r="AC236" s="201" t="e">
        <f>IF(#REF!&gt;0,#REF!*#REF!/1000,"")</f>
        <v>#REF!</v>
      </c>
      <c r="AD236" s="201" t="e">
        <f>IF(#REF!&gt;0,#REF!*#REF!/1000,"")</f>
        <v>#REF!</v>
      </c>
      <c r="AE236" s="74" t="e">
        <f t="shared" si="46"/>
        <v>#REF!</v>
      </c>
      <c r="AF236" s="74" t="e">
        <f t="shared" si="47"/>
        <v>#REF!</v>
      </c>
      <c r="AG236" s="201" t="e">
        <f>IF(ISNA(AE236),"",AE236*#REF!)</f>
        <v>#REF!</v>
      </c>
      <c r="AH236" s="201" t="e">
        <f>IF(ISNA(AF236),"",AF236*#REF!)</f>
        <v>#REF!</v>
      </c>
      <c r="AI236" s="78" t="e">
        <f>IF(#REF!&gt;0,DQ$23,"")</f>
        <v>#REF!</v>
      </c>
      <c r="AJ236" s="99"/>
      <c r="AK236" s="411"/>
      <c r="AL236" s="412" t="e">
        <f>IF(OR(#REF!="",F236=""),"",ROUND(#REF!/10^3*F236,3))</f>
        <v>#REF!</v>
      </c>
      <c r="AM236" s="412" t="e">
        <f>IF(#REF!&gt;0,#REF!*#REF!/1000,"")</f>
        <v>#REF!</v>
      </c>
      <c r="AN236" s="412" t="e">
        <f>IF(#REF!&gt;0,#REF!*#REF!/1000,"")</f>
        <v>#REF!</v>
      </c>
      <c r="AO236" s="413" t="e">
        <f>IF(OR(#REF!="●",#REF!="●",#REF!="●"),"",IF(#REF!="","",#REF!))</f>
        <v>#REF!</v>
      </c>
      <c r="AP236" s="413" t="e">
        <f>IF(OR(#REF!="●",#REF!="●",#REF!="●"),"",IF(#REF!="","",#REF!))</f>
        <v>#REF!</v>
      </c>
      <c r="AQ236" s="412" t="e">
        <f>IF(ISNA(L236),"",L236*#REF!)</f>
        <v>#REF!</v>
      </c>
      <c r="AR236" s="412" t="e">
        <f>IF(ISNA(M236),"",M236*#REF!)</f>
        <v>#REF!</v>
      </c>
      <c r="AS236" s="414" t="e">
        <f>IF(#REF!&gt;0,DQ$6,"")</f>
        <v>#REF!</v>
      </c>
      <c r="AT236" s="95" t="e">
        <f>IF(#REF!="","",VLOOKUP(#REF!,#REF!,7,0))</f>
        <v>#REF!</v>
      </c>
      <c r="AU236" s="201" t="e">
        <f>IF(OR(#REF!="",AT236=""),"",ROUND(#REF!/10^3*AT236,3))</f>
        <v>#REF!</v>
      </c>
      <c r="AV236" s="201" t="e">
        <f>IF(#REF!&gt;0,#REF!*#REF!/1000,"")</f>
        <v>#REF!</v>
      </c>
      <c r="AW236" s="201" t="e">
        <f>IF(#REF!&gt;0,#REF!*#REF!/1000,"")</f>
        <v>#REF!</v>
      </c>
      <c r="AX236" s="74" t="e">
        <f t="shared" si="48"/>
        <v>#REF!</v>
      </c>
      <c r="AY236" s="74" t="e">
        <f t="shared" si="49"/>
        <v>#REF!</v>
      </c>
      <c r="AZ236" s="201" t="e">
        <f>IF(ISNA(AX236),"",AX236*#REF!)</f>
        <v>#REF!</v>
      </c>
      <c r="BA236" s="201" t="e">
        <f>IF(ISNA(AY236),"",AY236*#REF!)</f>
        <v>#REF!</v>
      </c>
      <c r="BB236" s="78" t="e">
        <f>IF(#REF!&gt;0,DQ$40,"")</f>
        <v>#REF!</v>
      </c>
      <c r="BC236" s="99"/>
      <c r="BD236" s="650"/>
      <c r="BE236" s="652" t="e">
        <f>IF(OR(#REF!="",F236=""),"",ROUND(#REF!/10^3*F236,3))</f>
        <v>#REF!</v>
      </c>
      <c r="BF236" s="412" t="e">
        <f>IF(#REF!&gt;0,#REF!*#REF!/1000,"")</f>
        <v>#REF!</v>
      </c>
      <c r="BG236" s="412" t="e">
        <f>IF(#REF!&gt;0,#REF!*#REF!/1000,"")</f>
        <v>#REF!</v>
      </c>
      <c r="BH236" s="413" t="e">
        <f>IF(OR(#REF!="●",#REF!="●",#REF!="●",#REF!="●"),"",IF(#REF!="","",#REF!))</f>
        <v>#REF!</v>
      </c>
      <c r="BI236" s="413" t="e">
        <f>IF(OR(#REF!="●",#REF!="●",#REF!="●",#REF!="●"),"",IF(#REF!="","",#REF!))</f>
        <v>#REF!</v>
      </c>
      <c r="BJ236" s="412" t="e">
        <f>IF(ISNA(L236),"",L236*#REF!)</f>
        <v>#REF!</v>
      </c>
      <c r="BK236" s="412" t="e">
        <f>IF(ISNA(M236),"",M236*#REF!)</f>
        <v>#REF!</v>
      </c>
      <c r="BL236" s="415" t="e">
        <f>IF(#REF!&gt;0,DQ$6,"")</f>
        <v>#REF!</v>
      </c>
      <c r="BM236" s="361" t="e">
        <f>IF(#REF!="","",VLOOKUP(#REF!,#REF!,7,0))</f>
        <v>#REF!</v>
      </c>
      <c r="BN236" s="201" t="e">
        <f>IF(OR(#REF!="",BM236=""),"",ROUND(#REF!/10^3*BM236,3))</f>
        <v>#REF!</v>
      </c>
      <c r="BO236" s="201" t="e">
        <f>IF(#REF!&gt;0,#REF!*#REF!/1000,"")</f>
        <v>#REF!</v>
      </c>
      <c r="BP236" s="201" t="e">
        <f>IF(#REF!&gt;0,#REF!*#REF!/1000,"")</f>
        <v>#REF!</v>
      </c>
      <c r="BQ236" s="74" t="e">
        <f t="shared" si="50"/>
        <v>#REF!</v>
      </c>
      <c r="BR236" s="74" t="e">
        <f t="shared" si="51"/>
        <v>#REF!</v>
      </c>
      <c r="BS236" s="201" t="e">
        <f>IF(ISNA(BQ236),"",BQ236*#REF!)</f>
        <v>#REF!</v>
      </c>
      <c r="BT236" s="201" t="e">
        <f>IF(ISNA(BR236),"",BR236*#REF!)</f>
        <v>#REF!</v>
      </c>
      <c r="BU236" s="78" t="e">
        <f>IF(#REF!&gt;0,DQ$57,"")</f>
        <v>#REF!</v>
      </c>
      <c r="BV236" s="99"/>
      <c r="BW236" s="411"/>
      <c r="BX236" s="412" t="e">
        <f>IF(OR(#REF!="",F236=""),"",ROUND(#REF!/10^3*F236,3))</f>
        <v>#REF!</v>
      </c>
      <c r="BY236" s="412" t="e">
        <f>IF(#REF!&gt;0,#REF!*#REF!/1000,"")</f>
        <v>#REF!</v>
      </c>
      <c r="BZ236" s="412" t="e">
        <f>IF(#REF!&gt;0,#REF!*#REF!/1000,"")</f>
        <v>#REF!</v>
      </c>
      <c r="CA236" s="413" t="e">
        <f>IF(OR(#REF!="●",#REF!="●",#REF!="●",#REF!="●",#REF!="●"),"",IF(#REF!="","",#REF!))</f>
        <v>#REF!</v>
      </c>
      <c r="CB236" s="413" t="e">
        <f>IF(OR(#REF!="●",#REF!="●",#REF!="●",#REF!="●",#REF!="●"),"",IF(#REF!="","",#REF!))</f>
        <v>#REF!</v>
      </c>
      <c r="CC236" s="412" t="e">
        <f>IF(ISNA(L236),"",L236*#REF!)</f>
        <v>#REF!</v>
      </c>
      <c r="CD236" s="412" t="e">
        <f>IF(ISNA(M236),"",M236*#REF!)</f>
        <v>#REF!</v>
      </c>
      <c r="CE236" s="415" t="e">
        <f>IF(#REF!&gt;0,DQ$6,"")</f>
        <v>#REF!</v>
      </c>
      <c r="CF236" s="361" t="e">
        <f>IF(#REF!="","",VLOOKUP(#REF!,#REF!,7,0))</f>
        <v>#REF!</v>
      </c>
      <c r="CG236" s="201" t="e">
        <f>IF(OR(#REF!="",CF236=""),"",ROUND(#REF!/10^3*CF236,3))</f>
        <v>#REF!</v>
      </c>
      <c r="CH236" s="201" t="e">
        <f>IF(#REF!&gt;0,#REF!*#REF!/1000,"")</f>
        <v>#REF!</v>
      </c>
      <c r="CI236" s="201" t="e">
        <f>IF(#REF!&gt;0,#REF!*#REF!/1000,"")</f>
        <v>#REF!</v>
      </c>
      <c r="CJ236" s="74" t="e">
        <f t="shared" si="52"/>
        <v>#REF!</v>
      </c>
      <c r="CK236" s="74" t="e">
        <f t="shared" si="53"/>
        <v>#REF!</v>
      </c>
      <c r="CL236" s="201" t="e">
        <f>IF(ISNA(CJ236),"",CJ236*#REF!)</f>
        <v>#REF!</v>
      </c>
      <c r="CM236" s="201" t="e">
        <f>IF(ISNA(CK236),"",CK236*#REF!)</f>
        <v>#REF!</v>
      </c>
      <c r="CN236" s="101" t="e">
        <f>IF(#REF!&gt;0,DQ$57,"")</f>
        <v>#REF!</v>
      </c>
      <c r="CO236" s="84"/>
      <c r="CP236" s="2"/>
      <c r="CQ236" s="2"/>
      <c r="CR236" s="2"/>
      <c r="CS236" s="2"/>
      <c r="CT236" s="2"/>
      <c r="CU236" s="2"/>
      <c r="CV236" s="2"/>
      <c r="CX236" s="2"/>
      <c r="CY236" s="2"/>
      <c r="CZ236" s="2"/>
      <c r="DA236" s="2"/>
      <c r="DB236" s="2"/>
      <c r="DC236" s="2"/>
      <c r="DD236" s="2"/>
      <c r="DE236" s="2"/>
      <c r="DF236" s="2"/>
      <c r="DG236" s="2"/>
      <c r="DJ236" s="2"/>
      <c r="DK236" s="2"/>
      <c r="DL236" s="2"/>
      <c r="DO236" s="43"/>
      <c r="DP236" s="43"/>
      <c r="DQ236" s="43"/>
    </row>
    <row r="237" spans="2:121" ht="18" customHeight="1">
      <c r="B237" s="151" t="e">
        <f>IF(#REF!="","",VLOOKUP(#REF!,$CX$11:$DG$26,9,0))</f>
        <v>#REF!</v>
      </c>
      <c r="C237" s="64" t="e">
        <f>IF(#REF!="",0,VLOOKUP(#REF!,$CP$11:$CQ$16,2,0))</f>
        <v>#REF!</v>
      </c>
      <c r="D237" s="65" t="e">
        <f>IF(#REF!="",0,VLOOKUP(#REF!,$CX$11:$CY$26,2,0))</f>
        <v>#REF!</v>
      </c>
      <c r="E237" s="152" t="e">
        <f t="shared" si="43"/>
        <v>#REF!</v>
      </c>
      <c r="F237" s="155" t="e">
        <f>IF(#REF!="","",VLOOKUP(#REF!,#REF!,7,0))</f>
        <v>#REF!</v>
      </c>
      <c r="G237" s="201" t="e">
        <f>IF(OR(#REF!="",F237=""),"",ROUND(#REF!/10^3*F237,3))</f>
        <v>#REF!</v>
      </c>
      <c r="H237" s="201" t="e">
        <f>IF(#REF!&gt;0,#REF!*#REF!/1000,"")</f>
        <v>#REF!</v>
      </c>
      <c r="I237" s="201" t="e">
        <f>IF(#REF!&gt;0,#REF!*#REF!/1000,"")</f>
        <v>#REF!</v>
      </c>
      <c r="J237" s="51" t="e">
        <f>IF(#REF!="●","",IF(#REF!="","",#REF!))</f>
        <v>#REF!</v>
      </c>
      <c r="K237" s="51" t="e">
        <f>IF(#REF!="●","",IF(#REF!="","",#REF!))</f>
        <v>#REF!</v>
      </c>
      <c r="L237" s="74" t="e">
        <f t="shared" si="44"/>
        <v>#REF!</v>
      </c>
      <c r="M237" s="74" t="e">
        <f t="shared" si="45"/>
        <v>#REF!</v>
      </c>
      <c r="N237" s="201" t="e">
        <f>IF(ISNA(L237),"",L237*#REF!)</f>
        <v>#REF!</v>
      </c>
      <c r="O237" s="201" t="e">
        <f>IF(ISNA(M237),"",M237*#REF!)</f>
        <v>#REF!</v>
      </c>
      <c r="P237" s="78" t="e">
        <f>IF(#REF!&gt;0,DQ$6,"")</f>
        <v>#REF!</v>
      </c>
      <c r="Q237" s="99"/>
      <c r="R237" s="411"/>
      <c r="S237" s="412" t="e">
        <f>IF(OR(#REF!="",F237=""),"",ROUND(#REF!/10^3*F237,3))</f>
        <v>#REF!</v>
      </c>
      <c r="T237" s="412" t="e">
        <f>IF(#REF!&gt;0,#REF!*#REF!/1000,"")</f>
        <v>#REF!</v>
      </c>
      <c r="U237" s="412" t="e">
        <f>IF(#REF!&gt;0,#REF!*#REF!/1000,"")</f>
        <v>#REF!</v>
      </c>
      <c r="V237" s="413" t="e">
        <f>IF(OR(#REF!="●",#REF!="●"),"",IF(#REF!="","",#REF!))</f>
        <v>#REF!</v>
      </c>
      <c r="W237" s="413" t="e">
        <f>IF(OR(#REF!="●",#REF!="●"),"",IF(#REF!="","",#REF!))</f>
        <v>#REF!</v>
      </c>
      <c r="X237" s="412" t="e">
        <f>IF(ISNA(L237),"",L237*#REF!)</f>
        <v>#REF!</v>
      </c>
      <c r="Y237" s="412" t="e">
        <f>IF(ISNA(M237),"",M237*#REF!)</f>
        <v>#REF!</v>
      </c>
      <c r="Z237" s="414" t="e">
        <f>IF(#REF!&gt;0,DQ$6,"")</f>
        <v>#REF!</v>
      </c>
      <c r="AA237" s="95" t="e">
        <f>IF(#REF!="","",VLOOKUP(#REF!,#REF!,7,0))</f>
        <v>#REF!</v>
      </c>
      <c r="AB237" s="201" t="e">
        <f>IF(OR(#REF!="",AA237=""),"",ROUND(#REF!/10^3*AA237,3))</f>
        <v>#REF!</v>
      </c>
      <c r="AC237" s="201" t="e">
        <f>IF(#REF!&gt;0,#REF!*#REF!/1000,"")</f>
        <v>#REF!</v>
      </c>
      <c r="AD237" s="201" t="e">
        <f>IF(#REF!&gt;0,#REF!*#REF!/1000,"")</f>
        <v>#REF!</v>
      </c>
      <c r="AE237" s="74" t="e">
        <f t="shared" si="46"/>
        <v>#REF!</v>
      </c>
      <c r="AF237" s="74" t="e">
        <f t="shared" si="47"/>
        <v>#REF!</v>
      </c>
      <c r="AG237" s="201" t="e">
        <f>IF(ISNA(AE237),"",AE237*#REF!)</f>
        <v>#REF!</v>
      </c>
      <c r="AH237" s="201" t="e">
        <f>IF(ISNA(AF237),"",AF237*#REF!)</f>
        <v>#REF!</v>
      </c>
      <c r="AI237" s="78" t="e">
        <f>IF(#REF!&gt;0,DQ$23,"")</f>
        <v>#REF!</v>
      </c>
      <c r="AJ237" s="99"/>
      <c r="AK237" s="411"/>
      <c r="AL237" s="412" t="e">
        <f>IF(OR(#REF!="",F237=""),"",ROUND(#REF!/10^3*F237,3))</f>
        <v>#REF!</v>
      </c>
      <c r="AM237" s="412" t="e">
        <f>IF(#REF!&gt;0,#REF!*#REF!/1000,"")</f>
        <v>#REF!</v>
      </c>
      <c r="AN237" s="412" t="e">
        <f>IF(#REF!&gt;0,#REF!*#REF!/1000,"")</f>
        <v>#REF!</v>
      </c>
      <c r="AO237" s="413" t="e">
        <f>IF(OR(#REF!="●",#REF!="●",#REF!="●"),"",IF(#REF!="","",#REF!))</f>
        <v>#REF!</v>
      </c>
      <c r="AP237" s="413" t="e">
        <f>IF(OR(#REF!="●",#REF!="●",#REF!="●"),"",IF(#REF!="","",#REF!))</f>
        <v>#REF!</v>
      </c>
      <c r="AQ237" s="412" t="e">
        <f>IF(ISNA(L237),"",L237*#REF!)</f>
        <v>#REF!</v>
      </c>
      <c r="AR237" s="412" t="e">
        <f>IF(ISNA(M237),"",M237*#REF!)</f>
        <v>#REF!</v>
      </c>
      <c r="AS237" s="414" t="e">
        <f>IF(#REF!&gt;0,DQ$6,"")</f>
        <v>#REF!</v>
      </c>
      <c r="AT237" s="95" t="e">
        <f>IF(#REF!="","",VLOOKUP(#REF!,#REF!,7,0))</f>
        <v>#REF!</v>
      </c>
      <c r="AU237" s="201" t="e">
        <f>IF(OR(#REF!="",AT237=""),"",ROUND(#REF!/10^3*AT237,3))</f>
        <v>#REF!</v>
      </c>
      <c r="AV237" s="201" t="e">
        <f>IF(#REF!&gt;0,#REF!*#REF!/1000,"")</f>
        <v>#REF!</v>
      </c>
      <c r="AW237" s="201" t="e">
        <f>IF(#REF!&gt;0,#REF!*#REF!/1000,"")</f>
        <v>#REF!</v>
      </c>
      <c r="AX237" s="74" t="e">
        <f t="shared" si="48"/>
        <v>#REF!</v>
      </c>
      <c r="AY237" s="74" t="e">
        <f t="shared" si="49"/>
        <v>#REF!</v>
      </c>
      <c r="AZ237" s="201" t="e">
        <f>IF(ISNA(AX237),"",AX237*#REF!)</f>
        <v>#REF!</v>
      </c>
      <c r="BA237" s="201" t="e">
        <f>IF(ISNA(AY237),"",AY237*#REF!)</f>
        <v>#REF!</v>
      </c>
      <c r="BB237" s="78" t="e">
        <f>IF(#REF!&gt;0,DQ$40,"")</f>
        <v>#REF!</v>
      </c>
      <c r="BC237" s="99"/>
      <c r="BD237" s="650"/>
      <c r="BE237" s="652" t="e">
        <f>IF(OR(#REF!="",F237=""),"",ROUND(#REF!/10^3*F237,3))</f>
        <v>#REF!</v>
      </c>
      <c r="BF237" s="412" t="e">
        <f>IF(#REF!&gt;0,#REF!*#REF!/1000,"")</f>
        <v>#REF!</v>
      </c>
      <c r="BG237" s="412" t="e">
        <f>IF(#REF!&gt;0,#REF!*#REF!/1000,"")</f>
        <v>#REF!</v>
      </c>
      <c r="BH237" s="413" t="e">
        <f>IF(OR(#REF!="●",#REF!="●",#REF!="●",#REF!="●"),"",IF(#REF!="","",#REF!))</f>
        <v>#REF!</v>
      </c>
      <c r="BI237" s="413" t="e">
        <f>IF(OR(#REF!="●",#REF!="●",#REF!="●",#REF!="●"),"",IF(#REF!="","",#REF!))</f>
        <v>#REF!</v>
      </c>
      <c r="BJ237" s="412" t="e">
        <f>IF(ISNA(L237),"",L237*#REF!)</f>
        <v>#REF!</v>
      </c>
      <c r="BK237" s="412" t="e">
        <f>IF(ISNA(M237),"",M237*#REF!)</f>
        <v>#REF!</v>
      </c>
      <c r="BL237" s="415" t="e">
        <f>IF(#REF!&gt;0,DQ$6,"")</f>
        <v>#REF!</v>
      </c>
      <c r="BM237" s="361" t="e">
        <f>IF(#REF!="","",VLOOKUP(#REF!,#REF!,7,0))</f>
        <v>#REF!</v>
      </c>
      <c r="BN237" s="201" t="e">
        <f>IF(OR(#REF!="",BM237=""),"",ROUND(#REF!/10^3*BM237,3))</f>
        <v>#REF!</v>
      </c>
      <c r="BO237" s="201" t="e">
        <f>IF(#REF!&gt;0,#REF!*#REF!/1000,"")</f>
        <v>#REF!</v>
      </c>
      <c r="BP237" s="201" t="e">
        <f>IF(#REF!&gt;0,#REF!*#REF!/1000,"")</f>
        <v>#REF!</v>
      </c>
      <c r="BQ237" s="74" t="e">
        <f t="shared" si="50"/>
        <v>#REF!</v>
      </c>
      <c r="BR237" s="74" t="e">
        <f t="shared" si="51"/>
        <v>#REF!</v>
      </c>
      <c r="BS237" s="201" t="e">
        <f>IF(ISNA(BQ237),"",BQ237*#REF!)</f>
        <v>#REF!</v>
      </c>
      <c r="BT237" s="201" t="e">
        <f>IF(ISNA(BR237),"",BR237*#REF!)</f>
        <v>#REF!</v>
      </c>
      <c r="BU237" s="78" t="e">
        <f>IF(#REF!&gt;0,DQ$57,"")</f>
        <v>#REF!</v>
      </c>
      <c r="BV237" s="99"/>
      <c r="BW237" s="411"/>
      <c r="BX237" s="412" t="e">
        <f>IF(OR(#REF!="",F237=""),"",ROUND(#REF!/10^3*F237,3))</f>
        <v>#REF!</v>
      </c>
      <c r="BY237" s="412" t="e">
        <f>IF(#REF!&gt;0,#REF!*#REF!/1000,"")</f>
        <v>#REF!</v>
      </c>
      <c r="BZ237" s="412" t="e">
        <f>IF(#REF!&gt;0,#REF!*#REF!/1000,"")</f>
        <v>#REF!</v>
      </c>
      <c r="CA237" s="413" t="e">
        <f>IF(OR(#REF!="●",#REF!="●",#REF!="●",#REF!="●",#REF!="●"),"",IF(#REF!="","",#REF!))</f>
        <v>#REF!</v>
      </c>
      <c r="CB237" s="413" t="e">
        <f>IF(OR(#REF!="●",#REF!="●",#REF!="●",#REF!="●",#REF!="●"),"",IF(#REF!="","",#REF!))</f>
        <v>#REF!</v>
      </c>
      <c r="CC237" s="412" t="e">
        <f>IF(ISNA(L237),"",L237*#REF!)</f>
        <v>#REF!</v>
      </c>
      <c r="CD237" s="412" t="e">
        <f>IF(ISNA(M237),"",M237*#REF!)</f>
        <v>#REF!</v>
      </c>
      <c r="CE237" s="415" t="e">
        <f>IF(#REF!&gt;0,DQ$6,"")</f>
        <v>#REF!</v>
      </c>
      <c r="CF237" s="361" t="e">
        <f>IF(#REF!="","",VLOOKUP(#REF!,#REF!,7,0))</f>
        <v>#REF!</v>
      </c>
      <c r="CG237" s="201" t="e">
        <f>IF(OR(#REF!="",CF237=""),"",ROUND(#REF!/10^3*CF237,3))</f>
        <v>#REF!</v>
      </c>
      <c r="CH237" s="201" t="e">
        <f>IF(#REF!&gt;0,#REF!*#REF!/1000,"")</f>
        <v>#REF!</v>
      </c>
      <c r="CI237" s="201" t="e">
        <f>IF(#REF!&gt;0,#REF!*#REF!/1000,"")</f>
        <v>#REF!</v>
      </c>
      <c r="CJ237" s="74" t="e">
        <f t="shared" si="52"/>
        <v>#REF!</v>
      </c>
      <c r="CK237" s="74" t="e">
        <f t="shared" si="53"/>
        <v>#REF!</v>
      </c>
      <c r="CL237" s="201" t="e">
        <f>IF(ISNA(CJ237),"",CJ237*#REF!)</f>
        <v>#REF!</v>
      </c>
      <c r="CM237" s="201" t="e">
        <f>IF(ISNA(CK237),"",CK237*#REF!)</f>
        <v>#REF!</v>
      </c>
      <c r="CN237" s="101" t="e">
        <f>IF(#REF!&gt;0,DQ$57,"")</f>
        <v>#REF!</v>
      </c>
      <c r="CO237" s="84"/>
      <c r="CP237" s="2"/>
      <c r="CQ237" s="2"/>
      <c r="CR237" s="2"/>
      <c r="CS237" s="2"/>
      <c r="CT237" s="2"/>
      <c r="CU237" s="2"/>
      <c r="CV237" s="2"/>
      <c r="CX237" s="2"/>
      <c r="CY237" s="2"/>
      <c r="CZ237" s="2"/>
      <c r="DA237" s="2"/>
      <c r="DB237" s="2"/>
      <c r="DC237" s="2"/>
      <c r="DD237" s="2"/>
      <c r="DE237" s="2"/>
      <c r="DF237" s="2"/>
      <c r="DG237" s="2"/>
      <c r="DJ237" s="4"/>
    </row>
    <row r="238" spans="2:121" ht="18" customHeight="1">
      <c r="B238" s="151" t="e">
        <f>IF(#REF!="","",VLOOKUP(#REF!,$CX$11:$DG$26,9,0))</f>
        <v>#REF!</v>
      </c>
      <c r="C238" s="64" t="e">
        <f>IF(#REF!="",0,VLOOKUP(#REF!,$CP$11:$CQ$16,2,0))</f>
        <v>#REF!</v>
      </c>
      <c r="D238" s="65" t="e">
        <f>IF(#REF!="",0,VLOOKUP(#REF!,$CX$11:$CY$26,2,0))</f>
        <v>#REF!</v>
      </c>
      <c r="E238" s="152" t="e">
        <f t="shared" si="43"/>
        <v>#REF!</v>
      </c>
      <c r="F238" s="155" t="e">
        <f>IF(#REF!="","",VLOOKUP(#REF!,#REF!,7,0))</f>
        <v>#REF!</v>
      </c>
      <c r="G238" s="201" t="e">
        <f>IF(OR(#REF!="",F238=""),"",ROUND(#REF!/10^3*F238,3))</f>
        <v>#REF!</v>
      </c>
      <c r="H238" s="201" t="e">
        <f>IF(#REF!&gt;0,#REF!*#REF!/1000,"")</f>
        <v>#REF!</v>
      </c>
      <c r="I238" s="201" t="e">
        <f>IF(#REF!&gt;0,#REF!*#REF!/1000,"")</f>
        <v>#REF!</v>
      </c>
      <c r="J238" s="51" t="e">
        <f>IF(#REF!="●","",IF(#REF!="","",#REF!))</f>
        <v>#REF!</v>
      </c>
      <c r="K238" s="51" t="e">
        <f>IF(#REF!="●","",IF(#REF!="","",#REF!))</f>
        <v>#REF!</v>
      </c>
      <c r="L238" s="74" t="e">
        <f t="shared" si="44"/>
        <v>#REF!</v>
      </c>
      <c r="M238" s="74" t="e">
        <f t="shared" si="45"/>
        <v>#REF!</v>
      </c>
      <c r="N238" s="201" t="e">
        <f>IF(ISNA(L238),"",L238*#REF!)</f>
        <v>#REF!</v>
      </c>
      <c r="O238" s="201" t="e">
        <f>IF(ISNA(M238),"",M238*#REF!)</f>
        <v>#REF!</v>
      </c>
      <c r="P238" s="78" t="e">
        <f>IF(#REF!&gt;0,DQ$6,"")</f>
        <v>#REF!</v>
      </c>
      <c r="Q238" s="99"/>
      <c r="R238" s="411"/>
      <c r="S238" s="412" t="e">
        <f>IF(OR(#REF!="",F238=""),"",ROUND(#REF!/10^3*F238,3))</f>
        <v>#REF!</v>
      </c>
      <c r="T238" s="412" t="e">
        <f>IF(#REF!&gt;0,#REF!*#REF!/1000,"")</f>
        <v>#REF!</v>
      </c>
      <c r="U238" s="412" t="e">
        <f>IF(#REF!&gt;0,#REF!*#REF!/1000,"")</f>
        <v>#REF!</v>
      </c>
      <c r="V238" s="413" t="e">
        <f>IF(OR(#REF!="●",#REF!="●"),"",IF(#REF!="","",#REF!))</f>
        <v>#REF!</v>
      </c>
      <c r="W238" s="413" t="e">
        <f>IF(OR(#REF!="●",#REF!="●"),"",IF(#REF!="","",#REF!))</f>
        <v>#REF!</v>
      </c>
      <c r="X238" s="412" t="e">
        <f>IF(ISNA(L238),"",L238*#REF!)</f>
        <v>#REF!</v>
      </c>
      <c r="Y238" s="412" t="e">
        <f>IF(ISNA(M238),"",M238*#REF!)</f>
        <v>#REF!</v>
      </c>
      <c r="Z238" s="414" t="e">
        <f>IF(#REF!&gt;0,DQ$6,"")</f>
        <v>#REF!</v>
      </c>
      <c r="AA238" s="95" t="e">
        <f>IF(#REF!="","",VLOOKUP(#REF!,#REF!,7,0))</f>
        <v>#REF!</v>
      </c>
      <c r="AB238" s="201" t="e">
        <f>IF(OR(#REF!="",AA238=""),"",ROUND(#REF!/10^3*AA238,3))</f>
        <v>#REF!</v>
      </c>
      <c r="AC238" s="201" t="e">
        <f>IF(#REF!&gt;0,#REF!*#REF!/1000,"")</f>
        <v>#REF!</v>
      </c>
      <c r="AD238" s="201" t="e">
        <f>IF(#REF!&gt;0,#REF!*#REF!/1000,"")</f>
        <v>#REF!</v>
      </c>
      <c r="AE238" s="74" t="e">
        <f t="shared" si="46"/>
        <v>#REF!</v>
      </c>
      <c r="AF238" s="74" t="e">
        <f t="shared" si="47"/>
        <v>#REF!</v>
      </c>
      <c r="AG238" s="201" t="e">
        <f>IF(ISNA(AE238),"",AE238*#REF!)</f>
        <v>#REF!</v>
      </c>
      <c r="AH238" s="201" t="e">
        <f>IF(ISNA(AF238),"",AF238*#REF!)</f>
        <v>#REF!</v>
      </c>
      <c r="AI238" s="78" t="e">
        <f>IF(#REF!&gt;0,DQ$23,"")</f>
        <v>#REF!</v>
      </c>
      <c r="AJ238" s="99"/>
      <c r="AK238" s="411"/>
      <c r="AL238" s="412" t="e">
        <f>IF(OR(#REF!="",F238=""),"",ROUND(#REF!/10^3*F238,3))</f>
        <v>#REF!</v>
      </c>
      <c r="AM238" s="412" t="e">
        <f>IF(#REF!&gt;0,#REF!*#REF!/1000,"")</f>
        <v>#REF!</v>
      </c>
      <c r="AN238" s="412" t="e">
        <f>IF(#REF!&gt;0,#REF!*#REF!/1000,"")</f>
        <v>#REF!</v>
      </c>
      <c r="AO238" s="413" t="e">
        <f>IF(OR(#REF!="●",#REF!="●",#REF!="●"),"",IF(#REF!="","",#REF!))</f>
        <v>#REF!</v>
      </c>
      <c r="AP238" s="413" t="e">
        <f>IF(OR(#REF!="●",#REF!="●",#REF!="●"),"",IF(#REF!="","",#REF!))</f>
        <v>#REF!</v>
      </c>
      <c r="AQ238" s="412" t="e">
        <f>IF(ISNA(L238),"",L238*#REF!)</f>
        <v>#REF!</v>
      </c>
      <c r="AR238" s="412" t="e">
        <f>IF(ISNA(M238),"",M238*#REF!)</f>
        <v>#REF!</v>
      </c>
      <c r="AS238" s="414" t="e">
        <f>IF(#REF!&gt;0,DQ$6,"")</f>
        <v>#REF!</v>
      </c>
      <c r="AT238" s="95" t="e">
        <f>IF(#REF!="","",VLOOKUP(#REF!,#REF!,7,0))</f>
        <v>#REF!</v>
      </c>
      <c r="AU238" s="201" t="e">
        <f>IF(OR(#REF!="",AT238=""),"",ROUND(#REF!/10^3*AT238,3))</f>
        <v>#REF!</v>
      </c>
      <c r="AV238" s="201" t="e">
        <f>IF(#REF!&gt;0,#REF!*#REF!/1000,"")</f>
        <v>#REF!</v>
      </c>
      <c r="AW238" s="201" t="e">
        <f>IF(#REF!&gt;0,#REF!*#REF!/1000,"")</f>
        <v>#REF!</v>
      </c>
      <c r="AX238" s="74" t="e">
        <f t="shared" si="48"/>
        <v>#REF!</v>
      </c>
      <c r="AY238" s="74" t="e">
        <f t="shared" si="49"/>
        <v>#REF!</v>
      </c>
      <c r="AZ238" s="201" t="e">
        <f>IF(ISNA(AX238),"",AX238*#REF!)</f>
        <v>#REF!</v>
      </c>
      <c r="BA238" s="201" t="e">
        <f>IF(ISNA(AY238),"",AY238*#REF!)</f>
        <v>#REF!</v>
      </c>
      <c r="BB238" s="78" t="e">
        <f>IF(#REF!&gt;0,DQ$40,"")</f>
        <v>#REF!</v>
      </c>
      <c r="BC238" s="99"/>
      <c r="BD238" s="650"/>
      <c r="BE238" s="652" t="e">
        <f>IF(OR(#REF!="",F238=""),"",ROUND(#REF!/10^3*F238,3))</f>
        <v>#REF!</v>
      </c>
      <c r="BF238" s="412" t="e">
        <f>IF(#REF!&gt;0,#REF!*#REF!/1000,"")</f>
        <v>#REF!</v>
      </c>
      <c r="BG238" s="412" t="e">
        <f>IF(#REF!&gt;0,#REF!*#REF!/1000,"")</f>
        <v>#REF!</v>
      </c>
      <c r="BH238" s="413" t="e">
        <f>IF(OR(#REF!="●",#REF!="●",#REF!="●",#REF!="●"),"",IF(#REF!="","",#REF!))</f>
        <v>#REF!</v>
      </c>
      <c r="BI238" s="413" t="e">
        <f>IF(OR(#REF!="●",#REF!="●",#REF!="●",#REF!="●"),"",IF(#REF!="","",#REF!))</f>
        <v>#REF!</v>
      </c>
      <c r="BJ238" s="412" t="e">
        <f>IF(ISNA(L238),"",L238*#REF!)</f>
        <v>#REF!</v>
      </c>
      <c r="BK238" s="412" t="e">
        <f>IF(ISNA(M238),"",M238*#REF!)</f>
        <v>#REF!</v>
      </c>
      <c r="BL238" s="415" t="e">
        <f>IF(#REF!&gt;0,DQ$6,"")</f>
        <v>#REF!</v>
      </c>
      <c r="BM238" s="361" t="e">
        <f>IF(#REF!="","",VLOOKUP(#REF!,#REF!,7,0))</f>
        <v>#REF!</v>
      </c>
      <c r="BN238" s="201" t="e">
        <f>IF(OR(#REF!="",BM238=""),"",ROUND(#REF!/10^3*BM238,3))</f>
        <v>#REF!</v>
      </c>
      <c r="BO238" s="201" t="e">
        <f>IF(#REF!&gt;0,#REF!*#REF!/1000,"")</f>
        <v>#REF!</v>
      </c>
      <c r="BP238" s="201" t="e">
        <f>IF(#REF!&gt;0,#REF!*#REF!/1000,"")</f>
        <v>#REF!</v>
      </c>
      <c r="BQ238" s="74" t="e">
        <f t="shared" si="50"/>
        <v>#REF!</v>
      </c>
      <c r="BR238" s="74" t="e">
        <f t="shared" si="51"/>
        <v>#REF!</v>
      </c>
      <c r="BS238" s="201" t="e">
        <f>IF(ISNA(BQ238),"",BQ238*#REF!)</f>
        <v>#REF!</v>
      </c>
      <c r="BT238" s="201" t="e">
        <f>IF(ISNA(BR238),"",BR238*#REF!)</f>
        <v>#REF!</v>
      </c>
      <c r="BU238" s="78" t="e">
        <f>IF(#REF!&gt;0,DQ$57,"")</f>
        <v>#REF!</v>
      </c>
      <c r="BV238" s="99"/>
      <c r="BW238" s="411"/>
      <c r="BX238" s="412" t="e">
        <f>IF(OR(#REF!="",F238=""),"",ROUND(#REF!/10^3*F238,3))</f>
        <v>#REF!</v>
      </c>
      <c r="BY238" s="412" t="e">
        <f>IF(#REF!&gt;0,#REF!*#REF!/1000,"")</f>
        <v>#REF!</v>
      </c>
      <c r="BZ238" s="412" t="e">
        <f>IF(#REF!&gt;0,#REF!*#REF!/1000,"")</f>
        <v>#REF!</v>
      </c>
      <c r="CA238" s="413" t="e">
        <f>IF(OR(#REF!="●",#REF!="●",#REF!="●",#REF!="●",#REF!="●"),"",IF(#REF!="","",#REF!))</f>
        <v>#REF!</v>
      </c>
      <c r="CB238" s="413" t="e">
        <f>IF(OR(#REF!="●",#REF!="●",#REF!="●",#REF!="●",#REF!="●"),"",IF(#REF!="","",#REF!))</f>
        <v>#REF!</v>
      </c>
      <c r="CC238" s="412" t="e">
        <f>IF(ISNA(L238),"",L238*#REF!)</f>
        <v>#REF!</v>
      </c>
      <c r="CD238" s="412" t="e">
        <f>IF(ISNA(M238),"",M238*#REF!)</f>
        <v>#REF!</v>
      </c>
      <c r="CE238" s="415" t="e">
        <f>IF(#REF!&gt;0,DQ$6,"")</f>
        <v>#REF!</v>
      </c>
      <c r="CF238" s="361" t="e">
        <f>IF(#REF!="","",VLOOKUP(#REF!,#REF!,7,0))</f>
        <v>#REF!</v>
      </c>
      <c r="CG238" s="201" t="e">
        <f>IF(OR(#REF!="",CF238=""),"",ROUND(#REF!/10^3*CF238,3))</f>
        <v>#REF!</v>
      </c>
      <c r="CH238" s="201" t="e">
        <f>IF(#REF!&gt;0,#REF!*#REF!/1000,"")</f>
        <v>#REF!</v>
      </c>
      <c r="CI238" s="201" t="e">
        <f>IF(#REF!&gt;0,#REF!*#REF!/1000,"")</f>
        <v>#REF!</v>
      </c>
      <c r="CJ238" s="74" t="e">
        <f t="shared" si="52"/>
        <v>#REF!</v>
      </c>
      <c r="CK238" s="74" t="e">
        <f t="shared" si="53"/>
        <v>#REF!</v>
      </c>
      <c r="CL238" s="201" t="e">
        <f>IF(ISNA(CJ238),"",CJ238*#REF!)</f>
        <v>#REF!</v>
      </c>
      <c r="CM238" s="201" t="e">
        <f>IF(ISNA(CK238),"",CK238*#REF!)</f>
        <v>#REF!</v>
      </c>
      <c r="CN238" s="101" t="e">
        <f>IF(#REF!&gt;0,DQ$57,"")</f>
        <v>#REF!</v>
      </c>
      <c r="CO238" s="84"/>
      <c r="CP238" s="2"/>
      <c r="CQ238" s="2"/>
      <c r="CR238" s="2"/>
      <c r="CS238" s="2"/>
      <c r="CT238" s="2"/>
      <c r="CU238" s="2"/>
      <c r="CV238" s="2"/>
      <c r="CX238" s="2"/>
      <c r="CY238" s="2"/>
      <c r="CZ238" s="2"/>
      <c r="DA238" s="2"/>
      <c r="DB238" s="2"/>
      <c r="DC238" s="2"/>
      <c r="DD238" s="2"/>
      <c r="DE238" s="2"/>
      <c r="DF238" s="2"/>
      <c r="DG238" s="2"/>
      <c r="DJ238" s="4"/>
    </row>
    <row r="239" spans="2:121" ht="18" customHeight="1">
      <c r="B239" s="151" t="e">
        <f>IF(#REF!="","",VLOOKUP(#REF!,$CX$11:$DG$26,9,0))</f>
        <v>#REF!</v>
      </c>
      <c r="C239" s="64" t="e">
        <f>IF(#REF!="",0,VLOOKUP(#REF!,$CP$11:$CQ$16,2,0))</f>
        <v>#REF!</v>
      </c>
      <c r="D239" s="65" t="e">
        <f>IF(#REF!="",0,VLOOKUP(#REF!,$CX$11:$CY$26,2,0))</f>
        <v>#REF!</v>
      </c>
      <c r="E239" s="152" t="e">
        <f t="shared" si="43"/>
        <v>#REF!</v>
      </c>
      <c r="F239" s="155" t="e">
        <f>IF(#REF!="","",VLOOKUP(#REF!,#REF!,7,0))</f>
        <v>#REF!</v>
      </c>
      <c r="G239" s="201" t="e">
        <f>IF(OR(#REF!="",F239=""),"",ROUND(#REF!/10^3*F239,3))</f>
        <v>#REF!</v>
      </c>
      <c r="H239" s="201" t="e">
        <f>IF(#REF!&gt;0,#REF!*#REF!/1000,"")</f>
        <v>#REF!</v>
      </c>
      <c r="I239" s="201" t="e">
        <f>IF(#REF!&gt;0,#REF!*#REF!/1000,"")</f>
        <v>#REF!</v>
      </c>
      <c r="J239" s="51" t="e">
        <f>IF(#REF!="●","",IF(#REF!="","",#REF!))</f>
        <v>#REF!</v>
      </c>
      <c r="K239" s="51" t="e">
        <f>IF(#REF!="●","",IF(#REF!="","",#REF!))</f>
        <v>#REF!</v>
      </c>
      <c r="L239" s="74" t="e">
        <f t="shared" si="44"/>
        <v>#REF!</v>
      </c>
      <c r="M239" s="74" t="e">
        <f t="shared" si="45"/>
        <v>#REF!</v>
      </c>
      <c r="N239" s="201" t="e">
        <f>IF(ISNA(L239),"",L239*#REF!)</f>
        <v>#REF!</v>
      </c>
      <c r="O239" s="201" t="e">
        <f>IF(ISNA(M239),"",M239*#REF!)</f>
        <v>#REF!</v>
      </c>
      <c r="P239" s="78" t="e">
        <f>IF(#REF!&gt;0,DQ$6,"")</f>
        <v>#REF!</v>
      </c>
      <c r="Q239" s="99"/>
      <c r="R239" s="411"/>
      <c r="S239" s="412" t="e">
        <f>IF(OR(#REF!="",F239=""),"",ROUND(#REF!/10^3*F239,3))</f>
        <v>#REF!</v>
      </c>
      <c r="T239" s="412" t="e">
        <f>IF(#REF!&gt;0,#REF!*#REF!/1000,"")</f>
        <v>#REF!</v>
      </c>
      <c r="U239" s="412" t="e">
        <f>IF(#REF!&gt;0,#REF!*#REF!/1000,"")</f>
        <v>#REF!</v>
      </c>
      <c r="V239" s="413" t="e">
        <f>IF(OR(#REF!="●",#REF!="●"),"",IF(#REF!="","",#REF!))</f>
        <v>#REF!</v>
      </c>
      <c r="W239" s="413" t="e">
        <f>IF(OR(#REF!="●",#REF!="●"),"",IF(#REF!="","",#REF!))</f>
        <v>#REF!</v>
      </c>
      <c r="X239" s="412" t="e">
        <f>IF(ISNA(L239),"",L239*#REF!)</f>
        <v>#REF!</v>
      </c>
      <c r="Y239" s="412" t="e">
        <f>IF(ISNA(M239),"",M239*#REF!)</f>
        <v>#REF!</v>
      </c>
      <c r="Z239" s="414" t="e">
        <f>IF(#REF!&gt;0,DQ$6,"")</f>
        <v>#REF!</v>
      </c>
      <c r="AA239" s="95" t="e">
        <f>IF(#REF!="","",VLOOKUP(#REF!,#REF!,7,0))</f>
        <v>#REF!</v>
      </c>
      <c r="AB239" s="201" t="e">
        <f>IF(OR(#REF!="",AA239=""),"",ROUND(#REF!/10^3*AA239,3))</f>
        <v>#REF!</v>
      </c>
      <c r="AC239" s="201" t="e">
        <f>IF(#REF!&gt;0,#REF!*#REF!/1000,"")</f>
        <v>#REF!</v>
      </c>
      <c r="AD239" s="201" t="e">
        <f>IF(#REF!&gt;0,#REF!*#REF!/1000,"")</f>
        <v>#REF!</v>
      </c>
      <c r="AE239" s="74" t="e">
        <f t="shared" si="46"/>
        <v>#REF!</v>
      </c>
      <c r="AF239" s="74" t="e">
        <f t="shared" si="47"/>
        <v>#REF!</v>
      </c>
      <c r="AG239" s="201" t="e">
        <f>IF(ISNA(AE239),"",AE239*#REF!)</f>
        <v>#REF!</v>
      </c>
      <c r="AH239" s="201" t="e">
        <f>IF(ISNA(AF239),"",AF239*#REF!)</f>
        <v>#REF!</v>
      </c>
      <c r="AI239" s="78" t="e">
        <f>IF(#REF!&gt;0,DQ$23,"")</f>
        <v>#REF!</v>
      </c>
      <c r="AJ239" s="99"/>
      <c r="AK239" s="411"/>
      <c r="AL239" s="412" t="e">
        <f>IF(OR(#REF!="",F239=""),"",ROUND(#REF!/10^3*F239,3))</f>
        <v>#REF!</v>
      </c>
      <c r="AM239" s="412" t="e">
        <f>IF(#REF!&gt;0,#REF!*#REF!/1000,"")</f>
        <v>#REF!</v>
      </c>
      <c r="AN239" s="412" t="e">
        <f>IF(#REF!&gt;0,#REF!*#REF!/1000,"")</f>
        <v>#REF!</v>
      </c>
      <c r="AO239" s="413" t="e">
        <f>IF(OR(#REF!="●",#REF!="●",#REF!="●"),"",IF(#REF!="","",#REF!))</f>
        <v>#REF!</v>
      </c>
      <c r="AP239" s="413" t="e">
        <f>IF(OR(#REF!="●",#REF!="●",#REF!="●"),"",IF(#REF!="","",#REF!))</f>
        <v>#REF!</v>
      </c>
      <c r="AQ239" s="412" t="e">
        <f>IF(ISNA(L239),"",L239*#REF!)</f>
        <v>#REF!</v>
      </c>
      <c r="AR239" s="412" t="e">
        <f>IF(ISNA(M239),"",M239*#REF!)</f>
        <v>#REF!</v>
      </c>
      <c r="AS239" s="414" t="e">
        <f>IF(#REF!&gt;0,DQ$6,"")</f>
        <v>#REF!</v>
      </c>
      <c r="AT239" s="95" t="e">
        <f>IF(#REF!="","",VLOOKUP(#REF!,#REF!,7,0))</f>
        <v>#REF!</v>
      </c>
      <c r="AU239" s="201" t="e">
        <f>IF(OR(#REF!="",AT239=""),"",ROUND(#REF!/10^3*AT239,3))</f>
        <v>#REF!</v>
      </c>
      <c r="AV239" s="201" t="e">
        <f>IF(#REF!&gt;0,#REF!*#REF!/1000,"")</f>
        <v>#REF!</v>
      </c>
      <c r="AW239" s="201" t="e">
        <f>IF(#REF!&gt;0,#REF!*#REF!/1000,"")</f>
        <v>#REF!</v>
      </c>
      <c r="AX239" s="74" t="e">
        <f t="shared" si="48"/>
        <v>#REF!</v>
      </c>
      <c r="AY239" s="74" t="e">
        <f t="shared" si="49"/>
        <v>#REF!</v>
      </c>
      <c r="AZ239" s="201" t="e">
        <f>IF(ISNA(AX239),"",AX239*#REF!)</f>
        <v>#REF!</v>
      </c>
      <c r="BA239" s="201" t="e">
        <f>IF(ISNA(AY239),"",AY239*#REF!)</f>
        <v>#REF!</v>
      </c>
      <c r="BB239" s="78" t="e">
        <f>IF(#REF!&gt;0,DQ$40,"")</f>
        <v>#REF!</v>
      </c>
      <c r="BC239" s="99"/>
      <c r="BD239" s="650"/>
      <c r="BE239" s="652" t="e">
        <f>IF(OR(#REF!="",F239=""),"",ROUND(#REF!/10^3*F239,3))</f>
        <v>#REF!</v>
      </c>
      <c r="BF239" s="412" t="e">
        <f>IF(#REF!&gt;0,#REF!*#REF!/1000,"")</f>
        <v>#REF!</v>
      </c>
      <c r="BG239" s="412" t="e">
        <f>IF(#REF!&gt;0,#REF!*#REF!/1000,"")</f>
        <v>#REF!</v>
      </c>
      <c r="BH239" s="413" t="e">
        <f>IF(OR(#REF!="●",#REF!="●",#REF!="●",#REF!="●"),"",IF(#REF!="","",#REF!))</f>
        <v>#REF!</v>
      </c>
      <c r="BI239" s="413" t="e">
        <f>IF(OR(#REF!="●",#REF!="●",#REF!="●",#REF!="●"),"",IF(#REF!="","",#REF!))</f>
        <v>#REF!</v>
      </c>
      <c r="BJ239" s="412" t="e">
        <f>IF(ISNA(L239),"",L239*#REF!)</f>
        <v>#REF!</v>
      </c>
      <c r="BK239" s="412" t="e">
        <f>IF(ISNA(M239),"",M239*#REF!)</f>
        <v>#REF!</v>
      </c>
      <c r="BL239" s="415" t="e">
        <f>IF(#REF!&gt;0,DQ$6,"")</f>
        <v>#REF!</v>
      </c>
      <c r="BM239" s="361" t="e">
        <f>IF(#REF!="","",VLOOKUP(#REF!,#REF!,7,0))</f>
        <v>#REF!</v>
      </c>
      <c r="BN239" s="201" t="e">
        <f>IF(OR(#REF!="",BM239=""),"",ROUND(#REF!/10^3*BM239,3))</f>
        <v>#REF!</v>
      </c>
      <c r="BO239" s="201" t="e">
        <f>IF(#REF!&gt;0,#REF!*#REF!/1000,"")</f>
        <v>#REF!</v>
      </c>
      <c r="BP239" s="201" t="e">
        <f>IF(#REF!&gt;0,#REF!*#REF!/1000,"")</f>
        <v>#REF!</v>
      </c>
      <c r="BQ239" s="74" t="e">
        <f t="shared" si="50"/>
        <v>#REF!</v>
      </c>
      <c r="BR239" s="74" t="e">
        <f t="shared" si="51"/>
        <v>#REF!</v>
      </c>
      <c r="BS239" s="201" t="e">
        <f>IF(ISNA(BQ239),"",BQ239*#REF!)</f>
        <v>#REF!</v>
      </c>
      <c r="BT239" s="201" t="e">
        <f>IF(ISNA(BR239),"",BR239*#REF!)</f>
        <v>#REF!</v>
      </c>
      <c r="BU239" s="78" t="e">
        <f>IF(#REF!&gt;0,DQ$57,"")</f>
        <v>#REF!</v>
      </c>
      <c r="BV239" s="99"/>
      <c r="BW239" s="411"/>
      <c r="BX239" s="412" t="e">
        <f>IF(OR(#REF!="",F239=""),"",ROUND(#REF!/10^3*F239,3))</f>
        <v>#REF!</v>
      </c>
      <c r="BY239" s="412" t="e">
        <f>IF(#REF!&gt;0,#REF!*#REF!/1000,"")</f>
        <v>#REF!</v>
      </c>
      <c r="BZ239" s="412" t="e">
        <f>IF(#REF!&gt;0,#REF!*#REF!/1000,"")</f>
        <v>#REF!</v>
      </c>
      <c r="CA239" s="413" t="e">
        <f>IF(OR(#REF!="●",#REF!="●",#REF!="●",#REF!="●",#REF!="●"),"",IF(#REF!="","",#REF!))</f>
        <v>#REF!</v>
      </c>
      <c r="CB239" s="413" t="e">
        <f>IF(OR(#REF!="●",#REF!="●",#REF!="●",#REF!="●",#REF!="●"),"",IF(#REF!="","",#REF!))</f>
        <v>#REF!</v>
      </c>
      <c r="CC239" s="412" t="e">
        <f>IF(ISNA(L239),"",L239*#REF!)</f>
        <v>#REF!</v>
      </c>
      <c r="CD239" s="412" t="e">
        <f>IF(ISNA(M239),"",M239*#REF!)</f>
        <v>#REF!</v>
      </c>
      <c r="CE239" s="415" t="e">
        <f>IF(#REF!&gt;0,DQ$6,"")</f>
        <v>#REF!</v>
      </c>
      <c r="CF239" s="361" t="e">
        <f>IF(#REF!="","",VLOOKUP(#REF!,#REF!,7,0))</f>
        <v>#REF!</v>
      </c>
      <c r="CG239" s="201" t="e">
        <f>IF(OR(#REF!="",CF239=""),"",ROUND(#REF!/10^3*CF239,3))</f>
        <v>#REF!</v>
      </c>
      <c r="CH239" s="201" t="e">
        <f>IF(#REF!&gt;0,#REF!*#REF!/1000,"")</f>
        <v>#REF!</v>
      </c>
      <c r="CI239" s="201" t="e">
        <f>IF(#REF!&gt;0,#REF!*#REF!/1000,"")</f>
        <v>#REF!</v>
      </c>
      <c r="CJ239" s="74" t="e">
        <f t="shared" si="52"/>
        <v>#REF!</v>
      </c>
      <c r="CK239" s="74" t="e">
        <f t="shared" si="53"/>
        <v>#REF!</v>
      </c>
      <c r="CL239" s="201" t="e">
        <f>IF(ISNA(CJ239),"",CJ239*#REF!)</f>
        <v>#REF!</v>
      </c>
      <c r="CM239" s="201" t="e">
        <f>IF(ISNA(CK239),"",CK239*#REF!)</f>
        <v>#REF!</v>
      </c>
      <c r="CN239" s="101" t="e">
        <f>IF(#REF!&gt;0,DQ$57,"")</f>
        <v>#REF!</v>
      </c>
      <c r="CO239" s="84"/>
      <c r="CP239" s="2"/>
      <c r="CQ239" s="2"/>
      <c r="CR239" s="2"/>
      <c r="CS239" s="2"/>
      <c r="CT239" s="2"/>
      <c r="CU239" s="2"/>
      <c r="CV239" s="2"/>
      <c r="CX239" s="2"/>
      <c r="CY239" s="2"/>
      <c r="CZ239" s="2"/>
      <c r="DA239" s="2"/>
      <c r="DB239" s="2"/>
      <c r="DC239" s="2"/>
      <c r="DD239" s="2"/>
      <c r="DE239" s="2"/>
      <c r="DF239" s="2"/>
      <c r="DG239" s="2"/>
      <c r="DJ239" s="4"/>
    </row>
    <row r="240" spans="2:121" ht="18" customHeight="1">
      <c r="B240" s="151" t="e">
        <f>IF(#REF!="","",VLOOKUP(#REF!,$CX$11:$DG$26,9,0))</f>
        <v>#REF!</v>
      </c>
      <c r="C240" s="64" t="e">
        <f>IF(#REF!="",0,VLOOKUP(#REF!,$CP$11:$CQ$16,2,0))</f>
        <v>#REF!</v>
      </c>
      <c r="D240" s="65" t="e">
        <f>IF(#REF!="",0,VLOOKUP(#REF!,$CX$11:$CY$26,2,0))</f>
        <v>#REF!</v>
      </c>
      <c r="E240" s="152" t="e">
        <f t="shared" si="43"/>
        <v>#REF!</v>
      </c>
      <c r="F240" s="155" t="e">
        <f>IF(#REF!="","",VLOOKUP(#REF!,#REF!,7,0))</f>
        <v>#REF!</v>
      </c>
      <c r="G240" s="201" t="e">
        <f>IF(OR(#REF!="",F240=""),"",ROUND(#REF!/10^3*F240,3))</f>
        <v>#REF!</v>
      </c>
      <c r="H240" s="201" t="e">
        <f>IF(#REF!&gt;0,#REF!*#REF!/1000,"")</f>
        <v>#REF!</v>
      </c>
      <c r="I240" s="201" t="e">
        <f>IF(#REF!&gt;0,#REF!*#REF!/1000,"")</f>
        <v>#REF!</v>
      </c>
      <c r="J240" s="51" t="e">
        <f>IF(#REF!="●","",IF(#REF!="","",#REF!))</f>
        <v>#REF!</v>
      </c>
      <c r="K240" s="51" t="e">
        <f>IF(#REF!="●","",IF(#REF!="","",#REF!))</f>
        <v>#REF!</v>
      </c>
      <c r="L240" s="74" t="e">
        <f t="shared" si="44"/>
        <v>#REF!</v>
      </c>
      <c r="M240" s="74" t="e">
        <f t="shared" si="45"/>
        <v>#REF!</v>
      </c>
      <c r="N240" s="201" t="e">
        <f>IF(ISNA(L240),"",L240*#REF!)</f>
        <v>#REF!</v>
      </c>
      <c r="O240" s="201" t="e">
        <f>IF(ISNA(M240),"",M240*#REF!)</f>
        <v>#REF!</v>
      </c>
      <c r="P240" s="78" t="e">
        <f>IF(#REF!&gt;0,DQ$6,"")</f>
        <v>#REF!</v>
      </c>
      <c r="Q240" s="99"/>
      <c r="R240" s="411"/>
      <c r="S240" s="412" t="e">
        <f>IF(OR(#REF!="",F240=""),"",ROUND(#REF!/10^3*F240,3))</f>
        <v>#REF!</v>
      </c>
      <c r="T240" s="412" t="e">
        <f>IF(#REF!&gt;0,#REF!*#REF!/1000,"")</f>
        <v>#REF!</v>
      </c>
      <c r="U240" s="412" t="e">
        <f>IF(#REF!&gt;0,#REF!*#REF!/1000,"")</f>
        <v>#REF!</v>
      </c>
      <c r="V240" s="413" t="e">
        <f>IF(OR(#REF!="●",#REF!="●"),"",IF(#REF!="","",#REF!))</f>
        <v>#REF!</v>
      </c>
      <c r="W240" s="413" t="e">
        <f>IF(OR(#REF!="●",#REF!="●"),"",IF(#REF!="","",#REF!))</f>
        <v>#REF!</v>
      </c>
      <c r="X240" s="412" t="e">
        <f>IF(ISNA(L240),"",L240*#REF!)</f>
        <v>#REF!</v>
      </c>
      <c r="Y240" s="412" t="e">
        <f>IF(ISNA(M240),"",M240*#REF!)</f>
        <v>#REF!</v>
      </c>
      <c r="Z240" s="414" t="e">
        <f>IF(#REF!&gt;0,DQ$6,"")</f>
        <v>#REF!</v>
      </c>
      <c r="AA240" s="95" t="e">
        <f>IF(#REF!="","",VLOOKUP(#REF!,#REF!,7,0))</f>
        <v>#REF!</v>
      </c>
      <c r="AB240" s="201" t="e">
        <f>IF(OR(#REF!="",AA240=""),"",ROUND(#REF!/10^3*AA240,3))</f>
        <v>#REF!</v>
      </c>
      <c r="AC240" s="201" t="e">
        <f>IF(#REF!&gt;0,#REF!*#REF!/1000,"")</f>
        <v>#REF!</v>
      </c>
      <c r="AD240" s="201" t="e">
        <f>IF(#REF!&gt;0,#REF!*#REF!/1000,"")</f>
        <v>#REF!</v>
      </c>
      <c r="AE240" s="74" t="e">
        <f t="shared" si="46"/>
        <v>#REF!</v>
      </c>
      <c r="AF240" s="74" t="e">
        <f t="shared" si="47"/>
        <v>#REF!</v>
      </c>
      <c r="AG240" s="201" t="e">
        <f>IF(ISNA(AE240),"",AE240*#REF!)</f>
        <v>#REF!</v>
      </c>
      <c r="AH240" s="201" t="e">
        <f>IF(ISNA(AF240),"",AF240*#REF!)</f>
        <v>#REF!</v>
      </c>
      <c r="AI240" s="78" t="e">
        <f>IF(#REF!&gt;0,DQ$23,"")</f>
        <v>#REF!</v>
      </c>
      <c r="AJ240" s="99"/>
      <c r="AK240" s="411"/>
      <c r="AL240" s="412" t="e">
        <f>IF(OR(#REF!="",F240=""),"",ROUND(#REF!/10^3*F240,3))</f>
        <v>#REF!</v>
      </c>
      <c r="AM240" s="412" t="e">
        <f>IF(#REF!&gt;0,#REF!*#REF!/1000,"")</f>
        <v>#REF!</v>
      </c>
      <c r="AN240" s="412" t="e">
        <f>IF(#REF!&gt;0,#REF!*#REF!/1000,"")</f>
        <v>#REF!</v>
      </c>
      <c r="AO240" s="413" t="e">
        <f>IF(OR(#REF!="●",#REF!="●",#REF!="●"),"",IF(#REF!="","",#REF!))</f>
        <v>#REF!</v>
      </c>
      <c r="AP240" s="413" t="e">
        <f>IF(OR(#REF!="●",#REF!="●",#REF!="●"),"",IF(#REF!="","",#REF!))</f>
        <v>#REF!</v>
      </c>
      <c r="AQ240" s="412" t="e">
        <f>IF(ISNA(L240),"",L240*#REF!)</f>
        <v>#REF!</v>
      </c>
      <c r="AR240" s="412" t="e">
        <f>IF(ISNA(M240),"",M240*#REF!)</f>
        <v>#REF!</v>
      </c>
      <c r="AS240" s="414" t="e">
        <f>IF(#REF!&gt;0,DQ$6,"")</f>
        <v>#REF!</v>
      </c>
      <c r="AT240" s="95" t="e">
        <f>IF(#REF!="","",VLOOKUP(#REF!,#REF!,7,0))</f>
        <v>#REF!</v>
      </c>
      <c r="AU240" s="201" t="e">
        <f>IF(OR(#REF!="",AT240=""),"",ROUND(#REF!/10^3*AT240,3))</f>
        <v>#REF!</v>
      </c>
      <c r="AV240" s="201" t="e">
        <f>IF(#REF!&gt;0,#REF!*#REF!/1000,"")</f>
        <v>#REF!</v>
      </c>
      <c r="AW240" s="201" t="e">
        <f>IF(#REF!&gt;0,#REF!*#REF!/1000,"")</f>
        <v>#REF!</v>
      </c>
      <c r="AX240" s="74" t="e">
        <f t="shared" si="48"/>
        <v>#REF!</v>
      </c>
      <c r="AY240" s="74" t="e">
        <f t="shared" si="49"/>
        <v>#REF!</v>
      </c>
      <c r="AZ240" s="201" t="e">
        <f>IF(ISNA(AX240),"",AX240*#REF!)</f>
        <v>#REF!</v>
      </c>
      <c r="BA240" s="201" t="e">
        <f>IF(ISNA(AY240),"",AY240*#REF!)</f>
        <v>#REF!</v>
      </c>
      <c r="BB240" s="78" t="e">
        <f>IF(#REF!&gt;0,DQ$40,"")</f>
        <v>#REF!</v>
      </c>
      <c r="BC240" s="99"/>
      <c r="BD240" s="650"/>
      <c r="BE240" s="652" t="e">
        <f>IF(OR(#REF!="",F240=""),"",ROUND(#REF!/10^3*F240,3))</f>
        <v>#REF!</v>
      </c>
      <c r="BF240" s="412" t="e">
        <f>IF(#REF!&gt;0,#REF!*#REF!/1000,"")</f>
        <v>#REF!</v>
      </c>
      <c r="BG240" s="412" t="e">
        <f>IF(#REF!&gt;0,#REF!*#REF!/1000,"")</f>
        <v>#REF!</v>
      </c>
      <c r="BH240" s="413" t="e">
        <f>IF(OR(#REF!="●",#REF!="●",#REF!="●",#REF!="●"),"",IF(#REF!="","",#REF!))</f>
        <v>#REF!</v>
      </c>
      <c r="BI240" s="413" t="e">
        <f>IF(OR(#REF!="●",#REF!="●",#REF!="●",#REF!="●"),"",IF(#REF!="","",#REF!))</f>
        <v>#REF!</v>
      </c>
      <c r="BJ240" s="412" t="e">
        <f>IF(ISNA(L240),"",L240*#REF!)</f>
        <v>#REF!</v>
      </c>
      <c r="BK240" s="412" t="e">
        <f>IF(ISNA(M240),"",M240*#REF!)</f>
        <v>#REF!</v>
      </c>
      <c r="BL240" s="415" t="e">
        <f>IF(#REF!&gt;0,DQ$6,"")</f>
        <v>#REF!</v>
      </c>
      <c r="BM240" s="361" t="e">
        <f>IF(#REF!="","",VLOOKUP(#REF!,#REF!,7,0))</f>
        <v>#REF!</v>
      </c>
      <c r="BN240" s="201" t="e">
        <f>IF(OR(#REF!="",BM240=""),"",ROUND(#REF!/10^3*BM240,3))</f>
        <v>#REF!</v>
      </c>
      <c r="BO240" s="201" t="e">
        <f>IF(#REF!&gt;0,#REF!*#REF!/1000,"")</f>
        <v>#REF!</v>
      </c>
      <c r="BP240" s="201" t="e">
        <f>IF(#REF!&gt;0,#REF!*#REF!/1000,"")</f>
        <v>#REF!</v>
      </c>
      <c r="BQ240" s="74" t="e">
        <f t="shared" si="50"/>
        <v>#REF!</v>
      </c>
      <c r="BR240" s="74" t="e">
        <f t="shared" si="51"/>
        <v>#REF!</v>
      </c>
      <c r="BS240" s="201" t="e">
        <f>IF(ISNA(BQ240),"",BQ240*#REF!)</f>
        <v>#REF!</v>
      </c>
      <c r="BT240" s="201" t="e">
        <f>IF(ISNA(BR240),"",BR240*#REF!)</f>
        <v>#REF!</v>
      </c>
      <c r="BU240" s="78" t="e">
        <f>IF(#REF!&gt;0,DQ$57,"")</f>
        <v>#REF!</v>
      </c>
      <c r="BV240" s="99"/>
      <c r="BW240" s="411"/>
      <c r="BX240" s="412" t="e">
        <f>IF(OR(#REF!="",F240=""),"",ROUND(#REF!/10^3*F240,3))</f>
        <v>#REF!</v>
      </c>
      <c r="BY240" s="412" t="e">
        <f>IF(#REF!&gt;0,#REF!*#REF!/1000,"")</f>
        <v>#REF!</v>
      </c>
      <c r="BZ240" s="412" t="e">
        <f>IF(#REF!&gt;0,#REF!*#REF!/1000,"")</f>
        <v>#REF!</v>
      </c>
      <c r="CA240" s="413" t="e">
        <f>IF(OR(#REF!="●",#REF!="●",#REF!="●",#REF!="●",#REF!="●"),"",IF(#REF!="","",#REF!))</f>
        <v>#REF!</v>
      </c>
      <c r="CB240" s="413" t="e">
        <f>IF(OR(#REF!="●",#REF!="●",#REF!="●",#REF!="●",#REF!="●"),"",IF(#REF!="","",#REF!))</f>
        <v>#REF!</v>
      </c>
      <c r="CC240" s="412" t="e">
        <f>IF(ISNA(L240),"",L240*#REF!)</f>
        <v>#REF!</v>
      </c>
      <c r="CD240" s="412" t="e">
        <f>IF(ISNA(M240),"",M240*#REF!)</f>
        <v>#REF!</v>
      </c>
      <c r="CE240" s="415" t="e">
        <f>IF(#REF!&gt;0,DQ$6,"")</f>
        <v>#REF!</v>
      </c>
      <c r="CF240" s="361" t="e">
        <f>IF(#REF!="","",VLOOKUP(#REF!,#REF!,7,0))</f>
        <v>#REF!</v>
      </c>
      <c r="CG240" s="201" t="e">
        <f>IF(OR(#REF!="",CF240=""),"",ROUND(#REF!/10^3*CF240,3))</f>
        <v>#REF!</v>
      </c>
      <c r="CH240" s="201" t="e">
        <f>IF(#REF!&gt;0,#REF!*#REF!/1000,"")</f>
        <v>#REF!</v>
      </c>
      <c r="CI240" s="201" t="e">
        <f>IF(#REF!&gt;0,#REF!*#REF!/1000,"")</f>
        <v>#REF!</v>
      </c>
      <c r="CJ240" s="74" t="e">
        <f t="shared" si="52"/>
        <v>#REF!</v>
      </c>
      <c r="CK240" s="74" t="e">
        <f t="shared" si="53"/>
        <v>#REF!</v>
      </c>
      <c r="CL240" s="201" t="e">
        <f>IF(ISNA(CJ240),"",CJ240*#REF!)</f>
        <v>#REF!</v>
      </c>
      <c r="CM240" s="201" t="e">
        <f>IF(ISNA(CK240),"",CK240*#REF!)</f>
        <v>#REF!</v>
      </c>
      <c r="CN240" s="101" t="e">
        <f>IF(#REF!&gt;0,DQ$57,"")</f>
        <v>#REF!</v>
      </c>
      <c r="CO240" s="84"/>
      <c r="CP240" s="2"/>
      <c r="CQ240" s="2"/>
      <c r="CR240" s="2"/>
      <c r="CS240" s="2"/>
      <c r="CT240" s="2"/>
      <c r="CU240" s="2"/>
      <c r="CV240" s="2"/>
      <c r="CX240" s="2"/>
      <c r="CY240" s="2"/>
      <c r="CZ240" s="2"/>
      <c r="DA240" s="2"/>
      <c r="DB240" s="2"/>
      <c r="DC240" s="2"/>
      <c r="DD240" s="2"/>
      <c r="DE240" s="2"/>
      <c r="DF240" s="2"/>
      <c r="DG240" s="2"/>
      <c r="DJ240" s="4"/>
    </row>
    <row r="241" spans="2:115" ht="18" customHeight="1">
      <c r="B241" s="151" t="e">
        <f>IF(#REF!="","",VLOOKUP(#REF!,$CX$11:$DG$26,9,0))</f>
        <v>#REF!</v>
      </c>
      <c r="C241" s="64" t="e">
        <f>IF(#REF!="",0,VLOOKUP(#REF!,$CP$11:$CQ$16,2,0))</f>
        <v>#REF!</v>
      </c>
      <c r="D241" s="65" t="e">
        <f>IF(#REF!="",0,VLOOKUP(#REF!,$CX$11:$CY$26,2,0))</f>
        <v>#REF!</v>
      </c>
      <c r="E241" s="152" t="e">
        <f t="shared" si="43"/>
        <v>#REF!</v>
      </c>
      <c r="F241" s="155" t="e">
        <f>IF(#REF!="","",VLOOKUP(#REF!,#REF!,7,0))</f>
        <v>#REF!</v>
      </c>
      <c r="G241" s="201" t="e">
        <f>IF(OR(#REF!="",F241=""),"",ROUND(#REF!/10^3*F241,3))</f>
        <v>#REF!</v>
      </c>
      <c r="H241" s="201" t="e">
        <f>IF(#REF!&gt;0,#REF!*#REF!/1000,"")</f>
        <v>#REF!</v>
      </c>
      <c r="I241" s="201" t="e">
        <f>IF(#REF!&gt;0,#REF!*#REF!/1000,"")</f>
        <v>#REF!</v>
      </c>
      <c r="J241" s="51" t="e">
        <f>IF(#REF!="●","",IF(#REF!="","",#REF!))</f>
        <v>#REF!</v>
      </c>
      <c r="K241" s="51" t="e">
        <f>IF(#REF!="●","",IF(#REF!="","",#REF!))</f>
        <v>#REF!</v>
      </c>
      <c r="L241" s="74" t="e">
        <f t="shared" si="44"/>
        <v>#REF!</v>
      </c>
      <c r="M241" s="74" t="e">
        <f t="shared" si="45"/>
        <v>#REF!</v>
      </c>
      <c r="N241" s="201" t="e">
        <f>IF(ISNA(L241),"",L241*#REF!)</f>
        <v>#REF!</v>
      </c>
      <c r="O241" s="201" t="e">
        <f>IF(ISNA(M241),"",M241*#REF!)</f>
        <v>#REF!</v>
      </c>
      <c r="P241" s="78" t="e">
        <f>IF(#REF!&gt;0,DQ$6,"")</f>
        <v>#REF!</v>
      </c>
      <c r="Q241" s="99"/>
      <c r="R241" s="411"/>
      <c r="S241" s="412" t="e">
        <f>IF(OR(#REF!="",F241=""),"",ROUND(#REF!/10^3*F241,3))</f>
        <v>#REF!</v>
      </c>
      <c r="T241" s="412" t="e">
        <f>IF(#REF!&gt;0,#REF!*#REF!/1000,"")</f>
        <v>#REF!</v>
      </c>
      <c r="U241" s="412" t="e">
        <f>IF(#REF!&gt;0,#REF!*#REF!/1000,"")</f>
        <v>#REF!</v>
      </c>
      <c r="V241" s="413" t="e">
        <f>IF(OR(#REF!="●",#REF!="●"),"",IF(#REF!="","",#REF!))</f>
        <v>#REF!</v>
      </c>
      <c r="W241" s="413" t="e">
        <f>IF(OR(#REF!="●",#REF!="●"),"",IF(#REF!="","",#REF!))</f>
        <v>#REF!</v>
      </c>
      <c r="X241" s="412" t="e">
        <f>IF(ISNA(L241),"",L241*#REF!)</f>
        <v>#REF!</v>
      </c>
      <c r="Y241" s="412" t="e">
        <f>IF(ISNA(M241),"",M241*#REF!)</f>
        <v>#REF!</v>
      </c>
      <c r="Z241" s="414" t="e">
        <f>IF(#REF!&gt;0,DQ$6,"")</f>
        <v>#REF!</v>
      </c>
      <c r="AA241" s="95" t="e">
        <f>IF(#REF!="","",VLOOKUP(#REF!,#REF!,7,0))</f>
        <v>#REF!</v>
      </c>
      <c r="AB241" s="201" t="e">
        <f>IF(OR(#REF!="",AA241=""),"",ROUND(#REF!/10^3*AA241,3))</f>
        <v>#REF!</v>
      </c>
      <c r="AC241" s="201" t="e">
        <f>IF(#REF!&gt;0,#REF!*#REF!/1000,"")</f>
        <v>#REF!</v>
      </c>
      <c r="AD241" s="201" t="e">
        <f>IF(#REF!&gt;0,#REF!*#REF!/1000,"")</f>
        <v>#REF!</v>
      </c>
      <c r="AE241" s="74" t="e">
        <f t="shared" si="46"/>
        <v>#REF!</v>
      </c>
      <c r="AF241" s="74" t="e">
        <f t="shared" si="47"/>
        <v>#REF!</v>
      </c>
      <c r="AG241" s="201" t="e">
        <f>IF(ISNA(AE241),"",AE241*#REF!)</f>
        <v>#REF!</v>
      </c>
      <c r="AH241" s="201" t="e">
        <f>IF(ISNA(AF241),"",AF241*#REF!)</f>
        <v>#REF!</v>
      </c>
      <c r="AI241" s="78" t="e">
        <f>IF(#REF!&gt;0,DQ$23,"")</f>
        <v>#REF!</v>
      </c>
      <c r="AJ241" s="99"/>
      <c r="AK241" s="411"/>
      <c r="AL241" s="412" t="e">
        <f>IF(OR(#REF!="",F241=""),"",ROUND(#REF!/10^3*F241,3))</f>
        <v>#REF!</v>
      </c>
      <c r="AM241" s="412" t="e">
        <f>IF(#REF!&gt;0,#REF!*#REF!/1000,"")</f>
        <v>#REF!</v>
      </c>
      <c r="AN241" s="412" t="e">
        <f>IF(#REF!&gt;0,#REF!*#REF!/1000,"")</f>
        <v>#REF!</v>
      </c>
      <c r="AO241" s="413" t="e">
        <f>IF(OR(#REF!="●",#REF!="●",#REF!="●"),"",IF(#REF!="","",#REF!))</f>
        <v>#REF!</v>
      </c>
      <c r="AP241" s="413" t="e">
        <f>IF(OR(#REF!="●",#REF!="●",#REF!="●"),"",IF(#REF!="","",#REF!))</f>
        <v>#REF!</v>
      </c>
      <c r="AQ241" s="412" t="e">
        <f>IF(ISNA(L241),"",L241*#REF!)</f>
        <v>#REF!</v>
      </c>
      <c r="AR241" s="412" t="e">
        <f>IF(ISNA(M241),"",M241*#REF!)</f>
        <v>#REF!</v>
      </c>
      <c r="AS241" s="414" t="e">
        <f>IF(#REF!&gt;0,DQ$6,"")</f>
        <v>#REF!</v>
      </c>
      <c r="AT241" s="95" t="e">
        <f>IF(#REF!="","",VLOOKUP(#REF!,#REF!,7,0))</f>
        <v>#REF!</v>
      </c>
      <c r="AU241" s="201" t="e">
        <f>IF(OR(#REF!="",AT241=""),"",ROUND(#REF!/10^3*AT241,3))</f>
        <v>#REF!</v>
      </c>
      <c r="AV241" s="201" t="e">
        <f>IF(#REF!&gt;0,#REF!*#REF!/1000,"")</f>
        <v>#REF!</v>
      </c>
      <c r="AW241" s="201" t="e">
        <f>IF(#REF!&gt;0,#REF!*#REF!/1000,"")</f>
        <v>#REF!</v>
      </c>
      <c r="AX241" s="74" t="e">
        <f t="shared" si="48"/>
        <v>#REF!</v>
      </c>
      <c r="AY241" s="74" t="e">
        <f t="shared" si="49"/>
        <v>#REF!</v>
      </c>
      <c r="AZ241" s="201" t="e">
        <f>IF(ISNA(AX241),"",AX241*#REF!)</f>
        <v>#REF!</v>
      </c>
      <c r="BA241" s="201" t="e">
        <f>IF(ISNA(AY241),"",AY241*#REF!)</f>
        <v>#REF!</v>
      </c>
      <c r="BB241" s="78" t="e">
        <f>IF(#REF!&gt;0,DQ$40,"")</f>
        <v>#REF!</v>
      </c>
      <c r="BC241" s="99"/>
      <c r="BD241" s="650"/>
      <c r="BE241" s="652" t="e">
        <f>IF(OR(#REF!="",F241=""),"",ROUND(#REF!/10^3*F241,3))</f>
        <v>#REF!</v>
      </c>
      <c r="BF241" s="412" t="e">
        <f>IF(#REF!&gt;0,#REF!*#REF!/1000,"")</f>
        <v>#REF!</v>
      </c>
      <c r="BG241" s="412" t="e">
        <f>IF(#REF!&gt;0,#REF!*#REF!/1000,"")</f>
        <v>#REF!</v>
      </c>
      <c r="BH241" s="413" t="e">
        <f>IF(OR(#REF!="●",#REF!="●",#REF!="●",#REF!="●"),"",IF(#REF!="","",#REF!))</f>
        <v>#REF!</v>
      </c>
      <c r="BI241" s="413" t="e">
        <f>IF(OR(#REF!="●",#REF!="●",#REF!="●",#REF!="●"),"",IF(#REF!="","",#REF!))</f>
        <v>#REF!</v>
      </c>
      <c r="BJ241" s="412" t="e">
        <f>IF(ISNA(L241),"",L241*#REF!)</f>
        <v>#REF!</v>
      </c>
      <c r="BK241" s="412" t="e">
        <f>IF(ISNA(M241),"",M241*#REF!)</f>
        <v>#REF!</v>
      </c>
      <c r="BL241" s="415" t="e">
        <f>IF(#REF!&gt;0,DQ$6,"")</f>
        <v>#REF!</v>
      </c>
      <c r="BM241" s="361" t="e">
        <f>IF(#REF!="","",VLOOKUP(#REF!,#REF!,7,0))</f>
        <v>#REF!</v>
      </c>
      <c r="BN241" s="201" t="e">
        <f>IF(OR(#REF!="",BM241=""),"",ROUND(#REF!/10^3*BM241,3))</f>
        <v>#REF!</v>
      </c>
      <c r="BO241" s="201" t="e">
        <f>IF(#REF!&gt;0,#REF!*#REF!/1000,"")</f>
        <v>#REF!</v>
      </c>
      <c r="BP241" s="201" t="e">
        <f>IF(#REF!&gt;0,#REF!*#REF!/1000,"")</f>
        <v>#REF!</v>
      </c>
      <c r="BQ241" s="74" t="e">
        <f t="shared" si="50"/>
        <v>#REF!</v>
      </c>
      <c r="BR241" s="74" t="e">
        <f t="shared" si="51"/>
        <v>#REF!</v>
      </c>
      <c r="BS241" s="201" t="e">
        <f>IF(ISNA(BQ241),"",BQ241*#REF!)</f>
        <v>#REF!</v>
      </c>
      <c r="BT241" s="201" t="e">
        <f>IF(ISNA(BR241),"",BR241*#REF!)</f>
        <v>#REF!</v>
      </c>
      <c r="BU241" s="78" t="e">
        <f>IF(#REF!&gt;0,DQ$57,"")</f>
        <v>#REF!</v>
      </c>
      <c r="BV241" s="99"/>
      <c r="BW241" s="411"/>
      <c r="BX241" s="412" t="e">
        <f>IF(OR(#REF!="",F241=""),"",ROUND(#REF!/10^3*F241,3))</f>
        <v>#REF!</v>
      </c>
      <c r="BY241" s="412" t="e">
        <f>IF(#REF!&gt;0,#REF!*#REF!/1000,"")</f>
        <v>#REF!</v>
      </c>
      <c r="BZ241" s="412" t="e">
        <f>IF(#REF!&gt;0,#REF!*#REF!/1000,"")</f>
        <v>#REF!</v>
      </c>
      <c r="CA241" s="413" t="e">
        <f>IF(OR(#REF!="●",#REF!="●",#REF!="●",#REF!="●",#REF!="●"),"",IF(#REF!="","",#REF!))</f>
        <v>#REF!</v>
      </c>
      <c r="CB241" s="413" t="e">
        <f>IF(OR(#REF!="●",#REF!="●",#REF!="●",#REF!="●",#REF!="●"),"",IF(#REF!="","",#REF!))</f>
        <v>#REF!</v>
      </c>
      <c r="CC241" s="412" t="e">
        <f>IF(ISNA(L241),"",L241*#REF!)</f>
        <v>#REF!</v>
      </c>
      <c r="CD241" s="412" t="e">
        <f>IF(ISNA(M241),"",M241*#REF!)</f>
        <v>#REF!</v>
      </c>
      <c r="CE241" s="415" t="e">
        <f>IF(#REF!&gt;0,DQ$6,"")</f>
        <v>#REF!</v>
      </c>
      <c r="CF241" s="361" t="e">
        <f>IF(#REF!="","",VLOOKUP(#REF!,#REF!,7,0))</f>
        <v>#REF!</v>
      </c>
      <c r="CG241" s="201" t="e">
        <f>IF(OR(#REF!="",CF241=""),"",ROUND(#REF!/10^3*CF241,3))</f>
        <v>#REF!</v>
      </c>
      <c r="CH241" s="201" t="e">
        <f>IF(#REF!&gt;0,#REF!*#REF!/1000,"")</f>
        <v>#REF!</v>
      </c>
      <c r="CI241" s="201" t="e">
        <f>IF(#REF!&gt;0,#REF!*#REF!/1000,"")</f>
        <v>#REF!</v>
      </c>
      <c r="CJ241" s="74" t="e">
        <f t="shared" si="52"/>
        <v>#REF!</v>
      </c>
      <c r="CK241" s="74" t="e">
        <f t="shared" si="53"/>
        <v>#REF!</v>
      </c>
      <c r="CL241" s="201" t="e">
        <f>IF(ISNA(CJ241),"",CJ241*#REF!)</f>
        <v>#REF!</v>
      </c>
      <c r="CM241" s="201" t="e">
        <f>IF(ISNA(CK241),"",CK241*#REF!)</f>
        <v>#REF!</v>
      </c>
      <c r="CN241" s="101" t="e">
        <f>IF(#REF!&gt;0,DQ$57,"")</f>
        <v>#REF!</v>
      </c>
      <c r="CO241" s="84"/>
      <c r="CP241" s="2"/>
      <c r="CQ241" s="2"/>
      <c r="CR241" s="2"/>
      <c r="CS241" s="2"/>
      <c r="CT241" s="2"/>
      <c r="CU241" s="2"/>
      <c r="CV241" s="2"/>
      <c r="CX241" s="2"/>
      <c r="CY241" s="2"/>
      <c r="CZ241" s="2"/>
      <c r="DA241" s="2"/>
      <c r="DB241" s="2"/>
      <c r="DC241" s="2"/>
      <c r="DD241" s="2"/>
      <c r="DE241" s="2"/>
      <c r="DF241" s="2"/>
      <c r="DG241" s="2"/>
      <c r="DJ241" s="4"/>
    </row>
    <row r="242" spans="2:115" ht="18" customHeight="1">
      <c r="B242" s="151" t="e">
        <f>IF(#REF!="","",VLOOKUP(#REF!,$CX$11:$DG$26,9,0))</f>
        <v>#REF!</v>
      </c>
      <c r="C242" s="64" t="e">
        <f>IF(#REF!="",0,VLOOKUP(#REF!,$CP$11:$CQ$16,2,0))</f>
        <v>#REF!</v>
      </c>
      <c r="D242" s="65" t="e">
        <f>IF(#REF!="",0,VLOOKUP(#REF!,$CX$11:$CY$26,2,0))</f>
        <v>#REF!</v>
      </c>
      <c r="E242" s="152" t="e">
        <f t="shared" si="43"/>
        <v>#REF!</v>
      </c>
      <c r="F242" s="155" t="e">
        <f>IF(#REF!="","",VLOOKUP(#REF!,#REF!,7,0))</f>
        <v>#REF!</v>
      </c>
      <c r="G242" s="201" t="e">
        <f>IF(OR(#REF!="",F242=""),"",ROUND(#REF!/10^3*F242,3))</f>
        <v>#REF!</v>
      </c>
      <c r="H242" s="201" t="e">
        <f>IF(#REF!&gt;0,#REF!*#REF!/1000,"")</f>
        <v>#REF!</v>
      </c>
      <c r="I242" s="201" t="e">
        <f>IF(#REF!&gt;0,#REF!*#REF!/1000,"")</f>
        <v>#REF!</v>
      </c>
      <c r="J242" s="51" t="e">
        <f>IF(#REF!="●","",IF(#REF!="","",#REF!))</f>
        <v>#REF!</v>
      </c>
      <c r="K242" s="51" t="e">
        <f>IF(#REF!="●","",IF(#REF!="","",#REF!))</f>
        <v>#REF!</v>
      </c>
      <c r="L242" s="74" t="e">
        <f t="shared" si="44"/>
        <v>#REF!</v>
      </c>
      <c r="M242" s="74" t="e">
        <f t="shared" si="45"/>
        <v>#REF!</v>
      </c>
      <c r="N242" s="201" t="e">
        <f>IF(ISNA(L242),"",L242*#REF!)</f>
        <v>#REF!</v>
      </c>
      <c r="O242" s="201" t="e">
        <f>IF(ISNA(M242),"",M242*#REF!)</f>
        <v>#REF!</v>
      </c>
      <c r="P242" s="78" t="e">
        <f>IF(#REF!&gt;0,DQ$6,"")</f>
        <v>#REF!</v>
      </c>
      <c r="Q242" s="99"/>
      <c r="R242" s="411"/>
      <c r="S242" s="412" t="e">
        <f>IF(OR(#REF!="",F242=""),"",ROUND(#REF!/10^3*F242,3))</f>
        <v>#REF!</v>
      </c>
      <c r="T242" s="412" t="e">
        <f>IF(#REF!&gt;0,#REF!*#REF!/1000,"")</f>
        <v>#REF!</v>
      </c>
      <c r="U242" s="412" t="e">
        <f>IF(#REF!&gt;0,#REF!*#REF!/1000,"")</f>
        <v>#REF!</v>
      </c>
      <c r="V242" s="413" t="e">
        <f>IF(OR(#REF!="●",#REF!="●"),"",IF(#REF!="","",#REF!))</f>
        <v>#REF!</v>
      </c>
      <c r="W242" s="413" t="e">
        <f>IF(OR(#REF!="●",#REF!="●"),"",IF(#REF!="","",#REF!))</f>
        <v>#REF!</v>
      </c>
      <c r="X242" s="412" t="e">
        <f>IF(ISNA(L242),"",L242*#REF!)</f>
        <v>#REF!</v>
      </c>
      <c r="Y242" s="412" t="e">
        <f>IF(ISNA(M242),"",M242*#REF!)</f>
        <v>#REF!</v>
      </c>
      <c r="Z242" s="414" t="e">
        <f>IF(#REF!&gt;0,DQ$6,"")</f>
        <v>#REF!</v>
      </c>
      <c r="AA242" s="95" t="e">
        <f>IF(#REF!="","",VLOOKUP(#REF!,#REF!,7,0))</f>
        <v>#REF!</v>
      </c>
      <c r="AB242" s="201" t="e">
        <f>IF(OR(#REF!="",AA242=""),"",ROUND(#REF!/10^3*AA242,3))</f>
        <v>#REF!</v>
      </c>
      <c r="AC242" s="201" t="e">
        <f>IF(#REF!&gt;0,#REF!*#REF!/1000,"")</f>
        <v>#REF!</v>
      </c>
      <c r="AD242" s="201" t="e">
        <f>IF(#REF!&gt;0,#REF!*#REF!/1000,"")</f>
        <v>#REF!</v>
      </c>
      <c r="AE242" s="74" t="e">
        <f t="shared" si="46"/>
        <v>#REF!</v>
      </c>
      <c r="AF242" s="74" t="e">
        <f t="shared" si="47"/>
        <v>#REF!</v>
      </c>
      <c r="AG242" s="201" t="e">
        <f>IF(ISNA(AE242),"",AE242*#REF!)</f>
        <v>#REF!</v>
      </c>
      <c r="AH242" s="201" t="e">
        <f>IF(ISNA(AF242),"",AF242*#REF!)</f>
        <v>#REF!</v>
      </c>
      <c r="AI242" s="78" t="e">
        <f>IF(#REF!&gt;0,DQ$23,"")</f>
        <v>#REF!</v>
      </c>
      <c r="AJ242" s="99"/>
      <c r="AK242" s="411"/>
      <c r="AL242" s="412" t="e">
        <f>IF(OR(#REF!="",F242=""),"",ROUND(#REF!/10^3*F242,3))</f>
        <v>#REF!</v>
      </c>
      <c r="AM242" s="412" t="e">
        <f>IF(#REF!&gt;0,#REF!*#REF!/1000,"")</f>
        <v>#REF!</v>
      </c>
      <c r="AN242" s="412" t="e">
        <f>IF(#REF!&gt;0,#REF!*#REF!/1000,"")</f>
        <v>#REF!</v>
      </c>
      <c r="AO242" s="413" t="e">
        <f>IF(OR(#REF!="●",#REF!="●",#REF!="●"),"",IF(#REF!="","",#REF!))</f>
        <v>#REF!</v>
      </c>
      <c r="AP242" s="413" t="e">
        <f>IF(OR(#REF!="●",#REF!="●",#REF!="●"),"",IF(#REF!="","",#REF!))</f>
        <v>#REF!</v>
      </c>
      <c r="AQ242" s="412" t="e">
        <f>IF(ISNA(L242),"",L242*#REF!)</f>
        <v>#REF!</v>
      </c>
      <c r="AR242" s="412" t="e">
        <f>IF(ISNA(M242),"",M242*#REF!)</f>
        <v>#REF!</v>
      </c>
      <c r="AS242" s="414" t="e">
        <f>IF(#REF!&gt;0,DQ$6,"")</f>
        <v>#REF!</v>
      </c>
      <c r="AT242" s="95" t="e">
        <f>IF(#REF!="","",VLOOKUP(#REF!,#REF!,7,0))</f>
        <v>#REF!</v>
      </c>
      <c r="AU242" s="201" t="e">
        <f>IF(OR(#REF!="",AT242=""),"",ROUND(#REF!/10^3*AT242,3))</f>
        <v>#REF!</v>
      </c>
      <c r="AV242" s="201" t="e">
        <f>IF(#REF!&gt;0,#REF!*#REF!/1000,"")</f>
        <v>#REF!</v>
      </c>
      <c r="AW242" s="201" t="e">
        <f>IF(#REF!&gt;0,#REF!*#REF!/1000,"")</f>
        <v>#REF!</v>
      </c>
      <c r="AX242" s="74" t="e">
        <f t="shared" si="48"/>
        <v>#REF!</v>
      </c>
      <c r="AY242" s="74" t="e">
        <f t="shared" si="49"/>
        <v>#REF!</v>
      </c>
      <c r="AZ242" s="201" t="e">
        <f>IF(ISNA(AX242),"",AX242*#REF!)</f>
        <v>#REF!</v>
      </c>
      <c r="BA242" s="201" t="e">
        <f>IF(ISNA(AY242),"",AY242*#REF!)</f>
        <v>#REF!</v>
      </c>
      <c r="BB242" s="78" t="e">
        <f>IF(#REF!&gt;0,DQ$40,"")</f>
        <v>#REF!</v>
      </c>
      <c r="BC242" s="99"/>
      <c r="BD242" s="650"/>
      <c r="BE242" s="652" t="e">
        <f>IF(OR(#REF!="",F242=""),"",ROUND(#REF!/10^3*F242,3))</f>
        <v>#REF!</v>
      </c>
      <c r="BF242" s="412" t="e">
        <f>IF(#REF!&gt;0,#REF!*#REF!/1000,"")</f>
        <v>#REF!</v>
      </c>
      <c r="BG242" s="412" t="e">
        <f>IF(#REF!&gt;0,#REF!*#REF!/1000,"")</f>
        <v>#REF!</v>
      </c>
      <c r="BH242" s="413" t="e">
        <f>IF(OR(#REF!="●",#REF!="●",#REF!="●",#REF!="●"),"",IF(#REF!="","",#REF!))</f>
        <v>#REF!</v>
      </c>
      <c r="BI242" s="413" t="e">
        <f>IF(OR(#REF!="●",#REF!="●",#REF!="●",#REF!="●"),"",IF(#REF!="","",#REF!))</f>
        <v>#REF!</v>
      </c>
      <c r="BJ242" s="412" t="e">
        <f>IF(ISNA(L242),"",L242*#REF!)</f>
        <v>#REF!</v>
      </c>
      <c r="BK242" s="412" t="e">
        <f>IF(ISNA(M242),"",M242*#REF!)</f>
        <v>#REF!</v>
      </c>
      <c r="BL242" s="415" t="e">
        <f>IF(#REF!&gt;0,DQ$6,"")</f>
        <v>#REF!</v>
      </c>
      <c r="BM242" s="361" t="e">
        <f>IF(#REF!="","",VLOOKUP(#REF!,#REF!,7,0))</f>
        <v>#REF!</v>
      </c>
      <c r="BN242" s="201" t="e">
        <f>IF(OR(#REF!="",BM242=""),"",ROUND(#REF!/10^3*BM242,3))</f>
        <v>#REF!</v>
      </c>
      <c r="BO242" s="201" t="e">
        <f>IF(#REF!&gt;0,#REF!*#REF!/1000,"")</f>
        <v>#REF!</v>
      </c>
      <c r="BP242" s="201" t="e">
        <f>IF(#REF!&gt;0,#REF!*#REF!/1000,"")</f>
        <v>#REF!</v>
      </c>
      <c r="BQ242" s="74" t="e">
        <f t="shared" si="50"/>
        <v>#REF!</v>
      </c>
      <c r="BR242" s="74" t="e">
        <f t="shared" si="51"/>
        <v>#REF!</v>
      </c>
      <c r="BS242" s="201" t="e">
        <f>IF(ISNA(BQ242),"",BQ242*#REF!)</f>
        <v>#REF!</v>
      </c>
      <c r="BT242" s="201" t="e">
        <f>IF(ISNA(BR242),"",BR242*#REF!)</f>
        <v>#REF!</v>
      </c>
      <c r="BU242" s="78" t="e">
        <f>IF(#REF!&gt;0,DQ$57,"")</f>
        <v>#REF!</v>
      </c>
      <c r="BV242" s="99"/>
      <c r="BW242" s="411"/>
      <c r="BX242" s="412" t="e">
        <f>IF(OR(#REF!="",F242=""),"",ROUND(#REF!/10^3*F242,3))</f>
        <v>#REF!</v>
      </c>
      <c r="BY242" s="412" t="e">
        <f>IF(#REF!&gt;0,#REF!*#REF!/1000,"")</f>
        <v>#REF!</v>
      </c>
      <c r="BZ242" s="412" t="e">
        <f>IF(#REF!&gt;0,#REF!*#REF!/1000,"")</f>
        <v>#REF!</v>
      </c>
      <c r="CA242" s="413" t="e">
        <f>IF(OR(#REF!="●",#REF!="●",#REF!="●",#REF!="●",#REF!="●"),"",IF(#REF!="","",#REF!))</f>
        <v>#REF!</v>
      </c>
      <c r="CB242" s="413" t="e">
        <f>IF(OR(#REF!="●",#REF!="●",#REF!="●",#REF!="●",#REF!="●"),"",IF(#REF!="","",#REF!))</f>
        <v>#REF!</v>
      </c>
      <c r="CC242" s="412" t="e">
        <f>IF(ISNA(L242),"",L242*#REF!)</f>
        <v>#REF!</v>
      </c>
      <c r="CD242" s="412" t="e">
        <f>IF(ISNA(M242),"",M242*#REF!)</f>
        <v>#REF!</v>
      </c>
      <c r="CE242" s="415" t="e">
        <f>IF(#REF!&gt;0,DQ$6,"")</f>
        <v>#REF!</v>
      </c>
      <c r="CF242" s="361" t="e">
        <f>IF(#REF!="","",VLOOKUP(#REF!,#REF!,7,0))</f>
        <v>#REF!</v>
      </c>
      <c r="CG242" s="201" t="e">
        <f>IF(OR(#REF!="",CF242=""),"",ROUND(#REF!/10^3*CF242,3))</f>
        <v>#REF!</v>
      </c>
      <c r="CH242" s="201" t="e">
        <f>IF(#REF!&gt;0,#REF!*#REF!/1000,"")</f>
        <v>#REF!</v>
      </c>
      <c r="CI242" s="201" t="e">
        <f>IF(#REF!&gt;0,#REF!*#REF!/1000,"")</f>
        <v>#REF!</v>
      </c>
      <c r="CJ242" s="74" t="e">
        <f t="shared" si="52"/>
        <v>#REF!</v>
      </c>
      <c r="CK242" s="74" t="e">
        <f t="shared" si="53"/>
        <v>#REF!</v>
      </c>
      <c r="CL242" s="201" t="e">
        <f>IF(ISNA(CJ242),"",CJ242*#REF!)</f>
        <v>#REF!</v>
      </c>
      <c r="CM242" s="201" t="e">
        <f>IF(ISNA(CK242),"",CK242*#REF!)</f>
        <v>#REF!</v>
      </c>
      <c r="CN242" s="101" t="e">
        <f>IF(#REF!&gt;0,DQ$57,"")</f>
        <v>#REF!</v>
      </c>
      <c r="CO242" s="84"/>
      <c r="CP242" s="2"/>
      <c r="CQ242" s="2"/>
      <c r="CR242" s="2"/>
      <c r="CS242" s="2"/>
      <c r="CT242" s="2"/>
      <c r="CU242" s="2"/>
      <c r="CV242" s="2"/>
      <c r="CX242" s="2"/>
      <c r="CY242" s="2"/>
      <c r="CZ242" s="2"/>
      <c r="DA242" s="2"/>
      <c r="DB242" s="2"/>
      <c r="DC242" s="2"/>
      <c r="DD242" s="2"/>
      <c r="DE242" s="2"/>
      <c r="DF242" s="2"/>
      <c r="DG242" s="2"/>
      <c r="DJ242" s="4"/>
    </row>
    <row r="243" spans="2:115" ht="18" customHeight="1">
      <c r="B243" s="151" t="e">
        <f>IF(#REF!="","",VLOOKUP(#REF!,$CX$11:$DG$26,9,0))</f>
        <v>#REF!</v>
      </c>
      <c r="C243" s="64" t="e">
        <f>IF(#REF!="",0,VLOOKUP(#REF!,$CP$11:$CQ$16,2,0))</f>
        <v>#REF!</v>
      </c>
      <c r="D243" s="65" t="e">
        <f>IF(#REF!="",0,VLOOKUP(#REF!,$CX$11:$CY$26,2,0))</f>
        <v>#REF!</v>
      </c>
      <c r="E243" s="152" t="e">
        <f t="shared" si="43"/>
        <v>#REF!</v>
      </c>
      <c r="F243" s="155" t="e">
        <f>IF(#REF!="","",VLOOKUP(#REF!,#REF!,7,0))</f>
        <v>#REF!</v>
      </c>
      <c r="G243" s="201" t="e">
        <f>IF(OR(#REF!="",F243=""),"",ROUND(#REF!/10^3*F243,3))</f>
        <v>#REF!</v>
      </c>
      <c r="H243" s="201" t="e">
        <f>IF(#REF!&gt;0,#REF!*#REF!/1000,"")</f>
        <v>#REF!</v>
      </c>
      <c r="I243" s="201" t="e">
        <f>IF(#REF!&gt;0,#REF!*#REF!/1000,"")</f>
        <v>#REF!</v>
      </c>
      <c r="J243" s="51" t="e">
        <f>IF(#REF!="●","",IF(#REF!="","",#REF!))</f>
        <v>#REF!</v>
      </c>
      <c r="K243" s="51" t="e">
        <f>IF(#REF!="●","",IF(#REF!="","",#REF!))</f>
        <v>#REF!</v>
      </c>
      <c r="L243" s="74" t="e">
        <f t="shared" si="44"/>
        <v>#REF!</v>
      </c>
      <c r="M243" s="74" t="e">
        <f t="shared" si="45"/>
        <v>#REF!</v>
      </c>
      <c r="N243" s="201" t="e">
        <f>IF(ISNA(L243),"",L243*#REF!)</f>
        <v>#REF!</v>
      </c>
      <c r="O243" s="201" t="e">
        <f>IF(ISNA(M243),"",M243*#REF!)</f>
        <v>#REF!</v>
      </c>
      <c r="P243" s="78" t="e">
        <f>IF(#REF!&gt;0,DQ$6,"")</f>
        <v>#REF!</v>
      </c>
      <c r="Q243" s="99"/>
      <c r="R243" s="411"/>
      <c r="S243" s="412" t="e">
        <f>IF(OR(#REF!="",F243=""),"",ROUND(#REF!/10^3*F243,3))</f>
        <v>#REF!</v>
      </c>
      <c r="T243" s="412" t="e">
        <f>IF(#REF!&gt;0,#REF!*#REF!/1000,"")</f>
        <v>#REF!</v>
      </c>
      <c r="U243" s="412" t="e">
        <f>IF(#REF!&gt;0,#REF!*#REF!/1000,"")</f>
        <v>#REF!</v>
      </c>
      <c r="V243" s="413" t="e">
        <f>IF(OR(#REF!="●",#REF!="●"),"",IF(#REF!="","",#REF!))</f>
        <v>#REF!</v>
      </c>
      <c r="W243" s="413" t="e">
        <f>IF(OR(#REF!="●",#REF!="●"),"",IF(#REF!="","",#REF!))</f>
        <v>#REF!</v>
      </c>
      <c r="X243" s="412" t="e">
        <f>IF(ISNA(L243),"",L243*#REF!)</f>
        <v>#REF!</v>
      </c>
      <c r="Y243" s="412" t="e">
        <f>IF(ISNA(M243),"",M243*#REF!)</f>
        <v>#REF!</v>
      </c>
      <c r="Z243" s="414" t="e">
        <f>IF(#REF!&gt;0,DQ$6,"")</f>
        <v>#REF!</v>
      </c>
      <c r="AA243" s="95" t="e">
        <f>IF(#REF!="","",VLOOKUP(#REF!,#REF!,7,0))</f>
        <v>#REF!</v>
      </c>
      <c r="AB243" s="201" t="e">
        <f>IF(OR(#REF!="",AA243=""),"",ROUND(#REF!/10^3*AA243,3))</f>
        <v>#REF!</v>
      </c>
      <c r="AC243" s="201" t="e">
        <f>IF(#REF!&gt;0,#REF!*#REF!/1000,"")</f>
        <v>#REF!</v>
      </c>
      <c r="AD243" s="201" t="e">
        <f>IF(#REF!&gt;0,#REF!*#REF!/1000,"")</f>
        <v>#REF!</v>
      </c>
      <c r="AE243" s="74" t="e">
        <f t="shared" si="46"/>
        <v>#REF!</v>
      </c>
      <c r="AF243" s="74" t="e">
        <f t="shared" si="47"/>
        <v>#REF!</v>
      </c>
      <c r="AG243" s="201" t="e">
        <f>IF(ISNA(AE243),"",AE243*#REF!)</f>
        <v>#REF!</v>
      </c>
      <c r="AH243" s="201" t="e">
        <f>IF(ISNA(AF243),"",AF243*#REF!)</f>
        <v>#REF!</v>
      </c>
      <c r="AI243" s="78" t="e">
        <f>IF(#REF!&gt;0,DQ$23,"")</f>
        <v>#REF!</v>
      </c>
      <c r="AJ243" s="99"/>
      <c r="AK243" s="411"/>
      <c r="AL243" s="412" t="e">
        <f>IF(OR(#REF!="",F243=""),"",ROUND(#REF!/10^3*F243,3))</f>
        <v>#REF!</v>
      </c>
      <c r="AM243" s="412" t="e">
        <f>IF(#REF!&gt;0,#REF!*#REF!/1000,"")</f>
        <v>#REF!</v>
      </c>
      <c r="AN243" s="412" t="e">
        <f>IF(#REF!&gt;0,#REF!*#REF!/1000,"")</f>
        <v>#REF!</v>
      </c>
      <c r="AO243" s="413" t="e">
        <f>IF(OR(#REF!="●",#REF!="●",#REF!="●"),"",IF(#REF!="","",#REF!))</f>
        <v>#REF!</v>
      </c>
      <c r="AP243" s="413" t="e">
        <f>IF(OR(#REF!="●",#REF!="●",#REF!="●"),"",IF(#REF!="","",#REF!))</f>
        <v>#REF!</v>
      </c>
      <c r="AQ243" s="412" t="e">
        <f>IF(ISNA(L243),"",L243*#REF!)</f>
        <v>#REF!</v>
      </c>
      <c r="AR243" s="412" t="e">
        <f>IF(ISNA(M243),"",M243*#REF!)</f>
        <v>#REF!</v>
      </c>
      <c r="AS243" s="414" t="e">
        <f>IF(#REF!&gt;0,DQ$6,"")</f>
        <v>#REF!</v>
      </c>
      <c r="AT243" s="95" t="e">
        <f>IF(#REF!="","",VLOOKUP(#REF!,#REF!,7,0))</f>
        <v>#REF!</v>
      </c>
      <c r="AU243" s="201" t="e">
        <f>IF(OR(#REF!="",AT243=""),"",ROUND(#REF!/10^3*AT243,3))</f>
        <v>#REF!</v>
      </c>
      <c r="AV243" s="201" t="e">
        <f>IF(#REF!&gt;0,#REF!*#REF!/1000,"")</f>
        <v>#REF!</v>
      </c>
      <c r="AW243" s="201" t="e">
        <f>IF(#REF!&gt;0,#REF!*#REF!/1000,"")</f>
        <v>#REF!</v>
      </c>
      <c r="AX243" s="74" t="e">
        <f t="shared" si="48"/>
        <v>#REF!</v>
      </c>
      <c r="AY243" s="74" t="e">
        <f t="shared" si="49"/>
        <v>#REF!</v>
      </c>
      <c r="AZ243" s="201" t="e">
        <f>IF(ISNA(AX243),"",AX243*#REF!)</f>
        <v>#REF!</v>
      </c>
      <c r="BA243" s="201" t="e">
        <f>IF(ISNA(AY243),"",AY243*#REF!)</f>
        <v>#REF!</v>
      </c>
      <c r="BB243" s="78" t="e">
        <f>IF(#REF!&gt;0,DQ$40,"")</f>
        <v>#REF!</v>
      </c>
      <c r="BC243" s="99"/>
      <c r="BD243" s="650"/>
      <c r="BE243" s="652" t="e">
        <f>IF(OR(#REF!="",F243=""),"",ROUND(#REF!/10^3*F243,3))</f>
        <v>#REF!</v>
      </c>
      <c r="BF243" s="412" t="e">
        <f>IF(#REF!&gt;0,#REF!*#REF!/1000,"")</f>
        <v>#REF!</v>
      </c>
      <c r="BG243" s="412" t="e">
        <f>IF(#REF!&gt;0,#REF!*#REF!/1000,"")</f>
        <v>#REF!</v>
      </c>
      <c r="BH243" s="413" t="e">
        <f>IF(OR(#REF!="●",#REF!="●",#REF!="●",#REF!="●"),"",IF(#REF!="","",#REF!))</f>
        <v>#REF!</v>
      </c>
      <c r="BI243" s="413" t="e">
        <f>IF(OR(#REF!="●",#REF!="●",#REF!="●",#REF!="●"),"",IF(#REF!="","",#REF!))</f>
        <v>#REF!</v>
      </c>
      <c r="BJ243" s="412" t="e">
        <f>IF(ISNA(L243),"",L243*#REF!)</f>
        <v>#REF!</v>
      </c>
      <c r="BK243" s="412" t="e">
        <f>IF(ISNA(M243),"",M243*#REF!)</f>
        <v>#REF!</v>
      </c>
      <c r="BL243" s="415" t="e">
        <f>IF(#REF!&gt;0,DQ$6,"")</f>
        <v>#REF!</v>
      </c>
      <c r="BM243" s="361" t="e">
        <f>IF(#REF!="","",VLOOKUP(#REF!,#REF!,7,0))</f>
        <v>#REF!</v>
      </c>
      <c r="BN243" s="201" t="e">
        <f>IF(OR(#REF!="",BM243=""),"",ROUND(#REF!/10^3*BM243,3))</f>
        <v>#REF!</v>
      </c>
      <c r="BO243" s="201" t="e">
        <f>IF(#REF!&gt;0,#REF!*#REF!/1000,"")</f>
        <v>#REF!</v>
      </c>
      <c r="BP243" s="201" t="e">
        <f>IF(#REF!&gt;0,#REF!*#REF!/1000,"")</f>
        <v>#REF!</v>
      </c>
      <c r="BQ243" s="74" t="e">
        <f t="shared" si="50"/>
        <v>#REF!</v>
      </c>
      <c r="BR243" s="74" t="e">
        <f t="shared" si="51"/>
        <v>#REF!</v>
      </c>
      <c r="BS243" s="201" t="e">
        <f>IF(ISNA(BQ243),"",BQ243*#REF!)</f>
        <v>#REF!</v>
      </c>
      <c r="BT243" s="201" t="e">
        <f>IF(ISNA(BR243),"",BR243*#REF!)</f>
        <v>#REF!</v>
      </c>
      <c r="BU243" s="78" t="e">
        <f>IF(#REF!&gt;0,DQ$57,"")</f>
        <v>#REF!</v>
      </c>
      <c r="BV243" s="99"/>
      <c r="BW243" s="411"/>
      <c r="BX243" s="412" t="e">
        <f>IF(OR(#REF!="",F243=""),"",ROUND(#REF!/10^3*F243,3))</f>
        <v>#REF!</v>
      </c>
      <c r="BY243" s="412" t="e">
        <f>IF(#REF!&gt;0,#REF!*#REF!/1000,"")</f>
        <v>#REF!</v>
      </c>
      <c r="BZ243" s="412" t="e">
        <f>IF(#REF!&gt;0,#REF!*#REF!/1000,"")</f>
        <v>#REF!</v>
      </c>
      <c r="CA243" s="413" t="e">
        <f>IF(OR(#REF!="●",#REF!="●",#REF!="●",#REF!="●",#REF!="●"),"",IF(#REF!="","",#REF!))</f>
        <v>#REF!</v>
      </c>
      <c r="CB243" s="413" t="e">
        <f>IF(OR(#REF!="●",#REF!="●",#REF!="●",#REF!="●",#REF!="●"),"",IF(#REF!="","",#REF!))</f>
        <v>#REF!</v>
      </c>
      <c r="CC243" s="412" t="e">
        <f>IF(ISNA(L243),"",L243*#REF!)</f>
        <v>#REF!</v>
      </c>
      <c r="CD243" s="412" t="e">
        <f>IF(ISNA(M243),"",M243*#REF!)</f>
        <v>#REF!</v>
      </c>
      <c r="CE243" s="415" t="e">
        <f>IF(#REF!&gt;0,DQ$6,"")</f>
        <v>#REF!</v>
      </c>
      <c r="CF243" s="361" t="e">
        <f>IF(#REF!="","",VLOOKUP(#REF!,#REF!,7,0))</f>
        <v>#REF!</v>
      </c>
      <c r="CG243" s="201" t="e">
        <f>IF(OR(#REF!="",CF243=""),"",ROUND(#REF!/10^3*CF243,3))</f>
        <v>#REF!</v>
      </c>
      <c r="CH243" s="201" t="e">
        <f>IF(#REF!&gt;0,#REF!*#REF!/1000,"")</f>
        <v>#REF!</v>
      </c>
      <c r="CI243" s="201" t="e">
        <f>IF(#REF!&gt;0,#REF!*#REF!/1000,"")</f>
        <v>#REF!</v>
      </c>
      <c r="CJ243" s="74" t="e">
        <f t="shared" si="52"/>
        <v>#REF!</v>
      </c>
      <c r="CK243" s="74" t="e">
        <f t="shared" si="53"/>
        <v>#REF!</v>
      </c>
      <c r="CL243" s="201" t="e">
        <f>IF(ISNA(CJ243),"",CJ243*#REF!)</f>
        <v>#REF!</v>
      </c>
      <c r="CM243" s="201" t="e">
        <f>IF(ISNA(CK243),"",CK243*#REF!)</f>
        <v>#REF!</v>
      </c>
      <c r="CN243" s="101" t="e">
        <f>IF(#REF!&gt;0,DQ$57,"")</f>
        <v>#REF!</v>
      </c>
      <c r="CO243" s="84"/>
      <c r="CP243" s="2"/>
      <c r="CQ243" s="2"/>
      <c r="CR243" s="2"/>
      <c r="CS243" s="2"/>
      <c r="CT243" s="2"/>
      <c r="CU243" s="2"/>
      <c r="CV243" s="2"/>
      <c r="CX243" s="2"/>
      <c r="CY243" s="2"/>
      <c r="CZ243" s="2"/>
      <c r="DA243" s="2"/>
      <c r="DB243" s="2"/>
      <c r="DC243" s="2"/>
      <c r="DD243" s="2"/>
      <c r="DE243" s="2"/>
      <c r="DF243" s="2"/>
      <c r="DG243" s="2"/>
      <c r="DJ243" s="4"/>
    </row>
    <row r="244" spans="2:115" ht="18" customHeight="1">
      <c r="B244" s="151" t="e">
        <f>IF(#REF!="","",VLOOKUP(#REF!,$CX$11:$DG$26,9,0))</f>
        <v>#REF!</v>
      </c>
      <c r="C244" s="64" t="e">
        <f>IF(#REF!="",0,VLOOKUP(#REF!,$CP$11:$CQ$16,2,0))</f>
        <v>#REF!</v>
      </c>
      <c r="D244" s="65" t="e">
        <f>IF(#REF!="",0,VLOOKUP(#REF!,$CX$11:$CY$26,2,0))</f>
        <v>#REF!</v>
      </c>
      <c r="E244" s="152" t="e">
        <f t="shared" si="43"/>
        <v>#REF!</v>
      </c>
      <c r="F244" s="155" t="e">
        <f>IF(#REF!="","",VLOOKUP(#REF!,#REF!,7,0))</f>
        <v>#REF!</v>
      </c>
      <c r="G244" s="201" t="e">
        <f>IF(OR(#REF!="",F244=""),"",ROUND(#REF!/10^3*F244,3))</f>
        <v>#REF!</v>
      </c>
      <c r="H244" s="201" t="e">
        <f>IF(#REF!&gt;0,#REF!*#REF!/1000,"")</f>
        <v>#REF!</v>
      </c>
      <c r="I244" s="201" t="e">
        <f>IF(#REF!&gt;0,#REF!*#REF!/1000,"")</f>
        <v>#REF!</v>
      </c>
      <c r="J244" s="51" t="e">
        <f>IF(#REF!="●","",IF(#REF!="","",#REF!))</f>
        <v>#REF!</v>
      </c>
      <c r="K244" s="51" t="e">
        <f>IF(#REF!="●","",IF(#REF!="","",#REF!))</f>
        <v>#REF!</v>
      </c>
      <c r="L244" s="74" t="e">
        <f t="shared" si="44"/>
        <v>#REF!</v>
      </c>
      <c r="M244" s="74" t="e">
        <f t="shared" si="45"/>
        <v>#REF!</v>
      </c>
      <c r="N244" s="201" t="e">
        <f>IF(ISNA(L244),"",L244*#REF!)</f>
        <v>#REF!</v>
      </c>
      <c r="O244" s="201" t="e">
        <f>IF(ISNA(M244),"",M244*#REF!)</f>
        <v>#REF!</v>
      </c>
      <c r="P244" s="78" t="e">
        <f>IF(#REF!&gt;0,DQ$6,"")</f>
        <v>#REF!</v>
      </c>
      <c r="Q244" s="99"/>
      <c r="R244" s="411"/>
      <c r="S244" s="412" t="e">
        <f>IF(OR(#REF!="",F244=""),"",ROUND(#REF!/10^3*F244,3))</f>
        <v>#REF!</v>
      </c>
      <c r="T244" s="412" t="e">
        <f>IF(#REF!&gt;0,#REF!*#REF!/1000,"")</f>
        <v>#REF!</v>
      </c>
      <c r="U244" s="412" t="e">
        <f>IF(#REF!&gt;0,#REF!*#REF!/1000,"")</f>
        <v>#REF!</v>
      </c>
      <c r="V244" s="413" t="e">
        <f>IF(OR(#REF!="●",#REF!="●"),"",IF(#REF!="","",#REF!))</f>
        <v>#REF!</v>
      </c>
      <c r="W244" s="413" t="e">
        <f>IF(OR(#REF!="●",#REF!="●"),"",IF(#REF!="","",#REF!))</f>
        <v>#REF!</v>
      </c>
      <c r="X244" s="412" t="e">
        <f>IF(ISNA(L244),"",L244*#REF!)</f>
        <v>#REF!</v>
      </c>
      <c r="Y244" s="412" t="e">
        <f>IF(ISNA(M244),"",M244*#REF!)</f>
        <v>#REF!</v>
      </c>
      <c r="Z244" s="414" t="e">
        <f>IF(#REF!&gt;0,DQ$6,"")</f>
        <v>#REF!</v>
      </c>
      <c r="AA244" s="95" t="e">
        <f>IF(#REF!="","",VLOOKUP(#REF!,#REF!,7,0))</f>
        <v>#REF!</v>
      </c>
      <c r="AB244" s="201" t="e">
        <f>IF(OR(#REF!="",AA244=""),"",ROUND(#REF!/10^3*AA244,3))</f>
        <v>#REF!</v>
      </c>
      <c r="AC244" s="201" t="e">
        <f>IF(#REF!&gt;0,#REF!*#REF!/1000,"")</f>
        <v>#REF!</v>
      </c>
      <c r="AD244" s="201" t="e">
        <f>IF(#REF!&gt;0,#REF!*#REF!/1000,"")</f>
        <v>#REF!</v>
      </c>
      <c r="AE244" s="74" t="e">
        <f t="shared" si="46"/>
        <v>#REF!</v>
      </c>
      <c r="AF244" s="74" t="e">
        <f t="shared" si="47"/>
        <v>#REF!</v>
      </c>
      <c r="AG244" s="201" t="e">
        <f>IF(ISNA(AE244),"",AE244*#REF!)</f>
        <v>#REF!</v>
      </c>
      <c r="AH244" s="201" t="e">
        <f>IF(ISNA(AF244),"",AF244*#REF!)</f>
        <v>#REF!</v>
      </c>
      <c r="AI244" s="78" t="e">
        <f>IF(#REF!&gt;0,DQ$23,"")</f>
        <v>#REF!</v>
      </c>
      <c r="AJ244" s="99"/>
      <c r="AK244" s="411"/>
      <c r="AL244" s="412" t="e">
        <f>IF(OR(#REF!="",F244=""),"",ROUND(#REF!/10^3*F244,3))</f>
        <v>#REF!</v>
      </c>
      <c r="AM244" s="412" t="e">
        <f>IF(#REF!&gt;0,#REF!*#REF!/1000,"")</f>
        <v>#REF!</v>
      </c>
      <c r="AN244" s="412" t="e">
        <f>IF(#REF!&gt;0,#REF!*#REF!/1000,"")</f>
        <v>#REF!</v>
      </c>
      <c r="AO244" s="413" t="e">
        <f>IF(OR(#REF!="●",#REF!="●",#REF!="●"),"",IF(#REF!="","",#REF!))</f>
        <v>#REF!</v>
      </c>
      <c r="AP244" s="413" t="e">
        <f>IF(OR(#REF!="●",#REF!="●",#REF!="●"),"",IF(#REF!="","",#REF!))</f>
        <v>#REF!</v>
      </c>
      <c r="AQ244" s="412" t="e">
        <f>IF(ISNA(L244),"",L244*#REF!)</f>
        <v>#REF!</v>
      </c>
      <c r="AR244" s="412" t="e">
        <f>IF(ISNA(M244),"",M244*#REF!)</f>
        <v>#REF!</v>
      </c>
      <c r="AS244" s="414" t="e">
        <f>IF(#REF!&gt;0,DQ$6,"")</f>
        <v>#REF!</v>
      </c>
      <c r="AT244" s="95" t="e">
        <f>IF(#REF!="","",VLOOKUP(#REF!,#REF!,7,0))</f>
        <v>#REF!</v>
      </c>
      <c r="AU244" s="201" t="e">
        <f>IF(OR(#REF!="",AT244=""),"",ROUND(#REF!/10^3*AT244,3))</f>
        <v>#REF!</v>
      </c>
      <c r="AV244" s="201" t="e">
        <f>IF(#REF!&gt;0,#REF!*#REF!/1000,"")</f>
        <v>#REF!</v>
      </c>
      <c r="AW244" s="201" t="e">
        <f>IF(#REF!&gt;0,#REF!*#REF!/1000,"")</f>
        <v>#REF!</v>
      </c>
      <c r="AX244" s="74" t="e">
        <f t="shared" si="48"/>
        <v>#REF!</v>
      </c>
      <c r="AY244" s="74" t="e">
        <f t="shared" si="49"/>
        <v>#REF!</v>
      </c>
      <c r="AZ244" s="201" t="e">
        <f>IF(ISNA(AX244),"",AX244*#REF!)</f>
        <v>#REF!</v>
      </c>
      <c r="BA244" s="201" t="e">
        <f>IF(ISNA(AY244),"",AY244*#REF!)</f>
        <v>#REF!</v>
      </c>
      <c r="BB244" s="78" t="e">
        <f>IF(#REF!&gt;0,DQ$40,"")</f>
        <v>#REF!</v>
      </c>
      <c r="BC244" s="99"/>
      <c r="BD244" s="650"/>
      <c r="BE244" s="652" t="e">
        <f>IF(OR(#REF!="",F244=""),"",ROUND(#REF!/10^3*F244,3))</f>
        <v>#REF!</v>
      </c>
      <c r="BF244" s="412" t="e">
        <f>IF(#REF!&gt;0,#REF!*#REF!/1000,"")</f>
        <v>#REF!</v>
      </c>
      <c r="BG244" s="412" t="e">
        <f>IF(#REF!&gt;0,#REF!*#REF!/1000,"")</f>
        <v>#REF!</v>
      </c>
      <c r="BH244" s="413" t="e">
        <f>IF(OR(#REF!="●",#REF!="●",#REF!="●",#REF!="●"),"",IF(#REF!="","",#REF!))</f>
        <v>#REF!</v>
      </c>
      <c r="BI244" s="413" t="e">
        <f>IF(OR(#REF!="●",#REF!="●",#REF!="●",#REF!="●"),"",IF(#REF!="","",#REF!))</f>
        <v>#REF!</v>
      </c>
      <c r="BJ244" s="412" t="e">
        <f>IF(ISNA(L244),"",L244*#REF!)</f>
        <v>#REF!</v>
      </c>
      <c r="BK244" s="412" t="e">
        <f>IF(ISNA(M244),"",M244*#REF!)</f>
        <v>#REF!</v>
      </c>
      <c r="BL244" s="415" t="e">
        <f>IF(#REF!&gt;0,DQ$6,"")</f>
        <v>#REF!</v>
      </c>
      <c r="BM244" s="361" t="e">
        <f>IF(#REF!="","",VLOOKUP(#REF!,#REF!,7,0))</f>
        <v>#REF!</v>
      </c>
      <c r="BN244" s="201" t="e">
        <f>IF(OR(#REF!="",BM244=""),"",ROUND(#REF!/10^3*BM244,3))</f>
        <v>#REF!</v>
      </c>
      <c r="BO244" s="201" t="e">
        <f>IF(#REF!&gt;0,#REF!*#REF!/1000,"")</f>
        <v>#REF!</v>
      </c>
      <c r="BP244" s="201" t="e">
        <f>IF(#REF!&gt;0,#REF!*#REF!/1000,"")</f>
        <v>#REF!</v>
      </c>
      <c r="BQ244" s="74" t="e">
        <f t="shared" si="50"/>
        <v>#REF!</v>
      </c>
      <c r="BR244" s="74" t="e">
        <f t="shared" si="51"/>
        <v>#REF!</v>
      </c>
      <c r="BS244" s="201" t="e">
        <f>IF(ISNA(BQ244),"",BQ244*#REF!)</f>
        <v>#REF!</v>
      </c>
      <c r="BT244" s="201" t="e">
        <f>IF(ISNA(BR244),"",BR244*#REF!)</f>
        <v>#REF!</v>
      </c>
      <c r="BU244" s="78" t="e">
        <f>IF(#REF!&gt;0,DQ$57,"")</f>
        <v>#REF!</v>
      </c>
      <c r="BV244" s="99"/>
      <c r="BW244" s="411"/>
      <c r="BX244" s="412" t="e">
        <f>IF(OR(#REF!="",F244=""),"",ROUND(#REF!/10^3*F244,3))</f>
        <v>#REF!</v>
      </c>
      <c r="BY244" s="412" t="e">
        <f>IF(#REF!&gt;0,#REF!*#REF!/1000,"")</f>
        <v>#REF!</v>
      </c>
      <c r="BZ244" s="412" t="e">
        <f>IF(#REF!&gt;0,#REF!*#REF!/1000,"")</f>
        <v>#REF!</v>
      </c>
      <c r="CA244" s="413" t="e">
        <f>IF(OR(#REF!="●",#REF!="●",#REF!="●",#REF!="●",#REF!="●"),"",IF(#REF!="","",#REF!))</f>
        <v>#REF!</v>
      </c>
      <c r="CB244" s="413" t="e">
        <f>IF(OR(#REF!="●",#REF!="●",#REF!="●",#REF!="●",#REF!="●"),"",IF(#REF!="","",#REF!))</f>
        <v>#REF!</v>
      </c>
      <c r="CC244" s="412" t="e">
        <f>IF(ISNA(L244),"",L244*#REF!)</f>
        <v>#REF!</v>
      </c>
      <c r="CD244" s="412" t="e">
        <f>IF(ISNA(M244),"",M244*#REF!)</f>
        <v>#REF!</v>
      </c>
      <c r="CE244" s="415" t="e">
        <f>IF(#REF!&gt;0,DQ$6,"")</f>
        <v>#REF!</v>
      </c>
      <c r="CF244" s="361" t="e">
        <f>IF(#REF!="","",VLOOKUP(#REF!,#REF!,7,0))</f>
        <v>#REF!</v>
      </c>
      <c r="CG244" s="201" t="e">
        <f>IF(OR(#REF!="",CF244=""),"",ROUND(#REF!/10^3*CF244,3))</f>
        <v>#REF!</v>
      </c>
      <c r="CH244" s="201" t="e">
        <f>IF(#REF!&gt;0,#REF!*#REF!/1000,"")</f>
        <v>#REF!</v>
      </c>
      <c r="CI244" s="201" t="e">
        <f>IF(#REF!&gt;0,#REF!*#REF!/1000,"")</f>
        <v>#REF!</v>
      </c>
      <c r="CJ244" s="74" t="e">
        <f t="shared" si="52"/>
        <v>#REF!</v>
      </c>
      <c r="CK244" s="74" t="e">
        <f t="shared" si="53"/>
        <v>#REF!</v>
      </c>
      <c r="CL244" s="201" t="e">
        <f>IF(ISNA(CJ244),"",CJ244*#REF!)</f>
        <v>#REF!</v>
      </c>
      <c r="CM244" s="201" t="e">
        <f>IF(ISNA(CK244),"",CK244*#REF!)</f>
        <v>#REF!</v>
      </c>
      <c r="CN244" s="101" t="e">
        <f>IF(#REF!&gt;0,DQ$57,"")</f>
        <v>#REF!</v>
      </c>
      <c r="CO244" s="84"/>
      <c r="CP244" s="2"/>
      <c r="CQ244" s="2"/>
      <c r="CR244" s="2"/>
      <c r="CS244" s="2"/>
      <c r="CT244" s="2"/>
      <c r="CU244" s="2"/>
      <c r="CV244" s="2"/>
      <c r="CX244" s="2"/>
      <c r="CY244" s="2"/>
      <c r="CZ244" s="2"/>
      <c r="DA244" s="2"/>
      <c r="DB244" s="2"/>
      <c r="DC244" s="2"/>
      <c r="DD244" s="2"/>
      <c r="DE244" s="2"/>
      <c r="DF244" s="2"/>
      <c r="DG244" s="2"/>
      <c r="DJ244" s="4"/>
    </row>
    <row r="245" spans="2:115" ht="18" customHeight="1">
      <c r="B245" s="151" t="e">
        <f>IF(#REF!="","",VLOOKUP(#REF!,$CX$11:$DG$26,9,0))</f>
        <v>#REF!</v>
      </c>
      <c r="C245" s="64" t="e">
        <f>IF(#REF!="",0,VLOOKUP(#REF!,$CP$11:$CQ$16,2,0))</f>
        <v>#REF!</v>
      </c>
      <c r="D245" s="65" t="e">
        <f>IF(#REF!="",0,VLOOKUP(#REF!,$CX$11:$CY$26,2,0))</f>
        <v>#REF!</v>
      </c>
      <c r="E245" s="152" t="e">
        <f t="shared" si="43"/>
        <v>#REF!</v>
      </c>
      <c r="F245" s="155" t="e">
        <f>IF(#REF!="","",VLOOKUP(#REF!,#REF!,7,0))</f>
        <v>#REF!</v>
      </c>
      <c r="G245" s="201" t="e">
        <f>IF(OR(#REF!="",F245=""),"",ROUND(#REF!/10^3*F245,3))</f>
        <v>#REF!</v>
      </c>
      <c r="H245" s="201" t="e">
        <f>IF(#REF!&gt;0,#REF!*#REF!/1000,"")</f>
        <v>#REF!</v>
      </c>
      <c r="I245" s="201" t="e">
        <f>IF(#REF!&gt;0,#REF!*#REF!/1000,"")</f>
        <v>#REF!</v>
      </c>
      <c r="J245" s="51" t="e">
        <f>IF(#REF!="●","",IF(#REF!="","",#REF!))</f>
        <v>#REF!</v>
      </c>
      <c r="K245" s="51" t="e">
        <f>IF(#REF!="●","",IF(#REF!="","",#REF!))</f>
        <v>#REF!</v>
      </c>
      <c r="L245" s="74" t="e">
        <f t="shared" si="44"/>
        <v>#REF!</v>
      </c>
      <c r="M245" s="74" t="e">
        <f t="shared" si="45"/>
        <v>#REF!</v>
      </c>
      <c r="N245" s="201" t="e">
        <f>IF(ISNA(L245),"",L245*#REF!)</f>
        <v>#REF!</v>
      </c>
      <c r="O245" s="201" t="e">
        <f>IF(ISNA(M245),"",M245*#REF!)</f>
        <v>#REF!</v>
      </c>
      <c r="P245" s="78" t="e">
        <f>IF(#REF!&gt;0,DQ$6,"")</f>
        <v>#REF!</v>
      </c>
      <c r="Q245" s="99"/>
      <c r="R245" s="411"/>
      <c r="S245" s="412" t="e">
        <f>IF(OR(#REF!="",F245=""),"",ROUND(#REF!/10^3*F245,3))</f>
        <v>#REF!</v>
      </c>
      <c r="T245" s="412" t="e">
        <f>IF(#REF!&gt;0,#REF!*#REF!/1000,"")</f>
        <v>#REF!</v>
      </c>
      <c r="U245" s="412" t="e">
        <f>IF(#REF!&gt;0,#REF!*#REF!/1000,"")</f>
        <v>#REF!</v>
      </c>
      <c r="V245" s="413" t="e">
        <f>IF(OR(#REF!="●",#REF!="●"),"",IF(#REF!="","",#REF!))</f>
        <v>#REF!</v>
      </c>
      <c r="W245" s="413" t="e">
        <f>IF(OR(#REF!="●",#REF!="●"),"",IF(#REF!="","",#REF!))</f>
        <v>#REF!</v>
      </c>
      <c r="X245" s="412" t="e">
        <f>IF(ISNA(L245),"",L245*#REF!)</f>
        <v>#REF!</v>
      </c>
      <c r="Y245" s="412" t="e">
        <f>IF(ISNA(M245),"",M245*#REF!)</f>
        <v>#REF!</v>
      </c>
      <c r="Z245" s="414" t="e">
        <f>IF(#REF!&gt;0,DQ$6,"")</f>
        <v>#REF!</v>
      </c>
      <c r="AA245" s="95" t="e">
        <f>IF(#REF!="","",VLOOKUP(#REF!,#REF!,7,0))</f>
        <v>#REF!</v>
      </c>
      <c r="AB245" s="201" t="e">
        <f>IF(OR(#REF!="",AA245=""),"",ROUND(#REF!/10^3*AA245,3))</f>
        <v>#REF!</v>
      </c>
      <c r="AC245" s="201" t="e">
        <f>IF(#REF!&gt;0,#REF!*#REF!/1000,"")</f>
        <v>#REF!</v>
      </c>
      <c r="AD245" s="201" t="e">
        <f>IF(#REF!&gt;0,#REF!*#REF!/1000,"")</f>
        <v>#REF!</v>
      </c>
      <c r="AE245" s="74" t="e">
        <f t="shared" si="46"/>
        <v>#REF!</v>
      </c>
      <c r="AF245" s="74" t="e">
        <f t="shared" si="47"/>
        <v>#REF!</v>
      </c>
      <c r="AG245" s="201" t="e">
        <f>IF(ISNA(AE245),"",AE245*#REF!)</f>
        <v>#REF!</v>
      </c>
      <c r="AH245" s="201" t="e">
        <f>IF(ISNA(AF245),"",AF245*#REF!)</f>
        <v>#REF!</v>
      </c>
      <c r="AI245" s="78" t="e">
        <f>IF(#REF!&gt;0,DQ$23,"")</f>
        <v>#REF!</v>
      </c>
      <c r="AJ245" s="99"/>
      <c r="AK245" s="411"/>
      <c r="AL245" s="412" t="e">
        <f>IF(OR(#REF!="",F245=""),"",ROUND(#REF!/10^3*F245,3))</f>
        <v>#REF!</v>
      </c>
      <c r="AM245" s="412" t="e">
        <f>IF(#REF!&gt;0,#REF!*#REF!/1000,"")</f>
        <v>#REF!</v>
      </c>
      <c r="AN245" s="412" t="e">
        <f>IF(#REF!&gt;0,#REF!*#REF!/1000,"")</f>
        <v>#REF!</v>
      </c>
      <c r="AO245" s="413" t="e">
        <f>IF(OR(#REF!="●",#REF!="●",#REF!="●"),"",IF(#REF!="","",#REF!))</f>
        <v>#REF!</v>
      </c>
      <c r="AP245" s="413" t="e">
        <f>IF(OR(#REF!="●",#REF!="●",#REF!="●"),"",IF(#REF!="","",#REF!))</f>
        <v>#REF!</v>
      </c>
      <c r="AQ245" s="412" t="e">
        <f>IF(ISNA(L245),"",L245*#REF!)</f>
        <v>#REF!</v>
      </c>
      <c r="AR245" s="412" t="e">
        <f>IF(ISNA(M245),"",M245*#REF!)</f>
        <v>#REF!</v>
      </c>
      <c r="AS245" s="414" t="e">
        <f>IF(#REF!&gt;0,DQ$6,"")</f>
        <v>#REF!</v>
      </c>
      <c r="AT245" s="95" t="e">
        <f>IF(#REF!="","",VLOOKUP(#REF!,#REF!,7,0))</f>
        <v>#REF!</v>
      </c>
      <c r="AU245" s="201" t="e">
        <f>IF(OR(#REF!="",AT245=""),"",ROUND(#REF!/10^3*AT245,3))</f>
        <v>#REF!</v>
      </c>
      <c r="AV245" s="201" t="e">
        <f>IF(#REF!&gt;0,#REF!*#REF!/1000,"")</f>
        <v>#REF!</v>
      </c>
      <c r="AW245" s="201" t="e">
        <f>IF(#REF!&gt;0,#REF!*#REF!/1000,"")</f>
        <v>#REF!</v>
      </c>
      <c r="AX245" s="74" t="e">
        <f t="shared" si="48"/>
        <v>#REF!</v>
      </c>
      <c r="AY245" s="74" t="e">
        <f t="shared" si="49"/>
        <v>#REF!</v>
      </c>
      <c r="AZ245" s="201" t="e">
        <f>IF(ISNA(AX245),"",AX245*#REF!)</f>
        <v>#REF!</v>
      </c>
      <c r="BA245" s="201" t="e">
        <f>IF(ISNA(AY245),"",AY245*#REF!)</f>
        <v>#REF!</v>
      </c>
      <c r="BB245" s="78" t="e">
        <f>IF(#REF!&gt;0,DQ$40,"")</f>
        <v>#REF!</v>
      </c>
      <c r="BC245" s="99"/>
      <c r="BD245" s="650"/>
      <c r="BE245" s="652" t="e">
        <f>IF(OR(#REF!="",F245=""),"",ROUND(#REF!/10^3*F245,3))</f>
        <v>#REF!</v>
      </c>
      <c r="BF245" s="412" t="e">
        <f>IF(#REF!&gt;0,#REF!*#REF!/1000,"")</f>
        <v>#REF!</v>
      </c>
      <c r="BG245" s="412" t="e">
        <f>IF(#REF!&gt;0,#REF!*#REF!/1000,"")</f>
        <v>#REF!</v>
      </c>
      <c r="BH245" s="413" t="e">
        <f>IF(OR(#REF!="●",#REF!="●",#REF!="●",#REF!="●"),"",IF(#REF!="","",#REF!))</f>
        <v>#REF!</v>
      </c>
      <c r="BI245" s="413" t="e">
        <f>IF(OR(#REF!="●",#REF!="●",#REF!="●",#REF!="●"),"",IF(#REF!="","",#REF!))</f>
        <v>#REF!</v>
      </c>
      <c r="BJ245" s="412" t="e">
        <f>IF(ISNA(L245),"",L245*#REF!)</f>
        <v>#REF!</v>
      </c>
      <c r="BK245" s="412" t="e">
        <f>IF(ISNA(M245),"",M245*#REF!)</f>
        <v>#REF!</v>
      </c>
      <c r="BL245" s="415" t="e">
        <f>IF(#REF!&gt;0,DQ$6,"")</f>
        <v>#REF!</v>
      </c>
      <c r="BM245" s="361" t="e">
        <f>IF(#REF!="","",VLOOKUP(#REF!,#REF!,7,0))</f>
        <v>#REF!</v>
      </c>
      <c r="BN245" s="201" t="e">
        <f>IF(OR(#REF!="",BM245=""),"",ROUND(#REF!/10^3*BM245,3))</f>
        <v>#REF!</v>
      </c>
      <c r="BO245" s="201" t="e">
        <f>IF(#REF!&gt;0,#REF!*#REF!/1000,"")</f>
        <v>#REF!</v>
      </c>
      <c r="BP245" s="201" t="e">
        <f>IF(#REF!&gt;0,#REF!*#REF!/1000,"")</f>
        <v>#REF!</v>
      </c>
      <c r="BQ245" s="74" t="e">
        <f t="shared" si="50"/>
        <v>#REF!</v>
      </c>
      <c r="BR245" s="74" t="e">
        <f t="shared" si="51"/>
        <v>#REF!</v>
      </c>
      <c r="BS245" s="201" t="e">
        <f>IF(ISNA(BQ245),"",BQ245*#REF!)</f>
        <v>#REF!</v>
      </c>
      <c r="BT245" s="201" t="e">
        <f>IF(ISNA(BR245),"",BR245*#REF!)</f>
        <v>#REF!</v>
      </c>
      <c r="BU245" s="78" t="e">
        <f>IF(#REF!&gt;0,DQ$57,"")</f>
        <v>#REF!</v>
      </c>
      <c r="BV245" s="99"/>
      <c r="BW245" s="411"/>
      <c r="BX245" s="412" t="e">
        <f>IF(OR(#REF!="",F245=""),"",ROUND(#REF!/10^3*F245,3))</f>
        <v>#REF!</v>
      </c>
      <c r="BY245" s="412" t="e">
        <f>IF(#REF!&gt;0,#REF!*#REF!/1000,"")</f>
        <v>#REF!</v>
      </c>
      <c r="BZ245" s="412" t="e">
        <f>IF(#REF!&gt;0,#REF!*#REF!/1000,"")</f>
        <v>#REF!</v>
      </c>
      <c r="CA245" s="413" t="e">
        <f>IF(OR(#REF!="●",#REF!="●",#REF!="●",#REF!="●",#REF!="●"),"",IF(#REF!="","",#REF!))</f>
        <v>#REF!</v>
      </c>
      <c r="CB245" s="413" t="e">
        <f>IF(OR(#REF!="●",#REF!="●",#REF!="●",#REF!="●",#REF!="●"),"",IF(#REF!="","",#REF!))</f>
        <v>#REF!</v>
      </c>
      <c r="CC245" s="412" t="e">
        <f>IF(ISNA(L245),"",L245*#REF!)</f>
        <v>#REF!</v>
      </c>
      <c r="CD245" s="412" t="e">
        <f>IF(ISNA(M245),"",M245*#REF!)</f>
        <v>#REF!</v>
      </c>
      <c r="CE245" s="415" t="e">
        <f>IF(#REF!&gt;0,DQ$6,"")</f>
        <v>#REF!</v>
      </c>
      <c r="CF245" s="361" t="e">
        <f>IF(#REF!="","",VLOOKUP(#REF!,#REF!,7,0))</f>
        <v>#REF!</v>
      </c>
      <c r="CG245" s="201" t="e">
        <f>IF(OR(#REF!="",CF245=""),"",ROUND(#REF!/10^3*CF245,3))</f>
        <v>#REF!</v>
      </c>
      <c r="CH245" s="201" t="e">
        <f>IF(#REF!&gt;0,#REF!*#REF!/1000,"")</f>
        <v>#REF!</v>
      </c>
      <c r="CI245" s="201" t="e">
        <f>IF(#REF!&gt;0,#REF!*#REF!/1000,"")</f>
        <v>#REF!</v>
      </c>
      <c r="CJ245" s="74" t="e">
        <f t="shared" si="52"/>
        <v>#REF!</v>
      </c>
      <c r="CK245" s="74" t="e">
        <f t="shared" si="53"/>
        <v>#REF!</v>
      </c>
      <c r="CL245" s="201" t="e">
        <f>IF(ISNA(CJ245),"",CJ245*#REF!)</f>
        <v>#REF!</v>
      </c>
      <c r="CM245" s="201" t="e">
        <f>IF(ISNA(CK245),"",CK245*#REF!)</f>
        <v>#REF!</v>
      </c>
      <c r="CN245" s="101" t="e">
        <f>IF(#REF!&gt;0,DQ$57,"")</f>
        <v>#REF!</v>
      </c>
      <c r="CO245" s="84"/>
      <c r="CP245" s="2"/>
      <c r="CQ245" s="2"/>
      <c r="CR245" s="2"/>
      <c r="CS245" s="2"/>
      <c r="CT245" s="2"/>
      <c r="CU245" s="2"/>
      <c r="CV245" s="2"/>
      <c r="CX245" s="2"/>
      <c r="CY245" s="2"/>
      <c r="CZ245" s="2"/>
      <c r="DA245" s="2"/>
      <c r="DB245" s="2"/>
      <c r="DC245" s="2"/>
      <c r="DD245" s="2"/>
      <c r="DE245" s="2"/>
      <c r="DF245" s="2"/>
      <c r="DG245" s="2"/>
      <c r="DJ245" s="4"/>
    </row>
    <row r="246" spans="2:115" ht="18" customHeight="1">
      <c r="B246" s="151" t="e">
        <f>IF(#REF!="","",VLOOKUP(#REF!,$CX$11:$DG$26,9,0))</f>
        <v>#REF!</v>
      </c>
      <c r="C246" s="64" t="e">
        <f>IF(#REF!="",0,VLOOKUP(#REF!,$CP$11:$CQ$16,2,0))</f>
        <v>#REF!</v>
      </c>
      <c r="D246" s="65" t="e">
        <f>IF(#REF!="",0,VLOOKUP(#REF!,$CX$11:$CY$26,2,0))</f>
        <v>#REF!</v>
      </c>
      <c r="E246" s="152" t="e">
        <f t="shared" si="43"/>
        <v>#REF!</v>
      </c>
      <c r="F246" s="155" t="e">
        <f>IF(#REF!="","",VLOOKUP(#REF!,#REF!,7,0))</f>
        <v>#REF!</v>
      </c>
      <c r="G246" s="201" t="e">
        <f>IF(OR(#REF!="",F246=""),"",ROUND(#REF!/10^3*F246,3))</f>
        <v>#REF!</v>
      </c>
      <c r="H246" s="201" t="e">
        <f>IF(#REF!&gt;0,#REF!*#REF!/1000,"")</f>
        <v>#REF!</v>
      </c>
      <c r="I246" s="201" t="e">
        <f>IF(#REF!&gt;0,#REF!*#REF!/1000,"")</f>
        <v>#REF!</v>
      </c>
      <c r="J246" s="51" t="e">
        <f>IF(#REF!="●","",IF(#REF!="","",#REF!))</f>
        <v>#REF!</v>
      </c>
      <c r="K246" s="51" t="e">
        <f>IF(#REF!="●","",IF(#REF!="","",#REF!))</f>
        <v>#REF!</v>
      </c>
      <c r="L246" s="74" t="e">
        <f t="shared" si="44"/>
        <v>#REF!</v>
      </c>
      <c r="M246" s="74" t="e">
        <f t="shared" si="45"/>
        <v>#REF!</v>
      </c>
      <c r="N246" s="201" t="e">
        <f>IF(ISNA(L246),"",L246*#REF!)</f>
        <v>#REF!</v>
      </c>
      <c r="O246" s="201" t="e">
        <f>IF(ISNA(M246),"",M246*#REF!)</f>
        <v>#REF!</v>
      </c>
      <c r="P246" s="78" t="e">
        <f>IF(#REF!&gt;0,DQ$6,"")</f>
        <v>#REF!</v>
      </c>
      <c r="Q246" s="99"/>
      <c r="R246" s="411"/>
      <c r="S246" s="412" t="e">
        <f>IF(OR(#REF!="",F246=""),"",ROUND(#REF!/10^3*F246,3))</f>
        <v>#REF!</v>
      </c>
      <c r="T246" s="412" t="e">
        <f>IF(#REF!&gt;0,#REF!*#REF!/1000,"")</f>
        <v>#REF!</v>
      </c>
      <c r="U246" s="412" t="e">
        <f>IF(#REF!&gt;0,#REF!*#REF!/1000,"")</f>
        <v>#REF!</v>
      </c>
      <c r="V246" s="413" t="e">
        <f>IF(OR(#REF!="●",#REF!="●"),"",IF(#REF!="","",#REF!))</f>
        <v>#REF!</v>
      </c>
      <c r="W246" s="413" t="e">
        <f>IF(OR(#REF!="●",#REF!="●"),"",IF(#REF!="","",#REF!))</f>
        <v>#REF!</v>
      </c>
      <c r="X246" s="412" t="e">
        <f>IF(ISNA(L246),"",L246*#REF!)</f>
        <v>#REF!</v>
      </c>
      <c r="Y246" s="412" t="e">
        <f>IF(ISNA(M246),"",M246*#REF!)</f>
        <v>#REF!</v>
      </c>
      <c r="Z246" s="414" t="e">
        <f>IF(#REF!&gt;0,DQ$6,"")</f>
        <v>#REF!</v>
      </c>
      <c r="AA246" s="95" t="e">
        <f>IF(#REF!="","",VLOOKUP(#REF!,#REF!,7,0))</f>
        <v>#REF!</v>
      </c>
      <c r="AB246" s="201" t="e">
        <f>IF(OR(#REF!="",AA246=""),"",ROUND(#REF!/10^3*AA246,3))</f>
        <v>#REF!</v>
      </c>
      <c r="AC246" s="201" t="e">
        <f>IF(#REF!&gt;0,#REF!*#REF!/1000,"")</f>
        <v>#REF!</v>
      </c>
      <c r="AD246" s="201" t="e">
        <f>IF(#REF!&gt;0,#REF!*#REF!/1000,"")</f>
        <v>#REF!</v>
      </c>
      <c r="AE246" s="74" t="e">
        <f t="shared" si="46"/>
        <v>#REF!</v>
      </c>
      <c r="AF246" s="74" t="e">
        <f t="shared" si="47"/>
        <v>#REF!</v>
      </c>
      <c r="AG246" s="201" t="e">
        <f>IF(ISNA(AE246),"",AE246*#REF!)</f>
        <v>#REF!</v>
      </c>
      <c r="AH246" s="201" t="e">
        <f>IF(ISNA(AF246),"",AF246*#REF!)</f>
        <v>#REF!</v>
      </c>
      <c r="AI246" s="78" t="e">
        <f>IF(#REF!&gt;0,DQ$23,"")</f>
        <v>#REF!</v>
      </c>
      <c r="AJ246" s="99"/>
      <c r="AK246" s="411"/>
      <c r="AL246" s="412" t="e">
        <f>IF(OR(#REF!="",F246=""),"",ROUND(#REF!/10^3*F246,3))</f>
        <v>#REF!</v>
      </c>
      <c r="AM246" s="412" t="e">
        <f>IF(#REF!&gt;0,#REF!*#REF!/1000,"")</f>
        <v>#REF!</v>
      </c>
      <c r="AN246" s="412" t="e">
        <f>IF(#REF!&gt;0,#REF!*#REF!/1000,"")</f>
        <v>#REF!</v>
      </c>
      <c r="AO246" s="413" t="e">
        <f>IF(OR(#REF!="●",#REF!="●",#REF!="●"),"",IF(#REF!="","",#REF!))</f>
        <v>#REF!</v>
      </c>
      <c r="AP246" s="413" t="e">
        <f>IF(OR(#REF!="●",#REF!="●",#REF!="●"),"",IF(#REF!="","",#REF!))</f>
        <v>#REF!</v>
      </c>
      <c r="AQ246" s="412" t="e">
        <f>IF(ISNA(L246),"",L246*#REF!)</f>
        <v>#REF!</v>
      </c>
      <c r="AR246" s="412" t="e">
        <f>IF(ISNA(M246),"",M246*#REF!)</f>
        <v>#REF!</v>
      </c>
      <c r="AS246" s="414" t="e">
        <f>IF(#REF!&gt;0,DQ$6,"")</f>
        <v>#REF!</v>
      </c>
      <c r="AT246" s="95" t="e">
        <f>IF(#REF!="","",VLOOKUP(#REF!,#REF!,7,0))</f>
        <v>#REF!</v>
      </c>
      <c r="AU246" s="201" t="e">
        <f>IF(OR(#REF!="",AT246=""),"",ROUND(#REF!/10^3*AT246,3))</f>
        <v>#REF!</v>
      </c>
      <c r="AV246" s="201" t="e">
        <f>IF(#REF!&gt;0,#REF!*#REF!/1000,"")</f>
        <v>#REF!</v>
      </c>
      <c r="AW246" s="201" t="e">
        <f>IF(#REF!&gt;0,#REF!*#REF!/1000,"")</f>
        <v>#REF!</v>
      </c>
      <c r="AX246" s="74" t="e">
        <f t="shared" si="48"/>
        <v>#REF!</v>
      </c>
      <c r="AY246" s="74" t="e">
        <f t="shared" si="49"/>
        <v>#REF!</v>
      </c>
      <c r="AZ246" s="201" t="e">
        <f>IF(ISNA(AX246),"",AX246*#REF!)</f>
        <v>#REF!</v>
      </c>
      <c r="BA246" s="201" t="e">
        <f>IF(ISNA(AY246),"",AY246*#REF!)</f>
        <v>#REF!</v>
      </c>
      <c r="BB246" s="78" t="e">
        <f>IF(#REF!&gt;0,DQ$40,"")</f>
        <v>#REF!</v>
      </c>
      <c r="BC246" s="99"/>
      <c r="BD246" s="650"/>
      <c r="BE246" s="652" t="e">
        <f>IF(OR(#REF!="",F246=""),"",ROUND(#REF!/10^3*F246,3))</f>
        <v>#REF!</v>
      </c>
      <c r="BF246" s="412" t="e">
        <f>IF(#REF!&gt;0,#REF!*#REF!/1000,"")</f>
        <v>#REF!</v>
      </c>
      <c r="BG246" s="412" t="e">
        <f>IF(#REF!&gt;0,#REF!*#REF!/1000,"")</f>
        <v>#REF!</v>
      </c>
      <c r="BH246" s="413" t="e">
        <f>IF(OR(#REF!="●",#REF!="●",#REF!="●",#REF!="●"),"",IF(#REF!="","",#REF!))</f>
        <v>#REF!</v>
      </c>
      <c r="BI246" s="413" t="e">
        <f>IF(OR(#REF!="●",#REF!="●",#REF!="●",#REF!="●"),"",IF(#REF!="","",#REF!))</f>
        <v>#REF!</v>
      </c>
      <c r="BJ246" s="412" t="e">
        <f>IF(ISNA(L246),"",L246*#REF!)</f>
        <v>#REF!</v>
      </c>
      <c r="BK246" s="412" t="e">
        <f>IF(ISNA(M246),"",M246*#REF!)</f>
        <v>#REF!</v>
      </c>
      <c r="BL246" s="415" t="e">
        <f>IF(#REF!&gt;0,DQ$6,"")</f>
        <v>#REF!</v>
      </c>
      <c r="BM246" s="361" t="e">
        <f>IF(#REF!="","",VLOOKUP(#REF!,#REF!,7,0))</f>
        <v>#REF!</v>
      </c>
      <c r="BN246" s="201" t="e">
        <f>IF(OR(#REF!="",BM246=""),"",ROUND(#REF!/10^3*BM246,3))</f>
        <v>#REF!</v>
      </c>
      <c r="BO246" s="201" t="e">
        <f>IF(#REF!&gt;0,#REF!*#REF!/1000,"")</f>
        <v>#REF!</v>
      </c>
      <c r="BP246" s="201" t="e">
        <f>IF(#REF!&gt;0,#REF!*#REF!/1000,"")</f>
        <v>#REF!</v>
      </c>
      <c r="BQ246" s="74" t="e">
        <f t="shared" si="50"/>
        <v>#REF!</v>
      </c>
      <c r="BR246" s="74" t="e">
        <f t="shared" si="51"/>
        <v>#REF!</v>
      </c>
      <c r="BS246" s="201" t="e">
        <f>IF(ISNA(BQ246),"",BQ246*#REF!)</f>
        <v>#REF!</v>
      </c>
      <c r="BT246" s="201" t="e">
        <f>IF(ISNA(BR246),"",BR246*#REF!)</f>
        <v>#REF!</v>
      </c>
      <c r="BU246" s="78" t="e">
        <f>IF(#REF!&gt;0,DQ$57,"")</f>
        <v>#REF!</v>
      </c>
      <c r="BV246" s="99"/>
      <c r="BW246" s="411"/>
      <c r="BX246" s="412" t="e">
        <f>IF(OR(#REF!="",F246=""),"",ROUND(#REF!/10^3*F246,3))</f>
        <v>#REF!</v>
      </c>
      <c r="BY246" s="412" t="e">
        <f>IF(#REF!&gt;0,#REF!*#REF!/1000,"")</f>
        <v>#REF!</v>
      </c>
      <c r="BZ246" s="412" t="e">
        <f>IF(#REF!&gt;0,#REF!*#REF!/1000,"")</f>
        <v>#REF!</v>
      </c>
      <c r="CA246" s="413" t="e">
        <f>IF(OR(#REF!="●",#REF!="●",#REF!="●",#REF!="●",#REF!="●"),"",IF(#REF!="","",#REF!))</f>
        <v>#REF!</v>
      </c>
      <c r="CB246" s="413" t="e">
        <f>IF(OR(#REF!="●",#REF!="●",#REF!="●",#REF!="●",#REF!="●"),"",IF(#REF!="","",#REF!))</f>
        <v>#REF!</v>
      </c>
      <c r="CC246" s="412" t="e">
        <f>IF(ISNA(L246),"",L246*#REF!)</f>
        <v>#REF!</v>
      </c>
      <c r="CD246" s="412" t="e">
        <f>IF(ISNA(M246),"",M246*#REF!)</f>
        <v>#REF!</v>
      </c>
      <c r="CE246" s="415" t="e">
        <f>IF(#REF!&gt;0,DQ$6,"")</f>
        <v>#REF!</v>
      </c>
      <c r="CF246" s="361" t="e">
        <f>IF(#REF!="","",VLOOKUP(#REF!,#REF!,7,0))</f>
        <v>#REF!</v>
      </c>
      <c r="CG246" s="201" t="e">
        <f>IF(OR(#REF!="",CF246=""),"",ROUND(#REF!/10^3*CF246,3))</f>
        <v>#REF!</v>
      </c>
      <c r="CH246" s="201" t="e">
        <f>IF(#REF!&gt;0,#REF!*#REF!/1000,"")</f>
        <v>#REF!</v>
      </c>
      <c r="CI246" s="201" t="e">
        <f>IF(#REF!&gt;0,#REF!*#REF!/1000,"")</f>
        <v>#REF!</v>
      </c>
      <c r="CJ246" s="74" t="e">
        <f t="shared" si="52"/>
        <v>#REF!</v>
      </c>
      <c r="CK246" s="74" t="e">
        <f t="shared" si="53"/>
        <v>#REF!</v>
      </c>
      <c r="CL246" s="201" t="e">
        <f>IF(ISNA(CJ246),"",CJ246*#REF!)</f>
        <v>#REF!</v>
      </c>
      <c r="CM246" s="201" t="e">
        <f>IF(ISNA(CK246),"",CK246*#REF!)</f>
        <v>#REF!</v>
      </c>
      <c r="CN246" s="101" t="e">
        <f>IF(#REF!&gt;0,DQ$57,"")</f>
        <v>#REF!</v>
      </c>
      <c r="CO246" s="84"/>
      <c r="CP246" s="2"/>
      <c r="CQ246" s="2"/>
      <c r="CR246" s="2"/>
      <c r="CS246" s="2"/>
      <c r="CT246" s="2"/>
      <c r="CU246" s="2"/>
      <c r="CV246" s="2"/>
      <c r="CX246" s="2"/>
      <c r="CY246" s="2"/>
      <c r="CZ246" s="2"/>
      <c r="DA246" s="2"/>
      <c r="DB246" s="2"/>
      <c r="DC246" s="2"/>
      <c r="DD246" s="2"/>
      <c r="DE246" s="2"/>
      <c r="DF246" s="2"/>
      <c r="DG246" s="2"/>
      <c r="DJ246" s="4"/>
    </row>
    <row r="247" spans="2:115" ht="18" customHeight="1">
      <c r="B247" s="151" t="e">
        <f>IF(#REF!="","",VLOOKUP(#REF!,$CX$11:$DG$26,9,0))</f>
        <v>#REF!</v>
      </c>
      <c r="C247" s="64" t="e">
        <f>IF(#REF!="",0,VLOOKUP(#REF!,$CP$11:$CQ$16,2,0))</f>
        <v>#REF!</v>
      </c>
      <c r="D247" s="65" t="e">
        <f>IF(#REF!="",0,VLOOKUP(#REF!,$CX$11:$CY$26,2,0))</f>
        <v>#REF!</v>
      </c>
      <c r="E247" s="152" t="e">
        <f t="shared" si="43"/>
        <v>#REF!</v>
      </c>
      <c r="F247" s="155" t="e">
        <f>IF(#REF!="","",VLOOKUP(#REF!,#REF!,7,0))</f>
        <v>#REF!</v>
      </c>
      <c r="G247" s="201" t="e">
        <f>IF(OR(#REF!="",F247=""),"",ROUND(#REF!/10^3*F247,3))</f>
        <v>#REF!</v>
      </c>
      <c r="H247" s="201" t="e">
        <f>IF(#REF!&gt;0,#REF!*#REF!/1000,"")</f>
        <v>#REF!</v>
      </c>
      <c r="I247" s="201" t="e">
        <f>IF(#REF!&gt;0,#REF!*#REF!/1000,"")</f>
        <v>#REF!</v>
      </c>
      <c r="J247" s="51" t="e">
        <f>IF(#REF!="●","",IF(#REF!="","",#REF!))</f>
        <v>#REF!</v>
      </c>
      <c r="K247" s="51" t="e">
        <f>IF(#REF!="●","",IF(#REF!="","",#REF!))</f>
        <v>#REF!</v>
      </c>
      <c r="L247" s="74" t="e">
        <f t="shared" si="44"/>
        <v>#REF!</v>
      </c>
      <c r="M247" s="74" t="e">
        <f t="shared" si="45"/>
        <v>#REF!</v>
      </c>
      <c r="N247" s="201" t="e">
        <f>IF(ISNA(L247),"",L247*#REF!)</f>
        <v>#REF!</v>
      </c>
      <c r="O247" s="201" t="e">
        <f>IF(ISNA(M247),"",M247*#REF!)</f>
        <v>#REF!</v>
      </c>
      <c r="P247" s="78" t="e">
        <f>IF(#REF!&gt;0,DQ$6,"")</f>
        <v>#REF!</v>
      </c>
      <c r="Q247" s="99"/>
      <c r="R247" s="411"/>
      <c r="S247" s="412" t="e">
        <f>IF(OR(#REF!="",F247=""),"",ROUND(#REF!/10^3*F247,3))</f>
        <v>#REF!</v>
      </c>
      <c r="T247" s="412" t="e">
        <f>IF(#REF!&gt;0,#REF!*#REF!/1000,"")</f>
        <v>#REF!</v>
      </c>
      <c r="U247" s="412" t="e">
        <f>IF(#REF!&gt;0,#REF!*#REF!/1000,"")</f>
        <v>#REF!</v>
      </c>
      <c r="V247" s="413" t="e">
        <f>IF(OR(#REF!="●",#REF!="●"),"",IF(#REF!="","",#REF!))</f>
        <v>#REF!</v>
      </c>
      <c r="W247" s="413" t="e">
        <f>IF(OR(#REF!="●",#REF!="●"),"",IF(#REF!="","",#REF!))</f>
        <v>#REF!</v>
      </c>
      <c r="X247" s="412" t="e">
        <f>IF(ISNA(L247),"",L247*#REF!)</f>
        <v>#REF!</v>
      </c>
      <c r="Y247" s="412" t="e">
        <f>IF(ISNA(M247),"",M247*#REF!)</f>
        <v>#REF!</v>
      </c>
      <c r="Z247" s="414" t="e">
        <f>IF(#REF!&gt;0,DQ$6,"")</f>
        <v>#REF!</v>
      </c>
      <c r="AA247" s="95" t="e">
        <f>IF(#REF!="","",VLOOKUP(#REF!,#REF!,7,0))</f>
        <v>#REF!</v>
      </c>
      <c r="AB247" s="201" t="e">
        <f>IF(OR(#REF!="",AA247=""),"",ROUND(#REF!/10^3*AA247,3))</f>
        <v>#REF!</v>
      </c>
      <c r="AC247" s="201" t="e">
        <f>IF(#REF!&gt;0,#REF!*#REF!/1000,"")</f>
        <v>#REF!</v>
      </c>
      <c r="AD247" s="201" t="e">
        <f>IF(#REF!&gt;0,#REF!*#REF!/1000,"")</f>
        <v>#REF!</v>
      </c>
      <c r="AE247" s="74" t="e">
        <f t="shared" si="46"/>
        <v>#REF!</v>
      </c>
      <c r="AF247" s="74" t="e">
        <f t="shared" si="47"/>
        <v>#REF!</v>
      </c>
      <c r="AG247" s="201" t="e">
        <f>IF(ISNA(AE247),"",AE247*#REF!)</f>
        <v>#REF!</v>
      </c>
      <c r="AH247" s="201" t="e">
        <f>IF(ISNA(AF247),"",AF247*#REF!)</f>
        <v>#REF!</v>
      </c>
      <c r="AI247" s="78" t="e">
        <f>IF(#REF!&gt;0,DQ$23,"")</f>
        <v>#REF!</v>
      </c>
      <c r="AJ247" s="99"/>
      <c r="AK247" s="411"/>
      <c r="AL247" s="412" t="e">
        <f>IF(OR(#REF!="",F247=""),"",ROUND(#REF!/10^3*F247,3))</f>
        <v>#REF!</v>
      </c>
      <c r="AM247" s="412" t="e">
        <f>IF(#REF!&gt;0,#REF!*#REF!/1000,"")</f>
        <v>#REF!</v>
      </c>
      <c r="AN247" s="412" t="e">
        <f>IF(#REF!&gt;0,#REF!*#REF!/1000,"")</f>
        <v>#REF!</v>
      </c>
      <c r="AO247" s="413" t="e">
        <f>IF(OR(#REF!="●",#REF!="●",#REF!="●"),"",IF(#REF!="","",#REF!))</f>
        <v>#REF!</v>
      </c>
      <c r="AP247" s="413" t="e">
        <f>IF(OR(#REF!="●",#REF!="●",#REF!="●"),"",IF(#REF!="","",#REF!))</f>
        <v>#REF!</v>
      </c>
      <c r="AQ247" s="412" t="e">
        <f>IF(ISNA(L247),"",L247*#REF!)</f>
        <v>#REF!</v>
      </c>
      <c r="AR247" s="412" t="e">
        <f>IF(ISNA(M247),"",M247*#REF!)</f>
        <v>#REF!</v>
      </c>
      <c r="AS247" s="414" t="e">
        <f>IF(#REF!&gt;0,DQ$6,"")</f>
        <v>#REF!</v>
      </c>
      <c r="AT247" s="95" t="e">
        <f>IF(#REF!="","",VLOOKUP(#REF!,#REF!,7,0))</f>
        <v>#REF!</v>
      </c>
      <c r="AU247" s="201" t="e">
        <f>IF(OR(#REF!="",AT247=""),"",ROUND(#REF!/10^3*AT247,3))</f>
        <v>#REF!</v>
      </c>
      <c r="AV247" s="201" t="e">
        <f>IF(#REF!&gt;0,#REF!*#REF!/1000,"")</f>
        <v>#REF!</v>
      </c>
      <c r="AW247" s="201" t="e">
        <f>IF(#REF!&gt;0,#REF!*#REF!/1000,"")</f>
        <v>#REF!</v>
      </c>
      <c r="AX247" s="74" t="e">
        <f t="shared" si="48"/>
        <v>#REF!</v>
      </c>
      <c r="AY247" s="74" t="e">
        <f t="shared" si="49"/>
        <v>#REF!</v>
      </c>
      <c r="AZ247" s="201" t="e">
        <f>IF(ISNA(AX247),"",AX247*#REF!)</f>
        <v>#REF!</v>
      </c>
      <c r="BA247" s="201" t="e">
        <f>IF(ISNA(AY247),"",AY247*#REF!)</f>
        <v>#REF!</v>
      </c>
      <c r="BB247" s="78" t="e">
        <f>IF(#REF!&gt;0,DQ$40,"")</f>
        <v>#REF!</v>
      </c>
      <c r="BC247" s="99"/>
      <c r="BD247" s="650"/>
      <c r="BE247" s="652" t="e">
        <f>IF(OR(#REF!="",F247=""),"",ROUND(#REF!/10^3*F247,3))</f>
        <v>#REF!</v>
      </c>
      <c r="BF247" s="412" t="e">
        <f>IF(#REF!&gt;0,#REF!*#REF!/1000,"")</f>
        <v>#REF!</v>
      </c>
      <c r="BG247" s="412" t="e">
        <f>IF(#REF!&gt;0,#REF!*#REF!/1000,"")</f>
        <v>#REF!</v>
      </c>
      <c r="BH247" s="413" t="e">
        <f>IF(OR(#REF!="●",#REF!="●",#REF!="●",#REF!="●"),"",IF(#REF!="","",#REF!))</f>
        <v>#REF!</v>
      </c>
      <c r="BI247" s="413" t="e">
        <f>IF(OR(#REF!="●",#REF!="●",#REF!="●",#REF!="●"),"",IF(#REF!="","",#REF!))</f>
        <v>#REF!</v>
      </c>
      <c r="BJ247" s="412" t="e">
        <f>IF(ISNA(L247),"",L247*#REF!)</f>
        <v>#REF!</v>
      </c>
      <c r="BK247" s="412" t="e">
        <f>IF(ISNA(M247),"",M247*#REF!)</f>
        <v>#REF!</v>
      </c>
      <c r="BL247" s="415" t="e">
        <f>IF(#REF!&gt;0,DQ$6,"")</f>
        <v>#REF!</v>
      </c>
      <c r="BM247" s="361" t="e">
        <f>IF(#REF!="","",VLOOKUP(#REF!,#REF!,7,0))</f>
        <v>#REF!</v>
      </c>
      <c r="BN247" s="201" t="e">
        <f>IF(OR(#REF!="",BM247=""),"",ROUND(#REF!/10^3*BM247,3))</f>
        <v>#REF!</v>
      </c>
      <c r="BO247" s="201" t="e">
        <f>IF(#REF!&gt;0,#REF!*#REF!/1000,"")</f>
        <v>#REF!</v>
      </c>
      <c r="BP247" s="201" t="e">
        <f>IF(#REF!&gt;0,#REF!*#REF!/1000,"")</f>
        <v>#REF!</v>
      </c>
      <c r="BQ247" s="74" t="e">
        <f t="shared" si="50"/>
        <v>#REF!</v>
      </c>
      <c r="BR247" s="74" t="e">
        <f t="shared" si="51"/>
        <v>#REF!</v>
      </c>
      <c r="BS247" s="201" t="e">
        <f>IF(ISNA(BQ247),"",BQ247*#REF!)</f>
        <v>#REF!</v>
      </c>
      <c r="BT247" s="201" t="e">
        <f>IF(ISNA(BR247),"",BR247*#REF!)</f>
        <v>#REF!</v>
      </c>
      <c r="BU247" s="78" t="e">
        <f>IF(#REF!&gt;0,DQ$57,"")</f>
        <v>#REF!</v>
      </c>
      <c r="BV247" s="99"/>
      <c r="BW247" s="411"/>
      <c r="BX247" s="412" t="e">
        <f>IF(OR(#REF!="",F247=""),"",ROUND(#REF!/10^3*F247,3))</f>
        <v>#REF!</v>
      </c>
      <c r="BY247" s="412" t="e">
        <f>IF(#REF!&gt;0,#REF!*#REF!/1000,"")</f>
        <v>#REF!</v>
      </c>
      <c r="BZ247" s="412" t="e">
        <f>IF(#REF!&gt;0,#REF!*#REF!/1000,"")</f>
        <v>#REF!</v>
      </c>
      <c r="CA247" s="413" t="e">
        <f>IF(OR(#REF!="●",#REF!="●",#REF!="●",#REF!="●",#REF!="●"),"",IF(#REF!="","",#REF!))</f>
        <v>#REF!</v>
      </c>
      <c r="CB247" s="413" t="e">
        <f>IF(OR(#REF!="●",#REF!="●",#REF!="●",#REF!="●",#REF!="●"),"",IF(#REF!="","",#REF!))</f>
        <v>#REF!</v>
      </c>
      <c r="CC247" s="412" t="e">
        <f>IF(ISNA(L247),"",L247*#REF!)</f>
        <v>#REF!</v>
      </c>
      <c r="CD247" s="412" t="e">
        <f>IF(ISNA(M247),"",M247*#REF!)</f>
        <v>#REF!</v>
      </c>
      <c r="CE247" s="415" t="e">
        <f>IF(#REF!&gt;0,DQ$6,"")</f>
        <v>#REF!</v>
      </c>
      <c r="CF247" s="361" t="e">
        <f>IF(#REF!="","",VLOOKUP(#REF!,#REF!,7,0))</f>
        <v>#REF!</v>
      </c>
      <c r="CG247" s="201" t="e">
        <f>IF(OR(#REF!="",CF247=""),"",ROUND(#REF!/10^3*CF247,3))</f>
        <v>#REF!</v>
      </c>
      <c r="CH247" s="201" t="e">
        <f>IF(#REF!&gt;0,#REF!*#REF!/1000,"")</f>
        <v>#REF!</v>
      </c>
      <c r="CI247" s="201" t="e">
        <f>IF(#REF!&gt;0,#REF!*#REF!/1000,"")</f>
        <v>#REF!</v>
      </c>
      <c r="CJ247" s="74" t="e">
        <f t="shared" si="52"/>
        <v>#REF!</v>
      </c>
      <c r="CK247" s="74" t="e">
        <f t="shared" si="53"/>
        <v>#REF!</v>
      </c>
      <c r="CL247" s="201" t="e">
        <f>IF(ISNA(CJ247),"",CJ247*#REF!)</f>
        <v>#REF!</v>
      </c>
      <c r="CM247" s="201" t="e">
        <f>IF(ISNA(CK247),"",CK247*#REF!)</f>
        <v>#REF!</v>
      </c>
      <c r="CN247" s="101" t="e">
        <f>IF(#REF!&gt;0,DQ$57,"")</f>
        <v>#REF!</v>
      </c>
      <c r="CO247" s="84"/>
      <c r="CP247" s="2"/>
      <c r="CQ247" s="2"/>
      <c r="CR247" s="2"/>
      <c r="CS247" s="2"/>
      <c r="CT247" s="2"/>
      <c r="CU247" s="2"/>
      <c r="CV247" s="2"/>
      <c r="CX247" s="2"/>
      <c r="CY247" s="2"/>
      <c r="CZ247" s="2"/>
      <c r="DA247" s="2"/>
      <c r="DB247" s="2"/>
      <c r="DC247" s="2"/>
      <c r="DD247" s="2"/>
      <c r="DE247" s="2"/>
      <c r="DF247" s="2"/>
      <c r="DG247" s="2"/>
      <c r="DJ247" s="4"/>
      <c r="DK247" s="6"/>
    </row>
    <row r="248" spans="2:115" ht="18" customHeight="1">
      <c r="B248" s="151" t="e">
        <f>IF(#REF!="","",VLOOKUP(#REF!,$CX$11:$DG$26,9,0))</f>
        <v>#REF!</v>
      </c>
      <c r="C248" s="64" t="e">
        <f>IF(#REF!="",0,VLOOKUP(#REF!,$CP$11:$CQ$16,2,0))</f>
        <v>#REF!</v>
      </c>
      <c r="D248" s="65" t="e">
        <f>IF(#REF!="",0,VLOOKUP(#REF!,$CX$11:$CY$26,2,0))</f>
        <v>#REF!</v>
      </c>
      <c r="E248" s="152" t="e">
        <f t="shared" si="43"/>
        <v>#REF!</v>
      </c>
      <c r="F248" s="155" t="e">
        <f>IF(#REF!="","",VLOOKUP(#REF!,#REF!,7,0))</f>
        <v>#REF!</v>
      </c>
      <c r="G248" s="201" t="e">
        <f>IF(OR(#REF!="",F248=""),"",ROUND(#REF!/10^3*F248,3))</f>
        <v>#REF!</v>
      </c>
      <c r="H248" s="201" t="e">
        <f>IF(#REF!&gt;0,#REF!*#REF!/1000,"")</f>
        <v>#REF!</v>
      </c>
      <c r="I248" s="201" t="e">
        <f>IF(#REF!&gt;0,#REF!*#REF!/1000,"")</f>
        <v>#REF!</v>
      </c>
      <c r="J248" s="51" t="e">
        <f>IF(#REF!="●","",IF(#REF!="","",#REF!))</f>
        <v>#REF!</v>
      </c>
      <c r="K248" s="51" t="e">
        <f>IF(#REF!="●","",IF(#REF!="","",#REF!))</f>
        <v>#REF!</v>
      </c>
      <c r="L248" s="74" t="e">
        <f t="shared" si="44"/>
        <v>#REF!</v>
      </c>
      <c r="M248" s="74" t="e">
        <f t="shared" si="45"/>
        <v>#REF!</v>
      </c>
      <c r="N248" s="201" t="e">
        <f>IF(ISNA(L248),"",L248*#REF!)</f>
        <v>#REF!</v>
      </c>
      <c r="O248" s="201" t="e">
        <f>IF(ISNA(M248),"",M248*#REF!)</f>
        <v>#REF!</v>
      </c>
      <c r="P248" s="78" t="e">
        <f>IF(#REF!&gt;0,DQ$6,"")</f>
        <v>#REF!</v>
      </c>
      <c r="Q248" s="99"/>
      <c r="R248" s="411"/>
      <c r="S248" s="412" t="e">
        <f>IF(OR(#REF!="",F248=""),"",ROUND(#REF!/10^3*F248,3))</f>
        <v>#REF!</v>
      </c>
      <c r="T248" s="412" t="e">
        <f>IF(#REF!&gt;0,#REF!*#REF!/1000,"")</f>
        <v>#REF!</v>
      </c>
      <c r="U248" s="412" t="e">
        <f>IF(#REF!&gt;0,#REF!*#REF!/1000,"")</f>
        <v>#REF!</v>
      </c>
      <c r="V248" s="413" t="e">
        <f>IF(OR(#REF!="●",#REF!="●"),"",IF(#REF!="","",#REF!))</f>
        <v>#REF!</v>
      </c>
      <c r="W248" s="413" t="e">
        <f>IF(OR(#REF!="●",#REF!="●"),"",IF(#REF!="","",#REF!))</f>
        <v>#REF!</v>
      </c>
      <c r="X248" s="412" t="e">
        <f>IF(ISNA(L248),"",L248*#REF!)</f>
        <v>#REF!</v>
      </c>
      <c r="Y248" s="412" t="e">
        <f>IF(ISNA(M248),"",M248*#REF!)</f>
        <v>#REF!</v>
      </c>
      <c r="Z248" s="414" t="e">
        <f>IF(#REF!&gt;0,DQ$6,"")</f>
        <v>#REF!</v>
      </c>
      <c r="AA248" s="95" t="e">
        <f>IF(#REF!="","",VLOOKUP(#REF!,#REF!,7,0))</f>
        <v>#REF!</v>
      </c>
      <c r="AB248" s="201" t="e">
        <f>IF(OR(#REF!="",AA248=""),"",ROUND(#REF!/10^3*AA248,3))</f>
        <v>#REF!</v>
      </c>
      <c r="AC248" s="201" t="e">
        <f>IF(#REF!&gt;0,#REF!*#REF!/1000,"")</f>
        <v>#REF!</v>
      </c>
      <c r="AD248" s="201" t="e">
        <f>IF(#REF!&gt;0,#REF!*#REF!/1000,"")</f>
        <v>#REF!</v>
      </c>
      <c r="AE248" s="74" t="e">
        <f t="shared" si="46"/>
        <v>#REF!</v>
      </c>
      <c r="AF248" s="74" t="e">
        <f t="shared" si="47"/>
        <v>#REF!</v>
      </c>
      <c r="AG248" s="201" t="e">
        <f>IF(ISNA(AE248),"",AE248*#REF!)</f>
        <v>#REF!</v>
      </c>
      <c r="AH248" s="201" t="e">
        <f>IF(ISNA(AF248),"",AF248*#REF!)</f>
        <v>#REF!</v>
      </c>
      <c r="AI248" s="78" t="e">
        <f>IF(#REF!&gt;0,DQ$23,"")</f>
        <v>#REF!</v>
      </c>
      <c r="AJ248" s="99"/>
      <c r="AK248" s="411"/>
      <c r="AL248" s="412" t="e">
        <f>IF(OR(#REF!="",F248=""),"",ROUND(#REF!/10^3*F248,3))</f>
        <v>#REF!</v>
      </c>
      <c r="AM248" s="412" t="e">
        <f>IF(#REF!&gt;0,#REF!*#REF!/1000,"")</f>
        <v>#REF!</v>
      </c>
      <c r="AN248" s="412" t="e">
        <f>IF(#REF!&gt;0,#REF!*#REF!/1000,"")</f>
        <v>#REF!</v>
      </c>
      <c r="AO248" s="413" t="e">
        <f>IF(OR(#REF!="●",#REF!="●",#REF!="●"),"",IF(#REF!="","",#REF!))</f>
        <v>#REF!</v>
      </c>
      <c r="AP248" s="413" t="e">
        <f>IF(OR(#REF!="●",#REF!="●",#REF!="●"),"",IF(#REF!="","",#REF!))</f>
        <v>#REF!</v>
      </c>
      <c r="AQ248" s="412" t="e">
        <f>IF(ISNA(L248),"",L248*#REF!)</f>
        <v>#REF!</v>
      </c>
      <c r="AR248" s="412" t="e">
        <f>IF(ISNA(M248),"",M248*#REF!)</f>
        <v>#REF!</v>
      </c>
      <c r="AS248" s="414" t="e">
        <f>IF(#REF!&gt;0,DQ$6,"")</f>
        <v>#REF!</v>
      </c>
      <c r="AT248" s="95" t="e">
        <f>IF(#REF!="","",VLOOKUP(#REF!,#REF!,7,0))</f>
        <v>#REF!</v>
      </c>
      <c r="AU248" s="201" t="e">
        <f>IF(OR(#REF!="",AT248=""),"",ROUND(#REF!/10^3*AT248,3))</f>
        <v>#REF!</v>
      </c>
      <c r="AV248" s="201" t="e">
        <f>IF(#REF!&gt;0,#REF!*#REF!/1000,"")</f>
        <v>#REF!</v>
      </c>
      <c r="AW248" s="201" t="e">
        <f>IF(#REF!&gt;0,#REF!*#REF!/1000,"")</f>
        <v>#REF!</v>
      </c>
      <c r="AX248" s="74" t="e">
        <f t="shared" si="48"/>
        <v>#REF!</v>
      </c>
      <c r="AY248" s="74" t="e">
        <f t="shared" si="49"/>
        <v>#REF!</v>
      </c>
      <c r="AZ248" s="201" t="e">
        <f>IF(ISNA(AX248),"",AX248*#REF!)</f>
        <v>#REF!</v>
      </c>
      <c r="BA248" s="201" t="e">
        <f>IF(ISNA(AY248),"",AY248*#REF!)</f>
        <v>#REF!</v>
      </c>
      <c r="BB248" s="78" t="e">
        <f>IF(#REF!&gt;0,DQ$40,"")</f>
        <v>#REF!</v>
      </c>
      <c r="BC248" s="99"/>
      <c r="BD248" s="650"/>
      <c r="BE248" s="652" t="e">
        <f>IF(OR(#REF!="",F248=""),"",ROUND(#REF!/10^3*F248,3))</f>
        <v>#REF!</v>
      </c>
      <c r="BF248" s="412" t="e">
        <f>IF(#REF!&gt;0,#REF!*#REF!/1000,"")</f>
        <v>#REF!</v>
      </c>
      <c r="BG248" s="412" t="e">
        <f>IF(#REF!&gt;0,#REF!*#REF!/1000,"")</f>
        <v>#REF!</v>
      </c>
      <c r="BH248" s="413" t="e">
        <f>IF(OR(#REF!="●",#REF!="●",#REF!="●",#REF!="●"),"",IF(#REF!="","",#REF!))</f>
        <v>#REF!</v>
      </c>
      <c r="BI248" s="413" t="e">
        <f>IF(OR(#REF!="●",#REF!="●",#REF!="●",#REF!="●"),"",IF(#REF!="","",#REF!))</f>
        <v>#REF!</v>
      </c>
      <c r="BJ248" s="412" t="e">
        <f>IF(ISNA(L248),"",L248*#REF!)</f>
        <v>#REF!</v>
      </c>
      <c r="BK248" s="412" t="e">
        <f>IF(ISNA(M248),"",M248*#REF!)</f>
        <v>#REF!</v>
      </c>
      <c r="BL248" s="415" t="e">
        <f>IF(#REF!&gt;0,DQ$6,"")</f>
        <v>#REF!</v>
      </c>
      <c r="BM248" s="361" t="e">
        <f>IF(#REF!="","",VLOOKUP(#REF!,#REF!,7,0))</f>
        <v>#REF!</v>
      </c>
      <c r="BN248" s="201" t="e">
        <f>IF(OR(#REF!="",BM248=""),"",ROUND(#REF!/10^3*BM248,3))</f>
        <v>#REF!</v>
      </c>
      <c r="BO248" s="201" t="e">
        <f>IF(#REF!&gt;0,#REF!*#REF!/1000,"")</f>
        <v>#REF!</v>
      </c>
      <c r="BP248" s="201" t="e">
        <f>IF(#REF!&gt;0,#REF!*#REF!/1000,"")</f>
        <v>#REF!</v>
      </c>
      <c r="BQ248" s="74" t="e">
        <f t="shared" si="50"/>
        <v>#REF!</v>
      </c>
      <c r="BR248" s="74" t="e">
        <f t="shared" si="51"/>
        <v>#REF!</v>
      </c>
      <c r="BS248" s="201" t="e">
        <f>IF(ISNA(BQ248),"",BQ248*#REF!)</f>
        <v>#REF!</v>
      </c>
      <c r="BT248" s="201" t="e">
        <f>IF(ISNA(BR248),"",BR248*#REF!)</f>
        <v>#REF!</v>
      </c>
      <c r="BU248" s="78" t="e">
        <f>IF(#REF!&gt;0,DQ$57,"")</f>
        <v>#REF!</v>
      </c>
      <c r="BV248" s="99"/>
      <c r="BW248" s="411"/>
      <c r="BX248" s="412" t="e">
        <f>IF(OR(#REF!="",F248=""),"",ROUND(#REF!/10^3*F248,3))</f>
        <v>#REF!</v>
      </c>
      <c r="BY248" s="412" t="e">
        <f>IF(#REF!&gt;0,#REF!*#REF!/1000,"")</f>
        <v>#REF!</v>
      </c>
      <c r="BZ248" s="412" t="e">
        <f>IF(#REF!&gt;0,#REF!*#REF!/1000,"")</f>
        <v>#REF!</v>
      </c>
      <c r="CA248" s="413" t="e">
        <f>IF(OR(#REF!="●",#REF!="●",#REF!="●",#REF!="●",#REF!="●"),"",IF(#REF!="","",#REF!))</f>
        <v>#REF!</v>
      </c>
      <c r="CB248" s="413" t="e">
        <f>IF(OR(#REF!="●",#REF!="●",#REF!="●",#REF!="●",#REF!="●"),"",IF(#REF!="","",#REF!))</f>
        <v>#REF!</v>
      </c>
      <c r="CC248" s="412" t="e">
        <f>IF(ISNA(L248),"",L248*#REF!)</f>
        <v>#REF!</v>
      </c>
      <c r="CD248" s="412" t="e">
        <f>IF(ISNA(M248),"",M248*#REF!)</f>
        <v>#REF!</v>
      </c>
      <c r="CE248" s="415" t="e">
        <f>IF(#REF!&gt;0,DQ$6,"")</f>
        <v>#REF!</v>
      </c>
      <c r="CF248" s="361" t="e">
        <f>IF(#REF!="","",VLOOKUP(#REF!,#REF!,7,0))</f>
        <v>#REF!</v>
      </c>
      <c r="CG248" s="201" t="e">
        <f>IF(OR(#REF!="",CF248=""),"",ROUND(#REF!/10^3*CF248,3))</f>
        <v>#REF!</v>
      </c>
      <c r="CH248" s="201" t="e">
        <f>IF(#REF!&gt;0,#REF!*#REF!/1000,"")</f>
        <v>#REF!</v>
      </c>
      <c r="CI248" s="201" t="e">
        <f>IF(#REF!&gt;0,#REF!*#REF!/1000,"")</f>
        <v>#REF!</v>
      </c>
      <c r="CJ248" s="74" t="e">
        <f t="shared" si="52"/>
        <v>#REF!</v>
      </c>
      <c r="CK248" s="74" t="e">
        <f t="shared" si="53"/>
        <v>#REF!</v>
      </c>
      <c r="CL248" s="201" t="e">
        <f>IF(ISNA(CJ248),"",CJ248*#REF!)</f>
        <v>#REF!</v>
      </c>
      <c r="CM248" s="201" t="e">
        <f>IF(ISNA(CK248),"",CK248*#REF!)</f>
        <v>#REF!</v>
      </c>
      <c r="CN248" s="101" t="e">
        <f>IF(#REF!&gt;0,DQ$57,"")</f>
        <v>#REF!</v>
      </c>
      <c r="CO248" s="84"/>
      <c r="CP248" s="2"/>
      <c r="CQ248" s="2"/>
      <c r="CR248" s="2"/>
      <c r="CS248" s="2"/>
      <c r="CT248" s="2"/>
      <c r="CU248" s="2"/>
      <c r="CV248" s="2"/>
      <c r="CX248" s="2"/>
      <c r="CY248" s="2"/>
      <c r="CZ248" s="2"/>
      <c r="DA248" s="2"/>
      <c r="DB248" s="2"/>
      <c r="DC248" s="2"/>
      <c r="DD248" s="2"/>
      <c r="DE248" s="2"/>
      <c r="DF248" s="2"/>
      <c r="DG248" s="2"/>
      <c r="DJ248" s="4"/>
      <c r="DK248" s="6"/>
    </row>
    <row r="249" spans="2:115" ht="18" customHeight="1">
      <c r="B249" s="151" t="e">
        <f>IF(#REF!="","",VLOOKUP(#REF!,$CX$11:$DG$26,9,0))</f>
        <v>#REF!</v>
      </c>
      <c r="C249" s="64" t="e">
        <f>IF(#REF!="",0,VLOOKUP(#REF!,$CP$11:$CQ$16,2,0))</f>
        <v>#REF!</v>
      </c>
      <c r="D249" s="65" t="e">
        <f>IF(#REF!="",0,VLOOKUP(#REF!,$CX$11:$CY$26,2,0))</f>
        <v>#REF!</v>
      </c>
      <c r="E249" s="152" t="e">
        <f t="shared" si="43"/>
        <v>#REF!</v>
      </c>
      <c r="F249" s="155" t="e">
        <f>IF(#REF!="","",VLOOKUP(#REF!,#REF!,7,0))</f>
        <v>#REF!</v>
      </c>
      <c r="G249" s="201" t="e">
        <f>IF(OR(#REF!="",F249=""),"",ROUND(#REF!/10^3*F249,3))</f>
        <v>#REF!</v>
      </c>
      <c r="H249" s="201" t="e">
        <f>IF(#REF!&gt;0,#REF!*#REF!/1000,"")</f>
        <v>#REF!</v>
      </c>
      <c r="I249" s="201" t="e">
        <f>IF(#REF!&gt;0,#REF!*#REF!/1000,"")</f>
        <v>#REF!</v>
      </c>
      <c r="J249" s="51" t="e">
        <f>IF(#REF!="●","",IF(#REF!="","",#REF!))</f>
        <v>#REF!</v>
      </c>
      <c r="K249" s="51" t="e">
        <f>IF(#REF!="●","",IF(#REF!="","",#REF!))</f>
        <v>#REF!</v>
      </c>
      <c r="L249" s="74" t="e">
        <f t="shared" si="44"/>
        <v>#REF!</v>
      </c>
      <c r="M249" s="74" t="e">
        <f t="shared" si="45"/>
        <v>#REF!</v>
      </c>
      <c r="N249" s="201" t="e">
        <f>IF(ISNA(L249),"",L249*#REF!)</f>
        <v>#REF!</v>
      </c>
      <c r="O249" s="201" t="e">
        <f>IF(ISNA(M249),"",M249*#REF!)</f>
        <v>#REF!</v>
      </c>
      <c r="P249" s="78" t="e">
        <f>IF(#REF!&gt;0,DQ$6,"")</f>
        <v>#REF!</v>
      </c>
      <c r="Q249" s="99"/>
      <c r="R249" s="411"/>
      <c r="S249" s="412" t="e">
        <f>IF(OR(#REF!="",F249=""),"",ROUND(#REF!/10^3*F249,3))</f>
        <v>#REF!</v>
      </c>
      <c r="T249" s="412" t="e">
        <f>IF(#REF!&gt;0,#REF!*#REF!/1000,"")</f>
        <v>#REF!</v>
      </c>
      <c r="U249" s="412" t="e">
        <f>IF(#REF!&gt;0,#REF!*#REF!/1000,"")</f>
        <v>#REF!</v>
      </c>
      <c r="V249" s="413" t="e">
        <f>IF(OR(#REF!="●",#REF!="●"),"",IF(#REF!="","",#REF!))</f>
        <v>#REF!</v>
      </c>
      <c r="W249" s="413" t="e">
        <f>IF(OR(#REF!="●",#REF!="●"),"",IF(#REF!="","",#REF!))</f>
        <v>#REF!</v>
      </c>
      <c r="X249" s="412" t="e">
        <f>IF(ISNA(L249),"",L249*#REF!)</f>
        <v>#REF!</v>
      </c>
      <c r="Y249" s="412" t="e">
        <f>IF(ISNA(M249),"",M249*#REF!)</f>
        <v>#REF!</v>
      </c>
      <c r="Z249" s="414" t="e">
        <f>IF(#REF!&gt;0,DQ$6,"")</f>
        <v>#REF!</v>
      </c>
      <c r="AA249" s="95" t="e">
        <f>IF(#REF!="","",VLOOKUP(#REF!,#REF!,7,0))</f>
        <v>#REF!</v>
      </c>
      <c r="AB249" s="201" t="e">
        <f>IF(OR(#REF!="",AA249=""),"",ROUND(#REF!/10^3*AA249,3))</f>
        <v>#REF!</v>
      </c>
      <c r="AC249" s="201" t="e">
        <f>IF(#REF!&gt;0,#REF!*#REF!/1000,"")</f>
        <v>#REF!</v>
      </c>
      <c r="AD249" s="201" t="e">
        <f>IF(#REF!&gt;0,#REF!*#REF!/1000,"")</f>
        <v>#REF!</v>
      </c>
      <c r="AE249" s="74" t="e">
        <f t="shared" si="46"/>
        <v>#REF!</v>
      </c>
      <c r="AF249" s="74" t="e">
        <f t="shared" si="47"/>
        <v>#REF!</v>
      </c>
      <c r="AG249" s="201" t="e">
        <f>IF(ISNA(AE249),"",AE249*#REF!)</f>
        <v>#REF!</v>
      </c>
      <c r="AH249" s="201" t="e">
        <f>IF(ISNA(AF249),"",AF249*#REF!)</f>
        <v>#REF!</v>
      </c>
      <c r="AI249" s="78" t="e">
        <f>IF(#REF!&gt;0,DQ$23,"")</f>
        <v>#REF!</v>
      </c>
      <c r="AJ249" s="99"/>
      <c r="AK249" s="411"/>
      <c r="AL249" s="412" t="e">
        <f>IF(OR(#REF!="",F249=""),"",ROUND(#REF!/10^3*F249,3))</f>
        <v>#REF!</v>
      </c>
      <c r="AM249" s="412" t="e">
        <f>IF(#REF!&gt;0,#REF!*#REF!/1000,"")</f>
        <v>#REF!</v>
      </c>
      <c r="AN249" s="412" t="e">
        <f>IF(#REF!&gt;0,#REF!*#REF!/1000,"")</f>
        <v>#REF!</v>
      </c>
      <c r="AO249" s="413" t="e">
        <f>IF(OR(#REF!="●",#REF!="●",#REF!="●"),"",IF(#REF!="","",#REF!))</f>
        <v>#REF!</v>
      </c>
      <c r="AP249" s="413" t="e">
        <f>IF(OR(#REF!="●",#REF!="●",#REF!="●"),"",IF(#REF!="","",#REF!))</f>
        <v>#REF!</v>
      </c>
      <c r="AQ249" s="412" t="e">
        <f>IF(ISNA(L249),"",L249*#REF!)</f>
        <v>#REF!</v>
      </c>
      <c r="AR249" s="412" t="e">
        <f>IF(ISNA(M249),"",M249*#REF!)</f>
        <v>#REF!</v>
      </c>
      <c r="AS249" s="414" t="e">
        <f>IF(#REF!&gt;0,DQ$6,"")</f>
        <v>#REF!</v>
      </c>
      <c r="AT249" s="95" t="e">
        <f>IF(#REF!="","",VLOOKUP(#REF!,#REF!,7,0))</f>
        <v>#REF!</v>
      </c>
      <c r="AU249" s="201" t="e">
        <f>IF(OR(#REF!="",AT249=""),"",ROUND(#REF!/10^3*AT249,3))</f>
        <v>#REF!</v>
      </c>
      <c r="AV249" s="201" t="e">
        <f>IF(#REF!&gt;0,#REF!*#REF!/1000,"")</f>
        <v>#REF!</v>
      </c>
      <c r="AW249" s="201" t="e">
        <f>IF(#REF!&gt;0,#REF!*#REF!/1000,"")</f>
        <v>#REF!</v>
      </c>
      <c r="AX249" s="74" t="e">
        <f t="shared" si="48"/>
        <v>#REF!</v>
      </c>
      <c r="AY249" s="74" t="e">
        <f t="shared" si="49"/>
        <v>#REF!</v>
      </c>
      <c r="AZ249" s="201" t="e">
        <f>IF(ISNA(AX249),"",AX249*#REF!)</f>
        <v>#REF!</v>
      </c>
      <c r="BA249" s="201" t="e">
        <f>IF(ISNA(AY249),"",AY249*#REF!)</f>
        <v>#REF!</v>
      </c>
      <c r="BB249" s="78" t="e">
        <f>IF(#REF!&gt;0,DQ$40,"")</f>
        <v>#REF!</v>
      </c>
      <c r="BC249" s="99"/>
      <c r="BD249" s="650"/>
      <c r="BE249" s="652" t="e">
        <f>IF(OR(#REF!="",F249=""),"",ROUND(#REF!/10^3*F249,3))</f>
        <v>#REF!</v>
      </c>
      <c r="BF249" s="412" t="e">
        <f>IF(#REF!&gt;0,#REF!*#REF!/1000,"")</f>
        <v>#REF!</v>
      </c>
      <c r="BG249" s="412" t="e">
        <f>IF(#REF!&gt;0,#REF!*#REF!/1000,"")</f>
        <v>#REF!</v>
      </c>
      <c r="BH249" s="413" t="e">
        <f>IF(OR(#REF!="●",#REF!="●",#REF!="●",#REF!="●"),"",IF(#REF!="","",#REF!))</f>
        <v>#REF!</v>
      </c>
      <c r="BI249" s="413" t="e">
        <f>IF(OR(#REF!="●",#REF!="●",#REF!="●",#REF!="●"),"",IF(#REF!="","",#REF!))</f>
        <v>#REF!</v>
      </c>
      <c r="BJ249" s="412" t="e">
        <f>IF(ISNA(L249),"",L249*#REF!)</f>
        <v>#REF!</v>
      </c>
      <c r="BK249" s="412" t="e">
        <f>IF(ISNA(M249),"",M249*#REF!)</f>
        <v>#REF!</v>
      </c>
      <c r="BL249" s="415" t="e">
        <f>IF(#REF!&gt;0,DQ$6,"")</f>
        <v>#REF!</v>
      </c>
      <c r="BM249" s="361" t="e">
        <f>IF(#REF!="","",VLOOKUP(#REF!,#REF!,7,0))</f>
        <v>#REF!</v>
      </c>
      <c r="BN249" s="201" t="e">
        <f>IF(OR(#REF!="",BM249=""),"",ROUND(#REF!/10^3*BM249,3))</f>
        <v>#REF!</v>
      </c>
      <c r="BO249" s="201" t="e">
        <f>IF(#REF!&gt;0,#REF!*#REF!/1000,"")</f>
        <v>#REF!</v>
      </c>
      <c r="BP249" s="201" t="e">
        <f>IF(#REF!&gt;0,#REF!*#REF!/1000,"")</f>
        <v>#REF!</v>
      </c>
      <c r="BQ249" s="74" t="e">
        <f t="shared" si="50"/>
        <v>#REF!</v>
      </c>
      <c r="BR249" s="74" t="e">
        <f t="shared" si="51"/>
        <v>#REF!</v>
      </c>
      <c r="BS249" s="201" t="e">
        <f>IF(ISNA(BQ249),"",BQ249*#REF!)</f>
        <v>#REF!</v>
      </c>
      <c r="BT249" s="201" t="e">
        <f>IF(ISNA(BR249),"",BR249*#REF!)</f>
        <v>#REF!</v>
      </c>
      <c r="BU249" s="78" t="e">
        <f>IF(#REF!&gt;0,DQ$57,"")</f>
        <v>#REF!</v>
      </c>
      <c r="BV249" s="99"/>
      <c r="BW249" s="411"/>
      <c r="BX249" s="412" t="e">
        <f>IF(OR(#REF!="",F249=""),"",ROUND(#REF!/10^3*F249,3))</f>
        <v>#REF!</v>
      </c>
      <c r="BY249" s="412" t="e">
        <f>IF(#REF!&gt;0,#REF!*#REF!/1000,"")</f>
        <v>#REF!</v>
      </c>
      <c r="BZ249" s="412" t="e">
        <f>IF(#REF!&gt;0,#REF!*#REF!/1000,"")</f>
        <v>#REF!</v>
      </c>
      <c r="CA249" s="413" t="e">
        <f>IF(OR(#REF!="●",#REF!="●",#REF!="●",#REF!="●",#REF!="●"),"",IF(#REF!="","",#REF!))</f>
        <v>#REF!</v>
      </c>
      <c r="CB249" s="413" t="e">
        <f>IF(OR(#REF!="●",#REF!="●",#REF!="●",#REF!="●",#REF!="●"),"",IF(#REF!="","",#REF!))</f>
        <v>#REF!</v>
      </c>
      <c r="CC249" s="412" t="e">
        <f>IF(ISNA(L249),"",L249*#REF!)</f>
        <v>#REF!</v>
      </c>
      <c r="CD249" s="412" t="e">
        <f>IF(ISNA(M249),"",M249*#REF!)</f>
        <v>#REF!</v>
      </c>
      <c r="CE249" s="415" t="e">
        <f>IF(#REF!&gt;0,DQ$6,"")</f>
        <v>#REF!</v>
      </c>
      <c r="CF249" s="361" t="e">
        <f>IF(#REF!="","",VLOOKUP(#REF!,#REF!,7,0))</f>
        <v>#REF!</v>
      </c>
      <c r="CG249" s="201" t="e">
        <f>IF(OR(#REF!="",CF249=""),"",ROUND(#REF!/10^3*CF249,3))</f>
        <v>#REF!</v>
      </c>
      <c r="CH249" s="201" t="e">
        <f>IF(#REF!&gt;0,#REF!*#REF!/1000,"")</f>
        <v>#REF!</v>
      </c>
      <c r="CI249" s="201" t="e">
        <f>IF(#REF!&gt;0,#REF!*#REF!/1000,"")</f>
        <v>#REF!</v>
      </c>
      <c r="CJ249" s="74" t="e">
        <f t="shared" si="52"/>
        <v>#REF!</v>
      </c>
      <c r="CK249" s="74" t="e">
        <f t="shared" si="53"/>
        <v>#REF!</v>
      </c>
      <c r="CL249" s="201" t="e">
        <f>IF(ISNA(CJ249),"",CJ249*#REF!)</f>
        <v>#REF!</v>
      </c>
      <c r="CM249" s="201" t="e">
        <f>IF(ISNA(CK249),"",CK249*#REF!)</f>
        <v>#REF!</v>
      </c>
      <c r="CN249" s="101" t="e">
        <f>IF(#REF!&gt;0,DQ$57,"")</f>
        <v>#REF!</v>
      </c>
      <c r="CO249" s="84"/>
      <c r="CP249" s="2"/>
      <c r="CQ249" s="2"/>
      <c r="CR249" s="2"/>
      <c r="CS249" s="2"/>
      <c r="CT249" s="2"/>
      <c r="CU249" s="2"/>
      <c r="CV249" s="2"/>
      <c r="CX249" s="2"/>
      <c r="CY249" s="2"/>
      <c r="CZ249" s="2"/>
      <c r="DA249" s="2"/>
      <c r="DB249" s="2"/>
      <c r="DC249" s="2"/>
      <c r="DD249" s="2"/>
      <c r="DE249" s="2"/>
      <c r="DF249" s="2"/>
      <c r="DG249" s="2"/>
      <c r="DJ249" s="4"/>
      <c r="DK249" s="6"/>
    </row>
    <row r="250" spans="2:115" ht="18" customHeight="1">
      <c r="B250" s="151" t="e">
        <f>IF(#REF!="","",VLOOKUP(#REF!,$CX$11:$DG$26,9,0))</f>
        <v>#REF!</v>
      </c>
      <c r="C250" s="64" t="e">
        <f>IF(#REF!="",0,VLOOKUP(#REF!,$CP$11:$CQ$16,2,0))</f>
        <v>#REF!</v>
      </c>
      <c r="D250" s="65" t="e">
        <f>IF(#REF!="",0,VLOOKUP(#REF!,$CX$11:$CY$26,2,0))</f>
        <v>#REF!</v>
      </c>
      <c r="E250" s="152" t="e">
        <f t="shared" si="43"/>
        <v>#REF!</v>
      </c>
      <c r="F250" s="155" t="e">
        <f>IF(#REF!="","",VLOOKUP(#REF!,#REF!,7,0))</f>
        <v>#REF!</v>
      </c>
      <c r="G250" s="201" t="e">
        <f>IF(OR(#REF!="",F250=""),"",ROUND(#REF!/10^3*F250,3))</f>
        <v>#REF!</v>
      </c>
      <c r="H250" s="201" t="e">
        <f>IF(#REF!&gt;0,#REF!*#REF!/1000,"")</f>
        <v>#REF!</v>
      </c>
      <c r="I250" s="201" t="e">
        <f>IF(#REF!&gt;0,#REF!*#REF!/1000,"")</f>
        <v>#REF!</v>
      </c>
      <c r="J250" s="51" t="e">
        <f>IF(#REF!="●","",IF(#REF!="","",#REF!))</f>
        <v>#REF!</v>
      </c>
      <c r="K250" s="51" t="e">
        <f>IF(#REF!="●","",IF(#REF!="","",#REF!))</f>
        <v>#REF!</v>
      </c>
      <c r="L250" s="74" t="e">
        <f t="shared" si="44"/>
        <v>#REF!</v>
      </c>
      <c r="M250" s="74" t="e">
        <f t="shared" si="45"/>
        <v>#REF!</v>
      </c>
      <c r="N250" s="201" t="e">
        <f>IF(ISNA(L250),"",L250*#REF!)</f>
        <v>#REF!</v>
      </c>
      <c r="O250" s="201" t="e">
        <f>IF(ISNA(M250),"",M250*#REF!)</f>
        <v>#REF!</v>
      </c>
      <c r="P250" s="78" t="e">
        <f>IF(#REF!&gt;0,DQ$6,"")</f>
        <v>#REF!</v>
      </c>
      <c r="Q250" s="99"/>
      <c r="R250" s="411"/>
      <c r="S250" s="412" t="e">
        <f>IF(OR(#REF!="",F250=""),"",ROUND(#REF!/10^3*F250,3))</f>
        <v>#REF!</v>
      </c>
      <c r="T250" s="412" t="e">
        <f>IF(#REF!&gt;0,#REF!*#REF!/1000,"")</f>
        <v>#REF!</v>
      </c>
      <c r="U250" s="412" t="e">
        <f>IF(#REF!&gt;0,#REF!*#REF!/1000,"")</f>
        <v>#REF!</v>
      </c>
      <c r="V250" s="413" t="e">
        <f>IF(OR(#REF!="●",#REF!="●"),"",IF(#REF!="","",#REF!))</f>
        <v>#REF!</v>
      </c>
      <c r="W250" s="413" t="e">
        <f>IF(OR(#REF!="●",#REF!="●"),"",IF(#REF!="","",#REF!))</f>
        <v>#REF!</v>
      </c>
      <c r="X250" s="412" t="e">
        <f>IF(ISNA(L250),"",L250*#REF!)</f>
        <v>#REF!</v>
      </c>
      <c r="Y250" s="412" t="e">
        <f>IF(ISNA(M250),"",M250*#REF!)</f>
        <v>#REF!</v>
      </c>
      <c r="Z250" s="414" t="e">
        <f>IF(#REF!&gt;0,DQ$6,"")</f>
        <v>#REF!</v>
      </c>
      <c r="AA250" s="95" t="e">
        <f>IF(#REF!="","",VLOOKUP(#REF!,#REF!,7,0))</f>
        <v>#REF!</v>
      </c>
      <c r="AB250" s="201" t="e">
        <f>IF(OR(#REF!="",AA250=""),"",ROUND(#REF!/10^3*AA250,3))</f>
        <v>#REF!</v>
      </c>
      <c r="AC250" s="201" t="e">
        <f>IF(#REF!&gt;0,#REF!*#REF!/1000,"")</f>
        <v>#REF!</v>
      </c>
      <c r="AD250" s="201" t="e">
        <f>IF(#REF!&gt;0,#REF!*#REF!/1000,"")</f>
        <v>#REF!</v>
      </c>
      <c r="AE250" s="74" t="e">
        <f t="shared" si="46"/>
        <v>#REF!</v>
      </c>
      <c r="AF250" s="74" t="e">
        <f t="shared" si="47"/>
        <v>#REF!</v>
      </c>
      <c r="AG250" s="201" t="e">
        <f>IF(ISNA(AE250),"",AE250*#REF!)</f>
        <v>#REF!</v>
      </c>
      <c r="AH250" s="201" t="e">
        <f>IF(ISNA(AF250),"",AF250*#REF!)</f>
        <v>#REF!</v>
      </c>
      <c r="AI250" s="78" t="e">
        <f>IF(#REF!&gt;0,DQ$23,"")</f>
        <v>#REF!</v>
      </c>
      <c r="AJ250" s="99"/>
      <c r="AK250" s="411"/>
      <c r="AL250" s="412" t="e">
        <f>IF(OR(#REF!="",F250=""),"",ROUND(#REF!/10^3*F250,3))</f>
        <v>#REF!</v>
      </c>
      <c r="AM250" s="412" t="e">
        <f>IF(#REF!&gt;0,#REF!*#REF!/1000,"")</f>
        <v>#REF!</v>
      </c>
      <c r="AN250" s="412" t="e">
        <f>IF(#REF!&gt;0,#REF!*#REF!/1000,"")</f>
        <v>#REF!</v>
      </c>
      <c r="AO250" s="413" t="e">
        <f>IF(OR(#REF!="●",#REF!="●",#REF!="●"),"",IF(#REF!="","",#REF!))</f>
        <v>#REF!</v>
      </c>
      <c r="AP250" s="413" t="e">
        <f>IF(OR(#REF!="●",#REF!="●",#REF!="●"),"",IF(#REF!="","",#REF!))</f>
        <v>#REF!</v>
      </c>
      <c r="AQ250" s="412" t="e">
        <f>IF(ISNA(L250),"",L250*#REF!)</f>
        <v>#REF!</v>
      </c>
      <c r="AR250" s="412" t="e">
        <f>IF(ISNA(M250),"",M250*#REF!)</f>
        <v>#REF!</v>
      </c>
      <c r="AS250" s="414" t="e">
        <f>IF(#REF!&gt;0,DQ$6,"")</f>
        <v>#REF!</v>
      </c>
      <c r="AT250" s="95" t="e">
        <f>IF(#REF!="","",VLOOKUP(#REF!,#REF!,7,0))</f>
        <v>#REF!</v>
      </c>
      <c r="AU250" s="201" t="e">
        <f>IF(OR(#REF!="",AT250=""),"",ROUND(#REF!/10^3*AT250,3))</f>
        <v>#REF!</v>
      </c>
      <c r="AV250" s="201" t="e">
        <f>IF(#REF!&gt;0,#REF!*#REF!/1000,"")</f>
        <v>#REF!</v>
      </c>
      <c r="AW250" s="201" t="e">
        <f>IF(#REF!&gt;0,#REF!*#REF!/1000,"")</f>
        <v>#REF!</v>
      </c>
      <c r="AX250" s="74" t="e">
        <f t="shared" si="48"/>
        <v>#REF!</v>
      </c>
      <c r="AY250" s="74" t="e">
        <f t="shared" si="49"/>
        <v>#REF!</v>
      </c>
      <c r="AZ250" s="201" t="e">
        <f>IF(ISNA(AX250),"",AX250*#REF!)</f>
        <v>#REF!</v>
      </c>
      <c r="BA250" s="201" t="e">
        <f>IF(ISNA(AY250),"",AY250*#REF!)</f>
        <v>#REF!</v>
      </c>
      <c r="BB250" s="78" t="e">
        <f>IF(#REF!&gt;0,DQ$40,"")</f>
        <v>#REF!</v>
      </c>
      <c r="BC250" s="99"/>
      <c r="BD250" s="650"/>
      <c r="BE250" s="652" t="e">
        <f>IF(OR(#REF!="",F250=""),"",ROUND(#REF!/10^3*F250,3))</f>
        <v>#REF!</v>
      </c>
      <c r="BF250" s="412" t="e">
        <f>IF(#REF!&gt;0,#REF!*#REF!/1000,"")</f>
        <v>#REF!</v>
      </c>
      <c r="BG250" s="412" t="e">
        <f>IF(#REF!&gt;0,#REF!*#REF!/1000,"")</f>
        <v>#REF!</v>
      </c>
      <c r="BH250" s="413" t="e">
        <f>IF(OR(#REF!="●",#REF!="●",#REF!="●",#REF!="●"),"",IF(#REF!="","",#REF!))</f>
        <v>#REF!</v>
      </c>
      <c r="BI250" s="413" t="e">
        <f>IF(OR(#REF!="●",#REF!="●",#REF!="●",#REF!="●"),"",IF(#REF!="","",#REF!))</f>
        <v>#REF!</v>
      </c>
      <c r="BJ250" s="412" t="e">
        <f>IF(ISNA(L250),"",L250*#REF!)</f>
        <v>#REF!</v>
      </c>
      <c r="BK250" s="412" t="e">
        <f>IF(ISNA(M250),"",M250*#REF!)</f>
        <v>#REF!</v>
      </c>
      <c r="BL250" s="415" t="e">
        <f>IF(#REF!&gt;0,DQ$6,"")</f>
        <v>#REF!</v>
      </c>
      <c r="BM250" s="361" t="e">
        <f>IF(#REF!="","",VLOOKUP(#REF!,#REF!,7,0))</f>
        <v>#REF!</v>
      </c>
      <c r="BN250" s="201" t="e">
        <f>IF(OR(#REF!="",BM250=""),"",ROUND(#REF!/10^3*BM250,3))</f>
        <v>#REF!</v>
      </c>
      <c r="BO250" s="201" t="e">
        <f>IF(#REF!&gt;0,#REF!*#REF!/1000,"")</f>
        <v>#REF!</v>
      </c>
      <c r="BP250" s="201" t="e">
        <f>IF(#REF!&gt;0,#REF!*#REF!/1000,"")</f>
        <v>#REF!</v>
      </c>
      <c r="BQ250" s="74" t="e">
        <f t="shared" si="50"/>
        <v>#REF!</v>
      </c>
      <c r="BR250" s="74" t="e">
        <f t="shared" si="51"/>
        <v>#REF!</v>
      </c>
      <c r="BS250" s="201" t="e">
        <f>IF(ISNA(BQ250),"",BQ250*#REF!)</f>
        <v>#REF!</v>
      </c>
      <c r="BT250" s="201" t="e">
        <f>IF(ISNA(BR250),"",BR250*#REF!)</f>
        <v>#REF!</v>
      </c>
      <c r="BU250" s="78" t="e">
        <f>IF(#REF!&gt;0,DQ$57,"")</f>
        <v>#REF!</v>
      </c>
      <c r="BV250" s="99"/>
      <c r="BW250" s="411"/>
      <c r="BX250" s="412" t="e">
        <f>IF(OR(#REF!="",F250=""),"",ROUND(#REF!/10^3*F250,3))</f>
        <v>#REF!</v>
      </c>
      <c r="BY250" s="412" t="e">
        <f>IF(#REF!&gt;0,#REF!*#REF!/1000,"")</f>
        <v>#REF!</v>
      </c>
      <c r="BZ250" s="412" t="e">
        <f>IF(#REF!&gt;0,#REF!*#REF!/1000,"")</f>
        <v>#REF!</v>
      </c>
      <c r="CA250" s="413" t="e">
        <f>IF(OR(#REF!="●",#REF!="●",#REF!="●",#REF!="●",#REF!="●"),"",IF(#REF!="","",#REF!))</f>
        <v>#REF!</v>
      </c>
      <c r="CB250" s="413" t="e">
        <f>IF(OR(#REF!="●",#REF!="●",#REF!="●",#REF!="●",#REF!="●"),"",IF(#REF!="","",#REF!))</f>
        <v>#REF!</v>
      </c>
      <c r="CC250" s="412" t="e">
        <f>IF(ISNA(L250),"",L250*#REF!)</f>
        <v>#REF!</v>
      </c>
      <c r="CD250" s="412" t="e">
        <f>IF(ISNA(M250),"",M250*#REF!)</f>
        <v>#REF!</v>
      </c>
      <c r="CE250" s="415" t="e">
        <f>IF(#REF!&gt;0,DQ$6,"")</f>
        <v>#REF!</v>
      </c>
      <c r="CF250" s="361" t="e">
        <f>IF(#REF!="","",VLOOKUP(#REF!,#REF!,7,0))</f>
        <v>#REF!</v>
      </c>
      <c r="CG250" s="201" t="e">
        <f>IF(OR(#REF!="",CF250=""),"",ROUND(#REF!/10^3*CF250,3))</f>
        <v>#REF!</v>
      </c>
      <c r="CH250" s="201" t="e">
        <f>IF(#REF!&gt;0,#REF!*#REF!/1000,"")</f>
        <v>#REF!</v>
      </c>
      <c r="CI250" s="201" t="e">
        <f>IF(#REF!&gt;0,#REF!*#REF!/1000,"")</f>
        <v>#REF!</v>
      </c>
      <c r="CJ250" s="74" t="e">
        <f t="shared" si="52"/>
        <v>#REF!</v>
      </c>
      <c r="CK250" s="74" t="e">
        <f t="shared" si="53"/>
        <v>#REF!</v>
      </c>
      <c r="CL250" s="201" t="e">
        <f>IF(ISNA(CJ250),"",CJ250*#REF!)</f>
        <v>#REF!</v>
      </c>
      <c r="CM250" s="201" t="e">
        <f>IF(ISNA(CK250),"",CK250*#REF!)</f>
        <v>#REF!</v>
      </c>
      <c r="CN250" s="101" t="e">
        <f>IF(#REF!&gt;0,DQ$57,"")</f>
        <v>#REF!</v>
      </c>
      <c r="CO250" s="84"/>
      <c r="CP250" s="2"/>
      <c r="CQ250" s="2"/>
      <c r="CR250" s="2"/>
      <c r="CS250" s="2"/>
      <c r="CT250" s="2"/>
      <c r="CU250" s="2"/>
      <c r="CV250" s="2"/>
      <c r="CX250" s="2"/>
      <c r="CY250" s="2"/>
      <c r="CZ250" s="2"/>
      <c r="DA250" s="2"/>
      <c r="DB250" s="2"/>
      <c r="DC250" s="2"/>
      <c r="DD250" s="2"/>
      <c r="DE250" s="2"/>
      <c r="DF250" s="2"/>
      <c r="DG250" s="2"/>
      <c r="DJ250" s="4"/>
      <c r="DK250" s="6"/>
    </row>
    <row r="251" spans="2:115" ht="18" customHeight="1">
      <c r="B251" s="151" t="e">
        <f>IF(#REF!="","",VLOOKUP(#REF!,$CX$11:$DG$26,9,0))</f>
        <v>#REF!</v>
      </c>
      <c r="C251" s="64" t="e">
        <f>IF(#REF!="",0,VLOOKUP(#REF!,$CP$11:$CQ$16,2,0))</f>
        <v>#REF!</v>
      </c>
      <c r="D251" s="65" t="e">
        <f>IF(#REF!="",0,VLOOKUP(#REF!,$CX$11:$CY$26,2,0))</f>
        <v>#REF!</v>
      </c>
      <c r="E251" s="152" t="e">
        <f t="shared" si="43"/>
        <v>#REF!</v>
      </c>
      <c r="F251" s="155" t="e">
        <f>IF(#REF!="","",VLOOKUP(#REF!,#REF!,7,0))</f>
        <v>#REF!</v>
      </c>
      <c r="G251" s="201" t="e">
        <f>IF(OR(#REF!="",F251=""),"",ROUND(#REF!/10^3*F251,3))</f>
        <v>#REF!</v>
      </c>
      <c r="H251" s="201" t="e">
        <f>IF(#REF!&gt;0,#REF!*#REF!/1000,"")</f>
        <v>#REF!</v>
      </c>
      <c r="I251" s="201" t="e">
        <f>IF(#REF!&gt;0,#REF!*#REF!/1000,"")</f>
        <v>#REF!</v>
      </c>
      <c r="J251" s="51" t="e">
        <f>IF(#REF!="●","",IF(#REF!="","",#REF!))</f>
        <v>#REF!</v>
      </c>
      <c r="K251" s="51" t="e">
        <f>IF(#REF!="●","",IF(#REF!="","",#REF!))</f>
        <v>#REF!</v>
      </c>
      <c r="L251" s="74" t="e">
        <f t="shared" si="44"/>
        <v>#REF!</v>
      </c>
      <c r="M251" s="74" t="e">
        <f t="shared" si="45"/>
        <v>#REF!</v>
      </c>
      <c r="N251" s="201" t="e">
        <f>IF(ISNA(L251),"",L251*#REF!)</f>
        <v>#REF!</v>
      </c>
      <c r="O251" s="201" t="e">
        <f>IF(ISNA(M251),"",M251*#REF!)</f>
        <v>#REF!</v>
      </c>
      <c r="P251" s="78" t="e">
        <f>IF(#REF!&gt;0,DQ$6,"")</f>
        <v>#REF!</v>
      </c>
      <c r="Q251" s="99"/>
      <c r="R251" s="411"/>
      <c r="S251" s="412" t="e">
        <f>IF(OR(#REF!="",F251=""),"",ROUND(#REF!/10^3*F251,3))</f>
        <v>#REF!</v>
      </c>
      <c r="T251" s="412" t="e">
        <f>IF(#REF!&gt;0,#REF!*#REF!/1000,"")</f>
        <v>#REF!</v>
      </c>
      <c r="U251" s="412" t="e">
        <f>IF(#REF!&gt;0,#REF!*#REF!/1000,"")</f>
        <v>#REF!</v>
      </c>
      <c r="V251" s="413" t="e">
        <f>IF(OR(#REF!="●",#REF!="●"),"",IF(#REF!="","",#REF!))</f>
        <v>#REF!</v>
      </c>
      <c r="W251" s="413" t="e">
        <f>IF(OR(#REF!="●",#REF!="●"),"",IF(#REF!="","",#REF!))</f>
        <v>#REF!</v>
      </c>
      <c r="X251" s="412" t="e">
        <f>IF(ISNA(L251),"",L251*#REF!)</f>
        <v>#REF!</v>
      </c>
      <c r="Y251" s="412" t="e">
        <f>IF(ISNA(M251),"",M251*#REF!)</f>
        <v>#REF!</v>
      </c>
      <c r="Z251" s="414" t="e">
        <f>IF(#REF!&gt;0,DQ$6,"")</f>
        <v>#REF!</v>
      </c>
      <c r="AA251" s="95" t="e">
        <f>IF(#REF!="","",VLOOKUP(#REF!,#REF!,7,0))</f>
        <v>#REF!</v>
      </c>
      <c r="AB251" s="201" t="e">
        <f>IF(OR(#REF!="",AA251=""),"",ROUND(#REF!/10^3*AA251,3))</f>
        <v>#REF!</v>
      </c>
      <c r="AC251" s="201" t="e">
        <f>IF(#REF!&gt;0,#REF!*#REF!/1000,"")</f>
        <v>#REF!</v>
      </c>
      <c r="AD251" s="201" t="e">
        <f>IF(#REF!&gt;0,#REF!*#REF!/1000,"")</f>
        <v>#REF!</v>
      </c>
      <c r="AE251" s="74" t="e">
        <f t="shared" si="46"/>
        <v>#REF!</v>
      </c>
      <c r="AF251" s="74" t="e">
        <f t="shared" si="47"/>
        <v>#REF!</v>
      </c>
      <c r="AG251" s="201" t="e">
        <f>IF(ISNA(AE251),"",AE251*#REF!)</f>
        <v>#REF!</v>
      </c>
      <c r="AH251" s="201" t="e">
        <f>IF(ISNA(AF251),"",AF251*#REF!)</f>
        <v>#REF!</v>
      </c>
      <c r="AI251" s="78" t="e">
        <f>IF(#REF!&gt;0,DQ$23,"")</f>
        <v>#REF!</v>
      </c>
      <c r="AJ251" s="99"/>
      <c r="AK251" s="411"/>
      <c r="AL251" s="412" t="e">
        <f>IF(OR(#REF!="",F251=""),"",ROUND(#REF!/10^3*F251,3))</f>
        <v>#REF!</v>
      </c>
      <c r="AM251" s="412" t="e">
        <f>IF(#REF!&gt;0,#REF!*#REF!/1000,"")</f>
        <v>#REF!</v>
      </c>
      <c r="AN251" s="412" t="e">
        <f>IF(#REF!&gt;0,#REF!*#REF!/1000,"")</f>
        <v>#REF!</v>
      </c>
      <c r="AO251" s="413" t="e">
        <f>IF(OR(#REF!="●",#REF!="●",#REF!="●"),"",IF(#REF!="","",#REF!))</f>
        <v>#REF!</v>
      </c>
      <c r="AP251" s="413" t="e">
        <f>IF(OR(#REF!="●",#REF!="●",#REF!="●"),"",IF(#REF!="","",#REF!))</f>
        <v>#REF!</v>
      </c>
      <c r="AQ251" s="412" t="e">
        <f>IF(ISNA(L251),"",L251*#REF!)</f>
        <v>#REF!</v>
      </c>
      <c r="AR251" s="412" t="e">
        <f>IF(ISNA(M251),"",M251*#REF!)</f>
        <v>#REF!</v>
      </c>
      <c r="AS251" s="414" t="e">
        <f>IF(#REF!&gt;0,DQ$6,"")</f>
        <v>#REF!</v>
      </c>
      <c r="AT251" s="95" t="e">
        <f>IF(#REF!="","",VLOOKUP(#REF!,#REF!,7,0))</f>
        <v>#REF!</v>
      </c>
      <c r="AU251" s="201" t="e">
        <f>IF(OR(#REF!="",AT251=""),"",ROUND(#REF!/10^3*AT251,3))</f>
        <v>#REF!</v>
      </c>
      <c r="AV251" s="201" t="e">
        <f>IF(#REF!&gt;0,#REF!*#REF!/1000,"")</f>
        <v>#REF!</v>
      </c>
      <c r="AW251" s="201" t="e">
        <f>IF(#REF!&gt;0,#REF!*#REF!/1000,"")</f>
        <v>#REF!</v>
      </c>
      <c r="AX251" s="74" t="e">
        <f t="shared" si="48"/>
        <v>#REF!</v>
      </c>
      <c r="AY251" s="74" t="e">
        <f t="shared" si="49"/>
        <v>#REF!</v>
      </c>
      <c r="AZ251" s="201" t="e">
        <f>IF(ISNA(AX251),"",AX251*#REF!)</f>
        <v>#REF!</v>
      </c>
      <c r="BA251" s="201" t="e">
        <f>IF(ISNA(AY251),"",AY251*#REF!)</f>
        <v>#REF!</v>
      </c>
      <c r="BB251" s="78" t="e">
        <f>IF(#REF!&gt;0,DQ$40,"")</f>
        <v>#REF!</v>
      </c>
      <c r="BC251" s="99"/>
      <c r="BD251" s="650"/>
      <c r="BE251" s="652" t="e">
        <f>IF(OR(#REF!="",F251=""),"",ROUND(#REF!/10^3*F251,3))</f>
        <v>#REF!</v>
      </c>
      <c r="BF251" s="412" t="e">
        <f>IF(#REF!&gt;0,#REF!*#REF!/1000,"")</f>
        <v>#REF!</v>
      </c>
      <c r="BG251" s="412" t="e">
        <f>IF(#REF!&gt;0,#REF!*#REF!/1000,"")</f>
        <v>#REF!</v>
      </c>
      <c r="BH251" s="413" t="e">
        <f>IF(OR(#REF!="●",#REF!="●",#REF!="●",#REF!="●"),"",IF(#REF!="","",#REF!))</f>
        <v>#REF!</v>
      </c>
      <c r="BI251" s="413" t="e">
        <f>IF(OR(#REF!="●",#REF!="●",#REF!="●",#REF!="●"),"",IF(#REF!="","",#REF!))</f>
        <v>#REF!</v>
      </c>
      <c r="BJ251" s="412" t="e">
        <f>IF(ISNA(L251),"",L251*#REF!)</f>
        <v>#REF!</v>
      </c>
      <c r="BK251" s="412" t="e">
        <f>IF(ISNA(M251),"",M251*#REF!)</f>
        <v>#REF!</v>
      </c>
      <c r="BL251" s="415" t="e">
        <f>IF(#REF!&gt;0,DQ$6,"")</f>
        <v>#REF!</v>
      </c>
      <c r="BM251" s="361" t="e">
        <f>IF(#REF!="","",VLOOKUP(#REF!,#REF!,7,0))</f>
        <v>#REF!</v>
      </c>
      <c r="BN251" s="201" t="e">
        <f>IF(OR(#REF!="",BM251=""),"",ROUND(#REF!/10^3*BM251,3))</f>
        <v>#REF!</v>
      </c>
      <c r="BO251" s="201" t="e">
        <f>IF(#REF!&gt;0,#REF!*#REF!/1000,"")</f>
        <v>#REF!</v>
      </c>
      <c r="BP251" s="201" t="e">
        <f>IF(#REF!&gt;0,#REF!*#REF!/1000,"")</f>
        <v>#REF!</v>
      </c>
      <c r="BQ251" s="74" t="e">
        <f t="shared" si="50"/>
        <v>#REF!</v>
      </c>
      <c r="BR251" s="74" t="e">
        <f t="shared" si="51"/>
        <v>#REF!</v>
      </c>
      <c r="BS251" s="201" t="e">
        <f>IF(ISNA(BQ251),"",BQ251*#REF!)</f>
        <v>#REF!</v>
      </c>
      <c r="BT251" s="201" t="e">
        <f>IF(ISNA(BR251),"",BR251*#REF!)</f>
        <v>#REF!</v>
      </c>
      <c r="BU251" s="78" t="e">
        <f>IF(#REF!&gt;0,DQ$57,"")</f>
        <v>#REF!</v>
      </c>
      <c r="BV251" s="99"/>
      <c r="BW251" s="411"/>
      <c r="BX251" s="412" t="e">
        <f>IF(OR(#REF!="",F251=""),"",ROUND(#REF!/10^3*F251,3))</f>
        <v>#REF!</v>
      </c>
      <c r="BY251" s="412" t="e">
        <f>IF(#REF!&gt;0,#REF!*#REF!/1000,"")</f>
        <v>#REF!</v>
      </c>
      <c r="BZ251" s="412" t="e">
        <f>IF(#REF!&gt;0,#REF!*#REF!/1000,"")</f>
        <v>#REF!</v>
      </c>
      <c r="CA251" s="413" t="e">
        <f>IF(OR(#REF!="●",#REF!="●",#REF!="●",#REF!="●",#REF!="●"),"",IF(#REF!="","",#REF!))</f>
        <v>#REF!</v>
      </c>
      <c r="CB251" s="413" t="e">
        <f>IF(OR(#REF!="●",#REF!="●",#REF!="●",#REF!="●",#REF!="●"),"",IF(#REF!="","",#REF!))</f>
        <v>#REF!</v>
      </c>
      <c r="CC251" s="412" t="e">
        <f>IF(ISNA(L251),"",L251*#REF!)</f>
        <v>#REF!</v>
      </c>
      <c r="CD251" s="412" t="e">
        <f>IF(ISNA(M251),"",M251*#REF!)</f>
        <v>#REF!</v>
      </c>
      <c r="CE251" s="415" t="e">
        <f>IF(#REF!&gt;0,DQ$6,"")</f>
        <v>#REF!</v>
      </c>
      <c r="CF251" s="361" t="e">
        <f>IF(#REF!="","",VLOOKUP(#REF!,#REF!,7,0))</f>
        <v>#REF!</v>
      </c>
      <c r="CG251" s="201" t="e">
        <f>IF(OR(#REF!="",CF251=""),"",ROUND(#REF!/10^3*CF251,3))</f>
        <v>#REF!</v>
      </c>
      <c r="CH251" s="201" t="e">
        <f>IF(#REF!&gt;0,#REF!*#REF!/1000,"")</f>
        <v>#REF!</v>
      </c>
      <c r="CI251" s="201" t="e">
        <f>IF(#REF!&gt;0,#REF!*#REF!/1000,"")</f>
        <v>#REF!</v>
      </c>
      <c r="CJ251" s="74" t="e">
        <f t="shared" si="52"/>
        <v>#REF!</v>
      </c>
      <c r="CK251" s="74" t="e">
        <f t="shared" si="53"/>
        <v>#REF!</v>
      </c>
      <c r="CL251" s="201" t="e">
        <f>IF(ISNA(CJ251),"",CJ251*#REF!)</f>
        <v>#REF!</v>
      </c>
      <c r="CM251" s="201" t="e">
        <f>IF(ISNA(CK251),"",CK251*#REF!)</f>
        <v>#REF!</v>
      </c>
      <c r="CN251" s="101" t="e">
        <f>IF(#REF!&gt;0,DQ$57,"")</f>
        <v>#REF!</v>
      </c>
      <c r="CO251" s="84"/>
      <c r="CP251" s="2"/>
      <c r="CQ251" s="2"/>
      <c r="CR251" s="2"/>
      <c r="CS251" s="2"/>
      <c r="CT251" s="2"/>
      <c r="CU251" s="2"/>
      <c r="CV251" s="2"/>
      <c r="CX251" s="2"/>
      <c r="CY251" s="2"/>
      <c r="CZ251" s="2"/>
      <c r="DA251" s="2"/>
      <c r="DB251" s="2"/>
      <c r="DC251" s="2"/>
      <c r="DD251" s="2"/>
      <c r="DE251" s="2"/>
      <c r="DF251" s="2"/>
      <c r="DG251" s="2"/>
      <c r="DJ251" s="4"/>
    </row>
    <row r="252" spans="2:115" ht="18" customHeight="1">
      <c r="B252" s="151" t="e">
        <f>IF(#REF!="","",VLOOKUP(#REF!,$CX$11:$DG$26,9,0))</f>
        <v>#REF!</v>
      </c>
      <c r="C252" s="64" t="e">
        <f>IF(#REF!="",0,VLOOKUP(#REF!,$CP$11:$CQ$16,2,0))</f>
        <v>#REF!</v>
      </c>
      <c r="D252" s="65" t="e">
        <f>IF(#REF!="",0,VLOOKUP(#REF!,$CX$11:$CY$26,2,0))</f>
        <v>#REF!</v>
      </c>
      <c r="E252" s="152" t="e">
        <f t="shared" si="43"/>
        <v>#REF!</v>
      </c>
      <c r="F252" s="155" t="e">
        <f>IF(#REF!="","",VLOOKUP(#REF!,#REF!,7,0))</f>
        <v>#REF!</v>
      </c>
      <c r="G252" s="201" t="e">
        <f>IF(OR(#REF!="",F252=""),"",ROUND(#REF!/10^3*F252,3))</f>
        <v>#REF!</v>
      </c>
      <c r="H252" s="201" t="e">
        <f>IF(#REF!&gt;0,#REF!*#REF!/1000,"")</f>
        <v>#REF!</v>
      </c>
      <c r="I252" s="201" t="e">
        <f>IF(#REF!&gt;0,#REF!*#REF!/1000,"")</f>
        <v>#REF!</v>
      </c>
      <c r="J252" s="51" t="e">
        <f>IF(#REF!="●","",IF(#REF!="","",#REF!))</f>
        <v>#REF!</v>
      </c>
      <c r="K252" s="51" t="e">
        <f>IF(#REF!="●","",IF(#REF!="","",#REF!))</f>
        <v>#REF!</v>
      </c>
      <c r="L252" s="74" t="e">
        <f t="shared" si="44"/>
        <v>#REF!</v>
      </c>
      <c r="M252" s="74" t="e">
        <f t="shared" si="45"/>
        <v>#REF!</v>
      </c>
      <c r="N252" s="201" t="e">
        <f>IF(ISNA(L252),"",L252*#REF!)</f>
        <v>#REF!</v>
      </c>
      <c r="O252" s="201" t="e">
        <f>IF(ISNA(M252),"",M252*#REF!)</f>
        <v>#REF!</v>
      </c>
      <c r="P252" s="78" t="e">
        <f>IF(#REF!&gt;0,DQ$6,"")</f>
        <v>#REF!</v>
      </c>
      <c r="Q252" s="99"/>
      <c r="R252" s="411"/>
      <c r="S252" s="412" t="e">
        <f>IF(OR(#REF!="",F252=""),"",ROUND(#REF!/10^3*F252,3))</f>
        <v>#REF!</v>
      </c>
      <c r="T252" s="412" t="e">
        <f>IF(#REF!&gt;0,#REF!*#REF!/1000,"")</f>
        <v>#REF!</v>
      </c>
      <c r="U252" s="412" t="e">
        <f>IF(#REF!&gt;0,#REF!*#REF!/1000,"")</f>
        <v>#REF!</v>
      </c>
      <c r="V252" s="413" t="e">
        <f>IF(OR(#REF!="●",#REF!="●"),"",IF(#REF!="","",#REF!))</f>
        <v>#REF!</v>
      </c>
      <c r="W252" s="413" t="e">
        <f>IF(OR(#REF!="●",#REF!="●"),"",IF(#REF!="","",#REF!))</f>
        <v>#REF!</v>
      </c>
      <c r="X252" s="412" t="e">
        <f>IF(ISNA(L252),"",L252*#REF!)</f>
        <v>#REF!</v>
      </c>
      <c r="Y252" s="412" t="e">
        <f>IF(ISNA(M252),"",M252*#REF!)</f>
        <v>#REF!</v>
      </c>
      <c r="Z252" s="414" t="e">
        <f>IF(#REF!&gt;0,DQ$6,"")</f>
        <v>#REF!</v>
      </c>
      <c r="AA252" s="95" t="e">
        <f>IF(#REF!="","",VLOOKUP(#REF!,#REF!,7,0))</f>
        <v>#REF!</v>
      </c>
      <c r="AB252" s="201" t="e">
        <f>IF(OR(#REF!="",AA252=""),"",ROUND(#REF!/10^3*AA252,3))</f>
        <v>#REF!</v>
      </c>
      <c r="AC252" s="201" t="e">
        <f>IF(#REF!&gt;0,#REF!*#REF!/1000,"")</f>
        <v>#REF!</v>
      </c>
      <c r="AD252" s="201" t="e">
        <f>IF(#REF!&gt;0,#REF!*#REF!/1000,"")</f>
        <v>#REF!</v>
      </c>
      <c r="AE252" s="74" t="e">
        <f t="shared" si="46"/>
        <v>#REF!</v>
      </c>
      <c r="AF252" s="74" t="e">
        <f t="shared" si="47"/>
        <v>#REF!</v>
      </c>
      <c r="AG252" s="201" t="e">
        <f>IF(ISNA(AE252),"",AE252*#REF!)</f>
        <v>#REF!</v>
      </c>
      <c r="AH252" s="201" t="e">
        <f>IF(ISNA(AF252),"",AF252*#REF!)</f>
        <v>#REF!</v>
      </c>
      <c r="AI252" s="78" t="e">
        <f>IF(#REF!&gt;0,DQ$23,"")</f>
        <v>#REF!</v>
      </c>
      <c r="AJ252" s="99"/>
      <c r="AK252" s="411"/>
      <c r="AL252" s="412" t="e">
        <f>IF(OR(#REF!="",F252=""),"",ROUND(#REF!/10^3*F252,3))</f>
        <v>#REF!</v>
      </c>
      <c r="AM252" s="412" t="e">
        <f>IF(#REF!&gt;0,#REF!*#REF!/1000,"")</f>
        <v>#REF!</v>
      </c>
      <c r="AN252" s="412" t="e">
        <f>IF(#REF!&gt;0,#REF!*#REF!/1000,"")</f>
        <v>#REF!</v>
      </c>
      <c r="AO252" s="413" t="e">
        <f>IF(OR(#REF!="●",#REF!="●",#REF!="●"),"",IF(#REF!="","",#REF!))</f>
        <v>#REF!</v>
      </c>
      <c r="AP252" s="413" t="e">
        <f>IF(OR(#REF!="●",#REF!="●",#REF!="●"),"",IF(#REF!="","",#REF!))</f>
        <v>#REF!</v>
      </c>
      <c r="AQ252" s="412" t="e">
        <f>IF(ISNA(L252),"",L252*#REF!)</f>
        <v>#REF!</v>
      </c>
      <c r="AR252" s="412" t="e">
        <f>IF(ISNA(M252),"",M252*#REF!)</f>
        <v>#REF!</v>
      </c>
      <c r="AS252" s="414" t="e">
        <f>IF(#REF!&gt;0,DQ$6,"")</f>
        <v>#REF!</v>
      </c>
      <c r="AT252" s="95" t="e">
        <f>IF(#REF!="","",VLOOKUP(#REF!,#REF!,7,0))</f>
        <v>#REF!</v>
      </c>
      <c r="AU252" s="201" t="e">
        <f>IF(OR(#REF!="",AT252=""),"",ROUND(#REF!/10^3*AT252,3))</f>
        <v>#REF!</v>
      </c>
      <c r="AV252" s="201" t="e">
        <f>IF(#REF!&gt;0,#REF!*#REF!/1000,"")</f>
        <v>#REF!</v>
      </c>
      <c r="AW252" s="201" t="e">
        <f>IF(#REF!&gt;0,#REF!*#REF!/1000,"")</f>
        <v>#REF!</v>
      </c>
      <c r="AX252" s="74" t="e">
        <f t="shared" si="48"/>
        <v>#REF!</v>
      </c>
      <c r="AY252" s="74" t="e">
        <f t="shared" si="49"/>
        <v>#REF!</v>
      </c>
      <c r="AZ252" s="201" t="e">
        <f>IF(ISNA(AX252),"",AX252*#REF!)</f>
        <v>#REF!</v>
      </c>
      <c r="BA252" s="201" t="e">
        <f>IF(ISNA(AY252),"",AY252*#REF!)</f>
        <v>#REF!</v>
      </c>
      <c r="BB252" s="78" t="e">
        <f>IF(#REF!&gt;0,DQ$40,"")</f>
        <v>#REF!</v>
      </c>
      <c r="BC252" s="99"/>
      <c r="BD252" s="650"/>
      <c r="BE252" s="652" t="e">
        <f>IF(OR(#REF!="",F252=""),"",ROUND(#REF!/10^3*F252,3))</f>
        <v>#REF!</v>
      </c>
      <c r="BF252" s="412" t="e">
        <f>IF(#REF!&gt;0,#REF!*#REF!/1000,"")</f>
        <v>#REF!</v>
      </c>
      <c r="BG252" s="412" t="e">
        <f>IF(#REF!&gt;0,#REF!*#REF!/1000,"")</f>
        <v>#REF!</v>
      </c>
      <c r="BH252" s="413" t="e">
        <f>IF(OR(#REF!="●",#REF!="●",#REF!="●",#REF!="●"),"",IF(#REF!="","",#REF!))</f>
        <v>#REF!</v>
      </c>
      <c r="BI252" s="413" t="e">
        <f>IF(OR(#REF!="●",#REF!="●",#REF!="●",#REF!="●"),"",IF(#REF!="","",#REF!))</f>
        <v>#REF!</v>
      </c>
      <c r="BJ252" s="412" t="e">
        <f>IF(ISNA(L252),"",L252*#REF!)</f>
        <v>#REF!</v>
      </c>
      <c r="BK252" s="412" t="e">
        <f>IF(ISNA(M252),"",M252*#REF!)</f>
        <v>#REF!</v>
      </c>
      <c r="BL252" s="415" t="e">
        <f>IF(#REF!&gt;0,DQ$6,"")</f>
        <v>#REF!</v>
      </c>
      <c r="BM252" s="361" t="e">
        <f>IF(#REF!="","",VLOOKUP(#REF!,#REF!,7,0))</f>
        <v>#REF!</v>
      </c>
      <c r="BN252" s="201" t="e">
        <f>IF(OR(#REF!="",BM252=""),"",ROUND(#REF!/10^3*BM252,3))</f>
        <v>#REF!</v>
      </c>
      <c r="BO252" s="201" t="e">
        <f>IF(#REF!&gt;0,#REF!*#REF!/1000,"")</f>
        <v>#REF!</v>
      </c>
      <c r="BP252" s="201" t="e">
        <f>IF(#REF!&gt;0,#REF!*#REF!/1000,"")</f>
        <v>#REF!</v>
      </c>
      <c r="BQ252" s="74" t="e">
        <f t="shared" si="50"/>
        <v>#REF!</v>
      </c>
      <c r="BR252" s="74" t="e">
        <f t="shared" si="51"/>
        <v>#REF!</v>
      </c>
      <c r="BS252" s="201" t="e">
        <f>IF(ISNA(BQ252),"",BQ252*#REF!)</f>
        <v>#REF!</v>
      </c>
      <c r="BT252" s="201" t="e">
        <f>IF(ISNA(BR252),"",BR252*#REF!)</f>
        <v>#REF!</v>
      </c>
      <c r="BU252" s="78" t="e">
        <f>IF(#REF!&gt;0,DQ$57,"")</f>
        <v>#REF!</v>
      </c>
      <c r="BV252" s="99"/>
      <c r="BW252" s="411"/>
      <c r="BX252" s="412" t="e">
        <f>IF(OR(#REF!="",F252=""),"",ROUND(#REF!/10^3*F252,3))</f>
        <v>#REF!</v>
      </c>
      <c r="BY252" s="412" t="e">
        <f>IF(#REF!&gt;0,#REF!*#REF!/1000,"")</f>
        <v>#REF!</v>
      </c>
      <c r="BZ252" s="412" t="e">
        <f>IF(#REF!&gt;0,#REF!*#REF!/1000,"")</f>
        <v>#REF!</v>
      </c>
      <c r="CA252" s="413" t="e">
        <f>IF(OR(#REF!="●",#REF!="●",#REF!="●",#REF!="●",#REF!="●"),"",IF(#REF!="","",#REF!))</f>
        <v>#REF!</v>
      </c>
      <c r="CB252" s="413" t="e">
        <f>IF(OR(#REF!="●",#REF!="●",#REF!="●",#REF!="●",#REF!="●"),"",IF(#REF!="","",#REF!))</f>
        <v>#REF!</v>
      </c>
      <c r="CC252" s="412" t="e">
        <f>IF(ISNA(L252),"",L252*#REF!)</f>
        <v>#REF!</v>
      </c>
      <c r="CD252" s="412" t="e">
        <f>IF(ISNA(M252),"",M252*#REF!)</f>
        <v>#REF!</v>
      </c>
      <c r="CE252" s="415" t="e">
        <f>IF(#REF!&gt;0,DQ$6,"")</f>
        <v>#REF!</v>
      </c>
      <c r="CF252" s="361" t="e">
        <f>IF(#REF!="","",VLOOKUP(#REF!,#REF!,7,0))</f>
        <v>#REF!</v>
      </c>
      <c r="CG252" s="201" t="e">
        <f>IF(OR(#REF!="",CF252=""),"",ROUND(#REF!/10^3*CF252,3))</f>
        <v>#REF!</v>
      </c>
      <c r="CH252" s="201" t="e">
        <f>IF(#REF!&gt;0,#REF!*#REF!/1000,"")</f>
        <v>#REF!</v>
      </c>
      <c r="CI252" s="201" t="e">
        <f>IF(#REF!&gt;0,#REF!*#REF!/1000,"")</f>
        <v>#REF!</v>
      </c>
      <c r="CJ252" s="74" t="e">
        <f t="shared" si="52"/>
        <v>#REF!</v>
      </c>
      <c r="CK252" s="74" t="e">
        <f t="shared" si="53"/>
        <v>#REF!</v>
      </c>
      <c r="CL252" s="201" t="e">
        <f>IF(ISNA(CJ252),"",CJ252*#REF!)</f>
        <v>#REF!</v>
      </c>
      <c r="CM252" s="201" t="e">
        <f>IF(ISNA(CK252),"",CK252*#REF!)</f>
        <v>#REF!</v>
      </c>
      <c r="CN252" s="101" t="e">
        <f>IF(#REF!&gt;0,DQ$57,"")</f>
        <v>#REF!</v>
      </c>
      <c r="CO252" s="84"/>
      <c r="CP252" s="2"/>
      <c r="CQ252" s="2"/>
      <c r="CR252" s="2"/>
      <c r="CS252" s="2"/>
      <c r="CT252" s="2"/>
      <c r="CU252" s="2"/>
      <c r="CV252" s="2"/>
      <c r="CX252" s="2"/>
      <c r="CY252" s="2"/>
      <c r="CZ252" s="2"/>
      <c r="DA252" s="2"/>
      <c r="DB252" s="2"/>
      <c r="DC252" s="2"/>
      <c r="DD252" s="2"/>
      <c r="DE252" s="2"/>
      <c r="DF252" s="2"/>
      <c r="DG252" s="2"/>
      <c r="DJ252" s="4"/>
    </row>
    <row r="253" spans="2:115" ht="18" customHeight="1">
      <c r="B253" s="151" t="e">
        <f>IF(#REF!="","",VLOOKUP(#REF!,$CX$11:$DG$26,9,0))</f>
        <v>#REF!</v>
      </c>
      <c r="C253" s="64" t="e">
        <f>IF(#REF!="",0,VLOOKUP(#REF!,$CP$11:$CQ$16,2,0))</f>
        <v>#REF!</v>
      </c>
      <c r="D253" s="65" t="e">
        <f>IF(#REF!="",0,VLOOKUP(#REF!,$CX$11:$CY$26,2,0))</f>
        <v>#REF!</v>
      </c>
      <c r="E253" s="152" t="e">
        <f t="shared" si="43"/>
        <v>#REF!</v>
      </c>
      <c r="F253" s="155" t="e">
        <f>IF(#REF!="","",VLOOKUP(#REF!,#REF!,7,0))</f>
        <v>#REF!</v>
      </c>
      <c r="G253" s="201" t="e">
        <f>IF(OR(#REF!="",F253=""),"",ROUND(#REF!/10^3*F253,3))</f>
        <v>#REF!</v>
      </c>
      <c r="H253" s="201" t="e">
        <f>IF(#REF!&gt;0,#REF!*#REF!/1000,"")</f>
        <v>#REF!</v>
      </c>
      <c r="I253" s="201" t="e">
        <f>IF(#REF!&gt;0,#REF!*#REF!/1000,"")</f>
        <v>#REF!</v>
      </c>
      <c r="J253" s="51" t="e">
        <f>IF(#REF!="●","",IF(#REF!="","",#REF!))</f>
        <v>#REF!</v>
      </c>
      <c r="K253" s="51" t="e">
        <f>IF(#REF!="●","",IF(#REF!="","",#REF!))</f>
        <v>#REF!</v>
      </c>
      <c r="L253" s="74" t="e">
        <f t="shared" si="44"/>
        <v>#REF!</v>
      </c>
      <c r="M253" s="74" t="e">
        <f t="shared" si="45"/>
        <v>#REF!</v>
      </c>
      <c r="N253" s="201" t="e">
        <f>IF(ISNA(L253),"",L253*#REF!)</f>
        <v>#REF!</v>
      </c>
      <c r="O253" s="201" t="e">
        <f>IF(ISNA(M253),"",M253*#REF!)</f>
        <v>#REF!</v>
      </c>
      <c r="P253" s="78" t="e">
        <f>IF(#REF!&gt;0,DQ$6,"")</f>
        <v>#REF!</v>
      </c>
      <c r="Q253" s="99"/>
      <c r="R253" s="411"/>
      <c r="S253" s="412" t="e">
        <f>IF(OR(#REF!="",F253=""),"",ROUND(#REF!/10^3*F253,3))</f>
        <v>#REF!</v>
      </c>
      <c r="T253" s="412" t="e">
        <f>IF(#REF!&gt;0,#REF!*#REF!/1000,"")</f>
        <v>#REF!</v>
      </c>
      <c r="U253" s="412" t="e">
        <f>IF(#REF!&gt;0,#REF!*#REF!/1000,"")</f>
        <v>#REF!</v>
      </c>
      <c r="V253" s="413" t="e">
        <f>IF(OR(#REF!="●",#REF!="●"),"",IF(#REF!="","",#REF!))</f>
        <v>#REF!</v>
      </c>
      <c r="W253" s="413" t="e">
        <f>IF(OR(#REF!="●",#REF!="●"),"",IF(#REF!="","",#REF!))</f>
        <v>#REF!</v>
      </c>
      <c r="X253" s="412" t="e">
        <f>IF(ISNA(L253),"",L253*#REF!)</f>
        <v>#REF!</v>
      </c>
      <c r="Y253" s="412" t="e">
        <f>IF(ISNA(M253),"",M253*#REF!)</f>
        <v>#REF!</v>
      </c>
      <c r="Z253" s="414" t="e">
        <f>IF(#REF!&gt;0,DQ$6,"")</f>
        <v>#REF!</v>
      </c>
      <c r="AA253" s="95" t="e">
        <f>IF(#REF!="","",VLOOKUP(#REF!,#REF!,7,0))</f>
        <v>#REF!</v>
      </c>
      <c r="AB253" s="201" t="e">
        <f>IF(OR(#REF!="",AA253=""),"",ROUND(#REF!/10^3*AA253,3))</f>
        <v>#REF!</v>
      </c>
      <c r="AC253" s="201" t="e">
        <f>IF(#REF!&gt;0,#REF!*#REF!/1000,"")</f>
        <v>#REF!</v>
      </c>
      <c r="AD253" s="201" t="e">
        <f>IF(#REF!&gt;0,#REF!*#REF!/1000,"")</f>
        <v>#REF!</v>
      </c>
      <c r="AE253" s="74" t="e">
        <f t="shared" si="46"/>
        <v>#REF!</v>
      </c>
      <c r="AF253" s="74" t="e">
        <f t="shared" si="47"/>
        <v>#REF!</v>
      </c>
      <c r="AG253" s="201" t="e">
        <f>IF(ISNA(AE253),"",AE253*#REF!)</f>
        <v>#REF!</v>
      </c>
      <c r="AH253" s="201" t="e">
        <f>IF(ISNA(AF253),"",AF253*#REF!)</f>
        <v>#REF!</v>
      </c>
      <c r="AI253" s="78" t="e">
        <f>IF(#REF!&gt;0,DQ$23,"")</f>
        <v>#REF!</v>
      </c>
      <c r="AJ253" s="99"/>
      <c r="AK253" s="411"/>
      <c r="AL253" s="412" t="e">
        <f>IF(OR(#REF!="",F253=""),"",ROUND(#REF!/10^3*F253,3))</f>
        <v>#REF!</v>
      </c>
      <c r="AM253" s="412" t="e">
        <f>IF(#REF!&gt;0,#REF!*#REF!/1000,"")</f>
        <v>#REF!</v>
      </c>
      <c r="AN253" s="412" t="e">
        <f>IF(#REF!&gt;0,#REF!*#REF!/1000,"")</f>
        <v>#REF!</v>
      </c>
      <c r="AO253" s="413" t="e">
        <f>IF(OR(#REF!="●",#REF!="●",#REF!="●"),"",IF(#REF!="","",#REF!))</f>
        <v>#REF!</v>
      </c>
      <c r="AP253" s="413" t="e">
        <f>IF(OR(#REF!="●",#REF!="●",#REF!="●"),"",IF(#REF!="","",#REF!))</f>
        <v>#REF!</v>
      </c>
      <c r="AQ253" s="412" t="e">
        <f>IF(ISNA(L253),"",L253*#REF!)</f>
        <v>#REF!</v>
      </c>
      <c r="AR253" s="412" t="e">
        <f>IF(ISNA(M253),"",M253*#REF!)</f>
        <v>#REF!</v>
      </c>
      <c r="AS253" s="414" t="e">
        <f>IF(#REF!&gt;0,DQ$6,"")</f>
        <v>#REF!</v>
      </c>
      <c r="AT253" s="95" t="e">
        <f>IF(#REF!="","",VLOOKUP(#REF!,#REF!,7,0))</f>
        <v>#REF!</v>
      </c>
      <c r="AU253" s="201" t="e">
        <f>IF(OR(#REF!="",AT253=""),"",ROUND(#REF!/10^3*AT253,3))</f>
        <v>#REF!</v>
      </c>
      <c r="AV253" s="201" t="e">
        <f>IF(#REF!&gt;0,#REF!*#REF!/1000,"")</f>
        <v>#REF!</v>
      </c>
      <c r="AW253" s="201" t="e">
        <f>IF(#REF!&gt;0,#REF!*#REF!/1000,"")</f>
        <v>#REF!</v>
      </c>
      <c r="AX253" s="74" t="e">
        <f t="shared" si="48"/>
        <v>#REF!</v>
      </c>
      <c r="AY253" s="74" t="e">
        <f t="shared" si="49"/>
        <v>#REF!</v>
      </c>
      <c r="AZ253" s="201" t="e">
        <f>IF(ISNA(AX253),"",AX253*#REF!)</f>
        <v>#REF!</v>
      </c>
      <c r="BA253" s="201" t="e">
        <f>IF(ISNA(AY253),"",AY253*#REF!)</f>
        <v>#REF!</v>
      </c>
      <c r="BB253" s="78" t="e">
        <f>IF(#REF!&gt;0,DQ$40,"")</f>
        <v>#REF!</v>
      </c>
      <c r="BC253" s="99"/>
      <c r="BD253" s="650"/>
      <c r="BE253" s="652" t="e">
        <f>IF(OR(#REF!="",F253=""),"",ROUND(#REF!/10^3*F253,3))</f>
        <v>#REF!</v>
      </c>
      <c r="BF253" s="412" t="e">
        <f>IF(#REF!&gt;0,#REF!*#REF!/1000,"")</f>
        <v>#REF!</v>
      </c>
      <c r="BG253" s="412" t="e">
        <f>IF(#REF!&gt;0,#REF!*#REF!/1000,"")</f>
        <v>#REF!</v>
      </c>
      <c r="BH253" s="413" t="e">
        <f>IF(OR(#REF!="●",#REF!="●",#REF!="●",#REF!="●"),"",IF(#REF!="","",#REF!))</f>
        <v>#REF!</v>
      </c>
      <c r="BI253" s="413" t="e">
        <f>IF(OR(#REF!="●",#REF!="●",#REF!="●",#REF!="●"),"",IF(#REF!="","",#REF!))</f>
        <v>#REF!</v>
      </c>
      <c r="BJ253" s="412" t="e">
        <f>IF(ISNA(L253),"",L253*#REF!)</f>
        <v>#REF!</v>
      </c>
      <c r="BK253" s="412" t="e">
        <f>IF(ISNA(M253),"",M253*#REF!)</f>
        <v>#REF!</v>
      </c>
      <c r="BL253" s="415" t="e">
        <f>IF(#REF!&gt;0,DQ$6,"")</f>
        <v>#REF!</v>
      </c>
      <c r="BM253" s="361" t="e">
        <f>IF(#REF!="","",VLOOKUP(#REF!,#REF!,7,0))</f>
        <v>#REF!</v>
      </c>
      <c r="BN253" s="201" t="e">
        <f>IF(OR(#REF!="",BM253=""),"",ROUND(#REF!/10^3*BM253,3))</f>
        <v>#REF!</v>
      </c>
      <c r="BO253" s="201" t="e">
        <f>IF(#REF!&gt;0,#REF!*#REF!/1000,"")</f>
        <v>#REF!</v>
      </c>
      <c r="BP253" s="201" t="e">
        <f>IF(#REF!&gt;0,#REF!*#REF!/1000,"")</f>
        <v>#REF!</v>
      </c>
      <c r="BQ253" s="74" t="e">
        <f t="shared" si="50"/>
        <v>#REF!</v>
      </c>
      <c r="BR253" s="74" t="e">
        <f t="shared" si="51"/>
        <v>#REF!</v>
      </c>
      <c r="BS253" s="201" t="e">
        <f>IF(ISNA(BQ253),"",BQ253*#REF!)</f>
        <v>#REF!</v>
      </c>
      <c r="BT253" s="201" t="e">
        <f>IF(ISNA(BR253),"",BR253*#REF!)</f>
        <v>#REF!</v>
      </c>
      <c r="BU253" s="78" t="e">
        <f>IF(#REF!&gt;0,DQ$57,"")</f>
        <v>#REF!</v>
      </c>
      <c r="BV253" s="99"/>
      <c r="BW253" s="411"/>
      <c r="BX253" s="412" t="e">
        <f>IF(OR(#REF!="",F253=""),"",ROUND(#REF!/10^3*F253,3))</f>
        <v>#REF!</v>
      </c>
      <c r="BY253" s="412" t="e">
        <f>IF(#REF!&gt;0,#REF!*#REF!/1000,"")</f>
        <v>#REF!</v>
      </c>
      <c r="BZ253" s="412" t="e">
        <f>IF(#REF!&gt;0,#REF!*#REF!/1000,"")</f>
        <v>#REF!</v>
      </c>
      <c r="CA253" s="413" t="e">
        <f>IF(OR(#REF!="●",#REF!="●",#REF!="●",#REF!="●",#REF!="●"),"",IF(#REF!="","",#REF!))</f>
        <v>#REF!</v>
      </c>
      <c r="CB253" s="413" t="e">
        <f>IF(OR(#REF!="●",#REF!="●",#REF!="●",#REF!="●",#REF!="●"),"",IF(#REF!="","",#REF!))</f>
        <v>#REF!</v>
      </c>
      <c r="CC253" s="412" t="e">
        <f>IF(ISNA(L253),"",L253*#REF!)</f>
        <v>#REF!</v>
      </c>
      <c r="CD253" s="412" t="e">
        <f>IF(ISNA(M253),"",M253*#REF!)</f>
        <v>#REF!</v>
      </c>
      <c r="CE253" s="415" t="e">
        <f>IF(#REF!&gt;0,DQ$6,"")</f>
        <v>#REF!</v>
      </c>
      <c r="CF253" s="361" t="e">
        <f>IF(#REF!="","",VLOOKUP(#REF!,#REF!,7,0))</f>
        <v>#REF!</v>
      </c>
      <c r="CG253" s="201" t="e">
        <f>IF(OR(#REF!="",CF253=""),"",ROUND(#REF!/10^3*CF253,3))</f>
        <v>#REF!</v>
      </c>
      <c r="CH253" s="201" t="e">
        <f>IF(#REF!&gt;0,#REF!*#REF!/1000,"")</f>
        <v>#REF!</v>
      </c>
      <c r="CI253" s="201" t="e">
        <f>IF(#REF!&gt;0,#REF!*#REF!/1000,"")</f>
        <v>#REF!</v>
      </c>
      <c r="CJ253" s="74" t="e">
        <f t="shared" si="52"/>
        <v>#REF!</v>
      </c>
      <c r="CK253" s="74" t="e">
        <f t="shared" si="53"/>
        <v>#REF!</v>
      </c>
      <c r="CL253" s="201" t="e">
        <f>IF(ISNA(CJ253),"",CJ253*#REF!)</f>
        <v>#REF!</v>
      </c>
      <c r="CM253" s="201" t="e">
        <f>IF(ISNA(CK253),"",CK253*#REF!)</f>
        <v>#REF!</v>
      </c>
      <c r="CN253" s="101" t="e">
        <f>IF(#REF!&gt;0,DQ$57,"")</f>
        <v>#REF!</v>
      </c>
      <c r="CO253" s="84"/>
      <c r="CP253" s="2"/>
      <c r="CQ253" s="2"/>
      <c r="CR253" s="2"/>
      <c r="CS253" s="2"/>
      <c r="CT253" s="2"/>
      <c r="CU253" s="2"/>
      <c r="CV253" s="2"/>
      <c r="CX253" s="2"/>
      <c r="CY253" s="2"/>
      <c r="CZ253" s="2"/>
      <c r="DA253" s="2"/>
      <c r="DB253" s="2"/>
      <c r="DC253" s="2"/>
      <c r="DD253" s="2"/>
      <c r="DE253" s="2"/>
      <c r="DF253" s="2"/>
      <c r="DG253" s="2"/>
      <c r="DJ253" s="4"/>
    </row>
    <row r="254" spans="2:115" ht="18" customHeight="1">
      <c r="B254" s="151" t="e">
        <f>IF(#REF!="","",VLOOKUP(#REF!,$CX$11:$DG$26,9,0))</f>
        <v>#REF!</v>
      </c>
      <c r="C254" s="64" t="e">
        <f>IF(#REF!="",0,VLOOKUP(#REF!,$CP$11:$CQ$16,2,0))</f>
        <v>#REF!</v>
      </c>
      <c r="D254" s="65" t="e">
        <f>IF(#REF!="",0,VLOOKUP(#REF!,$CX$11:$CY$26,2,0))</f>
        <v>#REF!</v>
      </c>
      <c r="E254" s="152" t="e">
        <f t="shared" si="43"/>
        <v>#REF!</v>
      </c>
      <c r="F254" s="155" t="e">
        <f>IF(#REF!="","",VLOOKUP(#REF!,#REF!,7,0))</f>
        <v>#REF!</v>
      </c>
      <c r="G254" s="201" t="e">
        <f>IF(OR(#REF!="",F254=""),"",ROUND(#REF!/10^3*F254,3))</f>
        <v>#REF!</v>
      </c>
      <c r="H254" s="201" t="e">
        <f>IF(#REF!&gt;0,#REF!*#REF!/1000,"")</f>
        <v>#REF!</v>
      </c>
      <c r="I254" s="201" t="e">
        <f>IF(#REF!&gt;0,#REF!*#REF!/1000,"")</f>
        <v>#REF!</v>
      </c>
      <c r="J254" s="51" t="e">
        <f>IF(#REF!="●","",IF(#REF!="","",#REF!))</f>
        <v>#REF!</v>
      </c>
      <c r="K254" s="51" t="e">
        <f>IF(#REF!="●","",IF(#REF!="","",#REF!))</f>
        <v>#REF!</v>
      </c>
      <c r="L254" s="74" t="e">
        <f t="shared" si="44"/>
        <v>#REF!</v>
      </c>
      <c r="M254" s="74" t="e">
        <f t="shared" si="45"/>
        <v>#REF!</v>
      </c>
      <c r="N254" s="201" t="e">
        <f>IF(ISNA(L254),"",L254*#REF!)</f>
        <v>#REF!</v>
      </c>
      <c r="O254" s="201" t="e">
        <f>IF(ISNA(M254),"",M254*#REF!)</f>
        <v>#REF!</v>
      </c>
      <c r="P254" s="78" t="e">
        <f>IF(#REF!&gt;0,DQ$6,"")</f>
        <v>#REF!</v>
      </c>
      <c r="Q254" s="99"/>
      <c r="R254" s="411"/>
      <c r="S254" s="412" t="e">
        <f>IF(OR(#REF!="",F254=""),"",ROUND(#REF!/10^3*F254,3))</f>
        <v>#REF!</v>
      </c>
      <c r="T254" s="412" t="e">
        <f>IF(#REF!&gt;0,#REF!*#REF!/1000,"")</f>
        <v>#REF!</v>
      </c>
      <c r="U254" s="412" t="e">
        <f>IF(#REF!&gt;0,#REF!*#REF!/1000,"")</f>
        <v>#REF!</v>
      </c>
      <c r="V254" s="413" t="e">
        <f>IF(OR(#REF!="●",#REF!="●"),"",IF(#REF!="","",#REF!))</f>
        <v>#REF!</v>
      </c>
      <c r="W254" s="413" t="e">
        <f>IF(OR(#REF!="●",#REF!="●"),"",IF(#REF!="","",#REF!))</f>
        <v>#REF!</v>
      </c>
      <c r="X254" s="412" t="e">
        <f>IF(ISNA(L254),"",L254*#REF!)</f>
        <v>#REF!</v>
      </c>
      <c r="Y254" s="412" t="e">
        <f>IF(ISNA(M254),"",M254*#REF!)</f>
        <v>#REF!</v>
      </c>
      <c r="Z254" s="414" t="e">
        <f>IF(#REF!&gt;0,DQ$6,"")</f>
        <v>#REF!</v>
      </c>
      <c r="AA254" s="95" t="e">
        <f>IF(#REF!="","",VLOOKUP(#REF!,#REF!,7,0))</f>
        <v>#REF!</v>
      </c>
      <c r="AB254" s="201" t="e">
        <f>IF(OR(#REF!="",AA254=""),"",ROUND(#REF!/10^3*AA254,3))</f>
        <v>#REF!</v>
      </c>
      <c r="AC254" s="201" t="e">
        <f>IF(#REF!&gt;0,#REF!*#REF!/1000,"")</f>
        <v>#REF!</v>
      </c>
      <c r="AD254" s="201" t="e">
        <f>IF(#REF!&gt;0,#REF!*#REF!/1000,"")</f>
        <v>#REF!</v>
      </c>
      <c r="AE254" s="74" t="e">
        <f t="shared" si="46"/>
        <v>#REF!</v>
      </c>
      <c r="AF254" s="74" t="e">
        <f t="shared" si="47"/>
        <v>#REF!</v>
      </c>
      <c r="AG254" s="201" t="e">
        <f>IF(ISNA(AE254),"",AE254*#REF!)</f>
        <v>#REF!</v>
      </c>
      <c r="AH254" s="201" t="e">
        <f>IF(ISNA(AF254),"",AF254*#REF!)</f>
        <v>#REF!</v>
      </c>
      <c r="AI254" s="78" t="e">
        <f>IF(#REF!&gt;0,DQ$23,"")</f>
        <v>#REF!</v>
      </c>
      <c r="AJ254" s="99"/>
      <c r="AK254" s="411"/>
      <c r="AL254" s="412" t="e">
        <f>IF(OR(#REF!="",F254=""),"",ROUND(#REF!/10^3*F254,3))</f>
        <v>#REF!</v>
      </c>
      <c r="AM254" s="412" t="e">
        <f>IF(#REF!&gt;0,#REF!*#REF!/1000,"")</f>
        <v>#REF!</v>
      </c>
      <c r="AN254" s="412" t="e">
        <f>IF(#REF!&gt;0,#REF!*#REF!/1000,"")</f>
        <v>#REF!</v>
      </c>
      <c r="AO254" s="413" t="e">
        <f>IF(OR(#REF!="●",#REF!="●",#REF!="●"),"",IF(#REF!="","",#REF!))</f>
        <v>#REF!</v>
      </c>
      <c r="AP254" s="413" t="e">
        <f>IF(OR(#REF!="●",#REF!="●",#REF!="●"),"",IF(#REF!="","",#REF!))</f>
        <v>#REF!</v>
      </c>
      <c r="AQ254" s="412" t="e">
        <f>IF(ISNA(L254),"",L254*#REF!)</f>
        <v>#REF!</v>
      </c>
      <c r="AR254" s="412" t="e">
        <f>IF(ISNA(M254),"",M254*#REF!)</f>
        <v>#REF!</v>
      </c>
      <c r="AS254" s="414" t="e">
        <f>IF(#REF!&gt;0,DQ$6,"")</f>
        <v>#REF!</v>
      </c>
      <c r="AT254" s="95" t="e">
        <f>IF(#REF!="","",VLOOKUP(#REF!,#REF!,7,0))</f>
        <v>#REF!</v>
      </c>
      <c r="AU254" s="201" t="e">
        <f>IF(OR(#REF!="",AT254=""),"",ROUND(#REF!/10^3*AT254,3))</f>
        <v>#REF!</v>
      </c>
      <c r="AV254" s="201" t="e">
        <f>IF(#REF!&gt;0,#REF!*#REF!/1000,"")</f>
        <v>#REF!</v>
      </c>
      <c r="AW254" s="201" t="e">
        <f>IF(#REF!&gt;0,#REF!*#REF!/1000,"")</f>
        <v>#REF!</v>
      </c>
      <c r="AX254" s="74" t="e">
        <f t="shared" si="48"/>
        <v>#REF!</v>
      </c>
      <c r="AY254" s="74" t="e">
        <f t="shared" si="49"/>
        <v>#REF!</v>
      </c>
      <c r="AZ254" s="201" t="e">
        <f>IF(ISNA(AX254),"",AX254*#REF!)</f>
        <v>#REF!</v>
      </c>
      <c r="BA254" s="201" t="e">
        <f>IF(ISNA(AY254),"",AY254*#REF!)</f>
        <v>#REF!</v>
      </c>
      <c r="BB254" s="78" t="e">
        <f>IF(#REF!&gt;0,DQ$40,"")</f>
        <v>#REF!</v>
      </c>
      <c r="BC254" s="99"/>
      <c r="BD254" s="650"/>
      <c r="BE254" s="652" t="e">
        <f>IF(OR(#REF!="",F254=""),"",ROUND(#REF!/10^3*F254,3))</f>
        <v>#REF!</v>
      </c>
      <c r="BF254" s="412" t="e">
        <f>IF(#REF!&gt;0,#REF!*#REF!/1000,"")</f>
        <v>#REF!</v>
      </c>
      <c r="BG254" s="412" t="e">
        <f>IF(#REF!&gt;0,#REF!*#REF!/1000,"")</f>
        <v>#REF!</v>
      </c>
      <c r="BH254" s="413" t="e">
        <f>IF(OR(#REF!="●",#REF!="●",#REF!="●",#REF!="●"),"",IF(#REF!="","",#REF!))</f>
        <v>#REF!</v>
      </c>
      <c r="BI254" s="413" t="e">
        <f>IF(OR(#REF!="●",#REF!="●",#REF!="●",#REF!="●"),"",IF(#REF!="","",#REF!))</f>
        <v>#REF!</v>
      </c>
      <c r="BJ254" s="412" t="e">
        <f>IF(ISNA(L254),"",L254*#REF!)</f>
        <v>#REF!</v>
      </c>
      <c r="BK254" s="412" t="e">
        <f>IF(ISNA(M254),"",M254*#REF!)</f>
        <v>#REF!</v>
      </c>
      <c r="BL254" s="415" t="e">
        <f>IF(#REF!&gt;0,DQ$6,"")</f>
        <v>#REF!</v>
      </c>
      <c r="BM254" s="361" t="e">
        <f>IF(#REF!="","",VLOOKUP(#REF!,#REF!,7,0))</f>
        <v>#REF!</v>
      </c>
      <c r="BN254" s="201" t="e">
        <f>IF(OR(#REF!="",BM254=""),"",ROUND(#REF!/10^3*BM254,3))</f>
        <v>#REF!</v>
      </c>
      <c r="BO254" s="201" t="e">
        <f>IF(#REF!&gt;0,#REF!*#REF!/1000,"")</f>
        <v>#REF!</v>
      </c>
      <c r="BP254" s="201" t="e">
        <f>IF(#REF!&gt;0,#REF!*#REF!/1000,"")</f>
        <v>#REF!</v>
      </c>
      <c r="BQ254" s="74" t="e">
        <f t="shared" si="50"/>
        <v>#REF!</v>
      </c>
      <c r="BR254" s="74" t="e">
        <f t="shared" si="51"/>
        <v>#REF!</v>
      </c>
      <c r="BS254" s="201" t="e">
        <f>IF(ISNA(BQ254),"",BQ254*#REF!)</f>
        <v>#REF!</v>
      </c>
      <c r="BT254" s="201" t="e">
        <f>IF(ISNA(BR254),"",BR254*#REF!)</f>
        <v>#REF!</v>
      </c>
      <c r="BU254" s="78" t="e">
        <f>IF(#REF!&gt;0,DQ$57,"")</f>
        <v>#REF!</v>
      </c>
      <c r="BV254" s="99"/>
      <c r="BW254" s="411"/>
      <c r="BX254" s="412" t="e">
        <f>IF(OR(#REF!="",F254=""),"",ROUND(#REF!/10^3*F254,3))</f>
        <v>#REF!</v>
      </c>
      <c r="BY254" s="412" t="e">
        <f>IF(#REF!&gt;0,#REF!*#REF!/1000,"")</f>
        <v>#REF!</v>
      </c>
      <c r="BZ254" s="412" t="e">
        <f>IF(#REF!&gt;0,#REF!*#REF!/1000,"")</f>
        <v>#REF!</v>
      </c>
      <c r="CA254" s="413" t="e">
        <f>IF(OR(#REF!="●",#REF!="●",#REF!="●",#REF!="●",#REF!="●"),"",IF(#REF!="","",#REF!))</f>
        <v>#REF!</v>
      </c>
      <c r="CB254" s="413" t="e">
        <f>IF(OR(#REF!="●",#REF!="●",#REF!="●",#REF!="●",#REF!="●"),"",IF(#REF!="","",#REF!))</f>
        <v>#REF!</v>
      </c>
      <c r="CC254" s="412" t="e">
        <f>IF(ISNA(L254),"",L254*#REF!)</f>
        <v>#REF!</v>
      </c>
      <c r="CD254" s="412" t="e">
        <f>IF(ISNA(M254),"",M254*#REF!)</f>
        <v>#REF!</v>
      </c>
      <c r="CE254" s="415" t="e">
        <f>IF(#REF!&gt;0,DQ$6,"")</f>
        <v>#REF!</v>
      </c>
      <c r="CF254" s="361" t="e">
        <f>IF(#REF!="","",VLOOKUP(#REF!,#REF!,7,0))</f>
        <v>#REF!</v>
      </c>
      <c r="CG254" s="201" t="e">
        <f>IF(OR(#REF!="",CF254=""),"",ROUND(#REF!/10^3*CF254,3))</f>
        <v>#REF!</v>
      </c>
      <c r="CH254" s="201" t="e">
        <f>IF(#REF!&gt;0,#REF!*#REF!/1000,"")</f>
        <v>#REF!</v>
      </c>
      <c r="CI254" s="201" t="e">
        <f>IF(#REF!&gt;0,#REF!*#REF!/1000,"")</f>
        <v>#REF!</v>
      </c>
      <c r="CJ254" s="74" t="e">
        <f t="shared" si="52"/>
        <v>#REF!</v>
      </c>
      <c r="CK254" s="74" t="e">
        <f t="shared" si="53"/>
        <v>#REF!</v>
      </c>
      <c r="CL254" s="201" t="e">
        <f>IF(ISNA(CJ254),"",CJ254*#REF!)</f>
        <v>#REF!</v>
      </c>
      <c r="CM254" s="201" t="e">
        <f>IF(ISNA(CK254),"",CK254*#REF!)</f>
        <v>#REF!</v>
      </c>
      <c r="CN254" s="101" t="e">
        <f>IF(#REF!&gt;0,DQ$57,"")</f>
        <v>#REF!</v>
      </c>
      <c r="CO254" s="84"/>
      <c r="CP254" s="2"/>
      <c r="CQ254" s="2"/>
      <c r="CR254" s="2"/>
      <c r="CS254" s="2"/>
      <c r="CT254" s="2"/>
      <c r="CU254" s="2"/>
      <c r="CV254" s="2"/>
      <c r="CX254" s="2"/>
      <c r="CY254" s="2"/>
      <c r="CZ254" s="2"/>
      <c r="DA254" s="2"/>
      <c r="DB254" s="2"/>
      <c r="DC254" s="2"/>
      <c r="DD254" s="2"/>
      <c r="DE254" s="2"/>
      <c r="DF254" s="2"/>
      <c r="DG254" s="2"/>
      <c r="DJ254" s="4"/>
    </row>
    <row r="255" spans="2:115" ht="18" customHeight="1">
      <c r="B255" s="151" t="e">
        <f>IF(#REF!="","",VLOOKUP(#REF!,$CX$11:$DG$26,9,0))</f>
        <v>#REF!</v>
      </c>
      <c r="C255" s="64" t="e">
        <f>IF(#REF!="",0,VLOOKUP(#REF!,$CP$11:$CQ$16,2,0))</f>
        <v>#REF!</v>
      </c>
      <c r="D255" s="65" t="e">
        <f>IF(#REF!="",0,VLOOKUP(#REF!,$CX$11:$CY$26,2,0))</f>
        <v>#REF!</v>
      </c>
      <c r="E255" s="152" t="e">
        <f t="shared" si="43"/>
        <v>#REF!</v>
      </c>
      <c r="F255" s="155" t="e">
        <f>IF(#REF!="","",VLOOKUP(#REF!,#REF!,7,0))</f>
        <v>#REF!</v>
      </c>
      <c r="G255" s="201" t="e">
        <f>IF(OR(#REF!="",F255=""),"",ROUND(#REF!/10^3*F255,3))</f>
        <v>#REF!</v>
      </c>
      <c r="H255" s="201" t="e">
        <f>IF(#REF!&gt;0,#REF!*#REF!/1000,"")</f>
        <v>#REF!</v>
      </c>
      <c r="I255" s="201" t="e">
        <f>IF(#REF!&gt;0,#REF!*#REF!/1000,"")</f>
        <v>#REF!</v>
      </c>
      <c r="J255" s="51" t="e">
        <f>IF(#REF!="●","",IF(#REF!="","",#REF!))</f>
        <v>#REF!</v>
      </c>
      <c r="K255" s="51" t="e">
        <f>IF(#REF!="●","",IF(#REF!="","",#REF!))</f>
        <v>#REF!</v>
      </c>
      <c r="L255" s="74" t="e">
        <f t="shared" si="44"/>
        <v>#REF!</v>
      </c>
      <c r="M255" s="74" t="e">
        <f t="shared" si="45"/>
        <v>#REF!</v>
      </c>
      <c r="N255" s="201" t="e">
        <f>IF(ISNA(L255),"",L255*#REF!)</f>
        <v>#REF!</v>
      </c>
      <c r="O255" s="201" t="e">
        <f>IF(ISNA(M255),"",M255*#REF!)</f>
        <v>#REF!</v>
      </c>
      <c r="P255" s="78" t="e">
        <f>IF(#REF!&gt;0,DQ$6,"")</f>
        <v>#REF!</v>
      </c>
      <c r="Q255" s="99"/>
      <c r="R255" s="411"/>
      <c r="S255" s="412" t="e">
        <f>IF(OR(#REF!="",F255=""),"",ROUND(#REF!/10^3*F255,3))</f>
        <v>#REF!</v>
      </c>
      <c r="T255" s="412" t="e">
        <f>IF(#REF!&gt;0,#REF!*#REF!/1000,"")</f>
        <v>#REF!</v>
      </c>
      <c r="U255" s="412" t="e">
        <f>IF(#REF!&gt;0,#REF!*#REF!/1000,"")</f>
        <v>#REF!</v>
      </c>
      <c r="V255" s="413" t="e">
        <f>IF(OR(#REF!="●",#REF!="●"),"",IF(#REF!="","",#REF!))</f>
        <v>#REF!</v>
      </c>
      <c r="W255" s="413" t="e">
        <f>IF(OR(#REF!="●",#REF!="●"),"",IF(#REF!="","",#REF!))</f>
        <v>#REF!</v>
      </c>
      <c r="X255" s="412" t="e">
        <f>IF(ISNA(L255),"",L255*#REF!)</f>
        <v>#REF!</v>
      </c>
      <c r="Y255" s="412" t="e">
        <f>IF(ISNA(M255),"",M255*#REF!)</f>
        <v>#REF!</v>
      </c>
      <c r="Z255" s="414" t="e">
        <f>IF(#REF!&gt;0,DQ$6,"")</f>
        <v>#REF!</v>
      </c>
      <c r="AA255" s="95" t="e">
        <f>IF(#REF!="","",VLOOKUP(#REF!,#REF!,7,0))</f>
        <v>#REF!</v>
      </c>
      <c r="AB255" s="201" t="e">
        <f>IF(OR(#REF!="",AA255=""),"",ROUND(#REF!/10^3*AA255,3))</f>
        <v>#REF!</v>
      </c>
      <c r="AC255" s="201" t="e">
        <f>IF(#REF!&gt;0,#REF!*#REF!/1000,"")</f>
        <v>#REF!</v>
      </c>
      <c r="AD255" s="201" t="e">
        <f>IF(#REF!&gt;0,#REF!*#REF!/1000,"")</f>
        <v>#REF!</v>
      </c>
      <c r="AE255" s="74" t="e">
        <f t="shared" si="46"/>
        <v>#REF!</v>
      </c>
      <c r="AF255" s="74" t="e">
        <f t="shared" si="47"/>
        <v>#REF!</v>
      </c>
      <c r="AG255" s="201" t="e">
        <f>IF(ISNA(AE255),"",AE255*#REF!)</f>
        <v>#REF!</v>
      </c>
      <c r="AH255" s="201" t="e">
        <f>IF(ISNA(AF255),"",AF255*#REF!)</f>
        <v>#REF!</v>
      </c>
      <c r="AI255" s="78" t="e">
        <f>IF(#REF!&gt;0,DQ$23,"")</f>
        <v>#REF!</v>
      </c>
      <c r="AJ255" s="99"/>
      <c r="AK255" s="411"/>
      <c r="AL255" s="412" t="e">
        <f>IF(OR(#REF!="",F255=""),"",ROUND(#REF!/10^3*F255,3))</f>
        <v>#REF!</v>
      </c>
      <c r="AM255" s="412" t="e">
        <f>IF(#REF!&gt;0,#REF!*#REF!/1000,"")</f>
        <v>#REF!</v>
      </c>
      <c r="AN255" s="412" t="e">
        <f>IF(#REF!&gt;0,#REF!*#REF!/1000,"")</f>
        <v>#REF!</v>
      </c>
      <c r="AO255" s="413" t="e">
        <f>IF(OR(#REF!="●",#REF!="●",#REF!="●"),"",IF(#REF!="","",#REF!))</f>
        <v>#REF!</v>
      </c>
      <c r="AP255" s="413" t="e">
        <f>IF(OR(#REF!="●",#REF!="●",#REF!="●"),"",IF(#REF!="","",#REF!))</f>
        <v>#REF!</v>
      </c>
      <c r="AQ255" s="412" t="e">
        <f>IF(ISNA(L255),"",L255*#REF!)</f>
        <v>#REF!</v>
      </c>
      <c r="AR255" s="412" t="e">
        <f>IF(ISNA(M255),"",M255*#REF!)</f>
        <v>#REF!</v>
      </c>
      <c r="AS255" s="414" t="e">
        <f>IF(#REF!&gt;0,DQ$6,"")</f>
        <v>#REF!</v>
      </c>
      <c r="AT255" s="95" t="e">
        <f>IF(#REF!="","",VLOOKUP(#REF!,#REF!,7,0))</f>
        <v>#REF!</v>
      </c>
      <c r="AU255" s="201" t="e">
        <f>IF(OR(#REF!="",AT255=""),"",ROUND(#REF!/10^3*AT255,3))</f>
        <v>#REF!</v>
      </c>
      <c r="AV255" s="201" t="e">
        <f>IF(#REF!&gt;0,#REF!*#REF!/1000,"")</f>
        <v>#REF!</v>
      </c>
      <c r="AW255" s="201" t="e">
        <f>IF(#REF!&gt;0,#REF!*#REF!/1000,"")</f>
        <v>#REF!</v>
      </c>
      <c r="AX255" s="74" t="e">
        <f t="shared" si="48"/>
        <v>#REF!</v>
      </c>
      <c r="AY255" s="74" t="e">
        <f t="shared" si="49"/>
        <v>#REF!</v>
      </c>
      <c r="AZ255" s="201" t="e">
        <f>IF(ISNA(AX255),"",AX255*#REF!)</f>
        <v>#REF!</v>
      </c>
      <c r="BA255" s="201" t="e">
        <f>IF(ISNA(AY255),"",AY255*#REF!)</f>
        <v>#REF!</v>
      </c>
      <c r="BB255" s="78" t="e">
        <f>IF(#REF!&gt;0,DQ$40,"")</f>
        <v>#REF!</v>
      </c>
      <c r="BC255" s="99"/>
      <c r="BD255" s="650"/>
      <c r="BE255" s="652" t="e">
        <f>IF(OR(#REF!="",F255=""),"",ROUND(#REF!/10^3*F255,3))</f>
        <v>#REF!</v>
      </c>
      <c r="BF255" s="412" t="e">
        <f>IF(#REF!&gt;0,#REF!*#REF!/1000,"")</f>
        <v>#REF!</v>
      </c>
      <c r="BG255" s="412" t="e">
        <f>IF(#REF!&gt;0,#REF!*#REF!/1000,"")</f>
        <v>#REF!</v>
      </c>
      <c r="BH255" s="413" t="e">
        <f>IF(OR(#REF!="●",#REF!="●",#REF!="●",#REF!="●"),"",IF(#REF!="","",#REF!))</f>
        <v>#REF!</v>
      </c>
      <c r="BI255" s="413" t="e">
        <f>IF(OR(#REF!="●",#REF!="●",#REF!="●",#REF!="●"),"",IF(#REF!="","",#REF!))</f>
        <v>#REF!</v>
      </c>
      <c r="BJ255" s="412" t="e">
        <f>IF(ISNA(L255),"",L255*#REF!)</f>
        <v>#REF!</v>
      </c>
      <c r="BK255" s="412" t="e">
        <f>IF(ISNA(M255),"",M255*#REF!)</f>
        <v>#REF!</v>
      </c>
      <c r="BL255" s="415" t="e">
        <f>IF(#REF!&gt;0,DQ$6,"")</f>
        <v>#REF!</v>
      </c>
      <c r="BM255" s="361" t="e">
        <f>IF(#REF!="","",VLOOKUP(#REF!,#REF!,7,0))</f>
        <v>#REF!</v>
      </c>
      <c r="BN255" s="201" t="e">
        <f>IF(OR(#REF!="",BM255=""),"",ROUND(#REF!/10^3*BM255,3))</f>
        <v>#REF!</v>
      </c>
      <c r="BO255" s="201" t="e">
        <f>IF(#REF!&gt;0,#REF!*#REF!/1000,"")</f>
        <v>#REF!</v>
      </c>
      <c r="BP255" s="201" t="e">
        <f>IF(#REF!&gt;0,#REF!*#REF!/1000,"")</f>
        <v>#REF!</v>
      </c>
      <c r="BQ255" s="74" t="e">
        <f t="shared" si="50"/>
        <v>#REF!</v>
      </c>
      <c r="BR255" s="74" t="e">
        <f t="shared" si="51"/>
        <v>#REF!</v>
      </c>
      <c r="BS255" s="201" t="e">
        <f>IF(ISNA(BQ255),"",BQ255*#REF!)</f>
        <v>#REF!</v>
      </c>
      <c r="BT255" s="201" t="e">
        <f>IF(ISNA(BR255),"",BR255*#REF!)</f>
        <v>#REF!</v>
      </c>
      <c r="BU255" s="78" t="e">
        <f>IF(#REF!&gt;0,DQ$57,"")</f>
        <v>#REF!</v>
      </c>
      <c r="BV255" s="99"/>
      <c r="BW255" s="411"/>
      <c r="BX255" s="412" t="e">
        <f>IF(OR(#REF!="",F255=""),"",ROUND(#REF!/10^3*F255,3))</f>
        <v>#REF!</v>
      </c>
      <c r="BY255" s="412" t="e">
        <f>IF(#REF!&gt;0,#REF!*#REF!/1000,"")</f>
        <v>#REF!</v>
      </c>
      <c r="BZ255" s="412" t="e">
        <f>IF(#REF!&gt;0,#REF!*#REF!/1000,"")</f>
        <v>#REF!</v>
      </c>
      <c r="CA255" s="413" t="e">
        <f>IF(OR(#REF!="●",#REF!="●",#REF!="●",#REF!="●",#REF!="●"),"",IF(#REF!="","",#REF!))</f>
        <v>#REF!</v>
      </c>
      <c r="CB255" s="413" t="e">
        <f>IF(OR(#REF!="●",#REF!="●",#REF!="●",#REF!="●",#REF!="●"),"",IF(#REF!="","",#REF!))</f>
        <v>#REF!</v>
      </c>
      <c r="CC255" s="412" t="e">
        <f>IF(ISNA(L255),"",L255*#REF!)</f>
        <v>#REF!</v>
      </c>
      <c r="CD255" s="412" t="e">
        <f>IF(ISNA(M255),"",M255*#REF!)</f>
        <v>#REF!</v>
      </c>
      <c r="CE255" s="415" t="e">
        <f>IF(#REF!&gt;0,DQ$6,"")</f>
        <v>#REF!</v>
      </c>
      <c r="CF255" s="361" t="e">
        <f>IF(#REF!="","",VLOOKUP(#REF!,#REF!,7,0))</f>
        <v>#REF!</v>
      </c>
      <c r="CG255" s="201" t="e">
        <f>IF(OR(#REF!="",CF255=""),"",ROUND(#REF!/10^3*CF255,3))</f>
        <v>#REF!</v>
      </c>
      <c r="CH255" s="201" t="e">
        <f>IF(#REF!&gt;0,#REF!*#REF!/1000,"")</f>
        <v>#REF!</v>
      </c>
      <c r="CI255" s="201" t="e">
        <f>IF(#REF!&gt;0,#REF!*#REF!/1000,"")</f>
        <v>#REF!</v>
      </c>
      <c r="CJ255" s="74" t="e">
        <f t="shared" si="52"/>
        <v>#REF!</v>
      </c>
      <c r="CK255" s="74" t="e">
        <f t="shared" si="53"/>
        <v>#REF!</v>
      </c>
      <c r="CL255" s="201" t="e">
        <f>IF(ISNA(CJ255),"",CJ255*#REF!)</f>
        <v>#REF!</v>
      </c>
      <c r="CM255" s="201" t="e">
        <f>IF(ISNA(CK255),"",CK255*#REF!)</f>
        <v>#REF!</v>
      </c>
      <c r="CN255" s="101" t="e">
        <f>IF(#REF!&gt;0,DQ$57,"")</f>
        <v>#REF!</v>
      </c>
      <c r="CO255" s="84"/>
      <c r="CP255" s="2"/>
      <c r="CQ255" s="2"/>
      <c r="CR255" s="2"/>
      <c r="CS255" s="2"/>
      <c r="CT255" s="2"/>
      <c r="CU255" s="2"/>
      <c r="CV255" s="2"/>
      <c r="CX255" s="2"/>
      <c r="CY255" s="2"/>
      <c r="CZ255" s="2"/>
      <c r="DA255" s="2"/>
      <c r="DB255" s="2"/>
      <c r="DC255" s="2"/>
      <c r="DD255" s="2"/>
      <c r="DE255" s="2"/>
      <c r="DF255" s="2"/>
      <c r="DG255" s="2"/>
      <c r="DJ255" s="4"/>
    </row>
    <row r="256" spans="2:115" ht="18" customHeight="1">
      <c r="B256" s="151" t="e">
        <f>IF(#REF!="","",VLOOKUP(#REF!,$CX$11:$DG$26,9,0))</f>
        <v>#REF!</v>
      </c>
      <c r="C256" s="64" t="e">
        <f>IF(#REF!="",0,VLOOKUP(#REF!,$CP$11:$CQ$16,2,0))</f>
        <v>#REF!</v>
      </c>
      <c r="D256" s="65" t="e">
        <f>IF(#REF!="",0,VLOOKUP(#REF!,$CX$11:$CY$26,2,0))</f>
        <v>#REF!</v>
      </c>
      <c r="E256" s="152" t="e">
        <f t="shared" si="43"/>
        <v>#REF!</v>
      </c>
      <c r="F256" s="155" t="e">
        <f>IF(#REF!="","",VLOOKUP(#REF!,#REF!,7,0))</f>
        <v>#REF!</v>
      </c>
      <c r="G256" s="201" t="e">
        <f>IF(OR(#REF!="",F256=""),"",ROUND(#REF!/10^3*F256,3))</f>
        <v>#REF!</v>
      </c>
      <c r="H256" s="201" t="e">
        <f>IF(#REF!&gt;0,#REF!*#REF!/1000,"")</f>
        <v>#REF!</v>
      </c>
      <c r="I256" s="201" t="e">
        <f>IF(#REF!&gt;0,#REF!*#REF!/1000,"")</f>
        <v>#REF!</v>
      </c>
      <c r="J256" s="51" t="e">
        <f>IF(#REF!="●","",IF(#REF!="","",#REF!))</f>
        <v>#REF!</v>
      </c>
      <c r="K256" s="51" t="e">
        <f>IF(#REF!="●","",IF(#REF!="","",#REF!))</f>
        <v>#REF!</v>
      </c>
      <c r="L256" s="74" t="e">
        <f t="shared" si="44"/>
        <v>#REF!</v>
      </c>
      <c r="M256" s="74" t="e">
        <f t="shared" si="45"/>
        <v>#REF!</v>
      </c>
      <c r="N256" s="201" t="e">
        <f>IF(ISNA(L256),"",L256*#REF!)</f>
        <v>#REF!</v>
      </c>
      <c r="O256" s="201" t="e">
        <f>IF(ISNA(M256),"",M256*#REF!)</f>
        <v>#REF!</v>
      </c>
      <c r="P256" s="78" t="e">
        <f>IF(#REF!&gt;0,DQ$6,"")</f>
        <v>#REF!</v>
      </c>
      <c r="Q256" s="99"/>
      <c r="R256" s="411"/>
      <c r="S256" s="412" t="e">
        <f>IF(OR(#REF!="",F256=""),"",ROUND(#REF!/10^3*F256,3))</f>
        <v>#REF!</v>
      </c>
      <c r="T256" s="412" t="e">
        <f>IF(#REF!&gt;0,#REF!*#REF!/1000,"")</f>
        <v>#REF!</v>
      </c>
      <c r="U256" s="412" t="e">
        <f>IF(#REF!&gt;0,#REF!*#REF!/1000,"")</f>
        <v>#REF!</v>
      </c>
      <c r="V256" s="413" t="e">
        <f>IF(OR(#REF!="●",#REF!="●"),"",IF(#REF!="","",#REF!))</f>
        <v>#REF!</v>
      </c>
      <c r="W256" s="413" t="e">
        <f>IF(OR(#REF!="●",#REF!="●"),"",IF(#REF!="","",#REF!))</f>
        <v>#REF!</v>
      </c>
      <c r="X256" s="412" t="e">
        <f>IF(ISNA(L256),"",L256*#REF!)</f>
        <v>#REF!</v>
      </c>
      <c r="Y256" s="412" t="e">
        <f>IF(ISNA(M256),"",M256*#REF!)</f>
        <v>#REF!</v>
      </c>
      <c r="Z256" s="414" t="e">
        <f>IF(#REF!&gt;0,DQ$6,"")</f>
        <v>#REF!</v>
      </c>
      <c r="AA256" s="95" t="e">
        <f>IF(#REF!="","",VLOOKUP(#REF!,#REF!,7,0))</f>
        <v>#REF!</v>
      </c>
      <c r="AB256" s="201" t="e">
        <f>IF(OR(#REF!="",AA256=""),"",ROUND(#REF!/10^3*AA256,3))</f>
        <v>#REF!</v>
      </c>
      <c r="AC256" s="201" t="e">
        <f>IF(#REF!&gt;0,#REF!*#REF!/1000,"")</f>
        <v>#REF!</v>
      </c>
      <c r="AD256" s="201" t="e">
        <f>IF(#REF!&gt;0,#REF!*#REF!/1000,"")</f>
        <v>#REF!</v>
      </c>
      <c r="AE256" s="74" t="e">
        <f t="shared" si="46"/>
        <v>#REF!</v>
      </c>
      <c r="AF256" s="74" t="e">
        <f t="shared" si="47"/>
        <v>#REF!</v>
      </c>
      <c r="AG256" s="201" t="e">
        <f>IF(ISNA(AE256),"",AE256*#REF!)</f>
        <v>#REF!</v>
      </c>
      <c r="AH256" s="201" t="e">
        <f>IF(ISNA(AF256),"",AF256*#REF!)</f>
        <v>#REF!</v>
      </c>
      <c r="AI256" s="78" t="e">
        <f>IF(#REF!&gt;0,DQ$23,"")</f>
        <v>#REF!</v>
      </c>
      <c r="AJ256" s="99"/>
      <c r="AK256" s="411"/>
      <c r="AL256" s="412" t="e">
        <f>IF(OR(#REF!="",F256=""),"",ROUND(#REF!/10^3*F256,3))</f>
        <v>#REF!</v>
      </c>
      <c r="AM256" s="412" t="e">
        <f>IF(#REF!&gt;0,#REF!*#REF!/1000,"")</f>
        <v>#REF!</v>
      </c>
      <c r="AN256" s="412" t="e">
        <f>IF(#REF!&gt;0,#REF!*#REF!/1000,"")</f>
        <v>#REF!</v>
      </c>
      <c r="AO256" s="413" t="e">
        <f>IF(OR(#REF!="●",#REF!="●",#REF!="●"),"",IF(#REF!="","",#REF!))</f>
        <v>#REF!</v>
      </c>
      <c r="AP256" s="413" t="e">
        <f>IF(OR(#REF!="●",#REF!="●",#REF!="●"),"",IF(#REF!="","",#REF!))</f>
        <v>#REF!</v>
      </c>
      <c r="AQ256" s="412" t="e">
        <f>IF(ISNA(L256),"",L256*#REF!)</f>
        <v>#REF!</v>
      </c>
      <c r="AR256" s="412" t="e">
        <f>IF(ISNA(M256),"",M256*#REF!)</f>
        <v>#REF!</v>
      </c>
      <c r="AS256" s="414" t="e">
        <f>IF(#REF!&gt;0,DQ$6,"")</f>
        <v>#REF!</v>
      </c>
      <c r="AT256" s="95" t="e">
        <f>IF(#REF!="","",VLOOKUP(#REF!,#REF!,7,0))</f>
        <v>#REF!</v>
      </c>
      <c r="AU256" s="201" t="e">
        <f>IF(OR(#REF!="",AT256=""),"",ROUND(#REF!/10^3*AT256,3))</f>
        <v>#REF!</v>
      </c>
      <c r="AV256" s="201" t="e">
        <f>IF(#REF!&gt;0,#REF!*#REF!/1000,"")</f>
        <v>#REF!</v>
      </c>
      <c r="AW256" s="201" t="e">
        <f>IF(#REF!&gt;0,#REF!*#REF!/1000,"")</f>
        <v>#REF!</v>
      </c>
      <c r="AX256" s="74" t="e">
        <f t="shared" si="48"/>
        <v>#REF!</v>
      </c>
      <c r="AY256" s="74" t="e">
        <f t="shared" si="49"/>
        <v>#REF!</v>
      </c>
      <c r="AZ256" s="201" t="e">
        <f>IF(ISNA(AX256),"",AX256*#REF!)</f>
        <v>#REF!</v>
      </c>
      <c r="BA256" s="201" t="e">
        <f>IF(ISNA(AY256),"",AY256*#REF!)</f>
        <v>#REF!</v>
      </c>
      <c r="BB256" s="78" t="e">
        <f>IF(#REF!&gt;0,DQ$40,"")</f>
        <v>#REF!</v>
      </c>
      <c r="BC256" s="99"/>
      <c r="BD256" s="650"/>
      <c r="BE256" s="652" t="e">
        <f>IF(OR(#REF!="",F256=""),"",ROUND(#REF!/10^3*F256,3))</f>
        <v>#REF!</v>
      </c>
      <c r="BF256" s="412" t="e">
        <f>IF(#REF!&gt;0,#REF!*#REF!/1000,"")</f>
        <v>#REF!</v>
      </c>
      <c r="BG256" s="412" t="e">
        <f>IF(#REF!&gt;0,#REF!*#REF!/1000,"")</f>
        <v>#REF!</v>
      </c>
      <c r="BH256" s="413" t="e">
        <f>IF(OR(#REF!="●",#REF!="●",#REF!="●",#REF!="●"),"",IF(#REF!="","",#REF!))</f>
        <v>#REF!</v>
      </c>
      <c r="BI256" s="413" t="e">
        <f>IF(OR(#REF!="●",#REF!="●",#REF!="●",#REF!="●"),"",IF(#REF!="","",#REF!))</f>
        <v>#REF!</v>
      </c>
      <c r="BJ256" s="412" t="e">
        <f>IF(ISNA(L256),"",L256*#REF!)</f>
        <v>#REF!</v>
      </c>
      <c r="BK256" s="412" t="e">
        <f>IF(ISNA(M256),"",M256*#REF!)</f>
        <v>#REF!</v>
      </c>
      <c r="BL256" s="415" t="e">
        <f>IF(#REF!&gt;0,DQ$6,"")</f>
        <v>#REF!</v>
      </c>
      <c r="BM256" s="361" t="e">
        <f>IF(#REF!="","",VLOOKUP(#REF!,#REF!,7,0))</f>
        <v>#REF!</v>
      </c>
      <c r="BN256" s="201" t="e">
        <f>IF(OR(#REF!="",BM256=""),"",ROUND(#REF!/10^3*BM256,3))</f>
        <v>#REF!</v>
      </c>
      <c r="BO256" s="201" t="e">
        <f>IF(#REF!&gt;0,#REF!*#REF!/1000,"")</f>
        <v>#REF!</v>
      </c>
      <c r="BP256" s="201" t="e">
        <f>IF(#REF!&gt;0,#REF!*#REF!/1000,"")</f>
        <v>#REF!</v>
      </c>
      <c r="BQ256" s="74" t="e">
        <f t="shared" si="50"/>
        <v>#REF!</v>
      </c>
      <c r="BR256" s="74" t="e">
        <f t="shared" si="51"/>
        <v>#REF!</v>
      </c>
      <c r="BS256" s="201" t="e">
        <f>IF(ISNA(BQ256),"",BQ256*#REF!)</f>
        <v>#REF!</v>
      </c>
      <c r="BT256" s="201" t="e">
        <f>IF(ISNA(BR256),"",BR256*#REF!)</f>
        <v>#REF!</v>
      </c>
      <c r="BU256" s="78" t="e">
        <f>IF(#REF!&gt;0,DQ$57,"")</f>
        <v>#REF!</v>
      </c>
      <c r="BV256" s="99"/>
      <c r="BW256" s="411"/>
      <c r="BX256" s="412" t="e">
        <f>IF(OR(#REF!="",F256=""),"",ROUND(#REF!/10^3*F256,3))</f>
        <v>#REF!</v>
      </c>
      <c r="BY256" s="412" t="e">
        <f>IF(#REF!&gt;0,#REF!*#REF!/1000,"")</f>
        <v>#REF!</v>
      </c>
      <c r="BZ256" s="412" t="e">
        <f>IF(#REF!&gt;0,#REF!*#REF!/1000,"")</f>
        <v>#REF!</v>
      </c>
      <c r="CA256" s="413" t="e">
        <f>IF(OR(#REF!="●",#REF!="●",#REF!="●",#REF!="●",#REF!="●"),"",IF(#REF!="","",#REF!))</f>
        <v>#REF!</v>
      </c>
      <c r="CB256" s="413" t="e">
        <f>IF(OR(#REF!="●",#REF!="●",#REF!="●",#REF!="●",#REF!="●"),"",IF(#REF!="","",#REF!))</f>
        <v>#REF!</v>
      </c>
      <c r="CC256" s="412" t="e">
        <f>IF(ISNA(L256),"",L256*#REF!)</f>
        <v>#REF!</v>
      </c>
      <c r="CD256" s="412" t="e">
        <f>IF(ISNA(M256),"",M256*#REF!)</f>
        <v>#REF!</v>
      </c>
      <c r="CE256" s="415" t="e">
        <f>IF(#REF!&gt;0,DQ$6,"")</f>
        <v>#REF!</v>
      </c>
      <c r="CF256" s="361" t="e">
        <f>IF(#REF!="","",VLOOKUP(#REF!,#REF!,7,0))</f>
        <v>#REF!</v>
      </c>
      <c r="CG256" s="201" t="e">
        <f>IF(OR(#REF!="",CF256=""),"",ROUND(#REF!/10^3*CF256,3))</f>
        <v>#REF!</v>
      </c>
      <c r="CH256" s="201" t="e">
        <f>IF(#REF!&gt;0,#REF!*#REF!/1000,"")</f>
        <v>#REF!</v>
      </c>
      <c r="CI256" s="201" t="e">
        <f>IF(#REF!&gt;0,#REF!*#REF!/1000,"")</f>
        <v>#REF!</v>
      </c>
      <c r="CJ256" s="74" t="e">
        <f t="shared" si="52"/>
        <v>#REF!</v>
      </c>
      <c r="CK256" s="74" t="e">
        <f t="shared" si="53"/>
        <v>#REF!</v>
      </c>
      <c r="CL256" s="201" t="e">
        <f>IF(ISNA(CJ256),"",CJ256*#REF!)</f>
        <v>#REF!</v>
      </c>
      <c r="CM256" s="201" t="e">
        <f>IF(ISNA(CK256),"",CK256*#REF!)</f>
        <v>#REF!</v>
      </c>
      <c r="CN256" s="101" t="e">
        <f>IF(#REF!&gt;0,DQ$57,"")</f>
        <v>#REF!</v>
      </c>
      <c r="CO256" s="84"/>
      <c r="CP256" s="2"/>
      <c r="CQ256" s="2"/>
      <c r="CR256" s="2"/>
      <c r="CS256" s="2"/>
      <c r="CT256" s="2"/>
      <c r="CU256" s="2"/>
      <c r="CV256" s="2"/>
      <c r="CX256" s="2"/>
      <c r="CY256" s="2"/>
      <c r="CZ256" s="2"/>
      <c r="DA256" s="2"/>
      <c r="DB256" s="2"/>
      <c r="DC256" s="2"/>
      <c r="DD256" s="2"/>
      <c r="DE256" s="2"/>
      <c r="DF256" s="2"/>
      <c r="DG256" s="2"/>
      <c r="DJ256" s="4"/>
    </row>
    <row r="257" spans="2:115" ht="18" customHeight="1">
      <c r="B257" s="151" t="e">
        <f>IF(#REF!="","",VLOOKUP(#REF!,$CX$11:$DG$26,9,0))</f>
        <v>#REF!</v>
      </c>
      <c r="C257" s="64" t="e">
        <f>IF(#REF!="",0,VLOOKUP(#REF!,$CP$11:$CQ$16,2,0))</f>
        <v>#REF!</v>
      </c>
      <c r="D257" s="65" t="e">
        <f>IF(#REF!="",0,VLOOKUP(#REF!,$CX$11:$CY$26,2,0))</f>
        <v>#REF!</v>
      </c>
      <c r="E257" s="152" t="e">
        <f t="shared" si="43"/>
        <v>#REF!</v>
      </c>
      <c r="F257" s="155" t="e">
        <f>IF(#REF!="","",VLOOKUP(#REF!,#REF!,7,0))</f>
        <v>#REF!</v>
      </c>
      <c r="G257" s="201" t="e">
        <f>IF(OR(#REF!="",F257=""),"",ROUND(#REF!/10^3*F257,3))</f>
        <v>#REF!</v>
      </c>
      <c r="H257" s="201" t="e">
        <f>IF(#REF!&gt;0,#REF!*#REF!/1000,"")</f>
        <v>#REF!</v>
      </c>
      <c r="I257" s="201" t="e">
        <f>IF(#REF!&gt;0,#REF!*#REF!/1000,"")</f>
        <v>#REF!</v>
      </c>
      <c r="J257" s="51" t="e">
        <f>IF(#REF!="●","",IF(#REF!="","",#REF!))</f>
        <v>#REF!</v>
      </c>
      <c r="K257" s="51" t="e">
        <f>IF(#REF!="●","",IF(#REF!="","",#REF!))</f>
        <v>#REF!</v>
      </c>
      <c r="L257" s="74" t="e">
        <f t="shared" si="44"/>
        <v>#REF!</v>
      </c>
      <c r="M257" s="74" t="e">
        <f t="shared" si="45"/>
        <v>#REF!</v>
      </c>
      <c r="N257" s="201" t="e">
        <f>IF(ISNA(L257),"",L257*#REF!)</f>
        <v>#REF!</v>
      </c>
      <c r="O257" s="201" t="e">
        <f>IF(ISNA(M257),"",M257*#REF!)</f>
        <v>#REF!</v>
      </c>
      <c r="P257" s="78" t="e">
        <f>IF(#REF!&gt;0,DQ$6,"")</f>
        <v>#REF!</v>
      </c>
      <c r="Q257" s="99"/>
      <c r="R257" s="411"/>
      <c r="S257" s="412" t="e">
        <f>IF(OR(#REF!="",F257=""),"",ROUND(#REF!/10^3*F257,3))</f>
        <v>#REF!</v>
      </c>
      <c r="T257" s="412" t="e">
        <f>IF(#REF!&gt;0,#REF!*#REF!/1000,"")</f>
        <v>#REF!</v>
      </c>
      <c r="U257" s="412" t="e">
        <f>IF(#REF!&gt;0,#REF!*#REF!/1000,"")</f>
        <v>#REF!</v>
      </c>
      <c r="V257" s="413" t="e">
        <f>IF(OR(#REF!="●",#REF!="●"),"",IF(#REF!="","",#REF!))</f>
        <v>#REF!</v>
      </c>
      <c r="W257" s="413" t="e">
        <f>IF(OR(#REF!="●",#REF!="●"),"",IF(#REF!="","",#REF!))</f>
        <v>#REF!</v>
      </c>
      <c r="X257" s="412" t="e">
        <f>IF(ISNA(L257),"",L257*#REF!)</f>
        <v>#REF!</v>
      </c>
      <c r="Y257" s="412" t="e">
        <f>IF(ISNA(M257),"",M257*#REF!)</f>
        <v>#REF!</v>
      </c>
      <c r="Z257" s="414" t="e">
        <f>IF(#REF!&gt;0,DQ$6,"")</f>
        <v>#REF!</v>
      </c>
      <c r="AA257" s="95" t="e">
        <f>IF(#REF!="","",VLOOKUP(#REF!,#REF!,7,0))</f>
        <v>#REF!</v>
      </c>
      <c r="AB257" s="201" t="e">
        <f>IF(OR(#REF!="",AA257=""),"",ROUND(#REF!/10^3*AA257,3))</f>
        <v>#REF!</v>
      </c>
      <c r="AC257" s="201" t="e">
        <f>IF(#REF!&gt;0,#REF!*#REF!/1000,"")</f>
        <v>#REF!</v>
      </c>
      <c r="AD257" s="201" t="e">
        <f>IF(#REF!&gt;0,#REF!*#REF!/1000,"")</f>
        <v>#REF!</v>
      </c>
      <c r="AE257" s="74" t="e">
        <f t="shared" si="46"/>
        <v>#REF!</v>
      </c>
      <c r="AF257" s="74" t="e">
        <f t="shared" si="47"/>
        <v>#REF!</v>
      </c>
      <c r="AG257" s="201" t="e">
        <f>IF(ISNA(AE257),"",AE257*#REF!)</f>
        <v>#REF!</v>
      </c>
      <c r="AH257" s="201" t="e">
        <f>IF(ISNA(AF257),"",AF257*#REF!)</f>
        <v>#REF!</v>
      </c>
      <c r="AI257" s="78" t="e">
        <f>IF(#REF!&gt;0,DQ$23,"")</f>
        <v>#REF!</v>
      </c>
      <c r="AJ257" s="99"/>
      <c r="AK257" s="411"/>
      <c r="AL257" s="412" t="e">
        <f>IF(OR(#REF!="",F257=""),"",ROUND(#REF!/10^3*F257,3))</f>
        <v>#REF!</v>
      </c>
      <c r="AM257" s="412" t="e">
        <f>IF(#REF!&gt;0,#REF!*#REF!/1000,"")</f>
        <v>#REF!</v>
      </c>
      <c r="AN257" s="412" t="e">
        <f>IF(#REF!&gt;0,#REF!*#REF!/1000,"")</f>
        <v>#REF!</v>
      </c>
      <c r="AO257" s="413" t="e">
        <f>IF(OR(#REF!="●",#REF!="●",#REF!="●"),"",IF(#REF!="","",#REF!))</f>
        <v>#REF!</v>
      </c>
      <c r="AP257" s="413" t="e">
        <f>IF(OR(#REF!="●",#REF!="●",#REF!="●"),"",IF(#REF!="","",#REF!))</f>
        <v>#REF!</v>
      </c>
      <c r="AQ257" s="412" t="e">
        <f>IF(ISNA(L257),"",L257*#REF!)</f>
        <v>#REF!</v>
      </c>
      <c r="AR257" s="412" t="e">
        <f>IF(ISNA(M257),"",M257*#REF!)</f>
        <v>#REF!</v>
      </c>
      <c r="AS257" s="414" t="e">
        <f>IF(#REF!&gt;0,DQ$6,"")</f>
        <v>#REF!</v>
      </c>
      <c r="AT257" s="95" t="e">
        <f>IF(#REF!="","",VLOOKUP(#REF!,#REF!,7,0))</f>
        <v>#REF!</v>
      </c>
      <c r="AU257" s="201" t="e">
        <f>IF(OR(#REF!="",AT257=""),"",ROUND(#REF!/10^3*AT257,3))</f>
        <v>#REF!</v>
      </c>
      <c r="AV257" s="201" t="e">
        <f>IF(#REF!&gt;0,#REF!*#REF!/1000,"")</f>
        <v>#REF!</v>
      </c>
      <c r="AW257" s="201" t="e">
        <f>IF(#REF!&gt;0,#REF!*#REF!/1000,"")</f>
        <v>#REF!</v>
      </c>
      <c r="AX257" s="74" t="e">
        <f t="shared" si="48"/>
        <v>#REF!</v>
      </c>
      <c r="AY257" s="74" t="e">
        <f t="shared" si="49"/>
        <v>#REF!</v>
      </c>
      <c r="AZ257" s="201" t="e">
        <f>IF(ISNA(AX257),"",AX257*#REF!)</f>
        <v>#REF!</v>
      </c>
      <c r="BA257" s="201" t="e">
        <f>IF(ISNA(AY257),"",AY257*#REF!)</f>
        <v>#REF!</v>
      </c>
      <c r="BB257" s="78" t="e">
        <f>IF(#REF!&gt;0,DQ$40,"")</f>
        <v>#REF!</v>
      </c>
      <c r="BC257" s="99"/>
      <c r="BD257" s="650"/>
      <c r="BE257" s="652" t="e">
        <f>IF(OR(#REF!="",F257=""),"",ROUND(#REF!/10^3*F257,3))</f>
        <v>#REF!</v>
      </c>
      <c r="BF257" s="412" t="e">
        <f>IF(#REF!&gt;0,#REF!*#REF!/1000,"")</f>
        <v>#REF!</v>
      </c>
      <c r="BG257" s="412" t="e">
        <f>IF(#REF!&gt;0,#REF!*#REF!/1000,"")</f>
        <v>#REF!</v>
      </c>
      <c r="BH257" s="413" t="e">
        <f>IF(OR(#REF!="●",#REF!="●",#REF!="●",#REF!="●"),"",IF(#REF!="","",#REF!))</f>
        <v>#REF!</v>
      </c>
      <c r="BI257" s="413" t="e">
        <f>IF(OR(#REF!="●",#REF!="●",#REF!="●",#REF!="●"),"",IF(#REF!="","",#REF!))</f>
        <v>#REF!</v>
      </c>
      <c r="BJ257" s="412" t="e">
        <f>IF(ISNA(L257),"",L257*#REF!)</f>
        <v>#REF!</v>
      </c>
      <c r="BK257" s="412" t="e">
        <f>IF(ISNA(M257),"",M257*#REF!)</f>
        <v>#REF!</v>
      </c>
      <c r="BL257" s="415" t="e">
        <f>IF(#REF!&gt;0,DQ$6,"")</f>
        <v>#REF!</v>
      </c>
      <c r="BM257" s="361" t="e">
        <f>IF(#REF!="","",VLOOKUP(#REF!,#REF!,7,0))</f>
        <v>#REF!</v>
      </c>
      <c r="BN257" s="201" t="e">
        <f>IF(OR(#REF!="",BM257=""),"",ROUND(#REF!/10^3*BM257,3))</f>
        <v>#REF!</v>
      </c>
      <c r="BO257" s="201" t="e">
        <f>IF(#REF!&gt;0,#REF!*#REF!/1000,"")</f>
        <v>#REF!</v>
      </c>
      <c r="BP257" s="201" t="e">
        <f>IF(#REF!&gt;0,#REF!*#REF!/1000,"")</f>
        <v>#REF!</v>
      </c>
      <c r="BQ257" s="74" t="e">
        <f t="shared" si="50"/>
        <v>#REF!</v>
      </c>
      <c r="BR257" s="74" t="e">
        <f t="shared" si="51"/>
        <v>#REF!</v>
      </c>
      <c r="BS257" s="201" t="e">
        <f>IF(ISNA(BQ257),"",BQ257*#REF!)</f>
        <v>#REF!</v>
      </c>
      <c r="BT257" s="201" t="e">
        <f>IF(ISNA(BR257),"",BR257*#REF!)</f>
        <v>#REF!</v>
      </c>
      <c r="BU257" s="78" t="e">
        <f>IF(#REF!&gt;0,DQ$57,"")</f>
        <v>#REF!</v>
      </c>
      <c r="BV257" s="99"/>
      <c r="BW257" s="411"/>
      <c r="BX257" s="412" t="e">
        <f>IF(OR(#REF!="",F257=""),"",ROUND(#REF!/10^3*F257,3))</f>
        <v>#REF!</v>
      </c>
      <c r="BY257" s="412" t="e">
        <f>IF(#REF!&gt;0,#REF!*#REF!/1000,"")</f>
        <v>#REF!</v>
      </c>
      <c r="BZ257" s="412" t="e">
        <f>IF(#REF!&gt;0,#REF!*#REF!/1000,"")</f>
        <v>#REF!</v>
      </c>
      <c r="CA257" s="413" t="e">
        <f>IF(OR(#REF!="●",#REF!="●",#REF!="●",#REF!="●",#REF!="●"),"",IF(#REF!="","",#REF!))</f>
        <v>#REF!</v>
      </c>
      <c r="CB257" s="413" t="e">
        <f>IF(OR(#REF!="●",#REF!="●",#REF!="●",#REF!="●",#REF!="●"),"",IF(#REF!="","",#REF!))</f>
        <v>#REF!</v>
      </c>
      <c r="CC257" s="412" t="e">
        <f>IF(ISNA(L257),"",L257*#REF!)</f>
        <v>#REF!</v>
      </c>
      <c r="CD257" s="412" t="e">
        <f>IF(ISNA(M257),"",M257*#REF!)</f>
        <v>#REF!</v>
      </c>
      <c r="CE257" s="415" t="e">
        <f>IF(#REF!&gt;0,DQ$6,"")</f>
        <v>#REF!</v>
      </c>
      <c r="CF257" s="361" t="e">
        <f>IF(#REF!="","",VLOOKUP(#REF!,#REF!,7,0))</f>
        <v>#REF!</v>
      </c>
      <c r="CG257" s="201" t="e">
        <f>IF(OR(#REF!="",CF257=""),"",ROUND(#REF!/10^3*CF257,3))</f>
        <v>#REF!</v>
      </c>
      <c r="CH257" s="201" t="e">
        <f>IF(#REF!&gt;0,#REF!*#REF!/1000,"")</f>
        <v>#REF!</v>
      </c>
      <c r="CI257" s="201" t="e">
        <f>IF(#REF!&gt;0,#REF!*#REF!/1000,"")</f>
        <v>#REF!</v>
      </c>
      <c r="CJ257" s="74" t="e">
        <f t="shared" si="52"/>
        <v>#REF!</v>
      </c>
      <c r="CK257" s="74" t="e">
        <f t="shared" si="53"/>
        <v>#REF!</v>
      </c>
      <c r="CL257" s="201" t="e">
        <f>IF(ISNA(CJ257),"",CJ257*#REF!)</f>
        <v>#REF!</v>
      </c>
      <c r="CM257" s="201" t="e">
        <f>IF(ISNA(CK257),"",CK257*#REF!)</f>
        <v>#REF!</v>
      </c>
      <c r="CN257" s="101" t="e">
        <f>IF(#REF!&gt;0,DQ$57,"")</f>
        <v>#REF!</v>
      </c>
      <c r="CO257" s="84"/>
      <c r="CP257" s="2"/>
      <c r="CQ257" s="2"/>
      <c r="CR257" s="2"/>
      <c r="CS257" s="2"/>
      <c r="CT257" s="2"/>
      <c r="CU257" s="2"/>
      <c r="CV257" s="2"/>
      <c r="CX257" s="2"/>
      <c r="CY257" s="2"/>
      <c r="CZ257" s="2"/>
      <c r="DA257" s="2"/>
      <c r="DB257" s="2"/>
      <c r="DC257" s="2"/>
      <c r="DD257" s="2"/>
      <c r="DE257" s="2"/>
      <c r="DF257" s="2"/>
      <c r="DG257" s="2"/>
      <c r="DJ257" s="4"/>
    </row>
    <row r="258" spans="2:115" ht="18" customHeight="1">
      <c r="B258" s="151" t="e">
        <f>IF(#REF!="","",VLOOKUP(#REF!,$CX$11:$DG$26,9,0))</f>
        <v>#REF!</v>
      </c>
      <c r="C258" s="64" t="e">
        <f>IF(#REF!="",0,VLOOKUP(#REF!,$CP$11:$CQ$16,2,0))</f>
        <v>#REF!</v>
      </c>
      <c r="D258" s="65" t="e">
        <f>IF(#REF!="",0,VLOOKUP(#REF!,$CX$11:$CY$26,2,0))</f>
        <v>#REF!</v>
      </c>
      <c r="E258" s="152" t="e">
        <f t="shared" si="43"/>
        <v>#REF!</v>
      </c>
      <c r="F258" s="155" t="e">
        <f>IF(#REF!="","",VLOOKUP(#REF!,#REF!,7,0))</f>
        <v>#REF!</v>
      </c>
      <c r="G258" s="201" t="e">
        <f>IF(OR(#REF!="",F258=""),"",ROUND(#REF!/10^3*F258,3))</f>
        <v>#REF!</v>
      </c>
      <c r="H258" s="201" t="e">
        <f>IF(#REF!&gt;0,#REF!*#REF!/1000,"")</f>
        <v>#REF!</v>
      </c>
      <c r="I258" s="201" t="e">
        <f>IF(#REF!&gt;0,#REF!*#REF!/1000,"")</f>
        <v>#REF!</v>
      </c>
      <c r="J258" s="51" t="e">
        <f>IF(#REF!="●","",IF(#REF!="","",#REF!))</f>
        <v>#REF!</v>
      </c>
      <c r="K258" s="51" t="e">
        <f>IF(#REF!="●","",IF(#REF!="","",#REF!))</f>
        <v>#REF!</v>
      </c>
      <c r="L258" s="74" t="e">
        <f t="shared" si="44"/>
        <v>#REF!</v>
      </c>
      <c r="M258" s="74" t="e">
        <f t="shared" si="45"/>
        <v>#REF!</v>
      </c>
      <c r="N258" s="201" t="e">
        <f>IF(ISNA(L258),"",L258*#REF!)</f>
        <v>#REF!</v>
      </c>
      <c r="O258" s="201" t="e">
        <f>IF(ISNA(M258),"",M258*#REF!)</f>
        <v>#REF!</v>
      </c>
      <c r="P258" s="78" t="e">
        <f>IF(#REF!&gt;0,DQ$6,"")</f>
        <v>#REF!</v>
      </c>
      <c r="Q258" s="99"/>
      <c r="R258" s="411"/>
      <c r="S258" s="412" t="e">
        <f>IF(OR(#REF!="",F258=""),"",ROUND(#REF!/10^3*F258,3))</f>
        <v>#REF!</v>
      </c>
      <c r="T258" s="412" t="e">
        <f>IF(#REF!&gt;0,#REF!*#REF!/1000,"")</f>
        <v>#REF!</v>
      </c>
      <c r="U258" s="412" t="e">
        <f>IF(#REF!&gt;0,#REF!*#REF!/1000,"")</f>
        <v>#REF!</v>
      </c>
      <c r="V258" s="413" t="e">
        <f>IF(OR(#REF!="●",#REF!="●"),"",IF(#REF!="","",#REF!))</f>
        <v>#REF!</v>
      </c>
      <c r="W258" s="413" t="e">
        <f>IF(OR(#REF!="●",#REF!="●"),"",IF(#REF!="","",#REF!))</f>
        <v>#REF!</v>
      </c>
      <c r="X258" s="412" t="e">
        <f>IF(ISNA(L258),"",L258*#REF!)</f>
        <v>#REF!</v>
      </c>
      <c r="Y258" s="412" t="e">
        <f>IF(ISNA(M258),"",M258*#REF!)</f>
        <v>#REF!</v>
      </c>
      <c r="Z258" s="414" t="e">
        <f>IF(#REF!&gt;0,DQ$6,"")</f>
        <v>#REF!</v>
      </c>
      <c r="AA258" s="95" t="e">
        <f>IF(#REF!="","",VLOOKUP(#REF!,#REF!,7,0))</f>
        <v>#REF!</v>
      </c>
      <c r="AB258" s="201" t="e">
        <f>IF(OR(#REF!="",AA258=""),"",ROUND(#REF!/10^3*AA258,3))</f>
        <v>#REF!</v>
      </c>
      <c r="AC258" s="201" t="e">
        <f>IF(#REF!&gt;0,#REF!*#REF!/1000,"")</f>
        <v>#REF!</v>
      </c>
      <c r="AD258" s="201" t="e">
        <f>IF(#REF!&gt;0,#REF!*#REF!/1000,"")</f>
        <v>#REF!</v>
      </c>
      <c r="AE258" s="74" t="e">
        <f t="shared" si="46"/>
        <v>#REF!</v>
      </c>
      <c r="AF258" s="74" t="e">
        <f t="shared" si="47"/>
        <v>#REF!</v>
      </c>
      <c r="AG258" s="201" t="e">
        <f>IF(ISNA(AE258),"",AE258*#REF!)</f>
        <v>#REF!</v>
      </c>
      <c r="AH258" s="201" t="e">
        <f>IF(ISNA(AF258),"",AF258*#REF!)</f>
        <v>#REF!</v>
      </c>
      <c r="AI258" s="78" t="e">
        <f>IF(#REF!&gt;0,DQ$23,"")</f>
        <v>#REF!</v>
      </c>
      <c r="AJ258" s="99"/>
      <c r="AK258" s="411"/>
      <c r="AL258" s="412" t="e">
        <f>IF(OR(#REF!="",F258=""),"",ROUND(#REF!/10^3*F258,3))</f>
        <v>#REF!</v>
      </c>
      <c r="AM258" s="412" t="e">
        <f>IF(#REF!&gt;0,#REF!*#REF!/1000,"")</f>
        <v>#REF!</v>
      </c>
      <c r="AN258" s="412" t="e">
        <f>IF(#REF!&gt;0,#REF!*#REF!/1000,"")</f>
        <v>#REF!</v>
      </c>
      <c r="AO258" s="413" t="e">
        <f>IF(OR(#REF!="●",#REF!="●",#REF!="●"),"",IF(#REF!="","",#REF!))</f>
        <v>#REF!</v>
      </c>
      <c r="AP258" s="413" t="e">
        <f>IF(OR(#REF!="●",#REF!="●",#REF!="●"),"",IF(#REF!="","",#REF!))</f>
        <v>#REF!</v>
      </c>
      <c r="AQ258" s="412" t="e">
        <f>IF(ISNA(L258),"",L258*#REF!)</f>
        <v>#REF!</v>
      </c>
      <c r="AR258" s="412" t="e">
        <f>IF(ISNA(M258),"",M258*#REF!)</f>
        <v>#REF!</v>
      </c>
      <c r="AS258" s="414" t="e">
        <f>IF(#REF!&gt;0,DQ$6,"")</f>
        <v>#REF!</v>
      </c>
      <c r="AT258" s="95" t="e">
        <f>IF(#REF!="","",VLOOKUP(#REF!,#REF!,7,0))</f>
        <v>#REF!</v>
      </c>
      <c r="AU258" s="201" t="e">
        <f>IF(OR(#REF!="",AT258=""),"",ROUND(#REF!/10^3*AT258,3))</f>
        <v>#REF!</v>
      </c>
      <c r="AV258" s="201" t="e">
        <f>IF(#REF!&gt;0,#REF!*#REF!/1000,"")</f>
        <v>#REF!</v>
      </c>
      <c r="AW258" s="201" t="e">
        <f>IF(#REF!&gt;0,#REF!*#REF!/1000,"")</f>
        <v>#REF!</v>
      </c>
      <c r="AX258" s="74" t="e">
        <f t="shared" si="48"/>
        <v>#REF!</v>
      </c>
      <c r="AY258" s="74" t="e">
        <f t="shared" si="49"/>
        <v>#REF!</v>
      </c>
      <c r="AZ258" s="201" t="e">
        <f>IF(ISNA(AX258),"",AX258*#REF!)</f>
        <v>#REF!</v>
      </c>
      <c r="BA258" s="201" t="e">
        <f>IF(ISNA(AY258),"",AY258*#REF!)</f>
        <v>#REF!</v>
      </c>
      <c r="BB258" s="78" t="e">
        <f>IF(#REF!&gt;0,DQ$40,"")</f>
        <v>#REF!</v>
      </c>
      <c r="BC258" s="99"/>
      <c r="BD258" s="650"/>
      <c r="BE258" s="652" t="e">
        <f>IF(OR(#REF!="",F258=""),"",ROUND(#REF!/10^3*F258,3))</f>
        <v>#REF!</v>
      </c>
      <c r="BF258" s="412" t="e">
        <f>IF(#REF!&gt;0,#REF!*#REF!/1000,"")</f>
        <v>#REF!</v>
      </c>
      <c r="BG258" s="412" t="e">
        <f>IF(#REF!&gt;0,#REF!*#REF!/1000,"")</f>
        <v>#REF!</v>
      </c>
      <c r="BH258" s="413" t="e">
        <f>IF(OR(#REF!="●",#REF!="●",#REF!="●",#REF!="●"),"",IF(#REF!="","",#REF!))</f>
        <v>#REF!</v>
      </c>
      <c r="BI258" s="413" t="e">
        <f>IF(OR(#REF!="●",#REF!="●",#REF!="●",#REF!="●"),"",IF(#REF!="","",#REF!))</f>
        <v>#REF!</v>
      </c>
      <c r="BJ258" s="412" t="e">
        <f>IF(ISNA(L258),"",L258*#REF!)</f>
        <v>#REF!</v>
      </c>
      <c r="BK258" s="412" t="e">
        <f>IF(ISNA(M258),"",M258*#REF!)</f>
        <v>#REF!</v>
      </c>
      <c r="BL258" s="415" t="e">
        <f>IF(#REF!&gt;0,DQ$6,"")</f>
        <v>#REF!</v>
      </c>
      <c r="BM258" s="361" t="e">
        <f>IF(#REF!="","",VLOOKUP(#REF!,#REF!,7,0))</f>
        <v>#REF!</v>
      </c>
      <c r="BN258" s="201" t="e">
        <f>IF(OR(#REF!="",BM258=""),"",ROUND(#REF!/10^3*BM258,3))</f>
        <v>#REF!</v>
      </c>
      <c r="BO258" s="201" t="e">
        <f>IF(#REF!&gt;0,#REF!*#REF!/1000,"")</f>
        <v>#REF!</v>
      </c>
      <c r="BP258" s="201" t="e">
        <f>IF(#REF!&gt;0,#REF!*#REF!/1000,"")</f>
        <v>#REF!</v>
      </c>
      <c r="BQ258" s="74" t="e">
        <f t="shared" si="50"/>
        <v>#REF!</v>
      </c>
      <c r="BR258" s="74" t="e">
        <f t="shared" si="51"/>
        <v>#REF!</v>
      </c>
      <c r="BS258" s="201" t="e">
        <f>IF(ISNA(BQ258),"",BQ258*#REF!)</f>
        <v>#REF!</v>
      </c>
      <c r="BT258" s="201" t="e">
        <f>IF(ISNA(BR258),"",BR258*#REF!)</f>
        <v>#REF!</v>
      </c>
      <c r="BU258" s="78" t="e">
        <f>IF(#REF!&gt;0,DQ$57,"")</f>
        <v>#REF!</v>
      </c>
      <c r="BV258" s="99"/>
      <c r="BW258" s="411"/>
      <c r="BX258" s="412" t="e">
        <f>IF(OR(#REF!="",F258=""),"",ROUND(#REF!/10^3*F258,3))</f>
        <v>#REF!</v>
      </c>
      <c r="BY258" s="412" t="e">
        <f>IF(#REF!&gt;0,#REF!*#REF!/1000,"")</f>
        <v>#REF!</v>
      </c>
      <c r="BZ258" s="412" t="e">
        <f>IF(#REF!&gt;0,#REF!*#REF!/1000,"")</f>
        <v>#REF!</v>
      </c>
      <c r="CA258" s="413" t="e">
        <f>IF(OR(#REF!="●",#REF!="●",#REF!="●",#REF!="●",#REF!="●"),"",IF(#REF!="","",#REF!))</f>
        <v>#REF!</v>
      </c>
      <c r="CB258" s="413" t="e">
        <f>IF(OR(#REF!="●",#REF!="●",#REF!="●",#REF!="●",#REF!="●"),"",IF(#REF!="","",#REF!))</f>
        <v>#REF!</v>
      </c>
      <c r="CC258" s="412" t="e">
        <f>IF(ISNA(L258),"",L258*#REF!)</f>
        <v>#REF!</v>
      </c>
      <c r="CD258" s="412" t="e">
        <f>IF(ISNA(M258),"",M258*#REF!)</f>
        <v>#REF!</v>
      </c>
      <c r="CE258" s="415" t="e">
        <f>IF(#REF!&gt;0,DQ$6,"")</f>
        <v>#REF!</v>
      </c>
      <c r="CF258" s="361" t="e">
        <f>IF(#REF!="","",VLOOKUP(#REF!,#REF!,7,0))</f>
        <v>#REF!</v>
      </c>
      <c r="CG258" s="201" t="e">
        <f>IF(OR(#REF!="",CF258=""),"",ROUND(#REF!/10^3*CF258,3))</f>
        <v>#REF!</v>
      </c>
      <c r="CH258" s="201" t="e">
        <f>IF(#REF!&gt;0,#REF!*#REF!/1000,"")</f>
        <v>#REF!</v>
      </c>
      <c r="CI258" s="201" t="e">
        <f>IF(#REF!&gt;0,#REF!*#REF!/1000,"")</f>
        <v>#REF!</v>
      </c>
      <c r="CJ258" s="74" t="e">
        <f t="shared" si="52"/>
        <v>#REF!</v>
      </c>
      <c r="CK258" s="74" t="e">
        <f t="shared" si="53"/>
        <v>#REF!</v>
      </c>
      <c r="CL258" s="201" t="e">
        <f>IF(ISNA(CJ258),"",CJ258*#REF!)</f>
        <v>#REF!</v>
      </c>
      <c r="CM258" s="201" t="e">
        <f>IF(ISNA(CK258),"",CK258*#REF!)</f>
        <v>#REF!</v>
      </c>
      <c r="CN258" s="101" t="e">
        <f>IF(#REF!&gt;0,DQ$57,"")</f>
        <v>#REF!</v>
      </c>
      <c r="CO258" s="84"/>
      <c r="CP258" s="2"/>
      <c r="CQ258" s="2"/>
      <c r="CR258" s="2"/>
      <c r="CS258" s="2"/>
      <c r="CT258" s="2"/>
      <c r="CU258" s="2"/>
      <c r="CV258" s="2"/>
      <c r="CX258" s="2"/>
      <c r="CY258" s="2"/>
      <c r="CZ258" s="2"/>
      <c r="DA258" s="2"/>
      <c r="DB258" s="2"/>
      <c r="DC258" s="2"/>
      <c r="DD258" s="2"/>
      <c r="DE258" s="2"/>
      <c r="DF258" s="2"/>
      <c r="DG258" s="2"/>
      <c r="DJ258" s="4"/>
    </row>
    <row r="259" spans="2:115" ht="18" customHeight="1">
      <c r="B259" s="151" t="e">
        <f>IF(#REF!="","",VLOOKUP(#REF!,$CX$11:$DG$26,9,0))</f>
        <v>#REF!</v>
      </c>
      <c r="C259" s="64" t="e">
        <f>IF(#REF!="",0,VLOOKUP(#REF!,$CP$11:$CQ$16,2,0))</f>
        <v>#REF!</v>
      </c>
      <c r="D259" s="65" t="e">
        <f>IF(#REF!="",0,VLOOKUP(#REF!,$CX$11:$CY$26,2,0))</f>
        <v>#REF!</v>
      </c>
      <c r="E259" s="152" t="e">
        <f t="shared" si="43"/>
        <v>#REF!</v>
      </c>
      <c r="F259" s="155" t="e">
        <f>IF(#REF!="","",VLOOKUP(#REF!,#REF!,7,0))</f>
        <v>#REF!</v>
      </c>
      <c r="G259" s="201" t="e">
        <f>IF(OR(#REF!="",F259=""),"",ROUND(#REF!/10^3*F259,3))</f>
        <v>#REF!</v>
      </c>
      <c r="H259" s="201" t="e">
        <f>IF(#REF!&gt;0,#REF!*#REF!/1000,"")</f>
        <v>#REF!</v>
      </c>
      <c r="I259" s="201" t="e">
        <f>IF(#REF!&gt;0,#REF!*#REF!/1000,"")</f>
        <v>#REF!</v>
      </c>
      <c r="J259" s="51" t="e">
        <f>IF(#REF!="●","",IF(#REF!="","",#REF!))</f>
        <v>#REF!</v>
      </c>
      <c r="K259" s="51" t="e">
        <f>IF(#REF!="●","",IF(#REF!="","",#REF!))</f>
        <v>#REF!</v>
      </c>
      <c r="L259" s="74" t="e">
        <f t="shared" si="44"/>
        <v>#REF!</v>
      </c>
      <c r="M259" s="74" t="e">
        <f t="shared" si="45"/>
        <v>#REF!</v>
      </c>
      <c r="N259" s="201" t="e">
        <f>IF(ISNA(L259),"",L259*#REF!)</f>
        <v>#REF!</v>
      </c>
      <c r="O259" s="201" t="e">
        <f>IF(ISNA(M259),"",M259*#REF!)</f>
        <v>#REF!</v>
      </c>
      <c r="P259" s="78" t="e">
        <f>IF(#REF!&gt;0,DQ$6,"")</f>
        <v>#REF!</v>
      </c>
      <c r="Q259" s="99"/>
      <c r="R259" s="411"/>
      <c r="S259" s="412" t="e">
        <f>IF(OR(#REF!="",F259=""),"",ROUND(#REF!/10^3*F259,3))</f>
        <v>#REF!</v>
      </c>
      <c r="T259" s="412" t="e">
        <f>IF(#REF!&gt;0,#REF!*#REF!/1000,"")</f>
        <v>#REF!</v>
      </c>
      <c r="U259" s="412" t="e">
        <f>IF(#REF!&gt;0,#REF!*#REF!/1000,"")</f>
        <v>#REF!</v>
      </c>
      <c r="V259" s="413" t="e">
        <f>IF(OR(#REF!="●",#REF!="●"),"",IF(#REF!="","",#REF!))</f>
        <v>#REF!</v>
      </c>
      <c r="W259" s="413" t="e">
        <f>IF(OR(#REF!="●",#REF!="●"),"",IF(#REF!="","",#REF!))</f>
        <v>#REF!</v>
      </c>
      <c r="X259" s="412" t="e">
        <f>IF(ISNA(L259),"",L259*#REF!)</f>
        <v>#REF!</v>
      </c>
      <c r="Y259" s="412" t="e">
        <f>IF(ISNA(M259),"",M259*#REF!)</f>
        <v>#REF!</v>
      </c>
      <c r="Z259" s="414" t="e">
        <f>IF(#REF!&gt;0,DQ$6,"")</f>
        <v>#REF!</v>
      </c>
      <c r="AA259" s="95" t="e">
        <f>IF(#REF!="","",VLOOKUP(#REF!,#REF!,7,0))</f>
        <v>#REF!</v>
      </c>
      <c r="AB259" s="201" t="e">
        <f>IF(OR(#REF!="",AA259=""),"",ROUND(#REF!/10^3*AA259,3))</f>
        <v>#REF!</v>
      </c>
      <c r="AC259" s="201" t="e">
        <f>IF(#REF!&gt;0,#REF!*#REF!/1000,"")</f>
        <v>#REF!</v>
      </c>
      <c r="AD259" s="201" t="e">
        <f>IF(#REF!&gt;0,#REF!*#REF!/1000,"")</f>
        <v>#REF!</v>
      </c>
      <c r="AE259" s="74" t="e">
        <f t="shared" si="46"/>
        <v>#REF!</v>
      </c>
      <c r="AF259" s="74" t="e">
        <f t="shared" si="47"/>
        <v>#REF!</v>
      </c>
      <c r="AG259" s="201" t="e">
        <f>IF(ISNA(AE259),"",AE259*#REF!)</f>
        <v>#REF!</v>
      </c>
      <c r="AH259" s="201" t="e">
        <f>IF(ISNA(AF259),"",AF259*#REF!)</f>
        <v>#REF!</v>
      </c>
      <c r="AI259" s="78" t="e">
        <f>IF(#REF!&gt;0,DQ$23,"")</f>
        <v>#REF!</v>
      </c>
      <c r="AJ259" s="99"/>
      <c r="AK259" s="411"/>
      <c r="AL259" s="412" t="e">
        <f>IF(OR(#REF!="",F259=""),"",ROUND(#REF!/10^3*F259,3))</f>
        <v>#REF!</v>
      </c>
      <c r="AM259" s="412" t="e">
        <f>IF(#REF!&gt;0,#REF!*#REF!/1000,"")</f>
        <v>#REF!</v>
      </c>
      <c r="AN259" s="412" t="e">
        <f>IF(#REF!&gt;0,#REF!*#REF!/1000,"")</f>
        <v>#REF!</v>
      </c>
      <c r="AO259" s="413" t="e">
        <f>IF(OR(#REF!="●",#REF!="●",#REF!="●"),"",IF(#REF!="","",#REF!))</f>
        <v>#REF!</v>
      </c>
      <c r="AP259" s="413" t="e">
        <f>IF(OR(#REF!="●",#REF!="●",#REF!="●"),"",IF(#REF!="","",#REF!))</f>
        <v>#REF!</v>
      </c>
      <c r="AQ259" s="412" t="e">
        <f>IF(ISNA(L259),"",L259*#REF!)</f>
        <v>#REF!</v>
      </c>
      <c r="AR259" s="412" t="e">
        <f>IF(ISNA(M259),"",M259*#REF!)</f>
        <v>#REF!</v>
      </c>
      <c r="AS259" s="414" t="e">
        <f>IF(#REF!&gt;0,DQ$6,"")</f>
        <v>#REF!</v>
      </c>
      <c r="AT259" s="95" t="e">
        <f>IF(#REF!="","",VLOOKUP(#REF!,#REF!,7,0))</f>
        <v>#REF!</v>
      </c>
      <c r="AU259" s="201" t="e">
        <f>IF(OR(#REF!="",AT259=""),"",ROUND(#REF!/10^3*AT259,3))</f>
        <v>#REF!</v>
      </c>
      <c r="AV259" s="201" t="e">
        <f>IF(#REF!&gt;0,#REF!*#REF!/1000,"")</f>
        <v>#REF!</v>
      </c>
      <c r="AW259" s="201" t="e">
        <f>IF(#REF!&gt;0,#REF!*#REF!/1000,"")</f>
        <v>#REF!</v>
      </c>
      <c r="AX259" s="74" t="e">
        <f t="shared" si="48"/>
        <v>#REF!</v>
      </c>
      <c r="AY259" s="74" t="e">
        <f t="shared" si="49"/>
        <v>#REF!</v>
      </c>
      <c r="AZ259" s="201" t="e">
        <f>IF(ISNA(AX259),"",AX259*#REF!)</f>
        <v>#REF!</v>
      </c>
      <c r="BA259" s="201" t="e">
        <f>IF(ISNA(AY259),"",AY259*#REF!)</f>
        <v>#REF!</v>
      </c>
      <c r="BB259" s="78" t="e">
        <f>IF(#REF!&gt;0,DQ$40,"")</f>
        <v>#REF!</v>
      </c>
      <c r="BC259" s="99"/>
      <c r="BD259" s="650"/>
      <c r="BE259" s="652" t="e">
        <f>IF(OR(#REF!="",F259=""),"",ROUND(#REF!/10^3*F259,3))</f>
        <v>#REF!</v>
      </c>
      <c r="BF259" s="412" t="e">
        <f>IF(#REF!&gt;0,#REF!*#REF!/1000,"")</f>
        <v>#REF!</v>
      </c>
      <c r="BG259" s="412" t="e">
        <f>IF(#REF!&gt;0,#REF!*#REF!/1000,"")</f>
        <v>#REF!</v>
      </c>
      <c r="BH259" s="413" t="e">
        <f>IF(OR(#REF!="●",#REF!="●",#REF!="●",#REF!="●"),"",IF(#REF!="","",#REF!))</f>
        <v>#REF!</v>
      </c>
      <c r="BI259" s="413" t="e">
        <f>IF(OR(#REF!="●",#REF!="●",#REF!="●",#REF!="●"),"",IF(#REF!="","",#REF!))</f>
        <v>#REF!</v>
      </c>
      <c r="BJ259" s="412" t="e">
        <f>IF(ISNA(L259),"",L259*#REF!)</f>
        <v>#REF!</v>
      </c>
      <c r="BK259" s="412" t="e">
        <f>IF(ISNA(M259),"",M259*#REF!)</f>
        <v>#REF!</v>
      </c>
      <c r="BL259" s="415" t="e">
        <f>IF(#REF!&gt;0,DQ$6,"")</f>
        <v>#REF!</v>
      </c>
      <c r="BM259" s="361" t="e">
        <f>IF(#REF!="","",VLOOKUP(#REF!,#REF!,7,0))</f>
        <v>#REF!</v>
      </c>
      <c r="BN259" s="201" t="e">
        <f>IF(OR(#REF!="",BM259=""),"",ROUND(#REF!/10^3*BM259,3))</f>
        <v>#REF!</v>
      </c>
      <c r="BO259" s="201" t="e">
        <f>IF(#REF!&gt;0,#REF!*#REF!/1000,"")</f>
        <v>#REF!</v>
      </c>
      <c r="BP259" s="201" t="e">
        <f>IF(#REF!&gt;0,#REF!*#REF!/1000,"")</f>
        <v>#REF!</v>
      </c>
      <c r="BQ259" s="74" t="e">
        <f t="shared" si="50"/>
        <v>#REF!</v>
      </c>
      <c r="BR259" s="74" t="e">
        <f t="shared" si="51"/>
        <v>#REF!</v>
      </c>
      <c r="BS259" s="201" t="e">
        <f>IF(ISNA(BQ259),"",BQ259*#REF!)</f>
        <v>#REF!</v>
      </c>
      <c r="BT259" s="201" t="e">
        <f>IF(ISNA(BR259),"",BR259*#REF!)</f>
        <v>#REF!</v>
      </c>
      <c r="BU259" s="78" t="e">
        <f>IF(#REF!&gt;0,DQ$57,"")</f>
        <v>#REF!</v>
      </c>
      <c r="BV259" s="99"/>
      <c r="BW259" s="411"/>
      <c r="BX259" s="412" t="e">
        <f>IF(OR(#REF!="",F259=""),"",ROUND(#REF!/10^3*F259,3))</f>
        <v>#REF!</v>
      </c>
      <c r="BY259" s="412" t="e">
        <f>IF(#REF!&gt;0,#REF!*#REF!/1000,"")</f>
        <v>#REF!</v>
      </c>
      <c r="BZ259" s="412" t="e">
        <f>IF(#REF!&gt;0,#REF!*#REF!/1000,"")</f>
        <v>#REF!</v>
      </c>
      <c r="CA259" s="413" t="e">
        <f>IF(OR(#REF!="●",#REF!="●",#REF!="●",#REF!="●",#REF!="●"),"",IF(#REF!="","",#REF!))</f>
        <v>#REF!</v>
      </c>
      <c r="CB259" s="413" t="e">
        <f>IF(OR(#REF!="●",#REF!="●",#REF!="●",#REF!="●",#REF!="●"),"",IF(#REF!="","",#REF!))</f>
        <v>#REF!</v>
      </c>
      <c r="CC259" s="412" t="e">
        <f>IF(ISNA(L259),"",L259*#REF!)</f>
        <v>#REF!</v>
      </c>
      <c r="CD259" s="412" t="e">
        <f>IF(ISNA(M259),"",M259*#REF!)</f>
        <v>#REF!</v>
      </c>
      <c r="CE259" s="415" t="e">
        <f>IF(#REF!&gt;0,DQ$6,"")</f>
        <v>#REF!</v>
      </c>
      <c r="CF259" s="361" t="e">
        <f>IF(#REF!="","",VLOOKUP(#REF!,#REF!,7,0))</f>
        <v>#REF!</v>
      </c>
      <c r="CG259" s="201" t="e">
        <f>IF(OR(#REF!="",CF259=""),"",ROUND(#REF!/10^3*CF259,3))</f>
        <v>#REF!</v>
      </c>
      <c r="CH259" s="201" t="e">
        <f>IF(#REF!&gt;0,#REF!*#REF!/1000,"")</f>
        <v>#REF!</v>
      </c>
      <c r="CI259" s="201" t="e">
        <f>IF(#REF!&gt;0,#REF!*#REF!/1000,"")</f>
        <v>#REF!</v>
      </c>
      <c r="CJ259" s="74" t="e">
        <f t="shared" si="52"/>
        <v>#REF!</v>
      </c>
      <c r="CK259" s="74" t="e">
        <f t="shared" si="53"/>
        <v>#REF!</v>
      </c>
      <c r="CL259" s="201" t="e">
        <f>IF(ISNA(CJ259),"",CJ259*#REF!)</f>
        <v>#REF!</v>
      </c>
      <c r="CM259" s="201" t="e">
        <f>IF(ISNA(CK259),"",CK259*#REF!)</f>
        <v>#REF!</v>
      </c>
      <c r="CN259" s="101" t="e">
        <f>IF(#REF!&gt;0,DQ$57,"")</f>
        <v>#REF!</v>
      </c>
      <c r="CO259" s="84"/>
      <c r="CP259" s="2"/>
      <c r="CQ259" s="2"/>
      <c r="CR259" s="2"/>
      <c r="CS259" s="2"/>
      <c r="CT259" s="2"/>
      <c r="CU259" s="2"/>
      <c r="CV259" s="2"/>
      <c r="CX259" s="2"/>
      <c r="CY259" s="2"/>
      <c r="CZ259" s="2"/>
      <c r="DA259" s="2"/>
      <c r="DB259" s="2"/>
      <c r="DC259" s="2"/>
      <c r="DD259" s="2"/>
      <c r="DE259" s="2"/>
      <c r="DF259" s="2"/>
      <c r="DG259" s="2"/>
      <c r="DJ259" s="4"/>
      <c r="DK259" s="6"/>
    </row>
    <row r="260" spans="2:115" ht="18" customHeight="1">
      <c r="B260" s="151" t="e">
        <f>IF(#REF!="","",VLOOKUP(#REF!,$CX$11:$DG$26,9,0))</f>
        <v>#REF!</v>
      </c>
      <c r="C260" s="64" t="e">
        <f>IF(#REF!="",0,VLOOKUP(#REF!,$CP$11:$CQ$16,2,0))</f>
        <v>#REF!</v>
      </c>
      <c r="D260" s="65" t="e">
        <f>IF(#REF!="",0,VLOOKUP(#REF!,$CX$11:$CY$26,2,0))</f>
        <v>#REF!</v>
      </c>
      <c r="E260" s="152" t="e">
        <f t="shared" si="43"/>
        <v>#REF!</v>
      </c>
      <c r="F260" s="155" t="e">
        <f>IF(#REF!="","",VLOOKUP(#REF!,#REF!,7,0))</f>
        <v>#REF!</v>
      </c>
      <c r="G260" s="201" t="e">
        <f>IF(OR(#REF!="",F260=""),"",ROUND(#REF!/10^3*F260,3))</f>
        <v>#REF!</v>
      </c>
      <c r="H260" s="201" t="e">
        <f>IF(#REF!&gt;0,#REF!*#REF!/1000,"")</f>
        <v>#REF!</v>
      </c>
      <c r="I260" s="201" t="e">
        <f>IF(#REF!&gt;0,#REF!*#REF!/1000,"")</f>
        <v>#REF!</v>
      </c>
      <c r="J260" s="51" t="e">
        <f>IF(#REF!="●","",IF(#REF!="","",#REF!))</f>
        <v>#REF!</v>
      </c>
      <c r="K260" s="51" t="e">
        <f>IF(#REF!="●","",IF(#REF!="","",#REF!))</f>
        <v>#REF!</v>
      </c>
      <c r="L260" s="74" t="e">
        <f t="shared" si="44"/>
        <v>#REF!</v>
      </c>
      <c r="M260" s="74" t="e">
        <f t="shared" si="45"/>
        <v>#REF!</v>
      </c>
      <c r="N260" s="201" t="e">
        <f>IF(ISNA(L260),"",L260*#REF!)</f>
        <v>#REF!</v>
      </c>
      <c r="O260" s="201" t="e">
        <f>IF(ISNA(M260),"",M260*#REF!)</f>
        <v>#REF!</v>
      </c>
      <c r="P260" s="78" t="e">
        <f>IF(#REF!&gt;0,DQ$6,"")</f>
        <v>#REF!</v>
      </c>
      <c r="Q260" s="99"/>
      <c r="R260" s="411"/>
      <c r="S260" s="412" t="e">
        <f>IF(OR(#REF!="",F260=""),"",ROUND(#REF!/10^3*F260,3))</f>
        <v>#REF!</v>
      </c>
      <c r="T260" s="412" t="e">
        <f>IF(#REF!&gt;0,#REF!*#REF!/1000,"")</f>
        <v>#REF!</v>
      </c>
      <c r="U260" s="412" t="e">
        <f>IF(#REF!&gt;0,#REF!*#REF!/1000,"")</f>
        <v>#REF!</v>
      </c>
      <c r="V260" s="413" t="e">
        <f>IF(OR(#REF!="●",#REF!="●"),"",IF(#REF!="","",#REF!))</f>
        <v>#REF!</v>
      </c>
      <c r="W260" s="413" t="e">
        <f>IF(OR(#REF!="●",#REF!="●"),"",IF(#REF!="","",#REF!))</f>
        <v>#REF!</v>
      </c>
      <c r="X260" s="412" t="e">
        <f>IF(ISNA(L260),"",L260*#REF!)</f>
        <v>#REF!</v>
      </c>
      <c r="Y260" s="412" t="e">
        <f>IF(ISNA(M260),"",M260*#REF!)</f>
        <v>#REF!</v>
      </c>
      <c r="Z260" s="414" t="e">
        <f>IF(#REF!&gt;0,DQ$6,"")</f>
        <v>#REF!</v>
      </c>
      <c r="AA260" s="95" t="e">
        <f>IF(#REF!="","",VLOOKUP(#REF!,#REF!,7,0))</f>
        <v>#REF!</v>
      </c>
      <c r="AB260" s="201" t="e">
        <f>IF(OR(#REF!="",AA260=""),"",ROUND(#REF!/10^3*AA260,3))</f>
        <v>#REF!</v>
      </c>
      <c r="AC260" s="201" t="e">
        <f>IF(#REF!&gt;0,#REF!*#REF!/1000,"")</f>
        <v>#REF!</v>
      </c>
      <c r="AD260" s="201" t="e">
        <f>IF(#REF!&gt;0,#REF!*#REF!/1000,"")</f>
        <v>#REF!</v>
      </c>
      <c r="AE260" s="74" t="e">
        <f t="shared" si="46"/>
        <v>#REF!</v>
      </c>
      <c r="AF260" s="74" t="e">
        <f t="shared" si="47"/>
        <v>#REF!</v>
      </c>
      <c r="AG260" s="201" t="e">
        <f>IF(ISNA(AE260),"",AE260*#REF!)</f>
        <v>#REF!</v>
      </c>
      <c r="AH260" s="201" t="e">
        <f>IF(ISNA(AF260),"",AF260*#REF!)</f>
        <v>#REF!</v>
      </c>
      <c r="AI260" s="78" t="e">
        <f>IF(#REF!&gt;0,DQ$23,"")</f>
        <v>#REF!</v>
      </c>
      <c r="AJ260" s="99"/>
      <c r="AK260" s="411"/>
      <c r="AL260" s="412" t="e">
        <f>IF(OR(#REF!="",F260=""),"",ROUND(#REF!/10^3*F260,3))</f>
        <v>#REF!</v>
      </c>
      <c r="AM260" s="412" t="e">
        <f>IF(#REF!&gt;0,#REF!*#REF!/1000,"")</f>
        <v>#REF!</v>
      </c>
      <c r="AN260" s="412" t="e">
        <f>IF(#REF!&gt;0,#REF!*#REF!/1000,"")</f>
        <v>#REF!</v>
      </c>
      <c r="AO260" s="413" t="e">
        <f>IF(OR(#REF!="●",#REF!="●",#REF!="●"),"",IF(#REF!="","",#REF!))</f>
        <v>#REF!</v>
      </c>
      <c r="AP260" s="413" t="e">
        <f>IF(OR(#REF!="●",#REF!="●",#REF!="●"),"",IF(#REF!="","",#REF!))</f>
        <v>#REF!</v>
      </c>
      <c r="AQ260" s="412" t="e">
        <f>IF(ISNA(L260),"",L260*#REF!)</f>
        <v>#REF!</v>
      </c>
      <c r="AR260" s="412" t="e">
        <f>IF(ISNA(M260),"",M260*#REF!)</f>
        <v>#REF!</v>
      </c>
      <c r="AS260" s="414" t="e">
        <f>IF(#REF!&gt;0,DQ$6,"")</f>
        <v>#REF!</v>
      </c>
      <c r="AT260" s="95" t="e">
        <f>IF(#REF!="","",VLOOKUP(#REF!,#REF!,7,0))</f>
        <v>#REF!</v>
      </c>
      <c r="AU260" s="201" t="e">
        <f>IF(OR(#REF!="",AT260=""),"",ROUND(#REF!/10^3*AT260,3))</f>
        <v>#REF!</v>
      </c>
      <c r="AV260" s="201" t="e">
        <f>IF(#REF!&gt;0,#REF!*#REF!/1000,"")</f>
        <v>#REF!</v>
      </c>
      <c r="AW260" s="201" t="e">
        <f>IF(#REF!&gt;0,#REF!*#REF!/1000,"")</f>
        <v>#REF!</v>
      </c>
      <c r="AX260" s="74" t="e">
        <f t="shared" si="48"/>
        <v>#REF!</v>
      </c>
      <c r="AY260" s="74" t="e">
        <f t="shared" si="49"/>
        <v>#REF!</v>
      </c>
      <c r="AZ260" s="201" t="e">
        <f>IF(ISNA(AX260),"",AX260*#REF!)</f>
        <v>#REF!</v>
      </c>
      <c r="BA260" s="201" t="e">
        <f>IF(ISNA(AY260),"",AY260*#REF!)</f>
        <v>#REF!</v>
      </c>
      <c r="BB260" s="78" t="e">
        <f>IF(#REF!&gt;0,DQ$40,"")</f>
        <v>#REF!</v>
      </c>
      <c r="BC260" s="99"/>
      <c r="BD260" s="650"/>
      <c r="BE260" s="652" t="e">
        <f>IF(OR(#REF!="",F260=""),"",ROUND(#REF!/10^3*F260,3))</f>
        <v>#REF!</v>
      </c>
      <c r="BF260" s="412" t="e">
        <f>IF(#REF!&gt;0,#REF!*#REF!/1000,"")</f>
        <v>#REF!</v>
      </c>
      <c r="BG260" s="412" t="e">
        <f>IF(#REF!&gt;0,#REF!*#REF!/1000,"")</f>
        <v>#REF!</v>
      </c>
      <c r="BH260" s="413" t="e">
        <f>IF(OR(#REF!="●",#REF!="●",#REF!="●",#REF!="●"),"",IF(#REF!="","",#REF!))</f>
        <v>#REF!</v>
      </c>
      <c r="BI260" s="413" t="e">
        <f>IF(OR(#REF!="●",#REF!="●",#REF!="●",#REF!="●"),"",IF(#REF!="","",#REF!))</f>
        <v>#REF!</v>
      </c>
      <c r="BJ260" s="412" t="e">
        <f>IF(ISNA(L260),"",L260*#REF!)</f>
        <v>#REF!</v>
      </c>
      <c r="BK260" s="412" t="e">
        <f>IF(ISNA(M260),"",M260*#REF!)</f>
        <v>#REF!</v>
      </c>
      <c r="BL260" s="415" t="e">
        <f>IF(#REF!&gt;0,DQ$6,"")</f>
        <v>#REF!</v>
      </c>
      <c r="BM260" s="361" t="e">
        <f>IF(#REF!="","",VLOOKUP(#REF!,#REF!,7,0))</f>
        <v>#REF!</v>
      </c>
      <c r="BN260" s="201" t="e">
        <f>IF(OR(#REF!="",BM260=""),"",ROUND(#REF!/10^3*BM260,3))</f>
        <v>#REF!</v>
      </c>
      <c r="BO260" s="201" t="e">
        <f>IF(#REF!&gt;0,#REF!*#REF!/1000,"")</f>
        <v>#REF!</v>
      </c>
      <c r="BP260" s="201" t="e">
        <f>IF(#REF!&gt;0,#REF!*#REF!/1000,"")</f>
        <v>#REF!</v>
      </c>
      <c r="BQ260" s="74" t="e">
        <f t="shared" si="50"/>
        <v>#REF!</v>
      </c>
      <c r="BR260" s="74" t="e">
        <f t="shared" si="51"/>
        <v>#REF!</v>
      </c>
      <c r="BS260" s="201" t="e">
        <f>IF(ISNA(BQ260),"",BQ260*#REF!)</f>
        <v>#REF!</v>
      </c>
      <c r="BT260" s="201" t="e">
        <f>IF(ISNA(BR260),"",BR260*#REF!)</f>
        <v>#REF!</v>
      </c>
      <c r="BU260" s="78" t="e">
        <f>IF(#REF!&gt;0,DQ$57,"")</f>
        <v>#REF!</v>
      </c>
      <c r="BV260" s="99"/>
      <c r="BW260" s="411"/>
      <c r="BX260" s="412" t="e">
        <f>IF(OR(#REF!="",F260=""),"",ROUND(#REF!/10^3*F260,3))</f>
        <v>#REF!</v>
      </c>
      <c r="BY260" s="412" t="e">
        <f>IF(#REF!&gt;0,#REF!*#REF!/1000,"")</f>
        <v>#REF!</v>
      </c>
      <c r="BZ260" s="412" t="e">
        <f>IF(#REF!&gt;0,#REF!*#REF!/1000,"")</f>
        <v>#REF!</v>
      </c>
      <c r="CA260" s="413" t="e">
        <f>IF(OR(#REF!="●",#REF!="●",#REF!="●",#REF!="●",#REF!="●"),"",IF(#REF!="","",#REF!))</f>
        <v>#REF!</v>
      </c>
      <c r="CB260" s="413" t="e">
        <f>IF(OR(#REF!="●",#REF!="●",#REF!="●",#REF!="●",#REF!="●"),"",IF(#REF!="","",#REF!))</f>
        <v>#REF!</v>
      </c>
      <c r="CC260" s="412" t="e">
        <f>IF(ISNA(L260),"",L260*#REF!)</f>
        <v>#REF!</v>
      </c>
      <c r="CD260" s="412" t="e">
        <f>IF(ISNA(M260),"",M260*#REF!)</f>
        <v>#REF!</v>
      </c>
      <c r="CE260" s="415" t="e">
        <f>IF(#REF!&gt;0,DQ$6,"")</f>
        <v>#REF!</v>
      </c>
      <c r="CF260" s="361" t="e">
        <f>IF(#REF!="","",VLOOKUP(#REF!,#REF!,7,0))</f>
        <v>#REF!</v>
      </c>
      <c r="CG260" s="201" t="e">
        <f>IF(OR(#REF!="",CF260=""),"",ROUND(#REF!/10^3*CF260,3))</f>
        <v>#REF!</v>
      </c>
      <c r="CH260" s="201" t="e">
        <f>IF(#REF!&gt;0,#REF!*#REF!/1000,"")</f>
        <v>#REF!</v>
      </c>
      <c r="CI260" s="201" t="e">
        <f>IF(#REF!&gt;0,#REF!*#REF!/1000,"")</f>
        <v>#REF!</v>
      </c>
      <c r="CJ260" s="74" t="e">
        <f t="shared" si="52"/>
        <v>#REF!</v>
      </c>
      <c r="CK260" s="74" t="e">
        <f t="shared" si="53"/>
        <v>#REF!</v>
      </c>
      <c r="CL260" s="201" t="e">
        <f>IF(ISNA(CJ260),"",CJ260*#REF!)</f>
        <v>#REF!</v>
      </c>
      <c r="CM260" s="201" t="e">
        <f>IF(ISNA(CK260),"",CK260*#REF!)</f>
        <v>#REF!</v>
      </c>
      <c r="CN260" s="101" t="e">
        <f>IF(#REF!&gt;0,DQ$57,"")</f>
        <v>#REF!</v>
      </c>
      <c r="CO260" s="84"/>
      <c r="CP260" s="2"/>
      <c r="CQ260" s="2"/>
      <c r="CR260" s="2"/>
      <c r="CS260" s="2"/>
      <c r="CT260" s="2"/>
      <c r="CU260" s="2"/>
      <c r="CV260" s="2"/>
      <c r="CX260" s="2"/>
      <c r="CY260" s="2"/>
      <c r="CZ260" s="2"/>
      <c r="DA260" s="2"/>
      <c r="DB260" s="2"/>
      <c r="DC260" s="2"/>
      <c r="DD260" s="2"/>
      <c r="DE260" s="2"/>
      <c r="DF260" s="2"/>
      <c r="DG260" s="2"/>
      <c r="DJ260" s="4"/>
      <c r="DK260" s="6"/>
    </row>
    <row r="261" spans="2:115" ht="18" customHeight="1">
      <c r="B261" s="151" t="e">
        <f>IF(#REF!="","",VLOOKUP(#REF!,$CX$11:$DG$26,9,0))</f>
        <v>#REF!</v>
      </c>
      <c r="C261" s="64" t="e">
        <f>IF(#REF!="",0,VLOOKUP(#REF!,$CP$11:$CQ$16,2,0))</f>
        <v>#REF!</v>
      </c>
      <c r="D261" s="65" t="e">
        <f>IF(#REF!="",0,VLOOKUP(#REF!,$CX$11:$CY$26,2,0))</f>
        <v>#REF!</v>
      </c>
      <c r="E261" s="152" t="e">
        <f t="shared" si="43"/>
        <v>#REF!</v>
      </c>
      <c r="F261" s="155" t="e">
        <f>IF(#REF!="","",VLOOKUP(#REF!,#REF!,7,0))</f>
        <v>#REF!</v>
      </c>
      <c r="G261" s="201" t="e">
        <f>IF(OR(#REF!="",F261=""),"",ROUND(#REF!/10^3*F261,3))</f>
        <v>#REF!</v>
      </c>
      <c r="H261" s="201" t="e">
        <f>IF(#REF!&gt;0,#REF!*#REF!/1000,"")</f>
        <v>#REF!</v>
      </c>
      <c r="I261" s="201" t="e">
        <f>IF(#REF!&gt;0,#REF!*#REF!/1000,"")</f>
        <v>#REF!</v>
      </c>
      <c r="J261" s="51" t="e">
        <f>IF(#REF!="●","",IF(#REF!="","",#REF!))</f>
        <v>#REF!</v>
      </c>
      <c r="K261" s="51" t="e">
        <f>IF(#REF!="●","",IF(#REF!="","",#REF!))</f>
        <v>#REF!</v>
      </c>
      <c r="L261" s="74" t="e">
        <f t="shared" si="44"/>
        <v>#REF!</v>
      </c>
      <c r="M261" s="74" t="e">
        <f t="shared" si="45"/>
        <v>#REF!</v>
      </c>
      <c r="N261" s="201" t="e">
        <f>IF(ISNA(L261),"",L261*#REF!)</f>
        <v>#REF!</v>
      </c>
      <c r="O261" s="201" t="e">
        <f>IF(ISNA(M261),"",M261*#REF!)</f>
        <v>#REF!</v>
      </c>
      <c r="P261" s="78" t="e">
        <f>IF(#REF!&gt;0,DQ$6,"")</f>
        <v>#REF!</v>
      </c>
      <c r="Q261" s="99"/>
      <c r="R261" s="411"/>
      <c r="S261" s="412" t="e">
        <f>IF(OR(#REF!="",F261=""),"",ROUND(#REF!/10^3*F261,3))</f>
        <v>#REF!</v>
      </c>
      <c r="T261" s="412" t="e">
        <f>IF(#REF!&gt;0,#REF!*#REF!/1000,"")</f>
        <v>#REF!</v>
      </c>
      <c r="U261" s="412" t="e">
        <f>IF(#REF!&gt;0,#REF!*#REF!/1000,"")</f>
        <v>#REF!</v>
      </c>
      <c r="V261" s="413" t="e">
        <f>IF(OR(#REF!="●",#REF!="●"),"",IF(#REF!="","",#REF!))</f>
        <v>#REF!</v>
      </c>
      <c r="W261" s="413" t="e">
        <f>IF(OR(#REF!="●",#REF!="●"),"",IF(#REF!="","",#REF!))</f>
        <v>#REF!</v>
      </c>
      <c r="X261" s="412" t="e">
        <f>IF(ISNA(L261),"",L261*#REF!)</f>
        <v>#REF!</v>
      </c>
      <c r="Y261" s="412" t="e">
        <f>IF(ISNA(M261),"",M261*#REF!)</f>
        <v>#REF!</v>
      </c>
      <c r="Z261" s="414" t="e">
        <f>IF(#REF!&gt;0,DQ$6,"")</f>
        <v>#REF!</v>
      </c>
      <c r="AA261" s="95" t="e">
        <f>IF(#REF!="","",VLOOKUP(#REF!,#REF!,7,0))</f>
        <v>#REF!</v>
      </c>
      <c r="AB261" s="201" t="e">
        <f>IF(OR(#REF!="",AA261=""),"",ROUND(#REF!/10^3*AA261,3))</f>
        <v>#REF!</v>
      </c>
      <c r="AC261" s="201" t="e">
        <f>IF(#REF!&gt;0,#REF!*#REF!/1000,"")</f>
        <v>#REF!</v>
      </c>
      <c r="AD261" s="201" t="e">
        <f>IF(#REF!&gt;0,#REF!*#REF!/1000,"")</f>
        <v>#REF!</v>
      </c>
      <c r="AE261" s="74" t="e">
        <f t="shared" si="46"/>
        <v>#REF!</v>
      </c>
      <c r="AF261" s="74" t="e">
        <f t="shared" si="47"/>
        <v>#REF!</v>
      </c>
      <c r="AG261" s="201" t="e">
        <f>IF(ISNA(AE261),"",AE261*#REF!)</f>
        <v>#REF!</v>
      </c>
      <c r="AH261" s="201" t="e">
        <f>IF(ISNA(AF261),"",AF261*#REF!)</f>
        <v>#REF!</v>
      </c>
      <c r="AI261" s="78" t="e">
        <f>IF(#REF!&gt;0,DQ$23,"")</f>
        <v>#REF!</v>
      </c>
      <c r="AJ261" s="99"/>
      <c r="AK261" s="411"/>
      <c r="AL261" s="412" t="e">
        <f>IF(OR(#REF!="",F261=""),"",ROUND(#REF!/10^3*F261,3))</f>
        <v>#REF!</v>
      </c>
      <c r="AM261" s="412" t="e">
        <f>IF(#REF!&gt;0,#REF!*#REF!/1000,"")</f>
        <v>#REF!</v>
      </c>
      <c r="AN261" s="412" t="e">
        <f>IF(#REF!&gt;0,#REF!*#REF!/1000,"")</f>
        <v>#REF!</v>
      </c>
      <c r="AO261" s="413" t="e">
        <f>IF(OR(#REF!="●",#REF!="●",#REF!="●"),"",IF(#REF!="","",#REF!))</f>
        <v>#REF!</v>
      </c>
      <c r="AP261" s="413" t="e">
        <f>IF(OR(#REF!="●",#REF!="●",#REF!="●"),"",IF(#REF!="","",#REF!))</f>
        <v>#REF!</v>
      </c>
      <c r="AQ261" s="412" t="e">
        <f>IF(ISNA(L261),"",L261*#REF!)</f>
        <v>#REF!</v>
      </c>
      <c r="AR261" s="412" t="e">
        <f>IF(ISNA(M261),"",M261*#REF!)</f>
        <v>#REF!</v>
      </c>
      <c r="AS261" s="414" t="e">
        <f>IF(#REF!&gt;0,DQ$6,"")</f>
        <v>#REF!</v>
      </c>
      <c r="AT261" s="95" t="e">
        <f>IF(#REF!="","",VLOOKUP(#REF!,#REF!,7,0))</f>
        <v>#REF!</v>
      </c>
      <c r="AU261" s="201" t="e">
        <f>IF(OR(#REF!="",AT261=""),"",ROUND(#REF!/10^3*AT261,3))</f>
        <v>#REF!</v>
      </c>
      <c r="AV261" s="201" t="e">
        <f>IF(#REF!&gt;0,#REF!*#REF!/1000,"")</f>
        <v>#REF!</v>
      </c>
      <c r="AW261" s="201" t="e">
        <f>IF(#REF!&gt;0,#REF!*#REF!/1000,"")</f>
        <v>#REF!</v>
      </c>
      <c r="AX261" s="74" t="e">
        <f t="shared" si="48"/>
        <v>#REF!</v>
      </c>
      <c r="AY261" s="74" t="e">
        <f t="shared" si="49"/>
        <v>#REF!</v>
      </c>
      <c r="AZ261" s="201" t="e">
        <f>IF(ISNA(AX261),"",AX261*#REF!)</f>
        <v>#REF!</v>
      </c>
      <c r="BA261" s="201" t="e">
        <f>IF(ISNA(AY261),"",AY261*#REF!)</f>
        <v>#REF!</v>
      </c>
      <c r="BB261" s="78" t="e">
        <f>IF(#REF!&gt;0,DQ$40,"")</f>
        <v>#REF!</v>
      </c>
      <c r="BC261" s="99"/>
      <c r="BD261" s="650"/>
      <c r="BE261" s="652" t="e">
        <f>IF(OR(#REF!="",F261=""),"",ROUND(#REF!/10^3*F261,3))</f>
        <v>#REF!</v>
      </c>
      <c r="BF261" s="412" t="e">
        <f>IF(#REF!&gt;0,#REF!*#REF!/1000,"")</f>
        <v>#REF!</v>
      </c>
      <c r="BG261" s="412" t="e">
        <f>IF(#REF!&gt;0,#REF!*#REF!/1000,"")</f>
        <v>#REF!</v>
      </c>
      <c r="BH261" s="413" t="e">
        <f>IF(OR(#REF!="●",#REF!="●",#REF!="●",#REF!="●"),"",IF(#REF!="","",#REF!))</f>
        <v>#REF!</v>
      </c>
      <c r="BI261" s="413" t="e">
        <f>IF(OR(#REF!="●",#REF!="●",#REF!="●",#REF!="●"),"",IF(#REF!="","",#REF!))</f>
        <v>#REF!</v>
      </c>
      <c r="BJ261" s="412" t="e">
        <f>IF(ISNA(L261),"",L261*#REF!)</f>
        <v>#REF!</v>
      </c>
      <c r="BK261" s="412" t="e">
        <f>IF(ISNA(M261),"",M261*#REF!)</f>
        <v>#REF!</v>
      </c>
      <c r="BL261" s="415" t="e">
        <f>IF(#REF!&gt;0,DQ$6,"")</f>
        <v>#REF!</v>
      </c>
      <c r="BM261" s="361" t="e">
        <f>IF(#REF!="","",VLOOKUP(#REF!,#REF!,7,0))</f>
        <v>#REF!</v>
      </c>
      <c r="BN261" s="201" t="e">
        <f>IF(OR(#REF!="",BM261=""),"",ROUND(#REF!/10^3*BM261,3))</f>
        <v>#REF!</v>
      </c>
      <c r="BO261" s="201" t="e">
        <f>IF(#REF!&gt;0,#REF!*#REF!/1000,"")</f>
        <v>#REF!</v>
      </c>
      <c r="BP261" s="201" t="e">
        <f>IF(#REF!&gt;0,#REF!*#REF!/1000,"")</f>
        <v>#REF!</v>
      </c>
      <c r="BQ261" s="74" t="e">
        <f t="shared" si="50"/>
        <v>#REF!</v>
      </c>
      <c r="BR261" s="74" t="e">
        <f t="shared" si="51"/>
        <v>#REF!</v>
      </c>
      <c r="BS261" s="201" t="e">
        <f>IF(ISNA(BQ261),"",BQ261*#REF!)</f>
        <v>#REF!</v>
      </c>
      <c r="BT261" s="201" t="e">
        <f>IF(ISNA(BR261),"",BR261*#REF!)</f>
        <v>#REF!</v>
      </c>
      <c r="BU261" s="78" t="e">
        <f>IF(#REF!&gt;0,DQ$57,"")</f>
        <v>#REF!</v>
      </c>
      <c r="BV261" s="99"/>
      <c r="BW261" s="411"/>
      <c r="BX261" s="412" t="e">
        <f>IF(OR(#REF!="",F261=""),"",ROUND(#REF!/10^3*F261,3))</f>
        <v>#REF!</v>
      </c>
      <c r="BY261" s="412" t="e">
        <f>IF(#REF!&gt;0,#REF!*#REF!/1000,"")</f>
        <v>#REF!</v>
      </c>
      <c r="BZ261" s="412" t="e">
        <f>IF(#REF!&gt;0,#REF!*#REF!/1000,"")</f>
        <v>#REF!</v>
      </c>
      <c r="CA261" s="413" t="e">
        <f>IF(OR(#REF!="●",#REF!="●",#REF!="●",#REF!="●",#REF!="●"),"",IF(#REF!="","",#REF!))</f>
        <v>#REF!</v>
      </c>
      <c r="CB261" s="413" t="e">
        <f>IF(OR(#REF!="●",#REF!="●",#REF!="●",#REF!="●",#REF!="●"),"",IF(#REF!="","",#REF!))</f>
        <v>#REF!</v>
      </c>
      <c r="CC261" s="412" t="e">
        <f>IF(ISNA(L261),"",L261*#REF!)</f>
        <v>#REF!</v>
      </c>
      <c r="CD261" s="412" t="e">
        <f>IF(ISNA(M261),"",M261*#REF!)</f>
        <v>#REF!</v>
      </c>
      <c r="CE261" s="415" t="e">
        <f>IF(#REF!&gt;0,DQ$6,"")</f>
        <v>#REF!</v>
      </c>
      <c r="CF261" s="361" t="e">
        <f>IF(#REF!="","",VLOOKUP(#REF!,#REF!,7,0))</f>
        <v>#REF!</v>
      </c>
      <c r="CG261" s="201" t="e">
        <f>IF(OR(#REF!="",CF261=""),"",ROUND(#REF!/10^3*CF261,3))</f>
        <v>#REF!</v>
      </c>
      <c r="CH261" s="201" t="e">
        <f>IF(#REF!&gt;0,#REF!*#REF!/1000,"")</f>
        <v>#REF!</v>
      </c>
      <c r="CI261" s="201" t="e">
        <f>IF(#REF!&gt;0,#REF!*#REF!/1000,"")</f>
        <v>#REF!</v>
      </c>
      <c r="CJ261" s="74" t="e">
        <f t="shared" si="52"/>
        <v>#REF!</v>
      </c>
      <c r="CK261" s="74" t="e">
        <f t="shared" si="53"/>
        <v>#REF!</v>
      </c>
      <c r="CL261" s="201" t="e">
        <f>IF(ISNA(CJ261),"",CJ261*#REF!)</f>
        <v>#REF!</v>
      </c>
      <c r="CM261" s="201" t="e">
        <f>IF(ISNA(CK261),"",CK261*#REF!)</f>
        <v>#REF!</v>
      </c>
      <c r="CN261" s="101" t="e">
        <f>IF(#REF!&gt;0,DQ$57,"")</f>
        <v>#REF!</v>
      </c>
      <c r="CO261" s="84"/>
      <c r="CP261" s="2"/>
      <c r="CQ261" s="2"/>
      <c r="CR261" s="2"/>
      <c r="CS261" s="2"/>
      <c r="CT261" s="2"/>
      <c r="CU261" s="2"/>
      <c r="CV261" s="2"/>
      <c r="CX261" s="2"/>
      <c r="CY261" s="2"/>
      <c r="CZ261" s="2"/>
      <c r="DA261" s="2"/>
      <c r="DB261" s="2"/>
      <c r="DC261" s="2"/>
      <c r="DD261" s="2"/>
      <c r="DE261" s="2"/>
      <c r="DF261" s="2"/>
      <c r="DG261" s="2"/>
      <c r="DJ261" s="4"/>
      <c r="DK261" s="6"/>
    </row>
    <row r="262" spans="2:115" ht="18" customHeight="1">
      <c r="B262" s="151" t="e">
        <f>IF(#REF!="","",VLOOKUP(#REF!,$CX$11:$DG$26,9,0))</f>
        <v>#REF!</v>
      </c>
      <c r="C262" s="64" t="e">
        <f>IF(#REF!="",0,VLOOKUP(#REF!,$CP$11:$CQ$16,2,0))</f>
        <v>#REF!</v>
      </c>
      <c r="D262" s="65" t="e">
        <f>IF(#REF!="",0,VLOOKUP(#REF!,$CX$11:$CY$26,2,0))</f>
        <v>#REF!</v>
      </c>
      <c r="E262" s="152" t="e">
        <f t="shared" si="43"/>
        <v>#REF!</v>
      </c>
      <c r="F262" s="155" t="e">
        <f>IF(#REF!="","",VLOOKUP(#REF!,#REF!,7,0))</f>
        <v>#REF!</v>
      </c>
      <c r="G262" s="201" t="e">
        <f>IF(OR(#REF!="",F262=""),"",ROUND(#REF!/10^3*F262,3))</f>
        <v>#REF!</v>
      </c>
      <c r="H262" s="201" t="e">
        <f>IF(#REF!&gt;0,#REF!*#REF!/1000,"")</f>
        <v>#REF!</v>
      </c>
      <c r="I262" s="201" t="e">
        <f>IF(#REF!&gt;0,#REF!*#REF!/1000,"")</f>
        <v>#REF!</v>
      </c>
      <c r="J262" s="51" t="e">
        <f>IF(#REF!="●","",IF(#REF!="","",#REF!))</f>
        <v>#REF!</v>
      </c>
      <c r="K262" s="51" t="e">
        <f>IF(#REF!="●","",IF(#REF!="","",#REF!))</f>
        <v>#REF!</v>
      </c>
      <c r="L262" s="74" t="e">
        <f t="shared" si="44"/>
        <v>#REF!</v>
      </c>
      <c r="M262" s="74" t="e">
        <f t="shared" si="45"/>
        <v>#REF!</v>
      </c>
      <c r="N262" s="201" t="e">
        <f>IF(ISNA(L262),"",L262*#REF!)</f>
        <v>#REF!</v>
      </c>
      <c r="O262" s="201" t="e">
        <f>IF(ISNA(M262),"",M262*#REF!)</f>
        <v>#REF!</v>
      </c>
      <c r="P262" s="78" t="e">
        <f>IF(#REF!&gt;0,DQ$6,"")</f>
        <v>#REF!</v>
      </c>
      <c r="Q262" s="99"/>
      <c r="R262" s="411"/>
      <c r="S262" s="412" t="e">
        <f>IF(OR(#REF!="",F262=""),"",ROUND(#REF!/10^3*F262,3))</f>
        <v>#REF!</v>
      </c>
      <c r="T262" s="412" t="e">
        <f>IF(#REF!&gt;0,#REF!*#REF!/1000,"")</f>
        <v>#REF!</v>
      </c>
      <c r="U262" s="412" t="e">
        <f>IF(#REF!&gt;0,#REF!*#REF!/1000,"")</f>
        <v>#REF!</v>
      </c>
      <c r="V262" s="413" t="e">
        <f>IF(OR(#REF!="●",#REF!="●"),"",IF(#REF!="","",#REF!))</f>
        <v>#REF!</v>
      </c>
      <c r="W262" s="413" t="e">
        <f>IF(OR(#REF!="●",#REF!="●"),"",IF(#REF!="","",#REF!))</f>
        <v>#REF!</v>
      </c>
      <c r="X262" s="412" t="e">
        <f>IF(ISNA(L262),"",L262*#REF!)</f>
        <v>#REF!</v>
      </c>
      <c r="Y262" s="412" t="e">
        <f>IF(ISNA(M262),"",M262*#REF!)</f>
        <v>#REF!</v>
      </c>
      <c r="Z262" s="414" t="e">
        <f>IF(#REF!&gt;0,DQ$6,"")</f>
        <v>#REF!</v>
      </c>
      <c r="AA262" s="95" t="e">
        <f>IF(#REF!="","",VLOOKUP(#REF!,#REF!,7,0))</f>
        <v>#REF!</v>
      </c>
      <c r="AB262" s="201" t="e">
        <f>IF(OR(#REF!="",AA262=""),"",ROUND(#REF!/10^3*AA262,3))</f>
        <v>#REF!</v>
      </c>
      <c r="AC262" s="201" t="e">
        <f>IF(#REF!&gt;0,#REF!*#REF!/1000,"")</f>
        <v>#REF!</v>
      </c>
      <c r="AD262" s="201" t="e">
        <f>IF(#REF!&gt;0,#REF!*#REF!/1000,"")</f>
        <v>#REF!</v>
      </c>
      <c r="AE262" s="74" t="e">
        <f t="shared" si="46"/>
        <v>#REF!</v>
      </c>
      <c r="AF262" s="74" t="e">
        <f t="shared" si="47"/>
        <v>#REF!</v>
      </c>
      <c r="AG262" s="201" t="e">
        <f>IF(ISNA(AE262),"",AE262*#REF!)</f>
        <v>#REF!</v>
      </c>
      <c r="AH262" s="201" t="e">
        <f>IF(ISNA(AF262),"",AF262*#REF!)</f>
        <v>#REF!</v>
      </c>
      <c r="AI262" s="78" t="e">
        <f>IF(#REF!&gt;0,DQ$23,"")</f>
        <v>#REF!</v>
      </c>
      <c r="AJ262" s="99"/>
      <c r="AK262" s="411"/>
      <c r="AL262" s="412" t="e">
        <f>IF(OR(#REF!="",F262=""),"",ROUND(#REF!/10^3*F262,3))</f>
        <v>#REF!</v>
      </c>
      <c r="AM262" s="412" t="e">
        <f>IF(#REF!&gt;0,#REF!*#REF!/1000,"")</f>
        <v>#REF!</v>
      </c>
      <c r="AN262" s="412" t="e">
        <f>IF(#REF!&gt;0,#REF!*#REF!/1000,"")</f>
        <v>#REF!</v>
      </c>
      <c r="AO262" s="413" t="e">
        <f>IF(OR(#REF!="●",#REF!="●",#REF!="●"),"",IF(#REF!="","",#REF!))</f>
        <v>#REF!</v>
      </c>
      <c r="AP262" s="413" t="e">
        <f>IF(OR(#REF!="●",#REF!="●",#REF!="●"),"",IF(#REF!="","",#REF!))</f>
        <v>#REF!</v>
      </c>
      <c r="AQ262" s="412" t="e">
        <f>IF(ISNA(L262),"",L262*#REF!)</f>
        <v>#REF!</v>
      </c>
      <c r="AR262" s="412" t="e">
        <f>IF(ISNA(M262),"",M262*#REF!)</f>
        <v>#REF!</v>
      </c>
      <c r="AS262" s="414" t="e">
        <f>IF(#REF!&gt;0,DQ$6,"")</f>
        <v>#REF!</v>
      </c>
      <c r="AT262" s="95" t="e">
        <f>IF(#REF!="","",VLOOKUP(#REF!,#REF!,7,0))</f>
        <v>#REF!</v>
      </c>
      <c r="AU262" s="201" t="e">
        <f>IF(OR(#REF!="",AT262=""),"",ROUND(#REF!/10^3*AT262,3))</f>
        <v>#REF!</v>
      </c>
      <c r="AV262" s="201" t="e">
        <f>IF(#REF!&gt;0,#REF!*#REF!/1000,"")</f>
        <v>#REF!</v>
      </c>
      <c r="AW262" s="201" t="e">
        <f>IF(#REF!&gt;0,#REF!*#REF!/1000,"")</f>
        <v>#REF!</v>
      </c>
      <c r="AX262" s="74" t="e">
        <f t="shared" si="48"/>
        <v>#REF!</v>
      </c>
      <c r="AY262" s="74" t="e">
        <f t="shared" si="49"/>
        <v>#REF!</v>
      </c>
      <c r="AZ262" s="201" t="e">
        <f>IF(ISNA(AX262),"",AX262*#REF!)</f>
        <v>#REF!</v>
      </c>
      <c r="BA262" s="201" t="e">
        <f>IF(ISNA(AY262),"",AY262*#REF!)</f>
        <v>#REF!</v>
      </c>
      <c r="BB262" s="78" t="e">
        <f>IF(#REF!&gt;0,DQ$40,"")</f>
        <v>#REF!</v>
      </c>
      <c r="BC262" s="99"/>
      <c r="BD262" s="650"/>
      <c r="BE262" s="652" t="e">
        <f>IF(OR(#REF!="",F262=""),"",ROUND(#REF!/10^3*F262,3))</f>
        <v>#REF!</v>
      </c>
      <c r="BF262" s="412" t="e">
        <f>IF(#REF!&gt;0,#REF!*#REF!/1000,"")</f>
        <v>#REF!</v>
      </c>
      <c r="BG262" s="412" t="e">
        <f>IF(#REF!&gt;0,#REF!*#REF!/1000,"")</f>
        <v>#REF!</v>
      </c>
      <c r="BH262" s="413" t="e">
        <f>IF(OR(#REF!="●",#REF!="●",#REF!="●",#REF!="●"),"",IF(#REF!="","",#REF!))</f>
        <v>#REF!</v>
      </c>
      <c r="BI262" s="413" t="e">
        <f>IF(OR(#REF!="●",#REF!="●",#REF!="●",#REF!="●"),"",IF(#REF!="","",#REF!))</f>
        <v>#REF!</v>
      </c>
      <c r="BJ262" s="412" t="e">
        <f>IF(ISNA(L262),"",L262*#REF!)</f>
        <v>#REF!</v>
      </c>
      <c r="BK262" s="412" t="e">
        <f>IF(ISNA(M262),"",M262*#REF!)</f>
        <v>#REF!</v>
      </c>
      <c r="BL262" s="415" t="e">
        <f>IF(#REF!&gt;0,DQ$6,"")</f>
        <v>#REF!</v>
      </c>
      <c r="BM262" s="361" t="e">
        <f>IF(#REF!="","",VLOOKUP(#REF!,#REF!,7,0))</f>
        <v>#REF!</v>
      </c>
      <c r="BN262" s="201" t="e">
        <f>IF(OR(#REF!="",BM262=""),"",ROUND(#REF!/10^3*BM262,3))</f>
        <v>#REF!</v>
      </c>
      <c r="BO262" s="201" t="e">
        <f>IF(#REF!&gt;0,#REF!*#REF!/1000,"")</f>
        <v>#REF!</v>
      </c>
      <c r="BP262" s="201" t="e">
        <f>IF(#REF!&gt;0,#REF!*#REF!/1000,"")</f>
        <v>#REF!</v>
      </c>
      <c r="BQ262" s="74" t="e">
        <f t="shared" si="50"/>
        <v>#REF!</v>
      </c>
      <c r="BR262" s="74" t="e">
        <f t="shared" si="51"/>
        <v>#REF!</v>
      </c>
      <c r="BS262" s="201" t="e">
        <f>IF(ISNA(BQ262),"",BQ262*#REF!)</f>
        <v>#REF!</v>
      </c>
      <c r="BT262" s="201" t="e">
        <f>IF(ISNA(BR262),"",BR262*#REF!)</f>
        <v>#REF!</v>
      </c>
      <c r="BU262" s="78" t="e">
        <f>IF(#REF!&gt;0,DQ$57,"")</f>
        <v>#REF!</v>
      </c>
      <c r="BV262" s="99"/>
      <c r="BW262" s="411"/>
      <c r="BX262" s="412" t="e">
        <f>IF(OR(#REF!="",F262=""),"",ROUND(#REF!/10^3*F262,3))</f>
        <v>#REF!</v>
      </c>
      <c r="BY262" s="412" t="e">
        <f>IF(#REF!&gt;0,#REF!*#REF!/1000,"")</f>
        <v>#REF!</v>
      </c>
      <c r="BZ262" s="412" t="e">
        <f>IF(#REF!&gt;0,#REF!*#REF!/1000,"")</f>
        <v>#REF!</v>
      </c>
      <c r="CA262" s="413" t="e">
        <f>IF(OR(#REF!="●",#REF!="●",#REF!="●",#REF!="●",#REF!="●"),"",IF(#REF!="","",#REF!))</f>
        <v>#REF!</v>
      </c>
      <c r="CB262" s="413" t="e">
        <f>IF(OR(#REF!="●",#REF!="●",#REF!="●",#REF!="●",#REF!="●"),"",IF(#REF!="","",#REF!))</f>
        <v>#REF!</v>
      </c>
      <c r="CC262" s="412" t="e">
        <f>IF(ISNA(L262),"",L262*#REF!)</f>
        <v>#REF!</v>
      </c>
      <c r="CD262" s="412" t="e">
        <f>IF(ISNA(M262),"",M262*#REF!)</f>
        <v>#REF!</v>
      </c>
      <c r="CE262" s="415" t="e">
        <f>IF(#REF!&gt;0,DQ$6,"")</f>
        <v>#REF!</v>
      </c>
      <c r="CF262" s="361" t="e">
        <f>IF(#REF!="","",VLOOKUP(#REF!,#REF!,7,0))</f>
        <v>#REF!</v>
      </c>
      <c r="CG262" s="201" t="e">
        <f>IF(OR(#REF!="",CF262=""),"",ROUND(#REF!/10^3*CF262,3))</f>
        <v>#REF!</v>
      </c>
      <c r="CH262" s="201" t="e">
        <f>IF(#REF!&gt;0,#REF!*#REF!/1000,"")</f>
        <v>#REF!</v>
      </c>
      <c r="CI262" s="201" t="e">
        <f>IF(#REF!&gt;0,#REF!*#REF!/1000,"")</f>
        <v>#REF!</v>
      </c>
      <c r="CJ262" s="74" t="e">
        <f t="shared" si="52"/>
        <v>#REF!</v>
      </c>
      <c r="CK262" s="74" t="e">
        <f t="shared" si="53"/>
        <v>#REF!</v>
      </c>
      <c r="CL262" s="201" t="e">
        <f>IF(ISNA(CJ262),"",CJ262*#REF!)</f>
        <v>#REF!</v>
      </c>
      <c r="CM262" s="201" t="e">
        <f>IF(ISNA(CK262),"",CK262*#REF!)</f>
        <v>#REF!</v>
      </c>
      <c r="CN262" s="101" t="e">
        <f>IF(#REF!&gt;0,DQ$57,"")</f>
        <v>#REF!</v>
      </c>
      <c r="CO262" s="84"/>
      <c r="CP262" s="2"/>
      <c r="CQ262" s="2"/>
      <c r="CR262" s="2"/>
      <c r="CS262" s="2"/>
      <c r="CT262" s="2"/>
      <c r="CU262" s="2"/>
      <c r="CV262" s="2"/>
      <c r="CX262" s="2"/>
      <c r="CY262" s="2"/>
      <c r="CZ262" s="2"/>
      <c r="DA262" s="2"/>
      <c r="DB262" s="2"/>
      <c r="DC262" s="2"/>
      <c r="DD262" s="2"/>
      <c r="DE262" s="2"/>
      <c r="DF262" s="2"/>
      <c r="DG262" s="2"/>
      <c r="DJ262" s="4"/>
      <c r="DK262" s="6"/>
    </row>
    <row r="263" spans="2:115" ht="18" customHeight="1">
      <c r="B263" s="151" t="e">
        <f>IF(#REF!="","",VLOOKUP(#REF!,$CX$11:$DG$26,9,0))</f>
        <v>#REF!</v>
      </c>
      <c r="C263" s="64" t="e">
        <f>IF(#REF!="",0,VLOOKUP(#REF!,$CP$11:$CQ$16,2,0))</f>
        <v>#REF!</v>
      </c>
      <c r="D263" s="65" t="e">
        <f>IF(#REF!="",0,VLOOKUP(#REF!,$CX$11:$CY$26,2,0))</f>
        <v>#REF!</v>
      </c>
      <c r="E263" s="152" t="e">
        <f t="shared" si="43"/>
        <v>#REF!</v>
      </c>
      <c r="F263" s="155" t="e">
        <f>IF(#REF!="","",VLOOKUP(#REF!,#REF!,7,0))</f>
        <v>#REF!</v>
      </c>
      <c r="G263" s="201" t="e">
        <f>IF(OR(#REF!="",F263=""),"",ROUND(#REF!/10^3*F263,3))</f>
        <v>#REF!</v>
      </c>
      <c r="H263" s="201" t="e">
        <f>IF(#REF!&gt;0,#REF!*#REF!/1000,"")</f>
        <v>#REF!</v>
      </c>
      <c r="I263" s="201" t="e">
        <f>IF(#REF!&gt;0,#REF!*#REF!/1000,"")</f>
        <v>#REF!</v>
      </c>
      <c r="J263" s="51" t="e">
        <f>IF(#REF!="●","",IF(#REF!="","",#REF!))</f>
        <v>#REF!</v>
      </c>
      <c r="K263" s="51" t="e">
        <f>IF(#REF!="●","",IF(#REF!="","",#REF!))</f>
        <v>#REF!</v>
      </c>
      <c r="L263" s="74" t="e">
        <f t="shared" si="44"/>
        <v>#REF!</v>
      </c>
      <c r="M263" s="74" t="e">
        <f t="shared" si="45"/>
        <v>#REF!</v>
      </c>
      <c r="N263" s="201" t="e">
        <f>IF(ISNA(L263),"",L263*#REF!)</f>
        <v>#REF!</v>
      </c>
      <c r="O263" s="201" t="e">
        <f>IF(ISNA(M263),"",M263*#REF!)</f>
        <v>#REF!</v>
      </c>
      <c r="P263" s="78" t="e">
        <f>IF(#REF!&gt;0,DQ$6,"")</f>
        <v>#REF!</v>
      </c>
      <c r="Q263" s="99"/>
      <c r="R263" s="411"/>
      <c r="S263" s="412" t="e">
        <f>IF(OR(#REF!="",F263=""),"",ROUND(#REF!/10^3*F263,3))</f>
        <v>#REF!</v>
      </c>
      <c r="T263" s="412" t="e">
        <f>IF(#REF!&gt;0,#REF!*#REF!/1000,"")</f>
        <v>#REF!</v>
      </c>
      <c r="U263" s="412" t="e">
        <f>IF(#REF!&gt;0,#REF!*#REF!/1000,"")</f>
        <v>#REF!</v>
      </c>
      <c r="V263" s="413" t="e">
        <f>IF(OR(#REF!="●",#REF!="●"),"",IF(#REF!="","",#REF!))</f>
        <v>#REF!</v>
      </c>
      <c r="W263" s="413" t="e">
        <f>IF(OR(#REF!="●",#REF!="●"),"",IF(#REF!="","",#REF!))</f>
        <v>#REF!</v>
      </c>
      <c r="X263" s="412" t="e">
        <f>IF(ISNA(L263),"",L263*#REF!)</f>
        <v>#REF!</v>
      </c>
      <c r="Y263" s="412" t="e">
        <f>IF(ISNA(M263),"",M263*#REF!)</f>
        <v>#REF!</v>
      </c>
      <c r="Z263" s="414" t="e">
        <f>IF(#REF!&gt;0,DQ$6,"")</f>
        <v>#REF!</v>
      </c>
      <c r="AA263" s="95" t="e">
        <f>IF(#REF!="","",VLOOKUP(#REF!,#REF!,7,0))</f>
        <v>#REF!</v>
      </c>
      <c r="AB263" s="201" t="e">
        <f>IF(OR(#REF!="",AA263=""),"",ROUND(#REF!/10^3*AA263,3))</f>
        <v>#REF!</v>
      </c>
      <c r="AC263" s="201" t="e">
        <f>IF(#REF!&gt;0,#REF!*#REF!/1000,"")</f>
        <v>#REF!</v>
      </c>
      <c r="AD263" s="201" t="e">
        <f>IF(#REF!&gt;0,#REF!*#REF!/1000,"")</f>
        <v>#REF!</v>
      </c>
      <c r="AE263" s="74" t="e">
        <f t="shared" si="46"/>
        <v>#REF!</v>
      </c>
      <c r="AF263" s="74" t="e">
        <f t="shared" si="47"/>
        <v>#REF!</v>
      </c>
      <c r="AG263" s="201" t="e">
        <f>IF(ISNA(AE263),"",AE263*#REF!)</f>
        <v>#REF!</v>
      </c>
      <c r="AH263" s="201" t="e">
        <f>IF(ISNA(AF263),"",AF263*#REF!)</f>
        <v>#REF!</v>
      </c>
      <c r="AI263" s="78" t="e">
        <f>IF(#REF!&gt;0,DQ$23,"")</f>
        <v>#REF!</v>
      </c>
      <c r="AJ263" s="99"/>
      <c r="AK263" s="411"/>
      <c r="AL263" s="412" t="e">
        <f>IF(OR(#REF!="",F263=""),"",ROUND(#REF!/10^3*F263,3))</f>
        <v>#REF!</v>
      </c>
      <c r="AM263" s="412" t="e">
        <f>IF(#REF!&gt;0,#REF!*#REF!/1000,"")</f>
        <v>#REF!</v>
      </c>
      <c r="AN263" s="412" t="e">
        <f>IF(#REF!&gt;0,#REF!*#REF!/1000,"")</f>
        <v>#REF!</v>
      </c>
      <c r="AO263" s="413" t="e">
        <f>IF(OR(#REF!="●",#REF!="●",#REF!="●"),"",IF(#REF!="","",#REF!))</f>
        <v>#REF!</v>
      </c>
      <c r="AP263" s="413" t="e">
        <f>IF(OR(#REF!="●",#REF!="●",#REF!="●"),"",IF(#REF!="","",#REF!))</f>
        <v>#REF!</v>
      </c>
      <c r="AQ263" s="412" t="e">
        <f>IF(ISNA(L263),"",L263*#REF!)</f>
        <v>#REF!</v>
      </c>
      <c r="AR263" s="412" t="e">
        <f>IF(ISNA(M263),"",M263*#REF!)</f>
        <v>#REF!</v>
      </c>
      <c r="AS263" s="414" t="e">
        <f>IF(#REF!&gt;0,DQ$6,"")</f>
        <v>#REF!</v>
      </c>
      <c r="AT263" s="95" t="e">
        <f>IF(#REF!="","",VLOOKUP(#REF!,#REF!,7,0))</f>
        <v>#REF!</v>
      </c>
      <c r="AU263" s="201" t="e">
        <f>IF(OR(#REF!="",AT263=""),"",ROUND(#REF!/10^3*AT263,3))</f>
        <v>#REF!</v>
      </c>
      <c r="AV263" s="201" t="e">
        <f>IF(#REF!&gt;0,#REF!*#REF!/1000,"")</f>
        <v>#REF!</v>
      </c>
      <c r="AW263" s="201" t="e">
        <f>IF(#REF!&gt;0,#REF!*#REF!/1000,"")</f>
        <v>#REF!</v>
      </c>
      <c r="AX263" s="74" t="e">
        <f t="shared" si="48"/>
        <v>#REF!</v>
      </c>
      <c r="AY263" s="74" t="e">
        <f t="shared" si="49"/>
        <v>#REF!</v>
      </c>
      <c r="AZ263" s="201" t="e">
        <f>IF(ISNA(AX263),"",AX263*#REF!)</f>
        <v>#REF!</v>
      </c>
      <c r="BA263" s="201" t="e">
        <f>IF(ISNA(AY263),"",AY263*#REF!)</f>
        <v>#REF!</v>
      </c>
      <c r="BB263" s="78" t="e">
        <f>IF(#REF!&gt;0,DQ$40,"")</f>
        <v>#REF!</v>
      </c>
      <c r="BC263" s="99"/>
      <c r="BD263" s="650"/>
      <c r="BE263" s="652" t="e">
        <f>IF(OR(#REF!="",F263=""),"",ROUND(#REF!/10^3*F263,3))</f>
        <v>#REF!</v>
      </c>
      <c r="BF263" s="412" t="e">
        <f>IF(#REF!&gt;0,#REF!*#REF!/1000,"")</f>
        <v>#REF!</v>
      </c>
      <c r="BG263" s="412" t="e">
        <f>IF(#REF!&gt;0,#REF!*#REF!/1000,"")</f>
        <v>#REF!</v>
      </c>
      <c r="BH263" s="413" t="e">
        <f>IF(OR(#REF!="●",#REF!="●",#REF!="●",#REF!="●"),"",IF(#REF!="","",#REF!))</f>
        <v>#REF!</v>
      </c>
      <c r="BI263" s="413" t="e">
        <f>IF(OR(#REF!="●",#REF!="●",#REF!="●",#REF!="●"),"",IF(#REF!="","",#REF!))</f>
        <v>#REF!</v>
      </c>
      <c r="BJ263" s="412" t="e">
        <f>IF(ISNA(L263),"",L263*#REF!)</f>
        <v>#REF!</v>
      </c>
      <c r="BK263" s="412" t="e">
        <f>IF(ISNA(M263),"",M263*#REF!)</f>
        <v>#REF!</v>
      </c>
      <c r="BL263" s="415" t="e">
        <f>IF(#REF!&gt;0,DQ$6,"")</f>
        <v>#REF!</v>
      </c>
      <c r="BM263" s="361" t="e">
        <f>IF(#REF!="","",VLOOKUP(#REF!,#REF!,7,0))</f>
        <v>#REF!</v>
      </c>
      <c r="BN263" s="201" t="e">
        <f>IF(OR(#REF!="",BM263=""),"",ROUND(#REF!/10^3*BM263,3))</f>
        <v>#REF!</v>
      </c>
      <c r="BO263" s="201" t="e">
        <f>IF(#REF!&gt;0,#REF!*#REF!/1000,"")</f>
        <v>#REF!</v>
      </c>
      <c r="BP263" s="201" t="e">
        <f>IF(#REF!&gt;0,#REF!*#REF!/1000,"")</f>
        <v>#REF!</v>
      </c>
      <c r="BQ263" s="74" t="e">
        <f t="shared" si="50"/>
        <v>#REF!</v>
      </c>
      <c r="BR263" s="74" t="e">
        <f t="shared" si="51"/>
        <v>#REF!</v>
      </c>
      <c r="BS263" s="201" t="e">
        <f>IF(ISNA(BQ263),"",BQ263*#REF!)</f>
        <v>#REF!</v>
      </c>
      <c r="BT263" s="201" t="e">
        <f>IF(ISNA(BR263),"",BR263*#REF!)</f>
        <v>#REF!</v>
      </c>
      <c r="BU263" s="78" t="e">
        <f>IF(#REF!&gt;0,DQ$57,"")</f>
        <v>#REF!</v>
      </c>
      <c r="BV263" s="99"/>
      <c r="BW263" s="411"/>
      <c r="BX263" s="412" t="e">
        <f>IF(OR(#REF!="",F263=""),"",ROUND(#REF!/10^3*F263,3))</f>
        <v>#REF!</v>
      </c>
      <c r="BY263" s="412" t="e">
        <f>IF(#REF!&gt;0,#REF!*#REF!/1000,"")</f>
        <v>#REF!</v>
      </c>
      <c r="BZ263" s="412" t="e">
        <f>IF(#REF!&gt;0,#REF!*#REF!/1000,"")</f>
        <v>#REF!</v>
      </c>
      <c r="CA263" s="413" t="e">
        <f>IF(OR(#REF!="●",#REF!="●",#REF!="●",#REF!="●",#REF!="●"),"",IF(#REF!="","",#REF!))</f>
        <v>#REF!</v>
      </c>
      <c r="CB263" s="413" t="e">
        <f>IF(OR(#REF!="●",#REF!="●",#REF!="●",#REF!="●",#REF!="●"),"",IF(#REF!="","",#REF!))</f>
        <v>#REF!</v>
      </c>
      <c r="CC263" s="412" t="e">
        <f>IF(ISNA(L263),"",L263*#REF!)</f>
        <v>#REF!</v>
      </c>
      <c r="CD263" s="412" t="e">
        <f>IF(ISNA(M263),"",M263*#REF!)</f>
        <v>#REF!</v>
      </c>
      <c r="CE263" s="415" t="e">
        <f>IF(#REF!&gt;0,DQ$6,"")</f>
        <v>#REF!</v>
      </c>
      <c r="CF263" s="361" t="e">
        <f>IF(#REF!="","",VLOOKUP(#REF!,#REF!,7,0))</f>
        <v>#REF!</v>
      </c>
      <c r="CG263" s="201" t="e">
        <f>IF(OR(#REF!="",CF263=""),"",ROUND(#REF!/10^3*CF263,3))</f>
        <v>#REF!</v>
      </c>
      <c r="CH263" s="201" t="e">
        <f>IF(#REF!&gt;0,#REF!*#REF!/1000,"")</f>
        <v>#REF!</v>
      </c>
      <c r="CI263" s="201" t="e">
        <f>IF(#REF!&gt;0,#REF!*#REF!/1000,"")</f>
        <v>#REF!</v>
      </c>
      <c r="CJ263" s="74" t="e">
        <f t="shared" si="52"/>
        <v>#REF!</v>
      </c>
      <c r="CK263" s="74" t="e">
        <f t="shared" si="53"/>
        <v>#REF!</v>
      </c>
      <c r="CL263" s="201" t="e">
        <f>IF(ISNA(CJ263),"",CJ263*#REF!)</f>
        <v>#REF!</v>
      </c>
      <c r="CM263" s="201" t="e">
        <f>IF(ISNA(CK263),"",CK263*#REF!)</f>
        <v>#REF!</v>
      </c>
      <c r="CN263" s="101" t="e">
        <f>IF(#REF!&gt;0,DQ$57,"")</f>
        <v>#REF!</v>
      </c>
      <c r="CO263" s="84"/>
      <c r="CP263" s="2"/>
      <c r="CQ263" s="2"/>
      <c r="CR263" s="2"/>
      <c r="CS263" s="2"/>
      <c r="CT263" s="2"/>
      <c r="CU263" s="2"/>
      <c r="CV263" s="2"/>
      <c r="CX263" s="2"/>
      <c r="CY263" s="2"/>
      <c r="CZ263" s="2"/>
      <c r="DA263" s="2"/>
      <c r="DB263" s="2"/>
      <c r="DC263" s="2"/>
      <c r="DD263" s="2"/>
      <c r="DE263" s="2"/>
      <c r="DF263" s="2"/>
      <c r="DG263" s="2"/>
      <c r="DJ263" s="4"/>
    </row>
    <row r="264" spans="2:115" ht="18" customHeight="1">
      <c r="B264" s="151" t="e">
        <f>IF(#REF!="","",VLOOKUP(#REF!,$CX$11:$DG$26,9,0))</f>
        <v>#REF!</v>
      </c>
      <c r="C264" s="64" t="e">
        <f>IF(#REF!="",0,VLOOKUP(#REF!,$CP$11:$CQ$16,2,0))</f>
        <v>#REF!</v>
      </c>
      <c r="D264" s="65" t="e">
        <f>IF(#REF!="",0,VLOOKUP(#REF!,$CX$11:$CY$26,2,0))</f>
        <v>#REF!</v>
      </c>
      <c r="E264" s="152" t="e">
        <f t="shared" si="43"/>
        <v>#REF!</v>
      </c>
      <c r="F264" s="155" t="e">
        <f>IF(#REF!="","",VLOOKUP(#REF!,#REF!,7,0))</f>
        <v>#REF!</v>
      </c>
      <c r="G264" s="201" t="e">
        <f>IF(OR(#REF!="",F264=""),"",ROUND(#REF!/10^3*F264,3))</f>
        <v>#REF!</v>
      </c>
      <c r="H264" s="201" t="e">
        <f>IF(#REF!&gt;0,#REF!*#REF!/1000,"")</f>
        <v>#REF!</v>
      </c>
      <c r="I264" s="201" t="e">
        <f>IF(#REF!&gt;0,#REF!*#REF!/1000,"")</f>
        <v>#REF!</v>
      </c>
      <c r="J264" s="51" t="e">
        <f>IF(#REF!="●","",IF(#REF!="","",#REF!))</f>
        <v>#REF!</v>
      </c>
      <c r="K264" s="51" t="e">
        <f>IF(#REF!="●","",IF(#REF!="","",#REF!))</f>
        <v>#REF!</v>
      </c>
      <c r="L264" s="74" t="e">
        <f t="shared" si="44"/>
        <v>#REF!</v>
      </c>
      <c r="M264" s="74" t="e">
        <f t="shared" si="45"/>
        <v>#REF!</v>
      </c>
      <c r="N264" s="201" t="e">
        <f>IF(ISNA(L264),"",L264*#REF!)</f>
        <v>#REF!</v>
      </c>
      <c r="O264" s="201" t="e">
        <f>IF(ISNA(M264),"",M264*#REF!)</f>
        <v>#REF!</v>
      </c>
      <c r="P264" s="78" t="e">
        <f>IF(#REF!&gt;0,DQ$6,"")</f>
        <v>#REF!</v>
      </c>
      <c r="Q264" s="99"/>
      <c r="R264" s="411"/>
      <c r="S264" s="412" t="e">
        <f>IF(OR(#REF!="",F264=""),"",ROUND(#REF!/10^3*F264,3))</f>
        <v>#REF!</v>
      </c>
      <c r="T264" s="412" t="e">
        <f>IF(#REF!&gt;0,#REF!*#REF!/1000,"")</f>
        <v>#REF!</v>
      </c>
      <c r="U264" s="412" t="e">
        <f>IF(#REF!&gt;0,#REF!*#REF!/1000,"")</f>
        <v>#REF!</v>
      </c>
      <c r="V264" s="413" t="e">
        <f>IF(OR(#REF!="●",#REF!="●"),"",IF(#REF!="","",#REF!))</f>
        <v>#REF!</v>
      </c>
      <c r="W264" s="413" t="e">
        <f>IF(OR(#REF!="●",#REF!="●"),"",IF(#REF!="","",#REF!))</f>
        <v>#REF!</v>
      </c>
      <c r="X264" s="412" t="e">
        <f>IF(ISNA(L264),"",L264*#REF!)</f>
        <v>#REF!</v>
      </c>
      <c r="Y264" s="412" t="e">
        <f>IF(ISNA(M264),"",M264*#REF!)</f>
        <v>#REF!</v>
      </c>
      <c r="Z264" s="414" t="e">
        <f>IF(#REF!&gt;0,DQ$6,"")</f>
        <v>#REF!</v>
      </c>
      <c r="AA264" s="95" t="e">
        <f>IF(#REF!="","",VLOOKUP(#REF!,#REF!,7,0))</f>
        <v>#REF!</v>
      </c>
      <c r="AB264" s="201" t="e">
        <f>IF(OR(#REF!="",AA264=""),"",ROUND(#REF!/10^3*AA264,3))</f>
        <v>#REF!</v>
      </c>
      <c r="AC264" s="201" t="e">
        <f>IF(#REF!&gt;0,#REF!*#REF!/1000,"")</f>
        <v>#REF!</v>
      </c>
      <c r="AD264" s="201" t="e">
        <f>IF(#REF!&gt;0,#REF!*#REF!/1000,"")</f>
        <v>#REF!</v>
      </c>
      <c r="AE264" s="74" t="e">
        <f t="shared" si="46"/>
        <v>#REF!</v>
      </c>
      <c r="AF264" s="74" t="e">
        <f t="shared" si="47"/>
        <v>#REF!</v>
      </c>
      <c r="AG264" s="201" t="e">
        <f>IF(ISNA(AE264),"",AE264*#REF!)</f>
        <v>#REF!</v>
      </c>
      <c r="AH264" s="201" t="e">
        <f>IF(ISNA(AF264),"",AF264*#REF!)</f>
        <v>#REF!</v>
      </c>
      <c r="AI264" s="78" t="e">
        <f>IF(#REF!&gt;0,DQ$23,"")</f>
        <v>#REF!</v>
      </c>
      <c r="AJ264" s="99"/>
      <c r="AK264" s="411"/>
      <c r="AL264" s="412" t="e">
        <f>IF(OR(#REF!="",F264=""),"",ROUND(#REF!/10^3*F264,3))</f>
        <v>#REF!</v>
      </c>
      <c r="AM264" s="412" t="e">
        <f>IF(#REF!&gt;0,#REF!*#REF!/1000,"")</f>
        <v>#REF!</v>
      </c>
      <c r="AN264" s="412" t="e">
        <f>IF(#REF!&gt;0,#REF!*#REF!/1000,"")</f>
        <v>#REF!</v>
      </c>
      <c r="AO264" s="413" t="e">
        <f>IF(OR(#REF!="●",#REF!="●",#REF!="●"),"",IF(#REF!="","",#REF!))</f>
        <v>#REF!</v>
      </c>
      <c r="AP264" s="413" t="e">
        <f>IF(OR(#REF!="●",#REF!="●",#REF!="●"),"",IF(#REF!="","",#REF!))</f>
        <v>#REF!</v>
      </c>
      <c r="AQ264" s="412" t="e">
        <f>IF(ISNA(L264),"",L264*#REF!)</f>
        <v>#REF!</v>
      </c>
      <c r="AR264" s="412" t="e">
        <f>IF(ISNA(M264),"",M264*#REF!)</f>
        <v>#REF!</v>
      </c>
      <c r="AS264" s="414" t="e">
        <f>IF(#REF!&gt;0,DQ$6,"")</f>
        <v>#REF!</v>
      </c>
      <c r="AT264" s="95" t="e">
        <f>IF(#REF!="","",VLOOKUP(#REF!,#REF!,7,0))</f>
        <v>#REF!</v>
      </c>
      <c r="AU264" s="201" t="e">
        <f>IF(OR(#REF!="",AT264=""),"",ROUND(#REF!/10^3*AT264,3))</f>
        <v>#REF!</v>
      </c>
      <c r="AV264" s="201" t="e">
        <f>IF(#REF!&gt;0,#REF!*#REF!/1000,"")</f>
        <v>#REF!</v>
      </c>
      <c r="AW264" s="201" t="e">
        <f>IF(#REF!&gt;0,#REF!*#REF!/1000,"")</f>
        <v>#REF!</v>
      </c>
      <c r="AX264" s="74" t="e">
        <f t="shared" si="48"/>
        <v>#REF!</v>
      </c>
      <c r="AY264" s="74" t="e">
        <f t="shared" si="49"/>
        <v>#REF!</v>
      </c>
      <c r="AZ264" s="201" t="e">
        <f>IF(ISNA(AX264),"",AX264*#REF!)</f>
        <v>#REF!</v>
      </c>
      <c r="BA264" s="201" t="e">
        <f>IF(ISNA(AY264),"",AY264*#REF!)</f>
        <v>#REF!</v>
      </c>
      <c r="BB264" s="78" t="e">
        <f>IF(#REF!&gt;0,DQ$40,"")</f>
        <v>#REF!</v>
      </c>
      <c r="BC264" s="99"/>
      <c r="BD264" s="650"/>
      <c r="BE264" s="652" t="e">
        <f>IF(OR(#REF!="",F264=""),"",ROUND(#REF!/10^3*F264,3))</f>
        <v>#REF!</v>
      </c>
      <c r="BF264" s="412" t="e">
        <f>IF(#REF!&gt;0,#REF!*#REF!/1000,"")</f>
        <v>#REF!</v>
      </c>
      <c r="BG264" s="412" t="e">
        <f>IF(#REF!&gt;0,#REF!*#REF!/1000,"")</f>
        <v>#REF!</v>
      </c>
      <c r="BH264" s="413" t="e">
        <f>IF(OR(#REF!="●",#REF!="●",#REF!="●",#REF!="●"),"",IF(#REF!="","",#REF!))</f>
        <v>#REF!</v>
      </c>
      <c r="BI264" s="413" t="e">
        <f>IF(OR(#REF!="●",#REF!="●",#REF!="●",#REF!="●"),"",IF(#REF!="","",#REF!))</f>
        <v>#REF!</v>
      </c>
      <c r="BJ264" s="412" t="e">
        <f>IF(ISNA(L264),"",L264*#REF!)</f>
        <v>#REF!</v>
      </c>
      <c r="BK264" s="412" t="e">
        <f>IF(ISNA(M264),"",M264*#REF!)</f>
        <v>#REF!</v>
      </c>
      <c r="BL264" s="415" t="e">
        <f>IF(#REF!&gt;0,DQ$6,"")</f>
        <v>#REF!</v>
      </c>
      <c r="BM264" s="361" t="e">
        <f>IF(#REF!="","",VLOOKUP(#REF!,#REF!,7,0))</f>
        <v>#REF!</v>
      </c>
      <c r="BN264" s="201" t="e">
        <f>IF(OR(#REF!="",BM264=""),"",ROUND(#REF!/10^3*BM264,3))</f>
        <v>#REF!</v>
      </c>
      <c r="BO264" s="201" t="e">
        <f>IF(#REF!&gt;0,#REF!*#REF!/1000,"")</f>
        <v>#REF!</v>
      </c>
      <c r="BP264" s="201" t="e">
        <f>IF(#REF!&gt;0,#REF!*#REF!/1000,"")</f>
        <v>#REF!</v>
      </c>
      <c r="BQ264" s="74" t="e">
        <f t="shared" si="50"/>
        <v>#REF!</v>
      </c>
      <c r="BR264" s="74" t="e">
        <f t="shared" si="51"/>
        <v>#REF!</v>
      </c>
      <c r="BS264" s="201" t="e">
        <f>IF(ISNA(BQ264),"",BQ264*#REF!)</f>
        <v>#REF!</v>
      </c>
      <c r="BT264" s="201" t="e">
        <f>IF(ISNA(BR264),"",BR264*#REF!)</f>
        <v>#REF!</v>
      </c>
      <c r="BU264" s="78" t="e">
        <f>IF(#REF!&gt;0,DQ$57,"")</f>
        <v>#REF!</v>
      </c>
      <c r="BV264" s="99"/>
      <c r="BW264" s="411"/>
      <c r="BX264" s="412" t="e">
        <f>IF(OR(#REF!="",F264=""),"",ROUND(#REF!/10^3*F264,3))</f>
        <v>#REF!</v>
      </c>
      <c r="BY264" s="412" t="e">
        <f>IF(#REF!&gt;0,#REF!*#REF!/1000,"")</f>
        <v>#REF!</v>
      </c>
      <c r="BZ264" s="412" t="e">
        <f>IF(#REF!&gt;0,#REF!*#REF!/1000,"")</f>
        <v>#REF!</v>
      </c>
      <c r="CA264" s="413" t="e">
        <f>IF(OR(#REF!="●",#REF!="●",#REF!="●",#REF!="●",#REF!="●"),"",IF(#REF!="","",#REF!))</f>
        <v>#REF!</v>
      </c>
      <c r="CB264" s="413" t="e">
        <f>IF(OR(#REF!="●",#REF!="●",#REF!="●",#REF!="●",#REF!="●"),"",IF(#REF!="","",#REF!))</f>
        <v>#REF!</v>
      </c>
      <c r="CC264" s="412" t="e">
        <f>IF(ISNA(L264),"",L264*#REF!)</f>
        <v>#REF!</v>
      </c>
      <c r="CD264" s="412" t="e">
        <f>IF(ISNA(M264),"",M264*#REF!)</f>
        <v>#REF!</v>
      </c>
      <c r="CE264" s="415" t="e">
        <f>IF(#REF!&gt;0,DQ$6,"")</f>
        <v>#REF!</v>
      </c>
      <c r="CF264" s="361" t="e">
        <f>IF(#REF!="","",VLOOKUP(#REF!,#REF!,7,0))</f>
        <v>#REF!</v>
      </c>
      <c r="CG264" s="201" t="e">
        <f>IF(OR(#REF!="",CF264=""),"",ROUND(#REF!/10^3*CF264,3))</f>
        <v>#REF!</v>
      </c>
      <c r="CH264" s="201" t="e">
        <f>IF(#REF!&gt;0,#REF!*#REF!/1000,"")</f>
        <v>#REF!</v>
      </c>
      <c r="CI264" s="201" t="e">
        <f>IF(#REF!&gt;0,#REF!*#REF!/1000,"")</f>
        <v>#REF!</v>
      </c>
      <c r="CJ264" s="74" t="e">
        <f t="shared" si="52"/>
        <v>#REF!</v>
      </c>
      <c r="CK264" s="74" t="e">
        <f t="shared" si="53"/>
        <v>#REF!</v>
      </c>
      <c r="CL264" s="201" t="e">
        <f>IF(ISNA(CJ264),"",CJ264*#REF!)</f>
        <v>#REF!</v>
      </c>
      <c r="CM264" s="201" t="e">
        <f>IF(ISNA(CK264),"",CK264*#REF!)</f>
        <v>#REF!</v>
      </c>
      <c r="CN264" s="101" t="e">
        <f>IF(#REF!&gt;0,DQ$57,"")</f>
        <v>#REF!</v>
      </c>
      <c r="CO264" s="84"/>
      <c r="CP264" s="2"/>
      <c r="CQ264" s="2"/>
      <c r="CR264" s="2"/>
      <c r="CS264" s="2"/>
      <c r="CT264" s="2"/>
      <c r="CU264" s="2"/>
      <c r="CV264" s="2"/>
      <c r="CX264" s="2"/>
      <c r="CY264" s="2"/>
      <c r="CZ264" s="2"/>
      <c r="DA264" s="2"/>
      <c r="DB264" s="2"/>
      <c r="DC264" s="2"/>
      <c r="DD264" s="2"/>
      <c r="DE264" s="2"/>
      <c r="DF264" s="2"/>
      <c r="DG264" s="2"/>
      <c r="DJ264" s="4"/>
    </row>
    <row r="265" spans="2:115" ht="18" customHeight="1">
      <c r="B265" s="151" t="e">
        <f>IF(#REF!="","",VLOOKUP(#REF!,$CX$11:$DG$26,9,0))</f>
        <v>#REF!</v>
      </c>
      <c r="C265" s="64" t="e">
        <f>IF(#REF!="",0,VLOOKUP(#REF!,$CP$11:$CQ$16,2,0))</f>
        <v>#REF!</v>
      </c>
      <c r="D265" s="65" t="e">
        <f>IF(#REF!="",0,VLOOKUP(#REF!,$CX$11:$CY$26,2,0))</f>
        <v>#REF!</v>
      </c>
      <c r="E265" s="152" t="e">
        <f t="shared" si="43"/>
        <v>#REF!</v>
      </c>
      <c r="F265" s="155" t="e">
        <f>IF(#REF!="","",VLOOKUP(#REF!,#REF!,7,0))</f>
        <v>#REF!</v>
      </c>
      <c r="G265" s="201" t="e">
        <f>IF(OR(#REF!="",F265=""),"",ROUND(#REF!/10^3*F265,3))</f>
        <v>#REF!</v>
      </c>
      <c r="H265" s="201" t="e">
        <f>IF(#REF!&gt;0,#REF!*#REF!/1000,"")</f>
        <v>#REF!</v>
      </c>
      <c r="I265" s="201" t="e">
        <f>IF(#REF!&gt;0,#REF!*#REF!/1000,"")</f>
        <v>#REF!</v>
      </c>
      <c r="J265" s="51" t="e">
        <f>IF(#REF!="●","",IF(#REF!="","",#REF!))</f>
        <v>#REF!</v>
      </c>
      <c r="K265" s="51" t="e">
        <f>IF(#REF!="●","",IF(#REF!="","",#REF!))</f>
        <v>#REF!</v>
      </c>
      <c r="L265" s="74" t="e">
        <f t="shared" si="44"/>
        <v>#REF!</v>
      </c>
      <c r="M265" s="74" t="e">
        <f t="shared" si="45"/>
        <v>#REF!</v>
      </c>
      <c r="N265" s="201" t="e">
        <f>IF(ISNA(L265),"",L265*#REF!)</f>
        <v>#REF!</v>
      </c>
      <c r="O265" s="201" t="e">
        <f>IF(ISNA(M265),"",M265*#REF!)</f>
        <v>#REF!</v>
      </c>
      <c r="P265" s="78" t="e">
        <f>IF(#REF!&gt;0,DQ$6,"")</f>
        <v>#REF!</v>
      </c>
      <c r="Q265" s="99"/>
      <c r="R265" s="411"/>
      <c r="S265" s="412" t="e">
        <f>IF(OR(#REF!="",F265=""),"",ROUND(#REF!/10^3*F265,3))</f>
        <v>#REF!</v>
      </c>
      <c r="T265" s="412" t="e">
        <f>IF(#REF!&gt;0,#REF!*#REF!/1000,"")</f>
        <v>#REF!</v>
      </c>
      <c r="U265" s="412" t="e">
        <f>IF(#REF!&gt;0,#REF!*#REF!/1000,"")</f>
        <v>#REF!</v>
      </c>
      <c r="V265" s="413" t="e">
        <f>IF(OR(#REF!="●",#REF!="●"),"",IF(#REF!="","",#REF!))</f>
        <v>#REF!</v>
      </c>
      <c r="W265" s="413" t="e">
        <f>IF(OR(#REF!="●",#REF!="●"),"",IF(#REF!="","",#REF!))</f>
        <v>#REF!</v>
      </c>
      <c r="X265" s="412" t="e">
        <f>IF(ISNA(L265),"",L265*#REF!)</f>
        <v>#REF!</v>
      </c>
      <c r="Y265" s="412" t="e">
        <f>IF(ISNA(M265),"",M265*#REF!)</f>
        <v>#REF!</v>
      </c>
      <c r="Z265" s="414" t="e">
        <f>IF(#REF!&gt;0,DQ$6,"")</f>
        <v>#REF!</v>
      </c>
      <c r="AA265" s="95" t="e">
        <f>IF(#REF!="","",VLOOKUP(#REF!,#REF!,7,0))</f>
        <v>#REF!</v>
      </c>
      <c r="AB265" s="201" t="e">
        <f>IF(OR(#REF!="",AA265=""),"",ROUND(#REF!/10^3*AA265,3))</f>
        <v>#REF!</v>
      </c>
      <c r="AC265" s="201" t="e">
        <f>IF(#REF!&gt;0,#REF!*#REF!/1000,"")</f>
        <v>#REF!</v>
      </c>
      <c r="AD265" s="201" t="e">
        <f>IF(#REF!&gt;0,#REF!*#REF!/1000,"")</f>
        <v>#REF!</v>
      </c>
      <c r="AE265" s="74" t="e">
        <f t="shared" si="46"/>
        <v>#REF!</v>
      </c>
      <c r="AF265" s="74" t="e">
        <f t="shared" si="47"/>
        <v>#REF!</v>
      </c>
      <c r="AG265" s="201" t="e">
        <f>IF(ISNA(AE265),"",AE265*#REF!)</f>
        <v>#REF!</v>
      </c>
      <c r="AH265" s="201" t="e">
        <f>IF(ISNA(AF265),"",AF265*#REF!)</f>
        <v>#REF!</v>
      </c>
      <c r="AI265" s="78" t="e">
        <f>IF(#REF!&gt;0,DQ$23,"")</f>
        <v>#REF!</v>
      </c>
      <c r="AJ265" s="99"/>
      <c r="AK265" s="411"/>
      <c r="AL265" s="412" t="e">
        <f>IF(OR(#REF!="",F265=""),"",ROUND(#REF!/10^3*F265,3))</f>
        <v>#REF!</v>
      </c>
      <c r="AM265" s="412" t="e">
        <f>IF(#REF!&gt;0,#REF!*#REF!/1000,"")</f>
        <v>#REF!</v>
      </c>
      <c r="AN265" s="412" t="e">
        <f>IF(#REF!&gt;0,#REF!*#REF!/1000,"")</f>
        <v>#REF!</v>
      </c>
      <c r="AO265" s="413" t="e">
        <f>IF(OR(#REF!="●",#REF!="●",#REF!="●"),"",IF(#REF!="","",#REF!))</f>
        <v>#REF!</v>
      </c>
      <c r="AP265" s="413" t="e">
        <f>IF(OR(#REF!="●",#REF!="●",#REF!="●"),"",IF(#REF!="","",#REF!))</f>
        <v>#REF!</v>
      </c>
      <c r="AQ265" s="412" t="e">
        <f>IF(ISNA(L265),"",L265*#REF!)</f>
        <v>#REF!</v>
      </c>
      <c r="AR265" s="412" t="e">
        <f>IF(ISNA(M265),"",M265*#REF!)</f>
        <v>#REF!</v>
      </c>
      <c r="AS265" s="414" t="e">
        <f>IF(#REF!&gt;0,DQ$6,"")</f>
        <v>#REF!</v>
      </c>
      <c r="AT265" s="95" t="e">
        <f>IF(#REF!="","",VLOOKUP(#REF!,#REF!,7,0))</f>
        <v>#REF!</v>
      </c>
      <c r="AU265" s="201" t="e">
        <f>IF(OR(#REF!="",AT265=""),"",ROUND(#REF!/10^3*AT265,3))</f>
        <v>#REF!</v>
      </c>
      <c r="AV265" s="201" t="e">
        <f>IF(#REF!&gt;0,#REF!*#REF!/1000,"")</f>
        <v>#REF!</v>
      </c>
      <c r="AW265" s="201" t="e">
        <f>IF(#REF!&gt;0,#REF!*#REF!/1000,"")</f>
        <v>#REF!</v>
      </c>
      <c r="AX265" s="74" t="e">
        <f t="shared" si="48"/>
        <v>#REF!</v>
      </c>
      <c r="AY265" s="74" t="e">
        <f t="shared" si="49"/>
        <v>#REF!</v>
      </c>
      <c r="AZ265" s="201" t="e">
        <f>IF(ISNA(AX265),"",AX265*#REF!)</f>
        <v>#REF!</v>
      </c>
      <c r="BA265" s="201" t="e">
        <f>IF(ISNA(AY265),"",AY265*#REF!)</f>
        <v>#REF!</v>
      </c>
      <c r="BB265" s="78" t="e">
        <f>IF(#REF!&gt;0,DQ$40,"")</f>
        <v>#REF!</v>
      </c>
      <c r="BC265" s="99"/>
      <c r="BD265" s="650"/>
      <c r="BE265" s="652" t="e">
        <f>IF(OR(#REF!="",F265=""),"",ROUND(#REF!/10^3*F265,3))</f>
        <v>#REF!</v>
      </c>
      <c r="BF265" s="412" t="e">
        <f>IF(#REF!&gt;0,#REF!*#REF!/1000,"")</f>
        <v>#REF!</v>
      </c>
      <c r="BG265" s="412" t="e">
        <f>IF(#REF!&gt;0,#REF!*#REF!/1000,"")</f>
        <v>#REF!</v>
      </c>
      <c r="BH265" s="413" t="e">
        <f>IF(OR(#REF!="●",#REF!="●",#REF!="●",#REF!="●"),"",IF(#REF!="","",#REF!))</f>
        <v>#REF!</v>
      </c>
      <c r="BI265" s="413" t="e">
        <f>IF(OR(#REF!="●",#REF!="●",#REF!="●",#REF!="●"),"",IF(#REF!="","",#REF!))</f>
        <v>#REF!</v>
      </c>
      <c r="BJ265" s="412" t="e">
        <f>IF(ISNA(L265),"",L265*#REF!)</f>
        <v>#REF!</v>
      </c>
      <c r="BK265" s="412" t="e">
        <f>IF(ISNA(M265),"",M265*#REF!)</f>
        <v>#REF!</v>
      </c>
      <c r="BL265" s="415" t="e">
        <f>IF(#REF!&gt;0,DQ$6,"")</f>
        <v>#REF!</v>
      </c>
      <c r="BM265" s="361" t="e">
        <f>IF(#REF!="","",VLOOKUP(#REF!,#REF!,7,0))</f>
        <v>#REF!</v>
      </c>
      <c r="BN265" s="201" t="e">
        <f>IF(OR(#REF!="",BM265=""),"",ROUND(#REF!/10^3*BM265,3))</f>
        <v>#REF!</v>
      </c>
      <c r="BO265" s="201" t="e">
        <f>IF(#REF!&gt;0,#REF!*#REF!/1000,"")</f>
        <v>#REF!</v>
      </c>
      <c r="BP265" s="201" t="e">
        <f>IF(#REF!&gt;0,#REF!*#REF!/1000,"")</f>
        <v>#REF!</v>
      </c>
      <c r="BQ265" s="74" t="e">
        <f t="shared" si="50"/>
        <v>#REF!</v>
      </c>
      <c r="BR265" s="74" t="e">
        <f t="shared" si="51"/>
        <v>#REF!</v>
      </c>
      <c r="BS265" s="201" t="e">
        <f>IF(ISNA(BQ265),"",BQ265*#REF!)</f>
        <v>#REF!</v>
      </c>
      <c r="BT265" s="201" t="e">
        <f>IF(ISNA(BR265),"",BR265*#REF!)</f>
        <v>#REF!</v>
      </c>
      <c r="BU265" s="78" t="e">
        <f>IF(#REF!&gt;0,DQ$57,"")</f>
        <v>#REF!</v>
      </c>
      <c r="BV265" s="99"/>
      <c r="BW265" s="411"/>
      <c r="BX265" s="412" t="e">
        <f>IF(OR(#REF!="",F265=""),"",ROUND(#REF!/10^3*F265,3))</f>
        <v>#REF!</v>
      </c>
      <c r="BY265" s="412" t="e">
        <f>IF(#REF!&gt;0,#REF!*#REF!/1000,"")</f>
        <v>#REF!</v>
      </c>
      <c r="BZ265" s="412" t="e">
        <f>IF(#REF!&gt;0,#REF!*#REF!/1000,"")</f>
        <v>#REF!</v>
      </c>
      <c r="CA265" s="413" t="e">
        <f>IF(OR(#REF!="●",#REF!="●",#REF!="●",#REF!="●",#REF!="●"),"",IF(#REF!="","",#REF!))</f>
        <v>#REF!</v>
      </c>
      <c r="CB265" s="413" t="e">
        <f>IF(OR(#REF!="●",#REF!="●",#REF!="●",#REF!="●",#REF!="●"),"",IF(#REF!="","",#REF!))</f>
        <v>#REF!</v>
      </c>
      <c r="CC265" s="412" t="e">
        <f>IF(ISNA(L265),"",L265*#REF!)</f>
        <v>#REF!</v>
      </c>
      <c r="CD265" s="412" t="e">
        <f>IF(ISNA(M265),"",M265*#REF!)</f>
        <v>#REF!</v>
      </c>
      <c r="CE265" s="415" t="e">
        <f>IF(#REF!&gt;0,DQ$6,"")</f>
        <v>#REF!</v>
      </c>
      <c r="CF265" s="361" t="e">
        <f>IF(#REF!="","",VLOOKUP(#REF!,#REF!,7,0))</f>
        <v>#REF!</v>
      </c>
      <c r="CG265" s="201" t="e">
        <f>IF(OR(#REF!="",CF265=""),"",ROUND(#REF!/10^3*CF265,3))</f>
        <v>#REF!</v>
      </c>
      <c r="CH265" s="201" t="e">
        <f>IF(#REF!&gt;0,#REF!*#REF!/1000,"")</f>
        <v>#REF!</v>
      </c>
      <c r="CI265" s="201" t="e">
        <f>IF(#REF!&gt;0,#REF!*#REF!/1000,"")</f>
        <v>#REF!</v>
      </c>
      <c r="CJ265" s="74" t="e">
        <f t="shared" si="52"/>
        <v>#REF!</v>
      </c>
      <c r="CK265" s="74" t="e">
        <f t="shared" si="53"/>
        <v>#REF!</v>
      </c>
      <c r="CL265" s="201" t="e">
        <f>IF(ISNA(CJ265),"",CJ265*#REF!)</f>
        <v>#REF!</v>
      </c>
      <c r="CM265" s="201" t="e">
        <f>IF(ISNA(CK265),"",CK265*#REF!)</f>
        <v>#REF!</v>
      </c>
      <c r="CN265" s="101" t="e">
        <f>IF(#REF!&gt;0,DQ$57,"")</f>
        <v>#REF!</v>
      </c>
      <c r="CO265" s="84"/>
      <c r="CP265" s="2"/>
      <c r="CQ265" s="2"/>
      <c r="CR265" s="2"/>
      <c r="CS265" s="2"/>
      <c r="CT265" s="2"/>
      <c r="CU265" s="2"/>
      <c r="CV265" s="2"/>
      <c r="CX265" s="2"/>
      <c r="CY265" s="2"/>
      <c r="CZ265" s="2"/>
      <c r="DA265" s="2"/>
      <c r="DB265" s="2"/>
      <c r="DC265" s="2"/>
      <c r="DD265" s="2"/>
      <c r="DE265" s="2"/>
      <c r="DF265" s="2"/>
      <c r="DG265" s="2"/>
      <c r="DJ265" s="4"/>
    </row>
    <row r="266" spans="2:115" ht="18" customHeight="1">
      <c r="B266" s="151" t="e">
        <f>IF(#REF!="","",VLOOKUP(#REF!,$CX$11:$DG$26,9,0))</f>
        <v>#REF!</v>
      </c>
      <c r="C266" s="64" t="e">
        <f>IF(#REF!="",0,VLOOKUP(#REF!,$CP$11:$CQ$16,2,0))</f>
        <v>#REF!</v>
      </c>
      <c r="D266" s="65" t="e">
        <f>IF(#REF!="",0,VLOOKUP(#REF!,$CX$11:$CY$26,2,0))</f>
        <v>#REF!</v>
      </c>
      <c r="E266" s="152" t="e">
        <f t="shared" si="43"/>
        <v>#REF!</v>
      </c>
      <c r="F266" s="155" t="e">
        <f>IF(#REF!="","",VLOOKUP(#REF!,#REF!,7,0))</f>
        <v>#REF!</v>
      </c>
      <c r="G266" s="201" t="e">
        <f>IF(OR(#REF!="",F266=""),"",ROUND(#REF!/10^3*F266,3))</f>
        <v>#REF!</v>
      </c>
      <c r="H266" s="201" t="e">
        <f>IF(#REF!&gt;0,#REF!*#REF!/1000,"")</f>
        <v>#REF!</v>
      </c>
      <c r="I266" s="201" t="e">
        <f>IF(#REF!&gt;0,#REF!*#REF!/1000,"")</f>
        <v>#REF!</v>
      </c>
      <c r="J266" s="51" t="e">
        <f>IF(#REF!="●","",IF(#REF!="","",#REF!))</f>
        <v>#REF!</v>
      </c>
      <c r="K266" s="51" t="e">
        <f>IF(#REF!="●","",IF(#REF!="","",#REF!))</f>
        <v>#REF!</v>
      </c>
      <c r="L266" s="74" t="e">
        <f t="shared" si="44"/>
        <v>#REF!</v>
      </c>
      <c r="M266" s="74" t="e">
        <f t="shared" si="45"/>
        <v>#REF!</v>
      </c>
      <c r="N266" s="201" t="e">
        <f>IF(ISNA(L266),"",L266*#REF!)</f>
        <v>#REF!</v>
      </c>
      <c r="O266" s="201" t="e">
        <f>IF(ISNA(M266),"",M266*#REF!)</f>
        <v>#REF!</v>
      </c>
      <c r="P266" s="78" t="e">
        <f>IF(#REF!&gt;0,DQ$6,"")</f>
        <v>#REF!</v>
      </c>
      <c r="Q266" s="99"/>
      <c r="R266" s="411"/>
      <c r="S266" s="412" t="e">
        <f>IF(OR(#REF!="",F266=""),"",ROUND(#REF!/10^3*F266,3))</f>
        <v>#REF!</v>
      </c>
      <c r="T266" s="412" t="e">
        <f>IF(#REF!&gt;0,#REF!*#REF!/1000,"")</f>
        <v>#REF!</v>
      </c>
      <c r="U266" s="412" t="e">
        <f>IF(#REF!&gt;0,#REF!*#REF!/1000,"")</f>
        <v>#REF!</v>
      </c>
      <c r="V266" s="413" t="e">
        <f>IF(OR(#REF!="●",#REF!="●"),"",IF(#REF!="","",#REF!))</f>
        <v>#REF!</v>
      </c>
      <c r="W266" s="413" t="e">
        <f>IF(OR(#REF!="●",#REF!="●"),"",IF(#REF!="","",#REF!))</f>
        <v>#REF!</v>
      </c>
      <c r="X266" s="412" t="e">
        <f>IF(ISNA(L266),"",L266*#REF!)</f>
        <v>#REF!</v>
      </c>
      <c r="Y266" s="412" t="e">
        <f>IF(ISNA(M266),"",M266*#REF!)</f>
        <v>#REF!</v>
      </c>
      <c r="Z266" s="414" t="e">
        <f>IF(#REF!&gt;0,DQ$6,"")</f>
        <v>#REF!</v>
      </c>
      <c r="AA266" s="95" t="e">
        <f>IF(#REF!="","",VLOOKUP(#REF!,#REF!,7,0))</f>
        <v>#REF!</v>
      </c>
      <c r="AB266" s="201" t="e">
        <f>IF(OR(#REF!="",AA266=""),"",ROUND(#REF!/10^3*AA266,3))</f>
        <v>#REF!</v>
      </c>
      <c r="AC266" s="201" t="e">
        <f>IF(#REF!&gt;0,#REF!*#REF!/1000,"")</f>
        <v>#REF!</v>
      </c>
      <c r="AD266" s="201" t="e">
        <f>IF(#REF!&gt;0,#REF!*#REF!/1000,"")</f>
        <v>#REF!</v>
      </c>
      <c r="AE266" s="74" t="e">
        <f t="shared" si="46"/>
        <v>#REF!</v>
      </c>
      <c r="AF266" s="74" t="e">
        <f t="shared" si="47"/>
        <v>#REF!</v>
      </c>
      <c r="AG266" s="201" t="e">
        <f>IF(ISNA(AE266),"",AE266*#REF!)</f>
        <v>#REF!</v>
      </c>
      <c r="AH266" s="201" t="e">
        <f>IF(ISNA(AF266),"",AF266*#REF!)</f>
        <v>#REF!</v>
      </c>
      <c r="AI266" s="78" t="e">
        <f>IF(#REF!&gt;0,DQ$23,"")</f>
        <v>#REF!</v>
      </c>
      <c r="AJ266" s="99"/>
      <c r="AK266" s="411"/>
      <c r="AL266" s="412" t="e">
        <f>IF(OR(#REF!="",F266=""),"",ROUND(#REF!/10^3*F266,3))</f>
        <v>#REF!</v>
      </c>
      <c r="AM266" s="412" t="e">
        <f>IF(#REF!&gt;0,#REF!*#REF!/1000,"")</f>
        <v>#REF!</v>
      </c>
      <c r="AN266" s="412" t="e">
        <f>IF(#REF!&gt;0,#REF!*#REF!/1000,"")</f>
        <v>#REF!</v>
      </c>
      <c r="AO266" s="413" t="e">
        <f>IF(OR(#REF!="●",#REF!="●",#REF!="●"),"",IF(#REF!="","",#REF!))</f>
        <v>#REF!</v>
      </c>
      <c r="AP266" s="413" t="e">
        <f>IF(OR(#REF!="●",#REF!="●",#REF!="●"),"",IF(#REF!="","",#REF!))</f>
        <v>#REF!</v>
      </c>
      <c r="AQ266" s="412" t="e">
        <f>IF(ISNA(L266),"",L266*#REF!)</f>
        <v>#REF!</v>
      </c>
      <c r="AR266" s="412" t="e">
        <f>IF(ISNA(M266),"",M266*#REF!)</f>
        <v>#REF!</v>
      </c>
      <c r="AS266" s="414" t="e">
        <f>IF(#REF!&gt;0,DQ$6,"")</f>
        <v>#REF!</v>
      </c>
      <c r="AT266" s="95" t="e">
        <f>IF(#REF!="","",VLOOKUP(#REF!,#REF!,7,0))</f>
        <v>#REF!</v>
      </c>
      <c r="AU266" s="201" t="e">
        <f>IF(OR(#REF!="",AT266=""),"",ROUND(#REF!/10^3*AT266,3))</f>
        <v>#REF!</v>
      </c>
      <c r="AV266" s="201" t="e">
        <f>IF(#REF!&gt;0,#REF!*#REF!/1000,"")</f>
        <v>#REF!</v>
      </c>
      <c r="AW266" s="201" t="e">
        <f>IF(#REF!&gt;0,#REF!*#REF!/1000,"")</f>
        <v>#REF!</v>
      </c>
      <c r="AX266" s="74" t="e">
        <f t="shared" si="48"/>
        <v>#REF!</v>
      </c>
      <c r="AY266" s="74" t="e">
        <f t="shared" si="49"/>
        <v>#REF!</v>
      </c>
      <c r="AZ266" s="201" t="e">
        <f>IF(ISNA(AX266),"",AX266*#REF!)</f>
        <v>#REF!</v>
      </c>
      <c r="BA266" s="201" t="e">
        <f>IF(ISNA(AY266),"",AY266*#REF!)</f>
        <v>#REF!</v>
      </c>
      <c r="BB266" s="78" t="e">
        <f>IF(#REF!&gt;0,DQ$40,"")</f>
        <v>#REF!</v>
      </c>
      <c r="BC266" s="99"/>
      <c r="BD266" s="650"/>
      <c r="BE266" s="652" t="e">
        <f>IF(OR(#REF!="",F266=""),"",ROUND(#REF!/10^3*F266,3))</f>
        <v>#REF!</v>
      </c>
      <c r="BF266" s="412" t="e">
        <f>IF(#REF!&gt;0,#REF!*#REF!/1000,"")</f>
        <v>#REF!</v>
      </c>
      <c r="BG266" s="412" t="e">
        <f>IF(#REF!&gt;0,#REF!*#REF!/1000,"")</f>
        <v>#REF!</v>
      </c>
      <c r="BH266" s="413" t="e">
        <f>IF(OR(#REF!="●",#REF!="●",#REF!="●",#REF!="●"),"",IF(#REF!="","",#REF!))</f>
        <v>#REF!</v>
      </c>
      <c r="BI266" s="413" t="e">
        <f>IF(OR(#REF!="●",#REF!="●",#REF!="●",#REF!="●"),"",IF(#REF!="","",#REF!))</f>
        <v>#REF!</v>
      </c>
      <c r="BJ266" s="412" t="e">
        <f>IF(ISNA(L266),"",L266*#REF!)</f>
        <v>#REF!</v>
      </c>
      <c r="BK266" s="412" t="e">
        <f>IF(ISNA(M266),"",M266*#REF!)</f>
        <v>#REF!</v>
      </c>
      <c r="BL266" s="415" t="e">
        <f>IF(#REF!&gt;0,DQ$6,"")</f>
        <v>#REF!</v>
      </c>
      <c r="BM266" s="361" t="e">
        <f>IF(#REF!="","",VLOOKUP(#REF!,#REF!,7,0))</f>
        <v>#REF!</v>
      </c>
      <c r="BN266" s="201" t="e">
        <f>IF(OR(#REF!="",BM266=""),"",ROUND(#REF!/10^3*BM266,3))</f>
        <v>#REF!</v>
      </c>
      <c r="BO266" s="201" t="e">
        <f>IF(#REF!&gt;0,#REF!*#REF!/1000,"")</f>
        <v>#REF!</v>
      </c>
      <c r="BP266" s="201" t="e">
        <f>IF(#REF!&gt;0,#REF!*#REF!/1000,"")</f>
        <v>#REF!</v>
      </c>
      <c r="BQ266" s="74" t="e">
        <f t="shared" si="50"/>
        <v>#REF!</v>
      </c>
      <c r="BR266" s="74" t="e">
        <f t="shared" si="51"/>
        <v>#REF!</v>
      </c>
      <c r="BS266" s="201" t="e">
        <f>IF(ISNA(BQ266),"",BQ266*#REF!)</f>
        <v>#REF!</v>
      </c>
      <c r="BT266" s="201" t="e">
        <f>IF(ISNA(BR266),"",BR266*#REF!)</f>
        <v>#REF!</v>
      </c>
      <c r="BU266" s="78" t="e">
        <f>IF(#REF!&gt;0,DQ$57,"")</f>
        <v>#REF!</v>
      </c>
      <c r="BV266" s="99"/>
      <c r="BW266" s="411"/>
      <c r="BX266" s="412" t="e">
        <f>IF(OR(#REF!="",F266=""),"",ROUND(#REF!/10^3*F266,3))</f>
        <v>#REF!</v>
      </c>
      <c r="BY266" s="412" t="e">
        <f>IF(#REF!&gt;0,#REF!*#REF!/1000,"")</f>
        <v>#REF!</v>
      </c>
      <c r="BZ266" s="412" t="e">
        <f>IF(#REF!&gt;0,#REF!*#REF!/1000,"")</f>
        <v>#REF!</v>
      </c>
      <c r="CA266" s="413" t="e">
        <f>IF(OR(#REF!="●",#REF!="●",#REF!="●",#REF!="●",#REF!="●"),"",IF(#REF!="","",#REF!))</f>
        <v>#REF!</v>
      </c>
      <c r="CB266" s="413" t="e">
        <f>IF(OR(#REF!="●",#REF!="●",#REF!="●",#REF!="●",#REF!="●"),"",IF(#REF!="","",#REF!))</f>
        <v>#REF!</v>
      </c>
      <c r="CC266" s="412" t="e">
        <f>IF(ISNA(L266),"",L266*#REF!)</f>
        <v>#REF!</v>
      </c>
      <c r="CD266" s="412" t="e">
        <f>IF(ISNA(M266),"",M266*#REF!)</f>
        <v>#REF!</v>
      </c>
      <c r="CE266" s="415" t="e">
        <f>IF(#REF!&gt;0,DQ$6,"")</f>
        <v>#REF!</v>
      </c>
      <c r="CF266" s="361" t="e">
        <f>IF(#REF!="","",VLOOKUP(#REF!,#REF!,7,0))</f>
        <v>#REF!</v>
      </c>
      <c r="CG266" s="201" t="e">
        <f>IF(OR(#REF!="",CF266=""),"",ROUND(#REF!/10^3*CF266,3))</f>
        <v>#REF!</v>
      </c>
      <c r="CH266" s="201" t="e">
        <f>IF(#REF!&gt;0,#REF!*#REF!/1000,"")</f>
        <v>#REF!</v>
      </c>
      <c r="CI266" s="201" t="e">
        <f>IF(#REF!&gt;0,#REF!*#REF!/1000,"")</f>
        <v>#REF!</v>
      </c>
      <c r="CJ266" s="74" t="e">
        <f t="shared" si="52"/>
        <v>#REF!</v>
      </c>
      <c r="CK266" s="74" t="e">
        <f t="shared" si="53"/>
        <v>#REF!</v>
      </c>
      <c r="CL266" s="201" t="e">
        <f>IF(ISNA(CJ266),"",CJ266*#REF!)</f>
        <v>#REF!</v>
      </c>
      <c r="CM266" s="201" t="e">
        <f>IF(ISNA(CK266),"",CK266*#REF!)</f>
        <v>#REF!</v>
      </c>
      <c r="CN266" s="101" t="e">
        <f>IF(#REF!&gt;0,DQ$57,"")</f>
        <v>#REF!</v>
      </c>
      <c r="CO266" s="84"/>
      <c r="CP266" s="2"/>
      <c r="CQ266" s="2"/>
      <c r="CR266" s="2"/>
      <c r="CS266" s="2"/>
      <c r="CT266" s="2"/>
      <c r="CU266" s="2"/>
      <c r="CV266" s="2"/>
      <c r="CX266" s="2"/>
      <c r="CY266" s="2"/>
      <c r="CZ266" s="2"/>
      <c r="DA266" s="2"/>
      <c r="DB266" s="2"/>
      <c r="DC266" s="2"/>
      <c r="DD266" s="2"/>
      <c r="DE266" s="2"/>
      <c r="DF266" s="2"/>
      <c r="DG266" s="2"/>
      <c r="DJ266" s="4"/>
    </row>
    <row r="267" spans="2:115" ht="18" customHeight="1">
      <c r="B267" s="151" t="e">
        <f>IF(#REF!="","",VLOOKUP(#REF!,$CX$11:$DG$26,9,0))</f>
        <v>#REF!</v>
      </c>
      <c r="C267" s="64" t="e">
        <f>IF(#REF!="",0,VLOOKUP(#REF!,$CP$11:$CQ$16,2,0))</f>
        <v>#REF!</v>
      </c>
      <c r="D267" s="65" t="e">
        <f>IF(#REF!="",0,VLOOKUP(#REF!,$CX$11:$CY$26,2,0))</f>
        <v>#REF!</v>
      </c>
      <c r="E267" s="152" t="e">
        <f t="shared" si="43"/>
        <v>#REF!</v>
      </c>
      <c r="F267" s="155" t="e">
        <f>IF(#REF!="","",VLOOKUP(#REF!,#REF!,7,0))</f>
        <v>#REF!</v>
      </c>
      <c r="G267" s="201" t="e">
        <f>IF(OR(#REF!="",F267=""),"",ROUND(#REF!/10^3*F267,3))</f>
        <v>#REF!</v>
      </c>
      <c r="H267" s="201" t="e">
        <f>IF(#REF!&gt;0,#REF!*#REF!/1000,"")</f>
        <v>#REF!</v>
      </c>
      <c r="I267" s="201" t="e">
        <f>IF(#REF!&gt;0,#REF!*#REF!/1000,"")</f>
        <v>#REF!</v>
      </c>
      <c r="J267" s="51" t="e">
        <f>IF(#REF!="●","",IF(#REF!="","",#REF!))</f>
        <v>#REF!</v>
      </c>
      <c r="K267" s="51" t="e">
        <f>IF(#REF!="●","",IF(#REF!="","",#REF!))</f>
        <v>#REF!</v>
      </c>
      <c r="L267" s="74" t="e">
        <f t="shared" si="44"/>
        <v>#REF!</v>
      </c>
      <c r="M267" s="74" t="e">
        <f t="shared" si="45"/>
        <v>#REF!</v>
      </c>
      <c r="N267" s="201" t="e">
        <f>IF(ISNA(L267),"",L267*#REF!)</f>
        <v>#REF!</v>
      </c>
      <c r="O267" s="201" t="e">
        <f>IF(ISNA(M267),"",M267*#REF!)</f>
        <v>#REF!</v>
      </c>
      <c r="P267" s="78" t="e">
        <f>IF(#REF!&gt;0,DQ$6,"")</f>
        <v>#REF!</v>
      </c>
      <c r="Q267" s="99"/>
      <c r="R267" s="411"/>
      <c r="S267" s="412" t="e">
        <f>IF(OR(#REF!="",F267=""),"",ROUND(#REF!/10^3*F267,3))</f>
        <v>#REF!</v>
      </c>
      <c r="T267" s="412" t="e">
        <f>IF(#REF!&gt;0,#REF!*#REF!/1000,"")</f>
        <v>#REF!</v>
      </c>
      <c r="U267" s="412" t="e">
        <f>IF(#REF!&gt;0,#REF!*#REF!/1000,"")</f>
        <v>#REF!</v>
      </c>
      <c r="V267" s="413" t="e">
        <f>IF(OR(#REF!="●",#REF!="●"),"",IF(#REF!="","",#REF!))</f>
        <v>#REF!</v>
      </c>
      <c r="W267" s="413" t="e">
        <f>IF(OR(#REF!="●",#REF!="●"),"",IF(#REF!="","",#REF!))</f>
        <v>#REF!</v>
      </c>
      <c r="X267" s="412" t="e">
        <f>IF(ISNA(L267),"",L267*#REF!)</f>
        <v>#REF!</v>
      </c>
      <c r="Y267" s="412" t="e">
        <f>IF(ISNA(M267),"",M267*#REF!)</f>
        <v>#REF!</v>
      </c>
      <c r="Z267" s="414" t="e">
        <f>IF(#REF!&gt;0,DQ$6,"")</f>
        <v>#REF!</v>
      </c>
      <c r="AA267" s="95" t="e">
        <f>IF(#REF!="","",VLOOKUP(#REF!,#REF!,7,0))</f>
        <v>#REF!</v>
      </c>
      <c r="AB267" s="201" t="e">
        <f>IF(OR(#REF!="",AA267=""),"",ROUND(#REF!/10^3*AA267,3))</f>
        <v>#REF!</v>
      </c>
      <c r="AC267" s="201" t="e">
        <f>IF(#REF!&gt;0,#REF!*#REF!/1000,"")</f>
        <v>#REF!</v>
      </c>
      <c r="AD267" s="201" t="e">
        <f>IF(#REF!&gt;0,#REF!*#REF!/1000,"")</f>
        <v>#REF!</v>
      </c>
      <c r="AE267" s="74" t="e">
        <f t="shared" si="46"/>
        <v>#REF!</v>
      </c>
      <c r="AF267" s="74" t="e">
        <f t="shared" si="47"/>
        <v>#REF!</v>
      </c>
      <c r="AG267" s="201" t="e">
        <f>IF(ISNA(AE267),"",AE267*#REF!)</f>
        <v>#REF!</v>
      </c>
      <c r="AH267" s="201" t="e">
        <f>IF(ISNA(AF267),"",AF267*#REF!)</f>
        <v>#REF!</v>
      </c>
      <c r="AI267" s="78" t="e">
        <f>IF(#REF!&gt;0,DQ$23,"")</f>
        <v>#REF!</v>
      </c>
      <c r="AJ267" s="99"/>
      <c r="AK267" s="411"/>
      <c r="AL267" s="412" t="e">
        <f>IF(OR(#REF!="",F267=""),"",ROUND(#REF!/10^3*F267,3))</f>
        <v>#REF!</v>
      </c>
      <c r="AM267" s="412" t="e">
        <f>IF(#REF!&gt;0,#REF!*#REF!/1000,"")</f>
        <v>#REF!</v>
      </c>
      <c r="AN267" s="412" t="e">
        <f>IF(#REF!&gt;0,#REF!*#REF!/1000,"")</f>
        <v>#REF!</v>
      </c>
      <c r="AO267" s="413" t="e">
        <f>IF(OR(#REF!="●",#REF!="●",#REF!="●"),"",IF(#REF!="","",#REF!))</f>
        <v>#REF!</v>
      </c>
      <c r="AP267" s="413" t="e">
        <f>IF(OR(#REF!="●",#REF!="●",#REF!="●"),"",IF(#REF!="","",#REF!))</f>
        <v>#REF!</v>
      </c>
      <c r="AQ267" s="412" t="e">
        <f>IF(ISNA(L267),"",L267*#REF!)</f>
        <v>#REF!</v>
      </c>
      <c r="AR267" s="412" t="e">
        <f>IF(ISNA(M267),"",M267*#REF!)</f>
        <v>#REF!</v>
      </c>
      <c r="AS267" s="414" t="e">
        <f>IF(#REF!&gt;0,DQ$6,"")</f>
        <v>#REF!</v>
      </c>
      <c r="AT267" s="95" t="e">
        <f>IF(#REF!="","",VLOOKUP(#REF!,#REF!,7,0))</f>
        <v>#REF!</v>
      </c>
      <c r="AU267" s="201" t="e">
        <f>IF(OR(#REF!="",AT267=""),"",ROUND(#REF!/10^3*AT267,3))</f>
        <v>#REF!</v>
      </c>
      <c r="AV267" s="201" t="e">
        <f>IF(#REF!&gt;0,#REF!*#REF!/1000,"")</f>
        <v>#REF!</v>
      </c>
      <c r="AW267" s="201" t="e">
        <f>IF(#REF!&gt;0,#REF!*#REF!/1000,"")</f>
        <v>#REF!</v>
      </c>
      <c r="AX267" s="74" t="e">
        <f t="shared" si="48"/>
        <v>#REF!</v>
      </c>
      <c r="AY267" s="74" t="e">
        <f t="shared" si="49"/>
        <v>#REF!</v>
      </c>
      <c r="AZ267" s="201" t="e">
        <f>IF(ISNA(AX267),"",AX267*#REF!)</f>
        <v>#REF!</v>
      </c>
      <c r="BA267" s="201" t="e">
        <f>IF(ISNA(AY267),"",AY267*#REF!)</f>
        <v>#REF!</v>
      </c>
      <c r="BB267" s="78" t="e">
        <f>IF(#REF!&gt;0,DQ$40,"")</f>
        <v>#REF!</v>
      </c>
      <c r="BC267" s="99"/>
      <c r="BD267" s="650"/>
      <c r="BE267" s="652" t="e">
        <f>IF(OR(#REF!="",F267=""),"",ROUND(#REF!/10^3*F267,3))</f>
        <v>#REF!</v>
      </c>
      <c r="BF267" s="412" t="e">
        <f>IF(#REF!&gt;0,#REF!*#REF!/1000,"")</f>
        <v>#REF!</v>
      </c>
      <c r="BG267" s="412" t="e">
        <f>IF(#REF!&gt;0,#REF!*#REF!/1000,"")</f>
        <v>#REF!</v>
      </c>
      <c r="BH267" s="413" t="e">
        <f>IF(OR(#REF!="●",#REF!="●",#REF!="●",#REF!="●"),"",IF(#REF!="","",#REF!))</f>
        <v>#REF!</v>
      </c>
      <c r="BI267" s="413" t="e">
        <f>IF(OR(#REF!="●",#REF!="●",#REF!="●",#REF!="●"),"",IF(#REF!="","",#REF!))</f>
        <v>#REF!</v>
      </c>
      <c r="BJ267" s="412" t="e">
        <f>IF(ISNA(L267),"",L267*#REF!)</f>
        <v>#REF!</v>
      </c>
      <c r="BK267" s="412" t="e">
        <f>IF(ISNA(M267),"",M267*#REF!)</f>
        <v>#REF!</v>
      </c>
      <c r="BL267" s="415" t="e">
        <f>IF(#REF!&gt;0,DQ$6,"")</f>
        <v>#REF!</v>
      </c>
      <c r="BM267" s="361" t="e">
        <f>IF(#REF!="","",VLOOKUP(#REF!,#REF!,7,0))</f>
        <v>#REF!</v>
      </c>
      <c r="BN267" s="201" t="e">
        <f>IF(OR(#REF!="",BM267=""),"",ROUND(#REF!/10^3*BM267,3))</f>
        <v>#REF!</v>
      </c>
      <c r="BO267" s="201" t="e">
        <f>IF(#REF!&gt;0,#REF!*#REF!/1000,"")</f>
        <v>#REF!</v>
      </c>
      <c r="BP267" s="201" t="e">
        <f>IF(#REF!&gt;0,#REF!*#REF!/1000,"")</f>
        <v>#REF!</v>
      </c>
      <c r="BQ267" s="74" t="e">
        <f t="shared" si="50"/>
        <v>#REF!</v>
      </c>
      <c r="BR267" s="74" t="e">
        <f t="shared" si="51"/>
        <v>#REF!</v>
      </c>
      <c r="BS267" s="201" t="e">
        <f>IF(ISNA(BQ267),"",BQ267*#REF!)</f>
        <v>#REF!</v>
      </c>
      <c r="BT267" s="201" t="e">
        <f>IF(ISNA(BR267),"",BR267*#REF!)</f>
        <v>#REF!</v>
      </c>
      <c r="BU267" s="78" t="e">
        <f>IF(#REF!&gt;0,DQ$57,"")</f>
        <v>#REF!</v>
      </c>
      <c r="BV267" s="99"/>
      <c r="BW267" s="411"/>
      <c r="BX267" s="412" t="e">
        <f>IF(OR(#REF!="",F267=""),"",ROUND(#REF!/10^3*F267,3))</f>
        <v>#REF!</v>
      </c>
      <c r="BY267" s="412" t="e">
        <f>IF(#REF!&gt;0,#REF!*#REF!/1000,"")</f>
        <v>#REF!</v>
      </c>
      <c r="BZ267" s="412" t="e">
        <f>IF(#REF!&gt;0,#REF!*#REF!/1000,"")</f>
        <v>#REF!</v>
      </c>
      <c r="CA267" s="413" t="e">
        <f>IF(OR(#REF!="●",#REF!="●",#REF!="●",#REF!="●",#REF!="●"),"",IF(#REF!="","",#REF!))</f>
        <v>#REF!</v>
      </c>
      <c r="CB267" s="413" t="e">
        <f>IF(OR(#REF!="●",#REF!="●",#REF!="●",#REF!="●",#REF!="●"),"",IF(#REF!="","",#REF!))</f>
        <v>#REF!</v>
      </c>
      <c r="CC267" s="412" t="e">
        <f>IF(ISNA(L267),"",L267*#REF!)</f>
        <v>#REF!</v>
      </c>
      <c r="CD267" s="412" t="e">
        <f>IF(ISNA(M267),"",M267*#REF!)</f>
        <v>#REF!</v>
      </c>
      <c r="CE267" s="415" t="e">
        <f>IF(#REF!&gt;0,DQ$6,"")</f>
        <v>#REF!</v>
      </c>
      <c r="CF267" s="361" t="e">
        <f>IF(#REF!="","",VLOOKUP(#REF!,#REF!,7,0))</f>
        <v>#REF!</v>
      </c>
      <c r="CG267" s="201" t="e">
        <f>IF(OR(#REF!="",CF267=""),"",ROUND(#REF!/10^3*CF267,3))</f>
        <v>#REF!</v>
      </c>
      <c r="CH267" s="201" t="e">
        <f>IF(#REF!&gt;0,#REF!*#REF!/1000,"")</f>
        <v>#REF!</v>
      </c>
      <c r="CI267" s="201" t="e">
        <f>IF(#REF!&gt;0,#REF!*#REF!/1000,"")</f>
        <v>#REF!</v>
      </c>
      <c r="CJ267" s="74" t="e">
        <f t="shared" si="52"/>
        <v>#REF!</v>
      </c>
      <c r="CK267" s="74" t="e">
        <f t="shared" si="53"/>
        <v>#REF!</v>
      </c>
      <c r="CL267" s="201" t="e">
        <f>IF(ISNA(CJ267),"",CJ267*#REF!)</f>
        <v>#REF!</v>
      </c>
      <c r="CM267" s="201" t="e">
        <f>IF(ISNA(CK267),"",CK267*#REF!)</f>
        <v>#REF!</v>
      </c>
      <c r="CN267" s="101" t="e">
        <f>IF(#REF!&gt;0,DQ$57,"")</f>
        <v>#REF!</v>
      </c>
      <c r="CO267" s="84"/>
      <c r="CP267" s="2"/>
      <c r="CQ267" s="2"/>
      <c r="CR267" s="2"/>
      <c r="CS267" s="2"/>
      <c r="CT267" s="2"/>
      <c r="CU267" s="2"/>
      <c r="CV267" s="2"/>
      <c r="CX267" s="2"/>
      <c r="CY267" s="2"/>
      <c r="CZ267" s="2"/>
      <c r="DA267" s="2"/>
      <c r="DB267" s="2"/>
      <c r="DC267" s="2"/>
      <c r="DD267" s="2"/>
      <c r="DE267" s="2"/>
      <c r="DF267" s="2"/>
      <c r="DG267" s="2"/>
      <c r="DJ267" s="4"/>
    </row>
    <row r="268" spans="2:115" ht="18" customHeight="1">
      <c r="B268" s="151" t="e">
        <f>IF(#REF!="","",VLOOKUP(#REF!,$CX$11:$DG$26,9,0))</f>
        <v>#REF!</v>
      </c>
      <c r="C268" s="64" t="e">
        <f>IF(#REF!="",0,VLOOKUP(#REF!,$CP$11:$CQ$16,2,0))</f>
        <v>#REF!</v>
      </c>
      <c r="D268" s="65" t="e">
        <f>IF(#REF!="",0,VLOOKUP(#REF!,$CX$11:$CY$26,2,0))</f>
        <v>#REF!</v>
      </c>
      <c r="E268" s="152" t="e">
        <f t="shared" ref="E268:E331" si="54">C268+D268</f>
        <v>#REF!</v>
      </c>
      <c r="F268" s="155" t="e">
        <f>IF(#REF!="","",VLOOKUP(#REF!,#REF!,7,0))</f>
        <v>#REF!</v>
      </c>
      <c r="G268" s="201" t="e">
        <f>IF(OR(#REF!="",F268=""),"",ROUND(#REF!/10^3*F268,3))</f>
        <v>#REF!</v>
      </c>
      <c r="H268" s="201" t="e">
        <f>IF(#REF!&gt;0,#REF!*#REF!/1000,"")</f>
        <v>#REF!</v>
      </c>
      <c r="I268" s="201" t="e">
        <f>IF(#REF!&gt;0,#REF!*#REF!/1000,"")</f>
        <v>#REF!</v>
      </c>
      <c r="J268" s="51" t="e">
        <f>IF(#REF!="●","",IF(#REF!="","",#REF!))</f>
        <v>#REF!</v>
      </c>
      <c r="K268" s="51" t="e">
        <f>IF(#REF!="●","",IF(#REF!="","",#REF!))</f>
        <v>#REF!</v>
      </c>
      <c r="L268" s="74" t="e">
        <f t="shared" ref="L268:L331" si="55">VLOOKUP(E268,$DN$6:$DP$18,2,0)</f>
        <v>#REF!</v>
      </c>
      <c r="M268" s="74" t="e">
        <f t="shared" ref="M268:M331" si="56">VLOOKUP(E268,$DN$6:$DP$18,3,0)</f>
        <v>#REF!</v>
      </c>
      <c r="N268" s="201" t="e">
        <f>IF(ISNA(L268),"",L268*#REF!)</f>
        <v>#REF!</v>
      </c>
      <c r="O268" s="201" t="e">
        <f>IF(ISNA(M268),"",M268*#REF!)</f>
        <v>#REF!</v>
      </c>
      <c r="P268" s="78" t="e">
        <f>IF(#REF!&gt;0,DQ$6,"")</f>
        <v>#REF!</v>
      </c>
      <c r="Q268" s="99"/>
      <c r="R268" s="411"/>
      <c r="S268" s="412" t="e">
        <f>IF(OR(#REF!="",F268=""),"",ROUND(#REF!/10^3*F268,3))</f>
        <v>#REF!</v>
      </c>
      <c r="T268" s="412" t="e">
        <f>IF(#REF!&gt;0,#REF!*#REF!/1000,"")</f>
        <v>#REF!</v>
      </c>
      <c r="U268" s="412" t="e">
        <f>IF(#REF!&gt;0,#REF!*#REF!/1000,"")</f>
        <v>#REF!</v>
      </c>
      <c r="V268" s="413" t="e">
        <f>IF(OR(#REF!="●",#REF!="●"),"",IF(#REF!="","",#REF!))</f>
        <v>#REF!</v>
      </c>
      <c r="W268" s="413" t="e">
        <f>IF(OR(#REF!="●",#REF!="●"),"",IF(#REF!="","",#REF!))</f>
        <v>#REF!</v>
      </c>
      <c r="X268" s="412" t="e">
        <f>IF(ISNA(L268),"",L268*#REF!)</f>
        <v>#REF!</v>
      </c>
      <c r="Y268" s="412" t="e">
        <f>IF(ISNA(M268),"",M268*#REF!)</f>
        <v>#REF!</v>
      </c>
      <c r="Z268" s="414" t="e">
        <f>IF(#REF!&gt;0,DQ$6,"")</f>
        <v>#REF!</v>
      </c>
      <c r="AA268" s="95" t="e">
        <f>IF(#REF!="","",VLOOKUP(#REF!,#REF!,7,0))</f>
        <v>#REF!</v>
      </c>
      <c r="AB268" s="201" t="e">
        <f>IF(OR(#REF!="",AA268=""),"",ROUND(#REF!/10^3*AA268,3))</f>
        <v>#REF!</v>
      </c>
      <c r="AC268" s="201" t="e">
        <f>IF(#REF!&gt;0,#REF!*#REF!/1000,"")</f>
        <v>#REF!</v>
      </c>
      <c r="AD268" s="201" t="e">
        <f>IF(#REF!&gt;0,#REF!*#REF!/1000,"")</f>
        <v>#REF!</v>
      </c>
      <c r="AE268" s="74" t="e">
        <f t="shared" ref="AE268:AE331" si="57">VLOOKUP(E268,$DN$23:$DP$35,2,0)</f>
        <v>#REF!</v>
      </c>
      <c r="AF268" s="74" t="e">
        <f t="shared" ref="AF268:AF331" si="58">VLOOKUP(E268,$DN$23:$DP$35,3,0)</f>
        <v>#REF!</v>
      </c>
      <c r="AG268" s="201" t="e">
        <f>IF(ISNA(AE268),"",AE268*#REF!)</f>
        <v>#REF!</v>
      </c>
      <c r="AH268" s="201" t="e">
        <f>IF(ISNA(AF268),"",AF268*#REF!)</f>
        <v>#REF!</v>
      </c>
      <c r="AI268" s="78" t="e">
        <f>IF(#REF!&gt;0,DQ$23,"")</f>
        <v>#REF!</v>
      </c>
      <c r="AJ268" s="99"/>
      <c r="AK268" s="411"/>
      <c r="AL268" s="412" t="e">
        <f>IF(OR(#REF!="",F268=""),"",ROUND(#REF!/10^3*F268,3))</f>
        <v>#REF!</v>
      </c>
      <c r="AM268" s="412" t="e">
        <f>IF(#REF!&gt;0,#REF!*#REF!/1000,"")</f>
        <v>#REF!</v>
      </c>
      <c r="AN268" s="412" t="e">
        <f>IF(#REF!&gt;0,#REF!*#REF!/1000,"")</f>
        <v>#REF!</v>
      </c>
      <c r="AO268" s="413" t="e">
        <f>IF(OR(#REF!="●",#REF!="●",#REF!="●"),"",IF(#REF!="","",#REF!))</f>
        <v>#REF!</v>
      </c>
      <c r="AP268" s="413" t="e">
        <f>IF(OR(#REF!="●",#REF!="●",#REF!="●"),"",IF(#REF!="","",#REF!))</f>
        <v>#REF!</v>
      </c>
      <c r="AQ268" s="412" t="e">
        <f>IF(ISNA(L268),"",L268*#REF!)</f>
        <v>#REF!</v>
      </c>
      <c r="AR268" s="412" t="e">
        <f>IF(ISNA(M268),"",M268*#REF!)</f>
        <v>#REF!</v>
      </c>
      <c r="AS268" s="414" t="e">
        <f>IF(#REF!&gt;0,DQ$6,"")</f>
        <v>#REF!</v>
      </c>
      <c r="AT268" s="95" t="e">
        <f>IF(#REF!="","",VLOOKUP(#REF!,#REF!,7,0))</f>
        <v>#REF!</v>
      </c>
      <c r="AU268" s="201" t="e">
        <f>IF(OR(#REF!="",AT268=""),"",ROUND(#REF!/10^3*AT268,3))</f>
        <v>#REF!</v>
      </c>
      <c r="AV268" s="201" t="e">
        <f>IF(#REF!&gt;0,#REF!*#REF!/1000,"")</f>
        <v>#REF!</v>
      </c>
      <c r="AW268" s="201" t="e">
        <f>IF(#REF!&gt;0,#REF!*#REF!/1000,"")</f>
        <v>#REF!</v>
      </c>
      <c r="AX268" s="74" t="e">
        <f t="shared" ref="AX268:AX331" si="59">VLOOKUP(E268,$DN$40:$DP$52,2,0)</f>
        <v>#REF!</v>
      </c>
      <c r="AY268" s="74" t="e">
        <f t="shared" ref="AY268:AY331" si="60">VLOOKUP(E268,$DN$40:$DP$52,3,0)</f>
        <v>#REF!</v>
      </c>
      <c r="AZ268" s="201" t="e">
        <f>IF(ISNA(AX268),"",AX268*#REF!)</f>
        <v>#REF!</v>
      </c>
      <c r="BA268" s="201" t="e">
        <f>IF(ISNA(AY268),"",AY268*#REF!)</f>
        <v>#REF!</v>
      </c>
      <c r="BB268" s="78" t="e">
        <f>IF(#REF!&gt;0,DQ$40,"")</f>
        <v>#REF!</v>
      </c>
      <c r="BC268" s="99"/>
      <c r="BD268" s="650"/>
      <c r="BE268" s="652" t="e">
        <f>IF(OR(#REF!="",F268=""),"",ROUND(#REF!/10^3*F268,3))</f>
        <v>#REF!</v>
      </c>
      <c r="BF268" s="412" t="e">
        <f>IF(#REF!&gt;0,#REF!*#REF!/1000,"")</f>
        <v>#REF!</v>
      </c>
      <c r="BG268" s="412" t="e">
        <f>IF(#REF!&gt;0,#REF!*#REF!/1000,"")</f>
        <v>#REF!</v>
      </c>
      <c r="BH268" s="413" t="e">
        <f>IF(OR(#REF!="●",#REF!="●",#REF!="●",#REF!="●"),"",IF(#REF!="","",#REF!))</f>
        <v>#REF!</v>
      </c>
      <c r="BI268" s="413" t="e">
        <f>IF(OR(#REF!="●",#REF!="●",#REF!="●",#REF!="●"),"",IF(#REF!="","",#REF!))</f>
        <v>#REF!</v>
      </c>
      <c r="BJ268" s="412" t="e">
        <f>IF(ISNA(L268),"",L268*#REF!)</f>
        <v>#REF!</v>
      </c>
      <c r="BK268" s="412" t="e">
        <f>IF(ISNA(M268),"",M268*#REF!)</f>
        <v>#REF!</v>
      </c>
      <c r="BL268" s="415" t="e">
        <f>IF(#REF!&gt;0,DQ$6,"")</f>
        <v>#REF!</v>
      </c>
      <c r="BM268" s="361" t="e">
        <f>IF(#REF!="","",VLOOKUP(#REF!,#REF!,7,0))</f>
        <v>#REF!</v>
      </c>
      <c r="BN268" s="201" t="e">
        <f>IF(OR(#REF!="",BM268=""),"",ROUND(#REF!/10^3*BM268,3))</f>
        <v>#REF!</v>
      </c>
      <c r="BO268" s="201" t="e">
        <f>IF(#REF!&gt;0,#REF!*#REF!/1000,"")</f>
        <v>#REF!</v>
      </c>
      <c r="BP268" s="201" t="e">
        <f>IF(#REF!&gt;0,#REF!*#REF!/1000,"")</f>
        <v>#REF!</v>
      </c>
      <c r="BQ268" s="74" t="e">
        <f t="shared" ref="BQ268:BQ331" si="61">VLOOKUP(E268,$DN$57:$DP$69,2,0)</f>
        <v>#REF!</v>
      </c>
      <c r="BR268" s="74" t="e">
        <f t="shared" ref="BR268:BR331" si="62">VLOOKUP(E268,$DN$57:$DP$69,3,0)</f>
        <v>#REF!</v>
      </c>
      <c r="BS268" s="201" t="e">
        <f>IF(ISNA(BQ268),"",BQ268*#REF!)</f>
        <v>#REF!</v>
      </c>
      <c r="BT268" s="201" t="e">
        <f>IF(ISNA(BR268),"",BR268*#REF!)</f>
        <v>#REF!</v>
      </c>
      <c r="BU268" s="78" t="e">
        <f>IF(#REF!&gt;0,DQ$57,"")</f>
        <v>#REF!</v>
      </c>
      <c r="BV268" s="99"/>
      <c r="BW268" s="411"/>
      <c r="BX268" s="412" t="e">
        <f>IF(OR(#REF!="",F268=""),"",ROUND(#REF!/10^3*F268,3))</f>
        <v>#REF!</v>
      </c>
      <c r="BY268" s="412" t="e">
        <f>IF(#REF!&gt;0,#REF!*#REF!/1000,"")</f>
        <v>#REF!</v>
      </c>
      <c r="BZ268" s="412" t="e">
        <f>IF(#REF!&gt;0,#REF!*#REF!/1000,"")</f>
        <v>#REF!</v>
      </c>
      <c r="CA268" s="413" t="e">
        <f>IF(OR(#REF!="●",#REF!="●",#REF!="●",#REF!="●",#REF!="●"),"",IF(#REF!="","",#REF!))</f>
        <v>#REF!</v>
      </c>
      <c r="CB268" s="413" t="e">
        <f>IF(OR(#REF!="●",#REF!="●",#REF!="●",#REF!="●",#REF!="●"),"",IF(#REF!="","",#REF!))</f>
        <v>#REF!</v>
      </c>
      <c r="CC268" s="412" t="e">
        <f>IF(ISNA(L268),"",L268*#REF!)</f>
        <v>#REF!</v>
      </c>
      <c r="CD268" s="412" t="e">
        <f>IF(ISNA(M268),"",M268*#REF!)</f>
        <v>#REF!</v>
      </c>
      <c r="CE268" s="415" t="e">
        <f>IF(#REF!&gt;0,DQ$6,"")</f>
        <v>#REF!</v>
      </c>
      <c r="CF268" s="361" t="e">
        <f>IF(#REF!="","",VLOOKUP(#REF!,#REF!,7,0))</f>
        <v>#REF!</v>
      </c>
      <c r="CG268" s="201" t="e">
        <f>IF(OR(#REF!="",CF268=""),"",ROUND(#REF!/10^3*CF268,3))</f>
        <v>#REF!</v>
      </c>
      <c r="CH268" s="201" t="e">
        <f>IF(#REF!&gt;0,#REF!*#REF!/1000,"")</f>
        <v>#REF!</v>
      </c>
      <c r="CI268" s="201" t="e">
        <f>IF(#REF!&gt;0,#REF!*#REF!/1000,"")</f>
        <v>#REF!</v>
      </c>
      <c r="CJ268" s="74" t="e">
        <f t="shared" ref="CJ268:CJ331" si="63">VLOOKUP(E268,$DN$57:$DP$69,2,0)</f>
        <v>#REF!</v>
      </c>
      <c r="CK268" s="74" t="e">
        <f t="shared" ref="CK268:CK331" si="64">VLOOKUP(E268,$DN$57:$DP$69,3,0)</f>
        <v>#REF!</v>
      </c>
      <c r="CL268" s="201" t="e">
        <f>IF(ISNA(CJ268),"",CJ268*#REF!)</f>
        <v>#REF!</v>
      </c>
      <c r="CM268" s="201" t="e">
        <f>IF(ISNA(CK268),"",CK268*#REF!)</f>
        <v>#REF!</v>
      </c>
      <c r="CN268" s="101" t="e">
        <f>IF(#REF!&gt;0,DQ$57,"")</f>
        <v>#REF!</v>
      </c>
      <c r="CO268" s="84"/>
      <c r="CP268" s="2"/>
      <c r="CQ268" s="2"/>
      <c r="CR268" s="2"/>
      <c r="CS268" s="2"/>
      <c r="CT268" s="2"/>
      <c r="CU268" s="2"/>
      <c r="CV268" s="2"/>
      <c r="CX268" s="2"/>
      <c r="CY268" s="2"/>
      <c r="CZ268" s="2"/>
      <c r="DA268" s="2"/>
      <c r="DB268" s="2"/>
      <c r="DC268" s="2"/>
      <c r="DD268" s="2"/>
      <c r="DE268" s="2"/>
      <c r="DF268" s="2"/>
      <c r="DG268" s="2"/>
      <c r="DJ268" s="4"/>
      <c r="DK268" s="6"/>
    </row>
    <row r="269" spans="2:115" ht="18" customHeight="1">
      <c r="B269" s="151" t="e">
        <f>IF(#REF!="","",VLOOKUP(#REF!,$CX$11:$DG$26,9,0))</f>
        <v>#REF!</v>
      </c>
      <c r="C269" s="64" t="e">
        <f>IF(#REF!="",0,VLOOKUP(#REF!,$CP$11:$CQ$16,2,0))</f>
        <v>#REF!</v>
      </c>
      <c r="D269" s="65" t="e">
        <f>IF(#REF!="",0,VLOOKUP(#REF!,$CX$11:$CY$26,2,0))</f>
        <v>#REF!</v>
      </c>
      <c r="E269" s="152" t="e">
        <f t="shared" si="54"/>
        <v>#REF!</v>
      </c>
      <c r="F269" s="155" t="e">
        <f>IF(#REF!="","",VLOOKUP(#REF!,#REF!,7,0))</f>
        <v>#REF!</v>
      </c>
      <c r="G269" s="201" t="e">
        <f>IF(OR(#REF!="",F269=""),"",ROUND(#REF!/10^3*F269,3))</f>
        <v>#REF!</v>
      </c>
      <c r="H269" s="201" t="e">
        <f>IF(#REF!&gt;0,#REF!*#REF!/1000,"")</f>
        <v>#REF!</v>
      </c>
      <c r="I269" s="201" t="e">
        <f>IF(#REF!&gt;0,#REF!*#REF!/1000,"")</f>
        <v>#REF!</v>
      </c>
      <c r="J269" s="51" t="e">
        <f>IF(#REF!="●","",IF(#REF!="","",#REF!))</f>
        <v>#REF!</v>
      </c>
      <c r="K269" s="51" t="e">
        <f>IF(#REF!="●","",IF(#REF!="","",#REF!))</f>
        <v>#REF!</v>
      </c>
      <c r="L269" s="74" t="e">
        <f t="shared" si="55"/>
        <v>#REF!</v>
      </c>
      <c r="M269" s="74" t="e">
        <f t="shared" si="56"/>
        <v>#REF!</v>
      </c>
      <c r="N269" s="201" t="e">
        <f>IF(ISNA(L269),"",L269*#REF!)</f>
        <v>#REF!</v>
      </c>
      <c r="O269" s="201" t="e">
        <f>IF(ISNA(M269),"",M269*#REF!)</f>
        <v>#REF!</v>
      </c>
      <c r="P269" s="78" t="e">
        <f>IF(#REF!&gt;0,DQ$6,"")</f>
        <v>#REF!</v>
      </c>
      <c r="Q269" s="99"/>
      <c r="R269" s="411"/>
      <c r="S269" s="412" t="e">
        <f>IF(OR(#REF!="",F269=""),"",ROUND(#REF!/10^3*F269,3))</f>
        <v>#REF!</v>
      </c>
      <c r="T269" s="412" t="e">
        <f>IF(#REF!&gt;0,#REF!*#REF!/1000,"")</f>
        <v>#REF!</v>
      </c>
      <c r="U269" s="412" t="e">
        <f>IF(#REF!&gt;0,#REF!*#REF!/1000,"")</f>
        <v>#REF!</v>
      </c>
      <c r="V269" s="413" t="e">
        <f>IF(OR(#REF!="●",#REF!="●"),"",IF(#REF!="","",#REF!))</f>
        <v>#REF!</v>
      </c>
      <c r="W269" s="413" t="e">
        <f>IF(OR(#REF!="●",#REF!="●"),"",IF(#REF!="","",#REF!))</f>
        <v>#REF!</v>
      </c>
      <c r="X269" s="412" t="e">
        <f>IF(ISNA(L269),"",L269*#REF!)</f>
        <v>#REF!</v>
      </c>
      <c r="Y269" s="412" t="e">
        <f>IF(ISNA(M269),"",M269*#REF!)</f>
        <v>#REF!</v>
      </c>
      <c r="Z269" s="414" t="e">
        <f>IF(#REF!&gt;0,DQ$6,"")</f>
        <v>#REF!</v>
      </c>
      <c r="AA269" s="95" t="e">
        <f>IF(#REF!="","",VLOOKUP(#REF!,#REF!,7,0))</f>
        <v>#REF!</v>
      </c>
      <c r="AB269" s="201" t="e">
        <f>IF(OR(#REF!="",AA269=""),"",ROUND(#REF!/10^3*AA269,3))</f>
        <v>#REF!</v>
      </c>
      <c r="AC269" s="201" t="e">
        <f>IF(#REF!&gt;0,#REF!*#REF!/1000,"")</f>
        <v>#REF!</v>
      </c>
      <c r="AD269" s="201" t="e">
        <f>IF(#REF!&gt;0,#REF!*#REF!/1000,"")</f>
        <v>#REF!</v>
      </c>
      <c r="AE269" s="74" t="e">
        <f t="shared" si="57"/>
        <v>#REF!</v>
      </c>
      <c r="AF269" s="74" t="e">
        <f t="shared" si="58"/>
        <v>#REF!</v>
      </c>
      <c r="AG269" s="201" t="e">
        <f>IF(ISNA(AE269),"",AE269*#REF!)</f>
        <v>#REF!</v>
      </c>
      <c r="AH269" s="201" t="e">
        <f>IF(ISNA(AF269),"",AF269*#REF!)</f>
        <v>#REF!</v>
      </c>
      <c r="AI269" s="78" t="e">
        <f>IF(#REF!&gt;0,DQ$23,"")</f>
        <v>#REF!</v>
      </c>
      <c r="AJ269" s="99"/>
      <c r="AK269" s="411"/>
      <c r="AL269" s="412" t="e">
        <f>IF(OR(#REF!="",F269=""),"",ROUND(#REF!/10^3*F269,3))</f>
        <v>#REF!</v>
      </c>
      <c r="AM269" s="412" t="e">
        <f>IF(#REF!&gt;0,#REF!*#REF!/1000,"")</f>
        <v>#REF!</v>
      </c>
      <c r="AN269" s="412" t="e">
        <f>IF(#REF!&gt;0,#REF!*#REF!/1000,"")</f>
        <v>#REF!</v>
      </c>
      <c r="AO269" s="413" t="e">
        <f>IF(OR(#REF!="●",#REF!="●",#REF!="●"),"",IF(#REF!="","",#REF!))</f>
        <v>#REF!</v>
      </c>
      <c r="AP269" s="413" t="e">
        <f>IF(OR(#REF!="●",#REF!="●",#REF!="●"),"",IF(#REF!="","",#REF!))</f>
        <v>#REF!</v>
      </c>
      <c r="AQ269" s="412" t="e">
        <f>IF(ISNA(L269),"",L269*#REF!)</f>
        <v>#REF!</v>
      </c>
      <c r="AR269" s="412" t="e">
        <f>IF(ISNA(M269),"",M269*#REF!)</f>
        <v>#REF!</v>
      </c>
      <c r="AS269" s="414" t="e">
        <f>IF(#REF!&gt;0,DQ$6,"")</f>
        <v>#REF!</v>
      </c>
      <c r="AT269" s="95" t="e">
        <f>IF(#REF!="","",VLOOKUP(#REF!,#REF!,7,0))</f>
        <v>#REF!</v>
      </c>
      <c r="AU269" s="201" t="e">
        <f>IF(OR(#REF!="",AT269=""),"",ROUND(#REF!/10^3*AT269,3))</f>
        <v>#REF!</v>
      </c>
      <c r="AV269" s="201" t="e">
        <f>IF(#REF!&gt;0,#REF!*#REF!/1000,"")</f>
        <v>#REF!</v>
      </c>
      <c r="AW269" s="201" t="e">
        <f>IF(#REF!&gt;0,#REF!*#REF!/1000,"")</f>
        <v>#REF!</v>
      </c>
      <c r="AX269" s="74" t="e">
        <f t="shared" si="59"/>
        <v>#REF!</v>
      </c>
      <c r="AY269" s="74" t="e">
        <f t="shared" si="60"/>
        <v>#REF!</v>
      </c>
      <c r="AZ269" s="201" t="e">
        <f>IF(ISNA(AX269),"",AX269*#REF!)</f>
        <v>#REF!</v>
      </c>
      <c r="BA269" s="201" t="e">
        <f>IF(ISNA(AY269),"",AY269*#REF!)</f>
        <v>#REF!</v>
      </c>
      <c r="BB269" s="78" t="e">
        <f>IF(#REF!&gt;0,DQ$40,"")</f>
        <v>#REF!</v>
      </c>
      <c r="BC269" s="99"/>
      <c r="BD269" s="650"/>
      <c r="BE269" s="652" t="e">
        <f>IF(OR(#REF!="",F269=""),"",ROUND(#REF!/10^3*F269,3))</f>
        <v>#REF!</v>
      </c>
      <c r="BF269" s="412" t="e">
        <f>IF(#REF!&gt;0,#REF!*#REF!/1000,"")</f>
        <v>#REF!</v>
      </c>
      <c r="BG269" s="412" t="e">
        <f>IF(#REF!&gt;0,#REF!*#REF!/1000,"")</f>
        <v>#REF!</v>
      </c>
      <c r="BH269" s="413" t="e">
        <f>IF(OR(#REF!="●",#REF!="●",#REF!="●",#REF!="●"),"",IF(#REF!="","",#REF!))</f>
        <v>#REF!</v>
      </c>
      <c r="BI269" s="413" t="e">
        <f>IF(OR(#REF!="●",#REF!="●",#REF!="●",#REF!="●"),"",IF(#REF!="","",#REF!))</f>
        <v>#REF!</v>
      </c>
      <c r="BJ269" s="412" t="e">
        <f>IF(ISNA(L269),"",L269*#REF!)</f>
        <v>#REF!</v>
      </c>
      <c r="BK269" s="412" t="e">
        <f>IF(ISNA(M269),"",M269*#REF!)</f>
        <v>#REF!</v>
      </c>
      <c r="BL269" s="415" t="e">
        <f>IF(#REF!&gt;0,DQ$6,"")</f>
        <v>#REF!</v>
      </c>
      <c r="BM269" s="361" t="e">
        <f>IF(#REF!="","",VLOOKUP(#REF!,#REF!,7,0))</f>
        <v>#REF!</v>
      </c>
      <c r="BN269" s="201" t="e">
        <f>IF(OR(#REF!="",BM269=""),"",ROUND(#REF!/10^3*BM269,3))</f>
        <v>#REF!</v>
      </c>
      <c r="BO269" s="201" t="e">
        <f>IF(#REF!&gt;0,#REF!*#REF!/1000,"")</f>
        <v>#REF!</v>
      </c>
      <c r="BP269" s="201" t="e">
        <f>IF(#REF!&gt;0,#REF!*#REF!/1000,"")</f>
        <v>#REF!</v>
      </c>
      <c r="BQ269" s="74" t="e">
        <f t="shared" si="61"/>
        <v>#REF!</v>
      </c>
      <c r="BR269" s="74" t="e">
        <f t="shared" si="62"/>
        <v>#REF!</v>
      </c>
      <c r="BS269" s="201" t="e">
        <f>IF(ISNA(BQ269),"",BQ269*#REF!)</f>
        <v>#REF!</v>
      </c>
      <c r="BT269" s="201" t="e">
        <f>IF(ISNA(BR269),"",BR269*#REF!)</f>
        <v>#REF!</v>
      </c>
      <c r="BU269" s="78" t="e">
        <f>IF(#REF!&gt;0,DQ$57,"")</f>
        <v>#REF!</v>
      </c>
      <c r="BV269" s="99"/>
      <c r="BW269" s="411"/>
      <c r="BX269" s="412" t="e">
        <f>IF(OR(#REF!="",F269=""),"",ROUND(#REF!/10^3*F269,3))</f>
        <v>#REF!</v>
      </c>
      <c r="BY269" s="412" t="e">
        <f>IF(#REF!&gt;0,#REF!*#REF!/1000,"")</f>
        <v>#REF!</v>
      </c>
      <c r="BZ269" s="412" t="e">
        <f>IF(#REF!&gt;0,#REF!*#REF!/1000,"")</f>
        <v>#REF!</v>
      </c>
      <c r="CA269" s="413" t="e">
        <f>IF(OR(#REF!="●",#REF!="●",#REF!="●",#REF!="●",#REF!="●"),"",IF(#REF!="","",#REF!))</f>
        <v>#REF!</v>
      </c>
      <c r="CB269" s="413" t="e">
        <f>IF(OR(#REF!="●",#REF!="●",#REF!="●",#REF!="●",#REF!="●"),"",IF(#REF!="","",#REF!))</f>
        <v>#REF!</v>
      </c>
      <c r="CC269" s="412" t="e">
        <f>IF(ISNA(L269),"",L269*#REF!)</f>
        <v>#REF!</v>
      </c>
      <c r="CD269" s="412" t="e">
        <f>IF(ISNA(M269),"",M269*#REF!)</f>
        <v>#REF!</v>
      </c>
      <c r="CE269" s="415" t="e">
        <f>IF(#REF!&gt;0,DQ$6,"")</f>
        <v>#REF!</v>
      </c>
      <c r="CF269" s="361" t="e">
        <f>IF(#REF!="","",VLOOKUP(#REF!,#REF!,7,0))</f>
        <v>#REF!</v>
      </c>
      <c r="CG269" s="201" t="e">
        <f>IF(OR(#REF!="",CF269=""),"",ROUND(#REF!/10^3*CF269,3))</f>
        <v>#REF!</v>
      </c>
      <c r="CH269" s="201" t="e">
        <f>IF(#REF!&gt;0,#REF!*#REF!/1000,"")</f>
        <v>#REF!</v>
      </c>
      <c r="CI269" s="201" t="e">
        <f>IF(#REF!&gt;0,#REF!*#REF!/1000,"")</f>
        <v>#REF!</v>
      </c>
      <c r="CJ269" s="74" t="e">
        <f t="shared" si="63"/>
        <v>#REF!</v>
      </c>
      <c r="CK269" s="74" t="e">
        <f t="shared" si="64"/>
        <v>#REF!</v>
      </c>
      <c r="CL269" s="201" t="e">
        <f>IF(ISNA(CJ269),"",CJ269*#REF!)</f>
        <v>#REF!</v>
      </c>
      <c r="CM269" s="201" t="e">
        <f>IF(ISNA(CK269),"",CK269*#REF!)</f>
        <v>#REF!</v>
      </c>
      <c r="CN269" s="101" t="e">
        <f>IF(#REF!&gt;0,DQ$57,"")</f>
        <v>#REF!</v>
      </c>
      <c r="CO269" s="84"/>
      <c r="CP269" s="2"/>
      <c r="CQ269" s="2"/>
      <c r="CR269" s="2"/>
      <c r="CS269" s="2"/>
      <c r="CT269" s="2"/>
      <c r="CU269" s="2"/>
      <c r="CV269" s="2"/>
      <c r="CX269" s="2"/>
      <c r="CY269" s="2"/>
      <c r="CZ269" s="2"/>
      <c r="DA269" s="2"/>
      <c r="DB269" s="2"/>
      <c r="DC269" s="2"/>
      <c r="DD269" s="2"/>
      <c r="DE269" s="2"/>
      <c r="DF269" s="2"/>
      <c r="DG269" s="2"/>
      <c r="DJ269" s="4"/>
      <c r="DK269" s="6"/>
    </row>
    <row r="270" spans="2:115" ht="18" customHeight="1">
      <c r="B270" s="151" t="e">
        <f>IF(#REF!="","",VLOOKUP(#REF!,$CX$11:$DG$26,9,0))</f>
        <v>#REF!</v>
      </c>
      <c r="C270" s="64" t="e">
        <f>IF(#REF!="",0,VLOOKUP(#REF!,$CP$11:$CQ$16,2,0))</f>
        <v>#REF!</v>
      </c>
      <c r="D270" s="65" t="e">
        <f>IF(#REF!="",0,VLOOKUP(#REF!,$CX$11:$CY$26,2,0))</f>
        <v>#REF!</v>
      </c>
      <c r="E270" s="152" t="e">
        <f t="shared" si="54"/>
        <v>#REF!</v>
      </c>
      <c r="F270" s="155" t="e">
        <f>IF(#REF!="","",VLOOKUP(#REF!,#REF!,7,0))</f>
        <v>#REF!</v>
      </c>
      <c r="G270" s="201" t="e">
        <f>IF(OR(#REF!="",F270=""),"",ROUND(#REF!/10^3*F270,3))</f>
        <v>#REF!</v>
      </c>
      <c r="H270" s="201" t="e">
        <f>IF(#REF!&gt;0,#REF!*#REF!/1000,"")</f>
        <v>#REF!</v>
      </c>
      <c r="I270" s="201" t="e">
        <f>IF(#REF!&gt;0,#REF!*#REF!/1000,"")</f>
        <v>#REF!</v>
      </c>
      <c r="J270" s="51" t="e">
        <f>IF(#REF!="●","",IF(#REF!="","",#REF!))</f>
        <v>#REF!</v>
      </c>
      <c r="K270" s="51" t="e">
        <f>IF(#REF!="●","",IF(#REF!="","",#REF!))</f>
        <v>#REF!</v>
      </c>
      <c r="L270" s="74" t="e">
        <f t="shared" si="55"/>
        <v>#REF!</v>
      </c>
      <c r="M270" s="74" t="e">
        <f t="shared" si="56"/>
        <v>#REF!</v>
      </c>
      <c r="N270" s="201" t="e">
        <f>IF(ISNA(L270),"",L270*#REF!)</f>
        <v>#REF!</v>
      </c>
      <c r="O270" s="201" t="e">
        <f>IF(ISNA(M270),"",M270*#REF!)</f>
        <v>#REF!</v>
      </c>
      <c r="P270" s="78" t="e">
        <f>IF(#REF!&gt;0,DQ$6,"")</f>
        <v>#REF!</v>
      </c>
      <c r="Q270" s="99"/>
      <c r="R270" s="411"/>
      <c r="S270" s="412" t="e">
        <f>IF(OR(#REF!="",F270=""),"",ROUND(#REF!/10^3*F270,3))</f>
        <v>#REF!</v>
      </c>
      <c r="T270" s="412" t="e">
        <f>IF(#REF!&gt;0,#REF!*#REF!/1000,"")</f>
        <v>#REF!</v>
      </c>
      <c r="U270" s="412" t="e">
        <f>IF(#REF!&gt;0,#REF!*#REF!/1000,"")</f>
        <v>#REF!</v>
      </c>
      <c r="V270" s="413" t="e">
        <f>IF(OR(#REF!="●",#REF!="●"),"",IF(#REF!="","",#REF!))</f>
        <v>#REF!</v>
      </c>
      <c r="W270" s="413" t="e">
        <f>IF(OR(#REF!="●",#REF!="●"),"",IF(#REF!="","",#REF!))</f>
        <v>#REF!</v>
      </c>
      <c r="X270" s="412" t="e">
        <f>IF(ISNA(L270),"",L270*#REF!)</f>
        <v>#REF!</v>
      </c>
      <c r="Y270" s="412" t="e">
        <f>IF(ISNA(M270),"",M270*#REF!)</f>
        <v>#REF!</v>
      </c>
      <c r="Z270" s="414" t="e">
        <f>IF(#REF!&gt;0,DQ$6,"")</f>
        <v>#REF!</v>
      </c>
      <c r="AA270" s="95" t="e">
        <f>IF(#REF!="","",VLOOKUP(#REF!,#REF!,7,0))</f>
        <v>#REF!</v>
      </c>
      <c r="AB270" s="201" t="e">
        <f>IF(OR(#REF!="",AA270=""),"",ROUND(#REF!/10^3*AA270,3))</f>
        <v>#REF!</v>
      </c>
      <c r="AC270" s="201" t="e">
        <f>IF(#REF!&gt;0,#REF!*#REF!/1000,"")</f>
        <v>#REF!</v>
      </c>
      <c r="AD270" s="201" t="e">
        <f>IF(#REF!&gt;0,#REF!*#REF!/1000,"")</f>
        <v>#REF!</v>
      </c>
      <c r="AE270" s="74" t="e">
        <f t="shared" si="57"/>
        <v>#REF!</v>
      </c>
      <c r="AF270" s="74" t="e">
        <f t="shared" si="58"/>
        <v>#REF!</v>
      </c>
      <c r="AG270" s="201" t="e">
        <f>IF(ISNA(AE270),"",AE270*#REF!)</f>
        <v>#REF!</v>
      </c>
      <c r="AH270" s="201" t="e">
        <f>IF(ISNA(AF270),"",AF270*#REF!)</f>
        <v>#REF!</v>
      </c>
      <c r="AI270" s="78" t="e">
        <f>IF(#REF!&gt;0,DQ$23,"")</f>
        <v>#REF!</v>
      </c>
      <c r="AJ270" s="99"/>
      <c r="AK270" s="411"/>
      <c r="AL270" s="412" t="e">
        <f>IF(OR(#REF!="",F270=""),"",ROUND(#REF!/10^3*F270,3))</f>
        <v>#REF!</v>
      </c>
      <c r="AM270" s="412" t="e">
        <f>IF(#REF!&gt;0,#REF!*#REF!/1000,"")</f>
        <v>#REF!</v>
      </c>
      <c r="AN270" s="412" t="e">
        <f>IF(#REF!&gt;0,#REF!*#REF!/1000,"")</f>
        <v>#REF!</v>
      </c>
      <c r="AO270" s="413" t="e">
        <f>IF(OR(#REF!="●",#REF!="●",#REF!="●"),"",IF(#REF!="","",#REF!))</f>
        <v>#REF!</v>
      </c>
      <c r="AP270" s="413" t="e">
        <f>IF(OR(#REF!="●",#REF!="●",#REF!="●"),"",IF(#REF!="","",#REF!))</f>
        <v>#REF!</v>
      </c>
      <c r="AQ270" s="412" t="e">
        <f>IF(ISNA(L270),"",L270*#REF!)</f>
        <v>#REF!</v>
      </c>
      <c r="AR270" s="412" t="e">
        <f>IF(ISNA(M270),"",M270*#REF!)</f>
        <v>#REF!</v>
      </c>
      <c r="AS270" s="414" t="e">
        <f>IF(#REF!&gt;0,DQ$6,"")</f>
        <v>#REF!</v>
      </c>
      <c r="AT270" s="95" t="e">
        <f>IF(#REF!="","",VLOOKUP(#REF!,#REF!,7,0))</f>
        <v>#REF!</v>
      </c>
      <c r="AU270" s="201" t="e">
        <f>IF(OR(#REF!="",AT270=""),"",ROUND(#REF!/10^3*AT270,3))</f>
        <v>#REF!</v>
      </c>
      <c r="AV270" s="201" t="e">
        <f>IF(#REF!&gt;0,#REF!*#REF!/1000,"")</f>
        <v>#REF!</v>
      </c>
      <c r="AW270" s="201" t="e">
        <f>IF(#REF!&gt;0,#REF!*#REF!/1000,"")</f>
        <v>#REF!</v>
      </c>
      <c r="AX270" s="74" t="e">
        <f t="shared" si="59"/>
        <v>#REF!</v>
      </c>
      <c r="AY270" s="74" t="e">
        <f t="shared" si="60"/>
        <v>#REF!</v>
      </c>
      <c r="AZ270" s="201" t="e">
        <f>IF(ISNA(AX270),"",AX270*#REF!)</f>
        <v>#REF!</v>
      </c>
      <c r="BA270" s="201" t="e">
        <f>IF(ISNA(AY270),"",AY270*#REF!)</f>
        <v>#REF!</v>
      </c>
      <c r="BB270" s="78" t="e">
        <f>IF(#REF!&gt;0,DQ$40,"")</f>
        <v>#REF!</v>
      </c>
      <c r="BC270" s="99"/>
      <c r="BD270" s="650"/>
      <c r="BE270" s="652" t="e">
        <f>IF(OR(#REF!="",F270=""),"",ROUND(#REF!/10^3*F270,3))</f>
        <v>#REF!</v>
      </c>
      <c r="BF270" s="412" t="e">
        <f>IF(#REF!&gt;0,#REF!*#REF!/1000,"")</f>
        <v>#REF!</v>
      </c>
      <c r="BG270" s="412" t="e">
        <f>IF(#REF!&gt;0,#REF!*#REF!/1000,"")</f>
        <v>#REF!</v>
      </c>
      <c r="BH270" s="413" t="e">
        <f>IF(OR(#REF!="●",#REF!="●",#REF!="●",#REF!="●"),"",IF(#REF!="","",#REF!))</f>
        <v>#REF!</v>
      </c>
      <c r="BI270" s="413" t="e">
        <f>IF(OR(#REF!="●",#REF!="●",#REF!="●",#REF!="●"),"",IF(#REF!="","",#REF!))</f>
        <v>#REF!</v>
      </c>
      <c r="BJ270" s="412" t="e">
        <f>IF(ISNA(L270),"",L270*#REF!)</f>
        <v>#REF!</v>
      </c>
      <c r="BK270" s="412" t="e">
        <f>IF(ISNA(M270),"",M270*#REF!)</f>
        <v>#REF!</v>
      </c>
      <c r="BL270" s="415" t="e">
        <f>IF(#REF!&gt;0,DQ$6,"")</f>
        <v>#REF!</v>
      </c>
      <c r="BM270" s="361" t="e">
        <f>IF(#REF!="","",VLOOKUP(#REF!,#REF!,7,0))</f>
        <v>#REF!</v>
      </c>
      <c r="BN270" s="201" t="e">
        <f>IF(OR(#REF!="",BM270=""),"",ROUND(#REF!/10^3*BM270,3))</f>
        <v>#REF!</v>
      </c>
      <c r="BO270" s="201" t="e">
        <f>IF(#REF!&gt;0,#REF!*#REF!/1000,"")</f>
        <v>#REF!</v>
      </c>
      <c r="BP270" s="201" t="e">
        <f>IF(#REF!&gt;0,#REF!*#REF!/1000,"")</f>
        <v>#REF!</v>
      </c>
      <c r="BQ270" s="74" t="e">
        <f t="shared" si="61"/>
        <v>#REF!</v>
      </c>
      <c r="BR270" s="74" t="e">
        <f t="shared" si="62"/>
        <v>#REF!</v>
      </c>
      <c r="BS270" s="201" t="e">
        <f>IF(ISNA(BQ270),"",BQ270*#REF!)</f>
        <v>#REF!</v>
      </c>
      <c r="BT270" s="201" t="e">
        <f>IF(ISNA(BR270),"",BR270*#REF!)</f>
        <v>#REF!</v>
      </c>
      <c r="BU270" s="78" t="e">
        <f>IF(#REF!&gt;0,DQ$57,"")</f>
        <v>#REF!</v>
      </c>
      <c r="BV270" s="99"/>
      <c r="BW270" s="411"/>
      <c r="BX270" s="412" t="e">
        <f>IF(OR(#REF!="",F270=""),"",ROUND(#REF!/10^3*F270,3))</f>
        <v>#REF!</v>
      </c>
      <c r="BY270" s="412" t="e">
        <f>IF(#REF!&gt;0,#REF!*#REF!/1000,"")</f>
        <v>#REF!</v>
      </c>
      <c r="BZ270" s="412" t="e">
        <f>IF(#REF!&gt;0,#REF!*#REF!/1000,"")</f>
        <v>#REF!</v>
      </c>
      <c r="CA270" s="413" t="e">
        <f>IF(OR(#REF!="●",#REF!="●",#REF!="●",#REF!="●",#REF!="●"),"",IF(#REF!="","",#REF!))</f>
        <v>#REF!</v>
      </c>
      <c r="CB270" s="413" t="e">
        <f>IF(OR(#REF!="●",#REF!="●",#REF!="●",#REF!="●",#REF!="●"),"",IF(#REF!="","",#REF!))</f>
        <v>#REF!</v>
      </c>
      <c r="CC270" s="412" t="e">
        <f>IF(ISNA(L270),"",L270*#REF!)</f>
        <v>#REF!</v>
      </c>
      <c r="CD270" s="412" t="e">
        <f>IF(ISNA(M270),"",M270*#REF!)</f>
        <v>#REF!</v>
      </c>
      <c r="CE270" s="415" t="e">
        <f>IF(#REF!&gt;0,DQ$6,"")</f>
        <v>#REF!</v>
      </c>
      <c r="CF270" s="361" t="e">
        <f>IF(#REF!="","",VLOOKUP(#REF!,#REF!,7,0))</f>
        <v>#REF!</v>
      </c>
      <c r="CG270" s="201" t="e">
        <f>IF(OR(#REF!="",CF270=""),"",ROUND(#REF!/10^3*CF270,3))</f>
        <v>#REF!</v>
      </c>
      <c r="CH270" s="201" t="e">
        <f>IF(#REF!&gt;0,#REF!*#REF!/1000,"")</f>
        <v>#REF!</v>
      </c>
      <c r="CI270" s="201" t="e">
        <f>IF(#REF!&gt;0,#REF!*#REF!/1000,"")</f>
        <v>#REF!</v>
      </c>
      <c r="CJ270" s="74" t="e">
        <f t="shared" si="63"/>
        <v>#REF!</v>
      </c>
      <c r="CK270" s="74" t="e">
        <f t="shared" si="64"/>
        <v>#REF!</v>
      </c>
      <c r="CL270" s="201" t="e">
        <f>IF(ISNA(CJ270),"",CJ270*#REF!)</f>
        <v>#REF!</v>
      </c>
      <c r="CM270" s="201" t="e">
        <f>IF(ISNA(CK270),"",CK270*#REF!)</f>
        <v>#REF!</v>
      </c>
      <c r="CN270" s="101" t="e">
        <f>IF(#REF!&gt;0,DQ$57,"")</f>
        <v>#REF!</v>
      </c>
      <c r="CO270" s="84"/>
      <c r="CP270" s="2"/>
      <c r="CQ270" s="2"/>
      <c r="CR270" s="2"/>
      <c r="CS270" s="2"/>
      <c r="CT270" s="2"/>
      <c r="CU270" s="2"/>
      <c r="CV270" s="2"/>
      <c r="CX270" s="2"/>
      <c r="CY270" s="2"/>
      <c r="CZ270" s="2"/>
      <c r="DA270" s="2"/>
      <c r="DB270" s="2"/>
      <c r="DC270" s="2"/>
      <c r="DD270" s="2"/>
      <c r="DE270" s="2"/>
      <c r="DF270" s="2"/>
      <c r="DG270" s="2"/>
      <c r="DJ270" s="4"/>
    </row>
    <row r="271" spans="2:115" ht="18" customHeight="1">
      <c r="B271" s="151" t="e">
        <f>IF(#REF!="","",VLOOKUP(#REF!,$CX$11:$DG$26,9,0))</f>
        <v>#REF!</v>
      </c>
      <c r="C271" s="64" t="e">
        <f>IF(#REF!="",0,VLOOKUP(#REF!,$CP$11:$CQ$16,2,0))</f>
        <v>#REF!</v>
      </c>
      <c r="D271" s="65" t="e">
        <f>IF(#REF!="",0,VLOOKUP(#REF!,$CX$11:$CY$26,2,0))</f>
        <v>#REF!</v>
      </c>
      <c r="E271" s="152" t="e">
        <f t="shared" si="54"/>
        <v>#REF!</v>
      </c>
      <c r="F271" s="155" t="e">
        <f>IF(#REF!="","",VLOOKUP(#REF!,#REF!,7,0))</f>
        <v>#REF!</v>
      </c>
      <c r="G271" s="201" t="e">
        <f>IF(OR(#REF!="",F271=""),"",ROUND(#REF!/10^3*F271,3))</f>
        <v>#REF!</v>
      </c>
      <c r="H271" s="201" t="e">
        <f>IF(#REF!&gt;0,#REF!*#REF!/1000,"")</f>
        <v>#REF!</v>
      </c>
      <c r="I271" s="201" t="e">
        <f>IF(#REF!&gt;0,#REF!*#REF!/1000,"")</f>
        <v>#REF!</v>
      </c>
      <c r="J271" s="51" t="e">
        <f>IF(#REF!="●","",IF(#REF!="","",#REF!))</f>
        <v>#REF!</v>
      </c>
      <c r="K271" s="51" t="e">
        <f>IF(#REF!="●","",IF(#REF!="","",#REF!))</f>
        <v>#REF!</v>
      </c>
      <c r="L271" s="74" t="e">
        <f t="shared" si="55"/>
        <v>#REF!</v>
      </c>
      <c r="M271" s="74" t="e">
        <f t="shared" si="56"/>
        <v>#REF!</v>
      </c>
      <c r="N271" s="201" t="e">
        <f>IF(ISNA(L271),"",L271*#REF!)</f>
        <v>#REF!</v>
      </c>
      <c r="O271" s="201" t="e">
        <f>IF(ISNA(M271),"",M271*#REF!)</f>
        <v>#REF!</v>
      </c>
      <c r="P271" s="78" t="e">
        <f>IF(#REF!&gt;0,DQ$6,"")</f>
        <v>#REF!</v>
      </c>
      <c r="Q271" s="99"/>
      <c r="R271" s="411"/>
      <c r="S271" s="412" t="e">
        <f>IF(OR(#REF!="",F271=""),"",ROUND(#REF!/10^3*F271,3))</f>
        <v>#REF!</v>
      </c>
      <c r="T271" s="412" t="e">
        <f>IF(#REF!&gt;0,#REF!*#REF!/1000,"")</f>
        <v>#REF!</v>
      </c>
      <c r="U271" s="412" t="e">
        <f>IF(#REF!&gt;0,#REF!*#REF!/1000,"")</f>
        <v>#REF!</v>
      </c>
      <c r="V271" s="413" t="e">
        <f>IF(OR(#REF!="●",#REF!="●"),"",IF(#REF!="","",#REF!))</f>
        <v>#REF!</v>
      </c>
      <c r="W271" s="413" t="e">
        <f>IF(OR(#REF!="●",#REF!="●"),"",IF(#REF!="","",#REF!))</f>
        <v>#REF!</v>
      </c>
      <c r="X271" s="412" t="e">
        <f>IF(ISNA(L271),"",L271*#REF!)</f>
        <v>#REF!</v>
      </c>
      <c r="Y271" s="412" t="e">
        <f>IF(ISNA(M271),"",M271*#REF!)</f>
        <v>#REF!</v>
      </c>
      <c r="Z271" s="414" t="e">
        <f>IF(#REF!&gt;0,DQ$6,"")</f>
        <v>#REF!</v>
      </c>
      <c r="AA271" s="95" t="e">
        <f>IF(#REF!="","",VLOOKUP(#REF!,#REF!,7,0))</f>
        <v>#REF!</v>
      </c>
      <c r="AB271" s="201" t="e">
        <f>IF(OR(#REF!="",AA271=""),"",ROUND(#REF!/10^3*AA271,3))</f>
        <v>#REF!</v>
      </c>
      <c r="AC271" s="201" t="e">
        <f>IF(#REF!&gt;0,#REF!*#REF!/1000,"")</f>
        <v>#REF!</v>
      </c>
      <c r="AD271" s="201" t="e">
        <f>IF(#REF!&gt;0,#REF!*#REF!/1000,"")</f>
        <v>#REF!</v>
      </c>
      <c r="AE271" s="74" t="e">
        <f t="shared" si="57"/>
        <v>#REF!</v>
      </c>
      <c r="AF271" s="74" t="e">
        <f t="shared" si="58"/>
        <v>#REF!</v>
      </c>
      <c r="AG271" s="201" t="e">
        <f>IF(ISNA(AE271),"",AE271*#REF!)</f>
        <v>#REF!</v>
      </c>
      <c r="AH271" s="201" t="e">
        <f>IF(ISNA(AF271),"",AF271*#REF!)</f>
        <v>#REF!</v>
      </c>
      <c r="AI271" s="78" t="e">
        <f>IF(#REF!&gt;0,DQ$23,"")</f>
        <v>#REF!</v>
      </c>
      <c r="AJ271" s="99"/>
      <c r="AK271" s="411"/>
      <c r="AL271" s="412" t="e">
        <f>IF(OR(#REF!="",F271=""),"",ROUND(#REF!/10^3*F271,3))</f>
        <v>#REF!</v>
      </c>
      <c r="AM271" s="412" t="e">
        <f>IF(#REF!&gt;0,#REF!*#REF!/1000,"")</f>
        <v>#REF!</v>
      </c>
      <c r="AN271" s="412" t="e">
        <f>IF(#REF!&gt;0,#REF!*#REF!/1000,"")</f>
        <v>#REF!</v>
      </c>
      <c r="AO271" s="413" t="e">
        <f>IF(OR(#REF!="●",#REF!="●",#REF!="●"),"",IF(#REF!="","",#REF!))</f>
        <v>#REF!</v>
      </c>
      <c r="AP271" s="413" t="e">
        <f>IF(OR(#REF!="●",#REF!="●",#REF!="●"),"",IF(#REF!="","",#REF!))</f>
        <v>#REF!</v>
      </c>
      <c r="AQ271" s="412" t="e">
        <f>IF(ISNA(L271),"",L271*#REF!)</f>
        <v>#REF!</v>
      </c>
      <c r="AR271" s="412" t="e">
        <f>IF(ISNA(M271),"",M271*#REF!)</f>
        <v>#REF!</v>
      </c>
      <c r="AS271" s="414" t="e">
        <f>IF(#REF!&gt;0,DQ$6,"")</f>
        <v>#REF!</v>
      </c>
      <c r="AT271" s="95" t="e">
        <f>IF(#REF!="","",VLOOKUP(#REF!,#REF!,7,0))</f>
        <v>#REF!</v>
      </c>
      <c r="AU271" s="201" t="e">
        <f>IF(OR(#REF!="",AT271=""),"",ROUND(#REF!/10^3*AT271,3))</f>
        <v>#REF!</v>
      </c>
      <c r="AV271" s="201" t="e">
        <f>IF(#REF!&gt;0,#REF!*#REF!/1000,"")</f>
        <v>#REF!</v>
      </c>
      <c r="AW271" s="201" t="e">
        <f>IF(#REF!&gt;0,#REF!*#REF!/1000,"")</f>
        <v>#REF!</v>
      </c>
      <c r="AX271" s="74" t="e">
        <f t="shared" si="59"/>
        <v>#REF!</v>
      </c>
      <c r="AY271" s="74" t="e">
        <f t="shared" si="60"/>
        <v>#REF!</v>
      </c>
      <c r="AZ271" s="201" t="e">
        <f>IF(ISNA(AX271),"",AX271*#REF!)</f>
        <v>#REF!</v>
      </c>
      <c r="BA271" s="201" t="e">
        <f>IF(ISNA(AY271),"",AY271*#REF!)</f>
        <v>#REF!</v>
      </c>
      <c r="BB271" s="78" t="e">
        <f>IF(#REF!&gt;0,DQ$40,"")</f>
        <v>#REF!</v>
      </c>
      <c r="BC271" s="99"/>
      <c r="BD271" s="650"/>
      <c r="BE271" s="652" t="e">
        <f>IF(OR(#REF!="",F271=""),"",ROUND(#REF!/10^3*F271,3))</f>
        <v>#REF!</v>
      </c>
      <c r="BF271" s="412" t="e">
        <f>IF(#REF!&gt;0,#REF!*#REF!/1000,"")</f>
        <v>#REF!</v>
      </c>
      <c r="BG271" s="412" t="e">
        <f>IF(#REF!&gt;0,#REF!*#REF!/1000,"")</f>
        <v>#REF!</v>
      </c>
      <c r="BH271" s="413" t="e">
        <f>IF(OR(#REF!="●",#REF!="●",#REF!="●",#REF!="●"),"",IF(#REF!="","",#REF!))</f>
        <v>#REF!</v>
      </c>
      <c r="BI271" s="413" t="e">
        <f>IF(OR(#REF!="●",#REF!="●",#REF!="●",#REF!="●"),"",IF(#REF!="","",#REF!))</f>
        <v>#REF!</v>
      </c>
      <c r="BJ271" s="412" t="e">
        <f>IF(ISNA(L271),"",L271*#REF!)</f>
        <v>#REF!</v>
      </c>
      <c r="BK271" s="412" t="e">
        <f>IF(ISNA(M271),"",M271*#REF!)</f>
        <v>#REF!</v>
      </c>
      <c r="BL271" s="415" t="e">
        <f>IF(#REF!&gt;0,DQ$6,"")</f>
        <v>#REF!</v>
      </c>
      <c r="BM271" s="361" t="e">
        <f>IF(#REF!="","",VLOOKUP(#REF!,#REF!,7,0))</f>
        <v>#REF!</v>
      </c>
      <c r="BN271" s="201" t="e">
        <f>IF(OR(#REF!="",BM271=""),"",ROUND(#REF!/10^3*BM271,3))</f>
        <v>#REF!</v>
      </c>
      <c r="BO271" s="201" t="e">
        <f>IF(#REF!&gt;0,#REF!*#REF!/1000,"")</f>
        <v>#REF!</v>
      </c>
      <c r="BP271" s="201" t="e">
        <f>IF(#REF!&gt;0,#REF!*#REF!/1000,"")</f>
        <v>#REF!</v>
      </c>
      <c r="BQ271" s="74" t="e">
        <f t="shared" si="61"/>
        <v>#REF!</v>
      </c>
      <c r="BR271" s="74" t="e">
        <f t="shared" si="62"/>
        <v>#REF!</v>
      </c>
      <c r="BS271" s="201" t="e">
        <f>IF(ISNA(BQ271),"",BQ271*#REF!)</f>
        <v>#REF!</v>
      </c>
      <c r="BT271" s="201" t="e">
        <f>IF(ISNA(BR271),"",BR271*#REF!)</f>
        <v>#REF!</v>
      </c>
      <c r="BU271" s="78" t="e">
        <f>IF(#REF!&gt;0,DQ$57,"")</f>
        <v>#REF!</v>
      </c>
      <c r="BV271" s="99"/>
      <c r="BW271" s="411"/>
      <c r="BX271" s="412" t="e">
        <f>IF(OR(#REF!="",F271=""),"",ROUND(#REF!/10^3*F271,3))</f>
        <v>#REF!</v>
      </c>
      <c r="BY271" s="412" t="e">
        <f>IF(#REF!&gt;0,#REF!*#REF!/1000,"")</f>
        <v>#REF!</v>
      </c>
      <c r="BZ271" s="412" t="e">
        <f>IF(#REF!&gt;0,#REF!*#REF!/1000,"")</f>
        <v>#REF!</v>
      </c>
      <c r="CA271" s="413" t="e">
        <f>IF(OR(#REF!="●",#REF!="●",#REF!="●",#REF!="●",#REF!="●"),"",IF(#REF!="","",#REF!))</f>
        <v>#REF!</v>
      </c>
      <c r="CB271" s="413" t="e">
        <f>IF(OR(#REF!="●",#REF!="●",#REF!="●",#REF!="●",#REF!="●"),"",IF(#REF!="","",#REF!))</f>
        <v>#REF!</v>
      </c>
      <c r="CC271" s="412" t="e">
        <f>IF(ISNA(L271),"",L271*#REF!)</f>
        <v>#REF!</v>
      </c>
      <c r="CD271" s="412" t="e">
        <f>IF(ISNA(M271),"",M271*#REF!)</f>
        <v>#REF!</v>
      </c>
      <c r="CE271" s="415" t="e">
        <f>IF(#REF!&gt;0,DQ$6,"")</f>
        <v>#REF!</v>
      </c>
      <c r="CF271" s="361" t="e">
        <f>IF(#REF!="","",VLOOKUP(#REF!,#REF!,7,0))</f>
        <v>#REF!</v>
      </c>
      <c r="CG271" s="201" t="e">
        <f>IF(OR(#REF!="",CF271=""),"",ROUND(#REF!/10^3*CF271,3))</f>
        <v>#REF!</v>
      </c>
      <c r="CH271" s="201" t="e">
        <f>IF(#REF!&gt;0,#REF!*#REF!/1000,"")</f>
        <v>#REF!</v>
      </c>
      <c r="CI271" s="201" t="e">
        <f>IF(#REF!&gt;0,#REF!*#REF!/1000,"")</f>
        <v>#REF!</v>
      </c>
      <c r="CJ271" s="74" t="e">
        <f t="shared" si="63"/>
        <v>#REF!</v>
      </c>
      <c r="CK271" s="74" t="e">
        <f t="shared" si="64"/>
        <v>#REF!</v>
      </c>
      <c r="CL271" s="201" t="e">
        <f>IF(ISNA(CJ271),"",CJ271*#REF!)</f>
        <v>#REF!</v>
      </c>
      <c r="CM271" s="201" t="e">
        <f>IF(ISNA(CK271),"",CK271*#REF!)</f>
        <v>#REF!</v>
      </c>
      <c r="CN271" s="101" t="e">
        <f>IF(#REF!&gt;0,DQ$57,"")</f>
        <v>#REF!</v>
      </c>
      <c r="CO271" s="84"/>
      <c r="CP271" s="2"/>
      <c r="CQ271" s="2"/>
      <c r="CR271" s="2"/>
      <c r="CS271" s="2"/>
      <c r="CT271" s="2"/>
      <c r="CU271" s="2"/>
      <c r="CV271" s="2"/>
      <c r="CX271" s="2"/>
      <c r="CY271" s="2"/>
      <c r="CZ271" s="2"/>
      <c r="DA271" s="2"/>
      <c r="DB271" s="2"/>
      <c r="DC271" s="2"/>
      <c r="DD271" s="2"/>
      <c r="DE271" s="2"/>
      <c r="DF271" s="2"/>
      <c r="DG271" s="2"/>
      <c r="DJ271" s="4"/>
    </row>
    <row r="272" spans="2:115" ht="18" customHeight="1">
      <c r="B272" s="151" t="e">
        <f>IF(#REF!="","",VLOOKUP(#REF!,$CX$11:$DG$26,9,0))</f>
        <v>#REF!</v>
      </c>
      <c r="C272" s="64" t="e">
        <f>IF(#REF!="",0,VLOOKUP(#REF!,$CP$11:$CQ$16,2,0))</f>
        <v>#REF!</v>
      </c>
      <c r="D272" s="65" t="e">
        <f>IF(#REF!="",0,VLOOKUP(#REF!,$CX$11:$CY$26,2,0))</f>
        <v>#REF!</v>
      </c>
      <c r="E272" s="152" t="e">
        <f t="shared" si="54"/>
        <v>#REF!</v>
      </c>
      <c r="F272" s="155" t="e">
        <f>IF(#REF!="","",VLOOKUP(#REF!,#REF!,7,0))</f>
        <v>#REF!</v>
      </c>
      <c r="G272" s="201" t="e">
        <f>IF(OR(#REF!="",F272=""),"",ROUND(#REF!/10^3*F272,3))</f>
        <v>#REF!</v>
      </c>
      <c r="H272" s="201" t="e">
        <f>IF(#REF!&gt;0,#REF!*#REF!/1000,"")</f>
        <v>#REF!</v>
      </c>
      <c r="I272" s="201" t="e">
        <f>IF(#REF!&gt;0,#REF!*#REF!/1000,"")</f>
        <v>#REF!</v>
      </c>
      <c r="J272" s="51" t="e">
        <f>IF(#REF!="●","",IF(#REF!="","",#REF!))</f>
        <v>#REF!</v>
      </c>
      <c r="K272" s="51" t="e">
        <f>IF(#REF!="●","",IF(#REF!="","",#REF!))</f>
        <v>#REF!</v>
      </c>
      <c r="L272" s="74" t="e">
        <f t="shared" si="55"/>
        <v>#REF!</v>
      </c>
      <c r="M272" s="74" t="e">
        <f t="shared" si="56"/>
        <v>#REF!</v>
      </c>
      <c r="N272" s="201" t="e">
        <f>IF(ISNA(L272),"",L272*#REF!)</f>
        <v>#REF!</v>
      </c>
      <c r="O272" s="201" t="e">
        <f>IF(ISNA(M272),"",M272*#REF!)</f>
        <v>#REF!</v>
      </c>
      <c r="P272" s="78" t="e">
        <f>IF(#REF!&gt;0,DQ$6,"")</f>
        <v>#REF!</v>
      </c>
      <c r="Q272" s="99"/>
      <c r="R272" s="411"/>
      <c r="S272" s="412" t="e">
        <f>IF(OR(#REF!="",F272=""),"",ROUND(#REF!/10^3*F272,3))</f>
        <v>#REF!</v>
      </c>
      <c r="T272" s="412" t="e">
        <f>IF(#REF!&gt;0,#REF!*#REF!/1000,"")</f>
        <v>#REF!</v>
      </c>
      <c r="U272" s="412" t="e">
        <f>IF(#REF!&gt;0,#REF!*#REF!/1000,"")</f>
        <v>#REF!</v>
      </c>
      <c r="V272" s="413" t="e">
        <f>IF(OR(#REF!="●",#REF!="●"),"",IF(#REF!="","",#REF!))</f>
        <v>#REF!</v>
      </c>
      <c r="W272" s="413" t="e">
        <f>IF(OR(#REF!="●",#REF!="●"),"",IF(#REF!="","",#REF!))</f>
        <v>#REF!</v>
      </c>
      <c r="X272" s="412" t="e">
        <f>IF(ISNA(L272),"",L272*#REF!)</f>
        <v>#REF!</v>
      </c>
      <c r="Y272" s="412" t="e">
        <f>IF(ISNA(M272),"",M272*#REF!)</f>
        <v>#REF!</v>
      </c>
      <c r="Z272" s="414" t="e">
        <f>IF(#REF!&gt;0,DQ$6,"")</f>
        <v>#REF!</v>
      </c>
      <c r="AA272" s="95" t="e">
        <f>IF(#REF!="","",VLOOKUP(#REF!,#REF!,7,0))</f>
        <v>#REF!</v>
      </c>
      <c r="AB272" s="201" t="e">
        <f>IF(OR(#REF!="",AA272=""),"",ROUND(#REF!/10^3*AA272,3))</f>
        <v>#REF!</v>
      </c>
      <c r="AC272" s="201" t="e">
        <f>IF(#REF!&gt;0,#REF!*#REF!/1000,"")</f>
        <v>#REF!</v>
      </c>
      <c r="AD272" s="201" t="e">
        <f>IF(#REF!&gt;0,#REF!*#REF!/1000,"")</f>
        <v>#REF!</v>
      </c>
      <c r="AE272" s="74" t="e">
        <f t="shared" si="57"/>
        <v>#REF!</v>
      </c>
      <c r="AF272" s="74" t="e">
        <f t="shared" si="58"/>
        <v>#REF!</v>
      </c>
      <c r="AG272" s="201" t="e">
        <f>IF(ISNA(AE272),"",AE272*#REF!)</f>
        <v>#REF!</v>
      </c>
      <c r="AH272" s="201" t="e">
        <f>IF(ISNA(AF272),"",AF272*#REF!)</f>
        <v>#REF!</v>
      </c>
      <c r="AI272" s="78" t="e">
        <f>IF(#REF!&gt;0,DQ$23,"")</f>
        <v>#REF!</v>
      </c>
      <c r="AJ272" s="99"/>
      <c r="AK272" s="411"/>
      <c r="AL272" s="412" t="e">
        <f>IF(OR(#REF!="",F272=""),"",ROUND(#REF!/10^3*F272,3))</f>
        <v>#REF!</v>
      </c>
      <c r="AM272" s="412" t="e">
        <f>IF(#REF!&gt;0,#REF!*#REF!/1000,"")</f>
        <v>#REF!</v>
      </c>
      <c r="AN272" s="412" t="e">
        <f>IF(#REF!&gt;0,#REF!*#REF!/1000,"")</f>
        <v>#REF!</v>
      </c>
      <c r="AO272" s="413" t="e">
        <f>IF(OR(#REF!="●",#REF!="●",#REF!="●"),"",IF(#REF!="","",#REF!))</f>
        <v>#REF!</v>
      </c>
      <c r="AP272" s="413" t="e">
        <f>IF(OR(#REF!="●",#REF!="●",#REF!="●"),"",IF(#REF!="","",#REF!))</f>
        <v>#REF!</v>
      </c>
      <c r="AQ272" s="412" t="e">
        <f>IF(ISNA(L272),"",L272*#REF!)</f>
        <v>#REF!</v>
      </c>
      <c r="AR272" s="412" t="e">
        <f>IF(ISNA(M272),"",M272*#REF!)</f>
        <v>#REF!</v>
      </c>
      <c r="AS272" s="414" t="e">
        <f>IF(#REF!&gt;0,DQ$6,"")</f>
        <v>#REF!</v>
      </c>
      <c r="AT272" s="95" t="e">
        <f>IF(#REF!="","",VLOOKUP(#REF!,#REF!,7,0))</f>
        <v>#REF!</v>
      </c>
      <c r="AU272" s="201" t="e">
        <f>IF(OR(#REF!="",AT272=""),"",ROUND(#REF!/10^3*AT272,3))</f>
        <v>#REF!</v>
      </c>
      <c r="AV272" s="201" t="e">
        <f>IF(#REF!&gt;0,#REF!*#REF!/1000,"")</f>
        <v>#REF!</v>
      </c>
      <c r="AW272" s="201" t="e">
        <f>IF(#REF!&gt;0,#REF!*#REF!/1000,"")</f>
        <v>#REF!</v>
      </c>
      <c r="AX272" s="74" t="e">
        <f t="shared" si="59"/>
        <v>#REF!</v>
      </c>
      <c r="AY272" s="74" t="e">
        <f t="shared" si="60"/>
        <v>#REF!</v>
      </c>
      <c r="AZ272" s="201" t="e">
        <f>IF(ISNA(AX272),"",AX272*#REF!)</f>
        <v>#REF!</v>
      </c>
      <c r="BA272" s="201" t="e">
        <f>IF(ISNA(AY272),"",AY272*#REF!)</f>
        <v>#REF!</v>
      </c>
      <c r="BB272" s="78" t="e">
        <f>IF(#REF!&gt;0,DQ$40,"")</f>
        <v>#REF!</v>
      </c>
      <c r="BC272" s="99"/>
      <c r="BD272" s="650"/>
      <c r="BE272" s="652" t="e">
        <f>IF(OR(#REF!="",F272=""),"",ROUND(#REF!/10^3*F272,3))</f>
        <v>#REF!</v>
      </c>
      <c r="BF272" s="412" t="e">
        <f>IF(#REF!&gt;0,#REF!*#REF!/1000,"")</f>
        <v>#REF!</v>
      </c>
      <c r="BG272" s="412" t="e">
        <f>IF(#REF!&gt;0,#REF!*#REF!/1000,"")</f>
        <v>#REF!</v>
      </c>
      <c r="BH272" s="413" t="e">
        <f>IF(OR(#REF!="●",#REF!="●",#REF!="●",#REF!="●"),"",IF(#REF!="","",#REF!))</f>
        <v>#REF!</v>
      </c>
      <c r="BI272" s="413" t="e">
        <f>IF(OR(#REF!="●",#REF!="●",#REF!="●",#REF!="●"),"",IF(#REF!="","",#REF!))</f>
        <v>#REF!</v>
      </c>
      <c r="BJ272" s="412" t="e">
        <f>IF(ISNA(L272),"",L272*#REF!)</f>
        <v>#REF!</v>
      </c>
      <c r="BK272" s="412" t="e">
        <f>IF(ISNA(M272),"",M272*#REF!)</f>
        <v>#REF!</v>
      </c>
      <c r="BL272" s="415" t="e">
        <f>IF(#REF!&gt;0,DQ$6,"")</f>
        <v>#REF!</v>
      </c>
      <c r="BM272" s="361" t="e">
        <f>IF(#REF!="","",VLOOKUP(#REF!,#REF!,7,0))</f>
        <v>#REF!</v>
      </c>
      <c r="BN272" s="201" t="e">
        <f>IF(OR(#REF!="",BM272=""),"",ROUND(#REF!/10^3*BM272,3))</f>
        <v>#REF!</v>
      </c>
      <c r="BO272" s="201" t="e">
        <f>IF(#REF!&gt;0,#REF!*#REF!/1000,"")</f>
        <v>#REF!</v>
      </c>
      <c r="BP272" s="201" t="e">
        <f>IF(#REF!&gt;0,#REF!*#REF!/1000,"")</f>
        <v>#REF!</v>
      </c>
      <c r="BQ272" s="74" t="e">
        <f t="shared" si="61"/>
        <v>#REF!</v>
      </c>
      <c r="BR272" s="74" t="e">
        <f t="shared" si="62"/>
        <v>#REF!</v>
      </c>
      <c r="BS272" s="201" t="e">
        <f>IF(ISNA(BQ272),"",BQ272*#REF!)</f>
        <v>#REF!</v>
      </c>
      <c r="BT272" s="201" t="e">
        <f>IF(ISNA(BR272),"",BR272*#REF!)</f>
        <v>#REF!</v>
      </c>
      <c r="BU272" s="78" t="e">
        <f>IF(#REF!&gt;0,DQ$57,"")</f>
        <v>#REF!</v>
      </c>
      <c r="BV272" s="99"/>
      <c r="BW272" s="411"/>
      <c r="BX272" s="412" t="e">
        <f>IF(OR(#REF!="",F272=""),"",ROUND(#REF!/10^3*F272,3))</f>
        <v>#REF!</v>
      </c>
      <c r="BY272" s="412" t="e">
        <f>IF(#REF!&gt;0,#REF!*#REF!/1000,"")</f>
        <v>#REF!</v>
      </c>
      <c r="BZ272" s="412" t="e">
        <f>IF(#REF!&gt;0,#REF!*#REF!/1000,"")</f>
        <v>#REF!</v>
      </c>
      <c r="CA272" s="413" t="e">
        <f>IF(OR(#REF!="●",#REF!="●",#REF!="●",#REF!="●",#REF!="●"),"",IF(#REF!="","",#REF!))</f>
        <v>#REF!</v>
      </c>
      <c r="CB272" s="413" t="e">
        <f>IF(OR(#REF!="●",#REF!="●",#REF!="●",#REF!="●",#REF!="●"),"",IF(#REF!="","",#REF!))</f>
        <v>#REF!</v>
      </c>
      <c r="CC272" s="412" t="e">
        <f>IF(ISNA(L272),"",L272*#REF!)</f>
        <v>#REF!</v>
      </c>
      <c r="CD272" s="412" t="e">
        <f>IF(ISNA(M272),"",M272*#REF!)</f>
        <v>#REF!</v>
      </c>
      <c r="CE272" s="415" t="e">
        <f>IF(#REF!&gt;0,DQ$6,"")</f>
        <v>#REF!</v>
      </c>
      <c r="CF272" s="361" t="e">
        <f>IF(#REF!="","",VLOOKUP(#REF!,#REF!,7,0))</f>
        <v>#REF!</v>
      </c>
      <c r="CG272" s="201" t="e">
        <f>IF(OR(#REF!="",CF272=""),"",ROUND(#REF!/10^3*CF272,3))</f>
        <v>#REF!</v>
      </c>
      <c r="CH272" s="201" t="e">
        <f>IF(#REF!&gt;0,#REF!*#REF!/1000,"")</f>
        <v>#REF!</v>
      </c>
      <c r="CI272" s="201" t="e">
        <f>IF(#REF!&gt;0,#REF!*#REF!/1000,"")</f>
        <v>#REF!</v>
      </c>
      <c r="CJ272" s="74" t="e">
        <f t="shared" si="63"/>
        <v>#REF!</v>
      </c>
      <c r="CK272" s="74" t="e">
        <f t="shared" si="64"/>
        <v>#REF!</v>
      </c>
      <c r="CL272" s="201" t="e">
        <f>IF(ISNA(CJ272),"",CJ272*#REF!)</f>
        <v>#REF!</v>
      </c>
      <c r="CM272" s="201" t="e">
        <f>IF(ISNA(CK272),"",CK272*#REF!)</f>
        <v>#REF!</v>
      </c>
      <c r="CN272" s="101" t="e">
        <f>IF(#REF!&gt;0,DQ$57,"")</f>
        <v>#REF!</v>
      </c>
      <c r="CO272" s="84"/>
      <c r="CP272" s="2"/>
      <c r="CQ272" s="2"/>
      <c r="CR272" s="2"/>
      <c r="CS272" s="2"/>
      <c r="CT272" s="2"/>
      <c r="CU272" s="2"/>
      <c r="CV272" s="2"/>
      <c r="CX272" s="2"/>
      <c r="CY272" s="2"/>
      <c r="CZ272" s="2"/>
      <c r="DA272" s="2"/>
      <c r="DB272" s="2"/>
      <c r="DC272" s="2"/>
      <c r="DD272" s="2"/>
      <c r="DE272" s="2"/>
      <c r="DF272" s="2"/>
      <c r="DG272" s="2"/>
      <c r="DJ272" s="4"/>
    </row>
    <row r="273" spans="2:121" ht="18" customHeight="1">
      <c r="B273" s="151" t="e">
        <f>IF(#REF!="","",VLOOKUP(#REF!,$CX$11:$DG$26,9,0))</f>
        <v>#REF!</v>
      </c>
      <c r="C273" s="64" t="e">
        <f>IF(#REF!="",0,VLOOKUP(#REF!,$CP$11:$CQ$16,2,0))</f>
        <v>#REF!</v>
      </c>
      <c r="D273" s="65" t="e">
        <f>IF(#REF!="",0,VLOOKUP(#REF!,$CX$11:$CY$26,2,0))</f>
        <v>#REF!</v>
      </c>
      <c r="E273" s="152" t="e">
        <f t="shared" si="54"/>
        <v>#REF!</v>
      </c>
      <c r="F273" s="155" t="e">
        <f>IF(#REF!="","",VLOOKUP(#REF!,#REF!,7,0))</f>
        <v>#REF!</v>
      </c>
      <c r="G273" s="201" t="e">
        <f>IF(OR(#REF!="",F273=""),"",ROUND(#REF!/10^3*F273,3))</f>
        <v>#REF!</v>
      </c>
      <c r="H273" s="201" t="e">
        <f>IF(#REF!&gt;0,#REF!*#REF!/1000,"")</f>
        <v>#REF!</v>
      </c>
      <c r="I273" s="201" t="e">
        <f>IF(#REF!&gt;0,#REF!*#REF!/1000,"")</f>
        <v>#REF!</v>
      </c>
      <c r="J273" s="51" t="e">
        <f>IF(#REF!="●","",IF(#REF!="","",#REF!))</f>
        <v>#REF!</v>
      </c>
      <c r="K273" s="51" t="e">
        <f>IF(#REF!="●","",IF(#REF!="","",#REF!))</f>
        <v>#REF!</v>
      </c>
      <c r="L273" s="74" t="e">
        <f t="shared" si="55"/>
        <v>#REF!</v>
      </c>
      <c r="M273" s="74" t="e">
        <f t="shared" si="56"/>
        <v>#REF!</v>
      </c>
      <c r="N273" s="201" t="e">
        <f>IF(ISNA(L273),"",L273*#REF!)</f>
        <v>#REF!</v>
      </c>
      <c r="O273" s="201" t="e">
        <f>IF(ISNA(M273),"",M273*#REF!)</f>
        <v>#REF!</v>
      </c>
      <c r="P273" s="78" t="e">
        <f>IF(#REF!&gt;0,DQ$6,"")</f>
        <v>#REF!</v>
      </c>
      <c r="Q273" s="99"/>
      <c r="R273" s="411"/>
      <c r="S273" s="412" t="e">
        <f>IF(OR(#REF!="",F273=""),"",ROUND(#REF!/10^3*F273,3))</f>
        <v>#REF!</v>
      </c>
      <c r="T273" s="412" t="e">
        <f>IF(#REF!&gt;0,#REF!*#REF!/1000,"")</f>
        <v>#REF!</v>
      </c>
      <c r="U273" s="412" t="e">
        <f>IF(#REF!&gt;0,#REF!*#REF!/1000,"")</f>
        <v>#REF!</v>
      </c>
      <c r="V273" s="413" t="e">
        <f>IF(OR(#REF!="●",#REF!="●"),"",IF(#REF!="","",#REF!))</f>
        <v>#REF!</v>
      </c>
      <c r="W273" s="413" t="e">
        <f>IF(OR(#REF!="●",#REF!="●"),"",IF(#REF!="","",#REF!))</f>
        <v>#REF!</v>
      </c>
      <c r="X273" s="412" t="e">
        <f>IF(ISNA(L273),"",L273*#REF!)</f>
        <v>#REF!</v>
      </c>
      <c r="Y273" s="412" t="e">
        <f>IF(ISNA(M273),"",M273*#REF!)</f>
        <v>#REF!</v>
      </c>
      <c r="Z273" s="414" t="e">
        <f>IF(#REF!&gt;0,DQ$6,"")</f>
        <v>#REF!</v>
      </c>
      <c r="AA273" s="95" t="e">
        <f>IF(#REF!="","",VLOOKUP(#REF!,#REF!,7,0))</f>
        <v>#REF!</v>
      </c>
      <c r="AB273" s="201" t="e">
        <f>IF(OR(#REF!="",AA273=""),"",ROUND(#REF!/10^3*AA273,3))</f>
        <v>#REF!</v>
      </c>
      <c r="AC273" s="201" t="e">
        <f>IF(#REF!&gt;0,#REF!*#REF!/1000,"")</f>
        <v>#REF!</v>
      </c>
      <c r="AD273" s="201" t="e">
        <f>IF(#REF!&gt;0,#REF!*#REF!/1000,"")</f>
        <v>#REF!</v>
      </c>
      <c r="AE273" s="74" t="e">
        <f t="shared" si="57"/>
        <v>#REF!</v>
      </c>
      <c r="AF273" s="74" t="e">
        <f t="shared" si="58"/>
        <v>#REF!</v>
      </c>
      <c r="AG273" s="201" t="e">
        <f>IF(ISNA(AE273),"",AE273*#REF!)</f>
        <v>#REF!</v>
      </c>
      <c r="AH273" s="201" t="e">
        <f>IF(ISNA(AF273),"",AF273*#REF!)</f>
        <v>#REF!</v>
      </c>
      <c r="AI273" s="78" t="e">
        <f>IF(#REF!&gt;0,DQ$23,"")</f>
        <v>#REF!</v>
      </c>
      <c r="AJ273" s="99"/>
      <c r="AK273" s="411"/>
      <c r="AL273" s="412" t="e">
        <f>IF(OR(#REF!="",F273=""),"",ROUND(#REF!/10^3*F273,3))</f>
        <v>#REF!</v>
      </c>
      <c r="AM273" s="412" t="e">
        <f>IF(#REF!&gt;0,#REF!*#REF!/1000,"")</f>
        <v>#REF!</v>
      </c>
      <c r="AN273" s="412" t="e">
        <f>IF(#REF!&gt;0,#REF!*#REF!/1000,"")</f>
        <v>#REF!</v>
      </c>
      <c r="AO273" s="413" t="e">
        <f>IF(OR(#REF!="●",#REF!="●",#REF!="●"),"",IF(#REF!="","",#REF!))</f>
        <v>#REF!</v>
      </c>
      <c r="AP273" s="413" t="e">
        <f>IF(OR(#REF!="●",#REF!="●",#REF!="●"),"",IF(#REF!="","",#REF!))</f>
        <v>#REF!</v>
      </c>
      <c r="AQ273" s="412" t="e">
        <f>IF(ISNA(L273),"",L273*#REF!)</f>
        <v>#REF!</v>
      </c>
      <c r="AR273" s="412" t="e">
        <f>IF(ISNA(M273),"",M273*#REF!)</f>
        <v>#REF!</v>
      </c>
      <c r="AS273" s="414" t="e">
        <f>IF(#REF!&gt;0,DQ$6,"")</f>
        <v>#REF!</v>
      </c>
      <c r="AT273" s="95" t="e">
        <f>IF(#REF!="","",VLOOKUP(#REF!,#REF!,7,0))</f>
        <v>#REF!</v>
      </c>
      <c r="AU273" s="201" t="e">
        <f>IF(OR(#REF!="",AT273=""),"",ROUND(#REF!/10^3*AT273,3))</f>
        <v>#REF!</v>
      </c>
      <c r="AV273" s="201" t="e">
        <f>IF(#REF!&gt;0,#REF!*#REF!/1000,"")</f>
        <v>#REF!</v>
      </c>
      <c r="AW273" s="201" t="e">
        <f>IF(#REF!&gt;0,#REF!*#REF!/1000,"")</f>
        <v>#REF!</v>
      </c>
      <c r="AX273" s="74" t="e">
        <f t="shared" si="59"/>
        <v>#REF!</v>
      </c>
      <c r="AY273" s="74" t="e">
        <f t="shared" si="60"/>
        <v>#REF!</v>
      </c>
      <c r="AZ273" s="201" t="e">
        <f>IF(ISNA(AX273),"",AX273*#REF!)</f>
        <v>#REF!</v>
      </c>
      <c r="BA273" s="201" t="e">
        <f>IF(ISNA(AY273),"",AY273*#REF!)</f>
        <v>#REF!</v>
      </c>
      <c r="BB273" s="78" t="e">
        <f>IF(#REF!&gt;0,DQ$40,"")</f>
        <v>#REF!</v>
      </c>
      <c r="BC273" s="99"/>
      <c r="BD273" s="650"/>
      <c r="BE273" s="652" t="e">
        <f>IF(OR(#REF!="",F273=""),"",ROUND(#REF!/10^3*F273,3))</f>
        <v>#REF!</v>
      </c>
      <c r="BF273" s="412" t="e">
        <f>IF(#REF!&gt;0,#REF!*#REF!/1000,"")</f>
        <v>#REF!</v>
      </c>
      <c r="BG273" s="412" t="e">
        <f>IF(#REF!&gt;0,#REF!*#REF!/1000,"")</f>
        <v>#REF!</v>
      </c>
      <c r="BH273" s="413" t="e">
        <f>IF(OR(#REF!="●",#REF!="●",#REF!="●",#REF!="●"),"",IF(#REF!="","",#REF!))</f>
        <v>#REF!</v>
      </c>
      <c r="BI273" s="413" t="e">
        <f>IF(OR(#REF!="●",#REF!="●",#REF!="●",#REF!="●"),"",IF(#REF!="","",#REF!))</f>
        <v>#REF!</v>
      </c>
      <c r="BJ273" s="412" t="e">
        <f>IF(ISNA(L273),"",L273*#REF!)</f>
        <v>#REF!</v>
      </c>
      <c r="BK273" s="412" t="e">
        <f>IF(ISNA(M273),"",M273*#REF!)</f>
        <v>#REF!</v>
      </c>
      <c r="BL273" s="415" t="e">
        <f>IF(#REF!&gt;0,DQ$6,"")</f>
        <v>#REF!</v>
      </c>
      <c r="BM273" s="361" t="e">
        <f>IF(#REF!="","",VLOOKUP(#REF!,#REF!,7,0))</f>
        <v>#REF!</v>
      </c>
      <c r="BN273" s="201" t="e">
        <f>IF(OR(#REF!="",BM273=""),"",ROUND(#REF!/10^3*BM273,3))</f>
        <v>#REF!</v>
      </c>
      <c r="BO273" s="201" t="e">
        <f>IF(#REF!&gt;0,#REF!*#REF!/1000,"")</f>
        <v>#REF!</v>
      </c>
      <c r="BP273" s="201" t="e">
        <f>IF(#REF!&gt;0,#REF!*#REF!/1000,"")</f>
        <v>#REF!</v>
      </c>
      <c r="BQ273" s="74" t="e">
        <f t="shared" si="61"/>
        <v>#REF!</v>
      </c>
      <c r="BR273" s="74" t="e">
        <f t="shared" si="62"/>
        <v>#REF!</v>
      </c>
      <c r="BS273" s="201" t="e">
        <f>IF(ISNA(BQ273),"",BQ273*#REF!)</f>
        <v>#REF!</v>
      </c>
      <c r="BT273" s="201" t="e">
        <f>IF(ISNA(BR273),"",BR273*#REF!)</f>
        <v>#REF!</v>
      </c>
      <c r="BU273" s="78" t="e">
        <f>IF(#REF!&gt;0,DQ$57,"")</f>
        <v>#REF!</v>
      </c>
      <c r="BV273" s="99"/>
      <c r="BW273" s="411"/>
      <c r="BX273" s="412" t="e">
        <f>IF(OR(#REF!="",F273=""),"",ROUND(#REF!/10^3*F273,3))</f>
        <v>#REF!</v>
      </c>
      <c r="BY273" s="412" t="e">
        <f>IF(#REF!&gt;0,#REF!*#REF!/1000,"")</f>
        <v>#REF!</v>
      </c>
      <c r="BZ273" s="412" t="e">
        <f>IF(#REF!&gt;0,#REF!*#REF!/1000,"")</f>
        <v>#REF!</v>
      </c>
      <c r="CA273" s="413" t="e">
        <f>IF(OR(#REF!="●",#REF!="●",#REF!="●",#REF!="●",#REF!="●"),"",IF(#REF!="","",#REF!))</f>
        <v>#REF!</v>
      </c>
      <c r="CB273" s="413" t="e">
        <f>IF(OR(#REF!="●",#REF!="●",#REF!="●",#REF!="●",#REF!="●"),"",IF(#REF!="","",#REF!))</f>
        <v>#REF!</v>
      </c>
      <c r="CC273" s="412" t="e">
        <f>IF(ISNA(L273),"",L273*#REF!)</f>
        <v>#REF!</v>
      </c>
      <c r="CD273" s="412" t="e">
        <f>IF(ISNA(M273),"",M273*#REF!)</f>
        <v>#REF!</v>
      </c>
      <c r="CE273" s="415" t="e">
        <f>IF(#REF!&gt;0,DQ$6,"")</f>
        <v>#REF!</v>
      </c>
      <c r="CF273" s="361" t="e">
        <f>IF(#REF!="","",VLOOKUP(#REF!,#REF!,7,0))</f>
        <v>#REF!</v>
      </c>
      <c r="CG273" s="201" t="e">
        <f>IF(OR(#REF!="",CF273=""),"",ROUND(#REF!/10^3*CF273,3))</f>
        <v>#REF!</v>
      </c>
      <c r="CH273" s="201" t="e">
        <f>IF(#REF!&gt;0,#REF!*#REF!/1000,"")</f>
        <v>#REF!</v>
      </c>
      <c r="CI273" s="201" t="e">
        <f>IF(#REF!&gt;0,#REF!*#REF!/1000,"")</f>
        <v>#REF!</v>
      </c>
      <c r="CJ273" s="74" t="e">
        <f t="shared" si="63"/>
        <v>#REF!</v>
      </c>
      <c r="CK273" s="74" t="e">
        <f t="shared" si="64"/>
        <v>#REF!</v>
      </c>
      <c r="CL273" s="201" t="e">
        <f>IF(ISNA(CJ273),"",CJ273*#REF!)</f>
        <v>#REF!</v>
      </c>
      <c r="CM273" s="201" t="e">
        <f>IF(ISNA(CK273),"",CK273*#REF!)</f>
        <v>#REF!</v>
      </c>
      <c r="CN273" s="101" t="e">
        <f>IF(#REF!&gt;0,DQ$57,"")</f>
        <v>#REF!</v>
      </c>
      <c r="CO273" s="84"/>
      <c r="CP273" s="2"/>
      <c r="CQ273" s="2"/>
      <c r="CR273" s="2"/>
      <c r="CS273" s="2"/>
      <c r="CT273" s="2"/>
      <c r="CU273" s="2"/>
      <c r="CV273" s="2"/>
      <c r="CX273" s="2"/>
      <c r="CY273" s="2"/>
      <c r="CZ273" s="2"/>
      <c r="DA273" s="2"/>
      <c r="DB273" s="2"/>
      <c r="DC273" s="2"/>
      <c r="DD273" s="2"/>
      <c r="DE273" s="2"/>
      <c r="DF273" s="2"/>
      <c r="DG273" s="2"/>
    </row>
    <row r="274" spans="2:121" ht="18" customHeight="1">
      <c r="B274" s="151" t="e">
        <f>IF(#REF!="","",VLOOKUP(#REF!,$CX$11:$DG$26,9,0))</f>
        <v>#REF!</v>
      </c>
      <c r="C274" s="64" t="e">
        <f>IF(#REF!="",0,VLOOKUP(#REF!,$CP$11:$CQ$16,2,0))</f>
        <v>#REF!</v>
      </c>
      <c r="D274" s="65" t="e">
        <f>IF(#REF!="",0,VLOOKUP(#REF!,$CX$11:$CY$26,2,0))</f>
        <v>#REF!</v>
      </c>
      <c r="E274" s="152" t="e">
        <f t="shared" si="54"/>
        <v>#REF!</v>
      </c>
      <c r="F274" s="155" t="e">
        <f>IF(#REF!="","",VLOOKUP(#REF!,#REF!,7,0))</f>
        <v>#REF!</v>
      </c>
      <c r="G274" s="201" t="e">
        <f>IF(OR(#REF!="",F274=""),"",ROUND(#REF!/10^3*F274,3))</f>
        <v>#REF!</v>
      </c>
      <c r="H274" s="201" t="e">
        <f>IF(#REF!&gt;0,#REF!*#REF!/1000,"")</f>
        <v>#REF!</v>
      </c>
      <c r="I274" s="201" t="e">
        <f>IF(#REF!&gt;0,#REF!*#REF!/1000,"")</f>
        <v>#REF!</v>
      </c>
      <c r="J274" s="51" t="e">
        <f>IF(#REF!="●","",IF(#REF!="","",#REF!))</f>
        <v>#REF!</v>
      </c>
      <c r="K274" s="51" t="e">
        <f>IF(#REF!="●","",IF(#REF!="","",#REF!))</f>
        <v>#REF!</v>
      </c>
      <c r="L274" s="74" t="e">
        <f t="shared" si="55"/>
        <v>#REF!</v>
      </c>
      <c r="M274" s="74" t="e">
        <f t="shared" si="56"/>
        <v>#REF!</v>
      </c>
      <c r="N274" s="201" t="e">
        <f>IF(ISNA(L274),"",L274*#REF!)</f>
        <v>#REF!</v>
      </c>
      <c r="O274" s="201" t="e">
        <f>IF(ISNA(M274),"",M274*#REF!)</f>
        <v>#REF!</v>
      </c>
      <c r="P274" s="78" t="e">
        <f>IF(#REF!&gt;0,DQ$6,"")</f>
        <v>#REF!</v>
      </c>
      <c r="Q274" s="99"/>
      <c r="R274" s="411"/>
      <c r="S274" s="412" t="e">
        <f>IF(OR(#REF!="",F274=""),"",ROUND(#REF!/10^3*F274,3))</f>
        <v>#REF!</v>
      </c>
      <c r="T274" s="412" t="e">
        <f>IF(#REF!&gt;0,#REF!*#REF!/1000,"")</f>
        <v>#REF!</v>
      </c>
      <c r="U274" s="412" t="e">
        <f>IF(#REF!&gt;0,#REF!*#REF!/1000,"")</f>
        <v>#REF!</v>
      </c>
      <c r="V274" s="413" t="e">
        <f>IF(OR(#REF!="●",#REF!="●"),"",IF(#REF!="","",#REF!))</f>
        <v>#REF!</v>
      </c>
      <c r="W274" s="413" t="e">
        <f>IF(OR(#REF!="●",#REF!="●"),"",IF(#REF!="","",#REF!))</f>
        <v>#REF!</v>
      </c>
      <c r="X274" s="412" t="e">
        <f>IF(ISNA(L274),"",L274*#REF!)</f>
        <v>#REF!</v>
      </c>
      <c r="Y274" s="412" t="e">
        <f>IF(ISNA(M274),"",M274*#REF!)</f>
        <v>#REF!</v>
      </c>
      <c r="Z274" s="414" t="e">
        <f>IF(#REF!&gt;0,DQ$6,"")</f>
        <v>#REF!</v>
      </c>
      <c r="AA274" s="95" t="e">
        <f>IF(#REF!="","",VLOOKUP(#REF!,#REF!,7,0))</f>
        <v>#REF!</v>
      </c>
      <c r="AB274" s="201" t="e">
        <f>IF(OR(#REF!="",AA274=""),"",ROUND(#REF!/10^3*AA274,3))</f>
        <v>#REF!</v>
      </c>
      <c r="AC274" s="201" t="e">
        <f>IF(#REF!&gt;0,#REF!*#REF!/1000,"")</f>
        <v>#REF!</v>
      </c>
      <c r="AD274" s="201" t="e">
        <f>IF(#REF!&gt;0,#REF!*#REF!/1000,"")</f>
        <v>#REF!</v>
      </c>
      <c r="AE274" s="74" t="e">
        <f t="shared" si="57"/>
        <v>#REF!</v>
      </c>
      <c r="AF274" s="74" t="e">
        <f t="shared" si="58"/>
        <v>#REF!</v>
      </c>
      <c r="AG274" s="201" t="e">
        <f>IF(ISNA(AE274),"",AE274*#REF!)</f>
        <v>#REF!</v>
      </c>
      <c r="AH274" s="201" t="e">
        <f>IF(ISNA(AF274),"",AF274*#REF!)</f>
        <v>#REF!</v>
      </c>
      <c r="AI274" s="78" t="e">
        <f>IF(#REF!&gt;0,DQ$23,"")</f>
        <v>#REF!</v>
      </c>
      <c r="AJ274" s="99"/>
      <c r="AK274" s="411"/>
      <c r="AL274" s="412" t="e">
        <f>IF(OR(#REF!="",F274=""),"",ROUND(#REF!/10^3*F274,3))</f>
        <v>#REF!</v>
      </c>
      <c r="AM274" s="412" t="e">
        <f>IF(#REF!&gt;0,#REF!*#REF!/1000,"")</f>
        <v>#REF!</v>
      </c>
      <c r="AN274" s="412" t="e">
        <f>IF(#REF!&gt;0,#REF!*#REF!/1000,"")</f>
        <v>#REF!</v>
      </c>
      <c r="AO274" s="413" t="e">
        <f>IF(OR(#REF!="●",#REF!="●",#REF!="●"),"",IF(#REF!="","",#REF!))</f>
        <v>#REF!</v>
      </c>
      <c r="AP274" s="413" t="e">
        <f>IF(OR(#REF!="●",#REF!="●",#REF!="●"),"",IF(#REF!="","",#REF!))</f>
        <v>#REF!</v>
      </c>
      <c r="AQ274" s="412" t="e">
        <f>IF(ISNA(L274),"",L274*#REF!)</f>
        <v>#REF!</v>
      </c>
      <c r="AR274" s="412" t="e">
        <f>IF(ISNA(M274),"",M274*#REF!)</f>
        <v>#REF!</v>
      </c>
      <c r="AS274" s="414" t="e">
        <f>IF(#REF!&gt;0,DQ$6,"")</f>
        <v>#REF!</v>
      </c>
      <c r="AT274" s="95" t="e">
        <f>IF(#REF!="","",VLOOKUP(#REF!,#REF!,7,0))</f>
        <v>#REF!</v>
      </c>
      <c r="AU274" s="201" t="e">
        <f>IF(OR(#REF!="",AT274=""),"",ROUND(#REF!/10^3*AT274,3))</f>
        <v>#REF!</v>
      </c>
      <c r="AV274" s="201" t="e">
        <f>IF(#REF!&gt;0,#REF!*#REF!/1000,"")</f>
        <v>#REF!</v>
      </c>
      <c r="AW274" s="201" t="e">
        <f>IF(#REF!&gt;0,#REF!*#REF!/1000,"")</f>
        <v>#REF!</v>
      </c>
      <c r="AX274" s="74" t="e">
        <f t="shared" si="59"/>
        <v>#REF!</v>
      </c>
      <c r="AY274" s="74" t="e">
        <f t="shared" si="60"/>
        <v>#REF!</v>
      </c>
      <c r="AZ274" s="201" t="e">
        <f>IF(ISNA(AX274),"",AX274*#REF!)</f>
        <v>#REF!</v>
      </c>
      <c r="BA274" s="201" t="e">
        <f>IF(ISNA(AY274),"",AY274*#REF!)</f>
        <v>#REF!</v>
      </c>
      <c r="BB274" s="78" t="e">
        <f>IF(#REF!&gt;0,DQ$40,"")</f>
        <v>#REF!</v>
      </c>
      <c r="BC274" s="99"/>
      <c r="BD274" s="650"/>
      <c r="BE274" s="652" t="e">
        <f>IF(OR(#REF!="",F274=""),"",ROUND(#REF!/10^3*F274,3))</f>
        <v>#REF!</v>
      </c>
      <c r="BF274" s="412" t="e">
        <f>IF(#REF!&gt;0,#REF!*#REF!/1000,"")</f>
        <v>#REF!</v>
      </c>
      <c r="BG274" s="412" t="e">
        <f>IF(#REF!&gt;0,#REF!*#REF!/1000,"")</f>
        <v>#REF!</v>
      </c>
      <c r="BH274" s="413" t="e">
        <f>IF(OR(#REF!="●",#REF!="●",#REF!="●",#REF!="●"),"",IF(#REF!="","",#REF!))</f>
        <v>#REF!</v>
      </c>
      <c r="BI274" s="413" t="e">
        <f>IF(OR(#REF!="●",#REF!="●",#REF!="●",#REF!="●"),"",IF(#REF!="","",#REF!))</f>
        <v>#REF!</v>
      </c>
      <c r="BJ274" s="412" t="e">
        <f>IF(ISNA(L274),"",L274*#REF!)</f>
        <v>#REF!</v>
      </c>
      <c r="BK274" s="412" t="e">
        <f>IF(ISNA(M274),"",M274*#REF!)</f>
        <v>#REF!</v>
      </c>
      <c r="BL274" s="415" t="e">
        <f>IF(#REF!&gt;0,DQ$6,"")</f>
        <v>#REF!</v>
      </c>
      <c r="BM274" s="361" t="e">
        <f>IF(#REF!="","",VLOOKUP(#REF!,#REF!,7,0))</f>
        <v>#REF!</v>
      </c>
      <c r="BN274" s="201" t="e">
        <f>IF(OR(#REF!="",BM274=""),"",ROUND(#REF!/10^3*BM274,3))</f>
        <v>#REF!</v>
      </c>
      <c r="BO274" s="201" t="e">
        <f>IF(#REF!&gt;0,#REF!*#REF!/1000,"")</f>
        <v>#REF!</v>
      </c>
      <c r="BP274" s="201" t="e">
        <f>IF(#REF!&gt;0,#REF!*#REF!/1000,"")</f>
        <v>#REF!</v>
      </c>
      <c r="BQ274" s="74" t="e">
        <f t="shared" si="61"/>
        <v>#REF!</v>
      </c>
      <c r="BR274" s="74" t="e">
        <f t="shared" si="62"/>
        <v>#REF!</v>
      </c>
      <c r="BS274" s="201" t="e">
        <f>IF(ISNA(BQ274),"",BQ274*#REF!)</f>
        <v>#REF!</v>
      </c>
      <c r="BT274" s="201" t="e">
        <f>IF(ISNA(BR274),"",BR274*#REF!)</f>
        <v>#REF!</v>
      </c>
      <c r="BU274" s="78" t="e">
        <f>IF(#REF!&gt;0,DQ$57,"")</f>
        <v>#REF!</v>
      </c>
      <c r="BV274" s="99"/>
      <c r="BW274" s="411"/>
      <c r="BX274" s="412" t="e">
        <f>IF(OR(#REF!="",F274=""),"",ROUND(#REF!/10^3*F274,3))</f>
        <v>#REF!</v>
      </c>
      <c r="BY274" s="412" t="e">
        <f>IF(#REF!&gt;0,#REF!*#REF!/1000,"")</f>
        <v>#REF!</v>
      </c>
      <c r="BZ274" s="412" t="e">
        <f>IF(#REF!&gt;0,#REF!*#REF!/1000,"")</f>
        <v>#REF!</v>
      </c>
      <c r="CA274" s="413" t="e">
        <f>IF(OR(#REF!="●",#REF!="●",#REF!="●",#REF!="●",#REF!="●"),"",IF(#REF!="","",#REF!))</f>
        <v>#REF!</v>
      </c>
      <c r="CB274" s="413" t="e">
        <f>IF(OR(#REF!="●",#REF!="●",#REF!="●",#REF!="●",#REF!="●"),"",IF(#REF!="","",#REF!))</f>
        <v>#REF!</v>
      </c>
      <c r="CC274" s="412" t="e">
        <f>IF(ISNA(L274),"",L274*#REF!)</f>
        <v>#REF!</v>
      </c>
      <c r="CD274" s="412" t="e">
        <f>IF(ISNA(M274),"",M274*#REF!)</f>
        <v>#REF!</v>
      </c>
      <c r="CE274" s="415" t="e">
        <f>IF(#REF!&gt;0,DQ$6,"")</f>
        <v>#REF!</v>
      </c>
      <c r="CF274" s="361" t="e">
        <f>IF(#REF!="","",VLOOKUP(#REF!,#REF!,7,0))</f>
        <v>#REF!</v>
      </c>
      <c r="CG274" s="201" t="e">
        <f>IF(OR(#REF!="",CF274=""),"",ROUND(#REF!/10^3*CF274,3))</f>
        <v>#REF!</v>
      </c>
      <c r="CH274" s="201" t="e">
        <f>IF(#REF!&gt;0,#REF!*#REF!/1000,"")</f>
        <v>#REF!</v>
      </c>
      <c r="CI274" s="201" t="e">
        <f>IF(#REF!&gt;0,#REF!*#REF!/1000,"")</f>
        <v>#REF!</v>
      </c>
      <c r="CJ274" s="74" t="e">
        <f t="shared" si="63"/>
        <v>#REF!</v>
      </c>
      <c r="CK274" s="74" t="e">
        <f t="shared" si="64"/>
        <v>#REF!</v>
      </c>
      <c r="CL274" s="201" t="e">
        <f>IF(ISNA(CJ274),"",CJ274*#REF!)</f>
        <v>#REF!</v>
      </c>
      <c r="CM274" s="201" t="e">
        <f>IF(ISNA(CK274),"",CK274*#REF!)</f>
        <v>#REF!</v>
      </c>
      <c r="CN274" s="101" t="e">
        <f>IF(#REF!&gt;0,DQ$57,"")</f>
        <v>#REF!</v>
      </c>
      <c r="CO274" s="84"/>
      <c r="CP274" s="2"/>
      <c r="CQ274" s="2"/>
      <c r="CR274" s="2"/>
      <c r="CS274" s="2"/>
      <c r="CT274" s="2"/>
      <c r="CU274" s="2"/>
      <c r="CV274" s="2"/>
      <c r="CX274" s="2"/>
      <c r="CY274" s="2"/>
      <c r="CZ274" s="2"/>
      <c r="DA274" s="2"/>
      <c r="DB274" s="2"/>
      <c r="DC274" s="2"/>
      <c r="DD274" s="2"/>
      <c r="DE274" s="2"/>
      <c r="DF274" s="2"/>
      <c r="DG274" s="2"/>
    </row>
    <row r="275" spans="2:121" ht="18" customHeight="1">
      <c r="B275" s="151" t="e">
        <f>IF(#REF!="","",VLOOKUP(#REF!,$CX$11:$DG$26,9,0))</f>
        <v>#REF!</v>
      </c>
      <c r="C275" s="64" t="e">
        <f>IF(#REF!="",0,VLOOKUP(#REF!,$CP$11:$CQ$16,2,0))</f>
        <v>#REF!</v>
      </c>
      <c r="D275" s="65" t="e">
        <f>IF(#REF!="",0,VLOOKUP(#REF!,$CX$11:$CY$26,2,0))</f>
        <v>#REF!</v>
      </c>
      <c r="E275" s="152" t="e">
        <f t="shared" si="54"/>
        <v>#REF!</v>
      </c>
      <c r="F275" s="155" t="e">
        <f>IF(#REF!="","",VLOOKUP(#REF!,#REF!,7,0))</f>
        <v>#REF!</v>
      </c>
      <c r="G275" s="201" t="e">
        <f>IF(OR(#REF!="",F275=""),"",ROUND(#REF!/10^3*F275,3))</f>
        <v>#REF!</v>
      </c>
      <c r="H275" s="201" t="e">
        <f>IF(#REF!&gt;0,#REF!*#REF!/1000,"")</f>
        <v>#REF!</v>
      </c>
      <c r="I275" s="201" t="e">
        <f>IF(#REF!&gt;0,#REF!*#REF!/1000,"")</f>
        <v>#REF!</v>
      </c>
      <c r="J275" s="51" t="e">
        <f>IF(#REF!="●","",IF(#REF!="","",#REF!))</f>
        <v>#REF!</v>
      </c>
      <c r="K275" s="51" t="e">
        <f>IF(#REF!="●","",IF(#REF!="","",#REF!))</f>
        <v>#REF!</v>
      </c>
      <c r="L275" s="74" t="e">
        <f t="shared" si="55"/>
        <v>#REF!</v>
      </c>
      <c r="M275" s="74" t="e">
        <f t="shared" si="56"/>
        <v>#REF!</v>
      </c>
      <c r="N275" s="201" t="e">
        <f>IF(ISNA(L275),"",L275*#REF!)</f>
        <v>#REF!</v>
      </c>
      <c r="O275" s="201" t="e">
        <f>IF(ISNA(M275),"",M275*#REF!)</f>
        <v>#REF!</v>
      </c>
      <c r="P275" s="78" t="e">
        <f>IF(#REF!&gt;0,DQ$6,"")</f>
        <v>#REF!</v>
      </c>
      <c r="Q275" s="99"/>
      <c r="R275" s="411"/>
      <c r="S275" s="412" t="e">
        <f>IF(OR(#REF!="",F275=""),"",ROUND(#REF!/10^3*F275,3))</f>
        <v>#REF!</v>
      </c>
      <c r="T275" s="412" t="e">
        <f>IF(#REF!&gt;0,#REF!*#REF!/1000,"")</f>
        <v>#REF!</v>
      </c>
      <c r="U275" s="412" t="e">
        <f>IF(#REF!&gt;0,#REF!*#REF!/1000,"")</f>
        <v>#REF!</v>
      </c>
      <c r="V275" s="413" t="e">
        <f>IF(OR(#REF!="●",#REF!="●"),"",IF(#REF!="","",#REF!))</f>
        <v>#REF!</v>
      </c>
      <c r="W275" s="413" t="e">
        <f>IF(OR(#REF!="●",#REF!="●"),"",IF(#REF!="","",#REF!))</f>
        <v>#REF!</v>
      </c>
      <c r="X275" s="412" t="e">
        <f>IF(ISNA(L275),"",L275*#REF!)</f>
        <v>#REF!</v>
      </c>
      <c r="Y275" s="412" t="e">
        <f>IF(ISNA(M275),"",M275*#REF!)</f>
        <v>#REF!</v>
      </c>
      <c r="Z275" s="414" t="e">
        <f>IF(#REF!&gt;0,DQ$6,"")</f>
        <v>#REF!</v>
      </c>
      <c r="AA275" s="95" t="e">
        <f>IF(#REF!="","",VLOOKUP(#REF!,#REF!,7,0))</f>
        <v>#REF!</v>
      </c>
      <c r="AB275" s="201" t="e">
        <f>IF(OR(#REF!="",AA275=""),"",ROUND(#REF!/10^3*AA275,3))</f>
        <v>#REF!</v>
      </c>
      <c r="AC275" s="201" t="e">
        <f>IF(#REF!&gt;0,#REF!*#REF!/1000,"")</f>
        <v>#REF!</v>
      </c>
      <c r="AD275" s="201" t="e">
        <f>IF(#REF!&gt;0,#REF!*#REF!/1000,"")</f>
        <v>#REF!</v>
      </c>
      <c r="AE275" s="74" t="e">
        <f t="shared" si="57"/>
        <v>#REF!</v>
      </c>
      <c r="AF275" s="74" t="e">
        <f t="shared" si="58"/>
        <v>#REF!</v>
      </c>
      <c r="AG275" s="201" t="e">
        <f>IF(ISNA(AE275),"",AE275*#REF!)</f>
        <v>#REF!</v>
      </c>
      <c r="AH275" s="201" t="e">
        <f>IF(ISNA(AF275),"",AF275*#REF!)</f>
        <v>#REF!</v>
      </c>
      <c r="AI275" s="78" t="e">
        <f>IF(#REF!&gt;0,DQ$23,"")</f>
        <v>#REF!</v>
      </c>
      <c r="AJ275" s="99"/>
      <c r="AK275" s="411"/>
      <c r="AL275" s="412" t="e">
        <f>IF(OR(#REF!="",F275=""),"",ROUND(#REF!/10^3*F275,3))</f>
        <v>#REF!</v>
      </c>
      <c r="AM275" s="412" t="e">
        <f>IF(#REF!&gt;0,#REF!*#REF!/1000,"")</f>
        <v>#REF!</v>
      </c>
      <c r="AN275" s="412" t="e">
        <f>IF(#REF!&gt;0,#REF!*#REF!/1000,"")</f>
        <v>#REF!</v>
      </c>
      <c r="AO275" s="413" t="e">
        <f>IF(OR(#REF!="●",#REF!="●",#REF!="●"),"",IF(#REF!="","",#REF!))</f>
        <v>#REF!</v>
      </c>
      <c r="AP275" s="413" t="e">
        <f>IF(OR(#REF!="●",#REF!="●",#REF!="●"),"",IF(#REF!="","",#REF!))</f>
        <v>#REF!</v>
      </c>
      <c r="AQ275" s="412" t="e">
        <f>IF(ISNA(L275),"",L275*#REF!)</f>
        <v>#REF!</v>
      </c>
      <c r="AR275" s="412" t="e">
        <f>IF(ISNA(M275),"",M275*#REF!)</f>
        <v>#REF!</v>
      </c>
      <c r="AS275" s="414" t="e">
        <f>IF(#REF!&gt;0,DQ$6,"")</f>
        <v>#REF!</v>
      </c>
      <c r="AT275" s="95" t="e">
        <f>IF(#REF!="","",VLOOKUP(#REF!,#REF!,7,0))</f>
        <v>#REF!</v>
      </c>
      <c r="AU275" s="201" t="e">
        <f>IF(OR(#REF!="",AT275=""),"",ROUND(#REF!/10^3*AT275,3))</f>
        <v>#REF!</v>
      </c>
      <c r="AV275" s="201" t="e">
        <f>IF(#REF!&gt;0,#REF!*#REF!/1000,"")</f>
        <v>#REF!</v>
      </c>
      <c r="AW275" s="201" t="e">
        <f>IF(#REF!&gt;0,#REF!*#REF!/1000,"")</f>
        <v>#REF!</v>
      </c>
      <c r="AX275" s="74" t="e">
        <f t="shared" si="59"/>
        <v>#REF!</v>
      </c>
      <c r="AY275" s="74" t="e">
        <f t="shared" si="60"/>
        <v>#REF!</v>
      </c>
      <c r="AZ275" s="201" t="e">
        <f>IF(ISNA(AX275),"",AX275*#REF!)</f>
        <v>#REF!</v>
      </c>
      <c r="BA275" s="201" t="e">
        <f>IF(ISNA(AY275),"",AY275*#REF!)</f>
        <v>#REF!</v>
      </c>
      <c r="BB275" s="78" t="e">
        <f>IF(#REF!&gt;0,DQ$40,"")</f>
        <v>#REF!</v>
      </c>
      <c r="BC275" s="99"/>
      <c r="BD275" s="650"/>
      <c r="BE275" s="652" t="e">
        <f>IF(OR(#REF!="",F275=""),"",ROUND(#REF!/10^3*F275,3))</f>
        <v>#REF!</v>
      </c>
      <c r="BF275" s="412" t="e">
        <f>IF(#REF!&gt;0,#REF!*#REF!/1000,"")</f>
        <v>#REF!</v>
      </c>
      <c r="BG275" s="412" t="e">
        <f>IF(#REF!&gt;0,#REF!*#REF!/1000,"")</f>
        <v>#REF!</v>
      </c>
      <c r="BH275" s="413" t="e">
        <f>IF(OR(#REF!="●",#REF!="●",#REF!="●",#REF!="●"),"",IF(#REF!="","",#REF!))</f>
        <v>#REF!</v>
      </c>
      <c r="BI275" s="413" t="e">
        <f>IF(OR(#REF!="●",#REF!="●",#REF!="●",#REF!="●"),"",IF(#REF!="","",#REF!))</f>
        <v>#REF!</v>
      </c>
      <c r="BJ275" s="412" t="e">
        <f>IF(ISNA(L275),"",L275*#REF!)</f>
        <v>#REF!</v>
      </c>
      <c r="BK275" s="412" t="e">
        <f>IF(ISNA(M275),"",M275*#REF!)</f>
        <v>#REF!</v>
      </c>
      <c r="BL275" s="415" t="e">
        <f>IF(#REF!&gt;0,DQ$6,"")</f>
        <v>#REF!</v>
      </c>
      <c r="BM275" s="361" t="e">
        <f>IF(#REF!="","",VLOOKUP(#REF!,#REF!,7,0))</f>
        <v>#REF!</v>
      </c>
      <c r="BN275" s="201" t="e">
        <f>IF(OR(#REF!="",BM275=""),"",ROUND(#REF!/10^3*BM275,3))</f>
        <v>#REF!</v>
      </c>
      <c r="BO275" s="201" t="e">
        <f>IF(#REF!&gt;0,#REF!*#REF!/1000,"")</f>
        <v>#REF!</v>
      </c>
      <c r="BP275" s="201" t="e">
        <f>IF(#REF!&gt;0,#REF!*#REF!/1000,"")</f>
        <v>#REF!</v>
      </c>
      <c r="BQ275" s="74" t="e">
        <f t="shared" si="61"/>
        <v>#REF!</v>
      </c>
      <c r="BR275" s="74" t="e">
        <f t="shared" si="62"/>
        <v>#REF!</v>
      </c>
      <c r="BS275" s="201" t="e">
        <f>IF(ISNA(BQ275),"",BQ275*#REF!)</f>
        <v>#REF!</v>
      </c>
      <c r="BT275" s="201" t="e">
        <f>IF(ISNA(BR275),"",BR275*#REF!)</f>
        <v>#REF!</v>
      </c>
      <c r="BU275" s="78" t="e">
        <f>IF(#REF!&gt;0,DQ$57,"")</f>
        <v>#REF!</v>
      </c>
      <c r="BV275" s="99"/>
      <c r="BW275" s="411"/>
      <c r="BX275" s="412" t="e">
        <f>IF(OR(#REF!="",F275=""),"",ROUND(#REF!/10^3*F275,3))</f>
        <v>#REF!</v>
      </c>
      <c r="BY275" s="412" t="e">
        <f>IF(#REF!&gt;0,#REF!*#REF!/1000,"")</f>
        <v>#REF!</v>
      </c>
      <c r="BZ275" s="412" t="e">
        <f>IF(#REF!&gt;0,#REF!*#REF!/1000,"")</f>
        <v>#REF!</v>
      </c>
      <c r="CA275" s="413" t="e">
        <f>IF(OR(#REF!="●",#REF!="●",#REF!="●",#REF!="●",#REF!="●"),"",IF(#REF!="","",#REF!))</f>
        <v>#REF!</v>
      </c>
      <c r="CB275" s="413" t="e">
        <f>IF(OR(#REF!="●",#REF!="●",#REF!="●",#REF!="●",#REF!="●"),"",IF(#REF!="","",#REF!))</f>
        <v>#REF!</v>
      </c>
      <c r="CC275" s="412" t="e">
        <f>IF(ISNA(L275),"",L275*#REF!)</f>
        <v>#REF!</v>
      </c>
      <c r="CD275" s="412" t="e">
        <f>IF(ISNA(M275),"",M275*#REF!)</f>
        <v>#REF!</v>
      </c>
      <c r="CE275" s="415" t="e">
        <f>IF(#REF!&gt;0,DQ$6,"")</f>
        <v>#REF!</v>
      </c>
      <c r="CF275" s="361" t="e">
        <f>IF(#REF!="","",VLOOKUP(#REF!,#REF!,7,0))</f>
        <v>#REF!</v>
      </c>
      <c r="CG275" s="201" t="e">
        <f>IF(OR(#REF!="",CF275=""),"",ROUND(#REF!/10^3*CF275,3))</f>
        <v>#REF!</v>
      </c>
      <c r="CH275" s="201" t="e">
        <f>IF(#REF!&gt;0,#REF!*#REF!/1000,"")</f>
        <v>#REF!</v>
      </c>
      <c r="CI275" s="201" t="e">
        <f>IF(#REF!&gt;0,#REF!*#REF!/1000,"")</f>
        <v>#REF!</v>
      </c>
      <c r="CJ275" s="74" t="e">
        <f t="shared" si="63"/>
        <v>#REF!</v>
      </c>
      <c r="CK275" s="74" t="e">
        <f t="shared" si="64"/>
        <v>#REF!</v>
      </c>
      <c r="CL275" s="201" t="e">
        <f>IF(ISNA(CJ275),"",CJ275*#REF!)</f>
        <v>#REF!</v>
      </c>
      <c r="CM275" s="201" t="e">
        <f>IF(ISNA(CK275),"",CK275*#REF!)</f>
        <v>#REF!</v>
      </c>
      <c r="CN275" s="101" t="e">
        <f>IF(#REF!&gt;0,DQ$57,"")</f>
        <v>#REF!</v>
      </c>
      <c r="CO275" s="84"/>
      <c r="CP275" s="2"/>
      <c r="CQ275" s="2"/>
      <c r="CR275" s="2"/>
      <c r="CS275" s="2"/>
      <c r="CT275" s="2"/>
      <c r="CU275" s="2"/>
      <c r="CV275" s="2"/>
      <c r="CX275" s="2"/>
      <c r="CY275" s="2"/>
      <c r="CZ275" s="2"/>
      <c r="DA275" s="2"/>
      <c r="DB275" s="2"/>
      <c r="DC275" s="2"/>
      <c r="DD275" s="2"/>
      <c r="DE275" s="2"/>
      <c r="DF275" s="2"/>
      <c r="DG275" s="2"/>
      <c r="DJ275" s="2"/>
      <c r="DK275" s="2"/>
      <c r="DL275" s="2"/>
      <c r="DM275" s="2"/>
      <c r="DO275" s="43"/>
      <c r="DP275" s="44"/>
      <c r="DQ275" s="44"/>
    </row>
    <row r="276" spans="2:121" ht="18" customHeight="1">
      <c r="B276" s="151" t="e">
        <f>IF(#REF!="","",VLOOKUP(#REF!,$CX$11:$DG$26,9,0))</f>
        <v>#REF!</v>
      </c>
      <c r="C276" s="64" t="e">
        <f>IF(#REF!="",0,VLOOKUP(#REF!,$CP$11:$CQ$16,2,0))</f>
        <v>#REF!</v>
      </c>
      <c r="D276" s="65" t="e">
        <f>IF(#REF!="",0,VLOOKUP(#REF!,$CX$11:$CY$26,2,0))</f>
        <v>#REF!</v>
      </c>
      <c r="E276" s="152" t="e">
        <f t="shared" si="54"/>
        <v>#REF!</v>
      </c>
      <c r="F276" s="155" t="e">
        <f>IF(#REF!="","",VLOOKUP(#REF!,#REF!,7,0))</f>
        <v>#REF!</v>
      </c>
      <c r="G276" s="201" t="e">
        <f>IF(OR(#REF!="",F276=""),"",ROUND(#REF!/10^3*F276,3))</f>
        <v>#REF!</v>
      </c>
      <c r="H276" s="201" t="e">
        <f>IF(#REF!&gt;0,#REF!*#REF!/1000,"")</f>
        <v>#REF!</v>
      </c>
      <c r="I276" s="201" t="e">
        <f>IF(#REF!&gt;0,#REF!*#REF!/1000,"")</f>
        <v>#REF!</v>
      </c>
      <c r="J276" s="51" t="e">
        <f>IF(#REF!="●","",IF(#REF!="","",#REF!))</f>
        <v>#REF!</v>
      </c>
      <c r="K276" s="51" t="e">
        <f>IF(#REF!="●","",IF(#REF!="","",#REF!))</f>
        <v>#REF!</v>
      </c>
      <c r="L276" s="74" t="e">
        <f t="shared" si="55"/>
        <v>#REF!</v>
      </c>
      <c r="M276" s="74" t="e">
        <f t="shared" si="56"/>
        <v>#REF!</v>
      </c>
      <c r="N276" s="201" t="e">
        <f>IF(ISNA(L276),"",L276*#REF!)</f>
        <v>#REF!</v>
      </c>
      <c r="O276" s="201" t="e">
        <f>IF(ISNA(M276),"",M276*#REF!)</f>
        <v>#REF!</v>
      </c>
      <c r="P276" s="78" t="e">
        <f>IF(#REF!&gt;0,DQ$6,"")</f>
        <v>#REF!</v>
      </c>
      <c r="Q276" s="99"/>
      <c r="R276" s="411"/>
      <c r="S276" s="412" t="e">
        <f>IF(OR(#REF!="",F276=""),"",ROUND(#REF!/10^3*F276,3))</f>
        <v>#REF!</v>
      </c>
      <c r="T276" s="412" t="e">
        <f>IF(#REF!&gt;0,#REF!*#REF!/1000,"")</f>
        <v>#REF!</v>
      </c>
      <c r="U276" s="412" t="e">
        <f>IF(#REF!&gt;0,#REF!*#REF!/1000,"")</f>
        <v>#REF!</v>
      </c>
      <c r="V276" s="413" t="e">
        <f>IF(OR(#REF!="●",#REF!="●"),"",IF(#REF!="","",#REF!))</f>
        <v>#REF!</v>
      </c>
      <c r="W276" s="413" t="e">
        <f>IF(OR(#REF!="●",#REF!="●"),"",IF(#REF!="","",#REF!))</f>
        <v>#REF!</v>
      </c>
      <c r="X276" s="412" t="e">
        <f>IF(ISNA(L276),"",L276*#REF!)</f>
        <v>#REF!</v>
      </c>
      <c r="Y276" s="412" t="e">
        <f>IF(ISNA(M276),"",M276*#REF!)</f>
        <v>#REF!</v>
      </c>
      <c r="Z276" s="414" t="e">
        <f>IF(#REF!&gt;0,DQ$6,"")</f>
        <v>#REF!</v>
      </c>
      <c r="AA276" s="95" t="e">
        <f>IF(#REF!="","",VLOOKUP(#REF!,#REF!,7,0))</f>
        <v>#REF!</v>
      </c>
      <c r="AB276" s="201" t="e">
        <f>IF(OR(#REF!="",AA276=""),"",ROUND(#REF!/10^3*AA276,3))</f>
        <v>#REF!</v>
      </c>
      <c r="AC276" s="201" t="e">
        <f>IF(#REF!&gt;0,#REF!*#REF!/1000,"")</f>
        <v>#REF!</v>
      </c>
      <c r="AD276" s="201" t="e">
        <f>IF(#REF!&gt;0,#REF!*#REF!/1000,"")</f>
        <v>#REF!</v>
      </c>
      <c r="AE276" s="74" t="e">
        <f t="shared" si="57"/>
        <v>#REF!</v>
      </c>
      <c r="AF276" s="74" t="e">
        <f t="shared" si="58"/>
        <v>#REF!</v>
      </c>
      <c r="AG276" s="201" t="e">
        <f>IF(ISNA(AE276),"",AE276*#REF!)</f>
        <v>#REF!</v>
      </c>
      <c r="AH276" s="201" t="e">
        <f>IF(ISNA(AF276),"",AF276*#REF!)</f>
        <v>#REF!</v>
      </c>
      <c r="AI276" s="78" t="e">
        <f>IF(#REF!&gt;0,DQ$23,"")</f>
        <v>#REF!</v>
      </c>
      <c r="AJ276" s="99"/>
      <c r="AK276" s="411"/>
      <c r="AL276" s="412" t="e">
        <f>IF(OR(#REF!="",F276=""),"",ROUND(#REF!/10^3*F276,3))</f>
        <v>#REF!</v>
      </c>
      <c r="AM276" s="412" t="e">
        <f>IF(#REF!&gt;0,#REF!*#REF!/1000,"")</f>
        <v>#REF!</v>
      </c>
      <c r="AN276" s="412" t="e">
        <f>IF(#REF!&gt;0,#REF!*#REF!/1000,"")</f>
        <v>#REF!</v>
      </c>
      <c r="AO276" s="413" t="e">
        <f>IF(OR(#REF!="●",#REF!="●",#REF!="●"),"",IF(#REF!="","",#REF!))</f>
        <v>#REF!</v>
      </c>
      <c r="AP276" s="413" t="e">
        <f>IF(OR(#REF!="●",#REF!="●",#REF!="●"),"",IF(#REF!="","",#REF!))</f>
        <v>#REF!</v>
      </c>
      <c r="AQ276" s="412" t="e">
        <f>IF(ISNA(L276),"",L276*#REF!)</f>
        <v>#REF!</v>
      </c>
      <c r="AR276" s="412" t="e">
        <f>IF(ISNA(M276),"",M276*#REF!)</f>
        <v>#REF!</v>
      </c>
      <c r="AS276" s="414" t="e">
        <f>IF(#REF!&gt;0,DQ$6,"")</f>
        <v>#REF!</v>
      </c>
      <c r="AT276" s="95" t="e">
        <f>IF(#REF!="","",VLOOKUP(#REF!,#REF!,7,0))</f>
        <v>#REF!</v>
      </c>
      <c r="AU276" s="201" t="e">
        <f>IF(OR(#REF!="",AT276=""),"",ROUND(#REF!/10^3*AT276,3))</f>
        <v>#REF!</v>
      </c>
      <c r="AV276" s="201" t="e">
        <f>IF(#REF!&gt;0,#REF!*#REF!/1000,"")</f>
        <v>#REF!</v>
      </c>
      <c r="AW276" s="201" t="e">
        <f>IF(#REF!&gt;0,#REF!*#REF!/1000,"")</f>
        <v>#REF!</v>
      </c>
      <c r="AX276" s="74" t="e">
        <f t="shared" si="59"/>
        <v>#REF!</v>
      </c>
      <c r="AY276" s="74" t="e">
        <f t="shared" si="60"/>
        <v>#REF!</v>
      </c>
      <c r="AZ276" s="201" t="e">
        <f>IF(ISNA(AX276),"",AX276*#REF!)</f>
        <v>#REF!</v>
      </c>
      <c r="BA276" s="201" t="e">
        <f>IF(ISNA(AY276),"",AY276*#REF!)</f>
        <v>#REF!</v>
      </c>
      <c r="BB276" s="78" t="e">
        <f>IF(#REF!&gt;0,DQ$40,"")</f>
        <v>#REF!</v>
      </c>
      <c r="BC276" s="99"/>
      <c r="BD276" s="650"/>
      <c r="BE276" s="652" t="e">
        <f>IF(OR(#REF!="",F276=""),"",ROUND(#REF!/10^3*F276,3))</f>
        <v>#REF!</v>
      </c>
      <c r="BF276" s="412" t="e">
        <f>IF(#REF!&gt;0,#REF!*#REF!/1000,"")</f>
        <v>#REF!</v>
      </c>
      <c r="BG276" s="412" t="e">
        <f>IF(#REF!&gt;0,#REF!*#REF!/1000,"")</f>
        <v>#REF!</v>
      </c>
      <c r="BH276" s="413" t="e">
        <f>IF(OR(#REF!="●",#REF!="●",#REF!="●",#REF!="●"),"",IF(#REF!="","",#REF!))</f>
        <v>#REF!</v>
      </c>
      <c r="BI276" s="413" t="e">
        <f>IF(OR(#REF!="●",#REF!="●",#REF!="●",#REF!="●"),"",IF(#REF!="","",#REF!))</f>
        <v>#REF!</v>
      </c>
      <c r="BJ276" s="412" t="e">
        <f>IF(ISNA(L276),"",L276*#REF!)</f>
        <v>#REF!</v>
      </c>
      <c r="BK276" s="412" t="e">
        <f>IF(ISNA(M276),"",M276*#REF!)</f>
        <v>#REF!</v>
      </c>
      <c r="BL276" s="415" t="e">
        <f>IF(#REF!&gt;0,DQ$6,"")</f>
        <v>#REF!</v>
      </c>
      <c r="BM276" s="361" t="e">
        <f>IF(#REF!="","",VLOOKUP(#REF!,#REF!,7,0))</f>
        <v>#REF!</v>
      </c>
      <c r="BN276" s="201" t="e">
        <f>IF(OR(#REF!="",BM276=""),"",ROUND(#REF!/10^3*BM276,3))</f>
        <v>#REF!</v>
      </c>
      <c r="BO276" s="201" t="e">
        <f>IF(#REF!&gt;0,#REF!*#REF!/1000,"")</f>
        <v>#REF!</v>
      </c>
      <c r="BP276" s="201" t="e">
        <f>IF(#REF!&gt;0,#REF!*#REF!/1000,"")</f>
        <v>#REF!</v>
      </c>
      <c r="BQ276" s="74" t="e">
        <f t="shared" si="61"/>
        <v>#REF!</v>
      </c>
      <c r="BR276" s="74" t="e">
        <f t="shared" si="62"/>
        <v>#REF!</v>
      </c>
      <c r="BS276" s="201" t="e">
        <f>IF(ISNA(BQ276),"",BQ276*#REF!)</f>
        <v>#REF!</v>
      </c>
      <c r="BT276" s="201" t="e">
        <f>IF(ISNA(BR276),"",BR276*#REF!)</f>
        <v>#REF!</v>
      </c>
      <c r="BU276" s="78" t="e">
        <f>IF(#REF!&gt;0,DQ$57,"")</f>
        <v>#REF!</v>
      </c>
      <c r="BV276" s="99"/>
      <c r="BW276" s="411"/>
      <c r="BX276" s="412" t="e">
        <f>IF(OR(#REF!="",F276=""),"",ROUND(#REF!/10^3*F276,3))</f>
        <v>#REF!</v>
      </c>
      <c r="BY276" s="412" t="e">
        <f>IF(#REF!&gt;0,#REF!*#REF!/1000,"")</f>
        <v>#REF!</v>
      </c>
      <c r="BZ276" s="412" t="e">
        <f>IF(#REF!&gt;0,#REF!*#REF!/1000,"")</f>
        <v>#REF!</v>
      </c>
      <c r="CA276" s="413" t="e">
        <f>IF(OR(#REF!="●",#REF!="●",#REF!="●",#REF!="●",#REF!="●"),"",IF(#REF!="","",#REF!))</f>
        <v>#REF!</v>
      </c>
      <c r="CB276" s="413" t="e">
        <f>IF(OR(#REF!="●",#REF!="●",#REF!="●",#REF!="●",#REF!="●"),"",IF(#REF!="","",#REF!))</f>
        <v>#REF!</v>
      </c>
      <c r="CC276" s="412" t="e">
        <f>IF(ISNA(L276),"",L276*#REF!)</f>
        <v>#REF!</v>
      </c>
      <c r="CD276" s="412" t="e">
        <f>IF(ISNA(M276),"",M276*#REF!)</f>
        <v>#REF!</v>
      </c>
      <c r="CE276" s="415" t="e">
        <f>IF(#REF!&gt;0,DQ$6,"")</f>
        <v>#REF!</v>
      </c>
      <c r="CF276" s="361" t="e">
        <f>IF(#REF!="","",VLOOKUP(#REF!,#REF!,7,0))</f>
        <v>#REF!</v>
      </c>
      <c r="CG276" s="201" t="e">
        <f>IF(OR(#REF!="",CF276=""),"",ROUND(#REF!/10^3*CF276,3))</f>
        <v>#REF!</v>
      </c>
      <c r="CH276" s="201" t="e">
        <f>IF(#REF!&gt;0,#REF!*#REF!/1000,"")</f>
        <v>#REF!</v>
      </c>
      <c r="CI276" s="201" t="e">
        <f>IF(#REF!&gt;0,#REF!*#REF!/1000,"")</f>
        <v>#REF!</v>
      </c>
      <c r="CJ276" s="74" t="e">
        <f t="shared" si="63"/>
        <v>#REF!</v>
      </c>
      <c r="CK276" s="74" t="e">
        <f t="shared" si="64"/>
        <v>#REF!</v>
      </c>
      <c r="CL276" s="201" t="e">
        <f>IF(ISNA(CJ276),"",CJ276*#REF!)</f>
        <v>#REF!</v>
      </c>
      <c r="CM276" s="201" t="e">
        <f>IF(ISNA(CK276),"",CK276*#REF!)</f>
        <v>#REF!</v>
      </c>
      <c r="CN276" s="101" t="e">
        <f>IF(#REF!&gt;0,DQ$57,"")</f>
        <v>#REF!</v>
      </c>
      <c r="CO276" s="84"/>
      <c r="CP276" s="2"/>
      <c r="CQ276" s="2"/>
      <c r="CR276" s="2"/>
      <c r="CS276" s="2"/>
      <c r="CT276" s="2"/>
      <c r="CU276" s="2"/>
      <c r="CV276" s="2"/>
      <c r="CX276" s="2"/>
      <c r="CY276" s="2"/>
      <c r="CZ276" s="2"/>
      <c r="DA276" s="2"/>
      <c r="DB276" s="2"/>
      <c r="DC276" s="2"/>
      <c r="DD276" s="2"/>
      <c r="DE276" s="2"/>
      <c r="DF276" s="2"/>
      <c r="DG276" s="2"/>
      <c r="DJ276" s="2"/>
      <c r="DK276" s="2"/>
      <c r="DL276" s="2"/>
      <c r="DM276" s="2"/>
      <c r="DN276" s="46"/>
      <c r="DO276" s="45"/>
      <c r="DP276" s="45"/>
      <c r="DQ276" s="45"/>
    </row>
    <row r="277" spans="2:121" ht="18" customHeight="1">
      <c r="B277" s="151" t="e">
        <f>IF(#REF!="","",VLOOKUP(#REF!,$CX$11:$DG$26,9,0))</f>
        <v>#REF!</v>
      </c>
      <c r="C277" s="64" t="e">
        <f>IF(#REF!="",0,VLOOKUP(#REF!,$CP$11:$CQ$16,2,0))</f>
        <v>#REF!</v>
      </c>
      <c r="D277" s="65" t="e">
        <f>IF(#REF!="",0,VLOOKUP(#REF!,$CX$11:$CY$26,2,0))</f>
        <v>#REF!</v>
      </c>
      <c r="E277" s="152" t="e">
        <f t="shared" si="54"/>
        <v>#REF!</v>
      </c>
      <c r="F277" s="155" t="e">
        <f>IF(#REF!="","",VLOOKUP(#REF!,#REF!,7,0))</f>
        <v>#REF!</v>
      </c>
      <c r="G277" s="201" t="e">
        <f>IF(OR(#REF!="",F277=""),"",ROUND(#REF!/10^3*F277,3))</f>
        <v>#REF!</v>
      </c>
      <c r="H277" s="201" t="e">
        <f>IF(#REF!&gt;0,#REF!*#REF!/1000,"")</f>
        <v>#REF!</v>
      </c>
      <c r="I277" s="201" t="e">
        <f>IF(#REF!&gt;0,#REF!*#REF!/1000,"")</f>
        <v>#REF!</v>
      </c>
      <c r="J277" s="51" t="e">
        <f>IF(#REF!="●","",IF(#REF!="","",#REF!))</f>
        <v>#REF!</v>
      </c>
      <c r="K277" s="51" t="e">
        <f>IF(#REF!="●","",IF(#REF!="","",#REF!))</f>
        <v>#REF!</v>
      </c>
      <c r="L277" s="74" t="e">
        <f t="shared" si="55"/>
        <v>#REF!</v>
      </c>
      <c r="M277" s="74" t="e">
        <f t="shared" si="56"/>
        <v>#REF!</v>
      </c>
      <c r="N277" s="201" t="e">
        <f>IF(ISNA(L277),"",L277*#REF!)</f>
        <v>#REF!</v>
      </c>
      <c r="O277" s="201" t="e">
        <f>IF(ISNA(M277),"",M277*#REF!)</f>
        <v>#REF!</v>
      </c>
      <c r="P277" s="78" t="e">
        <f>IF(#REF!&gt;0,DQ$6,"")</f>
        <v>#REF!</v>
      </c>
      <c r="Q277" s="99"/>
      <c r="R277" s="411"/>
      <c r="S277" s="412" t="e">
        <f>IF(OR(#REF!="",F277=""),"",ROUND(#REF!/10^3*F277,3))</f>
        <v>#REF!</v>
      </c>
      <c r="T277" s="412" t="e">
        <f>IF(#REF!&gt;0,#REF!*#REF!/1000,"")</f>
        <v>#REF!</v>
      </c>
      <c r="U277" s="412" t="e">
        <f>IF(#REF!&gt;0,#REF!*#REF!/1000,"")</f>
        <v>#REF!</v>
      </c>
      <c r="V277" s="413" t="e">
        <f>IF(OR(#REF!="●",#REF!="●"),"",IF(#REF!="","",#REF!))</f>
        <v>#REF!</v>
      </c>
      <c r="W277" s="413" t="e">
        <f>IF(OR(#REF!="●",#REF!="●"),"",IF(#REF!="","",#REF!))</f>
        <v>#REF!</v>
      </c>
      <c r="X277" s="412" t="e">
        <f>IF(ISNA(L277),"",L277*#REF!)</f>
        <v>#REF!</v>
      </c>
      <c r="Y277" s="412" t="e">
        <f>IF(ISNA(M277),"",M277*#REF!)</f>
        <v>#REF!</v>
      </c>
      <c r="Z277" s="414" t="e">
        <f>IF(#REF!&gt;0,DQ$6,"")</f>
        <v>#REF!</v>
      </c>
      <c r="AA277" s="95" t="e">
        <f>IF(#REF!="","",VLOOKUP(#REF!,#REF!,7,0))</f>
        <v>#REF!</v>
      </c>
      <c r="AB277" s="201" t="e">
        <f>IF(OR(#REF!="",AA277=""),"",ROUND(#REF!/10^3*AA277,3))</f>
        <v>#REF!</v>
      </c>
      <c r="AC277" s="201" t="e">
        <f>IF(#REF!&gt;0,#REF!*#REF!/1000,"")</f>
        <v>#REF!</v>
      </c>
      <c r="AD277" s="201" t="e">
        <f>IF(#REF!&gt;0,#REF!*#REF!/1000,"")</f>
        <v>#REF!</v>
      </c>
      <c r="AE277" s="74" t="e">
        <f t="shared" si="57"/>
        <v>#REF!</v>
      </c>
      <c r="AF277" s="74" t="e">
        <f t="shared" si="58"/>
        <v>#REF!</v>
      </c>
      <c r="AG277" s="201" t="e">
        <f>IF(ISNA(AE277),"",AE277*#REF!)</f>
        <v>#REF!</v>
      </c>
      <c r="AH277" s="201" t="e">
        <f>IF(ISNA(AF277),"",AF277*#REF!)</f>
        <v>#REF!</v>
      </c>
      <c r="AI277" s="78" t="e">
        <f>IF(#REF!&gt;0,DQ$23,"")</f>
        <v>#REF!</v>
      </c>
      <c r="AJ277" s="99"/>
      <c r="AK277" s="411"/>
      <c r="AL277" s="412" t="e">
        <f>IF(OR(#REF!="",F277=""),"",ROUND(#REF!/10^3*F277,3))</f>
        <v>#REF!</v>
      </c>
      <c r="AM277" s="412" t="e">
        <f>IF(#REF!&gt;0,#REF!*#REF!/1000,"")</f>
        <v>#REF!</v>
      </c>
      <c r="AN277" s="412" t="e">
        <f>IF(#REF!&gt;0,#REF!*#REF!/1000,"")</f>
        <v>#REF!</v>
      </c>
      <c r="AO277" s="413" t="e">
        <f>IF(OR(#REF!="●",#REF!="●",#REF!="●"),"",IF(#REF!="","",#REF!))</f>
        <v>#REF!</v>
      </c>
      <c r="AP277" s="413" t="e">
        <f>IF(OR(#REF!="●",#REF!="●",#REF!="●"),"",IF(#REF!="","",#REF!))</f>
        <v>#REF!</v>
      </c>
      <c r="AQ277" s="412" t="e">
        <f>IF(ISNA(L277),"",L277*#REF!)</f>
        <v>#REF!</v>
      </c>
      <c r="AR277" s="412" t="e">
        <f>IF(ISNA(M277),"",M277*#REF!)</f>
        <v>#REF!</v>
      </c>
      <c r="AS277" s="414" t="e">
        <f>IF(#REF!&gt;0,DQ$6,"")</f>
        <v>#REF!</v>
      </c>
      <c r="AT277" s="95" t="e">
        <f>IF(#REF!="","",VLOOKUP(#REF!,#REF!,7,0))</f>
        <v>#REF!</v>
      </c>
      <c r="AU277" s="201" t="e">
        <f>IF(OR(#REF!="",AT277=""),"",ROUND(#REF!/10^3*AT277,3))</f>
        <v>#REF!</v>
      </c>
      <c r="AV277" s="201" t="e">
        <f>IF(#REF!&gt;0,#REF!*#REF!/1000,"")</f>
        <v>#REF!</v>
      </c>
      <c r="AW277" s="201" t="e">
        <f>IF(#REF!&gt;0,#REF!*#REF!/1000,"")</f>
        <v>#REF!</v>
      </c>
      <c r="AX277" s="74" t="e">
        <f t="shared" si="59"/>
        <v>#REF!</v>
      </c>
      <c r="AY277" s="74" t="e">
        <f t="shared" si="60"/>
        <v>#REF!</v>
      </c>
      <c r="AZ277" s="201" t="e">
        <f>IF(ISNA(AX277),"",AX277*#REF!)</f>
        <v>#REF!</v>
      </c>
      <c r="BA277" s="201" t="e">
        <f>IF(ISNA(AY277),"",AY277*#REF!)</f>
        <v>#REF!</v>
      </c>
      <c r="BB277" s="78" t="e">
        <f>IF(#REF!&gt;0,DQ$40,"")</f>
        <v>#REF!</v>
      </c>
      <c r="BC277" s="99"/>
      <c r="BD277" s="650"/>
      <c r="BE277" s="652" t="e">
        <f>IF(OR(#REF!="",F277=""),"",ROUND(#REF!/10^3*F277,3))</f>
        <v>#REF!</v>
      </c>
      <c r="BF277" s="412" t="e">
        <f>IF(#REF!&gt;0,#REF!*#REF!/1000,"")</f>
        <v>#REF!</v>
      </c>
      <c r="BG277" s="412" t="e">
        <f>IF(#REF!&gt;0,#REF!*#REF!/1000,"")</f>
        <v>#REF!</v>
      </c>
      <c r="BH277" s="413" t="e">
        <f>IF(OR(#REF!="●",#REF!="●",#REF!="●",#REF!="●"),"",IF(#REF!="","",#REF!))</f>
        <v>#REF!</v>
      </c>
      <c r="BI277" s="413" t="e">
        <f>IF(OR(#REF!="●",#REF!="●",#REF!="●",#REF!="●"),"",IF(#REF!="","",#REF!))</f>
        <v>#REF!</v>
      </c>
      <c r="BJ277" s="412" t="e">
        <f>IF(ISNA(L277),"",L277*#REF!)</f>
        <v>#REF!</v>
      </c>
      <c r="BK277" s="412" t="e">
        <f>IF(ISNA(M277),"",M277*#REF!)</f>
        <v>#REF!</v>
      </c>
      <c r="BL277" s="415" t="e">
        <f>IF(#REF!&gt;0,DQ$6,"")</f>
        <v>#REF!</v>
      </c>
      <c r="BM277" s="361" t="e">
        <f>IF(#REF!="","",VLOOKUP(#REF!,#REF!,7,0))</f>
        <v>#REF!</v>
      </c>
      <c r="BN277" s="201" t="e">
        <f>IF(OR(#REF!="",BM277=""),"",ROUND(#REF!/10^3*BM277,3))</f>
        <v>#REF!</v>
      </c>
      <c r="BO277" s="201" t="e">
        <f>IF(#REF!&gt;0,#REF!*#REF!/1000,"")</f>
        <v>#REF!</v>
      </c>
      <c r="BP277" s="201" t="e">
        <f>IF(#REF!&gt;0,#REF!*#REF!/1000,"")</f>
        <v>#REF!</v>
      </c>
      <c r="BQ277" s="74" t="e">
        <f t="shared" si="61"/>
        <v>#REF!</v>
      </c>
      <c r="BR277" s="74" t="e">
        <f t="shared" si="62"/>
        <v>#REF!</v>
      </c>
      <c r="BS277" s="201" t="e">
        <f>IF(ISNA(BQ277),"",BQ277*#REF!)</f>
        <v>#REF!</v>
      </c>
      <c r="BT277" s="201" t="e">
        <f>IF(ISNA(BR277),"",BR277*#REF!)</f>
        <v>#REF!</v>
      </c>
      <c r="BU277" s="78" t="e">
        <f>IF(#REF!&gt;0,DQ$57,"")</f>
        <v>#REF!</v>
      </c>
      <c r="BV277" s="99"/>
      <c r="BW277" s="411"/>
      <c r="BX277" s="412" t="e">
        <f>IF(OR(#REF!="",F277=""),"",ROUND(#REF!/10^3*F277,3))</f>
        <v>#REF!</v>
      </c>
      <c r="BY277" s="412" t="e">
        <f>IF(#REF!&gt;0,#REF!*#REF!/1000,"")</f>
        <v>#REF!</v>
      </c>
      <c r="BZ277" s="412" t="e">
        <f>IF(#REF!&gt;0,#REF!*#REF!/1000,"")</f>
        <v>#REF!</v>
      </c>
      <c r="CA277" s="413" t="e">
        <f>IF(OR(#REF!="●",#REF!="●",#REF!="●",#REF!="●",#REF!="●"),"",IF(#REF!="","",#REF!))</f>
        <v>#REF!</v>
      </c>
      <c r="CB277" s="413" t="e">
        <f>IF(OR(#REF!="●",#REF!="●",#REF!="●",#REF!="●",#REF!="●"),"",IF(#REF!="","",#REF!))</f>
        <v>#REF!</v>
      </c>
      <c r="CC277" s="412" t="e">
        <f>IF(ISNA(L277),"",L277*#REF!)</f>
        <v>#REF!</v>
      </c>
      <c r="CD277" s="412" t="e">
        <f>IF(ISNA(M277),"",M277*#REF!)</f>
        <v>#REF!</v>
      </c>
      <c r="CE277" s="415" t="e">
        <f>IF(#REF!&gt;0,DQ$6,"")</f>
        <v>#REF!</v>
      </c>
      <c r="CF277" s="361" t="e">
        <f>IF(#REF!="","",VLOOKUP(#REF!,#REF!,7,0))</f>
        <v>#REF!</v>
      </c>
      <c r="CG277" s="201" t="e">
        <f>IF(OR(#REF!="",CF277=""),"",ROUND(#REF!/10^3*CF277,3))</f>
        <v>#REF!</v>
      </c>
      <c r="CH277" s="201" t="e">
        <f>IF(#REF!&gt;0,#REF!*#REF!/1000,"")</f>
        <v>#REF!</v>
      </c>
      <c r="CI277" s="201" t="e">
        <f>IF(#REF!&gt;0,#REF!*#REF!/1000,"")</f>
        <v>#REF!</v>
      </c>
      <c r="CJ277" s="74" t="e">
        <f t="shared" si="63"/>
        <v>#REF!</v>
      </c>
      <c r="CK277" s="74" t="e">
        <f t="shared" si="64"/>
        <v>#REF!</v>
      </c>
      <c r="CL277" s="201" t="e">
        <f>IF(ISNA(CJ277),"",CJ277*#REF!)</f>
        <v>#REF!</v>
      </c>
      <c r="CM277" s="201" t="e">
        <f>IF(ISNA(CK277),"",CK277*#REF!)</f>
        <v>#REF!</v>
      </c>
      <c r="CN277" s="101" t="e">
        <f>IF(#REF!&gt;0,DQ$57,"")</f>
        <v>#REF!</v>
      </c>
      <c r="CO277" s="84"/>
      <c r="CP277" s="2"/>
      <c r="CQ277" s="2"/>
      <c r="CR277" s="2"/>
      <c r="CS277" s="2"/>
      <c r="CT277" s="2"/>
      <c r="CU277" s="2"/>
      <c r="CV277" s="2"/>
      <c r="CX277" s="2"/>
      <c r="CY277" s="2"/>
      <c r="CZ277" s="2"/>
      <c r="DA277" s="2"/>
      <c r="DB277" s="2"/>
      <c r="DC277" s="2"/>
      <c r="DD277" s="2"/>
      <c r="DE277" s="2"/>
      <c r="DF277" s="2"/>
      <c r="DG277" s="2"/>
      <c r="DJ277" s="5"/>
      <c r="DK277" s="5"/>
      <c r="DL277" s="5"/>
      <c r="DM277" s="5"/>
      <c r="DN277" s="46"/>
      <c r="DO277" s="46"/>
      <c r="DP277" s="46"/>
      <c r="DQ277" s="45"/>
    </row>
    <row r="278" spans="2:121" ht="18" customHeight="1">
      <c r="B278" s="151" t="e">
        <f>IF(#REF!="","",VLOOKUP(#REF!,$CX$11:$DG$26,9,0))</f>
        <v>#REF!</v>
      </c>
      <c r="C278" s="64" t="e">
        <f>IF(#REF!="",0,VLOOKUP(#REF!,$CP$11:$CQ$16,2,0))</f>
        <v>#REF!</v>
      </c>
      <c r="D278" s="65" t="e">
        <f>IF(#REF!="",0,VLOOKUP(#REF!,$CX$11:$CY$26,2,0))</f>
        <v>#REF!</v>
      </c>
      <c r="E278" s="152" t="e">
        <f t="shared" si="54"/>
        <v>#REF!</v>
      </c>
      <c r="F278" s="155" t="e">
        <f>IF(#REF!="","",VLOOKUP(#REF!,#REF!,7,0))</f>
        <v>#REF!</v>
      </c>
      <c r="G278" s="201" t="e">
        <f>IF(OR(#REF!="",F278=""),"",ROUND(#REF!/10^3*F278,3))</f>
        <v>#REF!</v>
      </c>
      <c r="H278" s="201" t="e">
        <f>IF(#REF!&gt;0,#REF!*#REF!/1000,"")</f>
        <v>#REF!</v>
      </c>
      <c r="I278" s="201" t="e">
        <f>IF(#REF!&gt;0,#REF!*#REF!/1000,"")</f>
        <v>#REF!</v>
      </c>
      <c r="J278" s="51" t="e">
        <f>IF(#REF!="●","",IF(#REF!="","",#REF!))</f>
        <v>#REF!</v>
      </c>
      <c r="K278" s="51" t="e">
        <f>IF(#REF!="●","",IF(#REF!="","",#REF!))</f>
        <v>#REF!</v>
      </c>
      <c r="L278" s="74" t="e">
        <f t="shared" si="55"/>
        <v>#REF!</v>
      </c>
      <c r="M278" s="74" t="e">
        <f t="shared" si="56"/>
        <v>#REF!</v>
      </c>
      <c r="N278" s="201" t="e">
        <f>IF(ISNA(L278),"",L278*#REF!)</f>
        <v>#REF!</v>
      </c>
      <c r="O278" s="201" t="e">
        <f>IF(ISNA(M278),"",M278*#REF!)</f>
        <v>#REF!</v>
      </c>
      <c r="P278" s="78" t="e">
        <f>IF(#REF!&gt;0,DQ$6,"")</f>
        <v>#REF!</v>
      </c>
      <c r="Q278" s="99"/>
      <c r="R278" s="411"/>
      <c r="S278" s="412" t="e">
        <f>IF(OR(#REF!="",F278=""),"",ROUND(#REF!/10^3*F278,3))</f>
        <v>#REF!</v>
      </c>
      <c r="T278" s="412" t="e">
        <f>IF(#REF!&gt;0,#REF!*#REF!/1000,"")</f>
        <v>#REF!</v>
      </c>
      <c r="U278" s="412" t="e">
        <f>IF(#REF!&gt;0,#REF!*#REF!/1000,"")</f>
        <v>#REF!</v>
      </c>
      <c r="V278" s="413" t="e">
        <f>IF(OR(#REF!="●",#REF!="●"),"",IF(#REF!="","",#REF!))</f>
        <v>#REF!</v>
      </c>
      <c r="W278" s="413" t="e">
        <f>IF(OR(#REF!="●",#REF!="●"),"",IF(#REF!="","",#REF!))</f>
        <v>#REF!</v>
      </c>
      <c r="X278" s="412" t="e">
        <f>IF(ISNA(L278),"",L278*#REF!)</f>
        <v>#REF!</v>
      </c>
      <c r="Y278" s="412" t="e">
        <f>IF(ISNA(M278),"",M278*#REF!)</f>
        <v>#REF!</v>
      </c>
      <c r="Z278" s="414" t="e">
        <f>IF(#REF!&gt;0,DQ$6,"")</f>
        <v>#REF!</v>
      </c>
      <c r="AA278" s="95" t="e">
        <f>IF(#REF!="","",VLOOKUP(#REF!,#REF!,7,0))</f>
        <v>#REF!</v>
      </c>
      <c r="AB278" s="201" t="e">
        <f>IF(OR(#REF!="",AA278=""),"",ROUND(#REF!/10^3*AA278,3))</f>
        <v>#REF!</v>
      </c>
      <c r="AC278" s="201" t="e">
        <f>IF(#REF!&gt;0,#REF!*#REF!/1000,"")</f>
        <v>#REF!</v>
      </c>
      <c r="AD278" s="201" t="e">
        <f>IF(#REF!&gt;0,#REF!*#REF!/1000,"")</f>
        <v>#REF!</v>
      </c>
      <c r="AE278" s="74" t="e">
        <f t="shared" si="57"/>
        <v>#REF!</v>
      </c>
      <c r="AF278" s="74" t="e">
        <f t="shared" si="58"/>
        <v>#REF!</v>
      </c>
      <c r="AG278" s="201" t="e">
        <f>IF(ISNA(AE278),"",AE278*#REF!)</f>
        <v>#REF!</v>
      </c>
      <c r="AH278" s="201" t="e">
        <f>IF(ISNA(AF278),"",AF278*#REF!)</f>
        <v>#REF!</v>
      </c>
      <c r="AI278" s="78" t="e">
        <f>IF(#REF!&gt;0,DQ$23,"")</f>
        <v>#REF!</v>
      </c>
      <c r="AJ278" s="99"/>
      <c r="AK278" s="411"/>
      <c r="AL278" s="412" t="e">
        <f>IF(OR(#REF!="",F278=""),"",ROUND(#REF!/10^3*F278,3))</f>
        <v>#REF!</v>
      </c>
      <c r="AM278" s="412" t="e">
        <f>IF(#REF!&gt;0,#REF!*#REF!/1000,"")</f>
        <v>#REF!</v>
      </c>
      <c r="AN278" s="412" t="e">
        <f>IF(#REF!&gt;0,#REF!*#REF!/1000,"")</f>
        <v>#REF!</v>
      </c>
      <c r="AO278" s="413" t="e">
        <f>IF(OR(#REF!="●",#REF!="●",#REF!="●"),"",IF(#REF!="","",#REF!))</f>
        <v>#REF!</v>
      </c>
      <c r="AP278" s="413" t="e">
        <f>IF(OR(#REF!="●",#REF!="●",#REF!="●"),"",IF(#REF!="","",#REF!))</f>
        <v>#REF!</v>
      </c>
      <c r="AQ278" s="412" t="e">
        <f>IF(ISNA(L278),"",L278*#REF!)</f>
        <v>#REF!</v>
      </c>
      <c r="AR278" s="412" t="e">
        <f>IF(ISNA(M278),"",M278*#REF!)</f>
        <v>#REF!</v>
      </c>
      <c r="AS278" s="414" t="e">
        <f>IF(#REF!&gt;0,DQ$6,"")</f>
        <v>#REF!</v>
      </c>
      <c r="AT278" s="95" t="e">
        <f>IF(#REF!="","",VLOOKUP(#REF!,#REF!,7,0))</f>
        <v>#REF!</v>
      </c>
      <c r="AU278" s="201" t="e">
        <f>IF(OR(#REF!="",AT278=""),"",ROUND(#REF!/10^3*AT278,3))</f>
        <v>#REF!</v>
      </c>
      <c r="AV278" s="201" t="e">
        <f>IF(#REF!&gt;0,#REF!*#REF!/1000,"")</f>
        <v>#REF!</v>
      </c>
      <c r="AW278" s="201" t="e">
        <f>IF(#REF!&gt;0,#REF!*#REF!/1000,"")</f>
        <v>#REF!</v>
      </c>
      <c r="AX278" s="74" t="e">
        <f t="shared" si="59"/>
        <v>#REF!</v>
      </c>
      <c r="AY278" s="74" t="e">
        <f t="shared" si="60"/>
        <v>#REF!</v>
      </c>
      <c r="AZ278" s="201" t="e">
        <f>IF(ISNA(AX278),"",AX278*#REF!)</f>
        <v>#REF!</v>
      </c>
      <c r="BA278" s="201" t="e">
        <f>IF(ISNA(AY278),"",AY278*#REF!)</f>
        <v>#REF!</v>
      </c>
      <c r="BB278" s="78" t="e">
        <f>IF(#REF!&gt;0,DQ$40,"")</f>
        <v>#REF!</v>
      </c>
      <c r="BC278" s="99"/>
      <c r="BD278" s="650"/>
      <c r="BE278" s="652" t="e">
        <f>IF(OR(#REF!="",F278=""),"",ROUND(#REF!/10^3*F278,3))</f>
        <v>#REF!</v>
      </c>
      <c r="BF278" s="412" t="e">
        <f>IF(#REF!&gt;0,#REF!*#REF!/1000,"")</f>
        <v>#REF!</v>
      </c>
      <c r="BG278" s="412" t="e">
        <f>IF(#REF!&gt;0,#REF!*#REF!/1000,"")</f>
        <v>#REF!</v>
      </c>
      <c r="BH278" s="413" t="e">
        <f>IF(OR(#REF!="●",#REF!="●",#REF!="●",#REF!="●"),"",IF(#REF!="","",#REF!))</f>
        <v>#REF!</v>
      </c>
      <c r="BI278" s="413" t="e">
        <f>IF(OR(#REF!="●",#REF!="●",#REF!="●",#REF!="●"),"",IF(#REF!="","",#REF!))</f>
        <v>#REF!</v>
      </c>
      <c r="BJ278" s="412" t="e">
        <f>IF(ISNA(L278),"",L278*#REF!)</f>
        <v>#REF!</v>
      </c>
      <c r="BK278" s="412" t="e">
        <f>IF(ISNA(M278),"",M278*#REF!)</f>
        <v>#REF!</v>
      </c>
      <c r="BL278" s="415" t="e">
        <f>IF(#REF!&gt;0,DQ$6,"")</f>
        <v>#REF!</v>
      </c>
      <c r="BM278" s="361" t="e">
        <f>IF(#REF!="","",VLOOKUP(#REF!,#REF!,7,0))</f>
        <v>#REF!</v>
      </c>
      <c r="BN278" s="201" t="e">
        <f>IF(OR(#REF!="",BM278=""),"",ROUND(#REF!/10^3*BM278,3))</f>
        <v>#REF!</v>
      </c>
      <c r="BO278" s="201" t="e">
        <f>IF(#REF!&gt;0,#REF!*#REF!/1000,"")</f>
        <v>#REF!</v>
      </c>
      <c r="BP278" s="201" t="e">
        <f>IF(#REF!&gt;0,#REF!*#REF!/1000,"")</f>
        <v>#REF!</v>
      </c>
      <c r="BQ278" s="74" t="e">
        <f t="shared" si="61"/>
        <v>#REF!</v>
      </c>
      <c r="BR278" s="74" t="e">
        <f t="shared" si="62"/>
        <v>#REF!</v>
      </c>
      <c r="BS278" s="201" t="e">
        <f>IF(ISNA(BQ278),"",BQ278*#REF!)</f>
        <v>#REF!</v>
      </c>
      <c r="BT278" s="201" t="e">
        <f>IF(ISNA(BR278),"",BR278*#REF!)</f>
        <v>#REF!</v>
      </c>
      <c r="BU278" s="78" t="e">
        <f>IF(#REF!&gt;0,DQ$57,"")</f>
        <v>#REF!</v>
      </c>
      <c r="BV278" s="99"/>
      <c r="BW278" s="411"/>
      <c r="BX278" s="412" t="e">
        <f>IF(OR(#REF!="",F278=""),"",ROUND(#REF!/10^3*F278,3))</f>
        <v>#REF!</v>
      </c>
      <c r="BY278" s="412" t="e">
        <f>IF(#REF!&gt;0,#REF!*#REF!/1000,"")</f>
        <v>#REF!</v>
      </c>
      <c r="BZ278" s="412" t="e">
        <f>IF(#REF!&gt;0,#REF!*#REF!/1000,"")</f>
        <v>#REF!</v>
      </c>
      <c r="CA278" s="413" t="e">
        <f>IF(OR(#REF!="●",#REF!="●",#REF!="●",#REF!="●",#REF!="●"),"",IF(#REF!="","",#REF!))</f>
        <v>#REF!</v>
      </c>
      <c r="CB278" s="413" t="e">
        <f>IF(OR(#REF!="●",#REF!="●",#REF!="●",#REF!="●",#REF!="●"),"",IF(#REF!="","",#REF!))</f>
        <v>#REF!</v>
      </c>
      <c r="CC278" s="412" t="e">
        <f>IF(ISNA(L278),"",L278*#REF!)</f>
        <v>#REF!</v>
      </c>
      <c r="CD278" s="412" t="e">
        <f>IF(ISNA(M278),"",M278*#REF!)</f>
        <v>#REF!</v>
      </c>
      <c r="CE278" s="415" t="e">
        <f>IF(#REF!&gt;0,DQ$6,"")</f>
        <v>#REF!</v>
      </c>
      <c r="CF278" s="361" t="e">
        <f>IF(#REF!="","",VLOOKUP(#REF!,#REF!,7,0))</f>
        <v>#REF!</v>
      </c>
      <c r="CG278" s="201" t="e">
        <f>IF(OR(#REF!="",CF278=""),"",ROUND(#REF!/10^3*CF278,3))</f>
        <v>#REF!</v>
      </c>
      <c r="CH278" s="201" t="e">
        <f>IF(#REF!&gt;0,#REF!*#REF!/1000,"")</f>
        <v>#REF!</v>
      </c>
      <c r="CI278" s="201" t="e">
        <f>IF(#REF!&gt;0,#REF!*#REF!/1000,"")</f>
        <v>#REF!</v>
      </c>
      <c r="CJ278" s="74" t="e">
        <f t="shared" si="63"/>
        <v>#REF!</v>
      </c>
      <c r="CK278" s="74" t="e">
        <f t="shared" si="64"/>
        <v>#REF!</v>
      </c>
      <c r="CL278" s="201" t="e">
        <f>IF(ISNA(CJ278),"",CJ278*#REF!)</f>
        <v>#REF!</v>
      </c>
      <c r="CM278" s="201" t="e">
        <f>IF(ISNA(CK278),"",CK278*#REF!)</f>
        <v>#REF!</v>
      </c>
      <c r="CN278" s="101" t="e">
        <f>IF(#REF!&gt;0,DQ$57,"")</f>
        <v>#REF!</v>
      </c>
      <c r="CO278" s="84"/>
      <c r="CP278" s="2"/>
      <c r="CQ278" s="2"/>
      <c r="CR278" s="2"/>
      <c r="CS278" s="2"/>
      <c r="CT278" s="2"/>
      <c r="CU278" s="2"/>
      <c r="CV278" s="2"/>
      <c r="CX278" s="2"/>
      <c r="CY278" s="2"/>
      <c r="CZ278" s="2"/>
      <c r="DA278" s="2"/>
      <c r="DB278" s="2"/>
      <c r="DC278" s="2"/>
      <c r="DD278" s="2"/>
      <c r="DE278" s="2"/>
      <c r="DF278" s="2"/>
      <c r="DG278" s="2"/>
      <c r="DJ278" s="5"/>
      <c r="DK278" s="5"/>
      <c r="DL278" s="5"/>
      <c r="DM278" s="5"/>
      <c r="DN278" s="46"/>
      <c r="DO278" s="46"/>
      <c r="DP278" s="46"/>
      <c r="DQ278" s="46"/>
    </row>
    <row r="279" spans="2:121" ht="18" customHeight="1">
      <c r="B279" s="151" t="e">
        <f>IF(#REF!="","",VLOOKUP(#REF!,$CX$11:$DG$26,9,0))</f>
        <v>#REF!</v>
      </c>
      <c r="C279" s="64" t="e">
        <f>IF(#REF!="",0,VLOOKUP(#REF!,$CP$11:$CQ$16,2,0))</f>
        <v>#REF!</v>
      </c>
      <c r="D279" s="65" t="e">
        <f>IF(#REF!="",0,VLOOKUP(#REF!,$CX$11:$CY$26,2,0))</f>
        <v>#REF!</v>
      </c>
      <c r="E279" s="152" t="e">
        <f t="shared" si="54"/>
        <v>#REF!</v>
      </c>
      <c r="F279" s="155" t="e">
        <f>IF(#REF!="","",VLOOKUP(#REF!,#REF!,7,0))</f>
        <v>#REF!</v>
      </c>
      <c r="G279" s="201" t="e">
        <f>IF(OR(#REF!="",F279=""),"",ROUND(#REF!/10^3*F279,3))</f>
        <v>#REF!</v>
      </c>
      <c r="H279" s="201" t="e">
        <f>IF(#REF!&gt;0,#REF!*#REF!/1000,"")</f>
        <v>#REF!</v>
      </c>
      <c r="I279" s="201" t="e">
        <f>IF(#REF!&gt;0,#REF!*#REF!/1000,"")</f>
        <v>#REF!</v>
      </c>
      <c r="J279" s="51" t="e">
        <f>IF(#REF!="●","",IF(#REF!="","",#REF!))</f>
        <v>#REF!</v>
      </c>
      <c r="K279" s="51" t="e">
        <f>IF(#REF!="●","",IF(#REF!="","",#REF!))</f>
        <v>#REF!</v>
      </c>
      <c r="L279" s="74" t="e">
        <f t="shared" si="55"/>
        <v>#REF!</v>
      </c>
      <c r="M279" s="74" t="e">
        <f t="shared" si="56"/>
        <v>#REF!</v>
      </c>
      <c r="N279" s="201" t="e">
        <f>IF(ISNA(L279),"",L279*#REF!)</f>
        <v>#REF!</v>
      </c>
      <c r="O279" s="201" t="e">
        <f>IF(ISNA(M279),"",M279*#REF!)</f>
        <v>#REF!</v>
      </c>
      <c r="P279" s="78" t="e">
        <f>IF(#REF!&gt;0,DQ$6,"")</f>
        <v>#REF!</v>
      </c>
      <c r="Q279" s="99"/>
      <c r="R279" s="411"/>
      <c r="S279" s="412" t="e">
        <f>IF(OR(#REF!="",F279=""),"",ROUND(#REF!/10^3*F279,3))</f>
        <v>#REF!</v>
      </c>
      <c r="T279" s="412" t="e">
        <f>IF(#REF!&gt;0,#REF!*#REF!/1000,"")</f>
        <v>#REF!</v>
      </c>
      <c r="U279" s="412" t="e">
        <f>IF(#REF!&gt;0,#REF!*#REF!/1000,"")</f>
        <v>#REF!</v>
      </c>
      <c r="V279" s="413" t="e">
        <f>IF(OR(#REF!="●",#REF!="●"),"",IF(#REF!="","",#REF!))</f>
        <v>#REF!</v>
      </c>
      <c r="W279" s="413" t="e">
        <f>IF(OR(#REF!="●",#REF!="●"),"",IF(#REF!="","",#REF!))</f>
        <v>#REF!</v>
      </c>
      <c r="X279" s="412" t="e">
        <f>IF(ISNA(L279),"",L279*#REF!)</f>
        <v>#REF!</v>
      </c>
      <c r="Y279" s="412" t="e">
        <f>IF(ISNA(M279),"",M279*#REF!)</f>
        <v>#REF!</v>
      </c>
      <c r="Z279" s="414" t="e">
        <f>IF(#REF!&gt;0,DQ$6,"")</f>
        <v>#REF!</v>
      </c>
      <c r="AA279" s="95" t="e">
        <f>IF(#REF!="","",VLOOKUP(#REF!,#REF!,7,0))</f>
        <v>#REF!</v>
      </c>
      <c r="AB279" s="201" t="e">
        <f>IF(OR(#REF!="",AA279=""),"",ROUND(#REF!/10^3*AA279,3))</f>
        <v>#REF!</v>
      </c>
      <c r="AC279" s="201" t="e">
        <f>IF(#REF!&gt;0,#REF!*#REF!/1000,"")</f>
        <v>#REF!</v>
      </c>
      <c r="AD279" s="201" t="e">
        <f>IF(#REF!&gt;0,#REF!*#REF!/1000,"")</f>
        <v>#REF!</v>
      </c>
      <c r="AE279" s="74" t="e">
        <f t="shared" si="57"/>
        <v>#REF!</v>
      </c>
      <c r="AF279" s="74" t="e">
        <f t="shared" si="58"/>
        <v>#REF!</v>
      </c>
      <c r="AG279" s="201" t="e">
        <f>IF(ISNA(AE279),"",AE279*#REF!)</f>
        <v>#REF!</v>
      </c>
      <c r="AH279" s="201" t="e">
        <f>IF(ISNA(AF279),"",AF279*#REF!)</f>
        <v>#REF!</v>
      </c>
      <c r="AI279" s="78" t="e">
        <f>IF(#REF!&gt;0,DQ$23,"")</f>
        <v>#REF!</v>
      </c>
      <c r="AJ279" s="99"/>
      <c r="AK279" s="411"/>
      <c r="AL279" s="412" t="e">
        <f>IF(OR(#REF!="",F279=""),"",ROUND(#REF!/10^3*F279,3))</f>
        <v>#REF!</v>
      </c>
      <c r="AM279" s="412" t="e">
        <f>IF(#REF!&gt;0,#REF!*#REF!/1000,"")</f>
        <v>#REF!</v>
      </c>
      <c r="AN279" s="412" t="e">
        <f>IF(#REF!&gt;0,#REF!*#REF!/1000,"")</f>
        <v>#REF!</v>
      </c>
      <c r="AO279" s="413" t="e">
        <f>IF(OR(#REF!="●",#REF!="●",#REF!="●"),"",IF(#REF!="","",#REF!))</f>
        <v>#REF!</v>
      </c>
      <c r="AP279" s="413" t="e">
        <f>IF(OR(#REF!="●",#REF!="●",#REF!="●"),"",IF(#REF!="","",#REF!))</f>
        <v>#REF!</v>
      </c>
      <c r="AQ279" s="412" t="e">
        <f>IF(ISNA(L279),"",L279*#REF!)</f>
        <v>#REF!</v>
      </c>
      <c r="AR279" s="412" t="e">
        <f>IF(ISNA(M279),"",M279*#REF!)</f>
        <v>#REF!</v>
      </c>
      <c r="AS279" s="414" t="e">
        <f>IF(#REF!&gt;0,DQ$6,"")</f>
        <v>#REF!</v>
      </c>
      <c r="AT279" s="95" t="e">
        <f>IF(#REF!="","",VLOOKUP(#REF!,#REF!,7,0))</f>
        <v>#REF!</v>
      </c>
      <c r="AU279" s="201" t="e">
        <f>IF(OR(#REF!="",AT279=""),"",ROUND(#REF!/10^3*AT279,3))</f>
        <v>#REF!</v>
      </c>
      <c r="AV279" s="201" t="e">
        <f>IF(#REF!&gt;0,#REF!*#REF!/1000,"")</f>
        <v>#REF!</v>
      </c>
      <c r="AW279" s="201" t="e">
        <f>IF(#REF!&gt;0,#REF!*#REF!/1000,"")</f>
        <v>#REF!</v>
      </c>
      <c r="AX279" s="74" t="e">
        <f t="shared" si="59"/>
        <v>#REF!</v>
      </c>
      <c r="AY279" s="74" t="e">
        <f t="shared" si="60"/>
        <v>#REF!</v>
      </c>
      <c r="AZ279" s="201" t="e">
        <f>IF(ISNA(AX279),"",AX279*#REF!)</f>
        <v>#REF!</v>
      </c>
      <c r="BA279" s="201" t="e">
        <f>IF(ISNA(AY279),"",AY279*#REF!)</f>
        <v>#REF!</v>
      </c>
      <c r="BB279" s="78" t="e">
        <f>IF(#REF!&gt;0,DQ$40,"")</f>
        <v>#REF!</v>
      </c>
      <c r="BC279" s="99"/>
      <c r="BD279" s="650"/>
      <c r="BE279" s="652" t="e">
        <f>IF(OR(#REF!="",F279=""),"",ROUND(#REF!/10^3*F279,3))</f>
        <v>#REF!</v>
      </c>
      <c r="BF279" s="412" t="e">
        <f>IF(#REF!&gt;0,#REF!*#REF!/1000,"")</f>
        <v>#REF!</v>
      </c>
      <c r="BG279" s="412" t="e">
        <f>IF(#REF!&gt;0,#REF!*#REF!/1000,"")</f>
        <v>#REF!</v>
      </c>
      <c r="BH279" s="413" t="e">
        <f>IF(OR(#REF!="●",#REF!="●",#REF!="●",#REF!="●"),"",IF(#REF!="","",#REF!))</f>
        <v>#REF!</v>
      </c>
      <c r="BI279" s="413" t="e">
        <f>IF(OR(#REF!="●",#REF!="●",#REF!="●",#REF!="●"),"",IF(#REF!="","",#REF!))</f>
        <v>#REF!</v>
      </c>
      <c r="BJ279" s="412" t="e">
        <f>IF(ISNA(L279),"",L279*#REF!)</f>
        <v>#REF!</v>
      </c>
      <c r="BK279" s="412" t="e">
        <f>IF(ISNA(M279),"",M279*#REF!)</f>
        <v>#REF!</v>
      </c>
      <c r="BL279" s="415" t="e">
        <f>IF(#REF!&gt;0,DQ$6,"")</f>
        <v>#REF!</v>
      </c>
      <c r="BM279" s="361" t="e">
        <f>IF(#REF!="","",VLOOKUP(#REF!,#REF!,7,0))</f>
        <v>#REF!</v>
      </c>
      <c r="BN279" s="201" t="e">
        <f>IF(OR(#REF!="",BM279=""),"",ROUND(#REF!/10^3*BM279,3))</f>
        <v>#REF!</v>
      </c>
      <c r="BO279" s="201" t="e">
        <f>IF(#REF!&gt;0,#REF!*#REF!/1000,"")</f>
        <v>#REF!</v>
      </c>
      <c r="BP279" s="201" t="e">
        <f>IF(#REF!&gt;0,#REF!*#REF!/1000,"")</f>
        <v>#REF!</v>
      </c>
      <c r="BQ279" s="74" t="e">
        <f t="shared" si="61"/>
        <v>#REF!</v>
      </c>
      <c r="BR279" s="74" t="e">
        <f t="shared" si="62"/>
        <v>#REF!</v>
      </c>
      <c r="BS279" s="201" t="e">
        <f>IF(ISNA(BQ279),"",BQ279*#REF!)</f>
        <v>#REF!</v>
      </c>
      <c r="BT279" s="201" t="e">
        <f>IF(ISNA(BR279),"",BR279*#REF!)</f>
        <v>#REF!</v>
      </c>
      <c r="BU279" s="78" t="e">
        <f>IF(#REF!&gt;0,DQ$57,"")</f>
        <v>#REF!</v>
      </c>
      <c r="BV279" s="99"/>
      <c r="BW279" s="411"/>
      <c r="BX279" s="412" t="e">
        <f>IF(OR(#REF!="",F279=""),"",ROUND(#REF!/10^3*F279,3))</f>
        <v>#REF!</v>
      </c>
      <c r="BY279" s="412" t="e">
        <f>IF(#REF!&gt;0,#REF!*#REF!/1000,"")</f>
        <v>#REF!</v>
      </c>
      <c r="BZ279" s="412" t="e">
        <f>IF(#REF!&gt;0,#REF!*#REF!/1000,"")</f>
        <v>#REF!</v>
      </c>
      <c r="CA279" s="413" t="e">
        <f>IF(OR(#REF!="●",#REF!="●",#REF!="●",#REF!="●",#REF!="●"),"",IF(#REF!="","",#REF!))</f>
        <v>#REF!</v>
      </c>
      <c r="CB279" s="413" t="e">
        <f>IF(OR(#REF!="●",#REF!="●",#REF!="●",#REF!="●",#REF!="●"),"",IF(#REF!="","",#REF!))</f>
        <v>#REF!</v>
      </c>
      <c r="CC279" s="412" t="e">
        <f>IF(ISNA(L279),"",L279*#REF!)</f>
        <v>#REF!</v>
      </c>
      <c r="CD279" s="412" t="e">
        <f>IF(ISNA(M279),"",M279*#REF!)</f>
        <v>#REF!</v>
      </c>
      <c r="CE279" s="415" t="e">
        <f>IF(#REF!&gt;0,DQ$6,"")</f>
        <v>#REF!</v>
      </c>
      <c r="CF279" s="361" t="e">
        <f>IF(#REF!="","",VLOOKUP(#REF!,#REF!,7,0))</f>
        <v>#REF!</v>
      </c>
      <c r="CG279" s="201" t="e">
        <f>IF(OR(#REF!="",CF279=""),"",ROUND(#REF!/10^3*CF279,3))</f>
        <v>#REF!</v>
      </c>
      <c r="CH279" s="201" t="e">
        <f>IF(#REF!&gt;0,#REF!*#REF!/1000,"")</f>
        <v>#REF!</v>
      </c>
      <c r="CI279" s="201" t="e">
        <f>IF(#REF!&gt;0,#REF!*#REF!/1000,"")</f>
        <v>#REF!</v>
      </c>
      <c r="CJ279" s="74" t="e">
        <f t="shared" si="63"/>
        <v>#REF!</v>
      </c>
      <c r="CK279" s="74" t="e">
        <f t="shared" si="64"/>
        <v>#REF!</v>
      </c>
      <c r="CL279" s="201" t="e">
        <f>IF(ISNA(CJ279),"",CJ279*#REF!)</f>
        <v>#REF!</v>
      </c>
      <c r="CM279" s="201" t="e">
        <f>IF(ISNA(CK279),"",CK279*#REF!)</f>
        <v>#REF!</v>
      </c>
      <c r="CN279" s="101" t="e">
        <f>IF(#REF!&gt;0,DQ$57,"")</f>
        <v>#REF!</v>
      </c>
      <c r="CO279" s="84"/>
      <c r="CP279" s="2"/>
      <c r="CQ279" s="2"/>
      <c r="CR279" s="2"/>
      <c r="CS279" s="2"/>
      <c r="CT279" s="2"/>
      <c r="CU279" s="2"/>
      <c r="CV279" s="2"/>
      <c r="CX279" s="2"/>
      <c r="CY279" s="2"/>
      <c r="CZ279" s="2"/>
      <c r="DA279" s="2"/>
      <c r="DB279" s="2"/>
      <c r="DC279" s="2"/>
      <c r="DD279" s="2"/>
      <c r="DE279" s="2"/>
      <c r="DF279" s="2"/>
      <c r="DG279" s="2"/>
      <c r="DJ279" s="2"/>
      <c r="DK279" s="2"/>
      <c r="DL279" s="2"/>
      <c r="DM279" s="2"/>
      <c r="DO279" s="47"/>
      <c r="DP279" s="47"/>
      <c r="DQ279" s="46"/>
    </row>
    <row r="280" spans="2:121" ht="18" customHeight="1">
      <c r="B280" s="151" t="e">
        <f>IF(#REF!="","",VLOOKUP(#REF!,$CX$11:$DG$26,9,0))</f>
        <v>#REF!</v>
      </c>
      <c r="C280" s="64" t="e">
        <f>IF(#REF!="",0,VLOOKUP(#REF!,$CP$11:$CQ$16,2,0))</f>
        <v>#REF!</v>
      </c>
      <c r="D280" s="65" t="e">
        <f>IF(#REF!="",0,VLOOKUP(#REF!,$CX$11:$CY$26,2,0))</f>
        <v>#REF!</v>
      </c>
      <c r="E280" s="152" t="e">
        <f t="shared" si="54"/>
        <v>#REF!</v>
      </c>
      <c r="F280" s="155" t="e">
        <f>IF(#REF!="","",VLOOKUP(#REF!,#REF!,7,0))</f>
        <v>#REF!</v>
      </c>
      <c r="G280" s="201" t="e">
        <f>IF(OR(#REF!="",F280=""),"",ROUND(#REF!/10^3*F280,3))</f>
        <v>#REF!</v>
      </c>
      <c r="H280" s="201" t="e">
        <f>IF(#REF!&gt;0,#REF!*#REF!/1000,"")</f>
        <v>#REF!</v>
      </c>
      <c r="I280" s="201" t="e">
        <f>IF(#REF!&gt;0,#REF!*#REF!/1000,"")</f>
        <v>#REF!</v>
      </c>
      <c r="J280" s="51" t="e">
        <f>IF(#REF!="●","",IF(#REF!="","",#REF!))</f>
        <v>#REF!</v>
      </c>
      <c r="K280" s="51" t="e">
        <f>IF(#REF!="●","",IF(#REF!="","",#REF!))</f>
        <v>#REF!</v>
      </c>
      <c r="L280" s="74" t="e">
        <f t="shared" si="55"/>
        <v>#REF!</v>
      </c>
      <c r="M280" s="74" t="e">
        <f t="shared" si="56"/>
        <v>#REF!</v>
      </c>
      <c r="N280" s="201" t="e">
        <f>IF(ISNA(L280),"",L280*#REF!)</f>
        <v>#REF!</v>
      </c>
      <c r="O280" s="201" t="e">
        <f>IF(ISNA(M280),"",M280*#REF!)</f>
        <v>#REF!</v>
      </c>
      <c r="P280" s="78" t="e">
        <f>IF(#REF!&gt;0,DQ$6,"")</f>
        <v>#REF!</v>
      </c>
      <c r="Q280" s="99"/>
      <c r="R280" s="411"/>
      <c r="S280" s="412" t="e">
        <f>IF(OR(#REF!="",F280=""),"",ROUND(#REF!/10^3*F280,3))</f>
        <v>#REF!</v>
      </c>
      <c r="T280" s="412" t="e">
        <f>IF(#REF!&gt;0,#REF!*#REF!/1000,"")</f>
        <v>#REF!</v>
      </c>
      <c r="U280" s="412" t="e">
        <f>IF(#REF!&gt;0,#REF!*#REF!/1000,"")</f>
        <v>#REF!</v>
      </c>
      <c r="V280" s="413" t="e">
        <f>IF(OR(#REF!="●",#REF!="●"),"",IF(#REF!="","",#REF!))</f>
        <v>#REF!</v>
      </c>
      <c r="W280" s="413" t="e">
        <f>IF(OR(#REF!="●",#REF!="●"),"",IF(#REF!="","",#REF!))</f>
        <v>#REF!</v>
      </c>
      <c r="X280" s="412" t="e">
        <f>IF(ISNA(L280),"",L280*#REF!)</f>
        <v>#REF!</v>
      </c>
      <c r="Y280" s="412" t="e">
        <f>IF(ISNA(M280),"",M280*#REF!)</f>
        <v>#REF!</v>
      </c>
      <c r="Z280" s="414" t="e">
        <f>IF(#REF!&gt;0,DQ$6,"")</f>
        <v>#REF!</v>
      </c>
      <c r="AA280" s="95" t="e">
        <f>IF(#REF!="","",VLOOKUP(#REF!,#REF!,7,0))</f>
        <v>#REF!</v>
      </c>
      <c r="AB280" s="201" t="e">
        <f>IF(OR(#REF!="",AA280=""),"",ROUND(#REF!/10^3*AA280,3))</f>
        <v>#REF!</v>
      </c>
      <c r="AC280" s="201" t="e">
        <f>IF(#REF!&gt;0,#REF!*#REF!/1000,"")</f>
        <v>#REF!</v>
      </c>
      <c r="AD280" s="201" t="e">
        <f>IF(#REF!&gt;0,#REF!*#REF!/1000,"")</f>
        <v>#REF!</v>
      </c>
      <c r="AE280" s="74" t="e">
        <f t="shared" si="57"/>
        <v>#REF!</v>
      </c>
      <c r="AF280" s="74" t="e">
        <f t="shared" si="58"/>
        <v>#REF!</v>
      </c>
      <c r="AG280" s="201" t="e">
        <f>IF(ISNA(AE280),"",AE280*#REF!)</f>
        <v>#REF!</v>
      </c>
      <c r="AH280" s="201" t="e">
        <f>IF(ISNA(AF280),"",AF280*#REF!)</f>
        <v>#REF!</v>
      </c>
      <c r="AI280" s="78" t="e">
        <f>IF(#REF!&gt;0,DQ$23,"")</f>
        <v>#REF!</v>
      </c>
      <c r="AJ280" s="99"/>
      <c r="AK280" s="411"/>
      <c r="AL280" s="412" t="e">
        <f>IF(OR(#REF!="",F280=""),"",ROUND(#REF!/10^3*F280,3))</f>
        <v>#REF!</v>
      </c>
      <c r="AM280" s="412" t="e">
        <f>IF(#REF!&gt;0,#REF!*#REF!/1000,"")</f>
        <v>#REF!</v>
      </c>
      <c r="AN280" s="412" t="e">
        <f>IF(#REF!&gt;0,#REF!*#REF!/1000,"")</f>
        <v>#REF!</v>
      </c>
      <c r="AO280" s="413" t="e">
        <f>IF(OR(#REF!="●",#REF!="●",#REF!="●"),"",IF(#REF!="","",#REF!))</f>
        <v>#REF!</v>
      </c>
      <c r="AP280" s="413" t="e">
        <f>IF(OR(#REF!="●",#REF!="●",#REF!="●"),"",IF(#REF!="","",#REF!))</f>
        <v>#REF!</v>
      </c>
      <c r="AQ280" s="412" t="e">
        <f>IF(ISNA(L280),"",L280*#REF!)</f>
        <v>#REF!</v>
      </c>
      <c r="AR280" s="412" t="e">
        <f>IF(ISNA(M280),"",M280*#REF!)</f>
        <v>#REF!</v>
      </c>
      <c r="AS280" s="414" t="e">
        <f>IF(#REF!&gt;0,DQ$6,"")</f>
        <v>#REF!</v>
      </c>
      <c r="AT280" s="95" t="e">
        <f>IF(#REF!="","",VLOOKUP(#REF!,#REF!,7,0))</f>
        <v>#REF!</v>
      </c>
      <c r="AU280" s="201" t="e">
        <f>IF(OR(#REF!="",AT280=""),"",ROUND(#REF!/10^3*AT280,3))</f>
        <v>#REF!</v>
      </c>
      <c r="AV280" s="201" t="e">
        <f>IF(#REF!&gt;0,#REF!*#REF!/1000,"")</f>
        <v>#REF!</v>
      </c>
      <c r="AW280" s="201" t="e">
        <f>IF(#REF!&gt;0,#REF!*#REF!/1000,"")</f>
        <v>#REF!</v>
      </c>
      <c r="AX280" s="74" t="e">
        <f t="shared" si="59"/>
        <v>#REF!</v>
      </c>
      <c r="AY280" s="74" t="e">
        <f t="shared" si="60"/>
        <v>#REF!</v>
      </c>
      <c r="AZ280" s="201" t="e">
        <f>IF(ISNA(AX280),"",AX280*#REF!)</f>
        <v>#REF!</v>
      </c>
      <c r="BA280" s="201" t="e">
        <f>IF(ISNA(AY280),"",AY280*#REF!)</f>
        <v>#REF!</v>
      </c>
      <c r="BB280" s="78" t="e">
        <f>IF(#REF!&gt;0,DQ$40,"")</f>
        <v>#REF!</v>
      </c>
      <c r="BC280" s="99"/>
      <c r="BD280" s="650"/>
      <c r="BE280" s="652" t="e">
        <f>IF(OR(#REF!="",F280=""),"",ROUND(#REF!/10^3*F280,3))</f>
        <v>#REF!</v>
      </c>
      <c r="BF280" s="412" t="e">
        <f>IF(#REF!&gt;0,#REF!*#REF!/1000,"")</f>
        <v>#REF!</v>
      </c>
      <c r="BG280" s="412" t="e">
        <f>IF(#REF!&gt;0,#REF!*#REF!/1000,"")</f>
        <v>#REF!</v>
      </c>
      <c r="BH280" s="413" t="e">
        <f>IF(OR(#REF!="●",#REF!="●",#REF!="●",#REF!="●"),"",IF(#REF!="","",#REF!))</f>
        <v>#REF!</v>
      </c>
      <c r="BI280" s="413" t="e">
        <f>IF(OR(#REF!="●",#REF!="●",#REF!="●",#REF!="●"),"",IF(#REF!="","",#REF!))</f>
        <v>#REF!</v>
      </c>
      <c r="BJ280" s="412" t="e">
        <f>IF(ISNA(L280),"",L280*#REF!)</f>
        <v>#REF!</v>
      </c>
      <c r="BK280" s="412" t="e">
        <f>IF(ISNA(M280),"",M280*#REF!)</f>
        <v>#REF!</v>
      </c>
      <c r="BL280" s="415" t="e">
        <f>IF(#REF!&gt;0,DQ$6,"")</f>
        <v>#REF!</v>
      </c>
      <c r="BM280" s="361" t="e">
        <f>IF(#REF!="","",VLOOKUP(#REF!,#REF!,7,0))</f>
        <v>#REF!</v>
      </c>
      <c r="BN280" s="201" t="e">
        <f>IF(OR(#REF!="",BM280=""),"",ROUND(#REF!/10^3*BM280,3))</f>
        <v>#REF!</v>
      </c>
      <c r="BO280" s="201" t="e">
        <f>IF(#REF!&gt;0,#REF!*#REF!/1000,"")</f>
        <v>#REF!</v>
      </c>
      <c r="BP280" s="201" t="e">
        <f>IF(#REF!&gt;0,#REF!*#REF!/1000,"")</f>
        <v>#REF!</v>
      </c>
      <c r="BQ280" s="74" t="e">
        <f t="shared" si="61"/>
        <v>#REF!</v>
      </c>
      <c r="BR280" s="74" t="e">
        <f t="shared" si="62"/>
        <v>#REF!</v>
      </c>
      <c r="BS280" s="201" t="e">
        <f>IF(ISNA(BQ280),"",BQ280*#REF!)</f>
        <v>#REF!</v>
      </c>
      <c r="BT280" s="201" t="e">
        <f>IF(ISNA(BR280),"",BR280*#REF!)</f>
        <v>#REF!</v>
      </c>
      <c r="BU280" s="78" t="e">
        <f>IF(#REF!&gt;0,DQ$57,"")</f>
        <v>#REF!</v>
      </c>
      <c r="BV280" s="99"/>
      <c r="BW280" s="411"/>
      <c r="BX280" s="412" t="e">
        <f>IF(OR(#REF!="",F280=""),"",ROUND(#REF!/10^3*F280,3))</f>
        <v>#REF!</v>
      </c>
      <c r="BY280" s="412" t="e">
        <f>IF(#REF!&gt;0,#REF!*#REF!/1000,"")</f>
        <v>#REF!</v>
      </c>
      <c r="BZ280" s="412" t="e">
        <f>IF(#REF!&gt;0,#REF!*#REF!/1000,"")</f>
        <v>#REF!</v>
      </c>
      <c r="CA280" s="413" t="e">
        <f>IF(OR(#REF!="●",#REF!="●",#REF!="●",#REF!="●",#REF!="●"),"",IF(#REF!="","",#REF!))</f>
        <v>#REF!</v>
      </c>
      <c r="CB280" s="413" t="e">
        <f>IF(OR(#REF!="●",#REF!="●",#REF!="●",#REF!="●",#REF!="●"),"",IF(#REF!="","",#REF!))</f>
        <v>#REF!</v>
      </c>
      <c r="CC280" s="412" t="e">
        <f>IF(ISNA(L280),"",L280*#REF!)</f>
        <v>#REF!</v>
      </c>
      <c r="CD280" s="412" t="e">
        <f>IF(ISNA(M280),"",M280*#REF!)</f>
        <v>#REF!</v>
      </c>
      <c r="CE280" s="415" t="e">
        <f>IF(#REF!&gt;0,DQ$6,"")</f>
        <v>#REF!</v>
      </c>
      <c r="CF280" s="361" t="e">
        <f>IF(#REF!="","",VLOOKUP(#REF!,#REF!,7,0))</f>
        <v>#REF!</v>
      </c>
      <c r="CG280" s="201" t="e">
        <f>IF(OR(#REF!="",CF280=""),"",ROUND(#REF!/10^3*CF280,3))</f>
        <v>#REF!</v>
      </c>
      <c r="CH280" s="201" t="e">
        <f>IF(#REF!&gt;0,#REF!*#REF!/1000,"")</f>
        <v>#REF!</v>
      </c>
      <c r="CI280" s="201" t="e">
        <f>IF(#REF!&gt;0,#REF!*#REF!/1000,"")</f>
        <v>#REF!</v>
      </c>
      <c r="CJ280" s="74" t="e">
        <f t="shared" si="63"/>
        <v>#REF!</v>
      </c>
      <c r="CK280" s="74" t="e">
        <f t="shared" si="64"/>
        <v>#REF!</v>
      </c>
      <c r="CL280" s="201" t="e">
        <f>IF(ISNA(CJ280),"",CJ280*#REF!)</f>
        <v>#REF!</v>
      </c>
      <c r="CM280" s="201" t="e">
        <f>IF(ISNA(CK280),"",CK280*#REF!)</f>
        <v>#REF!</v>
      </c>
      <c r="CN280" s="101" t="e">
        <f>IF(#REF!&gt;0,DQ$57,"")</f>
        <v>#REF!</v>
      </c>
      <c r="CO280" s="84"/>
      <c r="CP280" s="2"/>
      <c r="CQ280" s="2"/>
      <c r="CR280" s="2"/>
      <c r="CS280" s="2"/>
      <c r="CT280" s="2"/>
      <c r="CU280" s="2"/>
      <c r="CV280" s="2"/>
      <c r="CX280" s="2"/>
      <c r="CY280" s="2"/>
      <c r="CZ280" s="2"/>
      <c r="DA280" s="2"/>
      <c r="DB280" s="2"/>
      <c r="DC280" s="2"/>
      <c r="DD280" s="2"/>
      <c r="DE280" s="2"/>
      <c r="DF280" s="2"/>
      <c r="DG280" s="2"/>
      <c r="DJ280" s="2"/>
      <c r="DK280" s="2"/>
      <c r="DL280" s="2"/>
      <c r="DM280" s="2"/>
      <c r="DO280" s="43"/>
      <c r="DP280" s="43"/>
      <c r="DQ280" s="46"/>
    </row>
    <row r="281" spans="2:121" ht="18" customHeight="1">
      <c r="B281" s="151" t="e">
        <f>IF(#REF!="","",VLOOKUP(#REF!,$CX$11:$DG$26,9,0))</f>
        <v>#REF!</v>
      </c>
      <c r="C281" s="64" t="e">
        <f>IF(#REF!="",0,VLOOKUP(#REF!,$CP$11:$CQ$16,2,0))</f>
        <v>#REF!</v>
      </c>
      <c r="D281" s="65" t="e">
        <f>IF(#REF!="",0,VLOOKUP(#REF!,$CX$11:$CY$26,2,0))</f>
        <v>#REF!</v>
      </c>
      <c r="E281" s="152" t="e">
        <f t="shared" si="54"/>
        <v>#REF!</v>
      </c>
      <c r="F281" s="155" t="e">
        <f>IF(#REF!="","",VLOOKUP(#REF!,#REF!,7,0))</f>
        <v>#REF!</v>
      </c>
      <c r="G281" s="201" t="e">
        <f>IF(OR(#REF!="",F281=""),"",ROUND(#REF!/10^3*F281,3))</f>
        <v>#REF!</v>
      </c>
      <c r="H281" s="201" t="e">
        <f>IF(#REF!&gt;0,#REF!*#REF!/1000,"")</f>
        <v>#REF!</v>
      </c>
      <c r="I281" s="201" t="e">
        <f>IF(#REF!&gt;0,#REF!*#REF!/1000,"")</f>
        <v>#REF!</v>
      </c>
      <c r="J281" s="51" t="e">
        <f>IF(#REF!="●","",IF(#REF!="","",#REF!))</f>
        <v>#REF!</v>
      </c>
      <c r="K281" s="51" t="e">
        <f>IF(#REF!="●","",IF(#REF!="","",#REF!))</f>
        <v>#REF!</v>
      </c>
      <c r="L281" s="74" t="e">
        <f t="shared" si="55"/>
        <v>#REF!</v>
      </c>
      <c r="M281" s="74" t="e">
        <f t="shared" si="56"/>
        <v>#REF!</v>
      </c>
      <c r="N281" s="201" t="e">
        <f>IF(ISNA(L281),"",L281*#REF!)</f>
        <v>#REF!</v>
      </c>
      <c r="O281" s="201" t="e">
        <f>IF(ISNA(M281),"",M281*#REF!)</f>
        <v>#REF!</v>
      </c>
      <c r="P281" s="78" t="e">
        <f>IF(#REF!&gt;0,DQ$6,"")</f>
        <v>#REF!</v>
      </c>
      <c r="Q281" s="99"/>
      <c r="R281" s="411"/>
      <c r="S281" s="412" t="e">
        <f>IF(OR(#REF!="",F281=""),"",ROUND(#REF!/10^3*F281,3))</f>
        <v>#REF!</v>
      </c>
      <c r="T281" s="412" t="e">
        <f>IF(#REF!&gt;0,#REF!*#REF!/1000,"")</f>
        <v>#REF!</v>
      </c>
      <c r="U281" s="412" t="e">
        <f>IF(#REF!&gt;0,#REF!*#REF!/1000,"")</f>
        <v>#REF!</v>
      </c>
      <c r="V281" s="413" t="e">
        <f>IF(OR(#REF!="●",#REF!="●"),"",IF(#REF!="","",#REF!))</f>
        <v>#REF!</v>
      </c>
      <c r="W281" s="413" t="e">
        <f>IF(OR(#REF!="●",#REF!="●"),"",IF(#REF!="","",#REF!))</f>
        <v>#REF!</v>
      </c>
      <c r="X281" s="412" t="e">
        <f>IF(ISNA(L281),"",L281*#REF!)</f>
        <v>#REF!</v>
      </c>
      <c r="Y281" s="412" t="e">
        <f>IF(ISNA(M281),"",M281*#REF!)</f>
        <v>#REF!</v>
      </c>
      <c r="Z281" s="414" t="e">
        <f>IF(#REF!&gt;0,DQ$6,"")</f>
        <v>#REF!</v>
      </c>
      <c r="AA281" s="95" t="e">
        <f>IF(#REF!="","",VLOOKUP(#REF!,#REF!,7,0))</f>
        <v>#REF!</v>
      </c>
      <c r="AB281" s="201" t="e">
        <f>IF(OR(#REF!="",AA281=""),"",ROUND(#REF!/10^3*AA281,3))</f>
        <v>#REF!</v>
      </c>
      <c r="AC281" s="201" t="e">
        <f>IF(#REF!&gt;0,#REF!*#REF!/1000,"")</f>
        <v>#REF!</v>
      </c>
      <c r="AD281" s="201" t="e">
        <f>IF(#REF!&gt;0,#REF!*#REF!/1000,"")</f>
        <v>#REF!</v>
      </c>
      <c r="AE281" s="74" t="e">
        <f t="shared" si="57"/>
        <v>#REF!</v>
      </c>
      <c r="AF281" s="74" t="e">
        <f t="shared" si="58"/>
        <v>#REF!</v>
      </c>
      <c r="AG281" s="201" t="e">
        <f>IF(ISNA(AE281),"",AE281*#REF!)</f>
        <v>#REF!</v>
      </c>
      <c r="AH281" s="201" t="e">
        <f>IF(ISNA(AF281),"",AF281*#REF!)</f>
        <v>#REF!</v>
      </c>
      <c r="AI281" s="78" t="e">
        <f>IF(#REF!&gt;0,DQ$23,"")</f>
        <v>#REF!</v>
      </c>
      <c r="AJ281" s="99"/>
      <c r="AK281" s="411"/>
      <c r="AL281" s="412" t="e">
        <f>IF(OR(#REF!="",F281=""),"",ROUND(#REF!/10^3*F281,3))</f>
        <v>#REF!</v>
      </c>
      <c r="AM281" s="412" t="e">
        <f>IF(#REF!&gt;0,#REF!*#REF!/1000,"")</f>
        <v>#REF!</v>
      </c>
      <c r="AN281" s="412" t="e">
        <f>IF(#REF!&gt;0,#REF!*#REF!/1000,"")</f>
        <v>#REF!</v>
      </c>
      <c r="AO281" s="413" t="e">
        <f>IF(OR(#REF!="●",#REF!="●",#REF!="●"),"",IF(#REF!="","",#REF!))</f>
        <v>#REF!</v>
      </c>
      <c r="AP281" s="413" t="e">
        <f>IF(OR(#REF!="●",#REF!="●",#REF!="●"),"",IF(#REF!="","",#REF!))</f>
        <v>#REF!</v>
      </c>
      <c r="AQ281" s="412" t="e">
        <f>IF(ISNA(L281),"",L281*#REF!)</f>
        <v>#REF!</v>
      </c>
      <c r="AR281" s="412" t="e">
        <f>IF(ISNA(M281),"",M281*#REF!)</f>
        <v>#REF!</v>
      </c>
      <c r="AS281" s="414" t="e">
        <f>IF(#REF!&gt;0,DQ$6,"")</f>
        <v>#REF!</v>
      </c>
      <c r="AT281" s="95" t="e">
        <f>IF(#REF!="","",VLOOKUP(#REF!,#REF!,7,0))</f>
        <v>#REF!</v>
      </c>
      <c r="AU281" s="201" t="e">
        <f>IF(OR(#REF!="",AT281=""),"",ROUND(#REF!/10^3*AT281,3))</f>
        <v>#REF!</v>
      </c>
      <c r="AV281" s="201" t="e">
        <f>IF(#REF!&gt;0,#REF!*#REF!/1000,"")</f>
        <v>#REF!</v>
      </c>
      <c r="AW281" s="201" t="e">
        <f>IF(#REF!&gt;0,#REF!*#REF!/1000,"")</f>
        <v>#REF!</v>
      </c>
      <c r="AX281" s="74" t="e">
        <f t="shared" si="59"/>
        <v>#REF!</v>
      </c>
      <c r="AY281" s="74" t="e">
        <f t="shared" si="60"/>
        <v>#REF!</v>
      </c>
      <c r="AZ281" s="201" t="e">
        <f>IF(ISNA(AX281),"",AX281*#REF!)</f>
        <v>#REF!</v>
      </c>
      <c r="BA281" s="201" t="e">
        <f>IF(ISNA(AY281),"",AY281*#REF!)</f>
        <v>#REF!</v>
      </c>
      <c r="BB281" s="78" t="e">
        <f>IF(#REF!&gt;0,DQ$40,"")</f>
        <v>#REF!</v>
      </c>
      <c r="BC281" s="99"/>
      <c r="BD281" s="650"/>
      <c r="BE281" s="652" t="e">
        <f>IF(OR(#REF!="",F281=""),"",ROUND(#REF!/10^3*F281,3))</f>
        <v>#REF!</v>
      </c>
      <c r="BF281" s="412" t="e">
        <f>IF(#REF!&gt;0,#REF!*#REF!/1000,"")</f>
        <v>#REF!</v>
      </c>
      <c r="BG281" s="412" t="e">
        <f>IF(#REF!&gt;0,#REF!*#REF!/1000,"")</f>
        <v>#REF!</v>
      </c>
      <c r="BH281" s="413" t="e">
        <f>IF(OR(#REF!="●",#REF!="●",#REF!="●",#REF!="●"),"",IF(#REF!="","",#REF!))</f>
        <v>#REF!</v>
      </c>
      <c r="BI281" s="413" t="e">
        <f>IF(OR(#REF!="●",#REF!="●",#REF!="●",#REF!="●"),"",IF(#REF!="","",#REF!))</f>
        <v>#REF!</v>
      </c>
      <c r="BJ281" s="412" t="e">
        <f>IF(ISNA(L281),"",L281*#REF!)</f>
        <v>#REF!</v>
      </c>
      <c r="BK281" s="412" t="e">
        <f>IF(ISNA(M281),"",M281*#REF!)</f>
        <v>#REF!</v>
      </c>
      <c r="BL281" s="415" t="e">
        <f>IF(#REF!&gt;0,DQ$6,"")</f>
        <v>#REF!</v>
      </c>
      <c r="BM281" s="361" t="e">
        <f>IF(#REF!="","",VLOOKUP(#REF!,#REF!,7,0))</f>
        <v>#REF!</v>
      </c>
      <c r="BN281" s="201" t="e">
        <f>IF(OR(#REF!="",BM281=""),"",ROUND(#REF!/10^3*BM281,3))</f>
        <v>#REF!</v>
      </c>
      <c r="BO281" s="201" t="e">
        <f>IF(#REF!&gt;0,#REF!*#REF!/1000,"")</f>
        <v>#REF!</v>
      </c>
      <c r="BP281" s="201" t="e">
        <f>IF(#REF!&gt;0,#REF!*#REF!/1000,"")</f>
        <v>#REF!</v>
      </c>
      <c r="BQ281" s="74" t="e">
        <f t="shared" si="61"/>
        <v>#REF!</v>
      </c>
      <c r="BR281" s="74" t="e">
        <f t="shared" si="62"/>
        <v>#REF!</v>
      </c>
      <c r="BS281" s="201" t="e">
        <f>IF(ISNA(BQ281),"",BQ281*#REF!)</f>
        <v>#REF!</v>
      </c>
      <c r="BT281" s="201" t="e">
        <f>IF(ISNA(BR281),"",BR281*#REF!)</f>
        <v>#REF!</v>
      </c>
      <c r="BU281" s="78" t="e">
        <f>IF(#REF!&gt;0,DQ$57,"")</f>
        <v>#REF!</v>
      </c>
      <c r="BV281" s="99"/>
      <c r="BW281" s="411"/>
      <c r="BX281" s="412" t="e">
        <f>IF(OR(#REF!="",F281=""),"",ROUND(#REF!/10^3*F281,3))</f>
        <v>#REF!</v>
      </c>
      <c r="BY281" s="412" t="e">
        <f>IF(#REF!&gt;0,#REF!*#REF!/1000,"")</f>
        <v>#REF!</v>
      </c>
      <c r="BZ281" s="412" t="e">
        <f>IF(#REF!&gt;0,#REF!*#REF!/1000,"")</f>
        <v>#REF!</v>
      </c>
      <c r="CA281" s="413" t="e">
        <f>IF(OR(#REF!="●",#REF!="●",#REF!="●",#REF!="●",#REF!="●"),"",IF(#REF!="","",#REF!))</f>
        <v>#REF!</v>
      </c>
      <c r="CB281" s="413" t="e">
        <f>IF(OR(#REF!="●",#REF!="●",#REF!="●",#REF!="●",#REF!="●"),"",IF(#REF!="","",#REF!))</f>
        <v>#REF!</v>
      </c>
      <c r="CC281" s="412" t="e">
        <f>IF(ISNA(L281),"",L281*#REF!)</f>
        <v>#REF!</v>
      </c>
      <c r="CD281" s="412" t="e">
        <f>IF(ISNA(M281),"",M281*#REF!)</f>
        <v>#REF!</v>
      </c>
      <c r="CE281" s="415" t="e">
        <f>IF(#REF!&gt;0,DQ$6,"")</f>
        <v>#REF!</v>
      </c>
      <c r="CF281" s="361" t="e">
        <f>IF(#REF!="","",VLOOKUP(#REF!,#REF!,7,0))</f>
        <v>#REF!</v>
      </c>
      <c r="CG281" s="201" t="e">
        <f>IF(OR(#REF!="",CF281=""),"",ROUND(#REF!/10^3*CF281,3))</f>
        <v>#REF!</v>
      </c>
      <c r="CH281" s="201" t="e">
        <f>IF(#REF!&gt;0,#REF!*#REF!/1000,"")</f>
        <v>#REF!</v>
      </c>
      <c r="CI281" s="201" t="e">
        <f>IF(#REF!&gt;0,#REF!*#REF!/1000,"")</f>
        <v>#REF!</v>
      </c>
      <c r="CJ281" s="74" t="e">
        <f t="shared" si="63"/>
        <v>#REF!</v>
      </c>
      <c r="CK281" s="74" t="e">
        <f t="shared" si="64"/>
        <v>#REF!</v>
      </c>
      <c r="CL281" s="201" t="e">
        <f>IF(ISNA(CJ281),"",CJ281*#REF!)</f>
        <v>#REF!</v>
      </c>
      <c r="CM281" s="201" t="e">
        <f>IF(ISNA(CK281),"",CK281*#REF!)</f>
        <v>#REF!</v>
      </c>
      <c r="CN281" s="101" t="e">
        <f>IF(#REF!&gt;0,DQ$57,"")</f>
        <v>#REF!</v>
      </c>
      <c r="CO281" s="84"/>
      <c r="CP281" s="2"/>
      <c r="CQ281" s="2"/>
      <c r="CR281" s="2"/>
      <c r="CS281" s="2"/>
      <c r="CT281" s="2"/>
      <c r="CU281" s="2"/>
      <c r="CV281" s="2"/>
      <c r="CX281" s="2"/>
      <c r="CY281" s="2"/>
      <c r="CZ281" s="2"/>
      <c r="DA281" s="2"/>
      <c r="DB281" s="2"/>
      <c r="DC281" s="2"/>
      <c r="DD281" s="2"/>
      <c r="DE281" s="2"/>
      <c r="DF281" s="2"/>
      <c r="DG281" s="2"/>
      <c r="DJ281" s="2"/>
      <c r="DK281" s="2"/>
      <c r="DL281" s="2"/>
      <c r="DM281" s="2"/>
      <c r="DP281" s="48"/>
    </row>
    <row r="282" spans="2:121" ht="18" customHeight="1">
      <c r="B282" s="151" t="e">
        <f>IF(#REF!="","",VLOOKUP(#REF!,$CX$11:$DG$26,9,0))</f>
        <v>#REF!</v>
      </c>
      <c r="C282" s="64" t="e">
        <f>IF(#REF!="",0,VLOOKUP(#REF!,$CP$11:$CQ$16,2,0))</f>
        <v>#REF!</v>
      </c>
      <c r="D282" s="65" t="e">
        <f>IF(#REF!="",0,VLOOKUP(#REF!,$CX$11:$CY$26,2,0))</f>
        <v>#REF!</v>
      </c>
      <c r="E282" s="152" t="e">
        <f t="shared" si="54"/>
        <v>#REF!</v>
      </c>
      <c r="F282" s="155" t="e">
        <f>IF(#REF!="","",VLOOKUP(#REF!,#REF!,7,0))</f>
        <v>#REF!</v>
      </c>
      <c r="G282" s="201" t="e">
        <f>IF(OR(#REF!="",F282=""),"",ROUND(#REF!/10^3*F282,3))</f>
        <v>#REF!</v>
      </c>
      <c r="H282" s="201" t="e">
        <f>IF(#REF!&gt;0,#REF!*#REF!/1000,"")</f>
        <v>#REF!</v>
      </c>
      <c r="I282" s="201" t="e">
        <f>IF(#REF!&gt;0,#REF!*#REF!/1000,"")</f>
        <v>#REF!</v>
      </c>
      <c r="J282" s="51" t="e">
        <f>IF(#REF!="●","",IF(#REF!="","",#REF!))</f>
        <v>#REF!</v>
      </c>
      <c r="K282" s="51" t="e">
        <f>IF(#REF!="●","",IF(#REF!="","",#REF!))</f>
        <v>#REF!</v>
      </c>
      <c r="L282" s="74" t="e">
        <f t="shared" si="55"/>
        <v>#REF!</v>
      </c>
      <c r="M282" s="74" t="e">
        <f t="shared" si="56"/>
        <v>#REF!</v>
      </c>
      <c r="N282" s="201" t="e">
        <f>IF(ISNA(L282),"",L282*#REF!)</f>
        <v>#REF!</v>
      </c>
      <c r="O282" s="201" t="e">
        <f>IF(ISNA(M282),"",M282*#REF!)</f>
        <v>#REF!</v>
      </c>
      <c r="P282" s="78" t="e">
        <f>IF(#REF!&gt;0,DQ$6,"")</f>
        <v>#REF!</v>
      </c>
      <c r="Q282" s="99"/>
      <c r="R282" s="411"/>
      <c r="S282" s="412" t="e">
        <f>IF(OR(#REF!="",F282=""),"",ROUND(#REF!/10^3*F282,3))</f>
        <v>#REF!</v>
      </c>
      <c r="T282" s="412" t="e">
        <f>IF(#REF!&gt;0,#REF!*#REF!/1000,"")</f>
        <v>#REF!</v>
      </c>
      <c r="U282" s="412" t="e">
        <f>IF(#REF!&gt;0,#REF!*#REF!/1000,"")</f>
        <v>#REF!</v>
      </c>
      <c r="V282" s="413" t="e">
        <f>IF(OR(#REF!="●",#REF!="●"),"",IF(#REF!="","",#REF!))</f>
        <v>#REF!</v>
      </c>
      <c r="W282" s="413" t="e">
        <f>IF(OR(#REF!="●",#REF!="●"),"",IF(#REF!="","",#REF!))</f>
        <v>#REF!</v>
      </c>
      <c r="X282" s="412" t="e">
        <f>IF(ISNA(L282),"",L282*#REF!)</f>
        <v>#REF!</v>
      </c>
      <c r="Y282" s="412" t="e">
        <f>IF(ISNA(M282),"",M282*#REF!)</f>
        <v>#REF!</v>
      </c>
      <c r="Z282" s="414" t="e">
        <f>IF(#REF!&gt;0,DQ$6,"")</f>
        <v>#REF!</v>
      </c>
      <c r="AA282" s="95" t="e">
        <f>IF(#REF!="","",VLOOKUP(#REF!,#REF!,7,0))</f>
        <v>#REF!</v>
      </c>
      <c r="AB282" s="201" t="e">
        <f>IF(OR(#REF!="",AA282=""),"",ROUND(#REF!/10^3*AA282,3))</f>
        <v>#REF!</v>
      </c>
      <c r="AC282" s="201" t="e">
        <f>IF(#REF!&gt;0,#REF!*#REF!/1000,"")</f>
        <v>#REF!</v>
      </c>
      <c r="AD282" s="201" t="e">
        <f>IF(#REF!&gt;0,#REF!*#REF!/1000,"")</f>
        <v>#REF!</v>
      </c>
      <c r="AE282" s="74" t="e">
        <f t="shared" si="57"/>
        <v>#REF!</v>
      </c>
      <c r="AF282" s="74" t="e">
        <f t="shared" si="58"/>
        <v>#REF!</v>
      </c>
      <c r="AG282" s="201" t="e">
        <f>IF(ISNA(AE282),"",AE282*#REF!)</f>
        <v>#REF!</v>
      </c>
      <c r="AH282" s="201" t="e">
        <f>IF(ISNA(AF282),"",AF282*#REF!)</f>
        <v>#REF!</v>
      </c>
      <c r="AI282" s="78" t="e">
        <f>IF(#REF!&gt;0,DQ$23,"")</f>
        <v>#REF!</v>
      </c>
      <c r="AJ282" s="99"/>
      <c r="AK282" s="411"/>
      <c r="AL282" s="412" t="e">
        <f>IF(OR(#REF!="",F282=""),"",ROUND(#REF!/10^3*F282,3))</f>
        <v>#REF!</v>
      </c>
      <c r="AM282" s="412" t="e">
        <f>IF(#REF!&gt;0,#REF!*#REF!/1000,"")</f>
        <v>#REF!</v>
      </c>
      <c r="AN282" s="412" t="e">
        <f>IF(#REF!&gt;0,#REF!*#REF!/1000,"")</f>
        <v>#REF!</v>
      </c>
      <c r="AO282" s="413" t="e">
        <f>IF(OR(#REF!="●",#REF!="●",#REF!="●"),"",IF(#REF!="","",#REF!))</f>
        <v>#REF!</v>
      </c>
      <c r="AP282" s="413" t="e">
        <f>IF(OR(#REF!="●",#REF!="●",#REF!="●"),"",IF(#REF!="","",#REF!))</f>
        <v>#REF!</v>
      </c>
      <c r="AQ282" s="412" t="e">
        <f>IF(ISNA(L282),"",L282*#REF!)</f>
        <v>#REF!</v>
      </c>
      <c r="AR282" s="412" t="e">
        <f>IF(ISNA(M282),"",M282*#REF!)</f>
        <v>#REF!</v>
      </c>
      <c r="AS282" s="414" t="e">
        <f>IF(#REF!&gt;0,DQ$6,"")</f>
        <v>#REF!</v>
      </c>
      <c r="AT282" s="95" t="e">
        <f>IF(#REF!="","",VLOOKUP(#REF!,#REF!,7,0))</f>
        <v>#REF!</v>
      </c>
      <c r="AU282" s="201" t="e">
        <f>IF(OR(#REF!="",AT282=""),"",ROUND(#REF!/10^3*AT282,3))</f>
        <v>#REF!</v>
      </c>
      <c r="AV282" s="201" t="e">
        <f>IF(#REF!&gt;0,#REF!*#REF!/1000,"")</f>
        <v>#REF!</v>
      </c>
      <c r="AW282" s="201" t="e">
        <f>IF(#REF!&gt;0,#REF!*#REF!/1000,"")</f>
        <v>#REF!</v>
      </c>
      <c r="AX282" s="74" t="e">
        <f t="shared" si="59"/>
        <v>#REF!</v>
      </c>
      <c r="AY282" s="74" t="e">
        <f t="shared" si="60"/>
        <v>#REF!</v>
      </c>
      <c r="AZ282" s="201" t="e">
        <f>IF(ISNA(AX282),"",AX282*#REF!)</f>
        <v>#REF!</v>
      </c>
      <c r="BA282" s="201" t="e">
        <f>IF(ISNA(AY282),"",AY282*#REF!)</f>
        <v>#REF!</v>
      </c>
      <c r="BB282" s="78" t="e">
        <f>IF(#REF!&gt;0,DQ$40,"")</f>
        <v>#REF!</v>
      </c>
      <c r="BC282" s="99"/>
      <c r="BD282" s="650"/>
      <c r="BE282" s="652" t="e">
        <f>IF(OR(#REF!="",F282=""),"",ROUND(#REF!/10^3*F282,3))</f>
        <v>#REF!</v>
      </c>
      <c r="BF282" s="412" t="e">
        <f>IF(#REF!&gt;0,#REF!*#REF!/1000,"")</f>
        <v>#REF!</v>
      </c>
      <c r="BG282" s="412" t="e">
        <f>IF(#REF!&gt;0,#REF!*#REF!/1000,"")</f>
        <v>#REF!</v>
      </c>
      <c r="BH282" s="413" t="e">
        <f>IF(OR(#REF!="●",#REF!="●",#REF!="●",#REF!="●"),"",IF(#REF!="","",#REF!))</f>
        <v>#REF!</v>
      </c>
      <c r="BI282" s="413" t="e">
        <f>IF(OR(#REF!="●",#REF!="●",#REF!="●",#REF!="●"),"",IF(#REF!="","",#REF!))</f>
        <v>#REF!</v>
      </c>
      <c r="BJ282" s="412" t="e">
        <f>IF(ISNA(L282),"",L282*#REF!)</f>
        <v>#REF!</v>
      </c>
      <c r="BK282" s="412" t="e">
        <f>IF(ISNA(M282),"",M282*#REF!)</f>
        <v>#REF!</v>
      </c>
      <c r="BL282" s="415" t="e">
        <f>IF(#REF!&gt;0,DQ$6,"")</f>
        <v>#REF!</v>
      </c>
      <c r="BM282" s="361" t="e">
        <f>IF(#REF!="","",VLOOKUP(#REF!,#REF!,7,0))</f>
        <v>#REF!</v>
      </c>
      <c r="BN282" s="201" t="e">
        <f>IF(OR(#REF!="",BM282=""),"",ROUND(#REF!/10^3*BM282,3))</f>
        <v>#REF!</v>
      </c>
      <c r="BO282" s="201" t="e">
        <f>IF(#REF!&gt;0,#REF!*#REF!/1000,"")</f>
        <v>#REF!</v>
      </c>
      <c r="BP282" s="201" t="e">
        <f>IF(#REF!&gt;0,#REF!*#REF!/1000,"")</f>
        <v>#REF!</v>
      </c>
      <c r="BQ282" s="74" t="e">
        <f t="shared" si="61"/>
        <v>#REF!</v>
      </c>
      <c r="BR282" s="74" t="e">
        <f t="shared" si="62"/>
        <v>#REF!</v>
      </c>
      <c r="BS282" s="201" t="e">
        <f>IF(ISNA(BQ282),"",BQ282*#REF!)</f>
        <v>#REF!</v>
      </c>
      <c r="BT282" s="201" t="e">
        <f>IF(ISNA(BR282),"",BR282*#REF!)</f>
        <v>#REF!</v>
      </c>
      <c r="BU282" s="78" t="e">
        <f>IF(#REF!&gt;0,DQ$57,"")</f>
        <v>#REF!</v>
      </c>
      <c r="BV282" s="99"/>
      <c r="BW282" s="411"/>
      <c r="BX282" s="412" t="e">
        <f>IF(OR(#REF!="",F282=""),"",ROUND(#REF!/10^3*F282,3))</f>
        <v>#REF!</v>
      </c>
      <c r="BY282" s="412" t="e">
        <f>IF(#REF!&gt;0,#REF!*#REF!/1000,"")</f>
        <v>#REF!</v>
      </c>
      <c r="BZ282" s="412" t="e">
        <f>IF(#REF!&gt;0,#REF!*#REF!/1000,"")</f>
        <v>#REF!</v>
      </c>
      <c r="CA282" s="413" t="e">
        <f>IF(OR(#REF!="●",#REF!="●",#REF!="●",#REF!="●",#REF!="●"),"",IF(#REF!="","",#REF!))</f>
        <v>#REF!</v>
      </c>
      <c r="CB282" s="413" t="e">
        <f>IF(OR(#REF!="●",#REF!="●",#REF!="●",#REF!="●",#REF!="●"),"",IF(#REF!="","",#REF!))</f>
        <v>#REF!</v>
      </c>
      <c r="CC282" s="412" t="e">
        <f>IF(ISNA(L282),"",L282*#REF!)</f>
        <v>#REF!</v>
      </c>
      <c r="CD282" s="412" t="e">
        <f>IF(ISNA(M282),"",M282*#REF!)</f>
        <v>#REF!</v>
      </c>
      <c r="CE282" s="415" t="e">
        <f>IF(#REF!&gt;0,DQ$6,"")</f>
        <v>#REF!</v>
      </c>
      <c r="CF282" s="361" t="e">
        <f>IF(#REF!="","",VLOOKUP(#REF!,#REF!,7,0))</f>
        <v>#REF!</v>
      </c>
      <c r="CG282" s="201" t="e">
        <f>IF(OR(#REF!="",CF282=""),"",ROUND(#REF!/10^3*CF282,3))</f>
        <v>#REF!</v>
      </c>
      <c r="CH282" s="201" t="e">
        <f>IF(#REF!&gt;0,#REF!*#REF!/1000,"")</f>
        <v>#REF!</v>
      </c>
      <c r="CI282" s="201" t="e">
        <f>IF(#REF!&gt;0,#REF!*#REF!/1000,"")</f>
        <v>#REF!</v>
      </c>
      <c r="CJ282" s="74" t="e">
        <f t="shared" si="63"/>
        <v>#REF!</v>
      </c>
      <c r="CK282" s="74" t="e">
        <f t="shared" si="64"/>
        <v>#REF!</v>
      </c>
      <c r="CL282" s="201" t="e">
        <f>IF(ISNA(CJ282),"",CJ282*#REF!)</f>
        <v>#REF!</v>
      </c>
      <c r="CM282" s="201" t="e">
        <f>IF(ISNA(CK282),"",CK282*#REF!)</f>
        <v>#REF!</v>
      </c>
      <c r="CN282" s="101" t="e">
        <f>IF(#REF!&gt;0,DQ$57,"")</f>
        <v>#REF!</v>
      </c>
      <c r="CO282" s="84"/>
      <c r="CP282" s="2"/>
      <c r="CQ282" s="2"/>
      <c r="CR282" s="2"/>
      <c r="CS282" s="2"/>
      <c r="CT282" s="2"/>
      <c r="CU282" s="2"/>
      <c r="CV282" s="2"/>
      <c r="CX282" s="2"/>
      <c r="CY282" s="2"/>
      <c r="CZ282" s="2"/>
      <c r="DA282" s="2"/>
      <c r="DB282" s="2"/>
      <c r="DC282" s="2"/>
      <c r="DD282" s="2"/>
      <c r="DE282" s="2"/>
      <c r="DF282" s="2"/>
      <c r="DG282" s="2"/>
      <c r="DJ282" s="7"/>
      <c r="DK282" s="7"/>
      <c r="DL282" s="7"/>
      <c r="DM282" s="7"/>
      <c r="DN282" s="7"/>
      <c r="DO282" s="7"/>
      <c r="DP282" s="7"/>
      <c r="DQ282" s="7"/>
    </row>
    <row r="283" spans="2:121" ht="18" customHeight="1">
      <c r="B283" s="151" t="e">
        <f>IF(#REF!="","",VLOOKUP(#REF!,$CX$11:$DG$26,9,0))</f>
        <v>#REF!</v>
      </c>
      <c r="C283" s="64" t="e">
        <f>IF(#REF!="",0,VLOOKUP(#REF!,$CP$11:$CQ$16,2,0))</f>
        <v>#REF!</v>
      </c>
      <c r="D283" s="65" t="e">
        <f>IF(#REF!="",0,VLOOKUP(#REF!,$CX$11:$CY$26,2,0))</f>
        <v>#REF!</v>
      </c>
      <c r="E283" s="152" t="e">
        <f t="shared" si="54"/>
        <v>#REF!</v>
      </c>
      <c r="F283" s="155" t="e">
        <f>IF(#REF!="","",VLOOKUP(#REF!,#REF!,7,0))</f>
        <v>#REF!</v>
      </c>
      <c r="G283" s="201" t="e">
        <f>IF(OR(#REF!="",F283=""),"",ROUND(#REF!/10^3*F283,3))</f>
        <v>#REF!</v>
      </c>
      <c r="H283" s="201" t="e">
        <f>IF(#REF!&gt;0,#REF!*#REF!/1000,"")</f>
        <v>#REF!</v>
      </c>
      <c r="I283" s="201" t="e">
        <f>IF(#REF!&gt;0,#REF!*#REF!/1000,"")</f>
        <v>#REF!</v>
      </c>
      <c r="J283" s="51" t="e">
        <f>IF(#REF!="●","",IF(#REF!="","",#REF!))</f>
        <v>#REF!</v>
      </c>
      <c r="K283" s="51" t="e">
        <f>IF(#REF!="●","",IF(#REF!="","",#REF!))</f>
        <v>#REF!</v>
      </c>
      <c r="L283" s="74" t="e">
        <f t="shared" si="55"/>
        <v>#REF!</v>
      </c>
      <c r="M283" s="74" t="e">
        <f t="shared" si="56"/>
        <v>#REF!</v>
      </c>
      <c r="N283" s="201" t="e">
        <f>IF(ISNA(L283),"",L283*#REF!)</f>
        <v>#REF!</v>
      </c>
      <c r="O283" s="201" t="e">
        <f>IF(ISNA(M283),"",M283*#REF!)</f>
        <v>#REF!</v>
      </c>
      <c r="P283" s="78" t="e">
        <f>IF(#REF!&gt;0,DQ$6,"")</f>
        <v>#REF!</v>
      </c>
      <c r="Q283" s="99"/>
      <c r="R283" s="411"/>
      <c r="S283" s="412" t="e">
        <f>IF(OR(#REF!="",F283=""),"",ROUND(#REF!/10^3*F283,3))</f>
        <v>#REF!</v>
      </c>
      <c r="T283" s="412" t="e">
        <f>IF(#REF!&gt;0,#REF!*#REF!/1000,"")</f>
        <v>#REF!</v>
      </c>
      <c r="U283" s="412" t="e">
        <f>IF(#REF!&gt;0,#REF!*#REF!/1000,"")</f>
        <v>#REF!</v>
      </c>
      <c r="V283" s="413" t="e">
        <f>IF(OR(#REF!="●",#REF!="●"),"",IF(#REF!="","",#REF!))</f>
        <v>#REF!</v>
      </c>
      <c r="W283" s="413" t="e">
        <f>IF(OR(#REF!="●",#REF!="●"),"",IF(#REF!="","",#REF!))</f>
        <v>#REF!</v>
      </c>
      <c r="X283" s="412" t="e">
        <f>IF(ISNA(L283),"",L283*#REF!)</f>
        <v>#REF!</v>
      </c>
      <c r="Y283" s="412" t="e">
        <f>IF(ISNA(M283),"",M283*#REF!)</f>
        <v>#REF!</v>
      </c>
      <c r="Z283" s="414" t="e">
        <f>IF(#REF!&gt;0,DQ$6,"")</f>
        <v>#REF!</v>
      </c>
      <c r="AA283" s="95" t="e">
        <f>IF(#REF!="","",VLOOKUP(#REF!,#REF!,7,0))</f>
        <v>#REF!</v>
      </c>
      <c r="AB283" s="201" t="e">
        <f>IF(OR(#REF!="",AA283=""),"",ROUND(#REF!/10^3*AA283,3))</f>
        <v>#REF!</v>
      </c>
      <c r="AC283" s="201" t="e">
        <f>IF(#REF!&gt;0,#REF!*#REF!/1000,"")</f>
        <v>#REF!</v>
      </c>
      <c r="AD283" s="201" t="e">
        <f>IF(#REF!&gt;0,#REF!*#REF!/1000,"")</f>
        <v>#REF!</v>
      </c>
      <c r="AE283" s="74" t="e">
        <f t="shared" si="57"/>
        <v>#REF!</v>
      </c>
      <c r="AF283" s="74" t="e">
        <f t="shared" si="58"/>
        <v>#REF!</v>
      </c>
      <c r="AG283" s="201" t="e">
        <f>IF(ISNA(AE283),"",AE283*#REF!)</f>
        <v>#REF!</v>
      </c>
      <c r="AH283" s="201" t="e">
        <f>IF(ISNA(AF283),"",AF283*#REF!)</f>
        <v>#REF!</v>
      </c>
      <c r="AI283" s="78" t="e">
        <f>IF(#REF!&gt;0,DQ$23,"")</f>
        <v>#REF!</v>
      </c>
      <c r="AJ283" s="99"/>
      <c r="AK283" s="411"/>
      <c r="AL283" s="412" t="e">
        <f>IF(OR(#REF!="",F283=""),"",ROUND(#REF!/10^3*F283,3))</f>
        <v>#REF!</v>
      </c>
      <c r="AM283" s="412" t="e">
        <f>IF(#REF!&gt;0,#REF!*#REF!/1000,"")</f>
        <v>#REF!</v>
      </c>
      <c r="AN283" s="412" t="e">
        <f>IF(#REF!&gt;0,#REF!*#REF!/1000,"")</f>
        <v>#REF!</v>
      </c>
      <c r="AO283" s="413" t="e">
        <f>IF(OR(#REF!="●",#REF!="●",#REF!="●"),"",IF(#REF!="","",#REF!))</f>
        <v>#REF!</v>
      </c>
      <c r="AP283" s="413" t="e">
        <f>IF(OR(#REF!="●",#REF!="●",#REF!="●"),"",IF(#REF!="","",#REF!))</f>
        <v>#REF!</v>
      </c>
      <c r="AQ283" s="412" t="e">
        <f>IF(ISNA(L283),"",L283*#REF!)</f>
        <v>#REF!</v>
      </c>
      <c r="AR283" s="412" t="e">
        <f>IF(ISNA(M283),"",M283*#REF!)</f>
        <v>#REF!</v>
      </c>
      <c r="AS283" s="414" t="e">
        <f>IF(#REF!&gt;0,DQ$6,"")</f>
        <v>#REF!</v>
      </c>
      <c r="AT283" s="95" t="e">
        <f>IF(#REF!="","",VLOOKUP(#REF!,#REF!,7,0))</f>
        <v>#REF!</v>
      </c>
      <c r="AU283" s="201" t="e">
        <f>IF(OR(#REF!="",AT283=""),"",ROUND(#REF!/10^3*AT283,3))</f>
        <v>#REF!</v>
      </c>
      <c r="AV283" s="201" t="e">
        <f>IF(#REF!&gt;0,#REF!*#REF!/1000,"")</f>
        <v>#REF!</v>
      </c>
      <c r="AW283" s="201" t="e">
        <f>IF(#REF!&gt;0,#REF!*#REF!/1000,"")</f>
        <v>#REF!</v>
      </c>
      <c r="AX283" s="74" t="e">
        <f t="shared" si="59"/>
        <v>#REF!</v>
      </c>
      <c r="AY283" s="74" t="e">
        <f t="shared" si="60"/>
        <v>#REF!</v>
      </c>
      <c r="AZ283" s="201" t="e">
        <f>IF(ISNA(AX283),"",AX283*#REF!)</f>
        <v>#REF!</v>
      </c>
      <c r="BA283" s="201" t="e">
        <f>IF(ISNA(AY283),"",AY283*#REF!)</f>
        <v>#REF!</v>
      </c>
      <c r="BB283" s="78" t="e">
        <f>IF(#REF!&gt;0,DQ$40,"")</f>
        <v>#REF!</v>
      </c>
      <c r="BC283" s="99"/>
      <c r="BD283" s="650"/>
      <c r="BE283" s="652" t="e">
        <f>IF(OR(#REF!="",F283=""),"",ROUND(#REF!/10^3*F283,3))</f>
        <v>#REF!</v>
      </c>
      <c r="BF283" s="412" t="e">
        <f>IF(#REF!&gt;0,#REF!*#REF!/1000,"")</f>
        <v>#REF!</v>
      </c>
      <c r="BG283" s="412" t="e">
        <f>IF(#REF!&gt;0,#REF!*#REF!/1000,"")</f>
        <v>#REF!</v>
      </c>
      <c r="BH283" s="413" t="e">
        <f>IF(OR(#REF!="●",#REF!="●",#REF!="●",#REF!="●"),"",IF(#REF!="","",#REF!))</f>
        <v>#REF!</v>
      </c>
      <c r="BI283" s="413" t="e">
        <f>IF(OR(#REF!="●",#REF!="●",#REF!="●",#REF!="●"),"",IF(#REF!="","",#REF!))</f>
        <v>#REF!</v>
      </c>
      <c r="BJ283" s="412" t="e">
        <f>IF(ISNA(L283),"",L283*#REF!)</f>
        <v>#REF!</v>
      </c>
      <c r="BK283" s="412" t="e">
        <f>IF(ISNA(M283),"",M283*#REF!)</f>
        <v>#REF!</v>
      </c>
      <c r="BL283" s="415" t="e">
        <f>IF(#REF!&gt;0,DQ$6,"")</f>
        <v>#REF!</v>
      </c>
      <c r="BM283" s="361" t="e">
        <f>IF(#REF!="","",VLOOKUP(#REF!,#REF!,7,0))</f>
        <v>#REF!</v>
      </c>
      <c r="BN283" s="201" t="e">
        <f>IF(OR(#REF!="",BM283=""),"",ROUND(#REF!/10^3*BM283,3))</f>
        <v>#REF!</v>
      </c>
      <c r="BO283" s="201" t="e">
        <f>IF(#REF!&gt;0,#REF!*#REF!/1000,"")</f>
        <v>#REF!</v>
      </c>
      <c r="BP283" s="201" t="e">
        <f>IF(#REF!&gt;0,#REF!*#REF!/1000,"")</f>
        <v>#REF!</v>
      </c>
      <c r="BQ283" s="74" t="e">
        <f t="shared" si="61"/>
        <v>#REF!</v>
      </c>
      <c r="BR283" s="74" t="e">
        <f t="shared" si="62"/>
        <v>#REF!</v>
      </c>
      <c r="BS283" s="201" t="e">
        <f>IF(ISNA(BQ283),"",BQ283*#REF!)</f>
        <v>#REF!</v>
      </c>
      <c r="BT283" s="201" t="e">
        <f>IF(ISNA(BR283),"",BR283*#REF!)</f>
        <v>#REF!</v>
      </c>
      <c r="BU283" s="78" t="e">
        <f>IF(#REF!&gt;0,DQ$57,"")</f>
        <v>#REF!</v>
      </c>
      <c r="BV283" s="99"/>
      <c r="BW283" s="411"/>
      <c r="BX283" s="412" t="e">
        <f>IF(OR(#REF!="",F283=""),"",ROUND(#REF!/10^3*F283,3))</f>
        <v>#REF!</v>
      </c>
      <c r="BY283" s="412" t="e">
        <f>IF(#REF!&gt;0,#REF!*#REF!/1000,"")</f>
        <v>#REF!</v>
      </c>
      <c r="BZ283" s="412" t="e">
        <f>IF(#REF!&gt;0,#REF!*#REF!/1000,"")</f>
        <v>#REF!</v>
      </c>
      <c r="CA283" s="413" t="e">
        <f>IF(OR(#REF!="●",#REF!="●",#REF!="●",#REF!="●",#REF!="●"),"",IF(#REF!="","",#REF!))</f>
        <v>#REF!</v>
      </c>
      <c r="CB283" s="413" t="e">
        <f>IF(OR(#REF!="●",#REF!="●",#REF!="●",#REF!="●",#REF!="●"),"",IF(#REF!="","",#REF!))</f>
        <v>#REF!</v>
      </c>
      <c r="CC283" s="412" t="e">
        <f>IF(ISNA(L283),"",L283*#REF!)</f>
        <v>#REF!</v>
      </c>
      <c r="CD283" s="412" t="e">
        <f>IF(ISNA(M283),"",M283*#REF!)</f>
        <v>#REF!</v>
      </c>
      <c r="CE283" s="415" t="e">
        <f>IF(#REF!&gt;0,DQ$6,"")</f>
        <v>#REF!</v>
      </c>
      <c r="CF283" s="361" t="e">
        <f>IF(#REF!="","",VLOOKUP(#REF!,#REF!,7,0))</f>
        <v>#REF!</v>
      </c>
      <c r="CG283" s="201" t="e">
        <f>IF(OR(#REF!="",CF283=""),"",ROUND(#REF!/10^3*CF283,3))</f>
        <v>#REF!</v>
      </c>
      <c r="CH283" s="201" t="e">
        <f>IF(#REF!&gt;0,#REF!*#REF!/1000,"")</f>
        <v>#REF!</v>
      </c>
      <c r="CI283" s="201" t="e">
        <f>IF(#REF!&gt;0,#REF!*#REF!/1000,"")</f>
        <v>#REF!</v>
      </c>
      <c r="CJ283" s="74" t="e">
        <f t="shared" si="63"/>
        <v>#REF!</v>
      </c>
      <c r="CK283" s="74" t="e">
        <f t="shared" si="64"/>
        <v>#REF!</v>
      </c>
      <c r="CL283" s="201" t="e">
        <f>IF(ISNA(CJ283),"",CJ283*#REF!)</f>
        <v>#REF!</v>
      </c>
      <c r="CM283" s="201" t="e">
        <f>IF(ISNA(CK283),"",CK283*#REF!)</f>
        <v>#REF!</v>
      </c>
      <c r="CN283" s="101" t="e">
        <f>IF(#REF!&gt;0,DQ$57,"")</f>
        <v>#REF!</v>
      </c>
      <c r="CO283" s="84"/>
      <c r="CP283" s="2"/>
      <c r="CQ283" s="2"/>
      <c r="CR283" s="2"/>
      <c r="CS283" s="2"/>
      <c r="CT283" s="2"/>
      <c r="CU283" s="2"/>
      <c r="CV283" s="2"/>
      <c r="CX283" s="2"/>
      <c r="CY283" s="2"/>
      <c r="CZ283" s="2"/>
      <c r="DA283" s="2"/>
      <c r="DB283" s="2"/>
      <c r="DC283" s="2"/>
      <c r="DD283" s="2"/>
      <c r="DE283" s="2"/>
      <c r="DF283" s="2"/>
      <c r="DG283" s="2"/>
      <c r="DJ283" s="2"/>
      <c r="DK283" s="2"/>
      <c r="DL283" s="2"/>
      <c r="DO283" s="43"/>
      <c r="DP283" s="43"/>
      <c r="DQ283" s="43"/>
    </row>
    <row r="284" spans="2:121" ht="18" customHeight="1">
      <c r="B284" s="151" t="e">
        <f>IF(#REF!="","",VLOOKUP(#REF!,$CX$11:$DG$26,9,0))</f>
        <v>#REF!</v>
      </c>
      <c r="C284" s="64" t="e">
        <f>IF(#REF!="",0,VLOOKUP(#REF!,$CP$11:$CQ$16,2,0))</f>
        <v>#REF!</v>
      </c>
      <c r="D284" s="65" t="e">
        <f>IF(#REF!="",0,VLOOKUP(#REF!,$CX$11:$CY$26,2,0))</f>
        <v>#REF!</v>
      </c>
      <c r="E284" s="152" t="e">
        <f t="shared" si="54"/>
        <v>#REF!</v>
      </c>
      <c r="F284" s="155" t="e">
        <f>IF(#REF!="","",VLOOKUP(#REF!,#REF!,7,0))</f>
        <v>#REF!</v>
      </c>
      <c r="G284" s="201" t="e">
        <f>IF(OR(#REF!="",F284=""),"",ROUND(#REF!/10^3*F284,3))</f>
        <v>#REF!</v>
      </c>
      <c r="H284" s="201" t="e">
        <f>IF(#REF!&gt;0,#REF!*#REF!/1000,"")</f>
        <v>#REF!</v>
      </c>
      <c r="I284" s="201" t="e">
        <f>IF(#REF!&gt;0,#REF!*#REF!/1000,"")</f>
        <v>#REF!</v>
      </c>
      <c r="J284" s="51" t="e">
        <f>IF(#REF!="●","",IF(#REF!="","",#REF!))</f>
        <v>#REF!</v>
      </c>
      <c r="K284" s="51" t="e">
        <f>IF(#REF!="●","",IF(#REF!="","",#REF!))</f>
        <v>#REF!</v>
      </c>
      <c r="L284" s="74" t="e">
        <f t="shared" si="55"/>
        <v>#REF!</v>
      </c>
      <c r="M284" s="74" t="e">
        <f t="shared" si="56"/>
        <v>#REF!</v>
      </c>
      <c r="N284" s="201" t="e">
        <f>IF(ISNA(L284),"",L284*#REF!)</f>
        <v>#REF!</v>
      </c>
      <c r="O284" s="201" t="e">
        <f>IF(ISNA(M284),"",M284*#REF!)</f>
        <v>#REF!</v>
      </c>
      <c r="P284" s="78" t="e">
        <f>IF(#REF!&gt;0,DQ$6,"")</f>
        <v>#REF!</v>
      </c>
      <c r="Q284" s="99"/>
      <c r="R284" s="411"/>
      <c r="S284" s="412" t="e">
        <f>IF(OR(#REF!="",F284=""),"",ROUND(#REF!/10^3*F284,3))</f>
        <v>#REF!</v>
      </c>
      <c r="T284" s="412" t="e">
        <f>IF(#REF!&gt;0,#REF!*#REF!/1000,"")</f>
        <v>#REF!</v>
      </c>
      <c r="U284" s="412" t="e">
        <f>IF(#REF!&gt;0,#REF!*#REF!/1000,"")</f>
        <v>#REF!</v>
      </c>
      <c r="V284" s="413" t="e">
        <f>IF(OR(#REF!="●",#REF!="●"),"",IF(#REF!="","",#REF!))</f>
        <v>#REF!</v>
      </c>
      <c r="W284" s="413" t="e">
        <f>IF(OR(#REF!="●",#REF!="●"),"",IF(#REF!="","",#REF!))</f>
        <v>#REF!</v>
      </c>
      <c r="X284" s="412" t="e">
        <f>IF(ISNA(L284),"",L284*#REF!)</f>
        <v>#REF!</v>
      </c>
      <c r="Y284" s="412" t="e">
        <f>IF(ISNA(M284),"",M284*#REF!)</f>
        <v>#REF!</v>
      </c>
      <c r="Z284" s="414" t="e">
        <f>IF(#REF!&gt;0,DQ$6,"")</f>
        <v>#REF!</v>
      </c>
      <c r="AA284" s="95" t="e">
        <f>IF(#REF!="","",VLOOKUP(#REF!,#REF!,7,0))</f>
        <v>#REF!</v>
      </c>
      <c r="AB284" s="201" t="e">
        <f>IF(OR(#REF!="",AA284=""),"",ROUND(#REF!/10^3*AA284,3))</f>
        <v>#REF!</v>
      </c>
      <c r="AC284" s="201" t="e">
        <f>IF(#REF!&gt;0,#REF!*#REF!/1000,"")</f>
        <v>#REF!</v>
      </c>
      <c r="AD284" s="201" t="e">
        <f>IF(#REF!&gt;0,#REF!*#REF!/1000,"")</f>
        <v>#REF!</v>
      </c>
      <c r="AE284" s="74" t="e">
        <f t="shared" si="57"/>
        <v>#REF!</v>
      </c>
      <c r="AF284" s="74" t="e">
        <f t="shared" si="58"/>
        <v>#REF!</v>
      </c>
      <c r="AG284" s="201" t="e">
        <f>IF(ISNA(AE284),"",AE284*#REF!)</f>
        <v>#REF!</v>
      </c>
      <c r="AH284" s="201" t="e">
        <f>IF(ISNA(AF284),"",AF284*#REF!)</f>
        <v>#REF!</v>
      </c>
      <c r="AI284" s="78" t="e">
        <f>IF(#REF!&gt;0,DQ$23,"")</f>
        <v>#REF!</v>
      </c>
      <c r="AJ284" s="99"/>
      <c r="AK284" s="411"/>
      <c r="AL284" s="412" t="e">
        <f>IF(OR(#REF!="",F284=""),"",ROUND(#REF!/10^3*F284,3))</f>
        <v>#REF!</v>
      </c>
      <c r="AM284" s="412" t="e">
        <f>IF(#REF!&gt;0,#REF!*#REF!/1000,"")</f>
        <v>#REF!</v>
      </c>
      <c r="AN284" s="412" t="e">
        <f>IF(#REF!&gt;0,#REF!*#REF!/1000,"")</f>
        <v>#REF!</v>
      </c>
      <c r="AO284" s="413" t="e">
        <f>IF(OR(#REF!="●",#REF!="●",#REF!="●"),"",IF(#REF!="","",#REF!))</f>
        <v>#REF!</v>
      </c>
      <c r="AP284" s="413" t="e">
        <f>IF(OR(#REF!="●",#REF!="●",#REF!="●"),"",IF(#REF!="","",#REF!))</f>
        <v>#REF!</v>
      </c>
      <c r="AQ284" s="412" t="e">
        <f>IF(ISNA(L284),"",L284*#REF!)</f>
        <v>#REF!</v>
      </c>
      <c r="AR284" s="412" t="e">
        <f>IF(ISNA(M284),"",M284*#REF!)</f>
        <v>#REF!</v>
      </c>
      <c r="AS284" s="414" t="e">
        <f>IF(#REF!&gt;0,DQ$6,"")</f>
        <v>#REF!</v>
      </c>
      <c r="AT284" s="95" t="e">
        <f>IF(#REF!="","",VLOOKUP(#REF!,#REF!,7,0))</f>
        <v>#REF!</v>
      </c>
      <c r="AU284" s="201" t="e">
        <f>IF(OR(#REF!="",AT284=""),"",ROUND(#REF!/10^3*AT284,3))</f>
        <v>#REF!</v>
      </c>
      <c r="AV284" s="201" t="e">
        <f>IF(#REF!&gt;0,#REF!*#REF!/1000,"")</f>
        <v>#REF!</v>
      </c>
      <c r="AW284" s="201" t="e">
        <f>IF(#REF!&gt;0,#REF!*#REF!/1000,"")</f>
        <v>#REF!</v>
      </c>
      <c r="AX284" s="74" t="e">
        <f t="shared" si="59"/>
        <v>#REF!</v>
      </c>
      <c r="AY284" s="74" t="e">
        <f t="shared" si="60"/>
        <v>#REF!</v>
      </c>
      <c r="AZ284" s="201" t="e">
        <f>IF(ISNA(AX284),"",AX284*#REF!)</f>
        <v>#REF!</v>
      </c>
      <c r="BA284" s="201" t="e">
        <f>IF(ISNA(AY284),"",AY284*#REF!)</f>
        <v>#REF!</v>
      </c>
      <c r="BB284" s="78" t="e">
        <f>IF(#REF!&gt;0,DQ$40,"")</f>
        <v>#REF!</v>
      </c>
      <c r="BC284" s="99"/>
      <c r="BD284" s="650"/>
      <c r="BE284" s="652" t="e">
        <f>IF(OR(#REF!="",F284=""),"",ROUND(#REF!/10^3*F284,3))</f>
        <v>#REF!</v>
      </c>
      <c r="BF284" s="412" t="e">
        <f>IF(#REF!&gt;0,#REF!*#REF!/1000,"")</f>
        <v>#REF!</v>
      </c>
      <c r="BG284" s="412" t="e">
        <f>IF(#REF!&gt;0,#REF!*#REF!/1000,"")</f>
        <v>#REF!</v>
      </c>
      <c r="BH284" s="413" t="e">
        <f>IF(OR(#REF!="●",#REF!="●",#REF!="●",#REF!="●"),"",IF(#REF!="","",#REF!))</f>
        <v>#REF!</v>
      </c>
      <c r="BI284" s="413" t="e">
        <f>IF(OR(#REF!="●",#REF!="●",#REF!="●",#REF!="●"),"",IF(#REF!="","",#REF!))</f>
        <v>#REF!</v>
      </c>
      <c r="BJ284" s="412" t="e">
        <f>IF(ISNA(L284),"",L284*#REF!)</f>
        <v>#REF!</v>
      </c>
      <c r="BK284" s="412" t="e">
        <f>IF(ISNA(M284),"",M284*#REF!)</f>
        <v>#REF!</v>
      </c>
      <c r="BL284" s="415" t="e">
        <f>IF(#REF!&gt;0,DQ$6,"")</f>
        <v>#REF!</v>
      </c>
      <c r="BM284" s="361" t="e">
        <f>IF(#REF!="","",VLOOKUP(#REF!,#REF!,7,0))</f>
        <v>#REF!</v>
      </c>
      <c r="BN284" s="201" t="e">
        <f>IF(OR(#REF!="",BM284=""),"",ROUND(#REF!/10^3*BM284,3))</f>
        <v>#REF!</v>
      </c>
      <c r="BO284" s="201" t="e">
        <f>IF(#REF!&gt;0,#REF!*#REF!/1000,"")</f>
        <v>#REF!</v>
      </c>
      <c r="BP284" s="201" t="e">
        <f>IF(#REF!&gt;0,#REF!*#REF!/1000,"")</f>
        <v>#REF!</v>
      </c>
      <c r="BQ284" s="74" t="e">
        <f t="shared" si="61"/>
        <v>#REF!</v>
      </c>
      <c r="BR284" s="74" t="e">
        <f t="shared" si="62"/>
        <v>#REF!</v>
      </c>
      <c r="BS284" s="201" t="e">
        <f>IF(ISNA(BQ284),"",BQ284*#REF!)</f>
        <v>#REF!</v>
      </c>
      <c r="BT284" s="201" t="e">
        <f>IF(ISNA(BR284),"",BR284*#REF!)</f>
        <v>#REF!</v>
      </c>
      <c r="BU284" s="78" t="e">
        <f>IF(#REF!&gt;0,DQ$57,"")</f>
        <v>#REF!</v>
      </c>
      <c r="BV284" s="99"/>
      <c r="BW284" s="411"/>
      <c r="BX284" s="412" t="e">
        <f>IF(OR(#REF!="",F284=""),"",ROUND(#REF!/10^3*F284,3))</f>
        <v>#REF!</v>
      </c>
      <c r="BY284" s="412" t="e">
        <f>IF(#REF!&gt;0,#REF!*#REF!/1000,"")</f>
        <v>#REF!</v>
      </c>
      <c r="BZ284" s="412" t="e">
        <f>IF(#REF!&gt;0,#REF!*#REF!/1000,"")</f>
        <v>#REF!</v>
      </c>
      <c r="CA284" s="413" t="e">
        <f>IF(OR(#REF!="●",#REF!="●",#REF!="●",#REF!="●",#REF!="●"),"",IF(#REF!="","",#REF!))</f>
        <v>#REF!</v>
      </c>
      <c r="CB284" s="413" t="e">
        <f>IF(OR(#REF!="●",#REF!="●",#REF!="●",#REF!="●",#REF!="●"),"",IF(#REF!="","",#REF!))</f>
        <v>#REF!</v>
      </c>
      <c r="CC284" s="412" t="e">
        <f>IF(ISNA(L284),"",L284*#REF!)</f>
        <v>#REF!</v>
      </c>
      <c r="CD284" s="412" t="e">
        <f>IF(ISNA(M284),"",M284*#REF!)</f>
        <v>#REF!</v>
      </c>
      <c r="CE284" s="415" t="e">
        <f>IF(#REF!&gt;0,DQ$6,"")</f>
        <v>#REF!</v>
      </c>
      <c r="CF284" s="361" t="e">
        <f>IF(#REF!="","",VLOOKUP(#REF!,#REF!,7,0))</f>
        <v>#REF!</v>
      </c>
      <c r="CG284" s="201" t="e">
        <f>IF(OR(#REF!="",CF284=""),"",ROUND(#REF!/10^3*CF284,3))</f>
        <v>#REF!</v>
      </c>
      <c r="CH284" s="201" t="e">
        <f>IF(#REF!&gt;0,#REF!*#REF!/1000,"")</f>
        <v>#REF!</v>
      </c>
      <c r="CI284" s="201" t="e">
        <f>IF(#REF!&gt;0,#REF!*#REF!/1000,"")</f>
        <v>#REF!</v>
      </c>
      <c r="CJ284" s="74" t="e">
        <f t="shared" si="63"/>
        <v>#REF!</v>
      </c>
      <c r="CK284" s="74" t="e">
        <f t="shared" si="64"/>
        <v>#REF!</v>
      </c>
      <c r="CL284" s="201" t="e">
        <f>IF(ISNA(CJ284),"",CJ284*#REF!)</f>
        <v>#REF!</v>
      </c>
      <c r="CM284" s="201" t="e">
        <f>IF(ISNA(CK284),"",CK284*#REF!)</f>
        <v>#REF!</v>
      </c>
      <c r="CN284" s="101" t="e">
        <f>IF(#REF!&gt;0,DQ$57,"")</f>
        <v>#REF!</v>
      </c>
      <c r="CO284" s="84"/>
      <c r="CP284" s="2"/>
      <c r="CQ284" s="2"/>
      <c r="CR284" s="2"/>
      <c r="CS284" s="2"/>
      <c r="CT284" s="2"/>
      <c r="CU284" s="2"/>
      <c r="CV284" s="2"/>
      <c r="CX284" s="2"/>
      <c r="CY284" s="2"/>
      <c r="CZ284" s="2"/>
      <c r="DA284" s="2"/>
      <c r="DB284" s="2"/>
      <c r="DC284" s="2"/>
      <c r="DD284" s="2"/>
      <c r="DE284" s="2"/>
      <c r="DF284" s="2"/>
      <c r="DG284" s="2"/>
      <c r="DJ284" s="4"/>
    </row>
    <row r="285" spans="2:121" ht="18" customHeight="1">
      <c r="B285" s="151" t="e">
        <f>IF(#REF!="","",VLOOKUP(#REF!,$CX$11:$DG$26,9,0))</f>
        <v>#REF!</v>
      </c>
      <c r="C285" s="64" t="e">
        <f>IF(#REF!="",0,VLOOKUP(#REF!,$CP$11:$CQ$16,2,0))</f>
        <v>#REF!</v>
      </c>
      <c r="D285" s="65" t="e">
        <f>IF(#REF!="",0,VLOOKUP(#REF!,$CX$11:$CY$26,2,0))</f>
        <v>#REF!</v>
      </c>
      <c r="E285" s="152" t="e">
        <f t="shared" si="54"/>
        <v>#REF!</v>
      </c>
      <c r="F285" s="155" t="e">
        <f>IF(#REF!="","",VLOOKUP(#REF!,#REF!,7,0))</f>
        <v>#REF!</v>
      </c>
      <c r="G285" s="201" t="e">
        <f>IF(OR(#REF!="",F285=""),"",ROUND(#REF!/10^3*F285,3))</f>
        <v>#REF!</v>
      </c>
      <c r="H285" s="201" t="e">
        <f>IF(#REF!&gt;0,#REF!*#REF!/1000,"")</f>
        <v>#REF!</v>
      </c>
      <c r="I285" s="201" t="e">
        <f>IF(#REF!&gt;0,#REF!*#REF!/1000,"")</f>
        <v>#REF!</v>
      </c>
      <c r="J285" s="51" t="e">
        <f>IF(#REF!="●","",IF(#REF!="","",#REF!))</f>
        <v>#REF!</v>
      </c>
      <c r="K285" s="51" t="e">
        <f>IF(#REF!="●","",IF(#REF!="","",#REF!))</f>
        <v>#REF!</v>
      </c>
      <c r="L285" s="74" t="e">
        <f t="shared" si="55"/>
        <v>#REF!</v>
      </c>
      <c r="M285" s="74" t="e">
        <f t="shared" si="56"/>
        <v>#REF!</v>
      </c>
      <c r="N285" s="201" t="e">
        <f>IF(ISNA(L285),"",L285*#REF!)</f>
        <v>#REF!</v>
      </c>
      <c r="O285" s="201" t="e">
        <f>IF(ISNA(M285),"",M285*#REF!)</f>
        <v>#REF!</v>
      </c>
      <c r="P285" s="78" t="e">
        <f>IF(#REF!&gt;0,DQ$6,"")</f>
        <v>#REF!</v>
      </c>
      <c r="Q285" s="99"/>
      <c r="R285" s="411"/>
      <c r="S285" s="412" t="e">
        <f>IF(OR(#REF!="",F285=""),"",ROUND(#REF!/10^3*F285,3))</f>
        <v>#REF!</v>
      </c>
      <c r="T285" s="412" t="e">
        <f>IF(#REF!&gt;0,#REF!*#REF!/1000,"")</f>
        <v>#REF!</v>
      </c>
      <c r="U285" s="412" t="e">
        <f>IF(#REF!&gt;0,#REF!*#REF!/1000,"")</f>
        <v>#REF!</v>
      </c>
      <c r="V285" s="413" t="e">
        <f>IF(OR(#REF!="●",#REF!="●"),"",IF(#REF!="","",#REF!))</f>
        <v>#REF!</v>
      </c>
      <c r="W285" s="413" t="e">
        <f>IF(OR(#REF!="●",#REF!="●"),"",IF(#REF!="","",#REF!))</f>
        <v>#REF!</v>
      </c>
      <c r="X285" s="412" t="e">
        <f>IF(ISNA(L285),"",L285*#REF!)</f>
        <v>#REF!</v>
      </c>
      <c r="Y285" s="412" t="e">
        <f>IF(ISNA(M285),"",M285*#REF!)</f>
        <v>#REF!</v>
      </c>
      <c r="Z285" s="414" t="e">
        <f>IF(#REF!&gt;0,DQ$6,"")</f>
        <v>#REF!</v>
      </c>
      <c r="AA285" s="95" t="e">
        <f>IF(#REF!="","",VLOOKUP(#REF!,#REF!,7,0))</f>
        <v>#REF!</v>
      </c>
      <c r="AB285" s="201" t="e">
        <f>IF(OR(#REF!="",AA285=""),"",ROUND(#REF!/10^3*AA285,3))</f>
        <v>#REF!</v>
      </c>
      <c r="AC285" s="201" t="e">
        <f>IF(#REF!&gt;0,#REF!*#REF!/1000,"")</f>
        <v>#REF!</v>
      </c>
      <c r="AD285" s="201" t="e">
        <f>IF(#REF!&gt;0,#REF!*#REF!/1000,"")</f>
        <v>#REF!</v>
      </c>
      <c r="AE285" s="74" t="e">
        <f t="shared" si="57"/>
        <v>#REF!</v>
      </c>
      <c r="AF285" s="74" t="e">
        <f t="shared" si="58"/>
        <v>#REF!</v>
      </c>
      <c r="AG285" s="201" t="e">
        <f>IF(ISNA(AE285),"",AE285*#REF!)</f>
        <v>#REF!</v>
      </c>
      <c r="AH285" s="201" t="e">
        <f>IF(ISNA(AF285),"",AF285*#REF!)</f>
        <v>#REF!</v>
      </c>
      <c r="AI285" s="78" t="e">
        <f>IF(#REF!&gt;0,DQ$23,"")</f>
        <v>#REF!</v>
      </c>
      <c r="AJ285" s="99"/>
      <c r="AK285" s="411"/>
      <c r="AL285" s="412" t="e">
        <f>IF(OR(#REF!="",F285=""),"",ROUND(#REF!/10^3*F285,3))</f>
        <v>#REF!</v>
      </c>
      <c r="AM285" s="412" t="e">
        <f>IF(#REF!&gt;0,#REF!*#REF!/1000,"")</f>
        <v>#REF!</v>
      </c>
      <c r="AN285" s="412" t="e">
        <f>IF(#REF!&gt;0,#REF!*#REF!/1000,"")</f>
        <v>#REF!</v>
      </c>
      <c r="AO285" s="413" t="e">
        <f>IF(OR(#REF!="●",#REF!="●",#REF!="●"),"",IF(#REF!="","",#REF!))</f>
        <v>#REF!</v>
      </c>
      <c r="AP285" s="413" t="e">
        <f>IF(OR(#REF!="●",#REF!="●",#REF!="●"),"",IF(#REF!="","",#REF!))</f>
        <v>#REF!</v>
      </c>
      <c r="AQ285" s="412" t="e">
        <f>IF(ISNA(L285),"",L285*#REF!)</f>
        <v>#REF!</v>
      </c>
      <c r="AR285" s="412" t="e">
        <f>IF(ISNA(M285),"",M285*#REF!)</f>
        <v>#REF!</v>
      </c>
      <c r="AS285" s="414" t="e">
        <f>IF(#REF!&gt;0,DQ$6,"")</f>
        <v>#REF!</v>
      </c>
      <c r="AT285" s="95" t="e">
        <f>IF(#REF!="","",VLOOKUP(#REF!,#REF!,7,0))</f>
        <v>#REF!</v>
      </c>
      <c r="AU285" s="201" t="e">
        <f>IF(OR(#REF!="",AT285=""),"",ROUND(#REF!/10^3*AT285,3))</f>
        <v>#REF!</v>
      </c>
      <c r="AV285" s="201" t="e">
        <f>IF(#REF!&gt;0,#REF!*#REF!/1000,"")</f>
        <v>#REF!</v>
      </c>
      <c r="AW285" s="201" t="e">
        <f>IF(#REF!&gt;0,#REF!*#REF!/1000,"")</f>
        <v>#REF!</v>
      </c>
      <c r="AX285" s="74" t="e">
        <f t="shared" si="59"/>
        <v>#REF!</v>
      </c>
      <c r="AY285" s="74" t="e">
        <f t="shared" si="60"/>
        <v>#REF!</v>
      </c>
      <c r="AZ285" s="201" t="e">
        <f>IF(ISNA(AX285),"",AX285*#REF!)</f>
        <v>#REF!</v>
      </c>
      <c r="BA285" s="201" t="e">
        <f>IF(ISNA(AY285),"",AY285*#REF!)</f>
        <v>#REF!</v>
      </c>
      <c r="BB285" s="78" t="e">
        <f>IF(#REF!&gt;0,DQ$40,"")</f>
        <v>#REF!</v>
      </c>
      <c r="BC285" s="99"/>
      <c r="BD285" s="650"/>
      <c r="BE285" s="652" t="e">
        <f>IF(OR(#REF!="",F285=""),"",ROUND(#REF!/10^3*F285,3))</f>
        <v>#REF!</v>
      </c>
      <c r="BF285" s="412" t="e">
        <f>IF(#REF!&gt;0,#REF!*#REF!/1000,"")</f>
        <v>#REF!</v>
      </c>
      <c r="BG285" s="412" t="e">
        <f>IF(#REF!&gt;0,#REF!*#REF!/1000,"")</f>
        <v>#REF!</v>
      </c>
      <c r="BH285" s="413" t="e">
        <f>IF(OR(#REF!="●",#REF!="●",#REF!="●",#REF!="●"),"",IF(#REF!="","",#REF!))</f>
        <v>#REF!</v>
      </c>
      <c r="BI285" s="413" t="e">
        <f>IF(OR(#REF!="●",#REF!="●",#REF!="●",#REF!="●"),"",IF(#REF!="","",#REF!))</f>
        <v>#REF!</v>
      </c>
      <c r="BJ285" s="412" t="e">
        <f>IF(ISNA(L285),"",L285*#REF!)</f>
        <v>#REF!</v>
      </c>
      <c r="BK285" s="412" t="e">
        <f>IF(ISNA(M285),"",M285*#REF!)</f>
        <v>#REF!</v>
      </c>
      <c r="BL285" s="415" t="e">
        <f>IF(#REF!&gt;0,DQ$6,"")</f>
        <v>#REF!</v>
      </c>
      <c r="BM285" s="361" t="e">
        <f>IF(#REF!="","",VLOOKUP(#REF!,#REF!,7,0))</f>
        <v>#REF!</v>
      </c>
      <c r="BN285" s="201" t="e">
        <f>IF(OR(#REF!="",BM285=""),"",ROUND(#REF!/10^3*BM285,3))</f>
        <v>#REF!</v>
      </c>
      <c r="BO285" s="201" t="e">
        <f>IF(#REF!&gt;0,#REF!*#REF!/1000,"")</f>
        <v>#REF!</v>
      </c>
      <c r="BP285" s="201" t="e">
        <f>IF(#REF!&gt;0,#REF!*#REF!/1000,"")</f>
        <v>#REF!</v>
      </c>
      <c r="BQ285" s="74" t="e">
        <f t="shared" si="61"/>
        <v>#REF!</v>
      </c>
      <c r="BR285" s="74" t="e">
        <f t="shared" si="62"/>
        <v>#REF!</v>
      </c>
      <c r="BS285" s="201" t="e">
        <f>IF(ISNA(BQ285),"",BQ285*#REF!)</f>
        <v>#REF!</v>
      </c>
      <c r="BT285" s="201" t="e">
        <f>IF(ISNA(BR285),"",BR285*#REF!)</f>
        <v>#REF!</v>
      </c>
      <c r="BU285" s="78" t="e">
        <f>IF(#REF!&gt;0,DQ$57,"")</f>
        <v>#REF!</v>
      </c>
      <c r="BV285" s="99"/>
      <c r="BW285" s="411"/>
      <c r="BX285" s="412" t="e">
        <f>IF(OR(#REF!="",F285=""),"",ROUND(#REF!/10^3*F285,3))</f>
        <v>#REF!</v>
      </c>
      <c r="BY285" s="412" t="e">
        <f>IF(#REF!&gt;0,#REF!*#REF!/1000,"")</f>
        <v>#REF!</v>
      </c>
      <c r="BZ285" s="412" t="e">
        <f>IF(#REF!&gt;0,#REF!*#REF!/1000,"")</f>
        <v>#REF!</v>
      </c>
      <c r="CA285" s="413" t="e">
        <f>IF(OR(#REF!="●",#REF!="●",#REF!="●",#REF!="●",#REF!="●"),"",IF(#REF!="","",#REF!))</f>
        <v>#REF!</v>
      </c>
      <c r="CB285" s="413" t="e">
        <f>IF(OR(#REF!="●",#REF!="●",#REF!="●",#REF!="●",#REF!="●"),"",IF(#REF!="","",#REF!))</f>
        <v>#REF!</v>
      </c>
      <c r="CC285" s="412" t="e">
        <f>IF(ISNA(L285),"",L285*#REF!)</f>
        <v>#REF!</v>
      </c>
      <c r="CD285" s="412" t="e">
        <f>IF(ISNA(M285),"",M285*#REF!)</f>
        <v>#REF!</v>
      </c>
      <c r="CE285" s="415" t="e">
        <f>IF(#REF!&gt;0,DQ$6,"")</f>
        <v>#REF!</v>
      </c>
      <c r="CF285" s="361" t="e">
        <f>IF(#REF!="","",VLOOKUP(#REF!,#REF!,7,0))</f>
        <v>#REF!</v>
      </c>
      <c r="CG285" s="201" t="e">
        <f>IF(OR(#REF!="",CF285=""),"",ROUND(#REF!/10^3*CF285,3))</f>
        <v>#REF!</v>
      </c>
      <c r="CH285" s="201" t="e">
        <f>IF(#REF!&gt;0,#REF!*#REF!/1000,"")</f>
        <v>#REF!</v>
      </c>
      <c r="CI285" s="201" t="e">
        <f>IF(#REF!&gt;0,#REF!*#REF!/1000,"")</f>
        <v>#REF!</v>
      </c>
      <c r="CJ285" s="74" t="e">
        <f t="shared" si="63"/>
        <v>#REF!</v>
      </c>
      <c r="CK285" s="74" t="e">
        <f t="shared" si="64"/>
        <v>#REF!</v>
      </c>
      <c r="CL285" s="201" t="e">
        <f>IF(ISNA(CJ285),"",CJ285*#REF!)</f>
        <v>#REF!</v>
      </c>
      <c r="CM285" s="201" t="e">
        <f>IF(ISNA(CK285),"",CK285*#REF!)</f>
        <v>#REF!</v>
      </c>
      <c r="CN285" s="101" t="e">
        <f>IF(#REF!&gt;0,DQ$57,"")</f>
        <v>#REF!</v>
      </c>
      <c r="CO285" s="84"/>
      <c r="CP285" s="2"/>
      <c r="CQ285" s="2"/>
      <c r="CR285" s="2"/>
      <c r="CS285" s="2"/>
      <c r="CT285" s="2"/>
      <c r="CU285" s="2"/>
      <c r="CV285" s="2"/>
      <c r="CX285" s="2"/>
      <c r="CY285" s="2"/>
      <c r="CZ285" s="2"/>
      <c r="DA285" s="2"/>
      <c r="DB285" s="2"/>
      <c r="DC285" s="2"/>
      <c r="DD285" s="2"/>
      <c r="DE285" s="2"/>
      <c r="DF285" s="2"/>
      <c r="DG285" s="2"/>
      <c r="DJ285" s="4"/>
    </row>
    <row r="286" spans="2:121" ht="18" customHeight="1">
      <c r="B286" s="151" t="e">
        <f>IF(#REF!="","",VLOOKUP(#REF!,$CX$11:$DG$26,9,0))</f>
        <v>#REF!</v>
      </c>
      <c r="C286" s="64" t="e">
        <f>IF(#REF!="",0,VLOOKUP(#REF!,$CP$11:$CQ$16,2,0))</f>
        <v>#REF!</v>
      </c>
      <c r="D286" s="65" t="e">
        <f>IF(#REF!="",0,VLOOKUP(#REF!,$CX$11:$CY$26,2,0))</f>
        <v>#REF!</v>
      </c>
      <c r="E286" s="152" t="e">
        <f t="shared" si="54"/>
        <v>#REF!</v>
      </c>
      <c r="F286" s="155" t="e">
        <f>IF(#REF!="","",VLOOKUP(#REF!,#REF!,7,0))</f>
        <v>#REF!</v>
      </c>
      <c r="G286" s="201" t="e">
        <f>IF(OR(#REF!="",F286=""),"",ROUND(#REF!/10^3*F286,3))</f>
        <v>#REF!</v>
      </c>
      <c r="H286" s="201" t="e">
        <f>IF(#REF!&gt;0,#REF!*#REF!/1000,"")</f>
        <v>#REF!</v>
      </c>
      <c r="I286" s="201" t="e">
        <f>IF(#REF!&gt;0,#REF!*#REF!/1000,"")</f>
        <v>#REF!</v>
      </c>
      <c r="J286" s="51" t="e">
        <f>IF(#REF!="●","",IF(#REF!="","",#REF!))</f>
        <v>#REF!</v>
      </c>
      <c r="K286" s="51" t="e">
        <f>IF(#REF!="●","",IF(#REF!="","",#REF!))</f>
        <v>#REF!</v>
      </c>
      <c r="L286" s="74" t="e">
        <f t="shared" si="55"/>
        <v>#REF!</v>
      </c>
      <c r="M286" s="74" t="e">
        <f t="shared" si="56"/>
        <v>#REF!</v>
      </c>
      <c r="N286" s="201" t="e">
        <f>IF(ISNA(L286),"",L286*#REF!)</f>
        <v>#REF!</v>
      </c>
      <c r="O286" s="201" t="e">
        <f>IF(ISNA(M286),"",M286*#REF!)</f>
        <v>#REF!</v>
      </c>
      <c r="P286" s="78" t="e">
        <f>IF(#REF!&gt;0,DQ$6,"")</f>
        <v>#REF!</v>
      </c>
      <c r="Q286" s="99"/>
      <c r="R286" s="411"/>
      <c r="S286" s="412" t="e">
        <f>IF(OR(#REF!="",F286=""),"",ROUND(#REF!/10^3*F286,3))</f>
        <v>#REF!</v>
      </c>
      <c r="T286" s="412" t="e">
        <f>IF(#REF!&gt;0,#REF!*#REF!/1000,"")</f>
        <v>#REF!</v>
      </c>
      <c r="U286" s="412" t="e">
        <f>IF(#REF!&gt;0,#REF!*#REF!/1000,"")</f>
        <v>#REF!</v>
      </c>
      <c r="V286" s="413" t="e">
        <f>IF(OR(#REF!="●",#REF!="●"),"",IF(#REF!="","",#REF!))</f>
        <v>#REF!</v>
      </c>
      <c r="W286" s="413" t="e">
        <f>IF(OR(#REF!="●",#REF!="●"),"",IF(#REF!="","",#REF!))</f>
        <v>#REF!</v>
      </c>
      <c r="X286" s="412" t="e">
        <f>IF(ISNA(L286),"",L286*#REF!)</f>
        <v>#REF!</v>
      </c>
      <c r="Y286" s="412" t="e">
        <f>IF(ISNA(M286),"",M286*#REF!)</f>
        <v>#REF!</v>
      </c>
      <c r="Z286" s="414" t="e">
        <f>IF(#REF!&gt;0,DQ$6,"")</f>
        <v>#REF!</v>
      </c>
      <c r="AA286" s="95" t="e">
        <f>IF(#REF!="","",VLOOKUP(#REF!,#REF!,7,0))</f>
        <v>#REF!</v>
      </c>
      <c r="AB286" s="201" t="e">
        <f>IF(OR(#REF!="",AA286=""),"",ROUND(#REF!/10^3*AA286,3))</f>
        <v>#REF!</v>
      </c>
      <c r="AC286" s="201" t="e">
        <f>IF(#REF!&gt;0,#REF!*#REF!/1000,"")</f>
        <v>#REF!</v>
      </c>
      <c r="AD286" s="201" t="e">
        <f>IF(#REF!&gt;0,#REF!*#REF!/1000,"")</f>
        <v>#REF!</v>
      </c>
      <c r="AE286" s="74" t="e">
        <f t="shared" si="57"/>
        <v>#REF!</v>
      </c>
      <c r="AF286" s="74" t="e">
        <f t="shared" si="58"/>
        <v>#REF!</v>
      </c>
      <c r="AG286" s="201" t="e">
        <f>IF(ISNA(AE286),"",AE286*#REF!)</f>
        <v>#REF!</v>
      </c>
      <c r="AH286" s="201" t="e">
        <f>IF(ISNA(AF286),"",AF286*#REF!)</f>
        <v>#REF!</v>
      </c>
      <c r="AI286" s="78" t="e">
        <f>IF(#REF!&gt;0,DQ$23,"")</f>
        <v>#REF!</v>
      </c>
      <c r="AJ286" s="99"/>
      <c r="AK286" s="411"/>
      <c r="AL286" s="412" t="e">
        <f>IF(OR(#REF!="",F286=""),"",ROUND(#REF!/10^3*F286,3))</f>
        <v>#REF!</v>
      </c>
      <c r="AM286" s="412" t="e">
        <f>IF(#REF!&gt;0,#REF!*#REF!/1000,"")</f>
        <v>#REF!</v>
      </c>
      <c r="AN286" s="412" t="e">
        <f>IF(#REF!&gt;0,#REF!*#REF!/1000,"")</f>
        <v>#REF!</v>
      </c>
      <c r="AO286" s="413" t="e">
        <f>IF(OR(#REF!="●",#REF!="●",#REF!="●"),"",IF(#REF!="","",#REF!))</f>
        <v>#REF!</v>
      </c>
      <c r="AP286" s="413" t="e">
        <f>IF(OR(#REF!="●",#REF!="●",#REF!="●"),"",IF(#REF!="","",#REF!))</f>
        <v>#REF!</v>
      </c>
      <c r="AQ286" s="412" t="e">
        <f>IF(ISNA(L286),"",L286*#REF!)</f>
        <v>#REF!</v>
      </c>
      <c r="AR286" s="412" t="e">
        <f>IF(ISNA(M286),"",M286*#REF!)</f>
        <v>#REF!</v>
      </c>
      <c r="AS286" s="414" t="e">
        <f>IF(#REF!&gt;0,DQ$6,"")</f>
        <v>#REF!</v>
      </c>
      <c r="AT286" s="95" t="e">
        <f>IF(#REF!="","",VLOOKUP(#REF!,#REF!,7,0))</f>
        <v>#REF!</v>
      </c>
      <c r="AU286" s="201" t="e">
        <f>IF(OR(#REF!="",AT286=""),"",ROUND(#REF!/10^3*AT286,3))</f>
        <v>#REF!</v>
      </c>
      <c r="AV286" s="201" t="e">
        <f>IF(#REF!&gt;0,#REF!*#REF!/1000,"")</f>
        <v>#REF!</v>
      </c>
      <c r="AW286" s="201" t="e">
        <f>IF(#REF!&gt;0,#REF!*#REF!/1000,"")</f>
        <v>#REF!</v>
      </c>
      <c r="AX286" s="74" t="e">
        <f t="shared" si="59"/>
        <v>#REF!</v>
      </c>
      <c r="AY286" s="74" t="e">
        <f t="shared" si="60"/>
        <v>#REF!</v>
      </c>
      <c r="AZ286" s="201" t="e">
        <f>IF(ISNA(AX286),"",AX286*#REF!)</f>
        <v>#REF!</v>
      </c>
      <c r="BA286" s="201" t="e">
        <f>IF(ISNA(AY286),"",AY286*#REF!)</f>
        <v>#REF!</v>
      </c>
      <c r="BB286" s="78" t="e">
        <f>IF(#REF!&gt;0,DQ$40,"")</f>
        <v>#REF!</v>
      </c>
      <c r="BC286" s="99"/>
      <c r="BD286" s="650"/>
      <c r="BE286" s="652" t="e">
        <f>IF(OR(#REF!="",F286=""),"",ROUND(#REF!/10^3*F286,3))</f>
        <v>#REF!</v>
      </c>
      <c r="BF286" s="412" t="e">
        <f>IF(#REF!&gt;0,#REF!*#REF!/1000,"")</f>
        <v>#REF!</v>
      </c>
      <c r="BG286" s="412" t="e">
        <f>IF(#REF!&gt;0,#REF!*#REF!/1000,"")</f>
        <v>#REF!</v>
      </c>
      <c r="BH286" s="413" t="e">
        <f>IF(OR(#REF!="●",#REF!="●",#REF!="●",#REF!="●"),"",IF(#REF!="","",#REF!))</f>
        <v>#REF!</v>
      </c>
      <c r="BI286" s="413" t="e">
        <f>IF(OR(#REF!="●",#REF!="●",#REF!="●",#REF!="●"),"",IF(#REF!="","",#REF!))</f>
        <v>#REF!</v>
      </c>
      <c r="BJ286" s="412" t="e">
        <f>IF(ISNA(L286),"",L286*#REF!)</f>
        <v>#REF!</v>
      </c>
      <c r="BK286" s="412" t="e">
        <f>IF(ISNA(M286),"",M286*#REF!)</f>
        <v>#REF!</v>
      </c>
      <c r="BL286" s="415" t="e">
        <f>IF(#REF!&gt;0,DQ$6,"")</f>
        <v>#REF!</v>
      </c>
      <c r="BM286" s="361" t="e">
        <f>IF(#REF!="","",VLOOKUP(#REF!,#REF!,7,0))</f>
        <v>#REF!</v>
      </c>
      <c r="BN286" s="201" t="e">
        <f>IF(OR(#REF!="",BM286=""),"",ROUND(#REF!/10^3*BM286,3))</f>
        <v>#REF!</v>
      </c>
      <c r="BO286" s="201" t="e">
        <f>IF(#REF!&gt;0,#REF!*#REF!/1000,"")</f>
        <v>#REF!</v>
      </c>
      <c r="BP286" s="201" t="e">
        <f>IF(#REF!&gt;0,#REF!*#REF!/1000,"")</f>
        <v>#REF!</v>
      </c>
      <c r="BQ286" s="74" t="e">
        <f t="shared" si="61"/>
        <v>#REF!</v>
      </c>
      <c r="BR286" s="74" t="e">
        <f t="shared" si="62"/>
        <v>#REF!</v>
      </c>
      <c r="BS286" s="201" t="e">
        <f>IF(ISNA(BQ286),"",BQ286*#REF!)</f>
        <v>#REF!</v>
      </c>
      <c r="BT286" s="201" t="e">
        <f>IF(ISNA(BR286),"",BR286*#REF!)</f>
        <v>#REF!</v>
      </c>
      <c r="BU286" s="78" t="e">
        <f>IF(#REF!&gt;0,DQ$57,"")</f>
        <v>#REF!</v>
      </c>
      <c r="BV286" s="99"/>
      <c r="BW286" s="411"/>
      <c r="BX286" s="412" t="e">
        <f>IF(OR(#REF!="",F286=""),"",ROUND(#REF!/10^3*F286,3))</f>
        <v>#REF!</v>
      </c>
      <c r="BY286" s="412" t="e">
        <f>IF(#REF!&gt;0,#REF!*#REF!/1000,"")</f>
        <v>#REF!</v>
      </c>
      <c r="BZ286" s="412" t="e">
        <f>IF(#REF!&gt;0,#REF!*#REF!/1000,"")</f>
        <v>#REF!</v>
      </c>
      <c r="CA286" s="413" t="e">
        <f>IF(OR(#REF!="●",#REF!="●",#REF!="●",#REF!="●",#REF!="●"),"",IF(#REF!="","",#REF!))</f>
        <v>#REF!</v>
      </c>
      <c r="CB286" s="413" t="e">
        <f>IF(OR(#REF!="●",#REF!="●",#REF!="●",#REF!="●",#REF!="●"),"",IF(#REF!="","",#REF!))</f>
        <v>#REF!</v>
      </c>
      <c r="CC286" s="412" t="e">
        <f>IF(ISNA(L286),"",L286*#REF!)</f>
        <v>#REF!</v>
      </c>
      <c r="CD286" s="412" t="e">
        <f>IF(ISNA(M286),"",M286*#REF!)</f>
        <v>#REF!</v>
      </c>
      <c r="CE286" s="415" t="e">
        <f>IF(#REF!&gt;0,DQ$6,"")</f>
        <v>#REF!</v>
      </c>
      <c r="CF286" s="361" t="e">
        <f>IF(#REF!="","",VLOOKUP(#REF!,#REF!,7,0))</f>
        <v>#REF!</v>
      </c>
      <c r="CG286" s="201" t="e">
        <f>IF(OR(#REF!="",CF286=""),"",ROUND(#REF!/10^3*CF286,3))</f>
        <v>#REF!</v>
      </c>
      <c r="CH286" s="201" t="e">
        <f>IF(#REF!&gt;0,#REF!*#REF!/1000,"")</f>
        <v>#REF!</v>
      </c>
      <c r="CI286" s="201" t="e">
        <f>IF(#REF!&gt;0,#REF!*#REF!/1000,"")</f>
        <v>#REF!</v>
      </c>
      <c r="CJ286" s="74" t="e">
        <f t="shared" si="63"/>
        <v>#REF!</v>
      </c>
      <c r="CK286" s="74" t="e">
        <f t="shared" si="64"/>
        <v>#REF!</v>
      </c>
      <c r="CL286" s="201" t="e">
        <f>IF(ISNA(CJ286),"",CJ286*#REF!)</f>
        <v>#REF!</v>
      </c>
      <c r="CM286" s="201" t="e">
        <f>IF(ISNA(CK286),"",CK286*#REF!)</f>
        <v>#REF!</v>
      </c>
      <c r="CN286" s="101" t="e">
        <f>IF(#REF!&gt;0,DQ$57,"")</f>
        <v>#REF!</v>
      </c>
      <c r="CO286" s="84"/>
      <c r="CP286" s="2"/>
      <c r="CQ286" s="2"/>
      <c r="CR286" s="2"/>
      <c r="CS286" s="2"/>
      <c r="CT286" s="2"/>
      <c r="CU286" s="2"/>
      <c r="CV286" s="2"/>
      <c r="CX286" s="2"/>
      <c r="CY286" s="2"/>
      <c r="CZ286" s="2"/>
      <c r="DA286" s="2"/>
      <c r="DB286" s="2"/>
      <c r="DC286" s="2"/>
      <c r="DD286" s="2"/>
      <c r="DE286" s="2"/>
      <c r="DF286" s="2"/>
      <c r="DG286" s="2"/>
      <c r="DJ286" s="4"/>
    </row>
    <row r="287" spans="2:121" ht="18" customHeight="1">
      <c r="B287" s="151" t="e">
        <f>IF(#REF!="","",VLOOKUP(#REF!,$CX$11:$DG$26,9,0))</f>
        <v>#REF!</v>
      </c>
      <c r="C287" s="64" t="e">
        <f>IF(#REF!="",0,VLOOKUP(#REF!,$CP$11:$CQ$16,2,0))</f>
        <v>#REF!</v>
      </c>
      <c r="D287" s="65" t="e">
        <f>IF(#REF!="",0,VLOOKUP(#REF!,$CX$11:$CY$26,2,0))</f>
        <v>#REF!</v>
      </c>
      <c r="E287" s="152" t="e">
        <f t="shared" si="54"/>
        <v>#REF!</v>
      </c>
      <c r="F287" s="155" t="e">
        <f>IF(#REF!="","",VLOOKUP(#REF!,#REF!,7,0))</f>
        <v>#REF!</v>
      </c>
      <c r="G287" s="201" t="e">
        <f>IF(OR(#REF!="",F287=""),"",ROUND(#REF!/10^3*F287,3))</f>
        <v>#REF!</v>
      </c>
      <c r="H287" s="201" t="e">
        <f>IF(#REF!&gt;0,#REF!*#REF!/1000,"")</f>
        <v>#REF!</v>
      </c>
      <c r="I287" s="201" t="e">
        <f>IF(#REF!&gt;0,#REF!*#REF!/1000,"")</f>
        <v>#REF!</v>
      </c>
      <c r="J287" s="51" t="e">
        <f>IF(#REF!="●","",IF(#REF!="","",#REF!))</f>
        <v>#REF!</v>
      </c>
      <c r="K287" s="51" t="e">
        <f>IF(#REF!="●","",IF(#REF!="","",#REF!))</f>
        <v>#REF!</v>
      </c>
      <c r="L287" s="74" t="e">
        <f t="shared" si="55"/>
        <v>#REF!</v>
      </c>
      <c r="M287" s="74" t="e">
        <f t="shared" si="56"/>
        <v>#REF!</v>
      </c>
      <c r="N287" s="201" t="e">
        <f>IF(ISNA(L287),"",L287*#REF!)</f>
        <v>#REF!</v>
      </c>
      <c r="O287" s="201" t="e">
        <f>IF(ISNA(M287),"",M287*#REF!)</f>
        <v>#REF!</v>
      </c>
      <c r="P287" s="78" t="e">
        <f>IF(#REF!&gt;0,DQ$6,"")</f>
        <v>#REF!</v>
      </c>
      <c r="Q287" s="99"/>
      <c r="R287" s="411"/>
      <c r="S287" s="412" t="e">
        <f>IF(OR(#REF!="",F287=""),"",ROUND(#REF!/10^3*F287,3))</f>
        <v>#REF!</v>
      </c>
      <c r="T287" s="412" t="e">
        <f>IF(#REF!&gt;0,#REF!*#REF!/1000,"")</f>
        <v>#REF!</v>
      </c>
      <c r="U287" s="412" t="e">
        <f>IF(#REF!&gt;0,#REF!*#REF!/1000,"")</f>
        <v>#REF!</v>
      </c>
      <c r="V287" s="413" t="e">
        <f>IF(OR(#REF!="●",#REF!="●"),"",IF(#REF!="","",#REF!))</f>
        <v>#REF!</v>
      </c>
      <c r="W287" s="413" t="e">
        <f>IF(OR(#REF!="●",#REF!="●"),"",IF(#REF!="","",#REF!))</f>
        <v>#REF!</v>
      </c>
      <c r="X287" s="412" t="e">
        <f>IF(ISNA(L287),"",L287*#REF!)</f>
        <v>#REF!</v>
      </c>
      <c r="Y287" s="412" t="e">
        <f>IF(ISNA(M287),"",M287*#REF!)</f>
        <v>#REF!</v>
      </c>
      <c r="Z287" s="414" t="e">
        <f>IF(#REF!&gt;0,DQ$6,"")</f>
        <v>#REF!</v>
      </c>
      <c r="AA287" s="95" t="e">
        <f>IF(#REF!="","",VLOOKUP(#REF!,#REF!,7,0))</f>
        <v>#REF!</v>
      </c>
      <c r="AB287" s="201" t="e">
        <f>IF(OR(#REF!="",AA287=""),"",ROUND(#REF!/10^3*AA287,3))</f>
        <v>#REF!</v>
      </c>
      <c r="AC287" s="201" t="e">
        <f>IF(#REF!&gt;0,#REF!*#REF!/1000,"")</f>
        <v>#REF!</v>
      </c>
      <c r="AD287" s="201" t="e">
        <f>IF(#REF!&gt;0,#REF!*#REF!/1000,"")</f>
        <v>#REF!</v>
      </c>
      <c r="AE287" s="74" t="e">
        <f t="shared" si="57"/>
        <v>#REF!</v>
      </c>
      <c r="AF287" s="74" t="e">
        <f t="shared" si="58"/>
        <v>#REF!</v>
      </c>
      <c r="AG287" s="201" t="e">
        <f>IF(ISNA(AE287),"",AE287*#REF!)</f>
        <v>#REF!</v>
      </c>
      <c r="AH287" s="201" t="e">
        <f>IF(ISNA(AF287),"",AF287*#REF!)</f>
        <v>#REF!</v>
      </c>
      <c r="AI287" s="78" t="e">
        <f>IF(#REF!&gt;0,DQ$23,"")</f>
        <v>#REF!</v>
      </c>
      <c r="AJ287" s="99"/>
      <c r="AK287" s="411"/>
      <c r="AL287" s="412" t="e">
        <f>IF(OR(#REF!="",F287=""),"",ROUND(#REF!/10^3*F287,3))</f>
        <v>#REF!</v>
      </c>
      <c r="AM287" s="412" t="e">
        <f>IF(#REF!&gt;0,#REF!*#REF!/1000,"")</f>
        <v>#REF!</v>
      </c>
      <c r="AN287" s="412" t="e">
        <f>IF(#REF!&gt;0,#REF!*#REF!/1000,"")</f>
        <v>#REF!</v>
      </c>
      <c r="AO287" s="413" t="e">
        <f>IF(OR(#REF!="●",#REF!="●",#REF!="●"),"",IF(#REF!="","",#REF!))</f>
        <v>#REF!</v>
      </c>
      <c r="AP287" s="413" t="e">
        <f>IF(OR(#REF!="●",#REF!="●",#REF!="●"),"",IF(#REF!="","",#REF!))</f>
        <v>#REF!</v>
      </c>
      <c r="AQ287" s="412" t="e">
        <f>IF(ISNA(L287),"",L287*#REF!)</f>
        <v>#REF!</v>
      </c>
      <c r="AR287" s="412" t="e">
        <f>IF(ISNA(M287),"",M287*#REF!)</f>
        <v>#REF!</v>
      </c>
      <c r="AS287" s="414" t="e">
        <f>IF(#REF!&gt;0,DQ$6,"")</f>
        <v>#REF!</v>
      </c>
      <c r="AT287" s="95" t="e">
        <f>IF(#REF!="","",VLOOKUP(#REF!,#REF!,7,0))</f>
        <v>#REF!</v>
      </c>
      <c r="AU287" s="201" t="e">
        <f>IF(OR(#REF!="",AT287=""),"",ROUND(#REF!/10^3*AT287,3))</f>
        <v>#REF!</v>
      </c>
      <c r="AV287" s="201" t="e">
        <f>IF(#REF!&gt;0,#REF!*#REF!/1000,"")</f>
        <v>#REF!</v>
      </c>
      <c r="AW287" s="201" t="e">
        <f>IF(#REF!&gt;0,#REF!*#REF!/1000,"")</f>
        <v>#REF!</v>
      </c>
      <c r="AX287" s="74" t="e">
        <f t="shared" si="59"/>
        <v>#REF!</v>
      </c>
      <c r="AY287" s="74" t="e">
        <f t="shared" si="60"/>
        <v>#REF!</v>
      </c>
      <c r="AZ287" s="201" t="e">
        <f>IF(ISNA(AX287),"",AX287*#REF!)</f>
        <v>#REF!</v>
      </c>
      <c r="BA287" s="201" t="e">
        <f>IF(ISNA(AY287),"",AY287*#REF!)</f>
        <v>#REF!</v>
      </c>
      <c r="BB287" s="78" t="e">
        <f>IF(#REF!&gt;0,DQ$40,"")</f>
        <v>#REF!</v>
      </c>
      <c r="BC287" s="99"/>
      <c r="BD287" s="650"/>
      <c r="BE287" s="652" t="e">
        <f>IF(OR(#REF!="",F287=""),"",ROUND(#REF!/10^3*F287,3))</f>
        <v>#REF!</v>
      </c>
      <c r="BF287" s="412" t="e">
        <f>IF(#REF!&gt;0,#REF!*#REF!/1000,"")</f>
        <v>#REF!</v>
      </c>
      <c r="BG287" s="412" t="e">
        <f>IF(#REF!&gt;0,#REF!*#REF!/1000,"")</f>
        <v>#REF!</v>
      </c>
      <c r="BH287" s="413" t="e">
        <f>IF(OR(#REF!="●",#REF!="●",#REF!="●",#REF!="●"),"",IF(#REF!="","",#REF!))</f>
        <v>#REF!</v>
      </c>
      <c r="BI287" s="413" t="e">
        <f>IF(OR(#REF!="●",#REF!="●",#REF!="●",#REF!="●"),"",IF(#REF!="","",#REF!))</f>
        <v>#REF!</v>
      </c>
      <c r="BJ287" s="412" t="e">
        <f>IF(ISNA(L287),"",L287*#REF!)</f>
        <v>#REF!</v>
      </c>
      <c r="BK287" s="412" t="e">
        <f>IF(ISNA(M287),"",M287*#REF!)</f>
        <v>#REF!</v>
      </c>
      <c r="BL287" s="415" t="e">
        <f>IF(#REF!&gt;0,DQ$6,"")</f>
        <v>#REF!</v>
      </c>
      <c r="BM287" s="361" t="e">
        <f>IF(#REF!="","",VLOOKUP(#REF!,#REF!,7,0))</f>
        <v>#REF!</v>
      </c>
      <c r="BN287" s="201" t="e">
        <f>IF(OR(#REF!="",BM287=""),"",ROUND(#REF!/10^3*BM287,3))</f>
        <v>#REF!</v>
      </c>
      <c r="BO287" s="201" t="e">
        <f>IF(#REF!&gt;0,#REF!*#REF!/1000,"")</f>
        <v>#REF!</v>
      </c>
      <c r="BP287" s="201" t="e">
        <f>IF(#REF!&gt;0,#REF!*#REF!/1000,"")</f>
        <v>#REF!</v>
      </c>
      <c r="BQ287" s="74" t="e">
        <f t="shared" si="61"/>
        <v>#REF!</v>
      </c>
      <c r="BR287" s="74" t="e">
        <f t="shared" si="62"/>
        <v>#REF!</v>
      </c>
      <c r="BS287" s="201" t="e">
        <f>IF(ISNA(BQ287),"",BQ287*#REF!)</f>
        <v>#REF!</v>
      </c>
      <c r="BT287" s="201" t="e">
        <f>IF(ISNA(BR287),"",BR287*#REF!)</f>
        <v>#REF!</v>
      </c>
      <c r="BU287" s="78" t="e">
        <f>IF(#REF!&gt;0,DQ$57,"")</f>
        <v>#REF!</v>
      </c>
      <c r="BV287" s="99"/>
      <c r="BW287" s="411"/>
      <c r="BX287" s="412" t="e">
        <f>IF(OR(#REF!="",F287=""),"",ROUND(#REF!/10^3*F287,3))</f>
        <v>#REF!</v>
      </c>
      <c r="BY287" s="412" t="e">
        <f>IF(#REF!&gt;0,#REF!*#REF!/1000,"")</f>
        <v>#REF!</v>
      </c>
      <c r="BZ287" s="412" t="e">
        <f>IF(#REF!&gt;0,#REF!*#REF!/1000,"")</f>
        <v>#REF!</v>
      </c>
      <c r="CA287" s="413" t="e">
        <f>IF(OR(#REF!="●",#REF!="●",#REF!="●",#REF!="●",#REF!="●"),"",IF(#REF!="","",#REF!))</f>
        <v>#REF!</v>
      </c>
      <c r="CB287" s="413" t="e">
        <f>IF(OR(#REF!="●",#REF!="●",#REF!="●",#REF!="●",#REF!="●"),"",IF(#REF!="","",#REF!))</f>
        <v>#REF!</v>
      </c>
      <c r="CC287" s="412" t="e">
        <f>IF(ISNA(L287),"",L287*#REF!)</f>
        <v>#REF!</v>
      </c>
      <c r="CD287" s="412" t="e">
        <f>IF(ISNA(M287),"",M287*#REF!)</f>
        <v>#REF!</v>
      </c>
      <c r="CE287" s="415" t="e">
        <f>IF(#REF!&gt;0,DQ$6,"")</f>
        <v>#REF!</v>
      </c>
      <c r="CF287" s="361" t="e">
        <f>IF(#REF!="","",VLOOKUP(#REF!,#REF!,7,0))</f>
        <v>#REF!</v>
      </c>
      <c r="CG287" s="201" t="e">
        <f>IF(OR(#REF!="",CF287=""),"",ROUND(#REF!/10^3*CF287,3))</f>
        <v>#REF!</v>
      </c>
      <c r="CH287" s="201" t="e">
        <f>IF(#REF!&gt;0,#REF!*#REF!/1000,"")</f>
        <v>#REF!</v>
      </c>
      <c r="CI287" s="201" t="e">
        <f>IF(#REF!&gt;0,#REF!*#REF!/1000,"")</f>
        <v>#REF!</v>
      </c>
      <c r="CJ287" s="74" t="e">
        <f t="shared" si="63"/>
        <v>#REF!</v>
      </c>
      <c r="CK287" s="74" t="e">
        <f t="shared" si="64"/>
        <v>#REF!</v>
      </c>
      <c r="CL287" s="201" t="e">
        <f>IF(ISNA(CJ287),"",CJ287*#REF!)</f>
        <v>#REF!</v>
      </c>
      <c r="CM287" s="201" t="e">
        <f>IF(ISNA(CK287),"",CK287*#REF!)</f>
        <v>#REF!</v>
      </c>
      <c r="CN287" s="101" t="e">
        <f>IF(#REF!&gt;0,DQ$57,"")</f>
        <v>#REF!</v>
      </c>
      <c r="CO287" s="84"/>
      <c r="CP287" s="2"/>
      <c r="CQ287" s="2"/>
      <c r="CR287" s="2"/>
      <c r="CS287" s="2"/>
      <c r="CT287" s="2"/>
      <c r="CU287" s="2"/>
      <c r="CV287" s="2"/>
      <c r="CX287" s="2"/>
      <c r="CY287" s="2"/>
      <c r="CZ287" s="2"/>
      <c r="DA287" s="2"/>
      <c r="DB287" s="2"/>
      <c r="DC287" s="2"/>
      <c r="DD287" s="2"/>
      <c r="DE287" s="2"/>
      <c r="DF287" s="2"/>
      <c r="DG287" s="2"/>
      <c r="DJ287" s="4"/>
    </row>
    <row r="288" spans="2:121" ht="18" customHeight="1">
      <c r="B288" s="151" t="e">
        <f>IF(#REF!="","",VLOOKUP(#REF!,$CX$11:$DG$26,9,0))</f>
        <v>#REF!</v>
      </c>
      <c r="C288" s="64" t="e">
        <f>IF(#REF!="",0,VLOOKUP(#REF!,$CP$11:$CQ$16,2,0))</f>
        <v>#REF!</v>
      </c>
      <c r="D288" s="65" t="e">
        <f>IF(#REF!="",0,VLOOKUP(#REF!,$CX$11:$CY$26,2,0))</f>
        <v>#REF!</v>
      </c>
      <c r="E288" s="152" t="e">
        <f t="shared" si="54"/>
        <v>#REF!</v>
      </c>
      <c r="F288" s="155" t="e">
        <f>IF(#REF!="","",VLOOKUP(#REF!,#REF!,7,0))</f>
        <v>#REF!</v>
      </c>
      <c r="G288" s="201" t="e">
        <f>IF(OR(#REF!="",F288=""),"",ROUND(#REF!/10^3*F288,3))</f>
        <v>#REF!</v>
      </c>
      <c r="H288" s="201" t="e">
        <f>IF(#REF!&gt;0,#REF!*#REF!/1000,"")</f>
        <v>#REF!</v>
      </c>
      <c r="I288" s="201" t="e">
        <f>IF(#REF!&gt;0,#REF!*#REF!/1000,"")</f>
        <v>#REF!</v>
      </c>
      <c r="J288" s="51" t="e">
        <f>IF(#REF!="●","",IF(#REF!="","",#REF!))</f>
        <v>#REF!</v>
      </c>
      <c r="K288" s="51" t="e">
        <f>IF(#REF!="●","",IF(#REF!="","",#REF!))</f>
        <v>#REF!</v>
      </c>
      <c r="L288" s="74" t="e">
        <f t="shared" si="55"/>
        <v>#REF!</v>
      </c>
      <c r="M288" s="74" t="e">
        <f t="shared" si="56"/>
        <v>#REF!</v>
      </c>
      <c r="N288" s="201" t="e">
        <f>IF(ISNA(L288),"",L288*#REF!)</f>
        <v>#REF!</v>
      </c>
      <c r="O288" s="201" t="e">
        <f>IF(ISNA(M288),"",M288*#REF!)</f>
        <v>#REF!</v>
      </c>
      <c r="P288" s="78" t="e">
        <f>IF(#REF!&gt;0,DQ$6,"")</f>
        <v>#REF!</v>
      </c>
      <c r="Q288" s="99"/>
      <c r="R288" s="411"/>
      <c r="S288" s="412" t="e">
        <f>IF(OR(#REF!="",F288=""),"",ROUND(#REF!/10^3*F288,3))</f>
        <v>#REF!</v>
      </c>
      <c r="T288" s="412" t="e">
        <f>IF(#REF!&gt;0,#REF!*#REF!/1000,"")</f>
        <v>#REF!</v>
      </c>
      <c r="U288" s="412" t="e">
        <f>IF(#REF!&gt;0,#REF!*#REF!/1000,"")</f>
        <v>#REF!</v>
      </c>
      <c r="V288" s="413" t="e">
        <f>IF(OR(#REF!="●",#REF!="●"),"",IF(#REF!="","",#REF!))</f>
        <v>#REF!</v>
      </c>
      <c r="W288" s="413" t="e">
        <f>IF(OR(#REF!="●",#REF!="●"),"",IF(#REF!="","",#REF!))</f>
        <v>#REF!</v>
      </c>
      <c r="X288" s="412" t="e">
        <f>IF(ISNA(L288),"",L288*#REF!)</f>
        <v>#REF!</v>
      </c>
      <c r="Y288" s="412" t="e">
        <f>IF(ISNA(M288),"",M288*#REF!)</f>
        <v>#REF!</v>
      </c>
      <c r="Z288" s="414" t="e">
        <f>IF(#REF!&gt;0,DQ$6,"")</f>
        <v>#REF!</v>
      </c>
      <c r="AA288" s="95" t="e">
        <f>IF(#REF!="","",VLOOKUP(#REF!,#REF!,7,0))</f>
        <v>#REF!</v>
      </c>
      <c r="AB288" s="201" t="e">
        <f>IF(OR(#REF!="",AA288=""),"",ROUND(#REF!/10^3*AA288,3))</f>
        <v>#REF!</v>
      </c>
      <c r="AC288" s="201" t="e">
        <f>IF(#REF!&gt;0,#REF!*#REF!/1000,"")</f>
        <v>#REF!</v>
      </c>
      <c r="AD288" s="201" t="e">
        <f>IF(#REF!&gt;0,#REF!*#REF!/1000,"")</f>
        <v>#REF!</v>
      </c>
      <c r="AE288" s="74" t="e">
        <f t="shared" si="57"/>
        <v>#REF!</v>
      </c>
      <c r="AF288" s="74" t="e">
        <f t="shared" si="58"/>
        <v>#REF!</v>
      </c>
      <c r="AG288" s="201" t="e">
        <f>IF(ISNA(AE288),"",AE288*#REF!)</f>
        <v>#REF!</v>
      </c>
      <c r="AH288" s="201" t="e">
        <f>IF(ISNA(AF288),"",AF288*#REF!)</f>
        <v>#REF!</v>
      </c>
      <c r="AI288" s="78" t="e">
        <f>IF(#REF!&gt;0,DQ$23,"")</f>
        <v>#REF!</v>
      </c>
      <c r="AJ288" s="99"/>
      <c r="AK288" s="411"/>
      <c r="AL288" s="412" t="e">
        <f>IF(OR(#REF!="",F288=""),"",ROUND(#REF!/10^3*F288,3))</f>
        <v>#REF!</v>
      </c>
      <c r="AM288" s="412" t="e">
        <f>IF(#REF!&gt;0,#REF!*#REF!/1000,"")</f>
        <v>#REF!</v>
      </c>
      <c r="AN288" s="412" t="e">
        <f>IF(#REF!&gt;0,#REF!*#REF!/1000,"")</f>
        <v>#REF!</v>
      </c>
      <c r="AO288" s="413" t="e">
        <f>IF(OR(#REF!="●",#REF!="●",#REF!="●"),"",IF(#REF!="","",#REF!))</f>
        <v>#REF!</v>
      </c>
      <c r="AP288" s="413" t="e">
        <f>IF(OR(#REF!="●",#REF!="●",#REF!="●"),"",IF(#REF!="","",#REF!))</f>
        <v>#REF!</v>
      </c>
      <c r="AQ288" s="412" t="e">
        <f>IF(ISNA(L288),"",L288*#REF!)</f>
        <v>#REF!</v>
      </c>
      <c r="AR288" s="412" t="e">
        <f>IF(ISNA(M288),"",M288*#REF!)</f>
        <v>#REF!</v>
      </c>
      <c r="AS288" s="414" t="e">
        <f>IF(#REF!&gt;0,DQ$6,"")</f>
        <v>#REF!</v>
      </c>
      <c r="AT288" s="95" t="e">
        <f>IF(#REF!="","",VLOOKUP(#REF!,#REF!,7,0))</f>
        <v>#REF!</v>
      </c>
      <c r="AU288" s="201" t="e">
        <f>IF(OR(#REF!="",AT288=""),"",ROUND(#REF!/10^3*AT288,3))</f>
        <v>#REF!</v>
      </c>
      <c r="AV288" s="201" t="e">
        <f>IF(#REF!&gt;0,#REF!*#REF!/1000,"")</f>
        <v>#REF!</v>
      </c>
      <c r="AW288" s="201" t="e">
        <f>IF(#REF!&gt;0,#REF!*#REF!/1000,"")</f>
        <v>#REF!</v>
      </c>
      <c r="AX288" s="74" t="e">
        <f t="shared" si="59"/>
        <v>#REF!</v>
      </c>
      <c r="AY288" s="74" t="e">
        <f t="shared" si="60"/>
        <v>#REF!</v>
      </c>
      <c r="AZ288" s="201" t="e">
        <f>IF(ISNA(AX288),"",AX288*#REF!)</f>
        <v>#REF!</v>
      </c>
      <c r="BA288" s="201" t="e">
        <f>IF(ISNA(AY288),"",AY288*#REF!)</f>
        <v>#REF!</v>
      </c>
      <c r="BB288" s="78" t="e">
        <f>IF(#REF!&gt;0,DQ$40,"")</f>
        <v>#REF!</v>
      </c>
      <c r="BC288" s="99"/>
      <c r="BD288" s="650"/>
      <c r="BE288" s="652" t="e">
        <f>IF(OR(#REF!="",F288=""),"",ROUND(#REF!/10^3*F288,3))</f>
        <v>#REF!</v>
      </c>
      <c r="BF288" s="412" t="e">
        <f>IF(#REF!&gt;0,#REF!*#REF!/1000,"")</f>
        <v>#REF!</v>
      </c>
      <c r="BG288" s="412" t="e">
        <f>IF(#REF!&gt;0,#REF!*#REF!/1000,"")</f>
        <v>#REF!</v>
      </c>
      <c r="BH288" s="413" t="e">
        <f>IF(OR(#REF!="●",#REF!="●",#REF!="●",#REF!="●"),"",IF(#REF!="","",#REF!))</f>
        <v>#REF!</v>
      </c>
      <c r="BI288" s="413" t="e">
        <f>IF(OR(#REF!="●",#REF!="●",#REF!="●",#REF!="●"),"",IF(#REF!="","",#REF!))</f>
        <v>#REF!</v>
      </c>
      <c r="BJ288" s="412" t="e">
        <f>IF(ISNA(L288),"",L288*#REF!)</f>
        <v>#REF!</v>
      </c>
      <c r="BK288" s="412" t="e">
        <f>IF(ISNA(M288),"",M288*#REF!)</f>
        <v>#REF!</v>
      </c>
      <c r="BL288" s="415" t="e">
        <f>IF(#REF!&gt;0,DQ$6,"")</f>
        <v>#REF!</v>
      </c>
      <c r="BM288" s="361" t="e">
        <f>IF(#REF!="","",VLOOKUP(#REF!,#REF!,7,0))</f>
        <v>#REF!</v>
      </c>
      <c r="BN288" s="201" t="e">
        <f>IF(OR(#REF!="",BM288=""),"",ROUND(#REF!/10^3*BM288,3))</f>
        <v>#REF!</v>
      </c>
      <c r="BO288" s="201" t="e">
        <f>IF(#REF!&gt;0,#REF!*#REF!/1000,"")</f>
        <v>#REF!</v>
      </c>
      <c r="BP288" s="201" t="e">
        <f>IF(#REF!&gt;0,#REF!*#REF!/1000,"")</f>
        <v>#REF!</v>
      </c>
      <c r="BQ288" s="74" t="e">
        <f t="shared" si="61"/>
        <v>#REF!</v>
      </c>
      <c r="BR288" s="74" t="e">
        <f t="shared" si="62"/>
        <v>#REF!</v>
      </c>
      <c r="BS288" s="201" t="e">
        <f>IF(ISNA(BQ288),"",BQ288*#REF!)</f>
        <v>#REF!</v>
      </c>
      <c r="BT288" s="201" t="e">
        <f>IF(ISNA(BR288),"",BR288*#REF!)</f>
        <v>#REF!</v>
      </c>
      <c r="BU288" s="78" t="e">
        <f>IF(#REF!&gt;0,DQ$57,"")</f>
        <v>#REF!</v>
      </c>
      <c r="BV288" s="99"/>
      <c r="BW288" s="411"/>
      <c r="BX288" s="412" t="e">
        <f>IF(OR(#REF!="",F288=""),"",ROUND(#REF!/10^3*F288,3))</f>
        <v>#REF!</v>
      </c>
      <c r="BY288" s="412" t="e">
        <f>IF(#REF!&gt;0,#REF!*#REF!/1000,"")</f>
        <v>#REF!</v>
      </c>
      <c r="BZ288" s="412" t="e">
        <f>IF(#REF!&gt;0,#REF!*#REF!/1000,"")</f>
        <v>#REF!</v>
      </c>
      <c r="CA288" s="413" t="e">
        <f>IF(OR(#REF!="●",#REF!="●",#REF!="●",#REF!="●",#REF!="●"),"",IF(#REF!="","",#REF!))</f>
        <v>#REF!</v>
      </c>
      <c r="CB288" s="413" t="e">
        <f>IF(OR(#REF!="●",#REF!="●",#REF!="●",#REF!="●",#REF!="●"),"",IF(#REF!="","",#REF!))</f>
        <v>#REF!</v>
      </c>
      <c r="CC288" s="412" t="e">
        <f>IF(ISNA(L288),"",L288*#REF!)</f>
        <v>#REF!</v>
      </c>
      <c r="CD288" s="412" t="e">
        <f>IF(ISNA(M288),"",M288*#REF!)</f>
        <v>#REF!</v>
      </c>
      <c r="CE288" s="415" t="e">
        <f>IF(#REF!&gt;0,DQ$6,"")</f>
        <v>#REF!</v>
      </c>
      <c r="CF288" s="361" t="e">
        <f>IF(#REF!="","",VLOOKUP(#REF!,#REF!,7,0))</f>
        <v>#REF!</v>
      </c>
      <c r="CG288" s="201" t="e">
        <f>IF(OR(#REF!="",CF288=""),"",ROUND(#REF!/10^3*CF288,3))</f>
        <v>#REF!</v>
      </c>
      <c r="CH288" s="201" t="e">
        <f>IF(#REF!&gt;0,#REF!*#REF!/1000,"")</f>
        <v>#REF!</v>
      </c>
      <c r="CI288" s="201" t="e">
        <f>IF(#REF!&gt;0,#REF!*#REF!/1000,"")</f>
        <v>#REF!</v>
      </c>
      <c r="CJ288" s="74" t="e">
        <f t="shared" si="63"/>
        <v>#REF!</v>
      </c>
      <c r="CK288" s="74" t="e">
        <f t="shared" si="64"/>
        <v>#REF!</v>
      </c>
      <c r="CL288" s="201" t="e">
        <f>IF(ISNA(CJ288),"",CJ288*#REF!)</f>
        <v>#REF!</v>
      </c>
      <c r="CM288" s="201" t="e">
        <f>IF(ISNA(CK288),"",CK288*#REF!)</f>
        <v>#REF!</v>
      </c>
      <c r="CN288" s="101" t="e">
        <f>IF(#REF!&gt;0,DQ$57,"")</f>
        <v>#REF!</v>
      </c>
      <c r="CO288" s="84"/>
      <c r="CP288" s="2"/>
      <c r="CQ288" s="2"/>
      <c r="CR288" s="2"/>
      <c r="CS288" s="2"/>
      <c r="CT288" s="2"/>
      <c r="CU288" s="2"/>
      <c r="CV288" s="2"/>
      <c r="CX288" s="2"/>
      <c r="CY288" s="2"/>
      <c r="CZ288" s="2"/>
      <c r="DA288" s="2"/>
      <c r="DB288" s="2"/>
      <c r="DC288" s="2"/>
      <c r="DD288" s="2"/>
      <c r="DE288" s="2"/>
      <c r="DF288" s="2"/>
      <c r="DG288" s="2"/>
      <c r="DJ288" s="4"/>
    </row>
    <row r="289" spans="2:115" ht="18" customHeight="1">
      <c r="B289" s="151" t="e">
        <f>IF(#REF!="","",VLOOKUP(#REF!,$CX$11:$DG$26,9,0))</f>
        <v>#REF!</v>
      </c>
      <c r="C289" s="64" t="e">
        <f>IF(#REF!="",0,VLOOKUP(#REF!,$CP$11:$CQ$16,2,0))</f>
        <v>#REF!</v>
      </c>
      <c r="D289" s="65" t="e">
        <f>IF(#REF!="",0,VLOOKUP(#REF!,$CX$11:$CY$26,2,0))</f>
        <v>#REF!</v>
      </c>
      <c r="E289" s="152" t="e">
        <f t="shared" si="54"/>
        <v>#REF!</v>
      </c>
      <c r="F289" s="155" t="e">
        <f>IF(#REF!="","",VLOOKUP(#REF!,#REF!,7,0))</f>
        <v>#REF!</v>
      </c>
      <c r="G289" s="201" t="e">
        <f>IF(OR(#REF!="",F289=""),"",ROUND(#REF!/10^3*F289,3))</f>
        <v>#REF!</v>
      </c>
      <c r="H289" s="201" t="e">
        <f>IF(#REF!&gt;0,#REF!*#REF!/1000,"")</f>
        <v>#REF!</v>
      </c>
      <c r="I289" s="201" t="e">
        <f>IF(#REF!&gt;0,#REF!*#REF!/1000,"")</f>
        <v>#REF!</v>
      </c>
      <c r="J289" s="51" t="e">
        <f>IF(#REF!="●","",IF(#REF!="","",#REF!))</f>
        <v>#REF!</v>
      </c>
      <c r="K289" s="51" t="e">
        <f>IF(#REF!="●","",IF(#REF!="","",#REF!))</f>
        <v>#REF!</v>
      </c>
      <c r="L289" s="74" t="e">
        <f t="shared" si="55"/>
        <v>#REF!</v>
      </c>
      <c r="M289" s="74" t="e">
        <f t="shared" si="56"/>
        <v>#REF!</v>
      </c>
      <c r="N289" s="201" t="e">
        <f>IF(ISNA(L289),"",L289*#REF!)</f>
        <v>#REF!</v>
      </c>
      <c r="O289" s="201" t="e">
        <f>IF(ISNA(M289),"",M289*#REF!)</f>
        <v>#REF!</v>
      </c>
      <c r="P289" s="78" t="e">
        <f>IF(#REF!&gt;0,DQ$6,"")</f>
        <v>#REF!</v>
      </c>
      <c r="Q289" s="99"/>
      <c r="R289" s="411"/>
      <c r="S289" s="412" t="e">
        <f>IF(OR(#REF!="",F289=""),"",ROUND(#REF!/10^3*F289,3))</f>
        <v>#REF!</v>
      </c>
      <c r="T289" s="412" t="e">
        <f>IF(#REF!&gt;0,#REF!*#REF!/1000,"")</f>
        <v>#REF!</v>
      </c>
      <c r="U289" s="412" t="e">
        <f>IF(#REF!&gt;0,#REF!*#REF!/1000,"")</f>
        <v>#REF!</v>
      </c>
      <c r="V289" s="413" t="e">
        <f>IF(OR(#REF!="●",#REF!="●"),"",IF(#REF!="","",#REF!))</f>
        <v>#REF!</v>
      </c>
      <c r="W289" s="413" t="e">
        <f>IF(OR(#REF!="●",#REF!="●"),"",IF(#REF!="","",#REF!))</f>
        <v>#REF!</v>
      </c>
      <c r="X289" s="412" t="e">
        <f>IF(ISNA(L289),"",L289*#REF!)</f>
        <v>#REF!</v>
      </c>
      <c r="Y289" s="412" t="e">
        <f>IF(ISNA(M289),"",M289*#REF!)</f>
        <v>#REF!</v>
      </c>
      <c r="Z289" s="414" t="e">
        <f>IF(#REF!&gt;0,DQ$6,"")</f>
        <v>#REF!</v>
      </c>
      <c r="AA289" s="95" t="e">
        <f>IF(#REF!="","",VLOOKUP(#REF!,#REF!,7,0))</f>
        <v>#REF!</v>
      </c>
      <c r="AB289" s="201" t="e">
        <f>IF(OR(#REF!="",AA289=""),"",ROUND(#REF!/10^3*AA289,3))</f>
        <v>#REF!</v>
      </c>
      <c r="AC289" s="201" t="e">
        <f>IF(#REF!&gt;0,#REF!*#REF!/1000,"")</f>
        <v>#REF!</v>
      </c>
      <c r="AD289" s="201" t="e">
        <f>IF(#REF!&gt;0,#REF!*#REF!/1000,"")</f>
        <v>#REF!</v>
      </c>
      <c r="AE289" s="74" t="e">
        <f t="shared" si="57"/>
        <v>#REF!</v>
      </c>
      <c r="AF289" s="74" t="e">
        <f t="shared" si="58"/>
        <v>#REF!</v>
      </c>
      <c r="AG289" s="201" t="e">
        <f>IF(ISNA(AE289),"",AE289*#REF!)</f>
        <v>#REF!</v>
      </c>
      <c r="AH289" s="201" t="e">
        <f>IF(ISNA(AF289),"",AF289*#REF!)</f>
        <v>#REF!</v>
      </c>
      <c r="AI289" s="78" t="e">
        <f>IF(#REF!&gt;0,DQ$23,"")</f>
        <v>#REF!</v>
      </c>
      <c r="AJ289" s="99"/>
      <c r="AK289" s="411"/>
      <c r="AL289" s="412" t="e">
        <f>IF(OR(#REF!="",F289=""),"",ROUND(#REF!/10^3*F289,3))</f>
        <v>#REF!</v>
      </c>
      <c r="AM289" s="412" t="e">
        <f>IF(#REF!&gt;0,#REF!*#REF!/1000,"")</f>
        <v>#REF!</v>
      </c>
      <c r="AN289" s="412" t="e">
        <f>IF(#REF!&gt;0,#REF!*#REF!/1000,"")</f>
        <v>#REF!</v>
      </c>
      <c r="AO289" s="413" t="e">
        <f>IF(OR(#REF!="●",#REF!="●",#REF!="●"),"",IF(#REF!="","",#REF!))</f>
        <v>#REF!</v>
      </c>
      <c r="AP289" s="413" t="e">
        <f>IF(OR(#REF!="●",#REF!="●",#REF!="●"),"",IF(#REF!="","",#REF!))</f>
        <v>#REF!</v>
      </c>
      <c r="AQ289" s="412" t="e">
        <f>IF(ISNA(L289),"",L289*#REF!)</f>
        <v>#REF!</v>
      </c>
      <c r="AR289" s="412" t="e">
        <f>IF(ISNA(M289),"",M289*#REF!)</f>
        <v>#REF!</v>
      </c>
      <c r="AS289" s="414" t="e">
        <f>IF(#REF!&gt;0,DQ$6,"")</f>
        <v>#REF!</v>
      </c>
      <c r="AT289" s="95" t="e">
        <f>IF(#REF!="","",VLOOKUP(#REF!,#REF!,7,0))</f>
        <v>#REF!</v>
      </c>
      <c r="AU289" s="201" t="e">
        <f>IF(OR(#REF!="",AT289=""),"",ROUND(#REF!/10^3*AT289,3))</f>
        <v>#REF!</v>
      </c>
      <c r="AV289" s="201" t="e">
        <f>IF(#REF!&gt;0,#REF!*#REF!/1000,"")</f>
        <v>#REF!</v>
      </c>
      <c r="AW289" s="201" t="e">
        <f>IF(#REF!&gt;0,#REF!*#REF!/1000,"")</f>
        <v>#REF!</v>
      </c>
      <c r="AX289" s="74" t="e">
        <f t="shared" si="59"/>
        <v>#REF!</v>
      </c>
      <c r="AY289" s="74" t="e">
        <f t="shared" si="60"/>
        <v>#REF!</v>
      </c>
      <c r="AZ289" s="201" t="e">
        <f>IF(ISNA(AX289),"",AX289*#REF!)</f>
        <v>#REF!</v>
      </c>
      <c r="BA289" s="201" t="e">
        <f>IF(ISNA(AY289),"",AY289*#REF!)</f>
        <v>#REF!</v>
      </c>
      <c r="BB289" s="78" t="e">
        <f>IF(#REF!&gt;0,DQ$40,"")</f>
        <v>#REF!</v>
      </c>
      <c r="BC289" s="99"/>
      <c r="BD289" s="650"/>
      <c r="BE289" s="652" t="e">
        <f>IF(OR(#REF!="",F289=""),"",ROUND(#REF!/10^3*F289,3))</f>
        <v>#REF!</v>
      </c>
      <c r="BF289" s="412" t="e">
        <f>IF(#REF!&gt;0,#REF!*#REF!/1000,"")</f>
        <v>#REF!</v>
      </c>
      <c r="BG289" s="412" t="e">
        <f>IF(#REF!&gt;0,#REF!*#REF!/1000,"")</f>
        <v>#REF!</v>
      </c>
      <c r="BH289" s="413" t="e">
        <f>IF(OR(#REF!="●",#REF!="●",#REF!="●",#REF!="●"),"",IF(#REF!="","",#REF!))</f>
        <v>#REF!</v>
      </c>
      <c r="BI289" s="413" t="e">
        <f>IF(OR(#REF!="●",#REF!="●",#REF!="●",#REF!="●"),"",IF(#REF!="","",#REF!))</f>
        <v>#REF!</v>
      </c>
      <c r="BJ289" s="412" t="e">
        <f>IF(ISNA(L289),"",L289*#REF!)</f>
        <v>#REF!</v>
      </c>
      <c r="BK289" s="412" t="e">
        <f>IF(ISNA(M289),"",M289*#REF!)</f>
        <v>#REF!</v>
      </c>
      <c r="BL289" s="415" t="e">
        <f>IF(#REF!&gt;0,DQ$6,"")</f>
        <v>#REF!</v>
      </c>
      <c r="BM289" s="361" t="e">
        <f>IF(#REF!="","",VLOOKUP(#REF!,#REF!,7,0))</f>
        <v>#REF!</v>
      </c>
      <c r="BN289" s="201" t="e">
        <f>IF(OR(#REF!="",BM289=""),"",ROUND(#REF!/10^3*BM289,3))</f>
        <v>#REF!</v>
      </c>
      <c r="BO289" s="201" t="e">
        <f>IF(#REF!&gt;0,#REF!*#REF!/1000,"")</f>
        <v>#REF!</v>
      </c>
      <c r="BP289" s="201" t="e">
        <f>IF(#REF!&gt;0,#REF!*#REF!/1000,"")</f>
        <v>#REF!</v>
      </c>
      <c r="BQ289" s="74" t="e">
        <f t="shared" si="61"/>
        <v>#REF!</v>
      </c>
      <c r="BR289" s="74" t="e">
        <f t="shared" si="62"/>
        <v>#REF!</v>
      </c>
      <c r="BS289" s="201" t="e">
        <f>IF(ISNA(BQ289),"",BQ289*#REF!)</f>
        <v>#REF!</v>
      </c>
      <c r="BT289" s="201" t="e">
        <f>IF(ISNA(BR289),"",BR289*#REF!)</f>
        <v>#REF!</v>
      </c>
      <c r="BU289" s="78" t="e">
        <f>IF(#REF!&gt;0,DQ$57,"")</f>
        <v>#REF!</v>
      </c>
      <c r="BV289" s="99"/>
      <c r="BW289" s="411"/>
      <c r="BX289" s="412" t="e">
        <f>IF(OR(#REF!="",F289=""),"",ROUND(#REF!/10^3*F289,3))</f>
        <v>#REF!</v>
      </c>
      <c r="BY289" s="412" t="e">
        <f>IF(#REF!&gt;0,#REF!*#REF!/1000,"")</f>
        <v>#REF!</v>
      </c>
      <c r="BZ289" s="412" t="e">
        <f>IF(#REF!&gt;0,#REF!*#REF!/1000,"")</f>
        <v>#REF!</v>
      </c>
      <c r="CA289" s="413" t="e">
        <f>IF(OR(#REF!="●",#REF!="●",#REF!="●",#REF!="●",#REF!="●"),"",IF(#REF!="","",#REF!))</f>
        <v>#REF!</v>
      </c>
      <c r="CB289" s="413" t="e">
        <f>IF(OR(#REF!="●",#REF!="●",#REF!="●",#REF!="●",#REF!="●"),"",IF(#REF!="","",#REF!))</f>
        <v>#REF!</v>
      </c>
      <c r="CC289" s="412" t="e">
        <f>IF(ISNA(L289),"",L289*#REF!)</f>
        <v>#REF!</v>
      </c>
      <c r="CD289" s="412" t="e">
        <f>IF(ISNA(M289),"",M289*#REF!)</f>
        <v>#REF!</v>
      </c>
      <c r="CE289" s="415" t="e">
        <f>IF(#REF!&gt;0,DQ$6,"")</f>
        <v>#REF!</v>
      </c>
      <c r="CF289" s="361" t="e">
        <f>IF(#REF!="","",VLOOKUP(#REF!,#REF!,7,0))</f>
        <v>#REF!</v>
      </c>
      <c r="CG289" s="201" t="e">
        <f>IF(OR(#REF!="",CF289=""),"",ROUND(#REF!/10^3*CF289,3))</f>
        <v>#REF!</v>
      </c>
      <c r="CH289" s="201" t="e">
        <f>IF(#REF!&gt;0,#REF!*#REF!/1000,"")</f>
        <v>#REF!</v>
      </c>
      <c r="CI289" s="201" t="e">
        <f>IF(#REF!&gt;0,#REF!*#REF!/1000,"")</f>
        <v>#REF!</v>
      </c>
      <c r="CJ289" s="74" t="e">
        <f t="shared" si="63"/>
        <v>#REF!</v>
      </c>
      <c r="CK289" s="74" t="e">
        <f t="shared" si="64"/>
        <v>#REF!</v>
      </c>
      <c r="CL289" s="201" t="e">
        <f>IF(ISNA(CJ289),"",CJ289*#REF!)</f>
        <v>#REF!</v>
      </c>
      <c r="CM289" s="201" t="e">
        <f>IF(ISNA(CK289),"",CK289*#REF!)</f>
        <v>#REF!</v>
      </c>
      <c r="CN289" s="101" t="e">
        <f>IF(#REF!&gt;0,DQ$57,"")</f>
        <v>#REF!</v>
      </c>
      <c r="CO289" s="84"/>
      <c r="CP289" s="2"/>
      <c r="CQ289" s="2"/>
      <c r="CR289" s="2"/>
      <c r="CS289" s="2"/>
      <c r="CT289" s="2"/>
      <c r="CU289" s="2"/>
      <c r="CV289" s="2"/>
      <c r="CX289" s="2"/>
      <c r="CY289" s="2"/>
      <c r="CZ289" s="2"/>
      <c r="DA289" s="2"/>
      <c r="DB289" s="2"/>
      <c r="DC289" s="2"/>
      <c r="DD289" s="2"/>
      <c r="DE289" s="2"/>
      <c r="DF289" s="2"/>
      <c r="DG289" s="2"/>
      <c r="DJ289" s="4"/>
    </row>
    <row r="290" spans="2:115" ht="18" customHeight="1">
      <c r="B290" s="151" t="e">
        <f>IF(#REF!="","",VLOOKUP(#REF!,$CX$11:$DG$26,9,0))</f>
        <v>#REF!</v>
      </c>
      <c r="C290" s="64" t="e">
        <f>IF(#REF!="",0,VLOOKUP(#REF!,$CP$11:$CQ$16,2,0))</f>
        <v>#REF!</v>
      </c>
      <c r="D290" s="65" t="e">
        <f>IF(#REF!="",0,VLOOKUP(#REF!,$CX$11:$CY$26,2,0))</f>
        <v>#REF!</v>
      </c>
      <c r="E290" s="152" t="e">
        <f t="shared" si="54"/>
        <v>#REF!</v>
      </c>
      <c r="F290" s="155" t="e">
        <f>IF(#REF!="","",VLOOKUP(#REF!,#REF!,7,0))</f>
        <v>#REF!</v>
      </c>
      <c r="G290" s="201" t="e">
        <f>IF(OR(#REF!="",F290=""),"",ROUND(#REF!/10^3*F290,3))</f>
        <v>#REF!</v>
      </c>
      <c r="H290" s="201" t="e">
        <f>IF(#REF!&gt;0,#REF!*#REF!/1000,"")</f>
        <v>#REF!</v>
      </c>
      <c r="I290" s="201" t="e">
        <f>IF(#REF!&gt;0,#REF!*#REF!/1000,"")</f>
        <v>#REF!</v>
      </c>
      <c r="J290" s="51" t="e">
        <f>IF(#REF!="●","",IF(#REF!="","",#REF!))</f>
        <v>#REF!</v>
      </c>
      <c r="K290" s="51" t="e">
        <f>IF(#REF!="●","",IF(#REF!="","",#REF!))</f>
        <v>#REF!</v>
      </c>
      <c r="L290" s="74" t="e">
        <f t="shared" si="55"/>
        <v>#REF!</v>
      </c>
      <c r="M290" s="74" t="e">
        <f t="shared" si="56"/>
        <v>#REF!</v>
      </c>
      <c r="N290" s="201" t="e">
        <f>IF(ISNA(L290),"",L290*#REF!)</f>
        <v>#REF!</v>
      </c>
      <c r="O290" s="201" t="e">
        <f>IF(ISNA(M290),"",M290*#REF!)</f>
        <v>#REF!</v>
      </c>
      <c r="P290" s="78" t="e">
        <f>IF(#REF!&gt;0,DQ$6,"")</f>
        <v>#REF!</v>
      </c>
      <c r="Q290" s="99"/>
      <c r="R290" s="411"/>
      <c r="S290" s="412" t="e">
        <f>IF(OR(#REF!="",F290=""),"",ROUND(#REF!/10^3*F290,3))</f>
        <v>#REF!</v>
      </c>
      <c r="T290" s="412" t="e">
        <f>IF(#REF!&gt;0,#REF!*#REF!/1000,"")</f>
        <v>#REF!</v>
      </c>
      <c r="U290" s="412" t="e">
        <f>IF(#REF!&gt;0,#REF!*#REF!/1000,"")</f>
        <v>#REF!</v>
      </c>
      <c r="V290" s="413" t="e">
        <f>IF(OR(#REF!="●",#REF!="●"),"",IF(#REF!="","",#REF!))</f>
        <v>#REF!</v>
      </c>
      <c r="W290" s="413" t="e">
        <f>IF(OR(#REF!="●",#REF!="●"),"",IF(#REF!="","",#REF!))</f>
        <v>#REF!</v>
      </c>
      <c r="X290" s="412" t="e">
        <f>IF(ISNA(L290),"",L290*#REF!)</f>
        <v>#REF!</v>
      </c>
      <c r="Y290" s="412" t="e">
        <f>IF(ISNA(M290),"",M290*#REF!)</f>
        <v>#REF!</v>
      </c>
      <c r="Z290" s="414" t="e">
        <f>IF(#REF!&gt;0,DQ$6,"")</f>
        <v>#REF!</v>
      </c>
      <c r="AA290" s="95" t="e">
        <f>IF(#REF!="","",VLOOKUP(#REF!,#REF!,7,0))</f>
        <v>#REF!</v>
      </c>
      <c r="AB290" s="201" t="e">
        <f>IF(OR(#REF!="",AA290=""),"",ROUND(#REF!/10^3*AA290,3))</f>
        <v>#REF!</v>
      </c>
      <c r="AC290" s="201" t="e">
        <f>IF(#REF!&gt;0,#REF!*#REF!/1000,"")</f>
        <v>#REF!</v>
      </c>
      <c r="AD290" s="201" t="e">
        <f>IF(#REF!&gt;0,#REF!*#REF!/1000,"")</f>
        <v>#REF!</v>
      </c>
      <c r="AE290" s="74" t="e">
        <f t="shared" si="57"/>
        <v>#REF!</v>
      </c>
      <c r="AF290" s="74" t="e">
        <f t="shared" si="58"/>
        <v>#REF!</v>
      </c>
      <c r="AG290" s="201" t="e">
        <f>IF(ISNA(AE290),"",AE290*#REF!)</f>
        <v>#REF!</v>
      </c>
      <c r="AH290" s="201" t="e">
        <f>IF(ISNA(AF290),"",AF290*#REF!)</f>
        <v>#REF!</v>
      </c>
      <c r="AI290" s="78" t="e">
        <f>IF(#REF!&gt;0,DQ$23,"")</f>
        <v>#REF!</v>
      </c>
      <c r="AJ290" s="99"/>
      <c r="AK290" s="411"/>
      <c r="AL290" s="412" t="e">
        <f>IF(OR(#REF!="",F290=""),"",ROUND(#REF!/10^3*F290,3))</f>
        <v>#REF!</v>
      </c>
      <c r="AM290" s="412" t="e">
        <f>IF(#REF!&gt;0,#REF!*#REF!/1000,"")</f>
        <v>#REF!</v>
      </c>
      <c r="AN290" s="412" t="e">
        <f>IF(#REF!&gt;0,#REF!*#REF!/1000,"")</f>
        <v>#REF!</v>
      </c>
      <c r="AO290" s="413" t="e">
        <f>IF(OR(#REF!="●",#REF!="●",#REF!="●"),"",IF(#REF!="","",#REF!))</f>
        <v>#REF!</v>
      </c>
      <c r="AP290" s="413" t="e">
        <f>IF(OR(#REF!="●",#REF!="●",#REF!="●"),"",IF(#REF!="","",#REF!))</f>
        <v>#REF!</v>
      </c>
      <c r="AQ290" s="412" t="e">
        <f>IF(ISNA(L290),"",L290*#REF!)</f>
        <v>#REF!</v>
      </c>
      <c r="AR290" s="412" t="e">
        <f>IF(ISNA(M290),"",M290*#REF!)</f>
        <v>#REF!</v>
      </c>
      <c r="AS290" s="414" t="e">
        <f>IF(#REF!&gt;0,DQ$6,"")</f>
        <v>#REF!</v>
      </c>
      <c r="AT290" s="95" t="e">
        <f>IF(#REF!="","",VLOOKUP(#REF!,#REF!,7,0))</f>
        <v>#REF!</v>
      </c>
      <c r="AU290" s="201" t="e">
        <f>IF(OR(#REF!="",AT290=""),"",ROUND(#REF!/10^3*AT290,3))</f>
        <v>#REF!</v>
      </c>
      <c r="AV290" s="201" t="e">
        <f>IF(#REF!&gt;0,#REF!*#REF!/1000,"")</f>
        <v>#REF!</v>
      </c>
      <c r="AW290" s="201" t="e">
        <f>IF(#REF!&gt;0,#REF!*#REF!/1000,"")</f>
        <v>#REF!</v>
      </c>
      <c r="AX290" s="74" t="e">
        <f t="shared" si="59"/>
        <v>#REF!</v>
      </c>
      <c r="AY290" s="74" t="e">
        <f t="shared" si="60"/>
        <v>#REF!</v>
      </c>
      <c r="AZ290" s="201" t="e">
        <f>IF(ISNA(AX290),"",AX290*#REF!)</f>
        <v>#REF!</v>
      </c>
      <c r="BA290" s="201" t="e">
        <f>IF(ISNA(AY290),"",AY290*#REF!)</f>
        <v>#REF!</v>
      </c>
      <c r="BB290" s="78" t="e">
        <f>IF(#REF!&gt;0,DQ$40,"")</f>
        <v>#REF!</v>
      </c>
      <c r="BC290" s="99"/>
      <c r="BD290" s="650"/>
      <c r="BE290" s="652" t="e">
        <f>IF(OR(#REF!="",F290=""),"",ROUND(#REF!/10^3*F290,3))</f>
        <v>#REF!</v>
      </c>
      <c r="BF290" s="412" t="e">
        <f>IF(#REF!&gt;0,#REF!*#REF!/1000,"")</f>
        <v>#REF!</v>
      </c>
      <c r="BG290" s="412" t="e">
        <f>IF(#REF!&gt;0,#REF!*#REF!/1000,"")</f>
        <v>#REF!</v>
      </c>
      <c r="BH290" s="413" t="e">
        <f>IF(OR(#REF!="●",#REF!="●",#REF!="●",#REF!="●"),"",IF(#REF!="","",#REF!))</f>
        <v>#REF!</v>
      </c>
      <c r="BI290" s="413" t="e">
        <f>IF(OR(#REF!="●",#REF!="●",#REF!="●",#REF!="●"),"",IF(#REF!="","",#REF!))</f>
        <v>#REF!</v>
      </c>
      <c r="BJ290" s="412" t="e">
        <f>IF(ISNA(L290),"",L290*#REF!)</f>
        <v>#REF!</v>
      </c>
      <c r="BK290" s="412" t="e">
        <f>IF(ISNA(M290),"",M290*#REF!)</f>
        <v>#REF!</v>
      </c>
      <c r="BL290" s="415" t="e">
        <f>IF(#REF!&gt;0,DQ$6,"")</f>
        <v>#REF!</v>
      </c>
      <c r="BM290" s="361" t="e">
        <f>IF(#REF!="","",VLOOKUP(#REF!,#REF!,7,0))</f>
        <v>#REF!</v>
      </c>
      <c r="BN290" s="201" t="e">
        <f>IF(OR(#REF!="",BM290=""),"",ROUND(#REF!/10^3*BM290,3))</f>
        <v>#REF!</v>
      </c>
      <c r="BO290" s="201" t="e">
        <f>IF(#REF!&gt;0,#REF!*#REF!/1000,"")</f>
        <v>#REF!</v>
      </c>
      <c r="BP290" s="201" t="e">
        <f>IF(#REF!&gt;0,#REF!*#REF!/1000,"")</f>
        <v>#REF!</v>
      </c>
      <c r="BQ290" s="74" t="e">
        <f t="shared" si="61"/>
        <v>#REF!</v>
      </c>
      <c r="BR290" s="74" t="e">
        <f t="shared" si="62"/>
        <v>#REF!</v>
      </c>
      <c r="BS290" s="201" t="e">
        <f>IF(ISNA(BQ290),"",BQ290*#REF!)</f>
        <v>#REF!</v>
      </c>
      <c r="BT290" s="201" t="e">
        <f>IF(ISNA(BR290),"",BR290*#REF!)</f>
        <v>#REF!</v>
      </c>
      <c r="BU290" s="78" t="e">
        <f>IF(#REF!&gt;0,DQ$57,"")</f>
        <v>#REF!</v>
      </c>
      <c r="BV290" s="99"/>
      <c r="BW290" s="411"/>
      <c r="BX290" s="412" t="e">
        <f>IF(OR(#REF!="",F290=""),"",ROUND(#REF!/10^3*F290,3))</f>
        <v>#REF!</v>
      </c>
      <c r="BY290" s="412" t="e">
        <f>IF(#REF!&gt;0,#REF!*#REF!/1000,"")</f>
        <v>#REF!</v>
      </c>
      <c r="BZ290" s="412" t="e">
        <f>IF(#REF!&gt;0,#REF!*#REF!/1000,"")</f>
        <v>#REF!</v>
      </c>
      <c r="CA290" s="413" t="e">
        <f>IF(OR(#REF!="●",#REF!="●",#REF!="●",#REF!="●",#REF!="●"),"",IF(#REF!="","",#REF!))</f>
        <v>#REF!</v>
      </c>
      <c r="CB290" s="413" t="e">
        <f>IF(OR(#REF!="●",#REF!="●",#REF!="●",#REF!="●",#REF!="●"),"",IF(#REF!="","",#REF!))</f>
        <v>#REF!</v>
      </c>
      <c r="CC290" s="412" t="e">
        <f>IF(ISNA(L290),"",L290*#REF!)</f>
        <v>#REF!</v>
      </c>
      <c r="CD290" s="412" t="e">
        <f>IF(ISNA(M290),"",M290*#REF!)</f>
        <v>#REF!</v>
      </c>
      <c r="CE290" s="415" t="e">
        <f>IF(#REF!&gt;0,DQ$6,"")</f>
        <v>#REF!</v>
      </c>
      <c r="CF290" s="361" t="e">
        <f>IF(#REF!="","",VLOOKUP(#REF!,#REF!,7,0))</f>
        <v>#REF!</v>
      </c>
      <c r="CG290" s="201" t="e">
        <f>IF(OR(#REF!="",CF290=""),"",ROUND(#REF!/10^3*CF290,3))</f>
        <v>#REF!</v>
      </c>
      <c r="CH290" s="201" t="e">
        <f>IF(#REF!&gt;0,#REF!*#REF!/1000,"")</f>
        <v>#REF!</v>
      </c>
      <c r="CI290" s="201" t="e">
        <f>IF(#REF!&gt;0,#REF!*#REF!/1000,"")</f>
        <v>#REF!</v>
      </c>
      <c r="CJ290" s="74" t="e">
        <f t="shared" si="63"/>
        <v>#REF!</v>
      </c>
      <c r="CK290" s="74" t="e">
        <f t="shared" si="64"/>
        <v>#REF!</v>
      </c>
      <c r="CL290" s="201" t="e">
        <f>IF(ISNA(CJ290),"",CJ290*#REF!)</f>
        <v>#REF!</v>
      </c>
      <c r="CM290" s="201" t="e">
        <f>IF(ISNA(CK290),"",CK290*#REF!)</f>
        <v>#REF!</v>
      </c>
      <c r="CN290" s="101" t="e">
        <f>IF(#REF!&gt;0,DQ$57,"")</f>
        <v>#REF!</v>
      </c>
      <c r="CO290" s="84"/>
      <c r="CP290" s="2"/>
      <c r="CQ290" s="2"/>
      <c r="CR290" s="2"/>
      <c r="CS290" s="2"/>
      <c r="CT290" s="2"/>
      <c r="CU290" s="2"/>
      <c r="CV290" s="2"/>
      <c r="CX290" s="2"/>
      <c r="CY290" s="2"/>
      <c r="CZ290" s="2"/>
      <c r="DA290" s="2"/>
      <c r="DB290" s="2"/>
      <c r="DC290" s="2"/>
      <c r="DD290" s="2"/>
      <c r="DE290" s="2"/>
      <c r="DF290" s="2"/>
      <c r="DG290" s="2"/>
      <c r="DJ290" s="4"/>
    </row>
    <row r="291" spans="2:115" ht="18" customHeight="1">
      <c r="B291" s="151" t="e">
        <f>IF(#REF!="","",VLOOKUP(#REF!,$CX$11:$DG$26,9,0))</f>
        <v>#REF!</v>
      </c>
      <c r="C291" s="64" t="e">
        <f>IF(#REF!="",0,VLOOKUP(#REF!,$CP$11:$CQ$16,2,0))</f>
        <v>#REF!</v>
      </c>
      <c r="D291" s="65" t="e">
        <f>IF(#REF!="",0,VLOOKUP(#REF!,$CX$11:$CY$26,2,0))</f>
        <v>#REF!</v>
      </c>
      <c r="E291" s="152" t="e">
        <f t="shared" si="54"/>
        <v>#REF!</v>
      </c>
      <c r="F291" s="155" t="e">
        <f>IF(#REF!="","",VLOOKUP(#REF!,#REF!,7,0))</f>
        <v>#REF!</v>
      </c>
      <c r="G291" s="201" t="e">
        <f>IF(OR(#REF!="",F291=""),"",ROUND(#REF!/10^3*F291,3))</f>
        <v>#REF!</v>
      </c>
      <c r="H291" s="201" t="e">
        <f>IF(#REF!&gt;0,#REF!*#REF!/1000,"")</f>
        <v>#REF!</v>
      </c>
      <c r="I291" s="201" t="e">
        <f>IF(#REF!&gt;0,#REF!*#REF!/1000,"")</f>
        <v>#REF!</v>
      </c>
      <c r="J291" s="51" t="e">
        <f>IF(#REF!="●","",IF(#REF!="","",#REF!))</f>
        <v>#REF!</v>
      </c>
      <c r="K291" s="51" t="e">
        <f>IF(#REF!="●","",IF(#REF!="","",#REF!))</f>
        <v>#REF!</v>
      </c>
      <c r="L291" s="74" t="e">
        <f t="shared" si="55"/>
        <v>#REF!</v>
      </c>
      <c r="M291" s="74" t="e">
        <f t="shared" si="56"/>
        <v>#REF!</v>
      </c>
      <c r="N291" s="201" t="e">
        <f>IF(ISNA(L291),"",L291*#REF!)</f>
        <v>#REF!</v>
      </c>
      <c r="O291" s="201" t="e">
        <f>IF(ISNA(M291),"",M291*#REF!)</f>
        <v>#REF!</v>
      </c>
      <c r="P291" s="78" t="e">
        <f>IF(#REF!&gt;0,DQ$6,"")</f>
        <v>#REF!</v>
      </c>
      <c r="Q291" s="99"/>
      <c r="R291" s="411"/>
      <c r="S291" s="412" t="e">
        <f>IF(OR(#REF!="",F291=""),"",ROUND(#REF!/10^3*F291,3))</f>
        <v>#REF!</v>
      </c>
      <c r="T291" s="412" t="e">
        <f>IF(#REF!&gt;0,#REF!*#REF!/1000,"")</f>
        <v>#REF!</v>
      </c>
      <c r="U291" s="412" t="e">
        <f>IF(#REF!&gt;0,#REF!*#REF!/1000,"")</f>
        <v>#REF!</v>
      </c>
      <c r="V291" s="413" t="e">
        <f>IF(OR(#REF!="●",#REF!="●"),"",IF(#REF!="","",#REF!))</f>
        <v>#REF!</v>
      </c>
      <c r="W291" s="413" t="e">
        <f>IF(OR(#REF!="●",#REF!="●"),"",IF(#REF!="","",#REF!))</f>
        <v>#REF!</v>
      </c>
      <c r="X291" s="412" t="e">
        <f>IF(ISNA(L291),"",L291*#REF!)</f>
        <v>#REF!</v>
      </c>
      <c r="Y291" s="412" t="e">
        <f>IF(ISNA(M291),"",M291*#REF!)</f>
        <v>#REF!</v>
      </c>
      <c r="Z291" s="414" t="e">
        <f>IF(#REF!&gt;0,DQ$6,"")</f>
        <v>#REF!</v>
      </c>
      <c r="AA291" s="95" t="e">
        <f>IF(#REF!="","",VLOOKUP(#REF!,#REF!,7,0))</f>
        <v>#REF!</v>
      </c>
      <c r="AB291" s="201" t="e">
        <f>IF(OR(#REF!="",AA291=""),"",ROUND(#REF!/10^3*AA291,3))</f>
        <v>#REF!</v>
      </c>
      <c r="AC291" s="201" t="e">
        <f>IF(#REF!&gt;0,#REF!*#REF!/1000,"")</f>
        <v>#REF!</v>
      </c>
      <c r="AD291" s="201" t="e">
        <f>IF(#REF!&gt;0,#REF!*#REF!/1000,"")</f>
        <v>#REF!</v>
      </c>
      <c r="AE291" s="74" t="e">
        <f t="shared" si="57"/>
        <v>#REF!</v>
      </c>
      <c r="AF291" s="74" t="e">
        <f t="shared" si="58"/>
        <v>#REF!</v>
      </c>
      <c r="AG291" s="201" t="e">
        <f>IF(ISNA(AE291),"",AE291*#REF!)</f>
        <v>#REF!</v>
      </c>
      <c r="AH291" s="201" t="e">
        <f>IF(ISNA(AF291),"",AF291*#REF!)</f>
        <v>#REF!</v>
      </c>
      <c r="AI291" s="78" t="e">
        <f>IF(#REF!&gt;0,DQ$23,"")</f>
        <v>#REF!</v>
      </c>
      <c r="AJ291" s="99"/>
      <c r="AK291" s="411"/>
      <c r="AL291" s="412" t="e">
        <f>IF(OR(#REF!="",F291=""),"",ROUND(#REF!/10^3*F291,3))</f>
        <v>#REF!</v>
      </c>
      <c r="AM291" s="412" t="e">
        <f>IF(#REF!&gt;0,#REF!*#REF!/1000,"")</f>
        <v>#REF!</v>
      </c>
      <c r="AN291" s="412" t="e">
        <f>IF(#REF!&gt;0,#REF!*#REF!/1000,"")</f>
        <v>#REF!</v>
      </c>
      <c r="AO291" s="413" t="e">
        <f>IF(OR(#REF!="●",#REF!="●",#REF!="●"),"",IF(#REF!="","",#REF!))</f>
        <v>#REF!</v>
      </c>
      <c r="AP291" s="413" t="e">
        <f>IF(OR(#REF!="●",#REF!="●",#REF!="●"),"",IF(#REF!="","",#REF!))</f>
        <v>#REF!</v>
      </c>
      <c r="AQ291" s="412" t="e">
        <f>IF(ISNA(L291),"",L291*#REF!)</f>
        <v>#REF!</v>
      </c>
      <c r="AR291" s="412" t="e">
        <f>IF(ISNA(M291),"",M291*#REF!)</f>
        <v>#REF!</v>
      </c>
      <c r="AS291" s="414" t="e">
        <f>IF(#REF!&gt;0,DQ$6,"")</f>
        <v>#REF!</v>
      </c>
      <c r="AT291" s="95" t="e">
        <f>IF(#REF!="","",VLOOKUP(#REF!,#REF!,7,0))</f>
        <v>#REF!</v>
      </c>
      <c r="AU291" s="201" t="e">
        <f>IF(OR(#REF!="",AT291=""),"",ROUND(#REF!/10^3*AT291,3))</f>
        <v>#REF!</v>
      </c>
      <c r="AV291" s="201" t="e">
        <f>IF(#REF!&gt;0,#REF!*#REF!/1000,"")</f>
        <v>#REF!</v>
      </c>
      <c r="AW291" s="201" t="e">
        <f>IF(#REF!&gt;0,#REF!*#REF!/1000,"")</f>
        <v>#REF!</v>
      </c>
      <c r="AX291" s="74" t="e">
        <f t="shared" si="59"/>
        <v>#REF!</v>
      </c>
      <c r="AY291" s="74" t="e">
        <f t="shared" si="60"/>
        <v>#REF!</v>
      </c>
      <c r="AZ291" s="201" t="e">
        <f>IF(ISNA(AX291),"",AX291*#REF!)</f>
        <v>#REF!</v>
      </c>
      <c r="BA291" s="201" t="e">
        <f>IF(ISNA(AY291),"",AY291*#REF!)</f>
        <v>#REF!</v>
      </c>
      <c r="BB291" s="78" t="e">
        <f>IF(#REF!&gt;0,DQ$40,"")</f>
        <v>#REF!</v>
      </c>
      <c r="BC291" s="99"/>
      <c r="BD291" s="650"/>
      <c r="BE291" s="652" t="e">
        <f>IF(OR(#REF!="",F291=""),"",ROUND(#REF!/10^3*F291,3))</f>
        <v>#REF!</v>
      </c>
      <c r="BF291" s="412" t="e">
        <f>IF(#REF!&gt;0,#REF!*#REF!/1000,"")</f>
        <v>#REF!</v>
      </c>
      <c r="BG291" s="412" t="e">
        <f>IF(#REF!&gt;0,#REF!*#REF!/1000,"")</f>
        <v>#REF!</v>
      </c>
      <c r="BH291" s="413" t="e">
        <f>IF(OR(#REF!="●",#REF!="●",#REF!="●",#REF!="●"),"",IF(#REF!="","",#REF!))</f>
        <v>#REF!</v>
      </c>
      <c r="BI291" s="413" t="e">
        <f>IF(OR(#REF!="●",#REF!="●",#REF!="●",#REF!="●"),"",IF(#REF!="","",#REF!))</f>
        <v>#REF!</v>
      </c>
      <c r="BJ291" s="412" t="e">
        <f>IF(ISNA(L291),"",L291*#REF!)</f>
        <v>#REF!</v>
      </c>
      <c r="BK291" s="412" t="e">
        <f>IF(ISNA(M291),"",M291*#REF!)</f>
        <v>#REF!</v>
      </c>
      <c r="BL291" s="415" t="e">
        <f>IF(#REF!&gt;0,DQ$6,"")</f>
        <v>#REF!</v>
      </c>
      <c r="BM291" s="361" t="e">
        <f>IF(#REF!="","",VLOOKUP(#REF!,#REF!,7,0))</f>
        <v>#REF!</v>
      </c>
      <c r="BN291" s="201" t="e">
        <f>IF(OR(#REF!="",BM291=""),"",ROUND(#REF!/10^3*BM291,3))</f>
        <v>#REF!</v>
      </c>
      <c r="BO291" s="201" t="e">
        <f>IF(#REF!&gt;0,#REF!*#REF!/1000,"")</f>
        <v>#REF!</v>
      </c>
      <c r="BP291" s="201" t="e">
        <f>IF(#REF!&gt;0,#REF!*#REF!/1000,"")</f>
        <v>#REF!</v>
      </c>
      <c r="BQ291" s="74" t="e">
        <f t="shared" si="61"/>
        <v>#REF!</v>
      </c>
      <c r="BR291" s="74" t="e">
        <f t="shared" si="62"/>
        <v>#REF!</v>
      </c>
      <c r="BS291" s="201" t="e">
        <f>IF(ISNA(BQ291),"",BQ291*#REF!)</f>
        <v>#REF!</v>
      </c>
      <c r="BT291" s="201" t="e">
        <f>IF(ISNA(BR291),"",BR291*#REF!)</f>
        <v>#REF!</v>
      </c>
      <c r="BU291" s="78" t="e">
        <f>IF(#REF!&gt;0,DQ$57,"")</f>
        <v>#REF!</v>
      </c>
      <c r="BV291" s="99"/>
      <c r="BW291" s="411"/>
      <c r="BX291" s="412" t="e">
        <f>IF(OR(#REF!="",F291=""),"",ROUND(#REF!/10^3*F291,3))</f>
        <v>#REF!</v>
      </c>
      <c r="BY291" s="412" t="e">
        <f>IF(#REF!&gt;0,#REF!*#REF!/1000,"")</f>
        <v>#REF!</v>
      </c>
      <c r="BZ291" s="412" t="e">
        <f>IF(#REF!&gt;0,#REF!*#REF!/1000,"")</f>
        <v>#REF!</v>
      </c>
      <c r="CA291" s="413" t="e">
        <f>IF(OR(#REF!="●",#REF!="●",#REF!="●",#REF!="●",#REF!="●"),"",IF(#REF!="","",#REF!))</f>
        <v>#REF!</v>
      </c>
      <c r="CB291" s="413" t="e">
        <f>IF(OR(#REF!="●",#REF!="●",#REF!="●",#REF!="●",#REF!="●"),"",IF(#REF!="","",#REF!))</f>
        <v>#REF!</v>
      </c>
      <c r="CC291" s="412" t="e">
        <f>IF(ISNA(L291),"",L291*#REF!)</f>
        <v>#REF!</v>
      </c>
      <c r="CD291" s="412" t="e">
        <f>IF(ISNA(M291),"",M291*#REF!)</f>
        <v>#REF!</v>
      </c>
      <c r="CE291" s="415" t="e">
        <f>IF(#REF!&gt;0,DQ$6,"")</f>
        <v>#REF!</v>
      </c>
      <c r="CF291" s="361" t="e">
        <f>IF(#REF!="","",VLOOKUP(#REF!,#REF!,7,0))</f>
        <v>#REF!</v>
      </c>
      <c r="CG291" s="201" t="e">
        <f>IF(OR(#REF!="",CF291=""),"",ROUND(#REF!/10^3*CF291,3))</f>
        <v>#REF!</v>
      </c>
      <c r="CH291" s="201" t="e">
        <f>IF(#REF!&gt;0,#REF!*#REF!/1000,"")</f>
        <v>#REF!</v>
      </c>
      <c r="CI291" s="201" t="e">
        <f>IF(#REF!&gt;0,#REF!*#REF!/1000,"")</f>
        <v>#REF!</v>
      </c>
      <c r="CJ291" s="74" t="e">
        <f t="shared" si="63"/>
        <v>#REF!</v>
      </c>
      <c r="CK291" s="74" t="e">
        <f t="shared" si="64"/>
        <v>#REF!</v>
      </c>
      <c r="CL291" s="201" t="e">
        <f>IF(ISNA(CJ291),"",CJ291*#REF!)</f>
        <v>#REF!</v>
      </c>
      <c r="CM291" s="201" t="e">
        <f>IF(ISNA(CK291),"",CK291*#REF!)</f>
        <v>#REF!</v>
      </c>
      <c r="CN291" s="101" t="e">
        <f>IF(#REF!&gt;0,DQ$57,"")</f>
        <v>#REF!</v>
      </c>
      <c r="CO291" s="84"/>
      <c r="CP291" s="2"/>
      <c r="CQ291" s="2"/>
      <c r="CR291" s="2"/>
      <c r="CS291" s="2"/>
      <c r="CT291" s="2"/>
      <c r="CU291" s="2"/>
      <c r="CV291" s="2"/>
      <c r="CX291" s="2"/>
      <c r="CY291" s="2"/>
      <c r="CZ291" s="2"/>
      <c r="DA291" s="2"/>
      <c r="DB291" s="2"/>
      <c r="DC291" s="2"/>
      <c r="DD291" s="2"/>
      <c r="DE291" s="2"/>
      <c r="DF291" s="2"/>
      <c r="DG291" s="2"/>
      <c r="DJ291" s="4"/>
    </row>
    <row r="292" spans="2:115" ht="18" customHeight="1">
      <c r="B292" s="151" t="e">
        <f>IF(#REF!="","",VLOOKUP(#REF!,$CX$11:$DG$26,9,0))</f>
        <v>#REF!</v>
      </c>
      <c r="C292" s="64" t="e">
        <f>IF(#REF!="",0,VLOOKUP(#REF!,$CP$11:$CQ$16,2,0))</f>
        <v>#REF!</v>
      </c>
      <c r="D292" s="65" t="e">
        <f>IF(#REF!="",0,VLOOKUP(#REF!,$CX$11:$CY$26,2,0))</f>
        <v>#REF!</v>
      </c>
      <c r="E292" s="152" t="e">
        <f t="shared" si="54"/>
        <v>#REF!</v>
      </c>
      <c r="F292" s="155" t="e">
        <f>IF(#REF!="","",VLOOKUP(#REF!,#REF!,7,0))</f>
        <v>#REF!</v>
      </c>
      <c r="G292" s="201" t="e">
        <f>IF(OR(#REF!="",F292=""),"",ROUND(#REF!/10^3*F292,3))</f>
        <v>#REF!</v>
      </c>
      <c r="H292" s="201" t="e">
        <f>IF(#REF!&gt;0,#REF!*#REF!/1000,"")</f>
        <v>#REF!</v>
      </c>
      <c r="I292" s="201" t="e">
        <f>IF(#REF!&gt;0,#REF!*#REF!/1000,"")</f>
        <v>#REF!</v>
      </c>
      <c r="J292" s="51" t="e">
        <f>IF(#REF!="●","",IF(#REF!="","",#REF!))</f>
        <v>#REF!</v>
      </c>
      <c r="K292" s="51" t="e">
        <f>IF(#REF!="●","",IF(#REF!="","",#REF!))</f>
        <v>#REF!</v>
      </c>
      <c r="L292" s="74" t="e">
        <f t="shared" si="55"/>
        <v>#REF!</v>
      </c>
      <c r="M292" s="74" t="e">
        <f t="shared" si="56"/>
        <v>#REF!</v>
      </c>
      <c r="N292" s="201" t="e">
        <f>IF(ISNA(L292),"",L292*#REF!)</f>
        <v>#REF!</v>
      </c>
      <c r="O292" s="201" t="e">
        <f>IF(ISNA(M292),"",M292*#REF!)</f>
        <v>#REF!</v>
      </c>
      <c r="P292" s="78" t="e">
        <f>IF(#REF!&gt;0,DQ$6,"")</f>
        <v>#REF!</v>
      </c>
      <c r="Q292" s="99"/>
      <c r="R292" s="411"/>
      <c r="S292" s="412" t="e">
        <f>IF(OR(#REF!="",F292=""),"",ROUND(#REF!/10^3*F292,3))</f>
        <v>#REF!</v>
      </c>
      <c r="T292" s="412" t="e">
        <f>IF(#REF!&gt;0,#REF!*#REF!/1000,"")</f>
        <v>#REF!</v>
      </c>
      <c r="U292" s="412" t="e">
        <f>IF(#REF!&gt;0,#REF!*#REF!/1000,"")</f>
        <v>#REF!</v>
      </c>
      <c r="V292" s="413" t="e">
        <f>IF(OR(#REF!="●",#REF!="●"),"",IF(#REF!="","",#REF!))</f>
        <v>#REF!</v>
      </c>
      <c r="W292" s="413" t="e">
        <f>IF(OR(#REF!="●",#REF!="●"),"",IF(#REF!="","",#REF!))</f>
        <v>#REF!</v>
      </c>
      <c r="X292" s="412" t="e">
        <f>IF(ISNA(L292),"",L292*#REF!)</f>
        <v>#REF!</v>
      </c>
      <c r="Y292" s="412" t="e">
        <f>IF(ISNA(M292),"",M292*#REF!)</f>
        <v>#REF!</v>
      </c>
      <c r="Z292" s="414" t="e">
        <f>IF(#REF!&gt;0,DQ$6,"")</f>
        <v>#REF!</v>
      </c>
      <c r="AA292" s="95" t="e">
        <f>IF(#REF!="","",VLOOKUP(#REF!,#REF!,7,0))</f>
        <v>#REF!</v>
      </c>
      <c r="AB292" s="201" t="e">
        <f>IF(OR(#REF!="",AA292=""),"",ROUND(#REF!/10^3*AA292,3))</f>
        <v>#REF!</v>
      </c>
      <c r="AC292" s="201" t="e">
        <f>IF(#REF!&gt;0,#REF!*#REF!/1000,"")</f>
        <v>#REF!</v>
      </c>
      <c r="AD292" s="201" t="e">
        <f>IF(#REF!&gt;0,#REF!*#REF!/1000,"")</f>
        <v>#REF!</v>
      </c>
      <c r="AE292" s="74" t="e">
        <f t="shared" si="57"/>
        <v>#REF!</v>
      </c>
      <c r="AF292" s="74" t="e">
        <f t="shared" si="58"/>
        <v>#REF!</v>
      </c>
      <c r="AG292" s="201" t="e">
        <f>IF(ISNA(AE292),"",AE292*#REF!)</f>
        <v>#REF!</v>
      </c>
      <c r="AH292" s="201" t="e">
        <f>IF(ISNA(AF292),"",AF292*#REF!)</f>
        <v>#REF!</v>
      </c>
      <c r="AI292" s="78" t="e">
        <f>IF(#REF!&gt;0,DQ$23,"")</f>
        <v>#REF!</v>
      </c>
      <c r="AJ292" s="99"/>
      <c r="AK292" s="411"/>
      <c r="AL292" s="412" t="e">
        <f>IF(OR(#REF!="",F292=""),"",ROUND(#REF!/10^3*F292,3))</f>
        <v>#REF!</v>
      </c>
      <c r="AM292" s="412" t="e">
        <f>IF(#REF!&gt;0,#REF!*#REF!/1000,"")</f>
        <v>#REF!</v>
      </c>
      <c r="AN292" s="412" t="e">
        <f>IF(#REF!&gt;0,#REF!*#REF!/1000,"")</f>
        <v>#REF!</v>
      </c>
      <c r="AO292" s="413" t="e">
        <f>IF(OR(#REF!="●",#REF!="●",#REF!="●"),"",IF(#REF!="","",#REF!))</f>
        <v>#REF!</v>
      </c>
      <c r="AP292" s="413" t="e">
        <f>IF(OR(#REF!="●",#REF!="●",#REF!="●"),"",IF(#REF!="","",#REF!))</f>
        <v>#REF!</v>
      </c>
      <c r="AQ292" s="412" t="e">
        <f>IF(ISNA(L292),"",L292*#REF!)</f>
        <v>#REF!</v>
      </c>
      <c r="AR292" s="412" t="e">
        <f>IF(ISNA(M292),"",M292*#REF!)</f>
        <v>#REF!</v>
      </c>
      <c r="AS292" s="414" t="e">
        <f>IF(#REF!&gt;0,DQ$6,"")</f>
        <v>#REF!</v>
      </c>
      <c r="AT292" s="95" t="e">
        <f>IF(#REF!="","",VLOOKUP(#REF!,#REF!,7,0))</f>
        <v>#REF!</v>
      </c>
      <c r="AU292" s="201" t="e">
        <f>IF(OR(#REF!="",AT292=""),"",ROUND(#REF!/10^3*AT292,3))</f>
        <v>#REF!</v>
      </c>
      <c r="AV292" s="201" t="e">
        <f>IF(#REF!&gt;0,#REF!*#REF!/1000,"")</f>
        <v>#REF!</v>
      </c>
      <c r="AW292" s="201" t="e">
        <f>IF(#REF!&gt;0,#REF!*#REF!/1000,"")</f>
        <v>#REF!</v>
      </c>
      <c r="AX292" s="74" t="e">
        <f t="shared" si="59"/>
        <v>#REF!</v>
      </c>
      <c r="AY292" s="74" t="e">
        <f t="shared" si="60"/>
        <v>#REF!</v>
      </c>
      <c r="AZ292" s="201" t="e">
        <f>IF(ISNA(AX292),"",AX292*#REF!)</f>
        <v>#REF!</v>
      </c>
      <c r="BA292" s="201" t="e">
        <f>IF(ISNA(AY292),"",AY292*#REF!)</f>
        <v>#REF!</v>
      </c>
      <c r="BB292" s="78" t="e">
        <f>IF(#REF!&gt;0,DQ$40,"")</f>
        <v>#REF!</v>
      </c>
      <c r="BC292" s="99"/>
      <c r="BD292" s="650"/>
      <c r="BE292" s="652" t="e">
        <f>IF(OR(#REF!="",F292=""),"",ROUND(#REF!/10^3*F292,3))</f>
        <v>#REF!</v>
      </c>
      <c r="BF292" s="412" t="e">
        <f>IF(#REF!&gt;0,#REF!*#REF!/1000,"")</f>
        <v>#REF!</v>
      </c>
      <c r="BG292" s="412" t="e">
        <f>IF(#REF!&gt;0,#REF!*#REF!/1000,"")</f>
        <v>#REF!</v>
      </c>
      <c r="BH292" s="413" t="e">
        <f>IF(OR(#REF!="●",#REF!="●",#REF!="●",#REF!="●"),"",IF(#REF!="","",#REF!))</f>
        <v>#REF!</v>
      </c>
      <c r="BI292" s="413" t="e">
        <f>IF(OR(#REF!="●",#REF!="●",#REF!="●",#REF!="●"),"",IF(#REF!="","",#REF!))</f>
        <v>#REF!</v>
      </c>
      <c r="BJ292" s="412" t="e">
        <f>IF(ISNA(L292),"",L292*#REF!)</f>
        <v>#REF!</v>
      </c>
      <c r="BK292" s="412" t="e">
        <f>IF(ISNA(M292),"",M292*#REF!)</f>
        <v>#REF!</v>
      </c>
      <c r="BL292" s="415" t="e">
        <f>IF(#REF!&gt;0,DQ$6,"")</f>
        <v>#REF!</v>
      </c>
      <c r="BM292" s="361" t="e">
        <f>IF(#REF!="","",VLOOKUP(#REF!,#REF!,7,0))</f>
        <v>#REF!</v>
      </c>
      <c r="BN292" s="201" t="e">
        <f>IF(OR(#REF!="",BM292=""),"",ROUND(#REF!/10^3*BM292,3))</f>
        <v>#REF!</v>
      </c>
      <c r="BO292" s="201" t="e">
        <f>IF(#REF!&gt;0,#REF!*#REF!/1000,"")</f>
        <v>#REF!</v>
      </c>
      <c r="BP292" s="201" t="e">
        <f>IF(#REF!&gt;0,#REF!*#REF!/1000,"")</f>
        <v>#REF!</v>
      </c>
      <c r="BQ292" s="74" t="e">
        <f t="shared" si="61"/>
        <v>#REF!</v>
      </c>
      <c r="BR292" s="74" t="e">
        <f t="shared" si="62"/>
        <v>#REF!</v>
      </c>
      <c r="BS292" s="201" t="e">
        <f>IF(ISNA(BQ292),"",BQ292*#REF!)</f>
        <v>#REF!</v>
      </c>
      <c r="BT292" s="201" t="e">
        <f>IF(ISNA(BR292),"",BR292*#REF!)</f>
        <v>#REF!</v>
      </c>
      <c r="BU292" s="78" t="e">
        <f>IF(#REF!&gt;0,DQ$57,"")</f>
        <v>#REF!</v>
      </c>
      <c r="BV292" s="99"/>
      <c r="BW292" s="411"/>
      <c r="BX292" s="412" t="e">
        <f>IF(OR(#REF!="",F292=""),"",ROUND(#REF!/10^3*F292,3))</f>
        <v>#REF!</v>
      </c>
      <c r="BY292" s="412" t="e">
        <f>IF(#REF!&gt;0,#REF!*#REF!/1000,"")</f>
        <v>#REF!</v>
      </c>
      <c r="BZ292" s="412" t="e">
        <f>IF(#REF!&gt;0,#REF!*#REF!/1000,"")</f>
        <v>#REF!</v>
      </c>
      <c r="CA292" s="413" t="e">
        <f>IF(OR(#REF!="●",#REF!="●",#REF!="●",#REF!="●",#REF!="●"),"",IF(#REF!="","",#REF!))</f>
        <v>#REF!</v>
      </c>
      <c r="CB292" s="413" t="e">
        <f>IF(OR(#REF!="●",#REF!="●",#REF!="●",#REF!="●",#REF!="●"),"",IF(#REF!="","",#REF!))</f>
        <v>#REF!</v>
      </c>
      <c r="CC292" s="412" t="e">
        <f>IF(ISNA(L292),"",L292*#REF!)</f>
        <v>#REF!</v>
      </c>
      <c r="CD292" s="412" t="e">
        <f>IF(ISNA(M292),"",M292*#REF!)</f>
        <v>#REF!</v>
      </c>
      <c r="CE292" s="415" t="e">
        <f>IF(#REF!&gt;0,DQ$6,"")</f>
        <v>#REF!</v>
      </c>
      <c r="CF292" s="361" t="e">
        <f>IF(#REF!="","",VLOOKUP(#REF!,#REF!,7,0))</f>
        <v>#REF!</v>
      </c>
      <c r="CG292" s="201" t="e">
        <f>IF(OR(#REF!="",CF292=""),"",ROUND(#REF!/10^3*CF292,3))</f>
        <v>#REF!</v>
      </c>
      <c r="CH292" s="201" t="e">
        <f>IF(#REF!&gt;0,#REF!*#REF!/1000,"")</f>
        <v>#REF!</v>
      </c>
      <c r="CI292" s="201" t="e">
        <f>IF(#REF!&gt;0,#REF!*#REF!/1000,"")</f>
        <v>#REF!</v>
      </c>
      <c r="CJ292" s="74" t="e">
        <f t="shared" si="63"/>
        <v>#REF!</v>
      </c>
      <c r="CK292" s="74" t="e">
        <f t="shared" si="64"/>
        <v>#REF!</v>
      </c>
      <c r="CL292" s="201" t="e">
        <f>IF(ISNA(CJ292),"",CJ292*#REF!)</f>
        <v>#REF!</v>
      </c>
      <c r="CM292" s="201" t="e">
        <f>IF(ISNA(CK292),"",CK292*#REF!)</f>
        <v>#REF!</v>
      </c>
      <c r="CN292" s="101" t="e">
        <f>IF(#REF!&gt;0,DQ$57,"")</f>
        <v>#REF!</v>
      </c>
      <c r="CO292" s="84"/>
      <c r="CP292" s="2"/>
      <c r="CQ292" s="2"/>
      <c r="CR292" s="2"/>
      <c r="CS292" s="2"/>
      <c r="CT292" s="2"/>
      <c r="CU292" s="2"/>
      <c r="CV292" s="2"/>
      <c r="CX292" s="2"/>
      <c r="CY292" s="2"/>
      <c r="CZ292" s="2"/>
      <c r="DA292" s="2"/>
      <c r="DB292" s="2"/>
      <c r="DC292" s="2"/>
      <c r="DD292" s="2"/>
      <c r="DE292" s="2"/>
      <c r="DF292" s="2"/>
      <c r="DG292" s="2"/>
      <c r="DJ292" s="4"/>
    </row>
    <row r="293" spans="2:115" ht="18" customHeight="1">
      <c r="B293" s="151" t="e">
        <f>IF(#REF!="","",VLOOKUP(#REF!,$CX$11:$DG$26,9,0))</f>
        <v>#REF!</v>
      </c>
      <c r="C293" s="64" t="e">
        <f>IF(#REF!="",0,VLOOKUP(#REF!,$CP$11:$CQ$16,2,0))</f>
        <v>#REF!</v>
      </c>
      <c r="D293" s="65" t="e">
        <f>IF(#REF!="",0,VLOOKUP(#REF!,$CX$11:$CY$26,2,0))</f>
        <v>#REF!</v>
      </c>
      <c r="E293" s="152" t="e">
        <f t="shared" si="54"/>
        <v>#REF!</v>
      </c>
      <c r="F293" s="155" t="e">
        <f>IF(#REF!="","",VLOOKUP(#REF!,#REF!,7,0))</f>
        <v>#REF!</v>
      </c>
      <c r="G293" s="201" t="e">
        <f>IF(OR(#REF!="",F293=""),"",ROUND(#REF!/10^3*F293,3))</f>
        <v>#REF!</v>
      </c>
      <c r="H293" s="201" t="e">
        <f>IF(#REF!&gt;0,#REF!*#REF!/1000,"")</f>
        <v>#REF!</v>
      </c>
      <c r="I293" s="201" t="e">
        <f>IF(#REF!&gt;0,#REF!*#REF!/1000,"")</f>
        <v>#REF!</v>
      </c>
      <c r="J293" s="51" t="e">
        <f>IF(#REF!="●","",IF(#REF!="","",#REF!))</f>
        <v>#REF!</v>
      </c>
      <c r="K293" s="51" t="e">
        <f>IF(#REF!="●","",IF(#REF!="","",#REF!))</f>
        <v>#REF!</v>
      </c>
      <c r="L293" s="74" t="e">
        <f t="shared" si="55"/>
        <v>#REF!</v>
      </c>
      <c r="M293" s="74" t="e">
        <f t="shared" si="56"/>
        <v>#REF!</v>
      </c>
      <c r="N293" s="201" t="e">
        <f>IF(ISNA(L293),"",L293*#REF!)</f>
        <v>#REF!</v>
      </c>
      <c r="O293" s="201" t="e">
        <f>IF(ISNA(M293),"",M293*#REF!)</f>
        <v>#REF!</v>
      </c>
      <c r="P293" s="78" t="e">
        <f>IF(#REF!&gt;0,DQ$6,"")</f>
        <v>#REF!</v>
      </c>
      <c r="Q293" s="99"/>
      <c r="R293" s="411"/>
      <c r="S293" s="412" t="e">
        <f>IF(OR(#REF!="",F293=""),"",ROUND(#REF!/10^3*F293,3))</f>
        <v>#REF!</v>
      </c>
      <c r="T293" s="412" t="e">
        <f>IF(#REF!&gt;0,#REF!*#REF!/1000,"")</f>
        <v>#REF!</v>
      </c>
      <c r="U293" s="412" t="e">
        <f>IF(#REF!&gt;0,#REF!*#REF!/1000,"")</f>
        <v>#REF!</v>
      </c>
      <c r="V293" s="413" t="e">
        <f>IF(OR(#REF!="●",#REF!="●"),"",IF(#REF!="","",#REF!))</f>
        <v>#REF!</v>
      </c>
      <c r="W293" s="413" t="e">
        <f>IF(OR(#REF!="●",#REF!="●"),"",IF(#REF!="","",#REF!))</f>
        <v>#REF!</v>
      </c>
      <c r="X293" s="412" t="e">
        <f>IF(ISNA(L293),"",L293*#REF!)</f>
        <v>#REF!</v>
      </c>
      <c r="Y293" s="412" t="e">
        <f>IF(ISNA(M293),"",M293*#REF!)</f>
        <v>#REF!</v>
      </c>
      <c r="Z293" s="414" t="e">
        <f>IF(#REF!&gt;0,DQ$6,"")</f>
        <v>#REF!</v>
      </c>
      <c r="AA293" s="95" t="e">
        <f>IF(#REF!="","",VLOOKUP(#REF!,#REF!,7,0))</f>
        <v>#REF!</v>
      </c>
      <c r="AB293" s="201" t="e">
        <f>IF(OR(#REF!="",AA293=""),"",ROUND(#REF!/10^3*AA293,3))</f>
        <v>#REF!</v>
      </c>
      <c r="AC293" s="201" t="e">
        <f>IF(#REF!&gt;0,#REF!*#REF!/1000,"")</f>
        <v>#REF!</v>
      </c>
      <c r="AD293" s="201" t="e">
        <f>IF(#REF!&gt;0,#REF!*#REF!/1000,"")</f>
        <v>#REF!</v>
      </c>
      <c r="AE293" s="74" t="e">
        <f t="shared" si="57"/>
        <v>#REF!</v>
      </c>
      <c r="AF293" s="74" t="e">
        <f t="shared" si="58"/>
        <v>#REF!</v>
      </c>
      <c r="AG293" s="201" t="e">
        <f>IF(ISNA(AE293),"",AE293*#REF!)</f>
        <v>#REF!</v>
      </c>
      <c r="AH293" s="201" t="e">
        <f>IF(ISNA(AF293),"",AF293*#REF!)</f>
        <v>#REF!</v>
      </c>
      <c r="AI293" s="78" t="e">
        <f>IF(#REF!&gt;0,DQ$23,"")</f>
        <v>#REF!</v>
      </c>
      <c r="AJ293" s="99"/>
      <c r="AK293" s="411"/>
      <c r="AL293" s="412" t="e">
        <f>IF(OR(#REF!="",F293=""),"",ROUND(#REF!/10^3*F293,3))</f>
        <v>#REF!</v>
      </c>
      <c r="AM293" s="412" t="e">
        <f>IF(#REF!&gt;0,#REF!*#REF!/1000,"")</f>
        <v>#REF!</v>
      </c>
      <c r="AN293" s="412" t="e">
        <f>IF(#REF!&gt;0,#REF!*#REF!/1000,"")</f>
        <v>#REF!</v>
      </c>
      <c r="AO293" s="413" t="e">
        <f>IF(OR(#REF!="●",#REF!="●",#REF!="●"),"",IF(#REF!="","",#REF!))</f>
        <v>#REF!</v>
      </c>
      <c r="AP293" s="413" t="e">
        <f>IF(OR(#REF!="●",#REF!="●",#REF!="●"),"",IF(#REF!="","",#REF!))</f>
        <v>#REF!</v>
      </c>
      <c r="AQ293" s="412" t="e">
        <f>IF(ISNA(L293),"",L293*#REF!)</f>
        <v>#REF!</v>
      </c>
      <c r="AR293" s="412" t="e">
        <f>IF(ISNA(M293),"",M293*#REF!)</f>
        <v>#REF!</v>
      </c>
      <c r="AS293" s="414" t="e">
        <f>IF(#REF!&gt;0,DQ$6,"")</f>
        <v>#REF!</v>
      </c>
      <c r="AT293" s="95" t="e">
        <f>IF(#REF!="","",VLOOKUP(#REF!,#REF!,7,0))</f>
        <v>#REF!</v>
      </c>
      <c r="AU293" s="201" t="e">
        <f>IF(OR(#REF!="",AT293=""),"",ROUND(#REF!/10^3*AT293,3))</f>
        <v>#REF!</v>
      </c>
      <c r="AV293" s="201" t="e">
        <f>IF(#REF!&gt;0,#REF!*#REF!/1000,"")</f>
        <v>#REF!</v>
      </c>
      <c r="AW293" s="201" t="e">
        <f>IF(#REF!&gt;0,#REF!*#REF!/1000,"")</f>
        <v>#REF!</v>
      </c>
      <c r="AX293" s="74" t="e">
        <f t="shared" si="59"/>
        <v>#REF!</v>
      </c>
      <c r="AY293" s="74" t="e">
        <f t="shared" si="60"/>
        <v>#REF!</v>
      </c>
      <c r="AZ293" s="201" t="e">
        <f>IF(ISNA(AX293),"",AX293*#REF!)</f>
        <v>#REF!</v>
      </c>
      <c r="BA293" s="201" t="e">
        <f>IF(ISNA(AY293),"",AY293*#REF!)</f>
        <v>#REF!</v>
      </c>
      <c r="BB293" s="78" t="e">
        <f>IF(#REF!&gt;0,DQ$40,"")</f>
        <v>#REF!</v>
      </c>
      <c r="BC293" s="99"/>
      <c r="BD293" s="650"/>
      <c r="BE293" s="652" t="e">
        <f>IF(OR(#REF!="",F293=""),"",ROUND(#REF!/10^3*F293,3))</f>
        <v>#REF!</v>
      </c>
      <c r="BF293" s="412" t="e">
        <f>IF(#REF!&gt;0,#REF!*#REF!/1000,"")</f>
        <v>#REF!</v>
      </c>
      <c r="BG293" s="412" t="e">
        <f>IF(#REF!&gt;0,#REF!*#REF!/1000,"")</f>
        <v>#REF!</v>
      </c>
      <c r="BH293" s="413" t="e">
        <f>IF(OR(#REF!="●",#REF!="●",#REF!="●",#REF!="●"),"",IF(#REF!="","",#REF!))</f>
        <v>#REF!</v>
      </c>
      <c r="BI293" s="413" t="e">
        <f>IF(OR(#REF!="●",#REF!="●",#REF!="●",#REF!="●"),"",IF(#REF!="","",#REF!))</f>
        <v>#REF!</v>
      </c>
      <c r="BJ293" s="412" t="e">
        <f>IF(ISNA(L293),"",L293*#REF!)</f>
        <v>#REF!</v>
      </c>
      <c r="BK293" s="412" t="e">
        <f>IF(ISNA(M293),"",M293*#REF!)</f>
        <v>#REF!</v>
      </c>
      <c r="BL293" s="415" t="e">
        <f>IF(#REF!&gt;0,DQ$6,"")</f>
        <v>#REF!</v>
      </c>
      <c r="BM293" s="361" t="e">
        <f>IF(#REF!="","",VLOOKUP(#REF!,#REF!,7,0))</f>
        <v>#REF!</v>
      </c>
      <c r="BN293" s="201" t="e">
        <f>IF(OR(#REF!="",BM293=""),"",ROUND(#REF!/10^3*BM293,3))</f>
        <v>#REF!</v>
      </c>
      <c r="BO293" s="201" t="e">
        <f>IF(#REF!&gt;0,#REF!*#REF!/1000,"")</f>
        <v>#REF!</v>
      </c>
      <c r="BP293" s="201" t="e">
        <f>IF(#REF!&gt;0,#REF!*#REF!/1000,"")</f>
        <v>#REF!</v>
      </c>
      <c r="BQ293" s="74" t="e">
        <f t="shared" si="61"/>
        <v>#REF!</v>
      </c>
      <c r="BR293" s="74" t="e">
        <f t="shared" si="62"/>
        <v>#REF!</v>
      </c>
      <c r="BS293" s="201" t="e">
        <f>IF(ISNA(BQ293),"",BQ293*#REF!)</f>
        <v>#REF!</v>
      </c>
      <c r="BT293" s="201" t="e">
        <f>IF(ISNA(BR293),"",BR293*#REF!)</f>
        <v>#REF!</v>
      </c>
      <c r="BU293" s="78" t="e">
        <f>IF(#REF!&gt;0,DQ$57,"")</f>
        <v>#REF!</v>
      </c>
      <c r="BV293" s="99"/>
      <c r="BW293" s="411"/>
      <c r="BX293" s="412" t="e">
        <f>IF(OR(#REF!="",F293=""),"",ROUND(#REF!/10^3*F293,3))</f>
        <v>#REF!</v>
      </c>
      <c r="BY293" s="412" t="e">
        <f>IF(#REF!&gt;0,#REF!*#REF!/1000,"")</f>
        <v>#REF!</v>
      </c>
      <c r="BZ293" s="412" t="e">
        <f>IF(#REF!&gt;0,#REF!*#REF!/1000,"")</f>
        <v>#REF!</v>
      </c>
      <c r="CA293" s="413" t="e">
        <f>IF(OR(#REF!="●",#REF!="●",#REF!="●",#REF!="●",#REF!="●"),"",IF(#REF!="","",#REF!))</f>
        <v>#REF!</v>
      </c>
      <c r="CB293" s="413" t="e">
        <f>IF(OR(#REF!="●",#REF!="●",#REF!="●",#REF!="●",#REF!="●"),"",IF(#REF!="","",#REF!))</f>
        <v>#REF!</v>
      </c>
      <c r="CC293" s="412" t="e">
        <f>IF(ISNA(L293),"",L293*#REF!)</f>
        <v>#REF!</v>
      </c>
      <c r="CD293" s="412" t="e">
        <f>IF(ISNA(M293),"",M293*#REF!)</f>
        <v>#REF!</v>
      </c>
      <c r="CE293" s="415" t="e">
        <f>IF(#REF!&gt;0,DQ$6,"")</f>
        <v>#REF!</v>
      </c>
      <c r="CF293" s="361" t="e">
        <f>IF(#REF!="","",VLOOKUP(#REF!,#REF!,7,0))</f>
        <v>#REF!</v>
      </c>
      <c r="CG293" s="201" t="e">
        <f>IF(OR(#REF!="",CF293=""),"",ROUND(#REF!/10^3*CF293,3))</f>
        <v>#REF!</v>
      </c>
      <c r="CH293" s="201" t="e">
        <f>IF(#REF!&gt;0,#REF!*#REF!/1000,"")</f>
        <v>#REF!</v>
      </c>
      <c r="CI293" s="201" t="e">
        <f>IF(#REF!&gt;0,#REF!*#REF!/1000,"")</f>
        <v>#REF!</v>
      </c>
      <c r="CJ293" s="74" t="e">
        <f t="shared" si="63"/>
        <v>#REF!</v>
      </c>
      <c r="CK293" s="74" t="e">
        <f t="shared" si="64"/>
        <v>#REF!</v>
      </c>
      <c r="CL293" s="201" t="e">
        <f>IF(ISNA(CJ293),"",CJ293*#REF!)</f>
        <v>#REF!</v>
      </c>
      <c r="CM293" s="201" t="e">
        <f>IF(ISNA(CK293),"",CK293*#REF!)</f>
        <v>#REF!</v>
      </c>
      <c r="CN293" s="101" t="e">
        <f>IF(#REF!&gt;0,DQ$57,"")</f>
        <v>#REF!</v>
      </c>
      <c r="CO293" s="84"/>
      <c r="CP293" s="2"/>
      <c r="CQ293" s="2"/>
      <c r="CR293" s="2"/>
      <c r="CS293" s="2"/>
      <c r="CT293" s="2"/>
      <c r="CU293" s="2"/>
      <c r="CV293" s="2"/>
      <c r="CX293" s="2"/>
      <c r="CY293" s="2"/>
      <c r="CZ293" s="2"/>
      <c r="DA293" s="2"/>
      <c r="DB293" s="2"/>
      <c r="DC293" s="2"/>
      <c r="DD293" s="2"/>
      <c r="DE293" s="2"/>
      <c r="DF293" s="2"/>
      <c r="DG293" s="2"/>
      <c r="DJ293" s="4"/>
    </row>
    <row r="294" spans="2:115" ht="18" customHeight="1">
      <c r="B294" s="151" t="e">
        <f>IF(#REF!="","",VLOOKUP(#REF!,$CX$11:$DG$26,9,0))</f>
        <v>#REF!</v>
      </c>
      <c r="C294" s="64" t="e">
        <f>IF(#REF!="",0,VLOOKUP(#REF!,$CP$11:$CQ$16,2,0))</f>
        <v>#REF!</v>
      </c>
      <c r="D294" s="65" t="e">
        <f>IF(#REF!="",0,VLOOKUP(#REF!,$CX$11:$CY$26,2,0))</f>
        <v>#REF!</v>
      </c>
      <c r="E294" s="152" t="e">
        <f t="shared" si="54"/>
        <v>#REF!</v>
      </c>
      <c r="F294" s="155" t="e">
        <f>IF(#REF!="","",VLOOKUP(#REF!,#REF!,7,0))</f>
        <v>#REF!</v>
      </c>
      <c r="G294" s="201" t="e">
        <f>IF(OR(#REF!="",F294=""),"",ROUND(#REF!/10^3*F294,3))</f>
        <v>#REF!</v>
      </c>
      <c r="H294" s="201" t="e">
        <f>IF(#REF!&gt;0,#REF!*#REF!/1000,"")</f>
        <v>#REF!</v>
      </c>
      <c r="I294" s="201" t="e">
        <f>IF(#REF!&gt;0,#REF!*#REF!/1000,"")</f>
        <v>#REF!</v>
      </c>
      <c r="J294" s="51" t="e">
        <f>IF(#REF!="●","",IF(#REF!="","",#REF!))</f>
        <v>#REF!</v>
      </c>
      <c r="K294" s="51" t="e">
        <f>IF(#REF!="●","",IF(#REF!="","",#REF!))</f>
        <v>#REF!</v>
      </c>
      <c r="L294" s="74" t="e">
        <f t="shared" si="55"/>
        <v>#REF!</v>
      </c>
      <c r="M294" s="74" t="e">
        <f t="shared" si="56"/>
        <v>#REF!</v>
      </c>
      <c r="N294" s="201" t="e">
        <f>IF(ISNA(L294),"",L294*#REF!)</f>
        <v>#REF!</v>
      </c>
      <c r="O294" s="201" t="e">
        <f>IF(ISNA(M294),"",M294*#REF!)</f>
        <v>#REF!</v>
      </c>
      <c r="P294" s="78" t="e">
        <f>IF(#REF!&gt;0,DQ$6,"")</f>
        <v>#REF!</v>
      </c>
      <c r="Q294" s="99"/>
      <c r="R294" s="411"/>
      <c r="S294" s="412" t="e">
        <f>IF(OR(#REF!="",F294=""),"",ROUND(#REF!/10^3*F294,3))</f>
        <v>#REF!</v>
      </c>
      <c r="T294" s="412" t="e">
        <f>IF(#REF!&gt;0,#REF!*#REF!/1000,"")</f>
        <v>#REF!</v>
      </c>
      <c r="U294" s="412" t="e">
        <f>IF(#REF!&gt;0,#REF!*#REF!/1000,"")</f>
        <v>#REF!</v>
      </c>
      <c r="V294" s="413" t="e">
        <f>IF(OR(#REF!="●",#REF!="●"),"",IF(#REF!="","",#REF!))</f>
        <v>#REF!</v>
      </c>
      <c r="W294" s="413" t="e">
        <f>IF(OR(#REF!="●",#REF!="●"),"",IF(#REF!="","",#REF!))</f>
        <v>#REF!</v>
      </c>
      <c r="X294" s="412" t="e">
        <f>IF(ISNA(L294),"",L294*#REF!)</f>
        <v>#REF!</v>
      </c>
      <c r="Y294" s="412" t="e">
        <f>IF(ISNA(M294),"",M294*#REF!)</f>
        <v>#REF!</v>
      </c>
      <c r="Z294" s="414" t="e">
        <f>IF(#REF!&gt;0,DQ$6,"")</f>
        <v>#REF!</v>
      </c>
      <c r="AA294" s="95" t="e">
        <f>IF(#REF!="","",VLOOKUP(#REF!,#REF!,7,0))</f>
        <v>#REF!</v>
      </c>
      <c r="AB294" s="201" t="e">
        <f>IF(OR(#REF!="",AA294=""),"",ROUND(#REF!/10^3*AA294,3))</f>
        <v>#REF!</v>
      </c>
      <c r="AC294" s="201" t="e">
        <f>IF(#REF!&gt;0,#REF!*#REF!/1000,"")</f>
        <v>#REF!</v>
      </c>
      <c r="AD294" s="201" t="e">
        <f>IF(#REF!&gt;0,#REF!*#REF!/1000,"")</f>
        <v>#REF!</v>
      </c>
      <c r="AE294" s="74" t="e">
        <f t="shared" si="57"/>
        <v>#REF!</v>
      </c>
      <c r="AF294" s="74" t="e">
        <f t="shared" si="58"/>
        <v>#REF!</v>
      </c>
      <c r="AG294" s="201" t="e">
        <f>IF(ISNA(AE294),"",AE294*#REF!)</f>
        <v>#REF!</v>
      </c>
      <c r="AH294" s="201" t="e">
        <f>IF(ISNA(AF294),"",AF294*#REF!)</f>
        <v>#REF!</v>
      </c>
      <c r="AI294" s="78" t="e">
        <f>IF(#REF!&gt;0,DQ$23,"")</f>
        <v>#REF!</v>
      </c>
      <c r="AJ294" s="99"/>
      <c r="AK294" s="411"/>
      <c r="AL294" s="412" t="e">
        <f>IF(OR(#REF!="",F294=""),"",ROUND(#REF!/10^3*F294,3))</f>
        <v>#REF!</v>
      </c>
      <c r="AM294" s="412" t="e">
        <f>IF(#REF!&gt;0,#REF!*#REF!/1000,"")</f>
        <v>#REF!</v>
      </c>
      <c r="AN294" s="412" t="e">
        <f>IF(#REF!&gt;0,#REF!*#REF!/1000,"")</f>
        <v>#REF!</v>
      </c>
      <c r="AO294" s="413" t="e">
        <f>IF(OR(#REF!="●",#REF!="●",#REF!="●"),"",IF(#REF!="","",#REF!))</f>
        <v>#REF!</v>
      </c>
      <c r="AP294" s="413" t="e">
        <f>IF(OR(#REF!="●",#REF!="●",#REF!="●"),"",IF(#REF!="","",#REF!))</f>
        <v>#REF!</v>
      </c>
      <c r="AQ294" s="412" t="e">
        <f>IF(ISNA(L294),"",L294*#REF!)</f>
        <v>#REF!</v>
      </c>
      <c r="AR294" s="412" t="e">
        <f>IF(ISNA(M294),"",M294*#REF!)</f>
        <v>#REF!</v>
      </c>
      <c r="AS294" s="414" t="e">
        <f>IF(#REF!&gt;0,DQ$6,"")</f>
        <v>#REF!</v>
      </c>
      <c r="AT294" s="95" t="e">
        <f>IF(#REF!="","",VLOOKUP(#REF!,#REF!,7,0))</f>
        <v>#REF!</v>
      </c>
      <c r="AU294" s="201" t="e">
        <f>IF(OR(#REF!="",AT294=""),"",ROUND(#REF!/10^3*AT294,3))</f>
        <v>#REF!</v>
      </c>
      <c r="AV294" s="201" t="e">
        <f>IF(#REF!&gt;0,#REF!*#REF!/1000,"")</f>
        <v>#REF!</v>
      </c>
      <c r="AW294" s="201" t="e">
        <f>IF(#REF!&gt;0,#REF!*#REF!/1000,"")</f>
        <v>#REF!</v>
      </c>
      <c r="AX294" s="74" t="e">
        <f t="shared" si="59"/>
        <v>#REF!</v>
      </c>
      <c r="AY294" s="74" t="e">
        <f t="shared" si="60"/>
        <v>#REF!</v>
      </c>
      <c r="AZ294" s="201" t="e">
        <f>IF(ISNA(AX294),"",AX294*#REF!)</f>
        <v>#REF!</v>
      </c>
      <c r="BA294" s="201" t="e">
        <f>IF(ISNA(AY294),"",AY294*#REF!)</f>
        <v>#REF!</v>
      </c>
      <c r="BB294" s="78" t="e">
        <f>IF(#REF!&gt;0,DQ$40,"")</f>
        <v>#REF!</v>
      </c>
      <c r="BC294" s="99"/>
      <c r="BD294" s="650"/>
      <c r="BE294" s="652" t="e">
        <f>IF(OR(#REF!="",F294=""),"",ROUND(#REF!/10^3*F294,3))</f>
        <v>#REF!</v>
      </c>
      <c r="BF294" s="412" t="e">
        <f>IF(#REF!&gt;0,#REF!*#REF!/1000,"")</f>
        <v>#REF!</v>
      </c>
      <c r="BG294" s="412" t="e">
        <f>IF(#REF!&gt;0,#REF!*#REF!/1000,"")</f>
        <v>#REF!</v>
      </c>
      <c r="BH294" s="413" t="e">
        <f>IF(OR(#REF!="●",#REF!="●",#REF!="●",#REF!="●"),"",IF(#REF!="","",#REF!))</f>
        <v>#REF!</v>
      </c>
      <c r="BI294" s="413" t="e">
        <f>IF(OR(#REF!="●",#REF!="●",#REF!="●",#REF!="●"),"",IF(#REF!="","",#REF!))</f>
        <v>#REF!</v>
      </c>
      <c r="BJ294" s="412" t="e">
        <f>IF(ISNA(L294),"",L294*#REF!)</f>
        <v>#REF!</v>
      </c>
      <c r="BK294" s="412" t="e">
        <f>IF(ISNA(M294),"",M294*#REF!)</f>
        <v>#REF!</v>
      </c>
      <c r="BL294" s="415" t="e">
        <f>IF(#REF!&gt;0,DQ$6,"")</f>
        <v>#REF!</v>
      </c>
      <c r="BM294" s="361" t="e">
        <f>IF(#REF!="","",VLOOKUP(#REF!,#REF!,7,0))</f>
        <v>#REF!</v>
      </c>
      <c r="BN294" s="201" t="e">
        <f>IF(OR(#REF!="",BM294=""),"",ROUND(#REF!/10^3*BM294,3))</f>
        <v>#REF!</v>
      </c>
      <c r="BO294" s="201" t="e">
        <f>IF(#REF!&gt;0,#REF!*#REF!/1000,"")</f>
        <v>#REF!</v>
      </c>
      <c r="BP294" s="201" t="e">
        <f>IF(#REF!&gt;0,#REF!*#REF!/1000,"")</f>
        <v>#REF!</v>
      </c>
      <c r="BQ294" s="74" t="e">
        <f t="shared" si="61"/>
        <v>#REF!</v>
      </c>
      <c r="BR294" s="74" t="e">
        <f t="shared" si="62"/>
        <v>#REF!</v>
      </c>
      <c r="BS294" s="201" t="e">
        <f>IF(ISNA(BQ294),"",BQ294*#REF!)</f>
        <v>#REF!</v>
      </c>
      <c r="BT294" s="201" t="e">
        <f>IF(ISNA(BR294),"",BR294*#REF!)</f>
        <v>#REF!</v>
      </c>
      <c r="BU294" s="78" t="e">
        <f>IF(#REF!&gt;0,DQ$57,"")</f>
        <v>#REF!</v>
      </c>
      <c r="BV294" s="99"/>
      <c r="BW294" s="411"/>
      <c r="BX294" s="412" t="e">
        <f>IF(OR(#REF!="",F294=""),"",ROUND(#REF!/10^3*F294,3))</f>
        <v>#REF!</v>
      </c>
      <c r="BY294" s="412" t="e">
        <f>IF(#REF!&gt;0,#REF!*#REF!/1000,"")</f>
        <v>#REF!</v>
      </c>
      <c r="BZ294" s="412" t="e">
        <f>IF(#REF!&gt;0,#REF!*#REF!/1000,"")</f>
        <v>#REF!</v>
      </c>
      <c r="CA294" s="413" t="e">
        <f>IF(OR(#REF!="●",#REF!="●",#REF!="●",#REF!="●",#REF!="●"),"",IF(#REF!="","",#REF!))</f>
        <v>#REF!</v>
      </c>
      <c r="CB294" s="413" t="e">
        <f>IF(OR(#REF!="●",#REF!="●",#REF!="●",#REF!="●",#REF!="●"),"",IF(#REF!="","",#REF!))</f>
        <v>#REF!</v>
      </c>
      <c r="CC294" s="412" t="e">
        <f>IF(ISNA(L294),"",L294*#REF!)</f>
        <v>#REF!</v>
      </c>
      <c r="CD294" s="412" t="e">
        <f>IF(ISNA(M294),"",M294*#REF!)</f>
        <v>#REF!</v>
      </c>
      <c r="CE294" s="415" t="e">
        <f>IF(#REF!&gt;0,DQ$6,"")</f>
        <v>#REF!</v>
      </c>
      <c r="CF294" s="361" t="e">
        <f>IF(#REF!="","",VLOOKUP(#REF!,#REF!,7,0))</f>
        <v>#REF!</v>
      </c>
      <c r="CG294" s="201" t="e">
        <f>IF(OR(#REF!="",CF294=""),"",ROUND(#REF!/10^3*CF294,3))</f>
        <v>#REF!</v>
      </c>
      <c r="CH294" s="201" t="e">
        <f>IF(#REF!&gt;0,#REF!*#REF!/1000,"")</f>
        <v>#REF!</v>
      </c>
      <c r="CI294" s="201" t="e">
        <f>IF(#REF!&gt;0,#REF!*#REF!/1000,"")</f>
        <v>#REF!</v>
      </c>
      <c r="CJ294" s="74" t="e">
        <f t="shared" si="63"/>
        <v>#REF!</v>
      </c>
      <c r="CK294" s="74" t="e">
        <f t="shared" si="64"/>
        <v>#REF!</v>
      </c>
      <c r="CL294" s="201" t="e">
        <f>IF(ISNA(CJ294),"",CJ294*#REF!)</f>
        <v>#REF!</v>
      </c>
      <c r="CM294" s="201" t="e">
        <f>IF(ISNA(CK294),"",CK294*#REF!)</f>
        <v>#REF!</v>
      </c>
      <c r="CN294" s="101" t="e">
        <f>IF(#REF!&gt;0,DQ$57,"")</f>
        <v>#REF!</v>
      </c>
      <c r="CO294" s="84"/>
      <c r="CP294" s="2"/>
      <c r="CQ294" s="2"/>
      <c r="CR294" s="2"/>
      <c r="CS294" s="2"/>
      <c r="CT294" s="2"/>
      <c r="CU294" s="2"/>
      <c r="CV294" s="2"/>
      <c r="CX294" s="2"/>
      <c r="CY294" s="2"/>
      <c r="CZ294" s="2"/>
      <c r="DA294" s="2"/>
      <c r="DB294" s="2"/>
      <c r="DC294" s="2"/>
      <c r="DD294" s="2"/>
      <c r="DE294" s="2"/>
      <c r="DF294" s="2"/>
      <c r="DG294" s="2"/>
      <c r="DJ294" s="4"/>
      <c r="DK294" s="6"/>
    </row>
    <row r="295" spans="2:115" ht="18" customHeight="1">
      <c r="B295" s="151" t="e">
        <f>IF(#REF!="","",VLOOKUP(#REF!,$CX$11:$DG$26,9,0))</f>
        <v>#REF!</v>
      </c>
      <c r="C295" s="64" t="e">
        <f>IF(#REF!="",0,VLOOKUP(#REF!,$CP$11:$CQ$16,2,0))</f>
        <v>#REF!</v>
      </c>
      <c r="D295" s="65" t="e">
        <f>IF(#REF!="",0,VLOOKUP(#REF!,$CX$11:$CY$26,2,0))</f>
        <v>#REF!</v>
      </c>
      <c r="E295" s="152" t="e">
        <f t="shared" si="54"/>
        <v>#REF!</v>
      </c>
      <c r="F295" s="155" t="e">
        <f>IF(#REF!="","",VLOOKUP(#REF!,#REF!,7,0))</f>
        <v>#REF!</v>
      </c>
      <c r="G295" s="201" t="e">
        <f>IF(OR(#REF!="",F295=""),"",ROUND(#REF!/10^3*F295,3))</f>
        <v>#REF!</v>
      </c>
      <c r="H295" s="201" t="e">
        <f>IF(#REF!&gt;0,#REF!*#REF!/1000,"")</f>
        <v>#REF!</v>
      </c>
      <c r="I295" s="201" t="e">
        <f>IF(#REF!&gt;0,#REF!*#REF!/1000,"")</f>
        <v>#REF!</v>
      </c>
      <c r="J295" s="51" t="e">
        <f>IF(#REF!="●","",IF(#REF!="","",#REF!))</f>
        <v>#REF!</v>
      </c>
      <c r="K295" s="51" t="e">
        <f>IF(#REF!="●","",IF(#REF!="","",#REF!))</f>
        <v>#REF!</v>
      </c>
      <c r="L295" s="74" t="e">
        <f t="shared" si="55"/>
        <v>#REF!</v>
      </c>
      <c r="M295" s="74" t="e">
        <f t="shared" si="56"/>
        <v>#REF!</v>
      </c>
      <c r="N295" s="201" t="e">
        <f>IF(ISNA(L295),"",L295*#REF!)</f>
        <v>#REF!</v>
      </c>
      <c r="O295" s="201" t="e">
        <f>IF(ISNA(M295),"",M295*#REF!)</f>
        <v>#REF!</v>
      </c>
      <c r="P295" s="78" t="e">
        <f>IF(#REF!&gt;0,DQ$6,"")</f>
        <v>#REF!</v>
      </c>
      <c r="Q295" s="99"/>
      <c r="R295" s="411"/>
      <c r="S295" s="412" t="e">
        <f>IF(OR(#REF!="",F295=""),"",ROUND(#REF!/10^3*F295,3))</f>
        <v>#REF!</v>
      </c>
      <c r="T295" s="412" t="e">
        <f>IF(#REF!&gt;0,#REF!*#REF!/1000,"")</f>
        <v>#REF!</v>
      </c>
      <c r="U295" s="412" t="e">
        <f>IF(#REF!&gt;0,#REF!*#REF!/1000,"")</f>
        <v>#REF!</v>
      </c>
      <c r="V295" s="413" t="e">
        <f>IF(OR(#REF!="●",#REF!="●"),"",IF(#REF!="","",#REF!))</f>
        <v>#REF!</v>
      </c>
      <c r="W295" s="413" t="e">
        <f>IF(OR(#REF!="●",#REF!="●"),"",IF(#REF!="","",#REF!))</f>
        <v>#REF!</v>
      </c>
      <c r="X295" s="412" t="e">
        <f>IF(ISNA(L295),"",L295*#REF!)</f>
        <v>#REF!</v>
      </c>
      <c r="Y295" s="412" t="e">
        <f>IF(ISNA(M295),"",M295*#REF!)</f>
        <v>#REF!</v>
      </c>
      <c r="Z295" s="414" t="e">
        <f>IF(#REF!&gt;0,DQ$6,"")</f>
        <v>#REF!</v>
      </c>
      <c r="AA295" s="95" t="e">
        <f>IF(#REF!="","",VLOOKUP(#REF!,#REF!,7,0))</f>
        <v>#REF!</v>
      </c>
      <c r="AB295" s="201" t="e">
        <f>IF(OR(#REF!="",AA295=""),"",ROUND(#REF!/10^3*AA295,3))</f>
        <v>#REF!</v>
      </c>
      <c r="AC295" s="201" t="e">
        <f>IF(#REF!&gt;0,#REF!*#REF!/1000,"")</f>
        <v>#REF!</v>
      </c>
      <c r="AD295" s="201" t="e">
        <f>IF(#REF!&gt;0,#REF!*#REF!/1000,"")</f>
        <v>#REF!</v>
      </c>
      <c r="AE295" s="74" t="e">
        <f t="shared" si="57"/>
        <v>#REF!</v>
      </c>
      <c r="AF295" s="74" t="e">
        <f t="shared" si="58"/>
        <v>#REF!</v>
      </c>
      <c r="AG295" s="201" t="e">
        <f>IF(ISNA(AE295),"",AE295*#REF!)</f>
        <v>#REF!</v>
      </c>
      <c r="AH295" s="201" t="e">
        <f>IF(ISNA(AF295),"",AF295*#REF!)</f>
        <v>#REF!</v>
      </c>
      <c r="AI295" s="78" t="e">
        <f>IF(#REF!&gt;0,DQ$23,"")</f>
        <v>#REF!</v>
      </c>
      <c r="AJ295" s="99"/>
      <c r="AK295" s="411"/>
      <c r="AL295" s="412" t="e">
        <f>IF(OR(#REF!="",F295=""),"",ROUND(#REF!/10^3*F295,3))</f>
        <v>#REF!</v>
      </c>
      <c r="AM295" s="412" t="e">
        <f>IF(#REF!&gt;0,#REF!*#REF!/1000,"")</f>
        <v>#REF!</v>
      </c>
      <c r="AN295" s="412" t="e">
        <f>IF(#REF!&gt;0,#REF!*#REF!/1000,"")</f>
        <v>#REF!</v>
      </c>
      <c r="AO295" s="413" t="e">
        <f>IF(OR(#REF!="●",#REF!="●",#REF!="●"),"",IF(#REF!="","",#REF!))</f>
        <v>#REF!</v>
      </c>
      <c r="AP295" s="413" t="e">
        <f>IF(OR(#REF!="●",#REF!="●",#REF!="●"),"",IF(#REF!="","",#REF!))</f>
        <v>#REF!</v>
      </c>
      <c r="AQ295" s="412" t="e">
        <f>IF(ISNA(L295),"",L295*#REF!)</f>
        <v>#REF!</v>
      </c>
      <c r="AR295" s="412" t="e">
        <f>IF(ISNA(M295),"",M295*#REF!)</f>
        <v>#REF!</v>
      </c>
      <c r="AS295" s="414" t="e">
        <f>IF(#REF!&gt;0,DQ$6,"")</f>
        <v>#REF!</v>
      </c>
      <c r="AT295" s="95" t="e">
        <f>IF(#REF!="","",VLOOKUP(#REF!,#REF!,7,0))</f>
        <v>#REF!</v>
      </c>
      <c r="AU295" s="201" t="e">
        <f>IF(OR(#REF!="",AT295=""),"",ROUND(#REF!/10^3*AT295,3))</f>
        <v>#REF!</v>
      </c>
      <c r="AV295" s="201" t="e">
        <f>IF(#REF!&gt;0,#REF!*#REF!/1000,"")</f>
        <v>#REF!</v>
      </c>
      <c r="AW295" s="201" t="e">
        <f>IF(#REF!&gt;0,#REF!*#REF!/1000,"")</f>
        <v>#REF!</v>
      </c>
      <c r="AX295" s="74" t="e">
        <f t="shared" si="59"/>
        <v>#REF!</v>
      </c>
      <c r="AY295" s="74" t="e">
        <f t="shared" si="60"/>
        <v>#REF!</v>
      </c>
      <c r="AZ295" s="201" t="e">
        <f>IF(ISNA(AX295),"",AX295*#REF!)</f>
        <v>#REF!</v>
      </c>
      <c r="BA295" s="201" t="e">
        <f>IF(ISNA(AY295),"",AY295*#REF!)</f>
        <v>#REF!</v>
      </c>
      <c r="BB295" s="78" t="e">
        <f>IF(#REF!&gt;0,DQ$40,"")</f>
        <v>#REF!</v>
      </c>
      <c r="BC295" s="99"/>
      <c r="BD295" s="650"/>
      <c r="BE295" s="652" t="e">
        <f>IF(OR(#REF!="",F295=""),"",ROUND(#REF!/10^3*F295,3))</f>
        <v>#REF!</v>
      </c>
      <c r="BF295" s="412" t="e">
        <f>IF(#REF!&gt;0,#REF!*#REF!/1000,"")</f>
        <v>#REF!</v>
      </c>
      <c r="BG295" s="412" t="e">
        <f>IF(#REF!&gt;0,#REF!*#REF!/1000,"")</f>
        <v>#REF!</v>
      </c>
      <c r="BH295" s="413" t="e">
        <f>IF(OR(#REF!="●",#REF!="●",#REF!="●",#REF!="●"),"",IF(#REF!="","",#REF!))</f>
        <v>#REF!</v>
      </c>
      <c r="BI295" s="413" t="e">
        <f>IF(OR(#REF!="●",#REF!="●",#REF!="●",#REF!="●"),"",IF(#REF!="","",#REF!))</f>
        <v>#REF!</v>
      </c>
      <c r="BJ295" s="412" t="e">
        <f>IF(ISNA(L295),"",L295*#REF!)</f>
        <v>#REF!</v>
      </c>
      <c r="BK295" s="412" t="e">
        <f>IF(ISNA(M295),"",M295*#REF!)</f>
        <v>#REF!</v>
      </c>
      <c r="BL295" s="415" t="e">
        <f>IF(#REF!&gt;0,DQ$6,"")</f>
        <v>#REF!</v>
      </c>
      <c r="BM295" s="361" t="e">
        <f>IF(#REF!="","",VLOOKUP(#REF!,#REF!,7,0))</f>
        <v>#REF!</v>
      </c>
      <c r="BN295" s="201" t="e">
        <f>IF(OR(#REF!="",BM295=""),"",ROUND(#REF!/10^3*BM295,3))</f>
        <v>#REF!</v>
      </c>
      <c r="BO295" s="201" t="e">
        <f>IF(#REF!&gt;0,#REF!*#REF!/1000,"")</f>
        <v>#REF!</v>
      </c>
      <c r="BP295" s="201" t="e">
        <f>IF(#REF!&gt;0,#REF!*#REF!/1000,"")</f>
        <v>#REF!</v>
      </c>
      <c r="BQ295" s="74" t="e">
        <f t="shared" si="61"/>
        <v>#REF!</v>
      </c>
      <c r="BR295" s="74" t="e">
        <f t="shared" si="62"/>
        <v>#REF!</v>
      </c>
      <c r="BS295" s="201" t="e">
        <f>IF(ISNA(BQ295),"",BQ295*#REF!)</f>
        <v>#REF!</v>
      </c>
      <c r="BT295" s="201" t="e">
        <f>IF(ISNA(BR295),"",BR295*#REF!)</f>
        <v>#REF!</v>
      </c>
      <c r="BU295" s="78" t="e">
        <f>IF(#REF!&gt;0,DQ$57,"")</f>
        <v>#REF!</v>
      </c>
      <c r="BV295" s="99"/>
      <c r="BW295" s="411"/>
      <c r="BX295" s="412" t="e">
        <f>IF(OR(#REF!="",F295=""),"",ROUND(#REF!/10^3*F295,3))</f>
        <v>#REF!</v>
      </c>
      <c r="BY295" s="412" t="e">
        <f>IF(#REF!&gt;0,#REF!*#REF!/1000,"")</f>
        <v>#REF!</v>
      </c>
      <c r="BZ295" s="412" t="e">
        <f>IF(#REF!&gt;0,#REF!*#REF!/1000,"")</f>
        <v>#REF!</v>
      </c>
      <c r="CA295" s="413" t="e">
        <f>IF(OR(#REF!="●",#REF!="●",#REF!="●",#REF!="●",#REF!="●"),"",IF(#REF!="","",#REF!))</f>
        <v>#REF!</v>
      </c>
      <c r="CB295" s="413" t="e">
        <f>IF(OR(#REF!="●",#REF!="●",#REF!="●",#REF!="●",#REF!="●"),"",IF(#REF!="","",#REF!))</f>
        <v>#REF!</v>
      </c>
      <c r="CC295" s="412" t="e">
        <f>IF(ISNA(L295),"",L295*#REF!)</f>
        <v>#REF!</v>
      </c>
      <c r="CD295" s="412" t="e">
        <f>IF(ISNA(M295),"",M295*#REF!)</f>
        <v>#REF!</v>
      </c>
      <c r="CE295" s="415" t="e">
        <f>IF(#REF!&gt;0,DQ$6,"")</f>
        <v>#REF!</v>
      </c>
      <c r="CF295" s="361" t="e">
        <f>IF(#REF!="","",VLOOKUP(#REF!,#REF!,7,0))</f>
        <v>#REF!</v>
      </c>
      <c r="CG295" s="201" t="e">
        <f>IF(OR(#REF!="",CF295=""),"",ROUND(#REF!/10^3*CF295,3))</f>
        <v>#REF!</v>
      </c>
      <c r="CH295" s="201" t="e">
        <f>IF(#REF!&gt;0,#REF!*#REF!/1000,"")</f>
        <v>#REF!</v>
      </c>
      <c r="CI295" s="201" t="e">
        <f>IF(#REF!&gt;0,#REF!*#REF!/1000,"")</f>
        <v>#REF!</v>
      </c>
      <c r="CJ295" s="74" t="e">
        <f t="shared" si="63"/>
        <v>#REF!</v>
      </c>
      <c r="CK295" s="74" t="e">
        <f t="shared" si="64"/>
        <v>#REF!</v>
      </c>
      <c r="CL295" s="201" t="e">
        <f>IF(ISNA(CJ295),"",CJ295*#REF!)</f>
        <v>#REF!</v>
      </c>
      <c r="CM295" s="201" t="e">
        <f>IF(ISNA(CK295),"",CK295*#REF!)</f>
        <v>#REF!</v>
      </c>
      <c r="CN295" s="101" t="e">
        <f>IF(#REF!&gt;0,DQ$57,"")</f>
        <v>#REF!</v>
      </c>
      <c r="CO295" s="84"/>
      <c r="CP295" s="2"/>
      <c r="CQ295" s="2"/>
      <c r="CR295" s="2"/>
      <c r="CS295" s="2"/>
      <c r="CT295" s="2"/>
      <c r="CU295" s="2"/>
      <c r="CV295" s="2"/>
      <c r="CX295" s="2"/>
      <c r="CY295" s="2"/>
      <c r="CZ295" s="2"/>
      <c r="DA295" s="2"/>
      <c r="DB295" s="2"/>
      <c r="DC295" s="2"/>
      <c r="DD295" s="2"/>
      <c r="DE295" s="2"/>
      <c r="DF295" s="2"/>
      <c r="DG295" s="2"/>
      <c r="DJ295" s="4"/>
      <c r="DK295" s="6"/>
    </row>
    <row r="296" spans="2:115" ht="18" customHeight="1">
      <c r="B296" s="151" t="e">
        <f>IF(#REF!="","",VLOOKUP(#REF!,$CX$11:$DG$26,9,0))</f>
        <v>#REF!</v>
      </c>
      <c r="C296" s="64" t="e">
        <f>IF(#REF!="",0,VLOOKUP(#REF!,$CP$11:$CQ$16,2,0))</f>
        <v>#REF!</v>
      </c>
      <c r="D296" s="65" t="e">
        <f>IF(#REF!="",0,VLOOKUP(#REF!,$CX$11:$CY$26,2,0))</f>
        <v>#REF!</v>
      </c>
      <c r="E296" s="152" t="e">
        <f t="shared" si="54"/>
        <v>#REF!</v>
      </c>
      <c r="F296" s="155" t="e">
        <f>IF(#REF!="","",VLOOKUP(#REF!,#REF!,7,0))</f>
        <v>#REF!</v>
      </c>
      <c r="G296" s="201" t="e">
        <f>IF(OR(#REF!="",F296=""),"",ROUND(#REF!/10^3*F296,3))</f>
        <v>#REF!</v>
      </c>
      <c r="H296" s="201" t="e">
        <f>IF(#REF!&gt;0,#REF!*#REF!/1000,"")</f>
        <v>#REF!</v>
      </c>
      <c r="I296" s="201" t="e">
        <f>IF(#REF!&gt;0,#REF!*#REF!/1000,"")</f>
        <v>#REF!</v>
      </c>
      <c r="J296" s="51" t="e">
        <f>IF(#REF!="●","",IF(#REF!="","",#REF!))</f>
        <v>#REF!</v>
      </c>
      <c r="K296" s="51" t="e">
        <f>IF(#REF!="●","",IF(#REF!="","",#REF!))</f>
        <v>#REF!</v>
      </c>
      <c r="L296" s="74" t="e">
        <f t="shared" si="55"/>
        <v>#REF!</v>
      </c>
      <c r="M296" s="74" t="e">
        <f t="shared" si="56"/>
        <v>#REF!</v>
      </c>
      <c r="N296" s="201" t="e">
        <f>IF(ISNA(L296),"",L296*#REF!)</f>
        <v>#REF!</v>
      </c>
      <c r="O296" s="201" t="e">
        <f>IF(ISNA(M296),"",M296*#REF!)</f>
        <v>#REF!</v>
      </c>
      <c r="P296" s="78" t="e">
        <f>IF(#REF!&gt;0,DQ$6,"")</f>
        <v>#REF!</v>
      </c>
      <c r="Q296" s="99"/>
      <c r="R296" s="411"/>
      <c r="S296" s="412" t="e">
        <f>IF(OR(#REF!="",F296=""),"",ROUND(#REF!/10^3*F296,3))</f>
        <v>#REF!</v>
      </c>
      <c r="T296" s="412" t="e">
        <f>IF(#REF!&gt;0,#REF!*#REF!/1000,"")</f>
        <v>#REF!</v>
      </c>
      <c r="U296" s="412" t="e">
        <f>IF(#REF!&gt;0,#REF!*#REF!/1000,"")</f>
        <v>#REF!</v>
      </c>
      <c r="V296" s="413" t="e">
        <f>IF(OR(#REF!="●",#REF!="●"),"",IF(#REF!="","",#REF!))</f>
        <v>#REF!</v>
      </c>
      <c r="W296" s="413" t="e">
        <f>IF(OR(#REF!="●",#REF!="●"),"",IF(#REF!="","",#REF!))</f>
        <v>#REF!</v>
      </c>
      <c r="X296" s="412" t="e">
        <f>IF(ISNA(L296),"",L296*#REF!)</f>
        <v>#REF!</v>
      </c>
      <c r="Y296" s="412" t="e">
        <f>IF(ISNA(M296),"",M296*#REF!)</f>
        <v>#REF!</v>
      </c>
      <c r="Z296" s="414" t="e">
        <f>IF(#REF!&gt;0,DQ$6,"")</f>
        <v>#REF!</v>
      </c>
      <c r="AA296" s="95" t="e">
        <f>IF(#REF!="","",VLOOKUP(#REF!,#REF!,7,0))</f>
        <v>#REF!</v>
      </c>
      <c r="AB296" s="201" t="e">
        <f>IF(OR(#REF!="",AA296=""),"",ROUND(#REF!/10^3*AA296,3))</f>
        <v>#REF!</v>
      </c>
      <c r="AC296" s="201" t="e">
        <f>IF(#REF!&gt;0,#REF!*#REF!/1000,"")</f>
        <v>#REF!</v>
      </c>
      <c r="AD296" s="201" t="e">
        <f>IF(#REF!&gt;0,#REF!*#REF!/1000,"")</f>
        <v>#REF!</v>
      </c>
      <c r="AE296" s="74" t="e">
        <f t="shared" si="57"/>
        <v>#REF!</v>
      </c>
      <c r="AF296" s="74" t="e">
        <f t="shared" si="58"/>
        <v>#REF!</v>
      </c>
      <c r="AG296" s="201" t="e">
        <f>IF(ISNA(AE296),"",AE296*#REF!)</f>
        <v>#REF!</v>
      </c>
      <c r="AH296" s="201" t="e">
        <f>IF(ISNA(AF296),"",AF296*#REF!)</f>
        <v>#REF!</v>
      </c>
      <c r="AI296" s="78" t="e">
        <f>IF(#REF!&gt;0,DQ$23,"")</f>
        <v>#REF!</v>
      </c>
      <c r="AJ296" s="99"/>
      <c r="AK296" s="411"/>
      <c r="AL296" s="412" t="e">
        <f>IF(OR(#REF!="",F296=""),"",ROUND(#REF!/10^3*F296,3))</f>
        <v>#REF!</v>
      </c>
      <c r="AM296" s="412" t="e">
        <f>IF(#REF!&gt;0,#REF!*#REF!/1000,"")</f>
        <v>#REF!</v>
      </c>
      <c r="AN296" s="412" t="e">
        <f>IF(#REF!&gt;0,#REF!*#REF!/1000,"")</f>
        <v>#REF!</v>
      </c>
      <c r="AO296" s="413" t="e">
        <f>IF(OR(#REF!="●",#REF!="●",#REF!="●"),"",IF(#REF!="","",#REF!))</f>
        <v>#REF!</v>
      </c>
      <c r="AP296" s="413" t="e">
        <f>IF(OR(#REF!="●",#REF!="●",#REF!="●"),"",IF(#REF!="","",#REF!))</f>
        <v>#REF!</v>
      </c>
      <c r="AQ296" s="412" t="e">
        <f>IF(ISNA(L296),"",L296*#REF!)</f>
        <v>#REF!</v>
      </c>
      <c r="AR296" s="412" t="e">
        <f>IF(ISNA(M296),"",M296*#REF!)</f>
        <v>#REF!</v>
      </c>
      <c r="AS296" s="414" t="e">
        <f>IF(#REF!&gt;0,DQ$6,"")</f>
        <v>#REF!</v>
      </c>
      <c r="AT296" s="95" t="e">
        <f>IF(#REF!="","",VLOOKUP(#REF!,#REF!,7,0))</f>
        <v>#REF!</v>
      </c>
      <c r="AU296" s="201" t="e">
        <f>IF(OR(#REF!="",AT296=""),"",ROUND(#REF!/10^3*AT296,3))</f>
        <v>#REF!</v>
      </c>
      <c r="AV296" s="201" t="e">
        <f>IF(#REF!&gt;0,#REF!*#REF!/1000,"")</f>
        <v>#REF!</v>
      </c>
      <c r="AW296" s="201" t="e">
        <f>IF(#REF!&gt;0,#REF!*#REF!/1000,"")</f>
        <v>#REF!</v>
      </c>
      <c r="AX296" s="74" t="e">
        <f t="shared" si="59"/>
        <v>#REF!</v>
      </c>
      <c r="AY296" s="74" t="e">
        <f t="shared" si="60"/>
        <v>#REF!</v>
      </c>
      <c r="AZ296" s="201" t="e">
        <f>IF(ISNA(AX296),"",AX296*#REF!)</f>
        <v>#REF!</v>
      </c>
      <c r="BA296" s="201" t="e">
        <f>IF(ISNA(AY296),"",AY296*#REF!)</f>
        <v>#REF!</v>
      </c>
      <c r="BB296" s="78" t="e">
        <f>IF(#REF!&gt;0,DQ$40,"")</f>
        <v>#REF!</v>
      </c>
      <c r="BC296" s="99"/>
      <c r="BD296" s="650"/>
      <c r="BE296" s="652" t="e">
        <f>IF(OR(#REF!="",F296=""),"",ROUND(#REF!/10^3*F296,3))</f>
        <v>#REF!</v>
      </c>
      <c r="BF296" s="412" t="e">
        <f>IF(#REF!&gt;0,#REF!*#REF!/1000,"")</f>
        <v>#REF!</v>
      </c>
      <c r="BG296" s="412" t="e">
        <f>IF(#REF!&gt;0,#REF!*#REF!/1000,"")</f>
        <v>#REF!</v>
      </c>
      <c r="BH296" s="413" t="e">
        <f>IF(OR(#REF!="●",#REF!="●",#REF!="●",#REF!="●"),"",IF(#REF!="","",#REF!))</f>
        <v>#REF!</v>
      </c>
      <c r="BI296" s="413" t="e">
        <f>IF(OR(#REF!="●",#REF!="●",#REF!="●",#REF!="●"),"",IF(#REF!="","",#REF!))</f>
        <v>#REF!</v>
      </c>
      <c r="BJ296" s="412" t="e">
        <f>IF(ISNA(L296),"",L296*#REF!)</f>
        <v>#REF!</v>
      </c>
      <c r="BK296" s="412" t="e">
        <f>IF(ISNA(M296),"",M296*#REF!)</f>
        <v>#REF!</v>
      </c>
      <c r="BL296" s="415" t="e">
        <f>IF(#REF!&gt;0,DQ$6,"")</f>
        <v>#REF!</v>
      </c>
      <c r="BM296" s="361" t="e">
        <f>IF(#REF!="","",VLOOKUP(#REF!,#REF!,7,0))</f>
        <v>#REF!</v>
      </c>
      <c r="BN296" s="201" t="e">
        <f>IF(OR(#REF!="",BM296=""),"",ROUND(#REF!/10^3*BM296,3))</f>
        <v>#REF!</v>
      </c>
      <c r="BO296" s="201" t="e">
        <f>IF(#REF!&gt;0,#REF!*#REF!/1000,"")</f>
        <v>#REF!</v>
      </c>
      <c r="BP296" s="201" t="e">
        <f>IF(#REF!&gt;0,#REF!*#REF!/1000,"")</f>
        <v>#REF!</v>
      </c>
      <c r="BQ296" s="74" t="e">
        <f t="shared" si="61"/>
        <v>#REF!</v>
      </c>
      <c r="BR296" s="74" t="e">
        <f t="shared" si="62"/>
        <v>#REF!</v>
      </c>
      <c r="BS296" s="201" t="e">
        <f>IF(ISNA(BQ296),"",BQ296*#REF!)</f>
        <v>#REF!</v>
      </c>
      <c r="BT296" s="201" t="e">
        <f>IF(ISNA(BR296),"",BR296*#REF!)</f>
        <v>#REF!</v>
      </c>
      <c r="BU296" s="78" t="e">
        <f>IF(#REF!&gt;0,DQ$57,"")</f>
        <v>#REF!</v>
      </c>
      <c r="BV296" s="99"/>
      <c r="BW296" s="411"/>
      <c r="BX296" s="412" t="e">
        <f>IF(OR(#REF!="",F296=""),"",ROUND(#REF!/10^3*F296,3))</f>
        <v>#REF!</v>
      </c>
      <c r="BY296" s="412" t="e">
        <f>IF(#REF!&gt;0,#REF!*#REF!/1000,"")</f>
        <v>#REF!</v>
      </c>
      <c r="BZ296" s="412" t="e">
        <f>IF(#REF!&gt;0,#REF!*#REF!/1000,"")</f>
        <v>#REF!</v>
      </c>
      <c r="CA296" s="413" t="e">
        <f>IF(OR(#REF!="●",#REF!="●",#REF!="●",#REF!="●",#REF!="●"),"",IF(#REF!="","",#REF!))</f>
        <v>#REF!</v>
      </c>
      <c r="CB296" s="413" t="e">
        <f>IF(OR(#REF!="●",#REF!="●",#REF!="●",#REF!="●",#REF!="●"),"",IF(#REF!="","",#REF!))</f>
        <v>#REF!</v>
      </c>
      <c r="CC296" s="412" t="e">
        <f>IF(ISNA(L296),"",L296*#REF!)</f>
        <v>#REF!</v>
      </c>
      <c r="CD296" s="412" t="e">
        <f>IF(ISNA(M296),"",M296*#REF!)</f>
        <v>#REF!</v>
      </c>
      <c r="CE296" s="415" t="e">
        <f>IF(#REF!&gt;0,DQ$6,"")</f>
        <v>#REF!</v>
      </c>
      <c r="CF296" s="361" t="e">
        <f>IF(#REF!="","",VLOOKUP(#REF!,#REF!,7,0))</f>
        <v>#REF!</v>
      </c>
      <c r="CG296" s="201" t="e">
        <f>IF(OR(#REF!="",CF296=""),"",ROUND(#REF!/10^3*CF296,3))</f>
        <v>#REF!</v>
      </c>
      <c r="CH296" s="201" t="e">
        <f>IF(#REF!&gt;0,#REF!*#REF!/1000,"")</f>
        <v>#REF!</v>
      </c>
      <c r="CI296" s="201" t="e">
        <f>IF(#REF!&gt;0,#REF!*#REF!/1000,"")</f>
        <v>#REF!</v>
      </c>
      <c r="CJ296" s="74" t="e">
        <f t="shared" si="63"/>
        <v>#REF!</v>
      </c>
      <c r="CK296" s="74" t="e">
        <f t="shared" si="64"/>
        <v>#REF!</v>
      </c>
      <c r="CL296" s="201" t="e">
        <f>IF(ISNA(CJ296),"",CJ296*#REF!)</f>
        <v>#REF!</v>
      </c>
      <c r="CM296" s="201" t="e">
        <f>IF(ISNA(CK296),"",CK296*#REF!)</f>
        <v>#REF!</v>
      </c>
      <c r="CN296" s="101" t="e">
        <f>IF(#REF!&gt;0,DQ$57,"")</f>
        <v>#REF!</v>
      </c>
      <c r="CO296" s="84"/>
      <c r="CP296" s="2"/>
      <c r="CQ296" s="2"/>
      <c r="CR296" s="2"/>
      <c r="CS296" s="2"/>
      <c r="CT296" s="2"/>
      <c r="CU296" s="2"/>
      <c r="CV296" s="2"/>
      <c r="CX296" s="2"/>
      <c r="CY296" s="2"/>
      <c r="CZ296" s="2"/>
      <c r="DA296" s="2"/>
      <c r="DB296" s="2"/>
      <c r="DC296" s="2"/>
      <c r="DD296" s="2"/>
      <c r="DE296" s="2"/>
      <c r="DF296" s="2"/>
      <c r="DG296" s="2"/>
      <c r="DJ296" s="4"/>
      <c r="DK296" s="6"/>
    </row>
    <row r="297" spans="2:115" ht="18" customHeight="1">
      <c r="B297" s="151" t="e">
        <f>IF(#REF!="","",VLOOKUP(#REF!,$CX$11:$DG$26,9,0))</f>
        <v>#REF!</v>
      </c>
      <c r="C297" s="64" t="e">
        <f>IF(#REF!="",0,VLOOKUP(#REF!,$CP$11:$CQ$16,2,0))</f>
        <v>#REF!</v>
      </c>
      <c r="D297" s="65" t="e">
        <f>IF(#REF!="",0,VLOOKUP(#REF!,$CX$11:$CY$26,2,0))</f>
        <v>#REF!</v>
      </c>
      <c r="E297" s="152" t="e">
        <f t="shared" si="54"/>
        <v>#REF!</v>
      </c>
      <c r="F297" s="155" t="e">
        <f>IF(#REF!="","",VLOOKUP(#REF!,#REF!,7,0))</f>
        <v>#REF!</v>
      </c>
      <c r="G297" s="201" t="e">
        <f>IF(OR(#REF!="",F297=""),"",ROUND(#REF!/10^3*F297,3))</f>
        <v>#REF!</v>
      </c>
      <c r="H297" s="201" t="e">
        <f>IF(#REF!&gt;0,#REF!*#REF!/1000,"")</f>
        <v>#REF!</v>
      </c>
      <c r="I297" s="201" t="e">
        <f>IF(#REF!&gt;0,#REF!*#REF!/1000,"")</f>
        <v>#REF!</v>
      </c>
      <c r="J297" s="51" t="e">
        <f>IF(#REF!="●","",IF(#REF!="","",#REF!))</f>
        <v>#REF!</v>
      </c>
      <c r="K297" s="51" t="e">
        <f>IF(#REF!="●","",IF(#REF!="","",#REF!))</f>
        <v>#REF!</v>
      </c>
      <c r="L297" s="74" t="e">
        <f t="shared" si="55"/>
        <v>#REF!</v>
      </c>
      <c r="M297" s="74" t="e">
        <f t="shared" si="56"/>
        <v>#REF!</v>
      </c>
      <c r="N297" s="201" t="e">
        <f>IF(ISNA(L297),"",L297*#REF!)</f>
        <v>#REF!</v>
      </c>
      <c r="O297" s="201" t="e">
        <f>IF(ISNA(M297),"",M297*#REF!)</f>
        <v>#REF!</v>
      </c>
      <c r="P297" s="78" t="e">
        <f>IF(#REF!&gt;0,DQ$6,"")</f>
        <v>#REF!</v>
      </c>
      <c r="Q297" s="99"/>
      <c r="R297" s="411"/>
      <c r="S297" s="412" t="e">
        <f>IF(OR(#REF!="",F297=""),"",ROUND(#REF!/10^3*F297,3))</f>
        <v>#REF!</v>
      </c>
      <c r="T297" s="412" t="e">
        <f>IF(#REF!&gt;0,#REF!*#REF!/1000,"")</f>
        <v>#REF!</v>
      </c>
      <c r="U297" s="412" t="e">
        <f>IF(#REF!&gt;0,#REF!*#REF!/1000,"")</f>
        <v>#REF!</v>
      </c>
      <c r="V297" s="413" t="e">
        <f>IF(OR(#REF!="●",#REF!="●"),"",IF(#REF!="","",#REF!))</f>
        <v>#REF!</v>
      </c>
      <c r="W297" s="413" t="e">
        <f>IF(OR(#REF!="●",#REF!="●"),"",IF(#REF!="","",#REF!))</f>
        <v>#REF!</v>
      </c>
      <c r="X297" s="412" t="e">
        <f>IF(ISNA(L297),"",L297*#REF!)</f>
        <v>#REF!</v>
      </c>
      <c r="Y297" s="412" t="e">
        <f>IF(ISNA(M297),"",M297*#REF!)</f>
        <v>#REF!</v>
      </c>
      <c r="Z297" s="414" t="e">
        <f>IF(#REF!&gt;0,DQ$6,"")</f>
        <v>#REF!</v>
      </c>
      <c r="AA297" s="95" t="e">
        <f>IF(#REF!="","",VLOOKUP(#REF!,#REF!,7,0))</f>
        <v>#REF!</v>
      </c>
      <c r="AB297" s="201" t="e">
        <f>IF(OR(#REF!="",AA297=""),"",ROUND(#REF!/10^3*AA297,3))</f>
        <v>#REF!</v>
      </c>
      <c r="AC297" s="201" t="e">
        <f>IF(#REF!&gt;0,#REF!*#REF!/1000,"")</f>
        <v>#REF!</v>
      </c>
      <c r="AD297" s="201" t="e">
        <f>IF(#REF!&gt;0,#REF!*#REF!/1000,"")</f>
        <v>#REF!</v>
      </c>
      <c r="AE297" s="74" t="e">
        <f t="shared" si="57"/>
        <v>#REF!</v>
      </c>
      <c r="AF297" s="74" t="e">
        <f t="shared" si="58"/>
        <v>#REF!</v>
      </c>
      <c r="AG297" s="201" t="e">
        <f>IF(ISNA(AE297),"",AE297*#REF!)</f>
        <v>#REF!</v>
      </c>
      <c r="AH297" s="201" t="e">
        <f>IF(ISNA(AF297),"",AF297*#REF!)</f>
        <v>#REF!</v>
      </c>
      <c r="AI297" s="78" t="e">
        <f>IF(#REF!&gt;0,DQ$23,"")</f>
        <v>#REF!</v>
      </c>
      <c r="AJ297" s="99"/>
      <c r="AK297" s="411"/>
      <c r="AL297" s="412" t="e">
        <f>IF(OR(#REF!="",F297=""),"",ROUND(#REF!/10^3*F297,3))</f>
        <v>#REF!</v>
      </c>
      <c r="AM297" s="412" t="e">
        <f>IF(#REF!&gt;0,#REF!*#REF!/1000,"")</f>
        <v>#REF!</v>
      </c>
      <c r="AN297" s="412" t="e">
        <f>IF(#REF!&gt;0,#REF!*#REF!/1000,"")</f>
        <v>#REF!</v>
      </c>
      <c r="AO297" s="413" t="e">
        <f>IF(OR(#REF!="●",#REF!="●",#REF!="●"),"",IF(#REF!="","",#REF!))</f>
        <v>#REF!</v>
      </c>
      <c r="AP297" s="413" t="e">
        <f>IF(OR(#REF!="●",#REF!="●",#REF!="●"),"",IF(#REF!="","",#REF!))</f>
        <v>#REF!</v>
      </c>
      <c r="AQ297" s="412" t="e">
        <f>IF(ISNA(L297),"",L297*#REF!)</f>
        <v>#REF!</v>
      </c>
      <c r="AR297" s="412" t="e">
        <f>IF(ISNA(M297),"",M297*#REF!)</f>
        <v>#REF!</v>
      </c>
      <c r="AS297" s="414" t="e">
        <f>IF(#REF!&gt;0,DQ$6,"")</f>
        <v>#REF!</v>
      </c>
      <c r="AT297" s="95" t="e">
        <f>IF(#REF!="","",VLOOKUP(#REF!,#REF!,7,0))</f>
        <v>#REF!</v>
      </c>
      <c r="AU297" s="201" t="e">
        <f>IF(OR(#REF!="",AT297=""),"",ROUND(#REF!/10^3*AT297,3))</f>
        <v>#REF!</v>
      </c>
      <c r="AV297" s="201" t="e">
        <f>IF(#REF!&gt;0,#REF!*#REF!/1000,"")</f>
        <v>#REF!</v>
      </c>
      <c r="AW297" s="201" t="e">
        <f>IF(#REF!&gt;0,#REF!*#REF!/1000,"")</f>
        <v>#REF!</v>
      </c>
      <c r="AX297" s="74" t="e">
        <f t="shared" si="59"/>
        <v>#REF!</v>
      </c>
      <c r="AY297" s="74" t="e">
        <f t="shared" si="60"/>
        <v>#REF!</v>
      </c>
      <c r="AZ297" s="201" t="e">
        <f>IF(ISNA(AX297),"",AX297*#REF!)</f>
        <v>#REF!</v>
      </c>
      <c r="BA297" s="201" t="e">
        <f>IF(ISNA(AY297),"",AY297*#REF!)</f>
        <v>#REF!</v>
      </c>
      <c r="BB297" s="78" t="e">
        <f>IF(#REF!&gt;0,DQ$40,"")</f>
        <v>#REF!</v>
      </c>
      <c r="BC297" s="99"/>
      <c r="BD297" s="650"/>
      <c r="BE297" s="652" t="e">
        <f>IF(OR(#REF!="",F297=""),"",ROUND(#REF!/10^3*F297,3))</f>
        <v>#REF!</v>
      </c>
      <c r="BF297" s="412" t="e">
        <f>IF(#REF!&gt;0,#REF!*#REF!/1000,"")</f>
        <v>#REF!</v>
      </c>
      <c r="BG297" s="412" t="e">
        <f>IF(#REF!&gt;0,#REF!*#REF!/1000,"")</f>
        <v>#REF!</v>
      </c>
      <c r="BH297" s="413" t="e">
        <f>IF(OR(#REF!="●",#REF!="●",#REF!="●",#REF!="●"),"",IF(#REF!="","",#REF!))</f>
        <v>#REF!</v>
      </c>
      <c r="BI297" s="413" t="e">
        <f>IF(OR(#REF!="●",#REF!="●",#REF!="●",#REF!="●"),"",IF(#REF!="","",#REF!))</f>
        <v>#REF!</v>
      </c>
      <c r="BJ297" s="412" t="e">
        <f>IF(ISNA(L297),"",L297*#REF!)</f>
        <v>#REF!</v>
      </c>
      <c r="BK297" s="412" t="e">
        <f>IF(ISNA(M297),"",M297*#REF!)</f>
        <v>#REF!</v>
      </c>
      <c r="BL297" s="415" t="e">
        <f>IF(#REF!&gt;0,DQ$6,"")</f>
        <v>#REF!</v>
      </c>
      <c r="BM297" s="361" t="e">
        <f>IF(#REF!="","",VLOOKUP(#REF!,#REF!,7,0))</f>
        <v>#REF!</v>
      </c>
      <c r="BN297" s="201" t="e">
        <f>IF(OR(#REF!="",BM297=""),"",ROUND(#REF!/10^3*BM297,3))</f>
        <v>#REF!</v>
      </c>
      <c r="BO297" s="201" t="e">
        <f>IF(#REF!&gt;0,#REF!*#REF!/1000,"")</f>
        <v>#REF!</v>
      </c>
      <c r="BP297" s="201" t="e">
        <f>IF(#REF!&gt;0,#REF!*#REF!/1000,"")</f>
        <v>#REF!</v>
      </c>
      <c r="BQ297" s="74" t="e">
        <f t="shared" si="61"/>
        <v>#REF!</v>
      </c>
      <c r="BR297" s="74" t="e">
        <f t="shared" si="62"/>
        <v>#REF!</v>
      </c>
      <c r="BS297" s="201" t="e">
        <f>IF(ISNA(BQ297),"",BQ297*#REF!)</f>
        <v>#REF!</v>
      </c>
      <c r="BT297" s="201" t="e">
        <f>IF(ISNA(BR297),"",BR297*#REF!)</f>
        <v>#REF!</v>
      </c>
      <c r="BU297" s="78" t="e">
        <f>IF(#REF!&gt;0,DQ$57,"")</f>
        <v>#REF!</v>
      </c>
      <c r="BV297" s="99"/>
      <c r="BW297" s="411"/>
      <c r="BX297" s="412" t="e">
        <f>IF(OR(#REF!="",F297=""),"",ROUND(#REF!/10^3*F297,3))</f>
        <v>#REF!</v>
      </c>
      <c r="BY297" s="412" t="e">
        <f>IF(#REF!&gt;0,#REF!*#REF!/1000,"")</f>
        <v>#REF!</v>
      </c>
      <c r="BZ297" s="412" t="e">
        <f>IF(#REF!&gt;0,#REF!*#REF!/1000,"")</f>
        <v>#REF!</v>
      </c>
      <c r="CA297" s="413" t="e">
        <f>IF(OR(#REF!="●",#REF!="●",#REF!="●",#REF!="●",#REF!="●"),"",IF(#REF!="","",#REF!))</f>
        <v>#REF!</v>
      </c>
      <c r="CB297" s="413" t="e">
        <f>IF(OR(#REF!="●",#REF!="●",#REF!="●",#REF!="●",#REF!="●"),"",IF(#REF!="","",#REF!))</f>
        <v>#REF!</v>
      </c>
      <c r="CC297" s="412" t="e">
        <f>IF(ISNA(L297),"",L297*#REF!)</f>
        <v>#REF!</v>
      </c>
      <c r="CD297" s="412" t="e">
        <f>IF(ISNA(M297),"",M297*#REF!)</f>
        <v>#REF!</v>
      </c>
      <c r="CE297" s="415" t="e">
        <f>IF(#REF!&gt;0,DQ$6,"")</f>
        <v>#REF!</v>
      </c>
      <c r="CF297" s="361" t="e">
        <f>IF(#REF!="","",VLOOKUP(#REF!,#REF!,7,0))</f>
        <v>#REF!</v>
      </c>
      <c r="CG297" s="201" t="e">
        <f>IF(OR(#REF!="",CF297=""),"",ROUND(#REF!/10^3*CF297,3))</f>
        <v>#REF!</v>
      </c>
      <c r="CH297" s="201" t="e">
        <f>IF(#REF!&gt;0,#REF!*#REF!/1000,"")</f>
        <v>#REF!</v>
      </c>
      <c r="CI297" s="201" t="e">
        <f>IF(#REF!&gt;0,#REF!*#REF!/1000,"")</f>
        <v>#REF!</v>
      </c>
      <c r="CJ297" s="74" t="e">
        <f t="shared" si="63"/>
        <v>#REF!</v>
      </c>
      <c r="CK297" s="74" t="e">
        <f t="shared" si="64"/>
        <v>#REF!</v>
      </c>
      <c r="CL297" s="201" t="e">
        <f>IF(ISNA(CJ297),"",CJ297*#REF!)</f>
        <v>#REF!</v>
      </c>
      <c r="CM297" s="201" t="e">
        <f>IF(ISNA(CK297),"",CK297*#REF!)</f>
        <v>#REF!</v>
      </c>
      <c r="CN297" s="101" t="e">
        <f>IF(#REF!&gt;0,DQ$57,"")</f>
        <v>#REF!</v>
      </c>
      <c r="CO297" s="84"/>
      <c r="CP297" s="2"/>
      <c r="CQ297" s="2"/>
      <c r="CR297" s="2"/>
      <c r="CS297" s="2"/>
      <c r="CT297" s="2"/>
      <c r="CU297" s="2"/>
      <c r="CV297" s="2"/>
      <c r="CX297" s="2"/>
      <c r="CY297" s="2"/>
      <c r="CZ297" s="2"/>
      <c r="DA297" s="2"/>
      <c r="DB297" s="2"/>
      <c r="DC297" s="2"/>
      <c r="DD297" s="2"/>
      <c r="DE297" s="2"/>
      <c r="DF297" s="2"/>
      <c r="DG297" s="2"/>
      <c r="DJ297" s="4"/>
      <c r="DK297" s="6"/>
    </row>
    <row r="298" spans="2:115" ht="18" customHeight="1">
      <c r="B298" s="151" t="e">
        <f>IF(#REF!="","",VLOOKUP(#REF!,$CX$11:$DG$26,9,0))</f>
        <v>#REF!</v>
      </c>
      <c r="C298" s="64" t="e">
        <f>IF(#REF!="",0,VLOOKUP(#REF!,$CP$11:$CQ$16,2,0))</f>
        <v>#REF!</v>
      </c>
      <c r="D298" s="65" t="e">
        <f>IF(#REF!="",0,VLOOKUP(#REF!,$CX$11:$CY$26,2,0))</f>
        <v>#REF!</v>
      </c>
      <c r="E298" s="152" t="e">
        <f t="shared" si="54"/>
        <v>#REF!</v>
      </c>
      <c r="F298" s="155" t="e">
        <f>IF(#REF!="","",VLOOKUP(#REF!,#REF!,7,0))</f>
        <v>#REF!</v>
      </c>
      <c r="G298" s="201" t="e">
        <f>IF(OR(#REF!="",F298=""),"",ROUND(#REF!/10^3*F298,3))</f>
        <v>#REF!</v>
      </c>
      <c r="H298" s="201" t="e">
        <f>IF(#REF!&gt;0,#REF!*#REF!/1000,"")</f>
        <v>#REF!</v>
      </c>
      <c r="I298" s="201" t="e">
        <f>IF(#REF!&gt;0,#REF!*#REF!/1000,"")</f>
        <v>#REF!</v>
      </c>
      <c r="J298" s="51" t="e">
        <f>IF(#REF!="●","",IF(#REF!="","",#REF!))</f>
        <v>#REF!</v>
      </c>
      <c r="K298" s="51" t="e">
        <f>IF(#REF!="●","",IF(#REF!="","",#REF!))</f>
        <v>#REF!</v>
      </c>
      <c r="L298" s="74" t="e">
        <f t="shared" si="55"/>
        <v>#REF!</v>
      </c>
      <c r="M298" s="74" t="e">
        <f t="shared" si="56"/>
        <v>#REF!</v>
      </c>
      <c r="N298" s="201" t="e">
        <f>IF(ISNA(L298),"",L298*#REF!)</f>
        <v>#REF!</v>
      </c>
      <c r="O298" s="201" t="e">
        <f>IF(ISNA(M298),"",M298*#REF!)</f>
        <v>#REF!</v>
      </c>
      <c r="P298" s="78" t="e">
        <f>IF(#REF!&gt;0,DQ$6,"")</f>
        <v>#REF!</v>
      </c>
      <c r="Q298" s="99"/>
      <c r="R298" s="411"/>
      <c r="S298" s="412" t="e">
        <f>IF(OR(#REF!="",F298=""),"",ROUND(#REF!/10^3*F298,3))</f>
        <v>#REF!</v>
      </c>
      <c r="T298" s="412" t="e">
        <f>IF(#REF!&gt;0,#REF!*#REF!/1000,"")</f>
        <v>#REF!</v>
      </c>
      <c r="U298" s="412" t="e">
        <f>IF(#REF!&gt;0,#REF!*#REF!/1000,"")</f>
        <v>#REF!</v>
      </c>
      <c r="V298" s="413" t="e">
        <f>IF(OR(#REF!="●",#REF!="●"),"",IF(#REF!="","",#REF!))</f>
        <v>#REF!</v>
      </c>
      <c r="W298" s="413" t="e">
        <f>IF(OR(#REF!="●",#REF!="●"),"",IF(#REF!="","",#REF!))</f>
        <v>#REF!</v>
      </c>
      <c r="X298" s="412" t="e">
        <f>IF(ISNA(L298),"",L298*#REF!)</f>
        <v>#REF!</v>
      </c>
      <c r="Y298" s="412" t="e">
        <f>IF(ISNA(M298),"",M298*#REF!)</f>
        <v>#REF!</v>
      </c>
      <c r="Z298" s="414" t="e">
        <f>IF(#REF!&gt;0,DQ$6,"")</f>
        <v>#REF!</v>
      </c>
      <c r="AA298" s="95" t="e">
        <f>IF(#REF!="","",VLOOKUP(#REF!,#REF!,7,0))</f>
        <v>#REF!</v>
      </c>
      <c r="AB298" s="201" t="e">
        <f>IF(OR(#REF!="",AA298=""),"",ROUND(#REF!/10^3*AA298,3))</f>
        <v>#REF!</v>
      </c>
      <c r="AC298" s="201" t="e">
        <f>IF(#REF!&gt;0,#REF!*#REF!/1000,"")</f>
        <v>#REF!</v>
      </c>
      <c r="AD298" s="201" t="e">
        <f>IF(#REF!&gt;0,#REF!*#REF!/1000,"")</f>
        <v>#REF!</v>
      </c>
      <c r="AE298" s="74" t="e">
        <f t="shared" si="57"/>
        <v>#REF!</v>
      </c>
      <c r="AF298" s="74" t="e">
        <f t="shared" si="58"/>
        <v>#REF!</v>
      </c>
      <c r="AG298" s="201" t="e">
        <f>IF(ISNA(AE298),"",AE298*#REF!)</f>
        <v>#REF!</v>
      </c>
      <c r="AH298" s="201" t="e">
        <f>IF(ISNA(AF298),"",AF298*#REF!)</f>
        <v>#REF!</v>
      </c>
      <c r="AI298" s="78" t="e">
        <f>IF(#REF!&gt;0,DQ$23,"")</f>
        <v>#REF!</v>
      </c>
      <c r="AJ298" s="99"/>
      <c r="AK298" s="411"/>
      <c r="AL298" s="412" t="e">
        <f>IF(OR(#REF!="",F298=""),"",ROUND(#REF!/10^3*F298,3))</f>
        <v>#REF!</v>
      </c>
      <c r="AM298" s="412" t="e">
        <f>IF(#REF!&gt;0,#REF!*#REF!/1000,"")</f>
        <v>#REF!</v>
      </c>
      <c r="AN298" s="412" t="e">
        <f>IF(#REF!&gt;0,#REF!*#REF!/1000,"")</f>
        <v>#REF!</v>
      </c>
      <c r="AO298" s="413" t="e">
        <f>IF(OR(#REF!="●",#REF!="●",#REF!="●"),"",IF(#REF!="","",#REF!))</f>
        <v>#REF!</v>
      </c>
      <c r="AP298" s="413" t="e">
        <f>IF(OR(#REF!="●",#REF!="●",#REF!="●"),"",IF(#REF!="","",#REF!))</f>
        <v>#REF!</v>
      </c>
      <c r="AQ298" s="412" t="e">
        <f>IF(ISNA(L298),"",L298*#REF!)</f>
        <v>#REF!</v>
      </c>
      <c r="AR298" s="412" t="e">
        <f>IF(ISNA(M298),"",M298*#REF!)</f>
        <v>#REF!</v>
      </c>
      <c r="AS298" s="414" t="e">
        <f>IF(#REF!&gt;0,DQ$6,"")</f>
        <v>#REF!</v>
      </c>
      <c r="AT298" s="95" t="e">
        <f>IF(#REF!="","",VLOOKUP(#REF!,#REF!,7,0))</f>
        <v>#REF!</v>
      </c>
      <c r="AU298" s="201" t="e">
        <f>IF(OR(#REF!="",AT298=""),"",ROUND(#REF!/10^3*AT298,3))</f>
        <v>#REF!</v>
      </c>
      <c r="AV298" s="201" t="e">
        <f>IF(#REF!&gt;0,#REF!*#REF!/1000,"")</f>
        <v>#REF!</v>
      </c>
      <c r="AW298" s="201" t="e">
        <f>IF(#REF!&gt;0,#REF!*#REF!/1000,"")</f>
        <v>#REF!</v>
      </c>
      <c r="AX298" s="74" t="e">
        <f t="shared" si="59"/>
        <v>#REF!</v>
      </c>
      <c r="AY298" s="74" t="e">
        <f t="shared" si="60"/>
        <v>#REF!</v>
      </c>
      <c r="AZ298" s="201" t="e">
        <f>IF(ISNA(AX298),"",AX298*#REF!)</f>
        <v>#REF!</v>
      </c>
      <c r="BA298" s="201" t="e">
        <f>IF(ISNA(AY298),"",AY298*#REF!)</f>
        <v>#REF!</v>
      </c>
      <c r="BB298" s="78" t="e">
        <f>IF(#REF!&gt;0,DQ$40,"")</f>
        <v>#REF!</v>
      </c>
      <c r="BC298" s="99"/>
      <c r="BD298" s="650"/>
      <c r="BE298" s="652" t="e">
        <f>IF(OR(#REF!="",F298=""),"",ROUND(#REF!/10^3*F298,3))</f>
        <v>#REF!</v>
      </c>
      <c r="BF298" s="412" t="e">
        <f>IF(#REF!&gt;0,#REF!*#REF!/1000,"")</f>
        <v>#REF!</v>
      </c>
      <c r="BG298" s="412" t="e">
        <f>IF(#REF!&gt;0,#REF!*#REF!/1000,"")</f>
        <v>#REF!</v>
      </c>
      <c r="BH298" s="413" t="e">
        <f>IF(OR(#REF!="●",#REF!="●",#REF!="●",#REF!="●"),"",IF(#REF!="","",#REF!))</f>
        <v>#REF!</v>
      </c>
      <c r="BI298" s="413" t="e">
        <f>IF(OR(#REF!="●",#REF!="●",#REF!="●",#REF!="●"),"",IF(#REF!="","",#REF!))</f>
        <v>#REF!</v>
      </c>
      <c r="BJ298" s="412" t="e">
        <f>IF(ISNA(L298),"",L298*#REF!)</f>
        <v>#REF!</v>
      </c>
      <c r="BK298" s="412" t="e">
        <f>IF(ISNA(M298),"",M298*#REF!)</f>
        <v>#REF!</v>
      </c>
      <c r="BL298" s="415" t="e">
        <f>IF(#REF!&gt;0,DQ$6,"")</f>
        <v>#REF!</v>
      </c>
      <c r="BM298" s="361" t="e">
        <f>IF(#REF!="","",VLOOKUP(#REF!,#REF!,7,0))</f>
        <v>#REF!</v>
      </c>
      <c r="BN298" s="201" t="e">
        <f>IF(OR(#REF!="",BM298=""),"",ROUND(#REF!/10^3*BM298,3))</f>
        <v>#REF!</v>
      </c>
      <c r="BO298" s="201" t="e">
        <f>IF(#REF!&gt;0,#REF!*#REF!/1000,"")</f>
        <v>#REF!</v>
      </c>
      <c r="BP298" s="201" t="e">
        <f>IF(#REF!&gt;0,#REF!*#REF!/1000,"")</f>
        <v>#REF!</v>
      </c>
      <c r="BQ298" s="74" t="e">
        <f t="shared" si="61"/>
        <v>#REF!</v>
      </c>
      <c r="BR298" s="74" t="e">
        <f t="shared" si="62"/>
        <v>#REF!</v>
      </c>
      <c r="BS298" s="201" t="e">
        <f>IF(ISNA(BQ298),"",BQ298*#REF!)</f>
        <v>#REF!</v>
      </c>
      <c r="BT298" s="201" t="e">
        <f>IF(ISNA(BR298),"",BR298*#REF!)</f>
        <v>#REF!</v>
      </c>
      <c r="BU298" s="78" t="e">
        <f>IF(#REF!&gt;0,DQ$57,"")</f>
        <v>#REF!</v>
      </c>
      <c r="BV298" s="99"/>
      <c r="BW298" s="411"/>
      <c r="BX298" s="412" t="e">
        <f>IF(OR(#REF!="",F298=""),"",ROUND(#REF!/10^3*F298,3))</f>
        <v>#REF!</v>
      </c>
      <c r="BY298" s="412" t="e">
        <f>IF(#REF!&gt;0,#REF!*#REF!/1000,"")</f>
        <v>#REF!</v>
      </c>
      <c r="BZ298" s="412" t="e">
        <f>IF(#REF!&gt;0,#REF!*#REF!/1000,"")</f>
        <v>#REF!</v>
      </c>
      <c r="CA298" s="413" t="e">
        <f>IF(OR(#REF!="●",#REF!="●",#REF!="●",#REF!="●",#REF!="●"),"",IF(#REF!="","",#REF!))</f>
        <v>#REF!</v>
      </c>
      <c r="CB298" s="413" t="e">
        <f>IF(OR(#REF!="●",#REF!="●",#REF!="●",#REF!="●",#REF!="●"),"",IF(#REF!="","",#REF!))</f>
        <v>#REF!</v>
      </c>
      <c r="CC298" s="412" t="e">
        <f>IF(ISNA(L298),"",L298*#REF!)</f>
        <v>#REF!</v>
      </c>
      <c r="CD298" s="412" t="e">
        <f>IF(ISNA(M298),"",M298*#REF!)</f>
        <v>#REF!</v>
      </c>
      <c r="CE298" s="415" t="e">
        <f>IF(#REF!&gt;0,DQ$6,"")</f>
        <v>#REF!</v>
      </c>
      <c r="CF298" s="361" t="e">
        <f>IF(#REF!="","",VLOOKUP(#REF!,#REF!,7,0))</f>
        <v>#REF!</v>
      </c>
      <c r="CG298" s="201" t="e">
        <f>IF(OR(#REF!="",CF298=""),"",ROUND(#REF!/10^3*CF298,3))</f>
        <v>#REF!</v>
      </c>
      <c r="CH298" s="201" t="e">
        <f>IF(#REF!&gt;0,#REF!*#REF!/1000,"")</f>
        <v>#REF!</v>
      </c>
      <c r="CI298" s="201" t="e">
        <f>IF(#REF!&gt;0,#REF!*#REF!/1000,"")</f>
        <v>#REF!</v>
      </c>
      <c r="CJ298" s="74" t="e">
        <f t="shared" si="63"/>
        <v>#REF!</v>
      </c>
      <c r="CK298" s="74" t="e">
        <f t="shared" si="64"/>
        <v>#REF!</v>
      </c>
      <c r="CL298" s="201" t="e">
        <f>IF(ISNA(CJ298),"",CJ298*#REF!)</f>
        <v>#REF!</v>
      </c>
      <c r="CM298" s="201" t="e">
        <f>IF(ISNA(CK298),"",CK298*#REF!)</f>
        <v>#REF!</v>
      </c>
      <c r="CN298" s="101" t="e">
        <f>IF(#REF!&gt;0,DQ$57,"")</f>
        <v>#REF!</v>
      </c>
      <c r="CO298" s="84"/>
      <c r="CP298" s="2"/>
      <c r="CQ298" s="2"/>
      <c r="CR298" s="2"/>
      <c r="CS298" s="2"/>
      <c r="CT298" s="2"/>
      <c r="CU298" s="2"/>
      <c r="CV298" s="2"/>
      <c r="CX298" s="2"/>
      <c r="CY298" s="2"/>
      <c r="CZ298" s="2"/>
      <c r="DA298" s="2"/>
      <c r="DB298" s="2"/>
      <c r="DC298" s="2"/>
      <c r="DD298" s="2"/>
      <c r="DE298" s="2"/>
      <c r="DF298" s="2"/>
      <c r="DG298" s="2"/>
      <c r="DJ298" s="4"/>
    </row>
    <row r="299" spans="2:115" ht="18" customHeight="1">
      <c r="B299" s="151" t="e">
        <f>IF(#REF!="","",VLOOKUP(#REF!,$CX$11:$DG$26,9,0))</f>
        <v>#REF!</v>
      </c>
      <c r="C299" s="64" t="e">
        <f>IF(#REF!="",0,VLOOKUP(#REF!,$CP$11:$CQ$16,2,0))</f>
        <v>#REF!</v>
      </c>
      <c r="D299" s="65" t="e">
        <f>IF(#REF!="",0,VLOOKUP(#REF!,$CX$11:$CY$26,2,0))</f>
        <v>#REF!</v>
      </c>
      <c r="E299" s="152" t="e">
        <f t="shared" si="54"/>
        <v>#REF!</v>
      </c>
      <c r="F299" s="155" t="e">
        <f>IF(#REF!="","",VLOOKUP(#REF!,#REF!,7,0))</f>
        <v>#REF!</v>
      </c>
      <c r="G299" s="201" t="e">
        <f>IF(OR(#REF!="",F299=""),"",ROUND(#REF!/10^3*F299,3))</f>
        <v>#REF!</v>
      </c>
      <c r="H299" s="201" t="e">
        <f>IF(#REF!&gt;0,#REF!*#REF!/1000,"")</f>
        <v>#REF!</v>
      </c>
      <c r="I299" s="201" t="e">
        <f>IF(#REF!&gt;0,#REF!*#REF!/1000,"")</f>
        <v>#REF!</v>
      </c>
      <c r="J299" s="51" t="e">
        <f>IF(#REF!="●","",IF(#REF!="","",#REF!))</f>
        <v>#REF!</v>
      </c>
      <c r="K299" s="51" t="e">
        <f>IF(#REF!="●","",IF(#REF!="","",#REF!))</f>
        <v>#REF!</v>
      </c>
      <c r="L299" s="74" t="e">
        <f t="shared" si="55"/>
        <v>#REF!</v>
      </c>
      <c r="M299" s="74" t="e">
        <f t="shared" si="56"/>
        <v>#REF!</v>
      </c>
      <c r="N299" s="201" t="e">
        <f>IF(ISNA(L299),"",L299*#REF!)</f>
        <v>#REF!</v>
      </c>
      <c r="O299" s="201" t="e">
        <f>IF(ISNA(M299),"",M299*#REF!)</f>
        <v>#REF!</v>
      </c>
      <c r="P299" s="78" t="e">
        <f>IF(#REF!&gt;0,DQ$6,"")</f>
        <v>#REF!</v>
      </c>
      <c r="Q299" s="99"/>
      <c r="R299" s="411"/>
      <c r="S299" s="412" t="e">
        <f>IF(OR(#REF!="",F299=""),"",ROUND(#REF!/10^3*F299,3))</f>
        <v>#REF!</v>
      </c>
      <c r="T299" s="412" t="e">
        <f>IF(#REF!&gt;0,#REF!*#REF!/1000,"")</f>
        <v>#REF!</v>
      </c>
      <c r="U299" s="412" t="e">
        <f>IF(#REF!&gt;0,#REF!*#REF!/1000,"")</f>
        <v>#REF!</v>
      </c>
      <c r="V299" s="413" t="e">
        <f>IF(OR(#REF!="●",#REF!="●"),"",IF(#REF!="","",#REF!))</f>
        <v>#REF!</v>
      </c>
      <c r="W299" s="413" t="e">
        <f>IF(OR(#REF!="●",#REF!="●"),"",IF(#REF!="","",#REF!))</f>
        <v>#REF!</v>
      </c>
      <c r="X299" s="412" t="e">
        <f>IF(ISNA(L299),"",L299*#REF!)</f>
        <v>#REF!</v>
      </c>
      <c r="Y299" s="412" t="e">
        <f>IF(ISNA(M299),"",M299*#REF!)</f>
        <v>#REF!</v>
      </c>
      <c r="Z299" s="414" t="e">
        <f>IF(#REF!&gt;0,DQ$6,"")</f>
        <v>#REF!</v>
      </c>
      <c r="AA299" s="95" t="e">
        <f>IF(#REF!="","",VLOOKUP(#REF!,#REF!,7,0))</f>
        <v>#REF!</v>
      </c>
      <c r="AB299" s="201" t="e">
        <f>IF(OR(#REF!="",AA299=""),"",ROUND(#REF!/10^3*AA299,3))</f>
        <v>#REF!</v>
      </c>
      <c r="AC299" s="201" t="e">
        <f>IF(#REF!&gt;0,#REF!*#REF!/1000,"")</f>
        <v>#REF!</v>
      </c>
      <c r="AD299" s="201" t="e">
        <f>IF(#REF!&gt;0,#REF!*#REF!/1000,"")</f>
        <v>#REF!</v>
      </c>
      <c r="AE299" s="74" t="e">
        <f t="shared" si="57"/>
        <v>#REF!</v>
      </c>
      <c r="AF299" s="74" t="e">
        <f t="shared" si="58"/>
        <v>#REF!</v>
      </c>
      <c r="AG299" s="201" t="e">
        <f>IF(ISNA(AE299),"",AE299*#REF!)</f>
        <v>#REF!</v>
      </c>
      <c r="AH299" s="201" t="e">
        <f>IF(ISNA(AF299),"",AF299*#REF!)</f>
        <v>#REF!</v>
      </c>
      <c r="AI299" s="78" t="e">
        <f>IF(#REF!&gt;0,DQ$23,"")</f>
        <v>#REF!</v>
      </c>
      <c r="AJ299" s="99"/>
      <c r="AK299" s="411"/>
      <c r="AL299" s="412" t="e">
        <f>IF(OR(#REF!="",F299=""),"",ROUND(#REF!/10^3*F299,3))</f>
        <v>#REF!</v>
      </c>
      <c r="AM299" s="412" t="e">
        <f>IF(#REF!&gt;0,#REF!*#REF!/1000,"")</f>
        <v>#REF!</v>
      </c>
      <c r="AN299" s="412" t="e">
        <f>IF(#REF!&gt;0,#REF!*#REF!/1000,"")</f>
        <v>#REF!</v>
      </c>
      <c r="AO299" s="413" t="e">
        <f>IF(OR(#REF!="●",#REF!="●",#REF!="●"),"",IF(#REF!="","",#REF!))</f>
        <v>#REF!</v>
      </c>
      <c r="AP299" s="413" t="e">
        <f>IF(OR(#REF!="●",#REF!="●",#REF!="●"),"",IF(#REF!="","",#REF!))</f>
        <v>#REF!</v>
      </c>
      <c r="AQ299" s="412" t="e">
        <f>IF(ISNA(L299),"",L299*#REF!)</f>
        <v>#REF!</v>
      </c>
      <c r="AR299" s="412" t="e">
        <f>IF(ISNA(M299),"",M299*#REF!)</f>
        <v>#REF!</v>
      </c>
      <c r="AS299" s="414" t="e">
        <f>IF(#REF!&gt;0,DQ$6,"")</f>
        <v>#REF!</v>
      </c>
      <c r="AT299" s="95" t="e">
        <f>IF(#REF!="","",VLOOKUP(#REF!,#REF!,7,0))</f>
        <v>#REF!</v>
      </c>
      <c r="AU299" s="201" t="e">
        <f>IF(OR(#REF!="",AT299=""),"",ROUND(#REF!/10^3*AT299,3))</f>
        <v>#REF!</v>
      </c>
      <c r="AV299" s="201" t="e">
        <f>IF(#REF!&gt;0,#REF!*#REF!/1000,"")</f>
        <v>#REF!</v>
      </c>
      <c r="AW299" s="201" t="e">
        <f>IF(#REF!&gt;0,#REF!*#REF!/1000,"")</f>
        <v>#REF!</v>
      </c>
      <c r="AX299" s="74" t="e">
        <f t="shared" si="59"/>
        <v>#REF!</v>
      </c>
      <c r="AY299" s="74" t="e">
        <f t="shared" si="60"/>
        <v>#REF!</v>
      </c>
      <c r="AZ299" s="201" t="e">
        <f>IF(ISNA(AX299),"",AX299*#REF!)</f>
        <v>#REF!</v>
      </c>
      <c r="BA299" s="201" t="e">
        <f>IF(ISNA(AY299),"",AY299*#REF!)</f>
        <v>#REF!</v>
      </c>
      <c r="BB299" s="78" t="e">
        <f>IF(#REF!&gt;0,DQ$40,"")</f>
        <v>#REF!</v>
      </c>
      <c r="BC299" s="99"/>
      <c r="BD299" s="650"/>
      <c r="BE299" s="652" t="e">
        <f>IF(OR(#REF!="",F299=""),"",ROUND(#REF!/10^3*F299,3))</f>
        <v>#REF!</v>
      </c>
      <c r="BF299" s="412" t="e">
        <f>IF(#REF!&gt;0,#REF!*#REF!/1000,"")</f>
        <v>#REF!</v>
      </c>
      <c r="BG299" s="412" t="e">
        <f>IF(#REF!&gt;0,#REF!*#REF!/1000,"")</f>
        <v>#REF!</v>
      </c>
      <c r="BH299" s="413" t="e">
        <f>IF(OR(#REF!="●",#REF!="●",#REF!="●",#REF!="●"),"",IF(#REF!="","",#REF!))</f>
        <v>#REF!</v>
      </c>
      <c r="BI299" s="413" t="e">
        <f>IF(OR(#REF!="●",#REF!="●",#REF!="●",#REF!="●"),"",IF(#REF!="","",#REF!))</f>
        <v>#REF!</v>
      </c>
      <c r="BJ299" s="412" t="e">
        <f>IF(ISNA(L299),"",L299*#REF!)</f>
        <v>#REF!</v>
      </c>
      <c r="BK299" s="412" t="e">
        <f>IF(ISNA(M299),"",M299*#REF!)</f>
        <v>#REF!</v>
      </c>
      <c r="BL299" s="415" t="e">
        <f>IF(#REF!&gt;0,DQ$6,"")</f>
        <v>#REF!</v>
      </c>
      <c r="BM299" s="361" t="e">
        <f>IF(#REF!="","",VLOOKUP(#REF!,#REF!,7,0))</f>
        <v>#REF!</v>
      </c>
      <c r="BN299" s="201" t="e">
        <f>IF(OR(#REF!="",BM299=""),"",ROUND(#REF!/10^3*BM299,3))</f>
        <v>#REF!</v>
      </c>
      <c r="BO299" s="201" t="e">
        <f>IF(#REF!&gt;0,#REF!*#REF!/1000,"")</f>
        <v>#REF!</v>
      </c>
      <c r="BP299" s="201" t="e">
        <f>IF(#REF!&gt;0,#REF!*#REF!/1000,"")</f>
        <v>#REF!</v>
      </c>
      <c r="BQ299" s="74" t="e">
        <f t="shared" si="61"/>
        <v>#REF!</v>
      </c>
      <c r="BR299" s="74" t="e">
        <f t="shared" si="62"/>
        <v>#REF!</v>
      </c>
      <c r="BS299" s="201" t="e">
        <f>IF(ISNA(BQ299),"",BQ299*#REF!)</f>
        <v>#REF!</v>
      </c>
      <c r="BT299" s="201" t="e">
        <f>IF(ISNA(BR299),"",BR299*#REF!)</f>
        <v>#REF!</v>
      </c>
      <c r="BU299" s="78" t="e">
        <f>IF(#REF!&gt;0,DQ$57,"")</f>
        <v>#REF!</v>
      </c>
      <c r="BV299" s="99"/>
      <c r="BW299" s="411"/>
      <c r="BX299" s="412" t="e">
        <f>IF(OR(#REF!="",F299=""),"",ROUND(#REF!/10^3*F299,3))</f>
        <v>#REF!</v>
      </c>
      <c r="BY299" s="412" t="e">
        <f>IF(#REF!&gt;0,#REF!*#REF!/1000,"")</f>
        <v>#REF!</v>
      </c>
      <c r="BZ299" s="412" t="e">
        <f>IF(#REF!&gt;0,#REF!*#REF!/1000,"")</f>
        <v>#REF!</v>
      </c>
      <c r="CA299" s="413" t="e">
        <f>IF(OR(#REF!="●",#REF!="●",#REF!="●",#REF!="●",#REF!="●"),"",IF(#REF!="","",#REF!))</f>
        <v>#REF!</v>
      </c>
      <c r="CB299" s="413" t="e">
        <f>IF(OR(#REF!="●",#REF!="●",#REF!="●",#REF!="●",#REF!="●"),"",IF(#REF!="","",#REF!))</f>
        <v>#REF!</v>
      </c>
      <c r="CC299" s="412" t="e">
        <f>IF(ISNA(L299),"",L299*#REF!)</f>
        <v>#REF!</v>
      </c>
      <c r="CD299" s="412" t="e">
        <f>IF(ISNA(M299),"",M299*#REF!)</f>
        <v>#REF!</v>
      </c>
      <c r="CE299" s="415" t="e">
        <f>IF(#REF!&gt;0,DQ$6,"")</f>
        <v>#REF!</v>
      </c>
      <c r="CF299" s="361" t="e">
        <f>IF(#REF!="","",VLOOKUP(#REF!,#REF!,7,0))</f>
        <v>#REF!</v>
      </c>
      <c r="CG299" s="201" t="e">
        <f>IF(OR(#REF!="",CF299=""),"",ROUND(#REF!/10^3*CF299,3))</f>
        <v>#REF!</v>
      </c>
      <c r="CH299" s="201" t="e">
        <f>IF(#REF!&gt;0,#REF!*#REF!/1000,"")</f>
        <v>#REF!</v>
      </c>
      <c r="CI299" s="201" t="e">
        <f>IF(#REF!&gt;0,#REF!*#REF!/1000,"")</f>
        <v>#REF!</v>
      </c>
      <c r="CJ299" s="74" t="e">
        <f t="shared" si="63"/>
        <v>#REF!</v>
      </c>
      <c r="CK299" s="74" t="e">
        <f t="shared" si="64"/>
        <v>#REF!</v>
      </c>
      <c r="CL299" s="201" t="e">
        <f>IF(ISNA(CJ299),"",CJ299*#REF!)</f>
        <v>#REF!</v>
      </c>
      <c r="CM299" s="201" t="e">
        <f>IF(ISNA(CK299),"",CK299*#REF!)</f>
        <v>#REF!</v>
      </c>
      <c r="CN299" s="101" t="e">
        <f>IF(#REF!&gt;0,DQ$57,"")</f>
        <v>#REF!</v>
      </c>
      <c r="CO299" s="84"/>
      <c r="CP299" s="2"/>
      <c r="CQ299" s="2"/>
      <c r="CR299" s="2"/>
      <c r="CS299" s="2"/>
      <c r="CT299" s="2"/>
      <c r="CU299" s="2"/>
      <c r="CV299" s="2"/>
      <c r="CX299" s="2"/>
      <c r="CY299" s="2"/>
      <c r="CZ299" s="2"/>
      <c r="DA299" s="2"/>
      <c r="DB299" s="2"/>
      <c r="DC299" s="2"/>
      <c r="DD299" s="2"/>
      <c r="DE299" s="2"/>
      <c r="DF299" s="2"/>
      <c r="DG299" s="2"/>
      <c r="DJ299" s="4"/>
    </row>
    <row r="300" spans="2:115" ht="18" customHeight="1">
      <c r="B300" s="151" t="e">
        <f>IF(#REF!="","",VLOOKUP(#REF!,$CX$11:$DG$26,9,0))</f>
        <v>#REF!</v>
      </c>
      <c r="C300" s="64" t="e">
        <f>IF(#REF!="",0,VLOOKUP(#REF!,$CP$11:$CQ$16,2,0))</f>
        <v>#REF!</v>
      </c>
      <c r="D300" s="65" t="e">
        <f>IF(#REF!="",0,VLOOKUP(#REF!,$CX$11:$CY$26,2,0))</f>
        <v>#REF!</v>
      </c>
      <c r="E300" s="152" t="e">
        <f t="shared" si="54"/>
        <v>#REF!</v>
      </c>
      <c r="F300" s="155" t="e">
        <f>IF(#REF!="","",VLOOKUP(#REF!,#REF!,7,0))</f>
        <v>#REF!</v>
      </c>
      <c r="G300" s="201" t="e">
        <f>IF(OR(#REF!="",F300=""),"",ROUND(#REF!/10^3*F300,3))</f>
        <v>#REF!</v>
      </c>
      <c r="H300" s="201" t="e">
        <f>IF(#REF!&gt;0,#REF!*#REF!/1000,"")</f>
        <v>#REF!</v>
      </c>
      <c r="I300" s="201" t="e">
        <f>IF(#REF!&gt;0,#REF!*#REF!/1000,"")</f>
        <v>#REF!</v>
      </c>
      <c r="J300" s="51" t="e">
        <f>IF(#REF!="●","",IF(#REF!="","",#REF!))</f>
        <v>#REF!</v>
      </c>
      <c r="K300" s="51" t="e">
        <f>IF(#REF!="●","",IF(#REF!="","",#REF!))</f>
        <v>#REF!</v>
      </c>
      <c r="L300" s="74" t="e">
        <f t="shared" si="55"/>
        <v>#REF!</v>
      </c>
      <c r="M300" s="74" t="e">
        <f t="shared" si="56"/>
        <v>#REF!</v>
      </c>
      <c r="N300" s="201" t="e">
        <f>IF(ISNA(L300),"",L300*#REF!)</f>
        <v>#REF!</v>
      </c>
      <c r="O300" s="201" t="e">
        <f>IF(ISNA(M300),"",M300*#REF!)</f>
        <v>#REF!</v>
      </c>
      <c r="P300" s="78" t="e">
        <f>IF(#REF!&gt;0,DQ$6,"")</f>
        <v>#REF!</v>
      </c>
      <c r="Q300" s="99"/>
      <c r="R300" s="411"/>
      <c r="S300" s="412" t="e">
        <f>IF(OR(#REF!="",F300=""),"",ROUND(#REF!/10^3*F300,3))</f>
        <v>#REF!</v>
      </c>
      <c r="T300" s="412" t="e">
        <f>IF(#REF!&gt;0,#REF!*#REF!/1000,"")</f>
        <v>#REF!</v>
      </c>
      <c r="U300" s="412" t="e">
        <f>IF(#REF!&gt;0,#REF!*#REF!/1000,"")</f>
        <v>#REF!</v>
      </c>
      <c r="V300" s="413" t="e">
        <f>IF(OR(#REF!="●",#REF!="●"),"",IF(#REF!="","",#REF!))</f>
        <v>#REF!</v>
      </c>
      <c r="W300" s="413" t="e">
        <f>IF(OR(#REF!="●",#REF!="●"),"",IF(#REF!="","",#REF!))</f>
        <v>#REF!</v>
      </c>
      <c r="X300" s="412" t="e">
        <f>IF(ISNA(L300),"",L300*#REF!)</f>
        <v>#REF!</v>
      </c>
      <c r="Y300" s="412" t="e">
        <f>IF(ISNA(M300),"",M300*#REF!)</f>
        <v>#REF!</v>
      </c>
      <c r="Z300" s="414" t="e">
        <f>IF(#REF!&gt;0,DQ$6,"")</f>
        <v>#REF!</v>
      </c>
      <c r="AA300" s="95" t="e">
        <f>IF(#REF!="","",VLOOKUP(#REF!,#REF!,7,0))</f>
        <v>#REF!</v>
      </c>
      <c r="AB300" s="201" t="e">
        <f>IF(OR(#REF!="",AA300=""),"",ROUND(#REF!/10^3*AA300,3))</f>
        <v>#REF!</v>
      </c>
      <c r="AC300" s="201" t="e">
        <f>IF(#REF!&gt;0,#REF!*#REF!/1000,"")</f>
        <v>#REF!</v>
      </c>
      <c r="AD300" s="201" t="e">
        <f>IF(#REF!&gt;0,#REF!*#REF!/1000,"")</f>
        <v>#REF!</v>
      </c>
      <c r="AE300" s="74" t="e">
        <f t="shared" si="57"/>
        <v>#REF!</v>
      </c>
      <c r="AF300" s="74" t="e">
        <f t="shared" si="58"/>
        <v>#REF!</v>
      </c>
      <c r="AG300" s="201" t="e">
        <f>IF(ISNA(AE300),"",AE300*#REF!)</f>
        <v>#REF!</v>
      </c>
      <c r="AH300" s="201" t="e">
        <f>IF(ISNA(AF300),"",AF300*#REF!)</f>
        <v>#REF!</v>
      </c>
      <c r="AI300" s="78" t="e">
        <f>IF(#REF!&gt;0,DQ$23,"")</f>
        <v>#REF!</v>
      </c>
      <c r="AJ300" s="99"/>
      <c r="AK300" s="411"/>
      <c r="AL300" s="412" t="e">
        <f>IF(OR(#REF!="",F300=""),"",ROUND(#REF!/10^3*F300,3))</f>
        <v>#REF!</v>
      </c>
      <c r="AM300" s="412" t="e">
        <f>IF(#REF!&gt;0,#REF!*#REF!/1000,"")</f>
        <v>#REF!</v>
      </c>
      <c r="AN300" s="412" t="e">
        <f>IF(#REF!&gt;0,#REF!*#REF!/1000,"")</f>
        <v>#REF!</v>
      </c>
      <c r="AO300" s="413" t="e">
        <f>IF(OR(#REF!="●",#REF!="●",#REF!="●"),"",IF(#REF!="","",#REF!))</f>
        <v>#REF!</v>
      </c>
      <c r="AP300" s="413" t="e">
        <f>IF(OR(#REF!="●",#REF!="●",#REF!="●"),"",IF(#REF!="","",#REF!))</f>
        <v>#REF!</v>
      </c>
      <c r="AQ300" s="412" t="e">
        <f>IF(ISNA(L300),"",L300*#REF!)</f>
        <v>#REF!</v>
      </c>
      <c r="AR300" s="412" t="e">
        <f>IF(ISNA(M300),"",M300*#REF!)</f>
        <v>#REF!</v>
      </c>
      <c r="AS300" s="414" t="e">
        <f>IF(#REF!&gt;0,DQ$6,"")</f>
        <v>#REF!</v>
      </c>
      <c r="AT300" s="95" t="e">
        <f>IF(#REF!="","",VLOOKUP(#REF!,#REF!,7,0))</f>
        <v>#REF!</v>
      </c>
      <c r="AU300" s="201" t="e">
        <f>IF(OR(#REF!="",AT300=""),"",ROUND(#REF!/10^3*AT300,3))</f>
        <v>#REF!</v>
      </c>
      <c r="AV300" s="201" t="e">
        <f>IF(#REF!&gt;0,#REF!*#REF!/1000,"")</f>
        <v>#REF!</v>
      </c>
      <c r="AW300" s="201" t="e">
        <f>IF(#REF!&gt;0,#REF!*#REF!/1000,"")</f>
        <v>#REF!</v>
      </c>
      <c r="AX300" s="74" t="e">
        <f t="shared" si="59"/>
        <v>#REF!</v>
      </c>
      <c r="AY300" s="74" t="e">
        <f t="shared" si="60"/>
        <v>#REF!</v>
      </c>
      <c r="AZ300" s="201" t="e">
        <f>IF(ISNA(AX300),"",AX300*#REF!)</f>
        <v>#REF!</v>
      </c>
      <c r="BA300" s="201" t="e">
        <f>IF(ISNA(AY300),"",AY300*#REF!)</f>
        <v>#REF!</v>
      </c>
      <c r="BB300" s="78" t="e">
        <f>IF(#REF!&gt;0,DQ$40,"")</f>
        <v>#REF!</v>
      </c>
      <c r="BC300" s="99"/>
      <c r="BD300" s="650"/>
      <c r="BE300" s="652" t="e">
        <f>IF(OR(#REF!="",F300=""),"",ROUND(#REF!/10^3*F300,3))</f>
        <v>#REF!</v>
      </c>
      <c r="BF300" s="412" t="e">
        <f>IF(#REF!&gt;0,#REF!*#REF!/1000,"")</f>
        <v>#REF!</v>
      </c>
      <c r="BG300" s="412" t="e">
        <f>IF(#REF!&gt;0,#REF!*#REF!/1000,"")</f>
        <v>#REF!</v>
      </c>
      <c r="BH300" s="413" t="e">
        <f>IF(OR(#REF!="●",#REF!="●",#REF!="●",#REF!="●"),"",IF(#REF!="","",#REF!))</f>
        <v>#REF!</v>
      </c>
      <c r="BI300" s="413" t="e">
        <f>IF(OR(#REF!="●",#REF!="●",#REF!="●",#REF!="●"),"",IF(#REF!="","",#REF!))</f>
        <v>#REF!</v>
      </c>
      <c r="BJ300" s="412" t="e">
        <f>IF(ISNA(L300),"",L300*#REF!)</f>
        <v>#REF!</v>
      </c>
      <c r="BK300" s="412" t="e">
        <f>IF(ISNA(M300),"",M300*#REF!)</f>
        <v>#REF!</v>
      </c>
      <c r="BL300" s="415" t="e">
        <f>IF(#REF!&gt;0,DQ$6,"")</f>
        <v>#REF!</v>
      </c>
      <c r="BM300" s="361" t="e">
        <f>IF(#REF!="","",VLOOKUP(#REF!,#REF!,7,0))</f>
        <v>#REF!</v>
      </c>
      <c r="BN300" s="201" t="e">
        <f>IF(OR(#REF!="",BM300=""),"",ROUND(#REF!/10^3*BM300,3))</f>
        <v>#REF!</v>
      </c>
      <c r="BO300" s="201" t="e">
        <f>IF(#REF!&gt;0,#REF!*#REF!/1000,"")</f>
        <v>#REF!</v>
      </c>
      <c r="BP300" s="201" t="e">
        <f>IF(#REF!&gt;0,#REF!*#REF!/1000,"")</f>
        <v>#REF!</v>
      </c>
      <c r="BQ300" s="74" t="e">
        <f t="shared" si="61"/>
        <v>#REF!</v>
      </c>
      <c r="BR300" s="74" t="e">
        <f t="shared" si="62"/>
        <v>#REF!</v>
      </c>
      <c r="BS300" s="201" t="e">
        <f>IF(ISNA(BQ300),"",BQ300*#REF!)</f>
        <v>#REF!</v>
      </c>
      <c r="BT300" s="201" t="e">
        <f>IF(ISNA(BR300),"",BR300*#REF!)</f>
        <v>#REF!</v>
      </c>
      <c r="BU300" s="78" t="e">
        <f>IF(#REF!&gt;0,DQ$57,"")</f>
        <v>#REF!</v>
      </c>
      <c r="BV300" s="99"/>
      <c r="BW300" s="411"/>
      <c r="BX300" s="412" t="e">
        <f>IF(OR(#REF!="",F300=""),"",ROUND(#REF!/10^3*F300,3))</f>
        <v>#REF!</v>
      </c>
      <c r="BY300" s="412" t="e">
        <f>IF(#REF!&gt;0,#REF!*#REF!/1000,"")</f>
        <v>#REF!</v>
      </c>
      <c r="BZ300" s="412" t="e">
        <f>IF(#REF!&gt;0,#REF!*#REF!/1000,"")</f>
        <v>#REF!</v>
      </c>
      <c r="CA300" s="413" t="e">
        <f>IF(OR(#REF!="●",#REF!="●",#REF!="●",#REF!="●",#REF!="●"),"",IF(#REF!="","",#REF!))</f>
        <v>#REF!</v>
      </c>
      <c r="CB300" s="413" t="e">
        <f>IF(OR(#REF!="●",#REF!="●",#REF!="●",#REF!="●",#REF!="●"),"",IF(#REF!="","",#REF!))</f>
        <v>#REF!</v>
      </c>
      <c r="CC300" s="412" t="e">
        <f>IF(ISNA(L300),"",L300*#REF!)</f>
        <v>#REF!</v>
      </c>
      <c r="CD300" s="412" t="e">
        <f>IF(ISNA(M300),"",M300*#REF!)</f>
        <v>#REF!</v>
      </c>
      <c r="CE300" s="415" t="e">
        <f>IF(#REF!&gt;0,DQ$6,"")</f>
        <v>#REF!</v>
      </c>
      <c r="CF300" s="361" t="e">
        <f>IF(#REF!="","",VLOOKUP(#REF!,#REF!,7,0))</f>
        <v>#REF!</v>
      </c>
      <c r="CG300" s="201" t="e">
        <f>IF(OR(#REF!="",CF300=""),"",ROUND(#REF!/10^3*CF300,3))</f>
        <v>#REF!</v>
      </c>
      <c r="CH300" s="201" t="e">
        <f>IF(#REF!&gt;0,#REF!*#REF!/1000,"")</f>
        <v>#REF!</v>
      </c>
      <c r="CI300" s="201" t="e">
        <f>IF(#REF!&gt;0,#REF!*#REF!/1000,"")</f>
        <v>#REF!</v>
      </c>
      <c r="CJ300" s="74" t="e">
        <f t="shared" si="63"/>
        <v>#REF!</v>
      </c>
      <c r="CK300" s="74" t="e">
        <f t="shared" si="64"/>
        <v>#REF!</v>
      </c>
      <c r="CL300" s="201" t="e">
        <f>IF(ISNA(CJ300),"",CJ300*#REF!)</f>
        <v>#REF!</v>
      </c>
      <c r="CM300" s="201" t="e">
        <f>IF(ISNA(CK300),"",CK300*#REF!)</f>
        <v>#REF!</v>
      </c>
      <c r="CN300" s="101" t="e">
        <f>IF(#REF!&gt;0,DQ$57,"")</f>
        <v>#REF!</v>
      </c>
      <c r="CO300" s="84"/>
      <c r="CP300" s="2"/>
      <c r="CQ300" s="2"/>
      <c r="CR300" s="2"/>
      <c r="CS300" s="2"/>
      <c r="CT300" s="2"/>
      <c r="CU300" s="2"/>
      <c r="CV300" s="2"/>
      <c r="CX300" s="2"/>
      <c r="CY300" s="2"/>
      <c r="CZ300" s="2"/>
      <c r="DA300" s="2"/>
      <c r="DB300" s="2"/>
      <c r="DC300" s="2"/>
      <c r="DD300" s="2"/>
      <c r="DE300" s="2"/>
      <c r="DF300" s="2"/>
      <c r="DG300" s="2"/>
      <c r="DJ300" s="4"/>
    </row>
    <row r="301" spans="2:115" ht="18" customHeight="1">
      <c r="B301" s="151" t="e">
        <f>IF(#REF!="","",VLOOKUP(#REF!,$CX$11:$DG$26,9,0))</f>
        <v>#REF!</v>
      </c>
      <c r="C301" s="64" t="e">
        <f>IF(#REF!="",0,VLOOKUP(#REF!,$CP$11:$CQ$16,2,0))</f>
        <v>#REF!</v>
      </c>
      <c r="D301" s="65" t="e">
        <f>IF(#REF!="",0,VLOOKUP(#REF!,$CX$11:$CY$26,2,0))</f>
        <v>#REF!</v>
      </c>
      <c r="E301" s="152" t="e">
        <f t="shared" si="54"/>
        <v>#REF!</v>
      </c>
      <c r="F301" s="155" t="e">
        <f>IF(#REF!="","",VLOOKUP(#REF!,#REF!,7,0))</f>
        <v>#REF!</v>
      </c>
      <c r="G301" s="201" t="e">
        <f>IF(OR(#REF!="",F301=""),"",ROUND(#REF!/10^3*F301,3))</f>
        <v>#REF!</v>
      </c>
      <c r="H301" s="201" t="e">
        <f>IF(#REF!&gt;0,#REF!*#REF!/1000,"")</f>
        <v>#REF!</v>
      </c>
      <c r="I301" s="201" t="e">
        <f>IF(#REF!&gt;0,#REF!*#REF!/1000,"")</f>
        <v>#REF!</v>
      </c>
      <c r="J301" s="51" t="e">
        <f>IF(#REF!="●","",IF(#REF!="","",#REF!))</f>
        <v>#REF!</v>
      </c>
      <c r="K301" s="51" t="e">
        <f>IF(#REF!="●","",IF(#REF!="","",#REF!))</f>
        <v>#REF!</v>
      </c>
      <c r="L301" s="74" t="e">
        <f t="shared" si="55"/>
        <v>#REF!</v>
      </c>
      <c r="M301" s="74" t="e">
        <f t="shared" si="56"/>
        <v>#REF!</v>
      </c>
      <c r="N301" s="201" t="e">
        <f>IF(ISNA(L301),"",L301*#REF!)</f>
        <v>#REF!</v>
      </c>
      <c r="O301" s="201" t="e">
        <f>IF(ISNA(M301),"",M301*#REF!)</f>
        <v>#REF!</v>
      </c>
      <c r="P301" s="78" t="e">
        <f>IF(#REF!&gt;0,DQ$6,"")</f>
        <v>#REF!</v>
      </c>
      <c r="Q301" s="99"/>
      <c r="R301" s="411"/>
      <c r="S301" s="412" t="e">
        <f>IF(OR(#REF!="",F301=""),"",ROUND(#REF!/10^3*F301,3))</f>
        <v>#REF!</v>
      </c>
      <c r="T301" s="412" t="e">
        <f>IF(#REF!&gt;0,#REF!*#REF!/1000,"")</f>
        <v>#REF!</v>
      </c>
      <c r="U301" s="412" t="e">
        <f>IF(#REF!&gt;0,#REF!*#REF!/1000,"")</f>
        <v>#REF!</v>
      </c>
      <c r="V301" s="413" t="e">
        <f>IF(OR(#REF!="●",#REF!="●"),"",IF(#REF!="","",#REF!))</f>
        <v>#REF!</v>
      </c>
      <c r="W301" s="413" t="e">
        <f>IF(OR(#REF!="●",#REF!="●"),"",IF(#REF!="","",#REF!))</f>
        <v>#REF!</v>
      </c>
      <c r="X301" s="412" t="e">
        <f>IF(ISNA(L301),"",L301*#REF!)</f>
        <v>#REF!</v>
      </c>
      <c r="Y301" s="412" t="e">
        <f>IF(ISNA(M301),"",M301*#REF!)</f>
        <v>#REF!</v>
      </c>
      <c r="Z301" s="414" t="e">
        <f>IF(#REF!&gt;0,DQ$6,"")</f>
        <v>#REF!</v>
      </c>
      <c r="AA301" s="95" t="e">
        <f>IF(#REF!="","",VLOOKUP(#REF!,#REF!,7,0))</f>
        <v>#REF!</v>
      </c>
      <c r="AB301" s="201" t="e">
        <f>IF(OR(#REF!="",AA301=""),"",ROUND(#REF!/10^3*AA301,3))</f>
        <v>#REF!</v>
      </c>
      <c r="AC301" s="201" t="e">
        <f>IF(#REF!&gt;0,#REF!*#REF!/1000,"")</f>
        <v>#REF!</v>
      </c>
      <c r="AD301" s="201" t="e">
        <f>IF(#REF!&gt;0,#REF!*#REF!/1000,"")</f>
        <v>#REF!</v>
      </c>
      <c r="AE301" s="74" t="e">
        <f t="shared" si="57"/>
        <v>#REF!</v>
      </c>
      <c r="AF301" s="74" t="e">
        <f t="shared" si="58"/>
        <v>#REF!</v>
      </c>
      <c r="AG301" s="201" t="e">
        <f>IF(ISNA(AE301),"",AE301*#REF!)</f>
        <v>#REF!</v>
      </c>
      <c r="AH301" s="201" t="e">
        <f>IF(ISNA(AF301),"",AF301*#REF!)</f>
        <v>#REF!</v>
      </c>
      <c r="AI301" s="78" t="e">
        <f>IF(#REF!&gt;0,DQ$23,"")</f>
        <v>#REF!</v>
      </c>
      <c r="AJ301" s="99"/>
      <c r="AK301" s="411"/>
      <c r="AL301" s="412" t="e">
        <f>IF(OR(#REF!="",F301=""),"",ROUND(#REF!/10^3*F301,3))</f>
        <v>#REF!</v>
      </c>
      <c r="AM301" s="412" t="e">
        <f>IF(#REF!&gt;0,#REF!*#REF!/1000,"")</f>
        <v>#REF!</v>
      </c>
      <c r="AN301" s="412" t="e">
        <f>IF(#REF!&gt;0,#REF!*#REF!/1000,"")</f>
        <v>#REF!</v>
      </c>
      <c r="AO301" s="413" t="e">
        <f>IF(OR(#REF!="●",#REF!="●",#REF!="●"),"",IF(#REF!="","",#REF!))</f>
        <v>#REF!</v>
      </c>
      <c r="AP301" s="413" t="e">
        <f>IF(OR(#REF!="●",#REF!="●",#REF!="●"),"",IF(#REF!="","",#REF!))</f>
        <v>#REF!</v>
      </c>
      <c r="AQ301" s="412" t="e">
        <f>IF(ISNA(L301),"",L301*#REF!)</f>
        <v>#REF!</v>
      </c>
      <c r="AR301" s="412" t="e">
        <f>IF(ISNA(M301),"",M301*#REF!)</f>
        <v>#REF!</v>
      </c>
      <c r="AS301" s="414" t="e">
        <f>IF(#REF!&gt;0,DQ$6,"")</f>
        <v>#REF!</v>
      </c>
      <c r="AT301" s="95" t="e">
        <f>IF(#REF!="","",VLOOKUP(#REF!,#REF!,7,0))</f>
        <v>#REF!</v>
      </c>
      <c r="AU301" s="201" t="e">
        <f>IF(OR(#REF!="",AT301=""),"",ROUND(#REF!/10^3*AT301,3))</f>
        <v>#REF!</v>
      </c>
      <c r="AV301" s="201" t="e">
        <f>IF(#REF!&gt;0,#REF!*#REF!/1000,"")</f>
        <v>#REF!</v>
      </c>
      <c r="AW301" s="201" t="e">
        <f>IF(#REF!&gt;0,#REF!*#REF!/1000,"")</f>
        <v>#REF!</v>
      </c>
      <c r="AX301" s="74" t="e">
        <f t="shared" si="59"/>
        <v>#REF!</v>
      </c>
      <c r="AY301" s="74" t="e">
        <f t="shared" si="60"/>
        <v>#REF!</v>
      </c>
      <c r="AZ301" s="201" t="e">
        <f>IF(ISNA(AX301),"",AX301*#REF!)</f>
        <v>#REF!</v>
      </c>
      <c r="BA301" s="201" t="e">
        <f>IF(ISNA(AY301),"",AY301*#REF!)</f>
        <v>#REF!</v>
      </c>
      <c r="BB301" s="78" t="e">
        <f>IF(#REF!&gt;0,DQ$40,"")</f>
        <v>#REF!</v>
      </c>
      <c r="BC301" s="99"/>
      <c r="BD301" s="650"/>
      <c r="BE301" s="652" t="e">
        <f>IF(OR(#REF!="",F301=""),"",ROUND(#REF!/10^3*F301,3))</f>
        <v>#REF!</v>
      </c>
      <c r="BF301" s="412" t="e">
        <f>IF(#REF!&gt;0,#REF!*#REF!/1000,"")</f>
        <v>#REF!</v>
      </c>
      <c r="BG301" s="412" t="e">
        <f>IF(#REF!&gt;0,#REF!*#REF!/1000,"")</f>
        <v>#REF!</v>
      </c>
      <c r="BH301" s="413" t="e">
        <f>IF(OR(#REF!="●",#REF!="●",#REF!="●",#REF!="●"),"",IF(#REF!="","",#REF!))</f>
        <v>#REF!</v>
      </c>
      <c r="BI301" s="413" t="e">
        <f>IF(OR(#REF!="●",#REF!="●",#REF!="●",#REF!="●"),"",IF(#REF!="","",#REF!))</f>
        <v>#REF!</v>
      </c>
      <c r="BJ301" s="412" t="e">
        <f>IF(ISNA(L301),"",L301*#REF!)</f>
        <v>#REF!</v>
      </c>
      <c r="BK301" s="412" t="e">
        <f>IF(ISNA(M301),"",M301*#REF!)</f>
        <v>#REF!</v>
      </c>
      <c r="BL301" s="415" t="e">
        <f>IF(#REF!&gt;0,DQ$6,"")</f>
        <v>#REF!</v>
      </c>
      <c r="BM301" s="361" t="e">
        <f>IF(#REF!="","",VLOOKUP(#REF!,#REF!,7,0))</f>
        <v>#REF!</v>
      </c>
      <c r="BN301" s="201" t="e">
        <f>IF(OR(#REF!="",BM301=""),"",ROUND(#REF!/10^3*BM301,3))</f>
        <v>#REF!</v>
      </c>
      <c r="BO301" s="201" t="e">
        <f>IF(#REF!&gt;0,#REF!*#REF!/1000,"")</f>
        <v>#REF!</v>
      </c>
      <c r="BP301" s="201" t="e">
        <f>IF(#REF!&gt;0,#REF!*#REF!/1000,"")</f>
        <v>#REF!</v>
      </c>
      <c r="BQ301" s="74" t="e">
        <f t="shared" si="61"/>
        <v>#REF!</v>
      </c>
      <c r="BR301" s="74" t="e">
        <f t="shared" si="62"/>
        <v>#REF!</v>
      </c>
      <c r="BS301" s="201" t="e">
        <f>IF(ISNA(BQ301),"",BQ301*#REF!)</f>
        <v>#REF!</v>
      </c>
      <c r="BT301" s="201" t="e">
        <f>IF(ISNA(BR301),"",BR301*#REF!)</f>
        <v>#REF!</v>
      </c>
      <c r="BU301" s="78" t="e">
        <f>IF(#REF!&gt;0,DQ$57,"")</f>
        <v>#REF!</v>
      </c>
      <c r="BV301" s="99"/>
      <c r="BW301" s="411"/>
      <c r="BX301" s="412" t="e">
        <f>IF(OR(#REF!="",F301=""),"",ROUND(#REF!/10^3*F301,3))</f>
        <v>#REF!</v>
      </c>
      <c r="BY301" s="412" t="e">
        <f>IF(#REF!&gt;0,#REF!*#REF!/1000,"")</f>
        <v>#REF!</v>
      </c>
      <c r="BZ301" s="412" t="e">
        <f>IF(#REF!&gt;0,#REF!*#REF!/1000,"")</f>
        <v>#REF!</v>
      </c>
      <c r="CA301" s="413" t="e">
        <f>IF(OR(#REF!="●",#REF!="●",#REF!="●",#REF!="●",#REF!="●"),"",IF(#REF!="","",#REF!))</f>
        <v>#REF!</v>
      </c>
      <c r="CB301" s="413" t="e">
        <f>IF(OR(#REF!="●",#REF!="●",#REF!="●",#REF!="●",#REF!="●"),"",IF(#REF!="","",#REF!))</f>
        <v>#REF!</v>
      </c>
      <c r="CC301" s="412" t="e">
        <f>IF(ISNA(L301),"",L301*#REF!)</f>
        <v>#REF!</v>
      </c>
      <c r="CD301" s="412" t="e">
        <f>IF(ISNA(M301),"",M301*#REF!)</f>
        <v>#REF!</v>
      </c>
      <c r="CE301" s="415" t="e">
        <f>IF(#REF!&gt;0,DQ$6,"")</f>
        <v>#REF!</v>
      </c>
      <c r="CF301" s="361" t="e">
        <f>IF(#REF!="","",VLOOKUP(#REF!,#REF!,7,0))</f>
        <v>#REF!</v>
      </c>
      <c r="CG301" s="201" t="e">
        <f>IF(OR(#REF!="",CF301=""),"",ROUND(#REF!/10^3*CF301,3))</f>
        <v>#REF!</v>
      </c>
      <c r="CH301" s="201" t="e">
        <f>IF(#REF!&gt;0,#REF!*#REF!/1000,"")</f>
        <v>#REF!</v>
      </c>
      <c r="CI301" s="201" t="e">
        <f>IF(#REF!&gt;0,#REF!*#REF!/1000,"")</f>
        <v>#REF!</v>
      </c>
      <c r="CJ301" s="74" t="e">
        <f t="shared" si="63"/>
        <v>#REF!</v>
      </c>
      <c r="CK301" s="74" t="e">
        <f t="shared" si="64"/>
        <v>#REF!</v>
      </c>
      <c r="CL301" s="201" t="e">
        <f>IF(ISNA(CJ301),"",CJ301*#REF!)</f>
        <v>#REF!</v>
      </c>
      <c r="CM301" s="201" t="e">
        <f>IF(ISNA(CK301),"",CK301*#REF!)</f>
        <v>#REF!</v>
      </c>
      <c r="CN301" s="101" t="e">
        <f>IF(#REF!&gt;0,DQ$57,"")</f>
        <v>#REF!</v>
      </c>
      <c r="CO301" s="84"/>
      <c r="CP301" s="2"/>
      <c r="CQ301" s="2"/>
      <c r="CR301" s="2"/>
      <c r="CS301" s="2"/>
      <c r="CT301" s="2"/>
      <c r="CU301" s="2"/>
      <c r="CV301" s="2"/>
      <c r="CX301" s="2"/>
      <c r="CY301" s="2"/>
      <c r="CZ301" s="2"/>
      <c r="DA301" s="2"/>
      <c r="DB301" s="2"/>
      <c r="DC301" s="2"/>
      <c r="DD301" s="2"/>
      <c r="DE301" s="2"/>
      <c r="DF301" s="2"/>
      <c r="DG301" s="2"/>
      <c r="DJ301" s="4"/>
    </row>
    <row r="302" spans="2:115" ht="18" customHeight="1">
      <c r="B302" s="151" t="e">
        <f>IF(#REF!="","",VLOOKUP(#REF!,$CX$11:$DG$26,9,0))</f>
        <v>#REF!</v>
      </c>
      <c r="C302" s="64" t="e">
        <f>IF(#REF!="",0,VLOOKUP(#REF!,$CP$11:$CQ$16,2,0))</f>
        <v>#REF!</v>
      </c>
      <c r="D302" s="65" t="e">
        <f>IF(#REF!="",0,VLOOKUP(#REF!,$CX$11:$CY$26,2,0))</f>
        <v>#REF!</v>
      </c>
      <c r="E302" s="152" t="e">
        <f t="shared" si="54"/>
        <v>#REF!</v>
      </c>
      <c r="F302" s="155" t="e">
        <f>IF(#REF!="","",VLOOKUP(#REF!,#REF!,7,0))</f>
        <v>#REF!</v>
      </c>
      <c r="G302" s="201" t="e">
        <f>IF(OR(#REF!="",F302=""),"",ROUND(#REF!/10^3*F302,3))</f>
        <v>#REF!</v>
      </c>
      <c r="H302" s="201" t="e">
        <f>IF(#REF!&gt;0,#REF!*#REF!/1000,"")</f>
        <v>#REF!</v>
      </c>
      <c r="I302" s="201" t="e">
        <f>IF(#REF!&gt;0,#REF!*#REF!/1000,"")</f>
        <v>#REF!</v>
      </c>
      <c r="J302" s="51" t="e">
        <f>IF(#REF!="●","",IF(#REF!="","",#REF!))</f>
        <v>#REF!</v>
      </c>
      <c r="K302" s="51" t="e">
        <f>IF(#REF!="●","",IF(#REF!="","",#REF!))</f>
        <v>#REF!</v>
      </c>
      <c r="L302" s="74" t="e">
        <f t="shared" si="55"/>
        <v>#REF!</v>
      </c>
      <c r="M302" s="74" t="e">
        <f t="shared" si="56"/>
        <v>#REF!</v>
      </c>
      <c r="N302" s="201" t="e">
        <f>IF(ISNA(L302),"",L302*#REF!)</f>
        <v>#REF!</v>
      </c>
      <c r="O302" s="201" t="e">
        <f>IF(ISNA(M302),"",M302*#REF!)</f>
        <v>#REF!</v>
      </c>
      <c r="P302" s="78" t="e">
        <f>IF(#REF!&gt;0,DQ$6,"")</f>
        <v>#REF!</v>
      </c>
      <c r="Q302" s="99"/>
      <c r="R302" s="411"/>
      <c r="S302" s="412" t="e">
        <f>IF(OR(#REF!="",F302=""),"",ROUND(#REF!/10^3*F302,3))</f>
        <v>#REF!</v>
      </c>
      <c r="T302" s="412" t="e">
        <f>IF(#REF!&gt;0,#REF!*#REF!/1000,"")</f>
        <v>#REF!</v>
      </c>
      <c r="U302" s="412" t="e">
        <f>IF(#REF!&gt;0,#REF!*#REF!/1000,"")</f>
        <v>#REF!</v>
      </c>
      <c r="V302" s="413" t="e">
        <f>IF(OR(#REF!="●",#REF!="●"),"",IF(#REF!="","",#REF!))</f>
        <v>#REF!</v>
      </c>
      <c r="W302" s="413" t="e">
        <f>IF(OR(#REF!="●",#REF!="●"),"",IF(#REF!="","",#REF!))</f>
        <v>#REF!</v>
      </c>
      <c r="X302" s="412" t="e">
        <f>IF(ISNA(L302),"",L302*#REF!)</f>
        <v>#REF!</v>
      </c>
      <c r="Y302" s="412" t="e">
        <f>IF(ISNA(M302),"",M302*#REF!)</f>
        <v>#REF!</v>
      </c>
      <c r="Z302" s="414" t="e">
        <f>IF(#REF!&gt;0,DQ$6,"")</f>
        <v>#REF!</v>
      </c>
      <c r="AA302" s="95" t="e">
        <f>IF(#REF!="","",VLOOKUP(#REF!,#REF!,7,0))</f>
        <v>#REF!</v>
      </c>
      <c r="AB302" s="201" t="e">
        <f>IF(OR(#REF!="",AA302=""),"",ROUND(#REF!/10^3*AA302,3))</f>
        <v>#REF!</v>
      </c>
      <c r="AC302" s="201" t="e">
        <f>IF(#REF!&gt;0,#REF!*#REF!/1000,"")</f>
        <v>#REF!</v>
      </c>
      <c r="AD302" s="201" t="e">
        <f>IF(#REF!&gt;0,#REF!*#REF!/1000,"")</f>
        <v>#REF!</v>
      </c>
      <c r="AE302" s="74" t="e">
        <f t="shared" si="57"/>
        <v>#REF!</v>
      </c>
      <c r="AF302" s="74" t="e">
        <f t="shared" si="58"/>
        <v>#REF!</v>
      </c>
      <c r="AG302" s="201" t="e">
        <f>IF(ISNA(AE302),"",AE302*#REF!)</f>
        <v>#REF!</v>
      </c>
      <c r="AH302" s="201" t="e">
        <f>IF(ISNA(AF302),"",AF302*#REF!)</f>
        <v>#REF!</v>
      </c>
      <c r="AI302" s="78" t="e">
        <f>IF(#REF!&gt;0,DQ$23,"")</f>
        <v>#REF!</v>
      </c>
      <c r="AJ302" s="99"/>
      <c r="AK302" s="411"/>
      <c r="AL302" s="412" t="e">
        <f>IF(OR(#REF!="",F302=""),"",ROUND(#REF!/10^3*F302,3))</f>
        <v>#REF!</v>
      </c>
      <c r="AM302" s="412" t="e">
        <f>IF(#REF!&gt;0,#REF!*#REF!/1000,"")</f>
        <v>#REF!</v>
      </c>
      <c r="AN302" s="412" t="e">
        <f>IF(#REF!&gt;0,#REF!*#REF!/1000,"")</f>
        <v>#REF!</v>
      </c>
      <c r="AO302" s="413" t="e">
        <f>IF(OR(#REF!="●",#REF!="●",#REF!="●"),"",IF(#REF!="","",#REF!))</f>
        <v>#REF!</v>
      </c>
      <c r="AP302" s="413" t="e">
        <f>IF(OR(#REF!="●",#REF!="●",#REF!="●"),"",IF(#REF!="","",#REF!))</f>
        <v>#REF!</v>
      </c>
      <c r="AQ302" s="412" t="e">
        <f>IF(ISNA(L302),"",L302*#REF!)</f>
        <v>#REF!</v>
      </c>
      <c r="AR302" s="412" t="e">
        <f>IF(ISNA(M302),"",M302*#REF!)</f>
        <v>#REF!</v>
      </c>
      <c r="AS302" s="414" t="e">
        <f>IF(#REF!&gt;0,DQ$6,"")</f>
        <v>#REF!</v>
      </c>
      <c r="AT302" s="95" t="e">
        <f>IF(#REF!="","",VLOOKUP(#REF!,#REF!,7,0))</f>
        <v>#REF!</v>
      </c>
      <c r="AU302" s="201" t="e">
        <f>IF(OR(#REF!="",AT302=""),"",ROUND(#REF!/10^3*AT302,3))</f>
        <v>#REF!</v>
      </c>
      <c r="AV302" s="201" t="e">
        <f>IF(#REF!&gt;0,#REF!*#REF!/1000,"")</f>
        <v>#REF!</v>
      </c>
      <c r="AW302" s="201" t="e">
        <f>IF(#REF!&gt;0,#REF!*#REF!/1000,"")</f>
        <v>#REF!</v>
      </c>
      <c r="AX302" s="74" t="e">
        <f t="shared" si="59"/>
        <v>#REF!</v>
      </c>
      <c r="AY302" s="74" t="e">
        <f t="shared" si="60"/>
        <v>#REF!</v>
      </c>
      <c r="AZ302" s="201" t="e">
        <f>IF(ISNA(AX302),"",AX302*#REF!)</f>
        <v>#REF!</v>
      </c>
      <c r="BA302" s="201" t="e">
        <f>IF(ISNA(AY302),"",AY302*#REF!)</f>
        <v>#REF!</v>
      </c>
      <c r="BB302" s="78" t="e">
        <f>IF(#REF!&gt;0,DQ$40,"")</f>
        <v>#REF!</v>
      </c>
      <c r="BC302" s="99"/>
      <c r="BD302" s="650"/>
      <c r="BE302" s="652" t="e">
        <f>IF(OR(#REF!="",F302=""),"",ROUND(#REF!/10^3*F302,3))</f>
        <v>#REF!</v>
      </c>
      <c r="BF302" s="412" t="e">
        <f>IF(#REF!&gt;0,#REF!*#REF!/1000,"")</f>
        <v>#REF!</v>
      </c>
      <c r="BG302" s="412" t="e">
        <f>IF(#REF!&gt;0,#REF!*#REF!/1000,"")</f>
        <v>#REF!</v>
      </c>
      <c r="BH302" s="413" t="e">
        <f>IF(OR(#REF!="●",#REF!="●",#REF!="●",#REF!="●"),"",IF(#REF!="","",#REF!))</f>
        <v>#REF!</v>
      </c>
      <c r="BI302" s="413" t="e">
        <f>IF(OR(#REF!="●",#REF!="●",#REF!="●",#REF!="●"),"",IF(#REF!="","",#REF!))</f>
        <v>#REF!</v>
      </c>
      <c r="BJ302" s="412" t="e">
        <f>IF(ISNA(L302),"",L302*#REF!)</f>
        <v>#REF!</v>
      </c>
      <c r="BK302" s="412" t="e">
        <f>IF(ISNA(M302),"",M302*#REF!)</f>
        <v>#REF!</v>
      </c>
      <c r="BL302" s="415" t="e">
        <f>IF(#REF!&gt;0,DQ$6,"")</f>
        <v>#REF!</v>
      </c>
      <c r="BM302" s="361" t="e">
        <f>IF(#REF!="","",VLOOKUP(#REF!,#REF!,7,0))</f>
        <v>#REF!</v>
      </c>
      <c r="BN302" s="201" t="e">
        <f>IF(OR(#REF!="",BM302=""),"",ROUND(#REF!/10^3*BM302,3))</f>
        <v>#REF!</v>
      </c>
      <c r="BO302" s="201" t="e">
        <f>IF(#REF!&gt;0,#REF!*#REF!/1000,"")</f>
        <v>#REF!</v>
      </c>
      <c r="BP302" s="201" t="e">
        <f>IF(#REF!&gt;0,#REF!*#REF!/1000,"")</f>
        <v>#REF!</v>
      </c>
      <c r="BQ302" s="74" t="e">
        <f t="shared" si="61"/>
        <v>#REF!</v>
      </c>
      <c r="BR302" s="74" t="e">
        <f t="shared" si="62"/>
        <v>#REF!</v>
      </c>
      <c r="BS302" s="201" t="e">
        <f>IF(ISNA(BQ302),"",BQ302*#REF!)</f>
        <v>#REF!</v>
      </c>
      <c r="BT302" s="201" t="e">
        <f>IF(ISNA(BR302),"",BR302*#REF!)</f>
        <v>#REF!</v>
      </c>
      <c r="BU302" s="78" t="e">
        <f>IF(#REF!&gt;0,DQ$57,"")</f>
        <v>#REF!</v>
      </c>
      <c r="BV302" s="99"/>
      <c r="BW302" s="411"/>
      <c r="BX302" s="412" t="e">
        <f>IF(OR(#REF!="",F302=""),"",ROUND(#REF!/10^3*F302,3))</f>
        <v>#REF!</v>
      </c>
      <c r="BY302" s="412" t="e">
        <f>IF(#REF!&gt;0,#REF!*#REF!/1000,"")</f>
        <v>#REF!</v>
      </c>
      <c r="BZ302" s="412" t="e">
        <f>IF(#REF!&gt;0,#REF!*#REF!/1000,"")</f>
        <v>#REF!</v>
      </c>
      <c r="CA302" s="413" t="e">
        <f>IF(OR(#REF!="●",#REF!="●",#REF!="●",#REF!="●",#REF!="●"),"",IF(#REF!="","",#REF!))</f>
        <v>#REF!</v>
      </c>
      <c r="CB302" s="413" t="e">
        <f>IF(OR(#REF!="●",#REF!="●",#REF!="●",#REF!="●",#REF!="●"),"",IF(#REF!="","",#REF!))</f>
        <v>#REF!</v>
      </c>
      <c r="CC302" s="412" t="e">
        <f>IF(ISNA(L302),"",L302*#REF!)</f>
        <v>#REF!</v>
      </c>
      <c r="CD302" s="412" t="e">
        <f>IF(ISNA(M302),"",M302*#REF!)</f>
        <v>#REF!</v>
      </c>
      <c r="CE302" s="415" t="e">
        <f>IF(#REF!&gt;0,DQ$6,"")</f>
        <v>#REF!</v>
      </c>
      <c r="CF302" s="361" t="e">
        <f>IF(#REF!="","",VLOOKUP(#REF!,#REF!,7,0))</f>
        <v>#REF!</v>
      </c>
      <c r="CG302" s="201" t="e">
        <f>IF(OR(#REF!="",CF302=""),"",ROUND(#REF!/10^3*CF302,3))</f>
        <v>#REF!</v>
      </c>
      <c r="CH302" s="201" t="e">
        <f>IF(#REF!&gt;0,#REF!*#REF!/1000,"")</f>
        <v>#REF!</v>
      </c>
      <c r="CI302" s="201" t="e">
        <f>IF(#REF!&gt;0,#REF!*#REF!/1000,"")</f>
        <v>#REF!</v>
      </c>
      <c r="CJ302" s="74" t="e">
        <f t="shared" si="63"/>
        <v>#REF!</v>
      </c>
      <c r="CK302" s="74" t="e">
        <f t="shared" si="64"/>
        <v>#REF!</v>
      </c>
      <c r="CL302" s="201" t="e">
        <f>IF(ISNA(CJ302),"",CJ302*#REF!)</f>
        <v>#REF!</v>
      </c>
      <c r="CM302" s="201" t="e">
        <f>IF(ISNA(CK302),"",CK302*#REF!)</f>
        <v>#REF!</v>
      </c>
      <c r="CN302" s="101" t="e">
        <f>IF(#REF!&gt;0,DQ$57,"")</f>
        <v>#REF!</v>
      </c>
      <c r="CO302" s="84"/>
      <c r="CP302" s="2"/>
      <c r="CQ302" s="2"/>
      <c r="CR302" s="2"/>
      <c r="CS302" s="2"/>
      <c r="CT302" s="2"/>
      <c r="CU302" s="2"/>
      <c r="CV302" s="2"/>
      <c r="CX302" s="2"/>
      <c r="CY302" s="2"/>
      <c r="CZ302" s="2"/>
      <c r="DA302" s="2"/>
      <c r="DB302" s="2"/>
      <c r="DC302" s="2"/>
      <c r="DD302" s="2"/>
      <c r="DE302" s="2"/>
      <c r="DF302" s="2"/>
      <c r="DG302" s="2"/>
      <c r="DJ302" s="4"/>
    </row>
    <row r="303" spans="2:115" ht="18" customHeight="1">
      <c r="B303" s="151" t="e">
        <f>IF(#REF!="","",VLOOKUP(#REF!,$CX$11:$DG$26,9,0))</f>
        <v>#REF!</v>
      </c>
      <c r="C303" s="64" t="e">
        <f>IF(#REF!="",0,VLOOKUP(#REF!,$CP$11:$CQ$16,2,0))</f>
        <v>#REF!</v>
      </c>
      <c r="D303" s="65" t="e">
        <f>IF(#REF!="",0,VLOOKUP(#REF!,$CX$11:$CY$26,2,0))</f>
        <v>#REF!</v>
      </c>
      <c r="E303" s="152" t="e">
        <f t="shared" si="54"/>
        <v>#REF!</v>
      </c>
      <c r="F303" s="155" t="e">
        <f>IF(#REF!="","",VLOOKUP(#REF!,#REF!,7,0))</f>
        <v>#REF!</v>
      </c>
      <c r="G303" s="201" t="e">
        <f>IF(OR(#REF!="",F303=""),"",ROUND(#REF!/10^3*F303,3))</f>
        <v>#REF!</v>
      </c>
      <c r="H303" s="201" t="e">
        <f>IF(#REF!&gt;0,#REF!*#REF!/1000,"")</f>
        <v>#REF!</v>
      </c>
      <c r="I303" s="201" t="e">
        <f>IF(#REF!&gt;0,#REF!*#REF!/1000,"")</f>
        <v>#REF!</v>
      </c>
      <c r="J303" s="51" t="e">
        <f>IF(#REF!="●","",IF(#REF!="","",#REF!))</f>
        <v>#REF!</v>
      </c>
      <c r="K303" s="51" t="e">
        <f>IF(#REF!="●","",IF(#REF!="","",#REF!))</f>
        <v>#REF!</v>
      </c>
      <c r="L303" s="74" t="e">
        <f t="shared" si="55"/>
        <v>#REF!</v>
      </c>
      <c r="M303" s="74" t="e">
        <f t="shared" si="56"/>
        <v>#REF!</v>
      </c>
      <c r="N303" s="201" t="e">
        <f>IF(ISNA(L303),"",L303*#REF!)</f>
        <v>#REF!</v>
      </c>
      <c r="O303" s="201" t="e">
        <f>IF(ISNA(M303),"",M303*#REF!)</f>
        <v>#REF!</v>
      </c>
      <c r="P303" s="78" t="e">
        <f>IF(#REF!&gt;0,DQ$6,"")</f>
        <v>#REF!</v>
      </c>
      <c r="Q303" s="99"/>
      <c r="R303" s="411"/>
      <c r="S303" s="412" t="e">
        <f>IF(OR(#REF!="",F303=""),"",ROUND(#REF!/10^3*F303,3))</f>
        <v>#REF!</v>
      </c>
      <c r="T303" s="412" t="e">
        <f>IF(#REF!&gt;0,#REF!*#REF!/1000,"")</f>
        <v>#REF!</v>
      </c>
      <c r="U303" s="412" t="e">
        <f>IF(#REF!&gt;0,#REF!*#REF!/1000,"")</f>
        <v>#REF!</v>
      </c>
      <c r="V303" s="413" t="e">
        <f>IF(OR(#REF!="●",#REF!="●"),"",IF(#REF!="","",#REF!))</f>
        <v>#REF!</v>
      </c>
      <c r="W303" s="413" t="e">
        <f>IF(OR(#REF!="●",#REF!="●"),"",IF(#REF!="","",#REF!))</f>
        <v>#REF!</v>
      </c>
      <c r="X303" s="412" t="e">
        <f>IF(ISNA(L303),"",L303*#REF!)</f>
        <v>#REF!</v>
      </c>
      <c r="Y303" s="412" t="e">
        <f>IF(ISNA(M303),"",M303*#REF!)</f>
        <v>#REF!</v>
      </c>
      <c r="Z303" s="414" t="e">
        <f>IF(#REF!&gt;0,DQ$6,"")</f>
        <v>#REF!</v>
      </c>
      <c r="AA303" s="95" t="e">
        <f>IF(#REF!="","",VLOOKUP(#REF!,#REF!,7,0))</f>
        <v>#REF!</v>
      </c>
      <c r="AB303" s="201" t="e">
        <f>IF(OR(#REF!="",AA303=""),"",ROUND(#REF!/10^3*AA303,3))</f>
        <v>#REF!</v>
      </c>
      <c r="AC303" s="201" t="e">
        <f>IF(#REF!&gt;0,#REF!*#REF!/1000,"")</f>
        <v>#REF!</v>
      </c>
      <c r="AD303" s="201" t="e">
        <f>IF(#REF!&gt;0,#REF!*#REF!/1000,"")</f>
        <v>#REF!</v>
      </c>
      <c r="AE303" s="74" t="e">
        <f t="shared" si="57"/>
        <v>#REF!</v>
      </c>
      <c r="AF303" s="74" t="e">
        <f t="shared" si="58"/>
        <v>#REF!</v>
      </c>
      <c r="AG303" s="201" t="e">
        <f>IF(ISNA(AE303),"",AE303*#REF!)</f>
        <v>#REF!</v>
      </c>
      <c r="AH303" s="201" t="e">
        <f>IF(ISNA(AF303),"",AF303*#REF!)</f>
        <v>#REF!</v>
      </c>
      <c r="AI303" s="78" t="e">
        <f>IF(#REF!&gt;0,DQ$23,"")</f>
        <v>#REF!</v>
      </c>
      <c r="AJ303" s="99"/>
      <c r="AK303" s="411"/>
      <c r="AL303" s="412" t="e">
        <f>IF(OR(#REF!="",F303=""),"",ROUND(#REF!/10^3*F303,3))</f>
        <v>#REF!</v>
      </c>
      <c r="AM303" s="412" t="e">
        <f>IF(#REF!&gt;0,#REF!*#REF!/1000,"")</f>
        <v>#REF!</v>
      </c>
      <c r="AN303" s="412" t="e">
        <f>IF(#REF!&gt;0,#REF!*#REF!/1000,"")</f>
        <v>#REF!</v>
      </c>
      <c r="AO303" s="413" t="e">
        <f>IF(OR(#REF!="●",#REF!="●",#REF!="●"),"",IF(#REF!="","",#REF!))</f>
        <v>#REF!</v>
      </c>
      <c r="AP303" s="413" t="e">
        <f>IF(OR(#REF!="●",#REF!="●",#REF!="●"),"",IF(#REF!="","",#REF!))</f>
        <v>#REF!</v>
      </c>
      <c r="AQ303" s="412" t="e">
        <f>IF(ISNA(L303),"",L303*#REF!)</f>
        <v>#REF!</v>
      </c>
      <c r="AR303" s="412" t="e">
        <f>IF(ISNA(M303),"",M303*#REF!)</f>
        <v>#REF!</v>
      </c>
      <c r="AS303" s="414" t="e">
        <f>IF(#REF!&gt;0,DQ$6,"")</f>
        <v>#REF!</v>
      </c>
      <c r="AT303" s="95" t="e">
        <f>IF(#REF!="","",VLOOKUP(#REF!,#REF!,7,0))</f>
        <v>#REF!</v>
      </c>
      <c r="AU303" s="201" t="e">
        <f>IF(OR(#REF!="",AT303=""),"",ROUND(#REF!/10^3*AT303,3))</f>
        <v>#REF!</v>
      </c>
      <c r="AV303" s="201" t="e">
        <f>IF(#REF!&gt;0,#REF!*#REF!/1000,"")</f>
        <v>#REF!</v>
      </c>
      <c r="AW303" s="201" t="e">
        <f>IF(#REF!&gt;0,#REF!*#REF!/1000,"")</f>
        <v>#REF!</v>
      </c>
      <c r="AX303" s="74" t="e">
        <f t="shared" si="59"/>
        <v>#REF!</v>
      </c>
      <c r="AY303" s="74" t="e">
        <f t="shared" si="60"/>
        <v>#REF!</v>
      </c>
      <c r="AZ303" s="201" t="e">
        <f>IF(ISNA(AX303),"",AX303*#REF!)</f>
        <v>#REF!</v>
      </c>
      <c r="BA303" s="201" t="e">
        <f>IF(ISNA(AY303),"",AY303*#REF!)</f>
        <v>#REF!</v>
      </c>
      <c r="BB303" s="78" t="e">
        <f>IF(#REF!&gt;0,DQ$40,"")</f>
        <v>#REF!</v>
      </c>
      <c r="BC303" s="99"/>
      <c r="BD303" s="650"/>
      <c r="BE303" s="652" t="e">
        <f>IF(OR(#REF!="",F303=""),"",ROUND(#REF!/10^3*F303,3))</f>
        <v>#REF!</v>
      </c>
      <c r="BF303" s="412" t="e">
        <f>IF(#REF!&gt;0,#REF!*#REF!/1000,"")</f>
        <v>#REF!</v>
      </c>
      <c r="BG303" s="412" t="e">
        <f>IF(#REF!&gt;0,#REF!*#REF!/1000,"")</f>
        <v>#REF!</v>
      </c>
      <c r="BH303" s="413" t="e">
        <f>IF(OR(#REF!="●",#REF!="●",#REF!="●",#REF!="●"),"",IF(#REF!="","",#REF!))</f>
        <v>#REF!</v>
      </c>
      <c r="BI303" s="413" t="e">
        <f>IF(OR(#REF!="●",#REF!="●",#REF!="●",#REF!="●"),"",IF(#REF!="","",#REF!))</f>
        <v>#REF!</v>
      </c>
      <c r="BJ303" s="412" t="e">
        <f>IF(ISNA(L303),"",L303*#REF!)</f>
        <v>#REF!</v>
      </c>
      <c r="BK303" s="412" t="e">
        <f>IF(ISNA(M303),"",M303*#REF!)</f>
        <v>#REF!</v>
      </c>
      <c r="BL303" s="415" t="e">
        <f>IF(#REF!&gt;0,DQ$6,"")</f>
        <v>#REF!</v>
      </c>
      <c r="BM303" s="361" t="e">
        <f>IF(#REF!="","",VLOOKUP(#REF!,#REF!,7,0))</f>
        <v>#REF!</v>
      </c>
      <c r="BN303" s="201" t="e">
        <f>IF(OR(#REF!="",BM303=""),"",ROUND(#REF!/10^3*BM303,3))</f>
        <v>#REF!</v>
      </c>
      <c r="BO303" s="201" t="e">
        <f>IF(#REF!&gt;0,#REF!*#REF!/1000,"")</f>
        <v>#REF!</v>
      </c>
      <c r="BP303" s="201" t="e">
        <f>IF(#REF!&gt;0,#REF!*#REF!/1000,"")</f>
        <v>#REF!</v>
      </c>
      <c r="BQ303" s="74" t="e">
        <f t="shared" si="61"/>
        <v>#REF!</v>
      </c>
      <c r="BR303" s="74" t="e">
        <f t="shared" si="62"/>
        <v>#REF!</v>
      </c>
      <c r="BS303" s="201" t="e">
        <f>IF(ISNA(BQ303),"",BQ303*#REF!)</f>
        <v>#REF!</v>
      </c>
      <c r="BT303" s="201" t="e">
        <f>IF(ISNA(BR303),"",BR303*#REF!)</f>
        <v>#REF!</v>
      </c>
      <c r="BU303" s="78" t="e">
        <f>IF(#REF!&gt;0,DQ$57,"")</f>
        <v>#REF!</v>
      </c>
      <c r="BV303" s="99"/>
      <c r="BW303" s="411"/>
      <c r="BX303" s="412" t="e">
        <f>IF(OR(#REF!="",F303=""),"",ROUND(#REF!/10^3*F303,3))</f>
        <v>#REF!</v>
      </c>
      <c r="BY303" s="412" t="e">
        <f>IF(#REF!&gt;0,#REF!*#REF!/1000,"")</f>
        <v>#REF!</v>
      </c>
      <c r="BZ303" s="412" t="e">
        <f>IF(#REF!&gt;0,#REF!*#REF!/1000,"")</f>
        <v>#REF!</v>
      </c>
      <c r="CA303" s="413" t="e">
        <f>IF(OR(#REF!="●",#REF!="●",#REF!="●",#REF!="●",#REF!="●"),"",IF(#REF!="","",#REF!))</f>
        <v>#REF!</v>
      </c>
      <c r="CB303" s="413" t="e">
        <f>IF(OR(#REF!="●",#REF!="●",#REF!="●",#REF!="●",#REF!="●"),"",IF(#REF!="","",#REF!))</f>
        <v>#REF!</v>
      </c>
      <c r="CC303" s="412" t="e">
        <f>IF(ISNA(L303),"",L303*#REF!)</f>
        <v>#REF!</v>
      </c>
      <c r="CD303" s="412" t="e">
        <f>IF(ISNA(M303),"",M303*#REF!)</f>
        <v>#REF!</v>
      </c>
      <c r="CE303" s="415" t="e">
        <f>IF(#REF!&gt;0,DQ$6,"")</f>
        <v>#REF!</v>
      </c>
      <c r="CF303" s="361" t="e">
        <f>IF(#REF!="","",VLOOKUP(#REF!,#REF!,7,0))</f>
        <v>#REF!</v>
      </c>
      <c r="CG303" s="201" t="e">
        <f>IF(OR(#REF!="",CF303=""),"",ROUND(#REF!/10^3*CF303,3))</f>
        <v>#REF!</v>
      </c>
      <c r="CH303" s="201" t="e">
        <f>IF(#REF!&gt;0,#REF!*#REF!/1000,"")</f>
        <v>#REF!</v>
      </c>
      <c r="CI303" s="201" t="e">
        <f>IF(#REF!&gt;0,#REF!*#REF!/1000,"")</f>
        <v>#REF!</v>
      </c>
      <c r="CJ303" s="74" t="e">
        <f t="shared" si="63"/>
        <v>#REF!</v>
      </c>
      <c r="CK303" s="74" t="e">
        <f t="shared" si="64"/>
        <v>#REF!</v>
      </c>
      <c r="CL303" s="201" t="e">
        <f>IF(ISNA(CJ303),"",CJ303*#REF!)</f>
        <v>#REF!</v>
      </c>
      <c r="CM303" s="201" t="e">
        <f>IF(ISNA(CK303),"",CK303*#REF!)</f>
        <v>#REF!</v>
      </c>
      <c r="CN303" s="101" t="e">
        <f>IF(#REF!&gt;0,DQ$57,"")</f>
        <v>#REF!</v>
      </c>
      <c r="CO303" s="84"/>
      <c r="CP303" s="2"/>
      <c r="CQ303" s="2"/>
      <c r="CR303" s="2"/>
      <c r="CS303" s="2"/>
      <c r="CT303" s="2"/>
      <c r="CU303" s="2"/>
      <c r="CV303" s="2"/>
      <c r="CX303" s="2"/>
      <c r="CY303" s="2"/>
      <c r="CZ303" s="2"/>
      <c r="DA303" s="2"/>
      <c r="DB303" s="2"/>
      <c r="DC303" s="2"/>
      <c r="DD303" s="2"/>
      <c r="DE303" s="2"/>
      <c r="DF303" s="2"/>
      <c r="DG303" s="2"/>
      <c r="DJ303" s="4"/>
    </row>
    <row r="304" spans="2:115" ht="18" customHeight="1">
      <c r="B304" s="151" t="e">
        <f>IF(#REF!="","",VLOOKUP(#REF!,$CX$11:$DG$26,9,0))</f>
        <v>#REF!</v>
      </c>
      <c r="C304" s="64" t="e">
        <f>IF(#REF!="",0,VLOOKUP(#REF!,$CP$11:$CQ$16,2,0))</f>
        <v>#REF!</v>
      </c>
      <c r="D304" s="65" t="e">
        <f>IF(#REF!="",0,VLOOKUP(#REF!,$CX$11:$CY$26,2,0))</f>
        <v>#REF!</v>
      </c>
      <c r="E304" s="152" t="e">
        <f t="shared" si="54"/>
        <v>#REF!</v>
      </c>
      <c r="F304" s="155" t="e">
        <f>IF(#REF!="","",VLOOKUP(#REF!,#REF!,7,0))</f>
        <v>#REF!</v>
      </c>
      <c r="G304" s="201" t="e">
        <f>IF(OR(#REF!="",F304=""),"",ROUND(#REF!/10^3*F304,3))</f>
        <v>#REF!</v>
      </c>
      <c r="H304" s="201" t="e">
        <f>IF(#REF!&gt;0,#REF!*#REF!/1000,"")</f>
        <v>#REF!</v>
      </c>
      <c r="I304" s="201" t="e">
        <f>IF(#REF!&gt;0,#REF!*#REF!/1000,"")</f>
        <v>#REF!</v>
      </c>
      <c r="J304" s="51" t="e">
        <f>IF(#REF!="●","",IF(#REF!="","",#REF!))</f>
        <v>#REF!</v>
      </c>
      <c r="K304" s="51" t="e">
        <f>IF(#REF!="●","",IF(#REF!="","",#REF!))</f>
        <v>#REF!</v>
      </c>
      <c r="L304" s="74" t="e">
        <f t="shared" si="55"/>
        <v>#REF!</v>
      </c>
      <c r="M304" s="74" t="e">
        <f t="shared" si="56"/>
        <v>#REF!</v>
      </c>
      <c r="N304" s="201" t="e">
        <f>IF(ISNA(L304),"",L304*#REF!)</f>
        <v>#REF!</v>
      </c>
      <c r="O304" s="201" t="e">
        <f>IF(ISNA(M304),"",M304*#REF!)</f>
        <v>#REF!</v>
      </c>
      <c r="P304" s="78" t="e">
        <f>IF(#REF!&gt;0,DQ$6,"")</f>
        <v>#REF!</v>
      </c>
      <c r="Q304" s="99"/>
      <c r="R304" s="411"/>
      <c r="S304" s="412" t="e">
        <f>IF(OR(#REF!="",F304=""),"",ROUND(#REF!/10^3*F304,3))</f>
        <v>#REF!</v>
      </c>
      <c r="T304" s="412" t="e">
        <f>IF(#REF!&gt;0,#REF!*#REF!/1000,"")</f>
        <v>#REF!</v>
      </c>
      <c r="U304" s="412" t="e">
        <f>IF(#REF!&gt;0,#REF!*#REF!/1000,"")</f>
        <v>#REF!</v>
      </c>
      <c r="V304" s="413" t="e">
        <f>IF(OR(#REF!="●",#REF!="●"),"",IF(#REF!="","",#REF!))</f>
        <v>#REF!</v>
      </c>
      <c r="W304" s="413" t="e">
        <f>IF(OR(#REF!="●",#REF!="●"),"",IF(#REF!="","",#REF!))</f>
        <v>#REF!</v>
      </c>
      <c r="X304" s="412" t="e">
        <f>IF(ISNA(L304),"",L304*#REF!)</f>
        <v>#REF!</v>
      </c>
      <c r="Y304" s="412" t="e">
        <f>IF(ISNA(M304),"",M304*#REF!)</f>
        <v>#REF!</v>
      </c>
      <c r="Z304" s="414" t="e">
        <f>IF(#REF!&gt;0,DQ$6,"")</f>
        <v>#REF!</v>
      </c>
      <c r="AA304" s="95" t="e">
        <f>IF(#REF!="","",VLOOKUP(#REF!,#REF!,7,0))</f>
        <v>#REF!</v>
      </c>
      <c r="AB304" s="201" t="e">
        <f>IF(OR(#REF!="",AA304=""),"",ROUND(#REF!/10^3*AA304,3))</f>
        <v>#REF!</v>
      </c>
      <c r="AC304" s="201" t="e">
        <f>IF(#REF!&gt;0,#REF!*#REF!/1000,"")</f>
        <v>#REF!</v>
      </c>
      <c r="AD304" s="201" t="e">
        <f>IF(#REF!&gt;0,#REF!*#REF!/1000,"")</f>
        <v>#REF!</v>
      </c>
      <c r="AE304" s="74" t="e">
        <f t="shared" si="57"/>
        <v>#REF!</v>
      </c>
      <c r="AF304" s="74" t="e">
        <f t="shared" si="58"/>
        <v>#REF!</v>
      </c>
      <c r="AG304" s="201" t="e">
        <f>IF(ISNA(AE304),"",AE304*#REF!)</f>
        <v>#REF!</v>
      </c>
      <c r="AH304" s="201" t="e">
        <f>IF(ISNA(AF304),"",AF304*#REF!)</f>
        <v>#REF!</v>
      </c>
      <c r="AI304" s="78" t="e">
        <f>IF(#REF!&gt;0,DQ$23,"")</f>
        <v>#REF!</v>
      </c>
      <c r="AJ304" s="99"/>
      <c r="AK304" s="411"/>
      <c r="AL304" s="412" t="e">
        <f>IF(OR(#REF!="",F304=""),"",ROUND(#REF!/10^3*F304,3))</f>
        <v>#REF!</v>
      </c>
      <c r="AM304" s="412" t="e">
        <f>IF(#REF!&gt;0,#REF!*#REF!/1000,"")</f>
        <v>#REF!</v>
      </c>
      <c r="AN304" s="412" t="e">
        <f>IF(#REF!&gt;0,#REF!*#REF!/1000,"")</f>
        <v>#REF!</v>
      </c>
      <c r="AO304" s="413" t="e">
        <f>IF(OR(#REF!="●",#REF!="●",#REF!="●"),"",IF(#REF!="","",#REF!))</f>
        <v>#REF!</v>
      </c>
      <c r="AP304" s="413" t="e">
        <f>IF(OR(#REF!="●",#REF!="●",#REF!="●"),"",IF(#REF!="","",#REF!))</f>
        <v>#REF!</v>
      </c>
      <c r="AQ304" s="412" t="e">
        <f>IF(ISNA(L304),"",L304*#REF!)</f>
        <v>#REF!</v>
      </c>
      <c r="AR304" s="412" t="e">
        <f>IF(ISNA(M304),"",M304*#REF!)</f>
        <v>#REF!</v>
      </c>
      <c r="AS304" s="414" t="e">
        <f>IF(#REF!&gt;0,DQ$6,"")</f>
        <v>#REF!</v>
      </c>
      <c r="AT304" s="95" t="e">
        <f>IF(#REF!="","",VLOOKUP(#REF!,#REF!,7,0))</f>
        <v>#REF!</v>
      </c>
      <c r="AU304" s="201" t="e">
        <f>IF(OR(#REF!="",AT304=""),"",ROUND(#REF!/10^3*AT304,3))</f>
        <v>#REF!</v>
      </c>
      <c r="AV304" s="201" t="e">
        <f>IF(#REF!&gt;0,#REF!*#REF!/1000,"")</f>
        <v>#REF!</v>
      </c>
      <c r="AW304" s="201" t="e">
        <f>IF(#REF!&gt;0,#REF!*#REF!/1000,"")</f>
        <v>#REF!</v>
      </c>
      <c r="AX304" s="74" t="e">
        <f t="shared" si="59"/>
        <v>#REF!</v>
      </c>
      <c r="AY304" s="74" t="e">
        <f t="shared" si="60"/>
        <v>#REF!</v>
      </c>
      <c r="AZ304" s="201" t="e">
        <f>IF(ISNA(AX304),"",AX304*#REF!)</f>
        <v>#REF!</v>
      </c>
      <c r="BA304" s="201" t="e">
        <f>IF(ISNA(AY304),"",AY304*#REF!)</f>
        <v>#REF!</v>
      </c>
      <c r="BB304" s="78" t="e">
        <f>IF(#REF!&gt;0,DQ$40,"")</f>
        <v>#REF!</v>
      </c>
      <c r="BC304" s="99"/>
      <c r="BD304" s="650"/>
      <c r="BE304" s="652" t="e">
        <f>IF(OR(#REF!="",F304=""),"",ROUND(#REF!/10^3*F304,3))</f>
        <v>#REF!</v>
      </c>
      <c r="BF304" s="412" t="e">
        <f>IF(#REF!&gt;0,#REF!*#REF!/1000,"")</f>
        <v>#REF!</v>
      </c>
      <c r="BG304" s="412" t="e">
        <f>IF(#REF!&gt;0,#REF!*#REF!/1000,"")</f>
        <v>#REF!</v>
      </c>
      <c r="BH304" s="413" t="e">
        <f>IF(OR(#REF!="●",#REF!="●",#REF!="●",#REF!="●"),"",IF(#REF!="","",#REF!))</f>
        <v>#REF!</v>
      </c>
      <c r="BI304" s="413" t="e">
        <f>IF(OR(#REF!="●",#REF!="●",#REF!="●",#REF!="●"),"",IF(#REF!="","",#REF!))</f>
        <v>#REF!</v>
      </c>
      <c r="BJ304" s="412" t="e">
        <f>IF(ISNA(L304),"",L304*#REF!)</f>
        <v>#REF!</v>
      </c>
      <c r="BK304" s="412" t="e">
        <f>IF(ISNA(M304),"",M304*#REF!)</f>
        <v>#REF!</v>
      </c>
      <c r="BL304" s="415" t="e">
        <f>IF(#REF!&gt;0,DQ$6,"")</f>
        <v>#REF!</v>
      </c>
      <c r="BM304" s="361" t="e">
        <f>IF(#REF!="","",VLOOKUP(#REF!,#REF!,7,0))</f>
        <v>#REF!</v>
      </c>
      <c r="BN304" s="201" t="e">
        <f>IF(OR(#REF!="",BM304=""),"",ROUND(#REF!/10^3*BM304,3))</f>
        <v>#REF!</v>
      </c>
      <c r="BO304" s="201" t="e">
        <f>IF(#REF!&gt;0,#REF!*#REF!/1000,"")</f>
        <v>#REF!</v>
      </c>
      <c r="BP304" s="201" t="e">
        <f>IF(#REF!&gt;0,#REF!*#REF!/1000,"")</f>
        <v>#REF!</v>
      </c>
      <c r="BQ304" s="74" t="e">
        <f t="shared" si="61"/>
        <v>#REF!</v>
      </c>
      <c r="BR304" s="74" t="e">
        <f t="shared" si="62"/>
        <v>#REF!</v>
      </c>
      <c r="BS304" s="201" t="e">
        <f>IF(ISNA(BQ304),"",BQ304*#REF!)</f>
        <v>#REF!</v>
      </c>
      <c r="BT304" s="201" t="e">
        <f>IF(ISNA(BR304),"",BR304*#REF!)</f>
        <v>#REF!</v>
      </c>
      <c r="BU304" s="78" t="e">
        <f>IF(#REF!&gt;0,DQ$57,"")</f>
        <v>#REF!</v>
      </c>
      <c r="BV304" s="99"/>
      <c r="BW304" s="411"/>
      <c r="BX304" s="412" t="e">
        <f>IF(OR(#REF!="",F304=""),"",ROUND(#REF!/10^3*F304,3))</f>
        <v>#REF!</v>
      </c>
      <c r="BY304" s="412" t="e">
        <f>IF(#REF!&gt;0,#REF!*#REF!/1000,"")</f>
        <v>#REF!</v>
      </c>
      <c r="BZ304" s="412" t="e">
        <f>IF(#REF!&gt;0,#REF!*#REF!/1000,"")</f>
        <v>#REF!</v>
      </c>
      <c r="CA304" s="413" t="e">
        <f>IF(OR(#REF!="●",#REF!="●",#REF!="●",#REF!="●",#REF!="●"),"",IF(#REF!="","",#REF!))</f>
        <v>#REF!</v>
      </c>
      <c r="CB304" s="413" t="e">
        <f>IF(OR(#REF!="●",#REF!="●",#REF!="●",#REF!="●",#REF!="●"),"",IF(#REF!="","",#REF!))</f>
        <v>#REF!</v>
      </c>
      <c r="CC304" s="412" t="e">
        <f>IF(ISNA(L304),"",L304*#REF!)</f>
        <v>#REF!</v>
      </c>
      <c r="CD304" s="412" t="e">
        <f>IF(ISNA(M304),"",M304*#REF!)</f>
        <v>#REF!</v>
      </c>
      <c r="CE304" s="415" t="e">
        <f>IF(#REF!&gt;0,DQ$6,"")</f>
        <v>#REF!</v>
      </c>
      <c r="CF304" s="361" t="e">
        <f>IF(#REF!="","",VLOOKUP(#REF!,#REF!,7,0))</f>
        <v>#REF!</v>
      </c>
      <c r="CG304" s="201" t="e">
        <f>IF(OR(#REF!="",CF304=""),"",ROUND(#REF!/10^3*CF304,3))</f>
        <v>#REF!</v>
      </c>
      <c r="CH304" s="201" t="e">
        <f>IF(#REF!&gt;0,#REF!*#REF!/1000,"")</f>
        <v>#REF!</v>
      </c>
      <c r="CI304" s="201" t="e">
        <f>IF(#REF!&gt;0,#REF!*#REF!/1000,"")</f>
        <v>#REF!</v>
      </c>
      <c r="CJ304" s="74" t="e">
        <f t="shared" si="63"/>
        <v>#REF!</v>
      </c>
      <c r="CK304" s="74" t="e">
        <f t="shared" si="64"/>
        <v>#REF!</v>
      </c>
      <c r="CL304" s="201" t="e">
        <f>IF(ISNA(CJ304),"",CJ304*#REF!)</f>
        <v>#REF!</v>
      </c>
      <c r="CM304" s="201" t="e">
        <f>IF(ISNA(CK304),"",CK304*#REF!)</f>
        <v>#REF!</v>
      </c>
      <c r="CN304" s="101" t="e">
        <f>IF(#REF!&gt;0,DQ$57,"")</f>
        <v>#REF!</v>
      </c>
      <c r="CO304" s="84"/>
      <c r="CP304" s="2"/>
      <c r="CQ304" s="2"/>
      <c r="CR304" s="2"/>
      <c r="CS304" s="2"/>
      <c r="CT304" s="2"/>
      <c r="CU304" s="2"/>
      <c r="CV304" s="2"/>
      <c r="CX304" s="2"/>
      <c r="CY304" s="2"/>
      <c r="CZ304" s="2"/>
      <c r="DA304" s="2"/>
      <c r="DB304" s="2"/>
      <c r="DC304" s="2"/>
      <c r="DD304" s="2"/>
      <c r="DE304" s="2"/>
      <c r="DF304" s="2"/>
      <c r="DG304" s="2"/>
      <c r="DJ304" s="4"/>
    </row>
    <row r="305" spans="2:115" ht="18" customHeight="1">
      <c r="B305" s="151" t="e">
        <f>IF(#REF!="","",VLOOKUP(#REF!,$CX$11:$DG$26,9,0))</f>
        <v>#REF!</v>
      </c>
      <c r="C305" s="64" t="e">
        <f>IF(#REF!="",0,VLOOKUP(#REF!,$CP$11:$CQ$16,2,0))</f>
        <v>#REF!</v>
      </c>
      <c r="D305" s="65" t="e">
        <f>IF(#REF!="",0,VLOOKUP(#REF!,$CX$11:$CY$26,2,0))</f>
        <v>#REF!</v>
      </c>
      <c r="E305" s="152" t="e">
        <f t="shared" si="54"/>
        <v>#REF!</v>
      </c>
      <c r="F305" s="155" t="e">
        <f>IF(#REF!="","",VLOOKUP(#REF!,#REF!,7,0))</f>
        <v>#REF!</v>
      </c>
      <c r="G305" s="201" t="e">
        <f>IF(OR(#REF!="",F305=""),"",ROUND(#REF!/10^3*F305,3))</f>
        <v>#REF!</v>
      </c>
      <c r="H305" s="201" t="e">
        <f>IF(#REF!&gt;0,#REF!*#REF!/1000,"")</f>
        <v>#REF!</v>
      </c>
      <c r="I305" s="201" t="e">
        <f>IF(#REF!&gt;0,#REF!*#REF!/1000,"")</f>
        <v>#REF!</v>
      </c>
      <c r="J305" s="51" t="e">
        <f>IF(#REF!="●","",IF(#REF!="","",#REF!))</f>
        <v>#REF!</v>
      </c>
      <c r="K305" s="51" t="e">
        <f>IF(#REF!="●","",IF(#REF!="","",#REF!))</f>
        <v>#REF!</v>
      </c>
      <c r="L305" s="74" t="e">
        <f t="shared" si="55"/>
        <v>#REF!</v>
      </c>
      <c r="M305" s="74" t="e">
        <f t="shared" si="56"/>
        <v>#REF!</v>
      </c>
      <c r="N305" s="201" t="e">
        <f>IF(ISNA(L305),"",L305*#REF!)</f>
        <v>#REF!</v>
      </c>
      <c r="O305" s="201" t="e">
        <f>IF(ISNA(M305),"",M305*#REF!)</f>
        <v>#REF!</v>
      </c>
      <c r="P305" s="78" t="e">
        <f>IF(#REF!&gt;0,DQ$6,"")</f>
        <v>#REF!</v>
      </c>
      <c r="Q305" s="99"/>
      <c r="R305" s="411"/>
      <c r="S305" s="412" t="e">
        <f>IF(OR(#REF!="",F305=""),"",ROUND(#REF!/10^3*F305,3))</f>
        <v>#REF!</v>
      </c>
      <c r="T305" s="412" t="e">
        <f>IF(#REF!&gt;0,#REF!*#REF!/1000,"")</f>
        <v>#REF!</v>
      </c>
      <c r="U305" s="412" t="e">
        <f>IF(#REF!&gt;0,#REF!*#REF!/1000,"")</f>
        <v>#REF!</v>
      </c>
      <c r="V305" s="413" t="e">
        <f>IF(OR(#REF!="●",#REF!="●"),"",IF(#REF!="","",#REF!))</f>
        <v>#REF!</v>
      </c>
      <c r="W305" s="413" t="e">
        <f>IF(OR(#REF!="●",#REF!="●"),"",IF(#REF!="","",#REF!))</f>
        <v>#REF!</v>
      </c>
      <c r="X305" s="412" t="e">
        <f>IF(ISNA(L305),"",L305*#REF!)</f>
        <v>#REF!</v>
      </c>
      <c r="Y305" s="412" t="e">
        <f>IF(ISNA(M305),"",M305*#REF!)</f>
        <v>#REF!</v>
      </c>
      <c r="Z305" s="414" t="e">
        <f>IF(#REF!&gt;0,DQ$6,"")</f>
        <v>#REF!</v>
      </c>
      <c r="AA305" s="95" t="e">
        <f>IF(#REF!="","",VLOOKUP(#REF!,#REF!,7,0))</f>
        <v>#REF!</v>
      </c>
      <c r="AB305" s="201" t="e">
        <f>IF(OR(#REF!="",AA305=""),"",ROUND(#REF!/10^3*AA305,3))</f>
        <v>#REF!</v>
      </c>
      <c r="AC305" s="201" t="e">
        <f>IF(#REF!&gt;0,#REF!*#REF!/1000,"")</f>
        <v>#REF!</v>
      </c>
      <c r="AD305" s="201" t="e">
        <f>IF(#REF!&gt;0,#REF!*#REF!/1000,"")</f>
        <v>#REF!</v>
      </c>
      <c r="AE305" s="74" t="e">
        <f t="shared" si="57"/>
        <v>#REF!</v>
      </c>
      <c r="AF305" s="74" t="e">
        <f t="shared" si="58"/>
        <v>#REF!</v>
      </c>
      <c r="AG305" s="201" t="e">
        <f>IF(ISNA(AE305),"",AE305*#REF!)</f>
        <v>#REF!</v>
      </c>
      <c r="AH305" s="201" t="e">
        <f>IF(ISNA(AF305),"",AF305*#REF!)</f>
        <v>#REF!</v>
      </c>
      <c r="AI305" s="78" t="e">
        <f>IF(#REF!&gt;0,DQ$23,"")</f>
        <v>#REF!</v>
      </c>
      <c r="AJ305" s="99"/>
      <c r="AK305" s="411"/>
      <c r="AL305" s="412" t="e">
        <f>IF(OR(#REF!="",F305=""),"",ROUND(#REF!/10^3*F305,3))</f>
        <v>#REF!</v>
      </c>
      <c r="AM305" s="412" t="e">
        <f>IF(#REF!&gt;0,#REF!*#REF!/1000,"")</f>
        <v>#REF!</v>
      </c>
      <c r="AN305" s="412" t="e">
        <f>IF(#REF!&gt;0,#REF!*#REF!/1000,"")</f>
        <v>#REF!</v>
      </c>
      <c r="AO305" s="413" t="e">
        <f>IF(OR(#REF!="●",#REF!="●",#REF!="●"),"",IF(#REF!="","",#REF!))</f>
        <v>#REF!</v>
      </c>
      <c r="AP305" s="413" t="e">
        <f>IF(OR(#REF!="●",#REF!="●",#REF!="●"),"",IF(#REF!="","",#REF!))</f>
        <v>#REF!</v>
      </c>
      <c r="AQ305" s="412" t="e">
        <f>IF(ISNA(L305),"",L305*#REF!)</f>
        <v>#REF!</v>
      </c>
      <c r="AR305" s="412" t="e">
        <f>IF(ISNA(M305),"",M305*#REF!)</f>
        <v>#REF!</v>
      </c>
      <c r="AS305" s="414" t="e">
        <f>IF(#REF!&gt;0,DQ$6,"")</f>
        <v>#REF!</v>
      </c>
      <c r="AT305" s="95" t="e">
        <f>IF(#REF!="","",VLOOKUP(#REF!,#REF!,7,0))</f>
        <v>#REF!</v>
      </c>
      <c r="AU305" s="201" t="e">
        <f>IF(OR(#REF!="",AT305=""),"",ROUND(#REF!/10^3*AT305,3))</f>
        <v>#REF!</v>
      </c>
      <c r="AV305" s="201" t="e">
        <f>IF(#REF!&gt;0,#REF!*#REF!/1000,"")</f>
        <v>#REF!</v>
      </c>
      <c r="AW305" s="201" t="e">
        <f>IF(#REF!&gt;0,#REF!*#REF!/1000,"")</f>
        <v>#REF!</v>
      </c>
      <c r="AX305" s="74" t="e">
        <f t="shared" si="59"/>
        <v>#REF!</v>
      </c>
      <c r="AY305" s="74" t="e">
        <f t="shared" si="60"/>
        <v>#REF!</v>
      </c>
      <c r="AZ305" s="201" t="e">
        <f>IF(ISNA(AX305),"",AX305*#REF!)</f>
        <v>#REF!</v>
      </c>
      <c r="BA305" s="201" t="e">
        <f>IF(ISNA(AY305),"",AY305*#REF!)</f>
        <v>#REF!</v>
      </c>
      <c r="BB305" s="78" t="e">
        <f>IF(#REF!&gt;0,DQ$40,"")</f>
        <v>#REF!</v>
      </c>
      <c r="BC305" s="99"/>
      <c r="BD305" s="650"/>
      <c r="BE305" s="652" t="e">
        <f>IF(OR(#REF!="",F305=""),"",ROUND(#REF!/10^3*F305,3))</f>
        <v>#REF!</v>
      </c>
      <c r="BF305" s="412" t="e">
        <f>IF(#REF!&gt;0,#REF!*#REF!/1000,"")</f>
        <v>#REF!</v>
      </c>
      <c r="BG305" s="412" t="e">
        <f>IF(#REF!&gt;0,#REF!*#REF!/1000,"")</f>
        <v>#REF!</v>
      </c>
      <c r="BH305" s="413" t="e">
        <f>IF(OR(#REF!="●",#REF!="●",#REF!="●",#REF!="●"),"",IF(#REF!="","",#REF!))</f>
        <v>#REF!</v>
      </c>
      <c r="BI305" s="413" t="e">
        <f>IF(OR(#REF!="●",#REF!="●",#REF!="●",#REF!="●"),"",IF(#REF!="","",#REF!))</f>
        <v>#REF!</v>
      </c>
      <c r="BJ305" s="412" t="e">
        <f>IF(ISNA(L305),"",L305*#REF!)</f>
        <v>#REF!</v>
      </c>
      <c r="BK305" s="412" t="e">
        <f>IF(ISNA(M305),"",M305*#REF!)</f>
        <v>#REF!</v>
      </c>
      <c r="BL305" s="415" t="e">
        <f>IF(#REF!&gt;0,DQ$6,"")</f>
        <v>#REF!</v>
      </c>
      <c r="BM305" s="361" t="e">
        <f>IF(#REF!="","",VLOOKUP(#REF!,#REF!,7,0))</f>
        <v>#REF!</v>
      </c>
      <c r="BN305" s="201" t="e">
        <f>IF(OR(#REF!="",BM305=""),"",ROUND(#REF!/10^3*BM305,3))</f>
        <v>#REF!</v>
      </c>
      <c r="BO305" s="201" t="e">
        <f>IF(#REF!&gt;0,#REF!*#REF!/1000,"")</f>
        <v>#REF!</v>
      </c>
      <c r="BP305" s="201" t="e">
        <f>IF(#REF!&gt;0,#REF!*#REF!/1000,"")</f>
        <v>#REF!</v>
      </c>
      <c r="BQ305" s="74" t="e">
        <f t="shared" si="61"/>
        <v>#REF!</v>
      </c>
      <c r="BR305" s="74" t="e">
        <f t="shared" si="62"/>
        <v>#REF!</v>
      </c>
      <c r="BS305" s="201" t="e">
        <f>IF(ISNA(BQ305),"",BQ305*#REF!)</f>
        <v>#REF!</v>
      </c>
      <c r="BT305" s="201" t="e">
        <f>IF(ISNA(BR305),"",BR305*#REF!)</f>
        <v>#REF!</v>
      </c>
      <c r="BU305" s="78" t="e">
        <f>IF(#REF!&gt;0,DQ$57,"")</f>
        <v>#REF!</v>
      </c>
      <c r="BV305" s="99"/>
      <c r="BW305" s="411"/>
      <c r="BX305" s="412" t="e">
        <f>IF(OR(#REF!="",F305=""),"",ROUND(#REF!/10^3*F305,3))</f>
        <v>#REF!</v>
      </c>
      <c r="BY305" s="412" t="e">
        <f>IF(#REF!&gt;0,#REF!*#REF!/1000,"")</f>
        <v>#REF!</v>
      </c>
      <c r="BZ305" s="412" t="e">
        <f>IF(#REF!&gt;0,#REF!*#REF!/1000,"")</f>
        <v>#REF!</v>
      </c>
      <c r="CA305" s="413" t="e">
        <f>IF(OR(#REF!="●",#REF!="●",#REF!="●",#REF!="●",#REF!="●"),"",IF(#REF!="","",#REF!))</f>
        <v>#REF!</v>
      </c>
      <c r="CB305" s="413" t="e">
        <f>IF(OR(#REF!="●",#REF!="●",#REF!="●",#REF!="●",#REF!="●"),"",IF(#REF!="","",#REF!))</f>
        <v>#REF!</v>
      </c>
      <c r="CC305" s="412" t="e">
        <f>IF(ISNA(L305),"",L305*#REF!)</f>
        <v>#REF!</v>
      </c>
      <c r="CD305" s="412" t="e">
        <f>IF(ISNA(M305),"",M305*#REF!)</f>
        <v>#REF!</v>
      </c>
      <c r="CE305" s="415" t="e">
        <f>IF(#REF!&gt;0,DQ$6,"")</f>
        <v>#REF!</v>
      </c>
      <c r="CF305" s="361" t="e">
        <f>IF(#REF!="","",VLOOKUP(#REF!,#REF!,7,0))</f>
        <v>#REF!</v>
      </c>
      <c r="CG305" s="201" t="e">
        <f>IF(OR(#REF!="",CF305=""),"",ROUND(#REF!/10^3*CF305,3))</f>
        <v>#REF!</v>
      </c>
      <c r="CH305" s="201" t="e">
        <f>IF(#REF!&gt;0,#REF!*#REF!/1000,"")</f>
        <v>#REF!</v>
      </c>
      <c r="CI305" s="201" t="e">
        <f>IF(#REF!&gt;0,#REF!*#REF!/1000,"")</f>
        <v>#REF!</v>
      </c>
      <c r="CJ305" s="74" t="e">
        <f t="shared" si="63"/>
        <v>#REF!</v>
      </c>
      <c r="CK305" s="74" t="e">
        <f t="shared" si="64"/>
        <v>#REF!</v>
      </c>
      <c r="CL305" s="201" t="e">
        <f>IF(ISNA(CJ305),"",CJ305*#REF!)</f>
        <v>#REF!</v>
      </c>
      <c r="CM305" s="201" t="e">
        <f>IF(ISNA(CK305),"",CK305*#REF!)</f>
        <v>#REF!</v>
      </c>
      <c r="CN305" s="101" t="e">
        <f>IF(#REF!&gt;0,DQ$57,"")</f>
        <v>#REF!</v>
      </c>
      <c r="CO305" s="84"/>
      <c r="CP305" s="2"/>
      <c r="CQ305" s="2"/>
      <c r="CR305" s="2"/>
      <c r="CS305" s="2"/>
      <c r="CT305" s="2"/>
      <c r="CU305" s="2"/>
      <c r="CV305" s="2"/>
      <c r="CX305" s="2"/>
      <c r="CY305" s="2"/>
      <c r="CZ305" s="2"/>
      <c r="DA305" s="2"/>
      <c r="DB305" s="2"/>
      <c r="DC305" s="2"/>
      <c r="DD305" s="2"/>
      <c r="DE305" s="2"/>
      <c r="DF305" s="2"/>
      <c r="DG305" s="2"/>
      <c r="DJ305" s="4"/>
    </row>
    <row r="306" spans="2:115" ht="18" customHeight="1">
      <c r="B306" s="151" t="e">
        <f>IF(#REF!="","",VLOOKUP(#REF!,$CX$11:$DG$26,9,0))</f>
        <v>#REF!</v>
      </c>
      <c r="C306" s="64" t="e">
        <f>IF(#REF!="",0,VLOOKUP(#REF!,$CP$11:$CQ$16,2,0))</f>
        <v>#REF!</v>
      </c>
      <c r="D306" s="65" t="e">
        <f>IF(#REF!="",0,VLOOKUP(#REF!,$CX$11:$CY$26,2,0))</f>
        <v>#REF!</v>
      </c>
      <c r="E306" s="152" t="e">
        <f t="shared" si="54"/>
        <v>#REF!</v>
      </c>
      <c r="F306" s="155" t="e">
        <f>IF(#REF!="","",VLOOKUP(#REF!,#REF!,7,0))</f>
        <v>#REF!</v>
      </c>
      <c r="G306" s="201" t="e">
        <f>IF(OR(#REF!="",F306=""),"",ROUND(#REF!/10^3*F306,3))</f>
        <v>#REF!</v>
      </c>
      <c r="H306" s="201" t="e">
        <f>IF(#REF!&gt;0,#REF!*#REF!/1000,"")</f>
        <v>#REF!</v>
      </c>
      <c r="I306" s="201" t="e">
        <f>IF(#REF!&gt;0,#REF!*#REF!/1000,"")</f>
        <v>#REF!</v>
      </c>
      <c r="J306" s="51" t="e">
        <f>IF(#REF!="●","",IF(#REF!="","",#REF!))</f>
        <v>#REF!</v>
      </c>
      <c r="K306" s="51" t="e">
        <f>IF(#REF!="●","",IF(#REF!="","",#REF!))</f>
        <v>#REF!</v>
      </c>
      <c r="L306" s="74" t="e">
        <f t="shared" si="55"/>
        <v>#REF!</v>
      </c>
      <c r="M306" s="74" t="e">
        <f t="shared" si="56"/>
        <v>#REF!</v>
      </c>
      <c r="N306" s="201" t="e">
        <f>IF(ISNA(L306),"",L306*#REF!)</f>
        <v>#REF!</v>
      </c>
      <c r="O306" s="201" t="e">
        <f>IF(ISNA(M306),"",M306*#REF!)</f>
        <v>#REF!</v>
      </c>
      <c r="P306" s="78" t="e">
        <f>IF(#REF!&gt;0,DQ$6,"")</f>
        <v>#REF!</v>
      </c>
      <c r="Q306" s="99"/>
      <c r="R306" s="411"/>
      <c r="S306" s="412" t="e">
        <f>IF(OR(#REF!="",F306=""),"",ROUND(#REF!/10^3*F306,3))</f>
        <v>#REF!</v>
      </c>
      <c r="T306" s="412" t="e">
        <f>IF(#REF!&gt;0,#REF!*#REF!/1000,"")</f>
        <v>#REF!</v>
      </c>
      <c r="U306" s="412" t="e">
        <f>IF(#REF!&gt;0,#REF!*#REF!/1000,"")</f>
        <v>#REF!</v>
      </c>
      <c r="V306" s="413" t="e">
        <f>IF(OR(#REF!="●",#REF!="●"),"",IF(#REF!="","",#REF!))</f>
        <v>#REF!</v>
      </c>
      <c r="W306" s="413" t="e">
        <f>IF(OR(#REF!="●",#REF!="●"),"",IF(#REF!="","",#REF!))</f>
        <v>#REF!</v>
      </c>
      <c r="X306" s="412" t="e">
        <f>IF(ISNA(L306),"",L306*#REF!)</f>
        <v>#REF!</v>
      </c>
      <c r="Y306" s="412" t="e">
        <f>IF(ISNA(M306),"",M306*#REF!)</f>
        <v>#REF!</v>
      </c>
      <c r="Z306" s="414" t="e">
        <f>IF(#REF!&gt;0,DQ$6,"")</f>
        <v>#REF!</v>
      </c>
      <c r="AA306" s="95" t="e">
        <f>IF(#REF!="","",VLOOKUP(#REF!,#REF!,7,0))</f>
        <v>#REF!</v>
      </c>
      <c r="AB306" s="201" t="e">
        <f>IF(OR(#REF!="",AA306=""),"",ROUND(#REF!/10^3*AA306,3))</f>
        <v>#REF!</v>
      </c>
      <c r="AC306" s="201" t="e">
        <f>IF(#REF!&gt;0,#REF!*#REF!/1000,"")</f>
        <v>#REF!</v>
      </c>
      <c r="AD306" s="201" t="e">
        <f>IF(#REF!&gt;0,#REF!*#REF!/1000,"")</f>
        <v>#REF!</v>
      </c>
      <c r="AE306" s="74" t="e">
        <f t="shared" si="57"/>
        <v>#REF!</v>
      </c>
      <c r="AF306" s="74" t="e">
        <f t="shared" si="58"/>
        <v>#REF!</v>
      </c>
      <c r="AG306" s="201" t="e">
        <f>IF(ISNA(AE306),"",AE306*#REF!)</f>
        <v>#REF!</v>
      </c>
      <c r="AH306" s="201" t="e">
        <f>IF(ISNA(AF306),"",AF306*#REF!)</f>
        <v>#REF!</v>
      </c>
      <c r="AI306" s="78" t="e">
        <f>IF(#REF!&gt;0,DQ$23,"")</f>
        <v>#REF!</v>
      </c>
      <c r="AJ306" s="99"/>
      <c r="AK306" s="411"/>
      <c r="AL306" s="412" t="e">
        <f>IF(OR(#REF!="",F306=""),"",ROUND(#REF!/10^3*F306,3))</f>
        <v>#REF!</v>
      </c>
      <c r="AM306" s="412" t="e">
        <f>IF(#REF!&gt;0,#REF!*#REF!/1000,"")</f>
        <v>#REF!</v>
      </c>
      <c r="AN306" s="412" t="e">
        <f>IF(#REF!&gt;0,#REF!*#REF!/1000,"")</f>
        <v>#REF!</v>
      </c>
      <c r="AO306" s="413" t="e">
        <f>IF(OR(#REF!="●",#REF!="●",#REF!="●"),"",IF(#REF!="","",#REF!))</f>
        <v>#REF!</v>
      </c>
      <c r="AP306" s="413" t="e">
        <f>IF(OR(#REF!="●",#REF!="●",#REF!="●"),"",IF(#REF!="","",#REF!))</f>
        <v>#REF!</v>
      </c>
      <c r="AQ306" s="412" t="e">
        <f>IF(ISNA(L306),"",L306*#REF!)</f>
        <v>#REF!</v>
      </c>
      <c r="AR306" s="412" t="e">
        <f>IF(ISNA(M306),"",M306*#REF!)</f>
        <v>#REF!</v>
      </c>
      <c r="AS306" s="414" t="e">
        <f>IF(#REF!&gt;0,DQ$6,"")</f>
        <v>#REF!</v>
      </c>
      <c r="AT306" s="95" t="e">
        <f>IF(#REF!="","",VLOOKUP(#REF!,#REF!,7,0))</f>
        <v>#REF!</v>
      </c>
      <c r="AU306" s="201" t="e">
        <f>IF(OR(#REF!="",AT306=""),"",ROUND(#REF!/10^3*AT306,3))</f>
        <v>#REF!</v>
      </c>
      <c r="AV306" s="201" t="e">
        <f>IF(#REF!&gt;0,#REF!*#REF!/1000,"")</f>
        <v>#REF!</v>
      </c>
      <c r="AW306" s="201" t="e">
        <f>IF(#REF!&gt;0,#REF!*#REF!/1000,"")</f>
        <v>#REF!</v>
      </c>
      <c r="AX306" s="74" t="e">
        <f t="shared" si="59"/>
        <v>#REF!</v>
      </c>
      <c r="AY306" s="74" t="e">
        <f t="shared" si="60"/>
        <v>#REF!</v>
      </c>
      <c r="AZ306" s="201" t="e">
        <f>IF(ISNA(AX306),"",AX306*#REF!)</f>
        <v>#REF!</v>
      </c>
      <c r="BA306" s="201" t="e">
        <f>IF(ISNA(AY306),"",AY306*#REF!)</f>
        <v>#REF!</v>
      </c>
      <c r="BB306" s="78" t="e">
        <f>IF(#REF!&gt;0,DQ$40,"")</f>
        <v>#REF!</v>
      </c>
      <c r="BC306" s="99"/>
      <c r="BD306" s="650"/>
      <c r="BE306" s="652" t="e">
        <f>IF(OR(#REF!="",F306=""),"",ROUND(#REF!/10^3*F306,3))</f>
        <v>#REF!</v>
      </c>
      <c r="BF306" s="412" t="e">
        <f>IF(#REF!&gt;0,#REF!*#REF!/1000,"")</f>
        <v>#REF!</v>
      </c>
      <c r="BG306" s="412" t="e">
        <f>IF(#REF!&gt;0,#REF!*#REF!/1000,"")</f>
        <v>#REF!</v>
      </c>
      <c r="BH306" s="413" t="e">
        <f>IF(OR(#REF!="●",#REF!="●",#REF!="●",#REF!="●"),"",IF(#REF!="","",#REF!))</f>
        <v>#REF!</v>
      </c>
      <c r="BI306" s="413" t="e">
        <f>IF(OR(#REF!="●",#REF!="●",#REF!="●",#REF!="●"),"",IF(#REF!="","",#REF!))</f>
        <v>#REF!</v>
      </c>
      <c r="BJ306" s="412" t="e">
        <f>IF(ISNA(L306),"",L306*#REF!)</f>
        <v>#REF!</v>
      </c>
      <c r="BK306" s="412" t="e">
        <f>IF(ISNA(M306),"",M306*#REF!)</f>
        <v>#REF!</v>
      </c>
      <c r="BL306" s="415" t="e">
        <f>IF(#REF!&gt;0,DQ$6,"")</f>
        <v>#REF!</v>
      </c>
      <c r="BM306" s="361" t="e">
        <f>IF(#REF!="","",VLOOKUP(#REF!,#REF!,7,0))</f>
        <v>#REF!</v>
      </c>
      <c r="BN306" s="201" t="e">
        <f>IF(OR(#REF!="",BM306=""),"",ROUND(#REF!/10^3*BM306,3))</f>
        <v>#REF!</v>
      </c>
      <c r="BO306" s="201" t="e">
        <f>IF(#REF!&gt;0,#REF!*#REF!/1000,"")</f>
        <v>#REF!</v>
      </c>
      <c r="BP306" s="201" t="e">
        <f>IF(#REF!&gt;0,#REF!*#REF!/1000,"")</f>
        <v>#REF!</v>
      </c>
      <c r="BQ306" s="74" t="e">
        <f t="shared" si="61"/>
        <v>#REF!</v>
      </c>
      <c r="BR306" s="74" t="e">
        <f t="shared" si="62"/>
        <v>#REF!</v>
      </c>
      <c r="BS306" s="201" t="e">
        <f>IF(ISNA(BQ306),"",BQ306*#REF!)</f>
        <v>#REF!</v>
      </c>
      <c r="BT306" s="201" t="e">
        <f>IF(ISNA(BR306),"",BR306*#REF!)</f>
        <v>#REF!</v>
      </c>
      <c r="BU306" s="78" t="e">
        <f>IF(#REF!&gt;0,DQ$57,"")</f>
        <v>#REF!</v>
      </c>
      <c r="BV306" s="99"/>
      <c r="BW306" s="411"/>
      <c r="BX306" s="412" t="e">
        <f>IF(OR(#REF!="",F306=""),"",ROUND(#REF!/10^3*F306,3))</f>
        <v>#REF!</v>
      </c>
      <c r="BY306" s="412" t="e">
        <f>IF(#REF!&gt;0,#REF!*#REF!/1000,"")</f>
        <v>#REF!</v>
      </c>
      <c r="BZ306" s="412" t="e">
        <f>IF(#REF!&gt;0,#REF!*#REF!/1000,"")</f>
        <v>#REF!</v>
      </c>
      <c r="CA306" s="413" t="e">
        <f>IF(OR(#REF!="●",#REF!="●",#REF!="●",#REF!="●",#REF!="●"),"",IF(#REF!="","",#REF!))</f>
        <v>#REF!</v>
      </c>
      <c r="CB306" s="413" t="e">
        <f>IF(OR(#REF!="●",#REF!="●",#REF!="●",#REF!="●",#REF!="●"),"",IF(#REF!="","",#REF!))</f>
        <v>#REF!</v>
      </c>
      <c r="CC306" s="412" t="e">
        <f>IF(ISNA(L306),"",L306*#REF!)</f>
        <v>#REF!</v>
      </c>
      <c r="CD306" s="412" t="e">
        <f>IF(ISNA(M306),"",M306*#REF!)</f>
        <v>#REF!</v>
      </c>
      <c r="CE306" s="415" t="e">
        <f>IF(#REF!&gt;0,DQ$6,"")</f>
        <v>#REF!</v>
      </c>
      <c r="CF306" s="361" t="e">
        <f>IF(#REF!="","",VLOOKUP(#REF!,#REF!,7,0))</f>
        <v>#REF!</v>
      </c>
      <c r="CG306" s="201" t="e">
        <f>IF(OR(#REF!="",CF306=""),"",ROUND(#REF!/10^3*CF306,3))</f>
        <v>#REF!</v>
      </c>
      <c r="CH306" s="201" t="e">
        <f>IF(#REF!&gt;0,#REF!*#REF!/1000,"")</f>
        <v>#REF!</v>
      </c>
      <c r="CI306" s="201" t="e">
        <f>IF(#REF!&gt;0,#REF!*#REF!/1000,"")</f>
        <v>#REF!</v>
      </c>
      <c r="CJ306" s="74" t="e">
        <f t="shared" si="63"/>
        <v>#REF!</v>
      </c>
      <c r="CK306" s="74" t="e">
        <f t="shared" si="64"/>
        <v>#REF!</v>
      </c>
      <c r="CL306" s="201" t="e">
        <f>IF(ISNA(CJ306),"",CJ306*#REF!)</f>
        <v>#REF!</v>
      </c>
      <c r="CM306" s="201" t="e">
        <f>IF(ISNA(CK306),"",CK306*#REF!)</f>
        <v>#REF!</v>
      </c>
      <c r="CN306" s="101" t="e">
        <f>IF(#REF!&gt;0,DQ$57,"")</f>
        <v>#REF!</v>
      </c>
      <c r="CO306" s="84"/>
      <c r="CP306" s="2"/>
      <c r="CQ306" s="2"/>
      <c r="CR306" s="2"/>
      <c r="CS306" s="2"/>
      <c r="CT306" s="2"/>
      <c r="CU306" s="2"/>
      <c r="CV306" s="2"/>
      <c r="CX306" s="2"/>
      <c r="CY306" s="2"/>
      <c r="CZ306" s="2"/>
      <c r="DA306" s="2"/>
      <c r="DB306" s="2"/>
      <c r="DC306" s="2"/>
      <c r="DD306" s="2"/>
      <c r="DE306" s="2"/>
      <c r="DF306" s="2"/>
      <c r="DG306" s="2"/>
      <c r="DJ306" s="4"/>
      <c r="DK306" s="6"/>
    </row>
    <row r="307" spans="2:115" ht="18" customHeight="1">
      <c r="B307" s="151" t="e">
        <f>IF(#REF!="","",VLOOKUP(#REF!,$CX$11:$DG$26,9,0))</f>
        <v>#REF!</v>
      </c>
      <c r="C307" s="64" t="e">
        <f>IF(#REF!="",0,VLOOKUP(#REF!,$CP$11:$CQ$16,2,0))</f>
        <v>#REF!</v>
      </c>
      <c r="D307" s="65" t="e">
        <f>IF(#REF!="",0,VLOOKUP(#REF!,$CX$11:$CY$26,2,0))</f>
        <v>#REF!</v>
      </c>
      <c r="E307" s="152" t="e">
        <f t="shared" si="54"/>
        <v>#REF!</v>
      </c>
      <c r="F307" s="155" t="e">
        <f>IF(#REF!="","",VLOOKUP(#REF!,#REF!,7,0))</f>
        <v>#REF!</v>
      </c>
      <c r="G307" s="201" t="e">
        <f>IF(OR(#REF!="",F307=""),"",ROUND(#REF!/10^3*F307,3))</f>
        <v>#REF!</v>
      </c>
      <c r="H307" s="201" t="e">
        <f>IF(#REF!&gt;0,#REF!*#REF!/1000,"")</f>
        <v>#REF!</v>
      </c>
      <c r="I307" s="201" t="e">
        <f>IF(#REF!&gt;0,#REF!*#REF!/1000,"")</f>
        <v>#REF!</v>
      </c>
      <c r="J307" s="51" t="e">
        <f>IF(#REF!="●","",IF(#REF!="","",#REF!))</f>
        <v>#REF!</v>
      </c>
      <c r="K307" s="51" t="e">
        <f>IF(#REF!="●","",IF(#REF!="","",#REF!))</f>
        <v>#REF!</v>
      </c>
      <c r="L307" s="74" t="e">
        <f t="shared" si="55"/>
        <v>#REF!</v>
      </c>
      <c r="M307" s="74" t="e">
        <f t="shared" si="56"/>
        <v>#REF!</v>
      </c>
      <c r="N307" s="201" t="e">
        <f>IF(ISNA(L307),"",L307*#REF!)</f>
        <v>#REF!</v>
      </c>
      <c r="O307" s="201" t="e">
        <f>IF(ISNA(M307),"",M307*#REF!)</f>
        <v>#REF!</v>
      </c>
      <c r="P307" s="78" t="e">
        <f>IF(#REF!&gt;0,DQ$6,"")</f>
        <v>#REF!</v>
      </c>
      <c r="Q307" s="99"/>
      <c r="R307" s="411"/>
      <c r="S307" s="412" t="e">
        <f>IF(OR(#REF!="",F307=""),"",ROUND(#REF!/10^3*F307,3))</f>
        <v>#REF!</v>
      </c>
      <c r="T307" s="412" t="e">
        <f>IF(#REF!&gt;0,#REF!*#REF!/1000,"")</f>
        <v>#REF!</v>
      </c>
      <c r="U307" s="412" t="e">
        <f>IF(#REF!&gt;0,#REF!*#REF!/1000,"")</f>
        <v>#REF!</v>
      </c>
      <c r="V307" s="413" t="e">
        <f>IF(OR(#REF!="●",#REF!="●"),"",IF(#REF!="","",#REF!))</f>
        <v>#REF!</v>
      </c>
      <c r="W307" s="413" t="e">
        <f>IF(OR(#REF!="●",#REF!="●"),"",IF(#REF!="","",#REF!))</f>
        <v>#REF!</v>
      </c>
      <c r="X307" s="412" t="e">
        <f>IF(ISNA(L307),"",L307*#REF!)</f>
        <v>#REF!</v>
      </c>
      <c r="Y307" s="412" t="e">
        <f>IF(ISNA(M307),"",M307*#REF!)</f>
        <v>#REF!</v>
      </c>
      <c r="Z307" s="414" t="e">
        <f>IF(#REF!&gt;0,DQ$6,"")</f>
        <v>#REF!</v>
      </c>
      <c r="AA307" s="95" t="e">
        <f>IF(#REF!="","",VLOOKUP(#REF!,#REF!,7,0))</f>
        <v>#REF!</v>
      </c>
      <c r="AB307" s="201" t="e">
        <f>IF(OR(#REF!="",AA307=""),"",ROUND(#REF!/10^3*AA307,3))</f>
        <v>#REF!</v>
      </c>
      <c r="AC307" s="201" t="e">
        <f>IF(#REF!&gt;0,#REF!*#REF!/1000,"")</f>
        <v>#REF!</v>
      </c>
      <c r="AD307" s="201" t="e">
        <f>IF(#REF!&gt;0,#REF!*#REF!/1000,"")</f>
        <v>#REF!</v>
      </c>
      <c r="AE307" s="74" t="e">
        <f t="shared" si="57"/>
        <v>#REF!</v>
      </c>
      <c r="AF307" s="74" t="e">
        <f t="shared" si="58"/>
        <v>#REF!</v>
      </c>
      <c r="AG307" s="201" t="e">
        <f>IF(ISNA(AE307),"",AE307*#REF!)</f>
        <v>#REF!</v>
      </c>
      <c r="AH307" s="201" t="e">
        <f>IF(ISNA(AF307),"",AF307*#REF!)</f>
        <v>#REF!</v>
      </c>
      <c r="AI307" s="78" t="e">
        <f>IF(#REF!&gt;0,DQ$23,"")</f>
        <v>#REF!</v>
      </c>
      <c r="AJ307" s="99"/>
      <c r="AK307" s="411"/>
      <c r="AL307" s="412" t="e">
        <f>IF(OR(#REF!="",F307=""),"",ROUND(#REF!/10^3*F307,3))</f>
        <v>#REF!</v>
      </c>
      <c r="AM307" s="412" t="e">
        <f>IF(#REF!&gt;0,#REF!*#REF!/1000,"")</f>
        <v>#REF!</v>
      </c>
      <c r="AN307" s="412" t="e">
        <f>IF(#REF!&gt;0,#REF!*#REF!/1000,"")</f>
        <v>#REF!</v>
      </c>
      <c r="AO307" s="413" t="e">
        <f>IF(OR(#REF!="●",#REF!="●",#REF!="●"),"",IF(#REF!="","",#REF!))</f>
        <v>#REF!</v>
      </c>
      <c r="AP307" s="413" t="e">
        <f>IF(OR(#REF!="●",#REF!="●",#REF!="●"),"",IF(#REF!="","",#REF!))</f>
        <v>#REF!</v>
      </c>
      <c r="AQ307" s="412" t="e">
        <f>IF(ISNA(L307),"",L307*#REF!)</f>
        <v>#REF!</v>
      </c>
      <c r="AR307" s="412" t="e">
        <f>IF(ISNA(M307),"",M307*#REF!)</f>
        <v>#REF!</v>
      </c>
      <c r="AS307" s="414" t="e">
        <f>IF(#REF!&gt;0,DQ$6,"")</f>
        <v>#REF!</v>
      </c>
      <c r="AT307" s="95" t="e">
        <f>IF(#REF!="","",VLOOKUP(#REF!,#REF!,7,0))</f>
        <v>#REF!</v>
      </c>
      <c r="AU307" s="201" t="e">
        <f>IF(OR(#REF!="",AT307=""),"",ROUND(#REF!/10^3*AT307,3))</f>
        <v>#REF!</v>
      </c>
      <c r="AV307" s="201" t="e">
        <f>IF(#REF!&gt;0,#REF!*#REF!/1000,"")</f>
        <v>#REF!</v>
      </c>
      <c r="AW307" s="201" t="e">
        <f>IF(#REF!&gt;0,#REF!*#REF!/1000,"")</f>
        <v>#REF!</v>
      </c>
      <c r="AX307" s="74" t="e">
        <f t="shared" si="59"/>
        <v>#REF!</v>
      </c>
      <c r="AY307" s="74" t="e">
        <f t="shared" si="60"/>
        <v>#REF!</v>
      </c>
      <c r="AZ307" s="201" t="e">
        <f>IF(ISNA(AX307),"",AX307*#REF!)</f>
        <v>#REF!</v>
      </c>
      <c r="BA307" s="201" t="e">
        <f>IF(ISNA(AY307),"",AY307*#REF!)</f>
        <v>#REF!</v>
      </c>
      <c r="BB307" s="78" t="e">
        <f>IF(#REF!&gt;0,DQ$40,"")</f>
        <v>#REF!</v>
      </c>
      <c r="BC307" s="99"/>
      <c r="BD307" s="650"/>
      <c r="BE307" s="652" t="e">
        <f>IF(OR(#REF!="",F307=""),"",ROUND(#REF!/10^3*F307,3))</f>
        <v>#REF!</v>
      </c>
      <c r="BF307" s="412" t="e">
        <f>IF(#REF!&gt;0,#REF!*#REF!/1000,"")</f>
        <v>#REF!</v>
      </c>
      <c r="BG307" s="412" t="e">
        <f>IF(#REF!&gt;0,#REF!*#REF!/1000,"")</f>
        <v>#REF!</v>
      </c>
      <c r="BH307" s="413" t="e">
        <f>IF(OR(#REF!="●",#REF!="●",#REF!="●",#REF!="●"),"",IF(#REF!="","",#REF!))</f>
        <v>#REF!</v>
      </c>
      <c r="BI307" s="413" t="e">
        <f>IF(OR(#REF!="●",#REF!="●",#REF!="●",#REF!="●"),"",IF(#REF!="","",#REF!))</f>
        <v>#REF!</v>
      </c>
      <c r="BJ307" s="412" t="e">
        <f>IF(ISNA(L307),"",L307*#REF!)</f>
        <v>#REF!</v>
      </c>
      <c r="BK307" s="412" t="e">
        <f>IF(ISNA(M307),"",M307*#REF!)</f>
        <v>#REF!</v>
      </c>
      <c r="BL307" s="415" t="e">
        <f>IF(#REF!&gt;0,DQ$6,"")</f>
        <v>#REF!</v>
      </c>
      <c r="BM307" s="361" t="e">
        <f>IF(#REF!="","",VLOOKUP(#REF!,#REF!,7,0))</f>
        <v>#REF!</v>
      </c>
      <c r="BN307" s="201" t="e">
        <f>IF(OR(#REF!="",BM307=""),"",ROUND(#REF!/10^3*BM307,3))</f>
        <v>#REF!</v>
      </c>
      <c r="BO307" s="201" t="e">
        <f>IF(#REF!&gt;0,#REF!*#REF!/1000,"")</f>
        <v>#REF!</v>
      </c>
      <c r="BP307" s="201" t="e">
        <f>IF(#REF!&gt;0,#REF!*#REF!/1000,"")</f>
        <v>#REF!</v>
      </c>
      <c r="BQ307" s="74" t="e">
        <f t="shared" si="61"/>
        <v>#REF!</v>
      </c>
      <c r="BR307" s="74" t="e">
        <f t="shared" si="62"/>
        <v>#REF!</v>
      </c>
      <c r="BS307" s="201" t="e">
        <f>IF(ISNA(BQ307),"",BQ307*#REF!)</f>
        <v>#REF!</v>
      </c>
      <c r="BT307" s="201" t="e">
        <f>IF(ISNA(BR307),"",BR307*#REF!)</f>
        <v>#REF!</v>
      </c>
      <c r="BU307" s="78" t="e">
        <f>IF(#REF!&gt;0,DQ$57,"")</f>
        <v>#REF!</v>
      </c>
      <c r="BV307" s="99"/>
      <c r="BW307" s="411"/>
      <c r="BX307" s="412" t="e">
        <f>IF(OR(#REF!="",F307=""),"",ROUND(#REF!/10^3*F307,3))</f>
        <v>#REF!</v>
      </c>
      <c r="BY307" s="412" t="e">
        <f>IF(#REF!&gt;0,#REF!*#REF!/1000,"")</f>
        <v>#REF!</v>
      </c>
      <c r="BZ307" s="412" t="e">
        <f>IF(#REF!&gt;0,#REF!*#REF!/1000,"")</f>
        <v>#REF!</v>
      </c>
      <c r="CA307" s="413" t="e">
        <f>IF(OR(#REF!="●",#REF!="●",#REF!="●",#REF!="●",#REF!="●"),"",IF(#REF!="","",#REF!))</f>
        <v>#REF!</v>
      </c>
      <c r="CB307" s="413" t="e">
        <f>IF(OR(#REF!="●",#REF!="●",#REF!="●",#REF!="●",#REF!="●"),"",IF(#REF!="","",#REF!))</f>
        <v>#REF!</v>
      </c>
      <c r="CC307" s="412" t="e">
        <f>IF(ISNA(L307),"",L307*#REF!)</f>
        <v>#REF!</v>
      </c>
      <c r="CD307" s="412" t="e">
        <f>IF(ISNA(M307),"",M307*#REF!)</f>
        <v>#REF!</v>
      </c>
      <c r="CE307" s="415" t="e">
        <f>IF(#REF!&gt;0,DQ$6,"")</f>
        <v>#REF!</v>
      </c>
      <c r="CF307" s="361" t="e">
        <f>IF(#REF!="","",VLOOKUP(#REF!,#REF!,7,0))</f>
        <v>#REF!</v>
      </c>
      <c r="CG307" s="201" t="e">
        <f>IF(OR(#REF!="",CF307=""),"",ROUND(#REF!/10^3*CF307,3))</f>
        <v>#REF!</v>
      </c>
      <c r="CH307" s="201" t="e">
        <f>IF(#REF!&gt;0,#REF!*#REF!/1000,"")</f>
        <v>#REF!</v>
      </c>
      <c r="CI307" s="201" t="e">
        <f>IF(#REF!&gt;0,#REF!*#REF!/1000,"")</f>
        <v>#REF!</v>
      </c>
      <c r="CJ307" s="74" t="e">
        <f t="shared" si="63"/>
        <v>#REF!</v>
      </c>
      <c r="CK307" s="74" t="e">
        <f t="shared" si="64"/>
        <v>#REF!</v>
      </c>
      <c r="CL307" s="201" t="e">
        <f>IF(ISNA(CJ307),"",CJ307*#REF!)</f>
        <v>#REF!</v>
      </c>
      <c r="CM307" s="201" t="e">
        <f>IF(ISNA(CK307),"",CK307*#REF!)</f>
        <v>#REF!</v>
      </c>
      <c r="CN307" s="101" t="e">
        <f>IF(#REF!&gt;0,DQ$57,"")</f>
        <v>#REF!</v>
      </c>
      <c r="CO307" s="84"/>
      <c r="CP307" s="2"/>
      <c r="CQ307" s="2"/>
      <c r="CR307" s="2"/>
      <c r="CS307" s="2"/>
      <c r="CT307" s="2"/>
      <c r="CU307" s="2"/>
      <c r="CV307" s="2"/>
      <c r="CX307" s="2"/>
      <c r="CY307" s="2"/>
      <c r="CZ307" s="2"/>
      <c r="DA307" s="2"/>
      <c r="DB307" s="2"/>
      <c r="DC307" s="2"/>
      <c r="DD307" s="2"/>
      <c r="DE307" s="2"/>
      <c r="DF307" s="2"/>
      <c r="DG307" s="2"/>
      <c r="DJ307" s="4"/>
      <c r="DK307" s="6"/>
    </row>
    <row r="308" spans="2:115" ht="18" customHeight="1">
      <c r="B308" s="151" t="e">
        <f>IF(#REF!="","",VLOOKUP(#REF!,$CX$11:$DG$26,9,0))</f>
        <v>#REF!</v>
      </c>
      <c r="C308" s="64" t="e">
        <f>IF(#REF!="",0,VLOOKUP(#REF!,$CP$11:$CQ$16,2,0))</f>
        <v>#REF!</v>
      </c>
      <c r="D308" s="65" t="e">
        <f>IF(#REF!="",0,VLOOKUP(#REF!,$CX$11:$CY$26,2,0))</f>
        <v>#REF!</v>
      </c>
      <c r="E308" s="152" t="e">
        <f t="shared" si="54"/>
        <v>#REF!</v>
      </c>
      <c r="F308" s="155" t="e">
        <f>IF(#REF!="","",VLOOKUP(#REF!,#REF!,7,0))</f>
        <v>#REF!</v>
      </c>
      <c r="G308" s="201" t="e">
        <f>IF(OR(#REF!="",F308=""),"",ROUND(#REF!/10^3*F308,3))</f>
        <v>#REF!</v>
      </c>
      <c r="H308" s="201" t="e">
        <f>IF(#REF!&gt;0,#REF!*#REF!/1000,"")</f>
        <v>#REF!</v>
      </c>
      <c r="I308" s="201" t="e">
        <f>IF(#REF!&gt;0,#REF!*#REF!/1000,"")</f>
        <v>#REF!</v>
      </c>
      <c r="J308" s="51" t="e">
        <f>IF(#REF!="●","",IF(#REF!="","",#REF!))</f>
        <v>#REF!</v>
      </c>
      <c r="K308" s="51" t="e">
        <f>IF(#REF!="●","",IF(#REF!="","",#REF!))</f>
        <v>#REF!</v>
      </c>
      <c r="L308" s="74" t="e">
        <f t="shared" si="55"/>
        <v>#REF!</v>
      </c>
      <c r="M308" s="74" t="e">
        <f t="shared" si="56"/>
        <v>#REF!</v>
      </c>
      <c r="N308" s="201" t="e">
        <f>IF(ISNA(L308),"",L308*#REF!)</f>
        <v>#REF!</v>
      </c>
      <c r="O308" s="201" t="e">
        <f>IF(ISNA(M308),"",M308*#REF!)</f>
        <v>#REF!</v>
      </c>
      <c r="P308" s="78" t="e">
        <f>IF(#REF!&gt;0,DQ$6,"")</f>
        <v>#REF!</v>
      </c>
      <c r="Q308" s="99"/>
      <c r="R308" s="411"/>
      <c r="S308" s="412" t="e">
        <f>IF(OR(#REF!="",F308=""),"",ROUND(#REF!/10^3*F308,3))</f>
        <v>#REF!</v>
      </c>
      <c r="T308" s="412" t="e">
        <f>IF(#REF!&gt;0,#REF!*#REF!/1000,"")</f>
        <v>#REF!</v>
      </c>
      <c r="U308" s="412" t="e">
        <f>IF(#REF!&gt;0,#REF!*#REF!/1000,"")</f>
        <v>#REF!</v>
      </c>
      <c r="V308" s="413" t="e">
        <f>IF(OR(#REF!="●",#REF!="●"),"",IF(#REF!="","",#REF!))</f>
        <v>#REF!</v>
      </c>
      <c r="W308" s="413" t="e">
        <f>IF(OR(#REF!="●",#REF!="●"),"",IF(#REF!="","",#REF!))</f>
        <v>#REF!</v>
      </c>
      <c r="X308" s="412" t="e">
        <f>IF(ISNA(L308),"",L308*#REF!)</f>
        <v>#REF!</v>
      </c>
      <c r="Y308" s="412" t="e">
        <f>IF(ISNA(M308),"",M308*#REF!)</f>
        <v>#REF!</v>
      </c>
      <c r="Z308" s="414" t="e">
        <f>IF(#REF!&gt;0,DQ$6,"")</f>
        <v>#REF!</v>
      </c>
      <c r="AA308" s="95" t="e">
        <f>IF(#REF!="","",VLOOKUP(#REF!,#REF!,7,0))</f>
        <v>#REF!</v>
      </c>
      <c r="AB308" s="201" t="e">
        <f>IF(OR(#REF!="",AA308=""),"",ROUND(#REF!/10^3*AA308,3))</f>
        <v>#REF!</v>
      </c>
      <c r="AC308" s="201" t="e">
        <f>IF(#REF!&gt;0,#REF!*#REF!/1000,"")</f>
        <v>#REF!</v>
      </c>
      <c r="AD308" s="201" t="e">
        <f>IF(#REF!&gt;0,#REF!*#REF!/1000,"")</f>
        <v>#REF!</v>
      </c>
      <c r="AE308" s="74" t="e">
        <f t="shared" si="57"/>
        <v>#REF!</v>
      </c>
      <c r="AF308" s="74" t="e">
        <f t="shared" si="58"/>
        <v>#REF!</v>
      </c>
      <c r="AG308" s="201" t="e">
        <f>IF(ISNA(AE308),"",AE308*#REF!)</f>
        <v>#REF!</v>
      </c>
      <c r="AH308" s="201" t="e">
        <f>IF(ISNA(AF308),"",AF308*#REF!)</f>
        <v>#REF!</v>
      </c>
      <c r="AI308" s="78" t="e">
        <f>IF(#REF!&gt;0,DQ$23,"")</f>
        <v>#REF!</v>
      </c>
      <c r="AJ308" s="99"/>
      <c r="AK308" s="411"/>
      <c r="AL308" s="412" t="e">
        <f>IF(OR(#REF!="",F308=""),"",ROUND(#REF!/10^3*F308,3))</f>
        <v>#REF!</v>
      </c>
      <c r="AM308" s="412" t="e">
        <f>IF(#REF!&gt;0,#REF!*#REF!/1000,"")</f>
        <v>#REF!</v>
      </c>
      <c r="AN308" s="412" t="e">
        <f>IF(#REF!&gt;0,#REF!*#REF!/1000,"")</f>
        <v>#REF!</v>
      </c>
      <c r="AO308" s="413" t="e">
        <f>IF(OR(#REF!="●",#REF!="●",#REF!="●"),"",IF(#REF!="","",#REF!))</f>
        <v>#REF!</v>
      </c>
      <c r="AP308" s="413" t="e">
        <f>IF(OR(#REF!="●",#REF!="●",#REF!="●"),"",IF(#REF!="","",#REF!))</f>
        <v>#REF!</v>
      </c>
      <c r="AQ308" s="412" t="e">
        <f>IF(ISNA(L308),"",L308*#REF!)</f>
        <v>#REF!</v>
      </c>
      <c r="AR308" s="412" t="e">
        <f>IF(ISNA(M308),"",M308*#REF!)</f>
        <v>#REF!</v>
      </c>
      <c r="AS308" s="414" t="e">
        <f>IF(#REF!&gt;0,DQ$6,"")</f>
        <v>#REF!</v>
      </c>
      <c r="AT308" s="95" t="e">
        <f>IF(#REF!="","",VLOOKUP(#REF!,#REF!,7,0))</f>
        <v>#REF!</v>
      </c>
      <c r="AU308" s="201" t="e">
        <f>IF(OR(#REF!="",AT308=""),"",ROUND(#REF!/10^3*AT308,3))</f>
        <v>#REF!</v>
      </c>
      <c r="AV308" s="201" t="e">
        <f>IF(#REF!&gt;0,#REF!*#REF!/1000,"")</f>
        <v>#REF!</v>
      </c>
      <c r="AW308" s="201" t="e">
        <f>IF(#REF!&gt;0,#REF!*#REF!/1000,"")</f>
        <v>#REF!</v>
      </c>
      <c r="AX308" s="74" t="e">
        <f t="shared" si="59"/>
        <v>#REF!</v>
      </c>
      <c r="AY308" s="74" t="e">
        <f t="shared" si="60"/>
        <v>#REF!</v>
      </c>
      <c r="AZ308" s="201" t="e">
        <f>IF(ISNA(AX308),"",AX308*#REF!)</f>
        <v>#REF!</v>
      </c>
      <c r="BA308" s="201" t="e">
        <f>IF(ISNA(AY308),"",AY308*#REF!)</f>
        <v>#REF!</v>
      </c>
      <c r="BB308" s="78" t="e">
        <f>IF(#REF!&gt;0,DQ$40,"")</f>
        <v>#REF!</v>
      </c>
      <c r="BC308" s="99"/>
      <c r="BD308" s="650"/>
      <c r="BE308" s="652" t="e">
        <f>IF(OR(#REF!="",F308=""),"",ROUND(#REF!/10^3*F308,3))</f>
        <v>#REF!</v>
      </c>
      <c r="BF308" s="412" t="e">
        <f>IF(#REF!&gt;0,#REF!*#REF!/1000,"")</f>
        <v>#REF!</v>
      </c>
      <c r="BG308" s="412" t="e">
        <f>IF(#REF!&gt;0,#REF!*#REF!/1000,"")</f>
        <v>#REF!</v>
      </c>
      <c r="BH308" s="413" t="e">
        <f>IF(OR(#REF!="●",#REF!="●",#REF!="●",#REF!="●"),"",IF(#REF!="","",#REF!))</f>
        <v>#REF!</v>
      </c>
      <c r="BI308" s="413" t="e">
        <f>IF(OR(#REF!="●",#REF!="●",#REF!="●",#REF!="●"),"",IF(#REF!="","",#REF!))</f>
        <v>#REF!</v>
      </c>
      <c r="BJ308" s="412" t="e">
        <f>IF(ISNA(L308),"",L308*#REF!)</f>
        <v>#REF!</v>
      </c>
      <c r="BK308" s="412" t="e">
        <f>IF(ISNA(M308),"",M308*#REF!)</f>
        <v>#REF!</v>
      </c>
      <c r="BL308" s="415" t="e">
        <f>IF(#REF!&gt;0,DQ$6,"")</f>
        <v>#REF!</v>
      </c>
      <c r="BM308" s="361" t="e">
        <f>IF(#REF!="","",VLOOKUP(#REF!,#REF!,7,0))</f>
        <v>#REF!</v>
      </c>
      <c r="BN308" s="201" t="e">
        <f>IF(OR(#REF!="",BM308=""),"",ROUND(#REF!/10^3*BM308,3))</f>
        <v>#REF!</v>
      </c>
      <c r="BO308" s="201" t="e">
        <f>IF(#REF!&gt;0,#REF!*#REF!/1000,"")</f>
        <v>#REF!</v>
      </c>
      <c r="BP308" s="201" t="e">
        <f>IF(#REF!&gt;0,#REF!*#REF!/1000,"")</f>
        <v>#REF!</v>
      </c>
      <c r="BQ308" s="74" t="e">
        <f t="shared" si="61"/>
        <v>#REF!</v>
      </c>
      <c r="BR308" s="74" t="e">
        <f t="shared" si="62"/>
        <v>#REF!</v>
      </c>
      <c r="BS308" s="201" t="e">
        <f>IF(ISNA(BQ308),"",BQ308*#REF!)</f>
        <v>#REF!</v>
      </c>
      <c r="BT308" s="201" t="e">
        <f>IF(ISNA(BR308),"",BR308*#REF!)</f>
        <v>#REF!</v>
      </c>
      <c r="BU308" s="78" t="e">
        <f>IF(#REF!&gt;0,DQ$57,"")</f>
        <v>#REF!</v>
      </c>
      <c r="BV308" s="99"/>
      <c r="BW308" s="411"/>
      <c r="BX308" s="412" t="e">
        <f>IF(OR(#REF!="",F308=""),"",ROUND(#REF!/10^3*F308,3))</f>
        <v>#REF!</v>
      </c>
      <c r="BY308" s="412" t="e">
        <f>IF(#REF!&gt;0,#REF!*#REF!/1000,"")</f>
        <v>#REF!</v>
      </c>
      <c r="BZ308" s="412" t="e">
        <f>IF(#REF!&gt;0,#REF!*#REF!/1000,"")</f>
        <v>#REF!</v>
      </c>
      <c r="CA308" s="413" t="e">
        <f>IF(OR(#REF!="●",#REF!="●",#REF!="●",#REF!="●",#REF!="●"),"",IF(#REF!="","",#REF!))</f>
        <v>#REF!</v>
      </c>
      <c r="CB308" s="413" t="e">
        <f>IF(OR(#REF!="●",#REF!="●",#REF!="●",#REF!="●",#REF!="●"),"",IF(#REF!="","",#REF!))</f>
        <v>#REF!</v>
      </c>
      <c r="CC308" s="412" t="e">
        <f>IF(ISNA(L308),"",L308*#REF!)</f>
        <v>#REF!</v>
      </c>
      <c r="CD308" s="412" t="e">
        <f>IF(ISNA(M308),"",M308*#REF!)</f>
        <v>#REF!</v>
      </c>
      <c r="CE308" s="415" t="e">
        <f>IF(#REF!&gt;0,DQ$6,"")</f>
        <v>#REF!</v>
      </c>
      <c r="CF308" s="361" t="e">
        <f>IF(#REF!="","",VLOOKUP(#REF!,#REF!,7,0))</f>
        <v>#REF!</v>
      </c>
      <c r="CG308" s="201" t="e">
        <f>IF(OR(#REF!="",CF308=""),"",ROUND(#REF!/10^3*CF308,3))</f>
        <v>#REF!</v>
      </c>
      <c r="CH308" s="201" t="e">
        <f>IF(#REF!&gt;0,#REF!*#REF!/1000,"")</f>
        <v>#REF!</v>
      </c>
      <c r="CI308" s="201" t="e">
        <f>IF(#REF!&gt;0,#REF!*#REF!/1000,"")</f>
        <v>#REF!</v>
      </c>
      <c r="CJ308" s="74" t="e">
        <f t="shared" si="63"/>
        <v>#REF!</v>
      </c>
      <c r="CK308" s="74" t="e">
        <f t="shared" si="64"/>
        <v>#REF!</v>
      </c>
      <c r="CL308" s="201" t="e">
        <f>IF(ISNA(CJ308),"",CJ308*#REF!)</f>
        <v>#REF!</v>
      </c>
      <c r="CM308" s="201" t="e">
        <f>IF(ISNA(CK308),"",CK308*#REF!)</f>
        <v>#REF!</v>
      </c>
      <c r="CN308" s="101" t="e">
        <f>IF(#REF!&gt;0,DQ$57,"")</f>
        <v>#REF!</v>
      </c>
      <c r="CO308" s="84"/>
      <c r="CP308" s="2"/>
      <c r="CQ308" s="2"/>
      <c r="CR308" s="2"/>
      <c r="CS308" s="2"/>
      <c r="CT308" s="2"/>
      <c r="CU308" s="2"/>
      <c r="CV308" s="2"/>
      <c r="CX308" s="2"/>
      <c r="CY308" s="2"/>
      <c r="CZ308" s="2"/>
      <c r="DA308" s="2"/>
      <c r="DB308" s="2"/>
      <c r="DC308" s="2"/>
      <c r="DD308" s="2"/>
      <c r="DE308" s="2"/>
      <c r="DF308" s="2"/>
      <c r="DG308" s="2"/>
      <c r="DJ308" s="4"/>
      <c r="DK308" s="6"/>
    </row>
    <row r="309" spans="2:115" ht="18" customHeight="1">
      <c r="B309" s="151" t="e">
        <f>IF(#REF!="","",VLOOKUP(#REF!,$CX$11:$DG$26,9,0))</f>
        <v>#REF!</v>
      </c>
      <c r="C309" s="64" t="e">
        <f>IF(#REF!="",0,VLOOKUP(#REF!,$CP$11:$CQ$16,2,0))</f>
        <v>#REF!</v>
      </c>
      <c r="D309" s="65" t="e">
        <f>IF(#REF!="",0,VLOOKUP(#REF!,$CX$11:$CY$26,2,0))</f>
        <v>#REF!</v>
      </c>
      <c r="E309" s="152" t="e">
        <f t="shared" si="54"/>
        <v>#REF!</v>
      </c>
      <c r="F309" s="155" t="e">
        <f>IF(#REF!="","",VLOOKUP(#REF!,#REF!,7,0))</f>
        <v>#REF!</v>
      </c>
      <c r="G309" s="201" t="e">
        <f>IF(OR(#REF!="",F309=""),"",ROUND(#REF!/10^3*F309,3))</f>
        <v>#REF!</v>
      </c>
      <c r="H309" s="201" t="e">
        <f>IF(#REF!&gt;0,#REF!*#REF!/1000,"")</f>
        <v>#REF!</v>
      </c>
      <c r="I309" s="201" t="e">
        <f>IF(#REF!&gt;0,#REF!*#REF!/1000,"")</f>
        <v>#REF!</v>
      </c>
      <c r="J309" s="51" t="e">
        <f>IF(#REF!="●","",IF(#REF!="","",#REF!))</f>
        <v>#REF!</v>
      </c>
      <c r="K309" s="51" t="e">
        <f>IF(#REF!="●","",IF(#REF!="","",#REF!))</f>
        <v>#REF!</v>
      </c>
      <c r="L309" s="74" t="e">
        <f t="shared" si="55"/>
        <v>#REF!</v>
      </c>
      <c r="M309" s="74" t="e">
        <f t="shared" si="56"/>
        <v>#REF!</v>
      </c>
      <c r="N309" s="201" t="e">
        <f>IF(ISNA(L309),"",L309*#REF!)</f>
        <v>#REF!</v>
      </c>
      <c r="O309" s="201" t="e">
        <f>IF(ISNA(M309),"",M309*#REF!)</f>
        <v>#REF!</v>
      </c>
      <c r="P309" s="78" t="e">
        <f>IF(#REF!&gt;0,DQ$6,"")</f>
        <v>#REF!</v>
      </c>
      <c r="Q309" s="99"/>
      <c r="R309" s="411"/>
      <c r="S309" s="412" t="e">
        <f>IF(OR(#REF!="",F309=""),"",ROUND(#REF!/10^3*F309,3))</f>
        <v>#REF!</v>
      </c>
      <c r="T309" s="412" t="e">
        <f>IF(#REF!&gt;0,#REF!*#REF!/1000,"")</f>
        <v>#REF!</v>
      </c>
      <c r="U309" s="412" t="e">
        <f>IF(#REF!&gt;0,#REF!*#REF!/1000,"")</f>
        <v>#REF!</v>
      </c>
      <c r="V309" s="413" t="e">
        <f>IF(OR(#REF!="●",#REF!="●"),"",IF(#REF!="","",#REF!))</f>
        <v>#REF!</v>
      </c>
      <c r="W309" s="413" t="e">
        <f>IF(OR(#REF!="●",#REF!="●"),"",IF(#REF!="","",#REF!))</f>
        <v>#REF!</v>
      </c>
      <c r="X309" s="412" t="e">
        <f>IF(ISNA(L309),"",L309*#REF!)</f>
        <v>#REF!</v>
      </c>
      <c r="Y309" s="412" t="e">
        <f>IF(ISNA(M309),"",M309*#REF!)</f>
        <v>#REF!</v>
      </c>
      <c r="Z309" s="414" t="e">
        <f>IF(#REF!&gt;0,DQ$6,"")</f>
        <v>#REF!</v>
      </c>
      <c r="AA309" s="95" t="e">
        <f>IF(#REF!="","",VLOOKUP(#REF!,#REF!,7,0))</f>
        <v>#REF!</v>
      </c>
      <c r="AB309" s="201" t="e">
        <f>IF(OR(#REF!="",AA309=""),"",ROUND(#REF!/10^3*AA309,3))</f>
        <v>#REF!</v>
      </c>
      <c r="AC309" s="201" t="e">
        <f>IF(#REF!&gt;0,#REF!*#REF!/1000,"")</f>
        <v>#REF!</v>
      </c>
      <c r="AD309" s="201" t="e">
        <f>IF(#REF!&gt;0,#REF!*#REF!/1000,"")</f>
        <v>#REF!</v>
      </c>
      <c r="AE309" s="74" t="e">
        <f t="shared" si="57"/>
        <v>#REF!</v>
      </c>
      <c r="AF309" s="74" t="e">
        <f t="shared" si="58"/>
        <v>#REF!</v>
      </c>
      <c r="AG309" s="201" t="e">
        <f>IF(ISNA(AE309),"",AE309*#REF!)</f>
        <v>#REF!</v>
      </c>
      <c r="AH309" s="201" t="e">
        <f>IF(ISNA(AF309),"",AF309*#REF!)</f>
        <v>#REF!</v>
      </c>
      <c r="AI309" s="78" t="e">
        <f>IF(#REF!&gt;0,DQ$23,"")</f>
        <v>#REF!</v>
      </c>
      <c r="AJ309" s="99"/>
      <c r="AK309" s="411"/>
      <c r="AL309" s="412" t="e">
        <f>IF(OR(#REF!="",F309=""),"",ROUND(#REF!/10^3*F309,3))</f>
        <v>#REF!</v>
      </c>
      <c r="AM309" s="412" t="e">
        <f>IF(#REF!&gt;0,#REF!*#REF!/1000,"")</f>
        <v>#REF!</v>
      </c>
      <c r="AN309" s="412" t="e">
        <f>IF(#REF!&gt;0,#REF!*#REF!/1000,"")</f>
        <v>#REF!</v>
      </c>
      <c r="AO309" s="413" t="e">
        <f>IF(OR(#REF!="●",#REF!="●",#REF!="●"),"",IF(#REF!="","",#REF!))</f>
        <v>#REF!</v>
      </c>
      <c r="AP309" s="413" t="e">
        <f>IF(OR(#REF!="●",#REF!="●",#REF!="●"),"",IF(#REF!="","",#REF!))</f>
        <v>#REF!</v>
      </c>
      <c r="AQ309" s="412" t="e">
        <f>IF(ISNA(L309),"",L309*#REF!)</f>
        <v>#REF!</v>
      </c>
      <c r="AR309" s="412" t="e">
        <f>IF(ISNA(M309),"",M309*#REF!)</f>
        <v>#REF!</v>
      </c>
      <c r="AS309" s="414" t="e">
        <f>IF(#REF!&gt;0,DQ$6,"")</f>
        <v>#REF!</v>
      </c>
      <c r="AT309" s="95" t="e">
        <f>IF(#REF!="","",VLOOKUP(#REF!,#REF!,7,0))</f>
        <v>#REF!</v>
      </c>
      <c r="AU309" s="201" t="e">
        <f>IF(OR(#REF!="",AT309=""),"",ROUND(#REF!/10^3*AT309,3))</f>
        <v>#REF!</v>
      </c>
      <c r="AV309" s="201" t="e">
        <f>IF(#REF!&gt;0,#REF!*#REF!/1000,"")</f>
        <v>#REF!</v>
      </c>
      <c r="AW309" s="201" t="e">
        <f>IF(#REF!&gt;0,#REF!*#REF!/1000,"")</f>
        <v>#REF!</v>
      </c>
      <c r="AX309" s="74" t="e">
        <f t="shared" si="59"/>
        <v>#REF!</v>
      </c>
      <c r="AY309" s="74" t="e">
        <f t="shared" si="60"/>
        <v>#REF!</v>
      </c>
      <c r="AZ309" s="201" t="e">
        <f>IF(ISNA(AX309),"",AX309*#REF!)</f>
        <v>#REF!</v>
      </c>
      <c r="BA309" s="201" t="e">
        <f>IF(ISNA(AY309),"",AY309*#REF!)</f>
        <v>#REF!</v>
      </c>
      <c r="BB309" s="78" t="e">
        <f>IF(#REF!&gt;0,DQ$40,"")</f>
        <v>#REF!</v>
      </c>
      <c r="BC309" s="99"/>
      <c r="BD309" s="650"/>
      <c r="BE309" s="652" t="e">
        <f>IF(OR(#REF!="",F309=""),"",ROUND(#REF!/10^3*F309,3))</f>
        <v>#REF!</v>
      </c>
      <c r="BF309" s="412" t="e">
        <f>IF(#REF!&gt;0,#REF!*#REF!/1000,"")</f>
        <v>#REF!</v>
      </c>
      <c r="BG309" s="412" t="e">
        <f>IF(#REF!&gt;0,#REF!*#REF!/1000,"")</f>
        <v>#REF!</v>
      </c>
      <c r="BH309" s="413" t="e">
        <f>IF(OR(#REF!="●",#REF!="●",#REF!="●",#REF!="●"),"",IF(#REF!="","",#REF!))</f>
        <v>#REF!</v>
      </c>
      <c r="BI309" s="413" t="e">
        <f>IF(OR(#REF!="●",#REF!="●",#REF!="●",#REF!="●"),"",IF(#REF!="","",#REF!))</f>
        <v>#REF!</v>
      </c>
      <c r="BJ309" s="412" t="e">
        <f>IF(ISNA(L309),"",L309*#REF!)</f>
        <v>#REF!</v>
      </c>
      <c r="BK309" s="412" t="e">
        <f>IF(ISNA(M309),"",M309*#REF!)</f>
        <v>#REF!</v>
      </c>
      <c r="BL309" s="415" t="e">
        <f>IF(#REF!&gt;0,DQ$6,"")</f>
        <v>#REF!</v>
      </c>
      <c r="BM309" s="361" t="e">
        <f>IF(#REF!="","",VLOOKUP(#REF!,#REF!,7,0))</f>
        <v>#REF!</v>
      </c>
      <c r="BN309" s="201" t="e">
        <f>IF(OR(#REF!="",BM309=""),"",ROUND(#REF!/10^3*BM309,3))</f>
        <v>#REF!</v>
      </c>
      <c r="BO309" s="201" t="e">
        <f>IF(#REF!&gt;0,#REF!*#REF!/1000,"")</f>
        <v>#REF!</v>
      </c>
      <c r="BP309" s="201" t="e">
        <f>IF(#REF!&gt;0,#REF!*#REF!/1000,"")</f>
        <v>#REF!</v>
      </c>
      <c r="BQ309" s="74" t="e">
        <f t="shared" si="61"/>
        <v>#REF!</v>
      </c>
      <c r="BR309" s="74" t="e">
        <f t="shared" si="62"/>
        <v>#REF!</v>
      </c>
      <c r="BS309" s="201" t="e">
        <f>IF(ISNA(BQ309),"",BQ309*#REF!)</f>
        <v>#REF!</v>
      </c>
      <c r="BT309" s="201" t="e">
        <f>IF(ISNA(BR309),"",BR309*#REF!)</f>
        <v>#REF!</v>
      </c>
      <c r="BU309" s="78" t="e">
        <f>IF(#REF!&gt;0,DQ$57,"")</f>
        <v>#REF!</v>
      </c>
      <c r="BV309" s="99"/>
      <c r="BW309" s="411"/>
      <c r="BX309" s="412" t="e">
        <f>IF(OR(#REF!="",F309=""),"",ROUND(#REF!/10^3*F309,3))</f>
        <v>#REF!</v>
      </c>
      <c r="BY309" s="412" t="e">
        <f>IF(#REF!&gt;0,#REF!*#REF!/1000,"")</f>
        <v>#REF!</v>
      </c>
      <c r="BZ309" s="412" t="e">
        <f>IF(#REF!&gt;0,#REF!*#REF!/1000,"")</f>
        <v>#REF!</v>
      </c>
      <c r="CA309" s="413" t="e">
        <f>IF(OR(#REF!="●",#REF!="●",#REF!="●",#REF!="●",#REF!="●"),"",IF(#REF!="","",#REF!))</f>
        <v>#REF!</v>
      </c>
      <c r="CB309" s="413" t="e">
        <f>IF(OR(#REF!="●",#REF!="●",#REF!="●",#REF!="●",#REF!="●"),"",IF(#REF!="","",#REF!))</f>
        <v>#REF!</v>
      </c>
      <c r="CC309" s="412" t="e">
        <f>IF(ISNA(L309),"",L309*#REF!)</f>
        <v>#REF!</v>
      </c>
      <c r="CD309" s="412" t="e">
        <f>IF(ISNA(M309),"",M309*#REF!)</f>
        <v>#REF!</v>
      </c>
      <c r="CE309" s="415" t="e">
        <f>IF(#REF!&gt;0,DQ$6,"")</f>
        <v>#REF!</v>
      </c>
      <c r="CF309" s="361" t="e">
        <f>IF(#REF!="","",VLOOKUP(#REF!,#REF!,7,0))</f>
        <v>#REF!</v>
      </c>
      <c r="CG309" s="201" t="e">
        <f>IF(OR(#REF!="",CF309=""),"",ROUND(#REF!/10^3*CF309,3))</f>
        <v>#REF!</v>
      </c>
      <c r="CH309" s="201" t="e">
        <f>IF(#REF!&gt;0,#REF!*#REF!/1000,"")</f>
        <v>#REF!</v>
      </c>
      <c r="CI309" s="201" t="e">
        <f>IF(#REF!&gt;0,#REF!*#REF!/1000,"")</f>
        <v>#REF!</v>
      </c>
      <c r="CJ309" s="74" t="e">
        <f t="shared" si="63"/>
        <v>#REF!</v>
      </c>
      <c r="CK309" s="74" t="e">
        <f t="shared" si="64"/>
        <v>#REF!</v>
      </c>
      <c r="CL309" s="201" t="e">
        <f>IF(ISNA(CJ309),"",CJ309*#REF!)</f>
        <v>#REF!</v>
      </c>
      <c r="CM309" s="201" t="e">
        <f>IF(ISNA(CK309),"",CK309*#REF!)</f>
        <v>#REF!</v>
      </c>
      <c r="CN309" s="101" t="e">
        <f>IF(#REF!&gt;0,DQ$57,"")</f>
        <v>#REF!</v>
      </c>
      <c r="CO309" s="84"/>
      <c r="CP309" s="2"/>
      <c r="CQ309" s="2"/>
      <c r="CR309" s="2"/>
      <c r="CS309" s="2"/>
      <c r="CT309" s="2"/>
      <c r="CU309" s="2"/>
      <c r="CV309" s="2"/>
      <c r="CX309" s="2"/>
      <c r="CY309" s="2"/>
      <c r="CZ309" s="2"/>
      <c r="DA309" s="2"/>
      <c r="DB309" s="2"/>
      <c r="DC309" s="2"/>
      <c r="DD309" s="2"/>
      <c r="DE309" s="2"/>
      <c r="DF309" s="2"/>
      <c r="DG309" s="2"/>
      <c r="DJ309" s="4"/>
      <c r="DK309" s="6"/>
    </row>
    <row r="310" spans="2:115" ht="18" customHeight="1">
      <c r="B310" s="151" t="e">
        <f>IF(#REF!="","",VLOOKUP(#REF!,$CX$11:$DG$26,9,0))</f>
        <v>#REF!</v>
      </c>
      <c r="C310" s="64" t="e">
        <f>IF(#REF!="",0,VLOOKUP(#REF!,$CP$11:$CQ$16,2,0))</f>
        <v>#REF!</v>
      </c>
      <c r="D310" s="65" t="e">
        <f>IF(#REF!="",0,VLOOKUP(#REF!,$CX$11:$CY$26,2,0))</f>
        <v>#REF!</v>
      </c>
      <c r="E310" s="152" t="e">
        <f t="shared" si="54"/>
        <v>#REF!</v>
      </c>
      <c r="F310" s="155" t="e">
        <f>IF(#REF!="","",VLOOKUP(#REF!,#REF!,7,0))</f>
        <v>#REF!</v>
      </c>
      <c r="G310" s="201" t="e">
        <f>IF(OR(#REF!="",F310=""),"",ROUND(#REF!/10^3*F310,3))</f>
        <v>#REF!</v>
      </c>
      <c r="H310" s="201" t="e">
        <f>IF(#REF!&gt;0,#REF!*#REF!/1000,"")</f>
        <v>#REF!</v>
      </c>
      <c r="I310" s="201" t="e">
        <f>IF(#REF!&gt;0,#REF!*#REF!/1000,"")</f>
        <v>#REF!</v>
      </c>
      <c r="J310" s="51" t="e">
        <f>IF(#REF!="●","",IF(#REF!="","",#REF!))</f>
        <v>#REF!</v>
      </c>
      <c r="K310" s="51" t="e">
        <f>IF(#REF!="●","",IF(#REF!="","",#REF!))</f>
        <v>#REF!</v>
      </c>
      <c r="L310" s="74" t="e">
        <f t="shared" si="55"/>
        <v>#REF!</v>
      </c>
      <c r="M310" s="74" t="e">
        <f t="shared" si="56"/>
        <v>#REF!</v>
      </c>
      <c r="N310" s="201" t="e">
        <f>IF(ISNA(L310),"",L310*#REF!)</f>
        <v>#REF!</v>
      </c>
      <c r="O310" s="201" t="e">
        <f>IF(ISNA(M310),"",M310*#REF!)</f>
        <v>#REF!</v>
      </c>
      <c r="P310" s="78" t="e">
        <f>IF(#REF!&gt;0,DQ$6,"")</f>
        <v>#REF!</v>
      </c>
      <c r="Q310" s="99"/>
      <c r="R310" s="411"/>
      <c r="S310" s="412" t="e">
        <f>IF(OR(#REF!="",F310=""),"",ROUND(#REF!/10^3*F310,3))</f>
        <v>#REF!</v>
      </c>
      <c r="T310" s="412" t="e">
        <f>IF(#REF!&gt;0,#REF!*#REF!/1000,"")</f>
        <v>#REF!</v>
      </c>
      <c r="U310" s="412" t="e">
        <f>IF(#REF!&gt;0,#REF!*#REF!/1000,"")</f>
        <v>#REF!</v>
      </c>
      <c r="V310" s="413" t="e">
        <f>IF(OR(#REF!="●",#REF!="●"),"",IF(#REF!="","",#REF!))</f>
        <v>#REF!</v>
      </c>
      <c r="W310" s="413" t="e">
        <f>IF(OR(#REF!="●",#REF!="●"),"",IF(#REF!="","",#REF!))</f>
        <v>#REF!</v>
      </c>
      <c r="X310" s="412" t="e">
        <f>IF(ISNA(L310),"",L310*#REF!)</f>
        <v>#REF!</v>
      </c>
      <c r="Y310" s="412" t="e">
        <f>IF(ISNA(M310),"",M310*#REF!)</f>
        <v>#REF!</v>
      </c>
      <c r="Z310" s="414" t="e">
        <f>IF(#REF!&gt;0,DQ$6,"")</f>
        <v>#REF!</v>
      </c>
      <c r="AA310" s="95" t="e">
        <f>IF(#REF!="","",VLOOKUP(#REF!,#REF!,7,0))</f>
        <v>#REF!</v>
      </c>
      <c r="AB310" s="201" t="e">
        <f>IF(OR(#REF!="",AA310=""),"",ROUND(#REF!/10^3*AA310,3))</f>
        <v>#REF!</v>
      </c>
      <c r="AC310" s="201" t="e">
        <f>IF(#REF!&gt;0,#REF!*#REF!/1000,"")</f>
        <v>#REF!</v>
      </c>
      <c r="AD310" s="201" t="e">
        <f>IF(#REF!&gt;0,#REF!*#REF!/1000,"")</f>
        <v>#REF!</v>
      </c>
      <c r="AE310" s="74" t="e">
        <f t="shared" si="57"/>
        <v>#REF!</v>
      </c>
      <c r="AF310" s="74" t="e">
        <f t="shared" si="58"/>
        <v>#REF!</v>
      </c>
      <c r="AG310" s="201" t="e">
        <f>IF(ISNA(AE310),"",AE310*#REF!)</f>
        <v>#REF!</v>
      </c>
      <c r="AH310" s="201" t="e">
        <f>IF(ISNA(AF310),"",AF310*#REF!)</f>
        <v>#REF!</v>
      </c>
      <c r="AI310" s="78" t="e">
        <f>IF(#REF!&gt;0,DQ$23,"")</f>
        <v>#REF!</v>
      </c>
      <c r="AJ310" s="99"/>
      <c r="AK310" s="411"/>
      <c r="AL310" s="412" t="e">
        <f>IF(OR(#REF!="",F310=""),"",ROUND(#REF!/10^3*F310,3))</f>
        <v>#REF!</v>
      </c>
      <c r="AM310" s="412" t="e">
        <f>IF(#REF!&gt;0,#REF!*#REF!/1000,"")</f>
        <v>#REF!</v>
      </c>
      <c r="AN310" s="412" t="e">
        <f>IF(#REF!&gt;0,#REF!*#REF!/1000,"")</f>
        <v>#REF!</v>
      </c>
      <c r="AO310" s="413" t="e">
        <f>IF(OR(#REF!="●",#REF!="●",#REF!="●"),"",IF(#REF!="","",#REF!))</f>
        <v>#REF!</v>
      </c>
      <c r="AP310" s="413" t="e">
        <f>IF(OR(#REF!="●",#REF!="●",#REF!="●"),"",IF(#REF!="","",#REF!))</f>
        <v>#REF!</v>
      </c>
      <c r="AQ310" s="412" t="e">
        <f>IF(ISNA(L310),"",L310*#REF!)</f>
        <v>#REF!</v>
      </c>
      <c r="AR310" s="412" t="e">
        <f>IF(ISNA(M310),"",M310*#REF!)</f>
        <v>#REF!</v>
      </c>
      <c r="AS310" s="414" t="e">
        <f>IF(#REF!&gt;0,DQ$6,"")</f>
        <v>#REF!</v>
      </c>
      <c r="AT310" s="95" t="e">
        <f>IF(#REF!="","",VLOOKUP(#REF!,#REF!,7,0))</f>
        <v>#REF!</v>
      </c>
      <c r="AU310" s="201" t="e">
        <f>IF(OR(#REF!="",AT310=""),"",ROUND(#REF!/10^3*AT310,3))</f>
        <v>#REF!</v>
      </c>
      <c r="AV310" s="201" t="e">
        <f>IF(#REF!&gt;0,#REF!*#REF!/1000,"")</f>
        <v>#REF!</v>
      </c>
      <c r="AW310" s="201" t="e">
        <f>IF(#REF!&gt;0,#REF!*#REF!/1000,"")</f>
        <v>#REF!</v>
      </c>
      <c r="AX310" s="74" t="e">
        <f t="shared" si="59"/>
        <v>#REF!</v>
      </c>
      <c r="AY310" s="74" t="e">
        <f t="shared" si="60"/>
        <v>#REF!</v>
      </c>
      <c r="AZ310" s="201" t="e">
        <f>IF(ISNA(AX310),"",AX310*#REF!)</f>
        <v>#REF!</v>
      </c>
      <c r="BA310" s="201" t="e">
        <f>IF(ISNA(AY310),"",AY310*#REF!)</f>
        <v>#REF!</v>
      </c>
      <c r="BB310" s="78" t="e">
        <f>IF(#REF!&gt;0,DQ$40,"")</f>
        <v>#REF!</v>
      </c>
      <c r="BC310" s="99"/>
      <c r="BD310" s="650"/>
      <c r="BE310" s="652" t="e">
        <f>IF(OR(#REF!="",F310=""),"",ROUND(#REF!/10^3*F310,3))</f>
        <v>#REF!</v>
      </c>
      <c r="BF310" s="412" t="e">
        <f>IF(#REF!&gt;0,#REF!*#REF!/1000,"")</f>
        <v>#REF!</v>
      </c>
      <c r="BG310" s="412" t="e">
        <f>IF(#REF!&gt;0,#REF!*#REF!/1000,"")</f>
        <v>#REF!</v>
      </c>
      <c r="BH310" s="413" t="e">
        <f>IF(OR(#REF!="●",#REF!="●",#REF!="●",#REF!="●"),"",IF(#REF!="","",#REF!))</f>
        <v>#REF!</v>
      </c>
      <c r="BI310" s="413" t="e">
        <f>IF(OR(#REF!="●",#REF!="●",#REF!="●",#REF!="●"),"",IF(#REF!="","",#REF!))</f>
        <v>#REF!</v>
      </c>
      <c r="BJ310" s="412" t="e">
        <f>IF(ISNA(L310),"",L310*#REF!)</f>
        <v>#REF!</v>
      </c>
      <c r="BK310" s="412" t="e">
        <f>IF(ISNA(M310),"",M310*#REF!)</f>
        <v>#REF!</v>
      </c>
      <c r="BL310" s="415" t="e">
        <f>IF(#REF!&gt;0,DQ$6,"")</f>
        <v>#REF!</v>
      </c>
      <c r="BM310" s="361" t="e">
        <f>IF(#REF!="","",VLOOKUP(#REF!,#REF!,7,0))</f>
        <v>#REF!</v>
      </c>
      <c r="BN310" s="201" t="e">
        <f>IF(OR(#REF!="",BM310=""),"",ROUND(#REF!/10^3*BM310,3))</f>
        <v>#REF!</v>
      </c>
      <c r="BO310" s="201" t="e">
        <f>IF(#REF!&gt;0,#REF!*#REF!/1000,"")</f>
        <v>#REF!</v>
      </c>
      <c r="BP310" s="201" t="e">
        <f>IF(#REF!&gt;0,#REF!*#REF!/1000,"")</f>
        <v>#REF!</v>
      </c>
      <c r="BQ310" s="74" t="e">
        <f t="shared" si="61"/>
        <v>#REF!</v>
      </c>
      <c r="BR310" s="74" t="e">
        <f t="shared" si="62"/>
        <v>#REF!</v>
      </c>
      <c r="BS310" s="201" t="e">
        <f>IF(ISNA(BQ310),"",BQ310*#REF!)</f>
        <v>#REF!</v>
      </c>
      <c r="BT310" s="201" t="e">
        <f>IF(ISNA(BR310),"",BR310*#REF!)</f>
        <v>#REF!</v>
      </c>
      <c r="BU310" s="78" t="e">
        <f>IF(#REF!&gt;0,DQ$57,"")</f>
        <v>#REF!</v>
      </c>
      <c r="BV310" s="99"/>
      <c r="BW310" s="411"/>
      <c r="BX310" s="412" t="e">
        <f>IF(OR(#REF!="",F310=""),"",ROUND(#REF!/10^3*F310,3))</f>
        <v>#REF!</v>
      </c>
      <c r="BY310" s="412" t="e">
        <f>IF(#REF!&gt;0,#REF!*#REF!/1000,"")</f>
        <v>#REF!</v>
      </c>
      <c r="BZ310" s="412" t="e">
        <f>IF(#REF!&gt;0,#REF!*#REF!/1000,"")</f>
        <v>#REF!</v>
      </c>
      <c r="CA310" s="413" t="e">
        <f>IF(OR(#REF!="●",#REF!="●",#REF!="●",#REF!="●",#REF!="●"),"",IF(#REF!="","",#REF!))</f>
        <v>#REF!</v>
      </c>
      <c r="CB310" s="413" t="e">
        <f>IF(OR(#REF!="●",#REF!="●",#REF!="●",#REF!="●",#REF!="●"),"",IF(#REF!="","",#REF!))</f>
        <v>#REF!</v>
      </c>
      <c r="CC310" s="412" t="e">
        <f>IF(ISNA(L310),"",L310*#REF!)</f>
        <v>#REF!</v>
      </c>
      <c r="CD310" s="412" t="e">
        <f>IF(ISNA(M310),"",M310*#REF!)</f>
        <v>#REF!</v>
      </c>
      <c r="CE310" s="415" t="e">
        <f>IF(#REF!&gt;0,DQ$6,"")</f>
        <v>#REF!</v>
      </c>
      <c r="CF310" s="361" t="e">
        <f>IF(#REF!="","",VLOOKUP(#REF!,#REF!,7,0))</f>
        <v>#REF!</v>
      </c>
      <c r="CG310" s="201" t="e">
        <f>IF(OR(#REF!="",CF310=""),"",ROUND(#REF!/10^3*CF310,3))</f>
        <v>#REF!</v>
      </c>
      <c r="CH310" s="201" t="e">
        <f>IF(#REF!&gt;0,#REF!*#REF!/1000,"")</f>
        <v>#REF!</v>
      </c>
      <c r="CI310" s="201" t="e">
        <f>IF(#REF!&gt;0,#REF!*#REF!/1000,"")</f>
        <v>#REF!</v>
      </c>
      <c r="CJ310" s="74" t="e">
        <f t="shared" si="63"/>
        <v>#REF!</v>
      </c>
      <c r="CK310" s="74" t="e">
        <f t="shared" si="64"/>
        <v>#REF!</v>
      </c>
      <c r="CL310" s="201" t="e">
        <f>IF(ISNA(CJ310),"",CJ310*#REF!)</f>
        <v>#REF!</v>
      </c>
      <c r="CM310" s="201" t="e">
        <f>IF(ISNA(CK310),"",CK310*#REF!)</f>
        <v>#REF!</v>
      </c>
      <c r="CN310" s="101" t="e">
        <f>IF(#REF!&gt;0,DQ$57,"")</f>
        <v>#REF!</v>
      </c>
      <c r="CO310" s="84"/>
      <c r="CP310" s="2"/>
      <c r="CQ310" s="2"/>
      <c r="CR310" s="2"/>
      <c r="CS310" s="2"/>
      <c r="CT310" s="2"/>
      <c r="CU310" s="2"/>
      <c r="CV310" s="2"/>
      <c r="CX310" s="2"/>
      <c r="CY310" s="2"/>
      <c r="CZ310" s="2"/>
      <c r="DA310" s="2"/>
      <c r="DB310" s="2"/>
      <c r="DC310" s="2"/>
      <c r="DD310" s="2"/>
      <c r="DE310" s="2"/>
      <c r="DF310" s="2"/>
      <c r="DG310" s="2"/>
      <c r="DJ310" s="4"/>
    </row>
    <row r="311" spans="2:115" ht="18" customHeight="1">
      <c r="B311" s="151" t="e">
        <f>IF(#REF!="","",VLOOKUP(#REF!,$CX$11:$DG$26,9,0))</f>
        <v>#REF!</v>
      </c>
      <c r="C311" s="64" t="e">
        <f>IF(#REF!="",0,VLOOKUP(#REF!,$CP$11:$CQ$16,2,0))</f>
        <v>#REF!</v>
      </c>
      <c r="D311" s="65" t="e">
        <f>IF(#REF!="",0,VLOOKUP(#REF!,$CX$11:$CY$26,2,0))</f>
        <v>#REF!</v>
      </c>
      <c r="E311" s="152" t="e">
        <f t="shared" si="54"/>
        <v>#REF!</v>
      </c>
      <c r="F311" s="155" t="e">
        <f>IF(#REF!="","",VLOOKUP(#REF!,#REF!,7,0))</f>
        <v>#REF!</v>
      </c>
      <c r="G311" s="201" t="e">
        <f>IF(OR(#REF!="",F311=""),"",ROUND(#REF!/10^3*F311,3))</f>
        <v>#REF!</v>
      </c>
      <c r="H311" s="201" t="e">
        <f>IF(#REF!&gt;0,#REF!*#REF!/1000,"")</f>
        <v>#REF!</v>
      </c>
      <c r="I311" s="201" t="e">
        <f>IF(#REF!&gt;0,#REF!*#REF!/1000,"")</f>
        <v>#REF!</v>
      </c>
      <c r="J311" s="51" t="e">
        <f>IF(#REF!="●","",IF(#REF!="","",#REF!))</f>
        <v>#REF!</v>
      </c>
      <c r="K311" s="51" t="e">
        <f>IF(#REF!="●","",IF(#REF!="","",#REF!))</f>
        <v>#REF!</v>
      </c>
      <c r="L311" s="74" t="e">
        <f t="shared" si="55"/>
        <v>#REF!</v>
      </c>
      <c r="M311" s="74" t="e">
        <f t="shared" si="56"/>
        <v>#REF!</v>
      </c>
      <c r="N311" s="201" t="e">
        <f>IF(ISNA(L311),"",L311*#REF!)</f>
        <v>#REF!</v>
      </c>
      <c r="O311" s="201" t="e">
        <f>IF(ISNA(M311),"",M311*#REF!)</f>
        <v>#REF!</v>
      </c>
      <c r="P311" s="78" t="e">
        <f>IF(#REF!&gt;0,DQ$6,"")</f>
        <v>#REF!</v>
      </c>
      <c r="Q311" s="99"/>
      <c r="R311" s="411"/>
      <c r="S311" s="412" t="e">
        <f>IF(OR(#REF!="",F311=""),"",ROUND(#REF!/10^3*F311,3))</f>
        <v>#REF!</v>
      </c>
      <c r="T311" s="412" t="e">
        <f>IF(#REF!&gt;0,#REF!*#REF!/1000,"")</f>
        <v>#REF!</v>
      </c>
      <c r="U311" s="412" t="e">
        <f>IF(#REF!&gt;0,#REF!*#REF!/1000,"")</f>
        <v>#REF!</v>
      </c>
      <c r="V311" s="413" t="e">
        <f>IF(OR(#REF!="●",#REF!="●"),"",IF(#REF!="","",#REF!))</f>
        <v>#REF!</v>
      </c>
      <c r="W311" s="413" t="e">
        <f>IF(OR(#REF!="●",#REF!="●"),"",IF(#REF!="","",#REF!))</f>
        <v>#REF!</v>
      </c>
      <c r="X311" s="412" t="e">
        <f>IF(ISNA(L311),"",L311*#REF!)</f>
        <v>#REF!</v>
      </c>
      <c r="Y311" s="412" t="e">
        <f>IF(ISNA(M311),"",M311*#REF!)</f>
        <v>#REF!</v>
      </c>
      <c r="Z311" s="414" t="e">
        <f>IF(#REF!&gt;0,DQ$6,"")</f>
        <v>#REF!</v>
      </c>
      <c r="AA311" s="95" t="e">
        <f>IF(#REF!="","",VLOOKUP(#REF!,#REF!,7,0))</f>
        <v>#REF!</v>
      </c>
      <c r="AB311" s="201" t="e">
        <f>IF(OR(#REF!="",AA311=""),"",ROUND(#REF!/10^3*AA311,3))</f>
        <v>#REF!</v>
      </c>
      <c r="AC311" s="201" t="e">
        <f>IF(#REF!&gt;0,#REF!*#REF!/1000,"")</f>
        <v>#REF!</v>
      </c>
      <c r="AD311" s="201" t="e">
        <f>IF(#REF!&gt;0,#REF!*#REF!/1000,"")</f>
        <v>#REF!</v>
      </c>
      <c r="AE311" s="74" t="e">
        <f t="shared" si="57"/>
        <v>#REF!</v>
      </c>
      <c r="AF311" s="74" t="e">
        <f t="shared" si="58"/>
        <v>#REF!</v>
      </c>
      <c r="AG311" s="201" t="e">
        <f>IF(ISNA(AE311),"",AE311*#REF!)</f>
        <v>#REF!</v>
      </c>
      <c r="AH311" s="201" t="e">
        <f>IF(ISNA(AF311),"",AF311*#REF!)</f>
        <v>#REF!</v>
      </c>
      <c r="AI311" s="78" t="e">
        <f>IF(#REF!&gt;0,DQ$23,"")</f>
        <v>#REF!</v>
      </c>
      <c r="AJ311" s="99"/>
      <c r="AK311" s="411"/>
      <c r="AL311" s="412" t="e">
        <f>IF(OR(#REF!="",F311=""),"",ROUND(#REF!/10^3*F311,3))</f>
        <v>#REF!</v>
      </c>
      <c r="AM311" s="412" t="e">
        <f>IF(#REF!&gt;0,#REF!*#REF!/1000,"")</f>
        <v>#REF!</v>
      </c>
      <c r="AN311" s="412" t="e">
        <f>IF(#REF!&gt;0,#REF!*#REF!/1000,"")</f>
        <v>#REF!</v>
      </c>
      <c r="AO311" s="413" t="e">
        <f>IF(OR(#REF!="●",#REF!="●",#REF!="●"),"",IF(#REF!="","",#REF!))</f>
        <v>#REF!</v>
      </c>
      <c r="AP311" s="413" t="e">
        <f>IF(OR(#REF!="●",#REF!="●",#REF!="●"),"",IF(#REF!="","",#REF!))</f>
        <v>#REF!</v>
      </c>
      <c r="AQ311" s="412" t="e">
        <f>IF(ISNA(L311),"",L311*#REF!)</f>
        <v>#REF!</v>
      </c>
      <c r="AR311" s="412" t="e">
        <f>IF(ISNA(M311),"",M311*#REF!)</f>
        <v>#REF!</v>
      </c>
      <c r="AS311" s="414" t="e">
        <f>IF(#REF!&gt;0,DQ$6,"")</f>
        <v>#REF!</v>
      </c>
      <c r="AT311" s="95" t="e">
        <f>IF(#REF!="","",VLOOKUP(#REF!,#REF!,7,0))</f>
        <v>#REF!</v>
      </c>
      <c r="AU311" s="201" t="e">
        <f>IF(OR(#REF!="",AT311=""),"",ROUND(#REF!/10^3*AT311,3))</f>
        <v>#REF!</v>
      </c>
      <c r="AV311" s="201" t="e">
        <f>IF(#REF!&gt;0,#REF!*#REF!/1000,"")</f>
        <v>#REF!</v>
      </c>
      <c r="AW311" s="201" t="e">
        <f>IF(#REF!&gt;0,#REF!*#REF!/1000,"")</f>
        <v>#REF!</v>
      </c>
      <c r="AX311" s="74" t="e">
        <f t="shared" si="59"/>
        <v>#REF!</v>
      </c>
      <c r="AY311" s="74" t="e">
        <f t="shared" si="60"/>
        <v>#REF!</v>
      </c>
      <c r="AZ311" s="201" t="e">
        <f>IF(ISNA(AX311),"",AX311*#REF!)</f>
        <v>#REF!</v>
      </c>
      <c r="BA311" s="201" t="e">
        <f>IF(ISNA(AY311),"",AY311*#REF!)</f>
        <v>#REF!</v>
      </c>
      <c r="BB311" s="78" t="e">
        <f>IF(#REF!&gt;0,DQ$40,"")</f>
        <v>#REF!</v>
      </c>
      <c r="BC311" s="99"/>
      <c r="BD311" s="650"/>
      <c r="BE311" s="652" t="e">
        <f>IF(OR(#REF!="",F311=""),"",ROUND(#REF!/10^3*F311,3))</f>
        <v>#REF!</v>
      </c>
      <c r="BF311" s="412" t="e">
        <f>IF(#REF!&gt;0,#REF!*#REF!/1000,"")</f>
        <v>#REF!</v>
      </c>
      <c r="BG311" s="412" t="e">
        <f>IF(#REF!&gt;0,#REF!*#REF!/1000,"")</f>
        <v>#REF!</v>
      </c>
      <c r="BH311" s="413" t="e">
        <f>IF(OR(#REF!="●",#REF!="●",#REF!="●",#REF!="●"),"",IF(#REF!="","",#REF!))</f>
        <v>#REF!</v>
      </c>
      <c r="BI311" s="413" t="e">
        <f>IF(OR(#REF!="●",#REF!="●",#REF!="●",#REF!="●"),"",IF(#REF!="","",#REF!))</f>
        <v>#REF!</v>
      </c>
      <c r="BJ311" s="412" t="e">
        <f>IF(ISNA(L311),"",L311*#REF!)</f>
        <v>#REF!</v>
      </c>
      <c r="BK311" s="412" t="e">
        <f>IF(ISNA(M311),"",M311*#REF!)</f>
        <v>#REF!</v>
      </c>
      <c r="BL311" s="415" t="e">
        <f>IF(#REF!&gt;0,DQ$6,"")</f>
        <v>#REF!</v>
      </c>
      <c r="BM311" s="361" t="e">
        <f>IF(#REF!="","",VLOOKUP(#REF!,#REF!,7,0))</f>
        <v>#REF!</v>
      </c>
      <c r="BN311" s="201" t="e">
        <f>IF(OR(#REF!="",BM311=""),"",ROUND(#REF!/10^3*BM311,3))</f>
        <v>#REF!</v>
      </c>
      <c r="BO311" s="201" t="e">
        <f>IF(#REF!&gt;0,#REF!*#REF!/1000,"")</f>
        <v>#REF!</v>
      </c>
      <c r="BP311" s="201" t="e">
        <f>IF(#REF!&gt;0,#REF!*#REF!/1000,"")</f>
        <v>#REF!</v>
      </c>
      <c r="BQ311" s="74" t="e">
        <f t="shared" si="61"/>
        <v>#REF!</v>
      </c>
      <c r="BR311" s="74" t="e">
        <f t="shared" si="62"/>
        <v>#REF!</v>
      </c>
      <c r="BS311" s="201" t="e">
        <f>IF(ISNA(BQ311),"",BQ311*#REF!)</f>
        <v>#REF!</v>
      </c>
      <c r="BT311" s="201" t="e">
        <f>IF(ISNA(BR311),"",BR311*#REF!)</f>
        <v>#REF!</v>
      </c>
      <c r="BU311" s="78" t="e">
        <f>IF(#REF!&gt;0,DQ$57,"")</f>
        <v>#REF!</v>
      </c>
      <c r="BV311" s="99"/>
      <c r="BW311" s="411"/>
      <c r="BX311" s="412" t="e">
        <f>IF(OR(#REF!="",F311=""),"",ROUND(#REF!/10^3*F311,3))</f>
        <v>#REF!</v>
      </c>
      <c r="BY311" s="412" t="e">
        <f>IF(#REF!&gt;0,#REF!*#REF!/1000,"")</f>
        <v>#REF!</v>
      </c>
      <c r="BZ311" s="412" t="e">
        <f>IF(#REF!&gt;0,#REF!*#REF!/1000,"")</f>
        <v>#REF!</v>
      </c>
      <c r="CA311" s="413" t="e">
        <f>IF(OR(#REF!="●",#REF!="●",#REF!="●",#REF!="●",#REF!="●"),"",IF(#REF!="","",#REF!))</f>
        <v>#REF!</v>
      </c>
      <c r="CB311" s="413" t="e">
        <f>IF(OR(#REF!="●",#REF!="●",#REF!="●",#REF!="●",#REF!="●"),"",IF(#REF!="","",#REF!))</f>
        <v>#REF!</v>
      </c>
      <c r="CC311" s="412" t="e">
        <f>IF(ISNA(L311),"",L311*#REF!)</f>
        <v>#REF!</v>
      </c>
      <c r="CD311" s="412" t="e">
        <f>IF(ISNA(M311),"",M311*#REF!)</f>
        <v>#REF!</v>
      </c>
      <c r="CE311" s="415" t="e">
        <f>IF(#REF!&gt;0,DQ$6,"")</f>
        <v>#REF!</v>
      </c>
      <c r="CF311" s="361" t="e">
        <f>IF(#REF!="","",VLOOKUP(#REF!,#REF!,7,0))</f>
        <v>#REF!</v>
      </c>
      <c r="CG311" s="201" t="e">
        <f>IF(OR(#REF!="",CF311=""),"",ROUND(#REF!/10^3*CF311,3))</f>
        <v>#REF!</v>
      </c>
      <c r="CH311" s="201" t="e">
        <f>IF(#REF!&gt;0,#REF!*#REF!/1000,"")</f>
        <v>#REF!</v>
      </c>
      <c r="CI311" s="201" t="e">
        <f>IF(#REF!&gt;0,#REF!*#REF!/1000,"")</f>
        <v>#REF!</v>
      </c>
      <c r="CJ311" s="74" t="e">
        <f t="shared" si="63"/>
        <v>#REF!</v>
      </c>
      <c r="CK311" s="74" t="e">
        <f t="shared" si="64"/>
        <v>#REF!</v>
      </c>
      <c r="CL311" s="201" t="e">
        <f>IF(ISNA(CJ311),"",CJ311*#REF!)</f>
        <v>#REF!</v>
      </c>
      <c r="CM311" s="201" t="e">
        <f>IF(ISNA(CK311),"",CK311*#REF!)</f>
        <v>#REF!</v>
      </c>
      <c r="CN311" s="101" t="e">
        <f>IF(#REF!&gt;0,DQ$57,"")</f>
        <v>#REF!</v>
      </c>
      <c r="CO311" s="84"/>
      <c r="CP311" s="2"/>
      <c r="CQ311" s="2"/>
      <c r="CR311" s="2"/>
      <c r="CS311" s="2"/>
      <c r="CT311" s="2"/>
      <c r="CU311" s="2"/>
      <c r="CV311" s="2"/>
      <c r="CX311" s="2"/>
      <c r="CY311" s="2"/>
      <c r="CZ311" s="2"/>
      <c r="DA311" s="2"/>
      <c r="DB311" s="2"/>
      <c r="DC311" s="2"/>
      <c r="DD311" s="2"/>
      <c r="DE311" s="2"/>
      <c r="DF311" s="2"/>
      <c r="DG311" s="2"/>
      <c r="DJ311" s="4"/>
    </row>
    <row r="312" spans="2:115" ht="18" customHeight="1">
      <c r="B312" s="151" t="e">
        <f>IF(#REF!="","",VLOOKUP(#REF!,$CX$11:$DG$26,9,0))</f>
        <v>#REF!</v>
      </c>
      <c r="C312" s="64" t="e">
        <f>IF(#REF!="",0,VLOOKUP(#REF!,$CP$11:$CQ$16,2,0))</f>
        <v>#REF!</v>
      </c>
      <c r="D312" s="65" t="e">
        <f>IF(#REF!="",0,VLOOKUP(#REF!,$CX$11:$CY$26,2,0))</f>
        <v>#REF!</v>
      </c>
      <c r="E312" s="152" t="e">
        <f t="shared" si="54"/>
        <v>#REF!</v>
      </c>
      <c r="F312" s="155" t="e">
        <f>IF(#REF!="","",VLOOKUP(#REF!,#REF!,7,0))</f>
        <v>#REF!</v>
      </c>
      <c r="G312" s="201" t="e">
        <f>IF(OR(#REF!="",F312=""),"",ROUND(#REF!/10^3*F312,3))</f>
        <v>#REF!</v>
      </c>
      <c r="H312" s="201" t="e">
        <f>IF(#REF!&gt;0,#REF!*#REF!/1000,"")</f>
        <v>#REF!</v>
      </c>
      <c r="I312" s="201" t="e">
        <f>IF(#REF!&gt;0,#REF!*#REF!/1000,"")</f>
        <v>#REF!</v>
      </c>
      <c r="J312" s="51" t="e">
        <f>IF(#REF!="●","",IF(#REF!="","",#REF!))</f>
        <v>#REF!</v>
      </c>
      <c r="K312" s="51" t="e">
        <f>IF(#REF!="●","",IF(#REF!="","",#REF!))</f>
        <v>#REF!</v>
      </c>
      <c r="L312" s="74" t="e">
        <f t="shared" si="55"/>
        <v>#REF!</v>
      </c>
      <c r="M312" s="74" t="e">
        <f t="shared" si="56"/>
        <v>#REF!</v>
      </c>
      <c r="N312" s="201" t="e">
        <f>IF(ISNA(L312),"",L312*#REF!)</f>
        <v>#REF!</v>
      </c>
      <c r="O312" s="201" t="e">
        <f>IF(ISNA(M312),"",M312*#REF!)</f>
        <v>#REF!</v>
      </c>
      <c r="P312" s="78" t="e">
        <f>IF(#REF!&gt;0,DQ$6,"")</f>
        <v>#REF!</v>
      </c>
      <c r="Q312" s="99"/>
      <c r="R312" s="411"/>
      <c r="S312" s="412" t="e">
        <f>IF(OR(#REF!="",F312=""),"",ROUND(#REF!/10^3*F312,3))</f>
        <v>#REF!</v>
      </c>
      <c r="T312" s="412" t="e">
        <f>IF(#REF!&gt;0,#REF!*#REF!/1000,"")</f>
        <v>#REF!</v>
      </c>
      <c r="U312" s="412" t="e">
        <f>IF(#REF!&gt;0,#REF!*#REF!/1000,"")</f>
        <v>#REF!</v>
      </c>
      <c r="V312" s="413" t="e">
        <f>IF(OR(#REF!="●",#REF!="●"),"",IF(#REF!="","",#REF!))</f>
        <v>#REF!</v>
      </c>
      <c r="W312" s="413" t="e">
        <f>IF(OR(#REF!="●",#REF!="●"),"",IF(#REF!="","",#REF!))</f>
        <v>#REF!</v>
      </c>
      <c r="X312" s="412" t="e">
        <f>IF(ISNA(L312),"",L312*#REF!)</f>
        <v>#REF!</v>
      </c>
      <c r="Y312" s="412" t="e">
        <f>IF(ISNA(M312),"",M312*#REF!)</f>
        <v>#REF!</v>
      </c>
      <c r="Z312" s="414" t="e">
        <f>IF(#REF!&gt;0,DQ$6,"")</f>
        <v>#REF!</v>
      </c>
      <c r="AA312" s="95" t="e">
        <f>IF(#REF!="","",VLOOKUP(#REF!,#REF!,7,0))</f>
        <v>#REF!</v>
      </c>
      <c r="AB312" s="201" t="e">
        <f>IF(OR(#REF!="",AA312=""),"",ROUND(#REF!/10^3*AA312,3))</f>
        <v>#REF!</v>
      </c>
      <c r="AC312" s="201" t="e">
        <f>IF(#REF!&gt;0,#REF!*#REF!/1000,"")</f>
        <v>#REF!</v>
      </c>
      <c r="AD312" s="201" t="e">
        <f>IF(#REF!&gt;0,#REF!*#REF!/1000,"")</f>
        <v>#REF!</v>
      </c>
      <c r="AE312" s="74" t="e">
        <f t="shared" si="57"/>
        <v>#REF!</v>
      </c>
      <c r="AF312" s="74" t="e">
        <f t="shared" si="58"/>
        <v>#REF!</v>
      </c>
      <c r="AG312" s="201" t="e">
        <f>IF(ISNA(AE312),"",AE312*#REF!)</f>
        <v>#REF!</v>
      </c>
      <c r="AH312" s="201" t="e">
        <f>IF(ISNA(AF312),"",AF312*#REF!)</f>
        <v>#REF!</v>
      </c>
      <c r="AI312" s="78" t="e">
        <f>IF(#REF!&gt;0,DQ$23,"")</f>
        <v>#REF!</v>
      </c>
      <c r="AJ312" s="99"/>
      <c r="AK312" s="411"/>
      <c r="AL312" s="412" t="e">
        <f>IF(OR(#REF!="",F312=""),"",ROUND(#REF!/10^3*F312,3))</f>
        <v>#REF!</v>
      </c>
      <c r="AM312" s="412" t="e">
        <f>IF(#REF!&gt;0,#REF!*#REF!/1000,"")</f>
        <v>#REF!</v>
      </c>
      <c r="AN312" s="412" t="e">
        <f>IF(#REF!&gt;0,#REF!*#REF!/1000,"")</f>
        <v>#REF!</v>
      </c>
      <c r="AO312" s="413" t="e">
        <f>IF(OR(#REF!="●",#REF!="●",#REF!="●"),"",IF(#REF!="","",#REF!))</f>
        <v>#REF!</v>
      </c>
      <c r="AP312" s="413" t="e">
        <f>IF(OR(#REF!="●",#REF!="●",#REF!="●"),"",IF(#REF!="","",#REF!))</f>
        <v>#REF!</v>
      </c>
      <c r="AQ312" s="412" t="e">
        <f>IF(ISNA(L312),"",L312*#REF!)</f>
        <v>#REF!</v>
      </c>
      <c r="AR312" s="412" t="e">
        <f>IF(ISNA(M312),"",M312*#REF!)</f>
        <v>#REF!</v>
      </c>
      <c r="AS312" s="414" t="e">
        <f>IF(#REF!&gt;0,DQ$6,"")</f>
        <v>#REF!</v>
      </c>
      <c r="AT312" s="95" t="e">
        <f>IF(#REF!="","",VLOOKUP(#REF!,#REF!,7,0))</f>
        <v>#REF!</v>
      </c>
      <c r="AU312" s="201" t="e">
        <f>IF(OR(#REF!="",AT312=""),"",ROUND(#REF!/10^3*AT312,3))</f>
        <v>#REF!</v>
      </c>
      <c r="AV312" s="201" t="e">
        <f>IF(#REF!&gt;0,#REF!*#REF!/1000,"")</f>
        <v>#REF!</v>
      </c>
      <c r="AW312" s="201" t="e">
        <f>IF(#REF!&gt;0,#REF!*#REF!/1000,"")</f>
        <v>#REF!</v>
      </c>
      <c r="AX312" s="74" t="e">
        <f t="shared" si="59"/>
        <v>#REF!</v>
      </c>
      <c r="AY312" s="74" t="e">
        <f t="shared" si="60"/>
        <v>#REF!</v>
      </c>
      <c r="AZ312" s="201" t="e">
        <f>IF(ISNA(AX312),"",AX312*#REF!)</f>
        <v>#REF!</v>
      </c>
      <c r="BA312" s="201" t="e">
        <f>IF(ISNA(AY312),"",AY312*#REF!)</f>
        <v>#REF!</v>
      </c>
      <c r="BB312" s="78" t="e">
        <f>IF(#REF!&gt;0,DQ$40,"")</f>
        <v>#REF!</v>
      </c>
      <c r="BC312" s="99"/>
      <c r="BD312" s="650"/>
      <c r="BE312" s="652" t="e">
        <f>IF(OR(#REF!="",F312=""),"",ROUND(#REF!/10^3*F312,3))</f>
        <v>#REF!</v>
      </c>
      <c r="BF312" s="412" t="e">
        <f>IF(#REF!&gt;0,#REF!*#REF!/1000,"")</f>
        <v>#REF!</v>
      </c>
      <c r="BG312" s="412" t="e">
        <f>IF(#REF!&gt;0,#REF!*#REF!/1000,"")</f>
        <v>#REF!</v>
      </c>
      <c r="BH312" s="413" t="e">
        <f>IF(OR(#REF!="●",#REF!="●",#REF!="●",#REF!="●"),"",IF(#REF!="","",#REF!))</f>
        <v>#REF!</v>
      </c>
      <c r="BI312" s="413" t="e">
        <f>IF(OR(#REF!="●",#REF!="●",#REF!="●",#REF!="●"),"",IF(#REF!="","",#REF!))</f>
        <v>#REF!</v>
      </c>
      <c r="BJ312" s="412" t="e">
        <f>IF(ISNA(L312),"",L312*#REF!)</f>
        <v>#REF!</v>
      </c>
      <c r="BK312" s="412" t="e">
        <f>IF(ISNA(M312),"",M312*#REF!)</f>
        <v>#REF!</v>
      </c>
      <c r="BL312" s="415" t="e">
        <f>IF(#REF!&gt;0,DQ$6,"")</f>
        <v>#REF!</v>
      </c>
      <c r="BM312" s="361" t="e">
        <f>IF(#REF!="","",VLOOKUP(#REF!,#REF!,7,0))</f>
        <v>#REF!</v>
      </c>
      <c r="BN312" s="201" t="e">
        <f>IF(OR(#REF!="",BM312=""),"",ROUND(#REF!/10^3*BM312,3))</f>
        <v>#REF!</v>
      </c>
      <c r="BO312" s="201" t="e">
        <f>IF(#REF!&gt;0,#REF!*#REF!/1000,"")</f>
        <v>#REF!</v>
      </c>
      <c r="BP312" s="201" t="e">
        <f>IF(#REF!&gt;0,#REF!*#REF!/1000,"")</f>
        <v>#REF!</v>
      </c>
      <c r="BQ312" s="74" t="e">
        <f t="shared" si="61"/>
        <v>#REF!</v>
      </c>
      <c r="BR312" s="74" t="e">
        <f t="shared" si="62"/>
        <v>#REF!</v>
      </c>
      <c r="BS312" s="201" t="e">
        <f>IF(ISNA(BQ312),"",BQ312*#REF!)</f>
        <v>#REF!</v>
      </c>
      <c r="BT312" s="201" t="e">
        <f>IF(ISNA(BR312),"",BR312*#REF!)</f>
        <v>#REF!</v>
      </c>
      <c r="BU312" s="78" t="e">
        <f>IF(#REF!&gt;0,DQ$57,"")</f>
        <v>#REF!</v>
      </c>
      <c r="BV312" s="99"/>
      <c r="BW312" s="411"/>
      <c r="BX312" s="412" t="e">
        <f>IF(OR(#REF!="",F312=""),"",ROUND(#REF!/10^3*F312,3))</f>
        <v>#REF!</v>
      </c>
      <c r="BY312" s="412" t="e">
        <f>IF(#REF!&gt;0,#REF!*#REF!/1000,"")</f>
        <v>#REF!</v>
      </c>
      <c r="BZ312" s="412" t="e">
        <f>IF(#REF!&gt;0,#REF!*#REF!/1000,"")</f>
        <v>#REF!</v>
      </c>
      <c r="CA312" s="413" t="e">
        <f>IF(OR(#REF!="●",#REF!="●",#REF!="●",#REF!="●",#REF!="●"),"",IF(#REF!="","",#REF!))</f>
        <v>#REF!</v>
      </c>
      <c r="CB312" s="413" t="e">
        <f>IF(OR(#REF!="●",#REF!="●",#REF!="●",#REF!="●",#REF!="●"),"",IF(#REF!="","",#REF!))</f>
        <v>#REF!</v>
      </c>
      <c r="CC312" s="412" t="e">
        <f>IF(ISNA(L312),"",L312*#REF!)</f>
        <v>#REF!</v>
      </c>
      <c r="CD312" s="412" t="e">
        <f>IF(ISNA(M312),"",M312*#REF!)</f>
        <v>#REF!</v>
      </c>
      <c r="CE312" s="415" t="e">
        <f>IF(#REF!&gt;0,DQ$6,"")</f>
        <v>#REF!</v>
      </c>
      <c r="CF312" s="361" t="e">
        <f>IF(#REF!="","",VLOOKUP(#REF!,#REF!,7,0))</f>
        <v>#REF!</v>
      </c>
      <c r="CG312" s="201" t="e">
        <f>IF(OR(#REF!="",CF312=""),"",ROUND(#REF!/10^3*CF312,3))</f>
        <v>#REF!</v>
      </c>
      <c r="CH312" s="201" t="e">
        <f>IF(#REF!&gt;0,#REF!*#REF!/1000,"")</f>
        <v>#REF!</v>
      </c>
      <c r="CI312" s="201" t="e">
        <f>IF(#REF!&gt;0,#REF!*#REF!/1000,"")</f>
        <v>#REF!</v>
      </c>
      <c r="CJ312" s="74" t="e">
        <f t="shared" si="63"/>
        <v>#REF!</v>
      </c>
      <c r="CK312" s="74" t="e">
        <f t="shared" si="64"/>
        <v>#REF!</v>
      </c>
      <c r="CL312" s="201" t="e">
        <f>IF(ISNA(CJ312),"",CJ312*#REF!)</f>
        <v>#REF!</v>
      </c>
      <c r="CM312" s="201" t="e">
        <f>IF(ISNA(CK312),"",CK312*#REF!)</f>
        <v>#REF!</v>
      </c>
      <c r="CN312" s="101" t="e">
        <f>IF(#REF!&gt;0,DQ$57,"")</f>
        <v>#REF!</v>
      </c>
      <c r="CO312" s="84"/>
      <c r="CP312" s="2"/>
      <c r="CQ312" s="2"/>
      <c r="CR312" s="2"/>
      <c r="CS312" s="2"/>
      <c r="CT312" s="2"/>
      <c r="CU312" s="2"/>
      <c r="CV312" s="2"/>
      <c r="CX312" s="2"/>
      <c r="CY312" s="2"/>
      <c r="CZ312" s="2"/>
      <c r="DA312" s="2"/>
      <c r="DB312" s="2"/>
      <c r="DC312" s="2"/>
      <c r="DD312" s="2"/>
      <c r="DE312" s="2"/>
      <c r="DF312" s="2"/>
      <c r="DG312" s="2"/>
      <c r="DJ312" s="4"/>
    </row>
    <row r="313" spans="2:115" ht="18" customHeight="1">
      <c r="B313" s="151" t="e">
        <f>IF(#REF!="","",VLOOKUP(#REF!,$CX$11:$DG$26,9,0))</f>
        <v>#REF!</v>
      </c>
      <c r="C313" s="64" t="e">
        <f>IF(#REF!="",0,VLOOKUP(#REF!,$CP$11:$CQ$16,2,0))</f>
        <v>#REF!</v>
      </c>
      <c r="D313" s="65" t="e">
        <f>IF(#REF!="",0,VLOOKUP(#REF!,$CX$11:$CY$26,2,0))</f>
        <v>#REF!</v>
      </c>
      <c r="E313" s="152" t="e">
        <f t="shared" si="54"/>
        <v>#REF!</v>
      </c>
      <c r="F313" s="155" t="e">
        <f>IF(#REF!="","",VLOOKUP(#REF!,#REF!,7,0))</f>
        <v>#REF!</v>
      </c>
      <c r="G313" s="201" t="e">
        <f>IF(OR(#REF!="",F313=""),"",ROUND(#REF!/10^3*F313,3))</f>
        <v>#REF!</v>
      </c>
      <c r="H313" s="201" t="e">
        <f>IF(#REF!&gt;0,#REF!*#REF!/1000,"")</f>
        <v>#REF!</v>
      </c>
      <c r="I313" s="201" t="e">
        <f>IF(#REF!&gt;0,#REF!*#REF!/1000,"")</f>
        <v>#REF!</v>
      </c>
      <c r="J313" s="51" t="e">
        <f>IF(#REF!="●","",IF(#REF!="","",#REF!))</f>
        <v>#REF!</v>
      </c>
      <c r="K313" s="51" t="e">
        <f>IF(#REF!="●","",IF(#REF!="","",#REF!))</f>
        <v>#REF!</v>
      </c>
      <c r="L313" s="74" t="e">
        <f t="shared" si="55"/>
        <v>#REF!</v>
      </c>
      <c r="M313" s="74" t="e">
        <f t="shared" si="56"/>
        <v>#REF!</v>
      </c>
      <c r="N313" s="201" t="e">
        <f>IF(ISNA(L313),"",L313*#REF!)</f>
        <v>#REF!</v>
      </c>
      <c r="O313" s="201" t="e">
        <f>IF(ISNA(M313),"",M313*#REF!)</f>
        <v>#REF!</v>
      </c>
      <c r="P313" s="78" t="e">
        <f>IF(#REF!&gt;0,DQ$6,"")</f>
        <v>#REF!</v>
      </c>
      <c r="Q313" s="99"/>
      <c r="R313" s="411"/>
      <c r="S313" s="412" t="e">
        <f>IF(OR(#REF!="",F313=""),"",ROUND(#REF!/10^3*F313,3))</f>
        <v>#REF!</v>
      </c>
      <c r="T313" s="412" t="e">
        <f>IF(#REF!&gt;0,#REF!*#REF!/1000,"")</f>
        <v>#REF!</v>
      </c>
      <c r="U313" s="412" t="e">
        <f>IF(#REF!&gt;0,#REF!*#REF!/1000,"")</f>
        <v>#REF!</v>
      </c>
      <c r="V313" s="413" t="e">
        <f>IF(OR(#REF!="●",#REF!="●"),"",IF(#REF!="","",#REF!))</f>
        <v>#REF!</v>
      </c>
      <c r="W313" s="413" t="e">
        <f>IF(OR(#REF!="●",#REF!="●"),"",IF(#REF!="","",#REF!))</f>
        <v>#REF!</v>
      </c>
      <c r="X313" s="412" t="e">
        <f>IF(ISNA(L313),"",L313*#REF!)</f>
        <v>#REF!</v>
      </c>
      <c r="Y313" s="412" t="e">
        <f>IF(ISNA(M313),"",M313*#REF!)</f>
        <v>#REF!</v>
      </c>
      <c r="Z313" s="414" t="e">
        <f>IF(#REF!&gt;0,DQ$6,"")</f>
        <v>#REF!</v>
      </c>
      <c r="AA313" s="95" t="e">
        <f>IF(#REF!="","",VLOOKUP(#REF!,#REF!,7,0))</f>
        <v>#REF!</v>
      </c>
      <c r="AB313" s="201" t="e">
        <f>IF(OR(#REF!="",AA313=""),"",ROUND(#REF!/10^3*AA313,3))</f>
        <v>#REF!</v>
      </c>
      <c r="AC313" s="201" t="e">
        <f>IF(#REF!&gt;0,#REF!*#REF!/1000,"")</f>
        <v>#REF!</v>
      </c>
      <c r="AD313" s="201" t="e">
        <f>IF(#REF!&gt;0,#REF!*#REF!/1000,"")</f>
        <v>#REF!</v>
      </c>
      <c r="AE313" s="74" t="e">
        <f t="shared" si="57"/>
        <v>#REF!</v>
      </c>
      <c r="AF313" s="74" t="e">
        <f t="shared" si="58"/>
        <v>#REF!</v>
      </c>
      <c r="AG313" s="201" t="e">
        <f>IF(ISNA(AE313),"",AE313*#REF!)</f>
        <v>#REF!</v>
      </c>
      <c r="AH313" s="201" t="e">
        <f>IF(ISNA(AF313),"",AF313*#REF!)</f>
        <v>#REF!</v>
      </c>
      <c r="AI313" s="78" t="e">
        <f>IF(#REF!&gt;0,DQ$23,"")</f>
        <v>#REF!</v>
      </c>
      <c r="AJ313" s="99"/>
      <c r="AK313" s="411"/>
      <c r="AL313" s="412" t="e">
        <f>IF(OR(#REF!="",F313=""),"",ROUND(#REF!/10^3*F313,3))</f>
        <v>#REF!</v>
      </c>
      <c r="AM313" s="412" t="e">
        <f>IF(#REF!&gt;0,#REF!*#REF!/1000,"")</f>
        <v>#REF!</v>
      </c>
      <c r="AN313" s="412" t="e">
        <f>IF(#REF!&gt;0,#REF!*#REF!/1000,"")</f>
        <v>#REF!</v>
      </c>
      <c r="AO313" s="413" t="e">
        <f>IF(OR(#REF!="●",#REF!="●",#REF!="●"),"",IF(#REF!="","",#REF!))</f>
        <v>#REF!</v>
      </c>
      <c r="AP313" s="413" t="e">
        <f>IF(OR(#REF!="●",#REF!="●",#REF!="●"),"",IF(#REF!="","",#REF!))</f>
        <v>#REF!</v>
      </c>
      <c r="AQ313" s="412" t="e">
        <f>IF(ISNA(L313),"",L313*#REF!)</f>
        <v>#REF!</v>
      </c>
      <c r="AR313" s="412" t="e">
        <f>IF(ISNA(M313),"",M313*#REF!)</f>
        <v>#REF!</v>
      </c>
      <c r="AS313" s="414" t="e">
        <f>IF(#REF!&gt;0,DQ$6,"")</f>
        <v>#REF!</v>
      </c>
      <c r="AT313" s="95" t="e">
        <f>IF(#REF!="","",VLOOKUP(#REF!,#REF!,7,0))</f>
        <v>#REF!</v>
      </c>
      <c r="AU313" s="201" t="e">
        <f>IF(OR(#REF!="",AT313=""),"",ROUND(#REF!/10^3*AT313,3))</f>
        <v>#REF!</v>
      </c>
      <c r="AV313" s="201" t="e">
        <f>IF(#REF!&gt;0,#REF!*#REF!/1000,"")</f>
        <v>#REF!</v>
      </c>
      <c r="AW313" s="201" t="e">
        <f>IF(#REF!&gt;0,#REF!*#REF!/1000,"")</f>
        <v>#REF!</v>
      </c>
      <c r="AX313" s="74" t="e">
        <f t="shared" si="59"/>
        <v>#REF!</v>
      </c>
      <c r="AY313" s="74" t="e">
        <f t="shared" si="60"/>
        <v>#REF!</v>
      </c>
      <c r="AZ313" s="201" t="e">
        <f>IF(ISNA(AX313),"",AX313*#REF!)</f>
        <v>#REF!</v>
      </c>
      <c r="BA313" s="201" t="e">
        <f>IF(ISNA(AY313),"",AY313*#REF!)</f>
        <v>#REF!</v>
      </c>
      <c r="BB313" s="78" t="e">
        <f>IF(#REF!&gt;0,DQ$40,"")</f>
        <v>#REF!</v>
      </c>
      <c r="BC313" s="99"/>
      <c r="BD313" s="650"/>
      <c r="BE313" s="652" t="e">
        <f>IF(OR(#REF!="",F313=""),"",ROUND(#REF!/10^3*F313,3))</f>
        <v>#REF!</v>
      </c>
      <c r="BF313" s="412" t="e">
        <f>IF(#REF!&gt;0,#REF!*#REF!/1000,"")</f>
        <v>#REF!</v>
      </c>
      <c r="BG313" s="412" t="e">
        <f>IF(#REF!&gt;0,#REF!*#REF!/1000,"")</f>
        <v>#REF!</v>
      </c>
      <c r="BH313" s="413" t="e">
        <f>IF(OR(#REF!="●",#REF!="●",#REF!="●",#REF!="●"),"",IF(#REF!="","",#REF!))</f>
        <v>#REF!</v>
      </c>
      <c r="BI313" s="413" t="e">
        <f>IF(OR(#REF!="●",#REF!="●",#REF!="●",#REF!="●"),"",IF(#REF!="","",#REF!))</f>
        <v>#REF!</v>
      </c>
      <c r="BJ313" s="412" t="e">
        <f>IF(ISNA(L313),"",L313*#REF!)</f>
        <v>#REF!</v>
      </c>
      <c r="BK313" s="412" t="e">
        <f>IF(ISNA(M313),"",M313*#REF!)</f>
        <v>#REF!</v>
      </c>
      <c r="BL313" s="415" t="e">
        <f>IF(#REF!&gt;0,DQ$6,"")</f>
        <v>#REF!</v>
      </c>
      <c r="BM313" s="361" t="e">
        <f>IF(#REF!="","",VLOOKUP(#REF!,#REF!,7,0))</f>
        <v>#REF!</v>
      </c>
      <c r="BN313" s="201" t="e">
        <f>IF(OR(#REF!="",BM313=""),"",ROUND(#REF!/10^3*BM313,3))</f>
        <v>#REF!</v>
      </c>
      <c r="BO313" s="201" t="e">
        <f>IF(#REF!&gt;0,#REF!*#REF!/1000,"")</f>
        <v>#REF!</v>
      </c>
      <c r="BP313" s="201" t="e">
        <f>IF(#REF!&gt;0,#REF!*#REF!/1000,"")</f>
        <v>#REF!</v>
      </c>
      <c r="BQ313" s="74" t="e">
        <f t="shared" si="61"/>
        <v>#REF!</v>
      </c>
      <c r="BR313" s="74" t="e">
        <f t="shared" si="62"/>
        <v>#REF!</v>
      </c>
      <c r="BS313" s="201" t="e">
        <f>IF(ISNA(BQ313),"",BQ313*#REF!)</f>
        <v>#REF!</v>
      </c>
      <c r="BT313" s="201" t="e">
        <f>IF(ISNA(BR313),"",BR313*#REF!)</f>
        <v>#REF!</v>
      </c>
      <c r="BU313" s="78" t="e">
        <f>IF(#REF!&gt;0,DQ$57,"")</f>
        <v>#REF!</v>
      </c>
      <c r="BV313" s="99"/>
      <c r="BW313" s="411"/>
      <c r="BX313" s="412" t="e">
        <f>IF(OR(#REF!="",F313=""),"",ROUND(#REF!/10^3*F313,3))</f>
        <v>#REF!</v>
      </c>
      <c r="BY313" s="412" t="e">
        <f>IF(#REF!&gt;0,#REF!*#REF!/1000,"")</f>
        <v>#REF!</v>
      </c>
      <c r="BZ313" s="412" t="e">
        <f>IF(#REF!&gt;0,#REF!*#REF!/1000,"")</f>
        <v>#REF!</v>
      </c>
      <c r="CA313" s="413" t="e">
        <f>IF(OR(#REF!="●",#REF!="●",#REF!="●",#REF!="●",#REF!="●"),"",IF(#REF!="","",#REF!))</f>
        <v>#REF!</v>
      </c>
      <c r="CB313" s="413" t="e">
        <f>IF(OR(#REF!="●",#REF!="●",#REF!="●",#REF!="●",#REF!="●"),"",IF(#REF!="","",#REF!))</f>
        <v>#REF!</v>
      </c>
      <c r="CC313" s="412" t="e">
        <f>IF(ISNA(L313),"",L313*#REF!)</f>
        <v>#REF!</v>
      </c>
      <c r="CD313" s="412" t="e">
        <f>IF(ISNA(M313),"",M313*#REF!)</f>
        <v>#REF!</v>
      </c>
      <c r="CE313" s="415" t="e">
        <f>IF(#REF!&gt;0,DQ$6,"")</f>
        <v>#REF!</v>
      </c>
      <c r="CF313" s="361" t="e">
        <f>IF(#REF!="","",VLOOKUP(#REF!,#REF!,7,0))</f>
        <v>#REF!</v>
      </c>
      <c r="CG313" s="201" t="e">
        <f>IF(OR(#REF!="",CF313=""),"",ROUND(#REF!/10^3*CF313,3))</f>
        <v>#REF!</v>
      </c>
      <c r="CH313" s="201" t="e">
        <f>IF(#REF!&gt;0,#REF!*#REF!/1000,"")</f>
        <v>#REF!</v>
      </c>
      <c r="CI313" s="201" t="e">
        <f>IF(#REF!&gt;0,#REF!*#REF!/1000,"")</f>
        <v>#REF!</v>
      </c>
      <c r="CJ313" s="74" t="e">
        <f t="shared" si="63"/>
        <v>#REF!</v>
      </c>
      <c r="CK313" s="74" t="e">
        <f t="shared" si="64"/>
        <v>#REF!</v>
      </c>
      <c r="CL313" s="201" t="e">
        <f>IF(ISNA(CJ313),"",CJ313*#REF!)</f>
        <v>#REF!</v>
      </c>
      <c r="CM313" s="201" t="e">
        <f>IF(ISNA(CK313),"",CK313*#REF!)</f>
        <v>#REF!</v>
      </c>
      <c r="CN313" s="101" t="e">
        <f>IF(#REF!&gt;0,DQ$57,"")</f>
        <v>#REF!</v>
      </c>
      <c r="CO313" s="84"/>
      <c r="CP313" s="2"/>
      <c r="CQ313" s="2"/>
      <c r="CR313" s="2"/>
      <c r="CS313" s="2"/>
      <c r="CT313" s="2"/>
      <c r="CU313" s="2"/>
      <c r="CV313" s="2"/>
      <c r="CX313" s="2"/>
      <c r="CY313" s="2"/>
      <c r="CZ313" s="2"/>
      <c r="DA313" s="2"/>
      <c r="DB313" s="2"/>
      <c r="DC313" s="2"/>
      <c r="DD313" s="2"/>
      <c r="DE313" s="2"/>
      <c r="DF313" s="2"/>
      <c r="DG313" s="2"/>
      <c r="DJ313" s="4"/>
    </row>
    <row r="314" spans="2:115" ht="18" customHeight="1">
      <c r="B314" s="151" t="e">
        <f>IF(#REF!="","",VLOOKUP(#REF!,$CX$11:$DG$26,9,0))</f>
        <v>#REF!</v>
      </c>
      <c r="C314" s="64" t="e">
        <f>IF(#REF!="",0,VLOOKUP(#REF!,$CP$11:$CQ$16,2,0))</f>
        <v>#REF!</v>
      </c>
      <c r="D314" s="65" t="e">
        <f>IF(#REF!="",0,VLOOKUP(#REF!,$CX$11:$CY$26,2,0))</f>
        <v>#REF!</v>
      </c>
      <c r="E314" s="152" t="e">
        <f t="shared" si="54"/>
        <v>#REF!</v>
      </c>
      <c r="F314" s="155" t="e">
        <f>IF(#REF!="","",VLOOKUP(#REF!,#REF!,7,0))</f>
        <v>#REF!</v>
      </c>
      <c r="G314" s="201" t="e">
        <f>IF(OR(#REF!="",F314=""),"",ROUND(#REF!/10^3*F314,3))</f>
        <v>#REF!</v>
      </c>
      <c r="H314" s="201" t="e">
        <f>IF(#REF!&gt;0,#REF!*#REF!/1000,"")</f>
        <v>#REF!</v>
      </c>
      <c r="I314" s="201" t="e">
        <f>IF(#REF!&gt;0,#REF!*#REF!/1000,"")</f>
        <v>#REF!</v>
      </c>
      <c r="J314" s="51" t="e">
        <f>IF(#REF!="●","",IF(#REF!="","",#REF!))</f>
        <v>#REF!</v>
      </c>
      <c r="K314" s="51" t="e">
        <f>IF(#REF!="●","",IF(#REF!="","",#REF!))</f>
        <v>#REF!</v>
      </c>
      <c r="L314" s="74" t="e">
        <f t="shared" si="55"/>
        <v>#REF!</v>
      </c>
      <c r="M314" s="74" t="e">
        <f t="shared" si="56"/>
        <v>#REF!</v>
      </c>
      <c r="N314" s="201" t="e">
        <f>IF(ISNA(L314),"",L314*#REF!)</f>
        <v>#REF!</v>
      </c>
      <c r="O314" s="201" t="e">
        <f>IF(ISNA(M314),"",M314*#REF!)</f>
        <v>#REF!</v>
      </c>
      <c r="P314" s="78" t="e">
        <f>IF(#REF!&gt;0,DQ$6,"")</f>
        <v>#REF!</v>
      </c>
      <c r="Q314" s="99"/>
      <c r="R314" s="411"/>
      <c r="S314" s="412" t="e">
        <f>IF(OR(#REF!="",F314=""),"",ROUND(#REF!/10^3*F314,3))</f>
        <v>#REF!</v>
      </c>
      <c r="T314" s="412" t="e">
        <f>IF(#REF!&gt;0,#REF!*#REF!/1000,"")</f>
        <v>#REF!</v>
      </c>
      <c r="U314" s="412" t="e">
        <f>IF(#REF!&gt;0,#REF!*#REF!/1000,"")</f>
        <v>#REF!</v>
      </c>
      <c r="V314" s="413" t="e">
        <f>IF(OR(#REF!="●",#REF!="●"),"",IF(#REF!="","",#REF!))</f>
        <v>#REF!</v>
      </c>
      <c r="W314" s="413" t="e">
        <f>IF(OR(#REF!="●",#REF!="●"),"",IF(#REF!="","",#REF!))</f>
        <v>#REF!</v>
      </c>
      <c r="X314" s="412" t="e">
        <f>IF(ISNA(L314),"",L314*#REF!)</f>
        <v>#REF!</v>
      </c>
      <c r="Y314" s="412" t="e">
        <f>IF(ISNA(M314),"",M314*#REF!)</f>
        <v>#REF!</v>
      </c>
      <c r="Z314" s="414" t="e">
        <f>IF(#REF!&gt;0,DQ$6,"")</f>
        <v>#REF!</v>
      </c>
      <c r="AA314" s="95" t="e">
        <f>IF(#REF!="","",VLOOKUP(#REF!,#REF!,7,0))</f>
        <v>#REF!</v>
      </c>
      <c r="AB314" s="201" t="e">
        <f>IF(OR(#REF!="",AA314=""),"",ROUND(#REF!/10^3*AA314,3))</f>
        <v>#REF!</v>
      </c>
      <c r="AC314" s="201" t="e">
        <f>IF(#REF!&gt;0,#REF!*#REF!/1000,"")</f>
        <v>#REF!</v>
      </c>
      <c r="AD314" s="201" t="e">
        <f>IF(#REF!&gt;0,#REF!*#REF!/1000,"")</f>
        <v>#REF!</v>
      </c>
      <c r="AE314" s="74" t="e">
        <f t="shared" si="57"/>
        <v>#REF!</v>
      </c>
      <c r="AF314" s="74" t="e">
        <f t="shared" si="58"/>
        <v>#REF!</v>
      </c>
      <c r="AG314" s="201" t="e">
        <f>IF(ISNA(AE314),"",AE314*#REF!)</f>
        <v>#REF!</v>
      </c>
      <c r="AH314" s="201" t="e">
        <f>IF(ISNA(AF314),"",AF314*#REF!)</f>
        <v>#REF!</v>
      </c>
      <c r="AI314" s="78" t="e">
        <f>IF(#REF!&gt;0,DQ$23,"")</f>
        <v>#REF!</v>
      </c>
      <c r="AJ314" s="99"/>
      <c r="AK314" s="411"/>
      <c r="AL314" s="412" t="e">
        <f>IF(OR(#REF!="",F314=""),"",ROUND(#REF!/10^3*F314,3))</f>
        <v>#REF!</v>
      </c>
      <c r="AM314" s="412" t="e">
        <f>IF(#REF!&gt;0,#REF!*#REF!/1000,"")</f>
        <v>#REF!</v>
      </c>
      <c r="AN314" s="412" t="e">
        <f>IF(#REF!&gt;0,#REF!*#REF!/1000,"")</f>
        <v>#REF!</v>
      </c>
      <c r="AO314" s="413" t="e">
        <f>IF(OR(#REF!="●",#REF!="●",#REF!="●"),"",IF(#REF!="","",#REF!))</f>
        <v>#REF!</v>
      </c>
      <c r="AP314" s="413" t="e">
        <f>IF(OR(#REF!="●",#REF!="●",#REF!="●"),"",IF(#REF!="","",#REF!))</f>
        <v>#REF!</v>
      </c>
      <c r="AQ314" s="412" t="e">
        <f>IF(ISNA(L314),"",L314*#REF!)</f>
        <v>#REF!</v>
      </c>
      <c r="AR314" s="412" t="e">
        <f>IF(ISNA(M314),"",M314*#REF!)</f>
        <v>#REF!</v>
      </c>
      <c r="AS314" s="414" t="e">
        <f>IF(#REF!&gt;0,DQ$6,"")</f>
        <v>#REF!</v>
      </c>
      <c r="AT314" s="95" t="e">
        <f>IF(#REF!="","",VLOOKUP(#REF!,#REF!,7,0))</f>
        <v>#REF!</v>
      </c>
      <c r="AU314" s="201" t="e">
        <f>IF(OR(#REF!="",AT314=""),"",ROUND(#REF!/10^3*AT314,3))</f>
        <v>#REF!</v>
      </c>
      <c r="AV314" s="201" t="e">
        <f>IF(#REF!&gt;0,#REF!*#REF!/1000,"")</f>
        <v>#REF!</v>
      </c>
      <c r="AW314" s="201" t="e">
        <f>IF(#REF!&gt;0,#REF!*#REF!/1000,"")</f>
        <v>#REF!</v>
      </c>
      <c r="AX314" s="74" t="e">
        <f t="shared" si="59"/>
        <v>#REF!</v>
      </c>
      <c r="AY314" s="74" t="e">
        <f t="shared" si="60"/>
        <v>#REF!</v>
      </c>
      <c r="AZ314" s="201" t="e">
        <f>IF(ISNA(AX314),"",AX314*#REF!)</f>
        <v>#REF!</v>
      </c>
      <c r="BA314" s="201" t="e">
        <f>IF(ISNA(AY314),"",AY314*#REF!)</f>
        <v>#REF!</v>
      </c>
      <c r="BB314" s="78" t="e">
        <f>IF(#REF!&gt;0,DQ$40,"")</f>
        <v>#REF!</v>
      </c>
      <c r="BC314" s="99"/>
      <c r="BD314" s="650"/>
      <c r="BE314" s="652" t="e">
        <f>IF(OR(#REF!="",F314=""),"",ROUND(#REF!/10^3*F314,3))</f>
        <v>#REF!</v>
      </c>
      <c r="BF314" s="412" t="e">
        <f>IF(#REF!&gt;0,#REF!*#REF!/1000,"")</f>
        <v>#REF!</v>
      </c>
      <c r="BG314" s="412" t="e">
        <f>IF(#REF!&gt;0,#REF!*#REF!/1000,"")</f>
        <v>#REF!</v>
      </c>
      <c r="BH314" s="413" t="e">
        <f>IF(OR(#REF!="●",#REF!="●",#REF!="●",#REF!="●"),"",IF(#REF!="","",#REF!))</f>
        <v>#REF!</v>
      </c>
      <c r="BI314" s="413" t="e">
        <f>IF(OR(#REF!="●",#REF!="●",#REF!="●",#REF!="●"),"",IF(#REF!="","",#REF!))</f>
        <v>#REF!</v>
      </c>
      <c r="BJ314" s="412" t="e">
        <f>IF(ISNA(L314),"",L314*#REF!)</f>
        <v>#REF!</v>
      </c>
      <c r="BK314" s="412" t="e">
        <f>IF(ISNA(M314),"",M314*#REF!)</f>
        <v>#REF!</v>
      </c>
      <c r="BL314" s="415" t="e">
        <f>IF(#REF!&gt;0,DQ$6,"")</f>
        <v>#REF!</v>
      </c>
      <c r="BM314" s="361" t="e">
        <f>IF(#REF!="","",VLOOKUP(#REF!,#REF!,7,0))</f>
        <v>#REF!</v>
      </c>
      <c r="BN314" s="201" t="e">
        <f>IF(OR(#REF!="",BM314=""),"",ROUND(#REF!/10^3*BM314,3))</f>
        <v>#REF!</v>
      </c>
      <c r="BO314" s="201" t="e">
        <f>IF(#REF!&gt;0,#REF!*#REF!/1000,"")</f>
        <v>#REF!</v>
      </c>
      <c r="BP314" s="201" t="e">
        <f>IF(#REF!&gt;0,#REF!*#REF!/1000,"")</f>
        <v>#REF!</v>
      </c>
      <c r="BQ314" s="74" t="e">
        <f t="shared" si="61"/>
        <v>#REF!</v>
      </c>
      <c r="BR314" s="74" t="e">
        <f t="shared" si="62"/>
        <v>#REF!</v>
      </c>
      <c r="BS314" s="201" t="e">
        <f>IF(ISNA(BQ314),"",BQ314*#REF!)</f>
        <v>#REF!</v>
      </c>
      <c r="BT314" s="201" t="e">
        <f>IF(ISNA(BR314),"",BR314*#REF!)</f>
        <v>#REF!</v>
      </c>
      <c r="BU314" s="78" t="e">
        <f>IF(#REF!&gt;0,DQ$57,"")</f>
        <v>#REF!</v>
      </c>
      <c r="BV314" s="99"/>
      <c r="BW314" s="411"/>
      <c r="BX314" s="412" t="e">
        <f>IF(OR(#REF!="",F314=""),"",ROUND(#REF!/10^3*F314,3))</f>
        <v>#REF!</v>
      </c>
      <c r="BY314" s="412" t="e">
        <f>IF(#REF!&gt;0,#REF!*#REF!/1000,"")</f>
        <v>#REF!</v>
      </c>
      <c r="BZ314" s="412" t="e">
        <f>IF(#REF!&gt;0,#REF!*#REF!/1000,"")</f>
        <v>#REF!</v>
      </c>
      <c r="CA314" s="413" t="e">
        <f>IF(OR(#REF!="●",#REF!="●",#REF!="●",#REF!="●",#REF!="●"),"",IF(#REF!="","",#REF!))</f>
        <v>#REF!</v>
      </c>
      <c r="CB314" s="413" t="e">
        <f>IF(OR(#REF!="●",#REF!="●",#REF!="●",#REF!="●",#REF!="●"),"",IF(#REF!="","",#REF!))</f>
        <v>#REF!</v>
      </c>
      <c r="CC314" s="412" t="e">
        <f>IF(ISNA(L314),"",L314*#REF!)</f>
        <v>#REF!</v>
      </c>
      <c r="CD314" s="412" t="e">
        <f>IF(ISNA(M314),"",M314*#REF!)</f>
        <v>#REF!</v>
      </c>
      <c r="CE314" s="415" t="e">
        <f>IF(#REF!&gt;0,DQ$6,"")</f>
        <v>#REF!</v>
      </c>
      <c r="CF314" s="361" t="e">
        <f>IF(#REF!="","",VLOOKUP(#REF!,#REF!,7,0))</f>
        <v>#REF!</v>
      </c>
      <c r="CG314" s="201" t="e">
        <f>IF(OR(#REF!="",CF314=""),"",ROUND(#REF!/10^3*CF314,3))</f>
        <v>#REF!</v>
      </c>
      <c r="CH314" s="201" t="e">
        <f>IF(#REF!&gt;0,#REF!*#REF!/1000,"")</f>
        <v>#REF!</v>
      </c>
      <c r="CI314" s="201" t="e">
        <f>IF(#REF!&gt;0,#REF!*#REF!/1000,"")</f>
        <v>#REF!</v>
      </c>
      <c r="CJ314" s="74" t="e">
        <f t="shared" si="63"/>
        <v>#REF!</v>
      </c>
      <c r="CK314" s="74" t="e">
        <f t="shared" si="64"/>
        <v>#REF!</v>
      </c>
      <c r="CL314" s="201" t="e">
        <f>IF(ISNA(CJ314),"",CJ314*#REF!)</f>
        <v>#REF!</v>
      </c>
      <c r="CM314" s="201" t="e">
        <f>IF(ISNA(CK314),"",CK314*#REF!)</f>
        <v>#REF!</v>
      </c>
      <c r="CN314" s="101" t="e">
        <f>IF(#REF!&gt;0,DQ$57,"")</f>
        <v>#REF!</v>
      </c>
      <c r="CO314" s="84"/>
      <c r="CP314" s="2"/>
      <c r="CQ314" s="2"/>
      <c r="CR314" s="2"/>
      <c r="CS314" s="2"/>
      <c r="CT314" s="2"/>
      <c r="CU314" s="2"/>
      <c r="CV314" s="2"/>
      <c r="CX314" s="2"/>
      <c r="CY314" s="2"/>
      <c r="CZ314" s="2"/>
      <c r="DA314" s="2"/>
      <c r="DB314" s="2"/>
      <c r="DC314" s="2"/>
      <c r="DD314" s="2"/>
      <c r="DE314" s="2"/>
      <c r="DF314" s="2"/>
      <c r="DG314" s="2"/>
      <c r="DJ314" s="4"/>
    </row>
    <row r="315" spans="2:115" ht="18" customHeight="1">
      <c r="B315" s="151" t="e">
        <f>IF(#REF!="","",VLOOKUP(#REF!,$CX$11:$DG$26,9,0))</f>
        <v>#REF!</v>
      </c>
      <c r="C315" s="64" t="e">
        <f>IF(#REF!="",0,VLOOKUP(#REF!,$CP$11:$CQ$16,2,0))</f>
        <v>#REF!</v>
      </c>
      <c r="D315" s="65" t="e">
        <f>IF(#REF!="",0,VLOOKUP(#REF!,$CX$11:$CY$26,2,0))</f>
        <v>#REF!</v>
      </c>
      <c r="E315" s="152" t="e">
        <f t="shared" si="54"/>
        <v>#REF!</v>
      </c>
      <c r="F315" s="155" t="e">
        <f>IF(#REF!="","",VLOOKUP(#REF!,#REF!,7,0))</f>
        <v>#REF!</v>
      </c>
      <c r="G315" s="201" t="e">
        <f>IF(OR(#REF!="",F315=""),"",ROUND(#REF!/10^3*F315,3))</f>
        <v>#REF!</v>
      </c>
      <c r="H315" s="201" t="e">
        <f>IF(#REF!&gt;0,#REF!*#REF!/1000,"")</f>
        <v>#REF!</v>
      </c>
      <c r="I315" s="201" t="e">
        <f>IF(#REF!&gt;0,#REF!*#REF!/1000,"")</f>
        <v>#REF!</v>
      </c>
      <c r="J315" s="51" t="e">
        <f>IF(#REF!="●","",IF(#REF!="","",#REF!))</f>
        <v>#REF!</v>
      </c>
      <c r="K315" s="51" t="e">
        <f>IF(#REF!="●","",IF(#REF!="","",#REF!))</f>
        <v>#REF!</v>
      </c>
      <c r="L315" s="74" t="e">
        <f t="shared" si="55"/>
        <v>#REF!</v>
      </c>
      <c r="M315" s="74" t="e">
        <f t="shared" si="56"/>
        <v>#REF!</v>
      </c>
      <c r="N315" s="201" t="e">
        <f>IF(ISNA(L315),"",L315*#REF!)</f>
        <v>#REF!</v>
      </c>
      <c r="O315" s="201" t="e">
        <f>IF(ISNA(M315),"",M315*#REF!)</f>
        <v>#REF!</v>
      </c>
      <c r="P315" s="78" t="e">
        <f>IF(#REF!&gt;0,DQ$6,"")</f>
        <v>#REF!</v>
      </c>
      <c r="Q315" s="99"/>
      <c r="R315" s="411"/>
      <c r="S315" s="412" t="e">
        <f>IF(OR(#REF!="",F315=""),"",ROUND(#REF!/10^3*F315,3))</f>
        <v>#REF!</v>
      </c>
      <c r="T315" s="412" t="e">
        <f>IF(#REF!&gt;0,#REF!*#REF!/1000,"")</f>
        <v>#REF!</v>
      </c>
      <c r="U315" s="412" t="e">
        <f>IF(#REF!&gt;0,#REF!*#REF!/1000,"")</f>
        <v>#REF!</v>
      </c>
      <c r="V315" s="413" t="e">
        <f>IF(OR(#REF!="●",#REF!="●"),"",IF(#REF!="","",#REF!))</f>
        <v>#REF!</v>
      </c>
      <c r="W315" s="413" t="e">
        <f>IF(OR(#REF!="●",#REF!="●"),"",IF(#REF!="","",#REF!))</f>
        <v>#REF!</v>
      </c>
      <c r="X315" s="412" t="e">
        <f>IF(ISNA(L315),"",L315*#REF!)</f>
        <v>#REF!</v>
      </c>
      <c r="Y315" s="412" t="e">
        <f>IF(ISNA(M315),"",M315*#REF!)</f>
        <v>#REF!</v>
      </c>
      <c r="Z315" s="414" t="e">
        <f>IF(#REF!&gt;0,DQ$6,"")</f>
        <v>#REF!</v>
      </c>
      <c r="AA315" s="95" t="e">
        <f>IF(#REF!="","",VLOOKUP(#REF!,#REF!,7,0))</f>
        <v>#REF!</v>
      </c>
      <c r="AB315" s="201" t="e">
        <f>IF(OR(#REF!="",AA315=""),"",ROUND(#REF!/10^3*AA315,3))</f>
        <v>#REF!</v>
      </c>
      <c r="AC315" s="201" t="e">
        <f>IF(#REF!&gt;0,#REF!*#REF!/1000,"")</f>
        <v>#REF!</v>
      </c>
      <c r="AD315" s="201" t="e">
        <f>IF(#REF!&gt;0,#REF!*#REF!/1000,"")</f>
        <v>#REF!</v>
      </c>
      <c r="AE315" s="74" t="e">
        <f t="shared" si="57"/>
        <v>#REF!</v>
      </c>
      <c r="AF315" s="74" t="e">
        <f t="shared" si="58"/>
        <v>#REF!</v>
      </c>
      <c r="AG315" s="201" t="e">
        <f>IF(ISNA(AE315),"",AE315*#REF!)</f>
        <v>#REF!</v>
      </c>
      <c r="AH315" s="201" t="e">
        <f>IF(ISNA(AF315),"",AF315*#REF!)</f>
        <v>#REF!</v>
      </c>
      <c r="AI315" s="78" t="e">
        <f>IF(#REF!&gt;0,DQ$23,"")</f>
        <v>#REF!</v>
      </c>
      <c r="AJ315" s="99"/>
      <c r="AK315" s="411"/>
      <c r="AL315" s="412" t="e">
        <f>IF(OR(#REF!="",F315=""),"",ROUND(#REF!/10^3*F315,3))</f>
        <v>#REF!</v>
      </c>
      <c r="AM315" s="412" t="e">
        <f>IF(#REF!&gt;0,#REF!*#REF!/1000,"")</f>
        <v>#REF!</v>
      </c>
      <c r="AN315" s="412" t="e">
        <f>IF(#REF!&gt;0,#REF!*#REF!/1000,"")</f>
        <v>#REF!</v>
      </c>
      <c r="AO315" s="413" t="e">
        <f>IF(OR(#REF!="●",#REF!="●",#REF!="●"),"",IF(#REF!="","",#REF!))</f>
        <v>#REF!</v>
      </c>
      <c r="AP315" s="413" t="e">
        <f>IF(OR(#REF!="●",#REF!="●",#REF!="●"),"",IF(#REF!="","",#REF!))</f>
        <v>#REF!</v>
      </c>
      <c r="AQ315" s="412" t="e">
        <f>IF(ISNA(L315),"",L315*#REF!)</f>
        <v>#REF!</v>
      </c>
      <c r="AR315" s="412" t="e">
        <f>IF(ISNA(M315),"",M315*#REF!)</f>
        <v>#REF!</v>
      </c>
      <c r="AS315" s="414" t="e">
        <f>IF(#REF!&gt;0,DQ$6,"")</f>
        <v>#REF!</v>
      </c>
      <c r="AT315" s="95" t="e">
        <f>IF(#REF!="","",VLOOKUP(#REF!,#REF!,7,0))</f>
        <v>#REF!</v>
      </c>
      <c r="AU315" s="201" t="e">
        <f>IF(OR(#REF!="",AT315=""),"",ROUND(#REF!/10^3*AT315,3))</f>
        <v>#REF!</v>
      </c>
      <c r="AV315" s="201" t="e">
        <f>IF(#REF!&gt;0,#REF!*#REF!/1000,"")</f>
        <v>#REF!</v>
      </c>
      <c r="AW315" s="201" t="e">
        <f>IF(#REF!&gt;0,#REF!*#REF!/1000,"")</f>
        <v>#REF!</v>
      </c>
      <c r="AX315" s="74" t="e">
        <f t="shared" si="59"/>
        <v>#REF!</v>
      </c>
      <c r="AY315" s="74" t="e">
        <f t="shared" si="60"/>
        <v>#REF!</v>
      </c>
      <c r="AZ315" s="201" t="e">
        <f>IF(ISNA(AX315),"",AX315*#REF!)</f>
        <v>#REF!</v>
      </c>
      <c r="BA315" s="201" t="e">
        <f>IF(ISNA(AY315),"",AY315*#REF!)</f>
        <v>#REF!</v>
      </c>
      <c r="BB315" s="78" t="e">
        <f>IF(#REF!&gt;0,DQ$40,"")</f>
        <v>#REF!</v>
      </c>
      <c r="BC315" s="99"/>
      <c r="BD315" s="650"/>
      <c r="BE315" s="652" t="e">
        <f>IF(OR(#REF!="",F315=""),"",ROUND(#REF!/10^3*F315,3))</f>
        <v>#REF!</v>
      </c>
      <c r="BF315" s="412" t="e">
        <f>IF(#REF!&gt;0,#REF!*#REF!/1000,"")</f>
        <v>#REF!</v>
      </c>
      <c r="BG315" s="412" t="e">
        <f>IF(#REF!&gt;0,#REF!*#REF!/1000,"")</f>
        <v>#REF!</v>
      </c>
      <c r="BH315" s="413" t="e">
        <f>IF(OR(#REF!="●",#REF!="●",#REF!="●",#REF!="●"),"",IF(#REF!="","",#REF!))</f>
        <v>#REF!</v>
      </c>
      <c r="BI315" s="413" t="e">
        <f>IF(OR(#REF!="●",#REF!="●",#REF!="●",#REF!="●"),"",IF(#REF!="","",#REF!))</f>
        <v>#REF!</v>
      </c>
      <c r="BJ315" s="412" t="e">
        <f>IF(ISNA(L315),"",L315*#REF!)</f>
        <v>#REF!</v>
      </c>
      <c r="BK315" s="412" t="e">
        <f>IF(ISNA(M315),"",M315*#REF!)</f>
        <v>#REF!</v>
      </c>
      <c r="BL315" s="415" t="e">
        <f>IF(#REF!&gt;0,DQ$6,"")</f>
        <v>#REF!</v>
      </c>
      <c r="BM315" s="361" t="e">
        <f>IF(#REF!="","",VLOOKUP(#REF!,#REF!,7,0))</f>
        <v>#REF!</v>
      </c>
      <c r="BN315" s="201" t="e">
        <f>IF(OR(#REF!="",BM315=""),"",ROUND(#REF!/10^3*BM315,3))</f>
        <v>#REF!</v>
      </c>
      <c r="BO315" s="201" t="e">
        <f>IF(#REF!&gt;0,#REF!*#REF!/1000,"")</f>
        <v>#REF!</v>
      </c>
      <c r="BP315" s="201" t="e">
        <f>IF(#REF!&gt;0,#REF!*#REF!/1000,"")</f>
        <v>#REF!</v>
      </c>
      <c r="BQ315" s="74" t="e">
        <f t="shared" si="61"/>
        <v>#REF!</v>
      </c>
      <c r="BR315" s="74" t="e">
        <f t="shared" si="62"/>
        <v>#REF!</v>
      </c>
      <c r="BS315" s="201" t="e">
        <f>IF(ISNA(BQ315),"",BQ315*#REF!)</f>
        <v>#REF!</v>
      </c>
      <c r="BT315" s="201" t="e">
        <f>IF(ISNA(BR315),"",BR315*#REF!)</f>
        <v>#REF!</v>
      </c>
      <c r="BU315" s="78" t="e">
        <f>IF(#REF!&gt;0,DQ$57,"")</f>
        <v>#REF!</v>
      </c>
      <c r="BV315" s="99"/>
      <c r="BW315" s="411"/>
      <c r="BX315" s="412" t="e">
        <f>IF(OR(#REF!="",F315=""),"",ROUND(#REF!/10^3*F315,3))</f>
        <v>#REF!</v>
      </c>
      <c r="BY315" s="412" t="e">
        <f>IF(#REF!&gt;0,#REF!*#REF!/1000,"")</f>
        <v>#REF!</v>
      </c>
      <c r="BZ315" s="412" t="e">
        <f>IF(#REF!&gt;0,#REF!*#REF!/1000,"")</f>
        <v>#REF!</v>
      </c>
      <c r="CA315" s="413" t="e">
        <f>IF(OR(#REF!="●",#REF!="●",#REF!="●",#REF!="●",#REF!="●"),"",IF(#REF!="","",#REF!))</f>
        <v>#REF!</v>
      </c>
      <c r="CB315" s="413" t="e">
        <f>IF(OR(#REF!="●",#REF!="●",#REF!="●",#REF!="●",#REF!="●"),"",IF(#REF!="","",#REF!))</f>
        <v>#REF!</v>
      </c>
      <c r="CC315" s="412" t="e">
        <f>IF(ISNA(L315),"",L315*#REF!)</f>
        <v>#REF!</v>
      </c>
      <c r="CD315" s="412" t="e">
        <f>IF(ISNA(M315),"",M315*#REF!)</f>
        <v>#REF!</v>
      </c>
      <c r="CE315" s="415" t="e">
        <f>IF(#REF!&gt;0,DQ$6,"")</f>
        <v>#REF!</v>
      </c>
      <c r="CF315" s="361" t="e">
        <f>IF(#REF!="","",VLOOKUP(#REF!,#REF!,7,0))</f>
        <v>#REF!</v>
      </c>
      <c r="CG315" s="201" t="e">
        <f>IF(OR(#REF!="",CF315=""),"",ROUND(#REF!/10^3*CF315,3))</f>
        <v>#REF!</v>
      </c>
      <c r="CH315" s="201" t="e">
        <f>IF(#REF!&gt;0,#REF!*#REF!/1000,"")</f>
        <v>#REF!</v>
      </c>
      <c r="CI315" s="201" t="e">
        <f>IF(#REF!&gt;0,#REF!*#REF!/1000,"")</f>
        <v>#REF!</v>
      </c>
      <c r="CJ315" s="74" t="e">
        <f t="shared" si="63"/>
        <v>#REF!</v>
      </c>
      <c r="CK315" s="74" t="e">
        <f t="shared" si="64"/>
        <v>#REF!</v>
      </c>
      <c r="CL315" s="201" t="e">
        <f>IF(ISNA(CJ315),"",CJ315*#REF!)</f>
        <v>#REF!</v>
      </c>
      <c r="CM315" s="201" t="e">
        <f>IF(ISNA(CK315),"",CK315*#REF!)</f>
        <v>#REF!</v>
      </c>
      <c r="CN315" s="101" t="e">
        <f>IF(#REF!&gt;0,DQ$57,"")</f>
        <v>#REF!</v>
      </c>
      <c r="CO315" s="84"/>
      <c r="CP315" s="2"/>
      <c r="CQ315" s="2"/>
      <c r="CR315" s="2"/>
      <c r="CS315" s="2"/>
      <c r="CT315" s="2"/>
      <c r="CU315" s="2"/>
      <c r="CV315" s="2"/>
      <c r="CX315" s="2"/>
      <c r="CY315" s="2"/>
      <c r="CZ315" s="2"/>
      <c r="DA315" s="2"/>
      <c r="DB315" s="2"/>
      <c r="DC315" s="2"/>
      <c r="DD315" s="2"/>
      <c r="DE315" s="2"/>
      <c r="DF315" s="2"/>
      <c r="DG315" s="2"/>
      <c r="DJ315" s="4"/>
      <c r="DK315" s="6"/>
    </row>
    <row r="316" spans="2:115" ht="18" customHeight="1">
      <c r="B316" s="151" t="e">
        <f>IF(#REF!="","",VLOOKUP(#REF!,$CX$11:$DG$26,9,0))</f>
        <v>#REF!</v>
      </c>
      <c r="C316" s="64" t="e">
        <f>IF(#REF!="",0,VLOOKUP(#REF!,$CP$11:$CQ$16,2,0))</f>
        <v>#REF!</v>
      </c>
      <c r="D316" s="65" t="e">
        <f>IF(#REF!="",0,VLOOKUP(#REF!,$CX$11:$CY$26,2,0))</f>
        <v>#REF!</v>
      </c>
      <c r="E316" s="152" t="e">
        <f t="shared" si="54"/>
        <v>#REF!</v>
      </c>
      <c r="F316" s="155" t="e">
        <f>IF(#REF!="","",VLOOKUP(#REF!,#REF!,7,0))</f>
        <v>#REF!</v>
      </c>
      <c r="G316" s="201" t="e">
        <f>IF(OR(#REF!="",F316=""),"",ROUND(#REF!/10^3*F316,3))</f>
        <v>#REF!</v>
      </c>
      <c r="H316" s="201" t="e">
        <f>IF(#REF!&gt;0,#REF!*#REF!/1000,"")</f>
        <v>#REF!</v>
      </c>
      <c r="I316" s="201" t="e">
        <f>IF(#REF!&gt;0,#REF!*#REF!/1000,"")</f>
        <v>#REF!</v>
      </c>
      <c r="J316" s="51" t="e">
        <f>IF(#REF!="●","",IF(#REF!="","",#REF!))</f>
        <v>#REF!</v>
      </c>
      <c r="K316" s="51" t="e">
        <f>IF(#REF!="●","",IF(#REF!="","",#REF!))</f>
        <v>#REF!</v>
      </c>
      <c r="L316" s="74" t="e">
        <f t="shared" si="55"/>
        <v>#REF!</v>
      </c>
      <c r="M316" s="74" t="e">
        <f t="shared" si="56"/>
        <v>#REF!</v>
      </c>
      <c r="N316" s="201" t="e">
        <f>IF(ISNA(L316),"",L316*#REF!)</f>
        <v>#REF!</v>
      </c>
      <c r="O316" s="201" t="e">
        <f>IF(ISNA(M316),"",M316*#REF!)</f>
        <v>#REF!</v>
      </c>
      <c r="P316" s="78" t="e">
        <f>IF(#REF!&gt;0,DQ$6,"")</f>
        <v>#REF!</v>
      </c>
      <c r="Q316" s="99"/>
      <c r="R316" s="411"/>
      <c r="S316" s="412" t="e">
        <f>IF(OR(#REF!="",F316=""),"",ROUND(#REF!/10^3*F316,3))</f>
        <v>#REF!</v>
      </c>
      <c r="T316" s="412" t="e">
        <f>IF(#REF!&gt;0,#REF!*#REF!/1000,"")</f>
        <v>#REF!</v>
      </c>
      <c r="U316" s="412" t="e">
        <f>IF(#REF!&gt;0,#REF!*#REF!/1000,"")</f>
        <v>#REF!</v>
      </c>
      <c r="V316" s="413" t="e">
        <f>IF(OR(#REF!="●",#REF!="●"),"",IF(#REF!="","",#REF!))</f>
        <v>#REF!</v>
      </c>
      <c r="W316" s="413" t="e">
        <f>IF(OR(#REF!="●",#REF!="●"),"",IF(#REF!="","",#REF!))</f>
        <v>#REF!</v>
      </c>
      <c r="X316" s="412" t="e">
        <f>IF(ISNA(L316),"",L316*#REF!)</f>
        <v>#REF!</v>
      </c>
      <c r="Y316" s="412" t="e">
        <f>IF(ISNA(M316),"",M316*#REF!)</f>
        <v>#REF!</v>
      </c>
      <c r="Z316" s="414" t="e">
        <f>IF(#REF!&gt;0,DQ$6,"")</f>
        <v>#REF!</v>
      </c>
      <c r="AA316" s="95" t="e">
        <f>IF(#REF!="","",VLOOKUP(#REF!,#REF!,7,0))</f>
        <v>#REF!</v>
      </c>
      <c r="AB316" s="201" t="e">
        <f>IF(OR(#REF!="",AA316=""),"",ROUND(#REF!/10^3*AA316,3))</f>
        <v>#REF!</v>
      </c>
      <c r="AC316" s="201" t="e">
        <f>IF(#REF!&gt;0,#REF!*#REF!/1000,"")</f>
        <v>#REF!</v>
      </c>
      <c r="AD316" s="201" t="e">
        <f>IF(#REF!&gt;0,#REF!*#REF!/1000,"")</f>
        <v>#REF!</v>
      </c>
      <c r="AE316" s="74" t="e">
        <f t="shared" si="57"/>
        <v>#REF!</v>
      </c>
      <c r="AF316" s="74" t="e">
        <f t="shared" si="58"/>
        <v>#REF!</v>
      </c>
      <c r="AG316" s="201" t="e">
        <f>IF(ISNA(AE316),"",AE316*#REF!)</f>
        <v>#REF!</v>
      </c>
      <c r="AH316" s="201" t="e">
        <f>IF(ISNA(AF316),"",AF316*#REF!)</f>
        <v>#REF!</v>
      </c>
      <c r="AI316" s="78" t="e">
        <f>IF(#REF!&gt;0,DQ$23,"")</f>
        <v>#REF!</v>
      </c>
      <c r="AJ316" s="99"/>
      <c r="AK316" s="411"/>
      <c r="AL316" s="412" t="e">
        <f>IF(OR(#REF!="",F316=""),"",ROUND(#REF!/10^3*F316,3))</f>
        <v>#REF!</v>
      </c>
      <c r="AM316" s="412" t="e">
        <f>IF(#REF!&gt;0,#REF!*#REF!/1000,"")</f>
        <v>#REF!</v>
      </c>
      <c r="AN316" s="412" t="e">
        <f>IF(#REF!&gt;0,#REF!*#REF!/1000,"")</f>
        <v>#REF!</v>
      </c>
      <c r="AO316" s="413" t="e">
        <f>IF(OR(#REF!="●",#REF!="●",#REF!="●"),"",IF(#REF!="","",#REF!))</f>
        <v>#REF!</v>
      </c>
      <c r="AP316" s="413" t="e">
        <f>IF(OR(#REF!="●",#REF!="●",#REF!="●"),"",IF(#REF!="","",#REF!))</f>
        <v>#REF!</v>
      </c>
      <c r="AQ316" s="412" t="e">
        <f>IF(ISNA(L316),"",L316*#REF!)</f>
        <v>#REF!</v>
      </c>
      <c r="AR316" s="412" t="e">
        <f>IF(ISNA(M316),"",M316*#REF!)</f>
        <v>#REF!</v>
      </c>
      <c r="AS316" s="414" t="e">
        <f>IF(#REF!&gt;0,DQ$6,"")</f>
        <v>#REF!</v>
      </c>
      <c r="AT316" s="95" t="e">
        <f>IF(#REF!="","",VLOOKUP(#REF!,#REF!,7,0))</f>
        <v>#REF!</v>
      </c>
      <c r="AU316" s="201" t="e">
        <f>IF(OR(#REF!="",AT316=""),"",ROUND(#REF!/10^3*AT316,3))</f>
        <v>#REF!</v>
      </c>
      <c r="AV316" s="201" t="e">
        <f>IF(#REF!&gt;0,#REF!*#REF!/1000,"")</f>
        <v>#REF!</v>
      </c>
      <c r="AW316" s="201" t="e">
        <f>IF(#REF!&gt;0,#REF!*#REF!/1000,"")</f>
        <v>#REF!</v>
      </c>
      <c r="AX316" s="74" t="e">
        <f t="shared" si="59"/>
        <v>#REF!</v>
      </c>
      <c r="AY316" s="74" t="e">
        <f t="shared" si="60"/>
        <v>#REF!</v>
      </c>
      <c r="AZ316" s="201" t="e">
        <f>IF(ISNA(AX316),"",AX316*#REF!)</f>
        <v>#REF!</v>
      </c>
      <c r="BA316" s="201" t="e">
        <f>IF(ISNA(AY316),"",AY316*#REF!)</f>
        <v>#REF!</v>
      </c>
      <c r="BB316" s="78" t="e">
        <f>IF(#REF!&gt;0,DQ$40,"")</f>
        <v>#REF!</v>
      </c>
      <c r="BC316" s="99"/>
      <c r="BD316" s="650"/>
      <c r="BE316" s="652" t="e">
        <f>IF(OR(#REF!="",F316=""),"",ROUND(#REF!/10^3*F316,3))</f>
        <v>#REF!</v>
      </c>
      <c r="BF316" s="412" t="e">
        <f>IF(#REF!&gt;0,#REF!*#REF!/1000,"")</f>
        <v>#REF!</v>
      </c>
      <c r="BG316" s="412" t="e">
        <f>IF(#REF!&gt;0,#REF!*#REF!/1000,"")</f>
        <v>#REF!</v>
      </c>
      <c r="BH316" s="413" t="e">
        <f>IF(OR(#REF!="●",#REF!="●",#REF!="●",#REF!="●"),"",IF(#REF!="","",#REF!))</f>
        <v>#REF!</v>
      </c>
      <c r="BI316" s="413" t="e">
        <f>IF(OR(#REF!="●",#REF!="●",#REF!="●",#REF!="●"),"",IF(#REF!="","",#REF!))</f>
        <v>#REF!</v>
      </c>
      <c r="BJ316" s="412" t="e">
        <f>IF(ISNA(L316),"",L316*#REF!)</f>
        <v>#REF!</v>
      </c>
      <c r="BK316" s="412" t="e">
        <f>IF(ISNA(M316),"",M316*#REF!)</f>
        <v>#REF!</v>
      </c>
      <c r="BL316" s="415" t="e">
        <f>IF(#REF!&gt;0,DQ$6,"")</f>
        <v>#REF!</v>
      </c>
      <c r="BM316" s="361" t="e">
        <f>IF(#REF!="","",VLOOKUP(#REF!,#REF!,7,0))</f>
        <v>#REF!</v>
      </c>
      <c r="BN316" s="201" t="e">
        <f>IF(OR(#REF!="",BM316=""),"",ROUND(#REF!/10^3*BM316,3))</f>
        <v>#REF!</v>
      </c>
      <c r="BO316" s="201" t="e">
        <f>IF(#REF!&gt;0,#REF!*#REF!/1000,"")</f>
        <v>#REF!</v>
      </c>
      <c r="BP316" s="201" t="e">
        <f>IF(#REF!&gt;0,#REF!*#REF!/1000,"")</f>
        <v>#REF!</v>
      </c>
      <c r="BQ316" s="74" t="e">
        <f t="shared" si="61"/>
        <v>#REF!</v>
      </c>
      <c r="BR316" s="74" t="e">
        <f t="shared" si="62"/>
        <v>#REF!</v>
      </c>
      <c r="BS316" s="201" t="e">
        <f>IF(ISNA(BQ316),"",BQ316*#REF!)</f>
        <v>#REF!</v>
      </c>
      <c r="BT316" s="201" t="e">
        <f>IF(ISNA(BR316),"",BR316*#REF!)</f>
        <v>#REF!</v>
      </c>
      <c r="BU316" s="78" t="e">
        <f>IF(#REF!&gt;0,DQ$57,"")</f>
        <v>#REF!</v>
      </c>
      <c r="BV316" s="99"/>
      <c r="BW316" s="411"/>
      <c r="BX316" s="412" t="e">
        <f>IF(OR(#REF!="",F316=""),"",ROUND(#REF!/10^3*F316,3))</f>
        <v>#REF!</v>
      </c>
      <c r="BY316" s="412" t="e">
        <f>IF(#REF!&gt;0,#REF!*#REF!/1000,"")</f>
        <v>#REF!</v>
      </c>
      <c r="BZ316" s="412" t="e">
        <f>IF(#REF!&gt;0,#REF!*#REF!/1000,"")</f>
        <v>#REF!</v>
      </c>
      <c r="CA316" s="413" t="e">
        <f>IF(OR(#REF!="●",#REF!="●",#REF!="●",#REF!="●",#REF!="●"),"",IF(#REF!="","",#REF!))</f>
        <v>#REF!</v>
      </c>
      <c r="CB316" s="413" t="e">
        <f>IF(OR(#REF!="●",#REF!="●",#REF!="●",#REF!="●",#REF!="●"),"",IF(#REF!="","",#REF!))</f>
        <v>#REF!</v>
      </c>
      <c r="CC316" s="412" t="e">
        <f>IF(ISNA(L316),"",L316*#REF!)</f>
        <v>#REF!</v>
      </c>
      <c r="CD316" s="412" t="e">
        <f>IF(ISNA(M316),"",M316*#REF!)</f>
        <v>#REF!</v>
      </c>
      <c r="CE316" s="415" t="e">
        <f>IF(#REF!&gt;0,DQ$6,"")</f>
        <v>#REF!</v>
      </c>
      <c r="CF316" s="361" t="e">
        <f>IF(#REF!="","",VLOOKUP(#REF!,#REF!,7,0))</f>
        <v>#REF!</v>
      </c>
      <c r="CG316" s="201" t="e">
        <f>IF(OR(#REF!="",CF316=""),"",ROUND(#REF!/10^3*CF316,3))</f>
        <v>#REF!</v>
      </c>
      <c r="CH316" s="201" t="e">
        <f>IF(#REF!&gt;0,#REF!*#REF!/1000,"")</f>
        <v>#REF!</v>
      </c>
      <c r="CI316" s="201" t="e">
        <f>IF(#REF!&gt;0,#REF!*#REF!/1000,"")</f>
        <v>#REF!</v>
      </c>
      <c r="CJ316" s="74" t="e">
        <f t="shared" si="63"/>
        <v>#REF!</v>
      </c>
      <c r="CK316" s="74" t="e">
        <f t="shared" si="64"/>
        <v>#REF!</v>
      </c>
      <c r="CL316" s="201" t="e">
        <f>IF(ISNA(CJ316),"",CJ316*#REF!)</f>
        <v>#REF!</v>
      </c>
      <c r="CM316" s="201" t="e">
        <f>IF(ISNA(CK316),"",CK316*#REF!)</f>
        <v>#REF!</v>
      </c>
      <c r="CN316" s="101" t="e">
        <f>IF(#REF!&gt;0,DQ$57,"")</f>
        <v>#REF!</v>
      </c>
      <c r="CO316" s="84"/>
      <c r="CP316" s="2"/>
      <c r="CQ316" s="2"/>
      <c r="CR316" s="2"/>
      <c r="CS316" s="2"/>
      <c r="CT316" s="2"/>
      <c r="CU316" s="2"/>
      <c r="CV316" s="2"/>
      <c r="CX316" s="2"/>
      <c r="CY316" s="2"/>
      <c r="CZ316" s="2"/>
      <c r="DA316" s="2"/>
      <c r="DB316" s="2"/>
      <c r="DC316" s="2"/>
      <c r="DD316" s="2"/>
      <c r="DE316" s="2"/>
      <c r="DF316" s="2"/>
      <c r="DG316" s="2"/>
      <c r="DJ316" s="4"/>
      <c r="DK316" s="6"/>
    </row>
    <row r="317" spans="2:115" ht="18" customHeight="1">
      <c r="B317" s="151" t="e">
        <f>IF(#REF!="","",VLOOKUP(#REF!,$CX$11:$DG$26,9,0))</f>
        <v>#REF!</v>
      </c>
      <c r="C317" s="64" t="e">
        <f>IF(#REF!="",0,VLOOKUP(#REF!,$CP$11:$CQ$16,2,0))</f>
        <v>#REF!</v>
      </c>
      <c r="D317" s="65" t="e">
        <f>IF(#REF!="",0,VLOOKUP(#REF!,$CX$11:$CY$26,2,0))</f>
        <v>#REF!</v>
      </c>
      <c r="E317" s="152" t="e">
        <f t="shared" si="54"/>
        <v>#REF!</v>
      </c>
      <c r="F317" s="155" t="e">
        <f>IF(#REF!="","",VLOOKUP(#REF!,#REF!,7,0))</f>
        <v>#REF!</v>
      </c>
      <c r="G317" s="201" t="e">
        <f>IF(OR(#REF!="",F317=""),"",ROUND(#REF!/10^3*F317,3))</f>
        <v>#REF!</v>
      </c>
      <c r="H317" s="201" t="e">
        <f>IF(#REF!&gt;0,#REF!*#REF!/1000,"")</f>
        <v>#REF!</v>
      </c>
      <c r="I317" s="201" t="e">
        <f>IF(#REF!&gt;0,#REF!*#REF!/1000,"")</f>
        <v>#REF!</v>
      </c>
      <c r="J317" s="51" t="e">
        <f>IF(#REF!="●","",IF(#REF!="","",#REF!))</f>
        <v>#REF!</v>
      </c>
      <c r="K317" s="51" t="e">
        <f>IF(#REF!="●","",IF(#REF!="","",#REF!))</f>
        <v>#REF!</v>
      </c>
      <c r="L317" s="74" t="e">
        <f t="shared" si="55"/>
        <v>#REF!</v>
      </c>
      <c r="M317" s="74" t="e">
        <f t="shared" si="56"/>
        <v>#REF!</v>
      </c>
      <c r="N317" s="201" t="e">
        <f>IF(ISNA(L317),"",L317*#REF!)</f>
        <v>#REF!</v>
      </c>
      <c r="O317" s="201" t="e">
        <f>IF(ISNA(M317),"",M317*#REF!)</f>
        <v>#REF!</v>
      </c>
      <c r="P317" s="78" t="e">
        <f>IF(#REF!&gt;0,DQ$6,"")</f>
        <v>#REF!</v>
      </c>
      <c r="Q317" s="99"/>
      <c r="R317" s="411"/>
      <c r="S317" s="412" t="e">
        <f>IF(OR(#REF!="",F317=""),"",ROUND(#REF!/10^3*F317,3))</f>
        <v>#REF!</v>
      </c>
      <c r="T317" s="412" t="e">
        <f>IF(#REF!&gt;0,#REF!*#REF!/1000,"")</f>
        <v>#REF!</v>
      </c>
      <c r="U317" s="412" t="e">
        <f>IF(#REF!&gt;0,#REF!*#REF!/1000,"")</f>
        <v>#REF!</v>
      </c>
      <c r="V317" s="413" t="e">
        <f>IF(OR(#REF!="●",#REF!="●"),"",IF(#REF!="","",#REF!))</f>
        <v>#REF!</v>
      </c>
      <c r="W317" s="413" t="e">
        <f>IF(OR(#REF!="●",#REF!="●"),"",IF(#REF!="","",#REF!))</f>
        <v>#REF!</v>
      </c>
      <c r="X317" s="412" t="e">
        <f>IF(ISNA(L317),"",L317*#REF!)</f>
        <v>#REF!</v>
      </c>
      <c r="Y317" s="412" t="e">
        <f>IF(ISNA(M317),"",M317*#REF!)</f>
        <v>#REF!</v>
      </c>
      <c r="Z317" s="414" t="e">
        <f>IF(#REF!&gt;0,DQ$6,"")</f>
        <v>#REF!</v>
      </c>
      <c r="AA317" s="95" t="e">
        <f>IF(#REF!="","",VLOOKUP(#REF!,#REF!,7,0))</f>
        <v>#REF!</v>
      </c>
      <c r="AB317" s="201" t="e">
        <f>IF(OR(#REF!="",AA317=""),"",ROUND(#REF!/10^3*AA317,3))</f>
        <v>#REF!</v>
      </c>
      <c r="AC317" s="201" t="e">
        <f>IF(#REF!&gt;0,#REF!*#REF!/1000,"")</f>
        <v>#REF!</v>
      </c>
      <c r="AD317" s="201" t="e">
        <f>IF(#REF!&gt;0,#REF!*#REF!/1000,"")</f>
        <v>#REF!</v>
      </c>
      <c r="AE317" s="74" t="e">
        <f t="shared" si="57"/>
        <v>#REF!</v>
      </c>
      <c r="AF317" s="74" t="e">
        <f t="shared" si="58"/>
        <v>#REF!</v>
      </c>
      <c r="AG317" s="201" t="e">
        <f>IF(ISNA(AE317),"",AE317*#REF!)</f>
        <v>#REF!</v>
      </c>
      <c r="AH317" s="201" t="e">
        <f>IF(ISNA(AF317),"",AF317*#REF!)</f>
        <v>#REF!</v>
      </c>
      <c r="AI317" s="78" t="e">
        <f>IF(#REF!&gt;0,DQ$23,"")</f>
        <v>#REF!</v>
      </c>
      <c r="AJ317" s="99"/>
      <c r="AK317" s="411"/>
      <c r="AL317" s="412" t="e">
        <f>IF(OR(#REF!="",F317=""),"",ROUND(#REF!/10^3*F317,3))</f>
        <v>#REF!</v>
      </c>
      <c r="AM317" s="412" t="e">
        <f>IF(#REF!&gt;0,#REF!*#REF!/1000,"")</f>
        <v>#REF!</v>
      </c>
      <c r="AN317" s="412" t="e">
        <f>IF(#REF!&gt;0,#REF!*#REF!/1000,"")</f>
        <v>#REF!</v>
      </c>
      <c r="AO317" s="413" t="e">
        <f>IF(OR(#REF!="●",#REF!="●",#REF!="●"),"",IF(#REF!="","",#REF!))</f>
        <v>#REF!</v>
      </c>
      <c r="AP317" s="413" t="e">
        <f>IF(OR(#REF!="●",#REF!="●",#REF!="●"),"",IF(#REF!="","",#REF!))</f>
        <v>#REF!</v>
      </c>
      <c r="AQ317" s="412" t="e">
        <f>IF(ISNA(L317),"",L317*#REF!)</f>
        <v>#REF!</v>
      </c>
      <c r="AR317" s="412" t="e">
        <f>IF(ISNA(M317),"",M317*#REF!)</f>
        <v>#REF!</v>
      </c>
      <c r="AS317" s="414" t="e">
        <f>IF(#REF!&gt;0,DQ$6,"")</f>
        <v>#REF!</v>
      </c>
      <c r="AT317" s="95" t="e">
        <f>IF(#REF!="","",VLOOKUP(#REF!,#REF!,7,0))</f>
        <v>#REF!</v>
      </c>
      <c r="AU317" s="201" t="e">
        <f>IF(OR(#REF!="",AT317=""),"",ROUND(#REF!/10^3*AT317,3))</f>
        <v>#REF!</v>
      </c>
      <c r="AV317" s="201" t="e">
        <f>IF(#REF!&gt;0,#REF!*#REF!/1000,"")</f>
        <v>#REF!</v>
      </c>
      <c r="AW317" s="201" t="e">
        <f>IF(#REF!&gt;0,#REF!*#REF!/1000,"")</f>
        <v>#REF!</v>
      </c>
      <c r="AX317" s="74" t="e">
        <f t="shared" si="59"/>
        <v>#REF!</v>
      </c>
      <c r="AY317" s="74" t="e">
        <f t="shared" si="60"/>
        <v>#REF!</v>
      </c>
      <c r="AZ317" s="201" t="e">
        <f>IF(ISNA(AX317),"",AX317*#REF!)</f>
        <v>#REF!</v>
      </c>
      <c r="BA317" s="201" t="e">
        <f>IF(ISNA(AY317),"",AY317*#REF!)</f>
        <v>#REF!</v>
      </c>
      <c r="BB317" s="78" t="e">
        <f>IF(#REF!&gt;0,DQ$40,"")</f>
        <v>#REF!</v>
      </c>
      <c r="BC317" s="99"/>
      <c r="BD317" s="650"/>
      <c r="BE317" s="652" t="e">
        <f>IF(OR(#REF!="",F317=""),"",ROUND(#REF!/10^3*F317,3))</f>
        <v>#REF!</v>
      </c>
      <c r="BF317" s="412" t="e">
        <f>IF(#REF!&gt;0,#REF!*#REF!/1000,"")</f>
        <v>#REF!</v>
      </c>
      <c r="BG317" s="412" t="e">
        <f>IF(#REF!&gt;0,#REF!*#REF!/1000,"")</f>
        <v>#REF!</v>
      </c>
      <c r="BH317" s="413" t="e">
        <f>IF(OR(#REF!="●",#REF!="●",#REF!="●",#REF!="●"),"",IF(#REF!="","",#REF!))</f>
        <v>#REF!</v>
      </c>
      <c r="BI317" s="413" t="e">
        <f>IF(OR(#REF!="●",#REF!="●",#REF!="●",#REF!="●"),"",IF(#REF!="","",#REF!))</f>
        <v>#REF!</v>
      </c>
      <c r="BJ317" s="412" t="e">
        <f>IF(ISNA(L317),"",L317*#REF!)</f>
        <v>#REF!</v>
      </c>
      <c r="BK317" s="412" t="e">
        <f>IF(ISNA(M317),"",M317*#REF!)</f>
        <v>#REF!</v>
      </c>
      <c r="BL317" s="415" t="e">
        <f>IF(#REF!&gt;0,DQ$6,"")</f>
        <v>#REF!</v>
      </c>
      <c r="BM317" s="361" t="e">
        <f>IF(#REF!="","",VLOOKUP(#REF!,#REF!,7,0))</f>
        <v>#REF!</v>
      </c>
      <c r="BN317" s="201" t="e">
        <f>IF(OR(#REF!="",BM317=""),"",ROUND(#REF!/10^3*BM317,3))</f>
        <v>#REF!</v>
      </c>
      <c r="BO317" s="201" t="e">
        <f>IF(#REF!&gt;0,#REF!*#REF!/1000,"")</f>
        <v>#REF!</v>
      </c>
      <c r="BP317" s="201" t="e">
        <f>IF(#REF!&gt;0,#REF!*#REF!/1000,"")</f>
        <v>#REF!</v>
      </c>
      <c r="BQ317" s="74" t="e">
        <f t="shared" si="61"/>
        <v>#REF!</v>
      </c>
      <c r="BR317" s="74" t="e">
        <f t="shared" si="62"/>
        <v>#REF!</v>
      </c>
      <c r="BS317" s="201" t="e">
        <f>IF(ISNA(BQ317),"",BQ317*#REF!)</f>
        <v>#REF!</v>
      </c>
      <c r="BT317" s="201" t="e">
        <f>IF(ISNA(BR317),"",BR317*#REF!)</f>
        <v>#REF!</v>
      </c>
      <c r="BU317" s="78" t="e">
        <f>IF(#REF!&gt;0,DQ$57,"")</f>
        <v>#REF!</v>
      </c>
      <c r="BV317" s="99"/>
      <c r="BW317" s="411"/>
      <c r="BX317" s="412" t="e">
        <f>IF(OR(#REF!="",F317=""),"",ROUND(#REF!/10^3*F317,3))</f>
        <v>#REF!</v>
      </c>
      <c r="BY317" s="412" t="e">
        <f>IF(#REF!&gt;0,#REF!*#REF!/1000,"")</f>
        <v>#REF!</v>
      </c>
      <c r="BZ317" s="412" t="e">
        <f>IF(#REF!&gt;0,#REF!*#REF!/1000,"")</f>
        <v>#REF!</v>
      </c>
      <c r="CA317" s="413" t="e">
        <f>IF(OR(#REF!="●",#REF!="●",#REF!="●",#REF!="●",#REF!="●"),"",IF(#REF!="","",#REF!))</f>
        <v>#REF!</v>
      </c>
      <c r="CB317" s="413" t="e">
        <f>IF(OR(#REF!="●",#REF!="●",#REF!="●",#REF!="●",#REF!="●"),"",IF(#REF!="","",#REF!))</f>
        <v>#REF!</v>
      </c>
      <c r="CC317" s="412" t="e">
        <f>IF(ISNA(L317),"",L317*#REF!)</f>
        <v>#REF!</v>
      </c>
      <c r="CD317" s="412" t="e">
        <f>IF(ISNA(M317),"",M317*#REF!)</f>
        <v>#REF!</v>
      </c>
      <c r="CE317" s="415" t="e">
        <f>IF(#REF!&gt;0,DQ$6,"")</f>
        <v>#REF!</v>
      </c>
      <c r="CF317" s="361" t="e">
        <f>IF(#REF!="","",VLOOKUP(#REF!,#REF!,7,0))</f>
        <v>#REF!</v>
      </c>
      <c r="CG317" s="201" t="e">
        <f>IF(OR(#REF!="",CF317=""),"",ROUND(#REF!/10^3*CF317,3))</f>
        <v>#REF!</v>
      </c>
      <c r="CH317" s="201" t="e">
        <f>IF(#REF!&gt;0,#REF!*#REF!/1000,"")</f>
        <v>#REF!</v>
      </c>
      <c r="CI317" s="201" t="e">
        <f>IF(#REF!&gt;0,#REF!*#REF!/1000,"")</f>
        <v>#REF!</v>
      </c>
      <c r="CJ317" s="74" t="e">
        <f t="shared" si="63"/>
        <v>#REF!</v>
      </c>
      <c r="CK317" s="74" t="e">
        <f t="shared" si="64"/>
        <v>#REF!</v>
      </c>
      <c r="CL317" s="201" t="e">
        <f>IF(ISNA(CJ317),"",CJ317*#REF!)</f>
        <v>#REF!</v>
      </c>
      <c r="CM317" s="201" t="e">
        <f>IF(ISNA(CK317),"",CK317*#REF!)</f>
        <v>#REF!</v>
      </c>
      <c r="CN317" s="101" t="e">
        <f>IF(#REF!&gt;0,DQ$57,"")</f>
        <v>#REF!</v>
      </c>
      <c r="CO317" s="84"/>
      <c r="CP317" s="2"/>
      <c r="CQ317" s="2"/>
      <c r="CR317" s="2"/>
      <c r="CS317" s="2"/>
      <c r="CT317" s="2"/>
      <c r="CU317" s="2"/>
      <c r="CV317" s="2"/>
      <c r="CX317" s="2"/>
      <c r="CY317" s="2"/>
      <c r="CZ317" s="2"/>
      <c r="DA317" s="2"/>
      <c r="DB317" s="2"/>
      <c r="DC317" s="2"/>
      <c r="DD317" s="2"/>
      <c r="DE317" s="2"/>
      <c r="DF317" s="2"/>
      <c r="DG317" s="2"/>
      <c r="DJ317" s="4"/>
    </row>
    <row r="318" spans="2:115" ht="18" customHeight="1">
      <c r="B318" s="151" t="e">
        <f>IF(#REF!="","",VLOOKUP(#REF!,$CX$11:$DG$26,9,0))</f>
        <v>#REF!</v>
      </c>
      <c r="C318" s="64" t="e">
        <f>IF(#REF!="",0,VLOOKUP(#REF!,$CP$11:$CQ$16,2,0))</f>
        <v>#REF!</v>
      </c>
      <c r="D318" s="65" t="e">
        <f>IF(#REF!="",0,VLOOKUP(#REF!,$CX$11:$CY$26,2,0))</f>
        <v>#REF!</v>
      </c>
      <c r="E318" s="152" t="e">
        <f t="shared" si="54"/>
        <v>#REF!</v>
      </c>
      <c r="F318" s="155" t="e">
        <f>IF(#REF!="","",VLOOKUP(#REF!,#REF!,7,0))</f>
        <v>#REF!</v>
      </c>
      <c r="G318" s="201" t="e">
        <f>IF(OR(#REF!="",F318=""),"",ROUND(#REF!/10^3*F318,3))</f>
        <v>#REF!</v>
      </c>
      <c r="H318" s="201" t="e">
        <f>IF(#REF!&gt;0,#REF!*#REF!/1000,"")</f>
        <v>#REF!</v>
      </c>
      <c r="I318" s="201" t="e">
        <f>IF(#REF!&gt;0,#REF!*#REF!/1000,"")</f>
        <v>#REF!</v>
      </c>
      <c r="J318" s="51" t="e">
        <f>IF(#REF!="●","",IF(#REF!="","",#REF!))</f>
        <v>#REF!</v>
      </c>
      <c r="K318" s="51" t="e">
        <f>IF(#REF!="●","",IF(#REF!="","",#REF!))</f>
        <v>#REF!</v>
      </c>
      <c r="L318" s="74" t="e">
        <f t="shared" si="55"/>
        <v>#REF!</v>
      </c>
      <c r="M318" s="74" t="e">
        <f t="shared" si="56"/>
        <v>#REF!</v>
      </c>
      <c r="N318" s="201" t="e">
        <f>IF(ISNA(L318),"",L318*#REF!)</f>
        <v>#REF!</v>
      </c>
      <c r="O318" s="201" t="e">
        <f>IF(ISNA(M318),"",M318*#REF!)</f>
        <v>#REF!</v>
      </c>
      <c r="P318" s="78" t="e">
        <f>IF(#REF!&gt;0,DQ$6,"")</f>
        <v>#REF!</v>
      </c>
      <c r="Q318" s="99"/>
      <c r="R318" s="411"/>
      <c r="S318" s="412" t="e">
        <f>IF(OR(#REF!="",F318=""),"",ROUND(#REF!/10^3*F318,3))</f>
        <v>#REF!</v>
      </c>
      <c r="T318" s="412" t="e">
        <f>IF(#REF!&gt;0,#REF!*#REF!/1000,"")</f>
        <v>#REF!</v>
      </c>
      <c r="U318" s="412" t="e">
        <f>IF(#REF!&gt;0,#REF!*#REF!/1000,"")</f>
        <v>#REF!</v>
      </c>
      <c r="V318" s="413" t="e">
        <f>IF(OR(#REF!="●",#REF!="●"),"",IF(#REF!="","",#REF!))</f>
        <v>#REF!</v>
      </c>
      <c r="W318" s="413" t="e">
        <f>IF(OR(#REF!="●",#REF!="●"),"",IF(#REF!="","",#REF!))</f>
        <v>#REF!</v>
      </c>
      <c r="X318" s="412" t="e">
        <f>IF(ISNA(L318),"",L318*#REF!)</f>
        <v>#REF!</v>
      </c>
      <c r="Y318" s="412" t="e">
        <f>IF(ISNA(M318),"",M318*#REF!)</f>
        <v>#REF!</v>
      </c>
      <c r="Z318" s="414" t="e">
        <f>IF(#REF!&gt;0,DQ$6,"")</f>
        <v>#REF!</v>
      </c>
      <c r="AA318" s="95" t="e">
        <f>IF(#REF!="","",VLOOKUP(#REF!,#REF!,7,0))</f>
        <v>#REF!</v>
      </c>
      <c r="AB318" s="201" t="e">
        <f>IF(OR(#REF!="",AA318=""),"",ROUND(#REF!/10^3*AA318,3))</f>
        <v>#REF!</v>
      </c>
      <c r="AC318" s="201" t="e">
        <f>IF(#REF!&gt;0,#REF!*#REF!/1000,"")</f>
        <v>#REF!</v>
      </c>
      <c r="AD318" s="201" t="e">
        <f>IF(#REF!&gt;0,#REF!*#REF!/1000,"")</f>
        <v>#REF!</v>
      </c>
      <c r="AE318" s="74" t="e">
        <f t="shared" si="57"/>
        <v>#REF!</v>
      </c>
      <c r="AF318" s="74" t="e">
        <f t="shared" si="58"/>
        <v>#REF!</v>
      </c>
      <c r="AG318" s="201" t="e">
        <f>IF(ISNA(AE318),"",AE318*#REF!)</f>
        <v>#REF!</v>
      </c>
      <c r="AH318" s="201" t="e">
        <f>IF(ISNA(AF318),"",AF318*#REF!)</f>
        <v>#REF!</v>
      </c>
      <c r="AI318" s="78" t="e">
        <f>IF(#REF!&gt;0,DQ$23,"")</f>
        <v>#REF!</v>
      </c>
      <c r="AJ318" s="99"/>
      <c r="AK318" s="411"/>
      <c r="AL318" s="412" t="e">
        <f>IF(OR(#REF!="",F318=""),"",ROUND(#REF!/10^3*F318,3))</f>
        <v>#REF!</v>
      </c>
      <c r="AM318" s="412" t="e">
        <f>IF(#REF!&gt;0,#REF!*#REF!/1000,"")</f>
        <v>#REF!</v>
      </c>
      <c r="AN318" s="412" t="e">
        <f>IF(#REF!&gt;0,#REF!*#REF!/1000,"")</f>
        <v>#REF!</v>
      </c>
      <c r="AO318" s="413" t="e">
        <f>IF(OR(#REF!="●",#REF!="●",#REF!="●"),"",IF(#REF!="","",#REF!))</f>
        <v>#REF!</v>
      </c>
      <c r="AP318" s="413" t="e">
        <f>IF(OR(#REF!="●",#REF!="●",#REF!="●"),"",IF(#REF!="","",#REF!))</f>
        <v>#REF!</v>
      </c>
      <c r="AQ318" s="412" t="e">
        <f>IF(ISNA(L318),"",L318*#REF!)</f>
        <v>#REF!</v>
      </c>
      <c r="AR318" s="412" t="e">
        <f>IF(ISNA(M318),"",M318*#REF!)</f>
        <v>#REF!</v>
      </c>
      <c r="AS318" s="414" t="e">
        <f>IF(#REF!&gt;0,DQ$6,"")</f>
        <v>#REF!</v>
      </c>
      <c r="AT318" s="95" t="e">
        <f>IF(#REF!="","",VLOOKUP(#REF!,#REF!,7,0))</f>
        <v>#REF!</v>
      </c>
      <c r="AU318" s="201" t="e">
        <f>IF(OR(#REF!="",AT318=""),"",ROUND(#REF!/10^3*AT318,3))</f>
        <v>#REF!</v>
      </c>
      <c r="AV318" s="201" t="e">
        <f>IF(#REF!&gt;0,#REF!*#REF!/1000,"")</f>
        <v>#REF!</v>
      </c>
      <c r="AW318" s="201" t="e">
        <f>IF(#REF!&gt;0,#REF!*#REF!/1000,"")</f>
        <v>#REF!</v>
      </c>
      <c r="AX318" s="74" t="e">
        <f t="shared" si="59"/>
        <v>#REF!</v>
      </c>
      <c r="AY318" s="74" t="e">
        <f t="shared" si="60"/>
        <v>#REF!</v>
      </c>
      <c r="AZ318" s="201" t="e">
        <f>IF(ISNA(AX318),"",AX318*#REF!)</f>
        <v>#REF!</v>
      </c>
      <c r="BA318" s="201" t="e">
        <f>IF(ISNA(AY318),"",AY318*#REF!)</f>
        <v>#REF!</v>
      </c>
      <c r="BB318" s="78" t="e">
        <f>IF(#REF!&gt;0,DQ$40,"")</f>
        <v>#REF!</v>
      </c>
      <c r="BC318" s="99"/>
      <c r="BD318" s="650"/>
      <c r="BE318" s="652" t="e">
        <f>IF(OR(#REF!="",F318=""),"",ROUND(#REF!/10^3*F318,3))</f>
        <v>#REF!</v>
      </c>
      <c r="BF318" s="412" t="e">
        <f>IF(#REF!&gt;0,#REF!*#REF!/1000,"")</f>
        <v>#REF!</v>
      </c>
      <c r="BG318" s="412" t="e">
        <f>IF(#REF!&gt;0,#REF!*#REF!/1000,"")</f>
        <v>#REF!</v>
      </c>
      <c r="BH318" s="413" t="e">
        <f>IF(OR(#REF!="●",#REF!="●",#REF!="●",#REF!="●"),"",IF(#REF!="","",#REF!))</f>
        <v>#REF!</v>
      </c>
      <c r="BI318" s="413" t="e">
        <f>IF(OR(#REF!="●",#REF!="●",#REF!="●",#REF!="●"),"",IF(#REF!="","",#REF!))</f>
        <v>#REF!</v>
      </c>
      <c r="BJ318" s="412" t="e">
        <f>IF(ISNA(L318),"",L318*#REF!)</f>
        <v>#REF!</v>
      </c>
      <c r="BK318" s="412" t="e">
        <f>IF(ISNA(M318),"",M318*#REF!)</f>
        <v>#REF!</v>
      </c>
      <c r="BL318" s="415" t="e">
        <f>IF(#REF!&gt;0,DQ$6,"")</f>
        <v>#REF!</v>
      </c>
      <c r="BM318" s="361" t="e">
        <f>IF(#REF!="","",VLOOKUP(#REF!,#REF!,7,0))</f>
        <v>#REF!</v>
      </c>
      <c r="BN318" s="201" t="e">
        <f>IF(OR(#REF!="",BM318=""),"",ROUND(#REF!/10^3*BM318,3))</f>
        <v>#REF!</v>
      </c>
      <c r="BO318" s="201" t="e">
        <f>IF(#REF!&gt;0,#REF!*#REF!/1000,"")</f>
        <v>#REF!</v>
      </c>
      <c r="BP318" s="201" t="e">
        <f>IF(#REF!&gt;0,#REF!*#REF!/1000,"")</f>
        <v>#REF!</v>
      </c>
      <c r="BQ318" s="74" t="e">
        <f t="shared" si="61"/>
        <v>#REF!</v>
      </c>
      <c r="BR318" s="74" t="e">
        <f t="shared" si="62"/>
        <v>#REF!</v>
      </c>
      <c r="BS318" s="201" t="e">
        <f>IF(ISNA(BQ318),"",BQ318*#REF!)</f>
        <v>#REF!</v>
      </c>
      <c r="BT318" s="201" t="e">
        <f>IF(ISNA(BR318),"",BR318*#REF!)</f>
        <v>#REF!</v>
      </c>
      <c r="BU318" s="78" t="e">
        <f>IF(#REF!&gt;0,DQ$57,"")</f>
        <v>#REF!</v>
      </c>
      <c r="BV318" s="99"/>
      <c r="BW318" s="411"/>
      <c r="BX318" s="412" t="e">
        <f>IF(OR(#REF!="",F318=""),"",ROUND(#REF!/10^3*F318,3))</f>
        <v>#REF!</v>
      </c>
      <c r="BY318" s="412" t="e">
        <f>IF(#REF!&gt;0,#REF!*#REF!/1000,"")</f>
        <v>#REF!</v>
      </c>
      <c r="BZ318" s="412" t="e">
        <f>IF(#REF!&gt;0,#REF!*#REF!/1000,"")</f>
        <v>#REF!</v>
      </c>
      <c r="CA318" s="413" t="e">
        <f>IF(OR(#REF!="●",#REF!="●",#REF!="●",#REF!="●",#REF!="●"),"",IF(#REF!="","",#REF!))</f>
        <v>#REF!</v>
      </c>
      <c r="CB318" s="413" t="e">
        <f>IF(OR(#REF!="●",#REF!="●",#REF!="●",#REF!="●",#REF!="●"),"",IF(#REF!="","",#REF!))</f>
        <v>#REF!</v>
      </c>
      <c r="CC318" s="412" t="e">
        <f>IF(ISNA(L318),"",L318*#REF!)</f>
        <v>#REF!</v>
      </c>
      <c r="CD318" s="412" t="e">
        <f>IF(ISNA(M318),"",M318*#REF!)</f>
        <v>#REF!</v>
      </c>
      <c r="CE318" s="415" t="e">
        <f>IF(#REF!&gt;0,DQ$6,"")</f>
        <v>#REF!</v>
      </c>
      <c r="CF318" s="361" t="e">
        <f>IF(#REF!="","",VLOOKUP(#REF!,#REF!,7,0))</f>
        <v>#REF!</v>
      </c>
      <c r="CG318" s="201" t="e">
        <f>IF(OR(#REF!="",CF318=""),"",ROUND(#REF!/10^3*CF318,3))</f>
        <v>#REF!</v>
      </c>
      <c r="CH318" s="201" t="e">
        <f>IF(#REF!&gt;0,#REF!*#REF!/1000,"")</f>
        <v>#REF!</v>
      </c>
      <c r="CI318" s="201" t="e">
        <f>IF(#REF!&gt;0,#REF!*#REF!/1000,"")</f>
        <v>#REF!</v>
      </c>
      <c r="CJ318" s="74" t="e">
        <f t="shared" si="63"/>
        <v>#REF!</v>
      </c>
      <c r="CK318" s="74" t="e">
        <f t="shared" si="64"/>
        <v>#REF!</v>
      </c>
      <c r="CL318" s="201" t="e">
        <f>IF(ISNA(CJ318),"",CJ318*#REF!)</f>
        <v>#REF!</v>
      </c>
      <c r="CM318" s="201" t="e">
        <f>IF(ISNA(CK318),"",CK318*#REF!)</f>
        <v>#REF!</v>
      </c>
      <c r="CN318" s="101" t="e">
        <f>IF(#REF!&gt;0,DQ$57,"")</f>
        <v>#REF!</v>
      </c>
      <c r="CO318" s="84"/>
      <c r="CP318" s="2"/>
      <c r="CQ318" s="2"/>
      <c r="CR318" s="2"/>
      <c r="CS318" s="2"/>
      <c r="CT318" s="2"/>
      <c r="CU318" s="2"/>
      <c r="CV318" s="2"/>
      <c r="CX318" s="2"/>
      <c r="CY318" s="2"/>
      <c r="CZ318" s="2"/>
      <c r="DA318" s="2"/>
      <c r="DB318" s="2"/>
      <c r="DC318" s="2"/>
      <c r="DD318" s="2"/>
      <c r="DE318" s="2"/>
      <c r="DF318" s="2"/>
      <c r="DG318" s="2"/>
      <c r="DJ318" s="4"/>
    </row>
    <row r="319" spans="2:115" ht="18" customHeight="1">
      <c r="B319" s="151" t="e">
        <f>IF(#REF!="","",VLOOKUP(#REF!,$CX$11:$DG$26,9,0))</f>
        <v>#REF!</v>
      </c>
      <c r="C319" s="64" t="e">
        <f>IF(#REF!="",0,VLOOKUP(#REF!,$CP$11:$CQ$16,2,0))</f>
        <v>#REF!</v>
      </c>
      <c r="D319" s="65" t="e">
        <f>IF(#REF!="",0,VLOOKUP(#REF!,$CX$11:$CY$26,2,0))</f>
        <v>#REF!</v>
      </c>
      <c r="E319" s="152" t="e">
        <f t="shared" si="54"/>
        <v>#REF!</v>
      </c>
      <c r="F319" s="155" t="e">
        <f>IF(#REF!="","",VLOOKUP(#REF!,#REF!,7,0))</f>
        <v>#REF!</v>
      </c>
      <c r="G319" s="201" t="e">
        <f>IF(OR(#REF!="",F319=""),"",ROUND(#REF!/10^3*F319,3))</f>
        <v>#REF!</v>
      </c>
      <c r="H319" s="201" t="e">
        <f>IF(#REF!&gt;0,#REF!*#REF!/1000,"")</f>
        <v>#REF!</v>
      </c>
      <c r="I319" s="201" t="e">
        <f>IF(#REF!&gt;0,#REF!*#REF!/1000,"")</f>
        <v>#REF!</v>
      </c>
      <c r="J319" s="51" t="e">
        <f>IF(#REF!="●","",IF(#REF!="","",#REF!))</f>
        <v>#REF!</v>
      </c>
      <c r="K319" s="51" t="e">
        <f>IF(#REF!="●","",IF(#REF!="","",#REF!))</f>
        <v>#REF!</v>
      </c>
      <c r="L319" s="74" t="e">
        <f t="shared" si="55"/>
        <v>#REF!</v>
      </c>
      <c r="M319" s="74" t="e">
        <f t="shared" si="56"/>
        <v>#REF!</v>
      </c>
      <c r="N319" s="201" t="e">
        <f>IF(ISNA(L319),"",L319*#REF!)</f>
        <v>#REF!</v>
      </c>
      <c r="O319" s="201" t="e">
        <f>IF(ISNA(M319),"",M319*#REF!)</f>
        <v>#REF!</v>
      </c>
      <c r="P319" s="78" t="e">
        <f>IF(#REF!&gt;0,DQ$6,"")</f>
        <v>#REF!</v>
      </c>
      <c r="Q319" s="99"/>
      <c r="R319" s="411"/>
      <c r="S319" s="412" t="e">
        <f>IF(OR(#REF!="",F319=""),"",ROUND(#REF!/10^3*F319,3))</f>
        <v>#REF!</v>
      </c>
      <c r="T319" s="412" t="e">
        <f>IF(#REF!&gt;0,#REF!*#REF!/1000,"")</f>
        <v>#REF!</v>
      </c>
      <c r="U319" s="412" t="e">
        <f>IF(#REF!&gt;0,#REF!*#REF!/1000,"")</f>
        <v>#REF!</v>
      </c>
      <c r="V319" s="413" t="e">
        <f>IF(OR(#REF!="●",#REF!="●"),"",IF(#REF!="","",#REF!))</f>
        <v>#REF!</v>
      </c>
      <c r="W319" s="413" t="e">
        <f>IF(OR(#REF!="●",#REF!="●"),"",IF(#REF!="","",#REF!))</f>
        <v>#REF!</v>
      </c>
      <c r="X319" s="412" t="e">
        <f>IF(ISNA(L319),"",L319*#REF!)</f>
        <v>#REF!</v>
      </c>
      <c r="Y319" s="412" t="e">
        <f>IF(ISNA(M319),"",M319*#REF!)</f>
        <v>#REF!</v>
      </c>
      <c r="Z319" s="414" t="e">
        <f>IF(#REF!&gt;0,DQ$6,"")</f>
        <v>#REF!</v>
      </c>
      <c r="AA319" s="95" t="e">
        <f>IF(#REF!="","",VLOOKUP(#REF!,#REF!,7,0))</f>
        <v>#REF!</v>
      </c>
      <c r="AB319" s="201" t="e">
        <f>IF(OR(#REF!="",AA319=""),"",ROUND(#REF!/10^3*AA319,3))</f>
        <v>#REF!</v>
      </c>
      <c r="AC319" s="201" t="e">
        <f>IF(#REF!&gt;0,#REF!*#REF!/1000,"")</f>
        <v>#REF!</v>
      </c>
      <c r="AD319" s="201" t="e">
        <f>IF(#REF!&gt;0,#REF!*#REF!/1000,"")</f>
        <v>#REF!</v>
      </c>
      <c r="AE319" s="74" t="e">
        <f t="shared" si="57"/>
        <v>#REF!</v>
      </c>
      <c r="AF319" s="74" t="e">
        <f t="shared" si="58"/>
        <v>#REF!</v>
      </c>
      <c r="AG319" s="201" t="e">
        <f>IF(ISNA(AE319),"",AE319*#REF!)</f>
        <v>#REF!</v>
      </c>
      <c r="AH319" s="201" t="e">
        <f>IF(ISNA(AF319),"",AF319*#REF!)</f>
        <v>#REF!</v>
      </c>
      <c r="AI319" s="78" t="e">
        <f>IF(#REF!&gt;0,DQ$23,"")</f>
        <v>#REF!</v>
      </c>
      <c r="AJ319" s="99"/>
      <c r="AK319" s="411"/>
      <c r="AL319" s="412" t="e">
        <f>IF(OR(#REF!="",F319=""),"",ROUND(#REF!/10^3*F319,3))</f>
        <v>#REF!</v>
      </c>
      <c r="AM319" s="412" t="e">
        <f>IF(#REF!&gt;0,#REF!*#REF!/1000,"")</f>
        <v>#REF!</v>
      </c>
      <c r="AN319" s="412" t="e">
        <f>IF(#REF!&gt;0,#REF!*#REF!/1000,"")</f>
        <v>#REF!</v>
      </c>
      <c r="AO319" s="413" t="e">
        <f>IF(OR(#REF!="●",#REF!="●",#REF!="●"),"",IF(#REF!="","",#REF!))</f>
        <v>#REF!</v>
      </c>
      <c r="AP319" s="413" t="e">
        <f>IF(OR(#REF!="●",#REF!="●",#REF!="●"),"",IF(#REF!="","",#REF!))</f>
        <v>#REF!</v>
      </c>
      <c r="AQ319" s="412" t="e">
        <f>IF(ISNA(L319),"",L319*#REF!)</f>
        <v>#REF!</v>
      </c>
      <c r="AR319" s="412" t="e">
        <f>IF(ISNA(M319),"",M319*#REF!)</f>
        <v>#REF!</v>
      </c>
      <c r="AS319" s="414" t="e">
        <f>IF(#REF!&gt;0,DQ$6,"")</f>
        <v>#REF!</v>
      </c>
      <c r="AT319" s="95" t="e">
        <f>IF(#REF!="","",VLOOKUP(#REF!,#REF!,7,0))</f>
        <v>#REF!</v>
      </c>
      <c r="AU319" s="201" t="e">
        <f>IF(OR(#REF!="",AT319=""),"",ROUND(#REF!/10^3*AT319,3))</f>
        <v>#REF!</v>
      </c>
      <c r="AV319" s="201" t="e">
        <f>IF(#REF!&gt;0,#REF!*#REF!/1000,"")</f>
        <v>#REF!</v>
      </c>
      <c r="AW319" s="201" t="e">
        <f>IF(#REF!&gt;0,#REF!*#REF!/1000,"")</f>
        <v>#REF!</v>
      </c>
      <c r="AX319" s="74" t="e">
        <f t="shared" si="59"/>
        <v>#REF!</v>
      </c>
      <c r="AY319" s="74" t="e">
        <f t="shared" si="60"/>
        <v>#REF!</v>
      </c>
      <c r="AZ319" s="201" t="e">
        <f>IF(ISNA(AX319),"",AX319*#REF!)</f>
        <v>#REF!</v>
      </c>
      <c r="BA319" s="201" t="e">
        <f>IF(ISNA(AY319),"",AY319*#REF!)</f>
        <v>#REF!</v>
      </c>
      <c r="BB319" s="78" t="e">
        <f>IF(#REF!&gt;0,DQ$40,"")</f>
        <v>#REF!</v>
      </c>
      <c r="BC319" s="99"/>
      <c r="BD319" s="650"/>
      <c r="BE319" s="652" t="e">
        <f>IF(OR(#REF!="",F319=""),"",ROUND(#REF!/10^3*F319,3))</f>
        <v>#REF!</v>
      </c>
      <c r="BF319" s="412" t="e">
        <f>IF(#REF!&gt;0,#REF!*#REF!/1000,"")</f>
        <v>#REF!</v>
      </c>
      <c r="BG319" s="412" t="e">
        <f>IF(#REF!&gt;0,#REF!*#REF!/1000,"")</f>
        <v>#REF!</v>
      </c>
      <c r="BH319" s="413" t="e">
        <f>IF(OR(#REF!="●",#REF!="●",#REF!="●",#REF!="●"),"",IF(#REF!="","",#REF!))</f>
        <v>#REF!</v>
      </c>
      <c r="BI319" s="413" t="e">
        <f>IF(OR(#REF!="●",#REF!="●",#REF!="●",#REF!="●"),"",IF(#REF!="","",#REF!))</f>
        <v>#REF!</v>
      </c>
      <c r="BJ319" s="412" t="e">
        <f>IF(ISNA(L319),"",L319*#REF!)</f>
        <v>#REF!</v>
      </c>
      <c r="BK319" s="412" t="e">
        <f>IF(ISNA(M319),"",M319*#REF!)</f>
        <v>#REF!</v>
      </c>
      <c r="BL319" s="415" t="e">
        <f>IF(#REF!&gt;0,DQ$6,"")</f>
        <v>#REF!</v>
      </c>
      <c r="BM319" s="361" t="e">
        <f>IF(#REF!="","",VLOOKUP(#REF!,#REF!,7,0))</f>
        <v>#REF!</v>
      </c>
      <c r="BN319" s="201" t="e">
        <f>IF(OR(#REF!="",BM319=""),"",ROUND(#REF!/10^3*BM319,3))</f>
        <v>#REF!</v>
      </c>
      <c r="BO319" s="201" t="e">
        <f>IF(#REF!&gt;0,#REF!*#REF!/1000,"")</f>
        <v>#REF!</v>
      </c>
      <c r="BP319" s="201" t="e">
        <f>IF(#REF!&gt;0,#REF!*#REF!/1000,"")</f>
        <v>#REF!</v>
      </c>
      <c r="BQ319" s="74" t="e">
        <f t="shared" si="61"/>
        <v>#REF!</v>
      </c>
      <c r="BR319" s="74" t="e">
        <f t="shared" si="62"/>
        <v>#REF!</v>
      </c>
      <c r="BS319" s="201" t="e">
        <f>IF(ISNA(BQ319),"",BQ319*#REF!)</f>
        <v>#REF!</v>
      </c>
      <c r="BT319" s="201" t="e">
        <f>IF(ISNA(BR319),"",BR319*#REF!)</f>
        <v>#REF!</v>
      </c>
      <c r="BU319" s="78" t="e">
        <f>IF(#REF!&gt;0,DQ$57,"")</f>
        <v>#REF!</v>
      </c>
      <c r="BV319" s="99"/>
      <c r="BW319" s="411"/>
      <c r="BX319" s="412" t="e">
        <f>IF(OR(#REF!="",F319=""),"",ROUND(#REF!/10^3*F319,3))</f>
        <v>#REF!</v>
      </c>
      <c r="BY319" s="412" t="e">
        <f>IF(#REF!&gt;0,#REF!*#REF!/1000,"")</f>
        <v>#REF!</v>
      </c>
      <c r="BZ319" s="412" t="e">
        <f>IF(#REF!&gt;0,#REF!*#REF!/1000,"")</f>
        <v>#REF!</v>
      </c>
      <c r="CA319" s="413" t="e">
        <f>IF(OR(#REF!="●",#REF!="●",#REF!="●",#REF!="●",#REF!="●"),"",IF(#REF!="","",#REF!))</f>
        <v>#REF!</v>
      </c>
      <c r="CB319" s="413" t="e">
        <f>IF(OR(#REF!="●",#REF!="●",#REF!="●",#REF!="●",#REF!="●"),"",IF(#REF!="","",#REF!))</f>
        <v>#REF!</v>
      </c>
      <c r="CC319" s="412" t="e">
        <f>IF(ISNA(L319),"",L319*#REF!)</f>
        <v>#REF!</v>
      </c>
      <c r="CD319" s="412" t="e">
        <f>IF(ISNA(M319),"",M319*#REF!)</f>
        <v>#REF!</v>
      </c>
      <c r="CE319" s="415" t="e">
        <f>IF(#REF!&gt;0,DQ$6,"")</f>
        <v>#REF!</v>
      </c>
      <c r="CF319" s="361" t="e">
        <f>IF(#REF!="","",VLOOKUP(#REF!,#REF!,7,0))</f>
        <v>#REF!</v>
      </c>
      <c r="CG319" s="201" t="e">
        <f>IF(OR(#REF!="",CF319=""),"",ROUND(#REF!/10^3*CF319,3))</f>
        <v>#REF!</v>
      </c>
      <c r="CH319" s="201" t="e">
        <f>IF(#REF!&gt;0,#REF!*#REF!/1000,"")</f>
        <v>#REF!</v>
      </c>
      <c r="CI319" s="201" t="e">
        <f>IF(#REF!&gt;0,#REF!*#REF!/1000,"")</f>
        <v>#REF!</v>
      </c>
      <c r="CJ319" s="74" t="e">
        <f t="shared" si="63"/>
        <v>#REF!</v>
      </c>
      <c r="CK319" s="74" t="e">
        <f t="shared" si="64"/>
        <v>#REF!</v>
      </c>
      <c r="CL319" s="201" t="e">
        <f>IF(ISNA(CJ319),"",CJ319*#REF!)</f>
        <v>#REF!</v>
      </c>
      <c r="CM319" s="201" t="e">
        <f>IF(ISNA(CK319),"",CK319*#REF!)</f>
        <v>#REF!</v>
      </c>
      <c r="CN319" s="101" t="e">
        <f>IF(#REF!&gt;0,DQ$57,"")</f>
        <v>#REF!</v>
      </c>
      <c r="CO319" s="84"/>
      <c r="CP319" s="2"/>
      <c r="CQ319" s="2"/>
      <c r="CR319" s="2"/>
      <c r="CS319" s="2"/>
      <c r="CT319" s="2"/>
      <c r="CU319" s="2"/>
      <c r="CV319" s="2"/>
      <c r="CX319" s="2"/>
      <c r="CY319" s="2"/>
      <c r="CZ319" s="2"/>
      <c r="DA319" s="2"/>
      <c r="DB319" s="2"/>
      <c r="DC319" s="2"/>
      <c r="DD319" s="2"/>
      <c r="DE319" s="2"/>
      <c r="DF319" s="2"/>
      <c r="DG319" s="2"/>
      <c r="DJ319" s="4"/>
    </row>
    <row r="320" spans="2:115" ht="18" customHeight="1">
      <c r="B320" s="151" t="e">
        <f>IF(#REF!="","",VLOOKUP(#REF!,$CX$11:$DG$26,9,0))</f>
        <v>#REF!</v>
      </c>
      <c r="C320" s="64" t="e">
        <f>IF(#REF!="",0,VLOOKUP(#REF!,$CP$11:$CQ$16,2,0))</f>
        <v>#REF!</v>
      </c>
      <c r="D320" s="65" t="e">
        <f>IF(#REF!="",0,VLOOKUP(#REF!,$CX$11:$CY$26,2,0))</f>
        <v>#REF!</v>
      </c>
      <c r="E320" s="152" t="e">
        <f t="shared" si="54"/>
        <v>#REF!</v>
      </c>
      <c r="F320" s="155" t="e">
        <f>IF(#REF!="","",VLOOKUP(#REF!,#REF!,7,0))</f>
        <v>#REF!</v>
      </c>
      <c r="G320" s="201" t="e">
        <f>IF(OR(#REF!="",F320=""),"",ROUND(#REF!/10^3*F320,3))</f>
        <v>#REF!</v>
      </c>
      <c r="H320" s="201" t="e">
        <f>IF(#REF!&gt;0,#REF!*#REF!/1000,"")</f>
        <v>#REF!</v>
      </c>
      <c r="I320" s="201" t="e">
        <f>IF(#REF!&gt;0,#REF!*#REF!/1000,"")</f>
        <v>#REF!</v>
      </c>
      <c r="J320" s="51" t="e">
        <f>IF(#REF!="●","",IF(#REF!="","",#REF!))</f>
        <v>#REF!</v>
      </c>
      <c r="K320" s="51" t="e">
        <f>IF(#REF!="●","",IF(#REF!="","",#REF!))</f>
        <v>#REF!</v>
      </c>
      <c r="L320" s="74" t="e">
        <f t="shared" si="55"/>
        <v>#REF!</v>
      </c>
      <c r="M320" s="74" t="e">
        <f t="shared" si="56"/>
        <v>#REF!</v>
      </c>
      <c r="N320" s="201" t="e">
        <f>IF(ISNA(L320),"",L320*#REF!)</f>
        <v>#REF!</v>
      </c>
      <c r="O320" s="201" t="e">
        <f>IF(ISNA(M320),"",M320*#REF!)</f>
        <v>#REF!</v>
      </c>
      <c r="P320" s="78" t="e">
        <f>IF(#REF!&gt;0,DQ$6,"")</f>
        <v>#REF!</v>
      </c>
      <c r="Q320" s="99"/>
      <c r="R320" s="411"/>
      <c r="S320" s="412" t="e">
        <f>IF(OR(#REF!="",F320=""),"",ROUND(#REF!/10^3*F320,3))</f>
        <v>#REF!</v>
      </c>
      <c r="T320" s="412" t="e">
        <f>IF(#REF!&gt;0,#REF!*#REF!/1000,"")</f>
        <v>#REF!</v>
      </c>
      <c r="U320" s="412" t="e">
        <f>IF(#REF!&gt;0,#REF!*#REF!/1000,"")</f>
        <v>#REF!</v>
      </c>
      <c r="V320" s="413" t="e">
        <f>IF(OR(#REF!="●",#REF!="●"),"",IF(#REF!="","",#REF!))</f>
        <v>#REF!</v>
      </c>
      <c r="W320" s="413" t="e">
        <f>IF(OR(#REF!="●",#REF!="●"),"",IF(#REF!="","",#REF!))</f>
        <v>#REF!</v>
      </c>
      <c r="X320" s="412" t="e">
        <f>IF(ISNA(L320),"",L320*#REF!)</f>
        <v>#REF!</v>
      </c>
      <c r="Y320" s="412" t="e">
        <f>IF(ISNA(M320),"",M320*#REF!)</f>
        <v>#REF!</v>
      </c>
      <c r="Z320" s="414" t="e">
        <f>IF(#REF!&gt;0,DQ$6,"")</f>
        <v>#REF!</v>
      </c>
      <c r="AA320" s="95" t="e">
        <f>IF(#REF!="","",VLOOKUP(#REF!,#REF!,7,0))</f>
        <v>#REF!</v>
      </c>
      <c r="AB320" s="201" t="e">
        <f>IF(OR(#REF!="",AA320=""),"",ROUND(#REF!/10^3*AA320,3))</f>
        <v>#REF!</v>
      </c>
      <c r="AC320" s="201" t="e">
        <f>IF(#REF!&gt;0,#REF!*#REF!/1000,"")</f>
        <v>#REF!</v>
      </c>
      <c r="AD320" s="201" t="e">
        <f>IF(#REF!&gt;0,#REF!*#REF!/1000,"")</f>
        <v>#REF!</v>
      </c>
      <c r="AE320" s="74" t="e">
        <f t="shared" si="57"/>
        <v>#REF!</v>
      </c>
      <c r="AF320" s="74" t="e">
        <f t="shared" si="58"/>
        <v>#REF!</v>
      </c>
      <c r="AG320" s="201" t="e">
        <f>IF(ISNA(AE320),"",AE320*#REF!)</f>
        <v>#REF!</v>
      </c>
      <c r="AH320" s="201" t="e">
        <f>IF(ISNA(AF320),"",AF320*#REF!)</f>
        <v>#REF!</v>
      </c>
      <c r="AI320" s="78" t="e">
        <f>IF(#REF!&gt;0,DQ$23,"")</f>
        <v>#REF!</v>
      </c>
      <c r="AJ320" s="99"/>
      <c r="AK320" s="411"/>
      <c r="AL320" s="412" t="e">
        <f>IF(OR(#REF!="",F320=""),"",ROUND(#REF!/10^3*F320,3))</f>
        <v>#REF!</v>
      </c>
      <c r="AM320" s="412" t="e">
        <f>IF(#REF!&gt;0,#REF!*#REF!/1000,"")</f>
        <v>#REF!</v>
      </c>
      <c r="AN320" s="412" t="e">
        <f>IF(#REF!&gt;0,#REF!*#REF!/1000,"")</f>
        <v>#REF!</v>
      </c>
      <c r="AO320" s="413" t="e">
        <f>IF(OR(#REF!="●",#REF!="●",#REF!="●"),"",IF(#REF!="","",#REF!))</f>
        <v>#REF!</v>
      </c>
      <c r="AP320" s="413" t="e">
        <f>IF(OR(#REF!="●",#REF!="●",#REF!="●"),"",IF(#REF!="","",#REF!))</f>
        <v>#REF!</v>
      </c>
      <c r="AQ320" s="412" t="e">
        <f>IF(ISNA(L320),"",L320*#REF!)</f>
        <v>#REF!</v>
      </c>
      <c r="AR320" s="412" t="e">
        <f>IF(ISNA(M320),"",M320*#REF!)</f>
        <v>#REF!</v>
      </c>
      <c r="AS320" s="414" t="e">
        <f>IF(#REF!&gt;0,DQ$6,"")</f>
        <v>#REF!</v>
      </c>
      <c r="AT320" s="95" t="e">
        <f>IF(#REF!="","",VLOOKUP(#REF!,#REF!,7,0))</f>
        <v>#REF!</v>
      </c>
      <c r="AU320" s="201" t="e">
        <f>IF(OR(#REF!="",AT320=""),"",ROUND(#REF!/10^3*AT320,3))</f>
        <v>#REF!</v>
      </c>
      <c r="AV320" s="201" t="e">
        <f>IF(#REF!&gt;0,#REF!*#REF!/1000,"")</f>
        <v>#REF!</v>
      </c>
      <c r="AW320" s="201" t="e">
        <f>IF(#REF!&gt;0,#REF!*#REF!/1000,"")</f>
        <v>#REF!</v>
      </c>
      <c r="AX320" s="74" t="e">
        <f t="shared" si="59"/>
        <v>#REF!</v>
      </c>
      <c r="AY320" s="74" t="e">
        <f t="shared" si="60"/>
        <v>#REF!</v>
      </c>
      <c r="AZ320" s="201" t="e">
        <f>IF(ISNA(AX320),"",AX320*#REF!)</f>
        <v>#REF!</v>
      </c>
      <c r="BA320" s="201" t="e">
        <f>IF(ISNA(AY320),"",AY320*#REF!)</f>
        <v>#REF!</v>
      </c>
      <c r="BB320" s="78" t="e">
        <f>IF(#REF!&gt;0,DQ$40,"")</f>
        <v>#REF!</v>
      </c>
      <c r="BC320" s="99"/>
      <c r="BD320" s="650"/>
      <c r="BE320" s="652" t="e">
        <f>IF(OR(#REF!="",F320=""),"",ROUND(#REF!/10^3*F320,3))</f>
        <v>#REF!</v>
      </c>
      <c r="BF320" s="412" t="e">
        <f>IF(#REF!&gt;0,#REF!*#REF!/1000,"")</f>
        <v>#REF!</v>
      </c>
      <c r="BG320" s="412" t="e">
        <f>IF(#REF!&gt;0,#REF!*#REF!/1000,"")</f>
        <v>#REF!</v>
      </c>
      <c r="BH320" s="413" t="e">
        <f>IF(OR(#REF!="●",#REF!="●",#REF!="●",#REF!="●"),"",IF(#REF!="","",#REF!))</f>
        <v>#REF!</v>
      </c>
      <c r="BI320" s="413" t="e">
        <f>IF(OR(#REF!="●",#REF!="●",#REF!="●",#REF!="●"),"",IF(#REF!="","",#REF!))</f>
        <v>#REF!</v>
      </c>
      <c r="BJ320" s="412" t="e">
        <f>IF(ISNA(L320),"",L320*#REF!)</f>
        <v>#REF!</v>
      </c>
      <c r="BK320" s="412" t="e">
        <f>IF(ISNA(M320),"",M320*#REF!)</f>
        <v>#REF!</v>
      </c>
      <c r="BL320" s="415" t="e">
        <f>IF(#REF!&gt;0,DQ$6,"")</f>
        <v>#REF!</v>
      </c>
      <c r="BM320" s="361" t="e">
        <f>IF(#REF!="","",VLOOKUP(#REF!,#REF!,7,0))</f>
        <v>#REF!</v>
      </c>
      <c r="BN320" s="201" t="e">
        <f>IF(OR(#REF!="",BM320=""),"",ROUND(#REF!/10^3*BM320,3))</f>
        <v>#REF!</v>
      </c>
      <c r="BO320" s="201" t="e">
        <f>IF(#REF!&gt;0,#REF!*#REF!/1000,"")</f>
        <v>#REF!</v>
      </c>
      <c r="BP320" s="201" t="e">
        <f>IF(#REF!&gt;0,#REF!*#REF!/1000,"")</f>
        <v>#REF!</v>
      </c>
      <c r="BQ320" s="74" t="e">
        <f t="shared" si="61"/>
        <v>#REF!</v>
      </c>
      <c r="BR320" s="74" t="e">
        <f t="shared" si="62"/>
        <v>#REF!</v>
      </c>
      <c r="BS320" s="201" t="e">
        <f>IF(ISNA(BQ320),"",BQ320*#REF!)</f>
        <v>#REF!</v>
      </c>
      <c r="BT320" s="201" t="e">
        <f>IF(ISNA(BR320),"",BR320*#REF!)</f>
        <v>#REF!</v>
      </c>
      <c r="BU320" s="78" t="e">
        <f>IF(#REF!&gt;0,DQ$57,"")</f>
        <v>#REF!</v>
      </c>
      <c r="BV320" s="99"/>
      <c r="BW320" s="411"/>
      <c r="BX320" s="412" t="e">
        <f>IF(OR(#REF!="",F320=""),"",ROUND(#REF!/10^3*F320,3))</f>
        <v>#REF!</v>
      </c>
      <c r="BY320" s="412" t="e">
        <f>IF(#REF!&gt;0,#REF!*#REF!/1000,"")</f>
        <v>#REF!</v>
      </c>
      <c r="BZ320" s="412" t="e">
        <f>IF(#REF!&gt;0,#REF!*#REF!/1000,"")</f>
        <v>#REF!</v>
      </c>
      <c r="CA320" s="413" t="e">
        <f>IF(OR(#REF!="●",#REF!="●",#REF!="●",#REF!="●",#REF!="●"),"",IF(#REF!="","",#REF!))</f>
        <v>#REF!</v>
      </c>
      <c r="CB320" s="413" t="e">
        <f>IF(OR(#REF!="●",#REF!="●",#REF!="●",#REF!="●",#REF!="●"),"",IF(#REF!="","",#REF!))</f>
        <v>#REF!</v>
      </c>
      <c r="CC320" s="412" t="e">
        <f>IF(ISNA(L320),"",L320*#REF!)</f>
        <v>#REF!</v>
      </c>
      <c r="CD320" s="412" t="e">
        <f>IF(ISNA(M320),"",M320*#REF!)</f>
        <v>#REF!</v>
      </c>
      <c r="CE320" s="415" t="e">
        <f>IF(#REF!&gt;0,DQ$6,"")</f>
        <v>#REF!</v>
      </c>
      <c r="CF320" s="361" t="e">
        <f>IF(#REF!="","",VLOOKUP(#REF!,#REF!,7,0))</f>
        <v>#REF!</v>
      </c>
      <c r="CG320" s="201" t="e">
        <f>IF(OR(#REF!="",CF320=""),"",ROUND(#REF!/10^3*CF320,3))</f>
        <v>#REF!</v>
      </c>
      <c r="CH320" s="201" t="e">
        <f>IF(#REF!&gt;0,#REF!*#REF!/1000,"")</f>
        <v>#REF!</v>
      </c>
      <c r="CI320" s="201" t="e">
        <f>IF(#REF!&gt;0,#REF!*#REF!/1000,"")</f>
        <v>#REF!</v>
      </c>
      <c r="CJ320" s="74" t="e">
        <f t="shared" si="63"/>
        <v>#REF!</v>
      </c>
      <c r="CK320" s="74" t="e">
        <f t="shared" si="64"/>
        <v>#REF!</v>
      </c>
      <c r="CL320" s="201" t="e">
        <f>IF(ISNA(CJ320),"",CJ320*#REF!)</f>
        <v>#REF!</v>
      </c>
      <c r="CM320" s="201" t="e">
        <f>IF(ISNA(CK320),"",CK320*#REF!)</f>
        <v>#REF!</v>
      </c>
      <c r="CN320" s="101" t="e">
        <f>IF(#REF!&gt;0,DQ$57,"")</f>
        <v>#REF!</v>
      </c>
      <c r="CO320" s="84"/>
      <c r="CP320" s="2"/>
      <c r="CQ320" s="2"/>
      <c r="CR320" s="2"/>
      <c r="CS320" s="2"/>
      <c r="CT320" s="2"/>
      <c r="CU320" s="2"/>
      <c r="CV320" s="2"/>
      <c r="CX320" s="2"/>
      <c r="CY320" s="2"/>
      <c r="CZ320" s="2"/>
      <c r="DA320" s="2"/>
      <c r="DB320" s="2"/>
      <c r="DC320" s="2"/>
      <c r="DD320" s="2"/>
      <c r="DE320" s="2"/>
      <c r="DF320" s="2"/>
      <c r="DG320" s="2"/>
    </row>
    <row r="321" spans="2:121" ht="18" customHeight="1">
      <c r="B321" s="151" t="e">
        <f>IF(#REF!="","",VLOOKUP(#REF!,$CX$11:$DG$26,9,0))</f>
        <v>#REF!</v>
      </c>
      <c r="C321" s="64" t="e">
        <f>IF(#REF!="",0,VLOOKUP(#REF!,$CP$11:$CQ$16,2,0))</f>
        <v>#REF!</v>
      </c>
      <c r="D321" s="65" t="e">
        <f>IF(#REF!="",0,VLOOKUP(#REF!,$CX$11:$CY$26,2,0))</f>
        <v>#REF!</v>
      </c>
      <c r="E321" s="152" t="e">
        <f t="shared" si="54"/>
        <v>#REF!</v>
      </c>
      <c r="F321" s="155" t="e">
        <f>IF(#REF!="","",VLOOKUP(#REF!,#REF!,7,0))</f>
        <v>#REF!</v>
      </c>
      <c r="G321" s="201" t="e">
        <f>IF(OR(#REF!="",F321=""),"",ROUND(#REF!/10^3*F321,3))</f>
        <v>#REF!</v>
      </c>
      <c r="H321" s="201" t="e">
        <f>IF(#REF!&gt;0,#REF!*#REF!/1000,"")</f>
        <v>#REF!</v>
      </c>
      <c r="I321" s="201" t="e">
        <f>IF(#REF!&gt;0,#REF!*#REF!/1000,"")</f>
        <v>#REF!</v>
      </c>
      <c r="J321" s="51" t="e">
        <f>IF(#REF!="●","",IF(#REF!="","",#REF!))</f>
        <v>#REF!</v>
      </c>
      <c r="K321" s="51" t="e">
        <f>IF(#REF!="●","",IF(#REF!="","",#REF!))</f>
        <v>#REF!</v>
      </c>
      <c r="L321" s="74" t="e">
        <f t="shared" si="55"/>
        <v>#REF!</v>
      </c>
      <c r="M321" s="74" t="e">
        <f t="shared" si="56"/>
        <v>#REF!</v>
      </c>
      <c r="N321" s="201" t="e">
        <f>IF(ISNA(L321),"",L321*#REF!)</f>
        <v>#REF!</v>
      </c>
      <c r="O321" s="201" t="e">
        <f>IF(ISNA(M321),"",M321*#REF!)</f>
        <v>#REF!</v>
      </c>
      <c r="P321" s="78" t="e">
        <f>IF(#REF!&gt;0,DQ$6,"")</f>
        <v>#REF!</v>
      </c>
      <c r="Q321" s="99"/>
      <c r="R321" s="411"/>
      <c r="S321" s="412" t="e">
        <f>IF(OR(#REF!="",F321=""),"",ROUND(#REF!/10^3*F321,3))</f>
        <v>#REF!</v>
      </c>
      <c r="T321" s="412" t="e">
        <f>IF(#REF!&gt;0,#REF!*#REF!/1000,"")</f>
        <v>#REF!</v>
      </c>
      <c r="U321" s="412" t="e">
        <f>IF(#REF!&gt;0,#REF!*#REF!/1000,"")</f>
        <v>#REF!</v>
      </c>
      <c r="V321" s="413" t="e">
        <f>IF(OR(#REF!="●",#REF!="●"),"",IF(#REF!="","",#REF!))</f>
        <v>#REF!</v>
      </c>
      <c r="W321" s="413" t="e">
        <f>IF(OR(#REF!="●",#REF!="●"),"",IF(#REF!="","",#REF!))</f>
        <v>#REF!</v>
      </c>
      <c r="X321" s="412" t="e">
        <f>IF(ISNA(L321),"",L321*#REF!)</f>
        <v>#REF!</v>
      </c>
      <c r="Y321" s="412" t="e">
        <f>IF(ISNA(M321),"",M321*#REF!)</f>
        <v>#REF!</v>
      </c>
      <c r="Z321" s="414" t="e">
        <f>IF(#REF!&gt;0,DQ$6,"")</f>
        <v>#REF!</v>
      </c>
      <c r="AA321" s="95" t="e">
        <f>IF(#REF!="","",VLOOKUP(#REF!,#REF!,7,0))</f>
        <v>#REF!</v>
      </c>
      <c r="AB321" s="201" t="e">
        <f>IF(OR(#REF!="",AA321=""),"",ROUND(#REF!/10^3*AA321,3))</f>
        <v>#REF!</v>
      </c>
      <c r="AC321" s="201" t="e">
        <f>IF(#REF!&gt;0,#REF!*#REF!/1000,"")</f>
        <v>#REF!</v>
      </c>
      <c r="AD321" s="201" t="e">
        <f>IF(#REF!&gt;0,#REF!*#REF!/1000,"")</f>
        <v>#REF!</v>
      </c>
      <c r="AE321" s="74" t="e">
        <f t="shared" si="57"/>
        <v>#REF!</v>
      </c>
      <c r="AF321" s="74" t="e">
        <f t="shared" si="58"/>
        <v>#REF!</v>
      </c>
      <c r="AG321" s="201" t="e">
        <f>IF(ISNA(AE321),"",AE321*#REF!)</f>
        <v>#REF!</v>
      </c>
      <c r="AH321" s="201" t="e">
        <f>IF(ISNA(AF321),"",AF321*#REF!)</f>
        <v>#REF!</v>
      </c>
      <c r="AI321" s="78" t="e">
        <f>IF(#REF!&gt;0,DQ$23,"")</f>
        <v>#REF!</v>
      </c>
      <c r="AJ321" s="99"/>
      <c r="AK321" s="411"/>
      <c r="AL321" s="412" t="e">
        <f>IF(OR(#REF!="",F321=""),"",ROUND(#REF!/10^3*F321,3))</f>
        <v>#REF!</v>
      </c>
      <c r="AM321" s="412" t="e">
        <f>IF(#REF!&gt;0,#REF!*#REF!/1000,"")</f>
        <v>#REF!</v>
      </c>
      <c r="AN321" s="412" t="e">
        <f>IF(#REF!&gt;0,#REF!*#REF!/1000,"")</f>
        <v>#REF!</v>
      </c>
      <c r="AO321" s="413" t="e">
        <f>IF(OR(#REF!="●",#REF!="●",#REF!="●"),"",IF(#REF!="","",#REF!))</f>
        <v>#REF!</v>
      </c>
      <c r="AP321" s="413" t="e">
        <f>IF(OR(#REF!="●",#REF!="●",#REF!="●"),"",IF(#REF!="","",#REF!))</f>
        <v>#REF!</v>
      </c>
      <c r="AQ321" s="412" t="e">
        <f>IF(ISNA(L321),"",L321*#REF!)</f>
        <v>#REF!</v>
      </c>
      <c r="AR321" s="412" t="e">
        <f>IF(ISNA(M321),"",M321*#REF!)</f>
        <v>#REF!</v>
      </c>
      <c r="AS321" s="414" t="e">
        <f>IF(#REF!&gt;0,DQ$6,"")</f>
        <v>#REF!</v>
      </c>
      <c r="AT321" s="95" t="e">
        <f>IF(#REF!="","",VLOOKUP(#REF!,#REF!,7,0))</f>
        <v>#REF!</v>
      </c>
      <c r="AU321" s="201" t="e">
        <f>IF(OR(#REF!="",AT321=""),"",ROUND(#REF!/10^3*AT321,3))</f>
        <v>#REF!</v>
      </c>
      <c r="AV321" s="201" t="e">
        <f>IF(#REF!&gt;0,#REF!*#REF!/1000,"")</f>
        <v>#REF!</v>
      </c>
      <c r="AW321" s="201" t="e">
        <f>IF(#REF!&gt;0,#REF!*#REF!/1000,"")</f>
        <v>#REF!</v>
      </c>
      <c r="AX321" s="74" t="e">
        <f t="shared" si="59"/>
        <v>#REF!</v>
      </c>
      <c r="AY321" s="74" t="e">
        <f t="shared" si="60"/>
        <v>#REF!</v>
      </c>
      <c r="AZ321" s="201" t="e">
        <f>IF(ISNA(AX321),"",AX321*#REF!)</f>
        <v>#REF!</v>
      </c>
      <c r="BA321" s="201" t="e">
        <f>IF(ISNA(AY321),"",AY321*#REF!)</f>
        <v>#REF!</v>
      </c>
      <c r="BB321" s="78" t="e">
        <f>IF(#REF!&gt;0,DQ$40,"")</f>
        <v>#REF!</v>
      </c>
      <c r="BC321" s="99"/>
      <c r="BD321" s="650"/>
      <c r="BE321" s="652" t="e">
        <f>IF(OR(#REF!="",F321=""),"",ROUND(#REF!/10^3*F321,3))</f>
        <v>#REF!</v>
      </c>
      <c r="BF321" s="412" t="e">
        <f>IF(#REF!&gt;0,#REF!*#REF!/1000,"")</f>
        <v>#REF!</v>
      </c>
      <c r="BG321" s="412" t="e">
        <f>IF(#REF!&gt;0,#REF!*#REF!/1000,"")</f>
        <v>#REF!</v>
      </c>
      <c r="BH321" s="413" t="e">
        <f>IF(OR(#REF!="●",#REF!="●",#REF!="●",#REF!="●"),"",IF(#REF!="","",#REF!))</f>
        <v>#REF!</v>
      </c>
      <c r="BI321" s="413" t="e">
        <f>IF(OR(#REF!="●",#REF!="●",#REF!="●",#REF!="●"),"",IF(#REF!="","",#REF!))</f>
        <v>#REF!</v>
      </c>
      <c r="BJ321" s="412" t="e">
        <f>IF(ISNA(L321),"",L321*#REF!)</f>
        <v>#REF!</v>
      </c>
      <c r="BK321" s="412" t="e">
        <f>IF(ISNA(M321),"",M321*#REF!)</f>
        <v>#REF!</v>
      </c>
      <c r="BL321" s="415" t="e">
        <f>IF(#REF!&gt;0,DQ$6,"")</f>
        <v>#REF!</v>
      </c>
      <c r="BM321" s="361" t="e">
        <f>IF(#REF!="","",VLOOKUP(#REF!,#REF!,7,0))</f>
        <v>#REF!</v>
      </c>
      <c r="BN321" s="201" t="e">
        <f>IF(OR(#REF!="",BM321=""),"",ROUND(#REF!/10^3*BM321,3))</f>
        <v>#REF!</v>
      </c>
      <c r="BO321" s="201" t="e">
        <f>IF(#REF!&gt;0,#REF!*#REF!/1000,"")</f>
        <v>#REF!</v>
      </c>
      <c r="BP321" s="201" t="e">
        <f>IF(#REF!&gt;0,#REF!*#REF!/1000,"")</f>
        <v>#REF!</v>
      </c>
      <c r="BQ321" s="74" t="e">
        <f t="shared" si="61"/>
        <v>#REF!</v>
      </c>
      <c r="BR321" s="74" t="e">
        <f t="shared" si="62"/>
        <v>#REF!</v>
      </c>
      <c r="BS321" s="201" t="e">
        <f>IF(ISNA(BQ321),"",BQ321*#REF!)</f>
        <v>#REF!</v>
      </c>
      <c r="BT321" s="201" t="e">
        <f>IF(ISNA(BR321),"",BR321*#REF!)</f>
        <v>#REF!</v>
      </c>
      <c r="BU321" s="78" t="e">
        <f>IF(#REF!&gt;0,DQ$57,"")</f>
        <v>#REF!</v>
      </c>
      <c r="BV321" s="99"/>
      <c r="BW321" s="411"/>
      <c r="BX321" s="412" t="e">
        <f>IF(OR(#REF!="",F321=""),"",ROUND(#REF!/10^3*F321,3))</f>
        <v>#REF!</v>
      </c>
      <c r="BY321" s="412" t="e">
        <f>IF(#REF!&gt;0,#REF!*#REF!/1000,"")</f>
        <v>#REF!</v>
      </c>
      <c r="BZ321" s="412" t="e">
        <f>IF(#REF!&gt;0,#REF!*#REF!/1000,"")</f>
        <v>#REF!</v>
      </c>
      <c r="CA321" s="413" t="e">
        <f>IF(OR(#REF!="●",#REF!="●",#REF!="●",#REF!="●",#REF!="●"),"",IF(#REF!="","",#REF!))</f>
        <v>#REF!</v>
      </c>
      <c r="CB321" s="413" t="e">
        <f>IF(OR(#REF!="●",#REF!="●",#REF!="●",#REF!="●",#REF!="●"),"",IF(#REF!="","",#REF!))</f>
        <v>#REF!</v>
      </c>
      <c r="CC321" s="412" t="e">
        <f>IF(ISNA(L321),"",L321*#REF!)</f>
        <v>#REF!</v>
      </c>
      <c r="CD321" s="412" t="e">
        <f>IF(ISNA(M321),"",M321*#REF!)</f>
        <v>#REF!</v>
      </c>
      <c r="CE321" s="415" t="e">
        <f>IF(#REF!&gt;0,DQ$6,"")</f>
        <v>#REF!</v>
      </c>
      <c r="CF321" s="361" t="e">
        <f>IF(#REF!="","",VLOOKUP(#REF!,#REF!,7,0))</f>
        <v>#REF!</v>
      </c>
      <c r="CG321" s="201" t="e">
        <f>IF(OR(#REF!="",CF321=""),"",ROUND(#REF!/10^3*CF321,3))</f>
        <v>#REF!</v>
      </c>
      <c r="CH321" s="201" t="e">
        <f>IF(#REF!&gt;0,#REF!*#REF!/1000,"")</f>
        <v>#REF!</v>
      </c>
      <c r="CI321" s="201" t="e">
        <f>IF(#REF!&gt;0,#REF!*#REF!/1000,"")</f>
        <v>#REF!</v>
      </c>
      <c r="CJ321" s="74" t="e">
        <f t="shared" si="63"/>
        <v>#REF!</v>
      </c>
      <c r="CK321" s="74" t="e">
        <f t="shared" si="64"/>
        <v>#REF!</v>
      </c>
      <c r="CL321" s="201" t="e">
        <f>IF(ISNA(CJ321),"",CJ321*#REF!)</f>
        <v>#REF!</v>
      </c>
      <c r="CM321" s="201" t="e">
        <f>IF(ISNA(CK321),"",CK321*#REF!)</f>
        <v>#REF!</v>
      </c>
      <c r="CN321" s="101" t="e">
        <f>IF(#REF!&gt;0,DQ$57,"")</f>
        <v>#REF!</v>
      </c>
      <c r="CO321" s="84"/>
      <c r="CP321" s="2"/>
      <c r="CQ321" s="2"/>
      <c r="CR321" s="2"/>
      <c r="CS321" s="2"/>
      <c r="CT321" s="2"/>
      <c r="CU321" s="2"/>
      <c r="CV321" s="2"/>
      <c r="CX321" s="2"/>
      <c r="CY321" s="2"/>
      <c r="CZ321" s="2"/>
      <c r="DA321" s="2"/>
      <c r="DB321" s="2"/>
      <c r="DC321" s="2"/>
      <c r="DD321" s="2"/>
      <c r="DE321" s="2"/>
      <c r="DF321" s="2"/>
      <c r="DG321" s="2"/>
    </row>
    <row r="322" spans="2:121" ht="18" customHeight="1">
      <c r="B322" s="151" t="e">
        <f>IF(#REF!="","",VLOOKUP(#REF!,$CX$11:$DG$26,9,0))</f>
        <v>#REF!</v>
      </c>
      <c r="C322" s="64" t="e">
        <f>IF(#REF!="",0,VLOOKUP(#REF!,$CP$11:$CQ$16,2,0))</f>
        <v>#REF!</v>
      </c>
      <c r="D322" s="65" t="e">
        <f>IF(#REF!="",0,VLOOKUP(#REF!,$CX$11:$CY$26,2,0))</f>
        <v>#REF!</v>
      </c>
      <c r="E322" s="152" t="e">
        <f t="shared" si="54"/>
        <v>#REF!</v>
      </c>
      <c r="F322" s="155" t="e">
        <f>IF(#REF!="","",VLOOKUP(#REF!,#REF!,7,0))</f>
        <v>#REF!</v>
      </c>
      <c r="G322" s="201" t="e">
        <f>IF(OR(#REF!="",F322=""),"",ROUND(#REF!/10^3*F322,3))</f>
        <v>#REF!</v>
      </c>
      <c r="H322" s="201" t="e">
        <f>IF(#REF!&gt;0,#REF!*#REF!/1000,"")</f>
        <v>#REF!</v>
      </c>
      <c r="I322" s="201" t="e">
        <f>IF(#REF!&gt;0,#REF!*#REF!/1000,"")</f>
        <v>#REF!</v>
      </c>
      <c r="J322" s="51" t="e">
        <f>IF(#REF!="●","",IF(#REF!="","",#REF!))</f>
        <v>#REF!</v>
      </c>
      <c r="K322" s="51" t="e">
        <f>IF(#REF!="●","",IF(#REF!="","",#REF!))</f>
        <v>#REF!</v>
      </c>
      <c r="L322" s="74" t="e">
        <f t="shared" si="55"/>
        <v>#REF!</v>
      </c>
      <c r="M322" s="74" t="e">
        <f t="shared" si="56"/>
        <v>#REF!</v>
      </c>
      <c r="N322" s="201" t="e">
        <f>IF(ISNA(L322),"",L322*#REF!)</f>
        <v>#REF!</v>
      </c>
      <c r="O322" s="201" t="e">
        <f>IF(ISNA(M322),"",M322*#REF!)</f>
        <v>#REF!</v>
      </c>
      <c r="P322" s="78" t="e">
        <f>IF(#REF!&gt;0,DQ$6,"")</f>
        <v>#REF!</v>
      </c>
      <c r="Q322" s="99"/>
      <c r="R322" s="411"/>
      <c r="S322" s="412" t="e">
        <f>IF(OR(#REF!="",F322=""),"",ROUND(#REF!/10^3*F322,3))</f>
        <v>#REF!</v>
      </c>
      <c r="T322" s="412" t="e">
        <f>IF(#REF!&gt;0,#REF!*#REF!/1000,"")</f>
        <v>#REF!</v>
      </c>
      <c r="U322" s="412" t="e">
        <f>IF(#REF!&gt;0,#REF!*#REF!/1000,"")</f>
        <v>#REF!</v>
      </c>
      <c r="V322" s="413" t="e">
        <f>IF(OR(#REF!="●",#REF!="●"),"",IF(#REF!="","",#REF!))</f>
        <v>#REF!</v>
      </c>
      <c r="W322" s="413" t="e">
        <f>IF(OR(#REF!="●",#REF!="●"),"",IF(#REF!="","",#REF!))</f>
        <v>#REF!</v>
      </c>
      <c r="X322" s="412" t="e">
        <f>IF(ISNA(L322),"",L322*#REF!)</f>
        <v>#REF!</v>
      </c>
      <c r="Y322" s="412" t="e">
        <f>IF(ISNA(M322),"",M322*#REF!)</f>
        <v>#REF!</v>
      </c>
      <c r="Z322" s="414" t="e">
        <f>IF(#REF!&gt;0,DQ$6,"")</f>
        <v>#REF!</v>
      </c>
      <c r="AA322" s="95" t="e">
        <f>IF(#REF!="","",VLOOKUP(#REF!,#REF!,7,0))</f>
        <v>#REF!</v>
      </c>
      <c r="AB322" s="201" t="e">
        <f>IF(OR(#REF!="",AA322=""),"",ROUND(#REF!/10^3*AA322,3))</f>
        <v>#REF!</v>
      </c>
      <c r="AC322" s="201" t="e">
        <f>IF(#REF!&gt;0,#REF!*#REF!/1000,"")</f>
        <v>#REF!</v>
      </c>
      <c r="AD322" s="201" t="e">
        <f>IF(#REF!&gt;0,#REF!*#REF!/1000,"")</f>
        <v>#REF!</v>
      </c>
      <c r="AE322" s="74" t="e">
        <f t="shared" si="57"/>
        <v>#REF!</v>
      </c>
      <c r="AF322" s="74" t="e">
        <f t="shared" si="58"/>
        <v>#REF!</v>
      </c>
      <c r="AG322" s="201" t="e">
        <f>IF(ISNA(AE322),"",AE322*#REF!)</f>
        <v>#REF!</v>
      </c>
      <c r="AH322" s="201" t="e">
        <f>IF(ISNA(AF322),"",AF322*#REF!)</f>
        <v>#REF!</v>
      </c>
      <c r="AI322" s="78" t="e">
        <f>IF(#REF!&gt;0,DQ$23,"")</f>
        <v>#REF!</v>
      </c>
      <c r="AJ322" s="99"/>
      <c r="AK322" s="411"/>
      <c r="AL322" s="412" t="e">
        <f>IF(OR(#REF!="",F322=""),"",ROUND(#REF!/10^3*F322,3))</f>
        <v>#REF!</v>
      </c>
      <c r="AM322" s="412" t="e">
        <f>IF(#REF!&gt;0,#REF!*#REF!/1000,"")</f>
        <v>#REF!</v>
      </c>
      <c r="AN322" s="412" t="e">
        <f>IF(#REF!&gt;0,#REF!*#REF!/1000,"")</f>
        <v>#REF!</v>
      </c>
      <c r="AO322" s="413" t="e">
        <f>IF(OR(#REF!="●",#REF!="●",#REF!="●"),"",IF(#REF!="","",#REF!))</f>
        <v>#REF!</v>
      </c>
      <c r="AP322" s="413" t="e">
        <f>IF(OR(#REF!="●",#REF!="●",#REF!="●"),"",IF(#REF!="","",#REF!))</f>
        <v>#REF!</v>
      </c>
      <c r="AQ322" s="412" t="e">
        <f>IF(ISNA(L322),"",L322*#REF!)</f>
        <v>#REF!</v>
      </c>
      <c r="AR322" s="412" t="e">
        <f>IF(ISNA(M322),"",M322*#REF!)</f>
        <v>#REF!</v>
      </c>
      <c r="AS322" s="414" t="e">
        <f>IF(#REF!&gt;0,DQ$6,"")</f>
        <v>#REF!</v>
      </c>
      <c r="AT322" s="95" t="e">
        <f>IF(#REF!="","",VLOOKUP(#REF!,#REF!,7,0))</f>
        <v>#REF!</v>
      </c>
      <c r="AU322" s="201" t="e">
        <f>IF(OR(#REF!="",AT322=""),"",ROUND(#REF!/10^3*AT322,3))</f>
        <v>#REF!</v>
      </c>
      <c r="AV322" s="201" t="e">
        <f>IF(#REF!&gt;0,#REF!*#REF!/1000,"")</f>
        <v>#REF!</v>
      </c>
      <c r="AW322" s="201" t="e">
        <f>IF(#REF!&gt;0,#REF!*#REF!/1000,"")</f>
        <v>#REF!</v>
      </c>
      <c r="AX322" s="74" t="e">
        <f t="shared" si="59"/>
        <v>#REF!</v>
      </c>
      <c r="AY322" s="74" t="e">
        <f t="shared" si="60"/>
        <v>#REF!</v>
      </c>
      <c r="AZ322" s="201" t="e">
        <f>IF(ISNA(AX322),"",AX322*#REF!)</f>
        <v>#REF!</v>
      </c>
      <c r="BA322" s="201" t="e">
        <f>IF(ISNA(AY322),"",AY322*#REF!)</f>
        <v>#REF!</v>
      </c>
      <c r="BB322" s="78" t="e">
        <f>IF(#REF!&gt;0,DQ$40,"")</f>
        <v>#REF!</v>
      </c>
      <c r="BC322" s="99"/>
      <c r="BD322" s="650"/>
      <c r="BE322" s="652" t="e">
        <f>IF(OR(#REF!="",F322=""),"",ROUND(#REF!/10^3*F322,3))</f>
        <v>#REF!</v>
      </c>
      <c r="BF322" s="412" t="e">
        <f>IF(#REF!&gt;0,#REF!*#REF!/1000,"")</f>
        <v>#REF!</v>
      </c>
      <c r="BG322" s="412" t="e">
        <f>IF(#REF!&gt;0,#REF!*#REF!/1000,"")</f>
        <v>#REF!</v>
      </c>
      <c r="BH322" s="413" t="e">
        <f>IF(OR(#REF!="●",#REF!="●",#REF!="●",#REF!="●"),"",IF(#REF!="","",#REF!))</f>
        <v>#REF!</v>
      </c>
      <c r="BI322" s="413" t="e">
        <f>IF(OR(#REF!="●",#REF!="●",#REF!="●",#REF!="●"),"",IF(#REF!="","",#REF!))</f>
        <v>#REF!</v>
      </c>
      <c r="BJ322" s="412" t="e">
        <f>IF(ISNA(L322),"",L322*#REF!)</f>
        <v>#REF!</v>
      </c>
      <c r="BK322" s="412" t="e">
        <f>IF(ISNA(M322),"",M322*#REF!)</f>
        <v>#REF!</v>
      </c>
      <c r="BL322" s="415" t="e">
        <f>IF(#REF!&gt;0,DQ$6,"")</f>
        <v>#REF!</v>
      </c>
      <c r="BM322" s="361" t="e">
        <f>IF(#REF!="","",VLOOKUP(#REF!,#REF!,7,0))</f>
        <v>#REF!</v>
      </c>
      <c r="BN322" s="201" t="e">
        <f>IF(OR(#REF!="",BM322=""),"",ROUND(#REF!/10^3*BM322,3))</f>
        <v>#REF!</v>
      </c>
      <c r="BO322" s="201" t="e">
        <f>IF(#REF!&gt;0,#REF!*#REF!/1000,"")</f>
        <v>#REF!</v>
      </c>
      <c r="BP322" s="201" t="e">
        <f>IF(#REF!&gt;0,#REF!*#REF!/1000,"")</f>
        <v>#REF!</v>
      </c>
      <c r="BQ322" s="74" t="e">
        <f t="shared" si="61"/>
        <v>#REF!</v>
      </c>
      <c r="BR322" s="74" t="e">
        <f t="shared" si="62"/>
        <v>#REF!</v>
      </c>
      <c r="BS322" s="201" t="e">
        <f>IF(ISNA(BQ322),"",BQ322*#REF!)</f>
        <v>#REF!</v>
      </c>
      <c r="BT322" s="201" t="e">
        <f>IF(ISNA(BR322),"",BR322*#REF!)</f>
        <v>#REF!</v>
      </c>
      <c r="BU322" s="78" t="e">
        <f>IF(#REF!&gt;0,DQ$57,"")</f>
        <v>#REF!</v>
      </c>
      <c r="BV322" s="99"/>
      <c r="BW322" s="411"/>
      <c r="BX322" s="412" t="e">
        <f>IF(OR(#REF!="",F322=""),"",ROUND(#REF!/10^3*F322,3))</f>
        <v>#REF!</v>
      </c>
      <c r="BY322" s="412" t="e">
        <f>IF(#REF!&gt;0,#REF!*#REF!/1000,"")</f>
        <v>#REF!</v>
      </c>
      <c r="BZ322" s="412" t="e">
        <f>IF(#REF!&gt;0,#REF!*#REF!/1000,"")</f>
        <v>#REF!</v>
      </c>
      <c r="CA322" s="413" t="e">
        <f>IF(OR(#REF!="●",#REF!="●",#REF!="●",#REF!="●",#REF!="●"),"",IF(#REF!="","",#REF!))</f>
        <v>#REF!</v>
      </c>
      <c r="CB322" s="413" t="e">
        <f>IF(OR(#REF!="●",#REF!="●",#REF!="●",#REF!="●",#REF!="●"),"",IF(#REF!="","",#REF!))</f>
        <v>#REF!</v>
      </c>
      <c r="CC322" s="412" t="e">
        <f>IF(ISNA(L322),"",L322*#REF!)</f>
        <v>#REF!</v>
      </c>
      <c r="CD322" s="412" t="e">
        <f>IF(ISNA(M322),"",M322*#REF!)</f>
        <v>#REF!</v>
      </c>
      <c r="CE322" s="415" t="e">
        <f>IF(#REF!&gt;0,DQ$6,"")</f>
        <v>#REF!</v>
      </c>
      <c r="CF322" s="361" t="e">
        <f>IF(#REF!="","",VLOOKUP(#REF!,#REF!,7,0))</f>
        <v>#REF!</v>
      </c>
      <c r="CG322" s="201" t="e">
        <f>IF(OR(#REF!="",CF322=""),"",ROUND(#REF!/10^3*CF322,3))</f>
        <v>#REF!</v>
      </c>
      <c r="CH322" s="201" t="e">
        <f>IF(#REF!&gt;0,#REF!*#REF!/1000,"")</f>
        <v>#REF!</v>
      </c>
      <c r="CI322" s="201" t="e">
        <f>IF(#REF!&gt;0,#REF!*#REF!/1000,"")</f>
        <v>#REF!</v>
      </c>
      <c r="CJ322" s="74" t="e">
        <f t="shared" si="63"/>
        <v>#REF!</v>
      </c>
      <c r="CK322" s="74" t="e">
        <f t="shared" si="64"/>
        <v>#REF!</v>
      </c>
      <c r="CL322" s="201" t="e">
        <f>IF(ISNA(CJ322),"",CJ322*#REF!)</f>
        <v>#REF!</v>
      </c>
      <c r="CM322" s="201" t="e">
        <f>IF(ISNA(CK322),"",CK322*#REF!)</f>
        <v>#REF!</v>
      </c>
      <c r="CN322" s="101" t="e">
        <f>IF(#REF!&gt;0,DQ$57,"")</f>
        <v>#REF!</v>
      </c>
      <c r="CO322" s="84"/>
      <c r="CP322" s="2"/>
      <c r="CQ322" s="2"/>
      <c r="CR322" s="2"/>
      <c r="CS322" s="2"/>
      <c r="CT322" s="2"/>
      <c r="CU322" s="2"/>
      <c r="CV322" s="2"/>
      <c r="CX322" s="2"/>
      <c r="CY322" s="2"/>
      <c r="CZ322" s="2"/>
      <c r="DA322" s="2"/>
      <c r="DB322" s="2"/>
      <c r="DC322" s="2"/>
      <c r="DD322" s="2"/>
      <c r="DE322" s="2"/>
      <c r="DF322" s="2"/>
      <c r="DG322" s="2"/>
      <c r="DJ322" s="2"/>
      <c r="DK322" s="2"/>
      <c r="DL322" s="2"/>
      <c r="DM322" s="2"/>
      <c r="DO322" s="43"/>
      <c r="DP322" s="44"/>
      <c r="DQ322" s="44"/>
    </row>
    <row r="323" spans="2:121" ht="18" customHeight="1">
      <c r="B323" s="151" t="e">
        <f>IF(#REF!="","",VLOOKUP(#REF!,$CX$11:$DG$26,9,0))</f>
        <v>#REF!</v>
      </c>
      <c r="C323" s="64" t="e">
        <f>IF(#REF!="",0,VLOOKUP(#REF!,$CP$11:$CQ$16,2,0))</f>
        <v>#REF!</v>
      </c>
      <c r="D323" s="65" t="e">
        <f>IF(#REF!="",0,VLOOKUP(#REF!,$CX$11:$CY$26,2,0))</f>
        <v>#REF!</v>
      </c>
      <c r="E323" s="152" t="e">
        <f t="shared" si="54"/>
        <v>#REF!</v>
      </c>
      <c r="F323" s="155" t="e">
        <f>IF(#REF!="","",VLOOKUP(#REF!,#REF!,7,0))</f>
        <v>#REF!</v>
      </c>
      <c r="G323" s="201" t="e">
        <f>IF(OR(#REF!="",F323=""),"",ROUND(#REF!/10^3*F323,3))</f>
        <v>#REF!</v>
      </c>
      <c r="H323" s="201" t="e">
        <f>IF(#REF!&gt;0,#REF!*#REF!/1000,"")</f>
        <v>#REF!</v>
      </c>
      <c r="I323" s="201" t="e">
        <f>IF(#REF!&gt;0,#REF!*#REF!/1000,"")</f>
        <v>#REF!</v>
      </c>
      <c r="J323" s="51" t="e">
        <f>IF(#REF!="●","",IF(#REF!="","",#REF!))</f>
        <v>#REF!</v>
      </c>
      <c r="K323" s="51" t="e">
        <f>IF(#REF!="●","",IF(#REF!="","",#REF!))</f>
        <v>#REF!</v>
      </c>
      <c r="L323" s="74" t="e">
        <f t="shared" si="55"/>
        <v>#REF!</v>
      </c>
      <c r="M323" s="74" t="e">
        <f t="shared" si="56"/>
        <v>#REF!</v>
      </c>
      <c r="N323" s="201" t="e">
        <f>IF(ISNA(L323),"",L323*#REF!)</f>
        <v>#REF!</v>
      </c>
      <c r="O323" s="201" t="e">
        <f>IF(ISNA(M323),"",M323*#REF!)</f>
        <v>#REF!</v>
      </c>
      <c r="P323" s="78" t="e">
        <f>IF(#REF!&gt;0,DQ$6,"")</f>
        <v>#REF!</v>
      </c>
      <c r="Q323" s="99"/>
      <c r="R323" s="411"/>
      <c r="S323" s="412" t="e">
        <f>IF(OR(#REF!="",F323=""),"",ROUND(#REF!/10^3*F323,3))</f>
        <v>#REF!</v>
      </c>
      <c r="T323" s="412" t="e">
        <f>IF(#REF!&gt;0,#REF!*#REF!/1000,"")</f>
        <v>#REF!</v>
      </c>
      <c r="U323" s="412" t="e">
        <f>IF(#REF!&gt;0,#REF!*#REF!/1000,"")</f>
        <v>#REF!</v>
      </c>
      <c r="V323" s="413" t="e">
        <f>IF(OR(#REF!="●",#REF!="●"),"",IF(#REF!="","",#REF!))</f>
        <v>#REF!</v>
      </c>
      <c r="W323" s="413" t="e">
        <f>IF(OR(#REF!="●",#REF!="●"),"",IF(#REF!="","",#REF!))</f>
        <v>#REF!</v>
      </c>
      <c r="X323" s="412" t="e">
        <f>IF(ISNA(L323),"",L323*#REF!)</f>
        <v>#REF!</v>
      </c>
      <c r="Y323" s="412" t="e">
        <f>IF(ISNA(M323),"",M323*#REF!)</f>
        <v>#REF!</v>
      </c>
      <c r="Z323" s="414" t="e">
        <f>IF(#REF!&gt;0,DQ$6,"")</f>
        <v>#REF!</v>
      </c>
      <c r="AA323" s="95" t="e">
        <f>IF(#REF!="","",VLOOKUP(#REF!,#REF!,7,0))</f>
        <v>#REF!</v>
      </c>
      <c r="AB323" s="201" t="e">
        <f>IF(OR(#REF!="",AA323=""),"",ROUND(#REF!/10^3*AA323,3))</f>
        <v>#REF!</v>
      </c>
      <c r="AC323" s="201" t="e">
        <f>IF(#REF!&gt;0,#REF!*#REF!/1000,"")</f>
        <v>#REF!</v>
      </c>
      <c r="AD323" s="201" t="e">
        <f>IF(#REF!&gt;0,#REF!*#REF!/1000,"")</f>
        <v>#REF!</v>
      </c>
      <c r="AE323" s="74" t="e">
        <f t="shared" si="57"/>
        <v>#REF!</v>
      </c>
      <c r="AF323" s="74" t="e">
        <f t="shared" si="58"/>
        <v>#REF!</v>
      </c>
      <c r="AG323" s="201" t="e">
        <f>IF(ISNA(AE323),"",AE323*#REF!)</f>
        <v>#REF!</v>
      </c>
      <c r="AH323" s="201" t="e">
        <f>IF(ISNA(AF323),"",AF323*#REF!)</f>
        <v>#REF!</v>
      </c>
      <c r="AI323" s="78" t="e">
        <f>IF(#REF!&gt;0,DQ$23,"")</f>
        <v>#REF!</v>
      </c>
      <c r="AJ323" s="99"/>
      <c r="AK323" s="411"/>
      <c r="AL323" s="412" t="e">
        <f>IF(OR(#REF!="",F323=""),"",ROUND(#REF!/10^3*F323,3))</f>
        <v>#REF!</v>
      </c>
      <c r="AM323" s="412" t="e">
        <f>IF(#REF!&gt;0,#REF!*#REF!/1000,"")</f>
        <v>#REF!</v>
      </c>
      <c r="AN323" s="412" t="e">
        <f>IF(#REF!&gt;0,#REF!*#REF!/1000,"")</f>
        <v>#REF!</v>
      </c>
      <c r="AO323" s="413" t="e">
        <f>IF(OR(#REF!="●",#REF!="●",#REF!="●"),"",IF(#REF!="","",#REF!))</f>
        <v>#REF!</v>
      </c>
      <c r="AP323" s="413" t="e">
        <f>IF(OR(#REF!="●",#REF!="●",#REF!="●"),"",IF(#REF!="","",#REF!))</f>
        <v>#REF!</v>
      </c>
      <c r="AQ323" s="412" t="e">
        <f>IF(ISNA(L323),"",L323*#REF!)</f>
        <v>#REF!</v>
      </c>
      <c r="AR323" s="412" t="e">
        <f>IF(ISNA(M323),"",M323*#REF!)</f>
        <v>#REF!</v>
      </c>
      <c r="AS323" s="414" t="e">
        <f>IF(#REF!&gt;0,DQ$6,"")</f>
        <v>#REF!</v>
      </c>
      <c r="AT323" s="95" t="e">
        <f>IF(#REF!="","",VLOOKUP(#REF!,#REF!,7,0))</f>
        <v>#REF!</v>
      </c>
      <c r="AU323" s="201" t="e">
        <f>IF(OR(#REF!="",AT323=""),"",ROUND(#REF!/10^3*AT323,3))</f>
        <v>#REF!</v>
      </c>
      <c r="AV323" s="201" t="e">
        <f>IF(#REF!&gt;0,#REF!*#REF!/1000,"")</f>
        <v>#REF!</v>
      </c>
      <c r="AW323" s="201" t="e">
        <f>IF(#REF!&gt;0,#REF!*#REF!/1000,"")</f>
        <v>#REF!</v>
      </c>
      <c r="AX323" s="74" t="e">
        <f t="shared" si="59"/>
        <v>#REF!</v>
      </c>
      <c r="AY323" s="74" t="e">
        <f t="shared" si="60"/>
        <v>#REF!</v>
      </c>
      <c r="AZ323" s="201" t="e">
        <f>IF(ISNA(AX323),"",AX323*#REF!)</f>
        <v>#REF!</v>
      </c>
      <c r="BA323" s="201" t="e">
        <f>IF(ISNA(AY323),"",AY323*#REF!)</f>
        <v>#REF!</v>
      </c>
      <c r="BB323" s="78" t="e">
        <f>IF(#REF!&gt;0,DQ$40,"")</f>
        <v>#REF!</v>
      </c>
      <c r="BC323" s="99"/>
      <c r="BD323" s="650"/>
      <c r="BE323" s="652" t="e">
        <f>IF(OR(#REF!="",F323=""),"",ROUND(#REF!/10^3*F323,3))</f>
        <v>#REF!</v>
      </c>
      <c r="BF323" s="412" t="e">
        <f>IF(#REF!&gt;0,#REF!*#REF!/1000,"")</f>
        <v>#REF!</v>
      </c>
      <c r="BG323" s="412" t="e">
        <f>IF(#REF!&gt;0,#REF!*#REF!/1000,"")</f>
        <v>#REF!</v>
      </c>
      <c r="BH323" s="413" t="e">
        <f>IF(OR(#REF!="●",#REF!="●",#REF!="●",#REF!="●"),"",IF(#REF!="","",#REF!))</f>
        <v>#REF!</v>
      </c>
      <c r="BI323" s="413" t="e">
        <f>IF(OR(#REF!="●",#REF!="●",#REF!="●",#REF!="●"),"",IF(#REF!="","",#REF!))</f>
        <v>#REF!</v>
      </c>
      <c r="BJ323" s="412" t="e">
        <f>IF(ISNA(L323),"",L323*#REF!)</f>
        <v>#REF!</v>
      </c>
      <c r="BK323" s="412" t="e">
        <f>IF(ISNA(M323),"",M323*#REF!)</f>
        <v>#REF!</v>
      </c>
      <c r="BL323" s="415" t="e">
        <f>IF(#REF!&gt;0,DQ$6,"")</f>
        <v>#REF!</v>
      </c>
      <c r="BM323" s="361" t="e">
        <f>IF(#REF!="","",VLOOKUP(#REF!,#REF!,7,0))</f>
        <v>#REF!</v>
      </c>
      <c r="BN323" s="201" t="e">
        <f>IF(OR(#REF!="",BM323=""),"",ROUND(#REF!/10^3*BM323,3))</f>
        <v>#REF!</v>
      </c>
      <c r="BO323" s="201" t="e">
        <f>IF(#REF!&gt;0,#REF!*#REF!/1000,"")</f>
        <v>#REF!</v>
      </c>
      <c r="BP323" s="201" t="e">
        <f>IF(#REF!&gt;0,#REF!*#REF!/1000,"")</f>
        <v>#REF!</v>
      </c>
      <c r="BQ323" s="74" t="e">
        <f t="shared" si="61"/>
        <v>#REF!</v>
      </c>
      <c r="BR323" s="74" t="e">
        <f t="shared" si="62"/>
        <v>#REF!</v>
      </c>
      <c r="BS323" s="201" t="e">
        <f>IF(ISNA(BQ323),"",BQ323*#REF!)</f>
        <v>#REF!</v>
      </c>
      <c r="BT323" s="201" t="e">
        <f>IF(ISNA(BR323),"",BR323*#REF!)</f>
        <v>#REF!</v>
      </c>
      <c r="BU323" s="78" t="e">
        <f>IF(#REF!&gt;0,DQ$57,"")</f>
        <v>#REF!</v>
      </c>
      <c r="BV323" s="99"/>
      <c r="BW323" s="411"/>
      <c r="BX323" s="412" t="e">
        <f>IF(OR(#REF!="",F323=""),"",ROUND(#REF!/10^3*F323,3))</f>
        <v>#REF!</v>
      </c>
      <c r="BY323" s="412" t="e">
        <f>IF(#REF!&gt;0,#REF!*#REF!/1000,"")</f>
        <v>#REF!</v>
      </c>
      <c r="BZ323" s="412" t="e">
        <f>IF(#REF!&gt;0,#REF!*#REF!/1000,"")</f>
        <v>#REF!</v>
      </c>
      <c r="CA323" s="413" t="e">
        <f>IF(OR(#REF!="●",#REF!="●",#REF!="●",#REF!="●",#REF!="●"),"",IF(#REF!="","",#REF!))</f>
        <v>#REF!</v>
      </c>
      <c r="CB323" s="413" t="e">
        <f>IF(OR(#REF!="●",#REF!="●",#REF!="●",#REF!="●",#REF!="●"),"",IF(#REF!="","",#REF!))</f>
        <v>#REF!</v>
      </c>
      <c r="CC323" s="412" t="e">
        <f>IF(ISNA(L323),"",L323*#REF!)</f>
        <v>#REF!</v>
      </c>
      <c r="CD323" s="412" t="e">
        <f>IF(ISNA(M323),"",M323*#REF!)</f>
        <v>#REF!</v>
      </c>
      <c r="CE323" s="415" t="e">
        <f>IF(#REF!&gt;0,DQ$6,"")</f>
        <v>#REF!</v>
      </c>
      <c r="CF323" s="361" t="e">
        <f>IF(#REF!="","",VLOOKUP(#REF!,#REF!,7,0))</f>
        <v>#REF!</v>
      </c>
      <c r="CG323" s="201" t="e">
        <f>IF(OR(#REF!="",CF323=""),"",ROUND(#REF!/10^3*CF323,3))</f>
        <v>#REF!</v>
      </c>
      <c r="CH323" s="201" t="e">
        <f>IF(#REF!&gt;0,#REF!*#REF!/1000,"")</f>
        <v>#REF!</v>
      </c>
      <c r="CI323" s="201" t="e">
        <f>IF(#REF!&gt;0,#REF!*#REF!/1000,"")</f>
        <v>#REF!</v>
      </c>
      <c r="CJ323" s="74" t="e">
        <f t="shared" si="63"/>
        <v>#REF!</v>
      </c>
      <c r="CK323" s="74" t="e">
        <f t="shared" si="64"/>
        <v>#REF!</v>
      </c>
      <c r="CL323" s="201" t="e">
        <f>IF(ISNA(CJ323),"",CJ323*#REF!)</f>
        <v>#REF!</v>
      </c>
      <c r="CM323" s="201" t="e">
        <f>IF(ISNA(CK323),"",CK323*#REF!)</f>
        <v>#REF!</v>
      </c>
      <c r="CN323" s="101" t="e">
        <f>IF(#REF!&gt;0,DQ$57,"")</f>
        <v>#REF!</v>
      </c>
      <c r="CO323" s="84"/>
      <c r="CP323" s="2"/>
      <c r="CQ323" s="2"/>
      <c r="CR323" s="2"/>
      <c r="CS323" s="2"/>
      <c r="CT323" s="2"/>
      <c r="CU323" s="2"/>
      <c r="CV323" s="2"/>
      <c r="CX323" s="2"/>
      <c r="CY323" s="2"/>
      <c r="CZ323" s="2"/>
      <c r="DA323" s="2"/>
      <c r="DB323" s="2"/>
      <c r="DC323" s="2"/>
      <c r="DD323" s="2"/>
      <c r="DE323" s="2"/>
      <c r="DF323" s="2"/>
      <c r="DG323" s="2"/>
      <c r="DJ323" s="2"/>
      <c r="DK323" s="2"/>
      <c r="DL323" s="2"/>
      <c r="DM323" s="2"/>
      <c r="DN323" s="46"/>
      <c r="DO323" s="45"/>
      <c r="DP323" s="45"/>
      <c r="DQ323" s="45"/>
    </row>
    <row r="324" spans="2:121" ht="18" customHeight="1">
      <c r="B324" s="151" t="e">
        <f>IF(#REF!="","",VLOOKUP(#REF!,$CX$11:$DG$26,9,0))</f>
        <v>#REF!</v>
      </c>
      <c r="C324" s="64" t="e">
        <f>IF(#REF!="",0,VLOOKUP(#REF!,$CP$11:$CQ$16,2,0))</f>
        <v>#REF!</v>
      </c>
      <c r="D324" s="65" t="e">
        <f>IF(#REF!="",0,VLOOKUP(#REF!,$CX$11:$CY$26,2,0))</f>
        <v>#REF!</v>
      </c>
      <c r="E324" s="152" t="e">
        <f t="shared" si="54"/>
        <v>#REF!</v>
      </c>
      <c r="F324" s="155" t="e">
        <f>IF(#REF!="","",VLOOKUP(#REF!,#REF!,7,0))</f>
        <v>#REF!</v>
      </c>
      <c r="G324" s="201" t="e">
        <f>IF(OR(#REF!="",F324=""),"",ROUND(#REF!/10^3*F324,3))</f>
        <v>#REF!</v>
      </c>
      <c r="H324" s="201" t="e">
        <f>IF(#REF!&gt;0,#REF!*#REF!/1000,"")</f>
        <v>#REF!</v>
      </c>
      <c r="I324" s="201" t="e">
        <f>IF(#REF!&gt;0,#REF!*#REF!/1000,"")</f>
        <v>#REF!</v>
      </c>
      <c r="J324" s="51" t="e">
        <f>IF(#REF!="●","",IF(#REF!="","",#REF!))</f>
        <v>#REF!</v>
      </c>
      <c r="K324" s="51" t="e">
        <f>IF(#REF!="●","",IF(#REF!="","",#REF!))</f>
        <v>#REF!</v>
      </c>
      <c r="L324" s="74" t="e">
        <f t="shared" si="55"/>
        <v>#REF!</v>
      </c>
      <c r="M324" s="74" t="e">
        <f t="shared" si="56"/>
        <v>#REF!</v>
      </c>
      <c r="N324" s="201" t="e">
        <f>IF(ISNA(L324),"",L324*#REF!)</f>
        <v>#REF!</v>
      </c>
      <c r="O324" s="201" t="e">
        <f>IF(ISNA(M324),"",M324*#REF!)</f>
        <v>#REF!</v>
      </c>
      <c r="P324" s="78" t="e">
        <f>IF(#REF!&gt;0,DQ$6,"")</f>
        <v>#REF!</v>
      </c>
      <c r="Q324" s="99"/>
      <c r="R324" s="411"/>
      <c r="S324" s="412" t="e">
        <f>IF(OR(#REF!="",F324=""),"",ROUND(#REF!/10^3*F324,3))</f>
        <v>#REF!</v>
      </c>
      <c r="T324" s="412" t="e">
        <f>IF(#REF!&gt;0,#REF!*#REF!/1000,"")</f>
        <v>#REF!</v>
      </c>
      <c r="U324" s="412" t="e">
        <f>IF(#REF!&gt;0,#REF!*#REF!/1000,"")</f>
        <v>#REF!</v>
      </c>
      <c r="V324" s="413" t="e">
        <f>IF(OR(#REF!="●",#REF!="●"),"",IF(#REF!="","",#REF!))</f>
        <v>#REF!</v>
      </c>
      <c r="W324" s="413" t="e">
        <f>IF(OR(#REF!="●",#REF!="●"),"",IF(#REF!="","",#REF!))</f>
        <v>#REF!</v>
      </c>
      <c r="X324" s="412" t="e">
        <f>IF(ISNA(L324),"",L324*#REF!)</f>
        <v>#REF!</v>
      </c>
      <c r="Y324" s="412" t="e">
        <f>IF(ISNA(M324),"",M324*#REF!)</f>
        <v>#REF!</v>
      </c>
      <c r="Z324" s="414" t="e">
        <f>IF(#REF!&gt;0,DQ$6,"")</f>
        <v>#REF!</v>
      </c>
      <c r="AA324" s="95" t="e">
        <f>IF(#REF!="","",VLOOKUP(#REF!,#REF!,7,0))</f>
        <v>#REF!</v>
      </c>
      <c r="AB324" s="201" t="e">
        <f>IF(OR(#REF!="",AA324=""),"",ROUND(#REF!/10^3*AA324,3))</f>
        <v>#REF!</v>
      </c>
      <c r="AC324" s="201" t="e">
        <f>IF(#REF!&gt;0,#REF!*#REF!/1000,"")</f>
        <v>#REF!</v>
      </c>
      <c r="AD324" s="201" t="e">
        <f>IF(#REF!&gt;0,#REF!*#REF!/1000,"")</f>
        <v>#REF!</v>
      </c>
      <c r="AE324" s="74" t="e">
        <f t="shared" si="57"/>
        <v>#REF!</v>
      </c>
      <c r="AF324" s="74" t="e">
        <f t="shared" si="58"/>
        <v>#REF!</v>
      </c>
      <c r="AG324" s="201" t="e">
        <f>IF(ISNA(AE324),"",AE324*#REF!)</f>
        <v>#REF!</v>
      </c>
      <c r="AH324" s="201" t="e">
        <f>IF(ISNA(AF324),"",AF324*#REF!)</f>
        <v>#REF!</v>
      </c>
      <c r="AI324" s="78" t="e">
        <f>IF(#REF!&gt;0,DQ$23,"")</f>
        <v>#REF!</v>
      </c>
      <c r="AJ324" s="99"/>
      <c r="AK324" s="411"/>
      <c r="AL324" s="412" t="e">
        <f>IF(OR(#REF!="",F324=""),"",ROUND(#REF!/10^3*F324,3))</f>
        <v>#REF!</v>
      </c>
      <c r="AM324" s="412" t="e">
        <f>IF(#REF!&gt;0,#REF!*#REF!/1000,"")</f>
        <v>#REF!</v>
      </c>
      <c r="AN324" s="412" t="e">
        <f>IF(#REF!&gt;0,#REF!*#REF!/1000,"")</f>
        <v>#REF!</v>
      </c>
      <c r="AO324" s="413" t="e">
        <f>IF(OR(#REF!="●",#REF!="●",#REF!="●"),"",IF(#REF!="","",#REF!))</f>
        <v>#REF!</v>
      </c>
      <c r="AP324" s="413" t="e">
        <f>IF(OR(#REF!="●",#REF!="●",#REF!="●"),"",IF(#REF!="","",#REF!))</f>
        <v>#REF!</v>
      </c>
      <c r="AQ324" s="412" t="e">
        <f>IF(ISNA(L324),"",L324*#REF!)</f>
        <v>#REF!</v>
      </c>
      <c r="AR324" s="412" t="e">
        <f>IF(ISNA(M324),"",M324*#REF!)</f>
        <v>#REF!</v>
      </c>
      <c r="AS324" s="414" t="e">
        <f>IF(#REF!&gt;0,DQ$6,"")</f>
        <v>#REF!</v>
      </c>
      <c r="AT324" s="95" t="e">
        <f>IF(#REF!="","",VLOOKUP(#REF!,#REF!,7,0))</f>
        <v>#REF!</v>
      </c>
      <c r="AU324" s="201" t="e">
        <f>IF(OR(#REF!="",AT324=""),"",ROUND(#REF!/10^3*AT324,3))</f>
        <v>#REF!</v>
      </c>
      <c r="AV324" s="201" t="e">
        <f>IF(#REF!&gt;0,#REF!*#REF!/1000,"")</f>
        <v>#REF!</v>
      </c>
      <c r="AW324" s="201" t="e">
        <f>IF(#REF!&gt;0,#REF!*#REF!/1000,"")</f>
        <v>#REF!</v>
      </c>
      <c r="AX324" s="74" t="e">
        <f t="shared" si="59"/>
        <v>#REF!</v>
      </c>
      <c r="AY324" s="74" t="e">
        <f t="shared" si="60"/>
        <v>#REF!</v>
      </c>
      <c r="AZ324" s="201" t="e">
        <f>IF(ISNA(AX324),"",AX324*#REF!)</f>
        <v>#REF!</v>
      </c>
      <c r="BA324" s="201" t="e">
        <f>IF(ISNA(AY324),"",AY324*#REF!)</f>
        <v>#REF!</v>
      </c>
      <c r="BB324" s="78" t="e">
        <f>IF(#REF!&gt;0,DQ$40,"")</f>
        <v>#REF!</v>
      </c>
      <c r="BC324" s="99"/>
      <c r="BD324" s="650"/>
      <c r="BE324" s="652" t="e">
        <f>IF(OR(#REF!="",F324=""),"",ROUND(#REF!/10^3*F324,3))</f>
        <v>#REF!</v>
      </c>
      <c r="BF324" s="412" t="e">
        <f>IF(#REF!&gt;0,#REF!*#REF!/1000,"")</f>
        <v>#REF!</v>
      </c>
      <c r="BG324" s="412" t="e">
        <f>IF(#REF!&gt;0,#REF!*#REF!/1000,"")</f>
        <v>#REF!</v>
      </c>
      <c r="BH324" s="413" t="e">
        <f>IF(OR(#REF!="●",#REF!="●",#REF!="●",#REF!="●"),"",IF(#REF!="","",#REF!))</f>
        <v>#REF!</v>
      </c>
      <c r="BI324" s="413" t="e">
        <f>IF(OR(#REF!="●",#REF!="●",#REF!="●",#REF!="●"),"",IF(#REF!="","",#REF!))</f>
        <v>#REF!</v>
      </c>
      <c r="BJ324" s="412" t="e">
        <f>IF(ISNA(L324),"",L324*#REF!)</f>
        <v>#REF!</v>
      </c>
      <c r="BK324" s="412" t="e">
        <f>IF(ISNA(M324),"",M324*#REF!)</f>
        <v>#REF!</v>
      </c>
      <c r="BL324" s="415" t="e">
        <f>IF(#REF!&gt;0,DQ$6,"")</f>
        <v>#REF!</v>
      </c>
      <c r="BM324" s="361" t="e">
        <f>IF(#REF!="","",VLOOKUP(#REF!,#REF!,7,0))</f>
        <v>#REF!</v>
      </c>
      <c r="BN324" s="201" t="e">
        <f>IF(OR(#REF!="",BM324=""),"",ROUND(#REF!/10^3*BM324,3))</f>
        <v>#REF!</v>
      </c>
      <c r="BO324" s="201" t="e">
        <f>IF(#REF!&gt;0,#REF!*#REF!/1000,"")</f>
        <v>#REF!</v>
      </c>
      <c r="BP324" s="201" t="e">
        <f>IF(#REF!&gt;0,#REF!*#REF!/1000,"")</f>
        <v>#REF!</v>
      </c>
      <c r="BQ324" s="74" t="e">
        <f t="shared" si="61"/>
        <v>#REF!</v>
      </c>
      <c r="BR324" s="74" t="e">
        <f t="shared" si="62"/>
        <v>#REF!</v>
      </c>
      <c r="BS324" s="201" t="e">
        <f>IF(ISNA(BQ324),"",BQ324*#REF!)</f>
        <v>#REF!</v>
      </c>
      <c r="BT324" s="201" t="e">
        <f>IF(ISNA(BR324),"",BR324*#REF!)</f>
        <v>#REF!</v>
      </c>
      <c r="BU324" s="78" t="e">
        <f>IF(#REF!&gt;0,DQ$57,"")</f>
        <v>#REF!</v>
      </c>
      <c r="BV324" s="99"/>
      <c r="BW324" s="411"/>
      <c r="BX324" s="412" t="e">
        <f>IF(OR(#REF!="",F324=""),"",ROUND(#REF!/10^3*F324,3))</f>
        <v>#REF!</v>
      </c>
      <c r="BY324" s="412" t="e">
        <f>IF(#REF!&gt;0,#REF!*#REF!/1000,"")</f>
        <v>#REF!</v>
      </c>
      <c r="BZ324" s="412" t="e">
        <f>IF(#REF!&gt;0,#REF!*#REF!/1000,"")</f>
        <v>#REF!</v>
      </c>
      <c r="CA324" s="413" t="e">
        <f>IF(OR(#REF!="●",#REF!="●",#REF!="●",#REF!="●",#REF!="●"),"",IF(#REF!="","",#REF!))</f>
        <v>#REF!</v>
      </c>
      <c r="CB324" s="413" t="e">
        <f>IF(OR(#REF!="●",#REF!="●",#REF!="●",#REF!="●",#REF!="●"),"",IF(#REF!="","",#REF!))</f>
        <v>#REF!</v>
      </c>
      <c r="CC324" s="412" t="e">
        <f>IF(ISNA(L324),"",L324*#REF!)</f>
        <v>#REF!</v>
      </c>
      <c r="CD324" s="412" t="e">
        <f>IF(ISNA(M324),"",M324*#REF!)</f>
        <v>#REF!</v>
      </c>
      <c r="CE324" s="415" t="e">
        <f>IF(#REF!&gt;0,DQ$6,"")</f>
        <v>#REF!</v>
      </c>
      <c r="CF324" s="361" t="e">
        <f>IF(#REF!="","",VLOOKUP(#REF!,#REF!,7,0))</f>
        <v>#REF!</v>
      </c>
      <c r="CG324" s="201" t="e">
        <f>IF(OR(#REF!="",CF324=""),"",ROUND(#REF!/10^3*CF324,3))</f>
        <v>#REF!</v>
      </c>
      <c r="CH324" s="201" t="e">
        <f>IF(#REF!&gt;0,#REF!*#REF!/1000,"")</f>
        <v>#REF!</v>
      </c>
      <c r="CI324" s="201" t="e">
        <f>IF(#REF!&gt;0,#REF!*#REF!/1000,"")</f>
        <v>#REF!</v>
      </c>
      <c r="CJ324" s="74" t="e">
        <f t="shared" si="63"/>
        <v>#REF!</v>
      </c>
      <c r="CK324" s="74" t="e">
        <f t="shared" si="64"/>
        <v>#REF!</v>
      </c>
      <c r="CL324" s="201" t="e">
        <f>IF(ISNA(CJ324),"",CJ324*#REF!)</f>
        <v>#REF!</v>
      </c>
      <c r="CM324" s="201" t="e">
        <f>IF(ISNA(CK324),"",CK324*#REF!)</f>
        <v>#REF!</v>
      </c>
      <c r="CN324" s="101" t="e">
        <f>IF(#REF!&gt;0,DQ$57,"")</f>
        <v>#REF!</v>
      </c>
      <c r="CO324" s="84"/>
      <c r="CP324" s="2"/>
      <c r="CQ324" s="2"/>
      <c r="CR324" s="2"/>
      <c r="CS324" s="2"/>
      <c r="CT324" s="2"/>
      <c r="CU324" s="2"/>
      <c r="CV324" s="2"/>
      <c r="CX324" s="2"/>
      <c r="CY324" s="2"/>
      <c r="CZ324" s="2"/>
      <c r="DA324" s="2"/>
      <c r="DB324" s="2"/>
      <c r="DC324" s="2"/>
      <c r="DD324" s="2"/>
      <c r="DE324" s="2"/>
      <c r="DF324" s="2"/>
      <c r="DG324" s="2"/>
      <c r="DJ324" s="5"/>
      <c r="DK324" s="5"/>
      <c r="DL324" s="5"/>
      <c r="DM324" s="5"/>
      <c r="DN324" s="46"/>
      <c r="DO324" s="46"/>
      <c r="DP324" s="46"/>
      <c r="DQ324" s="45"/>
    </row>
    <row r="325" spans="2:121" ht="18" customHeight="1">
      <c r="B325" s="151" t="e">
        <f>IF(#REF!="","",VLOOKUP(#REF!,$CX$11:$DG$26,9,0))</f>
        <v>#REF!</v>
      </c>
      <c r="C325" s="64" t="e">
        <f>IF(#REF!="",0,VLOOKUP(#REF!,$CP$11:$CQ$16,2,0))</f>
        <v>#REF!</v>
      </c>
      <c r="D325" s="65" t="e">
        <f>IF(#REF!="",0,VLOOKUP(#REF!,$CX$11:$CY$26,2,0))</f>
        <v>#REF!</v>
      </c>
      <c r="E325" s="152" t="e">
        <f t="shared" si="54"/>
        <v>#REF!</v>
      </c>
      <c r="F325" s="155" t="e">
        <f>IF(#REF!="","",VLOOKUP(#REF!,#REF!,7,0))</f>
        <v>#REF!</v>
      </c>
      <c r="G325" s="201" t="e">
        <f>IF(OR(#REF!="",F325=""),"",ROUND(#REF!/10^3*F325,3))</f>
        <v>#REF!</v>
      </c>
      <c r="H325" s="201" t="e">
        <f>IF(#REF!&gt;0,#REF!*#REF!/1000,"")</f>
        <v>#REF!</v>
      </c>
      <c r="I325" s="201" t="e">
        <f>IF(#REF!&gt;0,#REF!*#REF!/1000,"")</f>
        <v>#REF!</v>
      </c>
      <c r="J325" s="51" t="e">
        <f>IF(#REF!="●","",IF(#REF!="","",#REF!))</f>
        <v>#REF!</v>
      </c>
      <c r="K325" s="51" t="e">
        <f>IF(#REF!="●","",IF(#REF!="","",#REF!))</f>
        <v>#REF!</v>
      </c>
      <c r="L325" s="74" t="e">
        <f t="shared" si="55"/>
        <v>#REF!</v>
      </c>
      <c r="M325" s="74" t="e">
        <f t="shared" si="56"/>
        <v>#REF!</v>
      </c>
      <c r="N325" s="201" t="e">
        <f>IF(ISNA(L325),"",L325*#REF!)</f>
        <v>#REF!</v>
      </c>
      <c r="O325" s="201" t="e">
        <f>IF(ISNA(M325),"",M325*#REF!)</f>
        <v>#REF!</v>
      </c>
      <c r="P325" s="78" t="e">
        <f>IF(#REF!&gt;0,DQ$6,"")</f>
        <v>#REF!</v>
      </c>
      <c r="Q325" s="99"/>
      <c r="R325" s="411"/>
      <c r="S325" s="412" t="e">
        <f>IF(OR(#REF!="",F325=""),"",ROUND(#REF!/10^3*F325,3))</f>
        <v>#REF!</v>
      </c>
      <c r="T325" s="412" t="e">
        <f>IF(#REF!&gt;0,#REF!*#REF!/1000,"")</f>
        <v>#REF!</v>
      </c>
      <c r="U325" s="412" t="e">
        <f>IF(#REF!&gt;0,#REF!*#REF!/1000,"")</f>
        <v>#REF!</v>
      </c>
      <c r="V325" s="413" t="e">
        <f>IF(OR(#REF!="●",#REF!="●"),"",IF(#REF!="","",#REF!))</f>
        <v>#REF!</v>
      </c>
      <c r="W325" s="413" t="e">
        <f>IF(OR(#REF!="●",#REF!="●"),"",IF(#REF!="","",#REF!))</f>
        <v>#REF!</v>
      </c>
      <c r="X325" s="412" t="e">
        <f>IF(ISNA(L325),"",L325*#REF!)</f>
        <v>#REF!</v>
      </c>
      <c r="Y325" s="412" t="e">
        <f>IF(ISNA(M325),"",M325*#REF!)</f>
        <v>#REF!</v>
      </c>
      <c r="Z325" s="414" t="e">
        <f>IF(#REF!&gt;0,DQ$6,"")</f>
        <v>#REF!</v>
      </c>
      <c r="AA325" s="95" t="e">
        <f>IF(#REF!="","",VLOOKUP(#REF!,#REF!,7,0))</f>
        <v>#REF!</v>
      </c>
      <c r="AB325" s="201" t="e">
        <f>IF(OR(#REF!="",AA325=""),"",ROUND(#REF!/10^3*AA325,3))</f>
        <v>#REF!</v>
      </c>
      <c r="AC325" s="201" t="e">
        <f>IF(#REF!&gt;0,#REF!*#REF!/1000,"")</f>
        <v>#REF!</v>
      </c>
      <c r="AD325" s="201" t="e">
        <f>IF(#REF!&gt;0,#REF!*#REF!/1000,"")</f>
        <v>#REF!</v>
      </c>
      <c r="AE325" s="74" t="e">
        <f t="shared" si="57"/>
        <v>#REF!</v>
      </c>
      <c r="AF325" s="74" t="e">
        <f t="shared" si="58"/>
        <v>#REF!</v>
      </c>
      <c r="AG325" s="201" t="e">
        <f>IF(ISNA(AE325),"",AE325*#REF!)</f>
        <v>#REF!</v>
      </c>
      <c r="AH325" s="201" t="e">
        <f>IF(ISNA(AF325),"",AF325*#REF!)</f>
        <v>#REF!</v>
      </c>
      <c r="AI325" s="78" t="e">
        <f>IF(#REF!&gt;0,DQ$23,"")</f>
        <v>#REF!</v>
      </c>
      <c r="AJ325" s="99"/>
      <c r="AK325" s="411"/>
      <c r="AL325" s="412" t="e">
        <f>IF(OR(#REF!="",F325=""),"",ROUND(#REF!/10^3*F325,3))</f>
        <v>#REF!</v>
      </c>
      <c r="AM325" s="412" t="e">
        <f>IF(#REF!&gt;0,#REF!*#REF!/1000,"")</f>
        <v>#REF!</v>
      </c>
      <c r="AN325" s="412" t="e">
        <f>IF(#REF!&gt;0,#REF!*#REF!/1000,"")</f>
        <v>#REF!</v>
      </c>
      <c r="AO325" s="413" t="e">
        <f>IF(OR(#REF!="●",#REF!="●",#REF!="●"),"",IF(#REF!="","",#REF!))</f>
        <v>#REF!</v>
      </c>
      <c r="AP325" s="413" t="e">
        <f>IF(OR(#REF!="●",#REF!="●",#REF!="●"),"",IF(#REF!="","",#REF!))</f>
        <v>#REF!</v>
      </c>
      <c r="AQ325" s="412" t="e">
        <f>IF(ISNA(L325),"",L325*#REF!)</f>
        <v>#REF!</v>
      </c>
      <c r="AR325" s="412" t="e">
        <f>IF(ISNA(M325),"",M325*#REF!)</f>
        <v>#REF!</v>
      </c>
      <c r="AS325" s="414" t="e">
        <f>IF(#REF!&gt;0,DQ$6,"")</f>
        <v>#REF!</v>
      </c>
      <c r="AT325" s="95" t="e">
        <f>IF(#REF!="","",VLOOKUP(#REF!,#REF!,7,0))</f>
        <v>#REF!</v>
      </c>
      <c r="AU325" s="201" t="e">
        <f>IF(OR(#REF!="",AT325=""),"",ROUND(#REF!/10^3*AT325,3))</f>
        <v>#REF!</v>
      </c>
      <c r="AV325" s="201" t="e">
        <f>IF(#REF!&gt;0,#REF!*#REF!/1000,"")</f>
        <v>#REF!</v>
      </c>
      <c r="AW325" s="201" t="e">
        <f>IF(#REF!&gt;0,#REF!*#REF!/1000,"")</f>
        <v>#REF!</v>
      </c>
      <c r="AX325" s="74" t="e">
        <f t="shared" si="59"/>
        <v>#REF!</v>
      </c>
      <c r="AY325" s="74" t="e">
        <f t="shared" si="60"/>
        <v>#REF!</v>
      </c>
      <c r="AZ325" s="201" t="e">
        <f>IF(ISNA(AX325),"",AX325*#REF!)</f>
        <v>#REF!</v>
      </c>
      <c r="BA325" s="201" t="e">
        <f>IF(ISNA(AY325),"",AY325*#REF!)</f>
        <v>#REF!</v>
      </c>
      <c r="BB325" s="78" t="e">
        <f>IF(#REF!&gt;0,DQ$40,"")</f>
        <v>#REF!</v>
      </c>
      <c r="BC325" s="99"/>
      <c r="BD325" s="650"/>
      <c r="BE325" s="652" t="e">
        <f>IF(OR(#REF!="",F325=""),"",ROUND(#REF!/10^3*F325,3))</f>
        <v>#REF!</v>
      </c>
      <c r="BF325" s="412" t="e">
        <f>IF(#REF!&gt;0,#REF!*#REF!/1000,"")</f>
        <v>#REF!</v>
      </c>
      <c r="BG325" s="412" t="e">
        <f>IF(#REF!&gt;0,#REF!*#REF!/1000,"")</f>
        <v>#REF!</v>
      </c>
      <c r="BH325" s="413" t="e">
        <f>IF(OR(#REF!="●",#REF!="●",#REF!="●",#REF!="●"),"",IF(#REF!="","",#REF!))</f>
        <v>#REF!</v>
      </c>
      <c r="BI325" s="413" t="e">
        <f>IF(OR(#REF!="●",#REF!="●",#REF!="●",#REF!="●"),"",IF(#REF!="","",#REF!))</f>
        <v>#REF!</v>
      </c>
      <c r="BJ325" s="412" t="e">
        <f>IF(ISNA(L325),"",L325*#REF!)</f>
        <v>#REF!</v>
      </c>
      <c r="BK325" s="412" t="e">
        <f>IF(ISNA(M325),"",M325*#REF!)</f>
        <v>#REF!</v>
      </c>
      <c r="BL325" s="415" t="e">
        <f>IF(#REF!&gt;0,DQ$6,"")</f>
        <v>#REF!</v>
      </c>
      <c r="BM325" s="361" t="e">
        <f>IF(#REF!="","",VLOOKUP(#REF!,#REF!,7,0))</f>
        <v>#REF!</v>
      </c>
      <c r="BN325" s="201" t="e">
        <f>IF(OR(#REF!="",BM325=""),"",ROUND(#REF!/10^3*BM325,3))</f>
        <v>#REF!</v>
      </c>
      <c r="BO325" s="201" t="e">
        <f>IF(#REF!&gt;0,#REF!*#REF!/1000,"")</f>
        <v>#REF!</v>
      </c>
      <c r="BP325" s="201" t="e">
        <f>IF(#REF!&gt;0,#REF!*#REF!/1000,"")</f>
        <v>#REF!</v>
      </c>
      <c r="BQ325" s="74" t="e">
        <f t="shared" si="61"/>
        <v>#REF!</v>
      </c>
      <c r="BR325" s="74" t="e">
        <f t="shared" si="62"/>
        <v>#REF!</v>
      </c>
      <c r="BS325" s="201" t="e">
        <f>IF(ISNA(BQ325),"",BQ325*#REF!)</f>
        <v>#REF!</v>
      </c>
      <c r="BT325" s="201" t="e">
        <f>IF(ISNA(BR325),"",BR325*#REF!)</f>
        <v>#REF!</v>
      </c>
      <c r="BU325" s="78" t="e">
        <f>IF(#REF!&gt;0,DQ$57,"")</f>
        <v>#REF!</v>
      </c>
      <c r="BV325" s="99"/>
      <c r="BW325" s="411"/>
      <c r="BX325" s="412" t="e">
        <f>IF(OR(#REF!="",F325=""),"",ROUND(#REF!/10^3*F325,3))</f>
        <v>#REF!</v>
      </c>
      <c r="BY325" s="412" t="e">
        <f>IF(#REF!&gt;0,#REF!*#REF!/1000,"")</f>
        <v>#REF!</v>
      </c>
      <c r="BZ325" s="412" t="e">
        <f>IF(#REF!&gt;0,#REF!*#REF!/1000,"")</f>
        <v>#REF!</v>
      </c>
      <c r="CA325" s="413" t="e">
        <f>IF(OR(#REF!="●",#REF!="●",#REF!="●",#REF!="●",#REF!="●"),"",IF(#REF!="","",#REF!))</f>
        <v>#REF!</v>
      </c>
      <c r="CB325" s="413" t="e">
        <f>IF(OR(#REF!="●",#REF!="●",#REF!="●",#REF!="●",#REF!="●"),"",IF(#REF!="","",#REF!))</f>
        <v>#REF!</v>
      </c>
      <c r="CC325" s="412" t="e">
        <f>IF(ISNA(L325),"",L325*#REF!)</f>
        <v>#REF!</v>
      </c>
      <c r="CD325" s="412" t="e">
        <f>IF(ISNA(M325),"",M325*#REF!)</f>
        <v>#REF!</v>
      </c>
      <c r="CE325" s="415" t="e">
        <f>IF(#REF!&gt;0,DQ$6,"")</f>
        <v>#REF!</v>
      </c>
      <c r="CF325" s="361" t="e">
        <f>IF(#REF!="","",VLOOKUP(#REF!,#REF!,7,0))</f>
        <v>#REF!</v>
      </c>
      <c r="CG325" s="201" t="e">
        <f>IF(OR(#REF!="",CF325=""),"",ROUND(#REF!/10^3*CF325,3))</f>
        <v>#REF!</v>
      </c>
      <c r="CH325" s="201" t="e">
        <f>IF(#REF!&gt;0,#REF!*#REF!/1000,"")</f>
        <v>#REF!</v>
      </c>
      <c r="CI325" s="201" t="e">
        <f>IF(#REF!&gt;0,#REF!*#REF!/1000,"")</f>
        <v>#REF!</v>
      </c>
      <c r="CJ325" s="74" t="e">
        <f t="shared" si="63"/>
        <v>#REF!</v>
      </c>
      <c r="CK325" s="74" t="e">
        <f t="shared" si="64"/>
        <v>#REF!</v>
      </c>
      <c r="CL325" s="201" t="e">
        <f>IF(ISNA(CJ325),"",CJ325*#REF!)</f>
        <v>#REF!</v>
      </c>
      <c r="CM325" s="201" t="e">
        <f>IF(ISNA(CK325),"",CK325*#REF!)</f>
        <v>#REF!</v>
      </c>
      <c r="CN325" s="101" t="e">
        <f>IF(#REF!&gt;0,DQ$57,"")</f>
        <v>#REF!</v>
      </c>
      <c r="CO325" s="84"/>
      <c r="CP325" s="2"/>
      <c r="CQ325" s="2"/>
      <c r="CR325" s="2"/>
      <c r="CS325" s="2"/>
      <c r="CT325" s="2"/>
      <c r="CU325" s="2"/>
      <c r="CV325" s="2"/>
      <c r="CX325" s="2"/>
      <c r="CY325" s="2"/>
      <c r="CZ325" s="2"/>
      <c r="DA325" s="2"/>
      <c r="DB325" s="2"/>
      <c r="DC325" s="2"/>
      <c r="DD325" s="2"/>
      <c r="DE325" s="2"/>
      <c r="DF325" s="2"/>
      <c r="DG325" s="2"/>
      <c r="DJ325" s="5"/>
      <c r="DK325" s="5"/>
      <c r="DL325" s="5"/>
      <c r="DM325" s="5"/>
      <c r="DN325" s="46"/>
      <c r="DO325" s="46"/>
      <c r="DP325" s="46"/>
      <c r="DQ325" s="46"/>
    </row>
    <row r="326" spans="2:121" ht="18" customHeight="1">
      <c r="B326" s="151" t="e">
        <f>IF(#REF!="","",VLOOKUP(#REF!,$CX$11:$DG$26,9,0))</f>
        <v>#REF!</v>
      </c>
      <c r="C326" s="64" t="e">
        <f>IF(#REF!="",0,VLOOKUP(#REF!,$CP$11:$CQ$16,2,0))</f>
        <v>#REF!</v>
      </c>
      <c r="D326" s="65" t="e">
        <f>IF(#REF!="",0,VLOOKUP(#REF!,$CX$11:$CY$26,2,0))</f>
        <v>#REF!</v>
      </c>
      <c r="E326" s="152" t="e">
        <f t="shared" si="54"/>
        <v>#REF!</v>
      </c>
      <c r="F326" s="155" t="e">
        <f>IF(#REF!="","",VLOOKUP(#REF!,#REF!,7,0))</f>
        <v>#REF!</v>
      </c>
      <c r="G326" s="201" t="e">
        <f>IF(OR(#REF!="",F326=""),"",ROUND(#REF!/10^3*F326,3))</f>
        <v>#REF!</v>
      </c>
      <c r="H326" s="201" t="e">
        <f>IF(#REF!&gt;0,#REF!*#REF!/1000,"")</f>
        <v>#REF!</v>
      </c>
      <c r="I326" s="201" t="e">
        <f>IF(#REF!&gt;0,#REF!*#REF!/1000,"")</f>
        <v>#REF!</v>
      </c>
      <c r="J326" s="51" t="e">
        <f>IF(#REF!="●","",IF(#REF!="","",#REF!))</f>
        <v>#REF!</v>
      </c>
      <c r="K326" s="51" t="e">
        <f>IF(#REF!="●","",IF(#REF!="","",#REF!))</f>
        <v>#REF!</v>
      </c>
      <c r="L326" s="74" t="e">
        <f t="shared" si="55"/>
        <v>#REF!</v>
      </c>
      <c r="M326" s="74" t="e">
        <f t="shared" si="56"/>
        <v>#REF!</v>
      </c>
      <c r="N326" s="201" t="e">
        <f>IF(ISNA(L326),"",L326*#REF!)</f>
        <v>#REF!</v>
      </c>
      <c r="O326" s="201" t="e">
        <f>IF(ISNA(M326),"",M326*#REF!)</f>
        <v>#REF!</v>
      </c>
      <c r="P326" s="78" t="e">
        <f>IF(#REF!&gt;0,DQ$6,"")</f>
        <v>#REF!</v>
      </c>
      <c r="Q326" s="99"/>
      <c r="R326" s="411"/>
      <c r="S326" s="412" t="e">
        <f>IF(OR(#REF!="",F326=""),"",ROUND(#REF!/10^3*F326,3))</f>
        <v>#REF!</v>
      </c>
      <c r="T326" s="412" t="e">
        <f>IF(#REF!&gt;0,#REF!*#REF!/1000,"")</f>
        <v>#REF!</v>
      </c>
      <c r="U326" s="412" t="e">
        <f>IF(#REF!&gt;0,#REF!*#REF!/1000,"")</f>
        <v>#REF!</v>
      </c>
      <c r="V326" s="413" t="e">
        <f>IF(OR(#REF!="●",#REF!="●"),"",IF(#REF!="","",#REF!))</f>
        <v>#REF!</v>
      </c>
      <c r="W326" s="413" t="e">
        <f>IF(OR(#REF!="●",#REF!="●"),"",IF(#REF!="","",#REF!))</f>
        <v>#REF!</v>
      </c>
      <c r="X326" s="412" t="e">
        <f>IF(ISNA(L326),"",L326*#REF!)</f>
        <v>#REF!</v>
      </c>
      <c r="Y326" s="412" t="e">
        <f>IF(ISNA(M326),"",M326*#REF!)</f>
        <v>#REF!</v>
      </c>
      <c r="Z326" s="414" t="e">
        <f>IF(#REF!&gt;0,DQ$6,"")</f>
        <v>#REF!</v>
      </c>
      <c r="AA326" s="95" t="e">
        <f>IF(#REF!="","",VLOOKUP(#REF!,#REF!,7,0))</f>
        <v>#REF!</v>
      </c>
      <c r="AB326" s="201" t="e">
        <f>IF(OR(#REF!="",AA326=""),"",ROUND(#REF!/10^3*AA326,3))</f>
        <v>#REF!</v>
      </c>
      <c r="AC326" s="201" t="e">
        <f>IF(#REF!&gt;0,#REF!*#REF!/1000,"")</f>
        <v>#REF!</v>
      </c>
      <c r="AD326" s="201" t="e">
        <f>IF(#REF!&gt;0,#REF!*#REF!/1000,"")</f>
        <v>#REF!</v>
      </c>
      <c r="AE326" s="74" t="e">
        <f t="shared" si="57"/>
        <v>#REF!</v>
      </c>
      <c r="AF326" s="74" t="e">
        <f t="shared" si="58"/>
        <v>#REF!</v>
      </c>
      <c r="AG326" s="201" t="e">
        <f>IF(ISNA(AE326),"",AE326*#REF!)</f>
        <v>#REF!</v>
      </c>
      <c r="AH326" s="201" t="e">
        <f>IF(ISNA(AF326),"",AF326*#REF!)</f>
        <v>#REF!</v>
      </c>
      <c r="AI326" s="78" t="e">
        <f>IF(#REF!&gt;0,DQ$23,"")</f>
        <v>#REF!</v>
      </c>
      <c r="AJ326" s="99"/>
      <c r="AK326" s="411"/>
      <c r="AL326" s="412" t="e">
        <f>IF(OR(#REF!="",F326=""),"",ROUND(#REF!/10^3*F326,3))</f>
        <v>#REF!</v>
      </c>
      <c r="AM326" s="412" t="e">
        <f>IF(#REF!&gt;0,#REF!*#REF!/1000,"")</f>
        <v>#REF!</v>
      </c>
      <c r="AN326" s="412" t="e">
        <f>IF(#REF!&gt;0,#REF!*#REF!/1000,"")</f>
        <v>#REF!</v>
      </c>
      <c r="AO326" s="413" t="e">
        <f>IF(OR(#REF!="●",#REF!="●",#REF!="●"),"",IF(#REF!="","",#REF!))</f>
        <v>#REF!</v>
      </c>
      <c r="AP326" s="413" t="e">
        <f>IF(OR(#REF!="●",#REF!="●",#REF!="●"),"",IF(#REF!="","",#REF!))</f>
        <v>#REF!</v>
      </c>
      <c r="AQ326" s="412" t="e">
        <f>IF(ISNA(L326),"",L326*#REF!)</f>
        <v>#REF!</v>
      </c>
      <c r="AR326" s="412" t="e">
        <f>IF(ISNA(M326),"",M326*#REF!)</f>
        <v>#REF!</v>
      </c>
      <c r="AS326" s="414" t="e">
        <f>IF(#REF!&gt;0,DQ$6,"")</f>
        <v>#REF!</v>
      </c>
      <c r="AT326" s="95" t="e">
        <f>IF(#REF!="","",VLOOKUP(#REF!,#REF!,7,0))</f>
        <v>#REF!</v>
      </c>
      <c r="AU326" s="201" t="e">
        <f>IF(OR(#REF!="",AT326=""),"",ROUND(#REF!/10^3*AT326,3))</f>
        <v>#REF!</v>
      </c>
      <c r="AV326" s="201" t="e">
        <f>IF(#REF!&gt;0,#REF!*#REF!/1000,"")</f>
        <v>#REF!</v>
      </c>
      <c r="AW326" s="201" t="e">
        <f>IF(#REF!&gt;0,#REF!*#REF!/1000,"")</f>
        <v>#REF!</v>
      </c>
      <c r="AX326" s="74" t="e">
        <f t="shared" si="59"/>
        <v>#REF!</v>
      </c>
      <c r="AY326" s="74" t="e">
        <f t="shared" si="60"/>
        <v>#REF!</v>
      </c>
      <c r="AZ326" s="201" t="e">
        <f>IF(ISNA(AX326),"",AX326*#REF!)</f>
        <v>#REF!</v>
      </c>
      <c r="BA326" s="201" t="e">
        <f>IF(ISNA(AY326),"",AY326*#REF!)</f>
        <v>#REF!</v>
      </c>
      <c r="BB326" s="78" t="e">
        <f>IF(#REF!&gt;0,DQ$40,"")</f>
        <v>#REF!</v>
      </c>
      <c r="BC326" s="99"/>
      <c r="BD326" s="650"/>
      <c r="BE326" s="652" t="e">
        <f>IF(OR(#REF!="",F326=""),"",ROUND(#REF!/10^3*F326,3))</f>
        <v>#REF!</v>
      </c>
      <c r="BF326" s="412" t="e">
        <f>IF(#REF!&gt;0,#REF!*#REF!/1000,"")</f>
        <v>#REF!</v>
      </c>
      <c r="BG326" s="412" t="e">
        <f>IF(#REF!&gt;0,#REF!*#REF!/1000,"")</f>
        <v>#REF!</v>
      </c>
      <c r="BH326" s="413" t="e">
        <f>IF(OR(#REF!="●",#REF!="●",#REF!="●",#REF!="●"),"",IF(#REF!="","",#REF!))</f>
        <v>#REF!</v>
      </c>
      <c r="BI326" s="413" t="e">
        <f>IF(OR(#REF!="●",#REF!="●",#REF!="●",#REF!="●"),"",IF(#REF!="","",#REF!))</f>
        <v>#REF!</v>
      </c>
      <c r="BJ326" s="412" t="e">
        <f>IF(ISNA(L326),"",L326*#REF!)</f>
        <v>#REF!</v>
      </c>
      <c r="BK326" s="412" t="e">
        <f>IF(ISNA(M326),"",M326*#REF!)</f>
        <v>#REF!</v>
      </c>
      <c r="BL326" s="415" t="e">
        <f>IF(#REF!&gt;0,DQ$6,"")</f>
        <v>#REF!</v>
      </c>
      <c r="BM326" s="361" t="e">
        <f>IF(#REF!="","",VLOOKUP(#REF!,#REF!,7,0))</f>
        <v>#REF!</v>
      </c>
      <c r="BN326" s="201" t="e">
        <f>IF(OR(#REF!="",BM326=""),"",ROUND(#REF!/10^3*BM326,3))</f>
        <v>#REF!</v>
      </c>
      <c r="BO326" s="201" t="e">
        <f>IF(#REF!&gt;0,#REF!*#REF!/1000,"")</f>
        <v>#REF!</v>
      </c>
      <c r="BP326" s="201" t="e">
        <f>IF(#REF!&gt;0,#REF!*#REF!/1000,"")</f>
        <v>#REF!</v>
      </c>
      <c r="BQ326" s="74" t="e">
        <f t="shared" si="61"/>
        <v>#REF!</v>
      </c>
      <c r="BR326" s="74" t="e">
        <f t="shared" si="62"/>
        <v>#REF!</v>
      </c>
      <c r="BS326" s="201" t="e">
        <f>IF(ISNA(BQ326),"",BQ326*#REF!)</f>
        <v>#REF!</v>
      </c>
      <c r="BT326" s="201" t="e">
        <f>IF(ISNA(BR326),"",BR326*#REF!)</f>
        <v>#REF!</v>
      </c>
      <c r="BU326" s="78" t="e">
        <f>IF(#REF!&gt;0,DQ$57,"")</f>
        <v>#REF!</v>
      </c>
      <c r="BV326" s="99"/>
      <c r="BW326" s="411"/>
      <c r="BX326" s="412" t="e">
        <f>IF(OR(#REF!="",F326=""),"",ROUND(#REF!/10^3*F326,3))</f>
        <v>#REF!</v>
      </c>
      <c r="BY326" s="412" t="e">
        <f>IF(#REF!&gt;0,#REF!*#REF!/1000,"")</f>
        <v>#REF!</v>
      </c>
      <c r="BZ326" s="412" t="e">
        <f>IF(#REF!&gt;0,#REF!*#REF!/1000,"")</f>
        <v>#REF!</v>
      </c>
      <c r="CA326" s="413" t="e">
        <f>IF(OR(#REF!="●",#REF!="●",#REF!="●",#REF!="●",#REF!="●"),"",IF(#REF!="","",#REF!))</f>
        <v>#REF!</v>
      </c>
      <c r="CB326" s="413" t="e">
        <f>IF(OR(#REF!="●",#REF!="●",#REF!="●",#REF!="●",#REF!="●"),"",IF(#REF!="","",#REF!))</f>
        <v>#REF!</v>
      </c>
      <c r="CC326" s="412" t="e">
        <f>IF(ISNA(L326),"",L326*#REF!)</f>
        <v>#REF!</v>
      </c>
      <c r="CD326" s="412" t="e">
        <f>IF(ISNA(M326),"",M326*#REF!)</f>
        <v>#REF!</v>
      </c>
      <c r="CE326" s="415" t="e">
        <f>IF(#REF!&gt;0,DQ$6,"")</f>
        <v>#REF!</v>
      </c>
      <c r="CF326" s="361" t="e">
        <f>IF(#REF!="","",VLOOKUP(#REF!,#REF!,7,0))</f>
        <v>#REF!</v>
      </c>
      <c r="CG326" s="201" t="e">
        <f>IF(OR(#REF!="",CF326=""),"",ROUND(#REF!/10^3*CF326,3))</f>
        <v>#REF!</v>
      </c>
      <c r="CH326" s="201" t="e">
        <f>IF(#REF!&gt;0,#REF!*#REF!/1000,"")</f>
        <v>#REF!</v>
      </c>
      <c r="CI326" s="201" t="e">
        <f>IF(#REF!&gt;0,#REF!*#REF!/1000,"")</f>
        <v>#REF!</v>
      </c>
      <c r="CJ326" s="74" t="e">
        <f t="shared" si="63"/>
        <v>#REF!</v>
      </c>
      <c r="CK326" s="74" t="e">
        <f t="shared" si="64"/>
        <v>#REF!</v>
      </c>
      <c r="CL326" s="201" t="e">
        <f>IF(ISNA(CJ326),"",CJ326*#REF!)</f>
        <v>#REF!</v>
      </c>
      <c r="CM326" s="201" t="e">
        <f>IF(ISNA(CK326),"",CK326*#REF!)</f>
        <v>#REF!</v>
      </c>
      <c r="CN326" s="101" t="e">
        <f>IF(#REF!&gt;0,DQ$57,"")</f>
        <v>#REF!</v>
      </c>
      <c r="CO326" s="84"/>
      <c r="CP326" s="2"/>
      <c r="CQ326" s="2"/>
      <c r="CR326" s="2"/>
      <c r="CS326" s="2"/>
      <c r="CT326" s="2"/>
      <c r="CU326" s="2"/>
      <c r="CV326" s="2"/>
      <c r="CX326" s="2"/>
      <c r="CY326" s="2"/>
      <c r="CZ326" s="2"/>
      <c r="DA326" s="2"/>
      <c r="DB326" s="2"/>
      <c r="DC326" s="2"/>
      <c r="DD326" s="2"/>
      <c r="DE326" s="2"/>
      <c r="DF326" s="2"/>
      <c r="DG326" s="2"/>
      <c r="DJ326" s="2"/>
      <c r="DK326" s="2"/>
      <c r="DL326" s="2"/>
      <c r="DM326" s="2"/>
      <c r="DO326" s="47"/>
      <c r="DP326" s="47"/>
      <c r="DQ326" s="46"/>
    </row>
    <row r="327" spans="2:121" ht="18" customHeight="1">
      <c r="B327" s="151" t="e">
        <f>IF(#REF!="","",VLOOKUP(#REF!,$CX$11:$DG$26,9,0))</f>
        <v>#REF!</v>
      </c>
      <c r="C327" s="64" t="e">
        <f>IF(#REF!="",0,VLOOKUP(#REF!,$CP$11:$CQ$16,2,0))</f>
        <v>#REF!</v>
      </c>
      <c r="D327" s="65" t="e">
        <f>IF(#REF!="",0,VLOOKUP(#REF!,$CX$11:$CY$26,2,0))</f>
        <v>#REF!</v>
      </c>
      <c r="E327" s="152" t="e">
        <f t="shared" si="54"/>
        <v>#REF!</v>
      </c>
      <c r="F327" s="155" t="e">
        <f>IF(#REF!="","",VLOOKUP(#REF!,#REF!,7,0))</f>
        <v>#REF!</v>
      </c>
      <c r="G327" s="201" t="e">
        <f>IF(OR(#REF!="",F327=""),"",ROUND(#REF!/10^3*F327,3))</f>
        <v>#REF!</v>
      </c>
      <c r="H327" s="201" t="e">
        <f>IF(#REF!&gt;0,#REF!*#REF!/1000,"")</f>
        <v>#REF!</v>
      </c>
      <c r="I327" s="201" t="e">
        <f>IF(#REF!&gt;0,#REF!*#REF!/1000,"")</f>
        <v>#REF!</v>
      </c>
      <c r="J327" s="51" t="e">
        <f>IF(#REF!="●","",IF(#REF!="","",#REF!))</f>
        <v>#REF!</v>
      </c>
      <c r="K327" s="51" t="e">
        <f>IF(#REF!="●","",IF(#REF!="","",#REF!))</f>
        <v>#REF!</v>
      </c>
      <c r="L327" s="74" t="e">
        <f t="shared" si="55"/>
        <v>#REF!</v>
      </c>
      <c r="M327" s="74" t="e">
        <f t="shared" si="56"/>
        <v>#REF!</v>
      </c>
      <c r="N327" s="201" t="e">
        <f>IF(ISNA(L327),"",L327*#REF!)</f>
        <v>#REF!</v>
      </c>
      <c r="O327" s="201" t="e">
        <f>IF(ISNA(M327),"",M327*#REF!)</f>
        <v>#REF!</v>
      </c>
      <c r="P327" s="78" t="e">
        <f>IF(#REF!&gt;0,DQ$6,"")</f>
        <v>#REF!</v>
      </c>
      <c r="Q327" s="99"/>
      <c r="R327" s="411"/>
      <c r="S327" s="412" t="e">
        <f>IF(OR(#REF!="",F327=""),"",ROUND(#REF!/10^3*F327,3))</f>
        <v>#REF!</v>
      </c>
      <c r="T327" s="412" t="e">
        <f>IF(#REF!&gt;0,#REF!*#REF!/1000,"")</f>
        <v>#REF!</v>
      </c>
      <c r="U327" s="412" t="e">
        <f>IF(#REF!&gt;0,#REF!*#REF!/1000,"")</f>
        <v>#REF!</v>
      </c>
      <c r="V327" s="413" t="e">
        <f>IF(OR(#REF!="●",#REF!="●"),"",IF(#REF!="","",#REF!))</f>
        <v>#REF!</v>
      </c>
      <c r="W327" s="413" t="e">
        <f>IF(OR(#REF!="●",#REF!="●"),"",IF(#REF!="","",#REF!))</f>
        <v>#REF!</v>
      </c>
      <c r="X327" s="412" t="e">
        <f>IF(ISNA(L327),"",L327*#REF!)</f>
        <v>#REF!</v>
      </c>
      <c r="Y327" s="412" t="e">
        <f>IF(ISNA(M327),"",M327*#REF!)</f>
        <v>#REF!</v>
      </c>
      <c r="Z327" s="414" t="e">
        <f>IF(#REF!&gt;0,DQ$6,"")</f>
        <v>#REF!</v>
      </c>
      <c r="AA327" s="95" t="e">
        <f>IF(#REF!="","",VLOOKUP(#REF!,#REF!,7,0))</f>
        <v>#REF!</v>
      </c>
      <c r="AB327" s="201" t="e">
        <f>IF(OR(#REF!="",AA327=""),"",ROUND(#REF!/10^3*AA327,3))</f>
        <v>#REF!</v>
      </c>
      <c r="AC327" s="201" t="e">
        <f>IF(#REF!&gt;0,#REF!*#REF!/1000,"")</f>
        <v>#REF!</v>
      </c>
      <c r="AD327" s="201" t="e">
        <f>IF(#REF!&gt;0,#REF!*#REF!/1000,"")</f>
        <v>#REF!</v>
      </c>
      <c r="AE327" s="74" t="e">
        <f t="shared" si="57"/>
        <v>#REF!</v>
      </c>
      <c r="AF327" s="74" t="e">
        <f t="shared" si="58"/>
        <v>#REF!</v>
      </c>
      <c r="AG327" s="201" t="e">
        <f>IF(ISNA(AE327),"",AE327*#REF!)</f>
        <v>#REF!</v>
      </c>
      <c r="AH327" s="201" t="e">
        <f>IF(ISNA(AF327),"",AF327*#REF!)</f>
        <v>#REF!</v>
      </c>
      <c r="AI327" s="78" t="e">
        <f>IF(#REF!&gt;0,DQ$23,"")</f>
        <v>#REF!</v>
      </c>
      <c r="AJ327" s="99"/>
      <c r="AK327" s="411"/>
      <c r="AL327" s="412" t="e">
        <f>IF(OR(#REF!="",F327=""),"",ROUND(#REF!/10^3*F327,3))</f>
        <v>#REF!</v>
      </c>
      <c r="AM327" s="412" t="e">
        <f>IF(#REF!&gt;0,#REF!*#REF!/1000,"")</f>
        <v>#REF!</v>
      </c>
      <c r="AN327" s="412" t="e">
        <f>IF(#REF!&gt;0,#REF!*#REF!/1000,"")</f>
        <v>#REF!</v>
      </c>
      <c r="AO327" s="413" t="e">
        <f>IF(OR(#REF!="●",#REF!="●",#REF!="●"),"",IF(#REF!="","",#REF!))</f>
        <v>#REF!</v>
      </c>
      <c r="AP327" s="413" t="e">
        <f>IF(OR(#REF!="●",#REF!="●",#REF!="●"),"",IF(#REF!="","",#REF!))</f>
        <v>#REF!</v>
      </c>
      <c r="AQ327" s="412" t="e">
        <f>IF(ISNA(L327),"",L327*#REF!)</f>
        <v>#REF!</v>
      </c>
      <c r="AR327" s="412" t="e">
        <f>IF(ISNA(M327),"",M327*#REF!)</f>
        <v>#REF!</v>
      </c>
      <c r="AS327" s="414" t="e">
        <f>IF(#REF!&gt;0,DQ$6,"")</f>
        <v>#REF!</v>
      </c>
      <c r="AT327" s="95" t="e">
        <f>IF(#REF!="","",VLOOKUP(#REF!,#REF!,7,0))</f>
        <v>#REF!</v>
      </c>
      <c r="AU327" s="201" t="e">
        <f>IF(OR(#REF!="",AT327=""),"",ROUND(#REF!/10^3*AT327,3))</f>
        <v>#REF!</v>
      </c>
      <c r="AV327" s="201" t="e">
        <f>IF(#REF!&gt;0,#REF!*#REF!/1000,"")</f>
        <v>#REF!</v>
      </c>
      <c r="AW327" s="201" t="e">
        <f>IF(#REF!&gt;0,#REF!*#REF!/1000,"")</f>
        <v>#REF!</v>
      </c>
      <c r="AX327" s="74" t="e">
        <f t="shared" si="59"/>
        <v>#REF!</v>
      </c>
      <c r="AY327" s="74" t="e">
        <f t="shared" si="60"/>
        <v>#REF!</v>
      </c>
      <c r="AZ327" s="201" t="e">
        <f>IF(ISNA(AX327),"",AX327*#REF!)</f>
        <v>#REF!</v>
      </c>
      <c r="BA327" s="201" t="e">
        <f>IF(ISNA(AY327),"",AY327*#REF!)</f>
        <v>#REF!</v>
      </c>
      <c r="BB327" s="78" t="e">
        <f>IF(#REF!&gt;0,DQ$40,"")</f>
        <v>#REF!</v>
      </c>
      <c r="BC327" s="99"/>
      <c r="BD327" s="650"/>
      <c r="BE327" s="652" t="e">
        <f>IF(OR(#REF!="",F327=""),"",ROUND(#REF!/10^3*F327,3))</f>
        <v>#REF!</v>
      </c>
      <c r="BF327" s="412" t="e">
        <f>IF(#REF!&gt;0,#REF!*#REF!/1000,"")</f>
        <v>#REF!</v>
      </c>
      <c r="BG327" s="412" t="e">
        <f>IF(#REF!&gt;0,#REF!*#REF!/1000,"")</f>
        <v>#REF!</v>
      </c>
      <c r="BH327" s="413" t="e">
        <f>IF(OR(#REF!="●",#REF!="●",#REF!="●",#REF!="●"),"",IF(#REF!="","",#REF!))</f>
        <v>#REF!</v>
      </c>
      <c r="BI327" s="413" t="e">
        <f>IF(OR(#REF!="●",#REF!="●",#REF!="●",#REF!="●"),"",IF(#REF!="","",#REF!))</f>
        <v>#REF!</v>
      </c>
      <c r="BJ327" s="412" t="e">
        <f>IF(ISNA(L327),"",L327*#REF!)</f>
        <v>#REF!</v>
      </c>
      <c r="BK327" s="412" t="e">
        <f>IF(ISNA(M327),"",M327*#REF!)</f>
        <v>#REF!</v>
      </c>
      <c r="BL327" s="415" t="e">
        <f>IF(#REF!&gt;0,DQ$6,"")</f>
        <v>#REF!</v>
      </c>
      <c r="BM327" s="361" t="e">
        <f>IF(#REF!="","",VLOOKUP(#REF!,#REF!,7,0))</f>
        <v>#REF!</v>
      </c>
      <c r="BN327" s="201" t="e">
        <f>IF(OR(#REF!="",BM327=""),"",ROUND(#REF!/10^3*BM327,3))</f>
        <v>#REF!</v>
      </c>
      <c r="BO327" s="201" t="e">
        <f>IF(#REF!&gt;0,#REF!*#REF!/1000,"")</f>
        <v>#REF!</v>
      </c>
      <c r="BP327" s="201" t="e">
        <f>IF(#REF!&gt;0,#REF!*#REF!/1000,"")</f>
        <v>#REF!</v>
      </c>
      <c r="BQ327" s="74" t="e">
        <f t="shared" si="61"/>
        <v>#REF!</v>
      </c>
      <c r="BR327" s="74" t="e">
        <f t="shared" si="62"/>
        <v>#REF!</v>
      </c>
      <c r="BS327" s="201" t="e">
        <f>IF(ISNA(BQ327),"",BQ327*#REF!)</f>
        <v>#REF!</v>
      </c>
      <c r="BT327" s="201" t="e">
        <f>IF(ISNA(BR327),"",BR327*#REF!)</f>
        <v>#REF!</v>
      </c>
      <c r="BU327" s="78" t="e">
        <f>IF(#REF!&gt;0,DQ$57,"")</f>
        <v>#REF!</v>
      </c>
      <c r="BV327" s="99"/>
      <c r="BW327" s="411"/>
      <c r="BX327" s="412" t="e">
        <f>IF(OR(#REF!="",F327=""),"",ROUND(#REF!/10^3*F327,3))</f>
        <v>#REF!</v>
      </c>
      <c r="BY327" s="412" t="e">
        <f>IF(#REF!&gt;0,#REF!*#REF!/1000,"")</f>
        <v>#REF!</v>
      </c>
      <c r="BZ327" s="412" t="e">
        <f>IF(#REF!&gt;0,#REF!*#REF!/1000,"")</f>
        <v>#REF!</v>
      </c>
      <c r="CA327" s="413" t="e">
        <f>IF(OR(#REF!="●",#REF!="●",#REF!="●",#REF!="●",#REF!="●"),"",IF(#REF!="","",#REF!))</f>
        <v>#REF!</v>
      </c>
      <c r="CB327" s="413" t="e">
        <f>IF(OR(#REF!="●",#REF!="●",#REF!="●",#REF!="●",#REF!="●"),"",IF(#REF!="","",#REF!))</f>
        <v>#REF!</v>
      </c>
      <c r="CC327" s="412" t="e">
        <f>IF(ISNA(L327),"",L327*#REF!)</f>
        <v>#REF!</v>
      </c>
      <c r="CD327" s="412" t="e">
        <f>IF(ISNA(M327),"",M327*#REF!)</f>
        <v>#REF!</v>
      </c>
      <c r="CE327" s="415" t="e">
        <f>IF(#REF!&gt;0,DQ$6,"")</f>
        <v>#REF!</v>
      </c>
      <c r="CF327" s="361" t="e">
        <f>IF(#REF!="","",VLOOKUP(#REF!,#REF!,7,0))</f>
        <v>#REF!</v>
      </c>
      <c r="CG327" s="201" t="e">
        <f>IF(OR(#REF!="",CF327=""),"",ROUND(#REF!/10^3*CF327,3))</f>
        <v>#REF!</v>
      </c>
      <c r="CH327" s="201" t="e">
        <f>IF(#REF!&gt;0,#REF!*#REF!/1000,"")</f>
        <v>#REF!</v>
      </c>
      <c r="CI327" s="201" t="e">
        <f>IF(#REF!&gt;0,#REF!*#REF!/1000,"")</f>
        <v>#REF!</v>
      </c>
      <c r="CJ327" s="74" t="e">
        <f t="shared" si="63"/>
        <v>#REF!</v>
      </c>
      <c r="CK327" s="74" t="e">
        <f t="shared" si="64"/>
        <v>#REF!</v>
      </c>
      <c r="CL327" s="201" t="e">
        <f>IF(ISNA(CJ327),"",CJ327*#REF!)</f>
        <v>#REF!</v>
      </c>
      <c r="CM327" s="201" t="e">
        <f>IF(ISNA(CK327),"",CK327*#REF!)</f>
        <v>#REF!</v>
      </c>
      <c r="CN327" s="101" t="e">
        <f>IF(#REF!&gt;0,DQ$57,"")</f>
        <v>#REF!</v>
      </c>
      <c r="CO327" s="84"/>
      <c r="CP327" s="2"/>
      <c r="CQ327" s="2"/>
      <c r="CR327" s="2"/>
      <c r="CS327" s="2"/>
      <c r="CT327" s="2"/>
      <c r="CU327" s="2"/>
      <c r="CV327" s="2"/>
      <c r="CX327" s="2"/>
      <c r="CY327" s="2"/>
      <c r="CZ327" s="2"/>
      <c r="DA327" s="2"/>
      <c r="DB327" s="2"/>
      <c r="DC327" s="2"/>
      <c r="DD327" s="2"/>
      <c r="DE327" s="2"/>
      <c r="DF327" s="2"/>
      <c r="DG327" s="2"/>
      <c r="DJ327" s="2"/>
      <c r="DK327" s="2"/>
      <c r="DL327" s="2"/>
      <c r="DM327" s="2"/>
      <c r="DO327" s="43"/>
      <c r="DP327" s="43"/>
      <c r="DQ327" s="46"/>
    </row>
    <row r="328" spans="2:121" ht="18" customHeight="1">
      <c r="B328" s="151" t="e">
        <f>IF(#REF!="","",VLOOKUP(#REF!,$CX$11:$DG$26,9,0))</f>
        <v>#REF!</v>
      </c>
      <c r="C328" s="64" t="e">
        <f>IF(#REF!="",0,VLOOKUP(#REF!,$CP$11:$CQ$16,2,0))</f>
        <v>#REF!</v>
      </c>
      <c r="D328" s="65" t="e">
        <f>IF(#REF!="",0,VLOOKUP(#REF!,$CX$11:$CY$26,2,0))</f>
        <v>#REF!</v>
      </c>
      <c r="E328" s="152" t="e">
        <f t="shared" si="54"/>
        <v>#REF!</v>
      </c>
      <c r="F328" s="155" t="e">
        <f>IF(#REF!="","",VLOOKUP(#REF!,#REF!,7,0))</f>
        <v>#REF!</v>
      </c>
      <c r="G328" s="201" t="e">
        <f>IF(OR(#REF!="",F328=""),"",ROUND(#REF!/10^3*F328,3))</f>
        <v>#REF!</v>
      </c>
      <c r="H328" s="201" t="e">
        <f>IF(#REF!&gt;0,#REF!*#REF!/1000,"")</f>
        <v>#REF!</v>
      </c>
      <c r="I328" s="201" t="e">
        <f>IF(#REF!&gt;0,#REF!*#REF!/1000,"")</f>
        <v>#REF!</v>
      </c>
      <c r="J328" s="51" t="e">
        <f>IF(#REF!="●","",IF(#REF!="","",#REF!))</f>
        <v>#REF!</v>
      </c>
      <c r="K328" s="51" t="e">
        <f>IF(#REF!="●","",IF(#REF!="","",#REF!))</f>
        <v>#REF!</v>
      </c>
      <c r="L328" s="74" t="e">
        <f t="shared" si="55"/>
        <v>#REF!</v>
      </c>
      <c r="M328" s="74" t="e">
        <f t="shared" si="56"/>
        <v>#REF!</v>
      </c>
      <c r="N328" s="201" t="e">
        <f>IF(ISNA(L328),"",L328*#REF!)</f>
        <v>#REF!</v>
      </c>
      <c r="O328" s="201" t="e">
        <f>IF(ISNA(M328),"",M328*#REF!)</f>
        <v>#REF!</v>
      </c>
      <c r="P328" s="78" t="e">
        <f>IF(#REF!&gt;0,DQ$6,"")</f>
        <v>#REF!</v>
      </c>
      <c r="Q328" s="99"/>
      <c r="R328" s="411"/>
      <c r="S328" s="412" t="e">
        <f>IF(OR(#REF!="",F328=""),"",ROUND(#REF!/10^3*F328,3))</f>
        <v>#REF!</v>
      </c>
      <c r="T328" s="412" t="e">
        <f>IF(#REF!&gt;0,#REF!*#REF!/1000,"")</f>
        <v>#REF!</v>
      </c>
      <c r="U328" s="412" t="e">
        <f>IF(#REF!&gt;0,#REF!*#REF!/1000,"")</f>
        <v>#REF!</v>
      </c>
      <c r="V328" s="413" t="e">
        <f>IF(OR(#REF!="●",#REF!="●"),"",IF(#REF!="","",#REF!))</f>
        <v>#REF!</v>
      </c>
      <c r="W328" s="413" t="e">
        <f>IF(OR(#REF!="●",#REF!="●"),"",IF(#REF!="","",#REF!))</f>
        <v>#REF!</v>
      </c>
      <c r="X328" s="412" t="e">
        <f>IF(ISNA(L328),"",L328*#REF!)</f>
        <v>#REF!</v>
      </c>
      <c r="Y328" s="412" t="e">
        <f>IF(ISNA(M328),"",M328*#REF!)</f>
        <v>#REF!</v>
      </c>
      <c r="Z328" s="414" t="e">
        <f>IF(#REF!&gt;0,DQ$6,"")</f>
        <v>#REF!</v>
      </c>
      <c r="AA328" s="95" t="e">
        <f>IF(#REF!="","",VLOOKUP(#REF!,#REF!,7,0))</f>
        <v>#REF!</v>
      </c>
      <c r="AB328" s="201" t="e">
        <f>IF(OR(#REF!="",AA328=""),"",ROUND(#REF!/10^3*AA328,3))</f>
        <v>#REF!</v>
      </c>
      <c r="AC328" s="201" t="e">
        <f>IF(#REF!&gt;0,#REF!*#REF!/1000,"")</f>
        <v>#REF!</v>
      </c>
      <c r="AD328" s="201" t="e">
        <f>IF(#REF!&gt;0,#REF!*#REF!/1000,"")</f>
        <v>#REF!</v>
      </c>
      <c r="AE328" s="74" t="e">
        <f t="shared" si="57"/>
        <v>#REF!</v>
      </c>
      <c r="AF328" s="74" t="e">
        <f t="shared" si="58"/>
        <v>#REF!</v>
      </c>
      <c r="AG328" s="201" t="e">
        <f>IF(ISNA(AE328),"",AE328*#REF!)</f>
        <v>#REF!</v>
      </c>
      <c r="AH328" s="201" t="e">
        <f>IF(ISNA(AF328),"",AF328*#REF!)</f>
        <v>#REF!</v>
      </c>
      <c r="AI328" s="78" t="e">
        <f>IF(#REF!&gt;0,DQ$23,"")</f>
        <v>#REF!</v>
      </c>
      <c r="AJ328" s="99"/>
      <c r="AK328" s="411"/>
      <c r="AL328" s="412" t="e">
        <f>IF(OR(#REF!="",F328=""),"",ROUND(#REF!/10^3*F328,3))</f>
        <v>#REF!</v>
      </c>
      <c r="AM328" s="412" t="e">
        <f>IF(#REF!&gt;0,#REF!*#REF!/1000,"")</f>
        <v>#REF!</v>
      </c>
      <c r="AN328" s="412" t="e">
        <f>IF(#REF!&gt;0,#REF!*#REF!/1000,"")</f>
        <v>#REF!</v>
      </c>
      <c r="AO328" s="413" t="e">
        <f>IF(OR(#REF!="●",#REF!="●",#REF!="●"),"",IF(#REF!="","",#REF!))</f>
        <v>#REF!</v>
      </c>
      <c r="AP328" s="413" t="e">
        <f>IF(OR(#REF!="●",#REF!="●",#REF!="●"),"",IF(#REF!="","",#REF!))</f>
        <v>#REF!</v>
      </c>
      <c r="AQ328" s="412" t="e">
        <f>IF(ISNA(L328),"",L328*#REF!)</f>
        <v>#REF!</v>
      </c>
      <c r="AR328" s="412" t="e">
        <f>IF(ISNA(M328),"",M328*#REF!)</f>
        <v>#REF!</v>
      </c>
      <c r="AS328" s="414" t="e">
        <f>IF(#REF!&gt;0,DQ$6,"")</f>
        <v>#REF!</v>
      </c>
      <c r="AT328" s="95" t="e">
        <f>IF(#REF!="","",VLOOKUP(#REF!,#REF!,7,0))</f>
        <v>#REF!</v>
      </c>
      <c r="AU328" s="201" t="e">
        <f>IF(OR(#REF!="",AT328=""),"",ROUND(#REF!/10^3*AT328,3))</f>
        <v>#REF!</v>
      </c>
      <c r="AV328" s="201" t="e">
        <f>IF(#REF!&gt;0,#REF!*#REF!/1000,"")</f>
        <v>#REF!</v>
      </c>
      <c r="AW328" s="201" t="e">
        <f>IF(#REF!&gt;0,#REF!*#REF!/1000,"")</f>
        <v>#REF!</v>
      </c>
      <c r="AX328" s="74" t="e">
        <f t="shared" si="59"/>
        <v>#REF!</v>
      </c>
      <c r="AY328" s="74" t="e">
        <f t="shared" si="60"/>
        <v>#REF!</v>
      </c>
      <c r="AZ328" s="201" t="e">
        <f>IF(ISNA(AX328),"",AX328*#REF!)</f>
        <v>#REF!</v>
      </c>
      <c r="BA328" s="201" t="e">
        <f>IF(ISNA(AY328),"",AY328*#REF!)</f>
        <v>#REF!</v>
      </c>
      <c r="BB328" s="78" t="e">
        <f>IF(#REF!&gt;0,DQ$40,"")</f>
        <v>#REF!</v>
      </c>
      <c r="BC328" s="99"/>
      <c r="BD328" s="650"/>
      <c r="BE328" s="652" t="e">
        <f>IF(OR(#REF!="",F328=""),"",ROUND(#REF!/10^3*F328,3))</f>
        <v>#REF!</v>
      </c>
      <c r="BF328" s="412" t="e">
        <f>IF(#REF!&gt;0,#REF!*#REF!/1000,"")</f>
        <v>#REF!</v>
      </c>
      <c r="BG328" s="412" t="e">
        <f>IF(#REF!&gt;0,#REF!*#REF!/1000,"")</f>
        <v>#REF!</v>
      </c>
      <c r="BH328" s="413" t="e">
        <f>IF(OR(#REF!="●",#REF!="●",#REF!="●",#REF!="●"),"",IF(#REF!="","",#REF!))</f>
        <v>#REF!</v>
      </c>
      <c r="BI328" s="413" t="e">
        <f>IF(OR(#REF!="●",#REF!="●",#REF!="●",#REF!="●"),"",IF(#REF!="","",#REF!))</f>
        <v>#REF!</v>
      </c>
      <c r="BJ328" s="412" t="e">
        <f>IF(ISNA(L328),"",L328*#REF!)</f>
        <v>#REF!</v>
      </c>
      <c r="BK328" s="412" t="e">
        <f>IF(ISNA(M328),"",M328*#REF!)</f>
        <v>#REF!</v>
      </c>
      <c r="BL328" s="415" t="e">
        <f>IF(#REF!&gt;0,DQ$6,"")</f>
        <v>#REF!</v>
      </c>
      <c r="BM328" s="361" t="e">
        <f>IF(#REF!="","",VLOOKUP(#REF!,#REF!,7,0))</f>
        <v>#REF!</v>
      </c>
      <c r="BN328" s="201" t="e">
        <f>IF(OR(#REF!="",BM328=""),"",ROUND(#REF!/10^3*BM328,3))</f>
        <v>#REF!</v>
      </c>
      <c r="BO328" s="201" t="e">
        <f>IF(#REF!&gt;0,#REF!*#REF!/1000,"")</f>
        <v>#REF!</v>
      </c>
      <c r="BP328" s="201" t="e">
        <f>IF(#REF!&gt;0,#REF!*#REF!/1000,"")</f>
        <v>#REF!</v>
      </c>
      <c r="BQ328" s="74" t="e">
        <f t="shared" si="61"/>
        <v>#REF!</v>
      </c>
      <c r="BR328" s="74" t="e">
        <f t="shared" si="62"/>
        <v>#REF!</v>
      </c>
      <c r="BS328" s="201" t="e">
        <f>IF(ISNA(BQ328),"",BQ328*#REF!)</f>
        <v>#REF!</v>
      </c>
      <c r="BT328" s="201" t="e">
        <f>IF(ISNA(BR328),"",BR328*#REF!)</f>
        <v>#REF!</v>
      </c>
      <c r="BU328" s="78" t="e">
        <f>IF(#REF!&gt;0,DQ$57,"")</f>
        <v>#REF!</v>
      </c>
      <c r="BV328" s="99"/>
      <c r="BW328" s="411"/>
      <c r="BX328" s="412" t="e">
        <f>IF(OR(#REF!="",F328=""),"",ROUND(#REF!/10^3*F328,3))</f>
        <v>#REF!</v>
      </c>
      <c r="BY328" s="412" t="e">
        <f>IF(#REF!&gt;0,#REF!*#REF!/1000,"")</f>
        <v>#REF!</v>
      </c>
      <c r="BZ328" s="412" t="e">
        <f>IF(#REF!&gt;0,#REF!*#REF!/1000,"")</f>
        <v>#REF!</v>
      </c>
      <c r="CA328" s="413" t="e">
        <f>IF(OR(#REF!="●",#REF!="●",#REF!="●",#REF!="●",#REF!="●"),"",IF(#REF!="","",#REF!))</f>
        <v>#REF!</v>
      </c>
      <c r="CB328" s="413" t="e">
        <f>IF(OR(#REF!="●",#REF!="●",#REF!="●",#REF!="●",#REF!="●"),"",IF(#REF!="","",#REF!))</f>
        <v>#REF!</v>
      </c>
      <c r="CC328" s="412" t="e">
        <f>IF(ISNA(L328),"",L328*#REF!)</f>
        <v>#REF!</v>
      </c>
      <c r="CD328" s="412" t="e">
        <f>IF(ISNA(M328),"",M328*#REF!)</f>
        <v>#REF!</v>
      </c>
      <c r="CE328" s="415" t="e">
        <f>IF(#REF!&gt;0,DQ$6,"")</f>
        <v>#REF!</v>
      </c>
      <c r="CF328" s="361" t="e">
        <f>IF(#REF!="","",VLOOKUP(#REF!,#REF!,7,0))</f>
        <v>#REF!</v>
      </c>
      <c r="CG328" s="201" t="e">
        <f>IF(OR(#REF!="",CF328=""),"",ROUND(#REF!/10^3*CF328,3))</f>
        <v>#REF!</v>
      </c>
      <c r="CH328" s="201" t="e">
        <f>IF(#REF!&gt;0,#REF!*#REF!/1000,"")</f>
        <v>#REF!</v>
      </c>
      <c r="CI328" s="201" t="e">
        <f>IF(#REF!&gt;0,#REF!*#REF!/1000,"")</f>
        <v>#REF!</v>
      </c>
      <c r="CJ328" s="74" t="e">
        <f t="shared" si="63"/>
        <v>#REF!</v>
      </c>
      <c r="CK328" s="74" t="e">
        <f t="shared" si="64"/>
        <v>#REF!</v>
      </c>
      <c r="CL328" s="201" t="e">
        <f>IF(ISNA(CJ328),"",CJ328*#REF!)</f>
        <v>#REF!</v>
      </c>
      <c r="CM328" s="201" t="e">
        <f>IF(ISNA(CK328),"",CK328*#REF!)</f>
        <v>#REF!</v>
      </c>
      <c r="CN328" s="101" t="e">
        <f>IF(#REF!&gt;0,DQ$57,"")</f>
        <v>#REF!</v>
      </c>
      <c r="CO328" s="84"/>
      <c r="CP328" s="2"/>
      <c r="CQ328" s="2"/>
      <c r="CR328" s="2"/>
      <c r="CS328" s="2"/>
      <c r="CT328" s="2"/>
      <c r="CU328" s="2"/>
      <c r="CV328" s="2"/>
      <c r="CX328" s="2"/>
      <c r="CY328" s="2"/>
      <c r="CZ328" s="2"/>
      <c r="DA328" s="2"/>
      <c r="DB328" s="2"/>
      <c r="DC328" s="2"/>
      <c r="DD328" s="2"/>
      <c r="DE328" s="2"/>
      <c r="DF328" s="2"/>
      <c r="DG328" s="2"/>
      <c r="DJ328" s="2"/>
      <c r="DK328" s="2"/>
      <c r="DL328" s="2"/>
      <c r="DM328" s="2"/>
      <c r="DP328" s="48"/>
    </row>
    <row r="329" spans="2:121" ht="18" customHeight="1">
      <c r="B329" s="151" t="e">
        <f>IF(#REF!="","",VLOOKUP(#REF!,$CX$11:$DG$26,9,0))</f>
        <v>#REF!</v>
      </c>
      <c r="C329" s="64" t="e">
        <f>IF(#REF!="",0,VLOOKUP(#REF!,$CP$11:$CQ$16,2,0))</f>
        <v>#REF!</v>
      </c>
      <c r="D329" s="65" t="e">
        <f>IF(#REF!="",0,VLOOKUP(#REF!,$CX$11:$CY$26,2,0))</f>
        <v>#REF!</v>
      </c>
      <c r="E329" s="152" t="e">
        <f t="shared" si="54"/>
        <v>#REF!</v>
      </c>
      <c r="F329" s="155" t="e">
        <f>IF(#REF!="","",VLOOKUP(#REF!,#REF!,7,0))</f>
        <v>#REF!</v>
      </c>
      <c r="G329" s="201" t="e">
        <f>IF(OR(#REF!="",F329=""),"",ROUND(#REF!/10^3*F329,3))</f>
        <v>#REF!</v>
      </c>
      <c r="H329" s="201" t="e">
        <f>IF(#REF!&gt;0,#REF!*#REF!/1000,"")</f>
        <v>#REF!</v>
      </c>
      <c r="I329" s="201" t="e">
        <f>IF(#REF!&gt;0,#REF!*#REF!/1000,"")</f>
        <v>#REF!</v>
      </c>
      <c r="J329" s="51" t="e">
        <f>IF(#REF!="●","",IF(#REF!="","",#REF!))</f>
        <v>#REF!</v>
      </c>
      <c r="K329" s="51" t="e">
        <f>IF(#REF!="●","",IF(#REF!="","",#REF!))</f>
        <v>#REF!</v>
      </c>
      <c r="L329" s="74" t="e">
        <f t="shared" si="55"/>
        <v>#REF!</v>
      </c>
      <c r="M329" s="74" t="e">
        <f t="shared" si="56"/>
        <v>#REF!</v>
      </c>
      <c r="N329" s="201" t="e">
        <f>IF(ISNA(L329),"",L329*#REF!)</f>
        <v>#REF!</v>
      </c>
      <c r="O329" s="201" t="e">
        <f>IF(ISNA(M329),"",M329*#REF!)</f>
        <v>#REF!</v>
      </c>
      <c r="P329" s="78" t="e">
        <f>IF(#REF!&gt;0,DQ$6,"")</f>
        <v>#REF!</v>
      </c>
      <c r="Q329" s="99"/>
      <c r="R329" s="411"/>
      <c r="S329" s="412" t="e">
        <f>IF(OR(#REF!="",F329=""),"",ROUND(#REF!/10^3*F329,3))</f>
        <v>#REF!</v>
      </c>
      <c r="T329" s="412" t="e">
        <f>IF(#REF!&gt;0,#REF!*#REF!/1000,"")</f>
        <v>#REF!</v>
      </c>
      <c r="U329" s="412" t="e">
        <f>IF(#REF!&gt;0,#REF!*#REF!/1000,"")</f>
        <v>#REF!</v>
      </c>
      <c r="V329" s="413" t="e">
        <f>IF(OR(#REF!="●",#REF!="●"),"",IF(#REF!="","",#REF!))</f>
        <v>#REF!</v>
      </c>
      <c r="W329" s="413" t="e">
        <f>IF(OR(#REF!="●",#REF!="●"),"",IF(#REF!="","",#REF!))</f>
        <v>#REF!</v>
      </c>
      <c r="X329" s="412" t="e">
        <f>IF(ISNA(L329),"",L329*#REF!)</f>
        <v>#REF!</v>
      </c>
      <c r="Y329" s="412" t="e">
        <f>IF(ISNA(M329),"",M329*#REF!)</f>
        <v>#REF!</v>
      </c>
      <c r="Z329" s="414" t="e">
        <f>IF(#REF!&gt;0,DQ$6,"")</f>
        <v>#REF!</v>
      </c>
      <c r="AA329" s="95" t="e">
        <f>IF(#REF!="","",VLOOKUP(#REF!,#REF!,7,0))</f>
        <v>#REF!</v>
      </c>
      <c r="AB329" s="201" t="e">
        <f>IF(OR(#REF!="",AA329=""),"",ROUND(#REF!/10^3*AA329,3))</f>
        <v>#REF!</v>
      </c>
      <c r="AC329" s="201" t="e">
        <f>IF(#REF!&gt;0,#REF!*#REF!/1000,"")</f>
        <v>#REF!</v>
      </c>
      <c r="AD329" s="201" t="e">
        <f>IF(#REF!&gt;0,#REF!*#REF!/1000,"")</f>
        <v>#REF!</v>
      </c>
      <c r="AE329" s="74" t="e">
        <f t="shared" si="57"/>
        <v>#REF!</v>
      </c>
      <c r="AF329" s="74" t="e">
        <f t="shared" si="58"/>
        <v>#REF!</v>
      </c>
      <c r="AG329" s="201" t="e">
        <f>IF(ISNA(AE329),"",AE329*#REF!)</f>
        <v>#REF!</v>
      </c>
      <c r="AH329" s="201" t="e">
        <f>IF(ISNA(AF329),"",AF329*#REF!)</f>
        <v>#REF!</v>
      </c>
      <c r="AI329" s="78" t="e">
        <f>IF(#REF!&gt;0,DQ$23,"")</f>
        <v>#REF!</v>
      </c>
      <c r="AJ329" s="99"/>
      <c r="AK329" s="411"/>
      <c r="AL329" s="412" t="e">
        <f>IF(OR(#REF!="",F329=""),"",ROUND(#REF!/10^3*F329,3))</f>
        <v>#REF!</v>
      </c>
      <c r="AM329" s="412" t="e">
        <f>IF(#REF!&gt;0,#REF!*#REF!/1000,"")</f>
        <v>#REF!</v>
      </c>
      <c r="AN329" s="412" t="e">
        <f>IF(#REF!&gt;0,#REF!*#REF!/1000,"")</f>
        <v>#REF!</v>
      </c>
      <c r="AO329" s="413" t="e">
        <f>IF(OR(#REF!="●",#REF!="●",#REF!="●"),"",IF(#REF!="","",#REF!))</f>
        <v>#REF!</v>
      </c>
      <c r="AP329" s="413" t="e">
        <f>IF(OR(#REF!="●",#REF!="●",#REF!="●"),"",IF(#REF!="","",#REF!))</f>
        <v>#REF!</v>
      </c>
      <c r="AQ329" s="412" t="e">
        <f>IF(ISNA(L329),"",L329*#REF!)</f>
        <v>#REF!</v>
      </c>
      <c r="AR329" s="412" t="e">
        <f>IF(ISNA(M329),"",M329*#REF!)</f>
        <v>#REF!</v>
      </c>
      <c r="AS329" s="414" t="e">
        <f>IF(#REF!&gt;0,DQ$6,"")</f>
        <v>#REF!</v>
      </c>
      <c r="AT329" s="95" t="e">
        <f>IF(#REF!="","",VLOOKUP(#REF!,#REF!,7,0))</f>
        <v>#REF!</v>
      </c>
      <c r="AU329" s="201" t="e">
        <f>IF(OR(#REF!="",AT329=""),"",ROUND(#REF!/10^3*AT329,3))</f>
        <v>#REF!</v>
      </c>
      <c r="AV329" s="201" t="e">
        <f>IF(#REF!&gt;0,#REF!*#REF!/1000,"")</f>
        <v>#REF!</v>
      </c>
      <c r="AW329" s="201" t="e">
        <f>IF(#REF!&gt;0,#REF!*#REF!/1000,"")</f>
        <v>#REF!</v>
      </c>
      <c r="AX329" s="74" t="e">
        <f t="shared" si="59"/>
        <v>#REF!</v>
      </c>
      <c r="AY329" s="74" t="e">
        <f t="shared" si="60"/>
        <v>#REF!</v>
      </c>
      <c r="AZ329" s="201" t="e">
        <f>IF(ISNA(AX329),"",AX329*#REF!)</f>
        <v>#REF!</v>
      </c>
      <c r="BA329" s="201" t="e">
        <f>IF(ISNA(AY329),"",AY329*#REF!)</f>
        <v>#REF!</v>
      </c>
      <c r="BB329" s="78" t="e">
        <f>IF(#REF!&gt;0,DQ$40,"")</f>
        <v>#REF!</v>
      </c>
      <c r="BC329" s="99"/>
      <c r="BD329" s="650"/>
      <c r="BE329" s="652" t="e">
        <f>IF(OR(#REF!="",F329=""),"",ROUND(#REF!/10^3*F329,3))</f>
        <v>#REF!</v>
      </c>
      <c r="BF329" s="412" t="e">
        <f>IF(#REF!&gt;0,#REF!*#REF!/1000,"")</f>
        <v>#REF!</v>
      </c>
      <c r="BG329" s="412" t="e">
        <f>IF(#REF!&gt;0,#REF!*#REF!/1000,"")</f>
        <v>#REF!</v>
      </c>
      <c r="BH329" s="413" t="e">
        <f>IF(OR(#REF!="●",#REF!="●",#REF!="●",#REF!="●"),"",IF(#REF!="","",#REF!))</f>
        <v>#REF!</v>
      </c>
      <c r="BI329" s="413" t="e">
        <f>IF(OR(#REF!="●",#REF!="●",#REF!="●",#REF!="●"),"",IF(#REF!="","",#REF!))</f>
        <v>#REF!</v>
      </c>
      <c r="BJ329" s="412" t="e">
        <f>IF(ISNA(L329),"",L329*#REF!)</f>
        <v>#REF!</v>
      </c>
      <c r="BK329" s="412" t="e">
        <f>IF(ISNA(M329),"",M329*#REF!)</f>
        <v>#REF!</v>
      </c>
      <c r="BL329" s="415" t="e">
        <f>IF(#REF!&gt;0,DQ$6,"")</f>
        <v>#REF!</v>
      </c>
      <c r="BM329" s="361" t="e">
        <f>IF(#REF!="","",VLOOKUP(#REF!,#REF!,7,0))</f>
        <v>#REF!</v>
      </c>
      <c r="BN329" s="201" t="e">
        <f>IF(OR(#REF!="",BM329=""),"",ROUND(#REF!/10^3*BM329,3))</f>
        <v>#REF!</v>
      </c>
      <c r="BO329" s="201" t="e">
        <f>IF(#REF!&gt;0,#REF!*#REF!/1000,"")</f>
        <v>#REF!</v>
      </c>
      <c r="BP329" s="201" t="e">
        <f>IF(#REF!&gt;0,#REF!*#REF!/1000,"")</f>
        <v>#REF!</v>
      </c>
      <c r="BQ329" s="74" t="e">
        <f t="shared" si="61"/>
        <v>#REF!</v>
      </c>
      <c r="BR329" s="74" t="e">
        <f t="shared" si="62"/>
        <v>#REF!</v>
      </c>
      <c r="BS329" s="201" t="e">
        <f>IF(ISNA(BQ329),"",BQ329*#REF!)</f>
        <v>#REF!</v>
      </c>
      <c r="BT329" s="201" t="e">
        <f>IF(ISNA(BR329),"",BR329*#REF!)</f>
        <v>#REF!</v>
      </c>
      <c r="BU329" s="78" t="e">
        <f>IF(#REF!&gt;0,DQ$57,"")</f>
        <v>#REF!</v>
      </c>
      <c r="BV329" s="99"/>
      <c r="BW329" s="411"/>
      <c r="BX329" s="412" t="e">
        <f>IF(OR(#REF!="",F329=""),"",ROUND(#REF!/10^3*F329,3))</f>
        <v>#REF!</v>
      </c>
      <c r="BY329" s="412" t="e">
        <f>IF(#REF!&gt;0,#REF!*#REF!/1000,"")</f>
        <v>#REF!</v>
      </c>
      <c r="BZ329" s="412" t="e">
        <f>IF(#REF!&gt;0,#REF!*#REF!/1000,"")</f>
        <v>#REF!</v>
      </c>
      <c r="CA329" s="413" t="e">
        <f>IF(OR(#REF!="●",#REF!="●",#REF!="●",#REF!="●",#REF!="●"),"",IF(#REF!="","",#REF!))</f>
        <v>#REF!</v>
      </c>
      <c r="CB329" s="413" t="e">
        <f>IF(OR(#REF!="●",#REF!="●",#REF!="●",#REF!="●",#REF!="●"),"",IF(#REF!="","",#REF!))</f>
        <v>#REF!</v>
      </c>
      <c r="CC329" s="412" t="e">
        <f>IF(ISNA(L329),"",L329*#REF!)</f>
        <v>#REF!</v>
      </c>
      <c r="CD329" s="412" t="e">
        <f>IF(ISNA(M329),"",M329*#REF!)</f>
        <v>#REF!</v>
      </c>
      <c r="CE329" s="415" t="e">
        <f>IF(#REF!&gt;0,DQ$6,"")</f>
        <v>#REF!</v>
      </c>
      <c r="CF329" s="361" t="e">
        <f>IF(#REF!="","",VLOOKUP(#REF!,#REF!,7,0))</f>
        <v>#REF!</v>
      </c>
      <c r="CG329" s="201" t="e">
        <f>IF(OR(#REF!="",CF329=""),"",ROUND(#REF!/10^3*CF329,3))</f>
        <v>#REF!</v>
      </c>
      <c r="CH329" s="201" t="e">
        <f>IF(#REF!&gt;0,#REF!*#REF!/1000,"")</f>
        <v>#REF!</v>
      </c>
      <c r="CI329" s="201" t="e">
        <f>IF(#REF!&gt;0,#REF!*#REF!/1000,"")</f>
        <v>#REF!</v>
      </c>
      <c r="CJ329" s="74" t="e">
        <f t="shared" si="63"/>
        <v>#REF!</v>
      </c>
      <c r="CK329" s="74" t="e">
        <f t="shared" si="64"/>
        <v>#REF!</v>
      </c>
      <c r="CL329" s="201" t="e">
        <f>IF(ISNA(CJ329),"",CJ329*#REF!)</f>
        <v>#REF!</v>
      </c>
      <c r="CM329" s="201" t="e">
        <f>IF(ISNA(CK329),"",CK329*#REF!)</f>
        <v>#REF!</v>
      </c>
      <c r="CN329" s="101" t="e">
        <f>IF(#REF!&gt;0,DQ$57,"")</f>
        <v>#REF!</v>
      </c>
      <c r="CO329" s="84"/>
      <c r="CP329" s="2"/>
      <c r="CQ329" s="2"/>
      <c r="CR329" s="2"/>
      <c r="CS329" s="2"/>
      <c r="CT329" s="2"/>
      <c r="CU329" s="2"/>
      <c r="CV329" s="2"/>
      <c r="CX329" s="2"/>
      <c r="CY329" s="2"/>
      <c r="CZ329" s="2"/>
      <c r="DA329" s="2"/>
      <c r="DB329" s="2"/>
      <c r="DC329" s="2"/>
      <c r="DD329" s="2"/>
      <c r="DE329" s="2"/>
      <c r="DF329" s="2"/>
      <c r="DG329" s="2"/>
      <c r="DJ329" s="7"/>
      <c r="DK329" s="7"/>
      <c r="DL329" s="7"/>
      <c r="DM329" s="7"/>
      <c r="DN329" s="7"/>
      <c r="DO329" s="7"/>
      <c r="DP329" s="7"/>
      <c r="DQ329" s="7"/>
    </row>
    <row r="330" spans="2:121" ht="18" customHeight="1">
      <c r="B330" s="151" t="e">
        <f>IF(#REF!="","",VLOOKUP(#REF!,$CX$11:$DG$26,9,0))</f>
        <v>#REF!</v>
      </c>
      <c r="C330" s="64" t="e">
        <f>IF(#REF!="",0,VLOOKUP(#REF!,$CP$11:$CQ$16,2,0))</f>
        <v>#REF!</v>
      </c>
      <c r="D330" s="65" t="e">
        <f>IF(#REF!="",0,VLOOKUP(#REF!,$CX$11:$CY$26,2,0))</f>
        <v>#REF!</v>
      </c>
      <c r="E330" s="152" t="e">
        <f t="shared" si="54"/>
        <v>#REF!</v>
      </c>
      <c r="F330" s="155" t="e">
        <f>IF(#REF!="","",VLOOKUP(#REF!,#REF!,7,0))</f>
        <v>#REF!</v>
      </c>
      <c r="G330" s="201" t="e">
        <f>IF(OR(#REF!="",F330=""),"",ROUND(#REF!/10^3*F330,3))</f>
        <v>#REF!</v>
      </c>
      <c r="H330" s="201" t="e">
        <f>IF(#REF!&gt;0,#REF!*#REF!/1000,"")</f>
        <v>#REF!</v>
      </c>
      <c r="I330" s="201" t="e">
        <f>IF(#REF!&gt;0,#REF!*#REF!/1000,"")</f>
        <v>#REF!</v>
      </c>
      <c r="J330" s="51" t="e">
        <f>IF(#REF!="●","",IF(#REF!="","",#REF!))</f>
        <v>#REF!</v>
      </c>
      <c r="K330" s="51" t="e">
        <f>IF(#REF!="●","",IF(#REF!="","",#REF!))</f>
        <v>#REF!</v>
      </c>
      <c r="L330" s="74" t="e">
        <f t="shared" si="55"/>
        <v>#REF!</v>
      </c>
      <c r="M330" s="74" t="e">
        <f t="shared" si="56"/>
        <v>#REF!</v>
      </c>
      <c r="N330" s="201" t="e">
        <f>IF(ISNA(L330),"",L330*#REF!)</f>
        <v>#REF!</v>
      </c>
      <c r="O330" s="201" t="e">
        <f>IF(ISNA(M330),"",M330*#REF!)</f>
        <v>#REF!</v>
      </c>
      <c r="P330" s="78" t="e">
        <f>IF(#REF!&gt;0,DQ$6,"")</f>
        <v>#REF!</v>
      </c>
      <c r="Q330" s="99"/>
      <c r="R330" s="411"/>
      <c r="S330" s="412" t="e">
        <f>IF(OR(#REF!="",F330=""),"",ROUND(#REF!/10^3*F330,3))</f>
        <v>#REF!</v>
      </c>
      <c r="T330" s="412" t="e">
        <f>IF(#REF!&gt;0,#REF!*#REF!/1000,"")</f>
        <v>#REF!</v>
      </c>
      <c r="U330" s="412" t="e">
        <f>IF(#REF!&gt;0,#REF!*#REF!/1000,"")</f>
        <v>#REF!</v>
      </c>
      <c r="V330" s="413" t="e">
        <f>IF(OR(#REF!="●",#REF!="●"),"",IF(#REF!="","",#REF!))</f>
        <v>#REF!</v>
      </c>
      <c r="W330" s="413" t="e">
        <f>IF(OR(#REF!="●",#REF!="●"),"",IF(#REF!="","",#REF!))</f>
        <v>#REF!</v>
      </c>
      <c r="X330" s="412" t="e">
        <f>IF(ISNA(L330),"",L330*#REF!)</f>
        <v>#REF!</v>
      </c>
      <c r="Y330" s="412" t="e">
        <f>IF(ISNA(M330),"",M330*#REF!)</f>
        <v>#REF!</v>
      </c>
      <c r="Z330" s="414" t="e">
        <f>IF(#REF!&gt;0,DQ$6,"")</f>
        <v>#REF!</v>
      </c>
      <c r="AA330" s="95" t="e">
        <f>IF(#REF!="","",VLOOKUP(#REF!,#REF!,7,0))</f>
        <v>#REF!</v>
      </c>
      <c r="AB330" s="201" t="e">
        <f>IF(OR(#REF!="",AA330=""),"",ROUND(#REF!/10^3*AA330,3))</f>
        <v>#REF!</v>
      </c>
      <c r="AC330" s="201" t="e">
        <f>IF(#REF!&gt;0,#REF!*#REF!/1000,"")</f>
        <v>#REF!</v>
      </c>
      <c r="AD330" s="201" t="e">
        <f>IF(#REF!&gt;0,#REF!*#REF!/1000,"")</f>
        <v>#REF!</v>
      </c>
      <c r="AE330" s="74" t="e">
        <f t="shared" si="57"/>
        <v>#REF!</v>
      </c>
      <c r="AF330" s="74" t="e">
        <f t="shared" si="58"/>
        <v>#REF!</v>
      </c>
      <c r="AG330" s="201" t="e">
        <f>IF(ISNA(AE330),"",AE330*#REF!)</f>
        <v>#REF!</v>
      </c>
      <c r="AH330" s="201" t="e">
        <f>IF(ISNA(AF330),"",AF330*#REF!)</f>
        <v>#REF!</v>
      </c>
      <c r="AI330" s="78" t="e">
        <f>IF(#REF!&gt;0,DQ$23,"")</f>
        <v>#REF!</v>
      </c>
      <c r="AJ330" s="99"/>
      <c r="AK330" s="411"/>
      <c r="AL330" s="412" t="e">
        <f>IF(OR(#REF!="",F330=""),"",ROUND(#REF!/10^3*F330,3))</f>
        <v>#REF!</v>
      </c>
      <c r="AM330" s="412" t="e">
        <f>IF(#REF!&gt;0,#REF!*#REF!/1000,"")</f>
        <v>#REF!</v>
      </c>
      <c r="AN330" s="412" t="e">
        <f>IF(#REF!&gt;0,#REF!*#REF!/1000,"")</f>
        <v>#REF!</v>
      </c>
      <c r="AO330" s="413" t="e">
        <f>IF(OR(#REF!="●",#REF!="●",#REF!="●"),"",IF(#REF!="","",#REF!))</f>
        <v>#REF!</v>
      </c>
      <c r="AP330" s="413" t="e">
        <f>IF(OR(#REF!="●",#REF!="●",#REF!="●"),"",IF(#REF!="","",#REF!))</f>
        <v>#REF!</v>
      </c>
      <c r="AQ330" s="412" t="e">
        <f>IF(ISNA(L330),"",L330*#REF!)</f>
        <v>#REF!</v>
      </c>
      <c r="AR330" s="412" t="e">
        <f>IF(ISNA(M330),"",M330*#REF!)</f>
        <v>#REF!</v>
      </c>
      <c r="AS330" s="414" t="e">
        <f>IF(#REF!&gt;0,DQ$6,"")</f>
        <v>#REF!</v>
      </c>
      <c r="AT330" s="95" t="e">
        <f>IF(#REF!="","",VLOOKUP(#REF!,#REF!,7,0))</f>
        <v>#REF!</v>
      </c>
      <c r="AU330" s="201" t="e">
        <f>IF(OR(#REF!="",AT330=""),"",ROUND(#REF!/10^3*AT330,3))</f>
        <v>#REF!</v>
      </c>
      <c r="AV330" s="201" t="e">
        <f>IF(#REF!&gt;0,#REF!*#REF!/1000,"")</f>
        <v>#REF!</v>
      </c>
      <c r="AW330" s="201" t="e">
        <f>IF(#REF!&gt;0,#REF!*#REF!/1000,"")</f>
        <v>#REF!</v>
      </c>
      <c r="AX330" s="74" t="e">
        <f t="shared" si="59"/>
        <v>#REF!</v>
      </c>
      <c r="AY330" s="74" t="e">
        <f t="shared" si="60"/>
        <v>#REF!</v>
      </c>
      <c r="AZ330" s="201" t="e">
        <f>IF(ISNA(AX330),"",AX330*#REF!)</f>
        <v>#REF!</v>
      </c>
      <c r="BA330" s="201" t="e">
        <f>IF(ISNA(AY330),"",AY330*#REF!)</f>
        <v>#REF!</v>
      </c>
      <c r="BB330" s="78" t="e">
        <f>IF(#REF!&gt;0,DQ$40,"")</f>
        <v>#REF!</v>
      </c>
      <c r="BC330" s="99"/>
      <c r="BD330" s="650"/>
      <c r="BE330" s="652" t="e">
        <f>IF(OR(#REF!="",F330=""),"",ROUND(#REF!/10^3*F330,3))</f>
        <v>#REF!</v>
      </c>
      <c r="BF330" s="412" t="e">
        <f>IF(#REF!&gt;0,#REF!*#REF!/1000,"")</f>
        <v>#REF!</v>
      </c>
      <c r="BG330" s="412" t="e">
        <f>IF(#REF!&gt;0,#REF!*#REF!/1000,"")</f>
        <v>#REF!</v>
      </c>
      <c r="BH330" s="413" t="e">
        <f>IF(OR(#REF!="●",#REF!="●",#REF!="●",#REF!="●"),"",IF(#REF!="","",#REF!))</f>
        <v>#REF!</v>
      </c>
      <c r="BI330" s="413" t="e">
        <f>IF(OR(#REF!="●",#REF!="●",#REF!="●",#REF!="●"),"",IF(#REF!="","",#REF!))</f>
        <v>#REF!</v>
      </c>
      <c r="BJ330" s="412" t="e">
        <f>IF(ISNA(L330),"",L330*#REF!)</f>
        <v>#REF!</v>
      </c>
      <c r="BK330" s="412" t="e">
        <f>IF(ISNA(M330),"",M330*#REF!)</f>
        <v>#REF!</v>
      </c>
      <c r="BL330" s="415" t="e">
        <f>IF(#REF!&gt;0,DQ$6,"")</f>
        <v>#REF!</v>
      </c>
      <c r="BM330" s="361" t="e">
        <f>IF(#REF!="","",VLOOKUP(#REF!,#REF!,7,0))</f>
        <v>#REF!</v>
      </c>
      <c r="BN330" s="201" t="e">
        <f>IF(OR(#REF!="",BM330=""),"",ROUND(#REF!/10^3*BM330,3))</f>
        <v>#REF!</v>
      </c>
      <c r="BO330" s="201" t="e">
        <f>IF(#REF!&gt;0,#REF!*#REF!/1000,"")</f>
        <v>#REF!</v>
      </c>
      <c r="BP330" s="201" t="e">
        <f>IF(#REF!&gt;0,#REF!*#REF!/1000,"")</f>
        <v>#REF!</v>
      </c>
      <c r="BQ330" s="74" t="e">
        <f t="shared" si="61"/>
        <v>#REF!</v>
      </c>
      <c r="BR330" s="74" t="e">
        <f t="shared" si="62"/>
        <v>#REF!</v>
      </c>
      <c r="BS330" s="201" t="e">
        <f>IF(ISNA(BQ330),"",BQ330*#REF!)</f>
        <v>#REF!</v>
      </c>
      <c r="BT330" s="201" t="e">
        <f>IF(ISNA(BR330),"",BR330*#REF!)</f>
        <v>#REF!</v>
      </c>
      <c r="BU330" s="78" t="e">
        <f>IF(#REF!&gt;0,DQ$57,"")</f>
        <v>#REF!</v>
      </c>
      <c r="BV330" s="99"/>
      <c r="BW330" s="411"/>
      <c r="BX330" s="412" t="e">
        <f>IF(OR(#REF!="",F330=""),"",ROUND(#REF!/10^3*F330,3))</f>
        <v>#REF!</v>
      </c>
      <c r="BY330" s="412" t="e">
        <f>IF(#REF!&gt;0,#REF!*#REF!/1000,"")</f>
        <v>#REF!</v>
      </c>
      <c r="BZ330" s="412" t="e">
        <f>IF(#REF!&gt;0,#REF!*#REF!/1000,"")</f>
        <v>#REF!</v>
      </c>
      <c r="CA330" s="413" t="e">
        <f>IF(OR(#REF!="●",#REF!="●",#REF!="●",#REF!="●",#REF!="●"),"",IF(#REF!="","",#REF!))</f>
        <v>#REF!</v>
      </c>
      <c r="CB330" s="413" t="e">
        <f>IF(OR(#REF!="●",#REF!="●",#REF!="●",#REF!="●",#REF!="●"),"",IF(#REF!="","",#REF!))</f>
        <v>#REF!</v>
      </c>
      <c r="CC330" s="412" t="e">
        <f>IF(ISNA(L330),"",L330*#REF!)</f>
        <v>#REF!</v>
      </c>
      <c r="CD330" s="412" t="e">
        <f>IF(ISNA(M330),"",M330*#REF!)</f>
        <v>#REF!</v>
      </c>
      <c r="CE330" s="415" t="e">
        <f>IF(#REF!&gt;0,DQ$6,"")</f>
        <v>#REF!</v>
      </c>
      <c r="CF330" s="361" t="e">
        <f>IF(#REF!="","",VLOOKUP(#REF!,#REF!,7,0))</f>
        <v>#REF!</v>
      </c>
      <c r="CG330" s="201" t="e">
        <f>IF(OR(#REF!="",CF330=""),"",ROUND(#REF!/10^3*CF330,3))</f>
        <v>#REF!</v>
      </c>
      <c r="CH330" s="201" t="e">
        <f>IF(#REF!&gt;0,#REF!*#REF!/1000,"")</f>
        <v>#REF!</v>
      </c>
      <c r="CI330" s="201" t="e">
        <f>IF(#REF!&gt;0,#REF!*#REF!/1000,"")</f>
        <v>#REF!</v>
      </c>
      <c r="CJ330" s="74" t="e">
        <f t="shared" si="63"/>
        <v>#REF!</v>
      </c>
      <c r="CK330" s="74" t="e">
        <f t="shared" si="64"/>
        <v>#REF!</v>
      </c>
      <c r="CL330" s="201" t="e">
        <f>IF(ISNA(CJ330),"",CJ330*#REF!)</f>
        <v>#REF!</v>
      </c>
      <c r="CM330" s="201" t="e">
        <f>IF(ISNA(CK330),"",CK330*#REF!)</f>
        <v>#REF!</v>
      </c>
      <c r="CN330" s="101" t="e">
        <f>IF(#REF!&gt;0,DQ$57,"")</f>
        <v>#REF!</v>
      </c>
      <c r="CO330" s="84"/>
      <c r="CP330" s="2"/>
      <c r="CQ330" s="2"/>
      <c r="CR330" s="2"/>
      <c r="CS330" s="2"/>
      <c r="CT330" s="2"/>
      <c r="CU330" s="2"/>
      <c r="CV330" s="2"/>
      <c r="CX330" s="2"/>
      <c r="CY330" s="2"/>
      <c r="CZ330" s="2"/>
      <c r="DA330" s="2"/>
      <c r="DB330" s="2"/>
      <c r="DC330" s="2"/>
      <c r="DD330" s="2"/>
      <c r="DE330" s="2"/>
      <c r="DF330" s="2"/>
      <c r="DG330" s="2"/>
      <c r="DJ330" s="2"/>
      <c r="DK330" s="2"/>
      <c r="DL330" s="2"/>
      <c r="DO330" s="43"/>
      <c r="DP330" s="43"/>
      <c r="DQ330" s="43"/>
    </row>
    <row r="331" spans="2:121" ht="18" customHeight="1">
      <c r="B331" s="151" t="e">
        <f>IF(#REF!="","",VLOOKUP(#REF!,$CX$11:$DG$26,9,0))</f>
        <v>#REF!</v>
      </c>
      <c r="C331" s="64" t="e">
        <f>IF(#REF!="",0,VLOOKUP(#REF!,$CP$11:$CQ$16,2,0))</f>
        <v>#REF!</v>
      </c>
      <c r="D331" s="65" t="e">
        <f>IF(#REF!="",0,VLOOKUP(#REF!,$CX$11:$CY$26,2,0))</f>
        <v>#REF!</v>
      </c>
      <c r="E331" s="152" t="e">
        <f t="shared" si="54"/>
        <v>#REF!</v>
      </c>
      <c r="F331" s="155" t="e">
        <f>IF(#REF!="","",VLOOKUP(#REF!,#REF!,7,0))</f>
        <v>#REF!</v>
      </c>
      <c r="G331" s="201" t="e">
        <f>IF(OR(#REF!="",F331=""),"",ROUND(#REF!/10^3*F331,3))</f>
        <v>#REF!</v>
      </c>
      <c r="H331" s="201" t="e">
        <f>IF(#REF!&gt;0,#REF!*#REF!/1000,"")</f>
        <v>#REF!</v>
      </c>
      <c r="I331" s="201" t="e">
        <f>IF(#REF!&gt;0,#REF!*#REF!/1000,"")</f>
        <v>#REF!</v>
      </c>
      <c r="J331" s="51" t="e">
        <f>IF(#REF!="●","",IF(#REF!="","",#REF!))</f>
        <v>#REF!</v>
      </c>
      <c r="K331" s="51" t="e">
        <f>IF(#REF!="●","",IF(#REF!="","",#REF!))</f>
        <v>#REF!</v>
      </c>
      <c r="L331" s="74" t="e">
        <f t="shared" si="55"/>
        <v>#REF!</v>
      </c>
      <c r="M331" s="74" t="e">
        <f t="shared" si="56"/>
        <v>#REF!</v>
      </c>
      <c r="N331" s="201" t="e">
        <f>IF(ISNA(L331),"",L331*#REF!)</f>
        <v>#REF!</v>
      </c>
      <c r="O331" s="201" t="e">
        <f>IF(ISNA(M331),"",M331*#REF!)</f>
        <v>#REF!</v>
      </c>
      <c r="P331" s="78" t="e">
        <f>IF(#REF!&gt;0,DQ$6,"")</f>
        <v>#REF!</v>
      </c>
      <c r="Q331" s="99"/>
      <c r="R331" s="411"/>
      <c r="S331" s="412" t="e">
        <f>IF(OR(#REF!="",F331=""),"",ROUND(#REF!/10^3*F331,3))</f>
        <v>#REF!</v>
      </c>
      <c r="T331" s="412" t="e">
        <f>IF(#REF!&gt;0,#REF!*#REF!/1000,"")</f>
        <v>#REF!</v>
      </c>
      <c r="U331" s="412" t="e">
        <f>IF(#REF!&gt;0,#REF!*#REF!/1000,"")</f>
        <v>#REF!</v>
      </c>
      <c r="V331" s="413" t="e">
        <f>IF(OR(#REF!="●",#REF!="●"),"",IF(#REF!="","",#REF!))</f>
        <v>#REF!</v>
      </c>
      <c r="W331" s="413" t="e">
        <f>IF(OR(#REF!="●",#REF!="●"),"",IF(#REF!="","",#REF!))</f>
        <v>#REF!</v>
      </c>
      <c r="X331" s="412" t="e">
        <f>IF(ISNA(L331),"",L331*#REF!)</f>
        <v>#REF!</v>
      </c>
      <c r="Y331" s="412" t="e">
        <f>IF(ISNA(M331),"",M331*#REF!)</f>
        <v>#REF!</v>
      </c>
      <c r="Z331" s="414" t="e">
        <f>IF(#REF!&gt;0,DQ$6,"")</f>
        <v>#REF!</v>
      </c>
      <c r="AA331" s="95" t="e">
        <f>IF(#REF!="","",VLOOKUP(#REF!,#REF!,7,0))</f>
        <v>#REF!</v>
      </c>
      <c r="AB331" s="201" t="e">
        <f>IF(OR(#REF!="",AA331=""),"",ROUND(#REF!/10^3*AA331,3))</f>
        <v>#REF!</v>
      </c>
      <c r="AC331" s="201" t="e">
        <f>IF(#REF!&gt;0,#REF!*#REF!/1000,"")</f>
        <v>#REF!</v>
      </c>
      <c r="AD331" s="201" t="e">
        <f>IF(#REF!&gt;0,#REF!*#REF!/1000,"")</f>
        <v>#REF!</v>
      </c>
      <c r="AE331" s="74" t="e">
        <f t="shared" si="57"/>
        <v>#REF!</v>
      </c>
      <c r="AF331" s="74" t="e">
        <f t="shared" si="58"/>
        <v>#REF!</v>
      </c>
      <c r="AG331" s="201" t="e">
        <f>IF(ISNA(AE331),"",AE331*#REF!)</f>
        <v>#REF!</v>
      </c>
      <c r="AH331" s="201" t="e">
        <f>IF(ISNA(AF331),"",AF331*#REF!)</f>
        <v>#REF!</v>
      </c>
      <c r="AI331" s="78" t="e">
        <f>IF(#REF!&gt;0,DQ$23,"")</f>
        <v>#REF!</v>
      </c>
      <c r="AJ331" s="99"/>
      <c r="AK331" s="411"/>
      <c r="AL331" s="412" t="e">
        <f>IF(OR(#REF!="",F331=""),"",ROUND(#REF!/10^3*F331,3))</f>
        <v>#REF!</v>
      </c>
      <c r="AM331" s="412" t="e">
        <f>IF(#REF!&gt;0,#REF!*#REF!/1000,"")</f>
        <v>#REF!</v>
      </c>
      <c r="AN331" s="412" t="e">
        <f>IF(#REF!&gt;0,#REF!*#REF!/1000,"")</f>
        <v>#REF!</v>
      </c>
      <c r="AO331" s="413" t="e">
        <f>IF(OR(#REF!="●",#REF!="●",#REF!="●"),"",IF(#REF!="","",#REF!))</f>
        <v>#REF!</v>
      </c>
      <c r="AP331" s="413" t="e">
        <f>IF(OR(#REF!="●",#REF!="●",#REF!="●"),"",IF(#REF!="","",#REF!))</f>
        <v>#REF!</v>
      </c>
      <c r="AQ331" s="412" t="e">
        <f>IF(ISNA(L331),"",L331*#REF!)</f>
        <v>#REF!</v>
      </c>
      <c r="AR331" s="412" t="e">
        <f>IF(ISNA(M331),"",M331*#REF!)</f>
        <v>#REF!</v>
      </c>
      <c r="AS331" s="414" t="e">
        <f>IF(#REF!&gt;0,DQ$6,"")</f>
        <v>#REF!</v>
      </c>
      <c r="AT331" s="95" t="e">
        <f>IF(#REF!="","",VLOOKUP(#REF!,#REF!,7,0))</f>
        <v>#REF!</v>
      </c>
      <c r="AU331" s="201" t="e">
        <f>IF(OR(#REF!="",AT331=""),"",ROUND(#REF!/10^3*AT331,3))</f>
        <v>#REF!</v>
      </c>
      <c r="AV331" s="201" t="e">
        <f>IF(#REF!&gt;0,#REF!*#REF!/1000,"")</f>
        <v>#REF!</v>
      </c>
      <c r="AW331" s="201" t="e">
        <f>IF(#REF!&gt;0,#REF!*#REF!/1000,"")</f>
        <v>#REF!</v>
      </c>
      <c r="AX331" s="74" t="e">
        <f t="shared" si="59"/>
        <v>#REF!</v>
      </c>
      <c r="AY331" s="74" t="e">
        <f t="shared" si="60"/>
        <v>#REF!</v>
      </c>
      <c r="AZ331" s="201" t="e">
        <f>IF(ISNA(AX331),"",AX331*#REF!)</f>
        <v>#REF!</v>
      </c>
      <c r="BA331" s="201" t="e">
        <f>IF(ISNA(AY331),"",AY331*#REF!)</f>
        <v>#REF!</v>
      </c>
      <c r="BB331" s="78" t="e">
        <f>IF(#REF!&gt;0,DQ$40,"")</f>
        <v>#REF!</v>
      </c>
      <c r="BC331" s="99"/>
      <c r="BD331" s="650"/>
      <c r="BE331" s="652" t="e">
        <f>IF(OR(#REF!="",F331=""),"",ROUND(#REF!/10^3*F331,3))</f>
        <v>#REF!</v>
      </c>
      <c r="BF331" s="412" t="e">
        <f>IF(#REF!&gt;0,#REF!*#REF!/1000,"")</f>
        <v>#REF!</v>
      </c>
      <c r="BG331" s="412" t="e">
        <f>IF(#REF!&gt;0,#REF!*#REF!/1000,"")</f>
        <v>#REF!</v>
      </c>
      <c r="BH331" s="413" t="e">
        <f>IF(OR(#REF!="●",#REF!="●",#REF!="●",#REF!="●"),"",IF(#REF!="","",#REF!))</f>
        <v>#REF!</v>
      </c>
      <c r="BI331" s="413" t="e">
        <f>IF(OR(#REF!="●",#REF!="●",#REF!="●",#REF!="●"),"",IF(#REF!="","",#REF!))</f>
        <v>#REF!</v>
      </c>
      <c r="BJ331" s="412" t="e">
        <f>IF(ISNA(L331),"",L331*#REF!)</f>
        <v>#REF!</v>
      </c>
      <c r="BK331" s="412" t="e">
        <f>IF(ISNA(M331),"",M331*#REF!)</f>
        <v>#REF!</v>
      </c>
      <c r="BL331" s="415" t="e">
        <f>IF(#REF!&gt;0,DQ$6,"")</f>
        <v>#REF!</v>
      </c>
      <c r="BM331" s="361" t="e">
        <f>IF(#REF!="","",VLOOKUP(#REF!,#REF!,7,0))</f>
        <v>#REF!</v>
      </c>
      <c r="BN331" s="201" t="e">
        <f>IF(OR(#REF!="",BM331=""),"",ROUND(#REF!/10^3*BM331,3))</f>
        <v>#REF!</v>
      </c>
      <c r="BO331" s="201" t="e">
        <f>IF(#REF!&gt;0,#REF!*#REF!/1000,"")</f>
        <v>#REF!</v>
      </c>
      <c r="BP331" s="201" t="e">
        <f>IF(#REF!&gt;0,#REF!*#REF!/1000,"")</f>
        <v>#REF!</v>
      </c>
      <c r="BQ331" s="74" t="e">
        <f t="shared" si="61"/>
        <v>#REF!</v>
      </c>
      <c r="BR331" s="74" t="e">
        <f t="shared" si="62"/>
        <v>#REF!</v>
      </c>
      <c r="BS331" s="201" t="e">
        <f>IF(ISNA(BQ331),"",BQ331*#REF!)</f>
        <v>#REF!</v>
      </c>
      <c r="BT331" s="201" t="e">
        <f>IF(ISNA(BR331),"",BR331*#REF!)</f>
        <v>#REF!</v>
      </c>
      <c r="BU331" s="78" t="e">
        <f>IF(#REF!&gt;0,DQ$57,"")</f>
        <v>#REF!</v>
      </c>
      <c r="BV331" s="99"/>
      <c r="BW331" s="411"/>
      <c r="BX331" s="412" t="e">
        <f>IF(OR(#REF!="",F331=""),"",ROUND(#REF!/10^3*F331,3))</f>
        <v>#REF!</v>
      </c>
      <c r="BY331" s="412" t="e">
        <f>IF(#REF!&gt;0,#REF!*#REF!/1000,"")</f>
        <v>#REF!</v>
      </c>
      <c r="BZ331" s="412" t="e">
        <f>IF(#REF!&gt;0,#REF!*#REF!/1000,"")</f>
        <v>#REF!</v>
      </c>
      <c r="CA331" s="413" t="e">
        <f>IF(OR(#REF!="●",#REF!="●",#REF!="●",#REF!="●",#REF!="●"),"",IF(#REF!="","",#REF!))</f>
        <v>#REF!</v>
      </c>
      <c r="CB331" s="413" t="e">
        <f>IF(OR(#REF!="●",#REF!="●",#REF!="●",#REF!="●",#REF!="●"),"",IF(#REF!="","",#REF!))</f>
        <v>#REF!</v>
      </c>
      <c r="CC331" s="412" t="e">
        <f>IF(ISNA(L331),"",L331*#REF!)</f>
        <v>#REF!</v>
      </c>
      <c r="CD331" s="412" t="e">
        <f>IF(ISNA(M331),"",M331*#REF!)</f>
        <v>#REF!</v>
      </c>
      <c r="CE331" s="415" t="e">
        <f>IF(#REF!&gt;0,DQ$6,"")</f>
        <v>#REF!</v>
      </c>
      <c r="CF331" s="361" t="e">
        <f>IF(#REF!="","",VLOOKUP(#REF!,#REF!,7,0))</f>
        <v>#REF!</v>
      </c>
      <c r="CG331" s="201" t="e">
        <f>IF(OR(#REF!="",CF331=""),"",ROUND(#REF!/10^3*CF331,3))</f>
        <v>#REF!</v>
      </c>
      <c r="CH331" s="201" t="e">
        <f>IF(#REF!&gt;0,#REF!*#REF!/1000,"")</f>
        <v>#REF!</v>
      </c>
      <c r="CI331" s="201" t="e">
        <f>IF(#REF!&gt;0,#REF!*#REF!/1000,"")</f>
        <v>#REF!</v>
      </c>
      <c r="CJ331" s="74" t="e">
        <f t="shared" si="63"/>
        <v>#REF!</v>
      </c>
      <c r="CK331" s="74" t="e">
        <f t="shared" si="64"/>
        <v>#REF!</v>
      </c>
      <c r="CL331" s="201" t="e">
        <f>IF(ISNA(CJ331),"",CJ331*#REF!)</f>
        <v>#REF!</v>
      </c>
      <c r="CM331" s="201" t="e">
        <f>IF(ISNA(CK331),"",CK331*#REF!)</f>
        <v>#REF!</v>
      </c>
      <c r="CN331" s="101" t="e">
        <f>IF(#REF!&gt;0,DQ$57,"")</f>
        <v>#REF!</v>
      </c>
      <c r="CO331" s="84"/>
      <c r="CP331" s="2"/>
      <c r="CQ331" s="2"/>
      <c r="CR331" s="2"/>
      <c r="CS331" s="2"/>
      <c r="CT331" s="2"/>
      <c r="CU331" s="2"/>
      <c r="CV331" s="2"/>
      <c r="CX331" s="2"/>
      <c r="CY331" s="2"/>
      <c r="CZ331" s="2"/>
      <c r="DA331" s="2"/>
      <c r="DB331" s="2"/>
      <c r="DC331" s="2"/>
      <c r="DD331" s="2"/>
      <c r="DE331" s="2"/>
      <c r="DF331" s="2"/>
      <c r="DG331" s="2"/>
      <c r="DJ331" s="4"/>
    </row>
    <row r="332" spans="2:121" ht="18" customHeight="1">
      <c r="B332" s="151" t="e">
        <f>IF(#REF!="","",VLOOKUP(#REF!,$CX$11:$DG$26,9,0))</f>
        <v>#REF!</v>
      </c>
      <c r="C332" s="64" t="e">
        <f>IF(#REF!="",0,VLOOKUP(#REF!,$CP$11:$CQ$16,2,0))</f>
        <v>#REF!</v>
      </c>
      <c r="D332" s="65" t="e">
        <f>IF(#REF!="",0,VLOOKUP(#REF!,$CX$11:$CY$26,2,0))</f>
        <v>#REF!</v>
      </c>
      <c r="E332" s="152" t="e">
        <f t="shared" ref="E332:E395" si="65">C332+D332</f>
        <v>#REF!</v>
      </c>
      <c r="F332" s="155" t="e">
        <f>IF(#REF!="","",VLOOKUP(#REF!,#REF!,7,0))</f>
        <v>#REF!</v>
      </c>
      <c r="G332" s="201" t="e">
        <f>IF(OR(#REF!="",F332=""),"",ROUND(#REF!/10^3*F332,3))</f>
        <v>#REF!</v>
      </c>
      <c r="H332" s="201" t="e">
        <f>IF(#REF!&gt;0,#REF!*#REF!/1000,"")</f>
        <v>#REF!</v>
      </c>
      <c r="I332" s="201" t="e">
        <f>IF(#REF!&gt;0,#REF!*#REF!/1000,"")</f>
        <v>#REF!</v>
      </c>
      <c r="J332" s="51" t="e">
        <f>IF(#REF!="●","",IF(#REF!="","",#REF!))</f>
        <v>#REF!</v>
      </c>
      <c r="K332" s="51" t="e">
        <f>IF(#REF!="●","",IF(#REF!="","",#REF!))</f>
        <v>#REF!</v>
      </c>
      <c r="L332" s="74" t="e">
        <f t="shared" ref="L332:L395" si="66">VLOOKUP(E332,$DN$6:$DP$18,2,0)</f>
        <v>#REF!</v>
      </c>
      <c r="M332" s="74" t="e">
        <f t="shared" ref="M332:M395" si="67">VLOOKUP(E332,$DN$6:$DP$18,3,0)</f>
        <v>#REF!</v>
      </c>
      <c r="N332" s="201" t="e">
        <f>IF(ISNA(L332),"",L332*#REF!)</f>
        <v>#REF!</v>
      </c>
      <c r="O332" s="201" t="e">
        <f>IF(ISNA(M332),"",M332*#REF!)</f>
        <v>#REF!</v>
      </c>
      <c r="P332" s="78" t="e">
        <f>IF(#REF!&gt;0,DQ$6,"")</f>
        <v>#REF!</v>
      </c>
      <c r="Q332" s="99"/>
      <c r="R332" s="411"/>
      <c r="S332" s="412" t="e">
        <f>IF(OR(#REF!="",F332=""),"",ROUND(#REF!/10^3*F332,3))</f>
        <v>#REF!</v>
      </c>
      <c r="T332" s="412" t="e">
        <f>IF(#REF!&gt;0,#REF!*#REF!/1000,"")</f>
        <v>#REF!</v>
      </c>
      <c r="U332" s="412" t="e">
        <f>IF(#REF!&gt;0,#REF!*#REF!/1000,"")</f>
        <v>#REF!</v>
      </c>
      <c r="V332" s="413" t="e">
        <f>IF(OR(#REF!="●",#REF!="●"),"",IF(#REF!="","",#REF!))</f>
        <v>#REF!</v>
      </c>
      <c r="W332" s="413" t="e">
        <f>IF(OR(#REF!="●",#REF!="●"),"",IF(#REF!="","",#REF!))</f>
        <v>#REF!</v>
      </c>
      <c r="X332" s="412" t="e">
        <f>IF(ISNA(L332),"",L332*#REF!)</f>
        <v>#REF!</v>
      </c>
      <c r="Y332" s="412" t="e">
        <f>IF(ISNA(M332),"",M332*#REF!)</f>
        <v>#REF!</v>
      </c>
      <c r="Z332" s="414" t="e">
        <f>IF(#REF!&gt;0,DQ$6,"")</f>
        <v>#REF!</v>
      </c>
      <c r="AA332" s="95" t="e">
        <f>IF(#REF!="","",VLOOKUP(#REF!,#REF!,7,0))</f>
        <v>#REF!</v>
      </c>
      <c r="AB332" s="201" t="e">
        <f>IF(OR(#REF!="",AA332=""),"",ROUND(#REF!/10^3*AA332,3))</f>
        <v>#REF!</v>
      </c>
      <c r="AC332" s="201" t="e">
        <f>IF(#REF!&gt;0,#REF!*#REF!/1000,"")</f>
        <v>#REF!</v>
      </c>
      <c r="AD332" s="201" t="e">
        <f>IF(#REF!&gt;0,#REF!*#REF!/1000,"")</f>
        <v>#REF!</v>
      </c>
      <c r="AE332" s="74" t="e">
        <f t="shared" ref="AE332:AE395" si="68">VLOOKUP(E332,$DN$23:$DP$35,2,0)</f>
        <v>#REF!</v>
      </c>
      <c r="AF332" s="74" t="e">
        <f t="shared" ref="AF332:AF395" si="69">VLOOKUP(E332,$DN$23:$DP$35,3,0)</f>
        <v>#REF!</v>
      </c>
      <c r="AG332" s="201" t="e">
        <f>IF(ISNA(AE332),"",AE332*#REF!)</f>
        <v>#REF!</v>
      </c>
      <c r="AH332" s="201" t="e">
        <f>IF(ISNA(AF332),"",AF332*#REF!)</f>
        <v>#REF!</v>
      </c>
      <c r="AI332" s="78" t="e">
        <f>IF(#REF!&gt;0,DQ$23,"")</f>
        <v>#REF!</v>
      </c>
      <c r="AJ332" s="99"/>
      <c r="AK332" s="411"/>
      <c r="AL332" s="412" t="e">
        <f>IF(OR(#REF!="",F332=""),"",ROUND(#REF!/10^3*F332,3))</f>
        <v>#REF!</v>
      </c>
      <c r="AM332" s="412" t="e">
        <f>IF(#REF!&gt;0,#REF!*#REF!/1000,"")</f>
        <v>#REF!</v>
      </c>
      <c r="AN332" s="412" t="e">
        <f>IF(#REF!&gt;0,#REF!*#REF!/1000,"")</f>
        <v>#REF!</v>
      </c>
      <c r="AO332" s="413" t="e">
        <f>IF(OR(#REF!="●",#REF!="●",#REF!="●"),"",IF(#REF!="","",#REF!))</f>
        <v>#REF!</v>
      </c>
      <c r="AP332" s="413" t="e">
        <f>IF(OR(#REF!="●",#REF!="●",#REF!="●"),"",IF(#REF!="","",#REF!))</f>
        <v>#REF!</v>
      </c>
      <c r="AQ332" s="412" t="e">
        <f>IF(ISNA(L332),"",L332*#REF!)</f>
        <v>#REF!</v>
      </c>
      <c r="AR332" s="412" t="e">
        <f>IF(ISNA(M332),"",M332*#REF!)</f>
        <v>#REF!</v>
      </c>
      <c r="AS332" s="414" t="e">
        <f>IF(#REF!&gt;0,DQ$6,"")</f>
        <v>#REF!</v>
      </c>
      <c r="AT332" s="95" t="e">
        <f>IF(#REF!="","",VLOOKUP(#REF!,#REF!,7,0))</f>
        <v>#REF!</v>
      </c>
      <c r="AU332" s="201" t="e">
        <f>IF(OR(#REF!="",AT332=""),"",ROUND(#REF!/10^3*AT332,3))</f>
        <v>#REF!</v>
      </c>
      <c r="AV332" s="201" t="e">
        <f>IF(#REF!&gt;0,#REF!*#REF!/1000,"")</f>
        <v>#REF!</v>
      </c>
      <c r="AW332" s="201" t="e">
        <f>IF(#REF!&gt;0,#REF!*#REF!/1000,"")</f>
        <v>#REF!</v>
      </c>
      <c r="AX332" s="74" t="e">
        <f t="shared" ref="AX332:AX395" si="70">VLOOKUP(E332,$DN$40:$DP$52,2,0)</f>
        <v>#REF!</v>
      </c>
      <c r="AY332" s="74" t="e">
        <f t="shared" ref="AY332:AY395" si="71">VLOOKUP(E332,$DN$40:$DP$52,3,0)</f>
        <v>#REF!</v>
      </c>
      <c r="AZ332" s="201" t="e">
        <f>IF(ISNA(AX332),"",AX332*#REF!)</f>
        <v>#REF!</v>
      </c>
      <c r="BA332" s="201" t="e">
        <f>IF(ISNA(AY332),"",AY332*#REF!)</f>
        <v>#REF!</v>
      </c>
      <c r="BB332" s="78" t="e">
        <f>IF(#REF!&gt;0,DQ$40,"")</f>
        <v>#REF!</v>
      </c>
      <c r="BC332" s="99"/>
      <c r="BD332" s="650"/>
      <c r="BE332" s="652" t="e">
        <f>IF(OR(#REF!="",F332=""),"",ROUND(#REF!/10^3*F332,3))</f>
        <v>#REF!</v>
      </c>
      <c r="BF332" s="412" t="e">
        <f>IF(#REF!&gt;0,#REF!*#REF!/1000,"")</f>
        <v>#REF!</v>
      </c>
      <c r="BG332" s="412" t="e">
        <f>IF(#REF!&gt;0,#REF!*#REF!/1000,"")</f>
        <v>#REF!</v>
      </c>
      <c r="BH332" s="413" t="e">
        <f>IF(OR(#REF!="●",#REF!="●",#REF!="●",#REF!="●"),"",IF(#REF!="","",#REF!))</f>
        <v>#REF!</v>
      </c>
      <c r="BI332" s="413" t="e">
        <f>IF(OR(#REF!="●",#REF!="●",#REF!="●",#REF!="●"),"",IF(#REF!="","",#REF!))</f>
        <v>#REF!</v>
      </c>
      <c r="BJ332" s="412" t="e">
        <f>IF(ISNA(L332),"",L332*#REF!)</f>
        <v>#REF!</v>
      </c>
      <c r="BK332" s="412" t="e">
        <f>IF(ISNA(M332),"",M332*#REF!)</f>
        <v>#REF!</v>
      </c>
      <c r="BL332" s="415" t="e">
        <f>IF(#REF!&gt;0,DQ$6,"")</f>
        <v>#REF!</v>
      </c>
      <c r="BM332" s="361" t="e">
        <f>IF(#REF!="","",VLOOKUP(#REF!,#REF!,7,0))</f>
        <v>#REF!</v>
      </c>
      <c r="BN332" s="201" t="e">
        <f>IF(OR(#REF!="",BM332=""),"",ROUND(#REF!/10^3*BM332,3))</f>
        <v>#REF!</v>
      </c>
      <c r="BO332" s="201" t="e">
        <f>IF(#REF!&gt;0,#REF!*#REF!/1000,"")</f>
        <v>#REF!</v>
      </c>
      <c r="BP332" s="201" t="e">
        <f>IF(#REF!&gt;0,#REF!*#REF!/1000,"")</f>
        <v>#REF!</v>
      </c>
      <c r="BQ332" s="74" t="e">
        <f t="shared" ref="BQ332:BQ395" si="72">VLOOKUP(E332,$DN$57:$DP$69,2,0)</f>
        <v>#REF!</v>
      </c>
      <c r="BR332" s="74" t="e">
        <f t="shared" ref="BR332:BR395" si="73">VLOOKUP(E332,$DN$57:$DP$69,3,0)</f>
        <v>#REF!</v>
      </c>
      <c r="BS332" s="201" t="e">
        <f>IF(ISNA(BQ332),"",BQ332*#REF!)</f>
        <v>#REF!</v>
      </c>
      <c r="BT332" s="201" t="e">
        <f>IF(ISNA(BR332),"",BR332*#REF!)</f>
        <v>#REF!</v>
      </c>
      <c r="BU332" s="78" t="e">
        <f>IF(#REF!&gt;0,DQ$57,"")</f>
        <v>#REF!</v>
      </c>
      <c r="BV332" s="99"/>
      <c r="BW332" s="411"/>
      <c r="BX332" s="412" t="e">
        <f>IF(OR(#REF!="",F332=""),"",ROUND(#REF!/10^3*F332,3))</f>
        <v>#REF!</v>
      </c>
      <c r="BY332" s="412" t="e">
        <f>IF(#REF!&gt;0,#REF!*#REF!/1000,"")</f>
        <v>#REF!</v>
      </c>
      <c r="BZ332" s="412" t="e">
        <f>IF(#REF!&gt;0,#REF!*#REF!/1000,"")</f>
        <v>#REF!</v>
      </c>
      <c r="CA332" s="413" t="e">
        <f>IF(OR(#REF!="●",#REF!="●",#REF!="●",#REF!="●",#REF!="●"),"",IF(#REF!="","",#REF!))</f>
        <v>#REF!</v>
      </c>
      <c r="CB332" s="413" t="e">
        <f>IF(OR(#REF!="●",#REF!="●",#REF!="●",#REF!="●",#REF!="●"),"",IF(#REF!="","",#REF!))</f>
        <v>#REF!</v>
      </c>
      <c r="CC332" s="412" t="e">
        <f>IF(ISNA(L332),"",L332*#REF!)</f>
        <v>#REF!</v>
      </c>
      <c r="CD332" s="412" t="e">
        <f>IF(ISNA(M332),"",M332*#REF!)</f>
        <v>#REF!</v>
      </c>
      <c r="CE332" s="415" t="e">
        <f>IF(#REF!&gt;0,DQ$6,"")</f>
        <v>#REF!</v>
      </c>
      <c r="CF332" s="361" t="e">
        <f>IF(#REF!="","",VLOOKUP(#REF!,#REF!,7,0))</f>
        <v>#REF!</v>
      </c>
      <c r="CG332" s="201" t="e">
        <f>IF(OR(#REF!="",CF332=""),"",ROUND(#REF!/10^3*CF332,3))</f>
        <v>#REF!</v>
      </c>
      <c r="CH332" s="201" t="e">
        <f>IF(#REF!&gt;0,#REF!*#REF!/1000,"")</f>
        <v>#REF!</v>
      </c>
      <c r="CI332" s="201" t="e">
        <f>IF(#REF!&gt;0,#REF!*#REF!/1000,"")</f>
        <v>#REF!</v>
      </c>
      <c r="CJ332" s="74" t="e">
        <f t="shared" ref="CJ332:CJ395" si="74">VLOOKUP(E332,$DN$57:$DP$69,2,0)</f>
        <v>#REF!</v>
      </c>
      <c r="CK332" s="74" t="e">
        <f t="shared" ref="CK332:CK395" si="75">VLOOKUP(E332,$DN$57:$DP$69,3,0)</f>
        <v>#REF!</v>
      </c>
      <c r="CL332" s="201" t="e">
        <f>IF(ISNA(CJ332),"",CJ332*#REF!)</f>
        <v>#REF!</v>
      </c>
      <c r="CM332" s="201" t="e">
        <f>IF(ISNA(CK332),"",CK332*#REF!)</f>
        <v>#REF!</v>
      </c>
      <c r="CN332" s="101" t="e">
        <f>IF(#REF!&gt;0,DQ$57,"")</f>
        <v>#REF!</v>
      </c>
      <c r="CO332" s="84"/>
      <c r="CP332" s="2"/>
      <c r="CQ332" s="2"/>
      <c r="CR332" s="2"/>
      <c r="CS332" s="2"/>
      <c r="CT332" s="2"/>
      <c r="CU332" s="2"/>
      <c r="CV332" s="2"/>
      <c r="CX332" s="2"/>
      <c r="CY332" s="2"/>
      <c r="CZ332" s="2"/>
      <c r="DA332" s="2"/>
      <c r="DB332" s="2"/>
      <c r="DC332" s="2"/>
      <c r="DD332" s="2"/>
      <c r="DE332" s="2"/>
      <c r="DF332" s="2"/>
      <c r="DG332" s="2"/>
      <c r="DJ332" s="4"/>
    </row>
    <row r="333" spans="2:121" ht="18" customHeight="1">
      <c r="B333" s="151" t="e">
        <f>IF(#REF!="","",VLOOKUP(#REF!,$CX$11:$DG$26,9,0))</f>
        <v>#REF!</v>
      </c>
      <c r="C333" s="64" t="e">
        <f>IF(#REF!="",0,VLOOKUP(#REF!,$CP$11:$CQ$16,2,0))</f>
        <v>#REF!</v>
      </c>
      <c r="D333" s="65" t="e">
        <f>IF(#REF!="",0,VLOOKUP(#REF!,$CX$11:$CY$26,2,0))</f>
        <v>#REF!</v>
      </c>
      <c r="E333" s="152" t="e">
        <f t="shared" si="65"/>
        <v>#REF!</v>
      </c>
      <c r="F333" s="155" t="e">
        <f>IF(#REF!="","",VLOOKUP(#REF!,#REF!,7,0))</f>
        <v>#REF!</v>
      </c>
      <c r="G333" s="201" t="e">
        <f>IF(OR(#REF!="",F333=""),"",ROUND(#REF!/10^3*F333,3))</f>
        <v>#REF!</v>
      </c>
      <c r="H333" s="201" t="e">
        <f>IF(#REF!&gt;0,#REF!*#REF!/1000,"")</f>
        <v>#REF!</v>
      </c>
      <c r="I333" s="201" t="e">
        <f>IF(#REF!&gt;0,#REF!*#REF!/1000,"")</f>
        <v>#REF!</v>
      </c>
      <c r="J333" s="51" t="e">
        <f>IF(#REF!="●","",IF(#REF!="","",#REF!))</f>
        <v>#REF!</v>
      </c>
      <c r="K333" s="51" t="e">
        <f>IF(#REF!="●","",IF(#REF!="","",#REF!))</f>
        <v>#REF!</v>
      </c>
      <c r="L333" s="74" t="e">
        <f t="shared" si="66"/>
        <v>#REF!</v>
      </c>
      <c r="M333" s="74" t="e">
        <f t="shared" si="67"/>
        <v>#REF!</v>
      </c>
      <c r="N333" s="201" t="e">
        <f>IF(ISNA(L333),"",L333*#REF!)</f>
        <v>#REF!</v>
      </c>
      <c r="O333" s="201" t="e">
        <f>IF(ISNA(M333),"",M333*#REF!)</f>
        <v>#REF!</v>
      </c>
      <c r="P333" s="78" t="e">
        <f>IF(#REF!&gt;0,DQ$6,"")</f>
        <v>#REF!</v>
      </c>
      <c r="Q333" s="99"/>
      <c r="R333" s="411"/>
      <c r="S333" s="412" t="e">
        <f>IF(OR(#REF!="",F333=""),"",ROUND(#REF!/10^3*F333,3))</f>
        <v>#REF!</v>
      </c>
      <c r="T333" s="412" t="e">
        <f>IF(#REF!&gt;0,#REF!*#REF!/1000,"")</f>
        <v>#REF!</v>
      </c>
      <c r="U333" s="412" t="e">
        <f>IF(#REF!&gt;0,#REF!*#REF!/1000,"")</f>
        <v>#REF!</v>
      </c>
      <c r="V333" s="413" t="e">
        <f>IF(OR(#REF!="●",#REF!="●"),"",IF(#REF!="","",#REF!))</f>
        <v>#REF!</v>
      </c>
      <c r="W333" s="413" t="e">
        <f>IF(OR(#REF!="●",#REF!="●"),"",IF(#REF!="","",#REF!))</f>
        <v>#REF!</v>
      </c>
      <c r="X333" s="412" t="e">
        <f>IF(ISNA(L333),"",L333*#REF!)</f>
        <v>#REF!</v>
      </c>
      <c r="Y333" s="412" t="e">
        <f>IF(ISNA(M333),"",M333*#REF!)</f>
        <v>#REF!</v>
      </c>
      <c r="Z333" s="414" t="e">
        <f>IF(#REF!&gt;0,DQ$6,"")</f>
        <v>#REF!</v>
      </c>
      <c r="AA333" s="95" t="e">
        <f>IF(#REF!="","",VLOOKUP(#REF!,#REF!,7,0))</f>
        <v>#REF!</v>
      </c>
      <c r="AB333" s="201" t="e">
        <f>IF(OR(#REF!="",AA333=""),"",ROUND(#REF!/10^3*AA333,3))</f>
        <v>#REF!</v>
      </c>
      <c r="AC333" s="201" t="e">
        <f>IF(#REF!&gt;0,#REF!*#REF!/1000,"")</f>
        <v>#REF!</v>
      </c>
      <c r="AD333" s="201" t="e">
        <f>IF(#REF!&gt;0,#REF!*#REF!/1000,"")</f>
        <v>#REF!</v>
      </c>
      <c r="AE333" s="74" t="e">
        <f t="shared" si="68"/>
        <v>#REF!</v>
      </c>
      <c r="AF333" s="74" t="e">
        <f t="shared" si="69"/>
        <v>#REF!</v>
      </c>
      <c r="AG333" s="201" t="e">
        <f>IF(ISNA(AE333),"",AE333*#REF!)</f>
        <v>#REF!</v>
      </c>
      <c r="AH333" s="201" t="e">
        <f>IF(ISNA(AF333),"",AF333*#REF!)</f>
        <v>#REF!</v>
      </c>
      <c r="AI333" s="78" t="e">
        <f>IF(#REF!&gt;0,DQ$23,"")</f>
        <v>#REF!</v>
      </c>
      <c r="AJ333" s="99"/>
      <c r="AK333" s="411"/>
      <c r="AL333" s="412" t="e">
        <f>IF(OR(#REF!="",F333=""),"",ROUND(#REF!/10^3*F333,3))</f>
        <v>#REF!</v>
      </c>
      <c r="AM333" s="412" t="e">
        <f>IF(#REF!&gt;0,#REF!*#REF!/1000,"")</f>
        <v>#REF!</v>
      </c>
      <c r="AN333" s="412" t="e">
        <f>IF(#REF!&gt;0,#REF!*#REF!/1000,"")</f>
        <v>#REF!</v>
      </c>
      <c r="AO333" s="413" t="e">
        <f>IF(OR(#REF!="●",#REF!="●",#REF!="●"),"",IF(#REF!="","",#REF!))</f>
        <v>#REF!</v>
      </c>
      <c r="AP333" s="413" t="e">
        <f>IF(OR(#REF!="●",#REF!="●",#REF!="●"),"",IF(#REF!="","",#REF!))</f>
        <v>#REF!</v>
      </c>
      <c r="AQ333" s="412" t="e">
        <f>IF(ISNA(L333),"",L333*#REF!)</f>
        <v>#REF!</v>
      </c>
      <c r="AR333" s="412" t="e">
        <f>IF(ISNA(M333),"",M333*#REF!)</f>
        <v>#REF!</v>
      </c>
      <c r="AS333" s="414" t="e">
        <f>IF(#REF!&gt;0,DQ$6,"")</f>
        <v>#REF!</v>
      </c>
      <c r="AT333" s="95" t="e">
        <f>IF(#REF!="","",VLOOKUP(#REF!,#REF!,7,0))</f>
        <v>#REF!</v>
      </c>
      <c r="AU333" s="201" t="e">
        <f>IF(OR(#REF!="",AT333=""),"",ROUND(#REF!/10^3*AT333,3))</f>
        <v>#REF!</v>
      </c>
      <c r="AV333" s="201" t="e">
        <f>IF(#REF!&gt;0,#REF!*#REF!/1000,"")</f>
        <v>#REF!</v>
      </c>
      <c r="AW333" s="201" t="e">
        <f>IF(#REF!&gt;0,#REF!*#REF!/1000,"")</f>
        <v>#REF!</v>
      </c>
      <c r="AX333" s="74" t="e">
        <f t="shared" si="70"/>
        <v>#REF!</v>
      </c>
      <c r="AY333" s="74" t="e">
        <f t="shared" si="71"/>
        <v>#REF!</v>
      </c>
      <c r="AZ333" s="201" t="e">
        <f>IF(ISNA(AX333),"",AX333*#REF!)</f>
        <v>#REF!</v>
      </c>
      <c r="BA333" s="201" t="e">
        <f>IF(ISNA(AY333),"",AY333*#REF!)</f>
        <v>#REF!</v>
      </c>
      <c r="BB333" s="78" t="e">
        <f>IF(#REF!&gt;0,DQ$40,"")</f>
        <v>#REF!</v>
      </c>
      <c r="BC333" s="99"/>
      <c r="BD333" s="650"/>
      <c r="BE333" s="652" t="e">
        <f>IF(OR(#REF!="",F333=""),"",ROUND(#REF!/10^3*F333,3))</f>
        <v>#REF!</v>
      </c>
      <c r="BF333" s="412" t="e">
        <f>IF(#REF!&gt;0,#REF!*#REF!/1000,"")</f>
        <v>#REF!</v>
      </c>
      <c r="BG333" s="412" t="e">
        <f>IF(#REF!&gt;0,#REF!*#REF!/1000,"")</f>
        <v>#REF!</v>
      </c>
      <c r="BH333" s="413" t="e">
        <f>IF(OR(#REF!="●",#REF!="●",#REF!="●",#REF!="●"),"",IF(#REF!="","",#REF!))</f>
        <v>#REF!</v>
      </c>
      <c r="BI333" s="413" t="e">
        <f>IF(OR(#REF!="●",#REF!="●",#REF!="●",#REF!="●"),"",IF(#REF!="","",#REF!))</f>
        <v>#REF!</v>
      </c>
      <c r="BJ333" s="412" t="e">
        <f>IF(ISNA(L333),"",L333*#REF!)</f>
        <v>#REF!</v>
      </c>
      <c r="BK333" s="412" t="e">
        <f>IF(ISNA(M333),"",M333*#REF!)</f>
        <v>#REF!</v>
      </c>
      <c r="BL333" s="415" t="e">
        <f>IF(#REF!&gt;0,DQ$6,"")</f>
        <v>#REF!</v>
      </c>
      <c r="BM333" s="361" t="e">
        <f>IF(#REF!="","",VLOOKUP(#REF!,#REF!,7,0))</f>
        <v>#REF!</v>
      </c>
      <c r="BN333" s="201" t="e">
        <f>IF(OR(#REF!="",BM333=""),"",ROUND(#REF!/10^3*BM333,3))</f>
        <v>#REF!</v>
      </c>
      <c r="BO333" s="201" t="e">
        <f>IF(#REF!&gt;0,#REF!*#REF!/1000,"")</f>
        <v>#REF!</v>
      </c>
      <c r="BP333" s="201" t="e">
        <f>IF(#REF!&gt;0,#REF!*#REF!/1000,"")</f>
        <v>#REF!</v>
      </c>
      <c r="BQ333" s="74" t="e">
        <f t="shared" si="72"/>
        <v>#REF!</v>
      </c>
      <c r="BR333" s="74" t="e">
        <f t="shared" si="73"/>
        <v>#REF!</v>
      </c>
      <c r="BS333" s="201" t="e">
        <f>IF(ISNA(BQ333),"",BQ333*#REF!)</f>
        <v>#REF!</v>
      </c>
      <c r="BT333" s="201" t="e">
        <f>IF(ISNA(BR333),"",BR333*#REF!)</f>
        <v>#REF!</v>
      </c>
      <c r="BU333" s="78" t="e">
        <f>IF(#REF!&gt;0,DQ$57,"")</f>
        <v>#REF!</v>
      </c>
      <c r="BV333" s="99"/>
      <c r="BW333" s="411"/>
      <c r="BX333" s="412" t="e">
        <f>IF(OR(#REF!="",F333=""),"",ROUND(#REF!/10^3*F333,3))</f>
        <v>#REF!</v>
      </c>
      <c r="BY333" s="412" t="e">
        <f>IF(#REF!&gt;0,#REF!*#REF!/1000,"")</f>
        <v>#REF!</v>
      </c>
      <c r="BZ333" s="412" t="e">
        <f>IF(#REF!&gt;0,#REF!*#REF!/1000,"")</f>
        <v>#REF!</v>
      </c>
      <c r="CA333" s="413" t="e">
        <f>IF(OR(#REF!="●",#REF!="●",#REF!="●",#REF!="●",#REF!="●"),"",IF(#REF!="","",#REF!))</f>
        <v>#REF!</v>
      </c>
      <c r="CB333" s="413" t="e">
        <f>IF(OR(#REF!="●",#REF!="●",#REF!="●",#REF!="●",#REF!="●"),"",IF(#REF!="","",#REF!))</f>
        <v>#REF!</v>
      </c>
      <c r="CC333" s="412" t="e">
        <f>IF(ISNA(L333),"",L333*#REF!)</f>
        <v>#REF!</v>
      </c>
      <c r="CD333" s="412" t="e">
        <f>IF(ISNA(M333),"",M333*#REF!)</f>
        <v>#REF!</v>
      </c>
      <c r="CE333" s="415" t="e">
        <f>IF(#REF!&gt;0,DQ$6,"")</f>
        <v>#REF!</v>
      </c>
      <c r="CF333" s="361" t="e">
        <f>IF(#REF!="","",VLOOKUP(#REF!,#REF!,7,0))</f>
        <v>#REF!</v>
      </c>
      <c r="CG333" s="201" t="e">
        <f>IF(OR(#REF!="",CF333=""),"",ROUND(#REF!/10^3*CF333,3))</f>
        <v>#REF!</v>
      </c>
      <c r="CH333" s="201" t="e">
        <f>IF(#REF!&gt;0,#REF!*#REF!/1000,"")</f>
        <v>#REF!</v>
      </c>
      <c r="CI333" s="201" t="e">
        <f>IF(#REF!&gt;0,#REF!*#REF!/1000,"")</f>
        <v>#REF!</v>
      </c>
      <c r="CJ333" s="74" t="e">
        <f t="shared" si="74"/>
        <v>#REF!</v>
      </c>
      <c r="CK333" s="74" t="e">
        <f t="shared" si="75"/>
        <v>#REF!</v>
      </c>
      <c r="CL333" s="201" t="e">
        <f>IF(ISNA(CJ333),"",CJ333*#REF!)</f>
        <v>#REF!</v>
      </c>
      <c r="CM333" s="201" t="e">
        <f>IF(ISNA(CK333),"",CK333*#REF!)</f>
        <v>#REF!</v>
      </c>
      <c r="CN333" s="101" t="e">
        <f>IF(#REF!&gt;0,DQ$57,"")</f>
        <v>#REF!</v>
      </c>
      <c r="CO333" s="84"/>
      <c r="CP333" s="2"/>
      <c r="CQ333" s="2"/>
      <c r="CR333" s="2"/>
      <c r="CS333" s="2"/>
      <c r="CT333" s="2"/>
      <c r="CU333" s="2"/>
      <c r="CV333" s="2"/>
      <c r="CX333" s="2"/>
      <c r="CY333" s="2"/>
      <c r="CZ333" s="2"/>
      <c r="DA333" s="2"/>
      <c r="DB333" s="2"/>
      <c r="DC333" s="2"/>
      <c r="DD333" s="2"/>
      <c r="DE333" s="2"/>
      <c r="DF333" s="2"/>
      <c r="DG333" s="2"/>
      <c r="DJ333" s="4"/>
    </row>
    <row r="334" spans="2:121" ht="18" customHeight="1">
      <c r="B334" s="151" t="e">
        <f>IF(#REF!="","",VLOOKUP(#REF!,$CX$11:$DG$26,9,0))</f>
        <v>#REF!</v>
      </c>
      <c r="C334" s="64" t="e">
        <f>IF(#REF!="",0,VLOOKUP(#REF!,$CP$11:$CQ$16,2,0))</f>
        <v>#REF!</v>
      </c>
      <c r="D334" s="65" t="e">
        <f>IF(#REF!="",0,VLOOKUP(#REF!,$CX$11:$CY$26,2,0))</f>
        <v>#REF!</v>
      </c>
      <c r="E334" s="152" t="e">
        <f t="shared" si="65"/>
        <v>#REF!</v>
      </c>
      <c r="F334" s="155" t="e">
        <f>IF(#REF!="","",VLOOKUP(#REF!,#REF!,7,0))</f>
        <v>#REF!</v>
      </c>
      <c r="G334" s="201" t="e">
        <f>IF(OR(#REF!="",F334=""),"",ROUND(#REF!/10^3*F334,3))</f>
        <v>#REF!</v>
      </c>
      <c r="H334" s="201" t="e">
        <f>IF(#REF!&gt;0,#REF!*#REF!/1000,"")</f>
        <v>#REF!</v>
      </c>
      <c r="I334" s="201" t="e">
        <f>IF(#REF!&gt;0,#REF!*#REF!/1000,"")</f>
        <v>#REF!</v>
      </c>
      <c r="J334" s="51" t="e">
        <f>IF(#REF!="●","",IF(#REF!="","",#REF!))</f>
        <v>#REF!</v>
      </c>
      <c r="K334" s="51" t="e">
        <f>IF(#REF!="●","",IF(#REF!="","",#REF!))</f>
        <v>#REF!</v>
      </c>
      <c r="L334" s="74" t="e">
        <f t="shared" si="66"/>
        <v>#REF!</v>
      </c>
      <c r="M334" s="74" t="e">
        <f t="shared" si="67"/>
        <v>#REF!</v>
      </c>
      <c r="N334" s="201" t="e">
        <f>IF(ISNA(L334),"",L334*#REF!)</f>
        <v>#REF!</v>
      </c>
      <c r="O334" s="201" t="e">
        <f>IF(ISNA(M334),"",M334*#REF!)</f>
        <v>#REF!</v>
      </c>
      <c r="P334" s="78" t="e">
        <f>IF(#REF!&gt;0,DQ$6,"")</f>
        <v>#REF!</v>
      </c>
      <c r="Q334" s="99"/>
      <c r="R334" s="411"/>
      <c r="S334" s="412" t="e">
        <f>IF(OR(#REF!="",F334=""),"",ROUND(#REF!/10^3*F334,3))</f>
        <v>#REF!</v>
      </c>
      <c r="T334" s="412" t="e">
        <f>IF(#REF!&gt;0,#REF!*#REF!/1000,"")</f>
        <v>#REF!</v>
      </c>
      <c r="U334" s="412" t="e">
        <f>IF(#REF!&gt;0,#REF!*#REF!/1000,"")</f>
        <v>#REF!</v>
      </c>
      <c r="V334" s="413" t="e">
        <f>IF(OR(#REF!="●",#REF!="●"),"",IF(#REF!="","",#REF!))</f>
        <v>#REF!</v>
      </c>
      <c r="W334" s="413" t="e">
        <f>IF(OR(#REF!="●",#REF!="●"),"",IF(#REF!="","",#REF!))</f>
        <v>#REF!</v>
      </c>
      <c r="X334" s="412" t="e">
        <f>IF(ISNA(L334),"",L334*#REF!)</f>
        <v>#REF!</v>
      </c>
      <c r="Y334" s="412" t="e">
        <f>IF(ISNA(M334),"",M334*#REF!)</f>
        <v>#REF!</v>
      </c>
      <c r="Z334" s="414" t="e">
        <f>IF(#REF!&gt;0,DQ$6,"")</f>
        <v>#REF!</v>
      </c>
      <c r="AA334" s="95" t="e">
        <f>IF(#REF!="","",VLOOKUP(#REF!,#REF!,7,0))</f>
        <v>#REF!</v>
      </c>
      <c r="AB334" s="201" t="e">
        <f>IF(OR(#REF!="",AA334=""),"",ROUND(#REF!/10^3*AA334,3))</f>
        <v>#REF!</v>
      </c>
      <c r="AC334" s="201" t="e">
        <f>IF(#REF!&gt;0,#REF!*#REF!/1000,"")</f>
        <v>#REF!</v>
      </c>
      <c r="AD334" s="201" t="e">
        <f>IF(#REF!&gt;0,#REF!*#REF!/1000,"")</f>
        <v>#REF!</v>
      </c>
      <c r="AE334" s="74" t="e">
        <f t="shared" si="68"/>
        <v>#REF!</v>
      </c>
      <c r="AF334" s="74" t="e">
        <f t="shared" si="69"/>
        <v>#REF!</v>
      </c>
      <c r="AG334" s="201" t="e">
        <f>IF(ISNA(AE334),"",AE334*#REF!)</f>
        <v>#REF!</v>
      </c>
      <c r="AH334" s="201" t="e">
        <f>IF(ISNA(AF334),"",AF334*#REF!)</f>
        <v>#REF!</v>
      </c>
      <c r="AI334" s="78" t="e">
        <f>IF(#REF!&gt;0,DQ$23,"")</f>
        <v>#REF!</v>
      </c>
      <c r="AJ334" s="99"/>
      <c r="AK334" s="411"/>
      <c r="AL334" s="412" t="e">
        <f>IF(OR(#REF!="",F334=""),"",ROUND(#REF!/10^3*F334,3))</f>
        <v>#REF!</v>
      </c>
      <c r="AM334" s="412" t="e">
        <f>IF(#REF!&gt;0,#REF!*#REF!/1000,"")</f>
        <v>#REF!</v>
      </c>
      <c r="AN334" s="412" t="e">
        <f>IF(#REF!&gt;0,#REF!*#REF!/1000,"")</f>
        <v>#REF!</v>
      </c>
      <c r="AO334" s="413" t="e">
        <f>IF(OR(#REF!="●",#REF!="●",#REF!="●"),"",IF(#REF!="","",#REF!))</f>
        <v>#REF!</v>
      </c>
      <c r="AP334" s="413" t="e">
        <f>IF(OR(#REF!="●",#REF!="●",#REF!="●"),"",IF(#REF!="","",#REF!))</f>
        <v>#REF!</v>
      </c>
      <c r="AQ334" s="412" t="e">
        <f>IF(ISNA(L334),"",L334*#REF!)</f>
        <v>#REF!</v>
      </c>
      <c r="AR334" s="412" t="e">
        <f>IF(ISNA(M334),"",M334*#REF!)</f>
        <v>#REF!</v>
      </c>
      <c r="AS334" s="414" t="e">
        <f>IF(#REF!&gt;0,DQ$6,"")</f>
        <v>#REF!</v>
      </c>
      <c r="AT334" s="95" t="e">
        <f>IF(#REF!="","",VLOOKUP(#REF!,#REF!,7,0))</f>
        <v>#REF!</v>
      </c>
      <c r="AU334" s="201" t="e">
        <f>IF(OR(#REF!="",AT334=""),"",ROUND(#REF!/10^3*AT334,3))</f>
        <v>#REF!</v>
      </c>
      <c r="AV334" s="201" t="e">
        <f>IF(#REF!&gt;0,#REF!*#REF!/1000,"")</f>
        <v>#REF!</v>
      </c>
      <c r="AW334" s="201" t="e">
        <f>IF(#REF!&gt;0,#REF!*#REF!/1000,"")</f>
        <v>#REF!</v>
      </c>
      <c r="AX334" s="74" t="e">
        <f t="shared" si="70"/>
        <v>#REF!</v>
      </c>
      <c r="AY334" s="74" t="e">
        <f t="shared" si="71"/>
        <v>#REF!</v>
      </c>
      <c r="AZ334" s="201" t="e">
        <f>IF(ISNA(AX334),"",AX334*#REF!)</f>
        <v>#REF!</v>
      </c>
      <c r="BA334" s="201" t="e">
        <f>IF(ISNA(AY334),"",AY334*#REF!)</f>
        <v>#REF!</v>
      </c>
      <c r="BB334" s="78" t="e">
        <f>IF(#REF!&gt;0,DQ$40,"")</f>
        <v>#REF!</v>
      </c>
      <c r="BC334" s="99"/>
      <c r="BD334" s="650"/>
      <c r="BE334" s="652" t="e">
        <f>IF(OR(#REF!="",F334=""),"",ROUND(#REF!/10^3*F334,3))</f>
        <v>#REF!</v>
      </c>
      <c r="BF334" s="412" t="e">
        <f>IF(#REF!&gt;0,#REF!*#REF!/1000,"")</f>
        <v>#REF!</v>
      </c>
      <c r="BG334" s="412" t="e">
        <f>IF(#REF!&gt;0,#REF!*#REF!/1000,"")</f>
        <v>#REF!</v>
      </c>
      <c r="BH334" s="413" t="e">
        <f>IF(OR(#REF!="●",#REF!="●",#REF!="●",#REF!="●"),"",IF(#REF!="","",#REF!))</f>
        <v>#REF!</v>
      </c>
      <c r="BI334" s="413" t="e">
        <f>IF(OR(#REF!="●",#REF!="●",#REF!="●",#REF!="●"),"",IF(#REF!="","",#REF!))</f>
        <v>#REF!</v>
      </c>
      <c r="BJ334" s="412" t="e">
        <f>IF(ISNA(L334),"",L334*#REF!)</f>
        <v>#REF!</v>
      </c>
      <c r="BK334" s="412" t="e">
        <f>IF(ISNA(M334),"",M334*#REF!)</f>
        <v>#REF!</v>
      </c>
      <c r="BL334" s="415" t="e">
        <f>IF(#REF!&gt;0,DQ$6,"")</f>
        <v>#REF!</v>
      </c>
      <c r="BM334" s="361" t="e">
        <f>IF(#REF!="","",VLOOKUP(#REF!,#REF!,7,0))</f>
        <v>#REF!</v>
      </c>
      <c r="BN334" s="201" t="e">
        <f>IF(OR(#REF!="",BM334=""),"",ROUND(#REF!/10^3*BM334,3))</f>
        <v>#REF!</v>
      </c>
      <c r="BO334" s="201" t="e">
        <f>IF(#REF!&gt;0,#REF!*#REF!/1000,"")</f>
        <v>#REF!</v>
      </c>
      <c r="BP334" s="201" t="e">
        <f>IF(#REF!&gt;0,#REF!*#REF!/1000,"")</f>
        <v>#REF!</v>
      </c>
      <c r="BQ334" s="74" t="e">
        <f t="shared" si="72"/>
        <v>#REF!</v>
      </c>
      <c r="BR334" s="74" t="e">
        <f t="shared" si="73"/>
        <v>#REF!</v>
      </c>
      <c r="BS334" s="201" t="e">
        <f>IF(ISNA(BQ334),"",BQ334*#REF!)</f>
        <v>#REF!</v>
      </c>
      <c r="BT334" s="201" t="e">
        <f>IF(ISNA(BR334),"",BR334*#REF!)</f>
        <v>#REF!</v>
      </c>
      <c r="BU334" s="78" t="e">
        <f>IF(#REF!&gt;0,DQ$57,"")</f>
        <v>#REF!</v>
      </c>
      <c r="BV334" s="99"/>
      <c r="BW334" s="411"/>
      <c r="BX334" s="412" t="e">
        <f>IF(OR(#REF!="",F334=""),"",ROUND(#REF!/10^3*F334,3))</f>
        <v>#REF!</v>
      </c>
      <c r="BY334" s="412" t="e">
        <f>IF(#REF!&gt;0,#REF!*#REF!/1000,"")</f>
        <v>#REF!</v>
      </c>
      <c r="BZ334" s="412" t="e">
        <f>IF(#REF!&gt;0,#REF!*#REF!/1000,"")</f>
        <v>#REF!</v>
      </c>
      <c r="CA334" s="413" t="e">
        <f>IF(OR(#REF!="●",#REF!="●",#REF!="●",#REF!="●",#REF!="●"),"",IF(#REF!="","",#REF!))</f>
        <v>#REF!</v>
      </c>
      <c r="CB334" s="413" t="e">
        <f>IF(OR(#REF!="●",#REF!="●",#REF!="●",#REF!="●",#REF!="●"),"",IF(#REF!="","",#REF!))</f>
        <v>#REF!</v>
      </c>
      <c r="CC334" s="412" t="e">
        <f>IF(ISNA(L334),"",L334*#REF!)</f>
        <v>#REF!</v>
      </c>
      <c r="CD334" s="412" t="e">
        <f>IF(ISNA(M334),"",M334*#REF!)</f>
        <v>#REF!</v>
      </c>
      <c r="CE334" s="415" t="e">
        <f>IF(#REF!&gt;0,DQ$6,"")</f>
        <v>#REF!</v>
      </c>
      <c r="CF334" s="361" t="e">
        <f>IF(#REF!="","",VLOOKUP(#REF!,#REF!,7,0))</f>
        <v>#REF!</v>
      </c>
      <c r="CG334" s="201" t="e">
        <f>IF(OR(#REF!="",CF334=""),"",ROUND(#REF!/10^3*CF334,3))</f>
        <v>#REF!</v>
      </c>
      <c r="CH334" s="201" t="e">
        <f>IF(#REF!&gt;0,#REF!*#REF!/1000,"")</f>
        <v>#REF!</v>
      </c>
      <c r="CI334" s="201" t="e">
        <f>IF(#REF!&gt;0,#REF!*#REF!/1000,"")</f>
        <v>#REF!</v>
      </c>
      <c r="CJ334" s="74" t="e">
        <f t="shared" si="74"/>
        <v>#REF!</v>
      </c>
      <c r="CK334" s="74" t="e">
        <f t="shared" si="75"/>
        <v>#REF!</v>
      </c>
      <c r="CL334" s="201" t="e">
        <f>IF(ISNA(CJ334),"",CJ334*#REF!)</f>
        <v>#REF!</v>
      </c>
      <c r="CM334" s="201" t="e">
        <f>IF(ISNA(CK334),"",CK334*#REF!)</f>
        <v>#REF!</v>
      </c>
      <c r="CN334" s="101" t="e">
        <f>IF(#REF!&gt;0,DQ$57,"")</f>
        <v>#REF!</v>
      </c>
      <c r="CO334" s="84"/>
      <c r="CP334" s="2"/>
      <c r="CQ334" s="2"/>
      <c r="CR334" s="2"/>
      <c r="CS334" s="2"/>
      <c r="CT334" s="2"/>
      <c r="CU334" s="2"/>
      <c r="CV334" s="2"/>
      <c r="CX334" s="2"/>
      <c r="CY334" s="2"/>
      <c r="CZ334" s="2"/>
      <c r="DA334" s="2"/>
      <c r="DB334" s="2"/>
      <c r="DC334" s="2"/>
      <c r="DD334" s="2"/>
      <c r="DE334" s="2"/>
      <c r="DF334" s="2"/>
      <c r="DG334" s="2"/>
      <c r="DJ334" s="4"/>
    </row>
    <row r="335" spans="2:121" ht="18" customHeight="1">
      <c r="B335" s="151" t="e">
        <f>IF(#REF!="","",VLOOKUP(#REF!,$CX$11:$DG$26,9,0))</f>
        <v>#REF!</v>
      </c>
      <c r="C335" s="64" t="e">
        <f>IF(#REF!="",0,VLOOKUP(#REF!,$CP$11:$CQ$16,2,0))</f>
        <v>#REF!</v>
      </c>
      <c r="D335" s="65" t="e">
        <f>IF(#REF!="",0,VLOOKUP(#REF!,$CX$11:$CY$26,2,0))</f>
        <v>#REF!</v>
      </c>
      <c r="E335" s="152" t="e">
        <f t="shared" si="65"/>
        <v>#REF!</v>
      </c>
      <c r="F335" s="155" t="e">
        <f>IF(#REF!="","",VLOOKUP(#REF!,#REF!,7,0))</f>
        <v>#REF!</v>
      </c>
      <c r="G335" s="201" t="e">
        <f>IF(OR(#REF!="",F335=""),"",ROUND(#REF!/10^3*F335,3))</f>
        <v>#REF!</v>
      </c>
      <c r="H335" s="201" t="e">
        <f>IF(#REF!&gt;0,#REF!*#REF!/1000,"")</f>
        <v>#REF!</v>
      </c>
      <c r="I335" s="201" t="e">
        <f>IF(#REF!&gt;0,#REF!*#REF!/1000,"")</f>
        <v>#REF!</v>
      </c>
      <c r="J335" s="51" t="e">
        <f>IF(#REF!="●","",IF(#REF!="","",#REF!))</f>
        <v>#REF!</v>
      </c>
      <c r="K335" s="51" t="e">
        <f>IF(#REF!="●","",IF(#REF!="","",#REF!))</f>
        <v>#REF!</v>
      </c>
      <c r="L335" s="74" t="e">
        <f t="shared" si="66"/>
        <v>#REF!</v>
      </c>
      <c r="M335" s="74" t="e">
        <f t="shared" si="67"/>
        <v>#REF!</v>
      </c>
      <c r="N335" s="201" t="e">
        <f>IF(ISNA(L335),"",L335*#REF!)</f>
        <v>#REF!</v>
      </c>
      <c r="O335" s="201" t="e">
        <f>IF(ISNA(M335),"",M335*#REF!)</f>
        <v>#REF!</v>
      </c>
      <c r="P335" s="78" t="e">
        <f>IF(#REF!&gt;0,DQ$6,"")</f>
        <v>#REF!</v>
      </c>
      <c r="Q335" s="99"/>
      <c r="R335" s="411"/>
      <c r="S335" s="412" t="e">
        <f>IF(OR(#REF!="",F335=""),"",ROUND(#REF!/10^3*F335,3))</f>
        <v>#REF!</v>
      </c>
      <c r="T335" s="412" t="e">
        <f>IF(#REF!&gt;0,#REF!*#REF!/1000,"")</f>
        <v>#REF!</v>
      </c>
      <c r="U335" s="412" t="e">
        <f>IF(#REF!&gt;0,#REF!*#REF!/1000,"")</f>
        <v>#REF!</v>
      </c>
      <c r="V335" s="413" t="e">
        <f>IF(OR(#REF!="●",#REF!="●"),"",IF(#REF!="","",#REF!))</f>
        <v>#REF!</v>
      </c>
      <c r="W335" s="413" t="e">
        <f>IF(OR(#REF!="●",#REF!="●"),"",IF(#REF!="","",#REF!))</f>
        <v>#REF!</v>
      </c>
      <c r="X335" s="412" t="e">
        <f>IF(ISNA(L335),"",L335*#REF!)</f>
        <v>#REF!</v>
      </c>
      <c r="Y335" s="412" t="e">
        <f>IF(ISNA(M335),"",M335*#REF!)</f>
        <v>#REF!</v>
      </c>
      <c r="Z335" s="414" t="e">
        <f>IF(#REF!&gt;0,DQ$6,"")</f>
        <v>#REF!</v>
      </c>
      <c r="AA335" s="95" t="e">
        <f>IF(#REF!="","",VLOOKUP(#REF!,#REF!,7,0))</f>
        <v>#REF!</v>
      </c>
      <c r="AB335" s="201" t="e">
        <f>IF(OR(#REF!="",AA335=""),"",ROUND(#REF!/10^3*AA335,3))</f>
        <v>#REF!</v>
      </c>
      <c r="AC335" s="201" t="e">
        <f>IF(#REF!&gt;0,#REF!*#REF!/1000,"")</f>
        <v>#REF!</v>
      </c>
      <c r="AD335" s="201" t="e">
        <f>IF(#REF!&gt;0,#REF!*#REF!/1000,"")</f>
        <v>#REF!</v>
      </c>
      <c r="AE335" s="74" t="e">
        <f t="shared" si="68"/>
        <v>#REF!</v>
      </c>
      <c r="AF335" s="74" t="e">
        <f t="shared" si="69"/>
        <v>#REF!</v>
      </c>
      <c r="AG335" s="201" t="e">
        <f>IF(ISNA(AE335),"",AE335*#REF!)</f>
        <v>#REF!</v>
      </c>
      <c r="AH335" s="201" t="e">
        <f>IF(ISNA(AF335),"",AF335*#REF!)</f>
        <v>#REF!</v>
      </c>
      <c r="AI335" s="78" t="e">
        <f>IF(#REF!&gt;0,DQ$23,"")</f>
        <v>#REF!</v>
      </c>
      <c r="AJ335" s="99"/>
      <c r="AK335" s="411"/>
      <c r="AL335" s="412" t="e">
        <f>IF(OR(#REF!="",F335=""),"",ROUND(#REF!/10^3*F335,3))</f>
        <v>#REF!</v>
      </c>
      <c r="AM335" s="412" t="e">
        <f>IF(#REF!&gt;0,#REF!*#REF!/1000,"")</f>
        <v>#REF!</v>
      </c>
      <c r="AN335" s="412" t="e">
        <f>IF(#REF!&gt;0,#REF!*#REF!/1000,"")</f>
        <v>#REF!</v>
      </c>
      <c r="AO335" s="413" t="e">
        <f>IF(OR(#REF!="●",#REF!="●",#REF!="●"),"",IF(#REF!="","",#REF!))</f>
        <v>#REF!</v>
      </c>
      <c r="AP335" s="413" t="e">
        <f>IF(OR(#REF!="●",#REF!="●",#REF!="●"),"",IF(#REF!="","",#REF!))</f>
        <v>#REF!</v>
      </c>
      <c r="AQ335" s="412" t="e">
        <f>IF(ISNA(L335),"",L335*#REF!)</f>
        <v>#REF!</v>
      </c>
      <c r="AR335" s="412" t="e">
        <f>IF(ISNA(M335),"",M335*#REF!)</f>
        <v>#REF!</v>
      </c>
      <c r="AS335" s="414" t="e">
        <f>IF(#REF!&gt;0,DQ$6,"")</f>
        <v>#REF!</v>
      </c>
      <c r="AT335" s="95" t="e">
        <f>IF(#REF!="","",VLOOKUP(#REF!,#REF!,7,0))</f>
        <v>#REF!</v>
      </c>
      <c r="AU335" s="201" t="e">
        <f>IF(OR(#REF!="",AT335=""),"",ROUND(#REF!/10^3*AT335,3))</f>
        <v>#REF!</v>
      </c>
      <c r="AV335" s="201" t="e">
        <f>IF(#REF!&gt;0,#REF!*#REF!/1000,"")</f>
        <v>#REF!</v>
      </c>
      <c r="AW335" s="201" t="e">
        <f>IF(#REF!&gt;0,#REF!*#REF!/1000,"")</f>
        <v>#REF!</v>
      </c>
      <c r="AX335" s="74" t="e">
        <f t="shared" si="70"/>
        <v>#REF!</v>
      </c>
      <c r="AY335" s="74" t="e">
        <f t="shared" si="71"/>
        <v>#REF!</v>
      </c>
      <c r="AZ335" s="201" t="e">
        <f>IF(ISNA(AX335),"",AX335*#REF!)</f>
        <v>#REF!</v>
      </c>
      <c r="BA335" s="201" t="e">
        <f>IF(ISNA(AY335),"",AY335*#REF!)</f>
        <v>#REF!</v>
      </c>
      <c r="BB335" s="78" t="e">
        <f>IF(#REF!&gt;0,DQ$40,"")</f>
        <v>#REF!</v>
      </c>
      <c r="BC335" s="99"/>
      <c r="BD335" s="650"/>
      <c r="BE335" s="652" t="e">
        <f>IF(OR(#REF!="",F335=""),"",ROUND(#REF!/10^3*F335,3))</f>
        <v>#REF!</v>
      </c>
      <c r="BF335" s="412" t="e">
        <f>IF(#REF!&gt;0,#REF!*#REF!/1000,"")</f>
        <v>#REF!</v>
      </c>
      <c r="BG335" s="412" t="e">
        <f>IF(#REF!&gt;0,#REF!*#REF!/1000,"")</f>
        <v>#REF!</v>
      </c>
      <c r="BH335" s="413" t="e">
        <f>IF(OR(#REF!="●",#REF!="●",#REF!="●",#REF!="●"),"",IF(#REF!="","",#REF!))</f>
        <v>#REF!</v>
      </c>
      <c r="BI335" s="413" t="e">
        <f>IF(OR(#REF!="●",#REF!="●",#REF!="●",#REF!="●"),"",IF(#REF!="","",#REF!))</f>
        <v>#REF!</v>
      </c>
      <c r="BJ335" s="412" t="e">
        <f>IF(ISNA(L335),"",L335*#REF!)</f>
        <v>#REF!</v>
      </c>
      <c r="BK335" s="412" t="e">
        <f>IF(ISNA(M335),"",M335*#REF!)</f>
        <v>#REF!</v>
      </c>
      <c r="BL335" s="415" t="e">
        <f>IF(#REF!&gt;0,DQ$6,"")</f>
        <v>#REF!</v>
      </c>
      <c r="BM335" s="361" t="e">
        <f>IF(#REF!="","",VLOOKUP(#REF!,#REF!,7,0))</f>
        <v>#REF!</v>
      </c>
      <c r="BN335" s="201" t="e">
        <f>IF(OR(#REF!="",BM335=""),"",ROUND(#REF!/10^3*BM335,3))</f>
        <v>#REF!</v>
      </c>
      <c r="BO335" s="201" t="e">
        <f>IF(#REF!&gt;0,#REF!*#REF!/1000,"")</f>
        <v>#REF!</v>
      </c>
      <c r="BP335" s="201" t="e">
        <f>IF(#REF!&gt;0,#REF!*#REF!/1000,"")</f>
        <v>#REF!</v>
      </c>
      <c r="BQ335" s="74" t="e">
        <f t="shared" si="72"/>
        <v>#REF!</v>
      </c>
      <c r="BR335" s="74" t="e">
        <f t="shared" si="73"/>
        <v>#REF!</v>
      </c>
      <c r="BS335" s="201" t="e">
        <f>IF(ISNA(BQ335),"",BQ335*#REF!)</f>
        <v>#REF!</v>
      </c>
      <c r="BT335" s="201" t="e">
        <f>IF(ISNA(BR335),"",BR335*#REF!)</f>
        <v>#REF!</v>
      </c>
      <c r="BU335" s="78" t="e">
        <f>IF(#REF!&gt;0,DQ$57,"")</f>
        <v>#REF!</v>
      </c>
      <c r="BV335" s="99"/>
      <c r="BW335" s="411"/>
      <c r="BX335" s="412" t="e">
        <f>IF(OR(#REF!="",F335=""),"",ROUND(#REF!/10^3*F335,3))</f>
        <v>#REF!</v>
      </c>
      <c r="BY335" s="412" t="e">
        <f>IF(#REF!&gt;0,#REF!*#REF!/1000,"")</f>
        <v>#REF!</v>
      </c>
      <c r="BZ335" s="412" t="e">
        <f>IF(#REF!&gt;0,#REF!*#REF!/1000,"")</f>
        <v>#REF!</v>
      </c>
      <c r="CA335" s="413" t="e">
        <f>IF(OR(#REF!="●",#REF!="●",#REF!="●",#REF!="●",#REF!="●"),"",IF(#REF!="","",#REF!))</f>
        <v>#REF!</v>
      </c>
      <c r="CB335" s="413" t="e">
        <f>IF(OR(#REF!="●",#REF!="●",#REF!="●",#REF!="●",#REF!="●"),"",IF(#REF!="","",#REF!))</f>
        <v>#REF!</v>
      </c>
      <c r="CC335" s="412" t="e">
        <f>IF(ISNA(L335),"",L335*#REF!)</f>
        <v>#REF!</v>
      </c>
      <c r="CD335" s="412" t="e">
        <f>IF(ISNA(M335),"",M335*#REF!)</f>
        <v>#REF!</v>
      </c>
      <c r="CE335" s="415" t="e">
        <f>IF(#REF!&gt;0,DQ$6,"")</f>
        <v>#REF!</v>
      </c>
      <c r="CF335" s="361" t="e">
        <f>IF(#REF!="","",VLOOKUP(#REF!,#REF!,7,0))</f>
        <v>#REF!</v>
      </c>
      <c r="CG335" s="201" t="e">
        <f>IF(OR(#REF!="",CF335=""),"",ROUND(#REF!/10^3*CF335,3))</f>
        <v>#REF!</v>
      </c>
      <c r="CH335" s="201" t="e">
        <f>IF(#REF!&gt;0,#REF!*#REF!/1000,"")</f>
        <v>#REF!</v>
      </c>
      <c r="CI335" s="201" t="e">
        <f>IF(#REF!&gt;0,#REF!*#REF!/1000,"")</f>
        <v>#REF!</v>
      </c>
      <c r="CJ335" s="74" t="e">
        <f t="shared" si="74"/>
        <v>#REF!</v>
      </c>
      <c r="CK335" s="74" t="e">
        <f t="shared" si="75"/>
        <v>#REF!</v>
      </c>
      <c r="CL335" s="201" t="e">
        <f>IF(ISNA(CJ335),"",CJ335*#REF!)</f>
        <v>#REF!</v>
      </c>
      <c r="CM335" s="201" t="e">
        <f>IF(ISNA(CK335),"",CK335*#REF!)</f>
        <v>#REF!</v>
      </c>
      <c r="CN335" s="101" t="e">
        <f>IF(#REF!&gt;0,DQ$57,"")</f>
        <v>#REF!</v>
      </c>
      <c r="CO335" s="84"/>
      <c r="CP335" s="2"/>
      <c r="CQ335" s="2"/>
      <c r="CR335" s="2"/>
      <c r="CS335" s="2"/>
      <c r="CT335" s="2"/>
      <c r="CU335" s="2"/>
      <c r="CV335" s="2"/>
      <c r="CX335" s="2"/>
      <c r="CY335" s="2"/>
      <c r="CZ335" s="2"/>
      <c r="DA335" s="2"/>
      <c r="DB335" s="2"/>
      <c r="DC335" s="2"/>
      <c r="DD335" s="2"/>
      <c r="DE335" s="2"/>
      <c r="DF335" s="2"/>
      <c r="DG335" s="2"/>
      <c r="DJ335" s="4"/>
    </row>
    <row r="336" spans="2:121" ht="18" customHeight="1">
      <c r="B336" s="151" t="e">
        <f>IF(#REF!="","",VLOOKUP(#REF!,$CX$11:$DG$26,9,0))</f>
        <v>#REF!</v>
      </c>
      <c r="C336" s="64" t="e">
        <f>IF(#REF!="",0,VLOOKUP(#REF!,$CP$11:$CQ$16,2,0))</f>
        <v>#REF!</v>
      </c>
      <c r="D336" s="65" t="e">
        <f>IF(#REF!="",0,VLOOKUP(#REF!,$CX$11:$CY$26,2,0))</f>
        <v>#REF!</v>
      </c>
      <c r="E336" s="152" t="e">
        <f t="shared" si="65"/>
        <v>#REF!</v>
      </c>
      <c r="F336" s="155" t="e">
        <f>IF(#REF!="","",VLOOKUP(#REF!,#REF!,7,0))</f>
        <v>#REF!</v>
      </c>
      <c r="G336" s="201" t="e">
        <f>IF(OR(#REF!="",F336=""),"",ROUND(#REF!/10^3*F336,3))</f>
        <v>#REF!</v>
      </c>
      <c r="H336" s="201" t="e">
        <f>IF(#REF!&gt;0,#REF!*#REF!/1000,"")</f>
        <v>#REF!</v>
      </c>
      <c r="I336" s="201" t="e">
        <f>IF(#REF!&gt;0,#REF!*#REF!/1000,"")</f>
        <v>#REF!</v>
      </c>
      <c r="J336" s="51" t="e">
        <f>IF(#REF!="●","",IF(#REF!="","",#REF!))</f>
        <v>#REF!</v>
      </c>
      <c r="K336" s="51" t="e">
        <f>IF(#REF!="●","",IF(#REF!="","",#REF!))</f>
        <v>#REF!</v>
      </c>
      <c r="L336" s="74" t="e">
        <f t="shared" si="66"/>
        <v>#REF!</v>
      </c>
      <c r="M336" s="74" t="e">
        <f t="shared" si="67"/>
        <v>#REF!</v>
      </c>
      <c r="N336" s="201" t="e">
        <f>IF(ISNA(L336),"",L336*#REF!)</f>
        <v>#REF!</v>
      </c>
      <c r="O336" s="201" t="e">
        <f>IF(ISNA(M336),"",M336*#REF!)</f>
        <v>#REF!</v>
      </c>
      <c r="P336" s="78" t="e">
        <f>IF(#REF!&gt;0,DQ$6,"")</f>
        <v>#REF!</v>
      </c>
      <c r="Q336" s="99"/>
      <c r="R336" s="411"/>
      <c r="S336" s="412" t="e">
        <f>IF(OR(#REF!="",F336=""),"",ROUND(#REF!/10^3*F336,3))</f>
        <v>#REF!</v>
      </c>
      <c r="T336" s="412" t="e">
        <f>IF(#REF!&gt;0,#REF!*#REF!/1000,"")</f>
        <v>#REF!</v>
      </c>
      <c r="U336" s="412" t="e">
        <f>IF(#REF!&gt;0,#REF!*#REF!/1000,"")</f>
        <v>#REF!</v>
      </c>
      <c r="V336" s="413" t="e">
        <f>IF(OR(#REF!="●",#REF!="●"),"",IF(#REF!="","",#REF!))</f>
        <v>#REF!</v>
      </c>
      <c r="W336" s="413" t="e">
        <f>IF(OR(#REF!="●",#REF!="●"),"",IF(#REF!="","",#REF!))</f>
        <v>#REF!</v>
      </c>
      <c r="X336" s="412" t="e">
        <f>IF(ISNA(L336),"",L336*#REF!)</f>
        <v>#REF!</v>
      </c>
      <c r="Y336" s="412" t="e">
        <f>IF(ISNA(M336),"",M336*#REF!)</f>
        <v>#REF!</v>
      </c>
      <c r="Z336" s="414" t="e">
        <f>IF(#REF!&gt;0,DQ$6,"")</f>
        <v>#REF!</v>
      </c>
      <c r="AA336" s="95" t="e">
        <f>IF(#REF!="","",VLOOKUP(#REF!,#REF!,7,0))</f>
        <v>#REF!</v>
      </c>
      <c r="AB336" s="201" t="e">
        <f>IF(OR(#REF!="",AA336=""),"",ROUND(#REF!/10^3*AA336,3))</f>
        <v>#REF!</v>
      </c>
      <c r="AC336" s="201" t="e">
        <f>IF(#REF!&gt;0,#REF!*#REF!/1000,"")</f>
        <v>#REF!</v>
      </c>
      <c r="AD336" s="201" t="e">
        <f>IF(#REF!&gt;0,#REF!*#REF!/1000,"")</f>
        <v>#REF!</v>
      </c>
      <c r="AE336" s="74" t="e">
        <f t="shared" si="68"/>
        <v>#REF!</v>
      </c>
      <c r="AF336" s="74" t="e">
        <f t="shared" si="69"/>
        <v>#REF!</v>
      </c>
      <c r="AG336" s="201" t="e">
        <f>IF(ISNA(AE336),"",AE336*#REF!)</f>
        <v>#REF!</v>
      </c>
      <c r="AH336" s="201" t="e">
        <f>IF(ISNA(AF336),"",AF336*#REF!)</f>
        <v>#REF!</v>
      </c>
      <c r="AI336" s="78" t="e">
        <f>IF(#REF!&gt;0,DQ$23,"")</f>
        <v>#REF!</v>
      </c>
      <c r="AJ336" s="99"/>
      <c r="AK336" s="411"/>
      <c r="AL336" s="412" t="e">
        <f>IF(OR(#REF!="",F336=""),"",ROUND(#REF!/10^3*F336,3))</f>
        <v>#REF!</v>
      </c>
      <c r="AM336" s="412" t="e">
        <f>IF(#REF!&gt;0,#REF!*#REF!/1000,"")</f>
        <v>#REF!</v>
      </c>
      <c r="AN336" s="412" t="e">
        <f>IF(#REF!&gt;0,#REF!*#REF!/1000,"")</f>
        <v>#REF!</v>
      </c>
      <c r="AO336" s="413" t="e">
        <f>IF(OR(#REF!="●",#REF!="●",#REF!="●"),"",IF(#REF!="","",#REF!))</f>
        <v>#REF!</v>
      </c>
      <c r="AP336" s="413" t="e">
        <f>IF(OR(#REF!="●",#REF!="●",#REF!="●"),"",IF(#REF!="","",#REF!))</f>
        <v>#REF!</v>
      </c>
      <c r="AQ336" s="412" t="e">
        <f>IF(ISNA(L336),"",L336*#REF!)</f>
        <v>#REF!</v>
      </c>
      <c r="AR336" s="412" t="e">
        <f>IF(ISNA(M336),"",M336*#REF!)</f>
        <v>#REF!</v>
      </c>
      <c r="AS336" s="414" t="e">
        <f>IF(#REF!&gt;0,DQ$6,"")</f>
        <v>#REF!</v>
      </c>
      <c r="AT336" s="95" t="e">
        <f>IF(#REF!="","",VLOOKUP(#REF!,#REF!,7,0))</f>
        <v>#REF!</v>
      </c>
      <c r="AU336" s="201" t="e">
        <f>IF(OR(#REF!="",AT336=""),"",ROUND(#REF!/10^3*AT336,3))</f>
        <v>#REF!</v>
      </c>
      <c r="AV336" s="201" t="e">
        <f>IF(#REF!&gt;0,#REF!*#REF!/1000,"")</f>
        <v>#REF!</v>
      </c>
      <c r="AW336" s="201" t="e">
        <f>IF(#REF!&gt;0,#REF!*#REF!/1000,"")</f>
        <v>#REF!</v>
      </c>
      <c r="AX336" s="74" t="e">
        <f t="shared" si="70"/>
        <v>#REF!</v>
      </c>
      <c r="AY336" s="74" t="e">
        <f t="shared" si="71"/>
        <v>#REF!</v>
      </c>
      <c r="AZ336" s="201" t="e">
        <f>IF(ISNA(AX336),"",AX336*#REF!)</f>
        <v>#REF!</v>
      </c>
      <c r="BA336" s="201" t="e">
        <f>IF(ISNA(AY336),"",AY336*#REF!)</f>
        <v>#REF!</v>
      </c>
      <c r="BB336" s="78" t="e">
        <f>IF(#REF!&gt;0,DQ$40,"")</f>
        <v>#REF!</v>
      </c>
      <c r="BC336" s="99"/>
      <c r="BD336" s="650"/>
      <c r="BE336" s="652" t="e">
        <f>IF(OR(#REF!="",F336=""),"",ROUND(#REF!/10^3*F336,3))</f>
        <v>#REF!</v>
      </c>
      <c r="BF336" s="412" t="e">
        <f>IF(#REF!&gt;0,#REF!*#REF!/1000,"")</f>
        <v>#REF!</v>
      </c>
      <c r="BG336" s="412" t="e">
        <f>IF(#REF!&gt;0,#REF!*#REF!/1000,"")</f>
        <v>#REF!</v>
      </c>
      <c r="BH336" s="413" t="e">
        <f>IF(OR(#REF!="●",#REF!="●",#REF!="●",#REF!="●"),"",IF(#REF!="","",#REF!))</f>
        <v>#REF!</v>
      </c>
      <c r="BI336" s="413" t="e">
        <f>IF(OR(#REF!="●",#REF!="●",#REF!="●",#REF!="●"),"",IF(#REF!="","",#REF!))</f>
        <v>#REF!</v>
      </c>
      <c r="BJ336" s="412" t="e">
        <f>IF(ISNA(L336),"",L336*#REF!)</f>
        <v>#REF!</v>
      </c>
      <c r="BK336" s="412" t="e">
        <f>IF(ISNA(M336),"",M336*#REF!)</f>
        <v>#REF!</v>
      </c>
      <c r="BL336" s="415" t="e">
        <f>IF(#REF!&gt;0,DQ$6,"")</f>
        <v>#REF!</v>
      </c>
      <c r="BM336" s="361" t="e">
        <f>IF(#REF!="","",VLOOKUP(#REF!,#REF!,7,0))</f>
        <v>#REF!</v>
      </c>
      <c r="BN336" s="201" t="e">
        <f>IF(OR(#REF!="",BM336=""),"",ROUND(#REF!/10^3*BM336,3))</f>
        <v>#REF!</v>
      </c>
      <c r="BO336" s="201" t="e">
        <f>IF(#REF!&gt;0,#REF!*#REF!/1000,"")</f>
        <v>#REF!</v>
      </c>
      <c r="BP336" s="201" t="e">
        <f>IF(#REF!&gt;0,#REF!*#REF!/1000,"")</f>
        <v>#REF!</v>
      </c>
      <c r="BQ336" s="74" t="e">
        <f t="shared" si="72"/>
        <v>#REF!</v>
      </c>
      <c r="BR336" s="74" t="e">
        <f t="shared" si="73"/>
        <v>#REF!</v>
      </c>
      <c r="BS336" s="201" t="e">
        <f>IF(ISNA(BQ336),"",BQ336*#REF!)</f>
        <v>#REF!</v>
      </c>
      <c r="BT336" s="201" t="e">
        <f>IF(ISNA(BR336),"",BR336*#REF!)</f>
        <v>#REF!</v>
      </c>
      <c r="BU336" s="78" t="e">
        <f>IF(#REF!&gt;0,DQ$57,"")</f>
        <v>#REF!</v>
      </c>
      <c r="BV336" s="99"/>
      <c r="BW336" s="411"/>
      <c r="BX336" s="412" t="e">
        <f>IF(OR(#REF!="",F336=""),"",ROUND(#REF!/10^3*F336,3))</f>
        <v>#REF!</v>
      </c>
      <c r="BY336" s="412" t="e">
        <f>IF(#REF!&gt;0,#REF!*#REF!/1000,"")</f>
        <v>#REF!</v>
      </c>
      <c r="BZ336" s="412" t="e">
        <f>IF(#REF!&gt;0,#REF!*#REF!/1000,"")</f>
        <v>#REF!</v>
      </c>
      <c r="CA336" s="413" t="e">
        <f>IF(OR(#REF!="●",#REF!="●",#REF!="●",#REF!="●",#REF!="●"),"",IF(#REF!="","",#REF!))</f>
        <v>#REF!</v>
      </c>
      <c r="CB336" s="413" t="e">
        <f>IF(OR(#REF!="●",#REF!="●",#REF!="●",#REF!="●",#REF!="●"),"",IF(#REF!="","",#REF!))</f>
        <v>#REF!</v>
      </c>
      <c r="CC336" s="412" t="e">
        <f>IF(ISNA(L336),"",L336*#REF!)</f>
        <v>#REF!</v>
      </c>
      <c r="CD336" s="412" t="e">
        <f>IF(ISNA(M336),"",M336*#REF!)</f>
        <v>#REF!</v>
      </c>
      <c r="CE336" s="415" t="e">
        <f>IF(#REF!&gt;0,DQ$6,"")</f>
        <v>#REF!</v>
      </c>
      <c r="CF336" s="361" t="e">
        <f>IF(#REF!="","",VLOOKUP(#REF!,#REF!,7,0))</f>
        <v>#REF!</v>
      </c>
      <c r="CG336" s="201" t="e">
        <f>IF(OR(#REF!="",CF336=""),"",ROUND(#REF!/10^3*CF336,3))</f>
        <v>#REF!</v>
      </c>
      <c r="CH336" s="201" t="e">
        <f>IF(#REF!&gt;0,#REF!*#REF!/1000,"")</f>
        <v>#REF!</v>
      </c>
      <c r="CI336" s="201" t="e">
        <f>IF(#REF!&gt;0,#REF!*#REF!/1000,"")</f>
        <v>#REF!</v>
      </c>
      <c r="CJ336" s="74" t="e">
        <f t="shared" si="74"/>
        <v>#REF!</v>
      </c>
      <c r="CK336" s="74" t="e">
        <f t="shared" si="75"/>
        <v>#REF!</v>
      </c>
      <c r="CL336" s="201" t="e">
        <f>IF(ISNA(CJ336),"",CJ336*#REF!)</f>
        <v>#REF!</v>
      </c>
      <c r="CM336" s="201" t="e">
        <f>IF(ISNA(CK336),"",CK336*#REF!)</f>
        <v>#REF!</v>
      </c>
      <c r="CN336" s="101" t="e">
        <f>IF(#REF!&gt;0,DQ$57,"")</f>
        <v>#REF!</v>
      </c>
      <c r="CO336" s="84"/>
      <c r="CP336" s="2"/>
      <c r="CQ336" s="2"/>
      <c r="CR336" s="2"/>
      <c r="CS336" s="2"/>
      <c r="CT336" s="2"/>
      <c r="CU336" s="2"/>
      <c r="CV336" s="2"/>
      <c r="CX336" s="2"/>
      <c r="CY336" s="2"/>
      <c r="CZ336" s="2"/>
      <c r="DA336" s="2"/>
      <c r="DB336" s="2"/>
      <c r="DC336" s="2"/>
      <c r="DD336" s="2"/>
      <c r="DE336" s="2"/>
      <c r="DF336" s="2"/>
      <c r="DG336" s="2"/>
      <c r="DJ336" s="4"/>
    </row>
    <row r="337" spans="2:115" ht="18" customHeight="1">
      <c r="B337" s="151" t="e">
        <f>IF(#REF!="","",VLOOKUP(#REF!,$CX$11:$DG$26,9,0))</f>
        <v>#REF!</v>
      </c>
      <c r="C337" s="64" t="e">
        <f>IF(#REF!="",0,VLOOKUP(#REF!,$CP$11:$CQ$16,2,0))</f>
        <v>#REF!</v>
      </c>
      <c r="D337" s="65" t="e">
        <f>IF(#REF!="",0,VLOOKUP(#REF!,$CX$11:$CY$26,2,0))</f>
        <v>#REF!</v>
      </c>
      <c r="E337" s="152" t="e">
        <f t="shared" si="65"/>
        <v>#REF!</v>
      </c>
      <c r="F337" s="155" t="e">
        <f>IF(#REF!="","",VLOOKUP(#REF!,#REF!,7,0))</f>
        <v>#REF!</v>
      </c>
      <c r="G337" s="201" t="e">
        <f>IF(OR(#REF!="",F337=""),"",ROUND(#REF!/10^3*F337,3))</f>
        <v>#REF!</v>
      </c>
      <c r="H337" s="201" t="e">
        <f>IF(#REF!&gt;0,#REF!*#REF!/1000,"")</f>
        <v>#REF!</v>
      </c>
      <c r="I337" s="201" t="e">
        <f>IF(#REF!&gt;0,#REF!*#REF!/1000,"")</f>
        <v>#REF!</v>
      </c>
      <c r="J337" s="51" t="e">
        <f>IF(#REF!="●","",IF(#REF!="","",#REF!))</f>
        <v>#REF!</v>
      </c>
      <c r="K337" s="51" t="e">
        <f>IF(#REF!="●","",IF(#REF!="","",#REF!))</f>
        <v>#REF!</v>
      </c>
      <c r="L337" s="74" t="e">
        <f t="shared" si="66"/>
        <v>#REF!</v>
      </c>
      <c r="M337" s="74" t="e">
        <f t="shared" si="67"/>
        <v>#REF!</v>
      </c>
      <c r="N337" s="201" t="e">
        <f>IF(ISNA(L337),"",L337*#REF!)</f>
        <v>#REF!</v>
      </c>
      <c r="O337" s="201" t="e">
        <f>IF(ISNA(M337),"",M337*#REF!)</f>
        <v>#REF!</v>
      </c>
      <c r="P337" s="78" t="e">
        <f>IF(#REF!&gt;0,DQ$6,"")</f>
        <v>#REF!</v>
      </c>
      <c r="Q337" s="99"/>
      <c r="R337" s="411"/>
      <c r="S337" s="412" t="e">
        <f>IF(OR(#REF!="",F337=""),"",ROUND(#REF!/10^3*F337,3))</f>
        <v>#REF!</v>
      </c>
      <c r="T337" s="412" t="e">
        <f>IF(#REF!&gt;0,#REF!*#REF!/1000,"")</f>
        <v>#REF!</v>
      </c>
      <c r="U337" s="412" t="e">
        <f>IF(#REF!&gt;0,#REF!*#REF!/1000,"")</f>
        <v>#REF!</v>
      </c>
      <c r="V337" s="413" t="e">
        <f>IF(OR(#REF!="●",#REF!="●"),"",IF(#REF!="","",#REF!))</f>
        <v>#REF!</v>
      </c>
      <c r="W337" s="413" t="e">
        <f>IF(OR(#REF!="●",#REF!="●"),"",IF(#REF!="","",#REF!))</f>
        <v>#REF!</v>
      </c>
      <c r="X337" s="412" t="e">
        <f>IF(ISNA(L337),"",L337*#REF!)</f>
        <v>#REF!</v>
      </c>
      <c r="Y337" s="412" t="e">
        <f>IF(ISNA(M337),"",M337*#REF!)</f>
        <v>#REF!</v>
      </c>
      <c r="Z337" s="414" t="e">
        <f>IF(#REF!&gt;0,DQ$6,"")</f>
        <v>#REF!</v>
      </c>
      <c r="AA337" s="95" t="e">
        <f>IF(#REF!="","",VLOOKUP(#REF!,#REF!,7,0))</f>
        <v>#REF!</v>
      </c>
      <c r="AB337" s="201" t="e">
        <f>IF(OR(#REF!="",AA337=""),"",ROUND(#REF!/10^3*AA337,3))</f>
        <v>#REF!</v>
      </c>
      <c r="AC337" s="201" t="e">
        <f>IF(#REF!&gt;0,#REF!*#REF!/1000,"")</f>
        <v>#REF!</v>
      </c>
      <c r="AD337" s="201" t="e">
        <f>IF(#REF!&gt;0,#REF!*#REF!/1000,"")</f>
        <v>#REF!</v>
      </c>
      <c r="AE337" s="74" t="e">
        <f t="shared" si="68"/>
        <v>#REF!</v>
      </c>
      <c r="AF337" s="74" t="e">
        <f t="shared" si="69"/>
        <v>#REF!</v>
      </c>
      <c r="AG337" s="201" t="e">
        <f>IF(ISNA(AE337),"",AE337*#REF!)</f>
        <v>#REF!</v>
      </c>
      <c r="AH337" s="201" t="e">
        <f>IF(ISNA(AF337),"",AF337*#REF!)</f>
        <v>#REF!</v>
      </c>
      <c r="AI337" s="78" t="e">
        <f>IF(#REF!&gt;0,DQ$23,"")</f>
        <v>#REF!</v>
      </c>
      <c r="AJ337" s="99"/>
      <c r="AK337" s="411"/>
      <c r="AL337" s="412" t="e">
        <f>IF(OR(#REF!="",F337=""),"",ROUND(#REF!/10^3*F337,3))</f>
        <v>#REF!</v>
      </c>
      <c r="AM337" s="412" t="e">
        <f>IF(#REF!&gt;0,#REF!*#REF!/1000,"")</f>
        <v>#REF!</v>
      </c>
      <c r="AN337" s="412" t="e">
        <f>IF(#REF!&gt;0,#REF!*#REF!/1000,"")</f>
        <v>#REF!</v>
      </c>
      <c r="AO337" s="413" t="e">
        <f>IF(OR(#REF!="●",#REF!="●",#REF!="●"),"",IF(#REF!="","",#REF!))</f>
        <v>#REF!</v>
      </c>
      <c r="AP337" s="413" t="e">
        <f>IF(OR(#REF!="●",#REF!="●",#REF!="●"),"",IF(#REF!="","",#REF!))</f>
        <v>#REF!</v>
      </c>
      <c r="AQ337" s="412" t="e">
        <f>IF(ISNA(L337),"",L337*#REF!)</f>
        <v>#REF!</v>
      </c>
      <c r="AR337" s="412" t="e">
        <f>IF(ISNA(M337),"",M337*#REF!)</f>
        <v>#REF!</v>
      </c>
      <c r="AS337" s="414" t="e">
        <f>IF(#REF!&gt;0,DQ$6,"")</f>
        <v>#REF!</v>
      </c>
      <c r="AT337" s="95" t="e">
        <f>IF(#REF!="","",VLOOKUP(#REF!,#REF!,7,0))</f>
        <v>#REF!</v>
      </c>
      <c r="AU337" s="201" t="e">
        <f>IF(OR(#REF!="",AT337=""),"",ROUND(#REF!/10^3*AT337,3))</f>
        <v>#REF!</v>
      </c>
      <c r="AV337" s="201" t="e">
        <f>IF(#REF!&gt;0,#REF!*#REF!/1000,"")</f>
        <v>#REF!</v>
      </c>
      <c r="AW337" s="201" t="e">
        <f>IF(#REF!&gt;0,#REF!*#REF!/1000,"")</f>
        <v>#REF!</v>
      </c>
      <c r="AX337" s="74" t="e">
        <f t="shared" si="70"/>
        <v>#REF!</v>
      </c>
      <c r="AY337" s="74" t="e">
        <f t="shared" si="71"/>
        <v>#REF!</v>
      </c>
      <c r="AZ337" s="201" t="e">
        <f>IF(ISNA(AX337),"",AX337*#REF!)</f>
        <v>#REF!</v>
      </c>
      <c r="BA337" s="201" t="e">
        <f>IF(ISNA(AY337),"",AY337*#REF!)</f>
        <v>#REF!</v>
      </c>
      <c r="BB337" s="78" t="e">
        <f>IF(#REF!&gt;0,DQ$40,"")</f>
        <v>#REF!</v>
      </c>
      <c r="BC337" s="99"/>
      <c r="BD337" s="650"/>
      <c r="BE337" s="652" t="e">
        <f>IF(OR(#REF!="",F337=""),"",ROUND(#REF!/10^3*F337,3))</f>
        <v>#REF!</v>
      </c>
      <c r="BF337" s="412" t="e">
        <f>IF(#REF!&gt;0,#REF!*#REF!/1000,"")</f>
        <v>#REF!</v>
      </c>
      <c r="BG337" s="412" t="e">
        <f>IF(#REF!&gt;0,#REF!*#REF!/1000,"")</f>
        <v>#REF!</v>
      </c>
      <c r="BH337" s="413" t="e">
        <f>IF(OR(#REF!="●",#REF!="●",#REF!="●",#REF!="●"),"",IF(#REF!="","",#REF!))</f>
        <v>#REF!</v>
      </c>
      <c r="BI337" s="413" t="e">
        <f>IF(OR(#REF!="●",#REF!="●",#REF!="●",#REF!="●"),"",IF(#REF!="","",#REF!))</f>
        <v>#REF!</v>
      </c>
      <c r="BJ337" s="412" t="e">
        <f>IF(ISNA(L337),"",L337*#REF!)</f>
        <v>#REF!</v>
      </c>
      <c r="BK337" s="412" t="e">
        <f>IF(ISNA(M337),"",M337*#REF!)</f>
        <v>#REF!</v>
      </c>
      <c r="BL337" s="415" t="e">
        <f>IF(#REF!&gt;0,DQ$6,"")</f>
        <v>#REF!</v>
      </c>
      <c r="BM337" s="361" t="e">
        <f>IF(#REF!="","",VLOOKUP(#REF!,#REF!,7,0))</f>
        <v>#REF!</v>
      </c>
      <c r="BN337" s="201" t="e">
        <f>IF(OR(#REF!="",BM337=""),"",ROUND(#REF!/10^3*BM337,3))</f>
        <v>#REF!</v>
      </c>
      <c r="BO337" s="201" t="e">
        <f>IF(#REF!&gt;0,#REF!*#REF!/1000,"")</f>
        <v>#REF!</v>
      </c>
      <c r="BP337" s="201" t="e">
        <f>IF(#REF!&gt;0,#REF!*#REF!/1000,"")</f>
        <v>#REF!</v>
      </c>
      <c r="BQ337" s="74" t="e">
        <f t="shared" si="72"/>
        <v>#REF!</v>
      </c>
      <c r="BR337" s="74" t="e">
        <f t="shared" si="73"/>
        <v>#REF!</v>
      </c>
      <c r="BS337" s="201" t="e">
        <f>IF(ISNA(BQ337),"",BQ337*#REF!)</f>
        <v>#REF!</v>
      </c>
      <c r="BT337" s="201" t="e">
        <f>IF(ISNA(BR337),"",BR337*#REF!)</f>
        <v>#REF!</v>
      </c>
      <c r="BU337" s="78" t="e">
        <f>IF(#REF!&gt;0,DQ$57,"")</f>
        <v>#REF!</v>
      </c>
      <c r="BV337" s="99"/>
      <c r="BW337" s="411"/>
      <c r="BX337" s="412" t="e">
        <f>IF(OR(#REF!="",F337=""),"",ROUND(#REF!/10^3*F337,3))</f>
        <v>#REF!</v>
      </c>
      <c r="BY337" s="412" t="e">
        <f>IF(#REF!&gt;0,#REF!*#REF!/1000,"")</f>
        <v>#REF!</v>
      </c>
      <c r="BZ337" s="412" t="e">
        <f>IF(#REF!&gt;0,#REF!*#REF!/1000,"")</f>
        <v>#REF!</v>
      </c>
      <c r="CA337" s="413" t="e">
        <f>IF(OR(#REF!="●",#REF!="●",#REF!="●",#REF!="●",#REF!="●"),"",IF(#REF!="","",#REF!))</f>
        <v>#REF!</v>
      </c>
      <c r="CB337" s="413" t="e">
        <f>IF(OR(#REF!="●",#REF!="●",#REF!="●",#REF!="●",#REF!="●"),"",IF(#REF!="","",#REF!))</f>
        <v>#REF!</v>
      </c>
      <c r="CC337" s="412" t="e">
        <f>IF(ISNA(L337),"",L337*#REF!)</f>
        <v>#REF!</v>
      </c>
      <c r="CD337" s="412" t="e">
        <f>IF(ISNA(M337),"",M337*#REF!)</f>
        <v>#REF!</v>
      </c>
      <c r="CE337" s="415" t="e">
        <f>IF(#REF!&gt;0,DQ$6,"")</f>
        <v>#REF!</v>
      </c>
      <c r="CF337" s="361" t="e">
        <f>IF(#REF!="","",VLOOKUP(#REF!,#REF!,7,0))</f>
        <v>#REF!</v>
      </c>
      <c r="CG337" s="201" t="e">
        <f>IF(OR(#REF!="",CF337=""),"",ROUND(#REF!/10^3*CF337,3))</f>
        <v>#REF!</v>
      </c>
      <c r="CH337" s="201" t="e">
        <f>IF(#REF!&gt;0,#REF!*#REF!/1000,"")</f>
        <v>#REF!</v>
      </c>
      <c r="CI337" s="201" t="e">
        <f>IF(#REF!&gt;0,#REF!*#REF!/1000,"")</f>
        <v>#REF!</v>
      </c>
      <c r="CJ337" s="74" t="e">
        <f t="shared" si="74"/>
        <v>#REF!</v>
      </c>
      <c r="CK337" s="74" t="e">
        <f t="shared" si="75"/>
        <v>#REF!</v>
      </c>
      <c r="CL337" s="201" t="e">
        <f>IF(ISNA(CJ337),"",CJ337*#REF!)</f>
        <v>#REF!</v>
      </c>
      <c r="CM337" s="201" t="e">
        <f>IF(ISNA(CK337),"",CK337*#REF!)</f>
        <v>#REF!</v>
      </c>
      <c r="CN337" s="101" t="e">
        <f>IF(#REF!&gt;0,DQ$57,"")</f>
        <v>#REF!</v>
      </c>
      <c r="CO337" s="84"/>
      <c r="CP337" s="2"/>
      <c r="CQ337" s="2"/>
      <c r="CR337" s="2"/>
      <c r="CS337" s="2"/>
      <c r="CT337" s="2"/>
      <c r="CU337" s="2"/>
      <c r="CV337" s="2"/>
      <c r="CX337" s="2"/>
      <c r="CY337" s="2"/>
      <c r="CZ337" s="2"/>
      <c r="DA337" s="2"/>
      <c r="DB337" s="2"/>
      <c r="DC337" s="2"/>
      <c r="DD337" s="2"/>
      <c r="DE337" s="2"/>
      <c r="DF337" s="2"/>
      <c r="DG337" s="2"/>
      <c r="DJ337" s="4"/>
    </row>
    <row r="338" spans="2:115" ht="18" customHeight="1">
      <c r="B338" s="151" t="e">
        <f>IF(#REF!="","",VLOOKUP(#REF!,$CX$11:$DG$26,9,0))</f>
        <v>#REF!</v>
      </c>
      <c r="C338" s="64" t="e">
        <f>IF(#REF!="",0,VLOOKUP(#REF!,$CP$11:$CQ$16,2,0))</f>
        <v>#REF!</v>
      </c>
      <c r="D338" s="65" t="e">
        <f>IF(#REF!="",0,VLOOKUP(#REF!,$CX$11:$CY$26,2,0))</f>
        <v>#REF!</v>
      </c>
      <c r="E338" s="152" t="e">
        <f t="shared" si="65"/>
        <v>#REF!</v>
      </c>
      <c r="F338" s="155" t="e">
        <f>IF(#REF!="","",VLOOKUP(#REF!,#REF!,7,0))</f>
        <v>#REF!</v>
      </c>
      <c r="G338" s="201" t="e">
        <f>IF(OR(#REF!="",F338=""),"",ROUND(#REF!/10^3*F338,3))</f>
        <v>#REF!</v>
      </c>
      <c r="H338" s="201" t="e">
        <f>IF(#REF!&gt;0,#REF!*#REF!/1000,"")</f>
        <v>#REF!</v>
      </c>
      <c r="I338" s="201" t="e">
        <f>IF(#REF!&gt;0,#REF!*#REF!/1000,"")</f>
        <v>#REF!</v>
      </c>
      <c r="J338" s="51" t="e">
        <f>IF(#REF!="●","",IF(#REF!="","",#REF!))</f>
        <v>#REF!</v>
      </c>
      <c r="K338" s="51" t="e">
        <f>IF(#REF!="●","",IF(#REF!="","",#REF!))</f>
        <v>#REF!</v>
      </c>
      <c r="L338" s="74" t="e">
        <f t="shared" si="66"/>
        <v>#REF!</v>
      </c>
      <c r="M338" s="74" t="e">
        <f t="shared" si="67"/>
        <v>#REF!</v>
      </c>
      <c r="N338" s="201" t="e">
        <f>IF(ISNA(L338),"",L338*#REF!)</f>
        <v>#REF!</v>
      </c>
      <c r="O338" s="201" t="e">
        <f>IF(ISNA(M338),"",M338*#REF!)</f>
        <v>#REF!</v>
      </c>
      <c r="P338" s="78" t="e">
        <f>IF(#REF!&gt;0,DQ$6,"")</f>
        <v>#REF!</v>
      </c>
      <c r="Q338" s="99"/>
      <c r="R338" s="411"/>
      <c r="S338" s="412" t="e">
        <f>IF(OR(#REF!="",F338=""),"",ROUND(#REF!/10^3*F338,3))</f>
        <v>#REF!</v>
      </c>
      <c r="T338" s="412" t="e">
        <f>IF(#REF!&gt;0,#REF!*#REF!/1000,"")</f>
        <v>#REF!</v>
      </c>
      <c r="U338" s="412" t="e">
        <f>IF(#REF!&gt;0,#REF!*#REF!/1000,"")</f>
        <v>#REF!</v>
      </c>
      <c r="V338" s="413" t="e">
        <f>IF(OR(#REF!="●",#REF!="●"),"",IF(#REF!="","",#REF!))</f>
        <v>#REF!</v>
      </c>
      <c r="W338" s="413" t="e">
        <f>IF(OR(#REF!="●",#REF!="●"),"",IF(#REF!="","",#REF!))</f>
        <v>#REF!</v>
      </c>
      <c r="X338" s="412" t="e">
        <f>IF(ISNA(L338),"",L338*#REF!)</f>
        <v>#REF!</v>
      </c>
      <c r="Y338" s="412" t="e">
        <f>IF(ISNA(M338),"",M338*#REF!)</f>
        <v>#REF!</v>
      </c>
      <c r="Z338" s="414" t="e">
        <f>IF(#REF!&gt;0,DQ$6,"")</f>
        <v>#REF!</v>
      </c>
      <c r="AA338" s="95" t="e">
        <f>IF(#REF!="","",VLOOKUP(#REF!,#REF!,7,0))</f>
        <v>#REF!</v>
      </c>
      <c r="AB338" s="201" t="e">
        <f>IF(OR(#REF!="",AA338=""),"",ROUND(#REF!/10^3*AA338,3))</f>
        <v>#REF!</v>
      </c>
      <c r="AC338" s="201" t="e">
        <f>IF(#REF!&gt;0,#REF!*#REF!/1000,"")</f>
        <v>#REF!</v>
      </c>
      <c r="AD338" s="201" t="e">
        <f>IF(#REF!&gt;0,#REF!*#REF!/1000,"")</f>
        <v>#REF!</v>
      </c>
      <c r="AE338" s="74" t="e">
        <f t="shared" si="68"/>
        <v>#REF!</v>
      </c>
      <c r="AF338" s="74" t="e">
        <f t="shared" si="69"/>
        <v>#REF!</v>
      </c>
      <c r="AG338" s="201" t="e">
        <f>IF(ISNA(AE338),"",AE338*#REF!)</f>
        <v>#REF!</v>
      </c>
      <c r="AH338" s="201" t="e">
        <f>IF(ISNA(AF338),"",AF338*#REF!)</f>
        <v>#REF!</v>
      </c>
      <c r="AI338" s="78" t="e">
        <f>IF(#REF!&gt;0,DQ$23,"")</f>
        <v>#REF!</v>
      </c>
      <c r="AJ338" s="99"/>
      <c r="AK338" s="411"/>
      <c r="AL338" s="412" t="e">
        <f>IF(OR(#REF!="",F338=""),"",ROUND(#REF!/10^3*F338,3))</f>
        <v>#REF!</v>
      </c>
      <c r="AM338" s="412" t="e">
        <f>IF(#REF!&gt;0,#REF!*#REF!/1000,"")</f>
        <v>#REF!</v>
      </c>
      <c r="AN338" s="412" t="e">
        <f>IF(#REF!&gt;0,#REF!*#REF!/1000,"")</f>
        <v>#REF!</v>
      </c>
      <c r="AO338" s="413" t="e">
        <f>IF(OR(#REF!="●",#REF!="●",#REF!="●"),"",IF(#REF!="","",#REF!))</f>
        <v>#REF!</v>
      </c>
      <c r="AP338" s="413" t="e">
        <f>IF(OR(#REF!="●",#REF!="●",#REF!="●"),"",IF(#REF!="","",#REF!))</f>
        <v>#REF!</v>
      </c>
      <c r="AQ338" s="412" t="e">
        <f>IF(ISNA(L338),"",L338*#REF!)</f>
        <v>#REF!</v>
      </c>
      <c r="AR338" s="412" t="e">
        <f>IF(ISNA(M338),"",M338*#REF!)</f>
        <v>#REF!</v>
      </c>
      <c r="AS338" s="414" t="e">
        <f>IF(#REF!&gt;0,DQ$6,"")</f>
        <v>#REF!</v>
      </c>
      <c r="AT338" s="95" t="e">
        <f>IF(#REF!="","",VLOOKUP(#REF!,#REF!,7,0))</f>
        <v>#REF!</v>
      </c>
      <c r="AU338" s="201" t="e">
        <f>IF(OR(#REF!="",AT338=""),"",ROUND(#REF!/10^3*AT338,3))</f>
        <v>#REF!</v>
      </c>
      <c r="AV338" s="201" t="e">
        <f>IF(#REF!&gt;0,#REF!*#REF!/1000,"")</f>
        <v>#REF!</v>
      </c>
      <c r="AW338" s="201" t="e">
        <f>IF(#REF!&gt;0,#REF!*#REF!/1000,"")</f>
        <v>#REF!</v>
      </c>
      <c r="AX338" s="74" t="e">
        <f t="shared" si="70"/>
        <v>#REF!</v>
      </c>
      <c r="AY338" s="74" t="e">
        <f t="shared" si="71"/>
        <v>#REF!</v>
      </c>
      <c r="AZ338" s="201" t="e">
        <f>IF(ISNA(AX338),"",AX338*#REF!)</f>
        <v>#REF!</v>
      </c>
      <c r="BA338" s="201" t="e">
        <f>IF(ISNA(AY338),"",AY338*#REF!)</f>
        <v>#REF!</v>
      </c>
      <c r="BB338" s="78" t="e">
        <f>IF(#REF!&gt;0,DQ$40,"")</f>
        <v>#REF!</v>
      </c>
      <c r="BC338" s="99"/>
      <c r="BD338" s="650"/>
      <c r="BE338" s="652" t="e">
        <f>IF(OR(#REF!="",F338=""),"",ROUND(#REF!/10^3*F338,3))</f>
        <v>#REF!</v>
      </c>
      <c r="BF338" s="412" t="e">
        <f>IF(#REF!&gt;0,#REF!*#REF!/1000,"")</f>
        <v>#REF!</v>
      </c>
      <c r="BG338" s="412" t="e">
        <f>IF(#REF!&gt;0,#REF!*#REF!/1000,"")</f>
        <v>#REF!</v>
      </c>
      <c r="BH338" s="413" t="e">
        <f>IF(OR(#REF!="●",#REF!="●",#REF!="●",#REF!="●"),"",IF(#REF!="","",#REF!))</f>
        <v>#REF!</v>
      </c>
      <c r="BI338" s="413" t="e">
        <f>IF(OR(#REF!="●",#REF!="●",#REF!="●",#REF!="●"),"",IF(#REF!="","",#REF!))</f>
        <v>#REF!</v>
      </c>
      <c r="BJ338" s="412" t="e">
        <f>IF(ISNA(L338),"",L338*#REF!)</f>
        <v>#REF!</v>
      </c>
      <c r="BK338" s="412" t="e">
        <f>IF(ISNA(M338),"",M338*#REF!)</f>
        <v>#REF!</v>
      </c>
      <c r="BL338" s="415" t="e">
        <f>IF(#REF!&gt;0,DQ$6,"")</f>
        <v>#REF!</v>
      </c>
      <c r="BM338" s="361" t="e">
        <f>IF(#REF!="","",VLOOKUP(#REF!,#REF!,7,0))</f>
        <v>#REF!</v>
      </c>
      <c r="BN338" s="201" t="e">
        <f>IF(OR(#REF!="",BM338=""),"",ROUND(#REF!/10^3*BM338,3))</f>
        <v>#REF!</v>
      </c>
      <c r="BO338" s="201" t="e">
        <f>IF(#REF!&gt;0,#REF!*#REF!/1000,"")</f>
        <v>#REF!</v>
      </c>
      <c r="BP338" s="201" t="e">
        <f>IF(#REF!&gt;0,#REF!*#REF!/1000,"")</f>
        <v>#REF!</v>
      </c>
      <c r="BQ338" s="74" t="e">
        <f t="shared" si="72"/>
        <v>#REF!</v>
      </c>
      <c r="BR338" s="74" t="e">
        <f t="shared" si="73"/>
        <v>#REF!</v>
      </c>
      <c r="BS338" s="201" t="e">
        <f>IF(ISNA(BQ338),"",BQ338*#REF!)</f>
        <v>#REF!</v>
      </c>
      <c r="BT338" s="201" t="e">
        <f>IF(ISNA(BR338),"",BR338*#REF!)</f>
        <v>#REF!</v>
      </c>
      <c r="BU338" s="78" t="e">
        <f>IF(#REF!&gt;0,DQ$57,"")</f>
        <v>#REF!</v>
      </c>
      <c r="BV338" s="99"/>
      <c r="BW338" s="411"/>
      <c r="BX338" s="412" t="e">
        <f>IF(OR(#REF!="",F338=""),"",ROUND(#REF!/10^3*F338,3))</f>
        <v>#REF!</v>
      </c>
      <c r="BY338" s="412" t="e">
        <f>IF(#REF!&gt;0,#REF!*#REF!/1000,"")</f>
        <v>#REF!</v>
      </c>
      <c r="BZ338" s="412" t="e">
        <f>IF(#REF!&gt;0,#REF!*#REF!/1000,"")</f>
        <v>#REF!</v>
      </c>
      <c r="CA338" s="413" t="e">
        <f>IF(OR(#REF!="●",#REF!="●",#REF!="●",#REF!="●",#REF!="●"),"",IF(#REF!="","",#REF!))</f>
        <v>#REF!</v>
      </c>
      <c r="CB338" s="413" t="e">
        <f>IF(OR(#REF!="●",#REF!="●",#REF!="●",#REF!="●",#REF!="●"),"",IF(#REF!="","",#REF!))</f>
        <v>#REF!</v>
      </c>
      <c r="CC338" s="412" t="e">
        <f>IF(ISNA(L338),"",L338*#REF!)</f>
        <v>#REF!</v>
      </c>
      <c r="CD338" s="412" t="e">
        <f>IF(ISNA(M338),"",M338*#REF!)</f>
        <v>#REF!</v>
      </c>
      <c r="CE338" s="415" t="e">
        <f>IF(#REF!&gt;0,DQ$6,"")</f>
        <v>#REF!</v>
      </c>
      <c r="CF338" s="361" t="e">
        <f>IF(#REF!="","",VLOOKUP(#REF!,#REF!,7,0))</f>
        <v>#REF!</v>
      </c>
      <c r="CG338" s="201" t="e">
        <f>IF(OR(#REF!="",CF338=""),"",ROUND(#REF!/10^3*CF338,3))</f>
        <v>#REF!</v>
      </c>
      <c r="CH338" s="201" t="e">
        <f>IF(#REF!&gt;0,#REF!*#REF!/1000,"")</f>
        <v>#REF!</v>
      </c>
      <c r="CI338" s="201" t="e">
        <f>IF(#REF!&gt;0,#REF!*#REF!/1000,"")</f>
        <v>#REF!</v>
      </c>
      <c r="CJ338" s="74" t="e">
        <f t="shared" si="74"/>
        <v>#REF!</v>
      </c>
      <c r="CK338" s="74" t="e">
        <f t="shared" si="75"/>
        <v>#REF!</v>
      </c>
      <c r="CL338" s="201" t="e">
        <f>IF(ISNA(CJ338),"",CJ338*#REF!)</f>
        <v>#REF!</v>
      </c>
      <c r="CM338" s="201" t="e">
        <f>IF(ISNA(CK338),"",CK338*#REF!)</f>
        <v>#REF!</v>
      </c>
      <c r="CN338" s="101" t="e">
        <f>IF(#REF!&gt;0,DQ$57,"")</f>
        <v>#REF!</v>
      </c>
      <c r="CO338" s="84"/>
      <c r="CP338" s="2"/>
      <c r="CQ338" s="2"/>
      <c r="CR338" s="2"/>
      <c r="CS338" s="2"/>
      <c r="CT338" s="2"/>
      <c r="CU338" s="2"/>
      <c r="CV338" s="2"/>
      <c r="CX338" s="2"/>
      <c r="CY338" s="2"/>
      <c r="CZ338" s="2"/>
      <c r="DA338" s="2"/>
      <c r="DB338" s="2"/>
      <c r="DC338" s="2"/>
      <c r="DD338" s="2"/>
      <c r="DE338" s="2"/>
      <c r="DF338" s="2"/>
      <c r="DG338" s="2"/>
      <c r="DJ338" s="4"/>
    </row>
    <row r="339" spans="2:115" ht="18" customHeight="1">
      <c r="B339" s="151" t="e">
        <f>IF(#REF!="","",VLOOKUP(#REF!,$CX$11:$DG$26,9,0))</f>
        <v>#REF!</v>
      </c>
      <c r="C339" s="64" t="e">
        <f>IF(#REF!="",0,VLOOKUP(#REF!,$CP$11:$CQ$16,2,0))</f>
        <v>#REF!</v>
      </c>
      <c r="D339" s="65" t="e">
        <f>IF(#REF!="",0,VLOOKUP(#REF!,$CX$11:$CY$26,2,0))</f>
        <v>#REF!</v>
      </c>
      <c r="E339" s="152" t="e">
        <f t="shared" si="65"/>
        <v>#REF!</v>
      </c>
      <c r="F339" s="155" t="e">
        <f>IF(#REF!="","",VLOOKUP(#REF!,#REF!,7,0))</f>
        <v>#REF!</v>
      </c>
      <c r="G339" s="201" t="e">
        <f>IF(OR(#REF!="",F339=""),"",ROUND(#REF!/10^3*F339,3))</f>
        <v>#REF!</v>
      </c>
      <c r="H339" s="201" t="e">
        <f>IF(#REF!&gt;0,#REF!*#REF!/1000,"")</f>
        <v>#REF!</v>
      </c>
      <c r="I339" s="201" t="e">
        <f>IF(#REF!&gt;0,#REF!*#REF!/1000,"")</f>
        <v>#REF!</v>
      </c>
      <c r="J339" s="51" t="e">
        <f>IF(#REF!="●","",IF(#REF!="","",#REF!))</f>
        <v>#REF!</v>
      </c>
      <c r="K339" s="51" t="e">
        <f>IF(#REF!="●","",IF(#REF!="","",#REF!))</f>
        <v>#REF!</v>
      </c>
      <c r="L339" s="74" t="e">
        <f t="shared" si="66"/>
        <v>#REF!</v>
      </c>
      <c r="M339" s="74" t="e">
        <f t="shared" si="67"/>
        <v>#REF!</v>
      </c>
      <c r="N339" s="201" t="e">
        <f>IF(ISNA(L339),"",L339*#REF!)</f>
        <v>#REF!</v>
      </c>
      <c r="O339" s="201" t="e">
        <f>IF(ISNA(M339),"",M339*#REF!)</f>
        <v>#REF!</v>
      </c>
      <c r="P339" s="78" t="e">
        <f>IF(#REF!&gt;0,DQ$6,"")</f>
        <v>#REF!</v>
      </c>
      <c r="Q339" s="99"/>
      <c r="R339" s="411"/>
      <c r="S339" s="412" t="e">
        <f>IF(OR(#REF!="",F339=""),"",ROUND(#REF!/10^3*F339,3))</f>
        <v>#REF!</v>
      </c>
      <c r="T339" s="412" t="e">
        <f>IF(#REF!&gt;0,#REF!*#REF!/1000,"")</f>
        <v>#REF!</v>
      </c>
      <c r="U339" s="412" t="e">
        <f>IF(#REF!&gt;0,#REF!*#REF!/1000,"")</f>
        <v>#REF!</v>
      </c>
      <c r="V339" s="413" t="e">
        <f>IF(OR(#REF!="●",#REF!="●"),"",IF(#REF!="","",#REF!))</f>
        <v>#REF!</v>
      </c>
      <c r="W339" s="413" t="e">
        <f>IF(OR(#REF!="●",#REF!="●"),"",IF(#REF!="","",#REF!))</f>
        <v>#REF!</v>
      </c>
      <c r="X339" s="412" t="e">
        <f>IF(ISNA(L339),"",L339*#REF!)</f>
        <v>#REF!</v>
      </c>
      <c r="Y339" s="412" t="e">
        <f>IF(ISNA(M339),"",M339*#REF!)</f>
        <v>#REF!</v>
      </c>
      <c r="Z339" s="414" t="e">
        <f>IF(#REF!&gt;0,DQ$6,"")</f>
        <v>#REF!</v>
      </c>
      <c r="AA339" s="95" t="e">
        <f>IF(#REF!="","",VLOOKUP(#REF!,#REF!,7,0))</f>
        <v>#REF!</v>
      </c>
      <c r="AB339" s="201" t="e">
        <f>IF(OR(#REF!="",AA339=""),"",ROUND(#REF!/10^3*AA339,3))</f>
        <v>#REF!</v>
      </c>
      <c r="AC339" s="201" t="e">
        <f>IF(#REF!&gt;0,#REF!*#REF!/1000,"")</f>
        <v>#REF!</v>
      </c>
      <c r="AD339" s="201" t="e">
        <f>IF(#REF!&gt;0,#REF!*#REF!/1000,"")</f>
        <v>#REF!</v>
      </c>
      <c r="AE339" s="74" t="e">
        <f t="shared" si="68"/>
        <v>#REF!</v>
      </c>
      <c r="AF339" s="74" t="e">
        <f t="shared" si="69"/>
        <v>#REF!</v>
      </c>
      <c r="AG339" s="201" t="e">
        <f>IF(ISNA(AE339),"",AE339*#REF!)</f>
        <v>#REF!</v>
      </c>
      <c r="AH339" s="201" t="e">
        <f>IF(ISNA(AF339),"",AF339*#REF!)</f>
        <v>#REF!</v>
      </c>
      <c r="AI339" s="78" t="e">
        <f>IF(#REF!&gt;0,DQ$23,"")</f>
        <v>#REF!</v>
      </c>
      <c r="AJ339" s="99"/>
      <c r="AK339" s="411"/>
      <c r="AL339" s="412" t="e">
        <f>IF(OR(#REF!="",F339=""),"",ROUND(#REF!/10^3*F339,3))</f>
        <v>#REF!</v>
      </c>
      <c r="AM339" s="412" t="e">
        <f>IF(#REF!&gt;0,#REF!*#REF!/1000,"")</f>
        <v>#REF!</v>
      </c>
      <c r="AN339" s="412" t="e">
        <f>IF(#REF!&gt;0,#REF!*#REF!/1000,"")</f>
        <v>#REF!</v>
      </c>
      <c r="AO339" s="413" t="e">
        <f>IF(OR(#REF!="●",#REF!="●",#REF!="●"),"",IF(#REF!="","",#REF!))</f>
        <v>#REF!</v>
      </c>
      <c r="AP339" s="413" t="e">
        <f>IF(OR(#REF!="●",#REF!="●",#REF!="●"),"",IF(#REF!="","",#REF!))</f>
        <v>#REF!</v>
      </c>
      <c r="AQ339" s="412" t="e">
        <f>IF(ISNA(L339),"",L339*#REF!)</f>
        <v>#REF!</v>
      </c>
      <c r="AR339" s="412" t="e">
        <f>IF(ISNA(M339),"",M339*#REF!)</f>
        <v>#REF!</v>
      </c>
      <c r="AS339" s="414" t="e">
        <f>IF(#REF!&gt;0,DQ$6,"")</f>
        <v>#REF!</v>
      </c>
      <c r="AT339" s="95" t="e">
        <f>IF(#REF!="","",VLOOKUP(#REF!,#REF!,7,0))</f>
        <v>#REF!</v>
      </c>
      <c r="AU339" s="201" t="e">
        <f>IF(OR(#REF!="",AT339=""),"",ROUND(#REF!/10^3*AT339,3))</f>
        <v>#REF!</v>
      </c>
      <c r="AV339" s="201" t="e">
        <f>IF(#REF!&gt;0,#REF!*#REF!/1000,"")</f>
        <v>#REF!</v>
      </c>
      <c r="AW339" s="201" t="e">
        <f>IF(#REF!&gt;0,#REF!*#REF!/1000,"")</f>
        <v>#REF!</v>
      </c>
      <c r="AX339" s="74" t="e">
        <f t="shared" si="70"/>
        <v>#REF!</v>
      </c>
      <c r="AY339" s="74" t="e">
        <f t="shared" si="71"/>
        <v>#REF!</v>
      </c>
      <c r="AZ339" s="201" t="e">
        <f>IF(ISNA(AX339),"",AX339*#REF!)</f>
        <v>#REF!</v>
      </c>
      <c r="BA339" s="201" t="e">
        <f>IF(ISNA(AY339),"",AY339*#REF!)</f>
        <v>#REF!</v>
      </c>
      <c r="BB339" s="78" t="e">
        <f>IF(#REF!&gt;0,DQ$40,"")</f>
        <v>#REF!</v>
      </c>
      <c r="BC339" s="99"/>
      <c r="BD339" s="650"/>
      <c r="BE339" s="652" t="e">
        <f>IF(OR(#REF!="",F339=""),"",ROUND(#REF!/10^3*F339,3))</f>
        <v>#REF!</v>
      </c>
      <c r="BF339" s="412" t="e">
        <f>IF(#REF!&gt;0,#REF!*#REF!/1000,"")</f>
        <v>#REF!</v>
      </c>
      <c r="BG339" s="412" t="e">
        <f>IF(#REF!&gt;0,#REF!*#REF!/1000,"")</f>
        <v>#REF!</v>
      </c>
      <c r="BH339" s="413" t="e">
        <f>IF(OR(#REF!="●",#REF!="●",#REF!="●",#REF!="●"),"",IF(#REF!="","",#REF!))</f>
        <v>#REF!</v>
      </c>
      <c r="BI339" s="413" t="e">
        <f>IF(OR(#REF!="●",#REF!="●",#REF!="●",#REF!="●"),"",IF(#REF!="","",#REF!))</f>
        <v>#REF!</v>
      </c>
      <c r="BJ339" s="412" t="e">
        <f>IF(ISNA(L339),"",L339*#REF!)</f>
        <v>#REF!</v>
      </c>
      <c r="BK339" s="412" t="e">
        <f>IF(ISNA(M339),"",M339*#REF!)</f>
        <v>#REF!</v>
      </c>
      <c r="BL339" s="415" t="e">
        <f>IF(#REF!&gt;0,DQ$6,"")</f>
        <v>#REF!</v>
      </c>
      <c r="BM339" s="361" t="e">
        <f>IF(#REF!="","",VLOOKUP(#REF!,#REF!,7,0))</f>
        <v>#REF!</v>
      </c>
      <c r="BN339" s="201" t="e">
        <f>IF(OR(#REF!="",BM339=""),"",ROUND(#REF!/10^3*BM339,3))</f>
        <v>#REF!</v>
      </c>
      <c r="BO339" s="201" t="e">
        <f>IF(#REF!&gt;0,#REF!*#REF!/1000,"")</f>
        <v>#REF!</v>
      </c>
      <c r="BP339" s="201" t="e">
        <f>IF(#REF!&gt;0,#REF!*#REF!/1000,"")</f>
        <v>#REF!</v>
      </c>
      <c r="BQ339" s="74" t="e">
        <f t="shared" si="72"/>
        <v>#REF!</v>
      </c>
      <c r="BR339" s="74" t="e">
        <f t="shared" si="73"/>
        <v>#REF!</v>
      </c>
      <c r="BS339" s="201" t="e">
        <f>IF(ISNA(BQ339),"",BQ339*#REF!)</f>
        <v>#REF!</v>
      </c>
      <c r="BT339" s="201" t="e">
        <f>IF(ISNA(BR339),"",BR339*#REF!)</f>
        <v>#REF!</v>
      </c>
      <c r="BU339" s="78" t="e">
        <f>IF(#REF!&gt;0,DQ$57,"")</f>
        <v>#REF!</v>
      </c>
      <c r="BV339" s="99"/>
      <c r="BW339" s="411"/>
      <c r="BX339" s="412" t="e">
        <f>IF(OR(#REF!="",F339=""),"",ROUND(#REF!/10^3*F339,3))</f>
        <v>#REF!</v>
      </c>
      <c r="BY339" s="412" t="e">
        <f>IF(#REF!&gt;0,#REF!*#REF!/1000,"")</f>
        <v>#REF!</v>
      </c>
      <c r="BZ339" s="412" t="e">
        <f>IF(#REF!&gt;0,#REF!*#REF!/1000,"")</f>
        <v>#REF!</v>
      </c>
      <c r="CA339" s="413" t="e">
        <f>IF(OR(#REF!="●",#REF!="●",#REF!="●",#REF!="●",#REF!="●"),"",IF(#REF!="","",#REF!))</f>
        <v>#REF!</v>
      </c>
      <c r="CB339" s="413" t="e">
        <f>IF(OR(#REF!="●",#REF!="●",#REF!="●",#REF!="●",#REF!="●"),"",IF(#REF!="","",#REF!))</f>
        <v>#REF!</v>
      </c>
      <c r="CC339" s="412" t="e">
        <f>IF(ISNA(L339),"",L339*#REF!)</f>
        <v>#REF!</v>
      </c>
      <c r="CD339" s="412" t="e">
        <f>IF(ISNA(M339),"",M339*#REF!)</f>
        <v>#REF!</v>
      </c>
      <c r="CE339" s="415" t="e">
        <f>IF(#REF!&gt;0,DQ$6,"")</f>
        <v>#REF!</v>
      </c>
      <c r="CF339" s="361" t="e">
        <f>IF(#REF!="","",VLOOKUP(#REF!,#REF!,7,0))</f>
        <v>#REF!</v>
      </c>
      <c r="CG339" s="201" t="e">
        <f>IF(OR(#REF!="",CF339=""),"",ROUND(#REF!/10^3*CF339,3))</f>
        <v>#REF!</v>
      </c>
      <c r="CH339" s="201" t="e">
        <f>IF(#REF!&gt;0,#REF!*#REF!/1000,"")</f>
        <v>#REF!</v>
      </c>
      <c r="CI339" s="201" t="e">
        <f>IF(#REF!&gt;0,#REF!*#REF!/1000,"")</f>
        <v>#REF!</v>
      </c>
      <c r="CJ339" s="74" t="e">
        <f t="shared" si="74"/>
        <v>#REF!</v>
      </c>
      <c r="CK339" s="74" t="e">
        <f t="shared" si="75"/>
        <v>#REF!</v>
      </c>
      <c r="CL339" s="201" t="e">
        <f>IF(ISNA(CJ339),"",CJ339*#REF!)</f>
        <v>#REF!</v>
      </c>
      <c r="CM339" s="201" t="e">
        <f>IF(ISNA(CK339),"",CK339*#REF!)</f>
        <v>#REF!</v>
      </c>
      <c r="CN339" s="101" t="e">
        <f>IF(#REF!&gt;0,DQ$57,"")</f>
        <v>#REF!</v>
      </c>
      <c r="CO339" s="84"/>
      <c r="CP339" s="2"/>
      <c r="CQ339" s="2"/>
      <c r="CR339" s="2"/>
      <c r="CS339" s="2"/>
      <c r="CT339" s="2"/>
      <c r="CU339" s="2"/>
      <c r="CV339" s="2"/>
      <c r="CX339" s="2"/>
      <c r="CY339" s="2"/>
      <c r="CZ339" s="2"/>
      <c r="DA339" s="2"/>
      <c r="DB339" s="2"/>
      <c r="DC339" s="2"/>
      <c r="DD339" s="2"/>
      <c r="DE339" s="2"/>
      <c r="DF339" s="2"/>
      <c r="DG339" s="2"/>
      <c r="DJ339" s="4"/>
    </row>
    <row r="340" spans="2:115" ht="18" customHeight="1">
      <c r="B340" s="151" t="e">
        <f>IF(#REF!="","",VLOOKUP(#REF!,$CX$11:$DG$26,9,0))</f>
        <v>#REF!</v>
      </c>
      <c r="C340" s="64" t="e">
        <f>IF(#REF!="",0,VLOOKUP(#REF!,$CP$11:$CQ$16,2,0))</f>
        <v>#REF!</v>
      </c>
      <c r="D340" s="65" t="e">
        <f>IF(#REF!="",0,VLOOKUP(#REF!,$CX$11:$CY$26,2,0))</f>
        <v>#REF!</v>
      </c>
      <c r="E340" s="152" t="e">
        <f t="shared" si="65"/>
        <v>#REF!</v>
      </c>
      <c r="F340" s="155" t="e">
        <f>IF(#REF!="","",VLOOKUP(#REF!,#REF!,7,0))</f>
        <v>#REF!</v>
      </c>
      <c r="G340" s="201" t="e">
        <f>IF(OR(#REF!="",F340=""),"",ROUND(#REF!/10^3*F340,3))</f>
        <v>#REF!</v>
      </c>
      <c r="H340" s="201" t="e">
        <f>IF(#REF!&gt;0,#REF!*#REF!/1000,"")</f>
        <v>#REF!</v>
      </c>
      <c r="I340" s="201" t="e">
        <f>IF(#REF!&gt;0,#REF!*#REF!/1000,"")</f>
        <v>#REF!</v>
      </c>
      <c r="J340" s="51" t="e">
        <f>IF(#REF!="●","",IF(#REF!="","",#REF!))</f>
        <v>#REF!</v>
      </c>
      <c r="K340" s="51" t="e">
        <f>IF(#REF!="●","",IF(#REF!="","",#REF!))</f>
        <v>#REF!</v>
      </c>
      <c r="L340" s="74" t="e">
        <f t="shared" si="66"/>
        <v>#REF!</v>
      </c>
      <c r="M340" s="74" t="e">
        <f t="shared" si="67"/>
        <v>#REF!</v>
      </c>
      <c r="N340" s="201" t="e">
        <f>IF(ISNA(L340),"",L340*#REF!)</f>
        <v>#REF!</v>
      </c>
      <c r="O340" s="201" t="e">
        <f>IF(ISNA(M340),"",M340*#REF!)</f>
        <v>#REF!</v>
      </c>
      <c r="P340" s="78" t="e">
        <f>IF(#REF!&gt;0,DQ$6,"")</f>
        <v>#REF!</v>
      </c>
      <c r="Q340" s="99"/>
      <c r="R340" s="411"/>
      <c r="S340" s="412" t="e">
        <f>IF(OR(#REF!="",F340=""),"",ROUND(#REF!/10^3*F340,3))</f>
        <v>#REF!</v>
      </c>
      <c r="T340" s="412" t="e">
        <f>IF(#REF!&gt;0,#REF!*#REF!/1000,"")</f>
        <v>#REF!</v>
      </c>
      <c r="U340" s="412" t="e">
        <f>IF(#REF!&gt;0,#REF!*#REF!/1000,"")</f>
        <v>#REF!</v>
      </c>
      <c r="V340" s="413" t="e">
        <f>IF(OR(#REF!="●",#REF!="●"),"",IF(#REF!="","",#REF!))</f>
        <v>#REF!</v>
      </c>
      <c r="W340" s="413" t="e">
        <f>IF(OR(#REF!="●",#REF!="●"),"",IF(#REF!="","",#REF!))</f>
        <v>#REF!</v>
      </c>
      <c r="X340" s="412" t="e">
        <f>IF(ISNA(L340),"",L340*#REF!)</f>
        <v>#REF!</v>
      </c>
      <c r="Y340" s="412" t="e">
        <f>IF(ISNA(M340),"",M340*#REF!)</f>
        <v>#REF!</v>
      </c>
      <c r="Z340" s="414" t="e">
        <f>IF(#REF!&gt;0,DQ$6,"")</f>
        <v>#REF!</v>
      </c>
      <c r="AA340" s="95" t="e">
        <f>IF(#REF!="","",VLOOKUP(#REF!,#REF!,7,0))</f>
        <v>#REF!</v>
      </c>
      <c r="AB340" s="201" t="e">
        <f>IF(OR(#REF!="",AA340=""),"",ROUND(#REF!/10^3*AA340,3))</f>
        <v>#REF!</v>
      </c>
      <c r="AC340" s="201" t="e">
        <f>IF(#REF!&gt;0,#REF!*#REF!/1000,"")</f>
        <v>#REF!</v>
      </c>
      <c r="AD340" s="201" t="e">
        <f>IF(#REF!&gt;0,#REF!*#REF!/1000,"")</f>
        <v>#REF!</v>
      </c>
      <c r="AE340" s="74" t="e">
        <f t="shared" si="68"/>
        <v>#REF!</v>
      </c>
      <c r="AF340" s="74" t="e">
        <f t="shared" si="69"/>
        <v>#REF!</v>
      </c>
      <c r="AG340" s="201" t="e">
        <f>IF(ISNA(AE340),"",AE340*#REF!)</f>
        <v>#REF!</v>
      </c>
      <c r="AH340" s="201" t="e">
        <f>IF(ISNA(AF340),"",AF340*#REF!)</f>
        <v>#REF!</v>
      </c>
      <c r="AI340" s="78" t="e">
        <f>IF(#REF!&gt;0,DQ$23,"")</f>
        <v>#REF!</v>
      </c>
      <c r="AJ340" s="99"/>
      <c r="AK340" s="411"/>
      <c r="AL340" s="412" t="e">
        <f>IF(OR(#REF!="",F340=""),"",ROUND(#REF!/10^3*F340,3))</f>
        <v>#REF!</v>
      </c>
      <c r="AM340" s="412" t="e">
        <f>IF(#REF!&gt;0,#REF!*#REF!/1000,"")</f>
        <v>#REF!</v>
      </c>
      <c r="AN340" s="412" t="e">
        <f>IF(#REF!&gt;0,#REF!*#REF!/1000,"")</f>
        <v>#REF!</v>
      </c>
      <c r="AO340" s="413" t="e">
        <f>IF(OR(#REF!="●",#REF!="●",#REF!="●"),"",IF(#REF!="","",#REF!))</f>
        <v>#REF!</v>
      </c>
      <c r="AP340" s="413" t="e">
        <f>IF(OR(#REF!="●",#REF!="●",#REF!="●"),"",IF(#REF!="","",#REF!))</f>
        <v>#REF!</v>
      </c>
      <c r="AQ340" s="412" t="e">
        <f>IF(ISNA(L340),"",L340*#REF!)</f>
        <v>#REF!</v>
      </c>
      <c r="AR340" s="412" t="e">
        <f>IF(ISNA(M340),"",M340*#REF!)</f>
        <v>#REF!</v>
      </c>
      <c r="AS340" s="414" t="e">
        <f>IF(#REF!&gt;0,DQ$6,"")</f>
        <v>#REF!</v>
      </c>
      <c r="AT340" s="95" t="e">
        <f>IF(#REF!="","",VLOOKUP(#REF!,#REF!,7,0))</f>
        <v>#REF!</v>
      </c>
      <c r="AU340" s="201" t="e">
        <f>IF(OR(#REF!="",AT340=""),"",ROUND(#REF!/10^3*AT340,3))</f>
        <v>#REF!</v>
      </c>
      <c r="AV340" s="201" t="e">
        <f>IF(#REF!&gt;0,#REF!*#REF!/1000,"")</f>
        <v>#REF!</v>
      </c>
      <c r="AW340" s="201" t="e">
        <f>IF(#REF!&gt;0,#REF!*#REF!/1000,"")</f>
        <v>#REF!</v>
      </c>
      <c r="AX340" s="74" t="e">
        <f t="shared" si="70"/>
        <v>#REF!</v>
      </c>
      <c r="AY340" s="74" t="e">
        <f t="shared" si="71"/>
        <v>#REF!</v>
      </c>
      <c r="AZ340" s="201" t="e">
        <f>IF(ISNA(AX340),"",AX340*#REF!)</f>
        <v>#REF!</v>
      </c>
      <c r="BA340" s="201" t="e">
        <f>IF(ISNA(AY340),"",AY340*#REF!)</f>
        <v>#REF!</v>
      </c>
      <c r="BB340" s="78" t="e">
        <f>IF(#REF!&gt;0,DQ$40,"")</f>
        <v>#REF!</v>
      </c>
      <c r="BC340" s="99"/>
      <c r="BD340" s="650"/>
      <c r="BE340" s="652" t="e">
        <f>IF(OR(#REF!="",F340=""),"",ROUND(#REF!/10^3*F340,3))</f>
        <v>#REF!</v>
      </c>
      <c r="BF340" s="412" t="e">
        <f>IF(#REF!&gt;0,#REF!*#REF!/1000,"")</f>
        <v>#REF!</v>
      </c>
      <c r="BG340" s="412" t="e">
        <f>IF(#REF!&gt;0,#REF!*#REF!/1000,"")</f>
        <v>#REF!</v>
      </c>
      <c r="BH340" s="413" t="e">
        <f>IF(OR(#REF!="●",#REF!="●",#REF!="●",#REF!="●"),"",IF(#REF!="","",#REF!))</f>
        <v>#REF!</v>
      </c>
      <c r="BI340" s="413" t="e">
        <f>IF(OR(#REF!="●",#REF!="●",#REF!="●",#REF!="●"),"",IF(#REF!="","",#REF!))</f>
        <v>#REF!</v>
      </c>
      <c r="BJ340" s="412" t="e">
        <f>IF(ISNA(L340),"",L340*#REF!)</f>
        <v>#REF!</v>
      </c>
      <c r="BK340" s="412" t="e">
        <f>IF(ISNA(M340),"",M340*#REF!)</f>
        <v>#REF!</v>
      </c>
      <c r="BL340" s="415" t="e">
        <f>IF(#REF!&gt;0,DQ$6,"")</f>
        <v>#REF!</v>
      </c>
      <c r="BM340" s="361" t="e">
        <f>IF(#REF!="","",VLOOKUP(#REF!,#REF!,7,0))</f>
        <v>#REF!</v>
      </c>
      <c r="BN340" s="201" t="e">
        <f>IF(OR(#REF!="",BM340=""),"",ROUND(#REF!/10^3*BM340,3))</f>
        <v>#REF!</v>
      </c>
      <c r="BO340" s="201" t="e">
        <f>IF(#REF!&gt;0,#REF!*#REF!/1000,"")</f>
        <v>#REF!</v>
      </c>
      <c r="BP340" s="201" t="e">
        <f>IF(#REF!&gt;0,#REF!*#REF!/1000,"")</f>
        <v>#REF!</v>
      </c>
      <c r="BQ340" s="74" t="e">
        <f t="shared" si="72"/>
        <v>#REF!</v>
      </c>
      <c r="BR340" s="74" t="e">
        <f t="shared" si="73"/>
        <v>#REF!</v>
      </c>
      <c r="BS340" s="201" t="e">
        <f>IF(ISNA(BQ340),"",BQ340*#REF!)</f>
        <v>#REF!</v>
      </c>
      <c r="BT340" s="201" t="e">
        <f>IF(ISNA(BR340),"",BR340*#REF!)</f>
        <v>#REF!</v>
      </c>
      <c r="BU340" s="78" t="e">
        <f>IF(#REF!&gt;0,DQ$57,"")</f>
        <v>#REF!</v>
      </c>
      <c r="BV340" s="99"/>
      <c r="BW340" s="411"/>
      <c r="BX340" s="412" t="e">
        <f>IF(OR(#REF!="",F340=""),"",ROUND(#REF!/10^3*F340,3))</f>
        <v>#REF!</v>
      </c>
      <c r="BY340" s="412" t="e">
        <f>IF(#REF!&gt;0,#REF!*#REF!/1000,"")</f>
        <v>#REF!</v>
      </c>
      <c r="BZ340" s="412" t="e">
        <f>IF(#REF!&gt;0,#REF!*#REF!/1000,"")</f>
        <v>#REF!</v>
      </c>
      <c r="CA340" s="413" t="e">
        <f>IF(OR(#REF!="●",#REF!="●",#REF!="●",#REF!="●",#REF!="●"),"",IF(#REF!="","",#REF!))</f>
        <v>#REF!</v>
      </c>
      <c r="CB340" s="413" t="e">
        <f>IF(OR(#REF!="●",#REF!="●",#REF!="●",#REF!="●",#REF!="●"),"",IF(#REF!="","",#REF!))</f>
        <v>#REF!</v>
      </c>
      <c r="CC340" s="412" t="e">
        <f>IF(ISNA(L340),"",L340*#REF!)</f>
        <v>#REF!</v>
      </c>
      <c r="CD340" s="412" t="e">
        <f>IF(ISNA(M340),"",M340*#REF!)</f>
        <v>#REF!</v>
      </c>
      <c r="CE340" s="415" t="e">
        <f>IF(#REF!&gt;0,DQ$6,"")</f>
        <v>#REF!</v>
      </c>
      <c r="CF340" s="361" t="e">
        <f>IF(#REF!="","",VLOOKUP(#REF!,#REF!,7,0))</f>
        <v>#REF!</v>
      </c>
      <c r="CG340" s="201" t="e">
        <f>IF(OR(#REF!="",CF340=""),"",ROUND(#REF!/10^3*CF340,3))</f>
        <v>#REF!</v>
      </c>
      <c r="CH340" s="201" t="e">
        <f>IF(#REF!&gt;0,#REF!*#REF!/1000,"")</f>
        <v>#REF!</v>
      </c>
      <c r="CI340" s="201" t="e">
        <f>IF(#REF!&gt;0,#REF!*#REF!/1000,"")</f>
        <v>#REF!</v>
      </c>
      <c r="CJ340" s="74" t="e">
        <f t="shared" si="74"/>
        <v>#REF!</v>
      </c>
      <c r="CK340" s="74" t="e">
        <f t="shared" si="75"/>
        <v>#REF!</v>
      </c>
      <c r="CL340" s="201" t="e">
        <f>IF(ISNA(CJ340),"",CJ340*#REF!)</f>
        <v>#REF!</v>
      </c>
      <c r="CM340" s="201" t="e">
        <f>IF(ISNA(CK340),"",CK340*#REF!)</f>
        <v>#REF!</v>
      </c>
      <c r="CN340" s="101" t="e">
        <f>IF(#REF!&gt;0,DQ$57,"")</f>
        <v>#REF!</v>
      </c>
      <c r="CO340" s="84"/>
      <c r="CP340" s="2"/>
      <c r="CQ340" s="2"/>
      <c r="CR340" s="2"/>
      <c r="CS340" s="2"/>
      <c r="CT340" s="2"/>
      <c r="CU340" s="2"/>
      <c r="CV340" s="2"/>
      <c r="CX340" s="2"/>
      <c r="CY340" s="2"/>
      <c r="CZ340" s="2"/>
      <c r="DA340" s="2"/>
      <c r="DB340" s="2"/>
      <c r="DC340" s="2"/>
      <c r="DD340" s="2"/>
      <c r="DE340" s="2"/>
      <c r="DF340" s="2"/>
      <c r="DG340" s="2"/>
      <c r="DJ340" s="4"/>
    </row>
    <row r="341" spans="2:115" ht="18" customHeight="1">
      <c r="B341" s="151" t="e">
        <f>IF(#REF!="","",VLOOKUP(#REF!,$CX$11:$DG$26,9,0))</f>
        <v>#REF!</v>
      </c>
      <c r="C341" s="64" t="e">
        <f>IF(#REF!="",0,VLOOKUP(#REF!,$CP$11:$CQ$16,2,0))</f>
        <v>#REF!</v>
      </c>
      <c r="D341" s="65" t="e">
        <f>IF(#REF!="",0,VLOOKUP(#REF!,$CX$11:$CY$26,2,0))</f>
        <v>#REF!</v>
      </c>
      <c r="E341" s="152" t="e">
        <f t="shared" si="65"/>
        <v>#REF!</v>
      </c>
      <c r="F341" s="155" t="e">
        <f>IF(#REF!="","",VLOOKUP(#REF!,#REF!,7,0))</f>
        <v>#REF!</v>
      </c>
      <c r="G341" s="201" t="e">
        <f>IF(OR(#REF!="",F341=""),"",ROUND(#REF!/10^3*F341,3))</f>
        <v>#REF!</v>
      </c>
      <c r="H341" s="201" t="e">
        <f>IF(#REF!&gt;0,#REF!*#REF!/1000,"")</f>
        <v>#REF!</v>
      </c>
      <c r="I341" s="201" t="e">
        <f>IF(#REF!&gt;0,#REF!*#REF!/1000,"")</f>
        <v>#REF!</v>
      </c>
      <c r="J341" s="51" t="e">
        <f>IF(#REF!="●","",IF(#REF!="","",#REF!))</f>
        <v>#REF!</v>
      </c>
      <c r="K341" s="51" t="e">
        <f>IF(#REF!="●","",IF(#REF!="","",#REF!))</f>
        <v>#REF!</v>
      </c>
      <c r="L341" s="74" t="e">
        <f t="shared" si="66"/>
        <v>#REF!</v>
      </c>
      <c r="M341" s="74" t="e">
        <f t="shared" si="67"/>
        <v>#REF!</v>
      </c>
      <c r="N341" s="201" t="e">
        <f>IF(ISNA(L341),"",L341*#REF!)</f>
        <v>#REF!</v>
      </c>
      <c r="O341" s="201" t="e">
        <f>IF(ISNA(M341),"",M341*#REF!)</f>
        <v>#REF!</v>
      </c>
      <c r="P341" s="78" t="e">
        <f>IF(#REF!&gt;0,DQ$6,"")</f>
        <v>#REF!</v>
      </c>
      <c r="Q341" s="99"/>
      <c r="R341" s="411"/>
      <c r="S341" s="412" t="e">
        <f>IF(OR(#REF!="",F341=""),"",ROUND(#REF!/10^3*F341,3))</f>
        <v>#REF!</v>
      </c>
      <c r="T341" s="412" t="e">
        <f>IF(#REF!&gt;0,#REF!*#REF!/1000,"")</f>
        <v>#REF!</v>
      </c>
      <c r="U341" s="412" t="e">
        <f>IF(#REF!&gt;0,#REF!*#REF!/1000,"")</f>
        <v>#REF!</v>
      </c>
      <c r="V341" s="413" t="e">
        <f>IF(OR(#REF!="●",#REF!="●"),"",IF(#REF!="","",#REF!))</f>
        <v>#REF!</v>
      </c>
      <c r="W341" s="413" t="e">
        <f>IF(OR(#REF!="●",#REF!="●"),"",IF(#REF!="","",#REF!))</f>
        <v>#REF!</v>
      </c>
      <c r="X341" s="412" t="e">
        <f>IF(ISNA(L341),"",L341*#REF!)</f>
        <v>#REF!</v>
      </c>
      <c r="Y341" s="412" t="e">
        <f>IF(ISNA(M341),"",M341*#REF!)</f>
        <v>#REF!</v>
      </c>
      <c r="Z341" s="414" t="e">
        <f>IF(#REF!&gt;0,DQ$6,"")</f>
        <v>#REF!</v>
      </c>
      <c r="AA341" s="95" t="e">
        <f>IF(#REF!="","",VLOOKUP(#REF!,#REF!,7,0))</f>
        <v>#REF!</v>
      </c>
      <c r="AB341" s="201" t="e">
        <f>IF(OR(#REF!="",AA341=""),"",ROUND(#REF!/10^3*AA341,3))</f>
        <v>#REF!</v>
      </c>
      <c r="AC341" s="201" t="e">
        <f>IF(#REF!&gt;0,#REF!*#REF!/1000,"")</f>
        <v>#REF!</v>
      </c>
      <c r="AD341" s="201" t="e">
        <f>IF(#REF!&gt;0,#REF!*#REF!/1000,"")</f>
        <v>#REF!</v>
      </c>
      <c r="AE341" s="74" t="e">
        <f t="shared" si="68"/>
        <v>#REF!</v>
      </c>
      <c r="AF341" s="74" t="e">
        <f t="shared" si="69"/>
        <v>#REF!</v>
      </c>
      <c r="AG341" s="201" t="e">
        <f>IF(ISNA(AE341),"",AE341*#REF!)</f>
        <v>#REF!</v>
      </c>
      <c r="AH341" s="201" t="e">
        <f>IF(ISNA(AF341),"",AF341*#REF!)</f>
        <v>#REF!</v>
      </c>
      <c r="AI341" s="78" t="e">
        <f>IF(#REF!&gt;0,DQ$23,"")</f>
        <v>#REF!</v>
      </c>
      <c r="AJ341" s="99"/>
      <c r="AK341" s="411"/>
      <c r="AL341" s="412" t="e">
        <f>IF(OR(#REF!="",F341=""),"",ROUND(#REF!/10^3*F341,3))</f>
        <v>#REF!</v>
      </c>
      <c r="AM341" s="412" t="e">
        <f>IF(#REF!&gt;0,#REF!*#REF!/1000,"")</f>
        <v>#REF!</v>
      </c>
      <c r="AN341" s="412" t="e">
        <f>IF(#REF!&gt;0,#REF!*#REF!/1000,"")</f>
        <v>#REF!</v>
      </c>
      <c r="AO341" s="413" t="e">
        <f>IF(OR(#REF!="●",#REF!="●",#REF!="●"),"",IF(#REF!="","",#REF!))</f>
        <v>#REF!</v>
      </c>
      <c r="AP341" s="413" t="e">
        <f>IF(OR(#REF!="●",#REF!="●",#REF!="●"),"",IF(#REF!="","",#REF!))</f>
        <v>#REF!</v>
      </c>
      <c r="AQ341" s="412" t="e">
        <f>IF(ISNA(L341),"",L341*#REF!)</f>
        <v>#REF!</v>
      </c>
      <c r="AR341" s="412" t="e">
        <f>IF(ISNA(M341),"",M341*#REF!)</f>
        <v>#REF!</v>
      </c>
      <c r="AS341" s="414" t="e">
        <f>IF(#REF!&gt;0,DQ$6,"")</f>
        <v>#REF!</v>
      </c>
      <c r="AT341" s="95" t="e">
        <f>IF(#REF!="","",VLOOKUP(#REF!,#REF!,7,0))</f>
        <v>#REF!</v>
      </c>
      <c r="AU341" s="201" t="e">
        <f>IF(OR(#REF!="",AT341=""),"",ROUND(#REF!/10^3*AT341,3))</f>
        <v>#REF!</v>
      </c>
      <c r="AV341" s="201" t="e">
        <f>IF(#REF!&gt;0,#REF!*#REF!/1000,"")</f>
        <v>#REF!</v>
      </c>
      <c r="AW341" s="201" t="e">
        <f>IF(#REF!&gt;0,#REF!*#REF!/1000,"")</f>
        <v>#REF!</v>
      </c>
      <c r="AX341" s="74" t="e">
        <f t="shared" si="70"/>
        <v>#REF!</v>
      </c>
      <c r="AY341" s="74" t="e">
        <f t="shared" si="71"/>
        <v>#REF!</v>
      </c>
      <c r="AZ341" s="201" t="e">
        <f>IF(ISNA(AX341),"",AX341*#REF!)</f>
        <v>#REF!</v>
      </c>
      <c r="BA341" s="201" t="e">
        <f>IF(ISNA(AY341),"",AY341*#REF!)</f>
        <v>#REF!</v>
      </c>
      <c r="BB341" s="78" t="e">
        <f>IF(#REF!&gt;0,DQ$40,"")</f>
        <v>#REF!</v>
      </c>
      <c r="BC341" s="99"/>
      <c r="BD341" s="650"/>
      <c r="BE341" s="652" t="e">
        <f>IF(OR(#REF!="",F341=""),"",ROUND(#REF!/10^3*F341,3))</f>
        <v>#REF!</v>
      </c>
      <c r="BF341" s="412" t="e">
        <f>IF(#REF!&gt;0,#REF!*#REF!/1000,"")</f>
        <v>#REF!</v>
      </c>
      <c r="BG341" s="412" t="e">
        <f>IF(#REF!&gt;0,#REF!*#REF!/1000,"")</f>
        <v>#REF!</v>
      </c>
      <c r="BH341" s="413" t="e">
        <f>IF(OR(#REF!="●",#REF!="●",#REF!="●",#REF!="●"),"",IF(#REF!="","",#REF!))</f>
        <v>#REF!</v>
      </c>
      <c r="BI341" s="413" t="e">
        <f>IF(OR(#REF!="●",#REF!="●",#REF!="●",#REF!="●"),"",IF(#REF!="","",#REF!))</f>
        <v>#REF!</v>
      </c>
      <c r="BJ341" s="412" t="e">
        <f>IF(ISNA(L341),"",L341*#REF!)</f>
        <v>#REF!</v>
      </c>
      <c r="BK341" s="412" t="e">
        <f>IF(ISNA(M341),"",M341*#REF!)</f>
        <v>#REF!</v>
      </c>
      <c r="BL341" s="415" t="e">
        <f>IF(#REF!&gt;0,DQ$6,"")</f>
        <v>#REF!</v>
      </c>
      <c r="BM341" s="361" t="e">
        <f>IF(#REF!="","",VLOOKUP(#REF!,#REF!,7,0))</f>
        <v>#REF!</v>
      </c>
      <c r="BN341" s="201" t="e">
        <f>IF(OR(#REF!="",BM341=""),"",ROUND(#REF!/10^3*BM341,3))</f>
        <v>#REF!</v>
      </c>
      <c r="BO341" s="201" t="e">
        <f>IF(#REF!&gt;0,#REF!*#REF!/1000,"")</f>
        <v>#REF!</v>
      </c>
      <c r="BP341" s="201" t="e">
        <f>IF(#REF!&gt;0,#REF!*#REF!/1000,"")</f>
        <v>#REF!</v>
      </c>
      <c r="BQ341" s="74" t="e">
        <f t="shared" si="72"/>
        <v>#REF!</v>
      </c>
      <c r="BR341" s="74" t="e">
        <f t="shared" si="73"/>
        <v>#REF!</v>
      </c>
      <c r="BS341" s="201" t="e">
        <f>IF(ISNA(BQ341),"",BQ341*#REF!)</f>
        <v>#REF!</v>
      </c>
      <c r="BT341" s="201" t="e">
        <f>IF(ISNA(BR341),"",BR341*#REF!)</f>
        <v>#REF!</v>
      </c>
      <c r="BU341" s="78" t="e">
        <f>IF(#REF!&gt;0,DQ$57,"")</f>
        <v>#REF!</v>
      </c>
      <c r="BV341" s="99"/>
      <c r="BW341" s="411"/>
      <c r="BX341" s="412" t="e">
        <f>IF(OR(#REF!="",F341=""),"",ROUND(#REF!/10^3*F341,3))</f>
        <v>#REF!</v>
      </c>
      <c r="BY341" s="412" t="e">
        <f>IF(#REF!&gt;0,#REF!*#REF!/1000,"")</f>
        <v>#REF!</v>
      </c>
      <c r="BZ341" s="412" t="e">
        <f>IF(#REF!&gt;0,#REF!*#REF!/1000,"")</f>
        <v>#REF!</v>
      </c>
      <c r="CA341" s="413" t="e">
        <f>IF(OR(#REF!="●",#REF!="●",#REF!="●",#REF!="●",#REF!="●"),"",IF(#REF!="","",#REF!))</f>
        <v>#REF!</v>
      </c>
      <c r="CB341" s="413" t="e">
        <f>IF(OR(#REF!="●",#REF!="●",#REF!="●",#REF!="●",#REF!="●"),"",IF(#REF!="","",#REF!))</f>
        <v>#REF!</v>
      </c>
      <c r="CC341" s="412" t="e">
        <f>IF(ISNA(L341),"",L341*#REF!)</f>
        <v>#REF!</v>
      </c>
      <c r="CD341" s="412" t="e">
        <f>IF(ISNA(M341),"",M341*#REF!)</f>
        <v>#REF!</v>
      </c>
      <c r="CE341" s="415" t="e">
        <f>IF(#REF!&gt;0,DQ$6,"")</f>
        <v>#REF!</v>
      </c>
      <c r="CF341" s="361" t="e">
        <f>IF(#REF!="","",VLOOKUP(#REF!,#REF!,7,0))</f>
        <v>#REF!</v>
      </c>
      <c r="CG341" s="201" t="e">
        <f>IF(OR(#REF!="",CF341=""),"",ROUND(#REF!/10^3*CF341,3))</f>
        <v>#REF!</v>
      </c>
      <c r="CH341" s="201" t="e">
        <f>IF(#REF!&gt;0,#REF!*#REF!/1000,"")</f>
        <v>#REF!</v>
      </c>
      <c r="CI341" s="201" t="e">
        <f>IF(#REF!&gt;0,#REF!*#REF!/1000,"")</f>
        <v>#REF!</v>
      </c>
      <c r="CJ341" s="74" t="e">
        <f t="shared" si="74"/>
        <v>#REF!</v>
      </c>
      <c r="CK341" s="74" t="e">
        <f t="shared" si="75"/>
        <v>#REF!</v>
      </c>
      <c r="CL341" s="201" t="e">
        <f>IF(ISNA(CJ341),"",CJ341*#REF!)</f>
        <v>#REF!</v>
      </c>
      <c r="CM341" s="201" t="e">
        <f>IF(ISNA(CK341),"",CK341*#REF!)</f>
        <v>#REF!</v>
      </c>
      <c r="CN341" s="101" t="e">
        <f>IF(#REF!&gt;0,DQ$57,"")</f>
        <v>#REF!</v>
      </c>
      <c r="CO341" s="84"/>
      <c r="CP341" s="2"/>
      <c r="CQ341" s="2"/>
      <c r="CR341" s="2"/>
      <c r="CS341" s="2"/>
      <c r="CT341" s="2"/>
      <c r="CU341" s="2"/>
      <c r="CV341" s="2"/>
      <c r="CX341" s="2"/>
      <c r="CY341" s="2"/>
      <c r="CZ341" s="2"/>
      <c r="DA341" s="2"/>
      <c r="DB341" s="2"/>
      <c r="DC341" s="2"/>
      <c r="DD341" s="2"/>
      <c r="DE341" s="2"/>
      <c r="DF341" s="2"/>
      <c r="DG341" s="2"/>
      <c r="DJ341" s="4"/>
      <c r="DK341" s="6"/>
    </row>
    <row r="342" spans="2:115" ht="18" customHeight="1">
      <c r="B342" s="151" t="e">
        <f>IF(#REF!="","",VLOOKUP(#REF!,$CX$11:$DG$26,9,0))</f>
        <v>#REF!</v>
      </c>
      <c r="C342" s="64" t="e">
        <f>IF(#REF!="",0,VLOOKUP(#REF!,$CP$11:$CQ$16,2,0))</f>
        <v>#REF!</v>
      </c>
      <c r="D342" s="65" t="e">
        <f>IF(#REF!="",0,VLOOKUP(#REF!,$CX$11:$CY$26,2,0))</f>
        <v>#REF!</v>
      </c>
      <c r="E342" s="152" t="e">
        <f t="shared" si="65"/>
        <v>#REF!</v>
      </c>
      <c r="F342" s="155" t="e">
        <f>IF(#REF!="","",VLOOKUP(#REF!,#REF!,7,0))</f>
        <v>#REF!</v>
      </c>
      <c r="G342" s="201" t="e">
        <f>IF(OR(#REF!="",F342=""),"",ROUND(#REF!/10^3*F342,3))</f>
        <v>#REF!</v>
      </c>
      <c r="H342" s="201" t="e">
        <f>IF(#REF!&gt;0,#REF!*#REF!/1000,"")</f>
        <v>#REF!</v>
      </c>
      <c r="I342" s="201" t="e">
        <f>IF(#REF!&gt;0,#REF!*#REF!/1000,"")</f>
        <v>#REF!</v>
      </c>
      <c r="J342" s="51" t="e">
        <f>IF(#REF!="●","",IF(#REF!="","",#REF!))</f>
        <v>#REF!</v>
      </c>
      <c r="K342" s="51" t="e">
        <f>IF(#REF!="●","",IF(#REF!="","",#REF!))</f>
        <v>#REF!</v>
      </c>
      <c r="L342" s="74" t="e">
        <f t="shared" si="66"/>
        <v>#REF!</v>
      </c>
      <c r="M342" s="74" t="e">
        <f t="shared" si="67"/>
        <v>#REF!</v>
      </c>
      <c r="N342" s="201" t="e">
        <f>IF(ISNA(L342),"",L342*#REF!)</f>
        <v>#REF!</v>
      </c>
      <c r="O342" s="201" t="e">
        <f>IF(ISNA(M342),"",M342*#REF!)</f>
        <v>#REF!</v>
      </c>
      <c r="P342" s="78" t="e">
        <f>IF(#REF!&gt;0,DQ$6,"")</f>
        <v>#REF!</v>
      </c>
      <c r="Q342" s="99"/>
      <c r="R342" s="411"/>
      <c r="S342" s="412" t="e">
        <f>IF(OR(#REF!="",F342=""),"",ROUND(#REF!/10^3*F342,3))</f>
        <v>#REF!</v>
      </c>
      <c r="T342" s="412" t="e">
        <f>IF(#REF!&gt;0,#REF!*#REF!/1000,"")</f>
        <v>#REF!</v>
      </c>
      <c r="U342" s="412" t="e">
        <f>IF(#REF!&gt;0,#REF!*#REF!/1000,"")</f>
        <v>#REF!</v>
      </c>
      <c r="V342" s="413" t="e">
        <f>IF(OR(#REF!="●",#REF!="●"),"",IF(#REF!="","",#REF!))</f>
        <v>#REF!</v>
      </c>
      <c r="W342" s="413" t="e">
        <f>IF(OR(#REF!="●",#REF!="●"),"",IF(#REF!="","",#REF!))</f>
        <v>#REF!</v>
      </c>
      <c r="X342" s="412" t="e">
        <f>IF(ISNA(L342),"",L342*#REF!)</f>
        <v>#REF!</v>
      </c>
      <c r="Y342" s="412" t="e">
        <f>IF(ISNA(M342),"",M342*#REF!)</f>
        <v>#REF!</v>
      </c>
      <c r="Z342" s="414" t="e">
        <f>IF(#REF!&gt;0,DQ$6,"")</f>
        <v>#REF!</v>
      </c>
      <c r="AA342" s="95" t="e">
        <f>IF(#REF!="","",VLOOKUP(#REF!,#REF!,7,0))</f>
        <v>#REF!</v>
      </c>
      <c r="AB342" s="201" t="e">
        <f>IF(OR(#REF!="",AA342=""),"",ROUND(#REF!/10^3*AA342,3))</f>
        <v>#REF!</v>
      </c>
      <c r="AC342" s="201" t="e">
        <f>IF(#REF!&gt;0,#REF!*#REF!/1000,"")</f>
        <v>#REF!</v>
      </c>
      <c r="AD342" s="201" t="e">
        <f>IF(#REF!&gt;0,#REF!*#REF!/1000,"")</f>
        <v>#REF!</v>
      </c>
      <c r="AE342" s="74" t="e">
        <f t="shared" si="68"/>
        <v>#REF!</v>
      </c>
      <c r="AF342" s="74" t="e">
        <f t="shared" si="69"/>
        <v>#REF!</v>
      </c>
      <c r="AG342" s="201" t="e">
        <f>IF(ISNA(AE342),"",AE342*#REF!)</f>
        <v>#REF!</v>
      </c>
      <c r="AH342" s="201" t="e">
        <f>IF(ISNA(AF342),"",AF342*#REF!)</f>
        <v>#REF!</v>
      </c>
      <c r="AI342" s="78" t="e">
        <f>IF(#REF!&gt;0,DQ$23,"")</f>
        <v>#REF!</v>
      </c>
      <c r="AJ342" s="99"/>
      <c r="AK342" s="411"/>
      <c r="AL342" s="412" t="e">
        <f>IF(OR(#REF!="",F342=""),"",ROUND(#REF!/10^3*F342,3))</f>
        <v>#REF!</v>
      </c>
      <c r="AM342" s="412" t="e">
        <f>IF(#REF!&gt;0,#REF!*#REF!/1000,"")</f>
        <v>#REF!</v>
      </c>
      <c r="AN342" s="412" t="e">
        <f>IF(#REF!&gt;0,#REF!*#REF!/1000,"")</f>
        <v>#REF!</v>
      </c>
      <c r="AO342" s="413" t="e">
        <f>IF(OR(#REF!="●",#REF!="●",#REF!="●"),"",IF(#REF!="","",#REF!))</f>
        <v>#REF!</v>
      </c>
      <c r="AP342" s="413" t="e">
        <f>IF(OR(#REF!="●",#REF!="●",#REF!="●"),"",IF(#REF!="","",#REF!))</f>
        <v>#REF!</v>
      </c>
      <c r="AQ342" s="412" t="e">
        <f>IF(ISNA(L342),"",L342*#REF!)</f>
        <v>#REF!</v>
      </c>
      <c r="AR342" s="412" t="e">
        <f>IF(ISNA(M342),"",M342*#REF!)</f>
        <v>#REF!</v>
      </c>
      <c r="AS342" s="414" t="e">
        <f>IF(#REF!&gt;0,DQ$6,"")</f>
        <v>#REF!</v>
      </c>
      <c r="AT342" s="95" t="e">
        <f>IF(#REF!="","",VLOOKUP(#REF!,#REF!,7,0))</f>
        <v>#REF!</v>
      </c>
      <c r="AU342" s="201" t="e">
        <f>IF(OR(#REF!="",AT342=""),"",ROUND(#REF!/10^3*AT342,3))</f>
        <v>#REF!</v>
      </c>
      <c r="AV342" s="201" t="e">
        <f>IF(#REF!&gt;0,#REF!*#REF!/1000,"")</f>
        <v>#REF!</v>
      </c>
      <c r="AW342" s="201" t="e">
        <f>IF(#REF!&gt;0,#REF!*#REF!/1000,"")</f>
        <v>#REF!</v>
      </c>
      <c r="AX342" s="74" t="e">
        <f t="shared" si="70"/>
        <v>#REF!</v>
      </c>
      <c r="AY342" s="74" t="e">
        <f t="shared" si="71"/>
        <v>#REF!</v>
      </c>
      <c r="AZ342" s="201" t="e">
        <f>IF(ISNA(AX342),"",AX342*#REF!)</f>
        <v>#REF!</v>
      </c>
      <c r="BA342" s="201" t="e">
        <f>IF(ISNA(AY342),"",AY342*#REF!)</f>
        <v>#REF!</v>
      </c>
      <c r="BB342" s="78" t="e">
        <f>IF(#REF!&gt;0,DQ$40,"")</f>
        <v>#REF!</v>
      </c>
      <c r="BC342" s="99"/>
      <c r="BD342" s="650"/>
      <c r="BE342" s="652" t="e">
        <f>IF(OR(#REF!="",F342=""),"",ROUND(#REF!/10^3*F342,3))</f>
        <v>#REF!</v>
      </c>
      <c r="BF342" s="412" t="e">
        <f>IF(#REF!&gt;0,#REF!*#REF!/1000,"")</f>
        <v>#REF!</v>
      </c>
      <c r="BG342" s="412" t="e">
        <f>IF(#REF!&gt;0,#REF!*#REF!/1000,"")</f>
        <v>#REF!</v>
      </c>
      <c r="BH342" s="413" t="e">
        <f>IF(OR(#REF!="●",#REF!="●",#REF!="●",#REF!="●"),"",IF(#REF!="","",#REF!))</f>
        <v>#REF!</v>
      </c>
      <c r="BI342" s="413" t="e">
        <f>IF(OR(#REF!="●",#REF!="●",#REF!="●",#REF!="●"),"",IF(#REF!="","",#REF!))</f>
        <v>#REF!</v>
      </c>
      <c r="BJ342" s="412" t="e">
        <f>IF(ISNA(L342),"",L342*#REF!)</f>
        <v>#REF!</v>
      </c>
      <c r="BK342" s="412" t="e">
        <f>IF(ISNA(M342),"",M342*#REF!)</f>
        <v>#REF!</v>
      </c>
      <c r="BL342" s="415" t="e">
        <f>IF(#REF!&gt;0,DQ$6,"")</f>
        <v>#REF!</v>
      </c>
      <c r="BM342" s="361" t="e">
        <f>IF(#REF!="","",VLOOKUP(#REF!,#REF!,7,0))</f>
        <v>#REF!</v>
      </c>
      <c r="BN342" s="201" t="e">
        <f>IF(OR(#REF!="",BM342=""),"",ROUND(#REF!/10^3*BM342,3))</f>
        <v>#REF!</v>
      </c>
      <c r="BO342" s="201" t="e">
        <f>IF(#REF!&gt;0,#REF!*#REF!/1000,"")</f>
        <v>#REF!</v>
      </c>
      <c r="BP342" s="201" t="e">
        <f>IF(#REF!&gt;0,#REF!*#REF!/1000,"")</f>
        <v>#REF!</v>
      </c>
      <c r="BQ342" s="74" t="e">
        <f t="shared" si="72"/>
        <v>#REF!</v>
      </c>
      <c r="BR342" s="74" t="e">
        <f t="shared" si="73"/>
        <v>#REF!</v>
      </c>
      <c r="BS342" s="201" t="e">
        <f>IF(ISNA(BQ342),"",BQ342*#REF!)</f>
        <v>#REF!</v>
      </c>
      <c r="BT342" s="201" t="e">
        <f>IF(ISNA(BR342),"",BR342*#REF!)</f>
        <v>#REF!</v>
      </c>
      <c r="BU342" s="78" t="e">
        <f>IF(#REF!&gt;0,DQ$57,"")</f>
        <v>#REF!</v>
      </c>
      <c r="BV342" s="99"/>
      <c r="BW342" s="411"/>
      <c r="BX342" s="412" t="e">
        <f>IF(OR(#REF!="",F342=""),"",ROUND(#REF!/10^3*F342,3))</f>
        <v>#REF!</v>
      </c>
      <c r="BY342" s="412" t="e">
        <f>IF(#REF!&gt;0,#REF!*#REF!/1000,"")</f>
        <v>#REF!</v>
      </c>
      <c r="BZ342" s="412" t="e">
        <f>IF(#REF!&gt;0,#REF!*#REF!/1000,"")</f>
        <v>#REF!</v>
      </c>
      <c r="CA342" s="413" t="e">
        <f>IF(OR(#REF!="●",#REF!="●",#REF!="●",#REF!="●",#REF!="●"),"",IF(#REF!="","",#REF!))</f>
        <v>#REF!</v>
      </c>
      <c r="CB342" s="413" t="e">
        <f>IF(OR(#REF!="●",#REF!="●",#REF!="●",#REF!="●",#REF!="●"),"",IF(#REF!="","",#REF!))</f>
        <v>#REF!</v>
      </c>
      <c r="CC342" s="412" t="e">
        <f>IF(ISNA(L342),"",L342*#REF!)</f>
        <v>#REF!</v>
      </c>
      <c r="CD342" s="412" t="e">
        <f>IF(ISNA(M342),"",M342*#REF!)</f>
        <v>#REF!</v>
      </c>
      <c r="CE342" s="415" t="e">
        <f>IF(#REF!&gt;0,DQ$6,"")</f>
        <v>#REF!</v>
      </c>
      <c r="CF342" s="361" t="e">
        <f>IF(#REF!="","",VLOOKUP(#REF!,#REF!,7,0))</f>
        <v>#REF!</v>
      </c>
      <c r="CG342" s="201" t="e">
        <f>IF(OR(#REF!="",CF342=""),"",ROUND(#REF!/10^3*CF342,3))</f>
        <v>#REF!</v>
      </c>
      <c r="CH342" s="201" t="e">
        <f>IF(#REF!&gt;0,#REF!*#REF!/1000,"")</f>
        <v>#REF!</v>
      </c>
      <c r="CI342" s="201" t="e">
        <f>IF(#REF!&gt;0,#REF!*#REF!/1000,"")</f>
        <v>#REF!</v>
      </c>
      <c r="CJ342" s="74" t="e">
        <f t="shared" si="74"/>
        <v>#REF!</v>
      </c>
      <c r="CK342" s="74" t="e">
        <f t="shared" si="75"/>
        <v>#REF!</v>
      </c>
      <c r="CL342" s="201" t="e">
        <f>IF(ISNA(CJ342),"",CJ342*#REF!)</f>
        <v>#REF!</v>
      </c>
      <c r="CM342" s="201" t="e">
        <f>IF(ISNA(CK342),"",CK342*#REF!)</f>
        <v>#REF!</v>
      </c>
      <c r="CN342" s="101" t="e">
        <f>IF(#REF!&gt;0,DQ$57,"")</f>
        <v>#REF!</v>
      </c>
      <c r="CO342" s="84"/>
      <c r="CP342" s="2"/>
      <c r="CQ342" s="2"/>
      <c r="CR342" s="2"/>
      <c r="CS342" s="2"/>
      <c r="CT342" s="2"/>
      <c r="CU342" s="2"/>
      <c r="CV342" s="2"/>
      <c r="CX342" s="2"/>
      <c r="CY342" s="2"/>
      <c r="CZ342" s="2"/>
      <c r="DA342" s="2"/>
      <c r="DB342" s="2"/>
      <c r="DC342" s="2"/>
      <c r="DD342" s="2"/>
      <c r="DE342" s="2"/>
      <c r="DF342" s="2"/>
      <c r="DG342" s="2"/>
      <c r="DJ342" s="4"/>
      <c r="DK342" s="6"/>
    </row>
    <row r="343" spans="2:115" ht="18" customHeight="1">
      <c r="B343" s="151" t="e">
        <f>IF(#REF!="","",VLOOKUP(#REF!,$CX$11:$DG$26,9,0))</f>
        <v>#REF!</v>
      </c>
      <c r="C343" s="64" t="e">
        <f>IF(#REF!="",0,VLOOKUP(#REF!,$CP$11:$CQ$16,2,0))</f>
        <v>#REF!</v>
      </c>
      <c r="D343" s="65" t="e">
        <f>IF(#REF!="",0,VLOOKUP(#REF!,$CX$11:$CY$26,2,0))</f>
        <v>#REF!</v>
      </c>
      <c r="E343" s="152" t="e">
        <f t="shared" si="65"/>
        <v>#REF!</v>
      </c>
      <c r="F343" s="155" t="e">
        <f>IF(#REF!="","",VLOOKUP(#REF!,#REF!,7,0))</f>
        <v>#REF!</v>
      </c>
      <c r="G343" s="201" t="e">
        <f>IF(OR(#REF!="",F343=""),"",ROUND(#REF!/10^3*F343,3))</f>
        <v>#REF!</v>
      </c>
      <c r="H343" s="201" t="e">
        <f>IF(#REF!&gt;0,#REF!*#REF!/1000,"")</f>
        <v>#REF!</v>
      </c>
      <c r="I343" s="201" t="e">
        <f>IF(#REF!&gt;0,#REF!*#REF!/1000,"")</f>
        <v>#REF!</v>
      </c>
      <c r="J343" s="51" t="e">
        <f>IF(#REF!="●","",IF(#REF!="","",#REF!))</f>
        <v>#REF!</v>
      </c>
      <c r="K343" s="51" t="e">
        <f>IF(#REF!="●","",IF(#REF!="","",#REF!))</f>
        <v>#REF!</v>
      </c>
      <c r="L343" s="74" t="e">
        <f t="shared" si="66"/>
        <v>#REF!</v>
      </c>
      <c r="M343" s="74" t="e">
        <f t="shared" si="67"/>
        <v>#REF!</v>
      </c>
      <c r="N343" s="201" t="e">
        <f>IF(ISNA(L343),"",L343*#REF!)</f>
        <v>#REF!</v>
      </c>
      <c r="O343" s="201" t="e">
        <f>IF(ISNA(M343),"",M343*#REF!)</f>
        <v>#REF!</v>
      </c>
      <c r="P343" s="78" t="e">
        <f>IF(#REF!&gt;0,DQ$6,"")</f>
        <v>#REF!</v>
      </c>
      <c r="Q343" s="99"/>
      <c r="R343" s="411"/>
      <c r="S343" s="412" t="e">
        <f>IF(OR(#REF!="",F343=""),"",ROUND(#REF!/10^3*F343,3))</f>
        <v>#REF!</v>
      </c>
      <c r="T343" s="412" t="e">
        <f>IF(#REF!&gt;0,#REF!*#REF!/1000,"")</f>
        <v>#REF!</v>
      </c>
      <c r="U343" s="412" t="e">
        <f>IF(#REF!&gt;0,#REF!*#REF!/1000,"")</f>
        <v>#REF!</v>
      </c>
      <c r="V343" s="413" t="e">
        <f>IF(OR(#REF!="●",#REF!="●"),"",IF(#REF!="","",#REF!))</f>
        <v>#REF!</v>
      </c>
      <c r="W343" s="413" t="e">
        <f>IF(OR(#REF!="●",#REF!="●"),"",IF(#REF!="","",#REF!))</f>
        <v>#REF!</v>
      </c>
      <c r="X343" s="412" t="e">
        <f>IF(ISNA(L343),"",L343*#REF!)</f>
        <v>#REF!</v>
      </c>
      <c r="Y343" s="412" t="e">
        <f>IF(ISNA(M343),"",M343*#REF!)</f>
        <v>#REF!</v>
      </c>
      <c r="Z343" s="414" t="e">
        <f>IF(#REF!&gt;0,DQ$6,"")</f>
        <v>#REF!</v>
      </c>
      <c r="AA343" s="95" t="e">
        <f>IF(#REF!="","",VLOOKUP(#REF!,#REF!,7,0))</f>
        <v>#REF!</v>
      </c>
      <c r="AB343" s="201" t="e">
        <f>IF(OR(#REF!="",AA343=""),"",ROUND(#REF!/10^3*AA343,3))</f>
        <v>#REF!</v>
      </c>
      <c r="AC343" s="201" t="e">
        <f>IF(#REF!&gt;0,#REF!*#REF!/1000,"")</f>
        <v>#REF!</v>
      </c>
      <c r="AD343" s="201" t="e">
        <f>IF(#REF!&gt;0,#REF!*#REF!/1000,"")</f>
        <v>#REF!</v>
      </c>
      <c r="AE343" s="74" t="e">
        <f t="shared" si="68"/>
        <v>#REF!</v>
      </c>
      <c r="AF343" s="74" t="e">
        <f t="shared" si="69"/>
        <v>#REF!</v>
      </c>
      <c r="AG343" s="201" t="e">
        <f>IF(ISNA(AE343),"",AE343*#REF!)</f>
        <v>#REF!</v>
      </c>
      <c r="AH343" s="201" t="e">
        <f>IF(ISNA(AF343),"",AF343*#REF!)</f>
        <v>#REF!</v>
      </c>
      <c r="AI343" s="78" t="e">
        <f>IF(#REF!&gt;0,DQ$23,"")</f>
        <v>#REF!</v>
      </c>
      <c r="AJ343" s="99"/>
      <c r="AK343" s="411"/>
      <c r="AL343" s="412" t="e">
        <f>IF(OR(#REF!="",F343=""),"",ROUND(#REF!/10^3*F343,3))</f>
        <v>#REF!</v>
      </c>
      <c r="AM343" s="412" t="e">
        <f>IF(#REF!&gt;0,#REF!*#REF!/1000,"")</f>
        <v>#REF!</v>
      </c>
      <c r="AN343" s="412" t="e">
        <f>IF(#REF!&gt;0,#REF!*#REF!/1000,"")</f>
        <v>#REF!</v>
      </c>
      <c r="AO343" s="413" t="e">
        <f>IF(OR(#REF!="●",#REF!="●",#REF!="●"),"",IF(#REF!="","",#REF!))</f>
        <v>#REF!</v>
      </c>
      <c r="AP343" s="413" t="e">
        <f>IF(OR(#REF!="●",#REF!="●",#REF!="●"),"",IF(#REF!="","",#REF!))</f>
        <v>#REF!</v>
      </c>
      <c r="AQ343" s="412" t="e">
        <f>IF(ISNA(L343),"",L343*#REF!)</f>
        <v>#REF!</v>
      </c>
      <c r="AR343" s="412" t="e">
        <f>IF(ISNA(M343),"",M343*#REF!)</f>
        <v>#REF!</v>
      </c>
      <c r="AS343" s="414" t="e">
        <f>IF(#REF!&gt;0,DQ$6,"")</f>
        <v>#REF!</v>
      </c>
      <c r="AT343" s="95" t="e">
        <f>IF(#REF!="","",VLOOKUP(#REF!,#REF!,7,0))</f>
        <v>#REF!</v>
      </c>
      <c r="AU343" s="201" t="e">
        <f>IF(OR(#REF!="",AT343=""),"",ROUND(#REF!/10^3*AT343,3))</f>
        <v>#REF!</v>
      </c>
      <c r="AV343" s="201" t="e">
        <f>IF(#REF!&gt;0,#REF!*#REF!/1000,"")</f>
        <v>#REF!</v>
      </c>
      <c r="AW343" s="201" t="e">
        <f>IF(#REF!&gt;0,#REF!*#REF!/1000,"")</f>
        <v>#REF!</v>
      </c>
      <c r="AX343" s="74" t="e">
        <f t="shared" si="70"/>
        <v>#REF!</v>
      </c>
      <c r="AY343" s="74" t="e">
        <f t="shared" si="71"/>
        <v>#REF!</v>
      </c>
      <c r="AZ343" s="201" t="e">
        <f>IF(ISNA(AX343),"",AX343*#REF!)</f>
        <v>#REF!</v>
      </c>
      <c r="BA343" s="201" t="e">
        <f>IF(ISNA(AY343),"",AY343*#REF!)</f>
        <v>#REF!</v>
      </c>
      <c r="BB343" s="78" t="e">
        <f>IF(#REF!&gt;0,DQ$40,"")</f>
        <v>#REF!</v>
      </c>
      <c r="BC343" s="99"/>
      <c r="BD343" s="650"/>
      <c r="BE343" s="652" t="e">
        <f>IF(OR(#REF!="",F343=""),"",ROUND(#REF!/10^3*F343,3))</f>
        <v>#REF!</v>
      </c>
      <c r="BF343" s="412" t="e">
        <f>IF(#REF!&gt;0,#REF!*#REF!/1000,"")</f>
        <v>#REF!</v>
      </c>
      <c r="BG343" s="412" t="e">
        <f>IF(#REF!&gt;0,#REF!*#REF!/1000,"")</f>
        <v>#REF!</v>
      </c>
      <c r="BH343" s="413" t="e">
        <f>IF(OR(#REF!="●",#REF!="●",#REF!="●",#REF!="●"),"",IF(#REF!="","",#REF!))</f>
        <v>#REF!</v>
      </c>
      <c r="BI343" s="413" t="e">
        <f>IF(OR(#REF!="●",#REF!="●",#REF!="●",#REF!="●"),"",IF(#REF!="","",#REF!))</f>
        <v>#REF!</v>
      </c>
      <c r="BJ343" s="412" t="e">
        <f>IF(ISNA(L343),"",L343*#REF!)</f>
        <v>#REF!</v>
      </c>
      <c r="BK343" s="412" t="e">
        <f>IF(ISNA(M343),"",M343*#REF!)</f>
        <v>#REF!</v>
      </c>
      <c r="BL343" s="415" t="e">
        <f>IF(#REF!&gt;0,DQ$6,"")</f>
        <v>#REF!</v>
      </c>
      <c r="BM343" s="361" t="e">
        <f>IF(#REF!="","",VLOOKUP(#REF!,#REF!,7,0))</f>
        <v>#REF!</v>
      </c>
      <c r="BN343" s="201" t="e">
        <f>IF(OR(#REF!="",BM343=""),"",ROUND(#REF!/10^3*BM343,3))</f>
        <v>#REF!</v>
      </c>
      <c r="BO343" s="201" t="e">
        <f>IF(#REF!&gt;0,#REF!*#REF!/1000,"")</f>
        <v>#REF!</v>
      </c>
      <c r="BP343" s="201" t="e">
        <f>IF(#REF!&gt;0,#REF!*#REF!/1000,"")</f>
        <v>#REF!</v>
      </c>
      <c r="BQ343" s="74" t="e">
        <f t="shared" si="72"/>
        <v>#REF!</v>
      </c>
      <c r="BR343" s="74" t="e">
        <f t="shared" si="73"/>
        <v>#REF!</v>
      </c>
      <c r="BS343" s="201" t="e">
        <f>IF(ISNA(BQ343),"",BQ343*#REF!)</f>
        <v>#REF!</v>
      </c>
      <c r="BT343" s="201" t="e">
        <f>IF(ISNA(BR343),"",BR343*#REF!)</f>
        <v>#REF!</v>
      </c>
      <c r="BU343" s="78" t="e">
        <f>IF(#REF!&gt;0,DQ$57,"")</f>
        <v>#REF!</v>
      </c>
      <c r="BV343" s="99"/>
      <c r="BW343" s="411"/>
      <c r="BX343" s="412" t="e">
        <f>IF(OR(#REF!="",F343=""),"",ROUND(#REF!/10^3*F343,3))</f>
        <v>#REF!</v>
      </c>
      <c r="BY343" s="412" t="e">
        <f>IF(#REF!&gt;0,#REF!*#REF!/1000,"")</f>
        <v>#REF!</v>
      </c>
      <c r="BZ343" s="412" t="e">
        <f>IF(#REF!&gt;0,#REF!*#REF!/1000,"")</f>
        <v>#REF!</v>
      </c>
      <c r="CA343" s="413" t="e">
        <f>IF(OR(#REF!="●",#REF!="●",#REF!="●",#REF!="●",#REF!="●"),"",IF(#REF!="","",#REF!))</f>
        <v>#REF!</v>
      </c>
      <c r="CB343" s="413" t="e">
        <f>IF(OR(#REF!="●",#REF!="●",#REF!="●",#REF!="●",#REF!="●"),"",IF(#REF!="","",#REF!))</f>
        <v>#REF!</v>
      </c>
      <c r="CC343" s="412" t="e">
        <f>IF(ISNA(L343),"",L343*#REF!)</f>
        <v>#REF!</v>
      </c>
      <c r="CD343" s="412" t="e">
        <f>IF(ISNA(M343),"",M343*#REF!)</f>
        <v>#REF!</v>
      </c>
      <c r="CE343" s="415" t="e">
        <f>IF(#REF!&gt;0,DQ$6,"")</f>
        <v>#REF!</v>
      </c>
      <c r="CF343" s="361" t="e">
        <f>IF(#REF!="","",VLOOKUP(#REF!,#REF!,7,0))</f>
        <v>#REF!</v>
      </c>
      <c r="CG343" s="201" t="e">
        <f>IF(OR(#REF!="",CF343=""),"",ROUND(#REF!/10^3*CF343,3))</f>
        <v>#REF!</v>
      </c>
      <c r="CH343" s="201" t="e">
        <f>IF(#REF!&gt;0,#REF!*#REF!/1000,"")</f>
        <v>#REF!</v>
      </c>
      <c r="CI343" s="201" t="e">
        <f>IF(#REF!&gt;0,#REF!*#REF!/1000,"")</f>
        <v>#REF!</v>
      </c>
      <c r="CJ343" s="74" t="e">
        <f t="shared" si="74"/>
        <v>#REF!</v>
      </c>
      <c r="CK343" s="74" t="e">
        <f t="shared" si="75"/>
        <v>#REF!</v>
      </c>
      <c r="CL343" s="201" t="e">
        <f>IF(ISNA(CJ343),"",CJ343*#REF!)</f>
        <v>#REF!</v>
      </c>
      <c r="CM343" s="201" t="e">
        <f>IF(ISNA(CK343),"",CK343*#REF!)</f>
        <v>#REF!</v>
      </c>
      <c r="CN343" s="101" t="e">
        <f>IF(#REF!&gt;0,DQ$57,"")</f>
        <v>#REF!</v>
      </c>
      <c r="CO343" s="84"/>
      <c r="CP343" s="2"/>
      <c r="CQ343" s="2"/>
      <c r="CR343" s="2"/>
      <c r="CS343" s="2"/>
      <c r="CT343" s="2"/>
      <c r="CU343" s="2"/>
      <c r="CV343" s="2"/>
      <c r="CX343" s="2"/>
      <c r="CY343" s="2"/>
      <c r="CZ343" s="2"/>
      <c r="DA343" s="2"/>
      <c r="DB343" s="2"/>
      <c r="DC343" s="2"/>
      <c r="DD343" s="2"/>
      <c r="DE343" s="2"/>
      <c r="DF343" s="2"/>
      <c r="DG343" s="2"/>
      <c r="DJ343" s="4"/>
      <c r="DK343" s="6"/>
    </row>
    <row r="344" spans="2:115" ht="18" customHeight="1">
      <c r="B344" s="151" t="e">
        <f>IF(#REF!="","",VLOOKUP(#REF!,$CX$11:$DG$26,9,0))</f>
        <v>#REF!</v>
      </c>
      <c r="C344" s="64" t="e">
        <f>IF(#REF!="",0,VLOOKUP(#REF!,$CP$11:$CQ$16,2,0))</f>
        <v>#REF!</v>
      </c>
      <c r="D344" s="65" t="e">
        <f>IF(#REF!="",0,VLOOKUP(#REF!,$CX$11:$CY$26,2,0))</f>
        <v>#REF!</v>
      </c>
      <c r="E344" s="152" t="e">
        <f t="shared" si="65"/>
        <v>#REF!</v>
      </c>
      <c r="F344" s="155" t="e">
        <f>IF(#REF!="","",VLOOKUP(#REF!,#REF!,7,0))</f>
        <v>#REF!</v>
      </c>
      <c r="G344" s="201" t="e">
        <f>IF(OR(#REF!="",F344=""),"",ROUND(#REF!/10^3*F344,3))</f>
        <v>#REF!</v>
      </c>
      <c r="H344" s="201" t="e">
        <f>IF(#REF!&gt;0,#REF!*#REF!/1000,"")</f>
        <v>#REF!</v>
      </c>
      <c r="I344" s="201" t="e">
        <f>IF(#REF!&gt;0,#REF!*#REF!/1000,"")</f>
        <v>#REF!</v>
      </c>
      <c r="J344" s="51" t="e">
        <f>IF(#REF!="●","",IF(#REF!="","",#REF!))</f>
        <v>#REF!</v>
      </c>
      <c r="K344" s="51" t="e">
        <f>IF(#REF!="●","",IF(#REF!="","",#REF!))</f>
        <v>#REF!</v>
      </c>
      <c r="L344" s="74" t="e">
        <f t="shared" si="66"/>
        <v>#REF!</v>
      </c>
      <c r="M344" s="74" t="e">
        <f t="shared" si="67"/>
        <v>#REF!</v>
      </c>
      <c r="N344" s="201" t="e">
        <f>IF(ISNA(L344),"",L344*#REF!)</f>
        <v>#REF!</v>
      </c>
      <c r="O344" s="201" t="e">
        <f>IF(ISNA(M344),"",M344*#REF!)</f>
        <v>#REF!</v>
      </c>
      <c r="P344" s="78" t="e">
        <f>IF(#REF!&gt;0,DQ$6,"")</f>
        <v>#REF!</v>
      </c>
      <c r="Q344" s="99"/>
      <c r="R344" s="411"/>
      <c r="S344" s="412" t="e">
        <f>IF(OR(#REF!="",F344=""),"",ROUND(#REF!/10^3*F344,3))</f>
        <v>#REF!</v>
      </c>
      <c r="T344" s="412" t="e">
        <f>IF(#REF!&gt;0,#REF!*#REF!/1000,"")</f>
        <v>#REF!</v>
      </c>
      <c r="U344" s="412" t="e">
        <f>IF(#REF!&gt;0,#REF!*#REF!/1000,"")</f>
        <v>#REF!</v>
      </c>
      <c r="V344" s="413" t="e">
        <f>IF(OR(#REF!="●",#REF!="●"),"",IF(#REF!="","",#REF!))</f>
        <v>#REF!</v>
      </c>
      <c r="W344" s="413" t="e">
        <f>IF(OR(#REF!="●",#REF!="●"),"",IF(#REF!="","",#REF!))</f>
        <v>#REF!</v>
      </c>
      <c r="X344" s="412" t="e">
        <f>IF(ISNA(L344),"",L344*#REF!)</f>
        <v>#REF!</v>
      </c>
      <c r="Y344" s="412" t="e">
        <f>IF(ISNA(M344),"",M344*#REF!)</f>
        <v>#REF!</v>
      </c>
      <c r="Z344" s="414" t="e">
        <f>IF(#REF!&gt;0,DQ$6,"")</f>
        <v>#REF!</v>
      </c>
      <c r="AA344" s="95" t="e">
        <f>IF(#REF!="","",VLOOKUP(#REF!,#REF!,7,0))</f>
        <v>#REF!</v>
      </c>
      <c r="AB344" s="201" t="e">
        <f>IF(OR(#REF!="",AA344=""),"",ROUND(#REF!/10^3*AA344,3))</f>
        <v>#REF!</v>
      </c>
      <c r="AC344" s="201" t="e">
        <f>IF(#REF!&gt;0,#REF!*#REF!/1000,"")</f>
        <v>#REF!</v>
      </c>
      <c r="AD344" s="201" t="e">
        <f>IF(#REF!&gt;0,#REF!*#REF!/1000,"")</f>
        <v>#REF!</v>
      </c>
      <c r="AE344" s="74" t="e">
        <f t="shared" si="68"/>
        <v>#REF!</v>
      </c>
      <c r="AF344" s="74" t="e">
        <f t="shared" si="69"/>
        <v>#REF!</v>
      </c>
      <c r="AG344" s="201" t="e">
        <f>IF(ISNA(AE344),"",AE344*#REF!)</f>
        <v>#REF!</v>
      </c>
      <c r="AH344" s="201" t="e">
        <f>IF(ISNA(AF344),"",AF344*#REF!)</f>
        <v>#REF!</v>
      </c>
      <c r="AI344" s="78" t="e">
        <f>IF(#REF!&gt;0,DQ$23,"")</f>
        <v>#REF!</v>
      </c>
      <c r="AJ344" s="99"/>
      <c r="AK344" s="411"/>
      <c r="AL344" s="412" t="e">
        <f>IF(OR(#REF!="",F344=""),"",ROUND(#REF!/10^3*F344,3))</f>
        <v>#REF!</v>
      </c>
      <c r="AM344" s="412" t="e">
        <f>IF(#REF!&gt;0,#REF!*#REF!/1000,"")</f>
        <v>#REF!</v>
      </c>
      <c r="AN344" s="412" t="e">
        <f>IF(#REF!&gt;0,#REF!*#REF!/1000,"")</f>
        <v>#REF!</v>
      </c>
      <c r="AO344" s="413" t="e">
        <f>IF(OR(#REF!="●",#REF!="●",#REF!="●"),"",IF(#REF!="","",#REF!))</f>
        <v>#REF!</v>
      </c>
      <c r="AP344" s="413" t="e">
        <f>IF(OR(#REF!="●",#REF!="●",#REF!="●"),"",IF(#REF!="","",#REF!))</f>
        <v>#REF!</v>
      </c>
      <c r="AQ344" s="412" t="e">
        <f>IF(ISNA(L344),"",L344*#REF!)</f>
        <v>#REF!</v>
      </c>
      <c r="AR344" s="412" t="e">
        <f>IF(ISNA(M344),"",M344*#REF!)</f>
        <v>#REF!</v>
      </c>
      <c r="AS344" s="414" t="e">
        <f>IF(#REF!&gt;0,DQ$6,"")</f>
        <v>#REF!</v>
      </c>
      <c r="AT344" s="95" t="e">
        <f>IF(#REF!="","",VLOOKUP(#REF!,#REF!,7,0))</f>
        <v>#REF!</v>
      </c>
      <c r="AU344" s="201" t="e">
        <f>IF(OR(#REF!="",AT344=""),"",ROUND(#REF!/10^3*AT344,3))</f>
        <v>#REF!</v>
      </c>
      <c r="AV344" s="201" t="e">
        <f>IF(#REF!&gt;0,#REF!*#REF!/1000,"")</f>
        <v>#REF!</v>
      </c>
      <c r="AW344" s="201" t="e">
        <f>IF(#REF!&gt;0,#REF!*#REF!/1000,"")</f>
        <v>#REF!</v>
      </c>
      <c r="AX344" s="74" t="e">
        <f t="shared" si="70"/>
        <v>#REF!</v>
      </c>
      <c r="AY344" s="74" t="e">
        <f t="shared" si="71"/>
        <v>#REF!</v>
      </c>
      <c r="AZ344" s="201" t="e">
        <f>IF(ISNA(AX344),"",AX344*#REF!)</f>
        <v>#REF!</v>
      </c>
      <c r="BA344" s="201" t="e">
        <f>IF(ISNA(AY344),"",AY344*#REF!)</f>
        <v>#REF!</v>
      </c>
      <c r="BB344" s="78" t="e">
        <f>IF(#REF!&gt;0,DQ$40,"")</f>
        <v>#REF!</v>
      </c>
      <c r="BC344" s="99"/>
      <c r="BD344" s="650"/>
      <c r="BE344" s="652" t="e">
        <f>IF(OR(#REF!="",F344=""),"",ROUND(#REF!/10^3*F344,3))</f>
        <v>#REF!</v>
      </c>
      <c r="BF344" s="412" t="e">
        <f>IF(#REF!&gt;0,#REF!*#REF!/1000,"")</f>
        <v>#REF!</v>
      </c>
      <c r="BG344" s="412" t="e">
        <f>IF(#REF!&gt;0,#REF!*#REF!/1000,"")</f>
        <v>#REF!</v>
      </c>
      <c r="BH344" s="413" t="e">
        <f>IF(OR(#REF!="●",#REF!="●",#REF!="●",#REF!="●"),"",IF(#REF!="","",#REF!))</f>
        <v>#REF!</v>
      </c>
      <c r="BI344" s="413" t="e">
        <f>IF(OR(#REF!="●",#REF!="●",#REF!="●",#REF!="●"),"",IF(#REF!="","",#REF!))</f>
        <v>#REF!</v>
      </c>
      <c r="BJ344" s="412" t="e">
        <f>IF(ISNA(L344),"",L344*#REF!)</f>
        <v>#REF!</v>
      </c>
      <c r="BK344" s="412" t="e">
        <f>IF(ISNA(M344),"",M344*#REF!)</f>
        <v>#REF!</v>
      </c>
      <c r="BL344" s="415" t="e">
        <f>IF(#REF!&gt;0,DQ$6,"")</f>
        <v>#REF!</v>
      </c>
      <c r="BM344" s="361" t="e">
        <f>IF(#REF!="","",VLOOKUP(#REF!,#REF!,7,0))</f>
        <v>#REF!</v>
      </c>
      <c r="BN344" s="201" t="e">
        <f>IF(OR(#REF!="",BM344=""),"",ROUND(#REF!/10^3*BM344,3))</f>
        <v>#REF!</v>
      </c>
      <c r="BO344" s="201" t="e">
        <f>IF(#REF!&gt;0,#REF!*#REF!/1000,"")</f>
        <v>#REF!</v>
      </c>
      <c r="BP344" s="201" t="e">
        <f>IF(#REF!&gt;0,#REF!*#REF!/1000,"")</f>
        <v>#REF!</v>
      </c>
      <c r="BQ344" s="74" t="e">
        <f t="shared" si="72"/>
        <v>#REF!</v>
      </c>
      <c r="BR344" s="74" t="e">
        <f t="shared" si="73"/>
        <v>#REF!</v>
      </c>
      <c r="BS344" s="201" t="e">
        <f>IF(ISNA(BQ344),"",BQ344*#REF!)</f>
        <v>#REF!</v>
      </c>
      <c r="BT344" s="201" t="e">
        <f>IF(ISNA(BR344),"",BR344*#REF!)</f>
        <v>#REF!</v>
      </c>
      <c r="BU344" s="78" t="e">
        <f>IF(#REF!&gt;0,DQ$57,"")</f>
        <v>#REF!</v>
      </c>
      <c r="BV344" s="99"/>
      <c r="BW344" s="411"/>
      <c r="BX344" s="412" t="e">
        <f>IF(OR(#REF!="",F344=""),"",ROUND(#REF!/10^3*F344,3))</f>
        <v>#REF!</v>
      </c>
      <c r="BY344" s="412" t="e">
        <f>IF(#REF!&gt;0,#REF!*#REF!/1000,"")</f>
        <v>#REF!</v>
      </c>
      <c r="BZ344" s="412" t="e">
        <f>IF(#REF!&gt;0,#REF!*#REF!/1000,"")</f>
        <v>#REF!</v>
      </c>
      <c r="CA344" s="413" t="e">
        <f>IF(OR(#REF!="●",#REF!="●",#REF!="●",#REF!="●",#REF!="●"),"",IF(#REF!="","",#REF!))</f>
        <v>#REF!</v>
      </c>
      <c r="CB344" s="413" t="e">
        <f>IF(OR(#REF!="●",#REF!="●",#REF!="●",#REF!="●",#REF!="●"),"",IF(#REF!="","",#REF!))</f>
        <v>#REF!</v>
      </c>
      <c r="CC344" s="412" t="e">
        <f>IF(ISNA(L344),"",L344*#REF!)</f>
        <v>#REF!</v>
      </c>
      <c r="CD344" s="412" t="e">
        <f>IF(ISNA(M344),"",M344*#REF!)</f>
        <v>#REF!</v>
      </c>
      <c r="CE344" s="415" t="e">
        <f>IF(#REF!&gt;0,DQ$6,"")</f>
        <v>#REF!</v>
      </c>
      <c r="CF344" s="361" t="e">
        <f>IF(#REF!="","",VLOOKUP(#REF!,#REF!,7,0))</f>
        <v>#REF!</v>
      </c>
      <c r="CG344" s="201" t="e">
        <f>IF(OR(#REF!="",CF344=""),"",ROUND(#REF!/10^3*CF344,3))</f>
        <v>#REF!</v>
      </c>
      <c r="CH344" s="201" t="e">
        <f>IF(#REF!&gt;0,#REF!*#REF!/1000,"")</f>
        <v>#REF!</v>
      </c>
      <c r="CI344" s="201" t="e">
        <f>IF(#REF!&gt;0,#REF!*#REF!/1000,"")</f>
        <v>#REF!</v>
      </c>
      <c r="CJ344" s="74" t="e">
        <f t="shared" si="74"/>
        <v>#REF!</v>
      </c>
      <c r="CK344" s="74" t="e">
        <f t="shared" si="75"/>
        <v>#REF!</v>
      </c>
      <c r="CL344" s="201" t="e">
        <f>IF(ISNA(CJ344),"",CJ344*#REF!)</f>
        <v>#REF!</v>
      </c>
      <c r="CM344" s="201" t="e">
        <f>IF(ISNA(CK344),"",CK344*#REF!)</f>
        <v>#REF!</v>
      </c>
      <c r="CN344" s="101" t="e">
        <f>IF(#REF!&gt;0,DQ$57,"")</f>
        <v>#REF!</v>
      </c>
      <c r="CO344" s="84"/>
      <c r="CP344" s="2"/>
      <c r="CQ344" s="2"/>
      <c r="CR344" s="2"/>
      <c r="CS344" s="2"/>
      <c r="CT344" s="2"/>
      <c r="CU344" s="2"/>
      <c r="CV344" s="2"/>
      <c r="CX344" s="2"/>
      <c r="CY344" s="2"/>
      <c r="CZ344" s="2"/>
      <c r="DA344" s="2"/>
      <c r="DB344" s="2"/>
      <c r="DC344" s="2"/>
      <c r="DD344" s="2"/>
      <c r="DE344" s="2"/>
      <c r="DF344" s="2"/>
      <c r="DG344" s="2"/>
      <c r="DJ344" s="4"/>
      <c r="DK344" s="6"/>
    </row>
    <row r="345" spans="2:115" ht="18" customHeight="1">
      <c r="B345" s="151" t="e">
        <f>IF(#REF!="","",VLOOKUP(#REF!,$CX$11:$DG$26,9,0))</f>
        <v>#REF!</v>
      </c>
      <c r="C345" s="64" t="e">
        <f>IF(#REF!="",0,VLOOKUP(#REF!,$CP$11:$CQ$16,2,0))</f>
        <v>#REF!</v>
      </c>
      <c r="D345" s="65" t="e">
        <f>IF(#REF!="",0,VLOOKUP(#REF!,$CX$11:$CY$26,2,0))</f>
        <v>#REF!</v>
      </c>
      <c r="E345" s="152" t="e">
        <f t="shared" si="65"/>
        <v>#REF!</v>
      </c>
      <c r="F345" s="155" t="e">
        <f>IF(#REF!="","",VLOOKUP(#REF!,#REF!,7,0))</f>
        <v>#REF!</v>
      </c>
      <c r="G345" s="201" t="e">
        <f>IF(OR(#REF!="",F345=""),"",ROUND(#REF!/10^3*F345,3))</f>
        <v>#REF!</v>
      </c>
      <c r="H345" s="201" t="e">
        <f>IF(#REF!&gt;0,#REF!*#REF!/1000,"")</f>
        <v>#REF!</v>
      </c>
      <c r="I345" s="201" t="e">
        <f>IF(#REF!&gt;0,#REF!*#REF!/1000,"")</f>
        <v>#REF!</v>
      </c>
      <c r="J345" s="51" t="e">
        <f>IF(#REF!="●","",IF(#REF!="","",#REF!))</f>
        <v>#REF!</v>
      </c>
      <c r="K345" s="51" t="e">
        <f>IF(#REF!="●","",IF(#REF!="","",#REF!))</f>
        <v>#REF!</v>
      </c>
      <c r="L345" s="74" t="e">
        <f t="shared" si="66"/>
        <v>#REF!</v>
      </c>
      <c r="M345" s="74" t="e">
        <f t="shared" si="67"/>
        <v>#REF!</v>
      </c>
      <c r="N345" s="201" t="e">
        <f>IF(ISNA(L345),"",L345*#REF!)</f>
        <v>#REF!</v>
      </c>
      <c r="O345" s="201" t="e">
        <f>IF(ISNA(M345),"",M345*#REF!)</f>
        <v>#REF!</v>
      </c>
      <c r="P345" s="78" t="e">
        <f>IF(#REF!&gt;0,DQ$6,"")</f>
        <v>#REF!</v>
      </c>
      <c r="Q345" s="99"/>
      <c r="R345" s="411"/>
      <c r="S345" s="412" t="e">
        <f>IF(OR(#REF!="",F345=""),"",ROUND(#REF!/10^3*F345,3))</f>
        <v>#REF!</v>
      </c>
      <c r="T345" s="412" t="e">
        <f>IF(#REF!&gt;0,#REF!*#REF!/1000,"")</f>
        <v>#REF!</v>
      </c>
      <c r="U345" s="412" t="e">
        <f>IF(#REF!&gt;0,#REF!*#REF!/1000,"")</f>
        <v>#REF!</v>
      </c>
      <c r="V345" s="413" t="e">
        <f>IF(OR(#REF!="●",#REF!="●"),"",IF(#REF!="","",#REF!))</f>
        <v>#REF!</v>
      </c>
      <c r="W345" s="413" t="e">
        <f>IF(OR(#REF!="●",#REF!="●"),"",IF(#REF!="","",#REF!))</f>
        <v>#REF!</v>
      </c>
      <c r="X345" s="412" t="e">
        <f>IF(ISNA(L345),"",L345*#REF!)</f>
        <v>#REF!</v>
      </c>
      <c r="Y345" s="412" t="e">
        <f>IF(ISNA(M345),"",M345*#REF!)</f>
        <v>#REF!</v>
      </c>
      <c r="Z345" s="414" t="e">
        <f>IF(#REF!&gt;0,DQ$6,"")</f>
        <v>#REF!</v>
      </c>
      <c r="AA345" s="95" t="e">
        <f>IF(#REF!="","",VLOOKUP(#REF!,#REF!,7,0))</f>
        <v>#REF!</v>
      </c>
      <c r="AB345" s="201" t="e">
        <f>IF(OR(#REF!="",AA345=""),"",ROUND(#REF!/10^3*AA345,3))</f>
        <v>#REF!</v>
      </c>
      <c r="AC345" s="201" t="e">
        <f>IF(#REF!&gt;0,#REF!*#REF!/1000,"")</f>
        <v>#REF!</v>
      </c>
      <c r="AD345" s="201" t="e">
        <f>IF(#REF!&gt;0,#REF!*#REF!/1000,"")</f>
        <v>#REF!</v>
      </c>
      <c r="AE345" s="74" t="e">
        <f t="shared" si="68"/>
        <v>#REF!</v>
      </c>
      <c r="AF345" s="74" t="e">
        <f t="shared" si="69"/>
        <v>#REF!</v>
      </c>
      <c r="AG345" s="201" t="e">
        <f>IF(ISNA(AE345),"",AE345*#REF!)</f>
        <v>#REF!</v>
      </c>
      <c r="AH345" s="201" t="e">
        <f>IF(ISNA(AF345),"",AF345*#REF!)</f>
        <v>#REF!</v>
      </c>
      <c r="AI345" s="78" t="e">
        <f>IF(#REF!&gt;0,DQ$23,"")</f>
        <v>#REF!</v>
      </c>
      <c r="AJ345" s="99"/>
      <c r="AK345" s="411"/>
      <c r="AL345" s="412" t="e">
        <f>IF(OR(#REF!="",F345=""),"",ROUND(#REF!/10^3*F345,3))</f>
        <v>#REF!</v>
      </c>
      <c r="AM345" s="412" t="e">
        <f>IF(#REF!&gt;0,#REF!*#REF!/1000,"")</f>
        <v>#REF!</v>
      </c>
      <c r="AN345" s="412" t="e">
        <f>IF(#REF!&gt;0,#REF!*#REF!/1000,"")</f>
        <v>#REF!</v>
      </c>
      <c r="AO345" s="413" t="e">
        <f>IF(OR(#REF!="●",#REF!="●",#REF!="●"),"",IF(#REF!="","",#REF!))</f>
        <v>#REF!</v>
      </c>
      <c r="AP345" s="413" t="e">
        <f>IF(OR(#REF!="●",#REF!="●",#REF!="●"),"",IF(#REF!="","",#REF!))</f>
        <v>#REF!</v>
      </c>
      <c r="AQ345" s="412" t="e">
        <f>IF(ISNA(L345),"",L345*#REF!)</f>
        <v>#REF!</v>
      </c>
      <c r="AR345" s="412" t="e">
        <f>IF(ISNA(M345),"",M345*#REF!)</f>
        <v>#REF!</v>
      </c>
      <c r="AS345" s="414" t="e">
        <f>IF(#REF!&gt;0,DQ$6,"")</f>
        <v>#REF!</v>
      </c>
      <c r="AT345" s="95" t="e">
        <f>IF(#REF!="","",VLOOKUP(#REF!,#REF!,7,0))</f>
        <v>#REF!</v>
      </c>
      <c r="AU345" s="201" t="e">
        <f>IF(OR(#REF!="",AT345=""),"",ROUND(#REF!/10^3*AT345,3))</f>
        <v>#REF!</v>
      </c>
      <c r="AV345" s="201" t="e">
        <f>IF(#REF!&gt;0,#REF!*#REF!/1000,"")</f>
        <v>#REF!</v>
      </c>
      <c r="AW345" s="201" t="e">
        <f>IF(#REF!&gt;0,#REF!*#REF!/1000,"")</f>
        <v>#REF!</v>
      </c>
      <c r="AX345" s="74" t="e">
        <f t="shared" si="70"/>
        <v>#REF!</v>
      </c>
      <c r="AY345" s="74" t="e">
        <f t="shared" si="71"/>
        <v>#REF!</v>
      </c>
      <c r="AZ345" s="201" t="e">
        <f>IF(ISNA(AX345),"",AX345*#REF!)</f>
        <v>#REF!</v>
      </c>
      <c r="BA345" s="201" t="e">
        <f>IF(ISNA(AY345),"",AY345*#REF!)</f>
        <v>#REF!</v>
      </c>
      <c r="BB345" s="78" t="e">
        <f>IF(#REF!&gt;0,DQ$40,"")</f>
        <v>#REF!</v>
      </c>
      <c r="BC345" s="99"/>
      <c r="BD345" s="650"/>
      <c r="BE345" s="652" t="e">
        <f>IF(OR(#REF!="",F345=""),"",ROUND(#REF!/10^3*F345,3))</f>
        <v>#REF!</v>
      </c>
      <c r="BF345" s="412" t="e">
        <f>IF(#REF!&gt;0,#REF!*#REF!/1000,"")</f>
        <v>#REF!</v>
      </c>
      <c r="BG345" s="412" t="e">
        <f>IF(#REF!&gt;0,#REF!*#REF!/1000,"")</f>
        <v>#REF!</v>
      </c>
      <c r="BH345" s="413" t="e">
        <f>IF(OR(#REF!="●",#REF!="●",#REF!="●",#REF!="●"),"",IF(#REF!="","",#REF!))</f>
        <v>#REF!</v>
      </c>
      <c r="BI345" s="413" t="e">
        <f>IF(OR(#REF!="●",#REF!="●",#REF!="●",#REF!="●"),"",IF(#REF!="","",#REF!))</f>
        <v>#REF!</v>
      </c>
      <c r="BJ345" s="412" t="e">
        <f>IF(ISNA(L345),"",L345*#REF!)</f>
        <v>#REF!</v>
      </c>
      <c r="BK345" s="412" t="e">
        <f>IF(ISNA(M345),"",M345*#REF!)</f>
        <v>#REF!</v>
      </c>
      <c r="BL345" s="415" t="e">
        <f>IF(#REF!&gt;0,DQ$6,"")</f>
        <v>#REF!</v>
      </c>
      <c r="BM345" s="361" t="e">
        <f>IF(#REF!="","",VLOOKUP(#REF!,#REF!,7,0))</f>
        <v>#REF!</v>
      </c>
      <c r="BN345" s="201" t="e">
        <f>IF(OR(#REF!="",BM345=""),"",ROUND(#REF!/10^3*BM345,3))</f>
        <v>#REF!</v>
      </c>
      <c r="BO345" s="201" t="e">
        <f>IF(#REF!&gt;0,#REF!*#REF!/1000,"")</f>
        <v>#REF!</v>
      </c>
      <c r="BP345" s="201" t="e">
        <f>IF(#REF!&gt;0,#REF!*#REF!/1000,"")</f>
        <v>#REF!</v>
      </c>
      <c r="BQ345" s="74" t="e">
        <f t="shared" si="72"/>
        <v>#REF!</v>
      </c>
      <c r="BR345" s="74" t="e">
        <f t="shared" si="73"/>
        <v>#REF!</v>
      </c>
      <c r="BS345" s="201" t="e">
        <f>IF(ISNA(BQ345),"",BQ345*#REF!)</f>
        <v>#REF!</v>
      </c>
      <c r="BT345" s="201" t="e">
        <f>IF(ISNA(BR345),"",BR345*#REF!)</f>
        <v>#REF!</v>
      </c>
      <c r="BU345" s="78" t="e">
        <f>IF(#REF!&gt;0,DQ$57,"")</f>
        <v>#REF!</v>
      </c>
      <c r="BV345" s="99"/>
      <c r="BW345" s="411"/>
      <c r="BX345" s="412" t="e">
        <f>IF(OR(#REF!="",F345=""),"",ROUND(#REF!/10^3*F345,3))</f>
        <v>#REF!</v>
      </c>
      <c r="BY345" s="412" t="e">
        <f>IF(#REF!&gt;0,#REF!*#REF!/1000,"")</f>
        <v>#REF!</v>
      </c>
      <c r="BZ345" s="412" t="e">
        <f>IF(#REF!&gt;0,#REF!*#REF!/1000,"")</f>
        <v>#REF!</v>
      </c>
      <c r="CA345" s="413" t="e">
        <f>IF(OR(#REF!="●",#REF!="●",#REF!="●",#REF!="●",#REF!="●"),"",IF(#REF!="","",#REF!))</f>
        <v>#REF!</v>
      </c>
      <c r="CB345" s="413" t="e">
        <f>IF(OR(#REF!="●",#REF!="●",#REF!="●",#REF!="●",#REF!="●"),"",IF(#REF!="","",#REF!))</f>
        <v>#REF!</v>
      </c>
      <c r="CC345" s="412" t="e">
        <f>IF(ISNA(L345),"",L345*#REF!)</f>
        <v>#REF!</v>
      </c>
      <c r="CD345" s="412" t="e">
        <f>IF(ISNA(M345),"",M345*#REF!)</f>
        <v>#REF!</v>
      </c>
      <c r="CE345" s="415" t="e">
        <f>IF(#REF!&gt;0,DQ$6,"")</f>
        <v>#REF!</v>
      </c>
      <c r="CF345" s="361" t="e">
        <f>IF(#REF!="","",VLOOKUP(#REF!,#REF!,7,0))</f>
        <v>#REF!</v>
      </c>
      <c r="CG345" s="201" t="e">
        <f>IF(OR(#REF!="",CF345=""),"",ROUND(#REF!/10^3*CF345,3))</f>
        <v>#REF!</v>
      </c>
      <c r="CH345" s="201" t="e">
        <f>IF(#REF!&gt;0,#REF!*#REF!/1000,"")</f>
        <v>#REF!</v>
      </c>
      <c r="CI345" s="201" t="e">
        <f>IF(#REF!&gt;0,#REF!*#REF!/1000,"")</f>
        <v>#REF!</v>
      </c>
      <c r="CJ345" s="74" t="e">
        <f t="shared" si="74"/>
        <v>#REF!</v>
      </c>
      <c r="CK345" s="74" t="e">
        <f t="shared" si="75"/>
        <v>#REF!</v>
      </c>
      <c r="CL345" s="201" t="e">
        <f>IF(ISNA(CJ345),"",CJ345*#REF!)</f>
        <v>#REF!</v>
      </c>
      <c r="CM345" s="201" t="e">
        <f>IF(ISNA(CK345),"",CK345*#REF!)</f>
        <v>#REF!</v>
      </c>
      <c r="CN345" s="101" t="e">
        <f>IF(#REF!&gt;0,DQ$57,"")</f>
        <v>#REF!</v>
      </c>
      <c r="CO345" s="84"/>
      <c r="CP345" s="2"/>
      <c r="CQ345" s="2"/>
      <c r="CR345" s="2"/>
      <c r="CS345" s="2"/>
      <c r="CT345" s="2"/>
      <c r="CU345" s="2"/>
      <c r="CV345" s="2"/>
      <c r="CX345" s="2"/>
      <c r="CY345" s="2"/>
      <c r="CZ345" s="2"/>
      <c r="DA345" s="2"/>
      <c r="DB345" s="2"/>
      <c r="DC345" s="2"/>
      <c r="DD345" s="2"/>
      <c r="DE345" s="2"/>
      <c r="DF345" s="2"/>
      <c r="DG345" s="2"/>
      <c r="DJ345" s="4"/>
    </row>
    <row r="346" spans="2:115" ht="18" customHeight="1">
      <c r="B346" s="151" t="e">
        <f>IF(#REF!="","",VLOOKUP(#REF!,$CX$11:$DG$26,9,0))</f>
        <v>#REF!</v>
      </c>
      <c r="C346" s="64" t="e">
        <f>IF(#REF!="",0,VLOOKUP(#REF!,$CP$11:$CQ$16,2,0))</f>
        <v>#REF!</v>
      </c>
      <c r="D346" s="65" t="e">
        <f>IF(#REF!="",0,VLOOKUP(#REF!,$CX$11:$CY$26,2,0))</f>
        <v>#REF!</v>
      </c>
      <c r="E346" s="152" t="e">
        <f t="shared" si="65"/>
        <v>#REF!</v>
      </c>
      <c r="F346" s="155" t="e">
        <f>IF(#REF!="","",VLOOKUP(#REF!,#REF!,7,0))</f>
        <v>#REF!</v>
      </c>
      <c r="G346" s="201" t="e">
        <f>IF(OR(#REF!="",F346=""),"",ROUND(#REF!/10^3*F346,3))</f>
        <v>#REF!</v>
      </c>
      <c r="H346" s="201" t="e">
        <f>IF(#REF!&gt;0,#REF!*#REF!/1000,"")</f>
        <v>#REF!</v>
      </c>
      <c r="I346" s="201" t="e">
        <f>IF(#REF!&gt;0,#REF!*#REF!/1000,"")</f>
        <v>#REF!</v>
      </c>
      <c r="J346" s="51" t="e">
        <f>IF(#REF!="●","",IF(#REF!="","",#REF!))</f>
        <v>#REF!</v>
      </c>
      <c r="K346" s="51" t="e">
        <f>IF(#REF!="●","",IF(#REF!="","",#REF!))</f>
        <v>#REF!</v>
      </c>
      <c r="L346" s="74" t="e">
        <f t="shared" si="66"/>
        <v>#REF!</v>
      </c>
      <c r="M346" s="74" t="e">
        <f t="shared" si="67"/>
        <v>#REF!</v>
      </c>
      <c r="N346" s="201" t="e">
        <f>IF(ISNA(L346),"",L346*#REF!)</f>
        <v>#REF!</v>
      </c>
      <c r="O346" s="201" t="e">
        <f>IF(ISNA(M346),"",M346*#REF!)</f>
        <v>#REF!</v>
      </c>
      <c r="P346" s="78" t="e">
        <f>IF(#REF!&gt;0,DQ$6,"")</f>
        <v>#REF!</v>
      </c>
      <c r="Q346" s="99"/>
      <c r="R346" s="411"/>
      <c r="S346" s="412" t="e">
        <f>IF(OR(#REF!="",F346=""),"",ROUND(#REF!/10^3*F346,3))</f>
        <v>#REF!</v>
      </c>
      <c r="T346" s="412" t="e">
        <f>IF(#REF!&gt;0,#REF!*#REF!/1000,"")</f>
        <v>#REF!</v>
      </c>
      <c r="U346" s="412" t="e">
        <f>IF(#REF!&gt;0,#REF!*#REF!/1000,"")</f>
        <v>#REF!</v>
      </c>
      <c r="V346" s="413" t="e">
        <f>IF(OR(#REF!="●",#REF!="●"),"",IF(#REF!="","",#REF!))</f>
        <v>#REF!</v>
      </c>
      <c r="W346" s="413" t="e">
        <f>IF(OR(#REF!="●",#REF!="●"),"",IF(#REF!="","",#REF!))</f>
        <v>#REF!</v>
      </c>
      <c r="X346" s="412" t="e">
        <f>IF(ISNA(L346),"",L346*#REF!)</f>
        <v>#REF!</v>
      </c>
      <c r="Y346" s="412" t="e">
        <f>IF(ISNA(M346),"",M346*#REF!)</f>
        <v>#REF!</v>
      </c>
      <c r="Z346" s="414" t="e">
        <f>IF(#REF!&gt;0,DQ$6,"")</f>
        <v>#REF!</v>
      </c>
      <c r="AA346" s="95" t="e">
        <f>IF(#REF!="","",VLOOKUP(#REF!,#REF!,7,0))</f>
        <v>#REF!</v>
      </c>
      <c r="AB346" s="201" t="e">
        <f>IF(OR(#REF!="",AA346=""),"",ROUND(#REF!/10^3*AA346,3))</f>
        <v>#REF!</v>
      </c>
      <c r="AC346" s="201" t="e">
        <f>IF(#REF!&gt;0,#REF!*#REF!/1000,"")</f>
        <v>#REF!</v>
      </c>
      <c r="AD346" s="201" t="e">
        <f>IF(#REF!&gt;0,#REF!*#REF!/1000,"")</f>
        <v>#REF!</v>
      </c>
      <c r="AE346" s="74" t="e">
        <f t="shared" si="68"/>
        <v>#REF!</v>
      </c>
      <c r="AF346" s="74" t="e">
        <f t="shared" si="69"/>
        <v>#REF!</v>
      </c>
      <c r="AG346" s="201" t="e">
        <f>IF(ISNA(AE346),"",AE346*#REF!)</f>
        <v>#REF!</v>
      </c>
      <c r="AH346" s="201" t="e">
        <f>IF(ISNA(AF346),"",AF346*#REF!)</f>
        <v>#REF!</v>
      </c>
      <c r="AI346" s="78" t="e">
        <f>IF(#REF!&gt;0,DQ$23,"")</f>
        <v>#REF!</v>
      </c>
      <c r="AJ346" s="99"/>
      <c r="AK346" s="411"/>
      <c r="AL346" s="412" t="e">
        <f>IF(OR(#REF!="",F346=""),"",ROUND(#REF!/10^3*F346,3))</f>
        <v>#REF!</v>
      </c>
      <c r="AM346" s="412" t="e">
        <f>IF(#REF!&gt;0,#REF!*#REF!/1000,"")</f>
        <v>#REF!</v>
      </c>
      <c r="AN346" s="412" t="e">
        <f>IF(#REF!&gt;0,#REF!*#REF!/1000,"")</f>
        <v>#REF!</v>
      </c>
      <c r="AO346" s="413" t="e">
        <f>IF(OR(#REF!="●",#REF!="●",#REF!="●"),"",IF(#REF!="","",#REF!))</f>
        <v>#REF!</v>
      </c>
      <c r="AP346" s="413" t="e">
        <f>IF(OR(#REF!="●",#REF!="●",#REF!="●"),"",IF(#REF!="","",#REF!))</f>
        <v>#REF!</v>
      </c>
      <c r="AQ346" s="412" t="e">
        <f>IF(ISNA(L346),"",L346*#REF!)</f>
        <v>#REF!</v>
      </c>
      <c r="AR346" s="412" t="e">
        <f>IF(ISNA(M346),"",M346*#REF!)</f>
        <v>#REF!</v>
      </c>
      <c r="AS346" s="414" t="e">
        <f>IF(#REF!&gt;0,DQ$6,"")</f>
        <v>#REF!</v>
      </c>
      <c r="AT346" s="95" t="e">
        <f>IF(#REF!="","",VLOOKUP(#REF!,#REF!,7,0))</f>
        <v>#REF!</v>
      </c>
      <c r="AU346" s="201" t="e">
        <f>IF(OR(#REF!="",AT346=""),"",ROUND(#REF!/10^3*AT346,3))</f>
        <v>#REF!</v>
      </c>
      <c r="AV346" s="201" t="e">
        <f>IF(#REF!&gt;0,#REF!*#REF!/1000,"")</f>
        <v>#REF!</v>
      </c>
      <c r="AW346" s="201" t="e">
        <f>IF(#REF!&gt;0,#REF!*#REF!/1000,"")</f>
        <v>#REF!</v>
      </c>
      <c r="AX346" s="74" t="e">
        <f t="shared" si="70"/>
        <v>#REF!</v>
      </c>
      <c r="AY346" s="74" t="e">
        <f t="shared" si="71"/>
        <v>#REF!</v>
      </c>
      <c r="AZ346" s="201" t="e">
        <f>IF(ISNA(AX346),"",AX346*#REF!)</f>
        <v>#REF!</v>
      </c>
      <c r="BA346" s="201" t="e">
        <f>IF(ISNA(AY346),"",AY346*#REF!)</f>
        <v>#REF!</v>
      </c>
      <c r="BB346" s="78" t="e">
        <f>IF(#REF!&gt;0,DQ$40,"")</f>
        <v>#REF!</v>
      </c>
      <c r="BC346" s="99"/>
      <c r="BD346" s="650"/>
      <c r="BE346" s="652" t="e">
        <f>IF(OR(#REF!="",F346=""),"",ROUND(#REF!/10^3*F346,3))</f>
        <v>#REF!</v>
      </c>
      <c r="BF346" s="412" t="e">
        <f>IF(#REF!&gt;0,#REF!*#REF!/1000,"")</f>
        <v>#REF!</v>
      </c>
      <c r="BG346" s="412" t="e">
        <f>IF(#REF!&gt;0,#REF!*#REF!/1000,"")</f>
        <v>#REF!</v>
      </c>
      <c r="BH346" s="413" t="e">
        <f>IF(OR(#REF!="●",#REF!="●",#REF!="●",#REF!="●"),"",IF(#REF!="","",#REF!))</f>
        <v>#REF!</v>
      </c>
      <c r="BI346" s="413" t="e">
        <f>IF(OR(#REF!="●",#REF!="●",#REF!="●",#REF!="●"),"",IF(#REF!="","",#REF!))</f>
        <v>#REF!</v>
      </c>
      <c r="BJ346" s="412" t="e">
        <f>IF(ISNA(L346),"",L346*#REF!)</f>
        <v>#REF!</v>
      </c>
      <c r="BK346" s="412" t="e">
        <f>IF(ISNA(M346),"",M346*#REF!)</f>
        <v>#REF!</v>
      </c>
      <c r="BL346" s="415" t="e">
        <f>IF(#REF!&gt;0,DQ$6,"")</f>
        <v>#REF!</v>
      </c>
      <c r="BM346" s="361" t="e">
        <f>IF(#REF!="","",VLOOKUP(#REF!,#REF!,7,0))</f>
        <v>#REF!</v>
      </c>
      <c r="BN346" s="201" t="e">
        <f>IF(OR(#REF!="",BM346=""),"",ROUND(#REF!/10^3*BM346,3))</f>
        <v>#REF!</v>
      </c>
      <c r="BO346" s="201" t="e">
        <f>IF(#REF!&gt;0,#REF!*#REF!/1000,"")</f>
        <v>#REF!</v>
      </c>
      <c r="BP346" s="201" t="e">
        <f>IF(#REF!&gt;0,#REF!*#REF!/1000,"")</f>
        <v>#REF!</v>
      </c>
      <c r="BQ346" s="74" t="e">
        <f t="shared" si="72"/>
        <v>#REF!</v>
      </c>
      <c r="BR346" s="74" t="e">
        <f t="shared" si="73"/>
        <v>#REF!</v>
      </c>
      <c r="BS346" s="201" t="e">
        <f>IF(ISNA(BQ346),"",BQ346*#REF!)</f>
        <v>#REF!</v>
      </c>
      <c r="BT346" s="201" t="e">
        <f>IF(ISNA(BR346),"",BR346*#REF!)</f>
        <v>#REF!</v>
      </c>
      <c r="BU346" s="78" t="e">
        <f>IF(#REF!&gt;0,DQ$57,"")</f>
        <v>#REF!</v>
      </c>
      <c r="BV346" s="99"/>
      <c r="BW346" s="411"/>
      <c r="BX346" s="412" t="e">
        <f>IF(OR(#REF!="",F346=""),"",ROUND(#REF!/10^3*F346,3))</f>
        <v>#REF!</v>
      </c>
      <c r="BY346" s="412" t="e">
        <f>IF(#REF!&gt;0,#REF!*#REF!/1000,"")</f>
        <v>#REF!</v>
      </c>
      <c r="BZ346" s="412" t="e">
        <f>IF(#REF!&gt;0,#REF!*#REF!/1000,"")</f>
        <v>#REF!</v>
      </c>
      <c r="CA346" s="413" t="e">
        <f>IF(OR(#REF!="●",#REF!="●",#REF!="●",#REF!="●",#REF!="●"),"",IF(#REF!="","",#REF!))</f>
        <v>#REF!</v>
      </c>
      <c r="CB346" s="413" t="e">
        <f>IF(OR(#REF!="●",#REF!="●",#REF!="●",#REF!="●",#REF!="●"),"",IF(#REF!="","",#REF!))</f>
        <v>#REF!</v>
      </c>
      <c r="CC346" s="412" t="e">
        <f>IF(ISNA(L346),"",L346*#REF!)</f>
        <v>#REF!</v>
      </c>
      <c r="CD346" s="412" t="e">
        <f>IF(ISNA(M346),"",M346*#REF!)</f>
        <v>#REF!</v>
      </c>
      <c r="CE346" s="415" t="e">
        <f>IF(#REF!&gt;0,DQ$6,"")</f>
        <v>#REF!</v>
      </c>
      <c r="CF346" s="361" t="e">
        <f>IF(#REF!="","",VLOOKUP(#REF!,#REF!,7,0))</f>
        <v>#REF!</v>
      </c>
      <c r="CG346" s="201" t="e">
        <f>IF(OR(#REF!="",CF346=""),"",ROUND(#REF!/10^3*CF346,3))</f>
        <v>#REF!</v>
      </c>
      <c r="CH346" s="201" t="e">
        <f>IF(#REF!&gt;0,#REF!*#REF!/1000,"")</f>
        <v>#REF!</v>
      </c>
      <c r="CI346" s="201" t="e">
        <f>IF(#REF!&gt;0,#REF!*#REF!/1000,"")</f>
        <v>#REF!</v>
      </c>
      <c r="CJ346" s="74" t="e">
        <f t="shared" si="74"/>
        <v>#REF!</v>
      </c>
      <c r="CK346" s="74" t="e">
        <f t="shared" si="75"/>
        <v>#REF!</v>
      </c>
      <c r="CL346" s="201" t="e">
        <f>IF(ISNA(CJ346),"",CJ346*#REF!)</f>
        <v>#REF!</v>
      </c>
      <c r="CM346" s="201" t="e">
        <f>IF(ISNA(CK346),"",CK346*#REF!)</f>
        <v>#REF!</v>
      </c>
      <c r="CN346" s="101" t="e">
        <f>IF(#REF!&gt;0,DQ$57,"")</f>
        <v>#REF!</v>
      </c>
      <c r="CO346" s="84"/>
      <c r="CP346" s="2"/>
      <c r="CQ346" s="2"/>
      <c r="CR346" s="2"/>
      <c r="CS346" s="2"/>
      <c r="CT346" s="2"/>
      <c r="CU346" s="2"/>
      <c r="CV346" s="2"/>
      <c r="CX346" s="2"/>
      <c r="CY346" s="2"/>
      <c r="CZ346" s="2"/>
      <c r="DA346" s="2"/>
      <c r="DB346" s="2"/>
      <c r="DC346" s="2"/>
      <c r="DD346" s="2"/>
      <c r="DE346" s="2"/>
      <c r="DF346" s="2"/>
      <c r="DG346" s="2"/>
      <c r="DJ346" s="4"/>
    </row>
    <row r="347" spans="2:115" ht="18" customHeight="1">
      <c r="B347" s="151" t="e">
        <f>IF(#REF!="","",VLOOKUP(#REF!,$CX$11:$DG$26,9,0))</f>
        <v>#REF!</v>
      </c>
      <c r="C347" s="64" t="e">
        <f>IF(#REF!="",0,VLOOKUP(#REF!,$CP$11:$CQ$16,2,0))</f>
        <v>#REF!</v>
      </c>
      <c r="D347" s="65" t="e">
        <f>IF(#REF!="",0,VLOOKUP(#REF!,$CX$11:$CY$26,2,0))</f>
        <v>#REF!</v>
      </c>
      <c r="E347" s="152" t="e">
        <f t="shared" si="65"/>
        <v>#REF!</v>
      </c>
      <c r="F347" s="155" t="e">
        <f>IF(#REF!="","",VLOOKUP(#REF!,#REF!,7,0))</f>
        <v>#REF!</v>
      </c>
      <c r="G347" s="201" t="e">
        <f>IF(OR(#REF!="",F347=""),"",ROUND(#REF!/10^3*F347,3))</f>
        <v>#REF!</v>
      </c>
      <c r="H347" s="201" t="e">
        <f>IF(#REF!&gt;0,#REF!*#REF!/1000,"")</f>
        <v>#REF!</v>
      </c>
      <c r="I347" s="201" t="e">
        <f>IF(#REF!&gt;0,#REF!*#REF!/1000,"")</f>
        <v>#REF!</v>
      </c>
      <c r="J347" s="51" t="e">
        <f>IF(#REF!="●","",IF(#REF!="","",#REF!))</f>
        <v>#REF!</v>
      </c>
      <c r="K347" s="51" t="e">
        <f>IF(#REF!="●","",IF(#REF!="","",#REF!))</f>
        <v>#REF!</v>
      </c>
      <c r="L347" s="74" t="e">
        <f t="shared" si="66"/>
        <v>#REF!</v>
      </c>
      <c r="M347" s="74" t="e">
        <f t="shared" si="67"/>
        <v>#REF!</v>
      </c>
      <c r="N347" s="201" t="e">
        <f>IF(ISNA(L347),"",L347*#REF!)</f>
        <v>#REF!</v>
      </c>
      <c r="O347" s="201" t="e">
        <f>IF(ISNA(M347),"",M347*#REF!)</f>
        <v>#REF!</v>
      </c>
      <c r="P347" s="78" t="e">
        <f>IF(#REF!&gt;0,DQ$6,"")</f>
        <v>#REF!</v>
      </c>
      <c r="Q347" s="99"/>
      <c r="R347" s="411"/>
      <c r="S347" s="412" t="e">
        <f>IF(OR(#REF!="",F347=""),"",ROUND(#REF!/10^3*F347,3))</f>
        <v>#REF!</v>
      </c>
      <c r="T347" s="412" t="e">
        <f>IF(#REF!&gt;0,#REF!*#REF!/1000,"")</f>
        <v>#REF!</v>
      </c>
      <c r="U347" s="412" t="e">
        <f>IF(#REF!&gt;0,#REF!*#REF!/1000,"")</f>
        <v>#REF!</v>
      </c>
      <c r="V347" s="413" t="e">
        <f>IF(OR(#REF!="●",#REF!="●"),"",IF(#REF!="","",#REF!))</f>
        <v>#REF!</v>
      </c>
      <c r="W347" s="413" t="e">
        <f>IF(OR(#REF!="●",#REF!="●"),"",IF(#REF!="","",#REF!))</f>
        <v>#REF!</v>
      </c>
      <c r="X347" s="412" t="e">
        <f>IF(ISNA(L347),"",L347*#REF!)</f>
        <v>#REF!</v>
      </c>
      <c r="Y347" s="412" t="e">
        <f>IF(ISNA(M347),"",M347*#REF!)</f>
        <v>#REF!</v>
      </c>
      <c r="Z347" s="414" t="e">
        <f>IF(#REF!&gt;0,DQ$6,"")</f>
        <v>#REF!</v>
      </c>
      <c r="AA347" s="95" t="e">
        <f>IF(#REF!="","",VLOOKUP(#REF!,#REF!,7,0))</f>
        <v>#REF!</v>
      </c>
      <c r="AB347" s="201" t="e">
        <f>IF(OR(#REF!="",AA347=""),"",ROUND(#REF!/10^3*AA347,3))</f>
        <v>#REF!</v>
      </c>
      <c r="AC347" s="201" t="e">
        <f>IF(#REF!&gt;0,#REF!*#REF!/1000,"")</f>
        <v>#REF!</v>
      </c>
      <c r="AD347" s="201" t="e">
        <f>IF(#REF!&gt;0,#REF!*#REF!/1000,"")</f>
        <v>#REF!</v>
      </c>
      <c r="AE347" s="74" t="e">
        <f t="shared" si="68"/>
        <v>#REF!</v>
      </c>
      <c r="AF347" s="74" t="e">
        <f t="shared" si="69"/>
        <v>#REF!</v>
      </c>
      <c r="AG347" s="201" t="e">
        <f>IF(ISNA(AE347),"",AE347*#REF!)</f>
        <v>#REF!</v>
      </c>
      <c r="AH347" s="201" t="e">
        <f>IF(ISNA(AF347),"",AF347*#REF!)</f>
        <v>#REF!</v>
      </c>
      <c r="AI347" s="78" t="e">
        <f>IF(#REF!&gt;0,DQ$23,"")</f>
        <v>#REF!</v>
      </c>
      <c r="AJ347" s="99"/>
      <c r="AK347" s="411"/>
      <c r="AL347" s="412" t="e">
        <f>IF(OR(#REF!="",F347=""),"",ROUND(#REF!/10^3*F347,3))</f>
        <v>#REF!</v>
      </c>
      <c r="AM347" s="412" t="e">
        <f>IF(#REF!&gt;0,#REF!*#REF!/1000,"")</f>
        <v>#REF!</v>
      </c>
      <c r="AN347" s="412" t="e">
        <f>IF(#REF!&gt;0,#REF!*#REF!/1000,"")</f>
        <v>#REF!</v>
      </c>
      <c r="AO347" s="413" t="e">
        <f>IF(OR(#REF!="●",#REF!="●",#REF!="●"),"",IF(#REF!="","",#REF!))</f>
        <v>#REF!</v>
      </c>
      <c r="AP347" s="413" t="e">
        <f>IF(OR(#REF!="●",#REF!="●",#REF!="●"),"",IF(#REF!="","",#REF!))</f>
        <v>#REF!</v>
      </c>
      <c r="AQ347" s="412" t="e">
        <f>IF(ISNA(L347),"",L347*#REF!)</f>
        <v>#REF!</v>
      </c>
      <c r="AR347" s="412" t="e">
        <f>IF(ISNA(M347),"",M347*#REF!)</f>
        <v>#REF!</v>
      </c>
      <c r="AS347" s="414" t="e">
        <f>IF(#REF!&gt;0,DQ$6,"")</f>
        <v>#REF!</v>
      </c>
      <c r="AT347" s="95" t="e">
        <f>IF(#REF!="","",VLOOKUP(#REF!,#REF!,7,0))</f>
        <v>#REF!</v>
      </c>
      <c r="AU347" s="201" t="e">
        <f>IF(OR(#REF!="",AT347=""),"",ROUND(#REF!/10^3*AT347,3))</f>
        <v>#REF!</v>
      </c>
      <c r="AV347" s="201" t="e">
        <f>IF(#REF!&gt;0,#REF!*#REF!/1000,"")</f>
        <v>#REF!</v>
      </c>
      <c r="AW347" s="201" t="e">
        <f>IF(#REF!&gt;0,#REF!*#REF!/1000,"")</f>
        <v>#REF!</v>
      </c>
      <c r="AX347" s="74" t="e">
        <f t="shared" si="70"/>
        <v>#REF!</v>
      </c>
      <c r="AY347" s="74" t="e">
        <f t="shared" si="71"/>
        <v>#REF!</v>
      </c>
      <c r="AZ347" s="201" t="e">
        <f>IF(ISNA(AX347),"",AX347*#REF!)</f>
        <v>#REF!</v>
      </c>
      <c r="BA347" s="201" t="e">
        <f>IF(ISNA(AY347),"",AY347*#REF!)</f>
        <v>#REF!</v>
      </c>
      <c r="BB347" s="78" t="e">
        <f>IF(#REF!&gt;0,DQ$40,"")</f>
        <v>#REF!</v>
      </c>
      <c r="BC347" s="99"/>
      <c r="BD347" s="650"/>
      <c r="BE347" s="652" t="e">
        <f>IF(OR(#REF!="",F347=""),"",ROUND(#REF!/10^3*F347,3))</f>
        <v>#REF!</v>
      </c>
      <c r="BF347" s="412" t="e">
        <f>IF(#REF!&gt;0,#REF!*#REF!/1000,"")</f>
        <v>#REF!</v>
      </c>
      <c r="BG347" s="412" t="e">
        <f>IF(#REF!&gt;0,#REF!*#REF!/1000,"")</f>
        <v>#REF!</v>
      </c>
      <c r="BH347" s="413" t="e">
        <f>IF(OR(#REF!="●",#REF!="●",#REF!="●",#REF!="●"),"",IF(#REF!="","",#REF!))</f>
        <v>#REF!</v>
      </c>
      <c r="BI347" s="413" t="e">
        <f>IF(OR(#REF!="●",#REF!="●",#REF!="●",#REF!="●"),"",IF(#REF!="","",#REF!))</f>
        <v>#REF!</v>
      </c>
      <c r="BJ347" s="412" t="e">
        <f>IF(ISNA(L347),"",L347*#REF!)</f>
        <v>#REF!</v>
      </c>
      <c r="BK347" s="412" t="e">
        <f>IF(ISNA(M347),"",M347*#REF!)</f>
        <v>#REF!</v>
      </c>
      <c r="BL347" s="415" t="e">
        <f>IF(#REF!&gt;0,DQ$6,"")</f>
        <v>#REF!</v>
      </c>
      <c r="BM347" s="361" t="e">
        <f>IF(#REF!="","",VLOOKUP(#REF!,#REF!,7,0))</f>
        <v>#REF!</v>
      </c>
      <c r="BN347" s="201" t="e">
        <f>IF(OR(#REF!="",BM347=""),"",ROUND(#REF!/10^3*BM347,3))</f>
        <v>#REF!</v>
      </c>
      <c r="BO347" s="201" t="e">
        <f>IF(#REF!&gt;0,#REF!*#REF!/1000,"")</f>
        <v>#REF!</v>
      </c>
      <c r="BP347" s="201" t="e">
        <f>IF(#REF!&gt;0,#REF!*#REF!/1000,"")</f>
        <v>#REF!</v>
      </c>
      <c r="BQ347" s="74" t="e">
        <f t="shared" si="72"/>
        <v>#REF!</v>
      </c>
      <c r="BR347" s="74" t="e">
        <f t="shared" si="73"/>
        <v>#REF!</v>
      </c>
      <c r="BS347" s="201" t="e">
        <f>IF(ISNA(BQ347),"",BQ347*#REF!)</f>
        <v>#REF!</v>
      </c>
      <c r="BT347" s="201" t="e">
        <f>IF(ISNA(BR347),"",BR347*#REF!)</f>
        <v>#REF!</v>
      </c>
      <c r="BU347" s="78" t="e">
        <f>IF(#REF!&gt;0,DQ$57,"")</f>
        <v>#REF!</v>
      </c>
      <c r="BV347" s="99"/>
      <c r="BW347" s="411"/>
      <c r="BX347" s="412" t="e">
        <f>IF(OR(#REF!="",F347=""),"",ROUND(#REF!/10^3*F347,3))</f>
        <v>#REF!</v>
      </c>
      <c r="BY347" s="412" t="e">
        <f>IF(#REF!&gt;0,#REF!*#REF!/1000,"")</f>
        <v>#REF!</v>
      </c>
      <c r="BZ347" s="412" t="e">
        <f>IF(#REF!&gt;0,#REF!*#REF!/1000,"")</f>
        <v>#REF!</v>
      </c>
      <c r="CA347" s="413" t="e">
        <f>IF(OR(#REF!="●",#REF!="●",#REF!="●",#REF!="●",#REF!="●"),"",IF(#REF!="","",#REF!))</f>
        <v>#REF!</v>
      </c>
      <c r="CB347" s="413" t="e">
        <f>IF(OR(#REF!="●",#REF!="●",#REF!="●",#REF!="●",#REF!="●"),"",IF(#REF!="","",#REF!))</f>
        <v>#REF!</v>
      </c>
      <c r="CC347" s="412" t="e">
        <f>IF(ISNA(L347),"",L347*#REF!)</f>
        <v>#REF!</v>
      </c>
      <c r="CD347" s="412" t="e">
        <f>IF(ISNA(M347),"",M347*#REF!)</f>
        <v>#REF!</v>
      </c>
      <c r="CE347" s="415" t="e">
        <f>IF(#REF!&gt;0,DQ$6,"")</f>
        <v>#REF!</v>
      </c>
      <c r="CF347" s="361" t="e">
        <f>IF(#REF!="","",VLOOKUP(#REF!,#REF!,7,0))</f>
        <v>#REF!</v>
      </c>
      <c r="CG347" s="201" t="e">
        <f>IF(OR(#REF!="",CF347=""),"",ROUND(#REF!/10^3*CF347,3))</f>
        <v>#REF!</v>
      </c>
      <c r="CH347" s="201" t="e">
        <f>IF(#REF!&gt;0,#REF!*#REF!/1000,"")</f>
        <v>#REF!</v>
      </c>
      <c r="CI347" s="201" t="e">
        <f>IF(#REF!&gt;0,#REF!*#REF!/1000,"")</f>
        <v>#REF!</v>
      </c>
      <c r="CJ347" s="74" t="e">
        <f t="shared" si="74"/>
        <v>#REF!</v>
      </c>
      <c r="CK347" s="74" t="e">
        <f t="shared" si="75"/>
        <v>#REF!</v>
      </c>
      <c r="CL347" s="201" t="e">
        <f>IF(ISNA(CJ347),"",CJ347*#REF!)</f>
        <v>#REF!</v>
      </c>
      <c r="CM347" s="201" t="e">
        <f>IF(ISNA(CK347),"",CK347*#REF!)</f>
        <v>#REF!</v>
      </c>
      <c r="CN347" s="101" t="e">
        <f>IF(#REF!&gt;0,DQ$57,"")</f>
        <v>#REF!</v>
      </c>
      <c r="CO347" s="84"/>
      <c r="CP347" s="2"/>
      <c r="CQ347" s="2"/>
      <c r="CR347" s="2"/>
      <c r="CS347" s="2"/>
      <c r="CT347" s="2"/>
      <c r="CU347" s="2"/>
      <c r="CV347" s="2"/>
      <c r="CX347" s="2"/>
      <c r="CY347" s="2"/>
      <c r="CZ347" s="2"/>
      <c r="DA347" s="2"/>
      <c r="DB347" s="2"/>
      <c r="DC347" s="2"/>
      <c r="DD347" s="2"/>
      <c r="DE347" s="2"/>
      <c r="DF347" s="2"/>
      <c r="DG347" s="2"/>
      <c r="DJ347" s="4"/>
    </row>
    <row r="348" spans="2:115" ht="18" customHeight="1">
      <c r="B348" s="151" t="e">
        <f>IF(#REF!="","",VLOOKUP(#REF!,$CX$11:$DG$26,9,0))</f>
        <v>#REF!</v>
      </c>
      <c r="C348" s="64" t="e">
        <f>IF(#REF!="",0,VLOOKUP(#REF!,$CP$11:$CQ$16,2,0))</f>
        <v>#REF!</v>
      </c>
      <c r="D348" s="65" t="e">
        <f>IF(#REF!="",0,VLOOKUP(#REF!,$CX$11:$CY$26,2,0))</f>
        <v>#REF!</v>
      </c>
      <c r="E348" s="152" t="e">
        <f t="shared" si="65"/>
        <v>#REF!</v>
      </c>
      <c r="F348" s="155" t="e">
        <f>IF(#REF!="","",VLOOKUP(#REF!,#REF!,7,0))</f>
        <v>#REF!</v>
      </c>
      <c r="G348" s="201" t="e">
        <f>IF(OR(#REF!="",F348=""),"",ROUND(#REF!/10^3*F348,3))</f>
        <v>#REF!</v>
      </c>
      <c r="H348" s="201" t="e">
        <f>IF(#REF!&gt;0,#REF!*#REF!/1000,"")</f>
        <v>#REF!</v>
      </c>
      <c r="I348" s="201" t="e">
        <f>IF(#REF!&gt;0,#REF!*#REF!/1000,"")</f>
        <v>#REF!</v>
      </c>
      <c r="J348" s="51" t="e">
        <f>IF(#REF!="●","",IF(#REF!="","",#REF!))</f>
        <v>#REF!</v>
      </c>
      <c r="K348" s="51" t="e">
        <f>IF(#REF!="●","",IF(#REF!="","",#REF!))</f>
        <v>#REF!</v>
      </c>
      <c r="L348" s="74" t="e">
        <f t="shared" si="66"/>
        <v>#REF!</v>
      </c>
      <c r="M348" s="74" t="e">
        <f t="shared" si="67"/>
        <v>#REF!</v>
      </c>
      <c r="N348" s="201" t="e">
        <f>IF(ISNA(L348),"",L348*#REF!)</f>
        <v>#REF!</v>
      </c>
      <c r="O348" s="201" t="e">
        <f>IF(ISNA(M348),"",M348*#REF!)</f>
        <v>#REF!</v>
      </c>
      <c r="P348" s="78" t="e">
        <f>IF(#REF!&gt;0,DQ$6,"")</f>
        <v>#REF!</v>
      </c>
      <c r="Q348" s="99"/>
      <c r="R348" s="411"/>
      <c r="S348" s="412" t="e">
        <f>IF(OR(#REF!="",F348=""),"",ROUND(#REF!/10^3*F348,3))</f>
        <v>#REF!</v>
      </c>
      <c r="T348" s="412" t="e">
        <f>IF(#REF!&gt;0,#REF!*#REF!/1000,"")</f>
        <v>#REF!</v>
      </c>
      <c r="U348" s="412" t="e">
        <f>IF(#REF!&gt;0,#REF!*#REF!/1000,"")</f>
        <v>#REF!</v>
      </c>
      <c r="V348" s="413" t="e">
        <f>IF(OR(#REF!="●",#REF!="●"),"",IF(#REF!="","",#REF!))</f>
        <v>#REF!</v>
      </c>
      <c r="W348" s="413" t="e">
        <f>IF(OR(#REF!="●",#REF!="●"),"",IF(#REF!="","",#REF!))</f>
        <v>#REF!</v>
      </c>
      <c r="X348" s="412" t="e">
        <f>IF(ISNA(L348),"",L348*#REF!)</f>
        <v>#REF!</v>
      </c>
      <c r="Y348" s="412" t="e">
        <f>IF(ISNA(M348),"",M348*#REF!)</f>
        <v>#REF!</v>
      </c>
      <c r="Z348" s="414" t="e">
        <f>IF(#REF!&gt;0,DQ$6,"")</f>
        <v>#REF!</v>
      </c>
      <c r="AA348" s="95" t="e">
        <f>IF(#REF!="","",VLOOKUP(#REF!,#REF!,7,0))</f>
        <v>#REF!</v>
      </c>
      <c r="AB348" s="201" t="e">
        <f>IF(OR(#REF!="",AA348=""),"",ROUND(#REF!/10^3*AA348,3))</f>
        <v>#REF!</v>
      </c>
      <c r="AC348" s="201" t="e">
        <f>IF(#REF!&gt;0,#REF!*#REF!/1000,"")</f>
        <v>#REF!</v>
      </c>
      <c r="AD348" s="201" t="e">
        <f>IF(#REF!&gt;0,#REF!*#REF!/1000,"")</f>
        <v>#REF!</v>
      </c>
      <c r="AE348" s="74" t="e">
        <f t="shared" si="68"/>
        <v>#REF!</v>
      </c>
      <c r="AF348" s="74" t="e">
        <f t="shared" si="69"/>
        <v>#REF!</v>
      </c>
      <c r="AG348" s="201" t="e">
        <f>IF(ISNA(AE348),"",AE348*#REF!)</f>
        <v>#REF!</v>
      </c>
      <c r="AH348" s="201" t="e">
        <f>IF(ISNA(AF348),"",AF348*#REF!)</f>
        <v>#REF!</v>
      </c>
      <c r="AI348" s="78" t="e">
        <f>IF(#REF!&gt;0,DQ$23,"")</f>
        <v>#REF!</v>
      </c>
      <c r="AJ348" s="99"/>
      <c r="AK348" s="411"/>
      <c r="AL348" s="412" t="e">
        <f>IF(OR(#REF!="",F348=""),"",ROUND(#REF!/10^3*F348,3))</f>
        <v>#REF!</v>
      </c>
      <c r="AM348" s="412" t="e">
        <f>IF(#REF!&gt;0,#REF!*#REF!/1000,"")</f>
        <v>#REF!</v>
      </c>
      <c r="AN348" s="412" t="e">
        <f>IF(#REF!&gt;0,#REF!*#REF!/1000,"")</f>
        <v>#REF!</v>
      </c>
      <c r="AO348" s="413" t="e">
        <f>IF(OR(#REF!="●",#REF!="●",#REF!="●"),"",IF(#REF!="","",#REF!))</f>
        <v>#REF!</v>
      </c>
      <c r="AP348" s="413" t="e">
        <f>IF(OR(#REF!="●",#REF!="●",#REF!="●"),"",IF(#REF!="","",#REF!))</f>
        <v>#REF!</v>
      </c>
      <c r="AQ348" s="412" t="e">
        <f>IF(ISNA(L348),"",L348*#REF!)</f>
        <v>#REF!</v>
      </c>
      <c r="AR348" s="412" t="e">
        <f>IF(ISNA(M348),"",M348*#REF!)</f>
        <v>#REF!</v>
      </c>
      <c r="AS348" s="414" t="e">
        <f>IF(#REF!&gt;0,DQ$6,"")</f>
        <v>#REF!</v>
      </c>
      <c r="AT348" s="95" t="e">
        <f>IF(#REF!="","",VLOOKUP(#REF!,#REF!,7,0))</f>
        <v>#REF!</v>
      </c>
      <c r="AU348" s="201" t="e">
        <f>IF(OR(#REF!="",AT348=""),"",ROUND(#REF!/10^3*AT348,3))</f>
        <v>#REF!</v>
      </c>
      <c r="AV348" s="201" t="e">
        <f>IF(#REF!&gt;0,#REF!*#REF!/1000,"")</f>
        <v>#REF!</v>
      </c>
      <c r="AW348" s="201" t="e">
        <f>IF(#REF!&gt;0,#REF!*#REF!/1000,"")</f>
        <v>#REF!</v>
      </c>
      <c r="AX348" s="74" t="e">
        <f t="shared" si="70"/>
        <v>#REF!</v>
      </c>
      <c r="AY348" s="74" t="e">
        <f t="shared" si="71"/>
        <v>#REF!</v>
      </c>
      <c r="AZ348" s="201" t="e">
        <f>IF(ISNA(AX348),"",AX348*#REF!)</f>
        <v>#REF!</v>
      </c>
      <c r="BA348" s="201" t="e">
        <f>IF(ISNA(AY348),"",AY348*#REF!)</f>
        <v>#REF!</v>
      </c>
      <c r="BB348" s="78" t="e">
        <f>IF(#REF!&gt;0,DQ$40,"")</f>
        <v>#REF!</v>
      </c>
      <c r="BC348" s="99"/>
      <c r="BD348" s="650"/>
      <c r="BE348" s="652" t="e">
        <f>IF(OR(#REF!="",F348=""),"",ROUND(#REF!/10^3*F348,3))</f>
        <v>#REF!</v>
      </c>
      <c r="BF348" s="412" t="e">
        <f>IF(#REF!&gt;0,#REF!*#REF!/1000,"")</f>
        <v>#REF!</v>
      </c>
      <c r="BG348" s="412" t="e">
        <f>IF(#REF!&gt;0,#REF!*#REF!/1000,"")</f>
        <v>#REF!</v>
      </c>
      <c r="BH348" s="413" t="e">
        <f>IF(OR(#REF!="●",#REF!="●",#REF!="●",#REF!="●"),"",IF(#REF!="","",#REF!))</f>
        <v>#REF!</v>
      </c>
      <c r="BI348" s="413" t="e">
        <f>IF(OR(#REF!="●",#REF!="●",#REF!="●",#REF!="●"),"",IF(#REF!="","",#REF!))</f>
        <v>#REF!</v>
      </c>
      <c r="BJ348" s="412" t="e">
        <f>IF(ISNA(L348),"",L348*#REF!)</f>
        <v>#REF!</v>
      </c>
      <c r="BK348" s="412" t="e">
        <f>IF(ISNA(M348),"",M348*#REF!)</f>
        <v>#REF!</v>
      </c>
      <c r="BL348" s="415" t="e">
        <f>IF(#REF!&gt;0,DQ$6,"")</f>
        <v>#REF!</v>
      </c>
      <c r="BM348" s="361" t="e">
        <f>IF(#REF!="","",VLOOKUP(#REF!,#REF!,7,0))</f>
        <v>#REF!</v>
      </c>
      <c r="BN348" s="201" t="e">
        <f>IF(OR(#REF!="",BM348=""),"",ROUND(#REF!/10^3*BM348,3))</f>
        <v>#REF!</v>
      </c>
      <c r="BO348" s="201" t="e">
        <f>IF(#REF!&gt;0,#REF!*#REF!/1000,"")</f>
        <v>#REF!</v>
      </c>
      <c r="BP348" s="201" t="e">
        <f>IF(#REF!&gt;0,#REF!*#REF!/1000,"")</f>
        <v>#REF!</v>
      </c>
      <c r="BQ348" s="74" t="e">
        <f t="shared" si="72"/>
        <v>#REF!</v>
      </c>
      <c r="BR348" s="74" t="e">
        <f t="shared" si="73"/>
        <v>#REF!</v>
      </c>
      <c r="BS348" s="201" t="e">
        <f>IF(ISNA(BQ348),"",BQ348*#REF!)</f>
        <v>#REF!</v>
      </c>
      <c r="BT348" s="201" t="e">
        <f>IF(ISNA(BR348),"",BR348*#REF!)</f>
        <v>#REF!</v>
      </c>
      <c r="BU348" s="78" t="e">
        <f>IF(#REF!&gt;0,DQ$57,"")</f>
        <v>#REF!</v>
      </c>
      <c r="BV348" s="99"/>
      <c r="BW348" s="411"/>
      <c r="BX348" s="412" t="e">
        <f>IF(OR(#REF!="",F348=""),"",ROUND(#REF!/10^3*F348,3))</f>
        <v>#REF!</v>
      </c>
      <c r="BY348" s="412" t="e">
        <f>IF(#REF!&gt;0,#REF!*#REF!/1000,"")</f>
        <v>#REF!</v>
      </c>
      <c r="BZ348" s="412" t="e">
        <f>IF(#REF!&gt;0,#REF!*#REF!/1000,"")</f>
        <v>#REF!</v>
      </c>
      <c r="CA348" s="413" t="e">
        <f>IF(OR(#REF!="●",#REF!="●",#REF!="●",#REF!="●",#REF!="●"),"",IF(#REF!="","",#REF!))</f>
        <v>#REF!</v>
      </c>
      <c r="CB348" s="413" t="e">
        <f>IF(OR(#REF!="●",#REF!="●",#REF!="●",#REF!="●",#REF!="●"),"",IF(#REF!="","",#REF!))</f>
        <v>#REF!</v>
      </c>
      <c r="CC348" s="412" t="e">
        <f>IF(ISNA(L348),"",L348*#REF!)</f>
        <v>#REF!</v>
      </c>
      <c r="CD348" s="412" t="e">
        <f>IF(ISNA(M348),"",M348*#REF!)</f>
        <v>#REF!</v>
      </c>
      <c r="CE348" s="415" t="e">
        <f>IF(#REF!&gt;0,DQ$6,"")</f>
        <v>#REF!</v>
      </c>
      <c r="CF348" s="361" t="e">
        <f>IF(#REF!="","",VLOOKUP(#REF!,#REF!,7,0))</f>
        <v>#REF!</v>
      </c>
      <c r="CG348" s="201" t="e">
        <f>IF(OR(#REF!="",CF348=""),"",ROUND(#REF!/10^3*CF348,3))</f>
        <v>#REF!</v>
      </c>
      <c r="CH348" s="201" t="e">
        <f>IF(#REF!&gt;0,#REF!*#REF!/1000,"")</f>
        <v>#REF!</v>
      </c>
      <c r="CI348" s="201" t="e">
        <f>IF(#REF!&gt;0,#REF!*#REF!/1000,"")</f>
        <v>#REF!</v>
      </c>
      <c r="CJ348" s="74" t="e">
        <f t="shared" si="74"/>
        <v>#REF!</v>
      </c>
      <c r="CK348" s="74" t="e">
        <f t="shared" si="75"/>
        <v>#REF!</v>
      </c>
      <c r="CL348" s="201" t="e">
        <f>IF(ISNA(CJ348),"",CJ348*#REF!)</f>
        <v>#REF!</v>
      </c>
      <c r="CM348" s="201" t="e">
        <f>IF(ISNA(CK348),"",CK348*#REF!)</f>
        <v>#REF!</v>
      </c>
      <c r="CN348" s="101" t="e">
        <f>IF(#REF!&gt;0,DQ$57,"")</f>
        <v>#REF!</v>
      </c>
      <c r="CO348" s="84"/>
      <c r="CP348" s="2"/>
      <c r="CQ348" s="2"/>
      <c r="CR348" s="2"/>
      <c r="CS348" s="2"/>
      <c r="CT348" s="2"/>
      <c r="CU348" s="2"/>
      <c r="CV348" s="2"/>
      <c r="CX348" s="2"/>
      <c r="CY348" s="2"/>
      <c r="CZ348" s="2"/>
      <c r="DA348" s="2"/>
      <c r="DB348" s="2"/>
      <c r="DC348" s="2"/>
      <c r="DD348" s="2"/>
      <c r="DE348" s="2"/>
      <c r="DF348" s="2"/>
      <c r="DG348" s="2"/>
      <c r="DJ348" s="4"/>
    </row>
    <row r="349" spans="2:115" ht="18" customHeight="1">
      <c r="B349" s="151" t="e">
        <f>IF(#REF!="","",VLOOKUP(#REF!,$CX$11:$DG$26,9,0))</f>
        <v>#REF!</v>
      </c>
      <c r="C349" s="64" t="e">
        <f>IF(#REF!="",0,VLOOKUP(#REF!,$CP$11:$CQ$16,2,0))</f>
        <v>#REF!</v>
      </c>
      <c r="D349" s="65" t="e">
        <f>IF(#REF!="",0,VLOOKUP(#REF!,$CX$11:$CY$26,2,0))</f>
        <v>#REF!</v>
      </c>
      <c r="E349" s="152" t="e">
        <f t="shared" si="65"/>
        <v>#REF!</v>
      </c>
      <c r="F349" s="155" t="e">
        <f>IF(#REF!="","",VLOOKUP(#REF!,#REF!,7,0))</f>
        <v>#REF!</v>
      </c>
      <c r="G349" s="201" t="e">
        <f>IF(OR(#REF!="",F349=""),"",ROUND(#REF!/10^3*F349,3))</f>
        <v>#REF!</v>
      </c>
      <c r="H349" s="201" t="e">
        <f>IF(#REF!&gt;0,#REF!*#REF!/1000,"")</f>
        <v>#REF!</v>
      </c>
      <c r="I349" s="201" t="e">
        <f>IF(#REF!&gt;0,#REF!*#REF!/1000,"")</f>
        <v>#REF!</v>
      </c>
      <c r="J349" s="51" t="e">
        <f>IF(#REF!="●","",IF(#REF!="","",#REF!))</f>
        <v>#REF!</v>
      </c>
      <c r="K349" s="51" t="e">
        <f>IF(#REF!="●","",IF(#REF!="","",#REF!))</f>
        <v>#REF!</v>
      </c>
      <c r="L349" s="74" t="e">
        <f t="shared" si="66"/>
        <v>#REF!</v>
      </c>
      <c r="M349" s="74" t="e">
        <f t="shared" si="67"/>
        <v>#REF!</v>
      </c>
      <c r="N349" s="201" t="e">
        <f>IF(ISNA(L349),"",L349*#REF!)</f>
        <v>#REF!</v>
      </c>
      <c r="O349" s="201" t="e">
        <f>IF(ISNA(M349),"",M349*#REF!)</f>
        <v>#REF!</v>
      </c>
      <c r="P349" s="78" t="e">
        <f>IF(#REF!&gt;0,DQ$6,"")</f>
        <v>#REF!</v>
      </c>
      <c r="Q349" s="99"/>
      <c r="R349" s="411"/>
      <c r="S349" s="412" t="e">
        <f>IF(OR(#REF!="",F349=""),"",ROUND(#REF!/10^3*F349,3))</f>
        <v>#REF!</v>
      </c>
      <c r="T349" s="412" t="e">
        <f>IF(#REF!&gt;0,#REF!*#REF!/1000,"")</f>
        <v>#REF!</v>
      </c>
      <c r="U349" s="412" t="e">
        <f>IF(#REF!&gt;0,#REF!*#REF!/1000,"")</f>
        <v>#REF!</v>
      </c>
      <c r="V349" s="413" t="e">
        <f>IF(OR(#REF!="●",#REF!="●"),"",IF(#REF!="","",#REF!))</f>
        <v>#REF!</v>
      </c>
      <c r="W349" s="413" t="e">
        <f>IF(OR(#REF!="●",#REF!="●"),"",IF(#REF!="","",#REF!))</f>
        <v>#REF!</v>
      </c>
      <c r="X349" s="412" t="e">
        <f>IF(ISNA(L349),"",L349*#REF!)</f>
        <v>#REF!</v>
      </c>
      <c r="Y349" s="412" t="e">
        <f>IF(ISNA(M349),"",M349*#REF!)</f>
        <v>#REF!</v>
      </c>
      <c r="Z349" s="414" t="e">
        <f>IF(#REF!&gt;0,DQ$6,"")</f>
        <v>#REF!</v>
      </c>
      <c r="AA349" s="95" t="e">
        <f>IF(#REF!="","",VLOOKUP(#REF!,#REF!,7,0))</f>
        <v>#REF!</v>
      </c>
      <c r="AB349" s="201" t="e">
        <f>IF(OR(#REF!="",AA349=""),"",ROUND(#REF!/10^3*AA349,3))</f>
        <v>#REF!</v>
      </c>
      <c r="AC349" s="201" t="e">
        <f>IF(#REF!&gt;0,#REF!*#REF!/1000,"")</f>
        <v>#REF!</v>
      </c>
      <c r="AD349" s="201" t="e">
        <f>IF(#REF!&gt;0,#REF!*#REF!/1000,"")</f>
        <v>#REF!</v>
      </c>
      <c r="AE349" s="74" t="e">
        <f t="shared" si="68"/>
        <v>#REF!</v>
      </c>
      <c r="AF349" s="74" t="e">
        <f t="shared" si="69"/>
        <v>#REF!</v>
      </c>
      <c r="AG349" s="201" t="e">
        <f>IF(ISNA(AE349),"",AE349*#REF!)</f>
        <v>#REF!</v>
      </c>
      <c r="AH349" s="201" t="e">
        <f>IF(ISNA(AF349),"",AF349*#REF!)</f>
        <v>#REF!</v>
      </c>
      <c r="AI349" s="78" t="e">
        <f>IF(#REF!&gt;0,DQ$23,"")</f>
        <v>#REF!</v>
      </c>
      <c r="AJ349" s="99"/>
      <c r="AK349" s="411"/>
      <c r="AL349" s="412" t="e">
        <f>IF(OR(#REF!="",F349=""),"",ROUND(#REF!/10^3*F349,3))</f>
        <v>#REF!</v>
      </c>
      <c r="AM349" s="412" t="e">
        <f>IF(#REF!&gt;0,#REF!*#REF!/1000,"")</f>
        <v>#REF!</v>
      </c>
      <c r="AN349" s="412" t="e">
        <f>IF(#REF!&gt;0,#REF!*#REF!/1000,"")</f>
        <v>#REF!</v>
      </c>
      <c r="AO349" s="413" t="e">
        <f>IF(OR(#REF!="●",#REF!="●",#REF!="●"),"",IF(#REF!="","",#REF!))</f>
        <v>#REF!</v>
      </c>
      <c r="AP349" s="413" t="e">
        <f>IF(OR(#REF!="●",#REF!="●",#REF!="●"),"",IF(#REF!="","",#REF!))</f>
        <v>#REF!</v>
      </c>
      <c r="AQ349" s="412" t="e">
        <f>IF(ISNA(L349),"",L349*#REF!)</f>
        <v>#REF!</v>
      </c>
      <c r="AR349" s="412" t="e">
        <f>IF(ISNA(M349),"",M349*#REF!)</f>
        <v>#REF!</v>
      </c>
      <c r="AS349" s="414" t="e">
        <f>IF(#REF!&gt;0,DQ$6,"")</f>
        <v>#REF!</v>
      </c>
      <c r="AT349" s="95" t="e">
        <f>IF(#REF!="","",VLOOKUP(#REF!,#REF!,7,0))</f>
        <v>#REF!</v>
      </c>
      <c r="AU349" s="201" t="e">
        <f>IF(OR(#REF!="",AT349=""),"",ROUND(#REF!/10^3*AT349,3))</f>
        <v>#REF!</v>
      </c>
      <c r="AV349" s="201" t="e">
        <f>IF(#REF!&gt;0,#REF!*#REF!/1000,"")</f>
        <v>#REF!</v>
      </c>
      <c r="AW349" s="201" t="e">
        <f>IF(#REF!&gt;0,#REF!*#REF!/1000,"")</f>
        <v>#REF!</v>
      </c>
      <c r="AX349" s="74" t="e">
        <f t="shared" si="70"/>
        <v>#REF!</v>
      </c>
      <c r="AY349" s="74" t="e">
        <f t="shared" si="71"/>
        <v>#REF!</v>
      </c>
      <c r="AZ349" s="201" t="e">
        <f>IF(ISNA(AX349),"",AX349*#REF!)</f>
        <v>#REF!</v>
      </c>
      <c r="BA349" s="201" t="e">
        <f>IF(ISNA(AY349),"",AY349*#REF!)</f>
        <v>#REF!</v>
      </c>
      <c r="BB349" s="78" t="e">
        <f>IF(#REF!&gt;0,DQ$40,"")</f>
        <v>#REF!</v>
      </c>
      <c r="BC349" s="99"/>
      <c r="BD349" s="650"/>
      <c r="BE349" s="652" t="e">
        <f>IF(OR(#REF!="",F349=""),"",ROUND(#REF!/10^3*F349,3))</f>
        <v>#REF!</v>
      </c>
      <c r="BF349" s="412" t="e">
        <f>IF(#REF!&gt;0,#REF!*#REF!/1000,"")</f>
        <v>#REF!</v>
      </c>
      <c r="BG349" s="412" t="e">
        <f>IF(#REF!&gt;0,#REF!*#REF!/1000,"")</f>
        <v>#REF!</v>
      </c>
      <c r="BH349" s="413" t="e">
        <f>IF(OR(#REF!="●",#REF!="●",#REF!="●",#REF!="●"),"",IF(#REF!="","",#REF!))</f>
        <v>#REF!</v>
      </c>
      <c r="BI349" s="413" t="e">
        <f>IF(OR(#REF!="●",#REF!="●",#REF!="●",#REF!="●"),"",IF(#REF!="","",#REF!))</f>
        <v>#REF!</v>
      </c>
      <c r="BJ349" s="412" t="e">
        <f>IF(ISNA(L349),"",L349*#REF!)</f>
        <v>#REF!</v>
      </c>
      <c r="BK349" s="412" t="e">
        <f>IF(ISNA(M349),"",M349*#REF!)</f>
        <v>#REF!</v>
      </c>
      <c r="BL349" s="415" t="e">
        <f>IF(#REF!&gt;0,DQ$6,"")</f>
        <v>#REF!</v>
      </c>
      <c r="BM349" s="361" t="e">
        <f>IF(#REF!="","",VLOOKUP(#REF!,#REF!,7,0))</f>
        <v>#REF!</v>
      </c>
      <c r="BN349" s="201" t="e">
        <f>IF(OR(#REF!="",BM349=""),"",ROUND(#REF!/10^3*BM349,3))</f>
        <v>#REF!</v>
      </c>
      <c r="BO349" s="201" t="e">
        <f>IF(#REF!&gt;0,#REF!*#REF!/1000,"")</f>
        <v>#REF!</v>
      </c>
      <c r="BP349" s="201" t="e">
        <f>IF(#REF!&gt;0,#REF!*#REF!/1000,"")</f>
        <v>#REF!</v>
      </c>
      <c r="BQ349" s="74" t="e">
        <f t="shared" si="72"/>
        <v>#REF!</v>
      </c>
      <c r="BR349" s="74" t="e">
        <f t="shared" si="73"/>
        <v>#REF!</v>
      </c>
      <c r="BS349" s="201" t="e">
        <f>IF(ISNA(BQ349),"",BQ349*#REF!)</f>
        <v>#REF!</v>
      </c>
      <c r="BT349" s="201" t="e">
        <f>IF(ISNA(BR349),"",BR349*#REF!)</f>
        <v>#REF!</v>
      </c>
      <c r="BU349" s="78" t="e">
        <f>IF(#REF!&gt;0,DQ$57,"")</f>
        <v>#REF!</v>
      </c>
      <c r="BV349" s="99"/>
      <c r="BW349" s="411"/>
      <c r="BX349" s="412" t="e">
        <f>IF(OR(#REF!="",F349=""),"",ROUND(#REF!/10^3*F349,3))</f>
        <v>#REF!</v>
      </c>
      <c r="BY349" s="412" t="e">
        <f>IF(#REF!&gt;0,#REF!*#REF!/1000,"")</f>
        <v>#REF!</v>
      </c>
      <c r="BZ349" s="412" t="e">
        <f>IF(#REF!&gt;0,#REF!*#REF!/1000,"")</f>
        <v>#REF!</v>
      </c>
      <c r="CA349" s="413" t="e">
        <f>IF(OR(#REF!="●",#REF!="●",#REF!="●",#REF!="●",#REF!="●"),"",IF(#REF!="","",#REF!))</f>
        <v>#REF!</v>
      </c>
      <c r="CB349" s="413" t="e">
        <f>IF(OR(#REF!="●",#REF!="●",#REF!="●",#REF!="●",#REF!="●"),"",IF(#REF!="","",#REF!))</f>
        <v>#REF!</v>
      </c>
      <c r="CC349" s="412" t="e">
        <f>IF(ISNA(L349),"",L349*#REF!)</f>
        <v>#REF!</v>
      </c>
      <c r="CD349" s="412" t="e">
        <f>IF(ISNA(M349),"",M349*#REF!)</f>
        <v>#REF!</v>
      </c>
      <c r="CE349" s="415" t="e">
        <f>IF(#REF!&gt;0,DQ$6,"")</f>
        <v>#REF!</v>
      </c>
      <c r="CF349" s="361" t="e">
        <f>IF(#REF!="","",VLOOKUP(#REF!,#REF!,7,0))</f>
        <v>#REF!</v>
      </c>
      <c r="CG349" s="201" t="e">
        <f>IF(OR(#REF!="",CF349=""),"",ROUND(#REF!/10^3*CF349,3))</f>
        <v>#REF!</v>
      </c>
      <c r="CH349" s="201" t="e">
        <f>IF(#REF!&gt;0,#REF!*#REF!/1000,"")</f>
        <v>#REF!</v>
      </c>
      <c r="CI349" s="201" t="e">
        <f>IF(#REF!&gt;0,#REF!*#REF!/1000,"")</f>
        <v>#REF!</v>
      </c>
      <c r="CJ349" s="74" t="e">
        <f t="shared" si="74"/>
        <v>#REF!</v>
      </c>
      <c r="CK349" s="74" t="e">
        <f t="shared" si="75"/>
        <v>#REF!</v>
      </c>
      <c r="CL349" s="201" t="e">
        <f>IF(ISNA(CJ349),"",CJ349*#REF!)</f>
        <v>#REF!</v>
      </c>
      <c r="CM349" s="201" t="e">
        <f>IF(ISNA(CK349),"",CK349*#REF!)</f>
        <v>#REF!</v>
      </c>
      <c r="CN349" s="101" t="e">
        <f>IF(#REF!&gt;0,DQ$57,"")</f>
        <v>#REF!</v>
      </c>
      <c r="CO349" s="84"/>
      <c r="CP349" s="2"/>
      <c r="CQ349" s="2"/>
      <c r="CR349" s="2"/>
      <c r="CS349" s="2"/>
      <c r="CT349" s="2"/>
      <c r="CU349" s="2"/>
      <c r="CV349" s="2"/>
      <c r="CX349" s="2"/>
      <c r="CY349" s="2"/>
      <c r="CZ349" s="2"/>
      <c r="DA349" s="2"/>
      <c r="DB349" s="2"/>
      <c r="DC349" s="2"/>
      <c r="DD349" s="2"/>
      <c r="DE349" s="2"/>
      <c r="DF349" s="2"/>
      <c r="DG349" s="2"/>
      <c r="DJ349" s="4"/>
    </row>
    <row r="350" spans="2:115" ht="18" customHeight="1">
      <c r="B350" s="151" t="e">
        <f>IF(#REF!="","",VLOOKUP(#REF!,$CX$11:$DG$26,9,0))</f>
        <v>#REF!</v>
      </c>
      <c r="C350" s="64" t="e">
        <f>IF(#REF!="",0,VLOOKUP(#REF!,$CP$11:$CQ$16,2,0))</f>
        <v>#REF!</v>
      </c>
      <c r="D350" s="65" t="e">
        <f>IF(#REF!="",0,VLOOKUP(#REF!,$CX$11:$CY$26,2,0))</f>
        <v>#REF!</v>
      </c>
      <c r="E350" s="152" t="e">
        <f t="shared" si="65"/>
        <v>#REF!</v>
      </c>
      <c r="F350" s="155" t="e">
        <f>IF(#REF!="","",VLOOKUP(#REF!,#REF!,7,0))</f>
        <v>#REF!</v>
      </c>
      <c r="G350" s="201" t="e">
        <f>IF(OR(#REF!="",F350=""),"",ROUND(#REF!/10^3*F350,3))</f>
        <v>#REF!</v>
      </c>
      <c r="H350" s="201" t="e">
        <f>IF(#REF!&gt;0,#REF!*#REF!/1000,"")</f>
        <v>#REF!</v>
      </c>
      <c r="I350" s="201" t="e">
        <f>IF(#REF!&gt;0,#REF!*#REF!/1000,"")</f>
        <v>#REF!</v>
      </c>
      <c r="J350" s="51" t="e">
        <f>IF(#REF!="●","",IF(#REF!="","",#REF!))</f>
        <v>#REF!</v>
      </c>
      <c r="K350" s="51" t="e">
        <f>IF(#REF!="●","",IF(#REF!="","",#REF!))</f>
        <v>#REF!</v>
      </c>
      <c r="L350" s="74" t="e">
        <f t="shared" si="66"/>
        <v>#REF!</v>
      </c>
      <c r="M350" s="74" t="e">
        <f t="shared" si="67"/>
        <v>#REF!</v>
      </c>
      <c r="N350" s="201" t="e">
        <f>IF(ISNA(L350),"",L350*#REF!)</f>
        <v>#REF!</v>
      </c>
      <c r="O350" s="201" t="e">
        <f>IF(ISNA(M350),"",M350*#REF!)</f>
        <v>#REF!</v>
      </c>
      <c r="P350" s="78" t="e">
        <f>IF(#REF!&gt;0,DQ$6,"")</f>
        <v>#REF!</v>
      </c>
      <c r="Q350" s="99"/>
      <c r="R350" s="411"/>
      <c r="S350" s="412" t="e">
        <f>IF(OR(#REF!="",F350=""),"",ROUND(#REF!/10^3*F350,3))</f>
        <v>#REF!</v>
      </c>
      <c r="T350" s="412" t="e">
        <f>IF(#REF!&gt;0,#REF!*#REF!/1000,"")</f>
        <v>#REF!</v>
      </c>
      <c r="U350" s="412" t="e">
        <f>IF(#REF!&gt;0,#REF!*#REF!/1000,"")</f>
        <v>#REF!</v>
      </c>
      <c r="V350" s="413" t="e">
        <f>IF(OR(#REF!="●",#REF!="●"),"",IF(#REF!="","",#REF!))</f>
        <v>#REF!</v>
      </c>
      <c r="W350" s="413" t="e">
        <f>IF(OR(#REF!="●",#REF!="●"),"",IF(#REF!="","",#REF!))</f>
        <v>#REF!</v>
      </c>
      <c r="X350" s="412" t="e">
        <f>IF(ISNA(L350),"",L350*#REF!)</f>
        <v>#REF!</v>
      </c>
      <c r="Y350" s="412" t="e">
        <f>IF(ISNA(M350),"",M350*#REF!)</f>
        <v>#REF!</v>
      </c>
      <c r="Z350" s="414" t="e">
        <f>IF(#REF!&gt;0,DQ$6,"")</f>
        <v>#REF!</v>
      </c>
      <c r="AA350" s="95" t="e">
        <f>IF(#REF!="","",VLOOKUP(#REF!,#REF!,7,0))</f>
        <v>#REF!</v>
      </c>
      <c r="AB350" s="201" t="e">
        <f>IF(OR(#REF!="",AA350=""),"",ROUND(#REF!/10^3*AA350,3))</f>
        <v>#REF!</v>
      </c>
      <c r="AC350" s="201" t="e">
        <f>IF(#REF!&gt;0,#REF!*#REF!/1000,"")</f>
        <v>#REF!</v>
      </c>
      <c r="AD350" s="201" t="e">
        <f>IF(#REF!&gt;0,#REF!*#REF!/1000,"")</f>
        <v>#REF!</v>
      </c>
      <c r="AE350" s="74" t="e">
        <f t="shared" si="68"/>
        <v>#REF!</v>
      </c>
      <c r="AF350" s="74" t="e">
        <f t="shared" si="69"/>
        <v>#REF!</v>
      </c>
      <c r="AG350" s="201" t="e">
        <f>IF(ISNA(AE350),"",AE350*#REF!)</f>
        <v>#REF!</v>
      </c>
      <c r="AH350" s="201" t="e">
        <f>IF(ISNA(AF350),"",AF350*#REF!)</f>
        <v>#REF!</v>
      </c>
      <c r="AI350" s="78" t="e">
        <f>IF(#REF!&gt;0,DQ$23,"")</f>
        <v>#REF!</v>
      </c>
      <c r="AJ350" s="99"/>
      <c r="AK350" s="411"/>
      <c r="AL350" s="412" t="e">
        <f>IF(OR(#REF!="",F350=""),"",ROUND(#REF!/10^3*F350,3))</f>
        <v>#REF!</v>
      </c>
      <c r="AM350" s="412" t="e">
        <f>IF(#REF!&gt;0,#REF!*#REF!/1000,"")</f>
        <v>#REF!</v>
      </c>
      <c r="AN350" s="412" t="e">
        <f>IF(#REF!&gt;0,#REF!*#REF!/1000,"")</f>
        <v>#REF!</v>
      </c>
      <c r="AO350" s="413" t="e">
        <f>IF(OR(#REF!="●",#REF!="●",#REF!="●"),"",IF(#REF!="","",#REF!))</f>
        <v>#REF!</v>
      </c>
      <c r="AP350" s="413" t="e">
        <f>IF(OR(#REF!="●",#REF!="●",#REF!="●"),"",IF(#REF!="","",#REF!))</f>
        <v>#REF!</v>
      </c>
      <c r="AQ350" s="412" t="e">
        <f>IF(ISNA(L350),"",L350*#REF!)</f>
        <v>#REF!</v>
      </c>
      <c r="AR350" s="412" t="e">
        <f>IF(ISNA(M350),"",M350*#REF!)</f>
        <v>#REF!</v>
      </c>
      <c r="AS350" s="414" t="e">
        <f>IF(#REF!&gt;0,DQ$6,"")</f>
        <v>#REF!</v>
      </c>
      <c r="AT350" s="95" t="e">
        <f>IF(#REF!="","",VLOOKUP(#REF!,#REF!,7,0))</f>
        <v>#REF!</v>
      </c>
      <c r="AU350" s="201" t="e">
        <f>IF(OR(#REF!="",AT350=""),"",ROUND(#REF!/10^3*AT350,3))</f>
        <v>#REF!</v>
      </c>
      <c r="AV350" s="201" t="e">
        <f>IF(#REF!&gt;0,#REF!*#REF!/1000,"")</f>
        <v>#REF!</v>
      </c>
      <c r="AW350" s="201" t="e">
        <f>IF(#REF!&gt;0,#REF!*#REF!/1000,"")</f>
        <v>#REF!</v>
      </c>
      <c r="AX350" s="74" t="e">
        <f t="shared" si="70"/>
        <v>#REF!</v>
      </c>
      <c r="AY350" s="74" t="e">
        <f t="shared" si="71"/>
        <v>#REF!</v>
      </c>
      <c r="AZ350" s="201" t="e">
        <f>IF(ISNA(AX350),"",AX350*#REF!)</f>
        <v>#REF!</v>
      </c>
      <c r="BA350" s="201" t="e">
        <f>IF(ISNA(AY350),"",AY350*#REF!)</f>
        <v>#REF!</v>
      </c>
      <c r="BB350" s="78" t="e">
        <f>IF(#REF!&gt;0,DQ$40,"")</f>
        <v>#REF!</v>
      </c>
      <c r="BC350" s="99"/>
      <c r="BD350" s="650"/>
      <c r="BE350" s="652" t="e">
        <f>IF(OR(#REF!="",F350=""),"",ROUND(#REF!/10^3*F350,3))</f>
        <v>#REF!</v>
      </c>
      <c r="BF350" s="412" t="e">
        <f>IF(#REF!&gt;0,#REF!*#REF!/1000,"")</f>
        <v>#REF!</v>
      </c>
      <c r="BG350" s="412" t="e">
        <f>IF(#REF!&gt;0,#REF!*#REF!/1000,"")</f>
        <v>#REF!</v>
      </c>
      <c r="BH350" s="413" t="e">
        <f>IF(OR(#REF!="●",#REF!="●",#REF!="●",#REF!="●"),"",IF(#REF!="","",#REF!))</f>
        <v>#REF!</v>
      </c>
      <c r="BI350" s="413" t="e">
        <f>IF(OR(#REF!="●",#REF!="●",#REF!="●",#REF!="●"),"",IF(#REF!="","",#REF!))</f>
        <v>#REF!</v>
      </c>
      <c r="BJ350" s="412" t="e">
        <f>IF(ISNA(L350),"",L350*#REF!)</f>
        <v>#REF!</v>
      </c>
      <c r="BK350" s="412" t="e">
        <f>IF(ISNA(M350),"",M350*#REF!)</f>
        <v>#REF!</v>
      </c>
      <c r="BL350" s="415" t="e">
        <f>IF(#REF!&gt;0,DQ$6,"")</f>
        <v>#REF!</v>
      </c>
      <c r="BM350" s="361" t="e">
        <f>IF(#REF!="","",VLOOKUP(#REF!,#REF!,7,0))</f>
        <v>#REF!</v>
      </c>
      <c r="BN350" s="201" t="e">
        <f>IF(OR(#REF!="",BM350=""),"",ROUND(#REF!/10^3*BM350,3))</f>
        <v>#REF!</v>
      </c>
      <c r="BO350" s="201" t="e">
        <f>IF(#REF!&gt;0,#REF!*#REF!/1000,"")</f>
        <v>#REF!</v>
      </c>
      <c r="BP350" s="201" t="e">
        <f>IF(#REF!&gt;0,#REF!*#REF!/1000,"")</f>
        <v>#REF!</v>
      </c>
      <c r="BQ350" s="74" t="e">
        <f t="shared" si="72"/>
        <v>#REF!</v>
      </c>
      <c r="BR350" s="74" t="e">
        <f t="shared" si="73"/>
        <v>#REF!</v>
      </c>
      <c r="BS350" s="201" t="e">
        <f>IF(ISNA(BQ350),"",BQ350*#REF!)</f>
        <v>#REF!</v>
      </c>
      <c r="BT350" s="201" t="e">
        <f>IF(ISNA(BR350),"",BR350*#REF!)</f>
        <v>#REF!</v>
      </c>
      <c r="BU350" s="78" t="e">
        <f>IF(#REF!&gt;0,DQ$57,"")</f>
        <v>#REF!</v>
      </c>
      <c r="BV350" s="99"/>
      <c r="BW350" s="411"/>
      <c r="BX350" s="412" t="e">
        <f>IF(OR(#REF!="",F350=""),"",ROUND(#REF!/10^3*F350,3))</f>
        <v>#REF!</v>
      </c>
      <c r="BY350" s="412" t="e">
        <f>IF(#REF!&gt;0,#REF!*#REF!/1000,"")</f>
        <v>#REF!</v>
      </c>
      <c r="BZ350" s="412" t="e">
        <f>IF(#REF!&gt;0,#REF!*#REF!/1000,"")</f>
        <v>#REF!</v>
      </c>
      <c r="CA350" s="413" t="e">
        <f>IF(OR(#REF!="●",#REF!="●",#REF!="●",#REF!="●",#REF!="●"),"",IF(#REF!="","",#REF!))</f>
        <v>#REF!</v>
      </c>
      <c r="CB350" s="413" t="e">
        <f>IF(OR(#REF!="●",#REF!="●",#REF!="●",#REF!="●",#REF!="●"),"",IF(#REF!="","",#REF!))</f>
        <v>#REF!</v>
      </c>
      <c r="CC350" s="412" t="e">
        <f>IF(ISNA(L350),"",L350*#REF!)</f>
        <v>#REF!</v>
      </c>
      <c r="CD350" s="412" t="e">
        <f>IF(ISNA(M350),"",M350*#REF!)</f>
        <v>#REF!</v>
      </c>
      <c r="CE350" s="415" t="e">
        <f>IF(#REF!&gt;0,DQ$6,"")</f>
        <v>#REF!</v>
      </c>
      <c r="CF350" s="361" t="e">
        <f>IF(#REF!="","",VLOOKUP(#REF!,#REF!,7,0))</f>
        <v>#REF!</v>
      </c>
      <c r="CG350" s="201" t="e">
        <f>IF(OR(#REF!="",CF350=""),"",ROUND(#REF!/10^3*CF350,3))</f>
        <v>#REF!</v>
      </c>
      <c r="CH350" s="201" t="e">
        <f>IF(#REF!&gt;0,#REF!*#REF!/1000,"")</f>
        <v>#REF!</v>
      </c>
      <c r="CI350" s="201" t="e">
        <f>IF(#REF!&gt;0,#REF!*#REF!/1000,"")</f>
        <v>#REF!</v>
      </c>
      <c r="CJ350" s="74" t="e">
        <f t="shared" si="74"/>
        <v>#REF!</v>
      </c>
      <c r="CK350" s="74" t="e">
        <f t="shared" si="75"/>
        <v>#REF!</v>
      </c>
      <c r="CL350" s="201" t="e">
        <f>IF(ISNA(CJ350),"",CJ350*#REF!)</f>
        <v>#REF!</v>
      </c>
      <c r="CM350" s="201" t="e">
        <f>IF(ISNA(CK350),"",CK350*#REF!)</f>
        <v>#REF!</v>
      </c>
      <c r="CN350" s="101" t="e">
        <f>IF(#REF!&gt;0,DQ$57,"")</f>
        <v>#REF!</v>
      </c>
      <c r="CO350" s="84"/>
      <c r="CP350" s="2"/>
      <c r="CQ350" s="2"/>
      <c r="CR350" s="2"/>
      <c r="CS350" s="2"/>
      <c r="CT350" s="2"/>
      <c r="CU350" s="2"/>
      <c r="CV350" s="2"/>
      <c r="CX350" s="2"/>
      <c r="CY350" s="2"/>
      <c r="CZ350" s="2"/>
      <c r="DA350" s="2"/>
      <c r="DB350" s="2"/>
      <c r="DC350" s="2"/>
      <c r="DD350" s="2"/>
      <c r="DE350" s="2"/>
      <c r="DF350" s="2"/>
      <c r="DG350" s="2"/>
      <c r="DJ350" s="4"/>
    </row>
    <row r="351" spans="2:115" ht="18" customHeight="1">
      <c r="B351" s="151" t="e">
        <f>IF(#REF!="","",VLOOKUP(#REF!,$CX$11:$DG$26,9,0))</f>
        <v>#REF!</v>
      </c>
      <c r="C351" s="64" t="e">
        <f>IF(#REF!="",0,VLOOKUP(#REF!,$CP$11:$CQ$16,2,0))</f>
        <v>#REF!</v>
      </c>
      <c r="D351" s="65" t="e">
        <f>IF(#REF!="",0,VLOOKUP(#REF!,$CX$11:$CY$26,2,0))</f>
        <v>#REF!</v>
      </c>
      <c r="E351" s="152" t="e">
        <f t="shared" si="65"/>
        <v>#REF!</v>
      </c>
      <c r="F351" s="155" t="e">
        <f>IF(#REF!="","",VLOOKUP(#REF!,#REF!,7,0))</f>
        <v>#REF!</v>
      </c>
      <c r="G351" s="201" t="e">
        <f>IF(OR(#REF!="",F351=""),"",ROUND(#REF!/10^3*F351,3))</f>
        <v>#REF!</v>
      </c>
      <c r="H351" s="201" t="e">
        <f>IF(#REF!&gt;0,#REF!*#REF!/1000,"")</f>
        <v>#REF!</v>
      </c>
      <c r="I351" s="201" t="e">
        <f>IF(#REF!&gt;0,#REF!*#REF!/1000,"")</f>
        <v>#REF!</v>
      </c>
      <c r="J351" s="51" t="e">
        <f>IF(#REF!="●","",IF(#REF!="","",#REF!))</f>
        <v>#REF!</v>
      </c>
      <c r="K351" s="51" t="e">
        <f>IF(#REF!="●","",IF(#REF!="","",#REF!))</f>
        <v>#REF!</v>
      </c>
      <c r="L351" s="74" t="e">
        <f t="shared" si="66"/>
        <v>#REF!</v>
      </c>
      <c r="M351" s="74" t="e">
        <f t="shared" si="67"/>
        <v>#REF!</v>
      </c>
      <c r="N351" s="201" t="e">
        <f>IF(ISNA(L351),"",L351*#REF!)</f>
        <v>#REF!</v>
      </c>
      <c r="O351" s="201" t="e">
        <f>IF(ISNA(M351),"",M351*#REF!)</f>
        <v>#REF!</v>
      </c>
      <c r="P351" s="78" t="e">
        <f>IF(#REF!&gt;0,DQ$6,"")</f>
        <v>#REF!</v>
      </c>
      <c r="Q351" s="99"/>
      <c r="R351" s="411"/>
      <c r="S351" s="412" t="e">
        <f>IF(OR(#REF!="",F351=""),"",ROUND(#REF!/10^3*F351,3))</f>
        <v>#REF!</v>
      </c>
      <c r="T351" s="412" t="e">
        <f>IF(#REF!&gt;0,#REF!*#REF!/1000,"")</f>
        <v>#REF!</v>
      </c>
      <c r="U351" s="412" t="e">
        <f>IF(#REF!&gt;0,#REF!*#REF!/1000,"")</f>
        <v>#REF!</v>
      </c>
      <c r="V351" s="413" t="e">
        <f>IF(OR(#REF!="●",#REF!="●"),"",IF(#REF!="","",#REF!))</f>
        <v>#REF!</v>
      </c>
      <c r="W351" s="413" t="e">
        <f>IF(OR(#REF!="●",#REF!="●"),"",IF(#REF!="","",#REF!))</f>
        <v>#REF!</v>
      </c>
      <c r="X351" s="412" t="e">
        <f>IF(ISNA(L351),"",L351*#REF!)</f>
        <v>#REF!</v>
      </c>
      <c r="Y351" s="412" t="e">
        <f>IF(ISNA(M351),"",M351*#REF!)</f>
        <v>#REF!</v>
      </c>
      <c r="Z351" s="414" t="e">
        <f>IF(#REF!&gt;0,DQ$6,"")</f>
        <v>#REF!</v>
      </c>
      <c r="AA351" s="95" t="e">
        <f>IF(#REF!="","",VLOOKUP(#REF!,#REF!,7,0))</f>
        <v>#REF!</v>
      </c>
      <c r="AB351" s="201" t="e">
        <f>IF(OR(#REF!="",AA351=""),"",ROUND(#REF!/10^3*AA351,3))</f>
        <v>#REF!</v>
      </c>
      <c r="AC351" s="201" t="e">
        <f>IF(#REF!&gt;0,#REF!*#REF!/1000,"")</f>
        <v>#REF!</v>
      </c>
      <c r="AD351" s="201" t="e">
        <f>IF(#REF!&gt;0,#REF!*#REF!/1000,"")</f>
        <v>#REF!</v>
      </c>
      <c r="AE351" s="74" t="e">
        <f t="shared" si="68"/>
        <v>#REF!</v>
      </c>
      <c r="AF351" s="74" t="e">
        <f t="shared" si="69"/>
        <v>#REF!</v>
      </c>
      <c r="AG351" s="201" t="e">
        <f>IF(ISNA(AE351),"",AE351*#REF!)</f>
        <v>#REF!</v>
      </c>
      <c r="AH351" s="201" t="e">
        <f>IF(ISNA(AF351),"",AF351*#REF!)</f>
        <v>#REF!</v>
      </c>
      <c r="AI351" s="78" t="e">
        <f>IF(#REF!&gt;0,DQ$23,"")</f>
        <v>#REF!</v>
      </c>
      <c r="AJ351" s="99"/>
      <c r="AK351" s="411"/>
      <c r="AL351" s="412" t="e">
        <f>IF(OR(#REF!="",F351=""),"",ROUND(#REF!/10^3*F351,3))</f>
        <v>#REF!</v>
      </c>
      <c r="AM351" s="412" t="e">
        <f>IF(#REF!&gt;0,#REF!*#REF!/1000,"")</f>
        <v>#REF!</v>
      </c>
      <c r="AN351" s="412" t="e">
        <f>IF(#REF!&gt;0,#REF!*#REF!/1000,"")</f>
        <v>#REF!</v>
      </c>
      <c r="AO351" s="413" t="e">
        <f>IF(OR(#REF!="●",#REF!="●",#REF!="●"),"",IF(#REF!="","",#REF!))</f>
        <v>#REF!</v>
      </c>
      <c r="AP351" s="413" t="e">
        <f>IF(OR(#REF!="●",#REF!="●",#REF!="●"),"",IF(#REF!="","",#REF!))</f>
        <v>#REF!</v>
      </c>
      <c r="AQ351" s="412" t="e">
        <f>IF(ISNA(L351),"",L351*#REF!)</f>
        <v>#REF!</v>
      </c>
      <c r="AR351" s="412" t="e">
        <f>IF(ISNA(M351),"",M351*#REF!)</f>
        <v>#REF!</v>
      </c>
      <c r="AS351" s="414" t="e">
        <f>IF(#REF!&gt;0,DQ$6,"")</f>
        <v>#REF!</v>
      </c>
      <c r="AT351" s="95" t="e">
        <f>IF(#REF!="","",VLOOKUP(#REF!,#REF!,7,0))</f>
        <v>#REF!</v>
      </c>
      <c r="AU351" s="201" t="e">
        <f>IF(OR(#REF!="",AT351=""),"",ROUND(#REF!/10^3*AT351,3))</f>
        <v>#REF!</v>
      </c>
      <c r="AV351" s="201" t="e">
        <f>IF(#REF!&gt;0,#REF!*#REF!/1000,"")</f>
        <v>#REF!</v>
      </c>
      <c r="AW351" s="201" t="e">
        <f>IF(#REF!&gt;0,#REF!*#REF!/1000,"")</f>
        <v>#REF!</v>
      </c>
      <c r="AX351" s="74" t="e">
        <f t="shared" si="70"/>
        <v>#REF!</v>
      </c>
      <c r="AY351" s="74" t="e">
        <f t="shared" si="71"/>
        <v>#REF!</v>
      </c>
      <c r="AZ351" s="201" t="e">
        <f>IF(ISNA(AX351),"",AX351*#REF!)</f>
        <v>#REF!</v>
      </c>
      <c r="BA351" s="201" t="e">
        <f>IF(ISNA(AY351),"",AY351*#REF!)</f>
        <v>#REF!</v>
      </c>
      <c r="BB351" s="78" t="e">
        <f>IF(#REF!&gt;0,DQ$40,"")</f>
        <v>#REF!</v>
      </c>
      <c r="BC351" s="99"/>
      <c r="BD351" s="650"/>
      <c r="BE351" s="652" t="e">
        <f>IF(OR(#REF!="",F351=""),"",ROUND(#REF!/10^3*F351,3))</f>
        <v>#REF!</v>
      </c>
      <c r="BF351" s="412" t="e">
        <f>IF(#REF!&gt;0,#REF!*#REF!/1000,"")</f>
        <v>#REF!</v>
      </c>
      <c r="BG351" s="412" t="e">
        <f>IF(#REF!&gt;0,#REF!*#REF!/1000,"")</f>
        <v>#REF!</v>
      </c>
      <c r="BH351" s="413" t="e">
        <f>IF(OR(#REF!="●",#REF!="●",#REF!="●",#REF!="●"),"",IF(#REF!="","",#REF!))</f>
        <v>#REF!</v>
      </c>
      <c r="BI351" s="413" t="e">
        <f>IF(OR(#REF!="●",#REF!="●",#REF!="●",#REF!="●"),"",IF(#REF!="","",#REF!))</f>
        <v>#REF!</v>
      </c>
      <c r="BJ351" s="412" t="e">
        <f>IF(ISNA(L351),"",L351*#REF!)</f>
        <v>#REF!</v>
      </c>
      <c r="BK351" s="412" t="e">
        <f>IF(ISNA(M351),"",M351*#REF!)</f>
        <v>#REF!</v>
      </c>
      <c r="BL351" s="415" t="e">
        <f>IF(#REF!&gt;0,DQ$6,"")</f>
        <v>#REF!</v>
      </c>
      <c r="BM351" s="361" t="e">
        <f>IF(#REF!="","",VLOOKUP(#REF!,#REF!,7,0))</f>
        <v>#REF!</v>
      </c>
      <c r="BN351" s="201" t="e">
        <f>IF(OR(#REF!="",BM351=""),"",ROUND(#REF!/10^3*BM351,3))</f>
        <v>#REF!</v>
      </c>
      <c r="BO351" s="201" t="e">
        <f>IF(#REF!&gt;0,#REF!*#REF!/1000,"")</f>
        <v>#REF!</v>
      </c>
      <c r="BP351" s="201" t="e">
        <f>IF(#REF!&gt;0,#REF!*#REF!/1000,"")</f>
        <v>#REF!</v>
      </c>
      <c r="BQ351" s="74" t="e">
        <f t="shared" si="72"/>
        <v>#REF!</v>
      </c>
      <c r="BR351" s="74" t="e">
        <f t="shared" si="73"/>
        <v>#REF!</v>
      </c>
      <c r="BS351" s="201" t="e">
        <f>IF(ISNA(BQ351),"",BQ351*#REF!)</f>
        <v>#REF!</v>
      </c>
      <c r="BT351" s="201" t="e">
        <f>IF(ISNA(BR351),"",BR351*#REF!)</f>
        <v>#REF!</v>
      </c>
      <c r="BU351" s="78" t="e">
        <f>IF(#REF!&gt;0,DQ$57,"")</f>
        <v>#REF!</v>
      </c>
      <c r="BV351" s="99"/>
      <c r="BW351" s="411"/>
      <c r="BX351" s="412" t="e">
        <f>IF(OR(#REF!="",F351=""),"",ROUND(#REF!/10^3*F351,3))</f>
        <v>#REF!</v>
      </c>
      <c r="BY351" s="412" t="e">
        <f>IF(#REF!&gt;0,#REF!*#REF!/1000,"")</f>
        <v>#REF!</v>
      </c>
      <c r="BZ351" s="412" t="e">
        <f>IF(#REF!&gt;0,#REF!*#REF!/1000,"")</f>
        <v>#REF!</v>
      </c>
      <c r="CA351" s="413" t="e">
        <f>IF(OR(#REF!="●",#REF!="●",#REF!="●",#REF!="●",#REF!="●"),"",IF(#REF!="","",#REF!))</f>
        <v>#REF!</v>
      </c>
      <c r="CB351" s="413" t="e">
        <f>IF(OR(#REF!="●",#REF!="●",#REF!="●",#REF!="●",#REF!="●"),"",IF(#REF!="","",#REF!))</f>
        <v>#REF!</v>
      </c>
      <c r="CC351" s="412" t="e">
        <f>IF(ISNA(L351),"",L351*#REF!)</f>
        <v>#REF!</v>
      </c>
      <c r="CD351" s="412" t="e">
        <f>IF(ISNA(M351),"",M351*#REF!)</f>
        <v>#REF!</v>
      </c>
      <c r="CE351" s="415" t="e">
        <f>IF(#REF!&gt;0,DQ$6,"")</f>
        <v>#REF!</v>
      </c>
      <c r="CF351" s="361" t="e">
        <f>IF(#REF!="","",VLOOKUP(#REF!,#REF!,7,0))</f>
        <v>#REF!</v>
      </c>
      <c r="CG351" s="201" t="e">
        <f>IF(OR(#REF!="",CF351=""),"",ROUND(#REF!/10^3*CF351,3))</f>
        <v>#REF!</v>
      </c>
      <c r="CH351" s="201" t="e">
        <f>IF(#REF!&gt;0,#REF!*#REF!/1000,"")</f>
        <v>#REF!</v>
      </c>
      <c r="CI351" s="201" t="e">
        <f>IF(#REF!&gt;0,#REF!*#REF!/1000,"")</f>
        <v>#REF!</v>
      </c>
      <c r="CJ351" s="74" t="e">
        <f t="shared" si="74"/>
        <v>#REF!</v>
      </c>
      <c r="CK351" s="74" t="e">
        <f t="shared" si="75"/>
        <v>#REF!</v>
      </c>
      <c r="CL351" s="201" t="e">
        <f>IF(ISNA(CJ351),"",CJ351*#REF!)</f>
        <v>#REF!</v>
      </c>
      <c r="CM351" s="201" t="e">
        <f>IF(ISNA(CK351),"",CK351*#REF!)</f>
        <v>#REF!</v>
      </c>
      <c r="CN351" s="101" t="e">
        <f>IF(#REF!&gt;0,DQ$57,"")</f>
        <v>#REF!</v>
      </c>
      <c r="CO351" s="84"/>
      <c r="CP351" s="2"/>
      <c r="CQ351" s="2"/>
      <c r="CR351" s="2"/>
      <c r="CS351" s="2"/>
      <c r="CT351" s="2"/>
      <c r="CU351" s="2"/>
      <c r="CV351" s="2"/>
      <c r="CX351" s="2"/>
      <c r="CY351" s="2"/>
      <c r="CZ351" s="2"/>
      <c r="DA351" s="2"/>
      <c r="DB351" s="2"/>
      <c r="DC351" s="2"/>
      <c r="DD351" s="2"/>
      <c r="DE351" s="2"/>
      <c r="DF351" s="2"/>
      <c r="DG351" s="2"/>
      <c r="DJ351" s="4"/>
    </row>
    <row r="352" spans="2:115" ht="18" customHeight="1">
      <c r="B352" s="151" t="e">
        <f>IF(#REF!="","",VLOOKUP(#REF!,$CX$11:$DG$26,9,0))</f>
        <v>#REF!</v>
      </c>
      <c r="C352" s="64" t="e">
        <f>IF(#REF!="",0,VLOOKUP(#REF!,$CP$11:$CQ$16,2,0))</f>
        <v>#REF!</v>
      </c>
      <c r="D352" s="65" t="e">
        <f>IF(#REF!="",0,VLOOKUP(#REF!,$CX$11:$CY$26,2,0))</f>
        <v>#REF!</v>
      </c>
      <c r="E352" s="152" t="e">
        <f t="shared" si="65"/>
        <v>#REF!</v>
      </c>
      <c r="F352" s="155" t="e">
        <f>IF(#REF!="","",VLOOKUP(#REF!,#REF!,7,0))</f>
        <v>#REF!</v>
      </c>
      <c r="G352" s="201" t="e">
        <f>IF(OR(#REF!="",F352=""),"",ROUND(#REF!/10^3*F352,3))</f>
        <v>#REF!</v>
      </c>
      <c r="H352" s="201" t="e">
        <f>IF(#REF!&gt;0,#REF!*#REF!/1000,"")</f>
        <v>#REF!</v>
      </c>
      <c r="I352" s="201" t="e">
        <f>IF(#REF!&gt;0,#REF!*#REF!/1000,"")</f>
        <v>#REF!</v>
      </c>
      <c r="J352" s="51" t="e">
        <f>IF(#REF!="●","",IF(#REF!="","",#REF!))</f>
        <v>#REF!</v>
      </c>
      <c r="K352" s="51" t="e">
        <f>IF(#REF!="●","",IF(#REF!="","",#REF!))</f>
        <v>#REF!</v>
      </c>
      <c r="L352" s="74" t="e">
        <f t="shared" si="66"/>
        <v>#REF!</v>
      </c>
      <c r="M352" s="74" t="e">
        <f t="shared" si="67"/>
        <v>#REF!</v>
      </c>
      <c r="N352" s="201" t="e">
        <f>IF(ISNA(L352),"",L352*#REF!)</f>
        <v>#REF!</v>
      </c>
      <c r="O352" s="201" t="e">
        <f>IF(ISNA(M352),"",M352*#REF!)</f>
        <v>#REF!</v>
      </c>
      <c r="P352" s="78" t="e">
        <f>IF(#REF!&gt;0,DQ$6,"")</f>
        <v>#REF!</v>
      </c>
      <c r="Q352" s="99"/>
      <c r="R352" s="411"/>
      <c r="S352" s="412" t="e">
        <f>IF(OR(#REF!="",F352=""),"",ROUND(#REF!/10^3*F352,3))</f>
        <v>#REF!</v>
      </c>
      <c r="T352" s="412" t="e">
        <f>IF(#REF!&gt;0,#REF!*#REF!/1000,"")</f>
        <v>#REF!</v>
      </c>
      <c r="U352" s="412" t="e">
        <f>IF(#REF!&gt;0,#REF!*#REF!/1000,"")</f>
        <v>#REF!</v>
      </c>
      <c r="V352" s="413" t="e">
        <f>IF(OR(#REF!="●",#REF!="●"),"",IF(#REF!="","",#REF!))</f>
        <v>#REF!</v>
      </c>
      <c r="W352" s="413" t="e">
        <f>IF(OR(#REF!="●",#REF!="●"),"",IF(#REF!="","",#REF!))</f>
        <v>#REF!</v>
      </c>
      <c r="X352" s="412" t="e">
        <f>IF(ISNA(L352),"",L352*#REF!)</f>
        <v>#REF!</v>
      </c>
      <c r="Y352" s="412" t="e">
        <f>IF(ISNA(M352),"",M352*#REF!)</f>
        <v>#REF!</v>
      </c>
      <c r="Z352" s="414" t="e">
        <f>IF(#REF!&gt;0,DQ$6,"")</f>
        <v>#REF!</v>
      </c>
      <c r="AA352" s="95" t="e">
        <f>IF(#REF!="","",VLOOKUP(#REF!,#REF!,7,0))</f>
        <v>#REF!</v>
      </c>
      <c r="AB352" s="201" t="e">
        <f>IF(OR(#REF!="",AA352=""),"",ROUND(#REF!/10^3*AA352,3))</f>
        <v>#REF!</v>
      </c>
      <c r="AC352" s="201" t="e">
        <f>IF(#REF!&gt;0,#REF!*#REF!/1000,"")</f>
        <v>#REF!</v>
      </c>
      <c r="AD352" s="201" t="e">
        <f>IF(#REF!&gt;0,#REF!*#REF!/1000,"")</f>
        <v>#REF!</v>
      </c>
      <c r="AE352" s="74" t="e">
        <f t="shared" si="68"/>
        <v>#REF!</v>
      </c>
      <c r="AF352" s="74" t="e">
        <f t="shared" si="69"/>
        <v>#REF!</v>
      </c>
      <c r="AG352" s="201" t="e">
        <f>IF(ISNA(AE352),"",AE352*#REF!)</f>
        <v>#REF!</v>
      </c>
      <c r="AH352" s="201" t="e">
        <f>IF(ISNA(AF352),"",AF352*#REF!)</f>
        <v>#REF!</v>
      </c>
      <c r="AI352" s="78" t="e">
        <f>IF(#REF!&gt;0,DQ$23,"")</f>
        <v>#REF!</v>
      </c>
      <c r="AJ352" s="99"/>
      <c r="AK352" s="411"/>
      <c r="AL352" s="412" t="e">
        <f>IF(OR(#REF!="",F352=""),"",ROUND(#REF!/10^3*F352,3))</f>
        <v>#REF!</v>
      </c>
      <c r="AM352" s="412" t="e">
        <f>IF(#REF!&gt;0,#REF!*#REF!/1000,"")</f>
        <v>#REF!</v>
      </c>
      <c r="AN352" s="412" t="e">
        <f>IF(#REF!&gt;0,#REF!*#REF!/1000,"")</f>
        <v>#REF!</v>
      </c>
      <c r="AO352" s="413" t="e">
        <f>IF(OR(#REF!="●",#REF!="●",#REF!="●"),"",IF(#REF!="","",#REF!))</f>
        <v>#REF!</v>
      </c>
      <c r="AP352" s="413" t="e">
        <f>IF(OR(#REF!="●",#REF!="●",#REF!="●"),"",IF(#REF!="","",#REF!))</f>
        <v>#REF!</v>
      </c>
      <c r="AQ352" s="412" t="e">
        <f>IF(ISNA(L352),"",L352*#REF!)</f>
        <v>#REF!</v>
      </c>
      <c r="AR352" s="412" t="e">
        <f>IF(ISNA(M352),"",M352*#REF!)</f>
        <v>#REF!</v>
      </c>
      <c r="AS352" s="414" t="e">
        <f>IF(#REF!&gt;0,DQ$6,"")</f>
        <v>#REF!</v>
      </c>
      <c r="AT352" s="95" t="e">
        <f>IF(#REF!="","",VLOOKUP(#REF!,#REF!,7,0))</f>
        <v>#REF!</v>
      </c>
      <c r="AU352" s="201" t="e">
        <f>IF(OR(#REF!="",AT352=""),"",ROUND(#REF!/10^3*AT352,3))</f>
        <v>#REF!</v>
      </c>
      <c r="AV352" s="201" t="e">
        <f>IF(#REF!&gt;0,#REF!*#REF!/1000,"")</f>
        <v>#REF!</v>
      </c>
      <c r="AW352" s="201" t="e">
        <f>IF(#REF!&gt;0,#REF!*#REF!/1000,"")</f>
        <v>#REF!</v>
      </c>
      <c r="AX352" s="74" t="e">
        <f t="shared" si="70"/>
        <v>#REF!</v>
      </c>
      <c r="AY352" s="74" t="e">
        <f t="shared" si="71"/>
        <v>#REF!</v>
      </c>
      <c r="AZ352" s="201" t="e">
        <f>IF(ISNA(AX352),"",AX352*#REF!)</f>
        <v>#REF!</v>
      </c>
      <c r="BA352" s="201" t="e">
        <f>IF(ISNA(AY352),"",AY352*#REF!)</f>
        <v>#REF!</v>
      </c>
      <c r="BB352" s="78" t="e">
        <f>IF(#REF!&gt;0,DQ$40,"")</f>
        <v>#REF!</v>
      </c>
      <c r="BC352" s="99"/>
      <c r="BD352" s="650"/>
      <c r="BE352" s="652" t="e">
        <f>IF(OR(#REF!="",F352=""),"",ROUND(#REF!/10^3*F352,3))</f>
        <v>#REF!</v>
      </c>
      <c r="BF352" s="412" t="e">
        <f>IF(#REF!&gt;0,#REF!*#REF!/1000,"")</f>
        <v>#REF!</v>
      </c>
      <c r="BG352" s="412" t="e">
        <f>IF(#REF!&gt;0,#REF!*#REF!/1000,"")</f>
        <v>#REF!</v>
      </c>
      <c r="BH352" s="413" t="e">
        <f>IF(OR(#REF!="●",#REF!="●",#REF!="●",#REF!="●"),"",IF(#REF!="","",#REF!))</f>
        <v>#REF!</v>
      </c>
      <c r="BI352" s="413" t="e">
        <f>IF(OR(#REF!="●",#REF!="●",#REF!="●",#REF!="●"),"",IF(#REF!="","",#REF!))</f>
        <v>#REF!</v>
      </c>
      <c r="BJ352" s="412" t="e">
        <f>IF(ISNA(L352),"",L352*#REF!)</f>
        <v>#REF!</v>
      </c>
      <c r="BK352" s="412" t="e">
        <f>IF(ISNA(M352),"",M352*#REF!)</f>
        <v>#REF!</v>
      </c>
      <c r="BL352" s="415" t="e">
        <f>IF(#REF!&gt;0,DQ$6,"")</f>
        <v>#REF!</v>
      </c>
      <c r="BM352" s="361" t="e">
        <f>IF(#REF!="","",VLOOKUP(#REF!,#REF!,7,0))</f>
        <v>#REF!</v>
      </c>
      <c r="BN352" s="201" t="e">
        <f>IF(OR(#REF!="",BM352=""),"",ROUND(#REF!/10^3*BM352,3))</f>
        <v>#REF!</v>
      </c>
      <c r="BO352" s="201" t="e">
        <f>IF(#REF!&gt;0,#REF!*#REF!/1000,"")</f>
        <v>#REF!</v>
      </c>
      <c r="BP352" s="201" t="e">
        <f>IF(#REF!&gt;0,#REF!*#REF!/1000,"")</f>
        <v>#REF!</v>
      </c>
      <c r="BQ352" s="74" t="e">
        <f t="shared" si="72"/>
        <v>#REF!</v>
      </c>
      <c r="BR352" s="74" t="e">
        <f t="shared" si="73"/>
        <v>#REF!</v>
      </c>
      <c r="BS352" s="201" t="e">
        <f>IF(ISNA(BQ352),"",BQ352*#REF!)</f>
        <v>#REF!</v>
      </c>
      <c r="BT352" s="201" t="e">
        <f>IF(ISNA(BR352),"",BR352*#REF!)</f>
        <v>#REF!</v>
      </c>
      <c r="BU352" s="78" t="e">
        <f>IF(#REF!&gt;0,DQ$57,"")</f>
        <v>#REF!</v>
      </c>
      <c r="BV352" s="99"/>
      <c r="BW352" s="411"/>
      <c r="BX352" s="412" t="e">
        <f>IF(OR(#REF!="",F352=""),"",ROUND(#REF!/10^3*F352,3))</f>
        <v>#REF!</v>
      </c>
      <c r="BY352" s="412" t="e">
        <f>IF(#REF!&gt;0,#REF!*#REF!/1000,"")</f>
        <v>#REF!</v>
      </c>
      <c r="BZ352" s="412" t="e">
        <f>IF(#REF!&gt;0,#REF!*#REF!/1000,"")</f>
        <v>#REF!</v>
      </c>
      <c r="CA352" s="413" t="e">
        <f>IF(OR(#REF!="●",#REF!="●",#REF!="●",#REF!="●",#REF!="●"),"",IF(#REF!="","",#REF!))</f>
        <v>#REF!</v>
      </c>
      <c r="CB352" s="413" t="e">
        <f>IF(OR(#REF!="●",#REF!="●",#REF!="●",#REF!="●",#REF!="●"),"",IF(#REF!="","",#REF!))</f>
        <v>#REF!</v>
      </c>
      <c r="CC352" s="412" t="e">
        <f>IF(ISNA(L352),"",L352*#REF!)</f>
        <v>#REF!</v>
      </c>
      <c r="CD352" s="412" t="e">
        <f>IF(ISNA(M352),"",M352*#REF!)</f>
        <v>#REF!</v>
      </c>
      <c r="CE352" s="415" t="e">
        <f>IF(#REF!&gt;0,DQ$6,"")</f>
        <v>#REF!</v>
      </c>
      <c r="CF352" s="361" t="e">
        <f>IF(#REF!="","",VLOOKUP(#REF!,#REF!,7,0))</f>
        <v>#REF!</v>
      </c>
      <c r="CG352" s="201" t="e">
        <f>IF(OR(#REF!="",CF352=""),"",ROUND(#REF!/10^3*CF352,3))</f>
        <v>#REF!</v>
      </c>
      <c r="CH352" s="201" t="e">
        <f>IF(#REF!&gt;0,#REF!*#REF!/1000,"")</f>
        <v>#REF!</v>
      </c>
      <c r="CI352" s="201" t="e">
        <f>IF(#REF!&gt;0,#REF!*#REF!/1000,"")</f>
        <v>#REF!</v>
      </c>
      <c r="CJ352" s="74" t="e">
        <f t="shared" si="74"/>
        <v>#REF!</v>
      </c>
      <c r="CK352" s="74" t="e">
        <f t="shared" si="75"/>
        <v>#REF!</v>
      </c>
      <c r="CL352" s="201" t="e">
        <f>IF(ISNA(CJ352),"",CJ352*#REF!)</f>
        <v>#REF!</v>
      </c>
      <c r="CM352" s="201" t="e">
        <f>IF(ISNA(CK352),"",CK352*#REF!)</f>
        <v>#REF!</v>
      </c>
      <c r="CN352" s="101" t="e">
        <f>IF(#REF!&gt;0,DQ$57,"")</f>
        <v>#REF!</v>
      </c>
      <c r="CO352" s="84"/>
      <c r="CP352" s="2"/>
      <c r="CQ352" s="2"/>
      <c r="CR352" s="2"/>
      <c r="CS352" s="2"/>
      <c r="CT352" s="2"/>
      <c r="CU352" s="2"/>
      <c r="CV352" s="2"/>
      <c r="CX352" s="2"/>
      <c r="CY352" s="2"/>
      <c r="CZ352" s="2"/>
      <c r="DA352" s="2"/>
      <c r="DB352" s="2"/>
      <c r="DC352" s="2"/>
      <c r="DD352" s="2"/>
      <c r="DE352" s="2"/>
      <c r="DF352" s="2"/>
      <c r="DG352" s="2"/>
      <c r="DJ352" s="4"/>
    </row>
    <row r="353" spans="2:115" ht="18" customHeight="1">
      <c r="B353" s="151" t="e">
        <f>IF(#REF!="","",VLOOKUP(#REF!,$CX$11:$DG$26,9,0))</f>
        <v>#REF!</v>
      </c>
      <c r="C353" s="64" t="e">
        <f>IF(#REF!="",0,VLOOKUP(#REF!,$CP$11:$CQ$16,2,0))</f>
        <v>#REF!</v>
      </c>
      <c r="D353" s="65" t="e">
        <f>IF(#REF!="",0,VLOOKUP(#REF!,$CX$11:$CY$26,2,0))</f>
        <v>#REF!</v>
      </c>
      <c r="E353" s="152" t="e">
        <f t="shared" si="65"/>
        <v>#REF!</v>
      </c>
      <c r="F353" s="155" t="e">
        <f>IF(#REF!="","",VLOOKUP(#REF!,#REF!,7,0))</f>
        <v>#REF!</v>
      </c>
      <c r="G353" s="201" t="e">
        <f>IF(OR(#REF!="",F353=""),"",ROUND(#REF!/10^3*F353,3))</f>
        <v>#REF!</v>
      </c>
      <c r="H353" s="201" t="e">
        <f>IF(#REF!&gt;0,#REF!*#REF!/1000,"")</f>
        <v>#REF!</v>
      </c>
      <c r="I353" s="201" t="e">
        <f>IF(#REF!&gt;0,#REF!*#REF!/1000,"")</f>
        <v>#REF!</v>
      </c>
      <c r="J353" s="51" t="e">
        <f>IF(#REF!="●","",IF(#REF!="","",#REF!))</f>
        <v>#REF!</v>
      </c>
      <c r="K353" s="51" t="e">
        <f>IF(#REF!="●","",IF(#REF!="","",#REF!))</f>
        <v>#REF!</v>
      </c>
      <c r="L353" s="74" t="e">
        <f t="shared" si="66"/>
        <v>#REF!</v>
      </c>
      <c r="M353" s="74" t="e">
        <f t="shared" si="67"/>
        <v>#REF!</v>
      </c>
      <c r="N353" s="201" t="e">
        <f>IF(ISNA(L353),"",L353*#REF!)</f>
        <v>#REF!</v>
      </c>
      <c r="O353" s="201" t="e">
        <f>IF(ISNA(M353),"",M353*#REF!)</f>
        <v>#REF!</v>
      </c>
      <c r="P353" s="78" t="e">
        <f>IF(#REF!&gt;0,DQ$6,"")</f>
        <v>#REF!</v>
      </c>
      <c r="Q353" s="99"/>
      <c r="R353" s="411"/>
      <c r="S353" s="412" t="e">
        <f>IF(OR(#REF!="",F353=""),"",ROUND(#REF!/10^3*F353,3))</f>
        <v>#REF!</v>
      </c>
      <c r="T353" s="412" t="e">
        <f>IF(#REF!&gt;0,#REF!*#REF!/1000,"")</f>
        <v>#REF!</v>
      </c>
      <c r="U353" s="412" t="e">
        <f>IF(#REF!&gt;0,#REF!*#REF!/1000,"")</f>
        <v>#REF!</v>
      </c>
      <c r="V353" s="413" t="e">
        <f>IF(OR(#REF!="●",#REF!="●"),"",IF(#REF!="","",#REF!))</f>
        <v>#REF!</v>
      </c>
      <c r="W353" s="413" t="e">
        <f>IF(OR(#REF!="●",#REF!="●"),"",IF(#REF!="","",#REF!))</f>
        <v>#REF!</v>
      </c>
      <c r="X353" s="412" t="e">
        <f>IF(ISNA(L353),"",L353*#REF!)</f>
        <v>#REF!</v>
      </c>
      <c r="Y353" s="412" t="e">
        <f>IF(ISNA(M353),"",M353*#REF!)</f>
        <v>#REF!</v>
      </c>
      <c r="Z353" s="414" t="e">
        <f>IF(#REF!&gt;0,DQ$6,"")</f>
        <v>#REF!</v>
      </c>
      <c r="AA353" s="95" t="e">
        <f>IF(#REF!="","",VLOOKUP(#REF!,#REF!,7,0))</f>
        <v>#REF!</v>
      </c>
      <c r="AB353" s="201" t="e">
        <f>IF(OR(#REF!="",AA353=""),"",ROUND(#REF!/10^3*AA353,3))</f>
        <v>#REF!</v>
      </c>
      <c r="AC353" s="201" t="e">
        <f>IF(#REF!&gt;0,#REF!*#REF!/1000,"")</f>
        <v>#REF!</v>
      </c>
      <c r="AD353" s="201" t="e">
        <f>IF(#REF!&gt;0,#REF!*#REF!/1000,"")</f>
        <v>#REF!</v>
      </c>
      <c r="AE353" s="74" t="e">
        <f t="shared" si="68"/>
        <v>#REF!</v>
      </c>
      <c r="AF353" s="74" t="e">
        <f t="shared" si="69"/>
        <v>#REF!</v>
      </c>
      <c r="AG353" s="201" t="e">
        <f>IF(ISNA(AE353),"",AE353*#REF!)</f>
        <v>#REF!</v>
      </c>
      <c r="AH353" s="201" t="e">
        <f>IF(ISNA(AF353),"",AF353*#REF!)</f>
        <v>#REF!</v>
      </c>
      <c r="AI353" s="78" t="e">
        <f>IF(#REF!&gt;0,DQ$23,"")</f>
        <v>#REF!</v>
      </c>
      <c r="AJ353" s="99"/>
      <c r="AK353" s="411"/>
      <c r="AL353" s="412" t="e">
        <f>IF(OR(#REF!="",F353=""),"",ROUND(#REF!/10^3*F353,3))</f>
        <v>#REF!</v>
      </c>
      <c r="AM353" s="412" t="e">
        <f>IF(#REF!&gt;0,#REF!*#REF!/1000,"")</f>
        <v>#REF!</v>
      </c>
      <c r="AN353" s="412" t="e">
        <f>IF(#REF!&gt;0,#REF!*#REF!/1000,"")</f>
        <v>#REF!</v>
      </c>
      <c r="AO353" s="413" t="e">
        <f>IF(OR(#REF!="●",#REF!="●",#REF!="●"),"",IF(#REF!="","",#REF!))</f>
        <v>#REF!</v>
      </c>
      <c r="AP353" s="413" t="e">
        <f>IF(OR(#REF!="●",#REF!="●",#REF!="●"),"",IF(#REF!="","",#REF!))</f>
        <v>#REF!</v>
      </c>
      <c r="AQ353" s="412" t="e">
        <f>IF(ISNA(L353),"",L353*#REF!)</f>
        <v>#REF!</v>
      </c>
      <c r="AR353" s="412" t="e">
        <f>IF(ISNA(M353),"",M353*#REF!)</f>
        <v>#REF!</v>
      </c>
      <c r="AS353" s="414" t="e">
        <f>IF(#REF!&gt;0,DQ$6,"")</f>
        <v>#REF!</v>
      </c>
      <c r="AT353" s="95" t="e">
        <f>IF(#REF!="","",VLOOKUP(#REF!,#REF!,7,0))</f>
        <v>#REF!</v>
      </c>
      <c r="AU353" s="201" t="e">
        <f>IF(OR(#REF!="",AT353=""),"",ROUND(#REF!/10^3*AT353,3))</f>
        <v>#REF!</v>
      </c>
      <c r="AV353" s="201" t="e">
        <f>IF(#REF!&gt;0,#REF!*#REF!/1000,"")</f>
        <v>#REF!</v>
      </c>
      <c r="AW353" s="201" t="e">
        <f>IF(#REF!&gt;0,#REF!*#REF!/1000,"")</f>
        <v>#REF!</v>
      </c>
      <c r="AX353" s="74" t="e">
        <f t="shared" si="70"/>
        <v>#REF!</v>
      </c>
      <c r="AY353" s="74" t="e">
        <f t="shared" si="71"/>
        <v>#REF!</v>
      </c>
      <c r="AZ353" s="201" t="e">
        <f>IF(ISNA(AX353),"",AX353*#REF!)</f>
        <v>#REF!</v>
      </c>
      <c r="BA353" s="201" t="e">
        <f>IF(ISNA(AY353),"",AY353*#REF!)</f>
        <v>#REF!</v>
      </c>
      <c r="BB353" s="78" t="e">
        <f>IF(#REF!&gt;0,DQ$40,"")</f>
        <v>#REF!</v>
      </c>
      <c r="BC353" s="99"/>
      <c r="BD353" s="650"/>
      <c r="BE353" s="652" t="e">
        <f>IF(OR(#REF!="",F353=""),"",ROUND(#REF!/10^3*F353,3))</f>
        <v>#REF!</v>
      </c>
      <c r="BF353" s="412" t="e">
        <f>IF(#REF!&gt;0,#REF!*#REF!/1000,"")</f>
        <v>#REF!</v>
      </c>
      <c r="BG353" s="412" t="e">
        <f>IF(#REF!&gt;0,#REF!*#REF!/1000,"")</f>
        <v>#REF!</v>
      </c>
      <c r="BH353" s="413" t="e">
        <f>IF(OR(#REF!="●",#REF!="●",#REF!="●",#REF!="●"),"",IF(#REF!="","",#REF!))</f>
        <v>#REF!</v>
      </c>
      <c r="BI353" s="413" t="e">
        <f>IF(OR(#REF!="●",#REF!="●",#REF!="●",#REF!="●"),"",IF(#REF!="","",#REF!))</f>
        <v>#REF!</v>
      </c>
      <c r="BJ353" s="412" t="e">
        <f>IF(ISNA(L353),"",L353*#REF!)</f>
        <v>#REF!</v>
      </c>
      <c r="BK353" s="412" t="e">
        <f>IF(ISNA(M353),"",M353*#REF!)</f>
        <v>#REF!</v>
      </c>
      <c r="BL353" s="415" t="e">
        <f>IF(#REF!&gt;0,DQ$6,"")</f>
        <v>#REF!</v>
      </c>
      <c r="BM353" s="361" t="e">
        <f>IF(#REF!="","",VLOOKUP(#REF!,#REF!,7,0))</f>
        <v>#REF!</v>
      </c>
      <c r="BN353" s="201" t="e">
        <f>IF(OR(#REF!="",BM353=""),"",ROUND(#REF!/10^3*BM353,3))</f>
        <v>#REF!</v>
      </c>
      <c r="BO353" s="201" t="e">
        <f>IF(#REF!&gt;0,#REF!*#REF!/1000,"")</f>
        <v>#REF!</v>
      </c>
      <c r="BP353" s="201" t="e">
        <f>IF(#REF!&gt;0,#REF!*#REF!/1000,"")</f>
        <v>#REF!</v>
      </c>
      <c r="BQ353" s="74" t="e">
        <f t="shared" si="72"/>
        <v>#REF!</v>
      </c>
      <c r="BR353" s="74" t="e">
        <f t="shared" si="73"/>
        <v>#REF!</v>
      </c>
      <c r="BS353" s="201" t="e">
        <f>IF(ISNA(BQ353),"",BQ353*#REF!)</f>
        <v>#REF!</v>
      </c>
      <c r="BT353" s="201" t="e">
        <f>IF(ISNA(BR353),"",BR353*#REF!)</f>
        <v>#REF!</v>
      </c>
      <c r="BU353" s="78" t="e">
        <f>IF(#REF!&gt;0,DQ$57,"")</f>
        <v>#REF!</v>
      </c>
      <c r="BV353" s="99"/>
      <c r="BW353" s="411"/>
      <c r="BX353" s="412" t="e">
        <f>IF(OR(#REF!="",F353=""),"",ROUND(#REF!/10^3*F353,3))</f>
        <v>#REF!</v>
      </c>
      <c r="BY353" s="412" t="e">
        <f>IF(#REF!&gt;0,#REF!*#REF!/1000,"")</f>
        <v>#REF!</v>
      </c>
      <c r="BZ353" s="412" t="e">
        <f>IF(#REF!&gt;0,#REF!*#REF!/1000,"")</f>
        <v>#REF!</v>
      </c>
      <c r="CA353" s="413" t="e">
        <f>IF(OR(#REF!="●",#REF!="●",#REF!="●",#REF!="●",#REF!="●"),"",IF(#REF!="","",#REF!))</f>
        <v>#REF!</v>
      </c>
      <c r="CB353" s="413" t="e">
        <f>IF(OR(#REF!="●",#REF!="●",#REF!="●",#REF!="●",#REF!="●"),"",IF(#REF!="","",#REF!))</f>
        <v>#REF!</v>
      </c>
      <c r="CC353" s="412" t="e">
        <f>IF(ISNA(L353),"",L353*#REF!)</f>
        <v>#REF!</v>
      </c>
      <c r="CD353" s="412" t="e">
        <f>IF(ISNA(M353),"",M353*#REF!)</f>
        <v>#REF!</v>
      </c>
      <c r="CE353" s="415" t="e">
        <f>IF(#REF!&gt;0,DQ$6,"")</f>
        <v>#REF!</v>
      </c>
      <c r="CF353" s="361" t="e">
        <f>IF(#REF!="","",VLOOKUP(#REF!,#REF!,7,0))</f>
        <v>#REF!</v>
      </c>
      <c r="CG353" s="201" t="e">
        <f>IF(OR(#REF!="",CF353=""),"",ROUND(#REF!/10^3*CF353,3))</f>
        <v>#REF!</v>
      </c>
      <c r="CH353" s="201" t="e">
        <f>IF(#REF!&gt;0,#REF!*#REF!/1000,"")</f>
        <v>#REF!</v>
      </c>
      <c r="CI353" s="201" t="e">
        <f>IF(#REF!&gt;0,#REF!*#REF!/1000,"")</f>
        <v>#REF!</v>
      </c>
      <c r="CJ353" s="74" t="e">
        <f t="shared" si="74"/>
        <v>#REF!</v>
      </c>
      <c r="CK353" s="74" t="e">
        <f t="shared" si="75"/>
        <v>#REF!</v>
      </c>
      <c r="CL353" s="201" t="e">
        <f>IF(ISNA(CJ353),"",CJ353*#REF!)</f>
        <v>#REF!</v>
      </c>
      <c r="CM353" s="201" t="e">
        <f>IF(ISNA(CK353),"",CK353*#REF!)</f>
        <v>#REF!</v>
      </c>
      <c r="CN353" s="101" t="e">
        <f>IF(#REF!&gt;0,DQ$57,"")</f>
        <v>#REF!</v>
      </c>
      <c r="CO353" s="84"/>
      <c r="CP353" s="2"/>
      <c r="CQ353" s="2"/>
      <c r="CR353" s="2"/>
      <c r="CS353" s="2"/>
      <c r="CT353" s="2"/>
      <c r="CU353" s="2"/>
      <c r="CV353" s="2"/>
      <c r="CX353" s="2"/>
      <c r="CY353" s="2"/>
      <c r="CZ353" s="2"/>
      <c r="DA353" s="2"/>
      <c r="DB353" s="2"/>
      <c r="DC353" s="2"/>
      <c r="DD353" s="2"/>
      <c r="DE353" s="2"/>
      <c r="DF353" s="2"/>
      <c r="DG353" s="2"/>
      <c r="DJ353" s="4"/>
      <c r="DK353" s="6"/>
    </row>
    <row r="354" spans="2:115" ht="18" customHeight="1">
      <c r="B354" s="151" t="e">
        <f>IF(#REF!="","",VLOOKUP(#REF!,$CX$11:$DG$26,9,0))</f>
        <v>#REF!</v>
      </c>
      <c r="C354" s="64" t="e">
        <f>IF(#REF!="",0,VLOOKUP(#REF!,$CP$11:$CQ$16,2,0))</f>
        <v>#REF!</v>
      </c>
      <c r="D354" s="65" t="e">
        <f>IF(#REF!="",0,VLOOKUP(#REF!,$CX$11:$CY$26,2,0))</f>
        <v>#REF!</v>
      </c>
      <c r="E354" s="152" t="e">
        <f t="shared" si="65"/>
        <v>#REF!</v>
      </c>
      <c r="F354" s="155" t="e">
        <f>IF(#REF!="","",VLOOKUP(#REF!,#REF!,7,0))</f>
        <v>#REF!</v>
      </c>
      <c r="G354" s="201" t="e">
        <f>IF(OR(#REF!="",F354=""),"",ROUND(#REF!/10^3*F354,3))</f>
        <v>#REF!</v>
      </c>
      <c r="H354" s="201" t="e">
        <f>IF(#REF!&gt;0,#REF!*#REF!/1000,"")</f>
        <v>#REF!</v>
      </c>
      <c r="I354" s="201" t="e">
        <f>IF(#REF!&gt;0,#REF!*#REF!/1000,"")</f>
        <v>#REF!</v>
      </c>
      <c r="J354" s="51" t="e">
        <f>IF(#REF!="●","",IF(#REF!="","",#REF!))</f>
        <v>#REF!</v>
      </c>
      <c r="K354" s="51" t="e">
        <f>IF(#REF!="●","",IF(#REF!="","",#REF!))</f>
        <v>#REF!</v>
      </c>
      <c r="L354" s="74" t="e">
        <f t="shared" si="66"/>
        <v>#REF!</v>
      </c>
      <c r="M354" s="74" t="e">
        <f t="shared" si="67"/>
        <v>#REF!</v>
      </c>
      <c r="N354" s="201" t="e">
        <f>IF(ISNA(L354),"",L354*#REF!)</f>
        <v>#REF!</v>
      </c>
      <c r="O354" s="201" t="e">
        <f>IF(ISNA(M354),"",M354*#REF!)</f>
        <v>#REF!</v>
      </c>
      <c r="P354" s="78" t="e">
        <f>IF(#REF!&gt;0,DQ$6,"")</f>
        <v>#REF!</v>
      </c>
      <c r="Q354" s="99"/>
      <c r="R354" s="411"/>
      <c r="S354" s="412" t="e">
        <f>IF(OR(#REF!="",F354=""),"",ROUND(#REF!/10^3*F354,3))</f>
        <v>#REF!</v>
      </c>
      <c r="T354" s="412" t="e">
        <f>IF(#REF!&gt;0,#REF!*#REF!/1000,"")</f>
        <v>#REF!</v>
      </c>
      <c r="U354" s="412" t="e">
        <f>IF(#REF!&gt;0,#REF!*#REF!/1000,"")</f>
        <v>#REF!</v>
      </c>
      <c r="V354" s="413" t="e">
        <f>IF(OR(#REF!="●",#REF!="●"),"",IF(#REF!="","",#REF!))</f>
        <v>#REF!</v>
      </c>
      <c r="W354" s="413" t="e">
        <f>IF(OR(#REF!="●",#REF!="●"),"",IF(#REF!="","",#REF!))</f>
        <v>#REF!</v>
      </c>
      <c r="X354" s="412" t="e">
        <f>IF(ISNA(L354),"",L354*#REF!)</f>
        <v>#REF!</v>
      </c>
      <c r="Y354" s="412" t="e">
        <f>IF(ISNA(M354),"",M354*#REF!)</f>
        <v>#REF!</v>
      </c>
      <c r="Z354" s="414" t="e">
        <f>IF(#REF!&gt;0,DQ$6,"")</f>
        <v>#REF!</v>
      </c>
      <c r="AA354" s="95" t="e">
        <f>IF(#REF!="","",VLOOKUP(#REF!,#REF!,7,0))</f>
        <v>#REF!</v>
      </c>
      <c r="AB354" s="201" t="e">
        <f>IF(OR(#REF!="",AA354=""),"",ROUND(#REF!/10^3*AA354,3))</f>
        <v>#REF!</v>
      </c>
      <c r="AC354" s="201" t="e">
        <f>IF(#REF!&gt;0,#REF!*#REF!/1000,"")</f>
        <v>#REF!</v>
      </c>
      <c r="AD354" s="201" t="e">
        <f>IF(#REF!&gt;0,#REF!*#REF!/1000,"")</f>
        <v>#REF!</v>
      </c>
      <c r="AE354" s="74" t="e">
        <f t="shared" si="68"/>
        <v>#REF!</v>
      </c>
      <c r="AF354" s="74" t="e">
        <f t="shared" si="69"/>
        <v>#REF!</v>
      </c>
      <c r="AG354" s="201" t="e">
        <f>IF(ISNA(AE354),"",AE354*#REF!)</f>
        <v>#REF!</v>
      </c>
      <c r="AH354" s="201" t="e">
        <f>IF(ISNA(AF354),"",AF354*#REF!)</f>
        <v>#REF!</v>
      </c>
      <c r="AI354" s="78" t="e">
        <f>IF(#REF!&gt;0,DQ$23,"")</f>
        <v>#REF!</v>
      </c>
      <c r="AJ354" s="99"/>
      <c r="AK354" s="411"/>
      <c r="AL354" s="412" t="e">
        <f>IF(OR(#REF!="",F354=""),"",ROUND(#REF!/10^3*F354,3))</f>
        <v>#REF!</v>
      </c>
      <c r="AM354" s="412" t="e">
        <f>IF(#REF!&gt;0,#REF!*#REF!/1000,"")</f>
        <v>#REF!</v>
      </c>
      <c r="AN354" s="412" t="e">
        <f>IF(#REF!&gt;0,#REF!*#REF!/1000,"")</f>
        <v>#REF!</v>
      </c>
      <c r="AO354" s="413" t="e">
        <f>IF(OR(#REF!="●",#REF!="●",#REF!="●"),"",IF(#REF!="","",#REF!))</f>
        <v>#REF!</v>
      </c>
      <c r="AP354" s="413" t="e">
        <f>IF(OR(#REF!="●",#REF!="●",#REF!="●"),"",IF(#REF!="","",#REF!))</f>
        <v>#REF!</v>
      </c>
      <c r="AQ354" s="412" t="e">
        <f>IF(ISNA(L354),"",L354*#REF!)</f>
        <v>#REF!</v>
      </c>
      <c r="AR354" s="412" t="e">
        <f>IF(ISNA(M354),"",M354*#REF!)</f>
        <v>#REF!</v>
      </c>
      <c r="AS354" s="414" t="e">
        <f>IF(#REF!&gt;0,DQ$6,"")</f>
        <v>#REF!</v>
      </c>
      <c r="AT354" s="95" t="e">
        <f>IF(#REF!="","",VLOOKUP(#REF!,#REF!,7,0))</f>
        <v>#REF!</v>
      </c>
      <c r="AU354" s="201" t="e">
        <f>IF(OR(#REF!="",AT354=""),"",ROUND(#REF!/10^3*AT354,3))</f>
        <v>#REF!</v>
      </c>
      <c r="AV354" s="201" t="e">
        <f>IF(#REF!&gt;0,#REF!*#REF!/1000,"")</f>
        <v>#REF!</v>
      </c>
      <c r="AW354" s="201" t="e">
        <f>IF(#REF!&gt;0,#REF!*#REF!/1000,"")</f>
        <v>#REF!</v>
      </c>
      <c r="AX354" s="74" t="e">
        <f t="shared" si="70"/>
        <v>#REF!</v>
      </c>
      <c r="AY354" s="74" t="e">
        <f t="shared" si="71"/>
        <v>#REF!</v>
      </c>
      <c r="AZ354" s="201" t="e">
        <f>IF(ISNA(AX354),"",AX354*#REF!)</f>
        <v>#REF!</v>
      </c>
      <c r="BA354" s="201" t="e">
        <f>IF(ISNA(AY354),"",AY354*#REF!)</f>
        <v>#REF!</v>
      </c>
      <c r="BB354" s="78" t="e">
        <f>IF(#REF!&gt;0,DQ$40,"")</f>
        <v>#REF!</v>
      </c>
      <c r="BC354" s="99"/>
      <c r="BD354" s="650"/>
      <c r="BE354" s="652" t="e">
        <f>IF(OR(#REF!="",F354=""),"",ROUND(#REF!/10^3*F354,3))</f>
        <v>#REF!</v>
      </c>
      <c r="BF354" s="412" t="e">
        <f>IF(#REF!&gt;0,#REF!*#REF!/1000,"")</f>
        <v>#REF!</v>
      </c>
      <c r="BG354" s="412" t="e">
        <f>IF(#REF!&gt;0,#REF!*#REF!/1000,"")</f>
        <v>#REF!</v>
      </c>
      <c r="BH354" s="413" t="e">
        <f>IF(OR(#REF!="●",#REF!="●",#REF!="●",#REF!="●"),"",IF(#REF!="","",#REF!))</f>
        <v>#REF!</v>
      </c>
      <c r="BI354" s="413" t="e">
        <f>IF(OR(#REF!="●",#REF!="●",#REF!="●",#REF!="●"),"",IF(#REF!="","",#REF!))</f>
        <v>#REF!</v>
      </c>
      <c r="BJ354" s="412" t="e">
        <f>IF(ISNA(L354),"",L354*#REF!)</f>
        <v>#REF!</v>
      </c>
      <c r="BK354" s="412" t="e">
        <f>IF(ISNA(M354),"",M354*#REF!)</f>
        <v>#REF!</v>
      </c>
      <c r="BL354" s="415" t="e">
        <f>IF(#REF!&gt;0,DQ$6,"")</f>
        <v>#REF!</v>
      </c>
      <c r="BM354" s="361" t="e">
        <f>IF(#REF!="","",VLOOKUP(#REF!,#REF!,7,0))</f>
        <v>#REF!</v>
      </c>
      <c r="BN354" s="201" t="e">
        <f>IF(OR(#REF!="",BM354=""),"",ROUND(#REF!/10^3*BM354,3))</f>
        <v>#REF!</v>
      </c>
      <c r="BO354" s="201" t="e">
        <f>IF(#REF!&gt;0,#REF!*#REF!/1000,"")</f>
        <v>#REF!</v>
      </c>
      <c r="BP354" s="201" t="e">
        <f>IF(#REF!&gt;0,#REF!*#REF!/1000,"")</f>
        <v>#REF!</v>
      </c>
      <c r="BQ354" s="74" t="e">
        <f t="shared" si="72"/>
        <v>#REF!</v>
      </c>
      <c r="BR354" s="74" t="e">
        <f t="shared" si="73"/>
        <v>#REF!</v>
      </c>
      <c r="BS354" s="201" t="e">
        <f>IF(ISNA(BQ354),"",BQ354*#REF!)</f>
        <v>#REF!</v>
      </c>
      <c r="BT354" s="201" t="e">
        <f>IF(ISNA(BR354),"",BR354*#REF!)</f>
        <v>#REF!</v>
      </c>
      <c r="BU354" s="78" t="e">
        <f>IF(#REF!&gt;0,DQ$57,"")</f>
        <v>#REF!</v>
      </c>
      <c r="BV354" s="99"/>
      <c r="BW354" s="411"/>
      <c r="BX354" s="412" t="e">
        <f>IF(OR(#REF!="",F354=""),"",ROUND(#REF!/10^3*F354,3))</f>
        <v>#REF!</v>
      </c>
      <c r="BY354" s="412" t="e">
        <f>IF(#REF!&gt;0,#REF!*#REF!/1000,"")</f>
        <v>#REF!</v>
      </c>
      <c r="BZ354" s="412" t="e">
        <f>IF(#REF!&gt;0,#REF!*#REF!/1000,"")</f>
        <v>#REF!</v>
      </c>
      <c r="CA354" s="413" t="e">
        <f>IF(OR(#REF!="●",#REF!="●",#REF!="●",#REF!="●",#REF!="●"),"",IF(#REF!="","",#REF!))</f>
        <v>#REF!</v>
      </c>
      <c r="CB354" s="413" t="e">
        <f>IF(OR(#REF!="●",#REF!="●",#REF!="●",#REF!="●",#REF!="●"),"",IF(#REF!="","",#REF!))</f>
        <v>#REF!</v>
      </c>
      <c r="CC354" s="412" t="e">
        <f>IF(ISNA(L354),"",L354*#REF!)</f>
        <v>#REF!</v>
      </c>
      <c r="CD354" s="412" t="e">
        <f>IF(ISNA(M354),"",M354*#REF!)</f>
        <v>#REF!</v>
      </c>
      <c r="CE354" s="415" t="e">
        <f>IF(#REF!&gt;0,DQ$6,"")</f>
        <v>#REF!</v>
      </c>
      <c r="CF354" s="361" t="e">
        <f>IF(#REF!="","",VLOOKUP(#REF!,#REF!,7,0))</f>
        <v>#REF!</v>
      </c>
      <c r="CG354" s="201" t="e">
        <f>IF(OR(#REF!="",CF354=""),"",ROUND(#REF!/10^3*CF354,3))</f>
        <v>#REF!</v>
      </c>
      <c r="CH354" s="201" t="e">
        <f>IF(#REF!&gt;0,#REF!*#REF!/1000,"")</f>
        <v>#REF!</v>
      </c>
      <c r="CI354" s="201" t="e">
        <f>IF(#REF!&gt;0,#REF!*#REF!/1000,"")</f>
        <v>#REF!</v>
      </c>
      <c r="CJ354" s="74" t="e">
        <f t="shared" si="74"/>
        <v>#REF!</v>
      </c>
      <c r="CK354" s="74" t="e">
        <f t="shared" si="75"/>
        <v>#REF!</v>
      </c>
      <c r="CL354" s="201" t="e">
        <f>IF(ISNA(CJ354),"",CJ354*#REF!)</f>
        <v>#REF!</v>
      </c>
      <c r="CM354" s="201" t="e">
        <f>IF(ISNA(CK354),"",CK354*#REF!)</f>
        <v>#REF!</v>
      </c>
      <c r="CN354" s="101" t="e">
        <f>IF(#REF!&gt;0,DQ$57,"")</f>
        <v>#REF!</v>
      </c>
      <c r="CO354" s="84"/>
      <c r="CP354" s="2"/>
      <c r="CQ354" s="2"/>
      <c r="CR354" s="2"/>
      <c r="CS354" s="2"/>
      <c r="CT354" s="2"/>
      <c r="CU354" s="2"/>
      <c r="CV354" s="2"/>
      <c r="CX354" s="2"/>
      <c r="CY354" s="2"/>
      <c r="CZ354" s="2"/>
      <c r="DA354" s="2"/>
      <c r="DB354" s="2"/>
      <c r="DC354" s="2"/>
      <c r="DD354" s="2"/>
      <c r="DE354" s="2"/>
      <c r="DF354" s="2"/>
      <c r="DG354" s="2"/>
      <c r="DJ354" s="4"/>
      <c r="DK354" s="6"/>
    </row>
    <row r="355" spans="2:115" ht="18" customHeight="1">
      <c r="B355" s="151" t="e">
        <f>IF(#REF!="","",VLOOKUP(#REF!,$CX$11:$DG$26,9,0))</f>
        <v>#REF!</v>
      </c>
      <c r="C355" s="64" t="e">
        <f>IF(#REF!="",0,VLOOKUP(#REF!,$CP$11:$CQ$16,2,0))</f>
        <v>#REF!</v>
      </c>
      <c r="D355" s="65" t="e">
        <f>IF(#REF!="",0,VLOOKUP(#REF!,$CX$11:$CY$26,2,0))</f>
        <v>#REF!</v>
      </c>
      <c r="E355" s="152" t="e">
        <f t="shared" si="65"/>
        <v>#REF!</v>
      </c>
      <c r="F355" s="155" t="e">
        <f>IF(#REF!="","",VLOOKUP(#REF!,#REF!,7,0))</f>
        <v>#REF!</v>
      </c>
      <c r="G355" s="201" t="e">
        <f>IF(OR(#REF!="",F355=""),"",ROUND(#REF!/10^3*F355,3))</f>
        <v>#REF!</v>
      </c>
      <c r="H355" s="201" t="e">
        <f>IF(#REF!&gt;0,#REF!*#REF!/1000,"")</f>
        <v>#REF!</v>
      </c>
      <c r="I355" s="201" t="e">
        <f>IF(#REF!&gt;0,#REF!*#REF!/1000,"")</f>
        <v>#REF!</v>
      </c>
      <c r="J355" s="51" t="e">
        <f>IF(#REF!="●","",IF(#REF!="","",#REF!))</f>
        <v>#REF!</v>
      </c>
      <c r="K355" s="51" t="e">
        <f>IF(#REF!="●","",IF(#REF!="","",#REF!))</f>
        <v>#REF!</v>
      </c>
      <c r="L355" s="74" t="e">
        <f t="shared" si="66"/>
        <v>#REF!</v>
      </c>
      <c r="M355" s="74" t="e">
        <f t="shared" si="67"/>
        <v>#REF!</v>
      </c>
      <c r="N355" s="201" t="e">
        <f>IF(ISNA(L355),"",L355*#REF!)</f>
        <v>#REF!</v>
      </c>
      <c r="O355" s="201" t="e">
        <f>IF(ISNA(M355),"",M355*#REF!)</f>
        <v>#REF!</v>
      </c>
      <c r="P355" s="78" t="e">
        <f>IF(#REF!&gt;0,DQ$6,"")</f>
        <v>#REF!</v>
      </c>
      <c r="Q355" s="99"/>
      <c r="R355" s="411"/>
      <c r="S355" s="412" t="e">
        <f>IF(OR(#REF!="",F355=""),"",ROUND(#REF!/10^3*F355,3))</f>
        <v>#REF!</v>
      </c>
      <c r="T355" s="412" t="e">
        <f>IF(#REF!&gt;0,#REF!*#REF!/1000,"")</f>
        <v>#REF!</v>
      </c>
      <c r="U355" s="412" t="e">
        <f>IF(#REF!&gt;0,#REF!*#REF!/1000,"")</f>
        <v>#REF!</v>
      </c>
      <c r="V355" s="413" t="e">
        <f>IF(OR(#REF!="●",#REF!="●"),"",IF(#REF!="","",#REF!))</f>
        <v>#REF!</v>
      </c>
      <c r="W355" s="413" t="e">
        <f>IF(OR(#REF!="●",#REF!="●"),"",IF(#REF!="","",#REF!))</f>
        <v>#REF!</v>
      </c>
      <c r="X355" s="412" t="e">
        <f>IF(ISNA(L355),"",L355*#REF!)</f>
        <v>#REF!</v>
      </c>
      <c r="Y355" s="412" t="e">
        <f>IF(ISNA(M355),"",M355*#REF!)</f>
        <v>#REF!</v>
      </c>
      <c r="Z355" s="414" t="e">
        <f>IF(#REF!&gt;0,DQ$6,"")</f>
        <v>#REF!</v>
      </c>
      <c r="AA355" s="95" t="e">
        <f>IF(#REF!="","",VLOOKUP(#REF!,#REF!,7,0))</f>
        <v>#REF!</v>
      </c>
      <c r="AB355" s="201" t="e">
        <f>IF(OR(#REF!="",AA355=""),"",ROUND(#REF!/10^3*AA355,3))</f>
        <v>#REF!</v>
      </c>
      <c r="AC355" s="201" t="e">
        <f>IF(#REF!&gt;0,#REF!*#REF!/1000,"")</f>
        <v>#REF!</v>
      </c>
      <c r="AD355" s="201" t="e">
        <f>IF(#REF!&gt;0,#REF!*#REF!/1000,"")</f>
        <v>#REF!</v>
      </c>
      <c r="AE355" s="74" t="e">
        <f t="shared" si="68"/>
        <v>#REF!</v>
      </c>
      <c r="AF355" s="74" t="e">
        <f t="shared" si="69"/>
        <v>#REF!</v>
      </c>
      <c r="AG355" s="201" t="e">
        <f>IF(ISNA(AE355),"",AE355*#REF!)</f>
        <v>#REF!</v>
      </c>
      <c r="AH355" s="201" t="e">
        <f>IF(ISNA(AF355),"",AF355*#REF!)</f>
        <v>#REF!</v>
      </c>
      <c r="AI355" s="78" t="e">
        <f>IF(#REF!&gt;0,DQ$23,"")</f>
        <v>#REF!</v>
      </c>
      <c r="AJ355" s="99"/>
      <c r="AK355" s="411"/>
      <c r="AL355" s="412" t="e">
        <f>IF(OR(#REF!="",F355=""),"",ROUND(#REF!/10^3*F355,3))</f>
        <v>#REF!</v>
      </c>
      <c r="AM355" s="412" t="e">
        <f>IF(#REF!&gt;0,#REF!*#REF!/1000,"")</f>
        <v>#REF!</v>
      </c>
      <c r="AN355" s="412" t="e">
        <f>IF(#REF!&gt;0,#REF!*#REF!/1000,"")</f>
        <v>#REF!</v>
      </c>
      <c r="AO355" s="413" t="e">
        <f>IF(OR(#REF!="●",#REF!="●",#REF!="●"),"",IF(#REF!="","",#REF!))</f>
        <v>#REF!</v>
      </c>
      <c r="AP355" s="413" t="e">
        <f>IF(OR(#REF!="●",#REF!="●",#REF!="●"),"",IF(#REF!="","",#REF!))</f>
        <v>#REF!</v>
      </c>
      <c r="AQ355" s="412" t="e">
        <f>IF(ISNA(L355),"",L355*#REF!)</f>
        <v>#REF!</v>
      </c>
      <c r="AR355" s="412" t="e">
        <f>IF(ISNA(M355),"",M355*#REF!)</f>
        <v>#REF!</v>
      </c>
      <c r="AS355" s="414" t="e">
        <f>IF(#REF!&gt;0,DQ$6,"")</f>
        <v>#REF!</v>
      </c>
      <c r="AT355" s="95" t="e">
        <f>IF(#REF!="","",VLOOKUP(#REF!,#REF!,7,0))</f>
        <v>#REF!</v>
      </c>
      <c r="AU355" s="201" t="e">
        <f>IF(OR(#REF!="",AT355=""),"",ROUND(#REF!/10^3*AT355,3))</f>
        <v>#REF!</v>
      </c>
      <c r="AV355" s="201" t="e">
        <f>IF(#REF!&gt;0,#REF!*#REF!/1000,"")</f>
        <v>#REF!</v>
      </c>
      <c r="AW355" s="201" t="e">
        <f>IF(#REF!&gt;0,#REF!*#REF!/1000,"")</f>
        <v>#REF!</v>
      </c>
      <c r="AX355" s="74" t="e">
        <f t="shared" si="70"/>
        <v>#REF!</v>
      </c>
      <c r="AY355" s="74" t="e">
        <f t="shared" si="71"/>
        <v>#REF!</v>
      </c>
      <c r="AZ355" s="201" t="e">
        <f>IF(ISNA(AX355),"",AX355*#REF!)</f>
        <v>#REF!</v>
      </c>
      <c r="BA355" s="201" t="e">
        <f>IF(ISNA(AY355),"",AY355*#REF!)</f>
        <v>#REF!</v>
      </c>
      <c r="BB355" s="78" t="e">
        <f>IF(#REF!&gt;0,DQ$40,"")</f>
        <v>#REF!</v>
      </c>
      <c r="BC355" s="99"/>
      <c r="BD355" s="650"/>
      <c r="BE355" s="652" t="e">
        <f>IF(OR(#REF!="",F355=""),"",ROUND(#REF!/10^3*F355,3))</f>
        <v>#REF!</v>
      </c>
      <c r="BF355" s="412" t="e">
        <f>IF(#REF!&gt;0,#REF!*#REF!/1000,"")</f>
        <v>#REF!</v>
      </c>
      <c r="BG355" s="412" t="e">
        <f>IF(#REF!&gt;0,#REF!*#REF!/1000,"")</f>
        <v>#REF!</v>
      </c>
      <c r="BH355" s="413" t="e">
        <f>IF(OR(#REF!="●",#REF!="●",#REF!="●",#REF!="●"),"",IF(#REF!="","",#REF!))</f>
        <v>#REF!</v>
      </c>
      <c r="BI355" s="413" t="e">
        <f>IF(OR(#REF!="●",#REF!="●",#REF!="●",#REF!="●"),"",IF(#REF!="","",#REF!))</f>
        <v>#REF!</v>
      </c>
      <c r="BJ355" s="412" t="e">
        <f>IF(ISNA(L355),"",L355*#REF!)</f>
        <v>#REF!</v>
      </c>
      <c r="BK355" s="412" t="e">
        <f>IF(ISNA(M355),"",M355*#REF!)</f>
        <v>#REF!</v>
      </c>
      <c r="BL355" s="415" t="e">
        <f>IF(#REF!&gt;0,DQ$6,"")</f>
        <v>#REF!</v>
      </c>
      <c r="BM355" s="361" t="e">
        <f>IF(#REF!="","",VLOOKUP(#REF!,#REF!,7,0))</f>
        <v>#REF!</v>
      </c>
      <c r="BN355" s="201" t="e">
        <f>IF(OR(#REF!="",BM355=""),"",ROUND(#REF!/10^3*BM355,3))</f>
        <v>#REF!</v>
      </c>
      <c r="BO355" s="201" t="e">
        <f>IF(#REF!&gt;0,#REF!*#REF!/1000,"")</f>
        <v>#REF!</v>
      </c>
      <c r="BP355" s="201" t="e">
        <f>IF(#REF!&gt;0,#REF!*#REF!/1000,"")</f>
        <v>#REF!</v>
      </c>
      <c r="BQ355" s="74" t="e">
        <f t="shared" si="72"/>
        <v>#REF!</v>
      </c>
      <c r="BR355" s="74" t="e">
        <f t="shared" si="73"/>
        <v>#REF!</v>
      </c>
      <c r="BS355" s="201" t="e">
        <f>IF(ISNA(BQ355),"",BQ355*#REF!)</f>
        <v>#REF!</v>
      </c>
      <c r="BT355" s="201" t="e">
        <f>IF(ISNA(BR355),"",BR355*#REF!)</f>
        <v>#REF!</v>
      </c>
      <c r="BU355" s="78" t="e">
        <f>IF(#REF!&gt;0,DQ$57,"")</f>
        <v>#REF!</v>
      </c>
      <c r="BV355" s="99"/>
      <c r="BW355" s="411"/>
      <c r="BX355" s="412" t="e">
        <f>IF(OR(#REF!="",F355=""),"",ROUND(#REF!/10^3*F355,3))</f>
        <v>#REF!</v>
      </c>
      <c r="BY355" s="412" t="e">
        <f>IF(#REF!&gt;0,#REF!*#REF!/1000,"")</f>
        <v>#REF!</v>
      </c>
      <c r="BZ355" s="412" t="e">
        <f>IF(#REF!&gt;0,#REF!*#REF!/1000,"")</f>
        <v>#REF!</v>
      </c>
      <c r="CA355" s="413" t="e">
        <f>IF(OR(#REF!="●",#REF!="●",#REF!="●",#REF!="●",#REF!="●"),"",IF(#REF!="","",#REF!))</f>
        <v>#REF!</v>
      </c>
      <c r="CB355" s="413" t="e">
        <f>IF(OR(#REF!="●",#REF!="●",#REF!="●",#REF!="●",#REF!="●"),"",IF(#REF!="","",#REF!))</f>
        <v>#REF!</v>
      </c>
      <c r="CC355" s="412" t="e">
        <f>IF(ISNA(L355),"",L355*#REF!)</f>
        <v>#REF!</v>
      </c>
      <c r="CD355" s="412" t="e">
        <f>IF(ISNA(M355),"",M355*#REF!)</f>
        <v>#REF!</v>
      </c>
      <c r="CE355" s="415" t="e">
        <f>IF(#REF!&gt;0,DQ$6,"")</f>
        <v>#REF!</v>
      </c>
      <c r="CF355" s="361" t="e">
        <f>IF(#REF!="","",VLOOKUP(#REF!,#REF!,7,0))</f>
        <v>#REF!</v>
      </c>
      <c r="CG355" s="201" t="e">
        <f>IF(OR(#REF!="",CF355=""),"",ROUND(#REF!/10^3*CF355,3))</f>
        <v>#REF!</v>
      </c>
      <c r="CH355" s="201" t="e">
        <f>IF(#REF!&gt;0,#REF!*#REF!/1000,"")</f>
        <v>#REF!</v>
      </c>
      <c r="CI355" s="201" t="e">
        <f>IF(#REF!&gt;0,#REF!*#REF!/1000,"")</f>
        <v>#REF!</v>
      </c>
      <c r="CJ355" s="74" t="e">
        <f t="shared" si="74"/>
        <v>#REF!</v>
      </c>
      <c r="CK355" s="74" t="e">
        <f t="shared" si="75"/>
        <v>#REF!</v>
      </c>
      <c r="CL355" s="201" t="e">
        <f>IF(ISNA(CJ355),"",CJ355*#REF!)</f>
        <v>#REF!</v>
      </c>
      <c r="CM355" s="201" t="e">
        <f>IF(ISNA(CK355),"",CK355*#REF!)</f>
        <v>#REF!</v>
      </c>
      <c r="CN355" s="101" t="e">
        <f>IF(#REF!&gt;0,DQ$57,"")</f>
        <v>#REF!</v>
      </c>
      <c r="CO355" s="84"/>
      <c r="CP355" s="2"/>
      <c r="CQ355" s="2"/>
      <c r="CR355" s="2"/>
      <c r="CS355" s="2"/>
      <c r="CT355" s="2"/>
      <c r="CU355" s="2"/>
      <c r="CV355" s="2"/>
      <c r="CX355" s="2"/>
      <c r="CY355" s="2"/>
      <c r="CZ355" s="2"/>
      <c r="DA355" s="2"/>
      <c r="DB355" s="2"/>
      <c r="DC355" s="2"/>
      <c r="DD355" s="2"/>
      <c r="DE355" s="2"/>
      <c r="DF355" s="2"/>
      <c r="DG355" s="2"/>
      <c r="DJ355" s="4"/>
      <c r="DK355" s="6"/>
    </row>
    <row r="356" spans="2:115" ht="18" customHeight="1">
      <c r="B356" s="151" t="e">
        <f>IF(#REF!="","",VLOOKUP(#REF!,$CX$11:$DG$26,9,0))</f>
        <v>#REF!</v>
      </c>
      <c r="C356" s="64" t="e">
        <f>IF(#REF!="",0,VLOOKUP(#REF!,$CP$11:$CQ$16,2,0))</f>
        <v>#REF!</v>
      </c>
      <c r="D356" s="65" t="e">
        <f>IF(#REF!="",0,VLOOKUP(#REF!,$CX$11:$CY$26,2,0))</f>
        <v>#REF!</v>
      </c>
      <c r="E356" s="152" t="e">
        <f t="shared" si="65"/>
        <v>#REF!</v>
      </c>
      <c r="F356" s="155" t="e">
        <f>IF(#REF!="","",VLOOKUP(#REF!,#REF!,7,0))</f>
        <v>#REF!</v>
      </c>
      <c r="G356" s="201" t="e">
        <f>IF(OR(#REF!="",F356=""),"",ROUND(#REF!/10^3*F356,3))</f>
        <v>#REF!</v>
      </c>
      <c r="H356" s="201" t="e">
        <f>IF(#REF!&gt;0,#REF!*#REF!/1000,"")</f>
        <v>#REF!</v>
      </c>
      <c r="I356" s="201" t="e">
        <f>IF(#REF!&gt;0,#REF!*#REF!/1000,"")</f>
        <v>#REF!</v>
      </c>
      <c r="J356" s="51" t="e">
        <f>IF(#REF!="●","",IF(#REF!="","",#REF!))</f>
        <v>#REF!</v>
      </c>
      <c r="K356" s="51" t="e">
        <f>IF(#REF!="●","",IF(#REF!="","",#REF!))</f>
        <v>#REF!</v>
      </c>
      <c r="L356" s="74" t="e">
        <f t="shared" si="66"/>
        <v>#REF!</v>
      </c>
      <c r="M356" s="74" t="e">
        <f t="shared" si="67"/>
        <v>#REF!</v>
      </c>
      <c r="N356" s="201" t="e">
        <f>IF(ISNA(L356),"",L356*#REF!)</f>
        <v>#REF!</v>
      </c>
      <c r="O356" s="201" t="e">
        <f>IF(ISNA(M356),"",M356*#REF!)</f>
        <v>#REF!</v>
      </c>
      <c r="P356" s="78" t="e">
        <f>IF(#REF!&gt;0,DQ$6,"")</f>
        <v>#REF!</v>
      </c>
      <c r="Q356" s="99"/>
      <c r="R356" s="411"/>
      <c r="S356" s="412" t="e">
        <f>IF(OR(#REF!="",F356=""),"",ROUND(#REF!/10^3*F356,3))</f>
        <v>#REF!</v>
      </c>
      <c r="T356" s="412" t="e">
        <f>IF(#REF!&gt;0,#REF!*#REF!/1000,"")</f>
        <v>#REF!</v>
      </c>
      <c r="U356" s="412" t="e">
        <f>IF(#REF!&gt;0,#REF!*#REF!/1000,"")</f>
        <v>#REF!</v>
      </c>
      <c r="V356" s="413" t="e">
        <f>IF(OR(#REF!="●",#REF!="●"),"",IF(#REF!="","",#REF!))</f>
        <v>#REF!</v>
      </c>
      <c r="W356" s="413" t="e">
        <f>IF(OR(#REF!="●",#REF!="●"),"",IF(#REF!="","",#REF!))</f>
        <v>#REF!</v>
      </c>
      <c r="X356" s="412" t="e">
        <f>IF(ISNA(L356),"",L356*#REF!)</f>
        <v>#REF!</v>
      </c>
      <c r="Y356" s="412" t="e">
        <f>IF(ISNA(M356),"",M356*#REF!)</f>
        <v>#REF!</v>
      </c>
      <c r="Z356" s="414" t="e">
        <f>IF(#REF!&gt;0,DQ$6,"")</f>
        <v>#REF!</v>
      </c>
      <c r="AA356" s="95" t="e">
        <f>IF(#REF!="","",VLOOKUP(#REF!,#REF!,7,0))</f>
        <v>#REF!</v>
      </c>
      <c r="AB356" s="201" t="e">
        <f>IF(OR(#REF!="",AA356=""),"",ROUND(#REF!/10^3*AA356,3))</f>
        <v>#REF!</v>
      </c>
      <c r="AC356" s="201" t="e">
        <f>IF(#REF!&gt;0,#REF!*#REF!/1000,"")</f>
        <v>#REF!</v>
      </c>
      <c r="AD356" s="201" t="e">
        <f>IF(#REF!&gt;0,#REF!*#REF!/1000,"")</f>
        <v>#REF!</v>
      </c>
      <c r="AE356" s="74" t="e">
        <f t="shared" si="68"/>
        <v>#REF!</v>
      </c>
      <c r="AF356" s="74" t="e">
        <f t="shared" si="69"/>
        <v>#REF!</v>
      </c>
      <c r="AG356" s="201" t="e">
        <f>IF(ISNA(AE356),"",AE356*#REF!)</f>
        <v>#REF!</v>
      </c>
      <c r="AH356" s="201" t="e">
        <f>IF(ISNA(AF356),"",AF356*#REF!)</f>
        <v>#REF!</v>
      </c>
      <c r="AI356" s="78" t="e">
        <f>IF(#REF!&gt;0,DQ$23,"")</f>
        <v>#REF!</v>
      </c>
      <c r="AJ356" s="99"/>
      <c r="AK356" s="411"/>
      <c r="AL356" s="412" t="e">
        <f>IF(OR(#REF!="",F356=""),"",ROUND(#REF!/10^3*F356,3))</f>
        <v>#REF!</v>
      </c>
      <c r="AM356" s="412" t="e">
        <f>IF(#REF!&gt;0,#REF!*#REF!/1000,"")</f>
        <v>#REF!</v>
      </c>
      <c r="AN356" s="412" t="e">
        <f>IF(#REF!&gt;0,#REF!*#REF!/1000,"")</f>
        <v>#REF!</v>
      </c>
      <c r="AO356" s="413" t="e">
        <f>IF(OR(#REF!="●",#REF!="●",#REF!="●"),"",IF(#REF!="","",#REF!))</f>
        <v>#REF!</v>
      </c>
      <c r="AP356" s="413" t="e">
        <f>IF(OR(#REF!="●",#REF!="●",#REF!="●"),"",IF(#REF!="","",#REF!))</f>
        <v>#REF!</v>
      </c>
      <c r="AQ356" s="412" t="e">
        <f>IF(ISNA(L356),"",L356*#REF!)</f>
        <v>#REF!</v>
      </c>
      <c r="AR356" s="412" t="e">
        <f>IF(ISNA(M356),"",M356*#REF!)</f>
        <v>#REF!</v>
      </c>
      <c r="AS356" s="414" t="e">
        <f>IF(#REF!&gt;0,DQ$6,"")</f>
        <v>#REF!</v>
      </c>
      <c r="AT356" s="95" t="e">
        <f>IF(#REF!="","",VLOOKUP(#REF!,#REF!,7,0))</f>
        <v>#REF!</v>
      </c>
      <c r="AU356" s="201" t="e">
        <f>IF(OR(#REF!="",AT356=""),"",ROUND(#REF!/10^3*AT356,3))</f>
        <v>#REF!</v>
      </c>
      <c r="AV356" s="201" t="e">
        <f>IF(#REF!&gt;0,#REF!*#REF!/1000,"")</f>
        <v>#REF!</v>
      </c>
      <c r="AW356" s="201" t="e">
        <f>IF(#REF!&gt;0,#REF!*#REF!/1000,"")</f>
        <v>#REF!</v>
      </c>
      <c r="AX356" s="74" t="e">
        <f t="shared" si="70"/>
        <v>#REF!</v>
      </c>
      <c r="AY356" s="74" t="e">
        <f t="shared" si="71"/>
        <v>#REF!</v>
      </c>
      <c r="AZ356" s="201" t="e">
        <f>IF(ISNA(AX356),"",AX356*#REF!)</f>
        <v>#REF!</v>
      </c>
      <c r="BA356" s="201" t="e">
        <f>IF(ISNA(AY356),"",AY356*#REF!)</f>
        <v>#REF!</v>
      </c>
      <c r="BB356" s="78" t="e">
        <f>IF(#REF!&gt;0,DQ$40,"")</f>
        <v>#REF!</v>
      </c>
      <c r="BC356" s="99"/>
      <c r="BD356" s="650"/>
      <c r="BE356" s="652" t="e">
        <f>IF(OR(#REF!="",F356=""),"",ROUND(#REF!/10^3*F356,3))</f>
        <v>#REF!</v>
      </c>
      <c r="BF356" s="412" t="e">
        <f>IF(#REF!&gt;0,#REF!*#REF!/1000,"")</f>
        <v>#REF!</v>
      </c>
      <c r="BG356" s="412" t="e">
        <f>IF(#REF!&gt;0,#REF!*#REF!/1000,"")</f>
        <v>#REF!</v>
      </c>
      <c r="BH356" s="413" t="e">
        <f>IF(OR(#REF!="●",#REF!="●",#REF!="●",#REF!="●"),"",IF(#REF!="","",#REF!))</f>
        <v>#REF!</v>
      </c>
      <c r="BI356" s="413" t="e">
        <f>IF(OR(#REF!="●",#REF!="●",#REF!="●",#REF!="●"),"",IF(#REF!="","",#REF!))</f>
        <v>#REF!</v>
      </c>
      <c r="BJ356" s="412" t="e">
        <f>IF(ISNA(L356),"",L356*#REF!)</f>
        <v>#REF!</v>
      </c>
      <c r="BK356" s="412" t="e">
        <f>IF(ISNA(M356),"",M356*#REF!)</f>
        <v>#REF!</v>
      </c>
      <c r="BL356" s="415" t="e">
        <f>IF(#REF!&gt;0,DQ$6,"")</f>
        <v>#REF!</v>
      </c>
      <c r="BM356" s="361" t="e">
        <f>IF(#REF!="","",VLOOKUP(#REF!,#REF!,7,0))</f>
        <v>#REF!</v>
      </c>
      <c r="BN356" s="201" t="e">
        <f>IF(OR(#REF!="",BM356=""),"",ROUND(#REF!/10^3*BM356,3))</f>
        <v>#REF!</v>
      </c>
      <c r="BO356" s="201" t="e">
        <f>IF(#REF!&gt;0,#REF!*#REF!/1000,"")</f>
        <v>#REF!</v>
      </c>
      <c r="BP356" s="201" t="e">
        <f>IF(#REF!&gt;0,#REF!*#REF!/1000,"")</f>
        <v>#REF!</v>
      </c>
      <c r="BQ356" s="74" t="e">
        <f t="shared" si="72"/>
        <v>#REF!</v>
      </c>
      <c r="BR356" s="74" t="e">
        <f t="shared" si="73"/>
        <v>#REF!</v>
      </c>
      <c r="BS356" s="201" t="e">
        <f>IF(ISNA(BQ356),"",BQ356*#REF!)</f>
        <v>#REF!</v>
      </c>
      <c r="BT356" s="201" t="e">
        <f>IF(ISNA(BR356),"",BR356*#REF!)</f>
        <v>#REF!</v>
      </c>
      <c r="BU356" s="78" t="e">
        <f>IF(#REF!&gt;0,DQ$57,"")</f>
        <v>#REF!</v>
      </c>
      <c r="BV356" s="99"/>
      <c r="BW356" s="411"/>
      <c r="BX356" s="412" t="e">
        <f>IF(OR(#REF!="",F356=""),"",ROUND(#REF!/10^3*F356,3))</f>
        <v>#REF!</v>
      </c>
      <c r="BY356" s="412" t="e">
        <f>IF(#REF!&gt;0,#REF!*#REF!/1000,"")</f>
        <v>#REF!</v>
      </c>
      <c r="BZ356" s="412" t="e">
        <f>IF(#REF!&gt;0,#REF!*#REF!/1000,"")</f>
        <v>#REF!</v>
      </c>
      <c r="CA356" s="413" t="e">
        <f>IF(OR(#REF!="●",#REF!="●",#REF!="●",#REF!="●",#REF!="●"),"",IF(#REF!="","",#REF!))</f>
        <v>#REF!</v>
      </c>
      <c r="CB356" s="413" t="e">
        <f>IF(OR(#REF!="●",#REF!="●",#REF!="●",#REF!="●",#REF!="●"),"",IF(#REF!="","",#REF!))</f>
        <v>#REF!</v>
      </c>
      <c r="CC356" s="412" t="e">
        <f>IF(ISNA(L356),"",L356*#REF!)</f>
        <v>#REF!</v>
      </c>
      <c r="CD356" s="412" t="e">
        <f>IF(ISNA(M356),"",M356*#REF!)</f>
        <v>#REF!</v>
      </c>
      <c r="CE356" s="415" t="e">
        <f>IF(#REF!&gt;0,DQ$6,"")</f>
        <v>#REF!</v>
      </c>
      <c r="CF356" s="361" t="e">
        <f>IF(#REF!="","",VLOOKUP(#REF!,#REF!,7,0))</f>
        <v>#REF!</v>
      </c>
      <c r="CG356" s="201" t="e">
        <f>IF(OR(#REF!="",CF356=""),"",ROUND(#REF!/10^3*CF356,3))</f>
        <v>#REF!</v>
      </c>
      <c r="CH356" s="201" t="e">
        <f>IF(#REF!&gt;0,#REF!*#REF!/1000,"")</f>
        <v>#REF!</v>
      </c>
      <c r="CI356" s="201" t="e">
        <f>IF(#REF!&gt;0,#REF!*#REF!/1000,"")</f>
        <v>#REF!</v>
      </c>
      <c r="CJ356" s="74" t="e">
        <f t="shared" si="74"/>
        <v>#REF!</v>
      </c>
      <c r="CK356" s="74" t="e">
        <f t="shared" si="75"/>
        <v>#REF!</v>
      </c>
      <c r="CL356" s="201" t="e">
        <f>IF(ISNA(CJ356),"",CJ356*#REF!)</f>
        <v>#REF!</v>
      </c>
      <c r="CM356" s="201" t="e">
        <f>IF(ISNA(CK356),"",CK356*#REF!)</f>
        <v>#REF!</v>
      </c>
      <c r="CN356" s="101" t="e">
        <f>IF(#REF!&gt;0,DQ$57,"")</f>
        <v>#REF!</v>
      </c>
      <c r="CO356" s="84"/>
      <c r="CP356" s="2"/>
      <c r="CQ356" s="2"/>
      <c r="CR356" s="2"/>
      <c r="CS356" s="2"/>
      <c r="CT356" s="2"/>
      <c r="CU356" s="2"/>
      <c r="CV356" s="2"/>
      <c r="CX356" s="2"/>
      <c r="CY356" s="2"/>
      <c r="CZ356" s="2"/>
      <c r="DA356" s="2"/>
      <c r="DB356" s="2"/>
      <c r="DC356" s="2"/>
      <c r="DD356" s="2"/>
      <c r="DE356" s="2"/>
      <c r="DF356" s="2"/>
      <c r="DG356" s="2"/>
      <c r="DJ356" s="4"/>
      <c r="DK356" s="6"/>
    </row>
    <row r="357" spans="2:115" ht="18" customHeight="1">
      <c r="B357" s="151" t="e">
        <f>IF(#REF!="","",VLOOKUP(#REF!,$CX$11:$DG$26,9,0))</f>
        <v>#REF!</v>
      </c>
      <c r="C357" s="64" t="e">
        <f>IF(#REF!="",0,VLOOKUP(#REF!,$CP$11:$CQ$16,2,0))</f>
        <v>#REF!</v>
      </c>
      <c r="D357" s="65" t="e">
        <f>IF(#REF!="",0,VLOOKUP(#REF!,$CX$11:$CY$26,2,0))</f>
        <v>#REF!</v>
      </c>
      <c r="E357" s="152" t="e">
        <f t="shared" si="65"/>
        <v>#REF!</v>
      </c>
      <c r="F357" s="155" t="e">
        <f>IF(#REF!="","",VLOOKUP(#REF!,#REF!,7,0))</f>
        <v>#REF!</v>
      </c>
      <c r="G357" s="201" t="e">
        <f>IF(OR(#REF!="",F357=""),"",ROUND(#REF!/10^3*F357,3))</f>
        <v>#REF!</v>
      </c>
      <c r="H357" s="201" t="e">
        <f>IF(#REF!&gt;0,#REF!*#REF!/1000,"")</f>
        <v>#REF!</v>
      </c>
      <c r="I357" s="201" t="e">
        <f>IF(#REF!&gt;0,#REF!*#REF!/1000,"")</f>
        <v>#REF!</v>
      </c>
      <c r="J357" s="51" t="e">
        <f>IF(#REF!="●","",IF(#REF!="","",#REF!))</f>
        <v>#REF!</v>
      </c>
      <c r="K357" s="51" t="e">
        <f>IF(#REF!="●","",IF(#REF!="","",#REF!))</f>
        <v>#REF!</v>
      </c>
      <c r="L357" s="74" t="e">
        <f t="shared" si="66"/>
        <v>#REF!</v>
      </c>
      <c r="M357" s="74" t="e">
        <f t="shared" si="67"/>
        <v>#REF!</v>
      </c>
      <c r="N357" s="201" t="e">
        <f>IF(ISNA(L357),"",L357*#REF!)</f>
        <v>#REF!</v>
      </c>
      <c r="O357" s="201" t="e">
        <f>IF(ISNA(M357),"",M357*#REF!)</f>
        <v>#REF!</v>
      </c>
      <c r="P357" s="78" t="e">
        <f>IF(#REF!&gt;0,DQ$6,"")</f>
        <v>#REF!</v>
      </c>
      <c r="Q357" s="99"/>
      <c r="R357" s="411"/>
      <c r="S357" s="412" t="e">
        <f>IF(OR(#REF!="",F357=""),"",ROUND(#REF!/10^3*F357,3))</f>
        <v>#REF!</v>
      </c>
      <c r="T357" s="412" t="e">
        <f>IF(#REF!&gt;0,#REF!*#REF!/1000,"")</f>
        <v>#REF!</v>
      </c>
      <c r="U357" s="412" t="e">
        <f>IF(#REF!&gt;0,#REF!*#REF!/1000,"")</f>
        <v>#REF!</v>
      </c>
      <c r="V357" s="413" t="e">
        <f>IF(OR(#REF!="●",#REF!="●"),"",IF(#REF!="","",#REF!))</f>
        <v>#REF!</v>
      </c>
      <c r="W357" s="413" t="e">
        <f>IF(OR(#REF!="●",#REF!="●"),"",IF(#REF!="","",#REF!))</f>
        <v>#REF!</v>
      </c>
      <c r="X357" s="412" t="e">
        <f>IF(ISNA(L357),"",L357*#REF!)</f>
        <v>#REF!</v>
      </c>
      <c r="Y357" s="412" t="e">
        <f>IF(ISNA(M357),"",M357*#REF!)</f>
        <v>#REF!</v>
      </c>
      <c r="Z357" s="414" t="e">
        <f>IF(#REF!&gt;0,DQ$6,"")</f>
        <v>#REF!</v>
      </c>
      <c r="AA357" s="95" t="e">
        <f>IF(#REF!="","",VLOOKUP(#REF!,#REF!,7,0))</f>
        <v>#REF!</v>
      </c>
      <c r="AB357" s="201" t="e">
        <f>IF(OR(#REF!="",AA357=""),"",ROUND(#REF!/10^3*AA357,3))</f>
        <v>#REF!</v>
      </c>
      <c r="AC357" s="201" t="e">
        <f>IF(#REF!&gt;0,#REF!*#REF!/1000,"")</f>
        <v>#REF!</v>
      </c>
      <c r="AD357" s="201" t="e">
        <f>IF(#REF!&gt;0,#REF!*#REF!/1000,"")</f>
        <v>#REF!</v>
      </c>
      <c r="AE357" s="74" t="e">
        <f t="shared" si="68"/>
        <v>#REF!</v>
      </c>
      <c r="AF357" s="74" t="e">
        <f t="shared" si="69"/>
        <v>#REF!</v>
      </c>
      <c r="AG357" s="201" t="e">
        <f>IF(ISNA(AE357),"",AE357*#REF!)</f>
        <v>#REF!</v>
      </c>
      <c r="AH357" s="201" t="e">
        <f>IF(ISNA(AF357),"",AF357*#REF!)</f>
        <v>#REF!</v>
      </c>
      <c r="AI357" s="78" t="e">
        <f>IF(#REF!&gt;0,DQ$23,"")</f>
        <v>#REF!</v>
      </c>
      <c r="AJ357" s="99"/>
      <c r="AK357" s="411"/>
      <c r="AL357" s="412" t="e">
        <f>IF(OR(#REF!="",F357=""),"",ROUND(#REF!/10^3*F357,3))</f>
        <v>#REF!</v>
      </c>
      <c r="AM357" s="412" t="e">
        <f>IF(#REF!&gt;0,#REF!*#REF!/1000,"")</f>
        <v>#REF!</v>
      </c>
      <c r="AN357" s="412" t="e">
        <f>IF(#REF!&gt;0,#REF!*#REF!/1000,"")</f>
        <v>#REF!</v>
      </c>
      <c r="AO357" s="413" t="e">
        <f>IF(OR(#REF!="●",#REF!="●",#REF!="●"),"",IF(#REF!="","",#REF!))</f>
        <v>#REF!</v>
      </c>
      <c r="AP357" s="413" t="e">
        <f>IF(OR(#REF!="●",#REF!="●",#REF!="●"),"",IF(#REF!="","",#REF!))</f>
        <v>#REF!</v>
      </c>
      <c r="AQ357" s="412" t="e">
        <f>IF(ISNA(L357),"",L357*#REF!)</f>
        <v>#REF!</v>
      </c>
      <c r="AR357" s="412" t="e">
        <f>IF(ISNA(M357),"",M357*#REF!)</f>
        <v>#REF!</v>
      </c>
      <c r="AS357" s="414" t="e">
        <f>IF(#REF!&gt;0,DQ$6,"")</f>
        <v>#REF!</v>
      </c>
      <c r="AT357" s="95" t="e">
        <f>IF(#REF!="","",VLOOKUP(#REF!,#REF!,7,0))</f>
        <v>#REF!</v>
      </c>
      <c r="AU357" s="201" t="e">
        <f>IF(OR(#REF!="",AT357=""),"",ROUND(#REF!/10^3*AT357,3))</f>
        <v>#REF!</v>
      </c>
      <c r="AV357" s="201" t="e">
        <f>IF(#REF!&gt;0,#REF!*#REF!/1000,"")</f>
        <v>#REF!</v>
      </c>
      <c r="AW357" s="201" t="e">
        <f>IF(#REF!&gt;0,#REF!*#REF!/1000,"")</f>
        <v>#REF!</v>
      </c>
      <c r="AX357" s="74" t="e">
        <f t="shared" si="70"/>
        <v>#REF!</v>
      </c>
      <c r="AY357" s="74" t="e">
        <f t="shared" si="71"/>
        <v>#REF!</v>
      </c>
      <c r="AZ357" s="201" t="e">
        <f>IF(ISNA(AX357),"",AX357*#REF!)</f>
        <v>#REF!</v>
      </c>
      <c r="BA357" s="201" t="e">
        <f>IF(ISNA(AY357),"",AY357*#REF!)</f>
        <v>#REF!</v>
      </c>
      <c r="BB357" s="78" t="e">
        <f>IF(#REF!&gt;0,DQ$40,"")</f>
        <v>#REF!</v>
      </c>
      <c r="BC357" s="99"/>
      <c r="BD357" s="650"/>
      <c r="BE357" s="652" t="e">
        <f>IF(OR(#REF!="",F357=""),"",ROUND(#REF!/10^3*F357,3))</f>
        <v>#REF!</v>
      </c>
      <c r="BF357" s="412" t="e">
        <f>IF(#REF!&gt;0,#REF!*#REF!/1000,"")</f>
        <v>#REF!</v>
      </c>
      <c r="BG357" s="412" t="e">
        <f>IF(#REF!&gt;0,#REF!*#REF!/1000,"")</f>
        <v>#REF!</v>
      </c>
      <c r="BH357" s="413" t="e">
        <f>IF(OR(#REF!="●",#REF!="●",#REF!="●",#REF!="●"),"",IF(#REF!="","",#REF!))</f>
        <v>#REF!</v>
      </c>
      <c r="BI357" s="413" t="e">
        <f>IF(OR(#REF!="●",#REF!="●",#REF!="●",#REF!="●"),"",IF(#REF!="","",#REF!))</f>
        <v>#REF!</v>
      </c>
      <c r="BJ357" s="412" t="e">
        <f>IF(ISNA(L357),"",L357*#REF!)</f>
        <v>#REF!</v>
      </c>
      <c r="BK357" s="412" t="e">
        <f>IF(ISNA(M357),"",M357*#REF!)</f>
        <v>#REF!</v>
      </c>
      <c r="BL357" s="415" t="e">
        <f>IF(#REF!&gt;0,DQ$6,"")</f>
        <v>#REF!</v>
      </c>
      <c r="BM357" s="361" t="e">
        <f>IF(#REF!="","",VLOOKUP(#REF!,#REF!,7,0))</f>
        <v>#REF!</v>
      </c>
      <c r="BN357" s="201" t="e">
        <f>IF(OR(#REF!="",BM357=""),"",ROUND(#REF!/10^3*BM357,3))</f>
        <v>#REF!</v>
      </c>
      <c r="BO357" s="201" t="e">
        <f>IF(#REF!&gt;0,#REF!*#REF!/1000,"")</f>
        <v>#REF!</v>
      </c>
      <c r="BP357" s="201" t="e">
        <f>IF(#REF!&gt;0,#REF!*#REF!/1000,"")</f>
        <v>#REF!</v>
      </c>
      <c r="BQ357" s="74" t="e">
        <f t="shared" si="72"/>
        <v>#REF!</v>
      </c>
      <c r="BR357" s="74" t="e">
        <f t="shared" si="73"/>
        <v>#REF!</v>
      </c>
      <c r="BS357" s="201" t="e">
        <f>IF(ISNA(BQ357),"",BQ357*#REF!)</f>
        <v>#REF!</v>
      </c>
      <c r="BT357" s="201" t="e">
        <f>IF(ISNA(BR357),"",BR357*#REF!)</f>
        <v>#REF!</v>
      </c>
      <c r="BU357" s="78" t="e">
        <f>IF(#REF!&gt;0,DQ$57,"")</f>
        <v>#REF!</v>
      </c>
      <c r="BV357" s="99"/>
      <c r="BW357" s="411"/>
      <c r="BX357" s="412" t="e">
        <f>IF(OR(#REF!="",F357=""),"",ROUND(#REF!/10^3*F357,3))</f>
        <v>#REF!</v>
      </c>
      <c r="BY357" s="412" t="e">
        <f>IF(#REF!&gt;0,#REF!*#REF!/1000,"")</f>
        <v>#REF!</v>
      </c>
      <c r="BZ357" s="412" t="e">
        <f>IF(#REF!&gt;0,#REF!*#REF!/1000,"")</f>
        <v>#REF!</v>
      </c>
      <c r="CA357" s="413" t="e">
        <f>IF(OR(#REF!="●",#REF!="●",#REF!="●",#REF!="●",#REF!="●"),"",IF(#REF!="","",#REF!))</f>
        <v>#REF!</v>
      </c>
      <c r="CB357" s="413" t="e">
        <f>IF(OR(#REF!="●",#REF!="●",#REF!="●",#REF!="●",#REF!="●"),"",IF(#REF!="","",#REF!))</f>
        <v>#REF!</v>
      </c>
      <c r="CC357" s="412" t="e">
        <f>IF(ISNA(L357),"",L357*#REF!)</f>
        <v>#REF!</v>
      </c>
      <c r="CD357" s="412" t="e">
        <f>IF(ISNA(M357),"",M357*#REF!)</f>
        <v>#REF!</v>
      </c>
      <c r="CE357" s="415" t="e">
        <f>IF(#REF!&gt;0,DQ$6,"")</f>
        <v>#REF!</v>
      </c>
      <c r="CF357" s="361" t="e">
        <f>IF(#REF!="","",VLOOKUP(#REF!,#REF!,7,0))</f>
        <v>#REF!</v>
      </c>
      <c r="CG357" s="201" t="e">
        <f>IF(OR(#REF!="",CF357=""),"",ROUND(#REF!/10^3*CF357,3))</f>
        <v>#REF!</v>
      </c>
      <c r="CH357" s="201" t="e">
        <f>IF(#REF!&gt;0,#REF!*#REF!/1000,"")</f>
        <v>#REF!</v>
      </c>
      <c r="CI357" s="201" t="e">
        <f>IF(#REF!&gt;0,#REF!*#REF!/1000,"")</f>
        <v>#REF!</v>
      </c>
      <c r="CJ357" s="74" t="e">
        <f t="shared" si="74"/>
        <v>#REF!</v>
      </c>
      <c r="CK357" s="74" t="e">
        <f t="shared" si="75"/>
        <v>#REF!</v>
      </c>
      <c r="CL357" s="201" t="e">
        <f>IF(ISNA(CJ357),"",CJ357*#REF!)</f>
        <v>#REF!</v>
      </c>
      <c r="CM357" s="201" t="e">
        <f>IF(ISNA(CK357),"",CK357*#REF!)</f>
        <v>#REF!</v>
      </c>
      <c r="CN357" s="101" t="e">
        <f>IF(#REF!&gt;0,DQ$57,"")</f>
        <v>#REF!</v>
      </c>
      <c r="CO357" s="84"/>
      <c r="CP357" s="2"/>
      <c r="CQ357" s="2"/>
      <c r="CR357" s="2"/>
      <c r="CS357" s="2"/>
      <c r="CT357" s="2"/>
      <c r="CU357" s="2"/>
      <c r="CV357" s="2"/>
      <c r="CX357" s="2"/>
      <c r="CY357" s="2"/>
      <c r="CZ357" s="2"/>
      <c r="DA357" s="2"/>
      <c r="DB357" s="2"/>
      <c r="DC357" s="2"/>
      <c r="DD357" s="2"/>
      <c r="DE357" s="2"/>
      <c r="DF357" s="2"/>
      <c r="DG357" s="2"/>
      <c r="DJ357" s="4"/>
    </row>
    <row r="358" spans="2:115" ht="18" customHeight="1">
      <c r="B358" s="151" t="e">
        <f>IF(#REF!="","",VLOOKUP(#REF!,$CX$11:$DG$26,9,0))</f>
        <v>#REF!</v>
      </c>
      <c r="C358" s="64" t="e">
        <f>IF(#REF!="",0,VLOOKUP(#REF!,$CP$11:$CQ$16,2,0))</f>
        <v>#REF!</v>
      </c>
      <c r="D358" s="65" t="e">
        <f>IF(#REF!="",0,VLOOKUP(#REF!,$CX$11:$CY$26,2,0))</f>
        <v>#REF!</v>
      </c>
      <c r="E358" s="152" t="e">
        <f t="shared" si="65"/>
        <v>#REF!</v>
      </c>
      <c r="F358" s="155" t="e">
        <f>IF(#REF!="","",VLOOKUP(#REF!,#REF!,7,0))</f>
        <v>#REF!</v>
      </c>
      <c r="G358" s="201" t="e">
        <f>IF(OR(#REF!="",F358=""),"",ROUND(#REF!/10^3*F358,3))</f>
        <v>#REF!</v>
      </c>
      <c r="H358" s="201" t="e">
        <f>IF(#REF!&gt;0,#REF!*#REF!/1000,"")</f>
        <v>#REF!</v>
      </c>
      <c r="I358" s="201" t="e">
        <f>IF(#REF!&gt;0,#REF!*#REF!/1000,"")</f>
        <v>#REF!</v>
      </c>
      <c r="J358" s="51" t="e">
        <f>IF(#REF!="●","",IF(#REF!="","",#REF!))</f>
        <v>#REF!</v>
      </c>
      <c r="K358" s="51" t="e">
        <f>IF(#REF!="●","",IF(#REF!="","",#REF!))</f>
        <v>#REF!</v>
      </c>
      <c r="L358" s="74" t="e">
        <f t="shared" si="66"/>
        <v>#REF!</v>
      </c>
      <c r="M358" s="74" t="e">
        <f t="shared" si="67"/>
        <v>#REF!</v>
      </c>
      <c r="N358" s="201" t="e">
        <f>IF(ISNA(L358),"",L358*#REF!)</f>
        <v>#REF!</v>
      </c>
      <c r="O358" s="201" t="e">
        <f>IF(ISNA(M358),"",M358*#REF!)</f>
        <v>#REF!</v>
      </c>
      <c r="P358" s="78" t="e">
        <f>IF(#REF!&gt;0,DQ$6,"")</f>
        <v>#REF!</v>
      </c>
      <c r="Q358" s="99"/>
      <c r="R358" s="411"/>
      <c r="S358" s="412" t="e">
        <f>IF(OR(#REF!="",F358=""),"",ROUND(#REF!/10^3*F358,3))</f>
        <v>#REF!</v>
      </c>
      <c r="T358" s="412" t="e">
        <f>IF(#REF!&gt;0,#REF!*#REF!/1000,"")</f>
        <v>#REF!</v>
      </c>
      <c r="U358" s="412" t="e">
        <f>IF(#REF!&gt;0,#REF!*#REF!/1000,"")</f>
        <v>#REF!</v>
      </c>
      <c r="V358" s="413" t="e">
        <f>IF(OR(#REF!="●",#REF!="●"),"",IF(#REF!="","",#REF!))</f>
        <v>#REF!</v>
      </c>
      <c r="W358" s="413" t="e">
        <f>IF(OR(#REF!="●",#REF!="●"),"",IF(#REF!="","",#REF!))</f>
        <v>#REF!</v>
      </c>
      <c r="X358" s="412" t="e">
        <f>IF(ISNA(L358),"",L358*#REF!)</f>
        <v>#REF!</v>
      </c>
      <c r="Y358" s="412" t="e">
        <f>IF(ISNA(M358),"",M358*#REF!)</f>
        <v>#REF!</v>
      </c>
      <c r="Z358" s="414" t="e">
        <f>IF(#REF!&gt;0,DQ$6,"")</f>
        <v>#REF!</v>
      </c>
      <c r="AA358" s="95" t="e">
        <f>IF(#REF!="","",VLOOKUP(#REF!,#REF!,7,0))</f>
        <v>#REF!</v>
      </c>
      <c r="AB358" s="201" t="e">
        <f>IF(OR(#REF!="",AA358=""),"",ROUND(#REF!/10^3*AA358,3))</f>
        <v>#REF!</v>
      </c>
      <c r="AC358" s="201" t="e">
        <f>IF(#REF!&gt;0,#REF!*#REF!/1000,"")</f>
        <v>#REF!</v>
      </c>
      <c r="AD358" s="201" t="e">
        <f>IF(#REF!&gt;0,#REF!*#REF!/1000,"")</f>
        <v>#REF!</v>
      </c>
      <c r="AE358" s="74" t="e">
        <f t="shared" si="68"/>
        <v>#REF!</v>
      </c>
      <c r="AF358" s="74" t="e">
        <f t="shared" si="69"/>
        <v>#REF!</v>
      </c>
      <c r="AG358" s="201" t="e">
        <f>IF(ISNA(AE358),"",AE358*#REF!)</f>
        <v>#REF!</v>
      </c>
      <c r="AH358" s="201" t="e">
        <f>IF(ISNA(AF358),"",AF358*#REF!)</f>
        <v>#REF!</v>
      </c>
      <c r="AI358" s="78" t="e">
        <f>IF(#REF!&gt;0,DQ$23,"")</f>
        <v>#REF!</v>
      </c>
      <c r="AJ358" s="99"/>
      <c r="AK358" s="411"/>
      <c r="AL358" s="412" t="e">
        <f>IF(OR(#REF!="",F358=""),"",ROUND(#REF!/10^3*F358,3))</f>
        <v>#REF!</v>
      </c>
      <c r="AM358" s="412" t="e">
        <f>IF(#REF!&gt;0,#REF!*#REF!/1000,"")</f>
        <v>#REF!</v>
      </c>
      <c r="AN358" s="412" t="e">
        <f>IF(#REF!&gt;0,#REF!*#REF!/1000,"")</f>
        <v>#REF!</v>
      </c>
      <c r="AO358" s="413" t="e">
        <f>IF(OR(#REF!="●",#REF!="●",#REF!="●"),"",IF(#REF!="","",#REF!))</f>
        <v>#REF!</v>
      </c>
      <c r="AP358" s="413" t="e">
        <f>IF(OR(#REF!="●",#REF!="●",#REF!="●"),"",IF(#REF!="","",#REF!))</f>
        <v>#REF!</v>
      </c>
      <c r="AQ358" s="412" t="e">
        <f>IF(ISNA(L358),"",L358*#REF!)</f>
        <v>#REF!</v>
      </c>
      <c r="AR358" s="412" t="e">
        <f>IF(ISNA(M358),"",M358*#REF!)</f>
        <v>#REF!</v>
      </c>
      <c r="AS358" s="414" t="e">
        <f>IF(#REF!&gt;0,DQ$6,"")</f>
        <v>#REF!</v>
      </c>
      <c r="AT358" s="95" t="e">
        <f>IF(#REF!="","",VLOOKUP(#REF!,#REF!,7,0))</f>
        <v>#REF!</v>
      </c>
      <c r="AU358" s="201" t="e">
        <f>IF(OR(#REF!="",AT358=""),"",ROUND(#REF!/10^3*AT358,3))</f>
        <v>#REF!</v>
      </c>
      <c r="AV358" s="201" t="e">
        <f>IF(#REF!&gt;0,#REF!*#REF!/1000,"")</f>
        <v>#REF!</v>
      </c>
      <c r="AW358" s="201" t="e">
        <f>IF(#REF!&gt;0,#REF!*#REF!/1000,"")</f>
        <v>#REF!</v>
      </c>
      <c r="AX358" s="74" t="e">
        <f t="shared" si="70"/>
        <v>#REF!</v>
      </c>
      <c r="AY358" s="74" t="e">
        <f t="shared" si="71"/>
        <v>#REF!</v>
      </c>
      <c r="AZ358" s="201" t="e">
        <f>IF(ISNA(AX358),"",AX358*#REF!)</f>
        <v>#REF!</v>
      </c>
      <c r="BA358" s="201" t="e">
        <f>IF(ISNA(AY358),"",AY358*#REF!)</f>
        <v>#REF!</v>
      </c>
      <c r="BB358" s="78" t="e">
        <f>IF(#REF!&gt;0,DQ$40,"")</f>
        <v>#REF!</v>
      </c>
      <c r="BC358" s="99"/>
      <c r="BD358" s="650"/>
      <c r="BE358" s="652" t="e">
        <f>IF(OR(#REF!="",F358=""),"",ROUND(#REF!/10^3*F358,3))</f>
        <v>#REF!</v>
      </c>
      <c r="BF358" s="412" t="e">
        <f>IF(#REF!&gt;0,#REF!*#REF!/1000,"")</f>
        <v>#REF!</v>
      </c>
      <c r="BG358" s="412" t="e">
        <f>IF(#REF!&gt;0,#REF!*#REF!/1000,"")</f>
        <v>#REF!</v>
      </c>
      <c r="BH358" s="413" t="e">
        <f>IF(OR(#REF!="●",#REF!="●",#REF!="●",#REF!="●"),"",IF(#REF!="","",#REF!))</f>
        <v>#REF!</v>
      </c>
      <c r="BI358" s="413" t="e">
        <f>IF(OR(#REF!="●",#REF!="●",#REF!="●",#REF!="●"),"",IF(#REF!="","",#REF!))</f>
        <v>#REF!</v>
      </c>
      <c r="BJ358" s="412" t="e">
        <f>IF(ISNA(L358),"",L358*#REF!)</f>
        <v>#REF!</v>
      </c>
      <c r="BK358" s="412" t="e">
        <f>IF(ISNA(M358),"",M358*#REF!)</f>
        <v>#REF!</v>
      </c>
      <c r="BL358" s="415" t="e">
        <f>IF(#REF!&gt;0,DQ$6,"")</f>
        <v>#REF!</v>
      </c>
      <c r="BM358" s="361" t="e">
        <f>IF(#REF!="","",VLOOKUP(#REF!,#REF!,7,0))</f>
        <v>#REF!</v>
      </c>
      <c r="BN358" s="201" t="e">
        <f>IF(OR(#REF!="",BM358=""),"",ROUND(#REF!/10^3*BM358,3))</f>
        <v>#REF!</v>
      </c>
      <c r="BO358" s="201" t="e">
        <f>IF(#REF!&gt;0,#REF!*#REF!/1000,"")</f>
        <v>#REF!</v>
      </c>
      <c r="BP358" s="201" t="e">
        <f>IF(#REF!&gt;0,#REF!*#REF!/1000,"")</f>
        <v>#REF!</v>
      </c>
      <c r="BQ358" s="74" t="e">
        <f t="shared" si="72"/>
        <v>#REF!</v>
      </c>
      <c r="BR358" s="74" t="e">
        <f t="shared" si="73"/>
        <v>#REF!</v>
      </c>
      <c r="BS358" s="201" t="e">
        <f>IF(ISNA(BQ358),"",BQ358*#REF!)</f>
        <v>#REF!</v>
      </c>
      <c r="BT358" s="201" t="e">
        <f>IF(ISNA(BR358),"",BR358*#REF!)</f>
        <v>#REF!</v>
      </c>
      <c r="BU358" s="78" t="e">
        <f>IF(#REF!&gt;0,DQ$57,"")</f>
        <v>#REF!</v>
      </c>
      <c r="BV358" s="99"/>
      <c r="BW358" s="411"/>
      <c r="BX358" s="412" t="e">
        <f>IF(OR(#REF!="",F358=""),"",ROUND(#REF!/10^3*F358,3))</f>
        <v>#REF!</v>
      </c>
      <c r="BY358" s="412" t="e">
        <f>IF(#REF!&gt;0,#REF!*#REF!/1000,"")</f>
        <v>#REF!</v>
      </c>
      <c r="BZ358" s="412" t="e">
        <f>IF(#REF!&gt;0,#REF!*#REF!/1000,"")</f>
        <v>#REF!</v>
      </c>
      <c r="CA358" s="413" t="e">
        <f>IF(OR(#REF!="●",#REF!="●",#REF!="●",#REF!="●",#REF!="●"),"",IF(#REF!="","",#REF!))</f>
        <v>#REF!</v>
      </c>
      <c r="CB358" s="413" t="e">
        <f>IF(OR(#REF!="●",#REF!="●",#REF!="●",#REF!="●",#REF!="●"),"",IF(#REF!="","",#REF!))</f>
        <v>#REF!</v>
      </c>
      <c r="CC358" s="412" t="e">
        <f>IF(ISNA(L358),"",L358*#REF!)</f>
        <v>#REF!</v>
      </c>
      <c r="CD358" s="412" t="e">
        <f>IF(ISNA(M358),"",M358*#REF!)</f>
        <v>#REF!</v>
      </c>
      <c r="CE358" s="415" t="e">
        <f>IF(#REF!&gt;0,DQ$6,"")</f>
        <v>#REF!</v>
      </c>
      <c r="CF358" s="361" t="e">
        <f>IF(#REF!="","",VLOOKUP(#REF!,#REF!,7,0))</f>
        <v>#REF!</v>
      </c>
      <c r="CG358" s="201" t="e">
        <f>IF(OR(#REF!="",CF358=""),"",ROUND(#REF!/10^3*CF358,3))</f>
        <v>#REF!</v>
      </c>
      <c r="CH358" s="201" t="e">
        <f>IF(#REF!&gt;0,#REF!*#REF!/1000,"")</f>
        <v>#REF!</v>
      </c>
      <c r="CI358" s="201" t="e">
        <f>IF(#REF!&gt;0,#REF!*#REF!/1000,"")</f>
        <v>#REF!</v>
      </c>
      <c r="CJ358" s="74" t="e">
        <f t="shared" si="74"/>
        <v>#REF!</v>
      </c>
      <c r="CK358" s="74" t="e">
        <f t="shared" si="75"/>
        <v>#REF!</v>
      </c>
      <c r="CL358" s="201" t="e">
        <f>IF(ISNA(CJ358),"",CJ358*#REF!)</f>
        <v>#REF!</v>
      </c>
      <c r="CM358" s="201" t="e">
        <f>IF(ISNA(CK358),"",CK358*#REF!)</f>
        <v>#REF!</v>
      </c>
      <c r="CN358" s="101" t="e">
        <f>IF(#REF!&gt;0,DQ$57,"")</f>
        <v>#REF!</v>
      </c>
      <c r="CO358" s="84"/>
      <c r="CP358" s="2"/>
      <c r="CQ358" s="2"/>
      <c r="CR358" s="2"/>
      <c r="CS358" s="2"/>
      <c r="CT358" s="2"/>
      <c r="CU358" s="2"/>
      <c r="CV358" s="2"/>
      <c r="CX358" s="2"/>
      <c r="CY358" s="2"/>
      <c r="CZ358" s="2"/>
      <c r="DA358" s="2"/>
      <c r="DB358" s="2"/>
      <c r="DC358" s="2"/>
      <c r="DD358" s="2"/>
      <c r="DE358" s="2"/>
      <c r="DF358" s="2"/>
      <c r="DG358" s="2"/>
      <c r="DJ358" s="4"/>
    </row>
    <row r="359" spans="2:115" ht="18" customHeight="1">
      <c r="B359" s="151" t="e">
        <f>IF(#REF!="","",VLOOKUP(#REF!,$CX$11:$DG$26,9,0))</f>
        <v>#REF!</v>
      </c>
      <c r="C359" s="64" t="e">
        <f>IF(#REF!="",0,VLOOKUP(#REF!,$CP$11:$CQ$16,2,0))</f>
        <v>#REF!</v>
      </c>
      <c r="D359" s="65" t="e">
        <f>IF(#REF!="",0,VLOOKUP(#REF!,$CX$11:$CY$26,2,0))</f>
        <v>#REF!</v>
      </c>
      <c r="E359" s="152" t="e">
        <f t="shared" si="65"/>
        <v>#REF!</v>
      </c>
      <c r="F359" s="155" t="e">
        <f>IF(#REF!="","",VLOOKUP(#REF!,#REF!,7,0))</f>
        <v>#REF!</v>
      </c>
      <c r="G359" s="201" t="e">
        <f>IF(OR(#REF!="",F359=""),"",ROUND(#REF!/10^3*F359,3))</f>
        <v>#REF!</v>
      </c>
      <c r="H359" s="201" t="e">
        <f>IF(#REF!&gt;0,#REF!*#REF!/1000,"")</f>
        <v>#REF!</v>
      </c>
      <c r="I359" s="201" t="e">
        <f>IF(#REF!&gt;0,#REF!*#REF!/1000,"")</f>
        <v>#REF!</v>
      </c>
      <c r="J359" s="51" t="e">
        <f>IF(#REF!="●","",IF(#REF!="","",#REF!))</f>
        <v>#REF!</v>
      </c>
      <c r="K359" s="51" t="e">
        <f>IF(#REF!="●","",IF(#REF!="","",#REF!))</f>
        <v>#REF!</v>
      </c>
      <c r="L359" s="74" t="e">
        <f t="shared" si="66"/>
        <v>#REF!</v>
      </c>
      <c r="M359" s="74" t="e">
        <f t="shared" si="67"/>
        <v>#REF!</v>
      </c>
      <c r="N359" s="201" t="e">
        <f>IF(ISNA(L359),"",L359*#REF!)</f>
        <v>#REF!</v>
      </c>
      <c r="O359" s="201" t="e">
        <f>IF(ISNA(M359),"",M359*#REF!)</f>
        <v>#REF!</v>
      </c>
      <c r="P359" s="78" t="e">
        <f>IF(#REF!&gt;0,DQ$6,"")</f>
        <v>#REF!</v>
      </c>
      <c r="Q359" s="99"/>
      <c r="R359" s="411"/>
      <c r="S359" s="412" t="e">
        <f>IF(OR(#REF!="",F359=""),"",ROUND(#REF!/10^3*F359,3))</f>
        <v>#REF!</v>
      </c>
      <c r="T359" s="412" t="e">
        <f>IF(#REF!&gt;0,#REF!*#REF!/1000,"")</f>
        <v>#REF!</v>
      </c>
      <c r="U359" s="412" t="e">
        <f>IF(#REF!&gt;0,#REF!*#REF!/1000,"")</f>
        <v>#REF!</v>
      </c>
      <c r="V359" s="413" t="e">
        <f>IF(OR(#REF!="●",#REF!="●"),"",IF(#REF!="","",#REF!))</f>
        <v>#REF!</v>
      </c>
      <c r="W359" s="413" t="e">
        <f>IF(OR(#REF!="●",#REF!="●"),"",IF(#REF!="","",#REF!))</f>
        <v>#REF!</v>
      </c>
      <c r="X359" s="412" t="e">
        <f>IF(ISNA(L359),"",L359*#REF!)</f>
        <v>#REF!</v>
      </c>
      <c r="Y359" s="412" t="e">
        <f>IF(ISNA(M359),"",M359*#REF!)</f>
        <v>#REF!</v>
      </c>
      <c r="Z359" s="414" t="e">
        <f>IF(#REF!&gt;0,DQ$6,"")</f>
        <v>#REF!</v>
      </c>
      <c r="AA359" s="95" t="e">
        <f>IF(#REF!="","",VLOOKUP(#REF!,#REF!,7,0))</f>
        <v>#REF!</v>
      </c>
      <c r="AB359" s="201" t="e">
        <f>IF(OR(#REF!="",AA359=""),"",ROUND(#REF!/10^3*AA359,3))</f>
        <v>#REF!</v>
      </c>
      <c r="AC359" s="201" t="e">
        <f>IF(#REF!&gt;0,#REF!*#REF!/1000,"")</f>
        <v>#REF!</v>
      </c>
      <c r="AD359" s="201" t="e">
        <f>IF(#REF!&gt;0,#REF!*#REF!/1000,"")</f>
        <v>#REF!</v>
      </c>
      <c r="AE359" s="74" t="e">
        <f t="shared" si="68"/>
        <v>#REF!</v>
      </c>
      <c r="AF359" s="74" t="e">
        <f t="shared" si="69"/>
        <v>#REF!</v>
      </c>
      <c r="AG359" s="201" t="e">
        <f>IF(ISNA(AE359),"",AE359*#REF!)</f>
        <v>#REF!</v>
      </c>
      <c r="AH359" s="201" t="e">
        <f>IF(ISNA(AF359),"",AF359*#REF!)</f>
        <v>#REF!</v>
      </c>
      <c r="AI359" s="78" t="e">
        <f>IF(#REF!&gt;0,DQ$23,"")</f>
        <v>#REF!</v>
      </c>
      <c r="AJ359" s="99"/>
      <c r="AK359" s="411"/>
      <c r="AL359" s="412" t="e">
        <f>IF(OR(#REF!="",F359=""),"",ROUND(#REF!/10^3*F359,3))</f>
        <v>#REF!</v>
      </c>
      <c r="AM359" s="412" t="e">
        <f>IF(#REF!&gt;0,#REF!*#REF!/1000,"")</f>
        <v>#REF!</v>
      </c>
      <c r="AN359" s="412" t="e">
        <f>IF(#REF!&gt;0,#REF!*#REF!/1000,"")</f>
        <v>#REF!</v>
      </c>
      <c r="AO359" s="413" t="e">
        <f>IF(OR(#REF!="●",#REF!="●",#REF!="●"),"",IF(#REF!="","",#REF!))</f>
        <v>#REF!</v>
      </c>
      <c r="AP359" s="413" t="e">
        <f>IF(OR(#REF!="●",#REF!="●",#REF!="●"),"",IF(#REF!="","",#REF!))</f>
        <v>#REF!</v>
      </c>
      <c r="AQ359" s="412" t="e">
        <f>IF(ISNA(L359),"",L359*#REF!)</f>
        <v>#REF!</v>
      </c>
      <c r="AR359" s="412" t="e">
        <f>IF(ISNA(M359),"",M359*#REF!)</f>
        <v>#REF!</v>
      </c>
      <c r="AS359" s="414" t="e">
        <f>IF(#REF!&gt;0,DQ$6,"")</f>
        <v>#REF!</v>
      </c>
      <c r="AT359" s="95" t="e">
        <f>IF(#REF!="","",VLOOKUP(#REF!,#REF!,7,0))</f>
        <v>#REF!</v>
      </c>
      <c r="AU359" s="201" t="e">
        <f>IF(OR(#REF!="",AT359=""),"",ROUND(#REF!/10^3*AT359,3))</f>
        <v>#REF!</v>
      </c>
      <c r="AV359" s="201" t="e">
        <f>IF(#REF!&gt;0,#REF!*#REF!/1000,"")</f>
        <v>#REF!</v>
      </c>
      <c r="AW359" s="201" t="e">
        <f>IF(#REF!&gt;0,#REF!*#REF!/1000,"")</f>
        <v>#REF!</v>
      </c>
      <c r="AX359" s="74" t="e">
        <f t="shared" si="70"/>
        <v>#REF!</v>
      </c>
      <c r="AY359" s="74" t="e">
        <f t="shared" si="71"/>
        <v>#REF!</v>
      </c>
      <c r="AZ359" s="201" t="e">
        <f>IF(ISNA(AX359),"",AX359*#REF!)</f>
        <v>#REF!</v>
      </c>
      <c r="BA359" s="201" t="e">
        <f>IF(ISNA(AY359),"",AY359*#REF!)</f>
        <v>#REF!</v>
      </c>
      <c r="BB359" s="78" t="e">
        <f>IF(#REF!&gt;0,DQ$40,"")</f>
        <v>#REF!</v>
      </c>
      <c r="BC359" s="99"/>
      <c r="BD359" s="650"/>
      <c r="BE359" s="652" t="e">
        <f>IF(OR(#REF!="",F359=""),"",ROUND(#REF!/10^3*F359,3))</f>
        <v>#REF!</v>
      </c>
      <c r="BF359" s="412" t="e">
        <f>IF(#REF!&gt;0,#REF!*#REF!/1000,"")</f>
        <v>#REF!</v>
      </c>
      <c r="BG359" s="412" t="e">
        <f>IF(#REF!&gt;0,#REF!*#REF!/1000,"")</f>
        <v>#REF!</v>
      </c>
      <c r="BH359" s="413" t="e">
        <f>IF(OR(#REF!="●",#REF!="●",#REF!="●",#REF!="●"),"",IF(#REF!="","",#REF!))</f>
        <v>#REF!</v>
      </c>
      <c r="BI359" s="413" t="e">
        <f>IF(OR(#REF!="●",#REF!="●",#REF!="●",#REF!="●"),"",IF(#REF!="","",#REF!))</f>
        <v>#REF!</v>
      </c>
      <c r="BJ359" s="412" t="e">
        <f>IF(ISNA(L359),"",L359*#REF!)</f>
        <v>#REF!</v>
      </c>
      <c r="BK359" s="412" t="e">
        <f>IF(ISNA(M359),"",M359*#REF!)</f>
        <v>#REF!</v>
      </c>
      <c r="BL359" s="415" t="e">
        <f>IF(#REF!&gt;0,DQ$6,"")</f>
        <v>#REF!</v>
      </c>
      <c r="BM359" s="361" t="e">
        <f>IF(#REF!="","",VLOOKUP(#REF!,#REF!,7,0))</f>
        <v>#REF!</v>
      </c>
      <c r="BN359" s="201" t="e">
        <f>IF(OR(#REF!="",BM359=""),"",ROUND(#REF!/10^3*BM359,3))</f>
        <v>#REF!</v>
      </c>
      <c r="BO359" s="201" t="e">
        <f>IF(#REF!&gt;0,#REF!*#REF!/1000,"")</f>
        <v>#REF!</v>
      </c>
      <c r="BP359" s="201" t="e">
        <f>IF(#REF!&gt;0,#REF!*#REF!/1000,"")</f>
        <v>#REF!</v>
      </c>
      <c r="BQ359" s="74" t="e">
        <f t="shared" si="72"/>
        <v>#REF!</v>
      </c>
      <c r="BR359" s="74" t="e">
        <f t="shared" si="73"/>
        <v>#REF!</v>
      </c>
      <c r="BS359" s="201" t="e">
        <f>IF(ISNA(BQ359),"",BQ359*#REF!)</f>
        <v>#REF!</v>
      </c>
      <c r="BT359" s="201" t="e">
        <f>IF(ISNA(BR359),"",BR359*#REF!)</f>
        <v>#REF!</v>
      </c>
      <c r="BU359" s="78" t="e">
        <f>IF(#REF!&gt;0,DQ$57,"")</f>
        <v>#REF!</v>
      </c>
      <c r="BV359" s="99"/>
      <c r="BW359" s="411"/>
      <c r="BX359" s="412" t="e">
        <f>IF(OR(#REF!="",F359=""),"",ROUND(#REF!/10^3*F359,3))</f>
        <v>#REF!</v>
      </c>
      <c r="BY359" s="412" t="e">
        <f>IF(#REF!&gt;0,#REF!*#REF!/1000,"")</f>
        <v>#REF!</v>
      </c>
      <c r="BZ359" s="412" t="e">
        <f>IF(#REF!&gt;0,#REF!*#REF!/1000,"")</f>
        <v>#REF!</v>
      </c>
      <c r="CA359" s="413" t="e">
        <f>IF(OR(#REF!="●",#REF!="●",#REF!="●",#REF!="●",#REF!="●"),"",IF(#REF!="","",#REF!))</f>
        <v>#REF!</v>
      </c>
      <c r="CB359" s="413" t="e">
        <f>IF(OR(#REF!="●",#REF!="●",#REF!="●",#REF!="●",#REF!="●"),"",IF(#REF!="","",#REF!))</f>
        <v>#REF!</v>
      </c>
      <c r="CC359" s="412" t="e">
        <f>IF(ISNA(L359),"",L359*#REF!)</f>
        <v>#REF!</v>
      </c>
      <c r="CD359" s="412" t="e">
        <f>IF(ISNA(M359),"",M359*#REF!)</f>
        <v>#REF!</v>
      </c>
      <c r="CE359" s="415" t="e">
        <f>IF(#REF!&gt;0,DQ$6,"")</f>
        <v>#REF!</v>
      </c>
      <c r="CF359" s="361" t="e">
        <f>IF(#REF!="","",VLOOKUP(#REF!,#REF!,7,0))</f>
        <v>#REF!</v>
      </c>
      <c r="CG359" s="201" t="e">
        <f>IF(OR(#REF!="",CF359=""),"",ROUND(#REF!/10^3*CF359,3))</f>
        <v>#REF!</v>
      </c>
      <c r="CH359" s="201" t="e">
        <f>IF(#REF!&gt;0,#REF!*#REF!/1000,"")</f>
        <v>#REF!</v>
      </c>
      <c r="CI359" s="201" t="e">
        <f>IF(#REF!&gt;0,#REF!*#REF!/1000,"")</f>
        <v>#REF!</v>
      </c>
      <c r="CJ359" s="74" t="e">
        <f t="shared" si="74"/>
        <v>#REF!</v>
      </c>
      <c r="CK359" s="74" t="e">
        <f t="shared" si="75"/>
        <v>#REF!</v>
      </c>
      <c r="CL359" s="201" t="e">
        <f>IF(ISNA(CJ359),"",CJ359*#REF!)</f>
        <v>#REF!</v>
      </c>
      <c r="CM359" s="201" t="e">
        <f>IF(ISNA(CK359),"",CK359*#REF!)</f>
        <v>#REF!</v>
      </c>
      <c r="CN359" s="101" t="e">
        <f>IF(#REF!&gt;0,DQ$57,"")</f>
        <v>#REF!</v>
      </c>
      <c r="CO359" s="84"/>
      <c r="CP359" s="2"/>
      <c r="CQ359" s="2"/>
      <c r="CR359" s="2"/>
      <c r="CS359" s="2"/>
      <c r="CT359" s="2"/>
      <c r="CU359" s="2"/>
      <c r="CV359" s="2"/>
      <c r="CX359" s="2"/>
      <c r="CY359" s="2"/>
      <c r="CZ359" s="2"/>
      <c r="DA359" s="2"/>
      <c r="DB359" s="2"/>
      <c r="DC359" s="2"/>
      <c r="DD359" s="2"/>
      <c r="DE359" s="2"/>
      <c r="DF359" s="2"/>
      <c r="DG359" s="2"/>
      <c r="DJ359" s="4"/>
    </row>
    <row r="360" spans="2:115" ht="18" customHeight="1">
      <c r="B360" s="151" t="e">
        <f>IF(#REF!="","",VLOOKUP(#REF!,$CX$11:$DG$26,9,0))</f>
        <v>#REF!</v>
      </c>
      <c r="C360" s="64" t="e">
        <f>IF(#REF!="",0,VLOOKUP(#REF!,$CP$11:$CQ$16,2,0))</f>
        <v>#REF!</v>
      </c>
      <c r="D360" s="65" t="e">
        <f>IF(#REF!="",0,VLOOKUP(#REF!,$CX$11:$CY$26,2,0))</f>
        <v>#REF!</v>
      </c>
      <c r="E360" s="152" t="e">
        <f t="shared" si="65"/>
        <v>#REF!</v>
      </c>
      <c r="F360" s="155" t="e">
        <f>IF(#REF!="","",VLOOKUP(#REF!,#REF!,7,0))</f>
        <v>#REF!</v>
      </c>
      <c r="G360" s="201" t="e">
        <f>IF(OR(#REF!="",F360=""),"",ROUND(#REF!/10^3*F360,3))</f>
        <v>#REF!</v>
      </c>
      <c r="H360" s="201" t="e">
        <f>IF(#REF!&gt;0,#REF!*#REF!/1000,"")</f>
        <v>#REF!</v>
      </c>
      <c r="I360" s="201" t="e">
        <f>IF(#REF!&gt;0,#REF!*#REF!/1000,"")</f>
        <v>#REF!</v>
      </c>
      <c r="J360" s="51" t="e">
        <f>IF(#REF!="●","",IF(#REF!="","",#REF!))</f>
        <v>#REF!</v>
      </c>
      <c r="K360" s="51" t="e">
        <f>IF(#REF!="●","",IF(#REF!="","",#REF!))</f>
        <v>#REF!</v>
      </c>
      <c r="L360" s="74" t="e">
        <f t="shared" si="66"/>
        <v>#REF!</v>
      </c>
      <c r="M360" s="74" t="e">
        <f t="shared" si="67"/>
        <v>#REF!</v>
      </c>
      <c r="N360" s="201" t="e">
        <f>IF(ISNA(L360),"",L360*#REF!)</f>
        <v>#REF!</v>
      </c>
      <c r="O360" s="201" t="e">
        <f>IF(ISNA(M360),"",M360*#REF!)</f>
        <v>#REF!</v>
      </c>
      <c r="P360" s="78" t="e">
        <f>IF(#REF!&gt;0,DQ$6,"")</f>
        <v>#REF!</v>
      </c>
      <c r="Q360" s="99"/>
      <c r="R360" s="411"/>
      <c r="S360" s="412" t="e">
        <f>IF(OR(#REF!="",F360=""),"",ROUND(#REF!/10^3*F360,3))</f>
        <v>#REF!</v>
      </c>
      <c r="T360" s="412" t="e">
        <f>IF(#REF!&gt;0,#REF!*#REF!/1000,"")</f>
        <v>#REF!</v>
      </c>
      <c r="U360" s="412" t="e">
        <f>IF(#REF!&gt;0,#REF!*#REF!/1000,"")</f>
        <v>#REF!</v>
      </c>
      <c r="V360" s="413" t="e">
        <f>IF(OR(#REF!="●",#REF!="●"),"",IF(#REF!="","",#REF!))</f>
        <v>#REF!</v>
      </c>
      <c r="W360" s="413" t="e">
        <f>IF(OR(#REF!="●",#REF!="●"),"",IF(#REF!="","",#REF!))</f>
        <v>#REF!</v>
      </c>
      <c r="X360" s="412" t="e">
        <f>IF(ISNA(L360),"",L360*#REF!)</f>
        <v>#REF!</v>
      </c>
      <c r="Y360" s="412" t="e">
        <f>IF(ISNA(M360),"",M360*#REF!)</f>
        <v>#REF!</v>
      </c>
      <c r="Z360" s="414" t="e">
        <f>IF(#REF!&gt;0,DQ$6,"")</f>
        <v>#REF!</v>
      </c>
      <c r="AA360" s="95" t="e">
        <f>IF(#REF!="","",VLOOKUP(#REF!,#REF!,7,0))</f>
        <v>#REF!</v>
      </c>
      <c r="AB360" s="201" t="e">
        <f>IF(OR(#REF!="",AA360=""),"",ROUND(#REF!/10^3*AA360,3))</f>
        <v>#REF!</v>
      </c>
      <c r="AC360" s="201" t="e">
        <f>IF(#REF!&gt;0,#REF!*#REF!/1000,"")</f>
        <v>#REF!</v>
      </c>
      <c r="AD360" s="201" t="e">
        <f>IF(#REF!&gt;0,#REF!*#REF!/1000,"")</f>
        <v>#REF!</v>
      </c>
      <c r="AE360" s="74" t="e">
        <f t="shared" si="68"/>
        <v>#REF!</v>
      </c>
      <c r="AF360" s="74" t="e">
        <f t="shared" si="69"/>
        <v>#REF!</v>
      </c>
      <c r="AG360" s="201" t="e">
        <f>IF(ISNA(AE360),"",AE360*#REF!)</f>
        <v>#REF!</v>
      </c>
      <c r="AH360" s="201" t="e">
        <f>IF(ISNA(AF360),"",AF360*#REF!)</f>
        <v>#REF!</v>
      </c>
      <c r="AI360" s="78" t="e">
        <f>IF(#REF!&gt;0,DQ$23,"")</f>
        <v>#REF!</v>
      </c>
      <c r="AJ360" s="99"/>
      <c r="AK360" s="411"/>
      <c r="AL360" s="412" t="e">
        <f>IF(OR(#REF!="",F360=""),"",ROUND(#REF!/10^3*F360,3))</f>
        <v>#REF!</v>
      </c>
      <c r="AM360" s="412" t="e">
        <f>IF(#REF!&gt;0,#REF!*#REF!/1000,"")</f>
        <v>#REF!</v>
      </c>
      <c r="AN360" s="412" t="e">
        <f>IF(#REF!&gt;0,#REF!*#REF!/1000,"")</f>
        <v>#REF!</v>
      </c>
      <c r="AO360" s="413" t="e">
        <f>IF(OR(#REF!="●",#REF!="●",#REF!="●"),"",IF(#REF!="","",#REF!))</f>
        <v>#REF!</v>
      </c>
      <c r="AP360" s="413" t="e">
        <f>IF(OR(#REF!="●",#REF!="●",#REF!="●"),"",IF(#REF!="","",#REF!))</f>
        <v>#REF!</v>
      </c>
      <c r="AQ360" s="412" t="e">
        <f>IF(ISNA(L360),"",L360*#REF!)</f>
        <v>#REF!</v>
      </c>
      <c r="AR360" s="412" t="e">
        <f>IF(ISNA(M360),"",M360*#REF!)</f>
        <v>#REF!</v>
      </c>
      <c r="AS360" s="414" t="e">
        <f>IF(#REF!&gt;0,DQ$6,"")</f>
        <v>#REF!</v>
      </c>
      <c r="AT360" s="95" t="e">
        <f>IF(#REF!="","",VLOOKUP(#REF!,#REF!,7,0))</f>
        <v>#REF!</v>
      </c>
      <c r="AU360" s="201" t="e">
        <f>IF(OR(#REF!="",AT360=""),"",ROUND(#REF!/10^3*AT360,3))</f>
        <v>#REF!</v>
      </c>
      <c r="AV360" s="201" t="e">
        <f>IF(#REF!&gt;0,#REF!*#REF!/1000,"")</f>
        <v>#REF!</v>
      </c>
      <c r="AW360" s="201" t="e">
        <f>IF(#REF!&gt;0,#REF!*#REF!/1000,"")</f>
        <v>#REF!</v>
      </c>
      <c r="AX360" s="74" t="e">
        <f t="shared" si="70"/>
        <v>#REF!</v>
      </c>
      <c r="AY360" s="74" t="e">
        <f t="shared" si="71"/>
        <v>#REF!</v>
      </c>
      <c r="AZ360" s="201" t="e">
        <f>IF(ISNA(AX360),"",AX360*#REF!)</f>
        <v>#REF!</v>
      </c>
      <c r="BA360" s="201" t="e">
        <f>IF(ISNA(AY360),"",AY360*#REF!)</f>
        <v>#REF!</v>
      </c>
      <c r="BB360" s="78" t="e">
        <f>IF(#REF!&gt;0,DQ$40,"")</f>
        <v>#REF!</v>
      </c>
      <c r="BC360" s="99"/>
      <c r="BD360" s="650"/>
      <c r="BE360" s="652" t="e">
        <f>IF(OR(#REF!="",F360=""),"",ROUND(#REF!/10^3*F360,3))</f>
        <v>#REF!</v>
      </c>
      <c r="BF360" s="412" t="e">
        <f>IF(#REF!&gt;0,#REF!*#REF!/1000,"")</f>
        <v>#REF!</v>
      </c>
      <c r="BG360" s="412" t="e">
        <f>IF(#REF!&gt;0,#REF!*#REF!/1000,"")</f>
        <v>#REF!</v>
      </c>
      <c r="BH360" s="413" t="e">
        <f>IF(OR(#REF!="●",#REF!="●",#REF!="●",#REF!="●"),"",IF(#REF!="","",#REF!))</f>
        <v>#REF!</v>
      </c>
      <c r="BI360" s="413" t="e">
        <f>IF(OR(#REF!="●",#REF!="●",#REF!="●",#REF!="●"),"",IF(#REF!="","",#REF!))</f>
        <v>#REF!</v>
      </c>
      <c r="BJ360" s="412" t="e">
        <f>IF(ISNA(L360),"",L360*#REF!)</f>
        <v>#REF!</v>
      </c>
      <c r="BK360" s="412" t="e">
        <f>IF(ISNA(M360),"",M360*#REF!)</f>
        <v>#REF!</v>
      </c>
      <c r="BL360" s="415" t="e">
        <f>IF(#REF!&gt;0,DQ$6,"")</f>
        <v>#REF!</v>
      </c>
      <c r="BM360" s="361" t="e">
        <f>IF(#REF!="","",VLOOKUP(#REF!,#REF!,7,0))</f>
        <v>#REF!</v>
      </c>
      <c r="BN360" s="201" t="e">
        <f>IF(OR(#REF!="",BM360=""),"",ROUND(#REF!/10^3*BM360,3))</f>
        <v>#REF!</v>
      </c>
      <c r="BO360" s="201" t="e">
        <f>IF(#REF!&gt;0,#REF!*#REF!/1000,"")</f>
        <v>#REF!</v>
      </c>
      <c r="BP360" s="201" t="e">
        <f>IF(#REF!&gt;0,#REF!*#REF!/1000,"")</f>
        <v>#REF!</v>
      </c>
      <c r="BQ360" s="74" t="e">
        <f t="shared" si="72"/>
        <v>#REF!</v>
      </c>
      <c r="BR360" s="74" t="e">
        <f t="shared" si="73"/>
        <v>#REF!</v>
      </c>
      <c r="BS360" s="201" t="e">
        <f>IF(ISNA(BQ360),"",BQ360*#REF!)</f>
        <v>#REF!</v>
      </c>
      <c r="BT360" s="201" t="e">
        <f>IF(ISNA(BR360),"",BR360*#REF!)</f>
        <v>#REF!</v>
      </c>
      <c r="BU360" s="78" t="e">
        <f>IF(#REF!&gt;0,DQ$57,"")</f>
        <v>#REF!</v>
      </c>
      <c r="BV360" s="99"/>
      <c r="BW360" s="411"/>
      <c r="BX360" s="412" t="e">
        <f>IF(OR(#REF!="",F360=""),"",ROUND(#REF!/10^3*F360,3))</f>
        <v>#REF!</v>
      </c>
      <c r="BY360" s="412" t="e">
        <f>IF(#REF!&gt;0,#REF!*#REF!/1000,"")</f>
        <v>#REF!</v>
      </c>
      <c r="BZ360" s="412" t="e">
        <f>IF(#REF!&gt;0,#REF!*#REF!/1000,"")</f>
        <v>#REF!</v>
      </c>
      <c r="CA360" s="413" t="e">
        <f>IF(OR(#REF!="●",#REF!="●",#REF!="●",#REF!="●",#REF!="●"),"",IF(#REF!="","",#REF!))</f>
        <v>#REF!</v>
      </c>
      <c r="CB360" s="413" t="e">
        <f>IF(OR(#REF!="●",#REF!="●",#REF!="●",#REF!="●",#REF!="●"),"",IF(#REF!="","",#REF!))</f>
        <v>#REF!</v>
      </c>
      <c r="CC360" s="412" t="e">
        <f>IF(ISNA(L360),"",L360*#REF!)</f>
        <v>#REF!</v>
      </c>
      <c r="CD360" s="412" t="e">
        <f>IF(ISNA(M360),"",M360*#REF!)</f>
        <v>#REF!</v>
      </c>
      <c r="CE360" s="415" t="e">
        <f>IF(#REF!&gt;0,DQ$6,"")</f>
        <v>#REF!</v>
      </c>
      <c r="CF360" s="361" t="e">
        <f>IF(#REF!="","",VLOOKUP(#REF!,#REF!,7,0))</f>
        <v>#REF!</v>
      </c>
      <c r="CG360" s="201" t="e">
        <f>IF(OR(#REF!="",CF360=""),"",ROUND(#REF!/10^3*CF360,3))</f>
        <v>#REF!</v>
      </c>
      <c r="CH360" s="201" t="e">
        <f>IF(#REF!&gt;0,#REF!*#REF!/1000,"")</f>
        <v>#REF!</v>
      </c>
      <c r="CI360" s="201" t="e">
        <f>IF(#REF!&gt;0,#REF!*#REF!/1000,"")</f>
        <v>#REF!</v>
      </c>
      <c r="CJ360" s="74" t="e">
        <f t="shared" si="74"/>
        <v>#REF!</v>
      </c>
      <c r="CK360" s="74" t="e">
        <f t="shared" si="75"/>
        <v>#REF!</v>
      </c>
      <c r="CL360" s="201" t="e">
        <f>IF(ISNA(CJ360),"",CJ360*#REF!)</f>
        <v>#REF!</v>
      </c>
      <c r="CM360" s="201" t="e">
        <f>IF(ISNA(CK360),"",CK360*#REF!)</f>
        <v>#REF!</v>
      </c>
      <c r="CN360" s="101" t="e">
        <f>IF(#REF!&gt;0,DQ$57,"")</f>
        <v>#REF!</v>
      </c>
      <c r="CO360" s="84"/>
      <c r="CP360" s="2"/>
      <c r="CQ360" s="2"/>
      <c r="CR360" s="2"/>
      <c r="CS360" s="2"/>
      <c r="CT360" s="2"/>
      <c r="CU360" s="2"/>
      <c r="CV360" s="2"/>
      <c r="CX360" s="2"/>
      <c r="CY360" s="2"/>
      <c r="CZ360" s="2"/>
      <c r="DA360" s="2"/>
      <c r="DB360" s="2"/>
      <c r="DC360" s="2"/>
      <c r="DD360" s="2"/>
      <c r="DE360" s="2"/>
      <c r="DF360" s="2"/>
      <c r="DG360" s="2"/>
      <c r="DJ360" s="4"/>
    </row>
    <row r="361" spans="2:115" ht="18" customHeight="1">
      <c r="B361" s="151" t="e">
        <f>IF(#REF!="","",VLOOKUP(#REF!,$CX$11:$DG$26,9,0))</f>
        <v>#REF!</v>
      </c>
      <c r="C361" s="64" t="e">
        <f>IF(#REF!="",0,VLOOKUP(#REF!,$CP$11:$CQ$16,2,0))</f>
        <v>#REF!</v>
      </c>
      <c r="D361" s="65" t="e">
        <f>IF(#REF!="",0,VLOOKUP(#REF!,$CX$11:$CY$26,2,0))</f>
        <v>#REF!</v>
      </c>
      <c r="E361" s="152" t="e">
        <f t="shared" si="65"/>
        <v>#REF!</v>
      </c>
      <c r="F361" s="155" t="e">
        <f>IF(#REF!="","",VLOOKUP(#REF!,#REF!,7,0))</f>
        <v>#REF!</v>
      </c>
      <c r="G361" s="201" t="e">
        <f>IF(OR(#REF!="",F361=""),"",ROUND(#REF!/10^3*F361,3))</f>
        <v>#REF!</v>
      </c>
      <c r="H361" s="201" t="e">
        <f>IF(#REF!&gt;0,#REF!*#REF!/1000,"")</f>
        <v>#REF!</v>
      </c>
      <c r="I361" s="201" t="e">
        <f>IF(#REF!&gt;0,#REF!*#REF!/1000,"")</f>
        <v>#REF!</v>
      </c>
      <c r="J361" s="51" t="e">
        <f>IF(#REF!="●","",IF(#REF!="","",#REF!))</f>
        <v>#REF!</v>
      </c>
      <c r="K361" s="51" t="e">
        <f>IF(#REF!="●","",IF(#REF!="","",#REF!))</f>
        <v>#REF!</v>
      </c>
      <c r="L361" s="74" t="e">
        <f t="shared" si="66"/>
        <v>#REF!</v>
      </c>
      <c r="M361" s="74" t="e">
        <f t="shared" si="67"/>
        <v>#REF!</v>
      </c>
      <c r="N361" s="201" t="e">
        <f>IF(ISNA(L361),"",L361*#REF!)</f>
        <v>#REF!</v>
      </c>
      <c r="O361" s="201" t="e">
        <f>IF(ISNA(M361),"",M361*#REF!)</f>
        <v>#REF!</v>
      </c>
      <c r="P361" s="78" t="e">
        <f>IF(#REF!&gt;0,DQ$6,"")</f>
        <v>#REF!</v>
      </c>
      <c r="Q361" s="99"/>
      <c r="R361" s="411"/>
      <c r="S361" s="412" t="e">
        <f>IF(OR(#REF!="",F361=""),"",ROUND(#REF!/10^3*F361,3))</f>
        <v>#REF!</v>
      </c>
      <c r="T361" s="412" t="e">
        <f>IF(#REF!&gt;0,#REF!*#REF!/1000,"")</f>
        <v>#REF!</v>
      </c>
      <c r="U361" s="412" t="e">
        <f>IF(#REF!&gt;0,#REF!*#REF!/1000,"")</f>
        <v>#REF!</v>
      </c>
      <c r="V361" s="413" t="e">
        <f>IF(OR(#REF!="●",#REF!="●"),"",IF(#REF!="","",#REF!))</f>
        <v>#REF!</v>
      </c>
      <c r="W361" s="413" t="e">
        <f>IF(OR(#REF!="●",#REF!="●"),"",IF(#REF!="","",#REF!))</f>
        <v>#REF!</v>
      </c>
      <c r="X361" s="412" t="e">
        <f>IF(ISNA(L361),"",L361*#REF!)</f>
        <v>#REF!</v>
      </c>
      <c r="Y361" s="412" t="e">
        <f>IF(ISNA(M361),"",M361*#REF!)</f>
        <v>#REF!</v>
      </c>
      <c r="Z361" s="414" t="e">
        <f>IF(#REF!&gt;0,DQ$6,"")</f>
        <v>#REF!</v>
      </c>
      <c r="AA361" s="95" t="e">
        <f>IF(#REF!="","",VLOOKUP(#REF!,#REF!,7,0))</f>
        <v>#REF!</v>
      </c>
      <c r="AB361" s="201" t="e">
        <f>IF(OR(#REF!="",AA361=""),"",ROUND(#REF!/10^3*AA361,3))</f>
        <v>#REF!</v>
      </c>
      <c r="AC361" s="201" t="e">
        <f>IF(#REF!&gt;0,#REF!*#REF!/1000,"")</f>
        <v>#REF!</v>
      </c>
      <c r="AD361" s="201" t="e">
        <f>IF(#REF!&gt;0,#REF!*#REF!/1000,"")</f>
        <v>#REF!</v>
      </c>
      <c r="AE361" s="74" t="e">
        <f t="shared" si="68"/>
        <v>#REF!</v>
      </c>
      <c r="AF361" s="74" t="e">
        <f t="shared" si="69"/>
        <v>#REF!</v>
      </c>
      <c r="AG361" s="201" t="e">
        <f>IF(ISNA(AE361),"",AE361*#REF!)</f>
        <v>#REF!</v>
      </c>
      <c r="AH361" s="201" t="e">
        <f>IF(ISNA(AF361),"",AF361*#REF!)</f>
        <v>#REF!</v>
      </c>
      <c r="AI361" s="78" t="e">
        <f>IF(#REF!&gt;0,DQ$23,"")</f>
        <v>#REF!</v>
      </c>
      <c r="AJ361" s="99"/>
      <c r="AK361" s="411"/>
      <c r="AL361" s="412" t="e">
        <f>IF(OR(#REF!="",F361=""),"",ROUND(#REF!/10^3*F361,3))</f>
        <v>#REF!</v>
      </c>
      <c r="AM361" s="412" t="e">
        <f>IF(#REF!&gt;0,#REF!*#REF!/1000,"")</f>
        <v>#REF!</v>
      </c>
      <c r="AN361" s="412" t="e">
        <f>IF(#REF!&gt;0,#REF!*#REF!/1000,"")</f>
        <v>#REF!</v>
      </c>
      <c r="AO361" s="413" t="e">
        <f>IF(OR(#REF!="●",#REF!="●",#REF!="●"),"",IF(#REF!="","",#REF!))</f>
        <v>#REF!</v>
      </c>
      <c r="AP361" s="413" t="e">
        <f>IF(OR(#REF!="●",#REF!="●",#REF!="●"),"",IF(#REF!="","",#REF!))</f>
        <v>#REF!</v>
      </c>
      <c r="AQ361" s="412" t="e">
        <f>IF(ISNA(L361),"",L361*#REF!)</f>
        <v>#REF!</v>
      </c>
      <c r="AR361" s="412" t="e">
        <f>IF(ISNA(M361),"",M361*#REF!)</f>
        <v>#REF!</v>
      </c>
      <c r="AS361" s="414" t="e">
        <f>IF(#REF!&gt;0,DQ$6,"")</f>
        <v>#REF!</v>
      </c>
      <c r="AT361" s="95" t="e">
        <f>IF(#REF!="","",VLOOKUP(#REF!,#REF!,7,0))</f>
        <v>#REF!</v>
      </c>
      <c r="AU361" s="201" t="e">
        <f>IF(OR(#REF!="",AT361=""),"",ROUND(#REF!/10^3*AT361,3))</f>
        <v>#REF!</v>
      </c>
      <c r="AV361" s="201" t="e">
        <f>IF(#REF!&gt;0,#REF!*#REF!/1000,"")</f>
        <v>#REF!</v>
      </c>
      <c r="AW361" s="201" t="e">
        <f>IF(#REF!&gt;0,#REF!*#REF!/1000,"")</f>
        <v>#REF!</v>
      </c>
      <c r="AX361" s="74" t="e">
        <f t="shared" si="70"/>
        <v>#REF!</v>
      </c>
      <c r="AY361" s="74" t="e">
        <f t="shared" si="71"/>
        <v>#REF!</v>
      </c>
      <c r="AZ361" s="201" t="e">
        <f>IF(ISNA(AX361),"",AX361*#REF!)</f>
        <v>#REF!</v>
      </c>
      <c r="BA361" s="201" t="e">
        <f>IF(ISNA(AY361),"",AY361*#REF!)</f>
        <v>#REF!</v>
      </c>
      <c r="BB361" s="78" t="e">
        <f>IF(#REF!&gt;0,DQ$40,"")</f>
        <v>#REF!</v>
      </c>
      <c r="BC361" s="99"/>
      <c r="BD361" s="650"/>
      <c r="BE361" s="652" t="e">
        <f>IF(OR(#REF!="",F361=""),"",ROUND(#REF!/10^3*F361,3))</f>
        <v>#REF!</v>
      </c>
      <c r="BF361" s="412" t="e">
        <f>IF(#REF!&gt;0,#REF!*#REF!/1000,"")</f>
        <v>#REF!</v>
      </c>
      <c r="BG361" s="412" t="e">
        <f>IF(#REF!&gt;0,#REF!*#REF!/1000,"")</f>
        <v>#REF!</v>
      </c>
      <c r="BH361" s="413" t="e">
        <f>IF(OR(#REF!="●",#REF!="●",#REF!="●",#REF!="●"),"",IF(#REF!="","",#REF!))</f>
        <v>#REF!</v>
      </c>
      <c r="BI361" s="413" t="e">
        <f>IF(OR(#REF!="●",#REF!="●",#REF!="●",#REF!="●"),"",IF(#REF!="","",#REF!))</f>
        <v>#REF!</v>
      </c>
      <c r="BJ361" s="412" t="e">
        <f>IF(ISNA(L361),"",L361*#REF!)</f>
        <v>#REF!</v>
      </c>
      <c r="BK361" s="412" t="e">
        <f>IF(ISNA(M361),"",M361*#REF!)</f>
        <v>#REF!</v>
      </c>
      <c r="BL361" s="415" t="e">
        <f>IF(#REF!&gt;0,DQ$6,"")</f>
        <v>#REF!</v>
      </c>
      <c r="BM361" s="361" t="e">
        <f>IF(#REF!="","",VLOOKUP(#REF!,#REF!,7,0))</f>
        <v>#REF!</v>
      </c>
      <c r="BN361" s="201" t="e">
        <f>IF(OR(#REF!="",BM361=""),"",ROUND(#REF!/10^3*BM361,3))</f>
        <v>#REF!</v>
      </c>
      <c r="BO361" s="201" t="e">
        <f>IF(#REF!&gt;0,#REF!*#REF!/1000,"")</f>
        <v>#REF!</v>
      </c>
      <c r="BP361" s="201" t="e">
        <f>IF(#REF!&gt;0,#REF!*#REF!/1000,"")</f>
        <v>#REF!</v>
      </c>
      <c r="BQ361" s="74" t="e">
        <f t="shared" si="72"/>
        <v>#REF!</v>
      </c>
      <c r="BR361" s="74" t="e">
        <f t="shared" si="73"/>
        <v>#REF!</v>
      </c>
      <c r="BS361" s="201" t="e">
        <f>IF(ISNA(BQ361),"",BQ361*#REF!)</f>
        <v>#REF!</v>
      </c>
      <c r="BT361" s="201" t="e">
        <f>IF(ISNA(BR361),"",BR361*#REF!)</f>
        <v>#REF!</v>
      </c>
      <c r="BU361" s="78" t="e">
        <f>IF(#REF!&gt;0,DQ$57,"")</f>
        <v>#REF!</v>
      </c>
      <c r="BV361" s="99"/>
      <c r="BW361" s="411"/>
      <c r="BX361" s="412" t="e">
        <f>IF(OR(#REF!="",F361=""),"",ROUND(#REF!/10^3*F361,3))</f>
        <v>#REF!</v>
      </c>
      <c r="BY361" s="412" t="e">
        <f>IF(#REF!&gt;0,#REF!*#REF!/1000,"")</f>
        <v>#REF!</v>
      </c>
      <c r="BZ361" s="412" t="e">
        <f>IF(#REF!&gt;0,#REF!*#REF!/1000,"")</f>
        <v>#REF!</v>
      </c>
      <c r="CA361" s="413" t="e">
        <f>IF(OR(#REF!="●",#REF!="●",#REF!="●",#REF!="●",#REF!="●"),"",IF(#REF!="","",#REF!))</f>
        <v>#REF!</v>
      </c>
      <c r="CB361" s="413" t="e">
        <f>IF(OR(#REF!="●",#REF!="●",#REF!="●",#REF!="●",#REF!="●"),"",IF(#REF!="","",#REF!))</f>
        <v>#REF!</v>
      </c>
      <c r="CC361" s="412" t="e">
        <f>IF(ISNA(L361),"",L361*#REF!)</f>
        <v>#REF!</v>
      </c>
      <c r="CD361" s="412" t="e">
        <f>IF(ISNA(M361),"",M361*#REF!)</f>
        <v>#REF!</v>
      </c>
      <c r="CE361" s="415" t="e">
        <f>IF(#REF!&gt;0,DQ$6,"")</f>
        <v>#REF!</v>
      </c>
      <c r="CF361" s="361" t="e">
        <f>IF(#REF!="","",VLOOKUP(#REF!,#REF!,7,0))</f>
        <v>#REF!</v>
      </c>
      <c r="CG361" s="201" t="e">
        <f>IF(OR(#REF!="",CF361=""),"",ROUND(#REF!/10^3*CF361,3))</f>
        <v>#REF!</v>
      </c>
      <c r="CH361" s="201" t="e">
        <f>IF(#REF!&gt;0,#REF!*#REF!/1000,"")</f>
        <v>#REF!</v>
      </c>
      <c r="CI361" s="201" t="e">
        <f>IF(#REF!&gt;0,#REF!*#REF!/1000,"")</f>
        <v>#REF!</v>
      </c>
      <c r="CJ361" s="74" t="e">
        <f t="shared" si="74"/>
        <v>#REF!</v>
      </c>
      <c r="CK361" s="74" t="e">
        <f t="shared" si="75"/>
        <v>#REF!</v>
      </c>
      <c r="CL361" s="201" t="e">
        <f>IF(ISNA(CJ361),"",CJ361*#REF!)</f>
        <v>#REF!</v>
      </c>
      <c r="CM361" s="201" t="e">
        <f>IF(ISNA(CK361),"",CK361*#REF!)</f>
        <v>#REF!</v>
      </c>
      <c r="CN361" s="101" t="e">
        <f>IF(#REF!&gt;0,DQ$57,"")</f>
        <v>#REF!</v>
      </c>
      <c r="CO361" s="84"/>
      <c r="CP361" s="2"/>
      <c r="CQ361" s="2"/>
      <c r="CR361" s="2"/>
      <c r="CS361" s="2"/>
      <c r="CT361" s="2"/>
      <c r="CU361" s="2"/>
      <c r="CV361" s="2"/>
      <c r="CX361" s="2"/>
      <c r="CY361" s="2"/>
      <c r="CZ361" s="2"/>
      <c r="DA361" s="2"/>
      <c r="DB361" s="2"/>
      <c r="DC361" s="2"/>
      <c r="DD361" s="2"/>
      <c r="DE361" s="2"/>
      <c r="DF361" s="2"/>
      <c r="DG361" s="2"/>
      <c r="DJ361" s="4"/>
    </row>
    <row r="362" spans="2:115" ht="18" customHeight="1">
      <c r="B362" s="151" t="e">
        <f>IF(#REF!="","",VLOOKUP(#REF!,$CX$11:$DG$26,9,0))</f>
        <v>#REF!</v>
      </c>
      <c r="C362" s="64" t="e">
        <f>IF(#REF!="",0,VLOOKUP(#REF!,$CP$11:$CQ$16,2,0))</f>
        <v>#REF!</v>
      </c>
      <c r="D362" s="65" t="e">
        <f>IF(#REF!="",0,VLOOKUP(#REF!,$CX$11:$CY$26,2,0))</f>
        <v>#REF!</v>
      </c>
      <c r="E362" s="152" t="e">
        <f t="shared" si="65"/>
        <v>#REF!</v>
      </c>
      <c r="F362" s="155" t="e">
        <f>IF(#REF!="","",VLOOKUP(#REF!,#REF!,7,0))</f>
        <v>#REF!</v>
      </c>
      <c r="G362" s="201" t="e">
        <f>IF(OR(#REF!="",F362=""),"",ROUND(#REF!/10^3*F362,3))</f>
        <v>#REF!</v>
      </c>
      <c r="H362" s="201" t="e">
        <f>IF(#REF!&gt;0,#REF!*#REF!/1000,"")</f>
        <v>#REF!</v>
      </c>
      <c r="I362" s="201" t="e">
        <f>IF(#REF!&gt;0,#REF!*#REF!/1000,"")</f>
        <v>#REF!</v>
      </c>
      <c r="J362" s="51" t="e">
        <f>IF(#REF!="●","",IF(#REF!="","",#REF!))</f>
        <v>#REF!</v>
      </c>
      <c r="K362" s="51" t="e">
        <f>IF(#REF!="●","",IF(#REF!="","",#REF!))</f>
        <v>#REF!</v>
      </c>
      <c r="L362" s="74" t="e">
        <f t="shared" si="66"/>
        <v>#REF!</v>
      </c>
      <c r="M362" s="74" t="e">
        <f t="shared" si="67"/>
        <v>#REF!</v>
      </c>
      <c r="N362" s="201" t="e">
        <f>IF(ISNA(L362),"",L362*#REF!)</f>
        <v>#REF!</v>
      </c>
      <c r="O362" s="201" t="e">
        <f>IF(ISNA(M362),"",M362*#REF!)</f>
        <v>#REF!</v>
      </c>
      <c r="P362" s="78" t="e">
        <f>IF(#REF!&gt;0,DQ$6,"")</f>
        <v>#REF!</v>
      </c>
      <c r="Q362" s="99"/>
      <c r="R362" s="411"/>
      <c r="S362" s="412" t="e">
        <f>IF(OR(#REF!="",F362=""),"",ROUND(#REF!/10^3*F362,3))</f>
        <v>#REF!</v>
      </c>
      <c r="T362" s="412" t="e">
        <f>IF(#REF!&gt;0,#REF!*#REF!/1000,"")</f>
        <v>#REF!</v>
      </c>
      <c r="U362" s="412" t="e">
        <f>IF(#REF!&gt;0,#REF!*#REF!/1000,"")</f>
        <v>#REF!</v>
      </c>
      <c r="V362" s="413" t="e">
        <f>IF(OR(#REF!="●",#REF!="●"),"",IF(#REF!="","",#REF!))</f>
        <v>#REF!</v>
      </c>
      <c r="W362" s="413" t="e">
        <f>IF(OR(#REF!="●",#REF!="●"),"",IF(#REF!="","",#REF!))</f>
        <v>#REF!</v>
      </c>
      <c r="X362" s="412" t="e">
        <f>IF(ISNA(L362),"",L362*#REF!)</f>
        <v>#REF!</v>
      </c>
      <c r="Y362" s="412" t="e">
        <f>IF(ISNA(M362),"",M362*#REF!)</f>
        <v>#REF!</v>
      </c>
      <c r="Z362" s="414" t="e">
        <f>IF(#REF!&gt;0,DQ$6,"")</f>
        <v>#REF!</v>
      </c>
      <c r="AA362" s="95" t="e">
        <f>IF(#REF!="","",VLOOKUP(#REF!,#REF!,7,0))</f>
        <v>#REF!</v>
      </c>
      <c r="AB362" s="201" t="e">
        <f>IF(OR(#REF!="",AA362=""),"",ROUND(#REF!/10^3*AA362,3))</f>
        <v>#REF!</v>
      </c>
      <c r="AC362" s="201" t="e">
        <f>IF(#REF!&gt;0,#REF!*#REF!/1000,"")</f>
        <v>#REF!</v>
      </c>
      <c r="AD362" s="201" t="e">
        <f>IF(#REF!&gt;0,#REF!*#REF!/1000,"")</f>
        <v>#REF!</v>
      </c>
      <c r="AE362" s="74" t="e">
        <f t="shared" si="68"/>
        <v>#REF!</v>
      </c>
      <c r="AF362" s="74" t="e">
        <f t="shared" si="69"/>
        <v>#REF!</v>
      </c>
      <c r="AG362" s="201" t="e">
        <f>IF(ISNA(AE362),"",AE362*#REF!)</f>
        <v>#REF!</v>
      </c>
      <c r="AH362" s="201" t="e">
        <f>IF(ISNA(AF362),"",AF362*#REF!)</f>
        <v>#REF!</v>
      </c>
      <c r="AI362" s="78" t="e">
        <f>IF(#REF!&gt;0,DQ$23,"")</f>
        <v>#REF!</v>
      </c>
      <c r="AJ362" s="99"/>
      <c r="AK362" s="411"/>
      <c r="AL362" s="412" t="e">
        <f>IF(OR(#REF!="",F362=""),"",ROUND(#REF!/10^3*F362,3))</f>
        <v>#REF!</v>
      </c>
      <c r="AM362" s="412" t="e">
        <f>IF(#REF!&gt;0,#REF!*#REF!/1000,"")</f>
        <v>#REF!</v>
      </c>
      <c r="AN362" s="412" t="e">
        <f>IF(#REF!&gt;0,#REF!*#REF!/1000,"")</f>
        <v>#REF!</v>
      </c>
      <c r="AO362" s="413" t="e">
        <f>IF(OR(#REF!="●",#REF!="●",#REF!="●"),"",IF(#REF!="","",#REF!))</f>
        <v>#REF!</v>
      </c>
      <c r="AP362" s="413" t="e">
        <f>IF(OR(#REF!="●",#REF!="●",#REF!="●"),"",IF(#REF!="","",#REF!))</f>
        <v>#REF!</v>
      </c>
      <c r="AQ362" s="412" t="e">
        <f>IF(ISNA(L362),"",L362*#REF!)</f>
        <v>#REF!</v>
      </c>
      <c r="AR362" s="412" t="e">
        <f>IF(ISNA(M362),"",M362*#REF!)</f>
        <v>#REF!</v>
      </c>
      <c r="AS362" s="414" t="e">
        <f>IF(#REF!&gt;0,DQ$6,"")</f>
        <v>#REF!</v>
      </c>
      <c r="AT362" s="95" t="e">
        <f>IF(#REF!="","",VLOOKUP(#REF!,#REF!,7,0))</f>
        <v>#REF!</v>
      </c>
      <c r="AU362" s="201" t="e">
        <f>IF(OR(#REF!="",AT362=""),"",ROUND(#REF!/10^3*AT362,3))</f>
        <v>#REF!</v>
      </c>
      <c r="AV362" s="201" t="e">
        <f>IF(#REF!&gt;0,#REF!*#REF!/1000,"")</f>
        <v>#REF!</v>
      </c>
      <c r="AW362" s="201" t="e">
        <f>IF(#REF!&gt;0,#REF!*#REF!/1000,"")</f>
        <v>#REF!</v>
      </c>
      <c r="AX362" s="74" t="e">
        <f t="shared" si="70"/>
        <v>#REF!</v>
      </c>
      <c r="AY362" s="74" t="e">
        <f t="shared" si="71"/>
        <v>#REF!</v>
      </c>
      <c r="AZ362" s="201" t="e">
        <f>IF(ISNA(AX362),"",AX362*#REF!)</f>
        <v>#REF!</v>
      </c>
      <c r="BA362" s="201" t="e">
        <f>IF(ISNA(AY362),"",AY362*#REF!)</f>
        <v>#REF!</v>
      </c>
      <c r="BB362" s="78" t="e">
        <f>IF(#REF!&gt;0,DQ$40,"")</f>
        <v>#REF!</v>
      </c>
      <c r="BC362" s="99"/>
      <c r="BD362" s="650"/>
      <c r="BE362" s="652" t="e">
        <f>IF(OR(#REF!="",F362=""),"",ROUND(#REF!/10^3*F362,3))</f>
        <v>#REF!</v>
      </c>
      <c r="BF362" s="412" t="e">
        <f>IF(#REF!&gt;0,#REF!*#REF!/1000,"")</f>
        <v>#REF!</v>
      </c>
      <c r="BG362" s="412" t="e">
        <f>IF(#REF!&gt;0,#REF!*#REF!/1000,"")</f>
        <v>#REF!</v>
      </c>
      <c r="BH362" s="413" t="e">
        <f>IF(OR(#REF!="●",#REF!="●",#REF!="●",#REF!="●"),"",IF(#REF!="","",#REF!))</f>
        <v>#REF!</v>
      </c>
      <c r="BI362" s="413" t="e">
        <f>IF(OR(#REF!="●",#REF!="●",#REF!="●",#REF!="●"),"",IF(#REF!="","",#REF!))</f>
        <v>#REF!</v>
      </c>
      <c r="BJ362" s="412" t="e">
        <f>IF(ISNA(L362),"",L362*#REF!)</f>
        <v>#REF!</v>
      </c>
      <c r="BK362" s="412" t="e">
        <f>IF(ISNA(M362),"",M362*#REF!)</f>
        <v>#REF!</v>
      </c>
      <c r="BL362" s="415" t="e">
        <f>IF(#REF!&gt;0,DQ$6,"")</f>
        <v>#REF!</v>
      </c>
      <c r="BM362" s="361" t="e">
        <f>IF(#REF!="","",VLOOKUP(#REF!,#REF!,7,0))</f>
        <v>#REF!</v>
      </c>
      <c r="BN362" s="201" t="e">
        <f>IF(OR(#REF!="",BM362=""),"",ROUND(#REF!/10^3*BM362,3))</f>
        <v>#REF!</v>
      </c>
      <c r="BO362" s="201" t="e">
        <f>IF(#REF!&gt;0,#REF!*#REF!/1000,"")</f>
        <v>#REF!</v>
      </c>
      <c r="BP362" s="201" t="e">
        <f>IF(#REF!&gt;0,#REF!*#REF!/1000,"")</f>
        <v>#REF!</v>
      </c>
      <c r="BQ362" s="74" t="e">
        <f t="shared" si="72"/>
        <v>#REF!</v>
      </c>
      <c r="BR362" s="74" t="e">
        <f t="shared" si="73"/>
        <v>#REF!</v>
      </c>
      <c r="BS362" s="201" t="e">
        <f>IF(ISNA(BQ362),"",BQ362*#REF!)</f>
        <v>#REF!</v>
      </c>
      <c r="BT362" s="201" t="e">
        <f>IF(ISNA(BR362),"",BR362*#REF!)</f>
        <v>#REF!</v>
      </c>
      <c r="BU362" s="78" t="e">
        <f>IF(#REF!&gt;0,DQ$57,"")</f>
        <v>#REF!</v>
      </c>
      <c r="BV362" s="99"/>
      <c r="BW362" s="411"/>
      <c r="BX362" s="412" t="e">
        <f>IF(OR(#REF!="",F362=""),"",ROUND(#REF!/10^3*F362,3))</f>
        <v>#REF!</v>
      </c>
      <c r="BY362" s="412" t="e">
        <f>IF(#REF!&gt;0,#REF!*#REF!/1000,"")</f>
        <v>#REF!</v>
      </c>
      <c r="BZ362" s="412" t="e">
        <f>IF(#REF!&gt;0,#REF!*#REF!/1000,"")</f>
        <v>#REF!</v>
      </c>
      <c r="CA362" s="413" t="e">
        <f>IF(OR(#REF!="●",#REF!="●",#REF!="●",#REF!="●",#REF!="●"),"",IF(#REF!="","",#REF!))</f>
        <v>#REF!</v>
      </c>
      <c r="CB362" s="413" t="e">
        <f>IF(OR(#REF!="●",#REF!="●",#REF!="●",#REF!="●",#REF!="●"),"",IF(#REF!="","",#REF!))</f>
        <v>#REF!</v>
      </c>
      <c r="CC362" s="412" t="e">
        <f>IF(ISNA(L362),"",L362*#REF!)</f>
        <v>#REF!</v>
      </c>
      <c r="CD362" s="412" t="e">
        <f>IF(ISNA(M362),"",M362*#REF!)</f>
        <v>#REF!</v>
      </c>
      <c r="CE362" s="415" t="e">
        <f>IF(#REF!&gt;0,DQ$6,"")</f>
        <v>#REF!</v>
      </c>
      <c r="CF362" s="361" t="e">
        <f>IF(#REF!="","",VLOOKUP(#REF!,#REF!,7,0))</f>
        <v>#REF!</v>
      </c>
      <c r="CG362" s="201" t="e">
        <f>IF(OR(#REF!="",CF362=""),"",ROUND(#REF!/10^3*CF362,3))</f>
        <v>#REF!</v>
      </c>
      <c r="CH362" s="201" t="e">
        <f>IF(#REF!&gt;0,#REF!*#REF!/1000,"")</f>
        <v>#REF!</v>
      </c>
      <c r="CI362" s="201" t="e">
        <f>IF(#REF!&gt;0,#REF!*#REF!/1000,"")</f>
        <v>#REF!</v>
      </c>
      <c r="CJ362" s="74" t="e">
        <f t="shared" si="74"/>
        <v>#REF!</v>
      </c>
      <c r="CK362" s="74" t="e">
        <f t="shared" si="75"/>
        <v>#REF!</v>
      </c>
      <c r="CL362" s="201" t="e">
        <f>IF(ISNA(CJ362),"",CJ362*#REF!)</f>
        <v>#REF!</v>
      </c>
      <c r="CM362" s="201" t="e">
        <f>IF(ISNA(CK362),"",CK362*#REF!)</f>
        <v>#REF!</v>
      </c>
      <c r="CN362" s="101" t="e">
        <f>IF(#REF!&gt;0,DQ$57,"")</f>
        <v>#REF!</v>
      </c>
      <c r="CO362" s="84"/>
      <c r="CP362" s="2"/>
      <c r="CQ362" s="2"/>
      <c r="CR362" s="2"/>
      <c r="CS362" s="2"/>
      <c r="CT362" s="2"/>
      <c r="CU362" s="2"/>
      <c r="CV362" s="2"/>
      <c r="CX362" s="2"/>
      <c r="CY362" s="2"/>
      <c r="CZ362" s="2"/>
      <c r="DA362" s="2"/>
      <c r="DB362" s="2"/>
      <c r="DC362" s="2"/>
      <c r="DD362" s="2"/>
      <c r="DE362" s="2"/>
      <c r="DF362" s="2"/>
      <c r="DG362" s="2"/>
      <c r="DJ362" s="4"/>
      <c r="DK362" s="6"/>
    </row>
    <row r="363" spans="2:115" ht="18" customHeight="1">
      <c r="B363" s="151" t="e">
        <f>IF(#REF!="","",VLOOKUP(#REF!,$CX$11:$DG$26,9,0))</f>
        <v>#REF!</v>
      </c>
      <c r="C363" s="64" t="e">
        <f>IF(#REF!="",0,VLOOKUP(#REF!,$CP$11:$CQ$16,2,0))</f>
        <v>#REF!</v>
      </c>
      <c r="D363" s="65" t="e">
        <f>IF(#REF!="",0,VLOOKUP(#REF!,$CX$11:$CY$26,2,0))</f>
        <v>#REF!</v>
      </c>
      <c r="E363" s="152" t="e">
        <f t="shared" si="65"/>
        <v>#REF!</v>
      </c>
      <c r="F363" s="155" t="e">
        <f>IF(#REF!="","",VLOOKUP(#REF!,#REF!,7,0))</f>
        <v>#REF!</v>
      </c>
      <c r="G363" s="201" t="e">
        <f>IF(OR(#REF!="",F363=""),"",ROUND(#REF!/10^3*F363,3))</f>
        <v>#REF!</v>
      </c>
      <c r="H363" s="201" t="e">
        <f>IF(#REF!&gt;0,#REF!*#REF!/1000,"")</f>
        <v>#REF!</v>
      </c>
      <c r="I363" s="201" t="e">
        <f>IF(#REF!&gt;0,#REF!*#REF!/1000,"")</f>
        <v>#REF!</v>
      </c>
      <c r="J363" s="51" t="e">
        <f>IF(#REF!="●","",IF(#REF!="","",#REF!))</f>
        <v>#REF!</v>
      </c>
      <c r="K363" s="51" t="e">
        <f>IF(#REF!="●","",IF(#REF!="","",#REF!))</f>
        <v>#REF!</v>
      </c>
      <c r="L363" s="74" t="e">
        <f t="shared" si="66"/>
        <v>#REF!</v>
      </c>
      <c r="M363" s="74" t="e">
        <f t="shared" si="67"/>
        <v>#REF!</v>
      </c>
      <c r="N363" s="201" t="e">
        <f>IF(ISNA(L363),"",L363*#REF!)</f>
        <v>#REF!</v>
      </c>
      <c r="O363" s="201" t="e">
        <f>IF(ISNA(M363),"",M363*#REF!)</f>
        <v>#REF!</v>
      </c>
      <c r="P363" s="78" t="e">
        <f>IF(#REF!&gt;0,DQ$6,"")</f>
        <v>#REF!</v>
      </c>
      <c r="Q363" s="99"/>
      <c r="R363" s="411"/>
      <c r="S363" s="412" t="e">
        <f>IF(OR(#REF!="",F363=""),"",ROUND(#REF!/10^3*F363,3))</f>
        <v>#REF!</v>
      </c>
      <c r="T363" s="412" t="e">
        <f>IF(#REF!&gt;0,#REF!*#REF!/1000,"")</f>
        <v>#REF!</v>
      </c>
      <c r="U363" s="412" t="e">
        <f>IF(#REF!&gt;0,#REF!*#REF!/1000,"")</f>
        <v>#REF!</v>
      </c>
      <c r="V363" s="413" t="e">
        <f>IF(OR(#REF!="●",#REF!="●"),"",IF(#REF!="","",#REF!))</f>
        <v>#REF!</v>
      </c>
      <c r="W363" s="413" t="e">
        <f>IF(OR(#REF!="●",#REF!="●"),"",IF(#REF!="","",#REF!))</f>
        <v>#REF!</v>
      </c>
      <c r="X363" s="412" t="e">
        <f>IF(ISNA(L363),"",L363*#REF!)</f>
        <v>#REF!</v>
      </c>
      <c r="Y363" s="412" t="e">
        <f>IF(ISNA(M363),"",M363*#REF!)</f>
        <v>#REF!</v>
      </c>
      <c r="Z363" s="414" t="e">
        <f>IF(#REF!&gt;0,DQ$6,"")</f>
        <v>#REF!</v>
      </c>
      <c r="AA363" s="95" t="e">
        <f>IF(#REF!="","",VLOOKUP(#REF!,#REF!,7,0))</f>
        <v>#REF!</v>
      </c>
      <c r="AB363" s="201" t="e">
        <f>IF(OR(#REF!="",AA363=""),"",ROUND(#REF!/10^3*AA363,3))</f>
        <v>#REF!</v>
      </c>
      <c r="AC363" s="201" t="e">
        <f>IF(#REF!&gt;0,#REF!*#REF!/1000,"")</f>
        <v>#REF!</v>
      </c>
      <c r="AD363" s="201" t="e">
        <f>IF(#REF!&gt;0,#REF!*#REF!/1000,"")</f>
        <v>#REF!</v>
      </c>
      <c r="AE363" s="74" t="e">
        <f t="shared" si="68"/>
        <v>#REF!</v>
      </c>
      <c r="AF363" s="74" t="e">
        <f t="shared" si="69"/>
        <v>#REF!</v>
      </c>
      <c r="AG363" s="201" t="e">
        <f>IF(ISNA(AE363),"",AE363*#REF!)</f>
        <v>#REF!</v>
      </c>
      <c r="AH363" s="201" t="e">
        <f>IF(ISNA(AF363),"",AF363*#REF!)</f>
        <v>#REF!</v>
      </c>
      <c r="AI363" s="78" t="e">
        <f>IF(#REF!&gt;0,DQ$23,"")</f>
        <v>#REF!</v>
      </c>
      <c r="AJ363" s="99"/>
      <c r="AK363" s="411"/>
      <c r="AL363" s="412" t="e">
        <f>IF(OR(#REF!="",F363=""),"",ROUND(#REF!/10^3*F363,3))</f>
        <v>#REF!</v>
      </c>
      <c r="AM363" s="412" t="e">
        <f>IF(#REF!&gt;0,#REF!*#REF!/1000,"")</f>
        <v>#REF!</v>
      </c>
      <c r="AN363" s="412" t="e">
        <f>IF(#REF!&gt;0,#REF!*#REF!/1000,"")</f>
        <v>#REF!</v>
      </c>
      <c r="AO363" s="413" t="e">
        <f>IF(OR(#REF!="●",#REF!="●",#REF!="●"),"",IF(#REF!="","",#REF!))</f>
        <v>#REF!</v>
      </c>
      <c r="AP363" s="413" t="e">
        <f>IF(OR(#REF!="●",#REF!="●",#REF!="●"),"",IF(#REF!="","",#REF!))</f>
        <v>#REF!</v>
      </c>
      <c r="AQ363" s="412" t="e">
        <f>IF(ISNA(L363),"",L363*#REF!)</f>
        <v>#REF!</v>
      </c>
      <c r="AR363" s="412" t="e">
        <f>IF(ISNA(M363),"",M363*#REF!)</f>
        <v>#REF!</v>
      </c>
      <c r="AS363" s="414" t="e">
        <f>IF(#REF!&gt;0,DQ$6,"")</f>
        <v>#REF!</v>
      </c>
      <c r="AT363" s="95" t="e">
        <f>IF(#REF!="","",VLOOKUP(#REF!,#REF!,7,0))</f>
        <v>#REF!</v>
      </c>
      <c r="AU363" s="201" t="e">
        <f>IF(OR(#REF!="",AT363=""),"",ROUND(#REF!/10^3*AT363,3))</f>
        <v>#REF!</v>
      </c>
      <c r="AV363" s="201" t="e">
        <f>IF(#REF!&gt;0,#REF!*#REF!/1000,"")</f>
        <v>#REF!</v>
      </c>
      <c r="AW363" s="201" t="e">
        <f>IF(#REF!&gt;0,#REF!*#REF!/1000,"")</f>
        <v>#REF!</v>
      </c>
      <c r="AX363" s="74" t="e">
        <f t="shared" si="70"/>
        <v>#REF!</v>
      </c>
      <c r="AY363" s="74" t="e">
        <f t="shared" si="71"/>
        <v>#REF!</v>
      </c>
      <c r="AZ363" s="201" t="e">
        <f>IF(ISNA(AX363),"",AX363*#REF!)</f>
        <v>#REF!</v>
      </c>
      <c r="BA363" s="201" t="e">
        <f>IF(ISNA(AY363),"",AY363*#REF!)</f>
        <v>#REF!</v>
      </c>
      <c r="BB363" s="78" t="e">
        <f>IF(#REF!&gt;0,DQ$40,"")</f>
        <v>#REF!</v>
      </c>
      <c r="BC363" s="99"/>
      <c r="BD363" s="650"/>
      <c r="BE363" s="652" t="e">
        <f>IF(OR(#REF!="",F363=""),"",ROUND(#REF!/10^3*F363,3))</f>
        <v>#REF!</v>
      </c>
      <c r="BF363" s="412" t="e">
        <f>IF(#REF!&gt;0,#REF!*#REF!/1000,"")</f>
        <v>#REF!</v>
      </c>
      <c r="BG363" s="412" t="e">
        <f>IF(#REF!&gt;0,#REF!*#REF!/1000,"")</f>
        <v>#REF!</v>
      </c>
      <c r="BH363" s="413" t="e">
        <f>IF(OR(#REF!="●",#REF!="●",#REF!="●",#REF!="●"),"",IF(#REF!="","",#REF!))</f>
        <v>#REF!</v>
      </c>
      <c r="BI363" s="413" t="e">
        <f>IF(OR(#REF!="●",#REF!="●",#REF!="●",#REF!="●"),"",IF(#REF!="","",#REF!))</f>
        <v>#REF!</v>
      </c>
      <c r="BJ363" s="412" t="e">
        <f>IF(ISNA(L363),"",L363*#REF!)</f>
        <v>#REF!</v>
      </c>
      <c r="BK363" s="412" t="e">
        <f>IF(ISNA(M363),"",M363*#REF!)</f>
        <v>#REF!</v>
      </c>
      <c r="BL363" s="415" t="e">
        <f>IF(#REF!&gt;0,DQ$6,"")</f>
        <v>#REF!</v>
      </c>
      <c r="BM363" s="361" t="e">
        <f>IF(#REF!="","",VLOOKUP(#REF!,#REF!,7,0))</f>
        <v>#REF!</v>
      </c>
      <c r="BN363" s="201" t="e">
        <f>IF(OR(#REF!="",BM363=""),"",ROUND(#REF!/10^3*BM363,3))</f>
        <v>#REF!</v>
      </c>
      <c r="BO363" s="201" t="e">
        <f>IF(#REF!&gt;0,#REF!*#REF!/1000,"")</f>
        <v>#REF!</v>
      </c>
      <c r="BP363" s="201" t="e">
        <f>IF(#REF!&gt;0,#REF!*#REF!/1000,"")</f>
        <v>#REF!</v>
      </c>
      <c r="BQ363" s="74" t="e">
        <f t="shared" si="72"/>
        <v>#REF!</v>
      </c>
      <c r="BR363" s="74" t="e">
        <f t="shared" si="73"/>
        <v>#REF!</v>
      </c>
      <c r="BS363" s="201" t="e">
        <f>IF(ISNA(BQ363),"",BQ363*#REF!)</f>
        <v>#REF!</v>
      </c>
      <c r="BT363" s="201" t="e">
        <f>IF(ISNA(BR363),"",BR363*#REF!)</f>
        <v>#REF!</v>
      </c>
      <c r="BU363" s="78" t="e">
        <f>IF(#REF!&gt;0,DQ$57,"")</f>
        <v>#REF!</v>
      </c>
      <c r="BV363" s="99"/>
      <c r="BW363" s="411"/>
      <c r="BX363" s="412" t="e">
        <f>IF(OR(#REF!="",F363=""),"",ROUND(#REF!/10^3*F363,3))</f>
        <v>#REF!</v>
      </c>
      <c r="BY363" s="412" t="e">
        <f>IF(#REF!&gt;0,#REF!*#REF!/1000,"")</f>
        <v>#REF!</v>
      </c>
      <c r="BZ363" s="412" t="e">
        <f>IF(#REF!&gt;0,#REF!*#REF!/1000,"")</f>
        <v>#REF!</v>
      </c>
      <c r="CA363" s="413" t="e">
        <f>IF(OR(#REF!="●",#REF!="●",#REF!="●",#REF!="●",#REF!="●"),"",IF(#REF!="","",#REF!))</f>
        <v>#REF!</v>
      </c>
      <c r="CB363" s="413" t="e">
        <f>IF(OR(#REF!="●",#REF!="●",#REF!="●",#REF!="●",#REF!="●"),"",IF(#REF!="","",#REF!))</f>
        <v>#REF!</v>
      </c>
      <c r="CC363" s="412" t="e">
        <f>IF(ISNA(L363),"",L363*#REF!)</f>
        <v>#REF!</v>
      </c>
      <c r="CD363" s="412" t="e">
        <f>IF(ISNA(M363),"",M363*#REF!)</f>
        <v>#REF!</v>
      </c>
      <c r="CE363" s="415" t="e">
        <f>IF(#REF!&gt;0,DQ$6,"")</f>
        <v>#REF!</v>
      </c>
      <c r="CF363" s="361" t="e">
        <f>IF(#REF!="","",VLOOKUP(#REF!,#REF!,7,0))</f>
        <v>#REF!</v>
      </c>
      <c r="CG363" s="201" t="e">
        <f>IF(OR(#REF!="",CF363=""),"",ROUND(#REF!/10^3*CF363,3))</f>
        <v>#REF!</v>
      </c>
      <c r="CH363" s="201" t="e">
        <f>IF(#REF!&gt;0,#REF!*#REF!/1000,"")</f>
        <v>#REF!</v>
      </c>
      <c r="CI363" s="201" t="e">
        <f>IF(#REF!&gt;0,#REF!*#REF!/1000,"")</f>
        <v>#REF!</v>
      </c>
      <c r="CJ363" s="74" t="e">
        <f t="shared" si="74"/>
        <v>#REF!</v>
      </c>
      <c r="CK363" s="74" t="e">
        <f t="shared" si="75"/>
        <v>#REF!</v>
      </c>
      <c r="CL363" s="201" t="e">
        <f>IF(ISNA(CJ363),"",CJ363*#REF!)</f>
        <v>#REF!</v>
      </c>
      <c r="CM363" s="201" t="e">
        <f>IF(ISNA(CK363),"",CK363*#REF!)</f>
        <v>#REF!</v>
      </c>
      <c r="CN363" s="101" t="e">
        <f>IF(#REF!&gt;0,DQ$57,"")</f>
        <v>#REF!</v>
      </c>
      <c r="CO363" s="84"/>
      <c r="CP363" s="2"/>
      <c r="CQ363" s="2"/>
      <c r="CR363" s="2"/>
      <c r="CS363" s="2"/>
      <c r="CT363" s="2"/>
      <c r="CU363" s="2"/>
      <c r="CV363" s="2"/>
      <c r="CX363" s="2"/>
      <c r="CY363" s="2"/>
      <c r="CZ363" s="2"/>
      <c r="DA363" s="2"/>
      <c r="DB363" s="2"/>
      <c r="DC363" s="2"/>
      <c r="DD363" s="2"/>
      <c r="DE363" s="2"/>
      <c r="DF363" s="2"/>
      <c r="DG363" s="2"/>
      <c r="DJ363" s="4"/>
      <c r="DK363" s="6"/>
    </row>
    <row r="364" spans="2:115" ht="18" customHeight="1">
      <c r="B364" s="151" t="e">
        <f>IF(#REF!="","",VLOOKUP(#REF!,$CX$11:$DG$26,9,0))</f>
        <v>#REF!</v>
      </c>
      <c r="C364" s="64" t="e">
        <f>IF(#REF!="",0,VLOOKUP(#REF!,$CP$11:$CQ$16,2,0))</f>
        <v>#REF!</v>
      </c>
      <c r="D364" s="65" t="e">
        <f>IF(#REF!="",0,VLOOKUP(#REF!,$CX$11:$CY$26,2,0))</f>
        <v>#REF!</v>
      </c>
      <c r="E364" s="152" t="e">
        <f t="shared" si="65"/>
        <v>#REF!</v>
      </c>
      <c r="F364" s="155" t="e">
        <f>IF(#REF!="","",VLOOKUP(#REF!,#REF!,7,0))</f>
        <v>#REF!</v>
      </c>
      <c r="G364" s="201" t="e">
        <f>IF(OR(#REF!="",F364=""),"",ROUND(#REF!/10^3*F364,3))</f>
        <v>#REF!</v>
      </c>
      <c r="H364" s="201" t="e">
        <f>IF(#REF!&gt;0,#REF!*#REF!/1000,"")</f>
        <v>#REF!</v>
      </c>
      <c r="I364" s="201" t="e">
        <f>IF(#REF!&gt;0,#REF!*#REF!/1000,"")</f>
        <v>#REF!</v>
      </c>
      <c r="J364" s="51" t="e">
        <f>IF(#REF!="●","",IF(#REF!="","",#REF!))</f>
        <v>#REF!</v>
      </c>
      <c r="K364" s="51" t="e">
        <f>IF(#REF!="●","",IF(#REF!="","",#REF!))</f>
        <v>#REF!</v>
      </c>
      <c r="L364" s="74" t="e">
        <f t="shared" si="66"/>
        <v>#REF!</v>
      </c>
      <c r="M364" s="74" t="e">
        <f t="shared" si="67"/>
        <v>#REF!</v>
      </c>
      <c r="N364" s="201" t="e">
        <f>IF(ISNA(L364),"",L364*#REF!)</f>
        <v>#REF!</v>
      </c>
      <c r="O364" s="201" t="e">
        <f>IF(ISNA(M364),"",M364*#REF!)</f>
        <v>#REF!</v>
      </c>
      <c r="P364" s="78" t="e">
        <f>IF(#REF!&gt;0,DQ$6,"")</f>
        <v>#REF!</v>
      </c>
      <c r="Q364" s="99"/>
      <c r="R364" s="411"/>
      <c r="S364" s="412" t="e">
        <f>IF(OR(#REF!="",F364=""),"",ROUND(#REF!/10^3*F364,3))</f>
        <v>#REF!</v>
      </c>
      <c r="T364" s="412" t="e">
        <f>IF(#REF!&gt;0,#REF!*#REF!/1000,"")</f>
        <v>#REF!</v>
      </c>
      <c r="U364" s="412" t="e">
        <f>IF(#REF!&gt;0,#REF!*#REF!/1000,"")</f>
        <v>#REF!</v>
      </c>
      <c r="V364" s="413" t="e">
        <f>IF(OR(#REF!="●",#REF!="●"),"",IF(#REF!="","",#REF!))</f>
        <v>#REF!</v>
      </c>
      <c r="W364" s="413" t="e">
        <f>IF(OR(#REF!="●",#REF!="●"),"",IF(#REF!="","",#REF!))</f>
        <v>#REF!</v>
      </c>
      <c r="X364" s="412" t="e">
        <f>IF(ISNA(L364),"",L364*#REF!)</f>
        <v>#REF!</v>
      </c>
      <c r="Y364" s="412" t="e">
        <f>IF(ISNA(M364),"",M364*#REF!)</f>
        <v>#REF!</v>
      </c>
      <c r="Z364" s="414" t="e">
        <f>IF(#REF!&gt;0,DQ$6,"")</f>
        <v>#REF!</v>
      </c>
      <c r="AA364" s="95" t="e">
        <f>IF(#REF!="","",VLOOKUP(#REF!,#REF!,7,0))</f>
        <v>#REF!</v>
      </c>
      <c r="AB364" s="201" t="e">
        <f>IF(OR(#REF!="",AA364=""),"",ROUND(#REF!/10^3*AA364,3))</f>
        <v>#REF!</v>
      </c>
      <c r="AC364" s="201" t="e">
        <f>IF(#REF!&gt;0,#REF!*#REF!/1000,"")</f>
        <v>#REF!</v>
      </c>
      <c r="AD364" s="201" t="e">
        <f>IF(#REF!&gt;0,#REF!*#REF!/1000,"")</f>
        <v>#REF!</v>
      </c>
      <c r="AE364" s="74" t="e">
        <f t="shared" si="68"/>
        <v>#REF!</v>
      </c>
      <c r="AF364" s="74" t="e">
        <f t="shared" si="69"/>
        <v>#REF!</v>
      </c>
      <c r="AG364" s="201" t="e">
        <f>IF(ISNA(AE364),"",AE364*#REF!)</f>
        <v>#REF!</v>
      </c>
      <c r="AH364" s="201" t="e">
        <f>IF(ISNA(AF364),"",AF364*#REF!)</f>
        <v>#REF!</v>
      </c>
      <c r="AI364" s="78" t="e">
        <f>IF(#REF!&gt;0,DQ$23,"")</f>
        <v>#REF!</v>
      </c>
      <c r="AJ364" s="99"/>
      <c r="AK364" s="411"/>
      <c r="AL364" s="412" t="e">
        <f>IF(OR(#REF!="",F364=""),"",ROUND(#REF!/10^3*F364,3))</f>
        <v>#REF!</v>
      </c>
      <c r="AM364" s="412" t="e">
        <f>IF(#REF!&gt;0,#REF!*#REF!/1000,"")</f>
        <v>#REF!</v>
      </c>
      <c r="AN364" s="412" t="e">
        <f>IF(#REF!&gt;0,#REF!*#REF!/1000,"")</f>
        <v>#REF!</v>
      </c>
      <c r="AO364" s="413" t="e">
        <f>IF(OR(#REF!="●",#REF!="●",#REF!="●"),"",IF(#REF!="","",#REF!))</f>
        <v>#REF!</v>
      </c>
      <c r="AP364" s="413" t="e">
        <f>IF(OR(#REF!="●",#REF!="●",#REF!="●"),"",IF(#REF!="","",#REF!))</f>
        <v>#REF!</v>
      </c>
      <c r="AQ364" s="412" t="e">
        <f>IF(ISNA(L364),"",L364*#REF!)</f>
        <v>#REF!</v>
      </c>
      <c r="AR364" s="412" t="e">
        <f>IF(ISNA(M364),"",M364*#REF!)</f>
        <v>#REF!</v>
      </c>
      <c r="AS364" s="414" t="e">
        <f>IF(#REF!&gt;0,DQ$6,"")</f>
        <v>#REF!</v>
      </c>
      <c r="AT364" s="95" t="e">
        <f>IF(#REF!="","",VLOOKUP(#REF!,#REF!,7,0))</f>
        <v>#REF!</v>
      </c>
      <c r="AU364" s="201" t="e">
        <f>IF(OR(#REF!="",AT364=""),"",ROUND(#REF!/10^3*AT364,3))</f>
        <v>#REF!</v>
      </c>
      <c r="AV364" s="201" t="e">
        <f>IF(#REF!&gt;0,#REF!*#REF!/1000,"")</f>
        <v>#REF!</v>
      </c>
      <c r="AW364" s="201" t="e">
        <f>IF(#REF!&gt;0,#REF!*#REF!/1000,"")</f>
        <v>#REF!</v>
      </c>
      <c r="AX364" s="74" t="e">
        <f t="shared" si="70"/>
        <v>#REF!</v>
      </c>
      <c r="AY364" s="74" t="e">
        <f t="shared" si="71"/>
        <v>#REF!</v>
      </c>
      <c r="AZ364" s="201" t="e">
        <f>IF(ISNA(AX364),"",AX364*#REF!)</f>
        <v>#REF!</v>
      </c>
      <c r="BA364" s="201" t="e">
        <f>IF(ISNA(AY364),"",AY364*#REF!)</f>
        <v>#REF!</v>
      </c>
      <c r="BB364" s="78" t="e">
        <f>IF(#REF!&gt;0,DQ$40,"")</f>
        <v>#REF!</v>
      </c>
      <c r="BC364" s="99"/>
      <c r="BD364" s="650"/>
      <c r="BE364" s="652" t="e">
        <f>IF(OR(#REF!="",F364=""),"",ROUND(#REF!/10^3*F364,3))</f>
        <v>#REF!</v>
      </c>
      <c r="BF364" s="412" t="e">
        <f>IF(#REF!&gt;0,#REF!*#REF!/1000,"")</f>
        <v>#REF!</v>
      </c>
      <c r="BG364" s="412" t="e">
        <f>IF(#REF!&gt;0,#REF!*#REF!/1000,"")</f>
        <v>#REF!</v>
      </c>
      <c r="BH364" s="413" t="e">
        <f>IF(OR(#REF!="●",#REF!="●",#REF!="●",#REF!="●"),"",IF(#REF!="","",#REF!))</f>
        <v>#REF!</v>
      </c>
      <c r="BI364" s="413" t="e">
        <f>IF(OR(#REF!="●",#REF!="●",#REF!="●",#REF!="●"),"",IF(#REF!="","",#REF!))</f>
        <v>#REF!</v>
      </c>
      <c r="BJ364" s="412" t="e">
        <f>IF(ISNA(L364),"",L364*#REF!)</f>
        <v>#REF!</v>
      </c>
      <c r="BK364" s="412" t="e">
        <f>IF(ISNA(M364),"",M364*#REF!)</f>
        <v>#REF!</v>
      </c>
      <c r="BL364" s="415" t="e">
        <f>IF(#REF!&gt;0,DQ$6,"")</f>
        <v>#REF!</v>
      </c>
      <c r="BM364" s="361" t="e">
        <f>IF(#REF!="","",VLOOKUP(#REF!,#REF!,7,0))</f>
        <v>#REF!</v>
      </c>
      <c r="BN364" s="201" t="e">
        <f>IF(OR(#REF!="",BM364=""),"",ROUND(#REF!/10^3*BM364,3))</f>
        <v>#REF!</v>
      </c>
      <c r="BO364" s="201" t="e">
        <f>IF(#REF!&gt;0,#REF!*#REF!/1000,"")</f>
        <v>#REF!</v>
      </c>
      <c r="BP364" s="201" t="e">
        <f>IF(#REF!&gt;0,#REF!*#REF!/1000,"")</f>
        <v>#REF!</v>
      </c>
      <c r="BQ364" s="74" t="e">
        <f t="shared" si="72"/>
        <v>#REF!</v>
      </c>
      <c r="BR364" s="74" t="e">
        <f t="shared" si="73"/>
        <v>#REF!</v>
      </c>
      <c r="BS364" s="201" t="e">
        <f>IF(ISNA(BQ364),"",BQ364*#REF!)</f>
        <v>#REF!</v>
      </c>
      <c r="BT364" s="201" t="e">
        <f>IF(ISNA(BR364),"",BR364*#REF!)</f>
        <v>#REF!</v>
      </c>
      <c r="BU364" s="78" t="e">
        <f>IF(#REF!&gt;0,DQ$57,"")</f>
        <v>#REF!</v>
      </c>
      <c r="BV364" s="99"/>
      <c r="BW364" s="411"/>
      <c r="BX364" s="412" t="e">
        <f>IF(OR(#REF!="",F364=""),"",ROUND(#REF!/10^3*F364,3))</f>
        <v>#REF!</v>
      </c>
      <c r="BY364" s="412" t="e">
        <f>IF(#REF!&gt;0,#REF!*#REF!/1000,"")</f>
        <v>#REF!</v>
      </c>
      <c r="BZ364" s="412" t="e">
        <f>IF(#REF!&gt;0,#REF!*#REF!/1000,"")</f>
        <v>#REF!</v>
      </c>
      <c r="CA364" s="413" t="e">
        <f>IF(OR(#REF!="●",#REF!="●",#REF!="●",#REF!="●",#REF!="●"),"",IF(#REF!="","",#REF!))</f>
        <v>#REF!</v>
      </c>
      <c r="CB364" s="413" t="e">
        <f>IF(OR(#REF!="●",#REF!="●",#REF!="●",#REF!="●",#REF!="●"),"",IF(#REF!="","",#REF!))</f>
        <v>#REF!</v>
      </c>
      <c r="CC364" s="412" t="e">
        <f>IF(ISNA(L364),"",L364*#REF!)</f>
        <v>#REF!</v>
      </c>
      <c r="CD364" s="412" t="e">
        <f>IF(ISNA(M364),"",M364*#REF!)</f>
        <v>#REF!</v>
      </c>
      <c r="CE364" s="415" t="e">
        <f>IF(#REF!&gt;0,DQ$6,"")</f>
        <v>#REF!</v>
      </c>
      <c r="CF364" s="361" t="e">
        <f>IF(#REF!="","",VLOOKUP(#REF!,#REF!,7,0))</f>
        <v>#REF!</v>
      </c>
      <c r="CG364" s="201" t="e">
        <f>IF(OR(#REF!="",CF364=""),"",ROUND(#REF!/10^3*CF364,3))</f>
        <v>#REF!</v>
      </c>
      <c r="CH364" s="201" t="e">
        <f>IF(#REF!&gt;0,#REF!*#REF!/1000,"")</f>
        <v>#REF!</v>
      </c>
      <c r="CI364" s="201" t="e">
        <f>IF(#REF!&gt;0,#REF!*#REF!/1000,"")</f>
        <v>#REF!</v>
      </c>
      <c r="CJ364" s="74" t="e">
        <f t="shared" si="74"/>
        <v>#REF!</v>
      </c>
      <c r="CK364" s="74" t="e">
        <f t="shared" si="75"/>
        <v>#REF!</v>
      </c>
      <c r="CL364" s="201" t="e">
        <f>IF(ISNA(CJ364),"",CJ364*#REF!)</f>
        <v>#REF!</v>
      </c>
      <c r="CM364" s="201" t="e">
        <f>IF(ISNA(CK364),"",CK364*#REF!)</f>
        <v>#REF!</v>
      </c>
      <c r="CN364" s="101" t="e">
        <f>IF(#REF!&gt;0,DQ$57,"")</f>
        <v>#REF!</v>
      </c>
      <c r="CO364" s="84"/>
      <c r="CP364" s="2"/>
      <c r="CQ364" s="2"/>
      <c r="CR364" s="2"/>
      <c r="CS364" s="2"/>
      <c r="CT364" s="2"/>
      <c r="CU364" s="2"/>
      <c r="CV364" s="2"/>
      <c r="CX364" s="2"/>
      <c r="CY364" s="2"/>
      <c r="CZ364" s="2"/>
      <c r="DA364" s="2"/>
      <c r="DB364" s="2"/>
      <c r="DC364" s="2"/>
      <c r="DD364" s="2"/>
      <c r="DE364" s="2"/>
      <c r="DF364" s="2"/>
      <c r="DG364" s="2"/>
      <c r="DJ364" s="4"/>
    </row>
    <row r="365" spans="2:115" ht="18" customHeight="1">
      <c r="B365" s="151" t="e">
        <f>IF(#REF!="","",VLOOKUP(#REF!,$CX$11:$DG$26,9,0))</f>
        <v>#REF!</v>
      </c>
      <c r="C365" s="64" t="e">
        <f>IF(#REF!="",0,VLOOKUP(#REF!,$CP$11:$CQ$16,2,0))</f>
        <v>#REF!</v>
      </c>
      <c r="D365" s="65" t="e">
        <f>IF(#REF!="",0,VLOOKUP(#REF!,$CX$11:$CY$26,2,0))</f>
        <v>#REF!</v>
      </c>
      <c r="E365" s="152" t="e">
        <f t="shared" si="65"/>
        <v>#REF!</v>
      </c>
      <c r="F365" s="155" t="e">
        <f>IF(#REF!="","",VLOOKUP(#REF!,#REF!,7,0))</f>
        <v>#REF!</v>
      </c>
      <c r="G365" s="201" t="e">
        <f>IF(OR(#REF!="",F365=""),"",ROUND(#REF!/10^3*F365,3))</f>
        <v>#REF!</v>
      </c>
      <c r="H365" s="201" t="e">
        <f>IF(#REF!&gt;0,#REF!*#REF!/1000,"")</f>
        <v>#REF!</v>
      </c>
      <c r="I365" s="201" t="e">
        <f>IF(#REF!&gt;0,#REF!*#REF!/1000,"")</f>
        <v>#REF!</v>
      </c>
      <c r="J365" s="51" t="e">
        <f>IF(#REF!="●","",IF(#REF!="","",#REF!))</f>
        <v>#REF!</v>
      </c>
      <c r="K365" s="51" t="e">
        <f>IF(#REF!="●","",IF(#REF!="","",#REF!))</f>
        <v>#REF!</v>
      </c>
      <c r="L365" s="74" t="e">
        <f t="shared" si="66"/>
        <v>#REF!</v>
      </c>
      <c r="M365" s="74" t="e">
        <f t="shared" si="67"/>
        <v>#REF!</v>
      </c>
      <c r="N365" s="201" t="e">
        <f>IF(ISNA(L365),"",L365*#REF!)</f>
        <v>#REF!</v>
      </c>
      <c r="O365" s="201" t="e">
        <f>IF(ISNA(M365),"",M365*#REF!)</f>
        <v>#REF!</v>
      </c>
      <c r="P365" s="78" t="e">
        <f>IF(#REF!&gt;0,DQ$6,"")</f>
        <v>#REF!</v>
      </c>
      <c r="Q365" s="99"/>
      <c r="R365" s="411"/>
      <c r="S365" s="412" t="e">
        <f>IF(OR(#REF!="",F365=""),"",ROUND(#REF!/10^3*F365,3))</f>
        <v>#REF!</v>
      </c>
      <c r="T365" s="412" t="e">
        <f>IF(#REF!&gt;0,#REF!*#REF!/1000,"")</f>
        <v>#REF!</v>
      </c>
      <c r="U365" s="412" t="e">
        <f>IF(#REF!&gt;0,#REF!*#REF!/1000,"")</f>
        <v>#REF!</v>
      </c>
      <c r="V365" s="413" t="e">
        <f>IF(OR(#REF!="●",#REF!="●"),"",IF(#REF!="","",#REF!))</f>
        <v>#REF!</v>
      </c>
      <c r="W365" s="413" t="e">
        <f>IF(OR(#REF!="●",#REF!="●"),"",IF(#REF!="","",#REF!))</f>
        <v>#REF!</v>
      </c>
      <c r="X365" s="412" t="e">
        <f>IF(ISNA(L365),"",L365*#REF!)</f>
        <v>#REF!</v>
      </c>
      <c r="Y365" s="412" t="e">
        <f>IF(ISNA(M365),"",M365*#REF!)</f>
        <v>#REF!</v>
      </c>
      <c r="Z365" s="414" t="e">
        <f>IF(#REF!&gt;0,DQ$6,"")</f>
        <v>#REF!</v>
      </c>
      <c r="AA365" s="95" t="e">
        <f>IF(#REF!="","",VLOOKUP(#REF!,#REF!,7,0))</f>
        <v>#REF!</v>
      </c>
      <c r="AB365" s="201" t="e">
        <f>IF(OR(#REF!="",AA365=""),"",ROUND(#REF!/10^3*AA365,3))</f>
        <v>#REF!</v>
      </c>
      <c r="AC365" s="201" t="e">
        <f>IF(#REF!&gt;0,#REF!*#REF!/1000,"")</f>
        <v>#REF!</v>
      </c>
      <c r="AD365" s="201" t="e">
        <f>IF(#REF!&gt;0,#REF!*#REF!/1000,"")</f>
        <v>#REF!</v>
      </c>
      <c r="AE365" s="74" t="e">
        <f t="shared" si="68"/>
        <v>#REF!</v>
      </c>
      <c r="AF365" s="74" t="e">
        <f t="shared" si="69"/>
        <v>#REF!</v>
      </c>
      <c r="AG365" s="201" t="e">
        <f>IF(ISNA(AE365),"",AE365*#REF!)</f>
        <v>#REF!</v>
      </c>
      <c r="AH365" s="201" t="e">
        <f>IF(ISNA(AF365),"",AF365*#REF!)</f>
        <v>#REF!</v>
      </c>
      <c r="AI365" s="78" t="e">
        <f>IF(#REF!&gt;0,DQ$23,"")</f>
        <v>#REF!</v>
      </c>
      <c r="AJ365" s="99"/>
      <c r="AK365" s="411"/>
      <c r="AL365" s="412" t="e">
        <f>IF(OR(#REF!="",F365=""),"",ROUND(#REF!/10^3*F365,3))</f>
        <v>#REF!</v>
      </c>
      <c r="AM365" s="412" t="e">
        <f>IF(#REF!&gt;0,#REF!*#REF!/1000,"")</f>
        <v>#REF!</v>
      </c>
      <c r="AN365" s="412" t="e">
        <f>IF(#REF!&gt;0,#REF!*#REF!/1000,"")</f>
        <v>#REF!</v>
      </c>
      <c r="AO365" s="413" t="e">
        <f>IF(OR(#REF!="●",#REF!="●",#REF!="●"),"",IF(#REF!="","",#REF!))</f>
        <v>#REF!</v>
      </c>
      <c r="AP365" s="413" t="e">
        <f>IF(OR(#REF!="●",#REF!="●",#REF!="●"),"",IF(#REF!="","",#REF!))</f>
        <v>#REF!</v>
      </c>
      <c r="AQ365" s="412" t="e">
        <f>IF(ISNA(L365),"",L365*#REF!)</f>
        <v>#REF!</v>
      </c>
      <c r="AR365" s="412" t="e">
        <f>IF(ISNA(M365),"",M365*#REF!)</f>
        <v>#REF!</v>
      </c>
      <c r="AS365" s="414" t="e">
        <f>IF(#REF!&gt;0,DQ$6,"")</f>
        <v>#REF!</v>
      </c>
      <c r="AT365" s="95" t="e">
        <f>IF(#REF!="","",VLOOKUP(#REF!,#REF!,7,0))</f>
        <v>#REF!</v>
      </c>
      <c r="AU365" s="201" t="e">
        <f>IF(OR(#REF!="",AT365=""),"",ROUND(#REF!/10^3*AT365,3))</f>
        <v>#REF!</v>
      </c>
      <c r="AV365" s="201" t="e">
        <f>IF(#REF!&gt;0,#REF!*#REF!/1000,"")</f>
        <v>#REF!</v>
      </c>
      <c r="AW365" s="201" t="e">
        <f>IF(#REF!&gt;0,#REF!*#REF!/1000,"")</f>
        <v>#REF!</v>
      </c>
      <c r="AX365" s="74" t="e">
        <f t="shared" si="70"/>
        <v>#REF!</v>
      </c>
      <c r="AY365" s="74" t="e">
        <f t="shared" si="71"/>
        <v>#REF!</v>
      </c>
      <c r="AZ365" s="201" t="e">
        <f>IF(ISNA(AX365),"",AX365*#REF!)</f>
        <v>#REF!</v>
      </c>
      <c r="BA365" s="201" t="e">
        <f>IF(ISNA(AY365),"",AY365*#REF!)</f>
        <v>#REF!</v>
      </c>
      <c r="BB365" s="78" t="e">
        <f>IF(#REF!&gt;0,DQ$40,"")</f>
        <v>#REF!</v>
      </c>
      <c r="BC365" s="99"/>
      <c r="BD365" s="650"/>
      <c r="BE365" s="652" t="e">
        <f>IF(OR(#REF!="",F365=""),"",ROUND(#REF!/10^3*F365,3))</f>
        <v>#REF!</v>
      </c>
      <c r="BF365" s="412" t="e">
        <f>IF(#REF!&gt;0,#REF!*#REF!/1000,"")</f>
        <v>#REF!</v>
      </c>
      <c r="BG365" s="412" t="e">
        <f>IF(#REF!&gt;0,#REF!*#REF!/1000,"")</f>
        <v>#REF!</v>
      </c>
      <c r="BH365" s="413" t="e">
        <f>IF(OR(#REF!="●",#REF!="●",#REF!="●",#REF!="●"),"",IF(#REF!="","",#REF!))</f>
        <v>#REF!</v>
      </c>
      <c r="BI365" s="413" t="e">
        <f>IF(OR(#REF!="●",#REF!="●",#REF!="●",#REF!="●"),"",IF(#REF!="","",#REF!))</f>
        <v>#REF!</v>
      </c>
      <c r="BJ365" s="412" t="e">
        <f>IF(ISNA(L365),"",L365*#REF!)</f>
        <v>#REF!</v>
      </c>
      <c r="BK365" s="412" t="e">
        <f>IF(ISNA(M365),"",M365*#REF!)</f>
        <v>#REF!</v>
      </c>
      <c r="BL365" s="415" t="e">
        <f>IF(#REF!&gt;0,DQ$6,"")</f>
        <v>#REF!</v>
      </c>
      <c r="BM365" s="361" t="e">
        <f>IF(#REF!="","",VLOOKUP(#REF!,#REF!,7,0))</f>
        <v>#REF!</v>
      </c>
      <c r="BN365" s="201" t="e">
        <f>IF(OR(#REF!="",BM365=""),"",ROUND(#REF!/10^3*BM365,3))</f>
        <v>#REF!</v>
      </c>
      <c r="BO365" s="201" t="e">
        <f>IF(#REF!&gt;0,#REF!*#REF!/1000,"")</f>
        <v>#REF!</v>
      </c>
      <c r="BP365" s="201" t="e">
        <f>IF(#REF!&gt;0,#REF!*#REF!/1000,"")</f>
        <v>#REF!</v>
      </c>
      <c r="BQ365" s="74" t="e">
        <f t="shared" si="72"/>
        <v>#REF!</v>
      </c>
      <c r="BR365" s="74" t="e">
        <f t="shared" si="73"/>
        <v>#REF!</v>
      </c>
      <c r="BS365" s="201" t="e">
        <f>IF(ISNA(BQ365),"",BQ365*#REF!)</f>
        <v>#REF!</v>
      </c>
      <c r="BT365" s="201" t="e">
        <f>IF(ISNA(BR365),"",BR365*#REF!)</f>
        <v>#REF!</v>
      </c>
      <c r="BU365" s="78" t="e">
        <f>IF(#REF!&gt;0,DQ$57,"")</f>
        <v>#REF!</v>
      </c>
      <c r="BV365" s="99"/>
      <c r="BW365" s="411"/>
      <c r="BX365" s="412" t="e">
        <f>IF(OR(#REF!="",F365=""),"",ROUND(#REF!/10^3*F365,3))</f>
        <v>#REF!</v>
      </c>
      <c r="BY365" s="412" t="e">
        <f>IF(#REF!&gt;0,#REF!*#REF!/1000,"")</f>
        <v>#REF!</v>
      </c>
      <c r="BZ365" s="412" t="e">
        <f>IF(#REF!&gt;0,#REF!*#REF!/1000,"")</f>
        <v>#REF!</v>
      </c>
      <c r="CA365" s="413" t="e">
        <f>IF(OR(#REF!="●",#REF!="●",#REF!="●",#REF!="●",#REF!="●"),"",IF(#REF!="","",#REF!))</f>
        <v>#REF!</v>
      </c>
      <c r="CB365" s="413" t="e">
        <f>IF(OR(#REF!="●",#REF!="●",#REF!="●",#REF!="●",#REF!="●"),"",IF(#REF!="","",#REF!))</f>
        <v>#REF!</v>
      </c>
      <c r="CC365" s="412" t="e">
        <f>IF(ISNA(L365),"",L365*#REF!)</f>
        <v>#REF!</v>
      </c>
      <c r="CD365" s="412" t="e">
        <f>IF(ISNA(M365),"",M365*#REF!)</f>
        <v>#REF!</v>
      </c>
      <c r="CE365" s="415" t="e">
        <f>IF(#REF!&gt;0,DQ$6,"")</f>
        <v>#REF!</v>
      </c>
      <c r="CF365" s="361" t="e">
        <f>IF(#REF!="","",VLOOKUP(#REF!,#REF!,7,0))</f>
        <v>#REF!</v>
      </c>
      <c r="CG365" s="201" t="e">
        <f>IF(OR(#REF!="",CF365=""),"",ROUND(#REF!/10^3*CF365,3))</f>
        <v>#REF!</v>
      </c>
      <c r="CH365" s="201" t="e">
        <f>IF(#REF!&gt;0,#REF!*#REF!/1000,"")</f>
        <v>#REF!</v>
      </c>
      <c r="CI365" s="201" t="e">
        <f>IF(#REF!&gt;0,#REF!*#REF!/1000,"")</f>
        <v>#REF!</v>
      </c>
      <c r="CJ365" s="74" t="e">
        <f t="shared" si="74"/>
        <v>#REF!</v>
      </c>
      <c r="CK365" s="74" t="e">
        <f t="shared" si="75"/>
        <v>#REF!</v>
      </c>
      <c r="CL365" s="201" t="e">
        <f>IF(ISNA(CJ365),"",CJ365*#REF!)</f>
        <v>#REF!</v>
      </c>
      <c r="CM365" s="201" t="e">
        <f>IF(ISNA(CK365),"",CK365*#REF!)</f>
        <v>#REF!</v>
      </c>
      <c r="CN365" s="101" t="e">
        <f>IF(#REF!&gt;0,DQ$57,"")</f>
        <v>#REF!</v>
      </c>
      <c r="CO365" s="84"/>
      <c r="CP365" s="2"/>
      <c r="CQ365" s="2"/>
      <c r="CR365" s="2"/>
      <c r="CS365" s="2"/>
      <c r="CT365" s="2"/>
      <c r="CU365" s="2"/>
      <c r="CV365" s="2"/>
      <c r="CX365" s="2"/>
      <c r="CY365" s="2"/>
      <c r="CZ365" s="2"/>
      <c r="DA365" s="2"/>
      <c r="DB365" s="2"/>
      <c r="DC365" s="2"/>
      <c r="DD365" s="2"/>
      <c r="DE365" s="2"/>
      <c r="DF365" s="2"/>
      <c r="DG365" s="2"/>
      <c r="DJ365" s="4"/>
    </row>
    <row r="366" spans="2:115" ht="18" customHeight="1">
      <c r="B366" s="151" t="e">
        <f>IF(#REF!="","",VLOOKUP(#REF!,$CX$11:$DG$26,9,0))</f>
        <v>#REF!</v>
      </c>
      <c r="C366" s="64" t="e">
        <f>IF(#REF!="",0,VLOOKUP(#REF!,$CP$11:$CQ$16,2,0))</f>
        <v>#REF!</v>
      </c>
      <c r="D366" s="65" t="e">
        <f>IF(#REF!="",0,VLOOKUP(#REF!,$CX$11:$CY$26,2,0))</f>
        <v>#REF!</v>
      </c>
      <c r="E366" s="152" t="e">
        <f t="shared" si="65"/>
        <v>#REF!</v>
      </c>
      <c r="F366" s="155" t="e">
        <f>IF(#REF!="","",VLOOKUP(#REF!,#REF!,7,0))</f>
        <v>#REF!</v>
      </c>
      <c r="G366" s="201" t="e">
        <f>IF(OR(#REF!="",F366=""),"",ROUND(#REF!/10^3*F366,3))</f>
        <v>#REF!</v>
      </c>
      <c r="H366" s="201" t="e">
        <f>IF(#REF!&gt;0,#REF!*#REF!/1000,"")</f>
        <v>#REF!</v>
      </c>
      <c r="I366" s="201" t="e">
        <f>IF(#REF!&gt;0,#REF!*#REF!/1000,"")</f>
        <v>#REF!</v>
      </c>
      <c r="J366" s="51" t="e">
        <f>IF(#REF!="●","",IF(#REF!="","",#REF!))</f>
        <v>#REF!</v>
      </c>
      <c r="K366" s="51" t="e">
        <f>IF(#REF!="●","",IF(#REF!="","",#REF!))</f>
        <v>#REF!</v>
      </c>
      <c r="L366" s="74" t="e">
        <f t="shared" si="66"/>
        <v>#REF!</v>
      </c>
      <c r="M366" s="74" t="e">
        <f t="shared" si="67"/>
        <v>#REF!</v>
      </c>
      <c r="N366" s="201" t="e">
        <f>IF(ISNA(L366),"",L366*#REF!)</f>
        <v>#REF!</v>
      </c>
      <c r="O366" s="201" t="e">
        <f>IF(ISNA(M366),"",M366*#REF!)</f>
        <v>#REF!</v>
      </c>
      <c r="P366" s="78" t="e">
        <f>IF(#REF!&gt;0,DQ$6,"")</f>
        <v>#REF!</v>
      </c>
      <c r="Q366" s="99"/>
      <c r="R366" s="411"/>
      <c r="S366" s="412" t="e">
        <f>IF(OR(#REF!="",F366=""),"",ROUND(#REF!/10^3*F366,3))</f>
        <v>#REF!</v>
      </c>
      <c r="T366" s="412" t="e">
        <f>IF(#REF!&gt;0,#REF!*#REF!/1000,"")</f>
        <v>#REF!</v>
      </c>
      <c r="U366" s="412" t="e">
        <f>IF(#REF!&gt;0,#REF!*#REF!/1000,"")</f>
        <v>#REF!</v>
      </c>
      <c r="V366" s="413" t="e">
        <f>IF(OR(#REF!="●",#REF!="●"),"",IF(#REF!="","",#REF!))</f>
        <v>#REF!</v>
      </c>
      <c r="W366" s="413" t="e">
        <f>IF(OR(#REF!="●",#REF!="●"),"",IF(#REF!="","",#REF!))</f>
        <v>#REF!</v>
      </c>
      <c r="X366" s="412" t="e">
        <f>IF(ISNA(L366),"",L366*#REF!)</f>
        <v>#REF!</v>
      </c>
      <c r="Y366" s="412" t="e">
        <f>IF(ISNA(M366),"",M366*#REF!)</f>
        <v>#REF!</v>
      </c>
      <c r="Z366" s="414" t="e">
        <f>IF(#REF!&gt;0,DQ$6,"")</f>
        <v>#REF!</v>
      </c>
      <c r="AA366" s="95" t="e">
        <f>IF(#REF!="","",VLOOKUP(#REF!,#REF!,7,0))</f>
        <v>#REF!</v>
      </c>
      <c r="AB366" s="201" t="e">
        <f>IF(OR(#REF!="",AA366=""),"",ROUND(#REF!/10^3*AA366,3))</f>
        <v>#REF!</v>
      </c>
      <c r="AC366" s="201" t="e">
        <f>IF(#REF!&gt;0,#REF!*#REF!/1000,"")</f>
        <v>#REF!</v>
      </c>
      <c r="AD366" s="201" t="e">
        <f>IF(#REF!&gt;0,#REF!*#REF!/1000,"")</f>
        <v>#REF!</v>
      </c>
      <c r="AE366" s="74" t="e">
        <f t="shared" si="68"/>
        <v>#REF!</v>
      </c>
      <c r="AF366" s="74" t="e">
        <f t="shared" si="69"/>
        <v>#REF!</v>
      </c>
      <c r="AG366" s="201" t="e">
        <f>IF(ISNA(AE366),"",AE366*#REF!)</f>
        <v>#REF!</v>
      </c>
      <c r="AH366" s="201" t="e">
        <f>IF(ISNA(AF366),"",AF366*#REF!)</f>
        <v>#REF!</v>
      </c>
      <c r="AI366" s="78" t="e">
        <f>IF(#REF!&gt;0,DQ$23,"")</f>
        <v>#REF!</v>
      </c>
      <c r="AJ366" s="99"/>
      <c r="AK366" s="411"/>
      <c r="AL366" s="412" t="e">
        <f>IF(OR(#REF!="",F366=""),"",ROUND(#REF!/10^3*F366,3))</f>
        <v>#REF!</v>
      </c>
      <c r="AM366" s="412" t="e">
        <f>IF(#REF!&gt;0,#REF!*#REF!/1000,"")</f>
        <v>#REF!</v>
      </c>
      <c r="AN366" s="412" t="e">
        <f>IF(#REF!&gt;0,#REF!*#REF!/1000,"")</f>
        <v>#REF!</v>
      </c>
      <c r="AO366" s="413" t="e">
        <f>IF(OR(#REF!="●",#REF!="●",#REF!="●"),"",IF(#REF!="","",#REF!))</f>
        <v>#REF!</v>
      </c>
      <c r="AP366" s="413" t="e">
        <f>IF(OR(#REF!="●",#REF!="●",#REF!="●"),"",IF(#REF!="","",#REF!))</f>
        <v>#REF!</v>
      </c>
      <c r="AQ366" s="412" t="e">
        <f>IF(ISNA(L366),"",L366*#REF!)</f>
        <v>#REF!</v>
      </c>
      <c r="AR366" s="412" t="e">
        <f>IF(ISNA(M366),"",M366*#REF!)</f>
        <v>#REF!</v>
      </c>
      <c r="AS366" s="414" t="e">
        <f>IF(#REF!&gt;0,DQ$6,"")</f>
        <v>#REF!</v>
      </c>
      <c r="AT366" s="95" t="e">
        <f>IF(#REF!="","",VLOOKUP(#REF!,#REF!,7,0))</f>
        <v>#REF!</v>
      </c>
      <c r="AU366" s="201" t="e">
        <f>IF(OR(#REF!="",AT366=""),"",ROUND(#REF!/10^3*AT366,3))</f>
        <v>#REF!</v>
      </c>
      <c r="AV366" s="201" t="e">
        <f>IF(#REF!&gt;0,#REF!*#REF!/1000,"")</f>
        <v>#REF!</v>
      </c>
      <c r="AW366" s="201" t="e">
        <f>IF(#REF!&gt;0,#REF!*#REF!/1000,"")</f>
        <v>#REF!</v>
      </c>
      <c r="AX366" s="74" t="e">
        <f t="shared" si="70"/>
        <v>#REF!</v>
      </c>
      <c r="AY366" s="74" t="e">
        <f t="shared" si="71"/>
        <v>#REF!</v>
      </c>
      <c r="AZ366" s="201" t="e">
        <f>IF(ISNA(AX366),"",AX366*#REF!)</f>
        <v>#REF!</v>
      </c>
      <c r="BA366" s="201" t="e">
        <f>IF(ISNA(AY366),"",AY366*#REF!)</f>
        <v>#REF!</v>
      </c>
      <c r="BB366" s="78" t="e">
        <f>IF(#REF!&gt;0,DQ$40,"")</f>
        <v>#REF!</v>
      </c>
      <c r="BC366" s="99"/>
      <c r="BD366" s="650"/>
      <c r="BE366" s="652" t="e">
        <f>IF(OR(#REF!="",F366=""),"",ROUND(#REF!/10^3*F366,3))</f>
        <v>#REF!</v>
      </c>
      <c r="BF366" s="412" t="e">
        <f>IF(#REF!&gt;0,#REF!*#REF!/1000,"")</f>
        <v>#REF!</v>
      </c>
      <c r="BG366" s="412" t="e">
        <f>IF(#REF!&gt;0,#REF!*#REF!/1000,"")</f>
        <v>#REF!</v>
      </c>
      <c r="BH366" s="413" t="e">
        <f>IF(OR(#REF!="●",#REF!="●",#REF!="●",#REF!="●"),"",IF(#REF!="","",#REF!))</f>
        <v>#REF!</v>
      </c>
      <c r="BI366" s="413" t="e">
        <f>IF(OR(#REF!="●",#REF!="●",#REF!="●",#REF!="●"),"",IF(#REF!="","",#REF!))</f>
        <v>#REF!</v>
      </c>
      <c r="BJ366" s="412" t="e">
        <f>IF(ISNA(L366),"",L366*#REF!)</f>
        <v>#REF!</v>
      </c>
      <c r="BK366" s="412" t="e">
        <f>IF(ISNA(M366),"",M366*#REF!)</f>
        <v>#REF!</v>
      </c>
      <c r="BL366" s="415" t="e">
        <f>IF(#REF!&gt;0,DQ$6,"")</f>
        <v>#REF!</v>
      </c>
      <c r="BM366" s="361" t="e">
        <f>IF(#REF!="","",VLOOKUP(#REF!,#REF!,7,0))</f>
        <v>#REF!</v>
      </c>
      <c r="BN366" s="201" t="e">
        <f>IF(OR(#REF!="",BM366=""),"",ROUND(#REF!/10^3*BM366,3))</f>
        <v>#REF!</v>
      </c>
      <c r="BO366" s="201" t="e">
        <f>IF(#REF!&gt;0,#REF!*#REF!/1000,"")</f>
        <v>#REF!</v>
      </c>
      <c r="BP366" s="201" t="e">
        <f>IF(#REF!&gt;0,#REF!*#REF!/1000,"")</f>
        <v>#REF!</v>
      </c>
      <c r="BQ366" s="74" t="e">
        <f t="shared" si="72"/>
        <v>#REF!</v>
      </c>
      <c r="BR366" s="74" t="e">
        <f t="shared" si="73"/>
        <v>#REF!</v>
      </c>
      <c r="BS366" s="201" t="e">
        <f>IF(ISNA(BQ366),"",BQ366*#REF!)</f>
        <v>#REF!</v>
      </c>
      <c r="BT366" s="201" t="e">
        <f>IF(ISNA(BR366),"",BR366*#REF!)</f>
        <v>#REF!</v>
      </c>
      <c r="BU366" s="78" t="e">
        <f>IF(#REF!&gt;0,DQ$57,"")</f>
        <v>#REF!</v>
      </c>
      <c r="BV366" s="99"/>
      <c r="BW366" s="411"/>
      <c r="BX366" s="412" t="e">
        <f>IF(OR(#REF!="",F366=""),"",ROUND(#REF!/10^3*F366,3))</f>
        <v>#REF!</v>
      </c>
      <c r="BY366" s="412" t="e">
        <f>IF(#REF!&gt;0,#REF!*#REF!/1000,"")</f>
        <v>#REF!</v>
      </c>
      <c r="BZ366" s="412" t="e">
        <f>IF(#REF!&gt;0,#REF!*#REF!/1000,"")</f>
        <v>#REF!</v>
      </c>
      <c r="CA366" s="413" t="e">
        <f>IF(OR(#REF!="●",#REF!="●",#REF!="●",#REF!="●",#REF!="●"),"",IF(#REF!="","",#REF!))</f>
        <v>#REF!</v>
      </c>
      <c r="CB366" s="413" t="e">
        <f>IF(OR(#REF!="●",#REF!="●",#REF!="●",#REF!="●",#REF!="●"),"",IF(#REF!="","",#REF!))</f>
        <v>#REF!</v>
      </c>
      <c r="CC366" s="412" t="e">
        <f>IF(ISNA(L366),"",L366*#REF!)</f>
        <v>#REF!</v>
      </c>
      <c r="CD366" s="412" t="e">
        <f>IF(ISNA(M366),"",M366*#REF!)</f>
        <v>#REF!</v>
      </c>
      <c r="CE366" s="415" t="e">
        <f>IF(#REF!&gt;0,DQ$6,"")</f>
        <v>#REF!</v>
      </c>
      <c r="CF366" s="361" t="e">
        <f>IF(#REF!="","",VLOOKUP(#REF!,#REF!,7,0))</f>
        <v>#REF!</v>
      </c>
      <c r="CG366" s="201" t="e">
        <f>IF(OR(#REF!="",CF366=""),"",ROUND(#REF!/10^3*CF366,3))</f>
        <v>#REF!</v>
      </c>
      <c r="CH366" s="201" t="e">
        <f>IF(#REF!&gt;0,#REF!*#REF!/1000,"")</f>
        <v>#REF!</v>
      </c>
      <c r="CI366" s="201" t="e">
        <f>IF(#REF!&gt;0,#REF!*#REF!/1000,"")</f>
        <v>#REF!</v>
      </c>
      <c r="CJ366" s="74" t="e">
        <f t="shared" si="74"/>
        <v>#REF!</v>
      </c>
      <c r="CK366" s="74" t="e">
        <f t="shared" si="75"/>
        <v>#REF!</v>
      </c>
      <c r="CL366" s="201" t="e">
        <f>IF(ISNA(CJ366),"",CJ366*#REF!)</f>
        <v>#REF!</v>
      </c>
      <c r="CM366" s="201" t="e">
        <f>IF(ISNA(CK366),"",CK366*#REF!)</f>
        <v>#REF!</v>
      </c>
      <c r="CN366" s="101" t="e">
        <f>IF(#REF!&gt;0,DQ$57,"")</f>
        <v>#REF!</v>
      </c>
      <c r="CO366" s="84"/>
      <c r="CP366" s="2"/>
      <c r="CQ366" s="2"/>
      <c r="CR366" s="2"/>
      <c r="CS366" s="2"/>
      <c r="CT366" s="2"/>
      <c r="CU366" s="2"/>
      <c r="CV366" s="2"/>
      <c r="CX366" s="2"/>
      <c r="CY366" s="2"/>
      <c r="CZ366" s="2"/>
      <c r="DA366" s="2"/>
      <c r="DB366" s="2"/>
      <c r="DC366" s="2"/>
      <c r="DD366" s="2"/>
      <c r="DE366" s="2"/>
      <c r="DF366" s="2"/>
      <c r="DG366" s="2"/>
      <c r="DJ366" s="4"/>
    </row>
    <row r="367" spans="2:115" ht="18" customHeight="1">
      <c r="B367" s="151" t="e">
        <f>IF(#REF!="","",VLOOKUP(#REF!,$CX$11:$DG$26,9,0))</f>
        <v>#REF!</v>
      </c>
      <c r="C367" s="64" t="e">
        <f>IF(#REF!="",0,VLOOKUP(#REF!,$CP$11:$CQ$16,2,0))</f>
        <v>#REF!</v>
      </c>
      <c r="D367" s="65" t="e">
        <f>IF(#REF!="",0,VLOOKUP(#REF!,$CX$11:$CY$26,2,0))</f>
        <v>#REF!</v>
      </c>
      <c r="E367" s="152" t="e">
        <f t="shared" si="65"/>
        <v>#REF!</v>
      </c>
      <c r="F367" s="155" t="e">
        <f>IF(#REF!="","",VLOOKUP(#REF!,#REF!,7,0))</f>
        <v>#REF!</v>
      </c>
      <c r="G367" s="201" t="e">
        <f>IF(OR(#REF!="",F367=""),"",ROUND(#REF!/10^3*F367,3))</f>
        <v>#REF!</v>
      </c>
      <c r="H367" s="201" t="e">
        <f>IF(#REF!&gt;0,#REF!*#REF!/1000,"")</f>
        <v>#REF!</v>
      </c>
      <c r="I367" s="201" t="e">
        <f>IF(#REF!&gt;0,#REF!*#REF!/1000,"")</f>
        <v>#REF!</v>
      </c>
      <c r="J367" s="51" t="e">
        <f>IF(#REF!="●","",IF(#REF!="","",#REF!))</f>
        <v>#REF!</v>
      </c>
      <c r="K367" s="51" t="e">
        <f>IF(#REF!="●","",IF(#REF!="","",#REF!))</f>
        <v>#REF!</v>
      </c>
      <c r="L367" s="74" t="e">
        <f t="shared" si="66"/>
        <v>#REF!</v>
      </c>
      <c r="M367" s="74" t="e">
        <f t="shared" si="67"/>
        <v>#REF!</v>
      </c>
      <c r="N367" s="201" t="e">
        <f>IF(ISNA(L367),"",L367*#REF!)</f>
        <v>#REF!</v>
      </c>
      <c r="O367" s="201" t="e">
        <f>IF(ISNA(M367),"",M367*#REF!)</f>
        <v>#REF!</v>
      </c>
      <c r="P367" s="78" t="e">
        <f>IF(#REF!&gt;0,DQ$6,"")</f>
        <v>#REF!</v>
      </c>
      <c r="Q367" s="99"/>
      <c r="R367" s="411"/>
      <c r="S367" s="412" t="e">
        <f>IF(OR(#REF!="",F367=""),"",ROUND(#REF!/10^3*F367,3))</f>
        <v>#REF!</v>
      </c>
      <c r="T367" s="412" t="e">
        <f>IF(#REF!&gt;0,#REF!*#REF!/1000,"")</f>
        <v>#REF!</v>
      </c>
      <c r="U367" s="412" t="e">
        <f>IF(#REF!&gt;0,#REF!*#REF!/1000,"")</f>
        <v>#REF!</v>
      </c>
      <c r="V367" s="413" t="e">
        <f>IF(OR(#REF!="●",#REF!="●"),"",IF(#REF!="","",#REF!))</f>
        <v>#REF!</v>
      </c>
      <c r="W367" s="413" t="e">
        <f>IF(OR(#REF!="●",#REF!="●"),"",IF(#REF!="","",#REF!))</f>
        <v>#REF!</v>
      </c>
      <c r="X367" s="412" t="e">
        <f>IF(ISNA(L367),"",L367*#REF!)</f>
        <v>#REF!</v>
      </c>
      <c r="Y367" s="412" t="e">
        <f>IF(ISNA(M367),"",M367*#REF!)</f>
        <v>#REF!</v>
      </c>
      <c r="Z367" s="414" t="e">
        <f>IF(#REF!&gt;0,DQ$6,"")</f>
        <v>#REF!</v>
      </c>
      <c r="AA367" s="95" t="e">
        <f>IF(#REF!="","",VLOOKUP(#REF!,#REF!,7,0))</f>
        <v>#REF!</v>
      </c>
      <c r="AB367" s="201" t="e">
        <f>IF(OR(#REF!="",AA367=""),"",ROUND(#REF!/10^3*AA367,3))</f>
        <v>#REF!</v>
      </c>
      <c r="AC367" s="201" t="e">
        <f>IF(#REF!&gt;0,#REF!*#REF!/1000,"")</f>
        <v>#REF!</v>
      </c>
      <c r="AD367" s="201" t="e">
        <f>IF(#REF!&gt;0,#REF!*#REF!/1000,"")</f>
        <v>#REF!</v>
      </c>
      <c r="AE367" s="74" t="e">
        <f t="shared" si="68"/>
        <v>#REF!</v>
      </c>
      <c r="AF367" s="74" t="e">
        <f t="shared" si="69"/>
        <v>#REF!</v>
      </c>
      <c r="AG367" s="201" t="e">
        <f>IF(ISNA(AE367),"",AE367*#REF!)</f>
        <v>#REF!</v>
      </c>
      <c r="AH367" s="201" t="e">
        <f>IF(ISNA(AF367),"",AF367*#REF!)</f>
        <v>#REF!</v>
      </c>
      <c r="AI367" s="78" t="e">
        <f>IF(#REF!&gt;0,DQ$23,"")</f>
        <v>#REF!</v>
      </c>
      <c r="AJ367" s="99"/>
      <c r="AK367" s="411"/>
      <c r="AL367" s="412" t="e">
        <f>IF(OR(#REF!="",F367=""),"",ROUND(#REF!/10^3*F367,3))</f>
        <v>#REF!</v>
      </c>
      <c r="AM367" s="412" t="e">
        <f>IF(#REF!&gt;0,#REF!*#REF!/1000,"")</f>
        <v>#REF!</v>
      </c>
      <c r="AN367" s="412" t="e">
        <f>IF(#REF!&gt;0,#REF!*#REF!/1000,"")</f>
        <v>#REF!</v>
      </c>
      <c r="AO367" s="413" t="e">
        <f>IF(OR(#REF!="●",#REF!="●",#REF!="●"),"",IF(#REF!="","",#REF!))</f>
        <v>#REF!</v>
      </c>
      <c r="AP367" s="413" t="e">
        <f>IF(OR(#REF!="●",#REF!="●",#REF!="●"),"",IF(#REF!="","",#REF!))</f>
        <v>#REF!</v>
      </c>
      <c r="AQ367" s="412" t="e">
        <f>IF(ISNA(L367),"",L367*#REF!)</f>
        <v>#REF!</v>
      </c>
      <c r="AR367" s="412" t="e">
        <f>IF(ISNA(M367),"",M367*#REF!)</f>
        <v>#REF!</v>
      </c>
      <c r="AS367" s="414" t="e">
        <f>IF(#REF!&gt;0,DQ$6,"")</f>
        <v>#REF!</v>
      </c>
      <c r="AT367" s="95" t="e">
        <f>IF(#REF!="","",VLOOKUP(#REF!,#REF!,7,0))</f>
        <v>#REF!</v>
      </c>
      <c r="AU367" s="201" t="e">
        <f>IF(OR(#REF!="",AT367=""),"",ROUND(#REF!/10^3*AT367,3))</f>
        <v>#REF!</v>
      </c>
      <c r="AV367" s="201" t="e">
        <f>IF(#REF!&gt;0,#REF!*#REF!/1000,"")</f>
        <v>#REF!</v>
      </c>
      <c r="AW367" s="201" t="e">
        <f>IF(#REF!&gt;0,#REF!*#REF!/1000,"")</f>
        <v>#REF!</v>
      </c>
      <c r="AX367" s="74" t="e">
        <f t="shared" si="70"/>
        <v>#REF!</v>
      </c>
      <c r="AY367" s="74" t="e">
        <f t="shared" si="71"/>
        <v>#REF!</v>
      </c>
      <c r="AZ367" s="201" t="e">
        <f>IF(ISNA(AX367),"",AX367*#REF!)</f>
        <v>#REF!</v>
      </c>
      <c r="BA367" s="201" t="e">
        <f>IF(ISNA(AY367),"",AY367*#REF!)</f>
        <v>#REF!</v>
      </c>
      <c r="BB367" s="78" t="e">
        <f>IF(#REF!&gt;0,DQ$40,"")</f>
        <v>#REF!</v>
      </c>
      <c r="BC367" s="99"/>
      <c r="BD367" s="650"/>
      <c r="BE367" s="652" t="e">
        <f>IF(OR(#REF!="",F367=""),"",ROUND(#REF!/10^3*F367,3))</f>
        <v>#REF!</v>
      </c>
      <c r="BF367" s="412" t="e">
        <f>IF(#REF!&gt;0,#REF!*#REF!/1000,"")</f>
        <v>#REF!</v>
      </c>
      <c r="BG367" s="412" t="e">
        <f>IF(#REF!&gt;0,#REF!*#REF!/1000,"")</f>
        <v>#REF!</v>
      </c>
      <c r="BH367" s="413" t="e">
        <f>IF(OR(#REF!="●",#REF!="●",#REF!="●",#REF!="●"),"",IF(#REF!="","",#REF!))</f>
        <v>#REF!</v>
      </c>
      <c r="BI367" s="413" t="e">
        <f>IF(OR(#REF!="●",#REF!="●",#REF!="●",#REF!="●"),"",IF(#REF!="","",#REF!))</f>
        <v>#REF!</v>
      </c>
      <c r="BJ367" s="412" t="e">
        <f>IF(ISNA(L367),"",L367*#REF!)</f>
        <v>#REF!</v>
      </c>
      <c r="BK367" s="412" t="e">
        <f>IF(ISNA(M367),"",M367*#REF!)</f>
        <v>#REF!</v>
      </c>
      <c r="BL367" s="415" t="e">
        <f>IF(#REF!&gt;0,DQ$6,"")</f>
        <v>#REF!</v>
      </c>
      <c r="BM367" s="361" t="e">
        <f>IF(#REF!="","",VLOOKUP(#REF!,#REF!,7,0))</f>
        <v>#REF!</v>
      </c>
      <c r="BN367" s="201" t="e">
        <f>IF(OR(#REF!="",BM367=""),"",ROUND(#REF!/10^3*BM367,3))</f>
        <v>#REF!</v>
      </c>
      <c r="BO367" s="201" t="e">
        <f>IF(#REF!&gt;0,#REF!*#REF!/1000,"")</f>
        <v>#REF!</v>
      </c>
      <c r="BP367" s="201" t="e">
        <f>IF(#REF!&gt;0,#REF!*#REF!/1000,"")</f>
        <v>#REF!</v>
      </c>
      <c r="BQ367" s="74" t="e">
        <f t="shared" si="72"/>
        <v>#REF!</v>
      </c>
      <c r="BR367" s="74" t="e">
        <f t="shared" si="73"/>
        <v>#REF!</v>
      </c>
      <c r="BS367" s="201" t="e">
        <f>IF(ISNA(BQ367),"",BQ367*#REF!)</f>
        <v>#REF!</v>
      </c>
      <c r="BT367" s="201" t="e">
        <f>IF(ISNA(BR367),"",BR367*#REF!)</f>
        <v>#REF!</v>
      </c>
      <c r="BU367" s="78" t="e">
        <f>IF(#REF!&gt;0,DQ$57,"")</f>
        <v>#REF!</v>
      </c>
      <c r="BV367" s="99"/>
      <c r="BW367" s="411"/>
      <c r="BX367" s="412" t="e">
        <f>IF(OR(#REF!="",F367=""),"",ROUND(#REF!/10^3*F367,3))</f>
        <v>#REF!</v>
      </c>
      <c r="BY367" s="412" t="e">
        <f>IF(#REF!&gt;0,#REF!*#REF!/1000,"")</f>
        <v>#REF!</v>
      </c>
      <c r="BZ367" s="412" t="e">
        <f>IF(#REF!&gt;0,#REF!*#REF!/1000,"")</f>
        <v>#REF!</v>
      </c>
      <c r="CA367" s="413" t="e">
        <f>IF(OR(#REF!="●",#REF!="●",#REF!="●",#REF!="●",#REF!="●"),"",IF(#REF!="","",#REF!))</f>
        <v>#REF!</v>
      </c>
      <c r="CB367" s="413" t="e">
        <f>IF(OR(#REF!="●",#REF!="●",#REF!="●",#REF!="●",#REF!="●"),"",IF(#REF!="","",#REF!))</f>
        <v>#REF!</v>
      </c>
      <c r="CC367" s="412" t="e">
        <f>IF(ISNA(L367),"",L367*#REF!)</f>
        <v>#REF!</v>
      </c>
      <c r="CD367" s="412" t="e">
        <f>IF(ISNA(M367),"",M367*#REF!)</f>
        <v>#REF!</v>
      </c>
      <c r="CE367" s="415" t="e">
        <f>IF(#REF!&gt;0,DQ$6,"")</f>
        <v>#REF!</v>
      </c>
      <c r="CF367" s="361" t="e">
        <f>IF(#REF!="","",VLOOKUP(#REF!,#REF!,7,0))</f>
        <v>#REF!</v>
      </c>
      <c r="CG367" s="201" t="e">
        <f>IF(OR(#REF!="",CF367=""),"",ROUND(#REF!/10^3*CF367,3))</f>
        <v>#REF!</v>
      </c>
      <c r="CH367" s="201" t="e">
        <f>IF(#REF!&gt;0,#REF!*#REF!/1000,"")</f>
        <v>#REF!</v>
      </c>
      <c r="CI367" s="201" t="e">
        <f>IF(#REF!&gt;0,#REF!*#REF!/1000,"")</f>
        <v>#REF!</v>
      </c>
      <c r="CJ367" s="74" t="e">
        <f t="shared" si="74"/>
        <v>#REF!</v>
      </c>
      <c r="CK367" s="74" t="e">
        <f t="shared" si="75"/>
        <v>#REF!</v>
      </c>
      <c r="CL367" s="201" t="e">
        <f>IF(ISNA(CJ367),"",CJ367*#REF!)</f>
        <v>#REF!</v>
      </c>
      <c r="CM367" s="201" t="e">
        <f>IF(ISNA(CK367),"",CK367*#REF!)</f>
        <v>#REF!</v>
      </c>
      <c r="CN367" s="101" t="e">
        <f>IF(#REF!&gt;0,DQ$57,"")</f>
        <v>#REF!</v>
      </c>
      <c r="CO367" s="84"/>
      <c r="CP367" s="2"/>
      <c r="CQ367" s="2"/>
      <c r="CR367" s="2"/>
      <c r="CS367" s="2"/>
      <c r="CT367" s="2"/>
      <c r="CU367" s="2"/>
      <c r="CV367" s="2"/>
      <c r="CX367" s="2"/>
      <c r="CY367" s="2"/>
      <c r="CZ367" s="2"/>
      <c r="DA367" s="2"/>
      <c r="DB367" s="2"/>
      <c r="DC367" s="2"/>
      <c r="DD367" s="2"/>
      <c r="DE367" s="2"/>
      <c r="DF367" s="2"/>
      <c r="DG367" s="2"/>
    </row>
    <row r="368" spans="2:115" ht="18" customHeight="1">
      <c r="B368" s="151" t="e">
        <f>IF(#REF!="","",VLOOKUP(#REF!,$CX$11:$DG$26,9,0))</f>
        <v>#REF!</v>
      </c>
      <c r="C368" s="64" t="e">
        <f>IF(#REF!="",0,VLOOKUP(#REF!,$CP$11:$CQ$16,2,0))</f>
        <v>#REF!</v>
      </c>
      <c r="D368" s="65" t="e">
        <f>IF(#REF!="",0,VLOOKUP(#REF!,$CX$11:$CY$26,2,0))</f>
        <v>#REF!</v>
      </c>
      <c r="E368" s="152" t="e">
        <f t="shared" si="65"/>
        <v>#REF!</v>
      </c>
      <c r="F368" s="155" t="e">
        <f>IF(#REF!="","",VLOOKUP(#REF!,#REF!,7,0))</f>
        <v>#REF!</v>
      </c>
      <c r="G368" s="201" t="e">
        <f>IF(OR(#REF!="",F368=""),"",ROUND(#REF!/10^3*F368,3))</f>
        <v>#REF!</v>
      </c>
      <c r="H368" s="201" t="e">
        <f>IF(#REF!&gt;0,#REF!*#REF!/1000,"")</f>
        <v>#REF!</v>
      </c>
      <c r="I368" s="201" t="e">
        <f>IF(#REF!&gt;0,#REF!*#REF!/1000,"")</f>
        <v>#REF!</v>
      </c>
      <c r="J368" s="51" t="e">
        <f>IF(#REF!="●","",IF(#REF!="","",#REF!))</f>
        <v>#REF!</v>
      </c>
      <c r="K368" s="51" t="e">
        <f>IF(#REF!="●","",IF(#REF!="","",#REF!))</f>
        <v>#REF!</v>
      </c>
      <c r="L368" s="74" t="e">
        <f t="shared" si="66"/>
        <v>#REF!</v>
      </c>
      <c r="M368" s="74" t="e">
        <f t="shared" si="67"/>
        <v>#REF!</v>
      </c>
      <c r="N368" s="201" t="e">
        <f>IF(ISNA(L368),"",L368*#REF!)</f>
        <v>#REF!</v>
      </c>
      <c r="O368" s="201" t="e">
        <f>IF(ISNA(M368),"",M368*#REF!)</f>
        <v>#REF!</v>
      </c>
      <c r="P368" s="78" t="e">
        <f>IF(#REF!&gt;0,DQ$6,"")</f>
        <v>#REF!</v>
      </c>
      <c r="Q368" s="99"/>
      <c r="R368" s="411"/>
      <c r="S368" s="412" t="e">
        <f>IF(OR(#REF!="",F368=""),"",ROUND(#REF!/10^3*F368,3))</f>
        <v>#REF!</v>
      </c>
      <c r="T368" s="412" t="e">
        <f>IF(#REF!&gt;0,#REF!*#REF!/1000,"")</f>
        <v>#REF!</v>
      </c>
      <c r="U368" s="412" t="e">
        <f>IF(#REF!&gt;0,#REF!*#REF!/1000,"")</f>
        <v>#REF!</v>
      </c>
      <c r="V368" s="413" t="e">
        <f>IF(OR(#REF!="●",#REF!="●"),"",IF(#REF!="","",#REF!))</f>
        <v>#REF!</v>
      </c>
      <c r="W368" s="413" t="e">
        <f>IF(OR(#REF!="●",#REF!="●"),"",IF(#REF!="","",#REF!))</f>
        <v>#REF!</v>
      </c>
      <c r="X368" s="412" t="e">
        <f>IF(ISNA(L368),"",L368*#REF!)</f>
        <v>#REF!</v>
      </c>
      <c r="Y368" s="412" t="e">
        <f>IF(ISNA(M368),"",M368*#REF!)</f>
        <v>#REF!</v>
      </c>
      <c r="Z368" s="414" t="e">
        <f>IF(#REF!&gt;0,DQ$6,"")</f>
        <v>#REF!</v>
      </c>
      <c r="AA368" s="95" t="e">
        <f>IF(#REF!="","",VLOOKUP(#REF!,#REF!,7,0))</f>
        <v>#REF!</v>
      </c>
      <c r="AB368" s="201" t="e">
        <f>IF(OR(#REF!="",AA368=""),"",ROUND(#REF!/10^3*AA368,3))</f>
        <v>#REF!</v>
      </c>
      <c r="AC368" s="201" t="e">
        <f>IF(#REF!&gt;0,#REF!*#REF!/1000,"")</f>
        <v>#REF!</v>
      </c>
      <c r="AD368" s="201" t="e">
        <f>IF(#REF!&gt;0,#REF!*#REF!/1000,"")</f>
        <v>#REF!</v>
      </c>
      <c r="AE368" s="74" t="e">
        <f t="shared" si="68"/>
        <v>#REF!</v>
      </c>
      <c r="AF368" s="74" t="e">
        <f t="shared" si="69"/>
        <v>#REF!</v>
      </c>
      <c r="AG368" s="201" t="e">
        <f>IF(ISNA(AE368),"",AE368*#REF!)</f>
        <v>#REF!</v>
      </c>
      <c r="AH368" s="201" t="e">
        <f>IF(ISNA(AF368),"",AF368*#REF!)</f>
        <v>#REF!</v>
      </c>
      <c r="AI368" s="78" t="e">
        <f>IF(#REF!&gt;0,DQ$23,"")</f>
        <v>#REF!</v>
      </c>
      <c r="AJ368" s="99"/>
      <c r="AK368" s="411"/>
      <c r="AL368" s="412" t="e">
        <f>IF(OR(#REF!="",F368=""),"",ROUND(#REF!/10^3*F368,3))</f>
        <v>#REF!</v>
      </c>
      <c r="AM368" s="412" t="e">
        <f>IF(#REF!&gt;0,#REF!*#REF!/1000,"")</f>
        <v>#REF!</v>
      </c>
      <c r="AN368" s="412" t="e">
        <f>IF(#REF!&gt;0,#REF!*#REF!/1000,"")</f>
        <v>#REF!</v>
      </c>
      <c r="AO368" s="413" t="e">
        <f>IF(OR(#REF!="●",#REF!="●",#REF!="●"),"",IF(#REF!="","",#REF!))</f>
        <v>#REF!</v>
      </c>
      <c r="AP368" s="413" t="e">
        <f>IF(OR(#REF!="●",#REF!="●",#REF!="●"),"",IF(#REF!="","",#REF!))</f>
        <v>#REF!</v>
      </c>
      <c r="AQ368" s="412" t="e">
        <f>IF(ISNA(L368),"",L368*#REF!)</f>
        <v>#REF!</v>
      </c>
      <c r="AR368" s="412" t="e">
        <f>IF(ISNA(M368),"",M368*#REF!)</f>
        <v>#REF!</v>
      </c>
      <c r="AS368" s="414" t="e">
        <f>IF(#REF!&gt;0,DQ$6,"")</f>
        <v>#REF!</v>
      </c>
      <c r="AT368" s="95" t="e">
        <f>IF(#REF!="","",VLOOKUP(#REF!,#REF!,7,0))</f>
        <v>#REF!</v>
      </c>
      <c r="AU368" s="201" t="e">
        <f>IF(OR(#REF!="",AT368=""),"",ROUND(#REF!/10^3*AT368,3))</f>
        <v>#REF!</v>
      </c>
      <c r="AV368" s="201" t="e">
        <f>IF(#REF!&gt;0,#REF!*#REF!/1000,"")</f>
        <v>#REF!</v>
      </c>
      <c r="AW368" s="201" t="e">
        <f>IF(#REF!&gt;0,#REF!*#REF!/1000,"")</f>
        <v>#REF!</v>
      </c>
      <c r="AX368" s="74" t="e">
        <f t="shared" si="70"/>
        <v>#REF!</v>
      </c>
      <c r="AY368" s="74" t="e">
        <f t="shared" si="71"/>
        <v>#REF!</v>
      </c>
      <c r="AZ368" s="201" t="e">
        <f>IF(ISNA(AX368),"",AX368*#REF!)</f>
        <v>#REF!</v>
      </c>
      <c r="BA368" s="201" t="e">
        <f>IF(ISNA(AY368),"",AY368*#REF!)</f>
        <v>#REF!</v>
      </c>
      <c r="BB368" s="78" t="e">
        <f>IF(#REF!&gt;0,DQ$40,"")</f>
        <v>#REF!</v>
      </c>
      <c r="BC368" s="99"/>
      <c r="BD368" s="650"/>
      <c r="BE368" s="652" t="e">
        <f>IF(OR(#REF!="",F368=""),"",ROUND(#REF!/10^3*F368,3))</f>
        <v>#REF!</v>
      </c>
      <c r="BF368" s="412" t="e">
        <f>IF(#REF!&gt;0,#REF!*#REF!/1000,"")</f>
        <v>#REF!</v>
      </c>
      <c r="BG368" s="412" t="e">
        <f>IF(#REF!&gt;0,#REF!*#REF!/1000,"")</f>
        <v>#REF!</v>
      </c>
      <c r="BH368" s="413" t="e">
        <f>IF(OR(#REF!="●",#REF!="●",#REF!="●",#REF!="●"),"",IF(#REF!="","",#REF!))</f>
        <v>#REF!</v>
      </c>
      <c r="BI368" s="413" t="e">
        <f>IF(OR(#REF!="●",#REF!="●",#REF!="●",#REF!="●"),"",IF(#REF!="","",#REF!))</f>
        <v>#REF!</v>
      </c>
      <c r="BJ368" s="412" t="e">
        <f>IF(ISNA(L368),"",L368*#REF!)</f>
        <v>#REF!</v>
      </c>
      <c r="BK368" s="412" t="e">
        <f>IF(ISNA(M368),"",M368*#REF!)</f>
        <v>#REF!</v>
      </c>
      <c r="BL368" s="415" t="e">
        <f>IF(#REF!&gt;0,DQ$6,"")</f>
        <v>#REF!</v>
      </c>
      <c r="BM368" s="361" t="e">
        <f>IF(#REF!="","",VLOOKUP(#REF!,#REF!,7,0))</f>
        <v>#REF!</v>
      </c>
      <c r="BN368" s="201" t="e">
        <f>IF(OR(#REF!="",BM368=""),"",ROUND(#REF!/10^3*BM368,3))</f>
        <v>#REF!</v>
      </c>
      <c r="BO368" s="201" t="e">
        <f>IF(#REF!&gt;0,#REF!*#REF!/1000,"")</f>
        <v>#REF!</v>
      </c>
      <c r="BP368" s="201" t="e">
        <f>IF(#REF!&gt;0,#REF!*#REF!/1000,"")</f>
        <v>#REF!</v>
      </c>
      <c r="BQ368" s="74" t="e">
        <f t="shared" si="72"/>
        <v>#REF!</v>
      </c>
      <c r="BR368" s="74" t="e">
        <f t="shared" si="73"/>
        <v>#REF!</v>
      </c>
      <c r="BS368" s="201" t="e">
        <f>IF(ISNA(BQ368),"",BQ368*#REF!)</f>
        <v>#REF!</v>
      </c>
      <c r="BT368" s="201" t="e">
        <f>IF(ISNA(BR368),"",BR368*#REF!)</f>
        <v>#REF!</v>
      </c>
      <c r="BU368" s="78" t="e">
        <f>IF(#REF!&gt;0,DQ$57,"")</f>
        <v>#REF!</v>
      </c>
      <c r="BV368" s="99"/>
      <c r="BW368" s="411"/>
      <c r="BX368" s="412" t="e">
        <f>IF(OR(#REF!="",F368=""),"",ROUND(#REF!/10^3*F368,3))</f>
        <v>#REF!</v>
      </c>
      <c r="BY368" s="412" t="e">
        <f>IF(#REF!&gt;0,#REF!*#REF!/1000,"")</f>
        <v>#REF!</v>
      </c>
      <c r="BZ368" s="412" t="e">
        <f>IF(#REF!&gt;0,#REF!*#REF!/1000,"")</f>
        <v>#REF!</v>
      </c>
      <c r="CA368" s="413" t="e">
        <f>IF(OR(#REF!="●",#REF!="●",#REF!="●",#REF!="●",#REF!="●"),"",IF(#REF!="","",#REF!))</f>
        <v>#REF!</v>
      </c>
      <c r="CB368" s="413" t="e">
        <f>IF(OR(#REF!="●",#REF!="●",#REF!="●",#REF!="●",#REF!="●"),"",IF(#REF!="","",#REF!))</f>
        <v>#REF!</v>
      </c>
      <c r="CC368" s="412" t="e">
        <f>IF(ISNA(L368),"",L368*#REF!)</f>
        <v>#REF!</v>
      </c>
      <c r="CD368" s="412" t="e">
        <f>IF(ISNA(M368),"",M368*#REF!)</f>
        <v>#REF!</v>
      </c>
      <c r="CE368" s="415" t="e">
        <f>IF(#REF!&gt;0,DQ$6,"")</f>
        <v>#REF!</v>
      </c>
      <c r="CF368" s="361" t="e">
        <f>IF(#REF!="","",VLOOKUP(#REF!,#REF!,7,0))</f>
        <v>#REF!</v>
      </c>
      <c r="CG368" s="201" t="e">
        <f>IF(OR(#REF!="",CF368=""),"",ROUND(#REF!/10^3*CF368,3))</f>
        <v>#REF!</v>
      </c>
      <c r="CH368" s="201" t="e">
        <f>IF(#REF!&gt;0,#REF!*#REF!/1000,"")</f>
        <v>#REF!</v>
      </c>
      <c r="CI368" s="201" t="e">
        <f>IF(#REF!&gt;0,#REF!*#REF!/1000,"")</f>
        <v>#REF!</v>
      </c>
      <c r="CJ368" s="74" t="e">
        <f t="shared" si="74"/>
        <v>#REF!</v>
      </c>
      <c r="CK368" s="74" t="e">
        <f t="shared" si="75"/>
        <v>#REF!</v>
      </c>
      <c r="CL368" s="201" t="e">
        <f>IF(ISNA(CJ368),"",CJ368*#REF!)</f>
        <v>#REF!</v>
      </c>
      <c r="CM368" s="201" t="e">
        <f>IF(ISNA(CK368),"",CK368*#REF!)</f>
        <v>#REF!</v>
      </c>
      <c r="CN368" s="101" t="e">
        <f>IF(#REF!&gt;0,DQ$57,"")</f>
        <v>#REF!</v>
      </c>
      <c r="CO368" s="84"/>
      <c r="CP368" s="2"/>
      <c r="CQ368" s="2"/>
      <c r="CR368" s="2"/>
      <c r="CS368" s="2"/>
      <c r="CT368" s="2"/>
      <c r="CU368" s="2"/>
      <c r="CV368" s="2"/>
      <c r="CX368" s="2"/>
      <c r="CY368" s="2"/>
      <c r="CZ368" s="2"/>
      <c r="DA368" s="2"/>
      <c r="DB368" s="2"/>
      <c r="DC368" s="2"/>
      <c r="DD368" s="2"/>
      <c r="DE368" s="2"/>
      <c r="DF368" s="2"/>
      <c r="DG368" s="2"/>
    </row>
    <row r="369" spans="2:121" ht="18" customHeight="1">
      <c r="B369" s="151" t="e">
        <f>IF(#REF!="","",VLOOKUP(#REF!,$CX$11:$DG$26,9,0))</f>
        <v>#REF!</v>
      </c>
      <c r="C369" s="64" t="e">
        <f>IF(#REF!="",0,VLOOKUP(#REF!,$CP$11:$CQ$16,2,0))</f>
        <v>#REF!</v>
      </c>
      <c r="D369" s="65" t="e">
        <f>IF(#REF!="",0,VLOOKUP(#REF!,$CX$11:$CY$26,2,0))</f>
        <v>#REF!</v>
      </c>
      <c r="E369" s="152" t="e">
        <f t="shared" si="65"/>
        <v>#REF!</v>
      </c>
      <c r="F369" s="155" t="e">
        <f>IF(#REF!="","",VLOOKUP(#REF!,#REF!,7,0))</f>
        <v>#REF!</v>
      </c>
      <c r="G369" s="201" t="e">
        <f>IF(OR(#REF!="",F369=""),"",ROUND(#REF!/10^3*F369,3))</f>
        <v>#REF!</v>
      </c>
      <c r="H369" s="201" t="e">
        <f>IF(#REF!&gt;0,#REF!*#REF!/1000,"")</f>
        <v>#REF!</v>
      </c>
      <c r="I369" s="201" t="e">
        <f>IF(#REF!&gt;0,#REF!*#REF!/1000,"")</f>
        <v>#REF!</v>
      </c>
      <c r="J369" s="51" t="e">
        <f>IF(#REF!="●","",IF(#REF!="","",#REF!))</f>
        <v>#REF!</v>
      </c>
      <c r="K369" s="51" t="e">
        <f>IF(#REF!="●","",IF(#REF!="","",#REF!))</f>
        <v>#REF!</v>
      </c>
      <c r="L369" s="74" t="e">
        <f t="shared" si="66"/>
        <v>#REF!</v>
      </c>
      <c r="M369" s="74" t="e">
        <f t="shared" si="67"/>
        <v>#REF!</v>
      </c>
      <c r="N369" s="201" t="e">
        <f>IF(ISNA(L369),"",L369*#REF!)</f>
        <v>#REF!</v>
      </c>
      <c r="O369" s="201" t="e">
        <f>IF(ISNA(M369),"",M369*#REF!)</f>
        <v>#REF!</v>
      </c>
      <c r="P369" s="78" t="e">
        <f>IF(#REF!&gt;0,DQ$6,"")</f>
        <v>#REF!</v>
      </c>
      <c r="Q369" s="99"/>
      <c r="R369" s="411"/>
      <c r="S369" s="412" t="e">
        <f>IF(OR(#REF!="",F369=""),"",ROUND(#REF!/10^3*F369,3))</f>
        <v>#REF!</v>
      </c>
      <c r="T369" s="412" t="e">
        <f>IF(#REF!&gt;0,#REF!*#REF!/1000,"")</f>
        <v>#REF!</v>
      </c>
      <c r="U369" s="412" t="e">
        <f>IF(#REF!&gt;0,#REF!*#REF!/1000,"")</f>
        <v>#REF!</v>
      </c>
      <c r="V369" s="413" t="e">
        <f>IF(OR(#REF!="●",#REF!="●"),"",IF(#REF!="","",#REF!))</f>
        <v>#REF!</v>
      </c>
      <c r="W369" s="413" t="e">
        <f>IF(OR(#REF!="●",#REF!="●"),"",IF(#REF!="","",#REF!))</f>
        <v>#REF!</v>
      </c>
      <c r="X369" s="412" t="e">
        <f>IF(ISNA(L369),"",L369*#REF!)</f>
        <v>#REF!</v>
      </c>
      <c r="Y369" s="412" t="e">
        <f>IF(ISNA(M369),"",M369*#REF!)</f>
        <v>#REF!</v>
      </c>
      <c r="Z369" s="414" t="e">
        <f>IF(#REF!&gt;0,DQ$6,"")</f>
        <v>#REF!</v>
      </c>
      <c r="AA369" s="95" t="e">
        <f>IF(#REF!="","",VLOOKUP(#REF!,#REF!,7,0))</f>
        <v>#REF!</v>
      </c>
      <c r="AB369" s="201" t="e">
        <f>IF(OR(#REF!="",AA369=""),"",ROUND(#REF!/10^3*AA369,3))</f>
        <v>#REF!</v>
      </c>
      <c r="AC369" s="201" t="e">
        <f>IF(#REF!&gt;0,#REF!*#REF!/1000,"")</f>
        <v>#REF!</v>
      </c>
      <c r="AD369" s="201" t="e">
        <f>IF(#REF!&gt;0,#REF!*#REF!/1000,"")</f>
        <v>#REF!</v>
      </c>
      <c r="AE369" s="74" t="e">
        <f t="shared" si="68"/>
        <v>#REF!</v>
      </c>
      <c r="AF369" s="74" t="e">
        <f t="shared" si="69"/>
        <v>#REF!</v>
      </c>
      <c r="AG369" s="201" t="e">
        <f>IF(ISNA(AE369),"",AE369*#REF!)</f>
        <v>#REF!</v>
      </c>
      <c r="AH369" s="201" t="e">
        <f>IF(ISNA(AF369),"",AF369*#REF!)</f>
        <v>#REF!</v>
      </c>
      <c r="AI369" s="78" t="e">
        <f>IF(#REF!&gt;0,DQ$23,"")</f>
        <v>#REF!</v>
      </c>
      <c r="AJ369" s="99"/>
      <c r="AK369" s="411"/>
      <c r="AL369" s="412" t="e">
        <f>IF(OR(#REF!="",F369=""),"",ROUND(#REF!/10^3*F369,3))</f>
        <v>#REF!</v>
      </c>
      <c r="AM369" s="412" t="e">
        <f>IF(#REF!&gt;0,#REF!*#REF!/1000,"")</f>
        <v>#REF!</v>
      </c>
      <c r="AN369" s="412" t="e">
        <f>IF(#REF!&gt;0,#REF!*#REF!/1000,"")</f>
        <v>#REF!</v>
      </c>
      <c r="AO369" s="413" t="e">
        <f>IF(OR(#REF!="●",#REF!="●",#REF!="●"),"",IF(#REF!="","",#REF!))</f>
        <v>#REF!</v>
      </c>
      <c r="AP369" s="413" t="e">
        <f>IF(OR(#REF!="●",#REF!="●",#REF!="●"),"",IF(#REF!="","",#REF!))</f>
        <v>#REF!</v>
      </c>
      <c r="AQ369" s="412" t="e">
        <f>IF(ISNA(L369),"",L369*#REF!)</f>
        <v>#REF!</v>
      </c>
      <c r="AR369" s="412" t="e">
        <f>IF(ISNA(M369),"",M369*#REF!)</f>
        <v>#REF!</v>
      </c>
      <c r="AS369" s="414" t="e">
        <f>IF(#REF!&gt;0,DQ$6,"")</f>
        <v>#REF!</v>
      </c>
      <c r="AT369" s="95" t="e">
        <f>IF(#REF!="","",VLOOKUP(#REF!,#REF!,7,0))</f>
        <v>#REF!</v>
      </c>
      <c r="AU369" s="201" t="e">
        <f>IF(OR(#REF!="",AT369=""),"",ROUND(#REF!/10^3*AT369,3))</f>
        <v>#REF!</v>
      </c>
      <c r="AV369" s="201" t="e">
        <f>IF(#REF!&gt;0,#REF!*#REF!/1000,"")</f>
        <v>#REF!</v>
      </c>
      <c r="AW369" s="201" t="e">
        <f>IF(#REF!&gt;0,#REF!*#REF!/1000,"")</f>
        <v>#REF!</v>
      </c>
      <c r="AX369" s="74" t="e">
        <f t="shared" si="70"/>
        <v>#REF!</v>
      </c>
      <c r="AY369" s="74" t="e">
        <f t="shared" si="71"/>
        <v>#REF!</v>
      </c>
      <c r="AZ369" s="201" t="e">
        <f>IF(ISNA(AX369),"",AX369*#REF!)</f>
        <v>#REF!</v>
      </c>
      <c r="BA369" s="201" t="e">
        <f>IF(ISNA(AY369),"",AY369*#REF!)</f>
        <v>#REF!</v>
      </c>
      <c r="BB369" s="78" t="e">
        <f>IF(#REF!&gt;0,DQ$40,"")</f>
        <v>#REF!</v>
      </c>
      <c r="BC369" s="99"/>
      <c r="BD369" s="650"/>
      <c r="BE369" s="652" t="e">
        <f>IF(OR(#REF!="",F369=""),"",ROUND(#REF!/10^3*F369,3))</f>
        <v>#REF!</v>
      </c>
      <c r="BF369" s="412" t="e">
        <f>IF(#REF!&gt;0,#REF!*#REF!/1000,"")</f>
        <v>#REF!</v>
      </c>
      <c r="BG369" s="412" t="e">
        <f>IF(#REF!&gt;0,#REF!*#REF!/1000,"")</f>
        <v>#REF!</v>
      </c>
      <c r="BH369" s="413" t="e">
        <f>IF(OR(#REF!="●",#REF!="●",#REF!="●",#REF!="●"),"",IF(#REF!="","",#REF!))</f>
        <v>#REF!</v>
      </c>
      <c r="BI369" s="413" t="e">
        <f>IF(OR(#REF!="●",#REF!="●",#REF!="●",#REF!="●"),"",IF(#REF!="","",#REF!))</f>
        <v>#REF!</v>
      </c>
      <c r="BJ369" s="412" t="e">
        <f>IF(ISNA(L369),"",L369*#REF!)</f>
        <v>#REF!</v>
      </c>
      <c r="BK369" s="412" t="e">
        <f>IF(ISNA(M369),"",M369*#REF!)</f>
        <v>#REF!</v>
      </c>
      <c r="BL369" s="415" t="e">
        <f>IF(#REF!&gt;0,DQ$6,"")</f>
        <v>#REF!</v>
      </c>
      <c r="BM369" s="361" t="e">
        <f>IF(#REF!="","",VLOOKUP(#REF!,#REF!,7,0))</f>
        <v>#REF!</v>
      </c>
      <c r="BN369" s="201" t="e">
        <f>IF(OR(#REF!="",BM369=""),"",ROUND(#REF!/10^3*BM369,3))</f>
        <v>#REF!</v>
      </c>
      <c r="BO369" s="201" t="e">
        <f>IF(#REF!&gt;0,#REF!*#REF!/1000,"")</f>
        <v>#REF!</v>
      </c>
      <c r="BP369" s="201" t="e">
        <f>IF(#REF!&gt;0,#REF!*#REF!/1000,"")</f>
        <v>#REF!</v>
      </c>
      <c r="BQ369" s="74" t="e">
        <f t="shared" si="72"/>
        <v>#REF!</v>
      </c>
      <c r="BR369" s="74" t="e">
        <f t="shared" si="73"/>
        <v>#REF!</v>
      </c>
      <c r="BS369" s="201" t="e">
        <f>IF(ISNA(BQ369),"",BQ369*#REF!)</f>
        <v>#REF!</v>
      </c>
      <c r="BT369" s="201" t="e">
        <f>IF(ISNA(BR369),"",BR369*#REF!)</f>
        <v>#REF!</v>
      </c>
      <c r="BU369" s="78" t="e">
        <f>IF(#REF!&gt;0,DQ$57,"")</f>
        <v>#REF!</v>
      </c>
      <c r="BV369" s="99"/>
      <c r="BW369" s="411"/>
      <c r="BX369" s="412" t="e">
        <f>IF(OR(#REF!="",F369=""),"",ROUND(#REF!/10^3*F369,3))</f>
        <v>#REF!</v>
      </c>
      <c r="BY369" s="412" t="e">
        <f>IF(#REF!&gt;0,#REF!*#REF!/1000,"")</f>
        <v>#REF!</v>
      </c>
      <c r="BZ369" s="412" t="e">
        <f>IF(#REF!&gt;0,#REF!*#REF!/1000,"")</f>
        <v>#REF!</v>
      </c>
      <c r="CA369" s="413" t="e">
        <f>IF(OR(#REF!="●",#REF!="●",#REF!="●",#REF!="●",#REF!="●"),"",IF(#REF!="","",#REF!))</f>
        <v>#REF!</v>
      </c>
      <c r="CB369" s="413" t="e">
        <f>IF(OR(#REF!="●",#REF!="●",#REF!="●",#REF!="●",#REF!="●"),"",IF(#REF!="","",#REF!))</f>
        <v>#REF!</v>
      </c>
      <c r="CC369" s="412" t="e">
        <f>IF(ISNA(L369),"",L369*#REF!)</f>
        <v>#REF!</v>
      </c>
      <c r="CD369" s="412" t="e">
        <f>IF(ISNA(M369),"",M369*#REF!)</f>
        <v>#REF!</v>
      </c>
      <c r="CE369" s="415" t="e">
        <f>IF(#REF!&gt;0,DQ$6,"")</f>
        <v>#REF!</v>
      </c>
      <c r="CF369" s="361" t="e">
        <f>IF(#REF!="","",VLOOKUP(#REF!,#REF!,7,0))</f>
        <v>#REF!</v>
      </c>
      <c r="CG369" s="201" t="e">
        <f>IF(OR(#REF!="",CF369=""),"",ROUND(#REF!/10^3*CF369,3))</f>
        <v>#REF!</v>
      </c>
      <c r="CH369" s="201" t="e">
        <f>IF(#REF!&gt;0,#REF!*#REF!/1000,"")</f>
        <v>#REF!</v>
      </c>
      <c r="CI369" s="201" t="e">
        <f>IF(#REF!&gt;0,#REF!*#REF!/1000,"")</f>
        <v>#REF!</v>
      </c>
      <c r="CJ369" s="74" t="e">
        <f t="shared" si="74"/>
        <v>#REF!</v>
      </c>
      <c r="CK369" s="74" t="e">
        <f t="shared" si="75"/>
        <v>#REF!</v>
      </c>
      <c r="CL369" s="201" t="e">
        <f>IF(ISNA(CJ369),"",CJ369*#REF!)</f>
        <v>#REF!</v>
      </c>
      <c r="CM369" s="201" t="e">
        <f>IF(ISNA(CK369),"",CK369*#REF!)</f>
        <v>#REF!</v>
      </c>
      <c r="CN369" s="101" t="e">
        <f>IF(#REF!&gt;0,DQ$57,"")</f>
        <v>#REF!</v>
      </c>
      <c r="CO369" s="84"/>
      <c r="CP369" s="2"/>
      <c r="CQ369" s="2"/>
      <c r="CR369" s="2"/>
      <c r="CS369" s="2"/>
      <c r="CT369" s="2"/>
      <c r="CU369" s="2"/>
      <c r="CV369" s="2"/>
      <c r="CX369" s="2"/>
      <c r="CY369" s="2"/>
      <c r="CZ369" s="2"/>
      <c r="DA369" s="2"/>
      <c r="DB369" s="2"/>
      <c r="DC369" s="2"/>
      <c r="DD369" s="2"/>
      <c r="DE369" s="2"/>
      <c r="DF369" s="2"/>
      <c r="DG369" s="2"/>
      <c r="DJ369" s="2"/>
      <c r="DK369" s="2"/>
      <c r="DL369" s="2"/>
      <c r="DM369" s="2"/>
      <c r="DO369" s="43"/>
      <c r="DP369" s="44"/>
      <c r="DQ369" s="44"/>
    </row>
    <row r="370" spans="2:121" ht="18" customHeight="1">
      <c r="B370" s="151" t="e">
        <f>IF(#REF!="","",VLOOKUP(#REF!,$CX$11:$DG$26,9,0))</f>
        <v>#REF!</v>
      </c>
      <c r="C370" s="64" t="e">
        <f>IF(#REF!="",0,VLOOKUP(#REF!,$CP$11:$CQ$16,2,0))</f>
        <v>#REF!</v>
      </c>
      <c r="D370" s="65" t="e">
        <f>IF(#REF!="",0,VLOOKUP(#REF!,$CX$11:$CY$26,2,0))</f>
        <v>#REF!</v>
      </c>
      <c r="E370" s="152" t="e">
        <f t="shared" si="65"/>
        <v>#REF!</v>
      </c>
      <c r="F370" s="155" t="e">
        <f>IF(#REF!="","",VLOOKUP(#REF!,#REF!,7,0))</f>
        <v>#REF!</v>
      </c>
      <c r="G370" s="201" t="e">
        <f>IF(OR(#REF!="",F370=""),"",ROUND(#REF!/10^3*F370,3))</f>
        <v>#REF!</v>
      </c>
      <c r="H370" s="201" t="e">
        <f>IF(#REF!&gt;0,#REF!*#REF!/1000,"")</f>
        <v>#REF!</v>
      </c>
      <c r="I370" s="201" t="e">
        <f>IF(#REF!&gt;0,#REF!*#REF!/1000,"")</f>
        <v>#REF!</v>
      </c>
      <c r="J370" s="51" t="e">
        <f>IF(#REF!="●","",IF(#REF!="","",#REF!))</f>
        <v>#REF!</v>
      </c>
      <c r="K370" s="51" t="e">
        <f>IF(#REF!="●","",IF(#REF!="","",#REF!))</f>
        <v>#REF!</v>
      </c>
      <c r="L370" s="74" t="e">
        <f t="shared" si="66"/>
        <v>#REF!</v>
      </c>
      <c r="M370" s="74" t="e">
        <f t="shared" si="67"/>
        <v>#REF!</v>
      </c>
      <c r="N370" s="201" t="e">
        <f>IF(ISNA(L370),"",L370*#REF!)</f>
        <v>#REF!</v>
      </c>
      <c r="O370" s="201" t="e">
        <f>IF(ISNA(M370),"",M370*#REF!)</f>
        <v>#REF!</v>
      </c>
      <c r="P370" s="78" t="e">
        <f>IF(#REF!&gt;0,DQ$6,"")</f>
        <v>#REF!</v>
      </c>
      <c r="Q370" s="99"/>
      <c r="R370" s="411"/>
      <c r="S370" s="412" t="e">
        <f>IF(OR(#REF!="",F370=""),"",ROUND(#REF!/10^3*F370,3))</f>
        <v>#REF!</v>
      </c>
      <c r="T370" s="412" t="e">
        <f>IF(#REF!&gt;0,#REF!*#REF!/1000,"")</f>
        <v>#REF!</v>
      </c>
      <c r="U370" s="412" t="e">
        <f>IF(#REF!&gt;0,#REF!*#REF!/1000,"")</f>
        <v>#REF!</v>
      </c>
      <c r="V370" s="413" t="e">
        <f>IF(OR(#REF!="●",#REF!="●"),"",IF(#REF!="","",#REF!))</f>
        <v>#REF!</v>
      </c>
      <c r="W370" s="413" t="e">
        <f>IF(OR(#REF!="●",#REF!="●"),"",IF(#REF!="","",#REF!))</f>
        <v>#REF!</v>
      </c>
      <c r="X370" s="412" t="e">
        <f>IF(ISNA(L370),"",L370*#REF!)</f>
        <v>#REF!</v>
      </c>
      <c r="Y370" s="412" t="e">
        <f>IF(ISNA(M370),"",M370*#REF!)</f>
        <v>#REF!</v>
      </c>
      <c r="Z370" s="414" t="e">
        <f>IF(#REF!&gt;0,DQ$6,"")</f>
        <v>#REF!</v>
      </c>
      <c r="AA370" s="95" t="e">
        <f>IF(#REF!="","",VLOOKUP(#REF!,#REF!,7,0))</f>
        <v>#REF!</v>
      </c>
      <c r="AB370" s="201" t="e">
        <f>IF(OR(#REF!="",AA370=""),"",ROUND(#REF!/10^3*AA370,3))</f>
        <v>#REF!</v>
      </c>
      <c r="AC370" s="201" t="e">
        <f>IF(#REF!&gt;0,#REF!*#REF!/1000,"")</f>
        <v>#REF!</v>
      </c>
      <c r="AD370" s="201" t="e">
        <f>IF(#REF!&gt;0,#REF!*#REF!/1000,"")</f>
        <v>#REF!</v>
      </c>
      <c r="AE370" s="74" t="e">
        <f t="shared" si="68"/>
        <v>#REF!</v>
      </c>
      <c r="AF370" s="74" t="e">
        <f t="shared" si="69"/>
        <v>#REF!</v>
      </c>
      <c r="AG370" s="201" t="e">
        <f>IF(ISNA(AE370),"",AE370*#REF!)</f>
        <v>#REF!</v>
      </c>
      <c r="AH370" s="201" t="e">
        <f>IF(ISNA(AF370),"",AF370*#REF!)</f>
        <v>#REF!</v>
      </c>
      <c r="AI370" s="78" t="e">
        <f>IF(#REF!&gt;0,DQ$23,"")</f>
        <v>#REF!</v>
      </c>
      <c r="AJ370" s="99"/>
      <c r="AK370" s="411"/>
      <c r="AL370" s="412" t="e">
        <f>IF(OR(#REF!="",F370=""),"",ROUND(#REF!/10^3*F370,3))</f>
        <v>#REF!</v>
      </c>
      <c r="AM370" s="412" t="e">
        <f>IF(#REF!&gt;0,#REF!*#REF!/1000,"")</f>
        <v>#REF!</v>
      </c>
      <c r="AN370" s="412" t="e">
        <f>IF(#REF!&gt;0,#REF!*#REF!/1000,"")</f>
        <v>#REF!</v>
      </c>
      <c r="AO370" s="413" t="e">
        <f>IF(OR(#REF!="●",#REF!="●",#REF!="●"),"",IF(#REF!="","",#REF!))</f>
        <v>#REF!</v>
      </c>
      <c r="AP370" s="413" t="e">
        <f>IF(OR(#REF!="●",#REF!="●",#REF!="●"),"",IF(#REF!="","",#REF!))</f>
        <v>#REF!</v>
      </c>
      <c r="AQ370" s="412" t="e">
        <f>IF(ISNA(L370),"",L370*#REF!)</f>
        <v>#REF!</v>
      </c>
      <c r="AR370" s="412" t="e">
        <f>IF(ISNA(M370),"",M370*#REF!)</f>
        <v>#REF!</v>
      </c>
      <c r="AS370" s="414" t="e">
        <f>IF(#REF!&gt;0,DQ$6,"")</f>
        <v>#REF!</v>
      </c>
      <c r="AT370" s="95" t="e">
        <f>IF(#REF!="","",VLOOKUP(#REF!,#REF!,7,0))</f>
        <v>#REF!</v>
      </c>
      <c r="AU370" s="201" t="e">
        <f>IF(OR(#REF!="",AT370=""),"",ROUND(#REF!/10^3*AT370,3))</f>
        <v>#REF!</v>
      </c>
      <c r="AV370" s="201" t="e">
        <f>IF(#REF!&gt;0,#REF!*#REF!/1000,"")</f>
        <v>#REF!</v>
      </c>
      <c r="AW370" s="201" t="e">
        <f>IF(#REF!&gt;0,#REF!*#REF!/1000,"")</f>
        <v>#REF!</v>
      </c>
      <c r="AX370" s="74" t="e">
        <f t="shared" si="70"/>
        <v>#REF!</v>
      </c>
      <c r="AY370" s="74" t="e">
        <f t="shared" si="71"/>
        <v>#REF!</v>
      </c>
      <c r="AZ370" s="201" t="e">
        <f>IF(ISNA(AX370),"",AX370*#REF!)</f>
        <v>#REF!</v>
      </c>
      <c r="BA370" s="201" t="e">
        <f>IF(ISNA(AY370),"",AY370*#REF!)</f>
        <v>#REF!</v>
      </c>
      <c r="BB370" s="78" t="e">
        <f>IF(#REF!&gt;0,DQ$40,"")</f>
        <v>#REF!</v>
      </c>
      <c r="BC370" s="99"/>
      <c r="BD370" s="650"/>
      <c r="BE370" s="652" t="e">
        <f>IF(OR(#REF!="",F370=""),"",ROUND(#REF!/10^3*F370,3))</f>
        <v>#REF!</v>
      </c>
      <c r="BF370" s="412" t="e">
        <f>IF(#REF!&gt;0,#REF!*#REF!/1000,"")</f>
        <v>#REF!</v>
      </c>
      <c r="BG370" s="412" t="e">
        <f>IF(#REF!&gt;0,#REF!*#REF!/1000,"")</f>
        <v>#REF!</v>
      </c>
      <c r="BH370" s="413" t="e">
        <f>IF(OR(#REF!="●",#REF!="●",#REF!="●",#REF!="●"),"",IF(#REF!="","",#REF!))</f>
        <v>#REF!</v>
      </c>
      <c r="BI370" s="413" t="e">
        <f>IF(OR(#REF!="●",#REF!="●",#REF!="●",#REF!="●"),"",IF(#REF!="","",#REF!))</f>
        <v>#REF!</v>
      </c>
      <c r="BJ370" s="412" t="e">
        <f>IF(ISNA(L370),"",L370*#REF!)</f>
        <v>#REF!</v>
      </c>
      <c r="BK370" s="412" t="e">
        <f>IF(ISNA(M370),"",M370*#REF!)</f>
        <v>#REF!</v>
      </c>
      <c r="BL370" s="415" t="e">
        <f>IF(#REF!&gt;0,DQ$6,"")</f>
        <v>#REF!</v>
      </c>
      <c r="BM370" s="361" t="e">
        <f>IF(#REF!="","",VLOOKUP(#REF!,#REF!,7,0))</f>
        <v>#REF!</v>
      </c>
      <c r="BN370" s="201" t="e">
        <f>IF(OR(#REF!="",BM370=""),"",ROUND(#REF!/10^3*BM370,3))</f>
        <v>#REF!</v>
      </c>
      <c r="BO370" s="201" t="e">
        <f>IF(#REF!&gt;0,#REF!*#REF!/1000,"")</f>
        <v>#REF!</v>
      </c>
      <c r="BP370" s="201" t="e">
        <f>IF(#REF!&gt;0,#REF!*#REF!/1000,"")</f>
        <v>#REF!</v>
      </c>
      <c r="BQ370" s="74" t="e">
        <f t="shared" si="72"/>
        <v>#REF!</v>
      </c>
      <c r="BR370" s="74" t="e">
        <f t="shared" si="73"/>
        <v>#REF!</v>
      </c>
      <c r="BS370" s="201" t="e">
        <f>IF(ISNA(BQ370),"",BQ370*#REF!)</f>
        <v>#REF!</v>
      </c>
      <c r="BT370" s="201" t="e">
        <f>IF(ISNA(BR370),"",BR370*#REF!)</f>
        <v>#REF!</v>
      </c>
      <c r="BU370" s="78" t="e">
        <f>IF(#REF!&gt;0,DQ$57,"")</f>
        <v>#REF!</v>
      </c>
      <c r="BV370" s="99"/>
      <c r="BW370" s="411"/>
      <c r="BX370" s="412" t="e">
        <f>IF(OR(#REF!="",F370=""),"",ROUND(#REF!/10^3*F370,3))</f>
        <v>#REF!</v>
      </c>
      <c r="BY370" s="412" t="e">
        <f>IF(#REF!&gt;0,#REF!*#REF!/1000,"")</f>
        <v>#REF!</v>
      </c>
      <c r="BZ370" s="412" t="e">
        <f>IF(#REF!&gt;0,#REF!*#REF!/1000,"")</f>
        <v>#REF!</v>
      </c>
      <c r="CA370" s="413" t="e">
        <f>IF(OR(#REF!="●",#REF!="●",#REF!="●",#REF!="●",#REF!="●"),"",IF(#REF!="","",#REF!))</f>
        <v>#REF!</v>
      </c>
      <c r="CB370" s="413" t="e">
        <f>IF(OR(#REF!="●",#REF!="●",#REF!="●",#REF!="●",#REF!="●"),"",IF(#REF!="","",#REF!))</f>
        <v>#REF!</v>
      </c>
      <c r="CC370" s="412" t="e">
        <f>IF(ISNA(L370),"",L370*#REF!)</f>
        <v>#REF!</v>
      </c>
      <c r="CD370" s="412" t="e">
        <f>IF(ISNA(M370),"",M370*#REF!)</f>
        <v>#REF!</v>
      </c>
      <c r="CE370" s="415" t="e">
        <f>IF(#REF!&gt;0,DQ$6,"")</f>
        <v>#REF!</v>
      </c>
      <c r="CF370" s="361" t="e">
        <f>IF(#REF!="","",VLOOKUP(#REF!,#REF!,7,0))</f>
        <v>#REF!</v>
      </c>
      <c r="CG370" s="201" t="e">
        <f>IF(OR(#REF!="",CF370=""),"",ROUND(#REF!/10^3*CF370,3))</f>
        <v>#REF!</v>
      </c>
      <c r="CH370" s="201" t="e">
        <f>IF(#REF!&gt;0,#REF!*#REF!/1000,"")</f>
        <v>#REF!</v>
      </c>
      <c r="CI370" s="201" t="e">
        <f>IF(#REF!&gt;0,#REF!*#REF!/1000,"")</f>
        <v>#REF!</v>
      </c>
      <c r="CJ370" s="74" t="e">
        <f t="shared" si="74"/>
        <v>#REF!</v>
      </c>
      <c r="CK370" s="74" t="e">
        <f t="shared" si="75"/>
        <v>#REF!</v>
      </c>
      <c r="CL370" s="201" t="e">
        <f>IF(ISNA(CJ370),"",CJ370*#REF!)</f>
        <v>#REF!</v>
      </c>
      <c r="CM370" s="201" t="e">
        <f>IF(ISNA(CK370),"",CK370*#REF!)</f>
        <v>#REF!</v>
      </c>
      <c r="CN370" s="101" t="e">
        <f>IF(#REF!&gt;0,DQ$57,"")</f>
        <v>#REF!</v>
      </c>
      <c r="CO370" s="84"/>
      <c r="CP370" s="2"/>
      <c r="CQ370" s="2"/>
      <c r="CR370" s="2"/>
      <c r="CS370" s="2"/>
      <c r="CT370" s="2"/>
      <c r="CU370" s="2"/>
      <c r="CV370" s="2"/>
      <c r="CX370" s="2"/>
      <c r="CY370" s="2"/>
      <c r="CZ370" s="2"/>
      <c r="DA370" s="2"/>
      <c r="DB370" s="2"/>
      <c r="DC370" s="2"/>
      <c r="DD370" s="2"/>
      <c r="DE370" s="2"/>
      <c r="DF370" s="2"/>
      <c r="DG370" s="2"/>
      <c r="DJ370" s="2"/>
      <c r="DK370" s="2"/>
      <c r="DL370" s="2"/>
      <c r="DM370" s="2"/>
      <c r="DN370" s="46"/>
      <c r="DO370" s="45"/>
      <c r="DP370" s="45"/>
      <c r="DQ370" s="45"/>
    </row>
    <row r="371" spans="2:121" ht="18" customHeight="1">
      <c r="B371" s="151" t="e">
        <f>IF(#REF!="","",VLOOKUP(#REF!,$CX$11:$DG$26,9,0))</f>
        <v>#REF!</v>
      </c>
      <c r="C371" s="64" t="e">
        <f>IF(#REF!="",0,VLOOKUP(#REF!,$CP$11:$CQ$16,2,0))</f>
        <v>#REF!</v>
      </c>
      <c r="D371" s="65" t="e">
        <f>IF(#REF!="",0,VLOOKUP(#REF!,$CX$11:$CY$26,2,0))</f>
        <v>#REF!</v>
      </c>
      <c r="E371" s="152" t="e">
        <f t="shared" si="65"/>
        <v>#REF!</v>
      </c>
      <c r="F371" s="155" t="e">
        <f>IF(#REF!="","",VLOOKUP(#REF!,#REF!,7,0))</f>
        <v>#REF!</v>
      </c>
      <c r="G371" s="201" t="e">
        <f>IF(OR(#REF!="",F371=""),"",ROUND(#REF!/10^3*F371,3))</f>
        <v>#REF!</v>
      </c>
      <c r="H371" s="201" t="e">
        <f>IF(#REF!&gt;0,#REF!*#REF!/1000,"")</f>
        <v>#REF!</v>
      </c>
      <c r="I371" s="201" t="e">
        <f>IF(#REF!&gt;0,#REF!*#REF!/1000,"")</f>
        <v>#REF!</v>
      </c>
      <c r="J371" s="51" t="e">
        <f>IF(#REF!="●","",IF(#REF!="","",#REF!))</f>
        <v>#REF!</v>
      </c>
      <c r="K371" s="51" t="e">
        <f>IF(#REF!="●","",IF(#REF!="","",#REF!))</f>
        <v>#REF!</v>
      </c>
      <c r="L371" s="74" t="e">
        <f t="shared" si="66"/>
        <v>#REF!</v>
      </c>
      <c r="M371" s="74" t="e">
        <f t="shared" si="67"/>
        <v>#REF!</v>
      </c>
      <c r="N371" s="201" t="e">
        <f>IF(ISNA(L371),"",L371*#REF!)</f>
        <v>#REF!</v>
      </c>
      <c r="O371" s="201" t="e">
        <f>IF(ISNA(M371),"",M371*#REF!)</f>
        <v>#REF!</v>
      </c>
      <c r="P371" s="78" t="e">
        <f>IF(#REF!&gt;0,DQ$6,"")</f>
        <v>#REF!</v>
      </c>
      <c r="Q371" s="99"/>
      <c r="R371" s="411"/>
      <c r="S371" s="412" t="e">
        <f>IF(OR(#REF!="",F371=""),"",ROUND(#REF!/10^3*F371,3))</f>
        <v>#REF!</v>
      </c>
      <c r="T371" s="412" t="e">
        <f>IF(#REF!&gt;0,#REF!*#REF!/1000,"")</f>
        <v>#REF!</v>
      </c>
      <c r="U371" s="412" t="e">
        <f>IF(#REF!&gt;0,#REF!*#REF!/1000,"")</f>
        <v>#REF!</v>
      </c>
      <c r="V371" s="413" t="e">
        <f>IF(OR(#REF!="●",#REF!="●"),"",IF(#REF!="","",#REF!))</f>
        <v>#REF!</v>
      </c>
      <c r="W371" s="413" t="e">
        <f>IF(OR(#REF!="●",#REF!="●"),"",IF(#REF!="","",#REF!))</f>
        <v>#REF!</v>
      </c>
      <c r="X371" s="412" t="e">
        <f>IF(ISNA(L371),"",L371*#REF!)</f>
        <v>#REF!</v>
      </c>
      <c r="Y371" s="412" t="e">
        <f>IF(ISNA(M371),"",M371*#REF!)</f>
        <v>#REF!</v>
      </c>
      <c r="Z371" s="414" t="e">
        <f>IF(#REF!&gt;0,DQ$6,"")</f>
        <v>#REF!</v>
      </c>
      <c r="AA371" s="95" t="e">
        <f>IF(#REF!="","",VLOOKUP(#REF!,#REF!,7,0))</f>
        <v>#REF!</v>
      </c>
      <c r="AB371" s="201" t="e">
        <f>IF(OR(#REF!="",AA371=""),"",ROUND(#REF!/10^3*AA371,3))</f>
        <v>#REF!</v>
      </c>
      <c r="AC371" s="201" t="e">
        <f>IF(#REF!&gt;0,#REF!*#REF!/1000,"")</f>
        <v>#REF!</v>
      </c>
      <c r="AD371" s="201" t="e">
        <f>IF(#REF!&gt;0,#REF!*#REF!/1000,"")</f>
        <v>#REF!</v>
      </c>
      <c r="AE371" s="74" t="e">
        <f t="shared" si="68"/>
        <v>#REF!</v>
      </c>
      <c r="AF371" s="74" t="e">
        <f t="shared" si="69"/>
        <v>#REF!</v>
      </c>
      <c r="AG371" s="201" t="e">
        <f>IF(ISNA(AE371),"",AE371*#REF!)</f>
        <v>#REF!</v>
      </c>
      <c r="AH371" s="201" t="e">
        <f>IF(ISNA(AF371),"",AF371*#REF!)</f>
        <v>#REF!</v>
      </c>
      <c r="AI371" s="78" t="e">
        <f>IF(#REF!&gt;0,DQ$23,"")</f>
        <v>#REF!</v>
      </c>
      <c r="AJ371" s="99"/>
      <c r="AK371" s="411"/>
      <c r="AL371" s="412" t="e">
        <f>IF(OR(#REF!="",F371=""),"",ROUND(#REF!/10^3*F371,3))</f>
        <v>#REF!</v>
      </c>
      <c r="AM371" s="412" t="e">
        <f>IF(#REF!&gt;0,#REF!*#REF!/1000,"")</f>
        <v>#REF!</v>
      </c>
      <c r="AN371" s="412" t="e">
        <f>IF(#REF!&gt;0,#REF!*#REF!/1000,"")</f>
        <v>#REF!</v>
      </c>
      <c r="AO371" s="413" t="e">
        <f>IF(OR(#REF!="●",#REF!="●",#REF!="●"),"",IF(#REF!="","",#REF!))</f>
        <v>#REF!</v>
      </c>
      <c r="AP371" s="413" t="e">
        <f>IF(OR(#REF!="●",#REF!="●",#REF!="●"),"",IF(#REF!="","",#REF!))</f>
        <v>#REF!</v>
      </c>
      <c r="AQ371" s="412" t="e">
        <f>IF(ISNA(L371),"",L371*#REF!)</f>
        <v>#REF!</v>
      </c>
      <c r="AR371" s="412" t="e">
        <f>IF(ISNA(M371),"",M371*#REF!)</f>
        <v>#REF!</v>
      </c>
      <c r="AS371" s="414" t="e">
        <f>IF(#REF!&gt;0,DQ$6,"")</f>
        <v>#REF!</v>
      </c>
      <c r="AT371" s="95" t="e">
        <f>IF(#REF!="","",VLOOKUP(#REF!,#REF!,7,0))</f>
        <v>#REF!</v>
      </c>
      <c r="AU371" s="201" t="e">
        <f>IF(OR(#REF!="",AT371=""),"",ROUND(#REF!/10^3*AT371,3))</f>
        <v>#REF!</v>
      </c>
      <c r="AV371" s="201" t="e">
        <f>IF(#REF!&gt;0,#REF!*#REF!/1000,"")</f>
        <v>#REF!</v>
      </c>
      <c r="AW371" s="201" t="e">
        <f>IF(#REF!&gt;0,#REF!*#REF!/1000,"")</f>
        <v>#REF!</v>
      </c>
      <c r="AX371" s="74" t="e">
        <f t="shared" si="70"/>
        <v>#REF!</v>
      </c>
      <c r="AY371" s="74" t="e">
        <f t="shared" si="71"/>
        <v>#REF!</v>
      </c>
      <c r="AZ371" s="201" t="e">
        <f>IF(ISNA(AX371),"",AX371*#REF!)</f>
        <v>#REF!</v>
      </c>
      <c r="BA371" s="201" t="e">
        <f>IF(ISNA(AY371),"",AY371*#REF!)</f>
        <v>#REF!</v>
      </c>
      <c r="BB371" s="78" t="e">
        <f>IF(#REF!&gt;0,DQ$40,"")</f>
        <v>#REF!</v>
      </c>
      <c r="BC371" s="99"/>
      <c r="BD371" s="650"/>
      <c r="BE371" s="652" t="e">
        <f>IF(OR(#REF!="",F371=""),"",ROUND(#REF!/10^3*F371,3))</f>
        <v>#REF!</v>
      </c>
      <c r="BF371" s="412" t="e">
        <f>IF(#REF!&gt;0,#REF!*#REF!/1000,"")</f>
        <v>#REF!</v>
      </c>
      <c r="BG371" s="412" t="e">
        <f>IF(#REF!&gt;0,#REF!*#REF!/1000,"")</f>
        <v>#REF!</v>
      </c>
      <c r="BH371" s="413" t="e">
        <f>IF(OR(#REF!="●",#REF!="●",#REF!="●",#REF!="●"),"",IF(#REF!="","",#REF!))</f>
        <v>#REF!</v>
      </c>
      <c r="BI371" s="413" t="e">
        <f>IF(OR(#REF!="●",#REF!="●",#REF!="●",#REF!="●"),"",IF(#REF!="","",#REF!))</f>
        <v>#REF!</v>
      </c>
      <c r="BJ371" s="412" t="e">
        <f>IF(ISNA(L371),"",L371*#REF!)</f>
        <v>#REF!</v>
      </c>
      <c r="BK371" s="412" t="e">
        <f>IF(ISNA(M371),"",M371*#REF!)</f>
        <v>#REF!</v>
      </c>
      <c r="BL371" s="415" t="e">
        <f>IF(#REF!&gt;0,DQ$6,"")</f>
        <v>#REF!</v>
      </c>
      <c r="BM371" s="361" t="e">
        <f>IF(#REF!="","",VLOOKUP(#REF!,#REF!,7,0))</f>
        <v>#REF!</v>
      </c>
      <c r="BN371" s="201" t="e">
        <f>IF(OR(#REF!="",BM371=""),"",ROUND(#REF!/10^3*BM371,3))</f>
        <v>#REF!</v>
      </c>
      <c r="BO371" s="201" t="e">
        <f>IF(#REF!&gt;0,#REF!*#REF!/1000,"")</f>
        <v>#REF!</v>
      </c>
      <c r="BP371" s="201" t="e">
        <f>IF(#REF!&gt;0,#REF!*#REF!/1000,"")</f>
        <v>#REF!</v>
      </c>
      <c r="BQ371" s="74" t="e">
        <f t="shared" si="72"/>
        <v>#REF!</v>
      </c>
      <c r="BR371" s="74" t="e">
        <f t="shared" si="73"/>
        <v>#REF!</v>
      </c>
      <c r="BS371" s="201" t="e">
        <f>IF(ISNA(BQ371),"",BQ371*#REF!)</f>
        <v>#REF!</v>
      </c>
      <c r="BT371" s="201" t="e">
        <f>IF(ISNA(BR371),"",BR371*#REF!)</f>
        <v>#REF!</v>
      </c>
      <c r="BU371" s="78" t="e">
        <f>IF(#REF!&gt;0,DQ$57,"")</f>
        <v>#REF!</v>
      </c>
      <c r="BV371" s="99"/>
      <c r="BW371" s="411"/>
      <c r="BX371" s="412" t="e">
        <f>IF(OR(#REF!="",F371=""),"",ROUND(#REF!/10^3*F371,3))</f>
        <v>#REF!</v>
      </c>
      <c r="BY371" s="412" t="e">
        <f>IF(#REF!&gt;0,#REF!*#REF!/1000,"")</f>
        <v>#REF!</v>
      </c>
      <c r="BZ371" s="412" t="e">
        <f>IF(#REF!&gt;0,#REF!*#REF!/1000,"")</f>
        <v>#REF!</v>
      </c>
      <c r="CA371" s="413" t="e">
        <f>IF(OR(#REF!="●",#REF!="●",#REF!="●",#REF!="●",#REF!="●"),"",IF(#REF!="","",#REF!))</f>
        <v>#REF!</v>
      </c>
      <c r="CB371" s="413" t="e">
        <f>IF(OR(#REF!="●",#REF!="●",#REF!="●",#REF!="●",#REF!="●"),"",IF(#REF!="","",#REF!))</f>
        <v>#REF!</v>
      </c>
      <c r="CC371" s="412" t="e">
        <f>IF(ISNA(L371),"",L371*#REF!)</f>
        <v>#REF!</v>
      </c>
      <c r="CD371" s="412" t="e">
        <f>IF(ISNA(M371),"",M371*#REF!)</f>
        <v>#REF!</v>
      </c>
      <c r="CE371" s="415" t="e">
        <f>IF(#REF!&gt;0,DQ$6,"")</f>
        <v>#REF!</v>
      </c>
      <c r="CF371" s="361" t="e">
        <f>IF(#REF!="","",VLOOKUP(#REF!,#REF!,7,0))</f>
        <v>#REF!</v>
      </c>
      <c r="CG371" s="201" t="e">
        <f>IF(OR(#REF!="",CF371=""),"",ROUND(#REF!/10^3*CF371,3))</f>
        <v>#REF!</v>
      </c>
      <c r="CH371" s="201" t="e">
        <f>IF(#REF!&gt;0,#REF!*#REF!/1000,"")</f>
        <v>#REF!</v>
      </c>
      <c r="CI371" s="201" t="e">
        <f>IF(#REF!&gt;0,#REF!*#REF!/1000,"")</f>
        <v>#REF!</v>
      </c>
      <c r="CJ371" s="74" t="e">
        <f t="shared" si="74"/>
        <v>#REF!</v>
      </c>
      <c r="CK371" s="74" t="e">
        <f t="shared" si="75"/>
        <v>#REF!</v>
      </c>
      <c r="CL371" s="201" t="e">
        <f>IF(ISNA(CJ371),"",CJ371*#REF!)</f>
        <v>#REF!</v>
      </c>
      <c r="CM371" s="201" t="e">
        <f>IF(ISNA(CK371),"",CK371*#REF!)</f>
        <v>#REF!</v>
      </c>
      <c r="CN371" s="101" t="e">
        <f>IF(#REF!&gt;0,DQ$57,"")</f>
        <v>#REF!</v>
      </c>
      <c r="CO371" s="84"/>
      <c r="CP371" s="2"/>
      <c r="CQ371" s="2"/>
      <c r="CR371" s="2"/>
      <c r="CS371" s="2"/>
      <c r="CT371" s="2"/>
      <c r="CU371" s="2"/>
      <c r="CV371" s="2"/>
      <c r="CX371" s="2"/>
      <c r="CY371" s="2"/>
      <c r="CZ371" s="2"/>
      <c r="DA371" s="2"/>
      <c r="DB371" s="2"/>
      <c r="DC371" s="2"/>
      <c r="DD371" s="2"/>
      <c r="DE371" s="2"/>
      <c r="DF371" s="2"/>
      <c r="DG371" s="2"/>
      <c r="DJ371" s="5"/>
      <c r="DK371" s="5"/>
      <c r="DL371" s="5"/>
      <c r="DM371" s="5"/>
      <c r="DN371" s="46"/>
      <c r="DO371" s="46"/>
      <c r="DP371" s="46"/>
      <c r="DQ371" s="45"/>
    </row>
    <row r="372" spans="2:121" ht="18" customHeight="1">
      <c r="B372" s="151" t="e">
        <f>IF(#REF!="","",VLOOKUP(#REF!,$CX$11:$DG$26,9,0))</f>
        <v>#REF!</v>
      </c>
      <c r="C372" s="64" t="e">
        <f>IF(#REF!="",0,VLOOKUP(#REF!,$CP$11:$CQ$16,2,0))</f>
        <v>#REF!</v>
      </c>
      <c r="D372" s="65" t="e">
        <f>IF(#REF!="",0,VLOOKUP(#REF!,$CX$11:$CY$26,2,0))</f>
        <v>#REF!</v>
      </c>
      <c r="E372" s="152" t="e">
        <f t="shared" si="65"/>
        <v>#REF!</v>
      </c>
      <c r="F372" s="155" t="e">
        <f>IF(#REF!="","",VLOOKUP(#REF!,#REF!,7,0))</f>
        <v>#REF!</v>
      </c>
      <c r="G372" s="201" t="e">
        <f>IF(OR(#REF!="",F372=""),"",ROUND(#REF!/10^3*F372,3))</f>
        <v>#REF!</v>
      </c>
      <c r="H372" s="201" t="e">
        <f>IF(#REF!&gt;0,#REF!*#REF!/1000,"")</f>
        <v>#REF!</v>
      </c>
      <c r="I372" s="201" t="e">
        <f>IF(#REF!&gt;0,#REF!*#REF!/1000,"")</f>
        <v>#REF!</v>
      </c>
      <c r="J372" s="51" t="e">
        <f>IF(#REF!="●","",IF(#REF!="","",#REF!))</f>
        <v>#REF!</v>
      </c>
      <c r="K372" s="51" t="e">
        <f>IF(#REF!="●","",IF(#REF!="","",#REF!))</f>
        <v>#REF!</v>
      </c>
      <c r="L372" s="74" t="e">
        <f t="shared" si="66"/>
        <v>#REF!</v>
      </c>
      <c r="M372" s="74" t="e">
        <f t="shared" si="67"/>
        <v>#REF!</v>
      </c>
      <c r="N372" s="201" t="e">
        <f>IF(ISNA(L372),"",L372*#REF!)</f>
        <v>#REF!</v>
      </c>
      <c r="O372" s="201" t="e">
        <f>IF(ISNA(M372),"",M372*#REF!)</f>
        <v>#REF!</v>
      </c>
      <c r="P372" s="78" t="e">
        <f>IF(#REF!&gt;0,DQ$6,"")</f>
        <v>#REF!</v>
      </c>
      <c r="Q372" s="99"/>
      <c r="R372" s="411"/>
      <c r="S372" s="412" t="e">
        <f>IF(OR(#REF!="",F372=""),"",ROUND(#REF!/10^3*F372,3))</f>
        <v>#REF!</v>
      </c>
      <c r="T372" s="412" t="e">
        <f>IF(#REF!&gt;0,#REF!*#REF!/1000,"")</f>
        <v>#REF!</v>
      </c>
      <c r="U372" s="412" t="e">
        <f>IF(#REF!&gt;0,#REF!*#REF!/1000,"")</f>
        <v>#REF!</v>
      </c>
      <c r="V372" s="413" t="e">
        <f>IF(OR(#REF!="●",#REF!="●"),"",IF(#REF!="","",#REF!))</f>
        <v>#REF!</v>
      </c>
      <c r="W372" s="413" t="e">
        <f>IF(OR(#REF!="●",#REF!="●"),"",IF(#REF!="","",#REF!))</f>
        <v>#REF!</v>
      </c>
      <c r="X372" s="412" t="e">
        <f>IF(ISNA(L372),"",L372*#REF!)</f>
        <v>#REF!</v>
      </c>
      <c r="Y372" s="412" t="e">
        <f>IF(ISNA(M372),"",M372*#REF!)</f>
        <v>#REF!</v>
      </c>
      <c r="Z372" s="414" t="e">
        <f>IF(#REF!&gt;0,DQ$6,"")</f>
        <v>#REF!</v>
      </c>
      <c r="AA372" s="95" t="e">
        <f>IF(#REF!="","",VLOOKUP(#REF!,#REF!,7,0))</f>
        <v>#REF!</v>
      </c>
      <c r="AB372" s="201" t="e">
        <f>IF(OR(#REF!="",AA372=""),"",ROUND(#REF!/10^3*AA372,3))</f>
        <v>#REF!</v>
      </c>
      <c r="AC372" s="201" t="e">
        <f>IF(#REF!&gt;0,#REF!*#REF!/1000,"")</f>
        <v>#REF!</v>
      </c>
      <c r="AD372" s="201" t="e">
        <f>IF(#REF!&gt;0,#REF!*#REF!/1000,"")</f>
        <v>#REF!</v>
      </c>
      <c r="AE372" s="74" t="e">
        <f t="shared" si="68"/>
        <v>#REF!</v>
      </c>
      <c r="AF372" s="74" t="e">
        <f t="shared" si="69"/>
        <v>#REF!</v>
      </c>
      <c r="AG372" s="201" t="e">
        <f>IF(ISNA(AE372),"",AE372*#REF!)</f>
        <v>#REF!</v>
      </c>
      <c r="AH372" s="201" t="e">
        <f>IF(ISNA(AF372),"",AF372*#REF!)</f>
        <v>#REF!</v>
      </c>
      <c r="AI372" s="78" t="e">
        <f>IF(#REF!&gt;0,DQ$23,"")</f>
        <v>#REF!</v>
      </c>
      <c r="AJ372" s="99"/>
      <c r="AK372" s="411"/>
      <c r="AL372" s="412" t="e">
        <f>IF(OR(#REF!="",F372=""),"",ROUND(#REF!/10^3*F372,3))</f>
        <v>#REF!</v>
      </c>
      <c r="AM372" s="412" t="e">
        <f>IF(#REF!&gt;0,#REF!*#REF!/1000,"")</f>
        <v>#REF!</v>
      </c>
      <c r="AN372" s="412" t="e">
        <f>IF(#REF!&gt;0,#REF!*#REF!/1000,"")</f>
        <v>#REF!</v>
      </c>
      <c r="AO372" s="413" t="e">
        <f>IF(OR(#REF!="●",#REF!="●",#REF!="●"),"",IF(#REF!="","",#REF!))</f>
        <v>#REF!</v>
      </c>
      <c r="AP372" s="413" t="e">
        <f>IF(OR(#REF!="●",#REF!="●",#REF!="●"),"",IF(#REF!="","",#REF!))</f>
        <v>#REF!</v>
      </c>
      <c r="AQ372" s="412" t="e">
        <f>IF(ISNA(L372),"",L372*#REF!)</f>
        <v>#REF!</v>
      </c>
      <c r="AR372" s="412" t="e">
        <f>IF(ISNA(M372),"",M372*#REF!)</f>
        <v>#REF!</v>
      </c>
      <c r="AS372" s="414" t="e">
        <f>IF(#REF!&gt;0,DQ$6,"")</f>
        <v>#REF!</v>
      </c>
      <c r="AT372" s="95" t="e">
        <f>IF(#REF!="","",VLOOKUP(#REF!,#REF!,7,0))</f>
        <v>#REF!</v>
      </c>
      <c r="AU372" s="201" t="e">
        <f>IF(OR(#REF!="",AT372=""),"",ROUND(#REF!/10^3*AT372,3))</f>
        <v>#REF!</v>
      </c>
      <c r="AV372" s="201" t="e">
        <f>IF(#REF!&gt;0,#REF!*#REF!/1000,"")</f>
        <v>#REF!</v>
      </c>
      <c r="AW372" s="201" t="e">
        <f>IF(#REF!&gt;0,#REF!*#REF!/1000,"")</f>
        <v>#REF!</v>
      </c>
      <c r="AX372" s="74" t="e">
        <f t="shared" si="70"/>
        <v>#REF!</v>
      </c>
      <c r="AY372" s="74" t="e">
        <f t="shared" si="71"/>
        <v>#REF!</v>
      </c>
      <c r="AZ372" s="201" t="e">
        <f>IF(ISNA(AX372),"",AX372*#REF!)</f>
        <v>#REF!</v>
      </c>
      <c r="BA372" s="201" t="e">
        <f>IF(ISNA(AY372),"",AY372*#REF!)</f>
        <v>#REF!</v>
      </c>
      <c r="BB372" s="78" t="e">
        <f>IF(#REF!&gt;0,DQ$40,"")</f>
        <v>#REF!</v>
      </c>
      <c r="BC372" s="99"/>
      <c r="BD372" s="650"/>
      <c r="BE372" s="652" t="e">
        <f>IF(OR(#REF!="",F372=""),"",ROUND(#REF!/10^3*F372,3))</f>
        <v>#REF!</v>
      </c>
      <c r="BF372" s="412" t="e">
        <f>IF(#REF!&gt;0,#REF!*#REF!/1000,"")</f>
        <v>#REF!</v>
      </c>
      <c r="BG372" s="412" t="e">
        <f>IF(#REF!&gt;0,#REF!*#REF!/1000,"")</f>
        <v>#REF!</v>
      </c>
      <c r="BH372" s="413" t="e">
        <f>IF(OR(#REF!="●",#REF!="●",#REF!="●",#REF!="●"),"",IF(#REF!="","",#REF!))</f>
        <v>#REF!</v>
      </c>
      <c r="BI372" s="413" t="e">
        <f>IF(OR(#REF!="●",#REF!="●",#REF!="●",#REF!="●"),"",IF(#REF!="","",#REF!))</f>
        <v>#REF!</v>
      </c>
      <c r="BJ372" s="412" t="e">
        <f>IF(ISNA(L372),"",L372*#REF!)</f>
        <v>#REF!</v>
      </c>
      <c r="BK372" s="412" t="e">
        <f>IF(ISNA(M372),"",M372*#REF!)</f>
        <v>#REF!</v>
      </c>
      <c r="BL372" s="415" t="e">
        <f>IF(#REF!&gt;0,DQ$6,"")</f>
        <v>#REF!</v>
      </c>
      <c r="BM372" s="361" t="e">
        <f>IF(#REF!="","",VLOOKUP(#REF!,#REF!,7,0))</f>
        <v>#REF!</v>
      </c>
      <c r="BN372" s="201" t="e">
        <f>IF(OR(#REF!="",BM372=""),"",ROUND(#REF!/10^3*BM372,3))</f>
        <v>#REF!</v>
      </c>
      <c r="BO372" s="201" t="e">
        <f>IF(#REF!&gt;0,#REF!*#REF!/1000,"")</f>
        <v>#REF!</v>
      </c>
      <c r="BP372" s="201" t="e">
        <f>IF(#REF!&gt;0,#REF!*#REF!/1000,"")</f>
        <v>#REF!</v>
      </c>
      <c r="BQ372" s="74" t="e">
        <f t="shared" si="72"/>
        <v>#REF!</v>
      </c>
      <c r="BR372" s="74" t="e">
        <f t="shared" si="73"/>
        <v>#REF!</v>
      </c>
      <c r="BS372" s="201" t="e">
        <f>IF(ISNA(BQ372),"",BQ372*#REF!)</f>
        <v>#REF!</v>
      </c>
      <c r="BT372" s="201" t="e">
        <f>IF(ISNA(BR372),"",BR372*#REF!)</f>
        <v>#REF!</v>
      </c>
      <c r="BU372" s="78" t="e">
        <f>IF(#REF!&gt;0,DQ$57,"")</f>
        <v>#REF!</v>
      </c>
      <c r="BV372" s="99"/>
      <c r="BW372" s="411"/>
      <c r="BX372" s="412" t="e">
        <f>IF(OR(#REF!="",F372=""),"",ROUND(#REF!/10^3*F372,3))</f>
        <v>#REF!</v>
      </c>
      <c r="BY372" s="412" t="e">
        <f>IF(#REF!&gt;0,#REF!*#REF!/1000,"")</f>
        <v>#REF!</v>
      </c>
      <c r="BZ372" s="412" t="e">
        <f>IF(#REF!&gt;0,#REF!*#REF!/1000,"")</f>
        <v>#REF!</v>
      </c>
      <c r="CA372" s="413" t="e">
        <f>IF(OR(#REF!="●",#REF!="●",#REF!="●",#REF!="●",#REF!="●"),"",IF(#REF!="","",#REF!))</f>
        <v>#REF!</v>
      </c>
      <c r="CB372" s="413" t="e">
        <f>IF(OR(#REF!="●",#REF!="●",#REF!="●",#REF!="●",#REF!="●"),"",IF(#REF!="","",#REF!))</f>
        <v>#REF!</v>
      </c>
      <c r="CC372" s="412" t="e">
        <f>IF(ISNA(L372),"",L372*#REF!)</f>
        <v>#REF!</v>
      </c>
      <c r="CD372" s="412" t="e">
        <f>IF(ISNA(M372),"",M372*#REF!)</f>
        <v>#REF!</v>
      </c>
      <c r="CE372" s="415" t="e">
        <f>IF(#REF!&gt;0,DQ$6,"")</f>
        <v>#REF!</v>
      </c>
      <c r="CF372" s="361" t="e">
        <f>IF(#REF!="","",VLOOKUP(#REF!,#REF!,7,0))</f>
        <v>#REF!</v>
      </c>
      <c r="CG372" s="201" t="e">
        <f>IF(OR(#REF!="",CF372=""),"",ROUND(#REF!/10^3*CF372,3))</f>
        <v>#REF!</v>
      </c>
      <c r="CH372" s="201" t="e">
        <f>IF(#REF!&gt;0,#REF!*#REF!/1000,"")</f>
        <v>#REF!</v>
      </c>
      <c r="CI372" s="201" t="e">
        <f>IF(#REF!&gt;0,#REF!*#REF!/1000,"")</f>
        <v>#REF!</v>
      </c>
      <c r="CJ372" s="74" t="e">
        <f t="shared" si="74"/>
        <v>#REF!</v>
      </c>
      <c r="CK372" s="74" t="e">
        <f t="shared" si="75"/>
        <v>#REF!</v>
      </c>
      <c r="CL372" s="201" t="e">
        <f>IF(ISNA(CJ372),"",CJ372*#REF!)</f>
        <v>#REF!</v>
      </c>
      <c r="CM372" s="201" t="e">
        <f>IF(ISNA(CK372),"",CK372*#REF!)</f>
        <v>#REF!</v>
      </c>
      <c r="CN372" s="101" t="e">
        <f>IF(#REF!&gt;0,DQ$57,"")</f>
        <v>#REF!</v>
      </c>
      <c r="CO372" s="84"/>
      <c r="CP372" s="2"/>
      <c r="CQ372" s="2"/>
      <c r="CR372" s="2"/>
      <c r="CS372" s="2"/>
      <c r="CT372" s="2"/>
      <c r="CU372" s="2"/>
      <c r="CV372" s="2"/>
      <c r="CX372" s="2"/>
      <c r="CY372" s="2"/>
      <c r="CZ372" s="2"/>
      <c r="DA372" s="2"/>
      <c r="DB372" s="2"/>
      <c r="DC372" s="2"/>
      <c r="DD372" s="2"/>
      <c r="DE372" s="2"/>
      <c r="DF372" s="2"/>
      <c r="DG372" s="2"/>
      <c r="DJ372" s="5"/>
      <c r="DK372" s="5"/>
      <c r="DL372" s="5"/>
      <c r="DM372" s="5"/>
      <c r="DN372" s="46"/>
      <c r="DO372" s="46"/>
      <c r="DP372" s="46"/>
      <c r="DQ372" s="46"/>
    </row>
    <row r="373" spans="2:121" ht="18" customHeight="1">
      <c r="B373" s="151" t="e">
        <f>IF(#REF!="","",VLOOKUP(#REF!,$CX$11:$DG$26,9,0))</f>
        <v>#REF!</v>
      </c>
      <c r="C373" s="64" t="e">
        <f>IF(#REF!="",0,VLOOKUP(#REF!,$CP$11:$CQ$16,2,0))</f>
        <v>#REF!</v>
      </c>
      <c r="D373" s="65" t="e">
        <f>IF(#REF!="",0,VLOOKUP(#REF!,$CX$11:$CY$26,2,0))</f>
        <v>#REF!</v>
      </c>
      <c r="E373" s="152" t="e">
        <f t="shared" si="65"/>
        <v>#REF!</v>
      </c>
      <c r="F373" s="155" t="e">
        <f>IF(#REF!="","",VLOOKUP(#REF!,#REF!,7,0))</f>
        <v>#REF!</v>
      </c>
      <c r="G373" s="201" t="e">
        <f>IF(OR(#REF!="",F373=""),"",ROUND(#REF!/10^3*F373,3))</f>
        <v>#REF!</v>
      </c>
      <c r="H373" s="201" t="e">
        <f>IF(#REF!&gt;0,#REF!*#REF!/1000,"")</f>
        <v>#REF!</v>
      </c>
      <c r="I373" s="201" t="e">
        <f>IF(#REF!&gt;0,#REF!*#REF!/1000,"")</f>
        <v>#REF!</v>
      </c>
      <c r="J373" s="51" t="e">
        <f>IF(#REF!="●","",IF(#REF!="","",#REF!))</f>
        <v>#REF!</v>
      </c>
      <c r="K373" s="51" t="e">
        <f>IF(#REF!="●","",IF(#REF!="","",#REF!))</f>
        <v>#REF!</v>
      </c>
      <c r="L373" s="74" t="e">
        <f t="shared" si="66"/>
        <v>#REF!</v>
      </c>
      <c r="M373" s="74" t="e">
        <f t="shared" si="67"/>
        <v>#REF!</v>
      </c>
      <c r="N373" s="201" t="e">
        <f>IF(ISNA(L373),"",L373*#REF!)</f>
        <v>#REF!</v>
      </c>
      <c r="O373" s="201" t="e">
        <f>IF(ISNA(M373),"",M373*#REF!)</f>
        <v>#REF!</v>
      </c>
      <c r="P373" s="78" t="e">
        <f>IF(#REF!&gt;0,DQ$6,"")</f>
        <v>#REF!</v>
      </c>
      <c r="Q373" s="99"/>
      <c r="R373" s="411"/>
      <c r="S373" s="412" t="e">
        <f>IF(OR(#REF!="",F373=""),"",ROUND(#REF!/10^3*F373,3))</f>
        <v>#REF!</v>
      </c>
      <c r="T373" s="412" t="e">
        <f>IF(#REF!&gt;0,#REF!*#REF!/1000,"")</f>
        <v>#REF!</v>
      </c>
      <c r="U373" s="412" t="e">
        <f>IF(#REF!&gt;0,#REF!*#REF!/1000,"")</f>
        <v>#REF!</v>
      </c>
      <c r="V373" s="413" t="e">
        <f>IF(OR(#REF!="●",#REF!="●"),"",IF(#REF!="","",#REF!))</f>
        <v>#REF!</v>
      </c>
      <c r="W373" s="413" t="e">
        <f>IF(OR(#REF!="●",#REF!="●"),"",IF(#REF!="","",#REF!))</f>
        <v>#REF!</v>
      </c>
      <c r="X373" s="412" t="e">
        <f>IF(ISNA(L373),"",L373*#REF!)</f>
        <v>#REF!</v>
      </c>
      <c r="Y373" s="412" t="e">
        <f>IF(ISNA(M373),"",M373*#REF!)</f>
        <v>#REF!</v>
      </c>
      <c r="Z373" s="414" t="e">
        <f>IF(#REF!&gt;0,DQ$6,"")</f>
        <v>#REF!</v>
      </c>
      <c r="AA373" s="95" t="e">
        <f>IF(#REF!="","",VLOOKUP(#REF!,#REF!,7,0))</f>
        <v>#REF!</v>
      </c>
      <c r="AB373" s="201" t="e">
        <f>IF(OR(#REF!="",AA373=""),"",ROUND(#REF!/10^3*AA373,3))</f>
        <v>#REF!</v>
      </c>
      <c r="AC373" s="201" t="e">
        <f>IF(#REF!&gt;0,#REF!*#REF!/1000,"")</f>
        <v>#REF!</v>
      </c>
      <c r="AD373" s="201" t="e">
        <f>IF(#REF!&gt;0,#REF!*#REF!/1000,"")</f>
        <v>#REF!</v>
      </c>
      <c r="AE373" s="74" t="e">
        <f t="shared" si="68"/>
        <v>#REF!</v>
      </c>
      <c r="AF373" s="74" t="e">
        <f t="shared" si="69"/>
        <v>#REF!</v>
      </c>
      <c r="AG373" s="201" t="e">
        <f>IF(ISNA(AE373),"",AE373*#REF!)</f>
        <v>#REF!</v>
      </c>
      <c r="AH373" s="201" t="e">
        <f>IF(ISNA(AF373),"",AF373*#REF!)</f>
        <v>#REF!</v>
      </c>
      <c r="AI373" s="78" t="e">
        <f>IF(#REF!&gt;0,DQ$23,"")</f>
        <v>#REF!</v>
      </c>
      <c r="AJ373" s="99"/>
      <c r="AK373" s="411"/>
      <c r="AL373" s="412" t="e">
        <f>IF(OR(#REF!="",F373=""),"",ROUND(#REF!/10^3*F373,3))</f>
        <v>#REF!</v>
      </c>
      <c r="AM373" s="412" t="e">
        <f>IF(#REF!&gt;0,#REF!*#REF!/1000,"")</f>
        <v>#REF!</v>
      </c>
      <c r="AN373" s="412" t="e">
        <f>IF(#REF!&gt;0,#REF!*#REF!/1000,"")</f>
        <v>#REF!</v>
      </c>
      <c r="AO373" s="413" t="e">
        <f>IF(OR(#REF!="●",#REF!="●",#REF!="●"),"",IF(#REF!="","",#REF!))</f>
        <v>#REF!</v>
      </c>
      <c r="AP373" s="413" t="e">
        <f>IF(OR(#REF!="●",#REF!="●",#REF!="●"),"",IF(#REF!="","",#REF!))</f>
        <v>#REF!</v>
      </c>
      <c r="AQ373" s="412" t="e">
        <f>IF(ISNA(L373),"",L373*#REF!)</f>
        <v>#REF!</v>
      </c>
      <c r="AR373" s="412" t="e">
        <f>IF(ISNA(M373),"",M373*#REF!)</f>
        <v>#REF!</v>
      </c>
      <c r="AS373" s="414" t="e">
        <f>IF(#REF!&gt;0,DQ$6,"")</f>
        <v>#REF!</v>
      </c>
      <c r="AT373" s="95" t="e">
        <f>IF(#REF!="","",VLOOKUP(#REF!,#REF!,7,0))</f>
        <v>#REF!</v>
      </c>
      <c r="AU373" s="201" t="e">
        <f>IF(OR(#REF!="",AT373=""),"",ROUND(#REF!/10^3*AT373,3))</f>
        <v>#REF!</v>
      </c>
      <c r="AV373" s="201" t="e">
        <f>IF(#REF!&gt;0,#REF!*#REF!/1000,"")</f>
        <v>#REF!</v>
      </c>
      <c r="AW373" s="201" t="e">
        <f>IF(#REF!&gt;0,#REF!*#REF!/1000,"")</f>
        <v>#REF!</v>
      </c>
      <c r="AX373" s="74" t="e">
        <f t="shared" si="70"/>
        <v>#REF!</v>
      </c>
      <c r="AY373" s="74" t="e">
        <f t="shared" si="71"/>
        <v>#REF!</v>
      </c>
      <c r="AZ373" s="201" t="e">
        <f>IF(ISNA(AX373),"",AX373*#REF!)</f>
        <v>#REF!</v>
      </c>
      <c r="BA373" s="201" t="e">
        <f>IF(ISNA(AY373),"",AY373*#REF!)</f>
        <v>#REF!</v>
      </c>
      <c r="BB373" s="78" t="e">
        <f>IF(#REF!&gt;0,DQ$40,"")</f>
        <v>#REF!</v>
      </c>
      <c r="BC373" s="99"/>
      <c r="BD373" s="650"/>
      <c r="BE373" s="652" t="e">
        <f>IF(OR(#REF!="",F373=""),"",ROUND(#REF!/10^3*F373,3))</f>
        <v>#REF!</v>
      </c>
      <c r="BF373" s="412" t="e">
        <f>IF(#REF!&gt;0,#REF!*#REF!/1000,"")</f>
        <v>#REF!</v>
      </c>
      <c r="BG373" s="412" t="e">
        <f>IF(#REF!&gt;0,#REF!*#REF!/1000,"")</f>
        <v>#REF!</v>
      </c>
      <c r="BH373" s="413" t="e">
        <f>IF(OR(#REF!="●",#REF!="●",#REF!="●",#REF!="●"),"",IF(#REF!="","",#REF!))</f>
        <v>#REF!</v>
      </c>
      <c r="BI373" s="413" t="e">
        <f>IF(OR(#REF!="●",#REF!="●",#REF!="●",#REF!="●"),"",IF(#REF!="","",#REF!))</f>
        <v>#REF!</v>
      </c>
      <c r="BJ373" s="412" t="e">
        <f>IF(ISNA(L373),"",L373*#REF!)</f>
        <v>#REF!</v>
      </c>
      <c r="BK373" s="412" t="e">
        <f>IF(ISNA(M373),"",M373*#REF!)</f>
        <v>#REF!</v>
      </c>
      <c r="BL373" s="415" t="e">
        <f>IF(#REF!&gt;0,DQ$6,"")</f>
        <v>#REF!</v>
      </c>
      <c r="BM373" s="361" t="e">
        <f>IF(#REF!="","",VLOOKUP(#REF!,#REF!,7,0))</f>
        <v>#REF!</v>
      </c>
      <c r="BN373" s="201" t="e">
        <f>IF(OR(#REF!="",BM373=""),"",ROUND(#REF!/10^3*BM373,3))</f>
        <v>#REF!</v>
      </c>
      <c r="BO373" s="201" t="e">
        <f>IF(#REF!&gt;0,#REF!*#REF!/1000,"")</f>
        <v>#REF!</v>
      </c>
      <c r="BP373" s="201" t="e">
        <f>IF(#REF!&gt;0,#REF!*#REF!/1000,"")</f>
        <v>#REF!</v>
      </c>
      <c r="BQ373" s="74" t="e">
        <f t="shared" si="72"/>
        <v>#REF!</v>
      </c>
      <c r="BR373" s="74" t="e">
        <f t="shared" si="73"/>
        <v>#REF!</v>
      </c>
      <c r="BS373" s="201" t="e">
        <f>IF(ISNA(BQ373),"",BQ373*#REF!)</f>
        <v>#REF!</v>
      </c>
      <c r="BT373" s="201" t="e">
        <f>IF(ISNA(BR373),"",BR373*#REF!)</f>
        <v>#REF!</v>
      </c>
      <c r="BU373" s="78" t="e">
        <f>IF(#REF!&gt;0,DQ$57,"")</f>
        <v>#REF!</v>
      </c>
      <c r="BV373" s="99"/>
      <c r="BW373" s="411"/>
      <c r="BX373" s="412" t="e">
        <f>IF(OR(#REF!="",F373=""),"",ROUND(#REF!/10^3*F373,3))</f>
        <v>#REF!</v>
      </c>
      <c r="BY373" s="412" t="e">
        <f>IF(#REF!&gt;0,#REF!*#REF!/1000,"")</f>
        <v>#REF!</v>
      </c>
      <c r="BZ373" s="412" t="e">
        <f>IF(#REF!&gt;0,#REF!*#REF!/1000,"")</f>
        <v>#REF!</v>
      </c>
      <c r="CA373" s="413" t="e">
        <f>IF(OR(#REF!="●",#REF!="●",#REF!="●",#REF!="●",#REF!="●"),"",IF(#REF!="","",#REF!))</f>
        <v>#REF!</v>
      </c>
      <c r="CB373" s="413" t="e">
        <f>IF(OR(#REF!="●",#REF!="●",#REF!="●",#REF!="●",#REF!="●"),"",IF(#REF!="","",#REF!))</f>
        <v>#REF!</v>
      </c>
      <c r="CC373" s="412" t="e">
        <f>IF(ISNA(L373),"",L373*#REF!)</f>
        <v>#REF!</v>
      </c>
      <c r="CD373" s="412" t="e">
        <f>IF(ISNA(M373),"",M373*#REF!)</f>
        <v>#REF!</v>
      </c>
      <c r="CE373" s="415" t="e">
        <f>IF(#REF!&gt;0,DQ$6,"")</f>
        <v>#REF!</v>
      </c>
      <c r="CF373" s="361" t="e">
        <f>IF(#REF!="","",VLOOKUP(#REF!,#REF!,7,0))</f>
        <v>#REF!</v>
      </c>
      <c r="CG373" s="201" t="e">
        <f>IF(OR(#REF!="",CF373=""),"",ROUND(#REF!/10^3*CF373,3))</f>
        <v>#REF!</v>
      </c>
      <c r="CH373" s="201" t="e">
        <f>IF(#REF!&gt;0,#REF!*#REF!/1000,"")</f>
        <v>#REF!</v>
      </c>
      <c r="CI373" s="201" t="e">
        <f>IF(#REF!&gt;0,#REF!*#REF!/1000,"")</f>
        <v>#REF!</v>
      </c>
      <c r="CJ373" s="74" t="e">
        <f t="shared" si="74"/>
        <v>#REF!</v>
      </c>
      <c r="CK373" s="74" t="e">
        <f t="shared" si="75"/>
        <v>#REF!</v>
      </c>
      <c r="CL373" s="201" t="e">
        <f>IF(ISNA(CJ373),"",CJ373*#REF!)</f>
        <v>#REF!</v>
      </c>
      <c r="CM373" s="201" t="e">
        <f>IF(ISNA(CK373),"",CK373*#REF!)</f>
        <v>#REF!</v>
      </c>
      <c r="CN373" s="101" t="e">
        <f>IF(#REF!&gt;0,DQ$57,"")</f>
        <v>#REF!</v>
      </c>
      <c r="CO373" s="84"/>
      <c r="CP373" s="2"/>
      <c r="CQ373" s="2"/>
      <c r="CR373" s="2"/>
      <c r="CS373" s="2"/>
      <c r="CT373" s="2"/>
      <c r="CU373" s="2"/>
      <c r="CV373" s="2"/>
      <c r="CX373" s="2"/>
      <c r="CY373" s="2"/>
      <c r="CZ373" s="2"/>
      <c r="DA373" s="2"/>
      <c r="DB373" s="2"/>
      <c r="DC373" s="2"/>
      <c r="DD373" s="2"/>
      <c r="DE373" s="2"/>
      <c r="DF373" s="2"/>
      <c r="DG373" s="2"/>
      <c r="DJ373" s="2"/>
      <c r="DK373" s="2"/>
      <c r="DL373" s="2"/>
      <c r="DM373" s="2"/>
      <c r="DO373" s="47"/>
      <c r="DP373" s="47"/>
      <c r="DQ373" s="46"/>
    </row>
    <row r="374" spans="2:121" ht="18" customHeight="1">
      <c r="B374" s="151" t="e">
        <f>IF(#REF!="","",VLOOKUP(#REF!,$CX$11:$DG$26,9,0))</f>
        <v>#REF!</v>
      </c>
      <c r="C374" s="64" t="e">
        <f>IF(#REF!="",0,VLOOKUP(#REF!,$CP$11:$CQ$16,2,0))</f>
        <v>#REF!</v>
      </c>
      <c r="D374" s="65" t="e">
        <f>IF(#REF!="",0,VLOOKUP(#REF!,$CX$11:$CY$26,2,0))</f>
        <v>#REF!</v>
      </c>
      <c r="E374" s="152" t="e">
        <f t="shared" si="65"/>
        <v>#REF!</v>
      </c>
      <c r="F374" s="155" t="e">
        <f>IF(#REF!="","",VLOOKUP(#REF!,#REF!,7,0))</f>
        <v>#REF!</v>
      </c>
      <c r="G374" s="201" t="e">
        <f>IF(OR(#REF!="",F374=""),"",ROUND(#REF!/10^3*F374,3))</f>
        <v>#REF!</v>
      </c>
      <c r="H374" s="201" t="e">
        <f>IF(#REF!&gt;0,#REF!*#REF!/1000,"")</f>
        <v>#REF!</v>
      </c>
      <c r="I374" s="201" t="e">
        <f>IF(#REF!&gt;0,#REF!*#REF!/1000,"")</f>
        <v>#REF!</v>
      </c>
      <c r="J374" s="51" t="e">
        <f>IF(#REF!="●","",IF(#REF!="","",#REF!))</f>
        <v>#REF!</v>
      </c>
      <c r="K374" s="51" t="e">
        <f>IF(#REF!="●","",IF(#REF!="","",#REF!))</f>
        <v>#REF!</v>
      </c>
      <c r="L374" s="74" t="e">
        <f t="shared" si="66"/>
        <v>#REF!</v>
      </c>
      <c r="M374" s="74" t="e">
        <f t="shared" si="67"/>
        <v>#REF!</v>
      </c>
      <c r="N374" s="201" t="e">
        <f>IF(ISNA(L374),"",L374*#REF!)</f>
        <v>#REF!</v>
      </c>
      <c r="O374" s="201" t="e">
        <f>IF(ISNA(M374),"",M374*#REF!)</f>
        <v>#REF!</v>
      </c>
      <c r="P374" s="78" t="e">
        <f>IF(#REF!&gt;0,DQ$6,"")</f>
        <v>#REF!</v>
      </c>
      <c r="Q374" s="99"/>
      <c r="R374" s="411"/>
      <c r="S374" s="412" t="e">
        <f>IF(OR(#REF!="",F374=""),"",ROUND(#REF!/10^3*F374,3))</f>
        <v>#REF!</v>
      </c>
      <c r="T374" s="412" t="e">
        <f>IF(#REF!&gt;0,#REF!*#REF!/1000,"")</f>
        <v>#REF!</v>
      </c>
      <c r="U374" s="412" t="e">
        <f>IF(#REF!&gt;0,#REF!*#REF!/1000,"")</f>
        <v>#REF!</v>
      </c>
      <c r="V374" s="413" t="e">
        <f>IF(OR(#REF!="●",#REF!="●"),"",IF(#REF!="","",#REF!))</f>
        <v>#REF!</v>
      </c>
      <c r="W374" s="413" t="e">
        <f>IF(OR(#REF!="●",#REF!="●"),"",IF(#REF!="","",#REF!))</f>
        <v>#REF!</v>
      </c>
      <c r="X374" s="412" t="e">
        <f>IF(ISNA(L374),"",L374*#REF!)</f>
        <v>#REF!</v>
      </c>
      <c r="Y374" s="412" t="e">
        <f>IF(ISNA(M374),"",M374*#REF!)</f>
        <v>#REF!</v>
      </c>
      <c r="Z374" s="414" t="e">
        <f>IF(#REF!&gt;0,DQ$6,"")</f>
        <v>#REF!</v>
      </c>
      <c r="AA374" s="95" t="e">
        <f>IF(#REF!="","",VLOOKUP(#REF!,#REF!,7,0))</f>
        <v>#REF!</v>
      </c>
      <c r="AB374" s="201" t="e">
        <f>IF(OR(#REF!="",AA374=""),"",ROUND(#REF!/10^3*AA374,3))</f>
        <v>#REF!</v>
      </c>
      <c r="AC374" s="201" t="e">
        <f>IF(#REF!&gt;0,#REF!*#REF!/1000,"")</f>
        <v>#REF!</v>
      </c>
      <c r="AD374" s="201" t="e">
        <f>IF(#REF!&gt;0,#REF!*#REF!/1000,"")</f>
        <v>#REF!</v>
      </c>
      <c r="AE374" s="74" t="e">
        <f t="shared" si="68"/>
        <v>#REF!</v>
      </c>
      <c r="AF374" s="74" t="e">
        <f t="shared" si="69"/>
        <v>#REF!</v>
      </c>
      <c r="AG374" s="201" t="e">
        <f>IF(ISNA(AE374),"",AE374*#REF!)</f>
        <v>#REF!</v>
      </c>
      <c r="AH374" s="201" t="e">
        <f>IF(ISNA(AF374),"",AF374*#REF!)</f>
        <v>#REF!</v>
      </c>
      <c r="AI374" s="78" t="e">
        <f>IF(#REF!&gt;0,DQ$23,"")</f>
        <v>#REF!</v>
      </c>
      <c r="AJ374" s="99"/>
      <c r="AK374" s="411"/>
      <c r="AL374" s="412" t="e">
        <f>IF(OR(#REF!="",F374=""),"",ROUND(#REF!/10^3*F374,3))</f>
        <v>#REF!</v>
      </c>
      <c r="AM374" s="412" t="e">
        <f>IF(#REF!&gt;0,#REF!*#REF!/1000,"")</f>
        <v>#REF!</v>
      </c>
      <c r="AN374" s="412" t="e">
        <f>IF(#REF!&gt;0,#REF!*#REF!/1000,"")</f>
        <v>#REF!</v>
      </c>
      <c r="AO374" s="413" t="e">
        <f>IF(OR(#REF!="●",#REF!="●",#REF!="●"),"",IF(#REF!="","",#REF!))</f>
        <v>#REF!</v>
      </c>
      <c r="AP374" s="413" t="e">
        <f>IF(OR(#REF!="●",#REF!="●",#REF!="●"),"",IF(#REF!="","",#REF!))</f>
        <v>#REF!</v>
      </c>
      <c r="AQ374" s="412" t="e">
        <f>IF(ISNA(L374),"",L374*#REF!)</f>
        <v>#REF!</v>
      </c>
      <c r="AR374" s="412" t="e">
        <f>IF(ISNA(M374),"",M374*#REF!)</f>
        <v>#REF!</v>
      </c>
      <c r="AS374" s="414" t="e">
        <f>IF(#REF!&gt;0,DQ$6,"")</f>
        <v>#REF!</v>
      </c>
      <c r="AT374" s="95" t="e">
        <f>IF(#REF!="","",VLOOKUP(#REF!,#REF!,7,0))</f>
        <v>#REF!</v>
      </c>
      <c r="AU374" s="201" t="e">
        <f>IF(OR(#REF!="",AT374=""),"",ROUND(#REF!/10^3*AT374,3))</f>
        <v>#REF!</v>
      </c>
      <c r="AV374" s="201" t="e">
        <f>IF(#REF!&gt;0,#REF!*#REF!/1000,"")</f>
        <v>#REF!</v>
      </c>
      <c r="AW374" s="201" t="e">
        <f>IF(#REF!&gt;0,#REF!*#REF!/1000,"")</f>
        <v>#REF!</v>
      </c>
      <c r="AX374" s="74" t="e">
        <f t="shared" si="70"/>
        <v>#REF!</v>
      </c>
      <c r="AY374" s="74" t="e">
        <f t="shared" si="71"/>
        <v>#REF!</v>
      </c>
      <c r="AZ374" s="201" t="e">
        <f>IF(ISNA(AX374),"",AX374*#REF!)</f>
        <v>#REF!</v>
      </c>
      <c r="BA374" s="201" t="e">
        <f>IF(ISNA(AY374),"",AY374*#REF!)</f>
        <v>#REF!</v>
      </c>
      <c r="BB374" s="78" t="e">
        <f>IF(#REF!&gt;0,DQ$40,"")</f>
        <v>#REF!</v>
      </c>
      <c r="BC374" s="99"/>
      <c r="BD374" s="650"/>
      <c r="BE374" s="652" t="e">
        <f>IF(OR(#REF!="",F374=""),"",ROUND(#REF!/10^3*F374,3))</f>
        <v>#REF!</v>
      </c>
      <c r="BF374" s="412" t="e">
        <f>IF(#REF!&gt;0,#REF!*#REF!/1000,"")</f>
        <v>#REF!</v>
      </c>
      <c r="BG374" s="412" t="e">
        <f>IF(#REF!&gt;0,#REF!*#REF!/1000,"")</f>
        <v>#REF!</v>
      </c>
      <c r="BH374" s="413" t="e">
        <f>IF(OR(#REF!="●",#REF!="●",#REF!="●",#REF!="●"),"",IF(#REF!="","",#REF!))</f>
        <v>#REF!</v>
      </c>
      <c r="BI374" s="413" t="e">
        <f>IF(OR(#REF!="●",#REF!="●",#REF!="●",#REF!="●"),"",IF(#REF!="","",#REF!))</f>
        <v>#REF!</v>
      </c>
      <c r="BJ374" s="412" t="e">
        <f>IF(ISNA(L374),"",L374*#REF!)</f>
        <v>#REF!</v>
      </c>
      <c r="BK374" s="412" t="e">
        <f>IF(ISNA(M374),"",M374*#REF!)</f>
        <v>#REF!</v>
      </c>
      <c r="BL374" s="415" t="e">
        <f>IF(#REF!&gt;0,DQ$6,"")</f>
        <v>#REF!</v>
      </c>
      <c r="BM374" s="361" t="e">
        <f>IF(#REF!="","",VLOOKUP(#REF!,#REF!,7,0))</f>
        <v>#REF!</v>
      </c>
      <c r="BN374" s="201" t="e">
        <f>IF(OR(#REF!="",BM374=""),"",ROUND(#REF!/10^3*BM374,3))</f>
        <v>#REF!</v>
      </c>
      <c r="BO374" s="201" t="e">
        <f>IF(#REF!&gt;0,#REF!*#REF!/1000,"")</f>
        <v>#REF!</v>
      </c>
      <c r="BP374" s="201" t="e">
        <f>IF(#REF!&gt;0,#REF!*#REF!/1000,"")</f>
        <v>#REF!</v>
      </c>
      <c r="BQ374" s="74" t="e">
        <f t="shared" si="72"/>
        <v>#REF!</v>
      </c>
      <c r="BR374" s="74" t="e">
        <f t="shared" si="73"/>
        <v>#REF!</v>
      </c>
      <c r="BS374" s="201" t="e">
        <f>IF(ISNA(BQ374),"",BQ374*#REF!)</f>
        <v>#REF!</v>
      </c>
      <c r="BT374" s="201" t="e">
        <f>IF(ISNA(BR374),"",BR374*#REF!)</f>
        <v>#REF!</v>
      </c>
      <c r="BU374" s="78" t="e">
        <f>IF(#REF!&gt;0,DQ$57,"")</f>
        <v>#REF!</v>
      </c>
      <c r="BV374" s="99"/>
      <c r="BW374" s="411"/>
      <c r="BX374" s="412" t="e">
        <f>IF(OR(#REF!="",F374=""),"",ROUND(#REF!/10^3*F374,3))</f>
        <v>#REF!</v>
      </c>
      <c r="BY374" s="412" t="e">
        <f>IF(#REF!&gt;0,#REF!*#REF!/1000,"")</f>
        <v>#REF!</v>
      </c>
      <c r="BZ374" s="412" t="e">
        <f>IF(#REF!&gt;0,#REF!*#REF!/1000,"")</f>
        <v>#REF!</v>
      </c>
      <c r="CA374" s="413" t="e">
        <f>IF(OR(#REF!="●",#REF!="●",#REF!="●",#REF!="●",#REF!="●"),"",IF(#REF!="","",#REF!))</f>
        <v>#REF!</v>
      </c>
      <c r="CB374" s="413" t="e">
        <f>IF(OR(#REF!="●",#REF!="●",#REF!="●",#REF!="●",#REF!="●"),"",IF(#REF!="","",#REF!))</f>
        <v>#REF!</v>
      </c>
      <c r="CC374" s="412" t="e">
        <f>IF(ISNA(L374),"",L374*#REF!)</f>
        <v>#REF!</v>
      </c>
      <c r="CD374" s="412" t="e">
        <f>IF(ISNA(M374),"",M374*#REF!)</f>
        <v>#REF!</v>
      </c>
      <c r="CE374" s="415" t="e">
        <f>IF(#REF!&gt;0,DQ$6,"")</f>
        <v>#REF!</v>
      </c>
      <c r="CF374" s="361" t="e">
        <f>IF(#REF!="","",VLOOKUP(#REF!,#REF!,7,0))</f>
        <v>#REF!</v>
      </c>
      <c r="CG374" s="201" t="e">
        <f>IF(OR(#REF!="",CF374=""),"",ROUND(#REF!/10^3*CF374,3))</f>
        <v>#REF!</v>
      </c>
      <c r="CH374" s="201" t="e">
        <f>IF(#REF!&gt;0,#REF!*#REF!/1000,"")</f>
        <v>#REF!</v>
      </c>
      <c r="CI374" s="201" t="e">
        <f>IF(#REF!&gt;0,#REF!*#REF!/1000,"")</f>
        <v>#REF!</v>
      </c>
      <c r="CJ374" s="74" t="e">
        <f t="shared" si="74"/>
        <v>#REF!</v>
      </c>
      <c r="CK374" s="74" t="e">
        <f t="shared" si="75"/>
        <v>#REF!</v>
      </c>
      <c r="CL374" s="201" t="e">
        <f>IF(ISNA(CJ374),"",CJ374*#REF!)</f>
        <v>#REF!</v>
      </c>
      <c r="CM374" s="201" t="e">
        <f>IF(ISNA(CK374),"",CK374*#REF!)</f>
        <v>#REF!</v>
      </c>
      <c r="CN374" s="101" t="e">
        <f>IF(#REF!&gt;0,DQ$57,"")</f>
        <v>#REF!</v>
      </c>
      <c r="CO374" s="84"/>
      <c r="CP374" s="2"/>
      <c r="CQ374" s="2"/>
      <c r="CR374" s="2"/>
      <c r="CS374" s="2"/>
      <c r="CT374" s="2"/>
      <c r="CU374" s="2"/>
      <c r="CV374" s="2"/>
      <c r="CX374" s="2"/>
      <c r="CY374" s="2"/>
      <c r="CZ374" s="2"/>
      <c r="DA374" s="2"/>
      <c r="DB374" s="2"/>
      <c r="DC374" s="2"/>
      <c r="DD374" s="2"/>
      <c r="DE374" s="2"/>
      <c r="DF374" s="2"/>
      <c r="DG374" s="2"/>
      <c r="DJ374" s="2"/>
      <c r="DK374" s="2"/>
      <c r="DL374" s="2"/>
      <c r="DM374" s="2"/>
      <c r="DO374" s="43"/>
      <c r="DP374" s="43"/>
      <c r="DQ374" s="46"/>
    </row>
    <row r="375" spans="2:121" ht="18" customHeight="1">
      <c r="B375" s="151" t="e">
        <f>IF(#REF!="","",VLOOKUP(#REF!,$CX$11:$DG$26,9,0))</f>
        <v>#REF!</v>
      </c>
      <c r="C375" s="64" t="e">
        <f>IF(#REF!="",0,VLOOKUP(#REF!,$CP$11:$CQ$16,2,0))</f>
        <v>#REF!</v>
      </c>
      <c r="D375" s="65" t="e">
        <f>IF(#REF!="",0,VLOOKUP(#REF!,$CX$11:$CY$26,2,0))</f>
        <v>#REF!</v>
      </c>
      <c r="E375" s="152" t="e">
        <f t="shared" si="65"/>
        <v>#REF!</v>
      </c>
      <c r="F375" s="155" t="e">
        <f>IF(#REF!="","",VLOOKUP(#REF!,#REF!,7,0))</f>
        <v>#REF!</v>
      </c>
      <c r="G375" s="201" t="e">
        <f>IF(OR(#REF!="",F375=""),"",ROUND(#REF!/10^3*F375,3))</f>
        <v>#REF!</v>
      </c>
      <c r="H375" s="201" t="e">
        <f>IF(#REF!&gt;0,#REF!*#REF!/1000,"")</f>
        <v>#REF!</v>
      </c>
      <c r="I375" s="201" t="e">
        <f>IF(#REF!&gt;0,#REF!*#REF!/1000,"")</f>
        <v>#REF!</v>
      </c>
      <c r="J375" s="51" t="e">
        <f>IF(#REF!="●","",IF(#REF!="","",#REF!))</f>
        <v>#REF!</v>
      </c>
      <c r="K375" s="51" t="e">
        <f>IF(#REF!="●","",IF(#REF!="","",#REF!))</f>
        <v>#REF!</v>
      </c>
      <c r="L375" s="74" t="e">
        <f t="shared" si="66"/>
        <v>#REF!</v>
      </c>
      <c r="M375" s="74" t="e">
        <f t="shared" si="67"/>
        <v>#REF!</v>
      </c>
      <c r="N375" s="201" t="e">
        <f>IF(ISNA(L375),"",L375*#REF!)</f>
        <v>#REF!</v>
      </c>
      <c r="O375" s="201" t="e">
        <f>IF(ISNA(M375),"",M375*#REF!)</f>
        <v>#REF!</v>
      </c>
      <c r="P375" s="78" t="e">
        <f>IF(#REF!&gt;0,DQ$6,"")</f>
        <v>#REF!</v>
      </c>
      <c r="Q375" s="99"/>
      <c r="R375" s="411"/>
      <c r="S375" s="412" t="e">
        <f>IF(OR(#REF!="",F375=""),"",ROUND(#REF!/10^3*F375,3))</f>
        <v>#REF!</v>
      </c>
      <c r="T375" s="412" t="e">
        <f>IF(#REF!&gt;0,#REF!*#REF!/1000,"")</f>
        <v>#REF!</v>
      </c>
      <c r="U375" s="412" t="e">
        <f>IF(#REF!&gt;0,#REF!*#REF!/1000,"")</f>
        <v>#REF!</v>
      </c>
      <c r="V375" s="413" t="e">
        <f>IF(OR(#REF!="●",#REF!="●"),"",IF(#REF!="","",#REF!))</f>
        <v>#REF!</v>
      </c>
      <c r="W375" s="413" t="e">
        <f>IF(OR(#REF!="●",#REF!="●"),"",IF(#REF!="","",#REF!))</f>
        <v>#REF!</v>
      </c>
      <c r="X375" s="412" t="e">
        <f>IF(ISNA(L375),"",L375*#REF!)</f>
        <v>#REF!</v>
      </c>
      <c r="Y375" s="412" t="e">
        <f>IF(ISNA(M375),"",M375*#REF!)</f>
        <v>#REF!</v>
      </c>
      <c r="Z375" s="414" t="e">
        <f>IF(#REF!&gt;0,DQ$6,"")</f>
        <v>#REF!</v>
      </c>
      <c r="AA375" s="95" t="e">
        <f>IF(#REF!="","",VLOOKUP(#REF!,#REF!,7,0))</f>
        <v>#REF!</v>
      </c>
      <c r="AB375" s="201" t="e">
        <f>IF(OR(#REF!="",AA375=""),"",ROUND(#REF!/10^3*AA375,3))</f>
        <v>#REF!</v>
      </c>
      <c r="AC375" s="201" t="e">
        <f>IF(#REF!&gt;0,#REF!*#REF!/1000,"")</f>
        <v>#REF!</v>
      </c>
      <c r="AD375" s="201" t="e">
        <f>IF(#REF!&gt;0,#REF!*#REF!/1000,"")</f>
        <v>#REF!</v>
      </c>
      <c r="AE375" s="74" t="e">
        <f t="shared" si="68"/>
        <v>#REF!</v>
      </c>
      <c r="AF375" s="74" t="e">
        <f t="shared" si="69"/>
        <v>#REF!</v>
      </c>
      <c r="AG375" s="201" t="e">
        <f>IF(ISNA(AE375),"",AE375*#REF!)</f>
        <v>#REF!</v>
      </c>
      <c r="AH375" s="201" t="e">
        <f>IF(ISNA(AF375),"",AF375*#REF!)</f>
        <v>#REF!</v>
      </c>
      <c r="AI375" s="78" t="e">
        <f>IF(#REF!&gt;0,DQ$23,"")</f>
        <v>#REF!</v>
      </c>
      <c r="AJ375" s="99"/>
      <c r="AK375" s="411"/>
      <c r="AL375" s="412" t="e">
        <f>IF(OR(#REF!="",F375=""),"",ROUND(#REF!/10^3*F375,3))</f>
        <v>#REF!</v>
      </c>
      <c r="AM375" s="412" t="e">
        <f>IF(#REF!&gt;0,#REF!*#REF!/1000,"")</f>
        <v>#REF!</v>
      </c>
      <c r="AN375" s="412" t="e">
        <f>IF(#REF!&gt;0,#REF!*#REF!/1000,"")</f>
        <v>#REF!</v>
      </c>
      <c r="AO375" s="413" t="e">
        <f>IF(OR(#REF!="●",#REF!="●",#REF!="●"),"",IF(#REF!="","",#REF!))</f>
        <v>#REF!</v>
      </c>
      <c r="AP375" s="413" t="e">
        <f>IF(OR(#REF!="●",#REF!="●",#REF!="●"),"",IF(#REF!="","",#REF!))</f>
        <v>#REF!</v>
      </c>
      <c r="AQ375" s="412" t="e">
        <f>IF(ISNA(L375),"",L375*#REF!)</f>
        <v>#REF!</v>
      </c>
      <c r="AR375" s="412" t="e">
        <f>IF(ISNA(M375),"",M375*#REF!)</f>
        <v>#REF!</v>
      </c>
      <c r="AS375" s="414" t="e">
        <f>IF(#REF!&gt;0,DQ$6,"")</f>
        <v>#REF!</v>
      </c>
      <c r="AT375" s="95" t="e">
        <f>IF(#REF!="","",VLOOKUP(#REF!,#REF!,7,0))</f>
        <v>#REF!</v>
      </c>
      <c r="AU375" s="201" t="e">
        <f>IF(OR(#REF!="",AT375=""),"",ROUND(#REF!/10^3*AT375,3))</f>
        <v>#REF!</v>
      </c>
      <c r="AV375" s="201" t="e">
        <f>IF(#REF!&gt;0,#REF!*#REF!/1000,"")</f>
        <v>#REF!</v>
      </c>
      <c r="AW375" s="201" t="e">
        <f>IF(#REF!&gt;0,#REF!*#REF!/1000,"")</f>
        <v>#REF!</v>
      </c>
      <c r="AX375" s="74" t="e">
        <f t="shared" si="70"/>
        <v>#REF!</v>
      </c>
      <c r="AY375" s="74" t="e">
        <f t="shared" si="71"/>
        <v>#REF!</v>
      </c>
      <c r="AZ375" s="201" t="e">
        <f>IF(ISNA(AX375),"",AX375*#REF!)</f>
        <v>#REF!</v>
      </c>
      <c r="BA375" s="201" t="e">
        <f>IF(ISNA(AY375),"",AY375*#REF!)</f>
        <v>#REF!</v>
      </c>
      <c r="BB375" s="78" t="e">
        <f>IF(#REF!&gt;0,DQ$40,"")</f>
        <v>#REF!</v>
      </c>
      <c r="BC375" s="99"/>
      <c r="BD375" s="650"/>
      <c r="BE375" s="652" t="e">
        <f>IF(OR(#REF!="",F375=""),"",ROUND(#REF!/10^3*F375,3))</f>
        <v>#REF!</v>
      </c>
      <c r="BF375" s="412" t="e">
        <f>IF(#REF!&gt;0,#REF!*#REF!/1000,"")</f>
        <v>#REF!</v>
      </c>
      <c r="BG375" s="412" t="e">
        <f>IF(#REF!&gt;0,#REF!*#REF!/1000,"")</f>
        <v>#REF!</v>
      </c>
      <c r="BH375" s="413" t="e">
        <f>IF(OR(#REF!="●",#REF!="●",#REF!="●",#REF!="●"),"",IF(#REF!="","",#REF!))</f>
        <v>#REF!</v>
      </c>
      <c r="BI375" s="413" t="e">
        <f>IF(OR(#REF!="●",#REF!="●",#REF!="●",#REF!="●"),"",IF(#REF!="","",#REF!))</f>
        <v>#REF!</v>
      </c>
      <c r="BJ375" s="412" t="e">
        <f>IF(ISNA(L375),"",L375*#REF!)</f>
        <v>#REF!</v>
      </c>
      <c r="BK375" s="412" t="e">
        <f>IF(ISNA(M375),"",M375*#REF!)</f>
        <v>#REF!</v>
      </c>
      <c r="BL375" s="415" t="e">
        <f>IF(#REF!&gt;0,DQ$6,"")</f>
        <v>#REF!</v>
      </c>
      <c r="BM375" s="361" t="e">
        <f>IF(#REF!="","",VLOOKUP(#REF!,#REF!,7,0))</f>
        <v>#REF!</v>
      </c>
      <c r="BN375" s="201" t="e">
        <f>IF(OR(#REF!="",BM375=""),"",ROUND(#REF!/10^3*BM375,3))</f>
        <v>#REF!</v>
      </c>
      <c r="BO375" s="201" t="e">
        <f>IF(#REF!&gt;0,#REF!*#REF!/1000,"")</f>
        <v>#REF!</v>
      </c>
      <c r="BP375" s="201" t="e">
        <f>IF(#REF!&gt;0,#REF!*#REF!/1000,"")</f>
        <v>#REF!</v>
      </c>
      <c r="BQ375" s="74" t="e">
        <f t="shared" si="72"/>
        <v>#REF!</v>
      </c>
      <c r="BR375" s="74" t="e">
        <f t="shared" si="73"/>
        <v>#REF!</v>
      </c>
      <c r="BS375" s="201" t="e">
        <f>IF(ISNA(BQ375),"",BQ375*#REF!)</f>
        <v>#REF!</v>
      </c>
      <c r="BT375" s="201" t="e">
        <f>IF(ISNA(BR375),"",BR375*#REF!)</f>
        <v>#REF!</v>
      </c>
      <c r="BU375" s="78" t="e">
        <f>IF(#REF!&gt;0,DQ$57,"")</f>
        <v>#REF!</v>
      </c>
      <c r="BV375" s="99"/>
      <c r="BW375" s="411"/>
      <c r="BX375" s="412" t="e">
        <f>IF(OR(#REF!="",F375=""),"",ROUND(#REF!/10^3*F375,3))</f>
        <v>#REF!</v>
      </c>
      <c r="BY375" s="412" t="e">
        <f>IF(#REF!&gt;0,#REF!*#REF!/1000,"")</f>
        <v>#REF!</v>
      </c>
      <c r="BZ375" s="412" t="e">
        <f>IF(#REF!&gt;0,#REF!*#REF!/1000,"")</f>
        <v>#REF!</v>
      </c>
      <c r="CA375" s="413" t="e">
        <f>IF(OR(#REF!="●",#REF!="●",#REF!="●",#REF!="●",#REF!="●"),"",IF(#REF!="","",#REF!))</f>
        <v>#REF!</v>
      </c>
      <c r="CB375" s="413" t="e">
        <f>IF(OR(#REF!="●",#REF!="●",#REF!="●",#REF!="●",#REF!="●"),"",IF(#REF!="","",#REF!))</f>
        <v>#REF!</v>
      </c>
      <c r="CC375" s="412" t="e">
        <f>IF(ISNA(L375),"",L375*#REF!)</f>
        <v>#REF!</v>
      </c>
      <c r="CD375" s="412" t="e">
        <f>IF(ISNA(M375),"",M375*#REF!)</f>
        <v>#REF!</v>
      </c>
      <c r="CE375" s="415" t="e">
        <f>IF(#REF!&gt;0,DQ$6,"")</f>
        <v>#REF!</v>
      </c>
      <c r="CF375" s="361" t="e">
        <f>IF(#REF!="","",VLOOKUP(#REF!,#REF!,7,0))</f>
        <v>#REF!</v>
      </c>
      <c r="CG375" s="201" t="e">
        <f>IF(OR(#REF!="",CF375=""),"",ROUND(#REF!/10^3*CF375,3))</f>
        <v>#REF!</v>
      </c>
      <c r="CH375" s="201" t="e">
        <f>IF(#REF!&gt;0,#REF!*#REF!/1000,"")</f>
        <v>#REF!</v>
      </c>
      <c r="CI375" s="201" t="e">
        <f>IF(#REF!&gt;0,#REF!*#REF!/1000,"")</f>
        <v>#REF!</v>
      </c>
      <c r="CJ375" s="74" t="e">
        <f t="shared" si="74"/>
        <v>#REF!</v>
      </c>
      <c r="CK375" s="74" t="e">
        <f t="shared" si="75"/>
        <v>#REF!</v>
      </c>
      <c r="CL375" s="201" t="e">
        <f>IF(ISNA(CJ375),"",CJ375*#REF!)</f>
        <v>#REF!</v>
      </c>
      <c r="CM375" s="201" t="e">
        <f>IF(ISNA(CK375),"",CK375*#REF!)</f>
        <v>#REF!</v>
      </c>
      <c r="CN375" s="101" t="e">
        <f>IF(#REF!&gt;0,DQ$57,"")</f>
        <v>#REF!</v>
      </c>
      <c r="CO375" s="84"/>
      <c r="CP375" s="2"/>
      <c r="CQ375" s="2"/>
      <c r="CR375" s="2"/>
      <c r="CS375" s="2"/>
      <c r="CT375" s="2"/>
      <c r="CU375" s="2"/>
      <c r="CV375" s="2"/>
      <c r="CX375" s="2"/>
      <c r="CY375" s="2"/>
      <c r="CZ375" s="2"/>
      <c r="DA375" s="2"/>
      <c r="DB375" s="2"/>
      <c r="DC375" s="2"/>
      <c r="DD375" s="2"/>
      <c r="DE375" s="2"/>
      <c r="DF375" s="2"/>
      <c r="DG375" s="2"/>
      <c r="DJ375" s="2"/>
      <c r="DK375" s="2"/>
      <c r="DL375" s="2"/>
      <c r="DM375" s="2"/>
      <c r="DP375" s="48"/>
    </row>
    <row r="376" spans="2:121" ht="18" customHeight="1">
      <c r="B376" s="151" t="e">
        <f>IF(#REF!="","",VLOOKUP(#REF!,$CX$11:$DG$26,9,0))</f>
        <v>#REF!</v>
      </c>
      <c r="C376" s="64" t="e">
        <f>IF(#REF!="",0,VLOOKUP(#REF!,$CP$11:$CQ$16,2,0))</f>
        <v>#REF!</v>
      </c>
      <c r="D376" s="65" t="e">
        <f>IF(#REF!="",0,VLOOKUP(#REF!,$CX$11:$CY$26,2,0))</f>
        <v>#REF!</v>
      </c>
      <c r="E376" s="152" t="e">
        <f t="shared" si="65"/>
        <v>#REF!</v>
      </c>
      <c r="F376" s="155" t="e">
        <f>IF(#REF!="","",VLOOKUP(#REF!,#REF!,7,0))</f>
        <v>#REF!</v>
      </c>
      <c r="G376" s="201" t="e">
        <f>IF(OR(#REF!="",F376=""),"",ROUND(#REF!/10^3*F376,3))</f>
        <v>#REF!</v>
      </c>
      <c r="H376" s="201" t="e">
        <f>IF(#REF!&gt;0,#REF!*#REF!/1000,"")</f>
        <v>#REF!</v>
      </c>
      <c r="I376" s="201" t="e">
        <f>IF(#REF!&gt;0,#REF!*#REF!/1000,"")</f>
        <v>#REF!</v>
      </c>
      <c r="J376" s="51" t="e">
        <f>IF(#REF!="●","",IF(#REF!="","",#REF!))</f>
        <v>#REF!</v>
      </c>
      <c r="K376" s="51" t="e">
        <f>IF(#REF!="●","",IF(#REF!="","",#REF!))</f>
        <v>#REF!</v>
      </c>
      <c r="L376" s="74" t="e">
        <f t="shared" si="66"/>
        <v>#REF!</v>
      </c>
      <c r="M376" s="74" t="e">
        <f t="shared" si="67"/>
        <v>#REF!</v>
      </c>
      <c r="N376" s="201" t="e">
        <f>IF(ISNA(L376),"",L376*#REF!)</f>
        <v>#REF!</v>
      </c>
      <c r="O376" s="201" t="e">
        <f>IF(ISNA(M376),"",M376*#REF!)</f>
        <v>#REF!</v>
      </c>
      <c r="P376" s="78" t="e">
        <f>IF(#REF!&gt;0,DQ$6,"")</f>
        <v>#REF!</v>
      </c>
      <c r="Q376" s="99"/>
      <c r="R376" s="411"/>
      <c r="S376" s="412" t="e">
        <f>IF(OR(#REF!="",F376=""),"",ROUND(#REF!/10^3*F376,3))</f>
        <v>#REF!</v>
      </c>
      <c r="T376" s="412" t="e">
        <f>IF(#REF!&gt;0,#REF!*#REF!/1000,"")</f>
        <v>#REF!</v>
      </c>
      <c r="U376" s="412" t="e">
        <f>IF(#REF!&gt;0,#REF!*#REF!/1000,"")</f>
        <v>#REF!</v>
      </c>
      <c r="V376" s="413" t="e">
        <f>IF(OR(#REF!="●",#REF!="●"),"",IF(#REF!="","",#REF!))</f>
        <v>#REF!</v>
      </c>
      <c r="W376" s="413" t="e">
        <f>IF(OR(#REF!="●",#REF!="●"),"",IF(#REF!="","",#REF!))</f>
        <v>#REF!</v>
      </c>
      <c r="X376" s="412" t="e">
        <f>IF(ISNA(L376),"",L376*#REF!)</f>
        <v>#REF!</v>
      </c>
      <c r="Y376" s="412" t="e">
        <f>IF(ISNA(M376),"",M376*#REF!)</f>
        <v>#REF!</v>
      </c>
      <c r="Z376" s="414" t="e">
        <f>IF(#REF!&gt;0,DQ$6,"")</f>
        <v>#REF!</v>
      </c>
      <c r="AA376" s="95" t="e">
        <f>IF(#REF!="","",VLOOKUP(#REF!,#REF!,7,0))</f>
        <v>#REF!</v>
      </c>
      <c r="AB376" s="201" t="e">
        <f>IF(OR(#REF!="",AA376=""),"",ROUND(#REF!/10^3*AA376,3))</f>
        <v>#REF!</v>
      </c>
      <c r="AC376" s="201" t="e">
        <f>IF(#REF!&gt;0,#REF!*#REF!/1000,"")</f>
        <v>#REF!</v>
      </c>
      <c r="AD376" s="201" t="e">
        <f>IF(#REF!&gt;0,#REF!*#REF!/1000,"")</f>
        <v>#REF!</v>
      </c>
      <c r="AE376" s="74" t="e">
        <f t="shared" si="68"/>
        <v>#REF!</v>
      </c>
      <c r="AF376" s="74" t="e">
        <f t="shared" si="69"/>
        <v>#REF!</v>
      </c>
      <c r="AG376" s="201" t="e">
        <f>IF(ISNA(AE376),"",AE376*#REF!)</f>
        <v>#REF!</v>
      </c>
      <c r="AH376" s="201" t="e">
        <f>IF(ISNA(AF376),"",AF376*#REF!)</f>
        <v>#REF!</v>
      </c>
      <c r="AI376" s="78" t="e">
        <f>IF(#REF!&gt;0,DQ$23,"")</f>
        <v>#REF!</v>
      </c>
      <c r="AJ376" s="99"/>
      <c r="AK376" s="411"/>
      <c r="AL376" s="412" t="e">
        <f>IF(OR(#REF!="",F376=""),"",ROUND(#REF!/10^3*F376,3))</f>
        <v>#REF!</v>
      </c>
      <c r="AM376" s="412" t="e">
        <f>IF(#REF!&gt;0,#REF!*#REF!/1000,"")</f>
        <v>#REF!</v>
      </c>
      <c r="AN376" s="412" t="e">
        <f>IF(#REF!&gt;0,#REF!*#REF!/1000,"")</f>
        <v>#REF!</v>
      </c>
      <c r="AO376" s="413" t="e">
        <f>IF(OR(#REF!="●",#REF!="●",#REF!="●"),"",IF(#REF!="","",#REF!))</f>
        <v>#REF!</v>
      </c>
      <c r="AP376" s="413" t="e">
        <f>IF(OR(#REF!="●",#REF!="●",#REF!="●"),"",IF(#REF!="","",#REF!))</f>
        <v>#REF!</v>
      </c>
      <c r="AQ376" s="412" t="e">
        <f>IF(ISNA(L376),"",L376*#REF!)</f>
        <v>#REF!</v>
      </c>
      <c r="AR376" s="412" t="e">
        <f>IF(ISNA(M376),"",M376*#REF!)</f>
        <v>#REF!</v>
      </c>
      <c r="AS376" s="414" t="e">
        <f>IF(#REF!&gt;0,DQ$6,"")</f>
        <v>#REF!</v>
      </c>
      <c r="AT376" s="95" t="e">
        <f>IF(#REF!="","",VLOOKUP(#REF!,#REF!,7,0))</f>
        <v>#REF!</v>
      </c>
      <c r="AU376" s="201" t="e">
        <f>IF(OR(#REF!="",AT376=""),"",ROUND(#REF!/10^3*AT376,3))</f>
        <v>#REF!</v>
      </c>
      <c r="AV376" s="201" t="e">
        <f>IF(#REF!&gt;0,#REF!*#REF!/1000,"")</f>
        <v>#REF!</v>
      </c>
      <c r="AW376" s="201" t="e">
        <f>IF(#REF!&gt;0,#REF!*#REF!/1000,"")</f>
        <v>#REF!</v>
      </c>
      <c r="AX376" s="74" t="e">
        <f t="shared" si="70"/>
        <v>#REF!</v>
      </c>
      <c r="AY376" s="74" t="e">
        <f t="shared" si="71"/>
        <v>#REF!</v>
      </c>
      <c r="AZ376" s="201" t="e">
        <f>IF(ISNA(AX376),"",AX376*#REF!)</f>
        <v>#REF!</v>
      </c>
      <c r="BA376" s="201" t="e">
        <f>IF(ISNA(AY376),"",AY376*#REF!)</f>
        <v>#REF!</v>
      </c>
      <c r="BB376" s="78" t="e">
        <f>IF(#REF!&gt;0,DQ$40,"")</f>
        <v>#REF!</v>
      </c>
      <c r="BC376" s="99"/>
      <c r="BD376" s="650"/>
      <c r="BE376" s="652" t="e">
        <f>IF(OR(#REF!="",F376=""),"",ROUND(#REF!/10^3*F376,3))</f>
        <v>#REF!</v>
      </c>
      <c r="BF376" s="412" t="e">
        <f>IF(#REF!&gt;0,#REF!*#REF!/1000,"")</f>
        <v>#REF!</v>
      </c>
      <c r="BG376" s="412" t="e">
        <f>IF(#REF!&gt;0,#REF!*#REF!/1000,"")</f>
        <v>#REF!</v>
      </c>
      <c r="BH376" s="413" t="e">
        <f>IF(OR(#REF!="●",#REF!="●",#REF!="●",#REF!="●"),"",IF(#REF!="","",#REF!))</f>
        <v>#REF!</v>
      </c>
      <c r="BI376" s="413" t="e">
        <f>IF(OR(#REF!="●",#REF!="●",#REF!="●",#REF!="●"),"",IF(#REF!="","",#REF!))</f>
        <v>#REF!</v>
      </c>
      <c r="BJ376" s="412" t="e">
        <f>IF(ISNA(L376),"",L376*#REF!)</f>
        <v>#REF!</v>
      </c>
      <c r="BK376" s="412" t="e">
        <f>IF(ISNA(M376),"",M376*#REF!)</f>
        <v>#REF!</v>
      </c>
      <c r="BL376" s="415" t="e">
        <f>IF(#REF!&gt;0,DQ$6,"")</f>
        <v>#REF!</v>
      </c>
      <c r="BM376" s="361" t="e">
        <f>IF(#REF!="","",VLOOKUP(#REF!,#REF!,7,0))</f>
        <v>#REF!</v>
      </c>
      <c r="BN376" s="201" t="e">
        <f>IF(OR(#REF!="",BM376=""),"",ROUND(#REF!/10^3*BM376,3))</f>
        <v>#REF!</v>
      </c>
      <c r="BO376" s="201" t="e">
        <f>IF(#REF!&gt;0,#REF!*#REF!/1000,"")</f>
        <v>#REF!</v>
      </c>
      <c r="BP376" s="201" t="e">
        <f>IF(#REF!&gt;0,#REF!*#REF!/1000,"")</f>
        <v>#REF!</v>
      </c>
      <c r="BQ376" s="74" t="e">
        <f t="shared" si="72"/>
        <v>#REF!</v>
      </c>
      <c r="BR376" s="74" t="e">
        <f t="shared" si="73"/>
        <v>#REF!</v>
      </c>
      <c r="BS376" s="201" t="e">
        <f>IF(ISNA(BQ376),"",BQ376*#REF!)</f>
        <v>#REF!</v>
      </c>
      <c r="BT376" s="201" t="e">
        <f>IF(ISNA(BR376),"",BR376*#REF!)</f>
        <v>#REF!</v>
      </c>
      <c r="BU376" s="78" t="e">
        <f>IF(#REF!&gt;0,DQ$57,"")</f>
        <v>#REF!</v>
      </c>
      <c r="BV376" s="99"/>
      <c r="BW376" s="411"/>
      <c r="BX376" s="412" t="e">
        <f>IF(OR(#REF!="",F376=""),"",ROUND(#REF!/10^3*F376,3))</f>
        <v>#REF!</v>
      </c>
      <c r="BY376" s="412" t="e">
        <f>IF(#REF!&gt;0,#REF!*#REF!/1000,"")</f>
        <v>#REF!</v>
      </c>
      <c r="BZ376" s="412" t="e">
        <f>IF(#REF!&gt;0,#REF!*#REF!/1000,"")</f>
        <v>#REF!</v>
      </c>
      <c r="CA376" s="413" t="e">
        <f>IF(OR(#REF!="●",#REF!="●",#REF!="●",#REF!="●",#REF!="●"),"",IF(#REF!="","",#REF!))</f>
        <v>#REF!</v>
      </c>
      <c r="CB376" s="413" t="e">
        <f>IF(OR(#REF!="●",#REF!="●",#REF!="●",#REF!="●",#REF!="●"),"",IF(#REF!="","",#REF!))</f>
        <v>#REF!</v>
      </c>
      <c r="CC376" s="412" t="e">
        <f>IF(ISNA(L376),"",L376*#REF!)</f>
        <v>#REF!</v>
      </c>
      <c r="CD376" s="412" t="e">
        <f>IF(ISNA(M376),"",M376*#REF!)</f>
        <v>#REF!</v>
      </c>
      <c r="CE376" s="415" t="e">
        <f>IF(#REF!&gt;0,DQ$6,"")</f>
        <v>#REF!</v>
      </c>
      <c r="CF376" s="361" t="e">
        <f>IF(#REF!="","",VLOOKUP(#REF!,#REF!,7,0))</f>
        <v>#REF!</v>
      </c>
      <c r="CG376" s="201" t="e">
        <f>IF(OR(#REF!="",CF376=""),"",ROUND(#REF!/10^3*CF376,3))</f>
        <v>#REF!</v>
      </c>
      <c r="CH376" s="201" t="e">
        <f>IF(#REF!&gt;0,#REF!*#REF!/1000,"")</f>
        <v>#REF!</v>
      </c>
      <c r="CI376" s="201" t="e">
        <f>IF(#REF!&gt;0,#REF!*#REF!/1000,"")</f>
        <v>#REF!</v>
      </c>
      <c r="CJ376" s="74" t="e">
        <f t="shared" si="74"/>
        <v>#REF!</v>
      </c>
      <c r="CK376" s="74" t="e">
        <f t="shared" si="75"/>
        <v>#REF!</v>
      </c>
      <c r="CL376" s="201" t="e">
        <f>IF(ISNA(CJ376),"",CJ376*#REF!)</f>
        <v>#REF!</v>
      </c>
      <c r="CM376" s="201" t="e">
        <f>IF(ISNA(CK376),"",CK376*#REF!)</f>
        <v>#REF!</v>
      </c>
      <c r="CN376" s="101" t="e">
        <f>IF(#REF!&gt;0,DQ$57,"")</f>
        <v>#REF!</v>
      </c>
      <c r="CO376" s="84"/>
      <c r="CP376" s="2"/>
      <c r="CQ376" s="2"/>
      <c r="CR376" s="2"/>
      <c r="CS376" s="2"/>
      <c r="CT376" s="2"/>
      <c r="CU376" s="2"/>
      <c r="CV376" s="2"/>
      <c r="CX376" s="2"/>
      <c r="CY376" s="2"/>
      <c r="CZ376" s="2"/>
      <c r="DA376" s="2"/>
      <c r="DB376" s="2"/>
      <c r="DC376" s="2"/>
      <c r="DD376" s="2"/>
      <c r="DE376" s="2"/>
      <c r="DF376" s="2"/>
      <c r="DG376" s="2"/>
      <c r="DJ376" s="7"/>
      <c r="DK376" s="7"/>
      <c r="DL376" s="7"/>
      <c r="DM376" s="7"/>
      <c r="DN376" s="7"/>
      <c r="DO376" s="7"/>
      <c r="DP376" s="7"/>
      <c r="DQ376" s="7"/>
    </row>
    <row r="377" spans="2:121" ht="18" customHeight="1">
      <c r="B377" s="151" t="e">
        <f>IF(#REF!="","",VLOOKUP(#REF!,$CX$11:$DG$26,9,0))</f>
        <v>#REF!</v>
      </c>
      <c r="C377" s="64" t="e">
        <f>IF(#REF!="",0,VLOOKUP(#REF!,$CP$11:$CQ$16,2,0))</f>
        <v>#REF!</v>
      </c>
      <c r="D377" s="65" t="e">
        <f>IF(#REF!="",0,VLOOKUP(#REF!,$CX$11:$CY$26,2,0))</f>
        <v>#REF!</v>
      </c>
      <c r="E377" s="152" t="e">
        <f t="shared" si="65"/>
        <v>#REF!</v>
      </c>
      <c r="F377" s="155" t="e">
        <f>IF(#REF!="","",VLOOKUP(#REF!,#REF!,7,0))</f>
        <v>#REF!</v>
      </c>
      <c r="G377" s="201" t="e">
        <f>IF(OR(#REF!="",F377=""),"",ROUND(#REF!/10^3*F377,3))</f>
        <v>#REF!</v>
      </c>
      <c r="H377" s="201" t="e">
        <f>IF(#REF!&gt;0,#REF!*#REF!/1000,"")</f>
        <v>#REF!</v>
      </c>
      <c r="I377" s="201" t="e">
        <f>IF(#REF!&gt;0,#REF!*#REF!/1000,"")</f>
        <v>#REF!</v>
      </c>
      <c r="J377" s="51" t="e">
        <f>IF(#REF!="●","",IF(#REF!="","",#REF!))</f>
        <v>#REF!</v>
      </c>
      <c r="K377" s="51" t="e">
        <f>IF(#REF!="●","",IF(#REF!="","",#REF!))</f>
        <v>#REF!</v>
      </c>
      <c r="L377" s="74" t="e">
        <f t="shared" si="66"/>
        <v>#REF!</v>
      </c>
      <c r="M377" s="74" t="e">
        <f t="shared" si="67"/>
        <v>#REF!</v>
      </c>
      <c r="N377" s="201" t="e">
        <f>IF(ISNA(L377),"",L377*#REF!)</f>
        <v>#REF!</v>
      </c>
      <c r="O377" s="201" t="e">
        <f>IF(ISNA(M377),"",M377*#REF!)</f>
        <v>#REF!</v>
      </c>
      <c r="P377" s="78" t="e">
        <f>IF(#REF!&gt;0,DQ$6,"")</f>
        <v>#REF!</v>
      </c>
      <c r="Q377" s="99"/>
      <c r="R377" s="411"/>
      <c r="S377" s="412" t="e">
        <f>IF(OR(#REF!="",F377=""),"",ROUND(#REF!/10^3*F377,3))</f>
        <v>#REF!</v>
      </c>
      <c r="T377" s="412" t="e">
        <f>IF(#REF!&gt;0,#REF!*#REF!/1000,"")</f>
        <v>#REF!</v>
      </c>
      <c r="U377" s="412" t="e">
        <f>IF(#REF!&gt;0,#REF!*#REF!/1000,"")</f>
        <v>#REF!</v>
      </c>
      <c r="V377" s="413" t="e">
        <f>IF(OR(#REF!="●",#REF!="●"),"",IF(#REF!="","",#REF!))</f>
        <v>#REF!</v>
      </c>
      <c r="W377" s="413" t="e">
        <f>IF(OR(#REF!="●",#REF!="●"),"",IF(#REF!="","",#REF!))</f>
        <v>#REF!</v>
      </c>
      <c r="X377" s="412" t="e">
        <f>IF(ISNA(L377),"",L377*#REF!)</f>
        <v>#REF!</v>
      </c>
      <c r="Y377" s="412" t="e">
        <f>IF(ISNA(M377),"",M377*#REF!)</f>
        <v>#REF!</v>
      </c>
      <c r="Z377" s="414" t="e">
        <f>IF(#REF!&gt;0,DQ$6,"")</f>
        <v>#REF!</v>
      </c>
      <c r="AA377" s="95" t="e">
        <f>IF(#REF!="","",VLOOKUP(#REF!,#REF!,7,0))</f>
        <v>#REF!</v>
      </c>
      <c r="AB377" s="201" t="e">
        <f>IF(OR(#REF!="",AA377=""),"",ROUND(#REF!/10^3*AA377,3))</f>
        <v>#REF!</v>
      </c>
      <c r="AC377" s="201" t="e">
        <f>IF(#REF!&gt;0,#REF!*#REF!/1000,"")</f>
        <v>#REF!</v>
      </c>
      <c r="AD377" s="201" t="e">
        <f>IF(#REF!&gt;0,#REF!*#REF!/1000,"")</f>
        <v>#REF!</v>
      </c>
      <c r="AE377" s="74" t="e">
        <f t="shared" si="68"/>
        <v>#REF!</v>
      </c>
      <c r="AF377" s="74" t="e">
        <f t="shared" si="69"/>
        <v>#REF!</v>
      </c>
      <c r="AG377" s="201" t="e">
        <f>IF(ISNA(AE377),"",AE377*#REF!)</f>
        <v>#REF!</v>
      </c>
      <c r="AH377" s="201" t="e">
        <f>IF(ISNA(AF377),"",AF377*#REF!)</f>
        <v>#REF!</v>
      </c>
      <c r="AI377" s="78" t="e">
        <f>IF(#REF!&gt;0,DQ$23,"")</f>
        <v>#REF!</v>
      </c>
      <c r="AJ377" s="99"/>
      <c r="AK377" s="411"/>
      <c r="AL377" s="412" t="e">
        <f>IF(OR(#REF!="",F377=""),"",ROUND(#REF!/10^3*F377,3))</f>
        <v>#REF!</v>
      </c>
      <c r="AM377" s="412" t="e">
        <f>IF(#REF!&gt;0,#REF!*#REF!/1000,"")</f>
        <v>#REF!</v>
      </c>
      <c r="AN377" s="412" t="e">
        <f>IF(#REF!&gt;0,#REF!*#REF!/1000,"")</f>
        <v>#REF!</v>
      </c>
      <c r="AO377" s="413" t="e">
        <f>IF(OR(#REF!="●",#REF!="●",#REF!="●"),"",IF(#REF!="","",#REF!))</f>
        <v>#REF!</v>
      </c>
      <c r="AP377" s="413" t="e">
        <f>IF(OR(#REF!="●",#REF!="●",#REF!="●"),"",IF(#REF!="","",#REF!))</f>
        <v>#REF!</v>
      </c>
      <c r="AQ377" s="412" t="e">
        <f>IF(ISNA(L377),"",L377*#REF!)</f>
        <v>#REF!</v>
      </c>
      <c r="AR377" s="412" t="e">
        <f>IF(ISNA(M377),"",M377*#REF!)</f>
        <v>#REF!</v>
      </c>
      <c r="AS377" s="414" t="e">
        <f>IF(#REF!&gt;0,DQ$6,"")</f>
        <v>#REF!</v>
      </c>
      <c r="AT377" s="95" t="e">
        <f>IF(#REF!="","",VLOOKUP(#REF!,#REF!,7,0))</f>
        <v>#REF!</v>
      </c>
      <c r="AU377" s="201" t="e">
        <f>IF(OR(#REF!="",AT377=""),"",ROUND(#REF!/10^3*AT377,3))</f>
        <v>#REF!</v>
      </c>
      <c r="AV377" s="201" t="e">
        <f>IF(#REF!&gt;0,#REF!*#REF!/1000,"")</f>
        <v>#REF!</v>
      </c>
      <c r="AW377" s="201" t="e">
        <f>IF(#REF!&gt;0,#REF!*#REF!/1000,"")</f>
        <v>#REF!</v>
      </c>
      <c r="AX377" s="74" t="e">
        <f t="shared" si="70"/>
        <v>#REF!</v>
      </c>
      <c r="AY377" s="74" t="e">
        <f t="shared" si="71"/>
        <v>#REF!</v>
      </c>
      <c r="AZ377" s="201" t="e">
        <f>IF(ISNA(AX377),"",AX377*#REF!)</f>
        <v>#REF!</v>
      </c>
      <c r="BA377" s="201" t="e">
        <f>IF(ISNA(AY377),"",AY377*#REF!)</f>
        <v>#REF!</v>
      </c>
      <c r="BB377" s="78" t="e">
        <f>IF(#REF!&gt;0,DQ$40,"")</f>
        <v>#REF!</v>
      </c>
      <c r="BC377" s="99"/>
      <c r="BD377" s="650"/>
      <c r="BE377" s="652" t="e">
        <f>IF(OR(#REF!="",F377=""),"",ROUND(#REF!/10^3*F377,3))</f>
        <v>#REF!</v>
      </c>
      <c r="BF377" s="412" t="e">
        <f>IF(#REF!&gt;0,#REF!*#REF!/1000,"")</f>
        <v>#REF!</v>
      </c>
      <c r="BG377" s="412" t="e">
        <f>IF(#REF!&gt;0,#REF!*#REF!/1000,"")</f>
        <v>#REF!</v>
      </c>
      <c r="BH377" s="413" t="e">
        <f>IF(OR(#REF!="●",#REF!="●",#REF!="●",#REF!="●"),"",IF(#REF!="","",#REF!))</f>
        <v>#REF!</v>
      </c>
      <c r="BI377" s="413" t="e">
        <f>IF(OR(#REF!="●",#REF!="●",#REF!="●",#REF!="●"),"",IF(#REF!="","",#REF!))</f>
        <v>#REF!</v>
      </c>
      <c r="BJ377" s="412" t="e">
        <f>IF(ISNA(L377),"",L377*#REF!)</f>
        <v>#REF!</v>
      </c>
      <c r="BK377" s="412" t="e">
        <f>IF(ISNA(M377),"",M377*#REF!)</f>
        <v>#REF!</v>
      </c>
      <c r="BL377" s="415" t="e">
        <f>IF(#REF!&gt;0,DQ$6,"")</f>
        <v>#REF!</v>
      </c>
      <c r="BM377" s="361" t="e">
        <f>IF(#REF!="","",VLOOKUP(#REF!,#REF!,7,0))</f>
        <v>#REF!</v>
      </c>
      <c r="BN377" s="201" t="e">
        <f>IF(OR(#REF!="",BM377=""),"",ROUND(#REF!/10^3*BM377,3))</f>
        <v>#REF!</v>
      </c>
      <c r="BO377" s="201" t="e">
        <f>IF(#REF!&gt;0,#REF!*#REF!/1000,"")</f>
        <v>#REF!</v>
      </c>
      <c r="BP377" s="201" t="e">
        <f>IF(#REF!&gt;0,#REF!*#REF!/1000,"")</f>
        <v>#REF!</v>
      </c>
      <c r="BQ377" s="74" t="e">
        <f t="shared" si="72"/>
        <v>#REF!</v>
      </c>
      <c r="BR377" s="74" t="e">
        <f t="shared" si="73"/>
        <v>#REF!</v>
      </c>
      <c r="BS377" s="201" t="e">
        <f>IF(ISNA(BQ377),"",BQ377*#REF!)</f>
        <v>#REF!</v>
      </c>
      <c r="BT377" s="201" t="e">
        <f>IF(ISNA(BR377),"",BR377*#REF!)</f>
        <v>#REF!</v>
      </c>
      <c r="BU377" s="78" t="e">
        <f>IF(#REF!&gt;0,DQ$57,"")</f>
        <v>#REF!</v>
      </c>
      <c r="BV377" s="99"/>
      <c r="BW377" s="411"/>
      <c r="BX377" s="412" t="e">
        <f>IF(OR(#REF!="",F377=""),"",ROUND(#REF!/10^3*F377,3))</f>
        <v>#REF!</v>
      </c>
      <c r="BY377" s="412" t="e">
        <f>IF(#REF!&gt;0,#REF!*#REF!/1000,"")</f>
        <v>#REF!</v>
      </c>
      <c r="BZ377" s="412" t="e">
        <f>IF(#REF!&gt;0,#REF!*#REF!/1000,"")</f>
        <v>#REF!</v>
      </c>
      <c r="CA377" s="413" t="e">
        <f>IF(OR(#REF!="●",#REF!="●",#REF!="●",#REF!="●",#REF!="●"),"",IF(#REF!="","",#REF!))</f>
        <v>#REF!</v>
      </c>
      <c r="CB377" s="413" t="e">
        <f>IF(OR(#REF!="●",#REF!="●",#REF!="●",#REF!="●",#REF!="●"),"",IF(#REF!="","",#REF!))</f>
        <v>#REF!</v>
      </c>
      <c r="CC377" s="412" t="e">
        <f>IF(ISNA(L377),"",L377*#REF!)</f>
        <v>#REF!</v>
      </c>
      <c r="CD377" s="412" t="e">
        <f>IF(ISNA(M377),"",M377*#REF!)</f>
        <v>#REF!</v>
      </c>
      <c r="CE377" s="415" t="e">
        <f>IF(#REF!&gt;0,DQ$6,"")</f>
        <v>#REF!</v>
      </c>
      <c r="CF377" s="361" t="e">
        <f>IF(#REF!="","",VLOOKUP(#REF!,#REF!,7,0))</f>
        <v>#REF!</v>
      </c>
      <c r="CG377" s="201" t="e">
        <f>IF(OR(#REF!="",CF377=""),"",ROUND(#REF!/10^3*CF377,3))</f>
        <v>#REF!</v>
      </c>
      <c r="CH377" s="201" t="e">
        <f>IF(#REF!&gt;0,#REF!*#REF!/1000,"")</f>
        <v>#REF!</v>
      </c>
      <c r="CI377" s="201" t="e">
        <f>IF(#REF!&gt;0,#REF!*#REF!/1000,"")</f>
        <v>#REF!</v>
      </c>
      <c r="CJ377" s="74" t="e">
        <f t="shared" si="74"/>
        <v>#REF!</v>
      </c>
      <c r="CK377" s="74" t="e">
        <f t="shared" si="75"/>
        <v>#REF!</v>
      </c>
      <c r="CL377" s="201" t="e">
        <f>IF(ISNA(CJ377),"",CJ377*#REF!)</f>
        <v>#REF!</v>
      </c>
      <c r="CM377" s="201" t="e">
        <f>IF(ISNA(CK377),"",CK377*#REF!)</f>
        <v>#REF!</v>
      </c>
      <c r="CN377" s="101" t="e">
        <f>IF(#REF!&gt;0,DQ$57,"")</f>
        <v>#REF!</v>
      </c>
      <c r="CO377" s="84"/>
      <c r="CP377" s="2"/>
      <c r="CQ377" s="2"/>
      <c r="CR377" s="2"/>
      <c r="CS377" s="2"/>
      <c r="CT377" s="2"/>
      <c r="CU377" s="2"/>
      <c r="CV377" s="2"/>
      <c r="CX377" s="2"/>
      <c r="CY377" s="2"/>
      <c r="CZ377" s="2"/>
      <c r="DA377" s="2"/>
      <c r="DB377" s="2"/>
      <c r="DC377" s="2"/>
      <c r="DD377" s="2"/>
      <c r="DE377" s="2"/>
      <c r="DF377" s="2"/>
      <c r="DG377" s="2"/>
      <c r="DJ377" s="2"/>
      <c r="DK377" s="2"/>
      <c r="DL377" s="2"/>
      <c r="DO377" s="43"/>
      <c r="DP377" s="43"/>
      <c r="DQ377" s="43"/>
    </row>
    <row r="378" spans="2:121" ht="18" customHeight="1">
      <c r="B378" s="151" t="e">
        <f>IF(#REF!="","",VLOOKUP(#REF!,$CX$11:$DG$26,9,0))</f>
        <v>#REF!</v>
      </c>
      <c r="C378" s="64" t="e">
        <f>IF(#REF!="",0,VLOOKUP(#REF!,$CP$11:$CQ$16,2,0))</f>
        <v>#REF!</v>
      </c>
      <c r="D378" s="65" t="e">
        <f>IF(#REF!="",0,VLOOKUP(#REF!,$CX$11:$CY$26,2,0))</f>
        <v>#REF!</v>
      </c>
      <c r="E378" s="152" t="e">
        <f t="shared" si="65"/>
        <v>#REF!</v>
      </c>
      <c r="F378" s="155" t="e">
        <f>IF(#REF!="","",VLOOKUP(#REF!,#REF!,7,0))</f>
        <v>#REF!</v>
      </c>
      <c r="G378" s="201" t="e">
        <f>IF(OR(#REF!="",F378=""),"",ROUND(#REF!/10^3*F378,3))</f>
        <v>#REF!</v>
      </c>
      <c r="H378" s="201" t="e">
        <f>IF(#REF!&gt;0,#REF!*#REF!/1000,"")</f>
        <v>#REF!</v>
      </c>
      <c r="I378" s="201" t="e">
        <f>IF(#REF!&gt;0,#REF!*#REF!/1000,"")</f>
        <v>#REF!</v>
      </c>
      <c r="J378" s="51" t="e">
        <f>IF(#REF!="●","",IF(#REF!="","",#REF!))</f>
        <v>#REF!</v>
      </c>
      <c r="K378" s="51" t="e">
        <f>IF(#REF!="●","",IF(#REF!="","",#REF!))</f>
        <v>#REF!</v>
      </c>
      <c r="L378" s="74" t="e">
        <f t="shared" si="66"/>
        <v>#REF!</v>
      </c>
      <c r="M378" s="74" t="e">
        <f t="shared" si="67"/>
        <v>#REF!</v>
      </c>
      <c r="N378" s="201" t="e">
        <f>IF(ISNA(L378),"",L378*#REF!)</f>
        <v>#REF!</v>
      </c>
      <c r="O378" s="201" t="e">
        <f>IF(ISNA(M378),"",M378*#REF!)</f>
        <v>#REF!</v>
      </c>
      <c r="P378" s="78" t="e">
        <f>IF(#REF!&gt;0,DQ$6,"")</f>
        <v>#REF!</v>
      </c>
      <c r="Q378" s="99"/>
      <c r="R378" s="411"/>
      <c r="S378" s="412" t="e">
        <f>IF(OR(#REF!="",F378=""),"",ROUND(#REF!/10^3*F378,3))</f>
        <v>#REF!</v>
      </c>
      <c r="T378" s="412" t="e">
        <f>IF(#REF!&gt;0,#REF!*#REF!/1000,"")</f>
        <v>#REF!</v>
      </c>
      <c r="U378" s="412" t="e">
        <f>IF(#REF!&gt;0,#REF!*#REF!/1000,"")</f>
        <v>#REF!</v>
      </c>
      <c r="V378" s="413" t="e">
        <f>IF(OR(#REF!="●",#REF!="●"),"",IF(#REF!="","",#REF!))</f>
        <v>#REF!</v>
      </c>
      <c r="W378" s="413" t="e">
        <f>IF(OR(#REF!="●",#REF!="●"),"",IF(#REF!="","",#REF!))</f>
        <v>#REF!</v>
      </c>
      <c r="X378" s="412" t="e">
        <f>IF(ISNA(L378),"",L378*#REF!)</f>
        <v>#REF!</v>
      </c>
      <c r="Y378" s="412" t="e">
        <f>IF(ISNA(M378),"",M378*#REF!)</f>
        <v>#REF!</v>
      </c>
      <c r="Z378" s="414" t="e">
        <f>IF(#REF!&gt;0,DQ$6,"")</f>
        <v>#REF!</v>
      </c>
      <c r="AA378" s="95" t="e">
        <f>IF(#REF!="","",VLOOKUP(#REF!,#REF!,7,0))</f>
        <v>#REF!</v>
      </c>
      <c r="AB378" s="201" t="e">
        <f>IF(OR(#REF!="",AA378=""),"",ROUND(#REF!/10^3*AA378,3))</f>
        <v>#REF!</v>
      </c>
      <c r="AC378" s="201" t="e">
        <f>IF(#REF!&gt;0,#REF!*#REF!/1000,"")</f>
        <v>#REF!</v>
      </c>
      <c r="AD378" s="201" t="e">
        <f>IF(#REF!&gt;0,#REF!*#REF!/1000,"")</f>
        <v>#REF!</v>
      </c>
      <c r="AE378" s="74" t="e">
        <f t="shared" si="68"/>
        <v>#REF!</v>
      </c>
      <c r="AF378" s="74" t="e">
        <f t="shared" si="69"/>
        <v>#REF!</v>
      </c>
      <c r="AG378" s="201" t="e">
        <f>IF(ISNA(AE378),"",AE378*#REF!)</f>
        <v>#REF!</v>
      </c>
      <c r="AH378" s="201" t="e">
        <f>IF(ISNA(AF378),"",AF378*#REF!)</f>
        <v>#REF!</v>
      </c>
      <c r="AI378" s="78" t="e">
        <f>IF(#REF!&gt;0,DQ$23,"")</f>
        <v>#REF!</v>
      </c>
      <c r="AJ378" s="99"/>
      <c r="AK378" s="411"/>
      <c r="AL378" s="412" t="e">
        <f>IF(OR(#REF!="",F378=""),"",ROUND(#REF!/10^3*F378,3))</f>
        <v>#REF!</v>
      </c>
      <c r="AM378" s="412" t="e">
        <f>IF(#REF!&gt;0,#REF!*#REF!/1000,"")</f>
        <v>#REF!</v>
      </c>
      <c r="AN378" s="412" t="e">
        <f>IF(#REF!&gt;0,#REF!*#REF!/1000,"")</f>
        <v>#REF!</v>
      </c>
      <c r="AO378" s="413" t="e">
        <f>IF(OR(#REF!="●",#REF!="●",#REF!="●"),"",IF(#REF!="","",#REF!))</f>
        <v>#REF!</v>
      </c>
      <c r="AP378" s="413" t="e">
        <f>IF(OR(#REF!="●",#REF!="●",#REF!="●"),"",IF(#REF!="","",#REF!))</f>
        <v>#REF!</v>
      </c>
      <c r="AQ378" s="412" t="e">
        <f>IF(ISNA(L378),"",L378*#REF!)</f>
        <v>#REF!</v>
      </c>
      <c r="AR378" s="412" t="e">
        <f>IF(ISNA(M378),"",M378*#REF!)</f>
        <v>#REF!</v>
      </c>
      <c r="AS378" s="414" t="e">
        <f>IF(#REF!&gt;0,DQ$6,"")</f>
        <v>#REF!</v>
      </c>
      <c r="AT378" s="95" t="e">
        <f>IF(#REF!="","",VLOOKUP(#REF!,#REF!,7,0))</f>
        <v>#REF!</v>
      </c>
      <c r="AU378" s="201" t="e">
        <f>IF(OR(#REF!="",AT378=""),"",ROUND(#REF!/10^3*AT378,3))</f>
        <v>#REF!</v>
      </c>
      <c r="AV378" s="201" t="e">
        <f>IF(#REF!&gt;0,#REF!*#REF!/1000,"")</f>
        <v>#REF!</v>
      </c>
      <c r="AW378" s="201" t="e">
        <f>IF(#REF!&gt;0,#REF!*#REF!/1000,"")</f>
        <v>#REF!</v>
      </c>
      <c r="AX378" s="74" t="e">
        <f t="shared" si="70"/>
        <v>#REF!</v>
      </c>
      <c r="AY378" s="74" t="e">
        <f t="shared" si="71"/>
        <v>#REF!</v>
      </c>
      <c r="AZ378" s="201" t="e">
        <f>IF(ISNA(AX378),"",AX378*#REF!)</f>
        <v>#REF!</v>
      </c>
      <c r="BA378" s="201" t="e">
        <f>IF(ISNA(AY378),"",AY378*#REF!)</f>
        <v>#REF!</v>
      </c>
      <c r="BB378" s="78" t="e">
        <f>IF(#REF!&gt;0,DQ$40,"")</f>
        <v>#REF!</v>
      </c>
      <c r="BC378" s="99"/>
      <c r="BD378" s="650"/>
      <c r="BE378" s="652" t="e">
        <f>IF(OR(#REF!="",F378=""),"",ROUND(#REF!/10^3*F378,3))</f>
        <v>#REF!</v>
      </c>
      <c r="BF378" s="412" t="e">
        <f>IF(#REF!&gt;0,#REF!*#REF!/1000,"")</f>
        <v>#REF!</v>
      </c>
      <c r="BG378" s="412" t="e">
        <f>IF(#REF!&gt;0,#REF!*#REF!/1000,"")</f>
        <v>#REF!</v>
      </c>
      <c r="BH378" s="413" t="e">
        <f>IF(OR(#REF!="●",#REF!="●",#REF!="●",#REF!="●"),"",IF(#REF!="","",#REF!))</f>
        <v>#REF!</v>
      </c>
      <c r="BI378" s="413" t="e">
        <f>IF(OR(#REF!="●",#REF!="●",#REF!="●",#REF!="●"),"",IF(#REF!="","",#REF!))</f>
        <v>#REF!</v>
      </c>
      <c r="BJ378" s="412" t="e">
        <f>IF(ISNA(L378),"",L378*#REF!)</f>
        <v>#REF!</v>
      </c>
      <c r="BK378" s="412" t="e">
        <f>IF(ISNA(M378),"",M378*#REF!)</f>
        <v>#REF!</v>
      </c>
      <c r="BL378" s="415" t="e">
        <f>IF(#REF!&gt;0,DQ$6,"")</f>
        <v>#REF!</v>
      </c>
      <c r="BM378" s="361" t="e">
        <f>IF(#REF!="","",VLOOKUP(#REF!,#REF!,7,0))</f>
        <v>#REF!</v>
      </c>
      <c r="BN378" s="201" t="e">
        <f>IF(OR(#REF!="",BM378=""),"",ROUND(#REF!/10^3*BM378,3))</f>
        <v>#REF!</v>
      </c>
      <c r="BO378" s="201" t="e">
        <f>IF(#REF!&gt;0,#REF!*#REF!/1000,"")</f>
        <v>#REF!</v>
      </c>
      <c r="BP378" s="201" t="e">
        <f>IF(#REF!&gt;0,#REF!*#REF!/1000,"")</f>
        <v>#REF!</v>
      </c>
      <c r="BQ378" s="74" t="e">
        <f t="shared" si="72"/>
        <v>#REF!</v>
      </c>
      <c r="BR378" s="74" t="e">
        <f t="shared" si="73"/>
        <v>#REF!</v>
      </c>
      <c r="BS378" s="201" t="e">
        <f>IF(ISNA(BQ378),"",BQ378*#REF!)</f>
        <v>#REF!</v>
      </c>
      <c r="BT378" s="201" t="e">
        <f>IF(ISNA(BR378),"",BR378*#REF!)</f>
        <v>#REF!</v>
      </c>
      <c r="BU378" s="78" t="e">
        <f>IF(#REF!&gt;0,DQ$57,"")</f>
        <v>#REF!</v>
      </c>
      <c r="BV378" s="99"/>
      <c r="BW378" s="411"/>
      <c r="BX378" s="412" t="e">
        <f>IF(OR(#REF!="",F378=""),"",ROUND(#REF!/10^3*F378,3))</f>
        <v>#REF!</v>
      </c>
      <c r="BY378" s="412" t="e">
        <f>IF(#REF!&gt;0,#REF!*#REF!/1000,"")</f>
        <v>#REF!</v>
      </c>
      <c r="BZ378" s="412" t="e">
        <f>IF(#REF!&gt;0,#REF!*#REF!/1000,"")</f>
        <v>#REF!</v>
      </c>
      <c r="CA378" s="413" t="e">
        <f>IF(OR(#REF!="●",#REF!="●",#REF!="●",#REF!="●",#REF!="●"),"",IF(#REF!="","",#REF!))</f>
        <v>#REF!</v>
      </c>
      <c r="CB378" s="413" t="e">
        <f>IF(OR(#REF!="●",#REF!="●",#REF!="●",#REF!="●",#REF!="●"),"",IF(#REF!="","",#REF!))</f>
        <v>#REF!</v>
      </c>
      <c r="CC378" s="412" t="e">
        <f>IF(ISNA(L378),"",L378*#REF!)</f>
        <v>#REF!</v>
      </c>
      <c r="CD378" s="412" t="e">
        <f>IF(ISNA(M378),"",M378*#REF!)</f>
        <v>#REF!</v>
      </c>
      <c r="CE378" s="415" t="e">
        <f>IF(#REF!&gt;0,DQ$6,"")</f>
        <v>#REF!</v>
      </c>
      <c r="CF378" s="361" t="e">
        <f>IF(#REF!="","",VLOOKUP(#REF!,#REF!,7,0))</f>
        <v>#REF!</v>
      </c>
      <c r="CG378" s="201" t="e">
        <f>IF(OR(#REF!="",CF378=""),"",ROUND(#REF!/10^3*CF378,3))</f>
        <v>#REF!</v>
      </c>
      <c r="CH378" s="201" t="e">
        <f>IF(#REF!&gt;0,#REF!*#REF!/1000,"")</f>
        <v>#REF!</v>
      </c>
      <c r="CI378" s="201" t="e">
        <f>IF(#REF!&gt;0,#REF!*#REF!/1000,"")</f>
        <v>#REF!</v>
      </c>
      <c r="CJ378" s="74" t="e">
        <f t="shared" si="74"/>
        <v>#REF!</v>
      </c>
      <c r="CK378" s="74" t="e">
        <f t="shared" si="75"/>
        <v>#REF!</v>
      </c>
      <c r="CL378" s="201" t="e">
        <f>IF(ISNA(CJ378),"",CJ378*#REF!)</f>
        <v>#REF!</v>
      </c>
      <c r="CM378" s="201" t="e">
        <f>IF(ISNA(CK378),"",CK378*#REF!)</f>
        <v>#REF!</v>
      </c>
      <c r="CN378" s="101" t="e">
        <f>IF(#REF!&gt;0,DQ$57,"")</f>
        <v>#REF!</v>
      </c>
      <c r="CO378" s="84"/>
      <c r="CP378" s="2"/>
      <c r="CQ378" s="2"/>
      <c r="CR378" s="2"/>
      <c r="CS378" s="2"/>
      <c r="CT378" s="2"/>
      <c r="CU378" s="2"/>
      <c r="CV378" s="2"/>
      <c r="CX378" s="2"/>
      <c r="CY378" s="2"/>
      <c r="CZ378" s="2"/>
      <c r="DA378" s="2"/>
      <c r="DB378" s="2"/>
      <c r="DC378" s="2"/>
      <c r="DD378" s="2"/>
      <c r="DE378" s="2"/>
      <c r="DF378" s="2"/>
      <c r="DG378" s="2"/>
      <c r="DJ378" s="4"/>
    </row>
    <row r="379" spans="2:121" ht="18" customHeight="1">
      <c r="B379" s="151" t="e">
        <f>IF(#REF!="","",VLOOKUP(#REF!,$CX$11:$DG$26,9,0))</f>
        <v>#REF!</v>
      </c>
      <c r="C379" s="64" t="e">
        <f>IF(#REF!="",0,VLOOKUP(#REF!,$CP$11:$CQ$16,2,0))</f>
        <v>#REF!</v>
      </c>
      <c r="D379" s="65" t="e">
        <f>IF(#REF!="",0,VLOOKUP(#REF!,$CX$11:$CY$26,2,0))</f>
        <v>#REF!</v>
      </c>
      <c r="E379" s="152" t="e">
        <f t="shared" si="65"/>
        <v>#REF!</v>
      </c>
      <c r="F379" s="155" t="e">
        <f>IF(#REF!="","",VLOOKUP(#REF!,#REF!,7,0))</f>
        <v>#REF!</v>
      </c>
      <c r="G379" s="201" t="e">
        <f>IF(OR(#REF!="",F379=""),"",ROUND(#REF!/10^3*F379,3))</f>
        <v>#REF!</v>
      </c>
      <c r="H379" s="201" t="e">
        <f>IF(#REF!&gt;0,#REF!*#REF!/1000,"")</f>
        <v>#REF!</v>
      </c>
      <c r="I379" s="201" t="e">
        <f>IF(#REF!&gt;0,#REF!*#REF!/1000,"")</f>
        <v>#REF!</v>
      </c>
      <c r="J379" s="51" t="e">
        <f>IF(#REF!="●","",IF(#REF!="","",#REF!))</f>
        <v>#REF!</v>
      </c>
      <c r="K379" s="51" t="e">
        <f>IF(#REF!="●","",IF(#REF!="","",#REF!))</f>
        <v>#REF!</v>
      </c>
      <c r="L379" s="74" t="e">
        <f t="shared" si="66"/>
        <v>#REF!</v>
      </c>
      <c r="M379" s="74" t="e">
        <f t="shared" si="67"/>
        <v>#REF!</v>
      </c>
      <c r="N379" s="201" t="e">
        <f>IF(ISNA(L379),"",L379*#REF!)</f>
        <v>#REF!</v>
      </c>
      <c r="O379" s="201" t="e">
        <f>IF(ISNA(M379),"",M379*#REF!)</f>
        <v>#REF!</v>
      </c>
      <c r="P379" s="78" t="e">
        <f>IF(#REF!&gt;0,DQ$6,"")</f>
        <v>#REF!</v>
      </c>
      <c r="Q379" s="99"/>
      <c r="R379" s="411"/>
      <c r="S379" s="412" t="e">
        <f>IF(OR(#REF!="",F379=""),"",ROUND(#REF!/10^3*F379,3))</f>
        <v>#REF!</v>
      </c>
      <c r="T379" s="412" t="e">
        <f>IF(#REF!&gt;0,#REF!*#REF!/1000,"")</f>
        <v>#REF!</v>
      </c>
      <c r="U379" s="412" t="e">
        <f>IF(#REF!&gt;0,#REF!*#REF!/1000,"")</f>
        <v>#REF!</v>
      </c>
      <c r="V379" s="413" t="e">
        <f>IF(OR(#REF!="●",#REF!="●"),"",IF(#REF!="","",#REF!))</f>
        <v>#REF!</v>
      </c>
      <c r="W379" s="413" t="e">
        <f>IF(OR(#REF!="●",#REF!="●"),"",IF(#REF!="","",#REF!))</f>
        <v>#REF!</v>
      </c>
      <c r="X379" s="412" t="e">
        <f>IF(ISNA(L379),"",L379*#REF!)</f>
        <v>#REF!</v>
      </c>
      <c r="Y379" s="412" t="e">
        <f>IF(ISNA(M379),"",M379*#REF!)</f>
        <v>#REF!</v>
      </c>
      <c r="Z379" s="414" t="e">
        <f>IF(#REF!&gt;0,DQ$6,"")</f>
        <v>#REF!</v>
      </c>
      <c r="AA379" s="95" t="e">
        <f>IF(#REF!="","",VLOOKUP(#REF!,#REF!,7,0))</f>
        <v>#REF!</v>
      </c>
      <c r="AB379" s="201" t="e">
        <f>IF(OR(#REF!="",AA379=""),"",ROUND(#REF!/10^3*AA379,3))</f>
        <v>#REF!</v>
      </c>
      <c r="AC379" s="201" t="e">
        <f>IF(#REF!&gt;0,#REF!*#REF!/1000,"")</f>
        <v>#REF!</v>
      </c>
      <c r="AD379" s="201" t="e">
        <f>IF(#REF!&gt;0,#REF!*#REF!/1000,"")</f>
        <v>#REF!</v>
      </c>
      <c r="AE379" s="74" t="e">
        <f t="shared" si="68"/>
        <v>#REF!</v>
      </c>
      <c r="AF379" s="74" t="e">
        <f t="shared" si="69"/>
        <v>#REF!</v>
      </c>
      <c r="AG379" s="201" t="e">
        <f>IF(ISNA(AE379),"",AE379*#REF!)</f>
        <v>#REF!</v>
      </c>
      <c r="AH379" s="201" t="e">
        <f>IF(ISNA(AF379),"",AF379*#REF!)</f>
        <v>#REF!</v>
      </c>
      <c r="AI379" s="78" t="e">
        <f>IF(#REF!&gt;0,DQ$23,"")</f>
        <v>#REF!</v>
      </c>
      <c r="AJ379" s="99"/>
      <c r="AK379" s="411"/>
      <c r="AL379" s="412" t="e">
        <f>IF(OR(#REF!="",F379=""),"",ROUND(#REF!/10^3*F379,3))</f>
        <v>#REF!</v>
      </c>
      <c r="AM379" s="412" t="e">
        <f>IF(#REF!&gt;0,#REF!*#REF!/1000,"")</f>
        <v>#REF!</v>
      </c>
      <c r="AN379" s="412" t="e">
        <f>IF(#REF!&gt;0,#REF!*#REF!/1000,"")</f>
        <v>#REF!</v>
      </c>
      <c r="AO379" s="413" t="e">
        <f>IF(OR(#REF!="●",#REF!="●",#REF!="●"),"",IF(#REF!="","",#REF!))</f>
        <v>#REF!</v>
      </c>
      <c r="AP379" s="413" t="e">
        <f>IF(OR(#REF!="●",#REF!="●",#REF!="●"),"",IF(#REF!="","",#REF!))</f>
        <v>#REF!</v>
      </c>
      <c r="AQ379" s="412" t="e">
        <f>IF(ISNA(L379),"",L379*#REF!)</f>
        <v>#REF!</v>
      </c>
      <c r="AR379" s="412" t="e">
        <f>IF(ISNA(M379),"",M379*#REF!)</f>
        <v>#REF!</v>
      </c>
      <c r="AS379" s="414" t="e">
        <f>IF(#REF!&gt;0,DQ$6,"")</f>
        <v>#REF!</v>
      </c>
      <c r="AT379" s="95" t="e">
        <f>IF(#REF!="","",VLOOKUP(#REF!,#REF!,7,0))</f>
        <v>#REF!</v>
      </c>
      <c r="AU379" s="201" t="e">
        <f>IF(OR(#REF!="",AT379=""),"",ROUND(#REF!/10^3*AT379,3))</f>
        <v>#REF!</v>
      </c>
      <c r="AV379" s="201" t="e">
        <f>IF(#REF!&gt;0,#REF!*#REF!/1000,"")</f>
        <v>#REF!</v>
      </c>
      <c r="AW379" s="201" t="e">
        <f>IF(#REF!&gt;0,#REF!*#REF!/1000,"")</f>
        <v>#REF!</v>
      </c>
      <c r="AX379" s="74" t="e">
        <f t="shared" si="70"/>
        <v>#REF!</v>
      </c>
      <c r="AY379" s="74" t="e">
        <f t="shared" si="71"/>
        <v>#REF!</v>
      </c>
      <c r="AZ379" s="201" t="e">
        <f>IF(ISNA(AX379),"",AX379*#REF!)</f>
        <v>#REF!</v>
      </c>
      <c r="BA379" s="201" t="e">
        <f>IF(ISNA(AY379),"",AY379*#REF!)</f>
        <v>#REF!</v>
      </c>
      <c r="BB379" s="78" t="e">
        <f>IF(#REF!&gt;0,DQ$40,"")</f>
        <v>#REF!</v>
      </c>
      <c r="BC379" s="99"/>
      <c r="BD379" s="650"/>
      <c r="BE379" s="652" t="e">
        <f>IF(OR(#REF!="",F379=""),"",ROUND(#REF!/10^3*F379,3))</f>
        <v>#REF!</v>
      </c>
      <c r="BF379" s="412" t="e">
        <f>IF(#REF!&gt;0,#REF!*#REF!/1000,"")</f>
        <v>#REF!</v>
      </c>
      <c r="BG379" s="412" t="e">
        <f>IF(#REF!&gt;0,#REF!*#REF!/1000,"")</f>
        <v>#REF!</v>
      </c>
      <c r="BH379" s="413" t="e">
        <f>IF(OR(#REF!="●",#REF!="●",#REF!="●",#REF!="●"),"",IF(#REF!="","",#REF!))</f>
        <v>#REF!</v>
      </c>
      <c r="BI379" s="413" t="e">
        <f>IF(OR(#REF!="●",#REF!="●",#REF!="●",#REF!="●"),"",IF(#REF!="","",#REF!))</f>
        <v>#REF!</v>
      </c>
      <c r="BJ379" s="412" t="e">
        <f>IF(ISNA(L379),"",L379*#REF!)</f>
        <v>#REF!</v>
      </c>
      <c r="BK379" s="412" t="e">
        <f>IF(ISNA(M379),"",M379*#REF!)</f>
        <v>#REF!</v>
      </c>
      <c r="BL379" s="415" t="e">
        <f>IF(#REF!&gt;0,DQ$6,"")</f>
        <v>#REF!</v>
      </c>
      <c r="BM379" s="361" t="e">
        <f>IF(#REF!="","",VLOOKUP(#REF!,#REF!,7,0))</f>
        <v>#REF!</v>
      </c>
      <c r="BN379" s="201" t="e">
        <f>IF(OR(#REF!="",BM379=""),"",ROUND(#REF!/10^3*BM379,3))</f>
        <v>#REF!</v>
      </c>
      <c r="BO379" s="201" t="e">
        <f>IF(#REF!&gt;0,#REF!*#REF!/1000,"")</f>
        <v>#REF!</v>
      </c>
      <c r="BP379" s="201" t="e">
        <f>IF(#REF!&gt;0,#REF!*#REF!/1000,"")</f>
        <v>#REF!</v>
      </c>
      <c r="BQ379" s="74" t="e">
        <f t="shared" si="72"/>
        <v>#REF!</v>
      </c>
      <c r="BR379" s="74" t="e">
        <f t="shared" si="73"/>
        <v>#REF!</v>
      </c>
      <c r="BS379" s="201" t="e">
        <f>IF(ISNA(BQ379),"",BQ379*#REF!)</f>
        <v>#REF!</v>
      </c>
      <c r="BT379" s="201" t="e">
        <f>IF(ISNA(BR379),"",BR379*#REF!)</f>
        <v>#REF!</v>
      </c>
      <c r="BU379" s="78" t="e">
        <f>IF(#REF!&gt;0,DQ$57,"")</f>
        <v>#REF!</v>
      </c>
      <c r="BV379" s="99"/>
      <c r="BW379" s="411"/>
      <c r="BX379" s="412" t="e">
        <f>IF(OR(#REF!="",F379=""),"",ROUND(#REF!/10^3*F379,3))</f>
        <v>#REF!</v>
      </c>
      <c r="BY379" s="412" t="e">
        <f>IF(#REF!&gt;0,#REF!*#REF!/1000,"")</f>
        <v>#REF!</v>
      </c>
      <c r="BZ379" s="412" t="e">
        <f>IF(#REF!&gt;0,#REF!*#REF!/1000,"")</f>
        <v>#REF!</v>
      </c>
      <c r="CA379" s="413" t="e">
        <f>IF(OR(#REF!="●",#REF!="●",#REF!="●",#REF!="●",#REF!="●"),"",IF(#REF!="","",#REF!))</f>
        <v>#REF!</v>
      </c>
      <c r="CB379" s="413" t="e">
        <f>IF(OR(#REF!="●",#REF!="●",#REF!="●",#REF!="●",#REF!="●"),"",IF(#REF!="","",#REF!))</f>
        <v>#REF!</v>
      </c>
      <c r="CC379" s="412" t="e">
        <f>IF(ISNA(L379),"",L379*#REF!)</f>
        <v>#REF!</v>
      </c>
      <c r="CD379" s="412" t="e">
        <f>IF(ISNA(M379),"",M379*#REF!)</f>
        <v>#REF!</v>
      </c>
      <c r="CE379" s="415" t="e">
        <f>IF(#REF!&gt;0,DQ$6,"")</f>
        <v>#REF!</v>
      </c>
      <c r="CF379" s="361" t="e">
        <f>IF(#REF!="","",VLOOKUP(#REF!,#REF!,7,0))</f>
        <v>#REF!</v>
      </c>
      <c r="CG379" s="201" t="e">
        <f>IF(OR(#REF!="",CF379=""),"",ROUND(#REF!/10^3*CF379,3))</f>
        <v>#REF!</v>
      </c>
      <c r="CH379" s="201" t="e">
        <f>IF(#REF!&gt;0,#REF!*#REF!/1000,"")</f>
        <v>#REF!</v>
      </c>
      <c r="CI379" s="201" t="e">
        <f>IF(#REF!&gt;0,#REF!*#REF!/1000,"")</f>
        <v>#REF!</v>
      </c>
      <c r="CJ379" s="74" t="e">
        <f t="shared" si="74"/>
        <v>#REF!</v>
      </c>
      <c r="CK379" s="74" t="e">
        <f t="shared" si="75"/>
        <v>#REF!</v>
      </c>
      <c r="CL379" s="201" t="e">
        <f>IF(ISNA(CJ379),"",CJ379*#REF!)</f>
        <v>#REF!</v>
      </c>
      <c r="CM379" s="201" t="e">
        <f>IF(ISNA(CK379),"",CK379*#REF!)</f>
        <v>#REF!</v>
      </c>
      <c r="CN379" s="101" t="e">
        <f>IF(#REF!&gt;0,DQ$57,"")</f>
        <v>#REF!</v>
      </c>
      <c r="CO379" s="84"/>
      <c r="CP379" s="2"/>
      <c r="CQ379" s="2"/>
      <c r="CR379" s="2"/>
      <c r="CS379" s="2"/>
      <c r="CT379" s="2"/>
      <c r="CU379" s="2"/>
      <c r="CV379" s="2"/>
      <c r="CX379" s="2"/>
      <c r="CY379" s="2"/>
      <c r="CZ379" s="2"/>
      <c r="DA379" s="2"/>
      <c r="DB379" s="2"/>
      <c r="DC379" s="2"/>
      <c r="DD379" s="2"/>
      <c r="DE379" s="2"/>
      <c r="DF379" s="2"/>
      <c r="DG379" s="2"/>
      <c r="DJ379" s="4"/>
    </row>
    <row r="380" spans="2:121" ht="18" customHeight="1">
      <c r="B380" s="151" t="e">
        <f>IF(#REF!="","",VLOOKUP(#REF!,$CX$11:$DG$26,9,0))</f>
        <v>#REF!</v>
      </c>
      <c r="C380" s="64" t="e">
        <f>IF(#REF!="",0,VLOOKUP(#REF!,$CP$11:$CQ$16,2,0))</f>
        <v>#REF!</v>
      </c>
      <c r="D380" s="65" t="e">
        <f>IF(#REF!="",0,VLOOKUP(#REF!,$CX$11:$CY$26,2,0))</f>
        <v>#REF!</v>
      </c>
      <c r="E380" s="152" t="e">
        <f t="shared" si="65"/>
        <v>#REF!</v>
      </c>
      <c r="F380" s="155" t="e">
        <f>IF(#REF!="","",VLOOKUP(#REF!,#REF!,7,0))</f>
        <v>#REF!</v>
      </c>
      <c r="G380" s="201" t="e">
        <f>IF(OR(#REF!="",F380=""),"",ROUND(#REF!/10^3*F380,3))</f>
        <v>#REF!</v>
      </c>
      <c r="H380" s="201" t="e">
        <f>IF(#REF!&gt;0,#REF!*#REF!/1000,"")</f>
        <v>#REF!</v>
      </c>
      <c r="I380" s="201" t="e">
        <f>IF(#REF!&gt;0,#REF!*#REF!/1000,"")</f>
        <v>#REF!</v>
      </c>
      <c r="J380" s="51" t="e">
        <f>IF(#REF!="●","",IF(#REF!="","",#REF!))</f>
        <v>#REF!</v>
      </c>
      <c r="K380" s="51" t="e">
        <f>IF(#REF!="●","",IF(#REF!="","",#REF!))</f>
        <v>#REF!</v>
      </c>
      <c r="L380" s="74" t="e">
        <f t="shared" si="66"/>
        <v>#REF!</v>
      </c>
      <c r="M380" s="74" t="e">
        <f t="shared" si="67"/>
        <v>#REF!</v>
      </c>
      <c r="N380" s="201" t="e">
        <f>IF(ISNA(L380),"",L380*#REF!)</f>
        <v>#REF!</v>
      </c>
      <c r="O380" s="201" t="e">
        <f>IF(ISNA(M380),"",M380*#REF!)</f>
        <v>#REF!</v>
      </c>
      <c r="P380" s="78" t="e">
        <f>IF(#REF!&gt;0,DQ$6,"")</f>
        <v>#REF!</v>
      </c>
      <c r="Q380" s="99"/>
      <c r="R380" s="411"/>
      <c r="S380" s="412" t="e">
        <f>IF(OR(#REF!="",F380=""),"",ROUND(#REF!/10^3*F380,3))</f>
        <v>#REF!</v>
      </c>
      <c r="T380" s="412" t="e">
        <f>IF(#REF!&gt;0,#REF!*#REF!/1000,"")</f>
        <v>#REF!</v>
      </c>
      <c r="U380" s="412" t="e">
        <f>IF(#REF!&gt;0,#REF!*#REF!/1000,"")</f>
        <v>#REF!</v>
      </c>
      <c r="V380" s="413" t="e">
        <f>IF(OR(#REF!="●",#REF!="●"),"",IF(#REF!="","",#REF!))</f>
        <v>#REF!</v>
      </c>
      <c r="W380" s="413" t="e">
        <f>IF(OR(#REF!="●",#REF!="●"),"",IF(#REF!="","",#REF!))</f>
        <v>#REF!</v>
      </c>
      <c r="X380" s="412" t="e">
        <f>IF(ISNA(L380),"",L380*#REF!)</f>
        <v>#REF!</v>
      </c>
      <c r="Y380" s="412" t="e">
        <f>IF(ISNA(M380),"",M380*#REF!)</f>
        <v>#REF!</v>
      </c>
      <c r="Z380" s="414" t="e">
        <f>IF(#REF!&gt;0,DQ$6,"")</f>
        <v>#REF!</v>
      </c>
      <c r="AA380" s="95" t="e">
        <f>IF(#REF!="","",VLOOKUP(#REF!,#REF!,7,0))</f>
        <v>#REF!</v>
      </c>
      <c r="AB380" s="201" t="e">
        <f>IF(OR(#REF!="",AA380=""),"",ROUND(#REF!/10^3*AA380,3))</f>
        <v>#REF!</v>
      </c>
      <c r="AC380" s="201" t="e">
        <f>IF(#REF!&gt;0,#REF!*#REF!/1000,"")</f>
        <v>#REF!</v>
      </c>
      <c r="AD380" s="201" t="e">
        <f>IF(#REF!&gt;0,#REF!*#REF!/1000,"")</f>
        <v>#REF!</v>
      </c>
      <c r="AE380" s="74" t="e">
        <f t="shared" si="68"/>
        <v>#REF!</v>
      </c>
      <c r="AF380" s="74" t="e">
        <f t="shared" si="69"/>
        <v>#REF!</v>
      </c>
      <c r="AG380" s="201" t="e">
        <f>IF(ISNA(AE380),"",AE380*#REF!)</f>
        <v>#REF!</v>
      </c>
      <c r="AH380" s="201" t="e">
        <f>IF(ISNA(AF380),"",AF380*#REF!)</f>
        <v>#REF!</v>
      </c>
      <c r="AI380" s="78" t="e">
        <f>IF(#REF!&gt;0,DQ$23,"")</f>
        <v>#REF!</v>
      </c>
      <c r="AJ380" s="99"/>
      <c r="AK380" s="411"/>
      <c r="AL380" s="412" t="e">
        <f>IF(OR(#REF!="",F380=""),"",ROUND(#REF!/10^3*F380,3))</f>
        <v>#REF!</v>
      </c>
      <c r="AM380" s="412" t="e">
        <f>IF(#REF!&gt;0,#REF!*#REF!/1000,"")</f>
        <v>#REF!</v>
      </c>
      <c r="AN380" s="412" t="e">
        <f>IF(#REF!&gt;0,#REF!*#REF!/1000,"")</f>
        <v>#REF!</v>
      </c>
      <c r="AO380" s="413" t="e">
        <f>IF(OR(#REF!="●",#REF!="●",#REF!="●"),"",IF(#REF!="","",#REF!))</f>
        <v>#REF!</v>
      </c>
      <c r="AP380" s="413" t="e">
        <f>IF(OR(#REF!="●",#REF!="●",#REF!="●"),"",IF(#REF!="","",#REF!))</f>
        <v>#REF!</v>
      </c>
      <c r="AQ380" s="412" t="e">
        <f>IF(ISNA(L380),"",L380*#REF!)</f>
        <v>#REF!</v>
      </c>
      <c r="AR380" s="412" t="e">
        <f>IF(ISNA(M380),"",M380*#REF!)</f>
        <v>#REF!</v>
      </c>
      <c r="AS380" s="414" t="e">
        <f>IF(#REF!&gt;0,DQ$6,"")</f>
        <v>#REF!</v>
      </c>
      <c r="AT380" s="95" t="e">
        <f>IF(#REF!="","",VLOOKUP(#REF!,#REF!,7,0))</f>
        <v>#REF!</v>
      </c>
      <c r="AU380" s="201" t="e">
        <f>IF(OR(#REF!="",AT380=""),"",ROUND(#REF!/10^3*AT380,3))</f>
        <v>#REF!</v>
      </c>
      <c r="AV380" s="201" t="e">
        <f>IF(#REF!&gt;0,#REF!*#REF!/1000,"")</f>
        <v>#REF!</v>
      </c>
      <c r="AW380" s="201" t="e">
        <f>IF(#REF!&gt;0,#REF!*#REF!/1000,"")</f>
        <v>#REF!</v>
      </c>
      <c r="AX380" s="74" t="e">
        <f t="shared" si="70"/>
        <v>#REF!</v>
      </c>
      <c r="AY380" s="74" t="e">
        <f t="shared" si="71"/>
        <v>#REF!</v>
      </c>
      <c r="AZ380" s="201" t="e">
        <f>IF(ISNA(AX380),"",AX380*#REF!)</f>
        <v>#REF!</v>
      </c>
      <c r="BA380" s="201" t="e">
        <f>IF(ISNA(AY380),"",AY380*#REF!)</f>
        <v>#REF!</v>
      </c>
      <c r="BB380" s="78" t="e">
        <f>IF(#REF!&gt;0,DQ$40,"")</f>
        <v>#REF!</v>
      </c>
      <c r="BC380" s="99"/>
      <c r="BD380" s="650"/>
      <c r="BE380" s="652" t="e">
        <f>IF(OR(#REF!="",F380=""),"",ROUND(#REF!/10^3*F380,3))</f>
        <v>#REF!</v>
      </c>
      <c r="BF380" s="412" t="e">
        <f>IF(#REF!&gt;0,#REF!*#REF!/1000,"")</f>
        <v>#REF!</v>
      </c>
      <c r="BG380" s="412" t="e">
        <f>IF(#REF!&gt;0,#REF!*#REF!/1000,"")</f>
        <v>#REF!</v>
      </c>
      <c r="BH380" s="413" t="e">
        <f>IF(OR(#REF!="●",#REF!="●",#REF!="●",#REF!="●"),"",IF(#REF!="","",#REF!))</f>
        <v>#REF!</v>
      </c>
      <c r="BI380" s="413" t="e">
        <f>IF(OR(#REF!="●",#REF!="●",#REF!="●",#REF!="●"),"",IF(#REF!="","",#REF!))</f>
        <v>#REF!</v>
      </c>
      <c r="BJ380" s="412" t="e">
        <f>IF(ISNA(L380),"",L380*#REF!)</f>
        <v>#REF!</v>
      </c>
      <c r="BK380" s="412" t="e">
        <f>IF(ISNA(M380),"",M380*#REF!)</f>
        <v>#REF!</v>
      </c>
      <c r="BL380" s="415" t="e">
        <f>IF(#REF!&gt;0,DQ$6,"")</f>
        <v>#REF!</v>
      </c>
      <c r="BM380" s="361" t="e">
        <f>IF(#REF!="","",VLOOKUP(#REF!,#REF!,7,0))</f>
        <v>#REF!</v>
      </c>
      <c r="BN380" s="201" t="e">
        <f>IF(OR(#REF!="",BM380=""),"",ROUND(#REF!/10^3*BM380,3))</f>
        <v>#REF!</v>
      </c>
      <c r="BO380" s="201" t="e">
        <f>IF(#REF!&gt;0,#REF!*#REF!/1000,"")</f>
        <v>#REF!</v>
      </c>
      <c r="BP380" s="201" t="e">
        <f>IF(#REF!&gt;0,#REF!*#REF!/1000,"")</f>
        <v>#REF!</v>
      </c>
      <c r="BQ380" s="74" t="e">
        <f t="shared" si="72"/>
        <v>#REF!</v>
      </c>
      <c r="BR380" s="74" t="e">
        <f t="shared" si="73"/>
        <v>#REF!</v>
      </c>
      <c r="BS380" s="201" t="e">
        <f>IF(ISNA(BQ380),"",BQ380*#REF!)</f>
        <v>#REF!</v>
      </c>
      <c r="BT380" s="201" t="e">
        <f>IF(ISNA(BR380),"",BR380*#REF!)</f>
        <v>#REF!</v>
      </c>
      <c r="BU380" s="78" t="e">
        <f>IF(#REF!&gt;0,DQ$57,"")</f>
        <v>#REF!</v>
      </c>
      <c r="BV380" s="99"/>
      <c r="BW380" s="411"/>
      <c r="BX380" s="412" t="e">
        <f>IF(OR(#REF!="",F380=""),"",ROUND(#REF!/10^3*F380,3))</f>
        <v>#REF!</v>
      </c>
      <c r="BY380" s="412" t="e">
        <f>IF(#REF!&gt;0,#REF!*#REF!/1000,"")</f>
        <v>#REF!</v>
      </c>
      <c r="BZ380" s="412" t="e">
        <f>IF(#REF!&gt;0,#REF!*#REF!/1000,"")</f>
        <v>#REF!</v>
      </c>
      <c r="CA380" s="413" t="e">
        <f>IF(OR(#REF!="●",#REF!="●",#REF!="●",#REF!="●",#REF!="●"),"",IF(#REF!="","",#REF!))</f>
        <v>#REF!</v>
      </c>
      <c r="CB380" s="413" t="e">
        <f>IF(OR(#REF!="●",#REF!="●",#REF!="●",#REF!="●",#REF!="●"),"",IF(#REF!="","",#REF!))</f>
        <v>#REF!</v>
      </c>
      <c r="CC380" s="412" t="e">
        <f>IF(ISNA(L380),"",L380*#REF!)</f>
        <v>#REF!</v>
      </c>
      <c r="CD380" s="412" t="e">
        <f>IF(ISNA(M380),"",M380*#REF!)</f>
        <v>#REF!</v>
      </c>
      <c r="CE380" s="415" t="e">
        <f>IF(#REF!&gt;0,DQ$6,"")</f>
        <v>#REF!</v>
      </c>
      <c r="CF380" s="361" t="e">
        <f>IF(#REF!="","",VLOOKUP(#REF!,#REF!,7,0))</f>
        <v>#REF!</v>
      </c>
      <c r="CG380" s="201" t="e">
        <f>IF(OR(#REF!="",CF380=""),"",ROUND(#REF!/10^3*CF380,3))</f>
        <v>#REF!</v>
      </c>
      <c r="CH380" s="201" t="e">
        <f>IF(#REF!&gt;0,#REF!*#REF!/1000,"")</f>
        <v>#REF!</v>
      </c>
      <c r="CI380" s="201" t="e">
        <f>IF(#REF!&gt;0,#REF!*#REF!/1000,"")</f>
        <v>#REF!</v>
      </c>
      <c r="CJ380" s="74" t="e">
        <f t="shared" si="74"/>
        <v>#REF!</v>
      </c>
      <c r="CK380" s="74" t="e">
        <f t="shared" si="75"/>
        <v>#REF!</v>
      </c>
      <c r="CL380" s="201" t="e">
        <f>IF(ISNA(CJ380),"",CJ380*#REF!)</f>
        <v>#REF!</v>
      </c>
      <c r="CM380" s="201" t="e">
        <f>IF(ISNA(CK380),"",CK380*#REF!)</f>
        <v>#REF!</v>
      </c>
      <c r="CN380" s="101" t="e">
        <f>IF(#REF!&gt;0,DQ$57,"")</f>
        <v>#REF!</v>
      </c>
      <c r="CO380" s="84"/>
      <c r="CP380" s="2"/>
      <c r="CQ380" s="2"/>
      <c r="CR380" s="2"/>
      <c r="CS380" s="2"/>
      <c r="CT380" s="2"/>
      <c r="CU380" s="2"/>
      <c r="CV380" s="2"/>
      <c r="CX380" s="2"/>
      <c r="CY380" s="2"/>
      <c r="CZ380" s="2"/>
      <c r="DA380" s="2"/>
      <c r="DB380" s="2"/>
      <c r="DC380" s="2"/>
      <c r="DD380" s="2"/>
      <c r="DE380" s="2"/>
      <c r="DF380" s="2"/>
      <c r="DG380" s="2"/>
      <c r="DJ380" s="4"/>
    </row>
    <row r="381" spans="2:121" ht="18" customHeight="1">
      <c r="B381" s="151" t="e">
        <f>IF(#REF!="","",VLOOKUP(#REF!,$CX$11:$DG$26,9,0))</f>
        <v>#REF!</v>
      </c>
      <c r="C381" s="64" t="e">
        <f>IF(#REF!="",0,VLOOKUP(#REF!,$CP$11:$CQ$16,2,0))</f>
        <v>#REF!</v>
      </c>
      <c r="D381" s="65" t="e">
        <f>IF(#REF!="",0,VLOOKUP(#REF!,$CX$11:$CY$26,2,0))</f>
        <v>#REF!</v>
      </c>
      <c r="E381" s="152" t="e">
        <f t="shared" si="65"/>
        <v>#REF!</v>
      </c>
      <c r="F381" s="155" t="e">
        <f>IF(#REF!="","",VLOOKUP(#REF!,#REF!,7,0))</f>
        <v>#REF!</v>
      </c>
      <c r="G381" s="201" t="e">
        <f>IF(OR(#REF!="",F381=""),"",ROUND(#REF!/10^3*F381,3))</f>
        <v>#REF!</v>
      </c>
      <c r="H381" s="201" t="e">
        <f>IF(#REF!&gt;0,#REF!*#REF!/1000,"")</f>
        <v>#REF!</v>
      </c>
      <c r="I381" s="201" t="e">
        <f>IF(#REF!&gt;0,#REF!*#REF!/1000,"")</f>
        <v>#REF!</v>
      </c>
      <c r="J381" s="51" t="e">
        <f>IF(#REF!="●","",IF(#REF!="","",#REF!))</f>
        <v>#REF!</v>
      </c>
      <c r="K381" s="51" t="e">
        <f>IF(#REF!="●","",IF(#REF!="","",#REF!))</f>
        <v>#REF!</v>
      </c>
      <c r="L381" s="74" t="e">
        <f t="shared" si="66"/>
        <v>#REF!</v>
      </c>
      <c r="M381" s="74" t="e">
        <f t="shared" si="67"/>
        <v>#REF!</v>
      </c>
      <c r="N381" s="201" t="e">
        <f>IF(ISNA(L381),"",L381*#REF!)</f>
        <v>#REF!</v>
      </c>
      <c r="O381" s="201" t="e">
        <f>IF(ISNA(M381),"",M381*#REF!)</f>
        <v>#REF!</v>
      </c>
      <c r="P381" s="78" t="e">
        <f>IF(#REF!&gt;0,DQ$6,"")</f>
        <v>#REF!</v>
      </c>
      <c r="Q381" s="99"/>
      <c r="R381" s="411"/>
      <c r="S381" s="412" t="e">
        <f>IF(OR(#REF!="",F381=""),"",ROUND(#REF!/10^3*F381,3))</f>
        <v>#REF!</v>
      </c>
      <c r="T381" s="412" t="e">
        <f>IF(#REF!&gt;0,#REF!*#REF!/1000,"")</f>
        <v>#REF!</v>
      </c>
      <c r="U381" s="412" t="e">
        <f>IF(#REF!&gt;0,#REF!*#REF!/1000,"")</f>
        <v>#REF!</v>
      </c>
      <c r="V381" s="413" t="e">
        <f>IF(OR(#REF!="●",#REF!="●"),"",IF(#REF!="","",#REF!))</f>
        <v>#REF!</v>
      </c>
      <c r="W381" s="413" t="e">
        <f>IF(OR(#REF!="●",#REF!="●"),"",IF(#REF!="","",#REF!))</f>
        <v>#REF!</v>
      </c>
      <c r="X381" s="412" t="e">
        <f>IF(ISNA(L381),"",L381*#REF!)</f>
        <v>#REF!</v>
      </c>
      <c r="Y381" s="412" t="e">
        <f>IF(ISNA(M381),"",M381*#REF!)</f>
        <v>#REF!</v>
      </c>
      <c r="Z381" s="414" t="e">
        <f>IF(#REF!&gt;0,DQ$6,"")</f>
        <v>#REF!</v>
      </c>
      <c r="AA381" s="95" t="e">
        <f>IF(#REF!="","",VLOOKUP(#REF!,#REF!,7,0))</f>
        <v>#REF!</v>
      </c>
      <c r="AB381" s="201" t="e">
        <f>IF(OR(#REF!="",AA381=""),"",ROUND(#REF!/10^3*AA381,3))</f>
        <v>#REF!</v>
      </c>
      <c r="AC381" s="201" t="e">
        <f>IF(#REF!&gt;0,#REF!*#REF!/1000,"")</f>
        <v>#REF!</v>
      </c>
      <c r="AD381" s="201" t="e">
        <f>IF(#REF!&gt;0,#REF!*#REF!/1000,"")</f>
        <v>#REF!</v>
      </c>
      <c r="AE381" s="74" t="e">
        <f t="shared" si="68"/>
        <v>#REF!</v>
      </c>
      <c r="AF381" s="74" t="e">
        <f t="shared" si="69"/>
        <v>#REF!</v>
      </c>
      <c r="AG381" s="201" t="e">
        <f>IF(ISNA(AE381),"",AE381*#REF!)</f>
        <v>#REF!</v>
      </c>
      <c r="AH381" s="201" t="e">
        <f>IF(ISNA(AF381),"",AF381*#REF!)</f>
        <v>#REF!</v>
      </c>
      <c r="AI381" s="78" t="e">
        <f>IF(#REF!&gt;0,DQ$23,"")</f>
        <v>#REF!</v>
      </c>
      <c r="AJ381" s="99"/>
      <c r="AK381" s="411"/>
      <c r="AL381" s="412" t="e">
        <f>IF(OR(#REF!="",F381=""),"",ROUND(#REF!/10^3*F381,3))</f>
        <v>#REF!</v>
      </c>
      <c r="AM381" s="412" t="e">
        <f>IF(#REF!&gt;0,#REF!*#REF!/1000,"")</f>
        <v>#REF!</v>
      </c>
      <c r="AN381" s="412" t="e">
        <f>IF(#REF!&gt;0,#REF!*#REF!/1000,"")</f>
        <v>#REF!</v>
      </c>
      <c r="AO381" s="413" t="e">
        <f>IF(OR(#REF!="●",#REF!="●",#REF!="●"),"",IF(#REF!="","",#REF!))</f>
        <v>#REF!</v>
      </c>
      <c r="AP381" s="413" t="e">
        <f>IF(OR(#REF!="●",#REF!="●",#REF!="●"),"",IF(#REF!="","",#REF!))</f>
        <v>#REF!</v>
      </c>
      <c r="AQ381" s="412" t="e">
        <f>IF(ISNA(L381),"",L381*#REF!)</f>
        <v>#REF!</v>
      </c>
      <c r="AR381" s="412" t="e">
        <f>IF(ISNA(M381),"",M381*#REF!)</f>
        <v>#REF!</v>
      </c>
      <c r="AS381" s="414" t="e">
        <f>IF(#REF!&gt;0,DQ$6,"")</f>
        <v>#REF!</v>
      </c>
      <c r="AT381" s="95" t="e">
        <f>IF(#REF!="","",VLOOKUP(#REF!,#REF!,7,0))</f>
        <v>#REF!</v>
      </c>
      <c r="AU381" s="201" t="e">
        <f>IF(OR(#REF!="",AT381=""),"",ROUND(#REF!/10^3*AT381,3))</f>
        <v>#REF!</v>
      </c>
      <c r="AV381" s="201" t="e">
        <f>IF(#REF!&gt;0,#REF!*#REF!/1000,"")</f>
        <v>#REF!</v>
      </c>
      <c r="AW381" s="201" t="e">
        <f>IF(#REF!&gt;0,#REF!*#REF!/1000,"")</f>
        <v>#REF!</v>
      </c>
      <c r="AX381" s="74" t="e">
        <f t="shared" si="70"/>
        <v>#REF!</v>
      </c>
      <c r="AY381" s="74" t="e">
        <f t="shared" si="71"/>
        <v>#REF!</v>
      </c>
      <c r="AZ381" s="201" t="e">
        <f>IF(ISNA(AX381),"",AX381*#REF!)</f>
        <v>#REF!</v>
      </c>
      <c r="BA381" s="201" t="e">
        <f>IF(ISNA(AY381),"",AY381*#REF!)</f>
        <v>#REF!</v>
      </c>
      <c r="BB381" s="78" t="e">
        <f>IF(#REF!&gt;0,DQ$40,"")</f>
        <v>#REF!</v>
      </c>
      <c r="BC381" s="99"/>
      <c r="BD381" s="650"/>
      <c r="BE381" s="652" t="e">
        <f>IF(OR(#REF!="",F381=""),"",ROUND(#REF!/10^3*F381,3))</f>
        <v>#REF!</v>
      </c>
      <c r="BF381" s="412" t="e">
        <f>IF(#REF!&gt;0,#REF!*#REF!/1000,"")</f>
        <v>#REF!</v>
      </c>
      <c r="BG381" s="412" t="e">
        <f>IF(#REF!&gt;0,#REF!*#REF!/1000,"")</f>
        <v>#REF!</v>
      </c>
      <c r="BH381" s="413" t="e">
        <f>IF(OR(#REF!="●",#REF!="●",#REF!="●",#REF!="●"),"",IF(#REF!="","",#REF!))</f>
        <v>#REF!</v>
      </c>
      <c r="BI381" s="413" t="e">
        <f>IF(OR(#REF!="●",#REF!="●",#REF!="●",#REF!="●"),"",IF(#REF!="","",#REF!))</f>
        <v>#REF!</v>
      </c>
      <c r="BJ381" s="412" t="e">
        <f>IF(ISNA(L381),"",L381*#REF!)</f>
        <v>#REF!</v>
      </c>
      <c r="BK381" s="412" t="e">
        <f>IF(ISNA(M381),"",M381*#REF!)</f>
        <v>#REF!</v>
      </c>
      <c r="BL381" s="415" t="e">
        <f>IF(#REF!&gt;0,DQ$6,"")</f>
        <v>#REF!</v>
      </c>
      <c r="BM381" s="361" t="e">
        <f>IF(#REF!="","",VLOOKUP(#REF!,#REF!,7,0))</f>
        <v>#REF!</v>
      </c>
      <c r="BN381" s="201" t="e">
        <f>IF(OR(#REF!="",BM381=""),"",ROUND(#REF!/10^3*BM381,3))</f>
        <v>#REF!</v>
      </c>
      <c r="BO381" s="201" t="e">
        <f>IF(#REF!&gt;0,#REF!*#REF!/1000,"")</f>
        <v>#REF!</v>
      </c>
      <c r="BP381" s="201" t="e">
        <f>IF(#REF!&gt;0,#REF!*#REF!/1000,"")</f>
        <v>#REF!</v>
      </c>
      <c r="BQ381" s="74" t="e">
        <f t="shared" si="72"/>
        <v>#REF!</v>
      </c>
      <c r="BR381" s="74" t="e">
        <f t="shared" si="73"/>
        <v>#REF!</v>
      </c>
      <c r="BS381" s="201" t="e">
        <f>IF(ISNA(BQ381),"",BQ381*#REF!)</f>
        <v>#REF!</v>
      </c>
      <c r="BT381" s="201" t="e">
        <f>IF(ISNA(BR381),"",BR381*#REF!)</f>
        <v>#REF!</v>
      </c>
      <c r="BU381" s="78" t="e">
        <f>IF(#REF!&gt;0,DQ$57,"")</f>
        <v>#REF!</v>
      </c>
      <c r="BV381" s="99"/>
      <c r="BW381" s="411"/>
      <c r="BX381" s="412" t="e">
        <f>IF(OR(#REF!="",F381=""),"",ROUND(#REF!/10^3*F381,3))</f>
        <v>#REF!</v>
      </c>
      <c r="BY381" s="412" t="e">
        <f>IF(#REF!&gt;0,#REF!*#REF!/1000,"")</f>
        <v>#REF!</v>
      </c>
      <c r="BZ381" s="412" t="e">
        <f>IF(#REF!&gt;0,#REF!*#REF!/1000,"")</f>
        <v>#REF!</v>
      </c>
      <c r="CA381" s="413" t="e">
        <f>IF(OR(#REF!="●",#REF!="●",#REF!="●",#REF!="●",#REF!="●"),"",IF(#REF!="","",#REF!))</f>
        <v>#REF!</v>
      </c>
      <c r="CB381" s="413" t="e">
        <f>IF(OR(#REF!="●",#REF!="●",#REF!="●",#REF!="●",#REF!="●"),"",IF(#REF!="","",#REF!))</f>
        <v>#REF!</v>
      </c>
      <c r="CC381" s="412" t="e">
        <f>IF(ISNA(L381),"",L381*#REF!)</f>
        <v>#REF!</v>
      </c>
      <c r="CD381" s="412" t="e">
        <f>IF(ISNA(M381),"",M381*#REF!)</f>
        <v>#REF!</v>
      </c>
      <c r="CE381" s="415" t="e">
        <f>IF(#REF!&gt;0,DQ$6,"")</f>
        <v>#REF!</v>
      </c>
      <c r="CF381" s="361" t="e">
        <f>IF(#REF!="","",VLOOKUP(#REF!,#REF!,7,0))</f>
        <v>#REF!</v>
      </c>
      <c r="CG381" s="201" t="e">
        <f>IF(OR(#REF!="",CF381=""),"",ROUND(#REF!/10^3*CF381,3))</f>
        <v>#REF!</v>
      </c>
      <c r="CH381" s="201" t="e">
        <f>IF(#REF!&gt;0,#REF!*#REF!/1000,"")</f>
        <v>#REF!</v>
      </c>
      <c r="CI381" s="201" t="e">
        <f>IF(#REF!&gt;0,#REF!*#REF!/1000,"")</f>
        <v>#REF!</v>
      </c>
      <c r="CJ381" s="74" t="e">
        <f t="shared" si="74"/>
        <v>#REF!</v>
      </c>
      <c r="CK381" s="74" t="e">
        <f t="shared" si="75"/>
        <v>#REF!</v>
      </c>
      <c r="CL381" s="201" t="e">
        <f>IF(ISNA(CJ381),"",CJ381*#REF!)</f>
        <v>#REF!</v>
      </c>
      <c r="CM381" s="201" t="e">
        <f>IF(ISNA(CK381),"",CK381*#REF!)</f>
        <v>#REF!</v>
      </c>
      <c r="CN381" s="101" t="e">
        <f>IF(#REF!&gt;0,DQ$57,"")</f>
        <v>#REF!</v>
      </c>
      <c r="CO381" s="84"/>
      <c r="CP381" s="2"/>
      <c r="CQ381" s="2"/>
      <c r="CR381" s="2"/>
      <c r="CS381" s="2"/>
      <c r="CT381" s="2"/>
      <c r="CU381" s="2"/>
      <c r="CV381" s="2"/>
      <c r="CX381" s="2"/>
      <c r="CY381" s="2"/>
      <c r="CZ381" s="2"/>
      <c r="DA381" s="2"/>
      <c r="DB381" s="2"/>
      <c r="DC381" s="2"/>
      <c r="DD381" s="2"/>
      <c r="DE381" s="2"/>
      <c r="DF381" s="2"/>
      <c r="DG381" s="2"/>
      <c r="DJ381" s="4"/>
    </row>
    <row r="382" spans="2:121" ht="18" customHeight="1">
      <c r="B382" s="151" t="e">
        <f>IF(#REF!="","",VLOOKUP(#REF!,$CX$11:$DG$26,9,0))</f>
        <v>#REF!</v>
      </c>
      <c r="C382" s="64" t="e">
        <f>IF(#REF!="",0,VLOOKUP(#REF!,$CP$11:$CQ$16,2,0))</f>
        <v>#REF!</v>
      </c>
      <c r="D382" s="65" t="e">
        <f>IF(#REF!="",0,VLOOKUP(#REF!,$CX$11:$CY$26,2,0))</f>
        <v>#REF!</v>
      </c>
      <c r="E382" s="152" t="e">
        <f t="shared" si="65"/>
        <v>#REF!</v>
      </c>
      <c r="F382" s="155" t="e">
        <f>IF(#REF!="","",VLOOKUP(#REF!,#REF!,7,0))</f>
        <v>#REF!</v>
      </c>
      <c r="G382" s="201" t="e">
        <f>IF(OR(#REF!="",F382=""),"",ROUND(#REF!/10^3*F382,3))</f>
        <v>#REF!</v>
      </c>
      <c r="H382" s="201" t="e">
        <f>IF(#REF!&gt;0,#REF!*#REF!/1000,"")</f>
        <v>#REF!</v>
      </c>
      <c r="I382" s="201" t="e">
        <f>IF(#REF!&gt;0,#REF!*#REF!/1000,"")</f>
        <v>#REF!</v>
      </c>
      <c r="J382" s="51" t="e">
        <f>IF(#REF!="●","",IF(#REF!="","",#REF!))</f>
        <v>#REF!</v>
      </c>
      <c r="K382" s="51" t="e">
        <f>IF(#REF!="●","",IF(#REF!="","",#REF!))</f>
        <v>#REF!</v>
      </c>
      <c r="L382" s="74" t="e">
        <f t="shared" si="66"/>
        <v>#REF!</v>
      </c>
      <c r="M382" s="74" t="e">
        <f t="shared" si="67"/>
        <v>#REF!</v>
      </c>
      <c r="N382" s="201" t="e">
        <f>IF(ISNA(L382),"",L382*#REF!)</f>
        <v>#REF!</v>
      </c>
      <c r="O382" s="201" t="e">
        <f>IF(ISNA(M382),"",M382*#REF!)</f>
        <v>#REF!</v>
      </c>
      <c r="P382" s="78" t="e">
        <f>IF(#REF!&gt;0,DQ$6,"")</f>
        <v>#REF!</v>
      </c>
      <c r="Q382" s="99"/>
      <c r="R382" s="411"/>
      <c r="S382" s="412" t="e">
        <f>IF(OR(#REF!="",F382=""),"",ROUND(#REF!/10^3*F382,3))</f>
        <v>#REF!</v>
      </c>
      <c r="T382" s="412" t="e">
        <f>IF(#REF!&gt;0,#REF!*#REF!/1000,"")</f>
        <v>#REF!</v>
      </c>
      <c r="U382" s="412" t="e">
        <f>IF(#REF!&gt;0,#REF!*#REF!/1000,"")</f>
        <v>#REF!</v>
      </c>
      <c r="V382" s="413" t="e">
        <f>IF(OR(#REF!="●",#REF!="●"),"",IF(#REF!="","",#REF!))</f>
        <v>#REF!</v>
      </c>
      <c r="W382" s="413" t="e">
        <f>IF(OR(#REF!="●",#REF!="●"),"",IF(#REF!="","",#REF!))</f>
        <v>#REF!</v>
      </c>
      <c r="X382" s="412" t="e">
        <f>IF(ISNA(L382),"",L382*#REF!)</f>
        <v>#REF!</v>
      </c>
      <c r="Y382" s="412" t="e">
        <f>IF(ISNA(M382),"",M382*#REF!)</f>
        <v>#REF!</v>
      </c>
      <c r="Z382" s="414" t="e">
        <f>IF(#REF!&gt;0,DQ$6,"")</f>
        <v>#REF!</v>
      </c>
      <c r="AA382" s="95" t="e">
        <f>IF(#REF!="","",VLOOKUP(#REF!,#REF!,7,0))</f>
        <v>#REF!</v>
      </c>
      <c r="AB382" s="201" t="e">
        <f>IF(OR(#REF!="",AA382=""),"",ROUND(#REF!/10^3*AA382,3))</f>
        <v>#REF!</v>
      </c>
      <c r="AC382" s="201" t="e">
        <f>IF(#REF!&gt;0,#REF!*#REF!/1000,"")</f>
        <v>#REF!</v>
      </c>
      <c r="AD382" s="201" t="e">
        <f>IF(#REF!&gt;0,#REF!*#REF!/1000,"")</f>
        <v>#REF!</v>
      </c>
      <c r="AE382" s="74" t="e">
        <f t="shared" si="68"/>
        <v>#REF!</v>
      </c>
      <c r="AF382" s="74" t="e">
        <f t="shared" si="69"/>
        <v>#REF!</v>
      </c>
      <c r="AG382" s="201" t="e">
        <f>IF(ISNA(AE382),"",AE382*#REF!)</f>
        <v>#REF!</v>
      </c>
      <c r="AH382" s="201" t="e">
        <f>IF(ISNA(AF382),"",AF382*#REF!)</f>
        <v>#REF!</v>
      </c>
      <c r="AI382" s="78" t="e">
        <f>IF(#REF!&gt;0,DQ$23,"")</f>
        <v>#REF!</v>
      </c>
      <c r="AJ382" s="99"/>
      <c r="AK382" s="411"/>
      <c r="AL382" s="412" t="e">
        <f>IF(OR(#REF!="",F382=""),"",ROUND(#REF!/10^3*F382,3))</f>
        <v>#REF!</v>
      </c>
      <c r="AM382" s="412" t="e">
        <f>IF(#REF!&gt;0,#REF!*#REF!/1000,"")</f>
        <v>#REF!</v>
      </c>
      <c r="AN382" s="412" t="e">
        <f>IF(#REF!&gt;0,#REF!*#REF!/1000,"")</f>
        <v>#REF!</v>
      </c>
      <c r="AO382" s="413" t="e">
        <f>IF(OR(#REF!="●",#REF!="●",#REF!="●"),"",IF(#REF!="","",#REF!))</f>
        <v>#REF!</v>
      </c>
      <c r="AP382" s="413" t="e">
        <f>IF(OR(#REF!="●",#REF!="●",#REF!="●"),"",IF(#REF!="","",#REF!))</f>
        <v>#REF!</v>
      </c>
      <c r="AQ382" s="412" t="e">
        <f>IF(ISNA(L382),"",L382*#REF!)</f>
        <v>#REF!</v>
      </c>
      <c r="AR382" s="412" t="e">
        <f>IF(ISNA(M382),"",M382*#REF!)</f>
        <v>#REF!</v>
      </c>
      <c r="AS382" s="414" t="e">
        <f>IF(#REF!&gt;0,DQ$6,"")</f>
        <v>#REF!</v>
      </c>
      <c r="AT382" s="95" t="e">
        <f>IF(#REF!="","",VLOOKUP(#REF!,#REF!,7,0))</f>
        <v>#REF!</v>
      </c>
      <c r="AU382" s="201" t="e">
        <f>IF(OR(#REF!="",AT382=""),"",ROUND(#REF!/10^3*AT382,3))</f>
        <v>#REF!</v>
      </c>
      <c r="AV382" s="201" t="e">
        <f>IF(#REF!&gt;0,#REF!*#REF!/1000,"")</f>
        <v>#REF!</v>
      </c>
      <c r="AW382" s="201" t="e">
        <f>IF(#REF!&gt;0,#REF!*#REF!/1000,"")</f>
        <v>#REF!</v>
      </c>
      <c r="AX382" s="74" t="e">
        <f t="shared" si="70"/>
        <v>#REF!</v>
      </c>
      <c r="AY382" s="74" t="e">
        <f t="shared" si="71"/>
        <v>#REF!</v>
      </c>
      <c r="AZ382" s="201" t="e">
        <f>IF(ISNA(AX382),"",AX382*#REF!)</f>
        <v>#REF!</v>
      </c>
      <c r="BA382" s="201" t="e">
        <f>IF(ISNA(AY382),"",AY382*#REF!)</f>
        <v>#REF!</v>
      </c>
      <c r="BB382" s="78" t="e">
        <f>IF(#REF!&gt;0,DQ$40,"")</f>
        <v>#REF!</v>
      </c>
      <c r="BC382" s="99"/>
      <c r="BD382" s="650"/>
      <c r="BE382" s="652" t="e">
        <f>IF(OR(#REF!="",F382=""),"",ROUND(#REF!/10^3*F382,3))</f>
        <v>#REF!</v>
      </c>
      <c r="BF382" s="412" t="e">
        <f>IF(#REF!&gt;0,#REF!*#REF!/1000,"")</f>
        <v>#REF!</v>
      </c>
      <c r="BG382" s="412" t="e">
        <f>IF(#REF!&gt;0,#REF!*#REF!/1000,"")</f>
        <v>#REF!</v>
      </c>
      <c r="BH382" s="413" t="e">
        <f>IF(OR(#REF!="●",#REF!="●",#REF!="●",#REF!="●"),"",IF(#REF!="","",#REF!))</f>
        <v>#REF!</v>
      </c>
      <c r="BI382" s="413" t="e">
        <f>IF(OR(#REF!="●",#REF!="●",#REF!="●",#REF!="●"),"",IF(#REF!="","",#REF!))</f>
        <v>#REF!</v>
      </c>
      <c r="BJ382" s="412" t="e">
        <f>IF(ISNA(L382),"",L382*#REF!)</f>
        <v>#REF!</v>
      </c>
      <c r="BK382" s="412" t="e">
        <f>IF(ISNA(M382),"",M382*#REF!)</f>
        <v>#REF!</v>
      </c>
      <c r="BL382" s="415" t="e">
        <f>IF(#REF!&gt;0,DQ$6,"")</f>
        <v>#REF!</v>
      </c>
      <c r="BM382" s="361" t="e">
        <f>IF(#REF!="","",VLOOKUP(#REF!,#REF!,7,0))</f>
        <v>#REF!</v>
      </c>
      <c r="BN382" s="201" t="e">
        <f>IF(OR(#REF!="",BM382=""),"",ROUND(#REF!/10^3*BM382,3))</f>
        <v>#REF!</v>
      </c>
      <c r="BO382" s="201" t="e">
        <f>IF(#REF!&gt;0,#REF!*#REF!/1000,"")</f>
        <v>#REF!</v>
      </c>
      <c r="BP382" s="201" t="e">
        <f>IF(#REF!&gt;0,#REF!*#REF!/1000,"")</f>
        <v>#REF!</v>
      </c>
      <c r="BQ382" s="74" t="e">
        <f t="shared" si="72"/>
        <v>#REF!</v>
      </c>
      <c r="BR382" s="74" t="e">
        <f t="shared" si="73"/>
        <v>#REF!</v>
      </c>
      <c r="BS382" s="201" t="e">
        <f>IF(ISNA(BQ382),"",BQ382*#REF!)</f>
        <v>#REF!</v>
      </c>
      <c r="BT382" s="201" t="e">
        <f>IF(ISNA(BR382),"",BR382*#REF!)</f>
        <v>#REF!</v>
      </c>
      <c r="BU382" s="78" t="e">
        <f>IF(#REF!&gt;0,DQ$57,"")</f>
        <v>#REF!</v>
      </c>
      <c r="BV382" s="99"/>
      <c r="BW382" s="411"/>
      <c r="BX382" s="412" t="e">
        <f>IF(OR(#REF!="",F382=""),"",ROUND(#REF!/10^3*F382,3))</f>
        <v>#REF!</v>
      </c>
      <c r="BY382" s="412" t="e">
        <f>IF(#REF!&gt;0,#REF!*#REF!/1000,"")</f>
        <v>#REF!</v>
      </c>
      <c r="BZ382" s="412" t="e">
        <f>IF(#REF!&gt;0,#REF!*#REF!/1000,"")</f>
        <v>#REF!</v>
      </c>
      <c r="CA382" s="413" t="e">
        <f>IF(OR(#REF!="●",#REF!="●",#REF!="●",#REF!="●",#REF!="●"),"",IF(#REF!="","",#REF!))</f>
        <v>#REF!</v>
      </c>
      <c r="CB382" s="413" t="e">
        <f>IF(OR(#REF!="●",#REF!="●",#REF!="●",#REF!="●",#REF!="●"),"",IF(#REF!="","",#REF!))</f>
        <v>#REF!</v>
      </c>
      <c r="CC382" s="412" t="e">
        <f>IF(ISNA(L382),"",L382*#REF!)</f>
        <v>#REF!</v>
      </c>
      <c r="CD382" s="412" t="e">
        <f>IF(ISNA(M382),"",M382*#REF!)</f>
        <v>#REF!</v>
      </c>
      <c r="CE382" s="415" t="e">
        <f>IF(#REF!&gt;0,DQ$6,"")</f>
        <v>#REF!</v>
      </c>
      <c r="CF382" s="361" t="e">
        <f>IF(#REF!="","",VLOOKUP(#REF!,#REF!,7,0))</f>
        <v>#REF!</v>
      </c>
      <c r="CG382" s="201" t="e">
        <f>IF(OR(#REF!="",CF382=""),"",ROUND(#REF!/10^3*CF382,3))</f>
        <v>#REF!</v>
      </c>
      <c r="CH382" s="201" t="e">
        <f>IF(#REF!&gt;0,#REF!*#REF!/1000,"")</f>
        <v>#REF!</v>
      </c>
      <c r="CI382" s="201" t="e">
        <f>IF(#REF!&gt;0,#REF!*#REF!/1000,"")</f>
        <v>#REF!</v>
      </c>
      <c r="CJ382" s="74" t="e">
        <f t="shared" si="74"/>
        <v>#REF!</v>
      </c>
      <c r="CK382" s="74" t="e">
        <f t="shared" si="75"/>
        <v>#REF!</v>
      </c>
      <c r="CL382" s="201" t="e">
        <f>IF(ISNA(CJ382),"",CJ382*#REF!)</f>
        <v>#REF!</v>
      </c>
      <c r="CM382" s="201" t="e">
        <f>IF(ISNA(CK382),"",CK382*#REF!)</f>
        <v>#REF!</v>
      </c>
      <c r="CN382" s="101" t="e">
        <f>IF(#REF!&gt;0,DQ$57,"")</f>
        <v>#REF!</v>
      </c>
      <c r="CO382" s="84"/>
      <c r="CP382" s="2"/>
      <c r="CQ382" s="2"/>
      <c r="CR382" s="2"/>
      <c r="CS382" s="2"/>
      <c r="CT382" s="2"/>
      <c r="CU382" s="2"/>
      <c r="CV382" s="2"/>
      <c r="CX382" s="2"/>
      <c r="CY382" s="2"/>
      <c r="CZ382" s="2"/>
      <c r="DA382" s="2"/>
      <c r="DB382" s="2"/>
      <c r="DC382" s="2"/>
      <c r="DD382" s="2"/>
      <c r="DE382" s="2"/>
      <c r="DF382" s="2"/>
      <c r="DG382" s="2"/>
      <c r="DJ382" s="4"/>
    </row>
    <row r="383" spans="2:121" ht="18" customHeight="1">
      <c r="B383" s="151" t="e">
        <f>IF(#REF!="","",VLOOKUP(#REF!,$CX$11:$DG$26,9,0))</f>
        <v>#REF!</v>
      </c>
      <c r="C383" s="64" t="e">
        <f>IF(#REF!="",0,VLOOKUP(#REF!,$CP$11:$CQ$16,2,0))</f>
        <v>#REF!</v>
      </c>
      <c r="D383" s="65" t="e">
        <f>IF(#REF!="",0,VLOOKUP(#REF!,$CX$11:$CY$26,2,0))</f>
        <v>#REF!</v>
      </c>
      <c r="E383" s="152" t="e">
        <f t="shared" si="65"/>
        <v>#REF!</v>
      </c>
      <c r="F383" s="155" t="e">
        <f>IF(#REF!="","",VLOOKUP(#REF!,#REF!,7,0))</f>
        <v>#REF!</v>
      </c>
      <c r="G383" s="201" t="e">
        <f>IF(OR(#REF!="",F383=""),"",ROUND(#REF!/10^3*F383,3))</f>
        <v>#REF!</v>
      </c>
      <c r="H383" s="201" t="e">
        <f>IF(#REF!&gt;0,#REF!*#REF!/1000,"")</f>
        <v>#REF!</v>
      </c>
      <c r="I383" s="201" t="e">
        <f>IF(#REF!&gt;0,#REF!*#REF!/1000,"")</f>
        <v>#REF!</v>
      </c>
      <c r="J383" s="51" t="e">
        <f>IF(#REF!="●","",IF(#REF!="","",#REF!))</f>
        <v>#REF!</v>
      </c>
      <c r="K383" s="51" t="e">
        <f>IF(#REF!="●","",IF(#REF!="","",#REF!))</f>
        <v>#REF!</v>
      </c>
      <c r="L383" s="74" t="e">
        <f t="shared" si="66"/>
        <v>#REF!</v>
      </c>
      <c r="M383" s="74" t="e">
        <f t="shared" si="67"/>
        <v>#REF!</v>
      </c>
      <c r="N383" s="201" t="e">
        <f>IF(ISNA(L383),"",L383*#REF!)</f>
        <v>#REF!</v>
      </c>
      <c r="O383" s="201" t="e">
        <f>IF(ISNA(M383),"",M383*#REF!)</f>
        <v>#REF!</v>
      </c>
      <c r="P383" s="78" t="e">
        <f>IF(#REF!&gt;0,DQ$6,"")</f>
        <v>#REF!</v>
      </c>
      <c r="Q383" s="99"/>
      <c r="R383" s="411"/>
      <c r="S383" s="412" t="e">
        <f>IF(OR(#REF!="",F383=""),"",ROUND(#REF!/10^3*F383,3))</f>
        <v>#REF!</v>
      </c>
      <c r="T383" s="412" t="e">
        <f>IF(#REF!&gt;0,#REF!*#REF!/1000,"")</f>
        <v>#REF!</v>
      </c>
      <c r="U383" s="412" t="e">
        <f>IF(#REF!&gt;0,#REF!*#REF!/1000,"")</f>
        <v>#REF!</v>
      </c>
      <c r="V383" s="413" t="e">
        <f>IF(OR(#REF!="●",#REF!="●"),"",IF(#REF!="","",#REF!))</f>
        <v>#REF!</v>
      </c>
      <c r="W383" s="413" t="e">
        <f>IF(OR(#REF!="●",#REF!="●"),"",IF(#REF!="","",#REF!))</f>
        <v>#REF!</v>
      </c>
      <c r="X383" s="412" t="e">
        <f>IF(ISNA(L383),"",L383*#REF!)</f>
        <v>#REF!</v>
      </c>
      <c r="Y383" s="412" t="e">
        <f>IF(ISNA(M383),"",M383*#REF!)</f>
        <v>#REF!</v>
      </c>
      <c r="Z383" s="414" t="e">
        <f>IF(#REF!&gt;0,DQ$6,"")</f>
        <v>#REF!</v>
      </c>
      <c r="AA383" s="95" t="e">
        <f>IF(#REF!="","",VLOOKUP(#REF!,#REF!,7,0))</f>
        <v>#REF!</v>
      </c>
      <c r="AB383" s="201" t="e">
        <f>IF(OR(#REF!="",AA383=""),"",ROUND(#REF!/10^3*AA383,3))</f>
        <v>#REF!</v>
      </c>
      <c r="AC383" s="201" t="e">
        <f>IF(#REF!&gt;0,#REF!*#REF!/1000,"")</f>
        <v>#REF!</v>
      </c>
      <c r="AD383" s="201" t="e">
        <f>IF(#REF!&gt;0,#REF!*#REF!/1000,"")</f>
        <v>#REF!</v>
      </c>
      <c r="AE383" s="74" t="e">
        <f t="shared" si="68"/>
        <v>#REF!</v>
      </c>
      <c r="AF383" s="74" t="e">
        <f t="shared" si="69"/>
        <v>#REF!</v>
      </c>
      <c r="AG383" s="201" t="e">
        <f>IF(ISNA(AE383),"",AE383*#REF!)</f>
        <v>#REF!</v>
      </c>
      <c r="AH383" s="201" t="e">
        <f>IF(ISNA(AF383),"",AF383*#REF!)</f>
        <v>#REF!</v>
      </c>
      <c r="AI383" s="78" t="e">
        <f>IF(#REF!&gt;0,DQ$23,"")</f>
        <v>#REF!</v>
      </c>
      <c r="AJ383" s="99"/>
      <c r="AK383" s="411"/>
      <c r="AL383" s="412" t="e">
        <f>IF(OR(#REF!="",F383=""),"",ROUND(#REF!/10^3*F383,3))</f>
        <v>#REF!</v>
      </c>
      <c r="AM383" s="412" t="e">
        <f>IF(#REF!&gt;0,#REF!*#REF!/1000,"")</f>
        <v>#REF!</v>
      </c>
      <c r="AN383" s="412" t="e">
        <f>IF(#REF!&gt;0,#REF!*#REF!/1000,"")</f>
        <v>#REF!</v>
      </c>
      <c r="AO383" s="413" t="e">
        <f>IF(OR(#REF!="●",#REF!="●",#REF!="●"),"",IF(#REF!="","",#REF!))</f>
        <v>#REF!</v>
      </c>
      <c r="AP383" s="413" t="e">
        <f>IF(OR(#REF!="●",#REF!="●",#REF!="●"),"",IF(#REF!="","",#REF!))</f>
        <v>#REF!</v>
      </c>
      <c r="AQ383" s="412" t="e">
        <f>IF(ISNA(L383),"",L383*#REF!)</f>
        <v>#REF!</v>
      </c>
      <c r="AR383" s="412" t="e">
        <f>IF(ISNA(M383),"",M383*#REF!)</f>
        <v>#REF!</v>
      </c>
      <c r="AS383" s="414" t="e">
        <f>IF(#REF!&gt;0,DQ$6,"")</f>
        <v>#REF!</v>
      </c>
      <c r="AT383" s="95" t="e">
        <f>IF(#REF!="","",VLOOKUP(#REF!,#REF!,7,0))</f>
        <v>#REF!</v>
      </c>
      <c r="AU383" s="201" t="e">
        <f>IF(OR(#REF!="",AT383=""),"",ROUND(#REF!/10^3*AT383,3))</f>
        <v>#REF!</v>
      </c>
      <c r="AV383" s="201" t="e">
        <f>IF(#REF!&gt;0,#REF!*#REF!/1000,"")</f>
        <v>#REF!</v>
      </c>
      <c r="AW383" s="201" t="e">
        <f>IF(#REF!&gt;0,#REF!*#REF!/1000,"")</f>
        <v>#REF!</v>
      </c>
      <c r="AX383" s="74" t="e">
        <f t="shared" si="70"/>
        <v>#REF!</v>
      </c>
      <c r="AY383" s="74" t="e">
        <f t="shared" si="71"/>
        <v>#REF!</v>
      </c>
      <c r="AZ383" s="201" t="e">
        <f>IF(ISNA(AX383),"",AX383*#REF!)</f>
        <v>#REF!</v>
      </c>
      <c r="BA383" s="201" t="e">
        <f>IF(ISNA(AY383),"",AY383*#REF!)</f>
        <v>#REF!</v>
      </c>
      <c r="BB383" s="78" t="e">
        <f>IF(#REF!&gt;0,DQ$40,"")</f>
        <v>#REF!</v>
      </c>
      <c r="BC383" s="99"/>
      <c r="BD383" s="650"/>
      <c r="BE383" s="652" t="e">
        <f>IF(OR(#REF!="",F383=""),"",ROUND(#REF!/10^3*F383,3))</f>
        <v>#REF!</v>
      </c>
      <c r="BF383" s="412" t="e">
        <f>IF(#REF!&gt;0,#REF!*#REF!/1000,"")</f>
        <v>#REF!</v>
      </c>
      <c r="BG383" s="412" t="e">
        <f>IF(#REF!&gt;0,#REF!*#REF!/1000,"")</f>
        <v>#REF!</v>
      </c>
      <c r="BH383" s="413" t="e">
        <f>IF(OR(#REF!="●",#REF!="●",#REF!="●",#REF!="●"),"",IF(#REF!="","",#REF!))</f>
        <v>#REF!</v>
      </c>
      <c r="BI383" s="413" t="e">
        <f>IF(OR(#REF!="●",#REF!="●",#REF!="●",#REF!="●"),"",IF(#REF!="","",#REF!))</f>
        <v>#REF!</v>
      </c>
      <c r="BJ383" s="412" t="e">
        <f>IF(ISNA(L383),"",L383*#REF!)</f>
        <v>#REF!</v>
      </c>
      <c r="BK383" s="412" t="e">
        <f>IF(ISNA(M383),"",M383*#REF!)</f>
        <v>#REF!</v>
      </c>
      <c r="BL383" s="415" t="e">
        <f>IF(#REF!&gt;0,DQ$6,"")</f>
        <v>#REF!</v>
      </c>
      <c r="BM383" s="361" t="e">
        <f>IF(#REF!="","",VLOOKUP(#REF!,#REF!,7,0))</f>
        <v>#REF!</v>
      </c>
      <c r="BN383" s="201" t="e">
        <f>IF(OR(#REF!="",BM383=""),"",ROUND(#REF!/10^3*BM383,3))</f>
        <v>#REF!</v>
      </c>
      <c r="BO383" s="201" t="e">
        <f>IF(#REF!&gt;0,#REF!*#REF!/1000,"")</f>
        <v>#REF!</v>
      </c>
      <c r="BP383" s="201" t="e">
        <f>IF(#REF!&gt;0,#REF!*#REF!/1000,"")</f>
        <v>#REF!</v>
      </c>
      <c r="BQ383" s="74" t="e">
        <f t="shared" si="72"/>
        <v>#REF!</v>
      </c>
      <c r="BR383" s="74" t="e">
        <f t="shared" si="73"/>
        <v>#REF!</v>
      </c>
      <c r="BS383" s="201" t="e">
        <f>IF(ISNA(BQ383),"",BQ383*#REF!)</f>
        <v>#REF!</v>
      </c>
      <c r="BT383" s="201" t="e">
        <f>IF(ISNA(BR383),"",BR383*#REF!)</f>
        <v>#REF!</v>
      </c>
      <c r="BU383" s="78" t="e">
        <f>IF(#REF!&gt;0,DQ$57,"")</f>
        <v>#REF!</v>
      </c>
      <c r="BV383" s="99"/>
      <c r="BW383" s="411"/>
      <c r="BX383" s="412" t="e">
        <f>IF(OR(#REF!="",F383=""),"",ROUND(#REF!/10^3*F383,3))</f>
        <v>#REF!</v>
      </c>
      <c r="BY383" s="412" t="e">
        <f>IF(#REF!&gt;0,#REF!*#REF!/1000,"")</f>
        <v>#REF!</v>
      </c>
      <c r="BZ383" s="412" t="e">
        <f>IF(#REF!&gt;0,#REF!*#REF!/1000,"")</f>
        <v>#REF!</v>
      </c>
      <c r="CA383" s="413" t="e">
        <f>IF(OR(#REF!="●",#REF!="●",#REF!="●",#REF!="●",#REF!="●"),"",IF(#REF!="","",#REF!))</f>
        <v>#REF!</v>
      </c>
      <c r="CB383" s="413" t="e">
        <f>IF(OR(#REF!="●",#REF!="●",#REF!="●",#REF!="●",#REF!="●"),"",IF(#REF!="","",#REF!))</f>
        <v>#REF!</v>
      </c>
      <c r="CC383" s="412" t="e">
        <f>IF(ISNA(L383),"",L383*#REF!)</f>
        <v>#REF!</v>
      </c>
      <c r="CD383" s="412" t="e">
        <f>IF(ISNA(M383),"",M383*#REF!)</f>
        <v>#REF!</v>
      </c>
      <c r="CE383" s="415" t="e">
        <f>IF(#REF!&gt;0,DQ$6,"")</f>
        <v>#REF!</v>
      </c>
      <c r="CF383" s="361" t="e">
        <f>IF(#REF!="","",VLOOKUP(#REF!,#REF!,7,0))</f>
        <v>#REF!</v>
      </c>
      <c r="CG383" s="201" t="e">
        <f>IF(OR(#REF!="",CF383=""),"",ROUND(#REF!/10^3*CF383,3))</f>
        <v>#REF!</v>
      </c>
      <c r="CH383" s="201" t="e">
        <f>IF(#REF!&gt;0,#REF!*#REF!/1000,"")</f>
        <v>#REF!</v>
      </c>
      <c r="CI383" s="201" t="e">
        <f>IF(#REF!&gt;0,#REF!*#REF!/1000,"")</f>
        <v>#REF!</v>
      </c>
      <c r="CJ383" s="74" t="e">
        <f t="shared" si="74"/>
        <v>#REF!</v>
      </c>
      <c r="CK383" s="74" t="e">
        <f t="shared" si="75"/>
        <v>#REF!</v>
      </c>
      <c r="CL383" s="201" t="e">
        <f>IF(ISNA(CJ383),"",CJ383*#REF!)</f>
        <v>#REF!</v>
      </c>
      <c r="CM383" s="201" t="e">
        <f>IF(ISNA(CK383),"",CK383*#REF!)</f>
        <v>#REF!</v>
      </c>
      <c r="CN383" s="101" t="e">
        <f>IF(#REF!&gt;0,DQ$57,"")</f>
        <v>#REF!</v>
      </c>
      <c r="CO383" s="84"/>
      <c r="CP383" s="2"/>
      <c r="CQ383" s="2"/>
      <c r="CR383" s="2"/>
      <c r="CS383" s="2"/>
      <c r="CT383" s="2"/>
      <c r="CU383" s="2"/>
      <c r="CV383" s="2"/>
      <c r="CX383" s="2"/>
      <c r="CY383" s="2"/>
      <c r="CZ383" s="2"/>
      <c r="DA383" s="2"/>
      <c r="DB383" s="2"/>
      <c r="DC383" s="2"/>
      <c r="DD383" s="2"/>
      <c r="DE383" s="2"/>
      <c r="DF383" s="2"/>
      <c r="DG383" s="2"/>
      <c r="DJ383" s="4"/>
    </row>
    <row r="384" spans="2:121" ht="18" customHeight="1">
      <c r="B384" s="151" t="e">
        <f>IF(#REF!="","",VLOOKUP(#REF!,$CX$11:$DG$26,9,0))</f>
        <v>#REF!</v>
      </c>
      <c r="C384" s="64" t="e">
        <f>IF(#REF!="",0,VLOOKUP(#REF!,$CP$11:$CQ$16,2,0))</f>
        <v>#REF!</v>
      </c>
      <c r="D384" s="65" t="e">
        <f>IF(#REF!="",0,VLOOKUP(#REF!,$CX$11:$CY$26,2,0))</f>
        <v>#REF!</v>
      </c>
      <c r="E384" s="152" t="e">
        <f t="shared" si="65"/>
        <v>#REF!</v>
      </c>
      <c r="F384" s="155" t="e">
        <f>IF(#REF!="","",VLOOKUP(#REF!,#REF!,7,0))</f>
        <v>#REF!</v>
      </c>
      <c r="G384" s="201" t="e">
        <f>IF(OR(#REF!="",F384=""),"",ROUND(#REF!/10^3*F384,3))</f>
        <v>#REF!</v>
      </c>
      <c r="H384" s="201" t="e">
        <f>IF(#REF!&gt;0,#REF!*#REF!/1000,"")</f>
        <v>#REF!</v>
      </c>
      <c r="I384" s="201" t="e">
        <f>IF(#REF!&gt;0,#REF!*#REF!/1000,"")</f>
        <v>#REF!</v>
      </c>
      <c r="J384" s="51" t="e">
        <f>IF(#REF!="●","",IF(#REF!="","",#REF!))</f>
        <v>#REF!</v>
      </c>
      <c r="K384" s="51" t="e">
        <f>IF(#REF!="●","",IF(#REF!="","",#REF!))</f>
        <v>#REF!</v>
      </c>
      <c r="L384" s="74" t="e">
        <f t="shared" si="66"/>
        <v>#REF!</v>
      </c>
      <c r="M384" s="74" t="e">
        <f t="shared" si="67"/>
        <v>#REF!</v>
      </c>
      <c r="N384" s="201" t="e">
        <f>IF(ISNA(L384),"",L384*#REF!)</f>
        <v>#REF!</v>
      </c>
      <c r="O384" s="201" t="e">
        <f>IF(ISNA(M384),"",M384*#REF!)</f>
        <v>#REF!</v>
      </c>
      <c r="P384" s="78" t="e">
        <f>IF(#REF!&gt;0,DQ$6,"")</f>
        <v>#REF!</v>
      </c>
      <c r="Q384" s="99"/>
      <c r="R384" s="411"/>
      <c r="S384" s="412" t="e">
        <f>IF(OR(#REF!="",F384=""),"",ROUND(#REF!/10^3*F384,3))</f>
        <v>#REF!</v>
      </c>
      <c r="T384" s="412" t="e">
        <f>IF(#REF!&gt;0,#REF!*#REF!/1000,"")</f>
        <v>#REF!</v>
      </c>
      <c r="U384" s="412" t="e">
        <f>IF(#REF!&gt;0,#REF!*#REF!/1000,"")</f>
        <v>#REF!</v>
      </c>
      <c r="V384" s="413" t="e">
        <f>IF(OR(#REF!="●",#REF!="●"),"",IF(#REF!="","",#REF!))</f>
        <v>#REF!</v>
      </c>
      <c r="W384" s="413" t="e">
        <f>IF(OR(#REF!="●",#REF!="●"),"",IF(#REF!="","",#REF!))</f>
        <v>#REF!</v>
      </c>
      <c r="X384" s="412" t="e">
        <f>IF(ISNA(L384),"",L384*#REF!)</f>
        <v>#REF!</v>
      </c>
      <c r="Y384" s="412" t="e">
        <f>IF(ISNA(M384),"",M384*#REF!)</f>
        <v>#REF!</v>
      </c>
      <c r="Z384" s="414" t="e">
        <f>IF(#REF!&gt;0,DQ$6,"")</f>
        <v>#REF!</v>
      </c>
      <c r="AA384" s="95" t="e">
        <f>IF(#REF!="","",VLOOKUP(#REF!,#REF!,7,0))</f>
        <v>#REF!</v>
      </c>
      <c r="AB384" s="201" t="e">
        <f>IF(OR(#REF!="",AA384=""),"",ROUND(#REF!/10^3*AA384,3))</f>
        <v>#REF!</v>
      </c>
      <c r="AC384" s="201" t="e">
        <f>IF(#REF!&gt;0,#REF!*#REF!/1000,"")</f>
        <v>#REF!</v>
      </c>
      <c r="AD384" s="201" t="e">
        <f>IF(#REF!&gt;0,#REF!*#REF!/1000,"")</f>
        <v>#REF!</v>
      </c>
      <c r="AE384" s="74" t="e">
        <f t="shared" si="68"/>
        <v>#REF!</v>
      </c>
      <c r="AF384" s="74" t="e">
        <f t="shared" si="69"/>
        <v>#REF!</v>
      </c>
      <c r="AG384" s="201" t="e">
        <f>IF(ISNA(AE384),"",AE384*#REF!)</f>
        <v>#REF!</v>
      </c>
      <c r="AH384" s="201" t="e">
        <f>IF(ISNA(AF384),"",AF384*#REF!)</f>
        <v>#REF!</v>
      </c>
      <c r="AI384" s="78" t="e">
        <f>IF(#REF!&gt;0,DQ$23,"")</f>
        <v>#REF!</v>
      </c>
      <c r="AJ384" s="99"/>
      <c r="AK384" s="411"/>
      <c r="AL384" s="412" t="e">
        <f>IF(OR(#REF!="",F384=""),"",ROUND(#REF!/10^3*F384,3))</f>
        <v>#REF!</v>
      </c>
      <c r="AM384" s="412" t="e">
        <f>IF(#REF!&gt;0,#REF!*#REF!/1000,"")</f>
        <v>#REF!</v>
      </c>
      <c r="AN384" s="412" t="e">
        <f>IF(#REF!&gt;0,#REF!*#REF!/1000,"")</f>
        <v>#REF!</v>
      </c>
      <c r="AO384" s="413" t="e">
        <f>IF(OR(#REF!="●",#REF!="●",#REF!="●"),"",IF(#REF!="","",#REF!))</f>
        <v>#REF!</v>
      </c>
      <c r="AP384" s="413" t="e">
        <f>IF(OR(#REF!="●",#REF!="●",#REF!="●"),"",IF(#REF!="","",#REF!))</f>
        <v>#REF!</v>
      </c>
      <c r="AQ384" s="412" t="e">
        <f>IF(ISNA(L384),"",L384*#REF!)</f>
        <v>#REF!</v>
      </c>
      <c r="AR384" s="412" t="e">
        <f>IF(ISNA(M384),"",M384*#REF!)</f>
        <v>#REF!</v>
      </c>
      <c r="AS384" s="414" t="e">
        <f>IF(#REF!&gt;0,DQ$6,"")</f>
        <v>#REF!</v>
      </c>
      <c r="AT384" s="95" t="e">
        <f>IF(#REF!="","",VLOOKUP(#REF!,#REF!,7,0))</f>
        <v>#REF!</v>
      </c>
      <c r="AU384" s="201" t="e">
        <f>IF(OR(#REF!="",AT384=""),"",ROUND(#REF!/10^3*AT384,3))</f>
        <v>#REF!</v>
      </c>
      <c r="AV384" s="201" t="e">
        <f>IF(#REF!&gt;0,#REF!*#REF!/1000,"")</f>
        <v>#REF!</v>
      </c>
      <c r="AW384" s="201" t="e">
        <f>IF(#REF!&gt;0,#REF!*#REF!/1000,"")</f>
        <v>#REF!</v>
      </c>
      <c r="AX384" s="74" t="e">
        <f t="shared" si="70"/>
        <v>#REF!</v>
      </c>
      <c r="AY384" s="74" t="e">
        <f t="shared" si="71"/>
        <v>#REF!</v>
      </c>
      <c r="AZ384" s="201" t="e">
        <f>IF(ISNA(AX384),"",AX384*#REF!)</f>
        <v>#REF!</v>
      </c>
      <c r="BA384" s="201" t="e">
        <f>IF(ISNA(AY384),"",AY384*#REF!)</f>
        <v>#REF!</v>
      </c>
      <c r="BB384" s="78" t="e">
        <f>IF(#REF!&gt;0,DQ$40,"")</f>
        <v>#REF!</v>
      </c>
      <c r="BC384" s="99"/>
      <c r="BD384" s="650"/>
      <c r="BE384" s="652" t="e">
        <f>IF(OR(#REF!="",F384=""),"",ROUND(#REF!/10^3*F384,3))</f>
        <v>#REF!</v>
      </c>
      <c r="BF384" s="412" t="e">
        <f>IF(#REF!&gt;0,#REF!*#REF!/1000,"")</f>
        <v>#REF!</v>
      </c>
      <c r="BG384" s="412" t="e">
        <f>IF(#REF!&gt;0,#REF!*#REF!/1000,"")</f>
        <v>#REF!</v>
      </c>
      <c r="BH384" s="413" t="e">
        <f>IF(OR(#REF!="●",#REF!="●",#REF!="●",#REF!="●"),"",IF(#REF!="","",#REF!))</f>
        <v>#REF!</v>
      </c>
      <c r="BI384" s="413" t="e">
        <f>IF(OR(#REF!="●",#REF!="●",#REF!="●",#REF!="●"),"",IF(#REF!="","",#REF!))</f>
        <v>#REF!</v>
      </c>
      <c r="BJ384" s="412" t="e">
        <f>IF(ISNA(L384),"",L384*#REF!)</f>
        <v>#REF!</v>
      </c>
      <c r="BK384" s="412" t="e">
        <f>IF(ISNA(M384),"",M384*#REF!)</f>
        <v>#REF!</v>
      </c>
      <c r="BL384" s="415" t="e">
        <f>IF(#REF!&gt;0,DQ$6,"")</f>
        <v>#REF!</v>
      </c>
      <c r="BM384" s="361" t="e">
        <f>IF(#REF!="","",VLOOKUP(#REF!,#REF!,7,0))</f>
        <v>#REF!</v>
      </c>
      <c r="BN384" s="201" t="e">
        <f>IF(OR(#REF!="",BM384=""),"",ROUND(#REF!/10^3*BM384,3))</f>
        <v>#REF!</v>
      </c>
      <c r="BO384" s="201" t="e">
        <f>IF(#REF!&gt;0,#REF!*#REF!/1000,"")</f>
        <v>#REF!</v>
      </c>
      <c r="BP384" s="201" t="e">
        <f>IF(#REF!&gt;0,#REF!*#REF!/1000,"")</f>
        <v>#REF!</v>
      </c>
      <c r="BQ384" s="74" t="e">
        <f t="shared" si="72"/>
        <v>#REF!</v>
      </c>
      <c r="BR384" s="74" t="e">
        <f t="shared" si="73"/>
        <v>#REF!</v>
      </c>
      <c r="BS384" s="201" t="e">
        <f>IF(ISNA(BQ384),"",BQ384*#REF!)</f>
        <v>#REF!</v>
      </c>
      <c r="BT384" s="201" t="e">
        <f>IF(ISNA(BR384),"",BR384*#REF!)</f>
        <v>#REF!</v>
      </c>
      <c r="BU384" s="78" t="e">
        <f>IF(#REF!&gt;0,DQ$57,"")</f>
        <v>#REF!</v>
      </c>
      <c r="BV384" s="99"/>
      <c r="BW384" s="411"/>
      <c r="BX384" s="412" t="e">
        <f>IF(OR(#REF!="",F384=""),"",ROUND(#REF!/10^3*F384,3))</f>
        <v>#REF!</v>
      </c>
      <c r="BY384" s="412" t="e">
        <f>IF(#REF!&gt;0,#REF!*#REF!/1000,"")</f>
        <v>#REF!</v>
      </c>
      <c r="BZ384" s="412" t="e">
        <f>IF(#REF!&gt;0,#REF!*#REF!/1000,"")</f>
        <v>#REF!</v>
      </c>
      <c r="CA384" s="413" t="e">
        <f>IF(OR(#REF!="●",#REF!="●",#REF!="●",#REF!="●",#REF!="●"),"",IF(#REF!="","",#REF!))</f>
        <v>#REF!</v>
      </c>
      <c r="CB384" s="413" t="e">
        <f>IF(OR(#REF!="●",#REF!="●",#REF!="●",#REF!="●",#REF!="●"),"",IF(#REF!="","",#REF!))</f>
        <v>#REF!</v>
      </c>
      <c r="CC384" s="412" t="e">
        <f>IF(ISNA(L384),"",L384*#REF!)</f>
        <v>#REF!</v>
      </c>
      <c r="CD384" s="412" t="e">
        <f>IF(ISNA(M384),"",M384*#REF!)</f>
        <v>#REF!</v>
      </c>
      <c r="CE384" s="415" t="e">
        <f>IF(#REF!&gt;0,DQ$6,"")</f>
        <v>#REF!</v>
      </c>
      <c r="CF384" s="361" t="e">
        <f>IF(#REF!="","",VLOOKUP(#REF!,#REF!,7,0))</f>
        <v>#REF!</v>
      </c>
      <c r="CG384" s="201" t="e">
        <f>IF(OR(#REF!="",CF384=""),"",ROUND(#REF!/10^3*CF384,3))</f>
        <v>#REF!</v>
      </c>
      <c r="CH384" s="201" t="e">
        <f>IF(#REF!&gt;0,#REF!*#REF!/1000,"")</f>
        <v>#REF!</v>
      </c>
      <c r="CI384" s="201" t="e">
        <f>IF(#REF!&gt;0,#REF!*#REF!/1000,"")</f>
        <v>#REF!</v>
      </c>
      <c r="CJ384" s="74" t="e">
        <f t="shared" si="74"/>
        <v>#REF!</v>
      </c>
      <c r="CK384" s="74" t="e">
        <f t="shared" si="75"/>
        <v>#REF!</v>
      </c>
      <c r="CL384" s="201" t="e">
        <f>IF(ISNA(CJ384),"",CJ384*#REF!)</f>
        <v>#REF!</v>
      </c>
      <c r="CM384" s="201" t="e">
        <f>IF(ISNA(CK384),"",CK384*#REF!)</f>
        <v>#REF!</v>
      </c>
      <c r="CN384" s="101" t="e">
        <f>IF(#REF!&gt;0,DQ$57,"")</f>
        <v>#REF!</v>
      </c>
      <c r="CO384" s="84"/>
      <c r="CP384" s="2"/>
      <c r="CQ384" s="2"/>
      <c r="CR384" s="2"/>
      <c r="CS384" s="2"/>
      <c r="CT384" s="2"/>
      <c r="CU384" s="2"/>
      <c r="CV384" s="2"/>
      <c r="CX384" s="2"/>
      <c r="CY384" s="2"/>
      <c r="CZ384" s="2"/>
      <c r="DA384" s="2"/>
      <c r="DB384" s="2"/>
      <c r="DC384" s="2"/>
      <c r="DD384" s="2"/>
      <c r="DE384" s="2"/>
      <c r="DF384" s="2"/>
      <c r="DG384" s="2"/>
      <c r="DJ384" s="4"/>
    </row>
    <row r="385" spans="2:115" ht="18" customHeight="1">
      <c r="B385" s="151" t="e">
        <f>IF(#REF!="","",VLOOKUP(#REF!,$CX$11:$DG$26,9,0))</f>
        <v>#REF!</v>
      </c>
      <c r="C385" s="64" t="e">
        <f>IF(#REF!="",0,VLOOKUP(#REF!,$CP$11:$CQ$16,2,0))</f>
        <v>#REF!</v>
      </c>
      <c r="D385" s="65" t="e">
        <f>IF(#REF!="",0,VLOOKUP(#REF!,$CX$11:$CY$26,2,0))</f>
        <v>#REF!</v>
      </c>
      <c r="E385" s="152" t="e">
        <f t="shared" si="65"/>
        <v>#REF!</v>
      </c>
      <c r="F385" s="155" t="e">
        <f>IF(#REF!="","",VLOOKUP(#REF!,#REF!,7,0))</f>
        <v>#REF!</v>
      </c>
      <c r="G385" s="201" t="e">
        <f>IF(OR(#REF!="",F385=""),"",ROUND(#REF!/10^3*F385,3))</f>
        <v>#REF!</v>
      </c>
      <c r="H385" s="201" t="e">
        <f>IF(#REF!&gt;0,#REF!*#REF!/1000,"")</f>
        <v>#REF!</v>
      </c>
      <c r="I385" s="201" t="e">
        <f>IF(#REF!&gt;0,#REF!*#REF!/1000,"")</f>
        <v>#REF!</v>
      </c>
      <c r="J385" s="51" t="e">
        <f>IF(#REF!="●","",IF(#REF!="","",#REF!))</f>
        <v>#REF!</v>
      </c>
      <c r="K385" s="51" t="e">
        <f>IF(#REF!="●","",IF(#REF!="","",#REF!))</f>
        <v>#REF!</v>
      </c>
      <c r="L385" s="74" t="e">
        <f t="shared" si="66"/>
        <v>#REF!</v>
      </c>
      <c r="M385" s="74" t="e">
        <f t="shared" si="67"/>
        <v>#REF!</v>
      </c>
      <c r="N385" s="201" t="e">
        <f>IF(ISNA(L385),"",L385*#REF!)</f>
        <v>#REF!</v>
      </c>
      <c r="O385" s="201" t="e">
        <f>IF(ISNA(M385),"",M385*#REF!)</f>
        <v>#REF!</v>
      </c>
      <c r="P385" s="78" t="e">
        <f>IF(#REF!&gt;0,DQ$6,"")</f>
        <v>#REF!</v>
      </c>
      <c r="Q385" s="99"/>
      <c r="R385" s="411"/>
      <c r="S385" s="412" t="e">
        <f>IF(OR(#REF!="",F385=""),"",ROUND(#REF!/10^3*F385,3))</f>
        <v>#REF!</v>
      </c>
      <c r="T385" s="412" t="e">
        <f>IF(#REF!&gt;0,#REF!*#REF!/1000,"")</f>
        <v>#REF!</v>
      </c>
      <c r="U385" s="412" t="e">
        <f>IF(#REF!&gt;0,#REF!*#REF!/1000,"")</f>
        <v>#REF!</v>
      </c>
      <c r="V385" s="413" t="e">
        <f>IF(OR(#REF!="●",#REF!="●"),"",IF(#REF!="","",#REF!))</f>
        <v>#REF!</v>
      </c>
      <c r="W385" s="413" t="e">
        <f>IF(OR(#REF!="●",#REF!="●"),"",IF(#REF!="","",#REF!))</f>
        <v>#REF!</v>
      </c>
      <c r="X385" s="412" t="e">
        <f>IF(ISNA(L385),"",L385*#REF!)</f>
        <v>#REF!</v>
      </c>
      <c r="Y385" s="412" t="e">
        <f>IF(ISNA(M385),"",M385*#REF!)</f>
        <v>#REF!</v>
      </c>
      <c r="Z385" s="414" t="e">
        <f>IF(#REF!&gt;0,DQ$6,"")</f>
        <v>#REF!</v>
      </c>
      <c r="AA385" s="95" t="e">
        <f>IF(#REF!="","",VLOOKUP(#REF!,#REF!,7,0))</f>
        <v>#REF!</v>
      </c>
      <c r="AB385" s="201" t="e">
        <f>IF(OR(#REF!="",AA385=""),"",ROUND(#REF!/10^3*AA385,3))</f>
        <v>#REF!</v>
      </c>
      <c r="AC385" s="201" t="e">
        <f>IF(#REF!&gt;0,#REF!*#REF!/1000,"")</f>
        <v>#REF!</v>
      </c>
      <c r="AD385" s="201" t="e">
        <f>IF(#REF!&gt;0,#REF!*#REF!/1000,"")</f>
        <v>#REF!</v>
      </c>
      <c r="AE385" s="74" t="e">
        <f t="shared" si="68"/>
        <v>#REF!</v>
      </c>
      <c r="AF385" s="74" t="e">
        <f t="shared" si="69"/>
        <v>#REF!</v>
      </c>
      <c r="AG385" s="201" t="e">
        <f>IF(ISNA(AE385),"",AE385*#REF!)</f>
        <v>#REF!</v>
      </c>
      <c r="AH385" s="201" t="e">
        <f>IF(ISNA(AF385),"",AF385*#REF!)</f>
        <v>#REF!</v>
      </c>
      <c r="AI385" s="78" t="e">
        <f>IF(#REF!&gt;0,DQ$23,"")</f>
        <v>#REF!</v>
      </c>
      <c r="AJ385" s="99"/>
      <c r="AK385" s="411"/>
      <c r="AL385" s="412" t="e">
        <f>IF(OR(#REF!="",F385=""),"",ROUND(#REF!/10^3*F385,3))</f>
        <v>#REF!</v>
      </c>
      <c r="AM385" s="412" t="e">
        <f>IF(#REF!&gt;0,#REF!*#REF!/1000,"")</f>
        <v>#REF!</v>
      </c>
      <c r="AN385" s="412" t="e">
        <f>IF(#REF!&gt;0,#REF!*#REF!/1000,"")</f>
        <v>#REF!</v>
      </c>
      <c r="AO385" s="413" t="e">
        <f>IF(OR(#REF!="●",#REF!="●",#REF!="●"),"",IF(#REF!="","",#REF!))</f>
        <v>#REF!</v>
      </c>
      <c r="AP385" s="413" t="e">
        <f>IF(OR(#REF!="●",#REF!="●",#REF!="●"),"",IF(#REF!="","",#REF!))</f>
        <v>#REF!</v>
      </c>
      <c r="AQ385" s="412" t="e">
        <f>IF(ISNA(L385),"",L385*#REF!)</f>
        <v>#REF!</v>
      </c>
      <c r="AR385" s="412" t="e">
        <f>IF(ISNA(M385),"",M385*#REF!)</f>
        <v>#REF!</v>
      </c>
      <c r="AS385" s="414" t="e">
        <f>IF(#REF!&gt;0,DQ$6,"")</f>
        <v>#REF!</v>
      </c>
      <c r="AT385" s="95" t="e">
        <f>IF(#REF!="","",VLOOKUP(#REF!,#REF!,7,0))</f>
        <v>#REF!</v>
      </c>
      <c r="AU385" s="201" t="e">
        <f>IF(OR(#REF!="",AT385=""),"",ROUND(#REF!/10^3*AT385,3))</f>
        <v>#REF!</v>
      </c>
      <c r="AV385" s="201" t="e">
        <f>IF(#REF!&gt;0,#REF!*#REF!/1000,"")</f>
        <v>#REF!</v>
      </c>
      <c r="AW385" s="201" t="e">
        <f>IF(#REF!&gt;0,#REF!*#REF!/1000,"")</f>
        <v>#REF!</v>
      </c>
      <c r="AX385" s="74" t="e">
        <f t="shared" si="70"/>
        <v>#REF!</v>
      </c>
      <c r="AY385" s="74" t="e">
        <f t="shared" si="71"/>
        <v>#REF!</v>
      </c>
      <c r="AZ385" s="201" t="e">
        <f>IF(ISNA(AX385),"",AX385*#REF!)</f>
        <v>#REF!</v>
      </c>
      <c r="BA385" s="201" t="e">
        <f>IF(ISNA(AY385),"",AY385*#REF!)</f>
        <v>#REF!</v>
      </c>
      <c r="BB385" s="78" t="e">
        <f>IF(#REF!&gt;0,DQ$40,"")</f>
        <v>#REF!</v>
      </c>
      <c r="BC385" s="99"/>
      <c r="BD385" s="650"/>
      <c r="BE385" s="652" t="e">
        <f>IF(OR(#REF!="",F385=""),"",ROUND(#REF!/10^3*F385,3))</f>
        <v>#REF!</v>
      </c>
      <c r="BF385" s="412" t="e">
        <f>IF(#REF!&gt;0,#REF!*#REF!/1000,"")</f>
        <v>#REF!</v>
      </c>
      <c r="BG385" s="412" t="e">
        <f>IF(#REF!&gt;0,#REF!*#REF!/1000,"")</f>
        <v>#REF!</v>
      </c>
      <c r="BH385" s="413" t="e">
        <f>IF(OR(#REF!="●",#REF!="●",#REF!="●",#REF!="●"),"",IF(#REF!="","",#REF!))</f>
        <v>#REF!</v>
      </c>
      <c r="BI385" s="413" t="e">
        <f>IF(OR(#REF!="●",#REF!="●",#REF!="●",#REF!="●"),"",IF(#REF!="","",#REF!))</f>
        <v>#REF!</v>
      </c>
      <c r="BJ385" s="412" t="e">
        <f>IF(ISNA(L385),"",L385*#REF!)</f>
        <v>#REF!</v>
      </c>
      <c r="BK385" s="412" t="e">
        <f>IF(ISNA(M385),"",M385*#REF!)</f>
        <v>#REF!</v>
      </c>
      <c r="BL385" s="415" t="e">
        <f>IF(#REF!&gt;0,DQ$6,"")</f>
        <v>#REF!</v>
      </c>
      <c r="BM385" s="361" t="e">
        <f>IF(#REF!="","",VLOOKUP(#REF!,#REF!,7,0))</f>
        <v>#REF!</v>
      </c>
      <c r="BN385" s="201" t="e">
        <f>IF(OR(#REF!="",BM385=""),"",ROUND(#REF!/10^3*BM385,3))</f>
        <v>#REF!</v>
      </c>
      <c r="BO385" s="201" t="e">
        <f>IF(#REF!&gt;0,#REF!*#REF!/1000,"")</f>
        <v>#REF!</v>
      </c>
      <c r="BP385" s="201" t="e">
        <f>IF(#REF!&gt;0,#REF!*#REF!/1000,"")</f>
        <v>#REF!</v>
      </c>
      <c r="BQ385" s="74" t="e">
        <f t="shared" si="72"/>
        <v>#REF!</v>
      </c>
      <c r="BR385" s="74" t="e">
        <f t="shared" si="73"/>
        <v>#REF!</v>
      </c>
      <c r="BS385" s="201" t="e">
        <f>IF(ISNA(BQ385),"",BQ385*#REF!)</f>
        <v>#REF!</v>
      </c>
      <c r="BT385" s="201" t="e">
        <f>IF(ISNA(BR385),"",BR385*#REF!)</f>
        <v>#REF!</v>
      </c>
      <c r="BU385" s="78" t="e">
        <f>IF(#REF!&gt;0,DQ$57,"")</f>
        <v>#REF!</v>
      </c>
      <c r="BV385" s="99"/>
      <c r="BW385" s="411"/>
      <c r="BX385" s="412" t="e">
        <f>IF(OR(#REF!="",F385=""),"",ROUND(#REF!/10^3*F385,3))</f>
        <v>#REF!</v>
      </c>
      <c r="BY385" s="412" t="e">
        <f>IF(#REF!&gt;0,#REF!*#REF!/1000,"")</f>
        <v>#REF!</v>
      </c>
      <c r="BZ385" s="412" t="e">
        <f>IF(#REF!&gt;0,#REF!*#REF!/1000,"")</f>
        <v>#REF!</v>
      </c>
      <c r="CA385" s="413" t="e">
        <f>IF(OR(#REF!="●",#REF!="●",#REF!="●",#REF!="●",#REF!="●"),"",IF(#REF!="","",#REF!))</f>
        <v>#REF!</v>
      </c>
      <c r="CB385" s="413" t="e">
        <f>IF(OR(#REF!="●",#REF!="●",#REF!="●",#REF!="●",#REF!="●"),"",IF(#REF!="","",#REF!))</f>
        <v>#REF!</v>
      </c>
      <c r="CC385" s="412" t="e">
        <f>IF(ISNA(L385),"",L385*#REF!)</f>
        <v>#REF!</v>
      </c>
      <c r="CD385" s="412" t="e">
        <f>IF(ISNA(M385),"",M385*#REF!)</f>
        <v>#REF!</v>
      </c>
      <c r="CE385" s="415" t="e">
        <f>IF(#REF!&gt;0,DQ$6,"")</f>
        <v>#REF!</v>
      </c>
      <c r="CF385" s="361" t="e">
        <f>IF(#REF!="","",VLOOKUP(#REF!,#REF!,7,0))</f>
        <v>#REF!</v>
      </c>
      <c r="CG385" s="201" t="e">
        <f>IF(OR(#REF!="",CF385=""),"",ROUND(#REF!/10^3*CF385,3))</f>
        <v>#REF!</v>
      </c>
      <c r="CH385" s="201" t="e">
        <f>IF(#REF!&gt;0,#REF!*#REF!/1000,"")</f>
        <v>#REF!</v>
      </c>
      <c r="CI385" s="201" t="e">
        <f>IF(#REF!&gt;0,#REF!*#REF!/1000,"")</f>
        <v>#REF!</v>
      </c>
      <c r="CJ385" s="74" t="e">
        <f t="shared" si="74"/>
        <v>#REF!</v>
      </c>
      <c r="CK385" s="74" t="e">
        <f t="shared" si="75"/>
        <v>#REF!</v>
      </c>
      <c r="CL385" s="201" t="e">
        <f>IF(ISNA(CJ385),"",CJ385*#REF!)</f>
        <v>#REF!</v>
      </c>
      <c r="CM385" s="201" t="e">
        <f>IF(ISNA(CK385),"",CK385*#REF!)</f>
        <v>#REF!</v>
      </c>
      <c r="CN385" s="101" t="e">
        <f>IF(#REF!&gt;0,DQ$57,"")</f>
        <v>#REF!</v>
      </c>
      <c r="CO385" s="84"/>
      <c r="CP385" s="2"/>
      <c r="CQ385" s="2"/>
      <c r="CR385" s="2"/>
      <c r="CS385" s="2"/>
      <c r="CT385" s="2"/>
      <c r="CU385" s="2"/>
      <c r="CV385" s="2"/>
      <c r="CX385" s="2"/>
      <c r="CY385" s="2"/>
      <c r="CZ385" s="2"/>
      <c r="DA385" s="2"/>
      <c r="DB385" s="2"/>
      <c r="DC385" s="2"/>
      <c r="DD385" s="2"/>
      <c r="DE385" s="2"/>
      <c r="DF385" s="2"/>
      <c r="DG385" s="2"/>
      <c r="DJ385" s="4"/>
    </row>
    <row r="386" spans="2:115" ht="18" customHeight="1">
      <c r="B386" s="151" t="e">
        <f>IF(#REF!="","",VLOOKUP(#REF!,$CX$11:$DG$26,9,0))</f>
        <v>#REF!</v>
      </c>
      <c r="C386" s="64" t="e">
        <f>IF(#REF!="",0,VLOOKUP(#REF!,$CP$11:$CQ$16,2,0))</f>
        <v>#REF!</v>
      </c>
      <c r="D386" s="65" t="e">
        <f>IF(#REF!="",0,VLOOKUP(#REF!,$CX$11:$CY$26,2,0))</f>
        <v>#REF!</v>
      </c>
      <c r="E386" s="152" t="e">
        <f t="shared" si="65"/>
        <v>#REF!</v>
      </c>
      <c r="F386" s="155" t="e">
        <f>IF(#REF!="","",VLOOKUP(#REF!,#REF!,7,0))</f>
        <v>#REF!</v>
      </c>
      <c r="G386" s="201" t="e">
        <f>IF(OR(#REF!="",F386=""),"",ROUND(#REF!/10^3*F386,3))</f>
        <v>#REF!</v>
      </c>
      <c r="H386" s="201" t="e">
        <f>IF(#REF!&gt;0,#REF!*#REF!/1000,"")</f>
        <v>#REF!</v>
      </c>
      <c r="I386" s="201" t="e">
        <f>IF(#REF!&gt;0,#REF!*#REF!/1000,"")</f>
        <v>#REF!</v>
      </c>
      <c r="J386" s="51" t="e">
        <f>IF(#REF!="●","",IF(#REF!="","",#REF!))</f>
        <v>#REF!</v>
      </c>
      <c r="K386" s="51" t="e">
        <f>IF(#REF!="●","",IF(#REF!="","",#REF!))</f>
        <v>#REF!</v>
      </c>
      <c r="L386" s="74" t="e">
        <f t="shared" si="66"/>
        <v>#REF!</v>
      </c>
      <c r="M386" s="74" t="e">
        <f t="shared" si="67"/>
        <v>#REF!</v>
      </c>
      <c r="N386" s="201" t="e">
        <f>IF(ISNA(L386),"",L386*#REF!)</f>
        <v>#REF!</v>
      </c>
      <c r="O386" s="201" t="e">
        <f>IF(ISNA(M386),"",M386*#REF!)</f>
        <v>#REF!</v>
      </c>
      <c r="P386" s="78" t="e">
        <f>IF(#REF!&gt;0,DQ$6,"")</f>
        <v>#REF!</v>
      </c>
      <c r="Q386" s="99"/>
      <c r="R386" s="411"/>
      <c r="S386" s="412" t="e">
        <f>IF(OR(#REF!="",F386=""),"",ROUND(#REF!/10^3*F386,3))</f>
        <v>#REF!</v>
      </c>
      <c r="T386" s="412" t="e">
        <f>IF(#REF!&gt;0,#REF!*#REF!/1000,"")</f>
        <v>#REF!</v>
      </c>
      <c r="U386" s="412" t="e">
        <f>IF(#REF!&gt;0,#REF!*#REF!/1000,"")</f>
        <v>#REF!</v>
      </c>
      <c r="V386" s="413" t="e">
        <f>IF(OR(#REF!="●",#REF!="●"),"",IF(#REF!="","",#REF!))</f>
        <v>#REF!</v>
      </c>
      <c r="W386" s="413" t="e">
        <f>IF(OR(#REF!="●",#REF!="●"),"",IF(#REF!="","",#REF!))</f>
        <v>#REF!</v>
      </c>
      <c r="X386" s="412" t="e">
        <f>IF(ISNA(L386),"",L386*#REF!)</f>
        <v>#REF!</v>
      </c>
      <c r="Y386" s="412" t="e">
        <f>IF(ISNA(M386),"",M386*#REF!)</f>
        <v>#REF!</v>
      </c>
      <c r="Z386" s="414" t="e">
        <f>IF(#REF!&gt;0,DQ$6,"")</f>
        <v>#REF!</v>
      </c>
      <c r="AA386" s="95" t="e">
        <f>IF(#REF!="","",VLOOKUP(#REF!,#REF!,7,0))</f>
        <v>#REF!</v>
      </c>
      <c r="AB386" s="201" t="e">
        <f>IF(OR(#REF!="",AA386=""),"",ROUND(#REF!/10^3*AA386,3))</f>
        <v>#REF!</v>
      </c>
      <c r="AC386" s="201" t="e">
        <f>IF(#REF!&gt;0,#REF!*#REF!/1000,"")</f>
        <v>#REF!</v>
      </c>
      <c r="AD386" s="201" t="e">
        <f>IF(#REF!&gt;0,#REF!*#REF!/1000,"")</f>
        <v>#REF!</v>
      </c>
      <c r="AE386" s="74" t="e">
        <f t="shared" si="68"/>
        <v>#REF!</v>
      </c>
      <c r="AF386" s="74" t="e">
        <f t="shared" si="69"/>
        <v>#REF!</v>
      </c>
      <c r="AG386" s="201" t="e">
        <f>IF(ISNA(AE386),"",AE386*#REF!)</f>
        <v>#REF!</v>
      </c>
      <c r="AH386" s="201" t="e">
        <f>IF(ISNA(AF386),"",AF386*#REF!)</f>
        <v>#REF!</v>
      </c>
      <c r="AI386" s="78" t="e">
        <f>IF(#REF!&gt;0,DQ$23,"")</f>
        <v>#REF!</v>
      </c>
      <c r="AJ386" s="99"/>
      <c r="AK386" s="411"/>
      <c r="AL386" s="412" t="e">
        <f>IF(OR(#REF!="",F386=""),"",ROUND(#REF!/10^3*F386,3))</f>
        <v>#REF!</v>
      </c>
      <c r="AM386" s="412" t="e">
        <f>IF(#REF!&gt;0,#REF!*#REF!/1000,"")</f>
        <v>#REF!</v>
      </c>
      <c r="AN386" s="412" t="e">
        <f>IF(#REF!&gt;0,#REF!*#REF!/1000,"")</f>
        <v>#REF!</v>
      </c>
      <c r="AO386" s="413" t="e">
        <f>IF(OR(#REF!="●",#REF!="●",#REF!="●"),"",IF(#REF!="","",#REF!))</f>
        <v>#REF!</v>
      </c>
      <c r="AP386" s="413" t="e">
        <f>IF(OR(#REF!="●",#REF!="●",#REF!="●"),"",IF(#REF!="","",#REF!))</f>
        <v>#REF!</v>
      </c>
      <c r="AQ386" s="412" t="e">
        <f>IF(ISNA(L386),"",L386*#REF!)</f>
        <v>#REF!</v>
      </c>
      <c r="AR386" s="412" t="e">
        <f>IF(ISNA(M386),"",M386*#REF!)</f>
        <v>#REF!</v>
      </c>
      <c r="AS386" s="414" t="e">
        <f>IF(#REF!&gt;0,DQ$6,"")</f>
        <v>#REF!</v>
      </c>
      <c r="AT386" s="95" t="e">
        <f>IF(#REF!="","",VLOOKUP(#REF!,#REF!,7,0))</f>
        <v>#REF!</v>
      </c>
      <c r="AU386" s="201" t="e">
        <f>IF(OR(#REF!="",AT386=""),"",ROUND(#REF!/10^3*AT386,3))</f>
        <v>#REF!</v>
      </c>
      <c r="AV386" s="201" t="e">
        <f>IF(#REF!&gt;0,#REF!*#REF!/1000,"")</f>
        <v>#REF!</v>
      </c>
      <c r="AW386" s="201" t="e">
        <f>IF(#REF!&gt;0,#REF!*#REF!/1000,"")</f>
        <v>#REF!</v>
      </c>
      <c r="AX386" s="74" t="e">
        <f t="shared" si="70"/>
        <v>#REF!</v>
      </c>
      <c r="AY386" s="74" t="e">
        <f t="shared" si="71"/>
        <v>#REF!</v>
      </c>
      <c r="AZ386" s="201" t="e">
        <f>IF(ISNA(AX386),"",AX386*#REF!)</f>
        <v>#REF!</v>
      </c>
      <c r="BA386" s="201" t="e">
        <f>IF(ISNA(AY386),"",AY386*#REF!)</f>
        <v>#REF!</v>
      </c>
      <c r="BB386" s="78" t="e">
        <f>IF(#REF!&gt;0,DQ$40,"")</f>
        <v>#REF!</v>
      </c>
      <c r="BC386" s="99"/>
      <c r="BD386" s="650"/>
      <c r="BE386" s="652" t="e">
        <f>IF(OR(#REF!="",F386=""),"",ROUND(#REF!/10^3*F386,3))</f>
        <v>#REF!</v>
      </c>
      <c r="BF386" s="412" t="e">
        <f>IF(#REF!&gt;0,#REF!*#REF!/1000,"")</f>
        <v>#REF!</v>
      </c>
      <c r="BG386" s="412" t="e">
        <f>IF(#REF!&gt;0,#REF!*#REF!/1000,"")</f>
        <v>#REF!</v>
      </c>
      <c r="BH386" s="413" t="e">
        <f>IF(OR(#REF!="●",#REF!="●",#REF!="●",#REF!="●"),"",IF(#REF!="","",#REF!))</f>
        <v>#REF!</v>
      </c>
      <c r="BI386" s="413" t="e">
        <f>IF(OR(#REF!="●",#REF!="●",#REF!="●",#REF!="●"),"",IF(#REF!="","",#REF!))</f>
        <v>#REF!</v>
      </c>
      <c r="BJ386" s="412" t="e">
        <f>IF(ISNA(L386),"",L386*#REF!)</f>
        <v>#REF!</v>
      </c>
      <c r="BK386" s="412" t="e">
        <f>IF(ISNA(M386),"",M386*#REF!)</f>
        <v>#REF!</v>
      </c>
      <c r="BL386" s="415" t="e">
        <f>IF(#REF!&gt;0,DQ$6,"")</f>
        <v>#REF!</v>
      </c>
      <c r="BM386" s="361" t="e">
        <f>IF(#REF!="","",VLOOKUP(#REF!,#REF!,7,0))</f>
        <v>#REF!</v>
      </c>
      <c r="BN386" s="201" t="e">
        <f>IF(OR(#REF!="",BM386=""),"",ROUND(#REF!/10^3*BM386,3))</f>
        <v>#REF!</v>
      </c>
      <c r="BO386" s="201" t="e">
        <f>IF(#REF!&gt;0,#REF!*#REF!/1000,"")</f>
        <v>#REF!</v>
      </c>
      <c r="BP386" s="201" t="e">
        <f>IF(#REF!&gt;0,#REF!*#REF!/1000,"")</f>
        <v>#REF!</v>
      </c>
      <c r="BQ386" s="74" t="e">
        <f t="shared" si="72"/>
        <v>#REF!</v>
      </c>
      <c r="BR386" s="74" t="e">
        <f t="shared" si="73"/>
        <v>#REF!</v>
      </c>
      <c r="BS386" s="201" t="e">
        <f>IF(ISNA(BQ386),"",BQ386*#REF!)</f>
        <v>#REF!</v>
      </c>
      <c r="BT386" s="201" t="e">
        <f>IF(ISNA(BR386),"",BR386*#REF!)</f>
        <v>#REF!</v>
      </c>
      <c r="BU386" s="78" t="e">
        <f>IF(#REF!&gt;0,DQ$57,"")</f>
        <v>#REF!</v>
      </c>
      <c r="BV386" s="99"/>
      <c r="BW386" s="411"/>
      <c r="BX386" s="412" t="e">
        <f>IF(OR(#REF!="",F386=""),"",ROUND(#REF!/10^3*F386,3))</f>
        <v>#REF!</v>
      </c>
      <c r="BY386" s="412" t="e">
        <f>IF(#REF!&gt;0,#REF!*#REF!/1000,"")</f>
        <v>#REF!</v>
      </c>
      <c r="BZ386" s="412" t="e">
        <f>IF(#REF!&gt;0,#REF!*#REF!/1000,"")</f>
        <v>#REF!</v>
      </c>
      <c r="CA386" s="413" t="e">
        <f>IF(OR(#REF!="●",#REF!="●",#REF!="●",#REF!="●",#REF!="●"),"",IF(#REF!="","",#REF!))</f>
        <v>#REF!</v>
      </c>
      <c r="CB386" s="413" t="e">
        <f>IF(OR(#REF!="●",#REF!="●",#REF!="●",#REF!="●",#REF!="●"),"",IF(#REF!="","",#REF!))</f>
        <v>#REF!</v>
      </c>
      <c r="CC386" s="412" t="e">
        <f>IF(ISNA(L386),"",L386*#REF!)</f>
        <v>#REF!</v>
      </c>
      <c r="CD386" s="412" t="e">
        <f>IF(ISNA(M386),"",M386*#REF!)</f>
        <v>#REF!</v>
      </c>
      <c r="CE386" s="415" t="e">
        <f>IF(#REF!&gt;0,DQ$6,"")</f>
        <v>#REF!</v>
      </c>
      <c r="CF386" s="361" t="e">
        <f>IF(#REF!="","",VLOOKUP(#REF!,#REF!,7,0))</f>
        <v>#REF!</v>
      </c>
      <c r="CG386" s="201" t="e">
        <f>IF(OR(#REF!="",CF386=""),"",ROUND(#REF!/10^3*CF386,3))</f>
        <v>#REF!</v>
      </c>
      <c r="CH386" s="201" t="e">
        <f>IF(#REF!&gt;0,#REF!*#REF!/1000,"")</f>
        <v>#REF!</v>
      </c>
      <c r="CI386" s="201" t="e">
        <f>IF(#REF!&gt;0,#REF!*#REF!/1000,"")</f>
        <v>#REF!</v>
      </c>
      <c r="CJ386" s="74" t="e">
        <f t="shared" si="74"/>
        <v>#REF!</v>
      </c>
      <c r="CK386" s="74" t="e">
        <f t="shared" si="75"/>
        <v>#REF!</v>
      </c>
      <c r="CL386" s="201" t="e">
        <f>IF(ISNA(CJ386),"",CJ386*#REF!)</f>
        <v>#REF!</v>
      </c>
      <c r="CM386" s="201" t="e">
        <f>IF(ISNA(CK386),"",CK386*#REF!)</f>
        <v>#REF!</v>
      </c>
      <c r="CN386" s="101" t="e">
        <f>IF(#REF!&gt;0,DQ$57,"")</f>
        <v>#REF!</v>
      </c>
      <c r="CO386" s="84"/>
      <c r="CP386" s="2"/>
      <c r="CQ386" s="2"/>
      <c r="CR386" s="2"/>
      <c r="CS386" s="2"/>
      <c r="CT386" s="2"/>
      <c r="CU386" s="2"/>
      <c r="CV386" s="2"/>
      <c r="CX386" s="2"/>
      <c r="CY386" s="2"/>
      <c r="CZ386" s="2"/>
      <c r="DA386" s="2"/>
      <c r="DB386" s="2"/>
      <c r="DC386" s="2"/>
      <c r="DD386" s="2"/>
      <c r="DE386" s="2"/>
      <c r="DF386" s="2"/>
      <c r="DG386" s="2"/>
      <c r="DJ386" s="4"/>
    </row>
    <row r="387" spans="2:115" ht="18" customHeight="1">
      <c r="B387" s="151" t="e">
        <f>IF(#REF!="","",VLOOKUP(#REF!,$CX$11:$DG$26,9,0))</f>
        <v>#REF!</v>
      </c>
      <c r="C387" s="64" t="e">
        <f>IF(#REF!="",0,VLOOKUP(#REF!,$CP$11:$CQ$16,2,0))</f>
        <v>#REF!</v>
      </c>
      <c r="D387" s="65" t="e">
        <f>IF(#REF!="",0,VLOOKUP(#REF!,$CX$11:$CY$26,2,0))</f>
        <v>#REF!</v>
      </c>
      <c r="E387" s="152" t="e">
        <f t="shared" si="65"/>
        <v>#REF!</v>
      </c>
      <c r="F387" s="155" t="e">
        <f>IF(#REF!="","",VLOOKUP(#REF!,#REF!,7,0))</f>
        <v>#REF!</v>
      </c>
      <c r="G387" s="201" t="e">
        <f>IF(OR(#REF!="",F387=""),"",ROUND(#REF!/10^3*F387,3))</f>
        <v>#REF!</v>
      </c>
      <c r="H387" s="201" t="e">
        <f>IF(#REF!&gt;0,#REF!*#REF!/1000,"")</f>
        <v>#REF!</v>
      </c>
      <c r="I387" s="201" t="e">
        <f>IF(#REF!&gt;0,#REF!*#REF!/1000,"")</f>
        <v>#REF!</v>
      </c>
      <c r="J387" s="51" t="e">
        <f>IF(#REF!="●","",IF(#REF!="","",#REF!))</f>
        <v>#REF!</v>
      </c>
      <c r="K387" s="51" t="e">
        <f>IF(#REF!="●","",IF(#REF!="","",#REF!))</f>
        <v>#REF!</v>
      </c>
      <c r="L387" s="74" t="e">
        <f t="shared" si="66"/>
        <v>#REF!</v>
      </c>
      <c r="M387" s="74" t="e">
        <f t="shared" si="67"/>
        <v>#REF!</v>
      </c>
      <c r="N387" s="201" t="e">
        <f>IF(ISNA(L387),"",L387*#REF!)</f>
        <v>#REF!</v>
      </c>
      <c r="O387" s="201" t="e">
        <f>IF(ISNA(M387),"",M387*#REF!)</f>
        <v>#REF!</v>
      </c>
      <c r="P387" s="78" t="e">
        <f>IF(#REF!&gt;0,DQ$6,"")</f>
        <v>#REF!</v>
      </c>
      <c r="Q387" s="99"/>
      <c r="R387" s="411"/>
      <c r="S387" s="412" t="e">
        <f>IF(OR(#REF!="",F387=""),"",ROUND(#REF!/10^3*F387,3))</f>
        <v>#REF!</v>
      </c>
      <c r="T387" s="412" t="e">
        <f>IF(#REF!&gt;0,#REF!*#REF!/1000,"")</f>
        <v>#REF!</v>
      </c>
      <c r="U387" s="412" t="e">
        <f>IF(#REF!&gt;0,#REF!*#REF!/1000,"")</f>
        <v>#REF!</v>
      </c>
      <c r="V387" s="413" t="e">
        <f>IF(OR(#REF!="●",#REF!="●"),"",IF(#REF!="","",#REF!))</f>
        <v>#REF!</v>
      </c>
      <c r="W387" s="413" t="e">
        <f>IF(OR(#REF!="●",#REF!="●"),"",IF(#REF!="","",#REF!))</f>
        <v>#REF!</v>
      </c>
      <c r="X387" s="412" t="e">
        <f>IF(ISNA(L387),"",L387*#REF!)</f>
        <v>#REF!</v>
      </c>
      <c r="Y387" s="412" t="e">
        <f>IF(ISNA(M387),"",M387*#REF!)</f>
        <v>#REF!</v>
      </c>
      <c r="Z387" s="414" t="e">
        <f>IF(#REF!&gt;0,DQ$6,"")</f>
        <v>#REF!</v>
      </c>
      <c r="AA387" s="95" t="e">
        <f>IF(#REF!="","",VLOOKUP(#REF!,#REF!,7,0))</f>
        <v>#REF!</v>
      </c>
      <c r="AB387" s="201" t="e">
        <f>IF(OR(#REF!="",AA387=""),"",ROUND(#REF!/10^3*AA387,3))</f>
        <v>#REF!</v>
      </c>
      <c r="AC387" s="201" t="e">
        <f>IF(#REF!&gt;0,#REF!*#REF!/1000,"")</f>
        <v>#REF!</v>
      </c>
      <c r="AD387" s="201" t="e">
        <f>IF(#REF!&gt;0,#REF!*#REF!/1000,"")</f>
        <v>#REF!</v>
      </c>
      <c r="AE387" s="74" t="e">
        <f t="shared" si="68"/>
        <v>#REF!</v>
      </c>
      <c r="AF387" s="74" t="e">
        <f t="shared" si="69"/>
        <v>#REF!</v>
      </c>
      <c r="AG387" s="201" t="e">
        <f>IF(ISNA(AE387),"",AE387*#REF!)</f>
        <v>#REF!</v>
      </c>
      <c r="AH387" s="201" t="e">
        <f>IF(ISNA(AF387),"",AF387*#REF!)</f>
        <v>#REF!</v>
      </c>
      <c r="AI387" s="78" t="e">
        <f>IF(#REF!&gt;0,DQ$23,"")</f>
        <v>#REF!</v>
      </c>
      <c r="AJ387" s="99"/>
      <c r="AK387" s="411"/>
      <c r="AL387" s="412" t="e">
        <f>IF(OR(#REF!="",F387=""),"",ROUND(#REF!/10^3*F387,3))</f>
        <v>#REF!</v>
      </c>
      <c r="AM387" s="412" t="e">
        <f>IF(#REF!&gt;0,#REF!*#REF!/1000,"")</f>
        <v>#REF!</v>
      </c>
      <c r="AN387" s="412" t="e">
        <f>IF(#REF!&gt;0,#REF!*#REF!/1000,"")</f>
        <v>#REF!</v>
      </c>
      <c r="AO387" s="413" t="e">
        <f>IF(OR(#REF!="●",#REF!="●",#REF!="●"),"",IF(#REF!="","",#REF!))</f>
        <v>#REF!</v>
      </c>
      <c r="AP387" s="413" t="e">
        <f>IF(OR(#REF!="●",#REF!="●",#REF!="●"),"",IF(#REF!="","",#REF!))</f>
        <v>#REF!</v>
      </c>
      <c r="AQ387" s="412" t="e">
        <f>IF(ISNA(L387),"",L387*#REF!)</f>
        <v>#REF!</v>
      </c>
      <c r="AR387" s="412" t="e">
        <f>IF(ISNA(M387),"",M387*#REF!)</f>
        <v>#REF!</v>
      </c>
      <c r="AS387" s="414" t="e">
        <f>IF(#REF!&gt;0,DQ$6,"")</f>
        <v>#REF!</v>
      </c>
      <c r="AT387" s="95" t="e">
        <f>IF(#REF!="","",VLOOKUP(#REF!,#REF!,7,0))</f>
        <v>#REF!</v>
      </c>
      <c r="AU387" s="201" t="e">
        <f>IF(OR(#REF!="",AT387=""),"",ROUND(#REF!/10^3*AT387,3))</f>
        <v>#REF!</v>
      </c>
      <c r="AV387" s="201" t="e">
        <f>IF(#REF!&gt;0,#REF!*#REF!/1000,"")</f>
        <v>#REF!</v>
      </c>
      <c r="AW387" s="201" t="e">
        <f>IF(#REF!&gt;0,#REF!*#REF!/1000,"")</f>
        <v>#REF!</v>
      </c>
      <c r="AX387" s="74" t="e">
        <f t="shared" si="70"/>
        <v>#REF!</v>
      </c>
      <c r="AY387" s="74" t="e">
        <f t="shared" si="71"/>
        <v>#REF!</v>
      </c>
      <c r="AZ387" s="201" t="e">
        <f>IF(ISNA(AX387),"",AX387*#REF!)</f>
        <v>#REF!</v>
      </c>
      <c r="BA387" s="201" t="e">
        <f>IF(ISNA(AY387),"",AY387*#REF!)</f>
        <v>#REF!</v>
      </c>
      <c r="BB387" s="78" t="e">
        <f>IF(#REF!&gt;0,DQ$40,"")</f>
        <v>#REF!</v>
      </c>
      <c r="BC387" s="99"/>
      <c r="BD387" s="650"/>
      <c r="BE387" s="652" t="e">
        <f>IF(OR(#REF!="",F387=""),"",ROUND(#REF!/10^3*F387,3))</f>
        <v>#REF!</v>
      </c>
      <c r="BF387" s="412" t="e">
        <f>IF(#REF!&gt;0,#REF!*#REF!/1000,"")</f>
        <v>#REF!</v>
      </c>
      <c r="BG387" s="412" t="e">
        <f>IF(#REF!&gt;0,#REF!*#REF!/1000,"")</f>
        <v>#REF!</v>
      </c>
      <c r="BH387" s="413" t="e">
        <f>IF(OR(#REF!="●",#REF!="●",#REF!="●",#REF!="●"),"",IF(#REF!="","",#REF!))</f>
        <v>#REF!</v>
      </c>
      <c r="BI387" s="413" t="e">
        <f>IF(OR(#REF!="●",#REF!="●",#REF!="●",#REF!="●"),"",IF(#REF!="","",#REF!))</f>
        <v>#REF!</v>
      </c>
      <c r="BJ387" s="412" t="e">
        <f>IF(ISNA(L387),"",L387*#REF!)</f>
        <v>#REF!</v>
      </c>
      <c r="BK387" s="412" t="e">
        <f>IF(ISNA(M387),"",M387*#REF!)</f>
        <v>#REF!</v>
      </c>
      <c r="BL387" s="415" t="e">
        <f>IF(#REF!&gt;0,DQ$6,"")</f>
        <v>#REF!</v>
      </c>
      <c r="BM387" s="361" t="e">
        <f>IF(#REF!="","",VLOOKUP(#REF!,#REF!,7,0))</f>
        <v>#REF!</v>
      </c>
      <c r="BN387" s="201" t="e">
        <f>IF(OR(#REF!="",BM387=""),"",ROUND(#REF!/10^3*BM387,3))</f>
        <v>#REF!</v>
      </c>
      <c r="BO387" s="201" t="e">
        <f>IF(#REF!&gt;0,#REF!*#REF!/1000,"")</f>
        <v>#REF!</v>
      </c>
      <c r="BP387" s="201" t="e">
        <f>IF(#REF!&gt;0,#REF!*#REF!/1000,"")</f>
        <v>#REF!</v>
      </c>
      <c r="BQ387" s="74" t="e">
        <f t="shared" si="72"/>
        <v>#REF!</v>
      </c>
      <c r="BR387" s="74" t="e">
        <f t="shared" si="73"/>
        <v>#REF!</v>
      </c>
      <c r="BS387" s="201" t="e">
        <f>IF(ISNA(BQ387),"",BQ387*#REF!)</f>
        <v>#REF!</v>
      </c>
      <c r="BT387" s="201" t="e">
        <f>IF(ISNA(BR387),"",BR387*#REF!)</f>
        <v>#REF!</v>
      </c>
      <c r="BU387" s="78" t="e">
        <f>IF(#REF!&gt;0,DQ$57,"")</f>
        <v>#REF!</v>
      </c>
      <c r="BV387" s="99"/>
      <c r="BW387" s="411"/>
      <c r="BX387" s="412" t="e">
        <f>IF(OR(#REF!="",F387=""),"",ROUND(#REF!/10^3*F387,3))</f>
        <v>#REF!</v>
      </c>
      <c r="BY387" s="412" t="e">
        <f>IF(#REF!&gt;0,#REF!*#REF!/1000,"")</f>
        <v>#REF!</v>
      </c>
      <c r="BZ387" s="412" t="e">
        <f>IF(#REF!&gt;0,#REF!*#REF!/1000,"")</f>
        <v>#REF!</v>
      </c>
      <c r="CA387" s="413" t="e">
        <f>IF(OR(#REF!="●",#REF!="●",#REF!="●",#REF!="●",#REF!="●"),"",IF(#REF!="","",#REF!))</f>
        <v>#REF!</v>
      </c>
      <c r="CB387" s="413" t="e">
        <f>IF(OR(#REF!="●",#REF!="●",#REF!="●",#REF!="●",#REF!="●"),"",IF(#REF!="","",#REF!))</f>
        <v>#REF!</v>
      </c>
      <c r="CC387" s="412" t="e">
        <f>IF(ISNA(L387),"",L387*#REF!)</f>
        <v>#REF!</v>
      </c>
      <c r="CD387" s="412" t="e">
        <f>IF(ISNA(M387),"",M387*#REF!)</f>
        <v>#REF!</v>
      </c>
      <c r="CE387" s="415" t="e">
        <f>IF(#REF!&gt;0,DQ$6,"")</f>
        <v>#REF!</v>
      </c>
      <c r="CF387" s="361" t="e">
        <f>IF(#REF!="","",VLOOKUP(#REF!,#REF!,7,0))</f>
        <v>#REF!</v>
      </c>
      <c r="CG387" s="201" t="e">
        <f>IF(OR(#REF!="",CF387=""),"",ROUND(#REF!/10^3*CF387,3))</f>
        <v>#REF!</v>
      </c>
      <c r="CH387" s="201" t="e">
        <f>IF(#REF!&gt;0,#REF!*#REF!/1000,"")</f>
        <v>#REF!</v>
      </c>
      <c r="CI387" s="201" t="e">
        <f>IF(#REF!&gt;0,#REF!*#REF!/1000,"")</f>
        <v>#REF!</v>
      </c>
      <c r="CJ387" s="74" t="e">
        <f t="shared" si="74"/>
        <v>#REF!</v>
      </c>
      <c r="CK387" s="74" t="e">
        <f t="shared" si="75"/>
        <v>#REF!</v>
      </c>
      <c r="CL387" s="201" t="e">
        <f>IF(ISNA(CJ387),"",CJ387*#REF!)</f>
        <v>#REF!</v>
      </c>
      <c r="CM387" s="201" t="e">
        <f>IF(ISNA(CK387),"",CK387*#REF!)</f>
        <v>#REF!</v>
      </c>
      <c r="CN387" s="101" t="e">
        <f>IF(#REF!&gt;0,DQ$57,"")</f>
        <v>#REF!</v>
      </c>
      <c r="CO387" s="84"/>
      <c r="CP387" s="2"/>
      <c r="CQ387" s="2"/>
      <c r="CR387" s="2"/>
      <c r="CS387" s="2"/>
      <c r="CT387" s="2"/>
      <c r="CU387" s="2"/>
      <c r="CV387" s="2"/>
      <c r="CX387" s="2"/>
      <c r="CY387" s="2"/>
      <c r="CZ387" s="2"/>
      <c r="DA387" s="2"/>
      <c r="DB387" s="2"/>
      <c r="DC387" s="2"/>
      <c r="DD387" s="2"/>
      <c r="DE387" s="2"/>
      <c r="DF387" s="2"/>
      <c r="DG387" s="2"/>
      <c r="DJ387" s="4"/>
    </row>
    <row r="388" spans="2:115" ht="18" customHeight="1">
      <c r="B388" s="151" t="e">
        <f>IF(#REF!="","",VLOOKUP(#REF!,$CX$11:$DG$26,9,0))</f>
        <v>#REF!</v>
      </c>
      <c r="C388" s="64" t="e">
        <f>IF(#REF!="",0,VLOOKUP(#REF!,$CP$11:$CQ$16,2,0))</f>
        <v>#REF!</v>
      </c>
      <c r="D388" s="65" t="e">
        <f>IF(#REF!="",0,VLOOKUP(#REF!,$CX$11:$CY$26,2,0))</f>
        <v>#REF!</v>
      </c>
      <c r="E388" s="152" t="e">
        <f t="shared" si="65"/>
        <v>#REF!</v>
      </c>
      <c r="F388" s="155" t="e">
        <f>IF(#REF!="","",VLOOKUP(#REF!,#REF!,7,0))</f>
        <v>#REF!</v>
      </c>
      <c r="G388" s="201" t="e">
        <f>IF(OR(#REF!="",F388=""),"",ROUND(#REF!/10^3*F388,3))</f>
        <v>#REF!</v>
      </c>
      <c r="H388" s="201" t="e">
        <f>IF(#REF!&gt;0,#REF!*#REF!/1000,"")</f>
        <v>#REF!</v>
      </c>
      <c r="I388" s="201" t="e">
        <f>IF(#REF!&gt;0,#REF!*#REF!/1000,"")</f>
        <v>#REF!</v>
      </c>
      <c r="J388" s="51" t="e">
        <f>IF(#REF!="●","",IF(#REF!="","",#REF!))</f>
        <v>#REF!</v>
      </c>
      <c r="K388" s="51" t="e">
        <f>IF(#REF!="●","",IF(#REF!="","",#REF!))</f>
        <v>#REF!</v>
      </c>
      <c r="L388" s="74" t="e">
        <f t="shared" si="66"/>
        <v>#REF!</v>
      </c>
      <c r="M388" s="74" t="e">
        <f t="shared" si="67"/>
        <v>#REF!</v>
      </c>
      <c r="N388" s="201" t="e">
        <f>IF(ISNA(L388),"",L388*#REF!)</f>
        <v>#REF!</v>
      </c>
      <c r="O388" s="201" t="e">
        <f>IF(ISNA(M388),"",M388*#REF!)</f>
        <v>#REF!</v>
      </c>
      <c r="P388" s="78" t="e">
        <f>IF(#REF!&gt;0,DQ$6,"")</f>
        <v>#REF!</v>
      </c>
      <c r="Q388" s="99"/>
      <c r="R388" s="411"/>
      <c r="S388" s="412" t="e">
        <f>IF(OR(#REF!="",F388=""),"",ROUND(#REF!/10^3*F388,3))</f>
        <v>#REF!</v>
      </c>
      <c r="T388" s="412" t="e">
        <f>IF(#REF!&gt;0,#REF!*#REF!/1000,"")</f>
        <v>#REF!</v>
      </c>
      <c r="U388" s="412" t="e">
        <f>IF(#REF!&gt;0,#REF!*#REF!/1000,"")</f>
        <v>#REF!</v>
      </c>
      <c r="V388" s="413" t="e">
        <f>IF(OR(#REF!="●",#REF!="●"),"",IF(#REF!="","",#REF!))</f>
        <v>#REF!</v>
      </c>
      <c r="W388" s="413" t="e">
        <f>IF(OR(#REF!="●",#REF!="●"),"",IF(#REF!="","",#REF!))</f>
        <v>#REF!</v>
      </c>
      <c r="X388" s="412" t="e">
        <f>IF(ISNA(L388),"",L388*#REF!)</f>
        <v>#REF!</v>
      </c>
      <c r="Y388" s="412" t="e">
        <f>IF(ISNA(M388),"",M388*#REF!)</f>
        <v>#REF!</v>
      </c>
      <c r="Z388" s="414" t="e">
        <f>IF(#REF!&gt;0,DQ$6,"")</f>
        <v>#REF!</v>
      </c>
      <c r="AA388" s="95" t="e">
        <f>IF(#REF!="","",VLOOKUP(#REF!,#REF!,7,0))</f>
        <v>#REF!</v>
      </c>
      <c r="AB388" s="201" t="e">
        <f>IF(OR(#REF!="",AA388=""),"",ROUND(#REF!/10^3*AA388,3))</f>
        <v>#REF!</v>
      </c>
      <c r="AC388" s="201" t="e">
        <f>IF(#REF!&gt;0,#REF!*#REF!/1000,"")</f>
        <v>#REF!</v>
      </c>
      <c r="AD388" s="201" t="e">
        <f>IF(#REF!&gt;0,#REF!*#REF!/1000,"")</f>
        <v>#REF!</v>
      </c>
      <c r="AE388" s="74" t="e">
        <f t="shared" si="68"/>
        <v>#REF!</v>
      </c>
      <c r="AF388" s="74" t="e">
        <f t="shared" si="69"/>
        <v>#REF!</v>
      </c>
      <c r="AG388" s="201" t="e">
        <f>IF(ISNA(AE388),"",AE388*#REF!)</f>
        <v>#REF!</v>
      </c>
      <c r="AH388" s="201" t="e">
        <f>IF(ISNA(AF388),"",AF388*#REF!)</f>
        <v>#REF!</v>
      </c>
      <c r="AI388" s="78" t="e">
        <f>IF(#REF!&gt;0,DQ$23,"")</f>
        <v>#REF!</v>
      </c>
      <c r="AJ388" s="99"/>
      <c r="AK388" s="411"/>
      <c r="AL388" s="412" t="e">
        <f>IF(OR(#REF!="",F388=""),"",ROUND(#REF!/10^3*F388,3))</f>
        <v>#REF!</v>
      </c>
      <c r="AM388" s="412" t="e">
        <f>IF(#REF!&gt;0,#REF!*#REF!/1000,"")</f>
        <v>#REF!</v>
      </c>
      <c r="AN388" s="412" t="e">
        <f>IF(#REF!&gt;0,#REF!*#REF!/1000,"")</f>
        <v>#REF!</v>
      </c>
      <c r="AO388" s="413" t="e">
        <f>IF(OR(#REF!="●",#REF!="●",#REF!="●"),"",IF(#REF!="","",#REF!))</f>
        <v>#REF!</v>
      </c>
      <c r="AP388" s="413" t="e">
        <f>IF(OR(#REF!="●",#REF!="●",#REF!="●"),"",IF(#REF!="","",#REF!))</f>
        <v>#REF!</v>
      </c>
      <c r="AQ388" s="412" t="e">
        <f>IF(ISNA(L388),"",L388*#REF!)</f>
        <v>#REF!</v>
      </c>
      <c r="AR388" s="412" t="e">
        <f>IF(ISNA(M388),"",M388*#REF!)</f>
        <v>#REF!</v>
      </c>
      <c r="AS388" s="414" t="e">
        <f>IF(#REF!&gt;0,DQ$6,"")</f>
        <v>#REF!</v>
      </c>
      <c r="AT388" s="95" t="e">
        <f>IF(#REF!="","",VLOOKUP(#REF!,#REF!,7,0))</f>
        <v>#REF!</v>
      </c>
      <c r="AU388" s="201" t="e">
        <f>IF(OR(#REF!="",AT388=""),"",ROUND(#REF!/10^3*AT388,3))</f>
        <v>#REF!</v>
      </c>
      <c r="AV388" s="201" t="e">
        <f>IF(#REF!&gt;0,#REF!*#REF!/1000,"")</f>
        <v>#REF!</v>
      </c>
      <c r="AW388" s="201" t="e">
        <f>IF(#REF!&gt;0,#REF!*#REF!/1000,"")</f>
        <v>#REF!</v>
      </c>
      <c r="AX388" s="74" t="e">
        <f t="shared" si="70"/>
        <v>#REF!</v>
      </c>
      <c r="AY388" s="74" t="e">
        <f t="shared" si="71"/>
        <v>#REF!</v>
      </c>
      <c r="AZ388" s="201" t="e">
        <f>IF(ISNA(AX388),"",AX388*#REF!)</f>
        <v>#REF!</v>
      </c>
      <c r="BA388" s="201" t="e">
        <f>IF(ISNA(AY388),"",AY388*#REF!)</f>
        <v>#REF!</v>
      </c>
      <c r="BB388" s="78" t="e">
        <f>IF(#REF!&gt;0,DQ$40,"")</f>
        <v>#REF!</v>
      </c>
      <c r="BC388" s="99"/>
      <c r="BD388" s="650"/>
      <c r="BE388" s="652" t="e">
        <f>IF(OR(#REF!="",F388=""),"",ROUND(#REF!/10^3*F388,3))</f>
        <v>#REF!</v>
      </c>
      <c r="BF388" s="412" t="e">
        <f>IF(#REF!&gt;0,#REF!*#REF!/1000,"")</f>
        <v>#REF!</v>
      </c>
      <c r="BG388" s="412" t="e">
        <f>IF(#REF!&gt;0,#REF!*#REF!/1000,"")</f>
        <v>#REF!</v>
      </c>
      <c r="BH388" s="413" t="e">
        <f>IF(OR(#REF!="●",#REF!="●",#REF!="●",#REF!="●"),"",IF(#REF!="","",#REF!))</f>
        <v>#REF!</v>
      </c>
      <c r="BI388" s="413" t="e">
        <f>IF(OR(#REF!="●",#REF!="●",#REF!="●",#REF!="●"),"",IF(#REF!="","",#REF!))</f>
        <v>#REF!</v>
      </c>
      <c r="BJ388" s="412" t="e">
        <f>IF(ISNA(L388),"",L388*#REF!)</f>
        <v>#REF!</v>
      </c>
      <c r="BK388" s="412" t="e">
        <f>IF(ISNA(M388),"",M388*#REF!)</f>
        <v>#REF!</v>
      </c>
      <c r="BL388" s="415" t="e">
        <f>IF(#REF!&gt;0,DQ$6,"")</f>
        <v>#REF!</v>
      </c>
      <c r="BM388" s="361" t="e">
        <f>IF(#REF!="","",VLOOKUP(#REF!,#REF!,7,0))</f>
        <v>#REF!</v>
      </c>
      <c r="BN388" s="201" t="e">
        <f>IF(OR(#REF!="",BM388=""),"",ROUND(#REF!/10^3*BM388,3))</f>
        <v>#REF!</v>
      </c>
      <c r="BO388" s="201" t="e">
        <f>IF(#REF!&gt;0,#REF!*#REF!/1000,"")</f>
        <v>#REF!</v>
      </c>
      <c r="BP388" s="201" t="e">
        <f>IF(#REF!&gt;0,#REF!*#REF!/1000,"")</f>
        <v>#REF!</v>
      </c>
      <c r="BQ388" s="74" t="e">
        <f t="shared" si="72"/>
        <v>#REF!</v>
      </c>
      <c r="BR388" s="74" t="e">
        <f t="shared" si="73"/>
        <v>#REF!</v>
      </c>
      <c r="BS388" s="201" t="e">
        <f>IF(ISNA(BQ388),"",BQ388*#REF!)</f>
        <v>#REF!</v>
      </c>
      <c r="BT388" s="201" t="e">
        <f>IF(ISNA(BR388),"",BR388*#REF!)</f>
        <v>#REF!</v>
      </c>
      <c r="BU388" s="78" t="e">
        <f>IF(#REF!&gt;0,DQ$57,"")</f>
        <v>#REF!</v>
      </c>
      <c r="BV388" s="99"/>
      <c r="BW388" s="411"/>
      <c r="BX388" s="412" t="e">
        <f>IF(OR(#REF!="",F388=""),"",ROUND(#REF!/10^3*F388,3))</f>
        <v>#REF!</v>
      </c>
      <c r="BY388" s="412" t="e">
        <f>IF(#REF!&gt;0,#REF!*#REF!/1000,"")</f>
        <v>#REF!</v>
      </c>
      <c r="BZ388" s="412" t="e">
        <f>IF(#REF!&gt;0,#REF!*#REF!/1000,"")</f>
        <v>#REF!</v>
      </c>
      <c r="CA388" s="413" t="e">
        <f>IF(OR(#REF!="●",#REF!="●",#REF!="●",#REF!="●",#REF!="●"),"",IF(#REF!="","",#REF!))</f>
        <v>#REF!</v>
      </c>
      <c r="CB388" s="413" t="e">
        <f>IF(OR(#REF!="●",#REF!="●",#REF!="●",#REF!="●",#REF!="●"),"",IF(#REF!="","",#REF!))</f>
        <v>#REF!</v>
      </c>
      <c r="CC388" s="412" t="e">
        <f>IF(ISNA(L388),"",L388*#REF!)</f>
        <v>#REF!</v>
      </c>
      <c r="CD388" s="412" t="e">
        <f>IF(ISNA(M388),"",M388*#REF!)</f>
        <v>#REF!</v>
      </c>
      <c r="CE388" s="415" t="e">
        <f>IF(#REF!&gt;0,DQ$6,"")</f>
        <v>#REF!</v>
      </c>
      <c r="CF388" s="361" t="e">
        <f>IF(#REF!="","",VLOOKUP(#REF!,#REF!,7,0))</f>
        <v>#REF!</v>
      </c>
      <c r="CG388" s="201" t="e">
        <f>IF(OR(#REF!="",CF388=""),"",ROUND(#REF!/10^3*CF388,3))</f>
        <v>#REF!</v>
      </c>
      <c r="CH388" s="201" t="e">
        <f>IF(#REF!&gt;0,#REF!*#REF!/1000,"")</f>
        <v>#REF!</v>
      </c>
      <c r="CI388" s="201" t="e">
        <f>IF(#REF!&gt;0,#REF!*#REF!/1000,"")</f>
        <v>#REF!</v>
      </c>
      <c r="CJ388" s="74" t="e">
        <f t="shared" si="74"/>
        <v>#REF!</v>
      </c>
      <c r="CK388" s="74" t="e">
        <f t="shared" si="75"/>
        <v>#REF!</v>
      </c>
      <c r="CL388" s="201" t="e">
        <f>IF(ISNA(CJ388),"",CJ388*#REF!)</f>
        <v>#REF!</v>
      </c>
      <c r="CM388" s="201" t="e">
        <f>IF(ISNA(CK388),"",CK388*#REF!)</f>
        <v>#REF!</v>
      </c>
      <c r="CN388" s="101" t="e">
        <f>IF(#REF!&gt;0,DQ$57,"")</f>
        <v>#REF!</v>
      </c>
      <c r="CO388" s="84"/>
      <c r="CP388" s="2"/>
      <c r="CQ388" s="2"/>
      <c r="CR388" s="2"/>
      <c r="CS388" s="2"/>
      <c r="CT388" s="2"/>
      <c r="CU388" s="2"/>
      <c r="CV388" s="2"/>
      <c r="CX388" s="2"/>
      <c r="CY388" s="2"/>
      <c r="CZ388" s="2"/>
      <c r="DA388" s="2"/>
      <c r="DB388" s="2"/>
      <c r="DC388" s="2"/>
      <c r="DD388" s="2"/>
      <c r="DE388" s="2"/>
      <c r="DF388" s="2"/>
      <c r="DG388" s="2"/>
      <c r="DJ388" s="4"/>
      <c r="DK388" s="6"/>
    </row>
    <row r="389" spans="2:115" ht="18" customHeight="1">
      <c r="B389" s="151" t="e">
        <f>IF(#REF!="","",VLOOKUP(#REF!,$CX$11:$DG$26,9,0))</f>
        <v>#REF!</v>
      </c>
      <c r="C389" s="64" t="e">
        <f>IF(#REF!="",0,VLOOKUP(#REF!,$CP$11:$CQ$16,2,0))</f>
        <v>#REF!</v>
      </c>
      <c r="D389" s="65" t="e">
        <f>IF(#REF!="",0,VLOOKUP(#REF!,$CX$11:$CY$26,2,0))</f>
        <v>#REF!</v>
      </c>
      <c r="E389" s="152" t="e">
        <f t="shared" si="65"/>
        <v>#REF!</v>
      </c>
      <c r="F389" s="155" t="e">
        <f>IF(#REF!="","",VLOOKUP(#REF!,#REF!,7,0))</f>
        <v>#REF!</v>
      </c>
      <c r="G389" s="201" t="e">
        <f>IF(OR(#REF!="",F389=""),"",ROUND(#REF!/10^3*F389,3))</f>
        <v>#REF!</v>
      </c>
      <c r="H389" s="201" t="e">
        <f>IF(#REF!&gt;0,#REF!*#REF!/1000,"")</f>
        <v>#REF!</v>
      </c>
      <c r="I389" s="201" t="e">
        <f>IF(#REF!&gt;0,#REF!*#REF!/1000,"")</f>
        <v>#REF!</v>
      </c>
      <c r="J389" s="51" t="e">
        <f>IF(#REF!="●","",IF(#REF!="","",#REF!))</f>
        <v>#REF!</v>
      </c>
      <c r="K389" s="51" t="e">
        <f>IF(#REF!="●","",IF(#REF!="","",#REF!))</f>
        <v>#REF!</v>
      </c>
      <c r="L389" s="74" t="e">
        <f t="shared" si="66"/>
        <v>#REF!</v>
      </c>
      <c r="M389" s="74" t="e">
        <f t="shared" si="67"/>
        <v>#REF!</v>
      </c>
      <c r="N389" s="201" t="e">
        <f>IF(ISNA(L389),"",L389*#REF!)</f>
        <v>#REF!</v>
      </c>
      <c r="O389" s="201" t="e">
        <f>IF(ISNA(M389),"",M389*#REF!)</f>
        <v>#REF!</v>
      </c>
      <c r="P389" s="78" t="e">
        <f>IF(#REF!&gt;0,DQ$6,"")</f>
        <v>#REF!</v>
      </c>
      <c r="Q389" s="99"/>
      <c r="R389" s="411"/>
      <c r="S389" s="412" t="e">
        <f>IF(OR(#REF!="",F389=""),"",ROUND(#REF!/10^3*F389,3))</f>
        <v>#REF!</v>
      </c>
      <c r="T389" s="412" t="e">
        <f>IF(#REF!&gt;0,#REF!*#REF!/1000,"")</f>
        <v>#REF!</v>
      </c>
      <c r="U389" s="412" t="e">
        <f>IF(#REF!&gt;0,#REF!*#REF!/1000,"")</f>
        <v>#REF!</v>
      </c>
      <c r="V389" s="413" t="e">
        <f>IF(OR(#REF!="●",#REF!="●"),"",IF(#REF!="","",#REF!))</f>
        <v>#REF!</v>
      </c>
      <c r="W389" s="413" t="e">
        <f>IF(OR(#REF!="●",#REF!="●"),"",IF(#REF!="","",#REF!))</f>
        <v>#REF!</v>
      </c>
      <c r="X389" s="412" t="e">
        <f>IF(ISNA(L389),"",L389*#REF!)</f>
        <v>#REF!</v>
      </c>
      <c r="Y389" s="412" t="e">
        <f>IF(ISNA(M389),"",M389*#REF!)</f>
        <v>#REF!</v>
      </c>
      <c r="Z389" s="414" t="e">
        <f>IF(#REF!&gt;0,DQ$6,"")</f>
        <v>#REF!</v>
      </c>
      <c r="AA389" s="95" t="e">
        <f>IF(#REF!="","",VLOOKUP(#REF!,#REF!,7,0))</f>
        <v>#REF!</v>
      </c>
      <c r="AB389" s="201" t="e">
        <f>IF(OR(#REF!="",AA389=""),"",ROUND(#REF!/10^3*AA389,3))</f>
        <v>#REF!</v>
      </c>
      <c r="AC389" s="201" t="e">
        <f>IF(#REF!&gt;0,#REF!*#REF!/1000,"")</f>
        <v>#REF!</v>
      </c>
      <c r="AD389" s="201" t="e">
        <f>IF(#REF!&gt;0,#REF!*#REF!/1000,"")</f>
        <v>#REF!</v>
      </c>
      <c r="AE389" s="74" t="e">
        <f t="shared" si="68"/>
        <v>#REF!</v>
      </c>
      <c r="AF389" s="74" t="e">
        <f t="shared" si="69"/>
        <v>#REF!</v>
      </c>
      <c r="AG389" s="201" t="e">
        <f>IF(ISNA(AE389),"",AE389*#REF!)</f>
        <v>#REF!</v>
      </c>
      <c r="AH389" s="201" t="e">
        <f>IF(ISNA(AF389),"",AF389*#REF!)</f>
        <v>#REF!</v>
      </c>
      <c r="AI389" s="78" t="e">
        <f>IF(#REF!&gt;0,DQ$23,"")</f>
        <v>#REF!</v>
      </c>
      <c r="AJ389" s="99"/>
      <c r="AK389" s="411"/>
      <c r="AL389" s="412" t="e">
        <f>IF(OR(#REF!="",F389=""),"",ROUND(#REF!/10^3*F389,3))</f>
        <v>#REF!</v>
      </c>
      <c r="AM389" s="412" t="e">
        <f>IF(#REF!&gt;0,#REF!*#REF!/1000,"")</f>
        <v>#REF!</v>
      </c>
      <c r="AN389" s="412" t="e">
        <f>IF(#REF!&gt;0,#REF!*#REF!/1000,"")</f>
        <v>#REF!</v>
      </c>
      <c r="AO389" s="413" t="e">
        <f>IF(OR(#REF!="●",#REF!="●",#REF!="●"),"",IF(#REF!="","",#REF!))</f>
        <v>#REF!</v>
      </c>
      <c r="AP389" s="413" t="e">
        <f>IF(OR(#REF!="●",#REF!="●",#REF!="●"),"",IF(#REF!="","",#REF!))</f>
        <v>#REF!</v>
      </c>
      <c r="AQ389" s="412" t="e">
        <f>IF(ISNA(L389),"",L389*#REF!)</f>
        <v>#REF!</v>
      </c>
      <c r="AR389" s="412" t="e">
        <f>IF(ISNA(M389),"",M389*#REF!)</f>
        <v>#REF!</v>
      </c>
      <c r="AS389" s="414" t="e">
        <f>IF(#REF!&gt;0,DQ$6,"")</f>
        <v>#REF!</v>
      </c>
      <c r="AT389" s="95" t="e">
        <f>IF(#REF!="","",VLOOKUP(#REF!,#REF!,7,0))</f>
        <v>#REF!</v>
      </c>
      <c r="AU389" s="201" t="e">
        <f>IF(OR(#REF!="",AT389=""),"",ROUND(#REF!/10^3*AT389,3))</f>
        <v>#REF!</v>
      </c>
      <c r="AV389" s="201" t="e">
        <f>IF(#REF!&gt;0,#REF!*#REF!/1000,"")</f>
        <v>#REF!</v>
      </c>
      <c r="AW389" s="201" t="e">
        <f>IF(#REF!&gt;0,#REF!*#REF!/1000,"")</f>
        <v>#REF!</v>
      </c>
      <c r="AX389" s="74" t="e">
        <f t="shared" si="70"/>
        <v>#REF!</v>
      </c>
      <c r="AY389" s="74" t="e">
        <f t="shared" si="71"/>
        <v>#REF!</v>
      </c>
      <c r="AZ389" s="201" t="e">
        <f>IF(ISNA(AX389),"",AX389*#REF!)</f>
        <v>#REF!</v>
      </c>
      <c r="BA389" s="201" t="e">
        <f>IF(ISNA(AY389),"",AY389*#REF!)</f>
        <v>#REF!</v>
      </c>
      <c r="BB389" s="78" t="e">
        <f>IF(#REF!&gt;0,DQ$40,"")</f>
        <v>#REF!</v>
      </c>
      <c r="BC389" s="99"/>
      <c r="BD389" s="650"/>
      <c r="BE389" s="652" t="e">
        <f>IF(OR(#REF!="",F389=""),"",ROUND(#REF!/10^3*F389,3))</f>
        <v>#REF!</v>
      </c>
      <c r="BF389" s="412" t="e">
        <f>IF(#REF!&gt;0,#REF!*#REF!/1000,"")</f>
        <v>#REF!</v>
      </c>
      <c r="BG389" s="412" t="e">
        <f>IF(#REF!&gt;0,#REF!*#REF!/1000,"")</f>
        <v>#REF!</v>
      </c>
      <c r="BH389" s="413" t="e">
        <f>IF(OR(#REF!="●",#REF!="●",#REF!="●",#REF!="●"),"",IF(#REF!="","",#REF!))</f>
        <v>#REF!</v>
      </c>
      <c r="BI389" s="413" t="e">
        <f>IF(OR(#REF!="●",#REF!="●",#REF!="●",#REF!="●"),"",IF(#REF!="","",#REF!))</f>
        <v>#REF!</v>
      </c>
      <c r="BJ389" s="412" t="e">
        <f>IF(ISNA(L389),"",L389*#REF!)</f>
        <v>#REF!</v>
      </c>
      <c r="BK389" s="412" t="e">
        <f>IF(ISNA(M389),"",M389*#REF!)</f>
        <v>#REF!</v>
      </c>
      <c r="BL389" s="415" t="e">
        <f>IF(#REF!&gt;0,DQ$6,"")</f>
        <v>#REF!</v>
      </c>
      <c r="BM389" s="361" t="e">
        <f>IF(#REF!="","",VLOOKUP(#REF!,#REF!,7,0))</f>
        <v>#REF!</v>
      </c>
      <c r="BN389" s="201" t="e">
        <f>IF(OR(#REF!="",BM389=""),"",ROUND(#REF!/10^3*BM389,3))</f>
        <v>#REF!</v>
      </c>
      <c r="BO389" s="201" t="e">
        <f>IF(#REF!&gt;0,#REF!*#REF!/1000,"")</f>
        <v>#REF!</v>
      </c>
      <c r="BP389" s="201" t="e">
        <f>IF(#REF!&gt;0,#REF!*#REF!/1000,"")</f>
        <v>#REF!</v>
      </c>
      <c r="BQ389" s="74" t="e">
        <f t="shared" si="72"/>
        <v>#REF!</v>
      </c>
      <c r="BR389" s="74" t="e">
        <f t="shared" si="73"/>
        <v>#REF!</v>
      </c>
      <c r="BS389" s="201" t="e">
        <f>IF(ISNA(BQ389),"",BQ389*#REF!)</f>
        <v>#REF!</v>
      </c>
      <c r="BT389" s="201" t="e">
        <f>IF(ISNA(BR389),"",BR389*#REF!)</f>
        <v>#REF!</v>
      </c>
      <c r="BU389" s="78" t="e">
        <f>IF(#REF!&gt;0,DQ$57,"")</f>
        <v>#REF!</v>
      </c>
      <c r="BV389" s="99"/>
      <c r="BW389" s="411"/>
      <c r="BX389" s="412" t="e">
        <f>IF(OR(#REF!="",F389=""),"",ROUND(#REF!/10^3*F389,3))</f>
        <v>#REF!</v>
      </c>
      <c r="BY389" s="412" t="e">
        <f>IF(#REF!&gt;0,#REF!*#REF!/1000,"")</f>
        <v>#REF!</v>
      </c>
      <c r="BZ389" s="412" t="e">
        <f>IF(#REF!&gt;0,#REF!*#REF!/1000,"")</f>
        <v>#REF!</v>
      </c>
      <c r="CA389" s="413" t="e">
        <f>IF(OR(#REF!="●",#REF!="●",#REF!="●",#REF!="●",#REF!="●"),"",IF(#REF!="","",#REF!))</f>
        <v>#REF!</v>
      </c>
      <c r="CB389" s="413" t="e">
        <f>IF(OR(#REF!="●",#REF!="●",#REF!="●",#REF!="●",#REF!="●"),"",IF(#REF!="","",#REF!))</f>
        <v>#REF!</v>
      </c>
      <c r="CC389" s="412" t="e">
        <f>IF(ISNA(L389),"",L389*#REF!)</f>
        <v>#REF!</v>
      </c>
      <c r="CD389" s="412" t="e">
        <f>IF(ISNA(M389),"",M389*#REF!)</f>
        <v>#REF!</v>
      </c>
      <c r="CE389" s="415" t="e">
        <f>IF(#REF!&gt;0,DQ$6,"")</f>
        <v>#REF!</v>
      </c>
      <c r="CF389" s="361" t="e">
        <f>IF(#REF!="","",VLOOKUP(#REF!,#REF!,7,0))</f>
        <v>#REF!</v>
      </c>
      <c r="CG389" s="201" t="e">
        <f>IF(OR(#REF!="",CF389=""),"",ROUND(#REF!/10^3*CF389,3))</f>
        <v>#REF!</v>
      </c>
      <c r="CH389" s="201" t="e">
        <f>IF(#REF!&gt;0,#REF!*#REF!/1000,"")</f>
        <v>#REF!</v>
      </c>
      <c r="CI389" s="201" t="e">
        <f>IF(#REF!&gt;0,#REF!*#REF!/1000,"")</f>
        <v>#REF!</v>
      </c>
      <c r="CJ389" s="74" t="e">
        <f t="shared" si="74"/>
        <v>#REF!</v>
      </c>
      <c r="CK389" s="74" t="e">
        <f t="shared" si="75"/>
        <v>#REF!</v>
      </c>
      <c r="CL389" s="201" t="e">
        <f>IF(ISNA(CJ389),"",CJ389*#REF!)</f>
        <v>#REF!</v>
      </c>
      <c r="CM389" s="201" t="e">
        <f>IF(ISNA(CK389),"",CK389*#REF!)</f>
        <v>#REF!</v>
      </c>
      <c r="CN389" s="101" t="e">
        <f>IF(#REF!&gt;0,DQ$57,"")</f>
        <v>#REF!</v>
      </c>
      <c r="CO389" s="84"/>
      <c r="CP389" s="2"/>
      <c r="CQ389" s="2"/>
      <c r="CR389" s="2"/>
      <c r="CS389" s="2"/>
      <c r="CT389" s="2"/>
      <c r="CU389" s="2"/>
      <c r="CV389" s="2"/>
      <c r="CX389" s="2"/>
      <c r="CY389" s="2"/>
      <c r="CZ389" s="2"/>
      <c r="DA389" s="2"/>
      <c r="DB389" s="2"/>
      <c r="DC389" s="2"/>
      <c r="DD389" s="2"/>
      <c r="DE389" s="2"/>
      <c r="DF389" s="2"/>
      <c r="DG389" s="2"/>
      <c r="DJ389" s="4"/>
      <c r="DK389" s="6"/>
    </row>
    <row r="390" spans="2:115" ht="18" customHeight="1">
      <c r="B390" s="151" t="e">
        <f>IF(#REF!="","",VLOOKUP(#REF!,$CX$11:$DG$26,9,0))</f>
        <v>#REF!</v>
      </c>
      <c r="C390" s="64" t="e">
        <f>IF(#REF!="",0,VLOOKUP(#REF!,$CP$11:$CQ$16,2,0))</f>
        <v>#REF!</v>
      </c>
      <c r="D390" s="65" t="e">
        <f>IF(#REF!="",0,VLOOKUP(#REF!,$CX$11:$CY$26,2,0))</f>
        <v>#REF!</v>
      </c>
      <c r="E390" s="152" t="e">
        <f t="shared" si="65"/>
        <v>#REF!</v>
      </c>
      <c r="F390" s="155" t="e">
        <f>IF(#REF!="","",VLOOKUP(#REF!,#REF!,7,0))</f>
        <v>#REF!</v>
      </c>
      <c r="G390" s="201" t="e">
        <f>IF(OR(#REF!="",F390=""),"",ROUND(#REF!/10^3*F390,3))</f>
        <v>#REF!</v>
      </c>
      <c r="H390" s="201" t="e">
        <f>IF(#REF!&gt;0,#REF!*#REF!/1000,"")</f>
        <v>#REF!</v>
      </c>
      <c r="I390" s="201" t="e">
        <f>IF(#REF!&gt;0,#REF!*#REF!/1000,"")</f>
        <v>#REF!</v>
      </c>
      <c r="J390" s="51" t="e">
        <f>IF(#REF!="●","",IF(#REF!="","",#REF!))</f>
        <v>#REF!</v>
      </c>
      <c r="K390" s="51" t="e">
        <f>IF(#REF!="●","",IF(#REF!="","",#REF!))</f>
        <v>#REF!</v>
      </c>
      <c r="L390" s="74" t="e">
        <f t="shared" si="66"/>
        <v>#REF!</v>
      </c>
      <c r="M390" s="74" t="e">
        <f t="shared" si="67"/>
        <v>#REF!</v>
      </c>
      <c r="N390" s="201" t="e">
        <f>IF(ISNA(L390),"",L390*#REF!)</f>
        <v>#REF!</v>
      </c>
      <c r="O390" s="201" t="e">
        <f>IF(ISNA(M390),"",M390*#REF!)</f>
        <v>#REF!</v>
      </c>
      <c r="P390" s="78" t="e">
        <f>IF(#REF!&gt;0,DQ$6,"")</f>
        <v>#REF!</v>
      </c>
      <c r="Q390" s="99"/>
      <c r="R390" s="411"/>
      <c r="S390" s="412" t="e">
        <f>IF(OR(#REF!="",F390=""),"",ROUND(#REF!/10^3*F390,3))</f>
        <v>#REF!</v>
      </c>
      <c r="T390" s="412" t="e">
        <f>IF(#REF!&gt;0,#REF!*#REF!/1000,"")</f>
        <v>#REF!</v>
      </c>
      <c r="U390" s="412" t="e">
        <f>IF(#REF!&gt;0,#REF!*#REF!/1000,"")</f>
        <v>#REF!</v>
      </c>
      <c r="V390" s="413" t="e">
        <f>IF(OR(#REF!="●",#REF!="●"),"",IF(#REF!="","",#REF!))</f>
        <v>#REF!</v>
      </c>
      <c r="W390" s="413" t="e">
        <f>IF(OR(#REF!="●",#REF!="●"),"",IF(#REF!="","",#REF!))</f>
        <v>#REF!</v>
      </c>
      <c r="X390" s="412" t="e">
        <f>IF(ISNA(L390),"",L390*#REF!)</f>
        <v>#REF!</v>
      </c>
      <c r="Y390" s="412" t="e">
        <f>IF(ISNA(M390),"",M390*#REF!)</f>
        <v>#REF!</v>
      </c>
      <c r="Z390" s="414" t="e">
        <f>IF(#REF!&gt;0,DQ$6,"")</f>
        <v>#REF!</v>
      </c>
      <c r="AA390" s="95" t="e">
        <f>IF(#REF!="","",VLOOKUP(#REF!,#REF!,7,0))</f>
        <v>#REF!</v>
      </c>
      <c r="AB390" s="201" t="e">
        <f>IF(OR(#REF!="",AA390=""),"",ROUND(#REF!/10^3*AA390,3))</f>
        <v>#REF!</v>
      </c>
      <c r="AC390" s="201" t="e">
        <f>IF(#REF!&gt;0,#REF!*#REF!/1000,"")</f>
        <v>#REF!</v>
      </c>
      <c r="AD390" s="201" t="e">
        <f>IF(#REF!&gt;0,#REF!*#REF!/1000,"")</f>
        <v>#REF!</v>
      </c>
      <c r="AE390" s="74" t="e">
        <f t="shared" si="68"/>
        <v>#REF!</v>
      </c>
      <c r="AF390" s="74" t="e">
        <f t="shared" si="69"/>
        <v>#REF!</v>
      </c>
      <c r="AG390" s="201" t="e">
        <f>IF(ISNA(AE390),"",AE390*#REF!)</f>
        <v>#REF!</v>
      </c>
      <c r="AH390" s="201" t="e">
        <f>IF(ISNA(AF390),"",AF390*#REF!)</f>
        <v>#REF!</v>
      </c>
      <c r="AI390" s="78" t="e">
        <f>IF(#REF!&gt;0,DQ$23,"")</f>
        <v>#REF!</v>
      </c>
      <c r="AJ390" s="99"/>
      <c r="AK390" s="411"/>
      <c r="AL390" s="412" t="e">
        <f>IF(OR(#REF!="",F390=""),"",ROUND(#REF!/10^3*F390,3))</f>
        <v>#REF!</v>
      </c>
      <c r="AM390" s="412" t="e">
        <f>IF(#REF!&gt;0,#REF!*#REF!/1000,"")</f>
        <v>#REF!</v>
      </c>
      <c r="AN390" s="412" t="e">
        <f>IF(#REF!&gt;0,#REF!*#REF!/1000,"")</f>
        <v>#REF!</v>
      </c>
      <c r="AO390" s="413" t="e">
        <f>IF(OR(#REF!="●",#REF!="●",#REF!="●"),"",IF(#REF!="","",#REF!))</f>
        <v>#REF!</v>
      </c>
      <c r="AP390" s="413" t="e">
        <f>IF(OR(#REF!="●",#REF!="●",#REF!="●"),"",IF(#REF!="","",#REF!))</f>
        <v>#REF!</v>
      </c>
      <c r="AQ390" s="412" t="e">
        <f>IF(ISNA(L390),"",L390*#REF!)</f>
        <v>#REF!</v>
      </c>
      <c r="AR390" s="412" t="e">
        <f>IF(ISNA(M390),"",M390*#REF!)</f>
        <v>#REF!</v>
      </c>
      <c r="AS390" s="414" t="e">
        <f>IF(#REF!&gt;0,DQ$6,"")</f>
        <v>#REF!</v>
      </c>
      <c r="AT390" s="95" t="e">
        <f>IF(#REF!="","",VLOOKUP(#REF!,#REF!,7,0))</f>
        <v>#REF!</v>
      </c>
      <c r="AU390" s="201" t="e">
        <f>IF(OR(#REF!="",AT390=""),"",ROUND(#REF!/10^3*AT390,3))</f>
        <v>#REF!</v>
      </c>
      <c r="AV390" s="201" t="e">
        <f>IF(#REF!&gt;0,#REF!*#REF!/1000,"")</f>
        <v>#REF!</v>
      </c>
      <c r="AW390" s="201" t="e">
        <f>IF(#REF!&gt;0,#REF!*#REF!/1000,"")</f>
        <v>#REF!</v>
      </c>
      <c r="AX390" s="74" t="e">
        <f t="shared" si="70"/>
        <v>#REF!</v>
      </c>
      <c r="AY390" s="74" t="e">
        <f t="shared" si="71"/>
        <v>#REF!</v>
      </c>
      <c r="AZ390" s="201" t="e">
        <f>IF(ISNA(AX390),"",AX390*#REF!)</f>
        <v>#REF!</v>
      </c>
      <c r="BA390" s="201" t="e">
        <f>IF(ISNA(AY390),"",AY390*#REF!)</f>
        <v>#REF!</v>
      </c>
      <c r="BB390" s="78" t="e">
        <f>IF(#REF!&gt;0,DQ$40,"")</f>
        <v>#REF!</v>
      </c>
      <c r="BC390" s="99"/>
      <c r="BD390" s="650"/>
      <c r="BE390" s="652" t="e">
        <f>IF(OR(#REF!="",F390=""),"",ROUND(#REF!/10^3*F390,3))</f>
        <v>#REF!</v>
      </c>
      <c r="BF390" s="412" t="e">
        <f>IF(#REF!&gt;0,#REF!*#REF!/1000,"")</f>
        <v>#REF!</v>
      </c>
      <c r="BG390" s="412" t="e">
        <f>IF(#REF!&gt;0,#REF!*#REF!/1000,"")</f>
        <v>#REF!</v>
      </c>
      <c r="BH390" s="413" t="e">
        <f>IF(OR(#REF!="●",#REF!="●",#REF!="●",#REF!="●"),"",IF(#REF!="","",#REF!))</f>
        <v>#REF!</v>
      </c>
      <c r="BI390" s="413" t="e">
        <f>IF(OR(#REF!="●",#REF!="●",#REF!="●",#REF!="●"),"",IF(#REF!="","",#REF!))</f>
        <v>#REF!</v>
      </c>
      <c r="BJ390" s="412" t="e">
        <f>IF(ISNA(L390),"",L390*#REF!)</f>
        <v>#REF!</v>
      </c>
      <c r="BK390" s="412" t="e">
        <f>IF(ISNA(M390),"",M390*#REF!)</f>
        <v>#REF!</v>
      </c>
      <c r="BL390" s="415" t="e">
        <f>IF(#REF!&gt;0,DQ$6,"")</f>
        <v>#REF!</v>
      </c>
      <c r="BM390" s="361" t="e">
        <f>IF(#REF!="","",VLOOKUP(#REF!,#REF!,7,0))</f>
        <v>#REF!</v>
      </c>
      <c r="BN390" s="201" t="e">
        <f>IF(OR(#REF!="",BM390=""),"",ROUND(#REF!/10^3*BM390,3))</f>
        <v>#REF!</v>
      </c>
      <c r="BO390" s="201" t="e">
        <f>IF(#REF!&gt;0,#REF!*#REF!/1000,"")</f>
        <v>#REF!</v>
      </c>
      <c r="BP390" s="201" t="e">
        <f>IF(#REF!&gt;0,#REF!*#REF!/1000,"")</f>
        <v>#REF!</v>
      </c>
      <c r="BQ390" s="74" t="e">
        <f t="shared" si="72"/>
        <v>#REF!</v>
      </c>
      <c r="BR390" s="74" t="e">
        <f t="shared" si="73"/>
        <v>#REF!</v>
      </c>
      <c r="BS390" s="201" t="e">
        <f>IF(ISNA(BQ390),"",BQ390*#REF!)</f>
        <v>#REF!</v>
      </c>
      <c r="BT390" s="201" t="e">
        <f>IF(ISNA(BR390),"",BR390*#REF!)</f>
        <v>#REF!</v>
      </c>
      <c r="BU390" s="78" t="e">
        <f>IF(#REF!&gt;0,DQ$57,"")</f>
        <v>#REF!</v>
      </c>
      <c r="BV390" s="99"/>
      <c r="BW390" s="411"/>
      <c r="BX390" s="412" t="e">
        <f>IF(OR(#REF!="",F390=""),"",ROUND(#REF!/10^3*F390,3))</f>
        <v>#REF!</v>
      </c>
      <c r="BY390" s="412" t="e">
        <f>IF(#REF!&gt;0,#REF!*#REF!/1000,"")</f>
        <v>#REF!</v>
      </c>
      <c r="BZ390" s="412" t="e">
        <f>IF(#REF!&gt;0,#REF!*#REF!/1000,"")</f>
        <v>#REF!</v>
      </c>
      <c r="CA390" s="413" t="e">
        <f>IF(OR(#REF!="●",#REF!="●",#REF!="●",#REF!="●",#REF!="●"),"",IF(#REF!="","",#REF!))</f>
        <v>#REF!</v>
      </c>
      <c r="CB390" s="413" t="e">
        <f>IF(OR(#REF!="●",#REF!="●",#REF!="●",#REF!="●",#REF!="●"),"",IF(#REF!="","",#REF!))</f>
        <v>#REF!</v>
      </c>
      <c r="CC390" s="412" t="e">
        <f>IF(ISNA(L390),"",L390*#REF!)</f>
        <v>#REF!</v>
      </c>
      <c r="CD390" s="412" t="e">
        <f>IF(ISNA(M390),"",M390*#REF!)</f>
        <v>#REF!</v>
      </c>
      <c r="CE390" s="415" t="e">
        <f>IF(#REF!&gt;0,DQ$6,"")</f>
        <v>#REF!</v>
      </c>
      <c r="CF390" s="361" t="e">
        <f>IF(#REF!="","",VLOOKUP(#REF!,#REF!,7,0))</f>
        <v>#REF!</v>
      </c>
      <c r="CG390" s="201" t="e">
        <f>IF(OR(#REF!="",CF390=""),"",ROUND(#REF!/10^3*CF390,3))</f>
        <v>#REF!</v>
      </c>
      <c r="CH390" s="201" t="e">
        <f>IF(#REF!&gt;0,#REF!*#REF!/1000,"")</f>
        <v>#REF!</v>
      </c>
      <c r="CI390" s="201" t="e">
        <f>IF(#REF!&gt;0,#REF!*#REF!/1000,"")</f>
        <v>#REF!</v>
      </c>
      <c r="CJ390" s="74" t="e">
        <f t="shared" si="74"/>
        <v>#REF!</v>
      </c>
      <c r="CK390" s="74" t="e">
        <f t="shared" si="75"/>
        <v>#REF!</v>
      </c>
      <c r="CL390" s="201" t="e">
        <f>IF(ISNA(CJ390),"",CJ390*#REF!)</f>
        <v>#REF!</v>
      </c>
      <c r="CM390" s="201" t="e">
        <f>IF(ISNA(CK390),"",CK390*#REF!)</f>
        <v>#REF!</v>
      </c>
      <c r="CN390" s="101" t="e">
        <f>IF(#REF!&gt;0,DQ$57,"")</f>
        <v>#REF!</v>
      </c>
      <c r="CO390" s="84"/>
      <c r="CP390" s="2"/>
      <c r="CQ390" s="2"/>
      <c r="CR390" s="2"/>
      <c r="CS390" s="2"/>
      <c r="CT390" s="2"/>
      <c r="CU390" s="2"/>
      <c r="CV390" s="2"/>
      <c r="CX390" s="2"/>
      <c r="CY390" s="2"/>
      <c r="CZ390" s="2"/>
      <c r="DA390" s="2"/>
      <c r="DB390" s="2"/>
      <c r="DC390" s="2"/>
      <c r="DD390" s="2"/>
      <c r="DE390" s="2"/>
      <c r="DF390" s="2"/>
      <c r="DG390" s="2"/>
      <c r="DJ390" s="4"/>
      <c r="DK390" s="6"/>
    </row>
    <row r="391" spans="2:115" ht="18" customHeight="1">
      <c r="B391" s="151" t="e">
        <f>IF(#REF!="","",VLOOKUP(#REF!,$CX$11:$DG$26,9,0))</f>
        <v>#REF!</v>
      </c>
      <c r="C391" s="64" t="e">
        <f>IF(#REF!="",0,VLOOKUP(#REF!,$CP$11:$CQ$16,2,0))</f>
        <v>#REF!</v>
      </c>
      <c r="D391" s="65" t="e">
        <f>IF(#REF!="",0,VLOOKUP(#REF!,$CX$11:$CY$26,2,0))</f>
        <v>#REF!</v>
      </c>
      <c r="E391" s="152" t="e">
        <f t="shared" si="65"/>
        <v>#REF!</v>
      </c>
      <c r="F391" s="155" t="e">
        <f>IF(#REF!="","",VLOOKUP(#REF!,#REF!,7,0))</f>
        <v>#REF!</v>
      </c>
      <c r="G391" s="201" t="e">
        <f>IF(OR(#REF!="",F391=""),"",ROUND(#REF!/10^3*F391,3))</f>
        <v>#REF!</v>
      </c>
      <c r="H391" s="201" t="e">
        <f>IF(#REF!&gt;0,#REF!*#REF!/1000,"")</f>
        <v>#REF!</v>
      </c>
      <c r="I391" s="201" t="e">
        <f>IF(#REF!&gt;0,#REF!*#REF!/1000,"")</f>
        <v>#REF!</v>
      </c>
      <c r="J391" s="51" t="e">
        <f>IF(#REF!="●","",IF(#REF!="","",#REF!))</f>
        <v>#REF!</v>
      </c>
      <c r="K391" s="51" t="e">
        <f>IF(#REF!="●","",IF(#REF!="","",#REF!))</f>
        <v>#REF!</v>
      </c>
      <c r="L391" s="74" t="e">
        <f t="shared" si="66"/>
        <v>#REF!</v>
      </c>
      <c r="M391" s="74" t="e">
        <f t="shared" si="67"/>
        <v>#REF!</v>
      </c>
      <c r="N391" s="201" t="e">
        <f>IF(ISNA(L391),"",L391*#REF!)</f>
        <v>#REF!</v>
      </c>
      <c r="O391" s="201" t="e">
        <f>IF(ISNA(M391),"",M391*#REF!)</f>
        <v>#REF!</v>
      </c>
      <c r="P391" s="78" t="e">
        <f>IF(#REF!&gt;0,DQ$6,"")</f>
        <v>#REF!</v>
      </c>
      <c r="Q391" s="99"/>
      <c r="R391" s="411"/>
      <c r="S391" s="412" t="e">
        <f>IF(OR(#REF!="",F391=""),"",ROUND(#REF!/10^3*F391,3))</f>
        <v>#REF!</v>
      </c>
      <c r="T391" s="412" t="e">
        <f>IF(#REF!&gt;0,#REF!*#REF!/1000,"")</f>
        <v>#REF!</v>
      </c>
      <c r="U391" s="412" t="e">
        <f>IF(#REF!&gt;0,#REF!*#REF!/1000,"")</f>
        <v>#REF!</v>
      </c>
      <c r="V391" s="413" t="e">
        <f>IF(OR(#REF!="●",#REF!="●"),"",IF(#REF!="","",#REF!))</f>
        <v>#REF!</v>
      </c>
      <c r="W391" s="413" t="e">
        <f>IF(OR(#REF!="●",#REF!="●"),"",IF(#REF!="","",#REF!))</f>
        <v>#REF!</v>
      </c>
      <c r="X391" s="412" t="e">
        <f>IF(ISNA(L391),"",L391*#REF!)</f>
        <v>#REF!</v>
      </c>
      <c r="Y391" s="412" t="e">
        <f>IF(ISNA(M391),"",M391*#REF!)</f>
        <v>#REF!</v>
      </c>
      <c r="Z391" s="414" t="e">
        <f>IF(#REF!&gt;0,DQ$6,"")</f>
        <v>#REF!</v>
      </c>
      <c r="AA391" s="95" t="e">
        <f>IF(#REF!="","",VLOOKUP(#REF!,#REF!,7,0))</f>
        <v>#REF!</v>
      </c>
      <c r="AB391" s="201" t="e">
        <f>IF(OR(#REF!="",AA391=""),"",ROUND(#REF!/10^3*AA391,3))</f>
        <v>#REF!</v>
      </c>
      <c r="AC391" s="201" t="e">
        <f>IF(#REF!&gt;0,#REF!*#REF!/1000,"")</f>
        <v>#REF!</v>
      </c>
      <c r="AD391" s="201" t="e">
        <f>IF(#REF!&gt;0,#REF!*#REF!/1000,"")</f>
        <v>#REF!</v>
      </c>
      <c r="AE391" s="74" t="e">
        <f t="shared" si="68"/>
        <v>#REF!</v>
      </c>
      <c r="AF391" s="74" t="e">
        <f t="shared" si="69"/>
        <v>#REF!</v>
      </c>
      <c r="AG391" s="201" t="e">
        <f>IF(ISNA(AE391),"",AE391*#REF!)</f>
        <v>#REF!</v>
      </c>
      <c r="AH391" s="201" t="e">
        <f>IF(ISNA(AF391),"",AF391*#REF!)</f>
        <v>#REF!</v>
      </c>
      <c r="AI391" s="78" t="e">
        <f>IF(#REF!&gt;0,DQ$23,"")</f>
        <v>#REF!</v>
      </c>
      <c r="AJ391" s="99"/>
      <c r="AK391" s="411"/>
      <c r="AL391" s="412" t="e">
        <f>IF(OR(#REF!="",F391=""),"",ROUND(#REF!/10^3*F391,3))</f>
        <v>#REF!</v>
      </c>
      <c r="AM391" s="412" t="e">
        <f>IF(#REF!&gt;0,#REF!*#REF!/1000,"")</f>
        <v>#REF!</v>
      </c>
      <c r="AN391" s="412" t="e">
        <f>IF(#REF!&gt;0,#REF!*#REF!/1000,"")</f>
        <v>#REF!</v>
      </c>
      <c r="AO391" s="413" t="e">
        <f>IF(OR(#REF!="●",#REF!="●",#REF!="●"),"",IF(#REF!="","",#REF!))</f>
        <v>#REF!</v>
      </c>
      <c r="AP391" s="413" t="e">
        <f>IF(OR(#REF!="●",#REF!="●",#REF!="●"),"",IF(#REF!="","",#REF!))</f>
        <v>#REF!</v>
      </c>
      <c r="AQ391" s="412" t="e">
        <f>IF(ISNA(L391),"",L391*#REF!)</f>
        <v>#REF!</v>
      </c>
      <c r="AR391" s="412" t="e">
        <f>IF(ISNA(M391),"",M391*#REF!)</f>
        <v>#REF!</v>
      </c>
      <c r="AS391" s="414" t="e">
        <f>IF(#REF!&gt;0,DQ$6,"")</f>
        <v>#REF!</v>
      </c>
      <c r="AT391" s="95" t="e">
        <f>IF(#REF!="","",VLOOKUP(#REF!,#REF!,7,0))</f>
        <v>#REF!</v>
      </c>
      <c r="AU391" s="201" t="e">
        <f>IF(OR(#REF!="",AT391=""),"",ROUND(#REF!/10^3*AT391,3))</f>
        <v>#REF!</v>
      </c>
      <c r="AV391" s="201" t="e">
        <f>IF(#REF!&gt;0,#REF!*#REF!/1000,"")</f>
        <v>#REF!</v>
      </c>
      <c r="AW391" s="201" t="e">
        <f>IF(#REF!&gt;0,#REF!*#REF!/1000,"")</f>
        <v>#REF!</v>
      </c>
      <c r="AX391" s="74" t="e">
        <f t="shared" si="70"/>
        <v>#REF!</v>
      </c>
      <c r="AY391" s="74" t="e">
        <f t="shared" si="71"/>
        <v>#REF!</v>
      </c>
      <c r="AZ391" s="201" t="e">
        <f>IF(ISNA(AX391),"",AX391*#REF!)</f>
        <v>#REF!</v>
      </c>
      <c r="BA391" s="201" t="e">
        <f>IF(ISNA(AY391),"",AY391*#REF!)</f>
        <v>#REF!</v>
      </c>
      <c r="BB391" s="78" t="e">
        <f>IF(#REF!&gt;0,DQ$40,"")</f>
        <v>#REF!</v>
      </c>
      <c r="BC391" s="99"/>
      <c r="BD391" s="650"/>
      <c r="BE391" s="652" t="e">
        <f>IF(OR(#REF!="",F391=""),"",ROUND(#REF!/10^3*F391,3))</f>
        <v>#REF!</v>
      </c>
      <c r="BF391" s="412" t="e">
        <f>IF(#REF!&gt;0,#REF!*#REF!/1000,"")</f>
        <v>#REF!</v>
      </c>
      <c r="BG391" s="412" t="e">
        <f>IF(#REF!&gt;0,#REF!*#REF!/1000,"")</f>
        <v>#REF!</v>
      </c>
      <c r="BH391" s="413" t="e">
        <f>IF(OR(#REF!="●",#REF!="●",#REF!="●",#REF!="●"),"",IF(#REF!="","",#REF!))</f>
        <v>#REF!</v>
      </c>
      <c r="BI391" s="413" t="e">
        <f>IF(OR(#REF!="●",#REF!="●",#REF!="●",#REF!="●"),"",IF(#REF!="","",#REF!))</f>
        <v>#REF!</v>
      </c>
      <c r="BJ391" s="412" t="e">
        <f>IF(ISNA(L391),"",L391*#REF!)</f>
        <v>#REF!</v>
      </c>
      <c r="BK391" s="412" t="e">
        <f>IF(ISNA(M391),"",M391*#REF!)</f>
        <v>#REF!</v>
      </c>
      <c r="BL391" s="415" t="e">
        <f>IF(#REF!&gt;0,DQ$6,"")</f>
        <v>#REF!</v>
      </c>
      <c r="BM391" s="361" t="e">
        <f>IF(#REF!="","",VLOOKUP(#REF!,#REF!,7,0))</f>
        <v>#REF!</v>
      </c>
      <c r="BN391" s="201" t="e">
        <f>IF(OR(#REF!="",BM391=""),"",ROUND(#REF!/10^3*BM391,3))</f>
        <v>#REF!</v>
      </c>
      <c r="BO391" s="201" t="e">
        <f>IF(#REF!&gt;0,#REF!*#REF!/1000,"")</f>
        <v>#REF!</v>
      </c>
      <c r="BP391" s="201" t="e">
        <f>IF(#REF!&gt;0,#REF!*#REF!/1000,"")</f>
        <v>#REF!</v>
      </c>
      <c r="BQ391" s="74" t="e">
        <f t="shared" si="72"/>
        <v>#REF!</v>
      </c>
      <c r="BR391" s="74" t="e">
        <f t="shared" si="73"/>
        <v>#REF!</v>
      </c>
      <c r="BS391" s="201" t="e">
        <f>IF(ISNA(BQ391),"",BQ391*#REF!)</f>
        <v>#REF!</v>
      </c>
      <c r="BT391" s="201" t="e">
        <f>IF(ISNA(BR391),"",BR391*#REF!)</f>
        <v>#REF!</v>
      </c>
      <c r="BU391" s="78" t="e">
        <f>IF(#REF!&gt;0,DQ$57,"")</f>
        <v>#REF!</v>
      </c>
      <c r="BV391" s="99"/>
      <c r="BW391" s="411"/>
      <c r="BX391" s="412" t="e">
        <f>IF(OR(#REF!="",F391=""),"",ROUND(#REF!/10^3*F391,3))</f>
        <v>#REF!</v>
      </c>
      <c r="BY391" s="412" t="e">
        <f>IF(#REF!&gt;0,#REF!*#REF!/1000,"")</f>
        <v>#REF!</v>
      </c>
      <c r="BZ391" s="412" t="e">
        <f>IF(#REF!&gt;0,#REF!*#REF!/1000,"")</f>
        <v>#REF!</v>
      </c>
      <c r="CA391" s="413" t="e">
        <f>IF(OR(#REF!="●",#REF!="●",#REF!="●",#REF!="●",#REF!="●"),"",IF(#REF!="","",#REF!))</f>
        <v>#REF!</v>
      </c>
      <c r="CB391" s="413" t="e">
        <f>IF(OR(#REF!="●",#REF!="●",#REF!="●",#REF!="●",#REF!="●"),"",IF(#REF!="","",#REF!))</f>
        <v>#REF!</v>
      </c>
      <c r="CC391" s="412" t="e">
        <f>IF(ISNA(L391),"",L391*#REF!)</f>
        <v>#REF!</v>
      </c>
      <c r="CD391" s="412" t="e">
        <f>IF(ISNA(M391),"",M391*#REF!)</f>
        <v>#REF!</v>
      </c>
      <c r="CE391" s="415" t="e">
        <f>IF(#REF!&gt;0,DQ$6,"")</f>
        <v>#REF!</v>
      </c>
      <c r="CF391" s="361" t="e">
        <f>IF(#REF!="","",VLOOKUP(#REF!,#REF!,7,0))</f>
        <v>#REF!</v>
      </c>
      <c r="CG391" s="201" t="e">
        <f>IF(OR(#REF!="",CF391=""),"",ROUND(#REF!/10^3*CF391,3))</f>
        <v>#REF!</v>
      </c>
      <c r="CH391" s="201" t="e">
        <f>IF(#REF!&gt;0,#REF!*#REF!/1000,"")</f>
        <v>#REF!</v>
      </c>
      <c r="CI391" s="201" t="e">
        <f>IF(#REF!&gt;0,#REF!*#REF!/1000,"")</f>
        <v>#REF!</v>
      </c>
      <c r="CJ391" s="74" t="e">
        <f t="shared" si="74"/>
        <v>#REF!</v>
      </c>
      <c r="CK391" s="74" t="e">
        <f t="shared" si="75"/>
        <v>#REF!</v>
      </c>
      <c r="CL391" s="201" t="e">
        <f>IF(ISNA(CJ391),"",CJ391*#REF!)</f>
        <v>#REF!</v>
      </c>
      <c r="CM391" s="201" t="e">
        <f>IF(ISNA(CK391),"",CK391*#REF!)</f>
        <v>#REF!</v>
      </c>
      <c r="CN391" s="101" t="e">
        <f>IF(#REF!&gt;0,DQ$57,"")</f>
        <v>#REF!</v>
      </c>
      <c r="CO391" s="84"/>
      <c r="CP391" s="2"/>
      <c r="CQ391" s="2"/>
      <c r="CR391" s="2"/>
      <c r="CS391" s="2"/>
      <c r="CT391" s="2"/>
      <c r="CU391" s="2"/>
      <c r="CV391" s="2"/>
      <c r="CX391" s="2"/>
      <c r="CY391" s="2"/>
      <c r="CZ391" s="2"/>
      <c r="DA391" s="2"/>
      <c r="DB391" s="2"/>
      <c r="DC391" s="2"/>
      <c r="DD391" s="2"/>
      <c r="DE391" s="2"/>
      <c r="DF391" s="2"/>
      <c r="DG391" s="2"/>
      <c r="DJ391" s="4"/>
      <c r="DK391" s="6"/>
    </row>
    <row r="392" spans="2:115" ht="18" customHeight="1">
      <c r="B392" s="151" t="e">
        <f>IF(#REF!="","",VLOOKUP(#REF!,$CX$11:$DG$26,9,0))</f>
        <v>#REF!</v>
      </c>
      <c r="C392" s="64" t="e">
        <f>IF(#REF!="",0,VLOOKUP(#REF!,$CP$11:$CQ$16,2,0))</f>
        <v>#REF!</v>
      </c>
      <c r="D392" s="65" t="e">
        <f>IF(#REF!="",0,VLOOKUP(#REF!,$CX$11:$CY$26,2,0))</f>
        <v>#REF!</v>
      </c>
      <c r="E392" s="152" t="e">
        <f t="shared" si="65"/>
        <v>#REF!</v>
      </c>
      <c r="F392" s="155" t="e">
        <f>IF(#REF!="","",VLOOKUP(#REF!,#REF!,7,0))</f>
        <v>#REF!</v>
      </c>
      <c r="G392" s="201" t="e">
        <f>IF(OR(#REF!="",F392=""),"",ROUND(#REF!/10^3*F392,3))</f>
        <v>#REF!</v>
      </c>
      <c r="H392" s="201" t="e">
        <f>IF(#REF!&gt;0,#REF!*#REF!/1000,"")</f>
        <v>#REF!</v>
      </c>
      <c r="I392" s="201" t="e">
        <f>IF(#REF!&gt;0,#REF!*#REF!/1000,"")</f>
        <v>#REF!</v>
      </c>
      <c r="J392" s="51" t="e">
        <f>IF(#REF!="●","",IF(#REF!="","",#REF!))</f>
        <v>#REF!</v>
      </c>
      <c r="K392" s="51" t="e">
        <f>IF(#REF!="●","",IF(#REF!="","",#REF!))</f>
        <v>#REF!</v>
      </c>
      <c r="L392" s="74" t="e">
        <f t="shared" si="66"/>
        <v>#REF!</v>
      </c>
      <c r="M392" s="74" t="e">
        <f t="shared" si="67"/>
        <v>#REF!</v>
      </c>
      <c r="N392" s="201" t="e">
        <f>IF(ISNA(L392),"",L392*#REF!)</f>
        <v>#REF!</v>
      </c>
      <c r="O392" s="201" t="e">
        <f>IF(ISNA(M392),"",M392*#REF!)</f>
        <v>#REF!</v>
      </c>
      <c r="P392" s="78" t="e">
        <f>IF(#REF!&gt;0,DQ$6,"")</f>
        <v>#REF!</v>
      </c>
      <c r="Q392" s="99"/>
      <c r="R392" s="411"/>
      <c r="S392" s="412" t="e">
        <f>IF(OR(#REF!="",F392=""),"",ROUND(#REF!/10^3*F392,3))</f>
        <v>#REF!</v>
      </c>
      <c r="T392" s="412" t="e">
        <f>IF(#REF!&gt;0,#REF!*#REF!/1000,"")</f>
        <v>#REF!</v>
      </c>
      <c r="U392" s="412" t="e">
        <f>IF(#REF!&gt;0,#REF!*#REF!/1000,"")</f>
        <v>#REF!</v>
      </c>
      <c r="V392" s="413" t="e">
        <f>IF(OR(#REF!="●",#REF!="●"),"",IF(#REF!="","",#REF!))</f>
        <v>#REF!</v>
      </c>
      <c r="W392" s="413" t="e">
        <f>IF(OR(#REF!="●",#REF!="●"),"",IF(#REF!="","",#REF!))</f>
        <v>#REF!</v>
      </c>
      <c r="X392" s="412" t="e">
        <f>IF(ISNA(L392),"",L392*#REF!)</f>
        <v>#REF!</v>
      </c>
      <c r="Y392" s="412" t="e">
        <f>IF(ISNA(M392),"",M392*#REF!)</f>
        <v>#REF!</v>
      </c>
      <c r="Z392" s="414" t="e">
        <f>IF(#REF!&gt;0,DQ$6,"")</f>
        <v>#REF!</v>
      </c>
      <c r="AA392" s="95" t="e">
        <f>IF(#REF!="","",VLOOKUP(#REF!,#REF!,7,0))</f>
        <v>#REF!</v>
      </c>
      <c r="AB392" s="201" t="e">
        <f>IF(OR(#REF!="",AA392=""),"",ROUND(#REF!/10^3*AA392,3))</f>
        <v>#REF!</v>
      </c>
      <c r="AC392" s="201" t="e">
        <f>IF(#REF!&gt;0,#REF!*#REF!/1000,"")</f>
        <v>#REF!</v>
      </c>
      <c r="AD392" s="201" t="e">
        <f>IF(#REF!&gt;0,#REF!*#REF!/1000,"")</f>
        <v>#REF!</v>
      </c>
      <c r="AE392" s="74" t="e">
        <f t="shared" si="68"/>
        <v>#REF!</v>
      </c>
      <c r="AF392" s="74" t="e">
        <f t="shared" si="69"/>
        <v>#REF!</v>
      </c>
      <c r="AG392" s="201" t="e">
        <f>IF(ISNA(AE392),"",AE392*#REF!)</f>
        <v>#REF!</v>
      </c>
      <c r="AH392" s="201" t="e">
        <f>IF(ISNA(AF392),"",AF392*#REF!)</f>
        <v>#REF!</v>
      </c>
      <c r="AI392" s="78" t="e">
        <f>IF(#REF!&gt;0,DQ$23,"")</f>
        <v>#REF!</v>
      </c>
      <c r="AJ392" s="99"/>
      <c r="AK392" s="411"/>
      <c r="AL392" s="412" t="e">
        <f>IF(OR(#REF!="",F392=""),"",ROUND(#REF!/10^3*F392,3))</f>
        <v>#REF!</v>
      </c>
      <c r="AM392" s="412" t="e">
        <f>IF(#REF!&gt;0,#REF!*#REF!/1000,"")</f>
        <v>#REF!</v>
      </c>
      <c r="AN392" s="412" t="e">
        <f>IF(#REF!&gt;0,#REF!*#REF!/1000,"")</f>
        <v>#REF!</v>
      </c>
      <c r="AO392" s="413" t="e">
        <f>IF(OR(#REF!="●",#REF!="●",#REF!="●"),"",IF(#REF!="","",#REF!))</f>
        <v>#REF!</v>
      </c>
      <c r="AP392" s="413" t="e">
        <f>IF(OR(#REF!="●",#REF!="●",#REF!="●"),"",IF(#REF!="","",#REF!))</f>
        <v>#REF!</v>
      </c>
      <c r="AQ392" s="412" t="e">
        <f>IF(ISNA(L392),"",L392*#REF!)</f>
        <v>#REF!</v>
      </c>
      <c r="AR392" s="412" t="e">
        <f>IF(ISNA(M392),"",M392*#REF!)</f>
        <v>#REF!</v>
      </c>
      <c r="AS392" s="414" t="e">
        <f>IF(#REF!&gt;0,DQ$6,"")</f>
        <v>#REF!</v>
      </c>
      <c r="AT392" s="95" t="e">
        <f>IF(#REF!="","",VLOOKUP(#REF!,#REF!,7,0))</f>
        <v>#REF!</v>
      </c>
      <c r="AU392" s="201" t="e">
        <f>IF(OR(#REF!="",AT392=""),"",ROUND(#REF!/10^3*AT392,3))</f>
        <v>#REF!</v>
      </c>
      <c r="AV392" s="201" t="e">
        <f>IF(#REF!&gt;0,#REF!*#REF!/1000,"")</f>
        <v>#REF!</v>
      </c>
      <c r="AW392" s="201" t="e">
        <f>IF(#REF!&gt;0,#REF!*#REF!/1000,"")</f>
        <v>#REF!</v>
      </c>
      <c r="AX392" s="74" t="e">
        <f t="shared" si="70"/>
        <v>#REF!</v>
      </c>
      <c r="AY392" s="74" t="e">
        <f t="shared" si="71"/>
        <v>#REF!</v>
      </c>
      <c r="AZ392" s="201" t="e">
        <f>IF(ISNA(AX392),"",AX392*#REF!)</f>
        <v>#REF!</v>
      </c>
      <c r="BA392" s="201" t="e">
        <f>IF(ISNA(AY392),"",AY392*#REF!)</f>
        <v>#REF!</v>
      </c>
      <c r="BB392" s="78" t="e">
        <f>IF(#REF!&gt;0,DQ$40,"")</f>
        <v>#REF!</v>
      </c>
      <c r="BC392" s="99"/>
      <c r="BD392" s="650"/>
      <c r="BE392" s="652" t="e">
        <f>IF(OR(#REF!="",F392=""),"",ROUND(#REF!/10^3*F392,3))</f>
        <v>#REF!</v>
      </c>
      <c r="BF392" s="412" t="e">
        <f>IF(#REF!&gt;0,#REF!*#REF!/1000,"")</f>
        <v>#REF!</v>
      </c>
      <c r="BG392" s="412" t="e">
        <f>IF(#REF!&gt;0,#REF!*#REF!/1000,"")</f>
        <v>#REF!</v>
      </c>
      <c r="BH392" s="413" t="e">
        <f>IF(OR(#REF!="●",#REF!="●",#REF!="●",#REF!="●"),"",IF(#REF!="","",#REF!))</f>
        <v>#REF!</v>
      </c>
      <c r="BI392" s="413" t="e">
        <f>IF(OR(#REF!="●",#REF!="●",#REF!="●",#REF!="●"),"",IF(#REF!="","",#REF!))</f>
        <v>#REF!</v>
      </c>
      <c r="BJ392" s="412" t="e">
        <f>IF(ISNA(L392),"",L392*#REF!)</f>
        <v>#REF!</v>
      </c>
      <c r="BK392" s="412" t="e">
        <f>IF(ISNA(M392),"",M392*#REF!)</f>
        <v>#REF!</v>
      </c>
      <c r="BL392" s="415" t="e">
        <f>IF(#REF!&gt;0,DQ$6,"")</f>
        <v>#REF!</v>
      </c>
      <c r="BM392" s="361" t="e">
        <f>IF(#REF!="","",VLOOKUP(#REF!,#REF!,7,0))</f>
        <v>#REF!</v>
      </c>
      <c r="BN392" s="201" t="e">
        <f>IF(OR(#REF!="",BM392=""),"",ROUND(#REF!/10^3*BM392,3))</f>
        <v>#REF!</v>
      </c>
      <c r="BO392" s="201" t="e">
        <f>IF(#REF!&gt;0,#REF!*#REF!/1000,"")</f>
        <v>#REF!</v>
      </c>
      <c r="BP392" s="201" t="e">
        <f>IF(#REF!&gt;0,#REF!*#REF!/1000,"")</f>
        <v>#REF!</v>
      </c>
      <c r="BQ392" s="74" t="e">
        <f t="shared" si="72"/>
        <v>#REF!</v>
      </c>
      <c r="BR392" s="74" t="e">
        <f t="shared" si="73"/>
        <v>#REF!</v>
      </c>
      <c r="BS392" s="201" t="e">
        <f>IF(ISNA(BQ392),"",BQ392*#REF!)</f>
        <v>#REF!</v>
      </c>
      <c r="BT392" s="201" t="e">
        <f>IF(ISNA(BR392),"",BR392*#REF!)</f>
        <v>#REF!</v>
      </c>
      <c r="BU392" s="78" t="e">
        <f>IF(#REF!&gt;0,DQ$57,"")</f>
        <v>#REF!</v>
      </c>
      <c r="BV392" s="99"/>
      <c r="BW392" s="411"/>
      <c r="BX392" s="412" t="e">
        <f>IF(OR(#REF!="",F392=""),"",ROUND(#REF!/10^3*F392,3))</f>
        <v>#REF!</v>
      </c>
      <c r="BY392" s="412" t="e">
        <f>IF(#REF!&gt;0,#REF!*#REF!/1000,"")</f>
        <v>#REF!</v>
      </c>
      <c r="BZ392" s="412" t="e">
        <f>IF(#REF!&gt;0,#REF!*#REF!/1000,"")</f>
        <v>#REF!</v>
      </c>
      <c r="CA392" s="413" t="e">
        <f>IF(OR(#REF!="●",#REF!="●",#REF!="●",#REF!="●",#REF!="●"),"",IF(#REF!="","",#REF!))</f>
        <v>#REF!</v>
      </c>
      <c r="CB392" s="413" t="e">
        <f>IF(OR(#REF!="●",#REF!="●",#REF!="●",#REF!="●",#REF!="●"),"",IF(#REF!="","",#REF!))</f>
        <v>#REF!</v>
      </c>
      <c r="CC392" s="412" t="e">
        <f>IF(ISNA(L392),"",L392*#REF!)</f>
        <v>#REF!</v>
      </c>
      <c r="CD392" s="412" t="e">
        <f>IF(ISNA(M392),"",M392*#REF!)</f>
        <v>#REF!</v>
      </c>
      <c r="CE392" s="415" t="e">
        <f>IF(#REF!&gt;0,DQ$6,"")</f>
        <v>#REF!</v>
      </c>
      <c r="CF392" s="361" t="e">
        <f>IF(#REF!="","",VLOOKUP(#REF!,#REF!,7,0))</f>
        <v>#REF!</v>
      </c>
      <c r="CG392" s="201" t="e">
        <f>IF(OR(#REF!="",CF392=""),"",ROUND(#REF!/10^3*CF392,3))</f>
        <v>#REF!</v>
      </c>
      <c r="CH392" s="201" t="e">
        <f>IF(#REF!&gt;0,#REF!*#REF!/1000,"")</f>
        <v>#REF!</v>
      </c>
      <c r="CI392" s="201" t="e">
        <f>IF(#REF!&gt;0,#REF!*#REF!/1000,"")</f>
        <v>#REF!</v>
      </c>
      <c r="CJ392" s="74" t="e">
        <f t="shared" si="74"/>
        <v>#REF!</v>
      </c>
      <c r="CK392" s="74" t="e">
        <f t="shared" si="75"/>
        <v>#REF!</v>
      </c>
      <c r="CL392" s="201" t="e">
        <f>IF(ISNA(CJ392),"",CJ392*#REF!)</f>
        <v>#REF!</v>
      </c>
      <c r="CM392" s="201" t="e">
        <f>IF(ISNA(CK392),"",CK392*#REF!)</f>
        <v>#REF!</v>
      </c>
      <c r="CN392" s="101" t="e">
        <f>IF(#REF!&gt;0,DQ$57,"")</f>
        <v>#REF!</v>
      </c>
      <c r="CO392" s="84"/>
      <c r="CP392" s="2"/>
      <c r="CQ392" s="2"/>
      <c r="CR392" s="2"/>
      <c r="CS392" s="2"/>
      <c r="CT392" s="2"/>
      <c r="CU392" s="2"/>
      <c r="CV392" s="2"/>
      <c r="CX392" s="2"/>
      <c r="CY392" s="2"/>
      <c r="CZ392" s="2"/>
      <c r="DA392" s="2"/>
      <c r="DB392" s="2"/>
      <c r="DC392" s="2"/>
      <c r="DD392" s="2"/>
      <c r="DE392" s="2"/>
      <c r="DF392" s="2"/>
      <c r="DG392" s="2"/>
      <c r="DJ392" s="4"/>
    </row>
    <row r="393" spans="2:115" ht="18" customHeight="1">
      <c r="B393" s="151" t="e">
        <f>IF(#REF!="","",VLOOKUP(#REF!,$CX$11:$DG$26,9,0))</f>
        <v>#REF!</v>
      </c>
      <c r="C393" s="64" t="e">
        <f>IF(#REF!="",0,VLOOKUP(#REF!,$CP$11:$CQ$16,2,0))</f>
        <v>#REF!</v>
      </c>
      <c r="D393" s="65" t="e">
        <f>IF(#REF!="",0,VLOOKUP(#REF!,$CX$11:$CY$26,2,0))</f>
        <v>#REF!</v>
      </c>
      <c r="E393" s="152" t="e">
        <f t="shared" si="65"/>
        <v>#REF!</v>
      </c>
      <c r="F393" s="155" t="e">
        <f>IF(#REF!="","",VLOOKUP(#REF!,#REF!,7,0))</f>
        <v>#REF!</v>
      </c>
      <c r="G393" s="201" t="e">
        <f>IF(OR(#REF!="",F393=""),"",ROUND(#REF!/10^3*F393,3))</f>
        <v>#REF!</v>
      </c>
      <c r="H393" s="201" t="e">
        <f>IF(#REF!&gt;0,#REF!*#REF!/1000,"")</f>
        <v>#REF!</v>
      </c>
      <c r="I393" s="201" t="e">
        <f>IF(#REF!&gt;0,#REF!*#REF!/1000,"")</f>
        <v>#REF!</v>
      </c>
      <c r="J393" s="51" t="e">
        <f>IF(#REF!="●","",IF(#REF!="","",#REF!))</f>
        <v>#REF!</v>
      </c>
      <c r="K393" s="51" t="e">
        <f>IF(#REF!="●","",IF(#REF!="","",#REF!))</f>
        <v>#REF!</v>
      </c>
      <c r="L393" s="74" t="e">
        <f t="shared" si="66"/>
        <v>#REF!</v>
      </c>
      <c r="M393" s="74" t="e">
        <f t="shared" si="67"/>
        <v>#REF!</v>
      </c>
      <c r="N393" s="201" t="e">
        <f>IF(ISNA(L393),"",L393*#REF!)</f>
        <v>#REF!</v>
      </c>
      <c r="O393" s="201" t="e">
        <f>IF(ISNA(M393),"",M393*#REF!)</f>
        <v>#REF!</v>
      </c>
      <c r="P393" s="78" t="e">
        <f>IF(#REF!&gt;0,DQ$6,"")</f>
        <v>#REF!</v>
      </c>
      <c r="Q393" s="99"/>
      <c r="R393" s="411"/>
      <c r="S393" s="412" t="e">
        <f>IF(OR(#REF!="",F393=""),"",ROUND(#REF!/10^3*F393,3))</f>
        <v>#REF!</v>
      </c>
      <c r="T393" s="412" t="e">
        <f>IF(#REF!&gt;0,#REF!*#REF!/1000,"")</f>
        <v>#REF!</v>
      </c>
      <c r="U393" s="412" t="e">
        <f>IF(#REF!&gt;0,#REF!*#REF!/1000,"")</f>
        <v>#REF!</v>
      </c>
      <c r="V393" s="413" t="e">
        <f>IF(OR(#REF!="●",#REF!="●"),"",IF(#REF!="","",#REF!))</f>
        <v>#REF!</v>
      </c>
      <c r="W393" s="413" t="e">
        <f>IF(OR(#REF!="●",#REF!="●"),"",IF(#REF!="","",#REF!))</f>
        <v>#REF!</v>
      </c>
      <c r="X393" s="412" t="e">
        <f>IF(ISNA(L393),"",L393*#REF!)</f>
        <v>#REF!</v>
      </c>
      <c r="Y393" s="412" t="e">
        <f>IF(ISNA(M393),"",M393*#REF!)</f>
        <v>#REF!</v>
      </c>
      <c r="Z393" s="414" t="e">
        <f>IF(#REF!&gt;0,DQ$6,"")</f>
        <v>#REF!</v>
      </c>
      <c r="AA393" s="95" t="e">
        <f>IF(#REF!="","",VLOOKUP(#REF!,#REF!,7,0))</f>
        <v>#REF!</v>
      </c>
      <c r="AB393" s="201" t="e">
        <f>IF(OR(#REF!="",AA393=""),"",ROUND(#REF!/10^3*AA393,3))</f>
        <v>#REF!</v>
      </c>
      <c r="AC393" s="201" t="e">
        <f>IF(#REF!&gt;0,#REF!*#REF!/1000,"")</f>
        <v>#REF!</v>
      </c>
      <c r="AD393" s="201" t="e">
        <f>IF(#REF!&gt;0,#REF!*#REF!/1000,"")</f>
        <v>#REF!</v>
      </c>
      <c r="AE393" s="74" t="e">
        <f t="shared" si="68"/>
        <v>#REF!</v>
      </c>
      <c r="AF393" s="74" t="e">
        <f t="shared" si="69"/>
        <v>#REF!</v>
      </c>
      <c r="AG393" s="201" t="e">
        <f>IF(ISNA(AE393),"",AE393*#REF!)</f>
        <v>#REF!</v>
      </c>
      <c r="AH393" s="201" t="e">
        <f>IF(ISNA(AF393),"",AF393*#REF!)</f>
        <v>#REF!</v>
      </c>
      <c r="AI393" s="78" t="e">
        <f>IF(#REF!&gt;0,DQ$23,"")</f>
        <v>#REF!</v>
      </c>
      <c r="AJ393" s="99"/>
      <c r="AK393" s="411"/>
      <c r="AL393" s="412" t="e">
        <f>IF(OR(#REF!="",F393=""),"",ROUND(#REF!/10^3*F393,3))</f>
        <v>#REF!</v>
      </c>
      <c r="AM393" s="412" t="e">
        <f>IF(#REF!&gt;0,#REF!*#REF!/1000,"")</f>
        <v>#REF!</v>
      </c>
      <c r="AN393" s="412" t="e">
        <f>IF(#REF!&gt;0,#REF!*#REF!/1000,"")</f>
        <v>#REF!</v>
      </c>
      <c r="AO393" s="413" t="e">
        <f>IF(OR(#REF!="●",#REF!="●",#REF!="●"),"",IF(#REF!="","",#REF!))</f>
        <v>#REF!</v>
      </c>
      <c r="AP393" s="413" t="e">
        <f>IF(OR(#REF!="●",#REF!="●",#REF!="●"),"",IF(#REF!="","",#REF!))</f>
        <v>#REF!</v>
      </c>
      <c r="AQ393" s="412" t="e">
        <f>IF(ISNA(L393),"",L393*#REF!)</f>
        <v>#REF!</v>
      </c>
      <c r="AR393" s="412" t="e">
        <f>IF(ISNA(M393),"",M393*#REF!)</f>
        <v>#REF!</v>
      </c>
      <c r="AS393" s="414" t="e">
        <f>IF(#REF!&gt;0,DQ$6,"")</f>
        <v>#REF!</v>
      </c>
      <c r="AT393" s="95" t="e">
        <f>IF(#REF!="","",VLOOKUP(#REF!,#REF!,7,0))</f>
        <v>#REF!</v>
      </c>
      <c r="AU393" s="201" t="e">
        <f>IF(OR(#REF!="",AT393=""),"",ROUND(#REF!/10^3*AT393,3))</f>
        <v>#REF!</v>
      </c>
      <c r="AV393" s="201" t="e">
        <f>IF(#REF!&gt;0,#REF!*#REF!/1000,"")</f>
        <v>#REF!</v>
      </c>
      <c r="AW393" s="201" t="e">
        <f>IF(#REF!&gt;0,#REF!*#REF!/1000,"")</f>
        <v>#REF!</v>
      </c>
      <c r="AX393" s="74" t="e">
        <f t="shared" si="70"/>
        <v>#REF!</v>
      </c>
      <c r="AY393" s="74" t="e">
        <f t="shared" si="71"/>
        <v>#REF!</v>
      </c>
      <c r="AZ393" s="201" t="e">
        <f>IF(ISNA(AX393),"",AX393*#REF!)</f>
        <v>#REF!</v>
      </c>
      <c r="BA393" s="201" t="e">
        <f>IF(ISNA(AY393),"",AY393*#REF!)</f>
        <v>#REF!</v>
      </c>
      <c r="BB393" s="78" t="e">
        <f>IF(#REF!&gt;0,DQ$40,"")</f>
        <v>#REF!</v>
      </c>
      <c r="BC393" s="99"/>
      <c r="BD393" s="650"/>
      <c r="BE393" s="652" t="e">
        <f>IF(OR(#REF!="",F393=""),"",ROUND(#REF!/10^3*F393,3))</f>
        <v>#REF!</v>
      </c>
      <c r="BF393" s="412" t="e">
        <f>IF(#REF!&gt;0,#REF!*#REF!/1000,"")</f>
        <v>#REF!</v>
      </c>
      <c r="BG393" s="412" t="e">
        <f>IF(#REF!&gt;0,#REF!*#REF!/1000,"")</f>
        <v>#REF!</v>
      </c>
      <c r="BH393" s="413" t="e">
        <f>IF(OR(#REF!="●",#REF!="●",#REF!="●",#REF!="●"),"",IF(#REF!="","",#REF!))</f>
        <v>#REF!</v>
      </c>
      <c r="BI393" s="413" t="e">
        <f>IF(OR(#REF!="●",#REF!="●",#REF!="●",#REF!="●"),"",IF(#REF!="","",#REF!))</f>
        <v>#REF!</v>
      </c>
      <c r="BJ393" s="412" t="e">
        <f>IF(ISNA(L393),"",L393*#REF!)</f>
        <v>#REF!</v>
      </c>
      <c r="BK393" s="412" t="e">
        <f>IF(ISNA(M393),"",M393*#REF!)</f>
        <v>#REF!</v>
      </c>
      <c r="BL393" s="415" t="e">
        <f>IF(#REF!&gt;0,DQ$6,"")</f>
        <v>#REF!</v>
      </c>
      <c r="BM393" s="361" t="e">
        <f>IF(#REF!="","",VLOOKUP(#REF!,#REF!,7,0))</f>
        <v>#REF!</v>
      </c>
      <c r="BN393" s="201" t="e">
        <f>IF(OR(#REF!="",BM393=""),"",ROUND(#REF!/10^3*BM393,3))</f>
        <v>#REF!</v>
      </c>
      <c r="BO393" s="201" t="e">
        <f>IF(#REF!&gt;0,#REF!*#REF!/1000,"")</f>
        <v>#REF!</v>
      </c>
      <c r="BP393" s="201" t="e">
        <f>IF(#REF!&gt;0,#REF!*#REF!/1000,"")</f>
        <v>#REF!</v>
      </c>
      <c r="BQ393" s="74" t="e">
        <f t="shared" si="72"/>
        <v>#REF!</v>
      </c>
      <c r="BR393" s="74" t="e">
        <f t="shared" si="73"/>
        <v>#REF!</v>
      </c>
      <c r="BS393" s="201" t="e">
        <f>IF(ISNA(BQ393),"",BQ393*#REF!)</f>
        <v>#REF!</v>
      </c>
      <c r="BT393" s="201" t="e">
        <f>IF(ISNA(BR393),"",BR393*#REF!)</f>
        <v>#REF!</v>
      </c>
      <c r="BU393" s="78" t="e">
        <f>IF(#REF!&gt;0,DQ$57,"")</f>
        <v>#REF!</v>
      </c>
      <c r="BV393" s="99"/>
      <c r="BW393" s="411"/>
      <c r="BX393" s="412" t="e">
        <f>IF(OR(#REF!="",F393=""),"",ROUND(#REF!/10^3*F393,3))</f>
        <v>#REF!</v>
      </c>
      <c r="BY393" s="412" t="e">
        <f>IF(#REF!&gt;0,#REF!*#REF!/1000,"")</f>
        <v>#REF!</v>
      </c>
      <c r="BZ393" s="412" t="e">
        <f>IF(#REF!&gt;0,#REF!*#REF!/1000,"")</f>
        <v>#REF!</v>
      </c>
      <c r="CA393" s="413" t="e">
        <f>IF(OR(#REF!="●",#REF!="●",#REF!="●",#REF!="●",#REF!="●"),"",IF(#REF!="","",#REF!))</f>
        <v>#REF!</v>
      </c>
      <c r="CB393" s="413" t="e">
        <f>IF(OR(#REF!="●",#REF!="●",#REF!="●",#REF!="●",#REF!="●"),"",IF(#REF!="","",#REF!))</f>
        <v>#REF!</v>
      </c>
      <c r="CC393" s="412" t="e">
        <f>IF(ISNA(L393),"",L393*#REF!)</f>
        <v>#REF!</v>
      </c>
      <c r="CD393" s="412" t="e">
        <f>IF(ISNA(M393),"",M393*#REF!)</f>
        <v>#REF!</v>
      </c>
      <c r="CE393" s="415" t="e">
        <f>IF(#REF!&gt;0,DQ$6,"")</f>
        <v>#REF!</v>
      </c>
      <c r="CF393" s="361" t="e">
        <f>IF(#REF!="","",VLOOKUP(#REF!,#REF!,7,0))</f>
        <v>#REF!</v>
      </c>
      <c r="CG393" s="201" t="e">
        <f>IF(OR(#REF!="",CF393=""),"",ROUND(#REF!/10^3*CF393,3))</f>
        <v>#REF!</v>
      </c>
      <c r="CH393" s="201" t="e">
        <f>IF(#REF!&gt;0,#REF!*#REF!/1000,"")</f>
        <v>#REF!</v>
      </c>
      <c r="CI393" s="201" t="e">
        <f>IF(#REF!&gt;0,#REF!*#REF!/1000,"")</f>
        <v>#REF!</v>
      </c>
      <c r="CJ393" s="74" t="e">
        <f t="shared" si="74"/>
        <v>#REF!</v>
      </c>
      <c r="CK393" s="74" t="e">
        <f t="shared" si="75"/>
        <v>#REF!</v>
      </c>
      <c r="CL393" s="201" t="e">
        <f>IF(ISNA(CJ393),"",CJ393*#REF!)</f>
        <v>#REF!</v>
      </c>
      <c r="CM393" s="201" t="e">
        <f>IF(ISNA(CK393),"",CK393*#REF!)</f>
        <v>#REF!</v>
      </c>
      <c r="CN393" s="101" t="e">
        <f>IF(#REF!&gt;0,DQ$57,"")</f>
        <v>#REF!</v>
      </c>
      <c r="CO393" s="84"/>
      <c r="CP393" s="2"/>
      <c r="CQ393" s="2"/>
      <c r="CR393" s="2"/>
      <c r="CS393" s="2"/>
      <c r="CT393" s="2"/>
      <c r="CU393" s="2"/>
      <c r="CV393" s="2"/>
      <c r="CX393" s="2"/>
      <c r="CY393" s="2"/>
      <c r="CZ393" s="2"/>
      <c r="DA393" s="2"/>
      <c r="DB393" s="2"/>
      <c r="DC393" s="2"/>
      <c r="DD393" s="2"/>
      <c r="DE393" s="2"/>
      <c r="DF393" s="2"/>
      <c r="DG393" s="2"/>
      <c r="DJ393" s="4"/>
    </row>
    <row r="394" spans="2:115" ht="18" customHeight="1">
      <c r="B394" s="151" t="e">
        <f>IF(#REF!="","",VLOOKUP(#REF!,$CX$11:$DG$26,9,0))</f>
        <v>#REF!</v>
      </c>
      <c r="C394" s="64" t="e">
        <f>IF(#REF!="",0,VLOOKUP(#REF!,$CP$11:$CQ$16,2,0))</f>
        <v>#REF!</v>
      </c>
      <c r="D394" s="65" t="e">
        <f>IF(#REF!="",0,VLOOKUP(#REF!,$CX$11:$CY$26,2,0))</f>
        <v>#REF!</v>
      </c>
      <c r="E394" s="152" t="e">
        <f t="shared" si="65"/>
        <v>#REF!</v>
      </c>
      <c r="F394" s="155" t="e">
        <f>IF(#REF!="","",VLOOKUP(#REF!,#REF!,7,0))</f>
        <v>#REF!</v>
      </c>
      <c r="G394" s="201" t="e">
        <f>IF(OR(#REF!="",F394=""),"",ROUND(#REF!/10^3*F394,3))</f>
        <v>#REF!</v>
      </c>
      <c r="H394" s="201" t="e">
        <f>IF(#REF!&gt;0,#REF!*#REF!/1000,"")</f>
        <v>#REF!</v>
      </c>
      <c r="I394" s="201" t="e">
        <f>IF(#REF!&gt;0,#REF!*#REF!/1000,"")</f>
        <v>#REF!</v>
      </c>
      <c r="J394" s="51" t="e">
        <f>IF(#REF!="●","",IF(#REF!="","",#REF!))</f>
        <v>#REF!</v>
      </c>
      <c r="K394" s="51" t="e">
        <f>IF(#REF!="●","",IF(#REF!="","",#REF!))</f>
        <v>#REF!</v>
      </c>
      <c r="L394" s="74" t="e">
        <f t="shared" si="66"/>
        <v>#REF!</v>
      </c>
      <c r="M394" s="74" t="e">
        <f t="shared" si="67"/>
        <v>#REF!</v>
      </c>
      <c r="N394" s="201" t="e">
        <f>IF(ISNA(L394),"",L394*#REF!)</f>
        <v>#REF!</v>
      </c>
      <c r="O394" s="201" t="e">
        <f>IF(ISNA(M394),"",M394*#REF!)</f>
        <v>#REF!</v>
      </c>
      <c r="P394" s="78" t="e">
        <f>IF(#REF!&gt;0,DQ$6,"")</f>
        <v>#REF!</v>
      </c>
      <c r="Q394" s="99"/>
      <c r="R394" s="411"/>
      <c r="S394" s="412" t="e">
        <f>IF(OR(#REF!="",F394=""),"",ROUND(#REF!/10^3*F394,3))</f>
        <v>#REF!</v>
      </c>
      <c r="T394" s="412" t="e">
        <f>IF(#REF!&gt;0,#REF!*#REF!/1000,"")</f>
        <v>#REF!</v>
      </c>
      <c r="U394" s="412" t="e">
        <f>IF(#REF!&gt;0,#REF!*#REF!/1000,"")</f>
        <v>#REF!</v>
      </c>
      <c r="V394" s="413" t="e">
        <f>IF(OR(#REF!="●",#REF!="●"),"",IF(#REF!="","",#REF!))</f>
        <v>#REF!</v>
      </c>
      <c r="W394" s="413" t="e">
        <f>IF(OR(#REF!="●",#REF!="●"),"",IF(#REF!="","",#REF!))</f>
        <v>#REF!</v>
      </c>
      <c r="X394" s="412" t="e">
        <f>IF(ISNA(L394),"",L394*#REF!)</f>
        <v>#REF!</v>
      </c>
      <c r="Y394" s="412" t="e">
        <f>IF(ISNA(M394),"",M394*#REF!)</f>
        <v>#REF!</v>
      </c>
      <c r="Z394" s="414" t="e">
        <f>IF(#REF!&gt;0,DQ$6,"")</f>
        <v>#REF!</v>
      </c>
      <c r="AA394" s="95" t="e">
        <f>IF(#REF!="","",VLOOKUP(#REF!,#REF!,7,0))</f>
        <v>#REF!</v>
      </c>
      <c r="AB394" s="201" t="e">
        <f>IF(OR(#REF!="",AA394=""),"",ROUND(#REF!/10^3*AA394,3))</f>
        <v>#REF!</v>
      </c>
      <c r="AC394" s="201" t="e">
        <f>IF(#REF!&gt;0,#REF!*#REF!/1000,"")</f>
        <v>#REF!</v>
      </c>
      <c r="AD394" s="201" t="e">
        <f>IF(#REF!&gt;0,#REF!*#REF!/1000,"")</f>
        <v>#REF!</v>
      </c>
      <c r="AE394" s="74" t="e">
        <f t="shared" si="68"/>
        <v>#REF!</v>
      </c>
      <c r="AF394" s="74" t="e">
        <f t="shared" si="69"/>
        <v>#REF!</v>
      </c>
      <c r="AG394" s="201" t="e">
        <f>IF(ISNA(AE394),"",AE394*#REF!)</f>
        <v>#REF!</v>
      </c>
      <c r="AH394" s="201" t="e">
        <f>IF(ISNA(AF394),"",AF394*#REF!)</f>
        <v>#REF!</v>
      </c>
      <c r="AI394" s="78" t="e">
        <f>IF(#REF!&gt;0,DQ$23,"")</f>
        <v>#REF!</v>
      </c>
      <c r="AJ394" s="99"/>
      <c r="AK394" s="411"/>
      <c r="AL394" s="412" t="e">
        <f>IF(OR(#REF!="",F394=""),"",ROUND(#REF!/10^3*F394,3))</f>
        <v>#REF!</v>
      </c>
      <c r="AM394" s="412" t="e">
        <f>IF(#REF!&gt;0,#REF!*#REF!/1000,"")</f>
        <v>#REF!</v>
      </c>
      <c r="AN394" s="412" t="e">
        <f>IF(#REF!&gt;0,#REF!*#REF!/1000,"")</f>
        <v>#REF!</v>
      </c>
      <c r="AO394" s="413" t="e">
        <f>IF(OR(#REF!="●",#REF!="●",#REF!="●"),"",IF(#REF!="","",#REF!))</f>
        <v>#REF!</v>
      </c>
      <c r="AP394" s="413" t="e">
        <f>IF(OR(#REF!="●",#REF!="●",#REF!="●"),"",IF(#REF!="","",#REF!))</f>
        <v>#REF!</v>
      </c>
      <c r="AQ394" s="412" t="e">
        <f>IF(ISNA(L394),"",L394*#REF!)</f>
        <v>#REF!</v>
      </c>
      <c r="AR394" s="412" t="e">
        <f>IF(ISNA(M394),"",M394*#REF!)</f>
        <v>#REF!</v>
      </c>
      <c r="AS394" s="414" t="e">
        <f>IF(#REF!&gt;0,DQ$6,"")</f>
        <v>#REF!</v>
      </c>
      <c r="AT394" s="95" t="e">
        <f>IF(#REF!="","",VLOOKUP(#REF!,#REF!,7,0))</f>
        <v>#REF!</v>
      </c>
      <c r="AU394" s="201" t="e">
        <f>IF(OR(#REF!="",AT394=""),"",ROUND(#REF!/10^3*AT394,3))</f>
        <v>#REF!</v>
      </c>
      <c r="AV394" s="201" t="e">
        <f>IF(#REF!&gt;0,#REF!*#REF!/1000,"")</f>
        <v>#REF!</v>
      </c>
      <c r="AW394" s="201" t="e">
        <f>IF(#REF!&gt;0,#REF!*#REF!/1000,"")</f>
        <v>#REF!</v>
      </c>
      <c r="AX394" s="74" t="e">
        <f t="shared" si="70"/>
        <v>#REF!</v>
      </c>
      <c r="AY394" s="74" t="e">
        <f t="shared" si="71"/>
        <v>#REF!</v>
      </c>
      <c r="AZ394" s="201" t="e">
        <f>IF(ISNA(AX394),"",AX394*#REF!)</f>
        <v>#REF!</v>
      </c>
      <c r="BA394" s="201" t="e">
        <f>IF(ISNA(AY394),"",AY394*#REF!)</f>
        <v>#REF!</v>
      </c>
      <c r="BB394" s="78" t="e">
        <f>IF(#REF!&gt;0,DQ$40,"")</f>
        <v>#REF!</v>
      </c>
      <c r="BC394" s="99"/>
      <c r="BD394" s="650"/>
      <c r="BE394" s="652" t="e">
        <f>IF(OR(#REF!="",F394=""),"",ROUND(#REF!/10^3*F394,3))</f>
        <v>#REF!</v>
      </c>
      <c r="BF394" s="412" t="e">
        <f>IF(#REF!&gt;0,#REF!*#REF!/1000,"")</f>
        <v>#REF!</v>
      </c>
      <c r="BG394" s="412" t="e">
        <f>IF(#REF!&gt;0,#REF!*#REF!/1000,"")</f>
        <v>#REF!</v>
      </c>
      <c r="BH394" s="413" t="e">
        <f>IF(OR(#REF!="●",#REF!="●",#REF!="●",#REF!="●"),"",IF(#REF!="","",#REF!))</f>
        <v>#REF!</v>
      </c>
      <c r="BI394" s="413" t="e">
        <f>IF(OR(#REF!="●",#REF!="●",#REF!="●",#REF!="●"),"",IF(#REF!="","",#REF!))</f>
        <v>#REF!</v>
      </c>
      <c r="BJ394" s="412" t="e">
        <f>IF(ISNA(L394),"",L394*#REF!)</f>
        <v>#REF!</v>
      </c>
      <c r="BK394" s="412" t="e">
        <f>IF(ISNA(M394),"",M394*#REF!)</f>
        <v>#REF!</v>
      </c>
      <c r="BL394" s="415" t="e">
        <f>IF(#REF!&gt;0,DQ$6,"")</f>
        <v>#REF!</v>
      </c>
      <c r="BM394" s="361" t="e">
        <f>IF(#REF!="","",VLOOKUP(#REF!,#REF!,7,0))</f>
        <v>#REF!</v>
      </c>
      <c r="BN394" s="201" t="e">
        <f>IF(OR(#REF!="",BM394=""),"",ROUND(#REF!/10^3*BM394,3))</f>
        <v>#REF!</v>
      </c>
      <c r="BO394" s="201" t="e">
        <f>IF(#REF!&gt;0,#REF!*#REF!/1000,"")</f>
        <v>#REF!</v>
      </c>
      <c r="BP394" s="201" t="e">
        <f>IF(#REF!&gt;0,#REF!*#REF!/1000,"")</f>
        <v>#REF!</v>
      </c>
      <c r="BQ394" s="74" t="e">
        <f t="shared" si="72"/>
        <v>#REF!</v>
      </c>
      <c r="BR394" s="74" t="e">
        <f t="shared" si="73"/>
        <v>#REF!</v>
      </c>
      <c r="BS394" s="201" t="e">
        <f>IF(ISNA(BQ394),"",BQ394*#REF!)</f>
        <v>#REF!</v>
      </c>
      <c r="BT394" s="201" t="e">
        <f>IF(ISNA(BR394),"",BR394*#REF!)</f>
        <v>#REF!</v>
      </c>
      <c r="BU394" s="78" t="e">
        <f>IF(#REF!&gt;0,DQ$57,"")</f>
        <v>#REF!</v>
      </c>
      <c r="BV394" s="99"/>
      <c r="BW394" s="411"/>
      <c r="BX394" s="412" t="e">
        <f>IF(OR(#REF!="",F394=""),"",ROUND(#REF!/10^3*F394,3))</f>
        <v>#REF!</v>
      </c>
      <c r="BY394" s="412" t="e">
        <f>IF(#REF!&gt;0,#REF!*#REF!/1000,"")</f>
        <v>#REF!</v>
      </c>
      <c r="BZ394" s="412" t="e">
        <f>IF(#REF!&gt;0,#REF!*#REF!/1000,"")</f>
        <v>#REF!</v>
      </c>
      <c r="CA394" s="413" t="e">
        <f>IF(OR(#REF!="●",#REF!="●",#REF!="●",#REF!="●",#REF!="●"),"",IF(#REF!="","",#REF!))</f>
        <v>#REF!</v>
      </c>
      <c r="CB394" s="413" t="e">
        <f>IF(OR(#REF!="●",#REF!="●",#REF!="●",#REF!="●",#REF!="●"),"",IF(#REF!="","",#REF!))</f>
        <v>#REF!</v>
      </c>
      <c r="CC394" s="412" t="e">
        <f>IF(ISNA(L394),"",L394*#REF!)</f>
        <v>#REF!</v>
      </c>
      <c r="CD394" s="412" t="e">
        <f>IF(ISNA(M394),"",M394*#REF!)</f>
        <v>#REF!</v>
      </c>
      <c r="CE394" s="415" t="e">
        <f>IF(#REF!&gt;0,DQ$6,"")</f>
        <v>#REF!</v>
      </c>
      <c r="CF394" s="361" t="e">
        <f>IF(#REF!="","",VLOOKUP(#REF!,#REF!,7,0))</f>
        <v>#REF!</v>
      </c>
      <c r="CG394" s="201" t="e">
        <f>IF(OR(#REF!="",CF394=""),"",ROUND(#REF!/10^3*CF394,3))</f>
        <v>#REF!</v>
      </c>
      <c r="CH394" s="201" t="e">
        <f>IF(#REF!&gt;0,#REF!*#REF!/1000,"")</f>
        <v>#REF!</v>
      </c>
      <c r="CI394" s="201" t="e">
        <f>IF(#REF!&gt;0,#REF!*#REF!/1000,"")</f>
        <v>#REF!</v>
      </c>
      <c r="CJ394" s="74" t="e">
        <f t="shared" si="74"/>
        <v>#REF!</v>
      </c>
      <c r="CK394" s="74" t="e">
        <f t="shared" si="75"/>
        <v>#REF!</v>
      </c>
      <c r="CL394" s="201" t="e">
        <f>IF(ISNA(CJ394),"",CJ394*#REF!)</f>
        <v>#REF!</v>
      </c>
      <c r="CM394" s="201" t="e">
        <f>IF(ISNA(CK394),"",CK394*#REF!)</f>
        <v>#REF!</v>
      </c>
      <c r="CN394" s="101" t="e">
        <f>IF(#REF!&gt;0,DQ$57,"")</f>
        <v>#REF!</v>
      </c>
      <c r="CO394" s="84"/>
      <c r="CP394" s="2"/>
      <c r="CQ394" s="2"/>
      <c r="CR394" s="2"/>
      <c r="CS394" s="2"/>
      <c r="CT394" s="2"/>
      <c r="CU394" s="2"/>
      <c r="CV394" s="2"/>
      <c r="CX394" s="2"/>
      <c r="CY394" s="2"/>
      <c r="CZ394" s="2"/>
      <c r="DA394" s="2"/>
      <c r="DB394" s="2"/>
      <c r="DC394" s="2"/>
      <c r="DD394" s="2"/>
      <c r="DE394" s="2"/>
      <c r="DF394" s="2"/>
      <c r="DG394" s="2"/>
      <c r="DJ394" s="4"/>
    </row>
    <row r="395" spans="2:115" ht="18" customHeight="1">
      <c r="B395" s="151" t="e">
        <f>IF(#REF!="","",VLOOKUP(#REF!,$CX$11:$DG$26,9,0))</f>
        <v>#REF!</v>
      </c>
      <c r="C395" s="64" t="e">
        <f>IF(#REF!="",0,VLOOKUP(#REF!,$CP$11:$CQ$16,2,0))</f>
        <v>#REF!</v>
      </c>
      <c r="D395" s="65" t="e">
        <f>IF(#REF!="",0,VLOOKUP(#REF!,$CX$11:$CY$26,2,0))</f>
        <v>#REF!</v>
      </c>
      <c r="E395" s="152" t="e">
        <f t="shared" si="65"/>
        <v>#REF!</v>
      </c>
      <c r="F395" s="155" t="e">
        <f>IF(#REF!="","",VLOOKUP(#REF!,#REF!,7,0))</f>
        <v>#REF!</v>
      </c>
      <c r="G395" s="201" t="e">
        <f>IF(OR(#REF!="",F395=""),"",ROUND(#REF!/10^3*F395,3))</f>
        <v>#REF!</v>
      </c>
      <c r="H395" s="201" t="e">
        <f>IF(#REF!&gt;0,#REF!*#REF!/1000,"")</f>
        <v>#REF!</v>
      </c>
      <c r="I395" s="201" t="e">
        <f>IF(#REF!&gt;0,#REF!*#REF!/1000,"")</f>
        <v>#REF!</v>
      </c>
      <c r="J395" s="51" t="e">
        <f>IF(#REF!="●","",IF(#REF!="","",#REF!))</f>
        <v>#REF!</v>
      </c>
      <c r="K395" s="51" t="e">
        <f>IF(#REF!="●","",IF(#REF!="","",#REF!))</f>
        <v>#REF!</v>
      </c>
      <c r="L395" s="74" t="e">
        <f t="shared" si="66"/>
        <v>#REF!</v>
      </c>
      <c r="M395" s="74" t="e">
        <f t="shared" si="67"/>
        <v>#REF!</v>
      </c>
      <c r="N395" s="201" t="e">
        <f>IF(ISNA(L395),"",L395*#REF!)</f>
        <v>#REF!</v>
      </c>
      <c r="O395" s="201" t="e">
        <f>IF(ISNA(M395),"",M395*#REF!)</f>
        <v>#REF!</v>
      </c>
      <c r="P395" s="78" t="e">
        <f>IF(#REF!&gt;0,DQ$6,"")</f>
        <v>#REF!</v>
      </c>
      <c r="Q395" s="99"/>
      <c r="R395" s="411"/>
      <c r="S395" s="412" t="e">
        <f>IF(OR(#REF!="",F395=""),"",ROUND(#REF!/10^3*F395,3))</f>
        <v>#REF!</v>
      </c>
      <c r="T395" s="412" t="e">
        <f>IF(#REF!&gt;0,#REF!*#REF!/1000,"")</f>
        <v>#REF!</v>
      </c>
      <c r="U395" s="412" t="e">
        <f>IF(#REF!&gt;0,#REF!*#REF!/1000,"")</f>
        <v>#REF!</v>
      </c>
      <c r="V395" s="413" t="e">
        <f>IF(OR(#REF!="●",#REF!="●"),"",IF(#REF!="","",#REF!))</f>
        <v>#REF!</v>
      </c>
      <c r="W395" s="413" t="e">
        <f>IF(OR(#REF!="●",#REF!="●"),"",IF(#REF!="","",#REF!))</f>
        <v>#REF!</v>
      </c>
      <c r="X395" s="412" t="e">
        <f>IF(ISNA(L395),"",L395*#REF!)</f>
        <v>#REF!</v>
      </c>
      <c r="Y395" s="412" t="e">
        <f>IF(ISNA(M395),"",M395*#REF!)</f>
        <v>#REF!</v>
      </c>
      <c r="Z395" s="414" t="e">
        <f>IF(#REF!&gt;0,DQ$6,"")</f>
        <v>#REF!</v>
      </c>
      <c r="AA395" s="95" t="e">
        <f>IF(#REF!="","",VLOOKUP(#REF!,#REF!,7,0))</f>
        <v>#REF!</v>
      </c>
      <c r="AB395" s="201" t="e">
        <f>IF(OR(#REF!="",AA395=""),"",ROUND(#REF!/10^3*AA395,3))</f>
        <v>#REF!</v>
      </c>
      <c r="AC395" s="201" t="e">
        <f>IF(#REF!&gt;0,#REF!*#REF!/1000,"")</f>
        <v>#REF!</v>
      </c>
      <c r="AD395" s="201" t="e">
        <f>IF(#REF!&gt;0,#REF!*#REF!/1000,"")</f>
        <v>#REF!</v>
      </c>
      <c r="AE395" s="74" t="e">
        <f t="shared" si="68"/>
        <v>#REF!</v>
      </c>
      <c r="AF395" s="74" t="e">
        <f t="shared" si="69"/>
        <v>#REF!</v>
      </c>
      <c r="AG395" s="201" t="e">
        <f>IF(ISNA(AE395),"",AE395*#REF!)</f>
        <v>#REF!</v>
      </c>
      <c r="AH395" s="201" t="e">
        <f>IF(ISNA(AF395),"",AF395*#REF!)</f>
        <v>#REF!</v>
      </c>
      <c r="AI395" s="78" t="e">
        <f>IF(#REF!&gt;0,DQ$23,"")</f>
        <v>#REF!</v>
      </c>
      <c r="AJ395" s="99"/>
      <c r="AK395" s="411"/>
      <c r="AL395" s="412" t="e">
        <f>IF(OR(#REF!="",F395=""),"",ROUND(#REF!/10^3*F395,3))</f>
        <v>#REF!</v>
      </c>
      <c r="AM395" s="412" t="e">
        <f>IF(#REF!&gt;0,#REF!*#REF!/1000,"")</f>
        <v>#REF!</v>
      </c>
      <c r="AN395" s="412" t="e">
        <f>IF(#REF!&gt;0,#REF!*#REF!/1000,"")</f>
        <v>#REF!</v>
      </c>
      <c r="AO395" s="413" t="e">
        <f>IF(OR(#REF!="●",#REF!="●",#REF!="●"),"",IF(#REF!="","",#REF!))</f>
        <v>#REF!</v>
      </c>
      <c r="AP395" s="413" t="e">
        <f>IF(OR(#REF!="●",#REF!="●",#REF!="●"),"",IF(#REF!="","",#REF!))</f>
        <v>#REF!</v>
      </c>
      <c r="AQ395" s="412" t="e">
        <f>IF(ISNA(L395),"",L395*#REF!)</f>
        <v>#REF!</v>
      </c>
      <c r="AR395" s="412" t="e">
        <f>IF(ISNA(M395),"",M395*#REF!)</f>
        <v>#REF!</v>
      </c>
      <c r="AS395" s="414" t="e">
        <f>IF(#REF!&gt;0,DQ$6,"")</f>
        <v>#REF!</v>
      </c>
      <c r="AT395" s="95" t="e">
        <f>IF(#REF!="","",VLOOKUP(#REF!,#REF!,7,0))</f>
        <v>#REF!</v>
      </c>
      <c r="AU395" s="201" t="e">
        <f>IF(OR(#REF!="",AT395=""),"",ROUND(#REF!/10^3*AT395,3))</f>
        <v>#REF!</v>
      </c>
      <c r="AV395" s="201" t="e">
        <f>IF(#REF!&gt;0,#REF!*#REF!/1000,"")</f>
        <v>#REF!</v>
      </c>
      <c r="AW395" s="201" t="e">
        <f>IF(#REF!&gt;0,#REF!*#REF!/1000,"")</f>
        <v>#REF!</v>
      </c>
      <c r="AX395" s="74" t="e">
        <f t="shared" si="70"/>
        <v>#REF!</v>
      </c>
      <c r="AY395" s="74" t="e">
        <f t="shared" si="71"/>
        <v>#REF!</v>
      </c>
      <c r="AZ395" s="201" t="e">
        <f>IF(ISNA(AX395),"",AX395*#REF!)</f>
        <v>#REF!</v>
      </c>
      <c r="BA395" s="201" t="e">
        <f>IF(ISNA(AY395),"",AY395*#REF!)</f>
        <v>#REF!</v>
      </c>
      <c r="BB395" s="78" t="e">
        <f>IF(#REF!&gt;0,DQ$40,"")</f>
        <v>#REF!</v>
      </c>
      <c r="BC395" s="99"/>
      <c r="BD395" s="650"/>
      <c r="BE395" s="652" t="e">
        <f>IF(OR(#REF!="",F395=""),"",ROUND(#REF!/10^3*F395,3))</f>
        <v>#REF!</v>
      </c>
      <c r="BF395" s="412" t="e">
        <f>IF(#REF!&gt;0,#REF!*#REF!/1000,"")</f>
        <v>#REF!</v>
      </c>
      <c r="BG395" s="412" t="e">
        <f>IF(#REF!&gt;0,#REF!*#REF!/1000,"")</f>
        <v>#REF!</v>
      </c>
      <c r="BH395" s="413" t="e">
        <f>IF(OR(#REF!="●",#REF!="●",#REF!="●",#REF!="●"),"",IF(#REF!="","",#REF!))</f>
        <v>#REF!</v>
      </c>
      <c r="BI395" s="413" t="e">
        <f>IF(OR(#REF!="●",#REF!="●",#REF!="●",#REF!="●"),"",IF(#REF!="","",#REF!))</f>
        <v>#REF!</v>
      </c>
      <c r="BJ395" s="412" t="e">
        <f>IF(ISNA(L395),"",L395*#REF!)</f>
        <v>#REF!</v>
      </c>
      <c r="BK395" s="412" t="e">
        <f>IF(ISNA(M395),"",M395*#REF!)</f>
        <v>#REF!</v>
      </c>
      <c r="BL395" s="415" t="e">
        <f>IF(#REF!&gt;0,DQ$6,"")</f>
        <v>#REF!</v>
      </c>
      <c r="BM395" s="361" t="e">
        <f>IF(#REF!="","",VLOOKUP(#REF!,#REF!,7,0))</f>
        <v>#REF!</v>
      </c>
      <c r="BN395" s="201" t="e">
        <f>IF(OR(#REF!="",BM395=""),"",ROUND(#REF!/10^3*BM395,3))</f>
        <v>#REF!</v>
      </c>
      <c r="BO395" s="201" t="e">
        <f>IF(#REF!&gt;0,#REF!*#REF!/1000,"")</f>
        <v>#REF!</v>
      </c>
      <c r="BP395" s="201" t="e">
        <f>IF(#REF!&gt;0,#REF!*#REF!/1000,"")</f>
        <v>#REF!</v>
      </c>
      <c r="BQ395" s="74" t="e">
        <f t="shared" si="72"/>
        <v>#REF!</v>
      </c>
      <c r="BR395" s="74" t="e">
        <f t="shared" si="73"/>
        <v>#REF!</v>
      </c>
      <c r="BS395" s="201" t="e">
        <f>IF(ISNA(BQ395),"",BQ395*#REF!)</f>
        <v>#REF!</v>
      </c>
      <c r="BT395" s="201" t="e">
        <f>IF(ISNA(BR395),"",BR395*#REF!)</f>
        <v>#REF!</v>
      </c>
      <c r="BU395" s="78" t="e">
        <f>IF(#REF!&gt;0,DQ$57,"")</f>
        <v>#REF!</v>
      </c>
      <c r="BV395" s="99"/>
      <c r="BW395" s="411"/>
      <c r="BX395" s="412" t="e">
        <f>IF(OR(#REF!="",F395=""),"",ROUND(#REF!/10^3*F395,3))</f>
        <v>#REF!</v>
      </c>
      <c r="BY395" s="412" t="e">
        <f>IF(#REF!&gt;0,#REF!*#REF!/1000,"")</f>
        <v>#REF!</v>
      </c>
      <c r="BZ395" s="412" t="e">
        <f>IF(#REF!&gt;0,#REF!*#REF!/1000,"")</f>
        <v>#REF!</v>
      </c>
      <c r="CA395" s="413" t="e">
        <f>IF(OR(#REF!="●",#REF!="●",#REF!="●",#REF!="●",#REF!="●"),"",IF(#REF!="","",#REF!))</f>
        <v>#REF!</v>
      </c>
      <c r="CB395" s="413" t="e">
        <f>IF(OR(#REF!="●",#REF!="●",#REF!="●",#REF!="●",#REF!="●"),"",IF(#REF!="","",#REF!))</f>
        <v>#REF!</v>
      </c>
      <c r="CC395" s="412" t="e">
        <f>IF(ISNA(L395),"",L395*#REF!)</f>
        <v>#REF!</v>
      </c>
      <c r="CD395" s="412" t="e">
        <f>IF(ISNA(M395),"",M395*#REF!)</f>
        <v>#REF!</v>
      </c>
      <c r="CE395" s="415" t="e">
        <f>IF(#REF!&gt;0,DQ$6,"")</f>
        <v>#REF!</v>
      </c>
      <c r="CF395" s="361" t="e">
        <f>IF(#REF!="","",VLOOKUP(#REF!,#REF!,7,0))</f>
        <v>#REF!</v>
      </c>
      <c r="CG395" s="201" t="e">
        <f>IF(OR(#REF!="",CF395=""),"",ROUND(#REF!/10^3*CF395,3))</f>
        <v>#REF!</v>
      </c>
      <c r="CH395" s="201" t="e">
        <f>IF(#REF!&gt;0,#REF!*#REF!/1000,"")</f>
        <v>#REF!</v>
      </c>
      <c r="CI395" s="201" t="e">
        <f>IF(#REF!&gt;0,#REF!*#REF!/1000,"")</f>
        <v>#REF!</v>
      </c>
      <c r="CJ395" s="74" t="e">
        <f t="shared" si="74"/>
        <v>#REF!</v>
      </c>
      <c r="CK395" s="74" t="e">
        <f t="shared" si="75"/>
        <v>#REF!</v>
      </c>
      <c r="CL395" s="201" t="e">
        <f>IF(ISNA(CJ395),"",CJ395*#REF!)</f>
        <v>#REF!</v>
      </c>
      <c r="CM395" s="201" t="e">
        <f>IF(ISNA(CK395),"",CK395*#REF!)</f>
        <v>#REF!</v>
      </c>
      <c r="CN395" s="101" t="e">
        <f>IF(#REF!&gt;0,DQ$57,"")</f>
        <v>#REF!</v>
      </c>
      <c r="CO395" s="84"/>
      <c r="CP395" s="2"/>
      <c r="CQ395" s="2"/>
      <c r="CR395" s="2"/>
      <c r="CS395" s="2"/>
      <c r="CT395" s="2"/>
      <c r="CU395" s="2"/>
      <c r="CV395" s="2"/>
      <c r="CX395" s="2"/>
      <c r="CY395" s="2"/>
      <c r="CZ395" s="2"/>
      <c r="DA395" s="2"/>
      <c r="DB395" s="2"/>
      <c r="DC395" s="2"/>
      <c r="DD395" s="2"/>
      <c r="DE395" s="2"/>
      <c r="DF395" s="2"/>
      <c r="DG395" s="2"/>
      <c r="DJ395" s="4"/>
    </row>
    <row r="396" spans="2:115" ht="18" customHeight="1">
      <c r="B396" s="151" t="e">
        <f>IF(#REF!="","",VLOOKUP(#REF!,$CX$11:$DG$26,9,0))</f>
        <v>#REF!</v>
      </c>
      <c r="C396" s="64" t="e">
        <f>IF(#REF!="",0,VLOOKUP(#REF!,$CP$11:$CQ$16,2,0))</f>
        <v>#REF!</v>
      </c>
      <c r="D396" s="65" t="e">
        <f>IF(#REF!="",0,VLOOKUP(#REF!,$CX$11:$CY$26,2,0))</f>
        <v>#REF!</v>
      </c>
      <c r="E396" s="152" t="e">
        <f t="shared" ref="E396:E459" si="76">C396+D396</f>
        <v>#REF!</v>
      </c>
      <c r="F396" s="155" t="e">
        <f>IF(#REF!="","",VLOOKUP(#REF!,#REF!,7,0))</f>
        <v>#REF!</v>
      </c>
      <c r="G396" s="201" t="e">
        <f>IF(OR(#REF!="",F396=""),"",ROUND(#REF!/10^3*F396,3))</f>
        <v>#REF!</v>
      </c>
      <c r="H396" s="201" t="e">
        <f>IF(#REF!&gt;0,#REF!*#REF!/1000,"")</f>
        <v>#REF!</v>
      </c>
      <c r="I396" s="201" t="e">
        <f>IF(#REF!&gt;0,#REF!*#REF!/1000,"")</f>
        <v>#REF!</v>
      </c>
      <c r="J396" s="51" t="e">
        <f>IF(#REF!="●","",IF(#REF!="","",#REF!))</f>
        <v>#REF!</v>
      </c>
      <c r="K396" s="51" t="e">
        <f>IF(#REF!="●","",IF(#REF!="","",#REF!))</f>
        <v>#REF!</v>
      </c>
      <c r="L396" s="74" t="e">
        <f t="shared" ref="L396:L459" si="77">VLOOKUP(E396,$DN$6:$DP$18,2,0)</f>
        <v>#REF!</v>
      </c>
      <c r="M396" s="74" t="e">
        <f t="shared" ref="M396:M459" si="78">VLOOKUP(E396,$DN$6:$DP$18,3,0)</f>
        <v>#REF!</v>
      </c>
      <c r="N396" s="201" t="e">
        <f>IF(ISNA(L396),"",L396*#REF!)</f>
        <v>#REF!</v>
      </c>
      <c r="O396" s="201" t="e">
        <f>IF(ISNA(M396),"",M396*#REF!)</f>
        <v>#REF!</v>
      </c>
      <c r="P396" s="78" t="e">
        <f>IF(#REF!&gt;0,DQ$6,"")</f>
        <v>#REF!</v>
      </c>
      <c r="Q396" s="99"/>
      <c r="R396" s="411"/>
      <c r="S396" s="412" t="e">
        <f>IF(OR(#REF!="",F396=""),"",ROUND(#REF!/10^3*F396,3))</f>
        <v>#REF!</v>
      </c>
      <c r="T396" s="412" t="e">
        <f>IF(#REF!&gt;0,#REF!*#REF!/1000,"")</f>
        <v>#REF!</v>
      </c>
      <c r="U396" s="412" t="e">
        <f>IF(#REF!&gt;0,#REF!*#REF!/1000,"")</f>
        <v>#REF!</v>
      </c>
      <c r="V396" s="413" t="e">
        <f>IF(OR(#REF!="●",#REF!="●"),"",IF(#REF!="","",#REF!))</f>
        <v>#REF!</v>
      </c>
      <c r="W396" s="413" t="e">
        <f>IF(OR(#REF!="●",#REF!="●"),"",IF(#REF!="","",#REF!))</f>
        <v>#REF!</v>
      </c>
      <c r="X396" s="412" t="e">
        <f>IF(ISNA(L396),"",L396*#REF!)</f>
        <v>#REF!</v>
      </c>
      <c r="Y396" s="412" t="e">
        <f>IF(ISNA(M396),"",M396*#REF!)</f>
        <v>#REF!</v>
      </c>
      <c r="Z396" s="414" t="e">
        <f>IF(#REF!&gt;0,DQ$6,"")</f>
        <v>#REF!</v>
      </c>
      <c r="AA396" s="95" t="e">
        <f>IF(#REF!="","",VLOOKUP(#REF!,#REF!,7,0))</f>
        <v>#REF!</v>
      </c>
      <c r="AB396" s="201" t="e">
        <f>IF(OR(#REF!="",AA396=""),"",ROUND(#REF!/10^3*AA396,3))</f>
        <v>#REF!</v>
      </c>
      <c r="AC396" s="201" t="e">
        <f>IF(#REF!&gt;0,#REF!*#REF!/1000,"")</f>
        <v>#REF!</v>
      </c>
      <c r="AD396" s="201" t="e">
        <f>IF(#REF!&gt;0,#REF!*#REF!/1000,"")</f>
        <v>#REF!</v>
      </c>
      <c r="AE396" s="74" t="e">
        <f t="shared" ref="AE396:AE459" si="79">VLOOKUP(E396,$DN$23:$DP$35,2,0)</f>
        <v>#REF!</v>
      </c>
      <c r="AF396" s="74" t="e">
        <f t="shared" ref="AF396:AF459" si="80">VLOOKUP(E396,$DN$23:$DP$35,3,0)</f>
        <v>#REF!</v>
      </c>
      <c r="AG396" s="201" t="e">
        <f>IF(ISNA(AE396),"",AE396*#REF!)</f>
        <v>#REF!</v>
      </c>
      <c r="AH396" s="201" t="e">
        <f>IF(ISNA(AF396),"",AF396*#REF!)</f>
        <v>#REF!</v>
      </c>
      <c r="AI396" s="78" t="e">
        <f>IF(#REF!&gt;0,DQ$23,"")</f>
        <v>#REF!</v>
      </c>
      <c r="AJ396" s="99"/>
      <c r="AK396" s="411"/>
      <c r="AL396" s="412" t="e">
        <f>IF(OR(#REF!="",F396=""),"",ROUND(#REF!/10^3*F396,3))</f>
        <v>#REF!</v>
      </c>
      <c r="AM396" s="412" t="e">
        <f>IF(#REF!&gt;0,#REF!*#REF!/1000,"")</f>
        <v>#REF!</v>
      </c>
      <c r="AN396" s="412" t="e">
        <f>IF(#REF!&gt;0,#REF!*#REF!/1000,"")</f>
        <v>#REF!</v>
      </c>
      <c r="AO396" s="413" t="e">
        <f>IF(OR(#REF!="●",#REF!="●",#REF!="●"),"",IF(#REF!="","",#REF!))</f>
        <v>#REF!</v>
      </c>
      <c r="AP396" s="413" t="e">
        <f>IF(OR(#REF!="●",#REF!="●",#REF!="●"),"",IF(#REF!="","",#REF!))</f>
        <v>#REF!</v>
      </c>
      <c r="AQ396" s="412" t="e">
        <f>IF(ISNA(L396),"",L396*#REF!)</f>
        <v>#REF!</v>
      </c>
      <c r="AR396" s="412" t="e">
        <f>IF(ISNA(M396),"",M396*#REF!)</f>
        <v>#REF!</v>
      </c>
      <c r="AS396" s="414" t="e">
        <f>IF(#REF!&gt;0,DQ$6,"")</f>
        <v>#REF!</v>
      </c>
      <c r="AT396" s="95" t="e">
        <f>IF(#REF!="","",VLOOKUP(#REF!,#REF!,7,0))</f>
        <v>#REF!</v>
      </c>
      <c r="AU396" s="201" t="e">
        <f>IF(OR(#REF!="",AT396=""),"",ROUND(#REF!/10^3*AT396,3))</f>
        <v>#REF!</v>
      </c>
      <c r="AV396" s="201" t="e">
        <f>IF(#REF!&gt;0,#REF!*#REF!/1000,"")</f>
        <v>#REF!</v>
      </c>
      <c r="AW396" s="201" t="e">
        <f>IF(#REF!&gt;0,#REF!*#REF!/1000,"")</f>
        <v>#REF!</v>
      </c>
      <c r="AX396" s="74" t="e">
        <f t="shared" ref="AX396:AX459" si="81">VLOOKUP(E396,$DN$40:$DP$52,2,0)</f>
        <v>#REF!</v>
      </c>
      <c r="AY396" s="74" t="e">
        <f t="shared" ref="AY396:AY459" si="82">VLOOKUP(E396,$DN$40:$DP$52,3,0)</f>
        <v>#REF!</v>
      </c>
      <c r="AZ396" s="201" t="e">
        <f>IF(ISNA(AX396),"",AX396*#REF!)</f>
        <v>#REF!</v>
      </c>
      <c r="BA396" s="201" t="e">
        <f>IF(ISNA(AY396),"",AY396*#REF!)</f>
        <v>#REF!</v>
      </c>
      <c r="BB396" s="78" t="e">
        <f>IF(#REF!&gt;0,DQ$40,"")</f>
        <v>#REF!</v>
      </c>
      <c r="BC396" s="99"/>
      <c r="BD396" s="650"/>
      <c r="BE396" s="652" t="e">
        <f>IF(OR(#REF!="",F396=""),"",ROUND(#REF!/10^3*F396,3))</f>
        <v>#REF!</v>
      </c>
      <c r="BF396" s="412" t="e">
        <f>IF(#REF!&gt;0,#REF!*#REF!/1000,"")</f>
        <v>#REF!</v>
      </c>
      <c r="BG396" s="412" t="e">
        <f>IF(#REF!&gt;0,#REF!*#REF!/1000,"")</f>
        <v>#REF!</v>
      </c>
      <c r="BH396" s="413" t="e">
        <f>IF(OR(#REF!="●",#REF!="●",#REF!="●",#REF!="●"),"",IF(#REF!="","",#REF!))</f>
        <v>#REF!</v>
      </c>
      <c r="BI396" s="413" t="e">
        <f>IF(OR(#REF!="●",#REF!="●",#REF!="●",#REF!="●"),"",IF(#REF!="","",#REF!))</f>
        <v>#REF!</v>
      </c>
      <c r="BJ396" s="412" t="e">
        <f>IF(ISNA(L396),"",L396*#REF!)</f>
        <v>#REF!</v>
      </c>
      <c r="BK396" s="412" t="e">
        <f>IF(ISNA(M396),"",M396*#REF!)</f>
        <v>#REF!</v>
      </c>
      <c r="BL396" s="415" t="e">
        <f>IF(#REF!&gt;0,DQ$6,"")</f>
        <v>#REF!</v>
      </c>
      <c r="BM396" s="361" t="e">
        <f>IF(#REF!="","",VLOOKUP(#REF!,#REF!,7,0))</f>
        <v>#REF!</v>
      </c>
      <c r="BN396" s="201" t="e">
        <f>IF(OR(#REF!="",BM396=""),"",ROUND(#REF!/10^3*BM396,3))</f>
        <v>#REF!</v>
      </c>
      <c r="BO396" s="201" t="e">
        <f>IF(#REF!&gt;0,#REF!*#REF!/1000,"")</f>
        <v>#REF!</v>
      </c>
      <c r="BP396" s="201" t="e">
        <f>IF(#REF!&gt;0,#REF!*#REF!/1000,"")</f>
        <v>#REF!</v>
      </c>
      <c r="BQ396" s="74" t="e">
        <f t="shared" ref="BQ396:BQ459" si="83">VLOOKUP(E396,$DN$57:$DP$69,2,0)</f>
        <v>#REF!</v>
      </c>
      <c r="BR396" s="74" t="e">
        <f t="shared" ref="BR396:BR459" si="84">VLOOKUP(E396,$DN$57:$DP$69,3,0)</f>
        <v>#REF!</v>
      </c>
      <c r="BS396" s="201" t="e">
        <f>IF(ISNA(BQ396),"",BQ396*#REF!)</f>
        <v>#REF!</v>
      </c>
      <c r="BT396" s="201" t="e">
        <f>IF(ISNA(BR396),"",BR396*#REF!)</f>
        <v>#REF!</v>
      </c>
      <c r="BU396" s="78" t="e">
        <f>IF(#REF!&gt;0,DQ$57,"")</f>
        <v>#REF!</v>
      </c>
      <c r="BV396" s="99"/>
      <c r="BW396" s="411"/>
      <c r="BX396" s="412" t="e">
        <f>IF(OR(#REF!="",F396=""),"",ROUND(#REF!/10^3*F396,3))</f>
        <v>#REF!</v>
      </c>
      <c r="BY396" s="412" t="e">
        <f>IF(#REF!&gt;0,#REF!*#REF!/1000,"")</f>
        <v>#REF!</v>
      </c>
      <c r="BZ396" s="412" t="e">
        <f>IF(#REF!&gt;0,#REF!*#REF!/1000,"")</f>
        <v>#REF!</v>
      </c>
      <c r="CA396" s="413" t="e">
        <f>IF(OR(#REF!="●",#REF!="●",#REF!="●",#REF!="●",#REF!="●"),"",IF(#REF!="","",#REF!))</f>
        <v>#REF!</v>
      </c>
      <c r="CB396" s="413" t="e">
        <f>IF(OR(#REF!="●",#REF!="●",#REF!="●",#REF!="●",#REF!="●"),"",IF(#REF!="","",#REF!))</f>
        <v>#REF!</v>
      </c>
      <c r="CC396" s="412" t="e">
        <f>IF(ISNA(L396),"",L396*#REF!)</f>
        <v>#REF!</v>
      </c>
      <c r="CD396" s="412" t="e">
        <f>IF(ISNA(M396),"",M396*#REF!)</f>
        <v>#REF!</v>
      </c>
      <c r="CE396" s="415" t="e">
        <f>IF(#REF!&gt;0,DQ$6,"")</f>
        <v>#REF!</v>
      </c>
      <c r="CF396" s="361" t="e">
        <f>IF(#REF!="","",VLOOKUP(#REF!,#REF!,7,0))</f>
        <v>#REF!</v>
      </c>
      <c r="CG396" s="201" t="e">
        <f>IF(OR(#REF!="",CF396=""),"",ROUND(#REF!/10^3*CF396,3))</f>
        <v>#REF!</v>
      </c>
      <c r="CH396" s="201" t="e">
        <f>IF(#REF!&gt;0,#REF!*#REF!/1000,"")</f>
        <v>#REF!</v>
      </c>
      <c r="CI396" s="201" t="e">
        <f>IF(#REF!&gt;0,#REF!*#REF!/1000,"")</f>
        <v>#REF!</v>
      </c>
      <c r="CJ396" s="74" t="e">
        <f t="shared" ref="CJ396:CJ459" si="85">VLOOKUP(E396,$DN$57:$DP$69,2,0)</f>
        <v>#REF!</v>
      </c>
      <c r="CK396" s="74" t="e">
        <f t="shared" ref="CK396:CK459" si="86">VLOOKUP(E396,$DN$57:$DP$69,3,0)</f>
        <v>#REF!</v>
      </c>
      <c r="CL396" s="201" t="e">
        <f>IF(ISNA(CJ396),"",CJ396*#REF!)</f>
        <v>#REF!</v>
      </c>
      <c r="CM396" s="201" t="e">
        <f>IF(ISNA(CK396),"",CK396*#REF!)</f>
        <v>#REF!</v>
      </c>
      <c r="CN396" s="101" t="e">
        <f>IF(#REF!&gt;0,DQ$57,"")</f>
        <v>#REF!</v>
      </c>
      <c r="CO396" s="84"/>
      <c r="CP396" s="2"/>
      <c r="CQ396" s="2"/>
      <c r="CR396" s="2"/>
      <c r="CS396" s="2"/>
      <c r="CT396" s="2"/>
      <c r="CU396" s="2"/>
      <c r="CV396" s="2"/>
      <c r="CX396" s="2"/>
      <c r="CY396" s="2"/>
      <c r="CZ396" s="2"/>
      <c r="DA396" s="2"/>
      <c r="DB396" s="2"/>
      <c r="DC396" s="2"/>
      <c r="DD396" s="2"/>
      <c r="DE396" s="2"/>
      <c r="DF396" s="2"/>
      <c r="DG396" s="2"/>
      <c r="DJ396" s="4"/>
    </row>
    <row r="397" spans="2:115" ht="18" customHeight="1">
      <c r="B397" s="151" t="e">
        <f>IF(#REF!="","",VLOOKUP(#REF!,$CX$11:$DG$26,9,0))</f>
        <v>#REF!</v>
      </c>
      <c r="C397" s="64" t="e">
        <f>IF(#REF!="",0,VLOOKUP(#REF!,$CP$11:$CQ$16,2,0))</f>
        <v>#REF!</v>
      </c>
      <c r="D397" s="65" t="e">
        <f>IF(#REF!="",0,VLOOKUP(#REF!,$CX$11:$CY$26,2,0))</f>
        <v>#REF!</v>
      </c>
      <c r="E397" s="152" t="e">
        <f t="shared" si="76"/>
        <v>#REF!</v>
      </c>
      <c r="F397" s="155" t="e">
        <f>IF(#REF!="","",VLOOKUP(#REF!,#REF!,7,0))</f>
        <v>#REF!</v>
      </c>
      <c r="G397" s="201" t="e">
        <f>IF(OR(#REF!="",F397=""),"",ROUND(#REF!/10^3*F397,3))</f>
        <v>#REF!</v>
      </c>
      <c r="H397" s="201" t="e">
        <f>IF(#REF!&gt;0,#REF!*#REF!/1000,"")</f>
        <v>#REF!</v>
      </c>
      <c r="I397" s="201" t="e">
        <f>IF(#REF!&gt;0,#REF!*#REF!/1000,"")</f>
        <v>#REF!</v>
      </c>
      <c r="J397" s="51" t="e">
        <f>IF(#REF!="●","",IF(#REF!="","",#REF!))</f>
        <v>#REF!</v>
      </c>
      <c r="K397" s="51" t="e">
        <f>IF(#REF!="●","",IF(#REF!="","",#REF!))</f>
        <v>#REF!</v>
      </c>
      <c r="L397" s="74" t="e">
        <f t="shared" si="77"/>
        <v>#REF!</v>
      </c>
      <c r="M397" s="74" t="e">
        <f t="shared" si="78"/>
        <v>#REF!</v>
      </c>
      <c r="N397" s="201" t="e">
        <f>IF(ISNA(L397),"",L397*#REF!)</f>
        <v>#REF!</v>
      </c>
      <c r="O397" s="201" t="e">
        <f>IF(ISNA(M397),"",M397*#REF!)</f>
        <v>#REF!</v>
      </c>
      <c r="P397" s="78" t="e">
        <f>IF(#REF!&gt;0,DQ$6,"")</f>
        <v>#REF!</v>
      </c>
      <c r="Q397" s="99"/>
      <c r="R397" s="411"/>
      <c r="S397" s="412" t="e">
        <f>IF(OR(#REF!="",F397=""),"",ROUND(#REF!/10^3*F397,3))</f>
        <v>#REF!</v>
      </c>
      <c r="T397" s="412" t="e">
        <f>IF(#REF!&gt;0,#REF!*#REF!/1000,"")</f>
        <v>#REF!</v>
      </c>
      <c r="U397" s="412" t="e">
        <f>IF(#REF!&gt;0,#REF!*#REF!/1000,"")</f>
        <v>#REF!</v>
      </c>
      <c r="V397" s="413" t="e">
        <f>IF(OR(#REF!="●",#REF!="●"),"",IF(#REF!="","",#REF!))</f>
        <v>#REF!</v>
      </c>
      <c r="W397" s="413" t="e">
        <f>IF(OR(#REF!="●",#REF!="●"),"",IF(#REF!="","",#REF!))</f>
        <v>#REF!</v>
      </c>
      <c r="X397" s="412" t="e">
        <f>IF(ISNA(L397),"",L397*#REF!)</f>
        <v>#REF!</v>
      </c>
      <c r="Y397" s="412" t="e">
        <f>IF(ISNA(M397),"",M397*#REF!)</f>
        <v>#REF!</v>
      </c>
      <c r="Z397" s="414" t="e">
        <f>IF(#REF!&gt;0,DQ$6,"")</f>
        <v>#REF!</v>
      </c>
      <c r="AA397" s="95" t="e">
        <f>IF(#REF!="","",VLOOKUP(#REF!,#REF!,7,0))</f>
        <v>#REF!</v>
      </c>
      <c r="AB397" s="201" t="e">
        <f>IF(OR(#REF!="",AA397=""),"",ROUND(#REF!/10^3*AA397,3))</f>
        <v>#REF!</v>
      </c>
      <c r="AC397" s="201" t="e">
        <f>IF(#REF!&gt;0,#REF!*#REF!/1000,"")</f>
        <v>#REF!</v>
      </c>
      <c r="AD397" s="201" t="e">
        <f>IF(#REF!&gt;0,#REF!*#REF!/1000,"")</f>
        <v>#REF!</v>
      </c>
      <c r="AE397" s="74" t="e">
        <f t="shared" si="79"/>
        <v>#REF!</v>
      </c>
      <c r="AF397" s="74" t="e">
        <f t="shared" si="80"/>
        <v>#REF!</v>
      </c>
      <c r="AG397" s="201" t="e">
        <f>IF(ISNA(AE397),"",AE397*#REF!)</f>
        <v>#REF!</v>
      </c>
      <c r="AH397" s="201" t="e">
        <f>IF(ISNA(AF397),"",AF397*#REF!)</f>
        <v>#REF!</v>
      </c>
      <c r="AI397" s="78" t="e">
        <f>IF(#REF!&gt;0,DQ$23,"")</f>
        <v>#REF!</v>
      </c>
      <c r="AJ397" s="99"/>
      <c r="AK397" s="411"/>
      <c r="AL397" s="412" t="e">
        <f>IF(OR(#REF!="",F397=""),"",ROUND(#REF!/10^3*F397,3))</f>
        <v>#REF!</v>
      </c>
      <c r="AM397" s="412" t="e">
        <f>IF(#REF!&gt;0,#REF!*#REF!/1000,"")</f>
        <v>#REF!</v>
      </c>
      <c r="AN397" s="412" t="e">
        <f>IF(#REF!&gt;0,#REF!*#REF!/1000,"")</f>
        <v>#REF!</v>
      </c>
      <c r="AO397" s="413" t="e">
        <f>IF(OR(#REF!="●",#REF!="●",#REF!="●"),"",IF(#REF!="","",#REF!))</f>
        <v>#REF!</v>
      </c>
      <c r="AP397" s="413" t="e">
        <f>IF(OR(#REF!="●",#REF!="●",#REF!="●"),"",IF(#REF!="","",#REF!))</f>
        <v>#REF!</v>
      </c>
      <c r="AQ397" s="412" t="e">
        <f>IF(ISNA(L397),"",L397*#REF!)</f>
        <v>#REF!</v>
      </c>
      <c r="AR397" s="412" t="e">
        <f>IF(ISNA(M397),"",M397*#REF!)</f>
        <v>#REF!</v>
      </c>
      <c r="AS397" s="414" t="e">
        <f>IF(#REF!&gt;0,DQ$6,"")</f>
        <v>#REF!</v>
      </c>
      <c r="AT397" s="95" t="e">
        <f>IF(#REF!="","",VLOOKUP(#REF!,#REF!,7,0))</f>
        <v>#REF!</v>
      </c>
      <c r="AU397" s="201" t="e">
        <f>IF(OR(#REF!="",AT397=""),"",ROUND(#REF!/10^3*AT397,3))</f>
        <v>#REF!</v>
      </c>
      <c r="AV397" s="201" t="e">
        <f>IF(#REF!&gt;0,#REF!*#REF!/1000,"")</f>
        <v>#REF!</v>
      </c>
      <c r="AW397" s="201" t="e">
        <f>IF(#REF!&gt;0,#REF!*#REF!/1000,"")</f>
        <v>#REF!</v>
      </c>
      <c r="AX397" s="74" t="e">
        <f t="shared" si="81"/>
        <v>#REF!</v>
      </c>
      <c r="AY397" s="74" t="e">
        <f t="shared" si="82"/>
        <v>#REF!</v>
      </c>
      <c r="AZ397" s="201" t="e">
        <f>IF(ISNA(AX397),"",AX397*#REF!)</f>
        <v>#REF!</v>
      </c>
      <c r="BA397" s="201" t="e">
        <f>IF(ISNA(AY397),"",AY397*#REF!)</f>
        <v>#REF!</v>
      </c>
      <c r="BB397" s="78" t="e">
        <f>IF(#REF!&gt;0,DQ$40,"")</f>
        <v>#REF!</v>
      </c>
      <c r="BC397" s="99"/>
      <c r="BD397" s="650"/>
      <c r="BE397" s="652" t="e">
        <f>IF(OR(#REF!="",F397=""),"",ROUND(#REF!/10^3*F397,3))</f>
        <v>#REF!</v>
      </c>
      <c r="BF397" s="412" t="e">
        <f>IF(#REF!&gt;0,#REF!*#REF!/1000,"")</f>
        <v>#REF!</v>
      </c>
      <c r="BG397" s="412" t="e">
        <f>IF(#REF!&gt;0,#REF!*#REF!/1000,"")</f>
        <v>#REF!</v>
      </c>
      <c r="BH397" s="413" t="e">
        <f>IF(OR(#REF!="●",#REF!="●",#REF!="●",#REF!="●"),"",IF(#REF!="","",#REF!))</f>
        <v>#REF!</v>
      </c>
      <c r="BI397" s="413" t="e">
        <f>IF(OR(#REF!="●",#REF!="●",#REF!="●",#REF!="●"),"",IF(#REF!="","",#REF!))</f>
        <v>#REF!</v>
      </c>
      <c r="BJ397" s="412" t="e">
        <f>IF(ISNA(L397),"",L397*#REF!)</f>
        <v>#REF!</v>
      </c>
      <c r="BK397" s="412" t="e">
        <f>IF(ISNA(M397),"",M397*#REF!)</f>
        <v>#REF!</v>
      </c>
      <c r="BL397" s="415" t="e">
        <f>IF(#REF!&gt;0,DQ$6,"")</f>
        <v>#REF!</v>
      </c>
      <c r="BM397" s="361" t="e">
        <f>IF(#REF!="","",VLOOKUP(#REF!,#REF!,7,0))</f>
        <v>#REF!</v>
      </c>
      <c r="BN397" s="201" t="e">
        <f>IF(OR(#REF!="",BM397=""),"",ROUND(#REF!/10^3*BM397,3))</f>
        <v>#REF!</v>
      </c>
      <c r="BO397" s="201" t="e">
        <f>IF(#REF!&gt;0,#REF!*#REF!/1000,"")</f>
        <v>#REF!</v>
      </c>
      <c r="BP397" s="201" t="e">
        <f>IF(#REF!&gt;0,#REF!*#REF!/1000,"")</f>
        <v>#REF!</v>
      </c>
      <c r="BQ397" s="74" t="e">
        <f t="shared" si="83"/>
        <v>#REF!</v>
      </c>
      <c r="BR397" s="74" t="e">
        <f t="shared" si="84"/>
        <v>#REF!</v>
      </c>
      <c r="BS397" s="201" t="e">
        <f>IF(ISNA(BQ397),"",BQ397*#REF!)</f>
        <v>#REF!</v>
      </c>
      <c r="BT397" s="201" t="e">
        <f>IF(ISNA(BR397),"",BR397*#REF!)</f>
        <v>#REF!</v>
      </c>
      <c r="BU397" s="78" t="e">
        <f>IF(#REF!&gt;0,DQ$57,"")</f>
        <v>#REF!</v>
      </c>
      <c r="BV397" s="99"/>
      <c r="BW397" s="411"/>
      <c r="BX397" s="412" t="e">
        <f>IF(OR(#REF!="",F397=""),"",ROUND(#REF!/10^3*F397,3))</f>
        <v>#REF!</v>
      </c>
      <c r="BY397" s="412" t="e">
        <f>IF(#REF!&gt;0,#REF!*#REF!/1000,"")</f>
        <v>#REF!</v>
      </c>
      <c r="BZ397" s="412" t="e">
        <f>IF(#REF!&gt;0,#REF!*#REF!/1000,"")</f>
        <v>#REF!</v>
      </c>
      <c r="CA397" s="413" t="e">
        <f>IF(OR(#REF!="●",#REF!="●",#REF!="●",#REF!="●",#REF!="●"),"",IF(#REF!="","",#REF!))</f>
        <v>#REF!</v>
      </c>
      <c r="CB397" s="413" t="e">
        <f>IF(OR(#REF!="●",#REF!="●",#REF!="●",#REF!="●",#REF!="●"),"",IF(#REF!="","",#REF!))</f>
        <v>#REF!</v>
      </c>
      <c r="CC397" s="412" t="e">
        <f>IF(ISNA(L397),"",L397*#REF!)</f>
        <v>#REF!</v>
      </c>
      <c r="CD397" s="412" t="e">
        <f>IF(ISNA(M397),"",M397*#REF!)</f>
        <v>#REF!</v>
      </c>
      <c r="CE397" s="415" t="e">
        <f>IF(#REF!&gt;0,DQ$6,"")</f>
        <v>#REF!</v>
      </c>
      <c r="CF397" s="361" t="e">
        <f>IF(#REF!="","",VLOOKUP(#REF!,#REF!,7,0))</f>
        <v>#REF!</v>
      </c>
      <c r="CG397" s="201" t="e">
        <f>IF(OR(#REF!="",CF397=""),"",ROUND(#REF!/10^3*CF397,3))</f>
        <v>#REF!</v>
      </c>
      <c r="CH397" s="201" t="e">
        <f>IF(#REF!&gt;0,#REF!*#REF!/1000,"")</f>
        <v>#REF!</v>
      </c>
      <c r="CI397" s="201" t="e">
        <f>IF(#REF!&gt;0,#REF!*#REF!/1000,"")</f>
        <v>#REF!</v>
      </c>
      <c r="CJ397" s="74" t="e">
        <f t="shared" si="85"/>
        <v>#REF!</v>
      </c>
      <c r="CK397" s="74" t="e">
        <f t="shared" si="86"/>
        <v>#REF!</v>
      </c>
      <c r="CL397" s="201" t="e">
        <f>IF(ISNA(CJ397),"",CJ397*#REF!)</f>
        <v>#REF!</v>
      </c>
      <c r="CM397" s="201" t="e">
        <f>IF(ISNA(CK397),"",CK397*#REF!)</f>
        <v>#REF!</v>
      </c>
      <c r="CN397" s="101" t="e">
        <f>IF(#REF!&gt;0,DQ$57,"")</f>
        <v>#REF!</v>
      </c>
      <c r="CO397" s="84"/>
      <c r="CP397" s="2"/>
      <c r="CQ397" s="2"/>
      <c r="CR397" s="2"/>
      <c r="CS397" s="2"/>
      <c r="CT397" s="2"/>
      <c r="CU397" s="2"/>
      <c r="CV397" s="2"/>
      <c r="CX397" s="2"/>
      <c r="CY397" s="2"/>
      <c r="CZ397" s="2"/>
      <c r="DA397" s="2"/>
      <c r="DB397" s="2"/>
      <c r="DC397" s="2"/>
      <c r="DD397" s="2"/>
      <c r="DE397" s="2"/>
      <c r="DF397" s="2"/>
      <c r="DG397" s="2"/>
      <c r="DJ397" s="4"/>
    </row>
    <row r="398" spans="2:115" ht="18" customHeight="1">
      <c r="B398" s="151" t="e">
        <f>IF(#REF!="","",VLOOKUP(#REF!,$CX$11:$DG$26,9,0))</f>
        <v>#REF!</v>
      </c>
      <c r="C398" s="64" t="e">
        <f>IF(#REF!="",0,VLOOKUP(#REF!,$CP$11:$CQ$16,2,0))</f>
        <v>#REF!</v>
      </c>
      <c r="D398" s="65" t="e">
        <f>IF(#REF!="",0,VLOOKUP(#REF!,$CX$11:$CY$26,2,0))</f>
        <v>#REF!</v>
      </c>
      <c r="E398" s="152" t="e">
        <f t="shared" si="76"/>
        <v>#REF!</v>
      </c>
      <c r="F398" s="155" t="e">
        <f>IF(#REF!="","",VLOOKUP(#REF!,#REF!,7,0))</f>
        <v>#REF!</v>
      </c>
      <c r="G398" s="201" t="e">
        <f>IF(OR(#REF!="",F398=""),"",ROUND(#REF!/10^3*F398,3))</f>
        <v>#REF!</v>
      </c>
      <c r="H398" s="201" t="e">
        <f>IF(#REF!&gt;0,#REF!*#REF!/1000,"")</f>
        <v>#REF!</v>
      </c>
      <c r="I398" s="201" t="e">
        <f>IF(#REF!&gt;0,#REF!*#REF!/1000,"")</f>
        <v>#REF!</v>
      </c>
      <c r="J398" s="51" t="e">
        <f>IF(#REF!="●","",IF(#REF!="","",#REF!))</f>
        <v>#REF!</v>
      </c>
      <c r="K398" s="51" t="e">
        <f>IF(#REF!="●","",IF(#REF!="","",#REF!))</f>
        <v>#REF!</v>
      </c>
      <c r="L398" s="74" t="e">
        <f t="shared" si="77"/>
        <v>#REF!</v>
      </c>
      <c r="M398" s="74" t="e">
        <f t="shared" si="78"/>
        <v>#REF!</v>
      </c>
      <c r="N398" s="201" t="e">
        <f>IF(ISNA(L398),"",L398*#REF!)</f>
        <v>#REF!</v>
      </c>
      <c r="O398" s="201" t="e">
        <f>IF(ISNA(M398),"",M398*#REF!)</f>
        <v>#REF!</v>
      </c>
      <c r="P398" s="78" t="e">
        <f>IF(#REF!&gt;0,DQ$6,"")</f>
        <v>#REF!</v>
      </c>
      <c r="Q398" s="99"/>
      <c r="R398" s="411"/>
      <c r="S398" s="412" t="e">
        <f>IF(OR(#REF!="",F398=""),"",ROUND(#REF!/10^3*F398,3))</f>
        <v>#REF!</v>
      </c>
      <c r="T398" s="412" t="e">
        <f>IF(#REF!&gt;0,#REF!*#REF!/1000,"")</f>
        <v>#REF!</v>
      </c>
      <c r="U398" s="412" t="e">
        <f>IF(#REF!&gt;0,#REF!*#REF!/1000,"")</f>
        <v>#REF!</v>
      </c>
      <c r="V398" s="413" t="e">
        <f>IF(OR(#REF!="●",#REF!="●"),"",IF(#REF!="","",#REF!))</f>
        <v>#REF!</v>
      </c>
      <c r="W398" s="413" t="e">
        <f>IF(OR(#REF!="●",#REF!="●"),"",IF(#REF!="","",#REF!))</f>
        <v>#REF!</v>
      </c>
      <c r="X398" s="412" t="e">
        <f>IF(ISNA(L398),"",L398*#REF!)</f>
        <v>#REF!</v>
      </c>
      <c r="Y398" s="412" t="e">
        <f>IF(ISNA(M398),"",M398*#REF!)</f>
        <v>#REF!</v>
      </c>
      <c r="Z398" s="414" t="e">
        <f>IF(#REF!&gt;0,DQ$6,"")</f>
        <v>#REF!</v>
      </c>
      <c r="AA398" s="95" t="e">
        <f>IF(#REF!="","",VLOOKUP(#REF!,#REF!,7,0))</f>
        <v>#REF!</v>
      </c>
      <c r="AB398" s="201" t="e">
        <f>IF(OR(#REF!="",AA398=""),"",ROUND(#REF!/10^3*AA398,3))</f>
        <v>#REF!</v>
      </c>
      <c r="AC398" s="201" t="e">
        <f>IF(#REF!&gt;0,#REF!*#REF!/1000,"")</f>
        <v>#REF!</v>
      </c>
      <c r="AD398" s="201" t="e">
        <f>IF(#REF!&gt;0,#REF!*#REF!/1000,"")</f>
        <v>#REF!</v>
      </c>
      <c r="AE398" s="74" t="e">
        <f t="shared" si="79"/>
        <v>#REF!</v>
      </c>
      <c r="AF398" s="74" t="e">
        <f t="shared" si="80"/>
        <v>#REF!</v>
      </c>
      <c r="AG398" s="201" t="e">
        <f>IF(ISNA(AE398),"",AE398*#REF!)</f>
        <v>#REF!</v>
      </c>
      <c r="AH398" s="201" t="e">
        <f>IF(ISNA(AF398),"",AF398*#REF!)</f>
        <v>#REF!</v>
      </c>
      <c r="AI398" s="78" t="e">
        <f>IF(#REF!&gt;0,DQ$23,"")</f>
        <v>#REF!</v>
      </c>
      <c r="AJ398" s="99"/>
      <c r="AK398" s="411"/>
      <c r="AL398" s="412" t="e">
        <f>IF(OR(#REF!="",F398=""),"",ROUND(#REF!/10^3*F398,3))</f>
        <v>#REF!</v>
      </c>
      <c r="AM398" s="412" t="e">
        <f>IF(#REF!&gt;0,#REF!*#REF!/1000,"")</f>
        <v>#REF!</v>
      </c>
      <c r="AN398" s="412" t="e">
        <f>IF(#REF!&gt;0,#REF!*#REF!/1000,"")</f>
        <v>#REF!</v>
      </c>
      <c r="AO398" s="413" t="e">
        <f>IF(OR(#REF!="●",#REF!="●",#REF!="●"),"",IF(#REF!="","",#REF!))</f>
        <v>#REF!</v>
      </c>
      <c r="AP398" s="413" t="e">
        <f>IF(OR(#REF!="●",#REF!="●",#REF!="●"),"",IF(#REF!="","",#REF!))</f>
        <v>#REF!</v>
      </c>
      <c r="AQ398" s="412" t="e">
        <f>IF(ISNA(L398),"",L398*#REF!)</f>
        <v>#REF!</v>
      </c>
      <c r="AR398" s="412" t="e">
        <f>IF(ISNA(M398),"",M398*#REF!)</f>
        <v>#REF!</v>
      </c>
      <c r="AS398" s="414" t="e">
        <f>IF(#REF!&gt;0,DQ$6,"")</f>
        <v>#REF!</v>
      </c>
      <c r="AT398" s="95" t="e">
        <f>IF(#REF!="","",VLOOKUP(#REF!,#REF!,7,0))</f>
        <v>#REF!</v>
      </c>
      <c r="AU398" s="201" t="e">
        <f>IF(OR(#REF!="",AT398=""),"",ROUND(#REF!/10^3*AT398,3))</f>
        <v>#REF!</v>
      </c>
      <c r="AV398" s="201" t="e">
        <f>IF(#REF!&gt;0,#REF!*#REF!/1000,"")</f>
        <v>#REF!</v>
      </c>
      <c r="AW398" s="201" t="e">
        <f>IF(#REF!&gt;0,#REF!*#REF!/1000,"")</f>
        <v>#REF!</v>
      </c>
      <c r="AX398" s="74" t="e">
        <f t="shared" si="81"/>
        <v>#REF!</v>
      </c>
      <c r="AY398" s="74" t="e">
        <f t="shared" si="82"/>
        <v>#REF!</v>
      </c>
      <c r="AZ398" s="201" t="e">
        <f>IF(ISNA(AX398),"",AX398*#REF!)</f>
        <v>#REF!</v>
      </c>
      <c r="BA398" s="201" t="e">
        <f>IF(ISNA(AY398),"",AY398*#REF!)</f>
        <v>#REF!</v>
      </c>
      <c r="BB398" s="78" t="e">
        <f>IF(#REF!&gt;0,DQ$40,"")</f>
        <v>#REF!</v>
      </c>
      <c r="BC398" s="99"/>
      <c r="BD398" s="650"/>
      <c r="BE398" s="652" t="e">
        <f>IF(OR(#REF!="",F398=""),"",ROUND(#REF!/10^3*F398,3))</f>
        <v>#REF!</v>
      </c>
      <c r="BF398" s="412" t="e">
        <f>IF(#REF!&gt;0,#REF!*#REF!/1000,"")</f>
        <v>#REF!</v>
      </c>
      <c r="BG398" s="412" t="e">
        <f>IF(#REF!&gt;0,#REF!*#REF!/1000,"")</f>
        <v>#REF!</v>
      </c>
      <c r="BH398" s="413" t="e">
        <f>IF(OR(#REF!="●",#REF!="●",#REF!="●",#REF!="●"),"",IF(#REF!="","",#REF!))</f>
        <v>#REF!</v>
      </c>
      <c r="BI398" s="413" t="e">
        <f>IF(OR(#REF!="●",#REF!="●",#REF!="●",#REF!="●"),"",IF(#REF!="","",#REF!))</f>
        <v>#REF!</v>
      </c>
      <c r="BJ398" s="412" t="e">
        <f>IF(ISNA(L398),"",L398*#REF!)</f>
        <v>#REF!</v>
      </c>
      <c r="BK398" s="412" t="e">
        <f>IF(ISNA(M398),"",M398*#REF!)</f>
        <v>#REF!</v>
      </c>
      <c r="BL398" s="415" t="e">
        <f>IF(#REF!&gt;0,DQ$6,"")</f>
        <v>#REF!</v>
      </c>
      <c r="BM398" s="361" t="e">
        <f>IF(#REF!="","",VLOOKUP(#REF!,#REF!,7,0))</f>
        <v>#REF!</v>
      </c>
      <c r="BN398" s="201" t="e">
        <f>IF(OR(#REF!="",BM398=""),"",ROUND(#REF!/10^3*BM398,3))</f>
        <v>#REF!</v>
      </c>
      <c r="BO398" s="201" t="e">
        <f>IF(#REF!&gt;0,#REF!*#REF!/1000,"")</f>
        <v>#REF!</v>
      </c>
      <c r="BP398" s="201" t="e">
        <f>IF(#REF!&gt;0,#REF!*#REF!/1000,"")</f>
        <v>#REF!</v>
      </c>
      <c r="BQ398" s="74" t="e">
        <f t="shared" si="83"/>
        <v>#REF!</v>
      </c>
      <c r="BR398" s="74" t="e">
        <f t="shared" si="84"/>
        <v>#REF!</v>
      </c>
      <c r="BS398" s="201" t="e">
        <f>IF(ISNA(BQ398),"",BQ398*#REF!)</f>
        <v>#REF!</v>
      </c>
      <c r="BT398" s="201" t="e">
        <f>IF(ISNA(BR398),"",BR398*#REF!)</f>
        <v>#REF!</v>
      </c>
      <c r="BU398" s="78" t="e">
        <f>IF(#REF!&gt;0,DQ$57,"")</f>
        <v>#REF!</v>
      </c>
      <c r="BV398" s="99"/>
      <c r="BW398" s="411"/>
      <c r="BX398" s="412" t="e">
        <f>IF(OR(#REF!="",F398=""),"",ROUND(#REF!/10^3*F398,3))</f>
        <v>#REF!</v>
      </c>
      <c r="BY398" s="412" t="e">
        <f>IF(#REF!&gt;0,#REF!*#REF!/1000,"")</f>
        <v>#REF!</v>
      </c>
      <c r="BZ398" s="412" t="e">
        <f>IF(#REF!&gt;0,#REF!*#REF!/1000,"")</f>
        <v>#REF!</v>
      </c>
      <c r="CA398" s="413" t="e">
        <f>IF(OR(#REF!="●",#REF!="●",#REF!="●",#REF!="●",#REF!="●"),"",IF(#REF!="","",#REF!))</f>
        <v>#REF!</v>
      </c>
      <c r="CB398" s="413" t="e">
        <f>IF(OR(#REF!="●",#REF!="●",#REF!="●",#REF!="●",#REF!="●"),"",IF(#REF!="","",#REF!))</f>
        <v>#REF!</v>
      </c>
      <c r="CC398" s="412" t="e">
        <f>IF(ISNA(L398),"",L398*#REF!)</f>
        <v>#REF!</v>
      </c>
      <c r="CD398" s="412" t="e">
        <f>IF(ISNA(M398),"",M398*#REF!)</f>
        <v>#REF!</v>
      </c>
      <c r="CE398" s="415" t="e">
        <f>IF(#REF!&gt;0,DQ$6,"")</f>
        <v>#REF!</v>
      </c>
      <c r="CF398" s="361" t="e">
        <f>IF(#REF!="","",VLOOKUP(#REF!,#REF!,7,0))</f>
        <v>#REF!</v>
      </c>
      <c r="CG398" s="201" t="e">
        <f>IF(OR(#REF!="",CF398=""),"",ROUND(#REF!/10^3*CF398,3))</f>
        <v>#REF!</v>
      </c>
      <c r="CH398" s="201" t="e">
        <f>IF(#REF!&gt;0,#REF!*#REF!/1000,"")</f>
        <v>#REF!</v>
      </c>
      <c r="CI398" s="201" t="e">
        <f>IF(#REF!&gt;0,#REF!*#REF!/1000,"")</f>
        <v>#REF!</v>
      </c>
      <c r="CJ398" s="74" t="e">
        <f t="shared" si="85"/>
        <v>#REF!</v>
      </c>
      <c r="CK398" s="74" t="e">
        <f t="shared" si="86"/>
        <v>#REF!</v>
      </c>
      <c r="CL398" s="201" t="e">
        <f>IF(ISNA(CJ398),"",CJ398*#REF!)</f>
        <v>#REF!</v>
      </c>
      <c r="CM398" s="201" t="e">
        <f>IF(ISNA(CK398),"",CK398*#REF!)</f>
        <v>#REF!</v>
      </c>
      <c r="CN398" s="101" t="e">
        <f>IF(#REF!&gt;0,DQ$57,"")</f>
        <v>#REF!</v>
      </c>
      <c r="CO398" s="84"/>
      <c r="CP398" s="2"/>
      <c r="CQ398" s="2"/>
      <c r="CR398" s="2"/>
      <c r="CS398" s="2"/>
      <c r="CT398" s="2"/>
      <c r="CU398" s="2"/>
      <c r="CV398" s="2"/>
      <c r="CX398" s="2"/>
      <c r="CY398" s="2"/>
      <c r="CZ398" s="2"/>
      <c r="DA398" s="2"/>
      <c r="DB398" s="2"/>
      <c r="DC398" s="2"/>
      <c r="DD398" s="2"/>
      <c r="DE398" s="2"/>
      <c r="DF398" s="2"/>
      <c r="DG398" s="2"/>
      <c r="DJ398" s="4"/>
    </row>
    <row r="399" spans="2:115" ht="18" customHeight="1">
      <c r="B399" s="151" t="e">
        <f>IF(#REF!="","",VLOOKUP(#REF!,$CX$11:$DG$26,9,0))</f>
        <v>#REF!</v>
      </c>
      <c r="C399" s="64" t="e">
        <f>IF(#REF!="",0,VLOOKUP(#REF!,$CP$11:$CQ$16,2,0))</f>
        <v>#REF!</v>
      </c>
      <c r="D399" s="65" t="e">
        <f>IF(#REF!="",0,VLOOKUP(#REF!,$CX$11:$CY$26,2,0))</f>
        <v>#REF!</v>
      </c>
      <c r="E399" s="152" t="e">
        <f t="shared" si="76"/>
        <v>#REF!</v>
      </c>
      <c r="F399" s="155" t="e">
        <f>IF(#REF!="","",VLOOKUP(#REF!,#REF!,7,0))</f>
        <v>#REF!</v>
      </c>
      <c r="G399" s="201" t="e">
        <f>IF(OR(#REF!="",F399=""),"",ROUND(#REF!/10^3*F399,3))</f>
        <v>#REF!</v>
      </c>
      <c r="H399" s="201" t="e">
        <f>IF(#REF!&gt;0,#REF!*#REF!/1000,"")</f>
        <v>#REF!</v>
      </c>
      <c r="I399" s="201" t="e">
        <f>IF(#REF!&gt;0,#REF!*#REF!/1000,"")</f>
        <v>#REF!</v>
      </c>
      <c r="J399" s="51" t="e">
        <f>IF(#REF!="●","",IF(#REF!="","",#REF!))</f>
        <v>#REF!</v>
      </c>
      <c r="K399" s="51" t="e">
        <f>IF(#REF!="●","",IF(#REF!="","",#REF!))</f>
        <v>#REF!</v>
      </c>
      <c r="L399" s="74" t="e">
        <f t="shared" si="77"/>
        <v>#REF!</v>
      </c>
      <c r="M399" s="74" t="e">
        <f t="shared" si="78"/>
        <v>#REF!</v>
      </c>
      <c r="N399" s="201" t="e">
        <f>IF(ISNA(L399),"",L399*#REF!)</f>
        <v>#REF!</v>
      </c>
      <c r="O399" s="201" t="e">
        <f>IF(ISNA(M399),"",M399*#REF!)</f>
        <v>#REF!</v>
      </c>
      <c r="P399" s="78" t="e">
        <f>IF(#REF!&gt;0,DQ$6,"")</f>
        <v>#REF!</v>
      </c>
      <c r="Q399" s="99"/>
      <c r="R399" s="411"/>
      <c r="S399" s="412" t="e">
        <f>IF(OR(#REF!="",F399=""),"",ROUND(#REF!/10^3*F399,3))</f>
        <v>#REF!</v>
      </c>
      <c r="T399" s="412" t="e">
        <f>IF(#REF!&gt;0,#REF!*#REF!/1000,"")</f>
        <v>#REF!</v>
      </c>
      <c r="U399" s="412" t="e">
        <f>IF(#REF!&gt;0,#REF!*#REF!/1000,"")</f>
        <v>#REF!</v>
      </c>
      <c r="V399" s="413" t="e">
        <f>IF(OR(#REF!="●",#REF!="●"),"",IF(#REF!="","",#REF!))</f>
        <v>#REF!</v>
      </c>
      <c r="W399" s="413" t="e">
        <f>IF(OR(#REF!="●",#REF!="●"),"",IF(#REF!="","",#REF!))</f>
        <v>#REF!</v>
      </c>
      <c r="X399" s="412" t="e">
        <f>IF(ISNA(L399),"",L399*#REF!)</f>
        <v>#REF!</v>
      </c>
      <c r="Y399" s="412" t="e">
        <f>IF(ISNA(M399),"",M399*#REF!)</f>
        <v>#REF!</v>
      </c>
      <c r="Z399" s="414" t="e">
        <f>IF(#REF!&gt;0,DQ$6,"")</f>
        <v>#REF!</v>
      </c>
      <c r="AA399" s="95" t="e">
        <f>IF(#REF!="","",VLOOKUP(#REF!,#REF!,7,0))</f>
        <v>#REF!</v>
      </c>
      <c r="AB399" s="201" t="e">
        <f>IF(OR(#REF!="",AA399=""),"",ROUND(#REF!/10^3*AA399,3))</f>
        <v>#REF!</v>
      </c>
      <c r="AC399" s="201" t="e">
        <f>IF(#REF!&gt;0,#REF!*#REF!/1000,"")</f>
        <v>#REF!</v>
      </c>
      <c r="AD399" s="201" t="e">
        <f>IF(#REF!&gt;0,#REF!*#REF!/1000,"")</f>
        <v>#REF!</v>
      </c>
      <c r="AE399" s="74" t="e">
        <f t="shared" si="79"/>
        <v>#REF!</v>
      </c>
      <c r="AF399" s="74" t="e">
        <f t="shared" si="80"/>
        <v>#REF!</v>
      </c>
      <c r="AG399" s="201" t="e">
        <f>IF(ISNA(AE399),"",AE399*#REF!)</f>
        <v>#REF!</v>
      </c>
      <c r="AH399" s="201" t="e">
        <f>IF(ISNA(AF399),"",AF399*#REF!)</f>
        <v>#REF!</v>
      </c>
      <c r="AI399" s="78" t="e">
        <f>IF(#REF!&gt;0,DQ$23,"")</f>
        <v>#REF!</v>
      </c>
      <c r="AJ399" s="99"/>
      <c r="AK399" s="411"/>
      <c r="AL399" s="412" t="e">
        <f>IF(OR(#REF!="",F399=""),"",ROUND(#REF!/10^3*F399,3))</f>
        <v>#REF!</v>
      </c>
      <c r="AM399" s="412" t="e">
        <f>IF(#REF!&gt;0,#REF!*#REF!/1000,"")</f>
        <v>#REF!</v>
      </c>
      <c r="AN399" s="412" t="e">
        <f>IF(#REF!&gt;0,#REF!*#REF!/1000,"")</f>
        <v>#REF!</v>
      </c>
      <c r="AO399" s="413" t="e">
        <f>IF(OR(#REF!="●",#REF!="●",#REF!="●"),"",IF(#REF!="","",#REF!))</f>
        <v>#REF!</v>
      </c>
      <c r="AP399" s="413" t="e">
        <f>IF(OR(#REF!="●",#REF!="●",#REF!="●"),"",IF(#REF!="","",#REF!))</f>
        <v>#REF!</v>
      </c>
      <c r="AQ399" s="412" t="e">
        <f>IF(ISNA(L399),"",L399*#REF!)</f>
        <v>#REF!</v>
      </c>
      <c r="AR399" s="412" t="e">
        <f>IF(ISNA(M399),"",M399*#REF!)</f>
        <v>#REF!</v>
      </c>
      <c r="AS399" s="414" t="e">
        <f>IF(#REF!&gt;0,DQ$6,"")</f>
        <v>#REF!</v>
      </c>
      <c r="AT399" s="95" t="e">
        <f>IF(#REF!="","",VLOOKUP(#REF!,#REF!,7,0))</f>
        <v>#REF!</v>
      </c>
      <c r="AU399" s="201" t="e">
        <f>IF(OR(#REF!="",AT399=""),"",ROUND(#REF!/10^3*AT399,3))</f>
        <v>#REF!</v>
      </c>
      <c r="AV399" s="201" t="e">
        <f>IF(#REF!&gt;0,#REF!*#REF!/1000,"")</f>
        <v>#REF!</v>
      </c>
      <c r="AW399" s="201" t="e">
        <f>IF(#REF!&gt;0,#REF!*#REF!/1000,"")</f>
        <v>#REF!</v>
      </c>
      <c r="AX399" s="74" t="e">
        <f t="shared" si="81"/>
        <v>#REF!</v>
      </c>
      <c r="AY399" s="74" t="e">
        <f t="shared" si="82"/>
        <v>#REF!</v>
      </c>
      <c r="AZ399" s="201" t="e">
        <f>IF(ISNA(AX399),"",AX399*#REF!)</f>
        <v>#REF!</v>
      </c>
      <c r="BA399" s="201" t="e">
        <f>IF(ISNA(AY399),"",AY399*#REF!)</f>
        <v>#REF!</v>
      </c>
      <c r="BB399" s="78" t="e">
        <f>IF(#REF!&gt;0,DQ$40,"")</f>
        <v>#REF!</v>
      </c>
      <c r="BC399" s="99"/>
      <c r="BD399" s="650"/>
      <c r="BE399" s="652" t="e">
        <f>IF(OR(#REF!="",F399=""),"",ROUND(#REF!/10^3*F399,3))</f>
        <v>#REF!</v>
      </c>
      <c r="BF399" s="412" t="e">
        <f>IF(#REF!&gt;0,#REF!*#REF!/1000,"")</f>
        <v>#REF!</v>
      </c>
      <c r="BG399" s="412" t="e">
        <f>IF(#REF!&gt;0,#REF!*#REF!/1000,"")</f>
        <v>#REF!</v>
      </c>
      <c r="BH399" s="413" t="e">
        <f>IF(OR(#REF!="●",#REF!="●",#REF!="●",#REF!="●"),"",IF(#REF!="","",#REF!))</f>
        <v>#REF!</v>
      </c>
      <c r="BI399" s="413" t="e">
        <f>IF(OR(#REF!="●",#REF!="●",#REF!="●",#REF!="●"),"",IF(#REF!="","",#REF!))</f>
        <v>#REF!</v>
      </c>
      <c r="BJ399" s="412" t="e">
        <f>IF(ISNA(L399),"",L399*#REF!)</f>
        <v>#REF!</v>
      </c>
      <c r="BK399" s="412" t="e">
        <f>IF(ISNA(M399),"",M399*#REF!)</f>
        <v>#REF!</v>
      </c>
      <c r="BL399" s="415" t="e">
        <f>IF(#REF!&gt;0,DQ$6,"")</f>
        <v>#REF!</v>
      </c>
      <c r="BM399" s="361" t="e">
        <f>IF(#REF!="","",VLOOKUP(#REF!,#REF!,7,0))</f>
        <v>#REF!</v>
      </c>
      <c r="BN399" s="201" t="e">
        <f>IF(OR(#REF!="",BM399=""),"",ROUND(#REF!/10^3*BM399,3))</f>
        <v>#REF!</v>
      </c>
      <c r="BO399" s="201" t="e">
        <f>IF(#REF!&gt;0,#REF!*#REF!/1000,"")</f>
        <v>#REF!</v>
      </c>
      <c r="BP399" s="201" t="e">
        <f>IF(#REF!&gt;0,#REF!*#REF!/1000,"")</f>
        <v>#REF!</v>
      </c>
      <c r="BQ399" s="74" t="e">
        <f t="shared" si="83"/>
        <v>#REF!</v>
      </c>
      <c r="BR399" s="74" t="e">
        <f t="shared" si="84"/>
        <v>#REF!</v>
      </c>
      <c r="BS399" s="201" t="e">
        <f>IF(ISNA(BQ399),"",BQ399*#REF!)</f>
        <v>#REF!</v>
      </c>
      <c r="BT399" s="201" t="e">
        <f>IF(ISNA(BR399),"",BR399*#REF!)</f>
        <v>#REF!</v>
      </c>
      <c r="BU399" s="78" t="e">
        <f>IF(#REF!&gt;0,DQ$57,"")</f>
        <v>#REF!</v>
      </c>
      <c r="BV399" s="99"/>
      <c r="BW399" s="411"/>
      <c r="BX399" s="412" t="e">
        <f>IF(OR(#REF!="",F399=""),"",ROUND(#REF!/10^3*F399,3))</f>
        <v>#REF!</v>
      </c>
      <c r="BY399" s="412" t="e">
        <f>IF(#REF!&gt;0,#REF!*#REF!/1000,"")</f>
        <v>#REF!</v>
      </c>
      <c r="BZ399" s="412" t="e">
        <f>IF(#REF!&gt;0,#REF!*#REF!/1000,"")</f>
        <v>#REF!</v>
      </c>
      <c r="CA399" s="413" t="e">
        <f>IF(OR(#REF!="●",#REF!="●",#REF!="●",#REF!="●",#REF!="●"),"",IF(#REF!="","",#REF!))</f>
        <v>#REF!</v>
      </c>
      <c r="CB399" s="413" t="e">
        <f>IF(OR(#REF!="●",#REF!="●",#REF!="●",#REF!="●",#REF!="●"),"",IF(#REF!="","",#REF!))</f>
        <v>#REF!</v>
      </c>
      <c r="CC399" s="412" t="e">
        <f>IF(ISNA(L399),"",L399*#REF!)</f>
        <v>#REF!</v>
      </c>
      <c r="CD399" s="412" t="e">
        <f>IF(ISNA(M399),"",M399*#REF!)</f>
        <v>#REF!</v>
      </c>
      <c r="CE399" s="415" t="e">
        <f>IF(#REF!&gt;0,DQ$6,"")</f>
        <v>#REF!</v>
      </c>
      <c r="CF399" s="361" t="e">
        <f>IF(#REF!="","",VLOOKUP(#REF!,#REF!,7,0))</f>
        <v>#REF!</v>
      </c>
      <c r="CG399" s="201" t="e">
        <f>IF(OR(#REF!="",CF399=""),"",ROUND(#REF!/10^3*CF399,3))</f>
        <v>#REF!</v>
      </c>
      <c r="CH399" s="201" t="e">
        <f>IF(#REF!&gt;0,#REF!*#REF!/1000,"")</f>
        <v>#REF!</v>
      </c>
      <c r="CI399" s="201" t="e">
        <f>IF(#REF!&gt;0,#REF!*#REF!/1000,"")</f>
        <v>#REF!</v>
      </c>
      <c r="CJ399" s="74" t="e">
        <f t="shared" si="85"/>
        <v>#REF!</v>
      </c>
      <c r="CK399" s="74" t="e">
        <f t="shared" si="86"/>
        <v>#REF!</v>
      </c>
      <c r="CL399" s="201" t="e">
        <f>IF(ISNA(CJ399),"",CJ399*#REF!)</f>
        <v>#REF!</v>
      </c>
      <c r="CM399" s="201" t="e">
        <f>IF(ISNA(CK399),"",CK399*#REF!)</f>
        <v>#REF!</v>
      </c>
      <c r="CN399" s="101" t="e">
        <f>IF(#REF!&gt;0,DQ$57,"")</f>
        <v>#REF!</v>
      </c>
      <c r="CO399" s="84"/>
      <c r="CP399" s="2"/>
      <c r="CQ399" s="2"/>
      <c r="CR399" s="2"/>
      <c r="CS399" s="2"/>
      <c r="CT399" s="2"/>
      <c r="CU399" s="2"/>
      <c r="CV399" s="2"/>
      <c r="CX399" s="2"/>
      <c r="CY399" s="2"/>
      <c r="CZ399" s="2"/>
      <c r="DA399" s="2"/>
      <c r="DB399" s="2"/>
      <c r="DC399" s="2"/>
      <c r="DD399" s="2"/>
      <c r="DE399" s="2"/>
      <c r="DF399" s="2"/>
      <c r="DG399" s="2"/>
      <c r="DJ399" s="4"/>
    </row>
    <row r="400" spans="2:115" ht="18" customHeight="1">
      <c r="B400" s="151" t="e">
        <f>IF(#REF!="","",VLOOKUP(#REF!,$CX$11:$DG$26,9,0))</f>
        <v>#REF!</v>
      </c>
      <c r="C400" s="64" t="e">
        <f>IF(#REF!="",0,VLOOKUP(#REF!,$CP$11:$CQ$16,2,0))</f>
        <v>#REF!</v>
      </c>
      <c r="D400" s="65" t="e">
        <f>IF(#REF!="",0,VLOOKUP(#REF!,$CX$11:$CY$26,2,0))</f>
        <v>#REF!</v>
      </c>
      <c r="E400" s="152" t="e">
        <f t="shared" si="76"/>
        <v>#REF!</v>
      </c>
      <c r="F400" s="155" t="e">
        <f>IF(#REF!="","",VLOOKUP(#REF!,#REF!,7,0))</f>
        <v>#REF!</v>
      </c>
      <c r="G400" s="201" t="e">
        <f>IF(OR(#REF!="",F400=""),"",ROUND(#REF!/10^3*F400,3))</f>
        <v>#REF!</v>
      </c>
      <c r="H400" s="201" t="e">
        <f>IF(#REF!&gt;0,#REF!*#REF!/1000,"")</f>
        <v>#REF!</v>
      </c>
      <c r="I400" s="201" t="e">
        <f>IF(#REF!&gt;0,#REF!*#REF!/1000,"")</f>
        <v>#REF!</v>
      </c>
      <c r="J400" s="51" t="e">
        <f>IF(#REF!="●","",IF(#REF!="","",#REF!))</f>
        <v>#REF!</v>
      </c>
      <c r="K400" s="51" t="e">
        <f>IF(#REF!="●","",IF(#REF!="","",#REF!))</f>
        <v>#REF!</v>
      </c>
      <c r="L400" s="74" t="e">
        <f t="shared" si="77"/>
        <v>#REF!</v>
      </c>
      <c r="M400" s="74" t="e">
        <f t="shared" si="78"/>
        <v>#REF!</v>
      </c>
      <c r="N400" s="201" t="e">
        <f>IF(ISNA(L400),"",L400*#REF!)</f>
        <v>#REF!</v>
      </c>
      <c r="O400" s="201" t="e">
        <f>IF(ISNA(M400),"",M400*#REF!)</f>
        <v>#REF!</v>
      </c>
      <c r="P400" s="78" t="e">
        <f>IF(#REF!&gt;0,DQ$6,"")</f>
        <v>#REF!</v>
      </c>
      <c r="Q400" s="99"/>
      <c r="R400" s="411"/>
      <c r="S400" s="412" t="e">
        <f>IF(OR(#REF!="",F400=""),"",ROUND(#REF!/10^3*F400,3))</f>
        <v>#REF!</v>
      </c>
      <c r="T400" s="412" t="e">
        <f>IF(#REF!&gt;0,#REF!*#REF!/1000,"")</f>
        <v>#REF!</v>
      </c>
      <c r="U400" s="412" t="e">
        <f>IF(#REF!&gt;0,#REF!*#REF!/1000,"")</f>
        <v>#REF!</v>
      </c>
      <c r="V400" s="413" t="e">
        <f>IF(OR(#REF!="●",#REF!="●"),"",IF(#REF!="","",#REF!))</f>
        <v>#REF!</v>
      </c>
      <c r="W400" s="413" t="e">
        <f>IF(OR(#REF!="●",#REF!="●"),"",IF(#REF!="","",#REF!))</f>
        <v>#REF!</v>
      </c>
      <c r="X400" s="412" t="e">
        <f>IF(ISNA(L400),"",L400*#REF!)</f>
        <v>#REF!</v>
      </c>
      <c r="Y400" s="412" t="e">
        <f>IF(ISNA(M400),"",M400*#REF!)</f>
        <v>#REF!</v>
      </c>
      <c r="Z400" s="414" t="e">
        <f>IF(#REF!&gt;0,DQ$6,"")</f>
        <v>#REF!</v>
      </c>
      <c r="AA400" s="95" t="e">
        <f>IF(#REF!="","",VLOOKUP(#REF!,#REF!,7,0))</f>
        <v>#REF!</v>
      </c>
      <c r="AB400" s="201" t="e">
        <f>IF(OR(#REF!="",AA400=""),"",ROUND(#REF!/10^3*AA400,3))</f>
        <v>#REF!</v>
      </c>
      <c r="AC400" s="201" t="e">
        <f>IF(#REF!&gt;0,#REF!*#REF!/1000,"")</f>
        <v>#REF!</v>
      </c>
      <c r="AD400" s="201" t="e">
        <f>IF(#REF!&gt;0,#REF!*#REF!/1000,"")</f>
        <v>#REF!</v>
      </c>
      <c r="AE400" s="74" t="e">
        <f t="shared" si="79"/>
        <v>#REF!</v>
      </c>
      <c r="AF400" s="74" t="e">
        <f t="shared" si="80"/>
        <v>#REF!</v>
      </c>
      <c r="AG400" s="201" t="e">
        <f>IF(ISNA(AE400),"",AE400*#REF!)</f>
        <v>#REF!</v>
      </c>
      <c r="AH400" s="201" t="e">
        <f>IF(ISNA(AF400),"",AF400*#REF!)</f>
        <v>#REF!</v>
      </c>
      <c r="AI400" s="78" t="e">
        <f>IF(#REF!&gt;0,DQ$23,"")</f>
        <v>#REF!</v>
      </c>
      <c r="AJ400" s="99"/>
      <c r="AK400" s="411"/>
      <c r="AL400" s="412" t="e">
        <f>IF(OR(#REF!="",F400=""),"",ROUND(#REF!/10^3*F400,3))</f>
        <v>#REF!</v>
      </c>
      <c r="AM400" s="412" t="e">
        <f>IF(#REF!&gt;0,#REF!*#REF!/1000,"")</f>
        <v>#REF!</v>
      </c>
      <c r="AN400" s="412" t="e">
        <f>IF(#REF!&gt;0,#REF!*#REF!/1000,"")</f>
        <v>#REF!</v>
      </c>
      <c r="AO400" s="413" t="e">
        <f>IF(OR(#REF!="●",#REF!="●",#REF!="●"),"",IF(#REF!="","",#REF!))</f>
        <v>#REF!</v>
      </c>
      <c r="AP400" s="413" t="e">
        <f>IF(OR(#REF!="●",#REF!="●",#REF!="●"),"",IF(#REF!="","",#REF!))</f>
        <v>#REF!</v>
      </c>
      <c r="AQ400" s="412" t="e">
        <f>IF(ISNA(L400),"",L400*#REF!)</f>
        <v>#REF!</v>
      </c>
      <c r="AR400" s="412" t="e">
        <f>IF(ISNA(M400),"",M400*#REF!)</f>
        <v>#REF!</v>
      </c>
      <c r="AS400" s="414" t="e">
        <f>IF(#REF!&gt;0,DQ$6,"")</f>
        <v>#REF!</v>
      </c>
      <c r="AT400" s="95" t="e">
        <f>IF(#REF!="","",VLOOKUP(#REF!,#REF!,7,0))</f>
        <v>#REF!</v>
      </c>
      <c r="AU400" s="201" t="e">
        <f>IF(OR(#REF!="",AT400=""),"",ROUND(#REF!/10^3*AT400,3))</f>
        <v>#REF!</v>
      </c>
      <c r="AV400" s="201" t="e">
        <f>IF(#REF!&gt;0,#REF!*#REF!/1000,"")</f>
        <v>#REF!</v>
      </c>
      <c r="AW400" s="201" t="e">
        <f>IF(#REF!&gt;0,#REF!*#REF!/1000,"")</f>
        <v>#REF!</v>
      </c>
      <c r="AX400" s="74" t="e">
        <f t="shared" si="81"/>
        <v>#REF!</v>
      </c>
      <c r="AY400" s="74" t="e">
        <f t="shared" si="82"/>
        <v>#REF!</v>
      </c>
      <c r="AZ400" s="201" t="e">
        <f>IF(ISNA(AX400),"",AX400*#REF!)</f>
        <v>#REF!</v>
      </c>
      <c r="BA400" s="201" t="e">
        <f>IF(ISNA(AY400),"",AY400*#REF!)</f>
        <v>#REF!</v>
      </c>
      <c r="BB400" s="78" t="e">
        <f>IF(#REF!&gt;0,DQ$40,"")</f>
        <v>#REF!</v>
      </c>
      <c r="BC400" s="99"/>
      <c r="BD400" s="650"/>
      <c r="BE400" s="652" t="e">
        <f>IF(OR(#REF!="",F400=""),"",ROUND(#REF!/10^3*F400,3))</f>
        <v>#REF!</v>
      </c>
      <c r="BF400" s="412" t="e">
        <f>IF(#REF!&gt;0,#REF!*#REF!/1000,"")</f>
        <v>#REF!</v>
      </c>
      <c r="BG400" s="412" t="e">
        <f>IF(#REF!&gt;0,#REF!*#REF!/1000,"")</f>
        <v>#REF!</v>
      </c>
      <c r="BH400" s="413" t="e">
        <f>IF(OR(#REF!="●",#REF!="●",#REF!="●",#REF!="●"),"",IF(#REF!="","",#REF!))</f>
        <v>#REF!</v>
      </c>
      <c r="BI400" s="413" t="e">
        <f>IF(OR(#REF!="●",#REF!="●",#REF!="●",#REF!="●"),"",IF(#REF!="","",#REF!))</f>
        <v>#REF!</v>
      </c>
      <c r="BJ400" s="412" t="e">
        <f>IF(ISNA(L400),"",L400*#REF!)</f>
        <v>#REF!</v>
      </c>
      <c r="BK400" s="412" t="e">
        <f>IF(ISNA(M400),"",M400*#REF!)</f>
        <v>#REF!</v>
      </c>
      <c r="BL400" s="415" t="e">
        <f>IF(#REF!&gt;0,DQ$6,"")</f>
        <v>#REF!</v>
      </c>
      <c r="BM400" s="361" t="e">
        <f>IF(#REF!="","",VLOOKUP(#REF!,#REF!,7,0))</f>
        <v>#REF!</v>
      </c>
      <c r="BN400" s="201" t="e">
        <f>IF(OR(#REF!="",BM400=""),"",ROUND(#REF!/10^3*BM400,3))</f>
        <v>#REF!</v>
      </c>
      <c r="BO400" s="201" t="e">
        <f>IF(#REF!&gt;0,#REF!*#REF!/1000,"")</f>
        <v>#REF!</v>
      </c>
      <c r="BP400" s="201" t="e">
        <f>IF(#REF!&gt;0,#REF!*#REF!/1000,"")</f>
        <v>#REF!</v>
      </c>
      <c r="BQ400" s="74" t="e">
        <f t="shared" si="83"/>
        <v>#REF!</v>
      </c>
      <c r="BR400" s="74" t="e">
        <f t="shared" si="84"/>
        <v>#REF!</v>
      </c>
      <c r="BS400" s="201" t="e">
        <f>IF(ISNA(BQ400),"",BQ400*#REF!)</f>
        <v>#REF!</v>
      </c>
      <c r="BT400" s="201" t="e">
        <f>IF(ISNA(BR400),"",BR400*#REF!)</f>
        <v>#REF!</v>
      </c>
      <c r="BU400" s="78" t="e">
        <f>IF(#REF!&gt;0,DQ$57,"")</f>
        <v>#REF!</v>
      </c>
      <c r="BV400" s="99"/>
      <c r="BW400" s="411"/>
      <c r="BX400" s="412" t="e">
        <f>IF(OR(#REF!="",F400=""),"",ROUND(#REF!/10^3*F400,3))</f>
        <v>#REF!</v>
      </c>
      <c r="BY400" s="412" t="e">
        <f>IF(#REF!&gt;0,#REF!*#REF!/1000,"")</f>
        <v>#REF!</v>
      </c>
      <c r="BZ400" s="412" t="e">
        <f>IF(#REF!&gt;0,#REF!*#REF!/1000,"")</f>
        <v>#REF!</v>
      </c>
      <c r="CA400" s="413" t="e">
        <f>IF(OR(#REF!="●",#REF!="●",#REF!="●",#REF!="●",#REF!="●"),"",IF(#REF!="","",#REF!))</f>
        <v>#REF!</v>
      </c>
      <c r="CB400" s="413" t="e">
        <f>IF(OR(#REF!="●",#REF!="●",#REF!="●",#REF!="●",#REF!="●"),"",IF(#REF!="","",#REF!))</f>
        <v>#REF!</v>
      </c>
      <c r="CC400" s="412" t="e">
        <f>IF(ISNA(L400),"",L400*#REF!)</f>
        <v>#REF!</v>
      </c>
      <c r="CD400" s="412" t="e">
        <f>IF(ISNA(M400),"",M400*#REF!)</f>
        <v>#REF!</v>
      </c>
      <c r="CE400" s="415" t="e">
        <f>IF(#REF!&gt;0,DQ$6,"")</f>
        <v>#REF!</v>
      </c>
      <c r="CF400" s="361" t="e">
        <f>IF(#REF!="","",VLOOKUP(#REF!,#REF!,7,0))</f>
        <v>#REF!</v>
      </c>
      <c r="CG400" s="201" t="e">
        <f>IF(OR(#REF!="",CF400=""),"",ROUND(#REF!/10^3*CF400,3))</f>
        <v>#REF!</v>
      </c>
      <c r="CH400" s="201" t="e">
        <f>IF(#REF!&gt;0,#REF!*#REF!/1000,"")</f>
        <v>#REF!</v>
      </c>
      <c r="CI400" s="201" t="e">
        <f>IF(#REF!&gt;0,#REF!*#REF!/1000,"")</f>
        <v>#REF!</v>
      </c>
      <c r="CJ400" s="74" t="e">
        <f t="shared" si="85"/>
        <v>#REF!</v>
      </c>
      <c r="CK400" s="74" t="e">
        <f t="shared" si="86"/>
        <v>#REF!</v>
      </c>
      <c r="CL400" s="201" t="e">
        <f>IF(ISNA(CJ400),"",CJ400*#REF!)</f>
        <v>#REF!</v>
      </c>
      <c r="CM400" s="201" t="e">
        <f>IF(ISNA(CK400),"",CK400*#REF!)</f>
        <v>#REF!</v>
      </c>
      <c r="CN400" s="101" t="e">
        <f>IF(#REF!&gt;0,DQ$57,"")</f>
        <v>#REF!</v>
      </c>
      <c r="CO400" s="84"/>
      <c r="CP400" s="2"/>
      <c r="CQ400" s="2"/>
      <c r="CR400" s="2"/>
      <c r="CS400" s="2"/>
      <c r="CT400" s="2"/>
      <c r="CU400" s="2"/>
      <c r="CV400" s="2"/>
      <c r="CX400" s="2"/>
      <c r="CY400" s="2"/>
      <c r="CZ400" s="2"/>
      <c r="DA400" s="2"/>
      <c r="DB400" s="2"/>
      <c r="DC400" s="2"/>
      <c r="DD400" s="2"/>
      <c r="DE400" s="2"/>
      <c r="DF400" s="2"/>
      <c r="DG400" s="2"/>
      <c r="DJ400" s="4"/>
      <c r="DK400" s="6"/>
    </row>
    <row r="401" spans="2:121" ht="18" customHeight="1">
      <c r="B401" s="151" t="e">
        <f>IF(#REF!="","",VLOOKUP(#REF!,$CX$11:$DG$26,9,0))</f>
        <v>#REF!</v>
      </c>
      <c r="C401" s="64" t="e">
        <f>IF(#REF!="",0,VLOOKUP(#REF!,$CP$11:$CQ$16,2,0))</f>
        <v>#REF!</v>
      </c>
      <c r="D401" s="65" t="e">
        <f>IF(#REF!="",0,VLOOKUP(#REF!,$CX$11:$CY$26,2,0))</f>
        <v>#REF!</v>
      </c>
      <c r="E401" s="152" t="e">
        <f t="shared" si="76"/>
        <v>#REF!</v>
      </c>
      <c r="F401" s="155" t="e">
        <f>IF(#REF!="","",VLOOKUP(#REF!,#REF!,7,0))</f>
        <v>#REF!</v>
      </c>
      <c r="G401" s="201" t="e">
        <f>IF(OR(#REF!="",F401=""),"",ROUND(#REF!/10^3*F401,3))</f>
        <v>#REF!</v>
      </c>
      <c r="H401" s="201" t="e">
        <f>IF(#REF!&gt;0,#REF!*#REF!/1000,"")</f>
        <v>#REF!</v>
      </c>
      <c r="I401" s="201" t="e">
        <f>IF(#REF!&gt;0,#REF!*#REF!/1000,"")</f>
        <v>#REF!</v>
      </c>
      <c r="J401" s="51" t="e">
        <f>IF(#REF!="●","",IF(#REF!="","",#REF!))</f>
        <v>#REF!</v>
      </c>
      <c r="K401" s="51" t="e">
        <f>IF(#REF!="●","",IF(#REF!="","",#REF!))</f>
        <v>#REF!</v>
      </c>
      <c r="L401" s="74" t="e">
        <f t="shared" si="77"/>
        <v>#REF!</v>
      </c>
      <c r="M401" s="74" t="e">
        <f t="shared" si="78"/>
        <v>#REF!</v>
      </c>
      <c r="N401" s="201" t="e">
        <f>IF(ISNA(L401),"",L401*#REF!)</f>
        <v>#REF!</v>
      </c>
      <c r="O401" s="201" t="e">
        <f>IF(ISNA(M401),"",M401*#REF!)</f>
        <v>#REF!</v>
      </c>
      <c r="P401" s="78" t="e">
        <f>IF(#REF!&gt;0,DQ$6,"")</f>
        <v>#REF!</v>
      </c>
      <c r="Q401" s="99"/>
      <c r="R401" s="411"/>
      <c r="S401" s="412" t="e">
        <f>IF(OR(#REF!="",F401=""),"",ROUND(#REF!/10^3*F401,3))</f>
        <v>#REF!</v>
      </c>
      <c r="T401" s="412" t="e">
        <f>IF(#REF!&gt;0,#REF!*#REF!/1000,"")</f>
        <v>#REF!</v>
      </c>
      <c r="U401" s="412" t="e">
        <f>IF(#REF!&gt;0,#REF!*#REF!/1000,"")</f>
        <v>#REF!</v>
      </c>
      <c r="V401" s="413" t="e">
        <f>IF(OR(#REF!="●",#REF!="●"),"",IF(#REF!="","",#REF!))</f>
        <v>#REF!</v>
      </c>
      <c r="W401" s="413" t="e">
        <f>IF(OR(#REF!="●",#REF!="●"),"",IF(#REF!="","",#REF!))</f>
        <v>#REF!</v>
      </c>
      <c r="X401" s="412" t="e">
        <f>IF(ISNA(L401),"",L401*#REF!)</f>
        <v>#REF!</v>
      </c>
      <c r="Y401" s="412" t="e">
        <f>IF(ISNA(M401),"",M401*#REF!)</f>
        <v>#REF!</v>
      </c>
      <c r="Z401" s="414" t="e">
        <f>IF(#REF!&gt;0,DQ$6,"")</f>
        <v>#REF!</v>
      </c>
      <c r="AA401" s="95" t="e">
        <f>IF(#REF!="","",VLOOKUP(#REF!,#REF!,7,0))</f>
        <v>#REF!</v>
      </c>
      <c r="AB401" s="201" t="e">
        <f>IF(OR(#REF!="",AA401=""),"",ROUND(#REF!/10^3*AA401,3))</f>
        <v>#REF!</v>
      </c>
      <c r="AC401" s="201" t="e">
        <f>IF(#REF!&gt;0,#REF!*#REF!/1000,"")</f>
        <v>#REF!</v>
      </c>
      <c r="AD401" s="201" t="e">
        <f>IF(#REF!&gt;0,#REF!*#REF!/1000,"")</f>
        <v>#REF!</v>
      </c>
      <c r="AE401" s="74" t="e">
        <f t="shared" si="79"/>
        <v>#REF!</v>
      </c>
      <c r="AF401" s="74" t="e">
        <f t="shared" si="80"/>
        <v>#REF!</v>
      </c>
      <c r="AG401" s="201" t="e">
        <f>IF(ISNA(AE401),"",AE401*#REF!)</f>
        <v>#REF!</v>
      </c>
      <c r="AH401" s="201" t="e">
        <f>IF(ISNA(AF401),"",AF401*#REF!)</f>
        <v>#REF!</v>
      </c>
      <c r="AI401" s="78" t="e">
        <f>IF(#REF!&gt;0,DQ$23,"")</f>
        <v>#REF!</v>
      </c>
      <c r="AJ401" s="99"/>
      <c r="AK401" s="411"/>
      <c r="AL401" s="412" t="e">
        <f>IF(OR(#REF!="",F401=""),"",ROUND(#REF!/10^3*F401,3))</f>
        <v>#REF!</v>
      </c>
      <c r="AM401" s="412" t="e">
        <f>IF(#REF!&gt;0,#REF!*#REF!/1000,"")</f>
        <v>#REF!</v>
      </c>
      <c r="AN401" s="412" t="e">
        <f>IF(#REF!&gt;0,#REF!*#REF!/1000,"")</f>
        <v>#REF!</v>
      </c>
      <c r="AO401" s="413" t="e">
        <f>IF(OR(#REF!="●",#REF!="●",#REF!="●"),"",IF(#REF!="","",#REF!))</f>
        <v>#REF!</v>
      </c>
      <c r="AP401" s="413" t="e">
        <f>IF(OR(#REF!="●",#REF!="●",#REF!="●"),"",IF(#REF!="","",#REF!))</f>
        <v>#REF!</v>
      </c>
      <c r="AQ401" s="412" t="e">
        <f>IF(ISNA(L401),"",L401*#REF!)</f>
        <v>#REF!</v>
      </c>
      <c r="AR401" s="412" t="e">
        <f>IF(ISNA(M401),"",M401*#REF!)</f>
        <v>#REF!</v>
      </c>
      <c r="AS401" s="414" t="e">
        <f>IF(#REF!&gt;0,DQ$6,"")</f>
        <v>#REF!</v>
      </c>
      <c r="AT401" s="95" t="e">
        <f>IF(#REF!="","",VLOOKUP(#REF!,#REF!,7,0))</f>
        <v>#REF!</v>
      </c>
      <c r="AU401" s="201" t="e">
        <f>IF(OR(#REF!="",AT401=""),"",ROUND(#REF!/10^3*AT401,3))</f>
        <v>#REF!</v>
      </c>
      <c r="AV401" s="201" t="e">
        <f>IF(#REF!&gt;0,#REF!*#REF!/1000,"")</f>
        <v>#REF!</v>
      </c>
      <c r="AW401" s="201" t="e">
        <f>IF(#REF!&gt;0,#REF!*#REF!/1000,"")</f>
        <v>#REF!</v>
      </c>
      <c r="AX401" s="74" t="e">
        <f t="shared" si="81"/>
        <v>#REF!</v>
      </c>
      <c r="AY401" s="74" t="e">
        <f t="shared" si="82"/>
        <v>#REF!</v>
      </c>
      <c r="AZ401" s="201" t="e">
        <f>IF(ISNA(AX401),"",AX401*#REF!)</f>
        <v>#REF!</v>
      </c>
      <c r="BA401" s="201" t="e">
        <f>IF(ISNA(AY401),"",AY401*#REF!)</f>
        <v>#REF!</v>
      </c>
      <c r="BB401" s="78" t="e">
        <f>IF(#REF!&gt;0,DQ$40,"")</f>
        <v>#REF!</v>
      </c>
      <c r="BC401" s="99"/>
      <c r="BD401" s="650"/>
      <c r="BE401" s="652" t="e">
        <f>IF(OR(#REF!="",F401=""),"",ROUND(#REF!/10^3*F401,3))</f>
        <v>#REF!</v>
      </c>
      <c r="BF401" s="412" t="e">
        <f>IF(#REF!&gt;0,#REF!*#REF!/1000,"")</f>
        <v>#REF!</v>
      </c>
      <c r="BG401" s="412" t="e">
        <f>IF(#REF!&gt;0,#REF!*#REF!/1000,"")</f>
        <v>#REF!</v>
      </c>
      <c r="BH401" s="413" t="e">
        <f>IF(OR(#REF!="●",#REF!="●",#REF!="●",#REF!="●"),"",IF(#REF!="","",#REF!))</f>
        <v>#REF!</v>
      </c>
      <c r="BI401" s="413" t="e">
        <f>IF(OR(#REF!="●",#REF!="●",#REF!="●",#REF!="●"),"",IF(#REF!="","",#REF!))</f>
        <v>#REF!</v>
      </c>
      <c r="BJ401" s="412" t="e">
        <f>IF(ISNA(L401),"",L401*#REF!)</f>
        <v>#REF!</v>
      </c>
      <c r="BK401" s="412" t="e">
        <f>IF(ISNA(M401),"",M401*#REF!)</f>
        <v>#REF!</v>
      </c>
      <c r="BL401" s="415" t="e">
        <f>IF(#REF!&gt;0,DQ$6,"")</f>
        <v>#REF!</v>
      </c>
      <c r="BM401" s="361" t="e">
        <f>IF(#REF!="","",VLOOKUP(#REF!,#REF!,7,0))</f>
        <v>#REF!</v>
      </c>
      <c r="BN401" s="201" t="e">
        <f>IF(OR(#REF!="",BM401=""),"",ROUND(#REF!/10^3*BM401,3))</f>
        <v>#REF!</v>
      </c>
      <c r="BO401" s="201" t="e">
        <f>IF(#REF!&gt;0,#REF!*#REF!/1000,"")</f>
        <v>#REF!</v>
      </c>
      <c r="BP401" s="201" t="e">
        <f>IF(#REF!&gt;0,#REF!*#REF!/1000,"")</f>
        <v>#REF!</v>
      </c>
      <c r="BQ401" s="74" t="e">
        <f t="shared" si="83"/>
        <v>#REF!</v>
      </c>
      <c r="BR401" s="74" t="e">
        <f t="shared" si="84"/>
        <v>#REF!</v>
      </c>
      <c r="BS401" s="201" t="e">
        <f>IF(ISNA(BQ401),"",BQ401*#REF!)</f>
        <v>#REF!</v>
      </c>
      <c r="BT401" s="201" t="e">
        <f>IF(ISNA(BR401),"",BR401*#REF!)</f>
        <v>#REF!</v>
      </c>
      <c r="BU401" s="78" t="e">
        <f>IF(#REF!&gt;0,DQ$57,"")</f>
        <v>#REF!</v>
      </c>
      <c r="BV401" s="99"/>
      <c r="BW401" s="411"/>
      <c r="BX401" s="412" t="e">
        <f>IF(OR(#REF!="",F401=""),"",ROUND(#REF!/10^3*F401,3))</f>
        <v>#REF!</v>
      </c>
      <c r="BY401" s="412" t="e">
        <f>IF(#REF!&gt;0,#REF!*#REF!/1000,"")</f>
        <v>#REF!</v>
      </c>
      <c r="BZ401" s="412" t="e">
        <f>IF(#REF!&gt;0,#REF!*#REF!/1000,"")</f>
        <v>#REF!</v>
      </c>
      <c r="CA401" s="413" t="e">
        <f>IF(OR(#REF!="●",#REF!="●",#REF!="●",#REF!="●",#REF!="●"),"",IF(#REF!="","",#REF!))</f>
        <v>#REF!</v>
      </c>
      <c r="CB401" s="413" t="e">
        <f>IF(OR(#REF!="●",#REF!="●",#REF!="●",#REF!="●",#REF!="●"),"",IF(#REF!="","",#REF!))</f>
        <v>#REF!</v>
      </c>
      <c r="CC401" s="412" t="e">
        <f>IF(ISNA(L401),"",L401*#REF!)</f>
        <v>#REF!</v>
      </c>
      <c r="CD401" s="412" t="e">
        <f>IF(ISNA(M401),"",M401*#REF!)</f>
        <v>#REF!</v>
      </c>
      <c r="CE401" s="415" t="e">
        <f>IF(#REF!&gt;0,DQ$6,"")</f>
        <v>#REF!</v>
      </c>
      <c r="CF401" s="361" t="e">
        <f>IF(#REF!="","",VLOOKUP(#REF!,#REF!,7,0))</f>
        <v>#REF!</v>
      </c>
      <c r="CG401" s="201" t="e">
        <f>IF(OR(#REF!="",CF401=""),"",ROUND(#REF!/10^3*CF401,3))</f>
        <v>#REF!</v>
      </c>
      <c r="CH401" s="201" t="e">
        <f>IF(#REF!&gt;0,#REF!*#REF!/1000,"")</f>
        <v>#REF!</v>
      </c>
      <c r="CI401" s="201" t="e">
        <f>IF(#REF!&gt;0,#REF!*#REF!/1000,"")</f>
        <v>#REF!</v>
      </c>
      <c r="CJ401" s="74" t="e">
        <f t="shared" si="85"/>
        <v>#REF!</v>
      </c>
      <c r="CK401" s="74" t="e">
        <f t="shared" si="86"/>
        <v>#REF!</v>
      </c>
      <c r="CL401" s="201" t="e">
        <f>IF(ISNA(CJ401),"",CJ401*#REF!)</f>
        <v>#REF!</v>
      </c>
      <c r="CM401" s="201" t="e">
        <f>IF(ISNA(CK401),"",CK401*#REF!)</f>
        <v>#REF!</v>
      </c>
      <c r="CN401" s="101" t="e">
        <f>IF(#REF!&gt;0,DQ$57,"")</f>
        <v>#REF!</v>
      </c>
      <c r="CO401" s="84"/>
      <c r="CP401" s="2"/>
      <c r="CQ401" s="2"/>
      <c r="CR401" s="2"/>
      <c r="CS401" s="2"/>
      <c r="CT401" s="2"/>
      <c r="CU401" s="2"/>
      <c r="CV401" s="2"/>
      <c r="CX401" s="2"/>
      <c r="CY401" s="2"/>
      <c r="CZ401" s="2"/>
      <c r="DA401" s="2"/>
      <c r="DB401" s="2"/>
      <c r="DC401" s="2"/>
      <c r="DD401" s="2"/>
      <c r="DE401" s="2"/>
      <c r="DF401" s="2"/>
      <c r="DG401" s="2"/>
      <c r="DJ401" s="4"/>
      <c r="DK401" s="6"/>
    </row>
    <row r="402" spans="2:121" ht="18" customHeight="1">
      <c r="B402" s="151" t="e">
        <f>IF(#REF!="","",VLOOKUP(#REF!,$CX$11:$DG$26,9,0))</f>
        <v>#REF!</v>
      </c>
      <c r="C402" s="64" t="e">
        <f>IF(#REF!="",0,VLOOKUP(#REF!,$CP$11:$CQ$16,2,0))</f>
        <v>#REF!</v>
      </c>
      <c r="D402" s="65" t="e">
        <f>IF(#REF!="",0,VLOOKUP(#REF!,$CX$11:$CY$26,2,0))</f>
        <v>#REF!</v>
      </c>
      <c r="E402" s="152" t="e">
        <f t="shared" si="76"/>
        <v>#REF!</v>
      </c>
      <c r="F402" s="155" t="e">
        <f>IF(#REF!="","",VLOOKUP(#REF!,#REF!,7,0))</f>
        <v>#REF!</v>
      </c>
      <c r="G402" s="201" t="e">
        <f>IF(OR(#REF!="",F402=""),"",ROUND(#REF!/10^3*F402,3))</f>
        <v>#REF!</v>
      </c>
      <c r="H402" s="201" t="e">
        <f>IF(#REF!&gt;0,#REF!*#REF!/1000,"")</f>
        <v>#REF!</v>
      </c>
      <c r="I402" s="201" t="e">
        <f>IF(#REF!&gt;0,#REF!*#REF!/1000,"")</f>
        <v>#REF!</v>
      </c>
      <c r="J402" s="51" t="e">
        <f>IF(#REF!="●","",IF(#REF!="","",#REF!))</f>
        <v>#REF!</v>
      </c>
      <c r="K402" s="51" t="e">
        <f>IF(#REF!="●","",IF(#REF!="","",#REF!))</f>
        <v>#REF!</v>
      </c>
      <c r="L402" s="74" t="e">
        <f t="shared" si="77"/>
        <v>#REF!</v>
      </c>
      <c r="M402" s="74" t="e">
        <f t="shared" si="78"/>
        <v>#REF!</v>
      </c>
      <c r="N402" s="201" t="e">
        <f>IF(ISNA(L402),"",L402*#REF!)</f>
        <v>#REF!</v>
      </c>
      <c r="O402" s="201" t="e">
        <f>IF(ISNA(M402),"",M402*#REF!)</f>
        <v>#REF!</v>
      </c>
      <c r="P402" s="78" t="e">
        <f>IF(#REF!&gt;0,DQ$6,"")</f>
        <v>#REF!</v>
      </c>
      <c r="Q402" s="99"/>
      <c r="R402" s="411"/>
      <c r="S402" s="412" t="e">
        <f>IF(OR(#REF!="",F402=""),"",ROUND(#REF!/10^3*F402,3))</f>
        <v>#REF!</v>
      </c>
      <c r="T402" s="412" t="e">
        <f>IF(#REF!&gt;0,#REF!*#REF!/1000,"")</f>
        <v>#REF!</v>
      </c>
      <c r="U402" s="412" t="e">
        <f>IF(#REF!&gt;0,#REF!*#REF!/1000,"")</f>
        <v>#REF!</v>
      </c>
      <c r="V402" s="413" t="e">
        <f>IF(OR(#REF!="●",#REF!="●"),"",IF(#REF!="","",#REF!))</f>
        <v>#REF!</v>
      </c>
      <c r="W402" s="413" t="e">
        <f>IF(OR(#REF!="●",#REF!="●"),"",IF(#REF!="","",#REF!))</f>
        <v>#REF!</v>
      </c>
      <c r="X402" s="412" t="e">
        <f>IF(ISNA(L402),"",L402*#REF!)</f>
        <v>#REF!</v>
      </c>
      <c r="Y402" s="412" t="e">
        <f>IF(ISNA(M402),"",M402*#REF!)</f>
        <v>#REF!</v>
      </c>
      <c r="Z402" s="414" t="e">
        <f>IF(#REF!&gt;0,DQ$6,"")</f>
        <v>#REF!</v>
      </c>
      <c r="AA402" s="95" t="e">
        <f>IF(#REF!="","",VLOOKUP(#REF!,#REF!,7,0))</f>
        <v>#REF!</v>
      </c>
      <c r="AB402" s="201" t="e">
        <f>IF(OR(#REF!="",AA402=""),"",ROUND(#REF!/10^3*AA402,3))</f>
        <v>#REF!</v>
      </c>
      <c r="AC402" s="201" t="e">
        <f>IF(#REF!&gt;0,#REF!*#REF!/1000,"")</f>
        <v>#REF!</v>
      </c>
      <c r="AD402" s="201" t="e">
        <f>IF(#REF!&gt;0,#REF!*#REF!/1000,"")</f>
        <v>#REF!</v>
      </c>
      <c r="AE402" s="74" t="e">
        <f t="shared" si="79"/>
        <v>#REF!</v>
      </c>
      <c r="AF402" s="74" t="e">
        <f t="shared" si="80"/>
        <v>#REF!</v>
      </c>
      <c r="AG402" s="201" t="e">
        <f>IF(ISNA(AE402),"",AE402*#REF!)</f>
        <v>#REF!</v>
      </c>
      <c r="AH402" s="201" t="e">
        <f>IF(ISNA(AF402),"",AF402*#REF!)</f>
        <v>#REF!</v>
      </c>
      <c r="AI402" s="78" t="e">
        <f>IF(#REF!&gt;0,DQ$23,"")</f>
        <v>#REF!</v>
      </c>
      <c r="AJ402" s="99"/>
      <c r="AK402" s="411"/>
      <c r="AL402" s="412" t="e">
        <f>IF(OR(#REF!="",F402=""),"",ROUND(#REF!/10^3*F402,3))</f>
        <v>#REF!</v>
      </c>
      <c r="AM402" s="412" t="e">
        <f>IF(#REF!&gt;0,#REF!*#REF!/1000,"")</f>
        <v>#REF!</v>
      </c>
      <c r="AN402" s="412" t="e">
        <f>IF(#REF!&gt;0,#REF!*#REF!/1000,"")</f>
        <v>#REF!</v>
      </c>
      <c r="AO402" s="413" t="e">
        <f>IF(OR(#REF!="●",#REF!="●",#REF!="●"),"",IF(#REF!="","",#REF!))</f>
        <v>#REF!</v>
      </c>
      <c r="AP402" s="413" t="e">
        <f>IF(OR(#REF!="●",#REF!="●",#REF!="●"),"",IF(#REF!="","",#REF!))</f>
        <v>#REF!</v>
      </c>
      <c r="AQ402" s="412" t="e">
        <f>IF(ISNA(L402),"",L402*#REF!)</f>
        <v>#REF!</v>
      </c>
      <c r="AR402" s="412" t="e">
        <f>IF(ISNA(M402),"",M402*#REF!)</f>
        <v>#REF!</v>
      </c>
      <c r="AS402" s="414" t="e">
        <f>IF(#REF!&gt;0,DQ$6,"")</f>
        <v>#REF!</v>
      </c>
      <c r="AT402" s="95" t="e">
        <f>IF(#REF!="","",VLOOKUP(#REF!,#REF!,7,0))</f>
        <v>#REF!</v>
      </c>
      <c r="AU402" s="201" t="e">
        <f>IF(OR(#REF!="",AT402=""),"",ROUND(#REF!/10^3*AT402,3))</f>
        <v>#REF!</v>
      </c>
      <c r="AV402" s="201" t="e">
        <f>IF(#REF!&gt;0,#REF!*#REF!/1000,"")</f>
        <v>#REF!</v>
      </c>
      <c r="AW402" s="201" t="e">
        <f>IF(#REF!&gt;0,#REF!*#REF!/1000,"")</f>
        <v>#REF!</v>
      </c>
      <c r="AX402" s="74" t="e">
        <f t="shared" si="81"/>
        <v>#REF!</v>
      </c>
      <c r="AY402" s="74" t="e">
        <f t="shared" si="82"/>
        <v>#REF!</v>
      </c>
      <c r="AZ402" s="201" t="e">
        <f>IF(ISNA(AX402),"",AX402*#REF!)</f>
        <v>#REF!</v>
      </c>
      <c r="BA402" s="201" t="e">
        <f>IF(ISNA(AY402),"",AY402*#REF!)</f>
        <v>#REF!</v>
      </c>
      <c r="BB402" s="78" t="e">
        <f>IF(#REF!&gt;0,DQ$40,"")</f>
        <v>#REF!</v>
      </c>
      <c r="BC402" s="99"/>
      <c r="BD402" s="650"/>
      <c r="BE402" s="652" t="e">
        <f>IF(OR(#REF!="",F402=""),"",ROUND(#REF!/10^3*F402,3))</f>
        <v>#REF!</v>
      </c>
      <c r="BF402" s="412" t="e">
        <f>IF(#REF!&gt;0,#REF!*#REF!/1000,"")</f>
        <v>#REF!</v>
      </c>
      <c r="BG402" s="412" t="e">
        <f>IF(#REF!&gt;0,#REF!*#REF!/1000,"")</f>
        <v>#REF!</v>
      </c>
      <c r="BH402" s="413" t="e">
        <f>IF(OR(#REF!="●",#REF!="●",#REF!="●",#REF!="●"),"",IF(#REF!="","",#REF!))</f>
        <v>#REF!</v>
      </c>
      <c r="BI402" s="413" t="e">
        <f>IF(OR(#REF!="●",#REF!="●",#REF!="●",#REF!="●"),"",IF(#REF!="","",#REF!))</f>
        <v>#REF!</v>
      </c>
      <c r="BJ402" s="412" t="e">
        <f>IF(ISNA(L402),"",L402*#REF!)</f>
        <v>#REF!</v>
      </c>
      <c r="BK402" s="412" t="e">
        <f>IF(ISNA(M402),"",M402*#REF!)</f>
        <v>#REF!</v>
      </c>
      <c r="BL402" s="415" t="e">
        <f>IF(#REF!&gt;0,DQ$6,"")</f>
        <v>#REF!</v>
      </c>
      <c r="BM402" s="361" t="e">
        <f>IF(#REF!="","",VLOOKUP(#REF!,#REF!,7,0))</f>
        <v>#REF!</v>
      </c>
      <c r="BN402" s="201" t="e">
        <f>IF(OR(#REF!="",BM402=""),"",ROUND(#REF!/10^3*BM402,3))</f>
        <v>#REF!</v>
      </c>
      <c r="BO402" s="201" t="e">
        <f>IF(#REF!&gt;0,#REF!*#REF!/1000,"")</f>
        <v>#REF!</v>
      </c>
      <c r="BP402" s="201" t="e">
        <f>IF(#REF!&gt;0,#REF!*#REF!/1000,"")</f>
        <v>#REF!</v>
      </c>
      <c r="BQ402" s="74" t="e">
        <f t="shared" si="83"/>
        <v>#REF!</v>
      </c>
      <c r="BR402" s="74" t="e">
        <f t="shared" si="84"/>
        <v>#REF!</v>
      </c>
      <c r="BS402" s="201" t="e">
        <f>IF(ISNA(BQ402),"",BQ402*#REF!)</f>
        <v>#REF!</v>
      </c>
      <c r="BT402" s="201" t="e">
        <f>IF(ISNA(BR402),"",BR402*#REF!)</f>
        <v>#REF!</v>
      </c>
      <c r="BU402" s="78" t="e">
        <f>IF(#REF!&gt;0,DQ$57,"")</f>
        <v>#REF!</v>
      </c>
      <c r="BV402" s="99"/>
      <c r="BW402" s="411"/>
      <c r="BX402" s="412" t="e">
        <f>IF(OR(#REF!="",F402=""),"",ROUND(#REF!/10^3*F402,3))</f>
        <v>#REF!</v>
      </c>
      <c r="BY402" s="412" t="e">
        <f>IF(#REF!&gt;0,#REF!*#REF!/1000,"")</f>
        <v>#REF!</v>
      </c>
      <c r="BZ402" s="412" t="e">
        <f>IF(#REF!&gt;0,#REF!*#REF!/1000,"")</f>
        <v>#REF!</v>
      </c>
      <c r="CA402" s="413" t="e">
        <f>IF(OR(#REF!="●",#REF!="●",#REF!="●",#REF!="●",#REF!="●"),"",IF(#REF!="","",#REF!))</f>
        <v>#REF!</v>
      </c>
      <c r="CB402" s="413" t="e">
        <f>IF(OR(#REF!="●",#REF!="●",#REF!="●",#REF!="●",#REF!="●"),"",IF(#REF!="","",#REF!))</f>
        <v>#REF!</v>
      </c>
      <c r="CC402" s="412" t="e">
        <f>IF(ISNA(L402),"",L402*#REF!)</f>
        <v>#REF!</v>
      </c>
      <c r="CD402" s="412" t="e">
        <f>IF(ISNA(M402),"",M402*#REF!)</f>
        <v>#REF!</v>
      </c>
      <c r="CE402" s="415" t="e">
        <f>IF(#REF!&gt;0,DQ$6,"")</f>
        <v>#REF!</v>
      </c>
      <c r="CF402" s="361" t="e">
        <f>IF(#REF!="","",VLOOKUP(#REF!,#REF!,7,0))</f>
        <v>#REF!</v>
      </c>
      <c r="CG402" s="201" t="e">
        <f>IF(OR(#REF!="",CF402=""),"",ROUND(#REF!/10^3*CF402,3))</f>
        <v>#REF!</v>
      </c>
      <c r="CH402" s="201" t="e">
        <f>IF(#REF!&gt;0,#REF!*#REF!/1000,"")</f>
        <v>#REF!</v>
      </c>
      <c r="CI402" s="201" t="e">
        <f>IF(#REF!&gt;0,#REF!*#REF!/1000,"")</f>
        <v>#REF!</v>
      </c>
      <c r="CJ402" s="74" t="e">
        <f t="shared" si="85"/>
        <v>#REF!</v>
      </c>
      <c r="CK402" s="74" t="e">
        <f t="shared" si="86"/>
        <v>#REF!</v>
      </c>
      <c r="CL402" s="201" t="e">
        <f>IF(ISNA(CJ402),"",CJ402*#REF!)</f>
        <v>#REF!</v>
      </c>
      <c r="CM402" s="201" t="e">
        <f>IF(ISNA(CK402),"",CK402*#REF!)</f>
        <v>#REF!</v>
      </c>
      <c r="CN402" s="101" t="e">
        <f>IF(#REF!&gt;0,DQ$57,"")</f>
        <v>#REF!</v>
      </c>
      <c r="CO402" s="84"/>
      <c r="CP402" s="2"/>
      <c r="CQ402" s="2"/>
      <c r="CR402" s="2"/>
      <c r="CS402" s="2"/>
      <c r="CT402" s="2"/>
      <c r="CU402" s="2"/>
      <c r="CV402" s="2"/>
      <c r="CX402" s="2"/>
      <c r="CY402" s="2"/>
      <c r="CZ402" s="2"/>
      <c r="DA402" s="2"/>
      <c r="DB402" s="2"/>
      <c r="DC402" s="2"/>
      <c r="DD402" s="2"/>
      <c r="DE402" s="2"/>
      <c r="DF402" s="2"/>
      <c r="DG402" s="2"/>
      <c r="DJ402" s="4"/>
      <c r="DK402" s="6"/>
    </row>
    <row r="403" spans="2:121" ht="18" customHeight="1">
      <c r="B403" s="151" t="e">
        <f>IF(#REF!="","",VLOOKUP(#REF!,$CX$11:$DG$26,9,0))</f>
        <v>#REF!</v>
      </c>
      <c r="C403" s="64" t="e">
        <f>IF(#REF!="",0,VLOOKUP(#REF!,$CP$11:$CQ$16,2,0))</f>
        <v>#REF!</v>
      </c>
      <c r="D403" s="65" t="e">
        <f>IF(#REF!="",0,VLOOKUP(#REF!,$CX$11:$CY$26,2,0))</f>
        <v>#REF!</v>
      </c>
      <c r="E403" s="152" t="e">
        <f t="shared" si="76"/>
        <v>#REF!</v>
      </c>
      <c r="F403" s="155" t="e">
        <f>IF(#REF!="","",VLOOKUP(#REF!,#REF!,7,0))</f>
        <v>#REF!</v>
      </c>
      <c r="G403" s="201" t="e">
        <f>IF(OR(#REF!="",F403=""),"",ROUND(#REF!/10^3*F403,3))</f>
        <v>#REF!</v>
      </c>
      <c r="H403" s="201" t="e">
        <f>IF(#REF!&gt;0,#REF!*#REF!/1000,"")</f>
        <v>#REF!</v>
      </c>
      <c r="I403" s="201" t="e">
        <f>IF(#REF!&gt;0,#REF!*#REF!/1000,"")</f>
        <v>#REF!</v>
      </c>
      <c r="J403" s="51" t="e">
        <f>IF(#REF!="●","",IF(#REF!="","",#REF!))</f>
        <v>#REF!</v>
      </c>
      <c r="K403" s="51" t="e">
        <f>IF(#REF!="●","",IF(#REF!="","",#REF!))</f>
        <v>#REF!</v>
      </c>
      <c r="L403" s="74" t="e">
        <f t="shared" si="77"/>
        <v>#REF!</v>
      </c>
      <c r="M403" s="74" t="e">
        <f t="shared" si="78"/>
        <v>#REF!</v>
      </c>
      <c r="N403" s="201" t="e">
        <f>IF(ISNA(L403),"",L403*#REF!)</f>
        <v>#REF!</v>
      </c>
      <c r="O403" s="201" t="e">
        <f>IF(ISNA(M403),"",M403*#REF!)</f>
        <v>#REF!</v>
      </c>
      <c r="P403" s="78" t="e">
        <f>IF(#REF!&gt;0,DQ$6,"")</f>
        <v>#REF!</v>
      </c>
      <c r="Q403" s="99"/>
      <c r="R403" s="411"/>
      <c r="S403" s="412" t="e">
        <f>IF(OR(#REF!="",F403=""),"",ROUND(#REF!/10^3*F403,3))</f>
        <v>#REF!</v>
      </c>
      <c r="T403" s="412" t="e">
        <f>IF(#REF!&gt;0,#REF!*#REF!/1000,"")</f>
        <v>#REF!</v>
      </c>
      <c r="U403" s="412" t="e">
        <f>IF(#REF!&gt;0,#REF!*#REF!/1000,"")</f>
        <v>#REF!</v>
      </c>
      <c r="V403" s="413" t="e">
        <f>IF(OR(#REF!="●",#REF!="●"),"",IF(#REF!="","",#REF!))</f>
        <v>#REF!</v>
      </c>
      <c r="W403" s="413" t="e">
        <f>IF(OR(#REF!="●",#REF!="●"),"",IF(#REF!="","",#REF!))</f>
        <v>#REF!</v>
      </c>
      <c r="X403" s="412" t="e">
        <f>IF(ISNA(L403),"",L403*#REF!)</f>
        <v>#REF!</v>
      </c>
      <c r="Y403" s="412" t="e">
        <f>IF(ISNA(M403),"",M403*#REF!)</f>
        <v>#REF!</v>
      </c>
      <c r="Z403" s="414" t="e">
        <f>IF(#REF!&gt;0,DQ$6,"")</f>
        <v>#REF!</v>
      </c>
      <c r="AA403" s="95" t="e">
        <f>IF(#REF!="","",VLOOKUP(#REF!,#REF!,7,0))</f>
        <v>#REF!</v>
      </c>
      <c r="AB403" s="201" t="e">
        <f>IF(OR(#REF!="",AA403=""),"",ROUND(#REF!/10^3*AA403,3))</f>
        <v>#REF!</v>
      </c>
      <c r="AC403" s="201" t="e">
        <f>IF(#REF!&gt;0,#REF!*#REF!/1000,"")</f>
        <v>#REF!</v>
      </c>
      <c r="AD403" s="201" t="e">
        <f>IF(#REF!&gt;0,#REF!*#REF!/1000,"")</f>
        <v>#REF!</v>
      </c>
      <c r="AE403" s="74" t="e">
        <f t="shared" si="79"/>
        <v>#REF!</v>
      </c>
      <c r="AF403" s="74" t="e">
        <f t="shared" si="80"/>
        <v>#REF!</v>
      </c>
      <c r="AG403" s="201" t="e">
        <f>IF(ISNA(AE403),"",AE403*#REF!)</f>
        <v>#REF!</v>
      </c>
      <c r="AH403" s="201" t="e">
        <f>IF(ISNA(AF403),"",AF403*#REF!)</f>
        <v>#REF!</v>
      </c>
      <c r="AI403" s="78" t="e">
        <f>IF(#REF!&gt;0,DQ$23,"")</f>
        <v>#REF!</v>
      </c>
      <c r="AJ403" s="99"/>
      <c r="AK403" s="411"/>
      <c r="AL403" s="412" t="e">
        <f>IF(OR(#REF!="",F403=""),"",ROUND(#REF!/10^3*F403,3))</f>
        <v>#REF!</v>
      </c>
      <c r="AM403" s="412" t="e">
        <f>IF(#REF!&gt;0,#REF!*#REF!/1000,"")</f>
        <v>#REF!</v>
      </c>
      <c r="AN403" s="412" t="e">
        <f>IF(#REF!&gt;0,#REF!*#REF!/1000,"")</f>
        <v>#REF!</v>
      </c>
      <c r="AO403" s="413" t="e">
        <f>IF(OR(#REF!="●",#REF!="●",#REF!="●"),"",IF(#REF!="","",#REF!))</f>
        <v>#REF!</v>
      </c>
      <c r="AP403" s="413" t="e">
        <f>IF(OR(#REF!="●",#REF!="●",#REF!="●"),"",IF(#REF!="","",#REF!))</f>
        <v>#REF!</v>
      </c>
      <c r="AQ403" s="412" t="e">
        <f>IF(ISNA(L403),"",L403*#REF!)</f>
        <v>#REF!</v>
      </c>
      <c r="AR403" s="412" t="e">
        <f>IF(ISNA(M403),"",M403*#REF!)</f>
        <v>#REF!</v>
      </c>
      <c r="AS403" s="414" t="e">
        <f>IF(#REF!&gt;0,DQ$6,"")</f>
        <v>#REF!</v>
      </c>
      <c r="AT403" s="95" t="e">
        <f>IF(#REF!="","",VLOOKUP(#REF!,#REF!,7,0))</f>
        <v>#REF!</v>
      </c>
      <c r="AU403" s="201" t="e">
        <f>IF(OR(#REF!="",AT403=""),"",ROUND(#REF!/10^3*AT403,3))</f>
        <v>#REF!</v>
      </c>
      <c r="AV403" s="201" t="e">
        <f>IF(#REF!&gt;0,#REF!*#REF!/1000,"")</f>
        <v>#REF!</v>
      </c>
      <c r="AW403" s="201" t="e">
        <f>IF(#REF!&gt;0,#REF!*#REF!/1000,"")</f>
        <v>#REF!</v>
      </c>
      <c r="AX403" s="74" t="e">
        <f t="shared" si="81"/>
        <v>#REF!</v>
      </c>
      <c r="AY403" s="74" t="e">
        <f t="shared" si="82"/>
        <v>#REF!</v>
      </c>
      <c r="AZ403" s="201" t="e">
        <f>IF(ISNA(AX403),"",AX403*#REF!)</f>
        <v>#REF!</v>
      </c>
      <c r="BA403" s="201" t="e">
        <f>IF(ISNA(AY403),"",AY403*#REF!)</f>
        <v>#REF!</v>
      </c>
      <c r="BB403" s="78" t="e">
        <f>IF(#REF!&gt;0,DQ$40,"")</f>
        <v>#REF!</v>
      </c>
      <c r="BC403" s="99"/>
      <c r="BD403" s="650"/>
      <c r="BE403" s="652" t="e">
        <f>IF(OR(#REF!="",F403=""),"",ROUND(#REF!/10^3*F403,3))</f>
        <v>#REF!</v>
      </c>
      <c r="BF403" s="412" t="e">
        <f>IF(#REF!&gt;0,#REF!*#REF!/1000,"")</f>
        <v>#REF!</v>
      </c>
      <c r="BG403" s="412" t="e">
        <f>IF(#REF!&gt;0,#REF!*#REF!/1000,"")</f>
        <v>#REF!</v>
      </c>
      <c r="BH403" s="413" t="e">
        <f>IF(OR(#REF!="●",#REF!="●",#REF!="●",#REF!="●"),"",IF(#REF!="","",#REF!))</f>
        <v>#REF!</v>
      </c>
      <c r="BI403" s="413" t="e">
        <f>IF(OR(#REF!="●",#REF!="●",#REF!="●",#REF!="●"),"",IF(#REF!="","",#REF!))</f>
        <v>#REF!</v>
      </c>
      <c r="BJ403" s="412" t="e">
        <f>IF(ISNA(L403),"",L403*#REF!)</f>
        <v>#REF!</v>
      </c>
      <c r="BK403" s="412" t="e">
        <f>IF(ISNA(M403),"",M403*#REF!)</f>
        <v>#REF!</v>
      </c>
      <c r="BL403" s="415" t="e">
        <f>IF(#REF!&gt;0,DQ$6,"")</f>
        <v>#REF!</v>
      </c>
      <c r="BM403" s="361" t="e">
        <f>IF(#REF!="","",VLOOKUP(#REF!,#REF!,7,0))</f>
        <v>#REF!</v>
      </c>
      <c r="BN403" s="201" t="e">
        <f>IF(OR(#REF!="",BM403=""),"",ROUND(#REF!/10^3*BM403,3))</f>
        <v>#REF!</v>
      </c>
      <c r="BO403" s="201" t="e">
        <f>IF(#REF!&gt;0,#REF!*#REF!/1000,"")</f>
        <v>#REF!</v>
      </c>
      <c r="BP403" s="201" t="e">
        <f>IF(#REF!&gt;0,#REF!*#REF!/1000,"")</f>
        <v>#REF!</v>
      </c>
      <c r="BQ403" s="74" t="e">
        <f t="shared" si="83"/>
        <v>#REF!</v>
      </c>
      <c r="BR403" s="74" t="e">
        <f t="shared" si="84"/>
        <v>#REF!</v>
      </c>
      <c r="BS403" s="201" t="e">
        <f>IF(ISNA(BQ403),"",BQ403*#REF!)</f>
        <v>#REF!</v>
      </c>
      <c r="BT403" s="201" t="e">
        <f>IF(ISNA(BR403),"",BR403*#REF!)</f>
        <v>#REF!</v>
      </c>
      <c r="BU403" s="78" t="e">
        <f>IF(#REF!&gt;0,DQ$57,"")</f>
        <v>#REF!</v>
      </c>
      <c r="BV403" s="99"/>
      <c r="BW403" s="411"/>
      <c r="BX403" s="412" t="e">
        <f>IF(OR(#REF!="",F403=""),"",ROUND(#REF!/10^3*F403,3))</f>
        <v>#REF!</v>
      </c>
      <c r="BY403" s="412" t="e">
        <f>IF(#REF!&gt;0,#REF!*#REF!/1000,"")</f>
        <v>#REF!</v>
      </c>
      <c r="BZ403" s="412" t="e">
        <f>IF(#REF!&gt;0,#REF!*#REF!/1000,"")</f>
        <v>#REF!</v>
      </c>
      <c r="CA403" s="413" t="e">
        <f>IF(OR(#REF!="●",#REF!="●",#REF!="●",#REF!="●",#REF!="●"),"",IF(#REF!="","",#REF!))</f>
        <v>#REF!</v>
      </c>
      <c r="CB403" s="413" t="e">
        <f>IF(OR(#REF!="●",#REF!="●",#REF!="●",#REF!="●",#REF!="●"),"",IF(#REF!="","",#REF!))</f>
        <v>#REF!</v>
      </c>
      <c r="CC403" s="412" t="e">
        <f>IF(ISNA(L403),"",L403*#REF!)</f>
        <v>#REF!</v>
      </c>
      <c r="CD403" s="412" t="e">
        <f>IF(ISNA(M403),"",M403*#REF!)</f>
        <v>#REF!</v>
      </c>
      <c r="CE403" s="415" t="e">
        <f>IF(#REF!&gt;0,DQ$6,"")</f>
        <v>#REF!</v>
      </c>
      <c r="CF403" s="361" t="e">
        <f>IF(#REF!="","",VLOOKUP(#REF!,#REF!,7,0))</f>
        <v>#REF!</v>
      </c>
      <c r="CG403" s="201" t="e">
        <f>IF(OR(#REF!="",CF403=""),"",ROUND(#REF!/10^3*CF403,3))</f>
        <v>#REF!</v>
      </c>
      <c r="CH403" s="201" t="e">
        <f>IF(#REF!&gt;0,#REF!*#REF!/1000,"")</f>
        <v>#REF!</v>
      </c>
      <c r="CI403" s="201" t="e">
        <f>IF(#REF!&gt;0,#REF!*#REF!/1000,"")</f>
        <v>#REF!</v>
      </c>
      <c r="CJ403" s="74" t="e">
        <f t="shared" si="85"/>
        <v>#REF!</v>
      </c>
      <c r="CK403" s="74" t="e">
        <f t="shared" si="86"/>
        <v>#REF!</v>
      </c>
      <c r="CL403" s="201" t="e">
        <f>IF(ISNA(CJ403),"",CJ403*#REF!)</f>
        <v>#REF!</v>
      </c>
      <c r="CM403" s="201" t="e">
        <f>IF(ISNA(CK403),"",CK403*#REF!)</f>
        <v>#REF!</v>
      </c>
      <c r="CN403" s="101" t="e">
        <f>IF(#REF!&gt;0,DQ$57,"")</f>
        <v>#REF!</v>
      </c>
      <c r="CO403" s="84"/>
      <c r="CP403" s="2"/>
      <c r="CQ403" s="2"/>
      <c r="CR403" s="2"/>
      <c r="CS403" s="2"/>
      <c r="CT403" s="2"/>
      <c r="CU403" s="2"/>
      <c r="CV403" s="2"/>
      <c r="CX403" s="2"/>
      <c r="CY403" s="2"/>
      <c r="CZ403" s="2"/>
      <c r="DA403" s="2"/>
      <c r="DB403" s="2"/>
      <c r="DC403" s="2"/>
      <c r="DD403" s="2"/>
      <c r="DE403" s="2"/>
      <c r="DF403" s="2"/>
      <c r="DG403" s="2"/>
      <c r="DJ403" s="4"/>
      <c r="DK403" s="6"/>
    </row>
    <row r="404" spans="2:121" ht="18" customHeight="1">
      <c r="B404" s="151" t="e">
        <f>IF(#REF!="","",VLOOKUP(#REF!,$CX$11:$DG$26,9,0))</f>
        <v>#REF!</v>
      </c>
      <c r="C404" s="64" t="e">
        <f>IF(#REF!="",0,VLOOKUP(#REF!,$CP$11:$CQ$16,2,0))</f>
        <v>#REF!</v>
      </c>
      <c r="D404" s="65" t="e">
        <f>IF(#REF!="",0,VLOOKUP(#REF!,$CX$11:$CY$26,2,0))</f>
        <v>#REF!</v>
      </c>
      <c r="E404" s="152" t="e">
        <f t="shared" si="76"/>
        <v>#REF!</v>
      </c>
      <c r="F404" s="155" t="e">
        <f>IF(#REF!="","",VLOOKUP(#REF!,#REF!,7,0))</f>
        <v>#REF!</v>
      </c>
      <c r="G404" s="201" t="e">
        <f>IF(OR(#REF!="",F404=""),"",ROUND(#REF!/10^3*F404,3))</f>
        <v>#REF!</v>
      </c>
      <c r="H404" s="201" t="e">
        <f>IF(#REF!&gt;0,#REF!*#REF!/1000,"")</f>
        <v>#REF!</v>
      </c>
      <c r="I404" s="201" t="e">
        <f>IF(#REF!&gt;0,#REF!*#REF!/1000,"")</f>
        <v>#REF!</v>
      </c>
      <c r="J404" s="51" t="e">
        <f>IF(#REF!="●","",IF(#REF!="","",#REF!))</f>
        <v>#REF!</v>
      </c>
      <c r="K404" s="51" t="e">
        <f>IF(#REF!="●","",IF(#REF!="","",#REF!))</f>
        <v>#REF!</v>
      </c>
      <c r="L404" s="74" t="e">
        <f t="shared" si="77"/>
        <v>#REF!</v>
      </c>
      <c r="M404" s="74" t="e">
        <f t="shared" si="78"/>
        <v>#REF!</v>
      </c>
      <c r="N404" s="201" t="e">
        <f>IF(ISNA(L404),"",L404*#REF!)</f>
        <v>#REF!</v>
      </c>
      <c r="O404" s="201" t="e">
        <f>IF(ISNA(M404),"",M404*#REF!)</f>
        <v>#REF!</v>
      </c>
      <c r="P404" s="78" t="e">
        <f>IF(#REF!&gt;0,DQ$6,"")</f>
        <v>#REF!</v>
      </c>
      <c r="Q404" s="99"/>
      <c r="R404" s="411"/>
      <c r="S404" s="412" t="e">
        <f>IF(OR(#REF!="",F404=""),"",ROUND(#REF!/10^3*F404,3))</f>
        <v>#REF!</v>
      </c>
      <c r="T404" s="412" t="e">
        <f>IF(#REF!&gt;0,#REF!*#REF!/1000,"")</f>
        <v>#REF!</v>
      </c>
      <c r="U404" s="412" t="e">
        <f>IF(#REF!&gt;0,#REF!*#REF!/1000,"")</f>
        <v>#REF!</v>
      </c>
      <c r="V404" s="413" t="e">
        <f>IF(OR(#REF!="●",#REF!="●"),"",IF(#REF!="","",#REF!))</f>
        <v>#REF!</v>
      </c>
      <c r="W404" s="413" t="e">
        <f>IF(OR(#REF!="●",#REF!="●"),"",IF(#REF!="","",#REF!))</f>
        <v>#REF!</v>
      </c>
      <c r="X404" s="412" t="e">
        <f>IF(ISNA(L404),"",L404*#REF!)</f>
        <v>#REF!</v>
      </c>
      <c r="Y404" s="412" t="e">
        <f>IF(ISNA(M404),"",M404*#REF!)</f>
        <v>#REF!</v>
      </c>
      <c r="Z404" s="414" t="e">
        <f>IF(#REF!&gt;0,DQ$6,"")</f>
        <v>#REF!</v>
      </c>
      <c r="AA404" s="95" t="e">
        <f>IF(#REF!="","",VLOOKUP(#REF!,#REF!,7,0))</f>
        <v>#REF!</v>
      </c>
      <c r="AB404" s="201" t="e">
        <f>IF(OR(#REF!="",AA404=""),"",ROUND(#REF!/10^3*AA404,3))</f>
        <v>#REF!</v>
      </c>
      <c r="AC404" s="201" t="e">
        <f>IF(#REF!&gt;0,#REF!*#REF!/1000,"")</f>
        <v>#REF!</v>
      </c>
      <c r="AD404" s="201" t="e">
        <f>IF(#REF!&gt;0,#REF!*#REF!/1000,"")</f>
        <v>#REF!</v>
      </c>
      <c r="AE404" s="74" t="e">
        <f t="shared" si="79"/>
        <v>#REF!</v>
      </c>
      <c r="AF404" s="74" t="e">
        <f t="shared" si="80"/>
        <v>#REF!</v>
      </c>
      <c r="AG404" s="201" t="e">
        <f>IF(ISNA(AE404),"",AE404*#REF!)</f>
        <v>#REF!</v>
      </c>
      <c r="AH404" s="201" t="e">
        <f>IF(ISNA(AF404),"",AF404*#REF!)</f>
        <v>#REF!</v>
      </c>
      <c r="AI404" s="78" t="e">
        <f>IF(#REF!&gt;0,DQ$23,"")</f>
        <v>#REF!</v>
      </c>
      <c r="AJ404" s="99"/>
      <c r="AK404" s="411"/>
      <c r="AL404" s="412" t="e">
        <f>IF(OR(#REF!="",F404=""),"",ROUND(#REF!/10^3*F404,3))</f>
        <v>#REF!</v>
      </c>
      <c r="AM404" s="412" t="e">
        <f>IF(#REF!&gt;0,#REF!*#REF!/1000,"")</f>
        <v>#REF!</v>
      </c>
      <c r="AN404" s="412" t="e">
        <f>IF(#REF!&gt;0,#REF!*#REF!/1000,"")</f>
        <v>#REF!</v>
      </c>
      <c r="AO404" s="413" t="e">
        <f>IF(OR(#REF!="●",#REF!="●",#REF!="●"),"",IF(#REF!="","",#REF!))</f>
        <v>#REF!</v>
      </c>
      <c r="AP404" s="413" t="e">
        <f>IF(OR(#REF!="●",#REF!="●",#REF!="●"),"",IF(#REF!="","",#REF!))</f>
        <v>#REF!</v>
      </c>
      <c r="AQ404" s="412" t="e">
        <f>IF(ISNA(L404),"",L404*#REF!)</f>
        <v>#REF!</v>
      </c>
      <c r="AR404" s="412" t="e">
        <f>IF(ISNA(M404),"",M404*#REF!)</f>
        <v>#REF!</v>
      </c>
      <c r="AS404" s="414" t="e">
        <f>IF(#REF!&gt;0,DQ$6,"")</f>
        <v>#REF!</v>
      </c>
      <c r="AT404" s="95" t="e">
        <f>IF(#REF!="","",VLOOKUP(#REF!,#REF!,7,0))</f>
        <v>#REF!</v>
      </c>
      <c r="AU404" s="201" t="e">
        <f>IF(OR(#REF!="",AT404=""),"",ROUND(#REF!/10^3*AT404,3))</f>
        <v>#REF!</v>
      </c>
      <c r="AV404" s="201" t="e">
        <f>IF(#REF!&gt;0,#REF!*#REF!/1000,"")</f>
        <v>#REF!</v>
      </c>
      <c r="AW404" s="201" t="e">
        <f>IF(#REF!&gt;0,#REF!*#REF!/1000,"")</f>
        <v>#REF!</v>
      </c>
      <c r="AX404" s="74" t="e">
        <f t="shared" si="81"/>
        <v>#REF!</v>
      </c>
      <c r="AY404" s="74" t="e">
        <f t="shared" si="82"/>
        <v>#REF!</v>
      </c>
      <c r="AZ404" s="201" t="e">
        <f>IF(ISNA(AX404),"",AX404*#REF!)</f>
        <v>#REF!</v>
      </c>
      <c r="BA404" s="201" t="e">
        <f>IF(ISNA(AY404),"",AY404*#REF!)</f>
        <v>#REF!</v>
      </c>
      <c r="BB404" s="78" t="e">
        <f>IF(#REF!&gt;0,DQ$40,"")</f>
        <v>#REF!</v>
      </c>
      <c r="BC404" s="99"/>
      <c r="BD404" s="650"/>
      <c r="BE404" s="652" t="e">
        <f>IF(OR(#REF!="",F404=""),"",ROUND(#REF!/10^3*F404,3))</f>
        <v>#REF!</v>
      </c>
      <c r="BF404" s="412" t="e">
        <f>IF(#REF!&gt;0,#REF!*#REF!/1000,"")</f>
        <v>#REF!</v>
      </c>
      <c r="BG404" s="412" t="e">
        <f>IF(#REF!&gt;0,#REF!*#REF!/1000,"")</f>
        <v>#REF!</v>
      </c>
      <c r="BH404" s="413" t="e">
        <f>IF(OR(#REF!="●",#REF!="●",#REF!="●",#REF!="●"),"",IF(#REF!="","",#REF!))</f>
        <v>#REF!</v>
      </c>
      <c r="BI404" s="413" t="e">
        <f>IF(OR(#REF!="●",#REF!="●",#REF!="●",#REF!="●"),"",IF(#REF!="","",#REF!))</f>
        <v>#REF!</v>
      </c>
      <c r="BJ404" s="412" t="e">
        <f>IF(ISNA(L404),"",L404*#REF!)</f>
        <v>#REF!</v>
      </c>
      <c r="BK404" s="412" t="e">
        <f>IF(ISNA(M404),"",M404*#REF!)</f>
        <v>#REF!</v>
      </c>
      <c r="BL404" s="415" t="e">
        <f>IF(#REF!&gt;0,DQ$6,"")</f>
        <v>#REF!</v>
      </c>
      <c r="BM404" s="361" t="e">
        <f>IF(#REF!="","",VLOOKUP(#REF!,#REF!,7,0))</f>
        <v>#REF!</v>
      </c>
      <c r="BN404" s="201" t="e">
        <f>IF(OR(#REF!="",BM404=""),"",ROUND(#REF!/10^3*BM404,3))</f>
        <v>#REF!</v>
      </c>
      <c r="BO404" s="201" t="e">
        <f>IF(#REF!&gt;0,#REF!*#REF!/1000,"")</f>
        <v>#REF!</v>
      </c>
      <c r="BP404" s="201" t="e">
        <f>IF(#REF!&gt;0,#REF!*#REF!/1000,"")</f>
        <v>#REF!</v>
      </c>
      <c r="BQ404" s="74" t="e">
        <f t="shared" si="83"/>
        <v>#REF!</v>
      </c>
      <c r="BR404" s="74" t="e">
        <f t="shared" si="84"/>
        <v>#REF!</v>
      </c>
      <c r="BS404" s="201" t="e">
        <f>IF(ISNA(BQ404),"",BQ404*#REF!)</f>
        <v>#REF!</v>
      </c>
      <c r="BT404" s="201" t="e">
        <f>IF(ISNA(BR404),"",BR404*#REF!)</f>
        <v>#REF!</v>
      </c>
      <c r="BU404" s="78" t="e">
        <f>IF(#REF!&gt;0,DQ$57,"")</f>
        <v>#REF!</v>
      </c>
      <c r="BV404" s="99"/>
      <c r="BW404" s="411"/>
      <c r="BX404" s="412" t="e">
        <f>IF(OR(#REF!="",F404=""),"",ROUND(#REF!/10^3*F404,3))</f>
        <v>#REF!</v>
      </c>
      <c r="BY404" s="412" t="e">
        <f>IF(#REF!&gt;0,#REF!*#REF!/1000,"")</f>
        <v>#REF!</v>
      </c>
      <c r="BZ404" s="412" t="e">
        <f>IF(#REF!&gt;0,#REF!*#REF!/1000,"")</f>
        <v>#REF!</v>
      </c>
      <c r="CA404" s="413" t="e">
        <f>IF(OR(#REF!="●",#REF!="●",#REF!="●",#REF!="●",#REF!="●"),"",IF(#REF!="","",#REF!))</f>
        <v>#REF!</v>
      </c>
      <c r="CB404" s="413" t="e">
        <f>IF(OR(#REF!="●",#REF!="●",#REF!="●",#REF!="●",#REF!="●"),"",IF(#REF!="","",#REF!))</f>
        <v>#REF!</v>
      </c>
      <c r="CC404" s="412" t="e">
        <f>IF(ISNA(L404),"",L404*#REF!)</f>
        <v>#REF!</v>
      </c>
      <c r="CD404" s="412" t="e">
        <f>IF(ISNA(M404),"",M404*#REF!)</f>
        <v>#REF!</v>
      </c>
      <c r="CE404" s="415" t="e">
        <f>IF(#REF!&gt;0,DQ$6,"")</f>
        <v>#REF!</v>
      </c>
      <c r="CF404" s="361" t="e">
        <f>IF(#REF!="","",VLOOKUP(#REF!,#REF!,7,0))</f>
        <v>#REF!</v>
      </c>
      <c r="CG404" s="201" t="e">
        <f>IF(OR(#REF!="",CF404=""),"",ROUND(#REF!/10^3*CF404,3))</f>
        <v>#REF!</v>
      </c>
      <c r="CH404" s="201" t="e">
        <f>IF(#REF!&gt;0,#REF!*#REF!/1000,"")</f>
        <v>#REF!</v>
      </c>
      <c r="CI404" s="201" t="e">
        <f>IF(#REF!&gt;0,#REF!*#REF!/1000,"")</f>
        <v>#REF!</v>
      </c>
      <c r="CJ404" s="74" t="e">
        <f t="shared" si="85"/>
        <v>#REF!</v>
      </c>
      <c r="CK404" s="74" t="e">
        <f t="shared" si="86"/>
        <v>#REF!</v>
      </c>
      <c r="CL404" s="201" t="e">
        <f>IF(ISNA(CJ404),"",CJ404*#REF!)</f>
        <v>#REF!</v>
      </c>
      <c r="CM404" s="201" t="e">
        <f>IF(ISNA(CK404),"",CK404*#REF!)</f>
        <v>#REF!</v>
      </c>
      <c r="CN404" s="101" t="e">
        <f>IF(#REF!&gt;0,DQ$57,"")</f>
        <v>#REF!</v>
      </c>
      <c r="CO404" s="84"/>
      <c r="CP404" s="2"/>
      <c r="CQ404" s="2"/>
      <c r="CR404" s="2"/>
      <c r="CS404" s="2"/>
      <c r="CT404" s="2"/>
      <c r="CU404" s="2"/>
      <c r="CV404" s="2"/>
      <c r="CX404" s="2"/>
      <c r="CY404" s="2"/>
      <c r="CZ404" s="2"/>
      <c r="DA404" s="2"/>
      <c r="DB404" s="2"/>
      <c r="DC404" s="2"/>
      <c r="DD404" s="2"/>
      <c r="DE404" s="2"/>
      <c r="DF404" s="2"/>
      <c r="DG404" s="2"/>
      <c r="DJ404" s="4"/>
    </row>
    <row r="405" spans="2:121" ht="18" customHeight="1">
      <c r="B405" s="151" t="e">
        <f>IF(#REF!="","",VLOOKUP(#REF!,$CX$11:$DG$26,9,0))</f>
        <v>#REF!</v>
      </c>
      <c r="C405" s="64" t="e">
        <f>IF(#REF!="",0,VLOOKUP(#REF!,$CP$11:$CQ$16,2,0))</f>
        <v>#REF!</v>
      </c>
      <c r="D405" s="65" t="e">
        <f>IF(#REF!="",0,VLOOKUP(#REF!,$CX$11:$CY$26,2,0))</f>
        <v>#REF!</v>
      </c>
      <c r="E405" s="152" t="e">
        <f t="shared" si="76"/>
        <v>#REF!</v>
      </c>
      <c r="F405" s="155" t="e">
        <f>IF(#REF!="","",VLOOKUP(#REF!,#REF!,7,0))</f>
        <v>#REF!</v>
      </c>
      <c r="G405" s="201" t="e">
        <f>IF(OR(#REF!="",F405=""),"",ROUND(#REF!/10^3*F405,3))</f>
        <v>#REF!</v>
      </c>
      <c r="H405" s="201" t="e">
        <f>IF(#REF!&gt;0,#REF!*#REF!/1000,"")</f>
        <v>#REF!</v>
      </c>
      <c r="I405" s="201" t="e">
        <f>IF(#REF!&gt;0,#REF!*#REF!/1000,"")</f>
        <v>#REF!</v>
      </c>
      <c r="J405" s="51" t="e">
        <f>IF(#REF!="●","",IF(#REF!="","",#REF!))</f>
        <v>#REF!</v>
      </c>
      <c r="K405" s="51" t="e">
        <f>IF(#REF!="●","",IF(#REF!="","",#REF!))</f>
        <v>#REF!</v>
      </c>
      <c r="L405" s="74" t="e">
        <f t="shared" si="77"/>
        <v>#REF!</v>
      </c>
      <c r="M405" s="74" t="e">
        <f t="shared" si="78"/>
        <v>#REF!</v>
      </c>
      <c r="N405" s="201" t="e">
        <f>IF(ISNA(L405),"",L405*#REF!)</f>
        <v>#REF!</v>
      </c>
      <c r="O405" s="201" t="e">
        <f>IF(ISNA(M405),"",M405*#REF!)</f>
        <v>#REF!</v>
      </c>
      <c r="P405" s="78" t="e">
        <f>IF(#REF!&gt;0,DQ$6,"")</f>
        <v>#REF!</v>
      </c>
      <c r="Q405" s="99"/>
      <c r="R405" s="411"/>
      <c r="S405" s="412" t="e">
        <f>IF(OR(#REF!="",F405=""),"",ROUND(#REF!/10^3*F405,3))</f>
        <v>#REF!</v>
      </c>
      <c r="T405" s="412" t="e">
        <f>IF(#REF!&gt;0,#REF!*#REF!/1000,"")</f>
        <v>#REF!</v>
      </c>
      <c r="U405" s="412" t="e">
        <f>IF(#REF!&gt;0,#REF!*#REF!/1000,"")</f>
        <v>#REF!</v>
      </c>
      <c r="V405" s="413" t="e">
        <f>IF(OR(#REF!="●",#REF!="●"),"",IF(#REF!="","",#REF!))</f>
        <v>#REF!</v>
      </c>
      <c r="W405" s="413" t="e">
        <f>IF(OR(#REF!="●",#REF!="●"),"",IF(#REF!="","",#REF!))</f>
        <v>#REF!</v>
      </c>
      <c r="X405" s="412" t="e">
        <f>IF(ISNA(L405),"",L405*#REF!)</f>
        <v>#REF!</v>
      </c>
      <c r="Y405" s="412" t="e">
        <f>IF(ISNA(M405),"",M405*#REF!)</f>
        <v>#REF!</v>
      </c>
      <c r="Z405" s="414" t="e">
        <f>IF(#REF!&gt;0,DQ$6,"")</f>
        <v>#REF!</v>
      </c>
      <c r="AA405" s="95" t="e">
        <f>IF(#REF!="","",VLOOKUP(#REF!,#REF!,7,0))</f>
        <v>#REF!</v>
      </c>
      <c r="AB405" s="201" t="e">
        <f>IF(OR(#REF!="",AA405=""),"",ROUND(#REF!/10^3*AA405,3))</f>
        <v>#REF!</v>
      </c>
      <c r="AC405" s="201" t="e">
        <f>IF(#REF!&gt;0,#REF!*#REF!/1000,"")</f>
        <v>#REF!</v>
      </c>
      <c r="AD405" s="201" t="e">
        <f>IF(#REF!&gt;0,#REF!*#REF!/1000,"")</f>
        <v>#REF!</v>
      </c>
      <c r="AE405" s="74" t="e">
        <f t="shared" si="79"/>
        <v>#REF!</v>
      </c>
      <c r="AF405" s="74" t="e">
        <f t="shared" si="80"/>
        <v>#REF!</v>
      </c>
      <c r="AG405" s="201" t="e">
        <f>IF(ISNA(AE405),"",AE405*#REF!)</f>
        <v>#REF!</v>
      </c>
      <c r="AH405" s="201" t="e">
        <f>IF(ISNA(AF405),"",AF405*#REF!)</f>
        <v>#REF!</v>
      </c>
      <c r="AI405" s="78" t="e">
        <f>IF(#REF!&gt;0,DQ$23,"")</f>
        <v>#REF!</v>
      </c>
      <c r="AJ405" s="99"/>
      <c r="AK405" s="411"/>
      <c r="AL405" s="412" t="e">
        <f>IF(OR(#REF!="",F405=""),"",ROUND(#REF!/10^3*F405,3))</f>
        <v>#REF!</v>
      </c>
      <c r="AM405" s="412" t="e">
        <f>IF(#REF!&gt;0,#REF!*#REF!/1000,"")</f>
        <v>#REF!</v>
      </c>
      <c r="AN405" s="412" t="e">
        <f>IF(#REF!&gt;0,#REF!*#REF!/1000,"")</f>
        <v>#REF!</v>
      </c>
      <c r="AO405" s="413" t="e">
        <f>IF(OR(#REF!="●",#REF!="●",#REF!="●"),"",IF(#REF!="","",#REF!))</f>
        <v>#REF!</v>
      </c>
      <c r="AP405" s="413" t="e">
        <f>IF(OR(#REF!="●",#REF!="●",#REF!="●"),"",IF(#REF!="","",#REF!))</f>
        <v>#REF!</v>
      </c>
      <c r="AQ405" s="412" t="e">
        <f>IF(ISNA(L405),"",L405*#REF!)</f>
        <v>#REF!</v>
      </c>
      <c r="AR405" s="412" t="e">
        <f>IF(ISNA(M405),"",M405*#REF!)</f>
        <v>#REF!</v>
      </c>
      <c r="AS405" s="414" t="e">
        <f>IF(#REF!&gt;0,DQ$6,"")</f>
        <v>#REF!</v>
      </c>
      <c r="AT405" s="95" t="e">
        <f>IF(#REF!="","",VLOOKUP(#REF!,#REF!,7,0))</f>
        <v>#REF!</v>
      </c>
      <c r="AU405" s="201" t="e">
        <f>IF(OR(#REF!="",AT405=""),"",ROUND(#REF!/10^3*AT405,3))</f>
        <v>#REF!</v>
      </c>
      <c r="AV405" s="201" t="e">
        <f>IF(#REF!&gt;0,#REF!*#REF!/1000,"")</f>
        <v>#REF!</v>
      </c>
      <c r="AW405" s="201" t="e">
        <f>IF(#REF!&gt;0,#REF!*#REF!/1000,"")</f>
        <v>#REF!</v>
      </c>
      <c r="AX405" s="74" t="e">
        <f t="shared" si="81"/>
        <v>#REF!</v>
      </c>
      <c r="AY405" s="74" t="e">
        <f t="shared" si="82"/>
        <v>#REF!</v>
      </c>
      <c r="AZ405" s="201" t="e">
        <f>IF(ISNA(AX405),"",AX405*#REF!)</f>
        <v>#REF!</v>
      </c>
      <c r="BA405" s="201" t="e">
        <f>IF(ISNA(AY405),"",AY405*#REF!)</f>
        <v>#REF!</v>
      </c>
      <c r="BB405" s="78" t="e">
        <f>IF(#REF!&gt;0,DQ$40,"")</f>
        <v>#REF!</v>
      </c>
      <c r="BC405" s="99"/>
      <c r="BD405" s="650"/>
      <c r="BE405" s="652" t="e">
        <f>IF(OR(#REF!="",F405=""),"",ROUND(#REF!/10^3*F405,3))</f>
        <v>#REF!</v>
      </c>
      <c r="BF405" s="412" t="e">
        <f>IF(#REF!&gt;0,#REF!*#REF!/1000,"")</f>
        <v>#REF!</v>
      </c>
      <c r="BG405" s="412" t="e">
        <f>IF(#REF!&gt;0,#REF!*#REF!/1000,"")</f>
        <v>#REF!</v>
      </c>
      <c r="BH405" s="413" t="e">
        <f>IF(OR(#REF!="●",#REF!="●",#REF!="●",#REF!="●"),"",IF(#REF!="","",#REF!))</f>
        <v>#REF!</v>
      </c>
      <c r="BI405" s="413" t="e">
        <f>IF(OR(#REF!="●",#REF!="●",#REF!="●",#REF!="●"),"",IF(#REF!="","",#REF!))</f>
        <v>#REF!</v>
      </c>
      <c r="BJ405" s="412" t="e">
        <f>IF(ISNA(L405),"",L405*#REF!)</f>
        <v>#REF!</v>
      </c>
      <c r="BK405" s="412" t="e">
        <f>IF(ISNA(M405),"",M405*#REF!)</f>
        <v>#REF!</v>
      </c>
      <c r="BL405" s="415" t="e">
        <f>IF(#REF!&gt;0,DQ$6,"")</f>
        <v>#REF!</v>
      </c>
      <c r="BM405" s="361" t="e">
        <f>IF(#REF!="","",VLOOKUP(#REF!,#REF!,7,0))</f>
        <v>#REF!</v>
      </c>
      <c r="BN405" s="201" t="e">
        <f>IF(OR(#REF!="",BM405=""),"",ROUND(#REF!/10^3*BM405,3))</f>
        <v>#REF!</v>
      </c>
      <c r="BO405" s="201" t="e">
        <f>IF(#REF!&gt;0,#REF!*#REF!/1000,"")</f>
        <v>#REF!</v>
      </c>
      <c r="BP405" s="201" t="e">
        <f>IF(#REF!&gt;0,#REF!*#REF!/1000,"")</f>
        <v>#REF!</v>
      </c>
      <c r="BQ405" s="74" t="e">
        <f t="shared" si="83"/>
        <v>#REF!</v>
      </c>
      <c r="BR405" s="74" t="e">
        <f t="shared" si="84"/>
        <v>#REF!</v>
      </c>
      <c r="BS405" s="201" t="e">
        <f>IF(ISNA(BQ405),"",BQ405*#REF!)</f>
        <v>#REF!</v>
      </c>
      <c r="BT405" s="201" t="e">
        <f>IF(ISNA(BR405),"",BR405*#REF!)</f>
        <v>#REF!</v>
      </c>
      <c r="BU405" s="78" t="e">
        <f>IF(#REF!&gt;0,DQ$57,"")</f>
        <v>#REF!</v>
      </c>
      <c r="BV405" s="99"/>
      <c r="BW405" s="411"/>
      <c r="BX405" s="412" t="e">
        <f>IF(OR(#REF!="",F405=""),"",ROUND(#REF!/10^3*F405,3))</f>
        <v>#REF!</v>
      </c>
      <c r="BY405" s="412" t="e">
        <f>IF(#REF!&gt;0,#REF!*#REF!/1000,"")</f>
        <v>#REF!</v>
      </c>
      <c r="BZ405" s="412" t="e">
        <f>IF(#REF!&gt;0,#REF!*#REF!/1000,"")</f>
        <v>#REF!</v>
      </c>
      <c r="CA405" s="413" t="e">
        <f>IF(OR(#REF!="●",#REF!="●",#REF!="●",#REF!="●",#REF!="●"),"",IF(#REF!="","",#REF!))</f>
        <v>#REF!</v>
      </c>
      <c r="CB405" s="413" t="e">
        <f>IF(OR(#REF!="●",#REF!="●",#REF!="●",#REF!="●",#REF!="●"),"",IF(#REF!="","",#REF!))</f>
        <v>#REF!</v>
      </c>
      <c r="CC405" s="412" t="e">
        <f>IF(ISNA(L405),"",L405*#REF!)</f>
        <v>#REF!</v>
      </c>
      <c r="CD405" s="412" t="e">
        <f>IF(ISNA(M405),"",M405*#REF!)</f>
        <v>#REF!</v>
      </c>
      <c r="CE405" s="415" t="e">
        <f>IF(#REF!&gt;0,DQ$6,"")</f>
        <v>#REF!</v>
      </c>
      <c r="CF405" s="361" t="e">
        <f>IF(#REF!="","",VLOOKUP(#REF!,#REF!,7,0))</f>
        <v>#REF!</v>
      </c>
      <c r="CG405" s="201" t="e">
        <f>IF(OR(#REF!="",CF405=""),"",ROUND(#REF!/10^3*CF405,3))</f>
        <v>#REF!</v>
      </c>
      <c r="CH405" s="201" t="e">
        <f>IF(#REF!&gt;0,#REF!*#REF!/1000,"")</f>
        <v>#REF!</v>
      </c>
      <c r="CI405" s="201" t="e">
        <f>IF(#REF!&gt;0,#REF!*#REF!/1000,"")</f>
        <v>#REF!</v>
      </c>
      <c r="CJ405" s="74" t="e">
        <f t="shared" si="85"/>
        <v>#REF!</v>
      </c>
      <c r="CK405" s="74" t="e">
        <f t="shared" si="86"/>
        <v>#REF!</v>
      </c>
      <c r="CL405" s="201" t="e">
        <f>IF(ISNA(CJ405),"",CJ405*#REF!)</f>
        <v>#REF!</v>
      </c>
      <c r="CM405" s="201" t="e">
        <f>IF(ISNA(CK405),"",CK405*#REF!)</f>
        <v>#REF!</v>
      </c>
      <c r="CN405" s="101" t="e">
        <f>IF(#REF!&gt;0,DQ$57,"")</f>
        <v>#REF!</v>
      </c>
      <c r="CO405" s="84"/>
      <c r="CP405" s="2"/>
      <c r="CQ405" s="2"/>
      <c r="CR405" s="2"/>
      <c r="CS405" s="2"/>
      <c r="CT405" s="2"/>
      <c r="CU405" s="2"/>
      <c r="CV405" s="2"/>
      <c r="CX405" s="2"/>
      <c r="CY405" s="2"/>
      <c r="CZ405" s="2"/>
      <c r="DA405" s="2"/>
      <c r="DB405" s="2"/>
      <c r="DC405" s="2"/>
      <c r="DD405" s="2"/>
      <c r="DE405" s="2"/>
      <c r="DF405" s="2"/>
      <c r="DG405" s="2"/>
      <c r="DJ405" s="4"/>
    </row>
    <row r="406" spans="2:121" ht="18" customHeight="1">
      <c r="B406" s="151" t="e">
        <f>IF(#REF!="","",VLOOKUP(#REF!,$CX$11:$DG$26,9,0))</f>
        <v>#REF!</v>
      </c>
      <c r="C406" s="64" t="e">
        <f>IF(#REF!="",0,VLOOKUP(#REF!,$CP$11:$CQ$16,2,0))</f>
        <v>#REF!</v>
      </c>
      <c r="D406" s="65" t="e">
        <f>IF(#REF!="",0,VLOOKUP(#REF!,$CX$11:$CY$26,2,0))</f>
        <v>#REF!</v>
      </c>
      <c r="E406" s="152" t="e">
        <f t="shared" si="76"/>
        <v>#REF!</v>
      </c>
      <c r="F406" s="155" t="e">
        <f>IF(#REF!="","",VLOOKUP(#REF!,#REF!,7,0))</f>
        <v>#REF!</v>
      </c>
      <c r="G406" s="201" t="e">
        <f>IF(OR(#REF!="",F406=""),"",ROUND(#REF!/10^3*F406,3))</f>
        <v>#REF!</v>
      </c>
      <c r="H406" s="201" t="e">
        <f>IF(#REF!&gt;0,#REF!*#REF!/1000,"")</f>
        <v>#REF!</v>
      </c>
      <c r="I406" s="201" t="e">
        <f>IF(#REF!&gt;0,#REF!*#REF!/1000,"")</f>
        <v>#REF!</v>
      </c>
      <c r="J406" s="51" t="e">
        <f>IF(#REF!="●","",IF(#REF!="","",#REF!))</f>
        <v>#REF!</v>
      </c>
      <c r="K406" s="51" t="e">
        <f>IF(#REF!="●","",IF(#REF!="","",#REF!))</f>
        <v>#REF!</v>
      </c>
      <c r="L406" s="74" t="e">
        <f t="shared" si="77"/>
        <v>#REF!</v>
      </c>
      <c r="M406" s="74" t="e">
        <f t="shared" si="78"/>
        <v>#REF!</v>
      </c>
      <c r="N406" s="201" t="e">
        <f>IF(ISNA(L406),"",L406*#REF!)</f>
        <v>#REF!</v>
      </c>
      <c r="O406" s="201" t="e">
        <f>IF(ISNA(M406),"",M406*#REF!)</f>
        <v>#REF!</v>
      </c>
      <c r="P406" s="78" t="e">
        <f>IF(#REF!&gt;0,DQ$6,"")</f>
        <v>#REF!</v>
      </c>
      <c r="Q406" s="99"/>
      <c r="R406" s="411"/>
      <c r="S406" s="412" t="e">
        <f>IF(OR(#REF!="",F406=""),"",ROUND(#REF!/10^3*F406,3))</f>
        <v>#REF!</v>
      </c>
      <c r="T406" s="412" t="e">
        <f>IF(#REF!&gt;0,#REF!*#REF!/1000,"")</f>
        <v>#REF!</v>
      </c>
      <c r="U406" s="412" t="e">
        <f>IF(#REF!&gt;0,#REF!*#REF!/1000,"")</f>
        <v>#REF!</v>
      </c>
      <c r="V406" s="413" t="e">
        <f>IF(OR(#REF!="●",#REF!="●"),"",IF(#REF!="","",#REF!))</f>
        <v>#REF!</v>
      </c>
      <c r="W406" s="413" t="e">
        <f>IF(OR(#REF!="●",#REF!="●"),"",IF(#REF!="","",#REF!))</f>
        <v>#REF!</v>
      </c>
      <c r="X406" s="412" t="e">
        <f>IF(ISNA(L406),"",L406*#REF!)</f>
        <v>#REF!</v>
      </c>
      <c r="Y406" s="412" t="e">
        <f>IF(ISNA(M406),"",M406*#REF!)</f>
        <v>#REF!</v>
      </c>
      <c r="Z406" s="414" t="e">
        <f>IF(#REF!&gt;0,DQ$6,"")</f>
        <v>#REF!</v>
      </c>
      <c r="AA406" s="95" t="e">
        <f>IF(#REF!="","",VLOOKUP(#REF!,#REF!,7,0))</f>
        <v>#REF!</v>
      </c>
      <c r="AB406" s="201" t="e">
        <f>IF(OR(#REF!="",AA406=""),"",ROUND(#REF!/10^3*AA406,3))</f>
        <v>#REF!</v>
      </c>
      <c r="AC406" s="201" t="e">
        <f>IF(#REF!&gt;0,#REF!*#REF!/1000,"")</f>
        <v>#REF!</v>
      </c>
      <c r="AD406" s="201" t="e">
        <f>IF(#REF!&gt;0,#REF!*#REF!/1000,"")</f>
        <v>#REF!</v>
      </c>
      <c r="AE406" s="74" t="e">
        <f t="shared" si="79"/>
        <v>#REF!</v>
      </c>
      <c r="AF406" s="74" t="e">
        <f t="shared" si="80"/>
        <v>#REF!</v>
      </c>
      <c r="AG406" s="201" t="e">
        <f>IF(ISNA(AE406),"",AE406*#REF!)</f>
        <v>#REF!</v>
      </c>
      <c r="AH406" s="201" t="e">
        <f>IF(ISNA(AF406),"",AF406*#REF!)</f>
        <v>#REF!</v>
      </c>
      <c r="AI406" s="78" t="e">
        <f>IF(#REF!&gt;0,DQ$23,"")</f>
        <v>#REF!</v>
      </c>
      <c r="AJ406" s="99"/>
      <c r="AK406" s="411"/>
      <c r="AL406" s="412" t="e">
        <f>IF(OR(#REF!="",F406=""),"",ROUND(#REF!/10^3*F406,3))</f>
        <v>#REF!</v>
      </c>
      <c r="AM406" s="412" t="e">
        <f>IF(#REF!&gt;0,#REF!*#REF!/1000,"")</f>
        <v>#REF!</v>
      </c>
      <c r="AN406" s="412" t="e">
        <f>IF(#REF!&gt;0,#REF!*#REF!/1000,"")</f>
        <v>#REF!</v>
      </c>
      <c r="AO406" s="413" t="e">
        <f>IF(OR(#REF!="●",#REF!="●",#REF!="●"),"",IF(#REF!="","",#REF!))</f>
        <v>#REF!</v>
      </c>
      <c r="AP406" s="413" t="e">
        <f>IF(OR(#REF!="●",#REF!="●",#REF!="●"),"",IF(#REF!="","",#REF!))</f>
        <v>#REF!</v>
      </c>
      <c r="AQ406" s="412" t="e">
        <f>IF(ISNA(L406),"",L406*#REF!)</f>
        <v>#REF!</v>
      </c>
      <c r="AR406" s="412" t="e">
        <f>IF(ISNA(M406),"",M406*#REF!)</f>
        <v>#REF!</v>
      </c>
      <c r="AS406" s="414" t="e">
        <f>IF(#REF!&gt;0,DQ$6,"")</f>
        <v>#REF!</v>
      </c>
      <c r="AT406" s="95" t="e">
        <f>IF(#REF!="","",VLOOKUP(#REF!,#REF!,7,0))</f>
        <v>#REF!</v>
      </c>
      <c r="AU406" s="201" t="e">
        <f>IF(OR(#REF!="",AT406=""),"",ROUND(#REF!/10^3*AT406,3))</f>
        <v>#REF!</v>
      </c>
      <c r="AV406" s="201" t="e">
        <f>IF(#REF!&gt;0,#REF!*#REF!/1000,"")</f>
        <v>#REF!</v>
      </c>
      <c r="AW406" s="201" t="e">
        <f>IF(#REF!&gt;0,#REF!*#REF!/1000,"")</f>
        <v>#REF!</v>
      </c>
      <c r="AX406" s="74" t="e">
        <f t="shared" si="81"/>
        <v>#REF!</v>
      </c>
      <c r="AY406" s="74" t="e">
        <f t="shared" si="82"/>
        <v>#REF!</v>
      </c>
      <c r="AZ406" s="201" t="e">
        <f>IF(ISNA(AX406),"",AX406*#REF!)</f>
        <v>#REF!</v>
      </c>
      <c r="BA406" s="201" t="e">
        <f>IF(ISNA(AY406),"",AY406*#REF!)</f>
        <v>#REF!</v>
      </c>
      <c r="BB406" s="78" t="e">
        <f>IF(#REF!&gt;0,DQ$40,"")</f>
        <v>#REF!</v>
      </c>
      <c r="BC406" s="99"/>
      <c r="BD406" s="650"/>
      <c r="BE406" s="652" t="e">
        <f>IF(OR(#REF!="",F406=""),"",ROUND(#REF!/10^3*F406,3))</f>
        <v>#REF!</v>
      </c>
      <c r="BF406" s="412" t="e">
        <f>IF(#REF!&gt;0,#REF!*#REF!/1000,"")</f>
        <v>#REF!</v>
      </c>
      <c r="BG406" s="412" t="e">
        <f>IF(#REF!&gt;0,#REF!*#REF!/1000,"")</f>
        <v>#REF!</v>
      </c>
      <c r="BH406" s="413" t="e">
        <f>IF(OR(#REF!="●",#REF!="●",#REF!="●",#REF!="●"),"",IF(#REF!="","",#REF!))</f>
        <v>#REF!</v>
      </c>
      <c r="BI406" s="413" t="e">
        <f>IF(OR(#REF!="●",#REF!="●",#REF!="●",#REF!="●"),"",IF(#REF!="","",#REF!))</f>
        <v>#REF!</v>
      </c>
      <c r="BJ406" s="412" t="e">
        <f>IF(ISNA(L406),"",L406*#REF!)</f>
        <v>#REF!</v>
      </c>
      <c r="BK406" s="412" t="e">
        <f>IF(ISNA(M406),"",M406*#REF!)</f>
        <v>#REF!</v>
      </c>
      <c r="BL406" s="415" t="e">
        <f>IF(#REF!&gt;0,DQ$6,"")</f>
        <v>#REF!</v>
      </c>
      <c r="BM406" s="361" t="e">
        <f>IF(#REF!="","",VLOOKUP(#REF!,#REF!,7,0))</f>
        <v>#REF!</v>
      </c>
      <c r="BN406" s="201" t="e">
        <f>IF(OR(#REF!="",BM406=""),"",ROUND(#REF!/10^3*BM406,3))</f>
        <v>#REF!</v>
      </c>
      <c r="BO406" s="201" t="e">
        <f>IF(#REF!&gt;0,#REF!*#REF!/1000,"")</f>
        <v>#REF!</v>
      </c>
      <c r="BP406" s="201" t="e">
        <f>IF(#REF!&gt;0,#REF!*#REF!/1000,"")</f>
        <v>#REF!</v>
      </c>
      <c r="BQ406" s="74" t="e">
        <f t="shared" si="83"/>
        <v>#REF!</v>
      </c>
      <c r="BR406" s="74" t="e">
        <f t="shared" si="84"/>
        <v>#REF!</v>
      </c>
      <c r="BS406" s="201" t="e">
        <f>IF(ISNA(BQ406),"",BQ406*#REF!)</f>
        <v>#REF!</v>
      </c>
      <c r="BT406" s="201" t="e">
        <f>IF(ISNA(BR406),"",BR406*#REF!)</f>
        <v>#REF!</v>
      </c>
      <c r="BU406" s="78" t="e">
        <f>IF(#REF!&gt;0,DQ$57,"")</f>
        <v>#REF!</v>
      </c>
      <c r="BV406" s="99"/>
      <c r="BW406" s="411"/>
      <c r="BX406" s="412" t="e">
        <f>IF(OR(#REF!="",F406=""),"",ROUND(#REF!/10^3*F406,3))</f>
        <v>#REF!</v>
      </c>
      <c r="BY406" s="412" t="e">
        <f>IF(#REF!&gt;0,#REF!*#REF!/1000,"")</f>
        <v>#REF!</v>
      </c>
      <c r="BZ406" s="412" t="e">
        <f>IF(#REF!&gt;0,#REF!*#REF!/1000,"")</f>
        <v>#REF!</v>
      </c>
      <c r="CA406" s="413" t="e">
        <f>IF(OR(#REF!="●",#REF!="●",#REF!="●",#REF!="●",#REF!="●"),"",IF(#REF!="","",#REF!))</f>
        <v>#REF!</v>
      </c>
      <c r="CB406" s="413" t="e">
        <f>IF(OR(#REF!="●",#REF!="●",#REF!="●",#REF!="●",#REF!="●"),"",IF(#REF!="","",#REF!))</f>
        <v>#REF!</v>
      </c>
      <c r="CC406" s="412" t="e">
        <f>IF(ISNA(L406),"",L406*#REF!)</f>
        <v>#REF!</v>
      </c>
      <c r="CD406" s="412" t="e">
        <f>IF(ISNA(M406),"",M406*#REF!)</f>
        <v>#REF!</v>
      </c>
      <c r="CE406" s="415" t="e">
        <f>IF(#REF!&gt;0,DQ$6,"")</f>
        <v>#REF!</v>
      </c>
      <c r="CF406" s="361" t="e">
        <f>IF(#REF!="","",VLOOKUP(#REF!,#REF!,7,0))</f>
        <v>#REF!</v>
      </c>
      <c r="CG406" s="201" t="e">
        <f>IF(OR(#REF!="",CF406=""),"",ROUND(#REF!/10^3*CF406,3))</f>
        <v>#REF!</v>
      </c>
      <c r="CH406" s="201" t="e">
        <f>IF(#REF!&gt;0,#REF!*#REF!/1000,"")</f>
        <v>#REF!</v>
      </c>
      <c r="CI406" s="201" t="e">
        <f>IF(#REF!&gt;0,#REF!*#REF!/1000,"")</f>
        <v>#REF!</v>
      </c>
      <c r="CJ406" s="74" t="e">
        <f t="shared" si="85"/>
        <v>#REF!</v>
      </c>
      <c r="CK406" s="74" t="e">
        <f t="shared" si="86"/>
        <v>#REF!</v>
      </c>
      <c r="CL406" s="201" t="e">
        <f>IF(ISNA(CJ406),"",CJ406*#REF!)</f>
        <v>#REF!</v>
      </c>
      <c r="CM406" s="201" t="e">
        <f>IF(ISNA(CK406),"",CK406*#REF!)</f>
        <v>#REF!</v>
      </c>
      <c r="CN406" s="101" t="e">
        <f>IF(#REF!&gt;0,DQ$57,"")</f>
        <v>#REF!</v>
      </c>
      <c r="CO406" s="84"/>
      <c r="CP406" s="2"/>
      <c r="CQ406" s="2"/>
      <c r="CR406" s="2"/>
      <c r="CS406" s="2"/>
      <c r="CT406" s="2"/>
      <c r="CU406" s="2"/>
      <c r="CV406" s="2"/>
      <c r="CX406" s="2"/>
      <c r="CY406" s="2"/>
      <c r="CZ406" s="2"/>
      <c r="DA406" s="2"/>
      <c r="DB406" s="2"/>
      <c r="DC406" s="2"/>
      <c r="DD406" s="2"/>
      <c r="DE406" s="2"/>
      <c r="DF406" s="2"/>
      <c r="DG406" s="2"/>
      <c r="DJ406" s="4"/>
    </row>
    <row r="407" spans="2:121" ht="18" customHeight="1">
      <c r="B407" s="151" t="e">
        <f>IF(#REF!="","",VLOOKUP(#REF!,$CX$11:$DG$26,9,0))</f>
        <v>#REF!</v>
      </c>
      <c r="C407" s="64" t="e">
        <f>IF(#REF!="",0,VLOOKUP(#REF!,$CP$11:$CQ$16,2,0))</f>
        <v>#REF!</v>
      </c>
      <c r="D407" s="65" t="e">
        <f>IF(#REF!="",0,VLOOKUP(#REF!,$CX$11:$CY$26,2,0))</f>
        <v>#REF!</v>
      </c>
      <c r="E407" s="152" t="e">
        <f t="shared" si="76"/>
        <v>#REF!</v>
      </c>
      <c r="F407" s="155" t="e">
        <f>IF(#REF!="","",VLOOKUP(#REF!,#REF!,7,0))</f>
        <v>#REF!</v>
      </c>
      <c r="G407" s="201" t="e">
        <f>IF(OR(#REF!="",F407=""),"",ROUND(#REF!/10^3*F407,3))</f>
        <v>#REF!</v>
      </c>
      <c r="H407" s="201" t="e">
        <f>IF(#REF!&gt;0,#REF!*#REF!/1000,"")</f>
        <v>#REF!</v>
      </c>
      <c r="I407" s="201" t="e">
        <f>IF(#REF!&gt;0,#REF!*#REF!/1000,"")</f>
        <v>#REF!</v>
      </c>
      <c r="J407" s="51" t="e">
        <f>IF(#REF!="●","",IF(#REF!="","",#REF!))</f>
        <v>#REF!</v>
      </c>
      <c r="K407" s="51" t="e">
        <f>IF(#REF!="●","",IF(#REF!="","",#REF!))</f>
        <v>#REF!</v>
      </c>
      <c r="L407" s="74" t="e">
        <f t="shared" si="77"/>
        <v>#REF!</v>
      </c>
      <c r="M407" s="74" t="e">
        <f t="shared" si="78"/>
        <v>#REF!</v>
      </c>
      <c r="N407" s="201" t="e">
        <f>IF(ISNA(L407),"",L407*#REF!)</f>
        <v>#REF!</v>
      </c>
      <c r="O407" s="201" t="e">
        <f>IF(ISNA(M407),"",M407*#REF!)</f>
        <v>#REF!</v>
      </c>
      <c r="P407" s="78" t="e">
        <f>IF(#REF!&gt;0,DQ$6,"")</f>
        <v>#REF!</v>
      </c>
      <c r="Q407" s="99"/>
      <c r="R407" s="411"/>
      <c r="S407" s="412" t="e">
        <f>IF(OR(#REF!="",F407=""),"",ROUND(#REF!/10^3*F407,3))</f>
        <v>#REF!</v>
      </c>
      <c r="T407" s="412" t="e">
        <f>IF(#REF!&gt;0,#REF!*#REF!/1000,"")</f>
        <v>#REF!</v>
      </c>
      <c r="U407" s="412" t="e">
        <f>IF(#REF!&gt;0,#REF!*#REF!/1000,"")</f>
        <v>#REF!</v>
      </c>
      <c r="V407" s="413" t="e">
        <f>IF(OR(#REF!="●",#REF!="●"),"",IF(#REF!="","",#REF!))</f>
        <v>#REF!</v>
      </c>
      <c r="W407" s="413" t="e">
        <f>IF(OR(#REF!="●",#REF!="●"),"",IF(#REF!="","",#REF!))</f>
        <v>#REF!</v>
      </c>
      <c r="X407" s="412" t="e">
        <f>IF(ISNA(L407),"",L407*#REF!)</f>
        <v>#REF!</v>
      </c>
      <c r="Y407" s="412" t="e">
        <f>IF(ISNA(M407),"",M407*#REF!)</f>
        <v>#REF!</v>
      </c>
      <c r="Z407" s="414" t="e">
        <f>IF(#REF!&gt;0,DQ$6,"")</f>
        <v>#REF!</v>
      </c>
      <c r="AA407" s="95" t="e">
        <f>IF(#REF!="","",VLOOKUP(#REF!,#REF!,7,0))</f>
        <v>#REF!</v>
      </c>
      <c r="AB407" s="201" t="e">
        <f>IF(OR(#REF!="",AA407=""),"",ROUND(#REF!/10^3*AA407,3))</f>
        <v>#REF!</v>
      </c>
      <c r="AC407" s="201" t="e">
        <f>IF(#REF!&gt;0,#REF!*#REF!/1000,"")</f>
        <v>#REF!</v>
      </c>
      <c r="AD407" s="201" t="e">
        <f>IF(#REF!&gt;0,#REF!*#REF!/1000,"")</f>
        <v>#REF!</v>
      </c>
      <c r="AE407" s="74" t="e">
        <f t="shared" si="79"/>
        <v>#REF!</v>
      </c>
      <c r="AF407" s="74" t="e">
        <f t="shared" si="80"/>
        <v>#REF!</v>
      </c>
      <c r="AG407" s="201" t="e">
        <f>IF(ISNA(AE407),"",AE407*#REF!)</f>
        <v>#REF!</v>
      </c>
      <c r="AH407" s="201" t="e">
        <f>IF(ISNA(AF407),"",AF407*#REF!)</f>
        <v>#REF!</v>
      </c>
      <c r="AI407" s="78" t="e">
        <f>IF(#REF!&gt;0,DQ$23,"")</f>
        <v>#REF!</v>
      </c>
      <c r="AJ407" s="99"/>
      <c r="AK407" s="411"/>
      <c r="AL407" s="412" t="e">
        <f>IF(OR(#REF!="",F407=""),"",ROUND(#REF!/10^3*F407,3))</f>
        <v>#REF!</v>
      </c>
      <c r="AM407" s="412" t="e">
        <f>IF(#REF!&gt;0,#REF!*#REF!/1000,"")</f>
        <v>#REF!</v>
      </c>
      <c r="AN407" s="412" t="e">
        <f>IF(#REF!&gt;0,#REF!*#REF!/1000,"")</f>
        <v>#REF!</v>
      </c>
      <c r="AO407" s="413" t="e">
        <f>IF(OR(#REF!="●",#REF!="●",#REF!="●"),"",IF(#REF!="","",#REF!))</f>
        <v>#REF!</v>
      </c>
      <c r="AP407" s="413" t="e">
        <f>IF(OR(#REF!="●",#REF!="●",#REF!="●"),"",IF(#REF!="","",#REF!))</f>
        <v>#REF!</v>
      </c>
      <c r="AQ407" s="412" t="e">
        <f>IF(ISNA(L407),"",L407*#REF!)</f>
        <v>#REF!</v>
      </c>
      <c r="AR407" s="412" t="e">
        <f>IF(ISNA(M407),"",M407*#REF!)</f>
        <v>#REF!</v>
      </c>
      <c r="AS407" s="414" t="e">
        <f>IF(#REF!&gt;0,DQ$6,"")</f>
        <v>#REF!</v>
      </c>
      <c r="AT407" s="95" t="e">
        <f>IF(#REF!="","",VLOOKUP(#REF!,#REF!,7,0))</f>
        <v>#REF!</v>
      </c>
      <c r="AU407" s="201" t="e">
        <f>IF(OR(#REF!="",AT407=""),"",ROUND(#REF!/10^3*AT407,3))</f>
        <v>#REF!</v>
      </c>
      <c r="AV407" s="201" t="e">
        <f>IF(#REF!&gt;0,#REF!*#REF!/1000,"")</f>
        <v>#REF!</v>
      </c>
      <c r="AW407" s="201" t="e">
        <f>IF(#REF!&gt;0,#REF!*#REF!/1000,"")</f>
        <v>#REF!</v>
      </c>
      <c r="AX407" s="74" t="e">
        <f t="shared" si="81"/>
        <v>#REF!</v>
      </c>
      <c r="AY407" s="74" t="e">
        <f t="shared" si="82"/>
        <v>#REF!</v>
      </c>
      <c r="AZ407" s="201" t="e">
        <f>IF(ISNA(AX407),"",AX407*#REF!)</f>
        <v>#REF!</v>
      </c>
      <c r="BA407" s="201" t="e">
        <f>IF(ISNA(AY407),"",AY407*#REF!)</f>
        <v>#REF!</v>
      </c>
      <c r="BB407" s="78" t="e">
        <f>IF(#REF!&gt;0,DQ$40,"")</f>
        <v>#REF!</v>
      </c>
      <c r="BC407" s="99"/>
      <c r="BD407" s="650"/>
      <c r="BE407" s="652" t="e">
        <f>IF(OR(#REF!="",F407=""),"",ROUND(#REF!/10^3*F407,3))</f>
        <v>#REF!</v>
      </c>
      <c r="BF407" s="412" t="e">
        <f>IF(#REF!&gt;0,#REF!*#REF!/1000,"")</f>
        <v>#REF!</v>
      </c>
      <c r="BG407" s="412" t="e">
        <f>IF(#REF!&gt;0,#REF!*#REF!/1000,"")</f>
        <v>#REF!</v>
      </c>
      <c r="BH407" s="413" t="e">
        <f>IF(OR(#REF!="●",#REF!="●",#REF!="●",#REF!="●"),"",IF(#REF!="","",#REF!))</f>
        <v>#REF!</v>
      </c>
      <c r="BI407" s="413" t="e">
        <f>IF(OR(#REF!="●",#REF!="●",#REF!="●",#REF!="●"),"",IF(#REF!="","",#REF!))</f>
        <v>#REF!</v>
      </c>
      <c r="BJ407" s="412" t="e">
        <f>IF(ISNA(L407),"",L407*#REF!)</f>
        <v>#REF!</v>
      </c>
      <c r="BK407" s="412" t="e">
        <f>IF(ISNA(M407),"",M407*#REF!)</f>
        <v>#REF!</v>
      </c>
      <c r="BL407" s="415" t="e">
        <f>IF(#REF!&gt;0,DQ$6,"")</f>
        <v>#REF!</v>
      </c>
      <c r="BM407" s="361" t="e">
        <f>IF(#REF!="","",VLOOKUP(#REF!,#REF!,7,0))</f>
        <v>#REF!</v>
      </c>
      <c r="BN407" s="201" t="e">
        <f>IF(OR(#REF!="",BM407=""),"",ROUND(#REF!/10^3*BM407,3))</f>
        <v>#REF!</v>
      </c>
      <c r="BO407" s="201" t="e">
        <f>IF(#REF!&gt;0,#REF!*#REF!/1000,"")</f>
        <v>#REF!</v>
      </c>
      <c r="BP407" s="201" t="e">
        <f>IF(#REF!&gt;0,#REF!*#REF!/1000,"")</f>
        <v>#REF!</v>
      </c>
      <c r="BQ407" s="74" t="e">
        <f t="shared" si="83"/>
        <v>#REF!</v>
      </c>
      <c r="BR407" s="74" t="e">
        <f t="shared" si="84"/>
        <v>#REF!</v>
      </c>
      <c r="BS407" s="201" t="e">
        <f>IF(ISNA(BQ407),"",BQ407*#REF!)</f>
        <v>#REF!</v>
      </c>
      <c r="BT407" s="201" t="e">
        <f>IF(ISNA(BR407),"",BR407*#REF!)</f>
        <v>#REF!</v>
      </c>
      <c r="BU407" s="78" t="e">
        <f>IF(#REF!&gt;0,DQ$57,"")</f>
        <v>#REF!</v>
      </c>
      <c r="BV407" s="99"/>
      <c r="BW407" s="411"/>
      <c r="BX407" s="412" t="e">
        <f>IF(OR(#REF!="",F407=""),"",ROUND(#REF!/10^3*F407,3))</f>
        <v>#REF!</v>
      </c>
      <c r="BY407" s="412" t="e">
        <f>IF(#REF!&gt;0,#REF!*#REF!/1000,"")</f>
        <v>#REF!</v>
      </c>
      <c r="BZ407" s="412" t="e">
        <f>IF(#REF!&gt;0,#REF!*#REF!/1000,"")</f>
        <v>#REF!</v>
      </c>
      <c r="CA407" s="413" t="e">
        <f>IF(OR(#REF!="●",#REF!="●",#REF!="●",#REF!="●",#REF!="●"),"",IF(#REF!="","",#REF!))</f>
        <v>#REF!</v>
      </c>
      <c r="CB407" s="413" t="e">
        <f>IF(OR(#REF!="●",#REF!="●",#REF!="●",#REF!="●",#REF!="●"),"",IF(#REF!="","",#REF!))</f>
        <v>#REF!</v>
      </c>
      <c r="CC407" s="412" t="e">
        <f>IF(ISNA(L407),"",L407*#REF!)</f>
        <v>#REF!</v>
      </c>
      <c r="CD407" s="412" t="e">
        <f>IF(ISNA(M407),"",M407*#REF!)</f>
        <v>#REF!</v>
      </c>
      <c r="CE407" s="415" t="e">
        <f>IF(#REF!&gt;0,DQ$6,"")</f>
        <v>#REF!</v>
      </c>
      <c r="CF407" s="361" t="e">
        <f>IF(#REF!="","",VLOOKUP(#REF!,#REF!,7,0))</f>
        <v>#REF!</v>
      </c>
      <c r="CG407" s="201" t="e">
        <f>IF(OR(#REF!="",CF407=""),"",ROUND(#REF!/10^3*CF407,3))</f>
        <v>#REF!</v>
      </c>
      <c r="CH407" s="201" t="e">
        <f>IF(#REF!&gt;0,#REF!*#REF!/1000,"")</f>
        <v>#REF!</v>
      </c>
      <c r="CI407" s="201" t="e">
        <f>IF(#REF!&gt;0,#REF!*#REF!/1000,"")</f>
        <v>#REF!</v>
      </c>
      <c r="CJ407" s="74" t="e">
        <f t="shared" si="85"/>
        <v>#REF!</v>
      </c>
      <c r="CK407" s="74" t="e">
        <f t="shared" si="86"/>
        <v>#REF!</v>
      </c>
      <c r="CL407" s="201" t="e">
        <f>IF(ISNA(CJ407),"",CJ407*#REF!)</f>
        <v>#REF!</v>
      </c>
      <c r="CM407" s="201" t="e">
        <f>IF(ISNA(CK407),"",CK407*#REF!)</f>
        <v>#REF!</v>
      </c>
      <c r="CN407" s="101" t="e">
        <f>IF(#REF!&gt;0,DQ$57,"")</f>
        <v>#REF!</v>
      </c>
      <c r="CO407" s="84"/>
      <c r="CP407" s="2"/>
      <c r="CQ407" s="2"/>
      <c r="CR407" s="2"/>
      <c r="CS407" s="2"/>
      <c r="CT407" s="2"/>
      <c r="CU407" s="2"/>
      <c r="CV407" s="2"/>
      <c r="CX407" s="2"/>
      <c r="CY407" s="2"/>
      <c r="CZ407" s="2"/>
      <c r="DA407" s="2"/>
      <c r="DB407" s="2"/>
      <c r="DC407" s="2"/>
      <c r="DD407" s="2"/>
      <c r="DE407" s="2"/>
      <c r="DF407" s="2"/>
      <c r="DG407" s="2"/>
      <c r="DJ407" s="4"/>
    </row>
    <row r="408" spans="2:121" ht="18" customHeight="1">
      <c r="B408" s="151" t="e">
        <f>IF(#REF!="","",VLOOKUP(#REF!,$CX$11:$DG$26,9,0))</f>
        <v>#REF!</v>
      </c>
      <c r="C408" s="64" t="e">
        <f>IF(#REF!="",0,VLOOKUP(#REF!,$CP$11:$CQ$16,2,0))</f>
        <v>#REF!</v>
      </c>
      <c r="D408" s="65" t="e">
        <f>IF(#REF!="",0,VLOOKUP(#REF!,$CX$11:$CY$26,2,0))</f>
        <v>#REF!</v>
      </c>
      <c r="E408" s="152" t="e">
        <f t="shared" si="76"/>
        <v>#REF!</v>
      </c>
      <c r="F408" s="155" t="e">
        <f>IF(#REF!="","",VLOOKUP(#REF!,#REF!,7,0))</f>
        <v>#REF!</v>
      </c>
      <c r="G408" s="201" t="e">
        <f>IF(OR(#REF!="",F408=""),"",ROUND(#REF!/10^3*F408,3))</f>
        <v>#REF!</v>
      </c>
      <c r="H408" s="201" t="e">
        <f>IF(#REF!&gt;0,#REF!*#REF!/1000,"")</f>
        <v>#REF!</v>
      </c>
      <c r="I408" s="201" t="e">
        <f>IF(#REF!&gt;0,#REF!*#REF!/1000,"")</f>
        <v>#REF!</v>
      </c>
      <c r="J408" s="51" t="e">
        <f>IF(#REF!="●","",IF(#REF!="","",#REF!))</f>
        <v>#REF!</v>
      </c>
      <c r="K408" s="51" t="e">
        <f>IF(#REF!="●","",IF(#REF!="","",#REF!))</f>
        <v>#REF!</v>
      </c>
      <c r="L408" s="74" t="e">
        <f t="shared" si="77"/>
        <v>#REF!</v>
      </c>
      <c r="M408" s="74" t="e">
        <f t="shared" si="78"/>
        <v>#REF!</v>
      </c>
      <c r="N408" s="201" t="e">
        <f>IF(ISNA(L408),"",L408*#REF!)</f>
        <v>#REF!</v>
      </c>
      <c r="O408" s="201" t="e">
        <f>IF(ISNA(M408),"",M408*#REF!)</f>
        <v>#REF!</v>
      </c>
      <c r="P408" s="78" t="e">
        <f>IF(#REF!&gt;0,DQ$6,"")</f>
        <v>#REF!</v>
      </c>
      <c r="Q408" s="99"/>
      <c r="R408" s="411"/>
      <c r="S408" s="412" t="e">
        <f>IF(OR(#REF!="",F408=""),"",ROUND(#REF!/10^3*F408,3))</f>
        <v>#REF!</v>
      </c>
      <c r="T408" s="412" t="e">
        <f>IF(#REF!&gt;0,#REF!*#REF!/1000,"")</f>
        <v>#REF!</v>
      </c>
      <c r="U408" s="412" t="e">
        <f>IF(#REF!&gt;0,#REF!*#REF!/1000,"")</f>
        <v>#REF!</v>
      </c>
      <c r="V408" s="413" t="e">
        <f>IF(OR(#REF!="●",#REF!="●"),"",IF(#REF!="","",#REF!))</f>
        <v>#REF!</v>
      </c>
      <c r="W408" s="413" t="e">
        <f>IF(OR(#REF!="●",#REF!="●"),"",IF(#REF!="","",#REF!))</f>
        <v>#REF!</v>
      </c>
      <c r="X408" s="412" t="e">
        <f>IF(ISNA(L408),"",L408*#REF!)</f>
        <v>#REF!</v>
      </c>
      <c r="Y408" s="412" t="e">
        <f>IF(ISNA(M408),"",M408*#REF!)</f>
        <v>#REF!</v>
      </c>
      <c r="Z408" s="414" t="e">
        <f>IF(#REF!&gt;0,DQ$6,"")</f>
        <v>#REF!</v>
      </c>
      <c r="AA408" s="95" t="e">
        <f>IF(#REF!="","",VLOOKUP(#REF!,#REF!,7,0))</f>
        <v>#REF!</v>
      </c>
      <c r="AB408" s="201" t="e">
        <f>IF(OR(#REF!="",AA408=""),"",ROUND(#REF!/10^3*AA408,3))</f>
        <v>#REF!</v>
      </c>
      <c r="AC408" s="201" t="e">
        <f>IF(#REF!&gt;0,#REF!*#REF!/1000,"")</f>
        <v>#REF!</v>
      </c>
      <c r="AD408" s="201" t="e">
        <f>IF(#REF!&gt;0,#REF!*#REF!/1000,"")</f>
        <v>#REF!</v>
      </c>
      <c r="AE408" s="74" t="e">
        <f t="shared" si="79"/>
        <v>#REF!</v>
      </c>
      <c r="AF408" s="74" t="e">
        <f t="shared" si="80"/>
        <v>#REF!</v>
      </c>
      <c r="AG408" s="201" t="e">
        <f>IF(ISNA(AE408),"",AE408*#REF!)</f>
        <v>#REF!</v>
      </c>
      <c r="AH408" s="201" t="e">
        <f>IF(ISNA(AF408),"",AF408*#REF!)</f>
        <v>#REF!</v>
      </c>
      <c r="AI408" s="78" t="e">
        <f>IF(#REF!&gt;0,DQ$23,"")</f>
        <v>#REF!</v>
      </c>
      <c r="AJ408" s="99"/>
      <c r="AK408" s="411"/>
      <c r="AL408" s="412" t="e">
        <f>IF(OR(#REF!="",F408=""),"",ROUND(#REF!/10^3*F408,3))</f>
        <v>#REF!</v>
      </c>
      <c r="AM408" s="412" t="e">
        <f>IF(#REF!&gt;0,#REF!*#REF!/1000,"")</f>
        <v>#REF!</v>
      </c>
      <c r="AN408" s="412" t="e">
        <f>IF(#REF!&gt;0,#REF!*#REF!/1000,"")</f>
        <v>#REF!</v>
      </c>
      <c r="AO408" s="413" t="e">
        <f>IF(OR(#REF!="●",#REF!="●",#REF!="●"),"",IF(#REF!="","",#REF!))</f>
        <v>#REF!</v>
      </c>
      <c r="AP408" s="413" t="e">
        <f>IF(OR(#REF!="●",#REF!="●",#REF!="●"),"",IF(#REF!="","",#REF!))</f>
        <v>#REF!</v>
      </c>
      <c r="AQ408" s="412" t="e">
        <f>IF(ISNA(L408),"",L408*#REF!)</f>
        <v>#REF!</v>
      </c>
      <c r="AR408" s="412" t="e">
        <f>IF(ISNA(M408),"",M408*#REF!)</f>
        <v>#REF!</v>
      </c>
      <c r="AS408" s="414" t="e">
        <f>IF(#REF!&gt;0,DQ$6,"")</f>
        <v>#REF!</v>
      </c>
      <c r="AT408" s="95" t="e">
        <f>IF(#REF!="","",VLOOKUP(#REF!,#REF!,7,0))</f>
        <v>#REF!</v>
      </c>
      <c r="AU408" s="201" t="e">
        <f>IF(OR(#REF!="",AT408=""),"",ROUND(#REF!/10^3*AT408,3))</f>
        <v>#REF!</v>
      </c>
      <c r="AV408" s="201" t="e">
        <f>IF(#REF!&gt;0,#REF!*#REF!/1000,"")</f>
        <v>#REF!</v>
      </c>
      <c r="AW408" s="201" t="e">
        <f>IF(#REF!&gt;0,#REF!*#REF!/1000,"")</f>
        <v>#REF!</v>
      </c>
      <c r="AX408" s="74" t="e">
        <f t="shared" si="81"/>
        <v>#REF!</v>
      </c>
      <c r="AY408" s="74" t="e">
        <f t="shared" si="82"/>
        <v>#REF!</v>
      </c>
      <c r="AZ408" s="201" t="e">
        <f>IF(ISNA(AX408),"",AX408*#REF!)</f>
        <v>#REF!</v>
      </c>
      <c r="BA408" s="201" t="e">
        <f>IF(ISNA(AY408),"",AY408*#REF!)</f>
        <v>#REF!</v>
      </c>
      <c r="BB408" s="78" t="e">
        <f>IF(#REF!&gt;0,DQ$40,"")</f>
        <v>#REF!</v>
      </c>
      <c r="BC408" s="99"/>
      <c r="BD408" s="650"/>
      <c r="BE408" s="652" t="e">
        <f>IF(OR(#REF!="",F408=""),"",ROUND(#REF!/10^3*F408,3))</f>
        <v>#REF!</v>
      </c>
      <c r="BF408" s="412" t="e">
        <f>IF(#REF!&gt;0,#REF!*#REF!/1000,"")</f>
        <v>#REF!</v>
      </c>
      <c r="BG408" s="412" t="e">
        <f>IF(#REF!&gt;0,#REF!*#REF!/1000,"")</f>
        <v>#REF!</v>
      </c>
      <c r="BH408" s="413" t="e">
        <f>IF(OR(#REF!="●",#REF!="●",#REF!="●",#REF!="●"),"",IF(#REF!="","",#REF!))</f>
        <v>#REF!</v>
      </c>
      <c r="BI408" s="413" t="e">
        <f>IF(OR(#REF!="●",#REF!="●",#REF!="●",#REF!="●"),"",IF(#REF!="","",#REF!))</f>
        <v>#REF!</v>
      </c>
      <c r="BJ408" s="412" t="e">
        <f>IF(ISNA(L408),"",L408*#REF!)</f>
        <v>#REF!</v>
      </c>
      <c r="BK408" s="412" t="e">
        <f>IF(ISNA(M408),"",M408*#REF!)</f>
        <v>#REF!</v>
      </c>
      <c r="BL408" s="415" t="e">
        <f>IF(#REF!&gt;0,DQ$6,"")</f>
        <v>#REF!</v>
      </c>
      <c r="BM408" s="361" t="e">
        <f>IF(#REF!="","",VLOOKUP(#REF!,#REF!,7,0))</f>
        <v>#REF!</v>
      </c>
      <c r="BN408" s="201" t="e">
        <f>IF(OR(#REF!="",BM408=""),"",ROUND(#REF!/10^3*BM408,3))</f>
        <v>#REF!</v>
      </c>
      <c r="BO408" s="201" t="e">
        <f>IF(#REF!&gt;0,#REF!*#REF!/1000,"")</f>
        <v>#REF!</v>
      </c>
      <c r="BP408" s="201" t="e">
        <f>IF(#REF!&gt;0,#REF!*#REF!/1000,"")</f>
        <v>#REF!</v>
      </c>
      <c r="BQ408" s="74" t="e">
        <f t="shared" si="83"/>
        <v>#REF!</v>
      </c>
      <c r="BR408" s="74" t="e">
        <f t="shared" si="84"/>
        <v>#REF!</v>
      </c>
      <c r="BS408" s="201" t="e">
        <f>IF(ISNA(BQ408),"",BQ408*#REF!)</f>
        <v>#REF!</v>
      </c>
      <c r="BT408" s="201" t="e">
        <f>IF(ISNA(BR408),"",BR408*#REF!)</f>
        <v>#REF!</v>
      </c>
      <c r="BU408" s="78" t="e">
        <f>IF(#REF!&gt;0,DQ$57,"")</f>
        <v>#REF!</v>
      </c>
      <c r="BV408" s="99"/>
      <c r="BW408" s="411"/>
      <c r="BX408" s="412" t="e">
        <f>IF(OR(#REF!="",F408=""),"",ROUND(#REF!/10^3*F408,3))</f>
        <v>#REF!</v>
      </c>
      <c r="BY408" s="412" t="e">
        <f>IF(#REF!&gt;0,#REF!*#REF!/1000,"")</f>
        <v>#REF!</v>
      </c>
      <c r="BZ408" s="412" t="e">
        <f>IF(#REF!&gt;0,#REF!*#REF!/1000,"")</f>
        <v>#REF!</v>
      </c>
      <c r="CA408" s="413" t="e">
        <f>IF(OR(#REF!="●",#REF!="●",#REF!="●",#REF!="●",#REF!="●"),"",IF(#REF!="","",#REF!))</f>
        <v>#REF!</v>
      </c>
      <c r="CB408" s="413" t="e">
        <f>IF(OR(#REF!="●",#REF!="●",#REF!="●",#REF!="●",#REF!="●"),"",IF(#REF!="","",#REF!))</f>
        <v>#REF!</v>
      </c>
      <c r="CC408" s="412" t="e">
        <f>IF(ISNA(L408),"",L408*#REF!)</f>
        <v>#REF!</v>
      </c>
      <c r="CD408" s="412" t="e">
        <f>IF(ISNA(M408),"",M408*#REF!)</f>
        <v>#REF!</v>
      </c>
      <c r="CE408" s="415" t="e">
        <f>IF(#REF!&gt;0,DQ$6,"")</f>
        <v>#REF!</v>
      </c>
      <c r="CF408" s="361" t="e">
        <f>IF(#REF!="","",VLOOKUP(#REF!,#REF!,7,0))</f>
        <v>#REF!</v>
      </c>
      <c r="CG408" s="201" t="e">
        <f>IF(OR(#REF!="",CF408=""),"",ROUND(#REF!/10^3*CF408,3))</f>
        <v>#REF!</v>
      </c>
      <c r="CH408" s="201" t="e">
        <f>IF(#REF!&gt;0,#REF!*#REF!/1000,"")</f>
        <v>#REF!</v>
      </c>
      <c r="CI408" s="201" t="e">
        <f>IF(#REF!&gt;0,#REF!*#REF!/1000,"")</f>
        <v>#REF!</v>
      </c>
      <c r="CJ408" s="74" t="e">
        <f t="shared" si="85"/>
        <v>#REF!</v>
      </c>
      <c r="CK408" s="74" t="e">
        <f t="shared" si="86"/>
        <v>#REF!</v>
      </c>
      <c r="CL408" s="201" t="e">
        <f>IF(ISNA(CJ408),"",CJ408*#REF!)</f>
        <v>#REF!</v>
      </c>
      <c r="CM408" s="201" t="e">
        <f>IF(ISNA(CK408),"",CK408*#REF!)</f>
        <v>#REF!</v>
      </c>
      <c r="CN408" s="101" t="e">
        <f>IF(#REF!&gt;0,DQ$57,"")</f>
        <v>#REF!</v>
      </c>
      <c r="CO408" s="84"/>
      <c r="CP408" s="2"/>
      <c r="CQ408" s="2"/>
      <c r="CR408" s="2"/>
      <c r="CS408" s="2"/>
      <c r="CT408" s="2"/>
      <c r="CU408" s="2"/>
      <c r="CV408" s="2"/>
      <c r="CX408" s="2"/>
      <c r="CY408" s="2"/>
      <c r="CZ408" s="2"/>
      <c r="DA408" s="2"/>
      <c r="DB408" s="2"/>
      <c r="DC408" s="2"/>
      <c r="DD408" s="2"/>
      <c r="DE408" s="2"/>
      <c r="DF408" s="2"/>
      <c r="DG408" s="2"/>
      <c r="DJ408" s="4"/>
    </row>
    <row r="409" spans="2:121" ht="18" customHeight="1">
      <c r="B409" s="151" t="e">
        <f>IF(#REF!="","",VLOOKUP(#REF!,$CX$11:$DG$26,9,0))</f>
        <v>#REF!</v>
      </c>
      <c r="C409" s="64" t="e">
        <f>IF(#REF!="",0,VLOOKUP(#REF!,$CP$11:$CQ$16,2,0))</f>
        <v>#REF!</v>
      </c>
      <c r="D409" s="65" t="e">
        <f>IF(#REF!="",0,VLOOKUP(#REF!,$CX$11:$CY$26,2,0))</f>
        <v>#REF!</v>
      </c>
      <c r="E409" s="152" t="e">
        <f t="shared" si="76"/>
        <v>#REF!</v>
      </c>
      <c r="F409" s="155" t="e">
        <f>IF(#REF!="","",VLOOKUP(#REF!,#REF!,7,0))</f>
        <v>#REF!</v>
      </c>
      <c r="G409" s="201" t="e">
        <f>IF(OR(#REF!="",F409=""),"",ROUND(#REF!/10^3*F409,3))</f>
        <v>#REF!</v>
      </c>
      <c r="H409" s="201" t="e">
        <f>IF(#REF!&gt;0,#REF!*#REF!/1000,"")</f>
        <v>#REF!</v>
      </c>
      <c r="I409" s="201" t="e">
        <f>IF(#REF!&gt;0,#REF!*#REF!/1000,"")</f>
        <v>#REF!</v>
      </c>
      <c r="J409" s="51" t="e">
        <f>IF(#REF!="●","",IF(#REF!="","",#REF!))</f>
        <v>#REF!</v>
      </c>
      <c r="K409" s="51" t="e">
        <f>IF(#REF!="●","",IF(#REF!="","",#REF!))</f>
        <v>#REF!</v>
      </c>
      <c r="L409" s="74" t="e">
        <f t="shared" si="77"/>
        <v>#REF!</v>
      </c>
      <c r="M409" s="74" t="e">
        <f t="shared" si="78"/>
        <v>#REF!</v>
      </c>
      <c r="N409" s="201" t="e">
        <f>IF(ISNA(L409),"",L409*#REF!)</f>
        <v>#REF!</v>
      </c>
      <c r="O409" s="201" t="e">
        <f>IF(ISNA(M409),"",M409*#REF!)</f>
        <v>#REF!</v>
      </c>
      <c r="P409" s="78" t="e">
        <f>IF(#REF!&gt;0,DQ$6,"")</f>
        <v>#REF!</v>
      </c>
      <c r="Q409" s="99"/>
      <c r="R409" s="411"/>
      <c r="S409" s="412" t="e">
        <f>IF(OR(#REF!="",F409=""),"",ROUND(#REF!/10^3*F409,3))</f>
        <v>#REF!</v>
      </c>
      <c r="T409" s="412" t="e">
        <f>IF(#REF!&gt;0,#REF!*#REF!/1000,"")</f>
        <v>#REF!</v>
      </c>
      <c r="U409" s="412" t="e">
        <f>IF(#REF!&gt;0,#REF!*#REF!/1000,"")</f>
        <v>#REF!</v>
      </c>
      <c r="V409" s="413" t="e">
        <f>IF(OR(#REF!="●",#REF!="●"),"",IF(#REF!="","",#REF!))</f>
        <v>#REF!</v>
      </c>
      <c r="W409" s="413" t="e">
        <f>IF(OR(#REF!="●",#REF!="●"),"",IF(#REF!="","",#REF!))</f>
        <v>#REF!</v>
      </c>
      <c r="X409" s="412" t="e">
        <f>IF(ISNA(L409),"",L409*#REF!)</f>
        <v>#REF!</v>
      </c>
      <c r="Y409" s="412" t="e">
        <f>IF(ISNA(M409),"",M409*#REF!)</f>
        <v>#REF!</v>
      </c>
      <c r="Z409" s="414" t="e">
        <f>IF(#REF!&gt;0,DQ$6,"")</f>
        <v>#REF!</v>
      </c>
      <c r="AA409" s="95" t="e">
        <f>IF(#REF!="","",VLOOKUP(#REF!,#REF!,7,0))</f>
        <v>#REF!</v>
      </c>
      <c r="AB409" s="201" t="e">
        <f>IF(OR(#REF!="",AA409=""),"",ROUND(#REF!/10^3*AA409,3))</f>
        <v>#REF!</v>
      </c>
      <c r="AC409" s="201" t="e">
        <f>IF(#REF!&gt;0,#REF!*#REF!/1000,"")</f>
        <v>#REF!</v>
      </c>
      <c r="AD409" s="201" t="e">
        <f>IF(#REF!&gt;0,#REF!*#REF!/1000,"")</f>
        <v>#REF!</v>
      </c>
      <c r="AE409" s="74" t="e">
        <f t="shared" si="79"/>
        <v>#REF!</v>
      </c>
      <c r="AF409" s="74" t="e">
        <f t="shared" si="80"/>
        <v>#REF!</v>
      </c>
      <c r="AG409" s="201" t="e">
        <f>IF(ISNA(AE409),"",AE409*#REF!)</f>
        <v>#REF!</v>
      </c>
      <c r="AH409" s="201" t="e">
        <f>IF(ISNA(AF409),"",AF409*#REF!)</f>
        <v>#REF!</v>
      </c>
      <c r="AI409" s="78" t="e">
        <f>IF(#REF!&gt;0,DQ$23,"")</f>
        <v>#REF!</v>
      </c>
      <c r="AJ409" s="99"/>
      <c r="AK409" s="411"/>
      <c r="AL409" s="412" t="e">
        <f>IF(OR(#REF!="",F409=""),"",ROUND(#REF!/10^3*F409,3))</f>
        <v>#REF!</v>
      </c>
      <c r="AM409" s="412" t="e">
        <f>IF(#REF!&gt;0,#REF!*#REF!/1000,"")</f>
        <v>#REF!</v>
      </c>
      <c r="AN409" s="412" t="e">
        <f>IF(#REF!&gt;0,#REF!*#REF!/1000,"")</f>
        <v>#REF!</v>
      </c>
      <c r="AO409" s="413" t="e">
        <f>IF(OR(#REF!="●",#REF!="●",#REF!="●"),"",IF(#REF!="","",#REF!))</f>
        <v>#REF!</v>
      </c>
      <c r="AP409" s="413" t="e">
        <f>IF(OR(#REF!="●",#REF!="●",#REF!="●"),"",IF(#REF!="","",#REF!))</f>
        <v>#REF!</v>
      </c>
      <c r="AQ409" s="412" t="e">
        <f>IF(ISNA(L409),"",L409*#REF!)</f>
        <v>#REF!</v>
      </c>
      <c r="AR409" s="412" t="e">
        <f>IF(ISNA(M409),"",M409*#REF!)</f>
        <v>#REF!</v>
      </c>
      <c r="AS409" s="414" t="e">
        <f>IF(#REF!&gt;0,DQ$6,"")</f>
        <v>#REF!</v>
      </c>
      <c r="AT409" s="95" t="e">
        <f>IF(#REF!="","",VLOOKUP(#REF!,#REF!,7,0))</f>
        <v>#REF!</v>
      </c>
      <c r="AU409" s="201" t="e">
        <f>IF(OR(#REF!="",AT409=""),"",ROUND(#REF!/10^3*AT409,3))</f>
        <v>#REF!</v>
      </c>
      <c r="AV409" s="201" t="e">
        <f>IF(#REF!&gt;0,#REF!*#REF!/1000,"")</f>
        <v>#REF!</v>
      </c>
      <c r="AW409" s="201" t="e">
        <f>IF(#REF!&gt;0,#REF!*#REF!/1000,"")</f>
        <v>#REF!</v>
      </c>
      <c r="AX409" s="74" t="e">
        <f t="shared" si="81"/>
        <v>#REF!</v>
      </c>
      <c r="AY409" s="74" t="e">
        <f t="shared" si="82"/>
        <v>#REF!</v>
      </c>
      <c r="AZ409" s="201" t="e">
        <f>IF(ISNA(AX409),"",AX409*#REF!)</f>
        <v>#REF!</v>
      </c>
      <c r="BA409" s="201" t="e">
        <f>IF(ISNA(AY409),"",AY409*#REF!)</f>
        <v>#REF!</v>
      </c>
      <c r="BB409" s="78" t="e">
        <f>IF(#REF!&gt;0,DQ$40,"")</f>
        <v>#REF!</v>
      </c>
      <c r="BC409" s="99"/>
      <c r="BD409" s="650"/>
      <c r="BE409" s="652" t="e">
        <f>IF(OR(#REF!="",F409=""),"",ROUND(#REF!/10^3*F409,3))</f>
        <v>#REF!</v>
      </c>
      <c r="BF409" s="412" t="e">
        <f>IF(#REF!&gt;0,#REF!*#REF!/1000,"")</f>
        <v>#REF!</v>
      </c>
      <c r="BG409" s="412" t="e">
        <f>IF(#REF!&gt;0,#REF!*#REF!/1000,"")</f>
        <v>#REF!</v>
      </c>
      <c r="BH409" s="413" t="e">
        <f>IF(OR(#REF!="●",#REF!="●",#REF!="●",#REF!="●"),"",IF(#REF!="","",#REF!))</f>
        <v>#REF!</v>
      </c>
      <c r="BI409" s="413" t="e">
        <f>IF(OR(#REF!="●",#REF!="●",#REF!="●",#REF!="●"),"",IF(#REF!="","",#REF!))</f>
        <v>#REF!</v>
      </c>
      <c r="BJ409" s="412" t="e">
        <f>IF(ISNA(L409),"",L409*#REF!)</f>
        <v>#REF!</v>
      </c>
      <c r="BK409" s="412" t="e">
        <f>IF(ISNA(M409),"",M409*#REF!)</f>
        <v>#REF!</v>
      </c>
      <c r="BL409" s="415" t="e">
        <f>IF(#REF!&gt;0,DQ$6,"")</f>
        <v>#REF!</v>
      </c>
      <c r="BM409" s="361" t="e">
        <f>IF(#REF!="","",VLOOKUP(#REF!,#REF!,7,0))</f>
        <v>#REF!</v>
      </c>
      <c r="BN409" s="201" t="e">
        <f>IF(OR(#REF!="",BM409=""),"",ROUND(#REF!/10^3*BM409,3))</f>
        <v>#REF!</v>
      </c>
      <c r="BO409" s="201" t="e">
        <f>IF(#REF!&gt;0,#REF!*#REF!/1000,"")</f>
        <v>#REF!</v>
      </c>
      <c r="BP409" s="201" t="e">
        <f>IF(#REF!&gt;0,#REF!*#REF!/1000,"")</f>
        <v>#REF!</v>
      </c>
      <c r="BQ409" s="74" t="e">
        <f t="shared" si="83"/>
        <v>#REF!</v>
      </c>
      <c r="BR409" s="74" t="e">
        <f t="shared" si="84"/>
        <v>#REF!</v>
      </c>
      <c r="BS409" s="201" t="e">
        <f>IF(ISNA(BQ409),"",BQ409*#REF!)</f>
        <v>#REF!</v>
      </c>
      <c r="BT409" s="201" t="e">
        <f>IF(ISNA(BR409),"",BR409*#REF!)</f>
        <v>#REF!</v>
      </c>
      <c r="BU409" s="78" t="e">
        <f>IF(#REF!&gt;0,DQ$57,"")</f>
        <v>#REF!</v>
      </c>
      <c r="BV409" s="99"/>
      <c r="BW409" s="411"/>
      <c r="BX409" s="412" t="e">
        <f>IF(OR(#REF!="",F409=""),"",ROUND(#REF!/10^3*F409,3))</f>
        <v>#REF!</v>
      </c>
      <c r="BY409" s="412" t="e">
        <f>IF(#REF!&gt;0,#REF!*#REF!/1000,"")</f>
        <v>#REF!</v>
      </c>
      <c r="BZ409" s="412" t="e">
        <f>IF(#REF!&gt;0,#REF!*#REF!/1000,"")</f>
        <v>#REF!</v>
      </c>
      <c r="CA409" s="413" t="e">
        <f>IF(OR(#REF!="●",#REF!="●",#REF!="●",#REF!="●",#REF!="●"),"",IF(#REF!="","",#REF!))</f>
        <v>#REF!</v>
      </c>
      <c r="CB409" s="413" t="e">
        <f>IF(OR(#REF!="●",#REF!="●",#REF!="●",#REF!="●",#REF!="●"),"",IF(#REF!="","",#REF!))</f>
        <v>#REF!</v>
      </c>
      <c r="CC409" s="412" t="e">
        <f>IF(ISNA(L409),"",L409*#REF!)</f>
        <v>#REF!</v>
      </c>
      <c r="CD409" s="412" t="e">
        <f>IF(ISNA(M409),"",M409*#REF!)</f>
        <v>#REF!</v>
      </c>
      <c r="CE409" s="415" t="e">
        <f>IF(#REF!&gt;0,DQ$6,"")</f>
        <v>#REF!</v>
      </c>
      <c r="CF409" s="361" t="e">
        <f>IF(#REF!="","",VLOOKUP(#REF!,#REF!,7,0))</f>
        <v>#REF!</v>
      </c>
      <c r="CG409" s="201" t="e">
        <f>IF(OR(#REF!="",CF409=""),"",ROUND(#REF!/10^3*CF409,3))</f>
        <v>#REF!</v>
      </c>
      <c r="CH409" s="201" t="e">
        <f>IF(#REF!&gt;0,#REF!*#REF!/1000,"")</f>
        <v>#REF!</v>
      </c>
      <c r="CI409" s="201" t="e">
        <f>IF(#REF!&gt;0,#REF!*#REF!/1000,"")</f>
        <v>#REF!</v>
      </c>
      <c r="CJ409" s="74" t="e">
        <f t="shared" si="85"/>
        <v>#REF!</v>
      </c>
      <c r="CK409" s="74" t="e">
        <f t="shared" si="86"/>
        <v>#REF!</v>
      </c>
      <c r="CL409" s="201" t="e">
        <f>IF(ISNA(CJ409),"",CJ409*#REF!)</f>
        <v>#REF!</v>
      </c>
      <c r="CM409" s="201" t="e">
        <f>IF(ISNA(CK409),"",CK409*#REF!)</f>
        <v>#REF!</v>
      </c>
      <c r="CN409" s="101" t="e">
        <f>IF(#REF!&gt;0,DQ$57,"")</f>
        <v>#REF!</v>
      </c>
      <c r="CO409" s="84"/>
      <c r="CP409" s="2"/>
      <c r="CQ409" s="2"/>
      <c r="CR409" s="2"/>
      <c r="CS409" s="2"/>
      <c r="CT409" s="2"/>
      <c r="CU409" s="2"/>
      <c r="CV409" s="2"/>
      <c r="CX409" s="2"/>
      <c r="CY409" s="2"/>
      <c r="CZ409" s="2"/>
      <c r="DA409" s="2"/>
      <c r="DB409" s="2"/>
      <c r="DC409" s="2"/>
      <c r="DD409" s="2"/>
      <c r="DE409" s="2"/>
      <c r="DF409" s="2"/>
      <c r="DG409" s="2"/>
      <c r="DJ409" s="4"/>
      <c r="DK409" s="6"/>
    </row>
    <row r="410" spans="2:121" ht="18" customHeight="1">
      <c r="B410" s="151" t="e">
        <f>IF(#REF!="","",VLOOKUP(#REF!,$CX$11:$DG$26,9,0))</f>
        <v>#REF!</v>
      </c>
      <c r="C410" s="64" t="e">
        <f>IF(#REF!="",0,VLOOKUP(#REF!,$CP$11:$CQ$16,2,0))</f>
        <v>#REF!</v>
      </c>
      <c r="D410" s="65" t="e">
        <f>IF(#REF!="",0,VLOOKUP(#REF!,$CX$11:$CY$26,2,0))</f>
        <v>#REF!</v>
      </c>
      <c r="E410" s="152" t="e">
        <f t="shared" si="76"/>
        <v>#REF!</v>
      </c>
      <c r="F410" s="155" t="e">
        <f>IF(#REF!="","",VLOOKUP(#REF!,#REF!,7,0))</f>
        <v>#REF!</v>
      </c>
      <c r="G410" s="201" t="e">
        <f>IF(OR(#REF!="",F410=""),"",ROUND(#REF!/10^3*F410,3))</f>
        <v>#REF!</v>
      </c>
      <c r="H410" s="201" t="e">
        <f>IF(#REF!&gt;0,#REF!*#REF!/1000,"")</f>
        <v>#REF!</v>
      </c>
      <c r="I410" s="201" t="e">
        <f>IF(#REF!&gt;0,#REF!*#REF!/1000,"")</f>
        <v>#REF!</v>
      </c>
      <c r="J410" s="51" t="e">
        <f>IF(#REF!="●","",IF(#REF!="","",#REF!))</f>
        <v>#REF!</v>
      </c>
      <c r="K410" s="51" t="e">
        <f>IF(#REF!="●","",IF(#REF!="","",#REF!))</f>
        <v>#REF!</v>
      </c>
      <c r="L410" s="74" t="e">
        <f t="shared" si="77"/>
        <v>#REF!</v>
      </c>
      <c r="M410" s="74" t="e">
        <f t="shared" si="78"/>
        <v>#REF!</v>
      </c>
      <c r="N410" s="201" t="e">
        <f>IF(ISNA(L410),"",L410*#REF!)</f>
        <v>#REF!</v>
      </c>
      <c r="O410" s="201" t="e">
        <f>IF(ISNA(M410),"",M410*#REF!)</f>
        <v>#REF!</v>
      </c>
      <c r="P410" s="78" t="e">
        <f>IF(#REF!&gt;0,DQ$6,"")</f>
        <v>#REF!</v>
      </c>
      <c r="Q410" s="99"/>
      <c r="R410" s="411"/>
      <c r="S410" s="412" t="e">
        <f>IF(OR(#REF!="",F410=""),"",ROUND(#REF!/10^3*F410,3))</f>
        <v>#REF!</v>
      </c>
      <c r="T410" s="412" t="e">
        <f>IF(#REF!&gt;0,#REF!*#REF!/1000,"")</f>
        <v>#REF!</v>
      </c>
      <c r="U410" s="412" t="e">
        <f>IF(#REF!&gt;0,#REF!*#REF!/1000,"")</f>
        <v>#REF!</v>
      </c>
      <c r="V410" s="413" t="e">
        <f>IF(OR(#REF!="●",#REF!="●"),"",IF(#REF!="","",#REF!))</f>
        <v>#REF!</v>
      </c>
      <c r="W410" s="413" t="e">
        <f>IF(OR(#REF!="●",#REF!="●"),"",IF(#REF!="","",#REF!))</f>
        <v>#REF!</v>
      </c>
      <c r="X410" s="412" t="e">
        <f>IF(ISNA(L410),"",L410*#REF!)</f>
        <v>#REF!</v>
      </c>
      <c r="Y410" s="412" t="e">
        <f>IF(ISNA(M410),"",M410*#REF!)</f>
        <v>#REF!</v>
      </c>
      <c r="Z410" s="414" t="e">
        <f>IF(#REF!&gt;0,DQ$6,"")</f>
        <v>#REF!</v>
      </c>
      <c r="AA410" s="95" t="e">
        <f>IF(#REF!="","",VLOOKUP(#REF!,#REF!,7,0))</f>
        <v>#REF!</v>
      </c>
      <c r="AB410" s="201" t="e">
        <f>IF(OR(#REF!="",AA410=""),"",ROUND(#REF!/10^3*AA410,3))</f>
        <v>#REF!</v>
      </c>
      <c r="AC410" s="201" t="e">
        <f>IF(#REF!&gt;0,#REF!*#REF!/1000,"")</f>
        <v>#REF!</v>
      </c>
      <c r="AD410" s="201" t="e">
        <f>IF(#REF!&gt;0,#REF!*#REF!/1000,"")</f>
        <v>#REF!</v>
      </c>
      <c r="AE410" s="74" t="e">
        <f t="shared" si="79"/>
        <v>#REF!</v>
      </c>
      <c r="AF410" s="74" t="e">
        <f t="shared" si="80"/>
        <v>#REF!</v>
      </c>
      <c r="AG410" s="201" t="e">
        <f>IF(ISNA(AE410),"",AE410*#REF!)</f>
        <v>#REF!</v>
      </c>
      <c r="AH410" s="201" t="e">
        <f>IF(ISNA(AF410),"",AF410*#REF!)</f>
        <v>#REF!</v>
      </c>
      <c r="AI410" s="78" t="e">
        <f>IF(#REF!&gt;0,DQ$23,"")</f>
        <v>#REF!</v>
      </c>
      <c r="AJ410" s="99"/>
      <c r="AK410" s="411"/>
      <c r="AL410" s="412" t="e">
        <f>IF(OR(#REF!="",F410=""),"",ROUND(#REF!/10^3*F410,3))</f>
        <v>#REF!</v>
      </c>
      <c r="AM410" s="412" t="e">
        <f>IF(#REF!&gt;0,#REF!*#REF!/1000,"")</f>
        <v>#REF!</v>
      </c>
      <c r="AN410" s="412" t="e">
        <f>IF(#REF!&gt;0,#REF!*#REF!/1000,"")</f>
        <v>#REF!</v>
      </c>
      <c r="AO410" s="413" t="e">
        <f>IF(OR(#REF!="●",#REF!="●",#REF!="●"),"",IF(#REF!="","",#REF!))</f>
        <v>#REF!</v>
      </c>
      <c r="AP410" s="413" t="e">
        <f>IF(OR(#REF!="●",#REF!="●",#REF!="●"),"",IF(#REF!="","",#REF!))</f>
        <v>#REF!</v>
      </c>
      <c r="AQ410" s="412" t="e">
        <f>IF(ISNA(L410),"",L410*#REF!)</f>
        <v>#REF!</v>
      </c>
      <c r="AR410" s="412" t="e">
        <f>IF(ISNA(M410),"",M410*#REF!)</f>
        <v>#REF!</v>
      </c>
      <c r="AS410" s="414" t="e">
        <f>IF(#REF!&gt;0,DQ$6,"")</f>
        <v>#REF!</v>
      </c>
      <c r="AT410" s="95" t="e">
        <f>IF(#REF!="","",VLOOKUP(#REF!,#REF!,7,0))</f>
        <v>#REF!</v>
      </c>
      <c r="AU410" s="201" t="e">
        <f>IF(OR(#REF!="",AT410=""),"",ROUND(#REF!/10^3*AT410,3))</f>
        <v>#REF!</v>
      </c>
      <c r="AV410" s="201" t="e">
        <f>IF(#REF!&gt;0,#REF!*#REF!/1000,"")</f>
        <v>#REF!</v>
      </c>
      <c r="AW410" s="201" t="e">
        <f>IF(#REF!&gt;0,#REF!*#REF!/1000,"")</f>
        <v>#REF!</v>
      </c>
      <c r="AX410" s="74" t="e">
        <f t="shared" si="81"/>
        <v>#REF!</v>
      </c>
      <c r="AY410" s="74" t="e">
        <f t="shared" si="82"/>
        <v>#REF!</v>
      </c>
      <c r="AZ410" s="201" t="e">
        <f>IF(ISNA(AX410),"",AX410*#REF!)</f>
        <v>#REF!</v>
      </c>
      <c r="BA410" s="201" t="e">
        <f>IF(ISNA(AY410),"",AY410*#REF!)</f>
        <v>#REF!</v>
      </c>
      <c r="BB410" s="78" t="e">
        <f>IF(#REF!&gt;0,DQ$40,"")</f>
        <v>#REF!</v>
      </c>
      <c r="BC410" s="99"/>
      <c r="BD410" s="650"/>
      <c r="BE410" s="652" t="e">
        <f>IF(OR(#REF!="",F410=""),"",ROUND(#REF!/10^3*F410,3))</f>
        <v>#REF!</v>
      </c>
      <c r="BF410" s="412" t="e">
        <f>IF(#REF!&gt;0,#REF!*#REF!/1000,"")</f>
        <v>#REF!</v>
      </c>
      <c r="BG410" s="412" t="e">
        <f>IF(#REF!&gt;0,#REF!*#REF!/1000,"")</f>
        <v>#REF!</v>
      </c>
      <c r="BH410" s="413" t="e">
        <f>IF(OR(#REF!="●",#REF!="●",#REF!="●",#REF!="●"),"",IF(#REF!="","",#REF!))</f>
        <v>#REF!</v>
      </c>
      <c r="BI410" s="413" t="e">
        <f>IF(OR(#REF!="●",#REF!="●",#REF!="●",#REF!="●"),"",IF(#REF!="","",#REF!))</f>
        <v>#REF!</v>
      </c>
      <c r="BJ410" s="412" t="e">
        <f>IF(ISNA(L410),"",L410*#REF!)</f>
        <v>#REF!</v>
      </c>
      <c r="BK410" s="412" t="e">
        <f>IF(ISNA(M410),"",M410*#REF!)</f>
        <v>#REF!</v>
      </c>
      <c r="BL410" s="415" t="e">
        <f>IF(#REF!&gt;0,DQ$6,"")</f>
        <v>#REF!</v>
      </c>
      <c r="BM410" s="361" t="e">
        <f>IF(#REF!="","",VLOOKUP(#REF!,#REF!,7,0))</f>
        <v>#REF!</v>
      </c>
      <c r="BN410" s="201" t="e">
        <f>IF(OR(#REF!="",BM410=""),"",ROUND(#REF!/10^3*BM410,3))</f>
        <v>#REF!</v>
      </c>
      <c r="BO410" s="201" t="e">
        <f>IF(#REF!&gt;0,#REF!*#REF!/1000,"")</f>
        <v>#REF!</v>
      </c>
      <c r="BP410" s="201" t="e">
        <f>IF(#REF!&gt;0,#REF!*#REF!/1000,"")</f>
        <v>#REF!</v>
      </c>
      <c r="BQ410" s="74" t="e">
        <f t="shared" si="83"/>
        <v>#REF!</v>
      </c>
      <c r="BR410" s="74" t="e">
        <f t="shared" si="84"/>
        <v>#REF!</v>
      </c>
      <c r="BS410" s="201" t="e">
        <f>IF(ISNA(BQ410),"",BQ410*#REF!)</f>
        <v>#REF!</v>
      </c>
      <c r="BT410" s="201" t="e">
        <f>IF(ISNA(BR410),"",BR410*#REF!)</f>
        <v>#REF!</v>
      </c>
      <c r="BU410" s="78" t="e">
        <f>IF(#REF!&gt;0,DQ$57,"")</f>
        <v>#REF!</v>
      </c>
      <c r="BV410" s="99"/>
      <c r="BW410" s="411"/>
      <c r="BX410" s="412" t="e">
        <f>IF(OR(#REF!="",F410=""),"",ROUND(#REF!/10^3*F410,3))</f>
        <v>#REF!</v>
      </c>
      <c r="BY410" s="412" t="e">
        <f>IF(#REF!&gt;0,#REF!*#REF!/1000,"")</f>
        <v>#REF!</v>
      </c>
      <c r="BZ410" s="412" t="e">
        <f>IF(#REF!&gt;0,#REF!*#REF!/1000,"")</f>
        <v>#REF!</v>
      </c>
      <c r="CA410" s="413" t="e">
        <f>IF(OR(#REF!="●",#REF!="●",#REF!="●",#REF!="●",#REF!="●"),"",IF(#REF!="","",#REF!))</f>
        <v>#REF!</v>
      </c>
      <c r="CB410" s="413" t="e">
        <f>IF(OR(#REF!="●",#REF!="●",#REF!="●",#REF!="●",#REF!="●"),"",IF(#REF!="","",#REF!))</f>
        <v>#REF!</v>
      </c>
      <c r="CC410" s="412" t="e">
        <f>IF(ISNA(L410),"",L410*#REF!)</f>
        <v>#REF!</v>
      </c>
      <c r="CD410" s="412" t="e">
        <f>IF(ISNA(M410),"",M410*#REF!)</f>
        <v>#REF!</v>
      </c>
      <c r="CE410" s="415" t="e">
        <f>IF(#REF!&gt;0,DQ$6,"")</f>
        <v>#REF!</v>
      </c>
      <c r="CF410" s="361" t="e">
        <f>IF(#REF!="","",VLOOKUP(#REF!,#REF!,7,0))</f>
        <v>#REF!</v>
      </c>
      <c r="CG410" s="201" t="e">
        <f>IF(OR(#REF!="",CF410=""),"",ROUND(#REF!/10^3*CF410,3))</f>
        <v>#REF!</v>
      </c>
      <c r="CH410" s="201" t="e">
        <f>IF(#REF!&gt;0,#REF!*#REF!/1000,"")</f>
        <v>#REF!</v>
      </c>
      <c r="CI410" s="201" t="e">
        <f>IF(#REF!&gt;0,#REF!*#REF!/1000,"")</f>
        <v>#REF!</v>
      </c>
      <c r="CJ410" s="74" t="e">
        <f t="shared" si="85"/>
        <v>#REF!</v>
      </c>
      <c r="CK410" s="74" t="e">
        <f t="shared" si="86"/>
        <v>#REF!</v>
      </c>
      <c r="CL410" s="201" t="e">
        <f>IF(ISNA(CJ410),"",CJ410*#REF!)</f>
        <v>#REF!</v>
      </c>
      <c r="CM410" s="201" t="e">
        <f>IF(ISNA(CK410),"",CK410*#REF!)</f>
        <v>#REF!</v>
      </c>
      <c r="CN410" s="101" t="e">
        <f>IF(#REF!&gt;0,DQ$57,"")</f>
        <v>#REF!</v>
      </c>
      <c r="CO410" s="84"/>
      <c r="CP410" s="2"/>
      <c r="CQ410" s="2"/>
      <c r="CR410" s="2"/>
      <c r="CS410" s="2"/>
      <c r="CT410" s="2"/>
      <c r="CU410" s="2"/>
      <c r="CV410" s="2"/>
      <c r="CX410" s="2"/>
      <c r="CY410" s="2"/>
      <c r="CZ410" s="2"/>
      <c r="DA410" s="2"/>
      <c r="DB410" s="2"/>
      <c r="DC410" s="2"/>
      <c r="DD410" s="2"/>
      <c r="DE410" s="2"/>
      <c r="DF410" s="2"/>
      <c r="DG410" s="2"/>
      <c r="DJ410" s="4"/>
      <c r="DK410" s="6"/>
    </row>
    <row r="411" spans="2:121" ht="18" customHeight="1">
      <c r="B411" s="151" t="e">
        <f>IF(#REF!="","",VLOOKUP(#REF!,$CX$11:$DG$26,9,0))</f>
        <v>#REF!</v>
      </c>
      <c r="C411" s="64" t="e">
        <f>IF(#REF!="",0,VLOOKUP(#REF!,$CP$11:$CQ$16,2,0))</f>
        <v>#REF!</v>
      </c>
      <c r="D411" s="65" t="e">
        <f>IF(#REF!="",0,VLOOKUP(#REF!,$CX$11:$CY$26,2,0))</f>
        <v>#REF!</v>
      </c>
      <c r="E411" s="152" t="e">
        <f t="shared" si="76"/>
        <v>#REF!</v>
      </c>
      <c r="F411" s="155" t="e">
        <f>IF(#REF!="","",VLOOKUP(#REF!,#REF!,7,0))</f>
        <v>#REF!</v>
      </c>
      <c r="G411" s="201" t="e">
        <f>IF(OR(#REF!="",F411=""),"",ROUND(#REF!/10^3*F411,3))</f>
        <v>#REF!</v>
      </c>
      <c r="H411" s="201" t="e">
        <f>IF(#REF!&gt;0,#REF!*#REF!/1000,"")</f>
        <v>#REF!</v>
      </c>
      <c r="I411" s="201" t="e">
        <f>IF(#REF!&gt;0,#REF!*#REF!/1000,"")</f>
        <v>#REF!</v>
      </c>
      <c r="J411" s="51" t="e">
        <f>IF(#REF!="●","",IF(#REF!="","",#REF!))</f>
        <v>#REF!</v>
      </c>
      <c r="K411" s="51" t="e">
        <f>IF(#REF!="●","",IF(#REF!="","",#REF!))</f>
        <v>#REF!</v>
      </c>
      <c r="L411" s="74" t="e">
        <f t="shared" si="77"/>
        <v>#REF!</v>
      </c>
      <c r="M411" s="74" t="e">
        <f t="shared" si="78"/>
        <v>#REF!</v>
      </c>
      <c r="N411" s="201" t="e">
        <f>IF(ISNA(L411),"",L411*#REF!)</f>
        <v>#REF!</v>
      </c>
      <c r="O411" s="201" t="e">
        <f>IF(ISNA(M411),"",M411*#REF!)</f>
        <v>#REF!</v>
      </c>
      <c r="P411" s="78" t="e">
        <f>IF(#REF!&gt;0,DQ$6,"")</f>
        <v>#REF!</v>
      </c>
      <c r="Q411" s="99"/>
      <c r="R411" s="411"/>
      <c r="S411" s="412" t="e">
        <f>IF(OR(#REF!="",F411=""),"",ROUND(#REF!/10^3*F411,3))</f>
        <v>#REF!</v>
      </c>
      <c r="T411" s="412" t="e">
        <f>IF(#REF!&gt;0,#REF!*#REF!/1000,"")</f>
        <v>#REF!</v>
      </c>
      <c r="U411" s="412" t="e">
        <f>IF(#REF!&gt;0,#REF!*#REF!/1000,"")</f>
        <v>#REF!</v>
      </c>
      <c r="V411" s="413" t="e">
        <f>IF(OR(#REF!="●",#REF!="●"),"",IF(#REF!="","",#REF!))</f>
        <v>#REF!</v>
      </c>
      <c r="W411" s="413" t="e">
        <f>IF(OR(#REF!="●",#REF!="●"),"",IF(#REF!="","",#REF!))</f>
        <v>#REF!</v>
      </c>
      <c r="X411" s="412" t="e">
        <f>IF(ISNA(L411),"",L411*#REF!)</f>
        <v>#REF!</v>
      </c>
      <c r="Y411" s="412" t="e">
        <f>IF(ISNA(M411),"",M411*#REF!)</f>
        <v>#REF!</v>
      </c>
      <c r="Z411" s="414" t="e">
        <f>IF(#REF!&gt;0,DQ$6,"")</f>
        <v>#REF!</v>
      </c>
      <c r="AA411" s="95" t="e">
        <f>IF(#REF!="","",VLOOKUP(#REF!,#REF!,7,0))</f>
        <v>#REF!</v>
      </c>
      <c r="AB411" s="201" t="e">
        <f>IF(OR(#REF!="",AA411=""),"",ROUND(#REF!/10^3*AA411,3))</f>
        <v>#REF!</v>
      </c>
      <c r="AC411" s="201" t="e">
        <f>IF(#REF!&gt;0,#REF!*#REF!/1000,"")</f>
        <v>#REF!</v>
      </c>
      <c r="AD411" s="201" t="e">
        <f>IF(#REF!&gt;0,#REF!*#REF!/1000,"")</f>
        <v>#REF!</v>
      </c>
      <c r="AE411" s="74" t="e">
        <f t="shared" si="79"/>
        <v>#REF!</v>
      </c>
      <c r="AF411" s="74" t="e">
        <f t="shared" si="80"/>
        <v>#REF!</v>
      </c>
      <c r="AG411" s="201" t="e">
        <f>IF(ISNA(AE411),"",AE411*#REF!)</f>
        <v>#REF!</v>
      </c>
      <c r="AH411" s="201" t="e">
        <f>IF(ISNA(AF411),"",AF411*#REF!)</f>
        <v>#REF!</v>
      </c>
      <c r="AI411" s="78" t="e">
        <f>IF(#REF!&gt;0,DQ$23,"")</f>
        <v>#REF!</v>
      </c>
      <c r="AJ411" s="99"/>
      <c r="AK411" s="411"/>
      <c r="AL411" s="412" t="e">
        <f>IF(OR(#REF!="",F411=""),"",ROUND(#REF!/10^3*F411,3))</f>
        <v>#REF!</v>
      </c>
      <c r="AM411" s="412" t="e">
        <f>IF(#REF!&gt;0,#REF!*#REF!/1000,"")</f>
        <v>#REF!</v>
      </c>
      <c r="AN411" s="412" t="e">
        <f>IF(#REF!&gt;0,#REF!*#REF!/1000,"")</f>
        <v>#REF!</v>
      </c>
      <c r="AO411" s="413" t="e">
        <f>IF(OR(#REF!="●",#REF!="●",#REF!="●"),"",IF(#REF!="","",#REF!))</f>
        <v>#REF!</v>
      </c>
      <c r="AP411" s="413" t="e">
        <f>IF(OR(#REF!="●",#REF!="●",#REF!="●"),"",IF(#REF!="","",#REF!))</f>
        <v>#REF!</v>
      </c>
      <c r="AQ411" s="412" t="e">
        <f>IF(ISNA(L411),"",L411*#REF!)</f>
        <v>#REF!</v>
      </c>
      <c r="AR411" s="412" t="e">
        <f>IF(ISNA(M411),"",M411*#REF!)</f>
        <v>#REF!</v>
      </c>
      <c r="AS411" s="414" t="e">
        <f>IF(#REF!&gt;0,DQ$6,"")</f>
        <v>#REF!</v>
      </c>
      <c r="AT411" s="95" t="e">
        <f>IF(#REF!="","",VLOOKUP(#REF!,#REF!,7,0))</f>
        <v>#REF!</v>
      </c>
      <c r="AU411" s="201" t="e">
        <f>IF(OR(#REF!="",AT411=""),"",ROUND(#REF!/10^3*AT411,3))</f>
        <v>#REF!</v>
      </c>
      <c r="AV411" s="201" t="e">
        <f>IF(#REF!&gt;0,#REF!*#REF!/1000,"")</f>
        <v>#REF!</v>
      </c>
      <c r="AW411" s="201" t="e">
        <f>IF(#REF!&gt;0,#REF!*#REF!/1000,"")</f>
        <v>#REF!</v>
      </c>
      <c r="AX411" s="74" t="e">
        <f t="shared" si="81"/>
        <v>#REF!</v>
      </c>
      <c r="AY411" s="74" t="e">
        <f t="shared" si="82"/>
        <v>#REF!</v>
      </c>
      <c r="AZ411" s="201" t="e">
        <f>IF(ISNA(AX411),"",AX411*#REF!)</f>
        <v>#REF!</v>
      </c>
      <c r="BA411" s="201" t="e">
        <f>IF(ISNA(AY411),"",AY411*#REF!)</f>
        <v>#REF!</v>
      </c>
      <c r="BB411" s="78" t="e">
        <f>IF(#REF!&gt;0,DQ$40,"")</f>
        <v>#REF!</v>
      </c>
      <c r="BC411" s="99"/>
      <c r="BD411" s="650"/>
      <c r="BE411" s="652" t="e">
        <f>IF(OR(#REF!="",F411=""),"",ROUND(#REF!/10^3*F411,3))</f>
        <v>#REF!</v>
      </c>
      <c r="BF411" s="412" t="e">
        <f>IF(#REF!&gt;0,#REF!*#REF!/1000,"")</f>
        <v>#REF!</v>
      </c>
      <c r="BG411" s="412" t="e">
        <f>IF(#REF!&gt;0,#REF!*#REF!/1000,"")</f>
        <v>#REF!</v>
      </c>
      <c r="BH411" s="413" t="e">
        <f>IF(OR(#REF!="●",#REF!="●",#REF!="●",#REF!="●"),"",IF(#REF!="","",#REF!))</f>
        <v>#REF!</v>
      </c>
      <c r="BI411" s="413" t="e">
        <f>IF(OR(#REF!="●",#REF!="●",#REF!="●",#REF!="●"),"",IF(#REF!="","",#REF!))</f>
        <v>#REF!</v>
      </c>
      <c r="BJ411" s="412" t="e">
        <f>IF(ISNA(L411),"",L411*#REF!)</f>
        <v>#REF!</v>
      </c>
      <c r="BK411" s="412" t="e">
        <f>IF(ISNA(M411),"",M411*#REF!)</f>
        <v>#REF!</v>
      </c>
      <c r="BL411" s="415" t="e">
        <f>IF(#REF!&gt;0,DQ$6,"")</f>
        <v>#REF!</v>
      </c>
      <c r="BM411" s="361" t="e">
        <f>IF(#REF!="","",VLOOKUP(#REF!,#REF!,7,0))</f>
        <v>#REF!</v>
      </c>
      <c r="BN411" s="201" t="e">
        <f>IF(OR(#REF!="",BM411=""),"",ROUND(#REF!/10^3*BM411,3))</f>
        <v>#REF!</v>
      </c>
      <c r="BO411" s="201" t="e">
        <f>IF(#REF!&gt;0,#REF!*#REF!/1000,"")</f>
        <v>#REF!</v>
      </c>
      <c r="BP411" s="201" t="e">
        <f>IF(#REF!&gt;0,#REF!*#REF!/1000,"")</f>
        <v>#REF!</v>
      </c>
      <c r="BQ411" s="74" t="e">
        <f t="shared" si="83"/>
        <v>#REF!</v>
      </c>
      <c r="BR411" s="74" t="e">
        <f t="shared" si="84"/>
        <v>#REF!</v>
      </c>
      <c r="BS411" s="201" t="e">
        <f>IF(ISNA(BQ411),"",BQ411*#REF!)</f>
        <v>#REF!</v>
      </c>
      <c r="BT411" s="201" t="e">
        <f>IF(ISNA(BR411),"",BR411*#REF!)</f>
        <v>#REF!</v>
      </c>
      <c r="BU411" s="78" t="e">
        <f>IF(#REF!&gt;0,DQ$57,"")</f>
        <v>#REF!</v>
      </c>
      <c r="BV411" s="99"/>
      <c r="BW411" s="411"/>
      <c r="BX411" s="412" t="e">
        <f>IF(OR(#REF!="",F411=""),"",ROUND(#REF!/10^3*F411,3))</f>
        <v>#REF!</v>
      </c>
      <c r="BY411" s="412" t="e">
        <f>IF(#REF!&gt;0,#REF!*#REF!/1000,"")</f>
        <v>#REF!</v>
      </c>
      <c r="BZ411" s="412" t="e">
        <f>IF(#REF!&gt;0,#REF!*#REF!/1000,"")</f>
        <v>#REF!</v>
      </c>
      <c r="CA411" s="413" t="e">
        <f>IF(OR(#REF!="●",#REF!="●",#REF!="●",#REF!="●",#REF!="●"),"",IF(#REF!="","",#REF!))</f>
        <v>#REF!</v>
      </c>
      <c r="CB411" s="413" t="e">
        <f>IF(OR(#REF!="●",#REF!="●",#REF!="●",#REF!="●",#REF!="●"),"",IF(#REF!="","",#REF!))</f>
        <v>#REF!</v>
      </c>
      <c r="CC411" s="412" t="e">
        <f>IF(ISNA(L411),"",L411*#REF!)</f>
        <v>#REF!</v>
      </c>
      <c r="CD411" s="412" t="e">
        <f>IF(ISNA(M411),"",M411*#REF!)</f>
        <v>#REF!</v>
      </c>
      <c r="CE411" s="415" t="e">
        <f>IF(#REF!&gt;0,DQ$6,"")</f>
        <v>#REF!</v>
      </c>
      <c r="CF411" s="361" t="e">
        <f>IF(#REF!="","",VLOOKUP(#REF!,#REF!,7,0))</f>
        <v>#REF!</v>
      </c>
      <c r="CG411" s="201" t="e">
        <f>IF(OR(#REF!="",CF411=""),"",ROUND(#REF!/10^3*CF411,3))</f>
        <v>#REF!</v>
      </c>
      <c r="CH411" s="201" t="e">
        <f>IF(#REF!&gt;0,#REF!*#REF!/1000,"")</f>
        <v>#REF!</v>
      </c>
      <c r="CI411" s="201" t="e">
        <f>IF(#REF!&gt;0,#REF!*#REF!/1000,"")</f>
        <v>#REF!</v>
      </c>
      <c r="CJ411" s="74" t="e">
        <f t="shared" si="85"/>
        <v>#REF!</v>
      </c>
      <c r="CK411" s="74" t="e">
        <f t="shared" si="86"/>
        <v>#REF!</v>
      </c>
      <c r="CL411" s="201" t="e">
        <f>IF(ISNA(CJ411),"",CJ411*#REF!)</f>
        <v>#REF!</v>
      </c>
      <c r="CM411" s="201" t="e">
        <f>IF(ISNA(CK411),"",CK411*#REF!)</f>
        <v>#REF!</v>
      </c>
      <c r="CN411" s="101" t="e">
        <f>IF(#REF!&gt;0,DQ$57,"")</f>
        <v>#REF!</v>
      </c>
      <c r="CO411" s="84"/>
      <c r="CP411" s="2"/>
      <c r="CQ411" s="2"/>
      <c r="CR411" s="2"/>
      <c r="CS411" s="2"/>
      <c r="CT411" s="2"/>
      <c r="CU411" s="2"/>
      <c r="CV411" s="2"/>
      <c r="CX411" s="2"/>
      <c r="CY411" s="2"/>
      <c r="CZ411" s="2"/>
      <c r="DA411" s="2"/>
      <c r="DB411" s="2"/>
      <c r="DC411" s="2"/>
      <c r="DD411" s="2"/>
      <c r="DE411" s="2"/>
      <c r="DF411" s="2"/>
      <c r="DG411" s="2"/>
      <c r="DJ411" s="4"/>
    </row>
    <row r="412" spans="2:121" ht="18" customHeight="1">
      <c r="B412" s="151" t="e">
        <f>IF(#REF!="","",VLOOKUP(#REF!,$CX$11:$DG$26,9,0))</f>
        <v>#REF!</v>
      </c>
      <c r="C412" s="64" t="e">
        <f>IF(#REF!="",0,VLOOKUP(#REF!,$CP$11:$CQ$16,2,0))</f>
        <v>#REF!</v>
      </c>
      <c r="D412" s="65" t="e">
        <f>IF(#REF!="",0,VLOOKUP(#REF!,$CX$11:$CY$26,2,0))</f>
        <v>#REF!</v>
      </c>
      <c r="E412" s="152" t="e">
        <f t="shared" si="76"/>
        <v>#REF!</v>
      </c>
      <c r="F412" s="155" t="e">
        <f>IF(#REF!="","",VLOOKUP(#REF!,#REF!,7,0))</f>
        <v>#REF!</v>
      </c>
      <c r="G412" s="201" t="e">
        <f>IF(OR(#REF!="",F412=""),"",ROUND(#REF!/10^3*F412,3))</f>
        <v>#REF!</v>
      </c>
      <c r="H412" s="201" t="e">
        <f>IF(#REF!&gt;0,#REF!*#REF!/1000,"")</f>
        <v>#REF!</v>
      </c>
      <c r="I412" s="201" t="e">
        <f>IF(#REF!&gt;0,#REF!*#REF!/1000,"")</f>
        <v>#REF!</v>
      </c>
      <c r="J412" s="51" t="e">
        <f>IF(#REF!="●","",IF(#REF!="","",#REF!))</f>
        <v>#REF!</v>
      </c>
      <c r="K412" s="51" t="e">
        <f>IF(#REF!="●","",IF(#REF!="","",#REF!))</f>
        <v>#REF!</v>
      </c>
      <c r="L412" s="74" t="e">
        <f t="shared" si="77"/>
        <v>#REF!</v>
      </c>
      <c r="M412" s="74" t="e">
        <f t="shared" si="78"/>
        <v>#REF!</v>
      </c>
      <c r="N412" s="201" t="e">
        <f>IF(ISNA(L412),"",L412*#REF!)</f>
        <v>#REF!</v>
      </c>
      <c r="O412" s="201" t="e">
        <f>IF(ISNA(M412),"",M412*#REF!)</f>
        <v>#REF!</v>
      </c>
      <c r="P412" s="78" t="e">
        <f>IF(#REF!&gt;0,DQ$6,"")</f>
        <v>#REF!</v>
      </c>
      <c r="Q412" s="99"/>
      <c r="R412" s="411"/>
      <c r="S412" s="412" t="e">
        <f>IF(OR(#REF!="",F412=""),"",ROUND(#REF!/10^3*F412,3))</f>
        <v>#REF!</v>
      </c>
      <c r="T412" s="412" t="e">
        <f>IF(#REF!&gt;0,#REF!*#REF!/1000,"")</f>
        <v>#REF!</v>
      </c>
      <c r="U412" s="412" t="e">
        <f>IF(#REF!&gt;0,#REF!*#REF!/1000,"")</f>
        <v>#REF!</v>
      </c>
      <c r="V412" s="413" t="e">
        <f>IF(OR(#REF!="●",#REF!="●"),"",IF(#REF!="","",#REF!))</f>
        <v>#REF!</v>
      </c>
      <c r="W412" s="413" t="e">
        <f>IF(OR(#REF!="●",#REF!="●"),"",IF(#REF!="","",#REF!))</f>
        <v>#REF!</v>
      </c>
      <c r="X412" s="412" t="e">
        <f>IF(ISNA(L412),"",L412*#REF!)</f>
        <v>#REF!</v>
      </c>
      <c r="Y412" s="412" t="e">
        <f>IF(ISNA(M412),"",M412*#REF!)</f>
        <v>#REF!</v>
      </c>
      <c r="Z412" s="414" t="e">
        <f>IF(#REF!&gt;0,DQ$6,"")</f>
        <v>#REF!</v>
      </c>
      <c r="AA412" s="95" t="e">
        <f>IF(#REF!="","",VLOOKUP(#REF!,#REF!,7,0))</f>
        <v>#REF!</v>
      </c>
      <c r="AB412" s="201" t="e">
        <f>IF(OR(#REF!="",AA412=""),"",ROUND(#REF!/10^3*AA412,3))</f>
        <v>#REF!</v>
      </c>
      <c r="AC412" s="201" t="e">
        <f>IF(#REF!&gt;0,#REF!*#REF!/1000,"")</f>
        <v>#REF!</v>
      </c>
      <c r="AD412" s="201" t="e">
        <f>IF(#REF!&gt;0,#REF!*#REF!/1000,"")</f>
        <v>#REF!</v>
      </c>
      <c r="AE412" s="74" t="e">
        <f t="shared" si="79"/>
        <v>#REF!</v>
      </c>
      <c r="AF412" s="74" t="e">
        <f t="shared" si="80"/>
        <v>#REF!</v>
      </c>
      <c r="AG412" s="201" t="e">
        <f>IF(ISNA(AE412),"",AE412*#REF!)</f>
        <v>#REF!</v>
      </c>
      <c r="AH412" s="201" t="e">
        <f>IF(ISNA(AF412),"",AF412*#REF!)</f>
        <v>#REF!</v>
      </c>
      <c r="AI412" s="78" t="e">
        <f>IF(#REF!&gt;0,DQ$23,"")</f>
        <v>#REF!</v>
      </c>
      <c r="AJ412" s="99"/>
      <c r="AK412" s="411"/>
      <c r="AL412" s="412" t="e">
        <f>IF(OR(#REF!="",F412=""),"",ROUND(#REF!/10^3*F412,3))</f>
        <v>#REF!</v>
      </c>
      <c r="AM412" s="412" t="e">
        <f>IF(#REF!&gt;0,#REF!*#REF!/1000,"")</f>
        <v>#REF!</v>
      </c>
      <c r="AN412" s="412" t="e">
        <f>IF(#REF!&gt;0,#REF!*#REF!/1000,"")</f>
        <v>#REF!</v>
      </c>
      <c r="AO412" s="413" t="e">
        <f>IF(OR(#REF!="●",#REF!="●",#REF!="●"),"",IF(#REF!="","",#REF!))</f>
        <v>#REF!</v>
      </c>
      <c r="AP412" s="413" t="e">
        <f>IF(OR(#REF!="●",#REF!="●",#REF!="●"),"",IF(#REF!="","",#REF!))</f>
        <v>#REF!</v>
      </c>
      <c r="AQ412" s="412" t="e">
        <f>IF(ISNA(L412),"",L412*#REF!)</f>
        <v>#REF!</v>
      </c>
      <c r="AR412" s="412" t="e">
        <f>IF(ISNA(M412),"",M412*#REF!)</f>
        <v>#REF!</v>
      </c>
      <c r="AS412" s="414" t="e">
        <f>IF(#REF!&gt;0,DQ$6,"")</f>
        <v>#REF!</v>
      </c>
      <c r="AT412" s="95" t="e">
        <f>IF(#REF!="","",VLOOKUP(#REF!,#REF!,7,0))</f>
        <v>#REF!</v>
      </c>
      <c r="AU412" s="201" t="e">
        <f>IF(OR(#REF!="",AT412=""),"",ROUND(#REF!/10^3*AT412,3))</f>
        <v>#REF!</v>
      </c>
      <c r="AV412" s="201" t="e">
        <f>IF(#REF!&gt;0,#REF!*#REF!/1000,"")</f>
        <v>#REF!</v>
      </c>
      <c r="AW412" s="201" t="e">
        <f>IF(#REF!&gt;0,#REF!*#REF!/1000,"")</f>
        <v>#REF!</v>
      </c>
      <c r="AX412" s="74" t="e">
        <f t="shared" si="81"/>
        <v>#REF!</v>
      </c>
      <c r="AY412" s="74" t="e">
        <f t="shared" si="82"/>
        <v>#REF!</v>
      </c>
      <c r="AZ412" s="201" t="e">
        <f>IF(ISNA(AX412),"",AX412*#REF!)</f>
        <v>#REF!</v>
      </c>
      <c r="BA412" s="201" t="e">
        <f>IF(ISNA(AY412),"",AY412*#REF!)</f>
        <v>#REF!</v>
      </c>
      <c r="BB412" s="78" t="e">
        <f>IF(#REF!&gt;0,DQ$40,"")</f>
        <v>#REF!</v>
      </c>
      <c r="BC412" s="99"/>
      <c r="BD412" s="650"/>
      <c r="BE412" s="652" t="e">
        <f>IF(OR(#REF!="",F412=""),"",ROUND(#REF!/10^3*F412,3))</f>
        <v>#REF!</v>
      </c>
      <c r="BF412" s="412" t="e">
        <f>IF(#REF!&gt;0,#REF!*#REF!/1000,"")</f>
        <v>#REF!</v>
      </c>
      <c r="BG412" s="412" t="e">
        <f>IF(#REF!&gt;0,#REF!*#REF!/1000,"")</f>
        <v>#REF!</v>
      </c>
      <c r="BH412" s="413" t="e">
        <f>IF(OR(#REF!="●",#REF!="●",#REF!="●",#REF!="●"),"",IF(#REF!="","",#REF!))</f>
        <v>#REF!</v>
      </c>
      <c r="BI412" s="413" t="e">
        <f>IF(OR(#REF!="●",#REF!="●",#REF!="●",#REF!="●"),"",IF(#REF!="","",#REF!))</f>
        <v>#REF!</v>
      </c>
      <c r="BJ412" s="412" t="e">
        <f>IF(ISNA(L412),"",L412*#REF!)</f>
        <v>#REF!</v>
      </c>
      <c r="BK412" s="412" t="e">
        <f>IF(ISNA(M412),"",M412*#REF!)</f>
        <v>#REF!</v>
      </c>
      <c r="BL412" s="415" t="e">
        <f>IF(#REF!&gt;0,DQ$6,"")</f>
        <v>#REF!</v>
      </c>
      <c r="BM412" s="361" t="e">
        <f>IF(#REF!="","",VLOOKUP(#REF!,#REF!,7,0))</f>
        <v>#REF!</v>
      </c>
      <c r="BN412" s="201" t="e">
        <f>IF(OR(#REF!="",BM412=""),"",ROUND(#REF!/10^3*BM412,3))</f>
        <v>#REF!</v>
      </c>
      <c r="BO412" s="201" t="e">
        <f>IF(#REF!&gt;0,#REF!*#REF!/1000,"")</f>
        <v>#REF!</v>
      </c>
      <c r="BP412" s="201" t="e">
        <f>IF(#REF!&gt;0,#REF!*#REF!/1000,"")</f>
        <v>#REF!</v>
      </c>
      <c r="BQ412" s="74" t="e">
        <f t="shared" si="83"/>
        <v>#REF!</v>
      </c>
      <c r="BR412" s="74" t="e">
        <f t="shared" si="84"/>
        <v>#REF!</v>
      </c>
      <c r="BS412" s="201" t="e">
        <f>IF(ISNA(BQ412),"",BQ412*#REF!)</f>
        <v>#REF!</v>
      </c>
      <c r="BT412" s="201" t="e">
        <f>IF(ISNA(BR412),"",BR412*#REF!)</f>
        <v>#REF!</v>
      </c>
      <c r="BU412" s="78" t="e">
        <f>IF(#REF!&gt;0,DQ$57,"")</f>
        <v>#REF!</v>
      </c>
      <c r="BV412" s="99"/>
      <c r="BW412" s="411"/>
      <c r="BX412" s="412" t="e">
        <f>IF(OR(#REF!="",F412=""),"",ROUND(#REF!/10^3*F412,3))</f>
        <v>#REF!</v>
      </c>
      <c r="BY412" s="412" t="e">
        <f>IF(#REF!&gt;0,#REF!*#REF!/1000,"")</f>
        <v>#REF!</v>
      </c>
      <c r="BZ412" s="412" t="e">
        <f>IF(#REF!&gt;0,#REF!*#REF!/1000,"")</f>
        <v>#REF!</v>
      </c>
      <c r="CA412" s="413" t="e">
        <f>IF(OR(#REF!="●",#REF!="●",#REF!="●",#REF!="●",#REF!="●"),"",IF(#REF!="","",#REF!))</f>
        <v>#REF!</v>
      </c>
      <c r="CB412" s="413" t="e">
        <f>IF(OR(#REF!="●",#REF!="●",#REF!="●",#REF!="●",#REF!="●"),"",IF(#REF!="","",#REF!))</f>
        <v>#REF!</v>
      </c>
      <c r="CC412" s="412" t="e">
        <f>IF(ISNA(L412),"",L412*#REF!)</f>
        <v>#REF!</v>
      </c>
      <c r="CD412" s="412" t="e">
        <f>IF(ISNA(M412),"",M412*#REF!)</f>
        <v>#REF!</v>
      </c>
      <c r="CE412" s="415" t="e">
        <f>IF(#REF!&gt;0,DQ$6,"")</f>
        <v>#REF!</v>
      </c>
      <c r="CF412" s="361" t="e">
        <f>IF(#REF!="","",VLOOKUP(#REF!,#REF!,7,0))</f>
        <v>#REF!</v>
      </c>
      <c r="CG412" s="201" t="e">
        <f>IF(OR(#REF!="",CF412=""),"",ROUND(#REF!/10^3*CF412,3))</f>
        <v>#REF!</v>
      </c>
      <c r="CH412" s="201" t="e">
        <f>IF(#REF!&gt;0,#REF!*#REF!/1000,"")</f>
        <v>#REF!</v>
      </c>
      <c r="CI412" s="201" t="e">
        <f>IF(#REF!&gt;0,#REF!*#REF!/1000,"")</f>
        <v>#REF!</v>
      </c>
      <c r="CJ412" s="74" t="e">
        <f t="shared" si="85"/>
        <v>#REF!</v>
      </c>
      <c r="CK412" s="74" t="e">
        <f t="shared" si="86"/>
        <v>#REF!</v>
      </c>
      <c r="CL412" s="201" t="e">
        <f>IF(ISNA(CJ412),"",CJ412*#REF!)</f>
        <v>#REF!</v>
      </c>
      <c r="CM412" s="201" t="e">
        <f>IF(ISNA(CK412),"",CK412*#REF!)</f>
        <v>#REF!</v>
      </c>
      <c r="CN412" s="101" t="e">
        <f>IF(#REF!&gt;0,DQ$57,"")</f>
        <v>#REF!</v>
      </c>
      <c r="CO412" s="84"/>
      <c r="CP412" s="2"/>
      <c r="CQ412" s="2"/>
      <c r="CR412" s="2"/>
      <c r="CS412" s="2"/>
      <c r="CT412" s="2"/>
      <c r="CU412" s="2"/>
      <c r="CV412" s="2"/>
      <c r="CX412" s="2"/>
      <c r="CY412" s="2"/>
      <c r="CZ412" s="2"/>
      <c r="DA412" s="2"/>
      <c r="DB412" s="2"/>
      <c r="DC412" s="2"/>
      <c r="DD412" s="2"/>
      <c r="DE412" s="2"/>
      <c r="DF412" s="2"/>
      <c r="DG412" s="2"/>
      <c r="DJ412" s="4"/>
    </row>
    <row r="413" spans="2:121" ht="18" customHeight="1">
      <c r="B413" s="151" t="e">
        <f>IF(#REF!="","",VLOOKUP(#REF!,$CX$11:$DG$26,9,0))</f>
        <v>#REF!</v>
      </c>
      <c r="C413" s="64" t="e">
        <f>IF(#REF!="",0,VLOOKUP(#REF!,$CP$11:$CQ$16,2,0))</f>
        <v>#REF!</v>
      </c>
      <c r="D413" s="65" t="e">
        <f>IF(#REF!="",0,VLOOKUP(#REF!,$CX$11:$CY$26,2,0))</f>
        <v>#REF!</v>
      </c>
      <c r="E413" s="152" t="e">
        <f t="shared" si="76"/>
        <v>#REF!</v>
      </c>
      <c r="F413" s="155" t="e">
        <f>IF(#REF!="","",VLOOKUP(#REF!,#REF!,7,0))</f>
        <v>#REF!</v>
      </c>
      <c r="G413" s="201" t="e">
        <f>IF(OR(#REF!="",F413=""),"",ROUND(#REF!/10^3*F413,3))</f>
        <v>#REF!</v>
      </c>
      <c r="H413" s="201" t="e">
        <f>IF(#REF!&gt;0,#REF!*#REF!/1000,"")</f>
        <v>#REF!</v>
      </c>
      <c r="I413" s="201" t="e">
        <f>IF(#REF!&gt;0,#REF!*#REF!/1000,"")</f>
        <v>#REF!</v>
      </c>
      <c r="J413" s="51" t="e">
        <f>IF(#REF!="●","",IF(#REF!="","",#REF!))</f>
        <v>#REF!</v>
      </c>
      <c r="K413" s="51" t="e">
        <f>IF(#REF!="●","",IF(#REF!="","",#REF!))</f>
        <v>#REF!</v>
      </c>
      <c r="L413" s="74" t="e">
        <f t="shared" si="77"/>
        <v>#REF!</v>
      </c>
      <c r="M413" s="74" t="e">
        <f t="shared" si="78"/>
        <v>#REF!</v>
      </c>
      <c r="N413" s="201" t="e">
        <f>IF(ISNA(L413),"",L413*#REF!)</f>
        <v>#REF!</v>
      </c>
      <c r="O413" s="201" t="e">
        <f>IF(ISNA(M413),"",M413*#REF!)</f>
        <v>#REF!</v>
      </c>
      <c r="P413" s="78" t="e">
        <f>IF(#REF!&gt;0,DQ$6,"")</f>
        <v>#REF!</v>
      </c>
      <c r="Q413" s="99"/>
      <c r="R413" s="411"/>
      <c r="S413" s="412" t="e">
        <f>IF(OR(#REF!="",F413=""),"",ROUND(#REF!/10^3*F413,3))</f>
        <v>#REF!</v>
      </c>
      <c r="T413" s="412" t="e">
        <f>IF(#REF!&gt;0,#REF!*#REF!/1000,"")</f>
        <v>#REF!</v>
      </c>
      <c r="U413" s="412" t="e">
        <f>IF(#REF!&gt;0,#REF!*#REF!/1000,"")</f>
        <v>#REF!</v>
      </c>
      <c r="V413" s="413" t="e">
        <f>IF(OR(#REF!="●",#REF!="●"),"",IF(#REF!="","",#REF!))</f>
        <v>#REF!</v>
      </c>
      <c r="W413" s="413" t="e">
        <f>IF(OR(#REF!="●",#REF!="●"),"",IF(#REF!="","",#REF!))</f>
        <v>#REF!</v>
      </c>
      <c r="X413" s="412" t="e">
        <f>IF(ISNA(L413),"",L413*#REF!)</f>
        <v>#REF!</v>
      </c>
      <c r="Y413" s="412" t="e">
        <f>IF(ISNA(M413),"",M413*#REF!)</f>
        <v>#REF!</v>
      </c>
      <c r="Z413" s="414" t="e">
        <f>IF(#REF!&gt;0,DQ$6,"")</f>
        <v>#REF!</v>
      </c>
      <c r="AA413" s="95" t="e">
        <f>IF(#REF!="","",VLOOKUP(#REF!,#REF!,7,0))</f>
        <v>#REF!</v>
      </c>
      <c r="AB413" s="201" t="e">
        <f>IF(OR(#REF!="",AA413=""),"",ROUND(#REF!/10^3*AA413,3))</f>
        <v>#REF!</v>
      </c>
      <c r="AC413" s="201" t="e">
        <f>IF(#REF!&gt;0,#REF!*#REF!/1000,"")</f>
        <v>#REF!</v>
      </c>
      <c r="AD413" s="201" t="e">
        <f>IF(#REF!&gt;0,#REF!*#REF!/1000,"")</f>
        <v>#REF!</v>
      </c>
      <c r="AE413" s="74" t="e">
        <f t="shared" si="79"/>
        <v>#REF!</v>
      </c>
      <c r="AF413" s="74" t="e">
        <f t="shared" si="80"/>
        <v>#REF!</v>
      </c>
      <c r="AG413" s="201" t="e">
        <f>IF(ISNA(AE413),"",AE413*#REF!)</f>
        <v>#REF!</v>
      </c>
      <c r="AH413" s="201" t="e">
        <f>IF(ISNA(AF413),"",AF413*#REF!)</f>
        <v>#REF!</v>
      </c>
      <c r="AI413" s="78" t="e">
        <f>IF(#REF!&gt;0,DQ$23,"")</f>
        <v>#REF!</v>
      </c>
      <c r="AJ413" s="99"/>
      <c r="AK413" s="411"/>
      <c r="AL413" s="412" t="e">
        <f>IF(OR(#REF!="",F413=""),"",ROUND(#REF!/10^3*F413,3))</f>
        <v>#REF!</v>
      </c>
      <c r="AM413" s="412" t="e">
        <f>IF(#REF!&gt;0,#REF!*#REF!/1000,"")</f>
        <v>#REF!</v>
      </c>
      <c r="AN413" s="412" t="e">
        <f>IF(#REF!&gt;0,#REF!*#REF!/1000,"")</f>
        <v>#REF!</v>
      </c>
      <c r="AO413" s="413" t="e">
        <f>IF(OR(#REF!="●",#REF!="●",#REF!="●"),"",IF(#REF!="","",#REF!))</f>
        <v>#REF!</v>
      </c>
      <c r="AP413" s="413" t="e">
        <f>IF(OR(#REF!="●",#REF!="●",#REF!="●"),"",IF(#REF!="","",#REF!))</f>
        <v>#REF!</v>
      </c>
      <c r="AQ413" s="412" t="e">
        <f>IF(ISNA(L413),"",L413*#REF!)</f>
        <v>#REF!</v>
      </c>
      <c r="AR413" s="412" t="e">
        <f>IF(ISNA(M413),"",M413*#REF!)</f>
        <v>#REF!</v>
      </c>
      <c r="AS413" s="414" t="e">
        <f>IF(#REF!&gt;0,DQ$6,"")</f>
        <v>#REF!</v>
      </c>
      <c r="AT413" s="95" t="e">
        <f>IF(#REF!="","",VLOOKUP(#REF!,#REF!,7,0))</f>
        <v>#REF!</v>
      </c>
      <c r="AU413" s="201" t="e">
        <f>IF(OR(#REF!="",AT413=""),"",ROUND(#REF!/10^3*AT413,3))</f>
        <v>#REF!</v>
      </c>
      <c r="AV413" s="201" t="e">
        <f>IF(#REF!&gt;0,#REF!*#REF!/1000,"")</f>
        <v>#REF!</v>
      </c>
      <c r="AW413" s="201" t="e">
        <f>IF(#REF!&gt;0,#REF!*#REF!/1000,"")</f>
        <v>#REF!</v>
      </c>
      <c r="AX413" s="74" t="e">
        <f t="shared" si="81"/>
        <v>#REF!</v>
      </c>
      <c r="AY413" s="74" t="e">
        <f t="shared" si="82"/>
        <v>#REF!</v>
      </c>
      <c r="AZ413" s="201" t="e">
        <f>IF(ISNA(AX413),"",AX413*#REF!)</f>
        <v>#REF!</v>
      </c>
      <c r="BA413" s="201" t="e">
        <f>IF(ISNA(AY413),"",AY413*#REF!)</f>
        <v>#REF!</v>
      </c>
      <c r="BB413" s="78" t="e">
        <f>IF(#REF!&gt;0,DQ$40,"")</f>
        <v>#REF!</v>
      </c>
      <c r="BC413" s="99"/>
      <c r="BD413" s="650"/>
      <c r="BE413" s="652" t="e">
        <f>IF(OR(#REF!="",F413=""),"",ROUND(#REF!/10^3*F413,3))</f>
        <v>#REF!</v>
      </c>
      <c r="BF413" s="412" t="e">
        <f>IF(#REF!&gt;0,#REF!*#REF!/1000,"")</f>
        <v>#REF!</v>
      </c>
      <c r="BG413" s="412" t="e">
        <f>IF(#REF!&gt;0,#REF!*#REF!/1000,"")</f>
        <v>#REF!</v>
      </c>
      <c r="BH413" s="413" t="e">
        <f>IF(OR(#REF!="●",#REF!="●",#REF!="●",#REF!="●"),"",IF(#REF!="","",#REF!))</f>
        <v>#REF!</v>
      </c>
      <c r="BI413" s="413" t="e">
        <f>IF(OR(#REF!="●",#REF!="●",#REF!="●",#REF!="●"),"",IF(#REF!="","",#REF!))</f>
        <v>#REF!</v>
      </c>
      <c r="BJ413" s="412" t="e">
        <f>IF(ISNA(L413),"",L413*#REF!)</f>
        <v>#REF!</v>
      </c>
      <c r="BK413" s="412" t="e">
        <f>IF(ISNA(M413),"",M413*#REF!)</f>
        <v>#REF!</v>
      </c>
      <c r="BL413" s="415" t="e">
        <f>IF(#REF!&gt;0,DQ$6,"")</f>
        <v>#REF!</v>
      </c>
      <c r="BM413" s="361" t="e">
        <f>IF(#REF!="","",VLOOKUP(#REF!,#REF!,7,0))</f>
        <v>#REF!</v>
      </c>
      <c r="BN413" s="201" t="e">
        <f>IF(OR(#REF!="",BM413=""),"",ROUND(#REF!/10^3*BM413,3))</f>
        <v>#REF!</v>
      </c>
      <c r="BO413" s="201" t="e">
        <f>IF(#REF!&gt;0,#REF!*#REF!/1000,"")</f>
        <v>#REF!</v>
      </c>
      <c r="BP413" s="201" t="e">
        <f>IF(#REF!&gt;0,#REF!*#REF!/1000,"")</f>
        <v>#REF!</v>
      </c>
      <c r="BQ413" s="74" t="e">
        <f t="shared" si="83"/>
        <v>#REF!</v>
      </c>
      <c r="BR413" s="74" t="e">
        <f t="shared" si="84"/>
        <v>#REF!</v>
      </c>
      <c r="BS413" s="201" t="e">
        <f>IF(ISNA(BQ413),"",BQ413*#REF!)</f>
        <v>#REF!</v>
      </c>
      <c r="BT413" s="201" t="e">
        <f>IF(ISNA(BR413),"",BR413*#REF!)</f>
        <v>#REF!</v>
      </c>
      <c r="BU413" s="78" t="e">
        <f>IF(#REF!&gt;0,DQ$57,"")</f>
        <v>#REF!</v>
      </c>
      <c r="BV413" s="99"/>
      <c r="BW413" s="411"/>
      <c r="BX413" s="412" t="e">
        <f>IF(OR(#REF!="",F413=""),"",ROUND(#REF!/10^3*F413,3))</f>
        <v>#REF!</v>
      </c>
      <c r="BY413" s="412" t="e">
        <f>IF(#REF!&gt;0,#REF!*#REF!/1000,"")</f>
        <v>#REF!</v>
      </c>
      <c r="BZ413" s="412" t="e">
        <f>IF(#REF!&gt;0,#REF!*#REF!/1000,"")</f>
        <v>#REF!</v>
      </c>
      <c r="CA413" s="413" t="e">
        <f>IF(OR(#REF!="●",#REF!="●",#REF!="●",#REF!="●",#REF!="●"),"",IF(#REF!="","",#REF!))</f>
        <v>#REF!</v>
      </c>
      <c r="CB413" s="413" t="e">
        <f>IF(OR(#REF!="●",#REF!="●",#REF!="●",#REF!="●",#REF!="●"),"",IF(#REF!="","",#REF!))</f>
        <v>#REF!</v>
      </c>
      <c r="CC413" s="412" t="e">
        <f>IF(ISNA(L413),"",L413*#REF!)</f>
        <v>#REF!</v>
      </c>
      <c r="CD413" s="412" t="e">
        <f>IF(ISNA(M413),"",M413*#REF!)</f>
        <v>#REF!</v>
      </c>
      <c r="CE413" s="415" t="e">
        <f>IF(#REF!&gt;0,DQ$6,"")</f>
        <v>#REF!</v>
      </c>
      <c r="CF413" s="361" t="e">
        <f>IF(#REF!="","",VLOOKUP(#REF!,#REF!,7,0))</f>
        <v>#REF!</v>
      </c>
      <c r="CG413" s="201" t="e">
        <f>IF(OR(#REF!="",CF413=""),"",ROUND(#REF!/10^3*CF413,3))</f>
        <v>#REF!</v>
      </c>
      <c r="CH413" s="201" t="e">
        <f>IF(#REF!&gt;0,#REF!*#REF!/1000,"")</f>
        <v>#REF!</v>
      </c>
      <c r="CI413" s="201" t="e">
        <f>IF(#REF!&gt;0,#REF!*#REF!/1000,"")</f>
        <v>#REF!</v>
      </c>
      <c r="CJ413" s="74" t="e">
        <f t="shared" si="85"/>
        <v>#REF!</v>
      </c>
      <c r="CK413" s="74" t="e">
        <f t="shared" si="86"/>
        <v>#REF!</v>
      </c>
      <c r="CL413" s="201" t="e">
        <f>IF(ISNA(CJ413),"",CJ413*#REF!)</f>
        <v>#REF!</v>
      </c>
      <c r="CM413" s="201" t="e">
        <f>IF(ISNA(CK413),"",CK413*#REF!)</f>
        <v>#REF!</v>
      </c>
      <c r="CN413" s="101" t="e">
        <f>IF(#REF!&gt;0,DQ$57,"")</f>
        <v>#REF!</v>
      </c>
      <c r="CO413" s="84"/>
      <c r="CP413" s="2"/>
      <c r="CQ413" s="2"/>
      <c r="CR413" s="2"/>
      <c r="CS413" s="2"/>
      <c r="CT413" s="2"/>
      <c r="CU413" s="2"/>
      <c r="CV413" s="2"/>
      <c r="CX413" s="2"/>
      <c r="CY413" s="2"/>
      <c r="CZ413" s="2"/>
      <c r="DA413" s="2"/>
      <c r="DB413" s="2"/>
      <c r="DC413" s="2"/>
      <c r="DD413" s="2"/>
      <c r="DE413" s="2"/>
      <c r="DF413" s="2"/>
      <c r="DG413" s="2"/>
      <c r="DJ413" s="4"/>
    </row>
    <row r="414" spans="2:121" ht="18" customHeight="1">
      <c r="B414" s="151" t="e">
        <f>IF(#REF!="","",VLOOKUP(#REF!,$CX$11:$DG$26,9,0))</f>
        <v>#REF!</v>
      </c>
      <c r="C414" s="64" t="e">
        <f>IF(#REF!="",0,VLOOKUP(#REF!,$CP$11:$CQ$16,2,0))</f>
        <v>#REF!</v>
      </c>
      <c r="D414" s="65" t="e">
        <f>IF(#REF!="",0,VLOOKUP(#REF!,$CX$11:$CY$26,2,0))</f>
        <v>#REF!</v>
      </c>
      <c r="E414" s="152" t="e">
        <f t="shared" si="76"/>
        <v>#REF!</v>
      </c>
      <c r="F414" s="155" t="e">
        <f>IF(#REF!="","",VLOOKUP(#REF!,#REF!,7,0))</f>
        <v>#REF!</v>
      </c>
      <c r="G414" s="201" t="e">
        <f>IF(OR(#REF!="",F414=""),"",ROUND(#REF!/10^3*F414,3))</f>
        <v>#REF!</v>
      </c>
      <c r="H414" s="201" t="e">
        <f>IF(#REF!&gt;0,#REF!*#REF!/1000,"")</f>
        <v>#REF!</v>
      </c>
      <c r="I414" s="201" t="e">
        <f>IF(#REF!&gt;0,#REF!*#REF!/1000,"")</f>
        <v>#REF!</v>
      </c>
      <c r="J414" s="51" t="e">
        <f>IF(#REF!="●","",IF(#REF!="","",#REF!))</f>
        <v>#REF!</v>
      </c>
      <c r="K414" s="51" t="e">
        <f>IF(#REF!="●","",IF(#REF!="","",#REF!))</f>
        <v>#REF!</v>
      </c>
      <c r="L414" s="74" t="e">
        <f t="shared" si="77"/>
        <v>#REF!</v>
      </c>
      <c r="M414" s="74" t="e">
        <f t="shared" si="78"/>
        <v>#REF!</v>
      </c>
      <c r="N414" s="201" t="e">
        <f>IF(ISNA(L414),"",L414*#REF!)</f>
        <v>#REF!</v>
      </c>
      <c r="O414" s="201" t="e">
        <f>IF(ISNA(M414),"",M414*#REF!)</f>
        <v>#REF!</v>
      </c>
      <c r="P414" s="78" t="e">
        <f>IF(#REF!&gt;0,DQ$6,"")</f>
        <v>#REF!</v>
      </c>
      <c r="Q414" s="99"/>
      <c r="R414" s="411"/>
      <c r="S414" s="412" t="e">
        <f>IF(OR(#REF!="",F414=""),"",ROUND(#REF!/10^3*F414,3))</f>
        <v>#REF!</v>
      </c>
      <c r="T414" s="412" t="e">
        <f>IF(#REF!&gt;0,#REF!*#REF!/1000,"")</f>
        <v>#REF!</v>
      </c>
      <c r="U414" s="412" t="e">
        <f>IF(#REF!&gt;0,#REF!*#REF!/1000,"")</f>
        <v>#REF!</v>
      </c>
      <c r="V414" s="413" t="e">
        <f>IF(OR(#REF!="●",#REF!="●"),"",IF(#REF!="","",#REF!))</f>
        <v>#REF!</v>
      </c>
      <c r="W414" s="413" t="e">
        <f>IF(OR(#REF!="●",#REF!="●"),"",IF(#REF!="","",#REF!))</f>
        <v>#REF!</v>
      </c>
      <c r="X414" s="412" t="e">
        <f>IF(ISNA(L414),"",L414*#REF!)</f>
        <v>#REF!</v>
      </c>
      <c r="Y414" s="412" t="e">
        <f>IF(ISNA(M414),"",M414*#REF!)</f>
        <v>#REF!</v>
      </c>
      <c r="Z414" s="414" t="e">
        <f>IF(#REF!&gt;0,DQ$6,"")</f>
        <v>#REF!</v>
      </c>
      <c r="AA414" s="95" t="e">
        <f>IF(#REF!="","",VLOOKUP(#REF!,#REF!,7,0))</f>
        <v>#REF!</v>
      </c>
      <c r="AB414" s="201" t="e">
        <f>IF(OR(#REF!="",AA414=""),"",ROUND(#REF!/10^3*AA414,3))</f>
        <v>#REF!</v>
      </c>
      <c r="AC414" s="201" t="e">
        <f>IF(#REF!&gt;0,#REF!*#REF!/1000,"")</f>
        <v>#REF!</v>
      </c>
      <c r="AD414" s="201" t="e">
        <f>IF(#REF!&gt;0,#REF!*#REF!/1000,"")</f>
        <v>#REF!</v>
      </c>
      <c r="AE414" s="74" t="e">
        <f t="shared" si="79"/>
        <v>#REF!</v>
      </c>
      <c r="AF414" s="74" t="e">
        <f t="shared" si="80"/>
        <v>#REF!</v>
      </c>
      <c r="AG414" s="201" t="e">
        <f>IF(ISNA(AE414),"",AE414*#REF!)</f>
        <v>#REF!</v>
      </c>
      <c r="AH414" s="201" t="e">
        <f>IF(ISNA(AF414),"",AF414*#REF!)</f>
        <v>#REF!</v>
      </c>
      <c r="AI414" s="78" t="e">
        <f>IF(#REF!&gt;0,DQ$23,"")</f>
        <v>#REF!</v>
      </c>
      <c r="AJ414" s="99"/>
      <c r="AK414" s="411"/>
      <c r="AL414" s="412" t="e">
        <f>IF(OR(#REF!="",F414=""),"",ROUND(#REF!/10^3*F414,3))</f>
        <v>#REF!</v>
      </c>
      <c r="AM414" s="412" t="e">
        <f>IF(#REF!&gt;0,#REF!*#REF!/1000,"")</f>
        <v>#REF!</v>
      </c>
      <c r="AN414" s="412" t="e">
        <f>IF(#REF!&gt;0,#REF!*#REF!/1000,"")</f>
        <v>#REF!</v>
      </c>
      <c r="AO414" s="413" t="e">
        <f>IF(OR(#REF!="●",#REF!="●",#REF!="●"),"",IF(#REF!="","",#REF!))</f>
        <v>#REF!</v>
      </c>
      <c r="AP414" s="413" t="e">
        <f>IF(OR(#REF!="●",#REF!="●",#REF!="●"),"",IF(#REF!="","",#REF!))</f>
        <v>#REF!</v>
      </c>
      <c r="AQ414" s="412" t="e">
        <f>IF(ISNA(L414),"",L414*#REF!)</f>
        <v>#REF!</v>
      </c>
      <c r="AR414" s="412" t="e">
        <f>IF(ISNA(M414),"",M414*#REF!)</f>
        <v>#REF!</v>
      </c>
      <c r="AS414" s="414" t="e">
        <f>IF(#REF!&gt;0,DQ$6,"")</f>
        <v>#REF!</v>
      </c>
      <c r="AT414" s="95" t="e">
        <f>IF(#REF!="","",VLOOKUP(#REF!,#REF!,7,0))</f>
        <v>#REF!</v>
      </c>
      <c r="AU414" s="201" t="e">
        <f>IF(OR(#REF!="",AT414=""),"",ROUND(#REF!/10^3*AT414,3))</f>
        <v>#REF!</v>
      </c>
      <c r="AV414" s="201" t="e">
        <f>IF(#REF!&gt;0,#REF!*#REF!/1000,"")</f>
        <v>#REF!</v>
      </c>
      <c r="AW414" s="201" t="e">
        <f>IF(#REF!&gt;0,#REF!*#REF!/1000,"")</f>
        <v>#REF!</v>
      </c>
      <c r="AX414" s="74" t="e">
        <f t="shared" si="81"/>
        <v>#REF!</v>
      </c>
      <c r="AY414" s="74" t="e">
        <f t="shared" si="82"/>
        <v>#REF!</v>
      </c>
      <c r="AZ414" s="201" t="e">
        <f>IF(ISNA(AX414),"",AX414*#REF!)</f>
        <v>#REF!</v>
      </c>
      <c r="BA414" s="201" t="e">
        <f>IF(ISNA(AY414),"",AY414*#REF!)</f>
        <v>#REF!</v>
      </c>
      <c r="BB414" s="78" t="e">
        <f>IF(#REF!&gt;0,DQ$40,"")</f>
        <v>#REF!</v>
      </c>
      <c r="BC414" s="99"/>
      <c r="BD414" s="650"/>
      <c r="BE414" s="652" t="e">
        <f>IF(OR(#REF!="",F414=""),"",ROUND(#REF!/10^3*F414,3))</f>
        <v>#REF!</v>
      </c>
      <c r="BF414" s="412" t="e">
        <f>IF(#REF!&gt;0,#REF!*#REF!/1000,"")</f>
        <v>#REF!</v>
      </c>
      <c r="BG414" s="412" t="e">
        <f>IF(#REF!&gt;0,#REF!*#REF!/1000,"")</f>
        <v>#REF!</v>
      </c>
      <c r="BH414" s="413" t="e">
        <f>IF(OR(#REF!="●",#REF!="●",#REF!="●",#REF!="●"),"",IF(#REF!="","",#REF!))</f>
        <v>#REF!</v>
      </c>
      <c r="BI414" s="413" t="e">
        <f>IF(OR(#REF!="●",#REF!="●",#REF!="●",#REF!="●"),"",IF(#REF!="","",#REF!))</f>
        <v>#REF!</v>
      </c>
      <c r="BJ414" s="412" t="e">
        <f>IF(ISNA(L414),"",L414*#REF!)</f>
        <v>#REF!</v>
      </c>
      <c r="BK414" s="412" t="e">
        <f>IF(ISNA(M414),"",M414*#REF!)</f>
        <v>#REF!</v>
      </c>
      <c r="BL414" s="415" t="e">
        <f>IF(#REF!&gt;0,DQ$6,"")</f>
        <v>#REF!</v>
      </c>
      <c r="BM414" s="361" t="e">
        <f>IF(#REF!="","",VLOOKUP(#REF!,#REF!,7,0))</f>
        <v>#REF!</v>
      </c>
      <c r="BN414" s="201" t="e">
        <f>IF(OR(#REF!="",BM414=""),"",ROUND(#REF!/10^3*BM414,3))</f>
        <v>#REF!</v>
      </c>
      <c r="BO414" s="201" t="e">
        <f>IF(#REF!&gt;0,#REF!*#REF!/1000,"")</f>
        <v>#REF!</v>
      </c>
      <c r="BP414" s="201" t="e">
        <f>IF(#REF!&gt;0,#REF!*#REF!/1000,"")</f>
        <v>#REF!</v>
      </c>
      <c r="BQ414" s="74" t="e">
        <f t="shared" si="83"/>
        <v>#REF!</v>
      </c>
      <c r="BR414" s="74" t="e">
        <f t="shared" si="84"/>
        <v>#REF!</v>
      </c>
      <c r="BS414" s="201" t="e">
        <f>IF(ISNA(BQ414),"",BQ414*#REF!)</f>
        <v>#REF!</v>
      </c>
      <c r="BT414" s="201" t="e">
        <f>IF(ISNA(BR414),"",BR414*#REF!)</f>
        <v>#REF!</v>
      </c>
      <c r="BU414" s="78" t="e">
        <f>IF(#REF!&gt;0,DQ$57,"")</f>
        <v>#REF!</v>
      </c>
      <c r="BV414" s="99"/>
      <c r="BW414" s="411"/>
      <c r="BX414" s="412" t="e">
        <f>IF(OR(#REF!="",F414=""),"",ROUND(#REF!/10^3*F414,3))</f>
        <v>#REF!</v>
      </c>
      <c r="BY414" s="412" t="e">
        <f>IF(#REF!&gt;0,#REF!*#REF!/1000,"")</f>
        <v>#REF!</v>
      </c>
      <c r="BZ414" s="412" t="e">
        <f>IF(#REF!&gt;0,#REF!*#REF!/1000,"")</f>
        <v>#REF!</v>
      </c>
      <c r="CA414" s="413" t="e">
        <f>IF(OR(#REF!="●",#REF!="●",#REF!="●",#REF!="●",#REF!="●"),"",IF(#REF!="","",#REF!))</f>
        <v>#REF!</v>
      </c>
      <c r="CB414" s="413" t="e">
        <f>IF(OR(#REF!="●",#REF!="●",#REF!="●",#REF!="●",#REF!="●"),"",IF(#REF!="","",#REF!))</f>
        <v>#REF!</v>
      </c>
      <c r="CC414" s="412" t="e">
        <f>IF(ISNA(L414),"",L414*#REF!)</f>
        <v>#REF!</v>
      </c>
      <c r="CD414" s="412" t="e">
        <f>IF(ISNA(M414),"",M414*#REF!)</f>
        <v>#REF!</v>
      </c>
      <c r="CE414" s="415" t="e">
        <f>IF(#REF!&gt;0,DQ$6,"")</f>
        <v>#REF!</v>
      </c>
      <c r="CF414" s="361" t="e">
        <f>IF(#REF!="","",VLOOKUP(#REF!,#REF!,7,0))</f>
        <v>#REF!</v>
      </c>
      <c r="CG414" s="201" t="e">
        <f>IF(OR(#REF!="",CF414=""),"",ROUND(#REF!/10^3*CF414,3))</f>
        <v>#REF!</v>
      </c>
      <c r="CH414" s="201" t="e">
        <f>IF(#REF!&gt;0,#REF!*#REF!/1000,"")</f>
        <v>#REF!</v>
      </c>
      <c r="CI414" s="201" t="e">
        <f>IF(#REF!&gt;0,#REF!*#REF!/1000,"")</f>
        <v>#REF!</v>
      </c>
      <c r="CJ414" s="74" t="e">
        <f t="shared" si="85"/>
        <v>#REF!</v>
      </c>
      <c r="CK414" s="74" t="e">
        <f t="shared" si="86"/>
        <v>#REF!</v>
      </c>
      <c r="CL414" s="201" t="e">
        <f>IF(ISNA(CJ414),"",CJ414*#REF!)</f>
        <v>#REF!</v>
      </c>
      <c r="CM414" s="201" t="e">
        <f>IF(ISNA(CK414),"",CK414*#REF!)</f>
        <v>#REF!</v>
      </c>
      <c r="CN414" s="101" t="e">
        <f>IF(#REF!&gt;0,DQ$57,"")</f>
        <v>#REF!</v>
      </c>
      <c r="CO414" s="84"/>
      <c r="CP414" s="2"/>
      <c r="CQ414" s="2"/>
      <c r="CR414" s="2"/>
      <c r="CS414" s="2"/>
      <c r="CT414" s="2"/>
      <c r="CU414" s="2"/>
      <c r="CV414" s="2"/>
      <c r="CX414" s="2"/>
      <c r="CY414" s="2"/>
      <c r="CZ414" s="2"/>
      <c r="DA414" s="2"/>
      <c r="DB414" s="2"/>
      <c r="DC414" s="2"/>
      <c r="DD414" s="2"/>
      <c r="DE414" s="2"/>
      <c r="DF414" s="2"/>
      <c r="DG414" s="2"/>
    </row>
    <row r="415" spans="2:121" ht="18" customHeight="1">
      <c r="B415" s="151" t="e">
        <f>IF(#REF!="","",VLOOKUP(#REF!,$CX$11:$DG$26,9,0))</f>
        <v>#REF!</v>
      </c>
      <c r="C415" s="64" t="e">
        <f>IF(#REF!="",0,VLOOKUP(#REF!,$CP$11:$CQ$16,2,0))</f>
        <v>#REF!</v>
      </c>
      <c r="D415" s="65" t="e">
        <f>IF(#REF!="",0,VLOOKUP(#REF!,$CX$11:$CY$26,2,0))</f>
        <v>#REF!</v>
      </c>
      <c r="E415" s="152" t="e">
        <f t="shared" si="76"/>
        <v>#REF!</v>
      </c>
      <c r="F415" s="155" t="e">
        <f>IF(#REF!="","",VLOOKUP(#REF!,#REF!,7,0))</f>
        <v>#REF!</v>
      </c>
      <c r="G415" s="201" t="e">
        <f>IF(OR(#REF!="",F415=""),"",ROUND(#REF!/10^3*F415,3))</f>
        <v>#REF!</v>
      </c>
      <c r="H415" s="201" t="e">
        <f>IF(#REF!&gt;0,#REF!*#REF!/1000,"")</f>
        <v>#REF!</v>
      </c>
      <c r="I415" s="201" t="e">
        <f>IF(#REF!&gt;0,#REF!*#REF!/1000,"")</f>
        <v>#REF!</v>
      </c>
      <c r="J415" s="51" t="e">
        <f>IF(#REF!="●","",IF(#REF!="","",#REF!))</f>
        <v>#REF!</v>
      </c>
      <c r="K415" s="51" t="e">
        <f>IF(#REF!="●","",IF(#REF!="","",#REF!))</f>
        <v>#REF!</v>
      </c>
      <c r="L415" s="74" t="e">
        <f t="shared" si="77"/>
        <v>#REF!</v>
      </c>
      <c r="M415" s="74" t="e">
        <f t="shared" si="78"/>
        <v>#REF!</v>
      </c>
      <c r="N415" s="201" t="e">
        <f>IF(ISNA(L415),"",L415*#REF!)</f>
        <v>#REF!</v>
      </c>
      <c r="O415" s="201" t="e">
        <f>IF(ISNA(M415),"",M415*#REF!)</f>
        <v>#REF!</v>
      </c>
      <c r="P415" s="78" t="e">
        <f>IF(#REF!&gt;0,DQ$6,"")</f>
        <v>#REF!</v>
      </c>
      <c r="Q415" s="99"/>
      <c r="R415" s="411"/>
      <c r="S415" s="412" t="e">
        <f>IF(OR(#REF!="",F415=""),"",ROUND(#REF!/10^3*F415,3))</f>
        <v>#REF!</v>
      </c>
      <c r="T415" s="412" t="e">
        <f>IF(#REF!&gt;0,#REF!*#REF!/1000,"")</f>
        <v>#REF!</v>
      </c>
      <c r="U415" s="412" t="e">
        <f>IF(#REF!&gt;0,#REF!*#REF!/1000,"")</f>
        <v>#REF!</v>
      </c>
      <c r="V415" s="413" t="e">
        <f>IF(OR(#REF!="●",#REF!="●"),"",IF(#REF!="","",#REF!))</f>
        <v>#REF!</v>
      </c>
      <c r="W415" s="413" t="e">
        <f>IF(OR(#REF!="●",#REF!="●"),"",IF(#REF!="","",#REF!))</f>
        <v>#REF!</v>
      </c>
      <c r="X415" s="412" t="e">
        <f>IF(ISNA(L415),"",L415*#REF!)</f>
        <v>#REF!</v>
      </c>
      <c r="Y415" s="412" t="e">
        <f>IF(ISNA(M415),"",M415*#REF!)</f>
        <v>#REF!</v>
      </c>
      <c r="Z415" s="414" t="e">
        <f>IF(#REF!&gt;0,DQ$6,"")</f>
        <v>#REF!</v>
      </c>
      <c r="AA415" s="95" t="e">
        <f>IF(#REF!="","",VLOOKUP(#REF!,#REF!,7,0))</f>
        <v>#REF!</v>
      </c>
      <c r="AB415" s="201" t="e">
        <f>IF(OR(#REF!="",AA415=""),"",ROUND(#REF!/10^3*AA415,3))</f>
        <v>#REF!</v>
      </c>
      <c r="AC415" s="201" t="e">
        <f>IF(#REF!&gt;0,#REF!*#REF!/1000,"")</f>
        <v>#REF!</v>
      </c>
      <c r="AD415" s="201" t="e">
        <f>IF(#REF!&gt;0,#REF!*#REF!/1000,"")</f>
        <v>#REF!</v>
      </c>
      <c r="AE415" s="74" t="e">
        <f t="shared" si="79"/>
        <v>#REF!</v>
      </c>
      <c r="AF415" s="74" t="e">
        <f t="shared" si="80"/>
        <v>#REF!</v>
      </c>
      <c r="AG415" s="201" t="e">
        <f>IF(ISNA(AE415),"",AE415*#REF!)</f>
        <v>#REF!</v>
      </c>
      <c r="AH415" s="201" t="e">
        <f>IF(ISNA(AF415),"",AF415*#REF!)</f>
        <v>#REF!</v>
      </c>
      <c r="AI415" s="78" t="e">
        <f>IF(#REF!&gt;0,DQ$23,"")</f>
        <v>#REF!</v>
      </c>
      <c r="AJ415" s="99"/>
      <c r="AK415" s="411"/>
      <c r="AL415" s="412" t="e">
        <f>IF(OR(#REF!="",F415=""),"",ROUND(#REF!/10^3*F415,3))</f>
        <v>#REF!</v>
      </c>
      <c r="AM415" s="412" t="e">
        <f>IF(#REF!&gt;0,#REF!*#REF!/1000,"")</f>
        <v>#REF!</v>
      </c>
      <c r="AN415" s="412" t="e">
        <f>IF(#REF!&gt;0,#REF!*#REF!/1000,"")</f>
        <v>#REF!</v>
      </c>
      <c r="AO415" s="413" t="e">
        <f>IF(OR(#REF!="●",#REF!="●",#REF!="●"),"",IF(#REF!="","",#REF!))</f>
        <v>#REF!</v>
      </c>
      <c r="AP415" s="413" t="e">
        <f>IF(OR(#REF!="●",#REF!="●",#REF!="●"),"",IF(#REF!="","",#REF!))</f>
        <v>#REF!</v>
      </c>
      <c r="AQ415" s="412" t="e">
        <f>IF(ISNA(L415),"",L415*#REF!)</f>
        <v>#REF!</v>
      </c>
      <c r="AR415" s="412" t="e">
        <f>IF(ISNA(M415),"",M415*#REF!)</f>
        <v>#REF!</v>
      </c>
      <c r="AS415" s="414" t="e">
        <f>IF(#REF!&gt;0,DQ$6,"")</f>
        <v>#REF!</v>
      </c>
      <c r="AT415" s="95" t="e">
        <f>IF(#REF!="","",VLOOKUP(#REF!,#REF!,7,0))</f>
        <v>#REF!</v>
      </c>
      <c r="AU415" s="201" t="e">
        <f>IF(OR(#REF!="",AT415=""),"",ROUND(#REF!/10^3*AT415,3))</f>
        <v>#REF!</v>
      </c>
      <c r="AV415" s="201" t="e">
        <f>IF(#REF!&gt;0,#REF!*#REF!/1000,"")</f>
        <v>#REF!</v>
      </c>
      <c r="AW415" s="201" t="e">
        <f>IF(#REF!&gt;0,#REF!*#REF!/1000,"")</f>
        <v>#REF!</v>
      </c>
      <c r="AX415" s="74" t="e">
        <f t="shared" si="81"/>
        <v>#REF!</v>
      </c>
      <c r="AY415" s="74" t="e">
        <f t="shared" si="82"/>
        <v>#REF!</v>
      </c>
      <c r="AZ415" s="201" t="e">
        <f>IF(ISNA(AX415),"",AX415*#REF!)</f>
        <v>#REF!</v>
      </c>
      <c r="BA415" s="201" t="e">
        <f>IF(ISNA(AY415),"",AY415*#REF!)</f>
        <v>#REF!</v>
      </c>
      <c r="BB415" s="78" t="e">
        <f>IF(#REF!&gt;0,DQ$40,"")</f>
        <v>#REF!</v>
      </c>
      <c r="BC415" s="99"/>
      <c r="BD415" s="650"/>
      <c r="BE415" s="652" t="e">
        <f>IF(OR(#REF!="",F415=""),"",ROUND(#REF!/10^3*F415,3))</f>
        <v>#REF!</v>
      </c>
      <c r="BF415" s="412" t="e">
        <f>IF(#REF!&gt;0,#REF!*#REF!/1000,"")</f>
        <v>#REF!</v>
      </c>
      <c r="BG415" s="412" t="e">
        <f>IF(#REF!&gt;0,#REF!*#REF!/1000,"")</f>
        <v>#REF!</v>
      </c>
      <c r="BH415" s="413" t="e">
        <f>IF(OR(#REF!="●",#REF!="●",#REF!="●",#REF!="●"),"",IF(#REF!="","",#REF!))</f>
        <v>#REF!</v>
      </c>
      <c r="BI415" s="413" t="e">
        <f>IF(OR(#REF!="●",#REF!="●",#REF!="●",#REF!="●"),"",IF(#REF!="","",#REF!))</f>
        <v>#REF!</v>
      </c>
      <c r="BJ415" s="412" t="e">
        <f>IF(ISNA(L415),"",L415*#REF!)</f>
        <v>#REF!</v>
      </c>
      <c r="BK415" s="412" t="e">
        <f>IF(ISNA(M415),"",M415*#REF!)</f>
        <v>#REF!</v>
      </c>
      <c r="BL415" s="415" t="e">
        <f>IF(#REF!&gt;0,DQ$6,"")</f>
        <v>#REF!</v>
      </c>
      <c r="BM415" s="361" t="e">
        <f>IF(#REF!="","",VLOOKUP(#REF!,#REF!,7,0))</f>
        <v>#REF!</v>
      </c>
      <c r="BN415" s="201" t="e">
        <f>IF(OR(#REF!="",BM415=""),"",ROUND(#REF!/10^3*BM415,3))</f>
        <v>#REF!</v>
      </c>
      <c r="BO415" s="201" t="e">
        <f>IF(#REF!&gt;0,#REF!*#REF!/1000,"")</f>
        <v>#REF!</v>
      </c>
      <c r="BP415" s="201" t="e">
        <f>IF(#REF!&gt;0,#REF!*#REF!/1000,"")</f>
        <v>#REF!</v>
      </c>
      <c r="BQ415" s="74" t="e">
        <f t="shared" si="83"/>
        <v>#REF!</v>
      </c>
      <c r="BR415" s="74" t="e">
        <f t="shared" si="84"/>
        <v>#REF!</v>
      </c>
      <c r="BS415" s="201" t="e">
        <f>IF(ISNA(BQ415),"",BQ415*#REF!)</f>
        <v>#REF!</v>
      </c>
      <c r="BT415" s="201" t="e">
        <f>IF(ISNA(BR415),"",BR415*#REF!)</f>
        <v>#REF!</v>
      </c>
      <c r="BU415" s="78" t="e">
        <f>IF(#REF!&gt;0,DQ$57,"")</f>
        <v>#REF!</v>
      </c>
      <c r="BV415" s="99"/>
      <c r="BW415" s="411"/>
      <c r="BX415" s="412" t="e">
        <f>IF(OR(#REF!="",F415=""),"",ROUND(#REF!/10^3*F415,3))</f>
        <v>#REF!</v>
      </c>
      <c r="BY415" s="412" t="e">
        <f>IF(#REF!&gt;0,#REF!*#REF!/1000,"")</f>
        <v>#REF!</v>
      </c>
      <c r="BZ415" s="412" t="e">
        <f>IF(#REF!&gt;0,#REF!*#REF!/1000,"")</f>
        <v>#REF!</v>
      </c>
      <c r="CA415" s="413" t="e">
        <f>IF(OR(#REF!="●",#REF!="●",#REF!="●",#REF!="●",#REF!="●"),"",IF(#REF!="","",#REF!))</f>
        <v>#REF!</v>
      </c>
      <c r="CB415" s="413" t="e">
        <f>IF(OR(#REF!="●",#REF!="●",#REF!="●",#REF!="●",#REF!="●"),"",IF(#REF!="","",#REF!))</f>
        <v>#REF!</v>
      </c>
      <c r="CC415" s="412" t="e">
        <f>IF(ISNA(L415),"",L415*#REF!)</f>
        <v>#REF!</v>
      </c>
      <c r="CD415" s="412" t="e">
        <f>IF(ISNA(M415),"",M415*#REF!)</f>
        <v>#REF!</v>
      </c>
      <c r="CE415" s="415" t="e">
        <f>IF(#REF!&gt;0,DQ$6,"")</f>
        <v>#REF!</v>
      </c>
      <c r="CF415" s="361" t="e">
        <f>IF(#REF!="","",VLOOKUP(#REF!,#REF!,7,0))</f>
        <v>#REF!</v>
      </c>
      <c r="CG415" s="201" t="e">
        <f>IF(OR(#REF!="",CF415=""),"",ROUND(#REF!/10^3*CF415,3))</f>
        <v>#REF!</v>
      </c>
      <c r="CH415" s="201" t="e">
        <f>IF(#REF!&gt;0,#REF!*#REF!/1000,"")</f>
        <v>#REF!</v>
      </c>
      <c r="CI415" s="201" t="e">
        <f>IF(#REF!&gt;0,#REF!*#REF!/1000,"")</f>
        <v>#REF!</v>
      </c>
      <c r="CJ415" s="74" t="e">
        <f t="shared" si="85"/>
        <v>#REF!</v>
      </c>
      <c r="CK415" s="74" t="e">
        <f t="shared" si="86"/>
        <v>#REF!</v>
      </c>
      <c r="CL415" s="201" t="e">
        <f>IF(ISNA(CJ415),"",CJ415*#REF!)</f>
        <v>#REF!</v>
      </c>
      <c r="CM415" s="201" t="e">
        <f>IF(ISNA(CK415),"",CK415*#REF!)</f>
        <v>#REF!</v>
      </c>
      <c r="CN415" s="101" t="e">
        <f>IF(#REF!&gt;0,DQ$57,"")</f>
        <v>#REF!</v>
      </c>
      <c r="CO415" s="84"/>
      <c r="CP415" s="2"/>
      <c r="CQ415" s="2"/>
      <c r="CR415" s="2"/>
      <c r="CS415" s="2"/>
      <c r="CT415" s="2"/>
      <c r="CU415" s="2"/>
      <c r="CV415" s="2"/>
      <c r="CX415" s="2"/>
      <c r="CY415" s="2"/>
      <c r="CZ415" s="2"/>
      <c r="DA415" s="2"/>
      <c r="DB415" s="2"/>
      <c r="DC415" s="2"/>
      <c r="DD415" s="2"/>
      <c r="DE415" s="2"/>
      <c r="DF415" s="2"/>
      <c r="DG415" s="2"/>
    </row>
    <row r="416" spans="2:121" ht="18" customHeight="1">
      <c r="B416" s="151" t="e">
        <f>IF(#REF!="","",VLOOKUP(#REF!,$CX$11:$DG$26,9,0))</f>
        <v>#REF!</v>
      </c>
      <c r="C416" s="64" t="e">
        <f>IF(#REF!="",0,VLOOKUP(#REF!,$CP$11:$CQ$16,2,0))</f>
        <v>#REF!</v>
      </c>
      <c r="D416" s="65" t="e">
        <f>IF(#REF!="",0,VLOOKUP(#REF!,$CX$11:$CY$26,2,0))</f>
        <v>#REF!</v>
      </c>
      <c r="E416" s="152" t="e">
        <f t="shared" si="76"/>
        <v>#REF!</v>
      </c>
      <c r="F416" s="155" t="e">
        <f>IF(#REF!="","",VLOOKUP(#REF!,#REF!,7,0))</f>
        <v>#REF!</v>
      </c>
      <c r="G416" s="201" t="e">
        <f>IF(OR(#REF!="",F416=""),"",ROUND(#REF!/10^3*F416,3))</f>
        <v>#REF!</v>
      </c>
      <c r="H416" s="201" t="e">
        <f>IF(#REF!&gt;0,#REF!*#REF!/1000,"")</f>
        <v>#REF!</v>
      </c>
      <c r="I416" s="201" t="e">
        <f>IF(#REF!&gt;0,#REF!*#REF!/1000,"")</f>
        <v>#REF!</v>
      </c>
      <c r="J416" s="51" t="e">
        <f>IF(#REF!="●","",IF(#REF!="","",#REF!))</f>
        <v>#REF!</v>
      </c>
      <c r="K416" s="51" t="e">
        <f>IF(#REF!="●","",IF(#REF!="","",#REF!))</f>
        <v>#REF!</v>
      </c>
      <c r="L416" s="74" t="e">
        <f t="shared" si="77"/>
        <v>#REF!</v>
      </c>
      <c r="M416" s="74" t="e">
        <f t="shared" si="78"/>
        <v>#REF!</v>
      </c>
      <c r="N416" s="201" t="e">
        <f>IF(ISNA(L416),"",L416*#REF!)</f>
        <v>#REF!</v>
      </c>
      <c r="O416" s="201" t="e">
        <f>IF(ISNA(M416),"",M416*#REF!)</f>
        <v>#REF!</v>
      </c>
      <c r="P416" s="78" t="e">
        <f>IF(#REF!&gt;0,DQ$6,"")</f>
        <v>#REF!</v>
      </c>
      <c r="Q416" s="99"/>
      <c r="R416" s="411"/>
      <c r="S416" s="412" t="e">
        <f>IF(OR(#REF!="",F416=""),"",ROUND(#REF!/10^3*F416,3))</f>
        <v>#REF!</v>
      </c>
      <c r="T416" s="412" t="e">
        <f>IF(#REF!&gt;0,#REF!*#REF!/1000,"")</f>
        <v>#REF!</v>
      </c>
      <c r="U416" s="412" t="e">
        <f>IF(#REF!&gt;0,#REF!*#REF!/1000,"")</f>
        <v>#REF!</v>
      </c>
      <c r="V416" s="413" t="e">
        <f>IF(OR(#REF!="●",#REF!="●"),"",IF(#REF!="","",#REF!))</f>
        <v>#REF!</v>
      </c>
      <c r="W416" s="413" t="e">
        <f>IF(OR(#REF!="●",#REF!="●"),"",IF(#REF!="","",#REF!))</f>
        <v>#REF!</v>
      </c>
      <c r="X416" s="412" t="e">
        <f>IF(ISNA(L416),"",L416*#REF!)</f>
        <v>#REF!</v>
      </c>
      <c r="Y416" s="412" t="e">
        <f>IF(ISNA(M416),"",M416*#REF!)</f>
        <v>#REF!</v>
      </c>
      <c r="Z416" s="414" t="e">
        <f>IF(#REF!&gt;0,DQ$6,"")</f>
        <v>#REF!</v>
      </c>
      <c r="AA416" s="95" t="e">
        <f>IF(#REF!="","",VLOOKUP(#REF!,#REF!,7,0))</f>
        <v>#REF!</v>
      </c>
      <c r="AB416" s="201" t="e">
        <f>IF(OR(#REF!="",AA416=""),"",ROUND(#REF!/10^3*AA416,3))</f>
        <v>#REF!</v>
      </c>
      <c r="AC416" s="201" t="e">
        <f>IF(#REF!&gt;0,#REF!*#REF!/1000,"")</f>
        <v>#REF!</v>
      </c>
      <c r="AD416" s="201" t="e">
        <f>IF(#REF!&gt;0,#REF!*#REF!/1000,"")</f>
        <v>#REF!</v>
      </c>
      <c r="AE416" s="74" t="e">
        <f t="shared" si="79"/>
        <v>#REF!</v>
      </c>
      <c r="AF416" s="74" t="e">
        <f t="shared" si="80"/>
        <v>#REF!</v>
      </c>
      <c r="AG416" s="201" t="e">
        <f>IF(ISNA(AE416),"",AE416*#REF!)</f>
        <v>#REF!</v>
      </c>
      <c r="AH416" s="201" t="e">
        <f>IF(ISNA(AF416),"",AF416*#REF!)</f>
        <v>#REF!</v>
      </c>
      <c r="AI416" s="78" t="e">
        <f>IF(#REF!&gt;0,DQ$23,"")</f>
        <v>#REF!</v>
      </c>
      <c r="AJ416" s="99"/>
      <c r="AK416" s="411"/>
      <c r="AL416" s="412" t="e">
        <f>IF(OR(#REF!="",F416=""),"",ROUND(#REF!/10^3*F416,3))</f>
        <v>#REF!</v>
      </c>
      <c r="AM416" s="412" t="e">
        <f>IF(#REF!&gt;0,#REF!*#REF!/1000,"")</f>
        <v>#REF!</v>
      </c>
      <c r="AN416" s="412" t="e">
        <f>IF(#REF!&gt;0,#REF!*#REF!/1000,"")</f>
        <v>#REF!</v>
      </c>
      <c r="AO416" s="413" t="e">
        <f>IF(OR(#REF!="●",#REF!="●",#REF!="●"),"",IF(#REF!="","",#REF!))</f>
        <v>#REF!</v>
      </c>
      <c r="AP416" s="413" t="e">
        <f>IF(OR(#REF!="●",#REF!="●",#REF!="●"),"",IF(#REF!="","",#REF!))</f>
        <v>#REF!</v>
      </c>
      <c r="AQ416" s="412" t="e">
        <f>IF(ISNA(L416),"",L416*#REF!)</f>
        <v>#REF!</v>
      </c>
      <c r="AR416" s="412" t="e">
        <f>IF(ISNA(M416),"",M416*#REF!)</f>
        <v>#REF!</v>
      </c>
      <c r="AS416" s="414" t="e">
        <f>IF(#REF!&gt;0,DQ$6,"")</f>
        <v>#REF!</v>
      </c>
      <c r="AT416" s="95" t="e">
        <f>IF(#REF!="","",VLOOKUP(#REF!,#REF!,7,0))</f>
        <v>#REF!</v>
      </c>
      <c r="AU416" s="201" t="e">
        <f>IF(OR(#REF!="",AT416=""),"",ROUND(#REF!/10^3*AT416,3))</f>
        <v>#REF!</v>
      </c>
      <c r="AV416" s="201" t="e">
        <f>IF(#REF!&gt;0,#REF!*#REF!/1000,"")</f>
        <v>#REF!</v>
      </c>
      <c r="AW416" s="201" t="e">
        <f>IF(#REF!&gt;0,#REF!*#REF!/1000,"")</f>
        <v>#REF!</v>
      </c>
      <c r="AX416" s="74" t="e">
        <f t="shared" si="81"/>
        <v>#REF!</v>
      </c>
      <c r="AY416" s="74" t="e">
        <f t="shared" si="82"/>
        <v>#REF!</v>
      </c>
      <c r="AZ416" s="201" t="e">
        <f>IF(ISNA(AX416),"",AX416*#REF!)</f>
        <v>#REF!</v>
      </c>
      <c r="BA416" s="201" t="e">
        <f>IF(ISNA(AY416),"",AY416*#REF!)</f>
        <v>#REF!</v>
      </c>
      <c r="BB416" s="78" t="e">
        <f>IF(#REF!&gt;0,DQ$40,"")</f>
        <v>#REF!</v>
      </c>
      <c r="BC416" s="99"/>
      <c r="BD416" s="650"/>
      <c r="BE416" s="652" t="e">
        <f>IF(OR(#REF!="",F416=""),"",ROUND(#REF!/10^3*F416,3))</f>
        <v>#REF!</v>
      </c>
      <c r="BF416" s="412" t="e">
        <f>IF(#REF!&gt;0,#REF!*#REF!/1000,"")</f>
        <v>#REF!</v>
      </c>
      <c r="BG416" s="412" t="e">
        <f>IF(#REF!&gt;0,#REF!*#REF!/1000,"")</f>
        <v>#REF!</v>
      </c>
      <c r="BH416" s="413" t="e">
        <f>IF(OR(#REF!="●",#REF!="●",#REF!="●",#REF!="●"),"",IF(#REF!="","",#REF!))</f>
        <v>#REF!</v>
      </c>
      <c r="BI416" s="413" t="e">
        <f>IF(OR(#REF!="●",#REF!="●",#REF!="●",#REF!="●"),"",IF(#REF!="","",#REF!))</f>
        <v>#REF!</v>
      </c>
      <c r="BJ416" s="412" t="e">
        <f>IF(ISNA(L416),"",L416*#REF!)</f>
        <v>#REF!</v>
      </c>
      <c r="BK416" s="412" t="e">
        <f>IF(ISNA(M416),"",M416*#REF!)</f>
        <v>#REF!</v>
      </c>
      <c r="BL416" s="415" t="e">
        <f>IF(#REF!&gt;0,DQ$6,"")</f>
        <v>#REF!</v>
      </c>
      <c r="BM416" s="361" t="e">
        <f>IF(#REF!="","",VLOOKUP(#REF!,#REF!,7,0))</f>
        <v>#REF!</v>
      </c>
      <c r="BN416" s="201" t="e">
        <f>IF(OR(#REF!="",BM416=""),"",ROUND(#REF!/10^3*BM416,3))</f>
        <v>#REF!</v>
      </c>
      <c r="BO416" s="201" t="e">
        <f>IF(#REF!&gt;0,#REF!*#REF!/1000,"")</f>
        <v>#REF!</v>
      </c>
      <c r="BP416" s="201" t="e">
        <f>IF(#REF!&gt;0,#REF!*#REF!/1000,"")</f>
        <v>#REF!</v>
      </c>
      <c r="BQ416" s="74" t="e">
        <f t="shared" si="83"/>
        <v>#REF!</v>
      </c>
      <c r="BR416" s="74" t="e">
        <f t="shared" si="84"/>
        <v>#REF!</v>
      </c>
      <c r="BS416" s="201" t="e">
        <f>IF(ISNA(BQ416),"",BQ416*#REF!)</f>
        <v>#REF!</v>
      </c>
      <c r="BT416" s="201" t="e">
        <f>IF(ISNA(BR416),"",BR416*#REF!)</f>
        <v>#REF!</v>
      </c>
      <c r="BU416" s="78" t="e">
        <f>IF(#REF!&gt;0,DQ$57,"")</f>
        <v>#REF!</v>
      </c>
      <c r="BV416" s="99"/>
      <c r="BW416" s="411"/>
      <c r="BX416" s="412" t="e">
        <f>IF(OR(#REF!="",F416=""),"",ROUND(#REF!/10^3*F416,3))</f>
        <v>#REF!</v>
      </c>
      <c r="BY416" s="412" t="e">
        <f>IF(#REF!&gt;0,#REF!*#REF!/1000,"")</f>
        <v>#REF!</v>
      </c>
      <c r="BZ416" s="412" t="e">
        <f>IF(#REF!&gt;0,#REF!*#REF!/1000,"")</f>
        <v>#REF!</v>
      </c>
      <c r="CA416" s="413" t="e">
        <f>IF(OR(#REF!="●",#REF!="●",#REF!="●",#REF!="●",#REF!="●"),"",IF(#REF!="","",#REF!))</f>
        <v>#REF!</v>
      </c>
      <c r="CB416" s="413" t="e">
        <f>IF(OR(#REF!="●",#REF!="●",#REF!="●",#REF!="●",#REF!="●"),"",IF(#REF!="","",#REF!))</f>
        <v>#REF!</v>
      </c>
      <c r="CC416" s="412" t="e">
        <f>IF(ISNA(L416),"",L416*#REF!)</f>
        <v>#REF!</v>
      </c>
      <c r="CD416" s="412" t="e">
        <f>IF(ISNA(M416),"",M416*#REF!)</f>
        <v>#REF!</v>
      </c>
      <c r="CE416" s="415" t="e">
        <f>IF(#REF!&gt;0,DQ$6,"")</f>
        <v>#REF!</v>
      </c>
      <c r="CF416" s="361" t="e">
        <f>IF(#REF!="","",VLOOKUP(#REF!,#REF!,7,0))</f>
        <v>#REF!</v>
      </c>
      <c r="CG416" s="201" t="e">
        <f>IF(OR(#REF!="",CF416=""),"",ROUND(#REF!/10^3*CF416,3))</f>
        <v>#REF!</v>
      </c>
      <c r="CH416" s="201" t="e">
        <f>IF(#REF!&gt;0,#REF!*#REF!/1000,"")</f>
        <v>#REF!</v>
      </c>
      <c r="CI416" s="201" t="e">
        <f>IF(#REF!&gt;0,#REF!*#REF!/1000,"")</f>
        <v>#REF!</v>
      </c>
      <c r="CJ416" s="74" t="e">
        <f t="shared" si="85"/>
        <v>#REF!</v>
      </c>
      <c r="CK416" s="74" t="e">
        <f t="shared" si="86"/>
        <v>#REF!</v>
      </c>
      <c r="CL416" s="201" t="e">
        <f>IF(ISNA(CJ416),"",CJ416*#REF!)</f>
        <v>#REF!</v>
      </c>
      <c r="CM416" s="201" t="e">
        <f>IF(ISNA(CK416),"",CK416*#REF!)</f>
        <v>#REF!</v>
      </c>
      <c r="CN416" s="101" t="e">
        <f>IF(#REF!&gt;0,DQ$57,"")</f>
        <v>#REF!</v>
      </c>
      <c r="CO416" s="84"/>
      <c r="CP416" s="2"/>
      <c r="CQ416" s="2"/>
      <c r="CR416" s="2"/>
      <c r="CS416" s="2"/>
      <c r="CT416" s="2"/>
      <c r="CU416" s="2"/>
      <c r="CV416" s="2"/>
      <c r="CX416" s="2"/>
      <c r="CY416" s="2"/>
      <c r="CZ416" s="2"/>
      <c r="DA416" s="2"/>
      <c r="DB416" s="2"/>
      <c r="DC416" s="2"/>
      <c r="DD416" s="2"/>
      <c r="DE416" s="2"/>
      <c r="DF416" s="2"/>
      <c r="DG416" s="2"/>
      <c r="DJ416" s="2"/>
      <c r="DK416" s="2"/>
      <c r="DL416" s="2"/>
      <c r="DM416" s="2"/>
      <c r="DO416" s="43"/>
      <c r="DP416" s="44"/>
      <c r="DQ416" s="44"/>
    </row>
    <row r="417" spans="2:121" ht="18" customHeight="1">
      <c r="B417" s="151" t="e">
        <f>IF(#REF!="","",VLOOKUP(#REF!,$CX$11:$DG$26,9,0))</f>
        <v>#REF!</v>
      </c>
      <c r="C417" s="64" t="e">
        <f>IF(#REF!="",0,VLOOKUP(#REF!,$CP$11:$CQ$16,2,0))</f>
        <v>#REF!</v>
      </c>
      <c r="D417" s="65" t="e">
        <f>IF(#REF!="",0,VLOOKUP(#REF!,$CX$11:$CY$26,2,0))</f>
        <v>#REF!</v>
      </c>
      <c r="E417" s="152" t="e">
        <f t="shared" si="76"/>
        <v>#REF!</v>
      </c>
      <c r="F417" s="155" t="e">
        <f>IF(#REF!="","",VLOOKUP(#REF!,#REF!,7,0))</f>
        <v>#REF!</v>
      </c>
      <c r="G417" s="201" t="e">
        <f>IF(OR(#REF!="",F417=""),"",ROUND(#REF!/10^3*F417,3))</f>
        <v>#REF!</v>
      </c>
      <c r="H417" s="201" t="e">
        <f>IF(#REF!&gt;0,#REF!*#REF!/1000,"")</f>
        <v>#REF!</v>
      </c>
      <c r="I417" s="201" t="e">
        <f>IF(#REF!&gt;0,#REF!*#REF!/1000,"")</f>
        <v>#REF!</v>
      </c>
      <c r="J417" s="51" t="e">
        <f>IF(#REF!="●","",IF(#REF!="","",#REF!))</f>
        <v>#REF!</v>
      </c>
      <c r="K417" s="51" t="e">
        <f>IF(#REF!="●","",IF(#REF!="","",#REF!))</f>
        <v>#REF!</v>
      </c>
      <c r="L417" s="74" t="e">
        <f t="shared" si="77"/>
        <v>#REF!</v>
      </c>
      <c r="M417" s="74" t="e">
        <f t="shared" si="78"/>
        <v>#REF!</v>
      </c>
      <c r="N417" s="201" t="e">
        <f>IF(ISNA(L417),"",L417*#REF!)</f>
        <v>#REF!</v>
      </c>
      <c r="O417" s="201" t="e">
        <f>IF(ISNA(M417),"",M417*#REF!)</f>
        <v>#REF!</v>
      </c>
      <c r="P417" s="78" t="e">
        <f>IF(#REF!&gt;0,DQ$6,"")</f>
        <v>#REF!</v>
      </c>
      <c r="Q417" s="99"/>
      <c r="R417" s="411"/>
      <c r="S417" s="412" t="e">
        <f>IF(OR(#REF!="",F417=""),"",ROUND(#REF!/10^3*F417,3))</f>
        <v>#REF!</v>
      </c>
      <c r="T417" s="412" t="e">
        <f>IF(#REF!&gt;0,#REF!*#REF!/1000,"")</f>
        <v>#REF!</v>
      </c>
      <c r="U417" s="412" t="e">
        <f>IF(#REF!&gt;0,#REF!*#REF!/1000,"")</f>
        <v>#REF!</v>
      </c>
      <c r="V417" s="413" t="e">
        <f>IF(OR(#REF!="●",#REF!="●"),"",IF(#REF!="","",#REF!))</f>
        <v>#REF!</v>
      </c>
      <c r="W417" s="413" t="e">
        <f>IF(OR(#REF!="●",#REF!="●"),"",IF(#REF!="","",#REF!))</f>
        <v>#REF!</v>
      </c>
      <c r="X417" s="412" t="e">
        <f>IF(ISNA(L417),"",L417*#REF!)</f>
        <v>#REF!</v>
      </c>
      <c r="Y417" s="412" t="e">
        <f>IF(ISNA(M417),"",M417*#REF!)</f>
        <v>#REF!</v>
      </c>
      <c r="Z417" s="414" t="e">
        <f>IF(#REF!&gt;0,DQ$6,"")</f>
        <v>#REF!</v>
      </c>
      <c r="AA417" s="95" t="e">
        <f>IF(#REF!="","",VLOOKUP(#REF!,#REF!,7,0))</f>
        <v>#REF!</v>
      </c>
      <c r="AB417" s="201" t="e">
        <f>IF(OR(#REF!="",AA417=""),"",ROUND(#REF!/10^3*AA417,3))</f>
        <v>#REF!</v>
      </c>
      <c r="AC417" s="201" t="e">
        <f>IF(#REF!&gt;0,#REF!*#REF!/1000,"")</f>
        <v>#REF!</v>
      </c>
      <c r="AD417" s="201" t="e">
        <f>IF(#REF!&gt;0,#REF!*#REF!/1000,"")</f>
        <v>#REF!</v>
      </c>
      <c r="AE417" s="74" t="e">
        <f t="shared" si="79"/>
        <v>#REF!</v>
      </c>
      <c r="AF417" s="74" t="e">
        <f t="shared" si="80"/>
        <v>#REF!</v>
      </c>
      <c r="AG417" s="201" t="e">
        <f>IF(ISNA(AE417),"",AE417*#REF!)</f>
        <v>#REF!</v>
      </c>
      <c r="AH417" s="201" t="e">
        <f>IF(ISNA(AF417),"",AF417*#REF!)</f>
        <v>#REF!</v>
      </c>
      <c r="AI417" s="78" t="e">
        <f>IF(#REF!&gt;0,DQ$23,"")</f>
        <v>#REF!</v>
      </c>
      <c r="AJ417" s="99"/>
      <c r="AK417" s="411"/>
      <c r="AL417" s="412" t="e">
        <f>IF(OR(#REF!="",F417=""),"",ROUND(#REF!/10^3*F417,3))</f>
        <v>#REF!</v>
      </c>
      <c r="AM417" s="412" t="e">
        <f>IF(#REF!&gt;0,#REF!*#REF!/1000,"")</f>
        <v>#REF!</v>
      </c>
      <c r="AN417" s="412" t="e">
        <f>IF(#REF!&gt;0,#REF!*#REF!/1000,"")</f>
        <v>#REF!</v>
      </c>
      <c r="AO417" s="413" t="e">
        <f>IF(OR(#REF!="●",#REF!="●",#REF!="●"),"",IF(#REF!="","",#REF!))</f>
        <v>#REF!</v>
      </c>
      <c r="AP417" s="413" t="e">
        <f>IF(OR(#REF!="●",#REF!="●",#REF!="●"),"",IF(#REF!="","",#REF!))</f>
        <v>#REF!</v>
      </c>
      <c r="AQ417" s="412" t="e">
        <f>IF(ISNA(L417),"",L417*#REF!)</f>
        <v>#REF!</v>
      </c>
      <c r="AR417" s="412" t="e">
        <f>IF(ISNA(M417),"",M417*#REF!)</f>
        <v>#REF!</v>
      </c>
      <c r="AS417" s="414" t="e">
        <f>IF(#REF!&gt;0,DQ$6,"")</f>
        <v>#REF!</v>
      </c>
      <c r="AT417" s="95" t="e">
        <f>IF(#REF!="","",VLOOKUP(#REF!,#REF!,7,0))</f>
        <v>#REF!</v>
      </c>
      <c r="AU417" s="201" t="e">
        <f>IF(OR(#REF!="",AT417=""),"",ROUND(#REF!/10^3*AT417,3))</f>
        <v>#REF!</v>
      </c>
      <c r="AV417" s="201" t="e">
        <f>IF(#REF!&gt;0,#REF!*#REF!/1000,"")</f>
        <v>#REF!</v>
      </c>
      <c r="AW417" s="201" t="e">
        <f>IF(#REF!&gt;0,#REF!*#REF!/1000,"")</f>
        <v>#REF!</v>
      </c>
      <c r="AX417" s="74" t="e">
        <f t="shared" si="81"/>
        <v>#REF!</v>
      </c>
      <c r="AY417" s="74" t="e">
        <f t="shared" si="82"/>
        <v>#REF!</v>
      </c>
      <c r="AZ417" s="201" t="e">
        <f>IF(ISNA(AX417),"",AX417*#REF!)</f>
        <v>#REF!</v>
      </c>
      <c r="BA417" s="201" t="e">
        <f>IF(ISNA(AY417),"",AY417*#REF!)</f>
        <v>#REF!</v>
      </c>
      <c r="BB417" s="78" t="e">
        <f>IF(#REF!&gt;0,DQ$40,"")</f>
        <v>#REF!</v>
      </c>
      <c r="BC417" s="99"/>
      <c r="BD417" s="650"/>
      <c r="BE417" s="652" t="e">
        <f>IF(OR(#REF!="",F417=""),"",ROUND(#REF!/10^3*F417,3))</f>
        <v>#REF!</v>
      </c>
      <c r="BF417" s="412" t="e">
        <f>IF(#REF!&gt;0,#REF!*#REF!/1000,"")</f>
        <v>#REF!</v>
      </c>
      <c r="BG417" s="412" t="e">
        <f>IF(#REF!&gt;0,#REF!*#REF!/1000,"")</f>
        <v>#REF!</v>
      </c>
      <c r="BH417" s="413" t="e">
        <f>IF(OR(#REF!="●",#REF!="●",#REF!="●",#REF!="●"),"",IF(#REF!="","",#REF!))</f>
        <v>#REF!</v>
      </c>
      <c r="BI417" s="413" t="e">
        <f>IF(OR(#REF!="●",#REF!="●",#REF!="●",#REF!="●"),"",IF(#REF!="","",#REF!))</f>
        <v>#REF!</v>
      </c>
      <c r="BJ417" s="412" t="e">
        <f>IF(ISNA(L417),"",L417*#REF!)</f>
        <v>#REF!</v>
      </c>
      <c r="BK417" s="412" t="e">
        <f>IF(ISNA(M417),"",M417*#REF!)</f>
        <v>#REF!</v>
      </c>
      <c r="BL417" s="415" t="e">
        <f>IF(#REF!&gt;0,DQ$6,"")</f>
        <v>#REF!</v>
      </c>
      <c r="BM417" s="361" t="e">
        <f>IF(#REF!="","",VLOOKUP(#REF!,#REF!,7,0))</f>
        <v>#REF!</v>
      </c>
      <c r="BN417" s="201" t="e">
        <f>IF(OR(#REF!="",BM417=""),"",ROUND(#REF!/10^3*BM417,3))</f>
        <v>#REF!</v>
      </c>
      <c r="BO417" s="201" t="e">
        <f>IF(#REF!&gt;0,#REF!*#REF!/1000,"")</f>
        <v>#REF!</v>
      </c>
      <c r="BP417" s="201" t="e">
        <f>IF(#REF!&gt;0,#REF!*#REF!/1000,"")</f>
        <v>#REF!</v>
      </c>
      <c r="BQ417" s="74" t="e">
        <f t="shared" si="83"/>
        <v>#REF!</v>
      </c>
      <c r="BR417" s="74" t="e">
        <f t="shared" si="84"/>
        <v>#REF!</v>
      </c>
      <c r="BS417" s="201" t="e">
        <f>IF(ISNA(BQ417),"",BQ417*#REF!)</f>
        <v>#REF!</v>
      </c>
      <c r="BT417" s="201" t="e">
        <f>IF(ISNA(BR417),"",BR417*#REF!)</f>
        <v>#REF!</v>
      </c>
      <c r="BU417" s="78" t="e">
        <f>IF(#REF!&gt;0,DQ$57,"")</f>
        <v>#REF!</v>
      </c>
      <c r="BV417" s="99"/>
      <c r="BW417" s="411"/>
      <c r="BX417" s="412" t="e">
        <f>IF(OR(#REF!="",F417=""),"",ROUND(#REF!/10^3*F417,3))</f>
        <v>#REF!</v>
      </c>
      <c r="BY417" s="412" t="e">
        <f>IF(#REF!&gt;0,#REF!*#REF!/1000,"")</f>
        <v>#REF!</v>
      </c>
      <c r="BZ417" s="412" t="e">
        <f>IF(#REF!&gt;0,#REF!*#REF!/1000,"")</f>
        <v>#REF!</v>
      </c>
      <c r="CA417" s="413" t="e">
        <f>IF(OR(#REF!="●",#REF!="●",#REF!="●",#REF!="●",#REF!="●"),"",IF(#REF!="","",#REF!))</f>
        <v>#REF!</v>
      </c>
      <c r="CB417" s="413" t="e">
        <f>IF(OR(#REF!="●",#REF!="●",#REF!="●",#REF!="●",#REF!="●"),"",IF(#REF!="","",#REF!))</f>
        <v>#REF!</v>
      </c>
      <c r="CC417" s="412" t="e">
        <f>IF(ISNA(L417),"",L417*#REF!)</f>
        <v>#REF!</v>
      </c>
      <c r="CD417" s="412" t="e">
        <f>IF(ISNA(M417),"",M417*#REF!)</f>
        <v>#REF!</v>
      </c>
      <c r="CE417" s="415" t="e">
        <f>IF(#REF!&gt;0,DQ$6,"")</f>
        <v>#REF!</v>
      </c>
      <c r="CF417" s="361" t="e">
        <f>IF(#REF!="","",VLOOKUP(#REF!,#REF!,7,0))</f>
        <v>#REF!</v>
      </c>
      <c r="CG417" s="201" t="e">
        <f>IF(OR(#REF!="",CF417=""),"",ROUND(#REF!/10^3*CF417,3))</f>
        <v>#REF!</v>
      </c>
      <c r="CH417" s="201" t="e">
        <f>IF(#REF!&gt;0,#REF!*#REF!/1000,"")</f>
        <v>#REF!</v>
      </c>
      <c r="CI417" s="201" t="e">
        <f>IF(#REF!&gt;0,#REF!*#REF!/1000,"")</f>
        <v>#REF!</v>
      </c>
      <c r="CJ417" s="74" t="e">
        <f t="shared" si="85"/>
        <v>#REF!</v>
      </c>
      <c r="CK417" s="74" t="e">
        <f t="shared" si="86"/>
        <v>#REF!</v>
      </c>
      <c r="CL417" s="201" t="e">
        <f>IF(ISNA(CJ417),"",CJ417*#REF!)</f>
        <v>#REF!</v>
      </c>
      <c r="CM417" s="201" t="e">
        <f>IF(ISNA(CK417),"",CK417*#REF!)</f>
        <v>#REF!</v>
      </c>
      <c r="CN417" s="101" t="e">
        <f>IF(#REF!&gt;0,DQ$57,"")</f>
        <v>#REF!</v>
      </c>
      <c r="CO417" s="84"/>
      <c r="CP417" s="2"/>
      <c r="CQ417" s="2"/>
      <c r="CR417" s="2"/>
      <c r="CS417" s="2"/>
      <c r="CT417" s="2"/>
      <c r="CU417" s="2"/>
      <c r="CV417" s="2"/>
      <c r="CX417" s="2"/>
      <c r="CY417" s="2"/>
      <c r="CZ417" s="2"/>
      <c r="DA417" s="2"/>
      <c r="DB417" s="2"/>
      <c r="DC417" s="2"/>
      <c r="DD417" s="2"/>
      <c r="DE417" s="2"/>
      <c r="DF417" s="2"/>
      <c r="DG417" s="2"/>
      <c r="DJ417" s="2"/>
      <c r="DK417" s="2"/>
      <c r="DL417" s="2"/>
      <c r="DM417" s="2"/>
      <c r="DN417" s="46"/>
      <c r="DO417" s="45"/>
      <c r="DP417" s="45"/>
      <c r="DQ417" s="45"/>
    </row>
    <row r="418" spans="2:121" ht="18" customHeight="1">
      <c r="B418" s="151" t="e">
        <f>IF(#REF!="","",VLOOKUP(#REF!,$CX$11:$DG$26,9,0))</f>
        <v>#REF!</v>
      </c>
      <c r="C418" s="64" t="e">
        <f>IF(#REF!="",0,VLOOKUP(#REF!,$CP$11:$CQ$16,2,0))</f>
        <v>#REF!</v>
      </c>
      <c r="D418" s="65" t="e">
        <f>IF(#REF!="",0,VLOOKUP(#REF!,$CX$11:$CY$26,2,0))</f>
        <v>#REF!</v>
      </c>
      <c r="E418" s="152" t="e">
        <f t="shared" si="76"/>
        <v>#REF!</v>
      </c>
      <c r="F418" s="155" t="e">
        <f>IF(#REF!="","",VLOOKUP(#REF!,#REF!,7,0))</f>
        <v>#REF!</v>
      </c>
      <c r="G418" s="201" t="e">
        <f>IF(OR(#REF!="",F418=""),"",ROUND(#REF!/10^3*F418,3))</f>
        <v>#REF!</v>
      </c>
      <c r="H418" s="201" t="e">
        <f>IF(#REF!&gt;0,#REF!*#REF!/1000,"")</f>
        <v>#REF!</v>
      </c>
      <c r="I418" s="201" t="e">
        <f>IF(#REF!&gt;0,#REF!*#REF!/1000,"")</f>
        <v>#REF!</v>
      </c>
      <c r="J418" s="51" t="e">
        <f>IF(#REF!="●","",IF(#REF!="","",#REF!))</f>
        <v>#REF!</v>
      </c>
      <c r="K418" s="51" t="e">
        <f>IF(#REF!="●","",IF(#REF!="","",#REF!))</f>
        <v>#REF!</v>
      </c>
      <c r="L418" s="74" t="e">
        <f t="shared" si="77"/>
        <v>#REF!</v>
      </c>
      <c r="M418" s="74" t="e">
        <f t="shared" si="78"/>
        <v>#REF!</v>
      </c>
      <c r="N418" s="201" t="e">
        <f>IF(ISNA(L418),"",L418*#REF!)</f>
        <v>#REF!</v>
      </c>
      <c r="O418" s="201" t="e">
        <f>IF(ISNA(M418),"",M418*#REF!)</f>
        <v>#REF!</v>
      </c>
      <c r="P418" s="78" t="e">
        <f>IF(#REF!&gt;0,DQ$6,"")</f>
        <v>#REF!</v>
      </c>
      <c r="Q418" s="99"/>
      <c r="R418" s="411"/>
      <c r="S418" s="412" t="e">
        <f>IF(OR(#REF!="",F418=""),"",ROUND(#REF!/10^3*F418,3))</f>
        <v>#REF!</v>
      </c>
      <c r="T418" s="412" t="e">
        <f>IF(#REF!&gt;0,#REF!*#REF!/1000,"")</f>
        <v>#REF!</v>
      </c>
      <c r="U418" s="412" t="e">
        <f>IF(#REF!&gt;0,#REF!*#REF!/1000,"")</f>
        <v>#REF!</v>
      </c>
      <c r="V418" s="413" t="e">
        <f>IF(OR(#REF!="●",#REF!="●"),"",IF(#REF!="","",#REF!))</f>
        <v>#REF!</v>
      </c>
      <c r="W418" s="413" t="e">
        <f>IF(OR(#REF!="●",#REF!="●"),"",IF(#REF!="","",#REF!))</f>
        <v>#REF!</v>
      </c>
      <c r="X418" s="412" t="e">
        <f>IF(ISNA(L418),"",L418*#REF!)</f>
        <v>#REF!</v>
      </c>
      <c r="Y418" s="412" t="e">
        <f>IF(ISNA(M418),"",M418*#REF!)</f>
        <v>#REF!</v>
      </c>
      <c r="Z418" s="414" t="e">
        <f>IF(#REF!&gt;0,DQ$6,"")</f>
        <v>#REF!</v>
      </c>
      <c r="AA418" s="95" t="e">
        <f>IF(#REF!="","",VLOOKUP(#REF!,#REF!,7,0))</f>
        <v>#REF!</v>
      </c>
      <c r="AB418" s="201" t="e">
        <f>IF(OR(#REF!="",AA418=""),"",ROUND(#REF!/10^3*AA418,3))</f>
        <v>#REF!</v>
      </c>
      <c r="AC418" s="201" t="e">
        <f>IF(#REF!&gt;0,#REF!*#REF!/1000,"")</f>
        <v>#REF!</v>
      </c>
      <c r="AD418" s="201" t="e">
        <f>IF(#REF!&gt;0,#REF!*#REF!/1000,"")</f>
        <v>#REF!</v>
      </c>
      <c r="AE418" s="74" t="e">
        <f t="shared" si="79"/>
        <v>#REF!</v>
      </c>
      <c r="AF418" s="74" t="e">
        <f t="shared" si="80"/>
        <v>#REF!</v>
      </c>
      <c r="AG418" s="201" t="e">
        <f>IF(ISNA(AE418),"",AE418*#REF!)</f>
        <v>#REF!</v>
      </c>
      <c r="AH418" s="201" t="e">
        <f>IF(ISNA(AF418),"",AF418*#REF!)</f>
        <v>#REF!</v>
      </c>
      <c r="AI418" s="78" t="e">
        <f>IF(#REF!&gt;0,DQ$23,"")</f>
        <v>#REF!</v>
      </c>
      <c r="AJ418" s="99"/>
      <c r="AK418" s="411"/>
      <c r="AL418" s="412" t="e">
        <f>IF(OR(#REF!="",F418=""),"",ROUND(#REF!/10^3*F418,3))</f>
        <v>#REF!</v>
      </c>
      <c r="AM418" s="412" t="e">
        <f>IF(#REF!&gt;0,#REF!*#REF!/1000,"")</f>
        <v>#REF!</v>
      </c>
      <c r="AN418" s="412" t="e">
        <f>IF(#REF!&gt;0,#REF!*#REF!/1000,"")</f>
        <v>#REF!</v>
      </c>
      <c r="AO418" s="413" t="e">
        <f>IF(OR(#REF!="●",#REF!="●",#REF!="●"),"",IF(#REF!="","",#REF!))</f>
        <v>#REF!</v>
      </c>
      <c r="AP418" s="413" t="e">
        <f>IF(OR(#REF!="●",#REF!="●",#REF!="●"),"",IF(#REF!="","",#REF!))</f>
        <v>#REF!</v>
      </c>
      <c r="AQ418" s="412" t="e">
        <f>IF(ISNA(L418),"",L418*#REF!)</f>
        <v>#REF!</v>
      </c>
      <c r="AR418" s="412" t="e">
        <f>IF(ISNA(M418),"",M418*#REF!)</f>
        <v>#REF!</v>
      </c>
      <c r="AS418" s="414" t="e">
        <f>IF(#REF!&gt;0,DQ$6,"")</f>
        <v>#REF!</v>
      </c>
      <c r="AT418" s="95" t="e">
        <f>IF(#REF!="","",VLOOKUP(#REF!,#REF!,7,0))</f>
        <v>#REF!</v>
      </c>
      <c r="AU418" s="201" t="e">
        <f>IF(OR(#REF!="",AT418=""),"",ROUND(#REF!/10^3*AT418,3))</f>
        <v>#REF!</v>
      </c>
      <c r="AV418" s="201" t="e">
        <f>IF(#REF!&gt;0,#REF!*#REF!/1000,"")</f>
        <v>#REF!</v>
      </c>
      <c r="AW418" s="201" t="e">
        <f>IF(#REF!&gt;0,#REF!*#REF!/1000,"")</f>
        <v>#REF!</v>
      </c>
      <c r="AX418" s="74" t="e">
        <f t="shared" si="81"/>
        <v>#REF!</v>
      </c>
      <c r="AY418" s="74" t="e">
        <f t="shared" si="82"/>
        <v>#REF!</v>
      </c>
      <c r="AZ418" s="201" t="e">
        <f>IF(ISNA(AX418),"",AX418*#REF!)</f>
        <v>#REF!</v>
      </c>
      <c r="BA418" s="201" t="e">
        <f>IF(ISNA(AY418),"",AY418*#REF!)</f>
        <v>#REF!</v>
      </c>
      <c r="BB418" s="78" t="e">
        <f>IF(#REF!&gt;0,DQ$40,"")</f>
        <v>#REF!</v>
      </c>
      <c r="BC418" s="99"/>
      <c r="BD418" s="650"/>
      <c r="BE418" s="652" t="e">
        <f>IF(OR(#REF!="",F418=""),"",ROUND(#REF!/10^3*F418,3))</f>
        <v>#REF!</v>
      </c>
      <c r="BF418" s="412" t="e">
        <f>IF(#REF!&gt;0,#REF!*#REF!/1000,"")</f>
        <v>#REF!</v>
      </c>
      <c r="BG418" s="412" t="e">
        <f>IF(#REF!&gt;0,#REF!*#REF!/1000,"")</f>
        <v>#REF!</v>
      </c>
      <c r="BH418" s="413" t="e">
        <f>IF(OR(#REF!="●",#REF!="●",#REF!="●",#REF!="●"),"",IF(#REF!="","",#REF!))</f>
        <v>#REF!</v>
      </c>
      <c r="BI418" s="413" t="e">
        <f>IF(OR(#REF!="●",#REF!="●",#REF!="●",#REF!="●"),"",IF(#REF!="","",#REF!))</f>
        <v>#REF!</v>
      </c>
      <c r="BJ418" s="412" t="e">
        <f>IF(ISNA(L418),"",L418*#REF!)</f>
        <v>#REF!</v>
      </c>
      <c r="BK418" s="412" t="e">
        <f>IF(ISNA(M418),"",M418*#REF!)</f>
        <v>#REF!</v>
      </c>
      <c r="BL418" s="415" t="e">
        <f>IF(#REF!&gt;0,DQ$6,"")</f>
        <v>#REF!</v>
      </c>
      <c r="BM418" s="361" t="e">
        <f>IF(#REF!="","",VLOOKUP(#REF!,#REF!,7,0))</f>
        <v>#REF!</v>
      </c>
      <c r="BN418" s="201" t="e">
        <f>IF(OR(#REF!="",BM418=""),"",ROUND(#REF!/10^3*BM418,3))</f>
        <v>#REF!</v>
      </c>
      <c r="BO418" s="201" t="e">
        <f>IF(#REF!&gt;0,#REF!*#REF!/1000,"")</f>
        <v>#REF!</v>
      </c>
      <c r="BP418" s="201" t="e">
        <f>IF(#REF!&gt;0,#REF!*#REF!/1000,"")</f>
        <v>#REF!</v>
      </c>
      <c r="BQ418" s="74" t="e">
        <f t="shared" si="83"/>
        <v>#REF!</v>
      </c>
      <c r="BR418" s="74" t="e">
        <f t="shared" si="84"/>
        <v>#REF!</v>
      </c>
      <c r="BS418" s="201" t="e">
        <f>IF(ISNA(BQ418),"",BQ418*#REF!)</f>
        <v>#REF!</v>
      </c>
      <c r="BT418" s="201" t="e">
        <f>IF(ISNA(BR418),"",BR418*#REF!)</f>
        <v>#REF!</v>
      </c>
      <c r="BU418" s="78" t="e">
        <f>IF(#REF!&gt;0,DQ$57,"")</f>
        <v>#REF!</v>
      </c>
      <c r="BV418" s="99"/>
      <c r="BW418" s="411"/>
      <c r="BX418" s="412" t="e">
        <f>IF(OR(#REF!="",F418=""),"",ROUND(#REF!/10^3*F418,3))</f>
        <v>#REF!</v>
      </c>
      <c r="BY418" s="412" t="e">
        <f>IF(#REF!&gt;0,#REF!*#REF!/1000,"")</f>
        <v>#REF!</v>
      </c>
      <c r="BZ418" s="412" t="e">
        <f>IF(#REF!&gt;0,#REF!*#REF!/1000,"")</f>
        <v>#REF!</v>
      </c>
      <c r="CA418" s="413" t="e">
        <f>IF(OR(#REF!="●",#REF!="●",#REF!="●",#REF!="●",#REF!="●"),"",IF(#REF!="","",#REF!))</f>
        <v>#REF!</v>
      </c>
      <c r="CB418" s="413" t="e">
        <f>IF(OR(#REF!="●",#REF!="●",#REF!="●",#REF!="●",#REF!="●"),"",IF(#REF!="","",#REF!))</f>
        <v>#REF!</v>
      </c>
      <c r="CC418" s="412" t="e">
        <f>IF(ISNA(L418),"",L418*#REF!)</f>
        <v>#REF!</v>
      </c>
      <c r="CD418" s="412" t="e">
        <f>IF(ISNA(M418),"",M418*#REF!)</f>
        <v>#REF!</v>
      </c>
      <c r="CE418" s="415" t="e">
        <f>IF(#REF!&gt;0,DQ$6,"")</f>
        <v>#REF!</v>
      </c>
      <c r="CF418" s="361" t="e">
        <f>IF(#REF!="","",VLOOKUP(#REF!,#REF!,7,0))</f>
        <v>#REF!</v>
      </c>
      <c r="CG418" s="201" t="e">
        <f>IF(OR(#REF!="",CF418=""),"",ROUND(#REF!/10^3*CF418,3))</f>
        <v>#REF!</v>
      </c>
      <c r="CH418" s="201" t="e">
        <f>IF(#REF!&gt;0,#REF!*#REF!/1000,"")</f>
        <v>#REF!</v>
      </c>
      <c r="CI418" s="201" t="e">
        <f>IF(#REF!&gt;0,#REF!*#REF!/1000,"")</f>
        <v>#REF!</v>
      </c>
      <c r="CJ418" s="74" t="e">
        <f t="shared" si="85"/>
        <v>#REF!</v>
      </c>
      <c r="CK418" s="74" t="e">
        <f t="shared" si="86"/>
        <v>#REF!</v>
      </c>
      <c r="CL418" s="201" t="e">
        <f>IF(ISNA(CJ418),"",CJ418*#REF!)</f>
        <v>#REF!</v>
      </c>
      <c r="CM418" s="201" t="e">
        <f>IF(ISNA(CK418),"",CK418*#REF!)</f>
        <v>#REF!</v>
      </c>
      <c r="CN418" s="101" t="e">
        <f>IF(#REF!&gt;0,DQ$57,"")</f>
        <v>#REF!</v>
      </c>
      <c r="CO418" s="84"/>
      <c r="CP418" s="2"/>
      <c r="CQ418" s="2"/>
      <c r="CR418" s="2"/>
      <c r="CS418" s="2"/>
      <c r="CT418" s="2"/>
      <c r="CU418" s="2"/>
      <c r="CV418" s="2"/>
      <c r="CX418" s="2"/>
      <c r="CY418" s="2"/>
      <c r="CZ418" s="2"/>
      <c r="DA418" s="2"/>
      <c r="DB418" s="2"/>
      <c r="DC418" s="2"/>
      <c r="DD418" s="2"/>
      <c r="DE418" s="2"/>
      <c r="DF418" s="2"/>
      <c r="DG418" s="2"/>
      <c r="DJ418" s="5"/>
      <c r="DK418" s="5"/>
      <c r="DL418" s="5"/>
      <c r="DM418" s="5"/>
      <c r="DN418" s="46"/>
      <c r="DO418" s="46"/>
      <c r="DP418" s="46"/>
      <c r="DQ418" s="45"/>
    </row>
    <row r="419" spans="2:121" ht="18" customHeight="1">
      <c r="B419" s="151" t="e">
        <f>IF(#REF!="","",VLOOKUP(#REF!,$CX$11:$DG$26,9,0))</f>
        <v>#REF!</v>
      </c>
      <c r="C419" s="64" t="e">
        <f>IF(#REF!="",0,VLOOKUP(#REF!,$CP$11:$CQ$16,2,0))</f>
        <v>#REF!</v>
      </c>
      <c r="D419" s="65" t="e">
        <f>IF(#REF!="",0,VLOOKUP(#REF!,$CX$11:$CY$26,2,0))</f>
        <v>#REF!</v>
      </c>
      <c r="E419" s="152" t="e">
        <f t="shared" si="76"/>
        <v>#REF!</v>
      </c>
      <c r="F419" s="155" t="e">
        <f>IF(#REF!="","",VLOOKUP(#REF!,#REF!,7,0))</f>
        <v>#REF!</v>
      </c>
      <c r="G419" s="201" t="e">
        <f>IF(OR(#REF!="",F419=""),"",ROUND(#REF!/10^3*F419,3))</f>
        <v>#REF!</v>
      </c>
      <c r="H419" s="201" t="e">
        <f>IF(#REF!&gt;0,#REF!*#REF!/1000,"")</f>
        <v>#REF!</v>
      </c>
      <c r="I419" s="201" t="e">
        <f>IF(#REF!&gt;0,#REF!*#REF!/1000,"")</f>
        <v>#REF!</v>
      </c>
      <c r="J419" s="51" t="e">
        <f>IF(#REF!="●","",IF(#REF!="","",#REF!))</f>
        <v>#REF!</v>
      </c>
      <c r="K419" s="51" t="e">
        <f>IF(#REF!="●","",IF(#REF!="","",#REF!))</f>
        <v>#REF!</v>
      </c>
      <c r="L419" s="74" t="e">
        <f t="shared" si="77"/>
        <v>#REF!</v>
      </c>
      <c r="M419" s="74" t="e">
        <f t="shared" si="78"/>
        <v>#REF!</v>
      </c>
      <c r="N419" s="201" t="e">
        <f>IF(ISNA(L419),"",L419*#REF!)</f>
        <v>#REF!</v>
      </c>
      <c r="O419" s="201" t="e">
        <f>IF(ISNA(M419),"",M419*#REF!)</f>
        <v>#REF!</v>
      </c>
      <c r="P419" s="78" t="e">
        <f>IF(#REF!&gt;0,DQ$6,"")</f>
        <v>#REF!</v>
      </c>
      <c r="Q419" s="99"/>
      <c r="R419" s="411"/>
      <c r="S419" s="412" t="e">
        <f>IF(OR(#REF!="",F419=""),"",ROUND(#REF!/10^3*F419,3))</f>
        <v>#REF!</v>
      </c>
      <c r="T419" s="412" t="e">
        <f>IF(#REF!&gt;0,#REF!*#REF!/1000,"")</f>
        <v>#REF!</v>
      </c>
      <c r="U419" s="412" t="e">
        <f>IF(#REF!&gt;0,#REF!*#REF!/1000,"")</f>
        <v>#REF!</v>
      </c>
      <c r="V419" s="413" t="e">
        <f>IF(OR(#REF!="●",#REF!="●"),"",IF(#REF!="","",#REF!))</f>
        <v>#REF!</v>
      </c>
      <c r="W419" s="413" t="e">
        <f>IF(OR(#REF!="●",#REF!="●"),"",IF(#REF!="","",#REF!))</f>
        <v>#REF!</v>
      </c>
      <c r="X419" s="412" t="e">
        <f>IF(ISNA(L419),"",L419*#REF!)</f>
        <v>#REF!</v>
      </c>
      <c r="Y419" s="412" t="e">
        <f>IF(ISNA(M419),"",M419*#REF!)</f>
        <v>#REF!</v>
      </c>
      <c r="Z419" s="414" t="e">
        <f>IF(#REF!&gt;0,DQ$6,"")</f>
        <v>#REF!</v>
      </c>
      <c r="AA419" s="95" t="e">
        <f>IF(#REF!="","",VLOOKUP(#REF!,#REF!,7,0))</f>
        <v>#REF!</v>
      </c>
      <c r="AB419" s="201" t="e">
        <f>IF(OR(#REF!="",AA419=""),"",ROUND(#REF!/10^3*AA419,3))</f>
        <v>#REF!</v>
      </c>
      <c r="AC419" s="201" t="e">
        <f>IF(#REF!&gt;0,#REF!*#REF!/1000,"")</f>
        <v>#REF!</v>
      </c>
      <c r="AD419" s="201" t="e">
        <f>IF(#REF!&gt;0,#REF!*#REF!/1000,"")</f>
        <v>#REF!</v>
      </c>
      <c r="AE419" s="74" t="e">
        <f t="shared" si="79"/>
        <v>#REF!</v>
      </c>
      <c r="AF419" s="74" t="e">
        <f t="shared" si="80"/>
        <v>#REF!</v>
      </c>
      <c r="AG419" s="201" t="e">
        <f>IF(ISNA(AE419),"",AE419*#REF!)</f>
        <v>#REF!</v>
      </c>
      <c r="AH419" s="201" t="e">
        <f>IF(ISNA(AF419),"",AF419*#REF!)</f>
        <v>#REF!</v>
      </c>
      <c r="AI419" s="78" t="e">
        <f>IF(#REF!&gt;0,DQ$23,"")</f>
        <v>#REF!</v>
      </c>
      <c r="AJ419" s="99"/>
      <c r="AK419" s="411"/>
      <c r="AL419" s="412" t="e">
        <f>IF(OR(#REF!="",F419=""),"",ROUND(#REF!/10^3*F419,3))</f>
        <v>#REF!</v>
      </c>
      <c r="AM419" s="412" t="e">
        <f>IF(#REF!&gt;0,#REF!*#REF!/1000,"")</f>
        <v>#REF!</v>
      </c>
      <c r="AN419" s="412" t="e">
        <f>IF(#REF!&gt;0,#REF!*#REF!/1000,"")</f>
        <v>#REF!</v>
      </c>
      <c r="AO419" s="413" t="e">
        <f>IF(OR(#REF!="●",#REF!="●",#REF!="●"),"",IF(#REF!="","",#REF!))</f>
        <v>#REF!</v>
      </c>
      <c r="AP419" s="413" t="e">
        <f>IF(OR(#REF!="●",#REF!="●",#REF!="●"),"",IF(#REF!="","",#REF!))</f>
        <v>#REF!</v>
      </c>
      <c r="AQ419" s="412" t="e">
        <f>IF(ISNA(L419),"",L419*#REF!)</f>
        <v>#REF!</v>
      </c>
      <c r="AR419" s="412" t="e">
        <f>IF(ISNA(M419),"",M419*#REF!)</f>
        <v>#REF!</v>
      </c>
      <c r="AS419" s="414" t="e">
        <f>IF(#REF!&gt;0,DQ$6,"")</f>
        <v>#REF!</v>
      </c>
      <c r="AT419" s="95" t="e">
        <f>IF(#REF!="","",VLOOKUP(#REF!,#REF!,7,0))</f>
        <v>#REF!</v>
      </c>
      <c r="AU419" s="201" t="e">
        <f>IF(OR(#REF!="",AT419=""),"",ROUND(#REF!/10^3*AT419,3))</f>
        <v>#REF!</v>
      </c>
      <c r="AV419" s="201" t="e">
        <f>IF(#REF!&gt;0,#REF!*#REF!/1000,"")</f>
        <v>#REF!</v>
      </c>
      <c r="AW419" s="201" t="e">
        <f>IF(#REF!&gt;0,#REF!*#REF!/1000,"")</f>
        <v>#REF!</v>
      </c>
      <c r="AX419" s="74" t="e">
        <f t="shared" si="81"/>
        <v>#REF!</v>
      </c>
      <c r="AY419" s="74" t="e">
        <f t="shared" si="82"/>
        <v>#REF!</v>
      </c>
      <c r="AZ419" s="201" t="e">
        <f>IF(ISNA(AX419),"",AX419*#REF!)</f>
        <v>#REF!</v>
      </c>
      <c r="BA419" s="201" t="e">
        <f>IF(ISNA(AY419),"",AY419*#REF!)</f>
        <v>#REF!</v>
      </c>
      <c r="BB419" s="78" t="e">
        <f>IF(#REF!&gt;0,DQ$40,"")</f>
        <v>#REF!</v>
      </c>
      <c r="BC419" s="99"/>
      <c r="BD419" s="650"/>
      <c r="BE419" s="652" t="e">
        <f>IF(OR(#REF!="",F419=""),"",ROUND(#REF!/10^3*F419,3))</f>
        <v>#REF!</v>
      </c>
      <c r="BF419" s="412" t="e">
        <f>IF(#REF!&gt;0,#REF!*#REF!/1000,"")</f>
        <v>#REF!</v>
      </c>
      <c r="BG419" s="412" t="e">
        <f>IF(#REF!&gt;0,#REF!*#REF!/1000,"")</f>
        <v>#REF!</v>
      </c>
      <c r="BH419" s="413" t="e">
        <f>IF(OR(#REF!="●",#REF!="●",#REF!="●",#REF!="●"),"",IF(#REF!="","",#REF!))</f>
        <v>#REF!</v>
      </c>
      <c r="BI419" s="413" t="e">
        <f>IF(OR(#REF!="●",#REF!="●",#REF!="●",#REF!="●"),"",IF(#REF!="","",#REF!))</f>
        <v>#REF!</v>
      </c>
      <c r="BJ419" s="412" t="e">
        <f>IF(ISNA(L419),"",L419*#REF!)</f>
        <v>#REF!</v>
      </c>
      <c r="BK419" s="412" t="e">
        <f>IF(ISNA(M419),"",M419*#REF!)</f>
        <v>#REF!</v>
      </c>
      <c r="BL419" s="415" t="e">
        <f>IF(#REF!&gt;0,DQ$6,"")</f>
        <v>#REF!</v>
      </c>
      <c r="BM419" s="361" t="e">
        <f>IF(#REF!="","",VLOOKUP(#REF!,#REF!,7,0))</f>
        <v>#REF!</v>
      </c>
      <c r="BN419" s="201" t="e">
        <f>IF(OR(#REF!="",BM419=""),"",ROUND(#REF!/10^3*BM419,3))</f>
        <v>#REF!</v>
      </c>
      <c r="BO419" s="201" t="e">
        <f>IF(#REF!&gt;0,#REF!*#REF!/1000,"")</f>
        <v>#REF!</v>
      </c>
      <c r="BP419" s="201" t="e">
        <f>IF(#REF!&gt;0,#REF!*#REF!/1000,"")</f>
        <v>#REF!</v>
      </c>
      <c r="BQ419" s="74" t="e">
        <f t="shared" si="83"/>
        <v>#REF!</v>
      </c>
      <c r="BR419" s="74" t="e">
        <f t="shared" si="84"/>
        <v>#REF!</v>
      </c>
      <c r="BS419" s="201" t="e">
        <f>IF(ISNA(BQ419),"",BQ419*#REF!)</f>
        <v>#REF!</v>
      </c>
      <c r="BT419" s="201" t="e">
        <f>IF(ISNA(BR419),"",BR419*#REF!)</f>
        <v>#REF!</v>
      </c>
      <c r="BU419" s="78" t="e">
        <f>IF(#REF!&gt;0,DQ$57,"")</f>
        <v>#REF!</v>
      </c>
      <c r="BV419" s="99"/>
      <c r="BW419" s="411"/>
      <c r="BX419" s="412" t="e">
        <f>IF(OR(#REF!="",F419=""),"",ROUND(#REF!/10^3*F419,3))</f>
        <v>#REF!</v>
      </c>
      <c r="BY419" s="412" t="e">
        <f>IF(#REF!&gt;0,#REF!*#REF!/1000,"")</f>
        <v>#REF!</v>
      </c>
      <c r="BZ419" s="412" t="e">
        <f>IF(#REF!&gt;0,#REF!*#REF!/1000,"")</f>
        <v>#REF!</v>
      </c>
      <c r="CA419" s="413" t="e">
        <f>IF(OR(#REF!="●",#REF!="●",#REF!="●",#REF!="●",#REF!="●"),"",IF(#REF!="","",#REF!))</f>
        <v>#REF!</v>
      </c>
      <c r="CB419" s="413" t="e">
        <f>IF(OR(#REF!="●",#REF!="●",#REF!="●",#REF!="●",#REF!="●"),"",IF(#REF!="","",#REF!))</f>
        <v>#REF!</v>
      </c>
      <c r="CC419" s="412" t="e">
        <f>IF(ISNA(L419),"",L419*#REF!)</f>
        <v>#REF!</v>
      </c>
      <c r="CD419" s="412" t="e">
        <f>IF(ISNA(M419),"",M419*#REF!)</f>
        <v>#REF!</v>
      </c>
      <c r="CE419" s="415" t="e">
        <f>IF(#REF!&gt;0,DQ$6,"")</f>
        <v>#REF!</v>
      </c>
      <c r="CF419" s="361" t="e">
        <f>IF(#REF!="","",VLOOKUP(#REF!,#REF!,7,0))</f>
        <v>#REF!</v>
      </c>
      <c r="CG419" s="201" t="e">
        <f>IF(OR(#REF!="",CF419=""),"",ROUND(#REF!/10^3*CF419,3))</f>
        <v>#REF!</v>
      </c>
      <c r="CH419" s="201" t="e">
        <f>IF(#REF!&gt;0,#REF!*#REF!/1000,"")</f>
        <v>#REF!</v>
      </c>
      <c r="CI419" s="201" t="e">
        <f>IF(#REF!&gt;0,#REF!*#REF!/1000,"")</f>
        <v>#REF!</v>
      </c>
      <c r="CJ419" s="74" t="e">
        <f t="shared" si="85"/>
        <v>#REF!</v>
      </c>
      <c r="CK419" s="74" t="e">
        <f t="shared" si="86"/>
        <v>#REF!</v>
      </c>
      <c r="CL419" s="201" t="e">
        <f>IF(ISNA(CJ419),"",CJ419*#REF!)</f>
        <v>#REF!</v>
      </c>
      <c r="CM419" s="201" t="e">
        <f>IF(ISNA(CK419),"",CK419*#REF!)</f>
        <v>#REF!</v>
      </c>
      <c r="CN419" s="101" t="e">
        <f>IF(#REF!&gt;0,DQ$57,"")</f>
        <v>#REF!</v>
      </c>
      <c r="CO419" s="84"/>
      <c r="CP419" s="2"/>
      <c r="CQ419" s="2"/>
      <c r="CR419" s="2"/>
      <c r="CS419" s="2"/>
      <c r="CT419" s="2"/>
      <c r="CU419" s="2"/>
      <c r="CV419" s="2"/>
      <c r="CX419" s="2"/>
      <c r="CY419" s="2"/>
      <c r="CZ419" s="2"/>
      <c r="DA419" s="2"/>
      <c r="DB419" s="2"/>
      <c r="DC419" s="2"/>
      <c r="DD419" s="2"/>
      <c r="DE419" s="2"/>
      <c r="DF419" s="2"/>
      <c r="DG419" s="2"/>
      <c r="DJ419" s="5"/>
      <c r="DK419" s="5"/>
      <c r="DL419" s="5"/>
      <c r="DM419" s="5"/>
      <c r="DN419" s="46"/>
      <c r="DO419" s="46"/>
      <c r="DP419" s="46"/>
      <c r="DQ419" s="46"/>
    </row>
    <row r="420" spans="2:121" ht="18" customHeight="1">
      <c r="B420" s="151" t="e">
        <f>IF(#REF!="","",VLOOKUP(#REF!,$CX$11:$DG$26,9,0))</f>
        <v>#REF!</v>
      </c>
      <c r="C420" s="64" t="e">
        <f>IF(#REF!="",0,VLOOKUP(#REF!,$CP$11:$CQ$16,2,0))</f>
        <v>#REF!</v>
      </c>
      <c r="D420" s="65" t="e">
        <f>IF(#REF!="",0,VLOOKUP(#REF!,$CX$11:$CY$26,2,0))</f>
        <v>#REF!</v>
      </c>
      <c r="E420" s="152" t="e">
        <f t="shared" si="76"/>
        <v>#REF!</v>
      </c>
      <c r="F420" s="155" t="e">
        <f>IF(#REF!="","",VLOOKUP(#REF!,#REF!,7,0))</f>
        <v>#REF!</v>
      </c>
      <c r="G420" s="201" t="e">
        <f>IF(OR(#REF!="",F420=""),"",ROUND(#REF!/10^3*F420,3))</f>
        <v>#REF!</v>
      </c>
      <c r="H420" s="201" t="e">
        <f>IF(#REF!&gt;0,#REF!*#REF!/1000,"")</f>
        <v>#REF!</v>
      </c>
      <c r="I420" s="201" t="e">
        <f>IF(#REF!&gt;0,#REF!*#REF!/1000,"")</f>
        <v>#REF!</v>
      </c>
      <c r="J420" s="51" t="e">
        <f>IF(#REF!="●","",IF(#REF!="","",#REF!))</f>
        <v>#REF!</v>
      </c>
      <c r="K420" s="51" t="e">
        <f>IF(#REF!="●","",IF(#REF!="","",#REF!))</f>
        <v>#REF!</v>
      </c>
      <c r="L420" s="74" t="e">
        <f t="shared" si="77"/>
        <v>#REF!</v>
      </c>
      <c r="M420" s="74" t="e">
        <f t="shared" si="78"/>
        <v>#REF!</v>
      </c>
      <c r="N420" s="201" t="e">
        <f>IF(ISNA(L420),"",L420*#REF!)</f>
        <v>#REF!</v>
      </c>
      <c r="O420" s="201" t="e">
        <f>IF(ISNA(M420),"",M420*#REF!)</f>
        <v>#REF!</v>
      </c>
      <c r="P420" s="78" t="e">
        <f>IF(#REF!&gt;0,DQ$6,"")</f>
        <v>#REF!</v>
      </c>
      <c r="Q420" s="99"/>
      <c r="R420" s="411"/>
      <c r="S420" s="412" t="e">
        <f>IF(OR(#REF!="",F420=""),"",ROUND(#REF!/10^3*F420,3))</f>
        <v>#REF!</v>
      </c>
      <c r="T420" s="412" t="e">
        <f>IF(#REF!&gt;0,#REF!*#REF!/1000,"")</f>
        <v>#REF!</v>
      </c>
      <c r="U420" s="412" t="e">
        <f>IF(#REF!&gt;0,#REF!*#REF!/1000,"")</f>
        <v>#REF!</v>
      </c>
      <c r="V420" s="413" t="e">
        <f>IF(OR(#REF!="●",#REF!="●"),"",IF(#REF!="","",#REF!))</f>
        <v>#REF!</v>
      </c>
      <c r="W420" s="413" t="e">
        <f>IF(OR(#REF!="●",#REF!="●"),"",IF(#REF!="","",#REF!))</f>
        <v>#REF!</v>
      </c>
      <c r="X420" s="412" t="e">
        <f>IF(ISNA(L420),"",L420*#REF!)</f>
        <v>#REF!</v>
      </c>
      <c r="Y420" s="412" t="e">
        <f>IF(ISNA(M420),"",M420*#REF!)</f>
        <v>#REF!</v>
      </c>
      <c r="Z420" s="414" t="e">
        <f>IF(#REF!&gt;0,DQ$6,"")</f>
        <v>#REF!</v>
      </c>
      <c r="AA420" s="95" t="e">
        <f>IF(#REF!="","",VLOOKUP(#REF!,#REF!,7,0))</f>
        <v>#REF!</v>
      </c>
      <c r="AB420" s="201" t="e">
        <f>IF(OR(#REF!="",AA420=""),"",ROUND(#REF!/10^3*AA420,3))</f>
        <v>#REF!</v>
      </c>
      <c r="AC420" s="201" t="e">
        <f>IF(#REF!&gt;0,#REF!*#REF!/1000,"")</f>
        <v>#REF!</v>
      </c>
      <c r="AD420" s="201" t="e">
        <f>IF(#REF!&gt;0,#REF!*#REF!/1000,"")</f>
        <v>#REF!</v>
      </c>
      <c r="AE420" s="74" t="e">
        <f t="shared" si="79"/>
        <v>#REF!</v>
      </c>
      <c r="AF420" s="74" t="e">
        <f t="shared" si="80"/>
        <v>#REF!</v>
      </c>
      <c r="AG420" s="201" t="e">
        <f>IF(ISNA(AE420),"",AE420*#REF!)</f>
        <v>#REF!</v>
      </c>
      <c r="AH420" s="201" t="e">
        <f>IF(ISNA(AF420),"",AF420*#REF!)</f>
        <v>#REF!</v>
      </c>
      <c r="AI420" s="78" t="e">
        <f>IF(#REF!&gt;0,DQ$23,"")</f>
        <v>#REF!</v>
      </c>
      <c r="AJ420" s="99"/>
      <c r="AK420" s="411"/>
      <c r="AL420" s="412" t="e">
        <f>IF(OR(#REF!="",F420=""),"",ROUND(#REF!/10^3*F420,3))</f>
        <v>#REF!</v>
      </c>
      <c r="AM420" s="412" t="e">
        <f>IF(#REF!&gt;0,#REF!*#REF!/1000,"")</f>
        <v>#REF!</v>
      </c>
      <c r="AN420" s="412" t="e">
        <f>IF(#REF!&gt;0,#REF!*#REF!/1000,"")</f>
        <v>#REF!</v>
      </c>
      <c r="AO420" s="413" t="e">
        <f>IF(OR(#REF!="●",#REF!="●",#REF!="●"),"",IF(#REF!="","",#REF!))</f>
        <v>#REF!</v>
      </c>
      <c r="AP420" s="413" t="e">
        <f>IF(OR(#REF!="●",#REF!="●",#REF!="●"),"",IF(#REF!="","",#REF!))</f>
        <v>#REF!</v>
      </c>
      <c r="AQ420" s="412" t="e">
        <f>IF(ISNA(L420),"",L420*#REF!)</f>
        <v>#REF!</v>
      </c>
      <c r="AR420" s="412" t="e">
        <f>IF(ISNA(M420),"",M420*#REF!)</f>
        <v>#REF!</v>
      </c>
      <c r="AS420" s="414" t="e">
        <f>IF(#REF!&gt;0,DQ$6,"")</f>
        <v>#REF!</v>
      </c>
      <c r="AT420" s="95" t="e">
        <f>IF(#REF!="","",VLOOKUP(#REF!,#REF!,7,0))</f>
        <v>#REF!</v>
      </c>
      <c r="AU420" s="201" t="e">
        <f>IF(OR(#REF!="",AT420=""),"",ROUND(#REF!/10^3*AT420,3))</f>
        <v>#REF!</v>
      </c>
      <c r="AV420" s="201" t="e">
        <f>IF(#REF!&gt;0,#REF!*#REF!/1000,"")</f>
        <v>#REF!</v>
      </c>
      <c r="AW420" s="201" t="e">
        <f>IF(#REF!&gt;0,#REF!*#REF!/1000,"")</f>
        <v>#REF!</v>
      </c>
      <c r="AX420" s="74" t="e">
        <f t="shared" si="81"/>
        <v>#REF!</v>
      </c>
      <c r="AY420" s="74" t="e">
        <f t="shared" si="82"/>
        <v>#REF!</v>
      </c>
      <c r="AZ420" s="201" t="e">
        <f>IF(ISNA(AX420),"",AX420*#REF!)</f>
        <v>#REF!</v>
      </c>
      <c r="BA420" s="201" t="e">
        <f>IF(ISNA(AY420),"",AY420*#REF!)</f>
        <v>#REF!</v>
      </c>
      <c r="BB420" s="78" t="e">
        <f>IF(#REF!&gt;0,DQ$40,"")</f>
        <v>#REF!</v>
      </c>
      <c r="BC420" s="99"/>
      <c r="BD420" s="650"/>
      <c r="BE420" s="652" t="e">
        <f>IF(OR(#REF!="",F420=""),"",ROUND(#REF!/10^3*F420,3))</f>
        <v>#REF!</v>
      </c>
      <c r="BF420" s="412" t="e">
        <f>IF(#REF!&gt;0,#REF!*#REF!/1000,"")</f>
        <v>#REF!</v>
      </c>
      <c r="BG420" s="412" t="e">
        <f>IF(#REF!&gt;0,#REF!*#REF!/1000,"")</f>
        <v>#REF!</v>
      </c>
      <c r="BH420" s="413" t="e">
        <f>IF(OR(#REF!="●",#REF!="●",#REF!="●",#REF!="●"),"",IF(#REF!="","",#REF!))</f>
        <v>#REF!</v>
      </c>
      <c r="BI420" s="413" t="e">
        <f>IF(OR(#REF!="●",#REF!="●",#REF!="●",#REF!="●"),"",IF(#REF!="","",#REF!))</f>
        <v>#REF!</v>
      </c>
      <c r="BJ420" s="412" t="e">
        <f>IF(ISNA(L420),"",L420*#REF!)</f>
        <v>#REF!</v>
      </c>
      <c r="BK420" s="412" t="e">
        <f>IF(ISNA(M420),"",M420*#REF!)</f>
        <v>#REF!</v>
      </c>
      <c r="BL420" s="415" t="e">
        <f>IF(#REF!&gt;0,DQ$6,"")</f>
        <v>#REF!</v>
      </c>
      <c r="BM420" s="361" t="e">
        <f>IF(#REF!="","",VLOOKUP(#REF!,#REF!,7,0))</f>
        <v>#REF!</v>
      </c>
      <c r="BN420" s="201" t="e">
        <f>IF(OR(#REF!="",BM420=""),"",ROUND(#REF!/10^3*BM420,3))</f>
        <v>#REF!</v>
      </c>
      <c r="BO420" s="201" t="e">
        <f>IF(#REF!&gt;0,#REF!*#REF!/1000,"")</f>
        <v>#REF!</v>
      </c>
      <c r="BP420" s="201" t="e">
        <f>IF(#REF!&gt;0,#REF!*#REF!/1000,"")</f>
        <v>#REF!</v>
      </c>
      <c r="BQ420" s="74" t="e">
        <f t="shared" si="83"/>
        <v>#REF!</v>
      </c>
      <c r="BR420" s="74" t="e">
        <f t="shared" si="84"/>
        <v>#REF!</v>
      </c>
      <c r="BS420" s="201" t="e">
        <f>IF(ISNA(BQ420),"",BQ420*#REF!)</f>
        <v>#REF!</v>
      </c>
      <c r="BT420" s="201" t="e">
        <f>IF(ISNA(BR420),"",BR420*#REF!)</f>
        <v>#REF!</v>
      </c>
      <c r="BU420" s="78" t="e">
        <f>IF(#REF!&gt;0,DQ$57,"")</f>
        <v>#REF!</v>
      </c>
      <c r="BV420" s="99"/>
      <c r="BW420" s="411"/>
      <c r="BX420" s="412" t="e">
        <f>IF(OR(#REF!="",F420=""),"",ROUND(#REF!/10^3*F420,3))</f>
        <v>#REF!</v>
      </c>
      <c r="BY420" s="412" t="e">
        <f>IF(#REF!&gt;0,#REF!*#REF!/1000,"")</f>
        <v>#REF!</v>
      </c>
      <c r="BZ420" s="412" t="e">
        <f>IF(#REF!&gt;0,#REF!*#REF!/1000,"")</f>
        <v>#REF!</v>
      </c>
      <c r="CA420" s="413" t="e">
        <f>IF(OR(#REF!="●",#REF!="●",#REF!="●",#REF!="●",#REF!="●"),"",IF(#REF!="","",#REF!))</f>
        <v>#REF!</v>
      </c>
      <c r="CB420" s="413" t="e">
        <f>IF(OR(#REF!="●",#REF!="●",#REF!="●",#REF!="●",#REF!="●"),"",IF(#REF!="","",#REF!))</f>
        <v>#REF!</v>
      </c>
      <c r="CC420" s="412" t="e">
        <f>IF(ISNA(L420),"",L420*#REF!)</f>
        <v>#REF!</v>
      </c>
      <c r="CD420" s="412" t="e">
        <f>IF(ISNA(M420),"",M420*#REF!)</f>
        <v>#REF!</v>
      </c>
      <c r="CE420" s="415" t="e">
        <f>IF(#REF!&gt;0,DQ$6,"")</f>
        <v>#REF!</v>
      </c>
      <c r="CF420" s="361" t="e">
        <f>IF(#REF!="","",VLOOKUP(#REF!,#REF!,7,0))</f>
        <v>#REF!</v>
      </c>
      <c r="CG420" s="201" t="e">
        <f>IF(OR(#REF!="",CF420=""),"",ROUND(#REF!/10^3*CF420,3))</f>
        <v>#REF!</v>
      </c>
      <c r="CH420" s="201" t="e">
        <f>IF(#REF!&gt;0,#REF!*#REF!/1000,"")</f>
        <v>#REF!</v>
      </c>
      <c r="CI420" s="201" t="e">
        <f>IF(#REF!&gt;0,#REF!*#REF!/1000,"")</f>
        <v>#REF!</v>
      </c>
      <c r="CJ420" s="74" t="e">
        <f t="shared" si="85"/>
        <v>#REF!</v>
      </c>
      <c r="CK420" s="74" t="e">
        <f t="shared" si="86"/>
        <v>#REF!</v>
      </c>
      <c r="CL420" s="201" t="e">
        <f>IF(ISNA(CJ420),"",CJ420*#REF!)</f>
        <v>#REF!</v>
      </c>
      <c r="CM420" s="201" t="e">
        <f>IF(ISNA(CK420),"",CK420*#REF!)</f>
        <v>#REF!</v>
      </c>
      <c r="CN420" s="101" t="e">
        <f>IF(#REF!&gt;0,DQ$57,"")</f>
        <v>#REF!</v>
      </c>
      <c r="CO420" s="84"/>
      <c r="CP420" s="2"/>
      <c r="CQ420" s="2"/>
      <c r="CR420" s="2"/>
      <c r="CS420" s="2"/>
      <c r="CT420" s="2"/>
      <c r="CU420" s="2"/>
      <c r="CV420" s="2"/>
      <c r="CX420" s="2"/>
      <c r="CY420" s="2"/>
      <c r="CZ420" s="2"/>
      <c r="DA420" s="2"/>
      <c r="DB420" s="2"/>
      <c r="DC420" s="2"/>
      <c r="DD420" s="2"/>
      <c r="DE420" s="2"/>
      <c r="DF420" s="2"/>
      <c r="DG420" s="2"/>
      <c r="DJ420" s="2"/>
      <c r="DK420" s="2"/>
      <c r="DL420" s="2"/>
      <c r="DM420" s="2"/>
      <c r="DO420" s="47"/>
      <c r="DP420" s="47"/>
      <c r="DQ420" s="46"/>
    </row>
    <row r="421" spans="2:121" ht="18" customHeight="1">
      <c r="B421" s="151" t="e">
        <f>IF(#REF!="","",VLOOKUP(#REF!,$CX$11:$DG$26,9,0))</f>
        <v>#REF!</v>
      </c>
      <c r="C421" s="64" t="e">
        <f>IF(#REF!="",0,VLOOKUP(#REF!,$CP$11:$CQ$16,2,0))</f>
        <v>#REF!</v>
      </c>
      <c r="D421" s="65" t="e">
        <f>IF(#REF!="",0,VLOOKUP(#REF!,$CX$11:$CY$26,2,0))</f>
        <v>#REF!</v>
      </c>
      <c r="E421" s="152" t="e">
        <f t="shared" si="76"/>
        <v>#REF!</v>
      </c>
      <c r="F421" s="155" t="e">
        <f>IF(#REF!="","",VLOOKUP(#REF!,#REF!,7,0))</f>
        <v>#REF!</v>
      </c>
      <c r="G421" s="201" t="e">
        <f>IF(OR(#REF!="",F421=""),"",ROUND(#REF!/10^3*F421,3))</f>
        <v>#REF!</v>
      </c>
      <c r="H421" s="201" t="e">
        <f>IF(#REF!&gt;0,#REF!*#REF!/1000,"")</f>
        <v>#REF!</v>
      </c>
      <c r="I421" s="201" t="e">
        <f>IF(#REF!&gt;0,#REF!*#REF!/1000,"")</f>
        <v>#REF!</v>
      </c>
      <c r="J421" s="51" t="e">
        <f>IF(#REF!="●","",IF(#REF!="","",#REF!))</f>
        <v>#REF!</v>
      </c>
      <c r="K421" s="51" t="e">
        <f>IF(#REF!="●","",IF(#REF!="","",#REF!))</f>
        <v>#REF!</v>
      </c>
      <c r="L421" s="74" t="e">
        <f t="shared" si="77"/>
        <v>#REF!</v>
      </c>
      <c r="M421" s="74" t="e">
        <f t="shared" si="78"/>
        <v>#REF!</v>
      </c>
      <c r="N421" s="201" t="e">
        <f>IF(ISNA(L421),"",L421*#REF!)</f>
        <v>#REF!</v>
      </c>
      <c r="O421" s="201" t="e">
        <f>IF(ISNA(M421),"",M421*#REF!)</f>
        <v>#REF!</v>
      </c>
      <c r="P421" s="78" t="e">
        <f>IF(#REF!&gt;0,DQ$6,"")</f>
        <v>#REF!</v>
      </c>
      <c r="Q421" s="99"/>
      <c r="R421" s="411"/>
      <c r="S421" s="412" t="e">
        <f>IF(OR(#REF!="",F421=""),"",ROUND(#REF!/10^3*F421,3))</f>
        <v>#REF!</v>
      </c>
      <c r="T421" s="412" t="e">
        <f>IF(#REF!&gt;0,#REF!*#REF!/1000,"")</f>
        <v>#REF!</v>
      </c>
      <c r="U421" s="412" t="e">
        <f>IF(#REF!&gt;0,#REF!*#REF!/1000,"")</f>
        <v>#REF!</v>
      </c>
      <c r="V421" s="413" t="e">
        <f>IF(OR(#REF!="●",#REF!="●"),"",IF(#REF!="","",#REF!))</f>
        <v>#REF!</v>
      </c>
      <c r="W421" s="413" t="e">
        <f>IF(OR(#REF!="●",#REF!="●"),"",IF(#REF!="","",#REF!))</f>
        <v>#REF!</v>
      </c>
      <c r="X421" s="412" t="e">
        <f>IF(ISNA(L421),"",L421*#REF!)</f>
        <v>#REF!</v>
      </c>
      <c r="Y421" s="412" t="e">
        <f>IF(ISNA(M421),"",M421*#REF!)</f>
        <v>#REF!</v>
      </c>
      <c r="Z421" s="414" t="e">
        <f>IF(#REF!&gt;0,DQ$6,"")</f>
        <v>#REF!</v>
      </c>
      <c r="AA421" s="95" t="e">
        <f>IF(#REF!="","",VLOOKUP(#REF!,#REF!,7,0))</f>
        <v>#REF!</v>
      </c>
      <c r="AB421" s="201" t="e">
        <f>IF(OR(#REF!="",AA421=""),"",ROUND(#REF!/10^3*AA421,3))</f>
        <v>#REF!</v>
      </c>
      <c r="AC421" s="201" t="e">
        <f>IF(#REF!&gt;0,#REF!*#REF!/1000,"")</f>
        <v>#REF!</v>
      </c>
      <c r="AD421" s="201" t="e">
        <f>IF(#REF!&gt;0,#REF!*#REF!/1000,"")</f>
        <v>#REF!</v>
      </c>
      <c r="AE421" s="74" t="e">
        <f t="shared" si="79"/>
        <v>#REF!</v>
      </c>
      <c r="AF421" s="74" t="e">
        <f t="shared" si="80"/>
        <v>#REF!</v>
      </c>
      <c r="AG421" s="201" t="e">
        <f>IF(ISNA(AE421),"",AE421*#REF!)</f>
        <v>#REF!</v>
      </c>
      <c r="AH421" s="201" t="e">
        <f>IF(ISNA(AF421),"",AF421*#REF!)</f>
        <v>#REF!</v>
      </c>
      <c r="AI421" s="78" t="e">
        <f>IF(#REF!&gt;0,DQ$23,"")</f>
        <v>#REF!</v>
      </c>
      <c r="AJ421" s="99"/>
      <c r="AK421" s="411"/>
      <c r="AL421" s="412" t="e">
        <f>IF(OR(#REF!="",F421=""),"",ROUND(#REF!/10^3*F421,3))</f>
        <v>#REF!</v>
      </c>
      <c r="AM421" s="412" t="e">
        <f>IF(#REF!&gt;0,#REF!*#REF!/1000,"")</f>
        <v>#REF!</v>
      </c>
      <c r="AN421" s="412" t="e">
        <f>IF(#REF!&gt;0,#REF!*#REF!/1000,"")</f>
        <v>#REF!</v>
      </c>
      <c r="AO421" s="413" t="e">
        <f>IF(OR(#REF!="●",#REF!="●",#REF!="●"),"",IF(#REF!="","",#REF!))</f>
        <v>#REF!</v>
      </c>
      <c r="AP421" s="413" t="e">
        <f>IF(OR(#REF!="●",#REF!="●",#REF!="●"),"",IF(#REF!="","",#REF!))</f>
        <v>#REF!</v>
      </c>
      <c r="AQ421" s="412" t="e">
        <f>IF(ISNA(L421),"",L421*#REF!)</f>
        <v>#REF!</v>
      </c>
      <c r="AR421" s="412" t="e">
        <f>IF(ISNA(M421),"",M421*#REF!)</f>
        <v>#REF!</v>
      </c>
      <c r="AS421" s="414" t="e">
        <f>IF(#REF!&gt;0,DQ$6,"")</f>
        <v>#REF!</v>
      </c>
      <c r="AT421" s="95" t="e">
        <f>IF(#REF!="","",VLOOKUP(#REF!,#REF!,7,0))</f>
        <v>#REF!</v>
      </c>
      <c r="AU421" s="201" t="e">
        <f>IF(OR(#REF!="",AT421=""),"",ROUND(#REF!/10^3*AT421,3))</f>
        <v>#REF!</v>
      </c>
      <c r="AV421" s="201" t="e">
        <f>IF(#REF!&gt;0,#REF!*#REF!/1000,"")</f>
        <v>#REF!</v>
      </c>
      <c r="AW421" s="201" t="e">
        <f>IF(#REF!&gt;0,#REF!*#REF!/1000,"")</f>
        <v>#REF!</v>
      </c>
      <c r="AX421" s="74" t="e">
        <f t="shared" si="81"/>
        <v>#REF!</v>
      </c>
      <c r="AY421" s="74" t="e">
        <f t="shared" si="82"/>
        <v>#REF!</v>
      </c>
      <c r="AZ421" s="201" t="e">
        <f>IF(ISNA(AX421),"",AX421*#REF!)</f>
        <v>#REF!</v>
      </c>
      <c r="BA421" s="201" t="e">
        <f>IF(ISNA(AY421),"",AY421*#REF!)</f>
        <v>#REF!</v>
      </c>
      <c r="BB421" s="78" t="e">
        <f>IF(#REF!&gt;0,DQ$40,"")</f>
        <v>#REF!</v>
      </c>
      <c r="BC421" s="99"/>
      <c r="BD421" s="650"/>
      <c r="BE421" s="652" t="e">
        <f>IF(OR(#REF!="",F421=""),"",ROUND(#REF!/10^3*F421,3))</f>
        <v>#REF!</v>
      </c>
      <c r="BF421" s="412" t="e">
        <f>IF(#REF!&gt;0,#REF!*#REF!/1000,"")</f>
        <v>#REF!</v>
      </c>
      <c r="BG421" s="412" t="e">
        <f>IF(#REF!&gt;0,#REF!*#REF!/1000,"")</f>
        <v>#REF!</v>
      </c>
      <c r="BH421" s="413" t="e">
        <f>IF(OR(#REF!="●",#REF!="●",#REF!="●",#REF!="●"),"",IF(#REF!="","",#REF!))</f>
        <v>#REF!</v>
      </c>
      <c r="BI421" s="413" t="e">
        <f>IF(OR(#REF!="●",#REF!="●",#REF!="●",#REF!="●"),"",IF(#REF!="","",#REF!))</f>
        <v>#REF!</v>
      </c>
      <c r="BJ421" s="412" t="e">
        <f>IF(ISNA(L421),"",L421*#REF!)</f>
        <v>#REF!</v>
      </c>
      <c r="BK421" s="412" t="e">
        <f>IF(ISNA(M421),"",M421*#REF!)</f>
        <v>#REF!</v>
      </c>
      <c r="BL421" s="415" t="e">
        <f>IF(#REF!&gt;0,DQ$6,"")</f>
        <v>#REF!</v>
      </c>
      <c r="BM421" s="361" t="e">
        <f>IF(#REF!="","",VLOOKUP(#REF!,#REF!,7,0))</f>
        <v>#REF!</v>
      </c>
      <c r="BN421" s="201" t="e">
        <f>IF(OR(#REF!="",BM421=""),"",ROUND(#REF!/10^3*BM421,3))</f>
        <v>#REF!</v>
      </c>
      <c r="BO421" s="201" t="e">
        <f>IF(#REF!&gt;0,#REF!*#REF!/1000,"")</f>
        <v>#REF!</v>
      </c>
      <c r="BP421" s="201" t="e">
        <f>IF(#REF!&gt;0,#REF!*#REF!/1000,"")</f>
        <v>#REF!</v>
      </c>
      <c r="BQ421" s="74" t="e">
        <f t="shared" si="83"/>
        <v>#REF!</v>
      </c>
      <c r="BR421" s="74" t="e">
        <f t="shared" si="84"/>
        <v>#REF!</v>
      </c>
      <c r="BS421" s="201" t="e">
        <f>IF(ISNA(BQ421),"",BQ421*#REF!)</f>
        <v>#REF!</v>
      </c>
      <c r="BT421" s="201" t="e">
        <f>IF(ISNA(BR421),"",BR421*#REF!)</f>
        <v>#REF!</v>
      </c>
      <c r="BU421" s="78" t="e">
        <f>IF(#REF!&gt;0,DQ$57,"")</f>
        <v>#REF!</v>
      </c>
      <c r="BV421" s="99"/>
      <c r="BW421" s="411"/>
      <c r="BX421" s="412" t="e">
        <f>IF(OR(#REF!="",F421=""),"",ROUND(#REF!/10^3*F421,3))</f>
        <v>#REF!</v>
      </c>
      <c r="BY421" s="412" t="e">
        <f>IF(#REF!&gt;0,#REF!*#REF!/1000,"")</f>
        <v>#REF!</v>
      </c>
      <c r="BZ421" s="412" t="e">
        <f>IF(#REF!&gt;0,#REF!*#REF!/1000,"")</f>
        <v>#REF!</v>
      </c>
      <c r="CA421" s="413" t="e">
        <f>IF(OR(#REF!="●",#REF!="●",#REF!="●",#REF!="●",#REF!="●"),"",IF(#REF!="","",#REF!))</f>
        <v>#REF!</v>
      </c>
      <c r="CB421" s="413" t="e">
        <f>IF(OR(#REF!="●",#REF!="●",#REF!="●",#REF!="●",#REF!="●"),"",IF(#REF!="","",#REF!))</f>
        <v>#REF!</v>
      </c>
      <c r="CC421" s="412" t="e">
        <f>IF(ISNA(L421),"",L421*#REF!)</f>
        <v>#REF!</v>
      </c>
      <c r="CD421" s="412" t="e">
        <f>IF(ISNA(M421),"",M421*#REF!)</f>
        <v>#REF!</v>
      </c>
      <c r="CE421" s="415" t="e">
        <f>IF(#REF!&gt;0,DQ$6,"")</f>
        <v>#REF!</v>
      </c>
      <c r="CF421" s="361" t="e">
        <f>IF(#REF!="","",VLOOKUP(#REF!,#REF!,7,0))</f>
        <v>#REF!</v>
      </c>
      <c r="CG421" s="201" t="e">
        <f>IF(OR(#REF!="",CF421=""),"",ROUND(#REF!/10^3*CF421,3))</f>
        <v>#REF!</v>
      </c>
      <c r="CH421" s="201" t="e">
        <f>IF(#REF!&gt;0,#REF!*#REF!/1000,"")</f>
        <v>#REF!</v>
      </c>
      <c r="CI421" s="201" t="e">
        <f>IF(#REF!&gt;0,#REF!*#REF!/1000,"")</f>
        <v>#REF!</v>
      </c>
      <c r="CJ421" s="74" t="e">
        <f t="shared" si="85"/>
        <v>#REF!</v>
      </c>
      <c r="CK421" s="74" t="e">
        <f t="shared" si="86"/>
        <v>#REF!</v>
      </c>
      <c r="CL421" s="201" t="e">
        <f>IF(ISNA(CJ421),"",CJ421*#REF!)</f>
        <v>#REF!</v>
      </c>
      <c r="CM421" s="201" t="e">
        <f>IF(ISNA(CK421),"",CK421*#REF!)</f>
        <v>#REF!</v>
      </c>
      <c r="CN421" s="101" t="e">
        <f>IF(#REF!&gt;0,DQ$57,"")</f>
        <v>#REF!</v>
      </c>
      <c r="CO421" s="84"/>
      <c r="CP421" s="2"/>
      <c r="CQ421" s="2"/>
      <c r="CR421" s="2"/>
      <c r="CS421" s="2"/>
      <c r="CT421" s="2"/>
      <c r="CU421" s="2"/>
      <c r="CV421" s="2"/>
      <c r="CX421" s="2"/>
      <c r="CY421" s="2"/>
      <c r="CZ421" s="2"/>
      <c r="DA421" s="2"/>
      <c r="DB421" s="2"/>
      <c r="DC421" s="2"/>
      <c r="DD421" s="2"/>
      <c r="DE421" s="2"/>
      <c r="DF421" s="2"/>
      <c r="DG421" s="2"/>
      <c r="DJ421" s="2"/>
      <c r="DK421" s="2"/>
      <c r="DL421" s="2"/>
      <c r="DM421" s="2"/>
      <c r="DO421" s="43"/>
      <c r="DP421" s="43"/>
      <c r="DQ421" s="46"/>
    </row>
    <row r="422" spans="2:121" ht="18" customHeight="1">
      <c r="B422" s="151" t="e">
        <f>IF(#REF!="","",VLOOKUP(#REF!,$CX$11:$DG$26,9,0))</f>
        <v>#REF!</v>
      </c>
      <c r="C422" s="64" t="e">
        <f>IF(#REF!="",0,VLOOKUP(#REF!,$CP$11:$CQ$16,2,0))</f>
        <v>#REF!</v>
      </c>
      <c r="D422" s="65" t="e">
        <f>IF(#REF!="",0,VLOOKUP(#REF!,$CX$11:$CY$26,2,0))</f>
        <v>#REF!</v>
      </c>
      <c r="E422" s="152" t="e">
        <f t="shared" si="76"/>
        <v>#REF!</v>
      </c>
      <c r="F422" s="155" t="e">
        <f>IF(#REF!="","",VLOOKUP(#REF!,#REF!,7,0))</f>
        <v>#REF!</v>
      </c>
      <c r="G422" s="201" t="e">
        <f>IF(OR(#REF!="",F422=""),"",ROUND(#REF!/10^3*F422,3))</f>
        <v>#REF!</v>
      </c>
      <c r="H422" s="201" t="e">
        <f>IF(#REF!&gt;0,#REF!*#REF!/1000,"")</f>
        <v>#REF!</v>
      </c>
      <c r="I422" s="201" t="e">
        <f>IF(#REF!&gt;0,#REF!*#REF!/1000,"")</f>
        <v>#REF!</v>
      </c>
      <c r="J422" s="51" t="e">
        <f>IF(#REF!="●","",IF(#REF!="","",#REF!))</f>
        <v>#REF!</v>
      </c>
      <c r="K422" s="51" t="e">
        <f>IF(#REF!="●","",IF(#REF!="","",#REF!))</f>
        <v>#REF!</v>
      </c>
      <c r="L422" s="74" t="e">
        <f t="shared" si="77"/>
        <v>#REF!</v>
      </c>
      <c r="M422" s="74" t="e">
        <f t="shared" si="78"/>
        <v>#REF!</v>
      </c>
      <c r="N422" s="201" t="e">
        <f>IF(ISNA(L422),"",L422*#REF!)</f>
        <v>#REF!</v>
      </c>
      <c r="O422" s="201" t="e">
        <f>IF(ISNA(M422),"",M422*#REF!)</f>
        <v>#REF!</v>
      </c>
      <c r="P422" s="78" t="e">
        <f>IF(#REF!&gt;0,DQ$6,"")</f>
        <v>#REF!</v>
      </c>
      <c r="Q422" s="99"/>
      <c r="R422" s="411"/>
      <c r="S422" s="412" t="e">
        <f>IF(OR(#REF!="",F422=""),"",ROUND(#REF!/10^3*F422,3))</f>
        <v>#REF!</v>
      </c>
      <c r="T422" s="412" t="e">
        <f>IF(#REF!&gt;0,#REF!*#REF!/1000,"")</f>
        <v>#REF!</v>
      </c>
      <c r="U422" s="412" t="e">
        <f>IF(#REF!&gt;0,#REF!*#REF!/1000,"")</f>
        <v>#REF!</v>
      </c>
      <c r="V422" s="413" t="e">
        <f>IF(OR(#REF!="●",#REF!="●"),"",IF(#REF!="","",#REF!))</f>
        <v>#REF!</v>
      </c>
      <c r="W422" s="413" t="e">
        <f>IF(OR(#REF!="●",#REF!="●"),"",IF(#REF!="","",#REF!))</f>
        <v>#REF!</v>
      </c>
      <c r="X422" s="412" t="e">
        <f>IF(ISNA(L422),"",L422*#REF!)</f>
        <v>#REF!</v>
      </c>
      <c r="Y422" s="412" t="e">
        <f>IF(ISNA(M422),"",M422*#REF!)</f>
        <v>#REF!</v>
      </c>
      <c r="Z422" s="414" t="e">
        <f>IF(#REF!&gt;0,DQ$6,"")</f>
        <v>#REF!</v>
      </c>
      <c r="AA422" s="95" t="e">
        <f>IF(#REF!="","",VLOOKUP(#REF!,#REF!,7,0))</f>
        <v>#REF!</v>
      </c>
      <c r="AB422" s="201" t="e">
        <f>IF(OR(#REF!="",AA422=""),"",ROUND(#REF!/10^3*AA422,3))</f>
        <v>#REF!</v>
      </c>
      <c r="AC422" s="201" t="e">
        <f>IF(#REF!&gt;0,#REF!*#REF!/1000,"")</f>
        <v>#REF!</v>
      </c>
      <c r="AD422" s="201" t="e">
        <f>IF(#REF!&gt;0,#REF!*#REF!/1000,"")</f>
        <v>#REF!</v>
      </c>
      <c r="AE422" s="74" t="e">
        <f t="shared" si="79"/>
        <v>#REF!</v>
      </c>
      <c r="AF422" s="74" t="e">
        <f t="shared" si="80"/>
        <v>#REF!</v>
      </c>
      <c r="AG422" s="201" t="e">
        <f>IF(ISNA(AE422),"",AE422*#REF!)</f>
        <v>#REF!</v>
      </c>
      <c r="AH422" s="201" t="e">
        <f>IF(ISNA(AF422),"",AF422*#REF!)</f>
        <v>#REF!</v>
      </c>
      <c r="AI422" s="78" t="e">
        <f>IF(#REF!&gt;0,DQ$23,"")</f>
        <v>#REF!</v>
      </c>
      <c r="AJ422" s="99"/>
      <c r="AK422" s="411"/>
      <c r="AL422" s="412" t="e">
        <f>IF(OR(#REF!="",F422=""),"",ROUND(#REF!/10^3*F422,3))</f>
        <v>#REF!</v>
      </c>
      <c r="AM422" s="412" t="e">
        <f>IF(#REF!&gt;0,#REF!*#REF!/1000,"")</f>
        <v>#REF!</v>
      </c>
      <c r="AN422" s="412" t="e">
        <f>IF(#REF!&gt;0,#REF!*#REF!/1000,"")</f>
        <v>#REF!</v>
      </c>
      <c r="AO422" s="413" t="e">
        <f>IF(OR(#REF!="●",#REF!="●",#REF!="●"),"",IF(#REF!="","",#REF!))</f>
        <v>#REF!</v>
      </c>
      <c r="AP422" s="413" t="e">
        <f>IF(OR(#REF!="●",#REF!="●",#REF!="●"),"",IF(#REF!="","",#REF!))</f>
        <v>#REF!</v>
      </c>
      <c r="AQ422" s="412" t="e">
        <f>IF(ISNA(L422),"",L422*#REF!)</f>
        <v>#REF!</v>
      </c>
      <c r="AR422" s="412" t="e">
        <f>IF(ISNA(M422),"",M422*#REF!)</f>
        <v>#REF!</v>
      </c>
      <c r="AS422" s="414" t="e">
        <f>IF(#REF!&gt;0,DQ$6,"")</f>
        <v>#REF!</v>
      </c>
      <c r="AT422" s="95" t="e">
        <f>IF(#REF!="","",VLOOKUP(#REF!,#REF!,7,0))</f>
        <v>#REF!</v>
      </c>
      <c r="AU422" s="201" t="e">
        <f>IF(OR(#REF!="",AT422=""),"",ROUND(#REF!/10^3*AT422,3))</f>
        <v>#REF!</v>
      </c>
      <c r="AV422" s="201" t="e">
        <f>IF(#REF!&gt;0,#REF!*#REF!/1000,"")</f>
        <v>#REF!</v>
      </c>
      <c r="AW422" s="201" t="e">
        <f>IF(#REF!&gt;0,#REF!*#REF!/1000,"")</f>
        <v>#REF!</v>
      </c>
      <c r="AX422" s="74" t="e">
        <f t="shared" si="81"/>
        <v>#REF!</v>
      </c>
      <c r="AY422" s="74" t="e">
        <f t="shared" si="82"/>
        <v>#REF!</v>
      </c>
      <c r="AZ422" s="201" t="e">
        <f>IF(ISNA(AX422),"",AX422*#REF!)</f>
        <v>#REF!</v>
      </c>
      <c r="BA422" s="201" t="e">
        <f>IF(ISNA(AY422),"",AY422*#REF!)</f>
        <v>#REF!</v>
      </c>
      <c r="BB422" s="78" t="e">
        <f>IF(#REF!&gt;0,DQ$40,"")</f>
        <v>#REF!</v>
      </c>
      <c r="BC422" s="99"/>
      <c r="BD422" s="650"/>
      <c r="BE422" s="652" t="e">
        <f>IF(OR(#REF!="",F422=""),"",ROUND(#REF!/10^3*F422,3))</f>
        <v>#REF!</v>
      </c>
      <c r="BF422" s="412" t="e">
        <f>IF(#REF!&gt;0,#REF!*#REF!/1000,"")</f>
        <v>#REF!</v>
      </c>
      <c r="BG422" s="412" t="e">
        <f>IF(#REF!&gt;0,#REF!*#REF!/1000,"")</f>
        <v>#REF!</v>
      </c>
      <c r="BH422" s="413" t="e">
        <f>IF(OR(#REF!="●",#REF!="●",#REF!="●",#REF!="●"),"",IF(#REF!="","",#REF!))</f>
        <v>#REF!</v>
      </c>
      <c r="BI422" s="413" t="e">
        <f>IF(OR(#REF!="●",#REF!="●",#REF!="●",#REF!="●"),"",IF(#REF!="","",#REF!))</f>
        <v>#REF!</v>
      </c>
      <c r="BJ422" s="412" t="e">
        <f>IF(ISNA(L422),"",L422*#REF!)</f>
        <v>#REF!</v>
      </c>
      <c r="BK422" s="412" t="e">
        <f>IF(ISNA(M422),"",M422*#REF!)</f>
        <v>#REF!</v>
      </c>
      <c r="BL422" s="415" t="e">
        <f>IF(#REF!&gt;0,DQ$6,"")</f>
        <v>#REF!</v>
      </c>
      <c r="BM422" s="361" t="e">
        <f>IF(#REF!="","",VLOOKUP(#REF!,#REF!,7,0))</f>
        <v>#REF!</v>
      </c>
      <c r="BN422" s="201" t="e">
        <f>IF(OR(#REF!="",BM422=""),"",ROUND(#REF!/10^3*BM422,3))</f>
        <v>#REF!</v>
      </c>
      <c r="BO422" s="201" t="e">
        <f>IF(#REF!&gt;0,#REF!*#REF!/1000,"")</f>
        <v>#REF!</v>
      </c>
      <c r="BP422" s="201" t="e">
        <f>IF(#REF!&gt;0,#REF!*#REF!/1000,"")</f>
        <v>#REF!</v>
      </c>
      <c r="BQ422" s="74" t="e">
        <f t="shared" si="83"/>
        <v>#REF!</v>
      </c>
      <c r="BR422" s="74" t="e">
        <f t="shared" si="84"/>
        <v>#REF!</v>
      </c>
      <c r="BS422" s="201" t="e">
        <f>IF(ISNA(BQ422),"",BQ422*#REF!)</f>
        <v>#REF!</v>
      </c>
      <c r="BT422" s="201" t="e">
        <f>IF(ISNA(BR422),"",BR422*#REF!)</f>
        <v>#REF!</v>
      </c>
      <c r="BU422" s="78" t="e">
        <f>IF(#REF!&gt;0,DQ$57,"")</f>
        <v>#REF!</v>
      </c>
      <c r="BV422" s="99"/>
      <c r="BW422" s="411"/>
      <c r="BX422" s="412" t="e">
        <f>IF(OR(#REF!="",F422=""),"",ROUND(#REF!/10^3*F422,3))</f>
        <v>#REF!</v>
      </c>
      <c r="BY422" s="412" t="e">
        <f>IF(#REF!&gt;0,#REF!*#REF!/1000,"")</f>
        <v>#REF!</v>
      </c>
      <c r="BZ422" s="412" t="e">
        <f>IF(#REF!&gt;0,#REF!*#REF!/1000,"")</f>
        <v>#REF!</v>
      </c>
      <c r="CA422" s="413" t="e">
        <f>IF(OR(#REF!="●",#REF!="●",#REF!="●",#REF!="●",#REF!="●"),"",IF(#REF!="","",#REF!))</f>
        <v>#REF!</v>
      </c>
      <c r="CB422" s="413" t="e">
        <f>IF(OR(#REF!="●",#REF!="●",#REF!="●",#REF!="●",#REF!="●"),"",IF(#REF!="","",#REF!))</f>
        <v>#REF!</v>
      </c>
      <c r="CC422" s="412" t="e">
        <f>IF(ISNA(L422),"",L422*#REF!)</f>
        <v>#REF!</v>
      </c>
      <c r="CD422" s="412" t="e">
        <f>IF(ISNA(M422),"",M422*#REF!)</f>
        <v>#REF!</v>
      </c>
      <c r="CE422" s="415" t="e">
        <f>IF(#REF!&gt;0,DQ$6,"")</f>
        <v>#REF!</v>
      </c>
      <c r="CF422" s="361" t="e">
        <f>IF(#REF!="","",VLOOKUP(#REF!,#REF!,7,0))</f>
        <v>#REF!</v>
      </c>
      <c r="CG422" s="201" t="e">
        <f>IF(OR(#REF!="",CF422=""),"",ROUND(#REF!/10^3*CF422,3))</f>
        <v>#REF!</v>
      </c>
      <c r="CH422" s="201" t="e">
        <f>IF(#REF!&gt;0,#REF!*#REF!/1000,"")</f>
        <v>#REF!</v>
      </c>
      <c r="CI422" s="201" t="e">
        <f>IF(#REF!&gt;0,#REF!*#REF!/1000,"")</f>
        <v>#REF!</v>
      </c>
      <c r="CJ422" s="74" t="e">
        <f t="shared" si="85"/>
        <v>#REF!</v>
      </c>
      <c r="CK422" s="74" t="e">
        <f t="shared" si="86"/>
        <v>#REF!</v>
      </c>
      <c r="CL422" s="201" t="e">
        <f>IF(ISNA(CJ422),"",CJ422*#REF!)</f>
        <v>#REF!</v>
      </c>
      <c r="CM422" s="201" t="e">
        <f>IF(ISNA(CK422),"",CK422*#REF!)</f>
        <v>#REF!</v>
      </c>
      <c r="CN422" s="101" t="e">
        <f>IF(#REF!&gt;0,DQ$57,"")</f>
        <v>#REF!</v>
      </c>
      <c r="CO422" s="84"/>
      <c r="CP422" s="2"/>
      <c r="CQ422" s="2"/>
      <c r="CR422" s="2"/>
      <c r="CS422" s="2"/>
      <c r="CT422" s="2"/>
      <c r="CU422" s="2"/>
      <c r="CV422" s="2"/>
      <c r="CX422" s="2"/>
      <c r="CY422" s="2"/>
      <c r="CZ422" s="2"/>
      <c r="DA422" s="2"/>
      <c r="DB422" s="2"/>
      <c r="DC422" s="2"/>
      <c r="DD422" s="2"/>
      <c r="DE422" s="2"/>
      <c r="DF422" s="2"/>
    </row>
    <row r="423" spans="2:121" ht="18" customHeight="1">
      <c r="B423" s="151" t="e">
        <f>IF(#REF!="","",VLOOKUP(#REF!,$CX$11:$DG$26,9,0))</f>
        <v>#REF!</v>
      </c>
      <c r="C423" s="64" t="e">
        <f>IF(#REF!="",0,VLOOKUP(#REF!,$CP$11:$CQ$16,2,0))</f>
        <v>#REF!</v>
      </c>
      <c r="D423" s="65" t="e">
        <f>IF(#REF!="",0,VLOOKUP(#REF!,$CX$11:$CY$26,2,0))</f>
        <v>#REF!</v>
      </c>
      <c r="E423" s="152" t="e">
        <f t="shared" si="76"/>
        <v>#REF!</v>
      </c>
      <c r="F423" s="155" t="e">
        <f>IF(#REF!="","",VLOOKUP(#REF!,#REF!,7,0))</f>
        <v>#REF!</v>
      </c>
      <c r="G423" s="201" t="e">
        <f>IF(OR(#REF!="",F423=""),"",ROUND(#REF!/10^3*F423,3))</f>
        <v>#REF!</v>
      </c>
      <c r="H423" s="201" t="e">
        <f>IF(#REF!&gt;0,#REF!*#REF!/1000,"")</f>
        <v>#REF!</v>
      </c>
      <c r="I423" s="201" t="e">
        <f>IF(#REF!&gt;0,#REF!*#REF!/1000,"")</f>
        <v>#REF!</v>
      </c>
      <c r="J423" s="51" t="e">
        <f>IF(#REF!="●","",IF(#REF!="","",#REF!))</f>
        <v>#REF!</v>
      </c>
      <c r="K423" s="51" t="e">
        <f>IF(#REF!="●","",IF(#REF!="","",#REF!))</f>
        <v>#REF!</v>
      </c>
      <c r="L423" s="74" t="e">
        <f t="shared" si="77"/>
        <v>#REF!</v>
      </c>
      <c r="M423" s="74" t="e">
        <f t="shared" si="78"/>
        <v>#REF!</v>
      </c>
      <c r="N423" s="201" t="e">
        <f>IF(ISNA(L423),"",L423*#REF!)</f>
        <v>#REF!</v>
      </c>
      <c r="O423" s="201" t="e">
        <f>IF(ISNA(M423),"",M423*#REF!)</f>
        <v>#REF!</v>
      </c>
      <c r="P423" s="78" t="e">
        <f>IF(#REF!&gt;0,DQ$6,"")</f>
        <v>#REF!</v>
      </c>
      <c r="Q423" s="99"/>
      <c r="R423" s="411"/>
      <c r="S423" s="412" t="e">
        <f>IF(OR(#REF!="",F423=""),"",ROUND(#REF!/10^3*F423,3))</f>
        <v>#REF!</v>
      </c>
      <c r="T423" s="412" t="e">
        <f>IF(#REF!&gt;0,#REF!*#REF!/1000,"")</f>
        <v>#REF!</v>
      </c>
      <c r="U423" s="412" t="e">
        <f>IF(#REF!&gt;0,#REF!*#REF!/1000,"")</f>
        <v>#REF!</v>
      </c>
      <c r="V423" s="413" t="e">
        <f>IF(OR(#REF!="●",#REF!="●"),"",IF(#REF!="","",#REF!))</f>
        <v>#REF!</v>
      </c>
      <c r="W423" s="413" t="e">
        <f>IF(OR(#REF!="●",#REF!="●"),"",IF(#REF!="","",#REF!))</f>
        <v>#REF!</v>
      </c>
      <c r="X423" s="412" t="e">
        <f>IF(ISNA(L423),"",L423*#REF!)</f>
        <v>#REF!</v>
      </c>
      <c r="Y423" s="412" t="e">
        <f>IF(ISNA(M423),"",M423*#REF!)</f>
        <v>#REF!</v>
      </c>
      <c r="Z423" s="414" t="e">
        <f>IF(#REF!&gt;0,DQ$6,"")</f>
        <v>#REF!</v>
      </c>
      <c r="AA423" s="95" t="e">
        <f>IF(#REF!="","",VLOOKUP(#REF!,#REF!,7,0))</f>
        <v>#REF!</v>
      </c>
      <c r="AB423" s="201" t="e">
        <f>IF(OR(#REF!="",AA423=""),"",ROUND(#REF!/10^3*AA423,3))</f>
        <v>#REF!</v>
      </c>
      <c r="AC423" s="201" t="e">
        <f>IF(#REF!&gt;0,#REF!*#REF!/1000,"")</f>
        <v>#REF!</v>
      </c>
      <c r="AD423" s="201" t="e">
        <f>IF(#REF!&gt;0,#REF!*#REF!/1000,"")</f>
        <v>#REF!</v>
      </c>
      <c r="AE423" s="74" t="e">
        <f t="shared" si="79"/>
        <v>#REF!</v>
      </c>
      <c r="AF423" s="74" t="e">
        <f t="shared" si="80"/>
        <v>#REF!</v>
      </c>
      <c r="AG423" s="201" t="e">
        <f>IF(ISNA(AE423),"",AE423*#REF!)</f>
        <v>#REF!</v>
      </c>
      <c r="AH423" s="201" t="e">
        <f>IF(ISNA(AF423),"",AF423*#REF!)</f>
        <v>#REF!</v>
      </c>
      <c r="AI423" s="78" t="e">
        <f>IF(#REF!&gt;0,DQ$23,"")</f>
        <v>#REF!</v>
      </c>
      <c r="AJ423" s="99"/>
      <c r="AK423" s="411"/>
      <c r="AL423" s="412" t="e">
        <f>IF(OR(#REF!="",F423=""),"",ROUND(#REF!/10^3*F423,3))</f>
        <v>#REF!</v>
      </c>
      <c r="AM423" s="412" t="e">
        <f>IF(#REF!&gt;0,#REF!*#REF!/1000,"")</f>
        <v>#REF!</v>
      </c>
      <c r="AN423" s="412" t="e">
        <f>IF(#REF!&gt;0,#REF!*#REF!/1000,"")</f>
        <v>#REF!</v>
      </c>
      <c r="AO423" s="413" t="e">
        <f>IF(OR(#REF!="●",#REF!="●",#REF!="●"),"",IF(#REF!="","",#REF!))</f>
        <v>#REF!</v>
      </c>
      <c r="AP423" s="413" t="e">
        <f>IF(OR(#REF!="●",#REF!="●",#REF!="●"),"",IF(#REF!="","",#REF!))</f>
        <v>#REF!</v>
      </c>
      <c r="AQ423" s="412" t="e">
        <f>IF(ISNA(L423),"",L423*#REF!)</f>
        <v>#REF!</v>
      </c>
      <c r="AR423" s="412" t="e">
        <f>IF(ISNA(M423),"",M423*#REF!)</f>
        <v>#REF!</v>
      </c>
      <c r="AS423" s="414" t="e">
        <f>IF(#REF!&gt;0,DQ$6,"")</f>
        <v>#REF!</v>
      </c>
      <c r="AT423" s="95" t="e">
        <f>IF(#REF!="","",VLOOKUP(#REF!,#REF!,7,0))</f>
        <v>#REF!</v>
      </c>
      <c r="AU423" s="201" t="e">
        <f>IF(OR(#REF!="",AT423=""),"",ROUND(#REF!/10^3*AT423,3))</f>
        <v>#REF!</v>
      </c>
      <c r="AV423" s="201" t="e">
        <f>IF(#REF!&gt;0,#REF!*#REF!/1000,"")</f>
        <v>#REF!</v>
      </c>
      <c r="AW423" s="201" t="e">
        <f>IF(#REF!&gt;0,#REF!*#REF!/1000,"")</f>
        <v>#REF!</v>
      </c>
      <c r="AX423" s="74" t="e">
        <f t="shared" si="81"/>
        <v>#REF!</v>
      </c>
      <c r="AY423" s="74" t="e">
        <f t="shared" si="82"/>
        <v>#REF!</v>
      </c>
      <c r="AZ423" s="201" t="e">
        <f>IF(ISNA(AX423),"",AX423*#REF!)</f>
        <v>#REF!</v>
      </c>
      <c r="BA423" s="201" t="e">
        <f>IF(ISNA(AY423),"",AY423*#REF!)</f>
        <v>#REF!</v>
      </c>
      <c r="BB423" s="78" t="e">
        <f>IF(#REF!&gt;0,DQ$40,"")</f>
        <v>#REF!</v>
      </c>
      <c r="BC423" s="99"/>
      <c r="BD423" s="650"/>
      <c r="BE423" s="652" t="e">
        <f>IF(OR(#REF!="",F423=""),"",ROUND(#REF!/10^3*F423,3))</f>
        <v>#REF!</v>
      </c>
      <c r="BF423" s="412" t="e">
        <f>IF(#REF!&gt;0,#REF!*#REF!/1000,"")</f>
        <v>#REF!</v>
      </c>
      <c r="BG423" s="412" t="e">
        <f>IF(#REF!&gt;0,#REF!*#REF!/1000,"")</f>
        <v>#REF!</v>
      </c>
      <c r="BH423" s="413" t="e">
        <f>IF(OR(#REF!="●",#REF!="●",#REF!="●",#REF!="●"),"",IF(#REF!="","",#REF!))</f>
        <v>#REF!</v>
      </c>
      <c r="BI423" s="413" t="e">
        <f>IF(OR(#REF!="●",#REF!="●",#REF!="●",#REF!="●"),"",IF(#REF!="","",#REF!))</f>
        <v>#REF!</v>
      </c>
      <c r="BJ423" s="412" t="e">
        <f>IF(ISNA(L423),"",L423*#REF!)</f>
        <v>#REF!</v>
      </c>
      <c r="BK423" s="412" t="e">
        <f>IF(ISNA(M423),"",M423*#REF!)</f>
        <v>#REF!</v>
      </c>
      <c r="BL423" s="415" t="e">
        <f>IF(#REF!&gt;0,DQ$6,"")</f>
        <v>#REF!</v>
      </c>
      <c r="BM423" s="361" t="e">
        <f>IF(#REF!="","",VLOOKUP(#REF!,#REF!,7,0))</f>
        <v>#REF!</v>
      </c>
      <c r="BN423" s="201" t="e">
        <f>IF(OR(#REF!="",BM423=""),"",ROUND(#REF!/10^3*BM423,3))</f>
        <v>#REF!</v>
      </c>
      <c r="BO423" s="201" t="e">
        <f>IF(#REF!&gt;0,#REF!*#REF!/1000,"")</f>
        <v>#REF!</v>
      </c>
      <c r="BP423" s="201" t="e">
        <f>IF(#REF!&gt;0,#REF!*#REF!/1000,"")</f>
        <v>#REF!</v>
      </c>
      <c r="BQ423" s="74" t="e">
        <f t="shared" si="83"/>
        <v>#REF!</v>
      </c>
      <c r="BR423" s="74" t="e">
        <f t="shared" si="84"/>
        <v>#REF!</v>
      </c>
      <c r="BS423" s="201" t="e">
        <f>IF(ISNA(BQ423),"",BQ423*#REF!)</f>
        <v>#REF!</v>
      </c>
      <c r="BT423" s="201" t="e">
        <f>IF(ISNA(BR423),"",BR423*#REF!)</f>
        <v>#REF!</v>
      </c>
      <c r="BU423" s="78" t="e">
        <f>IF(#REF!&gt;0,DQ$57,"")</f>
        <v>#REF!</v>
      </c>
      <c r="BV423" s="99"/>
      <c r="BW423" s="411"/>
      <c r="BX423" s="412" t="e">
        <f>IF(OR(#REF!="",F423=""),"",ROUND(#REF!/10^3*F423,3))</f>
        <v>#REF!</v>
      </c>
      <c r="BY423" s="412" t="e">
        <f>IF(#REF!&gt;0,#REF!*#REF!/1000,"")</f>
        <v>#REF!</v>
      </c>
      <c r="BZ423" s="412" t="e">
        <f>IF(#REF!&gt;0,#REF!*#REF!/1000,"")</f>
        <v>#REF!</v>
      </c>
      <c r="CA423" s="413" t="e">
        <f>IF(OR(#REF!="●",#REF!="●",#REF!="●",#REF!="●",#REF!="●"),"",IF(#REF!="","",#REF!))</f>
        <v>#REF!</v>
      </c>
      <c r="CB423" s="413" t="e">
        <f>IF(OR(#REF!="●",#REF!="●",#REF!="●",#REF!="●",#REF!="●"),"",IF(#REF!="","",#REF!))</f>
        <v>#REF!</v>
      </c>
      <c r="CC423" s="412" t="e">
        <f>IF(ISNA(L423),"",L423*#REF!)</f>
        <v>#REF!</v>
      </c>
      <c r="CD423" s="412" t="e">
        <f>IF(ISNA(M423),"",M423*#REF!)</f>
        <v>#REF!</v>
      </c>
      <c r="CE423" s="415" t="e">
        <f>IF(#REF!&gt;0,DQ$6,"")</f>
        <v>#REF!</v>
      </c>
      <c r="CF423" s="361" t="e">
        <f>IF(#REF!="","",VLOOKUP(#REF!,#REF!,7,0))</f>
        <v>#REF!</v>
      </c>
      <c r="CG423" s="201" t="e">
        <f>IF(OR(#REF!="",CF423=""),"",ROUND(#REF!/10^3*CF423,3))</f>
        <v>#REF!</v>
      </c>
      <c r="CH423" s="201" t="e">
        <f>IF(#REF!&gt;0,#REF!*#REF!/1000,"")</f>
        <v>#REF!</v>
      </c>
      <c r="CI423" s="201" t="e">
        <f>IF(#REF!&gt;0,#REF!*#REF!/1000,"")</f>
        <v>#REF!</v>
      </c>
      <c r="CJ423" s="74" t="e">
        <f t="shared" si="85"/>
        <v>#REF!</v>
      </c>
      <c r="CK423" s="74" t="e">
        <f t="shared" si="86"/>
        <v>#REF!</v>
      </c>
      <c r="CL423" s="201" t="e">
        <f>IF(ISNA(CJ423),"",CJ423*#REF!)</f>
        <v>#REF!</v>
      </c>
      <c r="CM423" s="201" t="e">
        <f>IF(ISNA(CK423),"",CK423*#REF!)</f>
        <v>#REF!</v>
      </c>
      <c r="CN423" s="101" t="e">
        <f>IF(#REF!&gt;0,DQ$57,"")</f>
        <v>#REF!</v>
      </c>
      <c r="CO423" s="84"/>
      <c r="CP423" s="2"/>
      <c r="CQ423" s="2"/>
      <c r="CR423" s="2"/>
      <c r="CS423" s="2"/>
      <c r="CT423" s="2"/>
      <c r="CU423" s="2"/>
      <c r="CV423" s="2"/>
      <c r="CX423" s="2"/>
      <c r="CY423" s="2"/>
      <c r="CZ423" s="2"/>
      <c r="DA423" s="2"/>
      <c r="DB423" s="2"/>
      <c r="DC423" s="2"/>
      <c r="DD423" s="2"/>
      <c r="DE423" s="2"/>
      <c r="DF423" s="2"/>
    </row>
    <row r="424" spans="2:121" ht="18" customHeight="1">
      <c r="B424" s="151" t="e">
        <f>IF(#REF!="","",VLOOKUP(#REF!,$CX$11:$DG$26,9,0))</f>
        <v>#REF!</v>
      </c>
      <c r="C424" s="64" t="e">
        <f>IF(#REF!="",0,VLOOKUP(#REF!,$CP$11:$CQ$16,2,0))</f>
        <v>#REF!</v>
      </c>
      <c r="D424" s="65" t="e">
        <f>IF(#REF!="",0,VLOOKUP(#REF!,$CX$11:$CY$26,2,0))</f>
        <v>#REF!</v>
      </c>
      <c r="E424" s="152" t="e">
        <f t="shared" si="76"/>
        <v>#REF!</v>
      </c>
      <c r="F424" s="155" t="e">
        <f>IF(#REF!="","",VLOOKUP(#REF!,#REF!,7,0))</f>
        <v>#REF!</v>
      </c>
      <c r="G424" s="201" t="e">
        <f>IF(OR(#REF!="",F424=""),"",ROUND(#REF!/10^3*F424,3))</f>
        <v>#REF!</v>
      </c>
      <c r="H424" s="201" t="e">
        <f>IF(#REF!&gt;0,#REF!*#REF!/1000,"")</f>
        <v>#REF!</v>
      </c>
      <c r="I424" s="201" t="e">
        <f>IF(#REF!&gt;0,#REF!*#REF!/1000,"")</f>
        <v>#REF!</v>
      </c>
      <c r="J424" s="51" t="e">
        <f>IF(#REF!="●","",IF(#REF!="","",#REF!))</f>
        <v>#REF!</v>
      </c>
      <c r="K424" s="51" t="e">
        <f>IF(#REF!="●","",IF(#REF!="","",#REF!))</f>
        <v>#REF!</v>
      </c>
      <c r="L424" s="74" t="e">
        <f t="shared" si="77"/>
        <v>#REF!</v>
      </c>
      <c r="M424" s="74" t="e">
        <f t="shared" si="78"/>
        <v>#REF!</v>
      </c>
      <c r="N424" s="201" t="e">
        <f>IF(ISNA(L424),"",L424*#REF!)</f>
        <v>#REF!</v>
      </c>
      <c r="O424" s="201" t="e">
        <f>IF(ISNA(M424),"",M424*#REF!)</f>
        <v>#REF!</v>
      </c>
      <c r="P424" s="101" t="e">
        <f>IF(#REF!&gt;0,DQ$6,"")</f>
        <v>#REF!</v>
      </c>
      <c r="Q424" s="158"/>
      <c r="R424" s="411"/>
      <c r="S424" s="412" t="e">
        <f>IF(OR(#REF!="",F424=""),"",ROUND(#REF!/10^3*F424,3))</f>
        <v>#REF!</v>
      </c>
      <c r="T424" s="412" t="e">
        <f>IF(#REF!&gt;0,#REF!*#REF!/1000,"")</f>
        <v>#REF!</v>
      </c>
      <c r="U424" s="412" t="e">
        <f>IF(#REF!&gt;0,#REF!*#REF!/1000,"")</f>
        <v>#REF!</v>
      </c>
      <c r="V424" s="413" t="e">
        <f>IF(OR(#REF!="●",#REF!="●"),"",IF(#REF!="","",#REF!))</f>
        <v>#REF!</v>
      </c>
      <c r="W424" s="413" t="e">
        <f>IF(OR(#REF!="●",#REF!="●"),"",IF(#REF!="","",#REF!))</f>
        <v>#REF!</v>
      </c>
      <c r="X424" s="412" t="e">
        <f>IF(ISNA(L424),"",L424*#REF!)</f>
        <v>#REF!</v>
      </c>
      <c r="Y424" s="412" t="e">
        <f>IF(ISNA(M424),"",M424*#REF!)</f>
        <v>#REF!</v>
      </c>
      <c r="Z424" s="414" t="e">
        <f>IF(#REF!&gt;0,DQ$6,"")</f>
        <v>#REF!</v>
      </c>
      <c r="AA424" s="95" t="e">
        <f>IF(#REF!="","",VLOOKUP(#REF!,#REF!,7,0))</f>
        <v>#REF!</v>
      </c>
      <c r="AB424" s="201" t="e">
        <f>IF(OR(#REF!="",AA424=""),"",ROUND(#REF!/10^3*AA424,3))</f>
        <v>#REF!</v>
      </c>
      <c r="AC424" s="201" t="e">
        <f>IF(#REF!&gt;0,#REF!*#REF!/1000,"")</f>
        <v>#REF!</v>
      </c>
      <c r="AD424" s="201" t="e">
        <f>IF(#REF!&gt;0,#REF!*#REF!/1000,"")</f>
        <v>#REF!</v>
      </c>
      <c r="AE424" s="74" t="e">
        <f t="shared" si="79"/>
        <v>#REF!</v>
      </c>
      <c r="AF424" s="74" t="e">
        <f t="shared" si="80"/>
        <v>#REF!</v>
      </c>
      <c r="AG424" s="201" t="e">
        <f>IF(ISNA(AE424),"",AE424*#REF!)</f>
        <v>#REF!</v>
      </c>
      <c r="AH424" s="201" t="e">
        <f>IF(ISNA(AF424),"",AF424*#REF!)</f>
        <v>#REF!</v>
      </c>
      <c r="AI424" s="101" t="e">
        <f>IF(#REF!&gt;0,DQ$23,"")</f>
        <v>#REF!</v>
      </c>
      <c r="AJ424" s="158"/>
      <c r="AK424" s="411"/>
      <c r="AL424" s="412" t="e">
        <f>IF(OR(#REF!="",F424=""),"",ROUND(#REF!/10^3*F424,3))</f>
        <v>#REF!</v>
      </c>
      <c r="AM424" s="412" t="e">
        <f>IF(#REF!&gt;0,#REF!*#REF!/1000,"")</f>
        <v>#REF!</v>
      </c>
      <c r="AN424" s="412" t="e">
        <f>IF(#REF!&gt;0,#REF!*#REF!/1000,"")</f>
        <v>#REF!</v>
      </c>
      <c r="AO424" s="413" t="e">
        <f>IF(OR(#REF!="●",#REF!="●",#REF!="●"),"",IF(#REF!="","",#REF!))</f>
        <v>#REF!</v>
      </c>
      <c r="AP424" s="413" t="e">
        <f>IF(OR(#REF!="●",#REF!="●",#REF!="●"),"",IF(#REF!="","",#REF!))</f>
        <v>#REF!</v>
      </c>
      <c r="AQ424" s="412" t="e">
        <f>IF(ISNA(L424),"",L424*#REF!)</f>
        <v>#REF!</v>
      </c>
      <c r="AR424" s="412" t="e">
        <f>IF(ISNA(M424),"",M424*#REF!)</f>
        <v>#REF!</v>
      </c>
      <c r="AS424" s="414" t="e">
        <f>IF(#REF!&gt;0,DQ$6,"")</f>
        <v>#REF!</v>
      </c>
      <c r="AT424" s="95" t="e">
        <f>IF(#REF!="","",VLOOKUP(#REF!,#REF!,7,0))</f>
        <v>#REF!</v>
      </c>
      <c r="AU424" s="201" t="e">
        <f>IF(OR(#REF!="",AT424=""),"",ROUND(#REF!/10^3*AT424,3))</f>
        <v>#REF!</v>
      </c>
      <c r="AV424" s="201" t="e">
        <f>IF(#REF!&gt;0,#REF!*#REF!/1000,"")</f>
        <v>#REF!</v>
      </c>
      <c r="AW424" s="201" t="e">
        <f>IF(#REF!&gt;0,#REF!*#REF!/1000,"")</f>
        <v>#REF!</v>
      </c>
      <c r="AX424" s="74" t="e">
        <f t="shared" si="81"/>
        <v>#REF!</v>
      </c>
      <c r="AY424" s="74" t="e">
        <f t="shared" si="82"/>
        <v>#REF!</v>
      </c>
      <c r="AZ424" s="201" t="e">
        <f>IF(ISNA(AX424),"",AX424*#REF!)</f>
        <v>#REF!</v>
      </c>
      <c r="BA424" s="201" t="e">
        <f>IF(ISNA(AY424),"",AY424*#REF!)</f>
        <v>#REF!</v>
      </c>
      <c r="BB424" s="101" t="e">
        <f>IF(#REF!&gt;0,DQ$40,"")</f>
        <v>#REF!</v>
      </c>
      <c r="BC424" s="158"/>
      <c r="BD424" s="650"/>
      <c r="BE424" s="652" t="e">
        <f>IF(OR(#REF!="",F424=""),"",ROUND(#REF!/10^3*F424,3))</f>
        <v>#REF!</v>
      </c>
      <c r="BF424" s="412" t="e">
        <f>IF(#REF!&gt;0,#REF!*#REF!/1000,"")</f>
        <v>#REF!</v>
      </c>
      <c r="BG424" s="412" t="e">
        <f>IF(#REF!&gt;0,#REF!*#REF!/1000,"")</f>
        <v>#REF!</v>
      </c>
      <c r="BH424" s="413" t="e">
        <f>IF(OR(#REF!="●",#REF!="●",#REF!="●",#REF!="●"),"",IF(#REF!="","",#REF!))</f>
        <v>#REF!</v>
      </c>
      <c r="BI424" s="413" t="e">
        <f>IF(OR(#REF!="●",#REF!="●",#REF!="●",#REF!="●"),"",IF(#REF!="","",#REF!))</f>
        <v>#REF!</v>
      </c>
      <c r="BJ424" s="412" t="e">
        <f>IF(ISNA(L424),"",L424*#REF!)</f>
        <v>#REF!</v>
      </c>
      <c r="BK424" s="412" t="e">
        <f>IF(ISNA(M424),"",M424*#REF!)</f>
        <v>#REF!</v>
      </c>
      <c r="BL424" s="415" t="e">
        <f>IF(#REF!&gt;0,DQ$6,"")</f>
        <v>#REF!</v>
      </c>
      <c r="BM424" s="361" t="e">
        <f>IF(#REF!="","",VLOOKUP(#REF!,#REF!,7,0))</f>
        <v>#REF!</v>
      </c>
      <c r="BN424" s="201" t="e">
        <f>IF(OR(#REF!="",BM424=""),"",ROUND(#REF!/10^3*BM424,3))</f>
        <v>#REF!</v>
      </c>
      <c r="BO424" s="201" t="e">
        <f>IF(#REF!&gt;0,#REF!*#REF!/1000,"")</f>
        <v>#REF!</v>
      </c>
      <c r="BP424" s="201" t="e">
        <f>IF(#REF!&gt;0,#REF!*#REF!/1000,"")</f>
        <v>#REF!</v>
      </c>
      <c r="BQ424" s="74" t="e">
        <f t="shared" si="83"/>
        <v>#REF!</v>
      </c>
      <c r="BR424" s="74" t="e">
        <f t="shared" si="84"/>
        <v>#REF!</v>
      </c>
      <c r="BS424" s="201" t="e">
        <f>IF(ISNA(BQ424),"",BQ424*#REF!)</f>
        <v>#REF!</v>
      </c>
      <c r="BT424" s="201" t="e">
        <f>IF(ISNA(BR424),"",BR424*#REF!)</f>
        <v>#REF!</v>
      </c>
      <c r="BU424" s="101" t="e">
        <f>IF(#REF!&gt;0,DQ$57,"")</f>
        <v>#REF!</v>
      </c>
      <c r="BV424" s="158"/>
      <c r="BW424" s="411"/>
      <c r="BX424" s="412" t="e">
        <f>IF(OR(#REF!="",F424=""),"",ROUND(#REF!/10^3*F424,3))</f>
        <v>#REF!</v>
      </c>
      <c r="BY424" s="412" t="e">
        <f>IF(#REF!&gt;0,#REF!*#REF!/1000,"")</f>
        <v>#REF!</v>
      </c>
      <c r="BZ424" s="412" t="e">
        <f>IF(#REF!&gt;0,#REF!*#REF!/1000,"")</f>
        <v>#REF!</v>
      </c>
      <c r="CA424" s="413" t="e">
        <f>IF(OR(#REF!="●",#REF!="●",#REF!="●",#REF!="●",#REF!="●"),"",IF(#REF!="","",#REF!))</f>
        <v>#REF!</v>
      </c>
      <c r="CB424" s="413" t="e">
        <f>IF(OR(#REF!="●",#REF!="●",#REF!="●",#REF!="●",#REF!="●"),"",IF(#REF!="","",#REF!))</f>
        <v>#REF!</v>
      </c>
      <c r="CC424" s="412" t="e">
        <f>IF(ISNA(L424),"",L424*#REF!)</f>
        <v>#REF!</v>
      </c>
      <c r="CD424" s="412" t="e">
        <f>IF(ISNA(M424),"",M424*#REF!)</f>
        <v>#REF!</v>
      </c>
      <c r="CE424" s="415" t="e">
        <f>IF(#REF!&gt;0,DQ$6,"")</f>
        <v>#REF!</v>
      </c>
      <c r="CF424" s="361" t="e">
        <f>IF(#REF!="","",VLOOKUP(#REF!,#REF!,7,0))</f>
        <v>#REF!</v>
      </c>
      <c r="CG424" s="201" t="e">
        <f>IF(OR(#REF!="",CF424=""),"",ROUND(#REF!/10^3*CF424,3))</f>
        <v>#REF!</v>
      </c>
      <c r="CH424" s="201" t="e">
        <f>IF(#REF!&gt;0,#REF!*#REF!/1000,"")</f>
        <v>#REF!</v>
      </c>
      <c r="CI424" s="201" t="e">
        <f>IF(#REF!&gt;0,#REF!*#REF!/1000,"")</f>
        <v>#REF!</v>
      </c>
      <c r="CJ424" s="74" t="e">
        <f t="shared" si="85"/>
        <v>#REF!</v>
      </c>
      <c r="CK424" s="74" t="e">
        <f t="shared" si="86"/>
        <v>#REF!</v>
      </c>
      <c r="CL424" s="201" t="e">
        <f>IF(ISNA(CJ424),"",CJ424*#REF!)</f>
        <v>#REF!</v>
      </c>
      <c r="CM424" s="201" t="e">
        <f>IF(ISNA(CK424),"",CK424*#REF!)</f>
        <v>#REF!</v>
      </c>
      <c r="CN424" s="101" t="e">
        <f>IF(#REF!&gt;0,DQ$57,"")</f>
        <v>#REF!</v>
      </c>
      <c r="CO424" s="99"/>
      <c r="CR424" s="2"/>
      <c r="CS424" s="2"/>
      <c r="CT424" s="2"/>
      <c r="CU424" s="2"/>
      <c r="CV424" s="2"/>
      <c r="CX424" s="2"/>
      <c r="CY424" s="2"/>
      <c r="CZ424" s="2"/>
      <c r="DA424" s="2"/>
      <c r="DB424" s="2"/>
      <c r="DC424" s="2"/>
      <c r="DD424" s="2"/>
      <c r="DE424" s="2"/>
      <c r="DF424" s="2"/>
    </row>
    <row r="425" spans="2:121" ht="18" customHeight="1">
      <c r="B425" s="151" t="e">
        <f>IF(#REF!="","",VLOOKUP(#REF!,$CX$11:$DG$26,9,0))</f>
        <v>#REF!</v>
      </c>
      <c r="C425" s="64" t="e">
        <f>IF(#REF!="",0,VLOOKUP(#REF!,$CP$11:$CQ$16,2,0))</f>
        <v>#REF!</v>
      </c>
      <c r="D425" s="65" t="e">
        <f>IF(#REF!="",0,VLOOKUP(#REF!,$CX$11:$CY$26,2,0))</f>
        <v>#REF!</v>
      </c>
      <c r="E425" s="152" t="e">
        <f t="shared" si="76"/>
        <v>#REF!</v>
      </c>
      <c r="F425" s="155" t="e">
        <f>IF(#REF!="","",VLOOKUP(#REF!,#REF!,7,0))</f>
        <v>#REF!</v>
      </c>
      <c r="G425" s="201" t="e">
        <f>IF(OR(#REF!="",F425=""),"",ROUND(#REF!/10^3*F425,3))</f>
        <v>#REF!</v>
      </c>
      <c r="H425" s="201" t="e">
        <f>IF(#REF!&gt;0,#REF!*#REF!/1000,"")</f>
        <v>#REF!</v>
      </c>
      <c r="I425" s="201" t="e">
        <f>IF(#REF!&gt;0,#REF!*#REF!/1000,"")</f>
        <v>#REF!</v>
      </c>
      <c r="J425" s="51" t="e">
        <f>IF(#REF!="●","",IF(#REF!="","",#REF!))</f>
        <v>#REF!</v>
      </c>
      <c r="K425" s="51" t="e">
        <f>IF(#REF!="●","",IF(#REF!="","",#REF!))</f>
        <v>#REF!</v>
      </c>
      <c r="L425" s="74" t="e">
        <f t="shared" si="77"/>
        <v>#REF!</v>
      </c>
      <c r="M425" s="74" t="e">
        <f t="shared" si="78"/>
        <v>#REF!</v>
      </c>
      <c r="N425" s="201" t="e">
        <f>IF(ISNA(L425),"",L425*#REF!)</f>
        <v>#REF!</v>
      </c>
      <c r="O425" s="201" t="e">
        <f>IF(ISNA(M425),"",M425*#REF!)</f>
        <v>#REF!</v>
      </c>
      <c r="P425" s="101" t="e">
        <f>IF(#REF!&gt;0,DQ$6,"")</f>
        <v>#REF!</v>
      </c>
      <c r="Q425" s="158"/>
      <c r="R425" s="411"/>
      <c r="S425" s="412" t="e">
        <f>IF(OR(#REF!="",F425=""),"",ROUND(#REF!/10^3*F425,3))</f>
        <v>#REF!</v>
      </c>
      <c r="T425" s="412" t="e">
        <f>IF(#REF!&gt;0,#REF!*#REF!/1000,"")</f>
        <v>#REF!</v>
      </c>
      <c r="U425" s="412" t="e">
        <f>IF(#REF!&gt;0,#REF!*#REF!/1000,"")</f>
        <v>#REF!</v>
      </c>
      <c r="V425" s="413" t="e">
        <f>IF(OR(#REF!="●",#REF!="●"),"",IF(#REF!="","",#REF!))</f>
        <v>#REF!</v>
      </c>
      <c r="W425" s="413" t="e">
        <f>IF(OR(#REF!="●",#REF!="●"),"",IF(#REF!="","",#REF!))</f>
        <v>#REF!</v>
      </c>
      <c r="X425" s="412" t="e">
        <f>IF(ISNA(L425),"",L425*#REF!)</f>
        <v>#REF!</v>
      </c>
      <c r="Y425" s="412" t="e">
        <f>IF(ISNA(M425),"",M425*#REF!)</f>
        <v>#REF!</v>
      </c>
      <c r="Z425" s="414" t="e">
        <f>IF(#REF!&gt;0,DQ$6,"")</f>
        <v>#REF!</v>
      </c>
      <c r="AA425" s="95" t="e">
        <f>IF(#REF!="","",VLOOKUP(#REF!,#REF!,7,0))</f>
        <v>#REF!</v>
      </c>
      <c r="AB425" s="201" t="e">
        <f>IF(OR(#REF!="",AA425=""),"",ROUND(#REF!/10^3*AA425,3))</f>
        <v>#REF!</v>
      </c>
      <c r="AC425" s="201" t="e">
        <f>IF(#REF!&gt;0,#REF!*#REF!/1000,"")</f>
        <v>#REF!</v>
      </c>
      <c r="AD425" s="201" t="e">
        <f>IF(#REF!&gt;0,#REF!*#REF!/1000,"")</f>
        <v>#REF!</v>
      </c>
      <c r="AE425" s="74" t="e">
        <f t="shared" si="79"/>
        <v>#REF!</v>
      </c>
      <c r="AF425" s="74" t="e">
        <f t="shared" si="80"/>
        <v>#REF!</v>
      </c>
      <c r="AG425" s="201" t="e">
        <f>IF(ISNA(AE425),"",AE425*#REF!)</f>
        <v>#REF!</v>
      </c>
      <c r="AH425" s="201" t="e">
        <f>IF(ISNA(AF425),"",AF425*#REF!)</f>
        <v>#REF!</v>
      </c>
      <c r="AI425" s="101" t="e">
        <f>IF(#REF!&gt;0,DQ$23,"")</f>
        <v>#REF!</v>
      </c>
      <c r="AJ425" s="158"/>
      <c r="AK425" s="411"/>
      <c r="AL425" s="412" t="e">
        <f>IF(OR(#REF!="",F425=""),"",ROUND(#REF!/10^3*F425,3))</f>
        <v>#REF!</v>
      </c>
      <c r="AM425" s="412" t="e">
        <f>IF(#REF!&gt;0,#REF!*#REF!/1000,"")</f>
        <v>#REF!</v>
      </c>
      <c r="AN425" s="412" t="e">
        <f>IF(#REF!&gt;0,#REF!*#REF!/1000,"")</f>
        <v>#REF!</v>
      </c>
      <c r="AO425" s="413" t="e">
        <f>IF(OR(#REF!="●",#REF!="●",#REF!="●"),"",IF(#REF!="","",#REF!))</f>
        <v>#REF!</v>
      </c>
      <c r="AP425" s="413" t="e">
        <f>IF(OR(#REF!="●",#REF!="●",#REF!="●"),"",IF(#REF!="","",#REF!))</f>
        <v>#REF!</v>
      </c>
      <c r="AQ425" s="412" t="e">
        <f>IF(ISNA(L425),"",L425*#REF!)</f>
        <v>#REF!</v>
      </c>
      <c r="AR425" s="412" t="e">
        <f>IF(ISNA(M425),"",M425*#REF!)</f>
        <v>#REF!</v>
      </c>
      <c r="AS425" s="414" t="e">
        <f>IF(#REF!&gt;0,DQ$6,"")</f>
        <v>#REF!</v>
      </c>
      <c r="AT425" s="95" t="e">
        <f>IF(#REF!="","",VLOOKUP(#REF!,#REF!,7,0))</f>
        <v>#REF!</v>
      </c>
      <c r="AU425" s="201" t="e">
        <f>IF(OR(#REF!="",AT425=""),"",ROUND(#REF!/10^3*AT425,3))</f>
        <v>#REF!</v>
      </c>
      <c r="AV425" s="201" t="e">
        <f>IF(#REF!&gt;0,#REF!*#REF!/1000,"")</f>
        <v>#REF!</v>
      </c>
      <c r="AW425" s="201" t="e">
        <f>IF(#REF!&gt;0,#REF!*#REF!/1000,"")</f>
        <v>#REF!</v>
      </c>
      <c r="AX425" s="74" t="e">
        <f t="shared" si="81"/>
        <v>#REF!</v>
      </c>
      <c r="AY425" s="74" t="e">
        <f t="shared" si="82"/>
        <v>#REF!</v>
      </c>
      <c r="AZ425" s="201" t="e">
        <f>IF(ISNA(AX425),"",AX425*#REF!)</f>
        <v>#REF!</v>
      </c>
      <c r="BA425" s="201" t="e">
        <f>IF(ISNA(AY425),"",AY425*#REF!)</f>
        <v>#REF!</v>
      </c>
      <c r="BB425" s="101" t="e">
        <f>IF(#REF!&gt;0,DQ$40,"")</f>
        <v>#REF!</v>
      </c>
      <c r="BC425" s="158"/>
      <c r="BD425" s="650"/>
      <c r="BE425" s="652" t="e">
        <f>IF(OR(#REF!="",F425=""),"",ROUND(#REF!/10^3*F425,3))</f>
        <v>#REF!</v>
      </c>
      <c r="BF425" s="412" t="e">
        <f>IF(#REF!&gt;0,#REF!*#REF!/1000,"")</f>
        <v>#REF!</v>
      </c>
      <c r="BG425" s="412" t="e">
        <f>IF(#REF!&gt;0,#REF!*#REF!/1000,"")</f>
        <v>#REF!</v>
      </c>
      <c r="BH425" s="413" t="e">
        <f>IF(OR(#REF!="●",#REF!="●",#REF!="●",#REF!="●"),"",IF(#REF!="","",#REF!))</f>
        <v>#REF!</v>
      </c>
      <c r="BI425" s="413" t="e">
        <f>IF(OR(#REF!="●",#REF!="●",#REF!="●",#REF!="●"),"",IF(#REF!="","",#REF!))</f>
        <v>#REF!</v>
      </c>
      <c r="BJ425" s="412" t="e">
        <f>IF(ISNA(L425),"",L425*#REF!)</f>
        <v>#REF!</v>
      </c>
      <c r="BK425" s="412" t="e">
        <f>IF(ISNA(M425),"",M425*#REF!)</f>
        <v>#REF!</v>
      </c>
      <c r="BL425" s="415" t="e">
        <f>IF(#REF!&gt;0,DQ$6,"")</f>
        <v>#REF!</v>
      </c>
      <c r="BM425" s="361" t="e">
        <f>IF(#REF!="","",VLOOKUP(#REF!,#REF!,7,0))</f>
        <v>#REF!</v>
      </c>
      <c r="BN425" s="201" t="e">
        <f>IF(OR(#REF!="",BM425=""),"",ROUND(#REF!/10^3*BM425,3))</f>
        <v>#REF!</v>
      </c>
      <c r="BO425" s="201" t="e">
        <f>IF(#REF!&gt;0,#REF!*#REF!/1000,"")</f>
        <v>#REF!</v>
      </c>
      <c r="BP425" s="201" t="e">
        <f>IF(#REF!&gt;0,#REF!*#REF!/1000,"")</f>
        <v>#REF!</v>
      </c>
      <c r="BQ425" s="74" t="e">
        <f t="shared" si="83"/>
        <v>#REF!</v>
      </c>
      <c r="BR425" s="74" t="e">
        <f t="shared" si="84"/>
        <v>#REF!</v>
      </c>
      <c r="BS425" s="201" t="e">
        <f>IF(ISNA(BQ425),"",BQ425*#REF!)</f>
        <v>#REF!</v>
      </c>
      <c r="BT425" s="201" t="e">
        <f>IF(ISNA(BR425),"",BR425*#REF!)</f>
        <v>#REF!</v>
      </c>
      <c r="BU425" s="101" t="e">
        <f>IF(#REF!&gt;0,DQ$57,"")</f>
        <v>#REF!</v>
      </c>
      <c r="BV425" s="158"/>
      <c r="BW425" s="411"/>
      <c r="BX425" s="412" t="e">
        <f>IF(OR(#REF!="",F425=""),"",ROUND(#REF!/10^3*F425,3))</f>
        <v>#REF!</v>
      </c>
      <c r="BY425" s="412" t="e">
        <f>IF(#REF!&gt;0,#REF!*#REF!/1000,"")</f>
        <v>#REF!</v>
      </c>
      <c r="BZ425" s="412" t="e">
        <f>IF(#REF!&gt;0,#REF!*#REF!/1000,"")</f>
        <v>#REF!</v>
      </c>
      <c r="CA425" s="413" t="e">
        <f>IF(OR(#REF!="●",#REF!="●",#REF!="●",#REF!="●",#REF!="●"),"",IF(#REF!="","",#REF!))</f>
        <v>#REF!</v>
      </c>
      <c r="CB425" s="413" t="e">
        <f>IF(OR(#REF!="●",#REF!="●",#REF!="●",#REF!="●",#REF!="●"),"",IF(#REF!="","",#REF!))</f>
        <v>#REF!</v>
      </c>
      <c r="CC425" s="412" t="e">
        <f>IF(ISNA(L425),"",L425*#REF!)</f>
        <v>#REF!</v>
      </c>
      <c r="CD425" s="412" t="e">
        <f>IF(ISNA(M425),"",M425*#REF!)</f>
        <v>#REF!</v>
      </c>
      <c r="CE425" s="415" t="e">
        <f>IF(#REF!&gt;0,DQ$6,"")</f>
        <v>#REF!</v>
      </c>
      <c r="CF425" s="361" t="e">
        <f>IF(#REF!="","",VLOOKUP(#REF!,#REF!,7,0))</f>
        <v>#REF!</v>
      </c>
      <c r="CG425" s="201" t="e">
        <f>IF(OR(#REF!="",CF425=""),"",ROUND(#REF!/10^3*CF425,3))</f>
        <v>#REF!</v>
      </c>
      <c r="CH425" s="201" t="e">
        <f>IF(#REF!&gt;0,#REF!*#REF!/1000,"")</f>
        <v>#REF!</v>
      </c>
      <c r="CI425" s="201" t="e">
        <f>IF(#REF!&gt;0,#REF!*#REF!/1000,"")</f>
        <v>#REF!</v>
      </c>
      <c r="CJ425" s="74" t="e">
        <f t="shared" si="85"/>
        <v>#REF!</v>
      </c>
      <c r="CK425" s="74" t="e">
        <f t="shared" si="86"/>
        <v>#REF!</v>
      </c>
      <c r="CL425" s="201" t="e">
        <f>IF(ISNA(CJ425),"",CJ425*#REF!)</f>
        <v>#REF!</v>
      </c>
      <c r="CM425" s="201" t="e">
        <f>IF(ISNA(CK425),"",CK425*#REF!)</f>
        <v>#REF!</v>
      </c>
      <c r="CN425" s="101" t="e">
        <f>IF(#REF!&gt;0,DQ$57,"")</f>
        <v>#REF!</v>
      </c>
      <c r="CO425" s="99"/>
      <c r="CR425" s="2"/>
      <c r="CS425" s="2"/>
      <c r="CT425" s="2"/>
      <c r="CU425" s="2"/>
      <c r="CV425" s="2"/>
      <c r="CX425" s="2"/>
      <c r="CY425" s="2"/>
      <c r="CZ425" s="2"/>
      <c r="DA425" s="2"/>
      <c r="DB425" s="2"/>
      <c r="DC425" s="2"/>
      <c r="DD425" s="2"/>
      <c r="DE425" s="2"/>
      <c r="DF425" s="2"/>
    </row>
    <row r="426" spans="2:121" ht="18" customHeight="1">
      <c r="B426" s="151" t="e">
        <f>IF(#REF!="","",VLOOKUP(#REF!,$CX$11:$DG$26,9,0))</f>
        <v>#REF!</v>
      </c>
      <c r="C426" s="64" t="e">
        <f>IF(#REF!="",0,VLOOKUP(#REF!,$CP$11:$CQ$16,2,0))</f>
        <v>#REF!</v>
      </c>
      <c r="D426" s="65" t="e">
        <f>IF(#REF!="",0,VLOOKUP(#REF!,$CX$11:$CY$26,2,0))</f>
        <v>#REF!</v>
      </c>
      <c r="E426" s="152" t="e">
        <f t="shared" si="76"/>
        <v>#REF!</v>
      </c>
      <c r="F426" s="155" t="e">
        <f>IF(#REF!="","",VLOOKUP(#REF!,#REF!,7,0))</f>
        <v>#REF!</v>
      </c>
      <c r="G426" s="201" t="e">
        <f>IF(OR(#REF!="",F426=""),"",ROUND(#REF!/10^3*F426,3))</f>
        <v>#REF!</v>
      </c>
      <c r="H426" s="201" t="e">
        <f>IF(#REF!&gt;0,#REF!*#REF!/1000,"")</f>
        <v>#REF!</v>
      </c>
      <c r="I426" s="201" t="e">
        <f>IF(#REF!&gt;0,#REF!*#REF!/1000,"")</f>
        <v>#REF!</v>
      </c>
      <c r="J426" s="51" t="e">
        <f>IF(#REF!="●","",IF(#REF!="","",#REF!))</f>
        <v>#REF!</v>
      </c>
      <c r="K426" s="51" t="e">
        <f>IF(#REF!="●","",IF(#REF!="","",#REF!))</f>
        <v>#REF!</v>
      </c>
      <c r="L426" s="74" t="e">
        <f t="shared" si="77"/>
        <v>#REF!</v>
      </c>
      <c r="M426" s="74" t="e">
        <f t="shared" si="78"/>
        <v>#REF!</v>
      </c>
      <c r="N426" s="201" t="e">
        <f>IF(ISNA(L426),"",L426*#REF!)</f>
        <v>#REF!</v>
      </c>
      <c r="O426" s="201" t="e">
        <f>IF(ISNA(M426),"",M426*#REF!)</f>
        <v>#REF!</v>
      </c>
      <c r="P426" s="101" t="e">
        <f>IF(#REF!&gt;0,DQ$6,"")</f>
        <v>#REF!</v>
      </c>
      <c r="Q426" s="158"/>
      <c r="R426" s="411"/>
      <c r="S426" s="412" t="e">
        <f>IF(OR(#REF!="",F426=""),"",ROUND(#REF!/10^3*F426,3))</f>
        <v>#REF!</v>
      </c>
      <c r="T426" s="412" t="e">
        <f>IF(#REF!&gt;0,#REF!*#REF!/1000,"")</f>
        <v>#REF!</v>
      </c>
      <c r="U426" s="412" t="e">
        <f>IF(#REF!&gt;0,#REF!*#REF!/1000,"")</f>
        <v>#REF!</v>
      </c>
      <c r="V426" s="413" t="e">
        <f>IF(OR(#REF!="●",#REF!="●"),"",IF(#REF!="","",#REF!))</f>
        <v>#REF!</v>
      </c>
      <c r="W426" s="413" t="e">
        <f>IF(OR(#REF!="●",#REF!="●"),"",IF(#REF!="","",#REF!))</f>
        <v>#REF!</v>
      </c>
      <c r="X426" s="412" t="e">
        <f>IF(ISNA(L426),"",L426*#REF!)</f>
        <v>#REF!</v>
      </c>
      <c r="Y426" s="412" t="e">
        <f>IF(ISNA(M426),"",M426*#REF!)</f>
        <v>#REF!</v>
      </c>
      <c r="Z426" s="414" t="e">
        <f>IF(#REF!&gt;0,DQ$6,"")</f>
        <v>#REF!</v>
      </c>
      <c r="AA426" s="95" t="e">
        <f>IF(#REF!="","",VLOOKUP(#REF!,#REF!,7,0))</f>
        <v>#REF!</v>
      </c>
      <c r="AB426" s="201" t="e">
        <f>IF(OR(#REF!="",AA426=""),"",ROUND(#REF!/10^3*AA426,3))</f>
        <v>#REF!</v>
      </c>
      <c r="AC426" s="201" t="e">
        <f>IF(#REF!&gt;0,#REF!*#REF!/1000,"")</f>
        <v>#REF!</v>
      </c>
      <c r="AD426" s="201" t="e">
        <f>IF(#REF!&gt;0,#REF!*#REF!/1000,"")</f>
        <v>#REF!</v>
      </c>
      <c r="AE426" s="74" t="e">
        <f t="shared" si="79"/>
        <v>#REF!</v>
      </c>
      <c r="AF426" s="74" t="e">
        <f t="shared" si="80"/>
        <v>#REF!</v>
      </c>
      <c r="AG426" s="201" t="e">
        <f>IF(ISNA(AE426),"",AE426*#REF!)</f>
        <v>#REF!</v>
      </c>
      <c r="AH426" s="201" t="e">
        <f>IF(ISNA(AF426),"",AF426*#REF!)</f>
        <v>#REF!</v>
      </c>
      <c r="AI426" s="101" t="e">
        <f>IF(#REF!&gt;0,DQ$23,"")</f>
        <v>#REF!</v>
      </c>
      <c r="AJ426" s="158"/>
      <c r="AK426" s="411"/>
      <c r="AL426" s="412" t="e">
        <f>IF(OR(#REF!="",F426=""),"",ROUND(#REF!/10^3*F426,3))</f>
        <v>#REF!</v>
      </c>
      <c r="AM426" s="412" t="e">
        <f>IF(#REF!&gt;0,#REF!*#REF!/1000,"")</f>
        <v>#REF!</v>
      </c>
      <c r="AN426" s="412" t="e">
        <f>IF(#REF!&gt;0,#REF!*#REF!/1000,"")</f>
        <v>#REF!</v>
      </c>
      <c r="AO426" s="413" t="e">
        <f>IF(OR(#REF!="●",#REF!="●",#REF!="●"),"",IF(#REF!="","",#REF!))</f>
        <v>#REF!</v>
      </c>
      <c r="AP426" s="413" t="e">
        <f>IF(OR(#REF!="●",#REF!="●",#REF!="●"),"",IF(#REF!="","",#REF!))</f>
        <v>#REF!</v>
      </c>
      <c r="AQ426" s="412" t="e">
        <f>IF(ISNA(L426),"",L426*#REF!)</f>
        <v>#REF!</v>
      </c>
      <c r="AR426" s="412" t="e">
        <f>IF(ISNA(M426),"",M426*#REF!)</f>
        <v>#REF!</v>
      </c>
      <c r="AS426" s="414" t="e">
        <f>IF(#REF!&gt;0,DQ$6,"")</f>
        <v>#REF!</v>
      </c>
      <c r="AT426" s="95" t="e">
        <f>IF(#REF!="","",VLOOKUP(#REF!,#REF!,7,0))</f>
        <v>#REF!</v>
      </c>
      <c r="AU426" s="201" t="e">
        <f>IF(OR(#REF!="",AT426=""),"",ROUND(#REF!/10^3*AT426,3))</f>
        <v>#REF!</v>
      </c>
      <c r="AV426" s="201" t="e">
        <f>IF(#REF!&gt;0,#REF!*#REF!/1000,"")</f>
        <v>#REF!</v>
      </c>
      <c r="AW426" s="201" t="e">
        <f>IF(#REF!&gt;0,#REF!*#REF!/1000,"")</f>
        <v>#REF!</v>
      </c>
      <c r="AX426" s="74" t="e">
        <f t="shared" si="81"/>
        <v>#REF!</v>
      </c>
      <c r="AY426" s="74" t="e">
        <f t="shared" si="82"/>
        <v>#REF!</v>
      </c>
      <c r="AZ426" s="201" t="e">
        <f>IF(ISNA(AX426),"",AX426*#REF!)</f>
        <v>#REF!</v>
      </c>
      <c r="BA426" s="201" t="e">
        <f>IF(ISNA(AY426),"",AY426*#REF!)</f>
        <v>#REF!</v>
      </c>
      <c r="BB426" s="101" t="e">
        <f>IF(#REF!&gt;0,DQ$40,"")</f>
        <v>#REF!</v>
      </c>
      <c r="BC426" s="158"/>
      <c r="BD426" s="650"/>
      <c r="BE426" s="652" t="e">
        <f>IF(OR(#REF!="",F426=""),"",ROUND(#REF!/10^3*F426,3))</f>
        <v>#REF!</v>
      </c>
      <c r="BF426" s="412" t="e">
        <f>IF(#REF!&gt;0,#REF!*#REF!/1000,"")</f>
        <v>#REF!</v>
      </c>
      <c r="BG426" s="412" t="e">
        <f>IF(#REF!&gt;0,#REF!*#REF!/1000,"")</f>
        <v>#REF!</v>
      </c>
      <c r="BH426" s="413" t="e">
        <f>IF(OR(#REF!="●",#REF!="●",#REF!="●",#REF!="●"),"",IF(#REF!="","",#REF!))</f>
        <v>#REF!</v>
      </c>
      <c r="BI426" s="413" t="e">
        <f>IF(OR(#REF!="●",#REF!="●",#REF!="●",#REF!="●"),"",IF(#REF!="","",#REF!))</f>
        <v>#REF!</v>
      </c>
      <c r="BJ426" s="412" t="e">
        <f>IF(ISNA(L426),"",L426*#REF!)</f>
        <v>#REF!</v>
      </c>
      <c r="BK426" s="412" t="e">
        <f>IF(ISNA(M426),"",M426*#REF!)</f>
        <v>#REF!</v>
      </c>
      <c r="BL426" s="415" t="e">
        <f>IF(#REF!&gt;0,DQ$6,"")</f>
        <v>#REF!</v>
      </c>
      <c r="BM426" s="361" t="e">
        <f>IF(#REF!="","",VLOOKUP(#REF!,#REF!,7,0))</f>
        <v>#REF!</v>
      </c>
      <c r="BN426" s="201" t="e">
        <f>IF(OR(#REF!="",BM426=""),"",ROUND(#REF!/10^3*BM426,3))</f>
        <v>#REF!</v>
      </c>
      <c r="BO426" s="201" t="e">
        <f>IF(#REF!&gt;0,#REF!*#REF!/1000,"")</f>
        <v>#REF!</v>
      </c>
      <c r="BP426" s="201" t="e">
        <f>IF(#REF!&gt;0,#REF!*#REF!/1000,"")</f>
        <v>#REF!</v>
      </c>
      <c r="BQ426" s="74" t="e">
        <f t="shared" si="83"/>
        <v>#REF!</v>
      </c>
      <c r="BR426" s="74" t="e">
        <f t="shared" si="84"/>
        <v>#REF!</v>
      </c>
      <c r="BS426" s="201" t="e">
        <f>IF(ISNA(BQ426),"",BQ426*#REF!)</f>
        <v>#REF!</v>
      </c>
      <c r="BT426" s="201" t="e">
        <f>IF(ISNA(BR426),"",BR426*#REF!)</f>
        <v>#REF!</v>
      </c>
      <c r="BU426" s="101" t="e">
        <f>IF(#REF!&gt;0,DQ$57,"")</f>
        <v>#REF!</v>
      </c>
      <c r="BV426" s="158"/>
      <c r="BW426" s="411"/>
      <c r="BX426" s="412" t="e">
        <f>IF(OR(#REF!="",F426=""),"",ROUND(#REF!/10^3*F426,3))</f>
        <v>#REF!</v>
      </c>
      <c r="BY426" s="412" t="e">
        <f>IF(#REF!&gt;0,#REF!*#REF!/1000,"")</f>
        <v>#REF!</v>
      </c>
      <c r="BZ426" s="412" t="e">
        <f>IF(#REF!&gt;0,#REF!*#REF!/1000,"")</f>
        <v>#REF!</v>
      </c>
      <c r="CA426" s="413" t="e">
        <f>IF(OR(#REF!="●",#REF!="●",#REF!="●",#REF!="●",#REF!="●"),"",IF(#REF!="","",#REF!))</f>
        <v>#REF!</v>
      </c>
      <c r="CB426" s="413" t="e">
        <f>IF(OR(#REF!="●",#REF!="●",#REF!="●",#REF!="●",#REF!="●"),"",IF(#REF!="","",#REF!))</f>
        <v>#REF!</v>
      </c>
      <c r="CC426" s="412" t="e">
        <f>IF(ISNA(L426),"",L426*#REF!)</f>
        <v>#REF!</v>
      </c>
      <c r="CD426" s="412" t="e">
        <f>IF(ISNA(M426),"",M426*#REF!)</f>
        <v>#REF!</v>
      </c>
      <c r="CE426" s="415" t="e">
        <f>IF(#REF!&gt;0,DQ$6,"")</f>
        <v>#REF!</v>
      </c>
      <c r="CF426" s="361" t="e">
        <f>IF(#REF!="","",VLOOKUP(#REF!,#REF!,7,0))</f>
        <v>#REF!</v>
      </c>
      <c r="CG426" s="201" t="e">
        <f>IF(OR(#REF!="",CF426=""),"",ROUND(#REF!/10^3*CF426,3))</f>
        <v>#REF!</v>
      </c>
      <c r="CH426" s="201" t="e">
        <f>IF(#REF!&gt;0,#REF!*#REF!/1000,"")</f>
        <v>#REF!</v>
      </c>
      <c r="CI426" s="201" t="e">
        <f>IF(#REF!&gt;0,#REF!*#REF!/1000,"")</f>
        <v>#REF!</v>
      </c>
      <c r="CJ426" s="74" t="e">
        <f t="shared" si="85"/>
        <v>#REF!</v>
      </c>
      <c r="CK426" s="74" t="e">
        <f t="shared" si="86"/>
        <v>#REF!</v>
      </c>
      <c r="CL426" s="201" t="e">
        <f>IF(ISNA(CJ426),"",CJ426*#REF!)</f>
        <v>#REF!</v>
      </c>
      <c r="CM426" s="201" t="e">
        <f>IF(ISNA(CK426),"",CK426*#REF!)</f>
        <v>#REF!</v>
      </c>
      <c r="CN426" s="101" t="e">
        <f>IF(#REF!&gt;0,DQ$57,"")</f>
        <v>#REF!</v>
      </c>
      <c r="CO426" s="99"/>
      <c r="CR426" s="2"/>
      <c r="CS426" s="2"/>
      <c r="CT426" s="2"/>
      <c r="CU426" s="2"/>
      <c r="CV426" s="2"/>
      <c r="CX426" s="2"/>
      <c r="CY426" s="2"/>
      <c r="CZ426" s="2"/>
      <c r="DA426" s="2"/>
      <c r="DB426" s="2"/>
      <c r="DC426" s="2"/>
      <c r="DD426" s="2"/>
      <c r="DE426" s="2"/>
      <c r="DF426" s="2"/>
    </row>
    <row r="427" spans="2:121" ht="18" customHeight="1">
      <c r="B427" s="151" t="e">
        <f>IF(#REF!="","",VLOOKUP(#REF!,$CX$11:$DG$26,9,0))</f>
        <v>#REF!</v>
      </c>
      <c r="C427" s="64" t="e">
        <f>IF(#REF!="",0,VLOOKUP(#REF!,$CP$11:$CQ$16,2,0))</f>
        <v>#REF!</v>
      </c>
      <c r="D427" s="65" t="e">
        <f>IF(#REF!="",0,VLOOKUP(#REF!,$CX$11:$CY$26,2,0))</f>
        <v>#REF!</v>
      </c>
      <c r="E427" s="152" t="e">
        <f t="shared" si="76"/>
        <v>#REF!</v>
      </c>
      <c r="F427" s="155" t="e">
        <f>IF(#REF!="","",VLOOKUP(#REF!,#REF!,7,0))</f>
        <v>#REF!</v>
      </c>
      <c r="G427" s="201" t="e">
        <f>IF(OR(#REF!="",F427=""),"",ROUND(#REF!/10^3*F427,3))</f>
        <v>#REF!</v>
      </c>
      <c r="H427" s="201" t="e">
        <f>IF(#REF!&gt;0,#REF!*#REF!/1000,"")</f>
        <v>#REF!</v>
      </c>
      <c r="I427" s="201" t="e">
        <f>IF(#REF!&gt;0,#REF!*#REF!/1000,"")</f>
        <v>#REF!</v>
      </c>
      <c r="J427" s="51" t="e">
        <f>IF(#REF!="●","",IF(#REF!="","",#REF!))</f>
        <v>#REF!</v>
      </c>
      <c r="K427" s="51" t="e">
        <f>IF(#REF!="●","",IF(#REF!="","",#REF!))</f>
        <v>#REF!</v>
      </c>
      <c r="L427" s="74" t="e">
        <f t="shared" si="77"/>
        <v>#REF!</v>
      </c>
      <c r="M427" s="74" t="e">
        <f t="shared" si="78"/>
        <v>#REF!</v>
      </c>
      <c r="N427" s="201" t="e">
        <f>IF(ISNA(L427),"",L427*#REF!)</f>
        <v>#REF!</v>
      </c>
      <c r="O427" s="201" t="e">
        <f>IF(ISNA(M427),"",M427*#REF!)</f>
        <v>#REF!</v>
      </c>
      <c r="P427" s="101" t="e">
        <f>IF(#REF!&gt;0,DQ$6,"")</f>
        <v>#REF!</v>
      </c>
      <c r="Q427" s="158"/>
      <c r="R427" s="411"/>
      <c r="S427" s="412" t="e">
        <f>IF(OR(#REF!="",F427=""),"",ROUND(#REF!/10^3*F427,3))</f>
        <v>#REF!</v>
      </c>
      <c r="T427" s="412" t="e">
        <f>IF(#REF!&gt;0,#REF!*#REF!/1000,"")</f>
        <v>#REF!</v>
      </c>
      <c r="U427" s="412" t="e">
        <f>IF(#REF!&gt;0,#REF!*#REF!/1000,"")</f>
        <v>#REF!</v>
      </c>
      <c r="V427" s="413" t="e">
        <f>IF(OR(#REF!="●",#REF!="●"),"",IF(#REF!="","",#REF!))</f>
        <v>#REF!</v>
      </c>
      <c r="W427" s="413" t="e">
        <f>IF(OR(#REF!="●",#REF!="●"),"",IF(#REF!="","",#REF!))</f>
        <v>#REF!</v>
      </c>
      <c r="X427" s="412" t="e">
        <f>IF(ISNA(L427),"",L427*#REF!)</f>
        <v>#REF!</v>
      </c>
      <c r="Y427" s="412" t="e">
        <f>IF(ISNA(M427),"",M427*#REF!)</f>
        <v>#REF!</v>
      </c>
      <c r="Z427" s="414" t="e">
        <f>IF(#REF!&gt;0,DQ$6,"")</f>
        <v>#REF!</v>
      </c>
      <c r="AA427" s="95" t="e">
        <f>IF(#REF!="","",VLOOKUP(#REF!,#REF!,7,0))</f>
        <v>#REF!</v>
      </c>
      <c r="AB427" s="201" t="e">
        <f>IF(OR(#REF!="",AA427=""),"",ROUND(#REF!/10^3*AA427,3))</f>
        <v>#REF!</v>
      </c>
      <c r="AC427" s="201" t="e">
        <f>IF(#REF!&gt;0,#REF!*#REF!/1000,"")</f>
        <v>#REF!</v>
      </c>
      <c r="AD427" s="201" t="e">
        <f>IF(#REF!&gt;0,#REF!*#REF!/1000,"")</f>
        <v>#REF!</v>
      </c>
      <c r="AE427" s="74" t="e">
        <f t="shared" si="79"/>
        <v>#REF!</v>
      </c>
      <c r="AF427" s="74" t="e">
        <f t="shared" si="80"/>
        <v>#REF!</v>
      </c>
      <c r="AG427" s="201" t="e">
        <f>IF(ISNA(AE427),"",AE427*#REF!)</f>
        <v>#REF!</v>
      </c>
      <c r="AH427" s="201" t="e">
        <f>IF(ISNA(AF427),"",AF427*#REF!)</f>
        <v>#REF!</v>
      </c>
      <c r="AI427" s="101" t="e">
        <f>IF(#REF!&gt;0,DQ$23,"")</f>
        <v>#REF!</v>
      </c>
      <c r="AJ427" s="158"/>
      <c r="AK427" s="411"/>
      <c r="AL427" s="412" t="e">
        <f>IF(OR(#REF!="",F427=""),"",ROUND(#REF!/10^3*F427,3))</f>
        <v>#REF!</v>
      </c>
      <c r="AM427" s="412" t="e">
        <f>IF(#REF!&gt;0,#REF!*#REF!/1000,"")</f>
        <v>#REF!</v>
      </c>
      <c r="AN427" s="412" t="e">
        <f>IF(#REF!&gt;0,#REF!*#REF!/1000,"")</f>
        <v>#REF!</v>
      </c>
      <c r="AO427" s="413" t="e">
        <f>IF(OR(#REF!="●",#REF!="●",#REF!="●"),"",IF(#REF!="","",#REF!))</f>
        <v>#REF!</v>
      </c>
      <c r="AP427" s="413" t="e">
        <f>IF(OR(#REF!="●",#REF!="●",#REF!="●"),"",IF(#REF!="","",#REF!))</f>
        <v>#REF!</v>
      </c>
      <c r="AQ427" s="412" t="e">
        <f>IF(ISNA(L427),"",L427*#REF!)</f>
        <v>#REF!</v>
      </c>
      <c r="AR427" s="412" t="e">
        <f>IF(ISNA(M427),"",M427*#REF!)</f>
        <v>#REF!</v>
      </c>
      <c r="AS427" s="414" t="e">
        <f>IF(#REF!&gt;0,DQ$6,"")</f>
        <v>#REF!</v>
      </c>
      <c r="AT427" s="95" t="e">
        <f>IF(#REF!="","",VLOOKUP(#REF!,#REF!,7,0))</f>
        <v>#REF!</v>
      </c>
      <c r="AU427" s="201" t="e">
        <f>IF(OR(#REF!="",AT427=""),"",ROUND(#REF!/10^3*AT427,3))</f>
        <v>#REF!</v>
      </c>
      <c r="AV427" s="201" t="e">
        <f>IF(#REF!&gt;0,#REF!*#REF!/1000,"")</f>
        <v>#REF!</v>
      </c>
      <c r="AW427" s="201" t="e">
        <f>IF(#REF!&gt;0,#REF!*#REF!/1000,"")</f>
        <v>#REF!</v>
      </c>
      <c r="AX427" s="74" t="e">
        <f t="shared" si="81"/>
        <v>#REF!</v>
      </c>
      <c r="AY427" s="74" t="e">
        <f t="shared" si="82"/>
        <v>#REF!</v>
      </c>
      <c r="AZ427" s="201" t="e">
        <f>IF(ISNA(AX427),"",AX427*#REF!)</f>
        <v>#REF!</v>
      </c>
      <c r="BA427" s="201" t="e">
        <f>IF(ISNA(AY427),"",AY427*#REF!)</f>
        <v>#REF!</v>
      </c>
      <c r="BB427" s="101" t="e">
        <f>IF(#REF!&gt;0,DQ$40,"")</f>
        <v>#REF!</v>
      </c>
      <c r="BC427" s="158"/>
      <c r="BD427" s="650"/>
      <c r="BE427" s="652" t="e">
        <f>IF(OR(#REF!="",F427=""),"",ROUND(#REF!/10^3*F427,3))</f>
        <v>#REF!</v>
      </c>
      <c r="BF427" s="412" t="e">
        <f>IF(#REF!&gt;0,#REF!*#REF!/1000,"")</f>
        <v>#REF!</v>
      </c>
      <c r="BG427" s="412" t="e">
        <f>IF(#REF!&gt;0,#REF!*#REF!/1000,"")</f>
        <v>#REF!</v>
      </c>
      <c r="BH427" s="413" t="e">
        <f>IF(OR(#REF!="●",#REF!="●",#REF!="●",#REF!="●"),"",IF(#REF!="","",#REF!))</f>
        <v>#REF!</v>
      </c>
      <c r="BI427" s="413" t="e">
        <f>IF(OR(#REF!="●",#REF!="●",#REF!="●",#REF!="●"),"",IF(#REF!="","",#REF!))</f>
        <v>#REF!</v>
      </c>
      <c r="BJ427" s="412" t="e">
        <f>IF(ISNA(L427),"",L427*#REF!)</f>
        <v>#REF!</v>
      </c>
      <c r="BK427" s="412" t="e">
        <f>IF(ISNA(M427),"",M427*#REF!)</f>
        <v>#REF!</v>
      </c>
      <c r="BL427" s="415" t="e">
        <f>IF(#REF!&gt;0,DQ$6,"")</f>
        <v>#REF!</v>
      </c>
      <c r="BM427" s="361" t="e">
        <f>IF(#REF!="","",VLOOKUP(#REF!,#REF!,7,0))</f>
        <v>#REF!</v>
      </c>
      <c r="BN427" s="201" t="e">
        <f>IF(OR(#REF!="",BM427=""),"",ROUND(#REF!/10^3*BM427,3))</f>
        <v>#REF!</v>
      </c>
      <c r="BO427" s="201" t="e">
        <f>IF(#REF!&gt;0,#REF!*#REF!/1000,"")</f>
        <v>#REF!</v>
      </c>
      <c r="BP427" s="201" t="e">
        <f>IF(#REF!&gt;0,#REF!*#REF!/1000,"")</f>
        <v>#REF!</v>
      </c>
      <c r="BQ427" s="74" t="e">
        <f t="shared" si="83"/>
        <v>#REF!</v>
      </c>
      <c r="BR427" s="74" t="e">
        <f t="shared" si="84"/>
        <v>#REF!</v>
      </c>
      <c r="BS427" s="201" t="e">
        <f>IF(ISNA(BQ427),"",BQ427*#REF!)</f>
        <v>#REF!</v>
      </c>
      <c r="BT427" s="201" t="e">
        <f>IF(ISNA(BR427),"",BR427*#REF!)</f>
        <v>#REF!</v>
      </c>
      <c r="BU427" s="101" t="e">
        <f>IF(#REF!&gt;0,DQ$57,"")</f>
        <v>#REF!</v>
      </c>
      <c r="BV427" s="158"/>
      <c r="BW427" s="411"/>
      <c r="BX427" s="412" t="e">
        <f>IF(OR(#REF!="",F427=""),"",ROUND(#REF!/10^3*F427,3))</f>
        <v>#REF!</v>
      </c>
      <c r="BY427" s="412" t="e">
        <f>IF(#REF!&gt;0,#REF!*#REF!/1000,"")</f>
        <v>#REF!</v>
      </c>
      <c r="BZ427" s="412" t="e">
        <f>IF(#REF!&gt;0,#REF!*#REF!/1000,"")</f>
        <v>#REF!</v>
      </c>
      <c r="CA427" s="413" t="e">
        <f>IF(OR(#REF!="●",#REF!="●",#REF!="●",#REF!="●",#REF!="●"),"",IF(#REF!="","",#REF!))</f>
        <v>#REF!</v>
      </c>
      <c r="CB427" s="413" t="e">
        <f>IF(OR(#REF!="●",#REF!="●",#REF!="●",#REF!="●",#REF!="●"),"",IF(#REF!="","",#REF!))</f>
        <v>#REF!</v>
      </c>
      <c r="CC427" s="412" t="e">
        <f>IF(ISNA(L427),"",L427*#REF!)</f>
        <v>#REF!</v>
      </c>
      <c r="CD427" s="412" t="e">
        <f>IF(ISNA(M427),"",M427*#REF!)</f>
        <v>#REF!</v>
      </c>
      <c r="CE427" s="415" t="e">
        <f>IF(#REF!&gt;0,DQ$6,"")</f>
        <v>#REF!</v>
      </c>
      <c r="CF427" s="361" t="e">
        <f>IF(#REF!="","",VLOOKUP(#REF!,#REF!,7,0))</f>
        <v>#REF!</v>
      </c>
      <c r="CG427" s="201" t="e">
        <f>IF(OR(#REF!="",CF427=""),"",ROUND(#REF!/10^3*CF427,3))</f>
        <v>#REF!</v>
      </c>
      <c r="CH427" s="201" t="e">
        <f>IF(#REF!&gt;0,#REF!*#REF!/1000,"")</f>
        <v>#REF!</v>
      </c>
      <c r="CI427" s="201" t="e">
        <f>IF(#REF!&gt;0,#REF!*#REF!/1000,"")</f>
        <v>#REF!</v>
      </c>
      <c r="CJ427" s="74" t="e">
        <f t="shared" si="85"/>
        <v>#REF!</v>
      </c>
      <c r="CK427" s="74" t="e">
        <f t="shared" si="86"/>
        <v>#REF!</v>
      </c>
      <c r="CL427" s="201" t="e">
        <f>IF(ISNA(CJ427),"",CJ427*#REF!)</f>
        <v>#REF!</v>
      </c>
      <c r="CM427" s="201" t="e">
        <f>IF(ISNA(CK427),"",CK427*#REF!)</f>
        <v>#REF!</v>
      </c>
      <c r="CN427" s="101" t="e">
        <f>IF(#REF!&gt;0,DQ$57,"")</f>
        <v>#REF!</v>
      </c>
      <c r="CO427" s="99"/>
      <c r="CR427" s="2"/>
      <c r="CS427" s="2"/>
      <c r="CT427" s="2"/>
      <c r="CU427" s="2"/>
      <c r="CV427" s="2"/>
      <c r="CX427" s="2"/>
      <c r="CY427" s="2"/>
      <c r="CZ427" s="2"/>
      <c r="DA427" s="2"/>
      <c r="DB427" s="2"/>
      <c r="DC427" s="2"/>
      <c r="DD427" s="2"/>
      <c r="DE427" s="2"/>
      <c r="DF427" s="2"/>
    </row>
    <row r="428" spans="2:121" ht="18" customHeight="1">
      <c r="B428" s="151" t="e">
        <f>IF(#REF!="","",VLOOKUP(#REF!,$CX$11:$DG$26,9,0))</f>
        <v>#REF!</v>
      </c>
      <c r="C428" s="64" t="e">
        <f>IF(#REF!="",0,VLOOKUP(#REF!,$CP$11:$CQ$16,2,0))</f>
        <v>#REF!</v>
      </c>
      <c r="D428" s="65" t="e">
        <f>IF(#REF!="",0,VLOOKUP(#REF!,$CX$11:$CY$26,2,0))</f>
        <v>#REF!</v>
      </c>
      <c r="E428" s="152" t="e">
        <f t="shared" si="76"/>
        <v>#REF!</v>
      </c>
      <c r="F428" s="155" t="e">
        <f>IF(#REF!="","",VLOOKUP(#REF!,#REF!,7,0))</f>
        <v>#REF!</v>
      </c>
      <c r="G428" s="201" t="e">
        <f>IF(OR(#REF!="",F428=""),"",ROUND(#REF!/10^3*F428,3))</f>
        <v>#REF!</v>
      </c>
      <c r="H428" s="201" t="e">
        <f>IF(#REF!&gt;0,#REF!*#REF!/1000,"")</f>
        <v>#REF!</v>
      </c>
      <c r="I428" s="201" t="e">
        <f>IF(#REF!&gt;0,#REF!*#REF!/1000,"")</f>
        <v>#REF!</v>
      </c>
      <c r="J428" s="51" t="e">
        <f>IF(#REF!="●","",IF(#REF!="","",#REF!))</f>
        <v>#REF!</v>
      </c>
      <c r="K428" s="51" t="e">
        <f>IF(#REF!="●","",IF(#REF!="","",#REF!))</f>
        <v>#REF!</v>
      </c>
      <c r="L428" s="74" t="e">
        <f t="shared" si="77"/>
        <v>#REF!</v>
      </c>
      <c r="M428" s="74" t="e">
        <f t="shared" si="78"/>
        <v>#REF!</v>
      </c>
      <c r="N428" s="201" t="e">
        <f>IF(ISNA(L428),"",L428*#REF!)</f>
        <v>#REF!</v>
      </c>
      <c r="O428" s="201" t="e">
        <f>IF(ISNA(M428),"",M428*#REF!)</f>
        <v>#REF!</v>
      </c>
      <c r="P428" s="101" t="e">
        <f>IF(#REF!&gt;0,DQ$6,"")</f>
        <v>#REF!</v>
      </c>
      <c r="Q428" s="158"/>
      <c r="R428" s="411"/>
      <c r="S428" s="412" t="e">
        <f>IF(OR(#REF!="",F428=""),"",ROUND(#REF!/10^3*F428,3))</f>
        <v>#REF!</v>
      </c>
      <c r="T428" s="412" t="e">
        <f>IF(#REF!&gt;0,#REF!*#REF!/1000,"")</f>
        <v>#REF!</v>
      </c>
      <c r="U428" s="412" t="e">
        <f>IF(#REF!&gt;0,#REF!*#REF!/1000,"")</f>
        <v>#REF!</v>
      </c>
      <c r="V428" s="413" t="e">
        <f>IF(OR(#REF!="●",#REF!="●"),"",IF(#REF!="","",#REF!))</f>
        <v>#REF!</v>
      </c>
      <c r="W428" s="413" t="e">
        <f>IF(OR(#REF!="●",#REF!="●"),"",IF(#REF!="","",#REF!))</f>
        <v>#REF!</v>
      </c>
      <c r="X428" s="412" t="e">
        <f>IF(ISNA(L428),"",L428*#REF!)</f>
        <v>#REF!</v>
      </c>
      <c r="Y428" s="412" t="e">
        <f>IF(ISNA(M428),"",M428*#REF!)</f>
        <v>#REF!</v>
      </c>
      <c r="Z428" s="414" t="e">
        <f>IF(#REF!&gt;0,DQ$6,"")</f>
        <v>#REF!</v>
      </c>
      <c r="AA428" s="95" t="e">
        <f>IF(#REF!="","",VLOOKUP(#REF!,#REF!,7,0))</f>
        <v>#REF!</v>
      </c>
      <c r="AB428" s="201" t="e">
        <f>IF(OR(#REF!="",AA428=""),"",ROUND(#REF!/10^3*AA428,3))</f>
        <v>#REF!</v>
      </c>
      <c r="AC428" s="201" t="e">
        <f>IF(#REF!&gt;0,#REF!*#REF!/1000,"")</f>
        <v>#REF!</v>
      </c>
      <c r="AD428" s="201" t="e">
        <f>IF(#REF!&gt;0,#REF!*#REF!/1000,"")</f>
        <v>#REF!</v>
      </c>
      <c r="AE428" s="74" t="e">
        <f t="shared" si="79"/>
        <v>#REF!</v>
      </c>
      <c r="AF428" s="74" t="e">
        <f t="shared" si="80"/>
        <v>#REF!</v>
      </c>
      <c r="AG428" s="201" t="e">
        <f>IF(ISNA(AE428),"",AE428*#REF!)</f>
        <v>#REF!</v>
      </c>
      <c r="AH428" s="201" t="e">
        <f>IF(ISNA(AF428),"",AF428*#REF!)</f>
        <v>#REF!</v>
      </c>
      <c r="AI428" s="101" t="e">
        <f>IF(#REF!&gt;0,DQ$23,"")</f>
        <v>#REF!</v>
      </c>
      <c r="AJ428" s="158"/>
      <c r="AK428" s="411"/>
      <c r="AL428" s="412" t="e">
        <f>IF(OR(#REF!="",F428=""),"",ROUND(#REF!/10^3*F428,3))</f>
        <v>#REF!</v>
      </c>
      <c r="AM428" s="412" t="e">
        <f>IF(#REF!&gt;0,#REF!*#REF!/1000,"")</f>
        <v>#REF!</v>
      </c>
      <c r="AN428" s="412" t="e">
        <f>IF(#REF!&gt;0,#REF!*#REF!/1000,"")</f>
        <v>#REF!</v>
      </c>
      <c r="AO428" s="413" t="e">
        <f>IF(OR(#REF!="●",#REF!="●",#REF!="●"),"",IF(#REF!="","",#REF!))</f>
        <v>#REF!</v>
      </c>
      <c r="AP428" s="413" t="e">
        <f>IF(OR(#REF!="●",#REF!="●",#REF!="●"),"",IF(#REF!="","",#REF!))</f>
        <v>#REF!</v>
      </c>
      <c r="AQ428" s="412" t="e">
        <f>IF(ISNA(L428),"",L428*#REF!)</f>
        <v>#REF!</v>
      </c>
      <c r="AR428" s="412" t="e">
        <f>IF(ISNA(M428),"",M428*#REF!)</f>
        <v>#REF!</v>
      </c>
      <c r="AS428" s="414" t="e">
        <f>IF(#REF!&gt;0,DQ$6,"")</f>
        <v>#REF!</v>
      </c>
      <c r="AT428" s="95" t="e">
        <f>IF(#REF!="","",VLOOKUP(#REF!,#REF!,7,0))</f>
        <v>#REF!</v>
      </c>
      <c r="AU428" s="201" t="e">
        <f>IF(OR(#REF!="",AT428=""),"",ROUND(#REF!/10^3*AT428,3))</f>
        <v>#REF!</v>
      </c>
      <c r="AV428" s="201" t="e">
        <f>IF(#REF!&gt;0,#REF!*#REF!/1000,"")</f>
        <v>#REF!</v>
      </c>
      <c r="AW428" s="201" t="e">
        <f>IF(#REF!&gt;0,#REF!*#REF!/1000,"")</f>
        <v>#REF!</v>
      </c>
      <c r="AX428" s="74" t="e">
        <f t="shared" si="81"/>
        <v>#REF!</v>
      </c>
      <c r="AY428" s="74" t="e">
        <f t="shared" si="82"/>
        <v>#REF!</v>
      </c>
      <c r="AZ428" s="201" t="e">
        <f>IF(ISNA(AX428),"",AX428*#REF!)</f>
        <v>#REF!</v>
      </c>
      <c r="BA428" s="201" t="e">
        <f>IF(ISNA(AY428),"",AY428*#REF!)</f>
        <v>#REF!</v>
      </c>
      <c r="BB428" s="101" t="e">
        <f>IF(#REF!&gt;0,DQ$40,"")</f>
        <v>#REF!</v>
      </c>
      <c r="BC428" s="158"/>
      <c r="BD428" s="650"/>
      <c r="BE428" s="652" t="e">
        <f>IF(OR(#REF!="",F428=""),"",ROUND(#REF!/10^3*F428,3))</f>
        <v>#REF!</v>
      </c>
      <c r="BF428" s="412" t="e">
        <f>IF(#REF!&gt;0,#REF!*#REF!/1000,"")</f>
        <v>#REF!</v>
      </c>
      <c r="BG428" s="412" t="e">
        <f>IF(#REF!&gt;0,#REF!*#REF!/1000,"")</f>
        <v>#REF!</v>
      </c>
      <c r="BH428" s="413" t="e">
        <f>IF(OR(#REF!="●",#REF!="●",#REF!="●",#REF!="●"),"",IF(#REF!="","",#REF!))</f>
        <v>#REF!</v>
      </c>
      <c r="BI428" s="413" t="e">
        <f>IF(OR(#REF!="●",#REF!="●",#REF!="●",#REF!="●"),"",IF(#REF!="","",#REF!))</f>
        <v>#REF!</v>
      </c>
      <c r="BJ428" s="412" t="e">
        <f>IF(ISNA(L428),"",L428*#REF!)</f>
        <v>#REF!</v>
      </c>
      <c r="BK428" s="412" t="e">
        <f>IF(ISNA(M428),"",M428*#REF!)</f>
        <v>#REF!</v>
      </c>
      <c r="BL428" s="415" t="e">
        <f>IF(#REF!&gt;0,DQ$6,"")</f>
        <v>#REF!</v>
      </c>
      <c r="BM428" s="361" t="e">
        <f>IF(#REF!="","",VLOOKUP(#REF!,#REF!,7,0))</f>
        <v>#REF!</v>
      </c>
      <c r="BN428" s="201" t="e">
        <f>IF(OR(#REF!="",BM428=""),"",ROUND(#REF!/10^3*BM428,3))</f>
        <v>#REF!</v>
      </c>
      <c r="BO428" s="201" t="e">
        <f>IF(#REF!&gt;0,#REF!*#REF!/1000,"")</f>
        <v>#REF!</v>
      </c>
      <c r="BP428" s="201" t="e">
        <f>IF(#REF!&gt;0,#REF!*#REF!/1000,"")</f>
        <v>#REF!</v>
      </c>
      <c r="BQ428" s="74" t="e">
        <f t="shared" si="83"/>
        <v>#REF!</v>
      </c>
      <c r="BR428" s="74" t="e">
        <f t="shared" si="84"/>
        <v>#REF!</v>
      </c>
      <c r="BS428" s="201" t="e">
        <f>IF(ISNA(BQ428),"",BQ428*#REF!)</f>
        <v>#REF!</v>
      </c>
      <c r="BT428" s="201" t="e">
        <f>IF(ISNA(BR428),"",BR428*#REF!)</f>
        <v>#REF!</v>
      </c>
      <c r="BU428" s="101" t="e">
        <f>IF(#REF!&gt;0,DQ$57,"")</f>
        <v>#REF!</v>
      </c>
      <c r="BV428" s="158"/>
      <c r="BW428" s="411"/>
      <c r="BX428" s="412" t="e">
        <f>IF(OR(#REF!="",F428=""),"",ROUND(#REF!/10^3*F428,3))</f>
        <v>#REF!</v>
      </c>
      <c r="BY428" s="412" t="e">
        <f>IF(#REF!&gt;0,#REF!*#REF!/1000,"")</f>
        <v>#REF!</v>
      </c>
      <c r="BZ428" s="412" t="e">
        <f>IF(#REF!&gt;0,#REF!*#REF!/1000,"")</f>
        <v>#REF!</v>
      </c>
      <c r="CA428" s="413" t="e">
        <f>IF(OR(#REF!="●",#REF!="●",#REF!="●",#REF!="●",#REF!="●"),"",IF(#REF!="","",#REF!))</f>
        <v>#REF!</v>
      </c>
      <c r="CB428" s="413" t="e">
        <f>IF(OR(#REF!="●",#REF!="●",#REF!="●",#REF!="●",#REF!="●"),"",IF(#REF!="","",#REF!))</f>
        <v>#REF!</v>
      </c>
      <c r="CC428" s="412" t="e">
        <f>IF(ISNA(L428),"",L428*#REF!)</f>
        <v>#REF!</v>
      </c>
      <c r="CD428" s="412" t="e">
        <f>IF(ISNA(M428),"",M428*#REF!)</f>
        <v>#REF!</v>
      </c>
      <c r="CE428" s="415" t="e">
        <f>IF(#REF!&gt;0,DQ$6,"")</f>
        <v>#REF!</v>
      </c>
      <c r="CF428" s="361" t="e">
        <f>IF(#REF!="","",VLOOKUP(#REF!,#REF!,7,0))</f>
        <v>#REF!</v>
      </c>
      <c r="CG428" s="201" t="e">
        <f>IF(OR(#REF!="",CF428=""),"",ROUND(#REF!/10^3*CF428,3))</f>
        <v>#REF!</v>
      </c>
      <c r="CH428" s="201" t="e">
        <f>IF(#REF!&gt;0,#REF!*#REF!/1000,"")</f>
        <v>#REF!</v>
      </c>
      <c r="CI428" s="201" t="e">
        <f>IF(#REF!&gt;0,#REF!*#REF!/1000,"")</f>
        <v>#REF!</v>
      </c>
      <c r="CJ428" s="74" t="e">
        <f t="shared" si="85"/>
        <v>#REF!</v>
      </c>
      <c r="CK428" s="74" t="e">
        <f t="shared" si="86"/>
        <v>#REF!</v>
      </c>
      <c r="CL428" s="201" t="e">
        <f>IF(ISNA(CJ428),"",CJ428*#REF!)</f>
        <v>#REF!</v>
      </c>
      <c r="CM428" s="201" t="e">
        <f>IF(ISNA(CK428),"",CK428*#REF!)</f>
        <v>#REF!</v>
      </c>
      <c r="CN428" s="101" t="e">
        <f>IF(#REF!&gt;0,DQ$57,"")</f>
        <v>#REF!</v>
      </c>
      <c r="CO428" s="99"/>
      <c r="CR428" s="2"/>
      <c r="CS428" s="2"/>
      <c r="CT428" s="2"/>
      <c r="CU428" s="2"/>
      <c r="CV428" s="2"/>
      <c r="CX428" s="2"/>
      <c r="CY428" s="2"/>
      <c r="CZ428" s="2"/>
      <c r="DA428" s="2"/>
      <c r="DB428" s="2"/>
      <c r="DC428" s="2"/>
      <c r="DD428" s="2"/>
      <c r="DE428" s="2"/>
      <c r="DF428" s="2"/>
    </row>
    <row r="429" spans="2:121" ht="18" customHeight="1">
      <c r="B429" s="151" t="e">
        <f>IF(#REF!="","",VLOOKUP(#REF!,$CX$11:$DG$26,9,0))</f>
        <v>#REF!</v>
      </c>
      <c r="C429" s="64" t="e">
        <f>IF(#REF!="",0,VLOOKUP(#REF!,$CP$11:$CQ$16,2,0))</f>
        <v>#REF!</v>
      </c>
      <c r="D429" s="65" t="e">
        <f>IF(#REF!="",0,VLOOKUP(#REF!,$CX$11:$CY$26,2,0))</f>
        <v>#REF!</v>
      </c>
      <c r="E429" s="152" t="e">
        <f t="shared" si="76"/>
        <v>#REF!</v>
      </c>
      <c r="F429" s="155" t="e">
        <f>IF(#REF!="","",VLOOKUP(#REF!,#REF!,7,0))</f>
        <v>#REF!</v>
      </c>
      <c r="G429" s="201" t="e">
        <f>IF(OR(#REF!="",F429=""),"",ROUND(#REF!/10^3*F429,3))</f>
        <v>#REF!</v>
      </c>
      <c r="H429" s="201" t="e">
        <f>IF(#REF!&gt;0,#REF!*#REF!/1000,"")</f>
        <v>#REF!</v>
      </c>
      <c r="I429" s="201" t="e">
        <f>IF(#REF!&gt;0,#REF!*#REF!/1000,"")</f>
        <v>#REF!</v>
      </c>
      <c r="J429" s="51" t="e">
        <f>IF(#REF!="●","",IF(#REF!="","",#REF!))</f>
        <v>#REF!</v>
      </c>
      <c r="K429" s="51" t="e">
        <f>IF(#REF!="●","",IF(#REF!="","",#REF!))</f>
        <v>#REF!</v>
      </c>
      <c r="L429" s="74" t="e">
        <f t="shared" si="77"/>
        <v>#REF!</v>
      </c>
      <c r="M429" s="74" t="e">
        <f t="shared" si="78"/>
        <v>#REF!</v>
      </c>
      <c r="N429" s="201" t="e">
        <f>IF(ISNA(L429),"",L429*#REF!)</f>
        <v>#REF!</v>
      </c>
      <c r="O429" s="201" t="e">
        <f>IF(ISNA(M429),"",M429*#REF!)</f>
        <v>#REF!</v>
      </c>
      <c r="P429" s="101" t="e">
        <f>IF(#REF!&gt;0,DQ$6,"")</f>
        <v>#REF!</v>
      </c>
      <c r="Q429" s="158"/>
      <c r="R429" s="411"/>
      <c r="S429" s="412" t="e">
        <f>IF(OR(#REF!="",F429=""),"",ROUND(#REF!/10^3*F429,3))</f>
        <v>#REF!</v>
      </c>
      <c r="T429" s="412" t="e">
        <f>IF(#REF!&gt;0,#REF!*#REF!/1000,"")</f>
        <v>#REF!</v>
      </c>
      <c r="U429" s="412" t="e">
        <f>IF(#REF!&gt;0,#REF!*#REF!/1000,"")</f>
        <v>#REF!</v>
      </c>
      <c r="V429" s="413" t="e">
        <f>IF(OR(#REF!="●",#REF!="●"),"",IF(#REF!="","",#REF!))</f>
        <v>#REF!</v>
      </c>
      <c r="W429" s="413" t="e">
        <f>IF(OR(#REF!="●",#REF!="●"),"",IF(#REF!="","",#REF!))</f>
        <v>#REF!</v>
      </c>
      <c r="X429" s="412" t="e">
        <f>IF(ISNA(L429),"",L429*#REF!)</f>
        <v>#REF!</v>
      </c>
      <c r="Y429" s="412" t="e">
        <f>IF(ISNA(M429),"",M429*#REF!)</f>
        <v>#REF!</v>
      </c>
      <c r="Z429" s="414" t="e">
        <f>IF(#REF!&gt;0,DQ$6,"")</f>
        <v>#REF!</v>
      </c>
      <c r="AA429" s="95" t="e">
        <f>IF(#REF!="","",VLOOKUP(#REF!,#REF!,7,0))</f>
        <v>#REF!</v>
      </c>
      <c r="AB429" s="201" t="e">
        <f>IF(OR(#REF!="",AA429=""),"",ROUND(#REF!/10^3*AA429,3))</f>
        <v>#REF!</v>
      </c>
      <c r="AC429" s="201" t="e">
        <f>IF(#REF!&gt;0,#REF!*#REF!/1000,"")</f>
        <v>#REF!</v>
      </c>
      <c r="AD429" s="201" t="e">
        <f>IF(#REF!&gt;0,#REF!*#REF!/1000,"")</f>
        <v>#REF!</v>
      </c>
      <c r="AE429" s="74" t="e">
        <f t="shared" si="79"/>
        <v>#REF!</v>
      </c>
      <c r="AF429" s="74" t="e">
        <f t="shared" si="80"/>
        <v>#REF!</v>
      </c>
      <c r="AG429" s="201" t="e">
        <f>IF(ISNA(AE429),"",AE429*#REF!)</f>
        <v>#REF!</v>
      </c>
      <c r="AH429" s="201" t="e">
        <f>IF(ISNA(AF429),"",AF429*#REF!)</f>
        <v>#REF!</v>
      </c>
      <c r="AI429" s="101" t="e">
        <f>IF(#REF!&gt;0,DQ$23,"")</f>
        <v>#REF!</v>
      </c>
      <c r="AJ429" s="158"/>
      <c r="AK429" s="411"/>
      <c r="AL429" s="412" t="e">
        <f>IF(OR(#REF!="",F429=""),"",ROUND(#REF!/10^3*F429,3))</f>
        <v>#REF!</v>
      </c>
      <c r="AM429" s="412" t="e">
        <f>IF(#REF!&gt;0,#REF!*#REF!/1000,"")</f>
        <v>#REF!</v>
      </c>
      <c r="AN429" s="412" t="e">
        <f>IF(#REF!&gt;0,#REF!*#REF!/1000,"")</f>
        <v>#REF!</v>
      </c>
      <c r="AO429" s="413" t="e">
        <f>IF(OR(#REF!="●",#REF!="●",#REF!="●"),"",IF(#REF!="","",#REF!))</f>
        <v>#REF!</v>
      </c>
      <c r="AP429" s="413" t="e">
        <f>IF(OR(#REF!="●",#REF!="●",#REF!="●"),"",IF(#REF!="","",#REF!))</f>
        <v>#REF!</v>
      </c>
      <c r="AQ429" s="412" t="e">
        <f>IF(ISNA(L429),"",L429*#REF!)</f>
        <v>#REF!</v>
      </c>
      <c r="AR429" s="412" t="e">
        <f>IF(ISNA(M429),"",M429*#REF!)</f>
        <v>#REF!</v>
      </c>
      <c r="AS429" s="414" t="e">
        <f>IF(#REF!&gt;0,DQ$6,"")</f>
        <v>#REF!</v>
      </c>
      <c r="AT429" s="95" t="e">
        <f>IF(#REF!="","",VLOOKUP(#REF!,#REF!,7,0))</f>
        <v>#REF!</v>
      </c>
      <c r="AU429" s="201" t="e">
        <f>IF(OR(#REF!="",AT429=""),"",ROUND(#REF!/10^3*AT429,3))</f>
        <v>#REF!</v>
      </c>
      <c r="AV429" s="201" t="e">
        <f>IF(#REF!&gt;0,#REF!*#REF!/1000,"")</f>
        <v>#REF!</v>
      </c>
      <c r="AW429" s="201" t="e">
        <f>IF(#REF!&gt;0,#REF!*#REF!/1000,"")</f>
        <v>#REF!</v>
      </c>
      <c r="AX429" s="74" t="e">
        <f t="shared" si="81"/>
        <v>#REF!</v>
      </c>
      <c r="AY429" s="74" t="e">
        <f t="shared" si="82"/>
        <v>#REF!</v>
      </c>
      <c r="AZ429" s="201" t="e">
        <f>IF(ISNA(AX429),"",AX429*#REF!)</f>
        <v>#REF!</v>
      </c>
      <c r="BA429" s="201" t="e">
        <f>IF(ISNA(AY429),"",AY429*#REF!)</f>
        <v>#REF!</v>
      </c>
      <c r="BB429" s="101" t="e">
        <f>IF(#REF!&gt;0,DQ$40,"")</f>
        <v>#REF!</v>
      </c>
      <c r="BC429" s="158"/>
      <c r="BD429" s="650"/>
      <c r="BE429" s="652" t="e">
        <f>IF(OR(#REF!="",F429=""),"",ROUND(#REF!/10^3*F429,3))</f>
        <v>#REF!</v>
      </c>
      <c r="BF429" s="412" t="e">
        <f>IF(#REF!&gt;0,#REF!*#REF!/1000,"")</f>
        <v>#REF!</v>
      </c>
      <c r="BG429" s="412" t="e">
        <f>IF(#REF!&gt;0,#REF!*#REF!/1000,"")</f>
        <v>#REF!</v>
      </c>
      <c r="BH429" s="413" t="e">
        <f>IF(OR(#REF!="●",#REF!="●",#REF!="●",#REF!="●"),"",IF(#REF!="","",#REF!))</f>
        <v>#REF!</v>
      </c>
      <c r="BI429" s="413" t="e">
        <f>IF(OR(#REF!="●",#REF!="●",#REF!="●",#REF!="●"),"",IF(#REF!="","",#REF!))</f>
        <v>#REF!</v>
      </c>
      <c r="BJ429" s="412" t="e">
        <f>IF(ISNA(L429),"",L429*#REF!)</f>
        <v>#REF!</v>
      </c>
      <c r="BK429" s="412" t="e">
        <f>IF(ISNA(M429),"",M429*#REF!)</f>
        <v>#REF!</v>
      </c>
      <c r="BL429" s="415" t="e">
        <f>IF(#REF!&gt;0,DQ$6,"")</f>
        <v>#REF!</v>
      </c>
      <c r="BM429" s="361" t="e">
        <f>IF(#REF!="","",VLOOKUP(#REF!,#REF!,7,0))</f>
        <v>#REF!</v>
      </c>
      <c r="BN429" s="201" t="e">
        <f>IF(OR(#REF!="",BM429=""),"",ROUND(#REF!/10^3*BM429,3))</f>
        <v>#REF!</v>
      </c>
      <c r="BO429" s="201" t="e">
        <f>IF(#REF!&gt;0,#REF!*#REF!/1000,"")</f>
        <v>#REF!</v>
      </c>
      <c r="BP429" s="201" t="e">
        <f>IF(#REF!&gt;0,#REF!*#REF!/1000,"")</f>
        <v>#REF!</v>
      </c>
      <c r="BQ429" s="74" t="e">
        <f t="shared" si="83"/>
        <v>#REF!</v>
      </c>
      <c r="BR429" s="74" t="e">
        <f t="shared" si="84"/>
        <v>#REF!</v>
      </c>
      <c r="BS429" s="201" t="e">
        <f>IF(ISNA(BQ429),"",BQ429*#REF!)</f>
        <v>#REF!</v>
      </c>
      <c r="BT429" s="201" t="e">
        <f>IF(ISNA(BR429),"",BR429*#REF!)</f>
        <v>#REF!</v>
      </c>
      <c r="BU429" s="101" t="e">
        <f>IF(#REF!&gt;0,DQ$57,"")</f>
        <v>#REF!</v>
      </c>
      <c r="BV429" s="158"/>
      <c r="BW429" s="411"/>
      <c r="BX429" s="412" t="e">
        <f>IF(OR(#REF!="",F429=""),"",ROUND(#REF!/10^3*F429,3))</f>
        <v>#REF!</v>
      </c>
      <c r="BY429" s="412" t="e">
        <f>IF(#REF!&gt;0,#REF!*#REF!/1000,"")</f>
        <v>#REF!</v>
      </c>
      <c r="BZ429" s="412" t="e">
        <f>IF(#REF!&gt;0,#REF!*#REF!/1000,"")</f>
        <v>#REF!</v>
      </c>
      <c r="CA429" s="413" t="e">
        <f>IF(OR(#REF!="●",#REF!="●",#REF!="●",#REF!="●",#REF!="●"),"",IF(#REF!="","",#REF!))</f>
        <v>#REF!</v>
      </c>
      <c r="CB429" s="413" t="e">
        <f>IF(OR(#REF!="●",#REF!="●",#REF!="●",#REF!="●",#REF!="●"),"",IF(#REF!="","",#REF!))</f>
        <v>#REF!</v>
      </c>
      <c r="CC429" s="412" t="e">
        <f>IF(ISNA(L429),"",L429*#REF!)</f>
        <v>#REF!</v>
      </c>
      <c r="CD429" s="412" t="e">
        <f>IF(ISNA(M429),"",M429*#REF!)</f>
        <v>#REF!</v>
      </c>
      <c r="CE429" s="415" t="e">
        <f>IF(#REF!&gt;0,DQ$6,"")</f>
        <v>#REF!</v>
      </c>
      <c r="CF429" s="361" t="e">
        <f>IF(#REF!="","",VLOOKUP(#REF!,#REF!,7,0))</f>
        <v>#REF!</v>
      </c>
      <c r="CG429" s="201" t="e">
        <f>IF(OR(#REF!="",CF429=""),"",ROUND(#REF!/10^3*CF429,3))</f>
        <v>#REF!</v>
      </c>
      <c r="CH429" s="201" t="e">
        <f>IF(#REF!&gt;0,#REF!*#REF!/1000,"")</f>
        <v>#REF!</v>
      </c>
      <c r="CI429" s="201" t="e">
        <f>IF(#REF!&gt;0,#REF!*#REF!/1000,"")</f>
        <v>#REF!</v>
      </c>
      <c r="CJ429" s="74" t="e">
        <f t="shared" si="85"/>
        <v>#REF!</v>
      </c>
      <c r="CK429" s="74" t="e">
        <f t="shared" si="86"/>
        <v>#REF!</v>
      </c>
      <c r="CL429" s="201" t="e">
        <f>IF(ISNA(CJ429),"",CJ429*#REF!)</f>
        <v>#REF!</v>
      </c>
      <c r="CM429" s="201" t="e">
        <f>IF(ISNA(CK429),"",CK429*#REF!)</f>
        <v>#REF!</v>
      </c>
      <c r="CN429" s="101" t="e">
        <f>IF(#REF!&gt;0,DQ$57,"")</f>
        <v>#REF!</v>
      </c>
      <c r="CO429" s="99"/>
      <c r="CR429" s="2"/>
      <c r="CS429" s="2"/>
      <c r="CT429" s="2"/>
      <c r="CU429" s="2"/>
      <c r="CV429" s="2"/>
      <c r="CX429" s="2"/>
      <c r="CY429" s="2"/>
      <c r="CZ429" s="2"/>
      <c r="DA429" s="2"/>
      <c r="DB429" s="2"/>
      <c r="DC429" s="2"/>
      <c r="DD429" s="2"/>
      <c r="DE429" s="2"/>
      <c r="DF429" s="2"/>
    </row>
    <row r="430" spans="2:121" ht="18" customHeight="1">
      <c r="B430" s="151" t="e">
        <f>IF(#REF!="","",VLOOKUP(#REF!,$CX$11:$DG$26,9,0))</f>
        <v>#REF!</v>
      </c>
      <c r="C430" s="64" t="e">
        <f>IF(#REF!="",0,VLOOKUP(#REF!,$CP$11:$CQ$16,2,0))</f>
        <v>#REF!</v>
      </c>
      <c r="D430" s="65" t="e">
        <f>IF(#REF!="",0,VLOOKUP(#REF!,$CX$11:$CY$26,2,0))</f>
        <v>#REF!</v>
      </c>
      <c r="E430" s="152" t="e">
        <f t="shared" si="76"/>
        <v>#REF!</v>
      </c>
      <c r="F430" s="155" t="e">
        <f>IF(#REF!="","",VLOOKUP(#REF!,#REF!,7,0))</f>
        <v>#REF!</v>
      </c>
      <c r="G430" s="201" t="e">
        <f>IF(OR(#REF!="",F430=""),"",ROUND(#REF!/10^3*F430,3))</f>
        <v>#REF!</v>
      </c>
      <c r="H430" s="201" t="e">
        <f>IF(#REF!&gt;0,#REF!*#REF!/1000,"")</f>
        <v>#REF!</v>
      </c>
      <c r="I430" s="201" t="e">
        <f>IF(#REF!&gt;0,#REF!*#REF!/1000,"")</f>
        <v>#REF!</v>
      </c>
      <c r="J430" s="51" t="e">
        <f>IF(#REF!="●","",IF(#REF!="","",#REF!))</f>
        <v>#REF!</v>
      </c>
      <c r="K430" s="51" t="e">
        <f>IF(#REF!="●","",IF(#REF!="","",#REF!))</f>
        <v>#REF!</v>
      </c>
      <c r="L430" s="74" t="e">
        <f t="shared" si="77"/>
        <v>#REF!</v>
      </c>
      <c r="M430" s="74" t="e">
        <f t="shared" si="78"/>
        <v>#REF!</v>
      </c>
      <c r="N430" s="201" t="e">
        <f>IF(ISNA(L430),"",L430*#REF!)</f>
        <v>#REF!</v>
      </c>
      <c r="O430" s="201" t="e">
        <f>IF(ISNA(M430),"",M430*#REF!)</f>
        <v>#REF!</v>
      </c>
      <c r="P430" s="101" t="e">
        <f>IF(#REF!&gt;0,DQ$6,"")</f>
        <v>#REF!</v>
      </c>
      <c r="Q430" s="158"/>
      <c r="R430" s="411"/>
      <c r="S430" s="412" t="e">
        <f>IF(OR(#REF!="",F430=""),"",ROUND(#REF!/10^3*F430,3))</f>
        <v>#REF!</v>
      </c>
      <c r="T430" s="412" t="e">
        <f>IF(#REF!&gt;0,#REF!*#REF!/1000,"")</f>
        <v>#REF!</v>
      </c>
      <c r="U430" s="412" t="e">
        <f>IF(#REF!&gt;0,#REF!*#REF!/1000,"")</f>
        <v>#REF!</v>
      </c>
      <c r="V430" s="413" t="e">
        <f>IF(OR(#REF!="●",#REF!="●"),"",IF(#REF!="","",#REF!))</f>
        <v>#REF!</v>
      </c>
      <c r="W430" s="413" t="e">
        <f>IF(OR(#REF!="●",#REF!="●"),"",IF(#REF!="","",#REF!))</f>
        <v>#REF!</v>
      </c>
      <c r="X430" s="412" t="e">
        <f>IF(ISNA(L430),"",L430*#REF!)</f>
        <v>#REF!</v>
      </c>
      <c r="Y430" s="412" t="e">
        <f>IF(ISNA(M430),"",M430*#REF!)</f>
        <v>#REF!</v>
      </c>
      <c r="Z430" s="414" t="e">
        <f>IF(#REF!&gt;0,DQ$6,"")</f>
        <v>#REF!</v>
      </c>
      <c r="AA430" s="95" t="e">
        <f>IF(#REF!="","",VLOOKUP(#REF!,#REF!,7,0))</f>
        <v>#REF!</v>
      </c>
      <c r="AB430" s="201" t="e">
        <f>IF(OR(#REF!="",AA430=""),"",ROUND(#REF!/10^3*AA430,3))</f>
        <v>#REF!</v>
      </c>
      <c r="AC430" s="201" t="e">
        <f>IF(#REF!&gt;0,#REF!*#REF!/1000,"")</f>
        <v>#REF!</v>
      </c>
      <c r="AD430" s="201" t="e">
        <f>IF(#REF!&gt;0,#REF!*#REF!/1000,"")</f>
        <v>#REF!</v>
      </c>
      <c r="AE430" s="74" t="e">
        <f t="shared" si="79"/>
        <v>#REF!</v>
      </c>
      <c r="AF430" s="74" t="e">
        <f t="shared" si="80"/>
        <v>#REF!</v>
      </c>
      <c r="AG430" s="201" t="e">
        <f>IF(ISNA(AE430),"",AE430*#REF!)</f>
        <v>#REF!</v>
      </c>
      <c r="AH430" s="201" t="e">
        <f>IF(ISNA(AF430),"",AF430*#REF!)</f>
        <v>#REF!</v>
      </c>
      <c r="AI430" s="101" t="e">
        <f>IF(#REF!&gt;0,DQ$23,"")</f>
        <v>#REF!</v>
      </c>
      <c r="AJ430" s="158"/>
      <c r="AK430" s="411"/>
      <c r="AL430" s="412" t="e">
        <f>IF(OR(#REF!="",F430=""),"",ROUND(#REF!/10^3*F430,3))</f>
        <v>#REF!</v>
      </c>
      <c r="AM430" s="412" t="e">
        <f>IF(#REF!&gt;0,#REF!*#REF!/1000,"")</f>
        <v>#REF!</v>
      </c>
      <c r="AN430" s="412" t="e">
        <f>IF(#REF!&gt;0,#REF!*#REF!/1000,"")</f>
        <v>#REF!</v>
      </c>
      <c r="AO430" s="413" t="e">
        <f>IF(OR(#REF!="●",#REF!="●",#REF!="●"),"",IF(#REF!="","",#REF!))</f>
        <v>#REF!</v>
      </c>
      <c r="AP430" s="413" t="e">
        <f>IF(OR(#REF!="●",#REF!="●",#REF!="●"),"",IF(#REF!="","",#REF!))</f>
        <v>#REF!</v>
      </c>
      <c r="AQ430" s="412" t="e">
        <f>IF(ISNA(L430),"",L430*#REF!)</f>
        <v>#REF!</v>
      </c>
      <c r="AR430" s="412" t="e">
        <f>IF(ISNA(M430),"",M430*#REF!)</f>
        <v>#REF!</v>
      </c>
      <c r="AS430" s="414" t="e">
        <f>IF(#REF!&gt;0,DQ$6,"")</f>
        <v>#REF!</v>
      </c>
      <c r="AT430" s="95" t="e">
        <f>IF(#REF!="","",VLOOKUP(#REF!,#REF!,7,0))</f>
        <v>#REF!</v>
      </c>
      <c r="AU430" s="201" t="e">
        <f>IF(OR(#REF!="",AT430=""),"",ROUND(#REF!/10^3*AT430,3))</f>
        <v>#REF!</v>
      </c>
      <c r="AV430" s="201" t="e">
        <f>IF(#REF!&gt;0,#REF!*#REF!/1000,"")</f>
        <v>#REF!</v>
      </c>
      <c r="AW430" s="201" t="e">
        <f>IF(#REF!&gt;0,#REF!*#REF!/1000,"")</f>
        <v>#REF!</v>
      </c>
      <c r="AX430" s="74" t="e">
        <f t="shared" si="81"/>
        <v>#REF!</v>
      </c>
      <c r="AY430" s="74" t="e">
        <f t="shared" si="82"/>
        <v>#REF!</v>
      </c>
      <c r="AZ430" s="201" t="e">
        <f>IF(ISNA(AX430),"",AX430*#REF!)</f>
        <v>#REF!</v>
      </c>
      <c r="BA430" s="201" t="e">
        <f>IF(ISNA(AY430),"",AY430*#REF!)</f>
        <v>#REF!</v>
      </c>
      <c r="BB430" s="101" t="e">
        <f>IF(#REF!&gt;0,DQ$40,"")</f>
        <v>#REF!</v>
      </c>
      <c r="BC430" s="158"/>
      <c r="BD430" s="650"/>
      <c r="BE430" s="652" t="e">
        <f>IF(OR(#REF!="",F430=""),"",ROUND(#REF!/10^3*F430,3))</f>
        <v>#REF!</v>
      </c>
      <c r="BF430" s="412" t="e">
        <f>IF(#REF!&gt;0,#REF!*#REF!/1000,"")</f>
        <v>#REF!</v>
      </c>
      <c r="BG430" s="412" t="e">
        <f>IF(#REF!&gt;0,#REF!*#REF!/1000,"")</f>
        <v>#REF!</v>
      </c>
      <c r="BH430" s="413" t="e">
        <f>IF(OR(#REF!="●",#REF!="●",#REF!="●",#REF!="●"),"",IF(#REF!="","",#REF!))</f>
        <v>#REF!</v>
      </c>
      <c r="BI430" s="413" t="e">
        <f>IF(OR(#REF!="●",#REF!="●",#REF!="●",#REF!="●"),"",IF(#REF!="","",#REF!))</f>
        <v>#REF!</v>
      </c>
      <c r="BJ430" s="412" t="e">
        <f>IF(ISNA(L430),"",L430*#REF!)</f>
        <v>#REF!</v>
      </c>
      <c r="BK430" s="412" t="e">
        <f>IF(ISNA(M430),"",M430*#REF!)</f>
        <v>#REF!</v>
      </c>
      <c r="BL430" s="415" t="e">
        <f>IF(#REF!&gt;0,DQ$6,"")</f>
        <v>#REF!</v>
      </c>
      <c r="BM430" s="361" t="e">
        <f>IF(#REF!="","",VLOOKUP(#REF!,#REF!,7,0))</f>
        <v>#REF!</v>
      </c>
      <c r="BN430" s="201" t="e">
        <f>IF(OR(#REF!="",BM430=""),"",ROUND(#REF!/10^3*BM430,3))</f>
        <v>#REF!</v>
      </c>
      <c r="BO430" s="201" t="e">
        <f>IF(#REF!&gt;0,#REF!*#REF!/1000,"")</f>
        <v>#REF!</v>
      </c>
      <c r="BP430" s="201" t="e">
        <f>IF(#REF!&gt;0,#REF!*#REF!/1000,"")</f>
        <v>#REF!</v>
      </c>
      <c r="BQ430" s="74" t="e">
        <f t="shared" si="83"/>
        <v>#REF!</v>
      </c>
      <c r="BR430" s="74" t="e">
        <f t="shared" si="84"/>
        <v>#REF!</v>
      </c>
      <c r="BS430" s="201" t="e">
        <f>IF(ISNA(BQ430),"",BQ430*#REF!)</f>
        <v>#REF!</v>
      </c>
      <c r="BT430" s="201" t="e">
        <f>IF(ISNA(BR430),"",BR430*#REF!)</f>
        <v>#REF!</v>
      </c>
      <c r="BU430" s="101" t="e">
        <f>IF(#REF!&gt;0,DQ$57,"")</f>
        <v>#REF!</v>
      </c>
      <c r="BV430" s="158"/>
      <c r="BW430" s="411"/>
      <c r="BX430" s="412" t="e">
        <f>IF(OR(#REF!="",F430=""),"",ROUND(#REF!/10^3*F430,3))</f>
        <v>#REF!</v>
      </c>
      <c r="BY430" s="412" t="e">
        <f>IF(#REF!&gt;0,#REF!*#REF!/1000,"")</f>
        <v>#REF!</v>
      </c>
      <c r="BZ430" s="412" t="e">
        <f>IF(#REF!&gt;0,#REF!*#REF!/1000,"")</f>
        <v>#REF!</v>
      </c>
      <c r="CA430" s="413" t="e">
        <f>IF(OR(#REF!="●",#REF!="●",#REF!="●",#REF!="●",#REF!="●"),"",IF(#REF!="","",#REF!))</f>
        <v>#REF!</v>
      </c>
      <c r="CB430" s="413" t="e">
        <f>IF(OR(#REF!="●",#REF!="●",#REF!="●",#REF!="●",#REF!="●"),"",IF(#REF!="","",#REF!))</f>
        <v>#REF!</v>
      </c>
      <c r="CC430" s="412" t="e">
        <f>IF(ISNA(L430),"",L430*#REF!)</f>
        <v>#REF!</v>
      </c>
      <c r="CD430" s="412" t="e">
        <f>IF(ISNA(M430),"",M430*#REF!)</f>
        <v>#REF!</v>
      </c>
      <c r="CE430" s="415" t="e">
        <f>IF(#REF!&gt;0,DQ$6,"")</f>
        <v>#REF!</v>
      </c>
      <c r="CF430" s="361" t="e">
        <f>IF(#REF!="","",VLOOKUP(#REF!,#REF!,7,0))</f>
        <v>#REF!</v>
      </c>
      <c r="CG430" s="201" t="e">
        <f>IF(OR(#REF!="",CF430=""),"",ROUND(#REF!/10^3*CF430,3))</f>
        <v>#REF!</v>
      </c>
      <c r="CH430" s="201" t="e">
        <f>IF(#REF!&gt;0,#REF!*#REF!/1000,"")</f>
        <v>#REF!</v>
      </c>
      <c r="CI430" s="201" t="e">
        <f>IF(#REF!&gt;0,#REF!*#REF!/1000,"")</f>
        <v>#REF!</v>
      </c>
      <c r="CJ430" s="74" t="e">
        <f t="shared" si="85"/>
        <v>#REF!</v>
      </c>
      <c r="CK430" s="74" t="e">
        <f t="shared" si="86"/>
        <v>#REF!</v>
      </c>
      <c r="CL430" s="201" t="e">
        <f>IF(ISNA(CJ430),"",CJ430*#REF!)</f>
        <v>#REF!</v>
      </c>
      <c r="CM430" s="201" t="e">
        <f>IF(ISNA(CK430),"",CK430*#REF!)</f>
        <v>#REF!</v>
      </c>
      <c r="CN430" s="101" t="e">
        <f>IF(#REF!&gt;0,DQ$57,"")</f>
        <v>#REF!</v>
      </c>
      <c r="CO430" s="99"/>
      <c r="CR430" s="2"/>
      <c r="CS430" s="2"/>
      <c r="CT430" s="2"/>
      <c r="CU430" s="2"/>
      <c r="CV430" s="2"/>
      <c r="CX430" s="2"/>
      <c r="CY430" s="2"/>
      <c r="CZ430" s="2"/>
      <c r="DA430" s="2"/>
      <c r="DB430" s="2"/>
      <c r="DC430" s="2"/>
      <c r="DD430" s="2"/>
      <c r="DE430" s="2"/>
      <c r="DF430" s="2"/>
    </row>
    <row r="431" spans="2:121" ht="18" customHeight="1">
      <c r="B431" s="151" t="e">
        <f>IF(#REF!="","",VLOOKUP(#REF!,$CX$11:$DG$26,9,0))</f>
        <v>#REF!</v>
      </c>
      <c r="C431" s="64" t="e">
        <f>IF(#REF!="",0,VLOOKUP(#REF!,$CP$11:$CQ$16,2,0))</f>
        <v>#REF!</v>
      </c>
      <c r="D431" s="65" t="e">
        <f>IF(#REF!="",0,VLOOKUP(#REF!,$CX$11:$CY$26,2,0))</f>
        <v>#REF!</v>
      </c>
      <c r="E431" s="152" t="e">
        <f t="shared" si="76"/>
        <v>#REF!</v>
      </c>
      <c r="F431" s="155" t="e">
        <f>IF(#REF!="","",VLOOKUP(#REF!,#REF!,7,0))</f>
        <v>#REF!</v>
      </c>
      <c r="G431" s="201" t="e">
        <f>IF(OR(#REF!="",F431=""),"",ROUND(#REF!/10^3*F431,3))</f>
        <v>#REF!</v>
      </c>
      <c r="H431" s="201" t="e">
        <f>IF(#REF!&gt;0,#REF!*#REF!/1000,"")</f>
        <v>#REF!</v>
      </c>
      <c r="I431" s="201" t="e">
        <f>IF(#REF!&gt;0,#REF!*#REF!/1000,"")</f>
        <v>#REF!</v>
      </c>
      <c r="J431" s="51" t="e">
        <f>IF(#REF!="●","",IF(#REF!="","",#REF!))</f>
        <v>#REF!</v>
      </c>
      <c r="K431" s="51" t="e">
        <f>IF(#REF!="●","",IF(#REF!="","",#REF!))</f>
        <v>#REF!</v>
      </c>
      <c r="L431" s="74" t="e">
        <f t="shared" si="77"/>
        <v>#REF!</v>
      </c>
      <c r="M431" s="74" t="e">
        <f t="shared" si="78"/>
        <v>#REF!</v>
      </c>
      <c r="N431" s="201" t="e">
        <f>IF(ISNA(L431),"",L431*#REF!)</f>
        <v>#REF!</v>
      </c>
      <c r="O431" s="201" t="e">
        <f>IF(ISNA(M431),"",M431*#REF!)</f>
        <v>#REF!</v>
      </c>
      <c r="P431" s="101" t="e">
        <f>IF(#REF!&gt;0,DQ$6,"")</f>
        <v>#REF!</v>
      </c>
      <c r="Q431" s="158"/>
      <c r="R431" s="411"/>
      <c r="S431" s="412" t="e">
        <f>IF(OR(#REF!="",F431=""),"",ROUND(#REF!/10^3*F431,3))</f>
        <v>#REF!</v>
      </c>
      <c r="T431" s="412" t="e">
        <f>IF(#REF!&gt;0,#REF!*#REF!/1000,"")</f>
        <v>#REF!</v>
      </c>
      <c r="U431" s="412" t="e">
        <f>IF(#REF!&gt;0,#REF!*#REF!/1000,"")</f>
        <v>#REF!</v>
      </c>
      <c r="V431" s="413" t="e">
        <f>IF(OR(#REF!="●",#REF!="●"),"",IF(#REF!="","",#REF!))</f>
        <v>#REF!</v>
      </c>
      <c r="W431" s="413" t="e">
        <f>IF(OR(#REF!="●",#REF!="●"),"",IF(#REF!="","",#REF!))</f>
        <v>#REF!</v>
      </c>
      <c r="X431" s="412" t="e">
        <f>IF(ISNA(L431),"",L431*#REF!)</f>
        <v>#REF!</v>
      </c>
      <c r="Y431" s="412" t="e">
        <f>IF(ISNA(M431),"",M431*#REF!)</f>
        <v>#REF!</v>
      </c>
      <c r="Z431" s="414" t="e">
        <f>IF(#REF!&gt;0,DQ$6,"")</f>
        <v>#REF!</v>
      </c>
      <c r="AA431" s="95" t="e">
        <f>IF(#REF!="","",VLOOKUP(#REF!,#REF!,7,0))</f>
        <v>#REF!</v>
      </c>
      <c r="AB431" s="201" t="e">
        <f>IF(OR(#REF!="",AA431=""),"",ROUND(#REF!/10^3*AA431,3))</f>
        <v>#REF!</v>
      </c>
      <c r="AC431" s="201" t="e">
        <f>IF(#REF!&gt;0,#REF!*#REF!/1000,"")</f>
        <v>#REF!</v>
      </c>
      <c r="AD431" s="201" t="e">
        <f>IF(#REF!&gt;0,#REF!*#REF!/1000,"")</f>
        <v>#REF!</v>
      </c>
      <c r="AE431" s="74" t="e">
        <f t="shared" si="79"/>
        <v>#REF!</v>
      </c>
      <c r="AF431" s="74" t="e">
        <f t="shared" si="80"/>
        <v>#REF!</v>
      </c>
      <c r="AG431" s="201" t="e">
        <f>IF(ISNA(AE431),"",AE431*#REF!)</f>
        <v>#REF!</v>
      </c>
      <c r="AH431" s="201" t="e">
        <f>IF(ISNA(AF431),"",AF431*#REF!)</f>
        <v>#REF!</v>
      </c>
      <c r="AI431" s="101" t="e">
        <f>IF(#REF!&gt;0,DQ$23,"")</f>
        <v>#REF!</v>
      </c>
      <c r="AJ431" s="158"/>
      <c r="AK431" s="411"/>
      <c r="AL431" s="412" t="e">
        <f>IF(OR(#REF!="",F431=""),"",ROUND(#REF!/10^3*F431,3))</f>
        <v>#REF!</v>
      </c>
      <c r="AM431" s="412" t="e">
        <f>IF(#REF!&gt;0,#REF!*#REF!/1000,"")</f>
        <v>#REF!</v>
      </c>
      <c r="AN431" s="412" t="e">
        <f>IF(#REF!&gt;0,#REF!*#REF!/1000,"")</f>
        <v>#REF!</v>
      </c>
      <c r="AO431" s="413" t="e">
        <f>IF(OR(#REF!="●",#REF!="●",#REF!="●"),"",IF(#REF!="","",#REF!))</f>
        <v>#REF!</v>
      </c>
      <c r="AP431" s="413" t="e">
        <f>IF(OR(#REF!="●",#REF!="●",#REF!="●"),"",IF(#REF!="","",#REF!))</f>
        <v>#REF!</v>
      </c>
      <c r="AQ431" s="412" t="e">
        <f>IF(ISNA(L431),"",L431*#REF!)</f>
        <v>#REF!</v>
      </c>
      <c r="AR431" s="412" t="e">
        <f>IF(ISNA(M431),"",M431*#REF!)</f>
        <v>#REF!</v>
      </c>
      <c r="AS431" s="414" t="e">
        <f>IF(#REF!&gt;0,DQ$6,"")</f>
        <v>#REF!</v>
      </c>
      <c r="AT431" s="95" t="e">
        <f>IF(#REF!="","",VLOOKUP(#REF!,#REF!,7,0))</f>
        <v>#REF!</v>
      </c>
      <c r="AU431" s="201" t="e">
        <f>IF(OR(#REF!="",AT431=""),"",ROUND(#REF!/10^3*AT431,3))</f>
        <v>#REF!</v>
      </c>
      <c r="AV431" s="201" t="e">
        <f>IF(#REF!&gt;0,#REF!*#REF!/1000,"")</f>
        <v>#REF!</v>
      </c>
      <c r="AW431" s="201" t="e">
        <f>IF(#REF!&gt;0,#REF!*#REF!/1000,"")</f>
        <v>#REF!</v>
      </c>
      <c r="AX431" s="74" t="e">
        <f t="shared" si="81"/>
        <v>#REF!</v>
      </c>
      <c r="AY431" s="74" t="e">
        <f t="shared" si="82"/>
        <v>#REF!</v>
      </c>
      <c r="AZ431" s="201" t="e">
        <f>IF(ISNA(AX431),"",AX431*#REF!)</f>
        <v>#REF!</v>
      </c>
      <c r="BA431" s="201" t="e">
        <f>IF(ISNA(AY431),"",AY431*#REF!)</f>
        <v>#REF!</v>
      </c>
      <c r="BB431" s="101" t="e">
        <f>IF(#REF!&gt;0,DQ$40,"")</f>
        <v>#REF!</v>
      </c>
      <c r="BC431" s="158"/>
      <c r="BD431" s="650"/>
      <c r="BE431" s="652" t="e">
        <f>IF(OR(#REF!="",F431=""),"",ROUND(#REF!/10^3*F431,3))</f>
        <v>#REF!</v>
      </c>
      <c r="BF431" s="412" t="e">
        <f>IF(#REF!&gt;0,#REF!*#REF!/1000,"")</f>
        <v>#REF!</v>
      </c>
      <c r="BG431" s="412" t="e">
        <f>IF(#REF!&gt;0,#REF!*#REF!/1000,"")</f>
        <v>#REF!</v>
      </c>
      <c r="BH431" s="413" t="e">
        <f>IF(OR(#REF!="●",#REF!="●",#REF!="●",#REF!="●"),"",IF(#REF!="","",#REF!))</f>
        <v>#REF!</v>
      </c>
      <c r="BI431" s="413" t="e">
        <f>IF(OR(#REF!="●",#REF!="●",#REF!="●",#REF!="●"),"",IF(#REF!="","",#REF!))</f>
        <v>#REF!</v>
      </c>
      <c r="BJ431" s="412" t="e">
        <f>IF(ISNA(L431),"",L431*#REF!)</f>
        <v>#REF!</v>
      </c>
      <c r="BK431" s="412" t="e">
        <f>IF(ISNA(M431),"",M431*#REF!)</f>
        <v>#REF!</v>
      </c>
      <c r="BL431" s="415" t="e">
        <f>IF(#REF!&gt;0,DQ$6,"")</f>
        <v>#REF!</v>
      </c>
      <c r="BM431" s="361" t="e">
        <f>IF(#REF!="","",VLOOKUP(#REF!,#REF!,7,0))</f>
        <v>#REF!</v>
      </c>
      <c r="BN431" s="201" t="e">
        <f>IF(OR(#REF!="",BM431=""),"",ROUND(#REF!/10^3*BM431,3))</f>
        <v>#REF!</v>
      </c>
      <c r="BO431" s="201" t="e">
        <f>IF(#REF!&gt;0,#REF!*#REF!/1000,"")</f>
        <v>#REF!</v>
      </c>
      <c r="BP431" s="201" t="e">
        <f>IF(#REF!&gt;0,#REF!*#REF!/1000,"")</f>
        <v>#REF!</v>
      </c>
      <c r="BQ431" s="74" t="e">
        <f t="shared" si="83"/>
        <v>#REF!</v>
      </c>
      <c r="BR431" s="74" t="e">
        <f t="shared" si="84"/>
        <v>#REF!</v>
      </c>
      <c r="BS431" s="201" t="e">
        <f>IF(ISNA(BQ431),"",BQ431*#REF!)</f>
        <v>#REF!</v>
      </c>
      <c r="BT431" s="201" t="e">
        <f>IF(ISNA(BR431),"",BR431*#REF!)</f>
        <v>#REF!</v>
      </c>
      <c r="BU431" s="101" t="e">
        <f>IF(#REF!&gt;0,DQ$57,"")</f>
        <v>#REF!</v>
      </c>
      <c r="BV431" s="158"/>
      <c r="BW431" s="411"/>
      <c r="BX431" s="412" t="e">
        <f>IF(OR(#REF!="",F431=""),"",ROUND(#REF!/10^3*F431,3))</f>
        <v>#REF!</v>
      </c>
      <c r="BY431" s="412" t="e">
        <f>IF(#REF!&gt;0,#REF!*#REF!/1000,"")</f>
        <v>#REF!</v>
      </c>
      <c r="BZ431" s="412" t="e">
        <f>IF(#REF!&gt;0,#REF!*#REF!/1000,"")</f>
        <v>#REF!</v>
      </c>
      <c r="CA431" s="413" t="e">
        <f>IF(OR(#REF!="●",#REF!="●",#REF!="●",#REF!="●",#REF!="●"),"",IF(#REF!="","",#REF!))</f>
        <v>#REF!</v>
      </c>
      <c r="CB431" s="413" t="e">
        <f>IF(OR(#REF!="●",#REF!="●",#REF!="●",#REF!="●",#REF!="●"),"",IF(#REF!="","",#REF!))</f>
        <v>#REF!</v>
      </c>
      <c r="CC431" s="412" t="e">
        <f>IF(ISNA(L431),"",L431*#REF!)</f>
        <v>#REF!</v>
      </c>
      <c r="CD431" s="412" t="e">
        <f>IF(ISNA(M431),"",M431*#REF!)</f>
        <v>#REF!</v>
      </c>
      <c r="CE431" s="415" t="e">
        <f>IF(#REF!&gt;0,DQ$6,"")</f>
        <v>#REF!</v>
      </c>
      <c r="CF431" s="361" t="e">
        <f>IF(#REF!="","",VLOOKUP(#REF!,#REF!,7,0))</f>
        <v>#REF!</v>
      </c>
      <c r="CG431" s="201" t="e">
        <f>IF(OR(#REF!="",CF431=""),"",ROUND(#REF!/10^3*CF431,3))</f>
        <v>#REF!</v>
      </c>
      <c r="CH431" s="201" t="e">
        <f>IF(#REF!&gt;0,#REF!*#REF!/1000,"")</f>
        <v>#REF!</v>
      </c>
      <c r="CI431" s="201" t="e">
        <f>IF(#REF!&gt;0,#REF!*#REF!/1000,"")</f>
        <v>#REF!</v>
      </c>
      <c r="CJ431" s="74" t="e">
        <f t="shared" si="85"/>
        <v>#REF!</v>
      </c>
      <c r="CK431" s="74" t="e">
        <f t="shared" si="86"/>
        <v>#REF!</v>
      </c>
      <c r="CL431" s="201" t="e">
        <f>IF(ISNA(CJ431),"",CJ431*#REF!)</f>
        <v>#REF!</v>
      </c>
      <c r="CM431" s="201" t="e">
        <f>IF(ISNA(CK431),"",CK431*#REF!)</f>
        <v>#REF!</v>
      </c>
      <c r="CN431" s="101" t="e">
        <f>IF(#REF!&gt;0,DQ$57,"")</f>
        <v>#REF!</v>
      </c>
      <c r="CO431" s="99"/>
      <c r="CP431" s="2"/>
      <c r="CQ431" s="2"/>
      <c r="CR431" s="2"/>
      <c r="CS431" s="2"/>
      <c r="CT431" s="2"/>
      <c r="CU431" s="2"/>
      <c r="CV431" s="2"/>
      <c r="CX431" s="2"/>
      <c r="CY431" s="2"/>
      <c r="CZ431" s="2"/>
      <c r="DA431" s="2"/>
      <c r="DB431" s="2"/>
      <c r="DC431" s="2"/>
      <c r="DD431" s="2"/>
      <c r="DE431" s="2"/>
      <c r="DF431" s="2"/>
    </row>
    <row r="432" spans="2:121" ht="18" customHeight="1">
      <c r="B432" s="151" t="e">
        <f>IF(#REF!="","",VLOOKUP(#REF!,$CX$11:$DG$26,9,0))</f>
        <v>#REF!</v>
      </c>
      <c r="C432" s="64" t="e">
        <f>IF(#REF!="",0,VLOOKUP(#REF!,$CP$11:$CQ$16,2,0))</f>
        <v>#REF!</v>
      </c>
      <c r="D432" s="65" t="e">
        <f>IF(#REF!="",0,VLOOKUP(#REF!,$CX$11:$CY$26,2,0))</f>
        <v>#REF!</v>
      </c>
      <c r="E432" s="152" t="e">
        <f t="shared" si="76"/>
        <v>#REF!</v>
      </c>
      <c r="F432" s="155" t="e">
        <f>IF(#REF!="","",VLOOKUP(#REF!,#REF!,7,0))</f>
        <v>#REF!</v>
      </c>
      <c r="G432" s="201" t="e">
        <f>IF(OR(#REF!="",F432=""),"",ROUND(#REF!/10^3*F432,3))</f>
        <v>#REF!</v>
      </c>
      <c r="H432" s="201" t="e">
        <f>IF(#REF!&gt;0,#REF!*#REF!/1000,"")</f>
        <v>#REF!</v>
      </c>
      <c r="I432" s="201" t="e">
        <f>IF(#REF!&gt;0,#REF!*#REF!/1000,"")</f>
        <v>#REF!</v>
      </c>
      <c r="J432" s="51" t="e">
        <f>IF(#REF!="●","",IF(#REF!="","",#REF!))</f>
        <v>#REF!</v>
      </c>
      <c r="K432" s="51" t="e">
        <f>IF(#REF!="●","",IF(#REF!="","",#REF!))</f>
        <v>#REF!</v>
      </c>
      <c r="L432" s="74" t="e">
        <f t="shared" si="77"/>
        <v>#REF!</v>
      </c>
      <c r="M432" s="74" t="e">
        <f t="shared" si="78"/>
        <v>#REF!</v>
      </c>
      <c r="N432" s="201" t="e">
        <f>IF(ISNA(L432),"",L432*#REF!)</f>
        <v>#REF!</v>
      </c>
      <c r="O432" s="201" t="e">
        <f>IF(ISNA(M432),"",M432*#REF!)</f>
        <v>#REF!</v>
      </c>
      <c r="P432" s="101" t="e">
        <f>IF(#REF!&gt;0,DQ$6,"")</f>
        <v>#REF!</v>
      </c>
      <c r="Q432" s="158"/>
      <c r="R432" s="411"/>
      <c r="S432" s="412" t="e">
        <f>IF(OR(#REF!="",F432=""),"",ROUND(#REF!/10^3*F432,3))</f>
        <v>#REF!</v>
      </c>
      <c r="T432" s="412" t="e">
        <f>IF(#REF!&gt;0,#REF!*#REF!/1000,"")</f>
        <v>#REF!</v>
      </c>
      <c r="U432" s="412" t="e">
        <f>IF(#REF!&gt;0,#REF!*#REF!/1000,"")</f>
        <v>#REF!</v>
      </c>
      <c r="V432" s="413" t="e">
        <f>IF(OR(#REF!="●",#REF!="●"),"",IF(#REF!="","",#REF!))</f>
        <v>#REF!</v>
      </c>
      <c r="W432" s="413" t="e">
        <f>IF(OR(#REF!="●",#REF!="●"),"",IF(#REF!="","",#REF!))</f>
        <v>#REF!</v>
      </c>
      <c r="X432" s="412" t="e">
        <f>IF(ISNA(L432),"",L432*#REF!)</f>
        <v>#REF!</v>
      </c>
      <c r="Y432" s="412" t="e">
        <f>IF(ISNA(M432),"",M432*#REF!)</f>
        <v>#REF!</v>
      </c>
      <c r="Z432" s="414" t="e">
        <f>IF(#REF!&gt;0,DQ$6,"")</f>
        <v>#REF!</v>
      </c>
      <c r="AA432" s="95" t="e">
        <f>IF(#REF!="","",VLOOKUP(#REF!,#REF!,7,0))</f>
        <v>#REF!</v>
      </c>
      <c r="AB432" s="201" t="e">
        <f>IF(OR(#REF!="",AA432=""),"",ROUND(#REF!/10^3*AA432,3))</f>
        <v>#REF!</v>
      </c>
      <c r="AC432" s="201" t="e">
        <f>IF(#REF!&gt;0,#REF!*#REF!/1000,"")</f>
        <v>#REF!</v>
      </c>
      <c r="AD432" s="201" t="e">
        <f>IF(#REF!&gt;0,#REF!*#REF!/1000,"")</f>
        <v>#REF!</v>
      </c>
      <c r="AE432" s="74" t="e">
        <f t="shared" si="79"/>
        <v>#REF!</v>
      </c>
      <c r="AF432" s="74" t="e">
        <f t="shared" si="80"/>
        <v>#REF!</v>
      </c>
      <c r="AG432" s="201" t="e">
        <f>IF(ISNA(AE432),"",AE432*#REF!)</f>
        <v>#REF!</v>
      </c>
      <c r="AH432" s="201" t="e">
        <f>IF(ISNA(AF432),"",AF432*#REF!)</f>
        <v>#REF!</v>
      </c>
      <c r="AI432" s="101" t="e">
        <f>IF(#REF!&gt;0,DQ$23,"")</f>
        <v>#REF!</v>
      </c>
      <c r="AJ432" s="158"/>
      <c r="AK432" s="411"/>
      <c r="AL432" s="412" t="e">
        <f>IF(OR(#REF!="",F432=""),"",ROUND(#REF!/10^3*F432,3))</f>
        <v>#REF!</v>
      </c>
      <c r="AM432" s="412" t="e">
        <f>IF(#REF!&gt;0,#REF!*#REF!/1000,"")</f>
        <v>#REF!</v>
      </c>
      <c r="AN432" s="412" t="e">
        <f>IF(#REF!&gt;0,#REF!*#REF!/1000,"")</f>
        <v>#REF!</v>
      </c>
      <c r="AO432" s="413" t="e">
        <f>IF(OR(#REF!="●",#REF!="●",#REF!="●"),"",IF(#REF!="","",#REF!))</f>
        <v>#REF!</v>
      </c>
      <c r="AP432" s="413" t="e">
        <f>IF(OR(#REF!="●",#REF!="●",#REF!="●"),"",IF(#REF!="","",#REF!))</f>
        <v>#REF!</v>
      </c>
      <c r="AQ432" s="412" t="e">
        <f>IF(ISNA(L432),"",L432*#REF!)</f>
        <v>#REF!</v>
      </c>
      <c r="AR432" s="412" t="e">
        <f>IF(ISNA(M432),"",M432*#REF!)</f>
        <v>#REF!</v>
      </c>
      <c r="AS432" s="414" t="e">
        <f>IF(#REF!&gt;0,DQ$6,"")</f>
        <v>#REF!</v>
      </c>
      <c r="AT432" s="95" t="e">
        <f>IF(#REF!="","",VLOOKUP(#REF!,#REF!,7,0))</f>
        <v>#REF!</v>
      </c>
      <c r="AU432" s="201" t="e">
        <f>IF(OR(#REF!="",AT432=""),"",ROUND(#REF!/10^3*AT432,3))</f>
        <v>#REF!</v>
      </c>
      <c r="AV432" s="201" t="e">
        <f>IF(#REF!&gt;0,#REF!*#REF!/1000,"")</f>
        <v>#REF!</v>
      </c>
      <c r="AW432" s="201" t="e">
        <f>IF(#REF!&gt;0,#REF!*#REF!/1000,"")</f>
        <v>#REF!</v>
      </c>
      <c r="AX432" s="74" t="e">
        <f t="shared" si="81"/>
        <v>#REF!</v>
      </c>
      <c r="AY432" s="74" t="e">
        <f t="shared" si="82"/>
        <v>#REF!</v>
      </c>
      <c r="AZ432" s="201" t="e">
        <f>IF(ISNA(AX432),"",AX432*#REF!)</f>
        <v>#REF!</v>
      </c>
      <c r="BA432" s="201" t="e">
        <f>IF(ISNA(AY432),"",AY432*#REF!)</f>
        <v>#REF!</v>
      </c>
      <c r="BB432" s="101" t="e">
        <f>IF(#REF!&gt;0,DQ$40,"")</f>
        <v>#REF!</v>
      </c>
      <c r="BC432" s="158"/>
      <c r="BD432" s="650"/>
      <c r="BE432" s="652" t="e">
        <f>IF(OR(#REF!="",F432=""),"",ROUND(#REF!/10^3*F432,3))</f>
        <v>#REF!</v>
      </c>
      <c r="BF432" s="412" t="e">
        <f>IF(#REF!&gt;0,#REF!*#REF!/1000,"")</f>
        <v>#REF!</v>
      </c>
      <c r="BG432" s="412" t="e">
        <f>IF(#REF!&gt;0,#REF!*#REF!/1000,"")</f>
        <v>#REF!</v>
      </c>
      <c r="BH432" s="413" t="e">
        <f>IF(OR(#REF!="●",#REF!="●",#REF!="●",#REF!="●"),"",IF(#REF!="","",#REF!))</f>
        <v>#REF!</v>
      </c>
      <c r="BI432" s="413" t="e">
        <f>IF(OR(#REF!="●",#REF!="●",#REF!="●",#REF!="●"),"",IF(#REF!="","",#REF!))</f>
        <v>#REF!</v>
      </c>
      <c r="BJ432" s="412" t="e">
        <f>IF(ISNA(L432),"",L432*#REF!)</f>
        <v>#REF!</v>
      </c>
      <c r="BK432" s="412" t="e">
        <f>IF(ISNA(M432),"",M432*#REF!)</f>
        <v>#REF!</v>
      </c>
      <c r="BL432" s="415" t="e">
        <f>IF(#REF!&gt;0,DQ$6,"")</f>
        <v>#REF!</v>
      </c>
      <c r="BM432" s="361" t="e">
        <f>IF(#REF!="","",VLOOKUP(#REF!,#REF!,7,0))</f>
        <v>#REF!</v>
      </c>
      <c r="BN432" s="201" t="e">
        <f>IF(OR(#REF!="",BM432=""),"",ROUND(#REF!/10^3*BM432,3))</f>
        <v>#REF!</v>
      </c>
      <c r="BO432" s="201" t="e">
        <f>IF(#REF!&gt;0,#REF!*#REF!/1000,"")</f>
        <v>#REF!</v>
      </c>
      <c r="BP432" s="201" t="e">
        <f>IF(#REF!&gt;0,#REF!*#REF!/1000,"")</f>
        <v>#REF!</v>
      </c>
      <c r="BQ432" s="74" t="e">
        <f t="shared" si="83"/>
        <v>#REF!</v>
      </c>
      <c r="BR432" s="74" t="e">
        <f t="shared" si="84"/>
        <v>#REF!</v>
      </c>
      <c r="BS432" s="201" t="e">
        <f>IF(ISNA(BQ432),"",BQ432*#REF!)</f>
        <v>#REF!</v>
      </c>
      <c r="BT432" s="201" t="e">
        <f>IF(ISNA(BR432),"",BR432*#REF!)</f>
        <v>#REF!</v>
      </c>
      <c r="BU432" s="101" t="e">
        <f>IF(#REF!&gt;0,DQ$57,"")</f>
        <v>#REF!</v>
      </c>
      <c r="BV432" s="158"/>
      <c r="BW432" s="411"/>
      <c r="BX432" s="412" t="e">
        <f>IF(OR(#REF!="",F432=""),"",ROUND(#REF!/10^3*F432,3))</f>
        <v>#REF!</v>
      </c>
      <c r="BY432" s="412" t="e">
        <f>IF(#REF!&gt;0,#REF!*#REF!/1000,"")</f>
        <v>#REF!</v>
      </c>
      <c r="BZ432" s="412" t="e">
        <f>IF(#REF!&gt;0,#REF!*#REF!/1000,"")</f>
        <v>#REF!</v>
      </c>
      <c r="CA432" s="413" t="e">
        <f>IF(OR(#REF!="●",#REF!="●",#REF!="●",#REF!="●",#REF!="●"),"",IF(#REF!="","",#REF!))</f>
        <v>#REF!</v>
      </c>
      <c r="CB432" s="413" t="e">
        <f>IF(OR(#REF!="●",#REF!="●",#REF!="●",#REF!="●",#REF!="●"),"",IF(#REF!="","",#REF!))</f>
        <v>#REF!</v>
      </c>
      <c r="CC432" s="412" t="e">
        <f>IF(ISNA(L432),"",L432*#REF!)</f>
        <v>#REF!</v>
      </c>
      <c r="CD432" s="412" t="e">
        <f>IF(ISNA(M432),"",M432*#REF!)</f>
        <v>#REF!</v>
      </c>
      <c r="CE432" s="415" t="e">
        <f>IF(#REF!&gt;0,DQ$6,"")</f>
        <v>#REF!</v>
      </c>
      <c r="CF432" s="361" t="e">
        <f>IF(#REF!="","",VLOOKUP(#REF!,#REF!,7,0))</f>
        <v>#REF!</v>
      </c>
      <c r="CG432" s="201" t="e">
        <f>IF(OR(#REF!="",CF432=""),"",ROUND(#REF!/10^3*CF432,3))</f>
        <v>#REF!</v>
      </c>
      <c r="CH432" s="201" t="e">
        <f>IF(#REF!&gt;0,#REF!*#REF!/1000,"")</f>
        <v>#REF!</v>
      </c>
      <c r="CI432" s="201" t="e">
        <f>IF(#REF!&gt;0,#REF!*#REF!/1000,"")</f>
        <v>#REF!</v>
      </c>
      <c r="CJ432" s="74" t="e">
        <f t="shared" si="85"/>
        <v>#REF!</v>
      </c>
      <c r="CK432" s="74" t="e">
        <f t="shared" si="86"/>
        <v>#REF!</v>
      </c>
      <c r="CL432" s="201" t="e">
        <f>IF(ISNA(CJ432),"",CJ432*#REF!)</f>
        <v>#REF!</v>
      </c>
      <c r="CM432" s="201" t="e">
        <f>IF(ISNA(CK432),"",CK432*#REF!)</f>
        <v>#REF!</v>
      </c>
      <c r="CN432" s="101" t="e">
        <f>IF(#REF!&gt;0,DQ$57,"")</f>
        <v>#REF!</v>
      </c>
      <c r="CO432" s="99"/>
      <c r="CP432" s="2"/>
      <c r="CQ432" s="2"/>
      <c r="CR432" s="2"/>
      <c r="CS432" s="2"/>
      <c r="CT432" s="2"/>
      <c r="CU432" s="2"/>
      <c r="CV432" s="2"/>
      <c r="CX432" s="2"/>
      <c r="CY432" s="2"/>
      <c r="CZ432" s="2"/>
      <c r="DA432" s="2"/>
      <c r="DB432" s="2"/>
      <c r="DC432" s="2"/>
      <c r="DD432" s="2"/>
      <c r="DE432" s="2"/>
      <c r="DF432" s="2"/>
    </row>
    <row r="433" spans="2:110" ht="18" customHeight="1">
      <c r="B433" s="151" t="e">
        <f>IF(#REF!="","",VLOOKUP(#REF!,$CX$11:$DG$26,9,0))</f>
        <v>#REF!</v>
      </c>
      <c r="C433" s="64" t="e">
        <f>IF(#REF!="",0,VLOOKUP(#REF!,$CP$11:$CQ$16,2,0))</f>
        <v>#REF!</v>
      </c>
      <c r="D433" s="65" t="e">
        <f>IF(#REF!="",0,VLOOKUP(#REF!,$CX$11:$CY$26,2,0))</f>
        <v>#REF!</v>
      </c>
      <c r="E433" s="152" t="e">
        <f t="shared" si="76"/>
        <v>#REF!</v>
      </c>
      <c r="F433" s="155" t="e">
        <f>IF(#REF!="","",VLOOKUP(#REF!,#REF!,7,0))</f>
        <v>#REF!</v>
      </c>
      <c r="G433" s="201" t="e">
        <f>IF(OR(#REF!="",F433=""),"",ROUND(#REF!/10^3*F433,3))</f>
        <v>#REF!</v>
      </c>
      <c r="H433" s="201" t="e">
        <f>IF(#REF!&gt;0,#REF!*#REF!/1000,"")</f>
        <v>#REF!</v>
      </c>
      <c r="I433" s="201" t="e">
        <f>IF(#REF!&gt;0,#REF!*#REF!/1000,"")</f>
        <v>#REF!</v>
      </c>
      <c r="J433" s="51" t="e">
        <f>IF(#REF!="●","",IF(#REF!="","",#REF!))</f>
        <v>#REF!</v>
      </c>
      <c r="K433" s="51" t="e">
        <f>IF(#REF!="●","",IF(#REF!="","",#REF!))</f>
        <v>#REF!</v>
      </c>
      <c r="L433" s="74" t="e">
        <f t="shared" si="77"/>
        <v>#REF!</v>
      </c>
      <c r="M433" s="74" t="e">
        <f t="shared" si="78"/>
        <v>#REF!</v>
      </c>
      <c r="N433" s="201" t="e">
        <f>IF(ISNA(L433),"",L433*#REF!)</f>
        <v>#REF!</v>
      </c>
      <c r="O433" s="201" t="e">
        <f>IF(ISNA(M433),"",M433*#REF!)</f>
        <v>#REF!</v>
      </c>
      <c r="P433" s="101" t="e">
        <f>IF(#REF!&gt;0,DQ$6,"")</f>
        <v>#REF!</v>
      </c>
      <c r="Q433" s="158"/>
      <c r="R433" s="411"/>
      <c r="S433" s="412" t="e">
        <f>IF(OR(#REF!="",F433=""),"",ROUND(#REF!/10^3*F433,3))</f>
        <v>#REF!</v>
      </c>
      <c r="T433" s="412" t="e">
        <f>IF(#REF!&gt;0,#REF!*#REF!/1000,"")</f>
        <v>#REF!</v>
      </c>
      <c r="U433" s="412" t="e">
        <f>IF(#REF!&gt;0,#REF!*#REF!/1000,"")</f>
        <v>#REF!</v>
      </c>
      <c r="V433" s="413" t="e">
        <f>IF(OR(#REF!="●",#REF!="●"),"",IF(#REF!="","",#REF!))</f>
        <v>#REF!</v>
      </c>
      <c r="W433" s="413" t="e">
        <f>IF(OR(#REF!="●",#REF!="●"),"",IF(#REF!="","",#REF!))</f>
        <v>#REF!</v>
      </c>
      <c r="X433" s="412" t="e">
        <f>IF(ISNA(L433),"",L433*#REF!)</f>
        <v>#REF!</v>
      </c>
      <c r="Y433" s="412" t="e">
        <f>IF(ISNA(M433),"",M433*#REF!)</f>
        <v>#REF!</v>
      </c>
      <c r="Z433" s="414" t="e">
        <f>IF(#REF!&gt;0,DQ$6,"")</f>
        <v>#REF!</v>
      </c>
      <c r="AA433" s="95" t="e">
        <f>IF(#REF!="","",VLOOKUP(#REF!,#REF!,7,0))</f>
        <v>#REF!</v>
      </c>
      <c r="AB433" s="201" t="e">
        <f>IF(OR(#REF!="",AA433=""),"",ROUND(#REF!/10^3*AA433,3))</f>
        <v>#REF!</v>
      </c>
      <c r="AC433" s="201" t="e">
        <f>IF(#REF!&gt;0,#REF!*#REF!/1000,"")</f>
        <v>#REF!</v>
      </c>
      <c r="AD433" s="201" t="e">
        <f>IF(#REF!&gt;0,#REF!*#REF!/1000,"")</f>
        <v>#REF!</v>
      </c>
      <c r="AE433" s="74" t="e">
        <f t="shared" si="79"/>
        <v>#REF!</v>
      </c>
      <c r="AF433" s="74" t="e">
        <f t="shared" si="80"/>
        <v>#REF!</v>
      </c>
      <c r="AG433" s="201" t="e">
        <f>IF(ISNA(AE433),"",AE433*#REF!)</f>
        <v>#REF!</v>
      </c>
      <c r="AH433" s="201" t="e">
        <f>IF(ISNA(AF433),"",AF433*#REF!)</f>
        <v>#REF!</v>
      </c>
      <c r="AI433" s="101" t="e">
        <f>IF(#REF!&gt;0,DQ$23,"")</f>
        <v>#REF!</v>
      </c>
      <c r="AJ433" s="158"/>
      <c r="AK433" s="411"/>
      <c r="AL433" s="412" t="e">
        <f>IF(OR(#REF!="",F433=""),"",ROUND(#REF!/10^3*F433,3))</f>
        <v>#REF!</v>
      </c>
      <c r="AM433" s="412" t="e">
        <f>IF(#REF!&gt;0,#REF!*#REF!/1000,"")</f>
        <v>#REF!</v>
      </c>
      <c r="AN433" s="412" t="e">
        <f>IF(#REF!&gt;0,#REF!*#REF!/1000,"")</f>
        <v>#REF!</v>
      </c>
      <c r="AO433" s="413" t="e">
        <f>IF(OR(#REF!="●",#REF!="●",#REF!="●"),"",IF(#REF!="","",#REF!))</f>
        <v>#REF!</v>
      </c>
      <c r="AP433" s="413" t="e">
        <f>IF(OR(#REF!="●",#REF!="●",#REF!="●"),"",IF(#REF!="","",#REF!))</f>
        <v>#REF!</v>
      </c>
      <c r="AQ433" s="412" t="e">
        <f>IF(ISNA(L433),"",L433*#REF!)</f>
        <v>#REF!</v>
      </c>
      <c r="AR433" s="412" t="e">
        <f>IF(ISNA(M433),"",M433*#REF!)</f>
        <v>#REF!</v>
      </c>
      <c r="AS433" s="414" t="e">
        <f>IF(#REF!&gt;0,DQ$6,"")</f>
        <v>#REF!</v>
      </c>
      <c r="AT433" s="95" t="e">
        <f>IF(#REF!="","",VLOOKUP(#REF!,#REF!,7,0))</f>
        <v>#REF!</v>
      </c>
      <c r="AU433" s="201" t="e">
        <f>IF(OR(#REF!="",AT433=""),"",ROUND(#REF!/10^3*AT433,3))</f>
        <v>#REF!</v>
      </c>
      <c r="AV433" s="201" t="e">
        <f>IF(#REF!&gt;0,#REF!*#REF!/1000,"")</f>
        <v>#REF!</v>
      </c>
      <c r="AW433" s="201" t="e">
        <f>IF(#REF!&gt;0,#REF!*#REF!/1000,"")</f>
        <v>#REF!</v>
      </c>
      <c r="AX433" s="74" t="e">
        <f t="shared" si="81"/>
        <v>#REF!</v>
      </c>
      <c r="AY433" s="74" t="e">
        <f t="shared" si="82"/>
        <v>#REF!</v>
      </c>
      <c r="AZ433" s="201" t="e">
        <f>IF(ISNA(AX433),"",AX433*#REF!)</f>
        <v>#REF!</v>
      </c>
      <c r="BA433" s="201" t="e">
        <f>IF(ISNA(AY433),"",AY433*#REF!)</f>
        <v>#REF!</v>
      </c>
      <c r="BB433" s="101" t="e">
        <f>IF(#REF!&gt;0,DQ$40,"")</f>
        <v>#REF!</v>
      </c>
      <c r="BC433" s="158"/>
      <c r="BD433" s="650"/>
      <c r="BE433" s="652" t="e">
        <f>IF(OR(#REF!="",F433=""),"",ROUND(#REF!/10^3*F433,3))</f>
        <v>#REF!</v>
      </c>
      <c r="BF433" s="412" t="e">
        <f>IF(#REF!&gt;0,#REF!*#REF!/1000,"")</f>
        <v>#REF!</v>
      </c>
      <c r="BG433" s="412" t="e">
        <f>IF(#REF!&gt;0,#REF!*#REF!/1000,"")</f>
        <v>#REF!</v>
      </c>
      <c r="BH433" s="413" t="e">
        <f>IF(OR(#REF!="●",#REF!="●",#REF!="●",#REF!="●"),"",IF(#REF!="","",#REF!))</f>
        <v>#REF!</v>
      </c>
      <c r="BI433" s="413" t="e">
        <f>IF(OR(#REF!="●",#REF!="●",#REF!="●",#REF!="●"),"",IF(#REF!="","",#REF!))</f>
        <v>#REF!</v>
      </c>
      <c r="BJ433" s="412" t="e">
        <f>IF(ISNA(L433),"",L433*#REF!)</f>
        <v>#REF!</v>
      </c>
      <c r="BK433" s="412" t="e">
        <f>IF(ISNA(M433),"",M433*#REF!)</f>
        <v>#REF!</v>
      </c>
      <c r="BL433" s="415" t="e">
        <f>IF(#REF!&gt;0,DQ$6,"")</f>
        <v>#REF!</v>
      </c>
      <c r="BM433" s="361" t="e">
        <f>IF(#REF!="","",VLOOKUP(#REF!,#REF!,7,0))</f>
        <v>#REF!</v>
      </c>
      <c r="BN433" s="201" t="e">
        <f>IF(OR(#REF!="",BM433=""),"",ROUND(#REF!/10^3*BM433,3))</f>
        <v>#REF!</v>
      </c>
      <c r="BO433" s="201" t="e">
        <f>IF(#REF!&gt;0,#REF!*#REF!/1000,"")</f>
        <v>#REF!</v>
      </c>
      <c r="BP433" s="201" t="e">
        <f>IF(#REF!&gt;0,#REF!*#REF!/1000,"")</f>
        <v>#REF!</v>
      </c>
      <c r="BQ433" s="74" t="e">
        <f t="shared" si="83"/>
        <v>#REF!</v>
      </c>
      <c r="BR433" s="74" t="e">
        <f t="shared" si="84"/>
        <v>#REF!</v>
      </c>
      <c r="BS433" s="201" t="e">
        <f>IF(ISNA(BQ433),"",BQ433*#REF!)</f>
        <v>#REF!</v>
      </c>
      <c r="BT433" s="201" t="e">
        <f>IF(ISNA(BR433),"",BR433*#REF!)</f>
        <v>#REF!</v>
      </c>
      <c r="BU433" s="78" t="e">
        <f>IF(#REF!&gt;0,DQ$57,"")</f>
        <v>#REF!</v>
      </c>
      <c r="BV433" s="158"/>
      <c r="BW433" s="411"/>
      <c r="BX433" s="412" t="e">
        <f>IF(OR(#REF!="",F433=""),"",ROUND(#REF!/10^3*F433,3))</f>
        <v>#REF!</v>
      </c>
      <c r="BY433" s="412" t="e">
        <f>IF(#REF!&gt;0,#REF!*#REF!/1000,"")</f>
        <v>#REF!</v>
      </c>
      <c r="BZ433" s="412" t="e">
        <f>IF(#REF!&gt;0,#REF!*#REF!/1000,"")</f>
        <v>#REF!</v>
      </c>
      <c r="CA433" s="413" t="e">
        <f>IF(OR(#REF!="●",#REF!="●",#REF!="●",#REF!="●",#REF!="●"),"",IF(#REF!="","",#REF!))</f>
        <v>#REF!</v>
      </c>
      <c r="CB433" s="413" t="e">
        <f>IF(OR(#REF!="●",#REF!="●",#REF!="●",#REF!="●",#REF!="●"),"",IF(#REF!="","",#REF!))</f>
        <v>#REF!</v>
      </c>
      <c r="CC433" s="412" t="e">
        <f>IF(ISNA(L433),"",L433*#REF!)</f>
        <v>#REF!</v>
      </c>
      <c r="CD433" s="412" t="e">
        <f>IF(ISNA(M433),"",M433*#REF!)</f>
        <v>#REF!</v>
      </c>
      <c r="CE433" s="415" t="e">
        <f>IF(#REF!&gt;0,DQ$6,"")</f>
        <v>#REF!</v>
      </c>
      <c r="CF433" s="361" t="e">
        <f>IF(#REF!="","",VLOOKUP(#REF!,#REF!,7,0))</f>
        <v>#REF!</v>
      </c>
      <c r="CG433" s="201" t="e">
        <f>IF(OR(#REF!="",CF433=""),"",ROUND(#REF!/10^3*CF433,3))</f>
        <v>#REF!</v>
      </c>
      <c r="CH433" s="201" t="e">
        <f>IF(#REF!&gt;0,#REF!*#REF!/1000,"")</f>
        <v>#REF!</v>
      </c>
      <c r="CI433" s="201" t="e">
        <f>IF(#REF!&gt;0,#REF!*#REF!/1000,"")</f>
        <v>#REF!</v>
      </c>
      <c r="CJ433" s="74" t="e">
        <f t="shared" si="85"/>
        <v>#REF!</v>
      </c>
      <c r="CK433" s="74" t="e">
        <f t="shared" si="86"/>
        <v>#REF!</v>
      </c>
      <c r="CL433" s="201" t="e">
        <f>IF(ISNA(CJ433),"",CJ433*#REF!)</f>
        <v>#REF!</v>
      </c>
      <c r="CM433" s="201" t="e">
        <f>IF(ISNA(CK433),"",CK433*#REF!)</f>
        <v>#REF!</v>
      </c>
      <c r="CN433" s="101" t="e">
        <f>IF(#REF!&gt;0,DQ$57,"")</f>
        <v>#REF!</v>
      </c>
      <c r="CO433" s="84"/>
      <c r="CP433" s="2"/>
      <c r="CQ433" s="2"/>
      <c r="CR433" s="2"/>
      <c r="CS433" s="2"/>
      <c r="CT433" s="2"/>
      <c r="CU433" s="2"/>
      <c r="CV433" s="2"/>
      <c r="CX433" s="2"/>
      <c r="CY433" s="2"/>
      <c r="CZ433" s="2"/>
      <c r="DA433" s="2"/>
      <c r="DB433" s="2"/>
      <c r="DC433" s="2"/>
      <c r="DD433" s="2"/>
      <c r="DE433" s="2"/>
      <c r="DF433" s="2"/>
    </row>
    <row r="434" spans="2:110" ht="18" customHeight="1">
      <c r="B434" s="151" t="e">
        <f>IF(#REF!="","",VLOOKUP(#REF!,$CX$11:$DG$26,9,0))</f>
        <v>#REF!</v>
      </c>
      <c r="C434" s="64" t="e">
        <f>IF(#REF!="",0,VLOOKUP(#REF!,$CP$11:$CQ$16,2,0))</f>
        <v>#REF!</v>
      </c>
      <c r="D434" s="65" t="e">
        <f>IF(#REF!="",0,VLOOKUP(#REF!,$CX$11:$CY$26,2,0))</f>
        <v>#REF!</v>
      </c>
      <c r="E434" s="152" t="e">
        <f t="shared" si="76"/>
        <v>#REF!</v>
      </c>
      <c r="F434" s="155" t="e">
        <f>IF(#REF!="","",VLOOKUP(#REF!,#REF!,7,0))</f>
        <v>#REF!</v>
      </c>
      <c r="G434" s="201" t="e">
        <f>IF(OR(#REF!="",F434=""),"",ROUND(#REF!/10^3*F434,3))</f>
        <v>#REF!</v>
      </c>
      <c r="H434" s="201" t="e">
        <f>IF(#REF!&gt;0,#REF!*#REF!/1000,"")</f>
        <v>#REF!</v>
      </c>
      <c r="I434" s="201" t="e">
        <f>IF(#REF!&gt;0,#REF!*#REF!/1000,"")</f>
        <v>#REF!</v>
      </c>
      <c r="J434" s="51" t="e">
        <f>IF(#REF!="●","",IF(#REF!="","",#REF!))</f>
        <v>#REF!</v>
      </c>
      <c r="K434" s="51" t="e">
        <f>IF(#REF!="●","",IF(#REF!="","",#REF!))</f>
        <v>#REF!</v>
      </c>
      <c r="L434" s="74" t="e">
        <f t="shared" si="77"/>
        <v>#REF!</v>
      </c>
      <c r="M434" s="74" t="e">
        <f t="shared" si="78"/>
        <v>#REF!</v>
      </c>
      <c r="N434" s="201" t="e">
        <f>IF(ISNA(L434),"",L434*#REF!)</f>
        <v>#REF!</v>
      </c>
      <c r="O434" s="201" t="e">
        <f>IF(ISNA(M434),"",M434*#REF!)</f>
        <v>#REF!</v>
      </c>
      <c r="P434" s="101" t="e">
        <f>IF(#REF!&gt;0,DQ$6,"")</f>
        <v>#REF!</v>
      </c>
      <c r="Q434" s="158"/>
      <c r="R434" s="411"/>
      <c r="S434" s="412" t="e">
        <f>IF(OR(#REF!="",F434=""),"",ROUND(#REF!/10^3*F434,3))</f>
        <v>#REF!</v>
      </c>
      <c r="T434" s="412" t="e">
        <f>IF(#REF!&gt;0,#REF!*#REF!/1000,"")</f>
        <v>#REF!</v>
      </c>
      <c r="U434" s="412" t="e">
        <f>IF(#REF!&gt;0,#REF!*#REF!/1000,"")</f>
        <v>#REF!</v>
      </c>
      <c r="V434" s="413" t="e">
        <f>IF(OR(#REF!="●",#REF!="●"),"",IF(#REF!="","",#REF!))</f>
        <v>#REF!</v>
      </c>
      <c r="W434" s="413" t="e">
        <f>IF(OR(#REF!="●",#REF!="●"),"",IF(#REF!="","",#REF!))</f>
        <v>#REF!</v>
      </c>
      <c r="X434" s="412" t="e">
        <f>IF(ISNA(L434),"",L434*#REF!)</f>
        <v>#REF!</v>
      </c>
      <c r="Y434" s="412" t="e">
        <f>IF(ISNA(M434),"",M434*#REF!)</f>
        <v>#REF!</v>
      </c>
      <c r="Z434" s="414" t="e">
        <f>IF(#REF!&gt;0,DQ$6,"")</f>
        <v>#REF!</v>
      </c>
      <c r="AA434" s="95" t="e">
        <f>IF(#REF!="","",VLOOKUP(#REF!,#REF!,7,0))</f>
        <v>#REF!</v>
      </c>
      <c r="AB434" s="201" t="e">
        <f>IF(OR(#REF!="",AA434=""),"",ROUND(#REF!/10^3*AA434,3))</f>
        <v>#REF!</v>
      </c>
      <c r="AC434" s="201" t="e">
        <f>IF(#REF!&gt;0,#REF!*#REF!/1000,"")</f>
        <v>#REF!</v>
      </c>
      <c r="AD434" s="201" t="e">
        <f>IF(#REF!&gt;0,#REF!*#REF!/1000,"")</f>
        <v>#REF!</v>
      </c>
      <c r="AE434" s="74" t="e">
        <f t="shared" si="79"/>
        <v>#REF!</v>
      </c>
      <c r="AF434" s="74" t="e">
        <f t="shared" si="80"/>
        <v>#REF!</v>
      </c>
      <c r="AG434" s="201" t="e">
        <f>IF(ISNA(AE434),"",AE434*#REF!)</f>
        <v>#REF!</v>
      </c>
      <c r="AH434" s="201" t="e">
        <f>IF(ISNA(AF434),"",AF434*#REF!)</f>
        <v>#REF!</v>
      </c>
      <c r="AI434" s="101" t="e">
        <f>IF(#REF!&gt;0,DQ$23,"")</f>
        <v>#REF!</v>
      </c>
      <c r="AJ434" s="158"/>
      <c r="AK434" s="411"/>
      <c r="AL434" s="412" t="e">
        <f>IF(OR(#REF!="",F434=""),"",ROUND(#REF!/10^3*F434,3))</f>
        <v>#REF!</v>
      </c>
      <c r="AM434" s="412" t="e">
        <f>IF(#REF!&gt;0,#REF!*#REF!/1000,"")</f>
        <v>#REF!</v>
      </c>
      <c r="AN434" s="412" t="e">
        <f>IF(#REF!&gt;0,#REF!*#REF!/1000,"")</f>
        <v>#REF!</v>
      </c>
      <c r="AO434" s="413" t="e">
        <f>IF(OR(#REF!="●",#REF!="●",#REF!="●"),"",IF(#REF!="","",#REF!))</f>
        <v>#REF!</v>
      </c>
      <c r="AP434" s="413" t="e">
        <f>IF(OR(#REF!="●",#REF!="●",#REF!="●"),"",IF(#REF!="","",#REF!))</f>
        <v>#REF!</v>
      </c>
      <c r="AQ434" s="412" t="e">
        <f>IF(ISNA(L434),"",L434*#REF!)</f>
        <v>#REF!</v>
      </c>
      <c r="AR434" s="412" t="e">
        <f>IF(ISNA(M434),"",M434*#REF!)</f>
        <v>#REF!</v>
      </c>
      <c r="AS434" s="414" t="e">
        <f>IF(#REF!&gt;0,DQ$6,"")</f>
        <v>#REF!</v>
      </c>
      <c r="AT434" s="95" t="e">
        <f>IF(#REF!="","",VLOOKUP(#REF!,#REF!,7,0))</f>
        <v>#REF!</v>
      </c>
      <c r="AU434" s="201" t="e">
        <f>IF(OR(#REF!="",AT434=""),"",ROUND(#REF!/10^3*AT434,3))</f>
        <v>#REF!</v>
      </c>
      <c r="AV434" s="201" t="e">
        <f>IF(#REF!&gt;0,#REF!*#REF!/1000,"")</f>
        <v>#REF!</v>
      </c>
      <c r="AW434" s="201" t="e">
        <f>IF(#REF!&gt;0,#REF!*#REF!/1000,"")</f>
        <v>#REF!</v>
      </c>
      <c r="AX434" s="74" t="e">
        <f t="shared" si="81"/>
        <v>#REF!</v>
      </c>
      <c r="AY434" s="74" t="e">
        <f t="shared" si="82"/>
        <v>#REF!</v>
      </c>
      <c r="AZ434" s="201" t="e">
        <f>IF(ISNA(AX434),"",AX434*#REF!)</f>
        <v>#REF!</v>
      </c>
      <c r="BA434" s="201" t="e">
        <f>IF(ISNA(AY434),"",AY434*#REF!)</f>
        <v>#REF!</v>
      </c>
      <c r="BB434" s="101" t="e">
        <f>IF(#REF!&gt;0,DQ$40,"")</f>
        <v>#REF!</v>
      </c>
      <c r="BC434" s="158"/>
      <c r="BD434" s="650"/>
      <c r="BE434" s="652" t="e">
        <f>IF(OR(#REF!="",F434=""),"",ROUND(#REF!/10^3*F434,3))</f>
        <v>#REF!</v>
      </c>
      <c r="BF434" s="412" t="e">
        <f>IF(#REF!&gt;0,#REF!*#REF!/1000,"")</f>
        <v>#REF!</v>
      </c>
      <c r="BG434" s="412" t="e">
        <f>IF(#REF!&gt;0,#REF!*#REF!/1000,"")</f>
        <v>#REF!</v>
      </c>
      <c r="BH434" s="413" t="e">
        <f>IF(OR(#REF!="●",#REF!="●",#REF!="●",#REF!="●"),"",IF(#REF!="","",#REF!))</f>
        <v>#REF!</v>
      </c>
      <c r="BI434" s="413" t="e">
        <f>IF(OR(#REF!="●",#REF!="●",#REF!="●",#REF!="●"),"",IF(#REF!="","",#REF!))</f>
        <v>#REF!</v>
      </c>
      <c r="BJ434" s="412" t="e">
        <f>IF(ISNA(L434),"",L434*#REF!)</f>
        <v>#REF!</v>
      </c>
      <c r="BK434" s="412" t="e">
        <f>IF(ISNA(M434),"",M434*#REF!)</f>
        <v>#REF!</v>
      </c>
      <c r="BL434" s="415" t="e">
        <f>IF(#REF!&gt;0,DQ$6,"")</f>
        <v>#REF!</v>
      </c>
      <c r="BM434" s="361" t="e">
        <f>IF(#REF!="","",VLOOKUP(#REF!,#REF!,7,0))</f>
        <v>#REF!</v>
      </c>
      <c r="BN434" s="201" t="e">
        <f>IF(OR(#REF!="",BM434=""),"",ROUND(#REF!/10^3*BM434,3))</f>
        <v>#REF!</v>
      </c>
      <c r="BO434" s="201" t="e">
        <f>IF(#REF!&gt;0,#REF!*#REF!/1000,"")</f>
        <v>#REF!</v>
      </c>
      <c r="BP434" s="201" t="e">
        <f>IF(#REF!&gt;0,#REF!*#REF!/1000,"")</f>
        <v>#REF!</v>
      </c>
      <c r="BQ434" s="74" t="e">
        <f t="shared" si="83"/>
        <v>#REF!</v>
      </c>
      <c r="BR434" s="74" t="e">
        <f t="shared" si="84"/>
        <v>#REF!</v>
      </c>
      <c r="BS434" s="201" t="e">
        <f>IF(ISNA(BQ434),"",BQ434*#REF!)</f>
        <v>#REF!</v>
      </c>
      <c r="BT434" s="201" t="e">
        <f>IF(ISNA(BR434),"",BR434*#REF!)</f>
        <v>#REF!</v>
      </c>
      <c r="BU434" s="78" t="e">
        <f>IF(#REF!&gt;0,DQ$57,"")</f>
        <v>#REF!</v>
      </c>
      <c r="BV434" s="158"/>
      <c r="BW434" s="411"/>
      <c r="BX434" s="412" t="e">
        <f>IF(OR(#REF!="",F434=""),"",ROUND(#REF!/10^3*F434,3))</f>
        <v>#REF!</v>
      </c>
      <c r="BY434" s="412" t="e">
        <f>IF(#REF!&gt;0,#REF!*#REF!/1000,"")</f>
        <v>#REF!</v>
      </c>
      <c r="BZ434" s="412" t="e">
        <f>IF(#REF!&gt;0,#REF!*#REF!/1000,"")</f>
        <v>#REF!</v>
      </c>
      <c r="CA434" s="413" t="e">
        <f>IF(OR(#REF!="●",#REF!="●",#REF!="●",#REF!="●",#REF!="●"),"",IF(#REF!="","",#REF!))</f>
        <v>#REF!</v>
      </c>
      <c r="CB434" s="413" t="e">
        <f>IF(OR(#REF!="●",#REF!="●",#REF!="●",#REF!="●",#REF!="●"),"",IF(#REF!="","",#REF!))</f>
        <v>#REF!</v>
      </c>
      <c r="CC434" s="412" t="e">
        <f>IF(ISNA(L434),"",L434*#REF!)</f>
        <v>#REF!</v>
      </c>
      <c r="CD434" s="412" t="e">
        <f>IF(ISNA(M434),"",M434*#REF!)</f>
        <v>#REF!</v>
      </c>
      <c r="CE434" s="415" t="e">
        <f>IF(#REF!&gt;0,DQ$6,"")</f>
        <v>#REF!</v>
      </c>
      <c r="CF434" s="361" t="e">
        <f>IF(#REF!="","",VLOOKUP(#REF!,#REF!,7,0))</f>
        <v>#REF!</v>
      </c>
      <c r="CG434" s="201" t="e">
        <f>IF(OR(#REF!="",CF434=""),"",ROUND(#REF!/10^3*CF434,3))</f>
        <v>#REF!</v>
      </c>
      <c r="CH434" s="201" t="e">
        <f>IF(#REF!&gt;0,#REF!*#REF!/1000,"")</f>
        <v>#REF!</v>
      </c>
      <c r="CI434" s="201" t="e">
        <f>IF(#REF!&gt;0,#REF!*#REF!/1000,"")</f>
        <v>#REF!</v>
      </c>
      <c r="CJ434" s="74" t="e">
        <f t="shared" si="85"/>
        <v>#REF!</v>
      </c>
      <c r="CK434" s="74" t="e">
        <f t="shared" si="86"/>
        <v>#REF!</v>
      </c>
      <c r="CL434" s="201" t="e">
        <f>IF(ISNA(CJ434),"",CJ434*#REF!)</f>
        <v>#REF!</v>
      </c>
      <c r="CM434" s="201" t="e">
        <f>IF(ISNA(CK434),"",CK434*#REF!)</f>
        <v>#REF!</v>
      </c>
      <c r="CN434" s="101" t="e">
        <f>IF(#REF!&gt;0,DQ$57,"")</f>
        <v>#REF!</v>
      </c>
      <c r="CO434" s="84"/>
      <c r="CP434" s="2"/>
      <c r="CQ434" s="2"/>
      <c r="CR434" s="2"/>
      <c r="CS434" s="2"/>
      <c r="CT434" s="2"/>
      <c r="CU434" s="2"/>
      <c r="CV434" s="2"/>
      <c r="CX434" s="2"/>
      <c r="CY434" s="2"/>
      <c r="CZ434" s="2"/>
      <c r="DA434" s="2"/>
      <c r="DB434" s="2"/>
      <c r="DC434" s="2"/>
      <c r="DD434" s="2"/>
      <c r="DE434" s="2"/>
      <c r="DF434" s="2"/>
    </row>
    <row r="435" spans="2:110" ht="18" customHeight="1">
      <c r="B435" s="151" t="e">
        <f>IF(#REF!="","",VLOOKUP(#REF!,$CX$11:$DG$26,9,0))</f>
        <v>#REF!</v>
      </c>
      <c r="C435" s="64" t="e">
        <f>IF(#REF!="",0,VLOOKUP(#REF!,$CP$11:$CQ$16,2,0))</f>
        <v>#REF!</v>
      </c>
      <c r="D435" s="65" t="e">
        <f>IF(#REF!="",0,VLOOKUP(#REF!,$CX$11:$CY$26,2,0))</f>
        <v>#REF!</v>
      </c>
      <c r="E435" s="152" t="e">
        <f t="shared" si="76"/>
        <v>#REF!</v>
      </c>
      <c r="F435" s="155" t="e">
        <f>IF(#REF!="","",VLOOKUP(#REF!,#REF!,7,0))</f>
        <v>#REF!</v>
      </c>
      <c r="G435" s="201" t="e">
        <f>IF(OR(#REF!="",F435=""),"",ROUND(#REF!/10^3*F435,3))</f>
        <v>#REF!</v>
      </c>
      <c r="H435" s="201" t="e">
        <f>IF(#REF!&gt;0,#REF!*#REF!/1000,"")</f>
        <v>#REF!</v>
      </c>
      <c r="I435" s="201" t="e">
        <f>IF(#REF!&gt;0,#REF!*#REF!/1000,"")</f>
        <v>#REF!</v>
      </c>
      <c r="J435" s="51" t="e">
        <f>IF(#REF!="●","",IF(#REF!="","",#REF!))</f>
        <v>#REF!</v>
      </c>
      <c r="K435" s="51" t="e">
        <f>IF(#REF!="●","",IF(#REF!="","",#REF!))</f>
        <v>#REF!</v>
      </c>
      <c r="L435" s="74" t="e">
        <f t="shared" si="77"/>
        <v>#REF!</v>
      </c>
      <c r="M435" s="74" t="e">
        <f t="shared" si="78"/>
        <v>#REF!</v>
      </c>
      <c r="N435" s="201" t="e">
        <f>IF(ISNA(L435),"",L435*#REF!)</f>
        <v>#REF!</v>
      </c>
      <c r="O435" s="201" t="e">
        <f>IF(ISNA(M435),"",M435*#REF!)</f>
        <v>#REF!</v>
      </c>
      <c r="P435" s="101" t="e">
        <f>IF(#REF!&gt;0,DQ$6,"")</f>
        <v>#REF!</v>
      </c>
      <c r="Q435" s="158"/>
      <c r="R435" s="411"/>
      <c r="S435" s="412" t="e">
        <f>IF(OR(#REF!="",F435=""),"",ROUND(#REF!/10^3*F435,3))</f>
        <v>#REF!</v>
      </c>
      <c r="T435" s="412" t="e">
        <f>IF(#REF!&gt;0,#REF!*#REF!/1000,"")</f>
        <v>#REF!</v>
      </c>
      <c r="U435" s="412" t="e">
        <f>IF(#REF!&gt;0,#REF!*#REF!/1000,"")</f>
        <v>#REF!</v>
      </c>
      <c r="V435" s="413" t="e">
        <f>IF(OR(#REF!="●",#REF!="●"),"",IF(#REF!="","",#REF!))</f>
        <v>#REF!</v>
      </c>
      <c r="W435" s="413" t="e">
        <f>IF(OR(#REF!="●",#REF!="●"),"",IF(#REF!="","",#REF!))</f>
        <v>#REF!</v>
      </c>
      <c r="X435" s="412" t="e">
        <f>IF(ISNA(L435),"",L435*#REF!)</f>
        <v>#REF!</v>
      </c>
      <c r="Y435" s="412" t="e">
        <f>IF(ISNA(M435),"",M435*#REF!)</f>
        <v>#REF!</v>
      </c>
      <c r="Z435" s="414" t="e">
        <f>IF(#REF!&gt;0,DQ$6,"")</f>
        <v>#REF!</v>
      </c>
      <c r="AA435" s="95" t="e">
        <f>IF(#REF!="","",VLOOKUP(#REF!,#REF!,7,0))</f>
        <v>#REF!</v>
      </c>
      <c r="AB435" s="201" t="e">
        <f>IF(OR(#REF!="",AA435=""),"",ROUND(#REF!/10^3*AA435,3))</f>
        <v>#REF!</v>
      </c>
      <c r="AC435" s="201" t="e">
        <f>IF(#REF!&gt;0,#REF!*#REF!/1000,"")</f>
        <v>#REF!</v>
      </c>
      <c r="AD435" s="201" t="e">
        <f>IF(#REF!&gt;0,#REF!*#REF!/1000,"")</f>
        <v>#REF!</v>
      </c>
      <c r="AE435" s="74" t="e">
        <f t="shared" si="79"/>
        <v>#REF!</v>
      </c>
      <c r="AF435" s="74" t="e">
        <f t="shared" si="80"/>
        <v>#REF!</v>
      </c>
      <c r="AG435" s="201" t="e">
        <f>IF(ISNA(AE435),"",AE435*#REF!)</f>
        <v>#REF!</v>
      </c>
      <c r="AH435" s="201" t="e">
        <f>IF(ISNA(AF435),"",AF435*#REF!)</f>
        <v>#REF!</v>
      </c>
      <c r="AI435" s="78" t="e">
        <f>IF(#REF!&gt;0,DQ$23,"")</f>
        <v>#REF!</v>
      </c>
      <c r="AJ435" s="158"/>
      <c r="AK435" s="411"/>
      <c r="AL435" s="412" t="e">
        <f>IF(OR(#REF!="",F435=""),"",ROUND(#REF!/10^3*F435,3))</f>
        <v>#REF!</v>
      </c>
      <c r="AM435" s="412" t="e">
        <f>IF(#REF!&gt;0,#REF!*#REF!/1000,"")</f>
        <v>#REF!</v>
      </c>
      <c r="AN435" s="412" t="e">
        <f>IF(#REF!&gt;0,#REF!*#REF!/1000,"")</f>
        <v>#REF!</v>
      </c>
      <c r="AO435" s="413" t="e">
        <f>IF(OR(#REF!="●",#REF!="●",#REF!="●"),"",IF(#REF!="","",#REF!))</f>
        <v>#REF!</v>
      </c>
      <c r="AP435" s="413" t="e">
        <f>IF(OR(#REF!="●",#REF!="●",#REF!="●"),"",IF(#REF!="","",#REF!))</f>
        <v>#REF!</v>
      </c>
      <c r="AQ435" s="412" t="e">
        <f>IF(ISNA(L435),"",L435*#REF!)</f>
        <v>#REF!</v>
      </c>
      <c r="AR435" s="412" t="e">
        <f>IF(ISNA(M435),"",M435*#REF!)</f>
        <v>#REF!</v>
      </c>
      <c r="AS435" s="414" t="e">
        <f>IF(#REF!&gt;0,DQ$6,"")</f>
        <v>#REF!</v>
      </c>
      <c r="AT435" s="95" t="e">
        <f>IF(#REF!="","",VLOOKUP(#REF!,#REF!,7,0))</f>
        <v>#REF!</v>
      </c>
      <c r="AU435" s="201" t="e">
        <f>IF(OR(#REF!="",AT435=""),"",ROUND(#REF!/10^3*AT435,3))</f>
        <v>#REF!</v>
      </c>
      <c r="AV435" s="201" t="e">
        <f>IF(#REF!&gt;0,#REF!*#REF!/1000,"")</f>
        <v>#REF!</v>
      </c>
      <c r="AW435" s="201" t="e">
        <f>IF(#REF!&gt;0,#REF!*#REF!/1000,"")</f>
        <v>#REF!</v>
      </c>
      <c r="AX435" s="74" t="e">
        <f t="shared" si="81"/>
        <v>#REF!</v>
      </c>
      <c r="AY435" s="74" t="e">
        <f t="shared" si="82"/>
        <v>#REF!</v>
      </c>
      <c r="AZ435" s="201" t="e">
        <f>IF(ISNA(AX435),"",AX435*#REF!)</f>
        <v>#REF!</v>
      </c>
      <c r="BA435" s="201" t="e">
        <f>IF(ISNA(AY435),"",AY435*#REF!)</f>
        <v>#REF!</v>
      </c>
      <c r="BB435" s="78" t="e">
        <f>IF(#REF!&gt;0,DQ$40,"")</f>
        <v>#REF!</v>
      </c>
      <c r="BC435" s="158"/>
      <c r="BD435" s="650"/>
      <c r="BE435" s="652" t="e">
        <f>IF(OR(#REF!="",F435=""),"",ROUND(#REF!/10^3*F435,3))</f>
        <v>#REF!</v>
      </c>
      <c r="BF435" s="412" t="e">
        <f>IF(#REF!&gt;0,#REF!*#REF!/1000,"")</f>
        <v>#REF!</v>
      </c>
      <c r="BG435" s="412" t="e">
        <f>IF(#REF!&gt;0,#REF!*#REF!/1000,"")</f>
        <v>#REF!</v>
      </c>
      <c r="BH435" s="413" t="e">
        <f>IF(OR(#REF!="●",#REF!="●",#REF!="●",#REF!="●"),"",IF(#REF!="","",#REF!))</f>
        <v>#REF!</v>
      </c>
      <c r="BI435" s="413" t="e">
        <f>IF(OR(#REF!="●",#REF!="●",#REF!="●",#REF!="●"),"",IF(#REF!="","",#REF!))</f>
        <v>#REF!</v>
      </c>
      <c r="BJ435" s="412" t="e">
        <f>IF(ISNA(L435),"",L435*#REF!)</f>
        <v>#REF!</v>
      </c>
      <c r="BK435" s="412" t="e">
        <f>IF(ISNA(M435),"",M435*#REF!)</f>
        <v>#REF!</v>
      </c>
      <c r="BL435" s="415" t="e">
        <f>IF(#REF!&gt;0,DQ$6,"")</f>
        <v>#REF!</v>
      </c>
      <c r="BM435" s="361" t="e">
        <f>IF(#REF!="","",VLOOKUP(#REF!,#REF!,7,0))</f>
        <v>#REF!</v>
      </c>
      <c r="BN435" s="201" t="e">
        <f>IF(OR(#REF!="",BM435=""),"",ROUND(#REF!/10^3*BM435,3))</f>
        <v>#REF!</v>
      </c>
      <c r="BO435" s="201" t="e">
        <f>IF(#REF!&gt;0,#REF!*#REF!/1000,"")</f>
        <v>#REF!</v>
      </c>
      <c r="BP435" s="201" t="e">
        <f>IF(#REF!&gt;0,#REF!*#REF!/1000,"")</f>
        <v>#REF!</v>
      </c>
      <c r="BQ435" s="74" t="e">
        <f t="shared" si="83"/>
        <v>#REF!</v>
      </c>
      <c r="BR435" s="74" t="e">
        <f t="shared" si="84"/>
        <v>#REF!</v>
      </c>
      <c r="BS435" s="201" t="e">
        <f>IF(ISNA(BQ435),"",BQ435*#REF!)</f>
        <v>#REF!</v>
      </c>
      <c r="BT435" s="201" t="e">
        <f>IF(ISNA(BR435),"",BR435*#REF!)</f>
        <v>#REF!</v>
      </c>
      <c r="BU435" s="78" t="e">
        <f>IF(#REF!&gt;0,DQ$57,"")</f>
        <v>#REF!</v>
      </c>
      <c r="BV435" s="158"/>
      <c r="BW435" s="411"/>
      <c r="BX435" s="412" t="e">
        <f>IF(OR(#REF!="",F435=""),"",ROUND(#REF!/10^3*F435,3))</f>
        <v>#REF!</v>
      </c>
      <c r="BY435" s="412" t="e">
        <f>IF(#REF!&gt;0,#REF!*#REF!/1000,"")</f>
        <v>#REF!</v>
      </c>
      <c r="BZ435" s="412" t="e">
        <f>IF(#REF!&gt;0,#REF!*#REF!/1000,"")</f>
        <v>#REF!</v>
      </c>
      <c r="CA435" s="413" t="e">
        <f>IF(OR(#REF!="●",#REF!="●",#REF!="●",#REF!="●",#REF!="●"),"",IF(#REF!="","",#REF!))</f>
        <v>#REF!</v>
      </c>
      <c r="CB435" s="413" t="e">
        <f>IF(OR(#REF!="●",#REF!="●",#REF!="●",#REF!="●",#REF!="●"),"",IF(#REF!="","",#REF!))</f>
        <v>#REF!</v>
      </c>
      <c r="CC435" s="412" t="e">
        <f>IF(ISNA(L435),"",L435*#REF!)</f>
        <v>#REF!</v>
      </c>
      <c r="CD435" s="412" t="e">
        <f>IF(ISNA(M435),"",M435*#REF!)</f>
        <v>#REF!</v>
      </c>
      <c r="CE435" s="415" t="e">
        <f>IF(#REF!&gt;0,DQ$6,"")</f>
        <v>#REF!</v>
      </c>
      <c r="CF435" s="361" t="e">
        <f>IF(#REF!="","",VLOOKUP(#REF!,#REF!,7,0))</f>
        <v>#REF!</v>
      </c>
      <c r="CG435" s="201" t="e">
        <f>IF(OR(#REF!="",CF435=""),"",ROUND(#REF!/10^3*CF435,3))</f>
        <v>#REF!</v>
      </c>
      <c r="CH435" s="201" t="e">
        <f>IF(#REF!&gt;0,#REF!*#REF!/1000,"")</f>
        <v>#REF!</v>
      </c>
      <c r="CI435" s="201" t="e">
        <f>IF(#REF!&gt;0,#REF!*#REF!/1000,"")</f>
        <v>#REF!</v>
      </c>
      <c r="CJ435" s="74" t="e">
        <f t="shared" si="85"/>
        <v>#REF!</v>
      </c>
      <c r="CK435" s="74" t="e">
        <f t="shared" si="86"/>
        <v>#REF!</v>
      </c>
      <c r="CL435" s="201" t="e">
        <f>IF(ISNA(CJ435),"",CJ435*#REF!)</f>
        <v>#REF!</v>
      </c>
      <c r="CM435" s="201" t="e">
        <f>IF(ISNA(CK435),"",CK435*#REF!)</f>
        <v>#REF!</v>
      </c>
      <c r="CN435" s="101" t="e">
        <f>IF(#REF!&gt;0,DQ$57,"")</f>
        <v>#REF!</v>
      </c>
      <c r="CO435" s="84"/>
      <c r="CP435" s="2"/>
      <c r="CQ435" s="2"/>
      <c r="CR435" s="2"/>
      <c r="CS435" s="2"/>
      <c r="CT435" s="2"/>
      <c r="CU435" s="2"/>
      <c r="CV435" s="2"/>
      <c r="CX435" s="2"/>
      <c r="CY435" s="2"/>
      <c r="CZ435" s="2"/>
      <c r="DA435" s="2"/>
      <c r="DB435" s="2"/>
      <c r="DC435" s="2"/>
      <c r="DD435" s="2"/>
      <c r="DE435" s="2"/>
      <c r="DF435" s="2"/>
    </row>
    <row r="436" spans="2:110" ht="18" customHeight="1">
      <c r="B436" s="151" t="e">
        <f>IF(#REF!="","",VLOOKUP(#REF!,$CX$11:$DG$26,9,0))</f>
        <v>#REF!</v>
      </c>
      <c r="C436" s="64" t="e">
        <f>IF(#REF!="",0,VLOOKUP(#REF!,$CP$11:$CQ$16,2,0))</f>
        <v>#REF!</v>
      </c>
      <c r="D436" s="65" t="e">
        <f>IF(#REF!="",0,VLOOKUP(#REF!,$CX$11:$CY$26,2,0))</f>
        <v>#REF!</v>
      </c>
      <c r="E436" s="152" t="e">
        <f t="shared" si="76"/>
        <v>#REF!</v>
      </c>
      <c r="F436" s="155" t="e">
        <f>IF(#REF!="","",VLOOKUP(#REF!,#REF!,7,0))</f>
        <v>#REF!</v>
      </c>
      <c r="G436" s="201" t="e">
        <f>IF(OR(#REF!="",F436=""),"",ROUND(#REF!/10^3*F436,3))</f>
        <v>#REF!</v>
      </c>
      <c r="H436" s="201" t="e">
        <f>IF(#REF!&gt;0,#REF!*#REF!/1000,"")</f>
        <v>#REF!</v>
      </c>
      <c r="I436" s="201" t="e">
        <f>IF(#REF!&gt;0,#REF!*#REF!/1000,"")</f>
        <v>#REF!</v>
      </c>
      <c r="J436" s="51" t="e">
        <f>IF(#REF!="●","",IF(#REF!="","",#REF!))</f>
        <v>#REF!</v>
      </c>
      <c r="K436" s="51" t="e">
        <f>IF(#REF!="●","",IF(#REF!="","",#REF!))</f>
        <v>#REF!</v>
      </c>
      <c r="L436" s="74" t="e">
        <f t="shared" si="77"/>
        <v>#REF!</v>
      </c>
      <c r="M436" s="74" t="e">
        <f t="shared" si="78"/>
        <v>#REF!</v>
      </c>
      <c r="N436" s="201" t="e">
        <f>IF(ISNA(L436),"",L436*#REF!)</f>
        <v>#REF!</v>
      </c>
      <c r="O436" s="201" t="e">
        <f>IF(ISNA(M436),"",M436*#REF!)</f>
        <v>#REF!</v>
      </c>
      <c r="P436" s="78" t="e">
        <f>IF(#REF!&gt;0,DQ$6,"")</f>
        <v>#REF!</v>
      </c>
      <c r="Q436" s="99"/>
      <c r="R436" s="411"/>
      <c r="S436" s="412" t="e">
        <f>IF(OR(#REF!="",F436=""),"",ROUND(#REF!/10^3*F436,3))</f>
        <v>#REF!</v>
      </c>
      <c r="T436" s="412" t="e">
        <f>IF(#REF!&gt;0,#REF!*#REF!/1000,"")</f>
        <v>#REF!</v>
      </c>
      <c r="U436" s="412" t="e">
        <f>IF(#REF!&gt;0,#REF!*#REF!/1000,"")</f>
        <v>#REF!</v>
      </c>
      <c r="V436" s="413" t="e">
        <f>IF(OR(#REF!="●",#REF!="●"),"",IF(#REF!="","",#REF!))</f>
        <v>#REF!</v>
      </c>
      <c r="W436" s="413" t="e">
        <f>IF(OR(#REF!="●",#REF!="●"),"",IF(#REF!="","",#REF!))</f>
        <v>#REF!</v>
      </c>
      <c r="X436" s="412" t="e">
        <f>IF(ISNA(L436),"",L436*#REF!)</f>
        <v>#REF!</v>
      </c>
      <c r="Y436" s="412" t="e">
        <f>IF(ISNA(M436),"",M436*#REF!)</f>
        <v>#REF!</v>
      </c>
      <c r="Z436" s="414" t="e">
        <f>IF(#REF!&gt;0,DQ$6,"")</f>
        <v>#REF!</v>
      </c>
      <c r="AA436" s="95" t="e">
        <f>IF(#REF!="","",VLOOKUP(#REF!,#REF!,7,0))</f>
        <v>#REF!</v>
      </c>
      <c r="AB436" s="201" t="e">
        <f>IF(OR(#REF!="",AA436=""),"",ROUND(#REF!/10^3*AA436,3))</f>
        <v>#REF!</v>
      </c>
      <c r="AC436" s="201" t="e">
        <f>IF(#REF!&gt;0,#REF!*#REF!/1000,"")</f>
        <v>#REF!</v>
      </c>
      <c r="AD436" s="201" t="e">
        <f>IF(#REF!&gt;0,#REF!*#REF!/1000,"")</f>
        <v>#REF!</v>
      </c>
      <c r="AE436" s="74" t="e">
        <f t="shared" si="79"/>
        <v>#REF!</v>
      </c>
      <c r="AF436" s="74" t="e">
        <f t="shared" si="80"/>
        <v>#REF!</v>
      </c>
      <c r="AG436" s="201" t="e">
        <f>IF(ISNA(AE436),"",AE436*#REF!)</f>
        <v>#REF!</v>
      </c>
      <c r="AH436" s="201" t="e">
        <f>IF(ISNA(AF436),"",AF436*#REF!)</f>
        <v>#REF!</v>
      </c>
      <c r="AI436" s="78" t="e">
        <f>IF(#REF!&gt;0,DQ$23,"")</f>
        <v>#REF!</v>
      </c>
      <c r="AJ436" s="99"/>
      <c r="AK436" s="411"/>
      <c r="AL436" s="412" t="e">
        <f>IF(OR(#REF!="",F436=""),"",ROUND(#REF!/10^3*F436,3))</f>
        <v>#REF!</v>
      </c>
      <c r="AM436" s="412" t="e">
        <f>IF(#REF!&gt;0,#REF!*#REF!/1000,"")</f>
        <v>#REF!</v>
      </c>
      <c r="AN436" s="412" t="e">
        <f>IF(#REF!&gt;0,#REF!*#REF!/1000,"")</f>
        <v>#REF!</v>
      </c>
      <c r="AO436" s="413" t="e">
        <f>IF(OR(#REF!="●",#REF!="●",#REF!="●"),"",IF(#REF!="","",#REF!))</f>
        <v>#REF!</v>
      </c>
      <c r="AP436" s="413" t="e">
        <f>IF(OR(#REF!="●",#REF!="●",#REF!="●"),"",IF(#REF!="","",#REF!))</f>
        <v>#REF!</v>
      </c>
      <c r="AQ436" s="412" t="e">
        <f>IF(ISNA(L436),"",L436*#REF!)</f>
        <v>#REF!</v>
      </c>
      <c r="AR436" s="412" t="e">
        <f>IF(ISNA(M436),"",M436*#REF!)</f>
        <v>#REF!</v>
      </c>
      <c r="AS436" s="414" t="e">
        <f>IF(#REF!&gt;0,DQ$6,"")</f>
        <v>#REF!</v>
      </c>
      <c r="AT436" s="95" t="e">
        <f>IF(#REF!="","",VLOOKUP(#REF!,#REF!,7,0))</f>
        <v>#REF!</v>
      </c>
      <c r="AU436" s="201" t="e">
        <f>IF(OR(#REF!="",AT436=""),"",ROUND(#REF!/10^3*AT436,3))</f>
        <v>#REF!</v>
      </c>
      <c r="AV436" s="201" t="e">
        <f>IF(#REF!&gt;0,#REF!*#REF!/1000,"")</f>
        <v>#REF!</v>
      </c>
      <c r="AW436" s="201" t="e">
        <f>IF(#REF!&gt;0,#REF!*#REF!/1000,"")</f>
        <v>#REF!</v>
      </c>
      <c r="AX436" s="74" t="e">
        <f t="shared" si="81"/>
        <v>#REF!</v>
      </c>
      <c r="AY436" s="74" t="e">
        <f t="shared" si="82"/>
        <v>#REF!</v>
      </c>
      <c r="AZ436" s="201" t="e">
        <f>IF(ISNA(AX436),"",AX436*#REF!)</f>
        <v>#REF!</v>
      </c>
      <c r="BA436" s="201" t="e">
        <f>IF(ISNA(AY436),"",AY436*#REF!)</f>
        <v>#REF!</v>
      </c>
      <c r="BB436" s="78" t="e">
        <f>IF(#REF!&gt;0,DQ$40,"")</f>
        <v>#REF!</v>
      </c>
      <c r="BC436" s="99"/>
      <c r="BD436" s="650"/>
      <c r="BE436" s="652" t="e">
        <f>IF(OR(#REF!="",F436=""),"",ROUND(#REF!/10^3*F436,3))</f>
        <v>#REF!</v>
      </c>
      <c r="BF436" s="412" t="e">
        <f>IF(#REF!&gt;0,#REF!*#REF!/1000,"")</f>
        <v>#REF!</v>
      </c>
      <c r="BG436" s="412" t="e">
        <f>IF(#REF!&gt;0,#REF!*#REF!/1000,"")</f>
        <v>#REF!</v>
      </c>
      <c r="BH436" s="413" t="e">
        <f>IF(OR(#REF!="●",#REF!="●",#REF!="●",#REF!="●"),"",IF(#REF!="","",#REF!))</f>
        <v>#REF!</v>
      </c>
      <c r="BI436" s="413" t="e">
        <f>IF(OR(#REF!="●",#REF!="●",#REF!="●",#REF!="●"),"",IF(#REF!="","",#REF!))</f>
        <v>#REF!</v>
      </c>
      <c r="BJ436" s="412" t="e">
        <f>IF(ISNA(L436),"",L436*#REF!)</f>
        <v>#REF!</v>
      </c>
      <c r="BK436" s="412" t="e">
        <f>IF(ISNA(M436),"",M436*#REF!)</f>
        <v>#REF!</v>
      </c>
      <c r="BL436" s="415" t="e">
        <f>IF(#REF!&gt;0,DQ$6,"")</f>
        <v>#REF!</v>
      </c>
      <c r="BM436" s="361" t="e">
        <f>IF(#REF!="","",VLOOKUP(#REF!,#REF!,7,0))</f>
        <v>#REF!</v>
      </c>
      <c r="BN436" s="201" t="e">
        <f>IF(OR(#REF!="",BM436=""),"",ROUND(#REF!/10^3*BM436,3))</f>
        <v>#REF!</v>
      </c>
      <c r="BO436" s="201" t="e">
        <f>IF(#REF!&gt;0,#REF!*#REF!/1000,"")</f>
        <v>#REF!</v>
      </c>
      <c r="BP436" s="201" t="e">
        <f>IF(#REF!&gt;0,#REF!*#REF!/1000,"")</f>
        <v>#REF!</v>
      </c>
      <c r="BQ436" s="74" t="e">
        <f t="shared" si="83"/>
        <v>#REF!</v>
      </c>
      <c r="BR436" s="74" t="e">
        <f t="shared" si="84"/>
        <v>#REF!</v>
      </c>
      <c r="BS436" s="201" t="e">
        <f>IF(ISNA(BQ436),"",BQ436*#REF!)</f>
        <v>#REF!</v>
      </c>
      <c r="BT436" s="201" t="e">
        <f>IF(ISNA(BR436),"",BR436*#REF!)</f>
        <v>#REF!</v>
      </c>
      <c r="BU436" s="78" t="e">
        <f>IF(#REF!&gt;0,DQ$57,"")</f>
        <v>#REF!</v>
      </c>
      <c r="BV436" s="99"/>
      <c r="BW436" s="411"/>
      <c r="BX436" s="412" t="e">
        <f>IF(OR(#REF!="",F436=""),"",ROUND(#REF!/10^3*F436,3))</f>
        <v>#REF!</v>
      </c>
      <c r="BY436" s="412" t="e">
        <f>IF(#REF!&gt;0,#REF!*#REF!/1000,"")</f>
        <v>#REF!</v>
      </c>
      <c r="BZ436" s="412" t="e">
        <f>IF(#REF!&gt;0,#REF!*#REF!/1000,"")</f>
        <v>#REF!</v>
      </c>
      <c r="CA436" s="413" t="e">
        <f>IF(OR(#REF!="●",#REF!="●",#REF!="●",#REF!="●",#REF!="●"),"",IF(#REF!="","",#REF!))</f>
        <v>#REF!</v>
      </c>
      <c r="CB436" s="413" t="e">
        <f>IF(OR(#REF!="●",#REF!="●",#REF!="●",#REF!="●",#REF!="●"),"",IF(#REF!="","",#REF!))</f>
        <v>#REF!</v>
      </c>
      <c r="CC436" s="412" t="e">
        <f>IF(ISNA(L436),"",L436*#REF!)</f>
        <v>#REF!</v>
      </c>
      <c r="CD436" s="412" t="e">
        <f>IF(ISNA(M436),"",M436*#REF!)</f>
        <v>#REF!</v>
      </c>
      <c r="CE436" s="415" t="e">
        <f>IF(#REF!&gt;0,DQ$6,"")</f>
        <v>#REF!</v>
      </c>
      <c r="CF436" s="361" t="e">
        <f>IF(#REF!="","",VLOOKUP(#REF!,#REF!,7,0))</f>
        <v>#REF!</v>
      </c>
      <c r="CG436" s="201" t="e">
        <f>IF(OR(#REF!="",CF436=""),"",ROUND(#REF!/10^3*CF436,3))</f>
        <v>#REF!</v>
      </c>
      <c r="CH436" s="201" t="e">
        <f>IF(#REF!&gt;0,#REF!*#REF!/1000,"")</f>
        <v>#REF!</v>
      </c>
      <c r="CI436" s="201" t="e">
        <f>IF(#REF!&gt;0,#REF!*#REF!/1000,"")</f>
        <v>#REF!</v>
      </c>
      <c r="CJ436" s="74" t="e">
        <f t="shared" si="85"/>
        <v>#REF!</v>
      </c>
      <c r="CK436" s="74" t="e">
        <f t="shared" si="86"/>
        <v>#REF!</v>
      </c>
      <c r="CL436" s="201" t="e">
        <f>IF(ISNA(CJ436),"",CJ436*#REF!)</f>
        <v>#REF!</v>
      </c>
      <c r="CM436" s="201" t="e">
        <f>IF(ISNA(CK436),"",CK436*#REF!)</f>
        <v>#REF!</v>
      </c>
      <c r="CN436" s="101" t="e">
        <f>IF(#REF!&gt;0,DQ$57,"")</f>
        <v>#REF!</v>
      </c>
      <c r="CO436" s="84"/>
      <c r="CP436" s="2"/>
      <c r="CQ436" s="2"/>
      <c r="CR436" s="2"/>
      <c r="CS436" s="2"/>
      <c r="CT436" s="2"/>
      <c r="CU436" s="2"/>
      <c r="CV436" s="2"/>
      <c r="CX436" s="2"/>
      <c r="CY436" s="2"/>
      <c r="CZ436" s="2"/>
      <c r="DA436" s="2"/>
      <c r="DB436" s="2"/>
      <c r="DC436" s="2"/>
      <c r="DD436" s="2"/>
      <c r="DE436" s="2"/>
      <c r="DF436" s="2"/>
    </row>
    <row r="437" spans="2:110" ht="18" customHeight="1">
      <c r="B437" s="151" t="e">
        <f>IF(#REF!="","",VLOOKUP(#REF!,$CX$11:$DG$26,9,0))</f>
        <v>#REF!</v>
      </c>
      <c r="C437" s="64" t="e">
        <f>IF(#REF!="",0,VLOOKUP(#REF!,$CP$11:$CQ$16,2,0))</f>
        <v>#REF!</v>
      </c>
      <c r="D437" s="65" t="e">
        <f>IF(#REF!="",0,VLOOKUP(#REF!,$CX$11:$CY$26,2,0))</f>
        <v>#REF!</v>
      </c>
      <c r="E437" s="152" t="e">
        <f t="shared" si="76"/>
        <v>#REF!</v>
      </c>
      <c r="F437" s="155" t="e">
        <f>IF(#REF!="","",VLOOKUP(#REF!,#REF!,7,0))</f>
        <v>#REF!</v>
      </c>
      <c r="G437" s="201" t="e">
        <f>IF(OR(#REF!="",F437=""),"",ROUND(#REF!/10^3*F437,3))</f>
        <v>#REF!</v>
      </c>
      <c r="H437" s="201" t="e">
        <f>IF(#REF!&gt;0,#REF!*#REF!/1000,"")</f>
        <v>#REF!</v>
      </c>
      <c r="I437" s="201" t="e">
        <f>IF(#REF!&gt;0,#REF!*#REF!/1000,"")</f>
        <v>#REF!</v>
      </c>
      <c r="J437" s="51" t="e">
        <f>IF(#REF!="●","",IF(#REF!="","",#REF!))</f>
        <v>#REF!</v>
      </c>
      <c r="K437" s="51" t="e">
        <f>IF(#REF!="●","",IF(#REF!="","",#REF!))</f>
        <v>#REF!</v>
      </c>
      <c r="L437" s="74" t="e">
        <f t="shared" si="77"/>
        <v>#REF!</v>
      </c>
      <c r="M437" s="74" t="e">
        <f t="shared" si="78"/>
        <v>#REF!</v>
      </c>
      <c r="N437" s="201" t="e">
        <f>IF(ISNA(L437),"",L437*#REF!)</f>
        <v>#REF!</v>
      </c>
      <c r="O437" s="201" t="e">
        <f>IF(ISNA(M437),"",M437*#REF!)</f>
        <v>#REF!</v>
      </c>
      <c r="P437" s="78" t="e">
        <f>IF(#REF!&gt;0,DQ$6,"")</f>
        <v>#REF!</v>
      </c>
      <c r="Q437" s="99"/>
      <c r="R437" s="411"/>
      <c r="S437" s="412" t="e">
        <f>IF(OR(#REF!="",F437=""),"",ROUND(#REF!/10^3*F437,3))</f>
        <v>#REF!</v>
      </c>
      <c r="T437" s="412" t="e">
        <f>IF(#REF!&gt;0,#REF!*#REF!/1000,"")</f>
        <v>#REF!</v>
      </c>
      <c r="U437" s="412" t="e">
        <f>IF(#REF!&gt;0,#REF!*#REF!/1000,"")</f>
        <v>#REF!</v>
      </c>
      <c r="V437" s="413" t="e">
        <f>IF(OR(#REF!="●",#REF!="●"),"",IF(#REF!="","",#REF!))</f>
        <v>#REF!</v>
      </c>
      <c r="W437" s="413" t="e">
        <f>IF(OR(#REF!="●",#REF!="●"),"",IF(#REF!="","",#REF!))</f>
        <v>#REF!</v>
      </c>
      <c r="X437" s="412" t="e">
        <f>IF(ISNA(L437),"",L437*#REF!)</f>
        <v>#REF!</v>
      </c>
      <c r="Y437" s="412" t="e">
        <f>IF(ISNA(M437),"",M437*#REF!)</f>
        <v>#REF!</v>
      </c>
      <c r="Z437" s="414" t="e">
        <f>IF(#REF!&gt;0,DQ$6,"")</f>
        <v>#REF!</v>
      </c>
      <c r="AA437" s="95" t="e">
        <f>IF(#REF!="","",VLOOKUP(#REF!,#REF!,7,0))</f>
        <v>#REF!</v>
      </c>
      <c r="AB437" s="201" t="e">
        <f>IF(OR(#REF!="",AA437=""),"",ROUND(#REF!/10^3*AA437,3))</f>
        <v>#REF!</v>
      </c>
      <c r="AC437" s="201" t="e">
        <f>IF(#REF!&gt;0,#REF!*#REF!/1000,"")</f>
        <v>#REF!</v>
      </c>
      <c r="AD437" s="201" t="e">
        <f>IF(#REF!&gt;0,#REF!*#REF!/1000,"")</f>
        <v>#REF!</v>
      </c>
      <c r="AE437" s="74" t="e">
        <f t="shared" si="79"/>
        <v>#REF!</v>
      </c>
      <c r="AF437" s="74" t="e">
        <f t="shared" si="80"/>
        <v>#REF!</v>
      </c>
      <c r="AG437" s="201" t="e">
        <f>IF(ISNA(AE437),"",AE437*#REF!)</f>
        <v>#REF!</v>
      </c>
      <c r="AH437" s="201" t="e">
        <f>IF(ISNA(AF437),"",AF437*#REF!)</f>
        <v>#REF!</v>
      </c>
      <c r="AI437" s="78" t="e">
        <f>IF(#REF!&gt;0,DQ$23,"")</f>
        <v>#REF!</v>
      </c>
      <c r="AJ437" s="99"/>
      <c r="AK437" s="411"/>
      <c r="AL437" s="412" t="e">
        <f>IF(OR(#REF!="",F437=""),"",ROUND(#REF!/10^3*F437,3))</f>
        <v>#REF!</v>
      </c>
      <c r="AM437" s="412" t="e">
        <f>IF(#REF!&gt;0,#REF!*#REF!/1000,"")</f>
        <v>#REF!</v>
      </c>
      <c r="AN437" s="412" t="e">
        <f>IF(#REF!&gt;0,#REF!*#REF!/1000,"")</f>
        <v>#REF!</v>
      </c>
      <c r="AO437" s="413" t="e">
        <f>IF(OR(#REF!="●",#REF!="●",#REF!="●"),"",IF(#REF!="","",#REF!))</f>
        <v>#REF!</v>
      </c>
      <c r="AP437" s="413" t="e">
        <f>IF(OR(#REF!="●",#REF!="●",#REF!="●"),"",IF(#REF!="","",#REF!))</f>
        <v>#REF!</v>
      </c>
      <c r="AQ437" s="412" t="e">
        <f>IF(ISNA(L437),"",L437*#REF!)</f>
        <v>#REF!</v>
      </c>
      <c r="AR437" s="412" t="e">
        <f>IF(ISNA(M437),"",M437*#REF!)</f>
        <v>#REF!</v>
      </c>
      <c r="AS437" s="414" t="e">
        <f>IF(#REF!&gt;0,DQ$6,"")</f>
        <v>#REF!</v>
      </c>
      <c r="AT437" s="95" t="e">
        <f>IF(#REF!="","",VLOOKUP(#REF!,#REF!,7,0))</f>
        <v>#REF!</v>
      </c>
      <c r="AU437" s="201" t="e">
        <f>IF(OR(#REF!="",AT437=""),"",ROUND(#REF!/10^3*AT437,3))</f>
        <v>#REF!</v>
      </c>
      <c r="AV437" s="201" t="e">
        <f>IF(#REF!&gt;0,#REF!*#REF!/1000,"")</f>
        <v>#REF!</v>
      </c>
      <c r="AW437" s="201" t="e">
        <f>IF(#REF!&gt;0,#REF!*#REF!/1000,"")</f>
        <v>#REF!</v>
      </c>
      <c r="AX437" s="74" t="e">
        <f t="shared" si="81"/>
        <v>#REF!</v>
      </c>
      <c r="AY437" s="74" t="e">
        <f t="shared" si="82"/>
        <v>#REF!</v>
      </c>
      <c r="AZ437" s="201" t="e">
        <f>IF(ISNA(AX437),"",AX437*#REF!)</f>
        <v>#REF!</v>
      </c>
      <c r="BA437" s="201" t="e">
        <f>IF(ISNA(AY437),"",AY437*#REF!)</f>
        <v>#REF!</v>
      </c>
      <c r="BB437" s="78" t="e">
        <f>IF(#REF!&gt;0,DQ$40,"")</f>
        <v>#REF!</v>
      </c>
      <c r="BC437" s="99"/>
      <c r="BD437" s="650"/>
      <c r="BE437" s="652" t="e">
        <f>IF(OR(#REF!="",F437=""),"",ROUND(#REF!/10^3*F437,3))</f>
        <v>#REF!</v>
      </c>
      <c r="BF437" s="412" t="e">
        <f>IF(#REF!&gt;0,#REF!*#REF!/1000,"")</f>
        <v>#REF!</v>
      </c>
      <c r="BG437" s="412" t="e">
        <f>IF(#REF!&gt;0,#REF!*#REF!/1000,"")</f>
        <v>#REF!</v>
      </c>
      <c r="BH437" s="413" t="e">
        <f>IF(OR(#REF!="●",#REF!="●",#REF!="●",#REF!="●"),"",IF(#REF!="","",#REF!))</f>
        <v>#REF!</v>
      </c>
      <c r="BI437" s="413" t="e">
        <f>IF(OR(#REF!="●",#REF!="●",#REF!="●",#REF!="●"),"",IF(#REF!="","",#REF!))</f>
        <v>#REF!</v>
      </c>
      <c r="BJ437" s="412" t="e">
        <f>IF(ISNA(L437),"",L437*#REF!)</f>
        <v>#REF!</v>
      </c>
      <c r="BK437" s="412" t="e">
        <f>IF(ISNA(M437),"",M437*#REF!)</f>
        <v>#REF!</v>
      </c>
      <c r="BL437" s="415" t="e">
        <f>IF(#REF!&gt;0,DQ$6,"")</f>
        <v>#REF!</v>
      </c>
      <c r="BM437" s="361" t="e">
        <f>IF(#REF!="","",VLOOKUP(#REF!,#REF!,7,0))</f>
        <v>#REF!</v>
      </c>
      <c r="BN437" s="201" t="e">
        <f>IF(OR(#REF!="",BM437=""),"",ROUND(#REF!/10^3*BM437,3))</f>
        <v>#REF!</v>
      </c>
      <c r="BO437" s="201" t="e">
        <f>IF(#REF!&gt;0,#REF!*#REF!/1000,"")</f>
        <v>#REF!</v>
      </c>
      <c r="BP437" s="201" t="e">
        <f>IF(#REF!&gt;0,#REF!*#REF!/1000,"")</f>
        <v>#REF!</v>
      </c>
      <c r="BQ437" s="74" t="e">
        <f t="shared" si="83"/>
        <v>#REF!</v>
      </c>
      <c r="BR437" s="74" t="e">
        <f t="shared" si="84"/>
        <v>#REF!</v>
      </c>
      <c r="BS437" s="201" t="e">
        <f>IF(ISNA(BQ437),"",BQ437*#REF!)</f>
        <v>#REF!</v>
      </c>
      <c r="BT437" s="201" t="e">
        <f>IF(ISNA(BR437),"",BR437*#REF!)</f>
        <v>#REF!</v>
      </c>
      <c r="BU437" s="78" t="e">
        <f>IF(#REF!&gt;0,DQ$57,"")</f>
        <v>#REF!</v>
      </c>
      <c r="BV437" s="99"/>
      <c r="BW437" s="411"/>
      <c r="BX437" s="412" t="e">
        <f>IF(OR(#REF!="",F437=""),"",ROUND(#REF!/10^3*F437,3))</f>
        <v>#REF!</v>
      </c>
      <c r="BY437" s="412" t="e">
        <f>IF(#REF!&gt;0,#REF!*#REF!/1000,"")</f>
        <v>#REF!</v>
      </c>
      <c r="BZ437" s="412" t="e">
        <f>IF(#REF!&gt;0,#REF!*#REF!/1000,"")</f>
        <v>#REF!</v>
      </c>
      <c r="CA437" s="413" t="e">
        <f>IF(OR(#REF!="●",#REF!="●",#REF!="●",#REF!="●",#REF!="●"),"",IF(#REF!="","",#REF!))</f>
        <v>#REF!</v>
      </c>
      <c r="CB437" s="413" t="e">
        <f>IF(OR(#REF!="●",#REF!="●",#REF!="●",#REF!="●",#REF!="●"),"",IF(#REF!="","",#REF!))</f>
        <v>#REF!</v>
      </c>
      <c r="CC437" s="412" t="e">
        <f>IF(ISNA(L437),"",L437*#REF!)</f>
        <v>#REF!</v>
      </c>
      <c r="CD437" s="412" t="e">
        <f>IF(ISNA(M437),"",M437*#REF!)</f>
        <v>#REF!</v>
      </c>
      <c r="CE437" s="415" t="e">
        <f>IF(#REF!&gt;0,DQ$6,"")</f>
        <v>#REF!</v>
      </c>
      <c r="CF437" s="361" t="e">
        <f>IF(#REF!="","",VLOOKUP(#REF!,#REF!,7,0))</f>
        <v>#REF!</v>
      </c>
      <c r="CG437" s="201" t="e">
        <f>IF(OR(#REF!="",CF437=""),"",ROUND(#REF!/10^3*CF437,3))</f>
        <v>#REF!</v>
      </c>
      <c r="CH437" s="201" t="e">
        <f>IF(#REF!&gt;0,#REF!*#REF!/1000,"")</f>
        <v>#REF!</v>
      </c>
      <c r="CI437" s="201" t="e">
        <f>IF(#REF!&gt;0,#REF!*#REF!/1000,"")</f>
        <v>#REF!</v>
      </c>
      <c r="CJ437" s="74" t="e">
        <f t="shared" si="85"/>
        <v>#REF!</v>
      </c>
      <c r="CK437" s="74" t="e">
        <f t="shared" si="86"/>
        <v>#REF!</v>
      </c>
      <c r="CL437" s="201" t="e">
        <f>IF(ISNA(CJ437),"",CJ437*#REF!)</f>
        <v>#REF!</v>
      </c>
      <c r="CM437" s="201" t="e">
        <f>IF(ISNA(CK437),"",CK437*#REF!)</f>
        <v>#REF!</v>
      </c>
      <c r="CN437" s="101" t="e">
        <f>IF(#REF!&gt;0,DQ$57,"")</f>
        <v>#REF!</v>
      </c>
      <c r="CO437" s="84"/>
      <c r="CP437" s="2"/>
      <c r="CQ437" s="2"/>
      <c r="CR437" s="2"/>
      <c r="CS437" s="2"/>
      <c r="CT437" s="2"/>
      <c r="CU437" s="2"/>
      <c r="CV437" s="2"/>
      <c r="CX437" s="2"/>
      <c r="CY437" s="2"/>
      <c r="CZ437" s="2"/>
      <c r="DA437" s="2"/>
      <c r="DB437" s="2"/>
      <c r="DC437" s="2"/>
      <c r="DD437" s="2"/>
      <c r="DE437" s="2"/>
      <c r="DF437" s="2"/>
    </row>
    <row r="438" spans="2:110" ht="18" customHeight="1">
      <c r="B438" s="151" t="e">
        <f>IF(#REF!="","",VLOOKUP(#REF!,$CX$11:$DG$26,9,0))</f>
        <v>#REF!</v>
      </c>
      <c r="C438" s="64" t="e">
        <f>IF(#REF!="",0,VLOOKUP(#REF!,$CP$11:$CQ$16,2,0))</f>
        <v>#REF!</v>
      </c>
      <c r="D438" s="65" t="e">
        <f>IF(#REF!="",0,VLOOKUP(#REF!,$CX$11:$CY$26,2,0))</f>
        <v>#REF!</v>
      </c>
      <c r="E438" s="152" t="e">
        <f t="shared" si="76"/>
        <v>#REF!</v>
      </c>
      <c r="F438" s="155" t="e">
        <f>IF(#REF!="","",VLOOKUP(#REF!,#REF!,7,0))</f>
        <v>#REF!</v>
      </c>
      <c r="G438" s="201" t="e">
        <f>IF(OR(#REF!="",F438=""),"",ROUND(#REF!/10^3*F438,3))</f>
        <v>#REF!</v>
      </c>
      <c r="H438" s="201" t="e">
        <f>IF(#REF!&gt;0,#REF!*#REF!/1000,"")</f>
        <v>#REF!</v>
      </c>
      <c r="I438" s="201" t="e">
        <f>IF(#REF!&gt;0,#REF!*#REF!/1000,"")</f>
        <v>#REF!</v>
      </c>
      <c r="J438" s="51" t="e">
        <f>IF(#REF!="●","",IF(#REF!="","",#REF!))</f>
        <v>#REF!</v>
      </c>
      <c r="K438" s="51" t="e">
        <f>IF(#REF!="●","",IF(#REF!="","",#REF!))</f>
        <v>#REF!</v>
      </c>
      <c r="L438" s="74" t="e">
        <f t="shared" si="77"/>
        <v>#REF!</v>
      </c>
      <c r="M438" s="74" t="e">
        <f t="shared" si="78"/>
        <v>#REF!</v>
      </c>
      <c r="N438" s="201" t="e">
        <f>IF(ISNA(L438),"",L438*#REF!)</f>
        <v>#REF!</v>
      </c>
      <c r="O438" s="201" t="e">
        <f>IF(ISNA(M438),"",M438*#REF!)</f>
        <v>#REF!</v>
      </c>
      <c r="P438" s="78" t="e">
        <f>IF(#REF!&gt;0,DQ$6,"")</f>
        <v>#REF!</v>
      </c>
      <c r="Q438" s="99"/>
      <c r="R438" s="411"/>
      <c r="S438" s="412" t="e">
        <f>IF(OR(#REF!="",F438=""),"",ROUND(#REF!/10^3*F438,3))</f>
        <v>#REF!</v>
      </c>
      <c r="T438" s="412" t="e">
        <f>IF(#REF!&gt;0,#REF!*#REF!/1000,"")</f>
        <v>#REF!</v>
      </c>
      <c r="U438" s="412" t="e">
        <f>IF(#REF!&gt;0,#REF!*#REF!/1000,"")</f>
        <v>#REF!</v>
      </c>
      <c r="V438" s="413" t="e">
        <f>IF(OR(#REF!="●",#REF!="●"),"",IF(#REF!="","",#REF!))</f>
        <v>#REF!</v>
      </c>
      <c r="W438" s="413" t="e">
        <f>IF(OR(#REF!="●",#REF!="●"),"",IF(#REF!="","",#REF!))</f>
        <v>#REF!</v>
      </c>
      <c r="X438" s="412" t="e">
        <f>IF(ISNA(L438),"",L438*#REF!)</f>
        <v>#REF!</v>
      </c>
      <c r="Y438" s="412" t="e">
        <f>IF(ISNA(M438),"",M438*#REF!)</f>
        <v>#REF!</v>
      </c>
      <c r="Z438" s="414" t="e">
        <f>IF(#REF!&gt;0,DQ$6,"")</f>
        <v>#REF!</v>
      </c>
      <c r="AA438" s="95" t="e">
        <f>IF(#REF!="","",VLOOKUP(#REF!,#REF!,7,0))</f>
        <v>#REF!</v>
      </c>
      <c r="AB438" s="201" t="e">
        <f>IF(OR(#REF!="",AA438=""),"",ROUND(#REF!/10^3*AA438,3))</f>
        <v>#REF!</v>
      </c>
      <c r="AC438" s="201" t="e">
        <f>IF(#REF!&gt;0,#REF!*#REF!/1000,"")</f>
        <v>#REF!</v>
      </c>
      <c r="AD438" s="201" t="e">
        <f>IF(#REF!&gt;0,#REF!*#REF!/1000,"")</f>
        <v>#REF!</v>
      </c>
      <c r="AE438" s="74" t="e">
        <f t="shared" si="79"/>
        <v>#REF!</v>
      </c>
      <c r="AF438" s="74" t="e">
        <f t="shared" si="80"/>
        <v>#REF!</v>
      </c>
      <c r="AG438" s="201" t="e">
        <f>IF(ISNA(AE438),"",AE438*#REF!)</f>
        <v>#REF!</v>
      </c>
      <c r="AH438" s="201" t="e">
        <f>IF(ISNA(AF438),"",AF438*#REF!)</f>
        <v>#REF!</v>
      </c>
      <c r="AI438" s="78" t="e">
        <f>IF(#REF!&gt;0,DQ$23,"")</f>
        <v>#REF!</v>
      </c>
      <c r="AJ438" s="99"/>
      <c r="AK438" s="411"/>
      <c r="AL438" s="412" t="e">
        <f>IF(OR(#REF!="",F438=""),"",ROUND(#REF!/10^3*F438,3))</f>
        <v>#REF!</v>
      </c>
      <c r="AM438" s="412" t="e">
        <f>IF(#REF!&gt;0,#REF!*#REF!/1000,"")</f>
        <v>#REF!</v>
      </c>
      <c r="AN438" s="412" t="e">
        <f>IF(#REF!&gt;0,#REF!*#REF!/1000,"")</f>
        <v>#REF!</v>
      </c>
      <c r="AO438" s="413" t="e">
        <f>IF(OR(#REF!="●",#REF!="●",#REF!="●"),"",IF(#REF!="","",#REF!))</f>
        <v>#REF!</v>
      </c>
      <c r="AP438" s="413" t="e">
        <f>IF(OR(#REF!="●",#REF!="●",#REF!="●"),"",IF(#REF!="","",#REF!))</f>
        <v>#REF!</v>
      </c>
      <c r="AQ438" s="412" t="e">
        <f>IF(ISNA(L438),"",L438*#REF!)</f>
        <v>#REF!</v>
      </c>
      <c r="AR438" s="412" t="e">
        <f>IF(ISNA(M438),"",M438*#REF!)</f>
        <v>#REF!</v>
      </c>
      <c r="AS438" s="414" t="e">
        <f>IF(#REF!&gt;0,DQ$6,"")</f>
        <v>#REF!</v>
      </c>
      <c r="AT438" s="95" t="e">
        <f>IF(#REF!="","",VLOOKUP(#REF!,#REF!,7,0))</f>
        <v>#REF!</v>
      </c>
      <c r="AU438" s="201" t="e">
        <f>IF(OR(#REF!="",AT438=""),"",ROUND(#REF!/10^3*AT438,3))</f>
        <v>#REF!</v>
      </c>
      <c r="AV438" s="201" t="e">
        <f>IF(#REF!&gt;0,#REF!*#REF!/1000,"")</f>
        <v>#REF!</v>
      </c>
      <c r="AW438" s="201" t="e">
        <f>IF(#REF!&gt;0,#REF!*#REF!/1000,"")</f>
        <v>#REF!</v>
      </c>
      <c r="AX438" s="74" t="e">
        <f t="shared" si="81"/>
        <v>#REF!</v>
      </c>
      <c r="AY438" s="74" t="e">
        <f t="shared" si="82"/>
        <v>#REF!</v>
      </c>
      <c r="AZ438" s="201" t="e">
        <f>IF(ISNA(AX438),"",AX438*#REF!)</f>
        <v>#REF!</v>
      </c>
      <c r="BA438" s="201" t="e">
        <f>IF(ISNA(AY438),"",AY438*#REF!)</f>
        <v>#REF!</v>
      </c>
      <c r="BB438" s="78" t="e">
        <f>IF(#REF!&gt;0,DQ$40,"")</f>
        <v>#REF!</v>
      </c>
      <c r="BC438" s="99"/>
      <c r="BD438" s="650"/>
      <c r="BE438" s="652" t="e">
        <f>IF(OR(#REF!="",F438=""),"",ROUND(#REF!/10^3*F438,3))</f>
        <v>#REF!</v>
      </c>
      <c r="BF438" s="412" t="e">
        <f>IF(#REF!&gt;0,#REF!*#REF!/1000,"")</f>
        <v>#REF!</v>
      </c>
      <c r="BG438" s="412" t="e">
        <f>IF(#REF!&gt;0,#REF!*#REF!/1000,"")</f>
        <v>#REF!</v>
      </c>
      <c r="BH438" s="413" t="e">
        <f>IF(OR(#REF!="●",#REF!="●",#REF!="●",#REF!="●"),"",IF(#REF!="","",#REF!))</f>
        <v>#REF!</v>
      </c>
      <c r="BI438" s="413" t="e">
        <f>IF(OR(#REF!="●",#REF!="●",#REF!="●",#REF!="●"),"",IF(#REF!="","",#REF!))</f>
        <v>#REF!</v>
      </c>
      <c r="BJ438" s="412" t="e">
        <f>IF(ISNA(L438),"",L438*#REF!)</f>
        <v>#REF!</v>
      </c>
      <c r="BK438" s="412" t="e">
        <f>IF(ISNA(M438),"",M438*#REF!)</f>
        <v>#REF!</v>
      </c>
      <c r="BL438" s="415" t="e">
        <f>IF(#REF!&gt;0,DQ$6,"")</f>
        <v>#REF!</v>
      </c>
      <c r="BM438" s="361" t="e">
        <f>IF(#REF!="","",VLOOKUP(#REF!,#REF!,7,0))</f>
        <v>#REF!</v>
      </c>
      <c r="BN438" s="201" t="e">
        <f>IF(OR(#REF!="",BM438=""),"",ROUND(#REF!/10^3*BM438,3))</f>
        <v>#REF!</v>
      </c>
      <c r="BO438" s="201" t="e">
        <f>IF(#REF!&gt;0,#REF!*#REF!/1000,"")</f>
        <v>#REF!</v>
      </c>
      <c r="BP438" s="201" t="e">
        <f>IF(#REF!&gt;0,#REF!*#REF!/1000,"")</f>
        <v>#REF!</v>
      </c>
      <c r="BQ438" s="74" t="e">
        <f t="shared" si="83"/>
        <v>#REF!</v>
      </c>
      <c r="BR438" s="74" t="e">
        <f t="shared" si="84"/>
        <v>#REF!</v>
      </c>
      <c r="BS438" s="201" t="e">
        <f>IF(ISNA(BQ438),"",BQ438*#REF!)</f>
        <v>#REF!</v>
      </c>
      <c r="BT438" s="201" t="e">
        <f>IF(ISNA(BR438),"",BR438*#REF!)</f>
        <v>#REF!</v>
      </c>
      <c r="BU438" s="78" t="e">
        <f>IF(#REF!&gt;0,DQ$57,"")</f>
        <v>#REF!</v>
      </c>
      <c r="BV438" s="99"/>
      <c r="BW438" s="411"/>
      <c r="BX438" s="412" t="e">
        <f>IF(OR(#REF!="",F438=""),"",ROUND(#REF!/10^3*F438,3))</f>
        <v>#REF!</v>
      </c>
      <c r="BY438" s="412" t="e">
        <f>IF(#REF!&gt;0,#REF!*#REF!/1000,"")</f>
        <v>#REF!</v>
      </c>
      <c r="BZ438" s="412" t="e">
        <f>IF(#REF!&gt;0,#REF!*#REF!/1000,"")</f>
        <v>#REF!</v>
      </c>
      <c r="CA438" s="413" t="e">
        <f>IF(OR(#REF!="●",#REF!="●",#REF!="●",#REF!="●",#REF!="●"),"",IF(#REF!="","",#REF!))</f>
        <v>#REF!</v>
      </c>
      <c r="CB438" s="413" t="e">
        <f>IF(OR(#REF!="●",#REF!="●",#REF!="●",#REF!="●",#REF!="●"),"",IF(#REF!="","",#REF!))</f>
        <v>#REF!</v>
      </c>
      <c r="CC438" s="412" t="e">
        <f>IF(ISNA(L438),"",L438*#REF!)</f>
        <v>#REF!</v>
      </c>
      <c r="CD438" s="412" t="e">
        <f>IF(ISNA(M438),"",M438*#REF!)</f>
        <v>#REF!</v>
      </c>
      <c r="CE438" s="415" t="e">
        <f>IF(#REF!&gt;0,DQ$6,"")</f>
        <v>#REF!</v>
      </c>
      <c r="CF438" s="361" t="e">
        <f>IF(#REF!="","",VLOOKUP(#REF!,#REF!,7,0))</f>
        <v>#REF!</v>
      </c>
      <c r="CG438" s="201" t="e">
        <f>IF(OR(#REF!="",CF438=""),"",ROUND(#REF!/10^3*CF438,3))</f>
        <v>#REF!</v>
      </c>
      <c r="CH438" s="201" t="e">
        <f>IF(#REF!&gt;0,#REF!*#REF!/1000,"")</f>
        <v>#REF!</v>
      </c>
      <c r="CI438" s="201" t="e">
        <f>IF(#REF!&gt;0,#REF!*#REF!/1000,"")</f>
        <v>#REF!</v>
      </c>
      <c r="CJ438" s="74" t="e">
        <f t="shared" si="85"/>
        <v>#REF!</v>
      </c>
      <c r="CK438" s="74" t="e">
        <f t="shared" si="86"/>
        <v>#REF!</v>
      </c>
      <c r="CL438" s="201" t="e">
        <f>IF(ISNA(CJ438),"",CJ438*#REF!)</f>
        <v>#REF!</v>
      </c>
      <c r="CM438" s="201" t="e">
        <f>IF(ISNA(CK438),"",CK438*#REF!)</f>
        <v>#REF!</v>
      </c>
      <c r="CN438" s="101" t="e">
        <f>IF(#REF!&gt;0,DQ$57,"")</f>
        <v>#REF!</v>
      </c>
      <c r="CO438" s="84"/>
      <c r="CP438" s="2"/>
      <c r="CQ438" s="2"/>
      <c r="CR438" s="2"/>
      <c r="CS438" s="2"/>
      <c r="CT438" s="2"/>
      <c r="CU438" s="2"/>
      <c r="CV438" s="2"/>
      <c r="CX438" s="2"/>
      <c r="CY438" s="2"/>
      <c r="CZ438" s="2"/>
      <c r="DA438" s="2"/>
      <c r="DB438" s="2"/>
      <c r="DC438" s="2"/>
      <c r="DD438" s="2"/>
      <c r="DE438" s="2"/>
      <c r="DF438" s="2"/>
    </row>
    <row r="439" spans="2:110" ht="18" customHeight="1">
      <c r="B439" s="151" t="e">
        <f>IF(#REF!="","",VLOOKUP(#REF!,$CX$11:$DG$26,9,0))</f>
        <v>#REF!</v>
      </c>
      <c r="C439" s="64" t="e">
        <f>IF(#REF!="",0,VLOOKUP(#REF!,$CP$11:$CQ$16,2,0))</f>
        <v>#REF!</v>
      </c>
      <c r="D439" s="65" t="e">
        <f>IF(#REF!="",0,VLOOKUP(#REF!,$CX$11:$CY$26,2,0))</f>
        <v>#REF!</v>
      </c>
      <c r="E439" s="152" t="e">
        <f t="shared" si="76"/>
        <v>#REF!</v>
      </c>
      <c r="F439" s="155" t="e">
        <f>IF(#REF!="","",VLOOKUP(#REF!,#REF!,7,0))</f>
        <v>#REF!</v>
      </c>
      <c r="G439" s="201" t="e">
        <f>IF(OR(#REF!="",F439=""),"",ROUND(#REF!/10^3*F439,3))</f>
        <v>#REF!</v>
      </c>
      <c r="H439" s="201" t="e">
        <f>IF(#REF!&gt;0,#REF!*#REF!/1000,"")</f>
        <v>#REF!</v>
      </c>
      <c r="I439" s="201" t="e">
        <f>IF(#REF!&gt;0,#REF!*#REF!/1000,"")</f>
        <v>#REF!</v>
      </c>
      <c r="J439" s="51" t="e">
        <f>IF(#REF!="●","",IF(#REF!="","",#REF!))</f>
        <v>#REF!</v>
      </c>
      <c r="K439" s="51" t="e">
        <f>IF(#REF!="●","",IF(#REF!="","",#REF!))</f>
        <v>#REF!</v>
      </c>
      <c r="L439" s="74" t="e">
        <f t="shared" si="77"/>
        <v>#REF!</v>
      </c>
      <c r="M439" s="74" t="e">
        <f t="shared" si="78"/>
        <v>#REF!</v>
      </c>
      <c r="N439" s="201" t="e">
        <f>IF(ISNA(L439),"",L439*#REF!)</f>
        <v>#REF!</v>
      </c>
      <c r="O439" s="201" t="e">
        <f>IF(ISNA(M439),"",M439*#REF!)</f>
        <v>#REF!</v>
      </c>
      <c r="P439" s="78" t="e">
        <f>IF(#REF!&gt;0,DQ$6,"")</f>
        <v>#REF!</v>
      </c>
      <c r="Q439" s="99"/>
      <c r="R439" s="411"/>
      <c r="S439" s="412" t="e">
        <f>IF(OR(#REF!="",F439=""),"",ROUND(#REF!/10^3*F439,3))</f>
        <v>#REF!</v>
      </c>
      <c r="T439" s="412" t="e">
        <f>IF(#REF!&gt;0,#REF!*#REF!/1000,"")</f>
        <v>#REF!</v>
      </c>
      <c r="U439" s="412" t="e">
        <f>IF(#REF!&gt;0,#REF!*#REF!/1000,"")</f>
        <v>#REF!</v>
      </c>
      <c r="V439" s="413" t="e">
        <f>IF(OR(#REF!="●",#REF!="●"),"",IF(#REF!="","",#REF!))</f>
        <v>#REF!</v>
      </c>
      <c r="W439" s="413" t="e">
        <f>IF(OR(#REF!="●",#REF!="●"),"",IF(#REF!="","",#REF!))</f>
        <v>#REF!</v>
      </c>
      <c r="X439" s="412" t="e">
        <f>IF(ISNA(L439),"",L439*#REF!)</f>
        <v>#REF!</v>
      </c>
      <c r="Y439" s="412" t="e">
        <f>IF(ISNA(M439),"",M439*#REF!)</f>
        <v>#REF!</v>
      </c>
      <c r="Z439" s="414" t="e">
        <f>IF(#REF!&gt;0,DQ$6,"")</f>
        <v>#REF!</v>
      </c>
      <c r="AA439" s="95" t="e">
        <f>IF(#REF!="","",VLOOKUP(#REF!,#REF!,7,0))</f>
        <v>#REF!</v>
      </c>
      <c r="AB439" s="201" t="e">
        <f>IF(OR(#REF!="",AA439=""),"",ROUND(#REF!/10^3*AA439,3))</f>
        <v>#REF!</v>
      </c>
      <c r="AC439" s="201" t="e">
        <f>IF(#REF!&gt;0,#REF!*#REF!/1000,"")</f>
        <v>#REF!</v>
      </c>
      <c r="AD439" s="201" t="e">
        <f>IF(#REF!&gt;0,#REF!*#REF!/1000,"")</f>
        <v>#REF!</v>
      </c>
      <c r="AE439" s="74" t="e">
        <f t="shared" si="79"/>
        <v>#REF!</v>
      </c>
      <c r="AF439" s="74" t="e">
        <f t="shared" si="80"/>
        <v>#REF!</v>
      </c>
      <c r="AG439" s="201" t="e">
        <f>IF(ISNA(AE439),"",AE439*#REF!)</f>
        <v>#REF!</v>
      </c>
      <c r="AH439" s="201" t="e">
        <f>IF(ISNA(AF439),"",AF439*#REF!)</f>
        <v>#REF!</v>
      </c>
      <c r="AI439" s="78" t="e">
        <f>IF(#REF!&gt;0,DQ$23,"")</f>
        <v>#REF!</v>
      </c>
      <c r="AJ439" s="99"/>
      <c r="AK439" s="411"/>
      <c r="AL439" s="412" t="e">
        <f>IF(OR(#REF!="",F439=""),"",ROUND(#REF!/10^3*F439,3))</f>
        <v>#REF!</v>
      </c>
      <c r="AM439" s="412" t="e">
        <f>IF(#REF!&gt;0,#REF!*#REF!/1000,"")</f>
        <v>#REF!</v>
      </c>
      <c r="AN439" s="412" t="e">
        <f>IF(#REF!&gt;0,#REF!*#REF!/1000,"")</f>
        <v>#REF!</v>
      </c>
      <c r="AO439" s="413" t="e">
        <f>IF(OR(#REF!="●",#REF!="●",#REF!="●"),"",IF(#REF!="","",#REF!))</f>
        <v>#REF!</v>
      </c>
      <c r="AP439" s="413" t="e">
        <f>IF(OR(#REF!="●",#REF!="●",#REF!="●"),"",IF(#REF!="","",#REF!))</f>
        <v>#REF!</v>
      </c>
      <c r="AQ439" s="412" t="e">
        <f>IF(ISNA(L439),"",L439*#REF!)</f>
        <v>#REF!</v>
      </c>
      <c r="AR439" s="412" t="e">
        <f>IF(ISNA(M439),"",M439*#REF!)</f>
        <v>#REF!</v>
      </c>
      <c r="AS439" s="414" t="e">
        <f>IF(#REF!&gt;0,DQ$6,"")</f>
        <v>#REF!</v>
      </c>
      <c r="AT439" s="95" t="e">
        <f>IF(#REF!="","",VLOOKUP(#REF!,#REF!,7,0))</f>
        <v>#REF!</v>
      </c>
      <c r="AU439" s="201" t="e">
        <f>IF(OR(#REF!="",AT439=""),"",ROUND(#REF!/10^3*AT439,3))</f>
        <v>#REF!</v>
      </c>
      <c r="AV439" s="201" t="e">
        <f>IF(#REF!&gt;0,#REF!*#REF!/1000,"")</f>
        <v>#REF!</v>
      </c>
      <c r="AW439" s="201" t="e">
        <f>IF(#REF!&gt;0,#REF!*#REF!/1000,"")</f>
        <v>#REF!</v>
      </c>
      <c r="AX439" s="74" t="e">
        <f t="shared" si="81"/>
        <v>#REF!</v>
      </c>
      <c r="AY439" s="74" t="e">
        <f t="shared" si="82"/>
        <v>#REF!</v>
      </c>
      <c r="AZ439" s="201" t="e">
        <f>IF(ISNA(AX439),"",AX439*#REF!)</f>
        <v>#REF!</v>
      </c>
      <c r="BA439" s="201" t="e">
        <f>IF(ISNA(AY439),"",AY439*#REF!)</f>
        <v>#REF!</v>
      </c>
      <c r="BB439" s="78" t="e">
        <f>IF(#REF!&gt;0,DQ$40,"")</f>
        <v>#REF!</v>
      </c>
      <c r="BC439" s="99"/>
      <c r="BD439" s="650"/>
      <c r="BE439" s="652" t="e">
        <f>IF(OR(#REF!="",F439=""),"",ROUND(#REF!/10^3*F439,3))</f>
        <v>#REF!</v>
      </c>
      <c r="BF439" s="412" t="e">
        <f>IF(#REF!&gt;0,#REF!*#REF!/1000,"")</f>
        <v>#REF!</v>
      </c>
      <c r="BG439" s="412" t="e">
        <f>IF(#REF!&gt;0,#REF!*#REF!/1000,"")</f>
        <v>#REF!</v>
      </c>
      <c r="BH439" s="413" t="e">
        <f>IF(OR(#REF!="●",#REF!="●",#REF!="●",#REF!="●"),"",IF(#REF!="","",#REF!))</f>
        <v>#REF!</v>
      </c>
      <c r="BI439" s="413" t="e">
        <f>IF(OR(#REF!="●",#REF!="●",#REF!="●",#REF!="●"),"",IF(#REF!="","",#REF!))</f>
        <v>#REF!</v>
      </c>
      <c r="BJ439" s="412" t="e">
        <f>IF(ISNA(L439),"",L439*#REF!)</f>
        <v>#REF!</v>
      </c>
      <c r="BK439" s="412" t="e">
        <f>IF(ISNA(M439),"",M439*#REF!)</f>
        <v>#REF!</v>
      </c>
      <c r="BL439" s="415" t="e">
        <f>IF(#REF!&gt;0,DQ$6,"")</f>
        <v>#REF!</v>
      </c>
      <c r="BM439" s="361" t="e">
        <f>IF(#REF!="","",VLOOKUP(#REF!,#REF!,7,0))</f>
        <v>#REF!</v>
      </c>
      <c r="BN439" s="201" t="e">
        <f>IF(OR(#REF!="",BM439=""),"",ROUND(#REF!/10^3*BM439,3))</f>
        <v>#REF!</v>
      </c>
      <c r="BO439" s="201" t="e">
        <f>IF(#REF!&gt;0,#REF!*#REF!/1000,"")</f>
        <v>#REF!</v>
      </c>
      <c r="BP439" s="201" t="e">
        <f>IF(#REF!&gt;0,#REF!*#REF!/1000,"")</f>
        <v>#REF!</v>
      </c>
      <c r="BQ439" s="74" t="e">
        <f t="shared" si="83"/>
        <v>#REF!</v>
      </c>
      <c r="BR439" s="74" t="e">
        <f t="shared" si="84"/>
        <v>#REF!</v>
      </c>
      <c r="BS439" s="201" t="e">
        <f>IF(ISNA(BQ439),"",BQ439*#REF!)</f>
        <v>#REF!</v>
      </c>
      <c r="BT439" s="201" t="e">
        <f>IF(ISNA(BR439),"",BR439*#REF!)</f>
        <v>#REF!</v>
      </c>
      <c r="BU439" s="78" t="e">
        <f>IF(#REF!&gt;0,DQ$57,"")</f>
        <v>#REF!</v>
      </c>
      <c r="BV439" s="99"/>
      <c r="BW439" s="411"/>
      <c r="BX439" s="412" t="e">
        <f>IF(OR(#REF!="",F439=""),"",ROUND(#REF!/10^3*F439,3))</f>
        <v>#REF!</v>
      </c>
      <c r="BY439" s="412" t="e">
        <f>IF(#REF!&gt;0,#REF!*#REF!/1000,"")</f>
        <v>#REF!</v>
      </c>
      <c r="BZ439" s="412" t="e">
        <f>IF(#REF!&gt;0,#REF!*#REF!/1000,"")</f>
        <v>#REF!</v>
      </c>
      <c r="CA439" s="413" t="e">
        <f>IF(OR(#REF!="●",#REF!="●",#REF!="●",#REF!="●",#REF!="●"),"",IF(#REF!="","",#REF!))</f>
        <v>#REF!</v>
      </c>
      <c r="CB439" s="413" t="e">
        <f>IF(OR(#REF!="●",#REF!="●",#REF!="●",#REF!="●",#REF!="●"),"",IF(#REF!="","",#REF!))</f>
        <v>#REF!</v>
      </c>
      <c r="CC439" s="412" t="e">
        <f>IF(ISNA(L439),"",L439*#REF!)</f>
        <v>#REF!</v>
      </c>
      <c r="CD439" s="412" t="e">
        <f>IF(ISNA(M439),"",M439*#REF!)</f>
        <v>#REF!</v>
      </c>
      <c r="CE439" s="415" t="e">
        <f>IF(#REF!&gt;0,DQ$6,"")</f>
        <v>#REF!</v>
      </c>
      <c r="CF439" s="361" t="e">
        <f>IF(#REF!="","",VLOOKUP(#REF!,#REF!,7,0))</f>
        <v>#REF!</v>
      </c>
      <c r="CG439" s="201" t="e">
        <f>IF(OR(#REF!="",CF439=""),"",ROUND(#REF!/10^3*CF439,3))</f>
        <v>#REF!</v>
      </c>
      <c r="CH439" s="201" t="e">
        <f>IF(#REF!&gt;0,#REF!*#REF!/1000,"")</f>
        <v>#REF!</v>
      </c>
      <c r="CI439" s="201" t="e">
        <f>IF(#REF!&gt;0,#REF!*#REF!/1000,"")</f>
        <v>#REF!</v>
      </c>
      <c r="CJ439" s="74" t="e">
        <f t="shared" si="85"/>
        <v>#REF!</v>
      </c>
      <c r="CK439" s="74" t="e">
        <f t="shared" si="86"/>
        <v>#REF!</v>
      </c>
      <c r="CL439" s="201" t="e">
        <f>IF(ISNA(CJ439),"",CJ439*#REF!)</f>
        <v>#REF!</v>
      </c>
      <c r="CM439" s="201" t="e">
        <f>IF(ISNA(CK439),"",CK439*#REF!)</f>
        <v>#REF!</v>
      </c>
      <c r="CN439" s="101" t="e">
        <f>IF(#REF!&gt;0,DQ$57,"")</f>
        <v>#REF!</v>
      </c>
      <c r="CO439" s="84"/>
      <c r="CP439" s="2"/>
      <c r="CQ439" s="2"/>
      <c r="CR439" s="2"/>
      <c r="CS439" s="2"/>
      <c r="CT439" s="2"/>
      <c r="CU439" s="2"/>
      <c r="CV439" s="2"/>
      <c r="CX439" s="2"/>
      <c r="CY439" s="2"/>
      <c r="CZ439" s="2"/>
      <c r="DA439" s="2"/>
      <c r="DB439" s="2"/>
      <c r="DC439" s="2"/>
      <c r="DD439" s="2"/>
      <c r="DE439" s="2"/>
      <c r="DF439" s="2"/>
    </row>
    <row r="440" spans="2:110" ht="18" customHeight="1">
      <c r="B440" s="151" t="e">
        <f>IF(#REF!="","",VLOOKUP(#REF!,$CX$11:$DG$26,9,0))</f>
        <v>#REF!</v>
      </c>
      <c r="C440" s="64" t="e">
        <f>IF(#REF!="",0,VLOOKUP(#REF!,$CP$11:$CQ$16,2,0))</f>
        <v>#REF!</v>
      </c>
      <c r="D440" s="65" t="e">
        <f>IF(#REF!="",0,VLOOKUP(#REF!,$CX$11:$CY$26,2,0))</f>
        <v>#REF!</v>
      </c>
      <c r="E440" s="152" t="e">
        <f t="shared" si="76"/>
        <v>#REF!</v>
      </c>
      <c r="F440" s="155" t="e">
        <f>IF(#REF!="","",VLOOKUP(#REF!,#REF!,7,0))</f>
        <v>#REF!</v>
      </c>
      <c r="G440" s="201" t="e">
        <f>IF(OR(#REF!="",F440=""),"",ROUND(#REF!/10^3*F440,3))</f>
        <v>#REF!</v>
      </c>
      <c r="H440" s="201" t="e">
        <f>IF(#REF!&gt;0,#REF!*#REF!/1000,"")</f>
        <v>#REF!</v>
      </c>
      <c r="I440" s="201" t="e">
        <f>IF(#REF!&gt;0,#REF!*#REF!/1000,"")</f>
        <v>#REF!</v>
      </c>
      <c r="J440" s="51" t="e">
        <f>IF(#REF!="●","",IF(#REF!="","",#REF!))</f>
        <v>#REF!</v>
      </c>
      <c r="K440" s="51" t="e">
        <f>IF(#REF!="●","",IF(#REF!="","",#REF!))</f>
        <v>#REF!</v>
      </c>
      <c r="L440" s="74" t="e">
        <f t="shared" si="77"/>
        <v>#REF!</v>
      </c>
      <c r="M440" s="74" t="e">
        <f t="shared" si="78"/>
        <v>#REF!</v>
      </c>
      <c r="N440" s="201" t="e">
        <f>IF(ISNA(L440),"",L440*#REF!)</f>
        <v>#REF!</v>
      </c>
      <c r="O440" s="201" t="e">
        <f>IF(ISNA(M440),"",M440*#REF!)</f>
        <v>#REF!</v>
      </c>
      <c r="P440" s="78" t="e">
        <f>IF(#REF!&gt;0,DQ$6,"")</f>
        <v>#REF!</v>
      </c>
      <c r="Q440" s="99"/>
      <c r="R440" s="411"/>
      <c r="S440" s="412" t="e">
        <f>IF(OR(#REF!="",F440=""),"",ROUND(#REF!/10^3*F440,3))</f>
        <v>#REF!</v>
      </c>
      <c r="T440" s="412" t="e">
        <f>IF(#REF!&gt;0,#REF!*#REF!/1000,"")</f>
        <v>#REF!</v>
      </c>
      <c r="U440" s="412" t="e">
        <f>IF(#REF!&gt;0,#REF!*#REF!/1000,"")</f>
        <v>#REF!</v>
      </c>
      <c r="V440" s="413" t="e">
        <f>IF(OR(#REF!="●",#REF!="●"),"",IF(#REF!="","",#REF!))</f>
        <v>#REF!</v>
      </c>
      <c r="W440" s="413" t="e">
        <f>IF(OR(#REF!="●",#REF!="●"),"",IF(#REF!="","",#REF!))</f>
        <v>#REF!</v>
      </c>
      <c r="X440" s="412" t="e">
        <f>IF(ISNA(L440),"",L440*#REF!)</f>
        <v>#REF!</v>
      </c>
      <c r="Y440" s="412" t="e">
        <f>IF(ISNA(M440),"",M440*#REF!)</f>
        <v>#REF!</v>
      </c>
      <c r="Z440" s="414" t="e">
        <f>IF(#REF!&gt;0,DQ$6,"")</f>
        <v>#REF!</v>
      </c>
      <c r="AA440" s="95" t="e">
        <f>IF(#REF!="","",VLOOKUP(#REF!,#REF!,7,0))</f>
        <v>#REF!</v>
      </c>
      <c r="AB440" s="201" t="e">
        <f>IF(OR(#REF!="",AA440=""),"",ROUND(#REF!/10^3*AA440,3))</f>
        <v>#REF!</v>
      </c>
      <c r="AC440" s="201" t="e">
        <f>IF(#REF!&gt;0,#REF!*#REF!/1000,"")</f>
        <v>#REF!</v>
      </c>
      <c r="AD440" s="201" t="e">
        <f>IF(#REF!&gt;0,#REF!*#REF!/1000,"")</f>
        <v>#REF!</v>
      </c>
      <c r="AE440" s="74" t="e">
        <f t="shared" si="79"/>
        <v>#REF!</v>
      </c>
      <c r="AF440" s="74" t="e">
        <f t="shared" si="80"/>
        <v>#REF!</v>
      </c>
      <c r="AG440" s="201" t="e">
        <f>IF(ISNA(AE440),"",AE440*#REF!)</f>
        <v>#REF!</v>
      </c>
      <c r="AH440" s="201" t="e">
        <f>IF(ISNA(AF440),"",AF440*#REF!)</f>
        <v>#REF!</v>
      </c>
      <c r="AI440" s="78" t="e">
        <f>IF(#REF!&gt;0,DQ$23,"")</f>
        <v>#REF!</v>
      </c>
      <c r="AJ440" s="99"/>
      <c r="AK440" s="411"/>
      <c r="AL440" s="412" t="e">
        <f>IF(OR(#REF!="",F440=""),"",ROUND(#REF!/10^3*F440,3))</f>
        <v>#REF!</v>
      </c>
      <c r="AM440" s="412" t="e">
        <f>IF(#REF!&gt;0,#REF!*#REF!/1000,"")</f>
        <v>#REF!</v>
      </c>
      <c r="AN440" s="412" t="e">
        <f>IF(#REF!&gt;0,#REF!*#REF!/1000,"")</f>
        <v>#REF!</v>
      </c>
      <c r="AO440" s="413" t="e">
        <f>IF(OR(#REF!="●",#REF!="●",#REF!="●"),"",IF(#REF!="","",#REF!))</f>
        <v>#REF!</v>
      </c>
      <c r="AP440" s="413" t="e">
        <f>IF(OR(#REF!="●",#REF!="●",#REF!="●"),"",IF(#REF!="","",#REF!))</f>
        <v>#REF!</v>
      </c>
      <c r="AQ440" s="412" t="e">
        <f>IF(ISNA(L440),"",L440*#REF!)</f>
        <v>#REF!</v>
      </c>
      <c r="AR440" s="412" t="e">
        <f>IF(ISNA(M440),"",M440*#REF!)</f>
        <v>#REF!</v>
      </c>
      <c r="AS440" s="414" t="e">
        <f>IF(#REF!&gt;0,DQ$6,"")</f>
        <v>#REF!</v>
      </c>
      <c r="AT440" s="95" t="e">
        <f>IF(#REF!="","",VLOOKUP(#REF!,#REF!,7,0))</f>
        <v>#REF!</v>
      </c>
      <c r="AU440" s="201" t="e">
        <f>IF(OR(#REF!="",AT440=""),"",ROUND(#REF!/10^3*AT440,3))</f>
        <v>#REF!</v>
      </c>
      <c r="AV440" s="201" t="e">
        <f>IF(#REF!&gt;0,#REF!*#REF!/1000,"")</f>
        <v>#REF!</v>
      </c>
      <c r="AW440" s="201" t="e">
        <f>IF(#REF!&gt;0,#REF!*#REF!/1000,"")</f>
        <v>#REF!</v>
      </c>
      <c r="AX440" s="74" t="e">
        <f t="shared" si="81"/>
        <v>#REF!</v>
      </c>
      <c r="AY440" s="74" t="e">
        <f t="shared" si="82"/>
        <v>#REF!</v>
      </c>
      <c r="AZ440" s="201" t="e">
        <f>IF(ISNA(AX440),"",AX440*#REF!)</f>
        <v>#REF!</v>
      </c>
      <c r="BA440" s="201" t="e">
        <f>IF(ISNA(AY440),"",AY440*#REF!)</f>
        <v>#REF!</v>
      </c>
      <c r="BB440" s="78" t="e">
        <f>IF(#REF!&gt;0,DQ$40,"")</f>
        <v>#REF!</v>
      </c>
      <c r="BC440" s="99"/>
      <c r="BD440" s="650"/>
      <c r="BE440" s="652" t="e">
        <f>IF(OR(#REF!="",F440=""),"",ROUND(#REF!/10^3*F440,3))</f>
        <v>#REF!</v>
      </c>
      <c r="BF440" s="412" t="e">
        <f>IF(#REF!&gt;0,#REF!*#REF!/1000,"")</f>
        <v>#REF!</v>
      </c>
      <c r="BG440" s="412" t="e">
        <f>IF(#REF!&gt;0,#REF!*#REF!/1000,"")</f>
        <v>#REF!</v>
      </c>
      <c r="BH440" s="413" t="e">
        <f>IF(OR(#REF!="●",#REF!="●",#REF!="●",#REF!="●"),"",IF(#REF!="","",#REF!))</f>
        <v>#REF!</v>
      </c>
      <c r="BI440" s="413" t="e">
        <f>IF(OR(#REF!="●",#REF!="●",#REF!="●",#REF!="●"),"",IF(#REF!="","",#REF!))</f>
        <v>#REF!</v>
      </c>
      <c r="BJ440" s="412" t="e">
        <f>IF(ISNA(L440),"",L440*#REF!)</f>
        <v>#REF!</v>
      </c>
      <c r="BK440" s="412" t="e">
        <f>IF(ISNA(M440),"",M440*#REF!)</f>
        <v>#REF!</v>
      </c>
      <c r="BL440" s="415" t="e">
        <f>IF(#REF!&gt;0,DQ$6,"")</f>
        <v>#REF!</v>
      </c>
      <c r="BM440" s="361" t="e">
        <f>IF(#REF!="","",VLOOKUP(#REF!,#REF!,7,0))</f>
        <v>#REF!</v>
      </c>
      <c r="BN440" s="201" t="e">
        <f>IF(OR(#REF!="",BM440=""),"",ROUND(#REF!/10^3*BM440,3))</f>
        <v>#REF!</v>
      </c>
      <c r="BO440" s="201" t="e">
        <f>IF(#REF!&gt;0,#REF!*#REF!/1000,"")</f>
        <v>#REF!</v>
      </c>
      <c r="BP440" s="201" t="e">
        <f>IF(#REF!&gt;0,#REF!*#REF!/1000,"")</f>
        <v>#REF!</v>
      </c>
      <c r="BQ440" s="74" t="e">
        <f t="shared" si="83"/>
        <v>#REF!</v>
      </c>
      <c r="BR440" s="74" t="e">
        <f t="shared" si="84"/>
        <v>#REF!</v>
      </c>
      <c r="BS440" s="201" t="e">
        <f>IF(ISNA(BQ440),"",BQ440*#REF!)</f>
        <v>#REF!</v>
      </c>
      <c r="BT440" s="201" t="e">
        <f>IF(ISNA(BR440),"",BR440*#REF!)</f>
        <v>#REF!</v>
      </c>
      <c r="BU440" s="78" t="e">
        <f>IF(#REF!&gt;0,DQ$57,"")</f>
        <v>#REF!</v>
      </c>
      <c r="BV440" s="99"/>
      <c r="BW440" s="411"/>
      <c r="BX440" s="412" t="e">
        <f>IF(OR(#REF!="",F440=""),"",ROUND(#REF!/10^3*F440,3))</f>
        <v>#REF!</v>
      </c>
      <c r="BY440" s="412" t="e">
        <f>IF(#REF!&gt;0,#REF!*#REF!/1000,"")</f>
        <v>#REF!</v>
      </c>
      <c r="BZ440" s="412" t="e">
        <f>IF(#REF!&gt;0,#REF!*#REF!/1000,"")</f>
        <v>#REF!</v>
      </c>
      <c r="CA440" s="413" t="e">
        <f>IF(OR(#REF!="●",#REF!="●",#REF!="●",#REF!="●",#REF!="●"),"",IF(#REF!="","",#REF!))</f>
        <v>#REF!</v>
      </c>
      <c r="CB440" s="413" t="e">
        <f>IF(OR(#REF!="●",#REF!="●",#REF!="●",#REF!="●",#REF!="●"),"",IF(#REF!="","",#REF!))</f>
        <v>#REF!</v>
      </c>
      <c r="CC440" s="412" t="e">
        <f>IF(ISNA(L440),"",L440*#REF!)</f>
        <v>#REF!</v>
      </c>
      <c r="CD440" s="412" t="e">
        <f>IF(ISNA(M440),"",M440*#REF!)</f>
        <v>#REF!</v>
      </c>
      <c r="CE440" s="415" t="e">
        <f>IF(#REF!&gt;0,DQ$6,"")</f>
        <v>#REF!</v>
      </c>
      <c r="CF440" s="361" t="e">
        <f>IF(#REF!="","",VLOOKUP(#REF!,#REF!,7,0))</f>
        <v>#REF!</v>
      </c>
      <c r="CG440" s="201" t="e">
        <f>IF(OR(#REF!="",CF440=""),"",ROUND(#REF!/10^3*CF440,3))</f>
        <v>#REF!</v>
      </c>
      <c r="CH440" s="201" t="e">
        <f>IF(#REF!&gt;0,#REF!*#REF!/1000,"")</f>
        <v>#REF!</v>
      </c>
      <c r="CI440" s="201" t="e">
        <f>IF(#REF!&gt;0,#REF!*#REF!/1000,"")</f>
        <v>#REF!</v>
      </c>
      <c r="CJ440" s="74" t="e">
        <f t="shared" si="85"/>
        <v>#REF!</v>
      </c>
      <c r="CK440" s="74" t="e">
        <f t="shared" si="86"/>
        <v>#REF!</v>
      </c>
      <c r="CL440" s="201" t="e">
        <f>IF(ISNA(CJ440),"",CJ440*#REF!)</f>
        <v>#REF!</v>
      </c>
      <c r="CM440" s="201" t="e">
        <f>IF(ISNA(CK440),"",CK440*#REF!)</f>
        <v>#REF!</v>
      </c>
      <c r="CN440" s="101" t="e">
        <f>IF(#REF!&gt;0,DQ$57,"")</f>
        <v>#REF!</v>
      </c>
      <c r="CO440" s="84"/>
      <c r="CP440" s="2"/>
      <c r="CQ440" s="2"/>
      <c r="CR440" s="2"/>
      <c r="CS440" s="2"/>
      <c r="CT440" s="2"/>
      <c r="CU440" s="2"/>
      <c r="CV440" s="2"/>
      <c r="CX440" s="2"/>
      <c r="CY440" s="2"/>
      <c r="CZ440" s="2"/>
      <c r="DA440" s="2"/>
      <c r="DB440" s="2"/>
      <c r="DC440" s="2"/>
      <c r="DD440" s="2"/>
      <c r="DE440" s="2"/>
      <c r="DF440" s="2"/>
    </row>
    <row r="441" spans="2:110" ht="18" customHeight="1">
      <c r="B441" s="151" t="e">
        <f>IF(#REF!="","",VLOOKUP(#REF!,$CX$11:$DG$26,9,0))</f>
        <v>#REF!</v>
      </c>
      <c r="C441" s="64" t="e">
        <f>IF(#REF!="",0,VLOOKUP(#REF!,$CP$11:$CQ$16,2,0))</f>
        <v>#REF!</v>
      </c>
      <c r="D441" s="65" t="e">
        <f>IF(#REF!="",0,VLOOKUP(#REF!,$CX$11:$CY$26,2,0))</f>
        <v>#REF!</v>
      </c>
      <c r="E441" s="152" t="e">
        <f t="shared" si="76"/>
        <v>#REF!</v>
      </c>
      <c r="F441" s="155" t="e">
        <f>IF(#REF!="","",VLOOKUP(#REF!,#REF!,7,0))</f>
        <v>#REF!</v>
      </c>
      <c r="G441" s="201" t="e">
        <f>IF(OR(#REF!="",F441=""),"",ROUND(#REF!/10^3*F441,3))</f>
        <v>#REF!</v>
      </c>
      <c r="H441" s="201" t="e">
        <f>IF(#REF!&gt;0,#REF!*#REF!/1000,"")</f>
        <v>#REF!</v>
      </c>
      <c r="I441" s="201" t="e">
        <f>IF(#REF!&gt;0,#REF!*#REF!/1000,"")</f>
        <v>#REF!</v>
      </c>
      <c r="J441" s="51" t="e">
        <f>IF(#REF!="●","",IF(#REF!="","",#REF!))</f>
        <v>#REF!</v>
      </c>
      <c r="K441" s="51" t="e">
        <f>IF(#REF!="●","",IF(#REF!="","",#REF!))</f>
        <v>#REF!</v>
      </c>
      <c r="L441" s="74" t="e">
        <f t="shared" si="77"/>
        <v>#REF!</v>
      </c>
      <c r="M441" s="74" t="e">
        <f t="shared" si="78"/>
        <v>#REF!</v>
      </c>
      <c r="N441" s="201" t="e">
        <f>IF(ISNA(L441),"",L441*#REF!)</f>
        <v>#REF!</v>
      </c>
      <c r="O441" s="201" t="e">
        <f>IF(ISNA(M441),"",M441*#REF!)</f>
        <v>#REF!</v>
      </c>
      <c r="P441" s="78" t="e">
        <f>IF(#REF!&gt;0,DQ$6,"")</f>
        <v>#REF!</v>
      </c>
      <c r="Q441" s="99"/>
      <c r="R441" s="411"/>
      <c r="S441" s="412" t="e">
        <f>IF(OR(#REF!="",F441=""),"",ROUND(#REF!/10^3*F441,3))</f>
        <v>#REF!</v>
      </c>
      <c r="T441" s="412" t="e">
        <f>IF(#REF!&gt;0,#REF!*#REF!/1000,"")</f>
        <v>#REF!</v>
      </c>
      <c r="U441" s="412" t="e">
        <f>IF(#REF!&gt;0,#REF!*#REF!/1000,"")</f>
        <v>#REF!</v>
      </c>
      <c r="V441" s="413" t="e">
        <f>IF(OR(#REF!="●",#REF!="●"),"",IF(#REF!="","",#REF!))</f>
        <v>#REF!</v>
      </c>
      <c r="W441" s="413" t="e">
        <f>IF(OR(#REF!="●",#REF!="●"),"",IF(#REF!="","",#REF!))</f>
        <v>#REF!</v>
      </c>
      <c r="X441" s="412" t="e">
        <f>IF(ISNA(L441),"",L441*#REF!)</f>
        <v>#REF!</v>
      </c>
      <c r="Y441" s="412" t="e">
        <f>IF(ISNA(M441),"",M441*#REF!)</f>
        <v>#REF!</v>
      </c>
      <c r="Z441" s="414" t="e">
        <f>IF(#REF!&gt;0,DQ$6,"")</f>
        <v>#REF!</v>
      </c>
      <c r="AA441" s="95" t="e">
        <f>IF(#REF!="","",VLOOKUP(#REF!,#REF!,7,0))</f>
        <v>#REF!</v>
      </c>
      <c r="AB441" s="201" t="e">
        <f>IF(OR(#REF!="",AA441=""),"",ROUND(#REF!/10^3*AA441,3))</f>
        <v>#REF!</v>
      </c>
      <c r="AC441" s="201" t="e">
        <f>IF(#REF!&gt;0,#REF!*#REF!/1000,"")</f>
        <v>#REF!</v>
      </c>
      <c r="AD441" s="201" t="e">
        <f>IF(#REF!&gt;0,#REF!*#REF!/1000,"")</f>
        <v>#REF!</v>
      </c>
      <c r="AE441" s="74" t="e">
        <f t="shared" si="79"/>
        <v>#REF!</v>
      </c>
      <c r="AF441" s="74" t="e">
        <f t="shared" si="80"/>
        <v>#REF!</v>
      </c>
      <c r="AG441" s="201" t="e">
        <f>IF(ISNA(AE441),"",AE441*#REF!)</f>
        <v>#REF!</v>
      </c>
      <c r="AH441" s="201" t="e">
        <f>IF(ISNA(AF441),"",AF441*#REF!)</f>
        <v>#REF!</v>
      </c>
      <c r="AI441" s="78" t="e">
        <f>IF(#REF!&gt;0,DQ$23,"")</f>
        <v>#REF!</v>
      </c>
      <c r="AJ441" s="99"/>
      <c r="AK441" s="411"/>
      <c r="AL441" s="412" t="e">
        <f>IF(OR(#REF!="",F441=""),"",ROUND(#REF!/10^3*F441,3))</f>
        <v>#REF!</v>
      </c>
      <c r="AM441" s="412" t="e">
        <f>IF(#REF!&gt;0,#REF!*#REF!/1000,"")</f>
        <v>#REF!</v>
      </c>
      <c r="AN441" s="412" t="e">
        <f>IF(#REF!&gt;0,#REF!*#REF!/1000,"")</f>
        <v>#REF!</v>
      </c>
      <c r="AO441" s="413" t="e">
        <f>IF(OR(#REF!="●",#REF!="●",#REF!="●"),"",IF(#REF!="","",#REF!))</f>
        <v>#REF!</v>
      </c>
      <c r="AP441" s="413" t="e">
        <f>IF(OR(#REF!="●",#REF!="●",#REF!="●"),"",IF(#REF!="","",#REF!))</f>
        <v>#REF!</v>
      </c>
      <c r="AQ441" s="412" t="e">
        <f>IF(ISNA(L441),"",L441*#REF!)</f>
        <v>#REF!</v>
      </c>
      <c r="AR441" s="412" t="e">
        <f>IF(ISNA(M441),"",M441*#REF!)</f>
        <v>#REF!</v>
      </c>
      <c r="AS441" s="414" t="e">
        <f>IF(#REF!&gt;0,DQ$6,"")</f>
        <v>#REF!</v>
      </c>
      <c r="AT441" s="95" t="e">
        <f>IF(#REF!="","",VLOOKUP(#REF!,#REF!,7,0))</f>
        <v>#REF!</v>
      </c>
      <c r="AU441" s="201" t="e">
        <f>IF(OR(#REF!="",AT441=""),"",ROUND(#REF!/10^3*AT441,3))</f>
        <v>#REF!</v>
      </c>
      <c r="AV441" s="201" t="e">
        <f>IF(#REF!&gt;0,#REF!*#REF!/1000,"")</f>
        <v>#REF!</v>
      </c>
      <c r="AW441" s="201" t="e">
        <f>IF(#REF!&gt;0,#REF!*#REF!/1000,"")</f>
        <v>#REF!</v>
      </c>
      <c r="AX441" s="74" t="e">
        <f t="shared" si="81"/>
        <v>#REF!</v>
      </c>
      <c r="AY441" s="74" t="e">
        <f t="shared" si="82"/>
        <v>#REF!</v>
      </c>
      <c r="AZ441" s="201" t="e">
        <f>IF(ISNA(AX441),"",AX441*#REF!)</f>
        <v>#REF!</v>
      </c>
      <c r="BA441" s="201" t="e">
        <f>IF(ISNA(AY441),"",AY441*#REF!)</f>
        <v>#REF!</v>
      </c>
      <c r="BB441" s="78" t="e">
        <f>IF(#REF!&gt;0,DQ$40,"")</f>
        <v>#REF!</v>
      </c>
      <c r="BC441" s="99"/>
      <c r="BD441" s="650"/>
      <c r="BE441" s="652" t="e">
        <f>IF(OR(#REF!="",F441=""),"",ROUND(#REF!/10^3*F441,3))</f>
        <v>#REF!</v>
      </c>
      <c r="BF441" s="412" t="e">
        <f>IF(#REF!&gt;0,#REF!*#REF!/1000,"")</f>
        <v>#REF!</v>
      </c>
      <c r="BG441" s="412" t="e">
        <f>IF(#REF!&gt;0,#REF!*#REF!/1000,"")</f>
        <v>#REF!</v>
      </c>
      <c r="BH441" s="413" t="e">
        <f>IF(OR(#REF!="●",#REF!="●",#REF!="●",#REF!="●"),"",IF(#REF!="","",#REF!))</f>
        <v>#REF!</v>
      </c>
      <c r="BI441" s="413" t="e">
        <f>IF(OR(#REF!="●",#REF!="●",#REF!="●",#REF!="●"),"",IF(#REF!="","",#REF!))</f>
        <v>#REF!</v>
      </c>
      <c r="BJ441" s="412" t="e">
        <f>IF(ISNA(L441),"",L441*#REF!)</f>
        <v>#REF!</v>
      </c>
      <c r="BK441" s="412" t="e">
        <f>IF(ISNA(M441),"",M441*#REF!)</f>
        <v>#REF!</v>
      </c>
      <c r="BL441" s="415" t="e">
        <f>IF(#REF!&gt;0,DQ$6,"")</f>
        <v>#REF!</v>
      </c>
      <c r="BM441" s="361" t="e">
        <f>IF(#REF!="","",VLOOKUP(#REF!,#REF!,7,0))</f>
        <v>#REF!</v>
      </c>
      <c r="BN441" s="201" t="e">
        <f>IF(OR(#REF!="",BM441=""),"",ROUND(#REF!/10^3*BM441,3))</f>
        <v>#REF!</v>
      </c>
      <c r="BO441" s="201" t="e">
        <f>IF(#REF!&gt;0,#REF!*#REF!/1000,"")</f>
        <v>#REF!</v>
      </c>
      <c r="BP441" s="201" t="e">
        <f>IF(#REF!&gt;0,#REF!*#REF!/1000,"")</f>
        <v>#REF!</v>
      </c>
      <c r="BQ441" s="74" t="e">
        <f t="shared" si="83"/>
        <v>#REF!</v>
      </c>
      <c r="BR441" s="74" t="e">
        <f t="shared" si="84"/>
        <v>#REF!</v>
      </c>
      <c r="BS441" s="201" t="e">
        <f>IF(ISNA(BQ441),"",BQ441*#REF!)</f>
        <v>#REF!</v>
      </c>
      <c r="BT441" s="201" t="e">
        <f>IF(ISNA(BR441),"",BR441*#REF!)</f>
        <v>#REF!</v>
      </c>
      <c r="BU441" s="78" t="e">
        <f>IF(#REF!&gt;0,DQ$57,"")</f>
        <v>#REF!</v>
      </c>
      <c r="BV441" s="99"/>
      <c r="BW441" s="411"/>
      <c r="BX441" s="412" t="e">
        <f>IF(OR(#REF!="",F441=""),"",ROUND(#REF!/10^3*F441,3))</f>
        <v>#REF!</v>
      </c>
      <c r="BY441" s="412" t="e">
        <f>IF(#REF!&gt;0,#REF!*#REF!/1000,"")</f>
        <v>#REF!</v>
      </c>
      <c r="BZ441" s="412" t="e">
        <f>IF(#REF!&gt;0,#REF!*#REF!/1000,"")</f>
        <v>#REF!</v>
      </c>
      <c r="CA441" s="413" t="e">
        <f>IF(OR(#REF!="●",#REF!="●",#REF!="●",#REF!="●",#REF!="●"),"",IF(#REF!="","",#REF!))</f>
        <v>#REF!</v>
      </c>
      <c r="CB441" s="413" t="e">
        <f>IF(OR(#REF!="●",#REF!="●",#REF!="●",#REF!="●",#REF!="●"),"",IF(#REF!="","",#REF!))</f>
        <v>#REF!</v>
      </c>
      <c r="CC441" s="412" t="e">
        <f>IF(ISNA(L441),"",L441*#REF!)</f>
        <v>#REF!</v>
      </c>
      <c r="CD441" s="412" t="e">
        <f>IF(ISNA(M441),"",M441*#REF!)</f>
        <v>#REF!</v>
      </c>
      <c r="CE441" s="415" t="e">
        <f>IF(#REF!&gt;0,DQ$6,"")</f>
        <v>#REF!</v>
      </c>
      <c r="CF441" s="361" t="e">
        <f>IF(#REF!="","",VLOOKUP(#REF!,#REF!,7,0))</f>
        <v>#REF!</v>
      </c>
      <c r="CG441" s="201" t="e">
        <f>IF(OR(#REF!="",CF441=""),"",ROUND(#REF!/10^3*CF441,3))</f>
        <v>#REF!</v>
      </c>
      <c r="CH441" s="201" t="e">
        <f>IF(#REF!&gt;0,#REF!*#REF!/1000,"")</f>
        <v>#REF!</v>
      </c>
      <c r="CI441" s="201" t="e">
        <f>IF(#REF!&gt;0,#REF!*#REF!/1000,"")</f>
        <v>#REF!</v>
      </c>
      <c r="CJ441" s="74" t="e">
        <f t="shared" si="85"/>
        <v>#REF!</v>
      </c>
      <c r="CK441" s="74" t="e">
        <f t="shared" si="86"/>
        <v>#REF!</v>
      </c>
      <c r="CL441" s="201" t="e">
        <f>IF(ISNA(CJ441),"",CJ441*#REF!)</f>
        <v>#REF!</v>
      </c>
      <c r="CM441" s="201" t="e">
        <f>IF(ISNA(CK441),"",CK441*#REF!)</f>
        <v>#REF!</v>
      </c>
      <c r="CN441" s="101" t="e">
        <f>IF(#REF!&gt;0,DQ$57,"")</f>
        <v>#REF!</v>
      </c>
      <c r="CO441" s="84"/>
      <c r="CP441" s="2"/>
      <c r="CQ441" s="2"/>
      <c r="CR441" s="2"/>
      <c r="CS441" s="2"/>
      <c r="CT441" s="2"/>
      <c r="CU441" s="2"/>
      <c r="CV441" s="2"/>
      <c r="CX441" s="2"/>
      <c r="CY441" s="2"/>
      <c r="CZ441" s="2"/>
      <c r="DA441" s="2"/>
      <c r="DB441" s="2"/>
      <c r="DC441" s="2"/>
      <c r="DD441" s="2"/>
      <c r="DE441" s="2"/>
      <c r="DF441" s="2"/>
    </row>
    <row r="442" spans="2:110" ht="18" customHeight="1">
      <c r="B442" s="151" t="e">
        <f>IF(#REF!="","",VLOOKUP(#REF!,$CX$11:$DG$26,9,0))</f>
        <v>#REF!</v>
      </c>
      <c r="C442" s="64" t="e">
        <f>IF(#REF!="",0,VLOOKUP(#REF!,$CP$11:$CQ$16,2,0))</f>
        <v>#REF!</v>
      </c>
      <c r="D442" s="65" t="e">
        <f>IF(#REF!="",0,VLOOKUP(#REF!,$CX$11:$CY$26,2,0))</f>
        <v>#REF!</v>
      </c>
      <c r="E442" s="152" t="e">
        <f t="shared" si="76"/>
        <v>#REF!</v>
      </c>
      <c r="F442" s="155" t="e">
        <f>IF(#REF!="","",VLOOKUP(#REF!,#REF!,7,0))</f>
        <v>#REF!</v>
      </c>
      <c r="G442" s="201" t="e">
        <f>IF(OR(#REF!="",F442=""),"",ROUND(#REF!/10^3*F442,3))</f>
        <v>#REF!</v>
      </c>
      <c r="H442" s="201" t="e">
        <f>IF(#REF!&gt;0,#REF!*#REF!/1000,"")</f>
        <v>#REF!</v>
      </c>
      <c r="I442" s="201" t="e">
        <f>IF(#REF!&gt;0,#REF!*#REF!/1000,"")</f>
        <v>#REF!</v>
      </c>
      <c r="J442" s="51" t="e">
        <f>IF(#REF!="●","",IF(#REF!="","",#REF!))</f>
        <v>#REF!</v>
      </c>
      <c r="K442" s="51" t="e">
        <f>IF(#REF!="●","",IF(#REF!="","",#REF!))</f>
        <v>#REF!</v>
      </c>
      <c r="L442" s="74" t="e">
        <f t="shared" si="77"/>
        <v>#REF!</v>
      </c>
      <c r="M442" s="74" t="e">
        <f t="shared" si="78"/>
        <v>#REF!</v>
      </c>
      <c r="N442" s="201" t="e">
        <f>IF(ISNA(L442),"",L442*#REF!)</f>
        <v>#REF!</v>
      </c>
      <c r="O442" s="201" t="e">
        <f>IF(ISNA(M442),"",M442*#REF!)</f>
        <v>#REF!</v>
      </c>
      <c r="P442" s="78" t="e">
        <f>IF(#REF!&gt;0,DQ$6,"")</f>
        <v>#REF!</v>
      </c>
      <c r="Q442" s="99"/>
      <c r="R442" s="411"/>
      <c r="S442" s="412" t="e">
        <f>IF(OR(#REF!="",F442=""),"",ROUND(#REF!/10^3*F442,3))</f>
        <v>#REF!</v>
      </c>
      <c r="T442" s="412" t="e">
        <f>IF(#REF!&gt;0,#REF!*#REF!/1000,"")</f>
        <v>#REF!</v>
      </c>
      <c r="U442" s="412" t="e">
        <f>IF(#REF!&gt;0,#REF!*#REF!/1000,"")</f>
        <v>#REF!</v>
      </c>
      <c r="V442" s="413" t="e">
        <f>IF(OR(#REF!="●",#REF!="●"),"",IF(#REF!="","",#REF!))</f>
        <v>#REF!</v>
      </c>
      <c r="W442" s="413" t="e">
        <f>IF(OR(#REF!="●",#REF!="●"),"",IF(#REF!="","",#REF!))</f>
        <v>#REF!</v>
      </c>
      <c r="X442" s="412" t="e">
        <f>IF(ISNA(L442),"",L442*#REF!)</f>
        <v>#REF!</v>
      </c>
      <c r="Y442" s="412" t="e">
        <f>IF(ISNA(M442),"",M442*#REF!)</f>
        <v>#REF!</v>
      </c>
      <c r="Z442" s="414" t="e">
        <f>IF(#REF!&gt;0,DQ$6,"")</f>
        <v>#REF!</v>
      </c>
      <c r="AA442" s="95" t="e">
        <f>IF(#REF!="","",VLOOKUP(#REF!,#REF!,7,0))</f>
        <v>#REF!</v>
      </c>
      <c r="AB442" s="201" t="e">
        <f>IF(OR(#REF!="",AA442=""),"",ROUND(#REF!/10^3*AA442,3))</f>
        <v>#REF!</v>
      </c>
      <c r="AC442" s="201" t="e">
        <f>IF(#REF!&gt;0,#REF!*#REF!/1000,"")</f>
        <v>#REF!</v>
      </c>
      <c r="AD442" s="201" t="e">
        <f>IF(#REF!&gt;0,#REF!*#REF!/1000,"")</f>
        <v>#REF!</v>
      </c>
      <c r="AE442" s="74" t="e">
        <f t="shared" si="79"/>
        <v>#REF!</v>
      </c>
      <c r="AF442" s="74" t="e">
        <f t="shared" si="80"/>
        <v>#REF!</v>
      </c>
      <c r="AG442" s="201" t="e">
        <f>IF(ISNA(AE442),"",AE442*#REF!)</f>
        <v>#REF!</v>
      </c>
      <c r="AH442" s="201" t="e">
        <f>IF(ISNA(AF442),"",AF442*#REF!)</f>
        <v>#REF!</v>
      </c>
      <c r="AI442" s="78" t="e">
        <f>IF(#REF!&gt;0,DQ$23,"")</f>
        <v>#REF!</v>
      </c>
      <c r="AJ442" s="99"/>
      <c r="AK442" s="411"/>
      <c r="AL442" s="412" t="e">
        <f>IF(OR(#REF!="",F442=""),"",ROUND(#REF!/10^3*F442,3))</f>
        <v>#REF!</v>
      </c>
      <c r="AM442" s="412" t="e">
        <f>IF(#REF!&gt;0,#REF!*#REF!/1000,"")</f>
        <v>#REF!</v>
      </c>
      <c r="AN442" s="412" t="e">
        <f>IF(#REF!&gt;0,#REF!*#REF!/1000,"")</f>
        <v>#REF!</v>
      </c>
      <c r="AO442" s="413" t="e">
        <f>IF(OR(#REF!="●",#REF!="●",#REF!="●"),"",IF(#REF!="","",#REF!))</f>
        <v>#REF!</v>
      </c>
      <c r="AP442" s="413" t="e">
        <f>IF(OR(#REF!="●",#REF!="●",#REF!="●"),"",IF(#REF!="","",#REF!))</f>
        <v>#REF!</v>
      </c>
      <c r="AQ442" s="412" t="e">
        <f>IF(ISNA(L442),"",L442*#REF!)</f>
        <v>#REF!</v>
      </c>
      <c r="AR442" s="412" t="e">
        <f>IF(ISNA(M442),"",M442*#REF!)</f>
        <v>#REF!</v>
      </c>
      <c r="AS442" s="414" t="e">
        <f>IF(#REF!&gt;0,DQ$6,"")</f>
        <v>#REF!</v>
      </c>
      <c r="AT442" s="95" t="e">
        <f>IF(#REF!="","",VLOOKUP(#REF!,#REF!,7,0))</f>
        <v>#REF!</v>
      </c>
      <c r="AU442" s="201" t="e">
        <f>IF(OR(#REF!="",AT442=""),"",ROUND(#REF!/10^3*AT442,3))</f>
        <v>#REF!</v>
      </c>
      <c r="AV442" s="201" t="e">
        <f>IF(#REF!&gt;0,#REF!*#REF!/1000,"")</f>
        <v>#REF!</v>
      </c>
      <c r="AW442" s="201" t="e">
        <f>IF(#REF!&gt;0,#REF!*#REF!/1000,"")</f>
        <v>#REF!</v>
      </c>
      <c r="AX442" s="74" t="e">
        <f t="shared" si="81"/>
        <v>#REF!</v>
      </c>
      <c r="AY442" s="74" t="e">
        <f t="shared" si="82"/>
        <v>#REF!</v>
      </c>
      <c r="AZ442" s="201" t="e">
        <f>IF(ISNA(AX442),"",AX442*#REF!)</f>
        <v>#REF!</v>
      </c>
      <c r="BA442" s="201" t="e">
        <f>IF(ISNA(AY442),"",AY442*#REF!)</f>
        <v>#REF!</v>
      </c>
      <c r="BB442" s="78" t="e">
        <f>IF(#REF!&gt;0,DQ$40,"")</f>
        <v>#REF!</v>
      </c>
      <c r="BC442" s="99"/>
      <c r="BD442" s="650"/>
      <c r="BE442" s="652" t="e">
        <f>IF(OR(#REF!="",F442=""),"",ROUND(#REF!/10^3*F442,3))</f>
        <v>#REF!</v>
      </c>
      <c r="BF442" s="412" t="e">
        <f>IF(#REF!&gt;0,#REF!*#REF!/1000,"")</f>
        <v>#REF!</v>
      </c>
      <c r="BG442" s="412" t="e">
        <f>IF(#REF!&gt;0,#REF!*#REF!/1000,"")</f>
        <v>#REF!</v>
      </c>
      <c r="BH442" s="413" t="e">
        <f>IF(OR(#REF!="●",#REF!="●",#REF!="●",#REF!="●"),"",IF(#REF!="","",#REF!))</f>
        <v>#REF!</v>
      </c>
      <c r="BI442" s="413" t="e">
        <f>IF(OR(#REF!="●",#REF!="●",#REF!="●",#REF!="●"),"",IF(#REF!="","",#REF!))</f>
        <v>#REF!</v>
      </c>
      <c r="BJ442" s="412" t="e">
        <f>IF(ISNA(L442),"",L442*#REF!)</f>
        <v>#REF!</v>
      </c>
      <c r="BK442" s="412" t="e">
        <f>IF(ISNA(M442),"",M442*#REF!)</f>
        <v>#REF!</v>
      </c>
      <c r="BL442" s="415" t="e">
        <f>IF(#REF!&gt;0,DQ$6,"")</f>
        <v>#REF!</v>
      </c>
      <c r="BM442" s="361" t="e">
        <f>IF(#REF!="","",VLOOKUP(#REF!,#REF!,7,0))</f>
        <v>#REF!</v>
      </c>
      <c r="BN442" s="201" t="e">
        <f>IF(OR(#REF!="",BM442=""),"",ROUND(#REF!/10^3*BM442,3))</f>
        <v>#REF!</v>
      </c>
      <c r="BO442" s="201" t="e">
        <f>IF(#REF!&gt;0,#REF!*#REF!/1000,"")</f>
        <v>#REF!</v>
      </c>
      <c r="BP442" s="201" t="e">
        <f>IF(#REF!&gt;0,#REF!*#REF!/1000,"")</f>
        <v>#REF!</v>
      </c>
      <c r="BQ442" s="74" t="e">
        <f t="shared" si="83"/>
        <v>#REF!</v>
      </c>
      <c r="BR442" s="74" t="e">
        <f t="shared" si="84"/>
        <v>#REF!</v>
      </c>
      <c r="BS442" s="201" t="e">
        <f>IF(ISNA(BQ442),"",BQ442*#REF!)</f>
        <v>#REF!</v>
      </c>
      <c r="BT442" s="201" t="e">
        <f>IF(ISNA(BR442),"",BR442*#REF!)</f>
        <v>#REF!</v>
      </c>
      <c r="BU442" s="78" t="e">
        <f>IF(#REF!&gt;0,DQ$57,"")</f>
        <v>#REF!</v>
      </c>
      <c r="BV442" s="99"/>
      <c r="BW442" s="411"/>
      <c r="BX442" s="412" t="e">
        <f>IF(OR(#REF!="",F442=""),"",ROUND(#REF!/10^3*F442,3))</f>
        <v>#REF!</v>
      </c>
      <c r="BY442" s="412" t="e">
        <f>IF(#REF!&gt;0,#REF!*#REF!/1000,"")</f>
        <v>#REF!</v>
      </c>
      <c r="BZ442" s="412" t="e">
        <f>IF(#REF!&gt;0,#REF!*#REF!/1000,"")</f>
        <v>#REF!</v>
      </c>
      <c r="CA442" s="413" t="e">
        <f>IF(OR(#REF!="●",#REF!="●",#REF!="●",#REF!="●",#REF!="●"),"",IF(#REF!="","",#REF!))</f>
        <v>#REF!</v>
      </c>
      <c r="CB442" s="413" t="e">
        <f>IF(OR(#REF!="●",#REF!="●",#REF!="●",#REF!="●",#REF!="●"),"",IF(#REF!="","",#REF!))</f>
        <v>#REF!</v>
      </c>
      <c r="CC442" s="412" t="e">
        <f>IF(ISNA(L442),"",L442*#REF!)</f>
        <v>#REF!</v>
      </c>
      <c r="CD442" s="412" t="e">
        <f>IF(ISNA(M442),"",M442*#REF!)</f>
        <v>#REF!</v>
      </c>
      <c r="CE442" s="415" t="e">
        <f>IF(#REF!&gt;0,DQ$6,"")</f>
        <v>#REF!</v>
      </c>
      <c r="CF442" s="361" t="e">
        <f>IF(#REF!="","",VLOOKUP(#REF!,#REF!,7,0))</f>
        <v>#REF!</v>
      </c>
      <c r="CG442" s="201" t="e">
        <f>IF(OR(#REF!="",CF442=""),"",ROUND(#REF!/10^3*CF442,3))</f>
        <v>#REF!</v>
      </c>
      <c r="CH442" s="201" t="e">
        <f>IF(#REF!&gt;0,#REF!*#REF!/1000,"")</f>
        <v>#REF!</v>
      </c>
      <c r="CI442" s="201" t="e">
        <f>IF(#REF!&gt;0,#REF!*#REF!/1000,"")</f>
        <v>#REF!</v>
      </c>
      <c r="CJ442" s="74" t="e">
        <f t="shared" si="85"/>
        <v>#REF!</v>
      </c>
      <c r="CK442" s="74" t="e">
        <f t="shared" si="86"/>
        <v>#REF!</v>
      </c>
      <c r="CL442" s="201" t="e">
        <f>IF(ISNA(CJ442),"",CJ442*#REF!)</f>
        <v>#REF!</v>
      </c>
      <c r="CM442" s="201" t="e">
        <f>IF(ISNA(CK442),"",CK442*#REF!)</f>
        <v>#REF!</v>
      </c>
      <c r="CN442" s="101" t="e">
        <f>IF(#REF!&gt;0,DQ$57,"")</f>
        <v>#REF!</v>
      </c>
      <c r="CO442" s="84"/>
      <c r="CP442" s="2"/>
      <c r="CQ442" s="2"/>
      <c r="CR442" s="2"/>
      <c r="CS442" s="2"/>
      <c r="CT442" s="2"/>
      <c r="CU442" s="2"/>
      <c r="CV442" s="2"/>
      <c r="CX442" s="2"/>
      <c r="CY442" s="2"/>
      <c r="CZ442" s="2"/>
      <c r="DA442" s="2"/>
      <c r="DB442" s="2"/>
      <c r="DC442" s="2"/>
      <c r="DD442" s="2"/>
      <c r="DE442" s="2"/>
      <c r="DF442" s="2"/>
    </row>
    <row r="443" spans="2:110" ht="18" customHeight="1">
      <c r="B443" s="151" t="e">
        <f>IF(#REF!="","",VLOOKUP(#REF!,$CX$11:$DG$26,9,0))</f>
        <v>#REF!</v>
      </c>
      <c r="C443" s="64" t="e">
        <f>IF(#REF!="",0,VLOOKUP(#REF!,$CP$11:$CQ$16,2,0))</f>
        <v>#REF!</v>
      </c>
      <c r="D443" s="65" t="e">
        <f>IF(#REF!="",0,VLOOKUP(#REF!,$CX$11:$CY$26,2,0))</f>
        <v>#REF!</v>
      </c>
      <c r="E443" s="152" t="e">
        <f t="shared" si="76"/>
        <v>#REF!</v>
      </c>
      <c r="F443" s="155" t="e">
        <f>IF(#REF!="","",VLOOKUP(#REF!,#REF!,7,0))</f>
        <v>#REF!</v>
      </c>
      <c r="G443" s="201" t="e">
        <f>IF(OR(#REF!="",F443=""),"",ROUND(#REF!/10^3*F443,3))</f>
        <v>#REF!</v>
      </c>
      <c r="H443" s="201" t="e">
        <f>IF(#REF!&gt;0,#REF!*#REF!/1000,"")</f>
        <v>#REF!</v>
      </c>
      <c r="I443" s="201" t="e">
        <f>IF(#REF!&gt;0,#REF!*#REF!/1000,"")</f>
        <v>#REF!</v>
      </c>
      <c r="J443" s="51" t="e">
        <f>IF(#REF!="●","",IF(#REF!="","",#REF!))</f>
        <v>#REF!</v>
      </c>
      <c r="K443" s="51" t="e">
        <f>IF(#REF!="●","",IF(#REF!="","",#REF!))</f>
        <v>#REF!</v>
      </c>
      <c r="L443" s="74" t="e">
        <f t="shared" si="77"/>
        <v>#REF!</v>
      </c>
      <c r="M443" s="74" t="e">
        <f t="shared" si="78"/>
        <v>#REF!</v>
      </c>
      <c r="N443" s="201" t="e">
        <f>IF(ISNA(L443),"",L443*#REF!)</f>
        <v>#REF!</v>
      </c>
      <c r="O443" s="201" t="e">
        <f>IF(ISNA(M443),"",M443*#REF!)</f>
        <v>#REF!</v>
      </c>
      <c r="P443" s="78" t="e">
        <f>IF(#REF!&gt;0,DQ$6,"")</f>
        <v>#REF!</v>
      </c>
      <c r="Q443" s="99"/>
      <c r="R443" s="411"/>
      <c r="S443" s="412" t="e">
        <f>IF(OR(#REF!="",F443=""),"",ROUND(#REF!/10^3*F443,3))</f>
        <v>#REF!</v>
      </c>
      <c r="T443" s="412" t="e">
        <f>IF(#REF!&gt;0,#REF!*#REF!/1000,"")</f>
        <v>#REF!</v>
      </c>
      <c r="U443" s="412" t="e">
        <f>IF(#REF!&gt;0,#REF!*#REF!/1000,"")</f>
        <v>#REF!</v>
      </c>
      <c r="V443" s="413" t="e">
        <f>IF(OR(#REF!="●",#REF!="●"),"",IF(#REF!="","",#REF!))</f>
        <v>#REF!</v>
      </c>
      <c r="W443" s="413" t="e">
        <f>IF(OR(#REF!="●",#REF!="●"),"",IF(#REF!="","",#REF!))</f>
        <v>#REF!</v>
      </c>
      <c r="X443" s="412" t="e">
        <f>IF(ISNA(L443),"",L443*#REF!)</f>
        <v>#REF!</v>
      </c>
      <c r="Y443" s="412" t="e">
        <f>IF(ISNA(M443),"",M443*#REF!)</f>
        <v>#REF!</v>
      </c>
      <c r="Z443" s="414" t="e">
        <f>IF(#REF!&gt;0,DQ$6,"")</f>
        <v>#REF!</v>
      </c>
      <c r="AA443" s="95" t="e">
        <f>IF(#REF!="","",VLOOKUP(#REF!,#REF!,7,0))</f>
        <v>#REF!</v>
      </c>
      <c r="AB443" s="201" t="e">
        <f>IF(OR(#REF!="",AA443=""),"",ROUND(#REF!/10^3*AA443,3))</f>
        <v>#REF!</v>
      </c>
      <c r="AC443" s="201" t="e">
        <f>IF(#REF!&gt;0,#REF!*#REF!/1000,"")</f>
        <v>#REF!</v>
      </c>
      <c r="AD443" s="201" t="e">
        <f>IF(#REF!&gt;0,#REF!*#REF!/1000,"")</f>
        <v>#REF!</v>
      </c>
      <c r="AE443" s="74" t="e">
        <f t="shared" si="79"/>
        <v>#REF!</v>
      </c>
      <c r="AF443" s="74" t="e">
        <f t="shared" si="80"/>
        <v>#REF!</v>
      </c>
      <c r="AG443" s="201" t="e">
        <f>IF(ISNA(AE443),"",AE443*#REF!)</f>
        <v>#REF!</v>
      </c>
      <c r="AH443" s="201" t="e">
        <f>IF(ISNA(AF443),"",AF443*#REF!)</f>
        <v>#REF!</v>
      </c>
      <c r="AI443" s="78" t="e">
        <f>IF(#REF!&gt;0,DQ$23,"")</f>
        <v>#REF!</v>
      </c>
      <c r="AJ443" s="99"/>
      <c r="AK443" s="411"/>
      <c r="AL443" s="412" t="e">
        <f>IF(OR(#REF!="",F443=""),"",ROUND(#REF!/10^3*F443,3))</f>
        <v>#REF!</v>
      </c>
      <c r="AM443" s="412" t="e">
        <f>IF(#REF!&gt;0,#REF!*#REF!/1000,"")</f>
        <v>#REF!</v>
      </c>
      <c r="AN443" s="412" t="e">
        <f>IF(#REF!&gt;0,#REF!*#REF!/1000,"")</f>
        <v>#REF!</v>
      </c>
      <c r="AO443" s="413" t="e">
        <f>IF(OR(#REF!="●",#REF!="●",#REF!="●"),"",IF(#REF!="","",#REF!))</f>
        <v>#REF!</v>
      </c>
      <c r="AP443" s="413" t="e">
        <f>IF(OR(#REF!="●",#REF!="●",#REF!="●"),"",IF(#REF!="","",#REF!))</f>
        <v>#REF!</v>
      </c>
      <c r="AQ443" s="412" t="e">
        <f>IF(ISNA(L443),"",L443*#REF!)</f>
        <v>#REF!</v>
      </c>
      <c r="AR443" s="412" t="e">
        <f>IF(ISNA(M443),"",M443*#REF!)</f>
        <v>#REF!</v>
      </c>
      <c r="AS443" s="414" t="e">
        <f>IF(#REF!&gt;0,DQ$6,"")</f>
        <v>#REF!</v>
      </c>
      <c r="AT443" s="95" t="e">
        <f>IF(#REF!="","",VLOOKUP(#REF!,#REF!,7,0))</f>
        <v>#REF!</v>
      </c>
      <c r="AU443" s="201" t="e">
        <f>IF(OR(#REF!="",AT443=""),"",ROUND(#REF!/10^3*AT443,3))</f>
        <v>#REF!</v>
      </c>
      <c r="AV443" s="201" t="e">
        <f>IF(#REF!&gt;0,#REF!*#REF!/1000,"")</f>
        <v>#REF!</v>
      </c>
      <c r="AW443" s="201" t="e">
        <f>IF(#REF!&gt;0,#REF!*#REF!/1000,"")</f>
        <v>#REF!</v>
      </c>
      <c r="AX443" s="74" t="e">
        <f t="shared" si="81"/>
        <v>#REF!</v>
      </c>
      <c r="AY443" s="74" t="e">
        <f t="shared" si="82"/>
        <v>#REF!</v>
      </c>
      <c r="AZ443" s="201" t="e">
        <f>IF(ISNA(AX443),"",AX443*#REF!)</f>
        <v>#REF!</v>
      </c>
      <c r="BA443" s="201" t="e">
        <f>IF(ISNA(AY443),"",AY443*#REF!)</f>
        <v>#REF!</v>
      </c>
      <c r="BB443" s="78" t="e">
        <f>IF(#REF!&gt;0,DQ$40,"")</f>
        <v>#REF!</v>
      </c>
      <c r="BC443" s="99"/>
      <c r="BD443" s="650"/>
      <c r="BE443" s="652" t="e">
        <f>IF(OR(#REF!="",F443=""),"",ROUND(#REF!/10^3*F443,3))</f>
        <v>#REF!</v>
      </c>
      <c r="BF443" s="412" t="e">
        <f>IF(#REF!&gt;0,#REF!*#REF!/1000,"")</f>
        <v>#REF!</v>
      </c>
      <c r="BG443" s="412" t="e">
        <f>IF(#REF!&gt;0,#REF!*#REF!/1000,"")</f>
        <v>#REF!</v>
      </c>
      <c r="BH443" s="413" t="e">
        <f>IF(OR(#REF!="●",#REF!="●",#REF!="●",#REF!="●"),"",IF(#REF!="","",#REF!))</f>
        <v>#REF!</v>
      </c>
      <c r="BI443" s="413" t="e">
        <f>IF(OR(#REF!="●",#REF!="●",#REF!="●",#REF!="●"),"",IF(#REF!="","",#REF!))</f>
        <v>#REF!</v>
      </c>
      <c r="BJ443" s="412" t="e">
        <f>IF(ISNA(L443),"",L443*#REF!)</f>
        <v>#REF!</v>
      </c>
      <c r="BK443" s="412" t="e">
        <f>IF(ISNA(M443),"",M443*#REF!)</f>
        <v>#REF!</v>
      </c>
      <c r="BL443" s="415" t="e">
        <f>IF(#REF!&gt;0,DQ$6,"")</f>
        <v>#REF!</v>
      </c>
      <c r="BM443" s="361" t="e">
        <f>IF(#REF!="","",VLOOKUP(#REF!,#REF!,7,0))</f>
        <v>#REF!</v>
      </c>
      <c r="BN443" s="201" t="e">
        <f>IF(OR(#REF!="",BM443=""),"",ROUND(#REF!/10^3*BM443,3))</f>
        <v>#REF!</v>
      </c>
      <c r="BO443" s="201" t="e">
        <f>IF(#REF!&gt;0,#REF!*#REF!/1000,"")</f>
        <v>#REF!</v>
      </c>
      <c r="BP443" s="201" t="e">
        <f>IF(#REF!&gt;0,#REF!*#REF!/1000,"")</f>
        <v>#REF!</v>
      </c>
      <c r="BQ443" s="74" t="e">
        <f t="shared" si="83"/>
        <v>#REF!</v>
      </c>
      <c r="BR443" s="74" t="e">
        <f t="shared" si="84"/>
        <v>#REF!</v>
      </c>
      <c r="BS443" s="201" t="e">
        <f>IF(ISNA(BQ443),"",BQ443*#REF!)</f>
        <v>#REF!</v>
      </c>
      <c r="BT443" s="201" t="e">
        <f>IF(ISNA(BR443),"",BR443*#REF!)</f>
        <v>#REF!</v>
      </c>
      <c r="BU443" s="78" t="e">
        <f>IF(#REF!&gt;0,DQ$57,"")</f>
        <v>#REF!</v>
      </c>
      <c r="BV443" s="99"/>
      <c r="BW443" s="411"/>
      <c r="BX443" s="412" t="e">
        <f>IF(OR(#REF!="",F443=""),"",ROUND(#REF!/10^3*F443,3))</f>
        <v>#REF!</v>
      </c>
      <c r="BY443" s="412" t="e">
        <f>IF(#REF!&gt;0,#REF!*#REF!/1000,"")</f>
        <v>#REF!</v>
      </c>
      <c r="BZ443" s="412" t="e">
        <f>IF(#REF!&gt;0,#REF!*#REF!/1000,"")</f>
        <v>#REF!</v>
      </c>
      <c r="CA443" s="413" t="e">
        <f>IF(OR(#REF!="●",#REF!="●",#REF!="●",#REF!="●",#REF!="●"),"",IF(#REF!="","",#REF!))</f>
        <v>#REF!</v>
      </c>
      <c r="CB443" s="413" t="e">
        <f>IF(OR(#REF!="●",#REF!="●",#REF!="●",#REF!="●",#REF!="●"),"",IF(#REF!="","",#REF!))</f>
        <v>#REF!</v>
      </c>
      <c r="CC443" s="412" t="e">
        <f>IF(ISNA(L443),"",L443*#REF!)</f>
        <v>#REF!</v>
      </c>
      <c r="CD443" s="412" t="e">
        <f>IF(ISNA(M443),"",M443*#REF!)</f>
        <v>#REF!</v>
      </c>
      <c r="CE443" s="415" t="e">
        <f>IF(#REF!&gt;0,DQ$6,"")</f>
        <v>#REF!</v>
      </c>
      <c r="CF443" s="361" t="e">
        <f>IF(#REF!="","",VLOOKUP(#REF!,#REF!,7,0))</f>
        <v>#REF!</v>
      </c>
      <c r="CG443" s="201" t="e">
        <f>IF(OR(#REF!="",CF443=""),"",ROUND(#REF!/10^3*CF443,3))</f>
        <v>#REF!</v>
      </c>
      <c r="CH443" s="201" t="e">
        <f>IF(#REF!&gt;0,#REF!*#REF!/1000,"")</f>
        <v>#REF!</v>
      </c>
      <c r="CI443" s="201" t="e">
        <f>IF(#REF!&gt;0,#REF!*#REF!/1000,"")</f>
        <v>#REF!</v>
      </c>
      <c r="CJ443" s="74" t="e">
        <f t="shared" si="85"/>
        <v>#REF!</v>
      </c>
      <c r="CK443" s="74" t="e">
        <f t="shared" si="86"/>
        <v>#REF!</v>
      </c>
      <c r="CL443" s="201" t="e">
        <f>IF(ISNA(CJ443),"",CJ443*#REF!)</f>
        <v>#REF!</v>
      </c>
      <c r="CM443" s="201" t="e">
        <f>IF(ISNA(CK443),"",CK443*#REF!)</f>
        <v>#REF!</v>
      </c>
      <c r="CN443" s="101" t="e">
        <f>IF(#REF!&gt;0,DQ$57,"")</f>
        <v>#REF!</v>
      </c>
      <c r="CO443" s="84"/>
      <c r="CP443" s="2"/>
      <c r="CQ443" s="2"/>
      <c r="CR443" s="2"/>
      <c r="CS443" s="2"/>
      <c r="CT443" s="2"/>
      <c r="CU443" s="2"/>
      <c r="CV443" s="2"/>
      <c r="CX443" s="2"/>
      <c r="CY443" s="2"/>
      <c r="CZ443" s="2"/>
      <c r="DA443" s="2"/>
      <c r="DB443" s="2"/>
      <c r="DC443" s="2"/>
      <c r="DD443" s="2"/>
      <c r="DE443" s="2"/>
      <c r="DF443" s="2"/>
    </row>
    <row r="444" spans="2:110" ht="18" customHeight="1">
      <c r="B444" s="151" t="e">
        <f>IF(#REF!="","",VLOOKUP(#REF!,$CX$11:$DG$26,9,0))</f>
        <v>#REF!</v>
      </c>
      <c r="C444" s="64" t="e">
        <f>IF(#REF!="",0,VLOOKUP(#REF!,$CP$11:$CQ$16,2,0))</f>
        <v>#REF!</v>
      </c>
      <c r="D444" s="65" t="e">
        <f>IF(#REF!="",0,VLOOKUP(#REF!,$CX$11:$CY$26,2,0))</f>
        <v>#REF!</v>
      </c>
      <c r="E444" s="152" t="e">
        <f t="shared" si="76"/>
        <v>#REF!</v>
      </c>
      <c r="F444" s="155" t="e">
        <f>IF(#REF!="","",VLOOKUP(#REF!,#REF!,7,0))</f>
        <v>#REF!</v>
      </c>
      <c r="G444" s="201" t="e">
        <f>IF(OR(#REF!="",F444=""),"",ROUND(#REF!/10^3*F444,3))</f>
        <v>#REF!</v>
      </c>
      <c r="H444" s="201" t="e">
        <f>IF(#REF!&gt;0,#REF!*#REF!/1000,"")</f>
        <v>#REF!</v>
      </c>
      <c r="I444" s="201" t="e">
        <f>IF(#REF!&gt;0,#REF!*#REF!/1000,"")</f>
        <v>#REF!</v>
      </c>
      <c r="J444" s="51" t="e">
        <f>IF(#REF!="●","",IF(#REF!="","",#REF!))</f>
        <v>#REF!</v>
      </c>
      <c r="K444" s="51" t="e">
        <f>IF(#REF!="●","",IF(#REF!="","",#REF!))</f>
        <v>#REF!</v>
      </c>
      <c r="L444" s="74" t="e">
        <f t="shared" si="77"/>
        <v>#REF!</v>
      </c>
      <c r="M444" s="74" t="e">
        <f t="shared" si="78"/>
        <v>#REF!</v>
      </c>
      <c r="N444" s="201" t="e">
        <f>IF(ISNA(L444),"",L444*#REF!)</f>
        <v>#REF!</v>
      </c>
      <c r="O444" s="201" t="e">
        <f>IF(ISNA(M444),"",M444*#REF!)</f>
        <v>#REF!</v>
      </c>
      <c r="P444" s="78" t="e">
        <f>IF(#REF!&gt;0,DQ$6,"")</f>
        <v>#REF!</v>
      </c>
      <c r="Q444" s="99"/>
      <c r="R444" s="411"/>
      <c r="S444" s="412" t="e">
        <f>IF(OR(#REF!="",F444=""),"",ROUND(#REF!/10^3*F444,3))</f>
        <v>#REF!</v>
      </c>
      <c r="T444" s="412" t="e">
        <f>IF(#REF!&gt;0,#REF!*#REF!/1000,"")</f>
        <v>#REF!</v>
      </c>
      <c r="U444" s="412" t="e">
        <f>IF(#REF!&gt;0,#REF!*#REF!/1000,"")</f>
        <v>#REF!</v>
      </c>
      <c r="V444" s="413" t="e">
        <f>IF(OR(#REF!="●",#REF!="●"),"",IF(#REF!="","",#REF!))</f>
        <v>#REF!</v>
      </c>
      <c r="W444" s="413" t="e">
        <f>IF(OR(#REF!="●",#REF!="●"),"",IF(#REF!="","",#REF!))</f>
        <v>#REF!</v>
      </c>
      <c r="X444" s="412" t="e">
        <f>IF(ISNA(L444),"",L444*#REF!)</f>
        <v>#REF!</v>
      </c>
      <c r="Y444" s="412" t="e">
        <f>IF(ISNA(M444),"",M444*#REF!)</f>
        <v>#REF!</v>
      </c>
      <c r="Z444" s="414" t="e">
        <f>IF(#REF!&gt;0,DQ$6,"")</f>
        <v>#REF!</v>
      </c>
      <c r="AA444" s="95" t="e">
        <f>IF(#REF!="","",VLOOKUP(#REF!,#REF!,7,0))</f>
        <v>#REF!</v>
      </c>
      <c r="AB444" s="201" t="e">
        <f>IF(OR(#REF!="",AA444=""),"",ROUND(#REF!/10^3*AA444,3))</f>
        <v>#REF!</v>
      </c>
      <c r="AC444" s="201" t="e">
        <f>IF(#REF!&gt;0,#REF!*#REF!/1000,"")</f>
        <v>#REF!</v>
      </c>
      <c r="AD444" s="201" t="e">
        <f>IF(#REF!&gt;0,#REF!*#REF!/1000,"")</f>
        <v>#REF!</v>
      </c>
      <c r="AE444" s="74" t="e">
        <f t="shared" si="79"/>
        <v>#REF!</v>
      </c>
      <c r="AF444" s="74" t="e">
        <f t="shared" si="80"/>
        <v>#REF!</v>
      </c>
      <c r="AG444" s="201" t="e">
        <f>IF(ISNA(AE444),"",AE444*#REF!)</f>
        <v>#REF!</v>
      </c>
      <c r="AH444" s="201" t="e">
        <f>IF(ISNA(AF444),"",AF444*#REF!)</f>
        <v>#REF!</v>
      </c>
      <c r="AI444" s="78" t="e">
        <f>IF(#REF!&gt;0,DQ$23,"")</f>
        <v>#REF!</v>
      </c>
      <c r="AJ444" s="99"/>
      <c r="AK444" s="411"/>
      <c r="AL444" s="412" t="e">
        <f>IF(OR(#REF!="",F444=""),"",ROUND(#REF!/10^3*F444,3))</f>
        <v>#REF!</v>
      </c>
      <c r="AM444" s="412" t="e">
        <f>IF(#REF!&gt;0,#REF!*#REF!/1000,"")</f>
        <v>#REF!</v>
      </c>
      <c r="AN444" s="412" t="e">
        <f>IF(#REF!&gt;0,#REF!*#REF!/1000,"")</f>
        <v>#REF!</v>
      </c>
      <c r="AO444" s="413" t="e">
        <f>IF(OR(#REF!="●",#REF!="●",#REF!="●"),"",IF(#REF!="","",#REF!))</f>
        <v>#REF!</v>
      </c>
      <c r="AP444" s="413" t="e">
        <f>IF(OR(#REF!="●",#REF!="●",#REF!="●"),"",IF(#REF!="","",#REF!))</f>
        <v>#REF!</v>
      </c>
      <c r="AQ444" s="412" t="e">
        <f>IF(ISNA(L444),"",L444*#REF!)</f>
        <v>#REF!</v>
      </c>
      <c r="AR444" s="412" t="e">
        <f>IF(ISNA(M444),"",M444*#REF!)</f>
        <v>#REF!</v>
      </c>
      <c r="AS444" s="414" t="e">
        <f>IF(#REF!&gt;0,DQ$6,"")</f>
        <v>#REF!</v>
      </c>
      <c r="AT444" s="95" t="e">
        <f>IF(#REF!="","",VLOOKUP(#REF!,#REF!,7,0))</f>
        <v>#REF!</v>
      </c>
      <c r="AU444" s="201" t="e">
        <f>IF(OR(#REF!="",AT444=""),"",ROUND(#REF!/10^3*AT444,3))</f>
        <v>#REF!</v>
      </c>
      <c r="AV444" s="201" t="e">
        <f>IF(#REF!&gt;0,#REF!*#REF!/1000,"")</f>
        <v>#REF!</v>
      </c>
      <c r="AW444" s="201" t="e">
        <f>IF(#REF!&gt;0,#REF!*#REF!/1000,"")</f>
        <v>#REF!</v>
      </c>
      <c r="AX444" s="74" t="e">
        <f t="shared" si="81"/>
        <v>#REF!</v>
      </c>
      <c r="AY444" s="74" t="e">
        <f t="shared" si="82"/>
        <v>#REF!</v>
      </c>
      <c r="AZ444" s="201" t="e">
        <f>IF(ISNA(AX444),"",AX444*#REF!)</f>
        <v>#REF!</v>
      </c>
      <c r="BA444" s="201" t="e">
        <f>IF(ISNA(AY444),"",AY444*#REF!)</f>
        <v>#REF!</v>
      </c>
      <c r="BB444" s="78" t="e">
        <f>IF(#REF!&gt;0,DQ$40,"")</f>
        <v>#REF!</v>
      </c>
      <c r="BC444" s="99"/>
      <c r="BD444" s="650"/>
      <c r="BE444" s="652" t="e">
        <f>IF(OR(#REF!="",F444=""),"",ROUND(#REF!/10^3*F444,3))</f>
        <v>#REF!</v>
      </c>
      <c r="BF444" s="412" t="e">
        <f>IF(#REF!&gt;0,#REF!*#REF!/1000,"")</f>
        <v>#REF!</v>
      </c>
      <c r="BG444" s="412" t="e">
        <f>IF(#REF!&gt;0,#REF!*#REF!/1000,"")</f>
        <v>#REF!</v>
      </c>
      <c r="BH444" s="413" t="e">
        <f>IF(OR(#REF!="●",#REF!="●",#REF!="●",#REF!="●"),"",IF(#REF!="","",#REF!))</f>
        <v>#REF!</v>
      </c>
      <c r="BI444" s="413" t="e">
        <f>IF(OR(#REF!="●",#REF!="●",#REF!="●",#REF!="●"),"",IF(#REF!="","",#REF!))</f>
        <v>#REF!</v>
      </c>
      <c r="BJ444" s="412" t="e">
        <f>IF(ISNA(L444),"",L444*#REF!)</f>
        <v>#REF!</v>
      </c>
      <c r="BK444" s="412" t="e">
        <f>IF(ISNA(M444),"",M444*#REF!)</f>
        <v>#REF!</v>
      </c>
      <c r="BL444" s="415" t="e">
        <f>IF(#REF!&gt;0,DQ$6,"")</f>
        <v>#REF!</v>
      </c>
      <c r="BM444" s="361" t="e">
        <f>IF(#REF!="","",VLOOKUP(#REF!,#REF!,7,0))</f>
        <v>#REF!</v>
      </c>
      <c r="BN444" s="201" t="e">
        <f>IF(OR(#REF!="",BM444=""),"",ROUND(#REF!/10^3*BM444,3))</f>
        <v>#REF!</v>
      </c>
      <c r="BO444" s="201" t="e">
        <f>IF(#REF!&gt;0,#REF!*#REF!/1000,"")</f>
        <v>#REF!</v>
      </c>
      <c r="BP444" s="201" t="e">
        <f>IF(#REF!&gt;0,#REF!*#REF!/1000,"")</f>
        <v>#REF!</v>
      </c>
      <c r="BQ444" s="74" t="e">
        <f t="shared" si="83"/>
        <v>#REF!</v>
      </c>
      <c r="BR444" s="74" t="e">
        <f t="shared" si="84"/>
        <v>#REF!</v>
      </c>
      <c r="BS444" s="201" t="e">
        <f>IF(ISNA(BQ444),"",BQ444*#REF!)</f>
        <v>#REF!</v>
      </c>
      <c r="BT444" s="201" t="e">
        <f>IF(ISNA(BR444),"",BR444*#REF!)</f>
        <v>#REF!</v>
      </c>
      <c r="BU444" s="78" t="e">
        <f>IF(#REF!&gt;0,DQ$57,"")</f>
        <v>#REF!</v>
      </c>
      <c r="BV444" s="99"/>
      <c r="BW444" s="411"/>
      <c r="BX444" s="412" t="e">
        <f>IF(OR(#REF!="",F444=""),"",ROUND(#REF!/10^3*F444,3))</f>
        <v>#REF!</v>
      </c>
      <c r="BY444" s="412" t="e">
        <f>IF(#REF!&gt;0,#REF!*#REF!/1000,"")</f>
        <v>#REF!</v>
      </c>
      <c r="BZ444" s="412" t="e">
        <f>IF(#REF!&gt;0,#REF!*#REF!/1000,"")</f>
        <v>#REF!</v>
      </c>
      <c r="CA444" s="413" t="e">
        <f>IF(OR(#REF!="●",#REF!="●",#REF!="●",#REF!="●",#REF!="●"),"",IF(#REF!="","",#REF!))</f>
        <v>#REF!</v>
      </c>
      <c r="CB444" s="413" t="e">
        <f>IF(OR(#REF!="●",#REF!="●",#REF!="●",#REF!="●",#REF!="●"),"",IF(#REF!="","",#REF!))</f>
        <v>#REF!</v>
      </c>
      <c r="CC444" s="412" t="e">
        <f>IF(ISNA(L444),"",L444*#REF!)</f>
        <v>#REF!</v>
      </c>
      <c r="CD444" s="412" t="e">
        <f>IF(ISNA(M444),"",M444*#REF!)</f>
        <v>#REF!</v>
      </c>
      <c r="CE444" s="415" t="e">
        <f>IF(#REF!&gt;0,DQ$6,"")</f>
        <v>#REF!</v>
      </c>
      <c r="CF444" s="361" t="e">
        <f>IF(#REF!="","",VLOOKUP(#REF!,#REF!,7,0))</f>
        <v>#REF!</v>
      </c>
      <c r="CG444" s="201" t="e">
        <f>IF(OR(#REF!="",CF444=""),"",ROUND(#REF!/10^3*CF444,3))</f>
        <v>#REF!</v>
      </c>
      <c r="CH444" s="201" t="e">
        <f>IF(#REF!&gt;0,#REF!*#REF!/1000,"")</f>
        <v>#REF!</v>
      </c>
      <c r="CI444" s="201" t="e">
        <f>IF(#REF!&gt;0,#REF!*#REF!/1000,"")</f>
        <v>#REF!</v>
      </c>
      <c r="CJ444" s="74" t="e">
        <f t="shared" si="85"/>
        <v>#REF!</v>
      </c>
      <c r="CK444" s="74" t="e">
        <f t="shared" si="86"/>
        <v>#REF!</v>
      </c>
      <c r="CL444" s="201" t="e">
        <f>IF(ISNA(CJ444),"",CJ444*#REF!)</f>
        <v>#REF!</v>
      </c>
      <c r="CM444" s="201" t="e">
        <f>IF(ISNA(CK444),"",CK444*#REF!)</f>
        <v>#REF!</v>
      </c>
      <c r="CN444" s="101" t="e">
        <f>IF(#REF!&gt;0,DQ$57,"")</f>
        <v>#REF!</v>
      </c>
      <c r="CO444" s="84"/>
      <c r="CP444" s="2"/>
      <c r="CQ444" s="2"/>
      <c r="CR444" s="2"/>
      <c r="CS444" s="2"/>
      <c r="CT444" s="2"/>
      <c r="CU444" s="2"/>
      <c r="CV444" s="2"/>
      <c r="CX444" s="2"/>
      <c r="CY444" s="2"/>
      <c r="CZ444" s="2"/>
      <c r="DA444" s="2"/>
      <c r="DB444" s="2"/>
      <c r="DC444" s="2"/>
      <c r="DD444" s="2"/>
      <c r="DE444" s="2"/>
      <c r="DF444" s="2"/>
    </row>
    <row r="445" spans="2:110" ht="18" customHeight="1">
      <c r="B445" s="151" t="e">
        <f>IF(#REF!="","",VLOOKUP(#REF!,$CX$11:$DG$26,9,0))</f>
        <v>#REF!</v>
      </c>
      <c r="C445" s="64" t="e">
        <f>IF(#REF!="",0,VLOOKUP(#REF!,$CP$11:$CQ$16,2,0))</f>
        <v>#REF!</v>
      </c>
      <c r="D445" s="65" t="e">
        <f>IF(#REF!="",0,VLOOKUP(#REF!,$CX$11:$CY$26,2,0))</f>
        <v>#REF!</v>
      </c>
      <c r="E445" s="152" t="e">
        <f t="shared" si="76"/>
        <v>#REF!</v>
      </c>
      <c r="F445" s="155" t="e">
        <f>IF(#REF!="","",VLOOKUP(#REF!,#REF!,7,0))</f>
        <v>#REF!</v>
      </c>
      <c r="G445" s="201" t="e">
        <f>IF(OR(#REF!="",F445=""),"",ROUND(#REF!/10^3*F445,3))</f>
        <v>#REF!</v>
      </c>
      <c r="H445" s="201" t="e">
        <f>IF(#REF!&gt;0,#REF!*#REF!/1000,"")</f>
        <v>#REF!</v>
      </c>
      <c r="I445" s="201" t="e">
        <f>IF(#REF!&gt;0,#REF!*#REF!/1000,"")</f>
        <v>#REF!</v>
      </c>
      <c r="J445" s="51" t="e">
        <f>IF(#REF!="●","",IF(#REF!="","",#REF!))</f>
        <v>#REF!</v>
      </c>
      <c r="K445" s="51" t="e">
        <f>IF(#REF!="●","",IF(#REF!="","",#REF!))</f>
        <v>#REF!</v>
      </c>
      <c r="L445" s="74" t="e">
        <f t="shared" si="77"/>
        <v>#REF!</v>
      </c>
      <c r="M445" s="74" t="e">
        <f t="shared" si="78"/>
        <v>#REF!</v>
      </c>
      <c r="N445" s="201" t="e">
        <f>IF(ISNA(L445),"",L445*#REF!)</f>
        <v>#REF!</v>
      </c>
      <c r="O445" s="201" t="e">
        <f>IF(ISNA(M445),"",M445*#REF!)</f>
        <v>#REF!</v>
      </c>
      <c r="P445" s="78" t="e">
        <f>IF(#REF!&gt;0,DQ$6,"")</f>
        <v>#REF!</v>
      </c>
      <c r="Q445" s="99"/>
      <c r="R445" s="411"/>
      <c r="S445" s="412" t="e">
        <f>IF(OR(#REF!="",F445=""),"",ROUND(#REF!/10^3*F445,3))</f>
        <v>#REF!</v>
      </c>
      <c r="T445" s="412" t="e">
        <f>IF(#REF!&gt;0,#REF!*#REF!/1000,"")</f>
        <v>#REF!</v>
      </c>
      <c r="U445" s="412" t="e">
        <f>IF(#REF!&gt;0,#REF!*#REF!/1000,"")</f>
        <v>#REF!</v>
      </c>
      <c r="V445" s="413" t="e">
        <f>IF(OR(#REF!="●",#REF!="●"),"",IF(#REF!="","",#REF!))</f>
        <v>#REF!</v>
      </c>
      <c r="W445" s="413" t="e">
        <f>IF(OR(#REF!="●",#REF!="●"),"",IF(#REF!="","",#REF!))</f>
        <v>#REF!</v>
      </c>
      <c r="X445" s="412" t="e">
        <f>IF(ISNA(L445),"",L445*#REF!)</f>
        <v>#REF!</v>
      </c>
      <c r="Y445" s="412" t="e">
        <f>IF(ISNA(M445),"",M445*#REF!)</f>
        <v>#REF!</v>
      </c>
      <c r="Z445" s="414" t="e">
        <f>IF(#REF!&gt;0,DQ$6,"")</f>
        <v>#REF!</v>
      </c>
      <c r="AA445" s="95" t="e">
        <f>IF(#REF!="","",VLOOKUP(#REF!,#REF!,7,0))</f>
        <v>#REF!</v>
      </c>
      <c r="AB445" s="201" t="e">
        <f>IF(OR(#REF!="",AA445=""),"",ROUND(#REF!/10^3*AA445,3))</f>
        <v>#REF!</v>
      </c>
      <c r="AC445" s="201" t="e">
        <f>IF(#REF!&gt;0,#REF!*#REF!/1000,"")</f>
        <v>#REF!</v>
      </c>
      <c r="AD445" s="201" t="e">
        <f>IF(#REF!&gt;0,#REF!*#REF!/1000,"")</f>
        <v>#REF!</v>
      </c>
      <c r="AE445" s="74" t="e">
        <f t="shared" si="79"/>
        <v>#REF!</v>
      </c>
      <c r="AF445" s="74" t="e">
        <f t="shared" si="80"/>
        <v>#REF!</v>
      </c>
      <c r="AG445" s="201" t="e">
        <f>IF(ISNA(AE445),"",AE445*#REF!)</f>
        <v>#REF!</v>
      </c>
      <c r="AH445" s="201" t="e">
        <f>IF(ISNA(AF445),"",AF445*#REF!)</f>
        <v>#REF!</v>
      </c>
      <c r="AI445" s="78" t="e">
        <f>IF(#REF!&gt;0,DQ$23,"")</f>
        <v>#REF!</v>
      </c>
      <c r="AJ445" s="99"/>
      <c r="AK445" s="411"/>
      <c r="AL445" s="412" t="e">
        <f>IF(OR(#REF!="",F445=""),"",ROUND(#REF!/10^3*F445,3))</f>
        <v>#REF!</v>
      </c>
      <c r="AM445" s="412" t="e">
        <f>IF(#REF!&gt;0,#REF!*#REF!/1000,"")</f>
        <v>#REF!</v>
      </c>
      <c r="AN445" s="412" t="e">
        <f>IF(#REF!&gt;0,#REF!*#REF!/1000,"")</f>
        <v>#REF!</v>
      </c>
      <c r="AO445" s="413" t="e">
        <f>IF(OR(#REF!="●",#REF!="●",#REF!="●"),"",IF(#REF!="","",#REF!))</f>
        <v>#REF!</v>
      </c>
      <c r="AP445" s="413" t="e">
        <f>IF(OR(#REF!="●",#REF!="●",#REF!="●"),"",IF(#REF!="","",#REF!))</f>
        <v>#REF!</v>
      </c>
      <c r="AQ445" s="412" t="e">
        <f>IF(ISNA(L445),"",L445*#REF!)</f>
        <v>#REF!</v>
      </c>
      <c r="AR445" s="412" t="e">
        <f>IF(ISNA(M445),"",M445*#REF!)</f>
        <v>#REF!</v>
      </c>
      <c r="AS445" s="414" t="e">
        <f>IF(#REF!&gt;0,DQ$6,"")</f>
        <v>#REF!</v>
      </c>
      <c r="AT445" s="95" t="e">
        <f>IF(#REF!="","",VLOOKUP(#REF!,#REF!,7,0))</f>
        <v>#REF!</v>
      </c>
      <c r="AU445" s="201" t="e">
        <f>IF(OR(#REF!="",AT445=""),"",ROUND(#REF!/10^3*AT445,3))</f>
        <v>#REF!</v>
      </c>
      <c r="AV445" s="201" t="e">
        <f>IF(#REF!&gt;0,#REF!*#REF!/1000,"")</f>
        <v>#REF!</v>
      </c>
      <c r="AW445" s="201" t="e">
        <f>IF(#REF!&gt;0,#REF!*#REF!/1000,"")</f>
        <v>#REF!</v>
      </c>
      <c r="AX445" s="74" t="e">
        <f t="shared" si="81"/>
        <v>#REF!</v>
      </c>
      <c r="AY445" s="74" t="e">
        <f t="shared" si="82"/>
        <v>#REF!</v>
      </c>
      <c r="AZ445" s="201" t="e">
        <f>IF(ISNA(AX445),"",AX445*#REF!)</f>
        <v>#REF!</v>
      </c>
      <c r="BA445" s="201" t="e">
        <f>IF(ISNA(AY445),"",AY445*#REF!)</f>
        <v>#REF!</v>
      </c>
      <c r="BB445" s="78" t="e">
        <f>IF(#REF!&gt;0,DQ$40,"")</f>
        <v>#REF!</v>
      </c>
      <c r="BC445" s="99"/>
      <c r="BD445" s="650"/>
      <c r="BE445" s="652" t="e">
        <f>IF(OR(#REF!="",F445=""),"",ROUND(#REF!/10^3*F445,3))</f>
        <v>#REF!</v>
      </c>
      <c r="BF445" s="412" t="e">
        <f>IF(#REF!&gt;0,#REF!*#REF!/1000,"")</f>
        <v>#REF!</v>
      </c>
      <c r="BG445" s="412" t="e">
        <f>IF(#REF!&gt;0,#REF!*#REF!/1000,"")</f>
        <v>#REF!</v>
      </c>
      <c r="BH445" s="413" t="e">
        <f>IF(OR(#REF!="●",#REF!="●",#REF!="●",#REF!="●"),"",IF(#REF!="","",#REF!))</f>
        <v>#REF!</v>
      </c>
      <c r="BI445" s="413" t="e">
        <f>IF(OR(#REF!="●",#REF!="●",#REF!="●",#REF!="●"),"",IF(#REF!="","",#REF!))</f>
        <v>#REF!</v>
      </c>
      <c r="BJ445" s="412" t="e">
        <f>IF(ISNA(L445),"",L445*#REF!)</f>
        <v>#REF!</v>
      </c>
      <c r="BK445" s="412" t="e">
        <f>IF(ISNA(M445),"",M445*#REF!)</f>
        <v>#REF!</v>
      </c>
      <c r="BL445" s="415" t="e">
        <f>IF(#REF!&gt;0,DQ$6,"")</f>
        <v>#REF!</v>
      </c>
      <c r="BM445" s="361" t="e">
        <f>IF(#REF!="","",VLOOKUP(#REF!,#REF!,7,0))</f>
        <v>#REF!</v>
      </c>
      <c r="BN445" s="201" t="e">
        <f>IF(OR(#REF!="",BM445=""),"",ROUND(#REF!/10^3*BM445,3))</f>
        <v>#REF!</v>
      </c>
      <c r="BO445" s="201" t="e">
        <f>IF(#REF!&gt;0,#REF!*#REF!/1000,"")</f>
        <v>#REF!</v>
      </c>
      <c r="BP445" s="201" t="e">
        <f>IF(#REF!&gt;0,#REF!*#REF!/1000,"")</f>
        <v>#REF!</v>
      </c>
      <c r="BQ445" s="74" t="e">
        <f t="shared" si="83"/>
        <v>#REF!</v>
      </c>
      <c r="BR445" s="74" t="e">
        <f t="shared" si="84"/>
        <v>#REF!</v>
      </c>
      <c r="BS445" s="201" t="e">
        <f>IF(ISNA(BQ445),"",BQ445*#REF!)</f>
        <v>#REF!</v>
      </c>
      <c r="BT445" s="201" t="e">
        <f>IF(ISNA(BR445),"",BR445*#REF!)</f>
        <v>#REF!</v>
      </c>
      <c r="BU445" s="78" t="e">
        <f>IF(#REF!&gt;0,DQ$57,"")</f>
        <v>#REF!</v>
      </c>
      <c r="BV445" s="99"/>
      <c r="BW445" s="411"/>
      <c r="BX445" s="412" t="e">
        <f>IF(OR(#REF!="",F445=""),"",ROUND(#REF!/10^3*F445,3))</f>
        <v>#REF!</v>
      </c>
      <c r="BY445" s="412" t="e">
        <f>IF(#REF!&gt;0,#REF!*#REF!/1000,"")</f>
        <v>#REF!</v>
      </c>
      <c r="BZ445" s="412" t="e">
        <f>IF(#REF!&gt;0,#REF!*#REF!/1000,"")</f>
        <v>#REF!</v>
      </c>
      <c r="CA445" s="413" t="e">
        <f>IF(OR(#REF!="●",#REF!="●",#REF!="●",#REF!="●",#REF!="●"),"",IF(#REF!="","",#REF!))</f>
        <v>#REF!</v>
      </c>
      <c r="CB445" s="413" t="e">
        <f>IF(OR(#REF!="●",#REF!="●",#REF!="●",#REF!="●",#REF!="●"),"",IF(#REF!="","",#REF!))</f>
        <v>#REF!</v>
      </c>
      <c r="CC445" s="412" t="e">
        <f>IF(ISNA(L445),"",L445*#REF!)</f>
        <v>#REF!</v>
      </c>
      <c r="CD445" s="412" t="e">
        <f>IF(ISNA(M445),"",M445*#REF!)</f>
        <v>#REF!</v>
      </c>
      <c r="CE445" s="415" t="e">
        <f>IF(#REF!&gt;0,DQ$6,"")</f>
        <v>#REF!</v>
      </c>
      <c r="CF445" s="361" t="e">
        <f>IF(#REF!="","",VLOOKUP(#REF!,#REF!,7,0))</f>
        <v>#REF!</v>
      </c>
      <c r="CG445" s="201" t="e">
        <f>IF(OR(#REF!="",CF445=""),"",ROUND(#REF!/10^3*CF445,3))</f>
        <v>#REF!</v>
      </c>
      <c r="CH445" s="201" t="e">
        <f>IF(#REF!&gt;0,#REF!*#REF!/1000,"")</f>
        <v>#REF!</v>
      </c>
      <c r="CI445" s="201" t="e">
        <f>IF(#REF!&gt;0,#REF!*#REF!/1000,"")</f>
        <v>#REF!</v>
      </c>
      <c r="CJ445" s="74" t="e">
        <f t="shared" si="85"/>
        <v>#REF!</v>
      </c>
      <c r="CK445" s="74" t="e">
        <f t="shared" si="86"/>
        <v>#REF!</v>
      </c>
      <c r="CL445" s="201" t="e">
        <f>IF(ISNA(CJ445),"",CJ445*#REF!)</f>
        <v>#REF!</v>
      </c>
      <c r="CM445" s="201" t="e">
        <f>IF(ISNA(CK445),"",CK445*#REF!)</f>
        <v>#REF!</v>
      </c>
      <c r="CN445" s="101" t="e">
        <f>IF(#REF!&gt;0,DQ$57,"")</f>
        <v>#REF!</v>
      </c>
      <c r="CO445" s="84"/>
      <c r="CP445" s="2"/>
      <c r="CQ445" s="2"/>
      <c r="CR445" s="2"/>
      <c r="CS445" s="2"/>
      <c r="CT445" s="2"/>
      <c r="CU445" s="2"/>
      <c r="CV445" s="2"/>
      <c r="CX445" s="2"/>
      <c r="CY445" s="2"/>
      <c r="CZ445" s="2"/>
      <c r="DA445" s="2"/>
      <c r="DB445" s="2"/>
      <c r="DC445" s="2"/>
      <c r="DD445" s="2"/>
      <c r="DE445" s="2"/>
      <c r="DF445" s="2"/>
    </row>
    <row r="446" spans="2:110" ht="18" customHeight="1">
      <c r="B446" s="151" t="e">
        <f>IF(#REF!="","",VLOOKUP(#REF!,$CX$11:$DG$26,9,0))</f>
        <v>#REF!</v>
      </c>
      <c r="C446" s="64" t="e">
        <f>IF(#REF!="",0,VLOOKUP(#REF!,$CP$11:$CQ$16,2,0))</f>
        <v>#REF!</v>
      </c>
      <c r="D446" s="65" t="e">
        <f>IF(#REF!="",0,VLOOKUP(#REF!,$CX$11:$CY$26,2,0))</f>
        <v>#REF!</v>
      </c>
      <c r="E446" s="152" t="e">
        <f t="shared" si="76"/>
        <v>#REF!</v>
      </c>
      <c r="F446" s="155" t="e">
        <f>IF(#REF!="","",VLOOKUP(#REF!,#REF!,7,0))</f>
        <v>#REF!</v>
      </c>
      <c r="G446" s="201" t="e">
        <f>IF(OR(#REF!="",F446=""),"",ROUND(#REF!/10^3*F446,3))</f>
        <v>#REF!</v>
      </c>
      <c r="H446" s="201" t="e">
        <f>IF(#REF!&gt;0,#REF!*#REF!/1000,"")</f>
        <v>#REF!</v>
      </c>
      <c r="I446" s="201" t="e">
        <f>IF(#REF!&gt;0,#REF!*#REF!/1000,"")</f>
        <v>#REF!</v>
      </c>
      <c r="J446" s="51" t="e">
        <f>IF(#REF!="●","",IF(#REF!="","",#REF!))</f>
        <v>#REF!</v>
      </c>
      <c r="K446" s="51" t="e">
        <f>IF(#REF!="●","",IF(#REF!="","",#REF!))</f>
        <v>#REF!</v>
      </c>
      <c r="L446" s="74" t="e">
        <f t="shared" si="77"/>
        <v>#REF!</v>
      </c>
      <c r="M446" s="74" t="e">
        <f t="shared" si="78"/>
        <v>#REF!</v>
      </c>
      <c r="N446" s="201" t="e">
        <f>IF(ISNA(L446),"",L446*#REF!)</f>
        <v>#REF!</v>
      </c>
      <c r="O446" s="201" t="e">
        <f>IF(ISNA(M446),"",M446*#REF!)</f>
        <v>#REF!</v>
      </c>
      <c r="P446" s="78" t="e">
        <f>IF(#REF!&gt;0,DQ$6,"")</f>
        <v>#REF!</v>
      </c>
      <c r="Q446" s="99"/>
      <c r="R446" s="411"/>
      <c r="S446" s="412" t="e">
        <f>IF(OR(#REF!="",F446=""),"",ROUND(#REF!/10^3*F446,3))</f>
        <v>#REF!</v>
      </c>
      <c r="T446" s="412" t="e">
        <f>IF(#REF!&gt;0,#REF!*#REF!/1000,"")</f>
        <v>#REF!</v>
      </c>
      <c r="U446" s="412" t="e">
        <f>IF(#REF!&gt;0,#REF!*#REF!/1000,"")</f>
        <v>#REF!</v>
      </c>
      <c r="V446" s="413" t="e">
        <f>IF(OR(#REF!="●",#REF!="●"),"",IF(#REF!="","",#REF!))</f>
        <v>#REF!</v>
      </c>
      <c r="W446" s="413" t="e">
        <f>IF(OR(#REF!="●",#REF!="●"),"",IF(#REF!="","",#REF!))</f>
        <v>#REF!</v>
      </c>
      <c r="X446" s="412" t="e">
        <f>IF(ISNA(L446),"",L446*#REF!)</f>
        <v>#REF!</v>
      </c>
      <c r="Y446" s="412" t="e">
        <f>IF(ISNA(M446),"",M446*#REF!)</f>
        <v>#REF!</v>
      </c>
      <c r="Z446" s="414" t="e">
        <f>IF(#REF!&gt;0,DQ$6,"")</f>
        <v>#REF!</v>
      </c>
      <c r="AA446" s="95" t="e">
        <f>IF(#REF!="","",VLOOKUP(#REF!,#REF!,7,0))</f>
        <v>#REF!</v>
      </c>
      <c r="AB446" s="201" t="e">
        <f>IF(OR(#REF!="",AA446=""),"",ROUND(#REF!/10^3*AA446,3))</f>
        <v>#REF!</v>
      </c>
      <c r="AC446" s="201" t="e">
        <f>IF(#REF!&gt;0,#REF!*#REF!/1000,"")</f>
        <v>#REF!</v>
      </c>
      <c r="AD446" s="201" t="e">
        <f>IF(#REF!&gt;0,#REF!*#REF!/1000,"")</f>
        <v>#REF!</v>
      </c>
      <c r="AE446" s="74" t="e">
        <f t="shared" si="79"/>
        <v>#REF!</v>
      </c>
      <c r="AF446" s="74" t="e">
        <f t="shared" si="80"/>
        <v>#REF!</v>
      </c>
      <c r="AG446" s="201" t="e">
        <f>IF(ISNA(AE446),"",AE446*#REF!)</f>
        <v>#REF!</v>
      </c>
      <c r="AH446" s="201" t="e">
        <f>IF(ISNA(AF446),"",AF446*#REF!)</f>
        <v>#REF!</v>
      </c>
      <c r="AI446" s="78" t="e">
        <f>IF(#REF!&gt;0,DQ$23,"")</f>
        <v>#REF!</v>
      </c>
      <c r="AJ446" s="99"/>
      <c r="AK446" s="411"/>
      <c r="AL446" s="412" t="e">
        <f>IF(OR(#REF!="",F446=""),"",ROUND(#REF!/10^3*F446,3))</f>
        <v>#REF!</v>
      </c>
      <c r="AM446" s="412" t="e">
        <f>IF(#REF!&gt;0,#REF!*#REF!/1000,"")</f>
        <v>#REF!</v>
      </c>
      <c r="AN446" s="412" t="e">
        <f>IF(#REF!&gt;0,#REF!*#REF!/1000,"")</f>
        <v>#REF!</v>
      </c>
      <c r="AO446" s="413" t="e">
        <f>IF(OR(#REF!="●",#REF!="●",#REF!="●"),"",IF(#REF!="","",#REF!))</f>
        <v>#REF!</v>
      </c>
      <c r="AP446" s="413" t="e">
        <f>IF(OR(#REF!="●",#REF!="●",#REF!="●"),"",IF(#REF!="","",#REF!))</f>
        <v>#REF!</v>
      </c>
      <c r="AQ446" s="412" t="e">
        <f>IF(ISNA(L446),"",L446*#REF!)</f>
        <v>#REF!</v>
      </c>
      <c r="AR446" s="412" t="e">
        <f>IF(ISNA(M446),"",M446*#REF!)</f>
        <v>#REF!</v>
      </c>
      <c r="AS446" s="414" t="e">
        <f>IF(#REF!&gt;0,DQ$6,"")</f>
        <v>#REF!</v>
      </c>
      <c r="AT446" s="95" t="e">
        <f>IF(#REF!="","",VLOOKUP(#REF!,#REF!,7,0))</f>
        <v>#REF!</v>
      </c>
      <c r="AU446" s="201" t="e">
        <f>IF(OR(#REF!="",AT446=""),"",ROUND(#REF!/10^3*AT446,3))</f>
        <v>#REF!</v>
      </c>
      <c r="AV446" s="201" t="e">
        <f>IF(#REF!&gt;0,#REF!*#REF!/1000,"")</f>
        <v>#REF!</v>
      </c>
      <c r="AW446" s="201" t="e">
        <f>IF(#REF!&gt;0,#REF!*#REF!/1000,"")</f>
        <v>#REF!</v>
      </c>
      <c r="AX446" s="74" t="e">
        <f t="shared" si="81"/>
        <v>#REF!</v>
      </c>
      <c r="AY446" s="74" t="e">
        <f t="shared" si="82"/>
        <v>#REF!</v>
      </c>
      <c r="AZ446" s="201" t="e">
        <f>IF(ISNA(AX446),"",AX446*#REF!)</f>
        <v>#REF!</v>
      </c>
      <c r="BA446" s="201" t="e">
        <f>IF(ISNA(AY446),"",AY446*#REF!)</f>
        <v>#REF!</v>
      </c>
      <c r="BB446" s="78" t="e">
        <f>IF(#REF!&gt;0,DQ$40,"")</f>
        <v>#REF!</v>
      </c>
      <c r="BC446" s="99"/>
      <c r="BD446" s="650"/>
      <c r="BE446" s="652" t="e">
        <f>IF(OR(#REF!="",F446=""),"",ROUND(#REF!/10^3*F446,3))</f>
        <v>#REF!</v>
      </c>
      <c r="BF446" s="412" t="e">
        <f>IF(#REF!&gt;0,#REF!*#REF!/1000,"")</f>
        <v>#REF!</v>
      </c>
      <c r="BG446" s="412" t="e">
        <f>IF(#REF!&gt;0,#REF!*#REF!/1000,"")</f>
        <v>#REF!</v>
      </c>
      <c r="BH446" s="413" t="e">
        <f>IF(OR(#REF!="●",#REF!="●",#REF!="●",#REF!="●"),"",IF(#REF!="","",#REF!))</f>
        <v>#REF!</v>
      </c>
      <c r="BI446" s="413" t="e">
        <f>IF(OR(#REF!="●",#REF!="●",#REF!="●",#REF!="●"),"",IF(#REF!="","",#REF!))</f>
        <v>#REF!</v>
      </c>
      <c r="BJ446" s="412" t="e">
        <f>IF(ISNA(L446),"",L446*#REF!)</f>
        <v>#REF!</v>
      </c>
      <c r="BK446" s="412" t="e">
        <f>IF(ISNA(M446),"",M446*#REF!)</f>
        <v>#REF!</v>
      </c>
      <c r="BL446" s="415" t="e">
        <f>IF(#REF!&gt;0,DQ$6,"")</f>
        <v>#REF!</v>
      </c>
      <c r="BM446" s="361" t="e">
        <f>IF(#REF!="","",VLOOKUP(#REF!,#REF!,7,0))</f>
        <v>#REF!</v>
      </c>
      <c r="BN446" s="201" t="e">
        <f>IF(OR(#REF!="",BM446=""),"",ROUND(#REF!/10^3*BM446,3))</f>
        <v>#REF!</v>
      </c>
      <c r="BO446" s="201" t="e">
        <f>IF(#REF!&gt;0,#REF!*#REF!/1000,"")</f>
        <v>#REF!</v>
      </c>
      <c r="BP446" s="201" t="e">
        <f>IF(#REF!&gt;0,#REF!*#REF!/1000,"")</f>
        <v>#REF!</v>
      </c>
      <c r="BQ446" s="74" t="e">
        <f t="shared" si="83"/>
        <v>#REF!</v>
      </c>
      <c r="BR446" s="74" t="e">
        <f t="shared" si="84"/>
        <v>#REF!</v>
      </c>
      <c r="BS446" s="201" t="e">
        <f>IF(ISNA(BQ446),"",BQ446*#REF!)</f>
        <v>#REF!</v>
      </c>
      <c r="BT446" s="201" t="e">
        <f>IF(ISNA(BR446),"",BR446*#REF!)</f>
        <v>#REF!</v>
      </c>
      <c r="BU446" s="78" t="e">
        <f>IF(#REF!&gt;0,DQ$57,"")</f>
        <v>#REF!</v>
      </c>
      <c r="BV446" s="99"/>
      <c r="BW446" s="411"/>
      <c r="BX446" s="412" t="e">
        <f>IF(OR(#REF!="",F446=""),"",ROUND(#REF!/10^3*F446,3))</f>
        <v>#REF!</v>
      </c>
      <c r="BY446" s="412" t="e">
        <f>IF(#REF!&gt;0,#REF!*#REF!/1000,"")</f>
        <v>#REF!</v>
      </c>
      <c r="BZ446" s="412" t="e">
        <f>IF(#REF!&gt;0,#REF!*#REF!/1000,"")</f>
        <v>#REF!</v>
      </c>
      <c r="CA446" s="413" t="e">
        <f>IF(OR(#REF!="●",#REF!="●",#REF!="●",#REF!="●",#REF!="●"),"",IF(#REF!="","",#REF!))</f>
        <v>#REF!</v>
      </c>
      <c r="CB446" s="413" t="e">
        <f>IF(OR(#REF!="●",#REF!="●",#REF!="●",#REF!="●",#REF!="●"),"",IF(#REF!="","",#REF!))</f>
        <v>#REF!</v>
      </c>
      <c r="CC446" s="412" t="e">
        <f>IF(ISNA(L446),"",L446*#REF!)</f>
        <v>#REF!</v>
      </c>
      <c r="CD446" s="412" t="e">
        <f>IF(ISNA(M446),"",M446*#REF!)</f>
        <v>#REF!</v>
      </c>
      <c r="CE446" s="415" t="e">
        <f>IF(#REF!&gt;0,DQ$6,"")</f>
        <v>#REF!</v>
      </c>
      <c r="CF446" s="361" t="e">
        <f>IF(#REF!="","",VLOOKUP(#REF!,#REF!,7,0))</f>
        <v>#REF!</v>
      </c>
      <c r="CG446" s="201" t="e">
        <f>IF(OR(#REF!="",CF446=""),"",ROUND(#REF!/10^3*CF446,3))</f>
        <v>#REF!</v>
      </c>
      <c r="CH446" s="201" t="e">
        <f>IF(#REF!&gt;0,#REF!*#REF!/1000,"")</f>
        <v>#REF!</v>
      </c>
      <c r="CI446" s="201" t="e">
        <f>IF(#REF!&gt;0,#REF!*#REF!/1000,"")</f>
        <v>#REF!</v>
      </c>
      <c r="CJ446" s="74" t="e">
        <f t="shared" si="85"/>
        <v>#REF!</v>
      </c>
      <c r="CK446" s="74" t="e">
        <f t="shared" si="86"/>
        <v>#REF!</v>
      </c>
      <c r="CL446" s="201" t="e">
        <f>IF(ISNA(CJ446),"",CJ446*#REF!)</f>
        <v>#REF!</v>
      </c>
      <c r="CM446" s="201" t="e">
        <f>IF(ISNA(CK446),"",CK446*#REF!)</f>
        <v>#REF!</v>
      </c>
      <c r="CN446" s="101" t="e">
        <f>IF(#REF!&gt;0,DQ$57,"")</f>
        <v>#REF!</v>
      </c>
      <c r="CO446" s="84"/>
      <c r="CP446" s="2"/>
      <c r="CQ446" s="2"/>
      <c r="CR446" s="2"/>
      <c r="CS446" s="2"/>
      <c r="CT446" s="2"/>
      <c r="CU446" s="2"/>
      <c r="CV446" s="2"/>
      <c r="CX446" s="2"/>
      <c r="CY446" s="2"/>
      <c r="CZ446" s="2"/>
      <c r="DA446" s="2"/>
      <c r="DB446" s="2"/>
      <c r="DC446" s="2"/>
      <c r="DD446" s="2"/>
      <c r="DE446" s="2"/>
      <c r="DF446" s="2"/>
    </row>
    <row r="447" spans="2:110" ht="18" customHeight="1">
      <c r="B447" s="151" t="e">
        <f>IF(#REF!="","",VLOOKUP(#REF!,$CX$11:$DG$26,9,0))</f>
        <v>#REF!</v>
      </c>
      <c r="C447" s="64" t="e">
        <f>IF(#REF!="",0,VLOOKUP(#REF!,$CP$11:$CQ$16,2,0))</f>
        <v>#REF!</v>
      </c>
      <c r="D447" s="65" t="e">
        <f>IF(#REF!="",0,VLOOKUP(#REF!,$CX$11:$CY$26,2,0))</f>
        <v>#REF!</v>
      </c>
      <c r="E447" s="152" t="e">
        <f t="shared" si="76"/>
        <v>#REF!</v>
      </c>
      <c r="F447" s="155" t="e">
        <f>IF(#REF!="","",VLOOKUP(#REF!,#REF!,7,0))</f>
        <v>#REF!</v>
      </c>
      <c r="G447" s="201" t="e">
        <f>IF(OR(#REF!="",F447=""),"",ROUND(#REF!/10^3*F447,3))</f>
        <v>#REF!</v>
      </c>
      <c r="H447" s="201" t="e">
        <f>IF(#REF!&gt;0,#REF!*#REF!/1000,"")</f>
        <v>#REF!</v>
      </c>
      <c r="I447" s="201" t="e">
        <f>IF(#REF!&gt;0,#REF!*#REF!/1000,"")</f>
        <v>#REF!</v>
      </c>
      <c r="J447" s="51" t="e">
        <f>IF(#REF!="●","",IF(#REF!="","",#REF!))</f>
        <v>#REF!</v>
      </c>
      <c r="K447" s="51" t="e">
        <f>IF(#REF!="●","",IF(#REF!="","",#REF!))</f>
        <v>#REF!</v>
      </c>
      <c r="L447" s="74" t="e">
        <f t="shared" si="77"/>
        <v>#REF!</v>
      </c>
      <c r="M447" s="74" t="e">
        <f t="shared" si="78"/>
        <v>#REF!</v>
      </c>
      <c r="N447" s="201" t="e">
        <f>IF(ISNA(L447),"",L447*#REF!)</f>
        <v>#REF!</v>
      </c>
      <c r="O447" s="201" t="e">
        <f>IF(ISNA(M447),"",M447*#REF!)</f>
        <v>#REF!</v>
      </c>
      <c r="P447" s="78" t="e">
        <f>IF(#REF!&gt;0,DQ$6,"")</f>
        <v>#REF!</v>
      </c>
      <c r="Q447" s="99"/>
      <c r="R447" s="411"/>
      <c r="S447" s="412" t="e">
        <f>IF(OR(#REF!="",F447=""),"",ROUND(#REF!/10^3*F447,3))</f>
        <v>#REF!</v>
      </c>
      <c r="T447" s="412" t="e">
        <f>IF(#REF!&gt;0,#REF!*#REF!/1000,"")</f>
        <v>#REF!</v>
      </c>
      <c r="U447" s="412" t="e">
        <f>IF(#REF!&gt;0,#REF!*#REF!/1000,"")</f>
        <v>#REF!</v>
      </c>
      <c r="V447" s="413" t="e">
        <f>IF(OR(#REF!="●",#REF!="●"),"",IF(#REF!="","",#REF!))</f>
        <v>#REF!</v>
      </c>
      <c r="W447" s="413" t="e">
        <f>IF(OR(#REF!="●",#REF!="●"),"",IF(#REF!="","",#REF!))</f>
        <v>#REF!</v>
      </c>
      <c r="X447" s="412" t="e">
        <f>IF(ISNA(L447),"",L447*#REF!)</f>
        <v>#REF!</v>
      </c>
      <c r="Y447" s="412" t="e">
        <f>IF(ISNA(M447),"",M447*#REF!)</f>
        <v>#REF!</v>
      </c>
      <c r="Z447" s="414" t="e">
        <f>IF(#REF!&gt;0,DQ$6,"")</f>
        <v>#REF!</v>
      </c>
      <c r="AA447" s="95" t="e">
        <f>IF(#REF!="","",VLOOKUP(#REF!,#REF!,7,0))</f>
        <v>#REF!</v>
      </c>
      <c r="AB447" s="201" t="e">
        <f>IF(OR(#REF!="",AA447=""),"",ROUND(#REF!/10^3*AA447,3))</f>
        <v>#REF!</v>
      </c>
      <c r="AC447" s="201" t="e">
        <f>IF(#REF!&gt;0,#REF!*#REF!/1000,"")</f>
        <v>#REF!</v>
      </c>
      <c r="AD447" s="201" t="e">
        <f>IF(#REF!&gt;0,#REF!*#REF!/1000,"")</f>
        <v>#REF!</v>
      </c>
      <c r="AE447" s="74" t="e">
        <f t="shared" si="79"/>
        <v>#REF!</v>
      </c>
      <c r="AF447" s="74" t="e">
        <f t="shared" si="80"/>
        <v>#REF!</v>
      </c>
      <c r="AG447" s="201" t="e">
        <f>IF(ISNA(AE447),"",AE447*#REF!)</f>
        <v>#REF!</v>
      </c>
      <c r="AH447" s="201" t="e">
        <f>IF(ISNA(AF447),"",AF447*#REF!)</f>
        <v>#REF!</v>
      </c>
      <c r="AI447" s="78" t="e">
        <f>IF(#REF!&gt;0,DQ$23,"")</f>
        <v>#REF!</v>
      </c>
      <c r="AJ447" s="99"/>
      <c r="AK447" s="411"/>
      <c r="AL447" s="412" t="e">
        <f>IF(OR(#REF!="",F447=""),"",ROUND(#REF!/10^3*F447,3))</f>
        <v>#REF!</v>
      </c>
      <c r="AM447" s="412" t="e">
        <f>IF(#REF!&gt;0,#REF!*#REF!/1000,"")</f>
        <v>#REF!</v>
      </c>
      <c r="AN447" s="412" t="e">
        <f>IF(#REF!&gt;0,#REF!*#REF!/1000,"")</f>
        <v>#REF!</v>
      </c>
      <c r="AO447" s="413" t="e">
        <f>IF(OR(#REF!="●",#REF!="●",#REF!="●"),"",IF(#REF!="","",#REF!))</f>
        <v>#REF!</v>
      </c>
      <c r="AP447" s="413" t="e">
        <f>IF(OR(#REF!="●",#REF!="●",#REF!="●"),"",IF(#REF!="","",#REF!))</f>
        <v>#REF!</v>
      </c>
      <c r="AQ447" s="412" t="e">
        <f>IF(ISNA(L447),"",L447*#REF!)</f>
        <v>#REF!</v>
      </c>
      <c r="AR447" s="412" t="e">
        <f>IF(ISNA(M447),"",M447*#REF!)</f>
        <v>#REF!</v>
      </c>
      <c r="AS447" s="414" t="e">
        <f>IF(#REF!&gt;0,DQ$6,"")</f>
        <v>#REF!</v>
      </c>
      <c r="AT447" s="95" t="e">
        <f>IF(#REF!="","",VLOOKUP(#REF!,#REF!,7,0))</f>
        <v>#REF!</v>
      </c>
      <c r="AU447" s="201" t="e">
        <f>IF(OR(#REF!="",AT447=""),"",ROUND(#REF!/10^3*AT447,3))</f>
        <v>#REF!</v>
      </c>
      <c r="AV447" s="201" t="e">
        <f>IF(#REF!&gt;0,#REF!*#REF!/1000,"")</f>
        <v>#REF!</v>
      </c>
      <c r="AW447" s="201" t="e">
        <f>IF(#REF!&gt;0,#REF!*#REF!/1000,"")</f>
        <v>#REF!</v>
      </c>
      <c r="AX447" s="74" t="e">
        <f t="shared" si="81"/>
        <v>#REF!</v>
      </c>
      <c r="AY447" s="74" t="e">
        <f t="shared" si="82"/>
        <v>#REF!</v>
      </c>
      <c r="AZ447" s="201" t="e">
        <f>IF(ISNA(AX447),"",AX447*#REF!)</f>
        <v>#REF!</v>
      </c>
      <c r="BA447" s="201" t="e">
        <f>IF(ISNA(AY447),"",AY447*#REF!)</f>
        <v>#REF!</v>
      </c>
      <c r="BB447" s="78" t="e">
        <f>IF(#REF!&gt;0,DQ$40,"")</f>
        <v>#REF!</v>
      </c>
      <c r="BC447" s="99"/>
      <c r="BD447" s="650"/>
      <c r="BE447" s="652" t="e">
        <f>IF(OR(#REF!="",F447=""),"",ROUND(#REF!/10^3*F447,3))</f>
        <v>#REF!</v>
      </c>
      <c r="BF447" s="412" t="e">
        <f>IF(#REF!&gt;0,#REF!*#REF!/1000,"")</f>
        <v>#REF!</v>
      </c>
      <c r="BG447" s="412" t="e">
        <f>IF(#REF!&gt;0,#REF!*#REF!/1000,"")</f>
        <v>#REF!</v>
      </c>
      <c r="BH447" s="413" t="e">
        <f>IF(OR(#REF!="●",#REF!="●",#REF!="●",#REF!="●"),"",IF(#REF!="","",#REF!))</f>
        <v>#REF!</v>
      </c>
      <c r="BI447" s="413" t="e">
        <f>IF(OR(#REF!="●",#REF!="●",#REF!="●",#REF!="●"),"",IF(#REF!="","",#REF!))</f>
        <v>#REF!</v>
      </c>
      <c r="BJ447" s="412" t="e">
        <f>IF(ISNA(L447),"",L447*#REF!)</f>
        <v>#REF!</v>
      </c>
      <c r="BK447" s="412" t="e">
        <f>IF(ISNA(M447),"",M447*#REF!)</f>
        <v>#REF!</v>
      </c>
      <c r="BL447" s="415" t="e">
        <f>IF(#REF!&gt;0,DQ$6,"")</f>
        <v>#REF!</v>
      </c>
      <c r="BM447" s="361" t="e">
        <f>IF(#REF!="","",VLOOKUP(#REF!,#REF!,7,0))</f>
        <v>#REF!</v>
      </c>
      <c r="BN447" s="201" t="e">
        <f>IF(OR(#REF!="",BM447=""),"",ROUND(#REF!/10^3*BM447,3))</f>
        <v>#REF!</v>
      </c>
      <c r="BO447" s="201" t="e">
        <f>IF(#REF!&gt;0,#REF!*#REF!/1000,"")</f>
        <v>#REF!</v>
      </c>
      <c r="BP447" s="201" t="e">
        <f>IF(#REF!&gt;0,#REF!*#REF!/1000,"")</f>
        <v>#REF!</v>
      </c>
      <c r="BQ447" s="74" t="e">
        <f t="shared" si="83"/>
        <v>#REF!</v>
      </c>
      <c r="BR447" s="74" t="e">
        <f t="shared" si="84"/>
        <v>#REF!</v>
      </c>
      <c r="BS447" s="201" t="e">
        <f>IF(ISNA(BQ447),"",BQ447*#REF!)</f>
        <v>#REF!</v>
      </c>
      <c r="BT447" s="201" t="e">
        <f>IF(ISNA(BR447),"",BR447*#REF!)</f>
        <v>#REF!</v>
      </c>
      <c r="BU447" s="78" t="e">
        <f>IF(#REF!&gt;0,DQ$57,"")</f>
        <v>#REF!</v>
      </c>
      <c r="BV447" s="99"/>
      <c r="BW447" s="411"/>
      <c r="BX447" s="412" t="e">
        <f>IF(OR(#REF!="",F447=""),"",ROUND(#REF!/10^3*F447,3))</f>
        <v>#REF!</v>
      </c>
      <c r="BY447" s="412" t="e">
        <f>IF(#REF!&gt;0,#REF!*#REF!/1000,"")</f>
        <v>#REF!</v>
      </c>
      <c r="BZ447" s="412" t="e">
        <f>IF(#REF!&gt;0,#REF!*#REF!/1000,"")</f>
        <v>#REF!</v>
      </c>
      <c r="CA447" s="413" t="e">
        <f>IF(OR(#REF!="●",#REF!="●",#REF!="●",#REF!="●",#REF!="●"),"",IF(#REF!="","",#REF!))</f>
        <v>#REF!</v>
      </c>
      <c r="CB447" s="413" t="e">
        <f>IF(OR(#REF!="●",#REF!="●",#REF!="●",#REF!="●",#REF!="●"),"",IF(#REF!="","",#REF!))</f>
        <v>#REF!</v>
      </c>
      <c r="CC447" s="412" t="e">
        <f>IF(ISNA(L447),"",L447*#REF!)</f>
        <v>#REF!</v>
      </c>
      <c r="CD447" s="412" t="e">
        <f>IF(ISNA(M447),"",M447*#REF!)</f>
        <v>#REF!</v>
      </c>
      <c r="CE447" s="415" t="e">
        <f>IF(#REF!&gt;0,DQ$6,"")</f>
        <v>#REF!</v>
      </c>
      <c r="CF447" s="361" t="e">
        <f>IF(#REF!="","",VLOOKUP(#REF!,#REF!,7,0))</f>
        <v>#REF!</v>
      </c>
      <c r="CG447" s="201" t="e">
        <f>IF(OR(#REF!="",CF447=""),"",ROUND(#REF!/10^3*CF447,3))</f>
        <v>#REF!</v>
      </c>
      <c r="CH447" s="201" t="e">
        <f>IF(#REF!&gt;0,#REF!*#REF!/1000,"")</f>
        <v>#REF!</v>
      </c>
      <c r="CI447" s="201" t="e">
        <f>IF(#REF!&gt;0,#REF!*#REF!/1000,"")</f>
        <v>#REF!</v>
      </c>
      <c r="CJ447" s="74" t="e">
        <f t="shared" si="85"/>
        <v>#REF!</v>
      </c>
      <c r="CK447" s="74" t="e">
        <f t="shared" si="86"/>
        <v>#REF!</v>
      </c>
      <c r="CL447" s="201" t="e">
        <f>IF(ISNA(CJ447),"",CJ447*#REF!)</f>
        <v>#REF!</v>
      </c>
      <c r="CM447" s="201" t="e">
        <f>IF(ISNA(CK447),"",CK447*#REF!)</f>
        <v>#REF!</v>
      </c>
      <c r="CN447" s="101" t="e">
        <f>IF(#REF!&gt;0,DQ$57,"")</f>
        <v>#REF!</v>
      </c>
      <c r="CO447" s="84"/>
      <c r="CP447" s="2"/>
      <c r="CQ447" s="2"/>
      <c r="CR447" s="2"/>
      <c r="CS447" s="2"/>
      <c r="CT447" s="2"/>
      <c r="CU447" s="2"/>
      <c r="CV447" s="2"/>
      <c r="CX447" s="2"/>
      <c r="CY447" s="2"/>
      <c r="CZ447" s="2"/>
      <c r="DA447" s="2"/>
      <c r="DB447" s="2"/>
      <c r="DC447" s="2"/>
      <c r="DD447" s="2"/>
      <c r="DE447" s="2"/>
      <c r="DF447" s="2"/>
    </row>
    <row r="448" spans="2:110" ht="18" customHeight="1">
      <c r="B448" s="151" t="e">
        <f>IF(#REF!="","",VLOOKUP(#REF!,$CX$11:$DG$26,9,0))</f>
        <v>#REF!</v>
      </c>
      <c r="C448" s="64" t="e">
        <f>IF(#REF!="",0,VLOOKUP(#REF!,$CP$11:$CQ$16,2,0))</f>
        <v>#REF!</v>
      </c>
      <c r="D448" s="65" t="e">
        <f>IF(#REF!="",0,VLOOKUP(#REF!,$CX$11:$CY$26,2,0))</f>
        <v>#REF!</v>
      </c>
      <c r="E448" s="152" t="e">
        <f t="shared" si="76"/>
        <v>#REF!</v>
      </c>
      <c r="F448" s="155" t="e">
        <f>IF(#REF!="","",VLOOKUP(#REF!,#REF!,7,0))</f>
        <v>#REF!</v>
      </c>
      <c r="G448" s="201" t="e">
        <f>IF(OR(#REF!="",F448=""),"",ROUND(#REF!/10^3*F448,3))</f>
        <v>#REF!</v>
      </c>
      <c r="H448" s="201" t="e">
        <f>IF(#REF!&gt;0,#REF!*#REF!/1000,"")</f>
        <v>#REF!</v>
      </c>
      <c r="I448" s="201" t="e">
        <f>IF(#REF!&gt;0,#REF!*#REF!/1000,"")</f>
        <v>#REF!</v>
      </c>
      <c r="J448" s="51" t="e">
        <f>IF(#REF!="●","",IF(#REF!="","",#REF!))</f>
        <v>#REF!</v>
      </c>
      <c r="K448" s="51" t="e">
        <f>IF(#REF!="●","",IF(#REF!="","",#REF!))</f>
        <v>#REF!</v>
      </c>
      <c r="L448" s="74" t="e">
        <f t="shared" si="77"/>
        <v>#REF!</v>
      </c>
      <c r="M448" s="74" t="e">
        <f t="shared" si="78"/>
        <v>#REF!</v>
      </c>
      <c r="N448" s="201" t="e">
        <f>IF(ISNA(L448),"",L448*#REF!)</f>
        <v>#REF!</v>
      </c>
      <c r="O448" s="201" t="e">
        <f>IF(ISNA(M448),"",M448*#REF!)</f>
        <v>#REF!</v>
      </c>
      <c r="P448" s="78" t="e">
        <f>IF(#REF!&gt;0,DQ$6,"")</f>
        <v>#REF!</v>
      </c>
      <c r="Q448" s="99"/>
      <c r="R448" s="411"/>
      <c r="S448" s="412" t="e">
        <f>IF(OR(#REF!="",F448=""),"",ROUND(#REF!/10^3*F448,3))</f>
        <v>#REF!</v>
      </c>
      <c r="T448" s="412" t="e">
        <f>IF(#REF!&gt;0,#REF!*#REF!/1000,"")</f>
        <v>#REF!</v>
      </c>
      <c r="U448" s="412" t="e">
        <f>IF(#REF!&gt;0,#REF!*#REF!/1000,"")</f>
        <v>#REF!</v>
      </c>
      <c r="V448" s="413" t="e">
        <f>IF(OR(#REF!="●",#REF!="●"),"",IF(#REF!="","",#REF!))</f>
        <v>#REF!</v>
      </c>
      <c r="W448" s="413" t="e">
        <f>IF(OR(#REF!="●",#REF!="●"),"",IF(#REF!="","",#REF!))</f>
        <v>#REF!</v>
      </c>
      <c r="X448" s="412" t="e">
        <f>IF(ISNA(L448),"",L448*#REF!)</f>
        <v>#REF!</v>
      </c>
      <c r="Y448" s="412" t="e">
        <f>IF(ISNA(M448),"",M448*#REF!)</f>
        <v>#REF!</v>
      </c>
      <c r="Z448" s="414" t="e">
        <f>IF(#REF!&gt;0,DQ$6,"")</f>
        <v>#REF!</v>
      </c>
      <c r="AA448" s="95" t="e">
        <f>IF(#REF!="","",VLOOKUP(#REF!,#REF!,7,0))</f>
        <v>#REF!</v>
      </c>
      <c r="AB448" s="201" t="e">
        <f>IF(OR(#REF!="",AA448=""),"",ROUND(#REF!/10^3*AA448,3))</f>
        <v>#REF!</v>
      </c>
      <c r="AC448" s="201" t="e">
        <f>IF(#REF!&gt;0,#REF!*#REF!/1000,"")</f>
        <v>#REF!</v>
      </c>
      <c r="AD448" s="201" t="e">
        <f>IF(#REF!&gt;0,#REF!*#REF!/1000,"")</f>
        <v>#REF!</v>
      </c>
      <c r="AE448" s="74" t="e">
        <f t="shared" si="79"/>
        <v>#REF!</v>
      </c>
      <c r="AF448" s="74" t="e">
        <f t="shared" si="80"/>
        <v>#REF!</v>
      </c>
      <c r="AG448" s="201" t="e">
        <f>IF(ISNA(AE448),"",AE448*#REF!)</f>
        <v>#REF!</v>
      </c>
      <c r="AH448" s="201" t="e">
        <f>IF(ISNA(AF448),"",AF448*#REF!)</f>
        <v>#REF!</v>
      </c>
      <c r="AI448" s="78" t="e">
        <f>IF(#REF!&gt;0,DQ$23,"")</f>
        <v>#REF!</v>
      </c>
      <c r="AJ448" s="99"/>
      <c r="AK448" s="411"/>
      <c r="AL448" s="412" t="e">
        <f>IF(OR(#REF!="",F448=""),"",ROUND(#REF!/10^3*F448,3))</f>
        <v>#REF!</v>
      </c>
      <c r="AM448" s="412" t="e">
        <f>IF(#REF!&gt;0,#REF!*#REF!/1000,"")</f>
        <v>#REF!</v>
      </c>
      <c r="AN448" s="412" t="e">
        <f>IF(#REF!&gt;0,#REF!*#REF!/1000,"")</f>
        <v>#REF!</v>
      </c>
      <c r="AO448" s="413" t="e">
        <f>IF(OR(#REF!="●",#REF!="●",#REF!="●"),"",IF(#REF!="","",#REF!))</f>
        <v>#REF!</v>
      </c>
      <c r="AP448" s="413" t="e">
        <f>IF(OR(#REF!="●",#REF!="●",#REF!="●"),"",IF(#REF!="","",#REF!))</f>
        <v>#REF!</v>
      </c>
      <c r="AQ448" s="412" t="e">
        <f>IF(ISNA(L448),"",L448*#REF!)</f>
        <v>#REF!</v>
      </c>
      <c r="AR448" s="412" t="e">
        <f>IF(ISNA(M448),"",M448*#REF!)</f>
        <v>#REF!</v>
      </c>
      <c r="AS448" s="414" t="e">
        <f>IF(#REF!&gt;0,DQ$6,"")</f>
        <v>#REF!</v>
      </c>
      <c r="AT448" s="95" t="e">
        <f>IF(#REF!="","",VLOOKUP(#REF!,#REF!,7,0))</f>
        <v>#REF!</v>
      </c>
      <c r="AU448" s="201" t="e">
        <f>IF(OR(#REF!="",AT448=""),"",ROUND(#REF!/10^3*AT448,3))</f>
        <v>#REF!</v>
      </c>
      <c r="AV448" s="201" t="e">
        <f>IF(#REF!&gt;0,#REF!*#REF!/1000,"")</f>
        <v>#REF!</v>
      </c>
      <c r="AW448" s="201" t="e">
        <f>IF(#REF!&gt;0,#REF!*#REF!/1000,"")</f>
        <v>#REF!</v>
      </c>
      <c r="AX448" s="74" t="e">
        <f t="shared" si="81"/>
        <v>#REF!</v>
      </c>
      <c r="AY448" s="74" t="e">
        <f t="shared" si="82"/>
        <v>#REF!</v>
      </c>
      <c r="AZ448" s="201" t="e">
        <f>IF(ISNA(AX448),"",AX448*#REF!)</f>
        <v>#REF!</v>
      </c>
      <c r="BA448" s="201" t="e">
        <f>IF(ISNA(AY448),"",AY448*#REF!)</f>
        <v>#REF!</v>
      </c>
      <c r="BB448" s="78" t="e">
        <f>IF(#REF!&gt;0,DQ$40,"")</f>
        <v>#REF!</v>
      </c>
      <c r="BC448" s="99"/>
      <c r="BD448" s="650"/>
      <c r="BE448" s="652" t="e">
        <f>IF(OR(#REF!="",F448=""),"",ROUND(#REF!/10^3*F448,3))</f>
        <v>#REF!</v>
      </c>
      <c r="BF448" s="412" t="e">
        <f>IF(#REF!&gt;0,#REF!*#REF!/1000,"")</f>
        <v>#REF!</v>
      </c>
      <c r="BG448" s="412" t="e">
        <f>IF(#REF!&gt;0,#REF!*#REF!/1000,"")</f>
        <v>#REF!</v>
      </c>
      <c r="BH448" s="413" t="e">
        <f>IF(OR(#REF!="●",#REF!="●",#REF!="●",#REF!="●"),"",IF(#REF!="","",#REF!))</f>
        <v>#REF!</v>
      </c>
      <c r="BI448" s="413" t="e">
        <f>IF(OR(#REF!="●",#REF!="●",#REF!="●",#REF!="●"),"",IF(#REF!="","",#REF!))</f>
        <v>#REF!</v>
      </c>
      <c r="BJ448" s="412" t="e">
        <f>IF(ISNA(L448),"",L448*#REF!)</f>
        <v>#REF!</v>
      </c>
      <c r="BK448" s="412" t="e">
        <f>IF(ISNA(M448),"",M448*#REF!)</f>
        <v>#REF!</v>
      </c>
      <c r="BL448" s="415" t="e">
        <f>IF(#REF!&gt;0,DQ$6,"")</f>
        <v>#REF!</v>
      </c>
      <c r="BM448" s="361" t="e">
        <f>IF(#REF!="","",VLOOKUP(#REF!,#REF!,7,0))</f>
        <v>#REF!</v>
      </c>
      <c r="BN448" s="201" t="e">
        <f>IF(OR(#REF!="",BM448=""),"",ROUND(#REF!/10^3*BM448,3))</f>
        <v>#REF!</v>
      </c>
      <c r="BO448" s="201" t="e">
        <f>IF(#REF!&gt;0,#REF!*#REF!/1000,"")</f>
        <v>#REF!</v>
      </c>
      <c r="BP448" s="201" t="e">
        <f>IF(#REF!&gt;0,#REF!*#REF!/1000,"")</f>
        <v>#REF!</v>
      </c>
      <c r="BQ448" s="74" t="e">
        <f t="shared" si="83"/>
        <v>#REF!</v>
      </c>
      <c r="BR448" s="74" t="e">
        <f t="shared" si="84"/>
        <v>#REF!</v>
      </c>
      <c r="BS448" s="201" t="e">
        <f>IF(ISNA(BQ448),"",BQ448*#REF!)</f>
        <v>#REF!</v>
      </c>
      <c r="BT448" s="201" t="e">
        <f>IF(ISNA(BR448),"",BR448*#REF!)</f>
        <v>#REF!</v>
      </c>
      <c r="BU448" s="78" t="e">
        <f>IF(#REF!&gt;0,DQ$57,"")</f>
        <v>#REF!</v>
      </c>
      <c r="BV448" s="99"/>
      <c r="BW448" s="411"/>
      <c r="BX448" s="412" t="e">
        <f>IF(OR(#REF!="",F448=""),"",ROUND(#REF!/10^3*F448,3))</f>
        <v>#REF!</v>
      </c>
      <c r="BY448" s="412" t="e">
        <f>IF(#REF!&gt;0,#REF!*#REF!/1000,"")</f>
        <v>#REF!</v>
      </c>
      <c r="BZ448" s="412" t="e">
        <f>IF(#REF!&gt;0,#REF!*#REF!/1000,"")</f>
        <v>#REF!</v>
      </c>
      <c r="CA448" s="413" t="e">
        <f>IF(OR(#REF!="●",#REF!="●",#REF!="●",#REF!="●",#REF!="●"),"",IF(#REF!="","",#REF!))</f>
        <v>#REF!</v>
      </c>
      <c r="CB448" s="413" t="e">
        <f>IF(OR(#REF!="●",#REF!="●",#REF!="●",#REF!="●",#REF!="●"),"",IF(#REF!="","",#REF!))</f>
        <v>#REF!</v>
      </c>
      <c r="CC448" s="412" t="e">
        <f>IF(ISNA(L448),"",L448*#REF!)</f>
        <v>#REF!</v>
      </c>
      <c r="CD448" s="412" t="e">
        <f>IF(ISNA(M448),"",M448*#REF!)</f>
        <v>#REF!</v>
      </c>
      <c r="CE448" s="415" t="e">
        <f>IF(#REF!&gt;0,DQ$6,"")</f>
        <v>#REF!</v>
      </c>
      <c r="CF448" s="361" t="e">
        <f>IF(#REF!="","",VLOOKUP(#REF!,#REF!,7,0))</f>
        <v>#REF!</v>
      </c>
      <c r="CG448" s="201" t="e">
        <f>IF(OR(#REF!="",CF448=""),"",ROUND(#REF!/10^3*CF448,3))</f>
        <v>#REF!</v>
      </c>
      <c r="CH448" s="201" t="e">
        <f>IF(#REF!&gt;0,#REF!*#REF!/1000,"")</f>
        <v>#REF!</v>
      </c>
      <c r="CI448" s="201" t="e">
        <f>IF(#REF!&gt;0,#REF!*#REF!/1000,"")</f>
        <v>#REF!</v>
      </c>
      <c r="CJ448" s="74" t="e">
        <f t="shared" si="85"/>
        <v>#REF!</v>
      </c>
      <c r="CK448" s="74" t="e">
        <f t="shared" si="86"/>
        <v>#REF!</v>
      </c>
      <c r="CL448" s="201" t="e">
        <f>IF(ISNA(CJ448),"",CJ448*#REF!)</f>
        <v>#REF!</v>
      </c>
      <c r="CM448" s="201" t="e">
        <f>IF(ISNA(CK448),"",CK448*#REF!)</f>
        <v>#REF!</v>
      </c>
      <c r="CN448" s="101" t="e">
        <f>IF(#REF!&gt;0,DQ$57,"")</f>
        <v>#REF!</v>
      </c>
      <c r="CO448" s="84"/>
      <c r="CP448" s="2"/>
      <c r="CQ448" s="2"/>
      <c r="CR448" s="2"/>
      <c r="CS448" s="2"/>
      <c r="CT448" s="2"/>
      <c r="CU448" s="2"/>
      <c r="CV448" s="2"/>
      <c r="CX448" s="2"/>
      <c r="CY448" s="2"/>
      <c r="CZ448" s="2"/>
      <c r="DA448" s="2"/>
      <c r="DB448" s="2"/>
      <c r="DC448" s="2"/>
      <c r="DD448" s="2"/>
      <c r="DE448" s="2"/>
      <c r="DF448" s="2"/>
    </row>
    <row r="449" spans="2:110" ht="18" customHeight="1">
      <c r="B449" s="151" t="e">
        <f>IF(#REF!="","",VLOOKUP(#REF!,$CX$11:$DG$26,9,0))</f>
        <v>#REF!</v>
      </c>
      <c r="C449" s="64" t="e">
        <f>IF(#REF!="",0,VLOOKUP(#REF!,$CP$11:$CQ$16,2,0))</f>
        <v>#REF!</v>
      </c>
      <c r="D449" s="65" t="e">
        <f>IF(#REF!="",0,VLOOKUP(#REF!,$CX$11:$CY$26,2,0))</f>
        <v>#REF!</v>
      </c>
      <c r="E449" s="152" t="e">
        <f t="shared" si="76"/>
        <v>#REF!</v>
      </c>
      <c r="F449" s="155" t="e">
        <f>IF(#REF!="","",VLOOKUP(#REF!,#REF!,7,0))</f>
        <v>#REF!</v>
      </c>
      <c r="G449" s="201" t="e">
        <f>IF(OR(#REF!="",F449=""),"",ROUND(#REF!/10^3*F449,3))</f>
        <v>#REF!</v>
      </c>
      <c r="H449" s="201" t="e">
        <f>IF(#REF!&gt;0,#REF!*#REF!/1000,"")</f>
        <v>#REF!</v>
      </c>
      <c r="I449" s="201" t="e">
        <f>IF(#REF!&gt;0,#REF!*#REF!/1000,"")</f>
        <v>#REF!</v>
      </c>
      <c r="J449" s="51" t="e">
        <f>IF(#REF!="●","",IF(#REF!="","",#REF!))</f>
        <v>#REF!</v>
      </c>
      <c r="K449" s="51" t="e">
        <f>IF(#REF!="●","",IF(#REF!="","",#REF!))</f>
        <v>#REF!</v>
      </c>
      <c r="L449" s="74" t="e">
        <f t="shared" si="77"/>
        <v>#REF!</v>
      </c>
      <c r="M449" s="74" t="e">
        <f t="shared" si="78"/>
        <v>#REF!</v>
      </c>
      <c r="N449" s="201" t="e">
        <f>IF(ISNA(L449),"",L449*#REF!)</f>
        <v>#REF!</v>
      </c>
      <c r="O449" s="201" t="e">
        <f>IF(ISNA(M449),"",M449*#REF!)</f>
        <v>#REF!</v>
      </c>
      <c r="P449" s="78" t="e">
        <f>IF(#REF!&gt;0,DQ$6,"")</f>
        <v>#REF!</v>
      </c>
      <c r="Q449" s="99"/>
      <c r="R449" s="411"/>
      <c r="S449" s="412" t="e">
        <f>IF(OR(#REF!="",F449=""),"",ROUND(#REF!/10^3*F449,3))</f>
        <v>#REF!</v>
      </c>
      <c r="T449" s="412" t="e">
        <f>IF(#REF!&gt;0,#REF!*#REF!/1000,"")</f>
        <v>#REF!</v>
      </c>
      <c r="U449" s="412" t="e">
        <f>IF(#REF!&gt;0,#REF!*#REF!/1000,"")</f>
        <v>#REF!</v>
      </c>
      <c r="V449" s="413" t="e">
        <f>IF(OR(#REF!="●",#REF!="●"),"",IF(#REF!="","",#REF!))</f>
        <v>#REF!</v>
      </c>
      <c r="W449" s="413" t="e">
        <f>IF(OR(#REF!="●",#REF!="●"),"",IF(#REF!="","",#REF!))</f>
        <v>#REF!</v>
      </c>
      <c r="X449" s="412" t="e">
        <f>IF(ISNA(L449),"",L449*#REF!)</f>
        <v>#REF!</v>
      </c>
      <c r="Y449" s="412" t="e">
        <f>IF(ISNA(M449),"",M449*#REF!)</f>
        <v>#REF!</v>
      </c>
      <c r="Z449" s="414" t="e">
        <f>IF(#REF!&gt;0,DQ$6,"")</f>
        <v>#REF!</v>
      </c>
      <c r="AA449" s="95" t="e">
        <f>IF(#REF!="","",VLOOKUP(#REF!,#REF!,7,0))</f>
        <v>#REF!</v>
      </c>
      <c r="AB449" s="201" t="e">
        <f>IF(OR(#REF!="",AA449=""),"",ROUND(#REF!/10^3*AA449,3))</f>
        <v>#REF!</v>
      </c>
      <c r="AC449" s="201" t="e">
        <f>IF(#REF!&gt;0,#REF!*#REF!/1000,"")</f>
        <v>#REF!</v>
      </c>
      <c r="AD449" s="201" t="e">
        <f>IF(#REF!&gt;0,#REF!*#REF!/1000,"")</f>
        <v>#REF!</v>
      </c>
      <c r="AE449" s="74" t="e">
        <f t="shared" si="79"/>
        <v>#REF!</v>
      </c>
      <c r="AF449" s="74" t="e">
        <f t="shared" si="80"/>
        <v>#REF!</v>
      </c>
      <c r="AG449" s="201" t="e">
        <f>IF(ISNA(AE449),"",AE449*#REF!)</f>
        <v>#REF!</v>
      </c>
      <c r="AH449" s="201" t="e">
        <f>IF(ISNA(AF449),"",AF449*#REF!)</f>
        <v>#REF!</v>
      </c>
      <c r="AI449" s="78" t="e">
        <f>IF(#REF!&gt;0,DQ$23,"")</f>
        <v>#REF!</v>
      </c>
      <c r="AJ449" s="99"/>
      <c r="AK449" s="411"/>
      <c r="AL449" s="412" t="e">
        <f>IF(OR(#REF!="",F449=""),"",ROUND(#REF!/10^3*F449,3))</f>
        <v>#REF!</v>
      </c>
      <c r="AM449" s="412" t="e">
        <f>IF(#REF!&gt;0,#REF!*#REF!/1000,"")</f>
        <v>#REF!</v>
      </c>
      <c r="AN449" s="412" t="e">
        <f>IF(#REF!&gt;0,#REF!*#REF!/1000,"")</f>
        <v>#REF!</v>
      </c>
      <c r="AO449" s="413" t="e">
        <f>IF(OR(#REF!="●",#REF!="●",#REF!="●"),"",IF(#REF!="","",#REF!))</f>
        <v>#REF!</v>
      </c>
      <c r="AP449" s="413" t="e">
        <f>IF(OR(#REF!="●",#REF!="●",#REF!="●"),"",IF(#REF!="","",#REF!))</f>
        <v>#REF!</v>
      </c>
      <c r="AQ449" s="412" t="e">
        <f>IF(ISNA(L449),"",L449*#REF!)</f>
        <v>#REF!</v>
      </c>
      <c r="AR449" s="412" t="e">
        <f>IF(ISNA(M449),"",M449*#REF!)</f>
        <v>#REF!</v>
      </c>
      <c r="AS449" s="414" t="e">
        <f>IF(#REF!&gt;0,DQ$6,"")</f>
        <v>#REF!</v>
      </c>
      <c r="AT449" s="95" t="e">
        <f>IF(#REF!="","",VLOOKUP(#REF!,#REF!,7,0))</f>
        <v>#REF!</v>
      </c>
      <c r="AU449" s="201" t="e">
        <f>IF(OR(#REF!="",AT449=""),"",ROUND(#REF!/10^3*AT449,3))</f>
        <v>#REF!</v>
      </c>
      <c r="AV449" s="201" t="e">
        <f>IF(#REF!&gt;0,#REF!*#REF!/1000,"")</f>
        <v>#REF!</v>
      </c>
      <c r="AW449" s="201" t="e">
        <f>IF(#REF!&gt;0,#REF!*#REF!/1000,"")</f>
        <v>#REF!</v>
      </c>
      <c r="AX449" s="74" t="e">
        <f t="shared" si="81"/>
        <v>#REF!</v>
      </c>
      <c r="AY449" s="74" t="e">
        <f t="shared" si="82"/>
        <v>#REF!</v>
      </c>
      <c r="AZ449" s="201" t="e">
        <f>IF(ISNA(AX449),"",AX449*#REF!)</f>
        <v>#REF!</v>
      </c>
      <c r="BA449" s="201" t="e">
        <f>IF(ISNA(AY449),"",AY449*#REF!)</f>
        <v>#REF!</v>
      </c>
      <c r="BB449" s="78" t="e">
        <f>IF(#REF!&gt;0,DQ$40,"")</f>
        <v>#REF!</v>
      </c>
      <c r="BC449" s="99"/>
      <c r="BD449" s="650"/>
      <c r="BE449" s="652" t="e">
        <f>IF(OR(#REF!="",F449=""),"",ROUND(#REF!/10^3*F449,3))</f>
        <v>#REF!</v>
      </c>
      <c r="BF449" s="412" t="e">
        <f>IF(#REF!&gt;0,#REF!*#REF!/1000,"")</f>
        <v>#REF!</v>
      </c>
      <c r="BG449" s="412" t="e">
        <f>IF(#REF!&gt;0,#REF!*#REF!/1000,"")</f>
        <v>#REF!</v>
      </c>
      <c r="BH449" s="413" t="e">
        <f>IF(OR(#REF!="●",#REF!="●",#REF!="●",#REF!="●"),"",IF(#REF!="","",#REF!))</f>
        <v>#REF!</v>
      </c>
      <c r="BI449" s="413" t="e">
        <f>IF(OR(#REF!="●",#REF!="●",#REF!="●",#REF!="●"),"",IF(#REF!="","",#REF!))</f>
        <v>#REF!</v>
      </c>
      <c r="BJ449" s="412" t="e">
        <f>IF(ISNA(L449),"",L449*#REF!)</f>
        <v>#REF!</v>
      </c>
      <c r="BK449" s="412" t="e">
        <f>IF(ISNA(M449),"",M449*#REF!)</f>
        <v>#REF!</v>
      </c>
      <c r="BL449" s="415" t="e">
        <f>IF(#REF!&gt;0,DQ$6,"")</f>
        <v>#REF!</v>
      </c>
      <c r="BM449" s="361" t="e">
        <f>IF(#REF!="","",VLOOKUP(#REF!,#REF!,7,0))</f>
        <v>#REF!</v>
      </c>
      <c r="BN449" s="201" t="e">
        <f>IF(OR(#REF!="",BM449=""),"",ROUND(#REF!/10^3*BM449,3))</f>
        <v>#REF!</v>
      </c>
      <c r="BO449" s="201" t="e">
        <f>IF(#REF!&gt;0,#REF!*#REF!/1000,"")</f>
        <v>#REF!</v>
      </c>
      <c r="BP449" s="201" t="e">
        <f>IF(#REF!&gt;0,#REF!*#REF!/1000,"")</f>
        <v>#REF!</v>
      </c>
      <c r="BQ449" s="74" t="e">
        <f t="shared" si="83"/>
        <v>#REF!</v>
      </c>
      <c r="BR449" s="74" t="e">
        <f t="shared" si="84"/>
        <v>#REF!</v>
      </c>
      <c r="BS449" s="201" t="e">
        <f>IF(ISNA(BQ449),"",BQ449*#REF!)</f>
        <v>#REF!</v>
      </c>
      <c r="BT449" s="201" t="e">
        <f>IF(ISNA(BR449),"",BR449*#REF!)</f>
        <v>#REF!</v>
      </c>
      <c r="BU449" s="78" t="e">
        <f>IF(#REF!&gt;0,DQ$57,"")</f>
        <v>#REF!</v>
      </c>
      <c r="BV449" s="99"/>
      <c r="BW449" s="411"/>
      <c r="BX449" s="412" t="e">
        <f>IF(OR(#REF!="",F449=""),"",ROUND(#REF!/10^3*F449,3))</f>
        <v>#REF!</v>
      </c>
      <c r="BY449" s="412" t="e">
        <f>IF(#REF!&gt;0,#REF!*#REF!/1000,"")</f>
        <v>#REF!</v>
      </c>
      <c r="BZ449" s="412" t="e">
        <f>IF(#REF!&gt;0,#REF!*#REF!/1000,"")</f>
        <v>#REF!</v>
      </c>
      <c r="CA449" s="413" t="e">
        <f>IF(OR(#REF!="●",#REF!="●",#REF!="●",#REF!="●",#REF!="●"),"",IF(#REF!="","",#REF!))</f>
        <v>#REF!</v>
      </c>
      <c r="CB449" s="413" t="e">
        <f>IF(OR(#REF!="●",#REF!="●",#REF!="●",#REF!="●",#REF!="●"),"",IF(#REF!="","",#REF!))</f>
        <v>#REF!</v>
      </c>
      <c r="CC449" s="412" t="e">
        <f>IF(ISNA(L449),"",L449*#REF!)</f>
        <v>#REF!</v>
      </c>
      <c r="CD449" s="412" t="e">
        <f>IF(ISNA(M449),"",M449*#REF!)</f>
        <v>#REF!</v>
      </c>
      <c r="CE449" s="415" t="e">
        <f>IF(#REF!&gt;0,DQ$6,"")</f>
        <v>#REF!</v>
      </c>
      <c r="CF449" s="361" t="e">
        <f>IF(#REF!="","",VLOOKUP(#REF!,#REF!,7,0))</f>
        <v>#REF!</v>
      </c>
      <c r="CG449" s="201" t="e">
        <f>IF(OR(#REF!="",CF449=""),"",ROUND(#REF!/10^3*CF449,3))</f>
        <v>#REF!</v>
      </c>
      <c r="CH449" s="201" t="e">
        <f>IF(#REF!&gt;0,#REF!*#REF!/1000,"")</f>
        <v>#REF!</v>
      </c>
      <c r="CI449" s="201" t="e">
        <f>IF(#REF!&gt;0,#REF!*#REF!/1000,"")</f>
        <v>#REF!</v>
      </c>
      <c r="CJ449" s="74" t="e">
        <f t="shared" si="85"/>
        <v>#REF!</v>
      </c>
      <c r="CK449" s="74" t="e">
        <f t="shared" si="86"/>
        <v>#REF!</v>
      </c>
      <c r="CL449" s="201" t="e">
        <f>IF(ISNA(CJ449),"",CJ449*#REF!)</f>
        <v>#REF!</v>
      </c>
      <c r="CM449" s="201" t="e">
        <f>IF(ISNA(CK449),"",CK449*#REF!)</f>
        <v>#REF!</v>
      </c>
      <c r="CN449" s="101" t="e">
        <f>IF(#REF!&gt;0,DQ$57,"")</f>
        <v>#REF!</v>
      </c>
      <c r="CO449" s="84"/>
      <c r="CP449" s="2"/>
      <c r="CQ449" s="2"/>
      <c r="CR449" s="2"/>
      <c r="CS449" s="2"/>
      <c r="CT449" s="2"/>
      <c r="CU449" s="2"/>
      <c r="CV449" s="2"/>
      <c r="CX449" s="2"/>
      <c r="CY449" s="2"/>
      <c r="CZ449" s="2"/>
      <c r="DA449" s="2"/>
      <c r="DB449" s="2"/>
      <c r="DC449" s="2"/>
      <c r="DD449" s="2"/>
      <c r="DE449" s="2"/>
      <c r="DF449" s="2"/>
    </row>
    <row r="450" spans="2:110" ht="18" customHeight="1">
      <c r="B450" s="151" t="e">
        <f>IF(#REF!="","",VLOOKUP(#REF!,$CX$11:$DG$26,9,0))</f>
        <v>#REF!</v>
      </c>
      <c r="C450" s="64" t="e">
        <f>IF(#REF!="",0,VLOOKUP(#REF!,$CP$11:$CQ$16,2,0))</f>
        <v>#REF!</v>
      </c>
      <c r="D450" s="65" t="e">
        <f>IF(#REF!="",0,VLOOKUP(#REF!,$CX$11:$CY$26,2,0))</f>
        <v>#REF!</v>
      </c>
      <c r="E450" s="152" t="e">
        <f t="shared" si="76"/>
        <v>#REF!</v>
      </c>
      <c r="F450" s="155" t="e">
        <f>IF(#REF!="","",VLOOKUP(#REF!,#REF!,7,0))</f>
        <v>#REF!</v>
      </c>
      <c r="G450" s="201" t="e">
        <f>IF(OR(#REF!="",F450=""),"",ROUND(#REF!/10^3*F450,3))</f>
        <v>#REF!</v>
      </c>
      <c r="H450" s="201" t="e">
        <f>IF(#REF!&gt;0,#REF!*#REF!/1000,"")</f>
        <v>#REF!</v>
      </c>
      <c r="I450" s="201" t="e">
        <f>IF(#REF!&gt;0,#REF!*#REF!/1000,"")</f>
        <v>#REF!</v>
      </c>
      <c r="J450" s="51" t="e">
        <f>IF(#REF!="●","",IF(#REF!="","",#REF!))</f>
        <v>#REF!</v>
      </c>
      <c r="K450" s="51" t="e">
        <f>IF(#REF!="●","",IF(#REF!="","",#REF!))</f>
        <v>#REF!</v>
      </c>
      <c r="L450" s="74" t="e">
        <f t="shared" si="77"/>
        <v>#REF!</v>
      </c>
      <c r="M450" s="74" t="e">
        <f t="shared" si="78"/>
        <v>#REF!</v>
      </c>
      <c r="N450" s="201" t="e">
        <f>IF(ISNA(L450),"",L450*#REF!)</f>
        <v>#REF!</v>
      </c>
      <c r="O450" s="201" t="e">
        <f>IF(ISNA(M450),"",M450*#REF!)</f>
        <v>#REF!</v>
      </c>
      <c r="P450" s="78" t="e">
        <f>IF(#REF!&gt;0,DQ$6,"")</f>
        <v>#REF!</v>
      </c>
      <c r="Q450" s="99"/>
      <c r="R450" s="411"/>
      <c r="S450" s="412" t="e">
        <f>IF(OR(#REF!="",F450=""),"",ROUND(#REF!/10^3*F450,3))</f>
        <v>#REF!</v>
      </c>
      <c r="T450" s="412" t="e">
        <f>IF(#REF!&gt;0,#REF!*#REF!/1000,"")</f>
        <v>#REF!</v>
      </c>
      <c r="U450" s="412" t="e">
        <f>IF(#REF!&gt;0,#REF!*#REF!/1000,"")</f>
        <v>#REF!</v>
      </c>
      <c r="V450" s="413" t="e">
        <f>IF(OR(#REF!="●",#REF!="●"),"",IF(#REF!="","",#REF!))</f>
        <v>#REF!</v>
      </c>
      <c r="W450" s="413" t="e">
        <f>IF(OR(#REF!="●",#REF!="●"),"",IF(#REF!="","",#REF!))</f>
        <v>#REF!</v>
      </c>
      <c r="X450" s="412" t="e">
        <f>IF(ISNA(L450),"",L450*#REF!)</f>
        <v>#REF!</v>
      </c>
      <c r="Y450" s="412" t="e">
        <f>IF(ISNA(M450),"",M450*#REF!)</f>
        <v>#REF!</v>
      </c>
      <c r="Z450" s="414" t="e">
        <f>IF(#REF!&gt;0,DQ$6,"")</f>
        <v>#REF!</v>
      </c>
      <c r="AA450" s="95" t="e">
        <f>IF(#REF!="","",VLOOKUP(#REF!,#REF!,7,0))</f>
        <v>#REF!</v>
      </c>
      <c r="AB450" s="201" t="e">
        <f>IF(OR(#REF!="",AA450=""),"",ROUND(#REF!/10^3*AA450,3))</f>
        <v>#REF!</v>
      </c>
      <c r="AC450" s="201" t="e">
        <f>IF(#REF!&gt;0,#REF!*#REF!/1000,"")</f>
        <v>#REF!</v>
      </c>
      <c r="AD450" s="201" t="e">
        <f>IF(#REF!&gt;0,#REF!*#REF!/1000,"")</f>
        <v>#REF!</v>
      </c>
      <c r="AE450" s="74" t="e">
        <f t="shared" si="79"/>
        <v>#REF!</v>
      </c>
      <c r="AF450" s="74" t="e">
        <f t="shared" si="80"/>
        <v>#REF!</v>
      </c>
      <c r="AG450" s="201" t="e">
        <f>IF(ISNA(AE450),"",AE450*#REF!)</f>
        <v>#REF!</v>
      </c>
      <c r="AH450" s="201" t="e">
        <f>IF(ISNA(AF450),"",AF450*#REF!)</f>
        <v>#REF!</v>
      </c>
      <c r="AI450" s="78" t="e">
        <f>IF(#REF!&gt;0,DQ$23,"")</f>
        <v>#REF!</v>
      </c>
      <c r="AJ450" s="99"/>
      <c r="AK450" s="411"/>
      <c r="AL450" s="412" t="e">
        <f>IF(OR(#REF!="",F450=""),"",ROUND(#REF!/10^3*F450,3))</f>
        <v>#REF!</v>
      </c>
      <c r="AM450" s="412" t="e">
        <f>IF(#REF!&gt;0,#REF!*#REF!/1000,"")</f>
        <v>#REF!</v>
      </c>
      <c r="AN450" s="412" t="e">
        <f>IF(#REF!&gt;0,#REF!*#REF!/1000,"")</f>
        <v>#REF!</v>
      </c>
      <c r="AO450" s="413" t="e">
        <f>IF(OR(#REF!="●",#REF!="●",#REF!="●"),"",IF(#REF!="","",#REF!))</f>
        <v>#REF!</v>
      </c>
      <c r="AP450" s="413" t="e">
        <f>IF(OR(#REF!="●",#REF!="●",#REF!="●"),"",IF(#REF!="","",#REF!))</f>
        <v>#REF!</v>
      </c>
      <c r="AQ450" s="412" t="e">
        <f>IF(ISNA(L450),"",L450*#REF!)</f>
        <v>#REF!</v>
      </c>
      <c r="AR450" s="412" t="e">
        <f>IF(ISNA(M450),"",M450*#REF!)</f>
        <v>#REF!</v>
      </c>
      <c r="AS450" s="414" t="e">
        <f>IF(#REF!&gt;0,DQ$6,"")</f>
        <v>#REF!</v>
      </c>
      <c r="AT450" s="95" t="e">
        <f>IF(#REF!="","",VLOOKUP(#REF!,#REF!,7,0))</f>
        <v>#REF!</v>
      </c>
      <c r="AU450" s="201" t="e">
        <f>IF(OR(#REF!="",AT450=""),"",ROUND(#REF!/10^3*AT450,3))</f>
        <v>#REF!</v>
      </c>
      <c r="AV450" s="201" t="e">
        <f>IF(#REF!&gt;0,#REF!*#REF!/1000,"")</f>
        <v>#REF!</v>
      </c>
      <c r="AW450" s="201" t="e">
        <f>IF(#REF!&gt;0,#REF!*#REF!/1000,"")</f>
        <v>#REF!</v>
      </c>
      <c r="AX450" s="74" t="e">
        <f t="shared" si="81"/>
        <v>#REF!</v>
      </c>
      <c r="AY450" s="74" t="e">
        <f t="shared" si="82"/>
        <v>#REF!</v>
      </c>
      <c r="AZ450" s="201" t="e">
        <f>IF(ISNA(AX450),"",AX450*#REF!)</f>
        <v>#REF!</v>
      </c>
      <c r="BA450" s="201" t="e">
        <f>IF(ISNA(AY450),"",AY450*#REF!)</f>
        <v>#REF!</v>
      </c>
      <c r="BB450" s="78" t="e">
        <f>IF(#REF!&gt;0,DQ$40,"")</f>
        <v>#REF!</v>
      </c>
      <c r="BC450" s="99"/>
      <c r="BD450" s="650"/>
      <c r="BE450" s="652" t="e">
        <f>IF(OR(#REF!="",F450=""),"",ROUND(#REF!/10^3*F450,3))</f>
        <v>#REF!</v>
      </c>
      <c r="BF450" s="412" t="e">
        <f>IF(#REF!&gt;0,#REF!*#REF!/1000,"")</f>
        <v>#REF!</v>
      </c>
      <c r="BG450" s="412" t="e">
        <f>IF(#REF!&gt;0,#REF!*#REF!/1000,"")</f>
        <v>#REF!</v>
      </c>
      <c r="BH450" s="413" t="e">
        <f>IF(OR(#REF!="●",#REF!="●",#REF!="●",#REF!="●"),"",IF(#REF!="","",#REF!))</f>
        <v>#REF!</v>
      </c>
      <c r="BI450" s="413" t="e">
        <f>IF(OR(#REF!="●",#REF!="●",#REF!="●",#REF!="●"),"",IF(#REF!="","",#REF!))</f>
        <v>#REF!</v>
      </c>
      <c r="BJ450" s="412" t="e">
        <f>IF(ISNA(L450),"",L450*#REF!)</f>
        <v>#REF!</v>
      </c>
      <c r="BK450" s="412" t="e">
        <f>IF(ISNA(M450),"",M450*#REF!)</f>
        <v>#REF!</v>
      </c>
      <c r="BL450" s="415" t="e">
        <f>IF(#REF!&gt;0,DQ$6,"")</f>
        <v>#REF!</v>
      </c>
      <c r="BM450" s="361" t="e">
        <f>IF(#REF!="","",VLOOKUP(#REF!,#REF!,7,0))</f>
        <v>#REF!</v>
      </c>
      <c r="BN450" s="201" t="e">
        <f>IF(OR(#REF!="",BM450=""),"",ROUND(#REF!/10^3*BM450,3))</f>
        <v>#REF!</v>
      </c>
      <c r="BO450" s="201" t="e">
        <f>IF(#REF!&gt;0,#REF!*#REF!/1000,"")</f>
        <v>#REF!</v>
      </c>
      <c r="BP450" s="201" t="e">
        <f>IF(#REF!&gt;0,#REF!*#REF!/1000,"")</f>
        <v>#REF!</v>
      </c>
      <c r="BQ450" s="74" t="e">
        <f t="shared" si="83"/>
        <v>#REF!</v>
      </c>
      <c r="BR450" s="74" t="e">
        <f t="shared" si="84"/>
        <v>#REF!</v>
      </c>
      <c r="BS450" s="201" t="e">
        <f>IF(ISNA(BQ450),"",BQ450*#REF!)</f>
        <v>#REF!</v>
      </c>
      <c r="BT450" s="201" t="e">
        <f>IF(ISNA(BR450),"",BR450*#REF!)</f>
        <v>#REF!</v>
      </c>
      <c r="BU450" s="78" t="e">
        <f>IF(#REF!&gt;0,DQ$57,"")</f>
        <v>#REF!</v>
      </c>
      <c r="BV450" s="99"/>
      <c r="BW450" s="411"/>
      <c r="BX450" s="412" t="e">
        <f>IF(OR(#REF!="",F450=""),"",ROUND(#REF!/10^3*F450,3))</f>
        <v>#REF!</v>
      </c>
      <c r="BY450" s="412" t="e">
        <f>IF(#REF!&gt;0,#REF!*#REF!/1000,"")</f>
        <v>#REF!</v>
      </c>
      <c r="BZ450" s="412" t="e">
        <f>IF(#REF!&gt;0,#REF!*#REF!/1000,"")</f>
        <v>#REF!</v>
      </c>
      <c r="CA450" s="413" t="e">
        <f>IF(OR(#REF!="●",#REF!="●",#REF!="●",#REF!="●",#REF!="●"),"",IF(#REF!="","",#REF!))</f>
        <v>#REF!</v>
      </c>
      <c r="CB450" s="413" t="e">
        <f>IF(OR(#REF!="●",#REF!="●",#REF!="●",#REF!="●",#REF!="●"),"",IF(#REF!="","",#REF!))</f>
        <v>#REF!</v>
      </c>
      <c r="CC450" s="412" t="e">
        <f>IF(ISNA(L450),"",L450*#REF!)</f>
        <v>#REF!</v>
      </c>
      <c r="CD450" s="412" t="e">
        <f>IF(ISNA(M450),"",M450*#REF!)</f>
        <v>#REF!</v>
      </c>
      <c r="CE450" s="415" t="e">
        <f>IF(#REF!&gt;0,DQ$6,"")</f>
        <v>#REF!</v>
      </c>
      <c r="CF450" s="361" t="e">
        <f>IF(#REF!="","",VLOOKUP(#REF!,#REF!,7,0))</f>
        <v>#REF!</v>
      </c>
      <c r="CG450" s="201" t="e">
        <f>IF(OR(#REF!="",CF450=""),"",ROUND(#REF!/10^3*CF450,3))</f>
        <v>#REF!</v>
      </c>
      <c r="CH450" s="201" t="e">
        <f>IF(#REF!&gt;0,#REF!*#REF!/1000,"")</f>
        <v>#REF!</v>
      </c>
      <c r="CI450" s="201" t="e">
        <f>IF(#REF!&gt;0,#REF!*#REF!/1000,"")</f>
        <v>#REF!</v>
      </c>
      <c r="CJ450" s="74" t="e">
        <f t="shared" si="85"/>
        <v>#REF!</v>
      </c>
      <c r="CK450" s="74" t="e">
        <f t="shared" si="86"/>
        <v>#REF!</v>
      </c>
      <c r="CL450" s="201" t="e">
        <f>IF(ISNA(CJ450),"",CJ450*#REF!)</f>
        <v>#REF!</v>
      </c>
      <c r="CM450" s="201" t="e">
        <f>IF(ISNA(CK450),"",CK450*#REF!)</f>
        <v>#REF!</v>
      </c>
      <c r="CN450" s="101" t="e">
        <f>IF(#REF!&gt;0,DQ$57,"")</f>
        <v>#REF!</v>
      </c>
      <c r="CO450" s="84"/>
      <c r="CP450" s="2"/>
      <c r="CQ450" s="2"/>
      <c r="CR450" s="2"/>
      <c r="CS450" s="2"/>
      <c r="CT450" s="2"/>
      <c r="CU450" s="2"/>
      <c r="CV450" s="2"/>
      <c r="CX450" s="2"/>
      <c r="CY450" s="2"/>
      <c r="CZ450" s="2"/>
      <c r="DA450" s="2"/>
      <c r="DB450" s="2"/>
      <c r="DC450" s="2"/>
      <c r="DD450" s="2"/>
      <c r="DE450" s="2"/>
      <c r="DF450" s="2"/>
    </row>
    <row r="451" spans="2:110" ht="18" customHeight="1">
      <c r="B451" s="151" t="e">
        <f>IF(#REF!="","",VLOOKUP(#REF!,$CX$11:$DG$26,9,0))</f>
        <v>#REF!</v>
      </c>
      <c r="C451" s="64" t="e">
        <f>IF(#REF!="",0,VLOOKUP(#REF!,$CP$11:$CQ$16,2,0))</f>
        <v>#REF!</v>
      </c>
      <c r="D451" s="65" t="e">
        <f>IF(#REF!="",0,VLOOKUP(#REF!,$CX$11:$CY$26,2,0))</f>
        <v>#REF!</v>
      </c>
      <c r="E451" s="152" t="e">
        <f t="shared" si="76"/>
        <v>#REF!</v>
      </c>
      <c r="F451" s="155" t="e">
        <f>IF(#REF!="","",VLOOKUP(#REF!,#REF!,7,0))</f>
        <v>#REF!</v>
      </c>
      <c r="G451" s="201" t="e">
        <f>IF(OR(#REF!="",F451=""),"",ROUND(#REF!/10^3*F451,3))</f>
        <v>#REF!</v>
      </c>
      <c r="H451" s="201" t="e">
        <f>IF(#REF!&gt;0,#REF!*#REF!/1000,"")</f>
        <v>#REF!</v>
      </c>
      <c r="I451" s="201" t="e">
        <f>IF(#REF!&gt;0,#REF!*#REF!/1000,"")</f>
        <v>#REF!</v>
      </c>
      <c r="J451" s="51" t="e">
        <f>IF(#REF!="●","",IF(#REF!="","",#REF!))</f>
        <v>#REF!</v>
      </c>
      <c r="K451" s="51" t="e">
        <f>IF(#REF!="●","",IF(#REF!="","",#REF!))</f>
        <v>#REF!</v>
      </c>
      <c r="L451" s="74" t="e">
        <f t="shared" si="77"/>
        <v>#REF!</v>
      </c>
      <c r="M451" s="74" t="e">
        <f t="shared" si="78"/>
        <v>#REF!</v>
      </c>
      <c r="N451" s="201" t="e">
        <f>IF(ISNA(L451),"",L451*#REF!)</f>
        <v>#REF!</v>
      </c>
      <c r="O451" s="201" t="e">
        <f>IF(ISNA(M451),"",M451*#REF!)</f>
        <v>#REF!</v>
      </c>
      <c r="P451" s="78" t="e">
        <f>IF(#REF!&gt;0,DQ$6,"")</f>
        <v>#REF!</v>
      </c>
      <c r="Q451" s="99"/>
      <c r="R451" s="411"/>
      <c r="S451" s="412" t="e">
        <f>IF(OR(#REF!="",F451=""),"",ROUND(#REF!/10^3*F451,3))</f>
        <v>#REF!</v>
      </c>
      <c r="T451" s="412" t="e">
        <f>IF(#REF!&gt;0,#REF!*#REF!/1000,"")</f>
        <v>#REF!</v>
      </c>
      <c r="U451" s="412" t="e">
        <f>IF(#REF!&gt;0,#REF!*#REF!/1000,"")</f>
        <v>#REF!</v>
      </c>
      <c r="V451" s="413" t="e">
        <f>IF(OR(#REF!="●",#REF!="●"),"",IF(#REF!="","",#REF!))</f>
        <v>#REF!</v>
      </c>
      <c r="W451" s="413" t="e">
        <f>IF(OR(#REF!="●",#REF!="●"),"",IF(#REF!="","",#REF!))</f>
        <v>#REF!</v>
      </c>
      <c r="X451" s="412" t="e">
        <f>IF(ISNA(L451),"",L451*#REF!)</f>
        <v>#REF!</v>
      </c>
      <c r="Y451" s="412" t="e">
        <f>IF(ISNA(M451),"",M451*#REF!)</f>
        <v>#REF!</v>
      </c>
      <c r="Z451" s="414" t="e">
        <f>IF(#REF!&gt;0,DQ$6,"")</f>
        <v>#REF!</v>
      </c>
      <c r="AA451" s="95" t="e">
        <f>IF(#REF!="","",VLOOKUP(#REF!,#REF!,7,0))</f>
        <v>#REF!</v>
      </c>
      <c r="AB451" s="201" t="e">
        <f>IF(OR(#REF!="",AA451=""),"",ROUND(#REF!/10^3*AA451,3))</f>
        <v>#REF!</v>
      </c>
      <c r="AC451" s="201" t="e">
        <f>IF(#REF!&gt;0,#REF!*#REF!/1000,"")</f>
        <v>#REF!</v>
      </c>
      <c r="AD451" s="201" t="e">
        <f>IF(#REF!&gt;0,#REF!*#REF!/1000,"")</f>
        <v>#REF!</v>
      </c>
      <c r="AE451" s="74" t="e">
        <f t="shared" si="79"/>
        <v>#REF!</v>
      </c>
      <c r="AF451" s="74" t="e">
        <f t="shared" si="80"/>
        <v>#REF!</v>
      </c>
      <c r="AG451" s="201" t="e">
        <f>IF(ISNA(AE451),"",AE451*#REF!)</f>
        <v>#REF!</v>
      </c>
      <c r="AH451" s="201" t="e">
        <f>IF(ISNA(AF451),"",AF451*#REF!)</f>
        <v>#REF!</v>
      </c>
      <c r="AI451" s="78" t="e">
        <f>IF(#REF!&gt;0,DQ$23,"")</f>
        <v>#REF!</v>
      </c>
      <c r="AJ451" s="99"/>
      <c r="AK451" s="411"/>
      <c r="AL451" s="412" t="e">
        <f>IF(OR(#REF!="",F451=""),"",ROUND(#REF!/10^3*F451,3))</f>
        <v>#REF!</v>
      </c>
      <c r="AM451" s="412" t="e">
        <f>IF(#REF!&gt;0,#REF!*#REF!/1000,"")</f>
        <v>#REF!</v>
      </c>
      <c r="AN451" s="412" t="e">
        <f>IF(#REF!&gt;0,#REF!*#REF!/1000,"")</f>
        <v>#REF!</v>
      </c>
      <c r="AO451" s="413" t="e">
        <f>IF(OR(#REF!="●",#REF!="●",#REF!="●"),"",IF(#REF!="","",#REF!))</f>
        <v>#REF!</v>
      </c>
      <c r="AP451" s="413" t="e">
        <f>IF(OR(#REF!="●",#REF!="●",#REF!="●"),"",IF(#REF!="","",#REF!))</f>
        <v>#REF!</v>
      </c>
      <c r="AQ451" s="412" t="e">
        <f>IF(ISNA(L451),"",L451*#REF!)</f>
        <v>#REF!</v>
      </c>
      <c r="AR451" s="412" t="e">
        <f>IF(ISNA(M451),"",M451*#REF!)</f>
        <v>#REF!</v>
      </c>
      <c r="AS451" s="414" t="e">
        <f>IF(#REF!&gt;0,DQ$6,"")</f>
        <v>#REF!</v>
      </c>
      <c r="AT451" s="95" t="e">
        <f>IF(#REF!="","",VLOOKUP(#REF!,#REF!,7,0))</f>
        <v>#REF!</v>
      </c>
      <c r="AU451" s="201" t="e">
        <f>IF(OR(#REF!="",AT451=""),"",ROUND(#REF!/10^3*AT451,3))</f>
        <v>#REF!</v>
      </c>
      <c r="AV451" s="201" t="e">
        <f>IF(#REF!&gt;0,#REF!*#REF!/1000,"")</f>
        <v>#REF!</v>
      </c>
      <c r="AW451" s="201" t="e">
        <f>IF(#REF!&gt;0,#REF!*#REF!/1000,"")</f>
        <v>#REF!</v>
      </c>
      <c r="AX451" s="74" t="e">
        <f t="shared" si="81"/>
        <v>#REF!</v>
      </c>
      <c r="AY451" s="74" t="e">
        <f t="shared" si="82"/>
        <v>#REF!</v>
      </c>
      <c r="AZ451" s="201" t="e">
        <f>IF(ISNA(AX451),"",AX451*#REF!)</f>
        <v>#REF!</v>
      </c>
      <c r="BA451" s="201" t="e">
        <f>IF(ISNA(AY451),"",AY451*#REF!)</f>
        <v>#REF!</v>
      </c>
      <c r="BB451" s="78" t="e">
        <f>IF(#REF!&gt;0,DQ$40,"")</f>
        <v>#REF!</v>
      </c>
      <c r="BC451" s="99"/>
      <c r="BD451" s="650"/>
      <c r="BE451" s="652" t="e">
        <f>IF(OR(#REF!="",F451=""),"",ROUND(#REF!/10^3*F451,3))</f>
        <v>#REF!</v>
      </c>
      <c r="BF451" s="412" t="e">
        <f>IF(#REF!&gt;0,#REF!*#REF!/1000,"")</f>
        <v>#REF!</v>
      </c>
      <c r="BG451" s="412" t="e">
        <f>IF(#REF!&gt;0,#REF!*#REF!/1000,"")</f>
        <v>#REF!</v>
      </c>
      <c r="BH451" s="413" t="e">
        <f>IF(OR(#REF!="●",#REF!="●",#REF!="●",#REF!="●"),"",IF(#REF!="","",#REF!))</f>
        <v>#REF!</v>
      </c>
      <c r="BI451" s="413" t="e">
        <f>IF(OR(#REF!="●",#REF!="●",#REF!="●",#REF!="●"),"",IF(#REF!="","",#REF!))</f>
        <v>#REF!</v>
      </c>
      <c r="BJ451" s="412" t="e">
        <f>IF(ISNA(L451),"",L451*#REF!)</f>
        <v>#REF!</v>
      </c>
      <c r="BK451" s="412" t="e">
        <f>IF(ISNA(M451),"",M451*#REF!)</f>
        <v>#REF!</v>
      </c>
      <c r="BL451" s="415" t="e">
        <f>IF(#REF!&gt;0,DQ$6,"")</f>
        <v>#REF!</v>
      </c>
      <c r="BM451" s="361" t="e">
        <f>IF(#REF!="","",VLOOKUP(#REF!,#REF!,7,0))</f>
        <v>#REF!</v>
      </c>
      <c r="BN451" s="201" t="e">
        <f>IF(OR(#REF!="",BM451=""),"",ROUND(#REF!/10^3*BM451,3))</f>
        <v>#REF!</v>
      </c>
      <c r="BO451" s="201" t="e">
        <f>IF(#REF!&gt;0,#REF!*#REF!/1000,"")</f>
        <v>#REF!</v>
      </c>
      <c r="BP451" s="201" t="e">
        <f>IF(#REF!&gt;0,#REF!*#REF!/1000,"")</f>
        <v>#REF!</v>
      </c>
      <c r="BQ451" s="74" t="e">
        <f t="shared" si="83"/>
        <v>#REF!</v>
      </c>
      <c r="BR451" s="74" t="e">
        <f t="shared" si="84"/>
        <v>#REF!</v>
      </c>
      <c r="BS451" s="201" t="e">
        <f>IF(ISNA(BQ451),"",BQ451*#REF!)</f>
        <v>#REF!</v>
      </c>
      <c r="BT451" s="201" t="e">
        <f>IF(ISNA(BR451),"",BR451*#REF!)</f>
        <v>#REF!</v>
      </c>
      <c r="BU451" s="78" t="e">
        <f>IF(#REF!&gt;0,DQ$57,"")</f>
        <v>#REF!</v>
      </c>
      <c r="BV451" s="99"/>
      <c r="BW451" s="411"/>
      <c r="BX451" s="412" t="e">
        <f>IF(OR(#REF!="",F451=""),"",ROUND(#REF!/10^3*F451,3))</f>
        <v>#REF!</v>
      </c>
      <c r="BY451" s="412" t="e">
        <f>IF(#REF!&gt;0,#REF!*#REF!/1000,"")</f>
        <v>#REF!</v>
      </c>
      <c r="BZ451" s="412" t="e">
        <f>IF(#REF!&gt;0,#REF!*#REF!/1000,"")</f>
        <v>#REF!</v>
      </c>
      <c r="CA451" s="413" t="e">
        <f>IF(OR(#REF!="●",#REF!="●",#REF!="●",#REF!="●",#REF!="●"),"",IF(#REF!="","",#REF!))</f>
        <v>#REF!</v>
      </c>
      <c r="CB451" s="413" t="e">
        <f>IF(OR(#REF!="●",#REF!="●",#REF!="●",#REF!="●",#REF!="●"),"",IF(#REF!="","",#REF!))</f>
        <v>#REF!</v>
      </c>
      <c r="CC451" s="412" t="e">
        <f>IF(ISNA(L451),"",L451*#REF!)</f>
        <v>#REF!</v>
      </c>
      <c r="CD451" s="412" t="e">
        <f>IF(ISNA(M451),"",M451*#REF!)</f>
        <v>#REF!</v>
      </c>
      <c r="CE451" s="415" t="e">
        <f>IF(#REF!&gt;0,DQ$6,"")</f>
        <v>#REF!</v>
      </c>
      <c r="CF451" s="361" t="e">
        <f>IF(#REF!="","",VLOOKUP(#REF!,#REF!,7,0))</f>
        <v>#REF!</v>
      </c>
      <c r="CG451" s="201" t="e">
        <f>IF(OR(#REF!="",CF451=""),"",ROUND(#REF!/10^3*CF451,3))</f>
        <v>#REF!</v>
      </c>
      <c r="CH451" s="201" t="e">
        <f>IF(#REF!&gt;0,#REF!*#REF!/1000,"")</f>
        <v>#REF!</v>
      </c>
      <c r="CI451" s="201" t="e">
        <f>IF(#REF!&gt;0,#REF!*#REF!/1000,"")</f>
        <v>#REF!</v>
      </c>
      <c r="CJ451" s="74" t="e">
        <f t="shared" si="85"/>
        <v>#REF!</v>
      </c>
      <c r="CK451" s="74" t="e">
        <f t="shared" si="86"/>
        <v>#REF!</v>
      </c>
      <c r="CL451" s="201" t="e">
        <f>IF(ISNA(CJ451),"",CJ451*#REF!)</f>
        <v>#REF!</v>
      </c>
      <c r="CM451" s="201" t="e">
        <f>IF(ISNA(CK451),"",CK451*#REF!)</f>
        <v>#REF!</v>
      </c>
      <c r="CN451" s="101" t="e">
        <f>IF(#REF!&gt;0,DQ$57,"")</f>
        <v>#REF!</v>
      </c>
      <c r="CO451" s="84"/>
      <c r="CP451" s="2"/>
      <c r="CQ451" s="2"/>
      <c r="CR451" s="2"/>
      <c r="CS451" s="2"/>
      <c r="CT451" s="2"/>
      <c r="CU451" s="2"/>
      <c r="CV451" s="2"/>
      <c r="CX451" s="2"/>
      <c r="CY451" s="2"/>
      <c r="CZ451" s="2"/>
      <c r="DA451" s="2"/>
      <c r="DB451" s="2"/>
      <c r="DC451" s="2"/>
      <c r="DD451" s="2"/>
      <c r="DE451" s="2"/>
      <c r="DF451" s="2"/>
    </row>
    <row r="452" spans="2:110" ht="18" customHeight="1">
      <c r="B452" s="151" t="e">
        <f>IF(#REF!="","",VLOOKUP(#REF!,$CX$11:$DG$26,9,0))</f>
        <v>#REF!</v>
      </c>
      <c r="C452" s="64" t="e">
        <f>IF(#REF!="",0,VLOOKUP(#REF!,$CP$11:$CQ$16,2,0))</f>
        <v>#REF!</v>
      </c>
      <c r="D452" s="65" t="e">
        <f>IF(#REF!="",0,VLOOKUP(#REF!,$CX$11:$CY$26,2,0))</f>
        <v>#REF!</v>
      </c>
      <c r="E452" s="152" t="e">
        <f t="shared" si="76"/>
        <v>#REF!</v>
      </c>
      <c r="F452" s="155" t="e">
        <f>IF(#REF!="","",VLOOKUP(#REF!,#REF!,7,0))</f>
        <v>#REF!</v>
      </c>
      <c r="G452" s="201" t="e">
        <f>IF(OR(#REF!="",F452=""),"",ROUND(#REF!/10^3*F452,3))</f>
        <v>#REF!</v>
      </c>
      <c r="H452" s="201" t="e">
        <f>IF(#REF!&gt;0,#REF!*#REF!/1000,"")</f>
        <v>#REF!</v>
      </c>
      <c r="I452" s="201" t="e">
        <f>IF(#REF!&gt;0,#REF!*#REF!/1000,"")</f>
        <v>#REF!</v>
      </c>
      <c r="J452" s="51" t="e">
        <f>IF(#REF!="●","",IF(#REF!="","",#REF!))</f>
        <v>#REF!</v>
      </c>
      <c r="K452" s="51" t="e">
        <f>IF(#REF!="●","",IF(#REF!="","",#REF!))</f>
        <v>#REF!</v>
      </c>
      <c r="L452" s="74" t="e">
        <f t="shared" si="77"/>
        <v>#REF!</v>
      </c>
      <c r="M452" s="74" t="e">
        <f t="shared" si="78"/>
        <v>#REF!</v>
      </c>
      <c r="N452" s="201" t="e">
        <f>IF(ISNA(L452),"",L452*#REF!)</f>
        <v>#REF!</v>
      </c>
      <c r="O452" s="201" t="e">
        <f>IF(ISNA(M452),"",M452*#REF!)</f>
        <v>#REF!</v>
      </c>
      <c r="P452" s="78" t="e">
        <f>IF(#REF!&gt;0,DQ$6,"")</f>
        <v>#REF!</v>
      </c>
      <c r="Q452" s="99"/>
      <c r="R452" s="411"/>
      <c r="S452" s="412" t="e">
        <f>IF(OR(#REF!="",F452=""),"",ROUND(#REF!/10^3*F452,3))</f>
        <v>#REF!</v>
      </c>
      <c r="T452" s="412" t="e">
        <f>IF(#REF!&gt;0,#REF!*#REF!/1000,"")</f>
        <v>#REF!</v>
      </c>
      <c r="U452" s="412" t="e">
        <f>IF(#REF!&gt;0,#REF!*#REF!/1000,"")</f>
        <v>#REF!</v>
      </c>
      <c r="V452" s="413" t="e">
        <f>IF(OR(#REF!="●",#REF!="●"),"",IF(#REF!="","",#REF!))</f>
        <v>#REF!</v>
      </c>
      <c r="W452" s="413" t="e">
        <f>IF(OR(#REF!="●",#REF!="●"),"",IF(#REF!="","",#REF!))</f>
        <v>#REF!</v>
      </c>
      <c r="X452" s="412" t="e">
        <f>IF(ISNA(L452),"",L452*#REF!)</f>
        <v>#REF!</v>
      </c>
      <c r="Y452" s="412" t="e">
        <f>IF(ISNA(M452),"",M452*#REF!)</f>
        <v>#REF!</v>
      </c>
      <c r="Z452" s="414" t="e">
        <f>IF(#REF!&gt;0,DQ$6,"")</f>
        <v>#REF!</v>
      </c>
      <c r="AA452" s="95" t="e">
        <f>IF(#REF!="","",VLOOKUP(#REF!,#REF!,7,0))</f>
        <v>#REF!</v>
      </c>
      <c r="AB452" s="201" t="e">
        <f>IF(OR(#REF!="",AA452=""),"",ROUND(#REF!/10^3*AA452,3))</f>
        <v>#REF!</v>
      </c>
      <c r="AC452" s="201" t="e">
        <f>IF(#REF!&gt;0,#REF!*#REF!/1000,"")</f>
        <v>#REF!</v>
      </c>
      <c r="AD452" s="201" t="e">
        <f>IF(#REF!&gt;0,#REF!*#REF!/1000,"")</f>
        <v>#REF!</v>
      </c>
      <c r="AE452" s="74" t="e">
        <f t="shared" si="79"/>
        <v>#REF!</v>
      </c>
      <c r="AF452" s="74" t="e">
        <f t="shared" si="80"/>
        <v>#REF!</v>
      </c>
      <c r="AG452" s="201" t="e">
        <f>IF(ISNA(AE452),"",AE452*#REF!)</f>
        <v>#REF!</v>
      </c>
      <c r="AH452" s="201" t="e">
        <f>IF(ISNA(AF452),"",AF452*#REF!)</f>
        <v>#REF!</v>
      </c>
      <c r="AI452" s="78" t="e">
        <f>IF(#REF!&gt;0,DQ$23,"")</f>
        <v>#REF!</v>
      </c>
      <c r="AJ452" s="99"/>
      <c r="AK452" s="411"/>
      <c r="AL452" s="412" t="e">
        <f>IF(OR(#REF!="",F452=""),"",ROUND(#REF!/10^3*F452,3))</f>
        <v>#REF!</v>
      </c>
      <c r="AM452" s="412" t="e">
        <f>IF(#REF!&gt;0,#REF!*#REF!/1000,"")</f>
        <v>#REF!</v>
      </c>
      <c r="AN452" s="412" t="e">
        <f>IF(#REF!&gt;0,#REF!*#REF!/1000,"")</f>
        <v>#REF!</v>
      </c>
      <c r="AO452" s="413" t="e">
        <f>IF(OR(#REF!="●",#REF!="●",#REF!="●"),"",IF(#REF!="","",#REF!))</f>
        <v>#REF!</v>
      </c>
      <c r="AP452" s="413" t="e">
        <f>IF(OR(#REF!="●",#REF!="●",#REF!="●"),"",IF(#REF!="","",#REF!))</f>
        <v>#REF!</v>
      </c>
      <c r="AQ452" s="412" t="e">
        <f>IF(ISNA(L452),"",L452*#REF!)</f>
        <v>#REF!</v>
      </c>
      <c r="AR452" s="412" t="e">
        <f>IF(ISNA(M452),"",M452*#REF!)</f>
        <v>#REF!</v>
      </c>
      <c r="AS452" s="414" t="e">
        <f>IF(#REF!&gt;0,DQ$6,"")</f>
        <v>#REF!</v>
      </c>
      <c r="AT452" s="95" t="e">
        <f>IF(#REF!="","",VLOOKUP(#REF!,#REF!,7,0))</f>
        <v>#REF!</v>
      </c>
      <c r="AU452" s="201" t="e">
        <f>IF(OR(#REF!="",AT452=""),"",ROUND(#REF!/10^3*AT452,3))</f>
        <v>#REF!</v>
      </c>
      <c r="AV452" s="201" t="e">
        <f>IF(#REF!&gt;0,#REF!*#REF!/1000,"")</f>
        <v>#REF!</v>
      </c>
      <c r="AW452" s="201" t="e">
        <f>IF(#REF!&gt;0,#REF!*#REF!/1000,"")</f>
        <v>#REF!</v>
      </c>
      <c r="AX452" s="74" t="e">
        <f t="shared" si="81"/>
        <v>#REF!</v>
      </c>
      <c r="AY452" s="74" t="e">
        <f t="shared" si="82"/>
        <v>#REF!</v>
      </c>
      <c r="AZ452" s="201" t="e">
        <f>IF(ISNA(AX452),"",AX452*#REF!)</f>
        <v>#REF!</v>
      </c>
      <c r="BA452" s="201" t="e">
        <f>IF(ISNA(AY452),"",AY452*#REF!)</f>
        <v>#REF!</v>
      </c>
      <c r="BB452" s="78" t="e">
        <f>IF(#REF!&gt;0,DQ$40,"")</f>
        <v>#REF!</v>
      </c>
      <c r="BC452" s="99"/>
      <c r="BD452" s="650"/>
      <c r="BE452" s="652" t="e">
        <f>IF(OR(#REF!="",F452=""),"",ROUND(#REF!/10^3*F452,3))</f>
        <v>#REF!</v>
      </c>
      <c r="BF452" s="412" t="e">
        <f>IF(#REF!&gt;0,#REF!*#REF!/1000,"")</f>
        <v>#REF!</v>
      </c>
      <c r="BG452" s="412" t="e">
        <f>IF(#REF!&gt;0,#REF!*#REF!/1000,"")</f>
        <v>#REF!</v>
      </c>
      <c r="BH452" s="413" t="e">
        <f>IF(OR(#REF!="●",#REF!="●",#REF!="●",#REF!="●"),"",IF(#REF!="","",#REF!))</f>
        <v>#REF!</v>
      </c>
      <c r="BI452" s="413" t="e">
        <f>IF(OR(#REF!="●",#REF!="●",#REF!="●",#REF!="●"),"",IF(#REF!="","",#REF!))</f>
        <v>#REF!</v>
      </c>
      <c r="BJ452" s="412" t="e">
        <f>IF(ISNA(L452),"",L452*#REF!)</f>
        <v>#REF!</v>
      </c>
      <c r="BK452" s="412" t="e">
        <f>IF(ISNA(M452),"",M452*#REF!)</f>
        <v>#REF!</v>
      </c>
      <c r="BL452" s="415" t="e">
        <f>IF(#REF!&gt;0,DQ$6,"")</f>
        <v>#REF!</v>
      </c>
      <c r="BM452" s="361" t="e">
        <f>IF(#REF!="","",VLOOKUP(#REF!,#REF!,7,0))</f>
        <v>#REF!</v>
      </c>
      <c r="BN452" s="201" t="e">
        <f>IF(OR(#REF!="",BM452=""),"",ROUND(#REF!/10^3*BM452,3))</f>
        <v>#REF!</v>
      </c>
      <c r="BO452" s="201" t="e">
        <f>IF(#REF!&gt;0,#REF!*#REF!/1000,"")</f>
        <v>#REF!</v>
      </c>
      <c r="BP452" s="201" t="e">
        <f>IF(#REF!&gt;0,#REF!*#REF!/1000,"")</f>
        <v>#REF!</v>
      </c>
      <c r="BQ452" s="74" t="e">
        <f t="shared" si="83"/>
        <v>#REF!</v>
      </c>
      <c r="BR452" s="74" t="e">
        <f t="shared" si="84"/>
        <v>#REF!</v>
      </c>
      <c r="BS452" s="201" t="e">
        <f>IF(ISNA(BQ452),"",BQ452*#REF!)</f>
        <v>#REF!</v>
      </c>
      <c r="BT452" s="201" t="e">
        <f>IF(ISNA(BR452),"",BR452*#REF!)</f>
        <v>#REF!</v>
      </c>
      <c r="BU452" s="78" t="e">
        <f>IF(#REF!&gt;0,DQ$57,"")</f>
        <v>#REF!</v>
      </c>
      <c r="BV452" s="99"/>
      <c r="BW452" s="411"/>
      <c r="BX452" s="412" t="e">
        <f>IF(OR(#REF!="",F452=""),"",ROUND(#REF!/10^3*F452,3))</f>
        <v>#REF!</v>
      </c>
      <c r="BY452" s="412" t="e">
        <f>IF(#REF!&gt;0,#REF!*#REF!/1000,"")</f>
        <v>#REF!</v>
      </c>
      <c r="BZ452" s="412" t="e">
        <f>IF(#REF!&gt;0,#REF!*#REF!/1000,"")</f>
        <v>#REF!</v>
      </c>
      <c r="CA452" s="413" t="e">
        <f>IF(OR(#REF!="●",#REF!="●",#REF!="●",#REF!="●",#REF!="●"),"",IF(#REF!="","",#REF!))</f>
        <v>#REF!</v>
      </c>
      <c r="CB452" s="413" t="e">
        <f>IF(OR(#REF!="●",#REF!="●",#REF!="●",#REF!="●",#REF!="●"),"",IF(#REF!="","",#REF!))</f>
        <v>#REF!</v>
      </c>
      <c r="CC452" s="412" t="e">
        <f>IF(ISNA(L452),"",L452*#REF!)</f>
        <v>#REF!</v>
      </c>
      <c r="CD452" s="412" t="e">
        <f>IF(ISNA(M452),"",M452*#REF!)</f>
        <v>#REF!</v>
      </c>
      <c r="CE452" s="415" t="e">
        <f>IF(#REF!&gt;0,DQ$6,"")</f>
        <v>#REF!</v>
      </c>
      <c r="CF452" s="361" t="e">
        <f>IF(#REF!="","",VLOOKUP(#REF!,#REF!,7,0))</f>
        <v>#REF!</v>
      </c>
      <c r="CG452" s="201" t="e">
        <f>IF(OR(#REF!="",CF452=""),"",ROUND(#REF!/10^3*CF452,3))</f>
        <v>#REF!</v>
      </c>
      <c r="CH452" s="201" t="e">
        <f>IF(#REF!&gt;0,#REF!*#REF!/1000,"")</f>
        <v>#REF!</v>
      </c>
      <c r="CI452" s="201" t="e">
        <f>IF(#REF!&gt;0,#REF!*#REF!/1000,"")</f>
        <v>#REF!</v>
      </c>
      <c r="CJ452" s="74" t="e">
        <f t="shared" si="85"/>
        <v>#REF!</v>
      </c>
      <c r="CK452" s="74" t="e">
        <f t="shared" si="86"/>
        <v>#REF!</v>
      </c>
      <c r="CL452" s="201" t="e">
        <f>IF(ISNA(CJ452),"",CJ452*#REF!)</f>
        <v>#REF!</v>
      </c>
      <c r="CM452" s="201" t="e">
        <f>IF(ISNA(CK452),"",CK452*#REF!)</f>
        <v>#REF!</v>
      </c>
      <c r="CN452" s="101" t="e">
        <f>IF(#REF!&gt;0,DQ$57,"")</f>
        <v>#REF!</v>
      </c>
      <c r="CO452" s="84"/>
      <c r="CP452" s="2"/>
      <c r="CQ452" s="2"/>
      <c r="CR452" s="2"/>
      <c r="CS452" s="2"/>
      <c r="CT452" s="2"/>
      <c r="CU452" s="2"/>
      <c r="CV452" s="2"/>
      <c r="CX452" s="2"/>
      <c r="CY452" s="2"/>
      <c r="CZ452" s="2"/>
      <c r="DA452" s="2"/>
      <c r="DB452" s="2"/>
      <c r="DC452" s="2"/>
      <c r="DD452" s="2"/>
      <c r="DE452" s="2"/>
      <c r="DF452" s="2"/>
    </row>
    <row r="453" spans="2:110" ht="18" customHeight="1">
      <c r="B453" s="151" t="e">
        <f>IF(#REF!="","",VLOOKUP(#REF!,$CX$11:$DG$26,9,0))</f>
        <v>#REF!</v>
      </c>
      <c r="C453" s="64" t="e">
        <f>IF(#REF!="",0,VLOOKUP(#REF!,$CP$11:$CQ$16,2,0))</f>
        <v>#REF!</v>
      </c>
      <c r="D453" s="65" t="e">
        <f>IF(#REF!="",0,VLOOKUP(#REF!,$CX$11:$CY$26,2,0))</f>
        <v>#REF!</v>
      </c>
      <c r="E453" s="152" t="e">
        <f t="shared" si="76"/>
        <v>#REF!</v>
      </c>
      <c r="F453" s="155" t="e">
        <f>IF(#REF!="","",VLOOKUP(#REF!,#REF!,7,0))</f>
        <v>#REF!</v>
      </c>
      <c r="G453" s="201" t="e">
        <f>IF(OR(#REF!="",F453=""),"",ROUND(#REF!/10^3*F453,3))</f>
        <v>#REF!</v>
      </c>
      <c r="H453" s="201" t="e">
        <f>IF(#REF!&gt;0,#REF!*#REF!/1000,"")</f>
        <v>#REF!</v>
      </c>
      <c r="I453" s="201" t="e">
        <f>IF(#REF!&gt;0,#REF!*#REF!/1000,"")</f>
        <v>#REF!</v>
      </c>
      <c r="J453" s="51" t="e">
        <f>IF(#REF!="●","",IF(#REF!="","",#REF!))</f>
        <v>#REF!</v>
      </c>
      <c r="K453" s="51" t="e">
        <f>IF(#REF!="●","",IF(#REF!="","",#REF!))</f>
        <v>#REF!</v>
      </c>
      <c r="L453" s="74" t="e">
        <f t="shared" si="77"/>
        <v>#REF!</v>
      </c>
      <c r="M453" s="74" t="e">
        <f t="shared" si="78"/>
        <v>#REF!</v>
      </c>
      <c r="N453" s="201" t="e">
        <f>IF(ISNA(L453),"",L453*#REF!)</f>
        <v>#REF!</v>
      </c>
      <c r="O453" s="201" t="e">
        <f>IF(ISNA(M453),"",M453*#REF!)</f>
        <v>#REF!</v>
      </c>
      <c r="P453" s="78" t="e">
        <f>IF(#REF!&gt;0,DQ$6,"")</f>
        <v>#REF!</v>
      </c>
      <c r="Q453" s="99"/>
      <c r="R453" s="411"/>
      <c r="S453" s="412" t="e">
        <f>IF(OR(#REF!="",F453=""),"",ROUND(#REF!/10^3*F453,3))</f>
        <v>#REF!</v>
      </c>
      <c r="T453" s="412" t="e">
        <f>IF(#REF!&gt;0,#REF!*#REF!/1000,"")</f>
        <v>#REF!</v>
      </c>
      <c r="U453" s="412" t="e">
        <f>IF(#REF!&gt;0,#REF!*#REF!/1000,"")</f>
        <v>#REF!</v>
      </c>
      <c r="V453" s="413" t="e">
        <f>IF(OR(#REF!="●",#REF!="●"),"",IF(#REF!="","",#REF!))</f>
        <v>#REF!</v>
      </c>
      <c r="W453" s="413" t="e">
        <f>IF(OR(#REF!="●",#REF!="●"),"",IF(#REF!="","",#REF!))</f>
        <v>#REF!</v>
      </c>
      <c r="X453" s="412" t="e">
        <f>IF(ISNA(L453),"",L453*#REF!)</f>
        <v>#REF!</v>
      </c>
      <c r="Y453" s="412" t="e">
        <f>IF(ISNA(M453),"",M453*#REF!)</f>
        <v>#REF!</v>
      </c>
      <c r="Z453" s="414" t="e">
        <f>IF(#REF!&gt;0,DQ$6,"")</f>
        <v>#REF!</v>
      </c>
      <c r="AA453" s="95" t="e">
        <f>IF(#REF!="","",VLOOKUP(#REF!,#REF!,7,0))</f>
        <v>#REF!</v>
      </c>
      <c r="AB453" s="201" t="e">
        <f>IF(OR(#REF!="",AA453=""),"",ROUND(#REF!/10^3*AA453,3))</f>
        <v>#REF!</v>
      </c>
      <c r="AC453" s="201" t="e">
        <f>IF(#REF!&gt;0,#REF!*#REF!/1000,"")</f>
        <v>#REF!</v>
      </c>
      <c r="AD453" s="201" t="e">
        <f>IF(#REF!&gt;0,#REF!*#REF!/1000,"")</f>
        <v>#REF!</v>
      </c>
      <c r="AE453" s="74" t="e">
        <f t="shared" si="79"/>
        <v>#REF!</v>
      </c>
      <c r="AF453" s="74" t="e">
        <f t="shared" si="80"/>
        <v>#REF!</v>
      </c>
      <c r="AG453" s="201" t="e">
        <f>IF(ISNA(AE453),"",AE453*#REF!)</f>
        <v>#REF!</v>
      </c>
      <c r="AH453" s="201" t="e">
        <f>IF(ISNA(AF453),"",AF453*#REF!)</f>
        <v>#REF!</v>
      </c>
      <c r="AI453" s="78" t="e">
        <f>IF(#REF!&gt;0,DQ$23,"")</f>
        <v>#REF!</v>
      </c>
      <c r="AJ453" s="99"/>
      <c r="AK453" s="411"/>
      <c r="AL453" s="412" t="e">
        <f>IF(OR(#REF!="",F453=""),"",ROUND(#REF!/10^3*F453,3))</f>
        <v>#REF!</v>
      </c>
      <c r="AM453" s="412" t="e">
        <f>IF(#REF!&gt;0,#REF!*#REF!/1000,"")</f>
        <v>#REF!</v>
      </c>
      <c r="AN453" s="412" t="e">
        <f>IF(#REF!&gt;0,#REF!*#REF!/1000,"")</f>
        <v>#REF!</v>
      </c>
      <c r="AO453" s="413" t="e">
        <f>IF(OR(#REF!="●",#REF!="●",#REF!="●"),"",IF(#REF!="","",#REF!))</f>
        <v>#REF!</v>
      </c>
      <c r="AP453" s="413" t="e">
        <f>IF(OR(#REF!="●",#REF!="●",#REF!="●"),"",IF(#REF!="","",#REF!))</f>
        <v>#REF!</v>
      </c>
      <c r="AQ453" s="412" t="e">
        <f>IF(ISNA(L453),"",L453*#REF!)</f>
        <v>#REF!</v>
      </c>
      <c r="AR453" s="412" t="e">
        <f>IF(ISNA(M453),"",M453*#REF!)</f>
        <v>#REF!</v>
      </c>
      <c r="AS453" s="414" t="e">
        <f>IF(#REF!&gt;0,DQ$6,"")</f>
        <v>#REF!</v>
      </c>
      <c r="AT453" s="95" t="e">
        <f>IF(#REF!="","",VLOOKUP(#REF!,#REF!,7,0))</f>
        <v>#REF!</v>
      </c>
      <c r="AU453" s="201" t="e">
        <f>IF(OR(#REF!="",AT453=""),"",ROUND(#REF!/10^3*AT453,3))</f>
        <v>#REF!</v>
      </c>
      <c r="AV453" s="201" t="e">
        <f>IF(#REF!&gt;0,#REF!*#REF!/1000,"")</f>
        <v>#REF!</v>
      </c>
      <c r="AW453" s="201" t="e">
        <f>IF(#REF!&gt;0,#REF!*#REF!/1000,"")</f>
        <v>#REF!</v>
      </c>
      <c r="AX453" s="74" t="e">
        <f t="shared" si="81"/>
        <v>#REF!</v>
      </c>
      <c r="AY453" s="74" t="e">
        <f t="shared" si="82"/>
        <v>#REF!</v>
      </c>
      <c r="AZ453" s="201" t="e">
        <f>IF(ISNA(AX453),"",AX453*#REF!)</f>
        <v>#REF!</v>
      </c>
      <c r="BA453" s="201" t="e">
        <f>IF(ISNA(AY453),"",AY453*#REF!)</f>
        <v>#REF!</v>
      </c>
      <c r="BB453" s="78" t="e">
        <f>IF(#REF!&gt;0,DQ$40,"")</f>
        <v>#REF!</v>
      </c>
      <c r="BC453" s="99"/>
      <c r="BD453" s="650"/>
      <c r="BE453" s="652" t="e">
        <f>IF(OR(#REF!="",F453=""),"",ROUND(#REF!/10^3*F453,3))</f>
        <v>#REF!</v>
      </c>
      <c r="BF453" s="412" t="e">
        <f>IF(#REF!&gt;0,#REF!*#REF!/1000,"")</f>
        <v>#REF!</v>
      </c>
      <c r="BG453" s="412" t="e">
        <f>IF(#REF!&gt;0,#REF!*#REF!/1000,"")</f>
        <v>#REF!</v>
      </c>
      <c r="BH453" s="413" t="e">
        <f>IF(OR(#REF!="●",#REF!="●",#REF!="●",#REF!="●"),"",IF(#REF!="","",#REF!))</f>
        <v>#REF!</v>
      </c>
      <c r="BI453" s="413" t="e">
        <f>IF(OR(#REF!="●",#REF!="●",#REF!="●",#REF!="●"),"",IF(#REF!="","",#REF!))</f>
        <v>#REF!</v>
      </c>
      <c r="BJ453" s="412" t="e">
        <f>IF(ISNA(L453),"",L453*#REF!)</f>
        <v>#REF!</v>
      </c>
      <c r="BK453" s="412" t="e">
        <f>IF(ISNA(M453),"",M453*#REF!)</f>
        <v>#REF!</v>
      </c>
      <c r="BL453" s="415" t="e">
        <f>IF(#REF!&gt;0,DQ$6,"")</f>
        <v>#REF!</v>
      </c>
      <c r="BM453" s="361" t="e">
        <f>IF(#REF!="","",VLOOKUP(#REF!,#REF!,7,0))</f>
        <v>#REF!</v>
      </c>
      <c r="BN453" s="201" t="e">
        <f>IF(OR(#REF!="",BM453=""),"",ROUND(#REF!/10^3*BM453,3))</f>
        <v>#REF!</v>
      </c>
      <c r="BO453" s="201" t="e">
        <f>IF(#REF!&gt;0,#REF!*#REF!/1000,"")</f>
        <v>#REF!</v>
      </c>
      <c r="BP453" s="201" t="e">
        <f>IF(#REF!&gt;0,#REF!*#REF!/1000,"")</f>
        <v>#REF!</v>
      </c>
      <c r="BQ453" s="74" t="e">
        <f t="shared" si="83"/>
        <v>#REF!</v>
      </c>
      <c r="BR453" s="74" t="e">
        <f t="shared" si="84"/>
        <v>#REF!</v>
      </c>
      <c r="BS453" s="201" t="e">
        <f>IF(ISNA(BQ453),"",BQ453*#REF!)</f>
        <v>#REF!</v>
      </c>
      <c r="BT453" s="201" t="e">
        <f>IF(ISNA(BR453),"",BR453*#REF!)</f>
        <v>#REF!</v>
      </c>
      <c r="BU453" s="78" t="e">
        <f>IF(#REF!&gt;0,DQ$57,"")</f>
        <v>#REF!</v>
      </c>
      <c r="BV453" s="99"/>
      <c r="BW453" s="411"/>
      <c r="BX453" s="412" t="e">
        <f>IF(OR(#REF!="",F453=""),"",ROUND(#REF!/10^3*F453,3))</f>
        <v>#REF!</v>
      </c>
      <c r="BY453" s="412" t="e">
        <f>IF(#REF!&gt;0,#REF!*#REF!/1000,"")</f>
        <v>#REF!</v>
      </c>
      <c r="BZ453" s="412" t="e">
        <f>IF(#REF!&gt;0,#REF!*#REF!/1000,"")</f>
        <v>#REF!</v>
      </c>
      <c r="CA453" s="413" t="e">
        <f>IF(OR(#REF!="●",#REF!="●",#REF!="●",#REF!="●",#REF!="●"),"",IF(#REF!="","",#REF!))</f>
        <v>#REF!</v>
      </c>
      <c r="CB453" s="413" t="e">
        <f>IF(OR(#REF!="●",#REF!="●",#REF!="●",#REF!="●",#REF!="●"),"",IF(#REF!="","",#REF!))</f>
        <v>#REF!</v>
      </c>
      <c r="CC453" s="412" t="e">
        <f>IF(ISNA(L453),"",L453*#REF!)</f>
        <v>#REF!</v>
      </c>
      <c r="CD453" s="412" t="e">
        <f>IF(ISNA(M453),"",M453*#REF!)</f>
        <v>#REF!</v>
      </c>
      <c r="CE453" s="415" t="e">
        <f>IF(#REF!&gt;0,DQ$6,"")</f>
        <v>#REF!</v>
      </c>
      <c r="CF453" s="361" t="e">
        <f>IF(#REF!="","",VLOOKUP(#REF!,#REF!,7,0))</f>
        <v>#REF!</v>
      </c>
      <c r="CG453" s="201" t="e">
        <f>IF(OR(#REF!="",CF453=""),"",ROUND(#REF!/10^3*CF453,3))</f>
        <v>#REF!</v>
      </c>
      <c r="CH453" s="201" t="e">
        <f>IF(#REF!&gt;0,#REF!*#REF!/1000,"")</f>
        <v>#REF!</v>
      </c>
      <c r="CI453" s="201" t="e">
        <f>IF(#REF!&gt;0,#REF!*#REF!/1000,"")</f>
        <v>#REF!</v>
      </c>
      <c r="CJ453" s="74" t="e">
        <f t="shared" si="85"/>
        <v>#REF!</v>
      </c>
      <c r="CK453" s="74" t="e">
        <f t="shared" si="86"/>
        <v>#REF!</v>
      </c>
      <c r="CL453" s="201" t="e">
        <f>IF(ISNA(CJ453),"",CJ453*#REF!)</f>
        <v>#REF!</v>
      </c>
      <c r="CM453" s="201" t="e">
        <f>IF(ISNA(CK453),"",CK453*#REF!)</f>
        <v>#REF!</v>
      </c>
      <c r="CN453" s="101" t="e">
        <f>IF(#REF!&gt;0,DQ$57,"")</f>
        <v>#REF!</v>
      </c>
      <c r="CO453" s="84"/>
      <c r="CP453" s="2"/>
      <c r="CQ453" s="2"/>
      <c r="CR453" s="2"/>
      <c r="CS453" s="2"/>
      <c r="CT453" s="2"/>
      <c r="CU453" s="2"/>
      <c r="CV453" s="2"/>
      <c r="CX453" s="2"/>
      <c r="CY453" s="2"/>
      <c r="CZ453" s="2"/>
      <c r="DA453" s="2"/>
      <c r="DB453" s="2"/>
      <c r="DC453" s="2"/>
      <c r="DD453" s="2"/>
      <c r="DE453" s="2"/>
      <c r="DF453" s="2"/>
    </row>
    <row r="454" spans="2:110" ht="18" customHeight="1">
      <c r="B454" s="151" t="e">
        <f>IF(#REF!="","",VLOOKUP(#REF!,$CX$11:$DG$26,9,0))</f>
        <v>#REF!</v>
      </c>
      <c r="C454" s="64" t="e">
        <f>IF(#REF!="",0,VLOOKUP(#REF!,$CP$11:$CQ$16,2,0))</f>
        <v>#REF!</v>
      </c>
      <c r="D454" s="65" t="e">
        <f>IF(#REF!="",0,VLOOKUP(#REF!,$CX$11:$CY$26,2,0))</f>
        <v>#REF!</v>
      </c>
      <c r="E454" s="152" t="e">
        <f t="shared" si="76"/>
        <v>#REF!</v>
      </c>
      <c r="F454" s="155" t="e">
        <f>IF(#REF!="","",VLOOKUP(#REF!,#REF!,7,0))</f>
        <v>#REF!</v>
      </c>
      <c r="G454" s="201" t="e">
        <f>IF(OR(#REF!="",F454=""),"",ROUND(#REF!/10^3*F454,3))</f>
        <v>#REF!</v>
      </c>
      <c r="H454" s="201" t="e">
        <f>IF(#REF!&gt;0,#REF!*#REF!/1000,"")</f>
        <v>#REF!</v>
      </c>
      <c r="I454" s="201" t="e">
        <f>IF(#REF!&gt;0,#REF!*#REF!/1000,"")</f>
        <v>#REF!</v>
      </c>
      <c r="J454" s="51" t="e">
        <f>IF(#REF!="●","",IF(#REF!="","",#REF!))</f>
        <v>#REF!</v>
      </c>
      <c r="K454" s="51" t="e">
        <f>IF(#REF!="●","",IF(#REF!="","",#REF!))</f>
        <v>#REF!</v>
      </c>
      <c r="L454" s="74" t="e">
        <f t="shared" si="77"/>
        <v>#REF!</v>
      </c>
      <c r="M454" s="74" t="e">
        <f t="shared" si="78"/>
        <v>#REF!</v>
      </c>
      <c r="N454" s="201" t="e">
        <f>IF(ISNA(L454),"",L454*#REF!)</f>
        <v>#REF!</v>
      </c>
      <c r="O454" s="201" t="e">
        <f>IF(ISNA(M454),"",M454*#REF!)</f>
        <v>#REF!</v>
      </c>
      <c r="P454" s="78" t="e">
        <f>IF(#REF!&gt;0,DQ$6,"")</f>
        <v>#REF!</v>
      </c>
      <c r="Q454" s="99"/>
      <c r="R454" s="411"/>
      <c r="S454" s="412" t="e">
        <f>IF(OR(#REF!="",F454=""),"",ROUND(#REF!/10^3*F454,3))</f>
        <v>#REF!</v>
      </c>
      <c r="T454" s="412" t="e">
        <f>IF(#REF!&gt;0,#REF!*#REF!/1000,"")</f>
        <v>#REF!</v>
      </c>
      <c r="U454" s="412" t="e">
        <f>IF(#REF!&gt;0,#REF!*#REF!/1000,"")</f>
        <v>#REF!</v>
      </c>
      <c r="V454" s="413" t="e">
        <f>IF(OR(#REF!="●",#REF!="●"),"",IF(#REF!="","",#REF!))</f>
        <v>#REF!</v>
      </c>
      <c r="W454" s="413" t="e">
        <f>IF(OR(#REF!="●",#REF!="●"),"",IF(#REF!="","",#REF!))</f>
        <v>#REF!</v>
      </c>
      <c r="X454" s="412" t="e">
        <f>IF(ISNA(L454),"",L454*#REF!)</f>
        <v>#REF!</v>
      </c>
      <c r="Y454" s="412" t="e">
        <f>IF(ISNA(M454),"",M454*#REF!)</f>
        <v>#REF!</v>
      </c>
      <c r="Z454" s="414" t="e">
        <f>IF(#REF!&gt;0,DQ$6,"")</f>
        <v>#REF!</v>
      </c>
      <c r="AA454" s="95" t="e">
        <f>IF(#REF!="","",VLOOKUP(#REF!,#REF!,7,0))</f>
        <v>#REF!</v>
      </c>
      <c r="AB454" s="201" t="e">
        <f>IF(OR(#REF!="",AA454=""),"",ROUND(#REF!/10^3*AA454,3))</f>
        <v>#REF!</v>
      </c>
      <c r="AC454" s="201" t="e">
        <f>IF(#REF!&gt;0,#REF!*#REF!/1000,"")</f>
        <v>#REF!</v>
      </c>
      <c r="AD454" s="201" t="e">
        <f>IF(#REF!&gt;0,#REF!*#REF!/1000,"")</f>
        <v>#REF!</v>
      </c>
      <c r="AE454" s="74" t="e">
        <f t="shared" si="79"/>
        <v>#REF!</v>
      </c>
      <c r="AF454" s="74" t="e">
        <f t="shared" si="80"/>
        <v>#REF!</v>
      </c>
      <c r="AG454" s="201" t="e">
        <f>IF(ISNA(AE454),"",AE454*#REF!)</f>
        <v>#REF!</v>
      </c>
      <c r="AH454" s="201" t="e">
        <f>IF(ISNA(AF454),"",AF454*#REF!)</f>
        <v>#REF!</v>
      </c>
      <c r="AI454" s="78" t="e">
        <f>IF(#REF!&gt;0,DQ$23,"")</f>
        <v>#REF!</v>
      </c>
      <c r="AJ454" s="99"/>
      <c r="AK454" s="411"/>
      <c r="AL454" s="412" t="e">
        <f>IF(OR(#REF!="",F454=""),"",ROUND(#REF!/10^3*F454,3))</f>
        <v>#REF!</v>
      </c>
      <c r="AM454" s="412" t="e">
        <f>IF(#REF!&gt;0,#REF!*#REF!/1000,"")</f>
        <v>#REF!</v>
      </c>
      <c r="AN454" s="412" t="e">
        <f>IF(#REF!&gt;0,#REF!*#REF!/1000,"")</f>
        <v>#REF!</v>
      </c>
      <c r="AO454" s="413" t="e">
        <f>IF(OR(#REF!="●",#REF!="●",#REF!="●"),"",IF(#REF!="","",#REF!))</f>
        <v>#REF!</v>
      </c>
      <c r="AP454" s="413" t="e">
        <f>IF(OR(#REF!="●",#REF!="●",#REF!="●"),"",IF(#REF!="","",#REF!))</f>
        <v>#REF!</v>
      </c>
      <c r="AQ454" s="412" t="e">
        <f>IF(ISNA(L454),"",L454*#REF!)</f>
        <v>#REF!</v>
      </c>
      <c r="AR454" s="412" t="e">
        <f>IF(ISNA(M454),"",M454*#REF!)</f>
        <v>#REF!</v>
      </c>
      <c r="AS454" s="414" t="e">
        <f>IF(#REF!&gt;0,DQ$6,"")</f>
        <v>#REF!</v>
      </c>
      <c r="AT454" s="95" t="e">
        <f>IF(#REF!="","",VLOOKUP(#REF!,#REF!,7,0))</f>
        <v>#REF!</v>
      </c>
      <c r="AU454" s="201" t="e">
        <f>IF(OR(#REF!="",AT454=""),"",ROUND(#REF!/10^3*AT454,3))</f>
        <v>#REF!</v>
      </c>
      <c r="AV454" s="201" t="e">
        <f>IF(#REF!&gt;0,#REF!*#REF!/1000,"")</f>
        <v>#REF!</v>
      </c>
      <c r="AW454" s="201" t="e">
        <f>IF(#REF!&gt;0,#REF!*#REF!/1000,"")</f>
        <v>#REF!</v>
      </c>
      <c r="AX454" s="74" t="e">
        <f t="shared" si="81"/>
        <v>#REF!</v>
      </c>
      <c r="AY454" s="74" t="e">
        <f t="shared" si="82"/>
        <v>#REF!</v>
      </c>
      <c r="AZ454" s="201" t="e">
        <f>IF(ISNA(AX454),"",AX454*#REF!)</f>
        <v>#REF!</v>
      </c>
      <c r="BA454" s="201" t="e">
        <f>IF(ISNA(AY454),"",AY454*#REF!)</f>
        <v>#REF!</v>
      </c>
      <c r="BB454" s="78" t="e">
        <f>IF(#REF!&gt;0,DQ$40,"")</f>
        <v>#REF!</v>
      </c>
      <c r="BC454" s="99"/>
      <c r="BD454" s="650"/>
      <c r="BE454" s="652" t="e">
        <f>IF(OR(#REF!="",F454=""),"",ROUND(#REF!/10^3*F454,3))</f>
        <v>#REF!</v>
      </c>
      <c r="BF454" s="412" t="e">
        <f>IF(#REF!&gt;0,#REF!*#REF!/1000,"")</f>
        <v>#REF!</v>
      </c>
      <c r="BG454" s="412" t="e">
        <f>IF(#REF!&gt;0,#REF!*#REF!/1000,"")</f>
        <v>#REF!</v>
      </c>
      <c r="BH454" s="413" t="e">
        <f>IF(OR(#REF!="●",#REF!="●",#REF!="●",#REF!="●"),"",IF(#REF!="","",#REF!))</f>
        <v>#REF!</v>
      </c>
      <c r="BI454" s="413" t="e">
        <f>IF(OR(#REF!="●",#REF!="●",#REF!="●",#REF!="●"),"",IF(#REF!="","",#REF!))</f>
        <v>#REF!</v>
      </c>
      <c r="BJ454" s="412" t="e">
        <f>IF(ISNA(L454),"",L454*#REF!)</f>
        <v>#REF!</v>
      </c>
      <c r="BK454" s="412" t="e">
        <f>IF(ISNA(M454),"",M454*#REF!)</f>
        <v>#REF!</v>
      </c>
      <c r="BL454" s="415" t="e">
        <f>IF(#REF!&gt;0,DQ$6,"")</f>
        <v>#REF!</v>
      </c>
      <c r="BM454" s="361" t="e">
        <f>IF(#REF!="","",VLOOKUP(#REF!,#REF!,7,0))</f>
        <v>#REF!</v>
      </c>
      <c r="BN454" s="201" t="e">
        <f>IF(OR(#REF!="",BM454=""),"",ROUND(#REF!/10^3*BM454,3))</f>
        <v>#REF!</v>
      </c>
      <c r="BO454" s="201" t="e">
        <f>IF(#REF!&gt;0,#REF!*#REF!/1000,"")</f>
        <v>#REF!</v>
      </c>
      <c r="BP454" s="201" t="e">
        <f>IF(#REF!&gt;0,#REF!*#REF!/1000,"")</f>
        <v>#REF!</v>
      </c>
      <c r="BQ454" s="74" t="e">
        <f t="shared" si="83"/>
        <v>#REF!</v>
      </c>
      <c r="BR454" s="74" t="e">
        <f t="shared" si="84"/>
        <v>#REF!</v>
      </c>
      <c r="BS454" s="201" t="e">
        <f>IF(ISNA(BQ454),"",BQ454*#REF!)</f>
        <v>#REF!</v>
      </c>
      <c r="BT454" s="201" t="e">
        <f>IF(ISNA(BR454),"",BR454*#REF!)</f>
        <v>#REF!</v>
      </c>
      <c r="BU454" s="78" t="e">
        <f>IF(#REF!&gt;0,DQ$57,"")</f>
        <v>#REF!</v>
      </c>
      <c r="BV454" s="99"/>
      <c r="BW454" s="411"/>
      <c r="BX454" s="412" t="e">
        <f>IF(OR(#REF!="",F454=""),"",ROUND(#REF!/10^3*F454,3))</f>
        <v>#REF!</v>
      </c>
      <c r="BY454" s="412" t="e">
        <f>IF(#REF!&gt;0,#REF!*#REF!/1000,"")</f>
        <v>#REF!</v>
      </c>
      <c r="BZ454" s="412" t="e">
        <f>IF(#REF!&gt;0,#REF!*#REF!/1000,"")</f>
        <v>#REF!</v>
      </c>
      <c r="CA454" s="413" t="e">
        <f>IF(OR(#REF!="●",#REF!="●",#REF!="●",#REF!="●",#REF!="●"),"",IF(#REF!="","",#REF!))</f>
        <v>#REF!</v>
      </c>
      <c r="CB454" s="413" t="e">
        <f>IF(OR(#REF!="●",#REF!="●",#REF!="●",#REF!="●",#REF!="●"),"",IF(#REF!="","",#REF!))</f>
        <v>#REF!</v>
      </c>
      <c r="CC454" s="412" t="e">
        <f>IF(ISNA(L454),"",L454*#REF!)</f>
        <v>#REF!</v>
      </c>
      <c r="CD454" s="412" t="e">
        <f>IF(ISNA(M454),"",M454*#REF!)</f>
        <v>#REF!</v>
      </c>
      <c r="CE454" s="415" t="e">
        <f>IF(#REF!&gt;0,DQ$6,"")</f>
        <v>#REF!</v>
      </c>
      <c r="CF454" s="361" t="e">
        <f>IF(#REF!="","",VLOOKUP(#REF!,#REF!,7,0))</f>
        <v>#REF!</v>
      </c>
      <c r="CG454" s="201" t="e">
        <f>IF(OR(#REF!="",CF454=""),"",ROUND(#REF!/10^3*CF454,3))</f>
        <v>#REF!</v>
      </c>
      <c r="CH454" s="201" t="e">
        <f>IF(#REF!&gt;0,#REF!*#REF!/1000,"")</f>
        <v>#REF!</v>
      </c>
      <c r="CI454" s="201" t="e">
        <f>IF(#REF!&gt;0,#REF!*#REF!/1000,"")</f>
        <v>#REF!</v>
      </c>
      <c r="CJ454" s="74" t="e">
        <f t="shared" si="85"/>
        <v>#REF!</v>
      </c>
      <c r="CK454" s="74" t="e">
        <f t="shared" si="86"/>
        <v>#REF!</v>
      </c>
      <c r="CL454" s="201" t="e">
        <f>IF(ISNA(CJ454),"",CJ454*#REF!)</f>
        <v>#REF!</v>
      </c>
      <c r="CM454" s="201" t="e">
        <f>IF(ISNA(CK454),"",CK454*#REF!)</f>
        <v>#REF!</v>
      </c>
      <c r="CN454" s="101" t="e">
        <f>IF(#REF!&gt;0,DQ$57,"")</f>
        <v>#REF!</v>
      </c>
      <c r="CO454" s="84"/>
      <c r="CP454" s="2"/>
      <c r="CQ454" s="2"/>
      <c r="CR454" s="2"/>
      <c r="CS454" s="2"/>
      <c r="CT454" s="2"/>
      <c r="CU454" s="2"/>
      <c r="CV454" s="2"/>
      <c r="CX454" s="2"/>
      <c r="CY454" s="2"/>
      <c r="CZ454" s="2"/>
      <c r="DA454" s="2"/>
      <c r="DB454" s="2"/>
      <c r="DC454" s="2"/>
      <c r="DD454" s="2"/>
      <c r="DE454" s="2"/>
      <c r="DF454" s="2"/>
    </row>
    <row r="455" spans="2:110" ht="18" customHeight="1">
      <c r="B455" s="151" t="e">
        <f>IF(#REF!="","",VLOOKUP(#REF!,$CX$11:$DG$26,9,0))</f>
        <v>#REF!</v>
      </c>
      <c r="C455" s="64" t="e">
        <f>IF(#REF!="",0,VLOOKUP(#REF!,$CP$11:$CQ$16,2,0))</f>
        <v>#REF!</v>
      </c>
      <c r="D455" s="65" t="e">
        <f>IF(#REF!="",0,VLOOKUP(#REF!,$CX$11:$CY$26,2,0))</f>
        <v>#REF!</v>
      </c>
      <c r="E455" s="152" t="e">
        <f t="shared" si="76"/>
        <v>#REF!</v>
      </c>
      <c r="F455" s="155" t="e">
        <f>IF(#REF!="","",VLOOKUP(#REF!,#REF!,7,0))</f>
        <v>#REF!</v>
      </c>
      <c r="G455" s="201" t="e">
        <f>IF(OR(#REF!="",F455=""),"",ROUND(#REF!/10^3*F455,3))</f>
        <v>#REF!</v>
      </c>
      <c r="H455" s="201" t="e">
        <f>IF(#REF!&gt;0,#REF!*#REF!/1000,"")</f>
        <v>#REF!</v>
      </c>
      <c r="I455" s="201" t="e">
        <f>IF(#REF!&gt;0,#REF!*#REF!/1000,"")</f>
        <v>#REF!</v>
      </c>
      <c r="J455" s="51" t="e">
        <f>IF(#REF!="●","",IF(#REF!="","",#REF!))</f>
        <v>#REF!</v>
      </c>
      <c r="K455" s="51" t="e">
        <f>IF(#REF!="●","",IF(#REF!="","",#REF!))</f>
        <v>#REF!</v>
      </c>
      <c r="L455" s="74" t="e">
        <f t="shared" si="77"/>
        <v>#REF!</v>
      </c>
      <c r="M455" s="74" t="e">
        <f t="shared" si="78"/>
        <v>#REF!</v>
      </c>
      <c r="N455" s="201" t="e">
        <f>IF(ISNA(L455),"",L455*#REF!)</f>
        <v>#REF!</v>
      </c>
      <c r="O455" s="201" t="e">
        <f>IF(ISNA(M455),"",M455*#REF!)</f>
        <v>#REF!</v>
      </c>
      <c r="P455" s="78" t="e">
        <f>IF(#REF!&gt;0,DQ$6,"")</f>
        <v>#REF!</v>
      </c>
      <c r="Q455" s="99"/>
      <c r="R455" s="411"/>
      <c r="S455" s="412" t="e">
        <f>IF(OR(#REF!="",F455=""),"",ROUND(#REF!/10^3*F455,3))</f>
        <v>#REF!</v>
      </c>
      <c r="T455" s="412" t="e">
        <f>IF(#REF!&gt;0,#REF!*#REF!/1000,"")</f>
        <v>#REF!</v>
      </c>
      <c r="U455" s="412" t="e">
        <f>IF(#REF!&gt;0,#REF!*#REF!/1000,"")</f>
        <v>#REF!</v>
      </c>
      <c r="V455" s="413" t="e">
        <f>IF(OR(#REF!="●",#REF!="●"),"",IF(#REF!="","",#REF!))</f>
        <v>#REF!</v>
      </c>
      <c r="W455" s="413" t="e">
        <f>IF(OR(#REF!="●",#REF!="●"),"",IF(#REF!="","",#REF!))</f>
        <v>#REF!</v>
      </c>
      <c r="X455" s="412" t="e">
        <f>IF(ISNA(L455),"",L455*#REF!)</f>
        <v>#REF!</v>
      </c>
      <c r="Y455" s="412" t="e">
        <f>IF(ISNA(M455),"",M455*#REF!)</f>
        <v>#REF!</v>
      </c>
      <c r="Z455" s="414" t="e">
        <f>IF(#REF!&gt;0,DQ$6,"")</f>
        <v>#REF!</v>
      </c>
      <c r="AA455" s="95" t="e">
        <f>IF(#REF!="","",VLOOKUP(#REF!,#REF!,7,0))</f>
        <v>#REF!</v>
      </c>
      <c r="AB455" s="201" t="e">
        <f>IF(OR(#REF!="",AA455=""),"",ROUND(#REF!/10^3*AA455,3))</f>
        <v>#REF!</v>
      </c>
      <c r="AC455" s="201" t="e">
        <f>IF(#REF!&gt;0,#REF!*#REF!/1000,"")</f>
        <v>#REF!</v>
      </c>
      <c r="AD455" s="201" t="e">
        <f>IF(#REF!&gt;0,#REF!*#REF!/1000,"")</f>
        <v>#REF!</v>
      </c>
      <c r="AE455" s="74" t="e">
        <f t="shared" si="79"/>
        <v>#REF!</v>
      </c>
      <c r="AF455" s="74" t="e">
        <f t="shared" si="80"/>
        <v>#REF!</v>
      </c>
      <c r="AG455" s="201" t="e">
        <f>IF(ISNA(AE455),"",AE455*#REF!)</f>
        <v>#REF!</v>
      </c>
      <c r="AH455" s="201" t="e">
        <f>IF(ISNA(AF455),"",AF455*#REF!)</f>
        <v>#REF!</v>
      </c>
      <c r="AI455" s="78" t="e">
        <f>IF(#REF!&gt;0,DQ$23,"")</f>
        <v>#REF!</v>
      </c>
      <c r="AJ455" s="99"/>
      <c r="AK455" s="411"/>
      <c r="AL455" s="412" t="e">
        <f>IF(OR(#REF!="",F455=""),"",ROUND(#REF!/10^3*F455,3))</f>
        <v>#REF!</v>
      </c>
      <c r="AM455" s="412" t="e">
        <f>IF(#REF!&gt;0,#REF!*#REF!/1000,"")</f>
        <v>#REF!</v>
      </c>
      <c r="AN455" s="412" t="e">
        <f>IF(#REF!&gt;0,#REF!*#REF!/1000,"")</f>
        <v>#REF!</v>
      </c>
      <c r="AO455" s="413" t="e">
        <f>IF(OR(#REF!="●",#REF!="●",#REF!="●"),"",IF(#REF!="","",#REF!))</f>
        <v>#REF!</v>
      </c>
      <c r="AP455" s="413" t="e">
        <f>IF(OR(#REF!="●",#REF!="●",#REF!="●"),"",IF(#REF!="","",#REF!))</f>
        <v>#REF!</v>
      </c>
      <c r="AQ455" s="412" t="e">
        <f>IF(ISNA(L455),"",L455*#REF!)</f>
        <v>#REF!</v>
      </c>
      <c r="AR455" s="412" t="e">
        <f>IF(ISNA(M455),"",M455*#REF!)</f>
        <v>#REF!</v>
      </c>
      <c r="AS455" s="414" t="e">
        <f>IF(#REF!&gt;0,DQ$6,"")</f>
        <v>#REF!</v>
      </c>
      <c r="AT455" s="95" t="e">
        <f>IF(#REF!="","",VLOOKUP(#REF!,#REF!,7,0))</f>
        <v>#REF!</v>
      </c>
      <c r="AU455" s="201" t="e">
        <f>IF(OR(#REF!="",AT455=""),"",ROUND(#REF!/10^3*AT455,3))</f>
        <v>#REF!</v>
      </c>
      <c r="AV455" s="201" t="e">
        <f>IF(#REF!&gt;0,#REF!*#REF!/1000,"")</f>
        <v>#REF!</v>
      </c>
      <c r="AW455" s="201" t="e">
        <f>IF(#REF!&gt;0,#REF!*#REF!/1000,"")</f>
        <v>#REF!</v>
      </c>
      <c r="AX455" s="74" t="e">
        <f t="shared" si="81"/>
        <v>#REF!</v>
      </c>
      <c r="AY455" s="74" t="e">
        <f t="shared" si="82"/>
        <v>#REF!</v>
      </c>
      <c r="AZ455" s="201" t="e">
        <f>IF(ISNA(AX455),"",AX455*#REF!)</f>
        <v>#REF!</v>
      </c>
      <c r="BA455" s="201" t="e">
        <f>IF(ISNA(AY455),"",AY455*#REF!)</f>
        <v>#REF!</v>
      </c>
      <c r="BB455" s="78" t="e">
        <f>IF(#REF!&gt;0,DQ$40,"")</f>
        <v>#REF!</v>
      </c>
      <c r="BC455" s="99"/>
      <c r="BD455" s="650"/>
      <c r="BE455" s="652" t="e">
        <f>IF(OR(#REF!="",F455=""),"",ROUND(#REF!/10^3*F455,3))</f>
        <v>#REF!</v>
      </c>
      <c r="BF455" s="412" t="e">
        <f>IF(#REF!&gt;0,#REF!*#REF!/1000,"")</f>
        <v>#REF!</v>
      </c>
      <c r="BG455" s="412" t="e">
        <f>IF(#REF!&gt;0,#REF!*#REF!/1000,"")</f>
        <v>#REF!</v>
      </c>
      <c r="BH455" s="413" t="e">
        <f>IF(OR(#REF!="●",#REF!="●",#REF!="●",#REF!="●"),"",IF(#REF!="","",#REF!))</f>
        <v>#REF!</v>
      </c>
      <c r="BI455" s="413" t="e">
        <f>IF(OR(#REF!="●",#REF!="●",#REF!="●",#REF!="●"),"",IF(#REF!="","",#REF!))</f>
        <v>#REF!</v>
      </c>
      <c r="BJ455" s="412" t="e">
        <f>IF(ISNA(L455),"",L455*#REF!)</f>
        <v>#REF!</v>
      </c>
      <c r="BK455" s="412" t="e">
        <f>IF(ISNA(M455),"",M455*#REF!)</f>
        <v>#REF!</v>
      </c>
      <c r="BL455" s="415" t="e">
        <f>IF(#REF!&gt;0,DQ$6,"")</f>
        <v>#REF!</v>
      </c>
      <c r="BM455" s="361" t="e">
        <f>IF(#REF!="","",VLOOKUP(#REF!,#REF!,7,0))</f>
        <v>#REF!</v>
      </c>
      <c r="BN455" s="201" t="e">
        <f>IF(OR(#REF!="",BM455=""),"",ROUND(#REF!/10^3*BM455,3))</f>
        <v>#REF!</v>
      </c>
      <c r="BO455" s="201" t="e">
        <f>IF(#REF!&gt;0,#REF!*#REF!/1000,"")</f>
        <v>#REF!</v>
      </c>
      <c r="BP455" s="201" t="e">
        <f>IF(#REF!&gt;0,#REF!*#REF!/1000,"")</f>
        <v>#REF!</v>
      </c>
      <c r="BQ455" s="74" t="e">
        <f t="shared" si="83"/>
        <v>#REF!</v>
      </c>
      <c r="BR455" s="74" t="e">
        <f t="shared" si="84"/>
        <v>#REF!</v>
      </c>
      <c r="BS455" s="201" t="e">
        <f>IF(ISNA(BQ455),"",BQ455*#REF!)</f>
        <v>#REF!</v>
      </c>
      <c r="BT455" s="201" t="e">
        <f>IF(ISNA(BR455),"",BR455*#REF!)</f>
        <v>#REF!</v>
      </c>
      <c r="BU455" s="78" t="e">
        <f>IF(#REF!&gt;0,DQ$57,"")</f>
        <v>#REF!</v>
      </c>
      <c r="BV455" s="99"/>
      <c r="BW455" s="411"/>
      <c r="BX455" s="412" t="e">
        <f>IF(OR(#REF!="",F455=""),"",ROUND(#REF!/10^3*F455,3))</f>
        <v>#REF!</v>
      </c>
      <c r="BY455" s="412" t="e">
        <f>IF(#REF!&gt;0,#REF!*#REF!/1000,"")</f>
        <v>#REF!</v>
      </c>
      <c r="BZ455" s="412" t="e">
        <f>IF(#REF!&gt;0,#REF!*#REF!/1000,"")</f>
        <v>#REF!</v>
      </c>
      <c r="CA455" s="413" t="e">
        <f>IF(OR(#REF!="●",#REF!="●",#REF!="●",#REF!="●",#REF!="●"),"",IF(#REF!="","",#REF!))</f>
        <v>#REF!</v>
      </c>
      <c r="CB455" s="413" t="e">
        <f>IF(OR(#REF!="●",#REF!="●",#REF!="●",#REF!="●",#REF!="●"),"",IF(#REF!="","",#REF!))</f>
        <v>#REF!</v>
      </c>
      <c r="CC455" s="412" t="e">
        <f>IF(ISNA(L455),"",L455*#REF!)</f>
        <v>#REF!</v>
      </c>
      <c r="CD455" s="412" t="e">
        <f>IF(ISNA(M455),"",M455*#REF!)</f>
        <v>#REF!</v>
      </c>
      <c r="CE455" s="415" t="e">
        <f>IF(#REF!&gt;0,DQ$6,"")</f>
        <v>#REF!</v>
      </c>
      <c r="CF455" s="361" t="e">
        <f>IF(#REF!="","",VLOOKUP(#REF!,#REF!,7,0))</f>
        <v>#REF!</v>
      </c>
      <c r="CG455" s="201" t="e">
        <f>IF(OR(#REF!="",CF455=""),"",ROUND(#REF!/10^3*CF455,3))</f>
        <v>#REF!</v>
      </c>
      <c r="CH455" s="201" t="e">
        <f>IF(#REF!&gt;0,#REF!*#REF!/1000,"")</f>
        <v>#REF!</v>
      </c>
      <c r="CI455" s="201" t="e">
        <f>IF(#REF!&gt;0,#REF!*#REF!/1000,"")</f>
        <v>#REF!</v>
      </c>
      <c r="CJ455" s="74" t="e">
        <f t="shared" si="85"/>
        <v>#REF!</v>
      </c>
      <c r="CK455" s="74" t="e">
        <f t="shared" si="86"/>
        <v>#REF!</v>
      </c>
      <c r="CL455" s="201" t="e">
        <f>IF(ISNA(CJ455),"",CJ455*#REF!)</f>
        <v>#REF!</v>
      </c>
      <c r="CM455" s="201" t="e">
        <f>IF(ISNA(CK455),"",CK455*#REF!)</f>
        <v>#REF!</v>
      </c>
      <c r="CN455" s="101" t="e">
        <f>IF(#REF!&gt;0,DQ$57,"")</f>
        <v>#REF!</v>
      </c>
      <c r="CO455" s="84"/>
      <c r="CP455" s="2"/>
      <c r="CQ455" s="2"/>
      <c r="CR455" s="2"/>
      <c r="CS455" s="2"/>
      <c r="CT455" s="2"/>
      <c r="CU455" s="2"/>
      <c r="CV455" s="2"/>
      <c r="CX455" s="2"/>
      <c r="CY455" s="2"/>
      <c r="CZ455" s="2"/>
      <c r="DA455" s="2"/>
      <c r="DB455" s="2"/>
      <c r="DC455" s="2"/>
      <c r="DD455" s="2"/>
      <c r="DE455" s="2"/>
      <c r="DF455" s="2"/>
    </row>
    <row r="456" spans="2:110" ht="18" customHeight="1">
      <c r="B456" s="151" t="e">
        <f>IF(#REF!="","",VLOOKUP(#REF!,$CX$11:$DG$26,9,0))</f>
        <v>#REF!</v>
      </c>
      <c r="C456" s="64" t="e">
        <f>IF(#REF!="",0,VLOOKUP(#REF!,$CP$11:$CQ$16,2,0))</f>
        <v>#REF!</v>
      </c>
      <c r="D456" s="65" t="e">
        <f>IF(#REF!="",0,VLOOKUP(#REF!,$CX$11:$CY$26,2,0))</f>
        <v>#REF!</v>
      </c>
      <c r="E456" s="152" t="e">
        <f t="shared" si="76"/>
        <v>#REF!</v>
      </c>
      <c r="F456" s="155" t="e">
        <f>IF(#REF!="","",VLOOKUP(#REF!,#REF!,7,0))</f>
        <v>#REF!</v>
      </c>
      <c r="G456" s="201" t="e">
        <f>IF(OR(#REF!="",F456=""),"",ROUND(#REF!/10^3*F456,3))</f>
        <v>#REF!</v>
      </c>
      <c r="H456" s="201" t="e">
        <f>IF(#REF!&gt;0,#REF!*#REF!/1000,"")</f>
        <v>#REF!</v>
      </c>
      <c r="I456" s="201" t="e">
        <f>IF(#REF!&gt;0,#REF!*#REF!/1000,"")</f>
        <v>#REF!</v>
      </c>
      <c r="J456" s="51" t="e">
        <f>IF(#REF!="●","",IF(#REF!="","",#REF!))</f>
        <v>#REF!</v>
      </c>
      <c r="K456" s="51" t="e">
        <f>IF(#REF!="●","",IF(#REF!="","",#REF!))</f>
        <v>#REF!</v>
      </c>
      <c r="L456" s="74" t="e">
        <f t="shared" si="77"/>
        <v>#REF!</v>
      </c>
      <c r="M456" s="74" t="e">
        <f t="shared" si="78"/>
        <v>#REF!</v>
      </c>
      <c r="N456" s="201" t="e">
        <f>IF(ISNA(L456),"",L456*#REF!)</f>
        <v>#REF!</v>
      </c>
      <c r="O456" s="201" t="e">
        <f>IF(ISNA(M456),"",M456*#REF!)</f>
        <v>#REF!</v>
      </c>
      <c r="P456" s="78" t="e">
        <f>IF(#REF!&gt;0,DQ$6,"")</f>
        <v>#REF!</v>
      </c>
      <c r="Q456" s="99"/>
      <c r="R456" s="411"/>
      <c r="S456" s="412" t="e">
        <f>IF(OR(#REF!="",F456=""),"",ROUND(#REF!/10^3*F456,3))</f>
        <v>#REF!</v>
      </c>
      <c r="T456" s="412" t="e">
        <f>IF(#REF!&gt;0,#REF!*#REF!/1000,"")</f>
        <v>#REF!</v>
      </c>
      <c r="U456" s="412" t="e">
        <f>IF(#REF!&gt;0,#REF!*#REF!/1000,"")</f>
        <v>#REF!</v>
      </c>
      <c r="V456" s="413" t="e">
        <f>IF(OR(#REF!="●",#REF!="●"),"",IF(#REF!="","",#REF!))</f>
        <v>#REF!</v>
      </c>
      <c r="W456" s="413" t="e">
        <f>IF(OR(#REF!="●",#REF!="●"),"",IF(#REF!="","",#REF!))</f>
        <v>#REF!</v>
      </c>
      <c r="X456" s="412" t="e">
        <f>IF(ISNA(L456),"",L456*#REF!)</f>
        <v>#REF!</v>
      </c>
      <c r="Y456" s="412" t="e">
        <f>IF(ISNA(M456),"",M456*#REF!)</f>
        <v>#REF!</v>
      </c>
      <c r="Z456" s="414" t="e">
        <f>IF(#REF!&gt;0,DQ$6,"")</f>
        <v>#REF!</v>
      </c>
      <c r="AA456" s="95" t="e">
        <f>IF(#REF!="","",VLOOKUP(#REF!,#REF!,7,0))</f>
        <v>#REF!</v>
      </c>
      <c r="AB456" s="201" t="e">
        <f>IF(OR(#REF!="",AA456=""),"",ROUND(#REF!/10^3*AA456,3))</f>
        <v>#REF!</v>
      </c>
      <c r="AC456" s="201" t="e">
        <f>IF(#REF!&gt;0,#REF!*#REF!/1000,"")</f>
        <v>#REF!</v>
      </c>
      <c r="AD456" s="201" t="e">
        <f>IF(#REF!&gt;0,#REF!*#REF!/1000,"")</f>
        <v>#REF!</v>
      </c>
      <c r="AE456" s="74" t="e">
        <f t="shared" si="79"/>
        <v>#REF!</v>
      </c>
      <c r="AF456" s="74" t="e">
        <f t="shared" si="80"/>
        <v>#REF!</v>
      </c>
      <c r="AG456" s="201" t="e">
        <f>IF(ISNA(AE456),"",AE456*#REF!)</f>
        <v>#REF!</v>
      </c>
      <c r="AH456" s="201" t="e">
        <f>IF(ISNA(AF456),"",AF456*#REF!)</f>
        <v>#REF!</v>
      </c>
      <c r="AI456" s="78" t="e">
        <f>IF(#REF!&gt;0,DQ$23,"")</f>
        <v>#REF!</v>
      </c>
      <c r="AJ456" s="99"/>
      <c r="AK456" s="411"/>
      <c r="AL456" s="412" t="e">
        <f>IF(OR(#REF!="",F456=""),"",ROUND(#REF!/10^3*F456,3))</f>
        <v>#REF!</v>
      </c>
      <c r="AM456" s="412" t="e">
        <f>IF(#REF!&gt;0,#REF!*#REF!/1000,"")</f>
        <v>#REF!</v>
      </c>
      <c r="AN456" s="412" t="e">
        <f>IF(#REF!&gt;0,#REF!*#REF!/1000,"")</f>
        <v>#REF!</v>
      </c>
      <c r="AO456" s="413" t="e">
        <f>IF(OR(#REF!="●",#REF!="●",#REF!="●"),"",IF(#REF!="","",#REF!))</f>
        <v>#REF!</v>
      </c>
      <c r="AP456" s="413" t="e">
        <f>IF(OR(#REF!="●",#REF!="●",#REF!="●"),"",IF(#REF!="","",#REF!))</f>
        <v>#REF!</v>
      </c>
      <c r="AQ456" s="412" t="e">
        <f>IF(ISNA(L456),"",L456*#REF!)</f>
        <v>#REF!</v>
      </c>
      <c r="AR456" s="412" t="e">
        <f>IF(ISNA(M456),"",M456*#REF!)</f>
        <v>#REF!</v>
      </c>
      <c r="AS456" s="414" t="e">
        <f>IF(#REF!&gt;0,DQ$6,"")</f>
        <v>#REF!</v>
      </c>
      <c r="AT456" s="95" t="e">
        <f>IF(#REF!="","",VLOOKUP(#REF!,#REF!,7,0))</f>
        <v>#REF!</v>
      </c>
      <c r="AU456" s="201" t="e">
        <f>IF(OR(#REF!="",AT456=""),"",ROUND(#REF!/10^3*AT456,3))</f>
        <v>#REF!</v>
      </c>
      <c r="AV456" s="201" t="e">
        <f>IF(#REF!&gt;0,#REF!*#REF!/1000,"")</f>
        <v>#REF!</v>
      </c>
      <c r="AW456" s="201" t="e">
        <f>IF(#REF!&gt;0,#REF!*#REF!/1000,"")</f>
        <v>#REF!</v>
      </c>
      <c r="AX456" s="74" t="e">
        <f t="shared" si="81"/>
        <v>#REF!</v>
      </c>
      <c r="AY456" s="74" t="e">
        <f t="shared" si="82"/>
        <v>#REF!</v>
      </c>
      <c r="AZ456" s="201" t="e">
        <f>IF(ISNA(AX456),"",AX456*#REF!)</f>
        <v>#REF!</v>
      </c>
      <c r="BA456" s="201" t="e">
        <f>IF(ISNA(AY456),"",AY456*#REF!)</f>
        <v>#REF!</v>
      </c>
      <c r="BB456" s="78" t="e">
        <f>IF(#REF!&gt;0,DQ$40,"")</f>
        <v>#REF!</v>
      </c>
      <c r="BC456" s="99"/>
      <c r="BD456" s="650"/>
      <c r="BE456" s="652" t="e">
        <f>IF(OR(#REF!="",F456=""),"",ROUND(#REF!/10^3*F456,3))</f>
        <v>#REF!</v>
      </c>
      <c r="BF456" s="412" t="e">
        <f>IF(#REF!&gt;0,#REF!*#REF!/1000,"")</f>
        <v>#REF!</v>
      </c>
      <c r="BG456" s="412" t="e">
        <f>IF(#REF!&gt;0,#REF!*#REF!/1000,"")</f>
        <v>#REF!</v>
      </c>
      <c r="BH456" s="413" t="e">
        <f>IF(OR(#REF!="●",#REF!="●",#REF!="●",#REF!="●"),"",IF(#REF!="","",#REF!))</f>
        <v>#REF!</v>
      </c>
      <c r="BI456" s="413" t="e">
        <f>IF(OR(#REF!="●",#REF!="●",#REF!="●",#REF!="●"),"",IF(#REF!="","",#REF!))</f>
        <v>#REF!</v>
      </c>
      <c r="BJ456" s="412" t="e">
        <f>IF(ISNA(L456),"",L456*#REF!)</f>
        <v>#REF!</v>
      </c>
      <c r="BK456" s="412" t="e">
        <f>IF(ISNA(M456),"",M456*#REF!)</f>
        <v>#REF!</v>
      </c>
      <c r="BL456" s="415" t="e">
        <f>IF(#REF!&gt;0,DQ$6,"")</f>
        <v>#REF!</v>
      </c>
      <c r="BM456" s="361" t="e">
        <f>IF(#REF!="","",VLOOKUP(#REF!,#REF!,7,0))</f>
        <v>#REF!</v>
      </c>
      <c r="BN456" s="201" t="e">
        <f>IF(OR(#REF!="",BM456=""),"",ROUND(#REF!/10^3*BM456,3))</f>
        <v>#REF!</v>
      </c>
      <c r="BO456" s="201" t="e">
        <f>IF(#REF!&gt;0,#REF!*#REF!/1000,"")</f>
        <v>#REF!</v>
      </c>
      <c r="BP456" s="201" t="e">
        <f>IF(#REF!&gt;0,#REF!*#REF!/1000,"")</f>
        <v>#REF!</v>
      </c>
      <c r="BQ456" s="74" t="e">
        <f t="shared" si="83"/>
        <v>#REF!</v>
      </c>
      <c r="BR456" s="74" t="e">
        <f t="shared" si="84"/>
        <v>#REF!</v>
      </c>
      <c r="BS456" s="201" t="e">
        <f>IF(ISNA(BQ456),"",BQ456*#REF!)</f>
        <v>#REF!</v>
      </c>
      <c r="BT456" s="201" t="e">
        <f>IF(ISNA(BR456),"",BR456*#REF!)</f>
        <v>#REF!</v>
      </c>
      <c r="BU456" s="78" t="e">
        <f>IF(#REF!&gt;0,DQ$57,"")</f>
        <v>#REF!</v>
      </c>
      <c r="BV456" s="99"/>
      <c r="BW456" s="411"/>
      <c r="BX456" s="412" t="e">
        <f>IF(OR(#REF!="",F456=""),"",ROUND(#REF!/10^3*F456,3))</f>
        <v>#REF!</v>
      </c>
      <c r="BY456" s="412" t="e">
        <f>IF(#REF!&gt;0,#REF!*#REF!/1000,"")</f>
        <v>#REF!</v>
      </c>
      <c r="BZ456" s="412" t="e">
        <f>IF(#REF!&gt;0,#REF!*#REF!/1000,"")</f>
        <v>#REF!</v>
      </c>
      <c r="CA456" s="413" t="e">
        <f>IF(OR(#REF!="●",#REF!="●",#REF!="●",#REF!="●",#REF!="●"),"",IF(#REF!="","",#REF!))</f>
        <v>#REF!</v>
      </c>
      <c r="CB456" s="413" t="e">
        <f>IF(OR(#REF!="●",#REF!="●",#REF!="●",#REF!="●",#REF!="●"),"",IF(#REF!="","",#REF!))</f>
        <v>#REF!</v>
      </c>
      <c r="CC456" s="412" t="e">
        <f>IF(ISNA(L456),"",L456*#REF!)</f>
        <v>#REF!</v>
      </c>
      <c r="CD456" s="412" t="e">
        <f>IF(ISNA(M456),"",M456*#REF!)</f>
        <v>#REF!</v>
      </c>
      <c r="CE456" s="415" t="e">
        <f>IF(#REF!&gt;0,DQ$6,"")</f>
        <v>#REF!</v>
      </c>
      <c r="CF456" s="361" t="e">
        <f>IF(#REF!="","",VLOOKUP(#REF!,#REF!,7,0))</f>
        <v>#REF!</v>
      </c>
      <c r="CG456" s="201" t="e">
        <f>IF(OR(#REF!="",CF456=""),"",ROUND(#REF!/10^3*CF456,3))</f>
        <v>#REF!</v>
      </c>
      <c r="CH456" s="201" t="e">
        <f>IF(#REF!&gt;0,#REF!*#REF!/1000,"")</f>
        <v>#REF!</v>
      </c>
      <c r="CI456" s="201" t="e">
        <f>IF(#REF!&gt;0,#REF!*#REF!/1000,"")</f>
        <v>#REF!</v>
      </c>
      <c r="CJ456" s="74" t="e">
        <f t="shared" si="85"/>
        <v>#REF!</v>
      </c>
      <c r="CK456" s="74" t="e">
        <f t="shared" si="86"/>
        <v>#REF!</v>
      </c>
      <c r="CL456" s="201" t="e">
        <f>IF(ISNA(CJ456),"",CJ456*#REF!)</f>
        <v>#REF!</v>
      </c>
      <c r="CM456" s="201" t="e">
        <f>IF(ISNA(CK456),"",CK456*#REF!)</f>
        <v>#REF!</v>
      </c>
      <c r="CN456" s="101" t="e">
        <f>IF(#REF!&gt;0,DQ$57,"")</f>
        <v>#REF!</v>
      </c>
      <c r="CO456" s="84"/>
      <c r="CP456" s="2"/>
      <c r="CQ456" s="2"/>
      <c r="CR456" s="2"/>
      <c r="CS456" s="2"/>
      <c r="CT456" s="2"/>
      <c r="CU456" s="2"/>
      <c r="CV456" s="2"/>
      <c r="CX456" s="2"/>
      <c r="CY456" s="2"/>
      <c r="CZ456" s="2"/>
      <c r="DA456" s="2"/>
      <c r="DB456" s="2"/>
      <c r="DC456" s="2"/>
      <c r="DD456" s="2"/>
      <c r="DE456" s="2"/>
      <c r="DF456" s="2"/>
    </row>
    <row r="457" spans="2:110" ht="18" customHeight="1">
      <c r="B457" s="151" t="e">
        <f>IF(#REF!="","",VLOOKUP(#REF!,$CX$11:$DG$26,9,0))</f>
        <v>#REF!</v>
      </c>
      <c r="C457" s="64" t="e">
        <f>IF(#REF!="",0,VLOOKUP(#REF!,$CP$11:$CQ$16,2,0))</f>
        <v>#REF!</v>
      </c>
      <c r="D457" s="65" t="e">
        <f>IF(#REF!="",0,VLOOKUP(#REF!,$CX$11:$CY$26,2,0))</f>
        <v>#REF!</v>
      </c>
      <c r="E457" s="152" t="e">
        <f t="shared" si="76"/>
        <v>#REF!</v>
      </c>
      <c r="F457" s="155" t="e">
        <f>IF(#REF!="","",VLOOKUP(#REF!,#REF!,7,0))</f>
        <v>#REF!</v>
      </c>
      <c r="G457" s="201" t="e">
        <f>IF(OR(#REF!="",F457=""),"",ROUND(#REF!/10^3*F457,3))</f>
        <v>#REF!</v>
      </c>
      <c r="H457" s="201" t="e">
        <f>IF(#REF!&gt;0,#REF!*#REF!/1000,"")</f>
        <v>#REF!</v>
      </c>
      <c r="I457" s="201" t="e">
        <f>IF(#REF!&gt;0,#REF!*#REF!/1000,"")</f>
        <v>#REF!</v>
      </c>
      <c r="J457" s="51" t="e">
        <f>IF(#REF!="●","",IF(#REF!="","",#REF!))</f>
        <v>#REF!</v>
      </c>
      <c r="K457" s="51" t="e">
        <f>IF(#REF!="●","",IF(#REF!="","",#REF!))</f>
        <v>#REF!</v>
      </c>
      <c r="L457" s="74" t="e">
        <f t="shared" si="77"/>
        <v>#REF!</v>
      </c>
      <c r="M457" s="74" t="e">
        <f t="shared" si="78"/>
        <v>#REF!</v>
      </c>
      <c r="N457" s="201" t="e">
        <f>IF(ISNA(L457),"",L457*#REF!)</f>
        <v>#REF!</v>
      </c>
      <c r="O457" s="201" t="e">
        <f>IF(ISNA(M457),"",M457*#REF!)</f>
        <v>#REF!</v>
      </c>
      <c r="P457" s="78" t="e">
        <f>IF(#REF!&gt;0,DQ$6,"")</f>
        <v>#REF!</v>
      </c>
      <c r="Q457" s="99"/>
      <c r="R457" s="411"/>
      <c r="S457" s="412" t="e">
        <f>IF(OR(#REF!="",F457=""),"",ROUND(#REF!/10^3*F457,3))</f>
        <v>#REF!</v>
      </c>
      <c r="T457" s="412" t="e">
        <f>IF(#REF!&gt;0,#REF!*#REF!/1000,"")</f>
        <v>#REF!</v>
      </c>
      <c r="U457" s="412" t="e">
        <f>IF(#REF!&gt;0,#REF!*#REF!/1000,"")</f>
        <v>#REF!</v>
      </c>
      <c r="V457" s="413" t="e">
        <f>IF(OR(#REF!="●",#REF!="●"),"",IF(#REF!="","",#REF!))</f>
        <v>#REF!</v>
      </c>
      <c r="W457" s="413" t="e">
        <f>IF(OR(#REF!="●",#REF!="●"),"",IF(#REF!="","",#REF!))</f>
        <v>#REF!</v>
      </c>
      <c r="X457" s="412" t="e">
        <f>IF(ISNA(L457),"",L457*#REF!)</f>
        <v>#REF!</v>
      </c>
      <c r="Y457" s="412" t="e">
        <f>IF(ISNA(M457),"",M457*#REF!)</f>
        <v>#REF!</v>
      </c>
      <c r="Z457" s="414" t="e">
        <f>IF(#REF!&gt;0,DQ$6,"")</f>
        <v>#REF!</v>
      </c>
      <c r="AA457" s="95" t="e">
        <f>IF(#REF!="","",VLOOKUP(#REF!,#REF!,7,0))</f>
        <v>#REF!</v>
      </c>
      <c r="AB457" s="201" t="e">
        <f>IF(OR(#REF!="",AA457=""),"",ROUND(#REF!/10^3*AA457,3))</f>
        <v>#REF!</v>
      </c>
      <c r="AC457" s="201" t="e">
        <f>IF(#REF!&gt;0,#REF!*#REF!/1000,"")</f>
        <v>#REF!</v>
      </c>
      <c r="AD457" s="201" t="e">
        <f>IF(#REF!&gt;0,#REF!*#REF!/1000,"")</f>
        <v>#REF!</v>
      </c>
      <c r="AE457" s="74" t="e">
        <f t="shared" si="79"/>
        <v>#REF!</v>
      </c>
      <c r="AF457" s="74" t="e">
        <f t="shared" si="80"/>
        <v>#REF!</v>
      </c>
      <c r="AG457" s="201" t="e">
        <f>IF(ISNA(AE457),"",AE457*#REF!)</f>
        <v>#REF!</v>
      </c>
      <c r="AH457" s="201" t="e">
        <f>IF(ISNA(AF457),"",AF457*#REF!)</f>
        <v>#REF!</v>
      </c>
      <c r="AI457" s="78" t="e">
        <f>IF(#REF!&gt;0,DQ$23,"")</f>
        <v>#REF!</v>
      </c>
      <c r="AJ457" s="99"/>
      <c r="AK457" s="411"/>
      <c r="AL457" s="412" t="e">
        <f>IF(OR(#REF!="",F457=""),"",ROUND(#REF!/10^3*F457,3))</f>
        <v>#REF!</v>
      </c>
      <c r="AM457" s="412" t="e">
        <f>IF(#REF!&gt;0,#REF!*#REF!/1000,"")</f>
        <v>#REF!</v>
      </c>
      <c r="AN457" s="412" t="e">
        <f>IF(#REF!&gt;0,#REF!*#REF!/1000,"")</f>
        <v>#REF!</v>
      </c>
      <c r="AO457" s="413" t="e">
        <f>IF(OR(#REF!="●",#REF!="●",#REF!="●"),"",IF(#REF!="","",#REF!))</f>
        <v>#REF!</v>
      </c>
      <c r="AP457" s="413" t="e">
        <f>IF(OR(#REF!="●",#REF!="●",#REF!="●"),"",IF(#REF!="","",#REF!))</f>
        <v>#REF!</v>
      </c>
      <c r="AQ457" s="412" t="e">
        <f>IF(ISNA(L457),"",L457*#REF!)</f>
        <v>#REF!</v>
      </c>
      <c r="AR457" s="412" t="e">
        <f>IF(ISNA(M457),"",M457*#REF!)</f>
        <v>#REF!</v>
      </c>
      <c r="AS457" s="414" t="e">
        <f>IF(#REF!&gt;0,DQ$6,"")</f>
        <v>#REF!</v>
      </c>
      <c r="AT457" s="95" t="e">
        <f>IF(#REF!="","",VLOOKUP(#REF!,#REF!,7,0))</f>
        <v>#REF!</v>
      </c>
      <c r="AU457" s="201" t="e">
        <f>IF(OR(#REF!="",AT457=""),"",ROUND(#REF!/10^3*AT457,3))</f>
        <v>#REF!</v>
      </c>
      <c r="AV457" s="201" t="e">
        <f>IF(#REF!&gt;0,#REF!*#REF!/1000,"")</f>
        <v>#REF!</v>
      </c>
      <c r="AW457" s="201" t="e">
        <f>IF(#REF!&gt;0,#REF!*#REF!/1000,"")</f>
        <v>#REF!</v>
      </c>
      <c r="AX457" s="74" t="e">
        <f t="shared" si="81"/>
        <v>#REF!</v>
      </c>
      <c r="AY457" s="74" t="e">
        <f t="shared" si="82"/>
        <v>#REF!</v>
      </c>
      <c r="AZ457" s="201" t="e">
        <f>IF(ISNA(AX457),"",AX457*#REF!)</f>
        <v>#REF!</v>
      </c>
      <c r="BA457" s="201" t="e">
        <f>IF(ISNA(AY457),"",AY457*#REF!)</f>
        <v>#REF!</v>
      </c>
      <c r="BB457" s="78" t="e">
        <f>IF(#REF!&gt;0,DQ$40,"")</f>
        <v>#REF!</v>
      </c>
      <c r="BC457" s="99"/>
      <c r="BD457" s="650"/>
      <c r="BE457" s="652" t="e">
        <f>IF(OR(#REF!="",F457=""),"",ROUND(#REF!/10^3*F457,3))</f>
        <v>#REF!</v>
      </c>
      <c r="BF457" s="412" t="e">
        <f>IF(#REF!&gt;0,#REF!*#REF!/1000,"")</f>
        <v>#REF!</v>
      </c>
      <c r="BG457" s="412" t="e">
        <f>IF(#REF!&gt;0,#REF!*#REF!/1000,"")</f>
        <v>#REF!</v>
      </c>
      <c r="BH457" s="413" t="e">
        <f>IF(OR(#REF!="●",#REF!="●",#REF!="●",#REF!="●"),"",IF(#REF!="","",#REF!))</f>
        <v>#REF!</v>
      </c>
      <c r="BI457" s="413" t="e">
        <f>IF(OR(#REF!="●",#REF!="●",#REF!="●",#REF!="●"),"",IF(#REF!="","",#REF!))</f>
        <v>#REF!</v>
      </c>
      <c r="BJ457" s="412" t="e">
        <f>IF(ISNA(L457),"",L457*#REF!)</f>
        <v>#REF!</v>
      </c>
      <c r="BK457" s="412" t="e">
        <f>IF(ISNA(M457),"",M457*#REF!)</f>
        <v>#REF!</v>
      </c>
      <c r="BL457" s="415" t="e">
        <f>IF(#REF!&gt;0,DQ$6,"")</f>
        <v>#REF!</v>
      </c>
      <c r="BM457" s="361" t="e">
        <f>IF(#REF!="","",VLOOKUP(#REF!,#REF!,7,0))</f>
        <v>#REF!</v>
      </c>
      <c r="BN457" s="201" t="e">
        <f>IF(OR(#REF!="",BM457=""),"",ROUND(#REF!/10^3*BM457,3))</f>
        <v>#REF!</v>
      </c>
      <c r="BO457" s="201" t="e">
        <f>IF(#REF!&gt;0,#REF!*#REF!/1000,"")</f>
        <v>#REF!</v>
      </c>
      <c r="BP457" s="201" t="e">
        <f>IF(#REF!&gt;0,#REF!*#REF!/1000,"")</f>
        <v>#REF!</v>
      </c>
      <c r="BQ457" s="74" t="e">
        <f t="shared" si="83"/>
        <v>#REF!</v>
      </c>
      <c r="BR457" s="74" t="e">
        <f t="shared" si="84"/>
        <v>#REF!</v>
      </c>
      <c r="BS457" s="201" t="e">
        <f>IF(ISNA(BQ457),"",BQ457*#REF!)</f>
        <v>#REF!</v>
      </c>
      <c r="BT457" s="201" t="e">
        <f>IF(ISNA(BR457),"",BR457*#REF!)</f>
        <v>#REF!</v>
      </c>
      <c r="BU457" s="78" t="e">
        <f>IF(#REF!&gt;0,DQ$57,"")</f>
        <v>#REF!</v>
      </c>
      <c r="BV457" s="99"/>
      <c r="BW457" s="411"/>
      <c r="BX457" s="412" t="e">
        <f>IF(OR(#REF!="",F457=""),"",ROUND(#REF!/10^3*F457,3))</f>
        <v>#REF!</v>
      </c>
      <c r="BY457" s="412" t="e">
        <f>IF(#REF!&gt;0,#REF!*#REF!/1000,"")</f>
        <v>#REF!</v>
      </c>
      <c r="BZ457" s="412" t="e">
        <f>IF(#REF!&gt;0,#REF!*#REF!/1000,"")</f>
        <v>#REF!</v>
      </c>
      <c r="CA457" s="413" t="e">
        <f>IF(OR(#REF!="●",#REF!="●",#REF!="●",#REF!="●",#REF!="●"),"",IF(#REF!="","",#REF!))</f>
        <v>#REF!</v>
      </c>
      <c r="CB457" s="413" t="e">
        <f>IF(OR(#REF!="●",#REF!="●",#REF!="●",#REF!="●",#REF!="●"),"",IF(#REF!="","",#REF!))</f>
        <v>#REF!</v>
      </c>
      <c r="CC457" s="412" t="e">
        <f>IF(ISNA(L457),"",L457*#REF!)</f>
        <v>#REF!</v>
      </c>
      <c r="CD457" s="412" t="e">
        <f>IF(ISNA(M457),"",M457*#REF!)</f>
        <v>#REF!</v>
      </c>
      <c r="CE457" s="415" t="e">
        <f>IF(#REF!&gt;0,DQ$6,"")</f>
        <v>#REF!</v>
      </c>
      <c r="CF457" s="361" t="e">
        <f>IF(#REF!="","",VLOOKUP(#REF!,#REF!,7,0))</f>
        <v>#REF!</v>
      </c>
      <c r="CG457" s="201" t="e">
        <f>IF(OR(#REF!="",CF457=""),"",ROUND(#REF!/10^3*CF457,3))</f>
        <v>#REF!</v>
      </c>
      <c r="CH457" s="201" t="e">
        <f>IF(#REF!&gt;0,#REF!*#REF!/1000,"")</f>
        <v>#REF!</v>
      </c>
      <c r="CI457" s="201" t="e">
        <f>IF(#REF!&gt;0,#REF!*#REF!/1000,"")</f>
        <v>#REF!</v>
      </c>
      <c r="CJ457" s="74" t="e">
        <f t="shared" si="85"/>
        <v>#REF!</v>
      </c>
      <c r="CK457" s="74" t="e">
        <f t="shared" si="86"/>
        <v>#REF!</v>
      </c>
      <c r="CL457" s="201" t="e">
        <f>IF(ISNA(CJ457),"",CJ457*#REF!)</f>
        <v>#REF!</v>
      </c>
      <c r="CM457" s="201" t="e">
        <f>IF(ISNA(CK457),"",CK457*#REF!)</f>
        <v>#REF!</v>
      </c>
      <c r="CN457" s="101" t="e">
        <f>IF(#REF!&gt;0,DQ$57,"")</f>
        <v>#REF!</v>
      </c>
      <c r="CO457" s="84"/>
      <c r="CP457" s="2"/>
      <c r="CQ457" s="2"/>
      <c r="CR457" s="2"/>
      <c r="CS457" s="2"/>
      <c r="CT457" s="2"/>
      <c r="CU457" s="2"/>
      <c r="CV457" s="2"/>
      <c r="CX457" s="2"/>
      <c r="CY457" s="2"/>
      <c r="CZ457" s="2"/>
      <c r="DA457" s="2"/>
      <c r="DB457" s="2"/>
      <c r="DC457" s="2"/>
      <c r="DD457" s="2"/>
      <c r="DE457" s="2"/>
      <c r="DF457" s="2"/>
    </row>
    <row r="458" spans="2:110" ht="18" customHeight="1">
      <c r="B458" s="151" t="e">
        <f>IF(#REF!="","",VLOOKUP(#REF!,$CX$11:$DG$26,9,0))</f>
        <v>#REF!</v>
      </c>
      <c r="C458" s="64" t="e">
        <f>IF(#REF!="",0,VLOOKUP(#REF!,$CP$11:$CQ$16,2,0))</f>
        <v>#REF!</v>
      </c>
      <c r="D458" s="65" t="e">
        <f>IF(#REF!="",0,VLOOKUP(#REF!,$CX$11:$CY$26,2,0))</f>
        <v>#REF!</v>
      </c>
      <c r="E458" s="152" t="e">
        <f t="shared" si="76"/>
        <v>#REF!</v>
      </c>
      <c r="F458" s="155" t="e">
        <f>IF(#REF!="","",VLOOKUP(#REF!,#REF!,7,0))</f>
        <v>#REF!</v>
      </c>
      <c r="G458" s="201" t="e">
        <f>IF(OR(#REF!="",F458=""),"",ROUND(#REF!/10^3*F458,3))</f>
        <v>#REF!</v>
      </c>
      <c r="H458" s="201" t="e">
        <f>IF(#REF!&gt;0,#REF!*#REF!/1000,"")</f>
        <v>#REF!</v>
      </c>
      <c r="I458" s="201" t="e">
        <f>IF(#REF!&gt;0,#REF!*#REF!/1000,"")</f>
        <v>#REF!</v>
      </c>
      <c r="J458" s="51" t="e">
        <f>IF(#REF!="●","",IF(#REF!="","",#REF!))</f>
        <v>#REF!</v>
      </c>
      <c r="K458" s="51" t="e">
        <f>IF(#REF!="●","",IF(#REF!="","",#REF!))</f>
        <v>#REF!</v>
      </c>
      <c r="L458" s="74" t="e">
        <f t="shared" si="77"/>
        <v>#REF!</v>
      </c>
      <c r="M458" s="74" t="e">
        <f t="shared" si="78"/>
        <v>#REF!</v>
      </c>
      <c r="N458" s="201" t="e">
        <f>IF(ISNA(L458),"",L458*#REF!)</f>
        <v>#REF!</v>
      </c>
      <c r="O458" s="201" t="e">
        <f>IF(ISNA(M458),"",M458*#REF!)</f>
        <v>#REF!</v>
      </c>
      <c r="P458" s="78" t="e">
        <f>IF(#REF!&gt;0,DQ$6,"")</f>
        <v>#REF!</v>
      </c>
      <c r="Q458" s="99"/>
      <c r="R458" s="411"/>
      <c r="S458" s="412" t="e">
        <f>IF(OR(#REF!="",F458=""),"",ROUND(#REF!/10^3*F458,3))</f>
        <v>#REF!</v>
      </c>
      <c r="T458" s="412" t="e">
        <f>IF(#REF!&gt;0,#REF!*#REF!/1000,"")</f>
        <v>#REF!</v>
      </c>
      <c r="U458" s="412" t="e">
        <f>IF(#REF!&gt;0,#REF!*#REF!/1000,"")</f>
        <v>#REF!</v>
      </c>
      <c r="V458" s="413" t="e">
        <f>IF(OR(#REF!="●",#REF!="●"),"",IF(#REF!="","",#REF!))</f>
        <v>#REF!</v>
      </c>
      <c r="W458" s="413" t="e">
        <f>IF(OR(#REF!="●",#REF!="●"),"",IF(#REF!="","",#REF!))</f>
        <v>#REF!</v>
      </c>
      <c r="X458" s="412" t="e">
        <f>IF(ISNA(L458),"",L458*#REF!)</f>
        <v>#REF!</v>
      </c>
      <c r="Y458" s="412" t="e">
        <f>IF(ISNA(M458),"",M458*#REF!)</f>
        <v>#REF!</v>
      </c>
      <c r="Z458" s="414" t="e">
        <f>IF(#REF!&gt;0,DQ$6,"")</f>
        <v>#REF!</v>
      </c>
      <c r="AA458" s="95" t="e">
        <f>IF(#REF!="","",VLOOKUP(#REF!,#REF!,7,0))</f>
        <v>#REF!</v>
      </c>
      <c r="AB458" s="201" t="e">
        <f>IF(OR(#REF!="",AA458=""),"",ROUND(#REF!/10^3*AA458,3))</f>
        <v>#REF!</v>
      </c>
      <c r="AC458" s="201" t="e">
        <f>IF(#REF!&gt;0,#REF!*#REF!/1000,"")</f>
        <v>#REF!</v>
      </c>
      <c r="AD458" s="201" t="e">
        <f>IF(#REF!&gt;0,#REF!*#REF!/1000,"")</f>
        <v>#REF!</v>
      </c>
      <c r="AE458" s="74" t="e">
        <f t="shared" si="79"/>
        <v>#REF!</v>
      </c>
      <c r="AF458" s="74" t="e">
        <f t="shared" si="80"/>
        <v>#REF!</v>
      </c>
      <c r="AG458" s="201" t="e">
        <f>IF(ISNA(AE458),"",AE458*#REF!)</f>
        <v>#REF!</v>
      </c>
      <c r="AH458" s="201" t="e">
        <f>IF(ISNA(AF458),"",AF458*#REF!)</f>
        <v>#REF!</v>
      </c>
      <c r="AI458" s="78" t="e">
        <f>IF(#REF!&gt;0,DQ$23,"")</f>
        <v>#REF!</v>
      </c>
      <c r="AJ458" s="99"/>
      <c r="AK458" s="411"/>
      <c r="AL458" s="412" t="e">
        <f>IF(OR(#REF!="",F458=""),"",ROUND(#REF!/10^3*F458,3))</f>
        <v>#REF!</v>
      </c>
      <c r="AM458" s="412" t="e">
        <f>IF(#REF!&gt;0,#REF!*#REF!/1000,"")</f>
        <v>#REF!</v>
      </c>
      <c r="AN458" s="412" t="e">
        <f>IF(#REF!&gt;0,#REF!*#REF!/1000,"")</f>
        <v>#REF!</v>
      </c>
      <c r="AO458" s="413" t="e">
        <f>IF(OR(#REF!="●",#REF!="●",#REF!="●"),"",IF(#REF!="","",#REF!))</f>
        <v>#REF!</v>
      </c>
      <c r="AP458" s="413" t="e">
        <f>IF(OR(#REF!="●",#REF!="●",#REF!="●"),"",IF(#REF!="","",#REF!))</f>
        <v>#REF!</v>
      </c>
      <c r="AQ458" s="412" t="e">
        <f>IF(ISNA(L458),"",L458*#REF!)</f>
        <v>#REF!</v>
      </c>
      <c r="AR458" s="412" t="e">
        <f>IF(ISNA(M458),"",M458*#REF!)</f>
        <v>#REF!</v>
      </c>
      <c r="AS458" s="414" t="e">
        <f>IF(#REF!&gt;0,DQ$6,"")</f>
        <v>#REF!</v>
      </c>
      <c r="AT458" s="95" t="e">
        <f>IF(#REF!="","",VLOOKUP(#REF!,#REF!,7,0))</f>
        <v>#REF!</v>
      </c>
      <c r="AU458" s="201" t="e">
        <f>IF(OR(#REF!="",AT458=""),"",ROUND(#REF!/10^3*AT458,3))</f>
        <v>#REF!</v>
      </c>
      <c r="AV458" s="201" t="e">
        <f>IF(#REF!&gt;0,#REF!*#REF!/1000,"")</f>
        <v>#REF!</v>
      </c>
      <c r="AW458" s="201" t="e">
        <f>IF(#REF!&gt;0,#REF!*#REF!/1000,"")</f>
        <v>#REF!</v>
      </c>
      <c r="AX458" s="74" t="e">
        <f t="shared" si="81"/>
        <v>#REF!</v>
      </c>
      <c r="AY458" s="74" t="e">
        <f t="shared" si="82"/>
        <v>#REF!</v>
      </c>
      <c r="AZ458" s="201" t="e">
        <f>IF(ISNA(AX458),"",AX458*#REF!)</f>
        <v>#REF!</v>
      </c>
      <c r="BA458" s="201" t="e">
        <f>IF(ISNA(AY458),"",AY458*#REF!)</f>
        <v>#REF!</v>
      </c>
      <c r="BB458" s="78" t="e">
        <f>IF(#REF!&gt;0,DQ$40,"")</f>
        <v>#REF!</v>
      </c>
      <c r="BC458" s="99"/>
      <c r="BD458" s="650"/>
      <c r="BE458" s="652" t="e">
        <f>IF(OR(#REF!="",F458=""),"",ROUND(#REF!/10^3*F458,3))</f>
        <v>#REF!</v>
      </c>
      <c r="BF458" s="412" t="e">
        <f>IF(#REF!&gt;0,#REF!*#REF!/1000,"")</f>
        <v>#REF!</v>
      </c>
      <c r="BG458" s="412" t="e">
        <f>IF(#REF!&gt;0,#REF!*#REF!/1000,"")</f>
        <v>#REF!</v>
      </c>
      <c r="BH458" s="413" t="e">
        <f>IF(OR(#REF!="●",#REF!="●",#REF!="●",#REF!="●"),"",IF(#REF!="","",#REF!))</f>
        <v>#REF!</v>
      </c>
      <c r="BI458" s="413" t="e">
        <f>IF(OR(#REF!="●",#REF!="●",#REF!="●",#REF!="●"),"",IF(#REF!="","",#REF!))</f>
        <v>#REF!</v>
      </c>
      <c r="BJ458" s="412" t="e">
        <f>IF(ISNA(L458),"",L458*#REF!)</f>
        <v>#REF!</v>
      </c>
      <c r="BK458" s="412" t="e">
        <f>IF(ISNA(M458),"",M458*#REF!)</f>
        <v>#REF!</v>
      </c>
      <c r="BL458" s="415" t="e">
        <f>IF(#REF!&gt;0,DQ$6,"")</f>
        <v>#REF!</v>
      </c>
      <c r="BM458" s="361" t="e">
        <f>IF(#REF!="","",VLOOKUP(#REF!,#REF!,7,0))</f>
        <v>#REF!</v>
      </c>
      <c r="BN458" s="201" t="e">
        <f>IF(OR(#REF!="",BM458=""),"",ROUND(#REF!/10^3*BM458,3))</f>
        <v>#REF!</v>
      </c>
      <c r="BO458" s="201" t="e">
        <f>IF(#REF!&gt;0,#REF!*#REF!/1000,"")</f>
        <v>#REF!</v>
      </c>
      <c r="BP458" s="201" t="e">
        <f>IF(#REF!&gt;0,#REF!*#REF!/1000,"")</f>
        <v>#REF!</v>
      </c>
      <c r="BQ458" s="74" t="e">
        <f t="shared" si="83"/>
        <v>#REF!</v>
      </c>
      <c r="BR458" s="74" t="e">
        <f t="shared" si="84"/>
        <v>#REF!</v>
      </c>
      <c r="BS458" s="201" t="e">
        <f>IF(ISNA(BQ458),"",BQ458*#REF!)</f>
        <v>#REF!</v>
      </c>
      <c r="BT458" s="201" t="e">
        <f>IF(ISNA(BR458),"",BR458*#REF!)</f>
        <v>#REF!</v>
      </c>
      <c r="BU458" s="78" t="e">
        <f>IF(#REF!&gt;0,DQ$57,"")</f>
        <v>#REF!</v>
      </c>
      <c r="BV458" s="99"/>
      <c r="BW458" s="411"/>
      <c r="BX458" s="412" t="e">
        <f>IF(OR(#REF!="",F458=""),"",ROUND(#REF!/10^3*F458,3))</f>
        <v>#REF!</v>
      </c>
      <c r="BY458" s="412" t="e">
        <f>IF(#REF!&gt;0,#REF!*#REF!/1000,"")</f>
        <v>#REF!</v>
      </c>
      <c r="BZ458" s="412" t="e">
        <f>IF(#REF!&gt;0,#REF!*#REF!/1000,"")</f>
        <v>#REF!</v>
      </c>
      <c r="CA458" s="413" t="e">
        <f>IF(OR(#REF!="●",#REF!="●",#REF!="●",#REF!="●",#REF!="●"),"",IF(#REF!="","",#REF!))</f>
        <v>#REF!</v>
      </c>
      <c r="CB458" s="413" t="e">
        <f>IF(OR(#REF!="●",#REF!="●",#REF!="●",#REF!="●",#REF!="●"),"",IF(#REF!="","",#REF!))</f>
        <v>#REF!</v>
      </c>
      <c r="CC458" s="412" t="e">
        <f>IF(ISNA(L458),"",L458*#REF!)</f>
        <v>#REF!</v>
      </c>
      <c r="CD458" s="412" t="e">
        <f>IF(ISNA(M458),"",M458*#REF!)</f>
        <v>#REF!</v>
      </c>
      <c r="CE458" s="415" t="e">
        <f>IF(#REF!&gt;0,DQ$6,"")</f>
        <v>#REF!</v>
      </c>
      <c r="CF458" s="361" t="e">
        <f>IF(#REF!="","",VLOOKUP(#REF!,#REF!,7,0))</f>
        <v>#REF!</v>
      </c>
      <c r="CG458" s="201" t="e">
        <f>IF(OR(#REF!="",CF458=""),"",ROUND(#REF!/10^3*CF458,3))</f>
        <v>#REF!</v>
      </c>
      <c r="CH458" s="201" t="e">
        <f>IF(#REF!&gt;0,#REF!*#REF!/1000,"")</f>
        <v>#REF!</v>
      </c>
      <c r="CI458" s="201" t="e">
        <f>IF(#REF!&gt;0,#REF!*#REF!/1000,"")</f>
        <v>#REF!</v>
      </c>
      <c r="CJ458" s="74" t="e">
        <f t="shared" si="85"/>
        <v>#REF!</v>
      </c>
      <c r="CK458" s="74" t="e">
        <f t="shared" si="86"/>
        <v>#REF!</v>
      </c>
      <c r="CL458" s="201" t="e">
        <f>IF(ISNA(CJ458),"",CJ458*#REF!)</f>
        <v>#REF!</v>
      </c>
      <c r="CM458" s="201" t="e">
        <f>IF(ISNA(CK458),"",CK458*#REF!)</f>
        <v>#REF!</v>
      </c>
      <c r="CN458" s="101" t="e">
        <f>IF(#REF!&gt;0,DQ$57,"")</f>
        <v>#REF!</v>
      </c>
      <c r="CO458" s="84"/>
      <c r="CP458" s="2"/>
      <c r="CQ458" s="2"/>
      <c r="CR458" s="2"/>
      <c r="CS458" s="2"/>
      <c r="CT458" s="2"/>
      <c r="CU458" s="2"/>
      <c r="CV458" s="2"/>
      <c r="CX458" s="2"/>
      <c r="CY458" s="2"/>
      <c r="CZ458" s="2"/>
      <c r="DA458" s="2"/>
      <c r="DB458" s="2"/>
      <c r="DC458" s="2"/>
      <c r="DD458" s="2"/>
      <c r="DE458" s="2"/>
      <c r="DF458" s="2"/>
    </row>
    <row r="459" spans="2:110" ht="18" customHeight="1">
      <c r="B459" s="151" t="e">
        <f>IF(#REF!="","",VLOOKUP(#REF!,$CX$11:$DG$26,9,0))</f>
        <v>#REF!</v>
      </c>
      <c r="C459" s="64" t="e">
        <f>IF(#REF!="",0,VLOOKUP(#REF!,$CP$11:$CQ$16,2,0))</f>
        <v>#REF!</v>
      </c>
      <c r="D459" s="65" t="e">
        <f>IF(#REF!="",0,VLOOKUP(#REF!,$CX$11:$CY$26,2,0))</f>
        <v>#REF!</v>
      </c>
      <c r="E459" s="152" t="e">
        <f t="shared" si="76"/>
        <v>#REF!</v>
      </c>
      <c r="F459" s="155" t="e">
        <f>IF(#REF!="","",VLOOKUP(#REF!,#REF!,7,0))</f>
        <v>#REF!</v>
      </c>
      <c r="G459" s="201" t="e">
        <f>IF(OR(#REF!="",F459=""),"",ROUND(#REF!/10^3*F459,3))</f>
        <v>#REF!</v>
      </c>
      <c r="H459" s="201" t="e">
        <f>IF(#REF!&gt;0,#REF!*#REF!/1000,"")</f>
        <v>#REF!</v>
      </c>
      <c r="I459" s="201" t="e">
        <f>IF(#REF!&gt;0,#REF!*#REF!/1000,"")</f>
        <v>#REF!</v>
      </c>
      <c r="J459" s="51" t="e">
        <f>IF(#REF!="●","",IF(#REF!="","",#REF!))</f>
        <v>#REF!</v>
      </c>
      <c r="K459" s="51" t="e">
        <f>IF(#REF!="●","",IF(#REF!="","",#REF!))</f>
        <v>#REF!</v>
      </c>
      <c r="L459" s="74" t="e">
        <f t="shared" si="77"/>
        <v>#REF!</v>
      </c>
      <c r="M459" s="74" t="e">
        <f t="shared" si="78"/>
        <v>#REF!</v>
      </c>
      <c r="N459" s="201" t="e">
        <f>IF(ISNA(L459),"",L459*#REF!)</f>
        <v>#REF!</v>
      </c>
      <c r="O459" s="201" t="e">
        <f>IF(ISNA(M459),"",M459*#REF!)</f>
        <v>#REF!</v>
      </c>
      <c r="P459" s="78" t="e">
        <f>IF(#REF!&gt;0,DQ$6,"")</f>
        <v>#REF!</v>
      </c>
      <c r="Q459" s="99"/>
      <c r="R459" s="411"/>
      <c r="S459" s="412" t="e">
        <f>IF(OR(#REF!="",F459=""),"",ROUND(#REF!/10^3*F459,3))</f>
        <v>#REF!</v>
      </c>
      <c r="T459" s="412" t="e">
        <f>IF(#REF!&gt;0,#REF!*#REF!/1000,"")</f>
        <v>#REF!</v>
      </c>
      <c r="U459" s="412" t="e">
        <f>IF(#REF!&gt;0,#REF!*#REF!/1000,"")</f>
        <v>#REF!</v>
      </c>
      <c r="V459" s="413" t="e">
        <f>IF(OR(#REF!="●",#REF!="●"),"",IF(#REF!="","",#REF!))</f>
        <v>#REF!</v>
      </c>
      <c r="W459" s="413" t="e">
        <f>IF(OR(#REF!="●",#REF!="●"),"",IF(#REF!="","",#REF!))</f>
        <v>#REF!</v>
      </c>
      <c r="X459" s="412" t="e">
        <f>IF(ISNA(L459),"",L459*#REF!)</f>
        <v>#REF!</v>
      </c>
      <c r="Y459" s="412" t="e">
        <f>IF(ISNA(M459),"",M459*#REF!)</f>
        <v>#REF!</v>
      </c>
      <c r="Z459" s="414" t="e">
        <f>IF(#REF!&gt;0,DQ$6,"")</f>
        <v>#REF!</v>
      </c>
      <c r="AA459" s="95" t="e">
        <f>IF(#REF!="","",VLOOKUP(#REF!,#REF!,7,0))</f>
        <v>#REF!</v>
      </c>
      <c r="AB459" s="201" t="e">
        <f>IF(OR(#REF!="",AA459=""),"",ROUND(#REF!/10^3*AA459,3))</f>
        <v>#REF!</v>
      </c>
      <c r="AC459" s="201" t="e">
        <f>IF(#REF!&gt;0,#REF!*#REF!/1000,"")</f>
        <v>#REF!</v>
      </c>
      <c r="AD459" s="201" t="e">
        <f>IF(#REF!&gt;0,#REF!*#REF!/1000,"")</f>
        <v>#REF!</v>
      </c>
      <c r="AE459" s="74" t="e">
        <f t="shared" si="79"/>
        <v>#REF!</v>
      </c>
      <c r="AF459" s="74" t="e">
        <f t="shared" si="80"/>
        <v>#REF!</v>
      </c>
      <c r="AG459" s="201" t="e">
        <f>IF(ISNA(AE459),"",AE459*#REF!)</f>
        <v>#REF!</v>
      </c>
      <c r="AH459" s="201" t="e">
        <f>IF(ISNA(AF459),"",AF459*#REF!)</f>
        <v>#REF!</v>
      </c>
      <c r="AI459" s="78" t="e">
        <f>IF(#REF!&gt;0,DQ$23,"")</f>
        <v>#REF!</v>
      </c>
      <c r="AJ459" s="99"/>
      <c r="AK459" s="411"/>
      <c r="AL459" s="412" t="e">
        <f>IF(OR(#REF!="",F459=""),"",ROUND(#REF!/10^3*F459,3))</f>
        <v>#REF!</v>
      </c>
      <c r="AM459" s="412" t="e">
        <f>IF(#REF!&gt;0,#REF!*#REF!/1000,"")</f>
        <v>#REF!</v>
      </c>
      <c r="AN459" s="412" t="e">
        <f>IF(#REF!&gt;0,#REF!*#REF!/1000,"")</f>
        <v>#REF!</v>
      </c>
      <c r="AO459" s="413" t="e">
        <f>IF(OR(#REF!="●",#REF!="●",#REF!="●"),"",IF(#REF!="","",#REF!))</f>
        <v>#REF!</v>
      </c>
      <c r="AP459" s="413" t="e">
        <f>IF(OR(#REF!="●",#REF!="●",#REF!="●"),"",IF(#REF!="","",#REF!))</f>
        <v>#REF!</v>
      </c>
      <c r="AQ459" s="412" t="e">
        <f>IF(ISNA(L459),"",L459*#REF!)</f>
        <v>#REF!</v>
      </c>
      <c r="AR459" s="412" t="e">
        <f>IF(ISNA(M459),"",M459*#REF!)</f>
        <v>#REF!</v>
      </c>
      <c r="AS459" s="414" t="e">
        <f>IF(#REF!&gt;0,DQ$6,"")</f>
        <v>#REF!</v>
      </c>
      <c r="AT459" s="95" t="e">
        <f>IF(#REF!="","",VLOOKUP(#REF!,#REF!,7,0))</f>
        <v>#REF!</v>
      </c>
      <c r="AU459" s="201" t="e">
        <f>IF(OR(#REF!="",AT459=""),"",ROUND(#REF!/10^3*AT459,3))</f>
        <v>#REF!</v>
      </c>
      <c r="AV459" s="201" t="e">
        <f>IF(#REF!&gt;0,#REF!*#REF!/1000,"")</f>
        <v>#REF!</v>
      </c>
      <c r="AW459" s="201" t="e">
        <f>IF(#REF!&gt;0,#REF!*#REF!/1000,"")</f>
        <v>#REF!</v>
      </c>
      <c r="AX459" s="74" t="e">
        <f t="shared" si="81"/>
        <v>#REF!</v>
      </c>
      <c r="AY459" s="74" t="e">
        <f t="shared" si="82"/>
        <v>#REF!</v>
      </c>
      <c r="AZ459" s="201" t="e">
        <f>IF(ISNA(AX459),"",AX459*#REF!)</f>
        <v>#REF!</v>
      </c>
      <c r="BA459" s="201" t="e">
        <f>IF(ISNA(AY459),"",AY459*#REF!)</f>
        <v>#REF!</v>
      </c>
      <c r="BB459" s="78" t="e">
        <f>IF(#REF!&gt;0,DQ$40,"")</f>
        <v>#REF!</v>
      </c>
      <c r="BC459" s="99"/>
      <c r="BD459" s="650"/>
      <c r="BE459" s="652" t="e">
        <f>IF(OR(#REF!="",F459=""),"",ROUND(#REF!/10^3*F459,3))</f>
        <v>#REF!</v>
      </c>
      <c r="BF459" s="412" t="e">
        <f>IF(#REF!&gt;0,#REF!*#REF!/1000,"")</f>
        <v>#REF!</v>
      </c>
      <c r="BG459" s="412" t="e">
        <f>IF(#REF!&gt;0,#REF!*#REF!/1000,"")</f>
        <v>#REF!</v>
      </c>
      <c r="BH459" s="413" t="e">
        <f>IF(OR(#REF!="●",#REF!="●",#REF!="●",#REF!="●"),"",IF(#REF!="","",#REF!))</f>
        <v>#REF!</v>
      </c>
      <c r="BI459" s="413" t="e">
        <f>IF(OR(#REF!="●",#REF!="●",#REF!="●",#REF!="●"),"",IF(#REF!="","",#REF!))</f>
        <v>#REF!</v>
      </c>
      <c r="BJ459" s="412" t="e">
        <f>IF(ISNA(L459),"",L459*#REF!)</f>
        <v>#REF!</v>
      </c>
      <c r="BK459" s="412" t="e">
        <f>IF(ISNA(M459),"",M459*#REF!)</f>
        <v>#REF!</v>
      </c>
      <c r="BL459" s="415" t="e">
        <f>IF(#REF!&gt;0,DQ$6,"")</f>
        <v>#REF!</v>
      </c>
      <c r="BM459" s="361" t="e">
        <f>IF(#REF!="","",VLOOKUP(#REF!,#REF!,7,0))</f>
        <v>#REF!</v>
      </c>
      <c r="BN459" s="201" t="e">
        <f>IF(OR(#REF!="",BM459=""),"",ROUND(#REF!/10^3*BM459,3))</f>
        <v>#REF!</v>
      </c>
      <c r="BO459" s="201" t="e">
        <f>IF(#REF!&gt;0,#REF!*#REF!/1000,"")</f>
        <v>#REF!</v>
      </c>
      <c r="BP459" s="201" t="e">
        <f>IF(#REF!&gt;0,#REF!*#REF!/1000,"")</f>
        <v>#REF!</v>
      </c>
      <c r="BQ459" s="74" t="e">
        <f t="shared" si="83"/>
        <v>#REF!</v>
      </c>
      <c r="BR459" s="74" t="e">
        <f t="shared" si="84"/>
        <v>#REF!</v>
      </c>
      <c r="BS459" s="201" t="e">
        <f>IF(ISNA(BQ459),"",BQ459*#REF!)</f>
        <v>#REF!</v>
      </c>
      <c r="BT459" s="201" t="e">
        <f>IF(ISNA(BR459),"",BR459*#REF!)</f>
        <v>#REF!</v>
      </c>
      <c r="BU459" s="78" t="e">
        <f>IF(#REF!&gt;0,DQ$57,"")</f>
        <v>#REF!</v>
      </c>
      <c r="BV459" s="99"/>
      <c r="BW459" s="411"/>
      <c r="BX459" s="412" t="e">
        <f>IF(OR(#REF!="",F459=""),"",ROUND(#REF!/10^3*F459,3))</f>
        <v>#REF!</v>
      </c>
      <c r="BY459" s="412" t="e">
        <f>IF(#REF!&gt;0,#REF!*#REF!/1000,"")</f>
        <v>#REF!</v>
      </c>
      <c r="BZ459" s="412" t="e">
        <f>IF(#REF!&gt;0,#REF!*#REF!/1000,"")</f>
        <v>#REF!</v>
      </c>
      <c r="CA459" s="413" t="e">
        <f>IF(OR(#REF!="●",#REF!="●",#REF!="●",#REF!="●",#REF!="●"),"",IF(#REF!="","",#REF!))</f>
        <v>#REF!</v>
      </c>
      <c r="CB459" s="413" t="e">
        <f>IF(OR(#REF!="●",#REF!="●",#REF!="●",#REF!="●",#REF!="●"),"",IF(#REF!="","",#REF!))</f>
        <v>#REF!</v>
      </c>
      <c r="CC459" s="412" t="e">
        <f>IF(ISNA(L459),"",L459*#REF!)</f>
        <v>#REF!</v>
      </c>
      <c r="CD459" s="412" t="e">
        <f>IF(ISNA(M459),"",M459*#REF!)</f>
        <v>#REF!</v>
      </c>
      <c r="CE459" s="415" t="e">
        <f>IF(#REF!&gt;0,DQ$6,"")</f>
        <v>#REF!</v>
      </c>
      <c r="CF459" s="361" t="e">
        <f>IF(#REF!="","",VLOOKUP(#REF!,#REF!,7,0))</f>
        <v>#REF!</v>
      </c>
      <c r="CG459" s="201" t="e">
        <f>IF(OR(#REF!="",CF459=""),"",ROUND(#REF!/10^3*CF459,3))</f>
        <v>#REF!</v>
      </c>
      <c r="CH459" s="201" t="e">
        <f>IF(#REF!&gt;0,#REF!*#REF!/1000,"")</f>
        <v>#REF!</v>
      </c>
      <c r="CI459" s="201" t="e">
        <f>IF(#REF!&gt;0,#REF!*#REF!/1000,"")</f>
        <v>#REF!</v>
      </c>
      <c r="CJ459" s="74" t="e">
        <f t="shared" si="85"/>
        <v>#REF!</v>
      </c>
      <c r="CK459" s="74" t="e">
        <f t="shared" si="86"/>
        <v>#REF!</v>
      </c>
      <c r="CL459" s="201" t="e">
        <f>IF(ISNA(CJ459),"",CJ459*#REF!)</f>
        <v>#REF!</v>
      </c>
      <c r="CM459" s="201" t="e">
        <f>IF(ISNA(CK459),"",CK459*#REF!)</f>
        <v>#REF!</v>
      </c>
      <c r="CN459" s="101" t="e">
        <f>IF(#REF!&gt;0,DQ$57,"")</f>
        <v>#REF!</v>
      </c>
      <c r="CO459" s="84"/>
      <c r="CP459" s="2"/>
      <c r="CQ459" s="2"/>
      <c r="CR459" s="2"/>
      <c r="CS459" s="2"/>
      <c r="CT459" s="2"/>
      <c r="CU459" s="2"/>
      <c r="CV459" s="2"/>
      <c r="CX459" s="2"/>
      <c r="CY459" s="2"/>
      <c r="CZ459" s="2"/>
      <c r="DA459" s="2"/>
      <c r="DB459" s="2"/>
      <c r="DC459" s="2"/>
      <c r="DD459" s="2"/>
      <c r="DE459" s="2"/>
      <c r="DF459" s="2"/>
    </row>
    <row r="460" spans="2:110" ht="18" customHeight="1">
      <c r="B460" s="151" t="e">
        <f>IF(#REF!="","",VLOOKUP(#REF!,$CX$11:$DG$26,9,0))</f>
        <v>#REF!</v>
      </c>
      <c r="C460" s="64" t="e">
        <f>IF(#REF!="",0,VLOOKUP(#REF!,$CP$11:$CQ$16,2,0))</f>
        <v>#REF!</v>
      </c>
      <c r="D460" s="65" t="e">
        <f>IF(#REF!="",0,VLOOKUP(#REF!,$CX$11:$CY$26,2,0))</f>
        <v>#REF!</v>
      </c>
      <c r="E460" s="152" t="e">
        <f t="shared" ref="E460:E523" si="87">C460+D460</f>
        <v>#REF!</v>
      </c>
      <c r="F460" s="155" t="e">
        <f>IF(#REF!="","",VLOOKUP(#REF!,#REF!,7,0))</f>
        <v>#REF!</v>
      </c>
      <c r="G460" s="201" t="e">
        <f>IF(OR(#REF!="",F460=""),"",ROUND(#REF!/10^3*F460,3))</f>
        <v>#REF!</v>
      </c>
      <c r="H460" s="201" t="e">
        <f>IF(#REF!&gt;0,#REF!*#REF!/1000,"")</f>
        <v>#REF!</v>
      </c>
      <c r="I460" s="201" t="e">
        <f>IF(#REF!&gt;0,#REF!*#REF!/1000,"")</f>
        <v>#REF!</v>
      </c>
      <c r="J460" s="51" t="e">
        <f>IF(#REF!="●","",IF(#REF!="","",#REF!))</f>
        <v>#REF!</v>
      </c>
      <c r="K460" s="51" t="e">
        <f>IF(#REF!="●","",IF(#REF!="","",#REF!))</f>
        <v>#REF!</v>
      </c>
      <c r="L460" s="74" t="e">
        <f t="shared" ref="L460:L523" si="88">VLOOKUP(E460,$DN$6:$DP$18,2,0)</f>
        <v>#REF!</v>
      </c>
      <c r="M460" s="74" t="e">
        <f t="shared" ref="M460:M523" si="89">VLOOKUP(E460,$DN$6:$DP$18,3,0)</f>
        <v>#REF!</v>
      </c>
      <c r="N460" s="201" t="e">
        <f>IF(ISNA(L460),"",L460*#REF!)</f>
        <v>#REF!</v>
      </c>
      <c r="O460" s="201" t="e">
        <f>IF(ISNA(M460),"",M460*#REF!)</f>
        <v>#REF!</v>
      </c>
      <c r="P460" s="78" t="e">
        <f>IF(#REF!&gt;0,DQ$6,"")</f>
        <v>#REF!</v>
      </c>
      <c r="Q460" s="99"/>
      <c r="R460" s="411"/>
      <c r="S460" s="412" t="e">
        <f>IF(OR(#REF!="",F460=""),"",ROUND(#REF!/10^3*F460,3))</f>
        <v>#REF!</v>
      </c>
      <c r="T460" s="412" t="e">
        <f>IF(#REF!&gt;0,#REF!*#REF!/1000,"")</f>
        <v>#REF!</v>
      </c>
      <c r="U460" s="412" t="e">
        <f>IF(#REF!&gt;0,#REF!*#REF!/1000,"")</f>
        <v>#REF!</v>
      </c>
      <c r="V460" s="413" t="e">
        <f>IF(OR(#REF!="●",#REF!="●"),"",IF(#REF!="","",#REF!))</f>
        <v>#REF!</v>
      </c>
      <c r="W460" s="413" t="e">
        <f>IF(OR(#REF!="●",#REF!="●"),"",IF(#REF!="","",#REF!))</f>
        <v>#REF!</v>
      </c>
      <c r="X460" s="412" t="e">
        <f>IF(ISNA(L460),"",L460*#REF!)</f>
        <v>#REF!</v>
      </c>
      <c r="Y460" s="412" t="e">
        <f>IF(ISNA(M460),"",M460*#REF!)</f>
        <v>#REF!</v>
      </c>
      <c r="Z460" s="414" t="e">
        <f>IF(#REF!&gt;0,DQ$6,"")</f>
        <v>#REF!</v>
      </c>
      <c r="AA460" s="95" t="e">
        <f>IF(#REF!="","",VLOOKUP(#REF!,#REF!,7,0))</f>
        <v>#REF!</v>
      </c>
      <c r="AB460" s="201" t="e">
        <f>IF(OR(#REF!="",AA460=""),"",ROUND(#REF!/10^3*AA460,3))</f>
        <v>#REF!</v>
      </c>
      <c r="AC460" s="201" t="e">
        <f>IF(#REF!&gt;0,#REF!*#REF!/1000,"")</f>
        <v>#REF!</v>
      </c>
      <c r="AD460" s="201" t="e">
        <f>IF(#REF!&gt;0,#REF!*#REF!/1000,"")</f>
        <v>#REF!</v>
      </c>
      <c r="AE460" s="74" t="e">
        <f t="shared" ref="AE460:AE523" si="90">VLOOKUP(E460,$DN$23:$DP$35,2,0)</f>
        <v>#REF!</v>
      </c>
      <c r="AF460" s="74" t="e">
        <f t="shared" ref="AF460:AF523" si="91">VLOOKUP(E460,$DN$23:$DP$35,3,0)</f>
        <v>#REF!</v>
      </c>
      <c r="AG460" s="201" t="e">
        <f>IF(ISNA(AE460),"",AE460*#REF!)</f>
        <v>#REF!</v>
      </c>
      <c r="AH460" s="201" t="e">
        <f>IF(ISNA(AF460),"",AF460*#REF!)</f>
        <v>#REF!</v>
      </c>
      <c r="AI460" s="78" t="e">
        <f>IF(#REF!&gt;0,DQ$23,"")</f>
        <v>#REF!</v>
      </c>
      <c r="AJ460" s="99"/>
      <c r="AK460" s="411"/>
      <c r="AL460" s="412" t="e">
        <f>IF(OR(#REF!="",F460=""),"",ROUND(#REF!/10^3*F460,3))</f>
        <v>#REF!</v>
      </c>
      <c r="AM460" s="412" t="e">
        <f>IF(#REF!&gt;0,#REF!*#REF!/1000,"")</f>
        <v>#REF!</v>
      </c>
      <c r="AN460" s="412" t="e">
        <f>IF(#REF!&gt;0,#REF!*#REF!/1000,"")</f>
        <v>#REF!</v>
      </c>
      <c r="AO460" s="413" t="e">
        <f>IF(OR(#REF!="●",#REF!="●",#REF!="●"),"",IF(#REF!="","",#REF!))</f>
        <v>#REF!</v>
      </c>
      <c r="AP460" s="413" t="e">
        <f>IF(OR(#REF!="●",#REF!="●",#REF!="●"),"",IF(#REF!="","",#REF!))</f>
        <v>#REF!</v>
      </c>
      <c r="AQ460" s="412" t="e">
        <f>IF(ISNA(L460),"",L460*#REF!)</f>
        <v>#REF!</v>
      </c>
      <c r="AR460" s="412" t="e">
        <f>IF(ISNA(M460),"",M460*#REF!)</f>
        <v>#REF!</v>
      </c>
      <c r="AS460" s="414" t="e">
        <f>IF(#REF!&gt;0,DQ$6,"")</f>
        <v>#REF!</v>
      </c>
      <c r="AT460" s="95" t="e">
        <f>IF(#REF!="","",VLOOKUP(#REF!,#REF!,7,0))</f>
        <v>#REF!</v>
      </c>
      <c r="AU460" s="201" t="e">
        <f>IF(OR(#REF!="",AT460=""),"",ROUND(#REF!/10^3*AT460,3))</f>
        <v>#REF!</v>
      </c>
      <c r="AV460" s="201" t="e">
        <f>IF(#REF!&gt;0,#REF!*#REF!/1000,"")</f>
        <v>#REF!</v>
      </c>
      <c r="AW460" s="201" t="e">
        <f>IF(#REF!&gt;0,#REF!*#REF!/1000,"")</f>
        <v>#REF!</v>
      </c>
      <c r="AX460" s="74" t="e">
        <f t="shared" ref="AX460:AX523" si="92">VLOOKUP(E460,$DN$40:$DP$52,2,0)</f>
        <v>#REF!</v>
      </c>
      <c r="AY460" s="74" t="e">
        <f t="shared" ref="AY460:AY523" si="93">VLOOKUP(E460,$DN$40:$DP$52,3,0)</f>
        <v>#REF!</v>
      </c>
      <c r="AZ460" s="201" t="e">
        <f>IF(ISNA(AX460),"",AX460*#REF!)</f>
        <v>#REF!</v>
      </c>
      <c r="BA460" s="201" t="e">
        <f>IF(ISNA(AY460),"",AY460*#REF!)</f>
        <v>#REF!</v>
      </c>
      <c r="BB460" s="78" t="e">
        <f>IF(#REF!&gt;0,DQ$40,"")</f>
        <v>#REF!</v>
      </c>
      <c r="BC460" s="99"/>
      <c r="BD460" s="650"/>
      <c r="BE460" s="652" t="e">
        <f>IF(OR(#REF!="",F460=""),"",ROUND(#REF!/10^3*F460,3))</f>
        <v>#REF!</v>
      </c>
      <c r="BF460" s="412" t="e">
        <f>IF(#REF!&gt;0,#REF!*#REF!/1000,"")</f>
        <v>#REF!</v>
      </c>
      <c r="BG460" s="412" t="e">
        <f>IF(#REF!&gt;0,#REF!*#REF!/1000,"")</f>
        <v>#REF!</v>
      </c>
      <c r="BH460" s="413" t="e">
        <f>IF(OR(#REF!="●",#REF!="●",#REF!="●",#REF!="●"),"",IF(#REF!="","",#REF!))</f>
        <v>#REF!</v>
      </c>
      <c r="BI460" s="413" t="e">
        <f>IF(OR(#REF!="●",#REF!="●",#REF!="●",#REF!="●"),"",IF(#REF!="","",#REF!))</f>
        <v>#REF!</v>
      </c>
      <c r="BJ460" s="412" t="e">
        <f>IF(ISNA(L460),"",L460*#REF!)</f>
        <v>#REF!</v>
      </c>
      <c r="BK460" s="412" t="e">
        <f>IF(ISNA(M460),"",M460*#REF!)</f>
        <v>#REF!</v>
      </c>
      <c r="BL460" s="415" t="e">
        <f>IF(#REF!&gt;0,DQ$6,"")</f>
        <v>#REF!</v>
      </c>
      <c r="BM460" s="361" t="e">
        <f>IF(#REF!="","",VLOOKUP(#REF!,#REF!,7,0))</f>
        <v>#REF!</v>
      </c>
      <c r="BN460" s="201" t="e">
        <f>IF(OR(#REF!="",BM460=""),"",ROUND(#REF!/10^3*BM460,3))</f>
        <v>#REF!</v>
      </c>
      <c r="BO460" s="201" t="e">
        <f>IF(#REF!&gt;0,#REF!*#REF!/1000,"")</f>
        <v>#REF!</v>
      </c>
      <c r="BP460" s="201" t="e">
        <f>IF(#REF!&gt;0,#REF!*#REF!/1000,"")</f>
        <v>#REF!</v>
      </c>
      <c r="BQ460" s="74" t="e">
        <f t="shared" ref="BQ460:BQ523" si="94">VLOOKUP(E460,$DN$57:$DP$69,2,0)</f>
        <v>#REF!</v>
      </c>
      <c r="BR460" s="74" t="e">
        <f t="shared" ref="BR460:BR523" si="95">VLOOKUP(E460,$DN$57:$DP$69,3,0)</f>
        <v>#REF!</v>
      </c>
      <c r="BS460" s="201" t="e">
        <f>IF(ISNA(BQ460),"",BQ460*#REF!)</f>
        <v>#REF!</v>
      </c>
      <c r="BT460" s="201" t="e">
        <f>IF(ISNA(BR460),"",BR460*#REF!)</f>
        <v>#REF!</v>
      </c>
      <c r="BU460" s="78" t="e">
        <f>IF(#REF!&gt;0,DQ$57,"")</f>
        <v>#REF!</v>
      </c>
      <c r="BV460" s="99"/>
      <c r="BW460" s="411"/>
      <c r="BX460" s="412" t="e">
        <f>IF(OR(#REF!="",F460=""),"",ROUND(#REF!/10^3*F460,3))</f>
        <v>#REF!</v>
      </c>
      <c r="BY460" s="412" t="e">
        <f>IF(#REF!&gt;0,#REF!*#REF!/1000,"")</f>
        <v>#REF!</v>
      </c>
      <c r="BZ460" s="412" t="e">
        <f>IF(#REF!&gt;0,#REF!*#REF!/1000,"")</f>
        <v>#REF!</v>
      </c>
      <c r="CA460" s="413" t="e">
        <f>IF(OR(#REF!="●",#REF!="●",#REF!="●",#REF!="●",#REF!="●"),"",IF(#REF!="","",#REF!))</f>
        <v>#REF!</v>
      </c>
      <c r="CB460" s="413" t="e">
        <f>IF(OR(#REF!="●",#REF!="●",#REF!="●",#REF!="●",#REF!="●"),"",IF(#REF!="","",#REF!))</f>
        <v>#REF!</v>
      </c>
      <c r="CC460" s="412" t="e">
        <f>IF(ISNA(L460),"",L460*#REF!)</f>
        <v>#REF!</v>
      </c>
      <c r="CD460" s="412" t="e">
        <f>IF(ISNA(M460),"",M460*#REF!)</f>
        <v>#REF!</v>
      </c>
      <c r="CE460" s="415" t="e">
        <f>IF(#REF!&gt;0,DQ$6,"")</f>
        <v>#REF!</v>
      </c>
      <c r="CF460" s="361" t="e">
        <f>IF(#REF!="","",VLOOKUP(#REF!,#REF!,7,0))</f>
        <v>#REF!</v>
      </c>
      <c r="CG460" s="201" t="e">
        <f>IF(OR(#REF!="",CF460=""),"",ROUND(#REF!/10^3*CF460,3))</f>
        <v>#REF!</v>
      </c>
      <c r="CH460" s="201" t="e">
        <f>IF(#REF!&gt;0,#REF!*#REF!/1000,"")</f>
        <v>#REF!</v>
      </c>
      <c r="CI460" s="201" t="e">
        <f>IF(#REF!&gt;0,#REF!*#REF!/1000,"")</f>
        <v>#REF!</v>
      </c>
      <c r="CJ460" s="74" t="e">
        <f t="shared" ref="CJ460:CJ523" si="96">VLOOKUP(E460,$DN$57:$DP$69,2,0)</f>
        <v>#REF!</v>
      </c>
      <c r="CK460" s="74" t="e">
        <f t="shared" ref="CK460:CK523" si="97">VLOOKUP(E460,$DN$57:$DP$69,3,0)</f>
        <v>#REF!</v>
      </c>
      <c r="CL460" s="201" t="e">
        <f>IF(ISNA(CJ460),"",CJ460*#REF!)</f>
        <v>#REF!</v>
      </c>
      <c r="CM460" s="201" t="e">
        <f>IF(ISNA(CK460),"",CK460*#REF!)</f>
        <v>#REF!</v>
      </c>
      <c r="CN460" s="101" t="e">
        <f>IF(#REF!&gt;0,DQ$57,"")</f>
        <v>#REF!</v>
      </c>
      <c r="CO460" s="84"/>
      <c r="CP460" s="2"/>
      <c r="CQ460" s="2"/>
      <c r="CR460" s="2"/>
      <c r="CS460" s="2"/>
      <c r="CT460" s="2"/>
      <c r="CU460" s="2"/>
      <c r="CV460" s="2"/>
      <c r="CX460" s="2"/>
      <c r="CY460" s="2"/>
      <c r="CZ460" s="2"/>
      <c r="DA460" s="2"/>
      <c r="DB460" s="2"/>
      <c r="DC460" s="2"/>
      <c r="DD460" s="2"/>
      <c r="DE460" s="2"/>
      <c r="DF460" s="2"/>
    </row>
    <row r="461" spans="2:110" ht="18" customHeight="1">
      <c r="B461" s="151" t="e">
        <f>IF(#REF!="","",VLOOKUP(#REF!,$CX$11:$DG$26,9,0))</f>
        <v>#REF!</v>
      </c>
      <c r="C461" s="64" t="e">
        <f>IF(#REF!="",0,VLOOKUP(#REF!,$CP$11:$CQ$16,2,0))</f>
        <v>#REF!</v>
      </c>
      <c r="D461" s="65" t="e">
        <f>IF(#REF!="",0,VLOOKUP(#REF!,$CX$11:$CY$26,2,0))</f>
        <v>#REF!</v>
      </c>
      <c r="E461" s="152" t="e">
        <f t="shared" si="87"/>
        <v>#REF!</v>
      </c>
      <c r="F461" s="155" t="e">
        <f>IF(#REF!="","",VLOOKUP(#REF!,#REF!,7,0))</f>
        <v>#REF!</v>
      </c>
      <c r="G461" s="201" t="e">
        <f>IF(OR(#REF!="",F461=""),"",ROUND(#REF!/10^3*F461,3))</f>
        <v>#REF!</v>
      </c>
      <c r="H461" s="201" t="e">
        <f>IF(#REF!&gt;0,#REF!*#REF!/1000,"")</f>
        <v>#REF!</v>
      </c>
      <c r="I461" s="201" t="e">
        <f>IF(#REF!&gt;0,#REF!*#REF!/1000,"")</f>
        <v>#REF!</v>
      </c>
      <c r="J461" s="51" t="e">
        <f>IF(#REF!="●","",IF(#REF!="","",#REF!))</f>
        <v>#REF!</v>
      </c>
      <c r="K461" s="51" t="e">
        <f>IF(#REF!="●","",IF(#REF!="","",#REF!))</f>
        <v>#REF!</v>
      </c>
      <c r="L461" s="74" t="e">
        <f t="shared" si="88"/>
        <v>#REF!</v>
      </c>
      <c r="M461" s="74" t="e">
        <f t="shared" si="89"/>
        <v>#REF!</v>
      </c>
      <c r="N461" s="201" t="e">
        <f>IF(ISNA(L461),"",L461*#REF!)</f>
        <v>#REF!</v>
      </c>
      <c r="O461" s="201" t="e">
        <f>IF(ISNA(M461),"",M461*#REF!)</f>
        <v>#REF!</v>
      </c>
      <c r="P461" s="78" t="e">
        <f>IF(#REF!&gt;0,DQ$6,"")</f>
        <v>#REF!</v>
      </c>
      <c r="Q461" s="99"/>
      <c r="R461" s="411"/>
      <c r="S461" s="412" t="e">
        <f>IF(OR(#REF!="",F461=""),"",ROUND(#REF!/10^3*F461,3))</f>
        <v>#REF!</v>
      </c>
      <c r="T461" s="412" t="e">
        <f>IF(#REF!&gt;0,#REF!*#REF!/1000,"")</f>
        <v>#REF!</v>
      </c>
      <c r="U461" s="412" t="e">
        <f>IF(#REF!&gt;0,#REF!*#REF!/1000,"")</f>
        <v>#REF!</v>
      </c>
      <c r="V461" s="413" t="e">
        <f>IF(OR(#REF!="●",#REF!="●"),"",IF(#REF!="","",#REF!))</f>
        <v>#REF!</v>
      </c>
      <c r="W461" s="413" t="e">
        <f>IF(OR(#REF!="●",#REF!="●"),"",IF(#REF!="","",#REF!))</f>
        <v>#REF!</v>
      </c>
      <c r="X461" s="412" t="e">
        <f>IF(ISNA(L461),"",L461*#REF!)</f>
        <v>#REF!</v>
      </c>
      <c r="Y461" s="412" t="e">
        <f>IF(ISNA(M461),"",M461*#REF!)</f>
        <v>#REF!</v>
      </c>
      <c r="Z461" s="414" t="e">
        <f>IF(#REF!&gt;0,DQ$6,"")</f>
        <v>#REF!</v>
      </c>
      <c r="AA461" s="95" t="e">
        <f>IF(#REF!="","",VLOOKUP(#REF!,#REF!,7,0))</f>
        <v>#REF!</v>
      </c>
      <c r="AB461" s="201" t="e">
        <f>IF(OR(#REF!="",AA461=""),"",ROUND(#REF!/10^3*AA461,3))</f>
        <v>#REF!</v>
      </c>
      <c r="AC461" s="201" t="e">
        <f>IF(#REF!&gt;0,#REF!*#REF!/1000,"")</f>
        <v>#REF!</v>
      </c>
      <c r="AD461" s="201" t="e">
        <f>IF(#REF!&gt;0,#REF!*#REF!/1000,"")</f>
        <v>#REF!</v>
      </c>
      <c r="AE461" s="74" t="e">
        <f t="shared" si="90"/>
        <v>#REF!</v>
      </c>
      <c r="AF461" s="74" t="e">
        <f t="shared" si="91"/>
        <v>#REF!</v>
      </c>
      <c r="AG461" s="201" t="e">
        <f>IF(ISNA(AE461),"",AE461*#REF!)</f>
        <v>#REF!</v>
      </c>
      <c r="AH461" s="201" t="e">
        <f>IF(ISNA(AF461),"",AF461*#REF!)</f>
        <v>#REF!</v>
      </c>
      <c r="AI461" s="78" t="e">
        <f>IF(#REF!&gt;0,DQ$23,"")</f>
        <v>#REF!</v>
      </c>
      <c r="AJ461" s="99"/>
      <c r="AK461" s="411"/>
      <c r="AL461" s="412" t="e">
        <f>IF(OR(#REF!="",F461=""),"",ROUND(#REF!/10^3*F461,3))</f>
        <v>#REF!</v>
      </c>
      <c r="AM461" s="412" t="e">
        <f>IF(#REF!&gt;0,#REF!*#REF!/1000,"")</f>
        <v>#REF!</v>
      </c>
      <c r="AN461" s="412" t="e">
        <f>IF(#REF!&gt;0,#REF!*#REF!/1000,"")</f>
        <v>#REF!</v>
      </c>
      <c r="AO461" s="413" t="e">
        <f>IF(OR(#REF!="●",#REF!="●",#REF!="●"),"",IF(#REF!="","",#REF!))</f>
        <v>#REF!</v>
      </c>
      <c r="AP461" s="413" t="e">
        <f>IF(OR(#REF!="●",#REF!="●",#REF!="●"),"",IF(#REF!="","",#REF!))</f>
        <v>#REF!</v>
      </c>
      <c r="AQ461" s="412" t="e">
        <f>IF(ISNA(L461),"",L461*#REF!)</f>
        <v>#REF!</v>
      </c>
      <c r="AR461" s="412" t="e">
        <f>IF(ISNA(M461),"",M461*#REF!)</f>
        <v>#REF!</v>
      </c>
      <c r="AS461" s="414" t="e">
        <f>IF(#REF!&gt;0,DQ$6,"")</f>
        <v>#REF!</v>
      </c>
      <c r="AT461" s="95" t="e">
        <f>IF(#REF!="","",VLOOKUP(#REF!,#REF!,7,0))</f>
        <v>#REF!</v>
      </c>
      <c r="AU461" s="201" t="e">
        <f>IF(OR(#REF!="",AT461=""),"",ROUND(#REF!/10^3*AT461,3))</f>
        <v>#REF!</v>
      </c>
      <c r="AV461" s="201" t="e">
        <f>IF(#REF!&gt;0,#REF!*#REF!/1000,"")</f>
        <v>#REF!</v>
      </c>
      <c r="AW461" s="201" t="e">
        <f>IF(#REF!&gt;0,#REF!*#REF!/1000,"")</f>
        <v>#REF!</v>
      </c>
      <c r="AX461" s="74" t="e">
        <f t="shared" si="92"/>
        <v>#REF!</v>
      </c>
      <c r="AY461" s="74" t="e">
        <f t="shared" si="93"/>
        <v>#REF!</v>
      </c>
      <c r="AZ461" s="201" t="e">
        <f>IF(ISNA(AX461),"",AX461*#REF!)</f>
        <v>#REF!</v>
      </c>
      <c r="BA461" s="201" t="e">
        <f>IF(ISNA(AY461),"",AY461*#REF!)</f>
        <v>#REF!</v>
      </c>
      <c r="BB461" s="78" t="e">
        <f>IF(#REF!&gt;0,DQ$40,"")</f>
        <v>#REF!</v>
      </c>
      <c r="BC461" s="99"/>
      <c r="BD461" s="650"/>
      <c r="BE461" s="652" t="e">
        <f>IF(OR(#REF!="",F461=""),"",ROUND(#REF!/10^3*F461,3))</f>
        <v>#REF!</v>
      </c>
      <c r="BF461" s="412" t="e">
        <f>IF(#REF!&gt;0,#REF!*#REF!/1000,"")</f>
        <v>#REF!</v>
      </c>
      <c r="BG461" s="412" t="e">
        <f>IF(#REF!&gt;0,#REF!*#REF!/1000,"")</f>
        <v>#REF!</v>
      </c>
      <c r="BH461" s="413" t="e">
        <f>IF(OR(#REF!="●",#REF!="●",#REF!="●",#REF!="●"),"",IF(#REF!="","",#REF!))</f>
        <v>#REF!</v>
      </c>
      <c r="BI461" s="413" t="e">
        <f>IF(OR(#REF!="●",#REF!="●",#REF!="●",#REF!="●"),"",IF(#REF!="","",#REF!))</f>
        <v>#REF!</v>
      </c>
      <c r="BJ461" s="412" t="e">
        <f>IF(ISNA(L461),"",L461*#REF!)</f>
        <v>#REF!</v>
      </c>
      <c r="BK461" s="412" t="e">
        <f>IF(ISNA(M461),"",M461*#REF!)</f>
        <v>#REF!</v>
      </c>
      <c r="BL461" s="415" t="e">
        <f>IF(#REF!&gt;0,DQ$6,"")</f>
        <v>#REF!</v>
      </c>
      <c r="BM461" s="361" t="e">
        <f>IF(#REF!="","",VLOOKUP(#REF!,#REF!,7,0))</f>
        <v>#REF!</v>
      </c>
      <c r="BN461" s="201" t="e">
        <f>IF(OR(#REF!="",BM461=""),"",ROUND(#REF!/10^3*BM461,3))</f>
        <v>#REF!</v>
      </c>
      <c r="BO461" s="201" t="e">
        <f>IF(#REF!&gt;0,#REF!*#REF!/1000,"")</f>
        <v>#REF!</v>
      </c>
      <c r="BP461" s="201" t="e">
        <f>IF(#REF!&gt;0,#REF!*#REF!/1000,"")</f>
        <v>#REF!</v>
      </c>
      <c r="BQ461" s="74" t="e">
        <f t="shared" si="94"/>
        <v>#REF!</v>
      </c>
      <c r="BR461" s="74" t="e">
        <f t="shared" si="95"/>
        <v>#REF!</v>
      </c>
      <c r="BS461" s="201" t="e">
        <f>IF(ISNA(BQ461),"",BQ461*#REF!)</f>
        <v>#REF!</v>
      </c>
      <c r="BT461" s="201" t="e">
        <f>IF(ISNA(BR461),"",BR461*#REF!)</f>
        <v>#REF!</v>
      </c>
      <c r="BU461" s="78" t="e">
        <f>IF(#REF!&gt;0,DQ$57,"")</f>
        <v>#REF!</v>
      </c>
      <c r="BV461" s="99"/>
      <c r="BW461" s="411"/>
      <c r="BX461" s="412" t="e">
        <f>IF(OR(#REF!="",F461=""),"",ROUND(#REF!/10^3*F461,3))</f>
        <v>#REF!</v>
      </c>
      <c r="BY461" s="412" t="e">
        <f>IF(#REF!&gt;0,#REF!*#REF!/1000,"")</f>
        <v>#REF!</v>
      </c>
      <c r="BZ461" s="412" t="e">
        <f>IF(#REF!&gt;0,#REF!*#REF!/1000,"")</f>
        <v>#REF!</v>
      </c>
      <c r="CA461" s="413" t="e">
        <f>IF(OR(#REF!="●",#REF!="●",#REF!="●",#REF!="●",#REF!="●"),"",IF(#REF!="","",#REF!))</f>
        <v>#REF!</v>
      </c>
      <c r="CB461" s="413" t="e">
        <f>IF(OR(#REF!="●",#REF!="●",#REF!="●",#REF!="●",#REF!="●"),"",IF(#REF!="","",#REF!))</f>
        <v>#REF!</v>
      </c>
      <c r="CC461" s="412" t="e">
        <f>IF(ISNA(L461),"",L461*#REF!)</f>
        <v>#REF!</v>
      </c>
      <c r="CD461" s="412" t="e">
        <f>IF(ISNA(M461),"",M461*#REF!)</f>
        <v>#REF!</v>
      </c>
      <c r="CE461" s="415" t="e">
        <f>IF(#REF!&gt;0,DQ$6,"")</f>
        <v>#REF!</v>
      </c>
      <c r="CF461" s="361" t="e">
        <f>IF(#REF!="","",VLOOKUP(#REF!,#REF!,7,0))</f>
        <v>#REF!</v>
      </c>
      <c r="CG461" s="201" t="e">
        <f>IF(OR(#REF!="",CF461=""),"",ROUND(#REF!/10^3*CF461,3))</f>
        <v>#REF!</v>
      </c>
      <c r="CH461" s="201" t="e">
        <f>IF(#REF!&gt;0,#REF!*#REF!/1000,"")</f>
        <v>#REF!</v>
      </c>
      <c r="CI461" s="201" t="e">
        <f>IF(#REF!&gt;0,#REF!*#REF!/1000,"")</f>
        <v>#REF!</v>
      </c>
      <c r="CJ461" s="74" t="e">
        <f t="shared" si="96"/>
        <v>#REF!</v>
      </c>
      <c r="CK461" s="74" t="e">
        <f t="shared" si="97"/>
        <v>#REF!</v>
      </c>
      <c r="CL461" s="201" t="e">
        <f>IF(ISNA(CJ461),"",CJ461*#REF!)</f>
        <v>#REF!</v>
      </c>
      <c r="CM461" s="201" t="e">
        <f>IF(ISNA(CK461),"",CK461*#REF!)</f>
        <v>#REF!</v>
      </c>
      <c r="CN461" s="101" t="e">
        <f>IF(#REF!&gt;0,DQ$57,"")</f>
        <v>#REF!</v>
      </c>
      <c r="CO461" s="84"/>
      <c r="CP461" s="2"/>
      <c r="CQ461" s="2"/>
      <c r="CR461" s="2"/>
      <c r="CS461" s="2"/>
      <c r="CT461" s="2"/>
      <c r="CU461" s="2"/>
      <c r="CV461" s="2"/>
      <c r="CX461" s="2"/>
      <c r="CY461" s="2"/>
      <c r="CZ461" s="2"/>
      <c r="DA461" s="2"/>
      <c r="DB461" s="2"/>
      <c r="DC461" s="2"/>
      <c r="DD461" s="2"/>
      <c r="DE461" s="2"/>
      <c r="DF461" s="2"/>
    </row>
    <row r="462" spans="2:110" ht="18" customHeight="1">
      <c r="B462" s="151" t="e">
        <f>IF(#REF!="","",VLOOKUP(#REF!,$CX$11:$DG$26,9,0))</f>
        <v>#REF!</v>
      </c>
      <c r="C462" s="64" t="e">
        <f>IF(#REF!="",0,VLOOKUP(#REF!,$CP$11:$CQ$16,2,0))</f>
        <v>#REF!</v>
      </c>
      <c r="D462" s="65" t="e">
        <f>IF(#REF!="",0,VLOOKUP(#REF!,$CX$11:$CY$26,2,0))</f>
        <v>#REF!</v>
      </c>
      <c r="E462" s="152" t="e">
        <f t="shared" si="87"/>
        <v>#REF!</v>
      </c>
      <c r="F462" s="155" t="e">
        <f>IF(#REF!="","",VLOOKUP(#REF!,#REF!,7,0))</f>
        <v>#REF!</v>
      </c>
      <c r="G462" s="201" t="e">
        <f>IF(OR(#REF!="",F462=""),"",ROUND(#REF!/10^3*F462,3))</f>
        <v>#REF!</v>
      </c>
      <c r="H462" s="201" t="e">
        <f>IF(#REF!&gt;0,#REF!*#REF!/1000,"")</f>
        <v>#REF!</v>
      </c>
      <c r="I462" s="201" t="e">
        <f>IF(#REF!&gt;0,#REF!*#REF!/1000,"")</f>
        <v>#REF!</v>
      </c>
      <c r="J462" s="51" t="e">
        <f>IF(#REF!="●","",IF(#REF!="","",#REF!))</f>
        <v>#REF!</v>
      </c>
      <c r="K462" s="51" t="e">
        <f>IF(#REF!="●","",IF(#REF!="","",#REF!))</f>
        <v>#REF!</v>
      </c>
      <c r="L462" s="74" t="e">
        <f t="shared" si="88"/>
        <v>#REF!</v>
      </c>
      <c r="M462" s="74" t="e">
        <f t="shared" si="89"/>
        <v>#REF!</v>
      </c>
      <c r="N462" s="201" t="e">
        <f>IF(ISNA(L462),"",L462*#REF!)</f>
        <v>#REF!</v>
      </c>
      <c r="O462" s="201" t="e">
        <f>IF(ISNA(M462),"",M462*#REF!)</f>
        <v>#REF!</v>
      </c>
      <c r="P462" s="78" t="e">
        <f>IF(#REF!&gt;0,DQ$6,"")</f>
        <v>#REF!</v>
      </c>
      <c r="Q462" s="99"/>
      <c r="R462" s="411"/>
      <c r="S462" s="412" t="e">
        <f>IF(OR(#REF!="",F462=""),"",ROUND(#REF!/10^3*F462,3))</f>
        <v>#REF!</v>
      </c>
      <c r="T462" s="412" t="e">
        <f>IF(#REF!&gt;0,#REF!*#REF!/1000,"")</f>
        <v>#REF!</v>
      </c>
      <c r="U462" s="412" t="e">
        <f>IF(#REF!&gt;0,#REF!*#REF!/1000,"")</f>
        <v>#REF!</v>
      </c>
      <c r="V462" s="413" t="e">
        <f>IF(OR(#REF!="●",#REF!="●"),"",IF(#REF!="","",#REF!))</f>
        <v>#REF!</v>
      </c>
      <c r="W462" s="413" t="e">
        <f>IF(OR(#REF!="●",#REF!="●"),"",IF(#REF!="","",#REF!))</f>
        <v>#REF!</v>
      </c>
      <c r="X462" s="412" t="e">
        <f>IF(ISNA(L462),"",L462*#REF!)</f>
        <v>#REF!</v>
      </c>
      <c r="Y462" s="412" t="e">
        <f>IF(ISNA(M462),"",M462*#REF!)</f>
        <v>#REF!</v>
      </c>
      <c r="Z462" s="414" t="e">
        <f>IF(#REF!&gt;0,DQ$6,"")</f>
        <v>#REF!</v>
      </c>
      <c r="AA462" s="95" t="e">
        <f>IF(#REF!="","",VLOOKUP(#REF!,#REF!,7,0))</f>
        <v>#REF!</v>
      </c>
      <c r="AB462" s="201" t="e">
        <f>IF(OR(#REF!="",AA462=""),"",ROUND(#REF!/10^3*AA462,3))</f>
        <v>#REF!</v>
      </c>
      <c r="AC462" s="201" t="e">
        <f>IF(#REF!&gt;0,#REF!*#REF!/1000,"")</f>
        <v>#REF!</v>
      </c>
      <c r="AD462" s="201" t="e">
        <f>IF(#REF!&gt;0,#REF!*#REF!/1000,"")</f>
        <v>#REF!</v>
      </c>
      <c r="AE462" s="74" t="e">
        <f t="shared" si="90"/>
        <v>#REF!</v>
      </c>
      <c r="AF462" s="74" t="e">
        <f t="shared" si="91"/>
        <v>#REF!</v>
      </c>
      <c r="AG462" s="201" t="e">
        <f>IF(ISNA(AE462),"",AE462*#REF!)</f>
        <v>#REF!</v>
      </c>
      <c r="AH462" s="201" t="e">
        <f>IF(ISNA(AF462),"",AF462*#REF!)</f>
        <v>#REF!</v>
      </c>
      <c r="AI462" s="78" t="e">
        <f>IF(#REF!&gt;0,DQ$23,"")</f>
        <v>#REF!</v>
      </c>
      <c r="AJ462" s="99"/>
      <c r="AK462" s="411"/>
      <c r="AL462" s="412" t="e">
        <f>IF(OR(#REF!="",F462=""),"",ROUND(#REF!/10^3*F462,3))</f>
        <v>#REF!</v>
      </c>
      <c r="AM462" s="412" t="e">
        <f>IF(#REF!&gt;0,#REF!*#REF!/1000,"")</f>
        <v>#REF!</v>
      </c>
      <c r="AN462" s="412" t="e">
        <f>IF(#REF!&gt;0,#REF!*#REF!/1000,"")</f>
        <v>#REF!</v>
      </c>
      <c r="AO462" s="413" t="e">
        <f>IF(OR(#REF!="●",#REF!="●",#REF!="●"),"",IF(#REF!="","",#REF!))</f>
        <v>#REF!</v>
      </c>
      <c r="AP462" s="413" t="e">
        <f>IF(OR(#REF!="●",#REF!="●",#REF!="●"),"",IF(#REF!="","",#REF!))</f>
        <v>#REF!</v>
      </c>
      <c r="AQ462" s="412" t="e">
        <f>IF(ISNA(L462),"",L462*#REF!)</f>
        <v>#REF!</v>
      </c>
      <c r="AR462" s="412" t="e">
        <f>IF(ISNA(M462),"",M462*#REF!)</f>
        <v>#REF!</v>
      </c>
      <c r="AS462" s="414" t="e">
        <f>IF(#REF!&gt;0,DQ$6,"")</f>
        <v>#REF!</v>
      </c>
      <c r="AT462" s="95" t="e">
        <f>IF(#REF!="","",VLOOKUP(#REF!,#REF!,7,0))</f>
        <v>#REF!</v>
      </c>
      <c r="AU462" s="201" t="e">
        <f>IF(OR(#REF!="",AT462=""),"",ROUND(#REF!/10^3*AT462,3))</f>
        <v>#REF!</v>
      </c>
      <c r="AV462" s="201" t="e">
        <f>IF(#REF!&gt;0,#REF!*#REF!/1000,"")</f>
        <v>#REF!</v>
      </c>
      <c r="AW462" s="201" t="e">
        <f>IF(#REF!&gt;0,#REF!*#REF!/1000,"")</f>
        <v>#REF!</v>
      </c>
      <c r="AX462" s="74" t="e">
        <f t="shared" si="92"/>
        <v>#REF!</v>
      </c>
      <c r="AY462" s="74" t="e">
        <f t="shared" si="93"/>
        <v>#REF!</v>
      </c>
      <c r="AZ462" s="201" t="e">
        <f>IF(ISNA(AX462),"",AX462*#REF!)</f>
        <v>#REF!</v>
      </c>
      <c r="BA462" s="201" t="e">
        <f>IF(ISNA(AY462),"",AY462*#REF!)</f>
        <v>#REF!</v>
      </c>
      <c r="BB462" s="78" t="e">
        <f>IF(#REF!&gt;0,DQ$40,"")</f>
        <v>#REF!</v>
      </c>
      <c r="BC462" s="99"/>
      <c r="BD462" s="650"/>
      <c r="BE462" s="652" t="e">
        <f>IF(OR(#REF!="",F462=""),"",ROUND(#REF!/10^3*F462,3))</f>
        <v>#REF!</v>
      </c>
      <c r="BF462" s="412" t="e">
        <f>IF(#REF!&gt;0,#REF!*#REF!/1000,"")</f>
        <v>#REF!</v>
      </c>
      <c r="BG462" s="412" t="e">
        <f>IF(#REF!&gt;0,#REF!*#REF!/1000,"")</f>
        <v>#REF!</v>
      </c>
      <c r="BH462" s="413" t="e">
        <f>IF(OR(#REF!="●",#REF!="●",#REF!="●",#REF!="●"),"",IF(#REF!="","",#REF!))</f>
        <v>#REF!</v>
      </c>
      <c r="BI462" s="413" t="e">
        <f>IF(OR(#REF!="●",#REF!="●",#REF!="●",#REF!="●"),"",IF(#REF!="","",#REF!))</f>
        <v>#REF!</v>
      </c>
      <c r="BJ462" s="412" t="e">
        <f>IF(ISNA(L462),"",L462*#REF!)</f>
        <v>#REF!</v>
      </c>
      <c r="BK462" s="412" t="e">
        <f>IF(ISNA(M462),"",M462*#REF!)</f>
        <v>#REF!</v>
      </c>
      <c r="BL462" s="415" t="e">
        <f>IF(#REF!&gt;0,DQ$6,"")</f>
        <v>#REF!</v>
      </c>
      <c r="BM462" s="361" t="e">
        <f>IF(#REF!="","",VLOOKUP(#REF!,#REF!,7,0))</f>
        <v>#REF!</v>
      </c>
      <c r="BN462" s="201" t="e">
        <f>IF(OR(#REF!="",BM462=""),"",ROUND(#REF!/10^3*BM462,3))</f>
        <v>#REF!</v>
      </c>
      <c r="BO462" s="201" t="e">
        <f>IF(#REF!&gt;0,#REF!*#REF!/1000,"")</f>
        <v>#REF!</v>
      </c>
      <c r="BP462" s="201" t="e">
        <f>IF(#REF!&gt;0,#REF!*#REF!/1000,"")</f>
        <v>#REF!</v>
      </c>
      <c r="BQ462" s="74" t="e">
        <f t="shared" si="94"/>
        <v>#REF!</v>
      </c>
      <c r="BR462" s="74" t="e">
        <f t="shared" si="95"/>
        <v>#REF!</v>
      </c>
      <c r="BS462" s="201" t="e">
        <f>IF(ISNA(BQ462),"",BQ462*#REF!)</f>
        <v>#REF!</v>
      </c>
      <c r="BT462" s="201" t="e">
        <f>IF(ISNA(BR462),"",BR462*#REF!)</f>
        <v>#REF!</v>
      </c>
      <c r="BU462" s="78" t="e">
        <f>IF(#REF!&gt;0,DQ$57,"")</f>
        <v>#REF!</v>
      </c>
      <c r="BV462" s="99"/>
      <c r="BW462" s="411"/>
      <c r="BX462" s="412" t="e">
        <f>IF(OR(#REF!="",F462=""),"",ROUND(#REF!/10^3*F462,3))</f>
        <v>#REF!</v>
      </c>
      <c r="BY462" s="412" t="e">
        <f>IF(#REF!&gt;0,#REF!*#REF!/1000,"")</f>
        <v>#REF!</v>
      </c>
      <c r="BZ462" s="412" t="e">
        <f>IF(#REF!&gt;0,#REF!*#REF!/1000,"")</f>
        <v>#REF!</v>
      </c>
      <c r="CA462" s="413" t="e">
        <f>IF(OR(#REF!="●",#REF!="●",#REF!="●",#REF!="●",#REF!="●"),"",IF(#REF!="","",#REF!))</f>
        <v>#REF!</v>
      </c>
      <c r="CB462" s="413" t="e">
        <f>IF(OR(#REF!="●",#REF!="●",#REF!="●",#REF!="●",#REF!="●"),"",IF(#REF!="","",#REF!))</f>
        <v>#REF!</v>
      </c>
      <c r="CC462" s="412" t="e">
        <f>IF(ISNA(L462),"",L462*#REF!)</f>
        <v>#REF!</v>
      </c>
      <c r="CD462" s="412" t="e">
        <f>IF(ISNA(M462),"",M462*#REF!)</f>
        <v>#REF!</v>
      </c>
      <c r="CE462" s="415" t="e">
        <f>IF(#REF!&gt;0,DQ$6,"")</f>
        <v>#REF!</v>
      </c>
      <c r="CF462" s="361" t="e">
        <f>IF(#REF!="","",VLOOKUP(#REF!,#REF!,7,0))</f>
        <v>#REF!</v>
      </c>
      <c r="CG462" s="201" t="e">
        <f>IF(OR(#REF!="",CF462=""),"",ROUND(#REF!/10^3*CF462,3))</f>
        <v>#REF!</v>
      </c>
      <c r="CH462" s="201" t="e">
        <f>IF(#REF!&gt;0,#REF!*#REF!/1000,"")</f>
        <v>#REF!</v>
      </c>
      <c r="CI462" s="201" t="e">
        <f>IF(#REF!&gt;0,#REF!*#REF!/1000,"")</f>
        <v>#REF!</v>
      </c>
      <c r="CJ462" s="74" t="e">
        <f t="shared" si="96"/>
        <v>#REF!</v>
      </c>
      <c r="CK462" s="74" t="e">
        <f t="shared" si="97"/>
        <v>#REF!</v>
      </c>
      <c r="CL462" s="201" t="e">
        <f>IF(ISNA(CJ462),"",CJ462*#REF!)</f>
        <v>#REF!</v>
      </c>
      <c r="CM462" s="201" t="e">
        <f>IF(ISNA(CK462),"",CK462*#REF!)</f>
        <v>#REF!</v>
      </c>
      <c r="CN462" s="101" t="e">
        <f>IF(#REF!&gt;0,DQ$57,"")</f>
        <v>#REF!</v>
      </c>
      <c r="CO462" s="84"/>
      <c r="CP462" s="2"/>
      <c r="CQ462" s="2"/>
      <c r="CR462" s="2"/>
      <c r="CS462" s="2"/>
      <c r="CT462" s="2"/>
      <c r="CU462" s="2"/>
      <c r="CV462" s="2"/>
      <c r="CX462" s="2"/>
      <c r="CY462" s="2"/>
      <c r="CZ462" s="2"/>
      <c r="DA462" s="2"/>
      <c r="DB462" s="2"/>
      <c r="DC462" s="2"/>
      <c r="DD462" s="2"/>
      <c r="DE462" s="2"/>
      <c r="DF462" s="2"/>
    </row>
    <row r="463" spans="2:110" ht="18" customHeight="1">
      <c r="B463" s="151" t="e">
        <f>IF(#REF!="","",VLOOKUP(#REF!,$CX$11:$DG$26,9,0))</f>
        <v>#REF!</v>
      </c>
      <c r="C463" s="64" t="e">
        <f>IF(#REF!="",0,VLOOKUP(#REF!,$CP$11:$CQ$16,2,0))</f>
        <v>#REF!</v>
      </c>
      <c r="D463" s="65" t="e">
        <f>IF(#REF!="",0,VLOOKUP(#REF!,$CX$11:$CY$26,2,0))</f>
        <v>#REF!</v>
      </c>
      <c r="E463" s="152" t="e">
        <f t="shared" si="87"/>
        <v>#REF!</v>
      </c>
      <c r="F463" s="155" t="e">
        <f>IF(#REF!="","",VLOOKUP(#REF!,#REF!,7,0))</f>
        <v>#REF!</v>
      </c>
      <c r="G463" s="201" t="e">
        <f>IF(OR(#REF!="",F463=""),"",ROUND(#REF!/10^3*F463,3))</f>
        <v>#REF!</v>
      </c>
      <c r="H463" s="201" t="e">
        <f>IF(#REF!&gt;0,#REF!*#REF!/1000,"")</f>
        <v>#REF!</v>
      </c>
      <c r="I463" s="201" t="e">
        <f>IF(#REF!&gt;0,#REF!*#REF!/1000,"")</f>
        <v>#REF!</v>
      </c>
      <c r="J463" s="51" t="e">
        <f>IF(#REF!="●","",IF(#REF!="","",#REF!))</f>
        <v>#REF!</v>
      </c>
      <c r="K463" s="51" t="e">
        <f>IF(#REF!="●","",IF(#REF!="","",#REF!))</f>
        <v>#REF!</v>
      </c>
      <c r="L463" s="74" t="e">
        <f t="shared" si="88"/>
        <v>#REF!</v>
      </c>
      <c r="M463" s="74" t="e">
        <f t="shared" si="89"/>
        <v>#REF!</v>
      </c>
      <c r="N463" s="201" t="e">
        <f>IF(ISNA(L463),"",L463*#REF!)</f>
        <v>#REF!</v>
      </c>
      <c r="O463" s="201" t="e">
        <f>IF(ISNA(M463),"",M463*#REF!)</f>
        <v>#REF!</v>
      </c>
      <c r="P463" s="78" t="e">
        <f>IF(#REF!&gt;0,DQ$6,"")</f>
        <v>#REF!</v>
      </c>
      <c r="Q463" s="99"/>
      <c r="R463" s="411"/>
      <c r="S463" s="412" t="e">
        <f>IF(OR(#REF!="",F463=""),"",ROUND(#REF!/10^3*F463,3))</f>
        <v>#REF!</v>
      </c>
      <c r="T463" s="412" t="e">
        <f>IF(#REF!&gt;0,#REF!*#REF!/1000,"")</f>
        <v>#REF!</v>
      </c>
      <c r="U463" s="412" t="e">
        <f>IF(#REF!&gt;0,#REF!*#REF!/1000,"")</f>
        <v>#REF!</v>
      </c>
      <c r="V463" s="413" t="e">
        <f>IF(OR(#REF!="●",#REF!="●"),"",IF(#REF!="","",#REF!))</f>
        <v>#REF!</v>
      </c>
      <c r="W463" s="413" t="e">
        <f>IF(OR(#REF!="●",#REF!="●"),"",IF(#REF!="","",#REF!))</f>
        <v>#REF!</v>
      </c>
      <c r="X463" s="412" t="e">
        <f>IF(ISNA(L463),"",L463*#REF!)</f>
        <v>#REF!</v>
      </c>
      <c r="Y463" s="412" t="e">
        <f>IF(ISNA(M463),"",M463*#REF!)</f>
        <v>#REF!</v>
      </c>
      <c r="Z463" s="414" t="e">
        <f>IF(#REF!&gt;0,DQ$6,"")</f>
        <v>#REF!</v>
      </c>
      <c r="AA463" s="95" t="e">
        <f>IF(#REF!="","",VLOOKUP(#REF!,#REF!,7,0))</f>
        <v>#REF!</v>
      </c>
      <c r="AB463" s="201" t="e">
        <f>IF(OR(#REF!="",AA463=""),"",ROUND(#REF!/10^3*AA463,3))</f>
        <v>#REF!</v>
      </c>
      <c r="AC463" s="201" t="e">
        <f>IF(#REF!&gt;0,#REF!*#REF!/1000,"")</f>
        <v>#REF!</v>
      </c>
      <c r="AD463" s="201" t="e">
        <f>IF(#REF!&gt;0,#REF!*#REF!/1000,"")</f>
        <v>#REF!</v>
      </c>
      <c r="AE463" s="74" t="e">
        <f t="shared" si="90"/>
        <v>#REF!</v>
      </c>
      <c r="AF463" s="74" t="e">
        <f t="shared" si="91"/>
        <v>#REF!</v>
      </c>
      <c r="AG463" s="201" t="e">
        <f>IF(ISNA(AE463),"",AE463*#REF!)</f>
        <v>#REF!</v>
      </c>
      <c r="AH463" s="201" t="e">
        <f>IF(ISNA(AF463),"",AF463*#REF!)</f>
        <v>#REF!</v>
      </c>
      <c r="AI463" s="78" t="e">
        <f>IF(#REF!&gt;0,DQ$23,"")</f>
        <v>#REF!</v>
      </c>
      <c r="AJ463" s="99"/>
      <c r="AK463" s="411"/>
      <c r="AL463" s="412" t="e">
        <f>IF(OR(#REF!="",F463=""),"",ROUND(#REF!/10^3*F463,3))</f>
        <v>#REF!</v>
      </c>
      <c r="AM463" s="412" t="e">
        <f>IF(#REF!&gt;0,#REF!*#REF!/1000,"")</f>
        <v>#REF!</v>
      </c>
      <c r="AN463" s="412" t="e">
        <f>IF(#REF!&gt;0,#REF!*#REF!/1000,"")</f>
        <v>#REF!</v>
      </c>
      <c r="AO463" s="413" t="e">
        <f>IF(OR(#REF!="●",#REF!="●",#REF!="●"),"",IF(#REF!="","",#REF!))</f>
        <v>#REF!</v>
      </c>
      <c r="AP463" s="413" t="e">
        <f>IF(OR(#REF!="●",#REF!="●",#REF!="●"),"",IF(#REF!="","",#REF!))</f>
        <v>#REF!</v>
      </c>
      <c r="AQ463" s="412" t="e">
        <f>IF(ISNA(L463),"",L463*#REF!)</f>
        <v>#REF!</v>
      </c>
      <c r="AR463" s="412" t="e">
        <f>IF(ISNA(M463),"",M463*#REF!)</f>
        <v>#REF!</v>
      </c>
      <c r="AS463" s="414" t="e">
        <f>IF(#REF!&gt;0,DQ$6,"")</f>
        <v>#REF!</v>
      </c>
      <c r="AT463" s="95" t="e">
        <f>IF(#REF!="","",VLOOKUP(#REF!,#REF!,7,0))</f>
        <v>#REF!</v>
      </c>
      <c r="AU463" s="201" t="e">
        <f>IF(OR(#REF!="",AT463=""),"",ROUND(#REF!/10^3*AT463,3))</f>
        <v>#REF!</v>
      </c>
      <c r="AV463" s="201" t="e">
        <f>IF(#REF!&gt;0,#REF!*#REF!/1000,"")</f>
        <v>#REF!</v>
      </c>
      <c r="AW463" s="201" t="e">
        <f>IF(#REF!&gt;0,#REF!*#REF!/1000,"")</f>
        <v>#REF!</v>
      </c>
      <c r="AX463" s="74" t="e">
        <f t="shared" si="92"/>
        <v>#REF!</v>
      </c>
      <c r="AY463" s="74" t="e">
        <f t="shared" si="93"/>
        <v>#REF!</v>
      </c>
      <c r="AZ463" s="201" t="e">
        <f>IF(ISNA(AX463),"",AX463*#REF!)</f>
        <v>#REF!</v>
      </c>
      <c r="BA463" s="201" t="e">
        <f>IF(ISNA(AY463),"",AY463*#REF!)</f>
        <v>#REF!</v>
      </c>
      <c r="BB463" s="78" t="e">
        <f>IF(#REF!&gt;0,DQ$40,"")</f>
        <v>#REF!</v>
      </c>
      <c r="BC463" s="99"/>
      <c r="BD463" s="650"/>
      <c r="BE463" s="652" t="e">
        <f>IF(OR(#REF!="",F463=""),"",ROUND(#REF!/10^3*F463,3))</f>
        <v>#REF!</v>
      </c>
      <c r="BF463" s="412" t="e">
        <f>IF(#REF!&gt;0,#REF!*#REF!/1000,"")</f>
        <v>#REF!</v>
      </c>
      <c r="BG463" s="412" t="e">
        <f>IF(#REF!&gt;0,#REF!*#REF!/1000,"")</f>
        <v>#REF!</v>
      </c>
      <c r="BH463" s="413" t="e">
        <f>IF(OR(#REF!="●",#REF!="●",#REF!="●",#REF!="●"),"",IF(#REF!="","",#REF!))</f>
        <v>#REF!</v>
      </c>
      <c r="BI463" s="413" t="e">
        <f>IF(OR(#REF!="●",#REF!="●",#REF!="●",#REF!="●"),"",IF(#REF!="","",#REF!))</f>
        <v>#REF!</v>
      </c>
      <c r="BJ463" s="412" t="e">
        <f>IF(ISNA(L463),"",L463*#REF!)</f>
        <v>#REF!</v>
      </c>
      <c r="BK463" s="412" t="e">
        <f>IF(ISNA(M463),"",M463*#REF!)</f>
        <v>#REF!</v>
      </c>
      <c r="BL463" s="415" t="e">
        <f>IF(#REF!&gt;0,DQ$6,"")</f>
        <v>#REF!</v>
      </c>
      <c r="BM463" s="361" t="e">
        <f>IF(#REF!="","",VLOOKUP(#REF!,#REF!,7,0))</f>
        <v>#REF!</v>
      </c>
      <c r="BN463" s="201" t="e">
        <f>IF(OR(#REF!="",BM463=""),"",ROUND(#REF!/10^3*BM463,3))</f>
        <v>#REF!</v>
      </c>
      <c r="BO463" s="201" t="e">
        <f>IF(#REF!&gt;0,#REF!*#REF!/1000,"")</f>
        <v>#REF!</v>
      </c>
      <c r="BP463" s="201" t="e">
        <f>IF(#REF!&gt;0,#REF!*#REF!/1000,"")</f>
        <v>#REF!</v>
      </c>
      <c r="BQ463" s="74" t="e">
        <f t="shared" si="94"/>
        <v>#REF!</v>
      </c>
      <c r="BR463" s="74" t="e">
        <f t="shared" si="95"/>
        <v>#REF!</v>
      </c>
      <c r="BS463" s="201" t="e">
        <f>IF(ISNA(BQ463),"",BQ463*#REF!)</f>
        <v>#REF!</v>
      </c>
      <c r="BT463" s="201" t="e">
        <f>IF(ISNA(BR463),"",BR463*#REF!)</f>
        <v>#REF!</v>
      </c>
      <c r="BU463" s="78" t="e">
        <f>IF(#REF!&gt;0,DQ$57,"")</f>
        <v>#REF!</v>
      </c>
      <c r="BV463" s="99"/>
      <c r="BW463" s="411"/>
      <c r="BX463" s="412" t="e">
        <f>IF(OR(#REF!="",F463=""),"",ROUND(#REF!/10^3*F463,3))</f>
        <v>#REF!</v>
      </c>
      <c r="BY463" s="412" t="e">
        <f>IF(#REF!&gt;0,#REF!*#REF!/1000,"")</f>
        <v>#REF!</v>
      </c>
      <c r="BZ463" s="412" t="e">
        <f>IF(#REF!&gt;0,#REF!*#REF!/1000,"")</f>
        <v>#REF!</v>
      </c>
      <c r="CA463" s="413" t="e">
        <f>IF(OR(#REF!="●",#REF!="●",#REF!="●",#REF!="●",#REF!="●"),"",IF(#REF!="","",#REF!))</f>
        <v>#REF!</v>
      </c>
      <c r="CB463" s="413" t="e">
        <f>IF(OR(#REF!="●",#REF!="●",#REF!="●",#REF!="●",#REF!="●"),"",IF(#REF!="","",#REF!))</f>
        <v>#REF!</v>
      </c>
      <c r="CC463" s="412" t="e">
        <f>IF(ISNA(L463),"",L463*#REF!)</f>
        <v>#REF!</v>
      </c>
      <c r="CD463" s="412" t="e">
        <f>IF(ISNA(M463),"",M463*#REF!)</f>
        <v>#REF!</v>
      </c>
      <c r="CE463" s="415" t="e">
        <f>IF(#REF!&gt;0,DQ$6,"")</f>
        <v>#REF!</v>
      </c>
      <c r="CF463" s="361" t="e">
        <f>IF(#REF!="","",VLOOKUP(#REF!,#REF!,7,0))</f>
        <v>#REF!</v>
      </c>
      <c r="CG463" s="201" t="e">
        <f>IF(OR(#REF!="",CF463=""),"",ROUND(#REF!/10^3*CF463,3))</f>
        <v>#REF!</v>
      </c>
      <c r="CH463" s="201" t="e">
        <f>IF(#REF!&gt;0,#REF!*#REF!/1000,"")</f>
        <v>#REF!</v>
      </c>
      <c r="CI463" s="201" t="e">
        <f>IF(#REF!&gt;0,#REF!*#REF!/1000,"")</f>
        <v>#REF!</v>
      </c>
      <c r="CJ463" s="74" t="e">
        <f t="shared" si="96"/>
        <v>#REF!</v>
      </c>
      <c r="CK463" s="74" t="e">
        <f t="shared" si="97"/>
        <v>#REF!</v>
      </c>
      <c r="CL463" s="201" t="e">
        <f>IF(ISNA(CJ463),"",CJ463*#REF!)</f>
        <v>#REF!</v>
      </c>
      <c r="CM463" s="201" t="e">
        <f>IF(ISNA(CK463),"",CK463*#REF!)</f>
        <v>#REF!</v>
      </c>
      <c r="CN463" s="101" t="e">
        <f>IF(#REF!&gt;0,DQ$57,"")</f>
        <v>#REF!</v>
      </c>
      <c r="CO463" s="84"/>
      <c r="CP463" s="2"/>
      <c r="CQ463" s="2"/>
      <c r="CR463" s="2"/>
      <c r="CS463" s="2"/>
      <c r="CT463" s="2"/>
      <c r="CU463" s="2"/>
      <c r="CV463" s="2"/>
      <c r="CX463" s="2"/>
      <c r="CY463" s="2"/>
      <c r="CZ463" s="2"/>
      <c r="DA463" s="2"/>
      <c r="DB463" s="2"/>
      <c r="DC463" s="2"/>
      <c r="DD463" s="2"/>
      <c r="DE463" s="2"/>
      <c r="DF463" s="2"/>
    </row>
    <row r="464" spans="2:110" ht="18" customHeight="1">
      <c r="B464" s="151" t="e">
        <f>IF(#REF!="","",VLOOKUP(#REF!,$CX$11:$DG$26,9,0))</f>
        <v>#REF!</v>
      </c>
      <c r="C464" s="64" t="e">
        <f>IF(#REF!="",0,VLOOKUP(#REF!,$CP$11:$CQ$16,2,0))</f>
        <v>#REF!</v>
      </c>
      <c r="D464" s="65" t="e">
        <f>IF(#REF!="",0,VLOOKUP(#REF!,$CX$11:$CY$26,2,0))</f>
        <v>#REF!</v>
      </c>
      <c r="E464" s="152" t="e">
        <f t="shared" si="87"/>
        <v>#REF!</v>
      </c>
      <c r="F464" s="155" t="e">
        <f>IF(#REF!="","",VLOOKUP(#REF!,#REF!,7,0))</f>
        <v>#REF!</v>
      </c>
      <c r="G464" s="201" t="e">
        <f>IF(OR(#REF!="",F464=""),"",ROUND(#REF!/10^3*F464,3))</f>
        <v>#REF!</v>
      </c>
      <c r="H464" s="201" t="e">
        <f>IF(#REF!&gt;0,#REF!*#REF!/1000,"")</f>
        <v>#REF!</v>
      </c>
      <c r="I464" s="201" t="e">
        <f>IF(#REF!&gt;0,#REF!*#REF!/1000,"")</f>
        <v>#REF!</v>
      </c>
      <c r="J464" s="51" t="e">
        <f>IF(#REF!="●","",IF(#REF!="","",#REF!))</f>
        <v>#REF!</v>
      </c>
      <c r="K464" s="51" t="e">
        <f>IF(#REF!="●","",IF(#REF!="","",#REF!))</f>
        <v>#REF!</v>
      </c>
      <c r="L464" s="74" t="e">
        <f t="shared" si="88"/>
        <v>#REF!</v>
      </c>
      <c r="M464" s="74" t="e">
        <f t="shared" si="89"/>
        <v>#REF!</v>
      </c>
      <c r="N464" s="201" t="e">
        <f>IF(ISNA(L464),"",L464*#REF!)</f>
        <v>#REF!</v>
      </c>
      <c r="O464" s="201" t="e">
        <f>IF(ISNA(M464),"",M464*#REF!)</f>
        <v>#REF!</v>
      </c>
      <c r="P464" s="78" t="e">
        <f>IF(#REF!&gt;0,DQ$6,"")</f>
        <v>#REF!</v>
      </c>
      <c r="Q464" s="99"/>
      <c r="R464" s="411"/>
      <c r="S464" s="412" t="e">
        <f>IF(OR(#REF!="",F464=""),"",ROUND(#REF!/10^3*F464,3))</f>
        <v>#REF!</v>
      </c>
      <c r="T464" s="412" t="e">
        <f>IF(#REF!&gt;0,#REF!*#REF!/1000,"")</f>
        <v>#REF!</v>
      </c>
      <c r="U464" s="412" t="e">
        <f>IF(#REF!&gt;0,#REF!*#REF!/1000,"")</f>
        <v>#REF!</v>
      </c>
      <c r="V464" s="413" t="e">
        <f>IF(OR(#REF!="●",#REF!="●"),"",IF(#REF!="","",#REF!))</f>
        <v>#REF!</v>
      </c>
      <c r="W464" s="413" t="e">
        <f>IF(OR(#REF!="●",#REF!="●"),"",IF(#REF!="","",#REF!))</f>
        <v>#REF!</v>
      </c>
      <c r="X464" s="412" t="e">
        <f>IF(ISNA(L464),"",L464*#REF!)</f>
        <v>#REF!</v>
      </c>
      <c r="Y464" s="412" t="e">
        <f>IF(ISNA(M464),"",M464*#REF!)</f>
        <v>#REF!</v>
      </c>
      <c r="Z464" s="414" t="e">
        <f>IF(#REF!&gt;0,DQ$6,"")</f>
        <v>#REF!</v>
      </c>
      <c r="AA464" s="95" t="e">
        <f>IF(#REF!="","",VLOOKUP(#REF!,#REF!,7,0))</f>
        <v>#REF!</v>
      </c>
      <c r="AB464" s="201" t="e">
        <f>IF(OR(#REF!="",AA464=""),"",ROUND(#REF!/10^3*AA464,3))</f>
        <v>#REF!</v>
      </c>
      <c r="AC464" s="201" t="e">
        <f>IF(#REF!&gt;0,#REF!*#REF!/1000,"")</f>
        <v>#REF!</v>
      </c>
      <c r="AD464" s="201" t="e">
        <f>IF(#REF!&gt;0,#REF!*#REF!/1000,"")</f>
        <v>#REF!</v>
      </c>
      <c r="AE464" s="74" t="e">
        <f t="shared" si="90"/>
        <v>#REF!</v>
      </c>
      <c r="AF464" s="74" t="e">
        <f t="shared" si="91"/>
        <v>#REF!</v>
      </c>
      <c r="AG464" s="201" t="e">
        <f>IF(ISNA(AE464),"",AE464*#REF!)</f>
        <v>#REF!</v>
      </c>
      <c r="AH464" s="201" t="e">
        <f>IF(ISNA(AF464),"",AF464*#REF!)</f>
        <v>#REF!</v>
      </c>
      <c r="AI464" s="78" t="e">
        <f>IF(#REF!&gt;0,DQ$23,"")</f>
        <v>#REF!</v>
      </c>
      <c r="AJ464" s="99"/>
      <c r="AK464" s="411"/>
      <c r="AL464" s="412" t="e">
        <f>IF(OR(#REF!="",F464=""),"",ROUND(#REF!/10^3*F464,3))</f>
        <v>#REF!</v>
      </c>
      <c r="AM464" s="412" t="e">
        <f>IF(#REF!&gt;0,#REF!*#REF!/1000,"")</f>
        <v>#REF!</v>
      </c>
      <c r="AN464" s="412" t="e">
        <f>IF(#REF!&gt;0,#REF!*#REF!/1000,"")</f>
        <v>#REF!</v>
      </c>
      <c r="AO464" s="413" t="e">
        <f>IF(OR(#REF!="●",#REF!="●",#REF!="●"),"",IF(#REF!="","",#REF!))</f>
        <v>#REF!</v>
      </c>
      <c r="AP464" s="413" t="e">
        <f>IF(OR(#REF!="●",#REF!="●",#REF!="●"),"",IF(#REF!="","",#REF!))</f>
        <v>#REF!</v>
      </c>
      <c r="AQ464" s="412" t="e">
        <f>IF(ISNA(L464),"",L464*#REF!)</f>
        <v>#REF!</v>
      </c>
      <c r="AR464" s="412" t="e">
        <f>IF(ISNA(M464),"",M464*#REF!)</f>
        <v>#REF!</v>
      </c>
      <c r="AS464" s="414" t="e">
        <f>IF(#REF!&gt;0,DQ$6,"")</f>
        <v>#REF!</v>
      </c>
      <c r="AT464" s="95" t="e">
        <f>IF(#REF!="","",VLOOKUP(#REF!,#REF!,7,0))</f>
        <v>#REF!</v>
      </c>
      <c r="AU464" s="201" t="e">
        <f>IF(OR(#REF!="",AT464=""),"",ROUND(#REF!/10^3*AT464,3))</f>
        <v>#REF!</v>
      </c>
      <c r="AV464" s="201" t="e">
        <f>IF(#REF!&gt;0,#REF!*#REF!/1000,"")</f>
        <v>#REF!</v>
      </c>
      <c r="AW464" s="201" t="e">
        <f>IF(#REF!&gt;0,#REF!*#REF!/1000,"")</f>
        <v>#REF!</v>
      </c>
      <c r="AX464" s="74" t="e">
        <f t="shared" si="92"/>
        <v>#REF!</v>
      </c>
      <c r="AY464" s="74" t="e">
        <f t="shared" si="93"/>
        <v>#REF!</v>
      </c>
      <c r="AZ464" s="201" t="e">
        <f>IF(ISNA(AX464),"",AX464*#REF!)</f>
        <v>#REF!</v>
      </c>
      <c r="BA464" s="201" t="e">
        <f>IF(ISNA(AY464),"",AY464*#REF!)</f>
        <v>#REF!</v>
      </c>
      <c r="BB464" s="78" t="e">
        <f>IF(#REF!&gt;0,DQ$40,"")</f>
        <v>#REF!</v>
      </c>
      <c r="BC464" s="99"/>
      <c r="BD464" s="650"/>
      <c r="BE464" s="652" t="e">
        <f>IF(OR(#REF!="",F464=""),"",ROUND(#REF!/10^3*F464,3))</f>
        <v>#REF!</v>
      </c>
      <c r="BF464" s="412" t="e">
        <f>IF(#REF!&gt;0,#REF!*#REF!/1000,"")</f>
        <v>#REF!</v>
      </c>
      <c r="BG464" s="412" t="e">
        <f>IF(#REF!&gt;0,#REF!*#REF!/1000,"")</f>
        <v>#REF!</v>
      </c>
      <c r="BH464" s="413" t="e">
        <f>IF(OR(#REF!="●",#REF!="●",#REF!="●",#REF!="●"),"",IF(#REF!="","",#REF!))</f>
        <v>#REF!</v>
      </c>
      <c r="BI464" s="413" t="e">
        <f>IF(OR(#REF!="●",#REF!="●",#REF!="●",#REF!="●"),"",IF(#REF!="","",#REF!))</f>
        <v>#REF!</v>
      </c>
      <c r="BJ464" s="412" t="e">
        <f>IF(ISNA(L464),"",L464*#REF!)</f>
        <v>#REF!</v>
      </c>
      <c r="BK464" s="412" t="e">
        <f>IF(ISNA(M464),"",M464*#REF!)</f>
        <v>#REF!</v>
      </c>
      <c r="BL464" s="415" t="e">
        <f>IF(#REF!&gt;0,DQ$6,"")</f>
        <v>#REF!</v>
      </c>
      <c r="BM464" s="361" t="e">
        <f>IF(#REF!="","",VLOOKUP(#REF!,#REF!,7,0))</f>
        <v>#REF!</v>
      </c>
      <c r="BN464" s="201" t="e">
        <f>IF(OR(#REF!="",BM464=""),"",ROUND(#REF!/10^3*BM464,3))</f>
        <v>#REF!</v>
      </c>
      <c r="BO464" s="201" t="e">
        <f>IF(#REF!&gt;0,#REF!*#REF!/1000,"")</f>
        <v>#REF!</v>
      </c>
      <c r="BP464" s="201" t="e">
        <f>IF(#REF!&gt;0,#REF!*#REF!/1000,"")</f>
        <v>#REF!</v>
      </c>
      <c r="BQ464" s="74" t="e">
        <f t="shared" si="94"/>
        <v>#REF!</v>
      </c>
      <c r="BR464" s="74" t="e">
        <f t="shared" si="95"/>
        <v>#REF!</v>
      </c>
      <c r="BS464" s="201" t="e">
        <f>IF(ISNA(BQ464),"",BQ464*#REF!)</f>
        <v>#REF!</v>
      </c>
      <c r="BT464" s="201" t="e">
        <f>IF(ISNA(BR464),"",BR464*#REF!)</f>
        <v>#REF!</v>
      </c>
      <c r="BU464" s="78" t="e">
        <f>IF(#REF!&gt;0,DQ$57,"")</f>
        <v>#REF!</v>
      </c>
      <c r="BV464" s="99"/>
      <c r="BW464" s="411"/>
      <c r="BX464" s="412" t="e">
        <f>IF(OR(#REF!="",F464=""),"",ROUND(#REF!/10^3*F464,3))</f>
        <v>#REF!</v>
      </c>
      <c r="BY464" s="412" t="e">
        <f>IF(#REF!&gt;0,#REF!*#REF!/1000,"")</f>
        <v>#REF!</v>
      </c>
      <c r="BZ464" s="412" t="e">
        <f>IF(#REF!&gt;0,#REF!*#REF!/1000,"")</f>
        <v>#REF!</v>
      </c>
      <c r="CA464" s="413" t="e">
        <f>IF(OR(#REF!="●",#REF!="●",#REF!="●",#REF!="●",#REF!="●"),"",IF(#REF!="","",#REF!))</f>
        <v>#REF!</v>
      </c>
      <c r="CB464" s="413" t="e">
        <f>IF(OR(#REF!="●",#REF!="●",#REF!="●",#REF!="●",#REF!="●"),"",IF(#REF!="","",#REF!))</f>
        <v>#REF!</v>
      </c>
      <c r="CC464" s="412" t="e">
        <f>IF(ISNA(L464),"",L464*#REF!)</f>
        <v>#REF!</v>
      </c>
      <c r="CD464" s="412" t="e">
        <f>IF(ISNA(M464),"",M464*#REF!)</f>
        <v>#REF!</v>
      </c>
      <c r="CE464" s="415" t="e">
        <f>IF(#REF!&gt;0,DQ$6,"")</f>
        <v>#REF!</v>
      </c>
      <c r="CF464" s="361" t="e">
        <f>IF(#REF!="","",VLOOKUP(#REF!,#REF!,7,0))</f>
        <v>#REF!</v>
      </c>
      <c r="CG464" s="201" t="e">
        <f>IF(OR(#REF!="",CF464=""),"",ROUND(#REF!/10^3*CF464,3))</f>
        <v>#REF!</v>
      </c>
      <c r="CH464" s="201" t="e">
        <f>IF(#REF!&gt;0,#REF!*#REF!/1000,"")</f>
        <v>#REF!</v>
      </c>
      <c r="CI464" s="201" t="e">
        <f>IF(#REF!&gt;0,#REF!*#REF!/1000,"")</f>
        <v>#REF!</v>
      </c>
      <c r="CJ464" s="74" t="e">
        <f t="shared" si="96"/>
        <v>#REF!</v>
      </c>
      <c r="CK464" s="74" t="e">
        <f t="shared" si="97"/>
        <v>#REF!</v>
      </c>
      <c r="CL464" s="201" t="e">
        <f>IF(ISNA(CJ464),"",CJ464*#REF!)</f>
        <v>#REF!</v>
      </c>
      <c r="CM464" s="201" t="e">
        <f>IF(ISNA(CK464),"",CK464*#REF!)</f>
        <v>#REF!</v>
      </c>
      <c r="CN464" s="101" t="e">
        <f>IF(#REF!&gt;0,DQ$57,"")</f>
        <v>#REF!</v>
      </c>
      <c r="CO464" s="84"/>
      <c r="CP464" s="2"/>
      <c r="CQ464" s="2"/>
      <c r="CR464" s="2"/>
      <c r="CS464" s="2"/>
      <c r="CT464" s="2"/>
      <c r="CU464" s="2"/>
      <c r="CV464" s="2"/>
      <c r="CX464" s="2"/>
      <c r="CY464" s="2"/>
      <c r="CZ464" s="2"/>
      <c r="DA464" s="2"/>
      <c r="DB464" s="2"/>
      <c r="DC464" s="2"/>
      <c r="DD464" s="2"/>
      <c r="DE464" s="2"/>
      <c r="DF464" s="2"/>
    </row>
    <row r="465" spans="2:110" ht="18" customHeight="1">
      <c r="B465" s="151" t="e">
        <f>IF(#REF!="","",VLOOKUP(#REF!,$CX$11:$DG$26,9,0))</f>
        <v>#REF!</v>
      </c>
      <c r="C465" s="64" t="e">
        <f>IF(#REF!="",0,VLOOKUP(#REF!,$CP$11:$CQ$16,2,0))</f>
        <v>#REF!</v>
      </c>
      <c r="D465" s="65" t="e">
        <f>IF(#REF!="",0,VLOOKUP(#REF!,$CX$11:$CY$26,2,0))</f>
        <v>#REF!</v>
      </c>
      <c r="E465" s="152" t="e">
        <f t="shared" si="87"/>
        <v>#REF!</v>
      </c>
      <c r="F465" s="155" t="e">
        <f>IF(#REF!="","",VLOOKUP(#REF!,#REF!,7,0))</f>
        <v>#REF!</v>
      </c>
      <c r="G465" s="201" t="e">
        <f>IF(OR(#REF!="",F465=""),"",ROUND(#REF!/10^3*F465,3))</f>
        <v>#REF!</v>
      </c>
      <c r="H465" s="201" t="e">
        <f>IF(#REF!&gt;0,#REF!*#REF!/1000,"")</f>
        <v>#REF!</v>
      </c>
      <c r="I465" s="201" t="e">
        <f>IF(#REF!&gt;0,#REF!*#REF!/1000,"")</f>
        <v>#REF!</v>
      </c>
      <c r="J465" s="51" t="e">
        <f>IF(#REF!="●","",IF(#REF!="","",#REF!))</f>
        <v>#REF!</v>
      </c>
      <c r="K465" s="51" t="e">
        <f>IF(#REF!="●","",IF(#REF!="","",#REF!))</f>
        <v>#REF!</v>
      </c>
      <c r="L465" s="74" t="e">
        <f t="shared" si="88"/>
        <v>#REF!</v>
      </c>
      <c r="M465" s="74" t="e">
        <f t="shared" si="89"/>
        <v>#REF!</v>
      </c>
      <c r="N465" s="201" t="e">
        <f>IF(ISNA(L465),"",L465*#REF!)</f>
        <v>#REF!</v>
      </c>
      <c r="O465" s="201" t="e">
        <f>IF(ISNA(M465),"",M465*#REF!)</f>
        <v>#REF!</v>
      </c>
      <c r="P465" s="78" t="e">
        <f>IF(#REF!&gt;0,DQ$6,"")</f>
        <v>#REF!</v>
      </c>
      <c r="Q465" s="99"/>
      <c r="R465" s="411"/>
      <c r="S465" s="412" t="e">
        <f>IF(OR(#REF!="",F465=""),"",ROUND(#REF!/10^3*F465,3))</f>
        <v>#REF!</v>
      </c>
      <c r="T465" s="412" t="e">
        <f>IF(#REF!&gt;0,#REF!*#REF!/1000,"")</f>
        <v>#REF!</v>
      </c>
      <c r="U465" s="412" t="e">
        <f>IF(#REF!&gt;0,#REF!*#REF!/1000,"")</f>
        <v>#REF!</v>
      </c>
      <c r="V465" s="413" t="e">
        <f>IF(OR(#REF!="●",#REF!="●"),"",IF(#REF!="","",#REF!))</f>
        <v>#REF!</v>
      </c>
      <c r="W465" s="413" t="e">
        <f>IF(OR(#REF!="●",#REF!="●"),"",IF(#REF!="","",#REF!))</f>
        <v>#REF!</v>
      </c>
      <c r="X465" s="412" t="e">
        <f>IF(ISNA(L465),"",L465*#REF!)</f>
        <v>#REF!</v>
      </c>
      <c r="Y465" s="412" t="e">
        <f>IF(ISNA(M465),"",M465*#REF!)</f>
        <v>#REF!</v>
      </c>
      <c r="Z465" s="414" t="e">
        <f>IF(#REF!&gt;0,DQ$6,"")</f>
        <v>#REF!</v>
      </c>
      <c r="AA465" s="95" t="e">
        <f>IF(#REF!="","",VLOOKUP(#REF!,#REF!,7,0))</f>
        <v>#REF!</v>
      </c>
      <c r="AB465" s="201" t="e">
        <f>IF(OR(#REF!="",AA465=""),"",ROUND(#REF!/10^3*AA465,3))</f>
        <v>#REF!</v>
      </c>
      <c r="AC465" s="201" t="e">
        <f>IF(#REF!&gt;0,#REF!*#REF!/1000,"")</f>
        <v>#REF!</v>
      </c>
      <c r="AD465" s="201" t="e">
        <f>IF(#REF!&gt;0,#REF!*#REF!/1000,"")</f>
        <v>#REF!</v>
      </c>
      <c r="AE465" s="74" t="e">
        <f t="shared" si="90"/>
        <v>#REF!</v>
      </c>
      <c r="AF465" s="74" t="e">
        <f t="shared" si="91"/>
        <v>#REF!</v>
      </c>
      <c r="AG465" s="201" t="e">
        <f>IF(ISNA(AE465),"",AE465*#REF!)</f>
        <v>#REF!</v>
      </c>
      <c r="AH465" s="201" t="e">
        <f>IF(ISNA(AF465),"",AF465*#REF!)</f>
        <v>#REF!</v>
      </c>
      <c r="AI465" s="78" t="e">
        <f>IF(#REF!&gt;0,DQ$23,"")</f>
        <v>#REF!</v>
      </c>
      <c r="AJ465" s="99"/>
      <c r="AK465" s="411"/>
      <c r="AL465" s="412" t="e">
        <f>IF(OR(#REF!="",F465=""),"",ROUND(#REF!/10^3*F465,3))</f>
        <v>#REF!</v>
      </c>
      <c r="AM465" s="412" t="e">
        <f>IF(#REF!&gt;0,#REF!*#REF!/1000,"")</f>
        <v>#REF!</v>
      </c>
      <c r="AN465" s="412" t="e">
        <f>IF(#REF!&gt;0,#REF!*#REF!/1000,"")</f>
        <v>#REF!</v>
      </c>
      <c r="AO465" s="413" t="e">
        <f>IF(OR(#REF!="●",#REF!="●",#REF!="●"),"",IF(#REF!="","",#REF!))</f>
        <v>#REF!</v>
      </c>
      <c r="AP465" s="413" t="e">
        <f>IF(OR(#REF!="●",#REF!="●",#REF!="●"),"",IF(#REF!="","",#REF!))</f>
        <v>#REF!</v>
      </c>
      <c r="AQ465" s="412" t="e">
        <f>IF(ISNA(L465),"",L465*#REF!)</f>
        <v>#REF!</v>
      </c>
      <c r="AR465" s="412" t="e">
        <f>IF(ISNA(M465),"",M465*#REF!)</f>
        <v>#REF!</v>
      </c>
      <c r="AS465" s="414" t="e">
        <f>IF(#REF!&gt;0,DQ$6,"")</f>
        <v>#REF!</v>
      </c>
      <c r="AT465" s="95" t="e">
        <f>IF(#REF!="","",VLOOKUP(#REF!,#REF!,7,0))</f>
        <v>#REF!</v>
      </c>
      <c r="AU465" s="201" t="e">
        <f>IF(OR(#REF!="",AT465=""),"",ROUND(#REF!/10^3*AT465,3))</f>
        <v>#REF!</v>
      </c>
      <c r="AV465" s="201" t="e">
        <f>IF(#REF!&gt;0,#REF!*#REF!/1000,"")</f>
        <v>#REF!</v>
      </c>
      <c r="AW465" s="201" t="e">
        <f>IF(#REF!&gt;0,#REF!*#REF!/1000,"")</f>
        <v>#REF!</v>
      </c>
      <c r="AX465" s="74" t="e">
        <f t="shared" si="92"/>
        <v>#REF!</v>
      </c>
      <c r="AY465" s="74" t="e">
        <f t="shared" si="93"/>
        <v>#REF!</v>
      </c>
      <c r="AZ465" s="201" t="e">
        <f>IF(ISNA(AX465),"",AX465*#REF!)</f>
        <v>#REF!</v>
      </c>
      <c r="BA465" s="201" t="e">
        <f>IF(ISNA(AY465),"",AY465*#REF!)</f>
        <v>#REF!</v>
      </c>
      <c r="BB465" s="78" t="e">
        <f>IF(#REF!&gt;0,DQ$40,"")</f>
        <v>#REF!</v>
      </c>
      <c r="BC465" s="99"/>
      <c r="BD465" s="650"/>
      <c r="BE465" s="652" t="e">
        <f>IF(OR(#REF!="",F465=""),"",ROUND(#REF!/10^3*F465,3))</f>
        <v>#REF!</v>
      </c>
      <c r="BF465" s="412" t="e">
        <f>IF(#REF!&gt;0,#REF!*#REF!/1000,"")</f>
        <v>#REF!</v>
      </c>
      <c r="BG465" s="412" t="e">
        <f>IF(#REF!&gt;0,#REF!*#REF!/1000,"")</f>
        <v>#REF!</v>
      </c>
      <c r="BH465" s="413" t="e">
        <f>IF(OR(#REF!="●",#REF!="●",#REF!="●",#REF!="●"),"",IF(#REF!="","",#REF!))</f>
        <v>#REF!</v>
      </c>
      <c r="BI465" s="413" t="e">
        <f>IF(OR(#REF!="●",#REF!="●",#REF!="●",#REF!="●"),"",IF(#REF!="","",#REF!))</f>
        <v>#REF!</v>
      </c>
      <c r="BJ465" s="412" t="e">
        <f>IF(ISNA(L465),"",L465*#REF!)</f>
        <v>#REF!</v>
      </c>
      <c r="BK465" s="412" t="e">
        <f>IF(ISNA(M465),"",M465*#REF!)</f>
        <v>#REF!</v>
      </c>
      <c r="BL465" s="415" t="e">
        <f>IF(#REF!&gt;0,DQ$6,"")</f>
        <v>#REF!</v>
      </c>
      <c r="BM465" s="361" t="e">
        <f>IF(#REF!="","",VLOOKUP(#REF!,#REF!,7,0))</f>
        <v>#REF!</v>
      </c>
      <c r="BN465" s="201" t="e">
        <f>IF(OR(#REF!="",BM465=""),"",ROUND(#REF!/10^3*BM465,3))</f>
        <v>#REF!</v>
      </c>
      <c r="BO465" s="201" t="e">
        <f>IF(#REF!&gt;0,#REF!*#REF!/1000,"")</f>
        <v>#REF!</v>
      </c>
      <c r="BP465" s="201" t="e">
        <f>IF(#REF!&gt;0,#REF!*#REF!/1000,"")</f>
        <v>#REF!</v>
      </c>
      <c r="BQ465" s="74" t="e">
        <f t="shared" si="94"/>
        <v>#REF!</v>
      </c>
      <c r="BR465" s="74" t="e">
        <f t="shared" si="95"/>
        <v>#REF!</v>
      </c>
      <c r="BS465" s="201" t="e">
        <f>IF(ISNA(BQ465),"",BQ465*#REF!)</f>
        <v>#REF!</v>
      </c>
      <c r="BT465" s="201" t="e">
        <f>IF(ISNA(BR465),"",BR465*#REF!)</f>
        <v>#REF!</v>
      </c>
      <c r="BU465" s="78" t="e">
        <f>IF(#REF!&gt;0,DQ$57,"")</f>
        <v>#REF!</v>
      </c>
      <c r="BV465" s="99"/>
      <c r="BW465" s="411"/>
      <c r="BX465" s="412" t="e">
        <f>IF(OR(#REF!="",F465=""),"",ROUND(#REF!/10^3*F465,3))</f>
        <v>#REF!</v>
      </c>
      <c r="BY465" s="412" t="e">
        <f>IF(#REF!&gt;0,#REF!*#REF!/1000,"")</f>
        <v>#REF!</v>
      </c>
      <c r="BZ465" s="412" t="e">
        <f>IF(#REF!&gt;0,#REF!*#REF!/1000,"")</f>
        <v>#REF!</v>
      </c>
      <c r="CA465" s="413" t="e">
        <f>IF(OR(#REF!="●",#REF!="●",#REF!="●",#REF!="●",#REF!="●"),"",IF(#REF!="","",#REF!))</f>
        <v>#REF!</v>
      </c>
      <c r="CB465" s="413" t="e">
        <f>IF(OR(#REF!="●",#REF!="●",#REF!="●",#REF!="●",#REF!="●"),"",IF(#REF!="","",#REF!))</f>
        <v>#REF!</v>
      </c>
      <c r="CC465" s="412" t="e">
        <f>IF(ISNA(L465),"",L465*#REF!)</f>
        <v>#REF!</v>
      </c>
      <c r="CD465" s="412" t="e">
        <f>IF(ISNA(M465),"",M465*#REF!)</f>
        <v>#REF!</v>
      </c>
      <c r="CE465" s="415" t="e">
        <f>IF(#REF!&gt;0,DQ$6,"")</f>
        <v>#REF!</v>
      </c>
      <c r="CF465" s="361" t="e">
        <f>IF(#REF!="","",VLOOKUP(#REF!,#REF!,7,0))</f>
        <v>#REF!</v>
      </c>
      <c r="CG465" s="201" t="e">
        <f>IF(OR(#REF!="",CF465=""),"",ROUND(#REF!/10^3*CF465,3))</f>
        <v>#REF!</v>
      </c>
      <c r="CH465" s="201" t="e">
        <f>IF(#REF!&gt;0,#REF!*#REF!/1000,"")</f>
        <v>#REF!</v>
      </c>
      <c r="CI465" s="201" t="e">
        <f>IF(#REF!&gt;0,#REF!*#REF!/1000,"")</f>
        <v>#REF!</v>
      </c>
      <c r="CJ465" s="74" t="e">
        <f t="shared" si="96"/>
        <v>#REF!</v>
      </c>
      <c r="CK465" s="74" t="e">
        <f t="shared" si="97"/>
        <v>#REF!</v>
      </c>
      <c r="CL465" s="201" t="e">
        <f>IF(ISNA(CJ465),"",CJ465*#REF!)</f>
        <v>#REF!</v>
      </c>
      <c r="CM465" s="201" t="e">
        <f>IF(ISNA(CK465),"",CK465*#REF!)</f>
        <v>#REF!</v>
      </c>
      <c r="CN465" s="101" t="e">
        <f>IF(#REF!&gt;0,DQ$57,"")</f>
        <v>#REF!</v>
      </c>
      <c r="CO465" s="84"/>
      <c r="CP465" s="2"/>
      <c r="CQ465" s="2"/>
      <c r="CR465" s="2"/>
      <c r="CS465" s="2"/>
      <c r="CT465" s="2"/>
      <c r="CU465" s="2"/>
      <c r="CV465" s="2"/>
      <c r="CX465" s="2"/>
      <c r="CY465" s="2"/>
      <c r="CZ465" s="2"/>
      <c r="DA465" s="2"/>
      <c r="DB465" s="2"/>
      <c r="DC465" s="2"/>
      <c r="DD465" s="2"/>
      <c r="DE465" s="2"/>
      <c r="DF465" s="2"/>
    </row>
    <row r="466" spans="2:110" ht="18" customHeight="1">
      <c r="B466" s="151" t="e">
        <f>IF(#REF!="","",VLOOKUP(#REF!,$CX$11:$DG$26,9,0))</f>
        <v>#REF!</v>
      </c>
      <c r="C466" s="64" t="e">
        <f>IF(#REF!="",0,VLOOKUP(#REF!,$CP$11:$CQ$16,2,0))</f>
        <v>#REF!</v>
      </c>
      <c r="D466" s="65" t="e">
        <f>IF(#REF!="",0,VLOOKUP(#REF!,$CX$11:$CY$26,2,0))</f>
        <v>#REF!</v>
      </c>
      <c r="E466" s="152" t="e">
        <f t="shared" si="87"/>
        <v>#REF!</v>
      </c>
      <c r="F466" s="155" t="e">
        <f>IF(#REF!="","",VLOOKUP(#REF!,#REF!,7,0))</f>
        <v>#REF!</v>
      </c>
      <c r="G466" s="201" t="e">
        <f>IF(OR(#REF!="",F466=""),"",ROUND(#REF!/10^3*F466,3))</f>
        <v>#REF!</v>
      </c>
      <c r="H466" s="201" t="e">
        <f>IF(#REF!&gt;0,#REF!*#REF!/1000,"")</f>
        <v>#REF!</v>
      </c>
      <c r="I466" s="201" t="e">
        <f>IF(#REF!&gt;0,#REF!*#REF!/1000,"")</f>
        <v>#REF!</v>
      </c>
      <c r="J466" s="51" t="e">
        <f>IF(#REF!="●","",IF(#REF!="","",#REF!))</f>
        <v>#REF!</v>
      </c>
      <c r="K466" s="51" t="e">
        <f>IF(#REF!="●","",IF(#REF!="","",#REF!))</f>
        <v>#REF!</v>
      </c>
      <c r="L466" s="74" t="e">
        <f t="shared" si="88"/>
        <v>#REF!</v>
      </c>
      <c r="M466" s="74" t="e">
        <f t="shared" si="89"/>
        <v>#REF!</v>
      </c>
      <c r="N466" s="201" t="e">
        <f>IF(ISNA(L466),"",L466*#REF!)</f>
        <v>#REF!</v>
      </c>
      <c r="O466" s="201" t="e">
        <f>IF(ISNA(M466),"",M466*#REF!)</f>
        <v>#REF!</v>
      </c>
      <c r="P466" s="78" t="e">
        <f>IF(#REF!&gt;0,DQ$6,"")</f>
        <v>#REF!</v>
      </c>
      <c r="Q466" s="99"/>
      <c r="R466" s="411"/>
      <c r="S466" s="412" t="e">
        <f>IF(OR(#REF!="",F466=""),"",ROUND(#REF!/10^3*F466,3))</f>
        <v>#REF!</v>
      </c>
      <c r="T466" s="412" t="e">
        <f>IF(#REF!&gt;0,#REF!*#REF!/1000,"")</f>
        <v>#REF!</v>
      </c>
      <c r="U466" s="412" t="e">
        <f>IF(#REF!&gt;0,#REF!*#REF!/1000,"")</f>
        <v>#REF!</v>
      </c>
      <c r="V466" s="413" t="e">
        <f>IF(OR(#REF!="●",#REF!="●"),"",IF(#REF!="","",#REF!))</f>
        <v>#REF!</v>
      </c>
      <c r="W466" s="413" t="e">
        <f>IF(OR(#REF!="●",#REF!="●"),"",IF(#REF!="","",#REF!))</f>
        <v>#REF!</v>
      </c>
      <c r="X466" s="412" t="e">
        <f>IF(ISNA(L466),"",L466*#REF!)</f>
        <v>#REF!</v>
      </c>
      <c r="Y466" s="412" t="e">
        <f>IF(ISNA(M466),"",M466*#REF!)</f>
        <v>#REF!</v>
      </c>
      <c r="Z466" s="414" t="e">
        <f>IF(#REF!&gt;0,DQ$6,"")</f>
        <v>#REF!</v>
      </c>
      <c r="AA466" s="95" t="e">
        <f>IF(#REF!="","",VLOOKUP(#REF!,#REF!,7,0))</f>
        <v>#REF!</v>
      </c>
      <c r="AB466" s="201" t="e">
        <f>IF(OR(#REF!="",AA466=""),"",ROUND(#REF!/10^3*AA466,3))</f>
        <v>#REF!</v>
      </c>
      <c r="AC466" s="201" t="e">
        <f>IF(#REF!&gt;0,#REF!*#REF!/1000,"")</f>
        <v>#REF!</v>
      </c>
      <c r="AD466" s="201" t="e">
        <f>IF(#REF!&gt;0,#REF!*#REF!/1000,"")</f>
        <v>#REF!</v>
      </c>
      <c r="AE466" s="74" t="e">
        <f t="shared" si="90"/>
        <v>#REF!</v>
      </c>
      <c r="AF466" s="74" t="e">
        <f t="shared" si="91"/>
        <v>#REF!</v>
      </c>
      <c r="AG466" s="201" t="e">
        <f>IF(ISNA(AE466),"",AE466*#REF!)</f>
        <v>#REF!</v>
      </c>
      <c r="AH466" s="201" t="e">
        <f>IF(ISNA(AF466),"",AF466*#REF!)</f>
        <v>#REF!</v>
      </c>
      <c r="AI466" s="78" t="e">
        <f>IF(#REF!&gt;0,DQ$23,"")</f>
        <v>#REF!</v>
      </c>
      <c r="AJ466" s="99"/>
      <c r="AK466" s="411"/>
      <c r="AL466" s="412" t="e">
        <f>IF(OR(#REF!="",F466=""),"",ROUND(#REF!/10^3*F466,3))</f>
        <v>#REF!</v>
      </c>
      <c r="AM466" s="412" t="e">
        <f>IF(#REF!&gt;0,#REF!*#REF!/1000,"")</f>
        <v>#REF!</v>
      </c>
      <c r="AN466" s="412" t="e">
        <f>IF(#REF!&gt;0,#REF!*#REF!/1000,"")</f>
        <v>#REF!</v>
      </c>
      <c r="AO466" s="413" t="e">
        <f>IF(OR(#REF!="●",#REF!="●",#REF!="●"),"",IF(#REF!="","",#REF!))</f>
        <v>#REF!</v>
      </c>
      <c r="AP466" s="413" t="e">
        <f>IF(OR(#REF!="●",#REF!="●",#REF!="●"),"",IF(#REF!="","",#REF!))</f>
        <v>#REF!</v>
      </c>
      <c r="AQ466" s="412" t="e">
        <f>IF(ISNA(L466),"",L466*#REF!)</f>
        <v>#REF!</v>
      </c>
      <c r="AR466" s="412" t="e">
        <f>IF(ISNA(M466),"",M466*#REF!)</f>
        <v>#REF!</v>
      </c>
      <c r="AS466" s="414" t="e">
        <f>IF(#REF!&gt;0,DQ$6,"")</f>
        <v>#REF!</v>
      </c>
      <c r="AT466" s="95" t="e">
        <f>IF(#REF!="","",VLOOKUP(#REF!,#REF!,7,0))</f>
        <v>#REF!</v>
      </c>
      <c r="AU466" s="201" t="e">
        <f>IF(OR(#REF!="",AT466=""),"",ROUND(#REF!/10^3*AT466,3))</f>
        <v>#REF!</v>
      </c>
      <c r="AV466" s="201" t="e">
        <f>IF(#REF!&gt;0,#REF!*#REF!/1000,"")</f>
        <v>#REF!</v>
      </c>
      <c r="AW466" s="201" t="e">
        <f>IF(#REF!&gt;0,#REF!*#REF!/1000,"")</f>
        <v>#REF!</v>
      </c>
      <c r="AX466" s="74" t="e">
        <f t="shared" si="92"/>
        <v>#REF!</v>
      </c>
      <c r="AY466" s="74" t="e">
        <f t="shared" si="93"/>
        <v>#REF!</v>
      </c>
      <c r="AZ466" s="201" t="e">
        <f>IF(ISNA(AX466),"",AX466*#REF!)</f>
        <v>#REF!</v>
      </c>
      <c r="BA466" s="201" t="e">
        <f>IF(ISNA(AY466),"",AY466*#REF!)</f>
        <v>#REF!</v>
      </c>
      <c r="BB466" s="78" t="e">
        <f>IF(#REF!&gt;0,DQ$40,"")</f>
        <v>#REF!</v>
      </c>
      <c r="BC466" s="99"/>
      <c r="BD466" s="650"/>
      <c r="BE466" s="652" t="e">
        <f>IF(OR(#REF!="",F466=""),"",ROUND(#REF!/10^3*F466,3))</f>
        <v>#REF!</v>
      </c>
      <c r="BF466" s="412" t="e">
        <f>IF(#REF!&gt;0,#REF!*#REF!/1000,"")</f>
        <v>#REF!</v>
      </c>
      <c r="BG466" s="412" t="e">
        <f>IF(#REF!&gt;0,#REF!*#REF!/1000,"")</f>
        <v>#REF!</v>
      </c>
      <c r="BH466" s="413" t="e">
        <f>IF(OR(#REF!="●",#REF!="●",#REF!="●",#REF!="●"),"",IF(#REF!="","",#REF!))</f>
        <v>#REF!</v>
      </c>
      <c r="BI466" s="413" t="e">
        <f>IF(OR(#REF!="●",#REF!="●",#REF!="●",#REF!="●"),"",IF(#REF!="","",#REF!))</f>
        <v>#REF!</v>
      </c>
      <c r="BJ466" s="412" t="e">
        <f>IF(ISNA(L466),"",L466*#REF!)</f>
        <v>#REF!</v>
      </c>
      <c r="BK466" s="412" t="e">
        <f>IF(ISNA(M466),"",M466*#REF!)</f>
        <v>#REF!</v>
      </c>
      <c r="BL466" s="415" t="e">
        <f>IF(#REF!&gt;0,DQ$6,"")</f>
        <v>#REF!</v>
      </c>
      <c r="BM466" s="361" t="e">
        <f>IF(#REF!="","",VLOOKUP(#REF!,#REF!,7,0))</f>
        <v>#REF!</v>
      </c>
      <c r="BN466" s="201" t="e">
        <f>IF(OR(#REF!="",BM466=""),"",ROUND(#REF!/10^3*BM466,3))</f>
        <v>#REF!</v>
      </c>
      <c r="BO466" s="201" t="e">
        <f>IF(#REF!&gt;0,#REF!*#REF!/1000,"")</f>
        <v>#REF!</v>
      </c>
      <c r="BP466" s="201" t="e">
        <f>IF(#REF!&gt;0,#REF!*#REF!/1000,"")</f>
        <v>#REF!</v>
      </c>
      <c r="BQ466" s="74" t="e">
        <f t="shared" si="94"/>
        <v>#REF!</v>
      </c>
      <c r="BR466" s="74" t="e">
        <f t="shared" si="95"/>
        <v>#REF!</v>
      </c>
      <c r="BS466" s="201" t="e">
        <f>IF(ISNA(BQ466),"",BQ466*#REF!)</f>
        <v>#REF!</v>
      </c>
      <c r="BT466" s="201" t="e">
        <f>IF(ISNA(BR466),"",BR466*#REF!)</f>
        <v>#REF!</v>
      </c>
      <c r="BU466" s="78" t="e">
        <f>IF(#REF!&gt;0,DQ$57,"")</f>
        <v>#REF!</v>
      </c>
      <c r="BV466" s="99"/>
      <c r="BW466" s="411"/>
      <c r="BX466" s="412" t="e">
        <f>IF(OR(#REF!="",F466=""),"",ROUND(#REF!/10^3*F466,3))</f>
        <v>#REF!</v>
      </c>
      <c r="BY466" s="412" t="e">
        <f>IF(#REF!&gt;0,#REF!*#REF!/1000,"")</f>
        <v>#REF!</v>
      </c>
      <c r="BZ466" s="412" t="e">
        <f>IF(#REF!&gt;0,#REF!*#REF!/1000,"")</f>
        <v>#REF!</v>
      </c>
      <c r="CA466" s="413" t="e">
        <f>IF(OR(#REF!="●",#REF!="●",#REF!="●",#REF!="●",#REF!="●"),"",IF(#REF!="","",#REF!))</f>
        <v>#REF!</v>
      </c>
      <c r="CB466" s="413" t="e">
        <f>IF(OR(#REF!="●",#REF!="●",#REF!="●",#REF!="●",#REF!="●"),"",IF(#REF!="","",#REF!))</f>
        <v>#REF!</v>
      </c>
      <c r="CC466" s="412" t="e">
        <f>IF(ISNA(L466),"",L466*#REF!)</f>
        <v>#REF!</v>
      </c>
      <c r="CD466" s="412" t="e">
        <f>IF(ISNA(M466),"",M466*#REF!)</f>
        <v>#REF!</v>
      </c>
      <c r="CE466" s="415" t="e">
        <f>IF(#REF!&gt;0,DQ$6,"")</f>
        <v>#REF!</v>
      </c>
      <c r="CF466" s="361" t="e">
        <f>IF(#REF!="","",VLOOKUP(#REF!,#REF!,7,0))</f>
        <v>#REF!</v>
      </c>
      <c r="CG466" s="201" t="e">
        <f>IF(OR(#REF!="",CF466=""),"",ROUND(#REF!/10^3*CF466,3))</f>
        <v>#REF!</v>
      </c>
      <c r="CH466" s="201" t="e">
        <f>IF(#REF!&gt;0,#REF!*#REF!/1000,"")</f>
        <v>#REF!</v>
      </c>
      <c r="CI466" s="201" t="e">
        <f>IF(#REF!&gt;0,#REF!*#REF!/1000,"")</f>
        <v>#REF!</v>
      </c>
      <c r="CJ466" s="74" t="e">
        <f t="shared" si="96"/>
        <v>#REF!</v>
      </c>
      <c r="CK466" s="74" t="e">
        <f t="shared" si="97"/>
        <v>#REF!</v>
      </c>
      <c r="CL466" s="201" t="e">
        <f>IF(ISNA(CJ466),"",CJ466*#REF!)</f>
        <v>#REF!</v>
      </c>
      <c r="CM466" s="201" t="e">
        <f>IF(ISNA(CK466),"",CK466*#REF!)</f>
        <v>#REF!</v>
      </c>
      <c r="CN466" s="101" t="e">
        <f>IF(#REF!&gt;0,DQ$57,"")</f>
        <v>#REF!</v>
      </c>
      <c r="CO466" s="84"/>
      <c r="CP466" s="2"/>
      <c r="CQ466" s="2"/>
      <c r="CR466" s="2"/>
      <c r="CS466" s="2"/>
      <c r="CT466" s="2"/>
      <c r="CU466" s="2"/>
      <c r="CV466" s="2"/>
      <c r="CX466" s="2"/>
      <c r="CY466" s="2"/>
      <c r="CZ466" s="2"/>
      <c r="DA466" s="2"/>
      <c r="DB466" s="2"/>
      <c r="DC466" s="2"/>
      <c r="DD466" s="2"/>
      <c r="DE466" s="2"/>
      <c r="DF466" s="2"/>
    </row>
    <row r="467" spans="2:110" ht="18" customHeight="1">
      <c r="B467" s="151" t="e">
        <f>IF(#REF!="","",VLOOKUP(#REF!,$CX$11:$DG$26,9,0))</f>
        <v>#REF!</v>
      </c>
      <c r="C467" s="64" t="e">
        <f>IF(#REF!="",0,VLOOKUP(#REF!,$CP$11:$CQ$16,2,0))</f>
        <v>#REF!</v>
      </c>
      <c r="D467" s="65" t="e">
        <f>IF(#REF!="",0,VLOOKUP(#REF!,$CX$11:$CY$26,2,0))</f>
        <v>#REF!</v>
      </c>
      <c r="E467" s="152" t="e">
        <f t="shared" si="87"/>
        <v>#REF!</v>
      </c>
      <c r="F467" s="155" t="e">
        <f>IF(#REF!="","",VLOOKUP(#REF!,#REF!,7,0))</f>
        <v>#REF!</v>
      </c>
      <c r="G467" s="201" t="e">
        <f>IF(OR(#REF!="",F467=""),"",ROUND(#REF!/10^3*F467,3))</f>
        <v>#REF!</v>
      </c>
      <c r="H467" s="201" t="e">
        <f>IF(#REF!&gt;0,#REF!*#REF!/1000,"")</f>
        <v>#REF!</v>
      </c>
      <c r="I467" s="201" t="e">
        <f>IF(#REF!&gt;0,#REF!*#REF!/1000,"")</f>
        <v>#REF!</v>
      </c>
      <c r="J467" s="51" t="e">
        <f>IF(#REF!="●","",IF(#REF!="","",#REF!))</f>
        <v>#REF!</v>
      </c>
      <c r="K467" s="51" t="e">
        <f>IF(#REF!="●","",IF(#REF!="","",#REF!))</f>
        <v>#REF!</v>
      </c>
      <c r="L467" s="74" t="e">
        <f t="shared" si="88"/>
        <v>#REF!</v>
      </c>
      <c r="M467" s="74" t="e">
        <f t="shared" si="89"/>
        <v>#REF!</v>
      </c>
      <c r="N467" s="201" t="e">
        <f>IF(ISNA(L467),"",L467*#REF!)</f>
        <v>#REF!</v>
      </c>
      <c r="O467" s="201" t="e">
        <f>IF(ISNA(M467),"",M467*#REF!)</f>
        <v>#REF!</v>
      </c>
      <c r="P467" s="78" t="e">
        <f>IF(#REF!&gt;0,DQ$6,"")</f>
        <v>#REF!</v>
      </c>
      <c r="Q467" s="99"/>
      <c r="R467" s="411"/>
      <c r="S467" s="412" t="e">
        <f>IF(OR(#REF!="",F467=""),"",ROUND(#REF!/10^3*F467,3))</f>
        <v>#REF!</v>
      </c>
      <c r="T467" s="412" t="e">
        <f>IF(#REF!&gt;0,#REF!*#REF!/1000,"")</f>
        <v>#REF!</v>
      </c>
      <c r="U467" s="412" t="e">
        <f>IF(#REF!&gt;0,#REF!*#REF!/1000,"")</f>
        <v>#REF!</v>
      </c>
      <c r="V467" s="413" t="e">
        <f>IF(OR(#REF!="●",#REF!="●"),"",IF(#REF!="","",#REF!))</f>
        <v>#REF!</v>
      </c>
      <c r="W467" s="413" t="e">
        <f>IF(OR(#REF!="●",#REF!="●"),"",IF(#REF!="","",#REF!))</f>
        <v>#REF!</v>
      </c>
      <c r="X467" s="412" t="e">
        <f>IF(ISNA(L467),"",L467*#REF!)</f>
        <v>#REF!</v>
      </c>
      <c r="Y467" s="412" t="e">
        <f>IF(ISNA(M467),"",M467*#REF!)</f>
        <v>#REF!</v>
      </c>
      <c r="Z467" s="414" t="e">
        <f>IF(#REF!&gt;0,DQ$6,"")</f>
        <v>#REF!</v>
      </c>
      <c r="AA467" s="95" t="e">
        <f>IF(#REF!="","",VLOOKUP(#REF!,#REF!,7,0))</f>
        <v>#REF!</v>
      </c>
      <c r="AB467" s="201" t="e">
        <f>IF(OR(#REF!="",AA467=""),"",ROUND(#REF!/10^3*AA467,3))</f>
        <v>#REF!</v>
      </c>
      <c r="AC467" s="201" t="e">
        <f>IF(#REF!&gt;0,#REF!*#REF!/1000,"")</f>
        <v>#REF!</v>
      </c>
      <c r="AD467" s="201" t="e">
        <f>IF(#REF!&gt;0,#REF!*#REF!/1000,"")</f>
        <v>#REF!</v>
      </c>
      <c r="AE467" s="74" t="e">
        <f t="shared" si="90"/>
        <v>#REF!</v>
      </c>
      <c r="AF467" s="74" t="e">
        <f t="shared" si="91"/>
        <v>#REF!</v>
      </c>
      <c r="AG467" s="201" t="e">
        <f>IF(ISNA(AE467),"",AE467*#REF!)</f>
        <v>#REF!</v>
      </c>
      <c r="AH467" s="201" t="e">
        <f>IF(ISNA(AF467),"",AF467*#REF!)</f>
        <v>#REF!</v>
      </c>
      <c r="AI467" s="78" t="e">
        <f>IF(#REF!&gt;0,DQ$23,"")</f>
        <v>#REF!</v>
      </c>
      <c r="AJ467" s="99"/>
      <c r="AK467" s="411"/>
      <c r="AL467" s="412" t="e">
        <f>IF(OR(#REF!="",F467=""),"",ROUND(#REF!/10^3*F467,3))</f>
        <v>#REF!</v>
      </c>
      <c r="AM467" s="412" t="e">
        <f>IF(#REF!&gt;0,#REF!*#REF!/1000,"")</f>
        <v>#REF!</v>
      </c>
      <c r="AN467" s="412" t="e">
        <f>IF(#REF!&gt;0,#REF!*#REF!/1000,"")</f>
        <v>#REF!</v>
      </c>
      <c r="AO467" s="413" t="e">
        <f>IF(OR(#REF!="●",#REF!="●",#REF!="●"),"",IF(#REF!="","",#REF!))</f>
        <v>#REF!</v>
      </c>
      <c r="AP467" s="413" t="e">
        <f>IF(OR(#REF!="●",#REF!="●",#REF!="●"),"",IF(#REF!="","",#REF!))</f>
        <v>#REF!</v>
      </c>
      <c r="AQ467" s="412" t="e">
        <f>IF(ISNA(L467),"",L467*#REF!)</f>
        <v>#REF!</v>
      </c>
      <c r="AR467" s="412" t="e">
        <f>IF(ISNA(M467),"",M467*#REF!)</f>
        <v>#REF!</v>
      </c>
      <c r="AS467" s="414" t="e">
        <f>IF(#REF!&gt;0,DQ$6,"")</f>
        <v>#REF!</v>
      </c>
      <c r="AT467" s="95" t="e">
        <f>IF(#REF!="","",VLOOKUP(#REF!,#REF!,7,0))</f>
        <v>#REF!</v>
      </c>
      <c r="AU467" s="201" t="e">
        <f>IF(OR(#REF!="",AT467=""),"",ROUND(#REF!/10^3*AT467,3))</f>
        <v>#REF!</v>
      </c>
      <c r="AV467" s="201" t="e">
        <f>IF(#REF!&gt;0,#REF!*#REF!/1000,"")</f>
        <v>#REF!</v>
      </c>
      <c r="AW467" s="201" t="e">
        <f>IF(#REF!&gt;0,#REF!*#REF!/1000,"")</f>
        <v>#REF!</v>
      </c>
      <c r="AX467" s="74" t="e">
        <f t="shared" si="92"/>
        <v>#REF!</v>
      </c>
      <c r="AY467" s="74" t="e">
        <f t="shared" si="93"/>
        <v>#REF!</v>
      </c>
      <c r="AZ467" s="201" t="e">
        <f>IF(ISNA(AX467),"",AX467*#REF!)</f>
        <v>#REF!</v>
      </c>
      <c r="BA467" s="201" t="e">
        <f>IF(ISNA(AY467),"",AY467*#REF!)</f>
        <v>#REF!</v>
      </c>
      <c r="BB467" s="78" t="e">
        <f>IF(#REF!&gt;0,DQ$40,"")</f>
        <v>#REF!</v>
      </c>
      <c r="BC467" s="99"/>
      <c r="BD467" s="650"/>
      <c r="BE467" s="652" t="e">
        <f>IF(OR(#REF!="",F467=""),"",ROUND(#REF!/10^3*F467,3))</f>
        <v>#REF!</v>
      </c>
      <c r="BF467" s="412" t="e">
        <f>IF(#REF!&gt;0,#REF!*#REF!/1000,"")</f>
        <v>#REF!</v>
      </c>
      <c r="BG467" s="412" t="e">
        <f>IF(#REF!&gt;0,#REF!*#REF!/1000,"")</f>
        <v>#REF!</v>
      </c>
      <c r="BH467" s="413" t="e">
        <f>IF(OR(#REF!="●",#REF!="●",#REF!="●",#REF!="●"),"",IF(#REF!="","",#REF!))</f>
        <v>#REF!</v>
      </c>
      <c r="BI467" s="413" t="e">
        <f>IF(OR(#REF!="●",#REF!="●",#REF!="●",#REF!="●"),"",IF(#REF!="","",#REF!))</f>
        <v>#REF!</v>
      </c>
      <c r="BJ467" s="412" t="e">
        <f>IF(ISNA(L467),"",L467*#REF!)</f>
        <v>#REF!</v>
      </c>
      <c r="BK467" s="412" t="e">
        <f>IF(ISNA(M467),"",M467*#REF!)</f>
        <v>#REF!</v>
      </c>
      <c r="BL467" s="415" t="e">
        <f>IF(#REF!&gt;0,DQ$6,"")</f>
        <v>#REF!</v>
      </c>
      <c r="BM467" s="361" t="e">
        <f>IF(#REF!="","",VLOOKUP(#REF!,#REF!,7,0))</f>
        <v>#REF!</v>
      </c>
      <c r="BN467" s="201" t="e">
        <f>IF(OR(#REF!="",BM467=""),"",ROUND(#REF!/10^3*BM467,3))</f>
        <v>#REF!</v>
      </c>
      <c r="BO467" s="201" t="e">
        <f>IF(#REF!&gt;0,#REF!*#REF!/1000,"")</f>
        <v>#REF!</v>
      </c>
      <c r="BP467" s="201" t="e">
        <f>IF(#REF!&gt;0,#REF!*#REF!/1000,"")</f>
        <v>#REF!</v>
      </c>
      <c r="BQ467" s="74" t="e">
        <f t="shared" si="94"/>
        <v>#REF!</v>
      </c>
      <c r="BR467" s="74" t="e">
        <f t="shared" si="95"/>
        <v>#REF!</v>
      </c>
      <c r="BS467" s="201" t="e">
        <f>IF(ISNA(BQ467),"",BQ467*#REF!)</f>
        <v>#REF!</v>
      </c>
      <c r="BT467" s="201" t="e">
        <f>IF(ISNA(BR467),"",BR467*#REF!)</f>
        <v>#REF!</v>
      </c>
      <c r="BU467" s="78" t="e">
        <f>IF(#REF!&gt;0,DQ$57,"")</f>
        <v>#REF!</v>
      </c>
      <c r="BV467" s="99"/>
      <c r="BW467" s="411"/>
      <c r="BX467" s="412" t="e">
        <f>IF(OR(#REF!="",F467=""),"",ROUND(#REF!/10^3*F467,3))</f>
        <v>#REF!</v>
      </c>
      <c r="BY467" s="412" t="e">
        <f>IF(#REF!&gt;0,#REF!*#REF!/1000,"")</f>
        <v>#REF!</v>
      </c>
      <c r="BZ467" s="412" t="e">
        <f>IF(#REF!&gt;0,#REF!*#REF!/1000,"")</f>
        <v>#REF!</v>
      </c>
      <c r="CA467" s="413" t="e">
        <f>IF(OR(#REF!="●",#REF!="●",#REF!="●",#REF!="●",#REF!="●"),"",IF(#REF!="","",#REF!))</f>
        <v>#REF!</v>
      </c>
      <c r="CB467" s="413" t="e">
        <f>IF(OR(#REF!="●",#REF!="●",#REF!="●",#REF!="●",#REF!="●"),"",IF(#REF!="","",#REF!))</f>
        <v>#REF!</v>
      </c>
      <c r="CC467" s="412" t="e">
        <f>IF(ISNA(L467),"",L467*#REF!)</f>
        <v>#REF!</v>
      </c>
      <c r="CD467" s="412" t="e">
        <f>IF(ISNA(M467),"",M467*#REF!)</f>
        <v>#REF!</v>
      </c>
      <c r="CE467" s="415" t="e">
        <f>IF(#REF!&gt;0,DQ$6,"")</f>
        <v>#REF!</v>
      </c>
      <c r="CF467" s="361" t="e">
        <f>IF(#REF!="","",VLOOKUP(#REF!,#REF!,7,0))</f>
        <v>#REF!</v>
      </c>
      <c r="CG467" s="201" t="e">
        <f>IF(OR(#REF!="",CF467=""),"",ROUND(#REF!/10^3*CF467,3))</f>
        <v>#REF!</v>
      </c>
      <c r="CH467" s="201" t="e">
        <f>IF(#REF!&gt;0,#REF!*#REF!/1000,"")</f>
        <v>#REF!</v>
      </c>
      <c r="CI467" s="201" t="e">
        <f>IF(#REF!&gt;0,#REF!*#REF!/1000,"")</f>
        <v>#REF!</v>
      </c>
      <c r="CJ467" s="74" t="e">
        <f t="shared" si="96"/>
        <v>#REF!</v>
      </c>
      <c r="CK467" s="74" t="e">
        <f t="shared" si="97"/>
        <v>#REF!</v>
      </c>
      <c r="CL467" s="201" t="e">
        <f>IF(ISNA(CJ467),"",CJ467*#REF!)</f>
        <v>#REF!</v>
      </c>
      <c r="CM467" s="201" t="e">
        <f>IF(ISNA(CK467),"",CK467*#REF!)</f>
        <v>#REF!</v>
      </c>
      <c r="CN467" s="101" t="e">
        <f>IF(#REF!&gt;0,DQ$57,"")</f>
        <v>#REF!</v>
      </c>
      <c r="CO467" s="84"/>
      <c r="CP467" s="2"/>
      <c r="CQ467" s="2"/>
      <c r="CR467" s="2"/>
      <c r="CS467" s="2"/>
      <c r="CT467" s="2"/>
      <c r="CU467" s="2"/>
      <c r="CV467" s="2"/>
      <c r="CX467" s="2"/>
      <c r="CY467" s="2"/>
      <c r="CZ467" s="2"/>
      <c r="DA467" s="2"/>
      <c r="DB467" s="2"/>
      <c r="DC467" s="2"/>
      <c r="DD467" s="2"/>
      <c r="DE467" s="2"/>
      <c r="DF467" s="2"/>
    </row>
    <row r="468" spans="2:110" ht="18" customHeight="1">
      <c r="B468" s="151" t="e">
        <f>IF(#REF!="","",VLOOKUP(#REF!,$CX$11:$DG$26,9,0))</f>
        <v>#REF!</v>
      </c>
      <c r="C468" s="64" t="e">
        <f>IF(#REF!="",0,VLOOKUP(#REF!,$CP$11:$CQ$16,2,0))</f>
        <v>#REF!</v>
      </c>
      <c r="D468" s="65" t="e">
        <f>IF(#REF!="",0,VLOOKUP(#REF!,$CX$11:$CY$26,2,0))</f>
        <v>#REF!</v>
      </c>
      <c r="E468" s="152" t="e">
        <f t="shared" si="87"/>
        <v>#REF!</v>
      </c>
      <c r="F468" s="155" t="e">
        <f>IF(#REF!="","",VLOOKUP(#REF!,#REF!,7,0))</f>
        <v>#REF!</v>
      </c>
      <c r="G468" s="201" t="e">
        <f>IF(OR(#REF!="",F468=""),"",ROUND(#REF!/10^3*F468,3))</f>
        <v>#REF!</v>
      </c>
      <c r="H468" s="201" t="e">
        <f>IF(#REF!&gt;0,#REF!*#REF!/1000,"")</f>
        <v>#REF!</v>
      </c>
      <c r="I468" s="201" t="e">
        <f>IF(#REF!&gt;0,#REF!*#REF!/1000,"")</f>
        <v>#REF!</v>
      </c>
      <c r="J468" s="51" t="e">
        <f>IF(#REF!="●","",IF(#REF!="","",#REF!))</f>
        <v>#REF!</v>
      </c>
      <c r="K468" s="51" t="e">
        <f>IF(#REF!="●","",IF(#REF!="","",#REF!))</f>
        <v>#REF!</v>
      </c>
      <c r="L468" s="74" t="e">
        <f t="shared" si="88"/>
        <v>#REF!</v>
      </c>
      <c r="M468" s="74" t="e">
        <f t="shared" si="89"/>
        <v>#REF!</v>
      </c>
      <c r="N468" s="201" t="e">
        <f>IF(ISNA(L468),"",L468*#REF!)</f>
        <v>#REF!</v>
      </c>
      <c r="O468" s="201" t="e">
        <f>IF(ISNA(M468),"",M468*#REF!)</f>
        <v>#REF!</v>
      </c>
      <c r="P468" s="78" t="e">
        <f>IF(#REF!&gt;0,DQ$6,"")</f>
        <v>#REF!</v>
      </c>
      <c r="Q468" s="99"/>
      <c r="R468" s="411"/>
      <c r="S468" s="412" t="e">
        <f>IF(OR(#REF!="",F468=""),"",ROUND(#REF!/10^3*F468,3))</f>
        <v>#REF!</v>
      </c>
      <c r="T468" s="412" t="e">
        <f>IF(#REF!&gt;0,#REF!*#REF!/1000,"")</f>
        <v>#REF!</v>
      </c>
      <c r="U468" s="412" t="e">
        <f>IF(#REF!&gt;0,#REF!*#REF!/1000,"")</f>
        <v>#REF!</v>
      </c>
      <c r="V468" s="413" t="e">
        <f>IF(OR(#REF!="●",#REF!="●"),"",IF(#REF!="","",#REF!))</f>
        <v>#REF!</v>
      </c>
      <c r="W468" s="413" t="e">
        <f>IF(OR(#REF!="●",#REF!="●"),"",IF(#REF!="","",#REF!))</f>
        <v>#REF!</v>
      </c>
      <c r="X468" s="412" t="e">
        <f>IF(ISNA(L468),"",L468*#REF!)</f>
        <v>#REF!</v>
      </c>
      <c r="Y468" s="412" t="e">
        <f>IF(ISNA(M468),"",M468*#REF!)</f>
        <v>#REF!</v>
      </c>
      <c r="Z468" s="414" t="e">
        <f>IF(#REF!&gt;0,DQ$6,"")</f>
        <v>#REF!</v>
      </c>
      <c r="AA468" s="95" t="e">
        <f>IF(#REF!="","",VLOOKUP(#REF!,#REF!,7,0))</f>
        <v>#REF!</v>
      </c>
      <c r="AB468" s="201" t="e">
        <f>IF(OR(#REF!="",AA468=""),"",ROUND(#REF!/10^3*AA468,3))</f>
        <v>#REF!</v>
      </c>
      <c r="AC468" s="201" t="e">
        <f>IF(#REF!&gt;0,#REF!*#REF!/1000,"")</f>
        <v>#REF!</v>
      </c>
      <c r="AD468" s="201" t="e">
        <f>IF(#REF!&gt;0,#REF!*#REF!/1000,"")</f>
        <v>#REF!</v>
      </c>
      <c r="AE468" s="74" t="e">
        <f t="shared" si="90"/>
        <v>#REF!</v>
      </c>
      <c r="AF468" s="74" t="e">
        <f t="shared" si="91"/>
        <v>#REF!</v>
      </c>
      <c r="AG468" s="201" t="e">
        <f>IF(ISNA(AE468),"",AE468*#REF!)</f>
        <v>#REF!</v>
      </c>
      <c r="AH468" s="201" t="e">
        <f>IF(ISNA(AF468),"",AF468*#REF!)</f>
        <v>#REF!</v>
      </c>
      <c r="AI468" s="78" t="e">
        <f>IF(#REF!&gt;0,DQ$23,"")</f>
        <v>#REF!</v>
      </c>
      <c r="AJ468" s="99"/>
      <c r="AK468" s="411"/>
      <c r="AL468" s="412" t="e">
        <f>IF(OR(#REF!="",F468=""),"",ROUND(#REF!/10^3*F468,3))</f>
        <v>#REF!</v>
      </c>
      <c r="AM468" s="412" t="e">
        <f>IF(#REF!&gt;0,#REF!*#REF!/1000,"")</f>
        <v>#REF!</v>
      </c>
      <c r="AN468" s="412" t="e">
        <f>IF(#REF!&gt;0,#REF!*#REF!/1000,"")</f>
        <v>#REF!</v>
      </c>
      <c r="AO468" s="413" t="e">
        <f>IF(OR(#REF!="●",#REF!="●",#REF!="●"),"",IF(#REF!="","",#REF!))</f>
        <v>#REF!</v>
      </c>
      <c r="AP468" s="413" t="e">
        <f>IF(OR(#REF!="●",#REF!="●",#REF!="●"),"",IF(#REF!="","",#REF!))</f>
        <v>#REF!</v>
      </c>
      <c r="AQ468" s="412" t="e">
        <f>IF(ISNA(L468),"",L468*#REF!)</f>
        <v>#REF!</v>
      </c>
      <c r="AR468" s="412" t="e">
        <f>IF(ISNA(M468),"",M468*#REF!)</f>
        <v>#REF!</v>
      </c>
      <c r="AS468" s="414" t="e">
        <f>IF(#REF!&gt;0,DQ$6,"")</f>
        <v>#REF!</v>
      </c>
      <c r="AT468" s="95" t="e">
        <f>IF(#REF!="","",VLOOKUP(#REF!,#REF!,7,0))</f>
        <v>#REF!</v>
      </c>
      <c r="AU468" s="201" t="e">
        <f>IF(OR(#REF!="",AT468=""),"",ROUND(#REF!/10^3*AT468,3))</f>
        <v>#REF!</v>
      </c>
      <c r="AV468" s="201" t="e">
        <f>IF(#REF!&gt;0,#REF!*#REF!/1000,"")</f>
        <v>#REF!</v>
      </c>
      <c r="AW468" s="201" t="e">
        <f>IF(#REF!&gt;0,#REF!*#REF!/1000,"")</f>
        <v>#REF!</v>
      </c>
      <c r="AX468" s="74" t="e">
        <f t="shared" si="92"/>
        <v>#REF!</v>
      </c>
      <c r="AY468" s="74" t="e">
        <f t="shared" si="93"/>
        <v>#REF!</v>
      </c>
      <c r="AZ468" s="201" t="e">
        <f>IF(ISNA(AX468),"",AX468*#REF!)</f>
        <v>#REF!</v>
      </c>
      <c r="BA468" s="201" t="e">
        <f>IF(ISNA(AY468),"",AY468*#REF!)</f>
        <v>#REF!</v>
      </c>
      <c r="BB468" s="78" t="e">
        <f>IF(#REF!&gt;0,DQ$40,"")</f>
        <v>#REF!</v>
      </c>
      <c r="BC468" s="99"/>
      <c r="BD468" s="650"/>
      <c r="BE468" s="652" t="e">
        <f>IF(OR(#REF!="",F468=""),"",ROUND(#REF!/10^3*F468,3))</f>
        <v>#REF!</v>
      </c>
      <c r="BF468" s="412" t="e">
        <f>IF(#REF!&gt;0,#REF!*#REF!/1000,"")</f>
        <v>#REF!</v>
      </c>
      <c r="BG468" s="412" t="e">
        <f>IF(#REF!&gt;0,#REF!*#REF!/1000,"")</f>
        <v>#REF!</v>
      </c>
      <c r="BH468" s="413" t="e">
        <f>IF(OR(#REF!="●",#REF!="●",#REF!="●",#REF!="●"),"",IF(#REF!="","",#REF!))</f>
        <v>#REF!</v>
      </c>
      <c r="BI468" s="413" t="e">
        <f>IF(OR(#REF!="●",#REF!="●",#REF!="●",#REF!="●"),"",IF(#REF!="","",#REF!))</f>
        <v>#REF!</v>
      </c>
      <c r="BJ468" s="412" t="e">
        <f>IF(ISNA(L468),"",L468*#REF!)</f>
        <v>#REF!</v>
      </c>
      <c r="BK468" s="412" t="e">
        <f>IF(ISNA(M468),"",M468*#REF!)</f>
        <v>#REF!</v>
      </c>
      <c r="BL468" s="415" t="e">
        <f>IF(#REF!&gt;0,DQ$6,"")</f>
        <v>#REF!</v>
      </c>
      <c r="BM468" s="361" t="e">
        <f>IF(#REF!="","",VLOOKUP(#REF!,#REF!,7,0))</f>
        <v>#REF!</v>
      </c>
      <c r="BN468" s="201" t="e">
        <f>IF(OR(#REF!="",BM468=""),"",ROUND(#REF!/10^3*BM468,3))</f>
        <v>#REF!</v>
      </c>
      <c r="BO468" s="201" t="e">
        <f>IF(#REF!&gt;0,#REF!*#REF!/1000,"")</f>
        <v>#REF!</v>
      </c>
      <c r="BP468" s="201" t="e">
        <f>IF(#REF!&gt;0,#REF!*#REF!/1000,"")</f>
        <v>#REF!</v>
      </c>
      <c r="BQ468" s="74" t="e">
        <f t="shared" si="94"/>
        <v>#REF!</v>
      </c>
      <c r="BR468" s="74" t="e">
        <f t="shared" si="95"/>
        <v>#REF!</v>
      </c>
      <c r="BS468" s="201" t="e">
        <f>IF(ISNA(BQ468),"",BQ468*#REF!)</f>
        <v>#REF!</v>
      </c>
      <c r="BT468" s="201" t="e">
        <f>IF(ISNA(BR468),"",BR468*#REF!)</f>
        <v>#REF!</v>
      </c>
      <c r="BU468" s="78" t="e">
        <f>IF(#REF!&gt;0,DQ$57,"")</f>
        <v>#REF!</v>
      </c>
      <c r="BV468" s="99"/>
      <c r="BW468" s="411"/>
      <c r="BX468" s="412" t="e">
        <f>IF(OR(#REF!="",F468=""),"",ROUND(#REF!/10^3*F468,3))</f>
        <v>#REF!</v>
      </c>
      <c r="BY468" s="412" t="e">
        <f>IF(#REF!&gt;0,#REF!*#REF!/1000,"")</f>
        <v>#REF!</v>
      </c>
      <c r="BZ468" s="412" t="e">
        <f>IF(#REF!&gt;0,#REF!*#REF!/1000,"")</f>
        <v>#REF!</v>
      </c>
      <c r="CA468" s="413" t="e">
        <f>IF(OR(#REF!="●",#REF!="●",#REF!="●",#REF!="●",#REF!="●"),"",IF(#REF!="","",#REF!))</f>
        <v>#REF!</v>
      </c>
      <c r="CB468" s="413" t="e">
        <f>IF(OR(#REF!="●",#REF!="●",#REF!="●",#REF!="●",#REF!="●"),"",IF(#REF!="","",#REF!))</f>
        <v>#REF!</v>
      </c>
      <c r="CC468" s="412" t="e">
        <f>IF(ISNA(L468),"",L468*#REF!)</f>
        <v>#REF!</v>
      </c>
      <c r="CD468" s="412" t="e">
        <f>IF(ISNA(M468),"",M468*#REF!)</f>
        <v>#REF!</v>
      </c>
      <c r="CE468" s="415" t="e">
        <f>IF(#REF!&gt;0,DQ$6,"")</f>
        <v>#REF!</v>
      </c>
      <c r="CF468" s="361" t="e">
        <f>IF(#REF!="","",VLOOKUP(#REF!,#REF!,7,0))</f>
        <v>#REF!</v>
      </c>
      <c r="CG468" s="201" t="e">
        <f>IF(OR(#REF!="",CF468=""),"",ROUND(#REF!/10^3*CF468,3))</f>
        <v>#REF!</v>
      </c>
      <c r="CH468" s="201" t="e">
        <f>IF(#REF!&gt;0,#REF!*#REF!/1000,"")</f>
        <v>#REF!</v>
      </c>
      <c r="CI468" s="201" t="e">
        <f>IF(#REF!&gt;0,#REF!*#REF!/1000,"")</f>
        <v>#REF!</v>
      </c>
      <c r="CJ468" s="74" t="e">
        <f t="shared" si="96"/>
        <v>#REF!</v>
      </c>
      <c r="CK468" s="74" t="e">
        <f t="shared" si="97"/>
        <v>#REF!</v>
      </c>
      <c r="CL468" s="201" t="e">
        <f>IF(ISNA(CJ468),"",CJ468*#REF!)</f>
        <v>#REF!</v>
      </c>
      <c r="CM468" s="201" t="e">
        <f>IF(ISNA(CK468),"",CK468*#REF!)</f>
        <v>#REF!</v>
      </c>
      <c r="CN468" s="101" t="e">
        <f>IF(#REF!&gt;0,DQ$57,"")</f>
        <v>#REF!</v>
      </c>
      <c r="CO468" s="84"/>
      <c r="CP468" s="2"/>
      <c r="CQ468" s="2"/>
      <c r="CR468" s="2"/>
      <c r="CS468" s="2"/>
      <c r="CT468" s="2"/>
      <c r="CU468" s="2"/>
      <c r="CV468" s="2"/>
      <c r="CX468" s="2"/>
      <c r="CY468" s="2"/>
      <c r="CZ468" s="2"/>
      <c r="DA468" s="2"/>
      <c r="DB468" s="2"/>
      <c r="DC468" s="2"/>
      <c r="DD468" s="2"/>
      <c r="DE468" s="2"/>
      <c r="DF468" s="2"/>
    </row>
    <row r="469" spans="2:110" ht="18" customHeight="1">
      <c r="B469" s="151" t="e">
        <f>IF(#REF!="","",VLOOKUP(#REF!,$CX$11:$DG$26,9,0))</f>
        <v>#REF!</v>
      </c>
      <c r="C469" s="64" t="e">
        <f>IF(#REF!="",0,VLOOKUP(#REF!,$CP$11:$CQ$16,2,0))</f>
        <v>#REF!</v>
      </c>
      <c r="D469" s="65" t="e">
        <f>IF(#REF!="",0,VLOOKUP(#REF!,$CX$11:$CY$26,2,0))</f>
        <v>#REF!</v>
      </c>
      <c r="E469" s="152" t="e">
        <f t="shared" si="87"/>
        <v>#REF!</v>
      </c>
      <c r="F469" s="155" t="e">
        <f>IF(#REF!="","",VLOOKUP(#REF!,#REF!,7,0))</f>
        <v>#REF!</v>
      </c>
      <c r="G469" s="201" t="e">
        <f>IF(OR(#REF!="",F469=""),"",ROUND(#REF!/10^3*F469,3))</f>
        <v>#REF!</v>
      </c>
      <c r="H469" s="201" t="e">
        <f>IF(#REF!&gt;0,#REF!*#REF!/1000,"")</f>
        <v>#REF!</v>
      </c>
      <c r="I469" s="201" t="e">
        <f>IF(#REF!&gt;0,#REF!*#REF!/1000,"")</f>
        <v>#REF!</v>
      </c>
      <c r="J469" s="51" t="e">
        <f>IF(#REF!="●","",IF(#REF!="","",#REF!))</f>
        <v>#REF!</v>
      </c>
      <c r="K469" s="51" t="e">
        <f>IF(#REF!="●","",IF(#REF!="","",#REF!))</f>
        <v>#REF!</v>
      </c>
      <c r="L469" s="74" t="e">
        <f t="shared" si="88"/>
        <v>#REF!</v>
      </c>
      <c r="M469" s="74" t="e">
        <f t="shared" si="89"/>
        <v>#REF!</v>
      </c>
      <c r="N469" s="201" t="e">
        <f>IF(ISNA(L469),"",L469*#REF!)</f>
        <v>#REF!</v>
      </c>
      <c r="O469" s="201" t="e">
        <f>IF(ISNA(M469),"",M469*#REF!)</f>
        <v>#REF!</v>
      </c>
      <c r="P469" s="78" t="e">
        <f>IF(#REF!&gt;0,DQ$6,"")</f>
        <v>#REF!</v>
      </c>
      <c r="Q469" s="99"/>
      <c r="R469" s="411"/>
      <c r="S469" s="412" t="e">
        <f>IF(OR(#REF!="",F469=""),"",ROUND(#REF!/10^3*F469,3))</f>
        <v>#REF!</v>
      </c>
      <c r="T469" s="412" t="e">
        <f>IF(#REF!&gt;0,#REF!*#REF!/1000,"")</f>
        <v>#REF!</v>
      </c>
      <c r="U469" s="412" t="e">
        <f>IF(#REF!&gt;0,#REF!*#REF!/1000,"")</f>
        <v>#REF!</v>
      </c>
      <c r="V469" s="413" t="e">
        <f>IF(OR(#REF!="●",#REF!="●"),"",IF(#REF!="","",#REF!))</f>
        <v>#REF!</v>
      </c>
      <c r="W469" s="413" t="e">
        <f>IF(OR(#REF!="●",#REF!="●"),"",IF(#REF!="","",#REF!))</f>
        <v>#REF!</v>
      </c>
      <c r="X469" s="412" t="e">
        <f>IF(ISNA(L469),"",L469*#REF!)</f>
        <v>#REF!</v>
      </c>
      <c r="Y469" s="412" t="e">
        <f>IF(ISNA(M469),"",M469*#REF!)</f>
        <v>#REF!</v>
      </c>
      <c r="Z469" s="414" t="e">
        <f>IF(#REF!&gt;0,DQ$6,"")</f>
        <v>#REF!</v>
      </c>
      <c r="AA469" s="95" t="e">
        <f>IF(#REF!="","",VLOOKUP(#REF!,#REF!,7,0))</f>
        <v>#REF!</v>
      </c>
      <c r="AB469" s="201" t="e">
        <f>IF(OR(#REF!="",AA469=""),"",ROUND(#REF!/10^3*AA469,3))</f>
        <v>#REF!</v>
      </c>
      <c r="AC469" s="201" t="e">
        <f>IF(#REF!&gt;0,#REF!*#REF!/1000,"")</f>
        <v>#REF!</v>
      </c>
      <c r="AD469" s="201" t="e">
        <f>IF(#REF!&gt;0,#REF!*#REF!/1000,"")</f>
        <v>#REF!</v>
      </c>
      <c r="AE469" s="74" t="e">
        <f t="shared" si="90"/>
        <v>#REF!</v>
      </c>
      <c r="AF469" s="74" t="e">
        <f t="shared" si="91"/>
        <v>#REF!</v>
      </c>
      <c r="AG469" s="201" t="e">
        <f>IF(ISNA(AE469),"",AE469*#REF!)</f>
        <v>#REF!</v>
      </c>
      <c r="AH469" s="201" t="e">
        <f>IF(ISNA(AF469),"",AF469*#REF!)</f>
        <v>#REF!</v>
      </c>
      <c r="AI469" s="78" t="e">
        <f>IF(#REF!&gt;0,DQ$23,"")</f>
        <v>#REF!</v>
      </c>
      <c r="AJ469" s="99"/>
      <c r="AK469" s="411"/>
      <c r="AL469" s="412" t="e">
        <f>IF(OR(#REF!="",F469=""),"",ROUND(#REF!/10^3*F469,3))</f>
        <v>#REF!</v>
      </c>
      <c r="AM469" s="412" t="e">
        <f>IF(#REF!&gt;0,#REF!*#REF!/1000,"")</f>
        <v>#REF!</v>
      </c>
      <c r="AN469" s="412" t="e">
        <f>IF(#REF!&gt;0,#REF!*#REF!/1000,"")</f>
        <v>#REF!</v>
      </c>
      <c r="AO469" s="413" t="e">
        <f>IF(OR(#REF!="●",#REF!="●",#REF!="●"),"",IF(#REF!="","",#REF!))</f>
        <v>#REF!</v>
      </c>
      <c r="AP469" s="413" t="e">
        <f>IF(OR(#REF!="●",#REF!="●",#REF!="●"),"",IF(#REF!="","",#REF!))</f>
        <v>#REF!</v>
      </c>
      <c r="AQ469" s="412" t="e">
        <f>IF(ISNA(L469),"",L469*#REF!)</f>
        <v>#REF!</v>
      </c>
      <c r="AR469" s="412" t="e">
        <f>IF(ISNA(M469),"",M469*#REF!)</f>
        <v>#REF!</v>
      </c>
      <c r="AS469" s="414" t="e">
        <f>IF(#REF!&gt;0,DQ$6,"")</f>
        <v>#REF!</v>
      </c>
      <c r="AT469" s="95" t="e">
        <f>IF(#REF!="","",VLOOKUP(#REF!,#REF!,7,0))</f>
        <v>#REF!</v>
      </c>
      <c r="AU469" s="201" t="e">
        <f>IF(OR(#REF!="",AT469=""),"",ROUND(#REF!/10^3*AT469,3))</f>
        <v>#REF!</v>
      </c>
      <c r="AV469" s="201" t="e">
        <f>IF(#REF!&gt;0,#REF!*#REF!/1000,"")</f>
        <v>#REF!</v>
      </c>
      <c r="AW469" s="201" t="e">
        <f>IF(#REF!&gt;0,#REF!*#REF!/1000,"")</f>
        <v>#REF!</v>
      </c>
      <c r="AX469" s="74" t="e">
        <f t="shared" si="92"/>
        <v>#REF!</v>
      </c>
      <c r="AY469" s="74" t="e">
        <f t="shared" si="93"/>
        <v>#REF!</v>
      </c>
      <c r="AZ469" s="201" t="e">
        <f>IF(ISNA(AX469),"",AX469*#REF!)</f>
        <v>#REF!</v>
      </c>
      <c r="BA469" s="201" t="e">
        <f>IF(ISNA(AY469),"",AY469*#REF!)</f>
        <v>#REF!</v>
      </c>
      <c r="BB469" s="78" t="e">
        <f>IF(#REF!&gt;0,DQ$40,"")</f>
        <v>#REF!</v>
      </c>
      <c r="BC469" s="99"/>
      <c r="BD469" s="650"/>
      <c r="BE469" s="652" t="e">
        <f>IF(OR(#REF!="",F469=""),"",ROUND(#REF!/10^3*F469,3))</f>
        <v>#REF!</v>
      </c>
      <c r="BF469" s="412" t="e">
        <f>IF(#REF!&gt;0,#REF!*#REF!/1000,"")</f>
        <v>#REF!</v>
      </c>
      <c r="BG469" s="412" t="e">
        <f>IF(#REF!&gt;0,#REF!*#REF!/1000,"")</f>
        <v>#REF!</v>
      </c>
      <c r="BH469" s="413" t="e">
        <f>IF(OR(#REF!="●",#REF!="●",#REF!="●",#REF!="●"),"",IF(#REF!="","",#REF!))</f>
        <v>#REF!</v>
      </c>
      <c r="BI469" s="413" t="e">
        <f>IF(OR(#REF!="●",#REF!="●",#REF!="●",#REF!="●"),"",IF(#REF!="","",#REF!))</f>
        <v>#REF!</v>
      </c>
      <c r="BJ469" s="412" t="e">
        <f>IF(ISNA(L469),"",L469*#REF!)</f>
        <v>#REF!</v>
      </c>
      <c r="BK469" s="412" t="e">
        <f>IF(ISNA(M469),"",M469*#REF!)</f>
        <v>#REF!</v>
      </c>
      <c r="BL469" s="415" t="e">
        <f>IF(#REF!&gt;0,DQ$6,"")</f>
        <v>#REF!</v>
      </c>
      <c r="BM469" s="361" t="e">
        <f>IF(#REF!="","",VLOOKUP(#REF!,#REF!,7,0))</f>
        <v>#REF!</v>
      </c>
      <c r="BN469" s="201" t="e">
        <f>IF(OR(#REF!="",BM469=""),"",ROUND(#REF!/10^3*BM469,3))</f>
        <v>#REF!</v>
      </c>
      <c r="BO469" s="201" t="e">
        <f>IF(#REF!&gt;0,#REF!*#REF!/1000,"")</f>
        <v>#REF!</v>
      </c>
      <c r="BP469" s="201" t="e">
        <f>IF(#REF!&gt;0,#REF!*#REF!/1000,"")</f>
        <v>#REF!</v>
      </c>
      <c r="BQ469" s="74" t="e">
        <f t="shared" si="94"/>
        <v>#REF!</v>
      </c>
      <c r="BR469" s="74" t="e">
        <f t="shared" si="95"/>
        <v>#REF!</v>
      </c>
      <c r="BS469" s="201" t="e">
        <f>IF(ISNA(BQ469),"",BQ469*#REF!)</f>
        <v>#REF!</v>
      </c>
      <c r="BT469" s="201" t="e">
        <f>IF(ISNA(BR469),"",BR469*#REF!)</f>
        <v>#REF!</v>
      </c>
      <c r="BU469" s="78" t="e">
        <f>IF(#REF!&gt;0,DQ$57,"")</f>
        <v>#REF!</v>
      </c>
      <c r="BV469" s="99"/>
      <c r="BW469" s="411"/>
      <c r="BX469" s="412" t="e">
        <f>IF(OR(#REF!="",F469=""),"",ROUND(#REF!/10^3*F469,3))</f>
        <v>#REF!</v>
      </c>
      <c r="BY469" s="412" t="e">
        <f>IF(#REF!&gt;0,#REF!*#REF!/1000,"")</f>
        <v>#REF!</v>
      </c>
      <c r="BZ469" s="412" t="e">
        <f>IF(#REF!&gt;0,#REF!*#REF!/1000,"")</f>
        <v>#REF!</v>
      </c>
      <c r="CA469" s="413" t="e">
        <f>IF(OR(#REF!="●",#REF!="●",#REF!="●",#REF!="●",#REF!="●"),"",IF(#REF!="","",#REF!))</f>
        <v>#REF!</v>
      </c>
      <c r="CB469" s="413" t="e">
        <f>IF(OR(#REF!="●",#REF!="●",#REF!="●",#REF!="●",#REF!="●"),"",IF(#REF!="","",#REF!))</f>
        <v>#REF!</v>
      </c>
      <c r="CC469" s="412" t="e">
        <f>IF(ISNA(L469),"",L469*#REF!)</f>
        <v>#REF!</v>
      </c>
      <c r="CD469" s="412" t="e">
        <f>IF(ISNA(M469),"",M469*#REF!)</f>
        <v>#REF!</v>
      </c>
      <c r="CE469" s="415" t="e">
        <f>IF(#REF!&gt;0,DQ$6,"")</f>
        <v>#REF!</v>
      </c>
      <c r="CF469" s="361" t="e">
        <f>IF(#REF!="","",VLOOKUP(#REF!,#REF!,7,0))</f>
        <v>#REF!</v>
      </c>
      <c r="CG469" s="201" t="e">
        <f>IF(OR(#REF!="",CF469=""),"",ROUND(#REF!/10^3*CF469,3))</f>
        <v>#REF!</v>
      </c>
      <c r="CH469" s="201" t="e">
        <f>IF(#REF!&gt;0,#REF!*#REF!/1000,"")</f>
        <v>#REF!</v>
      </c>
      <c r="CI469" s="201" t="e">
        <f>IF(#REF!&gt;0,#REF!*#REF!/1000,"")</f>
        <v>#REF!</v>
      </c>
      <c r="CJ469" s="74" t="e">
        <f t="shared" si="96"/>
        <v>#REF!</v>
      </c>
      <c r="CK469" s="74" t="e">
        <f t="shared" si="97"/>
        <v>#REF!</v>
      </c>
      <c r="CL469" s="201" t="e">
        <f>IF(ISNA(CJ469),"",CJ469*#REF!)</f>
        <v>#REF!</v>
      </c>
      <c r="CM469" s="201" t="e">
        <f>IF(ISNA(CK469),"",CK469*#REF!)</f>
        <v>#REF!</v>
      </c>
      <c r="CN469" s="101" t="e">
        <f>IF(#REF!&gt;0,DQ$57,"")</f>
        <v>#REF!</v>
      </c>
      <c r="CO469" s="84"/>
      <c r="CP469" s="2"/>
      <c r="CQ469" s="2"/>
      <c r="CR469" s="2"/>
      <c r="CS469" s="2"/>
      <c r="CT469" s="2"/>
      <c r="CU469" s="2"/>
      <c r="CV469" s="2"/>
      <c r="CX469" s="2"/>
      <c r="CY469" s="2"/>
      <c r="CZ469" s="2"/>
      <c r="DA469" s="2"/>
      <c r="DB469" s="2"/>
      <c r="DC469" s="2"/>
      <c r="DD469" s="2"/>
      <c r="DE469" s="2"/>
      <c r="DF469" s="2"/>
    </row>
    <row r="470" spans="2:110" ht="18" customHeight="1">
      <c r="B470" s="151" t="e">
        <f>IF(#REF!="","",VLOOKUP(#REF!,$CX$11:$DG$26,9,0))</f>
        <v>#REF!</v>
      </c>
      <c r="C470" s="64" t="e">
        <f>IF(#REF!="",0,VLOOKUP(#REF!,$CP$11:$CQ$16,2,0))</f>
        <v>#REF!</v>
      </c>
      <c r="D470" s="65" t="e">
        <f>IF(#REF!="",0,VLOOKUP(#REF!,$CX$11:$CY$26,2,0))</f>
        <v>#REF!</v>
      </c>
      <c r="E470" s="152" t="e">
        <f t="shared" si="87"/>
        <v>#REF!</v>
      </c>
      <c r="F470" s="155" t="e">
        <f>IF(#REF!="","",VLOOKUP(#REF!,#REF!,7,0))</f>
        <v>#REF!</v>
      </c>
      <c r="G470" s="201" t="e">
        <f>IF(OR(#REF!="",F470=""),"",ROUND(#REF!/10^3*F470,3))</f>
        <v>#REF!</v>
      </c>
      <c r="H470" s="201" t="e">
        <f>IF(#REF!&gt;0,#REF!*#REF!/1000,"")</f>
        <v>#REF!</v>
      </c>
      <c r="I470" s="201" t="e">
        <f>IF(#REF!&gt;0,#REF!*#REF!/1000,"")</f>
        <v>#REF!</v>
      </c>
      <c r="J470" s="51" t="e">
        <f>IF(#REF!="●","",IF(#REF!="","",#REF!))</f>
        <v>#REF!</v>
      </c>
      <c r="K470" s="51" t="e">
        <f>IF(#REF!="●","",IF(#REF!="","",#REF!))</f>
        <v>#REF!</v>
      </c>
      <c r="L470" s="74" t="e">
        <f t="shared" si="88"/>
        <v>#REF!</v>
      </c>
      <c r="M470" s="74" t="e">
        <f t="shared" si="89"/>
        <v>#REF!</v>
      </c>
      <c r="N470" s="201" t="e">
        <f>IF(ISNA(L470),"",L470*#REF!)</f>
        <v>#REF!</v>
      </c>
      <c r="O470" s="201" t="e">
        <f>IF(ISNA(M470),"",M470*#REF!)</f>
        <v>#REF!</v>
      </c>
      <c r="P470" s="78" t="e">
        <f>IF(#REF!&gt;0,DQ$6,"")</f>
        <v>#REF!</v>
      </c>
      <c r="Q470" s="99"/>
      <c r="R470" s="411"/>
      <c r="S470" s="412" t="e">
        <f>IF(OR(#REF!="",F470=""),"",ROUND(#REF!/10^3*F470,3))</f>
        <v>#REF!</v>
      </c>
      <c r="T470" s="412" t="e">
        <f>IF(#REF!&gt;0,#REF!*#REF!/1000,"")</f>
        <v>#REF!</v>
      </c>
      <c r="U470" s="412" t="e">
        <f>IF(#REF!&gt;0,#REF!*#REF!/1000,"")</f>
        <v>#REF!</v>
      </c>
      <c r="V470" s="413" t="e">
        <f>IF(OR(#REF!="●",#REF!="●"),"",IF(#REF!="","",#REF!))</f>
        <v>#REF!</v>
      </c>
      <c r="W470" s="413" t="e">
        <f>IF(OR(#REF!="●",#REF!="●"),"",IF(#REF!="","",#REF!))</f>
        <v>#REF!</v>
      </c>
      <c r="X470" s="412" t="e">
        <f>IF(ISNA(L470),"",L470*#REF!)</f>
        <v>#REF!</v>
      </c>
      <c r="Y470" s="412" t="e">
        <f>IF(ISNA(M470),"",M470*#REF!)</f>
        <v>#REF!</v>
      </c>
      <c r="Z470" s="414" t="e">
        <f>IF(#REF!&gt;0,DQ$6,"")</f>
        <v>#REF!</v>
      </c>
      <c r="AA470" s="95" t="e">
        <f>IF(#REF!="","",VLOOKUP(#REF!,#REF!,7,0))</f>
        <v>#REF!</v>
      </c>
      <c r="AB470" s="201" t="e">
        <f>IF(OR(#REF!="",AA470=""),"",ROUND(#REF!/10^3*AA470,3))</f>
        <v>#REF!</v>
      </c>
      <c r="AC470" s="201" t="e">
        <f>IF(#REF!&gt;0,#REF!*#REF!/1000,"")</f>
        <v>#REF!</v>
      </c>
      <c r="AD470" s="201" t="e">
        <f>IF(#REF!&gt;0,#REF!*#REF!/1000,"")</f>
        <v>#REF!</v>
      </c>
      <c r="AE470" s="74" t="e">
        <f t="shared" si="90"/>
        <v>#REF!</v>
      </c>
      <c r="AF470" s="74" t="e">
        <f t="shared" si="91"/>
        <v>#REF!</v>
      </c>
      <c r="AG470" s="201" t="e">
        <f>IF(ISNA(AE470),"",AE470*#REF!)</f>
        <v>#REF!</v>
      </c>
      <c r="AH470" s="201" t="e">
        <f>IF(ISNA(AF470),"",AF470*#REF!)</f>
        <v>#REF!</v>
      </c>
      <c r="AI470" s="78" t="e">
        <f>IF(#REF!&gt;0,DQ$23,"")</f>
        <v>#REF!</v>
      </c>
      <c r="AJ470" s="99"/>
      <c r="AK470" s="411"/>
      <c r="AL470" s="412" t="e">
        <f>IF(OR(#REF!="",F470=""),"",ROUND(#REF!/10^3*F470,3))</f>
        <v>#REF!</v>
      </c>
      <c r="AM470" s="412" t="e">
        <f>IF(#REF!&gt;0,#REF!*#REF!/1000,"")</f>
        <v>#REF!</v>
      </c>
      <c r="AN470" s="412" t="e">
        <f>IF(#REF!&gt;0,#REF!*#REF!/1000,"")</f>
        <v>#REF!</v>
      </c>
      <c r="AO470" s="413" t="e">
        <f>IF(OR(#REF!="●",#REF!="●",#REF!="●"),"",IF(#REF!="","",#REF!))</f>
        <v>#REF!</v>
      </c>
      <c r="AP470" s="413" t="e">
        <f>IF(OR(#REF!="●",#REF!="●",#REF!="●"),"",IF(#REF!="","",#REF!))</f>
        <v>#REF!</v>
      </c>
      <c r="AQ470" s="412" t="e">
        <f>IF(ISNA(L470),"",L470*#REF!)</f>
        <v>#REF!</v>
      </c>
      <c r="AR470" s="412" t="e">
        <f>IF(ISNA(M470),"",M470*#REF!)</f>
        <v>#REF!</v>
      </c>
      <c r="AS470" s="414" t="e">
        <f>IF(#REF!&gt;0,DQ$6,"")</f>
        <v>#REF!</v>
      </c>
      <c r="AT470" s="95" t="e">
        <f>IF(#REF!="","",VLOOKUP(#REF!,#REF!,7,0))</f>
        <v>#REF!</v>
      </c>
      <c r="AU470" s="201" t="e">
        <f>IF(OR(#REF!="",AT470=""),"",ROUND(#REF!/10^3*AT470,3))</f>
        <v>#REF!</v>
      </c>
      <c r="AV470" s="201" t="e">
        <f>IF(#REF!&gt;0,#REF!*#REF!/1000,"")</f>
        <v>#REF!</v>
      </c>
      <c r="AW470" s="201" t="e">
        <f>IF(#REF!&gt;0,#REF!*#REF!/1000,"")</f>
        <v>#REF!</v>
      </c>
      <c r="AX470" s="74" t="e">
        <f t="shared" si="92"/>
        <v>#REF!</v>
      </c>
      <c r="AY470" s="74" t="e">
        <f t="shared" si="93"/>
        <v>#REF!</v>
      </c>
      <c r="AZ470" s="201" t="e">
        <f>IF(ISNA(AX470),"",AX470*#REF!)</f>
        <v>#REF!</v>
      </c>
      <c r="BA470" s="201" t="e">
        <f>IF(ISNA(AY470),"",AY470*#REF!)</f>
        <v>#REF!</v>
      </c>
      <c r="BB470" s="78" t="e">
        <f>IF(#REF!&gt;0,DQ$40,"")</f>
        <v>#REF!</v>
      </c>
      <c r="BC470" s="99"/>
      <c r="BD470" s="650"/>
      <c r="BE470" s="652" t="e">
        <f>IF(OR(#REF!="",F470=""),"",ROUND(#REF!/10^3*F470,3))</f>
        <v>#REF!</v>
      </c>
      <c r="BF470" s="412" t="e">
        <f>IF(#REF!&gt;0,#REF!*#REF!/1000,"")</f>
        <v>#REF!</v>
      </c>
      <c r="BG470" s="412" t="e">
        <f>IF(#REF!&gt;0,#REF!*#REF!/1000,"")</f>
        <v>#REF!</v>
      </c>
      <c r="BH470" s="413" t="e">
        <f>IF(OR(#REF!="●",#REF!="●",#REF!="●",#REF!="●"),"",IF(#REF!="","",#REF!))</f>
        <v>#REF!</v>
      </c>
      <c r="BI470" s="413" t="e">
        <f>IF(OR(#REF!="●",#REF!="●",#REF!="●",#REF!="●"),"",IF(#REF!="","",#REF!))</f>
        <v>#REF!</v>
      </c>
      <c r="BJ470" s="412" t="e">
        <f>IF(ISNA(L470),"",L470*#REF!)</f>
        <v>#REF!</v>
      </c>
      <c r="BK470" s="412" t="e">
        <f>IF(ISNA(M470),"",M470*#REF!)</f>
        <v>#REF!</v>
      </c>
      <c r="BL470" s="415" t="e">
        <f>IF(#REF!&gt;0,DQ$6,"")</f>
        <v>#REF!</v>
      </c>
      <c r="BM470" s="361" t="e">
        <f>IF(#REF!="","",VLOOKUP(#REF!,#REF!,7,0))</f>
        <v>#REF!</v>
      </c>
      <c r="BN470" s="201" t="e">
        <f>IF(OR(#REF!="",BM470=""),"",ROUND(#REF!/10^3*BM470,3))</f>
        <v>#REF!</v>
      </c>
      <c r="BO470" s="201" t="e">
        <f>IF(#REF!&gt;0,#REF!*#REF!/1000,"")</f>
        <v>#REF!</v>
      </c>
      <c r="BP470" s="201" t="e">
        <f>IF(#REF!&gt;0,#REF!*#REF!/1000,"")</f>
        <v>#REF!</v>
      </c>
      <c r="BQ470" s="74" t="e">
        <f t="shared" si="94"/>
        <v>#REF!</v>
      </c>
      <c r="BR470" s="74" t="e">
        <f t="shared" si="95"/>
        <v>#REF!</v>
      </c>
      <c r="BS470" s="201" t="e">
        <f>IF(ISNA(BQ470),"",BQ470*#REF!)</f>
        <v>#REF!</v>
      </c>
      <c r="BT470" s="201" t="e">
        <f>IF(ISNA(BR470),"",BR470*#REF!)</f>
        <v>#REF!</v>
      </c>
      <c r="BU470" s="78" t="e">
        <f>IF(#REF!&gt;0,DQ$57,"")</f>
        <v>#REF!</v>
      </c>
      <c r="BV470" s="99"/>
      <c r="BW470" s="411"/>
      <c r="BX470" s="412" t="e">
        <f>IF(OR(#REF!="",F470=""),"",ROUND(#REF!/10^3*F470,3))</f>
        <v>#REF!</v>
      </c>
      <c r="BY470" s="412" t="e">
        <f>IF(#REF!&gt;0,#REF!*#REF!/1000,"")</f>
        <v>#REF!</v>
      </c>
      <c r="BZ470" s="412" t="e">
        <f>IF(#REF!&gt;0,#REF!*#REF!/1000,"")</f>
        <v>#REF!</v>
      </c>
      <c r="CA470" s="413" t="e">
        <f>IF(OR(#REF!="●",#REF!="●",#REF!="●",#REF!="●",#REF!="●"),"",IF(#REF!="","",#REF!))</f>
        <v>#REF!</v>
      </c>
      <c r="CB470" s="413" t="e">
        <f>IF(OR(#REF!="●",#REF!="●",#REF!="●",#REF!="●",#REF!="●"),"",IF(#REF!="","",#REF!))</f>
        <v>#REF!</v>
      </c>
      <c r="CC470" s="412" t="e">
        <f>IF(ISNA(L470),"",L470*#REF!)</f>
        <v>#REF!</v>
      </c>
      <c r="CD470" s="412" t="e">
        <f>IF(ISNA(M470),"",M470*#REF!)</f>
        <v>#REF!</v>
      </c>
      <c r="CE470" s="415" t="e">
        <f>IF(#REF!&gt;0,DQ$6,"")</f>
        <v>#REF!</v>
      </c>
      <c r="CF470" s="361" t="e">
        <f>IF(#REF!="","",VLOOKUP(#REF!,#REF!,7,0))</f>
        <v>#REF!</v>
      </c>
      <c r="CG470" s="201" t="e">
        <f>IF(OR(#REF!="",CF470=""),"",ROUND(#REF!/10^3*CF470,3))</f>
        <v>#REF!</v>
      </c>
      <c r="CH470" s="201" t="e">
        <f>IF(#REF!&gt;0,#REF!*#REF!/1000,"")</f>
        <v>#REF!</v>
      </c>
      <c r="CI470" s="201" t="e">
        <f>IF(#REF!&gt;0,#REF!*#REF!/1000,"")</f>
        <v>#REF!</v>
      </c>
      <c r="CJ470" s="74" t="e">
        <f t="shared" si="96"/>
        <v>#REF!</v>
      </c>
      <c r="CK470" s="74" t="e">
        <f t="shared" si="97"/>
        <v>#REF!</v>
      </c>
      <c r="CL470" s="201" t="e">
        <f>IF(ISNA(CJ470),"",CJ470*#REF!)</f>
        <v>#REF!</v>
      </c>
      <c r="CM470" s="201" t="e">
        <f>IF(ISNA(CK470),"",CK470*#REF!)</f>
        <v>#REF!</v>
      </c>
      <c r="CN470" s="101" t="e">
        <f>IF(#REF!&gt;0,DQ$57,"")</f>
        <v>#REF!</v>
      </c>
      <c r="CO470" s="84"/>
      <c r="CP470" s="2"/>
      <c r="CQ470" s="2"/>
      <c r="CR470" s="2"/>
      <c r="CS470" s="2"/>
      <c r="CT470" s="2"/>
      <c r="CU470" s="2"/>
      <c r="CV470" s="2"/>
      <c r="CX470" s="2"/>
      <c r="CY470" s="2"/>
      <c r="CZ470" s="2"/>
      <c r="DA470" s="2"/>
      <c r="DB470" s="2"/>
      <c r="DC470" s="2"/>
      <c r="DD470" s="2"/>
      <c r="DE470" s="2"/>
      <c r="DF470" s="2"/>
    </row>
    <row r="471" spans="2:110" ht="18" customHeight="1">
      <c r="B471" s="151" t="e">
        <f>IF(#REF!="","",VLOOKUP(#REF!,$CX$11:$DG$26,9,0))</f>
        <v>#REF!</v>
      </c>
      <c r="C471" s="64" t="e">
        <f>IF(#REF!="",0,VLOOKUP(#REF!,$CP$11:$CQ$16,2,0))</f>
        <v>#REF!</v>
      </c>
      <c r="D471" s="65" t="e">
        <f>IF(#REF!="",0,VLOOKUP(#REF!,$CX$11:$CY$26,2,0))</f>
        <v>#REF!</v>
      </c>
      <c r="E471" s="152" t="e">
        <f t="shared" si="87"/>
        <v>#REF!</v>
      </c>
      <c r="F471" s="155" t="e">
        <f>IF(#REF!="","",VLOOKUP(#REF!,#REF!,7,0))</f>
        <v>#REF!</v>
      </c>
      <c r="G471" s="201" t="e">
        <f>IF(OR(#REF!="",F471=""),"",ROUND(#REF!/10^3*F471,3))</f>
        <v>#REF!</v>
      </c>
      <c r="H471" s="201" t="e">
        <f>IF(#REF!&gt;0,#REF!*#REF!/1000,"")</f>
        <v>#REF!</v>
      </c>
      <c r="I471" s="201" t="e">
        <f>IF(#REF!&gt;0,#REF!*#REF!/1000,"")</f>
        <v>#REF!</v>
      </c>
      <c r="J471" s="51" t="e">
        <f>IF(#REF!="●","",IF(#REF!="","",#REF!))</f>
        <v>#REF!</v>
      </c>
      <c r="K471" s="51" t="e">
        <f>IF(#REF!="●","",IF(#REF!="","",#REF!))</f>
        <v>#REF!</v>
      </c>
      <c r="L471" s="74" t="e">
        <f t="shared" si="88"/>
        <v>#REF!</v>
      </c>
      <c r="M471" s="74" t="e">
        <f t="shared" si="89"/>
        <v>#REF!</v>
      </c>
      <c r="N471" s="201" t="e">
        <f>IF(ISNA(L471),"",L471*#REF!)</f>
        <v>#REF!</v>
      </c>
      <c r="O471" s="201" t="e">
        <f>IF(ISNA(M471),"",M471*#REF!)</f>
        <v>#REF!</v>
      </c>
      <c r="P471" s="78" t="e">
        <f>IF(#REF!&gt;0,DQ$6,"")</f>
        <v>#REF!</v>
      </c>
      <c r="Q471" s="99"/>
      <c r="R471" s="411"/>
      <c r="S471" s="412" t="e">
        <f>IF(OR(#REF!="",F471=""),"",ROUND(#REF!/10^3*F471,3))</f>
        <v>#REF!</v>
      </c>
      <c r="T471" s="412" t="e">
        <f>IF(#REF!&gt;0,#REF!*#REF!/1000,"")</f>
        <v>#REF!</v>
      </c>
      <c r="U471" s="412" t="e">
        <f>IF(#REF!&gt;0,#REF!*#REF!/1000,"")</f>
        <v>#REF!</v>
      </c>
      <c r="V471" s="413" t="e">
        <f>IF(OR(#REF!="●",#REF!="●"),"",IF(#REF!="","",#REF!))</f>
        <v>#REF!</v>
      </c>
      <c r="W471" s="413" t="e">
        <f>IF(OR(#REF!="●",#REF!="●"),"",IF(#REF!="","",#REF!))</f>
        <v>#REF!</v>
      </c>
      <c r="X471" s="412" t="e">
        <f>IF(ISNA(L471),"",L471*#REF!)</f>
        <v>#REF!</v>
      </c>
      <c r="Y471" s="412" t="e">
        <f>IF(ISNA(M471),"",M471*#REF!)</f>
        <v>#REF!</v>
      </c>
      <c r="Z471" s="414" t="e">
        <f>IF(#REF!&gt;0,DQ$6,"")</f>
        <v>#REF!</v>
      </c>
      <c r="AA471" s="95" t="e">
        <f>IF(#REF!="","",VLOOKUP(#REF!,#REF!,7,0))</f>
        <v>#REF!</v>
      </c>
      <c r="AB471" s="201" t="e">
        <f>IF(OR(#REF!="",AA471=""),"",ROUND(#REF!/10^3*AA471,3))</f>
        <v>#REF!</v>
      </c>
      <c r="AC471" s="201" t="e">
        <f>IF(#REF!&gt;0,#REF!*#REF!/1000,"")</f>
        <v>#REF!</v>
      </c>
      <c r="AD471" s="201" t="e">
        <f>IF(#REF!&gt;0,#REF!*#REF!/1000,"")</f>
        <v>#REF!</v>
      </c>
      <c r="AE471" s="74" t="e">
        <f t="shared" si="90"/>
        <v>#REF!</v>
      </c>
      <c r="AF471" s="74" t="e">
        <f t="shared" si="91"/>
        <v>#REF!</v>
      </c>
      <c r="AG471" s="201" t="e">
        <f>IF(ISNA(AE471),"",AE471*#REF!)</f>
        <v>#REF!</v>
      </c>
      <c r="AH471" s="201" t="e">
        <f>IF(ISNA(AF471),"",AF471*#REF!)</f>
        <v>#REF!</v>
      </c>
      <c r="AI471" s="78" t="e">
        <f>IF(#REF!&gt;0,DQ$23,"")</f>
        <v>#REF!</v>
      </c>
      <c r="AJ471" s="99"/>
      <c r="AK471" s="411"/>
      <c r="AL471" s="412" t="e">
        <f>IF(OR(#REF!="",F471=""),"",ROUND(#REF!/10^3*F471,3))</f>
        <v>#REF!</v>
      </c>
      <c r="AM471" s="412" t="e">
        <f>IF(#REF!&gt;0,#REF!*#REF!/1000,"")</f>
        <v>#REF!</v>
      </c>
      <c r="AN471" s="412" t="e">
        <f>IF(#REF!&gt;0,#REF!*#REF!/1000,"")</f>
        <v>#REF!</v>
      </c>
      <c r="AO471" s="413" t="e">
        <f>IF(OR(#REF!="●",#REF!="●",#REF!="●"),"",IF(#REF!="","",#REF!))</f>
        <v>#REF!</v>
      </c>
      <c r="AP471" s="413" t="e">
        <f>IF(OR(#REF!="●",#REF!="●",#REF!="●"),"",IF(#REF!="","",#REF!))</f>
        <v>#REF!</v>
      </c>
      <c r="AQ471" s="412" t="e">
        <f>IF(ISNA(L471),"",L471*#REF!)</f>
        <v>#REF!</v>
      </c>
      <c r="AR471" s="412" t="e">
        <f>IF(ISNA(M471),"",M471*#REF!)</f>
        <v>#REF!</v>
      </c>
      <c r="AS471" s="414" t="e">
        <f>IF(#REF!&gt;0,DQ$6,"")</f>
        <v>#REF!</v>
      </c>
      <c r="AT471" s="95" t="e">
        <f>IF(#REF!="","",VLOOKUP(#REF!,#REF!,7,0))</f>
        <v>#REF!</v>
      </c>
      <c r="AU471" s="201" t="e">
        <f>IF(OR(#REF!="",AT471=""),"",ROUND(#REF!/10^3*AT471,3))</f>
        <v>#REF!</v>
      </c>
      <c r="AV471" s="201" t="e">
        <f>IF(#REF!&gt;0,#REF!*#REF!/1000,"")</f>
        <v>#REF!</v>
      </c>
      <c r="AW471" s="201" t="e">
        <f>IF(#REF!&gt;0,#REF!*#REF!/1000,"")</f>
        <v>#REF!</v>
      </c>
      <c r="AX471" s="74" t="e">
        <f t="shared" si="92"/>
        <v>#REF!</v>
      </c>
      <c r="AY471" s="74" t="e">
        <f t="shared" si="93"/>
        <v>#REF!</v>
      </c>
      <c r="AZ471" s="201" t="e">
        <f>IF(ISNA(AX471),"",AX471*#REF!)</f>
        <v>#REF!</v>
      </c>
      <c r="BA471" s="201" t="e">
        <f>IF(ISNA(AY471),"",AY471*#REF!)</f>
        <v>#REF!</v>
      </c>
      <c r="BB471" s="78" t="e">
        <f>IF(#REF!&gt;0,DQ$40,"")</f>
        <v>#REF!</v>
      </c>
      <c r="BC471" s="99"/>
      <c r="BD471" s="650"/>
      <c r="BE471" s="652" t="e">
        <f>IF(OR(#REF!="",F471=""),"",ROUND(#REF!/10^3*F471,3))</f>
        <v>#REF!</v>
      </c>
      <c r="BF471" s="412" t="e">
        <f>IF(#REF!&gt;0,#REF!*#REF!/1000,"")</f>
        <v>#REF!</v>
      </c>
      <c r="BG471" s="412" t="e">
        <f>IF(#REF!&gt;0,#REF!*#REF!/1000,"")</f>
        <v>#REF!</v>
      </c>
      <c r="BH471" s="413" t="e">
        <f>IF(OR(#REF!="●",#REF!="●",#REF!="●",#REF!="●"),"",IF(#REF!="","",#REF!))</f>
        <v>#REF!</v>
      </c>
      <c r="BI471" s="413" t="e">
        <f>IF(OR(#REF!="●",#REF!="●",#REF!="●",#REF!="●"),"",IF(#REF!="","",#REF!))</f>
        <v>#REF!</v>
      </c>
      <c r="BJ471" s="412" t="e">
        <f>IF(ISNA(L471),"",L471*#REF!)</f>
        <v>#REF!</v>
      </c>
      <c r="BK471" s="412" t="e">
        <f>IF(ISNA(M471),"",M471*#REF!)</f>
        <v>#REF!</v>
      </c>
      <c r="BL471" s="415" t="e">
        <f>IF(#REF!&gt;0,DQ$6,"")</f>
        <v>#REF!</v>
      </c>
      <c r="BM471" s="361" t="e">
        <f>IF(#REF!="","",VLOOKUP(#REF!,#REF!,7,0))</f>
        <v>#REF!</v>
      </c>
      <c r="BN471" s="201" t="e">
        <f>IF(OR(#REF!="",BM471=""),"",ROUND(#REF!/10^3*BM471,3))</f>
        <v>#REF!</v>
      </c>
      <c r="BO471" s="201" t="e">
        <f>IF(#REF!&gt;0,#REF!*#REF!/1000,"")</f>
        <v>#REF!</v>
      </c>
      <c r="BP471" s="201" t="e">
        <f>IF(#REF!&gt;0,#REF!*#REF!/1000,"")</f>
        <v>#REF!</v>
      </c>
      <c r="BQ471" s="74" t="e">
        <f t="shared" si="94"/>
        <v>#REF!</v>
      </c>
      <c r="BR471" s="74" t="e">
        <f t="shared" si="95"/>
        <v>#REF!</v>
      </c>
      <c r="BS471" s="201" t="e">
        <f>IF(ISNA(BQ471),"",BQ471*#REF!)</f>
        <v>#REF!</v>
      </c>
      <c r="BT471" s="201" t="e">
        <f>IF(ISNA(BR471),"",BR471*#REF!)</f>
        <v>#REF!</v>
      </c>
      <c r="BU471" s="78" t="e">
        <f>IF(#REF!&gt;0,DQ$57,"")</f>
        <v>#REF!</v>
      </c>
      <c r="BV471" s="99"/>
      <c r="BW471" s="411"/>
      <c r="BX471" s="412" t="e">
        <f>IF(OR(#REF!="",F471=""),"",ROUND(#REF!/10^3*F471,3))</f>
        <v>#REF!</v>
      </c>
      <c r="BY471" s="412" t="e">
        <f>IF(#REF!&gt;0,#REF!*#REF!/1000,"")</f>
        <v>#REF!</v>
      </c>
      <c r="BZ471" s="412" t="e">
        <f>IF(#REF!&gt;0,#REF!*#REF!/1000,"")</f>
        <v>#REF!</v>
      </c>
      <c r="CA471" s="413" t="e">
        <f>IF(OR(#REF!="●",#REF!="●",#REF!="●",#REF!="●",#REF!="●"),"",IF(#REF!="","",#REF!))</f>
        <v>#REF!</v>
      </c>
      <c r="CB471" s="413" t="e">
        <f>IF(OR(#REF!="●",#REF!="●",#REF!="●",#REF!="●",#REF!="●"),"",IF(#REF!="","",#REF!))</f>
        <v>#REF!</v>
      </c>
      <c r="CC471" s="412" t="e">
        <f>IF(ISNA(L471),"",L471*#REF!)</f>
        <v>#REF!</v>
      </c>
      <c r="CD471" s="412" t="e">
        <f>IF(ISNA(M471),"",M471*#REF!)</f>
        <v>#REF!</v>
      </c>
      <c r="CE471" s="415" t="e">
        <f>IF(#REF!&gt;0,DQ$6,"")</f>
        <v>#REF!</v>
      </c>
      <c r="CF471" s="361" t="e">
        <f>IF(#REF!="","",VLOOKUP(#REF!,#REF!,7,0))</f>
        <v>#REF!</v>
      </c>
      <c r="CG471" s="201" t="e">
        <f>IF(OR(#REF!="",CF471=""),"",ROUND(#REF!/10^3*CF471,3))</f>
        <v>#REF!</v>
      </c>
      <c r="CH471" s="201" t="e">
        <f>IF(#REF!&gt;0,#REF!*#REF!/1000,"")</f>
        <v>#REF!</v>
      </c>
      <c r="CI471" s="201" t="e">
        <f>IF(#REF!&gt;0,#REF!*#REF!/1000,"")</f>
        <v>#REF!</v>
      </c>
      <c r="CJ471" s="74" t="e">
        <f t="shared" si="96"/>
        <v>#REF!</v>
      </c>
      <c r="CK471" s="74" t="e">
        <f t="shared" si="97"/>
        <v>#REF!</v>
      </c>
      <c r="CL471" s="201" t="e">
        <f>IF(ISNA(CJ471),"",CJ471*#REF!)</f>
        <v>#REF!</v>
      </c>
      <c r="CM471" s="201" t="e">
        <f>IF(ISNA(CK471),"",CK471*#REF!)</f>
        <v>#REF!</v>
      </c>
      <c r="CN471" s="101" t="e">
        <f>IF(#REF!&gt;0,DQ$57,"")</f>
        <v>#REF!</v>
      </c>
      <c r="CO471" s="84"/>
      <c r="CP471" s="2"/>
      <c r="CQ471" s="2"/>
      <c r="CR471" s="2"/>
      <c r="CS471" s="2"/>
      <c r="CT471" s="2"/>
      <c r="CU471" s="2"/>
      <c r="CV471" s="2"/>
      <c r="CX471" s="2"/>
      <c r="CY471" s="2"/>
      <c r="CZ471" s="2"/>
      <c r="DA471" s="2"/>
      <c r="DB471" s="2"/>
      <c r="DC471" s="2"/>
      <c r="DD471" s="2"/>
      <c r="DE471" s="2"/>
      <c r="DF471" s="2"/>
    </row>
    <row r="472" spans="2:110" ht="18" customHeight="1">
      <c r="B472" s="151" t="e">
        <f>IF(#REF!="","",VLOOKUP(#REF!,$CX$11:$DG$26,9,0))</f>
        <v>#REF!</v>
      </c>
      <c r="C472" s="64" t="e">
        <f>IF(#REF!="",0,VLOOKUP(#REF!,$CP$11:$CQ$16,2,0))</f>
        <v>#REF!</v>
      </c>
      <c r="D472" s="65" t="e">
        <f>IF(#REF!="",0,VLOOKUP(#REF!,$CX$11:$CY$26,2,0))</f>
        <v>#REF!</v>
      </c>
      <c r="E472" s="152" t="e">
        <f t="shared" si="87"/>
        <v>#REF!</v>
      </c>
      <c r="F472" s="155" t="e">
        <f>IF(#REF!="","",VLOOKUP(#REF!,#REF!,7,0))</f>
        <v>#REF!</v>
      </c>
      <c r="G472" s="201" t="e">
        <f>IF(OR(#REF!="",F472=""),"",ROUND(#REF!/10^3*F472,3))</f>
        <v>#REF!</v>
      </c>
      <c r="H472" s="201" t="e">
        <f>IF(#REF!&gt;0,#REF!*#REF!/1000,"")</f>
        <v>#REF!</v>
      </c>
      <c r="I472" s="201" t="e">
        <f>IF(#REF!&gt;0,#REF!*#REF!/1000,"")</f>
        <v>#REF!</v>
      </c>
      <c r="J472" s="51" t="e">
        <f>IF(#REF!="●","",IF(#REF!="","",#REF!))</f>
        <v>#REF!</v>
      </c>
      <c r="K472" s="51" t="e">
        <f>IF(#REF!="●","",IF(#REF!="","",#REF!))</f>
        <v>#REF!</v>
      </c>
      <c r="L472" s="74" t="e">
        <f t="shared" si="88"/>
        <v>#REF!</v>
      </c>
      <c r="M472" s="74" t="e">
        <f t="shared" si="89"/>
        <v>#REF!</v>
      </c>
      <c r="N472" s="201" t="e">
        <f>IF(ISNA(L472),"",L472*#REF!)</f>
        <v>#REF!</v>
      </c>
      <c r="O472" s="201" t="e">
        <f>IF(ISNA(M472),"",M472*#REF!)</f>
        <v>#REF!</v>
      </c>
      <c r="P472" s="78" t="e">
        <f>IF(#REF!&gt;0,DQ$6,"")</f>
        <v>#REF!</v>
      </c>
      <c r="Q472" s="99"/>
      <c r="R472" s="411"/>
      <c r="S472" s="412" t="e">
        <f>IF(OR(#REF!="",F472=""),"",ROUND(#REF!/10^3*F472,3))</f>
        <v>#REF!</v>
      </c>
      <c r="T472" s="412" t="e">
        <f>IF(#REF!&gt;0,#REF!*#REF!/1000,"")</f>
        <v>#REF!</v>
      </c>
      <c r="U472" s="412" t="e">
        <f>IF(#REF!&gt;0,#REF!*#REF!/1000,"")</f>
        <v>#REF!</v>
      </c>
      <c r="V472" s="413" t="e">
        <f>IF(OR(#REF!="●",#REF!="●"),"",IF(#REF!="","",#REF!))</f>
        <v>#REF!</v>
      </c>
      <c r="W472" s="413" t="e">
        <f>IF(OR(#REF!="●",#REF!="●"),"",IF(#REF!="","",#REF!))</f>
        <v>#REF!</v>
      </c>
      <c r="X472" s="412" t="e">
        <f>IF(ISNA(L472),"",L472*#REF!)</f>
        <v>#REF!</v>
      </c>
      <c r="Y472" s="412" t="e">
        <f>IF(ISNA(M472),"",M472*#REF!)</f>
        <v>#REF!</v>
      </c>
      <c r="Z472" s="414" t="e">
        <f>IF(#REF!&gt;0,DQ$6,"")</f>
        <v>#REF!</v>
      </c>
      <c r="AA472" s="95" t="e">
        <f>IF(#REF!="","",VLOOKUP(#REF!,#REF!,7,0))</f>
        <v>#REF!</v>
      </c>
      <c r="AB472" s="201" t="e">
        <f>IF(OR(#REF!="",AA472=""),"",ROUND(#REF!/10^3*AA472,3))</f>
        <v>#REF!</v>
      </c>
      <c r="AC472" s="201" t="e">
        <f>IF(#REF!&gt;0,#REF!*#REF!/1000,"")</f>
        <v>#REF!</v>
      </c>
      <c r="AD472" s="201" t="e">
        <f>IF(#REF!&gt;0,#REF!*#REF!/1000,"")</f>
        <v>#REF!</v>
      </c>
      <c r="AE472" s="74" t="e">
        <f t="shared" si="90"/>
        <v>#REF!</v>
      </c>
      <c r="AF472" s="74" t="e">
        <f t="shared" si="91"/>
        <v>#REF!</v>
      </c>
      <c r="AG472" s="201" t="e">
        <f>IF(ISNA(AE472),"",AE472*#REF!)</f>
        <v>#REF!</v>
      </c>
      <c r="AH472" s="201" t="e">
        <f>IF(ISNA(AF472),"",AF472*#REF!)</f>
        <v>#REF!</v>
      </c>
      <c r="AI472" s="78" t="e">
        <f>IF(#REF!&gt;0,DQ$23,"")</f>
        <v>#REF!</v>
      </c>
      <c r="AJ472" s="99"/>
      <c r="AK472" s="411"/>
      <c r="AL472" s="412" t="e">
        <f>IF(OR(#REF!="",F472=""),"",ROUND(#REF!/10^3*F472,3))</f>
        <v>#REF!</v>
      </c>
      <c r="AM472" s="412" t="e">
        <f>IF(#REF!&gt;0,#REF!*#REF!/1000,"")</f>
        <v>#REF!</v>
      </c>
      <c r="AN472" s="412" t="e">
        <f>IF(#REF!&gt;0,#REF!*#REF!/1000,"")</f>
        <v>#REF!</v>
      </c>
      <c r="AO472" s="413" t="e">
        <f>IF(OR(#REF!="●",#REF!="●",#REF!="●"),"",IF(#REF!="","",#REF!))</f>
        <v>#REF!</v>
      </c>
      <c r="AP472" s="413" t="e">
        <f>IF(OR(#REF!="●",#REF!="●",#REF!="●"),"",IF(#REF!="","",#REF!))</f>
        <v>#REF!</v>
      </c>
      <c r="AQ472" s="412" t="e">
        <f>IF(ISNA(L472),"",L472*#REF!)</f>
        <v>#REF!</v>
      </c>
      <c r="AR472" s="412" t="e">
        <f>IF(ISNA(M472),"",M472*#REF!)</f>
        <v>#REF!</v>
      </c>
      <c r="AS472" s="414" t="e">
        <f>IF(#REF!&gt;0,DQ$6,"")</f>
        <v>#REF!</v>
      </c>
      <c r="AT472" s="95" t="e">
        <f>IF(#REF!="","",VLOOKUP(#REF!,#REF!,7,0))</f>
        <v>#REF!</v>
      </c>
      <c r="AU472" s="201" t="e">
        <f>IF(OR(#REF!="",AT472=""),"",ROUND(#REF!/10^3*AT472,3))</f>
        <v>#REF!</v>
      </c>
      <c r="AV472" s="201" t="e">
        <f>IF(#REF!&gt;0,#REF!*#REF!/1000,"")</f>
        <v>#REF!</v>
      </c>
      <c r="AW472" s="201" t="e">
        <f>IF(#REF!&gt;0,#REF!*#REF!/1000,"")</f>
        <v>#REF!</v>
      </c>
      <c r="AX472" s="74" t="e">
        <f t="shared" si="92"/>
        <v>#REF!</v>
      </c>
      <c r="AY472" s="74" t="e">
        <f t="shared" si="93"/>
        <v>#REF!</v>
      </c>
      <c r="AZ472" s="201" t="e">
        <f>IF(ISNA(AX472),"",AX472*#REF!)</f>
        <v>#REF!</v>
      </c>
      <c r="BA472" s="201" t="e">
        <f>IF(ISNA(AY472),"",AY472*#REF!)</f>
        <v>#REF!</v>
      </c>
      <c r="BB472" s="78" t="e">
        <f>IF(#REF!&gt;0,DQ$40,"")</f>
        <v>#REF!</v>
      </c>
      <c r="BC472" s="99"/>
      <c r="BD472" s="650"/>
      <c r="BE472" s="652" t="e">
        <f>IF(OR(#REF!="",F472=""),"",ROUND(#REF!/10^3*F472,3))</f>
        <v>#REF!</v>
      </c>
      <c r="BF472" s="412" t="e">
        <f>IF(#REF!&gt;0,#REF!*#REF!/1000,"")</f>
        <v>#REF!</v>
      </c>
      <c r="BG472" s="412" t="e">
        <f>IF(#REF!&gt;0,#REF!*#REF!/1000,"")</f>
        <v>#REF!</v>
      </c>
      <c r="BH472" s="413" t="e">
        <f>IF(OR(#REF!="●",#REF!="●",#REF!="●",#REF!="●"),"",IF(#REF!="","",#REF!))</f>
        <v>#REF!</v>
      </c>
      <c r="BI472" s="413" t="e">
        <f>IF(OR(#REF!="●",#REF!="●",#REF!="●",#REF!="●"),"",IF(#REF!="","",#REF!))</f>
        <v>#REF!</v>
      </c>
      <c r="BJ472" s="412" t="e">
        <f>IF(ISNA(L472),"",L472*#REF!)</f>
        <v>#REF!</v>
      </c>
      <c r="BK472" s="412" t="e">
        <f>IF(ISNA(M472),"",M472*#REF!)</f>
        <v>#REF!</v>
      </c>
      <c r="BL472" s="415" t="e">
        <f>IF(#REF!&gt;0,DQ$6,"")</f>
        <v>#REF!</v>
      </c>
      <c r="BM472" s="361" t="e">
        <f>IF(#REF!="","",VLOOKUP(#REF!,#REF!,7,0))</f>
        <v>#REF!</v>
      </c>
      <c r="BN472" s="201" t="e">
        <f>IF(OR(#REF!="",BM472=""),"",ROUND(#REF!/10^3*BM472,3))</f>
        <v>#REF!</v>
      </c>
      <c r="BO472" s="201" t="e">
        <f>IF(#REF!&gt;0,#REF!*#REF!/1000,"")</f>
        <v>#REF!</v>
      </c>
      <c r="BP472" s="201" t="e">
        <f>IF(#REF!&gt;0,#REF!*#REF!/1000,"")</f>
        <v>#REF!</v>
      </c>
      <c r="BQ472" s="74" t="e">
        <f t="shared" si="94"/>
        <v>#REF!</v>
      </c>
      <c r="BR472" s="74" t="e">
        <f t="shared" si="95"/>
        <v>#REF!</v>
      </c>
      <c r="BS472" s="201" t="e">
        <f>IF(ISNA(BQ472),"",BQ472*#REF!)</f>
        <v>#REF!</v>
      </c>
      <c r="BT472" s="201" t="e">
        <f>IF(ISNA(BR472),"",BR472*#REF!)</f>
        <v>#REF!</v>
      </c>
      <c r="BU472" s="78" t="e">
        <f>IF(#REF!&gt;0,DQ$57,"")</f>
        <v>#REF!</v>
      </c>
      <c r="BV472" s="99"/>
      <c r="BW472" s="411"/>
      <c r="BX472" s="412" t="e">
        <f>IF(OR(#REF!="",F472=""),"",ROUND(#REF!/10^3*F472,3))</f>
        <v>#REF!</v>
      </c>
      <c r="BY472" s="412" t="e">
        <f>IF(#REF!&gt;0,#REF!*#REF!/1000,"")</f>
        <v>#REF!</v>
      </c>
      <c r="BZ472" s="412" t="e">
        <f>IF(#REF!&gt;0,#REF!*#REF!/1000,"")</f>
        <v>#REF!</v>
      </c>
      <c r="CA472" s="413" t="e">
        <f>IF(OR(#REF!="●",#REF!="●",#REF!="●",#REF!="●",#REF!="●"),"",IF(#REF!="","",#REF!))</f>
        <v>#REF!</v>
      </c>
      <c r="CB472" s="413" t="e">
        <f>IF(OR(#REF!="●",#REF!="●",#REF!="●",#REF!="●",#REF!="●"),"",IF(#REF!="","",#REF!))</f>
        <v>#REF!</v>
      </c>
      <c r="CC472" s="412" t="e">
        <f>IF(ISNA(L472),"",L472*#REF!)</f>
        <v>#REF!</v>
      </c>
      <c r="CD472" s="412" t="e">
        <f>IF(ISNA(M472),"",M472*#REF!)</f>
        <v>#REF!</v>
      </c>
      <c r="CE472" s="415" t="e">
        <f>IF(#REF!&gt;0,DQ$6,"")</f>
        <v>#REF!</v>
      </c>
      <c r="CF472" s="361" t="e">
        <f>IF(#REF!="","",VLOOKUP(#REF!,#REF!,7,0))</f>
        <v>#REF!</v>
      </c>
      <c r="CG472" s="201" t="e">
        <f>IF(OR(#REF!="",CF472=""),"",ROUND(#REF!/10^3*CF472,3))</f>
        <v>#REF!</v>
      </c>
      <c r="CH472" s="201" t="e">
        <f>IF(#REF!&gt;0,#REF!*#REF!/1000,"")</f>
        <v>#REF!</v>
      </c>
      <c r="CI472" s="201" t="e">
        <f>IF(#REF!&gt;0,#REF!*#REF!/1000,"")</f>
        <v>#REF!</v>
      </c>
      <c r="CJ472" s="74" t="e">
        <f t="shared" si="96"/>
        <v>#REF!</v>
      </c>
      <c r="CK472" s="74" t="e">
        <f t="shared" si="97"/>
        <v>#REF!</v>
      </c>
      <c r="CL472" s="201" t="e">
        <f>IF(ISNA(CJ472),"",CJ472*#REF!)</f>
        <v>#REF!</v>
      </c>
      <c r="CM472" s="201" t="e">
        <f>IF(ISNA(CK472),"",CK472*#REF!)</f>
        <v>#REF!</v>
      </c>
      <c r="CN472" s="101" t="e">
        <f>IF(#REF!&gt;0,DQ$57,"")</f>
        <v>#REF!</v>
      </c>
      <c r="CO472" s="84"/>
      <c r="CP472" s="2"/>
      <c r="CQ472" s="2"/>
      <c r="CR472" s="2"/>
      <c r="CS472" s="2"/>
      <c r="CT472" s="2"/>
      <c r="CU472" s="2"/>
      <c r="CV472" s="2"/>
      <c r="CX472" s="2"/>
      <c r="CY472" s="2"/>
      <c r="CZ472" s="2"/>
      <c r="DA472" s="2"/>
      <c r="DB472" s="2"/>
      <c r="DC472" s="2"/>
      <c r="DD472" s="2"/>
      <c r="DE472" s="2"/>
      <c r="DF472" s="2"/>
    </row>
    <row r="473" spans="2:110" ht="18" customHeight="1">
      <c r="B473" s="151" t="e">
        <f>IF(#REF!="","",VLOOKUP(#REF!,$CX$11:$DG$26,9,0))</f>
        <v>#REF!</v>
      </c>
      <c r="C473" s="64" t="e">
        <f>IF(#REF!="",0,VLOOKUP(#REF!,$CP$11:$CQ$16,2,0))</f>
        <v>#REF!</v>
      </c>
      <c r="D473" s="65" t="e">
        <f>IF(#REF!="",0,VLOOKUP(#REF!,$CX$11:$CY$26,2,0))</f>
        <v>#REF!</v>
      </c>
      <c r="E473" s="152" t="e">
        <f t="shared" si="87"/>
        <v>#REF!</v>
      </c>
      <c r="F473" s="155" t="e">
        <f>IF(#REF!="","",VLOOKUP(#REF!,#REF!,7,0))</f>
        <v>#REF!</v>
      </c>
      <c r="G473" s="201" t="e">
        <f>IF(OR(#REF!="",F473=""),"",ROUND(#REF!/10^3*F473,3))</f>
        <v>#REF!</v>
      </c>
      <c r="H473" s="201" t="e">
        <f>IF(#REF!&gt;0,#REF!*#REF!/1000,"")</f>
        <v>#REF!</v>
      </c>
      <c r="I473" s="201" t="e">
        <f>IF(#REF!&gt;0,#REF!*#REF!/1000,"")</f>
        <v>#REF!</v>
      </c>
      <c r="J473" s="51" t="e">
        <f>IF(#REF!="●","",IF(#REF!="","",#REF!))</f>
        <v>#REF!</v>
      </c>
      <c r="K473" s="51" t="e">
        <f>IF(#REF!="●","",IF(#REF!="","",#REF!))</f>
        <v>#REF!</v>
      </c>
      <c r="L473" s="74" t="e">
        <f t="shared" si="88"/>
        <v>#REF!</v>
      </c>
      <c r="M473" s="74" t="e">
        <f t="shared" si="89"/>
        <v>#REF!</v>
      </c>
      <c r="N473" s="201" t="e">
        <f>IF(ISNA(L473),"",L473*#REF!)</f>
        <v>#REF!</v>
      </c>
      <c r="O473" s="201" t="e">
        <f>IF(ISNA(M473),"",M473*#REF!)</f>
        <v>#REF!</v>
      </c>
      <c r="P473" s="78" t="e">
        <f>IF(#REF!&gt;0,DQ$6,"")</f>
        <v>#REF!</v>
      </c>
      <c r="Q473" s="99"/>
      <c r="R473" s="411"/>
      <c r="S473" s="412" t="e">
        <f>IF(OR(#REF!="",F473=""),"",ROUND(#REF!/10^3*F473,3))</f>
        <v>#REF!</v>
      </c>
      <c r="T473" s="412" t="e">
        <f>IF(#REF!&gt;0,#REF!*#REF!/1000,"")</f>
        <v>#REF!</v>
      </c>
      <c r="U473" s="412" t="e">
        <f>IF(#REF!&gt;0,#REF!*#REF!/1000,"")</f>
        <v>#REF!</v>
      </c>
      <c r="V473" s="413" t="e">
        <f>IF(OR(#REF!="●",#REF!="●"),"",IF(#REF!="","",#REF!))</f>
        <v>#REF!</v>
      </c>
      <c r="W473" s="413" t="e">
        <f>IF(OR(#REF!="●",#REF!="●"),"",IF(#REF!="","",#REF!))</f>
        <v>#REF!</v>
      </c>
      <c r="X473" s="412" t="e">
        <f>IF(ISNA(L473),"",L473*#REF!)</f>
        <v>#REF!</v>
      </c>
      <c r="Y473" s="412" t="e">
        <f>IF(ISNA(M473),"",M473*#REF!)</f>
        <v>#REF!</v>
      </c>
      <c r="Z473" s="414" t="e">
        <f>IF(#REF!&gt;0,DQ$6,"")</f>
        <v>#REF!</v>
      </c>
      <c r="AA473" s="95" t="e">
        <f>IF(#REF!="","",VLOOKUP(#REF!,#REF!,7,0))</f>
        <v>#REF!</v>
      </c>
      <c r="AB473" s="201" t="e">
        <f>IF(OR(#REF!="",AA473=""),"",ROUND(#REF!/10^3*AA473,3))</f>
        <v>#REF!</v>
      </c>
      <c r="AC473" s="201" t="e">
        <f>IF(#REF!&gt;0,#REF!*#REF!/1000,"")</f>
        <v>#REF!</v>
      </c>
      <c r="AD473" s="201" t="e">
        <f>IF(#REF!&gt;0,#REF!*#REF!/1000,"")</f>
        <v>#REF!</v>
      </c>
      <c r="AE473" s="74" t="e">
        <f t="shared" si="90"/>
        <v>#REF!</v>
      </c>
      <c r="AF473" s="74" t="e">
        <f t="shared" si="91"/>
        <v>#REF!</v>
      </c>
      <c r="AG473" s="201" t="e">
        <f>IF(ISNA(AE473),"",AE473*#REF!)</f>
        <v>#REF!</v>
      </c>
      <c r="AH473" s="201" t="e">
        <f>IF(ISNA(AF473),"",AF473*#REF!)</f>
        <v>#REF!</v>
      </c>
      <c r="AI473" s="78" t="e">
        <f>IF(#REF!&gt;0,DQ$23,"")</f>
        <v>#REF!</v>
      </c>
      <c r="AJ473" s="99"/>
      <c r="AK473" s="411"/>
      <c r="AL473" s="412" t="e">
        <f>IF(OR(#REF!="",F473=""),"",ROUND(#REF!/10^3*F473,3))</f>
        <v>#REF!</v>
      </c>
      <c r="AM473" s="412" t="e">
        <f>IF(#REF!&gt;0,#REF!*#REF!/1000,"")</f>
        <v>#REF!</v>
      </c>
      <c r="AN473" s="412" t="e">
        <f>IF(#REF!&gt;0,#REF!*#REF!/1000,"")</f>
        <v>#REF!</v>
      </c>
      <c r="AO473" s="413" t="e">
        <f>IF(OR(#REF!="●",#REF!="●",#REF!="●"),"",IF(#REF!="","",#REF!))</f>
        <v>#REF!</v>
      </c>
      <c r="AP473" s="413" t="e">
        <f>IF(OR(#REF!="●",#REF!="●",#REF!="●"),"",IF(#REF!="","",#REF!))</f>
        <v>#REF!</v>
      </c>
      <c r="AQ473" s="412" t="e">
        <f>IF(ISNA(L473),"",L473*#REF!)</f>
        <v>#REF!</v>
      </c>
      <c r="AR473" s="412" t="e">
        <f>IF(ISNA(M473),"",M473*#REF!)</f>
        <v>#REF!</v>
      </c>
      <c r="AS473" s="414" t="e">
        <f>IF(#REF!&gt;0,DQ$6,"")</f>
        <v>#REF!</v>
      </c>
      <c r="AT473" s="95" t="e">
        <f>IF(#REF!="","",VLOOKUP(#REF!,#REF!,7,0))</f>
        <v>#REF!</v>
      </c>
      <c r="AU473" s="201" t="e">
        <f>IF(OR(#REF!="",AT473=""),"",ROUND(#REF!/10^3*AT473,3))</f>
        <v>#REF!</v>
      </c>
      <c r="AV473" s="201" t="e">
        <f>IF(#REF!&gt;0,#REF!*#REF!/1000,"")</f>
        <v>#REF!</v>
      </c>
      <c r="AW473" s="201" t="e">
        <f>IF(#REF!&gt;0,#REF!*#REF!/1000,"")</f>
        <v>#REF!</v>
      </c>
      <c r="AX473" s="74" t="e">
        <f t="shared" si="92"/>
        <v>#REF!</v>
      </c>
      <c r="AY473" s="74" t="e">
        <f t="shared" si="93"/>
        <v>#REF!</v>
      </c>
      <c r="AZ473" s="201" t="e">
        <f>IF(ISNA(AX473),"",AX473*#REF!)</f>
        <v>#REF!</v>
      </c>
      <c r="BA473" s="201" t="e">
        <f>IF(ISNA(AY473),"",AY473*#REF!)</f>
        <v>#REF!</v>
      </c>
      <c r="BB473" s="78" t="e">
        <f>IF(#REF!&gt;0,DQ$40,"")</f>
        <v>#REF!</v>
      </c>
      <c r="BC473" s="99"/>
      <c r="BD473" s="650"/>
      <c r="BE473" s="652" t="e">
        <f>IF(OR(#REF!="",F473=""),"",ROUND(#REF!/10^3*F473,3))</f>
        <v>#REF!</v>
      </c>
      <c r="BF473" s="412" t="e">
        <f>IF(#REF!&gt;0,#REF!*#REF!/1000,"")</f>
        <v>#REF!</v>
      </c>
      <c r="BG473" s="412" t="e">
        <f>IF(#REF!&gt;0,#REF!*#REF!/1000,"")</f>
        <v>#REF!</v>
      </c>
      <c r="BH473" s="413" t="e">
        <f>IF(OR(#REF!="●",#REF!="●",#REF!="●",#REF!="●"),"",IF(#REF!="","",#REF!))</f>
        <v>#REF!</v>
      </c>
      <c r="BI473" s="413" t="e">
        <f>IF(OR(#REF!="●",#REF!="●",#REF!="●",#REF!="●"),"",IF(#REF!="","",#REF!))</f>
        <v>#REF!</v>
      </c>
      <c r="BJ473" s="412" t="e">
        <f>IF(ISNA(L473),"",L473*#REF!)</f>
        <v>#REF!</v>
      </c>
      <c r="BK473" s="412" t="e">
        <f>IF(ISNA(M473),"",M473*#REF!)</f>
        <v>#REF!</v>
      </c>
      <c r="BL473" s="415" t="e">
        <f>IF(#REF!&gt;0,DQ$6,"")</f>
        <v>#REF!</v>
      </c>
      <c r="BM473" s="361" t="e">
        <f>IF(#REF!="","",VLOOKUP(#REF!,#REF!,7,0))</f>
        <v>#REF!</v>
      </c>
      <c r="BN473" s="201" t="e">
        <f>IF(OR(#REF!="",BM473=""),"",ROUND(#REF!/10^3*BM473,3))</f>
        <v>#REF!</v>
      </c>
      <c r="BO473" s="201" t="e">
        <f>IF(#REF!&gt;0,#REF!*#REF!/1000,"")</f>
        <v>#REF!</v>
      </c>
      <c r="BP473" s="201" t="e">
        <f>IF(#REF!&gt;0,#REF!*#REF!/1000,"")</f>
        <v>#REF!</v>
      </c>
      <c r="BQ473" s="74" t="e">
        <f t="shared" si="94"/>
        <v>#REF!</v>
      </c>
      <c r="BR473" s="74" t="e">
        <f t="shared" si="95"/>
        <v>#REF!</v>
      </c>
      <c r="BS473" s="201" t="e">
        <f>IF(ISNA(BQ473),"",BQ473*#REF!)</f>
        <v>#REF!</v>
      </c>
      <c r="BT473" s="201" t="e">
        <f>IF(ISNA(BR473),"",BR473*#REF!)</f>
        <v>#REF!</v>
      </c>
      <c r="BU473" s="78" t="e">
        <f>IF(#REF!&gt;0,DQ$57,"")</f>
        <v>#REF!</v>
      </c>
      <c r="BV473" s="99"/>
      <c r="BW473" s="411"/>
      <c r="BX473" s="412" t="e">
        <f>IF(OR(#REF!="",F473=""),"",ROUND(#REF!/10^3*F473,3))</f>
        <v>#REF!</v>
      </c>
      <c r="BY473" s="412" t="e">
        <f>IF(#REF!&gt;0,#REF!*#REF!/1000,"")</f>
        <v>#REF!</v>
      </c>
      <c r="BZ473" s="412" t="e">
        <f>IF(#REF!&gt;0,#REF!*#REF!/1000,"")</f>
        <v>#REF!</v>
      </c>
      <c r="CA473" s="413" t="e">
        <f>IF(OR(#REF!="●",#REF!="●",#REF!="●",#REF!="●",#REF!="●"),"",IF(#REF!="","",#REF!))</f>
        <v>#REF!</v>
      </c>
      <c r="CB473" s="413" t="e">
        <f>IF(OR(#REF!="●",#REF!="●",#REF!="●",#REF!="●",#REF!="●"),"",IF(#REF!="","",#REF!))</f>
        <v>#REF!</v>
      </c>
      <c r="CC473" s="412" t="e">
        <f>IF(ISNA(L473),"",L473*#REF!)</f>
        <v>#REF!</v>
      </c>
      <c r="CD473" s="412" t="e">
        <f>IF(ISNA(M473),"",M473*#REF!)</f>
        <v>#REF!</v>
      </c>
      <c r="CE473" s="415" t="e">
        <f>IF(#REF!&gt;0,DQ$6,"")</f>
        <v>#REF!</v>
      </c>
      <c r="CF473" s="361" t="e">
        <f>IF(#REF!="","",VLOOKUP(#REF!,#REF!,7,0))</f>
        <v>#REF!</v>
      </c>
      <c r="CG473" s="201" t="e">
        <f>IF(OR(#REF!="",CF473=""),"",ROUND(#REF!/10^3*CF473,3))</f>
        <v>#REF!</v>
      </c>
      <c r="CH473" s="201" t="e">
        <f>IF(#REF!&gt;0,#REF!*#REF!/1000,"")</f>
        <v>#REF!</v>
      </c>
      <c r="CI473" s="201" t="e">
        <f>IF(#REF!&gt;0,#REF!*#REF!/1000,"")</f>
        <v>#REF!</v>
      </c>
      <c r="CJ473" s="74" t="e">
        <f t="shared" si="96"/>
        <v>#REF!</v>
      </c>
      <c r="CK473" s="74" t="e">
        <f t="shared" si="97"/>
        <v>#REF!</v>
      </c>
      <c r="CL473" s="201" t="e">
        <f>IF(ISNA(CJ473),"",CJ473*#REF!)</f>
        <v>#REF!</v>
      </c>
      <c r="CM473" s="201" t="e">
        <f>IF(ISNA(CK473),"",CK473*#REF!)</f>
        <v>#REF!</v>
      </c>
      <c r="CN473" s="101" t="e">
        <f>IF(#REF!&gt;0,DQ$57,"")</f>
        <v>#REF!</v>
      </c>
      <c r="CO473" s="84"/>
      <c r="CP473" s="2"/>
      <c r="CQ473" s="2"/>
      <c r="CR473" s="2"/>
      <c r="CS473" s="2"/>
      <c r="CT473" s="2"/>
      <c r="CU473" s="2"/>
      <c r="CV473" s="2"/>
      <c r="CX473" s="2"/>
      <c r="CY473" s="2"/>
      <c r="CZ473" s="2"/>
      <c r="DA473" s="2"/>
      <c r="DB473" s="2"/>
      <c r="DC473" s="2"/>
      <c r="DD473" s="2"/>
      <c r="DE473" s="2"/>
      <c r="DF473" s="2"/>
    </row>
    <row r="474" spans="2:110" ht="18" customHeight="1">
      <c r="B474" s="151" t="e">
        <f>IF(#REF!="","",VLOOKUP(#REF!,$CX$11:$DG$26,9,0))</f>
        <v>#REF!</v>
      </c>
      <c r="C474" s="64" t="e">
        <f>IF(#REF!="",0,VLOOKUP(#REF!,$CP$11:$CQ$16,2,0))</f>
        <v>#REF!</v>
      </c>
      <c r="D474" s="65" t="e">
        <f>IF(#REF!="",0,VLOOKUP(#REF!,$CX$11:$CY$26,2,0))</f>
        <v>#REF!</v>
      </c>
      <c r="E474" s="152" t="e">
        <f t="shared" si="87"/>
        <v>#REF!</v>
      </c>
      <c r="F474" s="155" t="e">
        <f>IF(#REF!="","",VLOOKUP(#REF!,#REF!,7,0))</f>
        <v>#REF!</v>
      </c>
      <c r="G474" s="201" t="e">
        <f>IF(OR(#REF!="",F474=""),"",ROUND(#REF!/10^3*F474,3))</f>
        <v>#REF!</v>
      </c>
      <c r="H474" s="201" t="e">
        <f>IF(#REF!&gt;0,#REF!*#REF!/1000,"")</f>
        <v>#REF!</v>
      </c>
      <c r="I474" s="201" t="e">
        <f>IF(#REF!&gt;0,#REF!*#REF!/1000,"")</f>
        <v>#REF!</v>
      </c>
      <c r="J474" s="51" t="e">
        <f>IF(#REF!="●","",IF(#REF!="","",#REF!))</f>
        <v>#REF!</v>
      </c>
      <c r="K474" s="51" t="e">
        <f>IF(#REF!="●","",IF(#REF!="","",#REF!))</f>
        <v>#REF!</v>
      </c>
      <c r="L474" s="74" t="e">
        <f t="shared" si="88"/>
        <v>#REF!</v>
      </c>
      <c r="M474" s="74" t="e">
        <f t="shared" si="89"/>
        <v>#REF!</v>
      </c>
      <c r="N474" s="201" t="e">
        <f>IF(ISNA(L474),"",L474*#REF!)</f>
        <v>#REF!</v>
      </c>
      <c r="O474" s="201" t="e">
        <f>IF(ISNA(M474),"",M474*#REF!)</f>
        <v>#REF!</v>
      </c>
      <c r="P474" s="78" t="e">
        <f>IF(#REF!&gt;0,DQ$6,"")</f>
        <v>#REF!</v>
      </c>
      <c r="Q474" s="99"/>
      <c r="R474" s="411"/>
      <c r="S474" s="412" t="e">
        <f>IF(OR(#REF!="",F474=""),"",ROUND(#REF!/10^3*F474,3))</f>
        <v>#REF!</v>
      </c>
      <c r="T474" s="412" t="e">
        <f>IF(#REF!&gt;0,#REF!*#REF!/1000,"")</f>
        <v>#REF!</v>
      </c>
      <c r="U474" s="412" t="e">
        <f>IF(#REF!&gt;0,#REF!*#REF!/1000,"")</f>
        <v>#REF!</v>
      </c>
      <c r="V474" s="413" t="e">
        <f>IF(OR(#REF!="●",#REF!="●"),"",IF(#REF!="","",#REF!))</f>
        <v>#REF!</v>
      </c>
      <c r="W474" s="413" t="e">
        <f>IF(OR(#REF!="●",#REF!="●"),"",IF(#REF!="","",#REF!))</f>
        <v>#REF!</v>
      </c>
      <c r="X474" s="412" t="e">
        <f>IF(ISNA(L474),"",L474*#REF!)</f>
        <v>#REF!</v>
      </c>
      <c r="Y474" s="412" t="e">
        <f>IF(ISNA(M474),"",M474*#REF!)</f>
        <v>#REF!</v>
      </c>
      <c r="Z474" s="414" t="e">
        <f>IF(#REF!&gt;0,DQ$6,"")</f>
        <v>#REF!</v>
      </c>
      <c r="AA474" s="95" t="e">
        <f>IF(#REF!="","",VLOOKUP(#REF!,#REF!,7,0))</f>
        <v>#REF!</v>
      </c>
      <c r="AB474" s="201" t="e">
        <f>IF(OR(#REF!="",AA474=""),"",ROUND(#REF!/10^3*AA474,3))</f>
        <v>#REF!</v>
      </c>
      <c r="AC474" s="201" t="e">
        <f>IF(#REF!&gt;0,#REF!*#REF!/1000,"")</f>
        <v>#REF!</v>
      </c>
      <c r="AD474" s="201" t="e">
        <f>IF(#REF!&gt;0,#REF!*#REF!/1000,"")</f>
        <v>#REF!</v>
      </c>
      <c r="AE474" s="74" t="e">
        <f t="shared" si="90"/>
        <v>#REF!</v>
      </c>
      <c r="AF474" s="74" t="e">
        <f t="shared" si="91"/>
        <v>#REF!</v>
      </c>
      <c r="AG474" s="201" t="e">
        <f>IF(ISNA(AE474),"",AE474*#REF!)</f>
        <v>#REF!</v>
      </c>
      <c r="AH474" s="201" t="e">
        <f>IF(ISNA(AF474),"",AF474*#REF!)</f>
        <v>#REF!</v>
      </c>
      <c r="AI474" s="78" t="e">
        <f>IF(#REF!&gt;0,DQ$23,"")</f>
        <v>#REF!</v>
      </c>
      <c r="AJ474" s="99"/>
      <c r="AK474" s="411"/>
      <c r="AL474" s="412" t="e">
        <f>IF(OR(#REF!="",F474=""),"",ROUND(#REF!/10^3*F474,3))</f>
        <v>#REF!</v>
      </c>
      <c r="AM474" s="412" t="e">
        <f>IF(#REF!&gt;0,#REF!*#REF!/1000,"")</f>
        <v>#REF!</v>
      </c>
      <c r="AN474" s="412" t="e">
        <f>IF(#REF!&gt;0,#REF!*#REF!/1000,"")</f>
        <v>#REF!</v>
      </c>
      <c r="AO474" s="413" t="e">
        <f>IF(OR(#REF!="●",#REF!="●",#REF!="●"),"",IF(#REF!="","",#REF!))</f>
        <v>#REF!</v>
      </c>
      <c r="AP474" s="413" t="e">
        <f>IF(OR(#REF!="●",#REF!="●",#REF!="●"),"",IF(#REF!="","",#REF!))</f>
        <v>#REF!</v>
      </c>
      <c r="AQ474" s="412" t="e">
        <f>IF(ISNA(L474),"",L474*#REF!)</f>
        <v>#REF!</v>
      </c>
      <c r="AR474" s="412" t="e">
        <f>IF(ISNA(M474),"",M474*#REF!)</f>
        <v>#REF!</v>
      </c>
      <c r="AS474" s="414" t="e">
        <f>IF(#REF!&gt;0,DQ$6,"")</f>
        <v>#REF!</v>
      </c>
      <c r="AT474" s="95" t="e">
        <f>IF(#REF!="","",VLOOKUP(#REF!,#REF!,7,0))</f>
        <v>#REF!</v>
      </c>
      <c r="AU474" s="201" t="e">
        <f>IF(OR(#REF!="",AT474=""),"",ROUND(#REF!/10^3*AT474,3))</f>
        <v>#REF!</v>
      </c>
      <c r="AV474" s="201" t="e">
        <f>IF(#REF!&gt;0,#REF!*#REF!/1000,"")</f>
        <v>#REF!</v>
      </c>
      <c r="AW474" s="201" t="e">
        <f>IF(#REF!&gt;0,#REF!*#REF!/1000,"")</f>
        <v>#REF!</v>
      </c>
      <c r="AX474" s="74" t="e">
        <f t="shared" si="92"/>
        <v>#REF!</v>
      </c>
      <c r="AY474" s="74" t="e">
        <f t="shared" si="93"/>
        <v>#REF!</v>
      </c>
      <c r="AZ474" s="201" t="e">
        <f>IF(ISNA(AX474),"",AX474*#REF!)</f>
        <v>#REF!</v>
      </c>
      <c r="BA474" s="201" t="e">
        <f>IF(ISNA(AY474),"",AY474*#REF!)</f>
        <v>#REF!</v>
      </c>
      <c r="BB474" s="78" t="e">
        <f>IF(#REF!&gt;0,DQ$40,"")</f>
        <v>#REF!</v>
      </c>
      <c r="BC474" s="99"/>
      <c r="BD474" s="650"/>
      <c r="BE474" s="652" t="e">
        <f>IF(OR(#REF!="",F474=""),"",ROUND(#REF!/10^3*F474,3))</f>
        <v>#REF!</v>
      </c>
      <c r="BF474" s="412" t="e">
        <f>IF(#REF!&gt;0,#REF!*#REF!/1000,"")</f>
        <v>#REF!</v>
      </c>
      <c r="BG474" s="412" t="e">
        <f>IF(#REF!&gt;0,#REF!*#REF!/1000,"")</f>
        <v>#REF!</v>
      </c>
      <c r="BH474" s="413" t="e">
        <f>IF(OR(#REF!="●",#REF!="●",#REF!="●",#REF!="●"),"",IF(#REF!="","",#REF!))</f>
        <v>#REF!</v>
      </c>
      <c r="BI474" s="413" t="e">
        <f>IF(OR(#REF!="●",#REF!="●",#REF!="●",#REF!="●"),"",IF(#REF!="","",#REF!))</f>
        <v>#REF!</v>
      </c>
      <c r="BJ474" s="412" t="e">
        <f>IF(ISNA(L474),"",L474*#REF!)</f>
        <v>#REF!</v>
      </c>
      <c r="BK474" s="412" t="e">
        <f>IF(ISNA(M474),"",M474*#REF!)</f>
        <v>#REF!</v>
      </c>
      <c r="BL474" s="415" t="e">
        <f>IF(#REF!&gt;0,DQ$6,"")</f>
        <v>#REF!</v>
      </c>
      <c r="BM474" s="361" t="e">
        <f>IF(#REF!="","",VLOOKUP(#REF!,#REF!,7,0))</f>
        <v>#REF!</v>
      </c>
      <c r="BN474" s="201" t="e">
        <f>IF(OR(#REF!="",BM474=""),"",ROUND(#REF!/10^3*BM474,3))</f>
        <v>#REF!</v>
      </c>
      <c r="BO474" s="201" t="e">
        <f>IF(#REF!&gt;0,#REF!*#REF!/1000,"")</f>
        <v>#REF!</v>
      </c>
      <c r="BP474" s="201" t="e">
        <f>IF(#REF!&gt;0,#REF!*#REF!/1000,"")</f>
        <v>#REF!</v>
      </c>
      <c r="BQ474" s="74" t="e">
        <f t="shared" si="94"/>
        <v>#REF!</v>
      </c>
      <c r="BR474" s="74" t="e">
        <f t="shared" si="95"/>
        <v>#REF!</v>
      </c>
      <c r="BS474" s="201" t="e">
        <f>IF(ISNA(BQ474),"",BQ474*#REF!)</f>
        <v>#REF!</v>
      </c>
      <c r="BT474" s="201" t="e">
        <f>IF(ISNA(BR474),"",BR474*#REF!)</f>
        <v>#REF!</v>
      </c>
      <c r="BU474" s="78" t="e">
        <f>IF(#REF!&gt;0,DQ$57,"")</f>
        <v>#REF!</v>
      </c>
      <c r="BV474" s="99"/>
      <c r="BW474" s="411"/>
      <c r="BX474" s="412" t="e">
        <f>IF(OR(#REF!="",F474=""),"",ROUND(#REF!/10^3*F474,3))</f>
        <v>#REF!</v>
      </c>
      <c r="BY474" s="412" t="e">
        <f>IF(#REF!&gt;0,#REF!*#REF!/1000,"")</f>
        <v>#REF!</v>
      </c>
      <c r="BZ474" s="412" t="e">
        <f>IF(#REF!&gt;0,#REF!*#REF!/1000,"")</f>
        <v>#REF!</v>
      </c>
      <c r="CA474" s="413" t="e">
        <f>IF(OR(#REF!="●",#REF!="●",#REF!="●",#REF!="●",#REF!="●"),"",IF(#REF!="","",#REF!))</f>
        <v>#REF!</v>
      </c>
      <c r="CB474" s="413" t="e">
        <f>IF(OR(#REF!="●",#REF!="●",#REF!="●",#REF!="●",#REF!="●"),"",IF(#REF!="","",#REF!))</f>
        <v>#REF!</v>
      </c>
      <c r="CC474" s="412" t="e">
        <f>IF(ISNA(L474),"",L474*#REF!)</f>
        <v>#REF!</v>
      </c>
      <c r="CD474" s="412" t="e">
        <f>IF(ISNA(M474),"",M474*#REF!)</f>
        <v>#REF!</v>
      </c>
      <c r="CE474" s="415" t="e">
        <f>IF(#REF!&gt;0,DQ$6,"")</f>
        <v>#REF!</v>
      </c>
      <c r="CF474" s="361" t="e">
        <f>IF(#REF!="","",VLOOKUP(#REF!,#REF!,7,0))</f>
        <v>#REF!</v>
      </c>
      <c r="CG474" s="201" t="e">
        <f>IF(OR(#REF!="",CF474=""),"",ROUND(#REF!/10^3*CF474,3))</f>
        <v>#REF!</v>
      </c>
      <c r="CH474" s="201" t="e">
        <f>IF(#REF!&gt;0,#REF!*#REF!/1000,"")</f>
        <v>#REF!</v>
      </c>
      <c r="CI474" s="201" t="e">
        <f>IF(#REF!&gt;0,#REF!*#REF!/1000,"")</f>
        <v>#REF!</v>
      </c>
      <c r="CJ474" s="74" t="e">
        <f t="shared" si="96"/>
        <v>#REF!</v>
      </c>
      <c r="CK474" s="74" t="e">
        <f t="shared" si="97"/>
        <v>#REF!</v>
      </c>
      <c r="CL474" s="201" t="e">
        <f>IF(ISNA(CJ474),"",CJ474*#REF!)</f>
        <v>#REF!</v>
      </c>
      <c r="CM474" s="201" t="e">
        <f>IF(ISNA(CK474),"",CK474*#REF!)</f>
        <v>#REF!</v>
      </c>
      <c r="CN474" s="101" t="e">
        <f>IF(#REF!&gt;0,DQ$57,"")</f>
        <v>#REF!</v>
      </c>
      <c r="CO474" s="84"/>
      <c r="CP474" s="2"/>
      <c r="CQ474" s="2"/>
      <c r="CR474" s="2"/>
      <c r="CS474" s="2"/>
      <c r="CT474" s="2"/>
      <c r="CU474" s="2"/>
      <c r="CV474" s="2"/>
      <c r="CX474" s="2"/>
      <c r="CY474" s="2"/>
      <c r="CZ474" s="2"/>
      <c r="DA474" s="2"/>
      <c r="DB474" s="2"/>
      <c r="DC474" s="2"/>
      <c r="DD474" s="2"/>
      <c r="DE474" s="2"/>
      <c r="DF474" s="2"/>
    </row>
    <row r="475" spans="2:110" ht="18" customHeight="1">
      <c r="B475" s="151" t="e">
        <f>IF(#REF!="","",VLOOKUP(#REF!,$CX$11:$DG$26,9,0))</f>
        <v>#REF!</v>
      </c>
      <c r="C475" s="64" t="e">
        <f>IF(#REF!="",0,VLOOKUP(#REF!,$CP$11:$CQ$16,2,0))</f>
        <v>#REF!</v>
      </c>
      <c r="D475" s="65" t="e">
        <f>IF(#REF!="",0,VLOOKUP(#REF!,$CX$11:$CY$26,2,0))</f>
        <v>#REF!</v>
      </c>
      <c r="E475" s="152" t="e">
        <f t="shared" si="87"/>
        <v>#REF!</v>
      </c>
      <c r="F475" s="155" t="e">
        <f>IF(#REF!="","",VLOOKUP(#REF!,#REF!,7,0))</f>
        <v>#REF!</v>
      </c>
      <c r="G475" s="201" t="e">
        <f>IF(OR(#REF!="",F475=""),"",ROUND(#REF!/10^3*F475,3))</f>
        <v>#REF!</v>
      </c>
      <c r="H475" s="201" t="e">
        <f>IF(#REF!&gt;0,#REF!*#REF!/1000,"")</f>
        <v>#REF!</v>
      </c>
      <c r="I475" s="201" t="e">
        <f>IF(#REF!&gt;0,#REF!*#REF!/1000,"")</f>
        <v>#REF!</v>
      </c>
      <c r="J475" s="51" t="e">
        <f>IF(#REF!="●","",IF(#REF!="","",#REF!))</f>
        <v>#REF!</v>
      </c>
      <c r="K475" s="51" t="e">
        <f>IF(#REF!="●","",IF(#REF!="","",#REF!))</f>
        <v>#REF!</v>
      </c>
      <c r="L475" s="74" t="e">
        <f t="shared" si="88"/>
        <v>#REF!</v>
      </c>
      <c r="M475" s="74" t="e">
        <f t="shared" si="89"/>
        <v>#REF!</v>
      </c>
      <c r="N475" s="201" t="e">
        <f>IF(ISNA(L475),"",L475*#REF!)</f>
        <v>#REF!</v>
      </c>
      <c r="O475" s="201" t="e">
        <f>IF(ISNA(M475),"",M475*#REF!)</f>
        <v>#REF!</v>
      </c>
      <c r="P475" s="78" t="e">
        <f>IF(#REF!&gt;0,DQ$6,"")</f>
        <v>#REF!</v>
      </c>
      <c r="Q475" s="99"/>
      <c r="R475" s="411"/>
      <c r="S475" s="412" t="e">
        <f>IF(OR(#REF!="",F475=""),"",ROUND(#REF!/10^3*F475,3))</f>
        <v>#REF!</v>
      </c>
      <c r="T475" s="412" t="e">
        <f>IF(#REF!&gt;0,#REF!*#REF!/1000,"")</f>
        <v>#REF!</v>
      </c>
      <c r="U475" s="412" t="e">
        <f>IF(#REF!&gt;0,#REF!*#REF!/1000,"")</f>
        <v>#REF!</v>
      </c>
      <c r="V475" s="413" t="e">
        <f>IF(OR(#REF!="●",#REF!="●"),"",IF(#REF!="","",#REF!))</f>
        <v>#REF!</v>
      </c>
      <c r="W475" s="413" t="e">
        <f>IF(OR(#REF!="●",#REF!="●"),"",IF(#REF!="","",#REF!))</f>
        <v>#REF!</v>
      </c>
      <c r="X475" s="412" t="e">
        <f>IF(ISNA(L475),"",L475*#REF!)</f>
        <v>#REF!</v>
      </c>
      <c r="Y475" s="412" t="e">
        <f>IF(ISNA(M475),"",M475*#REF!)</f>
        <v>#REF!</v>
      </c>
      <c r="Z475" s="414" t="e">
        <f>IF(#REF!&gt;0,DQ$6,"")</f>
        <v>#REF!</v>
      </c>
      <c r="AA475" s="95" t="e">
        <f>IF(#REF!="","",VLOOKUP(#REF!,#REF!,7,0))</f>
        <v>#REF!</v>
      </c>
      <c r="AB475" s="201" t="e">
        <f>IF(OR(#REF!="",AA475=""),"",ROUND(#REF!/10^3*AA475,3))</f>
        <v>#REF!</v>
      </c>
      <c r="AC475" s="201" t="e">
        <f>IF(#REF!&gt;0,#REF!*#REF!/1000,"")</f>
        <v>#REF!</v>
      </c>
      <c r="AD475" s="201" t="e">
        <f>IF(#REF!&gt;0,#REF!*#REF!/1000,"")</f>
        <v>#REF!</v>
      </c>
      <c r="AE475" s="74" t="e">
        <f t="shared" si="90"/>
        <v>#REF!</v>
      </c>
      <c r="AF475" s="74" t="e">
        <f t="shared" si="91"/>
        <v>#REF!</v>
      </c>
      <c r="AG475" s="201" t="e">
        <f>IF(ISNA(AE475),"",AE475*#REF!)</f>
        <v>#REF!</v>
      </c>
      <c r="AH475" s="201" t="e">
        <f>IF(ISNA(AF475),"",AF475*#REF!)</f>
        <v>#REF!</v>
      </c>
      <c r="AI475" s="78" t="e">
        <f>IF(#REF!&gt;0,DQ$23,"")</f>
        <v>#REF!</v>
      </c>
      <c r="AJ475" s="99"/>
      <c r="AK475" s="411"/>
      <c r="AL475" s="412" t="e">
        <f>IF(OR(#REF!="",F475=""),"",ROUND(#REF!/10^3*F475,3))</f>
        <v>#REF!</v>
      </c>
      <c r="AM475" s="412" t="e">
        <f>IF(#REF!&gt;0,#REF!*#REF!/1000,"")</f>
        <v>#REF!</v>
      </c>
      <c r="AN475" s="412" t="e">
        <f>IF(#REF!&gt;0,#REF!*#REF!/1000,"")</f>
        <v>#REF!</v>
      </c>
      <c r="AO475" s="413" t="e">
        <f>IF(OR(#REF!="●",#REF!="●",#REF!="●"),"",IF(#REF!="","",#REF!))</f>
        <v>#REF!</v>
      </c>
      <c r="AP475" s="413" t="e">
        <f>IF(OR(#REF!="●",#REF!="●",#REF!="●"),"",IF(#REF!="","",#REF!))</f>
        <v>#REF!</v>
      </c>
      <c r="AQ475" s="412" t="e">
        <f>IF(ISNA(L475),"",L475*#REF!)</f>
        <v>#REF!</v>
      </c>
      <c r="AR475" s="412" t="e">
        <f>IF(ISNA(M475),"",M475*#REF!)</f>
        <v>#REF!</v>
      </c>
      <c r="AS475" s="414" t="e">
        <f>IF(#REF!&gt;0,DQ$6,"")</f>
        <v>#REF!</v>
      </c>
      <c r="AT475" s="95" t="e">
        <f>IF(#REF!="","",VLOOKUP(#REF!,#REF!,7,0))</f>
        <v>#REF!</v>
      </c>
      <c r="AU475" s="201" t="e">
        <f>IF(OR(#REF!="",AT475=""),"",ROUND(#REF!/10^3*AT475,3))</f>
        <v>#REF!</v>
      </c>
      <c r="AV475" s="201" t="e">
        <f>IF(#REF!&gt;0,#REF!*#REF!/1000,"")</f>
        <v>#REF!</v>
      </c>
      <c r="AW475" s="201" t="e">
        <f>IF(#REF!&gt;0,#REF!*#REF!/1000,"")</f>
        <v>#REF!</v>
      </c>
      <c r="AX475" s="74" t="e">
        <f t="shared" si="92"/>
        <v>#REF!</v>
      </c>
      <c r="AY475" s="74" t="e">
        <f t="shared" si="93"/>
        <v>#REF!</v>
      </c>
      <c r="AZ475" s="201" t="e">
        <f>IF(ISNA(AX475),"",AX475*#REF!)</f>
        <v>#REF!</v>
      </c>
      <c r="BA475" s="201" t="e">
        <f>IF(ISNA(AY475),"",AY475*#REF!)</f>
        <v>#REF!</v>
      </c>
      <c r="BB475" s="78" t="e">
        <f>IF(#REF!&gt;0,DQ$40,"")</f>
        <v>#REF!</v>
      </c>
      <c r="BC475" s="99"/>
      <c r="BD475" s="650"/>
      <c r="BE475" s="652" t="e">
        <f>IF(OR(#REF!="",F475=""),"",ROUND(#REF!/10^3*F475,3))</f>
        <v>#REF!</v>
      </c>
      <c r="BF475" s="412" t="e">
        <f>IF(#REF!&gt;0,#REF!*#REF!/1000,"")</f>
        <v>#REF!</v>
      </c>
      <c r="BG475" s="412" t="e">
        <f>IF(#REF!&gt;0,#REF!*#REF!/1000,"")</f>
        <v>#REF!</v>
      </c>
      <c r="BH475" s="413" t="e">
        <f>IF(OR(#REF!="●",#REF!="●",#REF!="●",#REF!="●"),"",IF(#REF!="","",#REF!))</f>
        <v>#REF!</v>
      </c>
      <c r="BI475" s="413" t="e">
        <f>IF(OR(#REF!="●",#REF!="●",#REF!="●",#REF!="●"),"",IF(#REF!="","",#REF!))</f>
        <v>#REF!</v>
      </c>
      <c r="BJ475" s="412" t="e">
        <f>IF(ISNA(L475),"",L475*#REF!)</f>
        <v>#REF!</v>
      </c>
      <c r="BK475" s="412" t="e">
        <f>IF(ISNA(M475),"",M475*#REF!)</f>
        <v>#REF!</v>
      </c>
      <c r="BL475" s="415" t="e">
        <f>IF(#REF!&gt;0,DQ$6,"")</f>
        <v>#REF!</v>
      </c>
      <c r="BM475" s="361" t="e">
        <f>IF(#REF!="","",VLOOKUP(#REF!,#REF!,7,0))</f>
        <v>#REF!</v>
      </c>
      <c r="BN475" s="201" t="e">
        <f>IF(OR(#REF!="",BM475=""),"",ROUND(#REF!/10^3*BM475,3))</f>
        <v>#REF!</v>
      </c>
      <c r="BO475" s="201" t="e">
        <f>IF(#REF!&gt;0,#REF!*#REF!/1000,"")</f>
        <v>#REF!</v>
      </c>
      <c r="BP475" s="201" t="e">
        <f>IF(#REF!&gt;0,#REF!*#REF!/1000,"")</f>
        <v>#REF!</v>
      </c>
      <c r="BQ475" s="74" t="e">
        <f t="shared" si="94"/>
        <v>#REF!</v>
      </c>
      <c r="BR475" s="74" t="e">
        <f t="shared" si="95"/>
        <v>#REF!</v>
      </c>
      <c r="BS475" s="201" t="e">
        <f>IF(ISNA(BQ475),"",BQ475*#REF!)</f>
        <v>#REF!</v>
      </c>
      <c r="BT475" s="201" t="e">
        <f>IF(ISNA(BR475),"",BR475*#REF!)</f>
        <v>#REF!</v>
      </c>
      <c r="BU475" s="78" t="e">
        <f>IF(#REF!&gt;0,DQ$57,"")</f>
        <v>#REF!</v>
      </c>
      <c r="BV475" s="99"/>
      <c r="BW475" s="411"/>
      <c r="BX475" s="412" t="e">
        <f>IF(OR(#REF!="",F475=""),"",ROUND(#REF!/10^3*F475,3))</f>
        <v>#REF!</v>
      </c>
      <c r="BY475" s="412" t="e">
        <f>IF(#REF!&gt;0,#REF!*#REF!/1000,"")</f>
        <v>#REF!</v>
      </c>
      <c r="BZ475" s="412" t="e">
        <f>IF(#REF!&gt;0,#REF!*#REF!/1000,"")</f>
        <v>#REF!</v>
      </c>
      <c r="CA475" s="413" t="e">
        <f>IF(OR(#REF!="●",#REF!="●",#REF!="●",#REF!="●",#REF!="●"),"",IF(#REF!="","",#REF!))</f>
        <v>#REF!</v>
      </c>
      <c r="CB475" s="413" t="e">
        <f>IF(OR(#REF!="●",#REF!="●",#REF!="●",#REF!="●",#REF!="●"),"",IF(#REF!="","",#REF!))</f>
        <v>#REF!</v>
      </c>
      <c r="CC475" s="412" t="e">
        <f>IF(ISNA(L475),"",L475*#REF!)</f>
        <v>#REF!</v>
      </c>
      <c r="CD475" s="412" t="e">
        <f>IF(ISNA(M475),"",M475*#REF!)</f>
        <v>#REF!</v>
      </c>
      <c r="CE475" s="415" t="e">
        <f>IF(#REF!&gt;0,DQ$6,"")</f>
        <v>#REF!</v>
      </c>
      <c r="CF475" s="361" t="e">
        <f>IF(#REF!="","",VLOOKUP(#REF!,#REF!,7,0))</f>
        <v>#REF!</v>
      </c>
      <c r="CG475" s="201" t="e">
        <f>IF(OR(#REF!="",CF475=""),"",ROUND(#REF!/10^3*CF475,3))</f>
        <v>#REF!</v>
      </c>
      <c r="CH475" s="201" t="e">
        <f>IF(#REF!&gt;0,#REF!*#REF!/1000,"")</f>
        <v>#REF!</v>
      </c>
      <c r="CI475" s="201" t="e">
        <f>IF(#REF!&gt;0,#REF!*#REF!/1000,"")</f>
        <v>#REF!</v>
      </c>
      <c r="CJ475" s="74" t="e">
        <f t="shared" si="96"/>
        <v>#REF!</v>
      </c>
      <c r="CK475" s="74" t="e">
        <f t="shared" si="97"/>
        <v>#REF!</v>
      </c>
      <c r="CL475" s="201" t="e">
        <f>IF(ISNA(CJ475),"",CJ475*#REF!)</f>
        <v>#REF!</v>
      </c>
      <c r="CM475" s="201" t="e">
        <f>IF(ISNA(CK475),"",CK475*#REF!)</f>
        <v>#REF!</v>
      </c>
      <c r="CN475" s="101" t="e">
        <f>IF(#REF!&gt;0,DQ$57,"")</f>
        <v>#REF!</v>
      </c>
      <c r="CO475" s="84"/>
      <c r="CP475" s="2"/>
      <c r="CQ475" s="2"/>
      <c r="CR475" s="2"/>
      <c r="CS475" s="2"/>
      <c r="CT475" s="2"/>
      <c r="CU475" s="2"/>
      <c r="CV475" s="2"/>
      <c r="CX475" s="2"/>
      <c r="CY475" s="2"/>
      <c r="CZ475" s="2"/>
      <c r="DA475" s="2"/>
      <c r="DB475" s="2"/>
      <c r="DC475" s="2"/>
      <c r="DD475" s="2"/>
      <c r="DE475" s="2"/>
      <c r="DF475" s="2"/>
    </row>
    <row r="476" spans="2:110" ht="18" customHeight="1">
      <c r="B476" s="151" t="e">
        <f>IF(#REF!="","",VLOOKUP(#REF!,$CX$11:$DG$26,9,0))</f>
        <v>#REF!</v>
      </c>
      <c r="C476" s="64" t="e">
        <f>IF(#REF!="",0,VLOOKUP(#REF!,$CP$11:$CQ$16,2,0))</f>
        <v>#REF!</v>
      </c>
      <c r="D476" s="65" t="e">
        <f>IF(#REF!="",0,VLOOKUP(#REF!,$CX$11:$CY$26,2,0))</f>
        <v>#REF!</v>
      </c>
      <c r="E476" s="152" t="e">
        <f t="shared" si="87"/>
        <v>#REF!</v>
      </c>
      <c r="F476" s="155" t="e">
        <f>IF(#REF!="","",VLOOKUP(#REF!,#REF!,7,0))</f>
        <v>#REF!</v>
      </c>
      <c r="G476" s="201" t="e">
        <f>IF(OR(#REF!="",F476=""),"",ROUND(#REF!/10^3*F476,3))</f>
        <v>#REF!</v>
      </c>
      <c r="H476" s="201" t="e">
        <f>IF(#REF!&gt;0,#REF!*#REF!/1000,"")</f>
        <v>#REF!</v>
      </c>
      <c r="I476" s="201" t="e">
        <f>IF(#REF!&gt;0,#REF!*#REF!/1000,"")</f>
        <v>#REF!</v>
      </c>
      <c r="J476" s="51" t="e">
        <f>IF(#REF!="●","",IF(#REF!="","",#REF!))</f>
        <v>#REF!</v>
      </c>
      <c r="K476" s="51" t="e">
        <f>IF(#REF!="●","",IF(#REF!="","",#REF!))</f>
        <v>#REF!</v>
      </c>
      <c r="L476" s="74" t="e">
        <f t="shared" si="88"/>
        <v>#REF!</v>
      </c>
      <c r="M476" s="74" t="e">
        <f t="shared" si="89"/>
        <v>#REF!</v>
      </c>
      <c r="N476" s="201" t="e">
        <f>IF(ISNA(L476),"",L476*#REF!)</f>
        <v>#REF!</v>
      </c>
      <c r="O476" s="201" t="e">
        <f>IF(ISNA(M476),"",M476*#REF!)</f>
        <v>#REF!</v>
      </c>
      <c r="P476" s="78" t="e">
        <f>IF(#REF!&gt;0,DQ$6,"")</f>
        <v>#REF!</v>
      </c>
      <c r="Q476" s="99"/>
      <c r="R476" s="411"/>
      <c r="S476" s="412" t="e">
        <f>IF(OR(#REF!="",F476=""),"",ROUND(#REF!/10^3*F476,3))</f>
        <v>#REF!</v>
      </c>
      <c r="T476" s="412" t="e">
        <f>IF(#REF!&gt;0,#REF!*#REF!/1000,"")</f>
        <v>#REF!</v>
      </c>
      <c r="U476" s="412" t="e">
        <f>IF(#REF!&gt;0,#REF!*#REF!/1000,"")</f>
        <v>#REF!</v>
      </c>
      <c r="V476" s="413" t="e">
        <f>IF(OR(#REF!="●",#REF!="●"),"",IF(#REF!="","",#REF!))</f>
        <v>#REF!</v>
      </c>
      <c r="W476" s="413" t="e">
        <f>IF(OR(#REF!="●",#REF!="●"),"",IF(#REF!="","",#REF!))</f>
        <v>#REF!</v>
      </c>
      <c r="X476" s="412" t="e">
        <f>IF(ISNA(L476),"",L476*#REF!)</f>
        <v>#REF!</v>
      </c>
      <c r="Y476" s="412" t="e">
        <f>IF(ISNA(M476),"",M476*#REF!)</f>
        <v>#REF!</v>
      </c>
      <c r="Z476" s="414" t="e">
        <f>IF(#REF!&gt;0,DQ$6,"")</f>
        <v>#REF!</v>
      </c>
      <c r="AA476" s="95" t="e">
        <f>IF(#REF!="","",VLOOKUP(#REF!,#REF!,7,0))</f>
        <v>#REF!</v>
      </c>
      <c r="AB476" s="201" t="e">
        <f>IF(OR(#REF!="",AA476=""),"",ROUND(#REF!/10^3*AA476,3))</f>
        <v>#REF!</v>
      </c>
      <c r="AC476" s="201" t="e">
        <f>IF(#REF!&gt;0,#REF!*#REF!/1000,"")</f>
        <v>#REF!</v>
      </c>
      <c r="AD476" s="201" t="e">
        <f>IF(#REF!&gt;0,#REF!*#REF!/1000,"")</f>
        <v>#REF!</v>
      </c>
      <c r="AE476" s="74" t="e">
        <f t="shared" si="90"/>
        <v>#REF!</v>
      </c>
      <c r="AF476" s="74" t="e">
        <f t="shared" si="91"/>
        <v>#REF!</v>
      </c>
      <c r="AG476" s="201" t="e">
        <f>IF(ISNA(AE476),"",AE476*#REF!)</f>
        <v>#REF!</v>
      </c>
      <c r="AH476" s="201" t="e">
        <f>IF(ISNA(AF476),"",AF476*#REF!)</f>
        <v>#REF!</v>
      </c>
      <c r="AI476" s="78" t="e">
        <f>IF(#REF!&gt;0,DQ$23,"")</f>
        <v>#REF!</v>
      </c>
      <c r="AJ476" s="99"/>
      <c r="AK476" s="411"/>
      <c r="AL476" s="412" t="e">
        <f>IF(OR(#REF!="",F476=""),"",ROUND(#REF!/10^3*F476,3))</f>
        <v>#REF!</v>
      </c>
      <c r="AM476" s="412" t="e">
        <f>IF(#REF!&gt;0,#REF!*#REF!/1000,"")</f>
        <v>#REF!</v>
      </c>
      <c r="AN476" s="412" t="e">
        <f>IF(#REF!&gt;0,#REF!*#REF!/1000,"")</f>
        <v>#REF!</v>
      </c>
      <c r="AO476" s="413" t="e">
        <f>IF(OR(#REF!="●",#REF!="●",#REF!="●"),"",IF(#REF!="","",#REF!))</f>
        <v>#REF!</v>
      </c>
      <c r="AP476" s="413" t="e">
        <f>IF(OR(#REF!="●",#REF!="●",#REF!="●"),"",IF(#REF!="","",#REF!))</f>
        <v>#REF!</v>
      </c>
      <c r="AQ476" s="412" t="e">
        <f>IF(ISNA(L476),"",L476*#REF!)</f>
        <v>#REF!</v>
      </c>
      <c r="AR476" s="412" t="e">
        <f>IF(ISNA(M476),"",M476*#REF!)</f>
        <v>#REF!</v>
      </c>
      <c r="AS476" s="414" t="e">
        <f>IF(#REF!&gt;0,DQ$6,"")</f>
        <v>#REF!</v>
      </c>
      <c r="AT476" s="95" t="e">
        <f>IF(#REF!="","",VLOOKUP(#REF!,#REF!,7,0))</f>
        <v>#REF!</v>
      </c>
      <c r="AU476" s="201" t="e">
        <f>IF(OR(#REF!="",AT476=""),"",ROUND(#REF!/10^3*AT476,3))</f>
        <v>#REF!</v>
      </c>
      <c r="AV476" s="201" t="e">
        <f>IF(#REF!&gt;0,#REF!*#REF!/1000,"")</f>
        <v>#REF!</v>
      </c>
      <c r="AW476" s="201" t="e">
        <f>IF(#REF!&gt;0,#REF!*#REF!/1000,"")</f>
        <v>#REF!</v>
      </c>
      <c r="AX476" s="74" t="e">
        <f t="shared" si="92"/>
        <v>#REF!</v>
      </c>
      <c r="AY476" s="74" t="e">
        <f t="shared" si="93"/>
        <v>#REF!</v>
      </c>
      <c r="AZ476" s="201" t="e">
        <f>IF(ISNA(AX476),"",AX476*#REF!)</f>
        <v>#REF!</v>
      </c>
      <c r="BA476" s="201" t="e">
        <f>IF(ISNA(AY476),"",AY476*#REF!)</f>
        <v>#REF!</v>
      </c>
      <c r="BB476" s="78" t="e">
        <f>IF(#REF!&gt;0,DQ$40,"")</f>
        <v>#REF!</v>
      </c>
      <c r="BC476" s="99"/>
      <c r="BD476" s="650"/>
      <c r="BE476" s="652" t="e">
        <f>IF(OR(#REF!="",F476=""),"",ROUND(#REF!/10^3*F476,3))</f>
        <v>#REF!</v>
      </c>
      <c r="BF476" s="412" t="e">
        <f>IF(#REF!&gt;0,#REF!*#REF!/1000,"")</f>
        <v>#REF!</v>
      </c>
      <c r="BG476" s="412" t="e">
        <f>IF(#REF!&gt;0,#REF!*#REF!/1000,"")</f>
        <v>#REF!</v>
      </c>
      <c r="BH476" s="413" t="e">
        <f>IF(OR(#REF!="●",#REF!="●",#REF!="●",#REF!="●"),"",IF(#REF!="","",#REF!))</f>
        <v>#REF!</v>
      </c>
      <c r="BI476" s="413" t="e">
        <f>IF(OR(#REF!="●",#REF!="●",#REF!="●",#REF!="●"),"",IF(#REF!="","",#REF!))</f>
        <v>#REF!</v>
      </c>
      <c r="BJ476" s="412" t="e">
        <f>IF(ISNA(L476),"",L476*#REF!)</f>
        <v>#REF!</v>
      </c>
      <c r="BK476" s="412" t="e">
        <f>IF(ISNA(M476),"",M476*#REF!)</f>
        <v>#REF!</v>
      </c>
      <c r="BL476" s="415" t="e">
        <f>IF(#REF!&gt;0,DQ$6,"")</f>
        <v>#REF!</v>
      </c>
      <c r="BM476" s="361" t="e">
        <f>IF(#REF!="","",VLOOKUP(#REF!,#REF!,7,0))</f>
        <v>#REF!</v>
      </c>
      <c r="BN476" s="201" t="e">
        <f>IF(OR(#REF!="",BM476=""),"",ROUND(#REF!/10^3*BM476,3))</f>
        <v>#REF!</v>
      </c>
      <c r="BO476" s="201" t="e">
        <f>IF(#REF!&gt;0,#REF!*#REF!/1000,"")</f>
        <v>#REF!</v>
      </c>
      <c r="BP476" s="201" t="e">
        <f>IF(#REF!&gt;0,#REF!*#REF!/1000,"")</f>
        <v>#REF!</v>
      </c>
      <c r="BQ476" s="74" t="e">
        <f t="shared" si="94"/>
        <v>#REF!</v>
      </c>
      <c r="BR476" s="74" t="e">
        <f t="shared" si="95"/>
        <v>#REF!</v>
      </c>
      <c r="BS476" s="201" t="e">
        <f>IF(ISNA(BQ476),"",BQ476*#REF!)</f>
        <v>#REF!</v>
      </c>
      <c r="BT476" s="201" t="e">
        <f>IF(ISNA(BR476),"",BR476*#REF!)</f>
        <v>#REF!</v>
      </c>
      <c r="BU476" s="78" t="e">
        <f>IF(#REF!&gt;0,DQ$57,"")</f>
        <v>#REF!</v>
      </c>
      <c r="BV476" s="99"/>
      <c r="BW476" s="411"/>
      <c r="BX476" s="412" t="e">
        <f>IF(OR(#REF!="",F476=""),"",ROUND(#REF!/10^3*F476,3))</f>
        <v>#REF!</v>
      </c>
      <c r="BY476" s="412" t="e">
        <f>IF(#REF!&gt;0,#REF!*#REF!/1000,"")</f>
        <v>#REF!</v>
      </c>
      <c r="BZ476" s="412" t="e">
        <f>IF(#REF!&gt;0,#REF!*#REF!/1000,"")</f>
        <v>#REF!</v>
      </c>
      <c r="CA476" s="413" t="e">
        <f>IF(OR(#REF!="●",#REF!="●",#REF!="●",#REF!="●",#REF!="●"),"",IF(#REF!="","",#REF!))</f>
        <v>#REF!</v>
      </c>
      <c r="CB476" s="413" t="e">
        <f>IF(OR(#REF!="●",#REF!="●",#REF!="●",#REF!="●",#REF!="●"),"",IF(#REF!="","",#REF!))</f>
        <v>#REF!</v>
      </c>
      <c r="CC476" s="412" t="e">
        <f>IF(ISNA(L476),"",L476*#REF!)</f>
        <v>#REF!</v>
      </c>
      <c r="CD476" s="412" t="e">
        <f>IF(ISNA(M476),"",M476*#REF!)</f>
        <v>#REF!</v>
      </c>
      <c r="CE476" s="415" t="e">
        <f>IF(#REF!&gt;0,DQ$6,"")</f>
        <v>#REF!</v>
      </c>
      <c r="CF476" s="361" t="e">
        <f>IF(#REF!="","",VLOOKUP(#REF!,#REF!,7,0))</f>
        <v>#REF!</v>
      </c>
      <c r="CG476" s="201" t="e">
        <f>IF(OR(#REF!="",CF476=""),"",ROUND(#REF!/10^3*CF476,3))</f>
        <v>#REF!</v>
      </c>
      <c r="CH476" s="201" t="e">
        <f>IF(#REF!&gt;0,#REF!*#REF!/1000,"")</f>
        <v>#REF!</v>
      </c>
      <c r="CI476" s="201" t="e">
        <f>IF(#REF!&gt;0,#REF!*#REF!/1000,"")</f>
        <v>#REF!</v>
      </c>
      <c r="CJ476" s="74" t="e">
        <f t="shared" si="96"/>
        <v>#REF!</v>
      </c>
      <c r="CK476" s="74" t="e">
        <f t="shared" si="97"/>
        <v>#REF!</v>
      </c>
      <c r="CL476" s="201" t="e">
        <f>IF(ISNA(CJ476),"",CJ476*#REF!)</f>
        <v>#REF!</v>
      </c>
      <c r="CM476" s="201" t="e">
        <f>IF(ISNA(CK476),"",CK476*#REF!)</f>
        <v>#REF!</v>
      </c>
      <c r="CN476" s="101" t="e">
        <f>IF(#REF!&gt;0,DQ$57,"")</f>
        <v>#REF!</v>
      </c>
      <c r="CO476" s="84"/>
      <c r="CP476" s="2"/>
      <c r="CQ476" s="2"/>
      <c r="CR476" s="2"/>
      <c r="CS476" s="2"/>
      <c r="CT476" s="2"/>
      <c r="CU476" s="2"/>
      <c r="CV476" s="2"/>
      <c r="CX476" s="2"/>
      <c r="CY476" s="2"/>
      <c r="CZ476" s="2"/>
      <c r="DA476" s="2"/>
      <c r="DB476" s="2"/>
      <c r="DC476" s="2"/>
      <c r="DD476" s="2"/>
      <c r="DE476" s="2"/>
      <c r="DF476" s="2"/>
    </row>
    <row r="477" spans="2:110" ht="18" customHeight="1">
      <c r="B477" s="151" t="e">
        <f>IF(#REF!="","",VLOOKUP(#REF!,$CX$11:$DG$26,9,0))</f>
        <v>#REF!</v>
      </c>
      <c r="C477" s="64" t="e">
        <f>IF(#REF!="",0,VLOOKUP(#REF!,$CP$11:$CQ$16,2,0))</f>
        <v>#REF!</v>
      </c>
      <c r="D477" s="65" t="e">
        <f>IF(#REF!="",0,VLOOKUP(#REF!,$CX$11:$CY$26,2,0))</f>
        <v>#REF!</v>
      </c>
      <c r="E477" s="152" t="e">
        <f t="shared" si="87"/>
        <v>#REF!</v>
      </c>
      <c r="F477" s="155" t="e">
        <f>IF(#REF!="","",VLOOKUP(#REF!,#REF!,7,0))</f>
        <v>#REF!</v>
      </c>
      <c r="G477" s="201" t="e">
        <f>IF(OR(#REF!="",F477=""),"",ROUND(#REF!/10^3*F477,3))</f>
        <v>#REF!</v>
      </c>
      <c r="H477" s="201" t="e">
        <f>IF(#REF!&gt;0,#REF!*#REF!/1000,"")</f>
        <v>#REF!</v>
      </c>
      <c r="I477" s="201" t="e">
        <f>IF(#REF!&gt;0,#REF!*#REF!/1000,"")</f>
        <v>#REF!</v>
      </c>
      <c r="J477" s="51" t="e">
        <f>IF(#REF!="●","",IF(#REF!="","",#REF!))</f>
        <v>#REF!</v>
      </c>
      <c r="K477" s="51" t="e">
        <f>IF(#REF!="●","",IF(#REF!="","",#REF!))</f>
        <v>#REF!</v>
      </c>
      <c r="L477" s="74" t="e">
        <f t="shared" si="88"/>
        <v>#REF!</v>
      </c>
      <c r="M477" s="74" t="e">
        <f t="shared" si="89"/>
        <v>#REF!</v>
      </c>
      <c r="N477" s="201" t="e">
        <f>IF(ISNA(L477),"",L477*#REF!)</f>
        <v>#REF!</v>
      </c>
      <c r="O477" s="201" t="e">
        <f>IF(ISNA(M477),"",M477*#REF!)</f>
        <v>#REF!</v>
      </c>
      <c r="P477" s="78" t="e">
        <f>IF(#REF!&gt;0,DQ$6,"")</f>
        <v>#REF!</v>
      </c>
      <c r="Q477" s="99"/>
      <c r="R477" s="411"/>
      <c r="S477" s="412" t="e">
        <f>IF(OR(#REF!="",F477=""),"",ROUND(#REF!/10^3*F477,3))</f>
        <v>#REF!</v>
      </c>
      <c r="T477" s="412" t="e">
        <f>IF(#REF!&gt;0,#REF!*#REF!/1000,"")</f>
        <v>#REF!</v>
      </c>
      <c r="U477" s="412" t="e">
        <f>IF(#REF!&gt;0,#REF!*#REF!/1000,"")</f>
        <v>#REF!</v>
      </c>
      <c r="V477" s="413" t="e">
        <f>IF(OR(#REF!="●",#REF!="●"),"",IF(#REF!="","",#REF!))</f>
        <v>#REF!</v>
      </c>
      <c r="W477" s="413" t="e">
        <f>IF(OR(#REF!="●",#REF!="●"),"",IF(#REF!="","",#REF!))</f>
        <v>#REF!</v>
      </c>
      <c r="X477" s="412" t="e">
        <f>IF(ISNA(L477),"",L477*#REF!)</f>
        <v>#REF!</v>
      </c>
      <c r="Y477" s="412" t="e">
        <f>IF(ISNA(M477),"",M477*#REF!)</f>
        <v>#REF!</v>
      </c>
      <c r="Z477" s="414" t="e">
        <f>IF(#REF!&gt;0,DQ$6,"")</f>
        <v>#REF!</v>
      </c>
      <c r="AA477" s="95" t="e">
        <f>IF(#REF!="","",VLOOKUP(#REF!,#REF!,7,0))</f>
        <v>#REF!</v>
      </c>
      <c r="AB477" s="201" t="e">
        <f>IF(OR(#REF!="",AA477=""),"",ROUND(#REF!/10^3*AA477,3))</f>
        <v>#REF!</v>
      </c>
      <c r="AC477" s="201" t="e">
        <f>IF(#REF!&gt;0,#REF!*#REF!/1000,"")</f>
        <v>#REF!</v>
      </c>
      <c r="AD477" s="201" t="e">
        <f>IF(#REF!&gt;0,#REF!*#REF!/1000,"")</f>
        <v>#REF!</v>
      </c>
      <c r="AE477" s="74" t="e">
        <f t="shared" si="90"/>
        <v>#REF!</v>
      </c>
      <c r="AF477" s="74" t="e">
        <f t="shared" si="91"/>
        <v>#REF!</v>
      </c>
      <c r="AG477" s="201" t="e">
        <f>IF(ISNA(AE477),"",AE477*#REF!)</f>
        <v>#REF!</v>
      </c>
      <c r="AH477" s="201" t="e">
        <f>IF(ISNA(AF477),"",AF477*#REF!)</f>
        <v>#REF!</v>
      </c>
      <c r="AI477" s="78" t="e">
        <f>IF(#REF!&gt;0,DQ$23,"")</f>
        <v>#REF!</v>
      </c>
      <c r="AJ477" s="99"/>
      <c r="AK477" s="411"/>
      <c r="AL477" s="412" t="e">
        <f>IF(OR(#REF!="",F477=""),"",ROUND(#REF!/10^3*F477,3))</f>
        <v>#REF!</v>
      </c>
      <c r="AM477" s="412" t="e">
        <f>IF(#REF!&gt;0,#REF!*#REF!/1000,"")</f>
        <v>#REF!</v>
      </c>
      <c r="AN477" s="412" t="e">
        <f>IF(#REF!&gt;0,#REF!*#REF!/1000,"")</f>
        <v>#REF!</v>
      </c>
      <c r="AO477" s="413" t="e">
        <f>IF(OR(#REF!="●",#REF!="●",#REF!="●"),"",IF(#REF!="","",#REF!))</f>
        <v>#REF!</v>
      </c>
      <c r="AP477" s="413" t="e">
        <f>IF(OR(#REF!="●",#REF!="●",#REF!="●"),"",IF(#REF!="","",#REF!))</f>
        <v>#REF!</v>
      </c>
      <c r="AQ477" s="412" t="e">
        <f>IF(ISNA(L477),"",L477*#REF!)</f>
        <v>#REF!</v>
      </c>
      <c r="AR477" s="412" t="e">
        <f>IF(ISNA(M477),"",M477*#REF!)</f>
        <v>#REF!</v>
      </c>
      <c r="AS477" s="414" t="e">
        <f>IF(#REF!&gt;0,DQ$6,"")</f>
        <v>#REF!</v>
      </c>
      <c r="AT477" s="95" t="e">
        <f>IF(#REF!="","",VLOOKUP(#REF!,#REF!,7,0))</f>
        <v>#REF!</v>
      </c>
      <c r="AU477" s="201" t="e">
        <f>IF(OR(#REF!="",AT477=""),"",ROUND(#REF!/10^3*AT477,3))</f>
        <v>#REF!</v>
      </c>
      <c r="AV477" s="201" t="e">
        <f>IF(#REF!&gt;0,#REF!*#REF!/1000,"")</f>
        <v>#REF!</v>
      </c>
      <c r="AW477" s="201" t="e">
        <f>IF(#REF!&gt;0,#REF!*#REF!/1000,"")</f>
        <v>#REF!</v>
      </c>
      <c r="AX477" s="74" t="e">
        <f t="shared" si="92"/>
        <v>#REF!</v>
      </c>
      <c r="AY477" s="74" t="e">
        <f t="shared" si="93"/>
        <v>#REF!</v>
      </c>
      <c r="AZ477" s="201" t="e">
        <f>IF(ISNA(AX477),"",AX477*#REF!)</f>
        <v>#REF!</v>
      </c>
      <c r="BA477" s="201" t="e">
        <f>IF(ISNA(AY477),"",AY477*#REF!)</f>
        <v>#REF!</v>
      </c>
      <c r="BB477" s="78" t="e">
        <f>IF(#REF!&gt;0,DQ$40,"")</f>
        <v>#REF!</v>
      </c>
      <c r="BC477" s="99"/>
      <c r="BD477" s="650"/>
      <c r="BE477" s="652" t="e">
        <f>IF(OR(#REF!="",F477=""),"",ROUND(#REF!/10^3*F477,3))</f>
        <v>#REF!</v>
      </c>
      <c r="BF477" s="412" t="e">
        <f>IF(#REF!&gt;0,#REF!*#REF!/1000,"")</f>
        <v>#REF!</v>
      </c>
      <c r="BG477" s="412" t="e">
        <f>IF(#REF!&gt;0,#REF!*#REF!/1000,"")</f>
        <v>#REF!</v>
      </c>
      <c r="BH477" s="413" t="e">
        <f>IF(OR(#REF!="●",#REF!="●",#REF!="●",#REF!="●"),"",IF(#REF!="","",#REF!))</f>
        <v>#REF!</v>
      </c>
      <c r="BI477" s="413" t="e">
        <f>IF(OR(#REF!="●",#REF!="●",#REF!="●",#REF!="●"),"",IF(#REF!="","",#REF!))</f>
        <v>#REF!</v>
      </c>
      <c r="BJ477" s="412" t="e">
        <f>IF(ISNA(L477),"",L477*#REF!)</f>
        <v>#REF!</v>
      </c>
      <c r="BK477" s="412" t="e">
        <f>IF(ISNA(M477),"",M477*#REF!)</f>
        <v>#REF!</v>
      </c>
      <c r="BL477" s="415" t="e">
        <f>IF(#REF!&gt;0,DQ$6,"")</f>
        <v>#REF!</v>
      </c>
      <c r="BM477" s="361" t="e">
        <f>IF(#REF!="","",VLOOKUP(#REF!,#REF!,7,0))</f>
        <v>#REF!</v>
      </c>
      <c r="BN477" s="201" t="e">
        <f>IF(OR(#REF!="",BM477=""),"",ROUND(#REF!/10^3*BM477,3))</f>
        <v>#REF!</v>
      </c>
      <c r="BO477" s="201" t="e">
        <f>IF(#REF!&gt;0,#REF!*#REF!/1000,"")</f>
        <v>#REF!</v>
      </c>
      <c r="BP477" s="201" t="e">
        <f>IF(#REF!&gt;0,#REF!*#REF!/1000,"")</f>
        <v>#REF!</v>
      </c>
      <c r="BQ477" s="74" t="e">
        <f t="shared" si="94"/>
        <v>#REF!</v>
      </c>
      <c r="BR477" s="74" t="e">
        <f t="shared" si="95"/>
        <v>#REF!</v>
      </c>
      <c r="BS477" s="201" t="e">
        <f>IF(ISNA(BQ477),"",BQ477*#REF!)</f>
        <v>#REF!</v>
      </c>
      <c r="BT477" s="201" t="e">
        <f>IF(ISNA(BR477),"",BR477*#REF!)</f>
        <v>#REF!</v>
      </c>
      <c r="BU477" s="78" t="e">
        <f>IF(#REF!&gt;0,DQ$57,"")</f>
        <v>#REF!</v>
      </c>
      <c r="BV477" s="99"/>
      <c r="BW477" s="411"/>
      <c r="BX477" s="412" t="e">
        <f>IF(OR(#REF!="",F477=""),"",ROUND(#REF!/10^3*F477,3))</f>
        <v>#REF!</v>
      </c>
      <c r="BY477" s="412" t="e">
        <f>IF(#REF!&gt;0,#REF!*#REF!/1000,"")</f>
        <v>#REF!</v>
      </c>
      <c r="BZ477" s="412" t="e">
        <f>IF(#REF!&gt;0,#REF!*#REF!/1000,"")</f>
        <v>#REF!</v>
      </c>
      <c r="CA477" s="413" t="e">
        <f>IF(OR(#REF!="●",#REF!="●",#REF!="●",#REF!="●",#REF!="●"),"",IF(#REF!="","",#REF!))</f>
        <v>#REF!</v>
      </c>
      <c r="CB477" s="413" t="e">
        <f>IF(OR(#REF!="●",#REF!="●",#REF!="●",#REF!="●",#REF!="●"),"",IF(#REF!="","",#REF!))</f>
        <v>#REF!</v>
      </c>
      <c r="CC477" s="412" t="e">
        <f>IF(ISNA(L477),"",L477*#REF!)</f>
        <v>#REF!</v>
      </c>
      <c r="CD477" s="412" t="e">
        <f>IF(ISNA(M477),"",M477*#REF!)</f>
        <v>#REF!</v>
      </c>
      <c r="CE477" s="415" t="e">
        <f>IF(#REF!&gt;0,DQ$6,"")</f>
        <v>#REF!</v>
      </c>
      <c r="CF477" s="361" t="e">
        <f>IF(#REF!="","",VLOOKUP(#REF!,#REF!,7,0))</f>
        <v>#REF!</v>
      </c>
      <c r="CG477" s="201" t="e">
        <f>IF(OR(#REF!="",CF477=""),"",ROUND(#REF!/10^3*CF477,3))</f>
        <v>#REF!</v>
      </c>
      <c r="CH477" s="201" t="e">
        <f>IF(#REF!&gt;0,#REF!*#REF!/1000,"")</f>
        <v>#REF!</v>
      </c>
      <c r="CI477" s="201" t="e">
        <f>IF(#REF!&gt;0,#REF!*#REF!/1000,"")</f>
        <v>#REF!</v>
      </c>
      <c r="CJ477" s="74" t="e">
        <f t="shared" si="96"/>
        <v>#REF!</v>
      </c>
      <c r="CK477" s="74" t="e">
        <f t="shared" si="97"/>
        <v>#REF!</v>
      </c>
      <c r="CL477" s="201" t="e">
        <f>IF(ISNA(CJ477),"",CJ477*#REF!)</f>
        <v>#REF!</v>
      </c>
      <c r="CM477" s="201" t="e">
        <f>IF(ISNA(CK477),"",CK477*#REF!)</f>
        <v>#REF!</v>
      </c>
      <c r="CN477" s="101" t="e">
        <f>IF(#REF!&gt;0,DQ$57,"")</f>
        <v>#REF!</v>
      </c>
      <c r="CO477" s="84"/>
      <c r="CP477" s="2"/>
      <c r="CQ477" s="2"/>
      <c r="CR477" s="2"/>
      <c r="CS477" s="2"/>
      <c r="CT477" s="2"/>
      <c r="CU477" s="2"/>
      <c r="CV477" s="2"/>
      <c r="CX477" s="2"/>
      <c r="CY477" s="2"/>
      <c r="CZ477" s="2"/>
      <c r="DA477" s="2"/>
      <c r="DB477" s="2"/>
      <c r="DC477" s="2"/>
      <c r="DD477" s="2"/>
      <c r="DE477" s="2"/>
      <c r="DF477" s="2"/>
    </row>
    <row r="478" spans="2:110" ht="18" customHeight="1">
      <c r="B478" s="151" t="e">
        <f>IF(#REF!="","",VLOOKUP(#REF!,$CX$11:$DG$26,9,0))</f>
        <v>#REF!</v>
      </c>
      <c r="C478" s="64" t="e">
        <f>IF(#REF!="",0,VLOOKUP(#REF!,$CP$11:$CQ$16,2,0))</f>
        <v>#REF!</v>
      </c>
      <c r="D478" s="65" t="e">
        <f>IF(#REF!="",0,VLOOKUP(#REF!,$CX$11:$CY$26,2,0))</f>
        <v>#REF!</v>
      </c>
      <c r="E478" s="152" t="e">
        <f t="shared" si="87"/>
        <v>#REF!</v>
      </c>
      <c r="F478" s="155" t="e">
        <f>IF(#REF!="","",VLOOKUP(#REF!,#REF!,7,0))</f>
        <v>#REF!</v>
      </c>
      <c r="G478" s="201" t="e">
        <f>IF(OR(#REF!="",F478=""),"",ROUND(#REF!/10^3*F478,3))</f>
        <v>#REF!</v>
      </c>
      <c r="H478" s="201" t="e">
        <f>IF(#REF!&gt;0,#REF!*#REF!/1000,"")</f>
        <v>#REF!</v>
      </c>
      <c r="I478" s="201" t="e">
        <f>IF(#REF!&gt;0,#REF!*#REF!/1000,"")</f>
        <v>#REF!</v>
      </c>
      <c r="J478" s="51" t="e">
        <f>IF(#REF!="●","",IF(#REF!="","",#REF!))</f>
        <v>#REF!</v>
      </c>
      <c r="K478" s="51" t="e">
        <f>IF(#REF!="●","",IF(#REF!="","",#REF!))</f>
        <v>#REF!</v>
      </c>
      <c r="L478" s="74" t="e">
        <f t="shared" si="88"/>
        <v>#REF!</v>
      </c>
      <c r="M478" s="74" t="e">
        <f t="shared" si="89"/>
        <v>#REF!</v>
      </c>
      <c r="N478" s="201" t="e">
        <f>IF(ISNA(L478),"",L478*#REF!)</f>
        <v>#REF!</v>
      </c>
      <c r="O478" s="201" t="e">
        <f>IF(ISNA(M478),"",M478*#REF!)</f>
        <v>#REF!</v>
      </c>
      <c r="P478" s="78" t="e">
        <f>IF(#REF!&gt;0,DQ$6,"")</f>
        <v>#REF!</v>
      </c>
      <c r="Q478" s="99"/>
      <c r="R478" s="411"/>
      <c r="S478" s="412" t="e">
        <f>IF(OR(#REF!="",F478=""),"",ROUND(#REF!/10^3*F478,3))</f>
        <v>#REF!</v>
      </c>
      <c r="T478" s="412" t="e">
        <f>IF(#REF!&gt;0,#REF!*#REF!/1000,"")</f>
        <v>#REF!</v>
      </c>
      <c r="U478" s="412" t="e">
        <f>IF(#REF!&gt;0,#REF!*#REF!/1000,"")</f>
        <v>#REF!</v>
      </c>
      <c r="V478" s="413" t="e">
        <f>IF(OR(#REF!="●",#REF!="●"),"",IF(#REF!="","",#REF!))</f>
        <v>#REF!</v>
      </c>
      <c r="W478" s="413" t="e">
        <f>IF(OR(#REF!="●",#REF!="●"),"",IF(#REF!="","",#REF!))</f>
        <v>#REF!</v>
      </c>
      <c r="X478" s="412" t="e">
        <f>IF(ISNA(L478),"",L478*#REF!)</f>
        <v>#REF!</v>
      </c>
      <c r="Y478" s="412" t="e">
        <f>IF(ISNA(M478),"",M478*#REF!)</f>
        <v>#REF!</v>
      </c>
      <c r="Z478" s="414" t="e">
        <f>IF(#REF!&gt;0,DQ$6,"")</f>
        <v>#REF!</v>
      </c>
      <c r="AA478" s="95" t="e">
        <f>IF(#REF!="","",VLOOKUP(#REF!,#REF!,7,0))</f>
        <v>#REF!</v>
      </c>
      <c r="AB478" s="201" t="e">
        <f>IF(OR(#REF!="",AA478=""),"",ROUND(#REF!/10^3*AA478,3))</f>
        <v>#REF!</v>
      </c>
      <c r="AC478" s="201" t="e">
        <f>IF(#REF!&gt;0,#REF!*#REF!/1000,"")</f>
        <v>#REF!</v>
      </c>
      <c r="AD478" s="201" t="e">
        <f>IF(#REF!&gt;0,#REF!*#REF!/1000,"")</f>
        <v>#REF!</v>
      </c>
      <c r="AE478" s="74" t="e">
        <f t="shared" si="90"/>
        <v>#REF!</v>
      </c>
      <c r="AF478" s="74" t="e">
        <f t="shared" si="91"/>
        <v>#REF!</v>
      </c>
      <c r="AG478" s="201" t="e">
        <f>IF(ISNA(AE478),"",AE478*#REF!)</f>
        <v>#REF!</v>
      </c>
      <c r="AH478" s="201" t="e">
        <f>IF(ISNA(AF478),"",AF478*#REF!)</f>
        <v>#REF!</v>
      </c>
      <c r="AI478" s="78" t="e">
        <f>IF(#REF!&gt;0,DQ$23,"")</f>
        <v>#REF!</v>
      </c>
      <c r="AJ478" s="99"/>
      <c r="AK478" s="411"/>
      <c r="AL478" s="412" t="e">
        <f>IF(OR(#REF!="",F478=""),"",ROUND(#REF!/10^3*F478,3))</f>
        <v>#REF!</v>
      </c>
      <c r="AM478" s="412" t="e">
        <f>IF(#REF!&gt;0,#REF!*#REF!/1000,"")</f>
        <v>#REF!</v>
      </c>
      <c r="AN478" s="412" t="e">
        <f>IF(#REF!&gt;0,#REF!*#REF!/1000,"")</f>
        <v>#REF!</v>
      </c>
      <c r="AO478" s="413" t="e">
        <f>IF(OR(#REF!="●",#REF!="●",#REF!="●"),"",IF(#REF!="","",#REF!))</f>
        <v>#REF!</v>
      </c>
      <c r="AP478" s="413" t="e">
        <f>IF(OR(#REF!="●",#REF!="●",#REF!="●"),"",IF(#REF!="","",#REF!))</f>
        <v>#REF!</v>
      </c>
      <c r="AQ478" s="412" t="e">
        <f>IF(ISNA(L478),"",L478*#REF!)</f>
        <v>#REF!</v>
      </c>
      <c r="AR478" s="412" t="e">
        <f>IF(ISNA(M478),"",M478*#REF!)</f>
        <v>#REF!</v>
      </c>
      <c r="AS478" s="414" t="e">
        <f>IF(#REF!&gt;0,DQ$6,"")</f>
        <v>#REF!</v>
      </c>
      <c r="AT478" s="95" t="e">
        <f>IF(#REF!="","",VLOOKUP(#REF!,#REF!,7,0))</f>
        <v>#REF!</v>
      </c>
      <c r="AU478" s="201" t="e">
        <f>IF(OR(#REF!="",AT478=""),"",ROUND(#REF!/10^3*AT478,3))</f>
        <v>#REF!</v>
      </c>
      <c r="AV478" s="201" t="e">
        <f>IF(#REF!&gt;0,#REF!*#REF!/1000,"")</f>
        <v>#REF!</v>
      </c>
      <c r="AW478" s="201" t="e">
        <f>IF(#REF!&gt;0,#REF!*#REF!/1000,"")</f>
        <v>#REF!</v>
      </c>
      <c r="AX478" s="74" t="e">
        <f t="shared" si="92"/>
        <v>#REF!</v>
      </c>
      <c r="AY478" s="74" t="e">
        <f t="shared" si="93"/>
        <v>#REF!</v>
      </c>
      <c r="AZ478" s="201" t="e">
        <f>IF(ISNA(AX478),"",AX478*#REF!)</f>
        <v>#REF!</v>
      </c>
      <c r="BA478" s="201" t="e">
        <f>IF(ISNA(AY478),"",AY478*#REF!)</f>
        <v>#REF!</v>
      </c>
      <c r="BB478" s="78" t="e">
        <f>IF(#REF!&gt;0,DQ$40,"")</f>
        <v>#REF!</v>
      </c>
      <c r="BC478" s="99"/>
      <c r="BD478" s="650"/>
      <c r="BE478" s="652" t="e">
        <f>IF(OR(#REF!="",F478=""),"",ROUND(#REF!/10^3*F478,3))</f>
        <v>#REF!</v>
      </c>
      <c r="BF478" s="412" t="e">
        <f>IF(#REF!&gt;0,#REF!*#REF!/1000,"")</f>
        <v>#REF!</v>
      </c>
      <c r="BG478" s="412" t="e">
        <f>IF(#REF!&gt;0,#REF!*#REF!/1000,"")</f>
        <v>#REF!</v>
      </c>
      <c r="BH478" s="413" t="e">
        <f>IF(OR(#REF!="●",#REF!="●",#REF!="●",#REF!="●"),"",IF(#REF!="","",#REF!))</f>
        <v>#REF!</v>
      </c>
      <c r="BI478" s="413" t="e">
        <f>IF(OR(#REF!="●",#REF!="●",#REF!="●",#REF!="●"),"",IF(#REF!="","",#REF!))</f>
        <v>#REF!</v>
      </c>
      <c r="BJ478" s="412" t="e">
        <f>IF(ISNA(L478),"",L478*#REF!)</f>
        <v>#REF!</v>
      </c>
      <c r="BK478" s="412" t="e">
        <f>IF(ISNA(M478),"",M478*#REF!)</f>
        <v>#REF!</v>
      </c>
      <c r="BL478" s="415" t="e">
        <f>IF(#REF!&gt;0,DQ$6,"")</f>
        <v>#REF!</v>
      </c>
      <c r="BM478" s="361" t="e">
        <f>IF(#REF!="","",VLOOKUP(#REF!,#REF!,7,0))</f>
        <v>#REF!</v>
      </c>
      <c r="BN478" s="201" t="e">
        <f>IF(OR(#REF!="",BM478=""),"",ROUND(#REF!/10^3*BM478,3))</f>
        <v>#REF!</v>
      </c>
      <c r="BO478" s="201" t="e">
        <f>IF(#REF!&gt;0,#REF!*#REF!/1000,"")</f>
        <v>#REF!</v>
      </c>
      <c r="BP478" s="201" t="e">
        <f>IF(#REF!&gt;0,#REF!*#REF!/1000,"")</f>
        <v>#REF!</v>
      </c>
      <c r="BQ478" s="74" t="e">
        <f t="shared" si="94"/>
        <v>#REF!</v>
      </c>
      <c r="BR478" s="74" t="e">
        <f t="shared" si="95"/>
        <v>#REF!</v>
      </c>
      <c r="BS478" s="201" t="e">
        <f>IF(ISNA(BQ478),"",BQ478*#REF!)</f>
        <v>#REF!</v>
      </c>
      <c r="BT478" s="201" t="e">
        <f>IF(ISNA(BR478),"",BR478*#REF!)</f>
        <v>#REF!</v>
      </c>
      <c r="BU478" s="78" t="e">
        <f>IF(#REF!&gt;0,DQ$57,"")</f>
        <v>#REF!</v>
      </c>
      <c r="BV478" s="99"/>
      <c r="BW478" s="411"/>
      <c r="BX478" s="412" t="e">
        <f>IF(OR(#REF!="",F478=""),"",ROUND(#REF!/10^3*F478,3))</f>
        <v>#REF!</v>
      </c>
      <c r="BY478" s="412" t="e">
        <f>IF(#REF!&gt;0,#REF!*#REF!/1000,"")</f>
        <v>#REF!</v>
      </c>
      <c r="BZ478" s="412" t="e">
        <f>IF(#REF!&gt;0,#REF!*#REF!/1000,"")</f>
        <v>#REF!</v>
      </c>
      <c r="CA478" s="413" t="e">
        <f>IF(OR(#REF!="●",#REF!="●",#REF!="●",#REF!="●",#REF!="●"),"",IF(#REF!="","",#REF!))</f>
        <v>#REF!</v>
      </c>
      <c r="CB478" s="413" t="e">
        <f>IF(OR(#REF!="●",#REF!="●",#REF!="●",#REF!="●",#REF!="●"),"",IF(#REF!="","",#REF!))</f>
        <v>#REF!</v>
      </c>
      <c r="CC478" s="412" t="e">
        <f>IF(ISNA(L478),"",L478*#REF!)</f>
        <v>#REF!</v>
      </c>
      <c r="CD478" s="412" t="e">
        <f>IF(ISNA(M478),"",M478*#REF!)</f>
        <v>#REF!</v>
      </c>
      <c r="CE478" s="415" t="e">
        <f>IF(#REF!&gt;0,DQ$6,"")</f>
        <v>#REF!</v>
      </c>
      <c r="CF478" s="361" t="e">
        <f>IF(#REF!="","",VLOOKUP(#REF!,#REF!,7,0))</f>
        <v>#REF!</v>
      </c>
      <c r="CG478" s="201" t="e">
        <f>IF(OR(#REF!="",CF478=""),"",ROUND(#REF!/10^3*CF478,3))</f>
        <v>#REF!</v>
      </c>
      <c r="CH478" s="201" t="e">
        <f>IF(#REF!&gt;0,#REF!*#REF!/1000,"")</f>
        <v>#REF!</v>
      </c>
      <c r="CI478" s="201" t="e">
        <f>IF(#REF!&gt;0,#REF!*#REF!/1000,"")</f>
        <v>#REF!</v>
      </c>
      <c r="CJ478" s="74" t="e">
        <f t="shared" si="96"/>
        <v>#REF!</v>
      </c>
      <c r="CK478" s="74" t="e">
        <f t="shared" si="97"/>
        <v>#REF!</v>
      </c>
      <c r="CL478" s="201" t="e">
        <f>IF(ISNA(CJ478),"",CJ478*#REF!)</f>
        <v>#REF!</v>
      </c>
      <c r="CM478" s="201" t="e">
        <f>IF(ISNA(CK478),"",CK478*#REF!)</f>
        <v>#REF!</v>
      </c>
      <c r="CN478" s="101" t="e">
        <f>IF(#REF!&gt;0,DQ$57,"")</f>
        <v>#REF!</v>
      </c>
      <c r="CO478" s="84"/>
      <c r="CP478" s="2"/>
      <c r="CQ478" s="2"/>
      <c r="CR478" s="2"/>
      <c r="CS478" s="2"/>
      <c r="CT478" s="2"/>
      <c r="CU478" s="2"/>
      <c r="CV478" s="2"/>
      <c r="CX478" s="2"/>
      <c r="CY478" s="2"/>
      <c r="CZ478" s="2"/>
      <c r="DA478" s="2"/>
      <c r="DB478" s="2"/>
      <c r="DC478" s="2"/>
      <c r="DD478" s="2"/>
      <c r="DE478" s="2"/>
      <c r="DF478" s="2"/>
    </row>
    <row r="479" spans="2:110" ht="18" customHeight="1">
      <c r="B479" s="151" t="e">
        <f>IF(#REF!="","",VLOOKUP(#REF!,$CX$11:$DG$26,9,0))</f>
        <v>#REF!</v>
      </c>
      <c r="C479" s="64" t="e">
        <f>IF(#REF!="",0,VLOOKUP(#REF!,$CP$11:$CQ$16,2,0))</f>
        <v>#REF!</v>
      </c>
      <c r="D479" s="65" t="e">
        <f>IF(#REF!="",0,VLOOKUP(#REF!,$CX$11:$CY$26,2,0))</f>
        <v>#REF!</v>
      </c>
      <c r="E479" s="152" t="e">
        <f t="shared" si="87"/>
        <v>#REF!</v>
      </c>
      <c r="F479" s="155" t="e">
        <f>IF(#REF!="","",VLOOKUP(#REF!,#REF!,7,0))</f>
        <v>#REF!</v>
      </c>
      <c r="G479" s="201" t="e">
        <f>IF(OR(#REF!="",F479=""),"",ROUND(#REF!/10^3*F479,3))</f>
        <v>#REF!</v>
      </c>
      <c r="H479" s="201" t="e">
        <f>IF(#REF!&gt;0,#REF!*#REF!/1000,"")</f>
        <v>#REF!</v>
      </c>
      <c r="I479" s="201" t="e">
        <f>IF(#REF!&gt;0,#REF!*#REF!/1000,"")</f>
        <v>#REF!</v>
      </c>
      <c r="J479" s="51" t="e">
        <f>IF(#REF!="●","",IF(#REF!="","",#REF!))</f>
        <v>#REF!</v>
      </c>
      <c r="K479" s="51" t="e">
        <f>IF(#REF!="●","",IF(#REF!="","",#REF!))</f>
        <v>#REF!</v>
      </c>
      <c r="L479" s="74" t="e">
        <f t="shared" si="88"/>
        <v>#REF!</v>
      </c>
      <c r="M479" s="74" t="e">
        <f t="shared" si="89"/>
        <v>#REF!</v>
      </c>
      <c r="N479" s="201" t="e">
        <f>IF(ISNA(L479),"",L479*#REF!)</f>
        <v>#REF!</v>
      </c>
      <c r="O479" s="201" t="e">
        <f>IF(ISNA(M479),"",M479*#REF!)</f>
        <v>#REF!</v>
      </c>
      <c r="P479" s="78" t="e">
        <f>IF(#REF!&gt;0,DQ$6,"")</f>
        <v>#REF!</v>
      </c>
      <c r="Q479" s="99"/>
      <c r="R479" s="411"/>
      <c r="S479" s="412" t="e">
        <f>IF(OR(#REF!="",F479=""),"",ROUND(#REF!/10^3*F479,3))</f>
        <v>#REF!</v>
      </c>
      <c r="T479" s="412" t="e">
        <f>IF(#REF!&gt;0,#REF!*#REF!/1000,"")</f>
        <v>#REF!</v>
      </c>
      <c r="U479" s="412" t="e">
        <f>IF(#REF!&gt;0,#REF!*#REF!/1000,"")</f>
        <v>#REF!</v>
      </c>
      <c r="V479" s="413" t="e">
        <f>IF(OR(#REF!="●",#REF!="●"),"",IF(#REF!="","",#REF!))</f>
        <v>#REF!</v>
      </c>
      <c r="W479" s="413" t="e">
        <f>IF(OR(#REF!="●",#REF!="●"),"",IF(#REF!="","",#REF!))</f>
        <v>#REF!</v>
      </c>
      <c r="X479" s="412" t="e">
        <f>IF(ISNA(L479),"",L479*#REF!)</f>
        <v>#REF!</v>
      </c>
      <c r="Y479" s="412" t="e">
        <f>IF(ISNA(M479),"",M479*#REF!)</f>
        <v>#REF!</v>
      </c>
      <c r="Z479" s="414" t="e">
        <f>IF(#REF!&gt;0,DQ$6,"")</f>
        <v>#REF!</v>
      </c>
      <c r="AA479" s="95" t="e">
        <f>IF(#REF!="","",VLOOKUP(#REF!,#REF!,7,0))</f>
        <v>#REF!</v>
      </c>
      <c r="AB479" s="201" t="e">
        <f>IF(OR(#REF!="",AA479=""),"",ROUND(#REF!/10^3*AA479,3))</f>
        <v>#REF!</v>
      </c>
      <c r="AC479" s="201" t="e">
        <f>IF(#REF!&gt;0,#REF!*#REF!/1000,"")</f>
        <v>#REF!</v>
      </c>
      <c r="AD479" s="201" t="e">
        <f>IF(#REF!&gt;0,#REF!*#REF!/1000,"")</f>
        <v>#REF!</v>
      </c>
      <c r="AE479" s="74" t="e">
        <f t="shared" si="90"/>
        <v>#REF!</v>
      </c>
      <c r="AF479" s="74" t="e">
        <f t="shared" si="91"/>
        <v>#REF!</v>
      </c>
      <c r="AG479" s="201" t="e">
        <f>IF(ISNA(AE479),"",AE479*#REF!)</f>
        <v>#REF!</v>
      </c>
      <c r="AH479" s="201" t="e">
        <f>IF(ISNA(AF479),"",AF479*#REF!)</f>
        <v>#REF!</v>
      </c>
      <c r="AI479" s="78" t="e">
        <f>IF(#REF!&gt;0,DQ$23,"")</f>
        <v>#REF!</v>
      </c>
      <c r="AJ479" s="99"/>
      <c r="AK479" s="411"/>
      <c r="AL479" s="412" t="e">
        <f>IF(OR(#REF!="",F479=""),"",ROUND(#REF!/10^3*F479,3))</f>
        <v>#REF!</v>
      </c>
      <c r="AM479" s="412" t="e">
        <f>IF(#REF!&gt;0,#REF!*#REF!/1000,"")</f>
        <v>#REF!</v>
      </c>
      <c r="AN479" s="412" t="e">
        <f>IF(#REF!&gt;0,#REF!*#REF!/1000,"")</f>
        <v>#REF!</v>
      </c>
      <c r="AO479" s="413" t="e">
        <f>IF(OR(#REF!="●",#REF!="●",#REF!="●"),"",IF(#REF!="","",#REF!))</f>
        <v>#REF!</v>
      </c>
      <c r="AP479" s="413" t="e">
        <f>IF(OR(#REF!="●",#REF!="●",#REF!="●"),"",IF(#REF!="","",#REF!))</f>
        <v>#REF!</v>
      </c>
      <c r="AQ479" s="412" t="e">
        <f>IF(ISNA(L479),"",L479*#REF!)</f>
        <v>#REF!</v>
      </c>
      <c r="AR479" s="412" t="e">
        <f>IF(ISNA(M479),"",M479*#REF!)</f>
        <v>#REF!</v>
      </c>
      <c r="AS479" s="414" t="e">
        <f>IF(#REF!&gt;0,DQ$6,"")</f>
        <v>#REF!</v>
      </c>
      <c r="AT479" s="95" t="e">
        <f>IF(#REF!="","",VLOOKUP(#REF!,#REF!,7,0))</f>
        <v>#REF!</v>
      </c>
      <c r="AU479" s="201" t="e">
        <f>IF(OR(#REF!="",AT479=""),"",ROUND(#REF!/10^3*AT479,3))</f>
        <v>#REF!</v>
      </c>
      <c r="AV479" s="201" t="e">
        <f>IF(#REF!&gt;0,#REF!*#REF!/1000,"")</f>
        <v>#REF!</v>
      </c>
      <c r="AW479" s="201" t="e">
        <f>IF(#REF!&gt;0,#REF!*#REF!/1000,"")</f>
        <v>#REF!</v>
      </c>
      <c r="AX479" s="74" t="e">
        <f t="shared" si="92"/>
        <v>#REF!</v>
      </c>
      <c r="AY479" s="74" t="e">
        <f t="shared" si="93"/>
        <v>#REF!</v>
      </c>
      <c r="AZ479" s="201" t="e">
        <f>IF(ISNA(AX479),"",AX479*#REF!)</f>
        <v>#REF!</v>
      </c>
      <c r="BA479" s="201" t="e">
        <f>IF(ISNA(AY479),"",AY479*#REF!)</f>
        <v>#REF!</v>
      </c>
      <c r="BB479" s="78" t="e">
        <f>IF(#REF!&gt;0,DQ$40,"")</f>
        <v>#REF!</v>
      </c>
      <c r="BC479" s="99"/>
      <c r="BD479" s="650"/>
      <c r="BE479" s="652" t="e">
        <f>IF(OR(#REF!="",F479=""),"",ROUND(#REF!/10^3*F479,3))</f>
        <v>#REF!</v>
      </c>
      <c r="BF479" s="412" t="e">
        <f>IF(#REF!&gt;0,#REF!*#REF!/1000,"")</f>
        <v>#REF!</v>
      </c>
      <c r="BG479" s="412" t="e">
        <f>IF(#REF!&gt;0,#REF!*#REF!/1000,"")</f>
        <v>#REF!</v>
      </c>
      <c r="BH479" s="413" t="e">
        <f>IF(OR(#REF!="●",#REF!="●",#REF!="●",#REF!="●"),"",IF(#REF!="","",#REF!))</f>
        <v>#REF!</v>
      </c>
      <c r="BI479" s="413" t="e">
        <f>IF(OR(#REF!="●",#REF!="●",#REF!="●",#REF!="●"),"",IF(#REF!="","",#REF!))</f>
        <v>#REF!</v>
      </c>
      <c r="BJ479" s="412" t="e">
        <f>IF(ISNA(L479),"",L479*#REF!)</f>
        <v>#REF!</v>
      </c>
      <c r="BK479" s="412" t="e">
        <f>IF(ISNA(M479),"",M479*#REF!)</f>
        <v>#REF!</v>
      </c>
      <c r="BL479" s="415" t="e">
        <f>IF(#REF!&gt;0,DQ$6,"")</f>
        <v>#REF!</v>
      </c>
      <c r="BM479" s="361" t="e">
        <f>IF(#REF!="","",VLOOKUP(#REF!,#REF!,7,0))</f>
        <v>#REF!</v>
      </c>
      <c r="BN479" s="201" t="e">
        <f>IF(OR(#REF!="",BM479=""),"",ROUND(#REF!/10^3*BM479,3))</f>
        <v>#REF!</v>
      </c>
      <c r="BO479" s="201" t="e">
        <f>IF(#REF!&gt;0,#REF!*#REF!/1000,"")</f>
        <v>#REF!</v>
      </c>
      <c r="BP479" s="201" t="e">
        <f>IF(#REF!&gt;0,#REF!*#REF!/1000,"")</f>
        <v>#REF!</v>
      </c>
      <c r="BQ479" s="74" t="e">
        <f t="shared" si="94"/>
        <v>#REF!</v>
      </c>
      <c r="BR479" s="74" t="e">
        <f t="shared" si="95"/>
        <v>#REF!</v>
      </c>
      <c r="BS479" s="201" t="e">
        <f>IF(ISNA(BQ479),"",BQ479*#REF!)</f>
        <v>#REF!</v>
      </c>
      <c r="BT479" s="201" t="e">
        <f>IF(ISNA(BR479),"",BR479*#REF!)</f>
        <v>#REF!</v>
      </c>
      <c r="BU479" s="78" t="e">
        <f>IF(#REF!&gt;0,DQ$57,"")</f>
        <v>#REF!</v>
      </c>
      <c r="BV479" s="99"/>
      <c r="BW479" s="411"/>
      <c r="BX479" s="412" t="e">
        <f>IF(OR(#REF!="",F479=""),"",ROUND(#REF!/10^3*F479,3))</f>
        <v>#REF!</v>
      </c>
      <c r="BY479" s="412" t="e">
        <f>IF(#REF!&gt;0,#REF!*#REF!/1000,"")</f>
        <v>#REF!</v>
      </c>
      <c r="BZ479" s="412" t="e">
        <f>IF(#REF!&gt;0,#REF!*#REF!/1000,"")</f>
        <v>#REF!</v>
      </c>
      <c r="CA479" s="413" t="e">
        <f>IF(OR(#REF!="●",#REF!="●",#REF!="●",#REF!="●",#REF!="●"),"",IF(#REF!="","",#REF!))</f>
        <v>#REF!</v>
      </c>
      <c r="CB479" s="413" t="e">
        <f>IF(OR(#REF!="●",#REF!="●",#REF!="●",#REF!="●",#REF!="●"),"",IF(#REF!="","",#REF!))</f>
        <v>#REF!</v>
      </c>
      <c r="CC479" s="412" t="e">
        <f>IF(ISNA(L479),"",L479*#REF!)</f>
        <v>#REF!</v>
      </c>
      <c r="CD479" s="412" t="e">
        <f>IF(ISNA(M479),"",M479*#REF!)</f>
        <v>#REF!</v>
      </c>
      <c r="CE479" s="415" t="e">
        <f>IF(#REF!&gt;0,DQ$6,"")</f>
        <v>#REF!</v>
      </c>
      <c r="CF479" s="361" t="e">
        <f>IF(#REF!="","",VLOOKUP(#REF!,#REF!,7,0))</f>
        <v>#REF!</v>
      </c>
      <c r="CG479" s="201" t="e">
        <f>IF(OR(#REF!="",CF479=""),"",ROUND(#REF!/10^3*CF479,3))</f>
        <v>#REF!</v>
      </c>
      <c r="CH479" s="201" t="e">
        <f>IF(#REF!&gt;0,#REF!*#REF!/1000,"")</f>
        <v>#REF!</v>
      </c>
      <c r="CI479" s="201" t="e">
        <f>IF(#REF!&gt;0,#REF!*#REF!/1000,"")</f>
        <v>#REF!</v>
      </c>
      <c r="CJ479" s="74" t="e">
        <f t="shared" si="96"/>
        <v>#REF!</v>
      </c>
      <c r="CK479" s="74" t="e">
        <f t="shared" si="97"/>
        <v>#REF!</v>
      </c>
      <c r="CL479" s="201" t="e">
        <f>IF(ISNA(CJ479),"",CJ479*#REF!)</f>
        <v>#REF!</v>
      </c>
      <c r="CM479" s="201" t="e">
        <f>IF(ISNA(CK479),"",CK479*#REF!)</f>
        <v>#REF!</v>
      </c>
      <c r="CN479" s="101" t="e">
        <f>IF(#REF!&gt;0,DQ$57,"")</f>
        <v>#REF!</v>
      </c>
      <c r="CO479" s="84"/>
      <c r="CP479" s="2"/>
      <c r="CQ479" s="2"/>
      <c r="CR479" s="2"/>
      <c r="CS479" s="2"/>
      <c r="CT479" s="2"/>
      <c r="CU479" s="2"/>
      <c r="CV479" s="2"/>
      <c r="CX479" s="2"/>
      <c r="CY479" s="2"/>
      <c r="CZ479" s="2"/>
      <c r="DA479" s="2"/>
      <c r="DB479" s="2"/>
      <c r="DC479" s="2"/>
      <c r="DD479" s="2"/>
      <c r="DE479" s="2"/>
      <c r="DF479" s="2"/>
    </row>
    <row r="480" spans="2:110" ht="18" customHeight="1">
      <c r="B480" s="151" t="e">
        <f>IF(#REF!="","",VLOOKUP(#REF!,$CX$11:$DG$26,9,0))</f>
        <v>#REF!</v>
      </c>
      <c r="C480" s="64" t="e">
        <f>IF(#REF!="",0,VLOOKUP(#REF!,$CP$11:$CQ$16,2,0))</f>
        <v>#REF!</v>
      </c>
      <c r="D480" s="65" t="e">
        <f>IF(#REF!="",0,VLOOKUP(#REF!,$CX$11:$CY$26,2,0))</f>
        <v>#REF!</v>
      </c>
      <c r="E480" s="152" t="e">
        <f t="shared" si="87"/>
        <v>#REF!</v>
      </c>
      <c r="F480" s="155" t="e">
        <f>IF(#REF!="","",VLOOKUP(#REF!,#REF!,7,0))</f>
        <v>#REF!</v>
      </c>
      <c r="G480" s="201" t="e">
        <f>IF(OR(#REF!="",F480=""),"",ROUND(#REF!/10^3*F480,3))</f>
        <v>#REF!</v>
      </c>
      <c r="H480" s="201" t="e">
        <f>IF(#REF!&gt;0,#REF!*#REF!/1000,"")</f>
        <v>#REF!</v>
      </c>
      <c r="I480" s="201" t="e">
        <f>IF(#REF!&gt;0,#REF!*#REF!/1000,"")</f>
        <v>#REF!</v>
      </c>
      <c r="J480" s="51" t="e">
        <f>IF(#REF!="●","",IF(#REF!="","",#REF!))</f>
        <v>#REF!</v>
      </c>
      <c r="K480" s="51" t="e">
        <f>IF(#REF!="●","",IF(#REF!="","",#REF!))</f>
        <v>#REF!</v>
      </c>
      <c r="L480" s="74" t="e">
        <f t="shared" si="88"/>
        <v>#REF!</v>
      </c>
      <c r="M480" s="74" t="e">
        <f t="shared" si="89"/>
        <v>#REF!</v>
      </c>
      <c r="N480" s="201" t="e">
        <f>IF(ISNA(L480),"",L480*#REF!)</f>
        <v>#REF!</v>
      </c>
      <c r="O480" s="201" t="e">
        <f>IF(ISNA(M480),"",M480*#REF!)</f>
        <v>#REF!</v>
      </c>
      <c r="P480" s="78" t="e">
        <f>IF(#REF!&gt;0,DQ$6,"")</f>
        <v>#REF!</v>
      </c>
      <c r="Q480" s="99"/>
      <c r="R480" s="411"/>
      <c r="S480" s="412" t="e">
        <f>IF(OR(#REF!="",F480=""),"",ROUND(#REF!/10^3*F480,3))</f>
        <v>#REF!</v>
      </c>
      <c r="T480" s="412" t="e">
        <f>IF(#REF!&gt;0,#REF!*#REF!/1000,"")</f>
        <v>#REF!</v>
      </c>
      <c r="U480" s="412" t="e">
        <f>IF(#REF!&gt;0,#REF!*#REF!/1000,"")</f>
        <v>#REF!</v>
      </c>
      <c r="V480" s="413" t="e">
        <f>IF(OR(#REF!="●",#REF!="●"),"",IF(#REF!="","",#REF!))</f>
        <v>#REF!</v>
      </c>
      <c r="W480" s="413" t="e">
        <f>IF(OR(#REF!="●",#REF!="●"),"",IF(#REF!="","",#REF!))</f>
        <v>#REF!</v>
      </c>
      <c r="X480" s="412" t="e">
        <f>IF(ISNA(L480),"",L480*#REF!)</f>
        <v>#REF!</v>
      </c>
      <c r="Y480" s="412" t="e">
        <f>IF(ISNA(M480),"",M480*#REF!)</f>
        <v>#REF!</v>
      </c>
      <c r="Z480" s="414" t="e">
        <f>IF(#REF!&gt;0,DQ$6,"")</f>
        <v>#REF!</v>
      </c>
      <c r="AA480" s="95" t="e">
        <f>IF(#REF!="","",VLOOKUP(#REF!,#REF!,7,0))</f>
        <v>#REF!</v>
      </c>
      <c r="AB480" s="201" t="e">
        <f>IF(OR(#REF!="",AA480=""),"",ROUND(#REF!/10^3*AA480,3))</f>
        <v>#REF!</v>
      </c>
      <c r="AC480" s="201" t="e">
        <f>IF(#REF!&gt;0,#REF!*#REF!/1000,"")</f>
        <v>#REF!</v>
      </c>
      <c r="AD480" s="201" t="e">
        <f>IF(#REF!&gt;0,#REF!*#REF!/1000,"")</f>
        <v>#REF!</v>
      </c>
      <c r="AE480" s="74" t="e">
        <f t="shared" si="90"/>
        <v>#REF!</v>
      </c>
      <c r="AF480" s="74" t="e">
        <f t="shared" si="91"/>
        <v>#REF!</v>
      </c>
      <c r="AG480" s="201" t="e">
        <f>IF(ISNA(AE480),"",AE480*#REF!)</f>
        <v>#REF!</v>
      </c>
      <c r="AH480" s="201" t="e">
        <f>IF(ISNA(AF480),"",AF480*#REF!)</f>
        <v>#REF!</v>
      </c>
      <c r="AI480" s="78" t="e">
        <f>IF(#REF!&gt;0,DQ$23,"")</f>
        <v>#REF!</v>
      </c>
      <c r="AJ480" s="99"/>
      <c r="AK480" s="411"/>
      <c r="AL480" s="412" t="e">
        <f>IF(OR(#REF!="",F480=""),"",ROUND(#REF!/10^3*F480,3))</f>
        <v>#REF!</v>
      </c>
      <c r="AM480" s="412" t="e">
        <f>IF(#REF!&gt;0,#REF!*#REF!/1000,"")</f>
        <v>#REF!</v>
      </c>
      <c r="AN480" s="412" t="e">
        <f>IF(#REF!&gt;0,#REF!*#REF!/1000,"")</f>
        <v>#REF!</v>
      </c>
      <c r="AO480" s="413" t="e">
        <f>IF(OR(#REF!="●",#REF!="●",#REF!="●"),"",IF(#REF!="","",#REF!))</f>
        <v>#REF!</v>
      </c>
      <c r="AP480" s="413" t="e">
        <f>IF(OR(#REF!="●",#REF!="●",#REF!="●"),"",IF(#REF!="","",#REF!))</f>
        <v>#REF!</v>
      </c>
      <c r="AQ480" s="412" t="e">
        <f>IF(ISNA(L480),"",L480*#REF!)</f>
        <v>#REF!</v>
      </c>
      <c r="AR480" s="412" t="e">
        <f>IF(ISNA(M480),"",M480*#REF!)</f>
        <v>#REF!</v>
      </c>
      <c r="AS480" s="414" t="e">
        <f>IF(#REF!&gt;0,DQ$6,"")</f>
        <v>#REF!</v>
      </c>
      <c r="AT480" s="95" t="e">
        <f>IF(#REF!="","",VLOOKUP(#REF!,#REF!,7,0))</f>
        <v>#REF!</v>
      </c>
      <c r="AU480" s="201" t="e">
        <f>IF(OR(#REF!="",AT480=""),"",ROUND(#REF!/10^3*AT480,3))</f>
        <v>#REF!</v>
      </c>
      <c r="AV480" s="201" t="e">
        <f>IF(#REF!&gt;0,#REF!*#REF!/1000,"")</f>
        <v>#REF!</v>
      </c>
      <c r="AW480" s="201" t="e">
        <f>IF(#REF!&gt;0,#REF!*#REF!/1000,"")</f>
        <v>#REF!</v>
      </c>
      <c r="AX480" s="74" t="e">
        <f t="shared" si="92"/>
        <v>#REF!</v>
      </c>
      <c r="AY480" s="74" t="e">
        <f t="shared" si="93"/>
        <v>#REF!</v>
      </c>
      <c r="AZ480" s="201" t="e">
        <f>IF(ISNA(AX480),"",AX480*#REF!)</f>
        <v>#REF!</v>
      </c>
      <c r="BA480" s="201" t="e">
        <f>IF(ISNA(AY480),"",AY480*#REF!)</f>
        <v>#REF!</v>
      </c>
      <c r="BB480" s="78" t="e">
        <f>IF(#REF!&gt;0,DQ$40,"")</f>
        <v>#REF!</v>
      </c>
      <c r="BC480" s="99"/>
      <c r="BD480" s="650"/>
      <c r="BE480" s="652" t="e">
        <f>IF(OR(#REF!="",F480=""),"",ROUND(#REF!/10^3*F480,3))</f>
        <v>#REF!</v>
      </c>
      <c r="BF480" s="412" t="e">
        <f>IF(#REF!&gt;0,#REF!*#REF!/1000,"")</f>
        <v>#REF!</v>
      </c>
      <c r="BG480" s="412" t="e">
        <f>IF(#REF!&gt;0,#REF!*#REF!/1000,"")</f>
        <v>#REF!</v>
      </c>
      <c r="BH480" s="413" t="e">
        <f>IF(OR(#REF!="●",#REF!="●",#REF!="●",#REF!="●"),"",IF(#REF!="","",#REF!))</f>
        <v>#REF!</v>
      </c>
      <c r="BI480" s="413" t="e">
        <f>IF(OR(#REF!="●",#REF!="●",#REF!="●",#REF!="●"),"",IF(#REF!="","",#REF!))</f>
        <v>#REF!</v>
      </c>
      <c r="BJ480" s="412" t="e">
        <f>IF(ISNA(L480),"",L480*#REF!)</f>
        <v>#REF!</v>
      </c>
      <c r="BK480" s="412" t="e">
        <f>IF(ISNA(M480),"",M480*#REF!)</f>
        <v>#REF!</v>
      </c>
      <c r="BL480" s="415" t="e">
        <f>IF(#REF!&gt;0,DQ$6,"")</f>
        <v>#REF!</v>
      </c>
      <c r="BM480" s="361" t="e">
        <f>IF(#REF!="","",VLOOKUP(#REF!,#REF!,7,0))</f>
        <v>#REF!</v>
      </c>
      <c r="BN480" s="201" t="e">
        <f>IF(OR(#REF!="",BM480=""),"",ROUND(#REF!/10^3*BM480,3))</f>
        <v>#REF!</v>
      </c>
      <c r="BO480" s="201" t="e">
        <f>IF(#REF!&gt;0,#REF!*#REF!/1000,"")</f>
        <v>#REF!</v>
      </c>
      <c r="BP480" s="201" t="e">
        <f>IF(#REF!&gt;0,#REF!*#REF!/1000,"")</f>
        <v>#REF!</v>
      </c>
      <c r="BQ480" s="74" t="e">
        <f t="shared" si="94"/>
        <v>#REF!</v>
      </c>
      <c r="BR480" s="74" t="e">
        <f t="shared" si="95"/>
        <v>#REF!</v>
      </c>
      <c r="BS480" s="201" t="e">
        <f>IF(ISNA(BQ480),"",BQ480*#REF!)</f>
        <v>#REF!</v>
      </c>
      <c r="BT480" s="201" t="e">
        <f>IF(ISNA(BR480),"",BR480*#REF!)</f>
        <v>#REF!</v>
      </c>
      <c r="BU480" s="78" t="e">
        <f>IF(#REF!&gt;0,DQ$57,"")</f>
        <v>#REF!</v>
      </c>
      <c r="BV480" s="99"/>
      <c r="BW480" s="411"/>
      <c r="BX480" s="412" t="e">
        <f>IF(OR(#REF!="",F480=""),"",ROUND(#REF!/10^3*F480,3))</f>
        <v>#REF!</v>
      </c>
      <c r="BY480" s="412" t="e">
        <f>IF(#REF!&gt;0,#REF!*#REF!/1000,"")</f>
        <v>#REF!</v>
      </c>
      <c r="BZ480" s="412" t="e">
        <f>IF(#REF!&gt;0,#REF!*#REF!/1000,"")</f>
        <v>#REF!</v>
      </c>
      <c r="CA480" s="413" t="e">
        <f>IF(OR(#REF!="●",#REF!="●",#REF!="●",#REF!="●",#REF!="●"),"",IF(#REF!="","",#REF!))</f>
        <v>#REF!</v>
      </c>
      <c r="CB480" s="413" t="e">
        <f>IF(OR(#REF!="●",#REF!="●",#REF!="●",#REF!="●",#REF!="●"),"",IF(#REF!="","",#REF!))</f>
        <v>#REF!</v>
      </c>
      <c r="CC480" s="412" t="e">
        <f>IF(ISNA(L480),"",L480*#REF!)</f>
        <v>#REF!</v>
      </c>
      <c r="CD480" s="412" t="e">
        <f>IF(ISNA(M480),"",M480*#REF!)</f>
        <v>#REF!</v>
      </c>
      <c r="CE480" s="415" t="e">
        <f>IF(#REF!&gt;0,DQ$6,"")</f>
        <v>#REF!</v>
      </c>
      <c r="CF480" s="361" t="e">
        <f>IF(#REF!="","",VLOOKUP(#REF!,#REF!,7,0))</f>
        <v>#REF!</v>
      </c>
      <c r="CG480" s="201" t="e">
        <f>IF(OR(#REF!="",CF480=""),"",ROUND(#REF!/10^3*CF480,3))</f>
        <v>#REF!</v>
      </c>
      <c r="CH480" s="201" t="e">
        <f>IF(#REF!&gt;0,#REF!*#REF!/1000,"")</f>
        <v>#REF!</v>
      </c>
      <c r="CI480" s="201" t="e">
        <f>IF(#REF!&gt;0,#REF!*#REF!/1000,"")</f>
        <v>#REF!</v>
      </c>
      <c r="CJ480" s="74" t="e">
        <f t="shared" si="96"/>
        <v>#REF!</v>
      </c>
      <c r="CK480" s="74" t="e">
        <f t="shared" si="97"/>
        <v>#REF!</v>
      </c>
      <c r="CL480" s="201" t="e">
        <f>IF(ISNA(CJ480),"",CJ480*#REF!)</f>
        <v>#REF!</v>
      </c>
      <c r="CM480" s="201" t="e">
        <f>IF(ISNA(CK480),"",CK480*#REF!)</f>
        <v>#REF!</v>
      </c>
      <c r="CN480" s="101" t="e">
        <f>IF(#REF!&gt;0,DQ$57,"")</f>
        <v>#REF!</v>
      </c>
      <c r="CO480" s="84"/>
      <c r="CP480" s="2"/>
      <c r="CQ480" s="2"/>
      <c r="CR480" s="2"/>
      <c r="CS480" s="2"/>
      <c r="CT480" s="2"/>
      <c r="CU480" s="2"/>
      <c r="CV480" s="2"/>
      <c r="CX480" s="2"/>
      <c r="CY480" s="2"/>
      <c r="CZ480" s="2"/>
      <c r="DA480" s="2"/>
      <c r="DB480" s="2"/>
      <c r="DC480" s="2"/>
      <c r="DD480" s="2"/>
      <c r="DE480" s="2"/>
      <c r="DF480" s="2"/>
    </row>
    <row r="481" spans="2:110" ht="18" customHeight="1">
      <c r="B481" s="151" t="e">
        <f>IF(#REF!="","",VLOOKUP(#REF!,$CX$11:$DG$26,9,0))</f>
        <v>#REF!</v>
      </c>
      <c r="C481" s="64" t="e">
        <f>IF(#REF!="",0,VLOOKUP(#REF!,$CP$11:$CQ$16,2,0))</f>
        <v>#REF!</v>
      </c>
      <c r="D481" s="65" t="e">
        <f>IF(#REF!="",0,VLOOKUP(#REF!,$CX$11:$CY$26,2,0))</f>
        <v>#REF!</v>
      </c>
      <c r="E481" s="152" t="e">
        <f t="shared" si="87"/>
        <v>#REF!</v>
      </c>
      <c r="F481" s="155" t="e">
        <f>IF(#REF!="","",VLOOKUP(#REF!,#REF!,7,0))</f>
        <v>#REF!</v>
      </c>
      <c r="G481" s="201" t="e">
        <f>IF(OR(#REF!="",F481=""),"",ROUND(#REF!/10^3*F481,3))</f>
        <v>#REF!</v>
      </c>
      <c r="H481" s="201" t="e">
        <f>IF(#REF!&gt;0,#REF!*#REF!/1000,"")</f>
        <v>#REF!</v>
      </c>
      <c r="I481" s="201" t="e">
        <f>IF(#REF!&gt;0,#REF!*#REF!/1000,"")</f>
        <v>#REF!</v>
      </c>
      <c r="J481" s="51" t="e">
        <f>IF(#REF!="●","",IF(#REF!="","",#REF!))</f>
        <v>#REF!</v>
      </c>
      <c r="K481" s="51" t="e">
        <f>IF(#REF!="●","",IF(#REF!="","",#REF!))</f>
        <v>#REF!</v>
      </c>
      <c r="L481" s="74" t="e">
        <f t="shared" si="88"/>
        <v>#REF!</v>
      </c>
      <c r="M481" s="74" t="e">
        <f t="shared" si="89"/>
        <v>#REF!</v>
      </c>
      <c r="N481" s="201" t="e">
        <f>IF(ISNA(L481),"",L481*#REF!)</f>
        <v>#REF!</v>
      </c>
      <c r="O481" s="201" t="e">
        <f>IF(ISNA(M481),"",M481*#REF!)</f>
        <v>#REF!</v>
      </c>
      <c r="P481" s="78" t="e">
        <f>IF(#REF!&gt;0,DQ$6,"")</f>
        <v>#REF!</v>
      </c>
      <c r="Q481" s="99"/>
      <c r="R481" s="411"/>
      <c r="S481" s="412" t="e">
        <f>IF(OR(#REF!="",F481=""),"",ROUND(#REF!/10^3*F481,3))</f>
        <v>#REF!</v>
      </c>
      <c r="T481" s="412" t="e">
        <f>IF(#REF!&gt;0,#REF!*#REF!/1000,"")</f>
        <v>#REF!</v>
      </c>
      <c r="U481" s="412" t="e">
        <f>IF(#REF!&gt;0,#REF!*#REF!/1000,"")</f>
        <v>#REF!</v>
      </c>
      <c r="V481" s="413" t="e">
        <f>IF(OR(#REF!="●",#REF!="●"),"",IF(#REF!="","",#REF!))</f>
        <v>#REF!</v>
      </c>
      <c r="W481" s="413" t="e">
        <f>IF(OR(#REF!="●",#REF!="●"),"",IF(#REF!="","",#REF!))</f>
        <v>#REF!</v>
      </c>
      <c r="X481" s="412" t="e">
        <f>IF(ISNA(L481),"",L481*#REF!)</f>
        <v>#REF!</v>
      </c>
      <c r="Y481" s="412" t="e">
        <f>IF(ISNA(M481),"",M481*#REF!)</f>
        <v>#REF!</v>
      </c>
      <c r="Z481" s="414" t="e">
        <f>IF(#REF!&gt;0,DQ$6,"")</f>
        <v>#REF!</v>
      </c>
      <c r="AA481" s="95" t="e">
        <f>IF(#REF!="","",VLOOKUP(#REF!,#REF!,7,0))</f>
        <v>#REF!</v>
      </c>
      <c r="AB481" s="201" t="e">
        <f>IF(OR(#REF!="",AA481=""),"",ROUND(#REF!/10^3*AA481,3))</f>
        <v>#REF!</v>
      </c>
      <c r="AC481" s="201" t="e">
        <f>IF(#REF!&gt;0,#REF!*#REF!/1000,"")</f>
        <v>#REF!</v>
      </c>
      <c r="AD481" s="201" t="e">
        <f>IF(#REF!&gt;0,#REF!*#REF!/1000,"")</f>
        <v>#REF!</v>
      </c>
      <c r="AE481" s="74" t="e">
        <f t="shared" si="90"/>
        <v>#REF!</v>
      </c>
      <c r="AF481" s="74" t="e">
        <f t="shared" si="91"/>
        <v>#REF!</v>
      </c>
      <c r="AG481" s="201" t="e">
        <f>IF(ISNA(AE481),"",AE481*#REF!)</f>
        <v>#REF!</v>
      </c>
      <c r="AH481" s="201" t="e">
        <f>IF(ISNA(AF481),"",AF481*#REF!)</f>
        <v>#REF!</v>
      </c>
      <c r="AI481" s="78" t="e">
        <f>IF(#REF!&gt;0,DQ$23,"")</f>
        <v>#REF!</v>
      </c>
      <c r="AJ481" s="99"/>
      <c r="AK481" s="411"/>
      <c r="AL481" s="412" t="e">
        <f>IF(OR(#REF!="",F481=""),"",ROUND(#REF!/10^3*F481,3))</f>
        <v>#REF!</v>
      </c>
      <c r="AM481" s="412" t="e">
        <f>IF(#REF!&gt;0,#REF!*#REF!/1000,"")</f>
        <v>#REF!</v>
      </c>
      <c r="AN481" s="412" t="e">
        <f>IF(#REF!&gt;0,#REF!*#REF!/1000,"")</f>
        <v>#REF!</v>
      </c>
      <c r="AO481" s="413" t="e">
        <f>IF(OR(#REF!="●",#REF!="●",#REF!="●"),"",IF(#REF!="","",#REF!))</f>
        <v>#REF!</v>
      </c>
      <c r="AP481" s="413" t="e">
        <f>IF(OR(#REF!="●",#REF!="●",#REF!="●"),"",IF(#REF!="","",#REF!))</f>
        <v>#REF!</v>
      </c>
      <c r="AQ481" s="412" t="e">
        <f>IF(ISNA(L481),"",L481*#REF!)</f>
        <v>#REF!</v>
      </c>
      <c r="AR481" s="412" t="e">
        <f>IF(ISNA(M481),"",M481*#REF!)</f>
        <v>#REF!</v>
      </c>
      <c r="AS481" s="414" t="e">
        <f>IF(#REF!&gt;0,DQ$6,"")</f>
        <v>#REF!</v>
      </c>
      <c r="AT481" s="95" t="e">
        <f>IF(#REF!="","",VLOOKUP(#REF!,#REF!,7,0))</f>
        <v>#REF!</v>
      </c>
      <c r="AU481" s="201" t="e">
        <f>IF(OR(#REF!="",AT481=""),"",ROUND(#REF!/10^3*AT481,3))</f>
        <v>#REF!</v>
      </c>
      <c r="AV481" s="201" t="e">
        <f>IF(#REF!&gt;0,#REF!*#REF!/1000,"")</f>
        <v>#REF!</v>
      </c>
      <c r="AW481" s="201" t="e">
        <f>IF(#REF!&gt;0,#REF!*#REF!/1000,"")</f>
        <v>#REF!</v>
      </c>
      <c r="AX481" s="74" t="e">
        <f t="shared" si="92"/>
        <v>#REF!</v>
      </c>
      <c r="AY481" s="74" t="e">
        <f t="shared" si="93"/>
        <v>#REF!</v>
      </c>
      <c r="AZ481" s="201" t="e">
        <f>IF(ISNA(AX481),"",AX481*#REF!)</f>
        <v>#REF!</v>
      </c>
      <c r="BA481" s="201" t="e">
        <f>IF(ISNA(AY481),"",AY481*#REF!)</f>
        <v>#REF!</v>
      </c>
      <c r="BB481" s="78" t="e">
        <f>IF(#REF!&gt;0,DQ$40,"")</f>
        <v>#REF!</v>
      </c>
      <c r="BC481" s="99"/>
      <c r="BD481" s="650"/>
      <c r="BE481" s="652" t="e">
        <f>IF(OR(#REF!="",F481=""),"",ROUND(#REF!/10^3*F481,3))</f>
        <v>#REF!</v>
      </c>
      <c r="BF481" s="412" t="e">
        <f>IF(#REF!&gt;0,#REF!*#REF!/1000,"")</f>
        <v>#REF!</v>
      </c>
      <c r="BG481" s="412" t="e">
        <f>IF(#REF!&gt;0,#REF!*#REF!/1000,"")</f>
        <v>#REF!</v>
      </c>
      <c r="BH481" s="413" t="e">
        <f>IF(OR(#REF!="●",#REF!="●",#REF!="●",#REF!="●"),"",IF(#REF!="","",#REF!))</f>
        <v>#REF!</v>
      </c>
      <c r="BI481" s="413" t="e">
        <f>IF(OR(#REF!="●",#REF!="●",#REF!="●",#REF!="●"),"",IF(#REF!="","",#REF!))</f>
        <v>#REF!</v>
      </c>
      <c r="BJ481" s="412" t="e">
        <f>IF(ISNA(L481),"",L481*#REF!)</f>
        <v>#REF!</v>
      </c>
      <c r="BK481" s="412" t="e">
        <f>IF(ISNA(M481),"",M481*#REF!)</f>
        <v>#REF!</v>
      </c>
      <c r="BL481" s="415" t="e">
        <f>IF(#REF!&gt;0,DQ$6,"")</f>
        <v>#REF!</v>
      </c>
      <c r="BM481" s="361" t="e">
        <f>IF(#REF!="","",VLOOKUP(#REF!,#REF!,7,0))</f>
        <v>#REF!</v>
      </c>
      <c r="BN481" s="201" t="e">
        <f>IF(OR(#REF!="",BM481=""),"",ROUND(#REF!/10^3*BM481,3))</f>
        <v>#REF!</v>
      </c>
      <c r="BO481" s="201" t="e">
        <f>IF(#REF!&gt;0,#REF!*#REF!/1000,"")</f>
        <v>#REF!</v>
      </c>
      <c r="BP481" s="201" t="e">
        <f>IF(#REF!&gt;0,#REF!*#REF!/1000,"")</f>
        <v>#REF!</v>
      </c>
      <c r="BQ481" s="74" t="e">
        <f t="shared" si="94"/>
        <v>#REF!</v>
      </c>
      <c r="BR481" s="74" t="e">
        <f t="shared" si="95"/>
        <v>#REF!</v>
      </c>
      <c r="BS481" s="201" t="e">
        <f>IF(ISNA(BQ481),"",BQ481*#REF!)</f>
        <v>#REF!</v>
      </c>
      <c r="BT481" s="201" t="e">
        <f>IF(ISNA(BR481),"",BR481*#REF!)</f>
        <v>#REF!</v>
      </c>
      <c r="BU481" s="78" t="e">
        <f>IF(#REF!&gt;0,DQ$57,"")</f>
        <v>#REF!</v>
      </c>
      <c r="BV481" s="99"/>
      <c r="BW481" s="411"/>
      <c r="BX481" s="412" t="e">
        <f>IF(OR(#REF!="",F481=""),"",ROUND(#REF!/10^3*F481,3))</f>
        <v>#REF!</v>
      </c>
      <c r="BY481" s="412" t="e">
        <f>IF(#REF!&gt;0,#REF!*#REF!/1000,"")</f>
        <v>#REF!</v>
      </c>
      <c r="BZ481" s="412" t="e">
        <f>IF(#REF!&gt;0,#REF!*#REF!/1000,"")</f>
        <v>#REF!</v>
      </c>
      <c r="CA481" s="413" t="e">
        <f>IF(OR(#REF!="●",#REF!="●",#REF!="●",#REF!="●",#REF!="●"),"",IF(#REF!="","",#REF!))</f>
        <v>#REF!</v>
      </c>
      <c r="CB481" s="413" t="e">
        <f>IF(OR(#REF!="●",#REF!="●",#REF!="●",#REF!="●",#REF!="●"),"",IF(#REF!="","",#REF!))</f>
        <v>#REF!</v>
      </c>
      <c r="CC481" s="412" t="e">
        <f>IF(ISNA(L481),"",L481*#REF!)</f>
        <v>#REF!</v>
      </c>
      <c r="CD481" s="412" t="e">
        <f>IF(ISNA(M481),"",M481*#REF!)</f>
        <v>#REF!</v>
      </c>
      <c r="CE481" s="415" t="e">
        <f>IF(#REF!&gt;0,DQ$6,"")</f>
        <v>#REF!</v>
      </c>
      <c r="CF481" s="361" t="e">
        <f>IF(#REF!="","",VLOOKUP(#REF!,#REF!,7,0))</f>
        <v>#REF!</v>
      </c>
      <c r="CG481" s="201" t="e">
        <f>IF(OR(#REF!="",CF481=""),"",ROUND(#REF!/10^3*CF481,3))</f>
        <v>#REF!</v>
      </c>
      <c r="CH481" s="201" t="e">
        <f>IF(#REF!&gt;0,#REF!*#REF!/1000,"")</f>
        <v>#REF!</v>
      </c>
      <c r="CI481" s="201" t="e">
        <f>IF(#REF!&gt;0,#REF!*#REF!/1000,"")</f>
        <v>#REF!</v>
      </c>
      <c r="CJ481" s="74" t="e">
        <f t="shared" si="96"/>
        <v>#REF!</v>
      </c>
      <c r="CK481" s="74" t="e">
        <f t="shared" si="97"/>
        <v>#REF!</v>
      </c>
      <c r="CL481" s="201" t="e">
        <f>IF(ISNA(CJ481),"",CJ481*#REF!)</f>
        <v>#REF!</v>
      </c>
      <c r="CM481" s="201" t="e">
        <f>IF(ISNA(CK481),"",CK481*#REF!)</f>
        <v>#REF!</v>
      </c>
      <c r="CN481" s="101" t="e">
        <f>IF(#REF!&gt;0,DQ$57,"")</f>
        <v>#REF!</v>
      </c>
      <c r="CO481" s="84"/>
      <c r="CP481" s="2"/>
      <c r="CQ481" s="2"/>
      <c r="CR481" s="2"/>
      <c r="CS481" s="2"/>
      <c r="CT481" s="2"/>
      <c r="CU481" s="2"/>
      <c r="CV481" s="2"/>
      <c r="CX481" s="2"/>
      <c r="CY481" s="2"/>
      <c r="CZ481" s="2"/>
      <c r="DA481" s="2"/>
      <c r="DB481" s="2"/>
      <c r="DC481" s="2"/>
      <c r="DD481" s="2"/>
      <c r="DE481" s="2"/>
      <c r="DF481" s="2"/>
    </row>
    <row r="482" spans="2:110" ht="18" customHeight="1">
      <c r="B482" s="151" t="e">
        <f>IF(#REF!="","",VLOOKUP(#REF!,$CX$11:$DG$26,9,0))</f>
        <v>#REF!</v>
      </c>
      <c r="C482" s="64" t="e">
        <f>IF(#REF!="",0,VLOOKUP(#REF!,$CP$11:$CQ$16,2,0))</f>
        <v>#REF!</v>
      </c>
      <c r="D482" s="65" t="e">
        <f>IF(#REF!="",0,VLOOKUP(#REF!,$CX$11:$CY$26,2,0))</f>
        <v>#REF!</v>
      </c>
      <c r="E482" s="152" t="e">
        <f t="shared" si="87"/>
        <v>#REF!</v>
      </c>
      <c r="F482" s="155" t="e">
        <f>IF(#REF!="","",VLOOKUP(#REF!,#REF!,7,0))</f>
        <v>#REF!</v>
      </c>
      <c r="G482" s="201" t="e">
        <f>IF(OR(#REF!="",F482=""),"",ROUND(#REF!/10^3*F482,3))</f>
        <v>#REF!</v>
      </c>
      <c r="H482" s="201" t="e">
        <f>IF(#REF!&gt;0,#REF!*#REF!/1000,"")</f>
        <v>#REF!</v>
      </c>
      <c r="I482" s="201" t="e">
        <f>IF(#REF!&gt;0,#REF!*#REF!/1000,"")</f>
        <v>#REF!</v>
      </c>
      <c r="J482" s="51" t="e">
        <f>IF(#REF!="●","",IF(#REF!="","",#REF!))</f>
        <v>#REF!</v>
      </c>
      <c r="K482" s="51" t="e">
        <f>IF(#REF!="●","",IF(#REF!="","",#REF!))</f>
        <v>#REF!</v>
      </c>
      <c r="L482" s="74" t="e">
        <f t="shared" si="88"/>
        <v>#REF!</v>
      </c>
      <c r="M482" s="74" t="e">
        <f t="shared" si="89"/>
        <v>#REF!</v>
      </c>
      <c r="N482" s="201" t="e">
        <f>IF(ISNA(L482),"",L482*#REF!)</f>
        <v>#REF!</v>
      </c>
      <c r="O482" s="201" t="e">
        <f>IF(ISNA(M482),"",M482*#REF!)</f>
        <v>#REF!</v>
      </c>
      <c r="P482" s="78" t="e">
        <f>IF(#REF!&gt;0,DQ$6,"")</f>
        <v>#REF!</v>
      </c>
      <c r="Q482" s="99"/>
      <c r="R482" s="411"/>
      <c r="S482" s="412" t="e">
        <f>IF(OR(#REF!="",F482=""),"",ROUND(#REF!/10^3*F482,3))</f>
        <v>#REF!</v>
      </c>
      <c r="T482" s="412" t="e">
        <f>IF(#REF!&gt;0,#REF!*#REF!/1000,"")</f>
        <v>#REF!</v>
      </c>
      <c r="U482" s="412" t="e">
        <f>IF(#REF!&gt;0,#REF!*#REF!/1000,"")</f>
        <v>#REF!</v>
      </c>
      <c r="V482" s="413" t="e">
        <f>IF(OR(#REF!="●",#REF!="●"),"",IF(#REF!="","",#REF!))</f>
        <v>#REF!</v>
      </c>
      <c r="W482" s="413" t="e">
        <f>IF(OR(#REF!="●",#REF!="●"),"",IF(#REF!="","",#REF!))</f>
        <v>#REF!</v>
      </c>
      <c r="X482" s="412" t="e">
        <f>IF(ISNA(L482),"",L482*#REF!)</f>
        <v>#REF!</v>
      </c>
      <c r="Y482" s="412" t="e">
        <f>IF(ISNA(M482),"",M482*#REF!)</f>
        <v>#REF!</v>
      </c>
      <c r="Z482" s="414" t="e">
        <f>IF(#REF!&gt;0,DQ$6,"")</f>
        <v>#REF!</v>
      </c>
      <c r="AA482" s="95" t="e">
        <f>IF(#REF!="","",VLOOKUP(#REF!,#REF!,7,0))</f>
        <v>#REF!</v>
      </c>
      <c r="AB482" s="201" t="e">
        <f>IF(OR(#REF!="",AA482=""),"",ROUND(#REF!/10^3*AA482,3))</f>
        <v>#REF!</v>
      </c>
      <c r="AC482" s="201" t="e">
        <f>IF(#REF!&gt;0,#REF!*#REF!/1000,"")</f>
        <v>#REF!</v>
      </c>
      <c r="AD482" s="201" t="e">
        <f>IF(#REF!&gt;0,#REF!*#REF!/1000,"")</f>
        <v>#REF!</v>
      </c>
      <c r="AE482" s="74" t="e">
        <f t="shared" si="90"/>
        <v>#REF!</v>
      </c>
      <c r="AF482" s="74" t="e">
        <f t="shared" si="91"/>
        <v>#REF!</v>
      </c>
      <c r="AG482" s="201" t="e">
        <f>IF(ISNA(AE482),"",AE482*#REF!)</f>
        <v>#REF!</v>
      </c>
      <c r="AH482" s="201" t="e">
        <f>IF(ISNA(AF482),"",AF482*#REF!)</f>
        <v>#REF!</v>
      </c>
      <c r="AI482" s="78" t="e">
        <f>IF(#REF!&gt;0,DQ$23,"")</f>
        <v>#REF!</v>
      </c>
      <c r="AJ482" s="99"/>
      <c r="AK482" s="411"/>
      <c r="AL482" s="412" t="e">
        <f>IF(OR(#REF!="",F482=""),"",ROUND(#REF!/10^3*F482,3))</f>
        <v>#REF!</v>
      </c>
      <c r="AM482" s="412" t="e">
        <f>IF(#REF!&gt;0,#REF!*#REF!/1000,"")</f>
        <v>#REF!</v>
      </c>
      <c r="AN482" s="412" t="e">
        <f>IF(#REF!&gt;0,#REF!*#REF!/1000,"")</f>
        <v>#REF!</v>
      </c>
      <c r="AO482" s="413" t="e">
        <f>IF(OR(#REF!="●",#REF!="●",#REF!="●"),"",IF(#REF!="","",#REF!))</f>
        <v>#REF!</v>
      </c>
      <c r="AP482" s="413" t="e">
        <f>IF(OR(#REF!="●",#REF!="●",#REF!="●"),"",IF(#REF!="","",#REF!))</f>
        <v>#REF!</v>
      </c>
      <c r="AQ482" s="412" t="e">
        <f>IF(ISNA(L482),"",L482*#REF!)</f>
        <v>#REF!</v>
      </c>
      <c r="AR482" s="412" t="e">
        <f>IF(ISNA(M482),"",M482*#REF!)</f>
        <v>#REF!</v>
      </c>
      <c r="AS482" s="414" t="e">
        <f>IF(#REF!&gt;0,DQ$6,"")</f>
        <v>#REF!</v>
      </c>
      <c r="AT482" s="95" t="e">
        <f>IF(#REF!="","",VLOOKUP(#REF!,#REF!,7,0))</f>
        <v>#REF!</v>
      </c>
      <c r="AU482" s="201" t="e">
        <f>IF(OR(#REF!="",AT482=""),"",ROUND(#REF!/10^3*AT482,3))</f>
        <v>#REF!</v>
      </c>
      <c r="AV482" s="201" t="e">
        <f>IF(#REF!&gt;0,#REF!*#REF!/1000,"")</f>
        <v>#REF!</v>
      </c>
      <c r="AW482" s="201" t="e">
        <f>IF(#REF!&gt;0,#REF!*#REF!/1000,"")</f>
        <v>#REF!</v>
      </c>
      <c r="AX482" s="74" t="e">
        <f t="shared" si="92"/>
        <v>#REF!</v>
      </c>
      <c r="AY482" s="74" t="e">
        <f t="shared" si="93"/>
        <v>#REF!</v>
      </c>
      <c r="AZ482" s="201" t="e">
        <f>IF(ISNA(AX482),"",AX482*#REF!)</f>
        <v>#REF!</v>
      </c>
      <c r="BA482" s="201" t="e">
        <f>IF(ISNA(AY482),"",AY482*#REF!)</f>
        <v>#REF!</v>
      </c>
      <c r="BB482" s="78" t="e">
        <f>IF(#REF!&gt;0,DQ$40,"")</f>
        <v>#REF!</v>
      </c>
      <c r="BC482" s="99"/>
      <c r="BD482" s="650"/>
      <c r="BE482" s="652" t="e">
        <f>IF(OR(#REF!="",F482=""),"",ROUND(#REF!/10^3*F482,3))</f>
        <v>#REF!</v>
      </c>
      <c r="BF482" s="412" t="e">
        <f>IF(#REF!&gt;0,#REF!*#REF!/1000,"")</f>
        <v>#REF!</v>
      </c>
      <c r="BG482" s="412" t="e">
        <f>IF(#REF!&gt;0,#REF!*#REF!/1000,"")</f>
        <v>#REF!</v>
      </c>
      <c r="BH482" s="413" t="e">
        <f>IF(OR(#REF!="●",#REF!="●",#REF!="●",#REF!="●"),"",IF(#REF!="","",#REF!))</f>
        <v>#REF!</v>
      </c>
      <c r="BI482" s="413" t="e">
        <f>IF(OR(#REF!="●",#REF!="●",#REF!="●",#REF!="●"),"",IF(#REF!="","",#REF!))</f>
        <v>#REF!</v>
      </c>
      <c r="BJ482" s="412" t="e">
        <f>IF(ISNA(L482),"",L482*#REF!)</f>
        <v>#REF!</v>
      </c>
      <c r="BK482" s="412" t="e">
        <f>IF(ISNA(M482),"",M482*#REF!)</f>
        <v>#REF!</v>
      </c>
      <c r="BL482" s="415" t="e">
        <f>IF(#REF!&gt;0,DQ$6,"")</f>
        <v>#REF!</v>
      </c>
      <c r="BM482" s="361" t="e">
        <f>IF(#REF!="","",VLOOKUP(#REF!,#REF!,7,0))</f>
        <v>#REF!</v>
      </c>
      <c r="BN482" s="201" t="e">
        <f>IF(OR(#REF!="",BM482=""),"",ROUND(#REF!/10^3*BM482,3))</f>
        <v>#REF!</v>
      </c>
      <c r="BO482" s="201" t="e">
        <f>IF(#REF!&gt;0,#REF!*#REF!/1000,"")</f>
        <v>#REF!</v>
      </c>
      <c r="BP482" s="201" t="e">
        <f>IF(#REF!&gt;0,#REF!*#REF!/1000,"")</f>
        <v>#REF!</v>
      </c>
      <c r="BQ482" s="74" t="e">
        <f t="shared" si="94"/>
        <v>#REF!</v>
      </c>
      <c r="BR482" s="74" t="e">
        <f t="shared" si="95"/>
        <v>#REF!</v>
      </c>
      <c r="BS482" s="201" t="e">
        <f>IF(ISNA(BQ482),"",BQ482*#REF!)</f>
        <v>#REF!</v>
      </c>
      <c r="BT482" s="201" t="e">
        <f>IF(ISNA(BR482),"",BR482*#REF!)</f>
        <v>#REF!</v>
      </c>
      <c r="BU482" s="78" t="e">
        <f>IF(#REF!&gt;0,DQ$57,"")</f>
        <v>#REF!</v>
      </c>
      <c r="BV482" s="99"/>
      <c r="BW482" s="411"/>
      <c r="BX482" s="412" t="e">
        <f>IF(OR(#REF!="",F482=""),"",ROUND(#REF!/10^3*F482,3))</f>
        <v>#REF!</v>
      </c>
      <c r="BY482" s="412" t="e">
        <f>IF(#REF!&gt;0,#REF!*#REF!/1000,"")</f>
        <v>#REF!</v>
      </c>
      <c r="BZ482" s="412" t="e">
        <f>IF(#REF!&gt;0,#REF!*#REF!/1000,"")</f>
        <v>#REF!</v>
      </c>
      <c r="CA482" s="413" t="e">
        <f>IF(OR(#REF!="●",#REF!="●",#REF!="●",#REF!="●",#REF!="●"),"",IF(#REF!="","",#REF!))</f>
        <v>#REF!</v>
      </c>
      <c r="CB482" s="413" t="e">
        <f>IF(OR(#REF!="●",#REF!="●",#REF!="●",#REF!="●",#REF!="●"),"",IF(#REF!="","",#REF!))</f>
        <v>#REF!</v>
      </c>
      <c r="CC482" s="412" t="e">
        <f>IF(ISNA(L482),"",L482*#REF!)</f>
        <v>#REF!</v>
      </c>
      <c r="CD482" s="412" t="e">
        <f>IF(ISNA(M482),"",M482*#REF!)</f>
        <v>#REF!</v>
      </c>
      <c r="CE482" s="415" t="e">
        <f>IF(#REF!&gt;0,DQ$6,"")</f>
        <v>#REF!</v>
      </c>
      <c r="CF482" s="361" t="e">
        <f>IF(#REF!="","",VLOOKUP(#REF!,#REF!,7,0))</f>
        <v>#REF!</v>
      </c>
      <c r="CG482" s="201" t="e">
        <f>IF(OR(#REF!="",CF482=""),"",ROUND(#REF!/10^3*CF482,3))</f>
        <v>#REF!</v>
      </c>
      <c r="CH482" s="201" t="e">
        <f>IF(#REF!&gt;0,#REF!*#REF!/1000,"")</f>
        <v>#REF!</v>
      </c>
      <c r="CI482" s="201" t="e">
        <f>IF(#REF!&gt;0,#REF!*#REF!/1000,"")</f>
        <v>#REF!</v>
      </c>
      <c r="CJ482" s="74" t="e">
        <f t="shared" si="96"/>
        <v>#REF!</v>
      </c>
      <c r="CK482" s="74" t="e">
        <f t="shared" si="97"/>
        <v>#REF!</v>
      </c>
      <c r="CL482" s="201" t="e">
        <f>IF(ISNA(CJ482),"",CJ482*#REF!)</f>
        <v>#REF!</v>
      </c>
      <c r="CM482" s="201" t="e">
        <f>IF(ISNA(CK482),"",CK482*#REF!)</f>
        <v>#REF!</v>
      </c>
      <c r="CN482" s="101" t="e">
        <f>IF(#REF!&gt;0,DQ$57,"")</f>
        <v>#REF!</v>
      </c>
      <c r="CO482" s="84"/>
      <c r="CP482" s="2"/>
      <c r="CQ482" s="2"/>
      <c r="CR482" s="2"/>
      <c r="CS482" s="2"/>
      <c r="CT482" s="2"/>
      <c r="CU482" s="2"/>
      <c r="CV482" s="2"/>
      <c r="CX482" s="2"/>
      <c r="CY482" s="2"/>
      <c r="CZ482" s="2"/>
      <c r="DA482" s="2"/>
      <c r="DB482" s="2"/>
      <c r="DC482" s="2"/>
      <c r="DD482" s="2"/>
      <c r="DE482" s="2"/>
      <c r="DF482" s="2"/>
    </row>
    <row r="483" spans="2:110" ht="18" customHeight="1">
      <c r="B483" s="151" t="e">
        <f>IF(#REF!="","",VLOOKUP(#REF!,$CX$11:$DG$26,9,0))</f>
        <v>#REF!</v>
      </c>
      <c r="C483" s="64" t="e">
        <f>IF(#REF!="",0,VLOOKUP(#REF!,$CP$11:$CQ$16,2,0))</f>
        <v>#REF!</v>
      </c>
      <c r="D483" s="65" t="e">
        <f>IF(#REF!="",0,VLOOKUP(#REF!,$CX$11:$CY$26,2,0))</f>
        <v>#REF!</v>
      </c>
      <c r="E483" s="152" t="e">
        <f t="shared" si="87"/>
        <v>#REF!</v>
      </c>
      <c r="F483" s="155" t="e">
        <f>IF(#REF!="","",VLOOKUP(#REF!,#REF!,7,0))</f>
        <v>#REF!</v>
      </c>
      <c r="G483" s="201" t="e">
        <f>IF(OR(#REF!="",F483=""),"",ROUND(#REF!/10^3*F483,3))</f>
        <v>#REF!</v>
      </c>
      <c r="H483" s="201" t="e">
        <f>IF(#REF!&gt;0,#REF!*#REF!/1000,"")</f>
        <v>#REF!</v>
      </c>
      <c r="I483" s="201" t="e">
        <f>IF(#REF!&gt;0,#REF!*#REF!/1000,"")</f>
        <v>#REF!</v>
      </c>
      <c r="J483" s="51" t="e">
        <f>IF(#REF!="●","",IF(#REF!="","",#REF!))</f>
        <v>#REF!</v>
      </c>
      <c r="K483" s="51" t="e">
        <f>IF(#REF!="●","",IF(#REF!="","",#REF!))</f>
        <v>#REF!</v>
      </c>
      <c r="L483" s="74" t="e">
        <f t="shared" si="88"/>
        <v>#REF!</v>
      </c>
      <c r="M483" s="74" t="e">
        <f t="shared" si="89"/>
        <v>#REF!</v>
      </c>
      <c r="N483" s="201" t="e">
        <f>IF(ISNA(L483),"",L483*#REF!)</f>
        <v>#REF!</v>
      </c>
      <c r="O483" s="201" t="e">
        <f>IF(ISNA(M483),"",M483*#REF!)</f>
        <v>#REF!</v>
      </c>
      <c r="P483" s="78" t="e">
        <f>IF(#REF!&gt;0,DQ$6,"")</f>
        <v>#REF!</v>
      </c>
      <c r="Q483" s="99"/>
      <c r="R483" s="411"/>
      <c r="S483" s="412" t="e">
        <f>IF(OR(#REF!="",F483=""),"",ROUND(#REF!/10^3*F483,3))</f>
        <v>#REF!</v>
      </c>
      <c r="T483" s="412" t="e">
        <f>IF(#REF!&gt;0,#REF!*#REF!/1000,"")</f>
        <v>#REF!</v>
      </c>
      <c r="U483" s="412" t="e">
        <f>IF(#REF!&gt;0,#REF!*#REF!/1000,"")</f>
        <v>#REF!</v>
      </c>
      <c r="V483" s="413" t="e">
        <f>IF(OR(#REF!="●",#REF!="●"),"",IF(#REF!="","",#REF!))</f>
        <v>#REF!</v>
      </c>
      <c r="W483" s="413" t="e">
        <f>IF(OR(#REF!="●",#REF!="●"),"",IF(#REF!="","",#REF!))</f>
        <v>#REF!</v>
      </c>
      <c r="X483" s="412" t="e">
        <f>IF(ISNA(L483),"",L483*#REF!)</f>
        <v>#REF!</v>
      </c>
      <c r="Y483" s="412" t="e">
        <f>IF(ISNA(M483),"",M483*#REF!)</f>
        <v>#REF!</v>
      </c>
      <c r="Z483" s="414" t="e">
        <f>IF(#REF!&gt;0,DQ$6,"")</f>
        <v>#REF!</v>
      </c>
      <c r="AA483" s="95" t="e">
        <f>IF(#REF!="","",VLOOKUP(#REF!,#REF!,7,0))</f>
        <v>#REF!</v>
      </c>
      <c r="AB483" s="201" t="e">
        <f>IF(OR(#REF!="",AA483=""),"",ROUND(#REF!/10^3*AA483,3))</f>
        <v>#REF!</v>
      </c>
      <c r="AC483" s="201" t="e">
        <f>IF(#REF!&gt;0,#REF!*#REF!/1000,"")</f>
        <v>#REF!</v>
      </c>
      <c r="AD483" s="201" t="e">
        <f>IF(#REF!&gt;0,#REF!*#REF!/1000,"")</f>
        <v>#REF!</v>
      </c>
      <c r="AE483" s="74" t="e">
        <f t="shared" si="90"/>
        <v>#REF!</v>
      </c>
      <c r="AF483" s="74" t="e">
        <f t="shared" si="91"/>
        <v>#REF!</v>
      </c>
      <c r="AG483" s="201" t="e">
        <f>IF(ISNA(AE483),"",AE483*#REF!)</f>
        <v>#REF!</v>
      </c>
      <c r="AH483" s="201" t="e">
        <f>IF(ISNA(AF483),"",AF483*#REF!)</f>
        <v>#REF!</v>
      </c>
      <c r="AI483" s="78" t="e">
        <f>IF(#REF!&gt;0,DQ$23,"")</f>
        <v>#REF!</v>
      </c>
      <c r="AJ483" s="99"/>
      <c r="AK483" s="411"/>
      <c r="AL483" s="412" t="e">
        <f>IF(OR(#REF!="",F483=""),"",ROUND(#REF!/10^3*F483,3))</f>
        <v>#REF!</v>
      </c>
      <c r="AM483" s="412" t="e">
        <f>IF(#REF!&gt;0,#REF!*#REF!/1000,"")</f>
        <v>#REF!</v>
      </c>
      <c r="AN483" s="412" t="e">
        <f>IF(#REF!&gt;0,#REF!*#REF!/1000,"")</f>
        <v>#REF!</v>
      </c>
      <c r="AO483" s="413" t="e">
        <f>IF(OR(#REF!="●",#REF!="●",#REF!="●"),"",IF(#REF!="","",#REF!))</f>
        <v>#REF!</v>
      </c>
      <c r="AP483" s="413" t="e">
        <f>IF(OR(#REF!="●",#REF!="●",#REF!="●"),"",IF(#REF!="","",#REF!))</f>
        <v>#REF!</v>
      </c>
      <c r="AQ483" s="412" t="e">
        <f>IF(ISNA(L483),"",L483*#REF!)</f>
        <v>#REF!</v>
      </c>
      <c r="AR483" s="412" t="e">
        <f>IF(ISNA(M483),"",M483*#REF!)</f>
        <v>#REF!</v>
      </c>
      <c r="AS483" s="414" t="e">
        <f>IF(#REF!&gt;0,DQ$6,"")</f>
        <v>#REF!</v>
      </c>
      <c r="AT483" s="95" t="e">
        <f>IF(#REF!="","",VLOOKUP(#REF!,#REF!,7,0))</f>
        <v>#REF!</v>
      </c>
      <c r="AU483" s="201" t="e">
        <f>IF(OR(#REF!="",AT483=""),"",ROUND(#REF!/10^3*AT483,3))</f>
        <v>#REF!</v>
      </c>
      <c r="AV483" s="201" t="e">
        <f>IF(#REF!&gt;0,#REF!*#REF!/1000,"")</f>
        <v>#REF!</v>
      </c>
      <c r="AW483" s="201" t="e">
        <f>IF(#REF!&gt;0,#REF!*#REF!/1000,"")</f>
        <v>#REF!</v>
      </c>
      <c r="AX483" s="74" t="e">
        <f t="shared" si="92"/>
        <v>#REF!</v>
      </c>
      <c r="AY483" s="74" t="e">
        <f t="shared" si="93"/>
        <v>#REF!</v>
      </c>
      <c r="AZ483" s="201" t="e">
        <f>IF(ISNA(AX483),"",AX483*#REF!)</f>
        <v>#REF!</v>
      </c>
      <c r="BA483" s="201" t="e">
        <f>IF(ISNA(AY483),"",AY483*#REF!)</f>
        <v>#REF!</v>
      </c>
      <c r="BB483" s="78" t="e">
        <f>IF(#REF!&gt;0,DQ$40,"")</f>
        <v>#REF!</v>
      </c>
      <c r="BC483" s="99"/>
      <c r="BD483" s="650"/>
      <c r="BE483" s="652" t="e">
        <f>IF(OR(#REF!="",F483=""),"",ROUND(#REF!/10^3*F483,3))</f>
        <v>#REF!</v>
      </c>
      <c r="BF483" s="412" t="e">
        <f>IF(#REF!&gt;0,#REF!*#REF!/1000,"")</f>
        <v>#REF!</v>
      </c>
      <c r="BG483" s="412" t="e">
        <f>IF(#REF!&gt;0,#REF!*#REF!/1000,"")</f>
        <v>#REF!</v>
      </c>
      <c r="BH483" s="413" t="e">
        <f>IF(OR(#REF!="●",#REF!="●",#REF!="●",#REF!="●"),"",IF(#REF!="","",#REF!))</f>
        <v>#REF!</v>
      </c>
      <c r="BI483" s="413" t="e">
        <f>IF(OR(#REF!="●",#REF!="●",#REF!="●",#REF!="●"),"",IF(#REF!="","",#REF!))</f>
        <v>#REF!</v>
      </c>
      <c r="BJ483" s="412" t="e">
        <f>IF(ISNA(L483),"",L483*#REF!)</f>
        <v>#REF!</v>
      </c>
      <c r="BK483" s="412" t="e">
        <f>IF(ISNA(M483),"",M483*#REF!)</f>
        <v>#REF!</v>
      </c>
      <c r="BL483" s="415" t="e">
        <f>IF(#REF!&gt;0,DQ$6,"")</f>
        <v>#REF!</v>
      </c>
      <c r="BM483" s="361" t="e">
        <f>IF(#REF!="","",VLOOKUP(#REF!,#REF!,7,0))</f>
        <v>#REF!</v>
      </c>
      <c r="BN483" s="201" t="e">
        <f>IF(OR(#REF!="",BM483=""),"",ROUND(#REF!/10^3*BM483,3))</f>
        <v>#REF!</v>
      </c>
      <c r="BO483" s="201" t="e">
        <f>IF(#REF!&gt;0,#REF!*#REF!/1000,"")</f>
        <v>#REF!</v>
      </c>
      <c r="BP483" s="201" t="e">
        <f>IF(#REF!&gt;0,#REF!*#REF!/1000,"")</f>
        <v>#REF!</v>
      </c>
      <c r="BQ483" s="74" t="e">
        <f t="shared" si="94"/>
        <v>#REF!</v>
      </c>
      <c r="BR483" s="74" t="e">
        <f t="shared" si="95"/>
        <v>#REF!</v>
      </c>
      <c r="BS483" s="201" t="e">
        <f>IF(ISNA(BQ483),"",BQ483*#REF!)</f>
        <v>#REF!</v>
      </c>
      <c r="BT483" s="201" t="e">
        <f>IF(ISNA(BR483),"",BR483*#REF!)</f>
        <v>#REF!</v>
      </c>
      <c r="BU483" s="78" t="e">
        <f>IF(#REF!&gt;0,DQ$57,"")</f>
        <v>#REF!</v>
      </c>
      <c r="BV483" s="99"/>
      <c r="BW483" s="411"/>
      <c r="BX483" s="412" t="e">
        <f>IF(OR(#REF!="",F483=""),"",ROUND(#REF!/10^3*F483,3))</f>
        <v>#REF!</v>
      </c>
      <c r="BY483" s="412" t="e">
        <f>IF(#REF!&gt;0,#REF!*#REF!/1000,"")</f>
        <v>#REF!</v>
      </c>
      <c r="BZ483" s="412" t="e">
        <f>IF(#REF!&gt;0,#REF!*#REF!/1000,"")</f>
        <v>#REF!</v>
      </c>
      <c r="CA483" s="413" t="e">
        <f>IF(OR(#REF!="●",#REF!="●",#REF!="●",#REF!="●",#REF!="●"),"",IF(#REF!="","",#REF!))</f>
        <v>#REF!</v>
      </c>
      <c r="CB483" s="413" t="e">
        <f>IF(OR(#REF!="●",#REF!="●",#REF!="●",#REF!="●",#REF!="●"),"",IF(#REF!="","",#REF!))</f>
        <v>#REF!</v>
      </c>
      <c r="CC483" s="412" t="e">
        <f>IF(ISNA(L483),"",L483*#REF!)</f>
        <v>#REF!</v>
      </c>
      <c r="CD483" s="412" t="e">
        <f>IF(ISNA(M483),"",M483*#REF!)</f>
        <v>#REF!</v>
      </c>
      <c r="CE483" s="415" t="e">
        <f>IF(#REF!&gt;0,DQ$6,"")</f>
        <v>#REF!</v>
      </c>
      <c r="CF483" s="361" t="e">
        <f>IF(#REF!="","",VLOOKUP(#REF!,#REF!,7,0))</f>
        <v>#REF!</v>
      </c>
      <c r="CG483" s="201" t="e">
        <f>IF(OR(#REF!="",CF483=""),"",ROUND(#REF!/10^3*CF483,3))</f>
        <v>#REF!</v>
      </c>
      <c r="CH483" s="201" t="e">
        <f>IF(#REF!&gt;0,#REF!*#REF!/1000,"")</f>
        <v>#REF!</v>
      </c>
      <c r="CI483" s="201" t="e">
        <f>IF(#REF!&gt;0,#REF!*#REF!/1000,"")</f>
        <v>#REF!</v>
      </c>
      <c r="CJ483" s="74" t="e">
        <f t="shared" si="96"/>
        <v>#REF!</v>
      </c>
      <c r="CK483" s="74" t="e">
        <f t="shared" si="97"/>
        <v>#REF!</v>
      </c>
      <c r="CL483" s="201" t="e">
        <f>IF(ISNA(CJ483),"",CJ483*#REF!)</f>
        <v>#REF!</v>
      </c>
      <c r="CM483" s="201" t="e">
        <f>IF(ISNA(CK483),"",CK483*#REF!)</f>
        <v>#REF!</v>
      </c>
      <c r="CN483" s="101" t="e">
        <f>IF(#REF!&gt;0,DQ$57,"")</f>
        <v>#REF!</v>
      </c>
      <c r="CO483" s="84"/>
      <c r="CP483" s="2"/>
      <c r="CQ483" s="2"/>
      <c r="CR483" s="2"/>
      <c r="CS483" s="2"/>
      <c r="CT483" s="2"/>
      <c r="CU483" s="2"/>
      <c r="CV483" s="2"/>
      <c r="CX483" s="2"/>
      <c r="CY483" s="2"/>
      <c r="CZ483" s="2"/>
      <c r="DA483" s="2"/>
      <c r="DB483" s="2"/>
      <c r="DC483" s="2"/>
      <c r="DD483" s="2"/>
      <c r="DE483" s="2"/>
      <c r="DF483" s="2"/>
    </row>
    <row r="484" spans="2:110" ht="18" customHeight="1">
      <c r="B484" s="151" t="e">
        <f>IF(#REF!="","",VLOOKUP(#REF!,$CX$11:$DG$26,9,0))</f>
        <v>#REF!</v>
      </c>
      <c r="C484" s="64" t="e">
        <f>IF(#REF!="",0,VLOOKUP(#REF!,$CP$11:$CQ$16,2,0))</f>
        <v>#REF!</v>
      </c>
      <c r="D484" s="65" t="e">
        <f>IF(#REF!="",0,VLOOKUP(#REF!,$CX$11:$CY$26,2,0))</f>
        <v>#REF!</v>
      </c>
      <c r="E484" s="152" t="e">
        <f t="shared" si="87"/>
        <v>#REF!</v>
      </c>
      <c r="F484" s="155" t="e">
        <f>IF(#REF!="","",VLOOKUP(#REF!,#REF!,7,0))</f>
        <v>#REF!</v>
      </c>
      <c r="G484" s="201" t="e">
        <f>IF(OR(#REF!="",F484=""),"",ROUND(#REF!/10^3*F484,3))</f>
        <v>#REF!</v>
      </c>
      <c r="H484" s="201" t="e">
        <f>IF(#REF!&gt;0,#REF!*#REF!/1000,"")</f>
        <v>#REF!</v>
      </c>
      <c r="I484" s="201" t="e">
        <f>IF(#REF!&gt;0,#REF!*#REF!/1000,"")</f>
        <v>#REF!</v>
      </c>
      <c r="J484" s="51" t="e">
        <f>IF(#REF!="●","",IF(#REF!="","",#REF!))</f>
        <v>#REF!</v>
      </c>
      <c r="K484" s="51" t="e">
        <f>IF(#REF!="●","",IF(#REF!="","",#REF!))</f>
        <v>#REF!</v>
      </c>
      <c r="L484" s="74" t="e">
        <f t="shared" si="88"/>
        <v>#REF!</v>
      </c>
      <c r="M484" s="74" t="e">
        <f t="shared" si="89"/>
        <v>#REF!</v>
      </c>
      <c r="N484" s="201" t="e">
        <f>IF(ISNA(L484),"",L484*#REF!)</f>
        <v>#REF!</v>
      </c>
      <c r="O484" s="201" t="e">
        <f>IF(ISNA(M484),"",M484*#REF!)</f>
        <v>#REF!</v>
      </c>
      <c r="P484" s="78" t="e">
        <f>IF(#REF!&gt;0,DQ$6,"")</f>
        <v>#REF!</v>
      </c>
      <c r="Q484" s="99"/>
      <c r="R484" s="411"/>
      <c r="S484" s="412" t="e">
        <f>IF(OR(#REF!="",F484=""),"",ROUND(#REF!/10^3*F484,3))</f>
        <v>#REF!</v>
      </c>
      <c r="T484" s="412" t="e">
        <f>IF(#REF!&gt;0,#REF!*#REF!/1000,"")</f>
        <v>#REF!</v>
      </c>
      <c r="U484" s="412" t="e">
        <f>IF(#REF!&gt;0,#REF!*#REF!/1000,"")</f>
        <v>#REF!</v>
      </c>
      <c r="V484" s="413" t="e">
        <f>IF(OR(#REF!="●",#REF!="●"),"",IF(#REF!="","",#REF!))</f>
        <v>#REF!</v>
      </c>
      <c r="W484" s="413" t="e">
        <f>IF(OR(#REF!="●",#REF!="●"),"",IF(#REF!="","",#REF!))</f>
        <v>#REF!</v>
      </c>
      <c r="X484" s="412" t="e">
        <f>IF(ISNA(L484),"",L484*#REF!)</f>
        <v>#REF!</v>
      </c>
      <c r="Y484" s="412" t="e">
        <f>IF(ISNA(M484),"",M484*#REF!)</f>
        <v>#REF!</v>
      </c>
      <c r="Z484" s="414" t="e">
        <f>IF(#REF!&gt;0,DQ$6,"")</f>
        <v>#REF!</v>
      </c>
      <c r="AA484" s="95" t="e">
        <f>IF(#REF!="","",VLOOKUP(#REF!,#REF!,7,0))</f>
        <v>#REF!</v>
      </c>
      <c r="AB484" s="201" t="e">
        <f>IF(OR(#REF!="",AA484=""),"",ROUND(#REF!/10^3*AA484,3))</f>
        <v>#REF!</v>
      </c>
      <c r="AC484" s="201" t="e">
        <f>IF(#REF!&gt;0,#REF!*#REF!/1000,"")</f>
        <v>#REF!</v>
      </c>
      <c r="AD484" s="201" t="e">
        <f>IF(#REF!&gt;0,#REF!*#REF!/1000,"")</f>
        <v>#REF!</v>
      </c>
      <c r="AE484" s="74" t="e">
        <f t="shared" si="90"/>
        <v>#REF!</v>
      </c>
      <c r="AF484" s="74" t="e">
        <f t="shared" si="91"/>
        <v>#REF!</v>
      </c>
      <c r="AG484" s="201" t="e">
        <f>IF(ISNA(AE484),"",AE484*#REF!)</f>
        <v>#REF!</v>
      </c>
      <c r="AH484" s="201" t="e">
        <f>IF(ISNA(AF484),"",AF484*#REF!)</f>
        <v>#REF!</v>
      </c>
      <c r="AI484" s="78" t="e">
        <f>IF(#REF!&gt;0,DQ$23,"")</f>
        <v>#REF!</v>
      </c>
      <c r="AJ484" s="99"/>
      <c r="AK484" s="411"/>
      <c r="AL484" s="412" t="e">
        <f>IF(OR(#REF!="",F484=""),"",ROUND(#REF!/10^3*F484,3))</f>
        <v>#REF!</v>
      </c>
      <c r="AM484" s="412" t="e">
        <f>IF(#REF!&gt;0,#REF!*#REF!/1000,"")</f>
        <v>#REF!</v>
      </c>
      <c r="AN484" s="412" t="e">
        <f>IF(#REF!&gt;0,#REF!*#REF!/1000,"")</f>
        <v>#REF!</v>
      </c>
      <c r="AO484" s="413" t="e">
        <f>IF(OR(#REF!="●",#REF!="●",#REF!="●"),"",IF(#REF!="","",#REF!))</f>
        <v>#REF!</v>
      </c>
      <c r="AP484" s="413" t="e">
        <f>IF(OR(#REF!="●",#REF!="●",#REF!="●"),"",IF(#REF!="","",#REF!))</f>
        <v>#REF!</v>
      </c>
      <c r="AQ484" s="412" t="e">
        <f>IF(ISNA(L484),"",L484*#REF!)</f>
        <v>#REF!</v>
      </c>
      <c r="AR484" s="412" t="e">
        <f>IF(ISNA(M484),"",M484*#REF!)</f>
        <v>#REF!</v>
      </c>
      <c r="AS484" s="414" t="e">
        <f>IF(#REF!&gt;0,DQ$6,"")</f>
        <v>#REF!</v>
      </c>
      <c r="AT484" s="95" t="e">
        <f>IF(#REF!="","",VLOOKUP(#REF!,#REF!,7,0))</f>
        <v>#REF!</v>
      </c>
      <c r="AU484" s="201" t="e">
        <f>IF(OR(#REF!="",AT484=""),"",ROUND(#REF!/10^3*AT484,3))</f>
        <v>#REF!</v>
      </c>
      <c r="AV484" s="201" t="e">
        <f>IF(#REF!&gt;0,#REF!*#REF!/1000,"")</f>
        <v>#REF!</v>
      </c>
      <c r="AW484" s="201" t="e">
        <f>IF(#REF!&gt;0,#REF!*#REF!/1000,"")</f>
        <v>#REF!</v>
      </c>
      <c r="AX484" s="74" t="e">
        <f t="shared" si="92"/>
        <v>#REF!</v>
      </c>
      <c r="AY484" s="74" t="e">
        <f t="shared" si="93"/>
        <v>#REF!</v>
      </c>
      <c r="AZ484" s="201" t="e">
        <f>IF(ISNA(AX484),"",AX484*#REF!)</f>
        <v>#REF!</v>
      </c>
      <c r="BA484" s="201" t="e">
        <f>IF(ISNA(AY484),"",AY484*#REF!)</f>
        <v>#REF!</v>
      </c>
      <c r="BB484" s="78" t="e">
        <f>IF(#REF!&gt;0,DQ$40,"")</f>
        <v>#REF!</v>
      </c>
      <c r="BC484" s="99"/>
      <c r="BD484" s="650"/>
      <c r="BE484" s="652" t="e">
        <f>IF(OR(#REF!="",F484=""),"",ROUND(#REF!/10^3*F484,3))</f>
        <v>#REF!</v>
      </c>
      <c r="BF484" s="412" t="e">
        <f>IF(#REF!&gt;0,#REF!*#REF!/1000,"")</f>
        <v>#REF!</v>
      </c>
      <c r="BG484" s="412" t="e">
        <f>IF(#REF!&gt;0,#REF!*#REF!/1000,"")</f>
        <v>#REF!</v>
      </c>
      <c r="BH484" s="413" t="e">
        <f>IF(OR(#REF!="●",#REF!="●",#REF!="●",#REF!="●"),"",IF(#REF!="","",#REF!))</f>
        <v>#REF!</v>
      </c>
      <c r="BI484" s="413" t="e">
        <f>IF(OR(#REF!="●",#REF!="●",#REF!="●",#REF!="●"),"",IF(#REF!="","",#REF!))</f>
        <v>#REF!</v>
      </c>
      <c r="BJ484" s="412" t="e">
        <f>IF(ISNA(L484),"",L484*#REF!)</f>
        <v>#REF!</v>
      </c>
      <c r="BK484" s="412" t="e">
        <f>IF(ISNA(M484),"",M484*#REF!)</f>
        <v>#REF!</v>
      </c>
      <c r="BL484" s="415" t="e">
        <f>IF(#REF!&gt;0,DQ$6,"")</f>
        <v>#REF!</v>
      </c>
      <c r="BM484" s="361" t="e">
        <f>IF(#REF!="","",VLOOKUP(#REF!,#REF!,7,0))</f>
        <v>#REF!</v>
      </c>
      <c r="BN484" s="201" t="e">
        <f>IF(OR(#REF!="",BM484=""),"",ROUND(#REF!/10^3*BM484,3))</f>
        <v>#REF!</v>
      </c>
      <c r="BO484" s="201" t="e">
        <f>IF(#REF!&gt;0,#REF!*#REF!/1000,"")</f>
        <v>#REF!</v>
      </c>
      <c r="BP484" s="201" t="e">
        <f>IF(#REF!&gt;0,#REF!*#REF!/1000,"")</f>
        <v>#REF!</v>
      </c>
      <c r="BQ484" s="74" t="e">
        <f t="shared" si="94"/>
        <v>#REF!</v>
      </c>
      <c r="BR484" s="74" t="e">
        <f t="shared" si="95"/>
        <v>#REF!</v>
      </c>
      <c r="BS484" s="201" t="e">
        <f>IF(ISNA(BQ484),"",BQ484*#REF!)</f>
        <v>#REF!</v>
      </c>
      <c r="BT484" s="201" t="e">
        <f>IF(ISNA(BR484),"",BR484*#REF!)</f>
        <v>#REF!</v>
      </c>
      <c r="BU484" s="78" t="e">
        <f>IF(#REF!&gt;0,DQ$57,"")</f>
        <v>#REF!</v>
      </c>
      <c r="BV484" s="99"/>
      <c r="BW484" s="411"/>
      <c r="BX484" s="412" t="e">
        <f>IF(OR(#REF!="",F484=""),"",ROUND(#REF!/10^3*F484,3))</f>
        <v>#REF!</v>
      </c>
      <c r="BY484" s="412" t="e">
        <f>IF(#REF!&gt;0,#REF!*#REF!/1000,"")</f>
        <v>#REF!</v>
      </c>
      <c r="BZ484" s="412" t="e">
        <f>IF(#REF!&gt;0,#REF!*#REF!/1000,"")</f>
        <v>#REF!</v>
      </c>
      <c r="CA484" s="413" t="e">
        <f>IF(OR(#REF!="●",#REF!="●",#REF!="●",#REF!="●",#REF!="●"),"",IF(#REF!="","",#REF!))</f>
        <v>#REF!</v>
      </c>
      <c r="CB484" s="413" t="e">
        <f>IF(OR(#REF!="●",#REF!="●",#REF!="●",#REF!="●",#REF!="●"),"",IF(#REF!="","",#REF!))</f>
        <v>#REF!</v>
      </c>
      <c r="CC484" s="412" t="e">
        <f>IF(ISNA(L484),"",L484*#REF!)</f>
        <v>#REF!</v>
      </c>
      <c r="CD484" s="412" t="e">
        <f>IF(ISNA(M484),"",M484*#REF!)</f>
        <v>#REF!</v>
      </c>
      <c r="CE484" s="415" t="e">
        <f>IF(#REF!&gt;0,DQ$6,"")</f>
        <v>#REF!</v>
      </c>
      <c r="CF484" s="361" t="e">
        <f>IF(#REF!="","",VLOOKUP(#REF!,#REF!,7,0))</f>
        <v>#REF!</v>
      </c>
      <c r="CG484" s="201" t="e">
        <f>IF(OR(#REF!="",CF484=""),"",ROUND(#REF!/10^3*CF484,3))</f>
        <v>#REF!</v>
      </c>
      <c r="CH484" s="201" t="e">
        <f>IF(#REF!&gt;0,#REF!*#REF!/1000,"")</f>
        <v>#REF!</v>
      </c>
      <c r="CI484" s="201" t="e">
        <f>IF(#REF!&gt;0,#REF!*#REF!/1000,"")</f>
        <v>#REF!</v>
      </c>
      <c r="CJ484" s="74" t="e">
        <f t="shared" si="96"/>
        <v>#REF!</v>
      </c>
      <c r="CK484" s="74" t="e">
        <f t="shared" si="97"/>
        <v>#REF!</v>
      </c>
      <c r="CL484" s="201" t="e">
        <f>IF(ISNA(CJ484),"",CJ484*#REF!)</f>
        <v>#REF!</v>
      </c>
      <c r="CM484" s="201" t="e">
        <f>IF(ISNA(CK484),"",CK484*#REF!)</f>
        <v>#REF!</v>
      </c>
      <c r="CN484" s="101" t="e">
        <f>IF(#REF!&gt;0,DQ$57,"")</f>
        <v>#REF!</v>
      </c>
      <c r="CO484" s="84"/>
      <c r="CP484" s="2"/>
      <c r="CQ484" s="2"/>
      <c r="CR484" s="2"/>
      <c r="CS484" s="2"/>
      <c r="CT484" s="2"/>
      <c r="CU484" s="2"/>
      <c r="CV484" s="2"/>
      <c r="CX484" s="2"/>
      <c r="CY484" s="2"/>
      <c r="CZ484" s="2"/>
      <c r="DA484" s="2"/>
      <c r="DB484" s="2"/>
      <c r="DC484" s="2"/>
      <c r="DD484" s="2"/>
      <c r="DE484" s="2"/>
      <c r="DF484" s="2"/>
    </row>
    <row r="485" spans="2:110" ht="18" customHeight="1">
      <c r="B485" s="151" t="e">
        <f>IF(#REF!="","",VLOOKUP(#REF!,$CX$11:$DG$26,9,0))</f>
        <v>#REF!</v>
      </c>
      <c r="C485" s="64" t="e">
        <f>IF(#REF!="",0,VLOOKUP(#REF!,$CP$11:$CQ$16,2,0))</f>
        <v>#REF!</v>
      </c>
      <c r="D485" s="65" t="e">
        <f>IF(#REF!="",0,VLOOKUP(#REF!,$CX$11:$CY$26,2,0))</f>
        <v>#REF!</v>
      </c>
      <c r="E485" s="152" t="e">
        <f t="shared" si="87"/>
        <v>#REF!</v>
      </c>
      <c r="F485" s="155" t="e">
        <f>IF(#REF!="","",VLOOKUP(#REF!,#REF!,7,0))</f>
        <v>#REF!</v>
      </c>
      <c r="G485" s="201" t="e">
        <f>IF(OR(#REF!="",F485=""),"",ROUND(#REF!/10^3*F485,3))</f>
        <v>#REF!</v>
      </c>
      <c r="H485" s="201" t="e">
        <f>IF(#REF!&gt;0,#REF!*#REF!/1000,"")</f>
        <v>#REF!</v>
      </c>
      <c r="I485" s="201" t="e">
        <f>IF(#REF!&gt;0,#REF!*#REF!/1000,"")</f>
        <v>#REF!</v>
      </c>
      <c r="J485" s="51" t="e">
        <f>IF(#REF!="●","",IF(#REF!="","",#REF!))</f>
        <v>#REF!</v>
      </c>
      <c r="K485" s="51" t="e">
        <f>IF(#REF!="●","",IF(#REF!="","",#REF!))</f>
        <v>#REF!</v>
      </c>
      <c r="L485" s="74" t="e">
        <f t="shared" si="88"/>
        <v>#REF!</v>
      </c>
      <c r="M485" s="74" t="e">
        <f t="shared" si="89"/>
        <v>#REF!</v>
      </c>
      <c r="N485" s="201" t="e">
        <f>IF(ISNA(L485),"",L485*#REF!)</f>
        <v>#REF!</v>
      </c>
      <c r="O485" s="201" t="e">
        <f>IF(ISNA(M485),"",M485*#REF!)</f>
        <v>#REF!</v>
      </c>
      <c r="P485" s="78" t="e">
        <f>IF(#REF!&gt;0,DQ$6,"")</f>
        <v>#REF!</v>
      </c>
      <c r="Q485" s="99"/>
      <c r="R485" s="411"/>
      <c r="S485" s="412" t="e">
        <f>IF(OR(#REF!="",F485=""),"",ROUND(#REF!/10^3*F485,3))</f>
        <v>#REF!</v>
      </c>
      <c r="T485" s="412" t="e">
        <f>IF(#REF!&gt;0,#REF!*#REF!/1000,"")</f>
        <v>#REF!</v>
      </c>
      <c r="U485" s="412" t="e">
        <f>IF(#REF!&gt;0,#REF!*#REF!/1000,"")</f>
        <v>#REF!</v>
      </c>
      <c r="V485" s="413" t="e">
        <f>IF(OR(#REF!="●",#REF!="●"),"",IF(#REF!="","",#REF!))</f>
        <v>#REF!</v>
      </c>
      <c r="W485" s="413" t="e">
        <f>IF(OR(#REF!="●",#REF!="●"),"",IF(#REF!="","",#REF!))</f>
        <v>#REF!</v>
      </c>
      <c r="X485" s="412" t="e">
        <f>IF(ISNA(L485),"",L485*#REF!)</f>
        <v>#REF!</v>
      </c>
      <c r="Y485" s="412" t="e">
        <f>IF(ISNA(M485),"",M485*#REF!)</f>
        <v>#REF!</v>
      </c>
      <c r="Z485" s="414" t="e">
        <f>IF(#REF!&gt;0,DQ$6,"")</f>
        <v>#REF!</v>
      </c>
      <c r="AA485" s="95" t="e">
        <f>IF(#REF!="","",VLOOKUP(#REF!,#REF!,7,0))</f>
        <v>#REF!</v>
      </c>
      <c r="AB485" s="201" t="e">
        <f>IF(OR(#REF!="",AA485=""),"",ROUND(#REF!/10^3*AA485,3))</f>
        <v>#REF!</v>
      </c>
      <c r="AC485" s="201" t="e">
        <f>IF(#REF!&gt;0,#REF!*#REF!/1000,"")</f>
        <v>#REF!</v>
      </c>
      <c r="AD485" s="201" t="e">
        <f>IF(#REF!&gt;0,#REF!*#REF!/1000,"")</f>
        <v>#REF!</v>
      </c>
      <c r="AE485" s="74" t="e">
        <f t="shared" si="90"/>
        <v>#REF!</v>
      </c>
      <c r="AF485" s="74" t="e">
        <f t="shared" si="91"/>
        <v>#REF!</v>
      </c>
      <c r="AG485" s="201" t="e">
        <f>IF(ISNA(AE485),"",AE485*#REF!)</f>
        <v>#REF!</v>
      </c>
      <c r="AH485" s="201" t="e">
        <f>IF(ISNA(AF485),"",AF485*#REF!)</f>
        <v>#REF!</v>
      </c>
      <c r="AI485" s="78" t="e">
        <f>IF(#REF!&gt;0,DQ$23,"")</f>
        <v>#REF!</v>
      </c>
      <c r="AJ485" s="99"/>
      <c r="AK485" s="411"/>
      <c r="AL485" s="412" t="e">
        <f>IF(OR(#REF!="",F485=""),"",ROUND(#REF!/10^3*F485,3))</f>
        <v>#REF!</v>
      </c>
      <c r="AM485" s="412" t="e">
        <f>IF(#REF!&gt;0,#REF!*#REF!/1000,"")</f>
        <v>#REF!</v>
      </c>
      <c r="AN485" s="412" t="e">
        <f>IF(#REF!&gt;0,#REF!*#REF!/1000,"")</f>
        <v>#REF!</v>
      </c>
      <c r="AO485" s="413" t="e">
        <f>IF(OR(#REF!="●",#REF!="●",#REF!="●"),"",IF(#REF!="","",#REF!))</f>
        <v>#REF!</v>
      </c>
      <c r="AP485" s="413" t="e">
        <f>IF(OR(#REF!="●",#REF!="●",#REF!="●"),"",IF(#REF!="","",#REF!))</f>
        <v>#REF!</v>
      </c>
      <c r="AQ485" s="412" t="e">
        <f>IF(ISNA(L485),"",L485*#REF!)</f>
        <v>#REF!</v>
      </c>
      <c r="AR485" s="412" t="e">
        <f>IF(ISNA(M485),"",M485*#REF!)</f>
        <v>#REF!</v>
      </c>
      <c r="AS485" s="414" t="e">
        <f>IF(#REF!&gt;0,DQ$6,"")</f>
        <v>#REF!</v>
      </c>
      <c r="AT485" s="95" t="e">
        <f>IF(#REF!="","",VLOOKUP(#REF!,#REF!,7,0))</f>
        <v>#REF!</v>
      </c>
      <c r="AU485" s="201" t="e">
        <f>IF(OR(#REF!="",AT485=""),"",ROUND(#REF!/10^3*AT485,3))</f>
        <v>#REF!</v>
      </c>
      <c r="AV485" s="201" t="e">
        <f>IF(#REF!&gt;0,#REF!*#REF!/1000,"")</f>
        <v>#REF!</v>
      </c>
      <c r="AW485" s="201" t="e">
        <f>IF(#REF!&gt;0,#REF!*#REF!/1000,"")</f>
        <v>#REF!</v>
      </c>
      <c r="AX485" s="74" t="e">
        <f t="shared" si="92"/>
        <v>#REF!</v>
      </c>
      <c r="AY485" s="74" t="e">
        <f t="shared" si="93"/>
        <v>#REF!</v>
      </c>
      <c r="AZ485" s="201" t="e">
        <f>IF(ISNA(AX485),"",AX485*#REF!)</f>
        <v>#REF!</v>
      </c>
      <c r="BA485" s="201" t="e">
        <f>IF(ISNA(AY485),"",AY485*#REF!)</f>
        <v>#REF!</v>
      </c>
      <c r="BB485" s="78" t="e">
        <f>IF(#REF!&gt;0,DQ$40,"")</f>
        <v>#REF!</v>
      </c>
      <c r="BC485" s="99"/>
      <c r="BD485" s="650"/>
      <c r="BE485" s="652" t="e">
        <f>IF(OR(#REF!="",F485=""),"",ROUND(#REF!/10^3*F485,3))</f>
        <v>#REF!</v>
      </c>
      <c r="BF485" s="412" t="e">
        <f>IF(#REF!&gt;0,#REF!*#REF!/1000,"")</f>
        <v>#REF!</v>
      </c>
      <c r="BG485" s="412" t="e">
        <f>IF(#REF!&gt;0,#REF!*#REF!/1000,"")</f>
        <v>#REF!</v>
      </c>
      <c r="BH485" s="413" t="e">
        <f>IF(OR(#REF!="●",#REF!="●",#REF!="●",#REF!="●"),"",IF(#REF!="","",#REF!))</f>
        <v>#REF!</v>
      </c>
      <c r="BI485" s="413" t="e">
        <f>IF(OR(#REF!="●",#REF!="●",#REF!="●",#REF!="●"),"",IF(#REF!="","",#REF!))</f>
        <v>#REF!</v>
      </c>
      <c r="BJ485" s="412" t="e">
        <f>IF(ISNA(L485),"",L485*#REF!)</f>
        <v>#REF!</v>
      </c>
      <c r="BK485" s="412" t="e">
        <f>IF(ISNA(M485),"",M485*#REF!)</f>
        <v>#REF!</v>
      </c>
      <c r="BL485" s="415" t="e">
        <f>IF(#REF!&gt;0,DQ$6,"")</f>
        <v>#REF!</v>
      </c>
      <c r="BM485" s="361" t="e">
        <f>IF(#REF!="","",VLOOKUP(#REF!,#REF!,7,0))</f>
        <v>#REF!</v>
      </c>
      <c r="BN485" s="201" t="e">
        <f>IF(OR(#REF!="",BM485=""),"",ROUND(#REF!/10^3*BM485,3))</f>
        <v>#REF!</v>
      </c>
      <c r="BO485" s="201" t="e">
        <f>IF(#REF!&gt;0,#REF!*#REF!/1000,"")</f>
        <v>#REF!</v>
      </c>
      <c r="BP485" s="201" t="e">
        <f>IF(#REF!&gt;0,#REF!*#REF!/1000,"")</f>
        <v>#REF!</v>
      </c>
      <c r="BQ485" s="74" t="e">
        <f t="shared" si="94"/>
        <v>#REF!</v>
      </c>
      <c r="BR485" s="74" t="e">
        <f t="shared" si="95"/>
        <v>#REF!</v>
      </c>
      <c r="BS485" s="201" t="e">
        <f>IF(ISNA(BQ485),"",BQ485*#REF!)</f>
        <v>#REF!</v>
      </c>
      <c r="BT485" s="201" t="e">
        <f>IF(ISNA(BR485),"",BR485*#REF!)</f>
        <v>#REF!</v>
      </c>
      <c r="BU485" s="78" t="e">
        <f>IF(#REF!&gt;0,DQ$57,"")</f>
        <v>#REF!</v>
      </c>
      <c r="BV485" s="99"/>
      <c r="BW485" s="411"/>
      <c r="BX485" s="412" t="e">
        <f>IF(OR(#REF!="",F485=""),"",ROUND(#REF!/10^3*F485,3))</f>
        <v>#REF!</v>
      </c>
      <c r="BY485" s="412" t="e">
        <f>IF(#REF!&gt;0,#REF!*#REF!/1000,"")</f>
        <v>#REF!</v>
      </c>
      <c r="BZ485" s="412" t="e">
        <f>IF(#REF!&gt;0,#REF!*#REF!/1000,"")</f>
        <v>#REF!</v>
      </c>
      <c r="CA485" s="413" t="e">
        <f>IF(OR(#REF!="●",#REF!="●",#REF!="●",#REF!="●",#REF!="●"),"",IF(#REF!="","",#REF!))</f>
        <v>#REF!</v>
      </c>
      <c r="CB485" s="413" t="e">
        <f>IF(OR(#REF!="●",#REF!="●",#REF!="●",#REF!="●",#REF!="●"),"",IF(#REF!="","",#REF!))</f>
        <v>#REF!</v>
      </c>
      <c r="CC485" s="412" t="e">
        <f>IF(ISNA(L485),"",L485*#REF!)</f>
        <v>#REF!</v>
      </c>
      <c r="CD485" s="412" t="e">
        <f>IF(ISNA(M485),"",M485*#REF!)</f>
        <v>#REF!</v>
      </c>
      <c r="CE485" s="415" t="e">
        <f>IF(#REF!&gt;0,DQ$6,"")</f>
        <v>#REF!</v>
      </c>
      <c r="CF485" s="361" t="e">
        <f>IF(#REF!="","",VLOOKUP(#REF!,#REF!,7,0))</f>
        <v>#REF!</v>
      </c>
      <c r="CG485" s="201" t="e">
        <f>IF(OR(#REF!="",CF485=""),"",ROUND(#REF!/10^3*CF485,3))</f>
        <v>#REF!</v>
      </c>
      <c r="CH485" s="201" t="e">
        <f>IF(#REF!&gt;0,#REF!*#REF!/1000,"")</f>
        <v>#REF!</v>
      </c>
      <c r="CI485" s="201" t="e">
        <f>IF(#REF!&gt;0,#REF!*#REF!/1000,"")</f>
        <v>#REF!</v>
      </c>
      <c r="CJ485" s="74" t="e">
        <f t="shared" si="96"/>
        <v>#REF!</v>
      </c>
      <c r="CK485" s="74" t="e">
        <f t="shared" si="97"/>
        <v>#REF!</v>
      </c>
      <c r="CL485" s="201" t="e">
        <f>IF(ISNA(CJ485),"",CJ485*#REF!)</f>
        <v>#REF!</v>
      </c>
      <c r="CM485" s="201" t="e">
        <f>IF(ISNA(CK485),"",CK485*#REF!)</f>
        <v>#REF!</v>
      </c>
      <c r="CN485" s="101" t="e">
        <f>IF(#REF!&gt;0,DQ$57,"")</f>
        <v>#REF!</v>
      </c>
      <c r="CO485" s="84"/>
      <c r="CP485" s="2"/>
      <c r="CQ485" s="2"/>
      <c r="CR485" s="2"/>
      <c r="CS485" s="2"/>
      <c r="CT485" s="2"/>
      <c r="CU485" s="2"/>
      <c r="CV485" s="2"/>
      <c r="CX485" s="2"/>
      <c r="CY485" s="2"/>
      <c r="CZ485" s="2"/>
      <c r="DA485" s="2"/>
      <c r="DB485" s="2"/>
      <c r="DC485" s="2"/>
      <c r="DD485" s="2"/>
      <c r="DE485" s="2"/>
      <c r="DF485" s="2"/>
    </row>
    <row r="486" spans="2:110" ht="18" customHeight="1">
      <c r="B486" s="151" t="e">
        <f>IF(#REF!="","",VLOOKUP(#REF!,$CX$11:$DG$26,9,0))</f>
        <v>#REF!</v>
      </c>
      <c r="C486" s="64" t="e">
        <f>IF(#REF!="",0,VLOOKUP(#REF!,$CP$11:$CQ$16,2,0))</f>
        <v>#REF!</v>
      </c>
      <c r="D486" s="65" t="e">
        <f>IF(#REF!="",0,VLOOKUP(#REF!,$CX$11:$CY$26,2,0))</f>
        <v>#REF!</v>
      </c>
      <c r="E486" s="152" t="e">
        <f t="shared" si="87"/>
        <v>#REF!</v>
      </c>
      <c r="F486" s="155" t="e">
        <f>IF(#REF!="","",VLOOKUP(#REF!,#REF!,7,0))</f>
        <v>#REF!</v>
      </c>
      <c r="G486" s="201" t="e">
        <f>IF(OR(#REF!="",F486=""),"",ROUND(#REF!/10^3*F486,3))</f>
        <v>#REF!</v>
      </c>
      <c r="H486" s="201" t="e">
        <f>IF(#REF!&gt;0,#REF!*#REF!/1000,"")</f>
        <v>#REF!</v>
      </c>
      <c r="I486" s="201" t="e">
        <f>IF(#REF!&gt;0,#REF!*#REF!/1000,"")</f>
        <v>#REF!</v>
      </c>
      <c r="J486" s="51" t="e">
        <f>IF(#REF!="●","",IF(#REF!="","",#REF!))</f>
        <v>#REF!</v>
      </c>
      <c r="K486" s="51" t="e">
        <f>IF(#REF!="●","",IF(#REF!="","",#REF!))</f>
        <v>#REF!</v>
      </c>
      <c r="L486" s="74" t="e">
        <f t="shared" si="88"/>
        <v>#REF!</v>
      </c>
      <c r="M486" s="74" t="e">
        <f t="shared" si="89"/>
        <v>#REF!</v>
      </c>
      <c r="N486" s="201" t="e">
        <f>IF(ISNA(L486),"",L486*#REF!)</f>
        <v>#REF!</v>
      </c>
      <c r="O486" s="201" t="e">
        <f>IF(ISNA(M486),"",M486*#REF!)</f>
        <v>#REF!</v>
      </c>
      <c r="P486" s="78" t="e">
        <f>IF(#REF!&gt;0,DQ$6,"")</f>
        <v>#REF!</v>
      </c>
      <c r="Q486" s="99"/>
      <c r="R486" s="411"/>
      <c r="S486" s="412" t="e">
        <f>IF(OR(#REF!="",F486=""),"",ROUND(#REF!/10^3*F486,3))</f>
        <v>#REF!</v>
      </c>
      <c r="T486" s="412" t="e">
        <f>IF(#REF!&gt;0,#REF!*#REF!/1000,"")</f>
        <v>#REF!</v>
      </c>
      <c r="U486" s="412" t="e">
        <f>IF(#REF!&gt;0,#REF!*#REF!/1000,"")</f>
        <v>#REF!</v>
      </c>
      <c r="V486" s="413" t="e">
        <f>IF(OR(#REF!="●",#REF!="●"),"",IF(#REF!="","",#REF!))</f>
        <v>#REF!</v>
      </c>
      <c r="W486" s="413" t="e">
        <f>IF(OR(#REF!="●",#REF!="●"),"",IF(#REF!="","",#REF!))</f>
        <v>#REF!</v>
      </c>
      <c r="X486" s="412" t="e">
        <f>IF(ISNA(L486),"",L486*#REF!)</f>
        <v>#REF!</v>
      </c>
      <c r="Y486" s="412" t="e">
        <f>IF(ISNA(M486),"",M486*#REF!)</f>
        <v>#REF!</v>
      </c>
      <c r="Z486" s="414" t="e">
        <f>IF(#REF!&gt;0,DQ$6,"")</f>
        <v>#REF!</v>
      </c>
      <c r="AA486" s="95" t="e">
        <f>IF(#REF!="","",VLOOKUP(#REF!,#REF!,7,0))</f>
        <v>#REF!</v>
      </c>
      <c r="AB486" s="201" t="e">
        <f>IF(OR(#REF!="",AA486=""),"",ROUND(#REF!/10^3*AA486,3))</f>
        <v>#REF!</v>
      </c>
      <c r="AC486" s="201" t="e">
        <f>IF(#REF!&gt;0,#REF!*#REF!/1000,"")</f>
        <v>#REF!</v>
      </c>
      <c r="AD486" s="201" t="e">
        <f>IF(#REF!&gt;0,#REF!*#REF!/1000,"")</f>
        <v>#REF!</v>
      </c>
      <c r="AE486" s="74" t="e">
        <f t="shared" si="90"/>
        <v>#REF!</v>
      </c>
      <c r="AF486" s="74" t="e">
        <f t="shared" si="91"/>
        <v>#REF!</v>
      </c>
      <c r="AG486" s="201" t="e">
        <f>IF(ISNA(AE486),"",AE486*#REF!)</f>
        <v>#REF!</v>
      </c>
      <c r="AH486" s="201" t="e">
        <f>IF(ISNA(AF486),"",AF486*#REF!)</f>
        <v>#REF!</v>
      </c>
      <c r="AI486" s="78" t="e">
        <f>IF(#REF!&gt;0,DQ$23,"")</f>
        <v>#REF!</v>
      </c>
      <c r="AJ486" s="99"/>
      <c r="AK486" s="411"/>
      <c r="AL486" s="412" t="e">
        <f>IF(OR(#REF!="",F486=""),"",ROUND(#REF!/10^3*F486,3))</f>
        <v>#REF!</v>
      </c>
      <c r="AM486" s="412" t="e">
        <f>IF(#REF!&gt;0,#REF!*#REF!/1000,"")</f>
        <v>#REF!</v>
      </c>
      <c r="AN486" s="412" t="e">
        <f>IF(#REF!&gt;0,#REF!*#REF!/1000,"")</f>
        <v>#REF!</v>
      </c>
      <c r="AO486" s="413" t="e">
        <f>IF(OR(#REF!="●",#REF!="●",#REF!="●"),"",IF(#REF!="","",#REF!))</f>
        <v>#REF!</v>
      </c>
      <c r="AP486" s="413" t="e">
        <f>IF(OR(#REF!="●",#REF!="●",#REF!="●"),"",IF(#REF!="","",#REF!))</f>
        <v>#REF!</v>
      </c>
      <c r="AQ486" s="412" t="e">
        <f>IF(ISNA(L486),"",L486*#REF!)</f>
        <v>#REF!</v>
      </c>
      <c r="AR486" s="412" t="e">
        <f>IF(ISNA(M486),"",M486*#REF!)</f>
        <v>#REF!</v>
      </c>
      <c r="AS486" s="414" t="e">
        <f>IF(#REF!&gt;0,DQ$6,"")</f>
        <v>#REF!</v>
      </c>
      <c r="AT486" s="95" t="e">
        <f>IF(#REF!="","",VLOOKUP(#REF!,#REF!,7,0))</f>
        <v>#REF!</v>
      </c>
      <c r="AU486" s="201" t="e">
        <f>IF(OR(#REF!="",AT486=""),"",ROUND(#REF!/10^3*AT486,3))</f>
        <v>#REF!</v>
      </c>
      <c r="AV486" s="201" t="e">
        <f>IF(#REF!&gt;0,#REF!*#REF!/1000,"")</f>
        <v>#REF!</v>
      </c>
      <c r="AW486" s="201" t="e">
        <f>IF(#REF!&gt;0,#REF!*#REF!/1000,"")</f>
        <v>#REF!</v>
      </c>
      <c r="AX486" s="74" t="e">
        <f t="shared" si="92"/>
        <v>#REF!</v>
      </c>
      <c r="AY486" s="74" t="e">
        <f t="shared" si="93"/>
        <v>#REF!</v>
      </c>
      <c r="AZ486" s="201" t="e">
        <f>IF(ISNA(AX486),"",AX486*#REF!)</f>
        <v>#REF!</v>
      </c>
      <c r="BA486" s="201" t="e">
        <f>IF(ISNA(AY486),"",AY486*#REF!)</f>
        <v>#REF!</v>
      </c>
      <c r="BB486" s="78" t="e">
        <f>IF(#REF!&gt;0,DQ$40,"")</f>
        <v>#REF!</v>
      </c>
      <c r="BC486" s="99"/>
      <c r="BD486" s="650"/>
      <c r="BE486" s="652" t="e">
        <f>IF(OR(#REF!="",F486=""),"",ROUND(#REF!/10^3*F486,3))</f>
        <v>#REF!</v>
      </c>
      <c r="BF486" s="412" t="e">
        <f>IF(#REF!&gt;0,#REF!*#REF!/1000,"")</f>
        <v>#REF!</v>
      </c>
      <c r="BG486" s="412" t="e">
        <f>IF(#REF!&gt;0,#REF!*#REF!/1000,"")</f>
        <v>#REF!</v>
      </c>
      <c r="BH486" s="413" t="e">
        <f>IF(OR(#REF!="●",#REF!="●",#REF!="●",#REF!="●"),"",IF(#REF!="","",#REF!))</f>
        <v>#REF!</v>
      </c>
      <c r="BI486" s="413" t="e">
        <f>IF(OR(#REF!="●",#REF!="●",#REF!="●",#REF!="●"),"",IF(#REF!="","",#REF!))</f>
        <v>#REF!</v>
      </c>
      <c r="BJ486" s="412" t="e">
        <f>IF(ISNA(L486),"",L486*#REF!)</f>
        <v>#REF!</v>
      </c>
      <c r="BK486" s="412" t="e">
        <f>IF(ISNA(M486),"",M486*#REF!)</f>
        <v>#REF!</v>
      </c>
      <c r="BL486" s="415" t="e">
        <f>IF(#REF!&gt;0,DQ$6,"")</f>
        <v>#REF!</v>
      </c>
      <c r="BM486" s="361" t="e">
        <f>IF(#REF!="","",VLOOKUP(#REF!,#REF!,7,0))</f>
        <v>#REF!</v>
      </c>
      <c r="BN486" s="201" t="e">
        <f>IF(OR(#REF!="",BM486=""),"",ROUND(#REF!/10^3*BM486,3))</f>
        <v>#REF!</v>
      </c>
      <c r="BO486" s="201" t="e">
        <f>IF(#REF!&gt;0,#REF!*#REF!/1000,"")</f>
        <v>#REF!</v>
      </c>
      <c r="BP486" s="201" t="e">
        <f>IF(#REF!&gt;0,#REF!*#REF!/1000,"")</f>
        <v>#REF!</v>
      </c>
      <c r="BQ486" s="74" t="e">
        <f t="shared" si="94"/>
        <v>#REF!</v>
      </c>
      <c r="BR486" s="74" t="e">
        <f t="shared" si="95"/>
        <v>#REF!</v>
      </c>
      <c r="BS486" s="201" t="e">
        <f>IF(ISNA(BQ486),"",BQ486*#REF!)</f>
        <v>#REF!</v>
      </c>
      <c r="BT486" s="201" t="e">
        <f>IF(ISNA(BR486),"",BR486*#REF!)</f>
        <v>#REF!</v>
      </c>
      <c r="BU486" s="78" t="e">
        <f>IF(#REF!&gt;0,DQ$57,"")</f>
        <v>#REF!</v>
      </c>
      <c r="BV486" s="99"/>
      <c r="BW486" s="411"/>
      <c r="BX486" s="412" t="e">
        <f>IF(OR(#REF!="",F486=""),"",ROUND(#REF!/10^3*F486,3))</f>
        <v>#REF!</v>
      </c>
      <c r="BY486" s="412" t="e">
        <f>IF(#REF!&gt;0,#REF!*#REF!/1000,"")</f>
        <v>#REF!</v>
      </c>
      <c r="BZ486" s="412" t="e">
        <f>IF(#REF!&gt;0,#REF!*#REF!/1000,"")</f>
        <v>#REF!</v>
      </c>
      <c r="CA486" s="413" t="e">
        <f>IF(OR(#REF!="●",#REF!="●",#REF!="●",#REF!="●",#REF!="●"),"",IF(#REF!="","",#REF!))</f>
        <v>#REF!</v>
      </c>
      <c r="CB486" s="413" t="e">
        <f>IF(OR(#REF!="●",#REF!="●",#REF!="●",#REF!="●",#REF!="●"),"",IF(#REF!="","",#REF!))</f>
        <v>#REF!</v>
      </c>
      <c r="CC486" s="412" t="e">
        <f>IF(ISNA(L486),"",L486*#REF!)</f>
        <v>#REF!</v>
      </c>
      <c r="CD486" s="412" t="e">
        <f>IF(ISNA(M486),"",M486*#REF!)</f>
        <v>#REF!</v>
      </c>
      <c r="CE486" s="415" t="e">
        <f>IF(#REF!&gt;0,DQ$6,"")</f>
        <v>#REF!</v>
      </c>
      <c r="CF486" s="361" t="e">
        <f>IF(#REF!="","",VLOOKUP(#REF!,#REF!,7,0))</f>
        <v>#REF!</v>
      </c>
      <c r="CG486" s="201" t="e">
        <f>IF(OR(#REF!="",CF486=""),"",ROUND(#REF!/10^3*CF486,3))</f>
        <v>#REF!</v>
      </c>
      <c r="CH486" s="201" t="e">
        <f>IF(#REF!&gt;0,#REF!*#REF!/1000,"")</f>
        <v>#REF!</v>
      </c>
      <c r="CI486" s="201" t="e">
        <f>IF(#REF!&gt;0,#REF!*#REF!/1000,"")</f>
        <v>#REF!</v>
      </c>
      <c r="CJ486" s="74" t="e">
        <f t="shared" si="96"/>
        <v>#REF!</v>
      </c>
      <c r="CK486" s="74" t="e">
        <f t="shared" si="97"/>
        <v>#REF!</v>
      </c>
      <c r="CL486" s="201" t="e">
        <f>IF(ISNA(CJ486),"",CJ486*#REF!)</f>
        <v>#REF!</v>
      </c>
      <c r="CM486" s="201" t="e">
        <f>IF(ISNA(CK486),"",CK486*#REF!)</f>
        <v>#REF!</v>
      </c>
      <c r="CN486" s="101" t="e">
        <f>IF(#REF!&gt;0,DQ$57,"")</f>
        <v>#REF!</v>
      </c>
      <c r="CO486" s="84"/>
      <c r="CP486" s="2"/>
      <c r="CQ486" s="2"/>
      <c r="CR486" s="2"/>
      <c r="CS486" s="2"/>
      <c r="CT486" s="2"/>
      <c r="CU486" s="2"/>
      <c r="CV486" s="2"/>
      <c r="CX486" s="2"/>
      <c r="CY486" s="2"/>
      <c r="CZ486" s="2"/>
      <c r="DA486" s="2"/>
      <c r="DB486" s="2"/>
      <c r="DC486" s="2"/>
      <c r="DD486" s="2"/>
      <c r="DE486" s="2"/>
      <c r="DF486" s="2"/>
    </row>
    <row r="487" spans="2:110" ht="18" customHeight="1">
      <c r="B487" s="151" t="e">
        <f>IF(#REF!="","",VLOOKUP(#REF!,$CX$11:$DG$26,9,0))</f>
        <v>#REF!</v>
      </c>
      <c r="C487" s="64" t="e">
        <f>IF(#REF!="",0,VLOOKUP(#REF!,$CP$11:$CQ$16,2,0))</f>
        <v>#REF!</v>
      </c>
      <c r="D487" s="65" t="e">
        <f>IF(#REF!="",0,VLOOKUP(#REF!,$CX$11:$CY$26,2,0))</f>
        <v>#REF!</v>
      </c>
      <c r="E487" s="152" t="e">
        <f t="shared" si="87"/>
        <v>#REF!</v>
      </c>
      <c r="F487" s="155" t="e">
        <f>IF(#REF!="","",VLOOKUP(#REF!,#REF!,7,0))</f>
        <v>#REF!</v>
      </c>
      <c r="G487" s="201" t="e">
        <f>IF(OR(#REF!="",F487=""),"",ROUND(#REF!/10^3*F487,3))</f>
        <v>#REF!</v>
      </c>
      <c r="H487" s="201" t="e">
        <f>IF(#REF!&gt;0,#REF!*#REF!/1000,"")</f>
        <v>#REF!</v>
      </c>
      <c r="I487" s="201" t="e">
        <f>IF(#REF!&gt;0,#REF!*#REF!/1000,"")</f>
        <v>#REF!</v>
      </c>
      <c r="J487" s="51" t="e">
        <f>IF(#REF!="●","",IF(#REF!="","",#REF!))</f>
        <v>#REF!</v>
      </c>
      <c r="K487" s="51" t="e">
        <f>IF(#REF!="●","",IF(#REF!="","",#REF!))</f>
        <v>#REF!</v>
      </c>
      <c r="L487" s="74" t="e">
        <f t="shared" si="88"/>
        <v>#REF!</v>
      </c>
      <c r="M487" s="74" t="e">
        <f t="shared" si="89"/>
        <v>#REF!</v>
      </c>
      <c r="N487" s="201" t="e">
        <f>IF(ISNA(L487),"",L487*#REF!)</f>
        <v>#REF!</v>
      </c>
      <c r="O487" s="201" t="e">
        <f>IF(ISNA(M487),"",M487*#REF!)</f>
        <v>#REF!</v>
      </c>
      <c r="P487" s="78" t="e">
        <f>IF(#REF!&gt;0,DQ$6,"")</f>
        <v>#REF!</v>
      </c>
      <c r="Q487" s="99"/>
      <c r="R487" s="411"/>
      <c r="S487" s="412" t="e">
        <f>IF(OR(#REF!="",F487=""),"",ROUND(#REF!/10^3*F487,3))</f>
        <v>#REF!</v>
      </c>
      <c r="T487" s="412" t="e">
        <f>IF(#REF!&gt;0,#REF!*#REF!/1000,"")</f>
        <v>#REF!</v>
      </c>
      <c r="U487" s="412" t="e">
        <f>IF(#REF!&gt;0,#REF!*#REF!/1000,"")</f>
        <v>#REF!</v>
      </c>
      <c r="V487" s="413" t="e">
        <f>IF(OR(#REF!="●",#REF!="●"),"",IF(#REF!="","",#REF!))</f>
        <v>#REF!</v>
      </c>
      <c r="W487" s="413" t="e">
        <f>IF(OR(#REF!="●",#REF!="●"),"",IF(#REF!="","",#REF!))</f>
        <v>#REF!</v>
      </c>
      <c r="X487" s="412" t="e">
        <f>IF(ISNA(L487),"",L487*#REF!)</f>
        <v>#REF!</v>
      </c>
      <c r="Y487" s="412" t="e">
        <f>IF(ISNA(M487),"",M487*#REF!)</f>
        <v>#REF!</v>
      </c>
      <c r="Z487" s="414" t="e">
        <f>IF(#REF!&gt;0,DQ$6,"")</f>
        <v>#REF!</v>
      </c>
      <c r="AA487" s="95" t="e">
        <f>IF(#REF!="","",VLOOKUP(#REF!,#REF!,7,0))</f>
        <v>#REF!</v>
      </c>
      <c r="AB487" s="201" t="e">
        <f>IF(OR(#REF!="",AA487=""),"",ROUND(#REF!/10^3*AA487,3))</f>
        <v>#REF!</v>
      </c>
      <c r="AC487" s="201" t="e">
        <f>IF(#REF!&gt;0,#REF!*#REF!/1000,"")</f>
        <v>#REF!</v>
      </c>
      <c r="AD487" s="201" t="e">
        <f>IF(#REF!&gt;0,#REF!*#REF!/1000,"")</f>
        <v>#REF!</v>
      </c>
      <c r="AE487" s="74" t="e">
        <f t="shared" si="90"/>
        <v>#REF!</v>
      </c>
      <c r="AF487" s="74" t="e">
        <f t="shared" si="91"/>
        <v>#REF!</v>
      </c>
      <c r="AG487" s="201" t="e">
        <f>IF(ISNA(AE487),"",AE487*#REF!)</f>
        <v>#REF!</v>
      </c>
      <c r="AH487" s="201" t="e">
        <f>IF(ISNA(AF487),"",AF487*#REF!)</f>
        <v>#REF!</v>
      </c>
      <c r="AI487" s="78" t="e">
        <f>IF(#REF!&gt;0,DQ$23,"")</f>
        <v>#REF!</v>
      </c>
      <c r="AJ487" s="99"/>
      <c r="AK487" s="411"/>
      <c r="AL487" s="412" t="e">
        <f>IF(OR(#REF!="",F487=""),"",ROUND(#REF!/10^3*F487,3))</f>
        <v>#REF!</v>
      </c>
      <c r="AM487" s="412" t="e">
        <f>IF(#REF!&gt;0,#REF!*#REF!/1000,"")</f>
        <v>#REF!</v>
      </c>
      <c r="AN487" s="412" t="e">
        <f>IF(#REF!&gt;0,#REF!*#REF!/1000,"")</f>
        <v>#REF!</v>
      </c>
      <c r="AO487" s="413" t="e">
        <f>IF(OR(#REF!="●",#REF!="●",#REF!="●"),"",IF(#REF!="","",#REF!))</f>
        <v>#REF!</v>
      </c>
      <c r="AP487" s="413" t="e">
        <f>IF(OR(#REF!="●",#REF!="●",#REF!="●"),"",IF(#REF!="","",#REF!))</f>
        <v>#REF!</v>
      </c>
      <c r="AQ487" s="412" t="e">
        <f>IF(ISNA(L487),"",L487*#REF!)</f>
        <v>#REF!</v>
      </c>
      <c r="AR487" s="412" t="e">
        <f>IF(ISNA(M487),"",M487*#REF!)</f>
        <v>#REF!</v>
      </c>
      <c r="AS487" s="414" t="e">
        <f>IF(#REF!&gt;0,DQ$6,"")</f>
        <v>#REF!</v>
      </c>
      <c r="AT487" s="95" t="e">
        <f>IF(#REF!="","",VLOOKUP(#REF!,#REF!,7,0))</f>
        <v>#REF!</v>
      </c>
      <c r="AU487" s="201" t="e">
        <f>IF(OR(#REF!="",AT487=""),"",ROUND(#REF!/10^3*AT487,3))</f>
        <v>#REF!</v>
      </c>
      <c r="AV487" s="201" t="e">
        <f>IF(#REF!&gt;0,#REF!*#REF!/1000,"")</f>
        <v>#REF!</v>
      </c>
      <c r="AW487" s="201" t="e">
        <f>IF(#REF!&gt;0,#REF!*#REF!/1000,"")</f>
        <v>#REF!</v>
      </c>
      <c r="AX487" s="74" t="e">
        <f t="shared" si="92"/>
        <v>#REF!</v>
      </c>
      <c r="AY487" s="74" t="e">
        <f t="shared" si="93"/>
        <v>#REF!</v>
      </c>
      <c r="AZ487" s="201" t="e">
        <f>IF(ISNA(AX487),"",AX487*#REF!)</f>
        <v>#REF!</v>
      </c>
      <c r="BA487" s="201" t="e">
        <f>IF(ISNA(AY487),"",AY487*#REF!)</f>
        <v>#REF!</v>
      </c>
      <c r="BB487" s="78" t="e">
        <f>IF(#REF!&gt;0,DQ$40,"")</f>
        <v>#REF!</v>
      </c>
      <c r="BC487" s="99"/>
      <c r="BD487" s="650"/>
      <c r="BE487" s="652" t="e">
        <f>IF(OR(#REF!="",F487=""),"",ROUND(#REF!/10^3*F487,3))</f>
        <v>#REF!</v>
      </c>
      <c r="BF487" s="412" t="e">
        <f>IF(#REF!&gt;0,#REF!*#REF!/1000,"")</f>
        <v>#REF!</v>
      </c>
      <c r="BG487" s="412" t="e">
        <f>IF(#REF!&gt;0,#REF!*#REF!/1000,"")</f>
        <v>#REF!</v>
      </c>
      <c r="BH487" s="413" t="e">
        <f>IF(OR(#REF!="●",#REF!="●",#REF!="●",#REF!="●"),"",IF(#REF!="","",#REF!))</f>
        <v>#REF!</v>
      </c>
      <c r="BI487" s="413" t="e">
        <f>IF(OR(#REF!="●",#REF!="●",#REF!="●",#REF!="●"),"",IF(#REF!="","",#REF!))</f>
        <v>#REF!</v>
      </c>
      <c r="BJ487" s="412" t="e">
        <f>IF(ISNA(L487),"",L487*#REF!)</f>
        <v>#REF!</v>
      </c>
      <c r="BK487" s="412" t="e">
        <f>IF(ISNA(M487),"",M487*#REF!)</f>
        <v>#REF!</v>
      </c>
      <c r="BL487" s="415" t="e">
        <f>IF(#REF!&gt;0,DQ$6,"")</f>
        <v>#REF!</v>
      </c>
      <c r="BM487" s="361" t="e">
        <f>IF(#REF!="","",VLOOKUP(#REF!,#REF!,7,0))</f>
        <v>#REF!</v>
      </c>
      <c r="BN487" s="201" t="e">
        <f>IF(OR(#REF!="",BM487=""),"",ROUND(#REF!/10^3*BM487,3))</f>
        <v>#REF!</v>
      </c>
      <c r="BO487" s="201" t="e">
        <f>IF(#REF!&gt;0,#REF!*#REF!/1000,"")</f>
        <v>#REF!</v>
      </c>
      <c r="BP487" s="201" t="e">
        <f>IF(#REF!&gt;0,#REF!*#REF!/1000,"")</f>
        <v>#REF!</v>
      </c>
      <c r="BQ487" s="74" t="e">
        <f t="shared" si="94"/>
        <v>#REF!</v>
      </c>
      <c r="BR487" s="74" t="e">
        <f t="shared" si="95"/>
        <v>#REF!</v>
      </c>
      <c r="BS487" s="201" t="e">
        <f>IF(ISNA(BQ487),"",BQ487*#REF!)</f>
        <v>#REF!</v>
      </c>
      <c r="BT487" s="201" t="e">
        <f>IF(ISNA(BR487),"",BR487*#REF!)</f>
        <v>#REF!</v>
      </c>
      <c r="BU487" s="78" t="e">
        <f>IF(#REF!&gt;0,DQ$57,"")</f>
        <v>#REF!</v>
      </c>
      <c r="BV487" s="99"/>
      <c r="BW487" s="411"/>
      <c r="BX487" s="412" t="e">
        <f>IF(OR(#REF!="",F487=""),"",ROUND(#REF!/10^3*F487,3))</f>
        <v>#REF!</v>
      </c>
      <c r="BY487" s="412" t="e">
        <f>IF(#REF!&gt;0,#REF!*#REF!/1000,"")</f>
        <v>#REF!</v>
      </c>
      <c r="BZ487" s="412" t="e">
        <f>IF(#REF!&gt;0,#REF!*#REF!/1000,"")</f>
        <v>#REF!</v>
      </c>
      <c r="CA487" s="413" t="e">
        <f>IF(OR(#REF!="●",#REF!="●",#REF!="●",#REF!="●",#REF!="●"),"",IF(#REF!="","",#REF!))</f>
        <v>#REF!</v>
      </c>
      <c r="CB487" s="413" t="e">
        <f>IF(OR(#REF!="●",#REF!="●",#REF!="●",#REF!="●",#REF!="●"),"",IF(#REF!="","",#REF!))</f>
        <v>#REF!</v>
      </c>
      <c r="CC487" s="412" t="e">
        <f>IF(ISNA(L487),"",L487*#REF!)</f>
        <v>#REF!</v>
      </c>
      <c r="CD487" s="412" t="e">
        <f>IF(ISNA(M487),"",M487*#REF!)</f>
        <v>#REF!</v>
      </c>
      <c r="CE487" s="415" t="e">
        <f>IF(#REF!&gt;0,DQ$6,"")</f>
        <v>#REF!</v>
      </c>
      <c r="CF487" s="361" t="e">
        <f>IF(#REF!="","",VLOOKUP(#REF!,#REF!,7,0))</f>
        <v>#REF!</v>
      </c>
      <c r="CG487" s="201" t="e">
        <f>IF(OR(#REF!="",CF487=""),"",ROUND(#REF!/10^3*CF487,3))</f>
        <v>#REF!</v>
      </c>
      <c r="CH487" s="201" t="e">
        <f>IF(#REF!&gt;0,#REF!*#REF!/1000,"")</f>
        <v>#REF!</v>
      </c>
      <c r="CI487" s="201" t="e">
        <f>IF(#REF!&gt;0,#REF!*#REF!/1000,"")</f>
        <v>#REF!</v>
      </c>
      <c r="CJ487" s="74" t="e">
        <f t="shared" si="96"/>
        <v>#REF!</v>
      </c>
      <c r="CK487" s="74" t="e">
        <f t="shared" si="97"/>
        <v>#REF!</v>
      </c>
      <c r="CL487" s="201" t="e">
        <f>IF(ISNA(CJ487),"",CJ487*#REF!)</f>
        <v>#REF!</v>
      </c>
      <c r="CM487" s="201" t="e">
        <f>IF(ISNA(CK487),"",CK487*#REF!)</f>
        <v>#REF!</v>
      </c>
      <c r="CN487" s="101" t="e">
        <f>IF(#REF!&gt;0,DQ$57,"")</f>
        <v>#REF!</v>
      </c>
      <c r="CO487" s="84"/>
      <c r="CP487" s="2"/>
      <c r="CQ487" s="2"/>
      <c r="CR487" s="2"/>
      <c r="CS487" s="2"/>
      <c r="CT487" s="2"/>
      <c r="CU487" s="2"/>
      <c r="CV487" s="2"/>
      <c r="CX487" s="2"/>
      <c r="CY487" s="2"/>
      <c r="CZ487" s="2"/>
      <c r="DA487" s="2"/>
      <c r="DB487" s="2"/>
      <c r="DC487" s="2"/>
      <c r="DD487" s="2"/>
      <c r="DE487" s="2"/>
      <c r="DF487" s="2"/>
    </row>
    <row r="488" spans="2:110" ht="18" customHeight="1">
      <c r="B488" s="151" t="e">
        <f>IF(#REF!="","",VLOOKUP(#REF!,$CX$11:$DG$26,9,0))</f>
        <v>#REF!</v>
      </c>
      <c r="C488" s="64" t="e">
        <f>IF(#REF!="",0,VLOOKUP(#REF!,$CP$11:$CQ$16,2,0))</f>
        <v>#REF!</v>
      </c>
      <c r="D488" s="65" t="e">
        <f>IF(#REF!="",0,VLOOKUP(#REF!,$CX$11:$CY$26,2,0))</f>
        <v>#REF!</v>
      </c>
      <c r="E488" s="152" t="e">
        <f t="shared" si="87"/>
        <v>#REF!</v>
      </c>
      <c r="F488" s="155" t="e">
        <f>IF(#REF!="","",VLOOKUP(#REF!,#REF!,7,0))</f>
        <v>#REF!</v>
      </c>
      <c r="G488" s="201" t="e">
        <f>IF(OR(#REF!="",F488=""),"",ROUND(#REF!/10^3*F488,3))</f>
        <v>#REF!</v>
      </c>
      <c r="H488" s="201" t="e">
        <f>IF(#REF!&gt;0,#REF!*#REF!/1000,"")</f>
        <v>#REF!</v>
      </c>
      <c r="I488" s="201" t="e">
        <f>IF(#REF!&gt;0,#REF!*#REF!/1000,"")</f>
        <v>#REF!</v>
      </c>
      <c r="J488" s="51" t="e">
        <f>IF(#REF!="●","",IF(#REF!="","",#REF!))</f>
        <v>#REF!</v>
      </c>
      <c r="K488" s="51" t="e">
        <f>IF(#REF!="●","",IF(#REF!="","",#REF!))</f>
        <v>#REF!</v>
      </c>
      <c r="L488" s="74" t="e">
        <f t="shared" si="88"/>
        <v>#REF!</v>
      </c>
      <c r="M488" s="74" t="e">
        <f t="shared" si="89"/>
        <v>#REF!</v>
      </c>
      <c r="N488" s="201" t="e">
        <f>IF(ISNA(L488),"",L488*#REF!)</f>
        <v>#REF!</v>
      </c>
      <c r="O488" s="201" t="e">
        <f>IF(ISNA(M488),"",M488*#REF!)</f>
        <v>#REF!</v>
      </c>
      <c r="P488" s="78" t="e">
        <f>IF(#REF!&gt;0,DQ$6,"")</f>
        <v>#REF!</v>
      </c>
      <c r="Q488" s="99"/>
      <c r="R488" s="411"/>
      <c r="S488" s="412" t="e">
        <f>IF(OR(#REF!="",F488=""),"",ROUND(#REF!/10^3*F488,3))</f>
        <v>#REF!</v>
      </c>
      <c r="T488" s="412" t="e">
        <f>IF(#REF!&gt;0,#REF!*#REF!/1000,"")</f>
        <v>#REF!</v>
      </c>
      <c r="U488" s="412" t="e">
        <f>IF(#REF!&gt;0,#REF!*#REF!/1000,"")</f>
        <v>#REF!</v>
      </c>
      <c r="V488" s="413" t="e">
        <f>IF(OR(#REF!="●",#REF!="●"),"",IF(#REF!="","",#REF!))</f>
        <v>#REF!</v>
      </c>
      <c r="W488" s="413" t="e">
        <f>IF(OR(#REF!="●",#REF!="●"),"",IF(#REF!="","",#REF!))</f>
        <v>#REF!</v>
      </c>
      <c r="X488" s="412" t="e">
        <f>IF(ISNA(L488),"",L488*#REF!)</f>
        <v>#REF!</v>
      </c>
      <c r="Y488" s="412" t="e">
        <f>IF(ISNA(M488),"",M488*#REF!)</f>
        <v>#REF!</v>
      </c>
      <c r="Z488" s="414" t="e">
        <f>IF(#REF!&gt;0,DQ$6,"")</f>
        <v>#REF!</v>
      </c>
      <c r="AA488" s="95" t="e">
        <f>IF(#REF!="","",VLOOKUP(#REF!,#REF!,7,0))</f>
        <v>#REF!</v>
      </c>
      <c r="AB488" s="201" t="e">
        <f>IF(OR(#REF!="",AA488=""),"",ROUND(#REF!/10^3*AA488,3))</f>
        <v>#REF!</v>
      </c>
      <c r="AC488" s="201" t="e">
        <f>IF(#REF!&gt;0,#REF!*#REF!/1000,"")</f>
        <v>#REF!</v>
      </c>
      <c r="AD488" s="201" t="e">
        <f>IF(#REF!&gt;0,#REF!*#REF!/1000,"")</f>
        <v>#REF!</v>
      </c>
      <c r="AE488" s="74" t="e">
        <f t="shared" si="90"/>
        <v>#REF!</v>
      </c>
      <c r="AF488" s="74" t="e">
        <f t="shared" si="91"/>
        <v>#REF!</v>
      </c>
      <c r="AG488" s="201" t="e">
        <f>IF(ISNA(AE488),"",AE488*#REF!)</f>
        <v>#REF!</v>
      </c>
      <c r="AH488" s="201" t="e">
        <f>IF(ISNA(AF488),"",AF488*#REF!)</f>
        <v>#REF!</v>
      </c>
      <c r="AI488" s="78" t="e">
        <f>IF(#REF!&gt;0,DQ$23,"")</f>
        <v>#REF!</v>
      </c>
      <c r="AJ488" s="99"/>
      <c r="AK488" s="411"/>
      <c r="AL488" s="412" t="e">
        <f>IF(OR(#REF!="",F488=""),"",ROUND(#REF!/10^3*F488,3))</f>
        <v>#REF!</v>
      </c>
      <c r="AM488" s="412" t="e">
        <f>IF(#REF!&gt;0,#REF!*#REF!/1000,"")</f>
        <v>#REF!</v>
      </c>
      <c r="AN488" s="412" t="e">
        <f>IF(#REF!&gt;0,#REF!*#REF!/1000,"")</f>
        <v>#REF!</v>
      </c>
      <c r="AO488" s="413" t="e">
        <f>IF(OR(#REF!="●",#REF!="●",#REF!="●"),"",IF(#REF!="","",#REF!))</f>
        <v>#REF!</v>
      </c>
      <c r="AP488" s="413" t="e">
        <f>IF(OR(#REF!="●",#REF!="●",#REF!="●"),"",IF(#REF!="","",#REF!))</f>
        <v>#REF!</v>
      </c>
      <c r="AQ488" s="412" t="e">
        <f>IF(ISNA(L488),"",L488*#REF!)</f>
        <v>#REF!</v>
      </c>
      <c r="AR488" s="412" t="e">
        <f>IF(ISNA(M488),"",M488*#REF!)</f>
        <v>#REF!</v>
      </c>
      <c r="AS488" s="414" t="e">
        <f>IF(#REF!&gt;0,DQ$6,"")</f>
        <v>#REF!</v>
      </c>
      <c r="AT488" s="95" t="e">
        <f>IF(#REF!="","",VLOOKUP(#REF!,#REF!,7,0))</f>
        <v>#REF!</v>
      </c>
      <c r="AU488" s="201" t="e">
        <f>IF(OR(#REF!="",AT488=""),"",ROUND(#REF!/10^3*AT488,3))</f>
        <v>#REF!</v>
      </c>
      <c r="AV488" s="201" t="e">
        <f>IF(#REF!&gt;0,#REF!*#REF!/1000,"")</f>
        <v>#REF!</v>
      </c>
      <c r="AW488" s="201" t="e">
        <f>IF(#REF!&gt;0,#REF!*#REF!/1000,"")</f>
        <v>#REF!</v>
      </c>
      <c r="AX488" s="74" t="e">
        <f t="shared" si="92"/>
        <v>#REF!</v>
      </c>
      <c r="AY488" s="74" t="e">
        <f t="shared" si="93"/>
        <v>#REF!</v>
      </c>
      <c r="AZ488" s="201" t="e">
        <f>IF(ISNA(AX488),"",AX488*#REF!)</f>
        <v>#REF!</v>
      </c>
      <c r="BA488" s="201" t="e">
        <f>IF(ISNA(AY488),"",AY488*#REF!)</f>
        <v>#REF!</v>
      </c>
      <c r="BB488" s="78" t="e">
        <f>IF(#REF!&gt;0,DQ$40,"")</f>
        <v>#REF!</v>
      </c>
      <c r="BC488" s="99"/>
      <c r="BD488" s="650"/>
      <c r="BE488" s="652" t="e">
        <f>IF(OR(#REF!="",F488=""),"",ROUND(#REF!/10^3*F488,3))</f>
        <v>#REF!</v>
      </c>
      <c r="BF488" s="412" t="e">
        <f>IF(#REF!&gt;0,#REF!*#REF!/1000,"")</f>
        <v>#REF!</v>
      </c>
      <c r="BG488" s="412" t="e">
        <f>IF(#REF!&gt;0,#REF!*#REF!/1000,"")</f>
        <v>#REF!</v>
      </c>
      <c r="BH488" s="413" t="e">
        <f>IF(OR(#REF!="●",#REF!="●",#REF!="●",#REF!="●"),"",IF(#REF!="","",#REF!))</f>
        <v>#REF!</v>
      </c>
      <c r="BI488" s="413" t="e">
        <f>IF(OR(#REF!="●",#REF!="●",#REF!="●",#REF!="●"),"",IF(#REF!="","",#REF!))</f>
        <v>#REF!</v>
      </c>
      <c r="BJ488" s="412" t="e">
        <f>IF(ISNA(L488),"",L488*#REF!)</f>
        <v>#REF!</v>
      </c>
      <c r="BK488" s="412" t="e">
        <f>IF(ISNA(M488),"",M488*#REF!)</f>
        <v>#REF!</v>
      </c>
      <c r="BL488" s="415" t="e">
        <f>IF(#REF!&gt;0,DQ$6,"")</f>
        <v>#REF!</v>
      </c>
      <c r="BM488" s="361" t="e">
        <f>IF(#REF!="","",VLOOKUP(#REF!,#REF!,7,0))</f>
        <v>#REF!</v>
      </c>
      <c r="BN488" s="201" t="e">
        <f>IF(OR(#REF!="",BM488=""),"",ROUND(#REF!/10^3*BM488,3))</f>
        <v>#REF!</v>
      </c>
      <c r="BO488" s="201" t="e">
        <f>IF(#REF!&gt;0,#REF!*#REF!/1000,"")</f>
        <v>#REF!</v>
      </c>
      <c r="BP488" s="201" t="e">
        <f>IF(#REF!&gt;0,#REF!*#REF!/1000,"")</f>
        <v>#REF!</v>
      </c>
      <c r="BQ488" s="74" t="e">
        <f t="shared" si="94"/>
        <v>#REF!</v>
      </c>
      <c r="BR488" s="74" t="e">
        <f t="shared" si="95"/>
        <v>#REF!</v>
      </c>
      <c r="BS488" s="201" t="e">
        <f>IF(ISNA(BQ488),"",BQ488*#REF!)</f>
        <v>#REF!</v>
      </c>
      <c r="BT488" s="201" t="e">
        <f>IF(ISNA(BR488),"",BR488*#REF!)</f>
        <v>#REF!</v>
      </c>
      <c r="BU488" s="78" t="e">
        <f>IF(#REF!&gt;0,DQ$57,"")</f>
        <v>#REF!</v>
      </c>
      <c r="BV488" s="99"/>
      <c r="BW488" s="411"/>
      <c r="BX488" s="412" t="e">
        <f>IF(OR(#REF!="",F488=""),"",ROUND(#REF!/10^3*F488,3))</f>
        <v>#REF!</v>
      </c>
      <c r="BY488" s="412" t="e">
        <f>IF(#REF!&gt;0,#REF!*#REF!/1000,"")</f>
        <v>#REF!</v>
      </c>
      <c r="BZ488" s="412" t="e">
        <f>IF(#REF!&gt;0,#REF!*#REF!/1000,"")</f>
        <v>#REF!</v>
      </c>
      <c r="CA488" s="413" t="e">
        <f>IF(OR(#REF!="●",#REF!="●",#REF!="●",#REF!="●",#REF!="●"),"",IF(#REF!="","",#REF!))</f>
        <v>#REF!</v>
      </c>
      <c r="CB488" s="413" t="e">
        <f>IF(OR(#REF!="●",#REF!="●",#REF!="●",#REF!="●",#REF!="●"),"",IF(#REF!="","",#REF!))</f>
        <v>#REF!</v>
      </c>
      <c r="CC488" s="412" t="e">
        <f>IF(ISNA(L488),"",L488*#REF!)</f>
        <v>#REF!</v>
      </c>
      <c r="CD488" s="412" t="e">
        <f>IF(ISNA(M488),"",M488*#REF!)</f>
        <v>#REF!</v>
      </c>
      <c r="CE488" s="415" t="e">
        <f>IF(#REF!&gt;0,DQ$6,"")</f>
        <v>#REF!</v>
      </c>
      <c r="CF488" s="361" t="e">
        <f>IF(#REF!="","",VLOOKUP(#REF!,#REF!,7,0))</f>
        <v>#REF!</v>
      </c>
      <c r="CG488" s="201" t="e">
        <f>IF(OR(#REF!="",CF488=""),"",ROUND(#REF!/10^3*CF488,3))</f>
        <v>#REF!</v>
      </c>
      <c r="CH488" s="201" t="e">
        <f>IF(#REF!&gt;0,#REF!*#REF!/1000,"")</f>
        <v>#REF!</v>
      </c>
      <c r="CI488" s="201" t="e">
        <f>IF(#REF!&gt;0,#REF!*#REF!/1000,"")</f>
        <v>#REF!</v>
      </c>
      <c r="CJ488" s="74" t="e">
        <f t="shared" si="96"/>
        <v>#REF!</v>
      </c>
      <c r="CK488" s="74" t="e">
        <f t="shared" si="97"/>
        <v>#REF!</v>
      </c>
      <c r="CL488" s="201" t="e">
        <f>IF(ISNA(CJ488),"",CJ488*#REF!)</f>
        <v>#REF!</v>
      </c>
      <c r="CM488" s="201" t="e">
        <f>IF(ISNA(CK488),"",CK488*#REF!)</f>
        <v>#REF!</v>
      </c>
      <c r="CN488" s="101" t="e">
        <f>IF(#REF!&gt;0,DQ$57,"")</f>
        <v>#REF!</v>
      </c>
      <c r="CO488" s="84"/>
      <c r="CP488" s="2"/>
      <c r="CQ488" s="2"/>
      <c r="CR488" s="2"/>
      <c r="CS488" s="2"/>
      <c r="CT488" s="2"/>
      <c r="CU488" s="2"/>
      <c r="CV488" s="2"/>
      <c r="CX488" s="2"/>
      <c r="CY488" s="2"/>
      <c r="CZ488" s="2"/>
      <c r="DA488" s="2"/>
      <c r="DB488" s="2"/>
      <c r="DC488" s="2"/>
      <c r="DD488" s="2"/>
      <c r="DE488" s="2"/>
      <c r="DF488" s="2"/>
    </row>
    <row r="489" spans="2:110" ht="18" customHeight="1">
      <c r="B489" s="151" t="e">
        <f>IF(#REF!="","",VLOOKUP(#REF!,$CX$11:$DG$26,9,0))</f>
        <v>#REF!</v>
      </c>
      <c r="C489" s="64" t="e">
        <f>IF(#REF!="",0,VLOOKUP(#REF!,$CP$11:$CQ$16,2,0))</f>
        <v>#REF!</v>
      </c>
      <c r="D489" s="65" t="e">
        <f>IF(#REF!="",0,VLOOKUP(#REF!,$CX$11:$CY$26,2,0))</f>
        <v>#REF!</v>
      </c>
      <c r="E489" s="152" t="e">
        <f t="shared" si="87"/>
        <v>#REF!</v>
      </c>
      <c r="F489" s="155" t="e">
        <f>IF(#REF!="","",VLOOKUP(#REF!,#REF!,7,0))</f>
        <v>#REF!</v>
      </c>
      <c r="G489" s="201" t="e">
        <f>IF(OR(#REF!="",F489=""),"",ROUND(#REF!/10^3*F489,3))</f>
        <v>#REF!</v>
      </c>
      <c r="H489" s="201" t="e">
        <f>IF(#REF!&gt;0,#REF!*#REF!/1000,"")</f>
        <v>#REF!</v>
      </c>
      <c r="I489" s="201" t="e">
        <f>IF(#REF!&gt;0,#REF!*#REF!/1000,"")</f>
        <v>#REF!</v>
      </c>
      <c r="J489" s="51" t="e">
        <f>IF(#REF!="●","",IF(#REF!="","",#REF!))</f>
        <v>#REF!</v>
      </c>
      <c r="K489" s="51" t="e">
        <f>IF(#REF!="●","",IF(#REF!="","",#REF!))</f>
        <v>#REF!</v>
      </c>
      <c r="L489" s="74" t="e">
        <f t="shared" si="88"/>
        <v>#REF!</v>
      </c>
      <c r="M489" s="74" t="e">
        <f t="shared" si="89"/>
        <v>#REF!</v>
      </c>
      <c r="N489" s="201" t="e">
        <f>IF(ISNA(L489),"",L489*#REF!)</f>
        <v>#REF!</v>
      </c>
      <c r="O489" s="201" t="e">
        <f>IF(ISNA(M489),"",M489*#REF!)</f>
        <v>#REF!</v>
      </c>
      <c r="P489" s="78" t="e">
        <f>IF(#REF!&gt;0,DQ$6,"")</f>
        <v>#REF!</v>
      </c>
      <c r="Q489" s="99"/>
      <c r="R489" s="411"/>
      <c r="S489" s="412" t="e">
        <f>IF(OR(#REF!="",F489=""),"",ROUND(#REF!/10^3*F489,3))</f>
        <v>#REF!</v>
      </c>
      <c r="T489" s="412" t="e">
        <f>IF(#REF!&gt;0,#REF!*#REF!/1000,"")</f>
        <v>#REF!</v>
      </c>
      <c r="U489" s="412" t="e">
        <f>IF(#REF!&gt;0,#REF!*#REF!/1000,"")</f>
        <v>#REF!</v>
      </c>
      <c r="V489" s="413" t="e">
        <f>IF(OR(#REF!="●",#REF!="●"),"",IF(#REF!="","",#REF!))</f>
        <v>#REF!</v>
      </c>
      <c r="W489" s="413" t="e">
        <f>IF(OR(#REF!="●",#REF!="●"),"",IF(#REF!="","",#REF!))</f>
        <v>#REF!</v>
      </c>
      <c r="X489" s="412" t="e">
        <f>IF(ISNA(L489),"",L489*#REF!)</f>
        <v>#REF!</v>
      </c>
      <c r="Y489" s="412" t="e">
        <f>IF(ISNA(M489),"",M489*#REF!)</f>
        <v>#REF!</v>
      </c>
      <c r="Z489" s="414" t="e">
        <f>IF(#REF!&gt;0,DQ$6,"")</f>
        <v>#REF!</v>
      </c>
      <c r="AA489" s="95" t="e">
        <f>IF(#REF!="","",VLOOKUP(#REF!,#REF!,7,0))</f>
        <v>#REF!</v>
      </c>
      <c r="AB489" s="201" t="e">
        <f>IF(OR(#REF!="",AA489=""),"",ROUND(#REF!/10^3*AA489,3))</f>
        <v>#REF!</v>
      </c>
      <c r="AC489" s="201" t="e">
        <f>IF(#REF!&gt;0,#REF!*#REF!/1000,"")</f>
        <v>#REF!</v>
      </c>
      <c r="AD489" s="201" t="e">
        <f>IF(#REF!&gt;0,#REF!*#REF!/1000,"")</f>
        <v>#REF!</v>
      </c>
      <c r="AE489" s="74" t="e">
        <f t="shared" si="90"/>
        <v>#REF!</v>
      </c>
      <c r="AF489" s="74" t="e">
        <f t="shared" si="91"/>
        <v>#REF!</v>
      </c>
      <c r="AG489" s="201" t="e">
        <f>IF(ISNA(AE489),"",AE489*#REF!)</f>
        <v>#REF!</v>
      </c>
      <c r="AH489" s="201" t="e">
        <f>IF(ISNA(AF489),"",AF489*#REF!)</f>
        <v>#REF!</v>
      </c>
      <c r="AI489" s="78" t="e">
        <f>IF(#REF!&gt;0,DQ$23,"")</f>
        <v>#REF!</v>
      </c>
      <c r="AJ489" s="99"/>
      <c r="AK489" s="411"/>
      <c r="AL489" s="412" t="e">
        <f>IF(OR(#REF!="",F489=""),"",ROUND(#REF!/10^3*F489,3))</f>
        <v>#REF!</v>
      </c>
      <c r="AM489" s="412" t="e">
        <f>IF(#REF!&gt;0,#REF!*#REF!/1000,"")</f>
        <v>#REF!</v>
      </c>
      <c r="AN489" s="412" t="e">
        <f>IF(#REF!&gt;0,#REF!*#REF!/1000,"")</f>
        <v>#REF!</v>
      </c>
      <c r="AO489" s="413" t="e">
        <f>IF(OR(#REF!="●",#REF!="●",#REF!="●"),"",IF(#REF!="","",#REF!))</f>
        <v>#REF!</v>
      </c>
      <c r="AP489" s="413" t="e">
        <f>IF(OR(#REF!="●",#REF!="●",#REF!="●"),"",IF(#REF!="","",#REF!))</f>
        <v>#REF!</v>
      </c>
      <c r="AQ489" s="412" t="e">
        <f>IF(ISNA(L489),"",L489*#REF!)</f>
        <v>#REF!</v>
      </c>
      <c r="AR489" s="412" t="e">
        <f>IF(ISNA(M489),"",M489*#REF!)</f>
        <v>#REF!</v>
      </c>
      <c r="AS489" s="414" t="e">
        <f>IF(#REF!&gt;0,DQ$6,"")</f>
        <v>#REF!</v>
      </c>
      <c r="AT489" s="95" t="e">
        <f>IF(#REF!="","",VLOOKUP(#REF!,#REF!,7,0))</f>
        <v>#REF!</v>
      </c>
      <c r="AU489" s="201" t="e">
        <f>IF(OR(#REF!="",AT489=""),"",ROUND(#REF!/10^3*AT489,3))</f>
        <v>#REF!</v>
      </c>
      <c r="AV489" s="201" t="e">
        <f>IF(#REF!&gt;0,#REF!*#REF!/1000,"")</f>
        <v>#REF!</v>
      </c>
      <c r="AW489" s="201" t="e">
        <f>IF(#REF!&gt;0,#REF!*#REF!/1000,"")</f>
        <v>#REF!</v>
      </c>
      <c r="AX489" s="74" t="e">
        <f t="shared" si="92"/>
        <v>#REF!</v>
      </c>
      <c r="AY489" s="74" t="e">
        <f t="shared" si="93"/>
        <v>#REF!</v>
      </c>
      <c r="AZ489" s="201" t="e">
        <f>IF(ISNA(AX489),"",AX489*#REF!)</f>
        <v>#REF!</v>
      </c>
      <c r="BA489" s="201" t="e">
        <f>IF(ISNA(AY489),"",AY489*#REF!)</f>
        <v>#REF!</v>
      </c>
      <c r="BB489" s="78" t="e">
        <f>IF(#REF!&gt;0,DQ$40,"")</f>
        <v>#REF!</v>
      </c>
      <c r="BC489" s="99"/>
      <c r="BD489" s="650"/>
      <c r="BE489" s="652" t="e">
        <f>IF(OR(#REF!="",F489=""),"",ROUND(#REF!/10^3*F489,3))</f>
        <v>#REF!</v>
      </c>
      <c r="BF489" s="412" t="e">
        <f>IF(#REF!&gt;0,#REF!*#REF!/1000,"")</f>
        <v>#REF!</v>
      </c>
      <c r="BG489" s="412" t="e">
        <f>IF(#REF!&gt;0,#REF!*#REF!/1000,"")</f>
        <v>#REF!</v>
      </c>
      <c r="BH489" s="413" t="e">
        <f>IF(OR(#REF!="●",#REF!="●",#REF!="●",#REF!="●"),"",IF(#REF!="","",#REF!))</f>
        <v>#REF!</v>
      </c>
      <c r="BI489" s="413" t="e">
        <f>IF(OR(#REF!="●",#REF!="●",#REF!="●",#REF!="●"),"",IF(#REF!="","",#REF!))</f>
        <v>#REF!</v>
      </c>
      <c r="BJ489" s="412" t="e">
        <f>IF(ISNA(L489),"",L489*#REF!)</f>
        <v>#REF!</v>
      </c>
      <c r="BK489" s="412" t="e">
        <f>IF(ISNA(M489),"",M489*#REF!)</f>
        <v>#REF!</v>
      </c>
      <c r="BL489" s="415" t="e">
        <f>IF(#REF!&gt;0,DQ$6,"")</f>
        <v>#REF!</v>
      </c>
      <c r="BM489" s="361" t="e">
        <f>IF(#REF!="","",VLOOKUP(#REF!,#REF!,7,0))</f>
        <v>#REF!</v>
      </c>
      <c r="BN489" s="201" t="e">
        <f>IF(OR(#REF!="",BM489=""),"",ROUND(#REF!/10^3*BM489,3))</f>
        <v>#REF!</v>
      </c>
      <c r="BO489" s="201" t="e">
        <f>IF(#REF!&gt;0,#REF!*#REF!/1000,"")</f>
        <v>#REF!</v>
      </c>
      <c r="BP489" s="201" t="e">
        <f>IF(#REF!&gt;0,#REF!*#REF!/1000,"")</f>
        <v>#REF!</v>
      </c>
      <c r="BQ489" s="74" t="e">
        <f t="shared" si="94"/>
        <v>#REF!</v>
      </c>
      <c r="BR489" s="74" t="e">
        <f t="shared" si="95"/>
        <v>#REF!</v>
      </c>
      <c r="BS489" s="201" t="e">
        <f>IF(ISNA(BQ489),"",BQ489*#REF!)</f>
        <v>#REF!</v>
      </c>
      <c r="BT489" s="201" t="e">
        <f>IF(ISNA(BR489),"",BR489*#REF!)</f>
        <v>#REF!</v>
      </c>
      <c r="BU489" s="78" t="e">
        <f>IF(#REF!&gt;0,DQ$57,"")</f>
        <v>#REF!</v>
      </c>
      <c r="BV489" s="99"/>
      <c r="BW489" s="411"/>
      <c r="BX489" s="412" t="e">
        <f>IF(OR(#REF!="",F489=""),"",ROUND(#REF!/10^3*F489,3))</f>
        <v>#REF!</v>
      </c>
      <c r="BY489" s="412" t="e">
        <f>IF(#REF!&gt;0,#REF!*#REF!/1000,"")</f>
        <v>#REF!</v>
      </c>
      <c r="BZ489" s="412" t="e">
        <f>IF(#REF!&gt;0,#REF!*#REF!/1000,"")</f>
        <v>#REF!</v>
      </c>
      <c r="CA489" s="413" t="e">
        <f>IF(OR(#REF!="●",#REF!="●",#REF!="●",#REF!="●",#REF!="●"),"",IF(#REF!="","",#REF!))</f>
        <v>#REF!</v>
      </c>
      <c r="CB489" s="413" t="e">
        <f>IF(OR(#REF!="●",#REF!="●",#REF!="●",#REF!="●",#REF!="●"),"",IF(#REF!="","",#REF!))</f>
        <v>#REF!</v>
      </c>
      <c r="CC489" s="412" t="e">
        <f>IF(ISNA(L489),"",L489*#REF!)</f>
        <v>#REF!</v>
      </c>
      <c r="CD489" s="412" t="e">
        <f>IF(ISNA(M489),"",M489*#REF!)</f>
        <v>#REF!</v>
      </c>
      <c r="CE489" s="415" t="e">
        <f>IF(#REF!&gt;0,DQ$6,"")</f>
        <v>#REF!</v>
      </c>
      <c r="CF489" s="361" t="e">
        <f>IF(#REF!="","",VLOOKUP(#REF!,#REF!,7,0))</f>
        <v>#REF!</v>
      </c>
      <c r="CG489" s="201" t="e">
        <f>IF(OR(#REF!="",CF489=""),"",ROUND(#REF!/10^3*CF489,3))</f>
        <v>#REF!</v>
      </c>
      <c r="CH489" s="201" t="e">
        <f>IF(#REF!&gt;0,#REF!*#REF!/1000,"")</f>
        <v>#REF!</v>
      </c>
      <c r="CI489" s="201" t="e">
        <f>IF(#REF!&gt;0,#REF!*#REF!/1000,"")</f>
        <v>#REF!</v>
      </c>
      <c r="CJ489" s="74" t="e">
        <f t="shared" si="96"/>
        <v>#REF!</v>
      </c>
      <c r="CK489" s="74" t="e">
        <f t="shared" si="97"/>
        <v>#REF!</v>
      </c>
      <c r="CL489" s="201" t="e">
        <f>IF(ISNA(CJ489),"",CJ489*#REF!)</f>
        <v>#REF!</v>
      </c>
      <c r="CM489" s="201" t="e">
        <f>IF(ISNA(CK489),"",CK489*#REF!)</f>
        <v>#REF!</v>
      </c>
      <c r="CN489" s="101" t="e">
        <f>IF(#REF!&gt;0,DQ$57,"")</f>
        <v>#REF!</v>
      </c>
      <c r="CO489" s="84"/>
      <c r="CP489" s="2"/>
      <c r="CQ489" s="2"/>
      <c r="CR489" s="2"/>
      <c r="CS489" s="2"/>
      <c r="CT489" s="2"/>
      <c r="CU489" s="2"/>
      <c r="CV489" s="2"/>
      <c r="CX489" s="2"/>
      <c r="CY489" s="2"/>
      <c r="CZ489" s="2"/>
      <c r="DA489" s="2"/>
      <c r="DB489" s="2"/>
      <c r="DC489" s="2"/>
      <c r="DD489" s="2"/>
      <c r="DE489" s="2"/>
      <c r="DF489" s="2"/>
    </row>
    <row r="490" spans="2:110" ht="18" customHeight="1">
      <c r="B490" s="151" t="e">
        <f>IF(#REF!="","",VLOOKUP(#REF!,$CX$11:$DG$26,9,0))</f>
        <v>#REF!</v>
      </c>
      <c r="C490" s="64" t="e">
        <f>IF(#REF!="",0,VLOOKUP(#REF!,$CP$11:$CQ$16,2,0))</f>
        <v>#REF!</v>
      </c>
      <c r="D490" s="65" t="e">
        <f>IF(#REF!="",0,VLOOKUP(#REF!,$CX$11:$CY$26,2,0))</f>
        <v>#REF!</v>
      </c>
      <c r="E490" s="152" t="e">
        <f t="shared" si="87"/>
        <v>#REF!</v>
      </c>
      <c r="F490" s="155" t="e">
        <f>IF(#REF!="","",VLOOKUP(#REF!,#REF!,7,0))</f>
        <v>#REF!</v>
      </c>
      <c r="G490" s="201" t="e">
        <f>IF(OR(#REF!="",F490=""),"",ROUND(#REF!/10^3*F490,3))</f>
        <v>#REF!</v>
      </c>
      <c r="H490" s="201" t="e">
        <f>IF(#REF!&gt;0,#REF!*#REF!/1000,"")</f>
        <v>#REF!</v>
      </c>
      <c r="I490" s="201" t="e">
        <f>IF(#REF!&gt;0,#REF!*#REF!/1000,"")</f>
        <v>#REF!</v>
      </c>
      <c r="J490" s="51" t="e">
        <f>IF(#REF!="●","",IF(#REF!="","",#REF!))</f>
        <v>#REF!</v>
      </c>
      <c r="K490" s="51" t="e">
        <f>IF(#REF!="●","",IF(#REF!="","",#REF!))</f>
        <v>#REF!</v>
      </c>
      <c r="L490" s="74" t="e">
        <f t="shared" si="88"/>
        <v>#REF!</v>
      </c>
      <c r="M490" s="74" t="e">
        <f t="shared" si="89"/>
        <v>#REF!</v>
      </c>
      <c r="N490" s="201" t="e">
        <f>IF(ISNA(L490),"",L490*#REF!)</f>
        <v>#REF!</v>
      </c>
      <c r="O490" s="201" t="e">
        <f>IF(ISNA(M490),"",M490*#REF!)</f>
        <v>#REF!</v>
      </c>
      <c r="P490" s="78" t="e">
        <f>IF(#REF!&gt;0,DQ$6,"")</f>
        <v>#REF!</v>
      </c>
      <c r="Q490" s="99"/>
      <c r="R490" s="411"/>
      <c r="S490" s="412" t="e">
        <f>IF(OR(#REF!="",F490=""),"",ROUND(#REF!/10^3*F490,3))</f>
        <v>#REF!</v>
      </c>
      <c r="T490" s="412" t="e">
        <f>IF(#REF!&gt;0,#REF!*#REF!/1000,"")</f>
        <v>#REF!</v>
      </c>
      <c r="U490" s="412" t="e">
        <f>IF(#REF!&gt;0,#REF!*#REF!/1000,"")</f>
        <v>#REF!</v>
      </c>
      <c r="V490" s="413" t="e">
        <f>IF(OR(#REF!="●",#REF!="●"),"",IF(#REF!="","",#REF!))</f>
        <v>#REF!</v>
      </c>
      <c r="W490" s="413" t="e">
        <f>IF(OR(#REF!="●",#REF!="●"),"",IF(#REF!="","",#REF!))</f>
        <v>#REF!</v>
      </c>
      <c r="X490" s="412" t="e">
        <f>IF(ISNA(L490),"",L490*#REF!)</f>
        <v>#REF!</v>
      </c>
      <c r="Y490" s="412" t="e">
        <f>IF(ISNA(M490),"",M490*#REF!)</f>
        <v>#REF!</v>
      </c>
      <c r="Z490" s="414" t="e">
        <f>IF(#REF!&gt;0,DQ$6,"")</f>
        <v>#REF!</v>
      </c>
      <c r="AA490" s="95" t="e">
        <f>IF(#REF!="","",VLOOKUP(#REF!,#REF!,7,0))</f>
        <v>#REF!</v>
      </c>
      <c r="AB490" s="201" t="e">
        <f>IF(OR(#REF!="",AA490=""),"",ROUND(#REF!/10^3*AA490,3))</f>
        <v>#REF!</v>
      </c>
      <c r="AC490" s="201" t="e">
        <f>IF(#REF!&gt;0,#REF!*#REF!/1000,"")</f>
        <v>#REF!</v>
      </c>
      <c r="AD490" s="201" t="e">
        <f>IF(#REF!&gt;0,#REF!*#REF!/1000,"")</f>
        <v>#REF!</v>
      </c>
      <c r="AE490" s="74" t="e">
        <f t="shared" si="90"/>
        <v>#REF!</v>
      </c>
      <c r="AF490" s="74" t="e">
        <f t="shared" si="91"/>
        <v>#REF!</v>
      </c>
      <c r="AG490" s="201" t="e">
        <f>IF(ISNA(AE490),"",AE490*#REF!)</f>
        <v>#REF!</v>
      </c>
      <c r="AH490" s="201" t="e">
        <f>IF(ISNA(AF490),"",AF490*#REF!)</f>
        <v>#REF!</v>
      </c>
      <c r="AI490" s="78" t="e">
        <f>IF(#REF!&gt;0,DQ$23,"")</f>
        <v>#REF!</v>
      </c>
      <c r="AJ490" s="99"/>
      <c r="AK490" s="411"/>
      <c r="AL490" s="412" t="e">
        <f>IF(OR(#REF!="",F490=""),"",ROUND(#REF!/10^3*F490,3))</f>
        <v>#REF!</v>
      </c>
      <c r="AM490" s="412" t="e">
        <f>IF(#REF!&gt;0,#REF!*#REF!/1000,"")</f>
        <v>#REF!</v>
      </c>
      <c r="AN490" s="412" t="e">
        <f>IF(#REF!&gt;0,#REF!*#REF!/1000,"")</f>
        <v>#REF!</v>
      </c>
      <c r="AO490" s="413" t="e">
        <f>IF(OR(#REF!="●",#REF!="●",#REF!="●"),"",IF(#REF!="","",#REF!))</f>
        <v>#REF!</v>
      </c>
      <c r="AP490" s="413" t="e">
        <f>IF(OR(#REF!="●",#REF!="●",#REF!="●"),"",IF(#REF!="","",#REF!))</f>
        <v>#REF!</v>
      </c>
      <c r="AQ490" s="412" t="e">
        <f>IF(ISNA(L490),"",L490*#REF!)</f>
        <v>#REF!</v>
      </c>
      <c r="AR490" s="412" t="e">
        <f>IF(ISNA(M490),"",M490*#REF!)</f>
        <v>#REF!</v>
      </c>
      <c r="AS490" s="414" t="e">
        <f>IF(#REF!&gt;0,DQ$6,"")</f>
        <v>#REF!</v>
      </c>
      <c r="AT490" s="95" t="e">
        <f>IF(#REF!="","",VLOOKUP(#REF!,#REF!,7,0))</f>
        <v>#REF!</v>
      </c>
      <c r="AU490" s="201" t="e">
        <f>IF(OR(#REF!="",AT490=""),"",ROUND(#REF!/10^3*AT490,3))</f>
        <v>#REF!</v>
      </c>
      <c r="AV490" s="201" t="e">
        <f>IF(#REF!&gt;0,#REF!*#REF!/1000,"")</f>
        <v>#REF!</v>
      </c>
      <c r="AW490" s="201" t="e">
        <f>IF(#REF!&gt;0,#REF!*#REF!/1000,"")</f>
        <v>#REF!</v>
      </c>
      <c r="AX490" s="74" t="e">
        <f t="shared" si="92"/>
        <v>#REF!</v>
      </c>
      <c r="AY490" s="74" t="e">
        <f t="shared" si="93"/>
        <v>#REF!</v>
      </c>
      <c r="AZ490" s="201" t="e">
        <f>IF(ISNA(AX490),"",AX490*#REF!)</f>
        <v>#REF!</v>
      </c>
      <c r="BA490" s="201" t="e">
        <f>IF(ISNA(AY490),"",AY490*#REF!)</f>
        <v>#REF!</v>
      </c>
      <c r="BB490" s="78" t="e">
        <f>IF(#REF!&gt;0,DQ$40,"")</f>
        <v>#REF!</v>
      </c>
      <c r="BC490" s="99"/>
      <c r="BD490" s="650"/>
      <c r="BE490" s="652" t="e">
        <f>IF(OR(#REF!="",F490=""),"",ROUND(#REF!/10^3*F490,3))</f>
        <v>#REF!</v>
      </c>
      <c r="BF490" s="412" t="e">
        <f>IF(#REF!&gt;0,#REF!*#REF!/1000,"")</f>
        <v>#REF!</v>
      </c>
      <c r="BG490" s="412" t="e">
        <f>IF(#REF!&gt;0,#REF!*#REF!/1000,"")</f>
        <v>#REF!</v>
      </c>
      <c r="BH490" s="413" t="e">
        <f>IF(OR(#REF!="●",#REF!="●",#REF!="●",#REF!="●"),"",IF(#REF!="","",#REF!))</f>
        <v>#REF!</v>
      </c>
      <c r="BI490" s="413" t="e">
        <f>IF(OR(#REF!="●",#REF!="●",#REF!="●",#REF!="●"),"",IF(#REF!="","",#REF!))</f>
        <v>#REF!</v>
      </c>
      <c r="BJ490" s="412" t="e">
        <f>IF(ISNA(L490),"",L490*#REF!)</f>
        <v>#REF!</v>
      </c>
      <c r="BK490" s="412" t="e">
        <f>IF(ISNA(M490),"",M490*#REF!)</f>
        <v>#REF!</v>
      </c>
      <c r="BL490" s="415" t="e">
        <f>IF(#REF!&gt;0,DQ$6,"")</f>
        <v>#REF!</v>
      </c>
      <c r="BM490" s="361" t="e">
        <f>IF(#REF!="","",VLOOKUP(#REF!,#REF!,7,0))</f>
        <v>#REF!</v>
      </c>
      <c r="BN490" s="201" t="e">
        <f>IF(OR(#REF!="",BM490=""),"",ROUND(#REF!/10^3*BM490,3))</f>
        <v>#REF!</v>
      </c>
      <c r="BO490" s="201" t="e">
        <f>IF(#REF!&gt;0,#REF!*#REF!/1000,"")</f>
        <v>#REF!</v>
      </c>
      <c r="BP490" s="201" t="e">
        <f>IF(#REF!&gt;0,#REF!*#REF!/1000,"")</f>
        <v>#REF!</v>
      </c>
      <c r="BQ490" s="74" t="e">
        <f t="shared" si="94"/>
        <v>#REF!</v>
      </c>
      <c r="BR490" s="74" t="e">
        <f t="shared" si="95"/>
        <v>#REF!</v>
      </c>
      <c r="BS490" s="201" t="e">
        <f>IF(ISNA(BQ490),"",BQ490*#REF!)</f>
        <v>#REF!</v>
      </c>
      <c r="BT490" s="201" t="e">
        <f>IF(ISNA(BR490),"",BR490*#REF!)</f>
        <v>#REF!</v>
      </c>
      <c r="BU490" s="78" t="e">
        <f>IF(#REF!&gt;0,DQ$57,"")</f>
        <v>#REF!</v>
      </c>
      <c r="BV490" s="99"/>
      <c r="BW490" s="411"/>
      <c r="BX490" s="412" t="e">
        <f>IF(OR(#REF!="",F490=""),"",ROUND(#REF!/10^3*F490,3))</f>
        <v>#REF!</v>
      </c>
      <c r="BY490" s="412" t="e">
        <f>IF(#REF!&gt;0,#REF!*#REF!/1000,"")</f>
        <v>#REF!</v>
      </c>
      <c r="BZ490" s="412" t="e">
        <f>IF(#REF!&gt;0,#REF!*#REF!/1000,"")</f>
        <v>#REF!</v>
      </c>
      <c r="CA490" s="413" t="e">
        <f>IF(OR(#REF!="●",#REF!="●",#REF!="●",#REF!="●",#REF!="●"),"",IF(#REF!="","",#REF!))</f>
        <v>#REF!</v>
      </c>
      <c r="CB490" s="413" t="e">
        <f>IF(OR(#REF!="●",#REF!="●",#REF!="●",#REF!="●",#REF!="●"),"",IF(#REF!="","",#REF!))</f>
        <v>#REF!</v>
      </c>
      <c r="CC490" s="412" t="e">
        <f>IF(ISNA(L490),"",L490*#REF!)</f>
        <v>#REF!</v>
      </c>
      <c r="CD490" s="412" t="e">
        <f>IF(ISNA(M490),"",M490*#REF!)</f>
        <v>#REF!</v>
      </c>
      <c r="CE490" s="415" t="e">
        <f>IF(#REF!&gt;0,DQ$6,"")</f>
        <v>#REF!</v>
      </c>
      <c r="CF490" s="361" t="e">
        <f>IF(#REF!="","",VLOOKUP(#REF!,#REF!,7,0))</f>
        <v>#REF!</v>
      </c>
      <c r="CG490" s="201" t="e">
        <f>IF(OR(#REF!="",CF490=""),"",ROUND(#REF!/10^3*CF490,3))</f>
        <v>#REF!</v>
      </c>
      <c r="CH490" s="201" t="e">
        <f>IF(#REF!&gt;0,#REF!*#REF!/1000,"")</f>
        <v>#REF!</v>
      </c>
      <c r="CI490" s="201" t="e">
        <f>IF(#REF!&gt;0,#REF!*#REF!/1000,"")</f>
        <v>#REF!</v>
      </c>
      <c r="CJ490" s="74" t="e">
        <f t="shared" si="96"/>
        <v>#REF!</v>
      </c>
      <c r="CK490" s="74" t="e">
        <f t="shared" si="97"/>
        <v>#REF!</v>
      </c>
      <c r="CL490" s="201" t="e">
        <f>IF(ISNA(CJ490),"",CJ490*#REF!)</f>
        <v>#REF!</v>
      </c>
      <c r="CM490" s="201" t="e">
        <f>IF(ISNA(CK490),"",CK490*#REF!)</f>
        <v>#REF!</v>
      </c>
      <c r="CN490" s="101" t="e">
        <f>IF(#REF!&gt;0,DQ$57,"")</f>
        <v>#REF!</v>
      </c>
      <c r="CO490" s="84"/>
      <c r="CP490" s="2"/>
      <c r="CQ490" s="2"/>
      <c r="CR490" s="2"/>
      <c r="CS490" s="2"/>
      <c r="CT490" s="2"/>
      <c r="CU490" s="2"/>
      <c r="CV490" s="2"/>
      <c r="CX490" s="2"/>
      <c r="CY490" s="2"/>
      <c r="CZ490" s="2"/>
      <c r="DA490" s="2"/>
      <c r="DB490" s="2"/>
      <c r="DC490" s="2"/>
      <c r="DD490" s="2"/>
      <c r="DE490" s="2"/>
      <c r="DF490" s="2"/>
    </row>
    <row r="491" spans="2:110" ht="18" customHeight="1">
      <c r="B491" s="151" t="e">
        <f>IF(#REF!="","",VLOOKUP(#REF!,$CX$11:$DG$26,9,0))</f>
        <v>#REF!</v>
      </c>
      <c r="C491" s="64" t="e">
        <f>IF(#REF!="",0,VLOOKUP(#REF!,$CP$11:$CQ$16,2,0))</f>
        <v>#REF!</v>
      </c>
      <c r="D491" s="65" t="e">
        <f>IF(#REF!="",0,VLOOKUP(#REF!,$CX$11:$CY$26,2,0))</f>
        <v>#REF!</v>
      </c>
      <c r="E491" s="152" t="e">
        <f t="shared" si="87"/>
        <v>#REF!</v>
      </c>
      <c r="F491" s="155" t="e">
        <f>IF(#REF!="","",VLOOKUP(#REF!,#REF!,7,0))</f>
        <v>#REF!</v>
      </c>
      <c r="G491" s="201" t="e">
        <f>IF(OR(#REF!="",F491=""),"",ROUND(#REF!/10^3*F491,3))</f>
        <v>#REF!</v>
      </c>
      <c r="H491" s="201" t="e">
        <f>IF(#REF!&gt;0,#REF!*#REF!/1000,"")</f>
        <v>#REF!</v>
      </c>
      <c r="I491" s="201" t="e">
        <f>IF(#REF!&gt;0,#REF!*#REF!/1000,"")</f>
        <v>#REF!</v>
      </c>
      <c r="J491" s="51" t="e">
        <f>IF(#REF!="●","",IF(#REF!="","",#REF!))</f>
        <v>#REF!</v>
      </c>
      <c r="K491" s="51" t="e">
        <f>IF(#REF!="●","",IF(#REF!="","",#REF!))</f>
        <v>#REF!</v>
      </c>
      <c r="L491" s="74" t="e">
        <f t="shared" si="88"/>
        <v>#REF!</v>
      </c>
      <c r="M491" s="74" t="e">
        <f t="shared" si="89"/>
        <v>#REF!</v>
      </c>
      <c r="N491" s="201" t="e">
        <f>IF(ISNA(L491),"",L491*#REF!)</f>
        <v>#REF!</v>
      </c>
      <c r="O491" s="201" t="e">
        <f>IF(ISNA(M491),"",M491*#REF!)</f>
        <v>#REF!</v>
      </c>
      <c r="P491" s="78" t="e">
        <f>IF(#REF!&gt;0,DQ$6,"")</f>
        <v>#REF!</v>
      </c>
      <c r="Q491" s="99"/>
      <c r="R491" s="411"/>
      <c r="S491" s="412" t="e">
        <f>IF(OR(#REF!="",F491=""),"",ROUND(#REF!/10^3*F491,3))</f>
        <v>#REF!</v>
      </c>
      <c r="T491" s="412" t="e">
        <f>IF(#REF!&gt;0,#REF!*#REF!/1000,"")</f>
        <v>#REF!</v>
      </c>
      <c r="U491" s="412" t="e">
        <f>IF(#REF!&gt;0,#REF!*#REF!/1000,"")</f>
        <v>#REF!</v>
      </c>
      <c r="V491" s="413" t="e">
        <f>IF(OR(#REF!="●",#REF!="●"),"",IF(#REF!="","",#REF!))</f>
        <v>#REF!</v>
      </c>
      <c r="W491" s="413" t="e">
        <f>IF(OR(#REF!="●",#REF!="●"),"",IF(#REF!="","",#REF!))</f>
        <v>#REF!</v>
      </c>
      <c r="X491" s="412" t="e">
        <f>IF(ISNA(L491),"",L491*#REF!)</f>
        <v>#REF!</v>
      </c>
      <c r="Y491" s="412" t="e">
        <f>IF(ISNA(M491),"",M491*#REF!)</f>
        <v>#REF!</v>
      </c>
      <c r="Z491" s="414" t="e">
        <f>IF(#REF!&gt;0,DQ$6,"")</f>
        <v>#REF!</v>
      </c>
      <c r="AA491" s="95" t="e">
        <f>IF(#REF!="","",VLOOKUP(#REF!,#REF!,7,0))</f>
        <v>#REF!</v>
      </c>
      <c r="AB491" s="201" t="e">
        <f>IF(OR(#REF!="",AA491=""),"",ROUND(#REF!/10^3*AA491,3))</f>
        <v>#REF!</v>
      </c>
      <c r="AC491" s="201" t="e">
        <f>IF(#REF!&gt;0,#REF!*#REF!/1000,"")</f>
        <v>#REF!</v>
      </c>
      <c r="AD491" s="201" t="e">
        <f>IF(#REF!&gt;0,#REF!*#REF!/1000,"")</f>
        <v>#REF!</v>
      </c>
      <c r="AE491" s="74" t="e">
        <f t="shared" si="90"/>
        <v>#REF!</v>
      </c>
      <c r="AF491" s="74" t="e">
        <f t="shared" si="91"/>
        <v>#REF!</v>
      </c>
      <c r="AG491" s="201" t="e">
        <f>IF(ISNA(AE491),"",AE491*#REF!)</f>
        <v>#REF!</v>
      </c>
      <c r="AH491" s="201" t="e">
        <f>IF(ISNA(AF491),"",AF491*#REF!)</f>
        <v>#REF!</v>
      </c>
      <c r="AI491" s="78" t="e">
        <f>IF(#REF!&gt;0,DQ$23,"")</f>
        <v>#REF!</v>
      </c>
      <c r="AJ491" s="99"/>
      <c r="AK491" s="411"/>
      <c r="AL491" s="412" t="e">
        <f>IF(OR(#REF!="",F491=""),"",ROUND(#REF!/10^3*F491,3))</f>
        <v>#REF!</v>
      </c>
      <c r="AM491" s="412" t="e">
        <f>IF(#REF!&gt;0,#REF!*#REF!/1000,"")</f>
        <v>#REF!</v>
      </c>
      <c r="AN491" s="412" t="e">
        <f>IF(#REF!&gt;0,#REF!*#REF!/1000,"")</f>
        <v>#REF!</v>
      </c>
      <c r="AO491" s="413" t="e">
        <f>IF(OR(#REF!="●",#REF!="●",#REF!="●"),"",IF(#REF!="","",#REF!))</f>
        <v>#REF!</v>
      </c>
      <c r="AP491" s="413" t="e">
        <f>IF(OR(#REF!="●",#REF!="●",#REF!="●"),"",IF(#REF!="","",#REF!))</f>
        <v>#REF!</v>
      </c>
      <c r="AQ491" s="412" t="e">
        <f>IF(ISNA(L491),"",L491*#REF!)</f>
        <v>#REF!</v>
      </c>
      <c r="AR491" s="412" t="e">
        <f>IF(ISNA(M491),"",M491*#REF!)</f>
        <v>#REF!</v>
      </c>
      <c r="AS491" s="414" t="e">
        <f>IF(#REF!&gt;0,DQ$6,"")</f>
        <v>#REF!</v>
      </c>
      <c r="AT491" s="95" t="e">
        <f>IF(#REF!="","",VLOOKUP(#REF!,#REF!,7,0))</f>
        <v>#REF!</v>
      </c>
      <c r="AU491" s="201" t="e">
        <f>IF(OR(#REF!="",AT491=""),"",ROUND(#REF!/10^3*AT491,3))</f>
        <v>#REF!</v>
      </c>
      <c r="AV491" s="201" t="e">
        <f>IF(#REF!&gt;0,#REF!*#REF!/1000,"")</f>
        <v>#REF!</v>
      </c>
      <c r="AW491" s="201" t="e">
        <f>IF(#REF!&gt;0,#REF!*#REF!/1000,"")</f>
        <v>#REF!</v>
      </c>
      <c r="AX491" s="74" t="e">
        <f t="shared" si="92"/>
        <v>#REF!</v>
      </c>
      <c r="AY491" s="74" t="e">
        <f t="shared" si="93"/>
        <v>#REF!</v>
      </c>
      <c r="AZ491" s="201" t="e">
        <f>IF(ISNA(AX491),"",AX491*#REF!)</f>
        <v>#REF!</v>
      </c>
      <c r="BA491" s="201" t="e">
        <f>IF(ISNA(AY491),"",AY491*#REF!)</f>
        <v>#REF!</v>
      </c>
      <c r="BB491" s="78" t="e">
        <f>IF(#REF!&gt;0,DQ$40,"")</f>
        <v>#REF!</v>
      </c>
      <c r="BC491" s="99"/>
      <c r="BD491" s="650"/>
      <c r="BE491" s="652" t="e">
        <f>IF(OR(#REF!="",F491=""),"",ROUND(#REF!/10^3*F491,3))</f>
        <v>#REF!</v>
      </c>
      <c r="BF491" s="412" t="e">
        <f>IF(#REF!&gt;0,#REF!*#REF!/1000,"")</f>
        <v>#REF!</v>
      </c>
      <c r="BG491" s="412" t="e">
        <f>IF(#REF!&gt;0,#REF!*#REF!/1000,"")</f>
        <v>#REF!</v>
      </c>
      <c r="BH491" s="413" t="e">
        <f>IF(OR(#REF!="●",#REF!="●",#REF!="●",#REF!="●"),"",IF(#REF!="","",#REF!))</f>
        <v>#REF!</v>
      </c>
      <c r="BI491" s="413" t="e">
        <f>IF(OR(#REF!="●",#REF!="●",#REF!="●",#REF!="●"),"",IF(#REF!="","",#REF!))</f>
        <v>#REF!</v>
      </c>
      <c r="BJ491" s="412" t="e">
        <f>IF(ISNA(L491),"",L491*#REF!)</f>
        <v>#REF!</v>
      </c>
      <c r="BK491" s="412" t="e">
        <f>IF(ISNA(M491),"",M491*#REF!)</f>
        <v>#REF!</v>
      </c>
      <c r="BL491" s="415" t="e">
        <f>IF(#REF!&gt;0,DQ$6,"")</f>
        <v>#REF!</v>
      </c>
      <c r="BM491" s="361" t="e">
        <f>IF(#REF!="","",VLOOKUP(#REF!,#REF!,7,0))</f>
        <v>#REF!</v>
      </c>
      <c r="BN491" s="201" t="e">
        <f>IF(OR(#REF!="",BM491=""),"",ROUND(#REF!/10^3*BM491,3))</f>
        <v>#REF!</v>
      </c>
      <c r="BO491" s="201" t="e">
        <f>IF(#REF!&gt;0,#REF!*#REF!/1000,"")</f>
        <v>#REF!</v>
      </c>
      <c r="BP491" s="201" t="e">
        <f>IF(#REF!&gt;0,#REF!*#REF!/1000,"")</f>
        <v>#REF!</v>
      </c>
      <c r="BQ491" s="74" t="e">
        <f t="shared" si="94"/>
        <v>#REF!</v>
      </c>
      <c r="BR491" s="74" t="e">
        <f t="shared" si="95"/>
        <v>#REF!</v>
      </c>
      <c r="BS491" s="201" t="e">
        <f>IF(ISNA(BQ491),"",BQ491*#REF!)</f>
        <v>#REF!</v>
      </c>
      <c r="BT491" s="201" t="e">
        <f>IF(ISNA(BR491),"",BR491*#REF!)</f>
        <v>#REF!</v>
      </c>
      <c r="BU491" s="78" t="e">
        <f>IF(#REF!&gt;0,DQ$57,"")</f>
        <v>#REF!</v>
      </c>
      <c r="BV491" s="99"/>
      <c r="BW491" s="411"/>
      <c r="BX491" s="412" t="e">
        <f>IF(OR(#REF!="",F491=""),"",ROUND(#REF!/10^3*F491,3))</f>
        <v>#REF!</v>
      </c>
      <c r="BY491" s="412" t="e">
        <f>IF(#REF!&gt;0,#REF!*#REF!/1000,"")</f>
        <v>#REF!</v>
      </c>
      <c r="BZ491" s="412" t="e">
        <f>IF(#REF!&gt;0,#REF!*#REF!/1000,"")</f>
        <v>#REF!</v>
      </c>
      <c r="CA491" s="413" t="e">
        <f>IF(OR(#REF!="●",#REF!="●",#REF!="●",#REF!="●",#REF!="●"),"",IF(#REF!="","",#REF!))</f>
        <v>#REF!</v>
      </c>
      <c r="CB491" s="413" t="e">
        <f>IF(OR(#REF!="●",#REF!="●",#REF!="●",#REF!="●",#REF!="●"),"",IF(#REF!="","",#REF!))</f>
        <v>#REF!</v>
      </c>
      <c r="CC491" s="412" t="e">
        <f>IF(ISNA(L491),"",L491*#REF!)</f>
        <v>#REF!</v>
      </c>
      <c r="CD491" s="412" t="e">
        <f>IF(ISNA(M491),"",M491*#REF!)</f>
        <v>#REF!</v>
      </c>
      <c r="CE491" s="415" t="e">
        <f>IF(#REF!&gt;0,DQ$6,"")</f>
        <v>#REF!</v>
      </c>
      <c r="CF491" s="361" t="e">
        <f>IF(#REF!="","",VLOOKUP(#REF!,#REF!,7,0))</f>
        <v>#REF!</v>
      </c>
      <c r="CG491" s="201" t="e">
        <f>IF(OR(#REF!="",CF491=""),"",ROUND(#REF!/10^3*CF491,3))</f>
        <v>#REF!</v>
      </c>
      <c r="CH491" s="201" t="e">
        <f>IF(#REF!&gt;0,#REF!*#REF!/1000,"")</f>
        <v>#REF!</v>
      </c>
      <c r="CI491" s="201" t="e">
        <f>IF(#REF!&gt;0,#REF!*#REF!/1000,"")</f>
        <v>#REF!</v>
      </c>
      <c r="CJ491" s="74" t="e">
        <f t="shared" si="96"/>
        <v>#REF!</v>
      </c>
      <c r="CK491" s="74" t="e">
        <f t="shared" si="97"/>
        <v>#REF!</v>
      </c>
      <c r="CL491" s="201" t="e">
        <f>IF(ISNA(CJ491),"",CJ491*#REF!)</f>
        <v>#REF!</v>
      </c>
      <c r="CM491" s="201" t="e">
        <f>IF(ISNA(CK491),"",CK491*#REF!)</f>
        <v>#REF!</v>
      </c>
      <c r="CN491" s="101" t="e">
        <f>IF(#REF!&gt;0,DQ$57,"")</f>
        <v>#REF!</v>
      </c>
      <c r="CO491" s="84"/>
      <c r="CP491" s="2"/>
      <c r="CQ491" s="2"/>
      <c r="CR491" s="2"/>
      <c r="CS491" s="2"/>
      <c r="CT491" s="2"/>
      <c r="CU491" s="2"/>
      <c r="CV491" s="2"/>
      <c r="CX491" s="2"/>
      <c r="CY491" s="2"/>
      <c r="CZ491" s="2"/>
      <c r="DA491" s="2"/>
      <c r="DB491" s="2"/>
      <c r="DC491" s="2"/>
      <c r="DD491" s="2"/>
      <c r="DE491" s="2"/>
      <c r="DF491" s="2"/>
    </row>
    <row r="492" spans="2:110" ht="18" customHeight="1">
      <c r="B492" s="151" t="e">
        <f>IF(#REF!="","",VLOOKUP(#REF!,$CX$11:$DG$26,9,0))</f>
        <v>#REF!</v>
      </c>
      <c r="C492" s="64" t="e">
        <f>IF(#REF!="",0,VLOOKUP(#REF!,$CP$11:$CQ$16,2,0))</f>
        <v>#REF!</v>
      </c>
      <c r="D492" s="65" t="e">
        <f>IF(#REF!="",0,VLOOKUP(#REF!,$CX$11:$CY$26,2,0))</f>
        <v>#REF!</v>
      </c>
      <c r="E492" s="152" t="e">
        <f t="shared" si="87"/>
        <v>#REF!</v>
      </c>
      <c r="F492" s="155" t="e">
        <f>IF(#REF!="","",VLOOKUP(#REF!,#REF!,7,0))</f>
        <v>#REF!</v>
      </c>
      <c r="G492" s="201" t="e">
        <f>IF(OR(#REF!="",F492=""),"",ROUND(#REF!/10^3*F492,3))</f>
        <v>#REF!</v>
      </c>
      <c r="H492" s="201" t="e">
        <f>IF(#REF!&gt;0,#REF!*#REF!/1000,"")</f>
        <v>#REF!</v>
      </c>
      <c r="I492" s="201" t="e">
        <f>IF(#REF!&gt;0,#REF!*#REF!/1000,"")</f>
        <v>#REF!</v>
      </c>
      <c r="J492" s="51" t="e">
        <f>IF(#REF!="●","",IF(#REF!="","",#REF!))</f>
        <v>#REF!</v>
      </c>
      <c r="K492" s="51" t="e">
        <f>IF(#REF!="●","",IF(#REF!="","",#REF!))</f>
        <v>#REF!</v>
      </c>
      <c r="L492" s="74" t="e">
        <f t="shared" si="88"/>
        <v>#REF!</v>
      </c>
      <c r="M492" s="74" t="e">
        <f t="shared" si="89"/>
        <v>#REF!</v>
      </c>
      <c r="N492" s="201" t="e">
        <f>IF(ISNA(L492),"",L492*#REF!)</f>
        <v>#REF!</v>
      </c>
      <c r="O492" s="201" t="e">
        <f>IF(ISNA(M492),"",M492*#REF!)</f>
        <v>#REF!</v>
      </c>
      <c r="P492" s="78" t="e">
        <f>IF(#REF!&gt;0,DQ$6,"")</f>
        <v>#REF!</v>
      </c>
      <c r="Q492" s="99"/>
      <c r="R492" s="411"/>
      <c r="S492" s="412" t="e">
        <f>IF(OR(#REF!="",F492=""),"",ROUND(#REF!/10^3*F492,3))</f>
        <v>#REF!</v>
      </c>
      <c r="T492" s="412" t="e">
        <f>IF(#REF!&gt;0,#REF!*#REF!/1000,"")</f>
        <v>#REF!</v>
      </c>
      <c r="U492" s="412" t="e">
        <f>IF(#REF!&gt;0,#REF!*#REF!/1000,"")</f>
        <v>#REF!</v>
      </c>
      <c r="V492" s="413" t="e">
        <f>IF(OR(#REF!="●",#REF!="●"),"",IF(#REF!="","",#REF!))</f>
        <v>#REF!</v>
      </c>
      <c r="W492" s="413" t="e">
        <f>IF(OR(#REF!="●",#REF!="●"),"",IF(#REF!="","",#REF!))</f>
        <v>#REF!</v>
      </c>
      <c r="X492" s="412" t="e">
        <f>IF(ISNA(L492),"",L492*#REF!)</f>
        <v>#REF!</v>
      </c>
      <c r="Y492" s="412" t="e">
        <f>IF(ISNA(M492),"",M492*#REF!)</f>
        <v>#REF!</v>
      </c>
      <c r="Z492" s="414" t="e">
        <f>IF(#REF!&gt;0,DQ$6,"")</f>
        <v>#REF!</v>
      </c>
      <c r="AA492" s="95" t="e">
        <f>IF(#REF!="","",VLOOKUP(#REF!,#REF!,7,0))</f>
        <v>#REF!</v>
      </c>
      <c r="AB492" s="201" t="e">
        <f>IF(OR(#REF!="",AA492=""),"",ROUND(#REF!/10^3*AA492,3))</f>
        <v>#REF!</v>
      </c>
      <c r="AC492" s="201" t="e">
        <f>IF(#REF!&gt;0,#REF!*#REF!/1000,"")</f>
        <v>#REF!</v>
      </c>
      <c r="AD492" s="201" t="e">
        <f>IF(#REF!&gt;0,#REF!*#REF!/1000,"")</f>
        <v>#REF!</v>
      </c>
      <c r="AE492" s="74" t="e">
        <f t="shared" si="90"/>
        <v>#REF!</v>
      </c>
      <c r="AF492" s="74" t="e">
        <f t="shared" si="91"/>
        <v>#REF!</v>
      </c>
      <c r="AG492" s="201" t="e">
        <f>IF(ISNA(AE492),"",AE492*#REF!)</f>
        <v>#REF!</v>
      </c>
      <c r="AH492" s="201" t="e">
        <f>IF(ISNA(AF492),"",AF492*#REF!)</f>
        <v>#REF!</v>
      </c>
      <c r="AI492" s="78" t="e">
        <f>IF(#REF!&gt;0,DQ$23,"")</f>
        <v>#REF!</v>
      </c>
      <c r="AJ492" s="99"/>
      <c r="AK492" s="411"/>
      <c r="AL492" s="412" t="e">
        <f>IF(OR(#REF!="",F492=""),"",ROUND(#REF!/10^3*F492,3))</f>
        <v>#REF!</v>
      </c>
      <c r="AM492" s="412" t="e">
        <f>IF(#REF!&gt;0,#REF!*#REF!/1000,"")</f>
        <v>#REF!</v>
      </c>
      <c r="AN492" s="412" t="e">
        <f>IF(#REF!&gt;0,#REF!*#REF!/1000,"")</f>
        <v>#REF!</v>
      </c>
      <c r="AO492" s="413" t="e">
        <f>IF(OR(#REF!="●",#REF!="●",#REF!="●"),"",IF(#REF!="","",#REF!))</f>
        <v>#REF!</v>
      </c>
      <c r="AP492" s="413" t="e">
        <f>IF(OR(#REF!="●",#REF!="●",#REF!="●"),"",IF(#REF!="","",#REF!))</f>
        <v>#REF!</v>
      </c>
      <c r="AQ492" s="412" t="e">
        <f>IF(ISNA(L492),"",L492*#REF!)</f>
        <v>#REF!</v>
      </c>
      <c r="AR492" s="412" t="e">
        <f>IF(ISNA(M492),"",M492*#REF!)</f>
        <v>#REF!</v>
      </c>
      <c r="AS492" s="414" t="e">
        <f>IF(#REF!&gt;0,DQ$6,"")</f>
        <v>#REF!</v>
      </c>
      <c r="AT492" s="95" t="e">
        <f>IF(#REF!="","",VLOOKUP(#REF!,#REF!,7,0))</f>
        <v>#REF!</v>
      </c>
      <c r="AU492" s="201" t="e">
        <f>IF(OR(#REF!="",AT492=""),"",ROUND(#REF!/10^3*AT492,3))</f>
        <v>#REF!</v>
      </c>
      <c r="AV492" s="201" t="e">
        <f>IF(#REF!&gt;0,#REF!*#REF!/1000,"")</f>
        <v>#REF!</v>
      </c>
      <c r="AW492" s="201" t="e">
        <f>IF(#REF!&gt;0,#REF!*#REF!/1000,"")</f>
        <v>#REF!</v>
      </c>
      <c r="AX492" s="74" t="e">
        <f t="shared" si="92"/>
        <v>#REF!</v>
      </c>
      <c r="AY492" s="74" t="e">
        <f t="shared" si="93"/>
        <v>#REF!</v>
      </c>
      <c r="AZ492" s="201" t="e">
        <f>IF(ISNA(AX492),"",AX492*#REF!)</f>
        <v>#REF!</v>
      </c>
      <c r="BA492" s="201" t="e">
        <f>IF(ISNA(AY492),"",AY492*#REF!)</f>
        <v>#REF!</v>
      </c>
      <c r="BB492" s="78" t="e">
        <f>IF(#REF!&gt;0,DQ$40,"")</f>
        <v>#REF!</v>
      </c>
      <c r="BC492" s="99"/>
      <c r="BD492" s="650"/>
      <c r="BE492" s="652" t="e">
        <f>IF(OR(#REF!="",F492=""),"",ROUND(#REF!/10^3*F492,3))</f>
        <v>#REF!</v>
      </c>
      <c r="BF492" s="412" t="e">
        <f>IF(#REF!&gt;0,#REF!*#REF!/1000,"")</f>
        <v>#REF!</v>
      </c>
      <c r="BG492" s="412" t="e">
        <f>IF(#REF!&gt;0,#REF!*#REF!/1000,"")</f>
        <v>#REF!</v>
      </c>
      <c r="BH492" s="413" t="e">
        <f>IF(OR(#REF!="●",#REF!="●",#REF!="●",#REF!="●"),"",IF(#REF!="","",#REF!))</f>
        <v>#REF!</v>
      </c>
      <c r="BI492" s="413" t="e">
        <f>IF(OR(#REF!="●",#REF!="●",#REF!="●",#REF!="●"),"",IF(#REF!="","",#REF!))</f>
        <v>#REF!</v>
      </c>
      <c r="BJ492" s="412" t="e">
        <f>IF(ISNA(L492),"",L492*#REF!)</f>
        <v>#REF!</v>
      </c>
      <c r="BK492" s="412" t="e">
        <f>IF(ISNA(M492),"",M492*#REF!)</f>
        <v>#REF!</v>
      </c>
      <c r="BL492" s="415" t="e">
        <f>IF(#REF!&gt;0,DQ$6,"")</f>
        <v>#REF!</v>
      </c>
      <c r="BM492" s="361" t="e">
        <f>IF(#REF!="","",VLOOKUP(#REF!,#REF!,7,0))</f>
        <v>#REF!</v>
      </c>
      <c r="BN492" s="201" t="e">
        <f>IF(OR(#REF!="",BM492=""),"",ROUND(#REF!/10^3*BM492,3))</f>
        <v>#REF!</v>
      </c>
      <c r="BO492" s="201" t="e">
        <f>IF(#REF!&gt;0,#REF!*#REF!/1000,"")</f>
        <v>#REF!</v>
      </c>
      <c r="BP492" s="201" t="e">
        <f>IF(#REF!&gt;0,#REF!*#REF!/1000,"")</f>
        <v>#REF!</v>
      </c>
      <c r="BQ492" s="74" t="e">
        <f t="shared" si="94"/>
        <v>#REF!</v>
      </c>
      <c r="BR492" s="74" t="e">
        <f t="shared" si="95"/>
        <v>#REF!</v>
      </c>
      <c r="BS492" s="201" t="e">
        <f>IF(ISNA(BQ492),"",BQ492*#REF!)</f>
        <v>#REF!</v>
      </c>
      <c r="BT492" s="201" t="e">
        <f>IF(ISNA(BR492),"",BR492*#REF!)</f>
        <v>#REF!</v>
      </c>
      <c r="BU492" s="78" t="e">
        <f>IF(#REF!&gt;0,DQ$57,"")</f>
        <v>#REF!</v>
      </c>
      <c r="BV492" s="99"/>
      <c r="BW492" s="411"/>
      <c r="BX492" s="412" t="e">
        <f>IF(OR(#REF!="",F492=""),"",ROUND(#REF!/10^3*F492,3))</f>
        <v>#REF!</v>
      </c>
      <c r="BY492" s="412" t="e">
        <f>IF(#REF!&gt;0,#REF!*#REF!/1000,"")</f>
        <v>#REF!</v>
      </c>
      <c r="BZ492" s="412" t="e">
        <f>IF(#REF!&gt;0,#REF!*#REF!/1000,"")</f>
        <v>#REF!</v>
      </c>
      <c r="CA492" s="413" t="e">
        <f>IF(OR(#REF!="●",#REF!="●",#REF!="●",#REF!="●",#REF!="●"),"",IF(#REF!="","",#REF!))</f>
        <v>#REF!</v>
      </c>
      <c r="CB492" s="413" t="e">
        <f>IF(OR(#REF!="●",#REF!="●",#REF!="●",#REF!="●",#REF!="●"),"",IF(#REF!="","",#REF!))</f>
        <v>#REF!</v>
      </c>
      <c r="CC492" s="412" t="e">
        <f>IF(ISNA(L492),"",L492*#REF!)</f>
        <v>#REF!</v>
      </c>
      <c r="CD492" s="412" t="e">
        <f>IF(ISNA(M492),"",M492*#REF!)</f>
        <v>#REF!</v>
      </c>
      <c r="CE492" s="415" t="e">
        <f>IF(#REF!&gt;0,DQ$6,"")</f>
        <v>#REF!</v>
      </c>
      <c r="CF492" s="361" t="e">
        <f>IF(#REF!="","",VLOOKUP(#REF!,#REF!,7,0))</f>
        <v>#REF!</v>
      </c>
      <c r="CG492" s="201" t="e">
        <f>IF(OR(#REF!="",CF492=""),"",ROUND(#REF!/10^3*CF492,3))</f>
        <v>#REF!</v>
      </c>
      <c r="CH492" s="201" t="e">
        <f>IF(#REF!&gt;0,#REF!*#REF!/1000,"")</f>
        <v>#REF!</v>
      </c>
      <c r="CI492" s="201" t="e">
        <f>IF(#REF!&gt;0,#REF!*#REF!/1000,"")</f>
        <v>#REF!</v>
      </c>
      <c r="CJ492" s="74" t="e">
        <f t="shared" si="96"/>
        <v>#REF!</v>
      </c>
      <c r="CK492" s="74" t="e">
        <f t="shared" si="97"/>
        <v>#REF!</v>
      </c>
      <c r="CL492" s="201" t="e">
        <f>IF(ISNA(CJ492),"",CJ492*#REF!)</f>
        <v>#REF!</v>
      </c>
      <c r="CM492" s="201" t="e">
        <f>IF(ISNA(CK492),"",CK492*#REF!)</f>
        <v>#REF!</v>
      </c>
      <c r="CN492" s="101" t="e">
        <f>IF(#REF!&gt;0,DQ$57,"")</f>
        <v>#REF!</v>
      </c>
      <c r="CO492" s="84"/>
      <c r="CP492" s="2"/>
      <c r="CQ492" s="2"/>
      <c r="CR492" s="2"/>
      <c r="CS492" s="2"/>
      <c r="CT492" s="2"/>
      <c r="CU492" s="2"/>
      <c r="CV492" s="2"/>
      <c r="CX492" s="2"/>
      <c r="CY492" s="2"/>
      <c r="CZ492" s="2"/>
      <c r="DA492" s="2"/>
      <c r="DB492" s="2"/>
      <c r="DC492" s="2"/>
      <c r="DD492" s="2"/>
      <c r="DE492" s="2"/>
      <c r="DF492" s="2"/>
    </row>
    <row r="493" spans="2:110" ht="18" customHeight="1">
      <c r="B493" s="151" t="e">
        <f>IF(#REF!="","",VLOOKUP(#REF!,$CX$11:$DG$26,9,0))</f>
        <v>#REF!</v>
      </c>
      <c r="C493" s="64" t="e">
        <f>IF(#REF!="",0,VLOOKUP(#REF!,$CP$11:$CQ$16,2,0))</f>
        <v>#REF!</v>
      </c>
      <c r="D493" s="65" t="e">
        <f>IF(#REF!="",0,VLOOKUP(#REF!,$CX$11:$CY$26,2,0))</f>
        <v>#REF!</v>
      </c>
      <c r="E493" s="152" t="e">
        <f t="shared" si="87"/>
        <v>#REF!</v>
      </c>
      <c r="F493" s="155" t="e">
        <f>IF(#REF!="","",VLOOKUP(#REF!,#REF!,7,0))</f>
        <v>#REF!</v>
      </c>
      <c r="G493" s="201" t="e">
        <f>IF(OR(#REF!="",F493=""),"",ROUND(#REF!/10^3*F493,3))</f>
        <v>#REF!</v>
      </c>
      <c r="H493" s="201" t="e">
        <f>IF(#REF!&gt;0,#REF!*#REF!/1000,"")</f>
        <v>#REF!</v>
      </c>
      <c r="I493" s="201" t="e">
        <f>IF(#REF!&gt;0,#REF!*#REF!/1000,"")</f>
        <v>#REF!</v>
      </c>
      <c r="J493" s="51" t="e">
        <f>IF(#REF!="●","",IF(#REF!="","",#REF!))</f>
        <v>#REF!</v>
      </c>
      <c r="K493" s="51" t="e">
        <f>IF(#REF!="●","",IF(#REF!="","",#REF!))</f>
        <v>#REF!</v>
      </c>
      <c r="L493" s="74" t="e">
        <f t="shared" si="88"/>
        <v>#REF!</v>
      </c>
      <c r="M493" s="74" t="e">
        <f t="shared" si="89"/>
        <v>#REF!</v>
      </c>
      <c r="N493" s="201" t="e">
        <f>IF(ISNA(L493),"",L493*#REF!)</f>
        <v>#REF!</v>
      </c>
      <c r="O493" s="201" t="e">
        <f>IF(ISNA(M493),"",M493*#REF!)</f>
        <v>#REF!</v>
      </c>
      <c r="P493" s="78" t="e">
        <f>IF(#REF!&gt;0,DQ$6,"")</f>
        <v>#REF!</v>
      </c>
      <c r="Q493" s="99"/>
      <c r="R493" s="411"/>
      <c r="S493" s="412" t="e">
        <f>IF(OR(#REF!="",F493=""),"",ROUND(#REF!/10^3*F493,3))</f>
        <v>#REF!</v>
      </c>
      <c r="T493" s="412" t="e">
        <f>IF(#REF!&gt;0,#REF!*#REF!/1000,"")</f>
        <v>#REF!</v>
      </c>
      <c r="U493" s="412" t="e">
        <f>IF(#REF!&gt;0,#REF!*#REF!/1000,"")</f>
        <v>#REF!</v>
      </c>
      <c r="V493" s="413" t="e">
        <f>IF(OR(#REF!="●",#REF!="●"),"",IF(#REF!="","",#REF!))</f>
        <v>#REF!</v>
      </c>
      <c r="W493" s="413" t="e">
        <f>IF(OR(#REF!="●",#REF!="●"),"",IF(#REF!="","",#REF!))</f>
        <v>#REF!</v>
      </c>
      <c r="X493" s="412" t="e">
        <f>IF(ISNA(L493),"",L493*#REF!)</f>
        <v>#REF!</v>
      </c>
      <c r="Y493" s="412" t="e">
        <f>IF(ISNA(M493),"",M493*#REF!)</f>
        <v>#REF!</v>
      </c>
      <c r="Z493" s="414" t="e">
        <f>IF(#REF!&gt;0,DQ$6,"")</f>
        <v>#REF!</v>
      </c>
      <c r="AA493" s="95" t="e">
        <f>IF(#REF!="","",VLOOKUP(#REF!,#REF!,7,0))</f>
        <v>#REF!</v>
      </c>
      <c r="AB493" s="201" t="e">
        <f>IF(OR(#REF!="",AA493=""),"",ROUND(#REF!/10^3*AA493,3))</f>
        <v>#REF!</v>
      </c>
      <c r="AC493" s="201" t="e">
        <f>IF(#REF!&gt;0,#REF!*#REF!/1000,"")</f>
        <v>#REF!</v>
      </c>
      <c r="AD493" s="201" t="e">
        <f>IF(#REF!&gt;0,#REF!*#REF!/1000,"")</f>
        <v>#REF!</v>
      </c>
      <c r="AE493" s="74" t="e">
        <f t="shared" si="90"/>
        <v>#REF!</v>
      </c>
      <c r="AF493" s="74" t="e">
        <f t="shared" si="91"/>
        <v>#REF!</v>
      </c>
      <c r="AG493" s="201" t="e">
        <f>IF(ISNA(AE493),"",AE493*#REF!)</f>
        <v>#REF!</v>
      </c>
      <c r="AH493" s="201" t="e">
        <f>IF(ISNA(AF493),"",AF493*#REF!)</f>
        <v>#REF!</v>
      </c>
      <c r="AI493" s="78" t="e">
        <f>IF(#REF!&gt;0,DQ$23,"")</f>
        <v>#REF!</v>
      </c>
      <c r="AJ493" s="99"/>
      <c r="AK493" s="411"/>
      <c r="AL493" s="412" t="e">
        <f>IF(OR(#REF!="",F493=""),"",ROUND(#REF!/10^3*F493,3))</f>
        <v>#REF!</v>
      </c>
      <c r="AM493" s="412" t="e">
        <f>IF(#REF!&gt;0,#REF!*#REF!/1000,"")</f>
        <v>#REF!</v>
      </c>
      <c r="AN493" s="412" t="e">
        <f>IF(#REF!&gt;0,#REF!*#REF!/1000,"")</f>
        <v>#REF!</v>
      </c>
      <c r="AO493" s="413" t="e">
        <f>IF(OR(#REF!="●",#REF!="●",#REF!="●"),"",IF(#REF!="","",#REF!))</f>
        <v>#REF!</v>
      </c>
      <c r="AP493" s="413" t="e">
        <f>IF(OR(#REF!="●",#REF!="●",#REF!="●"),"",IF(#REF!="","",#REF!))</f>
        <v>#REF!</v>
      </c>
      <c r="AQ493" s="412" t="e">
        <f>IF(ISNA(L493),"",L493*#REF!)</f>
        <v>#REF!</v>
      </c>
      <c r="AR493" s="412" t="e">
        <f>IF(ISNA(M493),"",M493*#REF!)</f>
        <v>#REF!</v>
      </c>
      <c r="AS493" s="414" t="e">
        <f>IF(#REF!&gt;0,DQ$6,"")</f>
        <v>#REF!</v>
      </c>
      <c r="AT493" s="95" t="e">
        <f>IF(#REF!="","",VLOOKUP(#REF!,#REF!,7,0))</f>
        <v>#REF!</v>
      </c>
      <c r="AU493" s="201" t="e">
        <f>IF(OR(#REF!="",AT493=""),"",ROUND(#REF!/10^3*AT493,3))</f>
        <v>#REF!</v>
      </c>
      <c r="AV493" s="201" t="e">
        <f>IF(#REF!&gt;0,#REF!*#REF!/1000,"")</f>
        <v>#REF!</v>
      </c>
      <c r="AW493" s="201" t="e">
        <f>IF(#REF!&gt;0,#REF!*#REF!/1000,"")</f>
        <v>#REF!</v>
      </c>
      <c r="AX493" s="74" t="e">
        <f t="shared" si="92"/>
        <v>#REF!</v>
      </c>
      <c r="AY493" s="74" t="e">
        <f t="shared" si="93"/>
        <v>#REF!</v>
      </c>
      <c r="AZ493" s="201" t="e">
        <f>IF(ISNA(AX493),"",AX493*#REF!)</f>
        <v>#REF!</v>
      </c>
      <c r="BA493" s="201" t="e">
        <f>IF(ISNA(AY493),"",AY493*#REF!)</f>
        <v>#REF!</v>
      </c>
      <c r="BB493" s="78" t="e">
        <f>IF(#REF!&gt;0,DQ$40,"")</f>
        <v>#REF!</v>
      </c>
      <c r="BC493" s="99"/>
      <c r="BD493" s="650"/>
      <c r="BE493" s="652" t="e">
        <f>IF(OR(#REF!="",F493=""),"",ROUND(#REF!/10^3*F493,3))</f>
        <v>#REF!</v>
      </c>
      <c r="BF493" s="412" t="e">
        <f>IF(#REF!&gt;0,#REF!*#REF!/1000,"")</f>
        <v>#REF!</v>
      </c>
      <c r="BG493" s="412" t="e">
        <f>IF(#REF!&gt;0,#REF!*#REF!/1000,"")</f>
        <v>#REF!</v>
      </c>
      <c r="BH493" s="413" t="e">
        <f>IF(OR(#REF!="●",#REF!="●",#REF!="●",#REF!="●"),"",IF(#REF!="","",#REF!))</f>
        <v>#REF!</v>
      </c>
      <c r="BI493" s="413" t="e">
        <f>IF(OR(#REF!="●",#REF!="●",#REF!="●",#REF!="●"),"",IF(#REF!="","",#REF!))</f>
        <v>#REF!</v>
      </c>
      <c r="BJ493" s="412" t="e">
        <f>IF(ISNA(L493),"",L493*#REF!)</f>
        <v>#REF!</v>
      </c>
      <c r="BK493" s="412" t="e">
        <f>IF(ISNA(M493),"",M493*#REF!)</f>
        <v>#REF!</v>
      </c>
      <c r="BL493" s="415" t="e">
        <f>IF(#REF!&gt;0,DQ$6,"")</f>
        <v>#REF!</v>
      </c>
      <c r="BM493" s="361" t="e">
        <f>IF(#REF!="","",VLOOKUP(#REF!,#REF!,7,0))</f>
        <v>#REF!</v>
      </c>
      <c r="BN493" s="201" t="e">
        <f>IF(OR(#REF!="",BM493=""),"",ROUND(#REF!/10^3*BM493,3))</f>
        <v>#REF!</v>
      </c>
      <c r="BO493" s="201" t="e">
        <f>IF(#REF!&gt;0,#REF!*#REF!/1000,"")</f>
        <v>#REF!</v>
      </c>
      <c r="BP493" s="201" t="e">
        <f>IF(#REF!&gt;0,#REF!*#REF!/1000,"")</f>
        <v>#REF!</v>
      </c>
      <c r="BQ493" s="74" t="e">
        <f t="shared" si="94"/>
        <v>#REF!</v>
      </c>
      <c r="BR493" s="74" t="e">
        <f t="shared" si="95"/>
        <v>#REF!</v>
      </c>
      <c r="BS493" s="201" t="e">
        <f>IF(ISNA(BQ493),"",BQ493*#REF!)</f>
        <v>#REF!</v>
      </c>
      <c r="BT493" s="201" t="e">
        <f>IF(ISNA(BR493),"",BR493*#REF!)</f>
        <v>#REF!</v>
      </c>
      <c r="BU493" s="78" t="e">
        <f>IF(#REF!&gt;0,DQ$57,"")</f>
        <v>#REF!</v>
      </c>
      <c r="BV493" s="99"/>
      <c r="BW493" s="411"/>
      <c r="BX493" s="412" t="e">
        <f>IF(OR(#REF!="",F493=""),"",ROUND(#REF!/10^3*F493,3))</f>
        <v>#REF!</v>
      </c>
      <c r="BY493" s="412" t="e">
        <f>IF(#REF!&gt;0,#REF!*#REF!/1000,"")</f>
        <v>#REF!</v>
      </c>
      <c r="BZ493" s="412" t="e">
        <f>IF(#REF!&gt;0,#REF!*#REF!/1000,"")</f>
        <v>#REF!</v>
      </c>
      <c r="CA493" s="413" t="e">
        <f>IF(OR(#REF!="●",#REF!="●",#REF!="●",#REF!="●",#REF!="●"),"",IF(#REF!="","",#REF!))</f>
        <v>#REF!</v>
      </c>
      <c r="CB493" s="413" t="e">
        <f>IF(OR(#REF!="●",#REF!="●",#REF!="●",#REF!="●",#REF!="●"),"",IF(#REF!="","",#REF!))</f>
        <v>#REF!</v>
      </c>
      <c r="CC493" s="412" t="e">
        <f>IF(ISNA(L493),"",L493*#REF!)</f>
        <v>#REF!</v>
      </c>
      <c r="CD493" s="412" t="e">
        <f>IF(ISNA(M493),"",M493*#REF!)</f>
        <v>#REF!</v>
      </c>
      <c r="CE493" s="415" t="e">
        <f>IF(#REF!&gt;0,DQ$6,"")</f>
        <v>#REF!</v>
      </c>
      <c r="CF493" s="361" t="e">
        <f>IF(#REF!="","",VLOOKUP(#REF!,#REF!,7,0))</f>
        <v>#REF!</v>
      </c>
      <c r="CG493" s="201" t="e">
        <f>IF(OR(#REF!="",CF493=""),"",ROUND(#REF!/10^3*CF493,3))</f>
        <v>#REF!</v>
      </c>
      <c r="CH493" s="201" t="e">
        <f>IF(#REF!&gt;0,#REF!*#REF!/1000,"")</f>
        <v>#REF!</v>
      </c>
      <c r="CI493" s="201" t="e">
        <f>IF(#REF!&gt;0,#REF!*#REF!/1000,"")</f>
        <v>#REF!</v>
      </c>
      <c r="CJ493" s="74" t="e">
        <f t="shared" si="96"/>
        <v>#REF!</v>
      </c>
      <c r="CK493" s="74" t="e">
        <f t="shared" si="97"/>
        <v>#REF!</v>
      </c>
      <c r="CL493" s="201" t="e">
        <f>IF(ISNA(CJ493),"",CJ493*#REF!)</f>
        <v>#REF!</v>
      </c>
      <c r="CM493" s="201" t="e">
        <f>IF(ISNA(CK493),"",CK493*#REF!)</f>
        <v>#REF!</v>
      </c>
      <c r="CN493" s="101" t="e">
        <f>IF(#REF!&gt;0,DQ$57,"")</f>
        <v>#REF!</v>
      </c>
      <c r="CO493" s="84"/>
      <c r="CP493" s="2"/>
      <c r="CQ493" s="2"/>
      <c r="CR493" s="2"/>
      <c r="CS493" s="2"/>
      <c r="CT493" s="2"/>
      <c r="CU493" s="2"/>
      <c r="CV493" s="2"/>
      <c r="CX493" s="2"/>
      <c r="CY493" s="2"/>
      <c r="CZ493" s="2"/>
      <c r="DA493" s="2"/>
      <c r="DB493" s="2"/>
      <c r="DC493" s="2"/>
      <c r="DD493" s="2"/>
      <c r="DE493" s="2"/>
      <c r="DF493" s="2"/>
    </row>
    <row r="494" spans="2:110" ht="18" customHeight="1">
      <c r="B494" s="151" t="e">
        <f>IF(#REF!="","",VLOOKUP(#REF!,$CX$11:$DG$26,9,0))</f>
        <v>#REF!</v>
      </c>
      <c r="C494" s="64" t="e">
        <f>IF(#REF!="",0,VLOOKUP(#REF!,$CP$11:$CQ$16,2,0))</f>
        <v>#REF!</v>
      </c>
      <c r="D494" s="65" t="e">
        <f>IF(#REF!="",0,VLOOKUP(#REF!,$CX$11:$CY$26,2,0))</f>
        <v>#REF!</v>
      </c>
      <c r="E494" s="152" t="e">
        <f t="shared" si="87"/>
        <v>#REF!</v>
      </c>
      <c r="F494" s="155" t="e">
        <f>IF(#REF!="","",VLOOKUP(#REF!,#REF!,7,0))</f>
        <v>#REF!</v>
      </c>
      <c r="G494" s="201" t="e">
        <f>IF(OR(#REF!="",F494=""),"",ROUND(#REF!/10^3*F494,3))</f>
        <v>#REF!</v>
      </c>
      <c r="H494" s="201" t="e">
        <f>IF(#REF!&gt;0,#REF!*#REF!/1000,"")</f>
        <v>#REF!</v>
      </c>
      <c r="I494" s="201" t="e">
        <f>IF(#REF!&gt;0,#REF!*#REF!/1000,"")</f>
        <v>#REF!</v>
      </c>
      <c r="J494" s="51" t="e">
        <f>IF(#REF!="●","",IF(#REF!="","",#REF!))</f>
        <v>#REF!</v>
      </c>
      <c r="K494" s="51" t="e">
        <f>IF(#REF!="●","",IF(#REF!="","",#REF!))</f>
        <v>#REF!</v>
      </c>
      <c r="L494" s="74" t="e">
        <f t="shared" si="88"/>
        <v>#REF!</v>
      </c>
      <c r="M494" s="74" t="e">
        <f t="shared" si="89"/>
        <v>#REF!</v>
      </c>
      <c r="N494" s="201" t="e">
        <f>IF(ISNA(L494),"",L494*#REF!)</f>
        <v>#REF!</v>
      </c>
      <c r="O494" s="201" t="e">
        <f>IF(ISNA(M494),"",M494*#REF!)</f>
        <v>#REF!</v>
      </c>
      <c r="P494" s="78" t="e">
        <f>IF(#REF!&gt;0,DQ$6,"")</f>
        <v>#REF!</v>
      </c>
      <c r="Q494" s="99"/>
      <c r="R494" s="411"/>
      <c r="S494" s="412" t="e">
        <f>IF(OR(#REF!="",F494=""),"",ROUND(#REF!/10^3*F494,3))</f>
        <v>#REF!</v>
      </c>
      <c r="T494" s="412" t="e">
        <f>IF(#REF!&gt;0,#REF!*#REF!/1000,"")</f>
        <v>#REF!</v>
      </c>
      <c r="U494" s="412" t="e">
        <f>IF(#REF!&gt;0,#REF!*#REF!/1000,"")</f>
        <v>#REF!</v>
      </c>
      <c r="V494" s="413" t="e">
        <f>IF(OR(#REF!="●",#REF!="●"),"",IF(#REF!="","",#REF!))</f>
        <v>#REF!</v>
      </c>
      <c r="W494" s="413" t="e">
        <f>IF(OR(#REF!="●",#REF!="●"),"",IF(#REF!="","",#REF!))</f>
        <v>#REF!</v>
      </c>
      <c r="X494" s="412" t="e">
        <f>IF(ISNA(L494),"",L494*#REF!)</f>
        <v>#REF!</v>
      </c>
      <c r="Y494" s="412" t="e">
        <f>IF(ISNA(M494),"",M494*#REF!)</f>
        <v>#REF!</v>
      </c>
      <c r="Z494" s="414" t="e">
        <f>IF(#REF!&gt;0,DQ$6,"")</f>
        <v>#REF!</v>
      </c>
      <c r="AA494" s="95" t="e">
        <f>IF(#REF!="","",VLOOKUP(#REF!,#REF!,7,0))</f>
        <v>#REF!</v>
      </c>
      <c r="AB494" s="201" t="e">
        <f>IF(OR(#REF!="",AA494=""),"",ROUND(#REF!/10^3*AA494,3))</f>
        <v>#REF!</v>
      </c>
      <c r="AC494" s="201" t="e">
        <f>IF(#REF!&gt;0,#REF!*#REF!/1000,"")</f>
        <v>#REF!</v>
      </c>
      <c r="AD494" s="201" t="e">
        <f>IF(#REF!&gt;0,#REF!*#REF!/1000,"")</f>
        <v>#REF!</v>
      </c>
      <c r="AE494" s="74" t="e">
        <f t="shared" si="90"/>
        <v>#REF!</v>
      </c>
      <c r="AF494" s="74" t="e">
        <f t="shared" si="91"/>
        <v>#REF!</v>
      </c>
      <c r="AG494" s="201" t="e">
        <f>IF(ISNA(AE494),"",AE494*#REF!)</f>
        <v>#REF!</v>
      </c>
      <c r="AH494" s="201" t="e">
        <f>IF(ISNA(AF494),"",AF494*#REF!)</f>
        <v>#REF!</v>
      </c>
      <c r="AI494" s="78" t="e">
        <f>IF(#REF!&gt;0,DQ$23,"")</f>
        <v>#REF!</v>
      </c>
      <c r="AJ494" s="99"/>
      <c r="AK494" s="411"/>
      <c r="AL494" s="412" t="e">
        <f>IF(OR(#REF!="",F494=""),"",ROUND(#REF!/10^3*F494,3))</f>
        <v>#REF!</v>
      </c>
      <c r="AM494" s="412" t="e">
        <f>IF(#REF!&gt;0,#REF!*#REF!/1000,"")</f>
        <v>#REF!</v>
      </c>
      <c r="AN494" s="412" t="e">
        <f>IF(#REF!&gt;0,#REF!*#REF!/1000,"")</f>
        <v>#REF!</v>
      </c>
      <c r="AO494" s="413" t="e">
        <f>IF(OR(#REF!="●",#REF!="●",#REF!="●"),"",IF(#REF!="","",#REF!))</f>
        <v>#REF!</v>
      </c>
      <c r="AP494" s="413" t="e">
        <f>IF(OR(#REF!="●",#REF!="●",#REF!="●"),"",IF(#REF!="","",#REF!))</f>
        <v>#REF!</v>
      </c>
      <c r="AQ494" s="412" t="e">
        <f>IF(ISNA(L494),"",L494*#REF!)</f>
        <v>#REF!</v>
      </c>
      <c r="AR494" s="412" t="e">
        <f>IF(ISNA(M494),"",M494*#REF!)</f>
        <v>#REF!</v>
      </c>
      <c r="AS494" s="414" t="e">
        <f>IF(#REF!&gt;0,DQ$6,"")</f>
        <v>#REF!</v>
      </c>
      <c r="AT494" s="95" t="e">
        <f>IF(#REF!="","",VLOOKUP(#REF!,#REF!,7,0))</f>
        <v>#REF!</v>
      </c>
      <c r="AU494" s="201" t="e">
        <f>IF(OR(#REF!="",AT494=""),"",ROUND(#REF!/10^3*AT494,3))</f>
        <v>#REF!</v>
      </c>
      <c r="AV494" s="201" t="e">
        <f>IF(#REF!&gt;0,#REF!*#REF!/1000,"")</f>
        <v>#REF!</v>
      </c>
      <c r="AW494" s="201" t="e">
        <f>IF(#REF!&gt;0,#REF!*#REF!/1000,"")</f>
        <v>#REF!</v>
      </c>
      <c r="AX494" s="74" t="e">
        <f t="shared" si="92"/>
        <v>#REF!</v>
      </c>
      <c r="AY494" s="74" t="e">
        <f t="shared" si="93"/>
        <v>#REF!</v>
      </c>
      <c r="AZ494" s="201" t="e">
        <f>IF(ISNA(AX494),"",AX494*#REF!)</f>
        <v>#REF!</v>
      </c>
      <c r="BA494" s="201" t="e">
        <f>IF(ISNA(AY494),"",AY494*#REF!)</f>
        <v>#REF!</v>
      </c>
      <c r="BB494" s="78" t="e">
        <f>IF(#REF!&gt;0,DQ$40,"")</f>
        <v>#REF!</v>
      </c>
      <c r="BC494" s="99"/>
      <c r="BD494" s="650"/>
      <c r="BE494" s="652" t="e">
        <f>IF(OR(#REF!="",F494=""),"",ROUND(#REF!/10^3*F494,3))</f>
        <v>#REF!</v>
      </c>
      <c r="BF494" s="412" t="e">
        <f>IF(#REF!&gt;0,#REF!*#REF!/1000,"")</f>
        <v>#REF!</v>
      </c>
      <c r="BG494" s="412" t="e">
        <f>IF(#REF!&gt;0,#REF!*#REF!/1000,"")</f>
        <v>#REF!</v>
      </c>
      <c r="BH494" s="413" t="e">
        <f>IF(OR(#REF!="●",#REF!="●",#REF!="●",#REF!="●"),"",IF(#REF!="","",#REF!))</f>
        <v>#REF!</v>
      </c>
      <c r="BI494" s="413" t="e">
        <f>IF(OR(#REF!="●",#REF!="●",#REF!="●",#REF!="●"),"",IF(#REF!="","",#REF!))</f>
        <v>#REF!</v>
      </c>
      <c r="BJ494" s="412" t="e">
        <f>IF(ISNA(L494),"",L494*#REF!)</f>
        <v>#REF!</v>
      </c>
      <c r="BK494" s="412" t="e">
        <f>IF(ISNA(M494),"",M494*#REF!)</f>
        <v>#REF!</v>
      </c>
      <c r="BL494" s="415" t="e">
        <f>IF(#REF!&gt;0,DQ$6,"")</f>
        <v>#REF!</v>
      </c>
      <c r="BM494" s="361" t="e">
        <f>IF(#REF!="","",VLOOKUP(#REF!,#REF!,7,0))</f>
        <v>#REF!</v>
      </c>
      <c r="BN494" s="201" t="e">
        <f>IF(OR(#REF!="",BM494=""),"",ROUND(#REF!/10^3*BM494,3))</f>
        <v>#REF!</v>
      </c>
      <c r="BO494" s="201" t="e">
        <f>IF(#REF!&gt;0,#REF!*#REF!/1000,"")</f>
        <v>#REF!</v>
      </c>
      <c r="BP494" s="201" t="e">
        <f>IF(#REF!&gt;0,#REF!*#REF!/1000,"")</f>
        <v>#REF!</v>
      </c>
      <c r="BQ494" s="74" t="e">
        <f t="shared" si="94"/>
        <v>#REF!</v>
      </c>
      <c r="BR494" s="74" t="e">
        <f t="shared" si="95"/>
        <v>#REF!</v>
      </c>
      <c r="BS494" s="201" t="e">
        <f>IF(ISNA(BQ494),"",BQ494*#REF!)</f>
        <v>#REF!</v>
      </c>
      <c r="BT494" s="201" t="e">
        <f>IF(ISNA(BR494),"",BR494*#REF!)</f>
        <v>#REF!</v>
      </c>
      <c r="BU494" s="78" t="e">
        <f>IF(#REF!&gt;0,DQ$57,"")</f>
        <v>#REF!</v>
      </c>
      <c r="BV494" s="99"/>
      <c r="BW494" s="411"/>
      <c r="BX494" s="412" t="e">
        <f>IF(OR(#REF!="",F494=""),"",ROUND(#REF!/10^3*F494,3))</f>
        <v>#REF!</v>
      </c>
      <c r="BY494" s="412" t="e">
        <f>IF(#REF!&gt;0,#REF!*#REF!/1000,"")</f>
        <v>#REF!</v>
      </c>
      <c r="BZ494" s="412" t="e">
        <f>IF(#REF!&gt;0,#REF!*#REF!/1000,"")</f>
        <v>#REF!</v>
      </c>
      <c r="CA494" s="413" t="e">
        <f>IF(OR(#REF!="●",#REF!="●",#REF!="●",#REF!="●",#REF!="●"),"",IF(#REF!="","",#REF!))</f>
        <v>#REF!</v>
      </c>
      <c r="CB494" s="413" t="e">
        <f>IF(OR(#REF!="●",#REF!="●",#REF!="●",#REF!="●",#REF!="●"),"",IF(#REF!="","",#REF!))</f>
        <v>#REF!</v>
      </c>
      <c r="CC494" s="412" t="e">
        <f>IF(ISNA(L494),"",L494*#REF!)</f>
        <v>#REF!</v>
      </c>
      <c r="CD494" s="412" t="e">
        <f>IF(ISNA(M494),"",M494*#REF!)</f>
        <v>#REF!</v>
      </c>
      <c r="CE494" s="415" t="e">
        <f>IF(#REF!&gt;0,DQ$6,"")</f>
        <v>#REF!</v>
      </c>
      <c r="CF494" s="361" t="e">
        <f>IF(#REF!="","",VLOOKUP(#REF!,#REF!,7,0))</f>
        <v>#REF!</v>
      </c>
      <c r="CG494" s="201" t="e">
        <f>IF(OR(#REF!="",CF494=""),"",ROUND(#REF!/10^3*CF494,3))</f>
        <v>#REF!</v>
      </c>
      <c r="CH494" s="201" t="e">
        <f>IF(#REF!&gt;0,#REF!*#REF!/1000,"")</f>
        <v>#REF!</v>
      </c>
      <c r="CI494" s="201" t="e">
        <f>IF(#REF!&gt;0,#REF!*#REF!/1000,"")</f>
        <v>#REF!</v>
      </c>
      <c r="CJ494" s="74" t="e">
        <f t="shared" si="96"/>
        <v>#REF!</v>
      </c>
      <c r="CK494" s="74" t="e">
        <f t="shared" si="97"/>
        <v>#REF!</v>
      </c>
      <c r="CL494" s="201" t="e">
        <f>IF(ISNA(CJ494),"",CJ494*#REF!)</f>
        <v>#REF!</v>
      </c>
      <c r="CM494" s="201" t="e">
        <f>IF(ISNA(CK494),"",CK494*#REF!)</f>
        <v>#REF!</v>
      </c>
      <c r="CN494" s="101" t="e">
        <f>IF(#REF!&gt;0,DQ$57,"")</f>
        <v>#REF!</v>
      </c>
      <c r="CO494" s="84"/>
      <c r="CP494" s="2"/>
      <c r="CQ494" s="2"/>
      <c r="CR494" s="2"/>
      <c r="CS494" s="2"/>
      <c r="CT494" s="2"/>
      <c r="CU494" s="2"/>
      <c r="CV494" s="2"/>
      <c r="CX494" s="2"/>
      <c r="CY494" s="2"/>
      <c r="CZ494" s="2"/>
      <c r="DA494" s="2"/>
      <c r="DB494" s="2"/>
      <c r="DC494" s="2"/>
      <c r="DD494" s="2"/>
      <c r="DE494" s="2"/>
      <c r="DF494" s="2"/>
    </row>
    <row r="495" spans="2:110" ht="18" customHeight="1">
      <c r="B495" s="151" t="e">
        <f>IF(#REF!="","",VLOOKUP(#REF!,$CX$11:$DG$26,9,0))</f>
        <v>#REF!</v>
      </c>
      <c r="C495" s="64" t="e">
        <f>IF(#REF!="",0,VLOOKUP(#REF!,$CP$11:$CQ$16,2,0))</f>
        <v>#REF!</v>
      </c>
      <c r="D495" s="65" t="e">
        <f>IF(#REF!="",0,VLOOKUP(#REF!,$CX$11:$CY$26,2,0))</f>
        <v>#REF!</v>
      </c>
      <c r="E495" s="152" t="e">
        <f t="shared" si="87"/>
        <v>#REF!</v>
      </c>
      <c r="F495" s="155" t="e">
        <f>IF(#REF!="","",VLOOKUP(#REF!,#REF!,7,0))</f>
        <v>#REF!</v>
      </c>
      <c r="G495" s="201" t="e">
        <f>IF(OR(#REF!="",F495=""),"",ROUND(#REF!/10^3*F495,3))</f>
        <v>#REF!</v>
      </c>
      <c r="H495" s="201" t="e">
        <f>IF(#REF!&gt;0,#REF!*#REF!/1000,"")</f>
        <v>#REF!</v>
      </c>
      <c r="I495" s="201" t="e">
        <f>IF(#REF!&gt;0,#REF!*#REF!/1000,"")</f>
        <v>#REF!</v>
      </c>
      <c r="J495" s="51" t="e">
        <f>IF(#REF!="●","",IF(#REF!="","",#REF!))</f>
        <v>#REF!</v>
      </c>
      <c r="K495" s="51" t="e">
        <f>IF(#REF!="●","",IF(#REF!="","",#REF!))</f>
        <v>#REF!</v>
      </c>
      <c r="L495" s="74" t="e">
        <f t="shared" si="88"/>
        <v>#REF!</v>
      </c>
      <c r="M495" s="74" t="e">
        <f t="shared" si="89"/>
        <v>#REF!</v>
      </c>
      <c r="N495" s="201" t="e">
        <f>IF(ISNA(L495),"",L495*#REF!)</f>
        <v>#REF!</v>
      </c>
      <c r="O495" s="201" t="e">
        <f>IF(ISNA(M495),"",M495*#REF!)</f>
        <v>#REF!</v>
      </c>
      <c r="P495" s="78" t="e">
        <f>IF(#REF!&gt;0,DQ$6,"")</f>
        <v>#REF!</v>
      </c>
      <c r="Q495" s="99"/>
      <c r="R495" s="411"/>
      <c r="S495" s="412" t="e">
        <f>IF(OR(#REF!="",F495=""),"",ROUND(#REF!/10^3*F495,3))</f>
        <v>#REF!</v>
      </c>
      <c r="T495" s="412" t="e">
        <f>IF(#REF!&gt;0,#REF!*#REF!/1000,"")</f>
        <v>#REF!</v>
      </c>
      <c r="U495" s="412" t="e">
        <f>IF(#REF!&gt;0,#REF!*#REF!/1000,"")</f>
        <v>#REF!</v>
      </c>
      <c r="V495" s="413" t="e">
        <f>IF(OR(#REF!="●",#REF!="●"),"",IF(#REF!="","",#REF!))</f>
        <v>#REF!</v>
      </c>
      <c r="W495" s="413" t="e">
        <f>IF(OR(#REF!="●",#REF!="●"),"",IF(#REF!="","",#REF!))</f>
        <v>#REF!</v>
      </c>
      <c r="X495" s="412" t="e">
        <f>IF(ISNA(L495),"",L495*#REF!)</f>
        <v>#REF!</v>
      </c>
      <c r="Y495" s="412" t="e">
        <f>IF(ISNA(M495),"",M495*#REF!)</f>
        <v>#REF!</v>
      </c>
      <c r="Z495" s="414" t="e">
        <f>IF(#REF!&gt;0,DQ$6,"")</f>
        <v>#REF!</v>
      </c>
      <c r="AA495" s="95" t="e">
        <f>IF(#REF!="","",VLOOKUP(#REF!,#REF!,7,0))</f>
        <v>#REF!</v>
      </c>
      <c r="AB495" s="201" t="e">
        <f>IF(OR(#REF!="",AA495=""),"",ROUND(#REF!/10^3*AA495,3))</f>
        <v>#REF!</v>
      </c>
      <c r="AC495" s="201" t="e">
        <f>IF(#REF!&gt;0,#REF!*#REF!/1000,"")</f>
        <v>#REF!</v>
      </c>
      <c r="AD495" s="201" t="e">
        <f>IF(#REF!&gt;0,#REF!*#REF!/1000,"")</f>
        <v>#REF!</v>
      </c>
      <c r="AE495" s="74" t="e">
        <f t="shared" si="90"/>
        <v>#REF!</v>
      </c>
      <c r="AF495" s="74" t="e">
        <f t="shared" si="91"/>
        <v>#REF!</v>
      </c>
      <c r="AG495" s="201" t="e">
        <f>IF(ISNA(AE495),"",AE495*#REF!)</f>
        <v>#REF!</v>
      </c>
      <c r="AH495" s="201" t="e">
        <f>IF(ISNA(AF495),"",AF495*#REF!)</f>
        <v>#REF!</v>
      </c>
      <c r="AI495" s="78" t="e">
        <f>IF(#REF!&gt;0,DQ$23,"")</f>
        <v>#REF!</v>
      </c>
      <c r="AJ495" s="99"/>
      <c r="AK495" s="411"/>
      <c r="AL495" s="412" t="e">
        <f>IF(OR(#REF!="",F495=""),"",ROUND(#REF!/10^3*F495,3))</f>
        <v>#REF!</v>
      </c>
      <c r="AM495" s="412" t="e">
        <f>IF(#REF!&gt;0,#REF!*#REF!/1000,"")</f>
        <v>#REF!</v>
      </c>
      <c r="AN495" s="412" t="e">
        <f>IF(#REF!&gt;0,#REF!*#REF!/1000,"")</f>
        <v>#REF!</v>
      </c>
      <c r="AO495" s="413" t="e">
        <f>IF(OR(#REF!="●",#REF!="●",#REF!="●"),"",IF(#REF!="","",#REF!))</f>
        <v>#REF!</v>
      </c>
      <c r="AP495" s="413" t="e">
        <f>IF(OR(#REF!="●",#REF!="●",#REF!="●"),"",IF(#REF!="","",#REF!))</f>
        <v>#REF!</v>
      </c>
      <c r="AQ495" s="412" t="e">
        <f>IF(ISNA(L495),"",L495*#REF!)</f>
        <v>#REF!</v>
      </c>
      <c r="AR495" s="412" t="e">
        <f>IF(ISNA(M495),"",M495*#REF!)</f>
        <v>#REF!</v>
      </c>
      <c r="AS495" s="414" t="e">
        <f>IF(#REF!&gt;0,DQ$6,"")</f>
        <v>#REF!</v>
      </c>
      <c r="AT495" s="95" t="e">
        <f>IF(#REF!="","",VLOOKUP(#REF!,#REF!,7,0))</f>
        <v>#REF!</v>
      </c>
      <c r="AU495" s="201" t="e">
        <f>IF(OR(#REF!="",AT495=""),"",ROUND(#REF!/10^3*AT495,3))</f>
        <v>#REF!</v>
      </c>
      <c r="AV495" s="201" t="e">
        <f>IF(#REF!&gt;0,#REF!*#REF!/1000,"")</f>
        <v>#REF!</v>
      </c>
      <c r="AW495" s="201" t="e">
        <f>IF(#REF!&gt;0,#REF!*#REF!/1000,"")</f>
        <v>#REF!</v>
      </c>
      <c r="AX495" s="74" t="e">
        <f t="shared" si="92"/>
        <v>#REF!</v>
      </c>
      <c r="AY495" s="74" t="e">
        <f t="shared" si="93"/>
        <v>#REF!</v>
      </c>
      <c r="AZ495" s="201" t="e">
        <f>IF(ISNA(AX495),"",AX495*#REF!)</f>
        <v>#REF!</v>
      </c>
      <c r="BA495" s="201" t="e">
        <f>IF(ISNA(AY495),"",AY495*#REF!)</f>
        <v>#REF!</v>
      </c>
      <c r="BB495" s="78" t="e">
        <f>IF(#REF!&gt;0,DQ$40,"")</f>
        <v>#REF!</v>
      </c>
      <c r="BC495" s="99"/>
      <c r="BD495" s="650"/>
      <c r="BE495" s="652" t="e">
        <f>IF(OR(#REF!="",F495=""),"",ROUND(#REF!/10^3*F495,3))</f>
        <v>#REF!</v>
      </c>
      <c r="BF495" s="412" t="e">
        <f>IF(#REF!&gt;0,#REF!*#REF!/1000,"")</f>
        <v>#REF!</v>
      </c>
      <c r="BG495" s="412" t="e">
        <f>IF(#REF!&gt;0,#REF!*#REF!/1000,"")</f>
        <v>#REF!</v>
      </c>
      <c r="BH495" s="413" t="e">
        <f>IF(OR(#REF!="●",#REF!="●",#REF!="●",#REF!="●"),"",IF(#REF!="","",#REF!))</f>
        <v>#REF!</v>
      </c>
      <c r="BI495" s="413" t="e">
        <f>IF(OR(#REF!="●",#REF!="●",#REF!="●",#REF!="●"),"",IF(#REF!="","",#REF!))</f>
        <v>#REF!</v>
      </c>
      <c r="BJ495" s="412" t="e">
        <f>IF(ISNA(L495),"",L495*#REF!)</f>
        <v>#REF!</v>
      </c>
      <c r="BK495" s="412" t="e">
        <f>IF(ISNA(M495),"",M495*#REF!)</f>
        <v>#REF!</v>
      </c>
      <c r="BL495" s="415" t="e">
        <f>IF(#REF!&gt;0,DQ$6,"")</f>
        <v>#REF!</v>
      </c>
      <c r="BM495" s="361" t="e">
        <f>IF(#REF!="","",VLOOKUP(#REF!,#REF!,7,0))</f>
        <v>#REF!</v>
      </c>
      <c r="BN495" s="201" t="e">
        <f>IF(OR(#REF!="",BM495=""),"",ROUND(#REF!/10^3*BM495,3))</f>
        <v>#REF!</v>
      </c>
      <c r="BO495" s="201" t="e">
        <f>IF(#REF!&gt;0,#REF!*#REF!/1000,"")</f>
        <v>#REF!</v>
      </c>
      <c r="BP495" s="201" t="e">
        <f>IF(#REF!&gt;0,#REF!*#REF!/1000,"")</f>
        <v>#REF!</v>
      </c>
      <c r="BQ495" s="74" t="e">
        <f t="shared" si="94"/>
        <v>#REF!</v>
      </c>
      <c r="BR495" s="74" t="e">
        <f t="shared" si="95"/>
        <v>#REF!</v>
      </c>
      <c r="BS495" s="201" t="e">
        <f>IF(ISNA(BQ495),"",BQ495*#REF!)</f>
        <v>#REF!</v>
      </c>
      <c r="BT495" s="201" t="e">
        <f>IF(ISNA(BR495),"",BR495*#REF!)</f>
        <v>#REF!</v>
      </c>
      <c r="BU495" s="78" t="e">
        <f>IF(#REF!&gt;0,DQ$57,"")</f>
        <v>#REF!</v>
      </c>
      <c r="BV495" s="99"/>
      <c r="BW495" s="411"/>
      <c r="BX495" s="412" t="e">
        <f>IF(OR(#REF!="",F495=""),"",ROUND(#REF!/10^3*F495,3))</f>
        <v>#REF!</v>
      </c>
      <c r="BY495" s="412" t="e">
        <f>IF(#REF!&gt;0,#REF!*#REF!/1000,"")</f>
        <v>#REF!</v>
      </c>
      <c r="BZ495" s="412" t="e">
        <f>IF(#REF!&gt;0,#REF!*#REF!/1000,"")</f>
        <v>#REF!</v>
      </c>
      <c r="CA495" s="413" t="e">
        <f>IF(OR(#REF!="●",#REF!="●",#REF!="●",#REF!="●",#REF!="●"),"",IF(#REF!="","",#REF!))</f>
        <v>#REF!</v>
      </c>
      <c r="CB495" s="413" t="e">
        <f>IF(OR(#REF!="●",#REF!="●",#REF!="●",#REF!="●",#REF!="●"),"",IF(#REF!="","",#REF!))</f>
        <v>#REF!</v>
      </c>
      <c r="CC495" s="412" t="e">
        <f>IF(ISNA(L495),"",L495*#REF!)</f>
        <v>#REF!</v>
      </c>
      <c r="CD495" s="412" t="e">
        <f>IF(ISNA(M495),"",M495*#REF!)</f>
        <v>#REF!</v>
      </c>
      <c r="CE495" s="415" t="e">
        <f>IF(#REF!&gt;0,DQ$6,"")</f>
        <v>#REF!</v>
      </c>
      <c r="CF495" s="361" t="e">
        <f>IF(#REF!="","",VLOOKUP(#REF!,#REF!,7,0))</f>
        <v>#REF!</v>
      </c>
      <c r="CG495" s="201" t="e">
        <f>IF(OR(#REF!="",CF495=""),"",ROUND(#REF!/10^3*CF495,3))</f>
        <v>#REF!</v>
      </c>
      <c r="CH495" s="201" t="e">
        <f>IF(#REF!&gt;0,#REF!*#REF!/1000,"")</f>
        <v>#REF!</v>
      </c>
      <c r="CI495" s="201" t="e">
        <f>IF(#REF!&gt;0,#REF!*#REF!/1000,"")</f>
        <v>#REF!</v>
      </c>
      <c r="CJ495" s="74" t="e">
        <f t="shared" si="96"/>
        <v>#REF!</v>
      </c>
      <c r="CK495" s="74" t="e">
        <f t="shared" si="97"/>
        <v>#REF!</v>
      </c>
      <c r="CL495" s="201" t="e">
        <f>IF(ISNA(CJ495),"",CJ495*#REF!)</f>
        <v>#REF!</v>
      </c>
      <c r="CM495" s="201" t="e">
        <f>IF(ISNA(CK495),"",CK495*#REF!)</f>
        <v>#REF!</v>
      </c>
      <c r="CN495" s="101" t="e">
        <f>IF(#REF!&gt;0,DQ$57,"")</f>
        <v>#REF!</v>
      </c>
      <c r="CO495" s="84"/>
      <c r="CP495" s="2"/>
      <c r="CQ495" s="2"/>
      <c r="CR495" s="2"/>
      <c r="CS495" s="2"/>
      <c r="CT495" s="2"/>
      <c r="CU495" s="2"/>
      <c r="CV495" s="2"/>
      <c r="CX495" s="2"/>
      <c r="CY495" s="2"/>
      <c r="CZ495" s="2"/>
      <c r="DA495" s="2"/>
      <c r="DB495" s="2"/>
      <c r="DC495" s="2"/>
      <c r="DD495" s="2"/>
      <c r="DE495" s="2"/>
      <c r="DF495" s="2"/>
    </row>
    <row r="496" spans="2:110" ht="18" customHeight="1">
      <c r="B496" s="151" t="e">
        <f>IF(#REF!="","",VLOOKUP(#REF!,$CX$11:$DG$26,9,0))</f>
        <v>#REF!</v>
      </c>
      <c r="C496" s="64" t="e">
        <f>IF(#REF!="",0,VLOOKUP(#REF!,$CP$11:$CQ$16,2,0))</f>
        <v>#REF!</v>
      </c>
      <c r="D496" s="65" t="e">
        <f>IF(#REF!="",0,VLOOKUP(#REF!,$CX$11:$CY$26,2,0))</f>
        <v>#REF!</v>
      </c>
      <c r="E496" s="152" t="e">
        <f t="shared" si="87"/>
        <v>#REF!</v>
      </c>
      <c r="F496" s="155" t="e">
        <f>IF(#REF!="","",VLOOKUP(#REF!,#REF!,7,0))</f>
        <v>#REF!</v>
      </c>
      <c r="G496" s="201" t="e">
        <f>IF(OR(#REF!="",F496=""),"",ROUND(#REF!/10^3*F496,3))</f>
        <v>#REF!</v>
      </c>
      <c r="H496" s="201" t="e">
        <f>IF(#REF!&gt;0,#REF!*#REF!/1000,"")</f>
        <v>#REF!</v>
      </c>
      <c r="I496" s="201" t="e">
        <f>IF(#REF!&gt;0,#REF!*#REF!/1000,"")</f>
        <v>#REF!</v>
      </c>
      <c r="J496" s="51" t="e">
        <f>IF(#REF!="●","",IF(#REF!="","",#REF!))</f>
        <v>#REF!</v>
      </c>
      <c r="K496" s="51" t="e">
        <f>IF(#REF!="●","",IF(#REF!="","",#REF!))</f>
        <v>#REF!</v>
      </c>
      <c r="L496" s="74" t="e">
        <f t="shared" si="88"/>
        <v>#REF!</v>
      </c>
      <c r="M496" s="74" t="e">
        <f t="shared" si="89"/>
        <v>#REF!</v>
      </c>
      <c r="N496" s="201" t="e">
        <f>IF(ISNA(L496),"",L496*#REF!)</f>
        <v>#REF!</v>
      </c>
      <c r="O496" s="201" t="e">
        <f>IF(ISNA(M496),"",M496*#REF!)</f>
        <v>#REF!</v>
      </c>
      <c r="P496" s="78" t="e">
        <f>IF(#REF!&gt;0,DQ$6,"")</f>
        <v>#REF!</v>
      </c>
      <c r="Q496" s="99"/>
      <c r="R496" s="411"/>
      <c r="S496" s="412" t="e">
        <f>IF(OR(#REF!="",F496=""),"",ROUND(#REF!/10^3*F496,3))</f>
        <v>#REF!</v>
      </c>
      <c r="T496" s="412" t="e">
        <f>IF(#REF!&gt;0,#REF!*#REF!/1000,"")</f>
        <v>#REF!</v>
      </c>
      <c r="U496" s="412" t="e">
        <f>IF(#REF!&gt;0,#REF!*#REF!/1000,"")</f>
        <v>#REF!</v>
      </c>
      <c r="V496" s="413" t="e">
        <f>IF(OR(#REF!="●",#REF!="●"),"",IF(#REF!="","",#REF!))</f>
        <v>#REF!</v>
      </c>
      <c r="W496" s="413" t="e">
        <f>IF(OR(#REF!="●",#REF!="●"),"",IF(#REF!="","",#REF!))</f>
        <v>#REF!</v>
      </c>
      <c r="X496" s="412" t="e">
        <f>IF(ISNA(L496),"",L496*#REF!)</f>
        <v>#REF!</v>
      </c>
      <c r="Y496" s="412" t="e">
        <f>IF(ISNA(M496),"",M496*#REF!)</f>
        <v>#REF!</v>
      </c>
      <c r="Z496" s="414" t="e">
        <f>IF(#REF!&gt;0,DQ$6,"")</f>
        <v>#REF!</v>
      </c>
      <c r="AA496" s="95" t="e">
        <f>IF(#REF!="","",VLOOKUP(#REF!,#REF!,7,0))</f>
        <v>#REF!</v>
      </c>
      <c r="AB496" s="201" t="e">
        <f>IF(OR(#REF!="",AA496=""),"",ROUND(#REF!/10^3*AA496,3))</f>
        <v>#REF!</v>
      </c>
      <c r="AC496" s="201" t="e">
        <f>IF(#REF!&gt;0,#REF!*#REF!/1000,"")</f>
        <v>#REF!</v>
      </c>
      <c r="AD496" s="201" t="e">
        <f>IF(#REF!&gt;0,#REF!*#REF!/1000,"")</f>
        <v>#REF!</v>
      </c>
      <c r="AE496" s="74" t="e">
        <f t="shared" si="90"/>
        <v>#REF!</v>
      </c>
      <c r="AF496" s="74" t="e">
        <f t="shared" si="91"/>
        <v>#REF!</v>
      </c>
      <c r="AG496" s="201" t="e">
        <f>IF(ISNA(AE496),"",AE496*#REF!)</f>
        <v>#REF!</v>
      </c>
      <c r="AH496" s="201" t="e">
        <f>IF(ISNA(AF496),"",AF496*#REF!)</f>
        <v>#REF!</v>
      </c>
      <c r="AI496" s="78" t="e">
        <f>IF(#REF!&gt;0,DQ$23,"")</f>
        <v>#REF!</v>
      </c>
      <c r="AJ496" s="99"/>
      <c r="AK496" s="411"/>
      <c r="AL496" s="412" t="e">
        <f>IF(OR(#REF!="",F496=""),"",ROUND(#REF!/10^3*F496,3))</f>
        <v>#REF!</v>
      </c>
      <c r="AM496" s="412" t="e">
        <f>IF(#REF!&gt;0,#REF!*#REF!/1000,"")</f>
        <v>#REF!</v>
      </c>
      <c r="AN496" s="412" t="e">
        <f>IF(#REF!&gt;0,#REF!*#REF!/1000,"")</f>
        <v>#REF!</v>
      </c>
      <c r="AO496" s="413" t="e">
        <f>IF(OR(#REF!="●",#REF!="●",#REF!="●"),"",IF(#REF!="","",#REF!))</f>
        <v>#REF!</v>
      </c>
      <c r="AP496" s="413" t="e">
        <f>IF(OR(#REF!="●",#REF!="●",#REF!="●"),"",IF(#REF!="","",#REF!))</f>
        <v>#REF!</v>
      </c>
      <c r="AQ496" s="412" t="e">
        <f>IF(ISNA(L496),"",L496*#REF!)</f>
        <v>#REF!</v>
      </c>
      <c r="AR496" s="412" t="e">
        <f>IF(ISNA(M496),"",M496*#REF!)</f>
        <v>#REF!</v>
      </c>
      <c r="AS496" s="414" t="e">
        <f>IF(#REF!&gt;0,DQ$6,"")</f>
        <v>#REF!</v>
      </c>
      <c r="AT496" s="95" t="e">
        <f>IF(#REF!="","",VLOOKUP(#REF!,#REF!,7,0))</f>
        <v>#REF!</v>
      </c>
      <c r="AU496" s="201" t="e">
        <f>IF(OR(#REF!="",AT496=""),"",ROUND(#REF!/10^3*AT496,3))</f>
        <v>#REF!</v>
      </c>
      <c r="AV496" s="201" t="e">
        <f>IF(#REF!&gt;0,#REF!*#REF!/1000,"")</f>
        <v>#REF!</v>
      </c>
      <c r="AW496" s="201" t="e">
        <f>IF(#REF!&gt;0,#REF!*#REF!/1000,"")</f>
        <v>#REF!</v>
      </c>
      <c r="AX496" s="74" t="e">
        <f t="shared" si="92"/>
        <v>#REF!</v>
      </c>
      <c r="AY496" s="74" t="e">
        <f t="shared" si="93"/>
        <v>#REF!</v>
      </c>
      <c r="AZ496" s="201" t="e">
        <f>IF(ISNA(AX496),"",AX496*#REF!)</f>
        <v>#REF!</v>
      </c>
      <c r="BA496" s="201" t="e">
        <f>IF(ISNA(AY496),"",AY496*#REF!)</f>
        <v>#REF!</v>
      </c>
      <c r="BB496" s="78" t="e">
        <f>IF(#REF!&gt;0,DQ$40,"")</f>
        <v>#REF!</v>
      </c>
      <c r="BC496" s="99"/>
      <c r="BD496" s="650"/>
      <c r="BE496" s="652" t="e">
        <f>IF(OR(#REF!="",F496=""),"",ROUND(#REF!/10^3*F496,3))</f>
        <v>#REF!</v>
      </c>
      <c r="BF496" s="412" t="e">
        <f>IF(#REF!&gt;0,#REF!*#REF!/1000,"")</f>
        <v>#REF!</v>
      </c>
      <c r="BG496" s="412" t="e">
        <f>IF(#REF!&gt;0,#REF!*#REF!/1000,"")</f>
        <v>#REF!</v>
      </c>
      <c r="BH496" s="413" t="e">
        <f>IF(OR(#REF!="●",#REF!="●",#REF!="●",#REF!="●"),"",IF(#REF!="","",#REF!))</f>
        <v>#REF!</v>
      </c>
      <c r="BI496" s="413" t="e">
        <f>IF(OR(#REF!="●",#REF!="●",#REF!="●",#REF!="●"),"",IF(#REF!="","",#REF!))</f>
        <v>#REF!</v>
      </c>
      <c r="BJ496" s="412" t="e">
        <f>IF(ISNA(L496),"",L496*#REF!)</f>
        <v>#REF!</v>
      </c>
      <c r="BK496" s="412" t="e">
        <f>IF(ISNA(M496),"",M496*#REF!)</f>
        <v>#REF!</v>
      </c>
      <c r="BL496" s="415" t="e">
        <f>IF(#REF!&gt;0,DQ$6,"")</f>
        <v>#REF!</v>
      </c>
      <c r="BM496" s="361" t="e">
        <f>IF(#REF!="","",VLOOKUP(#REF!,#REF!,7,0))</f>
        <v>#REF!</v>
      </c>
      <c r="BN496" s="201" t="e">
        <f>IF(OR(#REF!="",BM496=""),"",ROUND(#REF!/10^3*BM496,3))</f>
        <v>#REF!</v>
      </c>
      <c r="BO496" s="201" t="e">
        <f>IF(#REF!&gt;0,#REF!*#REF!/1000,"")</f>
        <v>#REF!</v>
      </c>
      <c r="BP496" s="201" t="e">
        <f>IF(#REF!&gt;0,#REF!*#REF!/1000,"")</f>
        <v>#REF!</v>
      </c>
      <c r="BQ496" s="74" t="e">
        <f t="shared" si="94"/>
        <v>#REF!</v>
      </c>
      <c r="BR496" s="74" t="e">
        <f t="shared" si="95"/>
        <v>#REF!</v>
      </c>
      <c r="BS496" s="201" t="e">
        <f>IF(ISNA(BQ496),"",BQ496*#REF!)</f>
        <v>#REF!</v>
      </c>
      <c r="BT496" s="201" t="e">
        <f>IF(ISNA(BR496),"",BR496*#REF!)</f>
        <v>#REF!</v>
      </c>
      <c r="BU496" s="78" t="e">
        <f>IF(#REF!&gt;0,DQ$57,"")</f>
        <v>#REF!</v>
      </c>
      <c r="BV496" s="99"/>
      <c r="BW496" s="411"/>
      <c r="BX496" s="412" t="e">
        <f>IF(OR(#REF!="",F496=""),"",ROUND(#REF!/10^3*F496,3))</f>
        <v>#REF!</v>
      </c>
      <c r="BY496" s="412" t="e">
        <f>IF(#REF!&gt;0,#REF!*#REF!/1000,"")</f>
        <v>#REF!</v>
      </c>
      <c r="BZ496" s="412" t="e">
        <f>IF(#REF!&gt;0,#REF!*#REF!/1000,"")</f>
        <v>#REF!</v>
      </c>
      <c r="CA496" s="413" t="e">
        <f>IF(OR(#REF!="●",#REF!="●",#REF!="●",#REF!="●",#REF!="●"),"",IF(#REF!="","",#REF!))</f>
        <v>#REF!</v>
      </c>
      <c r="CB496" s="413" t="e">
        <f>IF(OR(#REF!="●",#REF!="●",#REF!="●",#REF!="●",#REF!="●"),"",IF(#REF!="","",#REF!))</f>
        <v>#REF!</v>
      </c>
      <c r="CC496" s="412" t="e">
        <f>IF(ISNA(L496),"",L496*#REF!)</f>
        <v>#REF!</v>
      </c>
      <c r="CD496" s="412" t="e">
        <f>IF(ISNA(M496),"",M496*#REF!)</f>
        <v>#REF!</v>
      </c>
      <c r="CE496" s="415" t="e">
        <f>IF(#REF!&gt;0,DQ$6,"")</f>
        <v>#REF!</v>
      </c>
      <c r="CF496" s="361" t="e">
        <f>IF(#REF!="","",VLOOKUP(#REF!,#REF!,7,0))</f>
        <v>#REF!</v>
      </c>
      <c r="CG496" s="201" t="e">
        <f>IF(OR(#REF!="",CF496=""),"",ROUND(#REF!/10^3*CF496,3))</f>
        <v>#REF!</v>
      </c>
      <c r="CH496" s="201" t="e">
        <f>IF(#REF!&gt;0,#REF!*#REF!/1000,"")</f>
        <v>#REF!</v>
      </c>
      <c r="CI496" s="201" t="e">
        <f>IF(#REF!&gt;0,#REF!*#REF!/1000,"")</f>
        <v>#REF!</v>
      </c>
      <c r="CJ496" s="74" t="e">
        <f t="shared" si="96"/>
        <v>#REF!</v>
      </c>
      <c r="CK496" s="74" t="e">
        <f t="shared" si="97"/>
        <v>#REF!</v>
      </c>
      <c r="CL496" s="201" t="e">
        <f>IF(ISNA(CJ496),"",CJ496*#REF!)</f>
        <v>#REF!</v>
      </c>
      <c r="CM496" s="201" t="e">
        <f>IF(ISNA(CK496),"",CK496*#REF!)</f>
        <v>#REF!</v>
      </c>
      <c r="CN496" s="101" t="e">
        <f>IF(#REF!&gt;0,DQ$57,"")</f>
        <v>#REF!</v>
      </c>
      <c r="CO496" s="84"/>
      <c r="CP496" s="2"/>
      <c r="CQ496" s="2"/>
      <c r="CR496" s="2"/>
      <c r="CS496" s="2"/>
      <c r="CT496" s="2"/>
      <c r="CU496" s="2"/>
      <c r="CV496" s="2"/>
      <c r="CX496" s="2"/>
      <c r="CY496" s="2"/>
      <c r="CZ496" s="2"/>
      <c r="DA496" s="2"/>
      <c r="DB496" s="2"/>
      <c r="DC496" s="2"/>
      <c r="DD496" s="2"/>
      <c r="DE496" s="2"/>
      <c r="DF496" s="2"/>
    </row>
    <row r="497" spans="2:110" ht="18" customHeight="1">
      <c r="B497" s="151" t="e">
        <f>IF(#REF!="","",VLOOKUP(#REF!,$CX$11:$DG$26,9,0))</f>
        <v>#REF!</v>
      </c>
      <c r="C497" s="64" t="e">
        <f>IF(#REF!="",0,VLOOKUP(#REF!,$CP$11:$CQ$16,2,0))</f>
        <v>#REF!</v>
      </c>
      <c r="D497" s="65" t="e">
        <f>IF(#REF!="",0,VLOOKUP(#REF!,$CX$11:$CY$26,2,0))</f>
        <v>#REF!</v>
      </c>
      <c r="E497" s="152" t="e">
        <f t="shared" si="87"/>
        <v>#REF!</v>
      </c>
      <c r="F497" s="155" t="e">
        <f>IF(#REF!="","",VLOOKUP(#REF!,#REF!,7,0))</f>
        <v>#REF!</v>
      </c>
      <c r="G497" s="201" t="e">
        <f>IF(OR(#REF!="",F497=""),"",ROUND(#REF!/10^3*F497,3))</f>
        <v>#REF!</v>
      </c>
      <c r="H497" s="201" t="e">
        <f>IF(#REF!&gt;0,#REF!*#REF!/1000,"")</f>
        <v>#REF!</v>
      </c>
      <c r="I497" s="201" t="e">
        <f>IF(#REF!&gt;0,#REF!*#REF!/1000,"")</f>
        <v>#REF!</v>
      </c>
      <c r="J497" s="51" t="e">
        <f>IF(#REF!="●","",IF(#REF!="","",#REF!))</f>
        <v>#REF!</v>
      </c>
      <c r="K497" s="51" t="e">
        <f>IF(#REF!="●","",IF(#REF!="","",#REF!))</f>
        <v>#REF!</v>
      </c>
      <c r="L497" s="74" t="e">
        <f t="shared" si="88"/>
        <v>#REF!</v>
      </c>
      <c r="M497" s="74" t="e">
        <f t="shared" si="89"/>
        <v>#REF!</v>
      </c>
      <c r="N497" s="201" t="e">
        <f>IF(ISNA(L497),"",L497*#REF!)</f>
        <v>#REF!</v>
      </c>
      <c r="O497" s="201" t="e">
        <f>IF(ISNA(M497),"",M497*#REF!)</f>
        <v>#REF!</v>
      </c>
      <c r="P497" s="78" t="e">
        <f>IF(#REF!&gt;0,DQ$6,"")</f>
        <v>#REF!</v>
      </c>
      <c r="Q497" s="99"/>
      <c r="R497" s="411"/>
      <c r="S497" s="412" t="e">
        <f>IF(OR(#REF!="",F497=""),"",ROUND(#REF!/10^3*F497,3))</f>
        <v>#REF!</v>
      </c>
      <c r="T497" s="412" t="e">
        <f>IF(#REF!&gt;0,#REF!*#REF!/1000,"")</f>
        <v>#REF!</v>
      </c>
      <c r="U497" s="412" t="e">
        <f>IF(#REF!&gt;0,#REF!*#REF!/1000,"")</f>
        <v>#REF!</v>
      </c>
      <c r="V497" s="413" t="e">
        <f>IF(OR(#REF!="●",#REF!="●"),"",IF(#REF!="","",#REF!))</f>
        <v>#REF!</v>
      </c>
      <c r="W497" s="413" t="e">
        <f>IF(OR(#REF!="●",#REF!="●"),"",IF(#REF!="","",#REF!))</f>
        <v>#REF!</v>
      </c>
      <c r="X497" s="412" t="e">
        <f>IF(ISNA(L497),"",L497*#REF!)</f>
        <v>#REF!</v>
      </c>
      <c r="Y497" s="412" t="e">
        <f>IF(ISNA(M497),"",M497*#REF!)</f>
        <v>#REF!</v>
      </c>
      <c r="Z497" s="414" t="e">
        <f>IF(#REF!&gt;0,DQ$6,"")</f>
        <v>#REF!</v>
      </c>
      <c r="AA497" s="95" t="e">
        <f>IF(#REF!="","",VLOOKUP(#REF!,#REF!,7,0))</f>
        <v>#REF!</v>
      </c>
      <c r="AB497" s="201" t="e">
        <f>IF(OR(#REF!="",AA497=""),"",ROUND(#REF!/10^3*AA497,3))</f>
        <v>#REF!</v>
      </c>
      <c r="AC497" s="201" t="e">
        <f>IF(#REF!&gt;0,#REF!*#REF!/1000,"")</f>
        <v>#REF!</v>
      </c>
      <c r="AD497" s="201" t="e">
        <f>IF(#REF!&gt;0,#REF!*#REF!/1000,"")</f>
        <v>#REF!</v>
      </c>
      <c r="AE497" s="74" t="e">
        <f t="shared" si="90"/>
        <v>#REF!</v>
      </c>
      <c r="AF497" s="74" t="e">
        <f t="shared" si="91"/>
        <v>#REF!</v>
      </c>
      <c r="AG497" s="201" t="e">
        <f>IF(ISNA(AE497),"",AE497*#REF!)</f>
        <v>#REF!</v>
      </c>
      <c r="AH497" s="201" t="e">
        <f>IF(ISNA(AF497),"",AF497*#REF!)</f>
        <v>#REF!</v>
      </c>
      <c r="AI497" s="78" t="e">
        <f>IF(#REF!&gt;0,DQ$23,"")</f>
        <v>#REF!</v>
      </c>
      <c r="AJ497" s="99"/>
      <c r="AK497" s="411"/>
      <c r="AL497" s="412" t="e">
        <f>IF(OR(#REF!="",F497=""),"",ROUND(#REF!/10^3*F497,3))</f>
        <v>#REF!</v>
      </c>
      <c r="AM497" s="412" t="e">
        <f>IF(#REF!&gt;0,#REF!*#REF!/1000,"")</f>
        <v>#REF!</v>
      </c>
      <c r="AN497" s="412" t="e">
        <f>IF(#REF!&gt;0,#REF!*#REF!/1000,"")</f>
        <v>#REF!</v>
      </c>
      <c r="AO497" s="413" t="e">
        <f>IF(OR(#REF!="●",#REF!="●",#REF!="●"),"",IF(#REF!="","",#REF!))</f>
        <v>#REF!</v>
      </c>
      <c r="AP497" s="413" t="e">
        <f>IF(OR(#REF!="●",#REF!="●",#REF!="●"),"",IF(#REF!="","",#REF!))</f>
        <v>#REF!</v>
      </c>
      <c r="AQ497" s="412" t="e">
        <f>IF(ISNA(L497),"",L497*#REF!)</f>
        <v>#REF!</v>
      </c>
      <c r="AR497" s="412" t="e">
        <f>IF(ISNA(M497),"",M497*#REF!)</f>
        <v>#REF!</v>
      </c>
      <c r="AS497" s="414" t="e">
        <f>IF(#REF!&gt;0,DQ$6,"")</f>
        <v>#REF!</v>
      </c>
      <c r="AT497" s="95" t="e">
        <f>IF(#REF!="","",VLOOKUP(#REF!,#REF!,7,0))</f>
        <v>#REF!</v>
      </c>
      <c r="AU497" s="201" t="e">
        <f>IF(OR(#REF!="",AT497=""),"",ROUND(#REF!/10^3*AT497,3))</f>
        <v>#REF!</v>
      </c>
      <c r="AV497" s="201" t="e">
        <f>IF(#REF!&gt;0,#REF!*#REF!/1000,"")</f>
        <v>#REF!</v>
      </c>
      <c r="AW497" s="201" t="e">
        <f>IF(#REF!&gt;0,#REF!*#REF!/1000,"")</f>
        <v>#REF!</v>
      </c>
      <c r="AX497" s="74" t="e">
        <f t="shared" si="92"/>
        <v>#REF!</v>
      </c>
      <c r="AY497" s="74" t="e">
        <f t="shared" si="93"/>
        <v>#REF!</v>
      </c>
      <c r="AZ497" s="201" t="e">
        <f>IF(ISNA(AX497),"",AX497*#REF!)</f>
        <v>#REF!</v>
      </c>
      <c r="BA497" s="201" t="e">
        <f>IF(ISNA(AY497),"",AY497*#REF!)</f>
        <v>#REF!</v>
      </c>
      <c r="BB497" s="78" t="e">
        <f>IF(#REF!&gt;0,DQ$40,"")</f>
        <v>#REF!</v>
      </c>
      <c r="BC497" s="99"/>
      <c r="BD497" s="650"/>
      <c r="BE497" s="652" t="e">
        <f>IF(OR(#REF!="",F497=""),"",ROUND(#REF!/10^3*F497,3))</f>
        <v>#REF!</v>
      </c>
      <c r="BF497" s="412" t="e">
        <f>IF(#REF!&gt;0,#REF!*#REF!/1000,"")</f>
        <v>#REF!</v>
      </c>
      <c r="BG497" s="412" t="e">
        <f>IF(#REF!&gt;0,#REF!*#REF!/1000,"")</f>
        <v>#REF!</v>
      </c>
      <c r="BH497" s="413" t="e">
        <f>IF(OR(#REF!="●",#REF!="●",#REF!="●",#REF!="●"),"",IF(#REF!="","",#REF!))</f>
        <v>#REF!</v>
      </c>
      <c r="BI497" s="413" t="e">
        <f>IF(OR(#REF!="●",#REF!="●",#REF!="●",#REF!="●"),"",IF(#REF!="","",#REF!))</f>
        <v>#REF!</v>
      </c>
      <c r="BJ497" s="412" t="e">
        <f>IF(ISNA(L497),"",L497*#REF!)</f>
        <v>#REF!</v>
      </c>
      <c r="BK497" s="412" t="e">
        <f>IF(ISNA(M497),"",M497*#REF!)</f>
        <v>#REF!</v>
      </c>
      <c r="BL497" s="415" t="e">
        <f>IF(#REF!&gt;0,DQ$6,"")</f>
        <v>#REF!</v>
      </c>
      <c r="BM497" s="361" t="e">
        <f>IF(#REF!="","",VLOOKUP(#REF!,#REF!,7,0))</f>
        <v>#REF!</v>
      </c>
      <c r="BN497" s="201" t="e">
        <f>IF(OR(#REF!="",BM497=""),"",ROUND(#REF!/10^3*BM497,3))</f>
        <v>#REF!</v>
      </c>
      <c r="BO497" s="201" t="e">
        <f>IF(#REF!&gt;0,#REF!*#REF!/1000,"")</f>
        <v>#REF!</v>
      </c>
      <c r="BP497" s="201" t="e">
        <f>IF(#REF!&gt;0,#REF!*#REF!/1000,"")</f>
        <v>#REF!</v>
      </c>
      <c r="BQ497" s="74" t="e">
        <f t="shared" si="94"/>
        <v>#REF!</v>
      </c>
      <c r="BR497" s="74" t="e">
        <f t="shared" si="95"/>
        <v>#REF!</v>
      </c>
      <c r="BS497" s="201" t="e">
        <f>IF(ISNA(BQ497),"",BQ497*#REF!)</f>
        <v>#REF!</v>
      </c>
      <c r="BT497" s="201" t="e">
        <f>IF(ISNA(BR497),"",BR497*#REF!)</f>
        <v>#REF!</v>
      </c>
      <c r="BU497" s="78" t="e">
        <f>IF(#REF!&gt;0,DQ$57,"")</f>
        <v>#REF!</v>
      </c>
      <c r="BV497" s="99"/>
      <c r="BW497" s="411"/>
      <c r="BX497" s="412" t="e">
        <f>IF(OR(#REF!="",F497=""),"",ROUND(#REF!/10^3*F497,3))</f>
        <v>#REF!</v>
      </c>
      <c r="BY497" s="412" t="e">
        <f>IF(#REF!&gt;0,#REF!*#REF!/1000,"")</f>
        <v>#REF!</v>
      </c>
      <c r="BZ497" s="412" t="e">
        <f>IF(#REF!&gt;0,#REF!*#REF!/1000,"")</f>
        <v>#REF!</v>
      </c>
      <c r="CA497" s="413" t="e">
        <f>IF(OR(#REF!="●",#REF!="●",#REF!="●",#REF!="●",#REF!="●"),"",IF(#REF!="","",#REF!))</f>
        <v>#REF!</v>
      </c>
      <c r="CB497" s="413" t="e">
        <f>IF(OR(#REF!="●",#REF!="●",#REF!="●",#REF!="●",#REF!="●"),"",IF(#REF!="","",#REF!))</f>
        <v>#REF!</v>
      </c>
      <c r="CC497" s="412" t="e">
        <f>IF(ISNA(L497),"",L497*#REF!)</f>
        <v>#REF!</v>
      </c>
      <c r="CD497" s="412" t="e">
        <f>IF(ISNA(M497),"",M497*#REF!)</f>
        <v>#REF!</v>
      </c>
      <c r="CE497" s="415" t="e">
        <f>IF(#REF!&gt;0,DQ$6,"")</f>
        <v>#REF!</v>
      </c>
      <c r="CF497" s="361" t="e">
        <f>IF(#REF!="","",VLOOKUP(#REF!,#REF!,7,0))</f>
        <v>#REF!</v>
      </c>
      <c r="CG497" s="201" t="e">
        <f>IF(OR(#REF!="",CF497=""),"",ROUND(#REF!/10^3*CF497,3))</f>
        <v>#REF!</v>
      </c>
      <c r="CH497" s="201" t="e">
        <f>IF(#REF!&gt;0,#REF!*#REF!/1000,"")</f>
        <v>#REF!</v>
      </c>
      <c r="CI497" s="201" t="e">
        <f>IF(#REF!&gt;0,#REF!*#REF!/1000,"")</f>
        <v>#REF!</v>
      </c>
      <c r="CJ497" s="74" t="e">
        <f t="shared" si="96"/>
        <v>#REF!</v>
      </c>
      <c r="CK497" s="74" t="e">
        <f t="shared" si="97"/>
        <v>#REF!</v>
      </c>
      <c r="CL497" s="201" t="e">
        <f>IF(ISNA(CJ497),"",CJ497*#REF!)</f>
        <v>#REF!</v>
      </c>
      <c r="CM497" s="201" t="e">
        <f>IF(ISNA(CK497),"",CK497*#REF!)</f>
        <v>#REF!</v>
      </c>
      <c r="CN497" s="101" t="e">
        <f>IF(#REF!&gt;0,DQ$57,"")</f>
        <v>#REF!</v>
      </c>
      <c r="CO497" s="84"/>
      <c r="CP497" s="2"/>
      <c r="CQ497" s="2"/>
      <c r="CR497" s="2"/>
      <c r="CS497" s="2"/>
      <c r="CT497" s="2"/>
      <c r="CU497" s="2"/>
      <c r="CV497" s="2"/>
      <c r="CX497" s="2"/>
      <c r="CY497" s="2"/>
      <c r="CZ497" s="2"/>
      <c r="DA497" s="2"/>
      <c r="DB497" s="2"/>
      <c r="DC497" s="2"/>
      <c r="DD497" s="2"/>
      <c r="DE497" s="2"/>
      <c r="DF497" s="2"/>
    </row>
    <row r="498" spans="2:110" ht="18" customHeight="1">
      <c r="B498" s="151" t="e">
        <f>IF(#REF!="","",VLOOKUP(#REF!,$CX$11:$DG$26,9,0))</f>
        <v>#REF!</v>
      </c>
      <c r="C498" s="64" t="e">
        <f>IF(#REF!="",0,VLOOKUP(#REF!,$CP$11:$CQ$16,2,0))</f>
        <v>#REF!</v>
      </c>
      <c r="D498" s="65" t="e">
        <f>IF(#REF!="",0,VLOOKUP(#REF!,$CX$11:$CY$26,2,0))</f>
        <v>#REF!</v>
      </c>
      <c r="E498" s="152" t="e">
        <f t="shared" si="87"/>
        <v>#REF!</v>
      </c>
      <c r="F498" s="155" t="e">
        <f>IF(#REF!="","",VLOOKUP(#REF!,#REF!,7,0))</f>
        <v>#REF!</v>
      </c>
      <c r="G498" s="201" t="e">
        <f>IF(OR(#REF!="",F498=""),"",ROUND(#REF!/10^3*F498,3))</f>
        <v>#REF!</v>
      </c>
      <c r="H498" s="201" t="e">
        <f>IF(#REF!&gt;0,#REF!*#REF!/1000,"")</f>
        <v>#REF!</v>
      </c>
      <c r="I498" s="201" t="e">
        <f>IF(#REF!&gt;0,#REF!*#REF!/1000,"")</f>
        <v>#REF!</v>
      </c>
      <c r="J498" s="51" t="e">
        <f>IF(#REF!="●","",IF(#REF!="","",#REF!))</f>
        <v>#REF!</v>
      </c>
      <c r="K498" s="51" t="e">
        <f>IF(#REF!="●","",IF(#REF!="","",#REF!))</f>
        <v>#REF!</v>
      </c>
      <c r="L498" s="74" t="e">
        <f t="shared" si="88"/>
        <v>#REF!</v>
      </c>
      <c r="M498" s="74" t="e">
        <f t="shared" si="89"/>
        <v>#REF!</v>
      </c>
      <c r="N498" s="201" t="e">
        <f>IF(ISNA(L498),"",L498*#REF!)</f>
        <v>#REF!</v>
      </c>
      <c r="O498" s="201" t="e">
        <f>IF(ISNA(M498),"",M498*#REF!)</f>
        <v>#REF!</v>
      </c>
      <c r="P498" s="78" t="e">
        <f>IF(#REF!&gt;0,DQ$6,"")</f>
        <v>#REF!</v>
      </c>
      <c r="Q498" s="99"/>
      <c r="R498" s="411"/>
      <c r="S498" s="412" t="e">
        <f>IF(OR(#REF!="",F498=""),"",ROUND(#REF!/10^3*F498,3))</f>
        <v>#REF!</v>
      </c>
      <c r="T498" s="412" t="e">
        <f>IF(#REF!&gt;0,#REF!*#REF!/1000,"")</f>
        <v>#REF!</v>
      </c>
      <c r="U498" s="412" t="e">
        <f>IF(#REF!&gt;0,#REF!*#REF!/1000,"")</f>
        <v>#REF!</v>
      </c>
      <c r="V498" s="413" t="e">
        <f>IF(OR(#REF!="●",#REF!="●"),"",IF(#REF!="","",#REF!))</f>
        <v>#REF!</v>
      </c>
      <c r="W498" s="413" t="e">
        <f>IF(OR(#REF!="●",#REF!="●"),"",IF(#REF!="","",#REF!))</f>
        <v>#REF!</v>
      </c>
      <c r="X498" s="412" t="e">
        <f>IF(ISNA(L498),"",L498*#REF!)</f>
        <v>#REF!</v>
      </c>
      <c r="Y498" s="412" t="e">
        <f>IF(ISNA(M498),"",M498*#REF!)</f>
        <v>#REF!</v>
      </c>
      <c r="Z498" s="414" t="e">
        <f>IF(#REF!&gt;0,DQ$6,"")</f>
        <v>#REF!</v>
      </c>
      <c r="AA498" s="95" t="e">
        <f>IF(#REF!="","",VLOOKUP(#REF!,#REF!,7,0))</f>
        <v>#REF!</v>
      </c>
      <c r="AB498" s="201" t="e">
        <f>IF(OR(#REF!="",AA498=""),"",ROUND(#REF!/10^3*AA498,3))</f>
        <v>#REF!</v>
      </c>
      <c r="AC498" s="201" t="e">
        <f>IF(#REF!&gt;0,#REF!*#REF!/1000,"")</f>
        <v>#REF!</v>
      </c>
      <c r="AD498" s="201" t="e">
        <f>IF(#REF!&gt;0,#REF!*#REF!/1000,"")</f>
        <v>#REF!</v>
      </c>
      <c r="AE498" s="74" t="e">
        <f t="shared" si="90"/>
        <v>#REF!</v>
      </c>
      <c r="AF498" s="74" t="e">
        <f t="shared" si="91"/>
        <v>#REF!</v>
      </c>
      <c r="AG498" s="201" t="e">
        <f>IF(ISNA(AE498),"",AE498*#REF!)</f>
        <v>#REF!</v>
      </c>
      <c r="AH498" s="201" t="e">
        <f>IF(ISNA(AF498),"",AF498*#REF!)</f>
        <v>#REF!</v>
      </c>
      <c r="AI498" s="78" t="e">
        <f>IF(#REF!&gt;0,DQ$23,"")</f>
        <v>#REF!</v>
      </c>
      <c r="AJ498" s="99"/>
      <c r="AK498" s="411"/>
      <c r="AL498" s="412" t="e">
        <f>IF(OR(#REF!="",F498=""),"",ROUND(#REF!/10^3*F498,3))</f>
        <v>#REF!</v>
      </c>
      <c r="AM498" s="412" t="e">
        <f>IF(#REF!&gt;0,#REF!*#REF!/1000,"")</f>
        <v>#REF!</v>
      </c>
      <c r="AN498" s="412" t="e">
        <f>IF(#REF!&gt;0,#REF!*#REF!/1000,"")</f>
        <v>#REF!</v>
      </c>
      <c r="AO498" s="413" t="e">
        <f>IF(OR(#REF!="●",#REF!="●",#REF!="●"),"",IF(#REF!="","",#REF!))</f>
        <v>#REF!</v>
      </c>
      <c r="AP498" s="413" t="e">
        <f>IF(OR(#REF!="●",#REF!="●",#REF!="●"),"",IF(#REF!="","",#REF!))</f>
        <v>#REF!</v>
      </c>
      <c r="AQ498" s="412" t="e">
        <f>IF(ISNA(L498),"",L498*#REF!)</f>
        <v>#REF!</v>
      </c>
      <c r="AR498" s="412" t="e">
        <f>IF(ISNA(M498),"",M498*#REF!)</f>
        <v>#REF!</v>
      </c>
      <c r="AS498" s="414" t="e">
        <f>IF(#REF!&gt;0,DQ$6,"")</f>
        <v>#REF!</v>
      </c>
      <c r="AT498" s="95" t="e">
        <f>IF(#REF!="","",VLOOKUP(#REF!,#REF!,7,0))</f>
        <v>#REF!</v>
      </c>
      <c r="AU498" s="201" t="e">
        <f>IF(OR(#REF!="",AT498=""),"",ROUND(#REF!/10^3*AT498,3))</f>
        <v>#REF!</v>
      </c>
      <c r="AV498" s="201" t="e">
        <f>IF(#REF!&gt;0,#REF!*#REF!/1000,"")</f>
        <v>#REF!</v>
      </c>
      <c r="AW498" s="201" t="e">
        <f>IF(#REF!&gt;0,#REF!*#REF!/1000,"")</f>
        <v>#REF!</v>
      </c>
      <c r="AX498" s="74" t="e">
        <f t="shared" si="92"/>
        <v>#REF!</v>
      </c>
      <c r="AY498" s="74" t="e">
        <f t="shared" si="93"/>
        <v>#REF!</v>
      </c>
      <c r="AZ498" s="201" t="e">
        <f>IF(ISNA(AX498),"",AX498*#REF!)</f>
        <v>#REF!</v>
      </c>
      <c r="BA498" s="201" t="e">
        <f>IF(ISNA(AY498),"",AY498*#REF!)</f>
        <v>#REF!</v>
      </c>
      <c r="BB498" s="78" t="e">
        <f>IF(#REF!&gt;0,DQ$40,"")</f>
        <v>#REF!</v>
      </c>
      <c r="BC498" s="99"/>
      <c r="BD498" s="650"/>
      <c r="BE498" s="652" t="e">
        <f>IF(OR(#REF!="",F498=""),"",ROUND(#REF!/10^3*F498,3))</f>
        <v>#REF!</v>
      </c>
      <c r="BF498" s="412" t="e">
        <f>IF(#REF!&gt;0,#REF!*#REF!/1000,"")</f>
        <v>#REF!</v>
      </c>
      <c r="BG498" s="412" t="e">
        <f>IF(#REF!&gt;0,#REF!*#REF!/1000,"")</f>
        <v>#REF!</v>
      </c>
      <c r="BH498" s="413" t="e">
        <f>IF(OR(#REF!="●",#REF!="●",#REF!="●",#REF!="●"),"",IF(#REF!="","",#REF!))</f>
        <v>#REF!</v>
      </c>
      <c r="BI498" s="413" t="e">
        <f>IF(OR(#REF!="●",#REF!="●",#REF!="●",#REF!="●"),"",IF(#REF!="","",#REF!))</f>
        <v>#REF!</v>
      </c>
      <c r="BJ498" s="412" t="e">
        <f>IF(ISNA(L498),"",L498*#REF!)</f>
        <v>#REF!</v>
      </c>
      <c r="BK498" s="412" t="e">
        <f>IF(ISNA(M498),"",M498*#REF!)</f>
        <v>#REF!</v>
      </c>
      <c r="BL498" s="415" t="e">
        <f>IF(#REF!&gt;0,DQ$6,"")</f>
        <v>#REF!</v>
      </c>
      <c r="BM498" s="361" t="e">
        <f>IF(#REF!="","",VLOOKUP(#REF!,#REF!,7,0))</f>
        <v>#REF!</v>
      </c>
      <c r="BN498" s="201" t="e">
        <f>IF(OR(#REF!="",BM498=""),"",ROUND(#REF!/10^3*BM498,3))</f>
        <v>#REF!</v>
      </c>
      <c r="BO498" s="201" t="e">
        <f>IF(#REF!&gt;0,#REF!*#REF!/1000,"")</f>
        <v>#REF!</v>
      </c>
      <c r="BP498" s="201" t="e">
        <f>IF(#REF!&gt;0,#REF!*#REF!/1000,"")</f>
        <v>#REF!</v>
      </c>
      <c r="BQ498" s="74" t="e">
        <f t="shared" si="94"/>
        <v>#REF!</v>
      </c>
      <c r="BR498" s="74" t="e">
        <f t="shared" si="95"/>
        <v>#REF!</v>
      </c>
      <c r="BS498" s="201" t="e">
        <f>IF(ISNA(BQ498),"",BQ498*#REF!)</f>
        <v>#REF!</v>
      </c>
      <c r="BT498" s="201" t="e">
        <f>IF(ISNA(BR498),"",BR498*#REF!)</f>
        <v>#REF!</v>
      </c>
      <c r="BU498" s="78" t="e">
        <f>IF(#REF!&gt;0,DQ$57,"")</f>
        <v>#REF!</v>
      </c>
      <c r="BV498" s="99"/>
      <c r="BW498" s="411"/>
      <c r="BX498" s="412" t="e">
        <f>IF(OR(#REF!="",F498=""),"",ROUND(#REF!/10^3*F498,3))</f>
        <v>#REF!</v>
      </c>
      <c r="BY498" s="412" t="e">
        <f>IF(#REF!&gt;0,#REF!*#REF!/1000,"")</f>
        <v>#REF!</v>
      </c>
      <c r="BZ498" s="412" t="e">
        <f>IF(#REF!&gt;0,#REF!*#REF!/1000,"")</f>
        <v>#REF!</v>
      </c>
      <c r="CA498" s="413" t="e">
        <f>IF(OR(#REF!="●",#REF!="●",#REF!="●",#REF!="●",#REF!="●"),"",IF(#REF!="","",#REF!))</f>
        <v>#REF!</v>
      </c>
      <c r="CB498" s="413" t="e">
        <f>IF(OR(#REF!="●",#REF!="●",#REF!="●",#REF!="●",#REF!="●"),"",IF(#REF!="","",#REF!))</f>
        <v>#REF!</v>
      </c>
      <c r="CC498" s="412" t="e">
        <f>IF(ISNA(L498),"",L498*#REF!)</f>
        <v>#REF!</v>
      </c>
      <c r="CD498" s="412" t="e">
        <f>IF(ISNA(M498),"",M498*#REF!)</f>
        <v>#REF!</v>
      </c>
      <c r="CE498" s="415" t="e">
        <f>IF(#REF!&gt;0,DQ$6,"")</f>
        <v>#REF!</v>
      </c>
      <c r="CF498" s="361" t="e">
        <f>IF(#REF!="","",VLOOKUP(#REF!,#REF!,7,0))</f>
        <v>#REF!</v>
      </c>
      <c r="CG498" s="201" t="e">
        <f>IF(OR(#REF!="",CF498=""),"",ROUND(#REF!/10^3*CF498,3))</f>
        <v>#REF!</v>
      </c>
      <c r="CH498" s="201" t="e">
        <f>IF(#REF!&gt;0,#REF!*#REF!/1000,"")</f>
        <v>#REF!</v>
      </c>
      <c r="CI498" s="201" t="e">
        <f>IF(#REF!&gt;0,#REF!*#REF!/1000,"")</f>
        <v>#REF!</v>
      </c>
      <c r="CJ498" s="74" t="e">
        <f t="shared" si="96"/>
        <v>#REF!</v>
      </c>
      <c r="CK498" s="74" t="e">
        <f t="shared" si="97"/>
        <v>#REF!</v>
      </c>
      <c r="CL498" s="201" t="e">
        <f>IF(ISNA(CJ498),"",CJ498*#REF!)</f>
        <v>#REF!</v>
      </c>
      <c r="CM498" s="201" t="e">
        <f>IF(ISNA(CK498),"",CK498*#REF!)</f>
        <v>#REF!</v>
      </c>
      <c r="CN498" s="101" t="e">
        <f>IF(#REF!&gt;0,DQ$57,"")</f>
        <v>#REF!</v>
      </c>
      <c r="CO498" s="84"/>
      <c r="CP498" s="2"/>
      <c r="CQ498" s="2"/>
      <c r="CR498" s="2"/>
      <c r="CS498" s="2"/>
      <c r="CT498" s="2"/>
      <c r="CU498" s="2"/>
      <c r="CV498" s="2"/>
      <c r="CX498" s="2"/>
      <c r="CY498" s="2"/>
      <c r="CZ498" s="2"/>
      <c r="DA498" s="2"/>
      <c r="DB498" s="2"/>
      <c r="DC498" s="2"/>
      <c r="DD498" s="2"/>
      <c r="DE498" s="2"/>
      <c r="DF498" s="2"/>
    </row>
    <row r="499" spans="2:110" ht="18" customHeight="1">
      <c r="B499" s="151" t="e">
        <f>IF(#REF!="","",VLOOKUP(#REF!,$CX$11:$DG$26,9,0))</f>
        <v>#REF!</v>
      </c>
      <c r="C499" s="64" t="e">
        <f>IF(#REF!="",0,VLOOKUP(#REF!,$CP$11:$CQ$16,2,0))</f>
        <v>#REF!</v>
      </c>
      <c r="D499" s="65" t="e">
        <f>IF(#REF!="",0,VLOOKUP(#REF!,$CX$11:$CY$26,2,0))</f>
        <v>#REF!</v>
      </c>
      <c r="E499" s="152" t="e">
        <f t="shared" si="87"/>
        <v>#REF!</v>
      </c>
      <c r="F499" s="155" t="e">
        <f>IF(#REF!="","",VLOOKUP(#REF!,#REF!,7,0))</f>
        <v>#REF!</v>
      </c>
      <c r="G499" s="201" t="e">
        <f>IF(OR(#REF!="",F499=""),"",ROUND(#REF!/10^3*F499,3))</f>
        <v>#REF!</v>
      </c>
      <c r="H499" s="201" t="e">
        <f>IF(#REF!&gt;0,#REF!*#REF!/1000,"")</f>
        <v>#REF!</v>
      </c>
      <c r="I499" s="201" t="e">
        <f>IF(#REF!&gt;0,#REF!*#REF!/1000,"")</f>
        <v>#REF!</v>
      </c>
      <c r="J499" s="51" t="e">
        <f>IF(#REF!="●","",IF(#REF!="","",#REF!))</f>
        <v>#REF!</v>
      </c>
      <c r="K499" s="51" t="e">
        <f>IF(#REF!="●","",IF(#REF!="","",#REF!))</f>
        <v>#REF!</v>
      </c>
      <c r="L499" s="74" t="e">
        <f t="shared" si="88"/>
        <v>#REF!</v>
      </c>
      <c r="M499" s="74" t="e">
        <f t="shared" si="89"/>
        <v>#REF!</v>
      </c>
      <c r="N499" s="201" t="e">
        <f>IF(ISNA(L499),"",L499*#REF!)</f>
        <v>#REF!</v>
      </c>
      <c r="O499" s="201" t="e">
        <f>IF(ISNA(M499),"",M499*#REF!)</f>
        <v>#REF!</v>
      </c>
      <c r="P499" s="78" t="e">
        <f>IF(#REF!&gt;0,DQ$6,"")</f>
        <v>#REF!</v>
      </c>
      <c r="Q499" s="99"/>
      <c r="R499" s="411"/>
      <c r="S499" s="412" t="e">
        <f>IF(OR(#REF!="",F499=""),"",ROUND(#REF!/10^3*F499,3))</f>
        <v>#REF!</v>
      </c>
      <c r="T499" s="412" t="e">
        <f>IF(#REF!&gt;0,#REF!*#REF!/1000,"")</f>
        <v>#REF!</v>
      </c>
      <c r="U499" s="412" t="e">
        <f>IF(#REF!&gt;0,#REF!*#REF!/1000,"")</f>
        <v>#REF!</v>
      </c>
      <c r="V499" s="413" t="e">
        <f>IF(OR(#REF!="●",#REF!="●"),"",IF(#REF!="","",#REF!))</f>
        <v>#REF!</v>
      </c>
      <c r="W499" s="413" t="e">
        <f>IF(OR(#REF!="●",#REF!="●"),"",IF(#REF!="","",#REF!))</f>
        <v>#REF!</v>
      </c>
      <c r="X499" s="412" t="e">
        <f>IF(ISNA(L499),"",L499*#REF!)</f>
        <v>#REF!</v>
      </c>
      <c r="Y499" s="412" t="e">
        <f>IF(ISNA(M499),"",M499*#REF!)</f>
        <v>#REF!</v>
      </c>
      <c r="Z499" s="414" t="e">
        <f>IF(#REF!&gt;0,DQ$6,"")</f>
        <v>#REF!</v>
      </c>
      <c r="AA499" s="95" t="e">
        <f>IF(#REF!="","",VLOOKUP(#REF!,#REF!,7,0))</f>
        <v>#REF!</v>
      </c>
      <c r="AB499" s="201" t="e">
        <f>IF(OR(#REF!="",AA499=""),"",ROUND(#REF!/10^3*AA499,3))</f>
        <v>#REF!</v>
      </c>
      <c r="AC499" s="201" t="e">
        <f>IF(#REF!&gt;0,#REF!*#REF!/1000,"")</f>
        <v>#REF!</v>
      </c>
      <c r="AD499" s="201" t="e">
        <f>IF(#REF!&gt;0,#REF!*#REF!/1000,"")</f>
        <v>#REF!</v>
      </c>
      <c r="AE499" s="74" t="e">
        <f t="shared" si="90"/>
        <v>#REF!</v>
      </c>
      <c r="AF499" s="74" t="e">
        <f t="shared" si="91"/>
        <v>#REF!</v>
      </c>
      <c r="AG499" s="201" t="e">
        <f>IF(ISNA(AE499),"",AE499*#REF!)</f>
        <v>#REF!</v>
      </c>
      <c r="AH499" s="201" t="e">
        <f>IF(ISNA(AF499),"",AF499*#REF!)</f>
        <v>#REF!</v>
      </c>
      <c r="AI499" s="78" t="e">
        <f>IF(#REF!&gt;0,DQ$23,"")</f>
        <v>#REF!</v>
      </c>
      <c r="AJ499" s="99"/>
      <c r="AK499" s="411"/>
      <c r="AL499" s="412" t="e">
        <f>IF(OR(#REF!="",F499=""),"",ROUND(#REF!/10^3*F499,3))</f>
        <v>#REF!</v>
      </c>
      <c r="AM499" s="412" t="e">
        <f>IF(#REF!&gt;0,#REF!*#REF!/1000,"")</f>
        <v>#REF!</v>
      </c>
      <c r="AN499" s="412" t="e">
        <f>IF(#REF!&gt;0,#REF!*#REF!/1000,"")</f>
        <v>#REF!</v>
      </c>
      <c r="AO499" s="413" t="e">
        <f>IF(OR(#REF!="●",#REF!="●",#REF!="●"),"",IF(#REF!="","",#REF!))</f>
        <v>#REF!</v>
      </c>
      <c r="AP499" s="413" t="e">
        <f>IF(OR(#REF!="●",#REF!="●",#REF!="●"),"",IF(#REF!="","",#REF!))</f>
        <v>#REF!</v>
      </c>
      <c r="AQ499" s="412" t="e">
        <f>IF(ISNA(L499),"",L499*#REF!)</f>
        <v>#REF!</v>
      </c>
      <c r="AR499" s="412" t="e">
        <f>IF(ISNA(M499),"",M499*#REF!)</f>
        <v>#REF!</v>
      </c>
      <c r="AS499" s="414" t="e">
        <f>IF(#REF!&gt;0,DQ$6,"")</f>
        <v>#REF!</v>
      </c>
      <c r="AT499" s="95" t="e">
        <f>IF(#REF!="","",VLOOKUP(#REF!,#REF!,7,0))</f>
        <v>#REF!</v>
      </c>
      <c r="AU499" s="201" t="e">
        <f>IF(OR(#REF!="",AT499=""),"",ROUND(#REF!/10^3*AT499,3))</f>
        <v>#REF!</v>
      </c>
      <c r="AV499" s="201" t="e">
        <f>IF(#REF!&gt;0,#REF!*#REF!/1000,"")</f>
        <v>#REF!</v>
      </c>
      <c r="AW499" s="201" t="e">
        <f>IF(#REF!&gt;0,#REF!*#REF!/1000,"")</f>
        <v>#REF!</v>
      </c>
      <c r="AX499" s="74" t="e">
        <f t="shared" si="92"/>
        <v>#REF!</v>
      </c>
      <c r="AY499" s="74" t="e">
        <f t="shared" si="93"/>
        <v>#REF!</v>
      </c>
      <c r="AZ499" s="201" t="e">
        <f>IF(ISNA(AX499),"",AX499*#REF!)</f>
        <v>#REF!</v>
      </c>
      <c r="BA499" s="201" t="e">
        <f>IF(ISNA(AY499),"",AY499*#REF!)</f>
        <v>#REF!</v>
      </c>
      <c r="BB499" s="78" t="e">
        <f>IF(#REF!&gt;0,DQ$40,"")</f>
        <v>#REF!</v>
      </c>
      <c r="BC499" s="99"/>
      <c r="BD499" s="650"/>
      <c r="BE499" s="652" t="e">
        <f>IF(OR(#REF!="",F499=""),"",ROUND(#REF!/10^3*F499,3))</f>
        <v>#REF!</v>
      </c>
      <c r="BF499" s="412" t="e">
        <f>IF(#REF!&gt;0,#REF!*#REF!/1000,"")</f>
        <v>#REF!</v>
      </c>
      <c r="BG499" s="412" t="e">
        <f>IF(#REF!&gt;0,#REF!*#REF!/1000,"")</f>
        <v>#REF!</v>
      </c>
      <c r="BH499" s="413" t="e">
        <f>IF(OR(#REF!="●",#REF!="●",#REF!="●",#REF!="●"),"",IF(#REF!="","",#REF!))</f>
        <v>#REF!</v>
      </c>
      <c r="BI499" s="413" t="e">
        <f>IF(OR(#REF!="●",#REF!="●",#REF!="●",#REF!="●"),"",IF(#REF!="","",#REF!))</f>
        <v>#REF!</v>
      </c>
      <c r="BJ499" s="412" t="e">
        <f>IF(ISNA(L499),"",L499*#REF!)</f>
        <v>#REF!</v>
      </c>
      <c r="BK499" s="412" t="e">
        <f>IF(ISNA(M499),"",M499*#REF!)</f>
        <v>#REF!</v>
      </c>
      <c r="BL499" s="415" t="e">
        <f>IF(#REF!&gt;0,DQ$6,"")</f>
        <v>#REF!</v>
      </c>
      <c r="BM499" s="361" t="e">
        <f>IF(#REF!="","",VLOOKUP(#REF!,#REF!,7,0))</f>
        <v>#REF!</v>
      </c>
      <c r="BN499" s="201" t="e">
        <f>IF(OR(#REF!="",BM499=""),"",ROUND(#REF!/10^3*BM499,3))</f>
        <v>#REF!</v>
      </c>
      <c r="BO499" s="201" t="e">
        <f>IF(#REF!&gt;0,#REF!*#REF!/1000,"")</f>
        <v>#REF!</v>
      </c>
      <c r="BP499" s="201" t="e">
        <f>IF(#REF!&gt;0,#REF!*#REF!/1000,"")</f>
        <v>#REF!</v>
      </c>
      <c r="BQ499" s="74" t="e">
        <f t="shared" si="94"/>
        <v>#REF!</v>
      </c>
      <c r="BR499" s="74" t="e">
        <f t="shared" si="95"/>
        <v>#REF!</v>
      </c>
      <c r="BS499" s="201" t="e">
        <f>IF(ISNA(BQ499),"",BQ499*#REF!)</f>
        <v>#REF!</v>
      </c>
      <c r="BT499" s="201" t="e">
        <f>IF(ISNA(BR499),"",BR499*#REF!)</f>
        <v>#REF!</v>
      </c>
      <c r="BU499" s="78" t="e">
        <f>IF(#REF!&gt;0,DQ$57,"")</f>
        <v>#REF!</v>
      </c>
      <c r="BV499" s="99"/>
      <c r="BW499" s="411"/>
      <c r="BX499" s="412" t="e">
        <f>IF(OR(#REF!="",F499=""),"",ROUND(#REF!/10^3*F499,3))</f>
        <v>#REF!</v>
      </c>
      <c r="BY499" s="412" t="e">
        <f>IF(#REF!&gt;0,#REF!*#REF!/1000,"")</f>
        <v>#REF!</v>
      </c>
      <c r="BZ499" s="412" t="e">
        <f>IF(#REF!&gt;0,#REF!*#REF!/1000,"")</f>
        <v>#REF!</v>
      </c>
      <c r="CA499" s="413" t="e">
        <f>IF(OR(#REF!="●",#REF!="●",#REF!="●",#REF!="●",#REF!="●"),"",IF(#REF!="","",#REF!))</f>
        <v>#REF!</v>
      </c>
      <c r="CB499" s="413" t="e">
        <f>IF(OR(#REF!="●",#REF!="●",#REF!="●",#REF!="●",#REF!="●"),"",IF(#REF!="","",#REF!))</f>
        <v>#REF!</v>
      </c>
      <c r="CC499" s="412" t="e">
        <f>IF(ISNA(L499),"",L499*#REF!)</f>
        <v>#REF!</v>
      </c>
      <c r="CD499" s="412" t="e">
        <f>IF(ISNA(M499),"",M499*#REF!)</f>
        <v>#REF!</v>
      </c>
      <c r="CE499" s="415" t="e">
        <f>IF(#REF!&gt;0,DQ$6,"")</f>
        <v>#REF!</v>
      </c>
      <c r="CF499" s="361" t="e">
        <f>IF(#REF!="","",VLOOKUP(#REF!,#REF!,7,0))</f>
        <v>#REF!</v>
      </c>
      <c r="CG499" s="201" t="e">
        <f>IF(OR(#REF!="",CF499=""),"",ROUND(#REF!/10^3*CF499,3))</f>
        <v>#REF!</v>
      </c>
      <c r="CH499" s="201" t="e">
        <f>IF(#REF!&gt;0,#REF!*#REF!/1000,"")</f>
        <v>#REF!</v>
      </c>
      <c r="CI499" s="201" t="e">
        <f>IF(#REF!&gt;0,#REF!*#REF!/1000,"")</f>
        <v>#REF!</v>
      </c>
      <c r="CJ499" s="74" t="e">
        <f t="shared" si="96"/>
        <v>#REF!</v>
      </c>
      <c r="CK499" s="74" t="e">
        <f t="shared" si="97"/>
        <v>#REF!</v>
      </c>
      <c r="CL499" s="201" t="e">
        <f>IF(ISNA(CJ499),"",CJ499*#REF!)</f>
        <v>#REF!</v>
      </c>
      <c r="CM499" s="201" t="e">
        <f>IF(ISNA(CK499),"",CK499*#REF!)</f>
        <v>#REF!</v>
      </c>
      <c r="CN499" s="101" t="e">
        <f>IF(#REF!&gt;0,DQ$57,"")</f>
        <v>#REF!</v>
      </c>
      <c r="CO499" s="84"/>
      <c r="CP499" s="2"/>
      <c r="CQ499" s="2"/>
      <c r="CR499" s="2"/>
      <c r="CS499" s="2"/>
      <c r="CT499" s="2"/>
      <c r="CU499" s="2"/>
      <c r="CV499" s="2"/>
      <c r="CX499" s="2"/>
      <c r="CY499" s="2"/>
      <c r="CZ499" s="2"/>
      <c r="DA499" s="2"/>
      <c r="DB499" s="2"/>
      <c r="DC499" s="2"/>
      <c r="DD499" s="2"/>
      <c r="DE499" s="2"/>
      <c r="DF499" s="2"/>
    </row>
    <row r="500" spans="2:110" ht="18" customHeight="1">
      <c r="B500" s="151" t="e">
        <f>IF(#REF!="","",VLOOKUP(#REF!,$CX$11:$DG$26,9,0))</f>
        <v>#REF!</v>
      </c>
      <c r="C500" s="64" t="e">
        <f>IF(#REF!="",0,VLOOKUP(#REF!,$CP$11:$CQ$16,2,0))</f>
        <v>#REF!</v>
      </c>
      <c r="D500" s="65" t="e">
        <f>IF(#REF!="",0,VLOOKUP(#REF!,$CX$11:$CY$26,2,0))</f>
        <v>#REF!</v>
      </c>
      <c r="E500" s="152" t="e">
        <f t="shared" si="87"/>
        <v>#REF!</v>
      </c>
      <c r="F500" s="155" t="e">
        <f>IF(#REF!="","",VLOOKUP(#REF!,#REF!,7,0))</f>
        <v>#REF!</v>
      </c>
      <c r="G500" s="201" t="e">
        <f>IF(OR(#REF!="",F500=""),"",ROUND(#REF!/10^3*F500,3))</f>
        <v>#REF!</v>
      </c>
      <c r="H500" s="201" t="e">
        <f>IF(#REF!&gt;0,#REF!*#REF!/1000,"")</f>
        <v>#REF!</v>
      </c>
      <c r="I500" s="201" t="e">
        <f>IF(#REF!&gt;0,#REF!*#REF!/1000,"")</f>
        <v>#REF!</v>
      </c>
      <c r="J500" s="51" t="e">
        <f>IF(#REF!="●","",IF(#REF!="","",#REF!))</f>
        <v>#REF!</v>
      </c>
      <c r="K500" s="51" t="e">
        <f>IF(#REF!="●","",IF(#REF!="","",#REF!))</f>
        <v>#REF!</v>
      </c>
      <c r="L500" s="74" t="e">
        <f t="shared" si="88"/>
        <v>#REF!</v>
      </c>
      <c r="M500" s="74" t="e">
        <f t="shared" si="89"/>
        <v>#REF!</v>
      </c>
      <c r="N500" s="201" t="e">
        <f>IF(ISNA(L500),"",L500*#REF!)</f>
        <v>#REF!</v>
      </c>
      <c r="O500" s="201" t="e">
        <f>IF(ISNA(M500),"",M500*#REF!)</f>
        <v>#REF!</v>
      </c>
      <c r="P500" s="78" t="e">
        <f>IF(#REF!&gt;0,DQ$6,"")</f>
        <v>#REF!</v>
      </c>
      <c r="Q500" s="99"/>
      <c r="R500" s="411"/>
      <c r="S500" s="412" t="e">
        <f>IF(OR(#REF!="",F500=""),"",ROUND(#REF!/10^3*F500,3))</f>
        <v>#REF!</v>
      </c>
      <c r="T500" s="412" t="e">
        <f>IF(#REF!&gt;0,#REF!*#REF!/1000,"")</f>
        <v>#REF!</v>
      </c>
      <c r="U500" s="412" t="e">
        <f>IF(#REF!&gt;0,#REF!*#REF!/1000,"")</f>
        <v>#REF!</v>
      </c>
      <c r="V500" s="413" t="e">
        <f>IF(OR(#REF!="●",#REF!="●"),"",IF(#REF!="","",#REF!))</f>
        <v>#REF!</v>
      </c>
      <c r="W500" s="413" t="e">
        <f>IF(OR(#REF!="●",#REF!="●"),"",IF(#REF!="","",#REF!))</f>
        <v>#REF!</v>
      </c>
      <c r="X500" s="412" t="e">
        <f>IF(ISNA(L500),"",L500*#REF!)</f>
        <v>#REF!</v>
      </c>
      <c r="Y500" s="412" t="e">
        <f>IF(ISNA(M500),"",M500*#REF!)</f>
        <v>#REF!</v>
      </c>
      <c r="Z500" s="414" t="e">
        <f>IF(#REF!&gt;0,DQ$6,"")</f>
        <v>#REF!</v>
      </c>
      <c r="AA500" s="95" t="e">
        <f>IF(#REF!="","",VLOOKUP(#REF!,#REF!,7,0))</f>
        <v>#REF!</v>
      </c>
      <c r="AB500" s="201" t="e">
        <f>IF(OR(#REF!="",AA500=""),"",ROUND(#REF!/10^3*AA500,3))</f>
        <v>#REF!</v>
      </c>
      <c r="AC500" s="201" t="e">
        <f>IF(#REF!&gt;0,#REF!*#REF!/1000,"")</f>
        <v>#REF!</v>
      </c>
      <c r="AD500" s="201" t="e">
        <f>IF(#REF!&gt;0,#REF!*#REF!/1000,"")</f>
        <v>#REF!</v>
      </c>
      <c r="AE500" s="74" t="e">
        <f t="shared" si="90"/>
        <v>#REF!</v>
      </c>
      <c r="AF500" s="74" t="e">
        <f t="shared" si="91"/>
        <v>#REF!</v>
      </c>
      <c r="AG500" s="201" t="e">
        <f>IF(ISNA(AE500),"",AE500*#REF!)</f>
        <v>#REF!</v>
      </c>
      <c r="AH500" s="201" t="e">
        <f>IF(ISNA(AF500),"",AF500*#REF!)</f>
        <v>#REF!</v>
      </c>
      <c r="AI500" s="78" t="e">
        <f>IF(#REF!&gt;0,DQ$23,"")</f>
        <v>#REF!</v>
      </c>
      <c r="AJ500" s="99"/>
      <c r="AK500" s="411"/>
      <c r="AL500" s="412" t="e">
        <f>IF(OR(#REF!="",F500=""),"",ROUND(#REF!/10^3*F500,3))</f>
        <v>#REF!</v>
      </c>
      <c r="AM500" s="412" t="e">
        <f>IF(#REF!&gt;0,#REF!*#REF!/1000,"")</f>
        <v>#REF!</v>
      </c>
      <c r="AN500" s="412" t="e">
        <f>IF(#REF!&gt;0,#REF!*#REF!/1000,"")</f>
        <v>#REF!</v>
      </c>
      <c r="AO500" s="413" t="e">
        <f>IF(OR(#REF!="●",#REF!="●",#REF!="●"),"",IF(#REF!="","",#REF!))</f>
        <v>#REF!</v>
      </c>
      <c r="AP500" s="413" t="e">
        <f>IF(OR(#REF!="●",#REF!="●",#REF!="●"),"",IF(#REF!="","",#REF!))</f>
        <v>#REF!</v>
      </c>
      <c r="AQ500" s="412" t="e">
        <f>IF(ISNA(L500),"",L500*#REF!)</f>
        <v>#REF!</v>
      </c>
      <c r="AR500" s="412" t="e">
        <f>IF(ISNA(M500),"",M500*#REF!)</f>
        <v>#REF!</v>
      </c>
      <c r="AS500" s="414" t="e">
        <f>IF(#REF!&gt;0,DQ$6,"")</f>
        <v>#REF!</v>
      </c>
      <c r="AT500" s="95" t="e">
        <f>IF(#REF!="","",VLOOKUP(#REF!,#REF!,7,0))</f>
        <v>#REF!</v>
      </c>
      <c r="AU500" s="201" t="e">
        <f>IF(OR(#REF!="",AT500=""),"",ROUND(#REF!/10^3*AT500,3))</f>
        <v>#REF!</v>
      </c>
      <c r="AV500" s="201" t="e">
        <f>IF(#REF!&gt;0,#REF!*#REF!/1000,"")</f>
        <v>#REF!</v>
      </c>
      <c r="AW500" s="201" t="e">
        <f>IF(#REF!&gt;0,#REF!*#REF!/1000,"")</f>
        <v>#REF!</v>
      </c>
      <c r="AX500" s="74" t="e">
        <f t="shared" si="92"/>
        <v>#REF!</v>
      </c>
      <c r="AY500" s="74" t="e">
        <f t="shared" si="93"/>
        <v>#REF!</v>
      </c>
      <c r="AZ500" s="201" t="e">
        <f>IF(ISNA(AX500),"",AX500*#REF!)</f>
        <v>#REF!</v>
      </c>
      <c r="BA500" s="201" t="e">
        <f>IF(ISNA(AY500),"",AY500*#REF!)</f>
        <v>#REF!</v>
      </c>
      <c r="BB500" s="78" t="e">
        <f>IF(#REF!&gt;0,DQ$40,"")</f>
        <v>#REF!</v>
      </c>
      <c r="BC500" s="99"/>
      <c r="BD500" s="650"/>
      <c r="BE500" s="652" t="e">
        <f>IF(OR(#REF!="",F500=""),"",ROUND(#REF!/10^3*F500,3))</f>
        <v>#REF!</v>
      </c>
      <c r="BF500" s="412" t="e">
        <f>IF(#REF!&gt;0,#REF!*#REF!/1000,"")</f>
        <v>#REF!</v>
      </c>
      <c r="BG500" s="412" t="e">
        <f>IF(#REF!&gt;0,#REF!*#REF!/1000,"")</f>
        <v>#REF!</v>
      </c>
      <c r="BH500" s="413" t="e">
        <f>IF(OR(#REF!="●",#REF!="●",#REF!="●",#REF!="●"),"",IF(#REF!="","",#REF!))</f>
        <v>#REF!</v>
      </c>
      <c r="BI500" s="413" t="e">
        <f>IF(OR(#REF!="●",#REF!="●",#REF!="●",#REF!="●"),"",IF(#REF!="","",#REF!))</f>
        <v>#REF!</v>
      </c>
      <c r="BJ500" s="412" t="e">
        <f>IF(ISNA(L500),"",L500*#REF!)</f>
        <v>#REF!</v>
      </c>
      <c r="BK500" s="412" t="e">
        <f>IF(ISNA(M500),"",M500*#REF!)</f>
        <v>#REF!</v>
      </c>
      <c r="BL500" s="415" t="e">
        <f>IF(#REF!&gt;0,DQ$6,"")</f>
        <v>#REF!</v>
      </c>
      <c r="BM500" s="361" t="e">
        <f>IF(#REF!="","",VLOOKUP(#REF!,#REF!,7,0))</f>
        <v>#REF!</v>
      </c>
      <c r="BN500" s="201" t="e">
        <f>IF(OR(#REF!="",BM500=""),"",ROUND(#REF!/10^3*BM500,3))</f>
        <v>#REF!</v>
      </c>
      <c r="BO500" s="201" t="e">
        <f>IF(#REF!&gt;0,#REF!*#REF!/1000,"")</f>
        <v>#REF!</v>
      </c>
      <c r="BP500" s="201" t="e">
        <f>IF(#REF!&gt;0,#REF!*#REF!/1000,"")</f>
        <v>#REF!</v>
      </c>
      <c r="BQ500" s="74" t="e">
        <f t="shared" si="94"/>
        <v>#REF!</v>
      </c>
      <c r="BR500" s="74" t="e">
        <f t="shared" si="95"/>
        <v>#REF!</v>
      </c>
      <c r="BS500" s="201" t="e">
        <f>IF(ISNA(BQ500),"",BQ500*#REF!)</f>
        <v>#REF!</v>
      </c>
      <c r="BT500" s="201" t="e">
        <f>IF(ISNA(BR500),"",BR500*#REF!)</f>
        <v>#REF!</v>
      </c>
      <c r="BU500" s="78" t="e">
        <f>IF(#REF!&gt;0,DQ$57,"")</f>
        <v>#REF!</v>
      </c>
      <c r="BV500" s="99"/>
      <c r="BW500" s="411"/>
      <c r="BX500" s="412" t="e">
        <f>IF(OR(#REF!="",F500=""),"",ROUND(#REF!/10^3*F500,3))</f>
        <v>#REF!</v>
      </c>
      <c r="BY500" s="412" t="e">
        <f>IF(#REF!&gt;0,#REF!*#REF!/1000,"")</f>
        <v>#REF!</v>
      </c>
      <c r="BZ500" s="412" t="e">
        <f>IF(#REF!&gt;0,#REF!*#REF!/1000,"")</f>
        <v>#REF!</v>
      </c>
      <c r="CA500" s="413" t="e">
        <f>IF(OR(#REF!="●",#REF!="●",#REF!="●",#REF!="●",#REF!="●"),"",IF(#REF!="","",#REF!))</f>
        <v>#REF!</v>
      </c>
      <c r="CB500" s="413" t="e">
        <f>IF(OR(#REF!="●",#REF!="●",#REF!="●",#REF!="●",#REF!="●"),"",IF(#REF!="","",#REF!))</f>
        <v>#REF!</v>
      </c>
      <c r="CC500" s="412" t="e">
        <f>IF(ISNA(L500),"",L500*#REF!)</f>
        <v>#REF!</v>
      </c>
      <c r="CD500" s="412" t="e">
        <f>IF(ISNA(M500),"",M500*#REF!)</f>
        <v>#REF!</v>
      </c>
      <c r="CE500" s="415" t="e">
        <f>IF(#REF!&gt;0,DQ$6,"")</f>
        <v>#REF!</v>
      </c>
      <c r="CF500" s="361" t="e">
        <f>IF(#REF!="","",VLOOKUP(#REF!,#REF!,7,0))</f>
        <v>#REF!</v>
      </c>
      <c r="CG500" s="201" t="e">
        <f>IF(OR(#REF!="",CF500=""),"",ROUND(#REF!/10^3*CF500,3))</f>
        <v>#REF!</v>
      </c>
      <c r="CH500" s="201" t="e">
        <f>IF(#REF!&gt;0,#REF!*#REF!/1000,"")</f>
        <v>#REF!</v>
      </c>
      <c r="CI500" s="201" t="e">
        <f>IF(#REF!&gt;0,#REF!*#REF!/1000,"")</f>
        <v>#REF!</v>
      </c>
      <c r="CJ500" s="74" t="e">
        <f t="shared" si="96"/>
        <v>#REF!</v>
      </c>
      <c r="CK500" s="74" t="e">
        <f t="shared" si="97"/>
        <v>#REF!</v>
      </c>
      <c r="CL500" s="201" t="e">
        <f>IF(ISNA(CJ500),"",CJ500*#REF!)</f>
        <v>#REF!</v>
      </c>
      <c r="CM500" s="201" t="e">
        <f>IF(ISNA(CK500),"",CK500*#REF!)</f>
        <v>#REF!</v>
      </c>
      <c r="CN500" s="101" t="e">
        <f>IF(#REF!&gt;0,DQ$57,"")</f>
        <v>#REF!</v>
      </c>
      <c r="CO500" s="84"/>
      <c r="CP500" s="2"/>
      <c r="CQ500" s="2"/>
      <c r="CR500" s="2"/>
      <c r="CS500" s="2"/>
      <c r="CT500" s="2"/>
      <c r="CU500" s="2"/>
      <c r="CV500" s="2"/>
      <c r="CX500" s="2"/>
      <c r="CY500" s="2"/>
      <c r="CZ500" s="2"/>
      <c r="DA500" s="2"/>
      <c r="DB500" s="2"/>
      <c r="DC500" s="2"/>
      <c r="DD500" s="2"/>
      <c r="DE500" s="2"/>
      <c r="DF500" s="2"/>
    </row>
    <row r="501" spans="2:110" ht="18" customHeight="1">
      <c r="B501" s="151" t="e">
        <f>IF(#REF!="","",VLOOKUP(#REF!,$CX$11:$DG$26,9,0))</f>
        <v>#REF!</v>
      </c>
      <c r="C501" s="64" t="e">
        <f>IF(#REF!="",0,VLOOKUP(#REF!,$CP$11:$CQ$16,2,0))</f>
        <v>#REF!</v>
      </c>
      <c r="D501" s="65" t="e">
        <f>IF(#REF!="",0,VLOOKUP(#REF!,$CX$11:$CY$26,2,0))</f>
        <v>#REF!</v>
      </c>
      <c r="E501" s="152" t="e">
        <f t="shared" si="87"/>
        <v>#REF!</v>
      </c>
      <c r="F501" s="155" t="e">
        <f>IF(#REF!="","",VLOOKUP(#REF!,#REF!,7,0))</f>
        <v>#REF!</v>
      </c>
      <c r="G501" s="201" t="e">
        <f>IF(OR(#REF!="",F501=""),"",ROUND(#REF!/10^3*F501,3))</f>
        <v>#REF!</v>
      </c>
      <c r="H501" s="201" t="e">
        <f>IF(#REF!&gt;0,#REF!*#REF!/1000,"")</f>
        <v>#REF!</v>
      </c>
      <c r="I501" s="201" t="e">
        <f>IF(#REF!&gt;0,#REF!*#REF!/1000,"")</f>
        <v>#REF!</v>
      </c>
      <c r="J501" s="51" t="e">
        <f>IF(#REF!="●","",IF(#REF!="","",#REF!))</f>
        <v>#REF!</v>
      </c>
      <c r="K501" s="51" t="e">
        <f>IF(#REF!="●","",IF(#REF!="","",#REF!))</f>
        <v>#REF!</v>
      </c>
      <c r="L501" s="74" t="e">
        <f t="shared" si="88"/>
        <v>#REF!</v>
      </c>
      <c r="M501" s="74" t="e">
        <f t="shared" si="89"/>
        <v>#REF!</v>
      </c>
      <c r="N501" s="201" t="e">
        <f>IF(ISNA(L501),"",L501*#REF!)</f>
        <v>#REF!</v>
      </c>
      <c r="O501" s="201" t="e">
        <f>IF(ISNA(M501),"",M501*#REF!)</f>
        <v>#REF!</v>
      </c>
      <c r="P501" s="78" t="e">
        <f>IF(#REF!&gt;0,DQ$6,"")</f>
        <v>#REF!</v>
      </c>
      <c r="Q501" s="99"/>
      <c r="R501" s="411"/>
      <c r="S501" s="412" t="e">
        <f>IF(OR(#REF!="",F501=""),"",ROUND(#REF!/10^3*F501,3))</f>
        <v>#REF!</v>
      </c>
      <c r="T501" s="412" t="e">
        <f>IF(#REF!&gt;0,#REF!*#REF!/1000,"")</f>
        <v>#REF!</v>
      </c>
      <c r="U501" s="412" t="e">
        <f>IF(#REF!&gt;0,#REF!*#REF!/1000,"")</f>
        <v>#REF!</v>
      </c>
      <c r="V501" s="413" t="e">
        <f>IF(OR(#REF!="●",#REF!="●"),"",IF(#REF!="","",#REF!))</f>
        <v>#REF!</v>
      </c>
      <c r="W501" s="413" t="e">
        <f>IF(OR(#REF!="●",#REF!="●"),"",IF(#REF!="","",#REF!))</f>
        <v>#REF!</v>
      </c>
      <c r="X501" s="412" t="e">
        <f>IF(ISNA(L501),"",L501*#REF!)</f>
        <v>#REF!</v>
      </c>
      <c r="Y501" s="412" t="e">
        <f>IF(ISNA(M501),"",M501*#REF!)</f>
        <v>#REF!</v>
      </c>
      <c r="Z501" s="414" t="e">
        <f>IF(#REF!&gt;0,DQ$6,"")</f>
        <v>#REF!</v>
      </c>
      <c r="AA501" s="95" t="e">
        <f>IF(#REF!="","",VLOOKUP(#REF!,#REF!,7,0))</f>
        <v>#REF!</v>
      </c>
      <c r="AB501" s="201" t="e">
        <f>IF(OR(#REF!="",AA501=""),"",ROUND(#REF!/10^3*AA501,3))</f>
        <v>#REF!</v>
      </c>
      <c r="AC501" s="201" t="e">
        <f>IF(#REF!&gt;0,#REF!*#REF!/1000,"")</f>
        <v>#REF!</v>
      </c>
      <c r="AD501" s="201" t="e">
        <f>IF(#REF!&gt;0,#REF!*#REF!/1000,"")</f>
        <v>#REF!</v>
      </c>
      <c r="AE501" s="74" t="e">
        <f t="shared" si="90"/>
        <v>#REF!</v>
      </c>
      <c r="AF501" s="74" t="e">
        <f t="shared" si="91"/>
        <v>#REF!</v>
      </c>
      <c r="AG501" s="201" t="e">
        <f>IF(ISNA(AE501),"",AE501*#REF!)</f>
        <v>#REF!</v>
      </c>
      <c r="AH501" s="201" t="e">
        <f>IF(ISNA(AF501),"",AF501*#REF!)</f>
        <v>#REF!</v>
      </c>
      <c r="AI501" s="78" t="e">
        <f>IF(#REF!&gt;0,DQ$23,"")</f>
        <v>#REF!</v>
      </c>
      <c r="AJ501" s="99"/>
      <c r="AK501" s="411"/>
      <c r="AL501" s="412" t="e">
        <f>IF(OR(#REF!="",F501=""),"",ROUND(#REF!/10^3*F501,3))</f>
        <v>#REF!</v>
      </c>
      <c r="AM501" s="412" t="e">
        <f>IF(#REF!&gt;0,#REF!*#REF!/1000,"")</f>
        <v>#REF!</v>
      </c>
      <c r="AN501" s="412" t="e">
        <f>IF(#REF!&gt;0,#REF!*#REF!/1000,"")</f>
        <v>#REF!</v>
      </c>
      <c r="AO501" s="413" t="e">
        <f>IF(OR(#REF!="●",#REF!="●",#REF!="●"),"",IF(#REF!="","",#REF!))</f>
        <v>#REF!</v>
      </c>
      <c r="AP501" s="413" t="e">
        <f>IF(OR(#REF!="●",#REF!="●",#REF!="●"),"",IF(#REF!="","",#REF!))</f>
        <v>#REF!</v>
      </c>
      <c r="AQ501" s="412" t="e">
        <f>IF(ISNA(L501),"",L501*#REF!)</f>
        <v>#REF!</v>
      </c>
      <c r="AR501" s="412" t="e">
        <f>IF(ISNA(M501),"",M501*#REF!)</f>
        <v>#REF!</v>
      </c>
      <c r="AS501" s="414" t="e">
        <f>IF(#REF!&gt;0,DQ$6,"")</f>
        <v>#REF!</v>
      </c>
      <c r="AT501" s="95" t="e">
        <f>IF(#REF!="","",VLOOKUP(#REF!,#REF!,7,0))</f>
        <v>#REF!</v>
      </c>
      <c r="AU501" s="201" t="e">
        <f>IF(OR(#REF!="",AT501=""),"",ROUND(#REF!/10^3*AT501,3))</f>
        <v>#REF!</v>
      </c>
      <c r="AV501" s="201" t="e">
        <f>IF(#REF!&gt;0,#REF!*#REF!/1000,"")</f>
        <v>#REF!</v>
      </c>
      <c r="AW501" s="201" t="e">
        <f>IF(#REF!&gt;0,#REF!*#REF!/1000,"")</f>
        <v>#REF!</v>
      </c>
      <c r="AX501" s="74" t="e">
        <f t="shared" si="92"/>
        <v>#REF!</v>
      </c>
      <c r="AY501" s="74" t="e">
        <f t="shared" si="93"/>
        <v>#REF!</v>
      </c>
      <c r="AZ501" s="201" t="e">
        <f>IF(ISNA(AX501),"",AX501*#REF!)</f>
        <v>#REF!</v>
      </c>
      <c r="BA501" s="201" t="e">
        <f>IF(ISNA(AY501),"",AY501*#REF!)</f>
        <v>#REF!</v>
      </c>
      <c r="BB501" s="78" t="e">
        <f>IF(#REF!&gt;0,DQ$40,"")</f>
        <v>#REF!</v>
      </c>
      <c r="BC501" s="99"/>
      <c r="BD501" s="650"/>
      <c r="BE501" s="652" t="e">
        <f>IF(OR(#REF!="",F501=""),"",ROUND(#REF!/10^3*F501,3))</f>
        <v>#REF!</v>
      </c>
      <c r="BF501" s="412" t="e">
        <f>IF(#REF!&gt;0,#REF!*#REF!/1000,"")</f>
        <v>#REF!</v>
      </c>
      <c r="BG501" s="412" t="e">
        <f>IF(#REF!&gt;0,#REF!*#REF!/1000,"")</f>
        <v>#REF!</v>
      </c>
      <c r="BH501" s="413" t="e">
        <f>IF(OR(#REF!="●",#REF!="●",#REF!="●",#REF!="●"),"",IF(#REF!="","",#REF!))</f>
        <v>#REF!</v>
      </c>
      <c r="BI501" s="413" t="e">
        <f>IF(OR(#REF!="●",#REF!="●",#REF!="●",#REF!="●"),"",IF(#REF!="","",#REF!))</f>
        <v>#REF!</v>
      </c>
      <c r="BJ501" s="412" t="e">
        <f>IF(ISNA(L501),"",L501*#REF!)</f>
        <v>#REF!</v>
      </c>
      <c r="BK501" s="412" t="e">
        <f>IF(ISNA(M501),"",M501*#REF!)</f>
        <v>#REF!</v>
      </c>
      <c r="BL501" s="415" t="e">
        <f>IF(#REF!&gt;0,DQ$6,"")</f>
        <v>#REF!</v>
      </c>
      <c r="BM501" s="361" t="e">
        <f>IF(#REF!="","",VLOOKUP(#REF!,#REF!,7,0))</f>
        <v>#REF!</v>
      </c>
      <c r="BN501" s="201" t="e">
        <f>IF(OR(#REF!="",BM501=""),"",ROUND(#REF!/10^3*BM501,3))</f>
        <v>#REF!</v>
      </c>
      <c r="BO501" s="201" t="e">
        <f>IF(#REF!&gt;0,#REF!*#REF!/1000,"")</f>
        <v>#REF!</v>
      </c>
      <c r="BP501" s="201" t="e">
        <f>IF(#REF!&gt;0,#REF!*#REF!/1000,"")</f>
        <v>#REF!</v>
      </c>
      <c r="BQ501" s="74" t="e">
        <f t="shared" si="94"/>
        <v>#REF!</v>
      </c>
      <c r="BR501" s="74" t="e">
        <f t="shared" si="95"/>
        <v>#REF!</v>
      </c>
      <c r="BS501" s="201" t="e">
        <f>IF(ISNA(BQ501),"",BQ501*#REF!)</f>
        <v>#REF!</v>
      </c>
      <c r="BT501" s="201" t="e">
        <f>IF(ISNA(BR501),"",BR501*#REF!)</f>
        <v>#REF!</v>
      </c>
      <c r="BU501" s="78" t="e">
        <f>IF(#REF!&gt;0,DQ$57,"")</f>
        <v>#REF!</v>
      </c>
      <c r="BV501" s="99"/>
      <c r="BW501" s="411"/>
      <c r="BX501" s="412" t="e">
        <f>IF(OR(#REF!="",F501=""),"",ROUND(#REF!/10^3*F501,3))</f>
        <v>#REF!</v>
      </c>
      <c r="BY501" s="412" t="e">
        <f>IF(#REF!&gt;0,#REF!*#REF!/1000,"")</f>
        <v>#REF!</v>
      </c>
      <c r="BZ501" s="412" t="e">
        <f>IF(#REF!&gt;0,#REF!*#REF!/1000,"")</f>
        <v>#REF!</v>
      </c>
      <c r="CA501" s="413" t="e">
        <f>IF(OR(#REF!="●",#REF!="●",#REF!="●",#REF!="●",#REF!="●"),"",IF(#REF!="","",#REF!))</f>
        <v>#REF!</v>
      </c>
      <c r="CB501" s="413" t="e">
        <f>IF(OR(#REF!="●",#REF!="●",#REF!="●",#REF!="●",#REF!="●"),"",IF(#REF!="","",#REF!))</f>
        <v>#REF!</v>
      </c>
      <c r="CC501" s="412" t="e">
        <f>IF(ISNA(L501),"",L501*#REF!)</f>
        <v>#REF!</v>
      </c>
      <c r="CD501" s="412" t="e">
        <f>IF(ISNA(M501),"",M501*#REF!)</f>
        <v>#REF!</v>
      </c>
      <c r="CE501" s="415" t="e">
        <f>IF(#REF!&gt;0,DQ$6,"")</f>
        <v>#REF!</v>
      </c>
      <c r="CF501" s="361" t="e">
        <f>IF(#REF!="","",VLOOKUP(#REF!,#REF!,7,0))</f>
        <v>#REF!</v>
      </c>
      <c r="CG501" s="201" t="e">
        <f>IF(OR(#REF!="",CF501=""),"",ROUND(#REF!/10^3*CF501,3))</f>
        <v>#REF!</v>
      </c>
      <c r="CH501" s="201" t="e">
        <f>IF(#REF!&gt;0,#REF!*#REF!/1000,"")</f>
        <v>#REF!</v>
      </c>
      <c r="CI501" s="201" t="e">
        <f>IF(#REF!&gt;0,#REF!*#REF!/1000,"")</f>
        <v>#REF!</v>
      </c>
      <c r="CJ501" s="74" t="e">
        <f t="shared" si="96"/>
        <v>#REF!</v>
      </c>
      <c r="CK501" s="74" t="e">
        <f t="shared" si="97"/>
        <v>#REF!</v>
      </c>
      <c r="CL501" s="201" t="e">
        <f>IF(ISNA(CJ501),"",CJ501*#REF!)</f>
        <v>#REF!</v>
      </c>
      <c r="CM501" s="201" t="e">
        <f>IF(ISNA(CK501),"",CK501*#REF!)</f>
        <v>#REF!</v>
      </c>
      <c r="CN501" s="101" t="e">
        <f>IF(#REF!&gt;0,DQ$57,"")</f>
        <v>#REF!</v>
      </c>
      <c r="CO501" s="84"/>
      <c r="CP501" s="2"/>
      <c r="CQ501" s="2"/>
      <c r="CR501" s="2"/>
      <c r="CS501" s="2"/>
      <c r="CT501" s="2"/>
      <c r="CU501" s="2"/>
      <c r="CV501" s="2"/>
      <c r="CX501" s="2"/>
      <c r="CY501" s="2"/>
      <c r="CZ501" s="2"/>
      <c r="DA501" s="2"/>
      <c r="DB501" s="2"/>
      <c r="DC501" s="2"/>
      <c r="DD501" s="2"/>
      <c r="DE501" s="2"/>
      <c r="DF501" s="2"/>
    </row>
    <row r="502" spans="2:110" ht="18" customHeight="1">
      <c r="B502" s="151" t="e">
        <f>IF(#REF!="","",VLOOKUP(#REF!,$CX$11:$DG$26,9,0))</f>
        <v>#REF!</v>
      </c>
      <c r="C502" s="64" t="e">
        <f>IF(#REF!="",0,VLOOKUP(#REF!,$CP$11:$CQ$16,2,0))</f>
        <v>#REF!</v>
      </c>
      <c r="D502" s="65" t="e">
        <f>IF(#REF!="",0,VLOOKUP(#REF!,$CX$11:$CY$26,2,0))</f>
        <v>#REF!</v>
      </c>
      <c r="E502" s="152" t="e">
        <f t="shared" si="87"/>
        <v>#REF!</v>
      </c>
      <c r="F502" s="155" t="e">
        <f>IF(#REF!="","",VLOOKUP(#REF!,#REF!,7,0))</f>
        <v>#REF!</v>
      </c>
      <c r="G502" s="201" t="e">
        <f>IF(OR(#REF!="",F502=""),"",ROUND(#REF!/10^3*F502,3))</f>
        <v>#REF!</v>
      </c>
      <c r="H502" s="201" t="e">
        <f>IF(#REF!&gt;0,#REF!*#REF!/1000,"")</f>
        <v>#REF!</v>
      </c>
      <c r="I502" s="201" t="e">
        <f>IF(#REF!&gt;0,#REF!*#REF!/1000,"")</f>
        <v>#REF!</v>
      </c>
      <c r="J502" s="51" t="e">
        <f>IF(#REF!="●","",IF(#REF!="","",#REF!))</f>
        <v>#REF!</v>
      </c>
      <c r="K502" s="51" t="e">
        <f>IF(#REF!="●","",IF(#REF!="","",#REF!))</f>
        <v>#REF!</v>
      </c>
      <c r="L502" s="74" t="e">
        <f t="shared" si="88"/>
        <v>#REF!</v>
      </c>
      <c r="M502" s="74" t="e">
        <f t="shared" si="89"/>
        <v>#REF!</v>
      </c>
      <c r="N502" s="201" t="e">
        <f>IF(ISNA(L502),"",L502*#REF!)</f>
        <v>#REF!</v>
      </c>
      <c r="O502" s="201" t="e">
        <f>IF(ISNA(M502),"",M502*#REF!)</f>
        <v>#REF!</v>
      </c>
      <c r="P502" s="78" t="e">
        <f>IF(#REF!&gt;0,DQ$6,"")</f>
        <v>#REF!</v>
      </c>
      <c r="Q502" s="99"/>
      <c r="R502" s="411"/>
      <c r="S502" s="412" t="e">
        <f>IF(OR(#REF!="",F502=""),"",ROUND(#REF!/10^3*F502,3))</f>
        <v>#REF!</v>
      </c>
      <c r="T502" s="412" t="e">
        <f>IF(#REF!&gt;0,#REF!*#REF!/1000,"")</f>
        <v>#REF!</v>
      </c>
      <c r="U502" s="412" t="e">
        <f>IF(#REF!&gt;0,#REF!*#REF!/1000,"")</f>
        <v>#REF!</v>
      </c>
      <c r="V502" s="413" t="e">
        <f>IF(OR(#REF!="●",#REF!="●"),"",IF(#REF!="","",#REF!))</f>
        <v>#REF!</v>
      </c>
      <c r="W502" s="413" t="e">
        <f>IF(OR(#REF!="●",#REF!="●"),"",IF(#REF!="","",#REF!))</f>
        <v>#REF!</v>
      </c>
      <c r="X502" s="412" t="e">
        <f>IF(ISNA(L502),"",L502*#REF!)</f>
        <v>#REF!</v>
      </c>
      <c r="Y502" s="412" t="e">
        <f>IF(ISNA(M502),"",M502*#REF!)</f>
        <v>#REF!</v>
      </c>
      <c r="Z502" s="414" t="e">
        <f>IF(#REF!&gt;0,DQ$6,"")</f>
        <v>#REF!</v>
      </c>
      <c r="AA502" s="95" t="e">
        <f>IF(#REF!="","",VLOOKUP(#REF!,#REF!,7,0))</f>
        <v>#REF!</v>
      </c>
      <c r="AB502" s="201" t="e">
        <f>IF(OR(#REF!="",AA502=""),"",ROUND(#REF!/10^3*AA502,3))</f>
        <v>#REF!</v>
      </c>
      <c r="AC502" s="201" t="e">
        <f>IF(#REF!&gt;0,#REF!*#REF!/1000,"")</f>
        <v>#REF!</v>
      </c>
      <c r="AD502" s="201" t="e">
        <f>IF(#REF!&gt;0,#REF!*#REF!/1000,"")</f>
        <v>#REF!</v>
      </c>
      <c r="AE502" s="74" t="e">
        <f t="shared" si="90"/>
        <v>#REF!</v>
      </c>
      <c r="AF502" s="74" t="e">
        <f t="shared" si="91"/>
        <v>#REF!</v>
      </c>
      <c r="AG502" s="201" t="e">
        <f>IF(ISNA(AE502),"",AE502*#REF!)</f>
        <v>#REF!</v>
      </c>
      <c r="AH502" s="201" t="e">
        <f>IF(ISNA(AF502),"",AF502*#REF!)</f>
        <v>#REF!</v>
      </c>
      <c r="AI502" s="78" t="e">
        <f>IF(#REF!&gt;0,DQ$23,"")</f>
        <v>#REF!</v>
      </c>
      <c r="AJ502" s="99"/>
      <c r="AK502" s="411"/>
      <c r="AL502" s="412" t="e">
        <f>IF(OR(#REF!="",F502=""),"",ROUND(#REF!/10^3*F502,3))</f>
        <v>#REF!</v>
      </c>
      <c r="AM502" s="412" t="e">
        <f>IF(#REF!&gt;0,#REF!*#REF!/1000,"")</f>
        <v>#REF!</v>
      </c>
      <c r="AN502" s="412" t="e">
        <f>IF(#REF!&gt;0,#REF!*#REF!/1000,"")</f>
        <v>#REF!</v>
      </c>
      <c r="AO502" s="413" t="e">
        <f>IF(OR(#REF!="●",#REF!="●",#REF!="●"),"",IF(#REF!="","",#REF!))</f>
        <v>#REF!</v>
      </c>
      <c r="AP502" s="413" t="e">
        <f>IF(OR(#REF!="●",#REF!="●",#REF!="●"),"",IF(#REF!="","",#REF!))</f>
        <v>#REF!</v>
      </c>
      <c r="AQ502" s="412" t="e">
        <f>IF(ISNA(L502),"",L502*#REF!)</f>
        <v>#REF!</v>
      </c>
      <c r="AR502" s="412" t="e">
        <f>IF(ISNA(M502),"",M502*#REF!)</f>
        <v>#REF!</v>
      </c>
      <c r="AS502" s="414" t="e">
        <f>IF(#REF!&gt;0,DQ$6,"")</f>
        <v>#REF!</v>
      </c>
      <c r="AT502" s="95" t="e">
        <f>IF(#REF!="","",VLOOKUP(#REF!,#REF!,7,0))</f>
        <v>#REF!</v>
      </c>
      <c r="AU502" s="201" t="e">
        <f>IF(OR(#REF!="",AT502=""),"",ROUND(#REF!/10^3*AT502,3))</f>
        <v>#REF!</v>
      </c>
      <c r="AV502" s="201" t="e">
        <f>IF(#REF!&gt;0,#REF!*#REF!/1000,"")</f>
        <v>#REF!</v>
      </c>
      <c r="AW502" s="201" t="e">
        <f>IF(#REF!&gt;0,#REF!*#REF!/1000,"")</f>
        <v>#REF!</v>
      </c>
      <c r="AX502" s="74" t="e">
        <f t="shared" si="92"/>
        <v>#REF!</v>
      </c>
      <c r="AY502" s="74" t="e">
        <f t="shared" si="93"/>
        <v>#REF!</v>
      </c>
      <c r="AZ502" s="201" t="e">
        <f>IF(ISNA(AX502),"",AX502*#REF!)</f>
        <v>#REF!</v>
      </c>
      <c r="BA502" s="201" t="e">
        <f>IF(ISNA(AY502),"",AY502*#REF!)</f>
        <v>#REF!</v>
      </c>
      <c r="BB502" s="78" t="e">
        <f>IF(#REF!&gt;0,DQ$40,"")</f>
        <v>#REF!</v>
      </c>
      <c r="BC502" s="99"/>
      <c r="BD502" s="650"/>
      <c r="BE502" s="652" t="e">
        <f>IF(OR(#REF!="",F502=""),"",ROUND(#REF!/10^3*F502,3))</f>
        <v>#REF!</v>
      </c>
      <c r="BF502" s="412" t="e">
        <f>IF(#REF!&gt;0,#REF!*#REF!/1000,"")</f>
        <v>#REF!</v>
      </c>
      <c r="BG502" s="412" t="e">
        <f>IF(#REF!&gt;0,#REF!*#REF!/1000,"")</f>
        <v>#REF!</v>
      </c>
      <c r="BH502" s="413" t="e">
        <f>IF(OR(#REF!="●",#REF!="●",#REF!="●",#REF!="●"),"",IF(#REF!="","",#REF!))</f>
        <v>#REF!</v>
      </c>
      <c r="BI502" s="413" t="e">
        <f>IF(OR(#REF!="●",#REF!="●",#REF!="●",#REF!="●"),"",IF(#REF!="","",#REF!))</f>
        <v>#REF!</v>
      </c>
      <c r="BJ502" s="412" t="e">
        <f>IF(ISNA(L502),"",L502*#REF!)</f>
        <v>#REF!</v>
      </c>
      <c r="BK502" s="412" t="e">
        <f>IF(ISNA(M502),"",M502*#REF!)</f>
        <v>#REF!</v>
      </c>
      <c r="BL502" s="415" t="e">
        <f>IF(#REF!&gt;0,DQ$6,"")</f>
        <v>#REF!</v>
      </c>
      <c r="BM502" s="361" t="e">
        <f>IF(#REF!="","",VLOOKUP(#REF!,#REF!,7,0))</f>
        <v>#REF!</v>
      </c>
      <c r="BN502" s="201" t="e">
        <f>IF(OR(#REF!="",BM502=""),"",ROUND(#REF!/10^3*BM502,3))</f>
        <v>#REF!</v>
      </c>
      <c r="BO502" s="201" t="e">
        <f>IF(#REF!&gt;0,#REF!*#REF!/1000,"")</f>
        <v>#REF!</v>
      </c>
      <c r="BP502" s="201" t="e">
        <f>IF(#REF!&gt;0,#REF!*#REF!/1000,"")</f>
        <v>#REF!</v>
      </c>
      <c r="BQ502" s="74" t="e">
        <f t="shared" si="94"/>
        <v>#REF!</v>
      </c>
      <c r="BR502" s="74" t="e">
        <f t="shared" si="95"/>
        <v>#REF!</v>
      </c>
      <c r="BS502" s="201" t="e">
        <f>IF(ISNA(BQ502),"",BQ502*#REF!)</f>
        <v>#REF!</v>
      </c>
      <c r="BT502" s="201" t="e">
        <f>IF(ISNA(BR502),"",BR502*#REF!)</f>
        <v>#REF!</v>
      </c>
      <c r="BU502" s="78" t="e">
        <f>IF(#REF!&gt;0,DQ$57,"")</f>
        <v>#REF!</v>
      </c>
      <c r="BV502" s="99"/>
      <c r="BW502" s="411"/>
      <c r="BX502" s="412" t="e">
        <f>IF(OR(#REF!="",F502=""),"",ROUND(#REF!/10^3*F502,3))</f>
        <v>#REF!</v>
      </c>
      <c r="BY502" s="412" t="e">
        <f>IF(#REF!&gt;0,#REF!*#REF!/1000,"")</f>
        <v>#REF!</v>
      </c>
      <c r="BZ502" s="412" t="e">
        <f>IF(#REF!&gt;0,#REF!*#REF!/1000,"")</f>
        <v>#REF!</v>
      </c>
      <c r="CA502" s="413" t="e">
        <f>IF(OR(#REF!="●",#REF!="●",#REF!="●",#REF!="●",#REF!="●"),"",IF(#REF!="","",#REF!))</f>
        <v>#REF!</v>
      </c>
      <c r="CB502" s="413" t="e">
        <f>IF(OR(#REF!="●",#REF!="●",#REF!="●",#REF!="●",#REF!="●"),"",IF(#REF!="","",#REF!))</f>
        <v>#REF!</v>
      </c>
      <c r="CC502" s="412" t="e">
        <f>IF(ISNA(L502),"",L502*#REF!)</f>
        <v>#REF!</v>
      </c>
      <c r="CD502" s="412" t="e">
        <f>IF(ISNA(M502),"",M502*#REF!)</f>
        <v>#REF!</v>
      </c>
      <c r="CE502" s="415" t="e">
        <f>IF(#REF!&gt;0,DQ$6,"")</f>
        <v>#REF!</v>
      </c>
      <c r="CF502" s="361" t="e">
        <f>IF(#REF!="","",VLOOKUP(#REF!,#REF!,7,0))</f>
        <v>#REF!</v>
      </c>
      <c r="CG502" s="201" t="e">
        <f>IF(OR(#REF!="",CF502=""),"",ROUND(#REF!/10^3*CF502,3))</f>
        <v>#REF!</v>
      </c>
      <c r="CH502" s="201" t="e">
        <f>IF(#REF!&gt;0,#REF!*#REF!/1000,"")</f>
        <v>#REF!</v>
      </c>
      <c r="CI502" s="201" t="e">
        <f>IF(#REF!&gt;0,#REF!*#REF!/1000,"")</f>
        <v>#REF!</v>
      </c>
      <c r="CJ502" s="74" t="e">
        <f t="shared" si="96"/>
        <v>#REF!</v>
      </c>
      <c r="CK502" s="74" t="e">
        <f t="shared" si="97"/>
        <v>#REF!</v>
      </c>
      <c r="CL502" s="201" t="e">
        <f>IF(ISNA(CJ502),"",CJ502*#REF!)</f>
        <v>#REF!</v>
      </c>
      <c r="CM502" s="201" t="e">
        <f>IF(ISNA(CK502),"",CK502*#REF!)</f>
        <v>#REF!</v>
      </c>
      <c r="CN502" s="101" t="e">
        <f>IF(#REF!&gt;0,DQ$57,"")</f>
        <v>#REF!</v>
      </c>
      <c r="CO502" s="84"/>
      <c r="CP502" s="2"/>
      <c r="CQ502" s="2"/>
      <c r="CR502" s="2"/>
      <c r="CS502" s="2"/>
      <c r="CT502" s="2"/>
      <c r="CU502" s="2"/>
      <c r="CV502" s="2"/>
      <c r="CX502" s="2"/>
      <c r="CY502" s="2"/>
      <c r="CZ502" s="2"/>
      <c r="DA502" s="2"/>
      <c r="DB502" s="2"/>
      <c r="DC502" s="2"/>
      <c r="DD502" s="2"/>
      <c r="DE502" s="2"/>
      <c r="DF502" s="2"/>
    </row>
    <row r="503" spans="2:110" ht="18" customHeight="1">
      <c r="B503" s="151" t="e">
        <f>IF(#REF!="","",VLOOKUP(#REF!,$CX$11:$DG$26,9,0))</f>
        <v>#REF!</v>
      </c>
      <c r="C503" s="64" t="e">
        <f>IF(#REF!="",0,VLOOKUP(#REF!,$CP$11:$CQ$16,2,0))</f>
        <v>#REF!</v>
      </c>
      <c r="D503" s="65" t="e">
        <f>IF(#REF!="",0,VLOOKUP(#REF!,$CX$11:$CY$26,2,0))</f>
        <v>#REF!</v>
      </c>
      <c r="E503" s="152" t="e">
        <f t="shared" si="87"/>
        <v>#REF!</v>
      </c>
      <c r="F503" s="155" t="e">
        <f>IF(#REF!="","",VLOOKUP(#REF!,#REF!,7,0))</f>
        <v>#REF!</v>
      </c>
      <c r="G503" s="201" t="e">
        <f>IF(OR(#REF!="",F503=""),"",ROUND(#REF!/10^3*F503,3))</f>
        <v>#REF!</v>
      </c>
      <c r="H503" s="201" t="e">
        <f>IF(#REF!&gt;0,#REF!*#REF!/1000,"")</f>
        <v>#REF!</v>
      </c>
      <c r="I503" s="201" t="e">
        <f>IF(#REF!&gt;0,#REF!*#REF!/1000,"")</f>
        <v>#REF!</v>
      </c>
      <c r="J503" s="51" t="e">
        <f>IF(#REF!="●","",IF(#REF!="","",#REF!))</f>
        <v>#REF!</v>
      </c>
      <c r="K503" s="51" t="e">
        <f>IF(#REF!="●","",IF(#REF!="","",#REF!))</f>
        <v>#REF!</v>
      </c>
      <c r="L503" s="74" t="e">
        <f t="shared" si="88"/>
        <v>#REF!</v>
      </c>
      <c r="M503" s="74" t="e">
        <f t="shared" si="89"/>
        <v>#REF!</v>
      </c>
      <c r="N503" s="201" t="e">
        <f>IF(ISNA(L503),"",L503*#REF!)</f>
        <v>#REF!</v>
      </c>
      <c r="O503" s="201" t="e">
        <f>IF(ISNA(M503),"",M503*#REF!)</f>
        <v>#REF!</v>
      </c>
      <c r="P503" s="78" t="e">
        <f>IF(#REF!&gt;0,DQ$6,"")</f>
        <v>#REF!</v>
      </c>
      <c r="Q503" s="99"/>
      <c r="R503" s="411"/>
      <c r="S503" s="412" t="e">
        <f>IF(OR(#REF!="",F503=""),"",ROUND(#REF!/10^3*F503,3))</f>
        <v>#REF!</v>
      </c>
      <c r="T503" s="412" t="e">
        <f>IF(#REF!&gt;0,#REF!*#REF!/1000,"")</f>
        <v>#REF!</v>
      </c>
      <c r="U503" s="412" t="e">
        <f>IF(#REF!&gt;0,#REF!*#REF!/1000,"")</f>
        <v>#REF!</v>
      </c>
      <c r="V503" s="413" t="e">
        <f>IF(OR(#REF!="●",#REF!="●"),"",IF(#REF!="","",#REF!))</f>
        <v>#REF!</v>
      </c>
      <c r="W503" s="413" t="e">
        <f>IF(OR(#REF!="●",#REF!="●"),"",IF(#REF!="","",#REF!))</f>
        <v>#REF!</v>
      </c>
      <c r="X503" s="412" t="e">
        <f>IF(ISNA(L503),"",L503*#REF!)</f>
        <v>#REF!</v>
      </c>
      <c r="Y503" s="412" t="e">
        <f>IF(ISNA(M503),"",M503*#REF!)</f>
        <v>#REF!</v>
      </c>
      <c r="Z503" s="414" t="e">
        <f>IF(#REF!&gt;0,DQ$6,"")</f>
        <v>#REF!</v>
      </c>
      <c r="AA503" s="95" t="e">
        <f>IF(#REF!="","",VLOOKUP(#REF!,#REF!,7,0))</f>
        <v>#REF!</v>
      </c>
      <c r="AB503" s="201" t="e">
        <f>IF(OR(#REF!="",AA503=""),"",ROUND(#REF!/10^3*AA503,3))</f>
        <v>#REF!</v>
      </c>
      <c r="AC503" s="201" t="e">
        <f>IF(#REF!&gt;0,#REF!*#REF!/1000,"")</f>
        <v>#REF!</v>
      </c>
      <c r="AD503" s="201" t="e">
        <f>IF(#REF!&gt;0,#REF!*#REF!/1000,"")</f>
        <v>#REF!</v>
      </c>
      <c r="AE503" s="74" t="e">
        <f t="shared" si="90"/>
        <v>#REF!</v>
      </c>
      <c r="AF503" s="74" t="e">
        <f t="shared" si="91"/>
        <v>#REF!</v>
      </c>
      <c r="AG503" s="201" t="e">
        <f>IF(ISNA(AE503),"",AE503*#REF!)</f>
        <v>#REF!</v>
      </c>
      <c r="AH503" s="201" t="e">
        <f>IF(ISNA(AF503),"",AF503*#REF!)</f>
        <v>#REF!</v>
      </c>
      <c r="AI503" s="78" t="e">
        <f>IF(#REF!&gt;0,DQ$23,"")</f>
        <v>#REF!</v>
      </c>
      <c r="AJ503" s="99"/>
      <c r="AK503" s="411"/>
      <c r="AL503" s="412" t="e">
        <f>IF(OR(#REF!="",F503=""),"",ROUND(#REF!/10^3*F503,3))</f>
        <v>#REF!</v>
      </c>
      <c r="AM503" s="412" t="e">
        <f>IF(#REF!&gt;0,#REF!*#REF!/1000,"")</f>
        <v>#REF!</v>
      </c>
      <c r="AN503" s="412" t="e">
        <f>IF(#REF!&gt;0,#REF!*#REF!/1000,"")</f>
        <v>#REF!</v>
      </c>
      <c r="AO503" s="413" t="e">
        <f>IF(OR(#REF!="●",#REF!="●",#REF!="●"),"",IF(#REF!="","",#REF!))</f>
        <v>#REF!</v>
      </c>
      <c r="AP503" s="413" t="e">
        <f>IF(OR(#REF!="●",#REF!="●",#REF!="●"),"",IF(#REF!="","",#REF!))</f>
        <v>#REF!</v>
      </c>
      <c r="AQ503" s="412" t="e">
        <f>IF(ISNA(L503),"",L503*#REF!)</f>
        <v>#REF!</v>
      </c>
      <c r="AR503" s="412" t="e">
        <f>IF(ISNA(M503),"",M503*#REF!)</f>
        <v>#REF!</v>
      </c>
      <c r="AS503" s="414" t="e">
        <f>IF(#REF!&gt;0,DQ$6,"")</f>
        <v>#REF!</v>
      </c>
      <c r="AT503" s="95" t="e">
        <f>IF(#REF!="","",VLOOKUP(#REF!,#REF!,7,0))</f>
        <v>#REF!</v>
      </c>
      <c r="AU503" s="201" t="e">
        <f>IF(OR(#REF!="",AT503=""),"",ROUND(#REF!/10^3*AT503,3))</f>
        <v>#REF!</v>
      </c>
      <c r="AV503" s="201" t="e">
        <f>IF(#REF!&gt;0,#REF!*#REF!/1000,"")</f>
        <v>#REF!</v>
      </c>
      <c r="AW503" s="201" t="e">
        <f>IF(#REF!&gt;0,#REF!*#REF!/1000,"")</f>
        <v>#REF!</v>
      </c>
      <c r="AX503" s="74" t="e">
        <f t="shared" si="92"/>
        <v>#REF!</v>
      </c>
      <c r="AY503" s="74" t="e">
        <f t="shared" si="93"/>
        <v>#REF!</v>
      </c>
      <c r="AZ503" s="201" t="e">
        <f>IF(ISNA(AX503),"",AX503*#REF!)</f>
        <v>#REF!</v>
      </c>
      <c r="BA503" s="201" t="e">
        <f>IF(ISNA(AY503),"",AY503*#REF!)</f>
        <v>#REF!</v>
      </c>
      <c r="BB503" s="78" t="e">
        <f>IF(#REF!&gt;0,DQ$40,"")</f>
        <v>#REF!</v>
      </c>
      <c r="BC503" s="99"/>
      <c r="BD503" s="650"/>
      <c r="BE503" s="652" t="e">
        <f>IF(OR(#REF!="",F503=""),"",ROUND(#REF!/10^3*F503,3))</f>
        <v>#REF!</v>
      </c>
      <c r="BF503" s="412" t="e">
        <f>IF(#REF!&gt;0,#REF!*#REF!/1000,"")</f>
        <v>#REF!</v>
      </c>
      <c r="BG503" s="412" t="e">
        <f>IF(#REF!&gt;0,#REF!*#REF!/1000,"")</f>
        <v>#REF!</v>
      </c>
      <c r="BH503" s="413" t="e">
        <f>IF(OR(#REF!="●",#REF!="●",#REF!="●",#REF!="●"),"",IF(#REF!="","",#REF!))</f>
        <v>#REF!</v>
      </c>
      <c r="BI503" s="413" t="e">
        <f>IF(OR(#REF!="●",#REF!="●",#REF!="●",#REF!="●"),"",IF(#REF!="","",#REF!))</f>
        <v>#REF!</v>
      </c>
      <c r="BJ503" s="412" t="e">
        <f>IF(ISNA(L503),"",L503*#REF!)</f>
        <v>#REF!</v>
      </c>
      <c r="BK503" s="412" t="e">
        <f>IF(ISNA(M503),"",M503*#REF!)</f>
        <v>#REF!</v>
      </c>
      <c r="BL503" s="415" t="e">
        <f>IF(#REF!&gt;0,DQ$6,"")</f>
        <v>#REF!</v>
      </c>
      <c r="BM503" s="361" t="e">
        <f>IF(#REF!="","",VLOOKUP(#REF!,#REF!,7,0))</f>
        <v>#REF!</v>
      </c>
      <c r="BN503" s="201" t="e">
        <f>IF(OR(#REF!="",BM503=""),"",ROUND(#REF!/10^3*BM503,3))</f>
        <v>#REF!</v>
      </c>
      <c r="BO503" s="201" t="e">
        <f>IF(#REF!&gt;0,#REF!*#REF!/1000,"")</f>
        <v>#REF!</v>
      </c>
      <c r="BP503" s="201" t="e">
        <f>IF(#REF!&gt;0,#REF!*#REF!/1000,"")</f>
        <v>#REF!</v>
      </c>
      <c r="BQ503" s="74" t="e">
        <f t="shared" si="94"/>
        <v>#REF!</v>
      </c>
      <c r="BR503" s="74" t="e">
        <f t="shared" si="95"/>
        <v>#REF!</v>
      </c>
      <c r="BS503" s="201" t="e">
        <f>IF(ISNA(BQ503),"",BQ503*#REF!)</f>
        <v>#REF!</v>
      </c>
      <c r="BT503" s="201" t="e">
        <f>IF(ISNA(BR503),"",BR503*#REF!)</f>
        <v>#REF!</v>
      </c>
      <c r="BU503" s="78" t="e">
        <f>IF(#REF!&gt;0,DQ$57,"")</f>
        <v>#REF!</v>
      </c>
      <c r="BV503" s="99"/>
      <c r="BW503" s="411"/>
      <c r="BX503" s="412" t="e">
        <f>IF(OR(#REF!="",F503=""),"",ROUND(#REF!/10^3*F503,3))</f>
        <v>#REF!</v>
      </c>
      <c r="BY503" s="412" t="e">
        <f>IF(#REF!&gt;0,#REF!*#REF!/1000,"")</f>
        <v>#REF!</v>
      </c>
      <c r="BZ503" s="412" t="e">
        <f>IF(#REF!&gt;0,#REF!*#REF!/1000,"")</f>
        <v>#REF!</v>
      </c>
      <c r="CA503" s="413" t="e">
        <f>IF(OR(#REF!="●",#REF!="●",#REF!="●",#REF!="●",#REF!="●"),"",IF(#REF!="","",#REF!))</f>
        <v>#REF!</v>
      </c>
      <c r="CB503" s="413" t="e">
        <f>IF(OR(#REF!="●",#REF!="●",#REF!="●",#REF!="●",#REF!="●"),"",IF(#REF!="","",#REF!))</f>
        <v>#REF!</v>
      </c>
      <c r="CC503" s="412" t="e">
        <f>IF(ISNA(L503),"",L503*#REF!)</f>
        <v>#REF!</v>
      </c>
      <c r="CD503" s="412" t="e">
        <f>IF(ISNA(M503),"",M503*#REF!)</f>
        <v>#REF!</v>
      </c>
      <c r="CE503" s="415" t="e">
        <f>IF(#REF!&gt;0,DQ$6,"")</f>
        <v>#REF!</v>
      </c>
      <c r="CF503" s="361" t="e">
        <f>IF(#REF!="","",VLOOKUP(#REF!,#REF!,7,0))</f>
        <v>#REF!</v>
      </c>
      <c r="CG503" s="201" t="e">
        <f>IF(OR(#REF!="",CF503=""),"",ROUND(#REF!/10^3*CF503,3))</f>
        <v>#REF!</v>
      </c>
      <c r="CH503" s="201" t="e">
        <f>IF(#REF!&gt;0,#REF!*#REF!/1000,"")</f>
        <v>#REF!</v>
      </c>
      <c r="CI503" s="201" t="e">
        <f>IF(#REF!&gt;0,#REF!*#REF!/1000,"")</f>
        <v>#REF!</v>
      </c>
      <c r="CJ503" s="74" t="e">
        <f t="shared" si="96"/>
        <v>#REF!</v>
      </c>
      <c r="CK503" s="74" t="e">
        <f t="shared" si="97"/>
        <v>#REF!</v>
      </c>
      <c r="CL503" s="201" t="e">
        <f>IF(ISNA(CJ503),"",CJ503*#REF!)</f>
        <v>#REF!</v>
      </c>
      <c r="CM503" s="201" t="e">
        <f>IF(ISNA(CK503),"",CK503*#REF!)</f>
        <v>#REF!</v>
      </c>
      <c r="CN503" s="101" t="e">
        <f>IF(#REF!&gt;0,DQ$57,"")</f>
        <v>#REF!</v>
      </c>
      <c r="CO503" s="84"/>
      <c r="CP503" s="2"/>
      <c r="CQ503" s="2"/>
      <c r="CR503" s="2"/>
      <c r="CS503" s="2"/>
      <c r="CT503" s="2"/>
      <c r="CU503" s="2"/>
      <c r="CV503" s="2"/>
      <c r="CX503" s="2"/>
      <c r="CY503" s="2"/>
      <c r="CZ503" s="2"/>
      <c r="DA503" s="2"/>
      <c r="DB503" s="2"/>
      <c r="DC503" s="2"/>
      <c r="DD503" s="2"/>
      <c r="DE503" s="2"/>
      <c r="DF503" s="2"/>
    </row>
    <row r="504" spans="2:110" ht="18" customHeight="1">
      <c r="B504" s="151" t="e">
        <f>IF(#REF!="","",VLOOKUP(#REF!,$CX$11:$DG$26,9,0))</f>
        <v>#REF!</v>
      </c>
      <c r="C504" s="64" t="e">
        <f>IF(#REF!="",0,VLOOKUP(#REF!,$CP$11:$CQ$16,2,0))</f>
        <v>#REF!</v>
      </c>
      <c r="D504" s="65" t="e">
        <f>IF(#REF!="",0,VLOOKUP(#REF!,$CX$11:$CY$26,2,0))</f>
        <v>#REF!</v>
      </c>
      <c r="E504" s="152" t="e">
        <f t="shared" si="87"/>
        <v>#REF!</v>
      </c>
      <c r="F504" s="155" t="e">
        <f>IF(#REF!="","",VLOOKUP(#REF!,#REF!,7,0))</f>
        <v>#REF!</v>
      </c>
      <c r="G504" s="201" t="e">
        <f>IF(OR(#REF!="",F504=""),"",ROUND(#REF!/10^3*F504,3))</f>
        <v>#REF!</v>
      </c>
      <c r="H504" s="201" t="e">
        <f>IF(#REF!&gt;0,#REF!*#REF!/1000,"")</f>
        <v>#REF!</v>
      </c>
      <c r="I504" s="201" t="e">
        <f>IF(#REF!&gt;0,#REF!*#REF!/1000,"")</f>
        <v>#REF!</v>
      </c>
      <c r="J504" s="51" t="e">
        <f>IF(#REF!="●","",IF(#REF!="","",#REF!))</f>
        <v>#REF!</v>
      </c>
      <c r="K504" s="51" t="e">
        <f>IF(#REF!="●","",IF(#REF!="","",#REF!))</f>
        <v>#REF!</v>
      </c>
      <c r="L504" s="74" t="e">
        <f t="shared" si="88"/>
        <v>#REF!</v>
      </c>
      <c r="M504" s="74" t="e">
        <f t="shared" si="89"/>
        <v>#REF!</v>
      </c>
      <c r="N504" s="201" t="e">
        <f>IF(ISNA(L504),"",L504*#REF!)</f>
        <v>#REF!</v>
      </c>
      <c r="O504" s="201" t="e">
        <f>IF(ISNA(M504),"",M504*#REF!)</f>
        <v>#REF!</v>
      </c>
      <c r="P504" s="78" t="e">
        <f>IF(#REF!&gt;0,DQ$6,"")</f>
        <v>#REF!</v>
      </c>
      <c r="Q504" s="99"/>
      <c r="R504" s="411"/>
      <c r="S504" s="412" t="e">
        <f>IF(OR(#REF!="",F504=""),"",ROUND(#REF!/10^3*F504,3))</f>
        <v>#REF!</v>
      </c>
      <c r="T504" s="412" t="e">
        <f>IF(#REF!&gt;0,#REF!*#REF!/1000,"")</f>
        <v>#REF!</v>
      </c>
      <c r="U504" s="412" t="e">
        <f>IF(#REF!&gt;0,#REF!*#REF!/1000,"")</f>
        <v>#REF!</v>
      </c>
      <c r="V504" s="413" t="e">
        <f>IF(OR(#REF!="●",#REF!="●"),"",IF(#REF!="","",#REF!))</f>
        <v>#REF!</v>
      </c>
      <c r="W504" s="413" t="e">
        <f>IF(OR(#REF!="●",#REF!="●"),"",IF(#REF!="","",#REF!))</f>
        <v>#REF!</v>
      </c>
      <c r="X504" s="412" t="e">
        <f>IF(ISNA(L504),"",L504*#REF!)</f>
        <v>#REF!</v>
      </c>
      <c r="Y504" s="412" t="e">
        <f>IF(ISNA(M504),"",M504*#REF!)</f>
        <v>#REF!</v>
      </c>
      <c r="Z504" s="414" t="e">
        <f>IF(#REF!&gt;0,DQ$6,"")</f>
        <v>#REF!</v>
      </c>
      <c r="AA504" s="95" t="e">
        <f>IF(#REF!="","",VLOOKUP(#REF!,#REF!,7,0))</f>
        <v>#REF!</v>
      </c>
      <c r="AB504" s="201" t="e">
        <f>IF(OR(#REF!="",AA504=""),"",ROUND(#REF!/10^3*AA504,3))</f>
        <v>#REF!</v>
      </c>
      <c r="AC504" s="201" t="e">
        <f>IF(#REF!&gt;0,#REF!*#REF!/1000,"")</f>
        <v>#REF!</v>
      </c>
      <c r="AD504" s="201" t="e">
        <f>IF(#REF!&gt;0,#REF!*#REF!/1000,"")</f>
        <v>#REF!</v>
      </c>
      <c r="AE504" s="74" t="e">
        <f t="shared" si="90"/>
        <v>#REF!</v>
      </c>
      <c r="AF504" s="74" t="e">
        <f t="shared" si="91"/>
        <v>#REF!</v>
      </c>
      <c r="AG504" s="201" t="e">
        <f>IF(ISNA(AE504),"",AE504*#REF!)</f>
        <v>#REF!</v>
      </c>
      <c r="AH504" s="201" t="e">
        <f>IF(ISNA(AF504),"",AF504*#REF!)</f>
        <v>#REF!</v>
      </c>
      <c r="AI504" s="78" t="e">
        <f>IF(#REF!&gt;0,DQ$23,"")</f>
        <v>#REF!</v>
      </c>
      <c r="AJ504" s="99"/>
      <c r="AK504" s="411"/>
      <c r="AL504" s="412" t="e">
        <f>IF(OR(#REF!="",F504=""),"",ROUND(#REF!/10^3*F504,3))</f>
        <v>#REF!</v>
      </c>
      <c r="AM504" s="412" t="e">
        <f>IF(#REF!&gt;0,#REF!*#REF!/1000,"")</f>
        <v>#REF!</v>
      </c>
      <c r="AN504" s="412" t="e">
        <f>IF(#REF!&gt;0,#REF!*#REF!/1000,"")</f>
        <v>#REF!</v>
      </c>
      <c r="AO504" s="413" t="e">
        <f>IF(OR(#REF!="●",#REF!="●",#REF!="●"),"",IF(#REF!="","",#REF!))</f>
        <v>#REF!</v>
      </c>
      <c r="AP504" s="413" t="e">
        <f>IF(OR(#REF!="●",#REF!="●",#REF!="●"),"",IF(#REF!="","",#REF!))</f>
        <v>#REF!</v>
      </c>
      <c r="AQ504" s="412" t="e">
        <f>IF(ISNA(L504),"",L504*#REF!)</f>
        <v>#REF!</v>
      </c>
      <c r="AR504" s="412" t="e">
        <f>IF(ISNA(M504),"",M504*#REF!)</f>
        <v>#REF!</v>
      </c>
      <c r="AS504" s="414" t="e">
        <f>IF(#REF!&gt;0,DQ$6,"")</f>
        <v>#REF!</v>
      </c>
      <c r="AT504" s="95" t="e">
        <f>IF(#REF!="","",VLOOKUP(#REF!,#REF!,7,0))</f>
        <v>#REF!</v>
      </c>
      <c r="AU504" s="201" t="e">
        <f>IF(OR(#REF!="",AT504=""),"",ROUND(#REF!/10^3*AT504,3))</f>
        <v>#REF!</v>
      </c>
      <c r="AV504" s="201" t="e">
        <f>IF(#REF!&gt;0,#REF!*#REF!/1000,"")</f>
        <v>#REF!</v>
      </c>
      <c r="AW504" s="201" t="e">
        <f>IF(#REF!&gt;0,#REF!*#REF!/1000,"")</f>
        <v>#REF!</v>
      </c>
      <c r="AX504" s="74" t="e">
        <f t="shared" si="92"/>
        <v>#REF!</v>
      </c>
      <c r="AY504" s="74" t="e">
        <f t="shared" si="93"/>
        <v>#REF!</v>
      </c>
      <c r="AZ504" s="201" t="e">
        <f>IF(ISNA(AX504),"",AX504*#REF!)</f>
        <v>#REF!</v>
      </c>
      <c r="BA504" s="201" t="e">
        <f>IF(ISNA(AY504),"",AY504*#REF!)</f>
        <v>#REF!</v>
      </c>
      <c r="BB504" s="78" t="e">
        <f>IF(#REF!&gt;0,DQ$40,"")</f>
        <v>#REF!</v>
      </c>
      <c r="BC504" s="99"/>
      <c r="BD504" s="650"/>
      <c r="BE504" s="652" t="e">
        <f>IF(OR(#REF!="",F504=""),"",ROUND(#REF!/10^3*F504,3))</f>
        <v>#REF!</v>
      </c>
      <c r="BF504" s="412" t="e">
        <f>IF(#REF!&gt;0,#REF!*#REF!/1000,"")</f>
        <v>#REF!</v>
      </c>
      <c r="BG504" s="412" t="e">
        <f>IF(#REF!&gt;0,#REF!*#REF!/1000,"")</f>
        <v>#REF!</v>
      </c>
      <c r="BH504" s="413" t="e">
        <f>IF(OR(#REF!="●",#REF!="●",#REF!="●",#REF!="●"),"",IF(#REF!="","",#REF!))</f>
        <v>#REF!</v>
      </c>
      <c r="BI504" s="413" t="e">
        <f>IF(OR(#REF!="●",#REF!="●",#REF!="●",#REF!="●"),"",IF(#REF!="","",#REF!))</f>
        <v>#REF!</v>
      </c>
      <c r="BJ504" s="412" t="e">
        <f>IF(ISNA(L504),"",L504*#REF!)</f>
        <v>#REF!</v>
      </c>
      <c r="BK504" s="412" t="e">
        <f>IF(ISNA(M504),"",M504*#REF!)</f>
        <v>#REF!</v>
      </c>
      <c r="BL504" s="415" t="e">
        <f>IF(#REF!&gt;0,DQ$6,"")</f>
        <v>#REF!</v>
      </c>
      <c r="BM504" s="361" t="e">
        <f>IF(#REF!="","",VLOOKUP(#REF!,#REF!,7,0))</f>
        <v>#REF!</v>
      </c>
      <c r="BN504" s="201" t="e">
        <f>IF(OR(#REF!="",BM504=""),"",ROUND(#REF!/10^3*BM504,3))</f>
        <v>#REF!</v>
      </c>
      <c r="BO504" s="201" t="e">
        <f>IF(#REF!&gt;0,#REF!*#REF!/1000,"")</f>
        <v>#REF!</v>
      </c>
      <c r="BP504" s="201" t="e">
        <f>IF(#REF!&gt;0,#REF!*#REF!/1000,"")</f>
        <v>#REF!</v>
      </c>
      <c r="BQ504" s="74" t="e">
        <f t="shared" si="94"/>
        <v>#REF!</v>
      </c>
      <c r="BR504" s="74" t="e">
        <f t="shared" si="95"/>
        <v>#REF!</v>
      </c>
      <c r="BS504" s="201" t="e">
        <f>IF(ISNA(BQ504),"",BQ504*#REF!)</f>
        <v>#REF!</v>
      </c>
      <c r="BT504" s="201" t="e">
        <f>IF(ISNA(BR504),"",BR504*#REF!)</f>
        <v>#REF!</v>
      </c>
      <c r="BU504" s="78" t="e">
        <f>IF(#REF!&gt;0,DQ$57,"")</f>
        <v>#REF!</v>
      </c>
      <c r="BV504" s="99"/>
      <c r="BW504" s="411"/>
      <c r="BX504" s="412" t="e">
        <f>IF(OR(#REF!="",F504=""),"",ROUND(#REF!/10^3*F504,3))</f>
        <v>#REF!</v>
      </c>
      <c r="BY504" s="412" t="e">
        <f>IF(#REF!&gt;0,#REF!*#REF!/1000,"")</f>
        <v>#REF!</v>
      </c>
      <c r="BZ504" s="412" t="e">
        <f>IF(#REF!&gt;0,#REF!*#REF!/1000,"")</f>
        <v>#REF!</v>
      </c>
      <c r="CA504" s="413" t="e">
        <f>IF(OR(#REF!="●",#REF!="●",#REF!="●",#REF!="●",#REF!="●"),"",IF(#REF!="","",#REF!))</f>
        <v>#REF!</v>
      </c>
      <c r="CB504" s="413" t="e">
        <f>IF(OR(#REF!="●",#REF!="●",#REF!="●",#REF!="●",#REF!="●"),"",IF(#REF!="","",#REF!))</f>
        <v>#REF!</v>
      </c>
      <c r="CC504" s="412" t="e">
        <f>IF(ISNA(L504),"",L504*#REF!)</f>
        <v>#REF!</v>
      </c>
      <c r="CD504" s="412" t="e">
        <f>IF(ISNA(M504),"",M504*#REF!)</f>
        <v>#REF!</v>
      </c>
      <c r="CE504" s="415" t="e">
        <f>IF(#REF!&gt;0,DQ$6,"")</f>
        <v>#REF!</v>
      </c>
      <c r="CF504" s="361" t="e">
        <f>IF(#REF!="","",VLOOKUP(#REF!,#REF!,7,0))</f>
        <v>#REF!</v>
      </c>
      <c r="CG504" s="201" t="e">
        <f>IF(OR(#REF!="",CF504=""),"",ROUND(#REF!/10^3*CF504,3))</f>
        <v>#REF!</v>
      </c>
      <c r="CH504" s="201" t="e">
        <f>IF(#REF!&gt;0,#REF!*#REF!/1000,"")</f>
        <v>#REF!</v>
      </c>
      <c r="CI504" s="201" t="e">
        <f>IF(#REF!&gt;0,#REF!*#REF!/1000,"")</f>
        <v>#REF!</v>
      </c>
      <c r="CJ504" s="74" t="e">
        <f t="shared" si="96"/>
        <v>#REF!</v>
      </c>
      <c r="CK504" s="74" t="e">
        <f t="shared" si="97"/>
        <v>#REF!</v>
      </c>
      <c r="CL504" s="201" t="e">
        <f>IF(ISNA(CJ504),"",CJ504*#REF!)</f>
        <v>#REF!</v>
      </c>
      <c r="CM504" s="201" t="e">
        <f>IF(ISNA(CK504),"",CK504*#REF!)</f>
        <v>#REF!</v>
      </c>
      <c r="CN504" s="101" t="e">
        <f>IF(#REF!&gt;0,DQ$57,"")</f>
        <v>#REF!</v>
      </c>
      <c r="CO504" s="84"/>
      <c r="CP504" s="2"/>
      <c r="CQ504" s="2"/>
      <c r="CR504" s="2"/>
      <c r="CS504" s="2"/>
      <c r="CT504" s="2"/>
      <c r="CU504" s="2"/>
      <c r="CV504" s="2"/>
      <c r="CX504" s="2"/>
      <c r="CY504" s="2"/>
      <c r="CZ504" s="2"/>
      <c r="DA504" s="2"/>
      <c r="DB504" s="2"/>
      <c r="DC504" s="2"/>
      <c r="DD504" s="2"/>
      <c r="DE504" s="2"/>
      <c r="DF504" s="2"/>
    </row>
    <row r="505" spans="2:110" ht="18" customHeight="1">
      <c r="B505" s="151" t="e">
        <f>IF(#REF!="","",VLOOKUP(#REF!,$CX$11:$DG$26,9,0))</f>
        <v>#REF!</v>
      </c>
      <c r="C505" s="64" t="e">
        <f>IF(#REF!="",0,VLOOKUP(#REF!,$CP$11:$CQ$16,2,0))</f>
        <v>#REF!</v>
      </c>
      <c r="D505" s="65" t="e">
        <f>IF(#REF!="",0,VLOOKUP(#REF!,$CX$11:$CY$26,2,0))</f>
        <v>#REF!</v>
      </c>
      <c r="E505" s="152" t="e">
        <f t="shared" si="87"/>
        <v>#REF!</v>
      </c>
      <c r="F505" s="155" t="e">
        <f>IF(#REF!="","",VLOOKUP(#REF!,#REF!,7,0))</f>
        <v>#REF!</v>
      </c>
      <c r="G505" s="201" t="e">
        <f>IF(OR(#REF!="",F505=""),"",ROUND(#REF!/10^3*F505,3))</f>
        <v>#REF!</v>
      </c>
      <c r="H505" s="201" t="e">
        <f>IF(#REF!&gt;0,#REF!*#REF!/1000,"")</f>
        <v>#REF!</v>
      </c>
      <c r="I505" s="201" t="e">
        <f>IF(#REF!&gt;0,#REF!*#REF!/1000,"")</f>
        <v>#REF!</v>
      </c>
      <c r="J505" s="51" t="e">
        <f>IF(#REF!="●","",IF(#REF!="","",#REF!))</f>
        <v>#REF!</v>
      </c>
      <c r="K505" s="51" t="e">
        <f>IF(#REF!="●","",IF(#REF!="","",#REF!))</f>
        <v>#REF!</v>
      </c>
      <c r="L505" s="74" t="e">
        <f t="shared" si="88"/>
        <v>#REF!</v>
      </c>
      <c r="M505" s="74" t="e">
        <f t="shared" si="89"/>
        <v>#REF!</v>
      </c>
      <c r="N505" s="201" t="e">
        <f>IF(ISNA(L505),"",L505*#REF!)</f>
        <v>#REF!</v>
      </c>
      <c r="O505" s="201" t="e">
        <f>IF(ISNA(M505),"",M505*#REF!)</f>
        <v>#REF!</v>
      </c>
      <c r="P505" s="78" t="e">
        <f>IF(#REF!&gt;0,DQ$6,"")</f>
        <v>#REF!</v>
      </c>
      <c r="Q505" s="99"/>
      <c r="R505" s="411"/>
      <c r="S505" s="412" t="e">
        <f>IF(OR(#REF!="",F505=""),"",ROUND(#REF!/10^3*F505,3))</f>
        <v>#REF!</v>
      </c>
      <c r="T505" s="412" t="e">
        <f>IF(#REF!&gt;0,#REF!*#REF!/1000,"")</f>
        <v>#REF!</v>
      </c>
      <c r="U505" s="412" t="e">
        <f>IF(#REF!&gt;0,#REF!*#REF!/1000,"")</f>
        <v>#REF!</v>
      </c>
      <c r="V505" s="413" t="e">
        <f>IF(OR(#REF!="●",#REF!="●"),"",IF(#REF!="","",#REF!))</f>
        <v>#REF!</v>
      </c>
      <c r="W505" s="413" t="e">
        <f>IF(OR(#REF!="●",#REF!="●"),"",IF(#REF!="","",#REF!))</f>
        <v>#REF!</v>
      </c>
      <c r="X505" s="412" t="e">
        <f>IF(ISNA(L505),"",L505*#REF!)</f>
        <v>#REF!</v>
      </c>
      <c r="Y505" s="412" t="e">
        <f>IF(ISNA(M505),"",M505*#REF!)</f>
        <v>#REF!</v>
      </c>
      <c r="Z505" s="414" t="e">
        <f>IF(#REF!&gt;0,DQ$6,"")</f>
        <v>#REF!</v>
      </c>
      <c r="AA505" s="95" t="e">
        <f>IF(#REF!="","",VLOOKUP(#REF!,#REF!,7,0))</f>
        <v>#REF!</v>
      </c>
      <c r="AB505" s="201" t="e">
        <f>IF(OR(#REF!="",AA505=""),"",ROUND(#REF!/10^3*AA505,3))</f>
        <v>#REF!</v>
      </c>
      <c r="AC505" s="201" t="e">
        <f>IF(#REF!&gt;0,#REF!*#REF!/1000,"")</f>
        <v>#REF!</v>
      </c>
      <c r="AD505" s="201" t="e">
        <f>IF(#REF!&gt;0,#REF!*#REF!/1000,"")</f>
        <v>#REF!</v>
      </c>
      <c r="AE505" s="74" t="e">
        <f t="shared" si="90"/>
        <v>#REF!</v>
      </c>
      <c r="AF505" s="74" t="e">
        <f t="shared" si="91"/>
        <v>#REF!</v>
      </c>
      <c r="AG505" s="201" t="e">
        <f>IF(ISNA(AE505),"",AE505*#REF!)</f>
        <v>#REF!</v>
      </c>
      <c r="AH505" s="201" t="e">
        <f>IF(ISNA(AF505),"",AF505*#REF!)</f>
        <v>#REF!</v>
      </c>
      <c r="AI505" s="78" t="e">
        <f>IF(#REF!&gt;0,DQ$23,"")</f>
        <v>#REF!</v>
      </c>
      <c r="AJ505" s="99"/>
      <c r="AK505" s="411"/>
      <c r="AL505" s="412" t="e">
        <f>IF(OR(#REF!="",F505=""),"",ROUND(#REF!/10^3*F505,3))</f>
        <v>#REF!</v>
      </c>
      <c r="AM505" s="412" t="e">
        <f>IF(#REF!&gt;0,#REF!*#REF!/1000,"")</f>
        <v>#REF!</v>
      </c>
      <c r="AN505" s="412" t="e">
        <f>IF(#REF!&gt;0,#REF!*#REF!/1000,"")</f>
        <v>#REF!</v>
      </c>
      <c r="AO505" s="413" t="e">
        <f>IF(OR(#REF!="●",#REF!="●",#REF!="●"),"",IF(#REF!="","",#REF!))</f>
        <v>#REF!</v>
      </c>
      <c r="AP505" s="413" t="e">
        <f>IF(OR(#REF!="●",#REF!="●",#REF!="●"),"",IF(#REF!="","",#REF!))</f>
        <v>#REF!</v>
      </c>
      <c r="AQ505" s="412" t="e">
        <f>IF(ISNA(L505),"",L505*#REF!)</f>
        <v>#REF!</v>
      </c>
      <c r="AR505" s="412" t="e">
        <f>IF(ISNA(M505),"",M505*#REF!)</f>
        <v>#REF!</v>
      </c>
      <c r="AS505" s="414" t="e">
        <f>IF(#REF!&gt;0,DQ$6,"")</f>
        <v>#REF!</v>
      </c>
      <c r="AT505" s="95" t="e">
        <f>IF(#REF!="","",VLOOKUP(#REF!,#REF!,7,0))</f>
        <v>#REF!</v>
      </c>
      <c r="AU505" s="201" t="e">
        <f>IF(OR(#REF!="",AT505=""),"",ROUND(#REF!/10^3*AT505,3))</f>
        <v>#REF!</v>
      </c>
      <c r="AV505" s="201" t="e">
        <f>IF(#REF!&gt;0,#REF!*#REF!/1000,"")</f>
        <v>#REF!</v>
      </c>
      <c r="AW505" s="201" t="e">
        <f>IF(#REF!&gt;0,#REF!*#REF!/1000,"")</f>
        <v>#REF!</v>
      </c>
      <c r="AX505" s="74" t="e">
        <f t="shared" si="92"/>
        <v>#REF!</v>
      </c>
      <c r="AY505" s="74" t="e">
        <f t="shared" si="93"/>
        <v>#REF!</v>
      </c>
      <c r="AZ505" s="201" t="e">
        <f>IF(ISNA(AX505),"",AX505*#REF!)</f>
        <v>#REF!</v>
      </c>
      <c r="BA505" s="201" t="e">
        <f>IF(ISNA(AY505),"",AY505*#REF!)</f>
        <v>#REF!</v>
      </c>
      <c r="BB505" s="78" t="e">
        <f>IF(#REF!&gt;0,DQ$40,"")</f>
        <v>#REF!</v>
      </c>
      <c r="BC505" s="99"/>
      <c r="BD505" s="650"/>
      <c r="BE505" s="652" t="e">
        <f>IF(OR(#REF!="",F505=""),"",ROUND(#REF!/10^3*F505,3))</f>
        <v>#REF!</v>
      </c>
      <c r="BF505" s="412" t="e">
        <f>IF(#REF!&gt;0,#REF!*#REF!/1000,"")</f>
        <v>#REF!</v>
      </c>
      <c r="BG505" s="412" t="e">
        <f>IF(#REF!&gt;0,#REF!*#REF!/1000,"")</f>
        <v>#REF!</v>
      </c>
      <c r="BH505" s="413" t="e">
        <f>IF(OR(#REF!="●",#REF!="●",#REF!="●",#REF!="●"),"",IF(#REF!="","",#REF!))</f>
        <v>#REF!</v>
      </c>
      <c r="BI505" s="413" t="e">
        <f>IF(OR(#REF!="●",#REF!="●",#REF!="●",#REF!="●"),"",IF(#REF!="","",#REF!))</f>
        <v>#REF!</v>
      </c>
      <c r="BJ505" s="412" t="e">
        <f>IF(ISNA(L505),"",L505*#REF!)</f>
        <v>#REF!</v>
      </c>
      <c r="BK505" s="412" t="e">
        <f>IF(ISNA(M505),"",M505*#REF!)</f>
        <v>#REF!</v>
      </c>
      <c r="BL505" s="415" t="e">
        <f>IF(#REF!&gt;0,DQ$6,"")</f>
        <v>#REF!</v>
      </c>
      <c r="BM505" s="361" t="e">
        <f>IF(#REF!="","",VLOOKUP(#REF!,#REF!,7,0))</f>
        <v>#REF!</v>
      </c>
      <c r="BN505" s="201" t="e">
        <f>IF(OR(#REF!="",BM505=""),"",ROUND(#REF!/10^3*BM505,3))</f>
        <v>#REF!</v>
      </c>
      <c r="BO505" s="201" t="e">
        <f>IF(#REF!&gt;0,#REF!*#REF!/1000,"")</f>
        <v>#REF!</v>
      </c>
      <c r="BP505" s="201" t="e">
        <f>IF(#REF!&gt;0,#REF!*#REF!/1000,"")</f>
        <v>#REF!</v>
      </c>
      <c r="BQ505" s="74" t="e">
        <f t="shared" si="94"/>
        <v>#REF!</v>
      </c>
      <c r="BR505" s="74" t="e">
        <f t="shared" si="95"/>
        <v>#REF!</v>
      </c>
      <c r="BS505" s="201" t="e">
        <f>IF(ISNA(BQ505),"",BQ505*#REF!)</f>
        <v>#REF!</v>
      </c>
      <c r="BT505" s="201" t="e">
        <f>IF(ISNA(BR505),"",BR505*#REF!)</f>
        <v>#REF!</v>
      </c>
      <c r="BU505" s="78" t="e">
        <f>IF(#REF!&gt;0,DQ$57,"")</f>
        <v>#REF!</v>
      </c>
      <c r="BV505" s="99"/>
      <c r="BW505" s="411"/>
      <c r="BX505" s="412" t="e">
        <f>IF(OR(#REF!="",F505=""),"",ROUND(#REF!/10^3*F505,3))</f>
        <v>#REF!</v>
      </c>
      <c r="BY505" s="412" t="e">
        <f>IF(#REF!&gt;0,#REF!*#REF!/1000,"")</f>
        <v>#REF!</v>
      </c>
      <c r="BZ505" s="412" t="e">
        <f>IF(#REF!&gt;0,#REF!*#REF!/1000,"")</f>
        <v>#REF!</v>
      </c>
      <c r="CA505" s="413" t="e">
        <f>IF(OR(#REF!="●",#REF!="●",#REF!="●",#REF!="●",#REF!="●"),"",IF(#REF!="","",#REF!))</f>
        <v>#REF!</v>
      </c>
      <c r="CB505" s="413" t="e">
        <f>IF(OR(#REF!="●",#REF!="●",#REF!="●",#REF!="●",#REF!="●"),"",IF(#REF!="","",#REF!))</f>
        <v>#REF!</v>
      </c>
      <c r="CC505" s="412" t="e">
        <f>IF(ISNA(L505),"",L505*#REF!)</f>
        <v>#REF!</v>
      </c>
      <c r="CD505" s="412" t="e">
        <f>IF(ISNA(M505),"",M505*#REF!)</f>
        <v>#REF!</v>
      </c>
      <c r="CE505" s="415" t="e">
        <f>IF(#REF!&gt;0,DQ$6,"")</f>
        <v>#REF!</v>
      </c>
      <c r="CF505" s="361" t="e">
        <f>IF(#REF!="","",VLOOKUP(#REF!,#REF!,7,0))</f>
        <v>#REF!</v>
      </c>
      <c r="CG505" s="201" t="e">
        <f>IF(OR(#REF!="",CF505=""),"",ROUND(#REF!/10^3*CF505,3))</f>
        <v>#REF!</v>
      </c>
      <c r="CH505" s="201" t="e">
        <f>IF(#REF!&gt;0,#REF!*#REF!/1000,"")</f>
        <v>#REF!</v>
      </c>
      <c r="CI505" s="201" t="e">
        <f>IF(#REF!&gt;0,#REF!*#REF!/1000,"")</f>
        <v>#REF!</v>
      </c>
      <c r="CJ505" s="74" t="e">
        <f t="shared" si="96"/>
        <v>#REF!</v>
      </c>
      <c r="CK505" s="74" t="e">
        <f t="shared" si="97"/>
        <v>#REF!</v>
      </c>
      <c r="CL505" s="201" t="e">
        <f>IF(ISNA(CJ505),"",CJ505*#REF!)</f>
        <v>#REF!</v>
      </c>
      <c r="CM505" s="201" t="e">
        <f>IF(ISNA(CK505),"",CK505*#REF!)</f>
        <v>#REF!</v>
      </c>
      <c r="CN505" s="101" t="e">
        <f>IF(#REF!&gt;0,DQ$57,"")</f>
        <v>#REF!</v>
      </c>
      <c r="CO505" s="84"/>
      <c r="CP505" s="2"/>
      <c r="CQ505" s="2"/>
      <c r="CR505" s="2"/>
      <c r="CS505" s="2"/>
      <c r="CT505" s="2"/>
      <c r="CU505" s="2"/>
      <c r="CV505" s="2"/>
      <c r="CX505" s="2"/>
      <c r="CY505" s="2"/>
      <c r="CZ505" s="2"/>
      <c r="DA505" s="2"/>
      <c r="DB505" s="2"/>
      <c r="DC505" s="2"/>
      <c r="DD505" s="2"/>
      <c r="DE505" s="2"/>
      <c r="DF505" s="2"/>
    </row>
    <row r="506" spans="2:110" ht="18" customHeight="1">
      <c r="B506" s="151" t="e">
        <f>IF(#REF!="","",VLOOKUP(#REF!,$CX$11:$DG$26,9,0))</f>
        <v>#REF!</v>
      </c>
      <c r="C506" s="64" t="e">
        <f>IF(#REF!="",0,VLOOKUP(#REF!,$CP$11:$CQ$16,2,0))</f>
        <v>#REF!</v>
      </c>
      <c r="D506" s="65" t="e">
        <f>IF(#REF!="",0,VLOOKUP(#REF!,$CX$11:$CY$26,2,0))</f>
        <v>#REF!</v>
      </c>
      <c r="E506" s="152" t="e">
        <f t="shared" si="87"/>
        <v>#REF!</v>
      </c>
      <c r="F506" s="155" t="e">
        <f>IF(#REF!="","",VLOOKUP(#REF!,#REF!,7,0))</f>
        <v>#REF!</v>
      </c>
      <c r="G506" s="201" t="e">
        <f>IF(OR(#REF!="",F506=""),"",ROUND(#REF!/10^3*F506,3))</f>
        <v>#REF!</v>
      </c>
      <c r="H506" s="201" t="e">
        <f>IF(#REF!&gt;0,#REF!*#REF!/1000,"")</f>
        <v>#REF!</v>
      </c>
      <c r="I506" s="201" t="e">
        <f>IF(#REF!&gt;0,#REF!*#REF!/1000,"")</f>
        <v>#REF!</v>
      </c>
      <c r="J506" s="51" t="e">
        <f>IF(#REF!="●","",IF(#REF!="","",#REF!))</f>
        <v>#REF!</v>
      </c>
      <c r="K506" s="51" t="e">
        <f>IF(#REF!="●","",IF(#REF!="","",#REF!))</f>
        <v>#REF!</v>
      </c>
      <c r="L506" s="74" t="e">
        <f t="shared" si="88"/>
        <v>#REF!</v>
      </c>
      <c r="M506" s="74" t="e">
        <f t="shared" si="89"/>
        <v>#REF!</v>
      </c>
      <c r="N506" s="201" t="e">
        <f>IF(ISNA(L506),"",L506*#REF!)</f>
        <v>#REF!</v>
      </c>
      <c r="O506" s="201" t="e">
        <f>IF(ISNA(M506),"",M506*#REF!)</f>
        <v>#REF!</v>
      </c>
      <c r="P506" s="78" t="e">
        <f>IF(#REF!&gt;0,DQ$6,"")</f>
        <v>#REF!</v>
      </c>
      <c r="Q506" s="99"/>
      <c r="R506" s="411"/>
      <c r="S506" s="412" t="e">
        <f>IF(OR(#REF!="",F506=""),"",ROUND(#REF!/10^3*F506,3))</f>
        <v>#REF!</v>
      </c>
      <c r="T506" s="412" t="e">
        <f>IF(#REF!&gt;0,#REF!*#REF!/1000,"")</f>
        <v>#REF!</v>
      </c>
      <c r="U506" s="412" t="e">
        <f>IF(#REF!&gt;0,#REF!*#REF!/1000,"")</f>
        <v>#REF!</v>
      </c>
      <c r="V506" s="413" t="e">
        <f>IF(OR(#REF!="●",#REF!="●"),"",IF(#REF!="","",#REF!))</f>
        <v>#REF!</v>
      </c>
      <c r="W506" s="413" t="e">
        <f>IF(OR(#REF!="●",#REF!="●"),"",IF(#REF!="","",#REF!))</f>
        <v>#REF!</v>
      </c>
      <c r="X506" s="412" t="e">
        <f>IF(ISNA(L506),"",L506*#REF!)</f>
        <v>#REF!</v>
      </c>
      <c r="Y506" s="412" t="e">
        <f>IF(ISNA(M506),"",M506*#REF!)</f>
        <v>#REF!</v>
      </c>
      <c r="Z506" s="414" t="e">
        <f>IF(#REF!&gt;0,DQ$6,"")</f>
        <v>#REF!</v>
      </c>
      <c r="AA506" s="95" t="e">
        <f>IF(#REF!="","",VLOOKUP(#REF!,#REF!,7,0))</f>
        <v>#REF!</v>
      </c>
      <c r="AB506" s="201" t="e">
        <f>IF(OR(#REF!="",AA506=""),"",ROUND(#REF!/10^3*AA506,3))</f>
        <v>#REF!</v>
      </c>
      <c r="AC506" s="201" t="e">
        <f>IF(#REF!&gt;0,#REF!*#REF!/1000,"")</f>
        <v>#REF!</v>
      </c>
      <c r="AD506" s="201" t="e">
        <f>IF(#REF!&gt;0,#REF!*#REF!/1000,"")</f>
        <v>#REF!</v>
      </c>
      <c r="AE506" s="74" t="e">
        <f t="shared" si="90"/>
        <v>#REF!</v>
      </c>
      <c r="AF506" s="74" t="e">
        <f t="shared" si="91"/>
        <v>#REF!</v>
      </c>
      <c r="AG506" s="201" t="e">
        <f>IF(ISNA(AE506),"",AE506*#REF!)</f>
        <v>#REF!</v>
      </c>
      <c r="AH506" s="201" t="e">
        <f>IF(ISNA(AF506),"",AF506*#REF!)</f>
        <v>#REF!</v>
      </c>
      <c r="AI506" s="78" t="e">
        <f>IF(#REF!&gt;0,DQ$23,"")</f>
        <v>#REF!</v>
      </c>
      <c r="AJ506" s="99"/>
      <c r="AK506" s="411"/>
      <c r="AL506" s="412" t="e">
        <f>IF(OR(#REF!="",F506=""),"",ROUND(#REF!/10^3*F506,3))</f>
        <v>#REF!</v>
      </c>
      <c r="AM506" s="412" t="e">
        <f>IF(#REF!&gt;0,#REF!*#REF!/1000,"")</f>
        <v>#REF!</v>
      </c>
      <c r="AN506" s="412" t="e">
        <f>IF(#REF!&gt;0,#REF!*#REF!/1000,"")</f>
        <v>#REF!</v>
      </c>
      <c r="AO506" s="413" t="e">
        <f>IF(OR(#REF!="●",#REF!="●",#REF!="●"),"",IF(#REF!="","",#REF!))</f>
        <v>#REF!</v>
      </c>
      <c r="AP506" s="413" t="e">
        <f>IF(OR(#REF!="●",#REF!="●",#REF!="●"),"",IF(#REF!="","",#REF!))</f>
        <v>#REF!</v>
      </c>
      <c r="AQ506" s="412" t="e">
        <f>IF(ISNA(L506),"",L506*#REF!)</f>
        <v>#REF!</v>
      </c>
      <c r="AR506" s="412" t="e">
        <f>IF(ISNA(M506),"",M506*#REF!)</f>
        <v>#REF!</v>
      </c>
      <c r="AS506" s="414" t="e">
        <f>IF(#REF!&gt;0,DQ$6,"")</f>
        <v>#REF!</v>
      </c>
      <c r="AT506" s="95" t="e">
        <f>IF(#REF!="","",VLOOKUP(#REF!,#REF!,7,0))</f>
        <v>#REF!</v>
      </c>
      <c r="AU506" s="201" t="e">
        <f>IF(OR(#REF!="",AT506=""),"",ROUND(#REF!/10^3*AT506,3))</f>
        <v>#REF!</v>
      </c>
      <c r="AV506" s="201" t="e">
        <f>IF(#REF!&gt;0,#REF!*#REF!/1000,"")</f>
        <v>#REF!</v>
      </c>
      <c r="AW506" s="201" t="e">
        <f>IF(#REF!&gt;0,#REF!*#REF!/1000,"")</f>
        <v>#REF!</v>
      </c>
      <c r="AX506" s="74" t="e">
        <f t="shared" si="92"/>
        <v>#REF!</v>
      </c>
      <c r="AY506" s="74" t="e">
        <f t="shared" si="93"/>
        <v>#REF!</v>
      </c>
      <c r="AZ506" s="201" t="e">
        <f>IF(ISNA(AX506),"",AX506*#REF!)</f>
        <v>#REF!</v>
      </c>
      <c r="BA506" s="201" t="e">
        <f>IF(ISNA(AY506),"",AY506*#REF!)</f>
        <v>#REF!</v>
      </c>
      <c r="BB506" s="78" t="e">
        <f>IF(#REF!&gt;0,DQ$40,"")</f>
        <v>#REF!</v>
      </c>
      <c r="BC506" s="99"/>
      <c r="BD506" s="650"/>
      <c r="BE506" s="652" t="e">
        <f>IF(OR(#REF!="",F506=""),"",ROUND(#REF!/10^3*F506,3))</f>
        <v>#REF!</v>
      </c>
      <c r="BF506" s="412" t="e">
        <f>IF(#REF!&gt;0,#REF!*#REF!/1000,"")</f>
        <v>#REF!</v>
      </c>
      <c r="BG506" s="412" t="e">
        <f>IF(#REF!&gt;0,#REF!*#REF!/1000,"")</f>
        <v>#REF!</v>
      </c>
      <c r="BH506" s="413" t="e">
        <f>IF(OR(#REF!="●",#REF!="●",#REF!="●",#REF!="●"),"",IF(#REF!="","",#REF!))</f>
        <v>#REF!</v>
      </c>
      <c r="BI506" s="413" t="e">
        <f>IF(OR(#REF!="●",#REF!="●",#REF!="●",#REF!="●"),"",IF(#REF!="","",#REF!))</f>
        <v>#REF!</v>
      </c>
      <c r="BJ506" s="412" t="e">
        <f>IF(ISNA(L506),"",L506*#REF!)</f>
        <v>#REF!</v>
      </c>
      <c r="BK506" s="412" t="e">
        <f>IF(ISNA(M506),"",M506*#REF!)</f>
        <v>#REF!</v>
      </c>
      <c r="BL506" s="415" t="e">
        <f>IF(#REF!&gt;0,DQ$6,"")</f>
        <v>#REF!</v>
      </c>
      <c r="BM506" s="361" t="e">
        <f>IF(#REF!="","",VLOOKUP(#REF!,#REF!,7,0))</f>
        <v>#REF!</v>
      </c>
      <c r="BN506" s="201" t="e">
        <f>IF(OR(#REF!="",BM506=""),"",ROUND(#REF!/10^3*BM506,3))</f>
        <v>#REF!</v>
      </c>
      <c r="BO506" s="201" t="e">
        <f>IF(#REF!&gt;0,#REF!*#REF!/1000,"")</f>
        <v>#REF!</v>
      </c>
      <c r="BP506" s="201" t="e">
        <f>IF(#REF!&gt;0,#REF!*#REF!/1000,"")</f>
        <v>#REF!</v>
      </c>
      <c r="BQ506" s="74" t="e">
        <f t="shared" si="94"/>
        <v>#REF!</v>
      </c>
      <c r="BR506" s="74" t="e">
        <f t="shared" si="95"/>
        <v>#REF!</v>
      </c>
      <c r="BS506" s="201" t="e">
        <f>IF(ISNA(BQ506),"",BQ506*#REF!)</f>
        <v>#REF!</v>
      </c>
      <c r="BT506" s="201" t="e">
        <f>IF(ISNA(BR506),"",BR506*#REF!)</f>
        <v>#REF!</v>
      </c>
      <c r="BU506" s="78" t="e">
        <f>IF(#REF!&gt;0,DQ$57,"")</f>
        <v>#REF!</v>
      </c>
      <c r="BV506" s="99"/>
      <c r="BW506" s="411"/>
      <c r="BX506" s="412" t="e">
        <f>IF(OR(#REF!="",F506=""),"",ROUND(#REF!/10^3*F506,3))</f>
        <v>#REF!</v>
      </c>
      <c r="BY506" s="412" t="e">
        <f>IF(#REF!&gt;0,#REF!*#REF!/1000,"")</f>
        <v>#REF!</v>
      </c>
      <c r="BZ506" s="412" t="e">
        <f>IF(#REF!&gt;0,#REF!*#REF!/1000,"")</f>
        <v>#REF!</v>
      </c>
      <c r="CA506" s="413" t="e">
        <f>IF(OR(#REF!="●",#REF!="●",#REF!="●",#REF!="●",#REF!="●"),"",IF(#REF!="","",#REF!))</f>
        <v>#REF!</v>
      </c>
      <c r="CB506" s="413" t="e">
        <f>IF(OR(#REF!="●",#REF!="●",#REF!="●",#REF!="●",#REF!="●"),"",IF(#REF!="","",#REF!))</f>
        <v>#REF!</v>
      </c>
      <c r="CC506" s="412" t="e">
        <f>IF(ISNA(L506),"",L506*#REF!)</f>
        <v>#REF!</v>
      </c>
      <c r="CD506" s="412" t="e">
        <f>IF(ISNA(M506),"",M506*#REF!)</f>
        <v>#REF!</v>
      </c>
      <c r="CE506" s="415" t="e">
        <f>IF(#REF!&gt;0,DQ$6,"")</f>
        <v>#REF!</v>
      </c>
      <c r="CF506" s="361" t="e">
        <f>IF(#REF!="","",VLOOKUP(#REF!,#REF!,7,0))</f>
        <v>#REF!</v>
      </c>
      <c r="CG506" s="201" t="e">
        <f>IF(OR(#REF!="",CF506=""),"",ROUND(#REF!/10^3*CF506,3))</f>
        <v>#REF!</v>
      </c>
      <c r="CH506" s="201" t="e">
        <f>IF(#REF!&gt;0,#REF!*#REF!/1000,"")</f>
        <v>#REF!</v>
      </c>
      <c r="CI506" s="201" t="e">
        <f>IF(#REF!&gt;0,#REF!*#REF!/1000,"")</f>
        <v>#REF!</v>
      </c>
      <c r="CJ506" s="74" t="e">
        <f t="shared" si="96"/>
        <v>#REF!</v>
      </c>
      <c r="CK506" s="74" t="e">
        <f t="shared" si="97"/>
        <v>#REF!</v>
      </c>
      <c r="CL506" s="201" t="e">
        <f>IF(ISNA(CJ506),"",CJ506*#REF!)</f>
        <v>#REF!</v>
      </c>
      <c r="CM506" s="201" t="e">
        <f>IF(ISNA(CK506),"",CK506*#REF!)</f>
        <v>#REF!</v>
      </c>
      <c r="CN506" s="101" t="e">
        <f>IF(#REF!&gt;0,DQ$57,"")</f>
        <v>#REF!</v>
      </c>
      <c r="CO506" s="84"/>
      <c r="CP506" s="2"/>
      <c r="CQ506" s="2"/>
      <c r="CR506" s="2"/>
      <c r="CS506" s="2"/>
      <c r="CT506" s="2"/>
      <c r="CU506" s="2"/>
      <c r="CV506" s="2"/>
      <c r="CX506" s="2"/>
      <c r="CY506" s="2"/>
      <c r="CZ506" s="2"/>
      <c r="DA506" s="2"/>
      <c r="DB506" s="2"/>
      <c r="DC506" s="2"/>
      <c r="DD506" s="2"/>
      <c r="DE506" s="2"/>
      <c r="DF506" s="2"/>
    </row>
    <row r="507" spans="2:110" ht="18" customHeight="1">
      <c r="B507" s="151" t="e">
        <f>IF(#REF!="","",VLOOKUP(#REF!,$CX$11:$DG$26,9,0))</f>
        <v>#REF!</v>
      </c>
      <c r="C507" s="64" t="e">
        <f>IF(#REF!="",0,VLOOKUP(#REF!,$CP$11:$CQ$16,2,0))</f>
        <v>#REF!</v>
      </c>
      <c r="D507" s="65" t="e">
        <f>IF(#REF!="",0,VLOOKUP(#REF!,$CX$11:$CY$26,2,0))</f>
        <v>#REF!</v>
      </c>
      <c r="E507" s="152" t="e">
        <f t="shared" si="87"/>
        <v>#REF!</v>
      </c>
      <c r="F507" s="155" t="e">
        <f>IF(#REF!="","",VLOOKUP(#REF!,#REF!,7,0))</f>
        <v>#REF!</v>
      </c>
      <c r="G507" s="201" t="e">
        <f>IF(OR(#REF!="",F507=""),"",ROUND(#REF!/10^3*F507,3))</f>
        <v>#REF!</v>
      </c>
      <c r="H507" s="201" t="e">
        <f>IF(#REF!&gt;0,#REF!*#REF!/1000,"")</f>
        <v>#REF!</v>
      </c>
      <c r="I507" s="201" t="e">
        <f>IF(#REF!&gt;0,#REF!*#REF!/1000,"")</f>
        <v>#REF!</v>
      </c>
      <c r="J507" s="51" t="e">
        <f>IF(#REF!="●","",IF(#REF!="","",#REF!))</f>
        <v>#REF!</v>
      </c>
      <c r="K507" s="51" t="e">
        <f>IF(#REF!="●","",IF(#REF!="","",#REF!))</f>
        <v>#REF!</v>
      </c>
      <c r="L507" s="74" t="e">
        <f t="shared" si="88"/>
        <v>#REF!</v>
      </c>
      <c r="M507" s="74" t="e">
        <f t="shared" si="89"/>
        <v>#REF!</v>
      </c>
      <c r="N507" s="201" t="e">
        <f>IF(ISNA(L507),"",L507*#REF!)</f>
        <v>#REF!</v>
      </c>
      <c r="O507" s="201" t="e">
        <f>IF(ISNA(M507),"",M507*#REF!)</f>
        <v>#REF!</v>
      </c>
      <c r="P507" s="78" t="e">
        <f>IF(#REF!&gt;0,DQ$6,"")</f>
        <v>#REF!</v>
      </c>
      <c r="Q507" s="99"/>
      <c r="R507" s="411"/>
      <c r="S507" s="412" t="e">
        <f>IF(OR(#REF!="",F507=""),"",ROUND(#REF!/10^3*F507,3))</f>
        <v>#REF!</v>
      </c>
      <c r="T507" s="412" t="e">
        <f>IF(#REF!&gt;0,#REF!*#REF!/1000,"")</f>
        <v>#REF!</v>
      </c>
      <c r="U507" s="412" t="e">
        <f>IF(#REF!&gt;0,#REF!*#REF!/1000,"")</f>
        <v>#REF!</v>
      </c>
      <c r="V507" s="413" t="e">
        <f>IF(OR(#REF!="●",#REF!="●"),"",IF(#REF!="","",#REF!))</f>
        <v>#REF!</v>
      </c>
      <c r="W507" s="413" t="e">
        <f>IF(OR(#REF!="●",#REF!="●"),"",IF(#REF!="","",#REF!))</f>
        <v>#REF!</v>
      </c>
      <c r="X507" s="412" t="e">
        <f>IF(ISNA(L507),"",L507*#REF!)</f>
        <v>#REF!</v>
      </c>
      <c r="Y507" s="412" t="e">
        <f>IF(ISNA(M507),"",M507*#REF!)</f>
        <v>#REF!</v>
      </c>
      <c r="Z507" s="414" t="e">
        <f>IF(#REF!&gt;0,DQ$6,"")</f>
        <v>#REF!</v>
      </c>
      <c r="AA507" s="95" t="e">
        <f>IF(#REF!="","",VLOOKUP(#REF!,#REF!,7,0))</f>
        <v>#REF!</v>
      </c>
      <c r="AB507" s="201" t="e">
        <f>IF(OR(#REF!="",AA507=""),"",ROUND(#REF!/10^3*AA507,3))</f>
        <v>#REF!</v>
      </c>
      <c r="AC507" s="201" t="e">
        <f>IF(#REF!&gt;0,#REF!*#REF!/1000,"")</f>
        <v>#REF!</v>
      </c>
      <c r="AD507" s="201" t="e">
        <f>IF(#REF!&gt;0,#REF!*#REF!/1000,"")</f>
        <v>#REF!</v>
      </c>
      <c r="AE507" s="74" t="e">
        <f t="shared" si="90"/>
        <v>#REF!</v>
      </c>
      <c r="AF507" s="74" t="e">
        <f t="shared" si="91"/>
        <v>#REF!</v>
      </c>
      <c r="AG507" s="201" t="e">
        <f>IF(ISNA(AE507),"",AE507*#REF!)</f>
        <v>#REF!</v>
      </c>
      <c r="AH507" s="201" t="e">
        <f>IF(ISNA(AF507),"",AF507*#REF!)</f>
        <v>#REF!</v>
      </c>
      <c r="AI507" s="78" t="e">
        <f>IF(#REF!&gt;0,DQ$23,"")</f>
        <v>#REF!</v>
      </c>
      <c r="AJ507" s="99"/>
      <c r="AK507" s="411"/>
      <c r="AL507" s="412" t="e">
        <f>IF(OR(#REF!="",F507=""),"",ROUND(#REF!/10^3*F507,3))</f>
        <v>#REF!</v>
      </c>
      <c r="AM507" s="412" t="e">
        <f>IF(#REF!&gt;0,#REF!*#REF!/1000,"")</f>
        <v>#REF!</v>
      </c>
      <c r="AN507" s="412" t="e">
        <f>IF(#REF!&gt;0,#REF!*#REF!/1000,"")</f>
        <v>#REF!</v>
      </c>
      <c r="AO507" s="413" t="e">
        <f>IF(OR(#REF!="●",#REF!="●",#REF!="●"),"",IF(#REF!="","",#REF!))</f>
        <v>#REF!</v>
      </c>
      <c r="AP507" s="413" t="e">
        <f>IF(OR(#REF!="●",#REF!="●",#REF!="●"),"",IF(#REF!="","",#REF!))</f>
        <v>#REF!</v>
      </c>
      <c r="AQ507" s="412" t="e">
        <f>IF(ISNA(L507),"",L507*#REF!)</f>
        <v>#REF!</v>
      </c>
      <c r="AR507" s="412" t="e">
        <f>IF(ISNA(M507),"",M507*#REF!)</f>
        <v>#REF!</v>
      </c>
      <c r="AS507" s="414" t="e">
        <f>IF(#REF!&gt;0,DQ$6,"")</f>
        <v>#REF!</v>
      </c>
      <c r="AT507" s="95" t="e">
        <f>IF(#REF!="","",VLOOKUP(#REF!,#REF!,7,0))</f>
        <v>#REF!</v>
      </c>
      <c r="AU507" s="201" t="e">
        <f>IF(OR(#REF!="",AT507=""),"",ROUND(#REF!/10^3*AT507,3))</f>
        <v>#REF!</v>
      </c>
      <c r="AV507" s="201" t="e">
        <f>IF(#REF!&gt;0,#REF!*#REF!/1000,"")</f>
        <v>#REF!</v>
      </c>
      <c r="AW507" s="201" t="e">
        <f>IF(#REF!&gt;0,#REF!*#REF!/1000,"")</f>
        <v>#REF!</v>
      </c>
      <c r="AX507" s="74" t="e">
        <f t="shared" si="92"/>
        <v>#REF!</v>
      </c>
      <c r="AY507" s="74" t="e">
        <f t="shared" si="93"/>
        <v>#REF!</v>
      </c>
      <c r="AZ507" s="201" t="e">
        <f>IF(ISNA(AX507),"",AX507*#REF!)</f>
        <v>#REF!</v>
      </c>
      <c r="BA507" s="201" t="e">
        <f>IF(ISNA(AY507),"",AY507*#REF!)</f>
        <v>#REF!</v>
      </c>
      <c r="BB507" s="78" t="e">
        <f>IF(#REF!&gt;0,DQ$40,"")</f>
        <v>#REF!</v>
      </c>
      <c r="BC507" s="99"/>
      <c r="BD507" s="650"/>
      <c r="BE507" s="652" t="e">
        <f>IF(OR(#REF!="",F507=""),"",ROUND(#REF!/10^3*F507,3))</f>
        <v>#REF!</v>
      </c>
      <c r="BF507" s="412" t="e">
        <f>IF(#REF!&gt;0,#REF!*#REF!/1000,"")</f>
        <v>#REF!</v>
      </c>
      <c r="BG507" s="412" t="e">
        <f>IF(#REF!&gt;0,#REF!*#REF!/1000,"")</f>
        <v>#REF!</v>
      </c>
      <c r="BH507" s="413" t="e">
        <f>IF(OR(#REF!="●",#REF!="●",#REF!="●",#REF!="●"),"",IF(#REF!="","",#REF!))</f>
        <v>#REF!</v>
      </c>
      <c r="BI507" s="413" t="e">
        <f>IF(OR(#REF!="●",#REF!="●",#REF!="●",#REF!="●"),"",IF(#REF!="","",#REF!))</f>
        <v>#REF!</v>
      </c>
      <c r="BJ507" s="412" t="e">
        <f>IF(ISNA(L507),"",L507*#REF!)</f>
        <v>#REF!</v>
      </c>
      <c r="BK507" s="412" t="e">
        <f>IF(ISNA(M507),"",M507*#REF!)</f>
        <v>#REF!</v>
      </c>
      <c r="BL507" s="415" t="e">
        <f>IF(#REF!&gt;0,DQ$6,"")</f>
        <v>#REF!</v>
      </c>
      <c r="BM507" s="361" t="e">
        <f>IF(#REF!="","",VLOOKUP(#REF!,#REF!,7,0))</f>
        <v>#REF!</v>
      </c>
      <c r="BN507" s="201" t="e">
        <f>IF(OR(#REF!="",BM507=""),"",ROUND(#REF!/10^3*BM507,3))</f>
        <v>#REF!</v>
      </c>
      <c r="BO507" s="201" t="e">
        <f>IF(#REF!&gt;0,#REF!*#REF!/1000,"")</f>
        <v>#REF!</v>
      </c>
      <c r="BP507" s="201" t="e">
        <f>IF(#REF!&gt;0,#REF!*#REF!/1000,"")</f>
        <v>#REF!</v>
      </c>
      <c r="BQ507" s="74" t="e">
        <f t="shared" si="94"/>
        <v>#REF!</v>
      </c>
      <c r="BR507" s="74" t="e">
        <f t="shared" si="95"/>
        <v>#REF!</v>
      </c>
      <c r="BS507" s="201" t="e">
        <f>IF(ISNA(BQ507),"",BQ507*#REF!)</f>
        <v>#REF!</v>
      </c>
      <c r="BT507" s="201" t="e">
        <f>IF(ISNA(BR507),"",BR507*#REF!)</f>
        <v>#REF!</v>
      </c>
      <c r="BU507" s="78" t="e">
        <f>IF(#REF!&gt;0,DQ$57,"")</f>
        <v>#REF!</v>
      </c>
      <c r="BV507" s="99"/>
      <c r="BW507" s="411"/>
      <c r="BX507" s="412" t="e">
        <f>IF(OR(#REF!="",F507=""),"",ROUND(#REF!/10^3*F507,3))</f>
        <v>#REF!</v>
      </c>
      <c r="BY507" s="412" t="e">
        <f>IF(#REF!&gt;0,#REF!*#REF!/1000,"")</f>
        <v>#REF!</v>
      </c>
      <c r="BZ507" s="412" t="e">
        <f>IF(#REF!&gt;0,#REF!*#REF!/1000,"")</f>
        <v>#REF!</v>
      </c>
      <c r="CA507" s="413" t="e">
        <f>IF(OR(#REF!="●",#REF!="●",#REF!="●",#REF!="●",#REF!="●"),"",IF(#REF!="","",#REF!))</f>
        <v>#REF!</v>
      </c>
      <c r="CB507" s="413" t="e">
        <f>IF(OR(#REF!="●",#REF!="●",#REF!="●",#REF!="●",#REF!="●"),"",IF(#REF!="","",#REF!))</f>
        <v>#REF!</v>
      </c>
      <c r="CC507" s="412" t="e">
        <f>IF(ISNA(L507),"",L507*#REF!)</f>
        <v>#REF!</v>
      </c>
      <c r="CD507" s="412" t="e">
        <f>IF(ISNA(M507),"",M507*#REF!)</f>
        <v>#REF!</v>
      </c>
      <c r="CE507" s="415" t="e">
        <f>IF(#REF!&gt;0,DQ$6,"")</f>
        <v>#REF!</v>
      </c>
      <c r="CF507" s="361" t="e">
        <f>IF(#REF!="","",VLOOKUP(#REF!,#REF!,7,0))</f>
        <v>#REF!</v>
      </c>
      <c r="CG507" s="201" t="e">
        <f>IF(OR(#REF!="",CF507=""),"",ROUND(#REF!/10^3*CF507,3))</f>
        <v>#REF!</v>
      </c>
      <c r="CH507" s="201" t="e">
        <f>IF(#REF!&gt;0,#REF!*#REF!/1000,"")</f>
        <v>#REF!</v>
      </c>
      <c r="CI507" s="201" t="e">
        <f>IF(#REF!&gt;0,#REF!*#REF!/1000,"")</f>
        <v>#REF!</v>
      </c>
      <c r="CJ507" s="74" t="e">
        <f t="shared" si="96"/>
        <v>#REF!</v>
      </c>
      <c r="CK507" s="74" t="e">
        <f t="shared" si="97"/>
        <v>#REF!</v>
      </c>
      <c r="CL507" s="201" t="e">
        <f>IF(ISNA(CJ507),"",CJ507*#REF!)</f>
        <v>#REF!</v>
      </c>
      <c r="CM507" s="201" t="e">
        <f>IF(ISNA(CK507),"",CK507*#REF!)</f>
        <v>#REF!</v>
      </c>
      <c r="CN507" s="101" t="e">
        <f>IF(#REF!&gt;0,DQ$57,"")</f>
        <v>#REF!</v>
      </c>
      <c r="CO507" s="84"/>
      <c r="CP507" s="2"/>
      <c r="CQ507" s="2"/>
      <c r="CR507" s="2"/>
      <c r="CS507" s="2"/>
      <c r="CT507" s="2"/>
      <c r="CU507" s="2"/>
      <c r="CV507" s="2"/>
      <c r="CX507" s="2"/>
      <c r="CY507" s="2"/>
      <c r="CZ507" s="2"/>
      <c r="DA507" s="2"/>
      <c r="DB507" s="2"/>
      <c r="DC507" s="2"/>
      <c r="DD507" s="2"/>
      <c r="DE507" s="2"/>
      <c r="DF507" s="2"/>
    </row>
    <row r="508" spans="2:110" ht="18" customHeight="1">
      <c r="B508" s="151" t="e">
        <f>IF(#REF!="","",VLOOKUP(#REF!,$CX$11:$DG$26,9,0))</f>
        <v>#REF!</v>
      </c>
      <c r="C508" s="64" t="e">
        <f>IF(#REF!="",0,VLOOKUP(#REF!,$CP$11:$CQ$16,2,0))</f>
        <v>#REF!</v>
      </c>
      <c r="D508" s="65" t="e">
        <f>IF(#REF!="",0,VLOOKUP(#REF!,$CX$11:$CY$26,2,0))</f>
        <v>#REF!</v>
      </c>
      <c r="E508" s="152" t="e">
        <f t="shared" si="87"/>
        <v>#REF!</v>
      </c>
      <c r="F508" s="155" t="e">
        <f>IF(#REF!="","",VLOOKUP(#REF!,#REF!,7,0))</f>
        <v>#REF!</v>
      </c>
      <c r="G508" s="201" t="e">
        <f>IF(OR(#REF!="",F508=""),"",ROUND(#REF!/10^3*F508,3))</f>
        <v>#REF!</v>
      </c>
      <c r="H508" s="201" t="e">
        <f>IF(#REF!&gt;0,#REF!*#REF!/1000,"")</f>
        <v>#REF!</v>
      </c>
      <c r="I508" s="201" t="e">
        <f>IF(#REF!&gt;0,#REF!*#REF!/1000,"")</f>
        <v>#REF!</v>
      </c>
      <c r="J508" s="51" t="e">
        <f>IF(#REF!="●","",IF(#REF!="","",#REF!))</f>
        <v>#REF!</v>
      </c>
      <c r="K508" s="51" t="e">
        <f>IF(#REF!="●","",IF(#REF!="","",#REF!))</f>
        <v>#REF!</v>
      </c>
      <c r="L508" s="74" t="e">
        <f t="shared" si="88"/>
        <v>#REF!</v>
      </c>
      <c r="M508" s="74" t="e">
        <f t="shared" si="89"/>
        <v>#REF!</v>
      </c>
      <c r="N508" s="201" t="e">
        <f>IF(ISNA(L508),"",L508*#REF!)</f>
        <v>#REF!</v>
      </c>
      <c r="O508" s="201" t="e">
        <f>IF(ISNA(M508),"",M508*#REF!)</f>
        <v>#REF!</v>
      </c>
      <c r="P508" s="78" t="e">
        <f>IF(#REF!&gt;0,DQ$6,"")</f>
        <v>#REF!</v>
      </c>
      <c r="Q508" s="99"/>
      <c r="R508" s="411"/>
      <c r="S508" s="412" t="e">
        <f>IF(OR(#REF!="",F508=""),"",ROUND(#REF!/10^3*F508,3))</f>
        <v>#REF!</v>
      </c>
      <c r="T508" s="412" t="e">
        <f>IF(#REF!&gt;0,#REF!*#REF!/1000,"")</f>
        <v>#REF!</v>
      </c>
      <c r="U508" s="412" t="e">
        <f>IF(#REF!&gt;0,#REF!*#REF!/1000,"")</f>
        <v>#REF!</v>
      </c>
      <c r="V508" s="413" t="e">
        <f>IF(OR(#REF!="●",#REF!="●"),"",IF(#REF!="","",#REF!))</f>
        <v>#REF!</v>
      </c>
      <c r="W508" s="413" t="e">
        <f>IF(OR(#REF!="●",#REF!="●"),"",IF(#REF!="","",#REF!))</f>
        <v>#REF!</v>
      </c>
      <c r="X508" s="412" t="e">
        <f>IF(ISNA(L508),"",L508*#REF!)</f>
        <v>#REF!</v>
      </c>
      <c r="Y508" s="412" t="e">
        <f>IF(ISNA(M508),"",M508*#REF!)</f>
        <v>#REF!</v>
      </c>
      <c r="Z508" s="414" t="e">
        <f>IF(#REF!&gt;0,DQ$6,"")</f>
        <v>#REF!</v>
      </c>
      <c r="AA508" s="95" t="e">
        <f>IF(#REF!="","",VLOOKUP(#REF!,#REF!,7,0))</f>
        <v>#REF!</v>
      </c>
      <c r="AB508" s="201" t="e">
        <f>IF(OR(#REF!="",AA508=""),"",ROUND(#REF!/10^3*AA508,3))</f>
        <v>#REF!</v>
      </c>
      <c r="AC508" s="201" t="e">
        <f>IF(#REF!&gt;0,#REF!*#REF!/1000,"")</f>
        <v>#REF!</v>
      </c>
      <c r="AD508" s="201" t="e">
        <f>IF(#REF!&gt;0,#REF!*#REF!/1000,"")</f>
        <v>#REF!</v>
      </c>
      <c r="AE508" s="74" t="e">
        <f t="shared" si="90"/>
        <v>#REF!</v>
      </c>
      <c r="AF508" s="74" t="e">
        <f t="shared" si="91"/>
        <v>#REF!</v>
      </c>
      <c r="AG508" s="201" t="e">
        <f>IF(ISNA(AE508),"",AE508*#REF!)</f>
        <v>#REF!</v>
      </c>
      <c r="AH508" s="201" t="e">
        <f>IF(ISNA(AF508),"",AF508*#REF!)</f>
        <v>#REF!</v>
      </c>
      <c r="AI508" s="78" t="e">
        <f>IF(#REF!&gt;0,DQ$23,"")</f>
        <v>#REF!</v>
      </c>
      <c r="AJ508" s="99"/>
      <c r="AK508" s="411"/>
      <c r="AL508" s="412" t="e">
        <f>IF(OR(#REF!="",F508=""),"",ROUND(#REF!/10^3*F508,3))</f>
        <v>#REF!</v>
      </c>
      <c r="AM508" s="412" t="e">
        <f>IF(#REF!&gt;0,#REF!*#REF!/1000,"")</f>
        <v>#REF!</v>
      </c>
      <c r="AN508" s="412" t="e">
        <f>IF(#REF!&gt;0,#REF!*#REF!/1000,"")</f>
        <v>#REF!</v>
      </c>
      <c r="AO508" s="413" t="e">
        <f>IF(OR(#REF!="●",#REF!="●",#REF!="●"),"",IF(#REF!="","",#REF!))</f>
        <v>#REF!</v>
      </c>
      <c r="AP508" s="413" t="e">
        <f>IF(OR(#REF!="●",#REF!="●",#REF!="●"),"",IF(#REF!="","",#REF!))</f>
        <v>#REF!</v>
      </c>
      <c r="AQ508" s="412" t="e">
        <f>IF(ISNA(L508),"",L508*#REF!)</f>
        <v>#REF!</v>
      </c>
      <c r="AR508" s="412" t="e">
        <f>IF(ISNA(M508),"",M508*#REF!)</f>
        <v>#REF!</v>
      </c>
      <c r="AS508" s="414" t="e">
        <f>IF(#REF!&gt;0,DQ$6,"")</f>
        <v>#REF!</v>
      </c>
      <c r="AT508" s="95" t="e">
        <f>IF(#REF!="","",VLOOKUP(#REF!,#REF!,7,0))</f>
        <v>#REF!</v>
      </c>
      <c r="AU508" s="201" t="e">
        <f>IF(OR(#REF!="",AT508=""),"",ROUND(#REF!/10^3*AT508,3))</f>
        <v>#REF!</v>
      </c>
      <c r="AV508" s="201" t="e">
        <f>IF(#REF!&gt;0,#REF!*#REF!/1000,"")</f>
        <v>#REF!</v>
      </c>
      <c r="AW508" s="201" t="e">
        <f>IF(#REF!&gt;0,#REF!*#REF!/1000,"")</f>
        <v>#REF!</v>
      </c>
      <c r="AX508" s="74" t="e">
        <f t="shared" si="92"/>
        <v>#REF!</v>
      </c>
      <c r="AY508" s="74" t="e">
        <f t="shared" si="93"/>
        <v>#REF!</v>
      </c>
      <c r="AZ508" s="201" t="e">
        <f>IF(ISNA(AX508),"",AX508*#REF!)</f>
        <v>#REF!</v>
      </c>
      <c r="BA508" s="201" t="e">
        <f>IF(ISNA(AY508),"",AY508*#REF!)</f>
        <v>#REF!</v>
      </c>
      <c r="BB508" s="78" t="e">
        <f>IF(#REF!&gt;0,DQ$40,"")</f>
        <v>#REF!</v>
      </c>
      <c r="BC508" s="99"/>
      <c r="BD508" s="650"/>
      <c r="BE508" s="652" t="e">
        <f>IF(OR(#REF!="",F508=""),"",ROUND(#REF!/10^3*F508,3))</f>
        <v>#REF!</v>
      </c>
      <c r="BF508" s="412" t="e">
        <f>IF(#REF!&gt;0,#REF!*#REF!/1000,"")</f>
        <v>#REF!</v>
      </c>
      <c r="BG508" s="412" t="e">
        <f>IF(#REF!&gt;0,#REF!*#REF!/1000,"")</f>
        <v>#REF!</v>
      </c>
      <c r="BH508" s="413" t="e">
        <f>IF(OR(#REF!="●",#REF!="●",#REF!="●",#REF!="●"),"",IF(#REF!="","",#REF!))</f>
        <v>#REF!</v>
      </c>
      <c r="BI508" s="413" t="e">
        <f>IF(OR(#REF!="●",#REF!="●",#REF!="●",#REF!="●"),"",IF(#REF!="","",#REF!))</f>
        <v>#REF!</v>
      </c>
      <c r="BJ508" s="412" t="e">
        <f>IF(ISNA(L508),"",L508*#REF!)</f>
        <v>#REF!</v>
      </c>
      <c r="BK508" s="412" t="e">
        <f>IF(ISNA(M508),"",M508*#REF!)</f>
        <v>#REF!</v>
      </c>
      <c r="BL508" s="415" t="e">
        <f>IF(#REF!&gt;0,DQ$6,"")</f>
        <v>#REF!</v>
      </c>
      <c r="BM508" s="361" t="e">
        <f>IF(#REF!="","",VLOOKUP(#REF!,#REF!,7,0))</f>
        <v>#REF!</v>
      </c>
      <c r="BN508" s="201" t="e">
        <f>IF(OR(#REF!="",BM508=""),"",ROUND(#REF!/10^3*BM508,3))</f>
        <v>#REF!</v>
      </c>
      <c r="BO508" s="201" t="e">
        <f>IF(#REF!&gt;0,#REF!*#REF!/1000,"")</f>
        <v>#REF!</v>
      </c>
      <c r="BP508" s="201" t="e">
        <f>IF(#REF!&gt;0,#REF!*#REF!/1000,"")</f>
        <v>#REF!</v>
      </c>
      <c r="BQ508" s="74" t="e">
        <f t="shared" si="94"/>
        <v>#REF!</v>
      </c>
      <c r="BR508" s="74" t="e">
        <f t="shared" si="95"/>
        <v>#REF!</v>
      </c>
      <c r="BS508" s="201" t="e">
        <f>IF(ISNA(BQ508),"",BQ508*#REF!)</f>
        <v>#REF!</v>
      </c>
      <c r="BT508" s="201" t="e">
        <f>IF(ISNA(BR508),"",BR508*#REF!)</f>
        <v>#REF!</v>
      </c>
      <c r="BU508" s="78" t="e">
        <f>IF(#REF!&gt;0,DQ$57,"")</f>
        <v>#REF!</v>
      </c>
      <c r="BV508" s="99"/>
      <c r="BW508" s="411"/>
      <c r="BX508" s="412" t="e">
        <f>IF(OR(#REF!="",F508=""),"",ROUND(#REF!/10^3*F508,3))</f>
        <v>#REF!</v>
      </c>
      <c r="BY508" s="412" t="e">
        <f>IF(#REF!&gt;0,#REF!*#REF!/1000,"")</f>
        <v>#REF!</v>
      </c>
      <c r="BZ508" s="412" t="e">
        <f>IF(#REF!&gt;0,#REF!*#REF!/1000,"")</f>
        <v>#REF!</v>
      </c>
      <c r="CA508" s="413" t="e">
        <f>IF(OR(#REF!="●",#REF!="●",#REF!="●",#REF!="●",#REF!="●"),"",IF(#REF!="","",#REF!))</f>
        <v>#REF!</v>
      </c>
      <c r="CB508" s="413" t="e">
        <f>IF(OR(#REF!="●",#REF!="●",#REF!="●",#REF!="●",#REF!="●"),"",IF(#REF!="","",#REF!))</f>
        <v>#REF!</v>
      </c>
      <c r="CC508" s="412" t="e">
        <f>IF(ISNA(L508),"",L508*#REF!)</f>
        <v>#REF!</v>
      </c>
      <c r="CD508" s="412" t="e">
        <f>IF(ISNA(M508),"",M508*#REF!)</f>
        <v>#REF!</v>
      </c>
      <c r="CE508" s="415" t="e">
        <f>IF(#REF!&gt;0,DQ$6,"")</f>
        <v>#REF!</v>
      </c>
      <c r="CF508" s="361" t="e">
        <f>IF(#REF!="","",VLOOKUP(#REF!,#REF!,7,0))</f>
        <v>#REF!</v>
      </c>
      <c r="CG508" s="201" t="e">
        <f>IF(OR(#REF!="",CF508=""),"",ROUND(#REF!/10^3*CF508,3))</f>
        <v>#REF!</v>
      </c>
      <c r="CH508" s="201" t="e">
        <f>IF(#REF!&gt;0,#REF!*#REF!/1000,"")</f>
        <v>#REF!</v>
      </c>
      <c r="CI508" s="201" t="e">
        <f>IF(#REF!&gt;0,#REF!*#REF!/1000,"")</f>
        <v>#REF!</v>
      </c>
      <c r="CJ508" s="74" t="e">
        <f t="shared" si="96"/>
        <v>#REF!</v>
      </c>
      <c r="CK508" s="74" t="e">
        <f t="shared" si="97"/>
        <v>#REF!</v>
      </c>
      <c r="CL508" s="201" t="e">
        <f>IF(ISNA(CJ508),"",CJ508*#REF!)</f>
        <v>#REF!</v>
      </c>
      <c r="CM508" s="201" t="e">
        <f>IF(ISNA(CK508),"",CK508*#REF!)</f>
        <v>#REF!</v>
      </c>
      <c r="CN508" s="101" t="e">
        <f>IF(#REF!&gt;0,DQ$57,"")</f>
        <v>#REF!</v>
      </c>
      <c r="CO508" s="84"/>
      <c r="CP508" s="2"/>
      <c r="CQ508" s="2"/>
      <c r="CR508" s="2"/>
      <c r="CS508" s="2"/>
      <c r="CT508" s="2"/>
      <c r="CU508" s="2"/>
      <c r="CV508" s="2"/>
      <c r="CX508" s="2"/>
      <c r="CY508" s="2"/>
      <c r="CZ508" s="2"/>
      <c r="DA508" s="2"/>
      <c r="DB508" s="2"/>
      <c r="DC508" s="2"/>
      <c r="DD508" s="2"/>
      <c r="DE508" s="2"/>
      <c r="DF508" s="2"/>
    </row>
    <row r="509" spans="2:110" ht="18" customHeight="1">
      <c r="B509" s="151" t="e">
        <f>IF(#REF!="","",VLOOKUP(#REF!,$CX$11:$DG$26,9,0))</f>
        <v>#REF!</v>
      </c>
      <c r="C509" s="64" t="e">
        <f>IF(#REF!="",0,VLOOKUP(#REF!,$CP$11:$CQ$16,2,0))</f>
        <v>#REF!</v>
      </c>
      <c r="D509" s="65" t="e">
        <f>IF(#REF!="",0,VLOOKUP(#REF!,$CX$11:$CY$26,2,0))</f>
        <v>#REF!</v>
      </c>
      <c r="E509" s="152" t="e">
        <f t="shared" si="87"/>
        <v>#REF!</v>
      </c>
      <c r="F509" s="155" t="e">
        <f>IF(#REF!="","",VLOOKUP(#REF!,#REF!,7,0))</f>
        <v>#REF!</v>
      </c>
      <c r="G509" s="201" t="e">
        <f>IF(OR(#REF!="",F509=""),"",ROUND(#REF!/10^3*F509,3))</f>
        <v>#REF!</v>
      </c>
      <c r="H509" s="201" t="e">
        <f>IF(#REF!&gt;0,#REF!*#REF!/1000,"")</f>
        <v>#REF!</v>
      </c>
      <c r="I509" s="201" t="e">
        <f>IF(#REF!&gt;0,#REF!*#REF!/1000,"")</f>
        <v>#REF!</v>
      </c>
      <c r="J509" s="51" t="e">
        <f>IF(#REF!="●","",IF(#REF!="","",#REF!))</f>
        <v>#REF!</v>
      </c>
      <c r="K509" s="51" t="e">
        <f>IF(#REF!="●","",IF(#REF!="","",#REF!))</f>
        <v>#REF!</v>
      </c>
      <c r="L509" s="74" t="e">
        <f t="shared" si="88"/>
        <v>#REF!</v>
      </c>
      <c r="M509" s="74" t="e">
        <f t="shared" si="89"/>
        <v>#REF!</v>
      </c>
      <c r="N509" s="201" t="e">
        <f>IF(ISNA(L509),"",L509*#REF!)</f>
        <v>#REF!</v>
      </c>
      <c r="O509" s="201" t="e">
        <f>IF(ISNA(M509),"",M509*#REF!)</f>
        <v>#REF!</v>
      </c>
      <c r="P509" s="78" t="e">
        <f>IF(#REF!&gt;0,DQ$6,"")</f>
        <v>#REF!</v>
      </c>
      <c r="Q509" s="99"/>
      <c r="R509" s="411"/>
      <c r="S509" s="412" t="e">
        <f>IF(OR(#REF!="",F509=""),"",ROUND(#REF!/10^3*F509,3))</f>
        <v>#REF!</v>
      </c>
      <c r="T509" s="412" t="e">
        <f>IF(#REF!&gt;0,#REF!*#REF!/1000,"")</f>
        <v>#REF!</v>
      </c>
      <c r="U509" s="412" t="e">
        <f>IF(#REF!&gt;0,#REF!*#REF!/1000,"")</f>
        <v>#REF!</v>
      </c>
      <c r="V509" s="413" t="e">
        <f>IF(OR(#REF!="●",#REF!="●"),"",IF(#REF!="","",#REF!))</f>
        <v>#REF!</v>
      </c>
      <c r="W509" s="413" t="e">
        <f>IF(OR(#REF!="●",#REF!="●"),"",IF(#REF!="","",#REF!))</f>
        <v>#REF!</v>
      </c>
      <c r="X509" s="412" t="e">
        <f>IF(ISNA(L509),"",L509*#REF!)</f>
        <v>#REF!</v>
      </c>
      <c r="Y509" s="412" t="e">
        <f>IF(ISNA(M509),"",M509*#REF!)</f>
        <v>#REF!</v>
      </c>
      <c r="Z509" s="414" t="e">
        <f>IF(#REF!&gt;0,DQ$6,"")</f>
        <v>#REF!</v>
      </c>
      <c r="AA509" s="95" t="e">
        <f>IF(#REF!="","",VLOOKUP(#REF!,#REF!,7,0))</f>
        <v>#REF!</v>
      </c>
      <c r="AB509" s="201" t="e">
        <f>IF(OR(#REF!="",AA509=""),"",ROUND(#REF!/10^3*AA509,3))</f>
        <v>#REF!</v>
      </c>
      <c r="AC509" s="201" t="e">
        <f>IF(#REF!&gt;0,#REF!*#REF!/1000,"")</f>
        <v>#REF!</v>
      </c>
      <c r="AD509" s="201" t="e">
        <f>IF(#REF!&gt;0,#REF!*#REF!/1000,"")</f>
        <v>#REF!</v>
      </c>
      <c r="AE509" s="74" t="e">
        <f t="shared" si="90"/>
        <v>#REF!</v>
      </c>
      <c r="AF509" s="74" t="e">
        <f t="shared" si="91"/>
        <v>#REF!</v>
      </c>
      <c r="AG509" s="201" t="e">
        <f>IF(ISNA(AE509),"",AE509*#REF!)</f>
        <v>#REF!</v>
      </c>
      <c r="AH509" s="201" t="e">
        <f>IF(ISNA(AF509),"",AF509*#REF!)</f>
        <v>#REF!</v>
      </c>
      <c r="AI509" s="78" t="e">
        <f>IF(#REF!&gt;0,DQ$23,"")</f>
        <v>#REF!</v>
      </c>
      <c r="AJ509" s="99"/>
      <c r="AK509" s="411"/>
      <c r="AL509" s="412" t="e">
        <f>IF(OR(#REF!="",F509=""),"",ROUND(#REF!/10^3*F509,3))</f>
        <v>#REF!</v>
      </c>
      <c r="AM509" s="412" t="e">
        <f>IF(#REF!&gt;0,#REF!*#REF!/1000,"")</f>
        <v>#REF!</v>
      </c>
      <c r="AN509" s="412" t="e">
        <f>IF(#REF!&gt;0,#REF!*#REF!/1000,"")</f>
        <v>#REF!</v>
      </c>
      <c r="AO509" s="413" t="e">
        <f>IF(OR(#REF!="●",#REF!="●",#REF!="●"),"",IF(#REF!="","",#REF!))</f>
        <v>#REF!</v>
      </c>
      <c r="AP509" s="413" t="e">
        <f>IF(OR(#REF!="●",#REF!="●",#REF!="●"),"",IF(#REF!="","",#REF!))</f>
        <v>#REF!</v>
      </c>
      <c r="AQ509" s="412" t="e">
        <f>IF(ISNA(L509),"",L509*#REF!)</f>
        <v>#REF!</v>
      </c>
      <c r="AR509" s="412" t="e">
        <f>IF(ISNA(M509),"",M509*#REF!)</f>
        <v>#REF!</v>
      </c>
      <c r="AS509" s="414" t="e">
        <f>IF(#REF!&gt;0,DQ$6,"")</f>
        <v>#REF!</v>
      </c>
      <c r="AT509" s="95" t="e">
        <f>IF(#REF!="","",VLOOKUP(#REF!,#REF!,7,0))</f>
        <v>#REF!</v>
      </c>
      <c r="AU509" s="201" t="e">
        <f>IF(OR(#REF!="",AT509=""),"",ROUND(#REF!/10^3*AT509,3))</f>
        <v>#REF!</v>
      </c>
      <c r="AV509" s="201" t="e">
        <f>IF(#REF!&gt;0,#REF!*#REF!/1000,"")</f>
        <v>#REF!</v>
      </c>
      <c r="AW509" s="201" t="e">
        <f>IF(#REF!&gt;0,#REF!*#REF!/1000,"")</f>
        <v>#REF!</v>
      </c>
      <c r="AX509" s="74" t="e">
        <f t="shared" si="92"/>
        <v>#REF!</v>
      </c>
      <c r="AY509" s="74" t="e">
        <f t="shared" si="93"/>
        <v>#REF!</v>
      </c>
      <c r="AZ509" s="201" t="e">
        <f>IF(ISNA(AX509),"",AX509*#REF!)</f>
        <v>#REF!</v>
      </c>
      <c r="BA509" s="201" t="e">
        <f>IF(ISNA(AY509),"",AY509*#REF!)</f>
        <v>#REF!</v>
      </c>
      <c r="BB509" s="78" t="e">
        <f>IF(#REF!&gt;0,DQ$40,"")</f>
        <v>#REF!</v>
      </c>
      <c r="BC509" s="99"/>
      <c r="BD509" s="650"/>
      <c r="BE509" s="652" t="e">
        <f>IF(OR(#REF!="",F509=""),"",ROUND(#REF!/10^3*F509,3))</f>
        <v>#REF!</v>
      </c>
      <c r="BF509" s="412" t="e">
        <f>IF(#REF!&gt;0,#REF!*#REF!/1000,"")</f>
        <v>#REF!</v>
      </c>
      <c r="BG509" s="412" t="e">
        <f>IF(#REF!&gt;0,#REF!*#REF!/1000,"")</f>
        <v>#REF!</v>
      </c>
      <c r="BH509" s="413" t="e">
        <f>IF(OR(#REF!="●",#REF!="●",#REF!="●",#REF!="●"),"",IF(#REF!="","",#REF!))</f>
        <v>#REF!</v>
      </c>
      <c r="BI509" s="413" t="e">
        <f>IF(OR(#REF!="●",#REF!="●",#REF!="●",#REF!="●"),"",IF(#REF!="","",#REF!))</f>
        <v>#REF!</v>
      </c>
      <c r="BJ509" s="412" t="e">
        <f>IF(ISNA(L509),"",L509*#REF!)</f>
        <v>#REF!</v>
      </c>
      <c r="BK509" s="412" t="e">
        <f>IF(ISNA(M509),"",M509*#REF!)</f>
        <v>#REF!</v>
      </c>
      <c r="BL509" s="415" t="e">
        <f>IF(#REF!&gt;0,DQ$6,"")</f>
        <v>#REF!</v>
      </c>
      <c r="BM509" s="361" t="e">
        <f>IF(#REF!="","",VLOOKUP(#REF!,#REF!,7,0))</f>
        <v>#REF!</v>
      </c>
      <c r="BN509" s="201" t="e">
        <f>IF(OR(#REF!="",BM509=""),"",ROUND(#REF!/10^3*BM509,3))</f>
        <v>#REF!</v>
      </c>
      <c r="BO509" s="201" t="e">
        <f>IF(#REF!&gt;0,#REF!*#REF!/1000,"")</f>
        <v>#REF!</v>
      </c>
      <c r="BP509" s="201" t="e">
        <f>IF(#REF!&gt;0,#REF!*#REF!/1000,"")</f>
        <v>#REF!</v>
      </c>
      <c r="BQ509" s="74" t="e">
        <f t="shared" si="94"/>
        <v>#REF!</v>
      </c>
      <c r="BR509" s="74" t="e">
        <f t="shared" si="95"/>
        <v>#REF!</v>
      </c>
      <c r="BS509" s="201" t="e">
        <f>IF(ISNA(BQ509),"",BQ509*#REF!)</f>
        <v>#REF!</v>
      </c>
      <c r="BT509" s="201" t="e">
        <f>IF(ISNA(BR509),"",BR509*#REF!)</f>
        <v>#REF!</v>
      </c>
      <c r="BU509" s="78" t="e">
        <f>IF(#REF!&gt;0,DQ$57,"")</f>
        <v>#REF!</v>
      </c>
      <c r="BV509" s="99"/>
      <c r="BW509" s="411"/>
      <c r="BX509" s="412" t="e">
        <f>IF(OR(#REF!="",F509=""),"",ROUND(#REF!/10^3*F509,3))</f>
        <v>#REF!</v>
      </c>
      <c r="BY509" s="412" t="e">
        <f>IF(#REF!&gt;0,#REF!*#REF!/1000,"")</f>
        <v>#REF!</v>
      </c>
      <c r="BZ509" s="412" t="e">
        <f>IF(#REF!&gt;0,#REF!*#REF!/1000,"")</f>
        <v>#REF!</v>
      </c>
      <c r="CA509" s="413" t="e">
        <f>IF(OR(#REF!="●",#REF!="●",#REF!="●",#REF!="●",#REF!="●"),"",IF(#REF!="","",#REF!))</f>
        <v>#REF!</v>
      </c>
      <c r="CB509" s="413" t="e">
        <f>IF(OR(#REF!="●",#REF!="●",#REF!="●",#REF!="●",#REF!="●"),"",IF(#REF!="","",#REF!))</f>
        <v>#REF!</v>
      </c>
      <c r="CC509" s="412" t="e">
        <f>IF(ISNA(L509),"",L509*#REF!)</f>
        <v>#REF!</v>
      </c>
      <c r="CD509" s="412" t="e">
        <f>IF(ISNA(M509),"",M509*#REF!)</f>
        <v>#REF!</v>
      </c>
      <c r="CE509" s="415" t="e">
        <f>IF(#REF!&gt;0,DQ$6,"")</f>
        <v>#REF!</v>
      </c>
      <c r="CF509" s="361" t="e">
        <f>IF(#REF!="","",VLOOKUP(#REF!,#REF!,7,0))</f>
        <v>#REF!</v>
      </c>
      <c r="CG509" s="201" t="e">
        <f>IF(OR(#REF!="",CF509=""),"",ROUND(#REF!/10^3*CF509,3))</f>
        <v>#REF!</v>
      </c>
      <c r="CH509" s="201" t="e">
        <f>IF(#REF!&gt;0,#REF!*#REF!/1000,"")</f>
        <v>#REF!</v>
      </c>
      <c r="CI509" s="201" t="e">
        <f>IF(#REF!&gt;0,#REF!*#REF!/1000,"")</f>
        <v>#REF!</v>
      </c>
      <c r="CJ509" s="74" t="e">
        <f t="shared" si="96"/>
        <v>#REF!</v>
      </c>
      <c r="CK509" s="74" t="e">
        <f t="shared" si="97"/>
        <v>#REF!</v>
      </c>
      <c r="CL509" s="201" t="e">
        <f>IF(ISNA(CJ509),"",CJ509*#REF!)</f>
        <v>#REF!</v>
      </c>
      <c r="CM509" s="201" t="e">
        <f>IF(ISNA(CK509),"",CK509*#REF!)</f>
        <v>#REF!</v>
      </c>
      <c r="CN509" s="101" t="e">
        <f>IF(#REF!&gt;0,DQ$57,"")</f>
        <v>#REF!</v>
      </c>
      <c r="CO509" s="84"/>
      <c r="CP509" s="2"/>
      <c r="CQ509" s="2"/>
      <c r="CR509" s="2"/>
      <c r="CS509" s="2"/>
      <c r="CT509" s="2"/>
      <c r="CU509" s="2"/>
      <c r="CV509" s="2"/>
      <c r="CX509" s="2"/>
      <c r="CY509" s="2"/>
      <c r="CZ509" s="2"/>
      <c r="DA509" s="2"/>
      <c r="DB509" s="2"/>
      <c r="DC509" s="2"/>
      <c r="DD509" s="2"/>
      <c r="DE509" s="2"/>
      <c r="DF509" s="2"/>
    </row>
    <row r="510" spans="2:110" ht="18" customHeight="1">
      <c r="B510" s="151" t="e">
        <f>IF(#REF!="","",VLOOKUP(#REF!,$CX$11:$DG$26,9,0))</f>
        <v>#REF!</v>
      </c>
      <c r="C510" s="64" t="e">
        <f>IF(#REF!="",0,VLOOKUP(#REF!,$CP$11:$CQ$16,2,0))</f>
        <v>#REF!</v>
      </c>
      <c r="D510" s="65" t="e">
        <f>IF(#REF!="",0,VLOOKUP(#REF!,$CX$11:$CY$26,2,0))</f>
        <v>#REF!</v>
      </c>
      <c r="E510" s="152" t="e">
        <f t="shared" si="87"/>
        <v>#REF!</v>
      </c>
      <c r="F510" s="155" t="e">
        <f>IF(#REF!="","",VLOOKUP(#REF!,#REF!,7,0))</f>
        <v>#REF!</v>
      </c>
      <c r="G510" s="201" t="e">
        <f>IF(OR(#REF!="",F510=""),"",ROUND(#REF!/10^3*F510,3))</f>
        <v>#REF!</v>
      </c>
      <c r="H510" s="201" t="e">
        <f>IF(#REF!&gt;0,#REF!*#REF!/1000,"")</f>
        <v>#REF!</v>
      </c>
      <c r="I510" s="201" t="e">
        <f>IF(#REF!&gt;0,#REF!*#REF!/1000,"")</f>
        <v>#REF!</v>
      </c>
      <c r="J510" s="51" t="e">
        <f>IF(#REF!="●","",IF(#REF!="","",#REF!))</f>
        <v>#REF!</v>
      </c>
      <c r="K510" s="51" t="e">
        <f>IF(#REF!="●","",IF(#REF!="","",#REF!))</f>
        <v>#REF!</v>
      </c>
      <c r="L510" s="74" t="e">
        <f t="shared" si="88"/>
        <v>#REF!</v>
      </c>
      <c r="M510" s="74" t="e">
        <f t="shared" si="89"/>
        <v>#REF!</v>
      </c>
      <c r="N510" s="201" t="e">
        <f>IF(ISNA(L510),"",L510*#REF!)</f>
        <v>#REF!</v>
      </c>
      <c r="O510" s="201" t="e">
        <f>IF(ISNA(M510),"",M510*#REF!)</f>
        <v>#REF!</v>
      </c>
      <c r="P510" s="78" t="e">
        <f>IF(#REF!&gt;0,DQ$6,"")</f>
        <v>#REF!</v>
      </c>
      <c r="Q510" s="99"/>
      <c r="R510" s="411"/>
      <c r="S510" s="412" t="e">
        <f>IF(OR(#REF!="",F510=""),"",ROUND(#REF!/10^3*F510,3))</f>
        <v>#REF!</v>
      </c>
      <c r="T510" s="412" t="e">
        <f>IF(#REF!&gt;0,#REF!*#REF!/1000,"")</f>
        <v>#REF!</v>
      </c>
      <c r="U510" s="412" t="e">
        <f>IF(#REF!&gt;0,#REF!*#REF!/1000,"")</f>
        <v>#REF!</v>
      </c>
      <c r="V510" s="413" t="e">
        <f>IF(OR(#REF!="●",#REF!="●"),"",IF(#REF!="","",#REF!))</f>
        <v>#REF!</v>
      </c>
      <c r="W510" s="413" t="e">
        <f>IF(OR(#REF!="●",#REF!="●"),"",IF(#REF!="","",#REF!))</f>
        <v>#REF!</v>
      </c>
      <c r="X510" s="412" t="e">
        <f>IF(ISNA(L510),"",L510*#REF!)</f>
        <v>#REF!</v>
      </c>
      <c r="Y510" s="412" t="e">
        <f>IF(ISNA(M510),"",M510*#REF!)</f>
        <v>#REF!</v>
      </c>
      <c r="Z510" s="414" t="e">
        <f>IF(#REF!&gt;0,DQ$6,"")</f>
        <v>#REF!</v>
      </c>
      <c r="AA510" s="95" t="e">
        <f>IF(#REF!="","",VLOOKUP(#REF!,#REF!,7,0))</f>
        <v>#REF!</v>
      </c>
      <c r="AB510" s="201" t="e">
        <f>IF(OR(#REF!="",AA510=""),"",ROUND(#REF!/10^3*AA510,3))</f>
        <v>#REF!</v>
      </c>
      <c r="AC510" s="201" t="e">
        <f>IF(#REF!&gt;0,#REF!*#REF!/1000,"")</f>
        <v>#REF!</v>
      </c>
      <c r="AD510" s="201" t="e">
        <f>IF(#REF!&gt;0,#REF!*#REF!/1000,"")</f>
        <v>#REF!</v>
      </c>
      <c r="AE510" s="74" t="e">
        <f t="shared" si="90"/>
        <v>#REF!</v>
      </c>
      <c r="AF510" s="74" t="e">
        <f t="shared" si="91"/>
        <v>#REF!</v>
      </c>
      <c r="AG510" s="201" t="e">
        <f>IF(ISNA(AE510),"",AE510*#REF!)</f>
        <v>#REF!</v>
      </c>
      <c r="AH510" s="201" t="e">
        <f>IF(ISNA(AF510),"",AF510*#REF!)</f>
        <v>#REF!</v>
      </c>
      <c r="AI510" s="78" t="e">
        <f>IF(#REF!&gt;0,DQ$23,"")</f>
        <v>#REF!</v>
      </c>
      <c r="AJ510" s="99"/>
      <c r="AK510" s="411"/>
      <c r="AL510" s="412" t="e">
        <f>IF(OR(#REF!="",F510=""),"",ROUND(#REF!/10^3*F510,3))</f>
        <v>#REF!</v>
      </c>
      <c r="AM510" s="412" t="e">
        <f>IF(#REF!&gt;0,#REF!*#REF!/1000,"")</f>
        <v>#REF!</v>
      </c>
      <c r="AN510" s="412" t="e">
        <f>IF(#REF!&gt;0,#REF!*#REF!/1000,"")</f>
        <v>#REF!</v>
      </c>
      <c r="AO510" s="413" t="e">
        <f>IF(OR(#REF!="●",#REF!="●",#REF!="●"),"",IF(#REF!="","",#REF!))</f>
        <v>#REF!</v>
      </c>
      <c r="AP510" s="413" t="e">
        <f>IF(OR(#REF!="●",#REF!="●",#REF!="●"),"",IF(#REF!="","",#REF!))</f>
        <v>#REF!</v>
      </c>
      <c r="AQ510" s="412" t="e">
        <f>IF(ISNA(L510),"",L510*#REF!)</f>
        <v>#REF!</v>
      </c>
      <c r="AR510" s="412" t="e">
        <f>IF(ISNA(M510),"",M510*#REF!)</f>
        <v>#REF!</v>
      </c>
      <c r="AS510" s="414" t="e">
        <f>IF(#REF!&gt;0,DQ$6,"")</f>
        <v>#REF!</v>
      </c>
      <c r="AT510" s="95" t="e">
        <f>IF(#REF!="","",VLOOKUP(#REF!,#REF!,7,0))</f>
        <v>#REF!</v>
      </c>
      <c r="AU510" s="201" t="e">
        <f>IF(OR(#REF!="",AT510=""),"",ROUND(#REF!/10^3*AT510,3))</f>
        <v>#REF!</v>
      </c>
      <c r="AV510" s="201" t="e">
        <f>IF(#REF!&gt;0,#REF!*#REF!/1000,"")</f>
        <v>#REF!</v>
      </c>
      <c r="AW510" s="201" t="e">
        <f>IF(#REF!&gt;0,#REF!*#REF!/1000,"")</f>
        <v>#REF!</v>
      </c>
      <c r="AX510" s="74" t="e">
        <f t="shared" si="92"/>
        <v>#REF!</v>
      </c>
      <c r="AY510" s="74" t="e">
        <f t="shared" si="93"/>
        <v>#REF!</v>
      </c>
      <c r="AZ510" s="201" t="e">
        <f>IF(ISNA(AX510),"",AX510*#REF!)</f>
        <v>#REF!</v>
      </c>
      <c r="BA510" s="201" t="e">
        <f>IF(ISNA(AY510),"",AY510*#REF!)</f>
        <v>#REF!</v>
      </c>
      <c r="BB510" s="78" t="e">
        <f>IF(#REF!&gt;0,DQ$40,"")</f>
        <v>#REF!</v>
      </c>
      <c r="BC510" s="99"/>
      <c r="BD510" s="650"/>
      <c r="BE510" s="652" t="e">
        <f>IF(OR(#REF!="",F510=""),"",ROUND(#REF!/10^3*F510,3))</f>
        <v>#REF!</v>
      </c>
      <c r="BF510" s="412" t="e">
        <f>IF(#REF!&gt;0,#REF!*#REF!/1000,"")</f>
        <v>#REF!</v>
      </c>
      <c r="BG510" s="412" t="e">
        <f>IF(#REF!&gt;0,#REF!*#REF!/1000,"")</f>
        <v>#REF!</v>
      </c>
      <c r="BH510" s="413" t="e">
        <f>IF(OR(#REF!="●",#REF!="●",#REF!="●",#REF!="●"),"",IF(#REF!="","",#REF!))</f>
        <v>#REF!</v>
      </c>
      <c r="BI510" s="413" t="e">
        <f>IF(OR(#REF!="●",#REF!="●",#REF!="●",#REF!="●"),"",IF(#REF!="","",#REF!))</f>
        <v>#REF!</v>
      </c>
      <c r="BJ510" s="412" t="e">
        <f>IF(ISNA(L510),"",L510*#REF!)</f>
        <v>#REF!</v>
      </c>
      <c r="BK510" s="412" t="e">
        <f>IF(ISNA(M510),"",M510*#REF!)</f>
        <v>#REF!</v>
      </c>
      <c r="BL510" s="415" t="e">
        <f>IF(#REF!&gt;0,DQ$6,"")</f>
        <v>#REF!</v>
      </c>
      <c r="BM510" s="361" t="e">
        <f>IF(#REF!="","",VLOOKUP(#REF!,#REF!,7,0))</f>
        <v>#REF!</v>
      </c>
      <c r="BN510" s="201" t="e">
        <f>IF(OR(#REF!="",BM510=""),"",ROUND(#REF!/10^3*BM510,3))</f>
        <v>#REF!</v>
      </c>
      <c r="BO510" s="201" t="e">
        <f>IF(#REF!&gt;0,#REF!*#REF!/1000,"")</f>
        <v>#REF!</v>
      </c>
      <c r="BP510" s="201" t="e">
        <f>IF(#REF!&gt;0,#REF!*#REF!/1000,"")</f>
        <v>#REF!</v>
      </c>
      <c r="BQ510" s="74" t="e">
        <f t="shared" si="94"/>
        <v>#REF!</v>
      </c>
      <c r="BR510" s="74" t="e">
        <f t="shared" si="95"/>
        <v>#REF!</v>
      </c>
      <c r="BS510" s="201" t="e">
        <f>IF(ISNA(BQ510),"",BQ510*#REF!)</f>
        <v>#REF!</v>
      </c>
      <c r="BT510" s="201" t="e">
        <f>IF(ISNA(BR510),"",BR510*#REF!)</f>
        <v>#REF!</v>
      </c>
      <c r="BU510" s="78" t="e">
        <f>IF(#REF!&gt;0,DQ$57,"")</f>
        <v>#REF!</v>
      </c>
      <c r="BV510" s="99"/>
      <c r="BW510" s="411"/>
      <c r="BX510" s="412" t="e">
        <f>IF(OR(#REF!="",F510=""),"",ROUND(#REF!/10^3*F510,3))</f>
        <v>#REF!</v>
      </c>
      <c r="BY510" s="412" t="e">
        <f>IF(#REF!&gt;0,#REF!*#REF!/1000,"")</f>
        <v>#REF!</v>
      </c>
      <c r="BZ510" s="412" t="e">
        <f>IF(#REF!&gt;0,#REF!*#REF!/1000,"")</f>
        <v>#REF!</v>
      </c>
      <c r="CA510" s="413" t="e">
        <f>IF(OR(#REF!="●",#REF!="●",#REF!="●",#REF!="●",#REF!="●"),"",IF(#REF!="","",#REF!))</f>
        <v>#REF!</v>
      </c>
      <c r="CB510" s="413" t="e">
        <f>IF(OR(#REF!="●",#REF!="●",#REF!="●",#REF!="●",#REF!="●"),"",IF(#REF!="","",#REF!))</f>
        <v>#REF!</v>
      </c>
      <c r="CC510" s="412" t="e">
        <f>IF(ISNA(L510),"",L510*#REF!)</f>
        <v>#REF!</v>
      </c>
      <c r="CD510" s="412" t="e">
        <f>IF(ISNA(M510),"",M510*#REF!)</f>
        <v>#REF!</v>
      </c>
      <c r="CE510" s="415" t="e">
        <f>IF(#REF!&gt;0,DQ$6,"")</f>
        <v>#REF!</v>
      </c>
      <c r="CF510" s="361" t="e">
        <f>IF(#REF!="","",VLOOKUP(#REF!,#REF!,7,0))</f>
        <v>#REF!</v>
      </c>
      <c r="CG510" s="201" t="e">
        <f>IF(OR(#REF!="",CF510=""),"",ROUND(#REF!/10^3*CF510,3))</f>
        <v>#REF!</v>
      </c>
      <c r="CH510" s="201" t="e">
        <f>IF(#REF!&gt;0,#REF!*#REF!/1000,"")</f>
        <v>#REF!</v>
      </c>
      <c r="CI510" s="201" t="e">
        <f>IF(#REF!&gt;0,#REF!*#REF!/1000,"")</f>
        <v>#REF!</v>
      </c>
      <c r="CJ510" s="74" t="e">
        <f t="shared" si="96"/>
        <v>#REF!</v>
      </c>
      <c r="CK510" s="74" t="e">
        <f t="shared" si="97"/>
        <v>#REF!</v>
      </c>
      <c r="CL510" s="201" t="e">
        <f>IF(ISNA(CJ510),"",CJ510*#REF!)</f>
        <v>#REF!</v>
      </c>
      <c r="CM510" s="201" t="e">
        <f>IF(ISNA(CK510),"",CK510*#REF!)</f>
        <v>#REF!</v>
      </c>
      <c r="CN510" s="101" t="e">
        <f>IF(#REF!&gt;0,DQ$57,"")</f>
        <v>#REF!</v>
      </c>
      <c r="CO510" s="84"/>
      <c r="CP510" s="2"/>
      <c r="CQ510" s="2"/>
      <c r="CR510" s="2"/>
      <c r="CS510" s="2"/>
      <c r="CT510" s="2"/>
      <c r="CU510" s="2"/>
      <c r="CV510" s="2"/>
      <c r="CX510" s="2"/>
      <c r="CY510" s="2"/>
      <c r="CZ510" s="2"/>
      <c r="DA510" s="2"/>
      <c r="DB510" s="2"/>
      <c r="DC510" s="2"/>
      <c r="DD510" s="2"/>
      <c r="DE510" s="2"/>
      <c r="DF510" s="2"/>
    </row>
    <row r="511" spans="2:110" ht="18" customHeight="1">
      <c r="B511" s="151" t="e">
        <f>IF(#REF!="","",VLOOKUP(#REF!,$CX$11:$DG$26,9,0))</f>
        <v>#REF!</v>
      </c>
      <c r="C511" s="64" t="e">
        <f>IF(#REF!="",0,VLOOKUP(#REF!,$CP$11:$CQ$16,2,0))</f>
        <v>#REF!</v>
      </c>
      <c r="D511" s="65" t="e">
        <f>IF(#REF!="",0,VLOOKUP(#REF!,$CX$11:$CY$26,2,0))</f>
        <v>#REF!</v>
      </c>
      <c r="E511" s="152" t="e">
        <f t="shared" si="87"/>
        <v>#REF!</v>
      </c>
      <c r="F511" s="155" t="e">
        <f>IF(#REF!="","",VLOOKUP(#REF!,#REF!,7,0))</f>
        <v>#REF!</v>
      </c>
      <c r="G511" s="201" t="e">
        <f>IF(OR(#REF!="",F511=""),"",ROUND(#REF!/10^3*F511,3))</f>
        <v>#REF!</v>
      </c>
      <c r="H511" s="201" t="e">
        <f>IF(#REF!&gt;0,#REF!*#REF!/1000,"")</f>
        <v>#REF!</v>
      </c>
      <c r="I511" s="201" t="e">
        <f>IF(#REF!&gt;0,#REF!*#REF!/1000,"")</f>
        <v>#REF!</v>
      </c>
      <c r="J511" s="51" t="e">
        <f>IF(#REF!="●","",IF(#REF!="","",#REF!))</f>
        <v>#REF!</v>
      </c>
      <c r="K511" s="51" t="e">
        <f>IF(#REF!="●","",IF(#REF!="","",#REF!))</f>
        <v>#REF!</v>
      </c>
      <c r="L511" s="74" t="e">
        <f t="shared" si="88"/>
        <v>#REF!</v>
      </c>
      <c r="M511" s="74" t="e">
        <f t="shared" si="89"/>
        <v>#REF!</v>
      </c>
      <c r="N511" s="201" t="e">
        <f>IF(ISNA(L511),"",L511*#REF!)</f>
        <v>#REF!</v>
      </c>
      <c r="O511" s="201" t="e">
        <f>IF(ISNA(M511),"",M511*#REF!)</f>
        <v>#REF!</v>
      </c>
      <c r="P511" s="78" t="e">
        <f>IF(#REF!&gt;0,DQ$6,"")</f>
        <v>#REF!</v>
      </c>
      <c r="Q511" s="99"/>
      <c r="R511" s="411"/>
      <c r="S511" s="412" t="e">
        <f>IF(OR(#REF!="",F511=""),"",ROUND(#REF!/10^3*F511,3))</f>
        <v>#REF!</v>
      </c>
      <c r="T511" s="412" t="e">
        <f>IF(#REF!&gt;0,#REF!*#REF!/1000,"")</f>
        <v>#REF!</v>
      </c>
      <c r="U511" s="412" t="e">
        <f>IF(#REF!&gt;0,#REF!*#REF!/1000,"")</f>
        <v>#REF!</v>
      </c>
      <c r="V511" s="413" t="e">
        <f>IF(OR(#REF!="●",#REF!="●"),"",IF(#REF!="","",#REF!))</f>
        <v>#REF!</v>
      </c>
      <c r="W511" s="413" t="e">
        <f>IF(OR(#REF!="●",#REF!="●"),"",IF(#REF!="","",#REF!))</f>
        <v>#REF!</v>
      </c>
      <c r="X511" s="412" t="e">
        <f>IF(ISNA(L511),"",L511*#REF!)</f>
        <v>#REF!</v>
      </c>
      <c r="Y511" s="412" t="e">
        <f>IF(ISNA(M511),"",M511*#REF!)</f>
        <v>#REF!</v>
      </c>
      <c r="Z511" s="414" t="e">
        <f>IF(#REF!&gt;0,DQ$6,"")</f>
        <v>#REF!</v>
      </c>
      <c r="AA511" s="95" t="e">
        <f>IF(#REF!="","",VLOOKUP(#REF!,#REF!,7,0))</f>
        <v>#REF!</v>
      </c>
      <c r="AB511" s="201" t="e">
        <f>IF(OR(#REF!="",AA511=""),"",ROUND(#REF!/10^3*AA511,3))</f>
        <v>#REF!</v>
      </c>
      <c r="AC511" s="201" t="e">
        <f>IF(#REF!&gt;0,#REF!*#REF!/1000,"")</f>
        <v>#REF!</v>
      </c>
      <c r="AD511" s="201" t="e">
        <f>IF(#REF!&gt;0,#REF!*#REF!/1000,"")</f>
        <v>#REF!</v>
      </c>
      <c r="AE511" s="74" t="e">
        <f t="shared" si="90"/>
        <v>#REF!</v>
      </c>
      <c r="AF511" s="74" t="e">
        <f t="shared" si="91"/>
        <v>#REF!</v>
      </c>
      <c r="AG511" s="201" t="e">
        <f>IF(ISNA(AE511),"",AE511*#REF!)</f>
        <v>#REF!</v>
      </c>
      <c r="AH511" s="201" t="e">
        <f>IF(ISNA(AF511),"",AF511*#REF!)</f>
        <v>#REF!</v>
      </c>
      <c r="AI511" s="78" t="e">
        <f>IF(#REF!&gt;0,DQ$23,"")</f>
        <v>#REF!</v>
      </c>
      <c r="AJ511" s="99"/>
      <c r="AK511" s="411"/>
      <c r="AL511" s="412" t="e">
        <f>IF(OR(#REF!="",F511=""),"",ROUND(#REF!/10^3*F511,3))</f>
        <v>#REF!</v>
      </c>
      <c r="AM511" s="412" t="e">
        <f>IF(#REF!&gt;0,#REF!*#REF!/1000,"")</f>
        <v>#REF!</v>
      </c>
      <c r="AN511" s="412" t="e">
        <f>IF(#REF!&gt;0,#REF!*#REF!/1000,"")</f>
        <v>#REF!</v>
      </c>
      <c r="AO511" s="413" t="e">
        <f>IF(OR(#REF!="●",#REF!="●",#REF!="●"),"",IF(#REF!="","",#REF!))</f>
        <v>#REF!</v>
      </c>
      <c r="AP511" s="413" t="e">
        <f>IF(OR(#REF!="●",#REF!="●",#REF!="●"),"",IF(#REF!="","",#REF!))</f>
        <v>#REF!</v>
      </c>
      <c r="AQ511" s="412" t="e">
        <f>IF(ISNA(L511),"",L511*#REF!)</f>
        <v>#REF!</v>
      </c>
      <c r="AR511" s="412" t="e">
        <f>IF(ISNA(M511),"",M511*#REF!)</f>
        <v>#REF!</v>
      </c>
      <c r="AS511" s="414" t="e">
        <f>IF(#REF!&gt;0,DQ$6,"")</f>
        <v>#REF!</v>
      </c>
      <c r="AT511" s="95" t="e">
        <f>IF(#REF!="","",VLOOKUP(#REF!,#REF!,7,0))</f>
        <v>#REF!</v>
      </c>
      <c r="AU511" s="201" t="e">
        <f>IF(OR(#REF!="",AT511=""),"",ROUND(#REF!/10^3*AT511,3))</f>
        <v>#REF!</v>
      </c>
      <c r="AV511" s="201" t="e">
        <f>IF(#REF!&gt;0,#REF!*#REF!/1000,"")</f>
        <v>#REF!</v>
      </c>
      <c r="AW511" s="201" t="e">
        <f>IF(#REF!&gt;0,#REF!*#REF!/1000,"")</f>
        <v>#REF!</v>
      </c>
      <c r="AX511" s="74" t="e">
        <f t="shared" si="92"/>
        <v>#REF!</v>
      </c>
      <c r="AY511" s="74" t="e">
        <f t="shared" si="93"/>
        <v>#REF!</v>
      </c>
      <c r="AZ511" s="201" t="e">
        <f>IF(ISNA(AX511),"",AX511*#REF!)</f>
        <v>#REF!</v>
      </c>
      <c r="BA511" s="201" t="e">
        <f>IF(ISNA(AY511),"",AY511*#REF!)</f>
        <v>#REF!</v>
      </c>
      <c r="BB511" s="78" t="e">
        <f>IF(#REF!&gt;0,DQ$40,"")</f>
        <v>#REF!</v>
      </c>
      <c r="BC511" s="99"/>
      <c r="BD511" s="650"/>
      <c r="BE511" s="652" t="e">
        <f>IF(OR(#REF!="",F511=""),"",ROUND(#REF!/10^3*F511,3))</f>
        <v>#REF!</v>
      </c>
      <c r="BF511" s="412" t="e">
        <f>IF(#REF!&gt;0,#REF!*#REF!/1000,"")</f>
        <v>#REF!</v>
      </c>
      <c r="BG511" s="412" t="e">
        <f>IF(#REF!&gt;0,#REF!*#REF!/1000,"")</f>
        <v>#REF!</v>
      </c>
      <c r="BH511" s="413" t="e">
        <f>IF(OR(#REF!="●",#REF!="●",#REF!="●",#REF!="●"),"",IF(#REF!="","",#REF!))</f>
        <v>#REF!</v>
      </c>
      <c r="BI511" s="413" t="e">
        <f>IF(OR(#REF!="●",#REF!="●",#REF!="●",#REF!="●"),"",IF(#REF!="","",#REF!))</f>
        <v>#REF!</v>
      </c>
      <c r="BJ511" s="412" t="e">
        <f>IF(ISNA(L511),"",L511*#REF!)</f>
        <v>#REF!</v>
      </c>
      <c r="BK511" s="412" t="e">
        <f>IF(ISNA(M511),"",M511*#REF!)</f>
        <v>#REF!</v>
      </c>
      <c r="BL511" s="415" t="e">
        <f>IF(#REF!&gt;0,DQ$6,"")</f>
        <v>#REF!</v>
      </c>
      <c r="BM511" s="361" t="e">
        <f>IF(#REF!="","",VLOOKUP(#REF!,#REF!,7,0))</f>
        <v>#REF!</v>
      </c>
      <c r="BN511" s="201" t="e">
        <f>IF(OR(#REF!="",BM511=""),"",ROUND(#REF!/10^3*BM511,3))</f>
        <v>#REF!</v>
      </c>
      <c r="BO511" s="201" t="e">
        <f>IF(#REF!&gt;0,#REF!*#REF!/1000,"")</f>
        <v>#REF!</v>
      </c>
      <c r="BP511" s="201" t="e">
        <f>IF(#REF!&gt;0,#REF!*#REF!/1000,"")</f>
        <v>#REF!</v>
      </c>
      <c r="BQ511" s="74" t="e">
        <f t="shared" si="94"/>
        <v>#REF!</v>
      </c>
      <c r="BR511" s="74" t="e">
        <f t="shared" si="95"/>
        <v>#REF!</v>
      </c>
      <c r="BS511" s="201" t="e">
        <f>IF(ISNA(BQ511),"",BQ511*#REF!)</f>
        <v>#REF!</v>
      </c>
      <c r="BT511" s="201" t="e">
        <f>IF(ISNA(BR511),"",BR511*#REF!)</f>
        <v>#REF!</v>
      </c>
      <c r="BU511" s="78" t="e">
        <f>IF(#REF!&gt;0,DQ$57,"")</f>
        <v>#REF!</v>
      </c>
      <c r="BV511" s="99"/>
      <c r="BW511" s="411"/>
      <c r="BX511" s="412" t="e">
        <f>IF(OR(#REF!="",F511=""),"",ROUND(#REF!/10^3*F511,3))</f>
        <v>#REF!</v>
      </c>
      <c r="BY511" s="412" t="e">
        <f>IF(#REF!&gt;0,#REF!*#REF!/1000,"")</f>
        <v>#REF!</v>
      </c>
      <c r="BZ511" s="412" t="e">
        <f>IF(#REF!&gt;0,#REF!*#REF!/1000,"")</f>
        <v>#REF!</v>
      </c>
      <c r="CA511" s="413" t="e">
        <f>IF(OR(#REF!="●",#REF!="●",#REF!="●",#REF!="●",#REF!="●"),"",IF(#REF!="","",#REF!))</f>
        <v>#REF!</v>
      </c>
      <c r="CB511" s="413" t="e">
        <f>IF(OR(#REF!="●",#REF!="●",#REF!="●",#REF!="●",#REF!="●"),"",IF(#REF!="","",#REF!))</f>
        <v>#REF!</v>
      </c>
      <c r="CC511" s="412" t="e">
        <f>IF(ISNA(L511),"",L511*#REF!)</f>
        <v>#REF!</v>
      </c>
      <c r="CD511" s="412" t="e">
        <f>IF(ISNA(M511),"",M511*#REF!)</f>
        <v>#REF!</v>
      </c>
      <c r="CE511" s="415" t="e">
        <f>IF(#REF!&gt;0,DQ$6,"")</f>
        <v>#REF!</v>
      </c>
      <c r="CF511" s="361" t="e">
        <f>IF(#REF!="","",VLOOKUP(#REF!,#REF!,7,0))</f>
        <v>#REF!</v>
      </c>
      <c r="CG511" s="201" t="e">
        <f>IF(OR(#REF!="",CF511=""),"",ROUND(#REF!/10^3*CF511,3))</f>
        <v>#REF!</v>
      </c>
      <c r="CH511" s="201" t="e">
        <f>IF(#REF!&gt;0,#REF!*#REF!/1000,"")</f>
        <v>#REF!</v>
      </c>
      <c r="CI511" s="201" t="e">
        <f>IF(#REF!&gt;0,#REF!*#REF!/1000,"")</f>
        <v>#REF!</v>
      </c>
      <c r="CJ511" s="74" t="e">
        <f t="shared" si="96"/>
        <v>#REF!</v>
      </c>
      <c r="CK511" s="74" t="e">
        <f t="shared" si="97"/>
        <v>#REF!</v>
      </c>
      <c r="CL511" s="201" t="e">
        <f>IF(ISNA(CJ511),"",CJ511*#REF!)</f>
        <v>#REF!</v>
      </c>
      <c r="CM511" s="201" t="e">
        <f>IF(ISNA(CK511),"",CK511*#REF!)</f>
        <v>#REF!</v>
      </c>
      <c r="CN511" s="101" t="e">
        <f>IF(#REF!&gt;0,DQ$57,"")</f>
        <v>#REF!</v>
      </c>
      <c r="CO511" s="84"/>
      <c r="CP511" s="2"/>
      <c r="CQ511" s="2"/>
      <c r="CR511" s="2"/>
      <c r="CS511" s="2"/>
      <c r="CT511" s="2"/>
      <c r="CU511" s="2"/>
      <c r="CV511" s="2"/>
      <c r="CX511" s="2"/>
      <c r="CY511" s="2"/>
      <c r="CZ511" s="2"/>
      <c r="DA511" s="2"/>
      <c r="DB511" s="2"/>
      <c r="DC511" s="2"/>
      <c r="DD511" s="2"/>
      <c r="DE511" s="2"/>
      <c r="DF511" s="2"/>
    </row>
    <row r="512" spans="2:110" ht="18" customHeight="1">
      <c r="B512" s="151" t="e">
        <f>IF(#REF!="","",VLOOKUP(#REF!,$CX$11:$DG$26,9,0))</f>
        <v>#REF!</v>
      </c>
      <c r="C512" s="64" t="e">
        <f>IF(#REF!="",0,VLOOKUP(#REF!,$CP$11:$CQ$16,2,0))</f>
        <v>#REF!</v>
      </c>
      <c r="D512" s="65" t="e">
        <f>IF(#REF!="",0,VLOOKUP(#REF!,$CX$11:$CY$26,2,0))</f>
        <v>#REF!</v>
      </c>
      <c r="E512" s="152" t="e">
        <f t="shared" si="87"/>
        <v>#REF!</v>
      </c>
      <c r="F512" s="155" t="e">
        <f>IF(#REF!="","",VLOOKUP(#REF!,#REF!,7,0))</f>
        <v>#REF!</v>
      </c>
      <c r="G512" s="201" t="e">
        <f>IF(OR(#REF!="",F512=""),"",ROUND(#REF!/10^3*F512,3))</f>
        <v>#REF!</v>
      </c>
      <c r="H512" s="201" t="e">
        <f>IF(#REF!&gt;0,#REF!*#REF!/1000,"")</f>
        <v>#REF!</v>
      </c>
      <c r="I512" s="201" t="e">
        <f>IF(#REF!&gt;0,#REF!*#REF!/1000,"")</f>
        <v>#REF!</v>
      </c>
      <c r="J512" s="51" t="e">
        <f>IF(#REF!="●","",IF(#REF!="","",#REF!))</f>
        <v>#REF!</v>
      </c>
      <c r="K512" s="51" t="e">
        <f>IF(#REF!="●","",IF(#REF!="","",#REF!))</f>
        <v>#REF!</v>
      </c>
      <c r="L512" s="74" t="e">
        <f t="shared" si="88"/>
        <v>#REF!</v>
      </c>
      <c r="M512" s="74" t="e">
        <f t="shared" si="89"/>
        <v>#REF!</v>
      </c>
      <c r="N512" s="201" t="e">
        <f>IF(ISNA(L512),"",L512*#REF!)</f>
        <v>#REF!</v>
      </c>
      <c r="O512" s="201" t="e">
        <f>IF(ISNA(M512),"",M512*#REF!)</f>
        <v>#REF!</v>
      </c>
      <c r="P512" s="78" t="e">
        <f>IF(#REF!&gt;0,DQ$6,"")</f>
        <v>#REF!</v>
      </c>
      <c r="Q512" s="99"/>
      <c r="R512" s="411"/>
      <c r="S512" s="412" t="e">
        <f>IF(OR(#REF!="",F512=""),"",ROUND(#REF!/10^3*F512,3))</f>
        <v>#REF!</v>
      </c>
      <c r="T512" s="412" t="e">
        <f>IF(#REF!&gt;0,#REF!*#REF!/1000,"")</f>
        <v>#REF!</v>
      </c>
      <c r="U512" s="412" t="e">
        <f>IF(#REF!&gt;0,#REF!*#REF!/1000,"")</f>
        <v>#REF!</v>
      </c>
      <c r="V512" s="413" t="e">
        <f>IF(OR(#REF!="●",#REF!="●"),"",IF(#REF!="","",#REF!))</f>
        <v>#REF!</v>
      </c>
      <c r="W512" s="413" t="e">
        <f>IF(OR(#REF!="●",#REF!="●"),"",IF(#REF!="","",#REF!))</f>
        <v>#REF!</v>
      </c>
      <c r="X512" s="412" t="e">
        <f>IF(ISNA(L512),"",L512*#REF!)</f>
        <v>#REF!</v>
      </c>
      <c r="Y512" s="412" t="e">
        <f>IF(ISNA(M512),"",M512*#REF!)</f>
        <v>#REF!</v>
      </c>
      <c r="Z512" s="414" t="e">
        <f>IF(#REF!&gt;0,DQ$6,"")</f>
        <v>#REF!</v>
      </c>
      <c r="AA512" s="95" t="e">
        <f>IF(#REF!="","",VLOOKUP(#REF!,#REF!,7,0))</f>
        <v>#REF!</v>
      </c>
      <c r="AB512" s="201" t="e">
        <f>IF(OR(#REF!="",AA512=""),"",ROUND(#REF!/10^3*AA512,3))</f>
        <v>#REF!</v>
      </c>
      <c r="AC512" s="201" t="e">
        <f>IF(#REF!&gt;0,#REF!*#REF!/1000,"")</f>
        <v>#REF!</v>
      </c>
      <c r="AD512" s="201" t="e">
        <f>IF(#REF!&gt;0,#REF!*#REF!/1000,"")</f>
        <v>#REF!</v>
      </c>
      <c r="AE512" s="74" t="e">
        <f t="shared" si="90"/>
        <v>#REF!</v>
      </c>
      <c r="AF512" s="74" t="e">
        <f t="shared" si="91"/>
        <v>#REF!</v>
      </c>
      <c r="AG512" s="201" t="e">
        <f>IF(ISNA(AE512),"",AE512*#REF!)</f>
        <v>#REF!</v>
      </c>
      <c r="AH512" s="201" t="e">
        <f>IF(ISNA(AF512),"",AF512*#REF!)</f>
        <v>#REF!</v>
      </c>
      <c r="AI512" s="78" t="e">
        <f>IF(#REF!&gt;0,DQ$23,"")</f>
        <v>#REF!</v>
      </c>
      <c r="AJ512" s="99"/>
      <c r="AK512" s="411"/>
      <c r="AL512" s="412" t="e">
        <f>IF(OR(#REF!="",F512=""),"",ROUND(#REF!/10^3*F512,3))</f>
        <v>#REF!</v>
      </c>
      <c r="AM512" s="412" t="e">
        <f>IF(#REF!&gt;0,#REF!*#REF!/1000,"")</f>
        <v>#REF!</v>
      </c>
      <c r="AN512" s="412" t="e">
        <f>IF(#REF!&gt;0,#REF!*#REF!/1000,"")</f>
        <v>#REF!</v>
      </c>
      <c r="AO512" s="413" t="e">
        <f>IF(OR(#REF!="●",#REF!="●",#REF!="●"),"",IF(#REF!="","",#REF!))</f>
        <v>#REF!</v>
      </c>
      <c r="AP512" s="413" t="e">
        <f>IF(OR(#REF!="●",#REF!="●",#REF!="●"),"",IF(#REF!="","",#REF!))</f>
        <v>#REF!</v>
      </c>
      <c r="AQ512" s="412" t="e">
        <f>IF(ISNA(L512),"",L512*#REF!)</f>
        <v>#REF!</v>
      </c>
      <c r="AR512" s="412" t="e">
        <f>IF(ISNA(M512),"",M512*#REF!)</f>
        <v>#REF!</v>
      </c>
      <c r="AS512" s="414" t="e">
        <f>IF(#REF!&gt;0,DQ$6,"")</f>
        <v>#REF!</v>
      </c>
      <c r="AT512" s="95" t="e">
        <f>IF(#REF!="","",VLOOKUP(#REF!,#REF!,7,0))</f>
        <v>#REF!</v>
      </c>
      <c r="AU512" s="201" t="e">
        <f>IF(OR(#REF!="",AT512=""),"",ROUND(#REF!/10^3*AT512,3))</f>
        <v>#REF!</v>
      </c>
      <c r="AV512" s="201" t="e">
        <f>IF(#REF!&gt;0,#REF!*#REF!/1000,"")</f>
        <v>#REF!</v>
      </c>
      <c r="AW512" s="201" t="e">
        <f>IF(#REF!&gt;0,#REF!*#REF!/1000,"")</f>
        <v>#REF!</v>
      </c>
      <c r="AX512" s="74" t="e">
        <f t="shared" si="92"/>
        <v>#REF!</v>
      </c>
      <c r="AY512" s="74" t="e">
        <f t="shared" si="93"/>
        <v>#REF!</v>
      </c>
      <c r="AZ512" s="201" t="e">
        <f>IF(ISNA(AX512),"",AX512*#REF!)</f>
        <v>#REF!</v>
      </c>
      <c r="BA512" s="201" t="e">
        <f>IF(ISNA(AY512),"",AY512*#REF!)</f>
        <v>#REF!</v>
      </c>
      <c r="BB512" s="78" t="e">
        <f>IF(#REF!&gt;0,DQ$40,"")</f>
        <v>#REF!</v>
      </c>
      <c r="BC512" s="99"/>
      <c r="BD512" s="650"/>
      <c r="BE512" s="652" t="e">
        <f>IF(OR(#REF!="",F512=""),"",ROUND(#REF!/10^3*F512,3))</f>
        <v>#REF!</v>
      </c>
      <c r="BF512" s="412" t="e">
        <f>IF(#REF!&gt;0,#REF!*#REF!/1000,"")</f>
        <v>#REF!</v>
      </c>
      <c r="BG512" s="412" t="e">
        <f>IF(#REF!&gt;0,#REF!*#REF!/1000,"")</f>
        <v>#REF!</v>
      </c>
      <c r="BH512" s="413" t="e">
        <f>IF(OR(#REF!="●",#REF!="●",#REF!="●",#REF!="●"),"",IF(#REF!="","",#REF!))</f>
        <v>#REF!</v>
      </c>
      <c r="BI512" s="413" t="e">
        <f>IF(OR(#REF!="●",#REF!="●",#REF!="●",#REF!="●"),"",IF(#REF!="","",#REF!))</f>
        <v>#REF!</v>
      </c>
      <c r="BJ512" s="412" t="e">
        <f>IF(ISNA(L512),"",L512*#REF!)</f>
        <v>#REF!</v>
      </c>
      <c r="BK512" s="412" t="e">
        <f>IF(ISNA(M512),"",M512*#REF!)</f>
        <v>#REF!</v>
      </c>
      <c r="BL512" s="415" t="e">
        <f>IF(#REF!&gt;0,DQ$6,"")</f>
        <v>#REF!</v>
      </c>
      <c r="BM512" s="361" t="e">
        <f>IF(#REF!="","",VLOOKUP(#REF!,#REF!,7,0))</f>
        <v>#REF!</v>
      </c>
      <c r="BN512" s="201" t="e">
        <f>IF(OR(#REF!="",BM512=""),"",ROUND(#REF!/10^3*BM512,3))</f>
        <v>#REF!</v>
      </c>
      <c r="BO512" s="201" t="e">
        <f>IF(#REF!&gt;0,#REF!*#REF!/1000,"")</f>
        <v>#REF!</v>
      </c>
      <c r="BP512" s="201" t="e">
        <f>IF(#REF!&gt;0,#REF!*#REF!/1000,"")</f>
        <v>#REF!</v>
      </c>
      <c r="BQ512" s="74" t="e">
        <f t="shared" si="94"/>
        <v>#REF!</v>
      </c>
      <c r="BR512" s="74" t="e">
        <f t="shared" si="95"/>
        <v>#REF!</v>
      </c>
      <c r="BS512" s="201" t="e">
        <f>IF(ISNA(BQ512),"",BQ512*#REF!)</f>
        <v>#REF!</v>
      </c>
      <c r="BT512" s="201" t="e">
        <f>IF(ISNA(BR512),"",BR512*#REF!)</f>
        <v>#REF!</v>
      </c>
      <c r="BU512" s="78" t="e">
        <f>IF(#REF!&gt;0,DQ$57,"")</f>
        <v>#REF!</v>
      </c>
      <c r="BV512" s="99"/>
      <c r="BW512" s="411"/>
      <c r="BX512" s="412" t="e">
        <f>IF(OR(#REF!="",F512=""),"",ROUND(#REF!/10^3*F512,3))</f>
        <v>#REF!</v>
      </c>
      <c r="BY512" s="412" t="e">
        <f>IF(#REF!&gt;0,#REF!*#REF!/1000,"")</f>
        <v>#REF!</v>
      </c>
      <c r="BZ512" s="412" t="e">
        <f>IF(#REF!&gt;0,#REF!*#REF!/1000,"")</f>
        <v>#REF!</v>
      </c>
      <c r="CA512" s="413" t="e">
        <f>IF(OR(#REF!="●",#REF!="●",#REF!="●",#REF!="●",#REF!="●"),"",IF(#REF!="","",#REF!))</f>
        <v>#REF!</v>
      </c>
      <c r="CB512" s="413" t="e">
        <f>IF(OR(#REF!="●",#REF!="●",#REF!="●",#REF!="●",#REF!="●"),"",IF(#REF!="","",#REF!))</f>
        <v>#REF!</v>
      </c>
      <c r="CC512" s="412" t="e">
        <f>IF(ISNA(L512),"",L512*#REF!)</f>
        <v>#REF!</v>
      </c>
      <c r="CD512" s="412" t="e">
        <f>IF(ISNA(M512),"",M512*#REF!)</f>
        <v>#REF!</v>
      </c>
      <c r="CE512" s="415" t="e">
        <f>IF(#REF!&gt;0,DQ$6,"")</f>
        <v>#REF!</v>
      </c>
      <c r="CF512" s="361" t="e">
        <f>IF(#REF!="","",VLOOKUP(#REF!,#REF!,7,0))</f>
        <v>#REF!</v>
      </c>
      <c r="CG512" s="201" t="e">
        <f>IF(OR(#REF!="",CF512=""),"",ROUND(#REF!/10^3*CF512,3))</f>
        <v>#REF!</v>
      </c>
      <c r="CH512" s="201" t="e">
        <f>IF(#REF!&gt;0,#REF!*#REF!/1000,"")</f>
        <v>#REF!</v>
      </c>
      <c r="CI512" s="201" t="e">
        <f>IF(#REF!&gt;0,#REF!*#REF!/1000,"")</f>
        <v>#REF!</v>
      </c>
      <c r="CJ512" s="74" t="e">
        <f t="shared" si="96"/>
        <v>#REF!</v>
      </c>
      <c r="CK512" s="74" t="e">
        <f t="shared" si="97"/>
        <v>#REF!</v>
      </c>
      <c r="CL512" s="201" t="e">
        <f>IF(ISNA(CJ512),"",CJ512*#REF!)</f>
        <v>#REF!</v>
      </c>
      <c r="CM512" s="201" t="e">
        <f>IF(ISNA(CK512),"",CK512*#REF!)</f>
        <v>#REF!</v>
      </c>
      <c r="CN512" s="101" t="e">
        <f>IF(#REF!&gt;0,DQ$57,"")</f>
        <v>#REF!</v>
      </c>
      <c r="CO512" s="84"/>
      <c r="CP512" s="2"/>
      <c r="CQ512" s="2"/>
      <c r="CR512" s="2"/>
      <c r="CS512" s="2"/>
      <c r="CT512" s="2"/>
      <c r="CU512" s="2"/>
      <c r="CV512" s="2"/>
      <c r="CX512" s="2"/>
      <c r="CY512" s="2"/>
      <c r="CZ512" s="2"/>
      <c r="DA512" s="2"/>
      <c r="DB512" s="2"/>
      <c r="DC512" s="2"/>
      <c r="DD512" s="2"/>
      <c r="DE512" s="2"/>
      <c r="DF512" s="2"/>
    </row>
    <row r="513" spans="2:110" ht="18" customHeight="1">
      <c r="B513" s="151" t="e">
        <f>IF(#REF!="","",VLOOKUP(#REF!,$CX$11:$DG$26,9,0))</f>
        <v>#REF!</v>
      </c>
      <c r="C513" s="64" t="e">
        <f>IF(#REF!="",0,VLOOKUP(#REF!,$CP$11:$CQ$16,2,0))</f>
        <v>#REF!</v>
      </c>
      <c r="D513" s="65" t="e">
        <f>IF(#REF!="",0,VLOOKUP(#REF!,$CX$11:$CY$26,2,0))</f>
        <v>#REF!</v>
      </c>
      <c r="E513" s="152" t="e">
        <f t="shared" si="87"/>
        <v>#REF!</v>
      </c>
      <c r="F513" s="155" t="e">
        <f>IF(#REF!="","",VLOOKUP(#REF!,#REF!,7,0))</f>
        <v>#REF!</v>
      </c>
      <c r="G513" s="201" t="e">
        <f>IF(OR(#REF!="",F513=""),"",ROUND(#REF!/10^3*F513,3))</f>
        <v>#REF!</v>
      </c>
      <c r="H513" s="201" t="e">
        <f>IF(#REF!&gt;0,#REF!*#REF!/1000,"")</f>
        <v>#REF!</v>
      </c>
      <c r="I513" s="201" t="e">
        <f>IF(#REF!&gt;0,#REF!*#REF!/1000,"")</f>
        <v>#REF!</v>
      </c>
      <c r="J513" s="51" t="e">
        <f>IF(#REF!="●","",IF(#REF!="","",#REF!))</f>
        <v>#REF!</v>
      </c>
      <c r="K513" s="51" t="e">
        <f>IF(#REF!="●","",IF(#REF!="","",#REF!))</f>
        <v>#REF!</v>
      </c>
      <c r="L513" s="74" t="e">
        <f t="shared" si="88"/>
        <v>#REF!</v>
      </c>
      <c r="M513" s="74" t="e">
        <f t="shared" si="89"/>
        <v>#REF!</v>
      </c>
      <c r="N513" s="201" t="e">
        <f>IF(ISNA(L513),"",L513*#REF!)</f>
        <v>#REF!</v>
      </c>
      <c r="O513" s="201" t="e">
        <f>IF(ISNA(M513),"",M513*#REF!)</f>
        <v>#REF!</v>
      </c>
      <c r="P513" s="78" t="e">
        <f>IF(#REF!&gt;0,DQ$6,"")</f>
        <v>#REF!</v>
      </c>
      <c r="Q513" s="99"/>
      <c r="R513" s="411"/>
      <c r="S513" s="412" t="e">
        <f>IF(OR(#REF!="",F513=""),"",ROUND(#REF!/10^3*F513,3))</f>
        <v>#REF!</v>
      </c>
      <c r="T513" s="412" t="e">
        <f>IF(#REF!&gt;0,#REF!*#REF!/1000,"")</f>
        <v>#REF!</v>
      </c>
      <c r="U513" s="412" t="e">
        <f>IF(#REF!&gt;0,#REF!*#REF!/1000,"")</f>
        <v>#REF!</v>
      </c>
      <c r="V513" s="413" t="e">
        <f>IF(OR(#REF!="●",#REF!="●"),"",IF(#REF!="","",#REF!))</f>
        <v>#REF!</v>
      </c>
      <c r="W513" s="413" t="e">
        <f>IF(OR(#REF!="●",#REF!="●"),"",IF(#REF!="","",#REF!))</f>
        <v>#REF!</v>
      </c>
      <c r="X513" s="412" t="e">
        <f>IF(ISNA(L513),"",L513*#REF!)</f>
        <v>#REF!</v>
      </c>
      <c r="Y513" s="412" t="e">
        <f>IF(ISNA(M513),"",M513*#REF!)</f>
        <v>#REF!</v>
      </c>
      <c r="Z513" s="414" t="e">
        <f>IF(#REF!&gt;0,DQ$6,"")</f>
        <v>#REF!</v>
      </c>
      <c r="AA513" s="95" t="e">
        <f>IF(#REF!="","",VLOOKUP(#REF!,#REF!,7,0))</f>
        <v>#REF!</v>
      </c>
      <c r="AB513" s="201" t="e">
        <f>IF(OR(#REF!="",AA513=""),"",ROUND(#REF!/10^3*AA513,3))</f>
        <v>#REF!</v>
      </c>
      <c r="AC513" s="201" t="e">
        <f>IF(#REF!&gt;0,#REF!*#REF!/1000,"")</f>
        <v>#REF!</v>
      </c>
      <c r="AD513" s="201" t="e">
        <f>IF(#REF!&gt;0,#REF!*#REF!/1000,"")</f>
        <v>#REF!</v>
      </c>
      <c r="AE513" s="74" t="e">
        <f t="shared" si="90"/>
        <v>#REF!</v>
      </c>
      <c r="AF513" s="74" t="e">
        <f t="shared" si="91"/>
        <v>#REF!</v>
      </c>
      <c r="AG513" s="201" t="e">
        <f>IF(ISNA(AE513),"",AE513*#REF!)</f>
        <v>#REF!</v>
      </c>
      <c r="AH513" s="201" t="e">
        <f>IF(ISNA(AF513),"",AF513*#REF!)</f>
        <v>#REF!</v>
      </c>
      <c r="AI513" s="78" t="e">
        <f>IF(#REF!&gt;0,DQ$23,"")</f>
        <v>#REF!</v>
      </c>
      <c r="AJ513" s="99"/>
      <c r="AK513" s="411"/>
      <c r="AL513" s="412" t="e">
        <f>IF(OR(#REF!="",F513=""),"",ROUND(#REF!/10^3*F513,3))</f>
        <v>#REF!</v>
      </c>
      <c r="AM513" s="412" t="e">
        <f>IF(#REF!&gt;0,#REF!*#REF!/1000,"")</f>
        <v>#REF!</v>
      </c>
      <c r="AN513" s="412" t="e">
        <f>IF(#REF!&gt;0,#REF!*#REF!/1000,"")</f>
        <v>#REF!</v>
      </c>
      <c r="AO513" s="413" t="e">
        <f>IF(OR(#REF!="●",#REF!="●",#REF!="●"),"",IF(#REF!="","",#REF!))</f>
        <v>#REF!</v>
      </c>
      <c r="AP513" s="413" t="e">
        <f>IF(OR(#REF!="●",#REF!="●",#REF!="●"),"",IF(#REF!="","",#REF!))</f>
        <v>#REF!</v>
      </c>
      <c r="AQ513" s="412" t="e">
        <f>IF(ISNA(L513),"",L513*#REF!)</f>
        <v>#REF!</v>
      </c>
      <c r="AR513" s="412" t="e">
        <f>IF(ISNA(M513),"",M513*#REF!)</f>
        <v>#REF!</v>
      </c>
      <c r="AS513" s="414" t="e">
        <f>IF(#REF!&gt;0,DQ$6,"")</f>
        <v>#REF!</v>
      </c>
      <c r="AT513" s="95" t="e">
        <f>IF(#REF!="","",VLOOKUP(#REF!,#REF!,7,0))</f>
        <v>#REF!</v>
      </c>
      <c r="AU513" s="201" t="e">
        <f>IF(OR(#REF!="",AT513=""),"",ROUND(#REF!/10^3*AT513,3))</f>
        <v>#REF!</v>
      </c>
      <c r="AV513" s="201" t="e">
        <f>IF(#REF!&gt;0,#REF!*#REF!/1000,"")</f>
        <v>#REF!</v>
      </c>
      <c r="AW513" s="201" t="e">
        <f>IF(#REF!&gt;0,#REF!*#REF!/1000,"")</f>
        <v>#REF!</v>
      </c>
      <c r="AX513" s="74" t="e">
        <f t="shared" si="92"/>
        <v>#REF!</v>
      </c>
      <c r="AY513" s="74" t="e">
        <f t="shared" si="93"/>
        <v>#REF!</v>
      </c>
      <c r="AZ513" s="201" t="e">
        <f>IF(ISNA(AX513),"",AX513*#REF!)</f>
        <v>#REF!</v>
      </c>
      <c r="BA513" s="201" t="e">
        <f>IF(ISNA(AY513),"",AY513*#REF!)</f>
        <v>#REF!</v>
      </c>
      <c r="BB513" s="78" t="e">
        <f>IF(#REF!&gt;0,DQ$40,"")</f>
        <v>#REF!</v>
      </c>
      <c r="BC513" s="99"/>
      <c r="BD513" s="650"/>
      <c r="BE513" s="652" t="e">
        <f>IF(OR(#REF!="",F513=""),"",ROUND(#REF!/10^3*F513,3))</f>
        <v>#REF!</v>
      </c>
      <c r="BF513" s="412" t="e">
        <f>IF(#REF!&gt;0,#REF!*#REF!/1000,"")</f>
        <v>#REF!</v>
      </c>
      <c r="BG513" s="412" t="e">
        <f>IF(#REF!&gt;0,#REF!*#REF!/1000,"")</f>
        <v>#REF!</v>
      </c>
      <c r="BH513" s="413" t="e">
        <f>IF(OR(#REF!="●",#REF!="●",#REF!="●",#REF!="●"),"",IF(#REF!="","",#REF!))</f>
        <v>#REF!</v>
      </c>
      <c r="BI513" s="413" t="e">
        <f>IF(OR(#REF!="●",#REF!="●",#REF!="●",#REF!="●"),"",IF(#REF!="","",#REF!))</f>
        <v>#REF!</v>
      </c>
      <c r="BJ513" s="412" t="e">
        <f>IF(ISNA(L513),"",L513*#REF!)</f>
        <v>#REF!</v>
      </c>
      <c r="BK513" s="412" t="e">
        <f>IF(ISNA(M513),"",M513*#REF!)</f>
        <v>#REF!</v>
      </c>
      <c r="BL513" s="415" t="e">
        <f>IF(#REF!&gt;0,DQ$6,"")</f>
        <v>#REF!</v>
      </c>
      <c r="BM513" s="361" t="e">
        <f>IF(#REF!="","",VLOOKUP(#REF!,#REF!,7,0))</f>
        <v>#REF!</v>
      </c>
      <c r="BN513" s="201" t="e">
        <f>IF(OR(#REF!="",BM513=""),"",ROUND(#REF!/10^3*BM513,3))</f>
        <v>#REF!</v>
      </c>
      <c r="BO513" s="201" t="e">
        <f>IF(#REF!&gt;0,#REF!*#REF!/1000,"")</f>
        <v>#REF!</v>
      </c>
      <c r="BP513" s="201" t="e">
        <f>IF(#REF!&gt;0,#REF!*#REF!/1000,"")</f>
        <v>#REF!</v>
      </c>
      <c r="BQ513" s="74" t="e">
        <f t="shared" si="94"/>
        <v>#REF!</v>
      </c>
      <c r="BR513" s="74" t="e">
        <f t="shared" si="95"/>
        <v>#REF!</v>
      </c>
      <c r="BS513" s="201" t="e">
        <f>IF(ISNA(BQ513),"",BQ513*#REF!)</f>
        <v>#REF!</v>
      </c>
      <c r="BT513" s="201" t="e">
        <f>IF(ISNA(BR513),"",BR513*#REF!)</f>
        <v>#REF!</v>
      </c>
      <c r="BU513" s="78" t="e">
        <f>IF(#REF!&gt;0,DQ$57,"")</f>
        <v>#REF!</v>
      </c>
      <c r="BV513" s="99"/>
      <c r="BW513" s="411"/>
      <c r="BX513" s="412" t="e">
        <f>IF(OR(#REF!="",F513=""),"",ROUND(#REF!/10^3*F513,3))</f>
        <v>#REF!</v>
      </c>
      <c r="BY513" s="412" t="e">
        <f>IF(#REF!&gt;0,#REF!*#REF!/1000,"")</f>
        <v>#REF!</v>
      </c>
      <c r="BZ513" s="412" t="e">
        <f>IF(#REF!&gt;0,#REF!*#REF!/1000,"")</f>
        <v>#REF!</v>
      </c>
      <c r="CA513" s="413" t="e">
        <f>IF(OR(#REF!="●",#REF!="●",#REF!="●",#REF!="●",#REF!="●"),"",IF(#REF!="","",#REF!))</f>
        <v>#REF!</v>
      </c>
      <c r="CB513" s="413" t="e">
        <f>IF(OR(#REF!="●",#REF!="●",#REF!="●",#REF!="●",#REF!="●"),"",IF(#REF!="","",#REF!))</f>
        <v>#REF!</v>
      </c>
      <c r="CC513" s="412" t="e">
        <f>IF(ISNA(L513),"",L513*#REF!)</f>
        <v>#REF!</v>
      </c>
      <c r="CD513" s="412" t="e">
        <f>IF(ISNA(M513),"",M513*#REF!)</f>
        <v>#REF!</v>
      </c>
      <c r="CE513" s="415" t="e">
        <f>IF(#REF!&gt;0,DQ$6,"")</f>
        <v>#REF!</v>
      </c>
      <c r="CF513" s="361" t="e">
        <f>IF(#REF!="","",VLOOKUP(#REF!,#REF!,7,0))</f>
        <v>#REF!</v>
      </c>
      <c r="CG513" s="201" t="e">
        <f>IF(OR(#REF!="",CF513=""),"",ROUND(#REF!/10^3*CF513,3))</f>
        <v>#REF!</v>
      </c>
      <c r="CH513" s="201" t="e">
        <f>IF(#REF!&gt;0,#REF!*#REF!/1000,"")</f>
        <v>#REF!</v>
      </c>
      <c r="CI513" s="201" t="e">
        <f>IF(#REF!&gt;0,#REF!*#REF!/1000,"")</f>
        <v>#REF!</v>
      </c>
      <c r="CJ513" s="74" t="e">
        <f t="shared" si="96"/>
        <v>#REF!</v>
      </c>
      <c r="CK513" s="74" t="e">
        <f t="shared" si="97"/>
        <v>#REF!</v>
      </c>
      <c r="CL513" s="201" t="e">
        <f>IF(ISNA(CJ513),"",CJ513*#REF!)</f>
        <v>#REF!</v>
      </c>
      <c r="CM513" s="201" t="e">
        <f>IF(ISNA(CK513),"",CK513*#REF!)</f>
        <v>#REF!</v>
      </c>
      <c r="CN513" s="101" t="e">
        <f>IF(#REF!&gt;0,DQ$57,"")</f>
        <v>#REF!</v>
      </c>
      <c r="CO513" s="84"/>
      <c r="CP513" s="2"/>
      <c r="CQ513" s="2"/>
      <c r="CR513" s="2"/>
      <c r="CS513" s="2"/>
      <c r="CT513" s="2"/>
      <c r="CU513" s="2"/>
      <c r="CV513" s="2"/>
      <c r="CX513" s="2"/>
      <c r="CY513" s="2"/>
      <c r="CZ513" s="2"/>
      <c r="DA513" s="2"/>
      <c r="DB513" s="2"/>
      <c r="DC513" s="2"/>
      <c r="DD513" s="2"/>
      <c r="DE513" s="2"/>
      <c r="DF513" s="2"/>
    </row>
    <row r="514" spans="2:110" ht="18" customHeight="1">
      <c r="B514" s="151" t="e">
        <f>IF(#REF!="","",VLOOKUP(#REF!,$CX$11:$DG$26,9,0))</f>
        <v>#REF!</v>
      </c>
      <c r="C514" s="64" t="e">
        <f>IF(#REF!="",0,VLOOKUP(#REF!,$CP$11:$CQ$16,2,0))</f>
        <v>#REF!</v>
      </c>
      <c r="D514" s="65" t="e">
        <f>IF(#REF!="",0,VLOOKUP(#REF!,$CX$11:$CY$26,2,0))</f>
        <v>#REF!</v>
      </c>
      <c r="E514" s="152" t="e">
        <f t="shared" si="87"/>
        <v>#REF!</v>
      </c>
      <c r="F514" s="155" t="e">
        <f>IF(#REF!="","",VLOOKUP(#REF!,#REF!,7,0))</f>
        <v>#REF!</v>
      </c>
      <c r="G514" s="201" t="e">
        <f>IF(OR(#REF!="",F514=""),"",ROUND(#REF!/10^3*F514,3))</f>
        <v>#REF!</v>
      </c>
      <c r="H514" s="201" t="e">
        <f>IF(#REF!&gt;0,#REF!*#REF!/1000,"")</f>
        <v>#REF!</v>
      </c>
      <c r="I514" s="201" t="e">
        <f>IF(#REF!&gt;0,#REF!*#REF!/1000,"")</f>
        <v>#REF!</v>
      </c>
      <c r="J514" s="51" t="e">
        <f>IF(#REF!="●","",IF(#REF!="","",#REF!))</f>
        <v>#REF!</v>
      </c>
      <c r="K514" s="51" t="e">
        <f>IF(#REF!="●","",IF(#REF!="","",#REF!))</f>
        <v>#REF!</v>
      </c>
      <c r="L514" s="74" t="e">
        <f t="shared" si="88"/>
        <v>#REF!</v>
      </c>
      <c r="M514" s="74" t="e">
        <f t="shared" si="89"/>
        <v>#REF!</v>
      </c>
      <c r="N514" s="201" t="e">
        <f>IF(ISNA(L514),"",L514*#REF!)</f>
        <v>#REF!</v>
      </c>
      <c r="O514" s="201" t="e">
        <f>IF(ISNA(M514),"",M514*#REF!)</f>
        <v>#REF!</v>
      </c>
      <c r="P514" s="78" t="e">
        <f>IF(#REF!&gt;0,DQ$6,"")</f>
        <v>#REF!</v>
      </c>
      <c r="Q514" s="99"/>
      <c r="R514" s="411"/>
      <c r="S514" s="412" t="e">
        <f>IF(OR(#REF!="",F514=""),"",ROUND(#REF!/10^3*F514,3))</f>
        <v>#REF!</v>
      </c>
      <c r="T514" s="412" t="e">
        <f>IF(#REF!&gt;0,#REF!*#REF!/1000,"")</f>
        <v>#REF!</v>
      </c>
      <c r="U514" s="412" t="e">
        <f>IF(#REF!&gt;0,#REF!*#REF!/1000,"")</f>
        <v>#REF!</v>
      </c>
      <c r="V514" s="413" t="e">
        <f>IF(OR(#REF!="●",#REF!="●"),"",IF(#REF!="","",#REF!))</f>
        <v>#REF!</v>
      </c>
      <c r="W514" s="413" t="e">
        <f>IF(OR(#REF!="●",#REF!="●"),"",IF(#REF!="","",#REF!))</f>
        <v>#REF!</v>
      </c>
      <c r="X514" s="412" t="e">
        <f>IF(ISNA(L514),"",L514*#REF!)</f>
        <v>#REF!</v>
      </c>
      <c r="Y514" s="412" t="e">
        <f>IF(ISNA(M514),"",M514*#REF!)</f>
        <v>#REF!</v>
      </c>
      <c r="Z514" s="414" t="e">
        <f>IF(#REF!&gt;0,DQ$6,"")</f>
        <v>#REF!</v>
      </c>
      <c r="AA514" s="95" t="e">
        <f>IF(#REF!="","",VLOOKUP(#REF!,#REF!,7,0))</f>
        <v>#REF!</v>
      </c>
      <c r="AB514" s="201" t="e">
        <f>IF(OR(#REF!="",AA514=""),"",ROUND(#REF!/10^3*AA514,3))</f>
        <v>#REF!</v>
      </c>
      <c r="AC514" s="201" t="e">
        <f>IF(#REF!&gt;0,#REF!*#REF!/1000,"")</f>
        <v>#REF!</v>
      </c>
      <c r="AD514" s="201" t="e">
        <f>IF(#REF!&gt;0,#REF!*#REF!/1000,"")</f>
        <v>#REF!</v>
      </c>
      <c r="AE514" s="74" t="e">
        <f t="shared" si="90"/>
        <v>#REF!</v>
      </c>
      <c r="AF514" s="74" t="e">
        <f t="shared" si="91"/>
        <v>#REF!</v>
      </c>
      <c r="AG514" s="201" t="e">
        <f>IF(ISNA(AE514),"",AE514*#REF!)</f>
        <v>#REF!</v>
      </c>
      <c r="AH514" s="201" t="e">
        <f>IF(ISNA(AF514),"",AF514*#REF!)</f>
        <v>#REF!</v>
      </c>
      <c r="AI514" s="78" t="e">
        <f>IF(#REF!&gt;0,DQ$23,"")</f>
        <v>#REF!</v>
      </c>
      <c r="AJ514" s="99"/>
      <c r="AK514" s="411"/>
      <c r="AL514" s="412" t="e">
        <f>IF(OR(#REF!="",F514=""),"",ROUND(#REF!/10^3*F514,3))</f>
        <v>#REF!</v>
      </c>
      <c r="AM514" s="412" t="e">
        <f>IF(#REF!&gt;0,#REF!*#REF!/1000,"")</f>
        <v>#REF!</v>
      </c>
      <c r="AN514" s="412" t="e">
        <f>IF(#REF!&gt;0,#REF!*#REF!/1000,"")</f>
        <v>#REF!</v>
      </c>
      <c r="AO514" s="413" t="e">
        <f>IF(OR(#REF!="●",#REF!="●",#REF!="●"),"",IF(#REF!="","",#REF!))</f>
        <v>#REF!</v>
      </c>
      <c r="AP514" s="413" t="e">
        <f>IF(OR(#REF!="●",#REF!="●",#REF!="●"),"",IF(#REF!="","",#REF!))</f>
        <v>#REF!</v>
      </c>
      <c r="AQ514" s="412" t="e">
        <f>IF(ISNA(L514),"",L514*#REF!)</f>
        <v>#REF!</v>
      </c>
      <c r="AR514" s="412" t="e">
        <f>IF(ISNA(M514),"",M514*#REF!)</f>
        <v>#REF!</v>
      </c>
      <c r="AS514" s="414" t="e">
        <f>IF(#REF!&gt;0,DQ$6,"")</f>
        <v>#REF!</v>
      </c>
      <c r="AT514" s="95" t="e">
        <f>IF(#REF!="","",VLOOKUP(#REF!,#REF!,7,0))</f>
        <v>#REF!</v>
      </c>
      <c r="AU514" s="201" t="e">
        <f>IF(OR(#REF!="",AT514=""),"",ROUND(#REF!/10^3*AT514,3))</f>
        <v>#REF!</v>
      </c>
      <c r="AV514" s="201" t="e">
        <f>IF(#REF!&gt;0,#REF!*#REF!/1000,"")</f>
        <v>#REF!</v>
      </c>
      <c r="AW514" s="201" t="e">
        <f>IF(#REF!&gt;0,#REF!*#REF!/1000,"")</f>
        <v>#REF!</v>
      </c>
      <c r="AX514" s="74" t="e">
        <f t="shared" si="92"/>
        <v>#REF!</v>
      </c>
      <c r="AY514" s="74" t="e">
        <f t="shared" si="93"/>
        <v>#REF!</v>
      </c>
      <c r="AZ514" s="201" t="e">
        <f>IF(ISNA(AX514),"",AX514*#REF!)</f>
        <v>#REF!</v>
      </c>
      <c r="BA514" s="201" t="e">
        <f>IF(ISNA(AY514),"",AY514*#REF!)</f>
        <v>#REF!</v>
      </c>
      <c r="BB514" s="78" t="e">
        <f>IF(#REF!&gt;0,DQ$40,"")</f>
        <v>#REF!</v>
      </c>
      <c r="BC514" s="99"/>
      <c r="BD514" s="650"/>
      <c r="BE514" s="652" t="e">
        <f>IF(OR(#REF!="",F514=""),"",ROUND(#REF!/10^3*F514,3))</f>
        <v>#REF!</v>
      </c>
      <c r="BF514" s="412" t="e">
        <f>IF(#REF!&gt;0,#REF!*#REF!/1000,"")</f>
        <v>#REF!</v>
      </c>
      <c r="BG514" s="412" t="e">
        <f>IF(#REF!&gt;0,#REF!*#REF!/1000,"")</f>
        <v>#REF!</v>
      </c>
      <c r="BH514" s="413" t="e">
        <f>IF(OR(#REF!="●",#REF!="●",#REF!="●",#REF!="●"),"",IF(#REF!="","",#REF!))</f>
        <v>#REF!</v>
      </c>
      <c r="BI514" s="413" t="e">
        <f>IF(OR(#REF!="●",#REF!="●",#REF!="●",#REF!="●"),"",IF(#REF!="","",#REF!))</f>
        <v>#REF!</v>
      </c>
      <c r="BJ514" s="412" t="e">
        <f>IF(ISNA(L514),"",L514*#REF!)</f>
        <v>#REF!</v>
      </c>
      <c r="BK514" s="412" t="e">
        <f>IF(ISNA(M514),"",M514*#REF!)</f>
        <v>#REF!</v>
      </c>
      <c r="BL514" s="415" t="e">
        <f>IF(#REF!&gt;0,DQ$6,"")</f>
        <v>#REF!</v>
      </c>
      <c r="BM514" s="361" t="e">
        <f>IF(#REF!="","",VLOOKUP(#REF!,#REF!,7,0))</f>
        <v>#REF!</v>
      </c>
      <c r="BN514" s="201" t="e">
        <f>IF(OR(#REF!="",BM514=""),"",ROUND(#REF!/10^3*BM514,3))</f>
        <v>#REF!</v>
      </c>
      <c r="BO514" s="201" t="e">
        <f>IF(#REF!&gt;0,#REF!*#REF!/1000,"")</f>
        <v>#REF!</v>
      </c>
      <c r="BP514" s="201" t="e">
        <f>IF(#REF!&gt;0,#REF!*#REF!/1000,"")</f>
        <v>#REF!</v>
      </c>
      <c r="BQ514" s="74" t="e">
        <f t="shared" si="94"/>
        <v>#REF!</v>
      </c>
      <c r="BR514" s="74" t="e">
        <f t="shared" si="95"/>
        <v>#REF!</v>
      </c>
      <c r="BS514" s="201" t="e">
        <f>IF(ISNA(BQ514),"",BQ514*#REF!)</f>
        <v>#REF!</v>
      </c>
      <c r="BT514" s="201" t="e">
        <f>IF(ISNA(BR514),"",BR514*#REF!)</f>
        <v>#REF!</v>
      </c>
      <c r="BU514" s="78" t="e">
        <f>IF(#REF!&gt;0,DQ$57,"")</f>
        <v>#REF!</v>
      </c>
      <c r="BV514" s="99"/>
      <c r="BW514" s="411"/>
      <c r="BX514" s="412" t="e">
        <f>IF(OR(#REF!="",F514=""),"",ROUND(#REF!/10^3*F514,3))</f>
        <v>#REF!</v>
      </c>
      <c r="BY514" s="412" t="e">
        <f>IF(#REF!&gt;0,#REF!*#REF!/1000,"")</f>
        <v>#REF!</v>
      </c>
      <c r="BZ514" s="412" t="e">
        <f>IF(#REF!&gt;0,#REF!*#REF!/1000,"")</f>
        <v>#REF!</v>
      </c>
      <c r="CA514" s="413" t="e">
        <f>IF(OR(#REF!="●",#REF!="●",#REF!="●",#REF!="●",#REF!="●"),"",IF(#REF!="","",#REF!))</f>
        <v>#REF!</v>
      </c>
      <c r="CB514" s="413" t="e">
        <f>IF(OR(#REF!="●",#REF!="●",#REF!="●",#REF!="●",#REF!="●"),"",IF(#REF!="","",#REF!))</f>
        <v>#REF!</v>
      </c>
      <c r="CC514" s="412" t="e">
        <f>IF(ISNA(L514),"",L514*#REF!)</f>
        <v>#REF!</v>
      </c>
      <c r="CD514" s="412" t="e">
        <f>IF(ISNA(M514),"",M514*#REF!)</f>
        <v>#REF!</v>
      </c>
      <c r="CE514" s="415" t="e">
        <f>IF(#REF!&gt;0,DQ$6,"")</f>
        <v>#REF!</v>
      </c>
      <c r="CF514" s="361" t="e">
        <f>IF(#REF!="","",VLOOKUP(#REF!,#REF!,7,0))</f>
        <v>#REF!</v>
      </c>
      <c r="CG514" s="201" t="e">
        <f>IF(OR(#REF!="",CF514=""),"",ROUND(#REF!/10^3*CF514,3))</f>
        <v>#REF!</v>
      </c>
      <c r="CH514" s="201" t="e">
        <f>IF(#REF!&gt;0,#REF!*#REF!/1000,"")</f>
        <v>#REF!</v>
      </c>
      <c r="CI514" s="201" t="e">
        <f>IF(#REF!&gt;0,#REF!*#REF!/1000,"")</f>
        <v>#REF!</v>
      </c>
      <c r="CJ514" s="74" t="e">
        <f t="shared" si="96"/>
        <v>#REF!</v>
      </c>
      <c r="CK514" s="74" t="e">
        <f t="shared" si="97"/>
        <v>#REF!</v>
      </c>
      <c r="CL514" s="201" t="e">
        <f>IF(ISNA(CJ514),"",CJ514*#REF!)</f>
        <v>#REF!</v>
      </c>
      <c r="CM514" s="201" t="e">
        <f>IF(ISNA(CK514),"",CK514*#REF!)</f>
        <v>#REF!</v>
      </c>
      <c r="CN514" s="101" t="e">
        <f>IF(#REF!&gt;0,DQ$57,"")</f>
        <v>#REF!</v>
      </c>
      <c r="CO514" s="84"/>
      <c r="CP514" s="2"/>
      <c r="CQ514" s="2"/>
      <c r="CR514" s="2"/>
      <c r="CS514" s="2"/>
      <c r="CT514" s="2"/>
      <c r="CU514" s="2"/>
      <c r="CV514" s="2"/>
      <c r="CX514" s="2"/>
      <c r="CY514" s="2"/>
      <c r="CZ514" s="2"/>
      <c r="DA514" s="2"/>
      <c r="DB514" s="2"/>
      <c r="DC514" s="2"/>
      <c r="DD514" s="2"/>
      <c r="DE514" s="2"/>
      <c r="DF514" s="2"/>
    </row>
    <row r="515" spans="2:110" ht="18" customHeight="1">
      <c r="B515" s="151" t="e">
        <f>IF(#REF!="","",VLOOKUP(#REF!,$CX$11:$DG$26,9,0))</f>
        <v>#REF!</v>
      </c>
      <c r="C515" s="64" t="e">
        <f>IF(#REF!="",0,VLOOKUP(#REF!,$CP$11:$CQ$16,2,0))</f>
        <v>#REF!</v>
      </c>
      <c r="D515" s="65" t="e">
        <f>IF(#REF!="",0,VLOOKUP(#REF!,$CX$11:$CY$26,2,0))</f>
        <v>#REF!</v>
      </c>
      <c r="E515" s="152" t="e">
        <f t="shared" si="87"/>
        <v>#REF!</v>
      </c>
      <c r="F515" s="155" t="e">
        <f>IF(#REF!="","",VLOOKUP(#REF!,#REF!,7,0))</f>
        <v>#REF!</v>
      </c>
      <c r="G515" s="201" t="e">
        <f>IF(OR(#REF!="",F515=""),"",ROUND(#REF!/10^3*F515,3))</f>
        <v>#REF!</v>
      </c>
      <c r="H515" s="201" t="e">
        <f>IF(#REF!&gt;0,#REF!*#REF!/1000,"")</f>
        <v>#REF!</v>
      </c>
      <c r="I515" s="201" t="e">
        <f>IF(#REF!&gt;0,#REF!*#REF!/1000,"")</f>
        <v>#REF!</v>
      </c>
      <c r="J515" s="51" t="e">
        <f>IF(#REF!="●","",IF(#REF!="","",#REF!))</f>
        <v>#REF!</v>
      </c>
      <c r="K515" s="51" t="e">
        <f>IF(#REF!="●","",IF(#REF!="","",#REF!))</f>
        <v>#REF!</v>
      </c>
      <c r="L515" s="74" t="e">
        <f t="shared" si="88"/>
        <v>#REF!</v>
      </c>
      <c r="M515" s="74" t="e">
        <f t="shared" si="89"/>
        <v>#REF!</v>
      </c>
      <c r="N515" s="201" t="e">
        <f>IF(ISNA(L515),"",L515*#REF!)</f>
        <v>#REF!</v>
      </c>
      <c r="O515" s="201" t="e">
        <f>IF(ISNA(M515),"",M515*#REF!)</f>
        <v>#REF!</v>
      </c>
      <c r="P515" s="78" t="e">
        <f>IF(#REF!&gt;0,DQ$6,"")</f>
        <v>#REF!</v>
      </c>
      <c r="Q515" s="99"/>
      <c r="R515" s="411"/>
      <c r="S515" s="412" t="e">
        <f>IF(OR(#REF!="",F515=""),"",ROUND(#REF!/10^3*F515,3))</f>
        <v>#REF!</v>
      </c>
      <c r="T515" s="412" t="e">
        <f>IF(#REF!&gt;0,#REF!*#REF!/1000,"")</f>
        <v>#REF!</v>
      </c>
      <c r="U515" s="412" t="e">
        <f>IF(#REF!&gt;0,#REF!*#REF!/1000,"")</f>
        <v>#REF!</v>
      </c>
      <c r="V515" s="413" t="e">
        <f>IF(OR(#REF!="●",#REF!="●"),"",IF(#REF!="","",#REF!))</f>
        <v>#REF!</v>
      </c>
      <c r="W515" s="413" t="e">
        <f>IF(OR(#REF!="●",#REF!="●"),"",IF(#REF!="","",#REF!))</f>
        <v>#REF!</v>
      </c>
      <c r="X515" s="412" t="e">
        <f>IF(ISNA(L515),"",L515*#REF!)</f>
        <v>#REF!</v>
      </c>
      <c r="Y515" s="412" t="e">
        <f>IF(ISNA(M515),"",M515*#REF!)</f>
        <v>#REF!</v>
      </c>
      <c r="Z515" s="414" t="e">
        <f>IF(#REF!&gt;0,DQ$6,"")</f>
        <v>#REF!</v>
      </c>
      <c r="AA515" s="95" t="e">
        <f>IF(#REF!="","",VLOOKUP(#REF!,#REF!,7,0))</f>
        <v>#REF!</v>
      </c>
      <c r="AB515" s="201" t="e">
        <f>IF(OR(#REF!="",AA515=""),"",ROUND(#REF!/10^3*AA515,3))</f>
        <v>#REF!</v>
      </c>
      <c r="AC515" s="201" t="e">
        <f>IF(#REF!&gt;0,#REF!*#REF!/1000,"")</f>
        <v>#REF!</v>
      </c>
      <c r="AD515" s="201" t="e">
        <f>IF(#REF!&gt;0,#REF!*#REF!/1000,"")</f>
        <v>#REF!</v>
      </c>
      <c r="AE515" s="74" t="e">
        <f t="shared" si="90"/>
        <v>#REF!</v>
      </c>
      <c r="AF515" s="74" t="e">
        <f t="shared" si="91"/>
        <v>#REF!</v>
      </c>
      <c r="AG515" s="201" t="e">
        <f>IF(ISNA(AE515),"",AE515*#REF!)</f>
        <v>#REF!</v>
      </c>
      <c r="AH515" s="201" t="e">
        <f>IF(ISNA(AF515),"",AF515*#REF!)</f>
        <v>#REF!</v>
      </c>
      <c r="AI515" s="78" t="e">
        <f>IF(#REF!&gt;0,DQ$23,"")</f>
        <v>#REF!</v>
      </c>
      <c r="AJ515" s="99"/>
      <c r="AK515" s="411"/>
      <c r="AL515" s="412" t="e">
        <f>IF(OR(#REF!="",F515=""),"",ROUND(#REF!/10^3*F515,3))</f>
        <v>#REF!</v>
      </c>
      <c r="AM515" s="412" t="e">
        <f>IF(#REF!&gt;0,#REF!*#REF!/1000,"")</f>
        <v>#REF!</v>
      </c>
      <c r="AN515" s="412" t="e">
        <f>IF(#REF!&gt;0,#REF!*#REF!/1000,"")</f>
        <v>#REF!</v>
      </c>
      <c r="AO515" s="413" t="e">
        <f>IF(OR(#REF!="●",#REF!="●",#REF!="●"),"",IF(#REF!="","",#REF!))</f>
        <v>#REF!</v>
      </c>
      <c r="AP515" s="413" t="e">
        <f>IF(OR(#REF!="●",#REF!="●",#REF!="●"),"",IF(#REF!="","",#REF!))</f>
        <v>#REF!</v>
      </c>
      <c r="AQ515" s="412" t="e">
        <f>IF(ISNA(L515),"",L515*#REF!)</f>
        <v>#REF!</v>
      </c>
      <c r="AR515" s="412" t="e">
        <f>IF(ISNA(M515),"",M515*#REF!)</f>
        <v>#REF!</v>
      </c>
      <c r="AS515" s="414" t="e">
        <f>IF(#REF!&gt;0,DQ$6,"")</f>
        <v>#REF!</v>
      </c>
      <c r="AT515" s="95" t="e">
        <f>IF(#REF!="","",VLOOKUP(#REF!,#REF!,7,0))</f>
        <v>#REF!</v>
      </c>
      <c r="AU515" s="201" t="e">
        <f>IF(OR(#REF!="",AT515=""),"",ROUND(#REF!/10^3*AT515,3))</f>
        <v>#REF!</v>
      </c>
      <c r="AV515" s="201" t="e">
        <f>IF(#REF!&gt;0,#REF!*#REF!/1000,"")</f>
        <v>#REF!</v>
      </c>
      <c r="AW515" s="201" t="e">
        <f>IF(#REF!&gt;0,#REF!*#REF!/1000,"")</f>
        <v>#REF!</v>
      </c>
      <c r="AX515" s="74" t="e">
        <f t="shared" si="92"/>
        <v>#REF!</v>
      </c>
      <c r="AY515" s="74" t="e">
        <f t="shared" si="93"/>
        <v>#REF!</v>
      </c>
      <c r="AZ515" s="201" t="e">
        <f>IF(ISNA(AX515),"",AX515*#REF!)</f>
        <v>#REF!</v>
      </c>
      <c r="BA515" s="201" t="e">
        <f>IF(ISNA(AY515),"",AY515*#REF!)</f>
        <v>#REF!</v>
      </c>
      <c r="BB515" s="78" t="e">
        <f>IF(#REF!&gt;0,DQ$40,"")</f>
        <v>#REF!</v>
      </c>
      <c r="BC515" s="99"/>
      <c r="BD515" s="650"/>
      <c r="BE515" s="652" t="e">
        <f>IF(OR(#REF!="",F515=""),"",ROUND(#REF!/10^3*F515,3))</f>
        <v>#REF!</v>
      </c>
      <c r="BF515" s="412" t="e">
        <f>IF(#REF!&gt;0,#REF!*#REF!/1000,"")</f>
        <v>#REF!</v>
      </c>
      <c r="BG515" s="412" t="e">
        <f>IF(#REF!&gt;0,#REF!*#REF!/1000,"")</f>
        <v>#REF!</v>
      </c>
      <c r="BH515" s="413" t="e">
        <f>IF(OR(#REF!="●",#REF!="●",#REF!="●",#REF!="●"),"",IF(#REF!="","",#REF!))</f>
        <v>#REF!</v>
      </c>
      <c r="BI515" s="413" t="e">
        <f>IF(OR(#REF!="●",#REF!="●",#REF!="●",#REF!="●"),"",IF(#REF!="","",#REF!))</f>
        <v>#REF!</v>
      </c>
      <c r="BJ515" s="412" t="e">
        <f>IF(ISNA(L515),"",L515*#REF!)</f>
        <v>#REF!</v>
      </c>
      <c r="BK515" s="412" t="e">
        <f>IF(ISNA(M515),"",M515*#REF!)</f>
        <v>#REF!</v>
      </c>
      <c r="BL515" s="415" t="e">
        <f>IF(#REF!&gt;0,DQ$6,"")</f>
        <v>#REF!</v>
      </c>
      <c r="BM515" s="361" t="e">
        <f>IF(#REF!="","",VLOOKUP(#REF!,#REF!,7,0))</f>
        <v>#REF!</v>
      </c>
      <c r="BN515" s="201" t="e">
        <f>IF(OR(#REF!="",BM515=""),"",ROUND(#REF!/10^3*BM515,3))</f>
        <v>#REF!</v>
      </c>
      <c r="BO515" s="201" t="e">
        <f>IF(#REF!&gt;0,#REF!*#REF!/1000,"")</f>
        <v>#REF!</v>
      </c>
      <c r="BP515" s="201" t="e">
        <f>IF(#REF!&gt;0,#REF!*#REF!/1000,"")</f>
        <v>#REF!</v>
      </c>
      <c r="BQ515" s="74" t="e">
        <f t="shared" si="94"/>
        <v>#REF!</v>
      </c>
      <c r="BR515" s="74" t="e">
        <f t="shared" si="95"/>
        <v>#REF!</v>
      </c>
      <c r="BS515" s="201" t="e">
        <f>IF(ISNA(BQ515),"",BQ515*#REF!)</f>
        <v>#REF!</v>
      </c>
      <c r="BT515" s="201" t="e">
        <f>IF(ISNA(BR515),"",BR515*#REF!)</f>
        <v>#REF!</v>
      </c>
      <c r="BU515" s="78" t="e">
        <f>IF(#REF!&gt;0,DQ$57,"")</f>
        <v>#REF!</v>
      </c>
      <c r="BV515" s="99"/>
      <c r="BW515" s="411"/>
      <c r="BX515" s="412" t="e">
        <f>IF(OR(#REF!="",F515=""),"",ROUND(#REF!/10^3*F515,3))</f>
        <v>#REF!</v>
      </c>
      <c r="BY515" s="412" t="e">
        <f>IF(#REF!&gt;0,#REF!*#REF!/1000,"")</f>
        <v>#REF!</v>
      </c>
      <c r="BZ515" s="412" t="e">
        <f>IF(#REF!&gt;0,#REF!*#REF!/1000,"")</f>
        <v>#REF!</v>
      </c>
      <c r="CA515" s="413" t="e">
        <f>IF(OR(#REF!="●",#REF!="●",#REF!="●",#REF!="●",#REF!="●"),"",IF(#REF!="","",#REF!))</f>
        <v>#REF!</v>
      </c>
      <c r="CB515" s="413" t="e">
        <f>IF(OR(#REF!="●",#REF!="●",#REF!="●",#REF!="●",#REF!="●"),"",IF(#REF!="","",#REF!))</f>
        <v>#REF!</v>
      </c>
      <c r="CC515" s="412" t="e">
        <f>IF(ISNA(L515),"",L515*#REF!)</f>
        <v>#REF!</v>
      </c>
      <c r="CD515" s="412" t="e">
        <f>IF(ISNA(M515),"",M515*#REF!)</f>
        <v>#REF!</v>
      </c>
      <c r="CE515" s="415" t="e">
        <f>IF(#REF!&gt;0,DQ$6,"")</f>
        <v>#REF!</v>
      </c>
      <c r="CF515" s="361" t="e">
        <f>IF(#REF!="","",VLOOKUP(#REF!,#REF!,7,0))</f>
        <v>#REF!</v>
      </c>
      <c r="CG515" s="201" t="e">
        <f>IF(OR(#REF!="",CF515=""),"",ROUND(#REF!/10^3*CF515,3))</f>
        <v>#REF!</v>
      </c>
      <c r="CH515" s="201" t="e">
        <f>IF(#REF!&gt;0,#REF!*#REF!/1000,"")</f>
        <v>#REF!</v>
      </c>
      <c r="CI515" s="201" t="e">
        <f>IF(#REF!&gt;0,#REF!*#REF!/1000,"")</f>
        <v>#REF!</v>
      </c>
      <c r="CJ515" s="74" t="e">
        <f t="shared" si="96"/>
        <v>#REF!</v>
      </c>
      <c r="CK515" s="74" t="e">
        <f t="shared" si="97"/>
        <v>#REF!</v>
      </c>
      <c r="CL515" s="201" t="e">
        <f>IF(ISNA(CJ515),"",CJ515*#REF!)</f>
        <v>#REF!</v>
      </c>
      <c r="CM515" s="201" t="e">
        <f>IF(ISNA(CK515),"",CK515*#REF!)</f>
        <v>#REF!</v>
      </c>
      <c r="CN515" s="101" t="e">
        <f>IF(#REF!&gt;0,DQ$57,"")</f>
        <v>#REF!</v>
      </c>
      <c r="CO515" s="84"/>
      <c r="CP515" s="2"/>
      <c r="CQ515" s="2"/>
      <c r="CR515" s="2"/>
      <c r="CS515" s="2"/>
      <c r="CT515" s="2"/>
      <c r="CU515" s="2"/>
      <c r="CV515" s="2"/>
      <c r="CX515" s="2"/>
      <c r="CY515" s="2"/>
      <c r="CZ515" s="2"/>
      <c r="DA515" s="2"/>
      <c r="DB515" s="2"/>
      <c r="DC515" s="2"/>
      <c r="DD515" s="2"/>
      <c r="DE515" s="2"/>
      <c r="DF515" s="2"/>
    </row>
    <row r="516" spans="2:110" ht="18" customHeight="1">
      <c r="B516" s="151" t="e">
        <f>IF(#REF!="","",VLOOKUP(#REF!,$CX$11:$DG$26,9,0))</f>
        <v>#REF!</v>
      </c>
      <c r="C516" s="64" t="e">
        <f>IF(#REF!="",0,VLOOKUP(#REF!,$CP$11:$CQ$16,2,0))</f>
        <v>#REF!</v>
      </c>
      <c r="D516" s="65" t="e">
        <f>IF(#REF!="",0,VLOOKUP(#REF!,$CX$11:$CY$26,2,0))</f>
        <v>#REF!</v>
      </c>
      <c r="E516" s="152" t="e">
        <f t="shared" si="87"/>
        <v>#REF!</v>
      </c>
      <c r="F516" s="155" t="e">
        <f>IF(#REF!="","",VLOOKUP(#REF!,#REF!,7,0))</f>
        <v>#REF!</v>
      </c>
      <c r="G516" s="201" t="e">
        <f>IF(OR(#REF!="",F516=""),"",ROUND(#REF!/10^3*F516,3))</f>
        <v>#REF!</v>
      </c>
      <c r="H516" s="201" t="e">
        <f>IF(#REF!&gt;0,#REF!*#REF!/1000,"")</f>
        <v>#REF!</v>
      </c>
      <c r="I516" s="201" t="e">
        <f>IF(#REF!&gt;0,#REF!*#REF!/1000,"")</f>
        <v>#REF!</v>
      </c>
      <c r="J516" s="51" t="e">
        <f>IF(#REF!="●","",IF(#REF!="","",#REF!))</f>
        <v>#REF!</v>
      </c>
      <c r="K516" s="51" t="e">
        <f>IF(#REF!="●","",IF(#REF!="","",#REF!))</f>
        <v>#REF!</v>
      </c>
      <c r="L516" s="74" t="e">
        <f t="shared" si="88"/>
        <v>#REF!</v>
      </c>
      <c r="M516" s="74" t="e">
        <f t="shared" si="89"/>
        <v>#REF!</v>
      </c>
      <c r="N516" s="201" t="e">
        <f>IF(ISNA(L516),"",L516*#REF!)</f>
        <v>#REF!</v>
      </c>
      <c r="O516" s="201" t="e">
        <f>IF(ISNA(M516),"",M516*#REF!)</f>
        <v>#REF!</v>
      </c>
      <c r="P516" s="78" t="e">
        <f>IF(#REF!&gt;0,DQ$6,"")</f>
        <v>#REF!</v>
      </c>
      <c r="Q516" s="99"/>
      <c r="R516" s="411"/>
      <c r="S516" s="412" t="e">
        <f>IF(OR(#REF!="",F516=""),"",ROUND(#REF!/10^3*F516,3))</f>
        <v>#REF!</v>
      </c>
      <c r="T516" s="412" t="e">
        <f>IF(#REF!&gt;0,#REF!*#REF!/1000,"")</f>
        <v>#REF!</v>
      </c>
      <c r="U516" s="412" t="e">
        <f>IF(#REF!&gt;0,#REF!*#REF!/1000,"")</f>
        <v>#REF!</v>
      </c>
      <c r="V516" s="413" t="e">
        <f>IF(OR(#REF!="●",#REF!="●"),"",IF(#REF!="","",#REF!))</f>
        <v>#REF!</v>
      </c>
      <c r="W516" s="413" t="e">
        <f>IF(OR(#REF!="●",#REF!="●"),"",IF(#REF!="","",#REF!))</f>
        <v>#REF!</v>
      </c>
      <c r="X516" s="412" t="e">
        <f>IF(ISNA(L516),"",L516*#REF!)</f>
        <v>#REF!</v>
      </c>
      <c r="Y516" s="412" t="e">
        <f>IF(ISNA(M516),"",M516*#REF!)</f>
        <v>#REF!</v>
      </c>
      <c r="Z516" s="414" t="e">
        <f>IF(#REF!&gt;0,DQ$6,"")</f>
        <v>#REF!</v>
      </c>
      <c r="AA516" s="95" t="e">
        <f>IF(#REF!="","",VLOOKUP(#REF!,#REF!,7,0))</f>
        <v>#REF!</v>
      </c>
      <c r="AB516" s="201" t="e">
        <f>IF(OR(#REF!="",AA516=""),"",ROUND(#REF!/10^3*AA516,3))</f>
        <v>#REF!</v>
      </c>
      <c r="AC516" s="201" t="e">
        <f>IF(#REF!&gt;0,#REF!*#REF!/1000,"")</f>
        <v>#REF!</v>
      </c>
      <c r="AD516" s="201" t="e">
        <f>IF(#REF!&gt;0,#REF!*#REF!/1000,"")</f>
        <v>#REF!</v>
      </c>
      <c r="AE516" s="74" t="e">
        <f t="shared" si="90"/>
        <v>#REF!</v>
      </c>
      <c r="AF516" s="74" t="e">
        <f t="shared" si="91"/>
        <v>#REF!</v>
      </c>
      <c r="AG516" s="201" t="e">
        <f>IF(ISNA(AE516),"",AE516*#REF!)</f>
        <v>#REF!</v>
      </c>
      <c r="AH516" s="201" t="e">
        <f>IF(ISNA(AF516),"",AF516*#REF!)</f>
        <v>#REF!</v>
      </c>
      <c r="AI516" s="78" t="e">
        <f>IF(#REF!&gt;0,DQ$23,"")</f>
        <v>#REF!</v>
      </c>
      <c r="AJ516" s="99"/>
      <c r="AK516" s="411"/>
      <c r="AL516" s="412" t="e">
        <f>IF(OR(#REF!="",F516=""),"",ROUND(#REF!/10^3*F516,3))</f>
        <v>#REF!</v>
      </c>
      <c r="AM516" s="412" t="e">
        <f>IF(#REF!&gt;0,#REF!*#REF!/1000,"")</f>
        <v>#REF!</v>
      </c>
      <c r="AN516" s="412" t="e">
        <f>IF(#REF!&gt;0,#REF!*#REF!/1000,"")</f>
        <v>#REF!</v>
      </c>
      <c r="AO516" s="413" t="e">
        <f>IF(OR(#REF!="●",#REF!="●",#REF!="●"),"",IF(#REF!="","",#REF!))</f>
        <v>#REF!</v>
      </c>
      <c r="AP516" s="413" t="e">
        <f>IF(OR(#REF!="●",#REF!="●",#REF!="●"),"",IF(#REF!="","",#REF!))</f>
        <v>#REF!</v>
      </c>
      <c r="AQ516" s="412" t="e">
        <f>IF(ISNA(L516),"",L516*#REF!)</f>
        <v>#REF!</v>
      </c>
      <c r="AR516" s="412" t="e">
        <f>IF(ISNA(M516),"",M516*#REF!)</f>
        <v>#REF!</v>
      </c>
      <c r="AS516" s="414" t="e">
        <f>IF(#REF!&gt;0,DQ$6,"")</f>
        <v>#REF!</v>
      </c>
      <c r="AT516" s="95" t="e">
        <f>IF(#REF!="","",VLOOKUP(#REF!,#REF!,7,0))</f>
        <v>#REF!</v>
      </c>
      <c r="AU516" s="201" t="e">
        <f>IF(OR(#REF!="",AT516=""),"",ROUND(#REF!/10^3*AT516,3))</f>
        <v>#REF!</v>
      </c>
      <c r="AV516" s="201" t="e">
        <f>IF(#REF!&gt;0,#REF!*#REF!/1000,"")</f>
        <v>#REF!</v>
      </c>
      <c r="AW516" s="201" t="e">
        <f>IF(#REF!&gt;0,#REF!*#REF!/1000,"")</f>
        <v>#REF!</v>
      </c>
      <c r="AX516" s="74" t="e">
        <f t="shared" si="92"/>
        <v>#REF!</v>
      </c>
      <c r="AY516" s="74" t="e">
        <f t="shared" si="93"/>
        <v>#REF!</v>
      </c>
      <c r="AZ516" s="201" t="e">
        <f>IF(ISNA(AX516),"",AX516*#REF!)</f>
        <v>#REF!</v>
      </c>
      <c r="BA516" s="201" t="e">
        <f>IF(ISNA(AY516),"",AY516*#REF!)</f>
        <v>#REF!</v>
      </c>
      <c r="BB516" s="78" t="e">
        <f>IF(#REF!&gt;0,DQ$40,"")</f>
        <v>#REF!</v>
      </c>
      <c r="BC516" s="99"/>
      <c r="BD516" s="650"/>
      <c r="BE516" s="652" t="e">
        <f>IF(OR(#REF!="",F516=""),"",ROUND(#REF!/10^3*F516,3))</f>
        <v>#REF!</v>
      </c>
      <c r="BF516" s="412" t="e">
        <f>IF(#REF!&gt;0,#REF!*#REF!/1000,"")</f>
        <v>#REF!</v>
      </c>
      <c r="BG516" s="412" t="e">
        <f>IF(#REF!&gt;0,#REF!*#REF!/1000,"")</f>
        <v>#REF!</v>
      </c>
      <c r="BH516" s="413" t="e">
        <f>IF(OR(#REF!="●",#REF!="●",#REF!="●",#REF!="●"),"",IF(#REF!="","",#REF!))</f>
        <v>#REF!</v>
      </c>
      <c r="BI516" s="413" t="e">
        <f>IF(OR(#REF!="●",#REF!="●",#REF!="●",#REF!="●"),"",IF(#REF!="","",#REF!))</f>
        <v>#REF!</v>
      </c>
      <c r="BJ516" s="412" t="e">
        <f>IF(ISNA(L516),"",L516*#REF!)</f>
        <v>#REF!</v>
      </c>
      <c r="BK516" s="412" t="e">
        <f>IF(ISNA(M516),"",M516*#REF!)</f>
        <v>#REF!</v>
      </c>
      <c r="BL516" s="415" t="e">
        <f>IF(#REF!&gt;0,DQ$6,"")</f>
        <v>#REF!</v>
      </c>
      <c r="BM516" s="361" t="e">
        <f>IF(#REF!="","",VLOOKUP(#REF!,#REF!,7,0))</f>
        <v>#REF!</v>
      </c>
      <c r="BN516" s="201" t="e">
        <f>IF(OR(#REF!="",BM516=""),"",ROUND(#REF!/10^3*BM516,3))</f>
        <v>#REF!</v>
      </c>
      <c r="BO516" s="201" t="e">
        <f>IF(#REF!&gt;0,#REF!*#REF!/1000,"")</f>
        <v>#REF!</v>
      </c>
      <c r="BP516" s="201" t="e">
        <f>IF(#REF!&gt;0,#REF!*#REF!/1000,"")</f>
        <v>#REF!</v>
      </c>
      <c r="BQ516" s="74" t="e">
        <f t="shared" si="94"/>
        <v>#REF!</v>
      </c>
      <c r="BR516" s="74" t="e">
        <f t="shared" si="95"/>
        <v>#REF!</v>
      </c>
      <c r="BS516" s="201" t="e">
        <f>IF(ISNA(BQ516),"",BQ516*#REF!)</f>
        <v>#REF!</v>
      </c>
      <c r="BT516" s="201" t="e">
        <f>IF(ISNA(BR516),"",BR516*#REF!)</f>
        <v>#REF!</v>
      </c>
      <c r="BU516" s="78" t="e">
        <f>IF(#REF!&gt;0,DQ$57,"")</f>
        <v>#REF!</v>
      </c>
      <c r="BV516" s="99"/>
      <c r="BW516" s="411"/>
      <c r="BX516" s="412" t="e">
        <f>IF(OR(#REF!="",F516=""),"",ROUND(#REF!/10^3*F516,3))</f>
        <v>#REF!</v>
      </c>
      <c r="BY516" s="412" t="e">
        <f>IF(#REF!&gt;0,#REF!*#REF!/1000,"")</f>
        <v>#REF!</v>
      </c>
      <c r="BZ516" s="412" t="e">
        <f>IF(#REF!&gt;0,#REF!*#REF!/1000,"")</f>
        <v>#REF!</v>
      </c>
      <c r="CA516" s="413" t="e">
        <f>IF(OR(#REF!="●",#REF!="●",#REF!="●",#REF!="●",#REF!="●"),"",IF(#REF!="","",#REF!))</f>
        <v>#REF!</v>
      </c>
      <c r="CB516" s="413" t="e">
        <f>IF(OR(#REF!="●",#REF!="●",#REF!="●",#REF!="●",#REF!="●"),"",IF(#REF!="","",#REF!))</f>
        <v>#REF!</v>
      </c>
      <c r="CC516" s="412" t="e">
        <f>IF(ISNA(L516),"",L516*#REF!)</f>
        <v>#REF!</v>
      </c>
      <c r="CD516" s="412" t="e">
        <f>IF(ISNA(M516),"",M516*#REF!)</f>
        <v>#REF!</v>
      </c>
      <c r="CE516" s="415" t="e">
        <f>IF(#REF!&gt;0,DQ$6,"")</f>
        <v>#REF!</v>
      </c>
      <c r="CF516" s="361" t="e">
        <f>IF(#REF!="","",VLOOKUP(#REF!,#REF!,7,0))</f>
        <v>#REF!</v>
      </c>
      <c r="CG516" s="201" t="e">
        <f>IF(OR(#REF!="",CF516=""),"",ROUND(#REF!/10^3*CF516,3))</f>
        <v>#REF!</v>
      </c>
      <c r="CH516" s="201" t="e">
        <f>IF(#REF!&gt;0,#REF!*#REF!/1000,"")</f>
        <v>#REF!</v>
      </c>
      <c r="CI516" s="201" t="e">
        <f>IF(#REF!&gt;0,#REF!*#REF!/1000,"")</f>
        <v>#REF!</v>
      </c>
      <c r="CJ516" s="74" t="e">
        <f t="shared" si="96"/>
        <v>#REF!</v>
      </c>
      <c r="CK516" s="74" t="e">
        <f t="shared" si="97"/>
        <v>#REF!</v>
      </c>
      <c r="CL516" s="201" t="e">
        <f>IF(ISNA(CJ516),"",CJ516*#REF!)</f>
        <v>#REF!</v>
      </c>
      <c r="CM516" s="201" t="e">
        <f>IF(ISNA(CK516),"",CK516*#REF!)</f>
        <v>#REF!</v>
      </c>
      <c r="CN516" s="101" t="e">
        <f>IF(#REF!&gt;0,DQ$57,"")</f>
        <v>#REF!</v>
      </c>
      <c r="CO516" s="84"/>
      <c r="CP516" s="2"/>
      <c r="CQ516" s="2"/>
      <c r="CR516" s="2"/>
      <c r="CS516" s="2"/>
      <c r="CT516" s="2"/>
      <c r="CU516" s="2"/>
      <c r="CV516" s="2"/>
      <c r="CX516" s="2"/>
      <c r="CY516" s="2"/>
      <c r="CZ516" s="2"/>
      <c r="DA516" s="2"/>
      <c r="DB516" s="2"/>
      <c r="DC516" s="2"/>
      <c r="DD516" s="2"/>
      <c r="DE516" s="2"/>
      <c r="DF516" s="2"/>
    </row>
    <row r="517" spans="2:110" ht="18" customHeight="1">
      <c r="B517" s="151" t="e">
        <f>IF(#REF!="","",VLOOKUP(#REF!,$CX$11:$DG$26,9,0))</f>
        <v>#REF!</v>
      </c>
      <c r="C517" s="64" t="e">
        <f>IF(#REF!="",0,VLOOKUP(#REF!,$CP$11:$CQ$16,2,0))</f>
        <v>#REF!</v>
      </c>
      <c r="D517" s="65" t="e">
        <f>IF(#REF!="",0,VLOOKUP(#REF!,$CX$11:$CY$26,2,0))</f>
        <v>#REF!</v>
      </c>
      <c r="E517" s="152" t="e">
        <f t="shared" si="87"/>
        <v>#REF!</v>
      </c>
      <c r="F517" s="155" t="e">
        <f>IF(#REF!="","",VLOOKUP(#REF!,#REF!,7,0))</f>
        <v>#REF!</v>
      </c>
      <c r="G517" s="201" t="e">
        <f>IF(OR(#REF!="",F517=""),"",ROUND(#REF!/10^3*F517,3))</f>
        <v>#REF!</v>
      </c>
      <c r="H517" s="201" t="e">
        <f>IF(#REF!&gt;0,#REF!*#REF!/1000,"")</f>
        <v>#REF!</v>
      </c>
      <c r="I517" s="201" t="e">
        <f>IF(#REF!&gt;0,#REF!*#REF!/1000,"")</f>
        <v>#REF!</v>
      </c>
      <c r="J517" s="51" t="e">
        <f>IF(#REF!="●","",IF(#REF!="","",#REF!))</f>
        <v>#REF!</v>
      </c>
      <c r="K517" s="51" t="e">
        <f>IF(#REF!="●","",IF(#REF!="","",#REF!))</f>
        <v>#REF!</v>
      </c>
      <c r="L517" s="74" t="e">
        <f t="shared" si="88"/>
        <v>#REF!</v>
      </c>
      <c r="M517" s="74" t="e">
        <f t="shared" si="89"/>
        <v>#REF!</v>
      </c>
      <c r="N517" s="201" t="e">
        <f>IF(ISNA(L517),"",L517*#REF!)</f>
        <v>#REF!</v>
      </c>
      <c r="O517" s="201" t="e">
        <f>IF(ISNA(M517),"",M517*#REF!)</f>
        <v>#REF!</v>
      </c>
      <c r="P517" s="78" t="e">
        <f>IF(#REF!&gt;0,DQ$6,"")</f>
        <v>#REF!</v>
      </c>
      <c r="Q517" s="99"/>
      <c r="R517" s="411"/>
      <c r="S517" s="412" t="e">
        <f>IF(OR(#REF!="",F517=""),"",ROUND(#REF!/10^3*F517,3))</f>
        <v>#REF!</v>
      </c>
      <c r="T517" s="412" t="e">
        <f>IF(#REF!&gt;0,#REF!*#REF!/1000,"")</f>
        <v>#REF!</v>
      </c>
      <c r="U517" s="412" t="e">
        <f>IF(#REF!&gt;0,#REF!*#REF!/1000,"")</f>
        <v>#REF!</v>
      </c>
      <c r="V517" s="413" t="e">
        <f>IF(OR(#REF!="●",#REF!="●"),"",IF(#REF!="","",#REF!))</f>
        <v>#REF!</v>
      </c>
      <c r="W517" s="413" t="e">
        <f>IF(OR(#REF!="●",#REF!="●"),"",IF(#REF!="","",#REF!))</f>
        <v>#REF!</v>
      </c>
      <c r="X517" s="412" t="e">
        <f>IF(ISNA(L517),"",L517*#REF!)</f>
        <v>#REF!</v>
      </c>
      <c r="Y517" s="412" t="e">
        <f>IF(ISNA(M517),"",M517*#REF!)</f>
        <v>#REF!</v>
      </c>
      <c r="Z517" s="414" t="e">
        <f>IF(#REF!&gt;0,DQ$6,"")</f>
        <v>#REF!</v>
      </c>
      <c r="AA517" s="95" t="e">
        <f>IF(#REF!="","",VLOOKUP(#REF!,#REF!,7,0))</f>
        <v>#REF!</v>
      </c>
      <c r="AB517" s="201" t="e">
        <f>IF(OR(#REF!="",AA517=""),"",ROUND(#REF!/10^3*AA517,3))</f>
        <v>#REF!</v>
      </c>
      <c r="AC517" s="201" t="e">
        <f>IF(#REF!&gt;0,#REF!*#REF!/1000,"")</f>
        <v>#REF!</v>
      </c>
      <c r="AD517" s="201" t="e">
        <f>IF(#REF!&gt;0,#REF!*#REF!/1000,"")</f>
        <v>#REF!</v>
      </c>
      <c r="AE517" s="74" t="e">
        <f t="shared" si="90"/>
        <v>#REF!</v>
      </c>
      <c r="AF517" s="74" t="e">
        <f t="shared" si="91"/>
        <v>#REF!</v>
      </c>
      <c r="AG517" s="201" t="e">
        <f>IF(ISNA(AE517),"",AE517*#REF!)</f>
        <v>#REF!</v>
      </c>
      <c r="AH517" s="201" t="e">
        <f>IF(ISNA(AF517),"",AF517*#REF!)</f>
        <v>#REF!</v>
      </c>
      <c r="AI517" s="78" t="e">
        <f>IF(#REF!&gt;0,DQ$23,"")</f>
        <v>#REF!</v>
      </c>
      <c r="AJ517" s="99"/>
      <c r="AK517" s="411"/>
      <c r="AL517" s="412" t="e">
        <f>IF(OR(#REF!="",F517=""),"",ROUND(#REF!/10^3*F517,3))</f>
        <v>#REF!</v>
      </c>
      <c r="AM517" s="412" t="e">
        <f>IF(#REF!&gt;0,#REF!*#REF!/1000,"")</f>
        <v>#REF!</v>
      </c>
      <c r="AN517" s="412" t="e">
        <f>IF(#REF!&gt;0,#REF!*#REF!/1000,"")</f>
        <v>#REF!</v>
      </c>
      <c r="AO517" s="413" t="e">
        <f>IF(OR(#REF!="●",#REF!="●",#REF!="●"),"",IF(#REF!="","",#REF!))</f>
        <v>#REF!</v>
      </c>
      <c r="AP517" s="413" t="e">
        <f>IF(OR(#REF!="●",#REF!="●",#REF!="●"),"",IF(#REF!="","",#REF!))</f>
        <v>#REF!</v>
      </c>
      <c r="AQ517" s="412" t="e">
        <f>IF(ISNA(L517),"",L517*#REF!)</f>
        <v>#REF!</v>
      </c>
      <c r="AR517" s="412" t="e">
        <f>IF(ISNA(M517),"",M517*#REF!)</f>
        <v>#REF!</v>
      </c>
      <c r="AS517" s="414" t="e">
        <f>IF(#REF!&gt;0,DQ$6,"")</f>
        <v>#REF!</v>
      </c>
      <c r="AT517" s="95" t="e">
        <f>IF(#REF!="","",VLOOKUP(#REF!,#REF!,7,0))</f>
        <v>#REF!</v>
      </c>
      <c r="AU517" s="201" t="e">
        <f>IF(OR(#REF!="",AT517=""),"",ROUND(#REF!/10^3*AT517,3))</f>
        <v>#REF!</v>
      </c>
      <c r="AV517" s="201" t="e">
        <f>IF(#REF!&gt;0,#REF!*#REF!/1000,"")</f>
        <v>#REF!</v>
      </c>
      <c r="AW517" s="201" t="e">
        <f>IF(#REF!&gt;0,#REF!*#REF!/1000,"")</f>
        <v>#REF!</v>
      </c>
      <c r="AX517" s="74" t="e">
        <f t="shared" si="92"/>
        <v>#REF!</v>
      </c>
      <c r="AY517" s="74" t="e">
        <f t="shared" si="93"/>
        <v>#REF!</v>
      </c>
      <c r="AZ517" s="201" t="e">
        <f>IF(ISNA(AX517),"",AX517*#REF!)</f>
        <v>#REF!</v>
      </c>
      <c r="BA517" s="201" t="e">
        <f>IF(ISNA(AY517),"",AY517*#REF!)</f>
        <v>#REF!</v>
      </c>
      <c r="BB517" s="78" t="e">
        <f>IF(#REF!&gt;0,DQ$40,"")</f>
        <v>#REF!</v>
      </c>
      <c r="BC517" s="99"/>
      <c r="BD517" s="650"/>
      <c r="BE517" s="652" t="e">
        <f>IF(OR(#REF!="",F517=""),"",ROUND(#REF!/10^3*F517,3))</f>
        <v>#REF!</v>
      </c>
      <c r="BF517" s="412" t="e">
        <f>IF(#REF!&gt;0,#REF!*#REF!/1000,"")</f>
        <v>#REF!</v>
      </c>
      <c r="BG517" s="412" t="e">
        <f>IF(#REF!&gt;0,#REF!*#REF!/1000,"")</f>
        <v>#REF!</v>
      </c>
      <c r="BH517" s="413" t="e">
        <f>IF(OR(#REF!="●",#REF!="●",#REF!="●",#REF!="●"),"",IF(#REF!="","",#REF!))</f>
        <v>#REF!</v>
      </c>
      <c r="BI517" s="413" t="e">
        <f>IF(OR(#REF!="●",#REF!="●",#REF!="●",#REF!="●"),"",IF(#REF!="","",#REF!))</f>
        <v>#REF!</v>
      </c>
      <c r="BJ517" s="412" t="e">
        <f>IF(ISNA(L517),"",L517*#REF!)</f>
        <v>#REF!</v>
      </c>
      <c r="BK517" s="412" t="e">
        <f>IF(ISNA(M517),"",M517*#REF!)</f>
        <v>#REF!</v>
      </c>
      <c r="BL517" s="415" t="e">
        <f>IF(#REF!&gt;0,DQ$6,"")</f>
        <v>#REF!</v>
      </c>
      <c r="BM517" s="361" t="e">
        <f>IF(#REF!="","",VLOOKUP(#REF!,#REF!,7,0))</f>
        <v>#REF!</v>
      </c>
      <c r="BN517" s="201" t="e">
        <f>IF(OR(#REF!="",BM517=""),"",ROUND(#REF!/10^3*BM517,3))</f>
        <v>#REF!</v>
      </c>
      <c r="BO517" s="201" t="e">
        <f>IF(#REF!&gt;0,#REF!*#REF!/1000,"")</f>
        <v>#REF!</v>
      </c>
      <c r="BP517" s="201" t="e">
        <f>IF(#REF!&gt;0,#REF!*#REF!/1000,"")</f>
        <v>#REF!</v>
      </c>
      <c r="BQ517" s="74" t="e">
        <f t="shared" si="94"/>
        <v>#REF!</v>
      </c>
      <c r="BR517" s="74" t="e">
        <f t="shared" si="95"/>
        <v>#REF!</v>
      </c>
      <c r="BS517" s="201" t="e">
        <f>IF(ISNA(BQ517),"",BQ517*#REF!)</f>
        <v>#REF!</v>
      </c>
      <c r="BT517" s="201" t="e">
        <f>IF(ISNA(BR517),"",BR517*#REF!)</f>
        <v>#REF!</v>
      </c>
      <c r="BU517" s="78" t="e">
        <f>IF(#REF!&gt;0,DQ$57,"")</f>
        <v>#REF!</v>
      </c>
      <c r="BV517" s="99"/>
      <c r="BW517" s="411"/>
      <c r="BX517" s="412" t="e">
        <f>IF(OR(#REF!="",F517=""),"",ROUND(#REF!/10^3*F517,3))</f>
        <v>#REF!</v>
      </c>
      <c r="BY517" s="412" t="e">
        <f>IF(#REF!&gt;0,#REF!*#REF!/1000,"")</f>
        <v>#REF!</v>
      </c>
      <c r="BZ517" s="412" t="e">
        <f>IF(#REF!&gt;0,#REF!*#REF!/1000,"")</f>
        <v>#REF!</v>
      </c>
      <c r="CA517" s="413" t="e">
        <f>IF(OR(#REF!="●",#REF!="●",#REF!="●",#REF!="●",#REF!="●"),"",IF(#REF!="","",#REF!))</f>
        <v>#REF!</v>
      </c>
      <c r="CB517" s="413" t="e">
        <f>IF(OR(#REF!="●",#REF!="●",#REF!="●",#REF!="●",#REF!="●"),"",IF(#REF!="","",#REF!))</f>
        <v>#REF!</v>
      </c>
      <c r="CC517" s="412" t="e">
        <f>IF(ISNA(L517),"",L517*#REF!)</f>
        <v>#REF!</v>
      </c>
      <c r="CD517" s="412" t="e">
        <f>IF(ISNA(M517),"",M517*#REF!)</f>
        <v>#REF!</v>
      </c>
      <c r="CE517" s="415" t="e">
        <f>IF(#REF!&gt;0,DQ$6,"")</f>
        <v>#REF!</v>
      </c>
      <c r="CF517" s="361" t="e">
        <f>IF(#REF!="","",VLOOKUP(#REF!,#REF!,7,0))</f>
        <v>#REF!</v>
      </c>
      <c r="CG517" s="201" t="e">
        <f>IF(OR(#REF!="",CF517=""),"",ROUND(#REF!/10^3*CF517,3))</f>
        <v>#REF!</v>
      </c>
      <c r="CH517" s="201" t="e">
        <f>IF(#REF!&gt;0,#REF!*#REF!/1000,"")</f>
        <v>#REF!</v>
      </c>
      <c r="CI517" s="201" t="e">
        <f>IF(#REF!&gt;0,#REF!*#REF!/1000,"")</f>
        <v>#REF!</v>
      </c>
      <c r="CJ517" s="74" t="e">
        <f t="shared" si="96"/>
        <v>#REF!</v>
      </c>
      <c r="CK517" s="74" t="e">
        <f t="shared" si="97"/>
        <v>#REF!</v>
      </c>
      <c r="CL517" s="201" t="e">
        <f>IF(ISNA(CJ517),"",CJ517*#REF!)</f>
        <v>#REF!</v>
      </c>
      <c r="CM517" s="201" t="e">
        <f>IF(ISNA(CK517),"",CK517*#REF!)</f>
        <v>#REF!</v>
      </c>
      <c r="CN517" s="101" t="e">
        <f>IF(#REF!&gt;0,DQ$57,"")</f>
        <v>#REF!</v>
      </c>
      <c r="CO517" s="84"/>
      <c r="CP517" s="2"/>
      <c r="CQ517" s="2"/>
      <c r="CR517" s="2"/>
      <c r="CS517" s="2"/>
      <c r="CT517" s="2"/>
      <c r="CU517" s="2"/>
      <c r="CV517" s="2"/>
      <c r="CX517" s="2"/>
      <c r="CY517" s="2"/>
      <c r="CZ517" s="2"/>
      <c r="DA517" s="2"/>
      <c r="DB517" s="2"/>
      <c r="DC517" s="2"/>
      <c r="DD517" s="2"/>
      <c r="DE517" s="2"/>
      <c r="DF517" s="2"/>
    </row>
    <row r="518" spans="2:110" ht="18" customHeight="1">
      <c r="B518" s="151" t="e">
        <f>IF(#REF!="","",VLOOKUP(#REF!,$CX$11:$DG$26,9,0))</f>
        <v>#REF!</v>
      </c>
      <c r="C518" s="64" t="e">
        <f>IF(#REF!="",0,VLOOKUP(#REF!,$CP$11:$CQ$16,2,0))</f>
        <v>#REF!</v>
      </c>
      <c r="D518" s="65" t="e">
        <f>IF(#REF!="",0,VLOOKUP(#REF!,$CX$11:$CY$26,2,0))</f>
        <v>#REF!</v>
      </c>
      <c r="E518" s="152" t="e">
        <f t="shared" si="87"/>
        <v>#REF!</v>
      </c>
      <c r="F518" s="155" t="e">
        <f>IF(#REF!="","",VLOOKUP(#REF!,#REF!,7,0))</f>
        <v>#REF!</v>
      </c>
      <c r="G518" s="201" t="e">
        <f>IF(OR(#REF!="",F518=""),"",ROUND(#REF!/10^3*F518,3))</f>
        <v>#REF!</v>
      </c>
      <c r="H518" s="201" t="e">
        <f>IF(#REF!&gt;0,#REF!*#REF!/1000,"")</f>
        <v>#REF!</v>
      </c>
      <c r="I518" s="201" t="e">
        <f>IF(#REF!&gt;0,#REF!*#REF!/1000,"")</f>
        <v>#REF!</v>
      </c>
      <c r="J518" s="51" t="e">
        <f>IF(#REF!="●","",IF(#REF!="","",#REF!))</f>
        <v>#REF!</v>
      </c>
      <c r="K518" s="51" t="e">
        <f>IF(#REF!="●","",IF(#REF!="","",#REF!))</f>
        <v>#REF!</v>
      </c>
      <c r="L518" s="74" t="e">
        <f t="shared" si="88"/>
        <v>#REF!</v>
      </c>
      <c r="M518" s="74" t="e">
        <f t="shared" si="89"/>
        <v>#REF!</v>
      </c>
      <c r="N518" s="201" t="e">
        <f>IF(ISNA(L518),"",L518*#REF!)</f>
        <v>#REF!</v>
      </c>
      <c r="O518" s="201" t="e">
        <f>IF(ISNA(M518),"",M518*#REF!)</f>
        <v>#REF!</v>
      </c>
      <c r="P518" s="78" t="e">
        <f>IF(#REF!&gt;0,DQ$6,"")</f>
        <v>#REF!</v>
      </c>
      <c r="Q518" s="99"/>
      <c r="R518" s="411"/>
      <c r="S518" s="412" t="e">
        <f>IF(OR(#REF!="",F518=""),"",ROUND(#REF!/10^3*F518,3))</f>
        <v>#REF!</v>
      </c>
      <c r="T518" s="412" t="e">
        <f>IF(#REF!&gt;0,#REF!*#REF!/1000,"")</f>
        <v>#REF!</v>
      </c>
      <c r="U518" s="412" t="e">
        <f>IF(#REF!&gt;0,#REF!*#REF!/1000,"")</f>
        <v>#REF!</v>
      </c>
      <c r="V518" s="413" t="e">
        <f>IF(OR(#REF!="●",#REF!="●"),"",IF(#REF!="","",#REF!))</f>
        <v>#REF!</v>
      </c>
      <c r="W518" s="413" t="e">
        <f>IF(OR(#REF!="●",#REF!="●"),"",IF(#REF!="","",#REF!))</f>
        <v>#REF!</v>
      </c>
      <c r="X518" s="412" t="e">
        <f>IF(ISNA(L518),"",L518*#REF!)</f>
        <v>#REF!</v>
      </c>
      <c r="Y518" s="412" t="e">
        <f>IF(ISNA(M518),"",M518*#REF!)</f>
        <v>#REF!</v>
      </c>
      <c r="Z518" s="414" t="e">
        <f>IF(#REF!&gt;0,DQ$6,"")</f>
        <v>#REF!</v>
      </c>
      <c r="AA518" s="95" t="e">
        <f>IF(#REF!="","",VLOOKUP(#REF!,#REF!,7,0))</f>
        <v>#REF!</v>
      </c>
      <c r="AB518" s="201" t="e">
        <f>IF(OR(#REF!="",AA518=""),"",ROUND(#REF!/10^3*AA518,3))</f>
        <v>#REF!</v>
      </c>
      <c r="AC518" s="201" t="e">
        <f>IF(#REF!&gt;0,#REF!*#REF!/1000,"")</f>
        <v>#REF!</v>
      </c>
      <c r="AD518" s="201" t="e">
        <f>IF(#REF!&gt;0,#REF!*#REF!/1000,"")</f>
        <v>#REF!</v>
      </c>
      <c r="AE518" s="74" t="e">
        <f t="shared" si="90"/>
        <v>#REF!</v>
      </c>
      <c r="AF518" s="74" t="e">
        <f t="shared" si="91"/>
        <v>#REF!</v>
      </c>
      <c r="AG518" s="201" t="e">
        <f>IF(ISNA(AE518),"",AE518*#REF!)</f>
        <v>#REF!</v>
      </c>
      <c r="AH518" s="201" t="e">
        <f>IF(ISNA(AF518),"",AF518*#REF!)</f>
        <v>#REF!</v>
      </c>
      <c r="AI518" s="78" t="e">
        <f>IF(#REF!&gt;0,DQ$23,"")</f>
        <v>#REF!</v>
      </c>
      <c r="AJ518" s="99"/>
      <c r="AK518" s="411"/>
      <c r="AL518" s="412" t="e">
        <f>IF(OR(#REF!="",F518=""),"",ROUND(#REF!/10^3*F518,3))</f>
        <v>#REF!</v>
      </c>
      <c r="AM518" s="412" t="e">
        <f>IF(#REF!&gt;0,#REF!*#REF!/1000,"")</f>
        <v>#REF!</v>
      </c>
      <c r="AN518" s="412" t="e">
        <f>IF(#REF!&gt;0,#REF!*#REF!/1000,"")</f>
        <v>#REF!</v>
      </c>
      <c r="AO518" s="413" t="e">
        <f>IF(OR(#REF!="●",#REF!="●",#REF!="●"),"",IF(#REF!="","",#REF!))</f>
        <v>#REF!</v>
      </c>
      <c r="AP518" s="413" t="e">
        <f>IF(OR(#REF!="●",#REF!="●",#REF!="●"),"",IF(#REF!="","",#REF!))</f>
        <v>#REF!</v>
      </c>
      <c r="AQ518" s="412" t="e">
        <f>IF(ISNA(L518),"",L518*#REF!)</f>
        <v>#REF!</v>
      </c>
      <c r="AR518" s="412" t="e">
        <f>IF(ISNA(M518),"",M518*#REF!)</f>
        <v>#REF!</v>
      </c>
      <c r="AS518" s="414" t="e">
        <f>IF(#REF!&gt;0,DQ$6,"")</f>
        <v>#REF!</v>
      </c>
      <c r="AT518" s="95" t="e">
        <f>IF(#REF!="","",VLOOKUP(#REF!,#REF!,7,0))</f>
        <v>#REF!</v>
      </c>
      <c r="AU518" s="201" t="e">
        <f>IF(OR(#REF!="",AT518=""),"",ROUND(#REF!/10^3*AT518,3))</f>
        <v>#REF!</v>
      </c>
      <c r="AV518" s="201" t="e">
        <f>IF(#REF!&gt;0,#REF!*#REF!/1000,"")</f>
        <v>#REF!</v>
      </c>
      <c r="AW518" s="201" t="e">
        <f>IF(#REF!&gt;0,#REF!*#REF!/1000,"")</f>
        <v>#REF!</v>
      </c>
      <c r="AX518" s="74" t="e">
        <f t="shared" si="92"/>
        <v>#REF!</v>
      </c>
      <c r="AY518" s="74" t="e">
        <f t="shared" si="93"/>
        <v>#REF!</v>
      </c>
      <c r="AZ518" s="201" t="e">
        <f>IF(ISNA(AX518),"",AX518*#REF!)</f>
        <v>#REF!</v>
      </c>
      <c r="BA518" s="201" t="e">
        <f>IF(ISNA(AY518),"",AY518*#REF!)</f>
        <v>#REF!</v>
      </c>
      <c r="BB518" s="78" t="e">
        <f>IF(#REF!&gt;0,DQ$40,"")</f>
        <v>#REF!</v>
      </c>
      <c r="BC518" s="99"/>
      <c r="BD518" s="650"/>
      <c r="BE518" s="652" t="e">
        <f>IF(OR(#REF!="",F518=""),"",ROUND(#REF!/10^3*F518,3))</f>
        <v>#REF!</v>
      </c>
      <c r="BF518" s="412" t="e">
        <f>IF(#REF!&gt;0,#REF!*#REF!/1000,"")</f>
        <v>#REF!</v>
      </c>
      <c r="BG518" s="412" t="e">
        <f>IF(#REF!&gt;0,#REF!*#REF!/1000,"")</f>
        <v>#REF!</v>
      </c>
      <c r="BH518" s="413" t="e">
        <f>IF(OR(#REF!="●",#REF!="●",#REF!="●",#REF!="●"),"",IF(#REF!="","",#REF!))</f>
        <v>#REF!</v>
      </c>
      <c r="BI518" s="413" t="e">
        <f>IF(OR(#REF!="●",#REF!="●",#REF!="●",#REF!="●"),"",IF(#REF!="","",#REF!))</f>
        <v>#REF!</v>
      </c>
      <c r="BJ518" s="412" t="e">
        <f>IF(ISNA(L518),"",L518*#REF!)</f>
        <v>#REF!</v>
      </c>
      <c r="BK518" s="412" t="e">
        <f>IF(ISNA(M518),"",M518*#REF!)</f>
        <v>#REF!</v>
      </c>
      <c r="BL518" s="415" t="e">
        <f>IF(#REF!&gt;0,DQ$6,"")</f>
        <v>#REF!</v>
      </c>
      <c r="BM518" s="361" t="e">
        <f>IF(#REF!="","",VLOOKUP(#REF!,#REF!,7,0))</f>
        <v>#REF!</v>
      </c>
      <c r="BN518" s="201" t="e">
        <f>IF(OR(#REF!="",BM518=""),"",ROUND(#REF!/10^3*BM518,3))</f>
        <v>#REF!</v>
      </c>
      <c r="BO518" s="201" t="e">
        <f>IF(#REF!&gt;0,#REF!*#REF!/1000,"")</f>
        <v>#REF!</v>
      </c>
      <c r="BP518" s="201" t="e">
        <f>IF(#REF!&gt;0,#REF!*#REF!/1000,"")</f>
        <v>#REF!</v>
      </c>
      <c r="BQ518" s="74" t="e">
        <f t="shared" si="94"/>
        <v>#REF!</v>
      </c>
      <c r="BR518" s="74" t="e">
        <f t="shared" si="95"/>
        <v>#REF!</v>
      </c>
      <c r="BS518" s="201" t="e">
        <f>IF(ISNA(BQ518),"",BQ518*#REF!)</f>
        <v>#REF!</v>
      </c>
      <c r="BT518" s="201" t="e">
        <f>IF(ISNA(BR518),"",BR518*#REF!)</f>
        <v>#REF!</v>
      </c>
      <c r="BU518" s="78" t="e">
        <f>IF(#REF!&gt;0,DQ$57,"")</f>
        <v>#REF!</v>
      </c>
      <c r="BV518" s="99"/>
      <c r="BW518" s="411"/>
      <c r="BX518" s="412" t="e">
        <f>IF(OR(#REF!="",F518=""),"",ROUND(#REF!/10^3*F518,3))</f>
        <v>#REF!</v>
      </c>
      <c r="BY518" s="412" t="e">
        <f>IF(#REF!&gt;0,#REF!*#REF!/1000,"")</f>
        <v>#REF!</v>
      </c>
      <c r="BZ518" s="412" t="e">
        <f>IF(#REF!&gt;0,#REF!*#REF!/1000,"")</f>
        <v>#REF!</v>
      </c>
      <c r="CA518" s="413" t="e">
        <f>IF(OR(#REF!="●",#REF!="●",#REF!="●",#REF!="●",#REF!="●"),"",IF(#REF!="","",#REF!))</f>
        <v>#REF!</v>
      </c>
      <c r="CB518" s="413" t="e">
        <f>IF(OR(#REF!="●",#REF!="●",#REF!="●",#REF!="●",#REF!="●"),"",IF(#REF!="","",#REF!))</f>
        <v>#REF!</v>
      </c>
      <c r="CC518" s="412" t="e">
        <f>IF(ISNA(L518),"",L518*#REF!)</f>
        <v>#REF!</v>
      </c>
      <c r="CD518" s="412" t="e">
        <f>IF(ISNA(M518),"",M518*#REF!)</f>
        <v>#REF!</v>
      </c>
      <c r="CE518" s="415" t="e">
        <f>IF(#REF!&gt;0,DQ$6,"")</f>
        <v>#REF!</v>
      </c>
      <c r="CF518" s="361" t="e">
        <f>IF(#REF!="","",VLOOKUP(#REF!,#REF!,7,0))</f>
        <v>#REF!</v>
      </c>
      <c r="CG518" s="201" t="e">
        <f>IF(OR(#REF!="",CF518=""),"",ROUND(#REF!/10^3*CF518,3))</f>
        <v>#REF!</v>
      </c>
      <c r="CH518" s="201" t="e">
        <f>IF(#REF!&gt;0,#REF!*#REF!/1000,"")</f>
        <v>#REF!</v>
      </c>
      <c r="CI518" s="201" t="e">
        <f>IF(#REF!&gt;0,#REF!*#REF!/1000,"")</f>
        <v>#REF!</v>
      </c>
      <c r="CJ518" s="74" t="e">
        <f t="shared" si="96"/>
        <v>#REF!</v>
      </c>
      <c r="CK518" s="74" t="e">
        <f t="shared" si="97"/>
        <v>#REF!</v>
      </c>
      <c r="CL518" s="201" t="e">
        <f>IF(ISNA(CJ518),"",CJ518*#REF!)</f>
        <v>#REF!</v>
      </c>
      <c r="CM518" s="201" t="e">
        <f>IF(ISNA(CK518),"",CK518*#REF!)</f>
        <v>#REF!</v>
      </c>
      <c r="CN518" s="101" t="e">
        <f>IF(#REF!&gt;0,DQ$57,"")</f>
        <v>#REF!</v>
      </c>
      <c r="CO518" s="84"/>
      <c r="CP518" s="2"/>
      <c r="CQ518" s="2"/>
      <c r="CR518" s="2"/>
      <c r="CS518" s="2"/>
      <c r="CT518" s="2"/>
      <c r="CU518" s="2"/>
      <c r="CV518" s="2"/>
      <c r="CX518" s="2"/>
      <c r="CY518" s="2"/>
      <c r="CZ518" s="2"/>
      <c r="DA518" s="2"/>
      <c r="DB518" s="2"/>
      <c r="DC518" s="2"/>
      <c r="DD518" s="2"/>
      <c r="DE518" s="2"/>
      <c r="DF518" s="2"/>
    </row>
    <row r="519" spans="2:110" ht="18" customHeight="1">
      <c r="B519" s="151" t="e">
        <f>IF(#REF!="","",VLOOKUP(#REF!,$CX$11:$DG$26,9,0))</f>
        <v>#REF!</v>
      </c>
      <c r="C519" s="64" t="e">
        <f>IF(#REF!="",0,VLOOKUP(#REF!,$CP$11:$CQ$16,2,0))</f>
        <v>#REF!</v>
      </c>
      <c r="D519" s="65" t="e">
        <f>IF(#REF!="",0,VLOOKUP(#REF!,$CX$11:$CY$26,2,0))</f>
        <v>#REF!</v>
      </c>
      <c r="E519" s="152" t="e">
        <f t="shared" si="87"/>
        <v>#REF!</v>
      </c>
      <c r="F519" s="155" t="e">
        <f>IF(#REF!="","",VLOOKUP(#REF!,#REF!,7,0))</f>
        <v>#REF!</v>
      </c>
      <c r="G519" s="201" t="e">
        <f>IF(OR(#REF!="",F519=""),"",ROUND(#REF!/10^3*F519,3))</f>
        <v>#REF!</v>
      </c>
      <c r="H519" s="201" t="e">
        <f>IF(#REF!&gt;0,#REF!*#REF!/1000,"")</f>
        <v>#REF!</v>
      </c>
      <c r="I519" s="201" t="e">
        <f>IF(#REF!&gt;0,#REF!*#REF!/1000,"")</f>
        <v>#REF!</v>
      </c>
      <c r="J519" s="51" t="e">
        <f>IF(#REF!="●","",IF(#REF!="","",#REF!))</f>
        <v>#REF!</v>
      </c>
      <c r="K519" s="51" t="e">
        <f>IF(#REF!="●","",IF(#REF!="","",#REF!))</f>
        <v>#REF!</v>
      </c>
      <c r="L519" s="74" t="e">
        <f t="shared" si="88"/>
        <v>#REF!</v>
      </c>
      <c r="M519" s="74" t="e">
        <f t="shared" si="89"/>
        <v>#REF!</v>
      </c>
      <c r="N519" s="201" t="e">
        <f>IF(ISNA(L519),"",L519*#REF!)</f>
        <v>#REF!</v>
      </c>
      <c r="O519" s="201" t="e">
        <f>IF(ISNA(M519),"",M519*#REF!)</f>
        <v>#REF!</v>
      </c>
      <c r="P519" s="78" t="e">
        <f>IF(#REF!&gt;0,DQ$6,"")</f>
        <v>#REF!</v>
      </c>
      <c r="Q519" s="99"/>
      <c r="R519" s="411"/>
      <c r="S519" s="412" t="e">
        <f>IF(OR(#REF!="",F519=""),"",ROUND(#REF!/10^3*F519,3))</f>
        <v>#REF!</v>
      </c>
      <c r="T519" s="412" t="e">
        <f>IF(#REF!&gt;0,#REF!*#REF!/1000,"")</f>
        <v>#REF!</v>
      </c>
      <c r="U519" s="412" t="e">
        <f>IF(#REF!&gt;0,#REF!*#REF!/1000,"")</f>
        <v>#REF!</v>
      </c>
      <c r="V519" s="413" t="e">
        <f>IF(OR(#REF!="●",#REF!="●"),"",IF(#REF!="","",#REF!))</f>
        <v>#REF!</v>
      </c>
      <c r="W519" s="413" t="e">
        <f>IF(OR(#REF!="●",#REF!="●"),"",IF(#REF!="","",#REF!))</f>
        <v>#REF!</v>
      </c>
      <c r="X519" s="412" t="e">
        <f>IF(ISNA(L519),"",L519*#REF!)</f>
        <v>#REF!</v>
      </c>
      <c r="Y519" s="412" t="e">
        <f>IF(ISNA(M519),"",M519*#REF!)</f>
        <v>#REF!</v>
      </c>
      <c r="Z519" s="414" t="e">
        <f>IF(#REF!&gt;0,DQ$6,"")</f>
        <v>#REF!</v>
      </c>
      <c r="AA519" s="95" t="e">
        <f>IF(#REF!="","",VLOOKUP(#REF!,#REF!,7,0))</f>
        <v>#REF!</v>
      </c>
      <c r="AB519" s="201" t="e">
        <f>IF(OR(#REF!="",AA519=""),"",ROUND(#REF!/10^3*AA519,3))</f>
        <v>#REF!</v>
      </c>
      <c r="AC519" s="201" t="e">
        <f>IF(#REF!&gt;0,#REF!*#REF!/1000,"")</f>
        <v>#REF!</v>
      </c>
      <c r="AD519" s="201" t="e">
        <f>IF(#REF!&gt;0,#REF!*#REF!/1000,"")</f>
        <v>#REF!</v>
      </c>
      <c r="AE519" s="74" t="e">
        <f t="shared" si="90"/>
        <v>#REF!</v>
      </c>
      <c r="AF519" s="74" t="e">
        <f t="shared" si="91"/>
        <v>#REF!</v>
      </c>
      <c r="AG519" s="201" t="e">
        <f>IF(ISNA(AE519),"",AE519*#REF!)</f>
        <v>#REF!</v>
      </c>
      <c r="AH519" s="201" t="e">
        <f>IF(ISNA(AF519),"",AF519*#REF!)</f>
        <v>#REF!</v>
      </c>
      <c r="AI519" s="78" t="e">
        <f>IF(#REF!&gt;0,DQ$23,"")</f>
        <v>#REF!</v>
      </c>
      <c r="AJ519" s="99"/>
      <c r="AK519" s="411"/>
      <c r="AL519" s="412" t="e">
        <f>IF(OR(#REF!="",F519=""),"",ROUND(#REF!/10^3*F519,3))</f>
        <v>#REF!</v>
      </c>
      <c r="AM519" s="412" t="e">
        <f>IF(#REF!&gt;0,#REF!*#REF!/1000,"")</f>
        <v>#REF!</v>
      </c>
      <c r="AN519" s="412" t="e">
        <f>IF(#REF!&gt;0,#REF!*#REF!/1000,"")</f>
        <v>#REF!</v>
      </c>
      <c r="AO519" s="413" t="e">
        <f>IF(OR(#REF!="●",#REF!="●",#REF!="●"),"",IF(#REF!="","",#REF!))</f>
        <v>#REF!</v>
      </c>
      <c r="AP519" s="413" t="e">
        <f>IF(OR(#REF!="●",#REF!="●",#REF!="●"),"",IF(#REF!="","",#REF!))</f>
        <v>#REF!</v>
      </c>
      <c r="AQ519" s="412" t="e">
        <f>IF(ISNA(L519),"",L519*#REF!)</f>
        <v>#REF!</v>
      </c>
      <c r="AR519" s="412" t="e">
        <f>IF(ISNA(M519),"",M519*#REF!)</f>
        <v>#REF!</v>
      </c>
      <c r="AS519" s="414" t="e">
        <f>IF(#REF!&gt;0,DQ$6,"")</f>
        <v>#REF!</v>
      </c>
      <c r="AT519" s="95" t="e">
        <f>IF(#REF!="","",VLOOKUP(#REF!,#REF!,7,0))</f>
        <v>#REF!</v>
      </c>
      <c r="AU519" s="201" t="e">
        <f>IF(OR(#REF!="",AT519=""),"",ROUND(#REF!/10^3*AT519,3))</f>
        <v>#REF!</v>
      </c>
      <c r="AV519" s="201" t="e">
        <f>IF(#REF!&gt;0,#REF!*#REF!/1000,"")</f>
        <v>#REF!</v>
      </c>
      <c r="AW519" s="201" t="e">
        <f>IF(#REF!&gt;0,#REF!*#REF!/1000,"")</f>
        <v>#REF!</v>
      </c>
      <c r="AX519" s="74" t="e">
        <f t="shared" si="92"/>
        <v>#REF!</v>
      </c>
      <c r="AY519" s="74" t="e">
        <f t="shared" si="93"/>
        <v>#REF!</v>
      </c>
      <c r="AZ519" s="201" t="e">
        <f>IF(ISNA(AX519),"",AX519*#REF!)</f>
        <v>#REF!</v>
      </c>
      <c r="BA519" s="201" t="e">
        <f>IF(ISNA(AY519),"",AY519*#REF!)</f>
        <v>#REF!</v>
      </c>
      <c r="BB519" s="78" t="e">
        <f>IF(#REF!&gt;0,DQ$40,"")</f>
        <v>#REF!</v>
      </c>
      <c r="BC519" s="99"/>
      <c r="BD519" s="650"/>
      <c r="BE519" s="652" t="e">
        <f>IF(OR(#REF!="",F519=""),"",ROUND(#REF!/10^3*F519,3))</f>
        <v>#REF!</v>
      </c>
      <c r="BF519" s="412" t="e">
        <f>IF(#REF!&gt;0,#REF!*#REF!/1000,"")</f>
        <v>#REF!</v>
      </c>
      <c r="BG519" s="412" t="e">
        <f>IF(#REF!&gt;0,#REF!*#REF!/1000,"")</f>
        <v>#REF!</v>
      </c>
      <c r="BH519" s="413" t="e">
        <f>IF(OR(#REF!="●",#REF!="●",#REF!="●",#REF!="●"),"",IF(#REF!="","",#REF!))</f>
        <v>#REF!</v>
      </c>
      <c r="BI519" s="413" t="e">
        <f>IF(OR(#REF!="●",#REF!="●",#REF!="●",#REF!="●"),"",IF(#REF!="","",#REF!))</f>
        <v>#REF!</v>
      </c>
      <c r="BJ519" s="412" t="e">
        <f>IF(ISNA(L519),"",L519*#REF!)</f>
        <v>#REF!</v>
      </c>
      <c r="BK519" s="412" t="e">
        <f>IF(ISNA(M519),"",M519*#REF!)</f>
        <v>#REF!</v>
      </c>
      <c r="BL519" s="415" t="e">
        <f>IF(#REF!&gt;0,DQ$6,"")</f>
        <v>#REF!</v>
      </c>
      <c r="BM519" s="361" t="e">
        <f>IF(#REF!="","",VLOOKUP(#REF!,#REF!,7,0))</f>
        <v>#REF!</v>
      </c>
      <c r="BN519" s="201" t="e">
        <f>IF(OR(#REF!="",BM519=""),"",ROUND(#REF!/10^3*BM519,3))</f>
        <v>#REF!</v>
      </c>
      <c r="BO519" s="201" t="e">
        <f>IF(#REF!&gt;0,#REF!*#REF!/1000,"")</f>
        <v>#REF!</v>
      </c>
      <c r="BP519" s="201" t="e">
        <f>IF(#REF!&gt;0,#REF!*#REF!/1000,"")</f>
        <v>#REF!</v>
      </c>
      <c r="BQ519" s="74" t="e">
        <f t="shared" si="94"/>
        <v>#REF!</v>
      </c>
      <c r="BR519" s="74" t="e">
        <f t="shared" si="95"/>
        <v>#REF!</v>
      </c>
      <c r="BS519" s="201" t="e">
        <f>IF(ISNA(BQ519),"",BQ519*#REF!)</f>
        <v>#REF!</v>
      </c>
      <c r="BT519" s="201" t="e">
        <f>IF(ISNA(BR519),"",BR519*#REF!)</f>
        <v>#REF!</v>
      </c>
      <c r="BU519" s="78" t="e">
        <f>IF(#REF!&gt;0,DQ$57,"")</f>
        <v>#REF!</v>
      </c>
      <c r="BV519" s="99"/>
      <c r="BW519" s="411"/>
      <c r="BX519" s="412" t="e">
        <f>IF(OR(#REF!="",F519=""),"",ROUND(#REF!/10^3*F519,3))</f>
        <v>#REF!</v>
      </c>
      <c r="BY519" s="412" t="e">
        <f>IF(#REF!&gt;0,#REF!*#REF!/1000,"")</f>
        <v>#REF!</v>
      </c>
      <c r="BZ519" s="412" t="e">
        <f>IF(#REF!&gt;0,#REF!*#REF!/1000,"")</f>
        <v>#REF!</v>
      </c>
      <c r="CA519" s="413" t="e">
        <f>IF(OR(#REF!="●",#REF!="●",#REF!="●",#REF!="●",#REF!="●"),"",IF(#REF!="","",#REF!))</f>
        <v>#REF!</v>
      </c>
      <c r="CB519" s="413" t="e">
        <f>IF(OR(#REF!="●",#REF!="●",#REF!="●",#REF!="●",#REF!="●"),"",IF(#REF!="","",#REF!))</f>
        <v>#REF!</v>
      </c>
      <c r="CC519" s="412" t="e">
        <f>IF(ISNA(L519),"",L519*#REF!)</f>
        <v>#REF!</v>
      </c>
      <c r="CD519" s="412" t="e">
        <f>IF(ISNA(M519),"",M519*#REF!)</f>
        <v>#REF!</v>
      </c>
      <c r="CE519" s="415" t="e">
        <f>IF(#REF!&gt;0,DQ$6,"")</f>
        <v>#REF!</v>
      </c>
      <c r="CF519" s="361" t="e">
        <f>IF(#REF!="","",VLOOKUP(#REF!,#REF!,7,0))</f>
        <v>#REF!</v>
      </c>
      <c r="CG519" s="201" t="e">
        <f>IF(OR(#REF!="",CF519=""),"",ROUND(#REF!/10^3*CF519,3))</f>
        <v>#REF!</v>
      </c>
      <c r="CH519" s="201" t="e">
        <f>IF(#REF!&gt;0,#REF!*#REF!/1000,"")</f>
        <v>#REF!</v>
      </c>
      <c r="CI519" s="201" t="e">
        <f>IF(#REF!&gt;0,#REF!*#REF!/1000,"")</f>
        <v>#REF!</v>
      </c>
      <c r="CJ519" s="74" t="e">
        <f t="shared" si="96"/>
        <v>#REF!</v>
      </c>
      <c r="CK519" s="74" t="e">
        <f t="shared" si="97"/>
        <v>#REF!</v>
      </c>
      <c r="CL519" s="201" t="e">
        <f>IF(ISNA(CJ519),"",CJ519*#REF!)</f>
        <v>#REF!</v>
      </c>
      <c r="CM519" s="201" t="e">
        <f>IF(ISNA(CK519),"",CK519*#REF!)</f>
        <v>#REF!</v>
      </c>
      <c r="CN519" s="101" t="e">
        <f>IF(#REF!&gt;0,DQ$57,"")</f>
        <v>#REF!</v>
      </c>
      <c r="CO519" s="84"/>
      <c r="CP519" s="2"/>
      <c r="CQ519" s="2"/>
      <c r="CR519" s="2"/>
      <c r="CS519" s="2"/>
      <c r="CT519" s="2"/>
      <c r="CU519" s="2"/>
      <c r="CV519" s="2"/>
      <c r="CX519" s="2"/>
      <c r="CY519" s="2"/>
      <c r="CZ519" s="2"/>
      <c r="DA519" s="2"/>
      <c r="DB519" s="2"/>
      <c r="DC519" s="2"/>
      <c r="DD519" s="2"/>
      <c r="DE519" s="2"/>
      <c r="DF519" s="2"/>
    </row>
    <row r="520" spans="2:110" ht="18" customHeight="1">
      <c r="B520" s="151" t="e">
        <f>IF(#REF!="","",VLOOKUP(#REF!,$CX$11:$DG$26,9,0))</f>
        <v>#REF!</v>
      </c>
      <c r="C520" s="64" t="e">
        <f>IF(#REF!="",0,VLOOKUP(#REF!,$CP$11:$CQ$16,2,0))</f>
        <v>#REF!</v>
      </c>
      <c r="D520" s="65" t="e">
        <f>IF(#REF!="",0,VLOOKUP(#REF!,$CX$11:$CY$26,2,0))</f>
        <v>#REF!</v>
      </c>
      <c r="E520" s="152" t="e">
        <f t="shared" si="87"/>
        <v>#REF!</v>
      </c>
      <c r="F520" s="155" t="e">
        <f>IF(#REF!="","",VLOOKUP(#REF!,#REF!,7,0))</f>
        <v>#REF!</v>
      </c>
      <c r="G520" s="201" t="e">
        <f>IF(OR(#REF!="",F520=""),"",ROUND(#REF!/10^3*F520,3))</f>
        <v>#REF!</v>
      </c>
      <c r="H520" s="201" t="e">
        <f>IF(#REF!&gt;0,#REF!*#REF!/1000,"")</f>
        <v>#REF!</v>
      </c>
      <c r="I520" s="201" t="e">
        <f>IF(#REF!&gt;0,#REF!*#REF!/1000,"")</f>
        <v>#REF!</v>
      </c>
      <c r="J520" s="51" t="e">
        <f>IF(#REF!="●","",IF(#REF!="","",#REF!))</f>
        <v>#REF!</v>
      </c>
      <c r="K520" s="51" t="e">
        <f>IF(#REF!="●","",IF(#REF!="","",#REF!))</f>
        <v>#REF!</v>
      </c>
      <c r="L520" s="74" t="e">
        <f t="shared" si="88"/>
        <v>#REF!</v>
      </c>
      <c r="M520" s="74" t="e">
        <f t="shared" si="89"/>
        <v>#REF!</v>
      </c>
      <c r="N520" s="201" t="e">
        <f>IF(ISNA(L520),"",L520*#REF!)</f>
        <v>#REF!</v>
      </c>
      <c r="O520" s="201" t="e">
        <f>IF(ISNA(M520),"",M520*#REF!)</f>
        <v>#REF!</v>
      </c>
      <c r="P520" s="78" t="e">
        <f>IF(#REF!&gt;0,DQ$6,"")</f>
        <v>#REF!</v>
      </c>
      <c r="Q520" s="99"/>
      <c r="R520" s="411"/>
      <c r="S520" s="412" t="e">
        <f>IF(OR(#REF!="",F520=""),"",ROUND(#REF!/10^3*F520,3))</f>
        <v>#REF!</v>
      </c>
      <c r="T520" s="412" t="e">
        <f>IF(#REF!&gt;0,#REF!*#REF!/1000,"")</f>
        <v>#REF!</v>
      </c>
      <c r="U520" s="412" t="e">
        <f>IF(#REF!&gt;0,#REF!*#REF!/1000,"")</f>
        <v>#REF!</v>
      </c>
      <c r="V520" s="413" t="e">
        <f>IF(OR(#REF!="●",#REF!="●"),"",IF(#REF!="","",#REF!))</f>
        <v>#REF!</v>
      </c>
      <c r="W520" s="413" t="e">
        <f>IF(OR(#REF!="●",#REF!="●"),"",IF(#REF!="","",#REF!))</f>
        <v>#REF!</v>
      </c>
      <c r="X520" s="412" t="e">
        <f>IF(ISNA(L520),"",L520*#REF!)</f>
        <v>#REF!</v>
      </c>
      <c r="Y520" s="412" t="e">
        <f>IF(ISNA(M520),"",M520*#REF!)</f>
        <v>#REF!</v>
      </c>
      <c r="Z520" s="414" t="e">
        <f>IF(#REF!&gt;0,DQ$6,"")</f>
        <v>#REF!</v>
      </c>
      <c r="AA520" s="95" t="e">
        <f>IF(#REF!="","",VLOOKUP(#REF!,#REF!,7,0))</f>
        <v>#REF!</v>
      </c>
      <c r="AB520" s="201" t="e">
        <f>IF(OR(#REF!="",AA520=""),"",ROUND(#REF!/10^3*AA520,3))</f>
        <v>#REF!</v>
      </c>
      <c r="AC520" s="201" t="e">
        <f>IF(#REF!&gt;0,#REF!*#REF!/1000,"")</f>
        <v>#REF!</v>
      </c>
      <c r="AD520" s="201" t="e">
        <f>IF(#REF!&gt;0,#REF!*#REF!/1000,"")</f>
        <v>#REF!</v>
      </c>
      <c r="AE520" s="74" t="e">
        <f t="shared" si="90"/>
        <v>#REF!</v>
      </c>
      <c r="AF520" s="74" t="e">
        <f t="shared" si="91"/>
        <v>#REF!</v>
      </c>
      <c r="AG520" s="201" t="e">
        <f>IF(ISNA(AE520),"",AE520*#REF!)</f>
        <v>#REF!</v>
      </c>
      <c r="AH520" s="201" t="e">
        <f>IF(ISNA(AF520),"",AF520*#REF!)</f>
        <v>#REF!</v>
      </c>
      <c r="AI520" s="78" t="e">
        <f>IF(#REF!&gt;0,DQ$23,"")</f>
        <v>#REF!</v>
      </c>
      <c r="AJ520" s="99"/>
      <c r="AK520" s="411"/>
      <c r="AL520" s="412" t="e">
        <f>IF(OR(#REF!="",F520=""),"",ROUND(#REF!/10^3*F520,3))</f>
        <v>#REF!</v>
      </c>
      <c r="AM520" s="412" t="e">
        <f>IF(#REF!&gt;0,#REF!*#REF!/1000,"")</f>
        <v>#REF!</v>
      </c>
      <c r="AN520" s="412" t="e">
        <f>IF(#REF!&gt;0,#REF!*#REF!/1000,"")</f>
        <v>#REF!</v>
      </c>
      <c r="AO520" s="413" t="e">
        <f>IF(OR(#REF!="●",#REF!="●",#REF!="●"),"",IF(#REF!="","",#REF!))</f>
        <v>#REF!</v>
      </c>
      <c r="AP520" s="413" t="e">
        <f>IF(OR(#REF!="●",#REF!="●",#REF!="●"),"",IF(#REF!="","",#REF!))</f>
        <v>#REF!</v>
      </c>
      <c r="AQ520" s="412" t="e">
        <f>IF(ISNA(L520),"",L520*#REF!)</f>
        <v>#REF!</v>
      </c>
      <c r="AR520" s="412" t="e">
        <f>IF(ISNA(M520),"",M520*#REF!)</f>
        <v>#REF!</v>
      </c>
      <c r="AS520" s="414" t="e">
        <f>IF(#REF!&gt;0,DQ$6,"")</f>
        <v>#REF!</v>
      </c>
      <c r="AT520" s="95" t="e">
        <f>IF(#REF!="","",VLOOKUP(#REF!,#REF!,7,0))</f>
        <v>#REF!</v>
      </c>
      <c r="AU520" s="201" t="e">
        <f>IF(OR(#REF!="",AT520=""),"",ROUND(#REF!/10^3*AT520,3))</f>
        <v>#REF!</v>
      </c>
      <c r="AV520" s="201" t="e">
        <f>IF(#REF!&gt;0,#REF!*#REF!/1000,"")</f>
        <v>#REF!</v>
      </c>
      <c r="AW520" s="201" t="e">
        <f>IF(#REF!&gt;0,#REF!*#REF!/1000,"")</f>
        <v>#REF!</v>
      </c>
      <c r="AX520" s="74" t="e">
        <f t="shared" si="92"/>
        <v>#REF!</v>
      </c>
      <c r="AY520" s="74" t="e">
        <f t="shared" si="93"/>
        <v>#REF!</v>
      </c>
      <c r="AZ520" s="201" t="e">
        <f>IF(ISNA(AX520),"",AX520*#REF!)</f>
        <v>#REF!</v>
      </c>
      <c r="BA520" s="201" t="e">
        <f>IF(ISNA(AY520),"",AY520*#REF!)</f>
        <v>#REF!</v>
      </c>
      <c r="BB520" s="78" t="e">
        <f>IF(#REF!&gt;0,DQ$40,"")</f>
        <v>#REF!</v>
      </c>
      <c r="BC520" s="99"/>
      <c r="BD520" s="650"/>
      <c r="BE520" s="652" t="e">
        <f>IF(OR(#REF!="",F520=""),"",ROUND(#REF!/10^3*F520,3))</f>
        <v>#REF!</v>
      </c>
      <c r="BF520" s="412" t="e">
        <f>IF(#REF!&gt;0,#REF!*#REF!/1000,"")</f>
        <v>#REF!</v>
      </c>
      <c r="BG520" s="412" t="e">
        <f>IF(#REF!&gt;0,#REF!*#REF!/1000,"")</f>
        <v>#REF!</v>
      </c>
      <c r="BH520" s="413" t="e">
        <f>IF(OR(#REF!="●",#REF!="●",#REF!="●",#REF!="●"),"",IF(#REF!="","",#REF!))</f>
        <v>#REF!</v>
      </c>
      <c r="BI520" s="413" t="e">
        <f>IF(OR(#REF!="●",#REF!="●",#REF!="●",#REF!="●"),"",IF(#REF!="","",#REF!))</f>
        <v>#REF!</v>
      </c>
      <c r="BJ520" s="412" t="e">
        <f>IF(ISNA(L520),"",L520*#REF!)</f>
        <v>#REF!</v>
      </c>
      <c r="BK520" s="412" t="e">
        <f>IF(ISNA(M520),"",M520*#REF!)</f>
        <v>#REF!</v>
      </c>
      <c r="BL520" s="415" t="e">
        <f>IF(#REF!&gt;0,DQ$6,"")</f>
        <v>#REF!</v>
      </c>
      <c r="BM520" s="361" t="e">
        <f>IF(#REF!="","",VLOOKUP(#REF!,#REF!,7,0))</f>
        <v>#REF!</v>
      </c>
      <c r="BN520" s="201" t="e">
        <f>IF(OR(#REF!="",BM520=""),"",ROUND(#REF!/10^3*BM520,3))</f>
        <v>#REF!</v>
      </c>
      <c r="BO520" s="201" t="e">
        <f>IF(#REF!&gt;0,#REF!*#REF!/1000,"")</f>
        <v>#REF!</v>
      </c>
      <c r="BP520" s="201" t="e">
        <f>IF(#REF!&gt;0,#REF!*#REF!/1000,"")</f>
        <v>#REF!</v>
      </c>
      <c r="BQ520" s="74" t="e">
        <f t="shared" si="94"/>
        <v>#REF!</v>
      </c>
      <c r="BR520" s="74" t="e">
        <f t="shared" si="95"/>
        <v>#REF!</v>
      </c>
      <c r="BS520" s="201" t="e">
        <f>IF(ISNA(BQ520),"",BQ520*#REF!)</f>
        <v>#REF!</v>
      </c>
      <c r="BT520" s="201" t="e">
        <f>IF(ISNA(BR520),"",BR520*#REF!)</f>
        <v>#REF!</v>
      </c>
      <c r="BU520" s="78" t="e">
        <f>IF(#REF!&gt;0,DQ$57,"")</f>
        <v>#REF!</v>
      </c>
      <c r="BV520" s="99"/>
      <c r="BW520" s="411"/>
      <c r="BX520" s="412" t="e">
        <f>IF(OR(#REF!="",F520=""),"",ROUND(#REF!/10^3*F520,3))</f>
        <v>#REF!</v>
      </c>
      <c r="BY520" s="412" t="e">
        <f>IF(#REF!&gt;0,#REF!*#REF!/1000,"")</f>
        <v>#REF!</v>
      </c>
      <c r="BZ520" s="412" t="e">
        <f>IF(#REF!&gt;0,#REF!*#REF!/1000,"")</f>
        <v>#REF!</v>
      </c>
      <c r="CA520" s="413" t="e">
        <f>IF(OR(#REF!="●",#REF!="●",#REF!="●",#REF!="●",#REF!="●"),"",IF(#REF!="","",#REF!))</f>
        <v>#REF!</v>
      </c>
      <c r="CB520" s="413" t="e">
        <f>IF(OR(#REF!="●",#REF!="●",#REF!="●",#REF!="●",#REF!="●"),"",IF(#REF!="","",#REF!))</f>
        <v>#REF!</v>
      </c>
      <c r="CC520" s="412" t="e">
        <f>IF(ISNA(L520),"",L520*#REF!)</f>
        <v>#REF!</v>
      </c>
      <c r="CD520" s="412" t="e">
        <f>IF(ISNA(M520),"",M520*#REF!)</f>
        <v>#REF!</v>
      </c>
      <c r="CE520" s="415" t="e">
        <f>IF(#REF!&gt;0,DQ$6,"")</f>
        <v>#REF!</v>
      </c>
      <c r="CF520" s="361" t="e">
        <f>IF(#REF!="","",VLOOKUP(#REF!,#REF!,7,0))</f>
        <v>#REF!</v>
      </c>
      <c r="CG520" s="201" t="e">
        <f>IF(OR(#REF!="",CF520=""),"",ROUND(#REF!/10^3*CF520,3))</f>
        <v>#REF!</v>
      </c>
      <c r="CH520" s="201" t="e">
        <f>IF(#REF!&gt;0,#REF!*#REF!/1000,"")</f>
        <v>#REF!</v>
      </c>
      <c r="CI520" s="201" t="e">
        <f>IF(#REF!&gt;0,#REF!*#REF!/1000,"")</f>
        <v>#REF!</v>
      </c>
      <c r="CJ520" s="74" t="e">
        <f t="shared" si="96"/>
        <v>#REF!</v>
      </c>
      <c r="CK520" s="74" t="e">
        <f t="shared" si="97"/>
        <v>#REF!</v>
      </c>
      <c r="CL520" s="201" t="e">
        <f>IF(ISNA(CJ520),"",CJ520*#REF!)</f>
        <v>#REF!</v>
      </c>
      <c r="CM520" s="201" t="e">
        <f>IF(ISNA(CK520),"",CK520*#REF!)</f>
        <v>#REF!</v>
      </c>
      <c r="CN520" s="101" t="e">
        <f>IF(#REF!&gt;0,DQ$57,"")</f>
        <v>#REF!</v>
      </c>
      <c r="CO520" s="84"/>
      <c r="CP520" s="2"/>
      <c r="CQ520" s="2"/>
      <c r="CR520" s="2"/>
      <c r="CS520" s="2"/>
      <c r="CT520" s="2"/>
      <c r="CU520" s="2"/>
      <c r="CV520" s="2"/>
      <c r="CX520" s="2"/>
      <c r="CY520" s="2"/>
      <c r="CZ520" s="2"/>
      <c r="DA520" s="2"/>
      <c r="DB520" s="2"/>
      <c r="DC520" s="2"/>
      <c r="DD520" s="2"/>
      <c r="DE520" s="2"/>
      <c r="DF520" s="2"/>
    </row>
    <row r="521" spans="2:110" ht="18" customHeight="1">
      <c r="B521" s="151" t="e">
        <f>IF(#REF!="","",VLOOKUP(#REF!,$CX$11:$DG$26,9,0))</f>
        <v>#REF!</v>
      </c>
      <c r="C521" s="64" t="e">
        <f>IF(#REF!="",0,VLOOKUP(#REF!,$CP$11:$CQ$16,2,0))</f>
        <v>#REF!</v>
      </c>
      <c r="D521" s="65" t="e">
        <f>IF(#REF!="",0,VLOOKUP(#REF!,$CX$11:$CY$26,2,0))</f>
        <v>#REF!</v>
      </c>
      <c r="E521" s="152" t="e">
        <f t="shared" si="87"/>
        <v>#REF!</v>
      </c>
      <c r="F521" s="155" t="e">
        <f>IF(#REF!="","",VLOOKUP(#REF!,#REF!,7,0))</f>
        <v>#REF!</v>
      </c>
      <c r="G521" s="201" t="e">
        <f>IF(OR(#REF!="",F521=""),"",ROUND(#REF!/10^3*F521,3))</f>
        <v>#REF!</v>
      </c>
      <c r="H521" s="201" t="e">
        <f>IF(#REF!&gt;0,#REF!*#REF!/1000,"")</f>
        <v>#REF!</v>
      </c>
      <c r="I521" s="201" t="e">
        <f>IF(#REF!&gt;0,#REF!*#REF!/1000,"")</f>
        <v>#REF!</v>
      </c>
      <c r="J521" s="51" t="e">
        <f>IF(#REF!="●","",IF(#REF!="","",#REF!))</f>
        <v>#REF!</v>
      </c>
      <c r="K521" s="51" t="e">
        <f>IF(#REF!="●","",IF(#REF!="","",#REF!))</f>
        <v>#REF!</v>
      </c>
      <c r="L521" s="74" t="e">
        <f t="shared" si="88"/>
        <v>#REF!</v>
      </c>
      <c r="M521" s="74" t="e">
        <f t="shared" si="89"/>
        <v>#REF!</v>
      </c>
      <c r="N521" s="201" t="e">
        <f>IF(ISNA(L521),"",L521*#REF!)</f>
        <v>#REF!</v>
      </c>
      <c r="O521" s="201" t="e">
        <f>IF(ISNA(M521),"",M521*#REF!)</f>
        <v>#REF!</v>
      </c>
      <c r="P521" s="78" t="e">
        <f>IF(#REF!&gt;0,DQ$6,"")</f>
        <v>#REF!</v>
      </c>
      <c r="Q521" s="99"/>
      <c r="R521" s="411"/>
      <c r="S521" s="412" t="e">
        <f>IF(OR(#REF!="",F521=""),"",ROUND(#REF!/10^3*F521,3))</f>
        <v>#REF!</v>
      </c>
      <c r="T521" s="412" t="e">
        <f>IF(#REF!&gt;0,#REF!*#REF!/1000,"")</f>
        <v>#REF!</v>
      </c>
      <c r="U521" s="412" t="e">
        <f>IF(#REF!&gt;0,#REF!*#REF!/1000,"")</f>
        <v>#REF!</v>
      </c>
      <c r="V521" s="413" t="e">
        <f>IF(OR(#REF!="●",#REF!="●"),"",IF(#REF!="","",#REF!))</f>
        <v>#REF!</v>
      </c>
      <c r="W521" s="413" t="e">
        <f>IF(OR(#REF!="●",#REF!="●"),"",IF(#REF!="","",#REF!))</f>
        <v>#REF!</v>
      </c>
      <c r="X521" s="412" t="e">
        <f>IF(ISNA(L521),"",L521*#REF!)</f>
        <v>#REF!</v>
      </c>
      <c r="Y521" s="412" t="e">
        <f>IF(ISNA(M521),"",M521*#REF!)</f>
        <v>#REF!</v>
      </c>
      <c r="Z521" s="414" t="e">
        <f>IF(#REF!&gt;0,DQ$6,"")</f>
        <v>#REF!</v>
      </c>
      <c r="AA521" s="95" t="e">
        <f>IF(#REF!="","",VLOOKUP(#REF!,#REF!,7,0))</f>
        <v>#REF!</v>
      </c>
      <c r="AB521" s="201" t="e">
        <f>IF(OR(#REF!="",AA521=""),"",ROUND(#REF!/10^3*AA521,3))</f>
        <v>#REF!</v>
      </c>
      <c r="AC521" s="201" t="e">
        <f>IF(#REF!&gt;0,#REF!*#REF!/1000,"")</f>
        <v>#REF!</v>
      </c>
      <c r="AD521" s="201" t="e">
        <f>IF(#REF!&gt;0,#REF!*#REF!/1000,"")</f>
        <v>#REF!</v>
      </c>
      <c r="AE521" s="74" t="e">
        <f t="shared" si="90"/>
        <v>#REF!</v>
      </c>
      <c r="AF521" s="74" t="e">
        <f t="shared" si="91"/>
        <v>#REF!</v>
      </c>
      <c r="AG521" s="201" t="e">
        <f>IF(ISNA(AE521),"",AE521*#REF!)</f>
        <v>#REF!</v>
      </c>
      <c r="AH521" s="201" t="e">
        <f>IF(ISNA(AF521),"",AF521*#REF!)</f>
        <v>#REF!</v>
      </c>
      <c r="AI521" s="78" t="e">
        <f>IF(#REF!&gt;0,DQ$23,"")</f>
        <v>#REF!</v>
      </c>
      <c r="AJ521" s="99"/>
      <c r="AK521" s="411"/>
      <c r="AL521" s="412" t="e">
        <f>IF(OR(#REF!="",F521=""),"",ROUND(#REF!/10^3*F521,3))</f>
        <v>#REF!</v>
      </c>
      <c r="AM521" s="412" t="e">
        <f>IF(#REF!&gt;0,#REF!*#REF!/1000,"")</f>
        <v>#REF!</v>
      </c>
      <c r="AN521" s="412" t="e">
        <f>IF(#REF!&gt;0,#REF!*#REF!/1000,"")</f>
        <v>#REF!</v>
      </c>
      <c r="AO521" s="413" t="e">
        <f>IF(OR(#REF!="●",#REF!="●",#REF!="●"),"",IF(#REF!="","",#REF!))</f>
        <v>#REF!</v>
      </c>
      <c r="AP521" s="413" t="e">
        <f>IF(OR(#REF!="●",#REF!="●",#REF!="●"),"",IF(#REF!="","",#REF!))</f>
        <v>#REF!</v>
      </c>
      <c r="AQ521" s="412" t="e">
        <f>IF(ISNA(L521),"",L521*#REF!)</f>
        <v>#REF!</v>
      </c>
      <c r="AR521" s="412" t="e">
        <f>IF(ISNA(M521),"",M521*#REF!)</f>
        <v>#REF!</v>
      </c>
      <c r="AS521" s="414" t="e">
        <f>IF(#REF!&gt;0,DQ$6,"")</f>
        <v>#REF!</v>
      </c>
      <c r="AT521" s="95" t="e">
        <f>IF(#REF!="","",VLOOKUP(#REF!,#REF!,7,0))</f>
        <v>#REF!</v>
      </c>
      <c r="AU521" s="201" t="e">
        <f>IF(OR(#REF!="",AT521=""),"",ROUND(#REF!/10^3*AT521,3))</f>
        <v>#REF!</v>
      </c>
      <c r="AV521" s="201" t="e">
        <f>IF(#REF!&gt;0,#REF!*#REF!/1000,"")</f>
        <v>#REF!</v>
      </c>
      <c r="AW521" s="201" t="e">
        <f>IF(#REF!&gt;0,#REF!*#REF!/1000,"")</f>
        <v>#REF!</v>
      </c>
      <c r="AX521" s="74" t="e">
        <f t="shared" si="92"/>
        <v>#REF!</v>
      </c>
      <c r="AY521" s="74" t="e">
        <f t="shared" si="93"/>
        <v>#REF!</v>
      </c>
      <c r="AZ521" s="201" t="e">
        <f>IF(ISNA(AX521),"",AX521*#REF!)</f>
        <v>#REF!</v>
      </c>
      <c r="BA521" s="201" t="e">
        <f>IF(ISNA(AY521),"",AY521*#REF!)</f>
        <v>#REF!</v>
      </c>
      <c r="BB521" s="78" t="e">
        <f>IF(#REF!&gt;0,DQ$40,"")</f>
        <v>#REF!</v>
      </c>
      <c r="BC521" s="99"/>
      <c r="BD521" s="650"/>
      <c r="BE521" s="652" t="e">
        <f>IF(OR(#REF!="",F521=""),"",ROUND(#REF!/10^3*F521,3))</f>
        <v>#REF!</v>
      </c>
      <c r="BF521" s="412" t="e">
        <f>IF(#REF!&gt;0,#REF!*#REF!/1000,"")</f>
        <v>#REF!</v>
      </c>
      <c r="BG521" s="412" t="e">
        <f>IF(#REF!&gt;0,#REF!*#REF!/1000,"")</f>
        <v>#REF!</v>
      </c>
      <c r="BH521" s="413" t="e">
        <f>IF(OR(#REF!="●",#REF!="●",#REF!="●",#REF!="●"),"",IF(#REF!="","",#REF!))</f>
        <v>#REF!</v>
      </c>
      <c r="BI521" s="413" t="e">
        <f>IF(OR(#REF!="●",#REF!="●",#REF!="●",#REF!="●"),"",IF(#REF!="","",#REF!))</f>
        <v>#REF!</v>
      </c>
      <c r="BJ521" s="412" t="e">
        <f>IF(ISNA(L521),"",L521*#REF!)</f>
        <v>#REF!</v>
      </c>
      <c r="BK521" s="412" t="e">
        <f>IF(ISNA(M521),"",M521*#REF!)</f>
        <v>#REF!</v>
      </c>
      <c r="BL521" s="415" t="e">
        <f>IF(#REF!&gt;0,DQ$6,"")</f>
        <v>#REF!</v>
      </c>
      <c r="BM521" s="361" t="e">
        <f>IF(#REF!="","",VLOOKUP(#REF!,#REF!,7,0))</f>
        <v>#REF!</v>
      </c>
      <c r="BN521" s="201" t="e">
        <f>IF(OR(#REF!="",BM521=""),"",ROUND(#REF!/10^3*BM521,3))</f>
        <v>#REF!</v>
      </c>
      <c r="BO521" s="201" t="e">
        <f>IF(#REF!&gt;0,#REF!*#REF!/1000,"")</f>
        <v>#REF!</v>
      </c>
      <c r="BP521" s="201" t="e">
        <f>IF(#REF!&gt;0,#REF!*#REF!/1000,"")</f>
        <v>#REF!</v>
      </c>
      <c r="BQ521" s="74" t="e">
        <f t="shared" si="94"/>
        <v>#REF!</v>
      </c>
      <c r="BR521" s="74" t="e">
        <f t="shared" si="95"/>
        <v>#REF!</v>
      </c>
      <c r="BS521" s="201" t="e">
        <f>IF(ISNA(BQ521),"",BQ521*#REF!)</f>
        <v>#REF!</v>
      </c>
      <c r="BT521" s="201" t="e">
        <f>IF(ISNA(BR521),"",BR521*#REF!)</f>
        <v>#REF!</v>
      </c>
      <c r="BU521" s="78" t="e">
        <f>IF(#REF!&gt;0,DQ$57,"")</f>
        <v>#REF!</v>
      </c>
      <c r="BV521" s="99"/>
      <c r="BW521" s="411"/>
      <c r="BX521" s="412" t="e">
        <f>IF(OR(#REF!="",F521=""),"",ROUND(#REF!/10^3*F521,3))</f>
        <v>#REF!</v>
      </c>
      <c r="BY521" s="412" t="e">
        <f>IF(#REF!&gt;0,#REF!*#REF!/1000,"")</f>
        <v>#REF!</v>
      </c>
      <c r="BZ521" s="412" t="e">
        <f>IF(#REF!&gt;0,#REF!*#REF!/1000,"")</f>
        <v>#REF!</v>
      </c>
      <c r="CA521" s="413" t="e">
        <f>IF(OR(#REF!="●",#REF!="●",#REF!="●",#REF!="●",#REF!="●"),"",IF(#REF!="","",#REF!))</f>
        <v>#REF!</v>
      </c>
      <c r="CB521" s="413" t="e">
        <f>IF(OR(#REF!="●",#REF!="●",#REF!="●",#REF!="●",#REF!="●"),"",IF(#REF!="","",#REF!))</f>
        <v>#REF!</v>
      </c>
      <c r="CC521" s="412" t="e">
        <f>IF(ISNA(L521),"",L521*#REF!)</f>
        <v>#REF!</v>
      </c>
      <c r="CD521" s="412" t="e">
        <f>IF(ISNA(M521),"",M521*#REF!)</f>
        <v>#REF!</v>
      </c>
      <c r="CE521" s="415" t="e">
        <f>IF(#REF!&gt;0,DQ$6,"")</f>
        <v>#REF!</v>
      </c>
      <c r="CF521" s="361" t="e">
        <f>IF(#REF!="","",VLOOKUP(#REF!,#REF!,7,0))</f>
        <v>#REF!</v>
      </c>
      <c r="CG521" s="201" t="e">
        <f>IF(OR(#REF!="",CF521=""),"",ROUND(#REF!/10^3*CF521,3))</f>
        <v>#REF!</v>
      </c>
      <c r="CH521" s="201" t="e">
        <f>IF(#REF!&gt;0,#REF!*#REF!/1000,"")</f>
        <v>#REF!</v>
      </c>
      <c r="CI521" s="201" t="e">
        <f>IF(#REF!&gt;0,#REF!*#REF!/1000,"")</f>
        <v>#REF!</v>
      </c>
      <c r="CJ521" s="74" t="e">
        <f t="shared" si="96"/>
        <v>#REF!</v>
      </c>
      <c r="CK521" s="74" t="e">
        <f t="shared" si="97"/>
        <v>#REF!</v>
      </c>
      <c r="CL521" s="201" t="e">
        <f>IF(ISNA(CJ521),"",CJ521*#REF!)</f>
        <v>#REF!</v>
      </c>
      <c r="CM521" s="201" t="e">
        <f>IF(ISNA(CK521),"",CK521*#REF!)</f>
        <v>#REF!</v>
      </c>
      <c r="CN521" s="101" t="e">
        <f>IF(#REF!&gt;0,DQ$57,"")</f>
        <v>#REF!</v>
      </c>
      <c r="CO521" s="84"/>
      <c r="CP521" s="2"/>
      <c r="CQ521" s="2"/>
      <c r="CR521" s="2"/>
      <c r="CS521" s="2"/>
      <c r="CT521" s="2"/>
      <c r="CU521" s="2"/>
      <c r="CV521" s="2"/>
      <c r="CX521" s="2"/>
      <c r="CY521" s="2"/>
      <c r="CZ521" s="2"/>
      <c r="DA521" s="2"/>
      <c r="DB521" s="2"/>
      <c r="DC521" s="2"/>
      <c r="DD521" s="2"/>
      <c r="DE521" s="2"/>
      <c r="DF521" s="2"/>
    </row>
    <row r="522" spans="2:110" ht="18" customHeight="1">
      <c r="B522" s="151" t="e">
        <f>IF(#REF!="","",VLOOKUP(#REF!,$CX$11:$DG$26,9,0))</f>
        <v>#REF!</v>
      </c>
      <c r="C522" s="64" t="e">
        <f>IF(#REF!="",0,VLOOKUP(#REF!,$CP$11:$CQ$16,2,0))</f>
        <v>#REF!</v>
      </c>
      <c r="D522" s="65" t="e">
        <f>IF(#REF!="",0,VLOOKUP(#REF!,$CX$11:$CY$26,2,0))</f>
        <v>#REF!</v>
      </c>
      <c r="E522" s="152" t="e">
        <f t="shared" si="87"/>
        <v>#REF!</v>
      </c>
      <c r="F522" s="155" t="e">
        <f>IF(#REF!="","",VLOOKUP(#REF!,#REF!,7,0))</f>
        <v>#REF!</v>
      </c>
      <c r="G522" s="201" t="e">
        <f>IF(OR(#REF!="",F522=""),"",ROUND(#REF!/10^3*F522,3))</f>
        <v>#REF!</v>
      </c>
      <c r="H522" s="201" t="e">
        <f>IF(#REF!&gt;0,#REF!*#REF!/1000,"")</f>
        <v>#REF!</v>
      </c>
      <c r="I522" s="201" t="e">
        <f>IF(#REF!&gt;0,#REF!*#REF!/1000,"")</f>
        <v>#REF!</v>
      </c>
      <c r="J522" s="51" t="e">
        <f>IF(#REF!="●","",IF(#REF!="","",#REF!))</f>
        <v>#REF!</v>
      </c>
      <c r="K522" s="51" t="e">
        <f>IF(#REF!="●","",IF(#REF!="","",#REF!))</f>
        <v>#REF!</v>
      </c>
      <c r="L522" s="74" t="e">
        <f t="shared" si="88"/>
        <v>#REF!</v>
      </c>
      <c r="M522" s="74" t="e">
        <f t="shared" si="89"/>
        <v>#REF!</v>
      </c>
      <c r="N522" s="201" t="e">
        <f>IF(ISNA(L522),"",L522*#REF!)</f>
        <v>#REF!</v>
      </c>
      <c r="O522" s="201" t="e">
        <f>IF(ISNA(M522),"",M522*#REF!)</f>
        <v>#REF!</v>
      </c>
      <c r="P522" s="78" t="e">
        <f>IF(#REF!&gt;0,DQ$6,"")</f>
        <v>#REF!</v>
      </c>
      <c r="Q522" s="99"/>
      <c r="R522" s="411"/>
      <c r="S522" s="412" t="e">
        <f>IF(OR(#REF!="",F522=""),"",ROUND(#REF!/10^3*F522,3))</f>
        <v>#REF!</v>
      </c>
      <c r="T522" s="412" t="e">
        <f>IF(#REF!&gt;0,#REF!*#REF!/1000,"")</f>
        <v>#REF!</v>
      </c>
      <c r="U522" s="412" t="e">
        <f>IF(#REF!&gt;0,#REF!*#REF!/1000,"")</f>
        <v>#REF!</v>
      </c>
      <c r="V522" s="413" t="e">
        <f>IF(OR(#REF!="●",#REF!="●"),"",IF(#REF!="","",#REF!))</f>
        <v>#REF!</v>
      </c>
      <c r="W522" s="413" t="e">
        <f>IF(OR(#REF!="●",#REF!="●"),"",IF(#REF!="","",#REF!))</f>
        <v>#REF!</v>
      </c>
      <c r="X522" s="412" t="e">
        <f>IF(ISNA(L522),"",L522*#REF!)</f>
        <v>#REF!</v>
      </c>
      <c r="Y522" s="412" t="e">
        <f>IF(ISNA(M522),"",M522*#REF!)</f>
        <v>#REF!</v>
      </c>
      <c r="Z522" s="414" t="e">
        <f>IF(#REF!&gt;0,DQ$6,"")</f>
        <v>#REF!</v>
      </c>
      <c r="AA522" s="95" t="e">
        <f>IF(#REF!="","",VLOOKUP(#REF!,#REF!,7,0))</f>
        <v>#REF!</v>
      </c>
      <c r="AB522" s="201" t="e">
        <f>IF(OR(#REF!="",AA522=""),"",ROUND(#REF!/10^3*AA522,3))</f>
        <v>#REF!</v>
      </c>
      <c r="AC522" s="201" t="e">
        <f>IF(#REF!&gt;0,#REF!*#REF!/1000,"")</f>
        <v>#REF!</v>
      </c>
      <c r="AD522" s="201" t="e">
        <f>IF(#REF!&gt;0,#REF!*#REF!/1000,"")</f>
        <v>#REF!</v>
      </c>
      <c r="AE522" s="74" t="e">
        <f t="shared" si="90"/>
        <v>#REF!</v>
      </c>
      <c r="AF522" s="74" t="e">
        <f t="shared" si="91"/>
        <v>#REF!</v>
      </c>
      <c r="AG522" s="201" t="e">
        <f>IF(ISNA(AE522),"",AE522*#REF!)</f>
        <v>#REF!</v>
      </c>
      <c r="AH522" s="201" t="e">
        <f>IF(ISNA(AF522),"",AF522*#REF!)</f>
        <v>#REF!</v>
      </c>
      <c r="AI522" s="78" t="e">
        <f>IF(#REF!&gt;0,DQ$23,"")</f>
        <v>#REF!</v>
      </c>
      <c r="AJ522" s="99"/>
      <c r="AK522" s="411"/>
      <c r="AL522" s="412" t="e">
        <f>IF(OR(#REF!="",F522=""),"",ROUND(#REF!/10^3*F522,3))</f>
        <v>#REF!</v>
      </c>
      <c r="AM522" s="412" t="e">
        <f>IF(#REF!&gt;0,#REF!*#REF!/1000,"")</f>
        <v>#REF!</v>
      </c>
      <c r="AN522" s="412" t="e">
        <f>IF(#REF!&gt;0,#REF!*#REF!/1000,"")</f>
        <v>#REF!</v>
      </c>
      <c r="AO522" s="413" t="e">
        <f>IF(OR(#REF!="●",#REF!="●",#REF!="●"),"",IF(#REF!="","",#REF!))</f>
        <v>#REF!</v>
      </c>
      <c r="AP522" s="413" t="e">
        <f>IF(OR(#REF!="●",#REF!="●",#REF!="●"),"",IF(#REF!="","",#REF!))</f>
        <v>#REF!</v>
      </c>
      <c r="AQ522" s="412" t="e">
        <f>IF(ISNA(L522),"",L522*#REF!)</f>
        <v>#REF!</v>
      </c>
      <c r="AR522" s="412" t="e">
        <f>IF(ISNA(M522),"",M522*#REF!)</f>
        <v>#REF!</v>
      </c>
      <c r="AS522" s="414" t="e">
        <f>IF(#REF!&gt;0,DQ$6,"")</f>
        <v>#REF!</v>
      </c>
      <c r="AT522" s="95" t="e">
        <f>IF(#REF!="","",VLOOKUP(#REF!,#REF!,7,0))</f>
        <v>#REF!</v>
      </c>
      <c r="AU522" s="201" t="e">
        <f>IF(OR(#REF!="",AT522=""),"",ROUND(#REF!/10^3*AT522,3))</f>
        <v>#REF!</v>
      </c>
      <c r="AV522" s="201" t="e">
        <f>IF(#REF!&gt;0,#REF!*#REF!/1000,"")</f>
        <v>#REF!</v>
      </c>
      <c r="AW522" s="201" t="e">
        <f>IF(#REF!&gt;0,#REF!*#REF!/1000,"")</f>
        <v>#REF!</v>
      </c>
      <c r="AX522" s="74" t="e">
        <f t="shared" si="92"/>
        <v>#REF!</v>
      </c>
      <c r="AY522" s="74" t="e">
        <f t="shared" si="93"/>
        <v>#REF!</v>
      </c>
      <c r="AZ522" s="201" t="e">
        <f>IF(ISNA(AX522),"",AX522*#REF!)</f>
        <v>#REF!</v>
      </c>
      <c r="BA522" s="201" t="e">
        <f>IF(ISNA(AY522),"",AY522*#REF!)</f>
        <v>#REF!</v>
      </c>
      <c r="BB522" s="78" t="e">
        <f>IF(#REF!&gt;0,DQ$40,"")</f>
        <v>#REF!</v>
      </c>
      <c r="BC522" s="99"/>
      <c r="BD522" s="650"/>
      <c r="BE522" s="652" t="e">
        <f>IF(OR(#REF!="",F522=""),"",ROUND(#REF!/10^3*F522,3))</f>
        <v>#REF!</v>
      </c>
      <c r="BF522" s="412" t="e">
        <f>IF(#REF!&gt;0,#REF!*#REF!/1000,"")</f>
        <v>#REF!</v>
      </c>
      <c r="BG522" s="412" t="e">
        <f>IF(#REF!&gt;0,#REF!*#REF!/1000,"")</f>
        <v>#REF!</v>
      </c>
      <c r="BH522" s="413" t="e">
        <f>IF(OR(#REF!="●",#REF!="●",#REF!="●",#REF!="●"),"",IF(#REF!="","",#REF!))</f>
        <v>#REF!</v>
      </c>
      <c r="BI522" s="413" t="e">
        <f>IF(OR(#REF!="●",#REF!="●",#REF!="●",#REF!="●"),"",IF(#REF!="","",#REF!))</f>
        <v>#REF!</v>
      </c>
      <c r="BJ522" s="412" t="e">
        <f>IF(ISNA(L522),"",L522*#REF!)</f>
        <v>#REF!</v>
      </c>
      <c r="BK522" s="412" t="e">
        <f>IF(ISNA(M522),"",M522*#REF!)</f>
        <v>#REF!</v>
      </c>
      <c r="BL522" s="415" t="e">
        <f>IF(#REF!&gt;0,DQ$6,"")</f>
        <v>#REF!</v>
      </c>
      <c r="BM522" s="361" t="e">
        <f>IF(#REF!="","",VLOOKUP(#REF!,#REF!,7,0))</f>
        <v>#REF!</v>
      </c>
      <c r="BN522" s="201" t="e">
        <f>IF(OR(#REF!="",BM522=""),"",ROUND(#REF!/10^3*BM522,3))</f>
        <v>#REF!</v>
      </c>
      <c r="BO522" s="201" t="e">
        <f>IF(#REF!&gt;0,#REF!*#REF!/1000,"")</f>
        <v>#REF!</v>
      </c>
      <c r="BP522" s="201" t="e">
        <f>IF(#REF!&gt;0,#REF!*#REF!/1000,"")</f>
        <v>#REF!</v>
      </c>
      <c r="BQ522" s="74" t="e">
        <f t="shared" si="94"/>
        <v>#REF!</v>
      </c>
      <c r="BR522" s="74" t="e">
        <f t="shared" si="95"/>
        <v>#REF!</v>
      </c>
      <c r="BS522" s="201" t="e">
        <f>IF(ISNA(BQ522),"",BQ522*#REF!)</f>
        <v>#REF!</v>
      </c>
      <c r="BT522" s="201" t="e">
        <f>IF(ISNA(BR522),"",BR522*#REF!)</f>
        <v>#REF!</v>
      </c>
      <c r="BU522" s="78" t="e">
        <f>IF(#REF!&gt;0,DQ$57,"")</f>
        <v>#REF!</v>
      </c>
      <c r="BV522" s="99"/>
      <c r="BW522" s="411"/>
      <c r="BX522" s="412" t="e">
        <f>IF(OR(#REF!="",F522=""),"",ROUND(#REF!/10^3*F522,3))</f>
        <v>#REF!</v>
      </c>
      <c r="BY522" s="412" t="e">
        <f>IF(#REF!&gt;0,#REF!*#REF!/1000,"")</f>
        <v>#REF!</v>
      </c>
      <c r="BZ522" s="412" t="e">
        <f>IF(#REF!&gt;0,#REF!*#REF!/1000,"")</f>
        <v>#REF!</v>
      </c>
      <c r="CA522" s="413" t="e">
        <f>IF(OR(#REF!="●",#REF!="●",#REF!="●",#REF!="●",#REF!="●"),"",IF(#REF!="","",#REF!))</f>
        <v>#REF!</v>
      </c>
      <c r="CB522" s="413" t="e">
        <f>IF(OR(#REF!="●",#REF!="●",#REF!="●",#REF!="●",#REF!="●"),"",IF(#REF!="","",#REF!))</f>
        <v>#REF!</v>
      </c>
      <c r="CC522" s="412" t="e">
        <f>IF(ISNA(L522),"",L522*#REF!)</f>
        <v>#REF!</v>
      </c>
      <c r="CD522" s="412" t="e">
        <f>IF(ISNA(M522),"",M522*#REF!)</f>
        <v>#REF!</v>
      </c>
      <c r="CE522" s="415" t="e">
        <f>IF(#REF!&gt;0,DQ$6,"")</f>
        <v>#REF!</v>
      </c>
      <c r="CF522" s="361" t="e">
        <f>IF(#REF!="","",VLOOKUP(#REF!,#REF!,7,0))</f>
        <v>#REF!</v>
      </c>
      <c r="CG522" s="201" t="e">
        <f>IF(OR(#REF!="",CF522=""),"",ROUND(#REF!/10^3*CF522,3))</f>
        <v>#REF!</v>
      </c>
      <c r="CH522" s="201" t="e">
        <f>IF(#REF!&gt;0,#REF!*#REF!/1000,"")</f>
        <v>#REF!</v>
      </c>
      <c r="CI522" s="201" t="e">
        <f>IF(#REF!&gt;0,#REF!*#REF!/1000,"")</f>
        <v>#REF!</v>
      </c>
      <c r="CJ522" s="74" t="e">
        <f t="shared" si="96"/>
        <v>#REF!</v>
      </c>
      <c r="CK522" s="74" t="e">
        <f t="shared" si="97"/>
        <v>#REF!</v>
      </c>
      <c r="CL522" s="201" t="e">
        <f>IF(ISNA(CJ522),"",CJ522*#REF!)</f>
        <v>#REF!</v>
      </c>
      <c r="CM522" s="201" t="e">
        <f>IF(ISNA(CK522),"",CK522*#REF!)</f>
        <v>#REF!</v>
      </c>
      <c r="CN522" s="101" t="e">
        <f>IF(#REF!&gt;0,DQ$57,"")</f>
        <v>#REF!</v>
      </c>
      <c r="CO522" s="84"/>
      <c r="CP522" s="2"/>
      <c r="CQ522" s="2"/>
      <c r="CR522" s="2"/>
      <c r="CS522" s="2"/>
      <c r="CT522" s="2"/>
      <c r="CU522" s="2"/>
      <c r="CV522" s="2"/>
      <c r="CX522" s="2"/>
      <c r="CY522" s="2"/>
      <c r="CZ522" s="2"/>
      <c r="DA522" s="2"/>
      <c r="DB522" s="2"/>
      <c r="DC522" s="2"/>
      <c r="DD522" s="2"/>
      <c r="DE522" s="2"/>
      <c r="DF522" s="2"/>
    </row>
    <row r="523" spans="2:110" ht="18" customHeight="1">
      <c r="B523" s="151" t="e">
        <f>IF(#REF!="","",VLOOKUP(#REF!,$CX$11:$DG$26,9,0))</f>
        <v>#REF!</v>
      </c>
      <c r="C523" s="64" t="e">
        <f>IF(#REF!="",0,VLOOKUP(#REF!,$CP$11:$CQ$16,2,0))</f>
        <v>#REF!</v>
      </c>
      <c r="D523" s="65" t="e">
        <f>IF(#REF!="",0,VLOOKUP(#REF!,$CX$11:$CY$26,2,0))</f>
        <v>#REF!</v>
      </c>
      <c r="E523" s="152" t="e">
        <f t="shared" si="87"/>
        <v>#REF!</v>
      </c>
      <c r="F523" s="155" t="e">
        <f>IF(#REF!="","",VLOOKUP(#REF!,#REF!,7,0))</f>
        <v>#REF!</v>
      </c>
      <c r="G523" s="201" t="e">
        <f>IF(OR(#REF!="",F523=""),"",ROUND(#REF!/10^3*F523,3))</f>
        <v>#REF!</v>
      </c>
      <c r="H523" s="201" t="e">
        <f>IF(#REF!&gt;0,#REF!*#REF!/1000,"")</f>
        <v>#REF!</v>
      </c>
      <c r="I523" s="201" t="e">
        <f>IF(#REF!&gt;0,#REF!*#REF!/1000,"")</f>
        <v>#REF!</v>
      </c>
      <c r="J523" s="51" t="e">
        <f>IF(#REF!="●","",IF(#REF!="","",#REF!))</f>
        <v>#REF!</v>
      </c>
      <c r="K523" s="51" t="e">
        <f>IF(#REF!="●","",IF(#REF!="","",#REF!))</f>
        <v>#REF!</v>
      </c>
      <c r="L523" s="74" t="e">
        <f t="shared" si="88"/>
        <v>#REF!</v>
      </c>
      <c r="M523" s="74" t="e">
        <f t="shared" si="89"/>
        <v>#REF!</v>
      </c>
      <c r="N523" s="201" t="e">
        <f>IF(ISNA(L523),"",L523*#REF!)</f>
        <v>#REF!</v>
      </c>
      <c r="O523" s="201" t="e">
        <f>IF(ISNA(M523),"",M523*#REF!)</f>
        <v>#REF!</v>
      </c>
      <c r="P523" s="78" t="e">
        <f>IF(#REF!&gt;0,DQ$6,"")</f>
        <v>#REF!</v>
      </c>
      <c r="Q523" s="99"/>
      <c r="R523" s="411"/>
      <c r="S523" s="412" t="e">
        <f>IF(OR(#REF!="",F523=""),"",ROUND(#REF!/10^3*F523,3))</f>
        <v>#REF!</v>
      </c>
      <c r="T523" s="412" t="e">
        <f>IF(#REF!&gt;0,#REF!*#REF!/1000,"")</f>
        <v>#REF!</v>
      </c>
      <c r="U523" s="412" t="e">
        <f>IF(#REF!&gt;0,#REF!*#REF!/1000,"")</f>
        <v>#REF!</v>
      </c>
      <c r="V523" s="413" t="e">
        <f>IF(OR(#REF!="●",#REF!="●"),"",IF(#REF!="","",#REF!))</f>
        <v>#REF!</v>
      </c>
      <c r="W523" s="413" t="e">
        <f>IF(OR(#REF!="●",#REF!="●"),"",IF(#REF!="","",#REF!))</f>
        <v>#REF!</v>
      </c>
      <c r="X523" s="412" t="e">
        <f>IF(ISNA(L523),"",L523*#REF!)</f>
        <v>#REF!</v>
      </c>
      <c r="Y523" s="412" t="e">
        <f>IF(ISNA(M523),"",M523*#REF!)</f>
        <v>#REF!</v>
      </c>
      <c r="Z523" s="414" t="e">
        <f>IF(#REF!&gt;0,DQ$6,"")</f>
        <v>#REF!</v>
      </c>
      <c r="AA523" s="95" t="e">
        <f>IF(#REF!="","",VLOOKUP(#REF!,#REF!,7,0))</f>
        <v>#REF!</v>
      </c>
      <c r="AB523" s="201" t="e">
        <f>IF(OR(#REF!="",AA523=""),"",ROUND(#REF!/10^3*AA523,3))</f>
        <v>#REF!</v>
      </c>
      <c r="AC523" s="201" t="e">
        <f>IF(#REF!&gt;0,#REF!*#REF!/1000,"")</f>
        <v>#REF!</v>
      </c>
      <c r="AD523" s="201" t="e">
        <f>IF(#REF!&gt;0,#REF!*#REF!/1000,"")</f>
        <v>#REF!</v>
      </c>
      <c r="AE523" s="74" t="e">
        <f t="shared" si="90"/>
        <v>#REF!</v>
      </c>
      <c r="AF523" s="74" t="e">
        <f t="shared" si="91"/>
        <v>#REF!</v>
      </c>
      <c r="AG523" s="201" t="e">
        <f>IF(ISNA(AE523),"",AE523*#REF!)</f>
        <v>#REF!</v>
      </c>
      <c r="AH523" s="201" t="e">
        <f>IF(ISNA(AF523),"",AF523*#REF!)</f>
        <v>#REF!</v>
      </c>
      <c r="AI523" s="78" t="e">
        <f>IF(#REF!&gt;0,DQ$23,"")</f>
        <v>#REF!</v>
      </c>
      <c r="AJ523" s="99"/>
      <c r="AK523" s="411"/>
      <c r="AL523" s="412" t="e">
        <f>IF(OR(#REF!="",F523=""),"",ROUND(#REF!/10^3*F523,3))</f>
        <v>#REF!</v>
      </c>
      <c r="AM523" s="412" t="e">
        <f>IF(#REF!&gt;0,#REF!*#REF!/1000,"")</f>
        <v>#REF!</v>
      </c>
      <c r="AN523" s="412" t="e">
        <f>IF(#REF!&gt;0,#REF!*#REF!/1000,"")</f>
        <v>#REF!</v>
      </c>
      <c r="AO523" s="413" t="e">
        <f>IF(OR(#REF!="●",#REF!="●",#REF!="●"),"",IF(#REF!="","",#REF!))</f>
        <v>#REF!</v>
      </c>
      <c r="AP523" s="413" t="e">
        <f>IF(OR(#REF!="●",#REF!="●",#REF!="●"),"",IF(#REF!="","",#REF!))</f>
        <v>#REF!</v>
      </c>
      <c r="AQ523" s="412" t="e">
        <f>IF(ISNA(L523),"",L523*#REF!)</f>
        <v>#REF!</v>
      </c>
      <c r="AR523" s="412" t="e">
        <f>IF(ISNA(M523),"",M523*#REF!)</f>
        <v>#REF!</v>
      </c>
      <c r="AS523" s="414" t="e">
        <f>IF(#REF!&gt;0,DQ$6,"")</f>
        <v>#REF!</v>
      </c>
      <c r="AT523" s="95" t="e">
        <f>IF(#REF!="","",VLOOKUP(#REF!,#REF!,7,0))</f>
        <v>#REF!</v>
      </c>
      <c r="AU523" s="201" t="e">
        <f>IF(OR(#REF!="",AT523=""),"",ROUND(#REF!/10^3*AT523,3))</f>
        <v>#REF!</v>
      </c>
      <c r="AV523" s="201" t="e">
        <f>IF(#REF!&gt;0,#REF!*#REF!/1000,"")</f>
        <v>#REF!</v>
      </c>
      <c r="AW523" s="201" t="e">
        <f>IF(#REF!&gt;0,#REF!*#REF!/1000,"")</f>
        <v>#REF!</v>
      </c>
      <c r="AX523" s="74" t="e">
        <f t="shared" si="92"/>
        <v>#REF!</v>
      </c>
      <c r="AY523" s="74" t="e">
        <f t="shared" si="93"/>
        <v>#REF!</v>
      </c>
      <c r="AZ523" s="201" t="e">
        <f>IF(ISNA(AX523),"",AX523*#REF!)</f>
        <v>#REF!</v>
      </c>
      <c r="BA523" s="201" t="e">
        <f>IF(ISNA(AY523),"",AY523*#REF!)</f>
        <v>#REF!</v>
      </c>
      <c r="BB523" s="78" t="e">
        <f>IF(#REF!&gt;0,DQ$40,"")</f>
        <v>#REF!</v>
      </c>
      <c r="BC523" s="99"/>
      <c r="BD523" s="650"/>
      <c r="BE523" s="652" t="e">
        <f>IF(OR(#REF!="",F523=""),"",ROUND(#REF!/10^3*F523,3))</f>
        <v>#REF!</v>
      </c>
      <c r="BF523" s="412" t="e">
        <f>IF(#REF!&gt;0,#REF!*#REF!/1000,"")</f>
        <v>#REF!</v>
      </c>
      <c r="BG523" s="412" t="e">
        <f>IF(#REF!&gt;0,#REF!*#REF!/1000,"")</f>
        <v>#REF!</v>
      </c>
      <c r="BH523" s="413" t="e">
        <f>IF(OR(#REF!="●",#REF!="●",#REF!="●",#REF!="●"),"",IF(#REF!="","",#REF!))</f>
        <v>#REF!</v>
      </c>
      <c r="BI523" s="413" t="e">
        <f>IF(OR(#REF!="●",#REF!="●",#REF!="●",#REF!="●"),"",IF(#REF!="","",#REF!))</f>
        <v>#REF!</v>
      </c>
      <c r="BJ523" s="412" t="e">
        <f>IF(ISNA(L523),"",L523*#REF!)</f>
        <v>#REF!</v>
      </c>
      <c r="BK523" s="412" t="e">
        <f>IF(ISNA(M523),"",M523*#REF!)</f>
        <v>#REF!</v>
      </c>
      <c r="BL523" s="415" t="e">
        <f>IF(#REF!&gt;0,DQ$6,"")</f>
        <v>#REF!</v>
      </c>
      <c r="BM523" s="361" t="e">
        <f>IF(#REF!="","",VLOOKUP(#REF!,#REF!,7,0))</f>
        <v>#REF!</v>
      </c>
      <c r="BN523" s="201" t="e">
        <f>IF(OR(#REF!="",BM523=""),"",ROUND(#REF!/10^3*BM523,3))</f>
        <v>#REF!</v>
      </c>
      <c r="BO523" s="201" t="e">
        <f>IF(#REF!&gt;0,#REF!*#REF!/1000,"")</f>
        <v>#REF!</v>
      </c>
      <c r="BP523" s="201" t="e">
        <f>IF(#REF!&gt;0,#REF!*#REF!/1000,"")</f>
        <v>#REF!</v>
      </c>
      <c r="BQ523" s="74" t="e">
        <f t="shared" si="94"/>
        <v>#REF!</v>
      </c>
      <c r="BR523" s="74" t="e">
        <f t="shared" si="95"/>
        <v>#REF!</v>
      </c>
      <c r="BS523" s="201" t="e">
        <f>IF(ISNA(BQ523),"",BQ523*#REF!)</f>
        <v>#REF!</v>
      </c>
      <c r="BT523" s="201" t="e">
        <f>IF(ISNA(BR523),"",BR523*#REF!)</f>
        <v>#REF!</v>
      </c>
      <c r="BU523" s="78" t="e">
        <f>IF(#REF!&gt;0,DQ$57,"")</f>
        <v>#REF!</v>
      </c>
      <c r="BV523" s="99"/>
      <c r="BW523" s="411"/>
      <c r="BX523" s="412" t="e">
        <f>IF(OR(#REF!="",F523=""),"",ROUND(#REF!/10^3*F523,3))</f>
        <v>#REF!</v>
      </c>
      <c r="BY523" s="412" t="e">
        <f>IF(#REF!&gt;0,#REF!*#REF!/1000,"")</f>
        <v>#REF!</v>
      </c>
      <c r="BZ523" s="412" t="e">
        <f>IF(#REF!&gt;0,#REF!*#REF!/1000,"")</f>
        <v>#REF!</v>
      </c>
      <c r="CA523" s="413" t="e">
        <f>IF(OR(#REF!="●",#REF!="●",#REF!="●",#REF!="●",#REF!="●"),"",IF(#REF!="","",#REF!))</f>
        <v>#REF!</v>
      </c>
      <c r="CB523" s="413" t="e">
        <f>IF(OR(#REF!="●",#REF!="●",#REF!="●",#REF!="●",#REF!="●"),"",IF(#REF!="","",#REF!))</f>
        <v>#REF!</v>
      </c>
      <c r="CC523" s="412" t="e">
        <f>IF(ISNA(L523),"",L523*#REF!)</f>
        <v>#REF!</v>
      </c>
      <c r="CD523" s="412" t="e">
        <f>IF(ISNA(M523),"",M523*#REF!)</f>
        <v>#REF!</v>
      </c>
      <c r="CE523" s="415" t="e">
        <f>IF(#REF!&gt;0,DQ$6,"")</f>
        <v>#REF!</v>
      </c>
      <c r="CF523" s="361" t="e">
        <f>IF(#REF!="","",VLOOKUP(#REF!,#REF!,7,0))</f>
        <v>#REF!</v>
      </c>
      <c r="CG523" s="201" t="e">
        <f>IF(OR(#REF!="",CF523=""),"",ROUND(#REF!/10^3*CF523,3))</f>
        <v>#REF!</v>
      </c>
      <c r="CH523" s="201" t="e">
        <f>IF(#REF!&gt;0,#REF!*#REF!/1000,"")</f>
        <v>#REF!</v>
      </c>
      <c r="CI523" s="201" t="e">
        <f>IF(#REF!&gt;0,#REF!*#REF!/1000,"")</f>
        <v>#REF!</v>
      </c>
      <c r="CJ523" s="74" t="e">
        <f t="shared" si="96"/>
        <v>#REF!</v>
      </c>
      <c r="CK523" s="74" t="e">
        <f t="shared" si="97"/>
        <v>#REF!</v>
      </c>
      <c r="CL523" s="201" t="e">
        <f>IF(ISNA(CJ523),"",CJ523*#REF!)</f>
        <v>#REF!</v>
      </c>
      <c r="CM523" s="201" t="e">
        <f>IF(ISNA(CK523),"",CK523*#REF!)</f>
        <v>#REF!</v>
      </c>
      <c r="CN523" s="101" t="e">
        <f>IF(#REF!&gt;0,DQ$57,"")</f>
        <v>#REF!</v>
      </c>
      <c r="CO523" s="84"/>
      <c r="CP523" s="2"/>
      <c r="CQ523" s="2"/>
      <c r="CR523" s="2"/>
      <c r="CS523" s="2"/>
      <c r="CT523" s="2"/>
      <c r="CU523" s="2"/>
      <c r="CV523" s="2"/>
      <c r="CX523" s="2"/>
      <c r="CY523" s="2"/>
      <c r="CZ523" s="2"/>
      <c r="DA523" s="2"/>
      <c r="DB523" s="2"/>
      <c r="DC523" s="2"/>
      <c r="DD523" s="2"/>
      <c r="DE523" s="2"/>
      <c r="DF523" s="2"/>
    </row>
    <row r="524" spans="2:110" ht="18" customHeight="1">
      <c r="B524" s="151" t="e">
        <f>IF(#REF!="","",VLOOKUP(#REF!,$CX$11:$DG$26,9,0))</f>
        <v>#REF!</v>
      </c>
      <c r="C524" s="64" t="e">
        <f>IF(#REF!="",0,VLOOKUP(#REF!,$CP$11:$CQ$16,2,0))</f>
        <v>#REF!</v>
      </c>
      <c r="D524" s="65" t="e">
        <f>IF(#REF!="",0,VLOOKUP(#REF!,$CX$11:$CY$26,2,0))</f>
        <v>#REF!</v>
      </c>
      <c r="E524" s="152" t="e">
        <f t="shared" ref="E524:E587" si="98">C524+D524</f>
        <v>#REF!</v>
      </c>
      <c r="F524" s="155" t="e">
        <f>IF(#REF!="","",VLOOKUP(#REF!,#REF!,7,0))</f>
        <v>#REF!</v>
      </c>
      <c r="G524" s="201" t="e">
        <f>IF(OR(#REF!="",F524=""),"",ROUND(#REF!/10^3*F524,3))</f>
        <v>#REF!</v>
      </c>
      <c r="H524" s="201" t="e">
        <f>IF(#REF!&gt;0,#REF!*#REF!/1000,"")</f>
        <v>#REF!</v>
      </c>
      <c r="I524" s="201" t="e">
        <f>IF(#REF!&gt;0,#REF!*#REF!/1000,"")</f>
        <v>#REF!</v>
      </c>
      <c r="J524" s="51" t="e">
        <f>IF(#REF!="●","",IF(#REF!="","",#REF!))</f>
        <v>#REF!</v>
      </c>
      <c r="K524" s="51" t="e">
        <f>IF(#REF!="●","",IF(#REF!="","",#REF!))</f>
        <v>#REF!</v>
      </c>
      <c r="L524" s="74" t="e">
        <f t="shared" ref="L524:L587" si="99">VLOOKUP(E524,$DN$6:$DP$18,2,0)</f>
        <v>#REF!</v>
      </c>
      <c r="M524" s="74" t="e">
        <f t="shared" ref="M524:M587" si="100">VLOOKUP(E524,$DN$6:$DP$18,3,0)</f>
        <v>#REF!</v>
      </c>
      <c r="N524" s="201" t="e">
        <f>IF(ISNA(L524),"",L524*#REF!)</f>
        <v>#REF!</v>
      </c>
      <c r="O524" s="201" t="e">
        <f>IF(ISNA(M524),"",M524*#REF!)</f>
        <v>#REF!</v>
      </c>
      <c r="P524" s="78" t="e">
        <f>IF(#REF!&gt;0,DQ$6,"")</f>
        <v>#REF!</v>
      </c>
      <c r="Q524" s="99"/>
      <c r="R524" s="411"/>
      <c r="S524" s="412" t="e">
        <f>IF(OR(#REF!="",F524=""),"",ROUND(#REF!/10^3*F524,3))</f>
        <v>#REF!</v>
      </c>
      <c r="T524" s="412" t="e">
        <f>IF(#REF!&gt;0,#REF!*#REF!/1000,"")</f>
        <v>#REF!</v>
      </c>
      <c r="U524" s="412" t="e">
        <f>IF(#REF!&gt;0,#REF!*#REF!/1000,"")</f>
        <v>#REF!</v>
      </c>
      <c r="V524" s="413" t="e">
        <f>IF(OR(#REF!="●",#REF!="●"),"",IF(#REF!="","",#REF!))</f>
        <v>#REF!</v>
      </c>
      <c r="W524" s="413" t="e">
        <f>IF(OR(#REF!="●",#REF!="●"),"",IF(#REF!="","",#REF!))</f>
        <v>#REF!</v>
      </c>
      <c r="X524" s="412" t="e">
        <f>IF(ISNA(L524),"",L524*#REF!)</f>
        <v>#REF!</v>
      </c>
      <c r="Y524" s="412" t="e">
        <f>IF(ISNA(M524),"",M524*#REF!)</f>
        <v>#REF!</v>
      </c>
      <c r="Z524" s="414" t="e">
        <f>IF(#REF!&gt;0,DQ$6,"")</f>
        <v>#REF!</v>
      </c>
      <c r="AA524" s="95" t="e">
        <f>IF(#REF!="","",VLOOKUP(#REF!,#REF!,7,0))</f>
        <v>#REF!</v>
      </c>
      <c r="AB524" s="201" t="e">
        <f>IF(OR(#REF!="",AA524=""),"",ROUND(#REF!/10^3*AA524,3))</f>
        <v>#REF!</v>
      </c>
      <c r="AC524" s="201" t="e">
        <f>IF(#REF!&gt;0,#REF!*#REF!/1000,"")</f>
        <v>#REF!</v>
      </c>
      <c r="AD524" s="201" t="e">
        <f>IF(#REF!&gt;0,#REF!*#REF!/1000,"")</f>
        <v>#REF!</v>
      </c>
      <c r="AE524" s="74" t="e">
        <f t="shared" ref="AE524:AE587" si="101">VLOOKUP(E524,$DN$23:$DP$35,2,0)</f>
        <v>#REF!</v>
      </c>
      <c r="AF524" s="74" t="e">
        <f t="shared" ref="AF524:AF587" si="102">VLOOKUP(E524,$DN$23:$DP$35,3,0)</f>
        <v>#REF!</v>
      </c>
      <c r="AG524" s="201" t="e">
        <f>IF(ISNA(AE524),"",AE524*#REF!)</f>
        <v>#REF!</v>
      </c>
      <c r="AH524" s="201" t="e">
        <f>IF(ISNA(AF524),"",AF524*#REF!)</f>
        <v>#REF!</v>
      </c>
      <c r="AI524" s="78" t="e">
        <f>IF(#REF!&gt;0,DQ$23,"")</f>
        <v>#REF!</v>
      </c>
      <c r="AJ524" s="99"/>
      <c r="AK524" s="411"/>
      <c r="AL524" s="412" t="e">
        <f>IF(OR(#REF!="",F524=""),"",ROUND(#REF!/10^3*F524,3))</f>
        <v>#REF!</v>
      </c>
      <c r="AM524" s="412" t="e">
        <f>IF(#REF!&gt;0,#REF!*#REF!/1000,"")</f>
        <v>#REF!</v>
      </c>
      <c r="AN524" s="412" t="e">
        <f>IF(#REF!&gt;0,#REF!*#REF!/1000,"")</f>
        <v>#REF!</v>
      </c>
      <c r="AO524" s="413" t="e">
        <f>IF(OR(#REF!="●",#REF!="●",#REF!="●"),"",IF(#REF!="","",#REF!))</f>
        <v>#REF!</v>
      </c>
      <c r="AP524" s="413" t="e">
        <f>IF(OR(#REF!="●",#REF!="●",#REF!="●"),"",IF(#REF!="","",#REF!))</f>
        <v>#REF!</v>
      </c>
      <c r="AQ524" s="412" t="e">
        <f>IF(ISNA(L524),"",L524*#REF!)</f>
        <v>#REF!</v>
      </c>
      <c r="AR524" s="412" t="e">
        <f>IF(ISNA(M524),"",M524*#REF!)</f>
        <v>#REF!</v>
      </c>
      <c r="AS524" s="414" t="e">
        <f>IF(#REF!&gt;0,DQ$6,"")</f>
        <v>#REF!</v>
      </c>
      <c r="AT524" s="95" t="e">
        <f>IF(#REF!="","",VLOOKUP(#REF!,#REF!,7,0))</f>
        <v>#REF!</v>
      </c>
      <c r="AU524" s="201" t="e">
        <f>IF(OR(#REF!="",AT524=""),"",ROUND(#REF!/10^3*AT524,3))</f>
        <v>#REF!</v>
      </c>
      <c r="AV524" s="201" t="e">
        <f>IF(#REF!&gt;0,#REF!*#REF!/1000,"")</f>
        <v>#REF!</v>
      </c>
      <c r="AW524" s="201" t="e">
        <f>IF(#REF!&gt;0,#REF!*#REF!/1000,"")</f>
        <v>#REF!</v>
      </c>
      <c r="AX524" s="74" t="e">
        <f t="shared" ref="AX524:AX587" si="103">VLOOKUP(E524,$DN$40:$DP$52,2,0)</f>
        <v>#REF!</v>
      </c>
      <c r="AY524" s="74" t="e">
        <f t="shared" ref="AY524:AY587" si="104">VLOOKUP(E524,$DN$40:$DP$52,3,0)</f>
        <v>#REF!</v>
      </c>
      <c r="AZ524" s="201" t="e">
        <f>IF(ISNA(AX524),"",AX524*#REF!)</f>
        <v>#REF!</v>
      </c>
      <c r="BA524" s="201" t="e">
        <f>IF(ISNA(AY524),"",AY524*#REF!)</f>
        <v>#REF!</v>
      </c>
      <c r="BB524" s="78" t="e">
        <f>IF(#REF!&gt;0,DQ$40,"")</f>
        <v>#REF!</v>
      </c>
      <c r="BC524" s="99"/>
      <c r="BD524" s="650"/>
      <c r="BE524" s="652" t="e">
        <f>IF(OR(#REF!="",F524=""),"",ROUND(#REF!/10^3*F524,3))</f>
        <v>#REF!</v>
      </c>
      <c r="BF524" s="412" t="e">
        <f>IF(#REF!&gt;0,#REF!*#REF!/1000,"")</f>
        <v>#REF!</v>
      </c>
      <c r="BG524" s="412" t="e">
        <f>IF(#REF!&gt;0,#REF!*#REF!/1000,"")</f>
        <v>#REF!</v>
      </c>
      <c r="BH524" s="413" t="e">
        <f>IF(OR(#REF!="●",#REF!="●",#REF!="●",#REF!="●"),"",IF(#REF!="","",#REF!))</f>
        <v>#REF!</v>
      </c>
      <c r="BI524" s="413" t="e">
        <f>IF(OR(#REF!="●",#REF!="●",#REF!="●",#REF!="●"),"",IF(#REF!="","",#REF!))</f>
        <v>#REF!</v>
      </c>
      <c r="BJ524" s="412" t="e">
        <f>IF(ISNA(L524),"",L524*#REF!)</f>
        <v>#REF!</v>
      </c>
      <c r="BK524" s="412" t="e">
        <f>IF(ISNA(M524),"",M524*#REF!)</f>
        <v>#REF!</v>
      </c>
      <c r="BL524" s="415" t="e">
        <f>IF(#REF!&gt;0,DQ$6,"")</f>
        <v>#REF!</v>
      </c>
      <c r="BM524" s="361" t="e">
        <f>IF(#REF!="","",VLOOKUP(#REF!,#REF!,7,0))</f>
        <v>#REF!</v>
      </c>
      <c r="BN524" s="201" t="e">
        <f>IF(OR(#REF!="",BM524=""),"",ROUND(#REF!/10^3*BM524,3))</f>
        <v>#REF!</v>
      </c>
      <c r="BO524" s="201" t="e">
        <f>IF(#REF!&gt;0,#REF!*#REF!/1000,"")</f>
        <v>#REF!</v>
      </c>
      <c r="BP524" s="201" t="e">
        <f>IF(#REF!&gt;0,#REF!*#REF!/1000,"")</f>
        <v>#REF!</v>
      </c>
      <c r="BQ524" s="74" t="e">
        <f t="shared" ref="BQ524:BQ587" si="105">VLOOKUP(E524,$DN$57:$DP$69,2,0)</f>
        <v>#REF!</v>
      </c>
      <c r="BR524" s="74" t="e">
        <f t="shared" ref="BR524:BR587" si="106">VLOOKUP(E524,$DN$57:$DP$69,3,0)</f>
        <v>#REF!</v>
      </c>
      <c r="BS524" s="201" t="e">
        <f>IF(ISNA(BQ524),"",BQ524*#REF!)</f>
        <v>#REF!</v>
      </c>
      <c r="BT524" s="201" t="e">
        <f>IF(ISNA(BR524),"",BR524*#REF!)</f>
        <v>#REF!</v>
      </c>
      <c r="BU524" s="78" t="e">
        <f>IF(#REF!&gt;0,DQ$57,"")</f>
        <v>#REF!</v>
      </c>
      <c r="BV524" s="99"/>
      <c r="BW524" s="411"/>
      <c r="BX524" s="412" t="e">
        <f>IF(OR(#REF!="",F524=""),"",ROUND(#REF!/10^3*F524,3))</f>
        <v>#REF!</v>
      </c>
      <c r="BY524" s="412" t="e">
        <f>IF(#REF!&gt;0,#REF!*#REF!/1000,"")</f>
        <v>#REF!</v>
      </c>
      <c r="BZ524" s="412" t="e">
        <f>IF(#REF!&gt;0,#REF!*#REF!/1000,"")</f>
        <v>#REF!</v>
      </c>
      <c r="CA524" s="413" t="e">
        <f>IF(OR(#REF!="●",#REF!="●",#REF!="●",#REF!="●",#REF!="●"),"",IF(#REF!="","",#REF!))</f>
        <v>#REF!</v>
      </c>
      <c r="CB524" s="413" t="e">
        <f>IF(OR(#REF!="●",#REF!="●",#REF!="●",#REF!="●",#REF!="●"),"",IF(#REF!="","",#REF!))</f>
        <v>#REF!</v>
      </c>
      <c r="CC524" s="412" t="e">
        <f>IF(ISNA(L524),"",L524*#REF!)</f>
        <v>#REF!</v>
      </c>
      <c r="CD524" s="412" t="e">
        <f>IF(ISNA(M524),"",M524*#REF!)</f>
        <v>#REF!</v>
      </c>
      <c r="CE524" s="415" t="e">
        <f>IF(#REF!&gt;0,DQ$6,"")</f>
        <v>#REF!</v>
      </c>
      <c r="CF524" s="361" t="e">
        <f>IF(#REF!="","",VLOOKUP(#REF!,#REF!,7,0))</f>
        <v>#REF!</v>
      </c>
      <c r="CG524" s="201" t="e">
        <f>IF(OR(#REF!="",CF524=""),"",ROUND(#REF!/10^3*CF524,3))</f>
        <v>#REF!</v>
      </c>
      <c r="CH524" s="201" t="e">
        <f>IF(#REF!&gt;0,#REF!*#REF!/1000,"")</f>
        <v>#REF!</v>
      </c>
      <c r="CI524" s="201" t="e">
        <f>IF(#REF!&gt;0,#REF!*#REF!/1000,"")</f>
        <v>#REF!</v>
      </c>
      <c r="CJ524" s="74" t="e">
        <f t="shared" ref="CJ524:CJ587" si="107">VLOOKUP(E524,$DN$57:$DP$69,2,0)</f>
        <v>#REF!</v>
      </c>
      <c r="CK524" s="74" t="e">
        <f t="shared" ref="CK524:CK587" si="108">VLOOKUP(E524,$DN$57:$DP$69,3,0)</f>
        <v>#REF!</v>
      </c>
      <c r="CL524" s="201" t="e">
        <f>IF(ISNA(CJ524),"",CJ524*#REF!)</f>
        <v>#REF!</v>
      </c>
      <c r="CM524" s="201" t="e">
        <f>IF(ISNA(CK524),"",CK524*#REF!)</f>
        <v>#REF!</v>
      </c>
      <c r="CN524" s="101" t="e">
        <f>IF(#REF!&gt;0,DQ$57,"")</f>
        <v>#REF!</v>
      </c>
      <c r="CO524" s="84"/>
      <c r="CP524" s="2"/>
      <c r="CQ524" s="2"/>
      <c r="CR524" s="2"/>
      <c r="CS524" s="2"/>
      <c r="CT524" s="2"/>
      <c r="CU524" s="2"/>
      <c r="CV524" s="2"/>
      <c r="CX524" s="2"/>
      <c r="CY524" s="2"/>
      <c r="CZ524" s="2"/>
      <c r="DA524" s="2"/>
      <c r="DB524" s="2"/>
      <c r="DC524" s="2"/>
      <c r="DD524" s="2"/>
      <c r="DE524" s="2"/>
      <c r="DF524" s="2"/>
    </row>
    <row r="525" spans="2:110" ht="18" customHeight="1">
      <c r="B525" s="151" t="e">
        <f>IF(#REF!="","",VLOOKUP(#REF!,$CX$11:$DG$26,9,0))</f>
        <v>#REF!</v>
      </c>
      <c r="C525" s="64" t="e">
        <f>IF(#REF!="",0,VLOOKUP(#REF!,$CP$11:$CQ$16,2,0))</f>
        <v>#REF!</v>
      </c>
      <c r="D525" s="65" t="e">
        <f>IF(#REF!="",0,VLOOKUP(#REF!,$CX$11:$CY$26,2,0))</f>
        <v>#REF!</v>
      </c>
      <c r="E525" s="152" t="e">
        <f t="shared" si="98"/>
        <v>#REF!</v>
      </c>
      <c r="F525" s="155" t="e">
        <f>IF(#REF!="","",VLOOKUP(#REF!,#REF!,7,0))</f>
        <v>#REF!</v>
      </c>
      <c r="G525" s="201" t="e">
        <f>IF(OR(#REF!="",F525=""),"",ROUND(#REF!/10^3*F525,3))</f>
        <v>#REF!</v>
      </c>
      <c r="H525" s="201" t="e">
        <f>IF(#REF!&gt;0,#REF!*#REF!/1000,"")</f>
        <v>#REF!</v>
      </c>
      <c r="I525" s="201" t="e">
        <f>IF(#REF!&gt;0,#REF!*#REF!/1000,"")</f>
        <v>#REF!</v>
      </c>
      <c r="J525" s="51" t="e">
        <f>IF(#REF!="●","",IF(#REF!="","",#REF!))</f>
        <v>#REF!</v>
      </c>
      <c r="K525" s="51" t="e">
        <f>IF(#REF!="●","",IF(#REF!="","",#REF!))</f>
        <v>#REF!</v>
      </c>
      <c r="L525" s="74" t="e">
        <f t="shared" si="99"/>
        <v>#REF!</v>
      </c>
      <c r="M525" s="74" t="e">
        <f t="shared" si="100"/>
        <v>#REF!</v>
      </c>
      <c r="N525" s="201" t="e">
        <f>IF(ISNA(L525),"",L525*#REF!)</f>
        <v>#REF!</v>
      </c>
      <c r="O525" s="201" t="e">
        <f>IF(ISNA(M525),"",M525*#REF!)</f>
        <v>#REF!</v>
      </c>
      <c r="P525" s="78" t="e">
        <f>IF(#REF!&gt;0,DQ$6,"")</f>
        <v>#REF!</v>
      </c>
      <c r="Q525" s="99"/>
      <c r="R525" s="411"/>
      <c r="S525" s="412" t="e">
        <f>IF(OR(#REF!="",F525=""),"",ROUND(#REF!/10^3*F525,3))</f>
        <v>#REF!</v>
      </c>
      <c r="T525" s="412" t="e">
        <f>IF(#REF!&gt;0,#REF!*#REF!/1000,"")</f>
        <v>#REF!</v>
      </c>
      <c r="U525" s="412" t="e">
        <f>IF(#REF!&gt;0,#REF!*#REF!/1000,"")</f>
        <v>#REF!</v>
      </c>
      <c r="V525" s="413" t="e">
        <f>IF(OR(#REF!="●",#REF!="●"),"",IF(#REF!="","",#REF!))</f>
        <v>#REF!</v>
      </c>
      <c r="W525" s="413" t="e">
        <f>IF(OR(#REF!="●",#REF!="●"),"",IF(#REF!="","",#REF!))</f>
        <v>#REF!</v>
      </c>
      <c r="X525" s="412" t="e">
        <f>IF(ISNA(L525),"",L525*#REF!)</f>
        <v>#REF!</v>
      </c>
      <c r="Y525" s="412" t="e">
        <f>IF(ISNA(M525),"",M525*#REF!)</f>
        <v>#REF!</v>
      </c>
      <c r="Z525" s="414" t="e">
        <f>IF(#REF!&gt;0,DQ$6,"")</f>
        <v>#REF!</v>
      </c>
      <c r="AA525" s="95" t="e">
        <f>IF(#REF!="","",VLOOKUP(#REF!,#REF!,7,0))</f>
        <v>#REF!</v>
      </c>
      <c r="AB525" s="201" t="e">
        <f>IF(OR(#REF!="",AA525=""),"",ROUND(#REF!/10^3*AA525,3))</f>
        <v>#REF!</v>
      </c>
      <c r="AC525" s="201" t="e">
        <f>IF(#REF!&gt;0,#REF!*#REF!/1000,"")</f>
        <v>#REF!</v>
      </c>
      <c r="AD525" s="201" t="e">
        <f>IF(#REF!&gt;0,#REF!*#REF!/1000,"")</f>
        <v>#REF!</v>
      </c>
      <c r="AE525" s="74" t="e">
        <f t="shared" si="101"/>
        <v>#REF!</v>
      </c>
      <c r="AF525" s="74" t="e">
        <f t="shared" si="102"/>
        <v>#REF!</v>
      </c>
      <c r="AG525" s="201" t="e">
        <f>IF(ISNA(AE525),"",AE525*#REF!)</f>
        <v>#REF!</v>
      </c>
      <c r="AH525" s="201" t="e">
        <f>IF(ISNA(AF525),"",AF525*#REF!)</f>
        <v>#REF!</v>
      </c>
      <c r="AI525" s="78" t="e">
        <f>IF(#REF!&gt;0,DQ$23,"")</f>
        <v>#REF!</v>
      </c>
      <c r="AJ525" s="99"/>
      <c r="AK525" s="411"/>
      <c r="AL525" s="412" t="e">
        <f>IF(OR(#REF!="",F525=""),"",ROUND(#REF!/10^3*F525,3))</f>
        <v>#REF!</v>
      </c>
      <c r="AM525" s="412" t="e">
        <f>IF(#REF!&gt;0,#REF!*#REF!/1000,"")</f>
        <v>#REF!</v>
      </c>
      <c r="AN525" s="412" t="e">
        <f>IF(#REF!&gt;0,#REF!*#REF!/1000,"")</f>
        <v>#REF!</v>
      </c>
      <c r="AO525" s="413" t="e">
        <f>IF(OR(#REF!="●",#REF!="●",#REF!="●"),"",IF(#REF!="","",#REF!))</f>
        <v>#REF!</v>
      </c>
      <c r="AP525" s="413" t="e">
        <f>IF(OR(#REF!="●",#REF!="●",#REF!="●"),"",IF(#REF!="","",#REF!))</f>
        <v>#REF!</v>
      </c>
      <c r="AQ525" s="412" t="e">
        <f>IF(ISNA(L525),"",L525*#REF!)</f>
        <v>#REF!</v>
      </c>
      <c r="AR525" s="412" t="e">
        <f>IF(ISNA(M525),"",M525*#REF!)</f>
        <v>#REF!</v>
      </c>
      <c r="AS525" s="414" t="e">
        <f>IF(#REF!&gt;0,DQ$6,"")</f>
        <v>#REF!</v>
      </c>
      <c r="AT525" s="95" t="e">
        <f>IF(#REF!="","",VLOOKUP(#REF!,#REF!,7,0))</f>
        <v>#REF!</v>
      </c>
      <c r="AU525" s="201" t="e">
        <f>IF(OR(#REF!="",AT525=""),"",ROUND(#REF!/10^3*AT525,3))</f>
        <v>#REF!</v>
      </c>
      <c r="AV525" s="201" t="e">
        <f>IF(#REF!&gt;0,#REF!*#REF!/1000,"")</f>
        <v>#REF!</v>
      </c>
      <c r="AW525" s="201" t="e">
        <f>IF(#REF!&gt;0,#REF!*#REF!/1000,"")</f>
        <v>#REF!</v>
      </c>
      <c r="AX525" s="74" t="e">
        <f t="shared" si="103"/>
        <v>#REF!</v>
      </c>
      <c r="AY525" s="74" t="e">
        <f t="shared" si="104"/>
        <v>#REF!</v>
      </c>
      <c r="AZ525" s="201" t="e">
        <f>IF(ISNA(AX525),"",AX525*#REF!)</f>
        <v>#REF!</v>
      </c>
      <c r="BA525" s="201" t="e">
        <f>IF(ISNA(AY525),"",AY525*#REF!)</f>
        <v>#REF!</v>
      </c>
      <c r="BB525" s="78" t="e">
        <f>IF(#REF!&gt;0,DQ$40,"")</f>
        <v>#REF!</v>
      </c>
      <c r="BC525" s="99"/>
      <c r="BD525" s="650"/>
      <c r="BE525" s="652" t="e">
        <f>IF(OR(#REF!="",F525=""),"",ROUND(#REF!/10^3*F525,3))</f>
        <v>#REF!</v>
      </c>
      <c r="BF525" s="412" t="e">
        <f>IF(#REF!&gt;0,#REF!*#REF!/1000,"")</f>
        <v>#REF!</v>
      </c>
      <c r="BG525" s="412" t="e">
        <f>IF(#REF!&gt;0,#REF!*#REF!/1000,"")</f>
        <v>#REF!</v>
      </c>
      <c r="BH525" s="413" t="e">
        <f>IF(OR(#REF!="●",#REF!="●",#REF!="●",#REF!="●"),"",IF(#REF!="","",#REF!))</f>
        <v>#REF!</v>
      </c>
      <c r="BI525" s="413" t="e">
        <f>IF(OR(#REF!="●",#REF!="●",#REF!="●",#REF!="●"),"",IF(#REF!="","",#REF!))</f>
        <v>#REF!</v>
      </c>
      <c r="BJ525" s="412" t="e">
        <f>IF(ISNA(L525),"",L525*#REF!)</f>
        <v>#REF!</v>
      </c>
      <c r="BK525" s="412" t="e">
        <f>IF(ISNA(M525),"",M525*#REF!)</f>
        <v>#REF!</v>
      </c>
      <c r="BL525" s="415" t="e">
        <f>IF(#REF!&gt;0,DQ$6,"")</f>
        <v>#REF!</v>
      </c>
      <c r="BM525" s="361" t="e">
        <f>IF(#REF!="","",VLOOKUP(#REF!,#REF!,7,0))</f>
        <v>#REF!</v>
      </c>
      <c r="BN525" s="201" t="e">
        <f>IF(OR(#REF!="",BM525=""),"",ROUND(#REF!/10^3*BM525,3))</f>
        <v>#REF!</v>
      </c>
      <c r="BO525" s="201" t="e">
        <f>IF(#REF!&gt;0,#REF!*#REF!/1000,"")</f>
        <v>#REF!</v>
      </c>
      <c r="BP525" s="201" t="e">
        <f>IF(#REF!&gt;0,#REF!*#REF!/1000,"")</f>
        <v>#REF!</v>
      </c>
      <c r="BQ525" s="74" t="e">
        <f t="shared" si="105"/>
        <v>#REF!</v>
      </c>
      <c r="BR525" s="74" t="e">
        <f t="shared" si="106"/>
        <v>#REF!</v>
      </c>
      <c r="BS525" s="201" t="e">
        <f>IF(ISNA(BQ525),"",BQ525*#REF!)</f>
        <v>#REF!</v>
      </c>
      <c r="BT525" s="201" t="e">
        <f>IF(ISNA(BR525),"",BR525*#REF!)</f>
        <v>#REF!</v>
      </c>
      <c r="BU525" s="78" t="e">
        <f>IF(#REF!&gt;0,DQ$57,"")</f>
        <v>#REF!</v>
      </c>
      <c r="BV525" s="99"/>
      <c r="BW525" s="411"/>
      <c r="BX525" s="412" t="e">
        <f>IF(OR(#REF!="",F525=""),"",ROUND(#REF!/10^3*F525,3))</f>
        <v>#REF!</v>
      </c>
      <c r="BY525" s="412" t="e">
        <f>IF(#REF!&gt;0,#REF!*#REF!/1000,"")</f>
        <v>#REF!</v>
      </c>
      <c r="BZ525" s="412" t="e">
        <f>IF(#REF!&gt;0,#REF!*#REF!/1000,"")</f>
        <v>#REF!</v>
      </c>
      <c r="CA525" s="413" t="e">
        <f>IF(OR(#REF!="●",#REF!="●",#REF!="●",#REF!="●",#REF!="●"),"",IF(#REF!="","",#REF!))</f>
        <v>#REF!</v>
      </c>
      <c r="CB525" s="413" t="e">
        <f>IF(OR(#REF!="●",#REF!="●",#REF!="●",#REF!="●",#REF!="●"),"",IF(#REF!="","",#REF!))</f>
        <v>#REF!</v>
      </c>
      <c r="CC525" s="412" t="e">
        <f>IF(ISNA(L525),"",L525*#REF!)</f>
        <v>#REF!</v>
      </c>
      <c r="CD525" s="412" t="e">
        <f>IF(ISNA(M525),"",M525*#REF!)</f>
        <v>#REF!</v>
      </c>
      <c r="CE525" s="415" t="e">
        <f>IF(#REF!&gt;0,DQ$6,"")</f>
        <v>#REF!</v>
      </c>
      <c r="CF525" s="361" t="e">
        <f>IF(#REF!="","",VLOOKUP(#REF!,#REF!,7,0))</f>
        <v>#REF!</v>
      </c>
      <c r="CG525" s="201" t="e">
        <f>IF(OR(#REF!="",CF525=""),"",ROUND(#REF!/10^3*CF525,3))</f>
        <v>#REF!</v>
      </c>
      <c r="CH525" s="201" t="e">
        <f>IF(#REF!&gt;0,#REF!*#REF!/1000,"")</f>
        <v>#REF!</v>
      </c>
      <c r="CI525" s="201" t="e">
        <f>IF(#REF!&gt;0,#REF!*#REF!/1000,"")</f>
        <v>#REF!</v>
      </c>
      <c r="CJ525" s="74" t="e">
        <f t="shared" si="107"/>
        <v>#REF!</v>
      </c>
      <c r="CK525" s="74" t="e">
        <f t="shared" si="108"/>
        <v>#REF!</v>
      </c>
      <c r="CL525" s="201" t="e">
        <f>IF(ISNA(CJ525),"",CJ525*#REF!)</f>
        <v>#REF!</v>
      </c>
      <c r="CM525" s="201" t="e">
        <f>IF(ISNA(CK525),"",CK525*#REF!)</f>
        <v>#REF!</v>
      </c>
      <c r="CN525" s="101" t="e">
        <f>IF(#REF!&gt;0,DQ$57,"")</f>
        <v>#REF!</v>
      </c>
      <c r="CO525" s="84"/>
      <c r="CP525" s="2"/>
      <c r="CQ525" s="2"/>
      <c r="CR525" s="2"/>
      <c r="CS525" s="2"/>
      <c r="CT525" s="2"/>
      <c r="CU525" s="2"/>
      <c r="CV525" s="2"/>
      <c r="CX525" s="2"/>
      <c r="CY525" s="2"/>
      <c r="CZ525" s="2"/>
      <c r="DA525" s="2"/>
      <c r="DB525" s="2"/>
      <c r="DC525" s="2"/>
      <c r="DD525" s="2"/>
      <c r="DE525" s="2"/>
      <c r="DF525" s="2"/>
    </row>
    <row r="526" spans="2:110" ht="18" customHeight="1">
      <c r="B526" s="151" t="e">
        <f>IF(#REF!="","",VLOOKUP(#REF!,$CX$11:$DG$26,9,0))</f>
        <v>#REF!</v>
      </c>
      <c r="C526" s="64" t="e">
        <f>IF(#REF!="",0,VLOOKUP(#REF!,$CP$11:$CQ$16,2,0))</f>
        <v>#REF!</v>
      </c>
      <c r="D526" s="65" t="e">
        <f>IF(#REF!="",0,VLOOKUP(#REF!,$CX$11:$CY$26,2,0))</f>
        <v>#REF!</v>
      </c>
      <c r="E526" s="152" t="e">
        <f t="shared" si="98"/>
        <v>#REF!</v>
      </c>
      <c r="F526" s="155" t="e">
        <f>IF(#REF!="","",VLOOKUP(#REF!,#REF!,7,0))</f>
        <v>#REF!</v>
      </c>
      <c r="G526" s="201" t="e">
        <f>IF(OR(#REF!="",F526=""),"",ROUND(#REF!/10^3*F526,3))</f>
        <v>#REF!</v>
      </c>
      <c r="H526" s="201" t="e">
        <f>IF(#REF!&gt;0,#REF!*#REF!/1000,"")</f>
        <v>#REF!</v>
      </c>
      <c r="I526" s="201" t="e">
        <f>IF(#REF!&gt;0,#REF!*#REF!/1000,"")</f>
        <v>#REF!</v>
      </c>
      <c r="J526" s="51" t="e">
        <f>IF(#REF!="●","",IF(#REF!="","",#REF!))</f>
        <v>#REF!</v>
      </c>
      <c r="K526" s="51" t="e">
        <f>IF(#REF!="●","",IF(#REF!="","",#REF!))</f>
        <v>#REF!</v>
      </c>
      <c r="L526" s="74" t="e">
        <f t="shared" si="99"/>
        <v>#REF!</v>
      </c>
      <c r="M526" s="74" t="e">
        <f t="shared" si="100"/>
        <v>#REF!</v>
      </c>
      <c r="N526" s="201" t="e">
        <f>IF(ISNA(L526),"",L526*#REF!)</f>
        <v>#REF!</v>
      </c>
      <c r="O526" s="201" t="e">
        <f>IF(ISNA(M526),"",M526*#REF!)</f>
        <v>#REF!</v>
      </c>
      <c r="P526" s="78" t="e">
        <f>IF(#REF!&gt;0,DQ$6,"")</f>
        <v>#REF!</v>
      </c>
      <c r="Q526" s="99"/>
      <c r="R526" s="411"/>
      <c r="S526" s="412" t="e">
        <f>IF(OR(#REF!="",F526=""),"",ROUND(#REF!/10^3*F526,3))</f>
        <v>#REF!</v>
      </c>
      <c r="T526" s="412" t="e">
        <f>IF(#REF!&gt;0,#REF!*#REF!/1000,"")</f>
        <v>#REF!</v>
      </c>
      <c r="U526" s="412" t="e">
        <f>IF(#REF!&gt;0,#REF!*#REF!/1000,"")</f>
        <v>#REF!</v>
      </c>
      <c r="V526" s="413" t="e">
        <f>IF(OR(#REF!="●",#REF!="●"),"",IF(#REF!="","",#REF!))</f>
        <v>#REF!</v>
      </c>
      <c r="W526" s="413" t="e">
        <f>IF(OR(#REF!="●",#REF!="●"),"",IF(#REF!="","",#REF!))</f>
        <v>#REF!</v>
      </c>
      <c r="X526" s="412" t="e">
        <f>IF(ISNA(L526),"",L526*#REF!)</f>
        <v>#REF!</v>
      </c>
      <c r="Y526" s="412" t="e">
        <f>IF(ISNA(M526),"",M526*#REF!)</f>
        <v>#REF!</v>
      </c>
      <c r="Z526" s="414" t="e">
        <f>IF(#REF!&gt;0,DQ$6,"")</f>
        <v>#REF!</v>
      </c>
      <c r="AA526" s="95" t="e">
        <f>IF(#REF!="","",VLOOKUP(#REF!,#REF!,7,0))</f>
        <v>#REF!</v>
      </c>
      <c r="AB526" s="201" t="e">
        <f>IF(OR(#REF!="",AA526=""),"",ROUND(#REF!/10^3*AA526,3))</f>
        <v>#REF!</v>
      </c>
      <c r="AC526" s="201" t="e">
        <f>IF(#REF!&gt;0,#REF!*#REF!/1000,"")</f>
        <v>#REF!</v>
      </c>
      <c r="AD526" s="201" t="e">
        <f>IF(#REF!&gt;0,#REF!*#REF!/1000,"")</f>
        <v>#REF!</v>
      </c>
      <c r="AE526" s="74" t="e">
        <f t="shared" si="101"/>
        <v>#REF!</v>
      </c>
      <c r="AF526" s="74" t="e">
        <f t="shared" si="102"/>
        <v>#REF!</v>
      </c>
      <c r="AG526" s="201" t="e">
        <f>IF(ISNA(AE526),"",AE526*#REF!)</f>
        <v>#REF!</v>
      </c>
      <c r="AH526" s="201" t="e">
        <f>IF(ISNA(AF526),"",AF526*#REF!)</f>
        <v>#REF!</v>
      </c>
      <c r="AI526" s="78" t="e">
        <f>IF(#REF!&gt;0,DQ$23,"")</f>
        <v>#REF!</v>
      </c>
      <c r="AJ526" s="99"/>
      <c r="AK526" s="411"/>
      <c r="AL526" s="412" t="e">
        <f>IF(OR(#REF!="",F526=""),"",ROUND(#REF!/10^3*F526,3))</f>
        <v>#REF!</v>
      </c>
      <c r="AM526" s="412" t="e">
        <f>IF(#REF!&gt;0,#REF!*#REF!/1000,"")</f>
        <v>#REF!</v>
      </c>
      <c r="AN526" s="412" t="e">
        <f>IF(#REF!&gt;0,#REF!*#REF!/1000,"")</f>
        <v>#REF!</v>
      </c>
      <c r="AO526" s="413" t="e">
        <f>IF(OR(#REF!="●",#REF!="●",#REF!="●"),"",IF(#REF!="","",#REF!))</f>
        <v>#REF!</v>
      </c>
      <c r="AP526" s="413" t="e">
        <f>IF(OR(#REF!="●",#REF!="●",#REF!="●"),"",IF(#REF!="","",#REF!))</f>
        <v>#REF!</v>
      </c>
      <c r="AQ526" s="412" t="e">
        <f>IF(ISNA(L526),"",L526*#REF!)</f>
        <v>#REF!</v>
      </c>
      <c r="AR526" s="412" t="e">
        <f>IF(ISNA(M526),"",M526*#REF!)</f>
        <v>#REF!</v>
      </c>
      <c r="AS526" s="414" t="e">
        <f>IF(#REF!&gt;0,DQ$6,"")</f>
        <v>#REF!</v>
      </c>
      <c r="AT526" s="95" t="e">
        <f>IF(#REF!="","",VLOOKUP(#REF!,#REF!,7,0))</f>
        <v>#REF!</v>
      </c>
      <c r="AU526" s="201" t="e">
        <f>IF(OR(#REF!="",AT526=""),"",ROUND(#REF!/10^3*AT526,3))</f>
        <v>#REF!</v>
      </c>
      <c r="AV526" s="201" t="e">
        <f>IF(#REF!&gt;0,#REF!*#REF!/1000,"")</f>
        <v>#REF!</v>
      </c>
      <c r="AW526" s="201" t="e">
        <f>IF(#REF!&gt;0,#REF!*#REF!/1000,"")</f>
        <v>#REF!</v>
      </c>
      <c r="AX526" s="74" t="e">
        <f t="shared" si="103"/>
        <v>#REF!</v>
      </c>
      <c r="AY526" s="74" t="e">
        <f t="shared" si="104"/>
        <v>#REF!</v>
      </c>
      <c r="AZ526" s="201" t="e">
        <f>IF(ISNA(AX526),"",AX526*#REF!)</f>
        <v>#REF!</v>
      </c>
      <c r="BA526" s="201" t="e">
        <f>IF(ISNA(AY526),"",AY526*#REF!)</f>
        <v>#REF!</v>
      </c>
      <c r="BB526" s="78" t="e">
        <f>IF(#REF!&gt;0,DQ$40,"")</f>
        <v>#REF!</v>
      </c>
      <c r="BC526" s="99"/>
      <c r="BD526" s="650"/>
      <c r="BE526" s="652" t="e">
        <f>IF(OR(#REF!="",F526=""),"",ROUND(#REF!/10^3*F526,3))</f>
        <v>#REF!</v>
      </c>
      <c r="BF526" s="412" t="e">
        <f>IF(#REF!&gt;0,#REF!*#REF!/1000,"")</f>
        <v>#REF!</v>
      </c>
      <c r="BG526" s="412" t="e">
        <f>IF(#REF!&gt;0,#REF!*#REF!/1000,"")</f>
        <v>#REF!</v>
      </c>
      <c r="BH526" s="413" t="e">
        <f>IF(OR(#REF!="●",#REF!="●",#REF!="●",#REF!="●"),"",IF(#REF!="","",#REF!))</f>
        <v>#REF!</v>
      </c>
      <c r="BI526" s="413" t="e">
        <f>IF(OR(#REF!="●",#REF!="●",#REF!="●",#REF!="●"),"",IF(#REF!="","",#REF!))</f>
        <v>#REF!</v>
      </c>
      <c r="BJ526" s="412" t="e">
        <f>IF(ISNA(L526),"",L526*#REF!)</f>
        <v>#REF!</v>
      </c>
      <c r="BK526" s="412" t="e">
        <f>IF(ISNA(M526),"",M526*#REF!)</f>
        <v>#REF!</v>
      </c>
      <c r="BL526" s="415" t="e">
        <f>IF(#REF!&gt;0,DQ$6,"")</f>
        <v>#REF!</v>
      </c>
      <c r="BM526" s="361" t="e">
        <f>IF(#REF!="","",VLOOKUP(#REF!,#REF!,7,0))</f>
        <v>#REF!</v>
      </c>
      <c r="BN526" s="201" t="e">
        <f>IF(OR(#REF!="",BM526=""),"",ROUND(#REF!/10^3*BM526,3))</f>
        <v>#REF!</v>
      </c>
      <c r="BO526" s="201" t="e">
        <f>IF(#REF!&gt;0,#REF!*#REF!/1000,"")</f>
        <v>#REF!</v>
      </c>
      <c r="BP526" s="201" t="e">
        <f>IF(#REF!&gt;0,#REF!*#REF!/1000,"")</f>
        <v>#REF!</v>
      </c>
      <c r="BQ526" s="74" t="e">
        <f t="shared" si="105"/>
        <v>#REF!</v>
      </c>
      <c r="BR526" s="74" t="e">
        <f t="shared" si="106"/>
        <v>#REF!</v>
      </c>
      <c r="BS526" s="201" t="e">
        <f>IF(ISNA(BQ526),"",BQ526*#REF!)</f>
        <v>#REF!</v>
      </c>
      <c r="BT526" s="201" t="e">
        <f>IF(ISNA(BR526),"",BR526*#REF!)</f>
        <v>#REF!</v>
      </c>
      <c r="BU526" s="78" t="e">
        <f>IF(#REF!&gt;0,DQ$57,"")</f>
        <v>#REF!</v>
      </c>
      <c r="BV526" s="99"/>
      <c r="BW526" s="411"/>
      <c r="BX526" s="412" t="e">
        <f>IF(OR(#REF!="",F526=""),"",ROUND(#REF!/10^3*F526,3))</f>
        <v>#REF!</v>
      </c>
      <c r="BY526" s="412" t="e">
        <f>IF(#REF!&gt;0,#REF!*#REF!/1000,"")</f>
        <v>#REF!</v>
      </c>
      <c r="BZ526" s="412" t="e">
        <f>IF(#REF!&gt;0,#REF!*#REF!/1000,"")</f>
        <v>#REF!</v>
      </c>
      <c r="CA526" s="413" t="e">
        <f>IF(OR(#REF!="●",#REF!="●",#REF!="●",#REF!="●",#REF!="●"),"",IF(#REF!="","",#REF!))</f>
        <v>#REF!</v>
      </c>
      <c r="CB526" s="413" t="e">
        <f>IF(OR(#REF!="●",#REF!="●",#REF!="●",#REF!="●",#REF!="●"),"",IF(#REF!="","",#REF!))</f>
        <v>#REF!</v>
      </c>
      <c r="CC526" s="412" t="e">
        <f>IF(ISNA(L526),"",L526*#REF!)</f>
        <v>#REF!</v>
      </c>
      <c r="CD526" s="412" t="e">
        <f>IF(ISNA(M526),"",M526*#REF!)</f>
        <v>#REF!</v>
      </c>
      <c r="CE526" s="415" t="e">
        <f>IF(#REF!&gt;0,DQ$6,"")</f>
        <v>#REF!</v>
      </c>
      <c r="CF526" s="361" t="e">
        <f>IF(#REF!="","",VLOOKUP(#REF!,#REF!,7,0))</f>
        <v>#REF!</v>
      </c>
      <c r="CG526" s="201" t="e">
        <f>IF(OR(#REF!="",CF526=""),"",ROUND(#REF!/10^3*CF526,3))</f>
        <v>#REF!</v>
      </c>
      <c r="CH526" s="201" t="e">
        <f>IF(#REF!&gt;0,#REF!*#REF!/1000,"")</f>
        <v>#REF!</v>
      </c>
      <c r="CI526" s="201" t="e">
        <f>IF(#REF!&gt;0,#REF!*#REF!/1000,"")</f>
        <v>#REF!</v>
      </c>
      <c r="CJ526" s="74" t="e">
        <f t="shared" si="107"/>
        <v>#REF!</v>
      </c>
      <c r="CK526" s="74" t="e">
        <f t="shared" si="108"/>
        <v>#REF!</v>
      </c>
      <c r="CL526" s="201" t="e">
        <f>IF(ISNA(CJ526),"",CJ526*#REF!)</f>
        <v>#REF!</v>
      </c>
      <c r="CM526" s="201" t="e">
        <f>IF(ISNA(CK526),"",CK526*#REF!)</f>
        <v>#REF!</v>
      </c>
      <c r="CN526" s="101" t="e">
        <f>IF(#REF!&gt;0,DQ$57,"")</f>
        <v>#REF!</v>
      </c>
      <c r="CO526" s="84"/>
      <c r="CP526" s="2"/>
      <c r="CQ526" s="2"/>
      <c r="CR526" s="2"/>
      <c r="CS526" s="2"/>
      <c r="CT526" s="2"/>
      <c r="CU526" s="2"/>
      <c r="CV526" s="2"/>
      <c r="CX526" s="2"/>
      <c r="CY526" s="2"/>
      <c r="CZ526" s="2"/>
      <c r="DA526" s="2"/>
      <c r="DB526" s="2"/>
      <c r="DC526" s="2"/>
      <c r="DD526" s="2"/>
      <c r="DE526" s="2"/>
      <c r="DF526" s="2"/>
    </row>
    <row r="527" spans="2:110" ht="18" customHeight="1">
      <c r="B527" s="151" t="e">
        <f>IF(#REF!="","",VLOOKUP(#REF!,$CX$11:$DG$26,9,0))</f>
        <v>#REF!</v>
      </c>
      <c r="C527" s="64" t="e">
        <f>IF(#REF!="",0,VLOOKUP(#REF!,$CP$11:$CQ$16,2,0))</f>
        <v>#REF!</v>
      </c>
      <c r="D527" s="65" t="e">
        <f>IF(#REF!="",0,VLOOKUP(#REF!,$CX$11:$CY$26,2,0))</f>
        <v>#REF!</v>
      </c>
      <c r="E527" s="152" t="e">
        <f t="shared" si="98"/>
        <v>#REF!</v>
      </c>
      <c r="F527" s="155" t="e">
        <f>IF(#REF!="","",VLOOKUP(#REF!,#REF!,7,0))</f>
        <v>#REF!</v>
      </c>
      <c r="G527" s="201" t="e">
        <f>IF(OR(#REF!="",F527=""),"",ROUND(#REF!/10^3*F527,3))</f>
        <v>#REF!</v>
      </c>
      <c r="H527" s="201" t="e">
        <f>IF(#REF!&gt;0,#REF!*#REF!/1000,"")</f>
        <v>#REF!</v>
      </c>
      <c r="I527" s="201" t="e">
        <f>IF(#REF!&gt;0,#REF!*#REF!/1000,"")</f>
        <v>#REF!</v>
      </c>
      <c r="J527" s="51" t="e">
        <f>IF(#REF!="●","",IF(#REF!="","",#REF!))</f>
        <v>#REF!</v>
      </c>
      <c r="K527" s="51" t="e">
        <f>IF(#REF!="●","",IF(#REF!="","",#REF!))</f>
        <v>#REF!</v>
      </c>
      <c r="L527" s="74" t="e">
        <f t="shared" si="99"/>
        <v>#REF!</v>
      </c>
      <c r="M527" s="74" t="e">
        <f t="shared" si="100"/>
        <v>#REF!</v>
      </c>
      <c r="N527" s="201" t="e">
        <f>IF(ISNA(L527),"",L527*#REF!)</f>
        <v>#REF!</v>
      </c>
      <c r="O527" s="201" t="e">
        <f>IF(ISNA(M527),"",M527*#REF!)</f>
        <v>#REF!</v>
      </c>
      <c r="P527" s="78" t="e">
        <f>IF(#REF!&gt;0,DQ$6,"")</f>
        <v>#REF!</v>
      </c>
      <c r="Q527" s="99"/>
      <c r="R527" s="411"/>
      <c r="S527" s="412" t="e">
        <f>IF(OR(#REF!="",F527=""),"",ROUND(#REF!/10^3*F527,3))</f>
        <v>#REF!</v>
      </c>
      <c r="T527" s="412" t="e">
        <f>IF(#REF!&gt;0,#REF!*#REF!/1000,"")</f>
        <v>#REF!</v>
      </c>
      <c r="U527" s="412" t="e">
        <f>IF(#REF!&gt;0,#REF!*#REF!/1000,"")</f>
        <v>#REF!</v>
      </c>
      <c r="V527" s="413" t="e">
        <f>IF(OR(#REF!="●",#REF!="●"),"",IF(#REF!="","",#REF!))</f>
        <v>#REF!</v>
      </c>
      <c r="W527" s="413" t="e">
        <f>IF(OR(#REF!="●",#REF!="●"),"",IF(#REF!="","",#REF!))</f>
        <v>#REF!</v>
      </c>
      <c r="X527" s="412" t="e">
        <f>IF(ISNA(L527),"",L527*#REF!)</f>
        <v>#REF!</v>
      </c>
      <c r="Y527" s="412" t="e">
        <f>IF(ISNA(M527),"",M527*#REF!)</f>
        <v>#REF!</v>
      </c>
      <c r="Z527" s="414" t="e">
        <f>IF(#REF!&gt;0,DQ$6,"")</f>
        <v>#REF!</v>
      </c>
      <c r="AA527" s="95" t="e">
        <f>IF(#REF!="","",VLOOKUP(#REF!,#REF!,7,0))</f>
        <v>#REF!</v>
      </c>
      <c r="AB527" s="201" t="e">
        <f>IF(OR(#REF!="",AA527=""),"",ROUND(#REF!/10^3*AA527,3))</f>
        <v>#REF!</v>
      </c>
      <c r="AC527" s="201" t="e">
        <f>IF(#REF!&gt;0,#REF!*#REF!/1000,"")</f>
        <v>#REF!</v>
      </c>
      <c r="AD527" s="201" t="e">
        <f>IF(#REF!&gt;0,#REF!*#REF!/1000,"")</f>
        <v>#REF!</v>
      </c>
      <c r="AE527" s="74" t="e">
        <f t="shared" si="101"/>
        <v>#REF!</v>
      </c>
      <c r="AF527" s="74" t="e">
        <f t="shared" si="102"/>
        <v>#REF!</v>
      </c>
      <c r="AG527" s="201" t="e">
        <f>IF(ISNA(AE527),"",AE527*#REF!)</f>
        <v>#REF!</v>
      </c>
      <c r="AH527" s="201" t="e">
        <f>IF(ISNA(AF527),"",AF527*#REF!)</f>
        <v>#REF!</v>
      </c>
      <c r="AI527" s="78" t="e">
        <f>IF(#REF!&gt;0,DQ$23,"")</f>
        <v>#REF!</v>
      </c>
      <c r="AJ527" s="99"/>
      <c r="AK527" s="411"/>
      <c r="AL527" s="412" t="e">
        <f>IF(OR(#REF!="",F527=""),"",ROUND(#REF!/10^3*F527,3))</f>
        <v>#REF!</v>
      </c>
      <c r="AM527" s="412" t="e">
        <f>IF(#REF!&gt;0,#REF!*#REF!/1000,"")</f>
        <v>#REF!</v>
      </c>
      <c r="AN527" s="412" t="e">
        <f>IF(#REF!&gt;0,#REF!*#REF!/1000,"")</f>
        <v>#REF!</v>
      </c>
      <c r="AO527" s="413" t="e">
        <f>IF(OR(#REF!="●",#REF!="●",#REF!="●"),"",IF(#REF!="","",#REF!))</f>
        <v>#REF!</v>
      </c>
      <c r="AP527" s="413" t="e">
        <f>IF(OR(#REF!="●",#REF!="●",#REF!="●"),"",IF(#REF!="","",#REF!))</f>
        <v>#REF!</v>
      </c>
      <c r="AQ527" s="412" t="e">
        <f>IF(ISNA(L527),"",L527*#REF!)</f>
        <v>#REF!</v>
      </c>
      <c r="AR527" s="412" t="e">
        <f>IF(ISNA(M527),"",M527*#REF!)</f>
        <v>#REF!</v>
      </c>
      <c r="AS527" s="414" t="e">
        <f>IF(#REF!&gt;0,DQ$6,"")</f>
        <v>#REF!</v>
      </c>
      <c r="AT527" s="95" t="e">
        <f>IF(#REF!="","",VLOOKUP(#REF!,#REF!,7,0))</f>
        <v>#REF!</v>
      </c>
      <c r="AU527" s="201" t="e">
        <f>IF(OR(#REF!="",AT527=""),"",ROUND(#REF!/10^3*AT527,3))</f>
        <v>#REF!</v>
      </c>
      <c r="AV527" s="201" t="e">
        <f>IF(#REF!&gt;0,#REF!*#REF!/1000,"")</f>
        <v>#REF!</v>
      </c>
      <c r="AW527" s="201" t="e">
        <f>IF(#REF!&gt;0,#REF!*#REF!/1000,"")</f>
        <v>#REF!</v>
      </c>
      <c r="AX527" s="74" t="e">
        <f t="shared" si="103"/>
        <v>#REF!</v>
      </c>
      <c r="AY527" s="74" t="e">
        <f t="shared" si="104"/>
        <v>#REF!</v>
      </c>
      <c r="AZ527" s="201" t="e">
        <f>IF(ISNA(AX527),"",AX527*#REF!)</f>
        <v>#REF!</v>
      </c>
      <c r="BA527" s="201" t="e">
        <f>IF(ISNA(AY527),"",AY527*#REF!)</f>
        <v>#REF!</v>
      </c>
      <c r="BB527" s="78" t="e">
        <f>IF(#REF!&gt;0,DQ$40,"")</f>
        <v>#REF!</v>
      </c>
      <c r="BC527" s="99"/>
      <c r="BD527" s="650"/>
      <c r="BE527" s="652" t="e">
        <f>IF(OR(#REF!="",F527=""),"",ROUND(#REF!/10^3*F527,3))</f>
        <v>#REF!</v>
      </c>
      <c r="BF527" s="412" t="e">
        <f>IF(#REF!&gt;0,#REF!*#REF!/1000,"")</f>
        <v>#REF!</v>
      </c>
      <c r="BG527" s="412" t="e">
        <f>IF(#REF!&gt;0,#REF!*#REF!/1000,"")</f>
        <v>#REF!</v>
      </c>
      <c r="BH527" s="413" t="e">
        <f>IF(OR(#REF!="●",#REF!="●",#REF!="●",#REF!="●"),"",IF(#REF!="","",#REF!))</f>
        <v>#REF!</v>
      </c>
      <c r="BI527" s="413" t="e">
        <f>IF(OR(#REF!="●",#REF!="●",#REF!="●",#REF!="●"),"",IF(#REF!="","",#REF!))</f>
        <v>#REF!</v>
      </c>
      <c r="BJ527" s="412" t="e">
        <f>IF(ISNA(L527),"",L527*#REF!)</f>
        <v>#REF!</v>
      </c>
      <c r="BK527" s="412" t="e">
        <f>IF(ISNA(M527),"",M527*#REF!)</f>
        <v>#REF!</v>
      </c>
      <c r="BL527" s="415" t="e">
        <f>IF(#REF!&gt;0,DQ$6,"")</f>
        <v>#REF!</v>
      </c>
      <c r="BM527" s="361" t="e">
        <f>IF(#REF!="","",VLOOKUP(#REF!,#REF!,7,0))</f>
        <v>#REF!</v>
      </c>
      <c r="BN527" s="201" t="e">
        <f>IF(OR(#REF!="",BM527=""),"",ROUND(#REF!/10^3*BM527,3))</f>
        <v>#REF!</v>
      </c>
      <c r="BO527" s="201" t="e">
        <f>IF(#REF!&gt;0,#REF!*#REF!/1000,"")</f>
        <v>#REF!</v>
      </c>
      <c r="BP527" s="201" t="e">
        <f>IF(#REF!&gt;0,#REF!*#REF!/1000,"")</f>
        <v>#REF!</v>
      </c>
      <c r="BQ527" s="74" t="e">
        <f t="shared" si="105"/>
        <v>#REF!</v>
      </c>
      <c r="BR527" s="74" t="e">
        <f t="shared" si="106"/>
        <v>#REF!</v>
      </c>
      <c r="BS527" s="201" t="e">
        <f>IF(ISNA(BQ527),"",BQ527*#REF!)</f>
        <v>#REF!</v>
      </c>
      <c r="BT527" s="201" t="e">
        <f>IF(ISNA(BR527),"",BR527*#REF!)</f>
        <v>#REF!</v>
      </c>
      <c r="BU527" s="78" t="e">
        <f>IF(#REF!&gt;0,DQ$57,"")</f>
        <v>#REF!</v>
      </c>
      <c r="BV527" s="99"/>
      <c r="BW527" s="411"/>
      <c r="BX527" s="412" t="e">
        <f>IF(OR(#REF!="",F527=""),"",ROUND(#REF!/10^3*F527,3))</f>
        <v>#REF!</v>
      </c>
      <c r="BY527" s="412" t="e">
        <f>IF(#REF!&gt;0,#REF!*#REF!/1000,"")</f>
        <v>#REF!</v>
      </c>
      <c r="BZ527" s="412" t="e">
        <f>IF(#REF!&gt;0,#REF!*#REF!/1000,"")</f>
        <v>#REF!</v>
      </c>
      <c r="CA527" s="413" t="e">
        <f>IF(OR(#REF!="●",#REF!="●",#REF!="●",#REF!="●",#REF!="●"),"",IF(#REF!="","",#REF!))</f>
        <v>#REF!</v>
      </c>
      <c r="CB527" s="413" t="e">
        <f>IF(OR(#REF!="●",#REF!="●",#REF!="●",#REF!="●",#REF!="●"),"",IF(#REF!="","",#REF!))</f>
        <v>#REF!</v>
      </c>
      <c r="CC527" s="412" t="e">
        <f>IF(ISNA(L527),"",L527*#REF!)</f>
        <v>#REF!</v>
      </c>
      <c r="CD527" s="412" t="e">
        <f>IF(ISNA(M527),"",M527*#REF!)</f>
        <v>#REF!</v>
      </c>
      <c r="CE527" s="415" t="e">
        <f>IF(#REF!&gt;0,DQ$6,"")</f>
        <v>#REF!</v>
      </c>
      <c r="CF527" s="361" t="e">
        <f>IF(#REF!="","",VLOOKUP(#REF!,#REF!,7,0))</f>
        <v>#REF!</v>
      </c>
      <c r="CG527" s="201" t="e">
        <f>IF(OR(#REF!="",CF527=""),"",ROUND(#REF!/10^3*CF527,3))</f>
        <v>#REF!</v>
      </c>
      <c r="CH527" s="201" t="e">
        <f>IF(#REF!&gt;0,#REF!*#REF!/1000,"")</f>
        <v>#REF!</v>
      </c>
      <c r="CI527" s="201" t="e">
        <f>IF(#REF!&gt;0,#REF!*#REF!/1000,"")</f>
        <v>#REF!</v>
      </c>
      <c r="CJ527" s="74" t="e">
        <f t="shared" si="107"/>
        <v>#REF!</v>
      </c>
      <c r="CK527" s="74" t="e">
        <f t="shared" si="108"/>
        <v>#REF!</v>
      </c>
      <c r="CL527" s="201" t="e">
        <f>IF(ISNA(CJ527),"",CJ527*#REF!)</f>
        <v>#REF!</v>
      </c>
      <c r="CM527" s="201" t="e">
        <f>IF(ISNA(CK527),"",CK527*#REF!)</f>
        <v>#REF!</v>
      </c>
      <c r="CN527" s="101" t="e">
        <f>IF(#REF!&gt;0,DQ$57,"")</f>
        <v>#REF!</v>
      </c>
      <c r="CO527" s="84"/>
      <c r="CP527" s="2"/>
      <c r="CQ527" s="2"/>
      <c r="CR527" s="2"/>
      <c r="CS527" s="2"/>
      <c r="CT527" s="2"/>
      <c r="CU527" s="2"/>
      <c r="CV527" s="2"/>
      <c r="CX527" s="2"/>
      <c r="CY527" s="2"/>
      <c r="CZ527" s="2"/>
      <c r="DA527" s="2"/>
      <c r="DB527" s="2"/>
      <c r="DC527" s="2"/>
      <c r="DD527" s="2"/>
      <c r="DE527" s="2"/>
      <c r="DF527" s="2"/>
    </row>
    <row r="528" spans="2:110" ht="18" customHeight="1">
      <c r="B528" s="151" t="e">
        <f>IF(#REF!="","",VLOOKUP(#REF!,$CX$11:$DG$26,9,0))</f>
        <v>#REF!</v>
      </c>
      <c r="C528" s="64" t="e">
        <f>IF(#REF!="",0,VLOOKUP(#REF!,$CP$11:$CQ$16,2,0))</f>
        <v>#REF!</v>
      </c>
      <c r="D528" s="65" t="e">
        <f>IF(#REF!="",0,VLOOKUP(#REF!,$CX$11:$CY$26,2,0))</f>
        <v>#REF!</v>
      </c>
      <c r="E528" s="152" t="e">
        <f t="shared" si="98"/>
        <v>#REF!</v>
      </c>
      <c r="F528" s="155" t="e">
        <f>IF(#REF!="","",VLOOKUP(#REF!,#REF!,7,0))</f>
        <v>#REF!</v>
      </c>
      <c r="G528" s="201" t="e">
        <f>IF(OR(#REF!="",F528=""),"",ROUND(#REF!/10^3*F528,3))</f>
        <v>#REF!</v>
      </c>
      <c r="H528" s="201" t="e">
        <f>IF(#REF!&gt;0,#REF!*#REF!/1000,"")</f>
        <v>#REF!</v>
      </c>
      <c r="I528" s="201" t="e">
        <f>IF(#REF!&gt;0,#REF!*#REF!/1000,"")</f>
        <v>#REF!</v>
      </c>
      <c r="J528" s="51" t="e">
        <f>IF(#REF!="●","",IF(#REF!="","",#REF!))</f>
        <v>#REF!</v>
      </c>
      <c r="K528" s="51" t="e">
        <f>IF(#REF!="●","",IF(#REF!="","",#REF!))</f>
        <v>#REF!</v>
      </c>
      <c r="L528" s="74" t="e">
        <f t="shared" si="99"/>
        <v>#REF!</v>
      </c>
      <c r="M528" s="74" t="e">
        <f t="shared" si="100"/>
        <v>#REF!</v>
      </c>
      <c r="N528" s="201" t="e">
        <f>IF(ISNA(L528),"",L528*#REF!)</f>
        <v>#REF!</v>
      </c>
      <c r="O528" s="201" t="e">
        <f>IF(ISNA(M528),"",M528*#REF!)</f>
        <v>#REF!</v>
      </c>
      <c r="P528" s="78" t="e">
        <f>IF(#REF!&gt;0,DQ$6,"")</f>
        <v>#REF!</v>
      </c>
      <c r="Q528" s="99"/>
      <c r="R528" s="411"/>
      <c r="S528" s="412" t="e">
        <f>IF(OR(#REF!="",F528=""),"",ROUND(#REF!/10^3*F528,3))</f>
        <v>#REF!</v>
      </c>
      <c r="T528" s="412" t="e">
        <f>IF(#REF!&gt;0,#REF!*#REF!/1000,"")</f>
        <v>#REF!</v>
      </c>
      <c r="U528" s="412" t="e">
        <f>IF(#REF!&gt;0,#REF!*#REF!/1000,"")</f>
        <v>#REF!</v>
      </c>
      <c r="V528" s="413" t="e">
        <f>IF(OR(#REF!="●",#REF!="●"),"",IF(#REF!="","",#REF!))</f>
        <v>#REF!</v>
      </c>
      <c r="W528" s="413" t="e">
        <f>IF(OR(#REF!="●",#REF!="●"),"",IF(#REF!="","",#REF!))</f>
        <v>#REF!</v>
      </c>
      <c r="X528" s="412" t="e">
        <f>IF(ISNA(L528),"",L528*#REF!)</f>
        <v>#REF!</v>
      </c>
      <c r="Y528" s="412" t="e">
        <f>IF(ISNA(M528),"",M528*#REF!)</f>
        <v>#REF!</v>
      </c>
      <c r="Z528" s="414" t="e">
        <f>IF(#REF!&gt;0,DQ$6,"")</f>
        <v>#REF!</v>
      </c>
      <c r="AA528" s="95" t="e">
        <f>IF(#REF!="","",VLOOKUP(#REF!,#REF!,7,0))</f>
        <v>#REF!</v>
      </c>
      <c r="AB528" s="201" t="e">
        <f>IF(OR(#REF!="",AA528=""),"",ROUND(#REF!/10^3*AA528,3))</f>
        <v>#REF!</v>
      </c>
      <c r="AC528" s="201" t="e">
        <f>IF(#REF!&gt;0,#REF!*#REF!/1000,"")</f>
        <v>#REF!</v>
      </c>
      <c r="AD528" s="201" t="e">
        <f>IF(#REF!&gt;0,#REF!*#REF!/1000,"")</f>
        <v>#REF!</v>
      </c>
      <c r="AE528" s="74" t="e">
        <f t="shared" si="101"/>
        <v>#REF!</v>
      </c>
      <c r="AF528" s="74" t="e">
        <f t="shared" si="102"/>
        <v>#REF!</v>
      </c>
      <c r="AG528" s="201" t="e">
        <f>IF(ISNA(AE528),"",AE528*#REF!)</f>
        <v>#REF!</v>
      </c>
      <c r="AH528" s="201" t="e">
        <f>IF(ISNA(AF528),"",AF528*#REF!)</f>
        <v>#REF!</v>
      </c>
      <c r="AI528" s="78" t="e">
        <f>IF(#REF!&gt;0,DQ$23,"")</f>
        <v>#REF!</v>
      </c>
      <c r="AJ528" s="99"/>
      <c r="AK528" s="411"/>
      <c r="AL528" s="412" t="e">
        <f>IF(OR(#REF!="",F528=""),"",ROUND(#REF!/10^3*F528,3))</f>
        <v>#REF!</v>
      </c>
      <c r="AM528" s="412" t="e">
        <f>IF(#REF!&gt;0,#REF!*#REF!/1000,"")</f>
        <v>#REF!</v>
      </c>
      <c r="AN528" s="412" t="e">
        <f>IF(#REF!&gt;0,#REF!*#REF!/1000,"")</f>
        <v>#REF!</v>
      </c>
      <c r="AO528" s="413" t="e">
        <f>IF(OR(#REF!="●",#REF!="●",#REF!="●"),"",IF(#REF!="","",#REF!))</f>
        <v>#REF!</v>
      </c>
      <c r="AP528" s="413" t="e">
        <f>IF(OR(#REF!="●",#REF!="●",#REF!="●"),"",IF(#REF!="","",#REF!))</f>
        <v>#REF!</v>
      </c>
      <c r="AQ528" s="412" t="e">
        <f>IF(ISNA(L528),"",L528*#REF!)</f>
        <v>#REF!</v>
      </c>
      <c r="AR528" s="412" t="e">
        <f>IF(ISNA(M528),"",M528*#REF!)</f>
        <v>#REF!</v>
      </c>
      <c r="AS528" s="414" t="e">
        <f>IF(#REF!&gt;0,DQ$6,"")</f>
        <v>#REF!</v>
      </c>
      <c r="AT528" s="95" t="e">
        <f>IF(#REF!="","",VLOOKUP(#REF!,#REF!,7,0))</f>
        <v>#REF!</v>
      </c>
      <c r="AU528" s="201" t="e">
        <f>IF(OR(#REF!="",AT528=""),"",ROUND(#REF!/10^3*AT528,3))</f>
        <v>#REF!</v>
      </c>
      <c r="AV528" s="201" t="e">
        <f>IF(#REF!&gt;0,#REF!*#REF!/1000,"")</f>
        <v>#REF!</v>
      </c>
      <c r="AW528" s="201" t="e">
        <f>IF(#REF!&gt;0,#REF!*#REF!/1000,"")</f>
        <v>#REF!</v>
      </c>
      <c r="AX528" s="74" t="e">
        <f t="shared" si="103"/>
        <v>#REF!</v>
      </c>
      <c r="AY528" s="74" t="e">
        <f t="shared" si="104"/>
        <v>#REF!</v>
      </c>
      <c r="AZ528" s="201" t="e">
        <f>IF(ISNA(AX528),"",AX528*#REF!)</f>
        <v>#REF!</v>
      </c>
      <c r="BA528" s="201" t="e">
        <f>IF(ISNA(AY528),"",AY528*#REF!)</f>
        <v>#REF!</v>
      </c>
      <c r="BB528" s="78" t="e">
        <f>IF(#REF!&gt;0,DQ$40,"")</f>
        <v>#REF!</v>
      </c>
      <c r="BC528" s="99"/>
      <c r="BD528" s="650"/>
      <c r="BE528" s="652" t="e">
        <f>IF(OR(#REF!="",F528=""),"",ROUND(#REF!/10^3*F528,3))</f>
        <v>#REF!</v>
      </c>
      <c r="BF528" s="412" t="e">
        <f>IF(#REF!&gt;0,#REF!*#REF!/1000,"")</f>
        <v>#REF!</v>
      </c>
      <c r="BG528" s="412" t="e">
        <f>IF(#REF!&gt;0,#REF!*#REF!/1000,"")</f>
        <v>#REF!</v>
      </c>
      <c r="BH528" s="413" t="e">
        <f>IF(OR(#REF!="●",#REF!="●",#REF!="●",#REF!="●"),"",IF(#REF!="","",#REF!))</f>
        <v>#REF!</v>
      </c>
      <c r="BI528" s="413" t="e">
        <f>IF(OR(#REF!="●",#REF!="●",#REF!="●",#REF!="●"),"",IF(#REF!="","",#REF!))</f>
        <v>#REF!</v>
      </c>
      <c r="BJ528" s="412" t="e">
        <f>IF(ISNA(L528),"",L528*#REF!)</f>
        <v>#REF!</v>
      </c>
      <c r="BK528" s="412" t="e">
        <f>IF(ISNA(M528),"",M528*#REF!)</f>
        <v>#REF!</v>
      </c>
      <c r="BL528" s="415" t="e">
        <f>IF(#REF!&gt;0,DQ$6,"")</f>
        <v>#REF!</v>
      </c>
      <c r="BM528" s="361" t="e">
        <f>IF(#REF!="","",VLOOKUP(#REF!,#REF!,7,0))</f>
        <v>#REF!</v>
      </c>
      <c r="BN528" s="201" t="e">
        <f>IF(OR(#REF!="",BM528=""),"",ROUND(#REF!/10^3*BM528,3))</f>
        <v>#REF!</v>
      </c>
      <c r="BO528" s="201" t="e">
        <f>IF(#REF!&gt;0,#REF!*#REF!/1000,"")</f>
        <v>#REF!</v>
      </c>
      <c r="BP528" s="201" t="e">
        <f>IF(#REF!&gt;0,#REF!*#REF!/1000,"")</f>
        <v>#REF!</v>
      </c>
      <c r="BQ528" s="74" t="e">
        <f t="shared" si="105"/>
        <v>#REF!</v>
      </c>
      <c r="BR528" s="74" t="e">
        <f t="shared" si="106"/>
        <v>#REF!</v>
      </c>
      <c r="BS528" s="201" t="e">
        <f>IF(ISNA(BQ528),"",BQ528*#REF!)</f>
        <v>#REF!</v>
      </c>
      <c r="BT528" s="201" t="e">
        <f>IF(ISNA(BR528),"",BR528*#REF!)</f>
        <v>#REF!</v>
      </c>
      <c r="BU528" s="78" t="e">
        <f>IF(#REF!&gt;0,DQ$57,"")</f>
        <v>#REF!</v>
      </c>
      <c r="BV528" s="99"/>
      <c r="BW528" s="411"/>
      <c r="BX528" s="412" t="e">
        <f>IF(OR(#REF!="",F528=""),"",ROUND(#REF!/10^3*F528,3))</f>
        <v>#REF!</v>
      </c>
      <c r="BY528" s="412" t="e">
        <f>IF(#REF!&gt;0,#REF!*#REF!/1000,"")</f>
        <v>#REF!</v>
      </c>
      <c r="BZ528" s="412" t="e">
        <f>IF(#REF!&gt;0,#REF!*#REF!/1000,"")</f>
        <v>#REF!</v>
      </c>
      <c r="CA528" s="413" t="e">
        <f>IF(OR(#REF!="●",#REF!="●",#REF!="●",#REF!="●",#REF!="●"),"",IF(#REF!="","",#REF!))</f>
        <v>#REF!</v>
      </c>
      <c r="CB528" s="413" t="e">
        <f>IF(OR(#REF!="●",#REF!="●",#REF!="●",#REF!="●",#REF!="●"),"",IF(#REF!="","",#REF!))</f>
        <v>#REF!</v>
      </c>
      <c r="CC528" s="412" t="e">
        <f>IF(ISNA(L528),"",L528*#REF!)</f>
        <v>#REF!</v>
      </c>
      <c r="CD528" s="412" t="e">
        <f>IF(ISNA(M528),"",M528*#REF!)</f>
        <v>#REF!</v>
      </c>
      <c r="CE528" s="415" t="e">
        <f>IF(#REF!&gt;0,DQ$6,"")</f>
        <v>#REF!</v>
      </c>
      <c r="CF528" s="361" t="e">
        <f>IF(#REF!="","",VLOOKUP(#REF!,#REF!,7,0))</f>
        <v>#REF!</v>
      </c>
      <c r="CG528" s="201" t="e">
        <f>IF(OR(#REF!="",CF528=""),"",ROUND(#REF!/10^3*CF528,3))</f>
        <v>#REF!</v>
      </c>
      <c r="CH528" s="201" t="e">
        <f>IF(#REF!&gt;0,#REF!*#REF!/1000,"")</f>
        <v>#REF!</v>
      </c>
      <c r="CI528" s="201" t="e">
        <f>IF(#REF!&gt;0,#REF!*#REF!/1000,"")</f>
        <v>#REF!</v>
      </c>
      <c r="CJ528" s="74" t="e">
        <f t="shared" si="107"/>
        <v>#REF!</v>
      </c>
      <c r="CK528" s="74" t="e">
        <f t="shared" si="108"/>
        <v>#REF!</v>
      </c>
      <c r="CL528" s="201" t="e">
        <f>IF(ISNA(CJ528),"",CJ528*#REF!)</f>
        <v>#REF!</v>
      </c>
      <c r="CM528" s="201" t="e">
        <f>IF(ISNA(CK528),"",CK528*#REF!)</f>
        <v>#REF!</v>
      </c>
      <c r="CN528" s="101" t="e">
        <f>IF(#REF!&gt;0,DQ$57,"")</f>
        <v>#REF!</v>
      </c>
      <c r="CO528" s="84"/>
      <c r="CP528" s="2"/>
      <c r="CQ528" s="2"/>
      <c r="CR528" s="2"/>
      <c r="CS528" s="2"/>
      <c r="CT528" s="2"/>
      <c r="CU528" s="2"/>
      <c r="CV528" s="2"/>
      <c r="CX528" s="2"/>
      <c r="CY528" s="2"/>
      <c r="CZ528" s="2"/>
      <c r="DA528" s="2"/>
      <c r="DB528" s="2"/>
      <c r="DC528" s="2"/>
      <c r="DD528" s="2"/>
      <c r="DE528" s="2"/>
      <c r="DF528" s="2"/>
    </row>
    <row r="529" spans="2:110" ht="18" customHeight="1">
      <c r="B529" s="151" t="e">
        <f>IF(#REF!="","",VLOOKUP(#REF!,$CX$11:$DG$26,9,0))</f>
        <v>#REF!</v>
      </c>
      <c r="C529" s="64" t="e">
        <f>IF(#REF!="",0,VLOOKUP(#REF!,$CP$11:$CQ$16,2,0))</f>
        <v>#REF!</v>
      </c>
      <c r="D529" s="65" t="e">
        <f>IF(#REF!="",0,VLOOKUP(#REF!,$CX$11:$CY$26,2,0))</f>
        <v>#REF!</v>
      </c>
      <c r="E529" s="152" t="e">
        <f t="shared" si="98"/>
        <v>#REF!</v>
      </c>
      <c r="F529" s="155" t="e">
        <f>IF(#REF!="","",VLOOKUP(#REF!,#REF!,7,0))</f>
        <v>#REF!</v>
      </c>
      <c r="G529" s="201" t="e">
        <f>IF(OR(#REF!="",F529=""),"",ROUND(#REF!/10^3*F529,3))</f>
        <v>#REF!</v>
      </c>
      <c r="H529" s="201" t="e">
        <f>IF(#REF!&gt;0,#REF!*#REF!/1000,"")</f>
        <v>#REF!</v>
      </c>
      <c r="I529" s="201" t="e">
        <f>IF(#REF!&gt;0,#REF!*#REF!/1000,"")</f>
        <v>#REF!</v>
      </c>
      <c r="J529" s="51" t="e">
        <f>IF(#REF!="●","",IF(#REF!="","",#REF!))</f>
        <v>#REF!</v>
      </c>
      <c r="K529" s="51" t="e">
        <f>IF(#REF!="●","",IF(#REF!="","",#REF!))</f>
        <v>#REF!</v>
      </c>
      <c r="L529" s="74" t="e">
        <f t="shared" si="99"/>
        <v>#REF!</v>
      </c>
      <c r="M529" s="74" t="e">
        <f t="shared" si="100"/>
        <v>#REF!</v>
      </c>
      <c r="N529" s="201" t="e">
        <f>IF(ISNA(L529),"",L529*#REF!)</f>
        <v>#REF!</v>
      </c>
      <c r="O529" s="201" t="e">
        <f>IF(ISNA(M529),"",M529*#REF!)</f>
        <v>#REF!</v>
      </c>
      <c r="P529" s="78" t="e">
        <f>IF(#REF!&gt;0,DQ$6,"")</f>
        <v>#REF!</v>
      </c>
      <c r="Q529" s="99"/>
      <c r="R529" s="411"/>
      <c r="S529" s="412" t="e">
        <f>IF(OR(#REF!="",F529=""),"",ROUND(#REF!/10^3*F529,3))</f>
        <v>#REF!</v>
      </c>
      <c r="T529" s="412" t="e">
        <f>IF(#REF!&gt;0,#REF!*#REF!/1000,"")</f>
        <v>#REF!</v>
      </c>
      <c r="U529" s="412" t="e">
        <f>IF(#REF!&gt;0,#REF!*#REF!/1000,"")</f>
        <v>#REF!</v>
      </c>
      <c r="V529" s="413" t="e">
        <f>IF(OR(#REF!="●",#REF!="●"),"",IF(#REF!="","",#REF!))</f>
        <v>#REF!</v>
      </c>
      <c r="W529" s="413" t="e">
        <f>IF(OR(#REF!="●",#REF!="●"),"",IF(#REF!="","",#REF!))</f>
        <v>#REF!</v>
      </c>
      <c r="X529" s="412" t="e">
        <f>IF(ISNA(L529),"",L529*#REF!)</f>
        <v>#REF!</v>
      </c>
      <c r="Y529" s="412" t="e">
        <f>IF(ISNA(M529),"",M529*#REF!)</f>
        <v>#REF!</v>
      </c>
      <c r="Z529" s="414" t="e">
        <f>IF(#REF!&gt;0,DQ$6,"")</f>
        <v>#REF!</v>
      </c>
      <c r="AA529" s="95" t="e">
        <f>IF(#REF!="","",VLOOKUP(#REF!,#REF!,7,0))</f>
        <v>#REF!</v>
      </c>
      <c r="AB529" s="201" t="e">
        <f>IF(OR(#REF!="",AA529=""),"",ROUND(#REF!/10^3*AA529,3))</f>
        <v>#REF!</v>
      </c>
      <c r="AC529" s="201" t="e">
        <f>IF(#REF!&gt;0,#REF!*#REF!/1000,"")</f>
        <v>#REF!</v>
      </c>
      <c r="AD529" s="201" t="e">
        <f>IF(#REF!&gt;0,#REF!*#REF!/1000,"")</f>
        <v>#REF!</v>
      </c>
      <c r="AE529" s="74" t="e">
        <f t="shared" si="101"/>
        <v>#REF!</v>
      </c>
      <c r="AF529" s="74" t="e">
        <f t="shared" si="102"/>
        <v>#REF!</v>
      </c>
      <c r="AG529" s="201" t="e">
        <f>IF(ISNA(AE529),"",AE529*#REF!)</f>
        <v>#REF!</v>
      </c>
      <c r="AH529" s="201" t="e">
        <f>IF(ISNA(AF529),"",AF529*#REF!)</f>
        <v>#REF!</v>
      </c>
      <c r="AI529" s="78" t="e">
        <f>IF(#REF!&gt;0,DQ$23,"")</f>
        <v>#REF!</v>
      </c>
      <c r="AJ529" s="99"/>
      <c r="AK529" s="411"/>
      <c r="AL529" s="412" t="e">
        <f>IF(OR(#REF!="",F529=""),"",ROUND(#REF!/10^3*F529,3))</f>
        <v>#REF!</v>
      </c>
      <c r="AM529" s="412" t="e">
        <f>IF(#REF!&gt;0,#REF!*#REF!/1000,"")</f>
        <v>#REF!</v>
      </c>
      <c r="AN529" s="412" t="e">
        <f>IF(#REF!&gt;0,#REF!*#REF!/1000,"")</f>
        <v>#REF!</v>
      </c>
      <c r="AO529" s="413" t="e">
        <f>IF(OR(#REF!="●",#REF!="●",#REF!="●"),"",IF(#REF!="","",#REF!))</f>
        <v>#REF!</v>
      </c>
      <c r="AP529" s="413" t="e">
        <f>IF(OR(#REF!="●",#REF!="●",#REF!="●"),"",IF(#REF!="","",#REF!))</f>
        <v>#REF!</v>
      </c>
      <c r="AQ529" s="412" t="e">
        <f>IF(ISNA(L529),"",L529*#REF!)</f>
        <v>#REF!</v>
      </c>
      <c r="AR529" s="412" t="e">
        <f>IF(ISNA(M529),"",M529*#REF!)</f>
        <v>#REF!</v>
      </c>
      <c r="AS529" s="414" t="e">
        <f>IF(#REF!&gt;0,DQ$6,"")</f>
        <v>#REF!</v>
      </c>
      <c r="AT529" s="95" t="e">
        <f>IF(#REF!="","",VLOOKUP(#REF!,#REF!,7,0))</f>
        <v>#REF!</v>
      </c>
      <c r="AU529" s="201" t="e">
        <f>IF(OR(#REF!="",AT529=""),"",ROUND(#REF!/10^3*AT529,3))</f>
        <v>#REF!</v>
      </c>
      <c r="AV529" s="201" t="e">
        <f>IF(#REF!&gt;0,#REF!*#REF!/1000,"")</f>
        <v>#REF!</v>
      </c>
      <c r="AW529" s="201" t="e">
        <f>IF(#REF!&gt;0,#REF!*#REF!/1000,"")</f>
        <v>#REF!</v>
      </c>
      <c r="AX529" s="74" t="e">
        <f t="shared" si="103"/>
        <v>#REF!</v>
      </c>
      <c r="AY529" s="74" t="e">
        <f t="shared" si="104"/>
        <v>#REF!</v>
      </c>
      <c r="AZ529" s="201" t="e">
        <f>IF(ISNA(AX529),"",AX529*#REF!)</f>
        <v>#REF!</v>
      </c>
      <c r="BA529" s="201" t="e">
        <f>IF(ISNA(AY529),"",AY529*#REF!)</f>
        <v>#REF!</v>
      </c>
      <c r="BB529" s="78" t="e">
        <f>IF(#REF!&gt;0,DQ$40,"")</f>
        <v>#REF!</v>
      </c>
      <c r="BC529" s="99"/>
      <c r="BD529" s="650"/>
      <c r="BE529" s="652" t="e">
        <f>IF(OR(#REF!="",F529=""),"",ROUND(#REF!/10^3*F529,3))</f>
        <v>#REF!</v>
      </c>
      <c r="BF529" s="412" t="e">
        <f>IF(#REF!&gt;0,#REF!*#REF!/1000,"")</f>
        <v>#REF!</v>
      </c>
      <c r="BG529" s="412" t="e">
        <f>IF(#REF!&gt;0,#REF!*#REF!/1000,"")</f>
        <v>#REF!</v>
      </c>
      <c r="BH529" s="413" t="e">
        <f>IF(OR(#REF!="●",#REF!="●",#REF!="●",#REF!="●"),"",IF(#REF!="","",#REF!))</f>
        <v>#REF!</v>
      </c>
      <c r="BI529" s="413" t="e">
        <f>IF(OR(#REF!="●",#REF!="●",#REF!="●",#REF!="●"),"",IF(#REF!="","",#REF!))</f>
        <v>#REF!</v>
      </c>
      <c r="BJ529" s="412" t="e">
        <f>IF(ISNA(L529),"",L529*#REF!)</f>
        <v>#REF!</v>
      </c>
      <c r="BK529" s="412" t="e">
        <f>IF(ISNA(M529),"",M529*#REF!)</f>
        <v>#REF!</v>
      </c>
      <c r="BL529" s="415" t="e">
        <f>IF(#REF!&gt;0,DQ$6,"")</f>
        <v>#REF!</v>
      </c>
      <c r="BM529" s="361" t="e">
        <f>IF(#REF!="","",VLOOKUP(#REF!,#REF!,7,0))</f>
        <v>#REF!</v>
      </c>
      <c r="BN529" s="201" t="e">
        <f>IF(OR(#REF!="",BM529=""),"",ROUND(#REF!/10^3*BM529,3))</f>
        <v>#REF!</v>
      </c>
      <c r="BO529" s="201" t="e">
        <f>IF(#REF!&gt;0,#REF!*#REF!/1000,"")</f>
        <v>#REF!</v>
      </c>
      <c r="BP529" s="201" t="e">
        <f>IF(#REF!&gt;0,#REF!*#REF!/1000,"")</f>
        <v>#REF!</v>
      </c>
      <c r="BQ529" s="74" t="e">
        <f t="shared" si="105"/>
        <v>#REF!</v>
      </c>
      <c r="BR529" s="74" t="e">
        <f t="shared" si="106"/>
        <v>#REF!</v>
      </c>
      <c r="BS529" s="201" t="e">
        <f>IF(ISNA(BQ529),"",BQ529*#REF!)</f>
        <v>#REF!</v>
      </c>
      <c r="BT529" s="201" t="e">
        <f>IF(ISNA(BR529),"",BR529*#REF!)</f>
        <v>#REF!</v>
      </c>
      <c r="BU529" s="78" t="e">
        <f>IF(#REF!&gt;0,DQ$57,"")</f>
        <v>#REF!</v>
      </c>
      <c r="BV529" s="99"/>
      <c r="BW529" s="411"/>
      <c r="BX529" s="412" t="e">
        <f>IF(OR(#REF!="",F529=""),"",ROUND(#REF!/10^3*F529,3))</f>
        <v>#REF!</v>
      </c>
      <c r="BY529" s="412" t="e">
        <f>IF(#REF!&gt;0,#REF!*#REF!/1000,"")</f>
        <v>#REF!</v>
      </c>
      <c r="BZ529" s="412" t="e">
        <f>IF(#REF!&gt;0,#REF!*#REF!/1000,"")</f>
        <v>#REF!</v>
      </c>
      <c r="CA529" s="413" t="e">
        <f>IF(OR(#REF!="●",#REF!="●",#REF!="●",#REF!="●",#REF!="●"),"",IF(#REF!="","",#REF!))</f>
        <v>#REF!</v>
      </c>
      <c r="CB529" s="413" t="e">
        <f>IF(OR(#REF!="●",#REF!="●",#REF!="●",#REF!="●",#REF!="●"),"",IF(#REF!="","",#REF!))</f>
        <v>#REF!</v>
      </c>
      <c r="CC529" s="412" t="e">
        <f>IF(ISNA(L529),"",L529*#REF!)</f>
        <v>#REF!</v>
      </c>
      <c r="CD529" s="412" t="e">
        <f>IF(ISNA(M529),"",M529*#REF!)</f>
        <v>#REF!</v>
      </c>
      <c r="CE529" s="415" t="e">
        <f>IF(#REF!&gt;0,DQ$6,"")</f>
        <v>#REF!</v>
      </c>
      <c r="CF529" s="361" t="e">
        <f>IF(#REF!="","",VLOOKUP(#REF!,#REF!,7,0))</f>
        <v>#REF!</v>
      </c>
      <c r="CG529" s="201" t="e">
        <f>IF(OR(#REF!="",CF529=""),"",ROUND(#REF!/10^3*CF529,3))</f>
        <v>#REF!</v>
      </c>
      <c r="CH529" s="201" t="e">
        <f>IF(#REF!&gt;0,#REF!*#REF!/1000,"")</f>
        <v>#REF!</v>
      </c>
      <c r="CI529" s="201" t="e">
        <f>IF(#REF!&gt;0,#REF!*#REF!/1000,"")</f>
        <v>#REF!</v>
      </c>
      <c r="CJ529" s="74" t="e">
        <f t="shared" si="107"/>
        <v>#REF!</v>
      </c>
      <c r="CK529" s="74" t="e">
        <f t="shared" si="108"/>
        <v>#REF!</v>
      </c>
      <c r="CL529" s="201" t="e">
        <f>IF(ISNA(CJ529),"",CJ529*#REF!)</f>
        <v>#REF!</v>
      </c>
      <c r="CM529" s="201" t="e">
        <f>IF(ISNA(CK529),"",CK529*#REF!)</f>
        <v>#REF!</v>
      </c>
      <c r="CN529" s="101" t="e">
        <f>IF(#REF!&gt;0,DQ$57,"")</f>
        <v>#REF!</v>
      </c>
      <c r="CO529" s="84"/>
      <c r="CP529" s="2"/>
      <c r="CQ529" s="2"/>
      <c r="CR529" s="2"/>
      <c r="CS529" s="2"/>
      <c r="CT529" s="2"/>
      <c r="CU529" s="2"/>
      <c r="CV529" s="2"/>
      <c r="CX529" s="2"/>
      <c r="CY529" s="2"/>
      <c r="CZ529" s="2"/>
      <c r="DA529" s="2"/>
      <c r="DB529" s="2"/>
      <c r="DC529" s="2"/>
      <c r="DD529" s="2"/>
      <c r="DE529" s="2"/>
      <c r="DF529" s="2"/>
    </row>
    <row r="530" spans="2:110" ht="18" customHeight="1">
      <c r="B530" s="151" t="e">
        <f>IF(#REF!="","",VLOOKUP(#REF!,$CX$11:$DG$26,9,0))</f>
        <v>#REF!</v>
      </c>
      <c r="C530" s="64" t="e">
        <f>IF(#REF!="",0,VLOOKUP(#REF!,$CP$11:$CQ$16,2,0))</f>
        <v>#REF!</v>
      </c>
      <c r="D530" s="65" t="e">
        <f>IF(#REF!="",0,VLOOKUP(#REF!,$CX$11:$CY$26,2,0))</f>
        <v>#REF!</v>
      </c>
      <c r="E530" s="152" t="e">
        <f t="shared" si="98"/>
        <v>#REF!</v>
      </c>
      <c r="F530" s="155" t="e">
        <f>IF(#REF!="","",VLOOKUP(#REF!,#REF!,7,0))</f>
        <v>#REF!</v>
      </c>
      <c r="G530" s="201" t="e">
        <f>IF(OR(#REF!="",F530=""),"",ROUND(#REF!/10^3*F530,3))</f>
        <v>#REF!</v>
      </c>
      <c r="H530" s="201" t="e">
        <f>IF(#REF!&gt;0,#REF!*#REF!/1000,"")</f>
        <v>#REF!</v>
      </c>
      <c r="I530" s="201" t="e">
        <f>IF(#REF!&gt;0,#REF!*#REF!/1000,"")</f>
        <v>#REF!</v>
      </c>
      <c r="J530" s="51" t="e">
        <f>IF(#REF!="●","",IF(#REF!="","",#REF!))</f>
        <v>#REF!</v>
      </c>
      <c r="K530" s="51" t="e">
        <f>IF(#REF!="●","",IF(#REF!="","",#REF!))</f>
        <v>#REF!</v>
      </c>
      <c r="L530" s="74" t="e">
        <f t="shared" si="99"/>
        <v>#REF!</v>
      </c>
      <c r="M530" s="74" t="e">
        <f t="shared" si="100"/>
        <v>#REF!</v>
      </c>
      <c r="N530" s="201" t="e">
        <f>IF(ISNA(L530),"",L530*#REF!)</f>
        <v>#REF!</v>
      </c>
      <c r="O530" s="201" t="e">
        <f>IF(ISNA(M530),"",M530*#REF!)</f>
        <v>#REF!</v>
      </c>
      <c r="P530" s="78" t="e">
        <f>IF(#REF!&gt;0,DQ$6,"")</f>
        <v>#REF!</v>
      </c>
      <c r="Q530" s="99"/>
      <c r="R530" s="411"/>
      <c r="S530" s="412" t="e">
        <f>IF(OR(#REF!="",F530=""),"",ROUND(#REF!/10^3*F530,3))</f>
        <v>#REF!</v>
      </c>
      <c r="T530" s="412" t="e">
        <f>IF(#REF!&gt;0,#REF!*#REF!/1000,"")</f>
        <v>#REF!</v>
      </c>
      <c r="U530" s="412" t="e">
        <f>IF(#REF!&gt;0,#REF!*#REF!/1000,"")</f>
        <v>#REF!</v>
      </c>
      <c r="V530" s="413" t="e">
        <f>IF(OR(#REF!="●",#REF!="●"),"",IF(#REF!="","",#REF!))</f>
        <v>#REF!</v>
      </c>
      <c r="W530" s="413" t="e">
        <f>IF(OR(#REF!="●",#REF!="●"),"",IF(#REF!="","",#REF!))</f>
        <v>#REF!</v>
      </c>
      <c r="X530" s="412" t="e">
        <f>IF(ISNA(L530),"",L530*#REF!)</f>
        <v>#REF!</v>
      </c>
      <c r="Y530" s="412" t="e">
        <f>IF(ISNA(M530),"",M530*#REF!)</f>
        <v>#REF!</v>
      </c>
      <c r="Z530" s="414" t="e">
        <f>IF(#REF!&gt;0,DQ$6,"")</f>
        <v>#REF!</v>
      </c>
      <c r="AA530" s="95" t="e">
        <f>IF(#REF!="","",VLOOKUP(#REF!,#REF!,7,0))</f>
        <v>#REF!</v>
      </c>
      <c r="AB530" s="201" t="e">
        <f>IF(OR(#REF!="",AA530=""),"",ROUND(#REF!/10^3*AA530,3))</f>
        <v>#REF!</v>
      </c>
      <c r="AC530" s="201" t="e">
        <f>IF(#REF!&gt;0,#REF!*#REF!/1000,"")</f>
        <v>#REF!</v>
      </c>
      <c r="AD530" s="201" t="e">
        <f>IF(#REF!&gt;0,#REF!*#REF!/1000,"")</f>
        <v>#REF!</v>
      </c>
      <c r="AE530" s="74" t="e">
        <f t="shared" si="101"/>
        <v>#REF!</v>
      </c>
      <c r="AF530" s="74" t="e">
        <f t="shared" si="102"/>
        <v>#REF!</v>
      </c>
      <c r="AG530" s="201" t="e">
        <f>IF(ISNA(AE530),"",AE530*#REF!)</f>
        <v>#REF!</v>
      </c>
      <c r="AH530" s="201" t="e">
        <f>IF(ISNA(AF530),"",AF530*#REF!)</f>
        <v>#REF!</v>
      </c>
      <c r="AI530" s="78" t="e">
        <f>IF(#REF!&gt;0,DQ$23,"")</f>
        <v>#REF!</v>
      </c>
      <c r="AJ530" s="99"/>
      <c r="AK530" s="411"/>
      <c r="AL530" s="412" t="e">
        <f>IF(OR(#REF!="",F530=""),"",ROUND(#REF!/10^3*F530,3))</f>
        <v>#REF!</v>
      </c>
      <c r="AM530" s="412" t="e">
        <f>IF(#REF!&gt;0,#REF!*#REF!/1000,"")</f>
        <v>#REF!</v>
      </c>
      <c r="AN530" s="412" t="e">
        <f>IF(#REF!&gt;0,#REF!*#REF!/1000,"")</f>
        <v>#REF!</v>
      </c>
      <c r="AO530" s="413" t="e">
        <f>IF(OR(#REF!="●",#REF!="●",#REF!="●"),"",IF(#REF!="","",#REF!))</f>
        <v>#REF!</v>
      </c>
      <c r="AP530" s="413" t="e">
        <f>IF(OR(#REF!="●",#REF!="●",#REF!="●"),"",IF(#REF!="","",#REF!))</f>
        <v>#REF!</v>
      </c>
      <c r="AQ530" s="412" t="e">
        <f>IF(ISNA(L530),"",L530*#REF!)</f>
        <v>#REF!</v>
      </c>
      <c r="AR530" s="412" t="e">
        <f>IF(ISNA(M530),"",M530*#REF!)</f>
        <v>#REF!</v>
      </c>
      <c r="AS530" s="414" t="e">
        <f>IF(#REF!&gt;0,DQ$6,"")</f>
        <v>#REF!</v>
      </c>
      <c r="AT530" s="95" t="e">
        <f>IF(#REF!="","",VLOOKUP(#REF!,#REF!,7,0))</f>
        <v>#REF!</v>
      </c>
      <c r="AU530" s="201" t="e">
        <f>IF(OR(#REF!="",AT530=""),"",ROUND(#REF!/10^3*AT530,3))</f>
        <v>#REF!</v>
      </c>
      <c r="AV530" s="201" t="e">
        <f>IF(#REF!&gt;0,#REF!*#REF!/1000,"")</f>
        <v>#REF!</v>
      </c>
      <c r="AW530" s="201" t="e">
        <f>IF(#REF!&gt;0,#REF!*#REF!/1000,"")</f>
        <v>#REF!</v>
      </c>
      <c r="AX530" s="74" t="e">
        <f t="shared" si="103"/>
        <v>#REF!</v>
      </c>
      <c r="AY530" s="74" t="e">
        <f t="shared" si="104"/>
        <v>#REF!</v>
      </c>
      <c r="AZ530" s="201" t="e">
        <f>IF(ISNA(AX530),"",AX530*#REF!)</f>
        <v>#REF!</v>
      </c>
      <c r="BA530" s="201" t="e">
        <f>IF(ISNA(AY530),"",AY530*#REF!)</f>
        <v>#REF!</v>
      </c>
      <c r="BB530" s="78" t="e">
        <f>IF(#REF!&gt;0,DQ$40,"")</f>
        <v>#REF!</v>
      </c>
      <c r="BC530" s="99"/>
      <c r="BD530" s="650"/>
      <c r="BE530" s="652" t="e">
        <f>IF(OR(#REF!="",F530=""),"",ROUND(#REF!/10^3*F530,3))</f>
        <v>#REF!</v>
      </c>
      <c r="BF530" s="412" t="e">
        <f>IF(#REF!&gt;0,#REF!*#REF!/1000,"")</f>
        <v>#REF!</v>
      </c>
      <c r="BG530" s="412" t="e">
        <f>IF(#REF!&gt;0,#REF!*#REF!/1000,"")</f>
        <v>#REF!</v>
      </c>
      <c r="BH530" s="413" t="e">
        <f>IF(OR(#REF!="●",#REF!="●",#REF!="●",#REF!="●"),"",IF(#REF!="","",#REF!))</f>
        <v>#REF!</v>
      </c>
      <c r="BI530" s="413" t="e">
        <f>IF(OR(#REF!="●",#REF!="●",#REF!="●",#REF!="●"),"",IF(#REF!="","",#REF!))</f>
        <v>#REF!</v>
      </c>
      <c r="BJ530" s="412" t="e">
        <f>IF(ISNA(L530),"",L530*#REF!)</f>
        <v>#REF!</v>
      </c>
      <c r="BK530" s="412" t="e">
        <f>IF(ISNA(M530),"",M530*#REF!)</f>
        <v>#REF!</v>
      </c>
      <c r="BL530" s="415" t="e">
        <f>IF(#REF!&gt;0,DQ$6,"")</f>
        <v>#REF!</v>
      </c>
      <c r="BM530" s="361" t="e">
        <f>IF(#REF!="","",VLOOKUP(#REF!,#REF!,7,0))</f>
        <v>#REF!</v>
      </c>
      <c r="BN530" s="201" t="e">
        <f>IF(OR(#REF!="",BM530=""),"",ROUND(#REF!/10^3*BM530,3))</f>
        <v>#REF!</v>
      </c>
      <c r="BO530" s="201" t="e">
        <f>IF(#REF!&gt;0,#REF!*#REF!/1000,"")</f>
        <v>#REF!</v>
      </c>
      <c r="BP530" s="201" t="e">
        <f>IF(#REF!&gt;0,#REF!*#REF!/1000,"")</f>
        <v>#REF!</v>
      </c>
      <c r="BQ530" s="74" t="e">
        <f t="shared" si="105"/>
        <v>#REF!</v>
      </c>
      <c r="BR530" s="74" t="e">
        <f t="shared" si="106"/>
        <v>#REF!</v>
      </c>
      <c r="BS530" s="201" t="e">
        <f>IF(ISNA(BQ530),"",BQ530*#REF!)</f>
        <v>#REF!</v>
      </c>
      <c r="BT530" s="201" t="e">
        <f>IF(ISNA(BR530),"",BR530*#REF!)</f>
        <v>#REF!</v>
      </c>
      <c r="BU530" s="78" t="e">
        <f>IF(#REF!&gt;0,DQ$57,"")</f>
        <v>#REF!</v>
      </c>
      <c r="BV530" s="99"/>
      <c r="BW530" s="411"/>
      <c r="BX530" s="412" t="e">
        <f>IF(OR(#REF!="",F530=""),"",ROUND(#REF!/10^3*F530,3))</f>
        <v>#REF!</v>
      </c>
      <c r="BY530" s="412" t="e">
        <f>IF(#REF!&gt;0,#REF!*#REF!/1000,"")</f>
        <v>#REF!</v>
      </c>
      <c r="BZ530" s="412" t="e">
        <f>IF(#REF!&gt;0,#REF!*#REF!/1000,"")</f>
        <v>#REF!</v>
      </c>
      <c r="CA530" s="413" t="e">
        <f>IF(OR(#REF!="●",#REF!="●",#REF!="●",#REF!="●",#REF!="●"),"",IF(#REF!="","",#REF!))</f>
        <v>#REF!</v>
      </c>
      <c r="CB530" s="413" t="e">
        <f>IF(OR(#REF!="●",#REF!="●",#REF!="●",#REF!="●",#REF!="●"),"",IF(#REF!="","",#REF!))</f>
        <v>#REF!</v>
      </c>
      <c r="CC530" s="412" t="e">
        <f>IF(ISNA(L530),"",L530*#REF!)</f>
        <v>#REF!</v>
      </c>
      <c r="CD530" s="412" t="e">
        <f>IF(ISNA(M530),"",M530*#REF!)</f>
        <v>#REF!</v>
      </c>
      <c r="CE530" s="415" t="e">
        <f>IF(#REF!&gt;0,DQ$6,"")</f>
        <v>#REF!</v>
      </c>
      <c r="CF530" s="361" t="e">
        <f>IF(#REF!="","",VLOOKUP(#REF!,#REF!,7,0))</f>
        <v>#REF!</v>
      </c>
      <c r="CG530" s="201" t="e">
        <f>IF(OR(#REF!="",CF530=""),"",ROUND(#REF!/10^3*CF530,3))</f>
        <v>#REF!</v>
      </c>
      <c r="CH530" s="201" t="e">
        <f>IF(#REF!&gt;0,#REF!*#REF!/1000,"")</f>
        <v>#REF!</v>
      </c>
      <c r="CI530" s="201" t="e">
        <f>IF(#REF!&gt;0,#REF!*#REF!/1000,"")</f>
        <v>#REF!</v>
      </c>
      <c r="CJ530" s="74" t="e">
        <f t="shared" si="107"/>
        <v>#REF!</v>
      </c>
      <c r="CK530" s="74" t="e">
        <f t="shared" si="108"/>
        <v>#REF!</v>
      </c>
      <c r="CL530" s="201" t="e">
        <f>IF(ISNA(CJ530),"",CJ530*#REF!)</f>
        <v>#REF!</v>
      </c>
      <c r="CM530" s="201" t="e">
        <f>IF(ISNA(CK530),"",CK530*#REF!)</f>
        <v>#REF!</v>
      </c>
      <c r="CN530" s="101" t="e">
        <f>IF(#REF!&gt;0,DQ$57,"")</f>
        <v>#REF!</v>
      </c>
      <c r="CO530" s="84"/>
      <c r="CP530" s="2"/>
      <c r="CQ530" s="2"/>
      <c r="CR530" s="2"/>
      <c r="CS530" s="2"/>
      <c r="CT530" s="2"/>
      <c r="CU530" s="2"/>
      <c r="CV530" s="2"/>
      <c r="CX530" s="2"/>
      <c r="CY530" s="2"/>
      <c r="CZ530" s="2"/>
      <c r="DA530" s="2"/>
      <c r="DB530" s="2"/>
      <c r="DC530" s="2"/>
      <c r="DD530" s="2"/>
      <c r="DE530" s="2"/>
      <c r="DF530" s="2"/>
    </row>
    <row r="531" spans="2:110" ht="18" customHeight="1">
      <c r="B531" s="151" t="e">
        <f>IF(#REF!="","",VLOOKUP(#REF!,$CX$11:$DG$26,9,0))</f>
        <v>#REF!</v>
      </c>
      <c r="C531" s="64" t="e">
        <f>IF(#REF!="",0,VLOOKUP(#REF!,$CP$11:$CQ$16,2,0))</f>
        <v>#REF!</v>
      </c>
      <c r="D531" s="65" t="e">
        <f>IF(#REF!="",0,VLOOKUP(#REF!,$CX$11:$CY$26,2,0))</f>
        <v>#REF!</v>
      </c>
      <c r="E531" s="152" t="e">
        <f t="shared" si="98"/>
        <v>#REF!</v>
      </c>
      <c r="F531" s="155" t="e">
        <f>IF(#REF!="","",VLOOKUP(#REF!,#REF!,7,0))</f>
        <v>#REF!</v>
      </c>
      <c r="G531" s="201" t="e">
        <f>IF(OR(#REF!="",F531=""),"",ROUND(#REF!/10^3*F531,3))</f>
        <v>#REF!</v>
      </c>
      <c r="H531" s="201" t="e">
        <f>IF(#REF!&gt;0,#REF!*#REF!/1000,"")</f>
        <v>#REF!</v>
      </c>
      <c r="I531" s="201" t="e">
        <f>IF(#REF!&gt;0,#REF!*#REF!/1000,"")</f>
        <v>#REF!</v>
      </c>
      <c r="J531" s="51" t="e">
        <f>IF(#REF!="●","",IF(#REF!="","",#REF!))</f>
        <v>#REF!</v>
      </c>
      <c r="K531" s="51" t="e">
        <f>IF(#REF!="●","",IF(#REF!="","",#REF!))</f>
        <v>#REF!</v>
      </c>
      <c r="L531" s="74" t="e">
        <f t="shared" si="99"/>
        <v>#REF!</v>
      </c>
      <c r="M531" s="74" t="e">
        <f t="shared" si="100"/>
        <v>#REF!</v>
      </c>
      <c r="N531" s="201" t="e">
        <f>IF(ISNA(L531),"",L531*#REF!)</f>
        <v>#REF!</v>
      </c>
      <c r="O531" s="201" t="e">
        <f>IF(ISNA(M531),"",M531*#REF!)</f>
        <v>#REF!</v>
      </c>
      <c r="P531" s="78" t="e">
        <f>IF(#REF!&gt;0,DQ$6,"")</f>
        <v>#REF!</v>
      </c>
      <c r="Q531" s="99"/>
      <c r="R531" s="411"/>
      <c r="S531" s="412" t="e">
        <f>IF(OR(#REF!="",F531=""),"",ROUND(#REF!/10^3*F531,3))</f>
        <v>#REF!</v>
      </c>
      <c r="T531" s="412" t="e">
        <f>IF(#REF!&gt;0,#REF!*#REF!/1000,"")</f>
        <v>#REF!</v>
      </c>
      <c r="U531" s="412" t="e">
        <f>IF(#REF!&gt;0,#REF!*#REF!/1000,"")</f>
        <v>#REF!</v>
      </c>
      <c r="V531" s="413" t="e">
        <f>IF(OR(#REF!="●",#REF!="●"),"",IF(#REF!="","",#REF!))</f>
        <v>#REF!</v>
      </c>
      <c r="W531" s="413" t="e">
        <f>IF(OR(#REF!="●",#REF!="●"),"",IF(#REF!="","",#REF!))</f>
        <v>#REF!</v>
      </c>
      <c r="X531" s="412" t="e">
        <f>IF(ISNA(L531),"",L531*#REF!)</f>
        <v>#REF!</v>
      </c>
      <c r="Y531" s="412" t="e">
        <f>IF(ISNA(M531),"",M531*#REF!)</f>
        <v>#REF!</v>
      </c>
      <c r="Z531" s="414" t="e">
        <f>IF(#REF!&gt;0,DQ$6,"")</f>
        <v>#REF!</v>
      </c>
      <c r="AA531" s="95" t="e">
        <f>IF(#REF!="","",VLOOKUP(#REF!,#REF!,7,0))</f>
        <v>#REF!</v>
      </c>
      <c r="AB531" s="201" t="e">
        <f>IF(OR(#REF!="",AA531=""),"",ROUND(#REF!/10^3*AA531,3))</f>
        <v>#REF!</v>
      </c>
      <c r="AC531" s="201" t="e">
        <f>IF(#REF!&gt;0,#REF!*#REF!/1000,"")</f>
        <v>#REF!</v>
      </c>
      <c r="AD531" s="201" t="e">
        <f>IF(#REF!&gt;0,#REF!*#REF!/1000,"")</f>
        <v>#REF!</v>
      </c>
      <c r="AE531" s="74" t="e">
        <f t="shared" si="101"/>
        <v>#REF!</v>
      </c>
      <c r="AF531" s="74" t="e">
        <f t="shared" si="102"/>
        <v>#REF!</v>
      </c>
      <c r="AG531" s="201" t="e">
        <f>IF(ISNA(AE531),"",AE531*#REF!)</f>
        <v>#REF!</v>
      </c>
      <c r="AH531" s="201" t="e">
        <f>IF(ISNA(AF531),"",AF531*#REF!)</f>
        <v>#REF!</v>
      </c>
      <c r="AI531" s="78" t="e">
        <f>IF(#REF!&gt;0,DQ$23,"")</f>
        <v>#REF!</v>
      </c>
      <c r="AJ531" s="99"/>
      <c r="AK531" s="411"/>
      <c r="AL531" s="412" t="e">
        <f>IF(OR(#REF!="",F531=""),"",ROUND(#REF!/10^3*F531,3))</f>
        <v>#REF!</v>
      </c>
      <c r="AM531" s="412" t="e">
        <f>IF(#REF!&gt;0,#REF!*#REF!/1000,"")</f>
        <v>#REF!</v>
      </c>
      <c r="AN531" s="412" t="e">
        <f>IF(#REF!&gt;0,#REF!*#REF!/1000,"")</f>
        <v>#REF!</v>
      </c>
      <c r="AO531" s="413" t="e">
        <f>IF(OR(#REF!="●",#REF!="●",#REF!="●"),"",IF(#REF!="","",#REF!))</f>
        <v>#REF!</v>
      </c>
      <c r="AP531" s="413" t="e">
        <f>IF(OR(#REF!="●",#REF!="●",#REF!="●"),"",IF(#REF!="","",#REF!))</f>
        <v>#REF!</v>
      </c>
      <c r="AQ531" s="412" t="e">
        <f>IF(ISNA(L531),"",L531*#REF!)</f>
        <v>#REF!</v>
      </c>
      <c r="AR531" s="412" t="e">
        <f>IF(ISNA(M531),"",M531*#REF!)</f>
        <v>#REF!</v>
      </c>
      <c r="AS531" s="414" t="e">
        <f>IF(#REF!&gt;0,DQ$6,"")</f>
        <v>#REF!</v>
      </c>
      <c r="AT531" s="95" t="e">
        <f>IF(#REF!="","",VLOOKUP(#REF!,#REF!,7,0))</f>
        <v>#REF!</v>
      </c>
      <c r="AU531" s="201" t="e">
        <f>IF(OR(#REF!="",AT531=""),"",ROUND(#REF!/10^3*AT531,3))</f>
        <v>#REF!</v>
      </c>
      <c r="AV531" s="201" t="e">
        <f>IF(#REF!&gt;0,#REF!*#REF!/1000,"")</f>
        <v>#REF!</v>
      </c>
      <c r="AW531" s="201" t="e">
        <f>IF(#REF!&gt;0,#REF!*#REF!/1000,"")</f>
        <v>#REF!</v>
      </c>
      <c r="AX531" s="74" t="e">
        <f t="shared" si="103"/>
        <v>#REF!</v>
      </c>
      <c r="AY531" s="74" t="e">
        <f t="shared" si="104"/>
        <v>#REF!</v>
      </c>
      <c r="AZ531" s="201" t="e">
        <f>IF(ISNA(AX531),"",AX531*#REF!)</f>
        <v>#REF!</v>
      </c>
      <c r="BA531" s="201" t="e">
        <f>IF(ISNA(AY531),"",AY531*#REF!)</f>
        <v>#REF!</v>
      </c>
      <c r="BB531" s="78" t="e">
        <f>IF(#REF!&gt;0,DQ$40,"")</f>
        <v>#REF!</v>
      </c>
      <c r="BC531" s="99"/>
      <c r="BD531" s="650"/>
      <c r="BE531" s="652" t="e">
        <f>IF(OR(#REF!="",F531=""),"",ROUND(#REF!/10^3*F531,3))</f>
        <v>#REF!</v>
      </c>
      <c r="BF531" s="412" t="e">
        <f>IF(#REF!&gt;0,#REF!*#REF!/1000,"")</f>
        <v>#REF!</v>
      </c>
      <c r="BG531" s="412" t="e">
        <f>IF(#REF!&gt;0,#REF!*#REF!/1000,"")</f>
        <v>#REF!</v>
      </c>
      <c r="BH531" s="413" t="e">
        <f>IF(OR(#REF!="●",#REF!="●",#REF!="●",#REF!="●"),"",IF(#REF!="","",#REF!))</f>
        <v>#REF!</v>
      </c>
      <c r="BI531" s="413" t="e">
        <f>IF(OR(#REF!="●",#REF!="●",#REF!="●",#REF!="●"),"",IF(#REF!="","",#REF!))</f>
        <v>#REF!</v>
      </c>
      <c r="BJ531" s="412" t="e">
        <f>IF(ISNA(L531),"",L531*#REF!)</f>
        <v>#REF!</v>
      </c>
      <c r="BK531" s="412" t="e">
        <f>IF(ISNA(M531),"",M531*#REF!)</f>
        <v>#REF!</v>
      </c>
      <c r="BL531" s="415" t="e">
        <f>IF(#REF!&gt;0,DQ$6,"")</f>
        <v>#REF!</v>
      </c>
      <c r="BM531" s="361" t="e">
        <f>IF(#REF!="","",VLOOKUP(#REF!,#REF!,7,0))</f>
        <v>#REF!</v>
      </c>
      <c r="BN531" s="201" t="e">
        <f>IF(OR(#REF!="",BM531=""),"",ROUND(#REF!/10^3*BM531,3))</f>
        <v>#REF!</v>
      </c>
      <c r="BO531" s="201" t="e">
        <f>IF(#REF!&gt;0,#REF!*#REF!/1000,"")</f>
        <v>#REF!</v>
      </c>
      <c r="BP531" s="201" t="e">
        <f>IF(#REF!&gt;0,#REF!*#REF!/1000,"")</f>
        <v>#REF!</v>
      </c>
      <c r="BQ531" s="74" t="e">
        <f t="shared" si="105"/>
        <v>#REF!</v>
      </c>
      <c r="BR531" s="74" t="e">
        <f t="shared" si="106"/>
        <v>#REF!</v>
      </c>
      <c r="BS531" s="201" t="e">
        <f>IF(ISNA(BQ531),"",BQ531*#REF!)</f>
        <v>#REF!</v>
      </c>
      <c r="BT531" s="201" t="e">
        <f>IF(ISNA(BR531),"",BR531*#REF!)</f>
        <v>#REF!</v>
      </c>
      <c r="BU531" s="78" t="e">
        <f>IF(#REF!&gt;0,DQ$57,"")</f>
        <v>#REF!</v>
      </c>
      <c r="BV531" s="99"/>
      <c r="BW531" s="411"/>
      <c r="BX531" s="412" t="e">
        <f>IF(OR(#REF!="",F531=""),"",ROUND(#REF!/10^3*F531,3))</f>
        <v>#REF!</v>
      </c>
      <c r="BY531" s="412" t="e">
        <f>IF(#REF!&gt;0,#REF!*#REF!/1000,"")</f>
        <v>#REF!</v>
      </c>
      <c r="BZ531" s="412" t="e">
        <f>IF(#REF!&gt;0,#REF!*#REF!/1000,"")</f>
        <v>#REF!</v>
      </c>
      <c r="CA531" s="413" t="e">
        <f>IF(OR(#REF!="●",#REF!="●",#REF!="●",#REF!="●",#REF!="●"),"",IF(#REF!="","",#REF!))</f>
        <v>#REF!</v>
      </c>
      <c r="CB531" s="413" t="e">
        <f>IF(OR(#REF!="●",#REF!="●",#REF!="●",#REF!="●",#REF!="●"),"",IF(#REF!="","",#REF!))</f>
        <v>#REF!</v>
      </c>
      <c r="CC531" s="412" t="e">
        <f>IF(ISNA(L531),"",L531*#REF!)</f>
        <v>#REF!</v>
      </c>
      <c r="CD531" s="412" t="e">
        <f>IF(ISNA(M531),"",M531*#REF!)</f>
        <v>#REF!</v>
      </c>
      <c r="CE531" s="415" t="e">
        <f>IF(#REF!&gt;0,DQ$6,"")</f>
        <v>#REF!</v>
      </c>
      <c r="CF531" s="361" t="e">
        <f>IF(#REF!="","",VLOOKUP(#REF!,#REF!,7,0))</f>
        <v>#REF!</v>
      </c>
      <c r="CG531" s="201" t="e">
        <f>IF(OR(#REF!="",CF531=""),"",ROUND(#REF!/10^3*CF531,3))</f>
        <v>#REF!</v>
      </c>
      <c r="CH531" s="201" t="e">
        <f>IF(#REF!&gt;0,#REF!*#REF!/1000,"")</f>
        <v>#REF!</v>
      </c>
      <c r="CI531" s="201" t="e">
        <f>IF(#REF!&gt;0,#REF!*#REF!/1000,"")</f>
        <v>#REF!</v>
      </c>
      <c r="CJ531" s="74" t="e">
        <f t="shared" si="107"/>
        <v>#REF!</v>
      </c>
      <c r="CK531" s="74" t="e">
        <f t="shared" si="108"/>
        <v>#REF!</v>
      </c>
      <c r="CL531" s="201" t="e">
        <f>IF(ISNA(CJ531),"",CJ531*#REF!)</f>
        <v>#REF!</v>
      </c>
      <c r="CM531" s="201" t="e">
        <f>IF(ISNA(CK531),"",CK531*#REF!)</f>
        <v>#REF!</v>
      </c>
      <c r="CN531" s="101" t="e">
        <f>IF(#REF!&gt;0,DQ$57,"")</f>
        <v>#REF!</v>
      </c>
      <c r="CO531" s="84"/>
      <c r="CP531" s="2"/>
      <c r="CQ531" s="2"/>
      <c r="CR531" s="2"/>
      <c r="CS531" s="2"/>
      <c r="CT531" s="2"/>
      <c r="CU531" s="2"/>
      <c r="CV531" s="2"/>
      <c r="CX531" s="2"/>
      <c r="CY531" s="2"/>
      <c r="CZ531" s="2"/>
      <c r="DA531" s="2"/>
      <c r="DB531" s="2"/>
      <c r="DC531" s="2"/>
      <c r="DD531" s="2"/>
      <c r="DE531" s="2"/>
      <c r="DF531" s="2"/>
    </row>
    <row r="532" spans="2:110" ht="18" customHeight="1">
      <c r="B532" s="151" t="e">
        <f>IF(#REF!="","",VLOOKUP(#REF!,$CX$11:$DG$26,9,0))</f>
        <v>#REF!</v>
      </c>
      <c r="C532" s="64" t="e">
        <f>IF(#REF!="",0,VLOOKUP(#REF!,$CP$11:$CQ$16,2,0))</f>
        <v>#REF!</v>
      </c>
      <c r="D532" s="65" t="e">
        <f>IF(#REF!="",0,VLOOKUP(#REF!,$CX$11:$CY$26,2,0))</f>
        <v>#REF!</v>
      </c>
      <c r="E532" s="152" t="e">
        <f t="shared" si="98"/>
        <v>#REF!</v>
      </c>
      <c r="F532" s="155" t="e">
        <f>IF(#REF!="","",VLOOKUP(#REF!,#REF!,7,0))</f>
        <v>#REF!</v>
      </c>
      <c r="G532" s="201" t="e">
        <f>IF(OR(#REF!="",F532=""),"",ROUND(#REF!/10^3*F532,3))</f>
        <v>#REF!</v>
      </c>
      <c r="H532" s="201" t="e">
        <f>IF(#REF!&gt;0,#REF!*#REF!/1000,"")</f>
        <v>#REF!</v>
      </c>
      <c r="I532" s="201" t="e">
        <f>IF(#REF!&gt;0,#REF!*#REF!/1000,"")</f>
        <v>#REF!</v>
      </c>
      <c r="J532" s="51" t="e">
        <f>IF(#REF!="●","",IF(#REF!="","",#REF!))</f>
        <v>#REF!</v>
      </c>
      <c r="K532" s="51" t="e">
        <f>IF(#REF!="●","",IF(#REF!="","",#REF!))</f>
        <v>#REF!</v>
      </c>
      <c r="L532" s="74" t="e">
        <f t="shared" si="99"/>
        <v>#REF!</v>
      </c>
      <c r="M532" s="74" t="e">
        <f t="shared" si="100"/>
        <v>#REF!</v>
      </c>
      <c r="N532" s="201" t="e">
        <f>IF(ISNA(L532),"",L532*#REF!)</f>
        <v>#REF!</v>
      </c>
      <c r="O532" s="201" t="e">
        <f>IF(ISNA(M532),"",M532*#REF!)</f>
        <v>#REF!</v>
      </c>
      <c r="P532" s="78" t="e">
        <f>IF(#REF!&gt;0,DQ$6,"")</f>
        <v>#REF!</v>
      </c>
      <c r="Q532" s="99"/>
      <c r="R532" s="411"/>
      <c r="S532" s="412" t="e">
        <f>IF(OR(#REF!="",F532=""),"",ROUND(#REF!/10^3*F532,3))</f>
        <v>#REF!</v>
      </c>
      <c r="T532" s="412" t="e">
        <f>IF(#REF!&gt;0,#REF!*#REF!/1000,"")</f>
        <v>#REF!</v>
      </c>
      <c r="U532" s="412" t="e">
        <f>IF(#REF!&gt;0,#REF!*#REF!/1000,"")</f>
        <v>#REF!</v>
      </c>
      <c r="V532" s="413" t="e">
        <f>IF(OR(#REF!="●",#REF!="●"),"",IF(#REF!="","",#REF!))</f>
        <v>#REF!</v>
      </c>
      <c r="W532" s="413" t="e">
        <f>IF(OR(#REF!="●",#REF!="●"),"",IF(#REF!="","",#REF!))</f>
        <v>#REF!</v>
      </c>
      <c r="X532" s="412" t="e">
        <f>IF(ISNA(L532),"",L532*#REF!)</f>
        <v>#REF!</v>
      </c>
      <c r="Y532" s="412" t="e">
        <f>IF(ISNA(M532),"",M532*#REF!)</f>
        <v>#REF!</v>
      </c>
      <c r="Z532" s="414" t="e">
        <f>IF(#REF!&gt;0,DQ$6,"")</f>
        <v>#REF!</v>
      </c>
      <c r="AA532" s="95" t="e">
        <f>IF(#REF!="","",VLOOKUP(#REF!,#REF!,7,0))</f>
        <v>#REF!</v>
      </c>
      <c r="AB532" s="201" t="e">
        <f>IF(OR(#REF!="",AA532=""),"",ROUND(#REF!/10^3*AA532,3))</f>
        <v>#REF!</v>
      </c>
      <c r="AC532" s="201" t="e">
        <f>IF(#REF!&gt;0,#REF!*#REF!/1000,"")</f>
        <v>#REF!</v>
      </c>
      <c r="AD532" s="201" t="e">
        <f>IF(#REF!&gt;0,#REF!*#REF!/1000,"")</f>
        <v>#REF!</v>
      </c>
      <c r="AE532" s="74" t="e">
        <f t="shared" si="101"/>
        <v>#REF!</v>
      </c>
      <c r="AF532" s="74" t="e">
        <f t="shared" si="102"/>
        <v>#REF!</v>
      </c>
      <c r="AG532" s="201" t="e">
        <f>IF(ISNA(AE532),"",AE532*#REF!)</f>
        <v>#REF!</v>
      </c>
      <c r="AH532" s="201" t="e">
        <f>IF(ISNA(AF532),"",AF532*#REF!)</f>
        <v>#REF!</v>
      </c>
      <c r="AI532" s="78" t="e">
        <f>IF(#REF!&gt;0,DQ$23,"")</f>
        <v>#REF!</v>
      </c>
      <c r="AJ532" s="99"/>
      <c r="AK532" s="411"/>
      <c r="AL532" s="412" t="e">
        <f>IF(OR(#REF!="",F532=""),"",ROUND(#REF!/10^3*F532,3))</f>
        <v>#REF!</v>
      </c>
      <c r="AM532" s="412" t="e">
        <f>IF(#REF!&gt;0,#REF!*#REF!/1000,"")</f>
        <v>#REF!</v>
      </c>
      <c r="AN532" s="412" t="e">
        <f>IF(#REF!&gt;0,#REF!*#REF!/1000,"")</f>
        <v>#REF!</v>
      </c>
      <c r="AO532" s="413" t="e">
        <f>IF(OR(#REF!="●",#REF!="●",#REF!="●"),"",IF(#REF!="","",#REF!))</f>
        <v>#REF!</v>
      </c>
      <c r="AP532" s="413" t="e">
        <f>IF(OR(#REF!="●",#REF!="●",#REF!="●"),"",IF(#REF!="","",#REF!))</f>
        <v>#REF!</v>
      </c>
      <c r="AQ532" s="412" t="e">
        <f>IF(ISNA(L532),"",L532*#REF!)</f>
        <v>#REF!</v>
      </c>
      <c r="AR532" s="412" t="e">
        <f>IF(ISNA(M532),"",M532*#REF!)</f>
        <v>#REF!</v>
      </c>
      <c r="AS532" s="414" t="e">
        <f>IF(#REF!&gt;0,DQ$6,"")</f>
        <v>#REF!</v>
      </c>
      <c r="AT532" s="95" t="e">
        <f>IF(#REF!="","",VLOOKUP(#REF!,#REF!,7,0))</f>
        <v>#REF!</v>
      </c>
      <c r="AU532" s="201" t="e">
        <f>IF(OR(#REF!="",AT532=""),"",ROUND(#REF!/10^3*AT532,3))</f>
        <v>#REF!</v>
      </c>
      <c r="AV532" s="201" t="e">
        <f>IF(#REF!&gt;0,#REF!*#REF!/1000,"")</f>
        <v>#REF!</v>
      </c>
      <c r="AW532" s="201" t="e">
        <f>IF(#REF!&gt;0,#REF!*#REF!/1000,"")</f>
        <v>#REF!</v>
      </c>
      <c r="AX532" s="74" t="e">
        <f t="shared" si="103"/>
        <v>#REF!</v>
      </c>
      <c r="AY532" s="74" t="e">
        <f t="shared" si="104"/>
        <v>#REF!</v>
      </c>
      <c r="AZ532" s="201" t="e">
        <f>IF(ISNA(AX532),"",AX532*#REF!)</f>
        <v>#REF!</v>
      </c>
      <c r="BA532" s="201" t="e">
        <f>IF(ISNA(AY532),"",AY532*#REF!)</f>
        <v>#REF!</v>
      </c>
      <c r="BB532" s="78" t="e">
        <f>IF(#REF!&gt;0,DQ$40,"")</f>
        <v>#REF!</v>
      </c>
      <c r="BC532" s="99"/>
      <c r="BD532" s="650"/>
      <c r="BE532" s="652" t="e">
        <f>IF(OR(#REF!="",F532=""),"",ROUND(#REF!/10^3*F532,3))</f>
        <v>#REF!</v>
      </c>
      <c r="BF532" s="412" t="e">
        <f>IF(#REF!&gt;0,#REF!*#REF!/1000,"")</f>
        <v>#REF!</v>
      </c>
      <c r="BG532" s="412" t="e">
        <f>IF(#REF!&gt;0,#REF!*#REF!/1000,"")</f>
        <v>#REF!</v>
      </c>
      <c r="BH532" s="413" t="e">
        <f>IF(OR(#REF!="●",#REF!="●",#REF!="●",#REF!="●"),"",IF(#REF!="","",#REF!))</f>
        <v>#REF!</v>
      </c>
      <c r="BI532" s="413" t="e">
        <f>IF(OR(#REF!="●",#REF!="●",#REF!="●",#REF!="●"),"",IF(#REF!="","",#REF!))</f>
        <v>#REF!</v>
      </c>
      <c r="BJ532" s="412" t="e">
        <f>IF(ISNA(L532),"",L532*#REF!)</f>
        <v>#REF!</v>
      </c>
      <c r="BK532" s="412" t="e">
        <f>IF(ISNA(M532),"",M532*#REF!)</f>
        <v>#REF!</v>
      </c>
      <c r="BL532" s="415" t="e">
        <f>IF(#REF!&gt;0,DQ$6,"")</f>
        <v>#REF!</v>
      </c>
      <c r="BM532" s="361" t="e">
        <f>IF(#REF!="","",VLOOKUP(#REF!,#REF!,7,0))</f>
        <v>#REF!</v>
      </c>
      <c r="BN532" s="201" t="e">
        <f>IF(OR(#REF!="",BM532=""),"",ROUND(#REF!/10^3*BM532,3))</f>
        <v>#REF!</v>
      </c>
      <c r="BO532" s="201" t="e">
        <f>IF(#REF!&gt;0,#REF!*#REF!/1000,"")</f>
        <v>#REF!</v>
      </c>
      <c r="BP532" s="201" t="e">
        <f>IF(#REF!&gt;0,#REF!*#REF!/1000,"")</f>
        <v>#REF!</v>
      </c>
      <c r="BQ532" s="74" t="e">
        <f t="shared" si="105"/>
        <v>#REF!</v>
      </c>
      <c r="BR532" s="74" t="e">
        <f t="shared" si="106"/>
        <v>#REF!</v>
      </c>
      <c r="BS532" s="201" t="e">
        <f>IF(ISNA(BQ532),"",BQ532*#REF!)</f>
        <v>#REF!</v>
      </c>
      <c r="BT532" s="201" t="e">
        <f>IF(ISNA(BR532),"",BR532*#REF!)</f>
        <v>#REF!</v>
      </c>
      <c r="BU532" s="78" t="e">
        <f>IF(#REF!&gt;0,DQ$57,"")</f>
        <v>#REF!</v>
      </c>
      <c r="BV532" s="99"/>
      <c r="BW532" s="411"/>
      <c r="BX532" s="412" t="e">
        <f>IF(OR(#REF!="",F532=""),"",ROUND(#REF!/10^3*F532,3))</f>
        <v>#REF!</v>
      </c>
      <c r="BY532" s="412" t="e">
        <f>IF(#REF!&gt;0,#REF!*#REF!/1000,"")</f>
        <v>#REF!</v>
      </c>
      <c r="BZ532" s="412" t="e">
        <f>IF(#REF!&gt;0,#REF!*#REF!/1000,"")</f>
        <v>#REF!</v>
      </c>
      <c r="CA532" s="413" t="e">
        <f>IF(OR(#REF!="●",#REF!="●",#REF!="●",#REF!="●",#REF!="●"),"",IF(#REF!="","",#REF!))</f>
        <v>#REF!</v>
      </c>
      <c r="CB532" s="413" t="e">
        <f>IF(OR(#REF!="●",#REF!="●",#REF!="●",#REF!="●",#REF!="●"),"",IF(#REF!="","",#REF!))</f>
        <v>#REF!</v>
      </c>
      <c r="CC532" s="412" t="e">
        <f>IF(ISNA(L532),"",L532*#REF!)</f>
        <v>#REF!</v>
      </c>
      <c r="CD532" s="412" t="e">
        <f>IF(ISNA(M532),"",M532*#REF!)</f>
        <v>#REF!</v>
      </c>
      <c r="CE532" s="415" t="e">
        <f>IF(#REF!&gt;0,DQ$6,"")</f>
        <v>#REF!</v>
      </c>
      <c r="CF532" s="361" t="e">
        <f>IF(#REF!="","",VLOOKUP(#REF!,#REF!,7,0))</f>
        <v>#REF!</v>
      </c>
      <c r="CG532" s="201" t="e">
        <f>IF(OR(#REF!="",CF532=""),"",ROUND(#REF!/10^3*CF532,3))</f>
        <v>#REF!</v>
      </c>
      <c r="CH532" s="201" t="e">
        <f>IF(#REF!&gt;0,#REF!*#REF!/1000,"")</f>
        <v>#REF!</v>
      </c>
      <c r="CI532" s="201" t="e">
        <f>IF(#REF!&gt;0,#REF!*#REF!/1000,"")</f>
        <v>#REF!</v>
      </c>
      <c r="CJ532" s="74" t="e">
        <f t="shared" si="107"/>
        <v>#REF!</v>
      </c>
      <c r="CK532" s="74" t="e">
        <f t="shared" si="108"/>
        <v>#REF!</v>
      </c>
      <c r="CL532" s="201" t="e">
        <f>IF(ISNA(CJ532),"",CJ532*#REF!)</f>
        <v>#REF!</v>
      </c>
      <c r="CM532" s="201" t="e">
        <f>IF(ISNA(CK532),"",CK532*#REF!)</f>
        <v>#REF!</v>
      </c>
      <c r="CN532" s="101" t="e">
        <f>IF(#REF!&gt;0,DQ$57,"")</f>
        <v>#REF!</v>
      </c>
      <c r="CO532" s="84"/>
      <c r="CP532" s="2"/>
      <c r="CQ532" s="2"/>
      <c r="CR532" s="2"/>
      <c r="CS532" s="2"/>
      <c r="CT532" s="2"/>
      <c r="CU532" s="2"/>
      <c r="CV532" s="2"/>
      <c r="CX532" s="2"/>
      <c r="CY532" s="2"/>
      <c r="CZ532" s="2"/>
      <c r="DA532" s="2"/>
      <c r="DB532" s="2"/>
      <c r="DC532" s="2"/>
      <c r="DD532" s="2"/>
      <c r="DE532" s="2"/>
      <c r="DF532" s="2"/>
    </row>
    <row r="533" spans="2:110" ht="18" customHeight="1">
      <c r="B533" s="151" t="e">
        <f>IF(#REF!="","",VLOOKUP(#REF!,$CX$11:$DG$26,9,0))</f>
        <v>#REF!</v>
      </c>
      <c r="C533" s="64" t="e">
        <f>IF(#REF!="",0,VLOOKUP(#REF!,$CP$11:$CQ$16,2,0))</f>
        <v>#REF!</v>
      </c>
      <c r="D533" s="65" t="e">
        <f>IF(#REF!="",0,VLOOKUP(#REF!,$CX$11:$CY$26,2,0))</f>
        <v>#REF!</v>
      </c>
      <c r="E533" s="152" t="e">
        <f t="shared" si="98"/>
        <v>#REF!</v>
      </c>
      <c r="F533" s="155" t="e">
        <f>IF(#REF!="","",VLOOKUP(#REF!,#REF!,7,0))</f>
        <v>#REF!</v>
      </c>
      <c r="G533" s="201" t="e">
        <f>IF(OR(#REF!="",F533=""),"",ROUND(#REF!/10^3*F533,3))</f>
        <v>#REF!</v>
      </c>
      <c r="H533" s="201" t="e">
        <f>IF(#REF!&gt;0,#REF!*#REF!/1000,"")</f>
        <v>#REF!</v>
      </c>
      <c r="I533" s="201" t="e">
        <f>IF(#REF!&gt;0,#REF!*#REF!/1000,"")</f>
        <v>#REF!</v>
      </c>
      <c r="J533" s="51" t="e">
        <f>IF(#REF!="●","",IF(#REF!="","",#REF!))</f>
        <v>#REF!</v>
      </c>
      <c r="K533" s="51" t="e">
        <f>IF(#REF!="●","",IF(#REF!="","",#REF!))</f>
        <v>#REF!</v>
      </c>
      <c r="L533" s="74" t="e">
        <f t="shared" si="99"/>
        <v>#REF!</v>
      </c>
      <c r="M533" s="74" t="e">
        <f t="shared" si="100"/>
        <v>#REF!</v>
      </c>
      <c r="N533" s="201" t="e">
        <f>IF(ISNA(L533),"",L533*#REF!)</f>
        <v>#REF!</v>
      </c>
      <c r="O533" s="201" t="e">
        <f>IF(ISNA(M533),"",M533*#REF!)</f>
        <v>#REF!</v>
      </c>
      <c r="P533" s="78" t="e">
        <f>IF(#REF!&gt;0,DQ$6,"")</f>
        <v>#REF!</v>
      </c>
      <c r="Q533" s="99"/>
      <c r="R533" s="411"/>
      <c r="S533" s="412" t="e">
        <f>IF(OR(#REF!="",F533=""),"",ROUND(#REF!/10^3*F533,3))</f>
        <v>#REF!</v>
      </c>
      <c r="T533" s="412" t="e">
        <f>IF(#REF!&gt;0,#REF!*#REF!/1000,"")</f>
        <v>#REF!</v>
      </c>
      <c r="U533" s="412" t="e">
        <f>IF(#REF!&gt;0,#REF!*#REF!/1000,"")</f>
        <v>#REF!</v>
      </c>
      <c r="V533" s="413" t="e">
        <f>IF(OR(#REF!="●",#REF!="●"),"",IF(#REF!="","",#REF!))</f>
        <v>#REF!</v>
      </c>
      <c r="W533" s="413" t="e">
        <f>IF(OR(#REF!="●",#REF!="●"),"",IF(#REF!="","",#REF!))</f>
        <v>#REF!</v>
      </c>
      <c r="X533" s="412" t="e">
        <f>IF(ISNA(L533),"",L533*#REF!)</f>
        <v>#REF!</v>
      </c>
      <c r="Y533" s="412" t="e">
        <f>IF(ISNA(M533),"",M533*#REF!)</f>
        <v>#REF!</v>
      </c>
      <c r="Z533" s="414" t="e">
        <f>IF(#REF!&gt;0,DQ$6,"")</f>
        <v>#REF!</v>
      </c>
      <c r="AA533" s="95" t="e">
        <f>IF(#REF!="","",VLOOKUP(#REF!,#REF!,7,0))</f>
        <v>#REF!</v>
      </c>
      <c r="AB533" s="201" t="e">
        <f>IF(OR(#REF!="",AA533=""),"",ROUND(#REF!/10^3*AA533,3))</f>
        <v>#REF!</v>
      </c>
      <c r="AC533" s="201" t="e">
        <f>IF(#REF!&gt;0,#REF!*#REF!/1000,"")</f>
        <v>#REF!</v>
      </c>
      <c r="AD533" s="201" t="e">
        <f>IF(#REF!&gt;0,#REF!*#REF!/1000,"")</f>
        <v>#REF!</v>
      </c>
      <c r="AE533" s="74" t="e">
        <f t="shared" si="101"/>
        <v>#REF!</v>
      </c>
      <c r="AF533" s="74" t="e">
        <f t="shared" si="102"/>
        <v>#REF!</v>
      </c>
      <c r="AG533" s="201" t="e">
        <f>IF(ISNA(AE533),"",AE533*#REF!)</f>
        <v>#REF!</v>
      </c>
      <c r="AH533" s="201" t="e">
        <f>IF(ISNA(AF533),"",AF533*#REF!)</f>
        <v>#REF!</v>
      </c>
      <c r="AI533" s="78" t="e">
        <f>IF(#REF!&gt;0,DQ$23,"")</f>
        <v>#REF!</v>
      </c>
      <c r="AJ533" s="99"/>
      <c r="AK533" s="411"/>
      <c r="AL533" s="412" t="e">
        <f>IF(OR(#REF!="",F533=""),"",ROUND(#REF!/10^3*F533,3))</f>
        <v>#REF!</v>
      </c>
      <c r="AM533" s="412" t="e">
        <f>IF(#REF!&gt;0,#REF!*#REF!/1000,"")</f>
        <v>#REF!</v>
      </c>
      <c r="AN533" s="412" t="e">
        <f>IF(#REF!&gt;0,#REF!*#REF!/1000,"")</f>
        <v>#REF!</v>
      </c>
      <c r="AO533" s="413" t="e">
        <f>IF(OR(#REF!="●",#REF!="●",#REF!="●"),"",IF(#REF!="","",#REF!))</f>
        <v>#REF!</v>
      </c>
      <c r="AP533" s="413" t="e">
        <f>IF(OR(#REF!="●",#REF!="●",#REF!="●"),"",IF(#REF!="","",#REF!))</f>
        <v>#REF!</v>
      </c>
      <c r="AQ533" s="412" t="e">
        <f>IF(ISNA(L533),"",L533*#REF!)</f>
        <v>#REF!</v>
      </c>
      <c r="AR533" s="412" t="e">
        <f>IF(ISNA(M533),"",M533*#REF!)</f>
        <v>#REF!</v>
      </c>
      <c r="AS533" s="414" t="e">
        <f>IF(#REF!&gt;0,DQ$6,"")</f>
        <v>#REF!</v>
      </c>
      <c r="AT533" s="95" t="e">
        <f>IF(#REF!="","",VLOOKUP(#REF!,#REF!,7,0))</f>
        <v>#REF!</v>
      </c>
      <c r="AU533" s="201" t="e">
        <f>IF(OR(#REF!="",AT533=""),"",ROUND(#REF!/10^3*AT533,3))</f>
        <v>#REF!</v>
      </c>
      <c r="AV533" s="201" t="e">
        <f>IF(#REF!&gt;0,#REF!*#REF!/1000,"")</f>
        <v>#REF!</v>
      </c>
      <c r="AW533" s="201" t="e">
        <f>IF(#REF!&gt;0,#REF!*#REF!/1000,"")</f>
        <v>#REF!</v>
      </c>
      <c r="AX533" s="74" t="e">
        <f t="shared" si="103"/>
        <v>#REF!</v>
      </c>
      <c r="AY533" s="74" t="e">
        <f t="shared" si="104"/>
        <v>#REF!</v>
      </c>
      <c r="AZ533" s="201" t="e">
        <f>IF(ISNA(AX533),"",AX533*#REF!)</f>
        <v>#REF!</v>
      </c>
      <c r="BA533" s="201" t="e">
        <f>IF(ISNA(AY533),"",AY533*#REF!)</f>
        <v>#REF!</v>
      </c>
      <c r="BB533" s="78" t="e">
        <f>IF(#REF!&gt;0,DQ$40,"")</f>
        <v>#REF!</v>
      </c>
      <c r="BC533" s="99"/>
      <c r="BD533" s="650"/>
      <c r="BE533" s="652" t="e">
        <f>IF(OR(#REF!="",F533=""),"",ROUND(#REF!/10^3*F533,3))</f>
        <v>#REF!</v>
      </c>
      <c r="BF533" s="412" t="e">
        <f>IF(#REF!&gt;0,#REF!*#REF!/1000,"")</f>
        <v>#REF!</v>
      </c>
      <c r="BG533" s="412" t="e">
        <f>IF(#REF!&gt;0,#REF!*#REF!/1000,"")</f>
        <v>#REF!</v>
      </c>
      <c r="BH533" s="413" t="e">
        <f>IF(OR(#REF!="●",#REF!="●",#REF!="●",#REF!="●"),"",IF(#REF!="","",#REF!))</f>
        <v>#REF!</v>
      </c>
      <c r="BI533" s="413" t="e">
        <f>IF(OR(#REF!="●",#REF!="●",#REF!="●",#REF!="●"),"",IF(#REF!="","",#REF!))</f>
        <v>#REF!</v>
      </c>
      <c r="BJ533" s="412" t="e">
        <f>IF(ISNA(L533),"",L533*#REF!)</f>
        <v>#REF!</v>
      </c>
      <c r="BK533" s="412" t="e">
        <f>IF(ISNA(M533),"",M533*#REF!)</f>
        <v>#REF!</v>
      </c>
      <c r="BL533" s="415" t="e">
        <f>IF(#REF!&gt;0,DQ$6,"")</f>
        <v>#REF!</v>
      </c>
      <c r="BM533" s="361" t="e">
        <f>IF(#REF!="","",VLOOKUP(#REF!,#REF!,7,0))</f>
        <v>#REF!</v>
      </c>
      <c r="BN533" s="201" t="e">
        <f>IF(OR(#REF!="",BM533=""),"",ROUND(#REF!/10^3*BM533,3))</f>
        <v>#REF!</v>
      </c>
      <c r="BO533" s="201" t="e">
        <f>IF(#REF!&gt;0,#REF!*#REF!/1000,"")</f>
        <v>#REF!</v>
      </c>
      <c r="BP533" s="201" t="e">
        <f>IF(#REF!&gt;0,#REF!*#REF!/1000,"")</f>
        <v>#REF!</v>
      </c>
      <c r="BQ533" s="74" t="e">
        <f t="shared" si="105"/>
        <v>#REF!</v>
      </c>
      <c r="BR533" s="74" t="e">
        <f t="shared" si="106"/>
        <v>#REF!</v>
      </c>
      <c r="BS533" s="201" t="e">
        <f>IF(ISNA(BQ533),"",BQ533*#REF!)</f>
        <v>#REF!</v>
      </c>
      <c r="BT533" s="201" t="e">
        <f>IF(ISNA(BR533),"",BR533*#REF!)</f>
        <v>#REF!</v>
      </c>
      <c r="BU533" s="78" t="e">
        <f>IF(#REF!&gt;0,DQ$57,"")</f>
        <v>#REF!</v>
      </c>
      <c r="BV533" s="99"/>
      <c r="BW533" s="411"/>
      <c r="BX533" s="412" t="e">
        <f>IF(OR(#REF!="",F533=""),"",ROUND(#REF!/10^3*F533,3))</f>
        <v>#REF!</v>
      </c>
      <c r="BY533" s="412" t="e">
        <f>IF(#REF!&gt;0,#REF!*#REF!/1000,"")</f>
        <v>#REF!</v>
      </c>
      <c r="BZ533" s="412" t="e">
        <f>IF(#REF!&gt;0,#REF!*#REF!/1000,"")</f>
        <v>#REF!</v>
      </c>
      <c r="CA533" s="413" t="e">
        <f>IF(OR(#REF!="●",#REF!="●",#REF!="●",#REF!="●",#REF!="●"),"",IF(#REF!="","",#REF!))</f>
        <v>#REF!</v>
      </c>
      <c r="CB533" s="413" t="e">
        <f>IF(OR(#REF!="●",#REF!="●",#REF!="●",#REF!="●",#REF!="●"),"",IF(#REF!="","",#REF!))</f>
        <v>#REF!</v>
      </c>
      <c r="CC533" s="412" t="e">
        <f>IF(ISNA(L533),"",L533*#REF!)</f>
        <v>#REF!</v>
      </c>
      <c r="CD533" s="412" t="e">
        <f>IF(ISNA(M533),"",M533*#REF!)</f>
        <v>#REF!</v>
      </c>
      <c r="CE533" s="415" t="e">
        <f>IF(#REF!&gt;0,DQ$6,"")</f>
        <v>#REF!</v>
      </c>
      <c r="CF533" s="361" t="e">
        <f>IF(#REF!="","",VLOOKUP(#REF!,#REF!,7,0))</f>
        <v>#REF!</v>
      </c>
      <c r="CG533" s="201" t="e">
        <f>IF(OR(#REF!="",CF533=""),"",ROUND(#REF!/10^3*CF533,3))</f>
        <v>#REF!</v>
      </c>
      <c r="CH533" s="201" t="e">
        <f>IF(#REF!&gt;0,#REF!*#REF!/1000,"")</f>
        <v>#REF!</v>
      </c>
      <c r="CI533" s="201" t="e">
        <f>IF(#REF!&gt;0,#REF!*#REF!/1000,"")</f>
        <v>#REF!</v>
      </c>
      <c r="CJ533" s="74" t="e">
        <f t="shared" si="107"/>
        <v>#REF!</v>
      </c>
      <c r="CK533" s="74" t="e">
        <f t="shared" si="108"/>
        <v>#REF!</v>
      </c>
      <c r="CL533" s="201" t="e">
        <f>IF(ISNA(CJ533),"",CJ533*#REF!)</f>
        <v>#REF!</v>
      </c>
      <c r="CM533" s="201" t="e">
        <f>IF(ISNA(CK533),"",CK533*#REF!)</f>
        <v>#REF!</v>
      </c>
      <c r="CN533" s="101" t="e">
        <f>IF(#REF!&gt;0,DQ$57,"")</f>
        <v>#REF!</v>
      </c>
      <c r="CO533" s="84"/>
      <c r="CP533" s="2"/>
      <c r="CQ533" s="2"/>
      <c r="CR533" s="2"/>
      <c r="CS533" s="2"/>
      <c r="CT533" s="2"/>
      <c r="CU533" s="2"/>
      <c r="CV533" s="2"/>
      <c r="CX533" s="2"/>
      <c r="CY533" s="2"/>
      <c r="CZ533" s="2"/>
      <c r="DA533" s="2"/>
      <c r="DB533" s="2"/>
      <c r="DC533" s="2"/>
      <c r="DD533" s="2"/>
      <c r="DE533" s="2"/>
      <c r="DF533" s="2"/>
    </row>
    <row r="534" spans="2:110" ht="18" customHeight="1">
      <c r="B534" s="151" t="e">
        <f>IF(#REF!="","",VLOOKUP(#REF!,$CX$11:$DG$26,9,0))</f>
        <v>#REF!</v>
      </c>
      <c r="C534" s="64" t="e">
        <f>IF(#REF!="",0,VLOOKUP(#REF!,$CP$11:$CQ$16,2,0))</f>
        <v>#REF!</v>
      </c>
      <c r="D534" s="65" t="e">
        <f>IF(#REF!="",0,VLOOKUP(#REF!,$CX$11:$CY$26,2,0))</f>
        <v>#REF!</v>
      </c>
      <c r="E534" s="152" t="e">
        <f t="shared" si="98"/>
        <v>#REF!</v>
      </c>
      <c r="F534" s="155" t="e">
        <f>IF(#REF!="","",VLOOKUP(#REF!,#REF!,7,0))</f>
        <v>#REF!</v>
      </c>
      <c r="G534" s="201" t="e">
        <f>IF(OR(#REF!="",F534=""),"",ROUND(#REF!/10^3*F534,3))</f>
        <v>#REF!</v>
      </c>
      <c r="H534" s="201" t="e">
        <f>IF(#REF!&gt;0,#REF!*#REF!/1000,"")</f>
        <v>#REF!</v>
      </c>
      <c r="I534" s="201" t="e">
        <f>IF(#REF!&gt;0,#REF!*#REF!/1000,"")</f>
        <v>#REF!</v>
      </c>
      <c r="J534" s="51" t="e">
        <f>IF(#REF!="●","",IF(#REF!="","",#REF!))</f>
        <v>#REF!</v>
      </c>
      <c r="K534" s="51" t="e">
        <f>IF(#REF!="●","",IF(#REF!="","",#REF!))</f>
        <v>#REF!</v>
      </c>
      <c r="L534" s="74" t="e">
        <f t="shared" si="99"/>
        <v>#REF!</v>
      </c>
      <c r="M534" s="74" t="e">
        <f t="shared" si="100"/>
        <v>#REF!</v>
      </c>
      <c r="N534" s="201" t="e">
        <f>IF(ISNA(L534),"",L534*#REF!)</f>
        <v>#REF!</v>
      </c>
      <c r="O534" s="201" t="e">
        <f>IF(ISNA(M534),"",M534*#REF!)</f>
        <v>#REF!</v>
      </c>
      <c r="P534" s="78" t="e">
        <f>IF(#REF!&gt;0,DQ$6,"")</f>
        <v>#REF!</v>
      </c>
      <c r="Q534" s="99"/>
      <c r="R534" s="411"/>
      <c r="S534" s="412" t="e">
        <f>IF(OR(#REF!="",F534=""),"",ROUND(#REF!/10^3*F534,3))</f>
        <v>#REF!</v>
      </c>
      <c r="T534" s="412" t="e">
        <f>IF(#REF!&gt;0,#REF!*#REF!/1000,"")</f>
        <v>#REF!</v>
      </c>
      <c r="U534" s="412" t="e">
        <f>IF(#REF!&gt;0,#REF!*#REF!/1000,"")</f>
        <v>#REF!</v>
      </c>
      <c r="V534" s="413" t="e">
        <f>IF(OR(#REF!="●",#REF!="●"),"",IF(#REF!="","",#REF!))</f>
        <v>#REF!</v>
      </c>
      <c r="W534" s="413" t="e">
        <f>IF(OR(#REF!="●",#REF!="●"),"",IF(#REF!="","",#REF!))</f>
        <v>#REF!</v>
      </c>
      <c r="X534" s="412" t="e">
        <f>IF(ISNA(L534),"",L534*#REF!)</f>
        <v>#REF!</v>
      </c>
      <c r="Y534" s="412" t="e">
        <f>IF(ISNA(M534),"",M534*#REF!)</f>
        <v>#REF!</v>
      </c>
      <c r="Z534" s="414" t="e">
        <f>IF(#REF!&gt;0,DQ$6,"")</f>
        <v>#REF!</v>
      </c>
      <c r="AA534" s="95" t="e">
        <f>IF(#REF!="","",VLOOKUP(#REF!,#REF!,7,0))</f>
        <v>#REF!</v>
      </c>
      <c r="AB534" s="201" t="e">
        <f>IF(OR(#REF!="",AA534=""),"",ROUND(#REF!/10^3*AA534,3))</f>
        <v>#REF!</v>
      </c>
      <c r="AC534" s="201" t="e">
        <f>IF(#REF!&gt;0,#REF!*#REF!/1000,"")</f>
        <v>#REF!</v>
      </c>
      <c r="AD534" s="201" t="e">
        <f>IF(#REF!&gt;0,#REF!*#REF!/1000,"")</f>
        <v>#REF!</v>
      </c>
      <c r="AE534" s="74" t="e">
        <f t="shared" si="101"/>
        <v>#REF!</v>
      </c>
      <c r="AF534" s="74" t="e">
        <f t="shared" si="102"/>
        <v>#REF!</v>
      </c>
      <c r="AG534" s="201" t="e">
        <f>IF(ISNA(AE534),"",AE534*#REF!)</f>
        <v>#REF!</v>
      </c>
      <c r="AH534" s="201" t="e">
        <f>IF(ISNA(AF534),"",AF534*#REF!)</f>
        <v>#REF!</v>
      </c>
      <c r="AI534" s="78" t="e">
        <f>IF(#REF!&gt;0,DQ$23,"")</f>
        <v>#REF!</v>
      </c>
      <c r="AJ534" s="99"/>
      <c r="AK534" s="411"/>
      <c r="AL534" s="412" t="e">
        <f>IF(OR(#REF!="",F534=""),"",ROUND(#REF!/10^3*F534,3))</f>
        <v>#REF!</v>
      </c>
      <c r="AM534" s="412" t="e">
        <f>IF(#REF!&gt;0,#REF!*#REF!/1000,"")</f>
        <v>#REF!</v>
      </c>
      <c r="AN534" s="412" t="e">
        <f>IF(#REF!&gt;0,#REF!*#REF!/1000,"")</f>
        <v>#REF!</v>
      </c>
      <c r="AO534" s="413" t="e">
        <f>IF(OR(#REF!="●",#REF!="●",#REF!="●"),"",IF(#REF!="","",#REF!))</f>
        <v>#REF!</v>
      </c>
      <c r="AP534" s="413" t="e">
        <f>IF(OR(#REF!="●",#REF!="●",#REF!="●"),"",IF(#REF!="","",#REF!))</f>
        <v>#REF!</v>
      </c>
      <c r="AQ534" s="412" t="e">
        <f>IF(ISNA(L534),"",L534*#REF!)</f>
        <v>#REF!</v>
      </c>
      <c r="AR534" s="412" t="e">
        <f>IF(ISNA(M534),"",M534*#REF!)</f>
        <v>#REF!</v>
      </c>
      <c r="AS534" s="414" t="e">
        <f>IF(#REF!&gt;0,DQ$6,"")</f>
        <v>#REF!</v>
      </c>
      <c r="AT534" s="95" t="e">
        <f>IF(#REF!="","",VLOOKUP(#REF!,#REF!,7,0))</f>
        <v>#REF!</v>
      </c>
      <c r="AU534" s="201" t="e">
        <f>IF(OR(#REF!="",AT534=""),"",ROUND(#REF!/10^3*AT534,3))</f>
        <v>#REF!</v>
      </c>
      <c r="AV534" s="201" t="e">
        <f>IF(#REF!&gt;0,#REF!*#REF!/1000,"")</f>
        <v>#REF!</v>
      </c>
      <c r="AW534" s="201" t="e">
        <f>IF(#REF!&gt;0,#REF!*#REF!/1000,"")</f>
        <v>#REF!</v>
      </c>
      <c r="AX534" s="74" t="e">
        <f t="shared" si="103"/>
        <v>#REF!</v>
      </c>
      <c r="AY534" s="74" t="e">
        <f t="shared" si="104"/>
        <v>#REF!</v>
      </c>
      <c r="AZ534" s="201" t="e">
        <f>IF(ISNA(AX534),"",AX534*#REF!)</f>
        <v>#REF!</v>
      </c>
      <c r="BA534" s="201" t="e">
        <f>IF(ISNA(AY534),"",AY534*#REF!)</f>
        <v>#REF!</v>
      </c>
      <c r="BB534" s="78" t="e">
        <f>IF(#REF!&gt;0,DQ$40,"")</f>
        <v>#REF!</v>
      </c>
      <c r="BC534" s="99"/>
      <c r="BD534" s="650"/>
      <c r="BE534" s="652" t="e">
        <f>IF(OR(#REF!="",F534=""),"",ROUND(#REF!/10^3*F534,3))</f>
        <v>#REF!</v>
      </c>
      <c r="BF534" s="412" t="e">
        <f>IF(#REF!&gt;0,#REF!*#REF!/1000,"")</f>
        <v>#REF!</v>
      </c>
      <c r="BG534" s="412" t="e">
        <f>IF(#REF!&gt;0,#REF!*#REF!/1000,"")</f>
        <v>#REF!</v>
      </c>
      <c r="BH534" s="413" t="e">
        <f>IF(OR(#REF!="●",#REF!="●",#REF!="●",#REF!="●"),"",IF(#REF!="","",#REF!))</f>
        <v>#REF!</v>
      </c>
      <c r="BI534" s="413" t="e">
        <f>IF(OR(#REF!="●",#REF!="●",#REF!="●",#REF!="●"),"",IF(#REF!="","",#REF!))</f>
        <v>#REF!</v>
      </c>
      <c r="BJ534" s="412" t="e">
        <f>IF(ISNA(L534),"",L534*#REF!)</f>
        <v>#REF!</v>
      </c>
      <c r="BK534" s="412" t="e">
        <f>IF(ISNA(M534),"",M534*#REF!)</f>
        <v>#REF!</v>
      </c>
      <c r="BL534" s="415" t="e">
        <f>IF(#REF!&gt;0,DQ$6,"")</f>
        <v>#REF!</v>
      </c>
      <c r="BM534" s="361" t="e">
        <f>IF(#REF!="","",VLOOKUP(#REF!,#REF!,7,0))</f>
        <v>#REF!</v>
      </c>
      <c r="BN534" s="201" t="e">
        <f>IF(OR(#REF!="",BM534=""),"",ROUND(#REF!/10^3*BM534,3))</f>
        <v>#REF!</v>
      </c>
      <c r="BO534" s="201" t="e">
        <f>IF(#REF!&gt;0,#REF!*#REF!/1000,"")</f>
        <v>#REF!</v>
      </c>
      <c r="BP534" s="201" t="e">
        <f>IF(#REF!&gt;0,#REF!*#REF!/1000,"")</f>
        <v>#REF!</v>
      </c>
      <c r="BQ534" s="74" t="e">
        <f t="shared" si="105"/>
        <v>#REF!</v>
      </c>
      <c r="BR534" s="74" t="e">
        <f t="shared" si="106"/>
        <v>#REF!</v>
      </c>
      <c r="BS534" s="201" t="e">
        <f>IF(ISNA(BQ534),"",BQ534*#REF!)</f>
        <v>#REF!</v>
      </c>
      <c r="BT534" s="201" t="e">
        <f>IF(ISNA(BR534),"",BR534*#REF!)</f>
        <v>#REF!</v>
      </c>
      <c r="BU534" s="78" t="e">
        <f>IF(#REF!&gt;0,DQ$57,"")</f>
        <v>#REF!</v>
      </c>
      <c r="BV534" s="99"/>
      <c r="BW534" s="411"/>
      <c r="BX534" s="412" t="e">
        <f>IF(OR(#REF!="",F534=""),"",ROUND(#REF!/10^3*F534,3))</f>
        <v>#REF!</v>
      </c>
      <c r="BY534" s="412" t="e">
        <f>IF(#REF!&gt;0,#REF!*#REF!/1000,"")</f>
        <v>#REF!</v>
      </c>
      <c r="BZ534" s="412" t="e">
        <f>IF(#REF!&gt;0,#REF!*#REF!/1000,"")</f>
        <v>#REF!</v>
      </c>
      <c r="CA534" s="413" t="e">
        <f>IF(OR(#REF!="●",#REF!="●",#REF!="●",#REF!="●",#REF!="●"),"",IF(#REF!="","",#REF!))</f>
        <v>#REF!</v>
      </c>
      <c r="CB534" s="413" t="e">
        <f>IF(OR(#REF!="●",#REF!="●",#REF!="●",#REF!="●",#REF!="●"),"",IF(#REF!="","",#REF!))</f>
        <v>#REF!</v>
      </c>
      <c r="CC534" s="412" t="e">
        <f>IF(ISNA(L534),"",L534*#REF!)</f>
        <v>#REF!</v>
      </c>
      <c r="CD534" s="412" t="e">
        <f>IF(ISNA(M534),"",M534*#REF!)</f>
        <v>#REF!</v>
      </c>
      <c r="CE534" s="415" t="e">
        <f>IF(#REF!&gt;0,DQ$6,"")</f>
        <v>#REF!</v>
      </c>
      <c r="CF534" s="361" t="e">
        <f>IF(#REF!="","",VLOOKUP(#REF!,#REF!,7,0))</f>
        <v>#REF!</v>
      </c>
      <c r="CG534" s="201" t="e">
        <f>IF(OR(#REF!="",CF534=""),"",ROUND(#REF!/10^3*CF534,3))</f>
        <v>#REF!</v>
      </c>
      <c r="CH534" s="201" t="e">
        <f>IF(#REF!&gt;0,#REF!*#REF!/1000,"")</f>
        <v>#REF!</v>
      </c>
      <c r="CI534" s="201" t="e">
        <f>IF(#REF!&gt;0,#REF!*#REF!/1000,"")</f>
        <v>#REF!</v>
      </c>
      <c r="CJ534" s="74" t="e">
        <f t="shared" si="107"/>
        <v>#REF!</v>
      </c>
      <c r="CK534" s="74" t="e">
        <f t="shared" si="108"/>
        <v>#REF!</v>
      </c>
      <c r="CL534" s="201" t="e">
        <f>IF(ISNA(CJ534),"",CJ534*#REF!)</f>
        <v>#REF!</v>
      </c>
      <c r="CM534" s="201" t="e">
        <f>IF(ISNA(CK534),"",CK534*#REF!)</f>
        <v>#REF!</v>
      </c>
      <c r="CN534" s="101" t="e">
        <f>IF(#REF!&gt;0,DQ$57,"")</f>
        <v>#REF!</v>
      </c>
      <c r="CO534" s="84"/>
      <c r="CP534" s="2"/>
      <c r="CQ534" s="2"/>
      <c r="CR534" s="2"/>
      <c r="CS534" s="2"/>
      <c r="CT534" s="2"/>
      <c r="CU534" s="2"/>
      <c r="CV534" s="2"/>
      <c r="CX534" s="2"/>
      <c r="CY534" s="2"/>
      <c r="CZ534" s="2"/>
      <c r="DA534" s="2"/>
      <c r="DB534" s="2"/>
      <c r="DC534" s="2"/>
      <c r="DD534" s="2"/>
      <c r="DE534" s="2"/>
      <c r="DF534" s="2"/>
    </row>
    <row r="535" spans="2:110" ht="18" customHeight="1">
      <c r="B535" s="151" t="e">
        <f>IF(#REF!="","",VLOOKUP(#REF!,$CX$11:$DG$26,9,0))</f>
        <v>#REF!</v>
      </c>
      <c r="C535" s="64" t="e">
        <f>IF(#REF!="",0,VLOOKUP(#REF!,$CP$11:$CQ$16,2,0))</f>
        <v>#REF!</v>
      </c>
      <c r="D535" s="65" t="e">
        <f>IF(#REF!="",0,VLOOKUP(#REF!,$CX$11:$CY$26,2,0))</f>
        <v>#REF!</v>
      </c>
      <c r="E535" s="152" t="e">
        <f t="shared" si="98"/>
        <v>#REF!</v>
      </c>
      <c r="F535" s="155" t="e">
        <f>IF(#REF!="","",VLOOKUP(#REF!,#REF!,7,0))</f>
        <v>#REF!</v>
      </c>
      <c r="G535" s="201" t="e">
        <f>IF(OR(#REF!="",F535=""),"",ROUND(#REF!/10^3*F535,3))</f>
        <v>#REF!</v>
      </c>
      <c r="H535" s="201" t="e">
        <f>IF(#REF!&gt;0,#REF!*#REF!/1000,"")</f>
        <v>#REF!</v>
      </c>
      <c r="I535" s="201" t="e">
        <f>IF(#REF!&gt;0,#REF!*#REF!/1000,"")</f>
        <v>#REF!</v>
      </c>
      <c r="J535" s="51" t="e">
        <f>IF(#REF!="●","",IF(#REF!="","",#REF!))</f>
        <v>#REF!</v>
      </c>
      <c r="K535" s="51" t="e">
        <f>IF(#REF!="●","",IF(#REF!="","",#REF!))</f>
        <v>#REF!</v>
      </c>
      <c r="L535" s="74" t="e">
        <f t="shared" si="99"/>
        <v>#REF!</v>
      </c>
      <c r="M535" s="74" t="e">
        <f t="shared" si="100"/>
        <v>#REF!</v>
      </c>
      <c r="N535" s="201" t="e">
        <f>IF(ISNA(L535),"",L535*#REF!)</f>
        <v>#REF!</v>
      </c>
      <c r="O535" s="201" t="e">
        <f>IF(ISNA(M535),"",M535*#REF!)</f>
        <v>#REF!</v>
      </c>
      <c r="P535" s="78" t="e">
        <f>IF(#REF!&gt;0,DQ$6,"")</f>
        <v>#REF!</v>
      </c>
      <c r="Q535" s="99"/>
      <c r="R535" s="411"/>
      <c r="S535" s="412" t="e">
        <f>IF(OR(#REF!="",F535=""),"",ROUND(#REF!/10^3*F535,3))</f>
        <v>#REF!</v>
      </c>
      <c r="T535" s="412" t="e">
        <f>IF(#REF!&gt;0,#REF!*#REF!/1000,"")</f>
        <v>#REF!</v>
      </c>
      <c r="U535" s="412" t="e">
        <f>IF(#REF!&gt;0,#REF!*#REF!/1000,"")</f>
        <v>#REF!</v>
      </c>
      <c r="V535" s="413" t="e">
        <f>IF(OR(#REF!="●",#REF!="●"),"",IF(#REF!="","",#REF!))</f>
        <v>#REF!</v>
      </c>
      <c r="W535" s="413" t="e">
        <f>IF(OR(#REF!="●",#REF!="●"),"",IF(#REF!="","",#REF!))</f>
        <v>#REF!</v>
      </c>
      <c r="X535" s="412" t="e">
        <f>IF(ISNA(L535),"",L535*#REF!)</f>
        <v>#REF!</v>
      </c>
      <c r="Y535" s="412" t="e">
        <f>IF(ISNA(M535),"",M535*#REF!)</f>
        <v>#REF!</v>
      </c>
      <c r="Z535" s="414" t="e">
        <f>IF(#REF!&gt;0,DQ$6,"")</f>
        <v>#REF!</v>
      </c>
      <c r="AA535" s="95" t="e">
        <f>IF(#REF!="","",VLOOKUP(#REF!,#REF!,7,0))</f>
        <v>#REF!</v>
      </c>
      <c r="AB535" s="201" t="e">
        <f>IF(OR(#REF!="",AA535=""),"",ROUND(#REF!/10^3*AA535,3))</f>
        <v>#REF!</v>
      </c>
      <c r="AC535" s="201" t="e">
        <f>IF(#REF!&gt;0,#REF!*#REF!/1000,"")</f>
        <v>#REF!</v>
      </c>
      <c r="AD535" s="201" t="e">
        <f>IF(#REF!&gt;0,#REF!*#REF!/1000,"")</f>
        <v>#REF!</v>
      </c>
      <c r="AE535" s="74" t="e">
        <f t="shared" si="101"/>
        <v>#REF!</v>
      </c>
      <c r="AF535" s="74" t="e">
        <f t="shared" si="102"/>
        <v>#REF!</v>
      </c>
      <c r="AG535" s="201" t="e">
        <f>IF(ISNA(AE535),"",AE535*#REF!)</f>
        <v>#REF!</v>
      </c>
      <c r="AH535" s="201" t="e">
        <f>IF(ISNA(AF535),"",AF535*#REF!)</f>
        <v>#REF!</v>
      </c>
      <c r="AI535" s="78" t="e">
        <f>IF(#REF!&gt;0,DQ$23,"")</f>
        <v>#REF!</v>
      </c>
      <c r="AJ535" s="99"/>
      <c r="AK535" s="411"/>
      <c r="AL535" s="412" t="e">
        <f>IF(OR(#REF!="",F535=""),"",ROUND(#REF!/10^3*F535,3))</f>
        <v>#REF!</v>
      </c>
      <c r="AM535" s="412" t="e">
        <f>IF(#REF!&gt;0,#REF!*#REF!/1000,"")</f>
        <v>#REF!</v>
      </c>
      <c r="AN535" s="412" t="e">
        <f>IF(#REF!&gt;0,#REF!*#REF!/1000,"")</f>
        <v>#REF!</v>
      </c>
      <c r="AO535" s="413" t="e">
        <f>IF(OR(#REF!="●",#REF!="●",#REF!="●"),"",IF(#REF!="","",#REF!))</f>
        <v>#REF!</v>
      </c>
      <c r="AP535" s="413" t="e">
        <f>IF(OR(#REF!="●",#REF!="●",#REF!="●"),"",IF(#REF!="","",#REF!))</f>
        <v>#REF!</v>
      </c>
      <c r="AQ535" s="412" t="e">
        <f>IF(ISNA(L535),"",L535*#REF!)</f>
        <v>#REF!</v>
      </c>
      <c r="AR535" s="412" t="e">
        <f>IF(ISNA(M535),"",M535*#REF!)</f>
        <v>#REF!</v>
      </c>
      <c r="AS535" s="414" t="e">
        <f>IF(#REF!&gt;0,DQ$6,"")</f>
        <v>#REF!</v>
      </c>
      <c r="AT535" s="95" t="e">
        <f>IF(#REF!="","",VLOOKUP(#REF!,#REF!,7,0))</f>
        <v>#REF!</v>
      </c>
      <c r="AU535" s="201" t="e">
        <f>IF(OR(#REF!="",AT535=""),"",ROUND(#REF!/10^3*AT535,3))</f>
        <v>#REF!</v>
      </c>
      <c r="AV535" s="201" t="e">
        <f>IF(#REF!&gt;0,#REF!*#REF!/1000,"")</f>
        <v>#REF!</v>
      </c>
      <c r="AW535" s="201" t="e">
        <f>IF(#REF!&gt;0,#REF!*#REF!/1000,"")</f>
        <v>#REF!</v>
      </c>
      <c r="AX535" s="74" t="e">
        <f t="shared" si="103"/>
        <v>#REF!</v>
      </c>
      <c r="AY535" s="74" t="e">
        <f t="shared" si="104"/>
        <v>#REF!</v>
      </c>
      <c r="AZ535" s="201" t="e">
        <f>IF(ISNA(AX535),"",AX535*#REF!)</f>
        <v>#REF!</v>
      </c>
      <c r="BA535" s="201" t="e">
        <f>IF(ISNA(AY535),"",AY535*#REF!)</f>
        <v>#REF!</v>
      </c>
      <c r="BB535" s="78" t="e">
        <f>IF(#REF!&gt;0,DQ$40,"")</f>
        <v>#REF!</v>
      </c>
      <c r="BC535" s="99"/>
      <c r="BD535" s="650"/>
      <c r="BE535" s="652" t="e">
        <f>IF(OR(#REF!="",F535=""),"",ROUND(#REF!/10^3*F535,3))</f>
        <v>#REF!</v>
      </c>
      <c r="BF535" s="412" t="e">
        <f>IF(#REF!&gt;0,#REF!*#REF!/1000,"")</f>
        <v>#REF!</v>
      </c>
      <c r="BG535" s="412" t="e">
        <f>IF(#REF!&gt;0,#REF!*#REF!/1000,"")</f>
        <v>#REF!</v>
      </c>
      <c r="BH535" s="413" t="e">
        <f>IF(OR(#REF!="●",#REF!="●",#REF!="●",#REF!="●"),"",IF(#REF!="","",#REF!))</f>
        <v>#REF!</v>
      </c>
      <c r="BI535" s="413" t="e">
        <f>IF(OR(#REF!="●",#REF!="●",#REF!="●",#REF!="●"),"",IF(#REF!="","",#REF!))</f>
        <v>#REF!</v>
      </c>
      <c r="BJ535" s="412" t="e">
        <f>IF(ISNA(L535),"",L535*#REF!)</f>
        <v>#REF!</v>
      </c>
      <c r="BK535" s="412" t="e">
        <f>IF(ISNA(M535),"",M535*#REF!)</f>
        <v>#REF!</v>
      </c>
      <c r="BL535" s="415" t="e">
        <f>IF(#REF!&gt;0,DQ$6,"")</f>
        <v>#REF!</v>
      </c>
      <c r="BM535" s="361" t="e">
        <f>IF(#REF!="","",VLOOKUP(#REF!,#REF!,7,0))</f>
        <v>#REF!</v>
      </c>
      <c r="BN535" s="201" t="e">
        <f>IF(OR(#REF!="",BM535=""),"",ROUND(#REF!/10^3*BM535,3))</f>
        <v>#REF!</v>
      </c>
      <c r="BO535" s="201" t="e">
        <f>IF(#REF!&gt;0,#REF!*#REF!/1000,"")</f>
        <v>#REF!</v>
      </c>
      <c r="BP535" s="201" t="e">
        <f>IF(#REF!&gt;0,#REF!*#REF!/1000,"")</f>
        <v>#REF!</v>
      </c>
      <c r="BQ535" s="74" t="e">
        <f t="shared" si="105"/>
        <v>#REF!</v>
      </c>
      <c r="BR535" s="74" t="e">
        <f t="shared" si="106"/>
        <v>#REF!</v>
      </c>
      <c r="BS535" s="201" t="e">
        <f>IF(ISNA(BQ535),"",BQ535*#REF!)</f>
        <v>#REF!</v>
      </c>
      <c r="BT535" s="201" t="e">
        <f>IF(ISNA(BR535),"",BR535*#REF!)</f>
        <v>#REF!</v>
      </c>
      <c r="BU535" s="78" t="e">
        <f>IF(#REF!&gt;0,DQ$57,"")</f>
        <v>#REF!</v>
      </c>
      <c r="BV535" s="99"/>
      <c r="BW535" s="411"/>
      <c r="BX535" s="412" t="e">
        <f>IF(OR(#REF!="",F535=""),"",ROUND(#REF!/10^3*F535,3))</f>
        <v>#REF!</v>
      </c>
      <c r="BY535" s="412" t="e">
        <f>IF(#REF!&gt;0,#REF!*#REF!/1000,"")</f>
        <v>#REF!</v>
      </c>
      <c r="BZ535" s="412" t="e">
        <f>IF(#REF!&gt;0,#REF!*#REF!/1000,"")</f>
        <v>#REF!</v>
      </c>
      <c r="CA535" s="413" t="e">
        <f>IF(OR(#REF!="●",#REF!="●",#REF!="●",#REF!="●",#REF!="●"),"",IF(#REF!="","",#REF!))</f>
        <v>#REF!</v>
      </c>
      <c r="CB535" s="413" t="e">
        <f>IF(OR(#REF!="●",#REF!="●",#REF!="●",#REF!="●",#REF!="●"),"",IF(#REF!="","",#REF!))</f>
        <v>#REF!</v>
      </c>
      <c r="CC535" s="412" t="e">
        <f>IF(ISNA(L535),"",L535*#REF!)</f>
        <v>#REF!</v>
      </c>
      <c r="CD535" s="412" t="e">
        <f>IF(ISNA(M535),"",M535*#REF!)</f>
        <v>#REF!</v>
      </c>
      <c r="CE535" s="415" t="e">
        <f>IF(#REF!&gt;0,DQ$6,"")</f>
        <v>#REF!</v>
      </c>
      <c r="CF535" s="361" t="e">
        <f>IF(#REF!="","",VLOOKUP(#REF!,#REF!,7,0))</f>
        <v>#REF!</v>
      </c>
      <c r="CG535" s="201" t="e">
        <f>IF(OR(#REF!="",CF535=""),"",ROUND(#REF!/10^3*CF535,3))</f>
        <v>#REF!</v>
      </c>
      <c r="CH535" s="201" t="e">
        <f>IF(#REF!&gt;0,#REF!*#REF!/1000,"")</f>
        <v>#REF!</v>
      </c>
      <c r="CI535" s="201" t="e">
        <f>IF(#REF!&gt;0,#REF!*#REF!/1000,"")</f>
        <v>#REF!</v>
      </c>
      <c r="CJ535" s="74" t="e">
        <f t="shared" si="107"/>
        <v>#REF!</v>
      </c>
      <c r="CK535" s="74" t="e">
        <f t="shared" si="108"/>
        <v>#REF!</v>
      </c>
      <c r="CL535" s="201" t="e">
        <f>IF(ISNA(CJ535),"",CJ535*#REF!)</f>
        <v>#REF!</v>
      </c>
      <c r="CM535" s="201" t="e">
        <f>IF(ISNA(CK535),"",CK535*#REF!)</f>
        <v>#REF!</v>
      </c>
      <c r="CN535" s="101" t="e">
        <f>IF(#REF!&gt;0,DQ$57,"")</f>
        <v>#REF!</v>
      </c>
      <c r="CO535" s="84"/>
      <c r="CP535" s="2"/>
      <c r="CQ535" s="2"/>
      <c r="CR535" s="2"/>
      <c r="CS535" s="2"/>
      <c r="CT535" s="2"/>
      <c r="CU535" s="2"/>
      <c r="CV535" s="2"/>
      <c r="CX535" s="2"/>
      <c r="CY535" s="2"/>
      <c r="CZ535" s="2"/>
      <c r="DA535" s="2"/>
      <c r="DB535" s="2"/>
      <c r="DC535" s="2"/>
      <c r="DD535" s="2"/>
      <c r="DE535" s="2"/>
      <c r="DF535" s="2"/>
    </row>
    <row r="536" spans="2:110" ht="18" customHeight="1">
      <c r="B536" s="151" t="e">
        <f>IF(#REF!="","",VLOOKUP(#REF!,$CX$11:$DG$26,9,0))</f>
        <v>#REF!</v>
      </c>
      <c r="C536" s="64" t="e">
        <f>IF(#REF!="",0,VLOOKUP(#REF!,$CP$11:$CQ$16,2,0))</f>
        <v>#REF!</v>
      </c>
      <c r="D536" s="65" t="e">
        <f>IF(#REF!="",0,VLOOKUP(#REF!,$CX$11:$CY$26,2,0))</f>
        <v>#REF!</v>
      </c>
      <c r="E536" s="152" t="e">
        <f t="shared" si="98"/>
        <v>#REF!</v>
      </c>
      <c r="F536" s="155" t="e">
        <f>IF(#REF!="","",VLOOKUP(#REF!,#REF!,7,0))</f>
        <v>#REF!</v>
      </c>
      <c r="G536" s="201" t="e">
        <f>IF(OR(#REF!="",F536=""),"",ROUND(#REF!/10^3*F536,3))</f>
        <v>#REF!</v>
      </c>
      <c r="H536" s="201" t="e">
        <f>IF(#REF!&gt;0,#REF!*#REF!/1000,"")</f>
        <v>#REF!</v>
      </c>
      <c r="I536" s="201" t="e">
        <f>IF(#REF!&gt;0,#REF!*#REF!/1000,"")</f>
        <v>#REF!</v>
      </c>
      <c r="J536" s="51" t="e">
        <f>IF(#REF!="●","",IF(#REF!="","",#REF!))</f>
        <v>#REF!</v>
      </c>
      <c r="K536" s="51" t="e">
        <f>IF(#REF!="●","",IF(#REF!="","",#REF!))</f>
        <v>#REF!</v>
      </c>
      <c r="L536" s="74" t="e">
        <f t="shared" si="99"/>
        <v>#REF!</v>
      </c>
      <c r="M536" s="74" t="e">
        <f t="shared" si="100"/>
        <v>#REF!</v>
      </c>
      <c r="N536" s="201" t="e">
        <f>IF(ISNA(L536),"",L536*#REF!)</f>
        <v>#REF!</v>
      </c>
      <c r="O536" s="201" t="e">
        <f>IF(ISNA(M536),"",M536*#REF!)</f>
        <v>#REF!</v>
      </c>
      <c r="P536" s="78" t="e">
        <f>IF(#REF!&gt;0,DQ$6,"")</f>
        <v>#REF!</v>
      </c>
      <c r="Q536" s="99"/>
      <c r="R536" s="411"/>
      <c r="S536" s="412" t="e">
        <f>IF(OR(#REF!="",F536=""),"",ROUND(#REF!/10^3*F536,3))</f>
        <v>#REF!</v>
      </c>
      <c r="T536" s="412" t="e">
        <f>IF(#REF!&gt;0,#REF!*#REF!/1000,"")</f>
        <v>#REF!</v>
      </c>
      <c r="U536" s="412" t="e">
        <f>IF(#REF!&gt;0,#REF!*#REF!/1000,"")</f>
        <v>#REF!</v>
      </c>
      <c r="V536" s="413" t="e">
        <f>IF(OR(#REF!="●",#REF!="●"),"",IF(#REF!="","",#REF!))</f>
        <v>#REF!</v>
      </c>
      <c r="W536" s="413" t="e">
        <f>IF(OR(#REF!="●",#REF!="●"),"",IF(#REF!="","",#REF!))</f>
        <v>#REF!</v>
      </c>
      <c r="X536" s="412" t="e">
        <f>IF(ISNA(L536),"",L536*#REF!)</f>
        <v>#REF!</v>
      </c>
      <c r="Y536" s="412" t="e">
        <f>IF(ISNA(M536),"",M536*#REF!)</f>
        <v>#REF!</v>
      </c>
      <c r="Z536" s="414" t="e">
        <f>IF(#REF!&gt;0,DQ$6,"")</f>
        <v>#REF!</v>
      </c>
      <c r="AA536" s="95" t="e">
        <f>IF(#REF!="","",VLOOKUP(#REF!,#REF!,7,0))</f>
        <v>#REF!</v>
      </c>
      <c r="AB536" s="201" t="e">
        <f>IF(OR(#REF!="",AA536=""),"",ROUND(#REF!/10^3*AA536,3))</f>
        <v>#REF!</v>
      </c>
      <c r="AC536" s="201" t="e">
        <f>IF(#REF!&gt;0,#REF!*#REF!/1000,"")</f>
        <v>#REF!</v>
      </c>
      <c r="AD536" s="201" t="e">
        <f>IF(#REF!&gt;0,#REF!*#REF!/1000,"")</f>
        <v>#REF!</v>
      </c>
      <c r="AE536" s="74" t="e">
        <f t="shared" si="101"/>
        <v>#REF!</v>
      </c>
      <c r="AF536" s="74" t="e">
        <f t="shared" si="102"/>
        <v>#REF!</v>
      </c>
      <c r="AG536" s="201" t="e">
        <f>IF(ISNA(AE536),"",AE536*#REF!)</f>
        <v>#REF!</v>
      </c>
      <c r="AH536" s="201" t="e">
        <f>IF(ISNA(AF536),"",AF536*#REF!)</f>
        <v>#REF!</v>
      </c>
      <c r="AI536" s="78" t="e">
        <f>IF(#REF!&gt;0,DQ$23,"")</f>
        <v>#REF!</v>
      </c>
      <c r="AJ536" s="99"/>
      <c r="AK536" s="411"/>
      <c r="AL536" s="412" t="e">
        <f>IF(OR(#REF!="",F536=""),"",ROUND(#REF!/10^3*F536,3))</f>
        <v>#REF!</v>
      </c>
      <c r="AM536" s="412" t="e">
        <f>IF(#REF!&gt;0,#REF!*#REF!/1000,"")</f>
        <v>#REF!</v>
      </c>
      <c r="AN536" s="412" t="e">
        <f>IF(#REF!&gt;0,#REF!*#REF!/1000,"")</f>
        <v>#REF!</v>
      </c>
      <c r="AO536" s="413" t="e">
        <f>IF(OR(#REF!="●",#REF!="●",#REF!="●"),"",IF(#REF!="","",#REF!))</f>
        <v>#REF!</v>
      </c>
      <c r="AP536" s="413" t="e">
        <f>IF(OR(#REF!="●",#REF!="●",#REF!="●"),"",IF(#REF!="","",#REF!))</f>
        <v>#REF!</v>
      </c>
      <c r="AQ536" s="412" t="e">
        <f>IF(ISNA(L536),"",L536*#REF!)</f>
        <v>#REF!</v>
      </c>
      <c r="AR536" s="412" t="e">
        <f>IF(ISNA(M536),"",M536*#REF!)</f>
        <v>#REF!</v>
      </c>
      <c r="AS536" s="414" t="e">
        <f>IF(#REF!&gt;0,DQ$6,"")</f>
        <v>#REF!</v>
      </c>
      <c r="AT536" s="95" t="e">
        <f>IF(#REF!="","",VLOOKUP(#REF!,#REF!,7,0))</f>
        <v>#REF!</v>
      </c>
      <c r="AU536" s="201" t="e">
        <f>IF(OR(#REF!="",AT536=""),"",ROUND(#REF!/10^3*AT536,3))</f>
        <v>#REF!</v>
      </c>
      <c r="AV536" s="201" t="e">
        <f>IF(#REF!&gt;0,#REF!*#REF!/1000,"")</f>
        <v>#REF!</v>
      </c>
      <c r="AW536" s="201" t="e">
        <f>IF(#REF!&gt;0,#REF!*#REF!/1000,"")</f>
        <v>#REF!</v>
      </c>
      <c r="AX536" s="74" t="e">
        <f t="shared" si="103"/>
        <v>#REF!</v>
      </c>
      <c r="AY536" s="74" t="e">
        <f t="shared" si="104"/>
        <v>#REF!</v>
      </c>
      <c r="AZ536" s="201" t="e">
        <f>IF(ISNA(AX536),"",AX536*#REF!)</f>
        <v>#REF!</v>
      </c>
      <c r="BA536" s="201" t="e">
        <f>IF(ISNA(AY536),"",AY536*#REF!)</f>
        <v>#REF!</v>
      </c>
      <c r="BB536" s="78" t="e">
        <f>IF(#REF!&gt;0,DQ$40,"")</f>
        <v>#REF!</v>
      </c>
      <c r="BC536" s="99"/>
      <c r="BD536" s="650"/>
      <c r="BE536" s="652" t="e">
        <f>IF(OR(#REF!="",F536=""),"",ROUND(#REF!/10^3*F536,3))</f>
        <v>#REF!</v>
      </c>
      <c r="BF536" s="412" t="e">
        <f>IF(#REF!&gt;0,#REF!*#REF!/1000,"")</f>
        <v>#REF!</v>
      </c>
      <c r="BG536" s="412" t="e">
        <f>IF(#REF!&gt;0,#REF!*#REF!/1000,"")</f>
        <v>#REF!</v>
      </c>
      <c r="BH536" s="413" t="e">
        <f>IF(OR(#REF!="●",#REF!="●",#REF!="●",#REF!="●"),"",IF(#REF!="","",#REF!))</f>
        <v>#REF!</v>
      </c>
      <c r="BI536" s="413" t="e">
        <f>IF(OR(#REF!="●",#REF!="●",#REF!="●",#REF!="●"),"",IF(#REF!="","",#REF!))</f>
        <v>#REF!</v>
      </c>
      <c r="BJ536" s="412" t="e">
        <f>IF(ISNA(L536),"",L536*#REF!)</f>
        <v>#REF!</v>
      </c>
      <c r="BK536" s="412" t="e">
        <f>IF(ISNA(M536),"",M536*#REF!)</f>
        <v>#REF!</v>
      </c>
      <c r="BL536" s="415" t="e">
        <f>IF(#REF!&gt;0,DQ$6,"")</f>
        <v>#REF!</v>
      </c>
      <c r="BM536" s="361" t="e">
        <f>IF(#REF!="","",VLOOKUP(#REF!,#REF!,7,0))</f>
        <v>#REF!</v>
      </c>
      <c r="BN536" s="201" t="e">
        <f>IF(OR(#REF!="",BM536=""),"",ROUND(#REF!/10^3*BM536,3))</f>
        <v>#REF!</v>
      </c>
      <c r="BO536" s="201" t="e">
        <f>IF(#REF!&gt;0,#REF!*#REF!/1000,"")</f>
        <v>#REF!</v>
      </c>
      <c r="BP536" s="201" t="e">
        <f>IF(#REF!&gt;0,#REF!*#REF!/1000,"")</f>
        <v>#REF!</v>
      </c>
      <c r="BQ536" s="74" t="e">
        <f t="shared" si="105"/>
        <v>#REF!</v>
      </c>
      <c r="BR536" s="74" t="e">
        <f t="shared" si="106"/>
        <v>#REF!</v>
      </c>
      <c r="BS536" s="201" t="e">
        <f>IF(ISNA(BQ536),"",BQ536*#REF!)</f>
        <v>#REF!</v>
      </c>
      <c r="BT536" s="201" t="e">
        <f>IF(ISNA(BR536),"",BR536*#REF!)</f>
        <v>#REF!</v>
      </c>
      <c r="BU536" s="78" t="e">
        <f>IF(#REF!&gt;0,DQ$57,"")</f>
        <v>#REF!</v>
      </c>
      <c r="BV536" s="99"/>
      <c r="BW536" s="411"/>
      <c r="BX536" s="412" t="e">
        <f>IF(OR(#REF!="",F536=""),"",ROUND(#REF!/10^3*F536,3))</f>
        <v>#REF!</v>
      </c>
      <c r="BY536" s="412" t="e">
        <f>IF(#REF!&gt;0,#REF!*#REF!/1000,"")</f>
        <v>#REF!</v>
      </c>
      <c r="BZ536" s="412" t="e">
        <f>IF(#REF!&gt;0,#REF!*#REF!/1000,"")</f>
        <v>#REF!</v>
      </c>
      <c r="CA536" s="413" t="e">
        <f>IF(OR(#REF!="●",#REF!="●",#REF!="●",#REF!="●",#REF!="●"),"",IF(#REF!="","",#REF!))</f>
        <v>#REF!</v>
      </c>
      <c r="CB536" s="413" t="e">
        <f>IF(OR(#REF!="●",#REF!="●",#REF!="●",#REF!="●",#REF!="●"),"",IF(#REF!="","",#REF!))</f>
        <v>#REF!</v>
      </c>
      <c r="CC536" s="412" t="e">
        <f>IF(ISNA(L536),"",L536*#REF!)</f>
        <v>#REF!</v>
      </c>
      <c r="CD536" s="412" t="e">
        <f>IF(ISNA(M536),"",M536*#REF!)</f>
        <v>#REF!</v>
      </c>
      <c r="CE536" s="415" t="e">
        <f>IF(#REF!&gt;0,DQ$6,"")</f>
        <v>#REF!</v>
      </c>
      <c r="CF536" s="361" t="e">
        <f>IF(#REF!="","",VLOOKUP(#REF!,#REF!,7,0))</f>
        <v>#REF!</v>
      </c>
      <c r="CG536" s="201" t="e">
        <f>IF(OR(#REF!="",CF536=""),"",ROUND(#REF!/10^3*CF536,3))</f>
        <v>#REF!</v>
      </c>
      <c r="CH536" s="201" t="e">
        <f>IF(#REF!&gt;0,#REF!*#REF!/1000,"")</f>
        <v>#REF!</v>
      </c>
      <c r="CI536" s="201" t="e">
        <f>IF(#REF!&gt;0,#REF!*#REF!/1000,"")</f>
        <v>#REF!</v>
      </c>
      <c r="CJ536" s="74" t="e">
        <f t="shared" si="107"/>
        <v>#REF!</v>
      </c>
      <c r="CK536" s="74" t="e">
        <f t="shared" si="108"/>
        <v>#REF!</v>
      </c>
      <c r="CL536" s="201" t="e">
        <f>IF(ISNA(CJ536),"",CJ536*#REF!)</f>
        <v>#REF!</v>
      </c>
      <c r="CM536" s="201" t="e">
        <f>IF(ISNA(CK536),"",CK536*#REF!)</f>
        <v>#REF!</v>
      </c>
      <c r="CN536" s="101" t="e">
        <f>IF(#REF!&gt;0,DQ$57,"")</f>
        <v>#REF!</v>
      </c>
      <c r="CO536" s="84"/>
      <c r="CP536" s="2"/>
      <c r="CQ536" s="2"/>
      <c r="CR536" s="2"/>
      <c r="CS536" s="2"/>
      <c r="CT536" s="2"/>
      <c r="CU536" s="2"/>
      <c r="CV536" s="2"/>
      <c r="CX536" s="2"/>
      <c r="CY536" s="2"/>
      <c r="CZ536" s="2"/>
      <c r="DA536" s="2"/>
      <c r="DB536" s="2"/>
      <c r="DC536" s="2"/>
      <c r="DD536" s="2"/>
      <c r="DE536" s="2"/>
      <c r="DF536" s="2"/>
    </row>
    <row r="537" spans="2:110" ht="18" customHeight="1">
      <c r="B537" s="151" t="e">
        <f>IF(#REF!="","",VLOOKUP(#REF!,$CX$11:$DG$26,9,0))</f>
        <v>#REF!</v>
      </c>
      <c r="C537" s="64" t="e">
        <f>IF(#REF!="",0,VLOOKUP(#REF!,$CP$11:$CQ$16,2,0))</f>
        <v>#REF!</v>
      </c>
      <c r="D537" s="65" t="e">
        <f>IF(#REF!="",0,VLOOKUP(#REF!,$CX$11:$CY$26,2,0))</f>
        <v>#REF!</v>
      </c>
      <c r="E537" s="152" t="e">
        <f t="shared" si="98"/>
        <v>#REF!</v>
      </c>
      <c r="F537" s="155" t="e">
        <f>IF(#REF!="","",VLOOKUP(#REF!,#REF!,7,0))</f>
        <v>#REF!</v>
      </c>
      <c r="G537" s="201" t="e">
        <f>IF(OR(#REF!="",F537=""),"",ROUND(#REF!/10^3*F537,3))</f>
        <v>#REF!</v>
      </c>
      <c r="H537" s="201" t="e">
        <f>IF(#REF!&gt;0,#REF!*#REF!/1000,"")</f>
        <v>#REF!</v>
      </c>
      <c r="I537" s="201" t="e">
        <f>IF(#REF!&gt;0,#REF!*#REF!/1000,"")</f>
        <v>#REF!</v>
      </c>
      <c r="J537" s="51" t="e">
        <f>IF(#REF!="●","",IF(#REF!="","",#REF!))</f>
        <v>#REF!</v>
      </c>
      <c r="K537" s="51" t="e">
        <f>IF(#REF!="●","",IF(#REF!="","",#REF!))</f>
        <v>#REF!</v>
      </c>
      <c r="L537" s="74" t="e">
        <f t="shared" si="99"/>
        <v>#REF!</v>
      </c>
      <c r="M537" s="74" t="e">
        <f t="shared" si="100"/>
        <v>#REF!</v>
      </c>
      <c r="N537" s="201" t="e">
        <f>IF(ISNA(L537),"",L537*#REF!)</f>
        <v>#REF!</v>
      </c>
      <c r="O537" s="201" t="e">
        <f>IF(ISNA(M537),"",M537*#REF!)</f>
        <v>#REF!</v>
      </c>
      <c r="P537" s="78" t="e">
        <f>IF(#REF!&gt;0,DQ$6,"")</f>
        <v>#REF!</v>
      </c>
      <c r="Q537" s="99"/>
      <c r="R537" s="411"/>
      <c r="S537" s="412" t="e">
        <f>IF(OR(#REF!="",F537=""),"",ROUND(#REF!/10^3*F537,3))</f>
        <v>#REF!</v>
      </c>
      <c r="T537" s="412" t="e">
        <f>IF(#REF!&gt;0,#REF!*#REF!/1000,"")</f>
        <v>#REF!</v>
      </c>
      <c r="U537" s="412" t="e">
        <f>IF(#REF!&gt;0,#REF!*#REF!/1000,"")</f>
        <v>#REF!</v>
      </c>
      <c r="V537" s="413" t="e">
        <f>IF(OR(#REF!="●",#REF!="●"),"",IF(#REF!="","",#REF!))</f>
        <v>#REF!</v>
      </c>
      <c r="W537" s="413" t="e">
        <f>IF(OR(#REF!="●",#REF!="●"),"",IF(#REF!="","",#REF!))</f>
        <v>#REF!</v>
      </c>
      <c r="X537" s="412" t="e">
        <f>IF(ISNA(L537),"",L537*#REF!)</f>
        <v>#REF!</v>
      </c>
      <c r="Y537" s="412" t="e">
        <f>IF(ISNA(M537),"",M537*#REF!)</f>
        <v>#REF!</v>
      </c>
      <c r="Z537" s="414" t="e">
        <f>IF(#REF!&gt;0,DQ$6,"")</f>
        <v>#REF!</v>
      </c>
      <c r="AA537" s="95" t="e">
        <f>IF(#REF!="","",VLOOKUP(#REF!,#REF!,7,0))</f>
        <v>#REF!</v>
      </c>
      <c r="AB537" s="201" t="e">
        <f>IF(OR(#REF!="",AA537=""),"",ROUND(#REF!/10^3*AA537,3))</f>
        <v>#REF!</v>
      </c>
      <c r="AC537" s="201" t="e">
        <f>IF(#REF!&gt;0,#REF!*#REF!/1000,"")</f>
        <v>#REF!</v>
      </c>
      <c r="AD537" s="201" t="e">
        <f>IF(#REF!&gt;0,#REF!*#REF!/1000,"")</f>
        <v>#REF!</v>
      </c>
      <c r="AE537" s="74" t="e">
        <f t="shared" si="101"/>
        <v>#REF!</v>
      </c>
      <c r="AF537" s="74" t="e">
        <f t="shared" si="102"/>
        <v>#REF!</v>
      </c>
      <c r="AG537" s="201" t="e">
        <f>IF(ISNA(AE537),"",AE537*#REF!)</f>
        <v>#REF!</v>
      </c>
      <c r="AH537" s="201" t="e">
        <f>IF(ISNA(AF537),"",AF537*#REF!)</f>
        <v>#REF!</v>
      </c>
      <c r="AI537" s="78" t="e">
        <f>IF(#REF!&gt;0,DQ$23,"")</f>
        <v>#REF!</v>
      </c>
      <c r="AJ537" s="99"/>
      <c r="AK537" s="411"/>
      <c r="AL537" s="412" t="e">
        <f>IF(OR(#REF!="",F537=""),"",ROUND(#REF!/10^3*F537,3))</f>
        <v>#REF!</v>
      </c>
      <c r="AM537" s="412" t="e">
        <f>IF(#REF!&gt;0,#REF!*#REF!/1000,"")</f>
        <v>#REF!</v>
      </c>
      <c r="AN537" s="412" t="e">
        <f>IF(#REF!&gt;0,#REF!*#REF!/1000,"")</f>
        <v>#REF!</v>
      </c>
      <c r="AO537" s="413" t="e">
        <f>IF(OR(#REF!="●",#REF!="●",#REF!="●"),"",IF(#REF!="","",#REF!))</f>
        <v>#REF!</v>
      </c>
      <c r="AP537" s="413" t="e">
        <f>IF(OR(#REF!="●",#REF!="●",#REF!="●"),"",IF(#REF!="","",#REF!))</f>
        <v>#REF!</v>
      </c>
      <c r="AQ537" s="412" t="e">
        <f>IF(ISNA(L537),"",L537*#REF!)</f>
        <v>#REF!</v>
      </c>
      <c r="AR537" s="412" t="e">
        <f>IF(ISNA(M537),"",M537*#REF!)</f>
        <v>#REF!</v>
      </c>
      <c r="AS537" s="414" t="e">
        <f>IF(#REF!&gt;0,DQ$6,"")</f>
        <v>#REF!</v>
      </c>
      <c r="AT537" s="95" t="e">
        <f>IF(#REF!="","",VLOOKUP(#REF!,#REF!,7,0))</f>
        <v>#REF!</v>
      </c>
      <c r="AU537" s="201" t="e">
        <f>IF(OR(#REF!="",AT537=""),"",ROUND(#REF!/10^3*AT537,3))</f>
        <v>#REF!</v>
      </c>
      <c r="AV537" s="201" t="e">
        <f>IF(#REF!&gt;0,#REF!*#REF!/1000,"")</f>
        <v>#REF!</v>
      </c>
      <c r="AW537" s="201" t="e">
        <f>IF(#REF!&gt;0,#REF!*#REF!/1000,"")</f>
        <v>#REF!</v>
      </c>
      <c r="AX537" s="74" t="e">
        <f t="shared" si="103"/>
        <v>#REF!</v>
      </c>
      <c r="AY537" s="74" t="e">
        <f t="shared" si="104"/>
        <v>#REF!</v>
      </c>
      <c r="AZ537" s="201" t="e">
        <f>IF(ISNA(AX537),"",AX537*#REF!)</f>
        <v>#REF!</v>
      </c>
      <c r="BA537" s="201" t="e">
        <f>IF(ISNA(AY537),"",AY537*#REF!)</f>
        <v>#REF!</v>
      </c>
      <c r="BB537" s="78" t="e">
        <f>IF(#REF!&gt;0,DQ$40,"")</f>
        <v>#REF!</v>
      </c>
      <c r="BC537" s="99"/>
      <c r="BD537" s="650"/>
      <c r="BE537" s="652" t="e">
        <f>IF(OR(#REF!="",F537=""),"",ROUND(#REF!/10^3*F537,3))</f>
        <v>#REF!</v>
      </c>
      <c r="BF537" s="412" t="e">
        <f>IF(#REF!&gt;0,#REF!*#REF!/1000,"")</f>
        <v>#REF!</v>
      </c>
      <c r="BG537" s="412" t="e">
        <f>IF(#REF!&gt;0,#REF!*#REF!/1000,"")</f>
        <v>#REF!</v>
      </c>
      <c r="BH537" s="413" t="e">
        <f>IF(OR(#REF!="●",#REF!="●",#REF!="●",#REF!="●"),"",IF(#REF!="","",#REF!))</f>
        <v>#REF!</v>
      </c>
      <c r="BI537" s="413" t="e">
        <f>IF(OR(#REF!="●",#REF!="●",#REF!="●",#REF!="●"),"",IF(#REF!="","",#REF!))</f>
        <v>#REF!</v>
      </c>
      <c r="BJ537" s="412" t="e">
        <f>IF(ISNA(L537),"",L537*#REF!)</f>
        <v>#REF!</v>
      </c>
      <c r="BK537" s="412" t="e">
        <f>IF(ISNA(M537),"",M537*#REF!)</f>
        <v>#REF!</v>
      </c>
      <c r="BL537" s="415" t="e">
        <f>IF(#REF!&gt;0,DQ$6,"")</f>
        <v>#REF!</v>
      </c>
      <c r="BM537" s="361" t="e">
        <f>IF(#REF!="","",VLOOKUP(#REF!,#REF!,7,0))</f>
        <v>#REF!</v>
      </c>
      <c r="BN537" s="201" t="e">
        <f>IF(OR(#REF!="",BM537=""),"",ROUND(#REF!/10^3*BM537,3))</f>
        <v>#REF!</v>
      </c>
      <c r="BO537" s="201" t="e">
        <f>IF(#REF!&gt;0,#REF!*#REF!/1000,"")</f>
        <v>#REF!</v>
      </c>
      <c r="BP537" s="201" t="e">
        <f>IF(#REF!&gt;0,#REF!*#REF!/1000,"")</f>
        <v>#REF!</v>
      </c>
      <c r="BQ537" s="74" t="e">
        <f t="shared" si="105"/>
        <v>#REF!</v>
      </c>
      <c r="BR537" s="74" t="e">
        <f t="shared" si="106"/>
        <v>#REF!</v>
      </c>
      <c r="BS537" s="201" t="e">
        <f>IF(ISNA(BQ537),"",BQ537*#REF!)</f>
        <v>#REF!</v>
      </c>
      <c r="BT537" s="201" t="e">
        <f>IF(ISNA(BR537),"",BR537*#REF!)</f>
        <v>#REF!</v>
      </c>
      <c r="BU537" s="78" t="e">
        <f>IF(#REF!&gt;0,DQ$57,"")</f>
        <v>#REF!</v>
      </c>
      <c r="BV537" s="99"/>
      <c r="BW537" s="411"/>
      <c r="BX537" s="412" t="e">
        <f>IF(OR(#REF!="",F537=""),"",ROUND(#REF!/10^3*F537,3))</f>
        <v>#REF!</v>
      </c>
      <c r="BY537" s="412" t="e">
        <f>IF(#REF!&gt;0,#REF!*#REF!/1000,"")</f>
        <v>#REF!</v>
      </c>
      <c r="BZ537" s="412" t="e">
        <f>IF(#REF!&gt;0,#REF!*#REF!/1000,"")</f>
        <v>#REF!</v>
      </c>
      <c r="CA537" s="413" t="e">
        <f>IF(OR(#REF!="●",#REF!="●",#REF!="●",#REF!="●",#REF!="●"),"",IF(#REF!="","",#REF!))</f>
        <v>#REF!</v>
      </c>
      <c r="CB537" s="413" t="e">
        <f>IF(OR(#REF!="●",#REF!="●",#REF!="●",#REF!="●",#REF!="●"),"",IF(#REF!="","",#REF!))</f>
        <v>#REF!</v>
      </c>
      <c r="CC537" s="412" t="e">
        <f>IF(ISNA(L537),"",L537*#REF!)</f>
        <v>#REF!</v>
      </c>
      <c r="CD537" s="412" t="e">
        <f>IF(ISNA(M537),"",M537*#REF!)</f>
        <v>#REF!</v>
      </c>
      <c r="CE537" s="415" t="e">
        <f>IF(#REF!&gt;0,DQ$6,"")</f>
        <v>#REF!</v>
      </c>
      <c r="CF537" s="361" t="e">
        <f>IF(#REF!="","",VLOOKUP(#REF!,#REF!,7,0))</f>
        <v>#REF!</v>
      </c>
      <c r="CG537" s="201" t="e">
        <f>IF(OR(#REF!="",CF537=""),"",ROUND(#REF!/10^3*CF537,3))</f>
        <v>#REF!</v>
      </c>
      <c r="CH537" s="201" t="e">
        <f>IF(#REF!&gt;0,#REF!*#REF!/1000,"")</f>
        <v>#REF!</v>
      </c>
      <c r="CI537" s="201" t="e">
        <f>IF(#REF!&gt;0,#REF!*#REF!/1000,"")</f>
        <v>#REF!</v>
      </c>
      <c r="CJ537" s="74" t="e">
        <f t="shared" si="107"/>
        <v>#REF!</v>
      </c>
      <c r="CK537" s="74" t="e">
        <f t="shared" si="108"/>
        <v>#REF!</v>
      </c>
      <c r="CL537" s="201" t="e">
        <f>IF(ISNA(CJ537),"",CJ537*#REF!)</f>
        <v>#REF!</v>
      </c>
      <c r="CM537" s="201" t="e">
        <f>IF(ISNA(CK537),"",CK537*#REF!)</f>
        <v>#REF!</v>
      </c>
      <c r="CN537" s="101" t="e">
        <f>IF(#REF!&gt;0,DQ$57,"")</f>
        <v>#REF!</v>
      </c>
      <c r="CO537" s="84"/>
      <c r="CP537" s="2"/>
      <c r="CQ537" s="2"/>
      <c r="CR537" s="2"/>
      <c r="CS537" s="2"/>
      <c r="CT537" s="2"/>
      <c r="CU537" s="2"/>
      <c r="CV537" s="2"/>
      <c r="CX537" s="2"/>
      <c r="CY537" s="2"/>
      <c r="CZ537" s="2"/>
      <c r="DA537" s="2"/>
      <c r="DB537" s="2"/>
      <c r="DC537" s="2"/>
      <c r="DD537" s="2"/>
      <c r="DE537" s="2"/>
      <c r="DF537" s="2"/>
    </row>
    <row r="538" spans="2:110" ht="18" customHeight="1">
      <c r="B538" s="151" t="e">
        <f>IF(#REF!="","",VLOOKUP(#REF!,$CX$11:$DG$26,9,0))</f>
        <v>#REF!</v>
      </c>
      <c r="C538" s="64" t="e">
        <f>IF(#REF!="",0,VLOOKUP(#REF!,$CP$11:$CQ$16,2,0))</f>
        <v>#REF!</v>
      </c>
      <c r="D538" s="65" t="e">
        <f>IF(#REF!="",0,VLOOKUP(#REF!,$CX$11:$CY$26,2,0))</f>
        <v>#REF!</v>
      </c>
      <c r="E538" s="152" t="e">
        <f t="shared" si="98"/>
        <v>#REF!</v>
      </c>
      <c r="F538" s="155" t="e">
        <f>IF(#REF!="","",VLOOKUP(#REF!,#REF!,7,0))</f>
        <v>#REF!</v>
      </c>
      <c r="G538" s="201" t="e">
        <f>IF(OR(#REF!="",F538=""),"",ROUND(#REF!/10^3*F538,3))</f>
        <v>#REF!</v>
      </c>
      <c r="H538" s="201" t="e">
        <f>IF(#REF!&gt;0,#REF!*#REF!/1000,"")</f>
        <v>#REF!</v>
      </c>
      <c r="I538" s="201" t="e">
        <f>IF(#REF!&gt;0,#REF!*#REF!/1000,"")</f>
        <v>#REF!</v>
      </c>
      <c r="J538" s="51" t="e">
        <f>IF(#REF!="●","",IF(#REF!="","",#REF!))</f>
        <v>#REF!</v>
      </c>
      <c r="K538" s="51" t="e">
        <f>IF(#REF!="●","",IF(#REF!="","",#REF!))</f>
        <v>#REF!</v>
      </c>
      <c r="L538" s="74" t="e">
        <f t="shared" si="99"/>
        <v>#REF!</v>
      </c>
      <c r="M538" s="74" t="e">
        <f t="shared" si="100"/>
        <v>#REF!</v>
      </c>
      <c r="N538" s="201" t="e">
        <f>IF(ISNA(L538),"",L538*#REF!)</f>
        <v>#REF!</v>
      </c>
      <c r="O538" s="201" t="e">
        <f>IF(ISNA(M538),"",M538*#REF!)</f>
        <v>#REF!</v>
      </c>
      <c r="P538" s="78" t="e">
        <f>IF(#REF!&gt;0,DQ$6,"")</f>
        <v>#REF!</v>
      </c>
      <c r="Q538" s="99"/>
      <c r="R538" s="411"/>
      <c r="S538" s="412" t="e">
        <f>IF(OR(#REF!="",F538=""),"",ROUND(#REF!/10^3*F538,3))</f>
        <v>#REF!</v>
      </c>
      <c r="T538" s="412" t="e">
        <f>IF(#REF!&gt;0,#REF!*#REF!/1000,"")</f>
        <v>#REF!</v>
      </c>
      <c r="U538" s="412" t="e">
        <f>IF(#REF!&gt;0,#REF!*#REF!/1000,"")</f>
        <v>#REF!</v>
      </c>
      <c r="V538" s="413" t="e">
        <f>IF(OR(#REF!="●",#REF!="●"),"",IF(#REF!="","",#REF!))</f>
        <v>#REF!</v>
      </c>
      <c r="W538" s="413" t="e">
        <f>IF(OR(#REF!="●",#REF!="●"),"",IF(#REF!="","",#REF!))</f>
        <v>#REF!</v>
      </c>
      <c r="X538" s="412" t="e">
        <f>IF(ISNA(L538),"",L538*#REF!)</f>
        <v>#REF!</v>
      </c>
      <c r="Y538" s="412" t="e">
        <f>IF(ISNA(M538),"",M538*#REF!)</f>
        <v>#REF!</v>
      </c>
      <c r="Z538" s="414" t="e">
        <f>IF(#REF!&gt;0,DQ$6,"")</f>
        <v>#REF!</v>
      </c>
      <c r="AA538" s="95" t="e">
        <f>IF(#REF!="","",VLOOKUP(#REF!,#REF!,7,0))</f>
        <v>#REF!</v>
      </c>
      <c r="AB538" s="201" t="e">
        <f>IF(OR(#REF!="",AA538=""),"",ROUND(#REF!/10^3*AA538,3))</f>
        <v>#REF!</v>
      </c>
      <c r="AC538" s="201" t="e">
        <f>IF(#REF!&gt;0,#REF!*#REF!/1000,"")</f>
        <v>#REF!</v>
      </c>
      <c r="AD538" s="201" t="e">
        <f>IF(#REF!&gt;0,#REF!*#REF!/1000,"")</f>
        <v>#REF!</v>
      </c>
      <c r="AE538" s="74" t="e">
        <f t="shared" si="101"/>
        <v>#REF!</v>
      </c>
      <c r="AF538" s="74" t="e">
        <f t="shared" si="102"/>
        <v>#REF!</v>
      </c>
      <c r="AG538" s="201" t="e">
        <f>IF(ISNA(AE538),"",AE538*#REF!)</f>
        <v>#REF!</v>
      </c>
      <c r="AH538" s="201" t="e">
        <f>IF(ISNA(AF538),"",AF538*#REF!)</f>
        <v>#REF!</v>
      </c>
      <c r="AI538" s="78" t="e">
        <f>IF(#REF!&gt;0,DQ$23,"")</f>
        <v>#REF!</v>
      </c>
      <c r="AJ538" s="99"/>
      <c r="AK538" s="411"/>
      <c r="AL538" s="412" t="e">
        <f>IF(OR(#REF!="",F538=""),"",ROUND(#REF!/10^3*F538,3))</f>
        <v>#REF!</v>
      </c>
      <c r="AM538" s="412" t="e">
        <f>IF(#REF!&gt;0,#REF!*#REF!/1000,"")</f>
        <v>#REF!</v>
      </c>
      <c r="AN538" s="412" t="e">
        <f>IF(#REF!&gt;0,#REF!*#REF!/1000,"")</f>
        <v>#REF!</v>
      </c>
      <c r="AO538" s="413" t="e">
        <f>IF(OR(#REF!="●",#REF!="●",#REF!="●"),"",IF(#REF!="","",#REF!))</f>
        <v>#REF!</v>
      </c>
      <c r="AP538" s="413" t="e">
        <f>IF(OR(#REF!="●",#REF!="●",#REF!="●"),"",IF(#REF!="","",#REF!))</f>
        <v>#REF!</v>
      </c>
      <c r="AQ538" s="412" t="e">
        <f>IF(ISNA(L538),"",L538*#REF!)</f>
        <v>#REF!</v>
      </c>
      <c r="AR538" s="412" t="e">
        <f>IF(ISNA(M538),"",M538*#REF!)</f>
        <v>#REF!</v>
      </c>
      <c r="AS538" s="414" t="e">
        <f>IF(#REF!&gt;0,DQ$6,"")</f>
        <v>#REF!</v>
      </c>
      <c r="AT538" s="95" t="e">
        <f>IF(#REF!="","",VLOOKUP(#REF!,#REF!,7,0))</f>
        <v>#REF!</v>
      </c>
      <c r="AU538" s="201" t="e">
        <f>IF(OR(#REF!="",AT538=""),"",ROUND(#REF!/10^3*AT538,3))</f>
        <v>#REF!</v>
      </c>
      <c r="AV538" s="201" t="e">
        <f>IF(#REF!&gt;0,#REF!*#REF!/1000,"")</f>
        <v>#REF!</v>
      </c>
      <c r="AW538" s="201" t="e">
        <f>IF(#REF!&gt;0,#REF!*#REF!/1000,"")</f>
        <v>#REF!</v>
      </c>
      <c r="AX538" s="74" t="e">
        <f t="shared" si="103"/>
        <v>#REF!</v>
      </c>
      <c r="AY538" s="74" t="e">
        <f t="shared" si="104"/>
        <v>#REF!</v>
      </c>
      <c r="AZ538" s="201" t="e">
        <f>IF(ISNA(AX538),"",AX538*#REF!)</f>
        <v>#REF!</v>
      </c>
      <c r="BA538" s="201" t="e">
        <f>IF(ISNA(AY538),"",AY538*#REF!)</f>
        <v>#REF!</v>
      </c>
      <c r="BB538" s="78" t="e">
        <f>IF(#REF!&gt;0,DQ$40,"")</f>
        <v>#REF!</v>
      </c>
      <c r="BC538" s="99"/>
      <c r="BD538" s="650"/>
      <c r="BE538" s="652" t="e">
        <f>IF(OR(#REF!="",F538=""),"",ROUND(#REF!/10^3*F538,3))</f>
        <v>#REF!</v>
      </c>
      <c r="BF538" s="412" t="e">
        <f>IF(#REF!&gt;0,#REF!*#REF!/1000,"")</f>
        <v>#REF!</v>
      </c>
      <c r="BG538" s="412" t="e">
        <f>IF(#REF!&gt;0,#REF!*#REF!/1000,"")</f>
        <v>#REF!</v>
      </c>
      <c r="BH538" s="413" t="e">
        <f>IF(OR(#REF!="●",#REF!="●",#REF!="●",#REF!="●"),"",IF(#REF!="","",#REF!))</f>
        <v>#REF!</v>
      </c>
      <c r="BI538" s="413" t="e">
        <f>IF(OR(#REF!="●",#REF!="●",#REF!="●",#REF!="●"),"",IF(#REF!="","",#REF!))</f>
        <v>#REF!</v>
      </c>
      <c r="BJ538" s="412" t="e">
        <f>IF(ISNA(L538),"",L538*#REF!)</f>
        <v>#REF!</v>
      </c>
      <c r="BK538" s="412" t="e">
        <f>IF(ISNA(M538),"",M538*#REF!)</f>
        <v>#REF!</v>
      </c>
      <c r="BL538" s="415" t="e">
        <f>IF(#REF!&gt;0,DQ$6,"")</f>
        <v>#REF!</v>
      </c>
      <c r="BM538" s="361" t="e">
        <f>IF(#REF!="","",VLOOKUP(#REF!,#REF!,7,0))</f>
        <v>#REF!</v>
      </c>
      <c r="BN538" s="201" t="e">
        <f>IF(OR(#REF!="",BM538=""),"",ROUND(#REF!/10^3*BM538,3))</f>
        <v>#REF!</v>
      </c>
      <c r="BO538" s="201" t="e">
        <f>IF(#REF!&gt;0,#REF!*#REF!/1000,"")</f>
        <v>#REF!</v>
      </c>
      <c r="BP538" s="201" t="e">
        <f>IF(#REF!&gt;0,#REF!*#REF!/1000,"")</f>
        <v>#REF!</v>
      </c>
      <c r="BQ538" s="74" t="e">
        <f t="shared" si="105"/>
        <v>#REF!</v>
      </c>
      <c r="BR538" s="74" t="e">
        <f t="shared" si="106"/>
        <v>#REF!</v>
      </c>
      <c r="BS538" s="201" t="e">
        <f>IF(ISNA(BQ538),"",BQ538*#REF!)</f>
        <v>#REF!</v>
      </c>
      <c r="BT538" s="201" t="e">
        <f>IF(ISNA(BR538),"",BR538*#REF!)</f>
        <v>#REF!</v>
      </c>
      <c r="BU538" s="78" t="e">
        <f>IF(#REF!&gt;0,DQ$57,"")</f>
        <v>#REF!</v>
      </c>
      <c r="BV538" s="99"/>
      <c r="BW538" s="411"/>
      <c r="BX538" s="412" t="e">
        <f>IF(OR(#REF!="",F538=""),"",ROUND(#REF!/10^3*F538,3))</f>
        <v>#REF!</v>
      </c>
      <c r="BY538" s="412" t="e">
        <f>IF(#REF!&gt;0,#REF!*#REF!/1000,"")</f>
        <v>#REF!</v>
      </c>
      <c r="BZ538" s="412" t="e">
        <f>IF(#REF!&gt;0,#REF!*#REF!/1000,"")</f>
        <v>#REF!</v>
      </c>
      <c r="CA538" s="413" t="e">
        <f>IF(OR(#REF!="●",#REF!="●",#REF!="●",#REF!="●",#REF!="●"),"",IF(#REF!="","",#REF!))</f>
        <v>#REF!</v>
      </c>
      <c r="CB538" s="413" t="e">
        <f>IF(OR(#REF!="●",#REF!="●",#REF!="●",#REF!="●",#REF!="●"),"",IF(#REF!="","",#REF!))</f>
        <v>#REF!</v>
      </c>
      <c r="CC538" s="412" t="e">
        <f>IF(ISNA(L538),"",L538*#REF!)</f>
        <v>#REF!</v>
      </c>
      <c r="CD538" s="412" t="e">
        <f>IF(ISNA(M538),"",M538*#REF!)</f>
        <v>#REF!</v>
      </c>
      <c r="CE538" s="415" t="e">
        <f>IF(#REF!&gt;0,DQ$6,"")</f>
        <v>#REF!</v>
      </c>
      <c r="CF538" s="361" t="e">
        <f>IF(#REF!="","",VLOOKUP(#REF!,#REF!,7,0))</f>
        <v>#REF!</v>
      </c>
      <c r="CG538" s="201" t="e">
        <f>IF(OR(#REF!="",CF538=""),"",ROUND(#REF!/10^3*CF538,3))</f>
        <v>#REF!</v>
      </c>
      <c r="CH538" s="201" t="e">
        <f>IF(#REF!&gt;0,#REF!*#REF!/1000,"")</f>
        <v>#REF!</v>
      </c>
      <c r="CI538" s="201" t="e">
        <f>IF(#REF!&gt;0,#REF!*#REF!/1000,"")</f>
        <v>#REF!</v>
      </c>
      <c r="CJ538" s="74" t="e">
        <f t="shared" si="107"/>
        <v>#REF!</v>
      </c>
      <c r="CK538" s="74" t="e">
        <f t="shared" si="108"/>
        <v>#REF!</v>
      </c>
      <c r="CL538" s="201" t="e">
        <f>IF(ISNA(CJ538),"",CJ538*#REF!)</f>
        <v>#REF!</v>
      </c>
      <c r="CM538" s="201" t="e">
        <f>IF(ISNA(CK538),"",CK538*#REF!)</f>
        <v>#REF!</v>
      </c>
      <c r="CN538" s="101" t="e">
        <f>IF(#REF!&gt;0,DQ$57,"")</f>
        <v>#REF!</v>
      </c>
      <c r="CO538" s="84"/>
      <c r="CP538" s="2"/>
      <c r="CQ538" s="2"/>
      <c r="CR538" s="2"/>
      <c r="CS538" s="2"/>
      <c r="CT538" s="2"/>
      <c r="CU538" s="2"/>
      <c r="CV538" s="2"/>
      <c r="CX538" s="2"/>
      <c r="CY538" s="2"/>
      <c r="CZ538" s="2"/>
      <c r="DA538" s="2"/>
      <c r="DB538" s="2"/>
      <c r="DC538" s="2"/>
      <c r="DD538" s="2"/>
      <c r="DE538" s="2"/>
      <c r="DF538" s="2"/>
    </row>
    <row r="539" spans="2:110" ht="18" customHeight="1">
      <c r="B539" s="151" t="e">
        <f>IF(#REF!="","",VLOOKUP(#REF!,$CX$11:$DG$26,9,0))</f>
        <v>#REF!</v>
      </c>
      <c r="C539" s="64" t="e">
        <f>IF(#REF!="",0,VLOOKUP(#REF!,$CP$11:$CQ$16,2,0))</f>
        <v>#REF!</v>
      </c>
      <c r="D539" s="65" t="e">
        <f>IF(#REF!="",0,VLOOKUP(#REF!,$CX$11:$CY$26,2,0))</f>
        <v>#REF!</v>
      </c>
      <c r="E539" s="152" t="e">
        <f t="shared" si="98"/>
        <v>#REF!</v>
      </c>
      <c r="F539" s="155" t="e">
        <f>IF(#REF!="","",VLOOKUP(#REF!,#REF!,7,0))</f>
        <v>#REF!</v>
      </c>
      <c r="G539" s="201" t="e">
        <f>IF(OR(#REF!="",F539=""),"",ROUND(#REF!/10^3*F539,3))</f>
        <v>#REF!</v>
      </c>
      <c r="H539" s="201" t="e">
        <f>IF(#REF!&gt;0,#REF!*#REF!/1000,"")</f>
        <v>#REF!</v>
      </c>
      <c r="I539" s="201" t="e">
        <f>IF(#REF!&gt;0,#REF!*#REF!/1000,"")</f>
        <v>#REF!</v>
      </c>
      <c r="J539" s="51" t="e">
        <f>IF(#REF!="●","",IF(#REF!="","",#REF!))</f>
        <v>#REF!</v>
      </c>
      <c r="K539" s="51" t="e">
        <f>IF(#REF!="●","",IF(#REF!="","",#REF!))</f>
        <v>#REF!</v>
      </c>
      <c r="L539" s="74" t="e">
        <f t="shared" si="99"/>
        <v>#REF!</v>
      </c>
      <c r="M539" s="74" t="e">
        <f t="shared" si="100"/>
        <v>#REF!</v>
      </c>
      <c r="N539" s="201" t="e">
        <f>IF(ISNA(L539),"",L539*#REF!)</f>
        <v>#REF!</v>
      </c>
      <c r="O539" s="201" t="e">
        <f>IF(ISNA(M539),"",M539*#REF!)</f>
        <v>#REF!</v>
      </c>
      <c r="P539" s="78" t="e">
        <f>IF(#REF!&gt;0,DQ$6,"")</f>
        <v>#REF!</v>
      </c>
      <c r="Q539" s="99"/>
      <c r="R539" s="411"/>
      <c r="S539" s="412" t="e">
        <f>IF(OR(#REF!="",F539=""),"",ROUND(#REF!/10^3*F539,3))</f>
        <v>#REF!</v>
      </c>
      <c r="T539" s="412" t="e">
        <f>IF(#REF!&gt;0,#REF!*#REF!/1000,"")</f>
        <v>#REF!</v>
      </c>
      <c r="U539" s="412" t="e">
        <f>IF(#REF!&gt;0,#REF!*#REF!/1000,"")</f>
        <v>#REF!</v>
      </c>
      <c r="V539" s="413" t="e">
        <f>IF(OR(#REF!="●",#REF!="●"),"",IF(#REF!="","",#REF!))</f>
        <v>#REF!</v>
      </c>
      <c r="W539" s="413" t="e">
        <f>IF(OR(#REF!="●",#REF!="●"),"",IF(#REF!="","",#REF!))</f>
        <v>#REF!</v>
      </c>
      <c r="X539" s="412" t="e">
        <f>IF(ISNA(L539),"",L539*#REF!)</f>
        <v>#REF!</v>
      </c>
      <c r="Y539" s="412" t="e">
        <f>IF(ISNA(M539),"",M539*#REF!)</f>
        <v>#REF!</v>
      </c>
      <c r="Z539" s="414" t="e">
        <f>IF(#REF!&gt;0,DQ$6,"")</f>
        <v>#REF!</v>
      </c>
      <c r="AA539" s="95" t="e">
        <f>IF(#REF!="","",VLOOKUP(#REF!,#REF!,7,0))</f>
        <v>#REF!</v>
      </c>
      <c r="AB539" s="201" t="e">
        <f>IF(OR(#REF!="",AA539=""),"",ROUND(#REF!/10^3*AA539,3))</f>
        <v>#REF!</v>
      </c>
      <c r="AC539" s="201" t="e">
        <f>IF(#REF!&gt;0,#REF!*#REF!/1000,"")</f>
        <v>#REF!</v>
      </c>
      <c r="AD539" s="201" t="e">
        <f>IF(#REF!&gt;0,#REF!*#REF!/1000,"")</f>
        <v>#REF!</v>
      </c>
      <c r="AE539" s="74" t="e">
        <f t="shared" si="101"/>
        <v>#REF!</v>
      </c>
      <c r="AF539" s="74" t="e">
        <f t="shared" si="102"/>
        <v>#REF!</v>
      </c>
      <c r="AG539" s="201" t="e">
        <f>IF(ISNA(AE539),"",AE539*#REF!)</f>
        <v>#REF!</v>
      </c>
      <c r="AH539" s="201" t="e">
        <f>IF(ISNA(AF539),"",AF539*#REF!)</f>
        <v>#REF!</v>
      </c>
      <c r="AI539" s="78" t="e">
        <f>IF(#REF!&gt;0,DQ$23,"")</f>
        <v>#REF!</v>
      </c>
      <c r="AJ539" s="99"/>
      <c r="AK539" s="411"/>
      <c r="AL539" s="412" t="e">
        <f>IF(OR(#REF!="",F539=""),"",ROUND(#REF!/10^3*F539,3))</f>
        <v>#REF!</v>
      </c>
      <c r="AM539" s="412" t="e">
        <f>IF(#REF!&gt;0,#REF!*#REF!/1000,"")</f>
        <v>#REF!</v>
      </c>
      <c r="AN539" s="412" t="e">
        <f>IF(#REF!&gt;0,#REF!*#REF!/1000,"")</f>
        <v>#REF!</v>
      </c>
      <c r="AO539" s="413" t="e">
        <f>IF(OR(#REF!="●",#REF!="●",#REF!="●"),"",IF(#REF!="","",#REF!))</f>
        <v>#REF!</v>
      </c>
      <c r="AP539" s="413" t="e">
        <f>IF(OR(#REF!="●",#REF!="●",#REF!="●"),"",IF(#REF!="","",#REF!))</f>
        <v>#REF!</v>
      </c>
      <c r="AQ539" s="412" t="e">
        <f>IF(ISNA(L539),"",L539*#REF!)</f>
        <v>#REF!</v>
      </c>
      <c r="AR539" s="412" t="e">
        <f>IF(ISNA(M539),"",M539*#REF!)</f>
        <v>#REF!</v>
      </c>
      <c r="AS539" s="414" t="e">
        <f>IF(#REF!&gt;0,DQ$6,"")</f>
        <v>#REF!</v>
      </c>
      <c r="AT539" s="95" t="e">
        <f>IF(#REF!="","",VLOOKUP(#REF!,#REF!,7,0))</f>
        <v>#REF!</v>
      </c>
      <c r="AU539" s="201" t="e">
        <f>IF(OR(#REF!="",AT539=""),"",ROUND(#REF!/10^3*AT539,3))</f>
        <v>#REF!</v>
      </c>
      <c r="AV539" s="201" t="e">
        <f>IF(#REF!&gt;0,#REF!*#REF!/1000,"")</f>
        <v>#REF!</v>
      </c>
      <c r="AW539" s="201" t="e">
        <f>IF(#REF!&gt;0,#REF!*#REF!/1000,"")</f>
        <v>#REF!</v>
      </c>
      <c r="AX539" s="74" t="e">
        <f t="shared" si="103"/>
        <v>#REF!</v>
      </c>
      <c r="AY539" s="74" t="e">
        <f t="shared" si="104"/>
        <v>#REF!</v>
      </c>
      <c r="AZ539" s="201" t="e">
        <f>IF(ISNA(AX539),"",AX539*#REF!)</f>
        <v>#REF!</v>
      </c>
      <c r="BA539" s="201" t="e">
        <f>IF(ISNA(AY539),"",AY539*#REF!)</f>
        <v>#REF!</v>
      </c>
      <c r="BB539" s="78" t="e">
        <f>IF(#REF!&gt;0,DQ$40,"")</f>
        <v>#REF!</v>
      </c>
      <c r="BC539" s="99"/>
      <c r="BD539" s="650"/>
      <c r="BE539" s="652" t="e">
        <f>IF(OR(#REF!="",F539=""),"",ROUND(#REF!/10^3*F539,3))</f>
        <v>#REF!</v>
      </c>
      <c r="BF539" s="412" t="e">
        <f>IF(#REF!&gt;0,#REF!*#REF!/1000,"")</f>
        <v>#REF!</v>
      </c>
      <c r="BG539" s="412" t="e">
        <f>IF(#REF!&gt;0,#REF!*#REF!/1000,"")</f>
        <v>#REF!</v>
      </c>
      <c r="BH539" s="413" t="e">
        <f>IF(OR(#REF!="●",#REF!="●",#REF!="●",#REF!="●"),"",IF(#REF!="","",#REF!))</f>
        <v>#REF!</v>
      </c>
      <c r="BI539" s="413" t="e">
        <f>IF(OR(#REF!="●",#REF!="●",#REF!="●",#REF!="●"),"",IF(#REF!="","",#REF!))</f>
        <v>#REF!</v>
      </c>
      <c r="BJ539" s="412" t="e">
        <f>IF(ISNA(L539),"",L539*#REF!)</f>
        <v>#REF!</v>
      </c>
      <c r="BK539" s="412" t="e">
        <f>IF(ISNA(M539),"",M539*#REF!)</f>
        <v>#REF!</v>
      </c>
      <c r="BL539" s="415" t="e">
        <f>IF(#REF!&gt;0,DQ$6,"")</f>
        <v>#REF!</v>
      </c>
      <c r="BM539" s="361" t="e">
        <f>IF(#REF!="","",VLOOKUP(#REF!,#REF!,7,0))</f>
        <v>#REF!</v>
      </c>
      <c r="BN539" s="201" t="e">
        <f>IF(OR(#REF!="",BM539=""),"",ROUND(#REF!/10^3*BM539,3))</f>
        <v>#REF!</v>
      </c>
      <c r="BO539" s="201" t="e">
        <f>IF(#REF!&gt;0,#REF!*#REF!/1000,"")</f>
        <v>#REF!</v>
      </c>
      <c r="BP539" s="201" t="e">
        <f>IF(#REF!&gt;0,#REF!*#REF!/1000,"")</f>
        <v>#REF!</v>
      </c>
      <c r="BQ539" s="74" t="e">
        <f t="shared" si="105"/>
        <v>#REF!</v>
      </c>
      <c r="BR539" s="74" t="e">
        <f t="shared" si="106"/>
        <v>#REF!</v>
      </c>
      <c r="BS539" s="201" t="e">
        <f>IF(ISNA(BQ539),"",BQ539*#REF!)</f>
        <v>#REF!</v>
      </c>
      <c r="BT539" s="201" t="e">
        <f>IF(ISNA(BR539),"",BR539*#REF!)</f>
        <v>#REF!</v>
      </c>
      <c r="BU539" s="78" t="e">
        <f>IF(#REF!&gt;0,DQ$57,"")</f>
        <v>#REF!</v>
      </c>
      <c r="BV539" s="99"/>
      <c r="BW539" s="411"/>
      <c r="BX539" s="412" t="e">
        <f>IF(OR(#REF!="",F539=""),"",ROUND(#REF!/10^3*F539,3))</f>
        <v>#REF!</v>
      </c>
      <c r="BY539" s="412" t="e">
        <f>IF(#REF!&gt;0,#REF!*#REF!/1000,"")</f>
        <v>#REF!</v>
      </c>
      <c r="BZ539" s="412" t="e">
        <f>IF(#REF!&gt;0,#REF!*#REF!/1000,"")</f>
        <v>#REF!</v>
      </c>
      <c r="CA539" s="413" t="e">
        <f>IF(OR(#REF!="●",#REF!="●",#REF!="●",#REF!="●",#REF!="●"),"",IF(#REF!="","",#REF!))</f>
        <v>#REF!</v>
      </c>
      <c r="CB539" s="413" t="e">
        <f>IF(OR(#REF!="●",#REF!="●",#REF!="●",#REF!="●",#REF!="●"),"",IF(#REF!="","",#REF!))</f>
        <v>#REF!</v>
      </c>
      <c r="CC539" s="412" t="e">
        <f>IF(ISNA(L539),"",L539*#REF!)</f>
        <v>#REF!</v>
      </c>
      <c r="CD539" s="412" t="e">
        <f>IF(ISNA(M539),"",M539*#REF!)</f>
        <v>#REF!</v>
      </c>
      <c r="CE539" s="415" t="e">
        <f>IF(#REF!&gt;0,DQ$6,"")</f>
        <v>#REF!</v>
      </c>
      <c r="CF539" s="361" t="e">
        <f>IF(#REF!="","",VLOOKUP(#REF!,#REF!,7,0))</f>
        <v>#REF!</v>
      </c>
      <c r="CG539" s="201" t="e">
        <f>IF(OR(#REF!="",CF539=""),"",ROUND(#REF!/10^3*CF539,3))</f>
        <v>#REF!</v>
      </c>
      <c r="CH539" s="201" t="e">
        <f>IF(#REF!&gt;0,#REF!*#REF!/1000,"")</f>
        <v>#REF!</v>
      </c>
      <c r="CI539" s="201" t="e">
        <f>IF(#REF!&gt;0,#REF!*#REF!/1000,"")</f>
        <v>#REF!</v>
      </c>
      <c r="CJ539" s="74" t="e">
        <f t="shared" si="107"/>
        <v>#REF!</v>
      </c>
      <c r="CK539" s="74" t="e">
        <f t="shared" si="108"/>
        <v>#REF!</v>
      </c>
      <c r="CL539" s="201" t="e">
        <f>IF(ISNA(CJ539),"",CJ539*#REF!)</f>
        <v>#REF!</v>
      </c>
      <c r="CM539" s="201" t="e">
        <f>IF(ISNA(CK539),"",CK539*#REF!)</f>
        <v>#REF!</v>
      </c>
      <c r="CN539" s="101" t="e">
        <f>IF(#REF!&gt;0,DQ$57,"")</f>
        <v>#REF!</v>
      </c>
      <c r="CO539" s="84"/>
      <c r="CP539" s="2"/>
      <c r="CQ539" s="2"/>
      <c r="CR539" s="2"/>
      <c r="CS539" s="2"/>
      <c r="CT539" s="2"/>
      <c r="CU539" s="2"/>
      <c r="CV539" s="2"/>
      <c r="CX539" s="2"/>
      <c r="CY539" s="2"/>
      <c r="CZ539" s="2"/>
      <c r="DA539" s="2"/>
      <c r="DB539" s="2"/>
      <c r="DC539" s="2"/>
      <c r="DD539" s="2"/>
      <c r="DE539" s="2"/>
      <c r="DF539" s="2"/>
    </row>
    <row r="540" spans="2:110" ht="18" customHeight="1">
      <c r="B540" s="151" t="e">
        <f>IF(#REF!="","",VLOOKUP(#REF!,$CX$11:$DG$26,9,0))</f>
        <v>#REF!</v>
      </c>
      <c r="C540" s="64" t="e">
        <f>IF(#REF!="",0,VLOOKUP(#REF!,$CP$11:$CQ$16,2,0))</f>
        <v>#REF!</v>
      </c>
      <c r="D540" s="65" t="e">
        <f>IF(#REF!="",0,VLOOKUP(#REF!,$CX$11:$CY$26,2,0))</f>
        <v>#REF!</v>
      </c>
      <c r="E540" s="152" t="e">
        <f t="shared" si="98"/>
        <v>#REF!</v>
      </c>
      <c r="F540" s="155" t="e">
        <f>IF(#REF!="","",VLOOKUP(#REF!,#REF!,7,0))</f>
        <v>#REF!</v>
      </c>
      <c r="G540" s="201" t="e">
        <f>IF(OR(#REF!="",F540=""),"",ROUND(#REF!/10^3*F540,3))</f>
        <v>#REF!</v>
      </c>
      <c r="H540" s="201" t="e">
        <f>IF(#REF!&gt;0,#REF!*#REF!/1000,"")</f>
        <v>#REF!</v>
      </c>
      <c r="I540" s="201" t="e">
        <f>IF(#REF!&gt;0,#REF!*#REF!/1000,"")</f>
        <v>#REF!</v>
      </c>
      <c r="J540" s="51" t="e">
        <f>IF(#REF!="●","",IF(#REF!="","",#REF!))</f>
        <v>#REF!</v>
      </c>
      <c r="K540" s="51" t="e">
        <f>IF(#REF!="●","",IF(#REF!="","",#REF!))</f>
        <v>#REF!</v>
      </c>
      <c r="L540" s="74" t="e">
        <f t="shared" si="99"/>
        <v>#REF!</v>
      </c>
      <c r="M540" s="74" t="e">
        <f t="shared" si="100"/>
        <v>#REF!</v>
      </c>
      <c r="N540" s="201" t="e">
        <f>IF(ISNA(L540),"",L540*#REF!)</f>
        <v>#REF!</v>
      </c>
      <c r="O540" s="201" t="e">
        <f>IF(ISNA(M540),"",M540*#REF!)</f>
        <v>#REF!</v>
      </c>
      <c r="P540" s="78" t="e">
        <f>IF(#REF!&gt;0,DQ$6,"")</f>
        <v>#REF!</v>
      </c>
      <c r="Q540" s="99"/>
      <c r="R540" s="411"/>
      <c r="S540" s="412" t="e">
        <f>IF(OR(#REF!="",F540=""),"",ROUND(#REF!/10^3*F540,3))</f>
        <v>#REF!</v>
      </c>
      <c r="T540" s="412" t="e">
        <f>IF(#REF!&gt;0,#REF!*#REF!/1000,"")</f>
        <v>#REF!</v>
      </c>
      <c r="U540" s="412" t="e">
        <f>IF(#REF!&gt;0,#REF!*#REF!/1000,"")</f>
        <v>#REF!</v>
      </c>
      <c r="V540" s="413" t="e">
        <f>IF(OR(#REF!="●",#REF!="●"),"",IF(#REF!="","",#REF!))</f>
        <v>#REF!</v>
      </c>
      <c r="W540" s="413" t="e">
        <f>IF(OR(#REF!="●",#REF!="●"),"",IF(#REF!="","",#REF!))</f>
        <v>#REF!</v>
      </c>
      <c r="X540" s="412" t="e">
        <f>IF(ISNA(L540),"",L540*#REF!)</f>
        <v>#REF!</v>
      </c>
      <c r="Y540" s="412" t="e">
        <f>IF(ISNA(M540),"",M540*#REF!)</f>
        <v>#REF!</v>
      </c>
      <c r="Z540" s="414" t="e">
        <f>IF(#REF!&gt;0,DQ$6,"")</f>
        <v>#REF!</v>
      </c>
      <c r="AA540" s="95" t="e">
        <f>IF(#REF!="","",VLOOKUP(#REF!,#REF!,7,0))</f>
        <v>#REF!</v>
      </c>
      <c r="AB540" s="201" t="e">
        <f>IF(OR(#REF!="",AA540=""),"",ROUND(#REF!/10^3*AA540,3))</f>
        <v>#REF!</v>
      </c>
      <c r="AC540" s="201" t="e">
        <f>IF(#REF!&gt;0,#REF!*#REF!/1000,"")</f>
        <v>#REF!</v>
      </c>
      <c r="AD540" s="201" t="e">
        <f>IF(#REF!&gt;0,#REF!*#REF!/1000,"")</f>
        <v>#REF!</v>
      </c>
      <c r="AE540" s="74" t="e">
        <f t="shared" si="101"/>
        <v>#REF!</v>
      </c>
      <c r="AF540" s="74" t="e">
        <f t="shared" si="102"/>
        <v>#REF!</v>
      </c>
      <c r="AG540" s="201" t="e">
        <f>IF(ISNA(AE540),"",AE540*#REF!)</f>
        <v>#REF!</v>
      </c>
      <c r="AH540" s="201" t="e">
        <f>IF(ISNA(AF540),"",AF540*#REF!)</f>
        <v>#REF!</v>
      </c>
      <c r="AI540" s="78" t="e">
        <f>IF(#REF!&gt;0,DQ$23,"")</f>
        <v>#REF!</v>
      </c>
      <c r="AJ540" s="99"/>
      <c r="AK540" s="411"/>
      <c r="AL540" s="412" t="e">
        <f>IF(OR(#REF!="",F540=""),"",ROUND(#REF!/10^3*F540,3))</f>
        <v>#REF!</v>
      </c>
      <c r="AM540" s="412" t="e">
        <f>IF(#REF!&gt;0,#REF!*#REF!/1000,"")</f>
        <v>#REF!</v>
      </c>
      <c r="AN540" s="412" t="e">
        <f>IF(#REF!&gt;0,#REF!*#REF!/1000,"")</f>
        <v>#REF!</v>
      </c>
      <c r="AO540" s="413" t="e">
        <f>IF(OR(#REF!="●",#REF!="●",#REF!="●"),"",IF(#REF!="","",#REF!))</f>
        <v>#REF!</v>
      </c>
      <c r="AP540" s="413" t="e">
        <f>IF(OR(#REF!="●",#REF!="●",#REF!="●"),"",IF(#REF!="","",#REF!))</f>
        <v>#REF!</v>
      </c>
      <c r="AQ540" s="412" t="e">
        <f>IF(ISNA(L540),"",L540*#REF!)</f>
        <v>#REF!</v>
      </c>
      <c r="AR540" s="412" t="e">
        <f>IF(ISNA(M540),"",M540*#REF!)</f>
        <v>#REF!</v>
      </c>
      <c r="AS540" s="414" t="e">
        <f>IF(#REF!&gt;0,DQ$6,"")</f>
        <v>#REF!</v>
      </c>
      <c r="AT540" s="95" t="e">
        <f>IF(#REF!="","",VLOOKUP(#REF!,#REF!,7,0))</f>
        <v>#REF!</v>
      </c>
      <c r="AU540" s="201" t="e">
        <f>IF(OR(#REF!="",AT540=""),"",ROUND(#REF!/10^3*AT540,3))</f>
        <v>#REF!</v>
      </c>
      <c r="AV540" s="201" t="e">
        <f>IF(#REF!&gt;0,#REF!*#REF!/1000,"")</f>
        <v>#REF!</v>
      </c>
      <c r="AW540" s="201" t="e">
        <f>IF(#REF!&gt;0,#REF!*#REF!/1000,"")</f>
        <v>#REF!</v>
      </c>
      <c r="AX540" s="74" t="e">
        <f t="shared" si="103"/>
        <v>#REF!</v>
      </c>
      <c r="AY540" s="74" t="e">
        <f t="shared" si="104"/>
        <v>#REF!</v>
      </c>
      <c r="AZ540" s="201" t="e">
        <f>IF(ISNA(AX540),"",AX540*#REF!)</f>
        <v>#REF!</v>
      </c>
      <c r="BA540" s="201" t="e">
        <f>IF(ISNA(AY540),"",AY540*#REF!)</f>
        <v>#REF!</v>
      </c>
      <c r="BB540" s="78" t="e">
        <f>IF(#REF!&gt;0,DQ$40,"")</f>
        <v>#REF!</v>
      </c>
      <c r="BC540" s="99"/>
      <c r="BD540" s="650"/>
      <c r="BE540" s="652" t="e">
        <f>IF(OR(#REF!="",F540=""),"",ROUND(#REF!/10^3*F540,3))</f>
        <v>#REF!</v>
      </c>
      <c r="BF540" s="412" t="e">
        <f>IF(#REF!&gt;0,#REF!*#REF!/1000,"")</f>
        <v>#REF!</v>
      </c>
      <c r="BG540" s="412" t="e">
        <f>IF(#REF!&gt;0,#REF!*#REF!/1000,"")</f>
        <v>#REF!</v>
      </c>
      <c r="BH540" s="413" t="e">
        <f>IF(OR(#REF!="●",#REF!="●",#REF!="●",#REF!="●"),"",IF(#REF!="","",#REF!))</f>
        <v>#REF!</v>
      </c>
      <c r="BI540" s="413" t="e">
        <f>IF(OR(#REF!="●",#REF!="●",#REF!="●",#REF!="●"),"",IF(#REF!="","",#REF!))</f>
        <v>#REF!</v>
      </c>
      <c r="BJ540" s="412" t="e">
        <f>IF(ISNA(L540),"",L540*#REF!)</f>
        <v>#REF!</v>
      </c>
      <c r="BK540" s="412" t="e">
        <f>IF(ISNA(M540),"",M540*#REF!)</f>
        <v>#REF!</v>
      </c>
      <c r="BL540" s="415" t="e">
        <f>IF(#REF!&gt;0,DQ$6,"")</f>
        <v>#REF!</v>
      </c>
      <c r="BM540" s="361" t="e">
        <f>IF(#REF!="","",VLOOKUP(#REF!,#REF!,7,0))</f>
        <v>#REF!</v>
      </c>
      <c r="BN540" s="201" t="e">
        <f>IF(OR(#REF!="",BM540=""),"",ROUND(#REF!/10^3*BM540,3))</f>
        <v>#REF!</v>
      </c>
      <c r="BO540" s="201" t="e">
        <f>IF(#REF!&gt;0,#REF!*#REF!/1000,"")</f>
        <v>#REF!</v>
      </c>
      <c r="BP540" s="201" t="e">
        <f>IF(#REF!&gt;0,#REF!*#REF!/1000,"")</f>
        <v>#REF!</v>
      </c>
      <c r="BQ540" s="74" t="e">
        <f t="shared" si="105"/>
        <v>#REF!</v>
      </c>
      <c r="BR540" s="74" t="e">
        <f t="shared" si="106"/>
        <v>#REF!</v>
      </c>
      <c r="BS540" s="201" t="e">
        <f>IF(ISNA(BQ540),"",BQ540*#REF!)</f>
        <v>#REF!</v>
      </c>
      <c r="BT540" s="201" t="e">
        <f>IF(ISNA(BR540),"",BR540*#REF!)</f>
        <v>#REF!</v>
      </c>
      <c r="BU540" s="78" t="e">
        <f>IF(#REF!&gt;0,DQ$57,"")</f>
        <v>#REF!</v>
      </c>
      <c r="BV540" s="99"/>
      <c r="BW540" s="411"/>
      <c r="BX540" s="412" t="e">
        <f>IF(OR(#REF!="",F540=""),"",ROUND(#REF!/10^3*F540,3))</f>
        <v>#REF!</v>
      </c>
      <c r="BY540" s="412" t="e">
        <f>IF(#REF!&gt;0,#REF!*#REF!/1000,"")</f>
        <v>#REF!</v>
      </c>
      <c r="BZ540" s="412" t="e">
        <f>IF(#REF!&gt;0,#REF!*#REF!/1000,"")</f>
        <v>#REF!</v>
      </c>
      <c r="CA540" s="413" t="e">
        <f>IF(OR(#REF!="●",#REF!="●",#REF!="●",#REF!="●",#REF!="●"),"",IF(#REF!="","",#REF!))</f>
        <v>#REF!</v>
      </c>
      <c r="CB540" s="413" t="e">
        <f>IF(OR(#REF!="●",#REF!="●",#REF!="●",#REF!="●",#REF!="●"),"",IF(#REF!="","",#REF!))</f>
        <v>#REF!</v>
      </c>
      <c r="CC540" s="412" t="e">
        <f>IF(ISNA(L540),"",L540*#REF!)</f>
        <v>#REF!</v>
      </c>
      <c r="CD540" s="412" t="e">
        <f>IF(ISNA(M540),"",M540*#REF!)</f>
        <v>#REF!</v>
      </c>
      <c r="CE540" s="415" t="e">
        <f>IF(#REF!&gt;0,DQ$6,"")</f>
        <v>#REF!</v>
      </c>
      <c r="CF540" s="361" t="e">
        <f>IF(#REF!="","",VLOOKUP(#REF!,#REF!,7,0))</f>
        <v>#REF!</v>
      </c>
      <c r="CG540" s="201" t="e">
        <f>IF(OR(#REF!="",CF540=""),"",ROUND(#REF!/10^3*CF540,3))</f>
        <v>#REF!</v>
      </c>
      <c r="CH540" s="201" t="e">
        <f>IF(#REF!&gt;0,#REF!*#REF!/1000,"")</f>
        <v>#REF!</v>
      </c>
      <c r="CI540" s="201" t="e">
        <f>IF(#REF!&gt;0,#REF!*#REF!/1000,"")</f>
        <v>#REF!</v>
      </c>
      <c r="CJ540" s="74" t="e">
        <f t="shared" si="107"/>
        <v>#REF!</v>
      </c>
      <c r="CK540" s="74" t="e">
        <f t="shared" si="108"/>
        <v>#REF!</v>
      </c>
      <c r="CL540" s="201" t="e">
        <f>IF(ISNA(CJ540),"",CJ540*#REF!)</f>
        <v>#REF!</v>
      </c>
      <c r="CM540" s="201" t="e">
        <f>IF(ISNA(CK540),"",CK540*#REF!)</f>
        <v>#REF!</v>
      </c>
      <c r="CN540" s="101" t="e">
        <f>IF(#REF!&gt;0,DQ$57,"")</f>
        <v>#REF!</v>
      </c>
      <c r="CO540" s="84"/>
      <c r="CP540" s="2"/>
      <c r="CQ540" s="2"/>
      <c r="CR540" s="2"/>
      <c r="CS540" s="2"/>
      <c r="CT540" s="2"/>
      <c r="CU540" s="2"/>
      <c r="CV540" s="2"/>
      <c r="CX540" s="2"/>
      <c r="CY540" s="2"/>
      <c r="CZ540" s="2"/>
      <c r="DA540" s="2"/>
      <c r="DB540" s="2"/>
      <c r="DC540" s="2"/>
      <c r="DD540" s="2"/>
      <c r="DE540" s="2"/>
      <c r="DF540" s="2"/>
    </row>
    <row r="541" spans="2:110" ht="18" customHeight="1">
      <c r="B541" s="151" t="e">
        <f>IF(#REF!="","",VLOOKUP(#REF!,$CX$11:$DG$26,9,0))</f>
        <v>#REF!</v>
      </c>
      <c r="C541" s="64" t="e">
        <f>IF(#REF!="",0,VLOOKUP(#REF!,$CP$11:$CQ$16,2,0))</f>
        <v>#REF!</v>
      </c>
      <c r="D541" s="65" t="e">
        <f>IF(#REF!="",0,VLOOKUP(#REF!,$CX$11:$CY$26,2,0))</f>
        <v>#REF!</v>
      </c>
      <c r="E541" s="152" t="e">
        <f t="shared" si="98"/>
        <v>#REF!</v>
      </c>
      <c r="F541" s="155" t="e">
        <f>IF(#REF!="","",VLOOKUP(#REF!,#REF!,7,0))</f>
        <v>#REF!</v>
      </c>
      <c r="G541" s="201" t="e">
        <f>IF(OR(#REF!="",F541=""),"",ROUND(#REF!/10^3*F541,3))</f>
        <v>#REF!</v>
      </c>
      <c r="H541" s="201" t="e">
        <f>IF(#REF!&gt;0,#REF!*#REF!/1000,"")</f>
        <v>#REF!</v>
      </c>
      <c r="I541" s="201" t="e">
        <f>IF(#REF!&gt;0,#REF!*#REF!/1000,"")</f>
        <v>#REF!</v>
      </c>
      <c r="J541" s="51" t="e">
        <f>IF(#REF!="●","",IF(#REF!="","",#REF!))</f>
        <v>#REF!</v>
      </c>
      <c r="K541" s="51" t="e">
        <f>IF(#REF!="●","",IF(#REF!="","",#REF!))</f>
        <v>#REF!</v>
      </c>
      <c r="L541" s="74" t="e">
        <f t="shared" si="99"/>
        <v>#REF!</v>
      </c>
      <c r="M541" s="74" t="e">
        <f t="shared" si="100"/>
        <v>#REF!</v>
      </c>
      <c r="N541" s="201" t="e">
        <f>IF(ISNA(L541),"",L541*#REF!)</f>
        <v>#REF!</v>
      </c>
      <c r="O541" s="201" t="e">
        <f>IF(ISNA(M541),"",M541*#REF!)</f>
        <v>#REF!</v>
      </c>
      <c r="P541" s="78" t="e">
        <f>IF(#REF!&gt;0,DQ$6,"")</f>
        <v>#REF!</v>
      </c>
      <c r="Q541" s="99"/>
      <c r="R541" s="411"/>
      <c r="S541" s="412" t="e">
        <f>IF(OR(#REF!="",F541=""),"",ROUND(#REF!/10^3*F541,3))</f>
        <v>#REF!</v>
      </c>
      <c r="T541" s="412" t="e">
        <f>IF(#REF!&gt;0,#REF!*#REF!/1000,"")</f>
        <v>#REF!</v>
      </c>
      <c r="U541" s="412" t="e">
        <f>IF(#REF!&gt;0,#REF!*#REF!/1000,"")</f>
        <v>#REF!</v>
      </c>
      <c r="V541" s="413" t="e">
        <f>IF(OR(#REF!="●",#REF!="●"),"",IF(#REF!="","",#REF!))</f>
        <v>#REF!</v>
      </c>
      <c r="W541" s="413" t="e">
        <f>IF(OR(#REF!="●",#REF!="●"),"",IF(#REF!="","",#REF!))</f>
        <v>#REF!</v>
      </c>
      <c r="X541" s="412" t="e">
        <f>IF(ISNA(L541),"",L541*#REF!)</f>
        <v>#REF!</v>
      </c>
      <c r="Y541" s="412" t="e">
        <f>IF(ISNA(M541),"",M541*#REF!)</f>
        <v>#REF!</v>
      </c>
      <c r="Z541" s="414" t="e">
        <f>IF(#REF!&gt;0,DQ$6,"")</f>
        <v>#REF!</v>
      </c>
      <c r="AA541" s="95" t="e">
        <f>IF(#REF!="","",VLOOKUP(#REF!,#REF!,7,0))</f>
        <v>#REF!</v>
      </c>
      <c r="AB541" s="201" t="e">
        <f>IF(OR(#REF!="",AA541=""),"",ROUND(#REF!/10^3*AA541,3))</f>
        <v>#REF!</v>
      </c>
      <c r="AC541" s="201" t="e">
        <f>IF(#REF!&gt;0,#REF!*#REF!/1000,"")</f>
        <v>#REF!</v>
      </c>
      <c r="AD541" s="201" t="e">
        <f>IF(#REF!&gt;0,#REF!*#REF!/1000,"")</f>
        <v>#REF!</v>
      </c>
      <c r="AE541" s="74" t="e">
        <f t="shared" si="101"/>
        <v>#REF!</v>
      </c>
      <c r="AF541" s="74" t="e">
        <f t="shared" si="102"/>
        <v>#REF!</v>
      </c>
      <c r="AG541" s="201" t="e">
        <f>IF(ISNA(AE541),"",AE541*#REF!)</f>
        <v>#REF!</v>
      </c>
      <c r="AH541" s="201" t="e">
        <f>IF(ISNA(AF541),"",AF541*#REF!)</f>
        <v>#REF!</v>
      </c>
      <c r="AI541" s="78" t="e">
        <f>IF(#REF!&gt;0,DQ$23,"")</f>
        <v>#REF!</v>
      </c>
      <c r="AJ541" s="99"/>
      <c r="AK541" s="411"/>
      <c r="AL541" s="412" t="e">
        <f>IF(OR(#REF!="",F541=""),"",ROUND(#REF!/10^3*F541,3))</f>
        <v>#REF!</v>
      </c>
      <c r="AM541" s="412" t="e">
        <f>IF(#REF!&gt;0,#REF!*#REF!/1000,"")</f>
        <v>#REF!</v>
      </c>
      <c r="AN541" s="412" t="e">
        <f>IF(#REF!&gt;0,#REF!*#REF!/1000,"")</f>
        <v>#REF!</v>
      </c>
      <c r="AO541" s="413" t="e">
        <f>IF(OR(#REF!="●",#REF!="●",#REF!="●"),"",IF(#REF!="","",#REF!))</f>
        <v>#REF!</v>
      </c>
      <c r="AP541" s="413" t="e">
        <f>IF(OR(#REF!="●",#REF!="●",#REF!="●"),"",IF(#REF!="","",#REF!))</f>
        <v>#REF!</v>
      </c>
      <c r="AQ541" s="412" t="e">
        <f>IF(ISNA(L541),"",L541*#REF!)</f>
        <v>#REF!</v>
      </c>
      <c r="AR541" s="412" t="e">
        <f>IF(ISNA(M541),"",M541*#REF!)</f>
        <v>#REF!</v>
      </c>
      <c r="AS541" s="414" t="e">
        <f>IF(#REF!&gt;0,DQ$6,"")</f>
        <v>#REF!</v>
      </c>
      <c r="AT541" s="95" t="e">
        <f>IF(#REF!="","",VLOOKUP(#REF!,#REF!,7,0))</f>
        <v>#REF!</v>
      </c>
      <c r="AU541" s="201" t="e">
        <f>IF(OR(#REF!="",AT541=""),"",ROUND(#REF!/10^3*AT541,3))</f>
        <v>#REF!</v>
      </c>
      <c r="AV541" s="201" t="e">
        <f>IF(#REF!&gt;0,#REF!*#REF!/1000,"")</f>
        <v>#REF!</v>
      </c>
      <c r="AW541" s="201" t="e">
        <f>IF(#REF!&gt;0,#REF!*#REF!/1000,"")</f>
        <v>#REF!</v>
      </c>
      <c r="AX541" s="74" t="e">
        <f t="shared" si="103"/>
        <v>#REF!</v>
      </c>
      <c r="AY541" s="74" t="e">
        <f t="shared" si="104"/>
        <v>#REF!</v>
      </c>
      <c r="AZ541" s="201" t="e">
        <f>IF(ISNA(AX541),"",AX541*#REF!)</f>
        <v>#REF!</v>
      </c>
      <c r="BA541" s="201" t="e">
        <f>IF(ISNA(AY541),"",AY541*#REF!)</f>
        <v>#REF!</v>
      </c>
      <c r="BB541" s="78" t="e">
        <f>IF(#REF!&gt;0,DQ$40,"")</f>
        <v>#REF!</v>
      </c>
      <c r="BC541" s="99"/>
      <c r="BD541" s="650"/>
      <c r="BE541" s="652" t="e">
        <f>IF(OR(#REF!="",F541=""),"",ROUND(#REF!/10^3*F541,3))</f>
        <v>#REF!</v>
      </c>
      <c r="BF541" s="412" t="e">
        <f>IF(#REF!&gt;0,#REF!*#REF!/1000,"")</f>
        <v>#REF!</v>
      </c>
      <c r="BG541" s="412" t="e">
        <f>IF(#REF!&gt;0,#REF!*#REF!/1000,"")</f>
        <v>#REF!</v>
      </c>
      <c r="BH541" s="413" t="e">
        <f>IF(OR(#REF!="●",#REF!="●",#REF!="●",#REF!="●"),"",IF(#REF!="","",#REF!))</f>
        <v>#REF!</v>
      </c>
      <c r="BI541" s="413" t="e">
        <f>IF(OR(#REF!="●",#REF!="●",#REF!="●",#REF!="●"),"",IF(#REF!="","",#REF!))</f>
        <v>#REF!</v>
      </c>
      <c r="BJ541" s="412" t="e">
        <f>IF(ISNA(L541),"",L541*#REF!)</f>
        <v>#REF!</v>
      </c>
      <c r="BK541" s="412" t="e">
        <f>IF(ISNA(M541),"",M541*#REF!)</f>
        <v>#REF!</v>
      </c>
      <c r="BL541" s="415" t="e">
        <f>IF(#REF!&gt;0,DQ$6,"")</f>
        <v>#REF!</v>
      </c>
      <c r="BM541" s="361" t="e">
        <f>IF(#REF!="","",VLOOKUP(#REF!,#REF!,7,0))</f>
        <v>#REF!</v>
      </c>
      <c r="BN541" s="201" t="e">
        <f>IF(OR(#REF!="",BM541=""),"",ROUND(#REF!/10^3*BM541,3))</f>
        <v>#REF!</v>
      </c>
      <c r="BO541" s="201" t="e">
        <f>IF(#REF!&gt;0,#REF!*#REF!/1000,"")</f>
        <v>#REF!</v>
      </c>
      <c r="BP541" s="201" t="e">
        <f>IF(#REF!&gt;0,#REF!*#REF!/1000,"")</f>
        <v>#REF!</v>
      </c>
      <c r="BQ541" s="74" t="e">
        <f t="shared" si="105"/>
        <v>#REF!</v>
      </c>
      <c r="BR541" s="74" t="e">
        <f t="shared" si="106"/>
        <v>#REF!</v>
      </c>
      <c r="BS541" s="201" t="e">
        <f>IF(ISNA(BQ541),"",BQ541*#REF!)</f>
        <v>#REF!</v>
      </c>
      <c r="BT541" s="201" t="e">
        <f>IF(ISNA(BR541),"",BR541*#REF!)</f>
        <v>#REF!</v>
      </c>
      <c r="BU541" s="78" t="e">
        <f>IF(#REF!&gt;0,DQ$57,"")</f>
        <v>#REF!</v>
      </c>
      <c r="BV541" s="99"/>
      <c r="BW541" s="411"/>
      <c r="BX541" s="412" t="e">
        <f>IF(OR(#REF!="",F541=""),"",ROUND(#REF!/10^3*F541,3))</f>
        <v>#REF!</v>
      </c>
      <c r="BY541" s="412" t="e">
        <f>IF(#REF!&gt;0,#REF!*#REF!/1000,"")</f>
        <v>#REF!</v>
      </c>
      <c r="BZ541" s="412" t="e">
        <f>IF(#REF!&gt;0,#REF!*#REF!/1000,"")</f>
        <v>#REF!</v>
      </c>
      <c r="CA541" s="413" t="e">
        <f>IF(OR(#REF!="●",#REF!="●",#REF!="●",#REF!="●",#REF!="●"),"",IF(#REF!="","",#REF!))</f>
        <v>#REF!</v>
      </c>
      <c r="CB541" s="413" t="e">
        <f>IF(OR(#REF!="●",#REF!="●",#REF!="●",#REF!="●",#REF!="●"),"",IF(#REF!="","",#REF!))</f>
        <v>#REF!</v>
      </c>
      <c r="CC541" s="412" t="e">
        <f>IF(ISNA(L541),"",L541*#REF!)</f>
        <v>#REF!</v>
      </c>
      <c r="CD541" s="412" t="e">
        <f>IF(ISNA(M541),"",M541*#REF!)</f>
        <v>#REF!</v>
      </c>
      <c r="CE541" s="415" t="e">
        <f>IF(#REF!&gt;0,DQ$6,"")</f>
        <v>#REF!</v>
      </c>
      <c r="CF541" s="361" t="e">
        <f>IF(#REF!="","",VLOOKUP(#REF!,#REF!,7,0))</f>
        <v>#REF!</v>
      </c>
      <c r="CG541" s="201" t="e">
        <f>IF(OR(#REF!="",CF541=""),"",ROUND(#REF!/10^3*CF541,3))</f>
        <v>#REF!</v>
      </c>
      <c r="CH541" s="201" t="e">
        <f>IF(#REF!&gt;0,#REF!*#REF!/1000,"")</f>
        <v>#REF!</v>
      </c>
      <c r="CI541" s="201" t="e">
        <f>IF(#REF!&gt;0,#REF!*#REF!/1000,"")</f>
        <v>#REF!</v>
      </c>
      <c r="CJ541" s="74" t="e">
        <f t="shared" si="107"/>
        <v>#REF!</v>
      </c>
      <c r="CK541" s="74" t="e">
        <f t="shared" si="108"/>
        <v>#REF!</v>
      </c>
      <c r="CL541" s="201" t="e">
        <f>IF(ISNA(CJ541),"",CJ541*#REF!)</f>
        <v>#REF!</v>
      </c>
      <c r="CM541" s="201" t="e">
        <f>IF(ISNA(CK541),"",CK541*#REF!)</f>
        <v>#REF!</v>
      </c>
      <c r="CN541" s="101" t="e">
        <f>IF(#REF!&gt;0,DQ$57,"")</f>
        <v>#REF!</v>
      </c>
      <c r="CO541" s="84"/>
      <c r="CP541" s="2"/>
      <c r="CQ541" s="2"/>
      <c r="CR541" s="2"/>
      <c r="CS541" s="2"/>
      <c r="CT541" s="2"/>
      <c r="CU541" s="2"/>
      <c r="CV541" s="2"/>
      <c r="CX541" s="2"/>
      <c r="CY541" s="2"/>
      <c r="CZ541" s="2"/>
      <c r="DA541" s="2"/>
      <c r="DB541" s="2"/>
      <c r="DC541" s="2"/>
      <c r="DD541" s="2"/>
      <c r="DE541" s="2"/>
      <c r="DF541" s="2"/>
    </row>
    <row r="542" spans="2:110" ht="18" customHeight="1">
      <c r="B542" s="151" t="e">
        <f>IF(#REF!="","",VLOOKUP(#REF!,$CX$11:$DG$26,9,0))</f>
        <v>#REF!</v>
      </c>
      <c r="C542" s="64" t="e">
        <f>IF(#REF!="",0,VLOOKUP(#REF!,$CP$11:$CQ$16,2,0))</f>
        <v>#REF!</v>
      </c>
      <c r="D542" s="65" t="e">
        <f>IF(#REF!="",0,VLOOKUP(#REF!,$CX$11:$CY$26,2,0))</f>
        <v>#REF!</v>
      </c>
      <c r="E542" s="152" t="e">
        <f t="shared" si="98"/>
        <v>#REF!</v>
      </c>
      <c r="F542" s="155" t="e">
        <f>IF(#REF!="","",VLOOKUP(#REF!,#REF!,7,0))</f>
        <v>#REF!</v>
      </c>
      <c r="G542" s="201" t="e">
        <f>IF(OR(#REF!="",F542=""),"",ROUND(#REF!/10^3*F542,3))</f>
        <v>#REF!</v>
      </c>
      <c r="H542" s="201" t="e">
        <f>IF(#REF!&gt;0,#REF!*#REF!/1000,"")</f>
        <v>#REF!</v>
      </c>
      <c r="I542" s="201" t="e">
        <f>IF(#REF!&gt;0,#REF!*#REF!/1000,"")</f>
        <v>#REF!</v>
      </c>
      <c r="J542" s="51" t="e">
        <f>IF(#REF!="●","",IF(#REF!="","",#REF!))</f>
        <v>#REF!</v>
      </c>
      <c r="K542" s="51" t="e">
        <f>IF(#REF!="●","",IF(#REF!="","",#REF!))</f>
        <v>#REF!</v>
      </c>
      <c r="L542" s="74" t="e">
        <f t="shared" si="99"/>
        <v>#REF!</v>
      </c>
      <c r="M542" s="74" t="e">
        <f t="shared" si="100"/>
        <v>#REF!</v>
      </c>
      <c r="N542" s="201" t="e">
        <f>IF(ISNA(L542),"",L542*#REF!)</f>
        <v>#REF!</v>
      </c>
      <c r="O542" s="201" t="e">
        <f>IF(ISNA(M542),"",M542*#REF!)</f>
        <v>#REF!</v>
      </c>
      <c r="P542" s="78" t="e">
        <f>IF(#REF!&gt;0,DQ$6,"")</f>
        <v>#REF!</v>
      </c>
      <c r="Q542" s="99"/>
      <c r="R542" s="411"/>
      <c r="S542" s="412" t="e">
        <f>IF(OR(#REF!="",F542=""),"",ROUND(#REF!/10^3*F542,3))</f>
        <v>#REF!</v>
      </c>
      <c r="T542" s="412" t="e">
        <f>IF(#REF!&gt;0,#REF!*#REF!/1000,"")</f>
        <v>#REF!</v>
      </c>
      <c r="U542" s="412" t="e">
        <f>IF(#REF!&gt;0,#REF!*#REF!/1000,"")</f>
        <v>#REF!</v>
      </c>
      <c r="V542" s="413" t="e">
        <f>IF(OR(#REF!="●",#REF!="●"),"",IF(#REF!="","",#REF!))</f>
        <v>#REF!</v>
      </c>
      <c r="W542" s="413" t="e">
        <f>IF(OR(#REF!="●",#REF!="●"),"",IF(#REF!="","",#REF!))</f>
        <v>#REF!</v>
      </c>
      <c r="X542" s="412" t="e">
        <f>IF(ISNA(L542),"",L542*#REF!)</f>
        <v>#REF!</v>
      </c>
      <c r="Y542" s="412" t="e">
        <f>IF(ISNA(M542),"",M542*#REF!)</f>
        <v>#REF!</v>
      </c>
      <c r="Z542" s="414" t="e">
        <f>IF(#REF!&gt;0,DQ$6,"")</f>
        <v>#REF!</v>
      </c>
      <c r="AA542" s="95" t="e">
        <f>IF(#REF!="","",VLOOKUP(#REF!,#REF!,7,0))</f>
        <v>#REF!</v>
      </c>
      <c r="AB542" s="201" t="e">
        <f>IF(OR(#REF!="",AA542=""),"",ROUND(#REF!/10^3*AA542,3))</f>
        <v>#REF!</v>
      </c>
      <c r="AC542" s="201" t="e">
        <f>IF(#REF!&gt;0,#REF!*#REF!/1000,"")</f>
        <v>#REF!</v>
      </c>
      <c r="AD542" s="201" t="e">
        <f>IF(#REF!&gt;0,#REF!*#REF!/1000,"")</f>
        <v>#REF!</v>
      </c>
      <c r="AE542" s="74" t="e">
        <f t="shared" si="101"/>
        <v>#REF!</v>
      </c>
      <c r="AF542" s="74" t="e">
        <f t="shared" si="102"/>
        <v>#REF!</v>
      </c>
      <c r="AG542" s="201" t="e">
        <f>IF(ISNA(AE542),"",AE542*#REF!)</f>
        <v>#REF!</v>
      </c>
      <c r="AH542" s="201" t="e">
        <f>IF(ISNA(AF542),"",AF542*#REF!)</f>
        <v>#REF!</v>
      </c>
      <c r="AI542" s="78" t="e">
        <f>IF(#REF!&gt;0,DQ$23,"")</f>
        <v>#REF!</v>
      </c>
      <c r="AJ542" s="99"/>
      <c r="AK542" s="411"/>
      <c r="AL542" s="412" t="e">
        <f>IF(OR(#REF!="",F542=""),"",ROUND(#REF!/10^3*F542,3))</f>
        <v>#REF!</v>
      </c>
      <c r="AM542" s="412" t="e">
        <f>IF(#REF!&gt;0,#REF!*#REF!/1000,"")</f>
        <v>#REF!</v>
      </c>
      <c r="AN542" s="412" t="e">
        <f>IF(#REF!&gt;0,#REF!*#REF!/1000,"")</f>
        <v>#REF!</v>
      </c>
      <c r="AO542" s="413" t="e">
        <f>IF(OR(#REF!="●",#REF!="●",#REF!="●"),"",IF(#REF!="","",#REF!))</f>
        <v>#REF!</v>
      </c>
      <c r="AP542" s="413" t="e">
        <f>IF(OR(#REF!="●",#REF!="●",#REF!="●"),"",IF(#REF!="","",#REF!))</f>
        <v>#REF!</v>
      </c>
      <c r="AQ542" s="412" t="e">
        <f>IF(ISNA(L542),"",L542*#REF!)</f>
        <v>#REF!</v>
      </c>
      <c r="AR542" s="412" t="e">
        <f>IF(ISNA(M542),"",M542*#REF!)</f>
        <v>#REF!</v>
      </c>
      <c r="AS542" s="414" t="e">
        <f>IF(#REF!&gt;0,DQ$6,"")</f>
        <v>#REF!</v>
      </c>
      <c r="AT542" s="95" t="e">
        <f>IF(#REF!="","",VLOOKUP(#REF!,#REF!,7,0))</f>
        <v>#REF!</v>
      </c>
      <c r="AU542" s="201" t="e">
        <f>IF(OR(#REF!="",AT542=""),"",ROUND(#REF!/10^3*AT542,3))</f>
        <v>#REF!</v>
      </c>
      <c r="AV542" s="201" t="e">
        <f>IF(#REF!&gt;0,#REF!*#REF!/1000,"")</f>
        <v>#REF!</v>
      </c>
      <c r="AW542" s="201" t="e">
        <f>IF(#REF!&gt;0,#REF!*#REF!/1000,"")</f>
        <v>#REF!</v>
      </c>
      <c r="AX542" s="74" t="e">
        <f t="shared" si="103"/>
        <v>#REF!</v>
      </c>
      <c r="AY542" s="74" t="e">
        <f t="shared" si="104"/>
        <v>#REF!</v>
      </c>
      <c r="AZ542" s="201" t="e">
        <f>IF(ISNA(AX542),"",AX542*#REF!)</f>
        <v>#REF!</v>
      </c>
      <c r="BA542" s="201" t="e">
        <f>IF(ISNA(AY542),"",AY542*#REF!)</f>
        <v>#REF!</v>
      </c>
      <c r="BB542" s="78" t="e">
        <f>IF(#REF!&gt;0,DQ$40,"")</f>
        <v>#REF!</v>
      </c>
      <c r="BC542" s="99"/>
      <c r="BD542" s="650"/>
      <c r="BE542" s="652" t="e">
        <f>IF(OR(#REF!="",F542=""),"",ROUND(#REF!/10^3*F542,3))</f>
        <v>#REF!</v>
      </c>
      <c r="BF542" s="412" t="e">
        <f>IF(#REF!&gt;0,#REF!*#REF!/1000,"")</f>
        <v>#REF!</v>
      </c>
      <c r="BG542" s="412" t="e">
        <f>IF(#REF!&gt;0,#REF!*#REF!/1000,"")</f>
        <v>#REF!</v>
      </c>
      <c r="BH542" s="413" t="e">
        <f>IF(OR(#REF!="●",#REF!="●",#REF!="●",#REF!="●"),"",IF(#REF!="","",#REF!))</f>
        <v>#REF!</v>
      </c>
      <c r="BI542" s="413" t="e">
        <f>IF(OR(#REF!="●",#REF!="●",#REF!="●",#REF!="●"),"",IF(#REF!="","",#REF!))</f>
        <v>#REF!</v>
      </c>
      <c r="BJ542" s="412" t="e">
        <f>IF(ISNA(L542),"",L542*#REF!)</f>
        <v>#REF!</v>
      </c>
      <c r="BK542" s="412" t="e">
        <f>IF(ISNA(M542),"",M542*#REF!)</f>
        <v>#REF!</v>
      </c>
      <c r="BL542" s="415" t="e">
        <f>IF(#REF!&gt;0,DQ$6,"")</f>
        <v>#REF!</v>
      </c>
      <c r="BM542" s="361" t="e">
        <f>IF(#REF!="","",VLOOKUP(#REF!,#REF!,7,0))</f>
        <v>#REF!</v>
      </c>
      <c r="BN542" s="201" t="e">
        <f>IF(OR(#REF!="",BM542=""),"",ROUND(#REF!/10^3*BM542,3))</f>
        <v>#REF!</v>
      </c>
      <c r="BO542" s="201" t="e">
        <f>IF(#REF!&gt;0,#REF!*#REF!/1000,"")</f>
        <v>#REF!</v>
      </c>
      <c r="BP542" s="201" t="e">
        <f>IF(#REF!&gt;0,#REF!*#REF!/1000,"")</f>
        <v>#REF!</v>
      </c>
      <c r="BQ542" s="74" t="e">
        <f t="shared" si="105"/>
        <v>#REF!</v>
      </c>
      <c r="BR542" s="74" t="e">
        <f t="shared" si="106"/>
        <v>#REF!</v>
      </c>
      <c r="BS542" s="201" t="e">
        <f>IF(ISNA(BQ542),"",BQ542*#REF!)</f>
        <v>#REF!</v>
      </c>
      <c r="BT542" s="201" t="e">
        <f>IF(ISNA(BR542),"",BR542*#REF!)</f>
        <v>#REF!</v>
      </c>
      <c r="BU542" s="78" t="e">
        <f>IF(#REF!&gt;0,DQ$57,"")</f>
        <v>#REF!</v>
      </c>
      <c r="BV542" s="99"/>
      <c r="BW542" s="411"/>
      <c r="BX542" s="412" t="e">
        <f>IF(OR(#REF!="",F542=""),"",ROUND(#REF!/10^3*F542,3))</f>
        <v>#REF!</v>
      </c>
      <c r="BY542" s="412" t="e">
        <f>IF(#REF!&gt;0,#REF!*#REF!/1000,"")</f>
        <v>#REF!</v>
      </c>
      <c r="BZ542" s="412" t="e">
        <f>IF(#REF!&gt;0,#REF!*#REF!/1000,"")</f>
        <v>#REF!</v>
      </c>
      <c r="CA542" s="413" t="e">
        <f>IF(OR(#REF!="●",#REF!="●",#REF!="●",#REF!="●",#REF!="●"),"",IF(#REF!="","",#REF!))</f>
        <v>#REF!</v>
      </c>
      <c r="CB542" s="413" t="e">
        <f>IF(OR(#REF!="●",#REF!="●",#REF!="●",#REF!="●",#REF!="●"),"",IF(#REF!="","",#REF!))</f>
        <v>#REF!</v>
      </c>
      <c r="CC542" s="412" t="e">
        <f>IF(ISNA(L542),"",L542*#REF!)</f>
        <v>#REF!</v>
      </c>
      <c r="CD542" s="412" t="e">
        <f>IF(ISNA(M542),"",M542*#REF!)</f>
        <v>#REF!</v>
      </c>
      <c r="CE542" s="415" t="e">
        <f>IF(#REF!&gt;0,DQ$6,"")</f>
        <v>#REF!</v>
      </c>
      <c r="CF542" s="361" t="e">
        <f>IF(#REF!="","",VLOOKUP(#REF!,#REF!,7,0))</f>
        <v>#REF!</v>
      </c>
      <c r="CG542" s="201" t="e">
        <f>IF(OR(#REF!="",CF542=""),"",ROUND(#REF!/10^3*CF542,3))</f>
        <v>#REF!</v>
      </c>
      <c r="CH542" s="201" t="e">
        <f>IF(#REF!&gt;0,#REF!*#REF!/1000,"")</f>
        <v>#REF!</v>
      </c>
      <c r="CI542" s="201" t="e">
        <f>IF(#REF!&gt;0,#REF!*#REF!/1000,"")</f>
        <v>#REF!</v>
      </c>
      <c r="CJ542" s="74" t="e">
        <f t="shared" si="107"/>
        <v>#REF!</v>
      </c>
      <c r="CK542" s="74" t="e">
        <f t="shared" si="108"/>
        <v>#REF!</v>
      </c>
      <c r="CL542" s="201" t="e">
        <f>IF(ISNA(CJ542),"",CJ542*#REF!)</f>
        <v>#REF!</v>
      </c>
      <c r="CM542" s="201" t="e">
        <f>IF(ISNA(CK542),"",CK542*#REF!)</f>
        <v>#REF!</v>
      </c>
      <c r="CN542" s="101" t="e">
        <f>IF(#REF!&gt;0,DQ$57,"")</f>
        <v>#REF!</v>
      </c>
      <c r="CO542" s="84"/>
      <c r="CP542" s="2"/>
      <c r="CQ542" s="2"/>
      <c r="CR542" s="2"/>
      <c r="CS542" s="2"/>
      <c r="CT542" s="2"/>
      <c r="CU542" s="2"/>
      <c r="CV542" s="2"/>
      <c r="CX542" s="2"/>
      <c r="CY542" s="2"/>
      <c r="CZ542" s="2"/>
      <c r="DA542" s="2"/>
      <c r="DB542" s="2"/>
      <c r="DC542" s="2"/>
      <c r="DD542" s="2"/>
      <c r="DE542" s="2"/>
      <c r="DF542" s="2"/>
    </row>
    <row r="543" spans="2:110" ht="18" customHeight="1">
      <c r="B543" s="151" t="e">
        <f>IF(#REF!="","",VLOOKUP(#REF!,$CX$11:$DG$26,9,0))</f>
        <v>#REF!</v>
      </c>
      <c r="C543" s="64" t="e">
        <f>IF(#REF!="",0,VLOOKUP(#REF!,$CP$11:$CQ$16,2,0))</f>
        <v>#REF!</v>
      </c>
      <c r="D543" s="65" t="e">
        <f>IF(#REF!="",0,VLOOKUP(#REF!,$CX$11:$CY$26,2,0))</f>
        <v>#REF!</v>
      </c>
      <c r="E543" s="152" t="e">
        <f t="shared" si="98"/>
        <v>#REF!</v>
      </c>
      <c r="F543" s="155" t="e">
        <f>IF(#REF!="","",VLOOKUP(#REF!,#REF!,7,0))</f>
        <v>#REF!</v>
      </c>
      <c r="G543" s="201" t="e">
        <f>IF(OR(#REF!="",F543=""),"",ROUND(#REF!/10^3*F543,3))</f>
        <v>#REF!</v>
      </c>
      <c r="H543" s="201" t="e">
        <f>IF(#REF!&gt;0,#REF!*#REF!/1000,"")</f>
        <v>#REF!</v>
      </c>
      <c r="I543" s="201" t="e">
        <f>IF(#REF!&gt;0,#REF!*#REF!/1000,"")</f>
        <v>#REF!</v>
      </c>
      <c r="J543" s="51" t="e">
        <f>IF(#REF!="●","",IF(#REF!="","",#REF!))</f>
        <v>#REF!</v>
      </c>
      <c r="K543" s="51" t="e">
        <f>IF(#REF!="●","",IF(#REF!="","",#REF!))</f>
        <v>#REF!</v>
      </c>
      <c r="L543" s="74" t="e">
        <f t="shared" si="99"/>
        <v>#REF!</v>
      </c>
      <c r="M543" s="74" t="e">
        <f t="shared" si="100"/>
        <v>#REF!</v>
      </c>
      <c r="N543" s="201" t="e">
        <f>IF(ISNA(L543),"",L543*#REF!)</f>
        <v>#REF!</v>
      </c>
      <c r="O543" s="201" t="e">
        <f>IF(ISNA(M543),"",M543*#REF!)</f>
        <v>#REF!</v>
      </c>
      <c r="P543" s="78" t="e">
        <f>IF(#REF!&gt;0,DQ$6,"")</f>
        <v>#REF!</v>
      </c>
      <c r="Q543" s="99"/>
      <c r="R543" s="411"/>
      <c r="S543" s="412" t="e">
        <f>IF(OR(#REF!="",F543=""),"",ROUND(#REF!/10^3*F543,3))</f>
        <v>#REF!</v>
      </c>
      <c r="T543" s="412" t="e">
        <f>IF(#REF!&gt;0,#REF!*#REF!/1000,"")</f>
        <v>#REF!</v>
      </c>
      <c r="U543" s="412" t="e">
        <f>IF(#REF!&gt;0,#REF!*#REF!/1000,"")</f>
        <v>#REF!</v>
      </c>
      <c r="V543" s="413" t="e">
        <f>IF(OR(#REF!="●",#REF!="●"),"",IF(#REF!="","",#REF!))</f>
        <v>#REF!</v>
      </c>
      <c r="W543" s="413" t="e">
        <f>IF(OR(#REF!="●",#REF!="●"),"",IF(#REF!="","",#REF!))</f>
        <v>#REF!</v>
      </c>
      <c r="X543" s="412" t="e">
        <f>IF(ISNA(L543),"",L543*#REF!)</f>
        <v>#REF!</v>
      </c>
      <c r="Y543" s="412" t="e">
        <f>IF(ISNA(M543),"",M543*#REF!)</f>
        <v>#REF!</v>
      </c>
      <c r="Z543" s="414" t="e">
        <f>IF(#REF!&gt;0,DQ$6,"")</f>
        <v>#REF!</v>
      </c>
      <c r="AA543" s="95" t="e">
        <f>IF(#REF!="","",VLOOKUP(#REF!,#REF!,7,0))</f>
        <v>#REF!</v>
      </c>
      <c r="AB543" s="201" t="e">
        <f>IF(OR(#REF!="",AA543=""),"",ROUND(#REF!/10^3*AA543,3))</f>
        <v>#REF!</v>
      </c>
      <c r="AC543" s="201" t="e">
        <f>IF(#REF!&gt;0,#REF!*#REF!/1000,"")</f>
        <v>#REF!</v>
      </c>
      <c r="AD543" s="201" t="e">
        <f>IF(#REF!&gt;0,#REF!*#REF!/1000,"")</f>
        <v>#REF!</v>
      </c>
      <c r="AE543" s="74" t="e">
        <f t="shared" si="101"/>
        <v>#REF!</v>
      </c>
      <c r="AF543" s="74" t="e">
        <f t="shared" si="102"/>
        <v>#REF!</v>
      </c>
      <c r="AG543" s="201" t="e">
        <f>IF(ISNA(AE543),"",AE543*#REF!)</f>
        <v>#REF!</v>
      </c>
      <c r="AH543" s="201" t="e">
        <f>IF(ISNA(AF543),"",AF543*#REF!)</f>
        <v>#REF!</v>
      </c>
      <c r="AI543" s="78" t="e">
        <f>IF(#REF!&gt;0,DQ$23,"")</f>
        <v>#REF!</v>
      </c>
      <c r="AJ543" s="99"/>
      <c r="AK543" s="411"/>
      <c r="AL543" s="412" t="e">
        <f>IF(OR(#REF!="",F543=""),"",ROUND(#REF!/10^3*F543,3))</f>
        <v>#REF!</v>
      </c>
      <c r="AM543" s="412" t="e">
        <f>IF(#REF!&gt;0,#REF!*#REF!/1000,"")</f>
        <v>#REF!</v>
      </c>
      <c r="AN543" s="412" t="e">
        <f>IF(#REF!&gt;0,#REF!*#REF!/1000,"")</f>
        <v>#REF!</v>
      </c>
      <c r="AO543" s="413" t="e">
        <f>IF(OR(#REF!="●",#REF!="●",#REF!="●"),"",IF(#REF!="","",#REF!))</f>
        <v>#REF!</v>
      </c>
      <c r="AP543" s="413" t="e">
        <f>IF(OR(#REF!="●",#REF!="●",#REF!="●"),"",IF(#REF!="","",#REF!))</f>
        <v>#REF!</v>
      </c>
      <c r="AQ543" s="412" t="e">
        <f>IF(ISNA(L543),"",L543*#REF!)</f>
        <v>#REF!</v>
      </c>
      <c r="AR543" s="412" t="e">
        <f>IF(ISNA(M543),"",M543*#REF!)</f>
        <v>#REF!</v>
      </c>
      <c r="AS543" s="414" t="e">
        <f>IF(#REF!&gt;0,DQ$6,"")</f>
        <v>#REF!</v>
      </c>
      <c r="AT543" s="95" t="e">
        <f>IF(#REF!="","",VLOOKUP(#REF!,#REF!,7,0))</f>
        <v>#REF!</v>
      </c>
      <c r="AU543" s="201" t="e">
        <f>IF(OR(#REF!="",AT543=""),"",ROUND(#REF!/10^3*AT543,3))</f>
        <v>#REF!</v>
      </c>
      <c r="AV543" s="201" t="e">
        <f>IF(#REF!&gt;0,#REF!*#REF!/1000,"")</f>
        <v>#REF!</v>
      </c>
      <c r="AW543" s="201" t="e">
        <f>IF(#REF!&gt;0,#REF!*#REF!/1000,"")</f>
        <v>#REF!</v>
      </c>
      <c r="AX543" s="74" t="e">
        <f t="shared" si="103"/>
        <v>#REF!</v>
      </c>
      <c r="AY543" s="74" t="e">
        <f t="shared" si="104"/>
        <v>#REF!</v>
      </c>
      <c r="AZ543" s="201" t="e">
        <f>IF(ISNA(AX543),"",AX543*#REF!)</f>
        <v>#REF!</v>
      </c>
      <c r="BA543" s="201" t="e">
        <f>IF(ISNA(AY543),"",AY543*#REF!)</f>
        <v>#REF!</v>
      </c>
      <c r="BB543" s="78" t="e">
        <f>IF(#REF!&gt;0,DQ$40,"")</f>
        <v>#REF!</v>
      </c>
      <c r="BC543" s="99"/>
      <c r="BD543" s="650"/>
      <c r="BE543" s="652" t="e">
        <f>IF(OR(#REF!="",F543=""),"",ROUND(#REF!/10^3*F543,3))</f>
        <v>#REF!</v>
      </c>
      <c r="BF543" s="412" t="e">
        <f>IF(#REF!&gt;0,#REF!*#REF!/1000,"")</f>
        <v>#REF!</v>
      </c>
      <c r="BG543" s="412" t="e">
        <f>IF(#REF!&gt;0,#REF!*#REF!/1000,"")</f>
        <v>#REF!</v>
      </c>
      <c r="BH543" s="413" t="e">
        <f>IF(OR(#REF!="●",#REF!="●",#REF!="●",#REF!="●"),"",IF(#REF!="","",#REF!))</f>
        <v>#REF!</v>
      </c>
      <c r="BI543" s="413" t="e">
        <f>IF(OR(#REF!="●",#REF!="●",#REF!="●",#REF!="●"),"",IF(#REF!="","",#REF!))</f>
        <v>#REF!</v>
      </c>
      <c r="BJ543" s="412" t="e">
        <f>IF(ISNA(L543),"",L543*#REF!)</f>
        <v>#REF!</v>
      </c>
      <c r="BK543" s="412" t="e">
        <f>IF(ISNA(M543),"",M543*#REF!)</f>
        <v>#REF!</v>
      </c>
      <c r="BL543" s="415" t="e">
        <f>IF(#REF!&gt;0,DQ$6,"")</f>
        <v>#REF!</v>
      </c>
      <c r="BM543" s="361" t="e">
        <f>IF(#REF!="","",VLOOKUP(#REF!,#REF!,7,0))</f>
        <v>#REF!</v>
      </c>
      <c r="BN543" s="201" t="e">
        <f>IF(OR(#REF!="",BM543=""),"",ROUND(#REF!/10^3*BM543,3))</f>
        <v>#REF!</v>
      </c>
      <c r="BO543" s="201" t="e">
        <f>IF(#REF!&gt;0,#REF!*#REF!/1000,"")</f>
        <v>#REF!</v>
      </c>
      <c r="BP543" s="201" t="e">
        <f>IF(#REF!&gt;0,#REF!*#REF!/1000,"")</f>
        <v>#REF!</v>
      </c>
      <c r="BQ543" s="74" t="e">
        <f t="shared" si="105"/>
        <v>#REF!</v>
      </c>
      <c r="BR543" s="74" t="e">
        <f t="shared" si="106"/>
        <v>#REF!</v>
      </c>
      <c r="BS543" s="201" t="e">
        <f>IF(ISNA(BQ543),"",BQ543*#REF!)</f>
        <v>#REF!</v>
      </c>
      <c r="BT543" s="201" t="e">
        <f>IF(ISNA(BR543),"",BR543*#REF!)</f>
        <v>#REF!</v>
      </c>
      <c r="BU543" s="78" t="e">
        <f>IF(#REF!&gt;0,DQ$57,"")</f>
        <v>#REF!</v>
      </c>
      <c r="BV543" s="99"/>
      <c r="BW543" s="411"/>
      <c r="BX543" s="412" t="e">
        <f>IF(OR(#REF!="",F543=""),"",ROUND(#REF!/10^3*F543,3))</f>
        <v>#REF!</v>
      </c>
      <c r="BY543" s="412" t="e">
        <f>IF(#REF!&gt;0,#REF!*#REF!/1000,"")</f>
        <v>#REF!</v>
      </c>
      <c r="BZ543" s="412" t="e">
        <f>IF(#REF!&gt;0,#REF!*#REF!/1000,"")</f>
        <v>#REF!</v>
      </c>
      <c r="CA543" s="413" t="e">
        <f>IF(OR(#REF!="●",#REF!="●",#REF!="●",#REF!="●",#REF!="●"),"",IF(#REF!="","",#REF!))</f>
        <v>#REF!</v>
      </c>
      <c r="CB543" s="413" t="e">
        <f>IF(OR(#REF!="●",#REF!="●",#REF!="●",#REF!="●",#REF!="●"),"",IF(#REF!="","",#REF!))</f>
        <v>#REF!</v>
      </c>
      <c r="CC543" s="412" t="e">
        <f>IF(ISNA(L543),"",L543*#REF!)</f>
        <v>#REF!</v>
      </c>
      <c r="CD543" s="412" t="e">
        <f>IF(ISNA(M543),"",M543*#REF!)</f>
        <v>#REF!</v>
      </c>
      <c r="CE543" s="415" t="e">
        <f>IF(#REF!&gt;0,DQ$6,"")</f>
        <v>#REF!</v>
      </c>
      <c r="CF543" s="361" t="e">
        <f>IF(#REF!="","",VLOOKUP(#REF!,#REF!,7,0))</f>
        <v>#REF!</v>
      </c>
      <c r="CG543" s="201" t="e">
        <f>IF(OR(#REF!="",CF543=""),"",ROUND(#REF!/10^3*CF543,3))</f>
        <v>#REF!</v>
      </c>
      <c r="CH543" s="201" t="e">
        <f>IF(#REF!&gt;0,#REF!*#REF!/1000,"")</f>
        <v>#REF!</v>
      </c>
      <c r="CI543" s="201" t="e">
        <f>IF(#REF!&gt;0,#REF!*#REF!/1000,"")</f>
        <v>#REF!</v>
      </c>
      <c r="CJ543" s="74" t="e">
        <f t="shared" si="107"/>
        <v>#REF!</v>
      </c>
      <c r="CK543" s="74" t="e">
        <f t="shared" si="108"/>
        <v>#REF!</v>
      </c>
      <c r="CL543" s="201" t="e">
        <f>IF(ISNA(CJ543),"",CJ543*#REF!)</f>
        <v>#REF!</v>
      </c>
      <c r="CM543" s="201" t="e">
        <f>IF(ISNA(CK543),"",CK543*#REF!)</f>
        <v>#REF!</v>
      </c>
      <c r="CN543" s="101" t="e">
        <f>IF(#REF!&gt;0,DQ$57,"")</f>
        <v>#REF!</v>
      </c>
      <c r="CO543" s="84"/>
      <c r="CP543" s="2"/>
      <c r="CQ543" s="2"/>
      <c r="CR543" s="2"/>
      <c r="CS543" s="2"/>
      <c r="CT543" s="2"/>
      <c r="CU543" s="2"/>
      <c r="CV543" s="2"/>
      <c r="CX543" s="2"/>
      <c r="CY543" s="2"/>
      <c r="CZ543" s="2"/>
      <c r="DA543" s="2"/>
      <c r="DB543" s="2"/>
      <c r="DC543" s="2"/>
      <c r="DD543" s="2"/>
      <c r="DE543" s="2"/>
      <c r="DF543" s="2"/>
    </row>
    <row r="544" spans="2:110" ht="18" customHeight="1">
      <c r="B544" s="151" t="e">
        <f>IF(#REF!="","",VLOOKUP(#REF!,$CX$11:$DG$26,9,0))</f>
        <v>#REF!</v>
      </c>
      <c r="C544" s="64" t="e">
        <f>IF(#REF!="",0,VLOOKUP(#REF!,$CP$11:$CQ$16,2,0))</f>
        <v>#REF!</v>
      </c>
      <c r="D544" s="65" t="e">
        <f>IF(#REF!="",0,VLOOKUP(#REF!,$CX$11:$CY$26,2,0))</f>
        <v>#REF!</v>
      </c>
      <c r="E544" s="152" t="e">
        <f t="shared" si="98"/>
        <v>#REF!</v>
      </c>
      <c r="F544" s="155" t="e">
        <f>IF(#REF!="","",VLOOKUP(#REF!,#REF!,7,0))</f>
        <v>#REF!</v>
      </c>
      <c r="G544" s="201" t="e">
        <f>IF(OR(#REF!="",F544=""),"",ROUND(#REF!/10^3*F544,3))</f>
        <v>#REF!</v>
      </c>
      <c r="H544" s="201" t="e">
        <f>IF(#REF!&gt;0,#REF!*#REF!/1000,"")</f>
        <v>#REF!</v>
      </c>
      <c r="I544" s="201" t="e">
        <f>IF(#REF!&gt;0,#REF!*#REF!/1000,"")</f>
        <v>#REF!</v>
      </c>
      <c r="J544" s="51" t="e">
        <f>IF(#REF!="●","",IF(#REF!="","",#REF!))</f>
        <v>#REF!</v>
      </c>
      <c r="K544" s="51" t="e">
        <f>IF(#REF!="●","",IF(#REF!="","",#REF!))</f>
        <v>#REF!</v>
      </c>
      <c r="L544" s="74" t="e">
        <f t="shared" si="99"/>
        <v>#REF!</v>
      </c>
      <c r="M544" s="74" t="e">
        <f t="shared" si="100"/>
        <v>#REF!</v>
      </c>
      <c r="N544" s="201" t="e">
        <f>IF(ISNA(L544),"",L544*#REF!)</f>
        <v>#REF!</v>
      </c>
      <c r="O544" s="201" t="e">
        <f>IF(ISNA(M544),"",M544*#REF!)</f>
        <v>#REF!</v>
      </c>
      <c r="P544" s="78" t="e">
        <f>IF(#REF!&gt;0,DQ$6,"")</f>
        <v>#REF!</v>
      </c>
      <c r="Q544" s="99"/>
      <c r="R544" s="411"/>
      <c r="S544" s="412" t="e">
        <f>IF(OR(#REF!="",F544=""),"",ROUND(#REF!/10^3*F544,3))</f>
        <v>#REF!</v>
      </c>
      <c r="T544" s="412" t="e">
        <f>IF(#REF!&gt;0,#REF!*#REF!/1000,"")</f>
        <v>#REF!</v>
      </c>
      <c r="U544" s="412" t="e">
        <f>IF(#REF!&gt;0,#REF!*#REF!/1000,"")</f>
        <v>#REF!</v>
      </c>
      <c r="V544" s="413" t="e">
        <f>IF(OR(#REF!="●",#REF!="●"),"",IF(#REF!="","",#REF!))</f>
        <v>#REF!</v>
      </c>
      <c r="W544" s="413" t="e">
        <f>IF(OR(#REF!="●",#REF!="●"),"",IF(#REF!="","",#REF!))</f>
        <v>#REF!</v>
      </c>
      <c r="X544" s="412" t="e">
        <f>IF(ISNA(L544),"",L544*#REF!)</f>
        <v>#REF!</v>
      </c>
      <c r="Y544" s="412" t="e">
        <f>IF(ISNA(M544),"",M544*#REF!)</f>
        <v>#REF!</v>
      </c>
      <c r="Z544" s="414" t="e">
        <f>IF(#REF!&gt;0,DQ$6,"")</f>
        <v>#REF!</v>
      </c>
      <c r="AA544" s="95" t="e">
        <f>IF(#REF!="","",VLOOKUP(#REF!,#REF!,7,0))</f>
        <v>#REF!</v>
      </c>
      <c r="AB544" s="201" t="e">
        <f>IF(OR(#REF!="",AA544=""),"",ROUND(#REF!/10^3*AA544,3))</f>
        <v>#REF!</v>
      </c>
      <c r="AC544" s="201" t="e">
        <f>IF(#REF!&gt;0,#REF!*#REF!/1000,"")</f>
        <v>#REF!</v>
      </c>
      <c r="AD544" s="201" t="e">
        <f>IF(#REF!&gt;0,#REF!*#REF!/1000,"")</f>
        <v>#REF!</v>
      </c>
      <c r="AE544" s="74" t="e">
        <f t="shared" si="101"/>
        <v>#REF!</v>
      </c>
      <c r="AF544" s="74" t="e">
        <f t="shared" si="102"/>
        <v>#REF!</v>
      </c>
      <c r="AG544" s="201" t="e">
        <f>IF(ISNA(AE544),"",AE544*#REF!)</f>
        <v>#REF!</v>
      </c>
      <c r="AH544" s="201" t="e">
        <f>IF(ISNA(AF544),"",AF544*#REF!)</f>
        <v>#REF!</v>
      </c>
      <c r="AI544" s="78" t="e">
        <f>IF(#REF!&gt;0,DQ$23,"")</f>
        <v>#REF!</v>
      </c>
      <c r="AJ544" s="99"/>
      <c r="AK544" s="411"/>
      <c r="AL544" s="412" t="e">
        <f>IF(OR(#REF!="",F544=""),"",ROUND(#REF!/10^3*F544,3))</f>
        <v>#REF!</v>
      </c>
      <c r="AM544" s="412" t="e">
        <f>IF(#REF!&gt;0,#REF!*#REF!/1000,"")</f>
        <v>#REF!</v>
      </c>
      <c r="AN544" s="412" t="e">
        <f>IF(#REF!&gt;0,#REF!*#REF!/1000,"")</f>
        <v>#REF!</v>
      </c>
      <c r="AO544" s="413" t="e">
        <f>IF(OR(#REF!="●",#REF!="●",#REF!="●"),"",IF(#REF!="","",#REF!))</f>
        <v>#REF!</v>
      </c>
      <c r="AP544" s="413" t="e">
        <f>IF(OR(#REF!="●",#REF!="●",#REF!="●"),"",IF(#REF!="","",#REF!))</f>
        <v>#REF!</v>
      </c>
      <c r="AQ544" s="412" t="e">
        <f>IF(ISNA(L544),"",L544*#REF!)</f>
        <v>#REF!</v>
      </c>
      <c r="AR544" s="412" t="e">
        <f>IF(ISNA(M544),"",M544*#REF!)</f>
        <v>#REF!</v>
      </c>
      <c r="AS544" s="414" t="e">
        <f>IF(#REF!&gt;0,DQ$6,"")</f>
        <v>#REF!</v>
      </c>
      <c r="AT544" s="95" t="e">
        <f>IF(#REF!="","",VLOOKUP(#REF!,#REF!,7,0))</f>
        <v>#REF!</v>
      </c>
      <c r="AU544" s="201" t="e">
        <f>IF(OR(#REF!="",AT544=""),"",ROUND(#REF!/10^3*AT544,3))</f>
        <v>#REF!</v>
      </c>
      <c r="AV544" s="201" t="e">
        <f>IF(#REF!&gt;0,#REF!*#REF!/1000,"")</f>
        <v>#REF!</v>
      </c>
      <c r="AW544" s="201" t="e">
        <f>IF(#REF!&gt;0,#REF!*#REF!/1000,"")</f>
        <v>#REF!</v>
      </c>
      <c r="AX544" s="74" t="e">
        <f t="shared" si="103"/>
        <v>#REF!</v>
      </c>
      <c r="AY544" s="74" t="e">
        <f t="shared" si="104"/>
        <v>#REF!</v>
      </c>
      <c r="AZ544" s="201" t="e">
        <f>IF(ISNA(AX544),"",AX544*#REF!)</f>
        <v>#REF!</v>
      </c>
      <c r="BA544" s="201" t="e">
        <f>IF(ISNA(AY544),"",AY544*#REF!)</f>
        <v>#REF!</v>
      </c>
      <c r="BB544" s="78" t="e">
        <f>IF(#REF!&gt;0,DQ$40,"")</f>
        <v>#REF!</v>
      </c>
      <c r="BC544" s="99"/>
      <c r="BD544" s="650"/>
      <c r="BE544" s="652" t="e">
        <f>IF(OR(#REF!="",F544=""),"",ROUND(#REF!/10^3*F544,3))</f>
        <v>#REF!</v>
      </c>
      <c r="BF544" s="412" t="e">
        <f>IF(#REF!&gt;0,#REF!*#REF!/1000,"")</f>
        <v>#REF!</v>
      </c>
      <c r="BG544" s="412" t="e">
        <f>IF(#REF!&gt;0,#REF!*#REF!/1000,"")</f>
        <v>#REF!</v>
      </c>
      <c r="BH544" s="413" t="e">
        <f>IF(OR(#REF!="●",#REF!="●",#REF!="●",#REF!="●"),"",IF(#REF!="","",#REF!))</f>
        <v>#REF!</v>
      </c>
      <c r="BI544" s="413" t="e">
        <f>IF(OR(#REF!="●",#REF!="●",#REF!="●",#REF!="●"),"",IF(#REF!="","",#REF!))</f>
        <v>#REF!</v>
      </c>
      <c r="BJ544" s="412" t="e">
        <f>IF(ISNA(L544),"",L544*#REF!)</f>
        <v>#REF!</v>
      </c>
      <c r="BK544" s="412" t="e">
        <f>IF(ISNA(M544),"",M544*#REF!)</f>
        <v>#REF!</v>
      </c>
      <c r="BL544" s="415" t="e">
        <f>IF(#REF!&gt;0,DQ$6,"")</f>
        <v>#REF!</v>
      </c>
      <c r="BM544" s="361" t="e">
        <f>IF(#REF!="","",VLOOKUP(#REF!,#REF!,7,0))</f>
        <v>#REF!</v>
      </c>
      <c r="BN544" s="201" t="e">
        <f>IF(OR(#REF!="",BM544=""),"",ROUND(#REF!/10^3*BM544,3))</f>
        <v>#REF!</v>
      </c>
      <c r="BO544" s="201" t="e">
        <f>IF(#REF!&gt;0,#REF!*#REF!/1000,"")</f>
        <v>#REF!</v>
      </c>
      <c r="BP544" s="201" t="e">
        <f>IF(#REF!&gt;0,#REF!*#REF!/1000,"")</f>
        <v>#REF!</v>
      </c>
      <c r="BQ544" s="74" t="e">
        <f t="shared" si="105"/>
        <v>#REF!</v>
      </c>
      <c r="BR544" s="74" t="e">
        <f t="shared" si="106"/>
        <v>#REF!</v>
      </c>
      <c r="BS544" s="201" t="e">
        <f>IF(ISNA(BQ544),"",BQ544*#REF!)</f>
        <v>#REF!</v>
      </c>
      <c r="BT544" s="201" t="e">
        <f>IF(ISNA(BR544),"",BR544*#REF!)</f>
        <v>#REF!</v>
      </c>
      <c r="BU544" s="78" t="e">
        <f>IF(#REF!&gt;0,DQ$57,"")</f>
        <v>#REF!</v>
      </c>
      <c r="BV544" s="99"/>
      <c r="BW544" s="411"/>
      <c r="BX544" s="412" t="e">
        <f>IF(OR(#REF!="",F544=""),"",ROUND(#REF!/10^3*F544,3))</f>
        <v>#REF!</v>
      </c>
      <c r="BY544" s="412" t="e">
        <f>IF(#REF!&gt;0,#REF!*#REF!/1000,"")</f>
        <v>#REF!</v>
      </c>
      <c r="BZ544" s="412" t="e">
        <f>IF(#REF!&gt;0,#REF!*#REF!/1000,"")</f>
        <v>#REF!</v>
      </c>
      <c r="CA544" s="413" t="e">
        <f>IF(OR(#REF!="●",#REF!="●",#REF!="●",#REF!="●",#REF!="●"),"",IF(#REF!="","",#REF!))</f>
        <v>#REF!</v>
      </c>
      <c r="CB544" s="413" t="e">
        <f>IF(OR(#REF!="●",#REF!="●",#REF!="●",#REF!="●",#REF!="●"),"",IF(#REF!="","",#REF!))</f>
        <v>#REF!</v>
      </c>
      <c r="CC544" s="412" t="e">
        <f>IF(ISNA(L544),"",L544*#REF!)</f>
        <v>#REF!</v>
      </c>
      <c r="CD544" s="412" t="e">
        <f>IF(ISNA(M544),"",M544*#REF!)</f>
        <v>#REF!</v>
      </c>
      <c r="CE544" s="415" t="e">
        <f>IF(#REF!&gt;0,DQ$6,"")</f>
        <v>#REF!</v>
      </c>
      <c r="CF544" s="361" t="e">
        <f>IF(#REF!="","",VLOOKUP(#REF!,#REF!,7,0))</f>
        <v>#REF!</v>
      </c>
      <c r="CG544" s="201" t="e">
        <f>IF(OR(#REF!="",CF544=""),"",ROUND(#REF!/10^3*CF544,3))</f>
        <v>#REF!</v>
      </c>
      <c r="CH544" s="201" t="e">
        <f>IF(#REF!&gt;0,#REF!*#REF!/1000,"")</f>
        <v>#REF!</v>
      </c>
      <c r="CI544" s="201" t="e">
        <f>IF(#REF!&gt;0,#REF!*#REF!/1000,"")</f>
        <v>#REF!</v>
      </c>
      <c r="CJ544" s="74" t="e">
        <f t="shared" si="107"/>
        <v>#REF!</v>
      </c>
      <c r="CK544" s="74" t="e">
        <f t="shared" si="108"/>
        <v>#REF!</v>
      </c>
      <c r="CL544" s="201" t="e">
        <f>IF(ISNA(CJ544),"",CJ544*#REF!)</f>
        <v>#REF!</v>
      </c>
      <c r="CM544" s="201" t="e">
        <f>IF(ISNA(CK544),"",CK544*#REF!)</f>
        <v>#REF!</v>
      </c>
      <c r="CN544" s="101" t="e">
        <f>IF(#REF!&gt;0,DQ$57,"")</f>
        <v>#REF!</v>
      </c>
      <c r="CO544" s="84"/>
      <c r="CP544" s="2"/>
      <c r="CQ544" s="2"/>
      <c r="CR544" s="2"/>
      <c r="CS544" s="2"/>
      <c r="CT544" s="2"/>
      <c r="CU544" s="2"/>
      <c r="CV544" s="2"/>
      <c r="CX544" s="2"/>
      <c r="CY544" s="2"/>
      <c r="CZ544" s="2"/>
      <c r="DA544" s="2"/>
      <c r="DB544" s="2"/>
      <c r="DC544" s="2"/>
      <c r="DD544" s="2"/>
      <c r="DE544" s="2"/>
      <c r="DF544" s="2"/>
    </row>
    <row r="545" spans="2:110" ht="18" customHeight="1">
      <c r="B545" s="151" t="e">
        <f>IF(#REF!="","",VLOOKUP(#REF!,$CX$11:$DG$26,9,0))</f>
        <v>#REF!</v>
      </c>
      <c r="C545" s="64" t="e">
        <f>IF(#REF!="",0,VLOOKUP(#REF!,$CP$11:$CQ$16,2,0))</f>
        <v>#REF!</v>
      </c>
      <c r="D545" s="65" t="e">
        <f>IF(#REF!="",0,VLOOKUP(#REF!,$CX$11:$CY$26,2,0))</f>
        <v>#REF!</v>
      </c>
      <c r="E545" s="152" t="e">
        <f t="shared" si="98"/>
        <v>#REF!</v>
      </c>
      <c r="F545" s="155" t="e">
        <f>IF(#REF!="","",VLOOKUP(#REF!,#REF!,7,0))</f>
        <v>#REF!</v>
      </c>
      <c r="G545" s="201" t="e">
        <f>IF(OR(#REF!="",F545=""),"",ROUND(#REF!/10^3*F545,3))</f>
        <v>#REF!</v>
      </c>
      <c r="H545" s="201" t="e">
        <f>IF(#REF!&gt;0,#REF!*#REF!/1000,"")</f>
        <v>#REF!</v>
      </c>
      <c r="I545" s="201" t="e">
        <f>IF(#REF!&gt;0,#REF!*#REF!/1000,"")</f>
        <v>#REF!</v>
      </c>
      <c r="J545" s="51" t="e">
        <f>IF(#REF!="●","",IF(#REF!="","",#REF!))</f>
        <v>#REF!</v>
      </c>
      <c r="K545" s="51" t="e">
        <f>IF(#REF!="●","",IF(#REF!="","",#REF!))</f>
        <v>#REF!</v>
      </c>
      <c r="L545" s="74" t="e">
        <f t="shared" si="99"/>
        <v>#REF!</v>
      </c>
      <c r="M545" s="74" t="e">
        <f t="shared" si="100"/>
        <v>#REF!</v>
      </c>
      <c r="N545" s="201" t="e">
        <f>IF(ISNA(L545),"",L545*#REF!)</f>
        <v>#REF!</v>
      </c>
      <c r="O545" s="201" t="e">
        <f>IF(ISNA(M545),"",M545*#REF!)</f>
        <v>#REF!</v>
      </c>
      <c r="P545" s="78" t="e">
        <f>IF(#REF!&gt;0,DQ$6,"")</f>
        <v>#REF!</v>
      </c>
      <c r="Q545" s="99"/>
      <c r="R545" s="411"/>
      <c r="S545" s="412" t="e">
        <f>IF(OR(#REF!="",F545=""),"",ROUND(#REF!/10^3*F545,3))</f>
        <v>#REF!</v>
      </c>
      <c r="T545" s="412" t="e">
        <f>IF(#REF!&gt;0,#REF!*#REF!/1000,"")</f>
        <v>#REF!</v>
      </c>
      <c r="U545" s="412" t="e">
        <f>IF(#REF!&gt;0,#REF!*#REF!/1000,"")</f>
        <v>#REF!</v>
      </c>
      <c r="V545" s="413" t="e">
        <f>IF(OR(#REF!="●",#REF!="●"),"",IF(#REF!="","",#REF!))</f>
        <v>#REF!</v>
      </c>
      <c r="W545" s="413" t="e">
        <f>IF(OR(#REF!="●",#REF!="●"),"",IF(#REF!="","",#REF!))</f>
        <v>#REF!</v>
      </c>
      <c r="X545" s="412" t="e">
        <f>IF(ISNA(L545),"",L545*#REF!)</f>
        <v>#REF!</v>
      </c>
      <c r="Y545" s="412" t="e">
        <f>IF(ISNA(M545),"",M545*#REF!)</f>
        <v>#REF!</v>
      </c>
      <c r="Z545" s="414" t="e">
        <f>IF(#REF!&gt;0,DQ$6,"")</f>
        <v>#REF!</v>
      </c>
      <c r="AA545" s="95" t="e">
        <f>IF(#REF!="","",VLOOKUP(#REF!,#REF!,7,0))</f>
        <v>#REF!</v>
      </c>
      <c r="AB545" s="201" t="e">
        <f>IF(OR(#REF!="",AA545=""),"",ROUND(#REF!/10^3*AA545,3))</f>
        <v>#REF!</v>
      </c>
      <c r="AC545" s="201" t="e">
        <f>IF(#REF!&gt;0,#REF!*#REF!/1000,"")</f>
        <v>#REF!</v>
      </c>
      <c r="AD545" s="201" t="e">
        <f>IF(#REF!&gt;0,#REF!*#REF!/1000,"")</f>
        <v>#REF!</v>
      </c>
      <c r="AE545" s="74" t="e">
        <f t="shared" si="101"/>
        <v>#REF!</v>
      </c>
      <c r="AF545" s="74" t="e">
        <f t="shared" si="102"/>
        <v>#REF!</v>
      </c>
      <c r="AG545" s="201" t="e">
        <f>IF(ISNA(AE545),"",AE545*#REF!)</f>
        <v>#REF!</v>
      </c>
      <c r="AH545" s="201" t="e">
        <f>IF(ISNA(AF545),"",AF545*#REF!)</f>
        <v>#REF!</v>
      </c>
      <c r="AI545" s="78" t="e">
        <f>IF(#REF!&gt;0,DQ$23,"")</f>
        <v>#REF!</v>
      </c>
      <c r="AJ545" s="99"/>
      <c r="AK545" s="411"/>
      <c r="AL545" s="412" t="e">
        <f>IF(OR(#REF!="",F545=""),"",ROUND(#REF!/10^3*F545,3))</f>
        <v>#REF!</v>
      </c>
      <c r="AM545" s="412" t="e">
        <f>IF(#REF!&gt;0,#REF!*#REF!/1000,"")</f>
        <v>#REF!</v>
      </c>
      <c r="AN545" s="412" t="e">
        <f>IF(#REF!&gt;0,#REF!*#REF!/1000,"")</f>
        <v>#REF!</v>
      </c>
      <c r="AO545" s="413" t="e">
        <f>IF(OR(#REF!="●",#REF!="●",#REF!="●"),"",IF(#REF!="","",#REF!))</f>
        <v>#REF!</v>
      </c>
      <c r="AP545" s="413" t="e">
        <f>IF(OR(#REF!="●",#REF!="●",#REF!="●"),"",IF(#REF!="","",#REF!))</f>
        <v>#REF!</v>
      </c>
      <c r="AQ545" s="412" t="e">
        <f>IF(ISNA(L545),"",L545*#REF!)</f>
        <v>#REF!</v>
      </c>
      <c r="AR545" s="412" t="e">
        <f>IF(ISNA(M545),"",M545*#REF!)</f>
        <v>#REF!</v>
      </c>
      <c r="AS545" s="414" t="e">
        <f>IF(#REF!&gt;0,DQ$6,"")</f>
        <v>#REF!</v>
      </c>
      <c r="AT545" s="95" t="e">
        <f>IF(#REF!="","",VLOOKUP(#REF!,#REF!,7,0))</f>
        <v>#REF!</v>
      </c>
      <c r="AU545" s="201" t="e">
        <f>IF(OR(#REF!="",AT545=""),"",ROUND(#REF!/10^3*AT545,3))</f>
        <v>#REF!</v>
      </c>
      <c r="AV545" s="201" t="e">
        <f>IF(#REF!&gt;0,#REF!*#REF!/1000,"")</f>
        <v>#REF!</v>
      </c>
      <c r="AW545" s="201" t="e">
        <f>IF(#REF!&gt;0,#REF!*#REF!/1000,"")</f>
        <v>#REF!</v>
      </c>
      <c r="AX545" s="74" t="e">
        <f t="shared" si="103"/>
        <v>#REF!</v>
      </c>
      <c r="AY545" s="74" t="e">
        <f t="shared" si="104"/>
        <v>#REF!</v>
      </c>
      <c r="AZ545" s="201" t="e">
        <f>IF(ISNA(AX545),"",AX545*#REF!)</f>
        <v>#REF!</v>
      </c>
      <c r="BA545" s="201" t="e">
        <f>IF(ISNA(AY545),"",AY545*#REF!)</f>
        <v>#REF!</v>
      </c>
      <c r="BB545" s="78" t="e">
        <f>IF(#REF!&gt;0,DQ$40,"")</f>
        <v>#REF!</v>
      </c>
      <c r="BC545" s="99"/>
      <c r="BD545" s="650"/>
      <c r="BE545" s="652" t="e">
        <f>IF(OR(#REF!="",F545=""),"",ROUND(#REF!/10^3*F545,3))</f>
        <v>#REF!</v>
      </c>
      <c r="BF545" s="412" t="e">
        <f>IF(#REF!&gt;0,#REF!*#REF!/1000,"")</f>
        <v>#REF!</v>
      </c>
      <c r="BG545" s="412" t="e">
        <f>IF(#REF!&gt;0,#REF!*#REF!/1000,"")</f>
        <v>#REF!</v>
      </c>
      <c r="BH545" s="413" t="e">
        <f>IF(OR(#REF!="●",#REF!="●",#REF!="●",#REF!="●"),"",IF(#REF!="","",#REF!))</f>
        <v>#REF!</v>
      </c>
      <c r="BI545" s="413" t="e">
        <f>IF(OR(#REF!="●",#REF!="●",#REF!="●",#REF!="●"),"",IF(#REF!="","",#REF!))</f>
        <v>#REF!</v>
      </c>
      <c r="BJ545" s="412" t="e">
        <f>IF(ISNA(L545),"",L545*#REF!)</f>
        <v>#REF!</v>
      </c>
      <c r="BK545" s="412" t="e">
        <f>IF(ISNA(M545),"",M545*#REF!)</f>
        <v>#REF!</v>
      </c>
      <c r="BL545" s="415" t="e">
        <f>IF(#REF!&gt;0,DQ$6,"")</f>
        <v>#REF!</v>
      </c>
      <c r="BM545" s="361" t="e">
        <f>IF(#REF!="","",VLOOKUP(#REF!,#REF!,7,0))</f>
        <v>#REF!</v>
      </c>
      <c r="BN545" s="201" t="e">
        <f>IF(OR(#REF!="",BM545=""),"",ROUND(#REF!/10^3*BM545,3))</f>
        <v>#REF!</v>
      </c>
      <c r="BO545" s="201" t="e">
        <f>IF(#REF!&gt;0,#REF!*#REF!/1000,"")</f>
        <v>#REF!</v>
      </c>
      <c r="BP545" s="201" t="e">
        <f>IF(#REF!&gt;0,#REF!*#REF!/1000,"")</f>
        <v>#REF!</v>
      </c>
      <c r="BQ545" s="74" t="e">
        <f t="shared" si="105"/>
        <v>#REF!</v>
      </c>
      <c r="BR545" s="74" t="e">
        <f t="shared" si="106"/>
        <v>#REF!</v>
      </c>
      <c r="BS545" s="201" t="e">
        <f>IF(ISNA(BQ545),"",BQ545*#REF!)</f>
        <v>#REF!</v>
      </c>
      <c r="BT545" s="201" t="e">
        <f>IF(ISNA(BR545),"",BR545*#REF!)</f>
        <v>#REF!</v>
      </c>
      <c r="BU545" s="78" t="e">
        <f>IF(#REF!&gt;0,DQ$57,"")</f>
        <v>#REF!</v>
      </c>
      <c r="BV545" s="99"/>
      <c r="BW545" s="411"/>
      <c r="BX545" s="412" t="e">
        <f>IF(OR(#REF!="",F545=""),"",ROUND(#REF!/10^3*F545,3))</f>
        <v>#REF!</v>
      </c>
      <c r="BY545" s="412" t="e">
        <f>IF(#REF!&gt;0,#REF!*#REF!/1000,"")</f>
        <v>#REF!</v>
      </c>
      <c r="BZ545" s="412" t="e">
        <f>IF(#REF!&gt;0,#REF!*#REF!/1000,"")</f>
        <v>#REF!</v>
      </c>
      <c r="CA545" s="413" t="e">
        <f>IF(OR(#REF!="●",#REF!="●",#REF!="●",#REF!="●",#REF!="●"),"",IF(#REF!="","",#REF!))</f>
        <v>#REF!</v>
      </c>
      <c r="CB545" s="413" t="e">
        <f>IF(OR(#REF!="●",#REF!="●",#REF!="●",#REF!="●",#REF!="●"),"",IF(#REF!="","",#REF!))</f>
        <v>#REF!</v>
      </c>
      <c r="CC545" s="412" t="e">
        <f>IF(ISNA(L545),"",L545*#REF!)</f>
        <v>#REF!</v>
      </c>
      <c r="CD545" s="412" t="e">
        <f>IF(ISNA(M545),"",M545*#REF!)</f>
        <v>#REF!</v>
      </c>
      <c r="CE545" s="415" t="e">
        <f>IF(#REF!&gt;0,DQ$6,"")</f>
        <v>#REF!</v>
      </c>
      <c r="CF545" s="361" t="e">
        <f>IF(#REF!="","",VLOOKUP(#REF!,#REF!,7,0))</f>
        <v>#REF!</v>
      </c>
      <c r="CG545" s="201" t="e">
        <f>IF(OR(#REF!="",CF545=""),"",ROUND(#REF!/10^3*CF545,3))</f>
        <v>#REF!</v>
      </c>
      <c r="CH545" s="201" t="e">
        <f>IF(#REF!&gt;0,#REF!*#REF!/1000,"")</f>
        <v>#REF!</v>
      </c>
      <c r="CI545" s="201" t="e">
        <f>IF(#REF!&gt;0,#REF!*#REF!/1000,"")</f>
        <v>#REF!</v>
      </c>
      <c r="CJ545" s="74" t="e">
        <f t="shared" si="107"/>
        <v>#REF!</v>
      </c>
      <c r="CK545" s="74" t="e">
        <f t="shared" si="108"/>
        <v>#REF!</v>
      </c>
      <c r="CL545" s="201" t="e">
        <f>IF(ISNA(CJ545),"",CJ545*#REF!)</f>
        <v>#REF!</v>
      </c>
      <c r="CM545" s="201" t="e">
        <f>IF(ISNA(CK545),"",CK545*#REF!)</f>
        <v>#REF!</v>
      </c>
      <c r="CN545" s="101" t="e">
        <f>IF(#REF!&gt;0,DQ$57,"")</f>
        <v>#REF!</v>
      </c>
      <c r="CO545" s="84"/>
      <c r="CP545" s="2"/>
      <c r="CQ545" s="2"/>
      <c r="CR545" s="2"/>
      <c r="CS545" s="2"/>
      <c r="CT545" s="2"/>
      <c r="CU545" s="2"/>
      <c r="CV545" s="2"/>
      <c r="CX545" s="2"/>
      <c r="CY545" s="2"/>
      <c r="CZ545" s="2"/>
      <c r="DA545" s="2"/>
      <c r="DB545" s="2"/>
      <c r="DC545" s="2"/>
      <c r="DD545" s="2"/>
      <c r="DE545" s="2"/>
      <c r="DF545" s="2"/>
    </row>
    <row r="546" spans="2:110" ht="18" customHeight="1">
      <c r="B546" s="151" t="e">
        <f>IF(#REF!="","",VLOOKUP(#REF!,$CX$11:$DG$26,9,0))</f>
        <v>#REF!</v>
      </c>
      <c r="C546" s="64" t="e">
        <f>IF(#REF!="",0,VLOOKUP(#REF!,$CP$11:$CQ$16,2,0))</f>
        <v>#REF!</v>
      </c>
      <c r="D546" s="65" t="e">
        <f>IF(#REF!="",0,VLOOKUP(#REF!,$CX$11:$CY$26,2,0))</f>
        <v>#REF!</v>
      </c>
      <c r="E546" s="152" t="e">
        <f t="shared" si="98"/>
        <v>#REF!</v>
      </c>
      <c r="F546" s="155" t="e">
        <f>IF(#REF!="","",VLOOKUP(#REF!,#REF!,7,0))</f>
        <v>#REF!</v>
      </c>
      <c r="G546" s="201" t="e">
        <f>IF(OR(#REF!="",F546=""),"",ROUND(#REF!/10^3*F546,3))</f>
        <v>#REF!</v>
      </c>
      <c r="H546" s="201" t="e">
        <f>IF(#REF!&gt;0,#REF!*#REF!/1000,"")</f>
        <v>#REF!</v>
      </c>
      <c r="I546" s="201" t="e">
        <f>IF(#REF!&gt;0,#REF!*#REF!/1000,"")</f>
        <v>#REF!</v>
      </c>
      <c r="J546" s="51" t="e">
        <f>IF(#REF!="●","",IF(#REF!="","",#REF!))</f>
        <v>#REF!</v>
      </c>
      <c r="K546" s="51" t="e">
        <f>IF(#REF!="●","",IF(#REF!="","",#REF!))</f>
        <v>#REF!</v>
      </c>
      <c r="L546" s="74" t="e">
        <f t="shared" si="99"/>
        <v>#REF!</v>
      </c>
      <c r="M546" s="74" t="e">
        <f t="shared" si="100"/>
        <v>#REF!</v>
      </c>
      <c r="N546" s="201" t="e">
        <f>IF(ISNA(L546),"",L546*#REF!)</f>
        <v>#REF!</v>
      </c>
      <c r="O546" s="201" t="e">
        <f>IF(ISNA(M546),"",M546*#REF!)</f>
        <v>#REF!</v>
      </c>
      <c r="P546" s="78" t="e">
        <f>IF(#REF!&gt;0,DQ$6,"")</f>
        <v>#REF!</v>
      </c>
      <c r="Q546" s="99"/>
      <c r="R546" s="411"/>
      <c r="S546" s="412" t="e">
        <f>IF(OR(#REF!="",F546=""),"",ROUND(#REF!/10^3*F546,3))</f>
        <v>#REF!</v>
      </c>
      <c r="T546" s="412" t="e">
        <f>IF(#REF!&gt;0,#REF!*#REF!/1000,"")</f>
        <v>#REF!</v>
      </c>
      <c r="U546" s="412" t="e">
        <f>IF(#REF!&gt;0,#REF!*#REF!/1000,"")</f>
        <v>#REF!</v>
      </c>
      <c r="V546" s="413" t="e">
        <f>IF(OR(#REF!="●",#REF!="●"),"",IF(#REF!="","",#REF!))</f>
        <v>#REF!</v>
      </c>
      <c r="W546" s="413" t="e">
        <f>IF(OR(#REF!="●",#REF!="●"),"",IF(#REF!="","",#REF!))</f>
        <v>#REF!</v>
      </c>
      <c r="X546" s="412" t="e">
        <f>IF(ISNA(L546),"",L546*#REF!)</f>
        <v>#REF!</v>
      </c>
      <c r="Y546" s="412" t="e">
        <f>IF(ISNA(M546),"",M546*#REF!)</f>
        <v>#REF!</v>
      </c>
      <c r="Z546" s="414" t="e">
        <f>IF(#REF!&gt;0,DQ$6,"")</f>
        <v>#REF!</v>
      </c>
      <c r="AA546" s="95" t="e">
        <f>IF(#REF!="","",VLOOKUP(#REF!,#REF!,7,0))</f>
        <v>#REF!</v>
      </c>
      <c r="AB546" s="201" t="e">
        <f>IF(OR(#REF!="",AA546=""),"",ROUND(#REF!/10^3*AA546,3))</f>
        <v>#REF!</v>
      </c>
      <c r="AC546" s="201" t="e">
        <f>IF(#REF!&gt;0,#REF!*#REF!/1000,"")</f>
        <v>#REF!</v>
      </c>
      <c r="AD546" s="201" t="e">
        <f>IF(#REF!&gt;0,#REF!*#REF!/1000,"")</f>
        <v>#REF!</v>
      </c>
      <c r="AE546" s="74" t="e">
        <f t="shared" si="101"/>
        <v>#REF!</v>
      </c>
      <c r="AF546" s="74" t="e">
        <f t="shared" si="102"/>
        <v>#REF!</v>
      </c>
      <c r="AG546" s="201" t="e">
        <f>IF(ISNA(AE546),"",AE546*#REF!)</f>
        <v>#REF!</v>
      </c>
      <c r="AH546" s="201" t="e">
        <f>IF(ISNA(AF546),"",AF546*#REF!)</f>
        <v>#REF!</v>
      </c>
      <c r="AI546" s="78" t="e">
        <f>IF(#REF!&gt;0,DQ$23,"")</f>
        <v>#REF!</v>
      </c>
      <c r="AJ546" s="99"/>
      <c r="AK546" s="411"/>
      <c r="AL546" s="412" t="e">
        <f>IF(OR(#REF!="",F546=""),"",ROUND(#REF!/10^3*F546,3))</f>
        <v>#REF!</v>
      </c>
      <c r="AM546" s="412" t="e">
        <f>IF(#REF!&gt;0,#REF!*#REF!/1000,"")</f>
        <v>#REF!</v>
      </c>
      <c r="AN546" s="412" t="e">
        <f>IF(#REF!&gt;0,#REF!*#REF!/1000,"")</f>
        <v>#REF!</v>
      </c>
      <c r="AO546" s="413" t="e">
        <f>IF(OR(#REF!="●",#REF!="●",#REF!="●"),"",IF(#REF!="","",#REF!))</f>
        <v>#REF!</v>
      </c>
      <c r="AP546" s="413" t="e">
        <f>IF(OR(#REF!="●",#REF!="●",#REF!="●"),"",IF(#REF!="","",#REF!))</f>
        <v>#REF!</v>
      </c>
      <c r="AQ546" s="412" t="e">
        <f>IF(ISNA(L546),"",L546*#REF!)</f>
        <v>#REF!</v>
      </c>
      <c r="AR546" s="412" t="e">
        <f>IF(ISNA(M546),"",M546*#REF!)</f>
        <v>#REF!</v>
      </c>
      <c r="AS546" s="414" t="e">
        <f>IF(#REF!&gt;0,DQ$6,"")</f>
        <v>#REF!</v>
      </c>
      <c r="AT546" s="95" t="e">
        <f>IF(#REF!="","",VLOOKUP(#REF!,#REF!,7,0))</f>
        <v>#REF!</v>
      </c>
      <c r="AU546" s="201" t="e">
        <f>IF(OR(#REF!="",AT546=""),"",ROUND(#REF!/10^3*AT546,3))</f>
        <v>#REF!</v>
      </c>
      <c r="AV546" s="201" t="e">
        <f>IF(#REF!&gt;0,#REF!*#REF!/1000,"")</f>
        <v>#REF!</v>
      </c>
      <c r="AW546" s="201" t="e">
        <f>IF(#REF!&gt;0,#REF!*#REF!/1000,"")</f>
        <v>#REF!</v>
      </c>
      <c r="AX546" s="74" t="e">
        <f t="shared" si="103"/>
        <v>#REF!</v>
      </c>
      <c r="AY546" s="74" t="e">
        <f t="shared" si="104"/>
        <v>#REF!</v>
      </c>
      <c r="AZ546" s="201" t="e">
        <f>IF(ISNA(AX546),"",AX546*#REF!)</f>
        <v>#REF!</v>
      </c>
      <c r="BA546" s="201" t="e">
        <f>IF(ISNA(AY546),"",AY546*#REF!)</f>
        <v>#REF!</v>
      </c>
      <c r="BB546" s="78" t="e">
        <f>IF(#REF!&gt;0,DQ$40,"")</f>
        <v>#REF!</v>
      </c>
      <c r="BC546" s="99"/>
      <c r="BD546" s="650"/>
      <c r="BE546" s="652" t="e">
        <f>IF(OR(#REF!="",F546=""),"",ROUND(#REF!/10^3*F546,3))</f>
        <v>#REF!</v>
      </c>
      <c r="BF546" s="412" t="e">
        <f>IF(#REF!&gt;0,#REF!*#REF!/1000,"")</f>
        <v>#REF!</v>
      </c>
      <c r="BG546" s="412" t="e">
        <f>IF(#REF!&gt;0,#REF!*#REF!/1000,"")</f>
        <v>#REF!</v>
      </c>
      <c r="BH546" s="413" t="e">
        <f>IF(OR(#REF!="●",#REF!="●",#REF!="●",#REF!="●"),"",IF(#REF!="","",#REF!))</f>
        <v>#REF!</v>
      </c>
      <c r="BI546" s="413" t="e">
        <f>IF(OR(#REF!="●",#REF!="●",#REF!="●",#REF!="●"),"",IF(#REF!="","",#REF!))</f>
        <v>#REF!</v>
      </c>
      <c r="BJ546" s="412" t="e">
        <f>IF(ISNA(L546),"",L546*#REF!)</f>
        <v>#REF!</v>
      </c>
      <c r="BK546" s="412" t="e">
        <f>IF(ISNA(M546),"",M546*#REF!)</f>
        <v>#REF!</v>
      </c>
      <c r="BL546" s="415" t="e">
        <f>IF(#REF!&gt;0,DQ$6,"")</f>
        <v>#REF!</v>
      </c>
      <c r="BM546" s="361" t="e">
        <f>IF(#REF!="","",VLOOKUP(#REF!,#REF!,7,0))</f>
        <v>#REF!</v>
      </c>
      <c r="BN546" s="201" t="e">
        <f>IF(OR(#REF!="",BM546=""),"",ROUND(#REF!/10^3*BM546,3))</f>
        <v>#REF!</v>
      </c>
      <c r="BO546" s="201" t="e">
        <f>IF(#REF!&gt;0,#REF!*#REF!/1000,"")</f>
        <v>#REF!</v>
      </c>
      <c r="BP546" s="201" t="e">
        <f>IF(#REF!&gt;0,#REF!*#REF!/1000,"")</f>
        <v>#REF!</v>
      </c>
      <c r="BQ546" s="74" t="e">
        <f t="shared" si="105"/>
        <v>#REF!</v>
      </c>
      <c r="BR546" s="74" t="e">
        <f t="shared" si="106"/>
        <v>#REF!</v>
      </c>
      <c r="BS546" s="201" t="e">
        <f>IF(ISNA(BQ546),"",BQ546*#REF!)</f>
        <v>#REF!</v>
      </c>
      <c r="BT546" s="201" t="e">
        <f>IF(ISNA(BR546),"",BR546*#REF!)</f>
        <v>#REF!</v>
      </c>
      <c r="BU546" s="78" t="e">
        <f>IF(#REF!&gt;0,DQ$57,"")</f>
        <v>#REF!</v>
      </c>
      <c r="BV546" s="99"/>
      <c r="BW546" s="411"/>
      <c r="BX546" s="412" t="e">
        <f>IF(OR(#REF!="",F546=""),"",ROUND(#REF!/10^3*F546,3))</f>
        <v>#REF!</v>
      </c>
      <c r="BY546" s="412" t="e">
        <f>IF(#REF!&gt;0,#REF!*#REF!/1000,"")</f>
        <v>#REF!</v>
      </c>
      <c r="BZ546" s="412" t="e">
        <f>IF(#REF!&gt;0,#REF!*#REF!/1000,"")</f>
        <v>#REF!</v>
      </c>
      <c r="CA546" s="413" t="e">
        <f>IF(OR(#REF!="●",#REF!="●",#REF!="●",#REF!="●",#REF!="●"),"",IF(#REF!="","",#REF!))</f>
        <v>#REF!</v>
      </c>
      <c r="CB546" s="413" t="e">
        <f>IF(OR(#REF!="●",#REF!="●",#REF!="●",#REF!="●",#REF!="●"),"",IF(#REF!="","",#REF!))</f>
        <v>#REF!</v>
      </c>
      <c r="CC546" s="412" t="e">
        <f>IF(ISNA(L546),"",L546*#REF!)</f>
        <v>#REF!</v>
      </c>
      <c r="CD546" s="412" t="e">
        <f>IF(ISNA(M546),"",M546*#REF!)</f>
        <v>#REF!</v>
      </c>
      <c r="CE546" s="415" t="e">
        <f>IF(#REF!&gt;0,DQ$6,"")</f>
        <v>#REF!</v>
      </c>
      <c r="CF546" s="361" t="e">
        <f>IF(#REF!="","",VLOOKUP(#REF!,#REF!,7,0))</f>
        <v>#REF!</v>
      </c>
      <c r="CG546" s="201" t="e">
        <f>IF(OR(#REF!="",CF546=""),"",ROUND(#REF!/10^3*CF546,3))</f>
        <v>#REF!</v>
      </c>
      <c r="CH546" s="201" t="e">
        <f>IF(#REF!&gt;0,#REF!*#REF!/1000,"")</f>
        <v>#REF!</v>
      </c>
      <c r="CI546" s="201" t="e">
        <f>IF(#REF!&gt;0,#REF!*#REF!/1000,"")</f>
        <v>#REF!</v>
      </c>
      <c r="CJ546" s="74" t="e">
        <f t="shared" si="107"/>
        <v>#REF!</v>
      </c>
      <c r="CK546" s="74" t="e">
        <f t="shared" si="108"/>
        <v>#REF!</v>
      </c>
      <c r="CL546" s="201" t="e">
        <f>IF(ISNA(CJ546),"",CJ546*#REF!)</f>
        <v>#REF!</v>
      </c>
      <c r="CM546" s="201" t="e">
        <f>IF(ISNA(CK546),"",CK546*#REF!)</f>
        <v>#REF!</v>
      </c>
      <c r="CN546" s="101" t="e">
        <f>IF(#REF!&gt;0,DQ$57,"")</f>
        <v>#REF!</v>
      </c>
      <c r="CO546" s="84"/>
      <c r="CP546" s="2"/>
      <c r="CQ546" s="2"/>
      <c r="CR546" s="2"/>
      <c r="CS546" s="2"/>
      <c r="CT546" s="2"/>
      <c r="CU546" s="2"/>
      <c r="CV546" s="2"/>
      <c r="CX546" s="2"/>
      <c r="CY546" s="2"/>
      <c r="CZ546" s="2"/>
      <c r="DA546" s="2"/>
      <c r="DB546" s="2"/>
      <c r="DC546" s="2"/>
      <c r="DD546" s="2"/>
      <c r="DE546" s="2"/>
      <c r="DF546" s="2"/>
    </row>
    <row r="547" spans="2:110" ht="18" customHeight="1">
      <c r="B547" s="151" t="e">
        <f>IF(#REF!="","",VLOOKUP(#REF!,$CX$11:$DG$26,9,0))</f>
        <v>#REF!</v>
      </c>
      <c r="C547" s="64" t="e">
        <f>IF(#REF!="",0,VLOOKUP(#REF!,$CP$11:$CQ$16,2,0))</f>
        <v>#REF!</v>
      </c>
      <c r="D547" s="65" t="e">
        <f>IF(#REF!="",0,VLOOKUP(#REF!,$CX$11:$CY$26,2,0))</f>
        <v>#REF!</v>
      </c>
      <c r="E547" s="152" t="e">
        <f t="shared" si="98"/>
        <v>#REF!</v>
      </c>
      <c r="F547" s="155" t="e">
        <f>IF(#REF!="","",VLOOKUP(#REF!,#REF!,7,0))</f>
        <v>#REF!</v>
      </c>
      <c r="G547" s="201" t="e">
        <f>IF(OR(#REF!="",F547=""),"",ROUND(#REF!/10^3*F547,3))</f>
        <v>#REF!</v>
      </c>
      <c r="H547" s="201" t="e">
        <f>IF(#REF!&gt;0,#REF!*#REF!/1000,"")</f>
        <v>#REF!</v>
      </c>
      <c r="I547" s="201" t="e">
        <f>IF(#REF!&gt;0,#REF!*#REF!/1000,"")</f>
        <v>#REF!</v>
      </c>
      <c r="J547" s="51" t="e">
        <f>IF(#REF!="●","",IF(#REF!="","",#REF!))</f>
        <v>#REF!</v>
      </c>
      <c r="K547" s="51" t="e">
        <f>IF(#REF!="●","",IF(#REF!="","",#REF!))</f>
        <v>#REF!</v>
      </c>
      <c r="L547" s="74" t="e">
        <f t="shared" si="99"/>
        <v>#REF!</v>
      </c>
      <c r="M547" s="74" t="e">
        <f t="shared" si="100"/>
        <v>#REF!</v>
      </c>
      <c r="N547" s="201" t="e">
        <f>IF(ISNA(L547),"",L547*#REF!)</f>
        <v>#REF!</v>
      </c>
      <c r="O547" s="201" t="e">
        <f>IF(ISNA(M547),"",M547*#REF!)</f>
        <v>#REF!</v>
      </c>
      <c r="P547" s="78" t="e">
        <f>IF(#REF!&gt;0,DQ$6,"")</f>
        <v>#REF!</v>
      </c>
      <c r="Q547" s="99"/>
      <c r="R547" s="411"/>
      <c r="S547" s="412" t="e">
        <f>IF(OR(#REF!="",F547=""),"",ROUND(#REF!/10^3*F547,3))</f>
        <v>#REF!</v>
      </c>
      <c r="T547" s="412" t="e">
        <f>IF(#REF!&gt;0,#REF!*#REF!/1000,"")</f>
        <v>#REF!</v>
      </c>
      <c r="U547" s="412" t="e">
        <f>IF(#REF!&gt;0,#REF!*#REF!/1000,"")</f>
        <v>#REF!</v>
      </c>
      <c r="V547" s="413" t="e">
        <f>IF(OR(#REF!="●",#REF!="●"),"",IF(#REF!="","",#REF!))</f>
        <v>#REF!</v>
      </c>
      <c r="W547" s="413" t="e">
        <f>IF(OR(#REF!="●",#REF!="●"),"",IF(#REF!="","",#REF!))</f>
        <v>#REF!</v>
      </c>
      <c r="X547" s="412" t="e">
        <f>IF(ISNA(L547),"",L547*#REF!)</f>
        <v>#REF!</v>
      </c>
      <c r="Y547" s="412" t="e">
        <f>IF(ISNA(M547),"",M547*#REF!)</f>
        <v>#REF!</v>
      </c>
      <c r="Z547" s="414" t="e">
        <f>IF(#REF!&gt;0,DQ$6,"")</f>
        <v>#REF!</v>
      </c>
      <c r="AA547" s="95" t="e">
        <f>IF(#REF!="","",VLOOKUP(#REF!,#REF!,7,0))</f>
        <v>#REF!</v>
      </c>
      <c r="AB547" s="201" t="e">
        <f>IF(OR(#REF!="",AA547=""),"",ROUND(#REF!/10^3*AA547,3))</f>
        <v>#REF!</v>
      </c>
      <c r="AC547" s="201" t="e">
        <f>IF(#REF!&gt;0,#REF!*#REF!/1000,"")</f>
        <v>#REF!</v>
      </c>
      <c r="AD547" s="201" t="e">
        <f>IF(#REF!&gt;0,#REF!*#REF!/1000,"")</f>
        <v>#REF!</v>
      </c>
      <c r="AE547" s="74" t="e">
        <f t="shared" si="101"/>
        <v>#REF!</v>
      </c>
      <c r="AF547" s="74" t="e">
        <f t="shared" si="102"/>
        <v>#REF!</v>
      </c>
      <c r="AG547" s="201" t="e">
        <f>IF(ISNA(AE547),"",AE547*#REF!)</f>
        <v>#REF!</v>
      </c>
      <c r="AH547" s="201" t="e">
        <f>IF(ISNA(AF547),"",AF547*#REF!)</f>
        <v>#REF!</v>
      </c>
      <c r="AI547" s="78" t="e">
        <f>IF(#REF!&gt;0,DQ$23,"")</f>
        <v>#REF!</v>
      </c>
      <c r="AJ547" s="99"/>
      <c r="AK547" s="411"/>
      <c r="AL547" s="412" t="e">
        <f>IF(OR(#REF!="",F547=""),"",ROUND(#REF!/10^3*F547,3))</f>
        <v>#REF!</v>
      </c>
      <c r="AM547" s="412" t="e">
        <f>IF(#REF!&gt;0,#REF!*#REF!/1000,"")</f>
        <v>#REF!</v>
      </c>
      <c r="AN547" s="412" t="e">
        <f>IF(#REF!&gt;0,#REF!*#REF!/1000,"")</f>
        <v>#REF!</v>
      </c>
      <c r="AO547" s="413" t="e">
        <f>IF(OR(#REF!="●",#REF!="●",#REF!="●"),"",IF(#REF!="","",#REF!))</f>
        <v>#REF!</v>
      </c>
      <c r="AP547" s="413" t="e">
        <f>IF(OR(#REF!="●",#REF!="●",#REF!="●"),"",IF(#REF!="","",#REF!))</f>
        <v>#REF!</v>
      </c>
      <c r="AQ547" s="412" t="e">
        <f>IF(ISNA(L547),"",L547*#REF!)</f>
        <v>#REF!</v>
      </c>
      <c r="AR547" s="412" t="e">
        <f>IF(ISNA(M547),"",M547*#REF!)</f>
        <v>#REF!</v>
      </c>
      <c r="AS547" s="414" t="e">
        <f>IF(#REF!&gt;0,DQ$6,"")</f>
        <v>#REF!</v>
      </c>
      <c r="AT547" s="95" t="e">
        <f>IF(#REF!="","",VLOOKUP(#REF!,#REF!,7,0))</f>
        <v>#REF!</v>
      </c>
      <c r="AU547" s="201" t="e">
        <f>IF(OR(#REF!="",AT547=""),"",ROUND(#REF!/10^3*AT547,3))</f>
        <v>#REF!</v>
      </c>
      <c r="AV547" s="201" t="e">
        <f>IF(#REF!&gt;0,#REF!*#REF!/1000,"")</f>
        <v>#REF!</v>
      </c>
      <c r="AW547" s="201" t="e">
        <f>IF(#REF!&gt;0,#REF!*#REF!/1000,"")</f>
        <v>#REF!</v>
      </c>
      <c r="AX547" s="74" t="e">
        <f t="shared" si="103"/>
        <v>#REF!</v>
      </c>
      <c r="AY547" s="74" t="e">
        <f t="shared" si="104"/>
        <v>#REF!</v>
      </c>
      <c r="AZ547" s="201" t="e">
        <f>IF(ISNA(AX547),"",AX547*#REF!)</f>
        <v>#REF!</v>
      </c>
      <c r="BA547" s="201" t="e">
        <f>IF(ISNA(AY547),"",AY547*#REF!)</f>
        <v>#REF!</v>
      </c>
      <c r="BB547" s="78" t="e">
        <f>IF(#REF!&gt;0,DQ$40,"")</f>
        <v>#REF!</v>
      </c>
      <c r="BC547" s="99"/>
      <c r="BD547" s="650"/>
      <c r="BE547" s="652" t="e">
        <f>IF(OR(#REF!="",F547=""),"",ROUND(#REF!/10^3*F547,3))</f>
        <v>#REF!</v>
      </c>
      <c r="BF547" s="412" t="e">
        <f>IF(#REF!&gt;0,#REF!*#REF!/1000,"")</f>
        <v>#REF!</v>
      </c>
      <c r="BG547" s="412" t="e">
        <f>IF(#REF!&gt;0,#REF!*#REF!/1000,"")</f>
        <v>#REF!</v>
      </c>
      <c r="BH547" s="413" t="e">
        <f>IF(OR(#REF!="●",#REF!="●",#REF!="●",#REF!="●"),"",IF(#REF!="","",#REF!))</f>
        <v>#REF!</v>
      </c>
      <c r="BI547" s="413" t="e">
        <f>IF(OR(#REF!="●",#REF!="●",#REF!="●",#REF!="●"),"",IF(#REF!="","",#REF!))</f>
        <v>#REF!</v>
      </c>
      <c r="BJ547" s="412" t="e">
        <f>IF(ISNA(L547),"",L547*#REF!)</f>
        <v>#REF!</v>
      </c>
      <c r="BK547" s="412" t="e">
        <f>IF(ISNA(M547),"",M547*#REF!)</f>
        <v>#REF!</v>
      </c>
      <c r="BL547" s="415" t="e">
        <f>IF(#REF!&gt;0,DQ$6,"")</f>
        <v>#REF!</v>
      </c>
      <c r="BM547" s="361" t="e">
        <f>IF(#REF!="","",VLOOKUP(#REF!,#REF!,7,0))</f>
        <v>#REF!</v>
      </c>
      <c r="BN547" s="201" t="e">
        <f>IF(OR(#REF!="",BM547=""),"",ROUND(#REF!/10^3*BM547,3))</f>
        <v>#REF!</v>
      </c>
      <c r="BO547" s="201" t="e">
        <f>IF(#REF!&gt;0,#REF!*#REF!/1000,"")</f>
        <v>#REF!</v>
      </c>
      <c r="BP547" s="201" t="e">
        <f>IF(#REF!&gt;0,#REF!*#REF!/1000,"")</f>
        <v>#REF!</v>
      </c>
      <c r="BQ547" s="74" t="e">
        <f t="shared" si="105"/>
        <v>#REF!</v>
      </c>
      <c r="BR547" s="74" t="e">
        <f t="shared" si="106"/>
        <v>#REF!</v>
      </c>
      <c r="BS547" s="201" t="e">
        <f>IF(ISNA(BQ547),"",BQ547*#REF!)</f>
        <v>#REF!</v>
      </c>
      <c r="BT547" s="201" t="e">
        <f>IF(ISNA(BR547),"",BR547*#REF!)</f>
        <v>#REF!</v>
      </c>
      <c r="BU547" s="78" t="e">
        <f>IF(#REF!&gt;0,DQ$57,"")</f>
        <v>#REF!</v>
      </c>
      <c r="BV547" s="99"/>
      <c r="BW547" s="411"/>
      <c r="BX547" s="412" t="e">
        <f>IF(OR(#REF!="",F547=""),"",ROUND(#REF!/10^3*F547,3))</f>
        <v>#REF!</v>
      </c>
      <c r="BY547" s="412" t="e">
        <f>IF(#REF!&gt;0,#REF!*#REF!/1000,"")</f>
        <v>#REF!</v>
      </c>
      <c r="BZ547" s="412" t="e">
        <f>IF(#REF!&gt;0,#REF!*#REF!/1000,"")</f>
        <v>#REF!</v>
      </c>
      <c r="CA547" s="413" t="e">
        <f>IF(OR(#REF!="●",#REF!="●",#REF!="●",#REF!="●",#REF!="●"),"",IF(#REF!="","",#REF!))</f>
        <v>#REF!</v>
      </c>
      <c r="CB547" s="413" t="e">
        <f>IF(OR(#REF!="●",#REF!="●",#REF!="●",#REF!="●",#REF!="●"),"",IF(#REF!="","",#REF!))</f>
        <v>#REF!</v>
      </c>
      <c r="CC547" s="412" t="e">
        <f>IF(ISNA(L547),"",L547*#REF!)</f>
        <v>#REF!</v>
      </c>
      <c r="CD547" s="412" t="e">
        <f>IF(ISNA(M547),"",M547*#REF!)</f>
        <v>#REF!</v>
      </c>
      <c r="CE547" s="415" t="e">
        <f>IF(#REF!&gt;0,DQ$6,"")</f>
        <v>#REF!</v>
      </c>
      <c r="CF547" s="361" t="e">
        <f>IF(#REF!="","",VLOOKUP(#REF!,#REF!,7,0))</f>
        <v>#REF!</v>
      </c>
      <c r="CG547" s="201" t="e">
        <f>IF(OR(#REF!="",CF547=""),"",ROUND(#REF!/10^3*CF547,3))</f>
        <v>#REF!</v>
      </c>
      <c r="CH547" s="201" t="e">
        <f>IF(#REF!&gt;0,#REF!*#REF!/1000,"")</f>
        <v>#REF!</v>
      </c>
      <c r="CI547" s="201" t="e">
        <f>IF(#REF!&gt;0,#REF!*#REF!/1000,"")</f>
        <v>#REF!</v>
      </c>
      <c r="CJ547" s="74" t="e">
        <f t="shared" si="107"/>
        <v>#REF!</v>
      </c>
      <c r="CK547" s="74" t="e">
        <f t="shared" si="108"/>
        <v>#REF!</v>
      </c>
      <c r="CL547" s="201" t="e">
        <f>IF(ISNA(CJ547),"",CJ547*#REF!)</f>
        <v>#REF!</v>
      </c>
      <c r="CM547" s="201" t="e">
        <f>IF(ISNA(CK547),"",CK547*#REF!)</f>
        <v>#REF!</v>
      </c>
      <c r="CN547" s="101" t="e">
        <f>IF(#REF!&gt;0,DQ$57,"")</f>
        <v>#REF!</v>
      </c>
      <c r="CO547" s="84"/>
      <c r="CP547" s="2"/>
      <c r="CQ547" s="2"/>
      <c r="CR547" s="2"/>
      <c r="CS547" s="2"/>
      <c r="CT547" s="2"/>
      <c r="CU547" s="2"/>
      <c r="CV547" s="2"/>
      <c r="CX547" s="2"/>
      <c r="CY547" s="2"/>
      <c r="CZ547" s="2"/>
      <c r="DA547" s="2"/>
      <c r="DB547" s="2"/>
      <c r="DC547" s="2"/>
      <c r="DD547" s="2"/>
      <c r="DE547" s="2"/>
      <c r="DF547" s="2"/>
    </row>
    <row r="548" spans="2:110" ht="18" customHeight="1">
      <c r="B548" s="151" t="e">
        <f>IF(#REF!="","",VLOOKUP(#REF!,$CX$11:$DG$26,9,0))</f>
        <v>#REF!</v>
      </c>
      <c r="C548" s="64" t="e">
        <f>IF(#REF!="",0,VLOOKUP(#REF!,$CP$11:$CQ$16,2,0))</f>
        <v>#REF!</v>
      </c>
      <c r="D548" s="65" t="e">
        <f>IF(#REF!="",0,VLOOKUP(#REF!,$CX$11:$CY$26,2,0))</f>
        <v>#REF!</v>
      </c>
      <c r="E548" s="152" t="e">
        <f t="shared" si="98"/>
        <v>#REF!</v>
      </c>
      <c r="F548" s="155" t="e">
        <f>IF(#REF!="","",VLOOKUP(#REF!,#REF!,7,0))</f>
        <v>#REF!</v>
      </c>
      <c r="G548" s="201" t="e">
        <f>IF(OR(#REF!="",F548=""),"",ROUND(#REF!/10^3*F548,3))</f>
        <v>#REF!</v>
      </c>
      <c r="H548" s="201" t="e">
        <f>IF(#REF!&gt;0,#REF!*#REF!/1000,"")</f>
        <v>#REF!</v>
      </c>
      <c r="I548" s="201" t="e">
        <f>IF(#REF!&gt;0,#REF!*#REF!/1000,"")</f>
        <v>#REF!</v>
      </c>
      <c r="J548" s="51" t="e">
        <f>IF(#REF!="●","",IF(#REF!="","",#REF!))</f>
        <v>#REF!</v>
      </c>
      <c r="K548" s="51" t="e">
        <f>IF(#REF!="●","",IF(#REF!="","",#REF!))</f>
        <v>#REF!</v>
      </c>
      <c r="L548" s="74" t="e">
        <f t="shared" si="99"/>
        <v>#REF!</v>
      </c>
      <c r="M548" s="74" t="e">
        <f t="shared" si="100"/>
        <v>#REF!</v>
      </c>
      <c r="N548" s="201" t="e">
        <f>IF(ISNA(L548),"",L548*#REF!)</f>
        <v>#REF!</v>
      </c>
      <c r="O548" s="201" t="e">
        <f>IF(ISNA(M548),"",M548*#REF!)</f>
        <v>#REF!</v>
      </c>
      <c r="P548" s="78" t="e">
        <f>IF(#REF!&gt;0,DQ$6,"")</f>
        <v>#REF!</v>
      </c>
      <c r="Q548" s="99"/>
      <c r="R548" s="411"/>
      <c r="S548" s="412" t="e">
        <f>IF(OR(#REF!="",F548=""),"",ROUND(#REF!/10^3*F548,3))</f>
        <v>#REF!</v>
      </c>
      <c r="T548" s="412" t="e">
        <f>IF(#REF!&gt;0,#REF!*#REF!/1000,"")</f>
        <v>#REF!</v>
      </c>
      <c r="U548" s="412" t="e">
        <f>IF(#REF!&gt;0,#REF!*#REF!/1000,"")</f>
        <v>#REF!</v>
      </c>
      <c r="V548" s="413" t="e">
        <f>IF(OR(#REF!="●",#REF!="●"),"",IF(#REF!="","",#REF!))</f>
        <v>#REF!</v>
      </c>
      <c r="W548" s="413" t="e">
        <f>IF(OR(#REF!="●",#REF!="●"),"",IF(#REF!="","",#REF!))</f>
        <v>#REF!</v>
      </c>
      <c r="X548" s="412" t="e">
        <f>IF(ISNA(L548),"",L548*#REF!)</f>
        <v>#REF!</v>
      </c>
      <c r="Y548" s="412" t="e">
        <f>IF(ISNA(M548),"",M548*#REF!)</f>
        <v>#REF!</v>
      </c>
      <c r="Z548" s="414" t="e">
        <f>IF(#REF!&gt;0,DQ$6,"")</f>
        <v>#REF!</v>
      </c>
      <c r="AA548" s="95" t="e">
        <f>IF(#REF!="","",VLOOKUP(#REF!,#REF!,7,0))</f>
        <v>#REF!</v>
      </c>
      <c r="AB548" s="201" t="e">
        <f>IF(OR(#REF!="",AA548=""),"",ROUND(#REF!/10^3*AA548,3))</f>
        <v>#REF!</v>
      </c>
      <c r="AC548" s="201" t="e">
        <f>IF(#REF!&gt;0,#REF!*#REF!/1000,"")</f>
        <v>#REF!</v>
      </c>
      <c r="AD548" s="201" t="e">
        <f>IF(#REF!&gt;0,#REF!*#REF!/1000,"")</f>
        <v>#REF!</v>
      </c>
      <c r="AE548" s="74" t="e">
        <f t="shared" si="101"/>
        <v>#REF!</v>
      </c>
      <c r="AF548" s="74" t="e">
        <f t="shared" si="102"/>
        <v>#REF!</v>
      </c>
      <c r="AG548" s="201" t="e">
        <f>IF(ISNA(AE548),"",AE548*#REF!)</f>
        <v>#REF!</v>
      </c>
      <c r="AH548" s="201" t="e">
        <f>IF(ISNA(AF548),"",AF548*#REF!)</f>
        <v>#REF!</v>
      </c>
      <c r="AI548" s="78" t="e">
        <f>IF(#REF!&gt;0,DQ$23,"")</f>
        <v>#REF!</v>
      </c>
      <c r="AJ548" s="99"/>
      <c r="AK548" s="411"/>
      <c r="AL548" s="412" t="e">
        <f>IF(OR(#REF!="",F548=""),"",ROUND(#REF!/10^3*F548,3))</f>
        <v>#REF!</v>
      </c>
      <c r="AM548" s="412" t="e">
        <f>IF(#REF!&gt;0,#REF!*#REF!/1000,"")</f>
        <v>#REF!</v>
      </c>
      <c r="AN548" s="412" t="e">
        <f>IF(#REF!&gt;0,#REF!*#REF!/1000,"")</f>
        <v>#REF!</v>
      </c>
      <c r="AO548" s="413" t="e">
        <f>IF(OR(#REF!="●",#REF!="●",#REF!="●"),"",IF(#REF!="","",#REF!))</f>
        <v>#REF!</v>
      </c>
      <c r="AP548" s="413" t="e">
        <f>IF(OR(#REF!="●",#REF!="●",#REF!="●"),"",IF(#REF!="","",#REF!))</f>
        <v>#REF!</v>
      </c>
      <c r="AQ548" s="412" t="e">
        <f>IF(ISNA(L548),"",L548*#REF!)</f>
        <v>#REF!</v>
      </c>
      <c r="AR548" s="412" t="e">
        <f>IF(ISNA(M548),"",M548*#REF!)</f>
        <v>#REF!</v>
      </c>
      <c r="AS548" s="414" t="e">
        <f>IF(#REF!&gt;0,DQ$6,"")</f>
        <v>#REF!</v>
      </c>
      <c r="AT548" s="95" t="e">
        <f>IF(#REF!="","",VLOOKUP(#REF!,#REF!,7,0))</f>
        <v>#REF!</v>
      </c>
      <c r="AU548" s="201" t="e">
        <f>IF(OR(#REF!="",AT548=""),"",ROUND(#REF!/10^3*AT548,3))</f>
        <v>#REF!</v>
      </c>
      <c r="AV548" s="201" t="e">
        <f>IF(#REF!&gt;0,#REF!*#REF!/1000,"")</f>
        <v>#REF!</v>
      </c>
      <c r="AW548" s="201" t="e">
        <f>IF(#REF!&gt;0,#REF!*#REF!/1000,"")</f>
        <v>#REF!</v>
      </c>
      <c r="AX548" s="74" t="e">
        <f t="shared" si="103"/>
        <v>#REF!</v>
      </c>
      <c r="AY548" s="74" t="e">
        <f t="shared" si="104"/>
        <v>#REF!</v>
      </c>
      <c r="AZ548" s="201" t="e">
        <f>IF(ISNA(AX548),"",AX548*#REF!)</f>
        <v>#REF!</v>
      </c>
      <c r="BA548" s="201" t="e">
        <f>IF(ISNA(AY548),"",AY548*#REF!)</f>
        <v>#REF!</v>
      </c>
      <c r="BB548" s="78" t="e">
        <f>IF(#REF!&gt;0,DQ$40,"")</f>
        <v>#REF!</v>
      </c>
      <c r="BC548" s="99"/>
      <c r="BD548" s="650"/>
      <c r="BE548" s="652" t="e">
        <f>IF(OR(#REF!="",F548=""),"",ROUND(#REF!/10^3*F548,3))</f>
        <v>#REF!</v>
      </c>
      <c r="BF548" s="412" t="e">
        <f>IF(#REF!&gt;0,#REF!*#REF!/1000,"")</f>
        <v>#REF!</v>
      </c>
      <c r="BG548" s="412" t="e">
        <f>IF(#REF!&gt;0,#REF!*#REF!/1000,"")</f>
        <v>#REF!</v>
      </c>
      <c r="BH548" s="413" t="e">
        <f>IF(OR(#REF!="●",#REF!="●",#REF!="●",#REF!="●"),"",IF(#REF!="","",#REF!))</f>
        <v>#REF!</v>
      </c>
      <c r="BI548" s="413" t="e">
        <f>IF(OR(#REF!="●",#REF!="●",#REF!="●",#REF!="●"),"",IF(#REF!="","",#REF!))</f>
        <v>#REF!</v>
      </c>
      <c r="BJ548" s="412" t="e">
        <f>IF(ISNA(L548),"",L548*#REF!)</f>
        <v>#REF!</v>
      </c>
      <c r="BK548" s="412" t="e">
        <f>IF(ISNA(M548),"",M548*#REF!)</f>
        <v>#REF!</v>
      </c>
      <c r="BL548" s="415" t="e">
        <f>IF(#REF!&gt;0,DQ$6,"")</f>
        <v>#REF!</v>
      </c>
      <c r="BM548" s="361" t="e">
        <f>IF(#REF!="","",VLOOKUP(#REF!,#REF!,7,0))</f>
        <v>#REF!</v>
      </c>
      <c r="BN548" s="201" t="e">
        <f>IF(OR(#REF!="",BM548=""),"",ROUND(#REF!/10^3*BM548,3))</f>
        <v>#REF!</v>
      </c>
      <c r="BO548" s="201" t="e">
        <f>IF(#REF!&gt;0,#REF!*#REF!/1000,"")</f>
        <v>#REF!</v>
      </c>
      <c r="BP548" s="201" t="e">
        <f>IF(#REF!&gt;0,#REF!*#REF!/1000,"")</f>
        <v>#REF!</v>
      </c>
      <c r="BQ548" s="74" t="e">
        <f t="shared" si="105"/>
        <v>#REF!</v>
      </c>
      <c r="BR548" s="74" t="e">
        <f t="shared" si="106"/>
        <v>#REF!</v>
      </c>
      <c r="BS548" s="201" t="e">
        <f>IF(ISNA(BQ548),"",BQ548*#REF!)</f>
        <v>#REF!</v>
      </c>
      <c r="BT548" s="201" t="e">
        <f>IF(ISNA(BR548),"",BR548*#REF!)</f>
        <v>#REF!</v>
      </c>
      <c r="BU548" s="78" t="e">
        <f>IF(#REF!&gt;0,DQ$57,"")</f>
        <v>#REF!</v>
      </c>
      <c r="BV548" s="99"/>
      <c r="BW548" s="411"/>
      <c r="BX548" s="412" t="e">
        <f>IF(OR(#REF!="",F548=""),"",ROUND(#REF!/10^3*F548,3))</f>
        <v>#REF!</v>
      </c>
      <c r="BY548" s="412" t="e">
        <f>IF(#REF!&gt;0,#REF!*#REF!/1000,"")</f>
        <v>#REF!</v>
      </c>
      <c r="BZ548" s="412" t="e">
        <f>IF(#REF!&gt;0,#REF!*#REF!/1000,"")</f>
        <v>#REF!</v>
      </c>
      <c r="CA548" s="413" t="e">
        <f>IF(OR(#REF!="●",#REF!="●",#REF!="●",#REF!="●",#REF!="●"),"",IF(#REF!="","",#REF!))</f>
        <v>#REF!</v>
      </c>
      <c r="CB548" s="413" t="e">
        <f>IF(OR(#REF!="●",#REF!="●",#REF!="●",#REF!="●",#REF!="●"),"",IF(#REF!="","",#REF!))</f>
        <v>#REF!</v>
      </c>
      <c r="CC548" s="412" t="e">
        <f>IF(ISNA(L548),"",L548*#REF!)</f>
        <v>#REF!</v>
      </c>
      <c r="CD548" s="412" t="e">
        <f>IF(ISNA(M548),"",M548*#REF!)</f>
        <v>#REF!</v>
      </c>
      <c r="CE548" s="415" t="e">
        <f>IF(#REF!&gt;0,DQ$6,"")</f>
        <v>#REF!</v>
      </c>
      <c r="CF548" s="361" t="e">
        <f>IF(#REF!="","",VLOOKUP(#REF!,#REF!,7,0))</f>
        <v>#REF!</v>
      </c>
      <c r="CG548" s="201" t="e">
        <f>IF(OR(#REF!="",CF548=""),"",ROUND(#REF!/10^3*CF548,3))</f>
        <v>#REF!</v>
      </c>
      <c r="CH548" s="201" t="e">
        <f>IF(#REF!&gt;0,#REF!*#REF!/1000,"")</f>
        <v>#REF!</v>
      </c>
      <c r="CI548" s="201" t="e">
        <f>IF(#REF!&gt;0,#REF!*#REF!/1000,"")</f>
        <v>#REF!</v>
      </c>
      <c r="CJ548" s="74" t="e">
        <f t="shared" si="107"/>
        <v>#REF!</v>
      </c>
      <c r="CK548" s="74" t="e">
        <f t="shared" si="108"/>
        <v>#REF!</v>
      </c>
      <c r="CL548" s="201" t="e">
        <f>IF(ISNA(CJ548),"",CJ548*#REF!)</f>
        <v>#REF!</v>
      </c>
      <c r="CM548" s="201" t="e">
        <f>IF(ISNA(CK548),"",CK548*#REF!)</f>
        <v>#REF!</v>
      </c>
      <c r="CN548" s="101" t="e">
        <f>IF(#REF!&gt;0,DQ$57,"")</f>
        <v>#REF!</v>
      </c>
      <c r="CO548" s="84"/>
      <c r="CP548" s="2"/>
      <c r="CQ548" s="2"/>
      <c r="CR548" s="2"/>
      <c r="CS548" s="2"/>
      <c r="CT548" s="2"/>
      <c r="CU548" s="2"/>
      <c r="CV548" s="2"/>
      <c r="CX548" s="2"/>
      <c r="CY548" s="2"/>
      <c r="CZ548" s="2"/>
      <c r="DA548" s="2"/>
      <c r="DB548" s="2"/>
      <c r="DC548" s="2"/>
      <c r="DD548" s="2"/>
      <c r="DE548" s="2"/>
      <c r="DF548" s="2"/>
    </row>
    <row r="549" spans="2:110" ht="18" customHeight="1">
      <c r="B549" s="151" t="e">
        <f>IF(#REF!="","",VLOOKUP(#REF!,$CX$11:$DG$26,9,0))</f>
        <v>#REF!</v>
      </c>
      <c r="C549" s="64" t="e">
        <f>IF(#REF!="",0,VLOOKUP(#REF!,$CP$11:$CQ$16,2,0))</f>
        <v>#REF!</v>
      </c>
      <c r="D549" s="65" t="e">
        <f>IF(#REF!="",0,VLOOKUP(#REF!,$CX$11:$CY$26,2,0))</f>
        <v>#REF!</v>
      </c>
      <c r="E549" s="152" t="e">
        <f t="shared" si="98"/>
        <v>#REF!</v>
      </c>
      <c r="F549" s="155" t="e">
        <f>IF(#REF!="","",VLOOKUP(#REF!,#REF!,7,0))</f>
        <v>#REF!</v>
      </c>
      <c r="G549" s="201" t="e">
        <f>IF(OR(#REF!="",F549=""),"",ROUND(#REF!/10^3*F549,3))</f>
        <v>#REF!</v>
      </c>
      <c r="H549" s="201" t="e">
        <f>IF(#REF!&gt;0,#REF!*#REF!/1000,"")</f>
        <v>#REF!</v>
      </c>
      <c r="I549" s="201" t="e">
        <f>IF(#REF!&gt;0,#REF!*#REF!/1000,"")</f>
        <v>#REF!</v>
      </c>
      <c r="J549" s="51" t="e">
        <f>IF(#REF!="●","",IF(#REF!="","",#REF!))</f>
        <v>#REF!</v>
      </c>
      <c r="K549" s="51" t="e">
        <f>IF(#REF!="●","",IF(#REF!="","",#REF!))</f>
        <v>#REF!</v>
      </c>
      <c r="L549" s="74" t="e">
        <f t="shared" si="99"/>
        <v>#REF!</v>
      </c>
      <c r="M549" s="74" t="e">
        <f t="shared" si="100"/>
        <v>#REF!</v>
      </c>
      <c r="N549" s="201" t="e">
        <f>IF(ISNA(L549),"",L549*#REF!)</f>
        <v>#REF!</v>
      </c>
      <c r="O549" s="201" t="e">
        <f>IF(ISNA(M549),"",M549*#REF!)</f>
        <v>#REF!</v>
      </c>
      <c r="P549" s="78" t="e">
        <f>IF(#REF!&gt;0,DQ$6,"")</f>
        <v>#REF!</v>
      </c>
      <c r="Q549" s="99"/>
      <c r="R549" s="411"/>
      <c r="S549" s="412" t="e">
        <f>IF(OR(#REF!="",F549=""),"",ROUND(#REF!/10^3*F549,3))</f>
        <v>#REF!</v>
      </c>
      <c r="T549" s="412" t="e">
        <f>IF(#REF!&gt;0,#REF!*#REF!/1000,"")</f>
        <v>#REF!</v>
      </c>
      <c r="U549" s="412" t="e">
        <f>IF(#REF!&gt;0,#REF!*#REF!/1000,"")</f>
        <v>#REF!</v>
      </c>
      <c r="V549" s="413" t="e">
        <f>IF(OR(#REF!="●",#REF!="●"),"",IF(#REF!="","",#REF!))</f>
        <v>#REF!</v>
      </c>
      <c r="W549" s="413" t="e">
        <f>IF(OR(#REF!="●",#REF!="●"),"",IF(#REF!="","",#REF!))</f>
        <v>#REF!</v>
      </c>
      <c r="X549" s="412" t="e">
        <f>IF(ISNA(L549),"",L549*#REF!)</f>
        <v>#REF!</v>
      </c>
      <c r="Y549" s="412" t="e">
        <f>IF(ISNA(M549),"",M549*#REF!)</f>
        <v>#REF!</v>
      </c>
      <c r="Z549" s="414" t="e">
        <f>IF(#REF!&gt;0,DQ$6,"")</f>
        <v>#REF!</v>
      </c>
      <c r="AA549" s="95" t="e">
        <f>IF(#REF!="","",VLOOKUP(#REF!,#REF!,7,0))</f>
        <v>#REF!</v>
      </c>
      <c r="AB549" s="201" t="e">
        <f>IF(OR(#REF!="",AA549=""),"",ROUND(#REF!/10^3*AA549,3))</f>
        <v>#REF!</v>
      </c>
      <c r="AC549" s="201" t="e">
        <f>IF(#REF!&gt;0,#REF!*#REF!/1000,"")</f>
        <v>#REF!</v>
      </c>
      <c r="AD549" s="201" t="e">
        <f>IF(#REF!&gt;0,#REF!*#REF!/1000,"")</f>
        <v>#REF!</v>
      </c>
      <c r="AE549" s="74" t="e">
        <f t="shared" si="101"/>
        <v>#REF!</v>
      </c>
      <c r="AF549" s="74" t="e">
        <f t="shared" si="102"/>
        <v>#REF!</v>
      </c>
      <c r="AG549" s="201" t="e">
        <f>IF(ISNA(AE549),"",AE549*#REF!)</f>
        <v>#REF!</v>
      </c>
      <c r="AH549" s="201" t="e">
        <f>IF(ISNA(AF549),"",AF549*#REF!)</f>
        <v>#REF!</v>
      </c>
      <c r="AI549" s="78" t="e">
        <f>IF(#REF!&gt;0,DQ$23,"")</f>
        <v>#REF!</v>
      </c>
      <c r="AJ549" s="99"/>
      <c r="AK549" s="411"/>
      <c r="AL549" s="412" t="e">
        <f>IF(OR(#REF!="",F549=""),"",ROUND(#REF!/10^3*F549,3))</f>
        <v>#REF!</v>
      </c>
      <c r="AM549" s="412" t="e">
        <f>IF(#REF!&gt;0,#REF!*#REF!/1000,"")</f>
        <v>#REF!</v>
      </c>
      <c r="AN549" s="412" t="e">
        <f>IF(#REF!&gt;0,#REF!*#REF!/1000,"")</f>
        <v>#REF!</v>
      </c>
      <c r="AO549" s="413" t="e">
        <f>IF(OR(#REF!="●",#REF!="●",#REF!="●"),"",IF(#REF!="","",#REF!))</f>
        <v>#REF!</v>
      </c>
      <c r="AP549" s="413" t="e">
        <f>IF(OR(#REF!="●",#REF!="●",#REF!="●"),"",IF(#REF!="","",#REF!))</f>
        <v>#REF!</v>
      </c>
      <c r="AQ549" s="412" t="e">
        <f>IF(ISNA(L549),"",L549*#REF!)</f>
        <v>#REF!</v>
      </c>
      <c r="AR549" s="412" t="e">
        <f>IF(ISNA(M549),"",M549*#REF!)</f>
        <v>#REF!</v>
      </c>
      <c r="AS549" s="414" t="e">
        <f>IF(#REF!&gt;0,DQ$6,"")</f>
        <v>#REF!</v>
      </c>
      <c r="AT549" s="95" t="e">
        <f>IF(#REF!="","",VLOOKUP(#REF!,#REF!,7,0))</f>
        <v>#REF!</v>
      </c>
      <c r="AU549" s="201" t="e">
        <f>IF(OR(#REF!="",AT549=""),"",ROUND(#REF!/10^3*AT549,3))</f>
        <v>#REF!</v>
      </c>
      <c r="AV549" s="201" t="e">
        <f>IF(#REF!&gt;0,#REF!*#REF!/1000,"")</f>
        <v>#REF!</v>
      </c>
      <c r="AW549" s="201" t="e">
        <f>IF(#REF!&gt;0,#REF!*#REF!/1000,"")</f>
        <v>#REF!</v>
      </c>
      <c r="AX549" s="74" t="e">
        <f t="shared" si="103"/>
        <v>#REF!</v>
      </c>
      <c r="AY549" s="74" t="e">
        <f t="shared" si="104"/>
        <v>#REF!</v>
      </c>
      <c r="AZ549" s="201" t="e">
        <f>IF(ISNA(AX549),"",AX549*#REF!)</f>
        <v>#REF!</v>
      </c>
      <c r="BA549" s="201" t="e">
        <f>IF(ISNA(AY549),"",AY549*#REF!)</f>
        <v>#REF!</v>
      </c>
      <c r="BB549" s="78" t="e">
        <f>IF(#REF!&gt;0,DQ$40,"")</f>
        <v>#REF!</v>
      </c>
      <c r="BC549" s="99"/>
      <c r="BD549" s="650"/>
      <c r="BE549" s="652" t="e">
        <f>IF(OR(#REF!="",F549=""),"",ROUND(#REF!/10^3*F549,3))</f>
        <v>#REF!</v>
      </c>
      <c r="BF549" s="412" t="e">
        <f>IF(#REF!&gt;0,#REF!*#REF!/1000,"")</f>
        <v>#REF!</v>
      </c>
      <c r="BG549" s="412" t="e">
        <f>IF(#REF!&gt;0,#REF!*#REF!/1000,"")</f>
        <v>#REF!</v>
      </c>
      <c r="BH549" s="413" t="e">
        <f>IF(OR(#REF!="●",#REF!="●",#REF!="●",#REF!="●"),"",IF(#REF!="","",#REF!))</f>
        <v>#REF!</v>
      </c>
      <c r="BI549" s="413" t="e">
        <f>IF(OR(#REF!="●",#REF!="●",#REF!="●",#REF!="●"),"",IF(#REF!="","",#REF!))</f>
        <v>#REF!</v>
      </c>
      <c r="BJ549" s="412" t="e">
        <f>IF(ISNA(L549),"",L549*#REF!)</f>
        <v>#REF!</v>
      </c>
      <c r="BK549" s="412" t="e">
        <f>IF(ISNA(M549),"",M549*#REF!)</f>
        <v>#REF!</v>
      </c>
      <c r="BL549" s="415" t="e">
        <f>IF(#REF!&gt;0,DQ$6,"")</f>
        <v>#REF!</v>
      </c>
      <c r="BM549" s="361" t="e">
        <f>IF(#REF!="","",VLOOKUP(#REF!,#REF!,7,0))</f>
        <v>#REF!</v>
      </c>
      <c r="BN549" s="201" t="e">
        <f>IF(OR(#REF!="",BM549=""),"",ROUND(#REF!/10^3*BM549,3))</f>
        <v>#REF!</v>
      </c>
      <c r="BO549" s="201" t="e">
        <f>IF(#REF!&gt;0,#REF!*#REF!/1000,"")</f>
        <v>#REF!</v>
      </c>
      <c r="BP549" s="201" t="e">
        <f>IF(#REF!&gt;0,#REF!*#REF!/1000,"")</f>
        <v>#REF!</v>
      </c>
      <c r="BQ549" s="74" t="e">
        <f t="shared" si="105"/>
        <v>#REF!</v>
      </c>
      <c r="BR549" s="74" t="e">
        <f t="shared" si="106"/>
        <v>#REF!</v>
      </c>
      <c r="BS549" s="201" t="e">
        <f>IF(ISNA(BQ549),"",BQ549*#REF!)</f>
        <v>#REF!</v>
      </c>
      <c r="BT549" s="201" t="e">
        <f>IF(ISNA(BR549),"",BR549*#REF!)</f>
        <v>#REF!</v>
      </c>
      <c r="BU549" s="78" t="e">
        <f>IF(#REF!&gt;0,DQ$57,"")</f>
        <v>#REF!</v>
      </c>
      <c r="BV549" s="99"/>
      <c r="BW549" s="411"/>
      <c r="BX549" s="412" t="e">
        <f>IF(OR(#REF!="",F549=""),"",ROUND(#REF!/10^3*F549,3))</f>
        <v>#REF!</v>
      </c>
      <c r="BY549" s="412" t="e">
        <f>IF(#REF!&gt;0,#REF!*#REF!/1000,"")</f>
        <v>#REF!</v>
      </c>
      <c r="BZ549" s="412" t="e">
        <f>IF(#REF!&gt;0,#REF!*#REF!/1000,"")</f>
        <v>#REF!</v>
      </c>
      <c r="CA549" s="413" t="e">
        <f>IF(OR(#REF!="●",#REF!="●",#REF!="●",#REF!="●",#REF!="●"),"",IF(#REF!="","",#REF!))</f>
        <v>#REF!</v>
      </c>
      <c r="CB549" s="413" t="e">
        <f>IF(OR(#REF!="●",#REF!="●",#REF!="●",#REF!="●",#REF!="●"),"",IF(#REF!="","",#REF!))</f>
        <v>#REF!</v>
      </c>
      <c r="CC549" s="412" t="e">
        <f>IF(ISNA(L549),"",L549*#REF!)</f>
        <v>#REF!</v>
      </c>
      <c r="CD549" s="412" t="e">
        <f>IF(ISNA(M549),"",M549*#REF!)</f>
        <v>#REF!</v>
      </c>
      <c r="CE549" s="415" t="e">
        <f>IF(#REF!&gt;0,DQ$6,"")</f>
        <v>#REF!</v>
      </c>
      <c r="CF549" s="361" t="e">
        <f>IF(#REF!="","",VLOOKUP(#REF!,#REF!,7,0))</f>
        <v>#REF!</v>
      </c>
      <c r="CG549" s="201" t="e">
        <f>IF(OR(#REF!="",CF549=""),"",ROUND(#REF!/10^3*CF549,3))</f>
        <v>#REF!</v>
      </c>
      <c r="CH549" s="201" t="e">
        <f>IF(#REF!&gt;0,#REF!*#REF!/1000,"")</f>
        <v>#REF!</v>
      </c>
      <c r="CI549" s="201" t="e">
        <f>IF(#REF!&gt;0,#REF!*#REF!/1000,"")</f>
        <v>#REF!</v>
      </c>
      <c r="CJ549" s="74" t="e">
        <f t="shared" si="107"/>
        <v>#REF!</v>
      </c>
      <c r="CK549" s="74" t="e">
        <f t="shared" si="108"/>
        <v>#REF!</v>
      </c>
      <c r="CL549" s="201" t="e">
        <f>IF(ISNA(CJ549),"",CJ549*#REF!)</f>
        <v>#REF!</v>
      </c>
      <c r="CM549" s="201" t="e">
        <f>IF(ISNA(CK549),"",CK549*#REF!)</f>
        <v>#REF!</v>
      </c>
      <c r="CN549" s="101" t="e">
        <f>IF(#REF!&gt;0,DQ$57,"")</f>
        <v>#REF!</v>
      </c>
      <c r="CO549" s="84"/>
      <c r="CP549" s="2"/>
      <c r="CQ549" s="2"/>
      <c r="CR549" s="2"/>
      <c r="CS549" s="2"/>
      <c r="CT549" s="2"/>
      <c r="CU549" s="2"/>
      <c r="CV549" s="2"/>
      <c r="CX549" s="2"/>
      <c r="CY549" s="2"/>
      <c r="CZ549" s="2"/>
      <c r="DA549" s="2"/>
      <c r="DB549" s="2"/>
      <c r="DC549" s="2"/>
      <c r="DD549" s="2"/>
      <c r="DE549" s="2"/>
      <c r="DF549" s="2"/>
    </row>
    <row r="550" spans="2:110" ht="18" customHeight="1">
      <c r="B550" s="151" t="e">
        <f>IF(#REF!="","",VLOOKUP(#REF!,$CX$11:$DG$26,9,0))</f>
        <v>#REF!</v>
      </c>
      <c r="C550" s="64" t="e">
        <f>IF(#REF!="",0,VLOOKUP(#REF!,$CP$11:$CQ$16,2,0))</f>
        <v>#REF!</v>
      </c>
      <c r="D550" s="65" t="e">
        <f>IF(#REF!="",0,VLOOKUP(#REF!,$CX$11:$CY$26,2,0))</f>
        <v>#REF!</v>
      </c>
      <c r="E550" s="152" t="e">
        <f t="shared" si="98"/>
        <v>#REF!</v>
      </c>
      <c r="F550" s="155" t="e">
        <f>IF(#REF!="","",VLOOKUP(#REF!,#REF!,7,0))</f>
        <v>#REF!</v>
      </c>
      <c r="G550" s="201" t="e">
        <f>IF(OR(#REF!="",F550=""),"",ROUND(#REF!/10^3*F550,3))</f>
        <v>#REF!</v>
      </c>
      <c r="H550" s="201" t="e">
        <f>IF(#REF!&gt;0,#REF!*#REF!/1000,"")</f>
        <v>#REF!</v>
      </c>
      <c r="I550" s="201" t="e">
        <f>IF(#REF!&gt;0,#REF!*#REF!/1000,"")</f>
        <v>#REF!</v>
      </c>
      <c r="J550" s="51" t="e">
        <f>IF(#REF!="●","",IF(#REF!="","",#REF!))</f>
        <v>#REF!</v>
      </c>
      <c r="K550" s="51" t="e">
        <f>IF(#REF!="●","",IF(#REF!="","",#REF!))</f>
        <v>#REF!</v>
      </c>
      <c r="L550" s="74" t="e">
        <f t="shared" si="99"/>
        <v>#REF!</v>
      </c>
      <c r="M550" s="74" t="e">
        <f t="shared" si="100"/>
        <v>#REF!</v>
      </c>
      <c r="N550" s="201" t="e">
        <f>IF(ISNA(L550),"",L550*#REF!)</f>
        <v>#REF!</v>
      </c>
      <c r="O550" s="201" t="e">
        <f>IF(ISNA(M550),"",M550*#REF!)</f>
        <v>#REF!</v>
      </c>
      <c r="P550" s="78" t="e">
        <f>IF(#REF!&gt;0,DQ$6,"")</f>
        <v>#REF!</v>
      </c>
      <c r="Q550" s="99"/>
      <c r="R550" s="411"/>
      <c r="S550" s="412" t="e">
        <f>IF(OR(#REF!="",F550=""),"",ROUND(#REF!/10^3*F550,3))</f>
        <v>#REF!</v>
      </c>
      <c r="T550" s="412" t="e">
        <f>IF(#REF!&gt;0,#REF!*#REF!/1000,"")</f>
        <v>#REF!</v>
      </c>
      <c r="U550" s="412" t="e">
        <f>IF(#REF!&gt;0,#REF!*#REF!/1000,"")</f>
        <v>#REF!</v>
      </c>
      <c r="V550" s="413" t="e">
        <f>IF(OR(#REF!="●",#REF!="●"),"",IF(#REF!="","",#REF!))</f>
        <v>#REF!</v>
      </c>
      <c r="W550" s="413" t="e">
        <f>IF(OR(#REF!="●",#REF!="●"),"",IF(#REF!="","",#REF!))</f>
        <v>#REF!</v>
      </c>
      <c r="X550" s="412" t="e">
        <f>IF(ISNA(L550),"",L550*#REF!)</f>
        <v>#REF!</v>
      </c>
      <c r="Y550" s="412" t="e">
        <f>IF(ISNA(M550),"",M550*#REF!)</f>
        <v>#REF!</v>
      </c>
      <c r="Z550" s="414" t="e">
        <f>IF(#REF!&gt;0,DQ$6,"")</f>
        <v>#REF!</v>
      </c>
      <c r="AA550" s="95" t="e">
        <f>IF(#REF!="","",VLOOKUP(#REF!,#REF!,7,0))</f>
        <v>#REF!</v>
      </c>
      <c r="AB550" s="201" t="e">
        <f>IF(OR(#REF!="",AA550=""),"",ROUND(#REF!/10^3*AA550,3))</f>
        <v>#REF!</v>
      </c>
      <c r="AC550" s="201" t="e">
        <f>IF(#REF!&gt;0,#REF!*#REF!/1000,"")</f>
        <v>#REF!</v>
      </c>
      <c r="AD550" s="201" t="e">
        <f>IF(#REF!&gt;0,#REF!*#REF!/1000,"")</f>
        <v>#REF!</v>
      </c>
      <c r="AE550" s="74" t="e">
        <f t="shared" si="101"/>
        <v>#REF!</v>
      </c>
      <c r="AF550" s="74" t="e">
        <f t="shared" si="102"/>
        <v>#REF!</v>
      </c>
      <c r="AG550" s="201" t="e">
        <f>IF(ISNA(AE550),"",AE550*#REF!)</f>
        <v>#REF!</v>
      </c>
      <c r="AH550" s="201" t="e">
        <f>IF(ISNA(AF550),"",AF550*#REF!)</f>
        <v>#REF!</v>
      </c>
      <c r="AI550" s="78" t="e">
        <f>IF(#REF!&gt;0,DQ$23,"")</f>
        <v>#REF!</v>
      </c>
      <c r="AJ550" s="99"/>
      <c r="AK550" s="411"/>
      <c r="AL550" s="412" t="e">
        <f>IF(OR(#REF!="",F550=""),"",ROUND(#REF!/10^3*F550,3))</f>
        <v>#REF!</v>
      </c>
      <c r="AM550" s="412" t="e">
        <f>IF(#REF!&gt;0,#REF!*#REF!/1000,"")</f>
        <v>#REF!</v>
      </c>
      <c r="AN550" s="412" t="e">
        <f>IF(#REF!&gt;0,#REF!*#REF!/1000,"")</f>
        <v>#REF!</v>
      </c>
      <c r="AO550" s="413" t="e">
        <f>IF(OR(#REF!="●",#REF!="●",#REF!="●"),"",IF(#REF!="","",#REF!))</f>
        <v>#REF!</v>
      </c>
      <c r="AP550" s="413" t="e">
        <f>IF(OR(#REF!="●",#REF!="●",#REF!="●"),"",IF(#REF!="","",#REF!))</f>
        <v>#REF!</v>
      </c>
      <c r="AQ550" s="412" t="e">
        <f>IF(ISNA(L550),"",L550*#REF!)</f>
        <v>#REF!</v>
      </c>
      <c r="AR550" s="412" t="e">
        <f>IF(ISNA(M550),"",M550*#REF!)</f>
        <v>#REF!</v>
      </c>
      <c r="AS550" s="414" t="e">
        <f>IF(#REF!&gt;0,DQ$6,"")</f>
        <v>#REF!</v>
      </c>
      <c r="AT550" s="95" t="e">
        <f>IF(#REF!="","",VLOOKUP(#REF!,#REF!,7,0))</f>
        <v>#REF!</v>
      </c>
      <c r="AU550" s="201" t="e">
        <f>IF(OR(#REF!="",AT550=""),"",ROUND(#REF!/10^3*AT550,3))</f>
        <v>#REF!</v>
      </c>
      <c r="AV550" s="201" t="e">
        <f>IF(#REF!&gt;0,#REF!*#REF!/1000,"")</f>
        <v>#REF!</v>
      </c>
      <c r="AW550" s="201" t="e">
        <f>IF(#REF!&gt;0,#REF!*#REF!/1000,"")</f>
        <v>#REF!</v>
      </c>
      <c r="AX550" s="74" t="e">
        <f t="shared" si="103"/>
        <v>#REF!</v>
      </c>
      <c r="AY550" s="74" t="e">
        <f t="shared" si="104"/>
        <v>#REF!</v>
      </c>
      <c r="AZ550" s="201" t="e">
        <f>IF(ISNA(AX550),"",AX550*#REF!)</f>
        <v>#REF!</v>
      </c>
      <c r="BA550" s="201" t="e">
        <f>IF(ISNA(AY550),"",AY550*#REF!)</f>
        <v>#REF!</v>
      </c>
      <c r="BB550" s="78" t="e">
        <f>IF(#REF!&gt;0,DQ$40,"")</f>
        <v>#REF!</v>
      </c>
      <c r="BC550" s="99"/>
      <c r="BD550" s="650"/>
      <c r="BE550" s="652" t="e">
        <f>IF(OR(#REF!="",F550=""),"",ROUND(#REF!/10^3*F550,3))</f>
        <v>#REF!</v>
      </c>
      <c r="BF550" s="412" t="e">
        <f>IF(#REF!&gt;0,#REF!*#REF!/1000,"")</f>
        <v>#REF!</v>
      </c>
      <c r="BG550" s="412" t="e">
        <f>IF(#REF!&gt;0,#REF!*#REF!/1000,"")</f>
        <v>#REF!</v>
      </c>
      <c r="BH550" s="413" t="e">
        <f>IF(OR(#REF!="●",#REF!="●",#REF!="●",#REF!="●"),"",IF(#REF!="","",#REF!))</f>
        <v>#REF!</v>
      </c>
      <c r="BI550" s="413" t="e">
        <f>IF(OR(#REF!="●",#REF!="●",#REF!="●",#REF!="●"),"",IF(#REF!="","",#REF!))</f>
        <v>#REF!</v>
      </c>
      <c r="BJ550" s="412" t="e">
        <f>IF(ISNA(L550),"",L550*#REF!)</f>
        <v>#REF!</v>
      </c>
      <c r="BK550" s="412" t="e">
        <f>IF(ISNA(M550),"",M550*#REF!)</f>
        <v>#REF!</v>
      </c>
      <c r="BL550" s="415" t="e">
        <f>IF(#REF!&gt;0,DQ$6,"")</f>
        <v>#REF!</v>
      </c>
      <c r="BM550" s="361" t="e">
        <f>IF(#REF!="","",VLOOKUP(#REF!,#REF!,7,0))</f>
        <v>#REF!</v>
      </c>
      <c r="BN550" s="201" t="e">
        <f>IF(OR(#REF!="",BM550=""),"",ROUND(#REF!/10^3*BM550,3))</f>
        <v>#REF!</v>
      </c>
      <c r="BO550" s="201" t="e">
        <f>IF(#REF!&gt;0,#REF!*#REF!/1000,"")</f>
        <v>#REF!</v>
      </c>
      <c r="BP550" s="201" t="e">
        <f>IF(#REF!&gt;0,#REF!*#REF!/1000,"")</f>
        <v>#REF!</v>
      </c>
      <c r="BQ550" s="74" t="e">
        <f t="shared" si="105"/>
        <v>#REF!</v>
      </c>
      <c r="BR550" s="74" t="e">
        <f t="shared" si="106"/>
        <v>#REF!</v>
      </c>
      <c r="BS550" s="201" t="e">
        <f>IF(ISNA(BQ550),"",BQ550*#REF!)</f>
        <v>#REF!</v>
      </c>
      <c r="BT550" s="201" t="e">
        <f>IF(ISNA(BR550),"",BR550*#REF!)</f>
        <v>#REF!</v>
      </c>
      <c r="BU550" s="78" t="e">
        <f>IF(#REF!&gt;0,DQ$57,"")</f>
        <v>#REF!</v>
      </c>
      <c r="BV550" s="99"/>
      <c r="BW550" s="411"/>
      <c r="BX550" s="412" t="e">
        <f>IF(OR(#REF!="",F550=""),"",ROUND(#REF!/10^3*F550,3))</f>
        <v>#REF!</v>
      </c>
      <c r="BY550" s="412" t="e">
        <f>IF(#REF!&gt;0,#REF!*#REF!/1000,"")</f>
        <v>#REF!</v>
      </c>
      <c r="BZ550" s="412" t="e">
        <f>IF(#REF!&gt;0,#REF!*#REF!/1000,"")</f>
        <v>#REF!</v>
      </c>
      <c r="CA550" s="413" t="e">
        <f>IF(OR(#REF!="●",#REF!="●",#REF!="●",#REF!="●",#REF!="●"),"",IF(#REF!="","",#REF!))</f>
        <v>#REF!</v>
      </c>
      <c r="CB550" s="413" t="e">
        <f>IF(OR(#REF!="●",#REF!="●",#REF!="●",#REF!="●",#REF!="●"),"",IF(#REF!="","",#REF!))</f>
        <v>#REF!</v>
      </c>
      <c r="CC550" s="412" t="e">
        <f>IF(ISNA(L550),"",L550*#REF!)</f>
        <v>#REF!</v>
      </c>
      <c r="CD550" s="412" t="e">
        <f>IF(ISNA(M550),"",M550*#REF!)</f>
        <v>#REF!</v>
      </c>
      <c r="CE550" s="415" t="e">
        <f>IF(#REF!&gt;0,DQ$6,"")</f>
        <v>#REF!</v>
      </c>
      <c r="CF550" s="361" t="e">
        <f>IF(#REF!="","",VLOOKUP(#REF!,#REF!,7,0))</f>
        <v>#REF!</v>
      </c>
      <c r="CG550" s="201" t="e">
        <f>IF(OR(#REF!="",CF550=""),"",ROUND(#REF!/10^3*CF550,3))</f>
        <v>#REF!</v>
      </c>
      <c r="CH550" s="201" t="e">
        <f>IF(#REF!&gt;0,#REF!*#REF!/1000,"")</f>
        <v>#REF!</v>
      </c>
      <c r="CI550" s="201" t="e">
        <f>IF(#REF!&gt;0,#REF!*#REF!/1000,"")</f>
        <v>#REF!</v>
      </c>
      <c r="CJ550" s="74" t="e">
        <f t="shared" si="107"/>
        <v>#REF!</v>
      </c>
      <c r="CK550" s="74" t="e">
        <f t="shared" si="108"/>
        <v>#REF!</v>
      </c>
      <c r="CL550" s="201" t="e">
        <f>IF(ISNA(CJ550),"",CJ550*#REF!)</f>
        <v>#REF!</v>
      </c>
      <c r="CM550" s="201" t="e">
        <f>IF(ISNA(CK550),"",CK550*#REF!)</f>
        <v>#REF!</v>
      </c>
      <c r="CN550" s="101" t="e">
        <f>IF(#REF!&gt;0,DQ$57,"")</f>
        <v>#REF!</v>
      </c>
      <c r="CO550" s="84"/>
      <c r="CP550" s="2"/>
      <c r="CQ550" s="2"/>
      <c r="CR550" s="2"/>
      <c r="CS550" s="2"/>
      <c r="CT550" s="2"/>
      <c r="CU550" s="2"/>
      <c r="CV550" s="2"/>
      <c r="CX550" s="2"/>
      <c r="CY550" s="2"/>
      <c r="CZ550" s="2"/>
      <c r="DA550" s="2"/>
      <c r="DB550" s="2"/>
      <c r="DC550" s="2"/>
      <c r="DD550" s="2"/>
      <c r="DE550" s="2"/>
      <c r="DF550" s="2"/>
    </row>
    <row r="551" spans="2:110" ht="18" customHeight="1">
      <c r="B551" s="151" t="e">
        <f>IF(#REF!="","",VLOOKUP(#REF!,$CX$11:$DG$26,9,0))</f>
        <v>#REF!</v>
      </c>
      <c r="C551" s="64" t="e">
        <f>IF(#REF!="",0,VLOOKUP(#REF!,$CP$11:$CQ$16,2,0))</f>
        <v>#REF!</v>
      </c>
      <c r="D551" s="65" t="e">
        <f>IF(#REF!="",0,VLOOKUP(#REF!,$CX$11:$CY$26,2,0))</f>
        <v>#REF!</v>
      </c>
      <c r="E551" s="152" t="e">
        <f t="shared" si="98"/>
        <v>#REF!</v>
      </c>
      <c r="F551" s="155" t="e">
        <f>IF(#REF!="","",VLOOKUP(#REF!,#REF!,7,0))</f>
        <v>#REF!</v>
      </c>
      <c r="G551" s="201" t="e">
        <f>IF(OR(#REF!="",F551=""),"",ROUND(#REF!/10^3*F551,3))</f>
        <v>#REF!</v>
      </c>
      <c r="H551" s="201" t="e">
        <f>IF(#REF!&gt;0,#REF!*#REF!/1000,"")</f>
        <v>#REF!</v>
      </c>
      <c r="I551" s="201" t="e">
        <f>IF(#REF!&gt;0,#REF!*#REF!/1000,"")</f>
        <v>#REF!</v>
      </c>
      <c r="J551" s="51" t="e">
        <f>IF(#REF!="●","",IF(#REF!="","",#REF!))</f>
        <v>#REF!</v>
      </c>
      <c r="K551" s="51" t="e">
        <f>IF(#REF!="●","",IF(#REF!="","",#REF!))</f>
        <v>#REF!</v>
      </c>
      <c r="L551" s="74" t="e">
        <f t="shared" si="99"/>
        <v>#REF!</v>
      </c>
      <c r="M551" s="74" t="e">
        <f t="shared" si="100"/>
        <v>#REF!</v>
      </c>
      <c r="N551" s="201" t="e">
        <f>IF(ISNA(L551),"",L551*#REF!)</f>
        <v>#REF!</v>
      </c>
      <c r="O551" s="201" t="e">
        <f>IF(ISNA(M551),"",M551*#REF!)</f>
        <v>#REF!</v>
      </c>
      <c r="P551" s="78" t="e">
        <f>IF(#REF!&gt;0,DQ$6,"")</f>
        <v>#REF!</v>
      </c>
      <c r="Q551" s="99"/>
      <c r="R551" s="411"/>
      <c r="S551" s="412" t="e">
        <f>IF(OR(#REF!="",F551=""),"",ROUND(#REF!/10^3*F551,3))</f>
        <v>#REF!</v>
      </c>
      <c r="T551" s="412" t="e">
        <f>IF(#REF!&gt;0,#REF!*#REF!/1000,"")</f>
        <v>#REF!</v>
      </c>
      <c r="U551" s="412" t="e">
        <f>IF(#REF!&gt;0,#REF!*#REF!/1000,"")</f>
        <v>#REF!</v>
      </c>
      <c r="V551" s="413" t="e">
        <f>IF(OR(#REF!="●",#REF!="●"),"",IF(#REF!="","",#REF!))</f>
        <v>#REF!</v>
      </c>
      <c r="W551" s="413" t="e">
        <f>IF(OR(#REF!="●",#REF!="●"),"",IF(#REF!="","",#REF!))</f>
        <v>#REF!</v>
      </c>
      <c r="X551" s="412" t="e">
        <f>IF(ISNA(L551),"",L551*#REF!)</f>
        <v>#REF!</v>
      </c>
      <c r="Y551" s="412" t="e">
        <f>IF(ISNA(M551),"",M551*#REF!)</f>
        <v>#REF!</v>
      </c>
      <c r="Z551" s="414" t="e">
        <f>IF(#REF!&gt;0,DQ$6,"")</f>
        <v>#REF!</v>
      </c>
      <c r="AA551" s="95" t="e">
        <f>IF(#REF!="","",VLOOKUP(#REF!,#REF!,7,0))</f>
        <v>#REF!</v>
      </c>
      <c r="AB551" s="201" t="e">
        <f>IF(OR(#REF!="",AA551=""),"",ROUND(#REF!/10^3*AA551,3))</f>
        <v>#REF!</v>
      </c>
      <c r="AC551" s="201" t="e">
        <f>IF(#REF!&gt;0,#REF!*#REF!/1000,"")</f>
        <v>#REF!</v>
      </c>
      <c r="AD551" s="201" t="e">
        <f>IF(#REF!&gt;0,#REF!*#REF!/1000,"")</f>
        <v>#REF!</v>
      </c>
      <c r="AE551" s="74" t="e">
        <f t="shared" si="101"/>
        <v>#REF!</v>
      </c>
      <c r="AF551" s="74" t="e">
        <f t="shared" si="102"/>
        <v>#REF!</v>
      </c>
      <c r="AG551" s="201" t="e">
        <f>IF(ISNA(AE551),"",AE551*#REF!)</f>
        <v>#REF!</v>
      </c>
      <c r="AH551" s="201" t="e">
        <f>IF(ISNA(AF551),"",AF551*#REF!)</f>
        <v>#REF!</v>
      </c>
      <c r="AI551" s="78" t="e">
        <f>IF(#REF!&gt;0,DQ$23,"")</f>
        <v>#REF!</v>
      </c>
      <c r="AJ551" s="99"/>
      <c r="AK551" s="411"/>
      <c r="AL551" s="412" t="e">
        <f>IF(OR(#REF!="",F551=""),"",ROUND(#REF!/10^3*F551,3))</f>
        <v>#REF!</v>
      </c>
      <c r="AM551" s="412" t="e">
        <f>IF(#REF!&gt;0,#REF!*#REF!/1000,"")</f>
        <v>#REF!</v>
      </c>
      <c r="AN551" s="412" t="e">
        <f>IF(#REF!&gt;0,#REF!*#REF!/1000,"")</f>
        <v>#REF!</v>
      </c>
      <c r="AO551" s="413" t="e">
        <f>IF(OR(#REF!="●",#REF!="●",#REF!="●"),"",IF(#REF!="","",#REF!))</f>
        <v>#REF!</v>
      </c>
      <c r="AP551" s="413" t="e">
        <f>IF(OR(#REF!="●",#REF!="●",#REF!="●"),"",IF(#REF!="","",#REF!))</f>
        <v>#REF!</v>
      </c>
      <c r="AQ551" s="412" t="e">
        <f>IF(ISNA(L551),"",L551*#REF!)</f>
        <v>#REF!</v>
      </c>
      <c r="AR551" s="412" t="e">
        <f>IF(ISNA(M551),"",M551*#REF!)</f>
        <v>#REF!</v>
      </c>
      <c r="AS551" s="414" t="e">
        <f>IF(#REF!&gt;0,DQ$6,"")</f>
        <v>#REF!</v>
      </c>
      <c r="AT551" s="95" t="e">
        <f>IF(#REF!="","",VLOOKUP(#REF!,#REF!,7,0))</f>
        <v>#REF!</v>
      </c>
      <c r="AU551" s="201" t="e">
        <f>IF(OR(#REF!="",AT551=""),"",ROUND(#REF!/10^3*AT551,3))</f>
        <v>#REF!</v>
      </c>
      <c r="AV551" s="201" t="e">
        <f>IF(#REF!&gt;0,#REF!*#REF!/1000,"")</f>
        <v>#REF!</v>
      </c>
      <c r="AW551" s="201" t="e">
        <f>IF(#REF!&gt;0,#REF!*#REF!/1000,"")</f>
        <v>#REF!</v>
      </c>
      <c r="AX551" s="74" t="e">
        <f t="shared" si="103"/>
        <v>#REF!</v>
      </c>
      <c r="AY551" s="74" t="e">
        <f t="shared" si="104"/>
        <v>#REF!</v>
      </c>
      <c r="AZ551" s="201" t="e">
        <f>IF(ISNA(AX551),"",AX551*#REF!)</f>
        <v>#REF!</v>
      </c>
      <c r="BA551" s="201" t="e">
        <f>IF(ISNA(AY551),"",AY551*#REF!)</f>
        <v>#REF!</v>
      </c>
      <c r="BB551" s="78" t="e">
        <f>IF(#REF!&gt;0,DQ$40,"")</f>
        <v>#REF!</v>
      </c>
      <c r="BC551" s="99"/>
      <c r="BD551" s="650"/>
      <c r="BE551" s="652" t="e">
        <f>IF(OR(#REF!="",F551=""),"",ROUND(#REF!/10^3*F551,3))</f>
        <v>#REF!</v>
      </c>
      <c r="BF551" s="412" t="e">
        <f>IF(#REF!&gt;0,#REF!*#REF!/1000,"")</f>
        <v>#REF!</v>
      </c>
      <c r="BG551" s="412" t="e">
        <f>IF(#REF!&gt;0,#REF!*#REF!/1000,"")</f>
        <v>#REF!</v>
      </c>
      <c r="BH551" s="413" t="e">
        <f>IF(OR(#REF!="●",#REF!="●",#REF!="●",#REF!="●"),"",IF(#REF!="","",#REF!))</f>
        <v>#REF!</v>
      </c>
      <c r="BI551" s="413" t="e">
        <f>IF(OR(#REF!="●",#REF!="●",#REF!="●",#REF!="●"),"",IF(#REF!="","",#REF!))</f>
        <v>#REF!</v>
      </c>
      <c r="BJ551" s="412" t="e">
        <f>IF(ISNA(L551),"",L551*#REF!)</f>
        <v>#REF!</v>
      </c>
      <c r="BK551" s="412" t="e">
        <f>IF(ISNA(M551),"",M551*#REF!)</f>
        <v>#REF!</v>
      </c>
      <c r="BL551" s="415" t="e">
        <f>IF(#REF!&gt;0,DQ$6,"")</f>
        <v>#REF!</v>
      </c>
      <c r="BM551" s="361" t="e">
        <f>IF(#REF!="","",VLOOKUP(#REF!,#REF!,7,0))</f>
        <v>#REF!</v>
      </c>
      <c r="BN551" s="201" t="e">
        <f>IF(OR(#REF!="",BM551=""),"",ROUND(#REF!/10^3*BM551,3))</f>
        <v>#REF!</v>
      </c>
      <c r="BO551" s="201" t="e">
        <f>IF(#REF!&gt;0,#REF!*#REF!/1000,"")</f>
        <v>#REF!</v>
      </c>
      <c r="BP551" s="201" t="e">
        <f>IF(#REF!&gt;0,#REF!*#REF!/1000,"")</f>
        <v>#REF!</v>
      </c>
      <c r="BQ551" s="74" t="e">
        <f t="shared" si="105"/>
        <v>#REF!</v>
      </c>
      <c r="BR551" s="74" t="e">
        <f t="shared" si="106"/>
        <v>#REF!</v>
      </c>
      <c r="BS551" s="201" t="e">
        <f>IF(ISNA(BQ551),"",BQ551*#REF!)</f>
        <v>#REF!</v>
      </c>
      <c r="BT551" s="201" t="e">
        <f>IF(ISNA(BR551),"",BR551*#REF!)</f>
        <v>#REF!</v>
      </c>
      <c r="BU551" s="78" t="e">
        <f>IF(#REF!&gt;0,DQ$57,"")</f>
        <v>#REF!</v>
      </c>
      <c r="BV551" s="99"/>
      <c r="BW551" s="411"/>
      <c r="BX551" s="412" t="e">
        <f>IF(OR(#REF!="",F551=""),"",ROUND(#REF!/10^3*F551,3))</f>
        <v>#REF!</v>
      </c>
      <c r="BY551" s="412" t="e">
        <f>IF(#REF!&gt;0,#REF!*#REF!/1000,"")</f>
        <v>#REF!</v>
      </c>
      <c r="BZ551" s="412" t="e">
        <f>IF(#REF!&gt;0,#REF!*#REF!/1000,"")</f>
        <v>#REF!</v>
      </c>
      <c r="CA551" s="413" t="e">
        <f>IF(OR(#REF!="●",#REF!="●",#REF!="●",#REF!="●",#REF!="●"),"",IF(#REF!="","",#REF!))</f>
        <v>#REF!</v>
      </c>
      <c r="CB551" s="413" t="e">
        <f>IF(OR(#REF!="●",#REF!="●",#REF!="●",#REF!="●",#REF!="●"),"",IF(#REF!="","",#REF!))</f>
        <v>#REF!</v>
      </c>
      <c r="CC551" s="412" t="e">
        <f>IF(ISNA(L551),"",L551*#REF!)</f>
        <v>#REF!</v>
      </c>
      <c r="CD551" s="412" t="e">
        <f>IF(ISNA(M551),"",M551*#REF!)</f>
        <v>#REF!</v>
      </c>
      <c r="CE551" s="415" t="e">
        <f>IF(#REF!&gt;0,DQ$6,"")</f>
        <v>#REF!</v>
      </c>
      <c r="CF551" s="361" t="e">
        <f>IF(#REF!="","",VLOOKUP(#REF!,#REF!,7,0))</f>
        <v>#REF!</v>
      </c>
      <c r="CG551" s="201" t="e">
        <f>IF(OR(#REF!="",CF551=""),"",ROUND(#REF!/10^3*CF551,3))</f>
        <v>#REF!</v>
      </c>
      <c r="CH551" s="201" t="e">
        <f>IF(#REF!&gt;0,#REF!*#REF!/1000,"")</f>
        <v>#REF!</v>
      </c>
      <c r="CI551" s="201" t="e">
        <f>IF(#REF!&gt;0,#REF!*#REF!/1000,"")</f>
        <v>#REF!</v>
      </c>
      <c r="CJ551" s="74" t="e">
        <f t="shared" si="107"/>
        <v>#REF!</v>
      </c>
      <c r="CK551" s="74" t="e">
        <f t="shared" si="108"/>
        <v>#REF!</v>
      </c>
      <c r="CL551" s="201" t="e">
        <f>IF(ISNA(CJ551),"",CJ551*#REF!)</f>
        <v>#REF!</v>
      </c>
      <c r="CM551" s="201" t="e">
        <f>IF(ISNA(CK551),"",CK551*#REF!)</f>
        <v>#REF!</v>
      </c>
      <c r="CN551" s="101" t="e">
        <f>IF(#REF!&gt;0,DQ$57,"")</f>
        <v>#REF!</v>
      </c>
      <c r="CO551" s="84"/>
      <c r="CP551" s="2"/>
      <c r="CQ551" s="2"/>
      <c r="CR551" s="2"/>
      <c r="CS551" s="2"/>
      <c r="CT551" s="2"/>
      <c r="CU551" s="2"/>
      <c r="CV551" s="2"/>
      <c r="CX551" s="2"/>
      <c r="CY551" s="2"/>
      <c r="CZ551" s="2"/>
      <c r="DA551" s="2"/>
      <c r="DB551" s="2"/>
      <c r="DC551" s="2"/>
      <c r="DD551" s="2"/>
      <c r="DE551" s="2"/>
      <c r="DF551" s="2"/>
    </row>
    <row r="552" spans="2:110" ht="18" customHeight="1">
      <c r="B552" s="151" t="e">
        <f>IF(#REF!="","",VLOOKUP(#REF!,$CX$11:$DG$26,9,0))</f>
        <v>#REF!</v>
      </c>
      <c r="C552" s="64" t="e">
        <f>IF(#REF!="",0,VLOOKUP(#REF!,$CP$11:$CQ$16,2,0))</f>
        <v>#REF!</v>
      </c>
      <c r="D552" s="65" t="e">
        <f>IF(#REF!="",0,VLOOKUP(#REF!,$CX$11:$CY$26,2,0))</f>
        <v>#REF!</v>
      </c>
      <c r="E552" s="152" t="e">
        <f t="shared" si="98"/>
        <v>#REF!</v>
      </c>
      <c r="F552" s="155" t="e">
        <f>IF(#REF!="","",VLOOKUP(#REF!,#REF!,7,0))</f>
        <v>#REF!</v>
      </c>
      <c r="G552" s="201" t="e">
        <f>IF(OR(#REF!="",F552=""),"",ROUND(#REF!/10^3*F552,3))</f>
        <v>#REF!</v>
      </c>
      <c r="H552" s="201" t="e">
        <f>IF(#REF!&gt;0,#REF!*#REF!/1000,"")</f>
        <v>#REF!</v>
      </c>
      <c r="I552" s="201" t="e">
        <f>IF(#REF!&gt;0,#REF!*#REF!/1000,"")</f>
        <v>#REF!</v>
      </c>
      <c r="J552" s="51" t="e">
        <f>IF(#REF!="●","",IF(#REF!="","",#REF!))</f>
        <v>#REF!</v>
      </c>
      <c r="K552" s="51" t="e">
        <f>IF(#REF!="●","",IF(#REF!="","",#REF!))</f>
        <v>#REF!</v>
      </c>
      <c r="L552" s="74" t="e">
        <f t="shared" si="99"/>
        <v>#REF!</v>
      </c>
      <c r="M552" s="74" t="e">
        <f t="shared" si="100"/>
        <v>#REF!</v>
      </c>
      <c r="N552" s="201" t="e">
        <f>IF(ISNA(L552),"",L552*#REF!)</f>
        <v>#REF!</v>
      </c>
      <c r="O552" s="201" t="e">
        <f>IF(ISNA(M552),"",M552*#REF!)</f>
        <v>#REF!</v>
      </c>
      <c r="P552" s="78" t="e">
        <f>IF(#REF!&gt;0,DQ$6,"")</f>
        <v>#REF!</v>
      </c>
      <c r="Q552" s="99"/>
      <c r="R552" s="411"/>
      <c r="S552" s="412" t="e">
        <f>IF(OR(#REF!="",F552=""),"",ROUND(#REF!/10^3*F552,3))</f>
        <v>#REF!</v>
      </c>
      <c r="T552" s="412" t="e">
        <f>IF(#REF!&gt;0,#REF!*#REF!/1000,"")</f>
        <v>#REF!</v>
      </c>
      <c r="U552" s="412" t="e">
        <f>IF(#REF!&gt;0,#REF!*#REF!/1000,"")</f>
        <v>#REF!</v>
      </c>
      <c r="V552" s="413" t="e">
        <f>IF(OR(#REF!="●",#REF!="●"),"",IF(#REF!="","",#REF!))</f>
        <v>#REF!</v>
      </c>
      <c r="W552" s="413" t="e">
        <f>IF(OR(#REF!="●",#REF!="●"),"",IF(#REF!="","",#REF!))</f>
        <v>#REF!</v>
      </c>
      <c r="X552" s="412" t="e">
        <f>IF(ISNA(L552),"",L552*#REF!)</f>
        <v>#REF!</v>
      </c>
      <c r="Y552" s="412" t="e">
        <f>IF(ISNA(M552),"",M552*#REF!)</f>
        <v>#REF!</v>
      </c>
      <c r="Z552" s="414" t="e">
        <f>IF(#REF!&gt;0,DQ$6,"")</f>
        <v>#REF!</v>
      </c>
      <c r="AA552" s="95" t="e">
        <f>IF(#REF!="","",VLOOKUP(#REF!,#REF!,7,0))</f>
        <v>#REF!</v>
      </c>
      <c r="AB552" s="201" t="e">
        <f>IF(OR(#REF!="",AA552=""),"",ROUND(#REF!/10^3*AA552,3))</f>
        <v>#REF!</v>
      </c>
      <c r="AC552" s="201" t="e">
        <f>IF(#REF!&gt;0,#REF!*#REF!/1000,"")</f>
        <v>#REF!</v>
      </c>
      <c r="AD552" s="201" t="e">
        <f>IF(#REF!&gt;0,#REF!*#REF!/1000,"")</f>
        <v>#REF!</v>
      </c>
      <c r="AE552" s="74" t="e">
        <f t="shared" si="101"/>
        <v>#REF!</v>
      </c>
      <c r="AF552" s="74" t="e">
        <f t="shared" si="102"/>
        <v>#REF!</v>
      </c>
      <c r="AG552" s="201" t="e">
        <f>IF(ISNA(AE552),"",AE552*#REF!)</f>
        <v>#REF!</v>
      </c>
      <c r="AH552" s="201" t="e">
        <f>IF(ISNA(AF552),"",AF552*#REF!)</f>
        <v>#REF!</v>
      </c>
      <c r="AI552" s="78" t="e">
        <f>IF(#REF!&gt;0,DQ$23,"")</f>
        <v>#REF!</v>
      </c>
      <c r="AJ552" s="99"/>
      <c r="AK552" s="411"/>
      <c r="AL552" s="412" t="e">
        <f>IF(OR(#REF!="",F552=""),"",ROUND(#REF!/10^3*F552,3))</f>
        <v>#REF!</v>
      </c>
      <c r="AM552" s="412" t="e">
        <f>IF(#REF!&gt;0,#REF!*#REF!/1000,"")</f>
        <v>#REF!</v>
      </c>
      <c r="AN552" s="412" t="e">
        <f>IF(#REF!&gt;0,#REF!*#REF!/1000,"")</f>
        <v>#REF!</v>
      </c>
      <c r="AO552" s="413" t="e">
        <f>IF(OR(#REF!="●",#REF!="●",#REF!="●"),"",IF(#REF!="","",#REF!))</f>
        <v>#REF!</v>
      </c>
      <c r="AP552" s="413" t="e">
        <f>IF(OR(#REF!="●",#REF!="●",#REF!="●"),"",IF(#REF!="","",#REF!))</f>
        <v>#REF!</v>
      </c>
      <c r="AQ552" s="412" t="e">
        <f>IF(ISNA(L552),"",L552*#REF!)</f>
        <v>#REF!</v>
      </c>
      <c r="AR552" s="412" t="e">
        <f>IF(ISNA(M552),"",M552*#REF!)</f>
        <v>#REF!</v>
      </c>
      <c r="AS552" s="414" t="e">
        <f>IF(#REF!&gt;0,DQ$6,"")</f>
        <v>#REF!</v>
      </c>
      <c r="AT552" s="95" t="e">
        <f>IF(#REF!="","",VLOOKUP(#REF!,#REF!,7,0))</f>
        <v>#REF!</v>
      </c>
      <c r="AU552" s="201" t="e">
        <f>IF(OR(#REF!="",AT552=""),"",ROUND(#REF!/10^3*AT552,3))</f>
        <v>#REF!</v>
      </c>
      <c r="AV552" s="201" t="e">
        <f>IF(#REF!&gt;0,#REF!*#REF!/1000,"")</f>
        <v>#REF!</v>
      </c>
      <c r="AW552" s="201" t="e">
        <f>IF(#REF!&gt;0,#REF!*#REF!/1000,"")</f>
        <v>#REF!</v>
      </c>
      <c r="AX552" s="74" t="e">
        <f t="shared" si="103"/>
        <v>#REF!</v>
      </c>
      <c r="AY552" s="74" t="e">
        <f t="shared" si="104"/>
        <v>#REF!</v>
      </c>
      <c r="AZ552" s="201" t="e">
        <f>IF(ISNA(AX552),"",AX552*#REF!)</f>
        <v>#REF!</v>
      </c>
      <c r="BA552" s="201" t="e">
        <f>IF(ISNA(AY552),"",AY552*#REF!)</f>
        <v>#REF!</v>
      </c>
      <c r="BB552" s="78" t="e">
        <f>IF(#REF!&gt;0,DQ$40,"")</f>
        <v>#REF!</v>
      </c>
      <c r="BC552" s="99"/>
      <c r="BD552" s="650"/>
      <c r="BE552" s="652" t="e">
        <f>IF(OR(#REF!="",F552=""),"",ROUND(#REF!/10^3*F552,3))</f>
        <v>#REF!</v>
      </c>
      <c r="BF552" s="412" t="e">
        <f>IF(#REF!&gt;0,#REF!*#REF!/1000,"")</f>
        <v>#REF!</v>
      </c>
      <c r="BG552" s="412" t="e">
        <f>IF(#REF!&gt;0,#REF!*#REF!/1000,"")</f>
        <v>#REF!</v>
      </c>
      <c r="BH552" s="413" t="e">
        <f>IF(OR(#REF!="●",#REF!="●",#REF!="●",#REF!="●"),"",IF(#REF!="","",#REF!))</f>
        <v>#REF!</v>
      </c>
      <c r="BI552" s="413" t="e">
        <f>IF(OR(#REF!="●",#REF!="●",#REF!="●",#REF!="●"),"",IF(#REF!="","",#REF!))</f>
        <v>#REF!</v>
      </c>
      <c r="BJ552" s="412" t="e">
        <f>IF(ISNA(L552),"",L552*#REF!)</f>
        <v>#REF!</v>
      </c>
      <c r="BK552" s="412" t="e">
        <f>IF(ISNA(M552),"",M552*#REF!)</f>
        <v>#REF!</v>
      </c>
      <c r="BL552" s="415" t="e">
        <f>IF(#REF!&gt;0,DQ$6,"")</f>
        <v>#REF!</v>
      </c>
      <c r="BM552" s="361" t="e">
        <f>IF(#REF!="","",VLOOKUP(#REF!,#REF!,7,0))</f>
        <v>#REF!</v>
      </c>
      <c r="BN552" s="201" t="e">
        <f>IF(OR(#REF!="",BM552=""),"",ROUND(#REF!/10^3*BM552,3))</f>
        <v>#REF!</v>
      </c>
      <c r="BO552" s="201" t="e">
        <f>IF(#REF!&gt;0,#REF!*#REF!/1000,"")</f>
        <v>#REF!</v>
      </c>
      <c r="BP552" s="201" t="e">
        <f>IF(#REF!&gt;0,#REF!*#REF!/1000,"")</f>
        <v>#REF!</v>
      </c>
      <c r="BQ552" s="74" t="e">
        <f t="shared" si="105"/>
        <v>#REF!</v>
      </c>
      <c r="BR552" s="74" t="e">
        <f t="shared" si="106"/>
        <v>#REF!</v>
      </c>
      <c r="BS552" s="201" t="e">
        <f>IF(ISNA(BQ552),"",BQ552*#REF!)</f>
        <v>#REF!</v>
      </c>
      <c r="BT552" s="201" t="e">
        <f>IF(ISNA(BR552),"",BR552*#REF!)</f>
        <v>#REF!</v>
      </c>
      <c r="BU552" s="78" t="e">
        <f>IF(#REF!&gt;0,DQ$57,"")</f>
        <v>#REF!</v>
      </c>
      <c r="BV552" s="99"/>
      <c r="BW552" s="411"/>
      <c r="BX552" s="412" t="e">
        <f>IF(OR(#REF!="",F552=""),"",ROUND(#REF!/10^3*F552,3))</f>
        <v>#REF!</v>
      </c>
      <c r="BY552" s="412" t="e">
        <f>IF(#REF!&gt;0,#REF!*#REF!/1000,"")</f>
        <v>#REF!</v>
      </c>
      <c r="BZ552" s="412" t="e">
        <f>IF(#REF!&gt;0,#REF!*#REF!/1000,"")</f>
        <v>#REF!</v>
      </c>
      <c r="CA552" s="413" t="e">
        <f>IF(OR(#REF!="●",#REF!="●",#REF!="●",#REF!="●",#REF!="●"),"",IF(#REF!="","",#REF!))</f>
        <v>#REF!</v>
      </c>
      <c r="CB552" s="413" t="e">
        <f>IF(OR(#REF!="●",#REF!="●",#REF!="●",#REF!="●",#REF!="●"),"",IF(#REF!="","",#REF!))</f>
        <v>#REF!</v>
      </c>
      <c r="CC552" s="412" t="e">
        <f>IF(ISNA(L552),"",L552*#REF!)</f>
        <v>#REF!</v>
      </c>
      <c r="CD552" s="412" t="e">
        <f>IF(ISNA(M552),"",M552*#REF!)</f>
        <v>#REF!</v>
      </c>
      <c r="CE552" s="415" t="e">
        <f>IF(#REF!&gt;0,DQ$6,"")</f>
        <v>#REF!</v>
      </c>
      <c r="CF552" s="361" t="e">
        <f>IF(#REF!="","",VLOOKUP(#REF!,#REF!,7,0))</f>
        <v>#REF!</v>
      </c>
      <c r="CG552" s="201" t="e">
        <f>IF(OR(#REF!="",CF552=""),"",ROUND(#REF!/10^3*CF552,3))</f>
        <v>#REF!</v>
      </c>
      <c r="CH552" s="201" t="e">
        <f>IF(#REF!&gt;0,#REF!*#REF!/1000,"")</f>
        <v>#REF!</v>
      </c>
      <c r="CI552" s="201" t="e">
        <f>IF(#REF!&gt;0,#REF!*#REF!/1000,"")</f>
        <v>#REF!</v>
      </c>
      <c r="CJ552" s="74" t="e">
        <f t="shared" si="107"/>
        <v>#REF!</v>
      </c>
      <c r="CK552" s="74" t="e">
        <f t="shared" si="108"/>
        <v>#REF!</v>
      </c>
      <c r="CL552" s="201" t="e">
        <f>IF(ISNA(CJ552),"",CJ552*#REF!)</f>
        <v>#REF!</v>
      </c>
      <c r="CM552" s="201" t="e">
        <f>IF(ISNA(CK552),"",CK552*#REF!)</f>
        <v>#REF!</v>
      </c>
      <c r="CN552" s="101" t="e">
        <f>IF(#REF!&gt;0,DQ$57,"")</f>
        <v>#REF!</v>
      </c>
      <c r="CO552" s="84"/>
      <c r="CP552" s="2"/>
      <c r="CQ552" s="2"/>
      <c r="CR552" s="2"/>
      <c r="CS552" s="2"/>
      <c r="CT552" s="2"/>
      <c r="CU552" s="2"/>
      <c r="CV552" s="2"/>
      <c r="CX552" s="2"/>
      <c r="CY552" s="2"/>
      <c r="CZ552" s="2"/>
      <c r="DA552" s="2"/>
      <c r="DB552" s="2"/>
      <c r="DC552" s="2"/>
      <c r="DD552" s="2"/>
      <c r="DE552" s="2"/>
      <c r="DF552" s="2"/>
    </row>
    <row r="553" spans="2:110" ht="18" customHeight="1">
      <c r="B553" s="151" t="e">
        <f>IF(#REF!="","",VLOOKUP(#REF!,$CX$11:$DG$26,9,0))</f>
        <v>#REF!</v>
      </c>
      <c r="C553" s="64" t="e">
        <f>IF(#REF!="",0,VLOOKUP(#REF!,$CP$11:$CQ$16,2,0))</f>
        <v>#REF!</v>
      </c>
      <c r="D553" s="65" t="e">
        <f>IF(#REF!="",0,VLOOKUP(#REF!,$CX$11:$CY$26,2,0))</f>
        <v>#REF!</v>
      </c>
      <c r="E553" s="152" t="e">
        <f t="shared" si="98"/>
        <v>#REF!</v>
      </c>
      <c r="F553" s="155" t="e">
        <f>IF(#REF!="","",VLOOKUP(#REF!,#REF!,7,0))</f>
        <v>#REF!</v>
      </c>
      <c r="G553" s="201" t="e">
        <f>IF(OR(#REF!="",F553=""),"",ROUND(#REF!/10^3*F553,3))</f>
        <v>#REF!</v>
      </c>
      <c r="H553" s="201" t="e">
        <f>IF(#REF!&gt;0,#REF!*#REF!/1000,"")</f>
        <v>#REF!</v>
      </c>
      <c r="I553" s="201" t="e">
        <f>IF(#REF!&gt;0,#REF!*#REF!/1000,"")</f>
        <v>#REF!</v>
      </c>
      <c r="J553" s="51" t="e">
        <f>IF(#REF!="●","",IF(#REF!="","",#REF!))</f>
        <v>#REF!</v>
      </c>
      <c r="K553" s="51" t="e">
        <f>IF(#REF!="●","",IF(#REF!="","",#REF!))</f>
        <v>#REF!</v>
      </c>
      <c r="L553" s="74" t="e">
        <f t="shared" si="99"/>
        <v>#REF!</v>
      </c>
      <c r="M553" s="74" t="e">
        <f t="shared" si="100"/>
        <v>#REF!</v>
      </c>
      <c r="N553" s="201" t="e">
        <f>IF(ISNA(L553),"",L553*#REF!)</f>
        <v>#REF!</v>
      </c>
      <c r="O553" s="201" t="e">
        <f>IF(ISNA(M553),"",M553*#REF!)</f>
        <v>#REF!</v>
      </c>
      <c r="P553" s="78" t="e">
        <f>IF(#REF!&gt;0,DQ$6,"")</f>
        <v>#REF!</v>
      </c>
      <c r="Q553" s="99"/>
      <c r="R553" s="411"/>
      <c r="S553" s="412" t="e">
        <f>IF(OR(#REF!="",F553=""),"",ROUND(#REF!/10^3*F553,3))</f>
        <v>#REF!</v>
      </c>
      <c r="T553" s="412" t="e">
        <f>IF(#REF!&gt;0,#REF!*#REF!/1000,"")</f>
        <v>#REF!</v>
      </c>
      <c r="U553" s="412" t="e">
        <f>IF(#REF!&gt;0,#REF!*#REF!/1000,"")</f>
        <v>#REF!</v>
      </c>
      <c r="V553" s="413" t="e">
        <f>IF(OR(#REF!="●",#REF!="●"),"",IF(#REF!="","",#REF!))</f>
        <v>#REF!</v>
      </c>
      <c r="W553" s="413" t="e">
        <f>IF(OR(#REF!="●",#REF!="●"),"",IF(#REF!="","",#REF!))</f>
        <v>#REF!</v>
      </c>
      <c r="X553" s="412" t="e">
        <f>IF(ISNA(L553),"",L553*#REF!)</f>
        <v>#REF!</v>
      </c>
      <c r="Y553" s="412" t="e">
        <f>IF(ISNA(M553),"",M553*#REF!)</f>
        <v>#REF!</v>
      </c>
      <c r="Z553" s="414" t="e">
        <f>IF(#REF!&gt;0,DQ$6,"")</f>
        <v>#REF!</v>
      </c>
      <c r="AA553" s="95" t="e">
        <f>IF(#REF!="","",VLOOKUP(#REF!,#REF!,7,0))</f>
        <v>#REF!</v>
      </c>
      <c r="AB553" s="201" t="e">
        <f>IF(OR(#REF!="",AA553=""),"",ROUND(#REF!/10^3*AA553,3))</f>
        <v>#REF!</v>
      </c>
      <c r="AC553" s="201" t="e">
        <f>IF(#REF!&gt;0,#REF!*#REF!/1000,"")</f>
        <v>#REF!</v>
      </c>
      <c r="AD553" s="201" t="e">
        <f>IF(#REF!&gt;0,#REF!*#REF!/1000,"")</f>
        <v>#REF!</v>
      </c>
      <c r="AE553" s="74" t="e">
        <f t="shared" si="101"/>
        <v>#REF!</v>
      </c>
      <c r="AF553" s="74" t="e">
        <f t="shared" si="102"/>
        <v>#REF!</v>
      </c>
      <c r="AG553" s="201" t="e">
        <f>IF(ISNA(AE553),"",AE553*#REF!)</f>
        <v>#REF!</v>
      </c>
      <c r="AH553" s="201" t="e">
        <f>IF(ISNA(AF553),"",AF553*#REF!)</f>
        <v>#REF!</v>
      </c>
      <c r="AI553" s="78" t="e">
        <f>IF(#REF!&gt;0,DQ$23,"")</f>
        <v>#REF!</v>
      </c>
      <c r="AJ553" s="99"/>
      <c r="AK553" s="411"/>
      <c r="AL553" s="412" t="e">
        <f>IF(OR(#REF!="",F553=""),"",ROUND(#REF!/10^3*F553,3))</f>
        <v>#REF!</v>
      </c>
      <c r="AM553" s="412" t="e">
        <f>IF(#REF!&gt;0,#REF!*#REF!/1000,"")</f>
        <v>#REF!</v>
      </c>
      <c r="AN553" s="412" t="e">
        <f>IF(#REF!&gt;0,#REF!*#REF!/1000,"")</f>
        <v>#REF!</v>
      </c>
      <c r="AO553" s="413" t="e">
        <f>IF(OR(#REF!="●",#REF!="●",#REF!="●"),"",IF(#REF!="","",#REF!))</f>
        <v>#REF!</v>
      </c>
      <c r="AP553" s="413" t="e">
        <f>IF(OR(#REF!="●",#REF!="●",#REF!="●"),"",IF(#REF!="","",#REF!))</f>
        <v>#REF!</v>
      </c>
      <c r="AQ553" s="412" t="e">
        <f>IF(ISNA(L553),"",L553*#REF!)</f>
        <v>#REF!</v>
      </c>
      <c r="AR553" s="412" t="e">
        <f>IF(ISNA(M553),"",M553*#REF!)</f>
        <v>#REF!</v>
      </c>
      <c r="AS553" s="414" t="e">
        <f>IF(#REF!&gt;0,DQ$6,"")</f>
        <v>#REF!</v>
      </c>
      <c r="AT553" s="95" t="e">
        <f>IF(#REF!="","",VLOOKUP(#REF!,#REF!,7,0))</f>
        <v>#REF!</v>
      </c>
      <c r="AU553" s="201" t="e">
        <f>IF(OR(#REF!="",AT553=""),"",ROUND(#REF!/10^3*AT553,3))</f>
        <v>#REF!</v>
      </c>
      <c r="AV553" s="201" t="e">
        <f>IF(#REF!&gt;0,#REF!*#REF!/1000,"")</f>
        <v>#REF!</v>
      </c>
      <c r="AW553" s="201" t="e">
        <f>IF(#REF!&gt;0,#REF!*#REF!/1000,"")</f>
        <v>#REF!</v>
      </c>
      <c r="AX553" s="74" t="e">
        <f t="shared" si="103"/>
        <v>#REF!</v>
      </c>
      <c r="AY553" s="74" t="e">
        <f t="shared" si="104"/>
        <v>#REF!</v>
      </c>
      <c r="AZ553" s="201" t="e">
        <f>IF(ISNA(AX553),"",AX553*#REF!)</f>
        <v>#REF!</v>
      </c>
      <c r="BA553" s="201" t="e">
        <f>IF(ISNA(AY553),"",AY553*#REF!)</f>
        <v>#REF!</v>
      </c>
      <c r="BB553" s="78" t="e">
        <f>IF(#REF!&gt;0,DQ$40,"")</f>
        <v>#REF!</v>
      </c>
      <c r="BC553" s="99"/>
      <c r="BD553" s="650"/>
      <c r="BE553" s="652" t="e">
        <f>IF(OR(#REF!="",F553=""),"",ROUND(#REF!/10^3*F553,3))</f>
        <v>#REF!</v>
      </c>
      <c r="BF553" s="412" t="e">
        <f>IF(#REF!&gt;0,#REF!*#REF!/1000,"")</f>
        <v>#REF!</v>
      </c>
      <c r="BG553" s="412" t="e">
        <f>IF(#REF!&gt;0,#REF!*#REF!/1000,"")</f>
        <v>#REF!</v>
      </c>
      <c r="BH553" s="413" t="e">
        <f>IF(OR(#REF!="●",#REF!="●",#REF!="●",#REF!="●"),"",IF(#REF!="","",#REF!))</f>
        <v>#REF!</v>
      </c>
      <c r="BI553" s="413" t="e">
        <f>IF(OR(#REF!="●",#REF!="●",#REF!="●",#REF!="●"),"",IF(#REF!="","",#REF!))</f>
        <v>#REF!</v>
      </c>
      <c r="BJ553" s="412" t="e">
        <f>IF(ISNA(L553),"",L553*#REF!)</f>
        <v>#REF!</v>
      </c>
      <c r="BK553" s="412" t="e">
        <f>IF(ISNA(M553),"",M553*#REF!)</f>
        <v>#REF!</v>
      </c>
      <c r="BL553" s="415" t="e">
        <f>IF(#REF!&gt;0,DQ$6,"")</f>
        <v>#REF!</v>
      </c>
      <c r="BM553" s="361" t="e">
        <f>IF(#REF!="","",VLOOKUP(#REF!,#REF!,7,0))</f>
        <v>#REF!</v>
      </c>
      <c r="BN553" s="201" t="e">
        <f>IF(OR(#REF!="",BM553=""),"",ROUND(#REF!/10^3*BM553,3))</f>
        <v>#REF!</v>
      </c>
      <c r="BO553" s="201" t="e">
        <f>IF(#REF!&gt;0,#REF!*#REF!/1000,"")</f>
        <v>#REF!</v>
      </c>
      <c r="BP553" s="201" t="e">
        <f>IF(#REF!&gt;0,#REF!*#REF!/1000,"")</f>
        <v>#REF!</v>
      </c>
      <c r="BQ553" s="74" t="e">
        <f t="shared" si="105"/>
        <v>#REF!</v>
      </c>
      <c r="BR553" s="74" t="e">
        <f t="shared" si="106"/>
        <v>#REF!</v>
      </c>
      <c r="BS553" s="201" t="e">
        <f>IF(ISNA(BQ553),"",BQ553*#REF!)</f>
        <v>#REF!</v>
      </c>
      <c r="BT553" s="201" t="e">
        <f>IF(ISNA(BR553),"",BR553*#REF!)</f>
        <v>#REF!</v>
      </c>
      <c r="BU553" s="78" t="e">
        <f>IF(#REF!&gt;0,DQ$57,"")</f>
        <v>#REF!</v>
      </c>
      <c r="BV553" s="99"/>
      <c r="BW553" s="411"/>
      <c r="BX553" s="412" t="e">
        <f>IF(OR(#REF!="",F553=""),"",ROUND(#REF!/10^3*F553,3))</f>
        <v>#REF!</v>
      </c>
      <c r="BY553" s="412" t="e">
        <f>IF(#REF!&gt;0,#REF!*#REF!/1000,"")</f>
        <v>#REF!</v>
      </c>
      <c r="BZ553" s="412" t="e">
        <f>IF(#REF!&gt;0,#REF!*#REF!/1000,"")</f>
        <v>#REF!</v>
      </c>
      <c r="CA553" s="413" t="e">
        <f>IF(OR(#REF!="●",#REF!="●",#REF!="●",#REF!="●",#REF!="●"),"",IF(#REF!="","",#REF!))</f>
        <v>#REF!</v>
      </c>
      <c r="CB553" s="413" t="e">
        <f>IF(OR(#REF!="●",#REF!="●",#REF!="●",#REF!="●",#REF!="●"),"",IF(#REF!="","",#REF!))</f>
        <v>#REF!</v>
      </c>
      <c r="CC553" s="412" t="e">
        <f>IF(ISNA(L553),"",L553*#REF!)</f>
        <v>#REF!</v>
      </c>
      <c r="CD553" s="412" t="e">
        <f>IF(ISNA(M553),"",M553*#REF!)</f>
        <v>#REF!</v>
      </c>
      <c r="CE553" s="415" t="e">
        <f>IF(#REF!&gt;0,DQ$6,"")</f>
        <v>#REF!</v>
      </c>
      <c r="CF553" s="361" t="e">
        <f>IF(#REF!="","",VLOOKUP(#REF!,#REF!,7,0))</f>
        <v>#REF!</v>
      </c>
      <c r="CG553" s="201" t="e">
        <f>IF(OR(#REF!="",CF553=""),"",ROUND(#REF!/10^3*CF553,3))</f>
        <v>#REF!</v>
      </c>
      <c r="CH553" s="201" t="e">
        <f>IF(#REF!&gt;0,#REF!*#REF!/1000,"")</f>
        <v>#REF!</v>
      </c>
      <c r="CI553" s="201" t="e">
        <f>IF(#REF!&gt;0,#REF!*#REF!/1000,"")</f>
        <v>#REF!</v>
      </c>
      <c r="CJ553" s="74" t="e">
        <f t="shared" si="107"/>
        <v>#REF!</v>
      </c>
      <c r="CK553" s="74" t="e">
        <f t="shared" si="108"/>
        <v>#REF!</v>
      </c>
      <c r="CL553" s="201" t="e">
        <f>IF(ISNA(CJ553),"",CJ553*#REF!)</f>
        <v>#REF!</v>
      </c>
      <c r="CM553" s="201" t="e">
        <f>IF(ISNA(CK553),"",CK553*#REF!)</f>
        <v>#REF!</v>
      </c>
      <c r="CN553" s="101" t="e">
        <f>IF(#REF!&gt;0,DQ$57,"")</f>
        <v>#REF!</v>
      </c>
      <c r="CO553" s="84"/>
      <c r="CP553" s="2"/>
      <c r="CQ553" s="2"/>
      <c r="CR553" s="2"/>
      <c r="CS553" s="2"/>
      <c r="CT553" s="2"/>
      <c r="CU553" s="2"/>
      <c r="CV553" s="2"/>
      <c r="CX553" s="2"/>
      <c r="CY553" s="2"/>
      <c r="CZ553" s="2"/>
      <c r="DA553" s="2"/>
      <c r="DB553" s="2"/>
      <c r="DC553" s="2"/>
      <c r="DD553" s="2"/>
      <c r="DE553" s="2"/>
      <c r="DF553" s="2"/>
    </row>
    <row r="554" spans="2:110" ht="18" customHeight="1">
      <c r="B554" s="151" t="e">
        <f>IF(#REF!="","",VLOOKUP(#REF!,$CX$11:$DG$26,9,0))</f>
        <v>#REF!</v>
      </c>
      <c r="C554" s="64" t="e">
        <f>IF(#REF!="",0,VLOOKUP(#REF!,$CP$11:$CQ$16,2,0))</f>
        <v>#REF!</v>
      </c>
      <c r="D554" s="65" t="e">
        <f>IF(#REF!="",0,VLOOKUP(#REF!,$CX$11:$CY$26,2,0))</f>
        <v>#REF!</v>
      </c>
      <c r="E554" s="152" t="e">
        <f t="shared" si="98"/>
        <v>#REF!</v>
      </c>
      <c r="F554" s="155" t="e">
        <f>IF(#REF!="","",VLOOKUP(#REF!,#REF!,7,0))</f>
        <v>#REF!</v>
      </c>
      <c r="G554" s="201" t="e">
        <f>IF(OR(#REF!="",F554=""),"",ROUND(#REF!/10^3*F554,3))</f>
        <v>#REF!</v>
      </c>
      <c r="H554" s="201" t="e">
        <f>IF(#REF!&gt;0,#REF!*#REF!/1000,"")</f>
        <v>#REF!</v>
      </c>
      <c r="I554" s="201" t="e">
        <f>IF(#REF!&gt;0,#REF!*#REF!/1000,"")</f>
        <v>#REF!</v>
      </c>
      <c r="J554" s="51" t="e">
        <f>IF(#REF!="●","",IF(#REF!="","",#REF!))</f>
        <v>#REF!</v>
      </c>
      <c r="K554" s="51" t="e">
        <f>IF(#REF!="●","",IF(#REF!="","",#REF!))</f>
        <v>#REF!</v>
      </c>
      <c r="L554" s="74" t="e">
        <f t="shared" si="99"/>
        <v>#REF!</v>
      </c>
      <c r="M554" s="74" t="e">
        <f t="shared" si="100"/>
        <v>#REF!</v>
      </c>
      <c r="N554" s="201" t="e">
        <f>IF(ISNA(L554),"",L554*#REF!)</f>
        <v>#REF!</v>
      </c>
      <c r="O554" s="201" t="e">
        <f>IF(ISNA(M554),"",M554*#REF!)</f>
        <v>#REF!</v>
      </c>
      <c r="P554" s="78" t="e">
        <f>IF(#REF!&gt;0,DQ$6,"")</f>
        <v>#REF!</v>
      </c>
      <c r="Q554" s="99"/>
      <c r="R554" s="411"/>
      <c r="S554" s="412" t="e">
        <f>IF(OR(#REF!="",F554=""),"",ROUND(#REF!/10^3*F554,3))</f>
        <v>#REF!</v>
      </c>
      <c r="T554" s="412" t="e">
        <f>IF(#REF!&gt;0,#REF!*#REF!/1000,"")</f>
        <v>#REF!</v>
      </c>
      <c r="U554" s="412" t="e">
        <f>IF(#REF!&gt;0,#REF!*#REF!/1000,"")</f>
        <v>#REF!</v>
      </c>
      <c r="V554" s="413" t="e">
        <f>IF(OR(#REF!="●",#REF!="●"),"",IF(#REF!="","",#REF!))</f>
        <v>#REF!</v>
      </c>
      <c r="W554" s="413" t="e">
        <f>IF(OR(#REF!="●",#REF!="●"),"",IF(#REF!="","",#REF!))</f>
        <v>#REF!</v>
      </c>
      <c r="X554" s="412" t="e">
        <f>IF(ISNA(L554),"",L554*#REF!)</f>
        <v>#REF!</v>
      </c>
      <c r="Y554" s="412" t="e">
        <f>IF(ISNA(M554),"",M554*#REF!)</f>
        <v>#REF!</v>
      </c>
      <c r="Z554" s="414" t="e">
        <f>IF(#REF!&gt;0,DQ$6,"")</f>
        <v>#REF!</v>
      </c>
      <c r="AA554" s="95" t="e">
        <f>IF(#REF!="","",VLOOKUP(#REF!,#REF!,7,0))</f>
        <v>#REF!</v>
      </c>
      <c r="AB554" s="201" t="e">
        <f>IF(OR(#REF!="",AA554=""),"",ROUND(#REF!/10^3*AA554,3))</f>
        <v>#REF!</v>
      </c>
      <c r="AC554" s="201" t="e">
        <f>IF(#REF!&gt;0,#REF!*#REF!/1000,"")</f>
        <v>#REF!</v>
      </c>
      <c r="AD554" s="201" t="e">
        <f>IF(#REF!&gt;0,#REF!*#REF!/1000,"")</f>
        <v>#REF!</v>
      </c>
      <c r="AE554" s="74" t="e">
        <f t="shared" si="101"/>
        <v>#REF!</v>
      </c>
      <c r="AF554" s="74" t="e">
        <f t="shared" si="102"/>
        <v>#REF!</v>
      </c>
      <c r="AG554" s="201" t="e">
        <f>IF(ISNA(AE554),"",AE554*#REF!)</f>
        <v>#REF!</v>
      </c>
      <c r="AH554" s="201" t="e">
        <f>IF(ISNA(AF554),"",AF554*#REF!)</f>
        <v>#REF!</v>
      </c>
      <c r="AI554" s="78" t="e">
        <f>IF(#REF!&gt;0,DQ$23,"")</f>
        <v>#REF!</v>
      </c>
      <c r="AJ554" s="99"/>
      <c r="AK554" s="411"/>
      <c r="AL554" s="412" t="e">
        <f>IF(OR(#REF!="",F554=""),"",ROUND(#REF!/10^3*F554,3))</f>
        <v>#REF!</v>
      </c>
      <c r="AM554" s="412" t="e">
        <f>IF(#REF!&gt;0,#REF!*#REF!/1000,"")</f>
        <v>#REF!</v>
      </c>
      <c r="AN554" s="412" t="e">
        <f>IF(#REF!&gt;0,#REF!*#REF!/1000,"")</f>
        <v>#REF!</v>
      </c>
      <c r="AO554" s="413" t="e">
        <f>IF(OR(#REF!="●",#REF!="●",#REF!="●"),"",IF(#REF!="","",#REF!))</f>
        <v>#REF!</v>
      </c>
      <c r="AP554" s="413" t="e">
        <f>IF(OR(#REF!="●",#REF!="●",#REF!="●"),"",IF(#REF!="","",#REF!))</f>
        <v>#REF!</v>
      </c>
      <c r="AQ554" s="412" t="e">
        <f>IF(ISNA(L554),"",L554*#REF!)</f>
        <v>#REF!</v>
      </c>
      <c r="AR554" s="412" t="e">
        <f>IF(ISNA(M554),"",M554*#REF!)</f>
        <v>#REF!</v>
      </c>
      <c r="AS554" s="414" t="e">
        <f>IF(#REF!&gt;0,DQ$6,"")</f>
        <v>#REF!</v>
      </c>
      <c r="AT554" s="95" t="e">
        <f>IF(#REF!="","",VLOOKUP(#REF!,#REF!,7,0))</f>
        <v>#REF!</v>
      </c>
      <c r="AU554" s="201" t="e">
        <f>IF(OR(#REF!="",AT554=""),"",ROUND(#REF!/10^3*AT554,3))</f>
        <v>#REF!</v>
      </c>
      <c r="AV554" s="201" t="e">
        <f>IF(#REF!&gt;0,#REF!*#REF!/1000,"")</f>
        <v>#REF!</v>
      </c>
      <c r="AW554" s="201" t="e">
        <f>IF(#REF!&gt;0,#REF!*#REF!/1000,"")</f>
        <v>#REF!</v>
      </c>
      <c r="AX554" s="74" t="e">
        <f t="shared" si="103"/>
        <v>#REF!</v>
      </c>
      <c r="AY554" s="74" t="e">
        <f t="shared" si="104"/>
        <v>#REF!</v>
      </c>
      <c r="AZ554" s="201" t="e">
        <f>IF(ISNA(AX554),"",AX554*#REF!)</f>
        <v>#REF!</v>
      </c>
      <c r="BA554" s="201" t="e">
        <f>IF(ISNA(AY554),"",AY554*#REF!)</f>
        <v>#REF!</v>
      </c>
      <c r="BB554" s="78" t="e">
        <f>IF(#REF!&gt;0,DQ$40,"")</f>
        <v>#REF!</v>
      </c>
      <c r="BC554" s="99"/>
      <c r="BD554" s="650"/>
      <c r="BE554" s="652" t="e">
        <f>IF(OR(#REF!="",F554=""),"",ROUND(#REF!/10^3*F554,3))</f>
        <v>#REF!</v>
      </c>
      <c r="BF554" s="412" t="e">
        <f>IF(#REF!&gt;0,#REF!*#REF!/1000,"")</f>
        <v>#REF!</v>
      </c>
      <c r="BG554" s="412" t="e">
        <f>IF(#REF!&gt;0,#REF!*#REF!/1000,"")</f>
        <v>#REF!</v>
      </c>
      <c r="BH554" s="413" t="e">
        <f>IF(OR(#REF!="●",#REF!="●",#REF!="●",#REF!="●"),"",IF(#REF!="","",#REF!))</f>
        <v>#REF!</v>
      </c>
      <c r="BI554" s="413" t="e">
        <f>IF(OR(#REF!="●",#REF!="●",#REF!="●",#REF!="●"),"",IF(#REF!="","",#REF!))</f>
        <v>#REF!</v>
      </c>
      <c r="BJ554" s="412" t="e">
        <f>IF(ISNA(L554),"",L554*#REF!)</f>
        <v>#REF!</v>
      </c>
      <c r="BK554" s="412" t="e">
        <f>IF(ISNA(M554),"",M554*#REF!)</f>
        <v>#REF!</v>
      </c>
      <c r="BL554" s="415" t="e">
        <f>IF(#REF!&gt;0,DQ$6,"")</f>
        <v>#REF!</v>
      </c>
      <c r="BM554" s="361" t="e">
        <f>IF(#REF!="","",VLOOKUP(#REF!,#REF!,7,0))</f>
        <v>#REF!</v>
      </c>
      <c r="BN554" s="201" t="e">
        <f>IF(OR(#REF!="",BM554=""),"",ROUND(#REF!/10^3*BM554,3))</f>
        <v>#REF!</v>
      </c>
      <c r="BO554" s="201" t="e">
        <f>IF(#REF!&gt;0,#REF!*#REF!/1000,"")</f>
        <v>#REF!</v>
      </c>
      <c r="BP554" s="201" t="e">
        <f>IF(#REF!&gt;0,#REF!*#REF!/1000,"")</f>
        <v>#REF!</v>
      </c>
      <c r="BQ554" s="74" t="e">
        <f t="shared" si="105"/>
        <v>#REF!</v>
      </c>
      <c r="BR554" s="74" t="e">
        <f t="shared" si="106"/>
        <v>#REF!</v>
      </c>
      <c r="BS554" s="201" t="e">
        <f>IF(ISNA(BQ554),"",BQ554*#REF!)</f>
        <v>#REF!</v>
      </c>
      <c r="BT554" s="201" t="e">
        <f>IF(ISNA(BR554),"",BR554*#REF!)</f>
        <v>#REF!</v>
      </c>
      <c r="BU554" s="78" t="e">
        <f>IF(#REF!&gt;0,DQ$57,"")</f>
        <v>#REF!</v>
      </c>
      <c r="BV554" s="99"/>
      <c r="BW554" s="411"/>
      <c r="BX554" s="412" t="e">
        <f>IF(OR(#REF!="",F554=""),"",ROUND(#REF!/10^3*F554,3))</f>
        <v>#REF!</v>
      </c>
      <c r="BY554" s="412" t="e">
        <f>IF(#REF!&gt;0,#REF!*#REF!/1000,"")</f>
        <v>#REF!</v>
      </c>
      <c r="BZ554" s="412" t="e">
        <f>IF(#REF!&gt;0,#REF!*#REF!/1000,"")</f>
        <v>#REF!</v>
      </c>
      <c r="CA554" s="413" t="e">
        <f>IF(OR(#REF!="●",#REF!="●",#REF!="●",#REF!="●",#REF!="●"),"",IF(#REF!="","",#REF!))</f>
        <v>#REF!</v>
      </c>
      <c r="CB554" s="413" t="e">
        <f>IF(OR(#REF!="●",#REF!="●",#REF!="●",#REF!="●",#REF!="●"),"",IF(#REF!="","",#REF!))</f>
        <v>#REF!</v>
      </c>
      <c r="CC554" s="412" t="e">
        <f>IF(ISNA(L554),"",L554*#REF!)</f>
        <v>#REF!</v>
      </c>
      <c r="CD554" s="412" t="e">
        <f>IF(ISNA(M554),"",M554*#REF!)</f>
        <v>#REF!</v>
      </c>
      <c r="CE554" s="415" t="e">
        <f>IF(#REF!&gt;0,DQ$6,"")</f>
        <v>#REF!</v>
      </c>
      <c r="CF554" s="361" t="e">
        <f>IF(#REF!="","",VLOOKUP(#REF!,#REF!,7,0))</f>
        <v>#REF!</v>
      </c>
      <c r="CG554" s="201" t="e">
        <f>IF(OR(#REF!="",CF554=""),"",ROUND(#REF!/10^3*CF554,3))</f>
        <v>#REF!</v>
      </c>
      <c r="CH554" s="201" t="e">
        <f>IF(#REF!&gt;0,#REF!*#REF!/1000,"")</f>
        <v>#REF!</v>
      </c>
      <c r="CI554" s="201" t="e">
        <f>IF(#REF!&gt;0,#REF!*#REF!/1000,"")</f>
        <v>#REF!</v>
      </c>
      <c r="CJ554" s="74" t="e">
        <f t="shared" si="107"/>
        <v>#REF!</v>
      </c>
      <c r="CK554" s="74" t="e">
        <f t="shared" si="108"/>
        <v>#REF!</v>
      </c>
      <c r="CL554" s="201" t="e">
        <f>IF(ISNA(CJ554),"",CJ554*#REF!)</f>
        <v>#REF!</v>
      </c>
      <c r="CM554" s="201" t="e">
        <f>IF(ISNA(CK554),"",CK554*#REF!)</f>
        <v>#REF!</v>
      </c>
      <c r="CN554" s="101" t="e">
        <f>IF(#REF!&gt;0,DQ$57,"")</f>
        <v>#REF!</v>
      </c>
      <c r="CO554" s="84"/>
      <c r="CP554" s="2"/>
      <c r="CQ554" s="2"/>
      <c r="CR554" s="2"/>
      <c r="CS554" s="2"/>
      <c r="CT554" s="2"/>
      <c r="CU554" s="2"/>
      <c r="CV554" s="2"/>
      <c r="CX554" s="2"/>
      <c r="CY554" s="2"/>
      <c r="CZ554" s="2"/>
      <c r="DA554" s="2"/>
      <c r="DB554" s="2"/>
      <c r="DC554" s="2"/>
      <c r="DD554" s="2"/>
      <c r="DE554" s="2"/>
      <c r="DF554" s="2"/>
    </row>
    <row r="555" spans="2:110" ht="18" customHeight="1">
      <c r="B555" s="151" t="e">
        <f>IF(#REF!="","",VLOOKUP(#REF!,$CX$11:$DG$26,9,0))</f>
        <v>#REF!</v>
      </c>
      <c r="C555" s="64" t="e">
        <f>IF(#REF!="",0,VLOOKUP(#REF!,$CP$11:$CQ$16,2,0))</f>
        <v>#REF!</v>
      </c>
      <c r="D555" s="65" t="e">
        <f>IF(#REF!="",0,VLOOKUP(#REF!,$CX$11:$CY$26,2,0))</f>
        <v>#REF!</v>
      </c>
      <c r="E555" s="152" t="e">
        <f t="shared" si="98"/>
        <v>#REF!</v>
      </c>
      <c r="F555" s="155" t="e">
        <f>IF(#REF!="","",VLOOKUP(#REF!,#REF!,7,0))</f>
        <v>#REF!</v>
      </c>
      <c r="G555" s="201" t="e">
        <f>IF(OR(#REF!="",F555=""),"",ROUND(#REF!/10^3*F555,3))</f>
        <v>#REF!</v>
      </c>
      <c r="H555" s="201" t="e">
        <f>IF(#REF!&gt;0,#REF!*#REF!/1000,"")</f>
        <v>#REF!</v>
      </c>
      <c r="I555" s="201" t="e">
        <f>IF(#REF!&gt;0,#REF!*#REF!/1000,"")</f>
        <v>#REF!</v>
      </c>
      <c r="J555" s="51" t="e">
        <f>IF(#REF!="●","",IF(#REF!="","",#REF!))</f>
        <v>#REF!</v>
      </c>
      <c r="K555" s="51" t="e">
        <f>IF(#REF!="●","",IF(#REF!="","",#REF!))</f>
        <v>#REF!</v>
      </c>
      <c r="L555" s="74" t="e">
        <f t="shared" si="99"/>
        <v>#REF!</v>
      </c>
      <c r="M555" s="74" t="e">
        <f t="shared" si="100"/>
        <v>#REF!</v>
      </c>
      <c r="N555" s="201" t="e">
        <f>IF(ISNA(L555),"",L555*#REF!)</f>
        <v>#REF!</v>
      </c>
      <c r="O555" s="201" t="e">
        <f>IF(ISNA(M555),"",M555*#REF!)</f>
        <v>#REF!</v>
      </c>
      <c r="P555" s="78" t="e">
        <f>IF(#REF!&gt;0,DQ$6,"")</f>
        <v>#REF!</v>
      </c>
      <c r="Q555" s="99"/>
      <c r="R555" s="411"/>
      <c r="S555" s="412" t="e">
        <f>IF(OR(#REF!="",F555=""),"",ROUND(#REF!/10^3*F555,3))</f>
        <v>#REF!</v>
      </c>
      <c r="T555" s="412" t="e">
        <f>IF(#REF!&gt;0,#REF!*#REF!/1000,"")</f>
        <v>#REF!</v>
      </c>
      <c r="U555" s="412" t="e">
        <f>IF(#REF!&gt;0,#REF!*#REF!/1000,"")</f>
        <v>#REF!</v>
      </c>
      <c r="V555" s="413" t="e">
        <f>IF(OR(#REF!="●",#REF!="●"),"",IF(#REF!="","",#REF!))</f>
        <v>#REF!</v>
      </c>
      <c r="W555" s="413" t="e">
        <f>IF(OR(#REF!="●",#REF!="●"),"",IF(#REF!="","",#REF!))</f>
        <v>#REF!</v>
      </c>
      <c r="X555" s="412" t="e">
        <f>IF(ISNA(L555),"",L555*#REF!)</f>
        <v>#REF!</v>
      </c>
      <c r="Y555" s="412" t="e">
        <f>IF(ISNA(M555),"",M555*#REF!)</f>
        <v>#REF!</v>
      </c>
      <c r="Z555" s="414" t="e">
        <f>IF(#REF!&gt;0,DQ$6,"")</f>
        <v>#REF!</v>
      </c>
      <c r="AA555" s="95" t="e">
        <f>IF(#REF!="","",VLOOKUP(#REF!,#REF!,7,0))</f>
        <v>#REF!</v>
      </c>
      <c r="AB555" s="201" t="e">
        <f>IF(OR(#REF!="",AA555=""),"",ROUND(#REF!/10^3*AA555,3))</f>
        <v>#REF!</v>
      </c>
      <c r="AC555" s="201" t="e">
        <f>IF(#REF!&gt;0,#REF!*#REF!/1000,"")</f>
        <v>#REF!</v>
      </c>
      <c r="AD555" s="201" t="e">
        <f>IF(#REF!&gt;0,#REF!*#REF!/1000,"")</f>
        <v>#REF!</v>
      </c>
      <c r="AE555" s="74" t="e">
        <f t="shared" si="101"/>
        <v>#REF!</v>
      </c>
      <c r="AF555" s="74" t="e">
        <f t="shared" si="102"/>
        <v>#REF!</v>
      </c>
      <c r="AG555" s="201" t="e">
        <f>IF(ISNA(AE555),"",AE555*#REF!)</f>
        <v>#REF!</v>
      </c>
      <c r="AH555" s="201" t="e">
        <f>IF(ISNA(AF555),"",AF555*#REF!)</f>
        <v>#REF!</v>
      </c>
      <c r="AI555" s="78" t="e">
        <f>IF(#REF!&gt;0,DQ$23,"")</f>
        <v>#REF!</v>
      </c>
      <c r="AJ555" s="99"/>
      <c r="AK555" s="411"/>
      <c r="AL555" s="412" t="e">
        <f>IF(OR(#REF!="",F555=""),"",ROUND(#REF!/10^3*F555,3))</f>
        <v>#REF!</v>
      </c>
      <c r="AM555" s="412" t="e">
        <f>IF(#REF!&gt;0,#REF!*#REF!/1000,"")</f>
        <v>#REF!</v>
      </c>
      <c r="AN555" s="412" t="e">
        <f>IF(#REF!&gt;0,#REF!*#REF!/1000,"")</f>
        <v>#REF!</v>
      </c>
      <c r="AO555" s="413" t="e">
        <f>IF(OR(#REF!="●",#REF!="●",#REF!="●"),"",IF(#REF!="","",#REF!))</f>
        <v>#REF!</v>
      </c>
      <c r="AP555" s="413" t="e">
        <f>IF(OR(#REF!="●",#REF!="●",#REF!="●"),"",IF(#REF!="","",#REF!))</f>
        <v>#REF!</v>
      </c>
      <c r="AQ555" s="412" t="e">
        <f>IF(ISNA(L555),"",L555*#REF!)</f>
        <v>#REF!</v>
      </c>
      <c r="AR555" s="412" t="e">
        <f>IF(ISNA(M555),"",M555*#REF!)</f>
        <v>#REF!</v>
      </c>
      <c r="AS555" s="414" t="e">
        <f>IF(#REF!&gt;0,DQ$6,"")</f>
        <v>#REF!</v>
      </c>
      <c r="AT555" s="95" t="e">
        <f>IF(#REF!="","",VLOOKUP(#REF!,#REF!,7,0))</f>
        <v>#REF!</v>
      </c>
      <c r="AU555" s="201" t="e">
        <f>IF(OR(#REF!="",AT555=""),"",ROUND(#REF!/10^3*AT555,3))</f>
        <v>#REF!</v>
      </c>
      <c r="AV555" s="201" t="e">
        <f>IF(#REF!&gt;0,#REF!*#REF!/1000,"")</f>
        <v>#REF!</v>
      </c>
      <c r="AW555" s="201" t="e">
        <f>IF(#REF!&gt;0,#REF!*#REF!/1000,"")</f>
        <v>#REF!</v>
      </c>
      <c r="AX555" s="74" t="e">
        <f t="shared" si="103"/>
        <v>#REF!</v>
      </c>
      <c r="AY555" s="74" t="e">
        <f t="shared" si="104"/>
        <v>#REF!</v>
      </c>
      <c r="AZ555" s="201" t="e">
        <f>IF(ISNA(AX555),"",AX555*#REF!)</f>
        <v>#REF!</v>
      </c>
      <c r="BA555" s="201" t="e">
        <f>IF(ISNA(AY555),"",AY555*#REF!)</f>
        <v>#REF!</v>
      </c>
      <c r="BB555" s="78" t="e">
        <f>IF(#REF!&gt;0,DQ$40,"")</f>
        <v>#REF!</v>
      </c>
      <c r="BC555" s="99"/>
      <c r="BD555" s="650"/>
      <c r="BE555" s="652" t="e">
        <f>IF(OR(#REF!="",F555=""),"",ROUND(#REF!/10^3*F555,3))</f>
        <v>#REF!</v>
      </c>
      <c r="BF555" s="412" t="e">
        <f>IF(#REF!&gt;0,#REF!*#REF!/1000,"")</f>
        <v>#REF!</v>
      </c>
      <c r="BG555" s="412" t="e">
        <f>IF(#REF!&gt;0,#REF!*#REF!/1000,"")</f>
        <v>#REF!</v>
      </c>
      <c r="BH555" s="413" t="e">
        <f>IF(OR(#REF!="●",#REF!="●",#REF!="●",#REF!="●"),"",IF(#REF!="","",#REF!))</f>
        <v>#REF!</v>
      </c>
      <c r="BI555" s="413" t="e">
        <f>IF(OR(#REF!="●",#REF!="●",#REF!="●",#REF!="●"),"",IF(#REF!="","",#REF!))</f>
        <v>#REF!</v>
      </c>
      <c r="BJ555" s="412" t="e">
        <f>IF(ISNA(L555),"",L555*#REF!)</f>
        <v>#REF!</v>
      </c>
      <c r="BK555" s="412" t="e">
        <f>IF(ISNA(M555),"",M555*#REF!)</f>
        <v>#REF!</v>
      </c>
      <c r="BL555" s="415" t="e">
        <f>IF(#REF!&gt;0,DQ$6,"")</f>
        <v>#REF!</v>
      </c>
      <c r="BM555" s="361" t="e">
        <f>IF(#REF!="","",VLOOKUP(#REF!,#REF!,7,0))</f>
        <v>#REF!</v>
      </c>
      <c r="BN555" s="201" t="e">
        <f>IF(OR(#REF!="",BM555=""),"",ROUND(#REF!/10^3*BM555,3))</f>
        <v>#REF!</v>
      </c>
      <c r="BO555" s="201" t="e">
        <f>IF(#REF!&gt;0,#REF!*#REF!/1000,"")</f>
        <v>#REF!</v>
      </c>
      <c r="BP555" s="201" t="e">
        <f>IF(#REF!&gt;0,#REF!*#REF!/1000,"")</f>
        <v>#REF!</v>
      </c>
      <c r="BQ555" s="74" t="e">
        <f t="shared" si="105"/>
        <v>#REF!</v>
      </c>
      <c r="BR555" s="74" t="e">
        <f t="shared" si="106"/>
        <v>#REF!</v>
      </c>
      <c r="BS555" s="201" t="e">
        <f>IF(ISNA(BQ555),"",BQ555*#REF!)</f>
        <v>#REF!</v>
      </c>
      <c r="BT555" s="201" t="e">
        <f>IF(ISNA(BR555),"",BR555*#REF!)</f>
        <v>#REF!</v>
      </c>
      <c r="BU555" s="78" t="e">
        <f>IF(#REF!&gt;0,DQ$57,"")</f>
        <v>#REF!</v>
      </c>
      <c r="BV555" s="99"/>
      <c r="BW555" s="411"/>
      <c r="BX555" s="412" t="e">
        <f>IF(OR(#REF!="",F555=""),"",ROUND(#REF!/10^3*F555,3))</f>
        <v>#REF!</v>
      </c>
      <c r="BY555" s="412" t="e">
        <f>IF(#REF!&gt;0,#REF!*#REF!/1000,"")</f>
        <v>#REF!</v>
      </c>
      <c r="BZ555" s="412" t="e">
        <f>IF(#REF!&gt;0,#REF!*#REF!/1000,"")</f>
        <v>#REF!</v>
      </c>
      <c r="CA555" s="413" t="e">
        <f>IF(OR(#REF!="●",#REF!="●",#REF!="●",#REF!="●",#REF!="●"),"",IF(#REF!="","",#REF!))</f>
        <v>#REF!</v>
      </c>
      <c r="CB555" s="413" t="e">
        <f>IF(OR(#REF!="●",#REF!="●",#REF!="●",#REF!="●",#REF!="●"),"",IF(#REF!="","",#REF!))</f>
        <v>#REF!</v>
      </c>
      <c r="CC555" s="412" t="e">
        <f>IF(ISNA(L555),"",L555*#REF!)</f>
        <v>#REF!</v>
      </c>
      <c r="CD555" s="412" t="e">
        <f>IF(ISNA(M555),"",M555*#REF!)</f>
        <v>#REF!</v>
      </c>
      <c r="CE555" s="415" t="e">
        <f>IF(#REF!&gt;0,DQ$6,"")</f>
        <v>#REF!</v>
      </c>
      <c r="CF555" s="361" t="e">
        <f>IF(#REF!="","",VLOOKUP(#REF!,#REF!,7,0))</f>
        <v>#REF!</v>
      </c>
      <c r="CG555" s="201" t="e">
        <f>IF(OR(#REF!="",CF555=""),"",ROUND(#REF!/10^3*CF555,3))</f>
        <v>#REF!</v>
      </c>
      <c r="CH555" s="201" t="e">
        <f>IF(#REF!&gt;0,#REF!*#REF!/1000,"")</f>
        <v>#REF!</v>
      </c>
      <c r="CI555" s="201" t="e">
        <f>IF(#REF!&gt;0,#REF!*#REF!/1000,"")</f>
        <v>#REF!</v>
      </c>
      <c r="CJ555" s="74" t="e">
        <f t="shared" si="107"/>
        <v>#REF!</v>
      </c>
      <c r="CK555" s="74" t="e">
        <f t="shared" si="108"/>
        <v>#REF!</v>
      </c>
      <c r="CL555" s="201" t="e">
        <f>IF(ISNA(CJ555),"",CJ555*#REF!)</f>
        <v>#REF!</v>
      </c>
      <c r="CM555" s="201" t="e">
        <f>IF(ISNA(CK555),"",CK555*#REF!)</f>
        <v>#REF!</v>
      </c>
      <c r="CN555" s="101" t="e">
        <f>IF(#REF!&gt;0,DQ$57,"")</f>
        <v>#REF!</v>
      </c>
      <c r="CO555" s="84"/>
      <c r="CP555" s="2"/>
      <c r="CQ555" s="2"/>
      <c r="CR555" s="2"/>
      <c r="CS555" s="2"/>
      <c r="CT555" s="2"/>
      <c r="CU555" s="2"/>
      <c r="CV555" s="2"/>
      <c r="CX555" s="2"/>
      <c r="CY555" s="2"/>
      <c r="CZ555" s="2"/>
      <c r="DA555" s="2"/>
      <c r="DB555" s="2"/>
      <c r="DC555" s="2"/>
      <c r="DD555" s="2"/>
      <c r="DE555" s="2"/>
      <c r="DF555" s="2"/>
    </row>
    <row r="556" spans="2:110" ht="18" customHeight="1">
      <c r="B556" s="151" t="e">
        <f>IF(#REF!="","",VLOOKUP(#REF!,$CX$11:$DG$26,9,0))</f>
        <v>#REF!</v>
      </c>
      <c r="C556" s="64" t="e">
        <f>IF(#REF!="",0,VLOOKUP(#REF!,$CP$11:$CQ$16,2,0))</f>
        <v>#REF!</v>
      </c>
      <c r="D556" s="65" t="e">
        <f>IF(#REF!="",0,VLOOKUP(#REF!,$CX$11:$CY$26,2,0))</f>
        <v>#REF!</v>
      </c>
      <c r="E556" s="152" t="e">
        <f t="shared" si="98"/>
        <v>#REF!</v>
      </c>
      <c r="F556" s="155" t="e">
        <f>IF(#REF!="","",VLOOKUP(#REF!,#REF!,7,0))</f>
        <v>#REF!</v>
      </c>
      <c r="G556" s="201" t="e">
        <f>IF(OR(#REF!="",F556=""),"",ROUND(#REF!/10^3*F556,3))</f>
        <v>#REF!</v>
      </c>
      <c r="H556" s="201" t="e">
        <f>IF(#REF!&gt;0,#REF!*#REF!/1000,"")</f>
        <v>#REF!</v>
      </c>
      <c r="I556" s="201" t="e">
        <f>IF(#REF!&gt;0,#REF!*#REF!/1000,"")</f>
        <v>#REF!</v>
      </c>
      <c r="J556" s="51" t="e">
        <f>IF(#REF!="●","",IF(#REF!="","",#REF!))</f>
        <v>#REF!</v>
      </c>
      <c r="K556" s="51" t="e">
        <f>IF(#REF!="●","",IF(#REF!="","",#REF!))</f>
        <v>#REF!</v>
      </c>
      <c r="L556" s="74" t="e">
        <f t="shared" si="99"/>
        <v>#REF!</v>
      </c>
      <c r="M556" s="74" t="e">
        <f t="shared" si="100"/>
        <v>#REF!</v>
      </c>
      <c r="N556" s="201" t="e">
        <f>IF(ISNA(L556),"",L556*#REF!)</f>
        <v>#REF!</v>
      </c>
      <c r="O556" s="201" t="e">
        <f>IF(ISNA(M556),"",M556*#REF!)</f>
        <v>#REF!</v>
      </c>
      <c r="P556" s="78" t="e">
        <f>IF(#REF!&gt;0,DQ$6,"")</f>
        <v>#REF!</v>
      </c>
      <c r="Q556" s="99"/>
      <c r="R556" s="411"/>
      <c r="S556" s="412" t="e">
        <f>IF(OR(#REF!="",F556=""),"",ROUND(#REF!/10^3*F556,3))</f>
        <v>#REF!</v>
      </c>
      <c r="T556" s="412" t="e">
        <f>IF(#REF!&gt;0,#REF!*#REF!/1000,"")</f>
        <v>#REF!</v>
      </c>
      <c r="U556" s="412" t="e">
        <f>IF(#REF!&gt;0,#REF!*#REF!/1000,"")</f>
        <v>#REF!</v>
      </c>
      <c r="V556" s="413" t="e">
        <f>IF(OR(#REF!="●",#REF!="●"),"",IF(#REF!="","",#REF!))</f>
        <v>#REF!</v>
      </c>
      <c r="W556" s="413" t="e">
        <f>IF(OR(#REF!="●",#REF!="●"),"",IF(#REF!="","",#REF!))</f>
        <v>#REF!</v>
      </c>
      <c r="X556" s="412" t="e">
        <f>IF(ISNA(L556),"",L556*#REF!)</f>
        <v>#REF!</v>
      </c>
      <c r="Y556" s="412" t="e">
        <f>IF(ISNA(M556),"",M556*#REF!)</f>
        <v>#REF!</v>
      </c>
      <c r="Z556" s="414" t="e">
        <f>IF(#REF!&gt;0,DQ$6,"")</f>
        <v>#REF!</v>
      </c>
      <c r="AA556" s="95" t="e">
        <f>IF(#REF!="","",VLOOKUP(#REF!,#REF!,7,0))</f>
        <v>#REF!</v>
      </c>
      <c r="AB556" s="201" t="e">
        <f>IF(OR(#REF!="",AA556=""),"",ROUND(#REF!/10^3*AA556,3))</f>
        <v>#REF!</v>
      </c>
      <c r="AC556" s="201" t="e">
        <f>IF(#REF!&gt;0,#REF!*#REF!/1000,"")</f>
        <v>#REF!</v>
      </c>
      <c r="AD556" s="201" t="e">
        <f>IF(#REF!&gt;0,#REF!*#REF!/1000,"")</f>
        <v>#REF!</v>
      </c>
      <c r="AE556" s="74" t="e">
        <f t="shared" si="101"/>
        <v>#REF!</v>
      </c>
      <c r="AF556" s="74" t="e">
        <f t="shared" si="102"/>
        <v>#REF!</v>
      </c>
      <c r="AG556" s="201" t="e">
        <f>IF(ISNA(AE556),"",AE556*#REF!)</f>
        <v>#REF!</v>
      </c>
      <c r="AH556" s="201" t="e">
        <f>IF(ISNA(AF556),"",AF556*#REF!)</f>
        <v>#REF!</v>
      </c>
      <c r="AI556" s="78" t="e">
        <f>IF(#REF!&gt;0,DQ$23,"")</f>
        <v>#REF!</v>
      </c>
      <c r="AJ556" s="99"/>
      <c r="AK556" s="411"/>
      <c r="AL556" s="412" t="e">
        <f>IF(OR(#REF!="",F556=""),"",ROUND(#REF!/10^3*F556,3))</f>
        <v>#REF!</v>
      </c>
      <c r="AM556" s="412" t="e">
        <f>IF(#REF!&gt;0,#REF!*#REF!/1000,"")</f>
        <v>#REF!</v>
      </c>
      <c r="AN556" s="412" t="e">
        <f>IF(#REF!&gt;0,#REF!*#REF!/1000,"")</f>
        <v>#REF!</v>
      </c>
      <c r="AO556" s="413" t="e">
        <f>IF(OR(#REF!="●",#REF!="●",#REF!="●"),"",IF(#REF!="","",#REF!))</f>
        <v>#REF!</v>
      </c>
      <c r="AP556" s="413" t="e">
        <f>IF(OR(#REF!="●",#REF!="●",#REF!="●"),"",IF(#REF!="","",#REF!))</f>
        <v>#REF!</v>
      </c>
      <c r="AQ556" s="412" t="e">
        <f>IF(ISNA(L556),"",L556*#REF!)</f>
        <v>#REF!</v>
      </c>
      <c r="AR556" s="412" t="e">
        <f>IF(ISNA(M556),"",M556*#REF!)</f>
        <v>#REF!</v>
      </c>
      <c r="AS556" s="414" t="e">
        <f>IF(#REF!&gt;0,DQ$6,"")</f>
        <v>#REF!</v>
      </c>
      <c r="AT556" s="95" t="e">
        <f>IF(#REF!="","",VLOOKUP(#REF!,#REF!,7,0))</f>
        <v>#REF!</v>
      </c>
      <c r="AU556" s="201" t="e">
        <f>IF(OR(#REF!="",AT556=""),"",ROUND(#REF!/10^3*AT556,3))</f>
        <v>#REF!</v>
      </c>
      <c r="AV556" s="201" t="e">
        <f>IF(#REF!&gt;0,#REF!*#REF!/1000,"")</f>
        <v>#REF!</v>
      </c>
      <c r="AW556" s="201" t="e">
        <f>IF(#REF!&gt;0,#REF!*#REF!/1000,"")</f>
        <v>#REF!</v>
      </c>
      <c r="AX556" s="74" t="e">
        <f t="shared" si="103"/>
        <v>#REF!</v>
      </c>
      <c r="AY556" s="74" t="e">
        <f t="shared" si="104"/>
        <v>#REF!</v>
      </c>
      <c r="AZ556" s="201" t="e">
        <f>IF(ISNA(AX556),"",AX556*#REF!)</f>
        <v>#REF!</v>
      </c>
      <c r="BA556" s="201" t="e">
        <f>IF(ISNA(AY556),"",AY556*#REF!)</f>
        <v>#REF!</v>
      </c>
      <c r="BB556" s="78" t="e">
        <f>IF(#REF!&gt;0,DQ$40,"")</f>
        <v>#REF!</v>
      </c>
      <c r="BC556" s="99"/>
      <c r="BD556" s="650"/>
      <c r="BE556" s="652" t="e">
        <f>IF(OR(#REF!="",F556=""),"",ROUND(#REF!/10^3*F556,3))</f>
        <v>#REF!</v>
      </c>
      <c r="BF556" s="412" t="e">
        <f>IF(#REF!&gt;0,#REF!*#REF!/1000,"")</f>
        <v>#REF!</v>
      </c>
      <c r="BG556" s="412" t="e">
        <f>IF(#REF!&gt;0,#REF!*#REF!/1000,"")</f>
        <v>#REF!</v>
      </c>
      <c r="BH556" s="413" t="e">
        <f>IF(OR(#REF!="●",#REF!="●",#REF!="●",#REF!="●"),"",IF(#REF!="","",#REF!))</f>
        <v>#REF!</v>
      </c>
      <c r="BI556" s="413" t="e">
        <f>IF(OR(#REF!="●",#REF!="●",#REF!="●",#REF!="●"),"",IF(#REF!="","",#REF!))</f>
        <v>#REF!</v>
      </c>
      <c r="BJ556" s="412" t="e">
        <f>IF(ISNA(L556),"",L556*#REF!)</f>
        <v>#REF!</v>
      </c>
      <c r="BK556" s="412" t="e">
        <f>IF(ISNA(M556),"",M556*#REF!)</f>
        <v>#REF!</v>
      </c>
      <c r="BL556" s="415" t="e">
        <f>IF(#REF!&gt;0,DQ$6,"")</f>
        <v>#REF!</v>
      </c>
      <c r="BM556" s="361" t="e">
        <f>IF(#REF!="","",VLOOKUP(#REF!,#REF!,7,0))</f>
        <v>#REF!</v>
      </c>
      <c r="BN556" s="201" t="e">
        <f>IF(OR(#REF!="",BM556=""),"",ROUND(#REF!/10^3*BM556,3))</f>
        <v>#REF!</v>
      </c>
      <c r="BO556" s="201" t="e">
        <f>IF(#REF!&gt;0,#REF!*#REF!/1000,"")</f>
        <v>#REF!</v>
      </c>
      <c r="BP556" s="201" t="e">
        <f>IF(#REF!&gt;0,#REF!*#REF!/1000,"")</f>
        <v>#REF!</v>
      </c>
      <c r="BQ556" s="74" t="e">
        <f t="shared" si="105"/>
        <v>#REF!</v>
      </c>
      <c r="BR556" s="74" t="e">
        <f t="shared" si="106"/>
        <v>#REF!</v>
      </c>
      <c r="BS556" s="201" t="e">
        <f>IF(ISNA(BQ556),"",BQ556*#REF!)</f>
        <v>#REF!</v>
      </c>
      <c r="BT556" s="201" t="e">
        <f>IF(ISNA(BR556),"",BR556*#REF!)</f>
        <v>#REF!</v>
      </c>
      <c r="BU556" s="78" t="e">
        <f>IF(#REF!&gt;0,DQ$57,"")</f>
        <v>#REF!</v>
      </c>
      <c r="BV556" s="99"/>
      <c r="BW556" s="411"/>
      <c r="BX556" s="412" t="e">
        <f>IF(OR(#REF!="",F556=""),"",ROUND(#REF!/10^3*F556,3))</f>
        <v>#REF!</v>
      </c>
      <c r="BY556" s="412" t="e">
        <f>IF(#REF!&gt;0,#REF!*#REF!/1000,"")</f>
        <v>#REF!</v>
      </c>
      <c r="BZ556" s="412" t="e">
        <f>IF(#REF!&gt;0,#REF!*#REF!/1000,"")</f>
        <v>#REF!</v>
      </c>
      <c r="CA556" s="413" t="e">
        <f>IF(OR(#REF!="●",#REF!="●",#REF!="●",#REF!="●",#REF!="●"),"",IF(#REF!="","",#REF!))</f>
        <v>#REF!</v>
      </c>
      <c r="CB556" s="413" t="e">
        <f>IF(OR(#REF!="●",#REF!="●",#REF!="●",#REF!="●",#REF!="●"),"",IF(#REF!="","",#REF!))</f>
        <v>#REF!</v>
      </c>
      <c r="CC556" s="412" t="e">
        <f>IF(ISNA(L556),"",L556*#REF!)</f>
        <v>#REF!</v>
      </c>
      <c r="CD556" s="412" t="e">
        <f>IF(ISNA(M556),"",M556*#REF!)</f>
        <v>#REF!</v>
      </c>
      <c r="CE556" s="415" t="e">
        <f>IF(#REF!&gt;0,DQ$6,"")</f>
        <v>#REF!</v>
      </c>
      <c r="CF556" s="361" t="e">
        <f>IF(#REF!="","",VLOOKUP(#REF!,#REF!,7,0))</f>
        <v>#REF!</v>
      </c>
      <c r="CG556" s="201" t="e">
        <f>IF(OR(#REF!="",CF556=""),"",ROUND(#REF!/10^3*CF556,3))</f>
        <v>#REF!</v>
      </c>
      <c r="CH556" s="201" t="e">
        <f>IF(#REF!&gt;0,#REF!*#REF!/1000,"")</f>
        <v>#REF!</v>
      </c>
      <c r="CI556" s="201" t="e">
        <f>IF(#REF!&gt;0,#REF!*#REF!/1000,"")</f>
        <v>#REF!</v>
      </c>
      <c r="CJ556" s="74" t="e">
        <f t="shared" si="107"/>
        <v>#REF!</v>
      </c>
      <c r="CK556" s="74" t="e">
        <f t="shared" si="108"/>
        <v>#REF!</v>
      </c>
      <c r="CL556" s="201" t="e">
        <f>IF(ISNA(CJ556),"",CJ556*#REF!)</f>
        <v>#REF!</v>
      </c>
      <c r="CM556" s="201" t="e">
        <f>IF(ISNA(CK556),"",CK556*#REF!)</f>
        <v>#REF!</v>
      </c>
      <c r="CN556" s="101" t="e">
        <f>IF(#REF!&gt;0,DQ$57,"")</f>
        <v>#REF!</v>
      </c>
      <c r="CO556" s="84"/>
      <c r="CP556" s="2"/>
      <c r="CQ556" s="2"/>
      <c r="CR556" s="2"/>
      <c r="CS556" s="2"/>
      <c r="CT556" s="2"/>
      <c r="CU556" s="2"/>
      <c r="CV556" s="2"/>
      <c r="CX556" s="2"/>
      <c r="CY556" s="2"/>
      <c r="CZ556" s="2"/>
      <c r="DA556" s="2"/>
      <c r="DB556" s="2"/>
      <c r="DC556" s="2"/>
      <c r="DD556" s="2"/>
      <c r="DE556" s="2"/>
      <c r="DF556" s="2"/>
    </row>
    <row r="557" spans="2:110" ht="18" customHeight="1">
      <c r="B557" s="151" t="e">
        <f>IF(#REF!="","",VLOOKUP(#REF!,$CX$11:$DG$26,9,0))</f>
        <v>#REF!</v>
      </c>
      <c r="C557" s="64" t="e">
        <f>IF(#REF!="",0,VLOOKUP(#REF!,$CP$11:$CQ$16,2,0))</f>
        <v>#REF!</v>
      </c>
      <c r="D557" s="65" t="e">
        <f>IF(#REF!="",0,VLOOKUP(#REF!,$CX$11:$CY$26,2,0))</f>
        <v>#REF!</v>
      </c>
      <c r="E557" s="152" t="e">
        <f t="shared" si="98"/>
        <v>#REF!</v>
      </c>
      <c r="F557" s="155" t="e">
        <f>IF(#REF!="","",VLOOKUP(#REF!,#REF!,7,0))</f>
        <v>#REF!</v>
      </c>
      <c r="G557" s="201" t="e">
        <f>IF(OR(#REF!="",F557=""),"",ROUND(#REF!/10^3*F557,3))</f>
        <v>#REF!</v>
      </c>
      <c r="H557" s="201" t="e">
        <f>IF(#REF!&gt;0,#REF!*#REF!/1000,"")</f>
        <v>#REF!</v>
      </c>
      <c r="I557" s="201" t="e">
        <f>IF(#REF!&gt;0,#REF!*#REF!/1000,"")</f>
        <v>#REF!</v>
      </c>
      <c r="J557" s="51" t="e">
        <f>IF(#REF!="●","",IF(#REF!="","",#REF!))</f>
        <v>#REF!</v>
      </c>
      <c r="K557" s="51" t="e">
        <f>IF(#REF!="●","",IF(#REF!="","",#REF!))</f>
        <v>#REF!</v>
      </c>
      <c r="L557" s="74" t="e">
        <f t="shared" si="99"/>
        <v>#REF!</v>
      </c>
      <c r="M557" s="74" t="e">
        <f t="shared" si="100"/>
        <v>#REF!</v>
      </c>
      <c r="N557" s="201" t="e">
        <f>IF(ISNA(L557),"",L557*#REF!)</f>
        <v>#REF!</v>
      </c>
      <c r="O557" s="201" t="e">
        <f>IF(ISNA(M557),"",M557*#REF!)</f>
        <v>#REF!</v>
      </c>
      <c r="P557" s="78" t="e">
        <f>IF(#REF!&gt;0,DQ$6,"")</f>
        <v>#REF!</v>
      </c>
      <c r="Q557" s="99"/>
      <c r="R557" s="411"/>
      <c r="S557" s="412" t="e">
        <f>IF(OR(#REF!="",F557=""),"",ROUND(#REF!/10^3*F557,3))</f>
        <v>#REF!</v>
      </c>
      <c r="T557" s="412" t="e">
        <f>IF(#REF!&gt;0,#REF!*#REF!/1000,"")</f>
        <v>#REF!</v>
      </c>
      <c r="U557" s="412" t="e">
        <f>IF(#REF!&gt;0,#REF!*#REF!/1000,"")</f>
        <v>#REF!</v>
      </c>
      <c r="V557" s="413" t="e">
        <f>IF(OR(#REF!="●",#REF!="●"),"",IF(#REF!="","",#REF!))</f>
        <v>#REF!</v>
      </c>
      <c r="W557" s="413" t="e">
        <f>IF(OR(#REF!="●",#REF!="●"),"",IF(#REF!="","",#REF!))</f>
        <v>#REF!</v>
      </c>
      <c r="X557" s="412" t="e">
        <f>IF(ISNA(L557),"",L557*#REF!)</f>
        <v>#REF!</v>
      </c>
      <c r="Y557" s="412" t="e">
        <f>IF(ISNA(M557),"",M557*#REF!)</f>
        <v>#REF!</v>
      </c>
      <c r="Z557" s="414" t="e">
        <f>IF(#REF!&gt;0,DQ$6,"")</f>
        <v>#REF!</v>
      </c>
      <c r="AA557" s="95" t="e">
        <f>IF(#REF!="","",VLOOKUP(#REF!,#REF!,7,0))</f>
        <v>#REF!</v>
      </c>
      <c r="AB557" s="201" t="e">
        <f>IF(OR(#REF!="",AA557=""),"",ROUND(#REF!/10^3*AA557,3))</f>
        <v>#REF!</v>
      </c>
      <c r="AC557" s="201" t="e">
        <f>IF(#REF!&gt;0,#REF!*#REF!/1000,"")</f>
        <v>#REF!</v>
      </c>
      <c r="AD557" s="201" t="e">
        <f>IF(#REF!&gt;0,#REF!*#REF!/1000,"")</f>
        <v>#REF!</v>
      </c>
      <c r="AE557" s="74" t="e">
        <f t="shared" si="101"/>
        <v>#REF!</v>
      </c>
      <c r="AF557" s="74" t="e">
        <f t="shared" si="102"/>
        <v>#REF!</v>
      </c>
      <c r="AG557" s="201" t="e">
        <f>IF(ISNA(AE557),"",AE557*#REF!)</f>
        <v>#REF!</v>
      </c>
      <c r="AH557" s="201" t="e">
        <f>IF(ISNA(AF557),"",AF557*#REF!)</f>
        <v>#REF!</v>
      </c>
      <c r="AI557" s="78" t="e">
        <f>IF(#REF!&gt;0,DQ$23,"")</f>
        <v>#REF!</v>
      </c>
      <c r="AJ557" s="99"/>
      <c r="AK557" s="411"/>
      <c r="AL557" s="412" t="e">
        <f>IF(OR(#REF!="",F557=""),"",ROUND(#REF!/10^3*F557,3))</f>
        <v>#REF!</v>
      </c>
      <c r="AM557" s="412" t="e">
        <f>IF(#REF!&gt;0,#REF!*#REF!/1000,"")</f>
        <v>#REF!</v>
      </c>
      <c r="AN557" s="412" t="e">
        <f>IF(#REF!&gt;0,#REF!*#REF!/1000,"")</f>
        <v>#REF!</v>
      </c>
      <c r="AO557" s="413" t="e">
        <f>IF(OR(#REF!="●",#REF!="●",#REF!="●"),"",IF(#REF!="","",#REF!))</f>
        <v>#REF!</v>
      </c>
      <c r="AP557" s="413" t="e">
        <f>IF(OR(#REF!="●",#REF!="●",#REF!="●"),"",IF(#REF!="","",#REF!))</f>
        <v>#REF!</v>
      </c>
      <c r="AQ557" s="412" t="e">
        <f>IF(ISNA(L557),"",L557*#REF!)</f>
        <v>#REF!</v>
      </c>
      <c r="AR557" s="412" t="e">
        <f>IF(ISNA(M557),"",M557*#REF!)</f>
        <v>#REF!</v>
      </c>
      <c r="AS557" s="414" t="e">
        <f>IF(#REF!&gt;0,DQ$6,"")</f>
        <v>#REF!</v>
      </c>
      <c r="AT557" s="95" t="e">
        <f>IF(#REF!="","",VLOOKUP(#REF!,#REF!,7,0))</f>
        <v>#REF!</v>
      </c>
      <c r="AU557" s="201" t="e">
        <f>IF(OR(#REF!="",AT557=""),"",ROUND(#REF!/10^3*AT557,3))</f>
        <v>#REF!</v>
      </c>
      <c r="AV557" s="201" t="e">
        <f>IF(#REF!&gt;0,#REF!*#REF!/1000,"")</f>
        <v>#REF!</v>
      </c>
      <c r="AW557" s="201" t="e">
        <f>IF(#REF!&gt;0,#REF!*#REF!/1000,"")</f>
        <v>#REF!</v>
      </c>
      <c r="AX557" s="74" t="e">
        <f t="shared" si="103"/>
        <v>#REF!</v>
      </c>
      <c r="AY557" s="74" t="e">
        <f t="shared" si="104"/>
        <v>#REF!</v>
      </c>
      <c r="AZ557" s="201" t="e">
        <f>IF(ISNA(AX557),"",AX557*#REF!)</f>
        <v>#REF!</v>
      </c>
      <c r="BA557" s="201" t="e">
        <f>IF(ISNA(AY557),"",AY557*#REF!)</f>
        <v>#REF!</v>
      </c>
      <c r="BB557" s="78" t="e">
        <f>IF(#REF!&gt;0,DQ$40,"")</f>
        <v>#REF!</v>
      </c>
      <c r="BC557" s="99"/>
      <c r="BD557" s="650"/>
      <c r="BE557" s="652" t="e">
        <f>IF(OR(#REF!="",F557=""),"",ROUND(#REF!/10^3*F557,3))</f>
        <v>#REF!</v>
      </c>
      <c r="BF557" s="412" t="e">
        <f>IF(#REF!&gt;0,#REF!*#REF!/1000,"")</f>
        <v>#REF!</v>
      </c>
      <c r="BG557" s="412" t="e">
        <f>IF(#REF!&gt;0,#REF!*#REF!/1000,"")</f>
        <v>#REF!</v>
      </c>
      <c r="BH557" s="413" t="e">
        <f>IF(OR(#REF!="●",#REF!="●",#REF!="●",#REF!="●"),"",IF(#REF!="","",#REF!))</f>
        <v>#REF!</v>
      </c>
      <c r="BI557" s="413" t="e">
        <f>IF(OR(#REF!="●",#REF!="●",#REF!="●",#REF!="●"),"",IF(#REF!="","",#REF!))</f>
        <v>#REF!</v>
      </c>
      <c r="BJ557" s="412" t="e">
        <f>IF(ISNA(L557),"",L557*#REF!)</f>
        <v>#REF!</v>
      </c>
      <c r="BK557" s="412" t="e">
        <f>IF(ISNA(M557),"",M557*#REF!)</f>
        <v>#REF!</v>
      </c>
      <c r="BL557" s="415" t="e">
        <f>IF(#REF!&gt;0,DQ$6,"")</f>
        <v>#REF!</v>
      </c>
      <c r="BM557" s="361" t="e">
        <f>IF(#REF!="","",VLOOKUP(#REF!,#REF!,7,0))</f>
        <v>#REF!</v>
      </c>
      <c r="BN557" s="201" t="e">
        <f>IF(OR(#REF!="",BM557=""),"",ROUND(#REF!/10^3*BM557,3))</f>
        <v>#REF!</v>
      </c>
      <c r="BO557" s="201" t="e">
        <f>IF(#REF!&gt;0,#REF!*#REF!/1000,"")</f>
        <v>#REF!</v>
      </c>
      <c r="BP557" s="201" t="e">
        <f>IF(#REF!&gt;0,#REF!*#REF!/1000,"")</f>
        <v>#REF!</v>
      </c>
      <c r="BQ557" s="74" t="e">
        <f t="shared" si="105"/>
        <v>#REF!</v>
      </c>
      <c r="BR557" s="74" t="e">
        <f t="shared" si="106"/>
        <v>#REF!</v>
      </c>
      <c r="BS557" s="201" t="e">
        <f>IF(ISNA(BQ557),"",BQ557*#REF!)</f>
        <v>#REF!</v>
      </c>
      <c r="BT557" s="201" t="e">
        <f>IF(ISNA(BR557),"",BR557*#REF!)</f>
        <v>#REF!</v>
      </c>
      <c r="BU557" s="78" t="e">
        <f>IF(#REF!&gt;0,DQ$57,"")</f>
        <v>#REF!</v>
      </c>
      <c r="BV557" s="99"/>
      <c r="BW557" s="411"/>
      <c r="BX557" s="412" t="e">
        <f>IF(OR(#REF!="",F557=""),"",ROUND(#REF!/10^3*F557,3))</f>
        <v>#REF!</v>
      </c>
      <c r="BY557" s="412" t="e">
        <f>IF(#REF!&gt;0,#REF!*#REF!/1000,"")</f>
        <v>#REF!</v>
      </c>
      <c r="BZ557" s="412" t="e">
        <f>IF(#REF!&gt;0,#REF!*#REF!/1000,"")</f>
        <v>#REF!</v>
      </c>
      <c r="CA557" s="413" t="e">
        <f>IF(OR(#REF!="●",#REF!="●",#REF!="●",#REF!="●",#REF!="●"),"",IF(#REF!="","",#REF!))</f>
        <v>#REF!</v>
      </c>
      <c r="CB557" s="413" t="e">
        <f>IF(OR(#REF!="●",#REF!="●",#REF!="●",#REF!="●",#REF!="●"),"",IF(#REF!="","",#REF!))</f>
        <v>#REF!</v>
      </c>
      <c r="CC557" s="412" t="e">
        <f>IF(ISNA(L557),"",L557*#REF!)</f>
        <v>#REF!</v>
      </c>
      <c r="CD557" s="412" t="e">
        <f>IF(ISNA(M557),"",M557*#REF!)</f>
        <v>#REF!</v>
      </c>
      <c r="CE557" s="415" t="e">
        <f>IF(#REF!&gt;0,DQ$6,"")</f>
        <v>#REF!</v>
      </c>
      <c r="CF557" s="361" t="e">
        <f>IF(#REF!="","",VLOOKUP(#REF!,#REF!,7,0))</f>
        <v>#REF!</v>
      </c>
      <c r="CG557" s="201" t="e">
        <f>IF(OR(#REF!="",CF557=""),"",ROUND(#REF!/10^3*CF557,3))</f>
        <v>#REF!</v>
      </c>
      <c r="CH557" s="201" t="e">
        <f>IF(#REF!&gt;0,#REF!*#REF!/1000,"")</f>
        <v>#REF!</v>
      </c>
      <c r="CI557" s="201" t="e">
        <f>IF(#REF!&gt;0,#REF!*#REF!/1000,"")</f>
        <v>#REF!</v>
      </c>
      <c r="CJ557" s="74" t="e">
        <f t="shared" si="107"/>
        <v>#REF!</v>
      </c>
      <c r="CK557" s="74" t="e">
        <f t="shared" si="108"/>
        <v>#REF!</v>
      </c>
      <c r="CL557" s="201" t="e">
        <f>IF(ISNA(CJ557),"",CJ557*#REF!)</f>
        <v>#REF!</v>
      </c>
      <c r="CM557" s="201" t="e">
        <f>IF(ISNA(CK557),"",CK557*#REF!)</f>
        <v>#REF!</v>
      </c>
      <c r="CN557" s="101" t="e">
        <f>IF(#REF!&gt;0,DQ$57,"")</f>
        <v>#REF!</v>
      </c>
      <c r="CO557" s="84"/>
      <c r="CP557" s="2"/>
      <c r="CQ557" s="2"/>
      <c r="CR557" s="2"/>
      <c r="CS557" s="2"/>
      <c r="CT557" s="2"/>
      <c r="CU557" s="2"/>
      <c r="CV557" s="2"/>
      <c r="CX557" s="2"/>
      <c r="CY557" s="2"/>
      <c r="CZ557" s="2"/>
      <c r="DA557" s="2"/>
      <c r="DB557" s="2"/>
      <c r="DC557" s="2"/>
      <c r="DD557" s="2"/>
      <c r="DE557" s="2"/>
      <c r="DF557" s="2"/>
    </row>
    <row r="558" spans="2:110" ht="18" customHeight="1">
      <c r="B558" s="151" t="e">
        <f>IF(#REF!="","",VLOOKUP(#REF!,$CX$11:$DG$26,9,0))</f>
        <v>#REF!</v>
      </c>
      <c r="C558" s="64" t="e">
        <f>IF(#REF!="",0,VLOOKUP(#REF!,$CP$11:$CQ$16,2,0))</f>
        <v>#REF!</v>
      </c>
      <c r="D558" s="65" t="e">
        <f>IF(#REF!="",0,VLOOKUP(#REF!,$CX$11:$CY$26,2,0))</f>
        <v>#REF!</v>
      </c>
      <c r="E558" s="152" t="e">
        <f t="shared" si="98"/>
        <v>#REF!</v>
      </c>
      <c r="F558" s="155" t="e">
        <f>IF(#REF!="","",VLOOKUP(#REF!,#REF!,7,0))</f>
        <v>#REF!</v>
      </c>
      <c r="G558" s="201" t="e">
        <f>IF(OR(#REF!="",F558=""),"",ROUND(#REF!/10^3*F558,3))</f>
        <v>#REF!</v>
      </c>
      <c r="H558" s="201" t="e">
        <f>IF(#REF!&gt;0,#REF!*#REF!/1000,"")</f>
        <v>#REF!</v>
      </c>
      <c r="I558" s="201" t="e">
        <f>IF(#REF!&gt;0,#REF!*#REF!/1000,"")</f>
        <v>#REF!</v>
      </c>
      <c r="J558" s="51" t="e">
        <f>IF(#REF!="●","",IF(#REF!="","",#REF!))</f>
        <v>#REF!</v>
      </c>
      <c r="K558" s="51" t="e">
        <f>IF(#REF!="●","",IF(#REF!="","",#REF!))</f>
        <v>#REF!</v>
      </c>
      <c r="L558" s="74" t="e">
        <f t="shared" si="99"/>
        <v>#REF!</v>
      </c>
      <c r="M558" s="74" t="e">
        <f t="shared" si="100"/>
        <v>#REF!</v>
      </c>
      <c r="N558" s="201" t="e">
        <f>IF(ISNA(L558),"",L558*#REF!)</f>
        <v>#REF!</v>
      </c>
      <c r="O558" s="201" t="e">
        <f>IF(ISNA(M558),"",M558*#REF!)</f>
        <v>#REF!</v>
      </c>
      <c r="P558" s="78" t="e">
        <f>IF(#REF!&gt;0,DQ$6,"")</f>
        <v>#REF!</v>
      </c>
      <c r="Q558" s="99"/>
      <c r="R558" s="411"/>
      <c r="S558" s="412" t="e">
        <f>IF(OR(#REF!="",F558=""),"",ROUND(#REF!/10^3*F558,3))</f>
        <v>#REF!</v>
      </c>
      <c r="T558" s="412" t="e">
        <f>IF(#REF!&gt;0,#REF!*#REF!/1000,"")</f>
        <v>#REF!</v>
      </c>
      <c r="U558" s="412" t="e">
        <f>IF(#REF!&gt;0,#REF!*#REF!/1000,"")</f>
        <v>#REF!</v>
      </c>
      <c r="V558" s="413" t="e">
        <f>IF(OR(#REF!="●",#REF!="●"),"",IF(#REF!="","",#REF!))</f>
        <v>#REF!</v>
      </c>
      <c r="W558" s="413" t="e">
        <f>IF(OR(#REF!="●",#REF!="●"),"",IF(#REF!="","",#REF!))</f>
        <v>#REF!</v>
      </c>
      <c r="X558" s="412" t="e">
        <f>IF(ISNA(L558),"",L558*#REF!)</f>
        <v>#REF!</v>
      </c>
      <c r="Y558" s="412" t="e">
        <f>IF(ISNA(M558),"",M558*#REF!)</f>
        <v>#REF!</v>
      </c>
      <c r="Z558" s="414" t="e">
        <f>IF(#REF!&gt;0,DQ$6,"")</f>
        <v>#REF!</v>
      </c>
      <c r="AA558" s="95" t="e">
        <f>IF(#REF!="","",VLOOKUP(#REF!,#REF!,7,0))</f>
        <v>#REF!</v>
      </c>
      <c r="AB558" s="201" t="e">
        <f>IF(OR(#REF!="",AA558=""),"",ROUND(#REF!/10^3*AA558,3))</f>
        <v>#REF!</v>
      </c>
      <c r="AC558" s="201" t="e">
        <f>IF(#REF!&gt;0,#REF!*#REF!/1000,"")</f>
        <v>#REF!</v>
      </c>
      <c r="AD558" s="201" t="e">
        <f>IF(#REF!&gt;0,#REF!*#REF!/1000,"")</f>
        <v>#REF!</v>
      </c>
      <c r="AE558" s="74" t="e">
        <f t="shared" si="101"/>
        <v>#REF!</v>
      </c>
      <c r="AF558" s="74" t="e">
        <f t="shared" si="102"/>
        <v>#REF!</v>
      </c>
      <c r="AG558" s="201" t="e">
        <f>IF(ISNA(AE558),"",AE558*#REF!)</f>
        <v>#REF!</v>
      </c>
      <c r="AH558" s="201" t="e">
        <f>IF(ISNA(AF558),"",AF558*#REF!)</f>
        <v>#REF!</v>
      </c>
      <c r="AI558" s="78" t="e">
        <f>IF(#REF!&gt;0,DQ$23,"")</f>
        <v>#REF!</v>
      </c>
      <c r="AJ558" s="99"/>
      <c r="AK558" s="411"/>
      <c r="AL558" s="412" t="e">
        <f>IF(OR(#REF!="",F558=""),"",ROUND(#REF!/10^3*F558,3))</f>
        <v>#REF!</v>
      </c>
      <c r="AM558" s="412" t="e">
        <f>IF(#REF!&gt;0,#REF!*#REF!/1000,"")</f>
        <v>#REF!</v>
      </c>
      <c r="AN558" s="412" t="e">
        <f>IF(#REF!&gt;0,#REF!*#REF!/1000,"")</f>
        <v>#REF!</v>
      </c>
      <c r="AO558" s="413" t="e">
        <f>IF(OR(#REF!="●",#REF!="●",#REF!="●"),"",IF(#REF!="","",#REF!))</f>
        <v>#REF!</v>
      </c>
      <c r="AP558" s="413" t="e">
        <f>IF(OR(#REF!="●",#REF!="●",#REF!="●"),"",IF(#REF!="","",#REF!))</f>
        <v>#REF!</v>
      </c>
      <c r="AQ558" s="412" t="e">
        <f>IF(ISNA(L558),"",L558*#REF!)</f>
        <v>#REF!</v>
      </c>
      <c r="AR558" s="412" t="e">
        <f>IF(ISNA(M558),"",M558*#REF!)</f>
        <v>#REF!</v>
      </c>
      <c r="AS558" s="414" t="e">
        <f>IF(#REF!&gt;0,DQ$6,"")</f>
        <v>#REF!</v>
      </c>
      <c r="AT558" s="95" t="e">
        <f>IF(#REF!="","",VLOOKUP(#REF!,#REF!,7,0))</f>
        <v>#REF!</v>
      </c>
      <c r="AU558" s="201" t="e">
        <f>IF(OR(#REF!="",AT558=""),"",ROUND(#REF!/10^3*AT558,3))</f>
        <v>#REF!</v>
      </c>
      <c r="AV558" s="201" t="e">
        <f>IF(#REF!&gt;0,#REF!*#REF!/1000,"")</f>
        <v>#REF!</v>
      </c>
      <c r="AW558" s="201" t="e">
        <f>IF(#REF!&gt;0,#REF!*#REF!/1000,"")</f>
        <v>#REF!</v>
      </c>
      <c r="AX558" s="74" t="e">
        <f t="shared" si="103"/>
        <v>#REF!</v>
      </c>
      <c r="AY558" s="74" t="e">
        <f t="shared" si="104"/>
        <v>#REF!</v>
      </c>
      <c r="AZ558" s="201" t="e">
        <f>IF(ISNA(AX558),"",AX558*#REF!)</f>
        <v>#REF!</v>
      </c>
      <c r="BA558" s="201" t="e">
        <f>IF(ISNA(AY558),"",AY558*#REF!)</f>
        <v>#REF!</v>
      </c>
      <c r="BB558" s="78" t="e">
        <f>IF(#REF!&gt;0,DQ$40,"")</f>
        <v>#REF!</v>
      </c>
      <c r="BC558" s="99"/>
      <c r="BD558" s="650"/>
      <c r="BE558" s="652" t="e">
        <f>IF(OR(#REF!="",F558=""),"",ROUND(#REF!/10^3*F558,3))</f>
        <v>#REF!</v>
      </c>
      <c r="BF558" s="412" t="e">
        <f>IF(#REF!&gt;0,#REF!*#REF!/1000,"")</f>
        <v>#REF!</v>
      </c>
      <c r="BG558" s="412" t="e">
        <f>IF(#REF!&gt;0,#REF!*#REF!/1000,"")</f>
        <v>#REF!</v>
      </c>
      <c r="BH558" s="413" t="e">
        <f>IF(OR(#REF!="●",#REF!="●",#REF!="●",#REF!="●"),"",IF(#REF!="","",#REF!))</f>
        <v>#REF!</v>
      </c>
      <c r="BI558" s="413" t="e">
        <f>IF(OR(#REF!="●",#REF!="●",#REF!="●",#REF!="●"),"",IF(#REF!="","",#REF!))</f>
        <v>#REF!</v>
      </c>
      <c r="BJ558" s="412" t="e">
        <f>IF(ISNA(L558),"",L558*#REF!)</f>
        <v>#REF!</v>
      </c>
      <c r="BK558" s="412" t="e">
        <f>IF(ISNA(M558),"",M558*#REF!)</f>
        <v>#REF!</v>
      </c>
      <c r="BL558" s="415" t="e">
        <f>IF(#REF!&gt;0,DQ$6,"")</f>
        <v>#REF!</v>
      </c>
      <c r="BM558" s="361" t="e">
        <f>IF(#REF!="","",VLOOKUP(#REF!,#REF!,7,0))</f>
        <v>#REF!</v>
      </c>
      <c r="BN558" s="201" t="e">
        <f>IF(OR(#REF!="",BM558=""),"",ROUND(#REF!/10^3*BM558,3))</f>
        <v>#REF!</v>
      </c>
      <c r="BO558" s="201" t="e">
        <f>IF(#REF!&gt;0,#REF!*#REF!/1000,"")</f>
        <v>#REF!</v>
      </c>
      <c r="BP558" s="201" t="e">
        <f>IF(#REF!&gt;0,#REF!*#REF!/1000,"")</f>
        <v>#REF!</v>
      </c>
      <c r="BQ558" s="74" t="e">
        <f t="shared" si="105"/>
        <v>#REF!</v>
      </c>
      <c r="BR558" s="74" t="e">
        <f t="shared" si="106"/>
        <v>#REF!</v>
      </c>
      <c r="BS558" s="201" t="e">
        <f>IF(ISNA(BQ558),"",BQ558*#REF!)</f>
        <v>#REF!</v>
      </c>
      <c r="BT558" s="201" t="e">
        <f>IF(ISNA(BR558),"",BR558*#REF!)</f>
        <v>#REF!</v>
      </c>
      <c r="BU558" s="78" t="e">
        <f>IF(#REF!&gt;0,DQ$57,"")</f>
        <v>#REF!</v>
      </c>
      <c r="BV558" s="99"/>
      <c r="BW558" s="411"/>
      <c r="BX558" s="412" t="e">
        <f>IF(OR(#REF!="",F558=""),"",ROUND(#REF!/10^3*F558,3))</f>
        <v>#REF!</v>
      </c>
      <c r="BY558" s="412" t="e">
        <f>IF(#REF!&gt;0,#REF!*#REF!/1000,"")</f>
        <v>#REF!</v>
      </c>
      <c r="BZ558" s="412" t="e">
        <f>IF(#REF!&gt;0,#REF!*#REF!/1000,"")</f>
        <v>#REF!</v>
      </c>
      <c r="CA558" s="413" t="e">
        <f>IF(OR(#REF!="●",#REF!="●",#REF!="●",#REF!="●",#REF!="●"),"",IF(#REF!="","",#REF!))</f>
        <v>#REF!</v>
      </c>
      <c r="CB558" s="413" t="e">
        <f>IF(OR(#REF!="●",#REF!="●",#REF!="●",#REF!="●",#REF!="●"),"",IF(#REF!="","",#REF!))</f>
        <v>#REF!</v>
      </c>
      <c r="CC558" s="412" t="e">
        <f>IF(ISNA(L558),"",L558*#REF!)</f>
        <v>#REF!</v>
      </c>
      <c r="CD558" s="412" t="e">
        <f>IF(ISNA(M558),"",M558*#REF!)</f>
        <v>#REF!</v>
      </c>
      <c r="CE558" s="415" t="e">
        <f>IF(#REF!&gt;0,DQ$6,"")</f>
        <v>#REF!</v>
      </c>
      <c r="CF558" s="361" t="e">
        <f>IF(#REF!="","",VLOOKUP(#REF!,#REF!,7,0))</f>
        <v>#REF!</v>
      </c>
      <c r="CG558" s="201" t="e">
        <f>IF(OR(#REF!="",CF558=""),"",ROUND(#REF!/10^3*CF558,3))</f>
        <v>#REF!</v>
      </c>
      <c r="CH558" s="201" t="e">
        <f>IF(#REF!&gt;0,#REF!*#REF!/1000,"")</f>
        <v>#REF!</v>
      </c>
      <c r="CI558" s="201" t="e">
        <f>IF(#REF!&gt;0,#REF!*#REF!/1000,"")</f>
        <v>#REF!</v>
      </c>
      <c r="CJ558" s="74" t="e">
        <f t="shared" si="107"/>
        <v>#REF!</v>
      </c>
      <c r="CK558" s="74" t="e">
        <f t="shared" si="108"/>
        <v>#REF!</v>
      </c>
      <c r="CL558" s="201" t="e">
        <f>IF(ISNA(CJ558),"",CJ558*#REF!)</f>
        <v>#REF!</v>
      </c>
      <c r="CM558" s="201" t="e">
        <f>IF(ISNA(CK558),"",CK558*#REF!)</f>
        <v>#REF!</v>
      </c>
      <c r="CN558" s="101" t="e">
        <f>IF(#REF!&gt;0,DQ$57,"")</f>
        <v>#REF!</v>
      </c>
      <c r="CO558" s="84"/>
      <c r="CP558" s="2"/>
      <c r="CQ558" s="2"/>
      <c r="CR558" s="2"/>
      <c r="CS558" s="2"/>
      <c r="CT558" s="2"/>
      <c r="CU558" s="2"/>
      <c r="CV558" s="2"/>
      <c r="CX558" s="2"/>
      <c r="CY558" s="2"/>
      <c r="CZ558" s="2"/>
      <c r="DA558" s="2"/>
      <c r="DB558" s="2"/>
      <c r="DC558" s="2"/>
      <c r="DD558" s="2"/>
      <c r="DE558" s="2"/>
      <c r="DF558" s="2"/>
    </row>
    <row r="559" spans="2:110" ht="18" customHeight="1">
      <c r="B559" s="151" t="e">
        <f>IF(#REF!="","",VLOOKUP(#REF!,$CX$11:$DG$26,9,0))</f>
        <v>#REF!</v>
      </c>
      <c r="C559" s="64" t="e">
        <f>IF(#REF!="",0,VLOOKUP(#REF!,$CP$11:$CQ$16,2,0))</f>
        <v>#REF!</v>
      </c>
      <c r="D559" s="65" t="e">
        <f>IF(#REF!="",0,VLOOKUP(#REF!,$CX$11:$CY$26,2,0))</f>
        <v>#REF!</v>
      </c>
      <c r="E559" s="152" t="e">
        <f t="shared" si="98"/>
        <v>#REF!</v>
      </c>
      <c r="F559" s="155" t="e">
        <f>IF(#REF!="","",VLOOKUP(#REF!,#REF!,7,0))</f>
        <v>#REF!</v>
      </c>
      <c r="G559" s="201" t="e">
        <f>IF(OR(#REF!="",F559=""),"",ROUND(#REF!/10^3*F559,3))</f>
        <v>#REF!</v>
      </c>
      <c r="H559" s="201" t="e">
        <f>IF(#REF!&gt;0,#REF!*#REF!/1000,"")</f>
        <v>#REF!</v>
      </c>
      <c r="I559" s="201" t="e">
        <f>IF(#REF!&gt;0,#REF!*#REF!/1000,"")</f>
        <v>#REF!</v>
      </c>
      <c r="J559" s="51" t="e">
        <f>IF(#REF!="●","",IF(#REF!="","",#REF!))</f>
        <v>#REF!</v>
      </c>
      <c r="K559" s="51" t="e">
        <f>IF(#REF!="●","",IF(#REF!="","",#REF!))</f>
        <v>#REF!</v>
      </c>
      <c r="L559" s="74" t="e">
        <f t="shared" si="99"/>
        <v>#REF!</v>
      </c>
      <c r="M559" s="74" t="e">
        <f t="shared" si="100"/>
        <v>#REF!</v>
      </c>
      <c r="N559" s="201" t="e">
        <f>IF(ISNA(L559),"",L559*#REF!)</f>
        <v>#REF!</v>
      </c>
      <c r="O559" s="201" t="e">
        <f>IF(ISNA(M559),"",M559*#REF!)</f>
        <v>#REF!</v>
      </c>
      <c r="P559" s="78" t="e">
        <f>IF(#REF!&gt;0,DQ$6,"")</f>
        <v>#REF!</v>
      </c>
      <c r="Q559" s="99"/>
      <c r="R559" s="411"/>
      <c r="S559" s="412" t="e">
        <f>IF(OR(#REF!="",F559=""),"",ROUND(#REF!/10^3*F559,3))</f>
        <v>#REF!</v>
      </c>
      <c r="T559" s="412" t="e">
        <f>IF(#REF!&gt;0,#REF!*#REF!/1000,"")</f>
        <v>#REF!</v>
      </c>
      <c r="U559" s="412" t="e">
        <f>IF(#REF!&gt;0,#REF!*#REF!/1000,"")</f>
        <v>#REF!</v>
      </c>
      <c r="V559" s="413" t="e">
        <f>IF(OR(#REF!="●",#REF!="●"),"",IF(#REF!="","",#REF!))</f>
        <v>#REF!</v>
      </c>
      <c r="W559" s="413" t="e">
        <f>IF(OR(#REF!="●",#REF!="●"),"",IF(#REF!="","",#REF!))</f>
        <v>#REF!</v>
      </c>
      <c r="X559" s="412" t="e">
        <f>IF(ISNA(L559),"",L559*#REF!)</f>
        <v>#REF!</v>
      </c>
      <c r="Y559" s="412" t="e">
        <f>IF(ISNA(M559),"",M559*#REF!)</f>
        <v>#REF!</v>
      </c>
      <c r="Z559" s="414" t="e">
        <f>IF(#REF!&gt;0,DQ$6,"")</f>
        <v>#REF!</v>
      </c>
      <c r="AA559" s="95" t="e">
        <f>IF(#REF!="","",VLOOKUP(#REF!,#REF!,7,0))</f>
        <v>#REF!</v>
      </c>
      <c r="AB559" s="201" t="e">
        <f>IF(OR(#REF!="",AA559=""),"",ROUND(#REF!/10^3*AA559,3))</f>
        <v>#REF!</v>
      </c>
      <c r="AC559" s="201" t="e">
        <f>IF(#REF!&gt;0,#REF!*#REF!/1000,"")</f>
        <v>#REF!</v>
      </c>
      <c r="AD559" s="201" t="e">
        <f>IF(#REF!&gt;0,#REF!*#REF!/1000,"")</f>
        <v>#REF!</v>
      </c>
      <c r="AE559" s="74" t="e">
        <f t="shared" si="101"/>
        <v>#REF!</v>
      </c>
      <c r="AF559" s="74" t="e">
        <f t="shared" si="102"/>
        <v>#REF!</v>
      </c>
      <c r="AG559" s="201" t="e">
        <f>IF(ISNA(AE559),"",AE559*#REF!)</f>
        <v>#REF!</v>
      </c>
      <c r="AH559" s="201" t="e">
        <f>IF(ISNA(AF559),"",AF559*#REF!)</f>
        <v>#REF!</v>
      </c>
      <c r="AI559" s="78" t="e">
        <f>IF(#REF!&gt;0,DQ$23,"")</f>
        <v>#REF!</v>
      </c>
      <c r="AJ559" s="99"/>
      <c r="AK559" s="411"/>
      <c r="AL559" s="412" t="e">
        <f>IF(OR(#REF!="",F559=""),"",ROUND(#REF!/10^3*F559,3))</f>
        <v>#REF!</v>
      </c>
      <c r="AM559" s="412" t="e">
        <f>IF(#REF!&gt;0,#REF!*#REF!/1000,"")</f>
        <v>#REF!</v>
      </c>
      <c r="AN559" s="412" t="e">
        <f>IF(#REF!&gt;0,#REF!*#REF!/1000,"")</f>
        <v>#REF!</v>
      </c>
      <c r="AO559" s="413" t="e">
        <f>IF(OR(#REF!="●",#REF!="●",#REF!="●"),"",IF(#REF!="","",#REF!))</f>
        <v>#REF!</v>
      </c>
      <c r="AP559" s="413" t="e">
        <f>IF(OR(#REF!="●",#REF!="●",#REF!="●"),"",IF(#REF!="","",#REF!))</f>
        <v>#REF!</v>
      </c>
      <c r="AQ559" s="412" t="e">
        <f>IF(ISNA(L559),"",L559*#REF!)</f>
        <v>#REF!</v>
      </c>
      <c r="AR559" s="412" t="e">
        <f>IF(ISNA(M559),"",M559*#REF!)</f>
        <v>#REF!</v>
      </c>
      <c r="AS559" s="414" t="e">
        <f>IF(#REF!&gt;0,DQ$6,"")</f>
        <v>#REF!</v>
      </c>
      <c r="AT559" s="95" t="e">
        <f>IF(#REF!="","",VLOOKUP(#REF!,#REF!,7,0))</f>
        <v>#REF!</v>
      </c>
      <c r="AU559" s="201" t="e">
        <f>IF(OR(#REF!="",AT559=""),"",ROUND(#REF!/10^3*AT559,3))</f>
        <v>#REF!</v>
      </c>
      <c r="AV559" s="201" t="e">
        <f>IF(#REF!&gt;0,#REF!*#REF!/1000,"")</f>
        <v>#REF!</v>
      </c>
      <c r="AW559" s="201" t="e">
        <f>IF(#REF!&gt;0,#REF!*#REF!/1000,"")</f>
        <v>#REF!</v>
      </c>
      <c r="AX559" s="74" t="e">
        <f t="shared" si="103"/>
        <v>#REF!</v>
      </c>
      <c r="AY559" s="74" t="e">
        <f t="shared" si="104"/>
        <v>#REF!</v>
      </c>
      <c r="AZ559" s="201" t="e">
        <f>IF(ISNA(AX559),"",AX559*#REF!)</f>
        <v>#REF!</v>
      </c>
      <c r="BA559" s="201" t="e">
        <f>IF(ISNA(AY559),"",AY559*#REF!)</f>
        <v>#REF!</v>
      </c>
      <c r="BB559" s="78" t="e">
        <f>IF(#REF!&gt;0,DQ$40,"")</f>
        <v>#REF!</v>
      </c>
      <c r="BC559" s="99"/>
      <c r="BD559" s="650"/>
      <c r="BE559" s="652" t="e">
        <f>IF(OR(#REF!="",F559=""),"",ROUND(#REF!/10^3*F559,3))</f>
        <v>#REF!</v>
      </c>
      <c r="BF559" s="412" t="e">
        <f>IF(#REF!&gt;0,#REF!*#REF!/1000,"")</f>
        <v>#REF!</v>
      </c>
      <c r="BG559" s="412" t="e">
        <f>IF(#REF!&gt;0,#REF!*#REF!/1000,"")</f>
        <v>#REF!</v>
      </c>
      <c r="BH559" s="413" t="e">
        <f>IF(OR(#REF!="●",#REF!="●",#REF!="●",#REF!="●"),"",IF(#REF!="","",#REF!))</f>
        <v>#REF!</v>
      </c>
      <c r="BI559" s="413" t="e">
        <f>IF(OR(#REF!="●",#REF!="●",#REF!="●",#REF!="●"),"",IF(#REF!="","",#REF!))</f>
        <v>#REF!</v>
      </c>
      <c r="BJ559" s="412" t="e">
        <f>IF(ISNA(L559),"",L559*#REF!)</f>
        <v>#REF!</v>
      </c>
      <c r="BK559" s="412" t="e">
        <f>IF(ISNA(M559),"",M559*#REF!)</f>
        <v>#REF!</v>
      </c>
      <c r="BL559" s="415" t="e">
        <f>IF(#REF!&gt;0,DQ$6,"")</f>
        <v>#REF!</v>
      </c>
      <c r="BM559" s="361" t="e">
        <f>IF(#REF!="","",VLOOKUP(#REF!,#REF!,7,0))</f>
        <v>#REF!</v>
      </c>
      <c r="BN559" s="201" t="e">
        <f>IF(OR(#REF!="",BM559=""),"",ROUND(#REF!/10^3*BM559,3))</f>
        <v>#REF!</v>
      </c>
      <c r="BO559" s="201" t="e">
        <f>IF(#REF!&gt;0,#REF!*#REF!/1000,"")</f>
        <v>#REF!</v>
      </c>
      <c r="BP559" s="201" t="e">
        <f>IF(#REF!&gt;0,#REF!*#REF!/1000,"")</f>
        <v>#REF!</v>
      </c>
      <c r="BQ559" s="74" t="e">
        <f t="shared" si="105"/>
        <v>#REF!</v>
      </c>
      <c r="BR559" s="74" t="e">
        <f t="shared" si="106"/>
        <v>#REF!</v>
      </c>
      <c r="BS559" s="201" t="e">
        <f>IF(ISNA(BQ559),"",BQ559*#REF!)</f>
        <v>#REF!</v>
      </c>
      <c r="BT559" s="201" t="e">
        <f>IF(ISNA(BR559),"",BR559*#REF!)</f>
        <v>#REF!</v>
      </c>
      <c r="BU559" s="78" t="e">
        <f>IF(#REF!&gt;0,DQ$57,"")</f>
        <v>#REF!</v>
      </c>
      <c r="BV559" s="99"/>
      <c r="BW559" s="411"/>
      <c r="BX559" s="412" t="e">
        <f>IF(OR(#REF!="",F559=""),"",ROUND(#REF!/10^3*F559,3))</f>
        <v>#REF!</v>
      </c>
      <c r="BY559" s="412" t="e">
        <f>IF(#REF!&gt;0,#REF!*#REF!/1000,"")</f>
        <v>#REF!</v>
      </c>
      <c r="BZ559" s="412" t="e">
        <f>IF(#REF!&gt;0,#REF!*#REF!/1000,"")</f>
        <v>#REF!</v>
      </c>
      <c r="CA559" s="413" t="e">
        <f>IF(OR(#REF!="●",#REF!="●",#REF!="●",#REF!="●",#REF!="●"),"",IF(#REF!="","",#REF!))</f>
        <v>#REF!</v>
      </c>
      <c r="CB559" s="413" t="e">
        <f>IF(OR(#REF!="●",#REF!="●",#REF!="●",#REF!="●",#REF!="●"),"",IF(#REF!="","",#REF!))</f>
        <v>#REF!</v>
      </c>
      <c r="CC559" s="412" t="e">
        <f>IF(ISNA(L559),"",L559*#REF!)</f>
        <v>#REF!</v>
      </c>
      <c r="CD559" s="412" t="e">
        <f>IF(ISNA(M559),"",M559*#REF!)</f>
        <v>#REF!</v>
      </c>
      <c r="CE559" s="415" t="e">
        <f>IF(#REF!&gt;0,DQ$6,"")</f>
        <v>#REF!</v>
      </c>
      <c r="CF559" s="361" t="e">
        <f>IF(#REF!="","",VLOOKUP(#REF!,#REF!,7,0))</f>
        <v>#REF!</v>
      </c>
      <c r="CG559" s="201" t="e">
        <f>IF(OR(#REF!="",CF559=""),"",ROUND(#REF!/10^3*CF559,3))</f>
        <v>#REF!</v>
      </c>
      <c r="CH559" s="201" t="e">
        <f>IF(#REF!&gt;0,#REF!*#REF!/1000,"")</f>
        <v>#REF!</v>
      </c>
      <c r="CI559" s="201" t="e">
        <f>IF(#REF!&gt;0,#REF!*#REF!/1000,"")</f>
        <v>#REF!</v>
      </c>
      <c r="CJ559" s="74" t="e">
        <f t="shared" si="107"/>
        <v>#REF!</v>
      </c>
      <c r="CK559" s="74" t="e">
        <f t="shared" si="108"/>
        <v>#REF!</v>
      </c>
      <c r="CL559" s="201" t="e">
        <f>IF(ISNA(CJ559),"",CJ559*#REF!)</f>
        <v>#REF!</v>
      </c>
      <c r="CM559" s="201" t="e">
        <f>IF(ISNA(CK559),"",CK559*#REF!)</f>
        <v>#REF!</v>
      </c>
      <c r="CN559" s="101" t="e">
        <f>IF(#REF!&gt;0,DQ$57,"")</f>
        <v>#REF!</v>
      </c>
      <c r="CO559" s="84"/>
      <c r="CP559" s="2"/>
      <c r="CQ559" s="2"/>
      <c r="CR559" s="2"/>
      <c r="CS559" s="2"/>
      <c r="CT559" s="2"/>
      <c r="CU559" s="2"/>
      <c r="CV559" s="2"/>
      <c r="CX559" s="2"/>
      <c r="CY559" s="2"/>
      <c r="CZ559" s="2"/>
      <c r="DA559" s="2"/>
      <c r="DB559" s="2"/>
      <c r="DC559" s="2"/>
      <c r="DD559" s="2"/>
      <c r="DE559" s="2"/>
      <c r="DF559" s="2"/>
    </row>
    <row r="560" spans="2:110" ht="18" customHeight="1">
      <c r="B560" s="151" t="e">
        <f>IF(#REF!="","",VLOOKUP(#REF!,$CX$11:$DG$26,9,0))</f>
        <v>#REF!</v>
      </c>
      <c r="C560" s="64" t="e">
        <f>IF(#REF!="",0,VLOOKUP(#REF!,$CP$11:$CQ$16,2,0))</f>
        <v>#REF!</v>
      </c>
      <c r="D560" s="65" t="e">
        <f>IF(#REF!="",0,VLOOKUP(#REF!,$CX$11:$CY$26,2,0))</f>
        <v>#REF!</v>
      </c>
      <c r="E560" s="152" t="e">
        <f t="shared" si="98"/>
        <v>#REF!</v>
      </c>
      <c r="F560" s="155" t="e">
        <f>IF(#REF!="","",VLOOKUP(#REF!,#REF!,7,0))</f>
        <v>#REF!</v>
      </c>
      <c r="G560" s="201" t="e">
        <f>IF(OR(#REF!="",F560=""),"",ROUND(#REF!/10^3*F560,3))</f>
        <v>#REF!</v>
      </c>
      <c r="H560" s="201" t="e">
        <f>IF(#REF!&gt;0,#REF!*#REF!/1000,"")</f>
        <v>#REF!</v>
      </c>
      <c r="I560" s="201" t="e">
        <f>IF(#REF!&gt;0,#REF!*#REF!/1000,"")</f>
        <v>#REF!</v>
      </c>
      <c r="J560" s="51" t="e">
        <f>IF(#REF!="●","",IF(#REF!="","",#REF!))</f>
        <v>#REF!</v>
      </c>
      <c r="K560" s="51" t="e">
        <f>IF(#REF!="●","",IF(#REF!="","",#REF!))</f>
        <v>#REF!</v>
      </c>
      <c r="L560" s="74" t="e">
        <f t="shared" si="99"/>
        <v>#REF!</v>
      </c>
      <c r="M560" s="74" t="e">
        <f t="shared" si="100"/>
        <v>#REF!</v>
      </c>
      <c r="N560" s="201" t="e">
        <f>IF(ISNA(L560),"",L560*#REF!)</f>
        <v>#REF!</v>
      </c>
      <c r="O560" s="201" t="e">
        <f>IF(ISNA(M560),"",M560*#REF!)</f>
        <v>#REF!</v>
      </c>
      <c r="P560" s="78" t="e">
        <f>IF(#REF!&gt;0,DQ$6,"")</f>
        <v>#REF!</v>
      </c>
      <c r="Q560" s="99"/>
      <c r="R560" s="411"/>
      <c r="S560" s="412" t="e">
        <f>IF(OR(#REF!="",F560=""),"",ROUND(#REF!/10^3*F560,3))</f>
        <v>#REF!</v>
      </c>
      <c r="T560" s="412" t="e">
        <f>IF(#REF!&gt;0,#REF!*#REF!/1000,"")</f>
        <v>#REF!</v>
      </c>
      <c r="U560" s="412" t="e">
        <f>IF(#REF!&gt;0,#REF!*#REF!/1000,"")</f>
        <v>#REF!</v>
      </c>
      <c r="V560" s="413" t="e">
        <f>IF(OR(#REF!="●",#REF!="●"),"",IF(#REF!="","",#REF!))</f>
        <v>#REF!</v>
      </c>
      <c r="W560" s="413" t="e">
        <f>IF(OR(#REF!="●",#REF!="●"),"",IF(#REF!="","",#REF!))</f>
        <v>#REF!</v>
      </c>
      <c r="X560" s="412" t="e">
        <f>IF(ISNA(L560),"",L560*#REF!)</f>
        <v>#REF!</v>
      </c>
      <c r="Y560" s="412" t="e">
        <f>IF(ISNA(M560),"",M560*#REF!)</f>
        <v>#REF!</v>
      </c>
      <c r="Z560" s="414" t="e">
        <f>IF(#REF!&gt;0,DQ$6,"")</f>
        <v>#REF!</v>
      </c>
      <c r="AA560" s="95" t="e">
        <f>IF(#REF!="","",VLOOKUP(#REF!,#REF!,7,0))</f>
        <v>#REF!</v>
      </c>
      <c r="AB560" s="201" t="e">
        <f>IF(OR(#REF!="",AA560=""),"",ROUND(#REF!/10^3*AA560,3))</f>
        <v>#REF!</v>
      </c>
      <c r="AC560" s="201" t="e">
        <f>IF(#REF!&gt;0,#REF!*#REF!/1000,"")</f>
        <v>#REF!</v>
      </c>
      <c r="AD560" s="201" t="e">
        <f>IF(#REF!&gt;0,#REF!*#REF!/1000,"")</f>
        <v>#REF!</v>
      </c>
      <c r="AE560" s="74" t="e">
        <f t="shared" si="101"/>
        <v>#REF!</v>
      </c>
      <c r="AF560" s="74" t="e">
        <f t="shared" si="102"/>
        <v>#REF!</v>
      </c>
      <c r="AG560" s="201" t="e">
        <f>IF(ISNA(AE560),"",AE560*#REF!)</f>
        <v>#REF!</v>
      </c>
      <c r="AH560" s="201" t="e">
        <f>IF(ISNA(AF560),"",AF560*#REF!)</f>
        <v>#REF!</v>
      </c>
      <c r="AI560" s="78" t="e">
        <f>IF(#REF!&gt;0,DQ$23,"")</f>
        <v>#REF!</v>
      </c>
      <c r="AJ560" s="99"/>
      <c r="AK560" s="411"/>
      <c r="AL560" s="412" t="e">
        <f>IF(OR(#REF!="",F560=""),"",ROUND(#REF!/10^3*F560,3))</f>
        <v>#REF!</v>
      </c>
      <c r="AM560" s="412" t="e">
        <f>IF(#REF!&gt;0,#REF!*#REF!/1000,"")</f>
        <v>#REF!</v>
      </c>
      <c r="AN560" s="412" t="e">
        <f>IF(#REF!&gt;0,#REF!*#REF!/1000,"")</f>
        <v>#REF!</v>
      </c>
      <c r="AO560" s="413" t="e">
        <f>IF(OR(#REF!="●",#REF!="●",#REF!="●"),"",IF(#REF!="","",#REF!))</f>
        <v>#REF!</v>
      </c>
      <c r="AP560" s="413" t="e">
        <f>IF(OR(#REF!="●",#REF!="●",#REF!="●"),"",IF(#REF!="","",#REF!))</f>
        <v>#REF!</v>
      </c>
      <c r="AQ560" s="412" t="e">
        <f>IF(ISNA(L560),"",L560*#REF!)</f>
        <v>#REF!</v>
      </c>
      <c r="AR560" s="412" t="e">
        <f>IF(ISNA(M560),"",M560*#REF!)</f>
        <v>#REF!</v>
      </c>
      <c r="AS560" s="414" t="e">
        <f>IF(#REF!&gt;0,DQ$6,"")</f>
        <v>#REF!</v>
      </c>
      <c r="AT560" s="95" t="e">
        <f>IF(#REF!="","",VLOOKUP(#REF!,#REF!,7,0))</f>
        <v>#REF!</v>
      </c>
      <c r="AU560" s="201" t="e">
        <f>IF(OR(#REF!="",AT560=""),"",ROUND(#REF!/10^3*AT560,3))</f>
        <v>#REF!</v>
      </c>
      <c r="AV560" s="201" t="e">
        <f>IF(#REF!&gt;0,#REF!*#REF!/1000,"")</f>
        <v>#REF!</v>
      </c>
      <c r="AW560" s="201" t="e">
        <f>IF(#REF!&gt;0,#REF!*#REF!/1000,"")</f>
        <v>#REF!</v>
      </c>
      <c r="AX560" s="74" t="e">
        <f t="shared" si="103"/>
        <v>#REF!</v>
      </c>
      <c r="AY560" s="74" t="e">
        <f t="shared" si="104"/>
        <v>#REF!</v>
      </c>
      <c r="AZ560" s="201" t="e">
        <f>IF(ISNA(AX560),"",AX560*#REF!)</f>
        <v>#REF!</v>
      </c>
      <c r="BA560" s="201" t="e">
        <f>IF(ISNA(AY560),"",AY560*#REF!)</f>
        <v>#REF!</v>
      </c>
      <c r="BB560" s="78" t="e">
        <f>IF(#REF!&gt;0,DQ$40,"")</f>
        <v>#REF!</v>
      </c>
      <c r="BC560" s="99"/>
      <c r="BD560" s="650"/>
      <c r="BE560" s="652" t="e">
        <f>IF(OR(#REF!="",F560=""),"",ROUND(#REF!/10^3*F560,3))</f>
        <v>#REF!</v>
      </c>
      <c r="BF560" s="412" t="e">
        <f>IF(#REF!&gt;0,#REF!*#REF!/1000,"")</f>
        <v>#REF!</v>
      </c>
      <c r="BG560" s="412" t="e">
        <f>IF(#REF!&gt;0,#REF!*#REF!/1000,"")</f>
        <v>#REF!</v>
      </c>
      <c r="BH560" s="413" t="e">
        <f>IF(OR(#REF!="●",#REF!="●",#REF!="●",#REF!="●"),"",IF(#REF!="","",#REF!))</f>
        <v>#REF!</v>
      </c>
      <c r="BI560" s="413" t="e">
        <f>IF(OR(#REF!="●",#REF!="●",#REF!="●",#REF!="●"),"",IF(#REF!="","",#REF!))</f>
        <v>#REF!</v>
      </c>
      <c r="BJ560" s="412" t="e">
        <f>IF(ISNA(L560),"",L560*#REF!)</f>
        <v>#REF!</v>
      </c>
      <c r="BK560" s="412" t="e">
        <f>IF(ISNA(M560),"",M560*#REF!)</f>
        <v>#REF!</v>
      </c>
      <c r="BL560" s="415" t="e">
        <f>IF(#REF!&gt;0,DQ$6,"")</f>
        <v>#REF!</v>
      </c>
      <c r="BM560" s="361" t="e">
        <f>IF(#REF!="","",VLOOKUP(#REF!,#REF!,7,0))</f>
        <v>#REF!</v>
      </c>
      <c r="BN560" s="201" t="e">
        <f>IF(OR(#REF!="",BM560=""),"",ROUND(#REF!/10^3*BM560,3))</f>
        <v>#REF!</v>
      </c>
      <c r="BO560" s="201" t="e">
        <f>IF(#REF!&gt;0,#REF!*#REF!/1000,"")</f>
        <v>#REF!</v>
      </c>
      <c r="BP560" s="201" t="e">
        <f>IF(#REF!&gt;0,#REF!*#REF!/1000,"")</f>
        <v>#REF!</v>
      </c>
      <c r="BQ560" s="74" t="e">
        <f t="shared" si="105"/>
        <v>#REF!</v>
      </c>
      <c r="BR560" s="74" t="e">
        <f t="shared" si="106"/>
        <v>#REF!</v>
      </c>
      <c r="BS560" s="201" t="e">
        <f>IF(ISNA(BQ560),"",BQ560*#REF!)</f>
        <v>#REF!</v>
      </c>
      <c r="BT560" s="201" t="e">
        <f>IF(ISNA(BR560),"",BR560*#REF!)</f>
        <v>#REF!</v>
      </c>
      <c r="BU560" s="78" t="e">
        <f>IF(#REF!&gt;0,DQ$57,"")</f>
        <v>#REF!</v>
      </c>
      <c r="BV560" s="99"/>
      <c r="BW560" s="411"/>
      <c r="BX560" s="412" t="e">
        <f>IF(OR(#REF!="",F560=""),"",ROUND(#REF!/10^3*F560,3))</f>
        <v>#REF!</v>
      </c>
      <c r="BY560" s="412" t="e">
        <f>IF(#REF!&gt;0,#REF!*#REF!/1000,"")</f>
        <v>#REF!</v>
      </c>
      <c r="BZ560" s="412" t="e">
        <f>IF(#REF!&gt;0,#REF!*#REF!/1000,"")</f>
        <v>#REF!</v>
      </c>
      <c r="CA560" s="413" t="e">
        <f>IF(OR(#REF!="●",#REF!="●",#REF!="●",#REF!="●",#REF!="●"),"",IF(#REF!="","",#REF!))</f>
        <v>#REF!</v>
      </c>
      <c r="CB560" s="413" t="e">
        <f>IF(OR(#REF!="●",#REF!="●",#REF!="●",#REF!="●",#REF!="●"),"",IF(#REF!="","",#REF!))</f>
        <v>#REF!</v>
      </c>
      <c r="CC560" s="412" t="e">
        <f>IF(ISNA(L560),"",L560*#REF!)</f>
        <v>#REF!</v>
      </c>
      <c r="CD560" s="412" t="e">
        <f>IF(ISNA(M560),"",M560*#REF!)</f>
        <v>#REF!</v>
      </c>
      <c r="CE560" s="415" t="e">
        <f>IF(#REF!&gt;0,DQ$6,"")</f>
        <v>#REF!</v>
      </c>
      <c r="CF560" s="361" t="e">
        <f>IF(#REF!="","",VLOOKUP(#REF!,#REF!,7,0))</f>
        <v>#REF!</v>
      </c>
      <c r="CG560" s="201" t="e">
        <f>IF(OR(#REF!="",CF560=""),"",ROUND(#REF!/10^3*CF560,3))</f>
        <v>#REF!</v>
      </c>
      <c r="CH560" s="201" t="e">
        <f>IF(#REF!&gt;0,#REF!*#REF!/1000,"")</f>
        <v>#REF!</v>
      </c>
      <c r="CI560" s="201" t="e">
        <f>IF(#REF!&gt;0,#REF!*#REF!/1000,"")</f>
        <v>#REF!</v>
      </c>
      <c r="CJ560" s="74" t="e">
        <f t="shared" si="107"/>
        <v>#REF!</v>
      </c>
      <c r="CK560" s="74" t="e">
        <f t="shared" si="108"/>
        <v>#REF!</v>
      </c>
      <c r="CL560" s="201" t="e">
        <f>IF(ISNA(CJ560),"",CJ560*#REF!)</f>
        <v>#REF!</v>
      </c>
      <c r="CM560" s="201" t="e">
        <f>IF(ISNA(CK560),"",CK560*#REF!)</f>
        <v>#REF!</v>
      </c>
      <c r="CN560" s="101" t="e">
        <f>IF(#REF!&gt;0,DQ$57,"")</f>
        <v>#REF!</v>
      </c>
      <c r="CO560" s="84"/>
      <c r="CP560" s="2"/>
      <c r="CQ560" s="2"/>
      <c r="CR560" s="2"/>
      <c r="CS560" s="2"/>
      <c r="CT560" s="2"/>
      <c r="CU560" s="2"/>
      <c r="CV560" s="2"/>
      <c r="CX560" s="2"/>
      <c r="CY560" s="2"/>
      <c r="CZ560" s="2"/>
      <c r="DA560" s="2"/>
      <c r="DB560" s="2"/>
      <c r="DC560" s="2"/>
      <c r="DD560" s="2"/>
      <c r="DE560" s="2"/>
      <c r="DF560" s="2"/>
    </row>
    <row r="561" spans="2:110" ht="18" customHeight="1">
      <c r="B561" s="151" t="e">
        <f>IF(#REF!="","",VLOOKUP(#REF!,$CX$11:$DG$26,9,0))</f>
        <v>#REF!</v>
      </c>
      <c r="C561" s="64" t="e">
        <f>IF(#REF!="",0,VLOOKUP(#REF!,$CP$11:$CQ$16,2,0))</f>
        <v>#REF!</v>
      </c>
      <c r="D561" s="65" t="e">
        <f>IF(#REF!="",0,VLOOKUP(#REF!,$CX$11:$CY$26,2,0))</f>
        <v>#REF!</v>
      </c>
      <c r="E561" s="152" t="e">
        <f t="shared" si="98"/>
        <v>#REF!</v>
      </c>
      <c r="F561" s="155" t="e">
        <f>IF(#REF!="","",VLOOKUP(#REF!,#REF!,7,0))</f>
        <v>#REF!</v>
      </c>
      <c r="G561" s="201" t="e">
        <f>IF(OR(#REF!="",F561=""),"",ROUND(#REF!/10^3*F561,3))</f>
        <v>#REF!</v>
      </c>
      <c r="H561" s="201" t="e">
        <f>IF(#REF!&gt;0,#REF!*#REF!/1000,"")</f>
        <v>#REF!</v>
      </c>
      <c r="I561" s="201" t="e">
        <f>IF(#REF!&gt;0,#REF!*#REF!/1000,"")</f>
        <v>#REF!</v>
      </c>
      <c r="J561" s="51" t="e">
        <f>IF(#REF!="●","",IF(#REF!="","",#REF!))</f>
        <v>#REF!</v>
      </c>
      <c r="K561" s="51" t="e">
        <f>IF(#REF!="●","",IF(#REF!="","",#REF!))</f>
        <v>#REF!</v>
      </c>
      <c r="L561" s="74" t="e">
        <f t="shared" si="99"/>
        <v>#REF!</v>
      </c>
      <c r="M561" s="74" t="e">
        <f t="shared" si="100"/>
        <v>#REF!</v>
      </c>
      <c r="N561" s="201" t="e">
        <f>IF(ISNA(L561),"",L561*#REF!)</f>
        <v>#REF!</v>
      </c>
      <c r="O561" s="201" t="e">
        <f>IF(ISNA(M561),"",M561*#REF!)</f>
        <v>#REF!</v>
      </c>
      <c r="P561" s="78" t="e">
        <f>IF(#REF!&gt;0,DQ$6,"")</f>
        <v>#REF!</v>
      </c>
      <c r="Q561" s="99"/>
      <c r="R561" s="411"/>
      <c r="S561" s="412" t="e">
        <f>IF(OR(#REF!="",F561=""),"",ROUND(#REF!/10^3*F561,3))</f>
        <v>#REF!</v>
      </c>
      <c r="T561" s="412" t="e">
        <f>IF(#REF!&gt;0,#REF!*#REF!/1000,"")</f>
        <v>#REF!</v>
      </c>
      <c r="U561" s="412" t="e">
        <f>IF(#REF!&gt;0,#REF!*#REF!/1000,"")</f>
        <v>#REF!</v>
      </c>
      <c r="V561" s="413" t="e">
        <f>IF(OR(#REF!="●",#REF!="●"),"",IF(#REF!="","",#REF!))</f>
        <v>#REF!</v>
      </c>
      <c r="W561" s="413" t="e">
        <f>IF(OR(#REF!="●",#REF!="●"),"",IF(#REF!="","",#REF!))</f>
        <v>#REF!</v>
      </c>
      <c r="X561" s="412" t="e">
        <f>IF(ISNA(L561),"",L561*#REF!)</f>
        <v>#REF!</v>
      </c>
      <c r="Y561" s="412" t="e">
        <f>IF(ISNA(M561),"",M561*#REF!)</f>
        <v>#REF!</v>
      </c>
      <c r="Z561" s="414" t="e">
        <f>IF(#REF!&gt;0,DQ$6,"")</f>
        <v>#REF!</v>
      </c>
      <c r="AA561" s="95" t="e">
        <f>IF(#REF!="","",VLOOKUP(#REF!,#REF!,7,0))</f>
        <v>#REF!</v>
      </c>
      <c r="AB561" s="201" t="e">
        <f>IF(OR(#REF!="",AA561=""),"",ROUND(#REF!/10^3*AA561,3))</f>
        <v>#REF!</v>
      </c>
      <c r="AC561" s="201" t="e">
        <f>IF(#REF!&gt;0,#REF!*#REF!/1000,"")</f>
        <v>#REF!</v>
      </c>
      <c r="AD561" s="201" t="e">
        <f>IF(#REF!&gt;0,#REF!*#REF!/1000,"")</f>
        <v>#REF!</v>
      </c>
      <c r="AE561" s="74" t="e">
        <f t="shared" si="101"/>
        <v>#REF!</v>
      </c>
      <c r="AF561" s="74" t="e">
        <f t="shared" si="102"/>
        <v>#REF!</v>
      </c>
      <c r="AG561" s="201" t="e">
        <f>IF(ISNA(AE561),"",AE561*#REF!)</f>
        <v>#REF!</v>
      </c>
      <c r="AH561" s="201" t="e">
        <f>IF(ISNA(AF561),"",AF561*#REF!)</f>
        <v>#REF!</v>
      </c>
      <c r="AI561" s="78" t="e">
        <f>IF(#REF!&gt;0,DQ$23,"")</f>
        <v>#REF!</v>
      </c>
      <c r="AJ561" s="99"/>
      <c r="AK561" s="411"/>
      <c r="AL561" s="412" t="e">
        <f>IF(OR(#REF!="",F561=""),"",ROUND(#REF!/10^3*F561,3))</f>
        <v>#REF!</v>
      </c>
      <c r="AM561" s="412" t="e">
        <f>IF(#REF!&gt;0,#REF!*#REF!/1000,"")</f>
        <v>#REF!</v>
      </c>
      <c r="AN561" s="412" t="e">
        <f>IF(#REF!&gt;0,#REF!*#REF!/1000,"")</f>
        <v>#REF!</v>
      </c>
      <c r="AO561" s="413" t="e">
        <f>IF(OR(#REF!="●",#REF!="●",#REF!="●"),"",IF(#REF!="","",#REF!))</f>
        <v>#REF!</v>
      </c>
      <c r="AP561" s="413" t="e">
        <f>IF(OR(#REF!="●",#REF!="●",#REF!="●"),"",IF(#REF!="","",#REF!))</f>
        <v>#REF!</v>
      </c>
      <c r="AQ561" s="412" t="e">
        <f>IF(ISNA(L561),"",L561*#REF!)</f>
        <v>#REF!</v>
      </c>
      <c r="AR561" s="412" t="e">
        <f>IF(ISNA(M561),"",M561*#REF!)</f>
        <v>#REF!</v>
      </c>
      <c r="AS561" s="414" t="e">
        <f>IF(#REF!&gt;0,DQ$6,"")</f>
        <v>#REF!</v>
      </c>
      <c r="AT561" s="95" t="e">
        <f>IF(#REF!="","",VLOOKUP(#REF!,#REF!,7,0))</f>
        <v>#REF!</v>
      </c>
      <c r="AU561" s="201" t="e">
        <f>IF(OR(#REF!="",AT561=""),"",ROUND(#REF!/10^3*AT561,3))</f>
        <v>#REF!</v>
      </c>
      <c r="AV561" s="201" t="e">
        <f>IF(#REF!&gt;0,#REF!*#REF!/1000,"")</f>
        <v>#REF!</v>
      </c>
      <c r="AW561" s="201" t="e">
        <f>IF(#REF!&gt;0,#REF!*#REF!/1000,"")</f>
        <v>#REF!</v>
      </c>
      <c r="AX561" s="74" t="e">
        <f t="shared" si="103"/>
        <v>#REF!</v>
      </c>
      <c r="AY561" s="74" t="e">
        <f t="shared" si="104"/>
        <v>#REF!</v>
      </c>
      <c r="AZ561" s="201" t="e">
        <f>IF(ISNA(AX561),"",AX561*#REF!)</f>
        <v>#REF!</v>
      </c>
      <c r="BA561" s="201" t="e">
        <f>IF(ISNA(AY561),"",AY561*#REF!)</f>
        <v>#REF!</v>
      </c>
      <c r="BB561" s="78" t="e">
        <f>IF(#REF!&gt;0,DQ$40,"")</f>
        <v>#REF!</v>
      </c>
      <c r="BC561" s="99"/>
      <c r="BD561" s="650"/>
      <c r="BE561" s="652" t="e">
        <f>IF(OR(#REF!="",F561=""),"",ROUND(#REF!/10^3*F561,3))</f>
        <v>#REF!</v>
      </c>
      <c r="BF561" s="412" t="e">
        <f>IF(#REF!&gt;0,#REF!*#REF!/1000,"")</f>
        <v>#REF!</v>
      </c>
      <c r="BG561" s="412" t="e">
        <f>IF(#REF!&gt;0,#REF!*#REF!/1000,"")</f>
        <v>#REF!</v>
      </c>
      <c r="BH561" s="413" t="e">
        <f>IF(OR(#REF!="●",#REF!="●",#REF!="●",#REF!="●"),"",IF(#REF!="","",#REF!))</f>
        <v>#REF!</v>
      </c>
      <c r="BI561" s="413" t="e">
        <f>IF(OR(#REF!="●",#REF!="●",#REF!="●",#REF!="●"),"",IF(#REF!="","",#REF!))</f>
        <v>#REF!</v>
      </c>
      <c r="BJ561" s="412" t="e">
        <f>IF(ISNA(L561),"",L561*#REF!)</f>
        <v>#REF!</v>
      </c>
      <c r="BK561" s="412" t="e">
        <f>IF(ISNA(M561),"",M561*#REF!)</f>
        <v>#REF!</v>
      </c>
      <c r="BL561" s="415" t="e">
        <f>IF(#REF!&gt;0,DQ$6,"")</f>
        <v>#REF!</v>
      </c>
      <c r="BM561" s="361" t="e">
        <f>IF(#REF!="","",VLOOKUP(#REF!,#REF!,7,0))</f>
        <v>#REF!</v>
      </c>
      <c r="BN561" s="201" t="e">
        <f>IF(OR(#REF!="",BM561=""),"",ROUND(#REF!/10^3*BM561,3))</f>
        <v>#REF!</v>
      </c>
      <c r="BO561" s="201" t="e">
        <f>IF(#REF!&gt;0,#REF!*#REF!/1000,"")</f>
        <v>#REF!</v>
      </c>
      <c r="BP561" s="201" t="e">
        <f>IF(#REF!&gt;0,#REF!*#REF!/1000,"")</f>
        <v>#REF!</v>
      </c>
      <c r="BQ561" s="74" t="e">
        <f t="shared" si="105"/>
        <v>#REF!</v>
      </c>
      <c r="BR561" s="74" t="e">
        <f t="shared" si="106"/>
        <v>#REF!</v>
      </c>
      <c r="BS561" s="201" t="e">
        <f>IF(ISNA(BQ561),"",BQ561*#REF!)</f>
        <v>#REF!</v>
      </c>
      <c r="BT561" s="201" t="e">
        <f>IF(ISNA(BR561),"",BR561*#REF!)</f>
        <v>#REF!</v>
      </c>
      <c r="BU561" s="78" t="e">
        <f>IF(#REF!&gt;0,DQ$57,"")</f>
        <v>#REF!</v>
      </c>
      <c r="BV561" s="99"/>
      <c r="BW561" s="411"/>
      <c r="BX561" s="412" t="e">
        <f>IF(OR(#REF!="",F561=""),"",ROUND(#REF!/10^3*F561,3))</f>
        <v>#REF!</v>
      </c>
      <c r="BY561" s="412" t="e">
        <f>IF(#REF!&gt;0,#REF!*#REF!/1000,"")</f>
        <v>#REF!</v>
      </c>
      <c r="BZ561" s="412" t="e">
        <f>IF(#REF!&gt;0,#REF!*#REF!/1000,"")</f>
        <v>#REF!</v>
      </c>
      <c r="CA561" s="413" t="e">
        <f>IF(OR(#REF!="●",#REF!="●",#REF!="●",#REF!="●",#REF!="●"),"",IF(#REF!="","",#REF!))</f>
        <v>#REF!</v>
      </c>
      <c r="CB561" s="413" t="e">
        <f>IF(OR(#REF!="●",#REF!="●",#REF!="●",#REF!="●",#REF!="●"),"",IF(#REF!="","",#REF!))</f>
        <v>#REF!</v>
      </c>
      <c r="CC561" s="412" t="e">
        <f>IF(ISNA(L561),"",L561*#REF!)</f>
        <v>#REF!</v>
      </c>
      <c r="CD561" s="412" t="e">
        <f>IF(ISNA(M561),"",M561*#REF!)</f>
        <v>#REF!</v>
      </c>
      <c r="CE561" s="415" t="e">
        <f>IF(#REF!&gt;0,DQ$6,"")</f>
        <v>#REF!</v>
      </c>
      <c r="CF561" s="361" t="e">
        <f>IF(#REF!="","",VLOOKUP(#REF!,#REF!,7,0))</f>
        <v>#REF!</v>
      </c>
      <c r="CG561" s="201" t="e">
        <f>IF(OR(#REF!="",CF561=""),"",ROUND(#REF!/10^3*CF561,3))</f>
        <v>#REF!</v>
      </c>
      <c r="CH561" s="201" t="e">
        <f>IF(#REF!&gt;0,#REF!*#REF!/1000,"")</f>
        <v>#REF!</v>
      </c>
      <c r="CI561" s="201" t="e">
        <f>IF(#REF!&gt;0,#REF!*#REF!/1000,"")</f>
        <v>#REF!</v>
      </c>
      <c r="CJ561" s="74" t="e">
        <f t="shared" si="107"/>
        <v>#REF!</v>
      </c>
      <c r="CK561" s="74" t="e">
        <f t="shared" si="108"/>
        <v>#REF!</v>
      </c>
      <c r="CL561" s="201" t="e">
        <f>IF(ISNA(CJ561),"",CJ561*#REF!)</f>
        <v>#REF!</v>
      </c>
      <c r="CM561" s="201" t="e">
        <f>IF(ISNA(CK561),"",CK561*#REF!)</f>
        <v>#REF!</v>
      </c>
      <c r="CN561" s="101" t="e">
        <f>IF(#REF!&gt;0,DQ$57,"")</f>
        <v>#REF!</v>
      </c>
      <c r="CO561" s="84"/>
      <c r="CP561" s="2"/>
      <c r="CQ561" s="2"/>
      <c r="CR561" s="2"/>
      <c r="CS561" s="2"/>
      <c r="CT561" s="2"/>
      <c r="CU561" s="2"/>
      <c r="CV561" s="2"/>
      <c r="CX561" s="2"/>
      <c r="CY561" s="2"/>
      <c r="CZ561" s="2"/>
      <c r="DA561" s="2"/>
      <c r="DB561" s="2"/>
      <c r="DC561" s="2"/>
      <c r="DD561" s="2"/>
      <c r="DE561" s="2"/>
      <c r="DF561" s="2"/>
    </row>
    <row r="562" spans="2:110" ht="18" customHeight="1">
      <c r="B562" s="151" t="e">
        <f>IF(#REF!="","",VLOOKUP(#REF!,$CX$11:$DG$26,9,0))</f>
        <v>#REF!</v>
      </c>
      <c r="C562" s="64" t="e">
        <f>IF(#REF!="",0,VLOOKUP(#REF!,$CP$11:$CQ$16,2,0))</f>
        <v>#REF!</v>
      </c>
      <c r="D562" s="65" t="e">
        <f>IF(#REF!="",0,VLOOKUP(#REF!,$CX$11:$CY$26,2,0))</f>
        <v>#REF!</v>
      </c>
      <c r="E562" s="152" t="e">
        <f t="shared" si="98"/>
        <v>#REF!</v>
      </c>
      <c r="F562" s="155" t="e">
        <f>IF(#REF!="","",VLOOKUP(#REF!,#REF!,7,0))</f>
        <v>#REF!</v>
      </c>
      <c r="G562" s="201" t="e">
        <f>IF(OR(#REF!="",F562=""),"",ROUND(#REF!/10^3*F562,3))</f>
        <v>#REF!</v>
      </c>
      <c r="H562" s="201" t="e">
        <f>IF(#REF!&gt;0,#REF!*#REF!/1000,"")</f>
        <v>#REF!</v>
      </c>
      <c r="I562" s="201" t="e">
        <f>IF(#REF!&gt;0,#REF!*#REF!/1000,"")</f>
        <v>#REF!</v>
      </c>
      <c r="J562" s="51" t="e">
        <f>IF(#REF!="●","",IF(#REF!="","",#REF!))</f>
        <v>#REF!</v>
      </c>
      <c r="K562" s="51" t="e">
        <f>IF(#REF!="●","",IF(#REF!="","",#REF!))</f>
        <v>#REF!</v>
      </c>
      <c r="L562" s="74" t="e">
        <f t="shared" si="99"/>
        <v>#REF!</v>
      </c>
      <c r="M562" s="74" t="e">
        <f t="shared" si="100"/>
        <v>#REF!</v>
      </c>
      <c r="N562" s="201" t="e">
        <f>IF(ISNA(L562),"",L562*#REF!)</f>
        <v>#REF!</v>
      </c>
      <c r="O562" s="201" t="e">
        <f>IF(ISNA(M562),"",M562*#REF!)</f>
        <v>#REF!</v>
      </c>
      <c r="P562" s="78" t="e">
        <f>IF(#REF!&gt;0,DQ$6,"")</f>
        <v>#REF!</v>
      </c>
      <c r="Q562" s="99"/>
      <c r="R562" s="411"/>
      <c r="S562" s="412" t="e">
        <f>IF(OR(#REF!="",F562=""),"",ROUND(#REF!/10^3*F562,3))</f>
        <v>#REF!</v>
      </c>
      <c r="T562" s="412" t="e">
        <f>IF(#REF!&gt;0,#REF!*#REF!/1000,"")</f>
        <v>#REF!</v>
      </c>
      <c r="U562" s="412" t="e">
        <f>IF(#REF!&gt;0,#REF!*#REF!/1000,"")</f>
        <v>#REF!</v>
      </c>
      <c r="V562" s="413" t="e">
        <f>IF(OR(#REF!="●",#REF!="●"),"",IF(#REF!="","",#REF!))</f>
        <v>#REF!</v>
      </c>
      <c r="W562" s="413" t="e">
        <f>IF(OR(#REF!="●",#REF!="●"),"",IF(#REF!="","",#REF!))</f>
        <v>#REF!</v>
      </c>
      <c r="X562" s="412" t="e">
        <f>IF(ISNA(L562),"",L562*#REF!)</f>
        <v>#REF!</v>
      </c>
      <c r="Y562" s="412" t="e">
        <f>IF(ISNA(M562),"",M562*#REF!)</f>
        <v>#REF!</v>
      </c>
      <c r="Z562" s="414" t="e">
        <f>IF(#REF!&gt;0,DQ$6,"")</f>
        <v>#REF!</v>
      </c>
      <c r="AA562" s="95" t="e">
        <f>IF(#REF!="","",VLOOKUP(#REF!,#REF!,7,0))</f>
        <v>#REF!</v>
      </c>
      <c r="AB562" s="201" t="e">
        <f>IF(OR(#REF!="",AA562=""),"",ROUND(#REF!/10^3*AA562,3))</f>
        <v>#REF!</v>
      </c>
      <c r="AC562" s="201" t="e">
        <f>IF(#REF!&gt;0,#REF!*#REF!/1000,"")</f>
        <v>#REF!</v>
      </c>
      <c r="AD562" s="201" t="e">
        <f>IF(#REF!&gt;0,#REF!*#REF!/1000,"")</f>
        <v>#REF!</v>
      </c>
      <c r="AE562" s="74" t="e">
        <f t="shared" si="101"/>
        <v>#REF!</v>
      </c>
      <c r="AF562" s="74" t="e">
        <f t="shared" si="102"/>
        <v>#REF!</v>
      </c>
      <c r="AG562" s="201" t="e">
        <f>IF(ISNA(AE562),"",AE562*#REF!)</f>
        <v>#REF!</v>
      </c>
      <c r="AH562" s="201" t="e">
        <f>IF(ISNA(AF562),"",AF562*#REF!)</f>
        <v>#REF!</v>
      </c>
      <c r="AI562" s="78" t="e">
        <f>IF(#REF!&gt;0,DQ$23,"")</f>
        <v>#REF!</v>
      </c>
      <c r="AJ562" s="99"/>
      <c r="AK562" s="411"/>
      <c r="AL562" s="412" t="e">
        <f>IF(OR(#REF!="",F562=""),"",ROUND(#REF!/10^3*F562,3))</f>
        <v>#REF!</v>
      </c>
      <c r="AM562" s="412" t="e">
        <f>IF(#REF!&gt;0,#REF!*#REF!/1000,"")</f>
        <v>#REF!</v>
      </c>
      <c r="AN562" s="412" t="e">
        <f>IF(#REF!&gt;0,#REF!*#REF!/1000,"")</f>
        <v>#REF!</v>
      </c>
      <c r="AO562" s="413" t="e">
        <f>IF(OR(#REF!="●",#REF!="●",#REF!="●"),"",IF(#REF!="","",#REF!))</f>
        <v>#REF!</v>
      </c>
      <c r="AP562" s="413" t="e">
        <f>IF(OR(#REF!="●",#REF!="●",#REF!="●"),"",IF(#REF!="","",#REF!))</f>
        <v>#REF!</v>
      </c>
      <c r="AQ562" s="412" t="e">
        <f>IF(ISNA(L562),"",L562*#REF!)</f>
        <v>#REF!</v>
      </c>
      <c r="AR562" s="412" t="e">
        <f>IF(ISNA(M562),"",M562*#REF!)</f>
        <v>#REF!</v>
      </c>
      <c r="AS562" s="414" t="e">
        <f>IF(#REF!&gt;0,DQ$6,"")</f>
        <v>#REF!</v>
      </c>
      <c r="AT562" s="95" t="e">
        <f>IF(#REF!="","",VLOOKUP(#REF!,#REF!,7,0))</f>
        <v>#REF!</v>
      </c>
      <c r="AU562" s="201" t="e">
        <f>IF(OR(#REF!="",AT562=""),"",ROUND(#REF!/10^3*AT562,3))</f>
        <v>#REF!</v>
      </c>
      <c r="AV562" s="201" t="e">
        <f>IF(#REF!&gt;0,#REF!*#REF!/1000,"")</f>
        <v>#REF!</v>
      </c>
      <c r="AW562" s="201" t="e">
        <f>IF(#REF!&gt;0,#REF!*#REF!/1000,"")</f>
        <v>#REF!</v>
      </c>
      <c r="AX562" s="74" t="e">
        <f t="shared" si="103"/>
        <v>#REF!</v>
      </c>
      <c r="AY562" s="74" t="e">
        <f t="shared" si="104"/>
        <v>#REF!</v>
      </c>
      <c r="AZ562" s="201" t="e">
        <f>IF(ISNA(AX562),"",AX562*#REF!)</f>
        <v>#REF!</v>
      </c>
      <c r="BA562" s="201" t="e">
        <f>IF(ISNA(AY562),"",AY562*#REF!)</f>
        <v>#REF!</v>
      </c>
      <c r="BB562" s="78" t="e">
        <f>IF(#REF!&gt;0,DQ$40,"")</f>
        <v>#REF!</v>
      </c>
      <c r="BC562" s="99"/>
      <c r="BD562" s="650"/>
      <c r="BE562" s="652" t="e">
        <f>IF(OR(#REF!="",F562=""),"",ROUND(#REF!/10^3*F562,3))</f>
        <v>#REF!</v>
      </c>
      <c r="BF562" s="412" t="e">
        <f>IF(#REF!&gt;0,#REF!*#REF!/1000,"")</f>
        <v>#REF!</v>
      </c>
      <c r="BG562" s="412" t="e">
        <f>IF(#REF!&gt;0,#REF!*#REF!/1000,"")</f>
        <v>#REF!</v>
      </c>
      <c r="BH562" s="413" t="e">
        <f>IF(OR(#REF!="●",#REF!="●",#REF!="●",#REF!="●"),"",IF(#REF!="","",#REF!))</f>
        <v>#REF!</v>
      </c>
      <c r="BI562" s="413" t="e">
        <f>IF(OR(#REF!="●",#REF!="●",#REF!="●",#REF!="●"),"",IF(#REF!="","",#REF!))</f>
        <v>#REF!</v>
      </c>
      <c r="BJ562" s="412" t="e">
        <f>IF(ISNA(L562),"",L562*#REF!)</f>
        <v>#REF!</v>
      </c>
      <c r="BK562" s="412" t="e">
        <f>IF(ISNA(M562),"",M562*#REF!)</f>
        <v>#REF!</v>
      </c>
      <c r="BL562" s="415" t="e">
        <f>IF(#REF!&gt;0,DQ$6,"")</f>
        <v>#REF!</v>
      </c>
      <c r="BM562" s="361" t="e">
        <f>IF(#REF!="","",VLOOKUP(#REF!,#REF!,7,0))</f>
        <v>#REF!</v>
      </c>
      <c r="BN562" s="201" t="e">
        <f>IF(OR(#REF!="",BM562=""),"",ROUND(#REF!/10^3*BM562,3))</f>
        <v>#REF!</v>
      </c>
      <c r="BO562" s="201" t="e">
        <f>IF(#REF!&gt;0,#REF!*#REF!/1000,"")</f>
        <v>#REF!</v>
      </c>
      <c r="BP562" s="201" t="e">
        <f>IF(#REF!&gt;0,#REF!*#REF!/1000,"")</f>
        <v>#REF!</v>
      </c>
      <c r="BQ562" s="74" t="e">
        <f t="shared" si="105"/>
        <v>#REF!</v>
      </c>
      <c r="BR562" s="74" t="e">
        <f t="shared" si="106"/>
        <v>#REF!</v>
      </c>
      <c r="BS562" s="201" t="e">
        <f>IF(ISNA(BQ562),"",BQ562*#REF!)</f>
        <v>#REF!</v>
      </c>
      <c r="BT562" s="201" t="e">
        <f>IF(ISNA(BR562),"",BR562*#REF!)</f>
        <v>#REF!</v>
      </c>
      <c r="BU562" s="78" t="e">
        <f>IF(#REF!&gt;0,DQ$57,"")</f>
        <v>#REF!</v>
      </c>
      <c r="BV562" s="99"/>
      <c r="BW562" s="411"/>
      <c r="BX562" s="412" t="e">
        <f>IF(OR(#REF!="",F562=""),"",ROUND(#REF!/10^3*F562,3))</f>
        <v>#REF!</v>
      </c>
      <c r="BY562" s="412" t="e">
        <f>IF(#REF!&gt;0,#REF!*#REF!/1000,"")</f>
        <v>#REF!</v>
      </c>
      <c r="BZ562" s="412" t="e">
        <f>IF(#REF!&gt;0,#REF!*#REF!/1000,"")</f>
        <v>#REF!</v>
      </c>
      <c r="CA562" s="413" t="e">
        <f>IF(OR(#REF!="●",#REF!="●",#REF!="●",#REF!="●",#REF!="●"),"",IF(#REF!="","",#REF!))</f>
        <v>#REF!</v>
      </c>
      <c r="CB562" s="413" t="e">
        <f>IF(OR(#REF!="●",#REF!="●",#REF!="●",#REF!="●",#REF!="●"),"",IF(#REF!="","",#REF!))</f>
        <v>#REF!</v>
      </c>
      <c r="CC562" s="412" t="e">
        <f>IF(ISNA(L562),"",L562*#REF!)</f>
        <v>#REF!</v>
      </c>
      <c r="CD562" s="412" t="e">
        <f>IF(ISNA(M562),"",M562*#REF!)</f>
        <v>#REF!</v>
      </c>
      <c r="CE562" s="415" t="e">
        <f>IF(#REF!&gt;0,DQ$6,"")</f>
        <v>#REF!</v>
      </c>
      <c r="CF562" s="361" t="e">
        <f>IF(#REF!="","",VLOOKUP(#REF!,#REF!,7,0))</f>
        <v>#REF!</v>
      </c>
      <c r="CG562" s="201" t="e">
        <f>IF(OR(#REF!="",CF562=""),"",ROUND(#REF!/10^3*CF562,3))</f>
        <v>#REF!</v>
      </c>
      <c r="CH562" s="201" t="e">
        <f>IF(#REF!&gt;0,#REF!*#REF!/1000,"")</f>
        <v>#REF!</v>
      </c>
      <c r="CI562" s="201" t="e">
        <f>IF(#REF!&gt;0,#REF!*#REF!/1000,"")</f>
        <v>#REF!</v>
      </c>
      <c r="CJ562" s="74" t="e">
        <f t="shared" si="107"/>
        <v>#REF!</v>
      </c>
      <c r="CK562" s="74" t="e">
        <f t="shared" si="108"/>
        <v>#REF!</v>
      </c>
      <c r="CL562" s="201" t="e">
        <f>IF(ISNA(CJ562),"",CJ562*#REF!)</f>
        <v>#REF!</v>
      </c>
      <c r="CM562" s="201" t="e">
        <f>IF(ISNA(CK562),"",CK562*#REF!)</f>
        <v>#REF!</v>
      </c>
      <c r="CN562" s="101" t="e">
        <f>IF(#REF!&gt;0,DQ$57,"")</f>
        <v>#REF!</v>
      </c>
      <c r="CO562" s="84"/>
      <c r="CP562" s="2"/>
      <c r="CQ562" s="2"/>
      <c r="CR562" s="2"/>
      <c r="CS562" s="2"/>
      <c r="CT562" s="2"/>
      <c r="CU562" s="2"/>
      <c r="CV562" s="2"/>
      <c r="CX562" s="2"/>
      <c r="CY562" s="2"/>
      <c r="CZ562" s="2"/>
      <c r="DA562" s="2"/>
      <c r="DB562" s="2"/>
      <c r="DC562" s="2"/>
      <c r="DD562" s="2"/>
      <c r="DE562" s="2"/>
      <c r="DF562" s="2"/>
    </row>
    <row r="563" spans="2:110" ht="18" customHeight="1">
      <c r="B563" s="151" t="e">
        <f>IF(#REF!="","",VLOOKUP(#REF!,$CX$11:$DG$26,9,0))</f>
        <v>#REF!</v>
      </c>
      <c r="C563" s="64" t="e">
        <f>IF(#REF!="",0,VLOOKUP(#REF!,$CP$11:$CQ$16,2,0))</f>
        <v>#REF!</v>
      </c>
      <c r="D563" s="65" t="e">
        <f>IF(#REF!="",0,VLOOKUP(#REF!,$CX$11:$CY$26,2,0))</f>
        <v>#REF!</v>
      </c>
      <c r="E563" s="152" t="e">
        <f t="shared" si="98"/>
        <v>#REF!</v>
      </c>
      <c r="F563" s="155" t="e">
        <f>IF(#REF!="","",VLOOKUP(#REF!,#REF!,7,0))</f>
        <v>#REF!</v>
      </c>
      <c r="G563" s="201" t="e">
        <f>IF(OR(#REF!="",F563=""),"",ROUND(#REF!/10^3*F563,3))</f>
        <v>#REF!</v>
      </c>
      <c r="H563" s="201" t="e">
        <f>IF(#REF!&gt;0,#REF!*#REF!/1000,"")</f>
        <v>#REF!</v>
      </c>
      <c r="I563" s="201" t="e">
        <f>IF(#REF!&gt;0,#REF!*#REF!/1000,"")</f>
        <v>#REF!</v>
      </c>
      <c r="J563" s="51" t="e">
        <f>IF(#REF!="●","",IF(#REF!="","",#REF!))</f>
        <v>#REF!</v>
      </c>
      <c r="K563" s="51" t="e">
        <f>IF(#REF!="●","",IF(#REF!="","",#REF!))</f>
        <v>#REF!</v>
      </c>
      <c r="L563" s="74" t="e">
        <f t="shared" si="99"/>
        <v>#REF!</v>
      </c>
      <c r="M563" s="74" t="e">
        <f t="shared" si="100"/>
        <v>#REF!</v>
      </c>
      <c r="N563" s="201" t="e">
        <f>IF(ISNA(L563),"",L563*#REF!)</f>
        <v>#REF!</v>
      </c>
      <c r="O563" s="201" t="e">
        <f>IF(ISNA(M563),"",M563*#REF!)</f>
        <v>#REF!</v>
      </c>
      <c r="P563" s="78" t="e">
        <f>IF(#REF!&gt;0,DQ$6,"")</f>
        <v>#REF!</v>
      </c>
      <c r="Q563" s="99"/>
      <c r="R563" s="411"/>
      <c r="S563" s="412" t="e">
        <f>IF(OR(#REF!="",F563=""),"",ROUND(#REF!/10^3*F563,3))</f>
        <v>#REF!</v>
      </c>
      <c r="T563" s="412" t="e">
        <f>IF(#REF!&gt;0,#REF!*#REF!/1000,"")</f>
        <v>#REF!</v>
      </c>
      <c r="U563" s="412" t="e">
        <f>IF(#REF!&gt;0,#REF!*#REF!/1000,"")</f>
        <v>#REF!</v>
      </c>
      <c r="V563" s="413" t="e">
        <f>IF(OR(#REF!="●",#REF!="●"),"",IF(#REF!="","",#REF!))</f>
        <v>#REF!</v>
      </c>
      <c r="W563" s="413" t="e">
        <f>IF(OR(#REF!="●",#REF!="●"),"",IF(#REF!="","",#REF!))</f>
        <v>#REF!</v>
      </c>
      <c r="X563" s="412" t="e">
        <f>IF(ISNA(L563),"",L563*#REF!)</f>
        <v>#REF!</v>
      </c>
      <c r="Y563" s="412" t="e">
        <f>IF(ISNA(M563),"",M563*#REF!)</f>
        <v>#REF!</v>
      </c>
      <c r="Z563" s="414" t="e">
        <f>IF(#REF!&gt;0,DQ$6,"")</f>
        <v>#REF!</v>
      </c>
      <c r="AA563" s="95" t="e">
        <f>IF(#REF!="","",VLOOKUP(#REF!,#REF!,7,0))</f>
        <v>#REF!</v>
      </c>
      <c r="AB563" s="201" t="e">
        <f>IF(OR(#REF!="",AA563=""),"",ROUND(#REF!/10^3*AA563,3))</f>
        <v>#REF!</v>
      </c>
      <c r="AC563" s="201" t="e">
        <f>IF(#REF!&gt;0,#REF!*#REF!/1000,"")</f>
        <v>#REF!</v>
      </c>
      <c r="AD563" s="201" t="e">
        <f>IF(#REF!&gt;0,#REF!*#REF!/1000,"")</f>
        <v>#REF!</v>
      </c>
      <c r="AE563" s="74" t="e">
        <f t="shared" si="101"/>
        <v>#REF!</v>
      </c>
      <c r="AF563" s="74" t="e">
        <f t="shared" si="102"/>
        <v>#REF!</v>
      </c>
      <c r="AG563" s="201" t="e">
        <f>IF(ISNA(AE563),"",AE563*#REF!)</f>
        <v>#REF!</v>
      </c>
      <c r="AH563" s="201" t="e">
        <f>IF(ISNA(AF563),"",AF563*#REF!)</f>
        <v>#REF!</v>
      </c>
      <c r="AI563" s="78" t="e">
        <f>IF(#REF!&gt;0,DQ$23,"")</f>
        <v>#REF!</v>
      </c>
      <c r="AJ563" s="99"/>
      <c r="AK563" s="411"/>
      <c r="AL563" s="412" t="e">
        <f>IF(OR(#REF!="",F563=""),"",ROUND(#REF!/10^3*F563,3))</f>
        <v>#REF!</v>
      </c>
      <c r="AM563" s="412" t="e">
        <f>IF(#REF!&gt;0,#REF!*#REF!/1000,"")</f>
        <v>#REF!</v>
      </c>
      <c r="AN563" s="412" t="e">
        <f>IF(#REF!&gt;0,#REF!*#REF!/1000,"")</f>
        <v>#REF!</v>
      </c>
      <c r="AO563" s="413" t="e">
        <f>IF(OR(#REF!="●",#REF!="●",#REF!="●"),"",IF(#REF!="","",#REF!))</f>
        <v>#REF!</v>
      </c>
      <c r="AP563" s="413" t="e">
        <f>IF(OR(#REF!="●",#REF!="●",#REF!="●"),"",IF(#REF!="","",#REF!))</f>
        <v>#REF!</v>
      </c>
      <c r="AQ563" s="412" t="e">
        <f>IF(ISNA(L563),"",L563*#REF!)</f>
        <v>#REF!</v>
      </c>
      <c r="AR563" s="412" t="e">
        <f>IF(ISNA(M563),"",M563*#REF!)</f>
        <v>#REF!</v>
      </c>
      <c r="AS563" s="414" t="e">
        <f>IF(#REF!&gt;0,DQ$6,"")</f>
        <v>#REF!</v>
      </c>
      <c r="AT563" s="95" t="e">
        <f>IF(#REF!="","",VLOOKUP(#REF!,#REF!,7,0))</f>
        <v>#REF!</v>
      </c>
      <c r="AU563" s="201" t="e">
        <f>IF(OR(#REF!="",AT563=""),"",ROUND(#REF!/10^3*AT563,3))</f>
        <v>#REF!</v>
      </c>
      <c r="AV563" s="201" t="e">
        <f>IF(#REF!&gt;0,#REF!*#REF!/1000,"")</f>
        <v>#REF!</v>
      </c>
      <c r="AW563" s="201" t="e">
        <f>IF(#REF!&gt;0,#REF!*#REF!/1000,"")</f>
        <v>#REF!</v>
      </c>
      <c r="AX563" s="74" t="e">
        <f t="shared" si="103"/>
        <v>#REF!</v>
      </c>
      <c r="AY563" s="74" t="e">
        <f t="shared" si="104"/>
        <v>#REF!</v>
      </c>
      <c r="AZ563" s="201" t="e">
        <f>IF(ISNA(AX563),"",AX563*#REF!)</f>
        <v>#REF!</v>
      </c>
      <c r="BA563" s="201" t="e">
        <f>IF(ISNA(AY563),"",AY563*#REF!)</f>
        <v>#REF!</v>
      </c>
      <c r="BB563" s="78" t="e">
        <f>IF(#REF!&gt;0,DQ$40,"")</f>
        <v>#REF!</v>
      </c>
      <c r="BC563" s="99"/>
      <c r="BD563" s="650"/>
      <c r="BE563" s="652" t="e">
        <f>IF(OR(#REF!="",F563=""),"",ROUND(#REF!/10^3*F563,3))</f>
        <v>#REF!</v>
      </c>
      <c r="BF563" s="412" t="e">
        <f>IF(#REF!&gt;0,#REF!*#REF!/1000,"")</f>
        <v>#REF!</v>
      </c>
      <c r="BG563" s="412" t="e">
        <f>IF(#REF!&gt;0,#REF!*#REF!/1000,"")</f>
        <v>#REF!</v>
      </c>
      <c r="BH563" s="413" t="e">
        <f>IF(OR(#REF!="●",#REF!="●",#REF!="●",#REF!="●"),"",IF(#REF!="","",#REF!))</f>
        <v>#REF!</v>
      </c>
      <c r="BI563" s="413" t="e">
        <f>IF(OR(#REF!="●",#REF!="●",#REF!="●",#REF!="●"),"",IF(#REF!="","",#REF!))</f>
        <v>#REF!</v>
      </c>
      <c r="BJ563" s="412" t="e">
        <f>IF(ISNA(L563),"",L563*#REF!)</f>
        <v>#REF!</v>
      </c>
      <c r="BK563" s="412" t="e">
        <f>IF(ISNA(M563),"",M563*#REF!)</f>
        <v>#REF!</v>
      </c>
      <c r="BL563" s="415" t="e">
        <f>IF(#REF!&gt;0,DQ$6,"")</f>
        <v>#REF!</v>
      </c>
      <c r="BM563" s="361" t="e">
        <f>IF(#REF!="","",VLOOKUP(#REF!,#REF!,7,0))</f>
        <v>#REF!</v>
      </c>
      <c r="BN563" s="201" t="e">
        <f>IF(OR(#REF!="",BM563=""),"",ROUND(#REF!/10^3*BM563,3))</f>
        <v>#REF!</v>
      </c>
      <c r="BO563" s="201" t="e">
        <f>IF(#REF!&gt;0,#REF!*#REF!/1000,"")</f>
        <v>#REF!</v>
      </c>
      <c r="BP563" s="201" t="e">
        <f>IF(#REF!&gt;0,#REF!*#REF!/1000,"")</f>
        <v>#REF!</v>
      </c>
      <c r="BQ563" s="74" t="e">
        <f t="shared" si="105"/>
        <v>#REF!</v>
      </c>
      <c r="BR563" s="74" t="e">
        <f t="shared" si="106"/>
        <v>#REF!</v>
      </c>
      <c r="BS563" s="201" t="e">
        <f>IF(ISNA(BQ563),"",BQ563*#REF!)</f>
        <v>#REF!</v>
      </c>
      <c r="BT563" s="201" t="e">
        <f>IF(ISNA(BR563),"",BR563*#REF!)</f>
        <v>#REF!</v>
      </c>
      <c r="BU563" s="78" t="e">
        <f>IF(#REF!&gt;0,DQ$57,"")</f>
        <v>#REF!</v>
      </c>
      <c r="BV563" s="99"/>
      <c r="BW563" s="411"/>
      <c r="BX563" s="412" t="e">
        <f>IF(OR(#REF!="",F563=""),"",ROUND(#REF!/10^3*F563,3))</f>
        <v>#REF!</v>
      </c>
      <c r="BY563" s="412" t="e">
        <f>IF(#REF!&gt;0,#REF!*#REF!/1000,"")</f>
        <v>#REF!</v>
      </c>
      <c r="BZ563" s="412" t="e">
        <f>IF(#REF!&gt;0,#REF!*#REF!/1000,"")</f>
        <v>#REF!</v>
      </c>
      <c r="CA563" s="413" t="e">
        <f>IF(OR(#REF!="●",#REF!="●",#REF!="●",#REF!="●",#REF!="●"),"",IF(#REF!="","",#REF!))</f>
        <v>#REF!</v>
      </c>
      <c r="CB563" s="413" t="e">
        <f>IF(OR(#REF!="●",#REF!="●",#REF!="●",#REF!="●",#REF!="●"),"",IF(#REF!="","",#REF!))</f>
        <v>#REF!</v>
      </c>
      <c r="CC563" s="412" t="e">
        <f>IF(ISNA(L563),"",L563*#REF!)</f>
        <v>#REF!</v>
      </c>
      <c r="CD563" s="412" t="e">
        <f>IF(ISNA(M563),"",M563*#REF!)</f>
        <v>#REF!</v>
      </c>
      <c r="CE563" s="415" t="e">
        <f>IF(#REF!&gt;0,DQ$6,"")</f>
        <v>#REF!</v>
      </c>
      <c r="CF563" s="361" t="e">
        <f>IF(#REF!="","",VLOOKUP(#REF!,#REF!,7,0))</f>
        <v>#REF!</v>
      </c>
      <c r="CG563" s="201" t="e">
        <f>IF(OR(#REF!="",CF563=""),"",ROUND(#REF!/10^3*CF563,3))</f>
        <v>#REF!</v>
      </c>
      <c r="CH563" s="201" t="e">
        <f>IF(#REF!&gt;0,#REF!*#REF!/1000,"")</f>
        <v>#REF!</v>
      </c>
      <c r="CI563" s="201" t="e">
        <f>IF(#REF!&gt;0,#REF!*#REF!/1000,"")</f>
        <v>#REF!</v>
      </c>
      <c r="CJ563" s="74" t="e">
        <f t="shared" si="107"/>
        <v>#REF!</v>
      </c>
      <c r="CK563" s="74" t="e">
        <f t="shared" si="108"/>
        <v>#REF!</v>
      </c>
      <c r="CL563" s="201" t="e">
        <f>IF(ISNA(CJ563),"",CJ563*#REF!)</f>
        <v>#REF!</v>
      </c>
      <c r="CM563" s="201" t="e">
        <f>IF(ISNA(CK563),"",CK563*#REF!)</f>
        <v>#REF!</v>
      </c>
      <c r="CN563" s="101" t="e">
        <f>IF(#REF!&gt;0,DQ$57,"")</f>
        <v>#REF!</v>
      </c>
      <c r="CO563" s="84"/>
      <c r="CP563" s="2"/>
      <c r="CQ563" s="2"/>
      <c r="CR563" s="2"/>
      <c r="CS563" s="2"/>
      <c r="CT563" s="2"/>
      <c r="CU563" s="2"/>
      <c r="CV563" s="2"/>
      <c r="CX563" s="2"/>
      <c r="CY563" s="2"/>
      <c r="CZ563" s="2"/>
      <c r="DA563" s="2"/>
      <c r="DB563" s="2"/>
      <c r="DC563" s="2"/>
      <c r="DD563" s="2"/>
      <c r="DE563" s="2"/>
      <c r="DF563" s="2"/>
    </row>
    <row r="564" spans="2:110" ht="18" customHeight="1">
      <c r="B564" s="151" t="e">
        <f>IF(#REF!="","",VLOOKUP(#REF!,$CX$11:$DG$26,9,0))</f>
        <v>#REF!</v>
      </c>
      <c r="C564" s="64" t="e">
        <f>IF(#REF!="",0,VLOOKUP(#REF!,$CP$11:$CQ$16,2,0))</f>
        <v>#REF!</v>
      </c>
      <c r="D564" s="65" t="e">
        <f>IF(#REF!="",0,VLOOKUP(#REF!,$CX$11:$CY$26,2,0))</f>
        <v>#REF!</v>
      </c>
      <c r="E564" s="152" t="e">
        <f t="shared" si="98"/>
        <v>#REF!</v>
      </c>
      <c r="F564" s="155" t="e">
        <f>IF(#REF!="","",VLOOKUP(#REF!,#REF!,7,0))</f>
        <v>#REF!</v>
      </c>
      <c r="G564" s="201" t="e">
        <f>IF(OR(#REF!="",F564=""),"",ROUND(#REF!/10^3*F564,3))</f>
        <v>#REF!</v>
      </c>
      <c r="H564" s="201" t="e">
        <f>IF(#REF!&gt;0,#REF!*#REF!/1000,"")</f>
        <v>#REF!</v>
      </c>
      <c r="I564" s="201" t="e">
        <f>IF(#REF!&gt;0,#REF!*#REF!/1000,"")</f>
        <v>#REF!</v>
      </c>
      <c r="J564" s="51" t="e">
        <f>IF(#REF!="●","",IF(#REF!="","",#REF!))</f>
        <v>#REF!</v>
      </c>
      <c r="K564" s="51" t="e">
        <f>IF(#REF!="●","",IF(#REF!="","",#REF!))</f>
        <v>#REF!</v>
      </c>
      <c r="L564" s="74" t="e">
        <f t="shared" si="99"/>
        <v>#REF!</v>
      </c>
      <c r="M564" s="74" t="e">
        <f t="shared" si="100"/>
        <v>#REF!</v>
      </c>
      <c r="N564" s="201" t="e">
        <f>IF(ISNA(L564),"",L564*#REF!)</f>
        <v>#REF!</v>
      </c>
      <c r="O564" s="201" t="e">
        <f>IF(ISNA(M564),"",M564*#REF!)</f>
        <v>#REF!</v>
      </c>
      <c r="P564" s="78" t="e">
        <f>IF(#REF!&gt;0,DQ$6,"")</f>
        <v>#REF!</v>
      </c>
      <c r="Q564" s="99"/>
      <c r="R564" s="411"/>
      <c r="S564" s="412" t="e">
        <f>IF(OR(#REF!="",F564=""),"",ROUND(#REF!/10^3*F564,3))</f>
        <v>#REF!</v>
      </c>
      <c r="T564" s="412" t="e">
        <f>IF(#REF!&gt;0,#REF!*#REF!/1000,"")</f>
        <v>#REF!</v>
      </c>
      <c r="U564" s="412" t="e">
        <f>IF(#REF!&gt;0,#REF!*#REF!/1000,"")</f>
        <v>#REF!</v>
      </c>
      <c r="V564" s="413" t="e">
        <f>IF(OR(#REF!="●",#REF!="●"),"",IF(#REF!="","",#REF!))</f>
        <v>#REF!</v>
      </c>
      <c r="W564" s="413" t="e">
        <f>IF(OR(#REF!="●",#REF!="●"),"",IF(#REF!="","",#REF!))</f>
        <v>#REF!</v>
      </c>
      <c r="X564" s="412" t="e">
        <f>IF(ISNA(L564),"",L564*#REF!)</f>
        <v>#REF!</v>
      </c>
      <c r="Y564" s="412" t="e">
        <f>IF(ISNA(M564),"",M564*#REF!)</f>
        <v>#REF!</v>
      </c>
      <c r="Z564" s="414" t="e">
        <f>IF(#REF!&gt;0,DQ$6,"")</f>
        <v>#REF!</v>
      </c>
      <c r="AA564" s="95" t="e">
        <f>IF(#REF!="","",VLOOKUP(#REF!,#REF!,7,0))</f>
        <v>#REF!</v>
      </c>
      <c r="AB564" s="201" t="e">
        <f>IF(OR(#REF!="",AA564=""),"",ROUND(#REF!/10^3*AA564,3))</f>
        <v>#REF!</v>
      </c>
      <c r="AC564" s="201" t="e">
        <f>IF(#REF!&gt;0,#REF!*#REF!/1000,"")</f>
        <v>#REF!</v>
      </c>
      <c r="AD564" s="201" t="e">
        <f>IF(#REF!&gt;0,#REF!*#REF!/1000,"")</f>
        <v>#REF!</v>
      </c>
      <c r="AE564" s="74" t="e">
        <f t="shared" si="101"/>
        <v>#REF!</v>
      </c>
      <c r="AF564" s="74" t="e">
        <f t="shared" si="102"/>
        <v>#REF!</v>
      </c>
      <c r="AG564" s="201" t="e">
        <f>IF(ISNA(AE564),"",AE564*#REF!)</f>
        <v>#REF!</v>
      </c>
      <c r="AH564" s="201" t="e">
        <f>IF(ISNA(AF564),"",AF564*#REF!)</f>
        <v>#REF!</v>
      </c>
      <c r="AI564" s="78" t="e">
        <f>IF(#REF!&gt;0,DQ$23,"")</f>
        <v>#REF!</v>
      </c>
      <c r="AJ564" s="99"/>
      <c r="AK564" s="411"/>
      <c r="AL564" s="412" t="e">
        <f>IF(OR(#REF!="",F564=""),"",ROUND(#REF!/10^3*F564,3))</f>
        <v>#REF!</v>
      </c>
      <c r="AM564" s="412" t="e">
        <f>IF(#REF!&gt;0,#REF!*#REF!/1000,"")</f>
        <v>#REF!</v>
      </c>
      <c r="AN564" s="412" t="e">
        <f>IF(#REF!&gt;0,#REF!*#REF!/1000,"")</f>
        <v>#REF!</v>
      </c>
      <c r="AO564" s="413" t="e">
        <f>IF(OR(#REF!="●",#REF!="●",#REF!="●"),"",IF(#REF!="","",#REF!))</f>
        <v>#REF!</v>
      </c>
      <c r="AP564" s="413" t="e">
        <f>IF(OR(#REF!="●",#REF!="●",#REF!="●"),"",IF(#REF!="","",#REF!))</f>
        <v>#REF!</v>
      </c>
      <c r="AQ564" s="412" t="e">
        <f>IF(ISNA(L564),"",L564*#REF!)</f>
        <v>#REF!</v>
      </c>
      <c r="AR564" s="412" t="e">
        <f>IF(ISNA(M564),"",M564*#REF!)</f>
        <v>#REF!</v>
      </c>
      <c r="AS564" s="414" t="e">
        <f>IF(#REF!&gt;0,DQ$6,"")</f>
        <v>#REF!</v>
      </c>
      <c r="AT564" s="95" t="e">
        <f>IF(#REF!="","",VLOOKUP(#REF!,#REF!,7,0))</f>
        <v>#REF!</v>
      </c>
      <c r="AU564" s="201" t="e">
        <f>IF(OR(#REF!="",AT564=""),"",ROUND(#REF!/10^3*AT564,3))</f>
        <v>#REF!</v>
      </c>
      <c r="AV564" s="201" t="e">
        <f>IF(#REF!&gt;0,#REF!*#REF!/1000,"")</f>
        <v>#REF!</v>
      </c>
      <c r="AW564" s="201" t="e">
        <f>IF(#REF!&gt;0,#REF!*#REF!/1000,"")</f>
        <v>#REF!</v>
      </c>
      <c r="AX564" s="74" t="e">
        <f t="shared" si="103"/>
        <v>#REF!</v>
      </c>
      <c r="AY564" s="74" t="e">
        <f t="shared" si="104"/>
        <v>#REF!</v>
      </c>
      <c r="AZ564" s="201" t="e">
        <f>IF(ISNA(AX564),"",AX564*#REF!)</f>
        <v>#REF!</v>
      </c>
      <c r="BA564" s="201" t="e">
        <f>IF(ISNA(AY564),"",AY564*#REF!)</f>
        <v>#REF!</v>
      </c>
      <c r="BB564" s="78" t="e">
        <f>IF(#REF!&gt;0,DQ$40,"")</f>
        <v>#REF!</v>
      </c>
      <c r="BC564" s="99"/>
      <c r="BD564" s="650"/>
      <c r="BE564" s="652" t="e">
        <f>IF(OR(#REF!="",F564=""),"",ROUND(#REF!/10^3*F564,3))</f>
        <v>#REF!</v>
      </c>
      <c r="BF564" s="412" t="e">
        <f>IF(#REF!&gt;0,#REF!*#REF!/1000,"")</f>
        <v>#REF!</v>
      </c>
      <c r="BG564" s="412" t="e">
        <f>IF(#REF!&gt;0,#REF!*#REF!/1000,"")</f>
        <v>#REF!</v>
      </c>
      <c r="BH564" s="413" t="e">
        <f>IF(OR(#REF!="●",#REF!="●",#REF!="●",#REF!="●"),"",IF(#REF!="","",#REF!))</f>
        <v>#REF!</v>
      </c>
      <c r="BI564" s="413" t="e">
        <f>IF(OR(#REF!="●",#REF!="●",#REF!="●",#REF!="●"),"",IF(#REF!="","",#REF!))</f>
        <v>#REF!</v>
      </c>
      <c r="BJ564" s="412" t="e">
        <f>IF(ISNA(L564),"",L564*#REF!)</f>
        <v>#REF!</v>
      </c>
      <c r="BK564" s="412" t="e">
        <f>IF(ISNA(M564),"",M564*#REF!)</f>
        <v>#REF!</v>
      </c>
      <c r="BL564" s="415" t="e">
        <f>IF(#REF!&gt;0,DQ$6,"")</f>
        <v>#REF!</v>
      </c>
      <c r="BM564" s="361" t="e">
        <f>IF(#REF!="","",VLOOKUP(#REF!,#REF!,7,0))</f>
        <v>#REF!</v>
      </c>
      <c r="BN564" s="201" t="e">
        <f>IF(OR(#REF!="",BM564=""),"",ROUND(#REF!/10^3*BM564,3))</f>
        <v>#REF!</v>
      </c>
      <c r="BO564" s="201" t="e">
        <f>IF(#REF!&gt;0,#REF!*#REF!/1000,"")</f>
        <v>#REF!</v>
      </c>
      <c r="BP564" s="201" t="e">
        <f>IF(#REF!&gt;0,#REF!*#REF!/1000,"")</f>
        <v>#REF!</v>
      </c>
      <c r="BQ564" s="74" t="e">
        <f t="shared" si="105"/>
        <v>#REF!</v>
      </c>
      <c r="BR564" s="74" t="e">
        <f t="shared" si="106"/>
        <v>#REF!</v>
      </c>
      <c r="BS564" s="201" t="e">
        <f>IF(ISNA(BQ564),"",BQ564*#REF!)</f>
        <v>#REF!</v>
      </c>
      <c r="BT564" s="201" t="e">
        <f>IF(ISNA(BR564),"",BR564*#REF!)</f>
        <v>#REF!</v>
      </c>
      <c r="BU564" s="78" t="e">
        <f>IF(#REF!&gt;0,DQ$57,"")</f>
        <v>#REF!</v>
      </c>
      <c r="BV564" s="99"/>
      <c r="BW564" s="411"/>
      <c r="BX564" s="412" t="e">
        <f>IF(OR(#REF!="",F564=""),"",ROUND(#REF!/10^3*F564,3))</f>
        <v>#REF!</v>
      </c>
      <c r="BY564" s="412" t="e">
        <f>IF(#REF!&gt;0,#REF!*#REF!/1000,"")</f>
        <v>#REF!</v>
      </c>
      <c r="BZ564" s="412" t="e">
        <f>IF(#REF!&gt;0,#REF!*#REF!/1000,"")</f>
        <v>#REF!</v>
      </c>
      <c r="CA564" s="413" t="e">
        <f>IF(OR(#REF!="●",#REF!="●",#REF!="●",#REF!="●",#REF!="●"),"",IF(#REF!="","",#REF!))</f>
        <v>#REF!</v>
      </c>
      <c r="CB564" s="413" t="e">
        <f>IF(OR(#REF!="●",#REF!="●",#REF!="●",#REF!="●",#REF!="●"),"",IF(#REF!="","",#REF!))</f>
        <v>#REF!</v>
      </c>
      <c r="CC564" s="412" t="e">
        <f>IF(ISNA(L564),"",L564*#REF!)</f>
        <v>#REF!</v>
      </c>
      <c r="CD564" s="412" t="e">
        <f>IF(ISNA(M564),"",M564*#REF!)</f>
        <v>#REF!</v>
      </c>
      <c r="CE564" s="415" t="e">
        <f>IF(#REF!&gt;0,DQ$6,"")</f>
        <v>#REF!</v>
      </c>
      <c r="CF564" s="361" t="e">
        <f>IF(#REF!="","",VLOOKUP(#REF!,#REF!,7,0))</f>
        <v>#REF!</v>
      </c>
      <c r="CG564" s="201" t="e">
        <f>IF(OR(#REF!="",CF564=""),"",ROUND(#REF!/10^3*CF564,3))</f>
        <v>#REF!</v>
      </c>
      <c r="CH564" s="201" t="e">
        <f>IF(#REF!&gt;0,#REF!*#REF!/1000,"")</f>
        <v>#REF!</v>
      </c>
      <c r="CI564" s="201" t="e">
        <f>IF(#REF!&gt;0,#REF!*#REF!/1000,"")</f>
        <v>#REF!</v>
      </c>
      <c r="CJ564" s="74" t="e">
        <f t="shared" si="107"/>
        <v>#REF!</v>
      </c>
      <c r="CK564" s="74" t="e">
        <f t="shared" si="108"/>
        <v>#REF!</v>
      </c>
      <c r="CL564" s="201" t="e">
        <f>IF(ISNA(CJ564),"",CJ564*#REF!)</f>
        <v>#REF!</v>
      </c>
      <c r="CM564" s="201" t="e">
        <f>IF(ISNA(CK564),"",CK564*#REF!)</f>
        <v>#REF!</v>
      </c>
      <c r="CN564" s="101" t="e">
        <f>IF(#REF!&gt;0,DQ$57,"")</f>
        <v>#REF!</v>
      </c>
      <c r="CO564" s="84"/>
      <c r="CP564" s="2"/>
      <c r="CQ564" s="2"/>
      <c r="CR564" s="2"/>
      <c r="CS564" s="2"/>
      <c r="CT564" s="2"/>
      <c r="CU564" s="2"/>
      <c r="CV564" s="2"/>
      <c r="CX564" s="2"/>
      <c r="CY564" s="2"/>
      <c r="CZ564" s="2"/>
      <c r="DA564" s="2"/>
      <c r="DB564" s="2"/>
      <c r="DC564" s="2"/>
      <c r="DD564" s="2"/>
      <c r="DE564" s="2"/>
      <c r="DF564" s="2"/>
    </row>
    <row r="565" spans="2:110" ht="18" customHeight="1">
      <c r="B565" s="151" t="e">
        <f>IF(#REF!="","",VLOOKUP(#REF!,$CX$11:$DG$26,9,0))</f>
        <v>#REF!</v>
      </c>
      <c r="C565" s="64" t="e">
        <f>IF(#REF!="",0,VLOOKUP(#REF!,$CP$11:$CQ$16,2,0))</f>
        <v>#REF!</v>
      </c>
      <c r="D565" s="65" t="e">
        <f>IF(#REF!="",0,VLOOKUP(#REF!,$CX$11:$CY$26,2,0))</f>
        <v>#REF!</v>
      </c>
      <c r="E565" s="152" t="e">
        <f t="shared" si="98"/>
        <v>#REF!</v>
      </c>
      <c r="F565" s="155" t="e">
        <f>IF(#REF!="","",VLOOKUP(#REF!,#REF!,7,0))</f>
        <v>#REF!</v>
      </c>
      <c r="G565" s="201" t="e">
        <f>IF(OR(#REF!="",F565=""),"",ROUND(#REF!/10^3*F565,3))</f>
        <v>#REF!</v>
      </c>
      <c r="H565" s="201" t="e">
        <f>IF(#REF!&gt;0,#REF!*#REF!/1000,"")</f>
        <v>#REF!</v>
      </c>
      <c r="I565" s="201" t="e">
        <f>IF(#REF!&gt;0,#REF!*#REF!/1000,"")</f>
        <v>#REF!</v>
      </c>
      <c r="J565" s="51" t="e">
        <f>IF(#REF!="●","",IF(#REF!="","",#REF!))</f>
        <v>#REF!</v>
      </c>
      <c r="K565" s="51" t="e">
        <f>IF(#REF!="●","",IF(#REF!="","",#REF!))</f>
        <v>#REF!</v>
      </c>
      <c r="L565" s="74" t="e">
        <f t="shared" si="99"/>
        <v>#REF!</v>
      </c>
      <c r="M565" s="74" t="e">
        <f t="shared" si="100"/>
        <v>#REF!</v>
      </c>
      <c r="N565" s="201" t="e">
        <f>IF(ISNA(L565),"",L565*#REF!)</f>
        <v>#REF!</v>
      </c>
      <c r="O565" s="201" t="e">
        <f>IF(ISNA(M565),"",M565*#REF!)</f>
        <v>#REF!</v>
      </c>
      <c r="P565" s="78" t="e">
        <f>IF(#REF!&gt;0,DQ$6,"")</f>
        <v>#REF!</v>
      </c>
      <c r="Q565" s="99"/>
      <c r="R565" s="411"/>
      <c r="S565" s="412" t="e">
        <f>IF(OR(#REF!="",F565=""),"",ROUND(#REF!/10^3*F565,3))</f>
        <v>#REF!</v>
      </c>
      <c r="T565" s="412" t="e">
        <f>IF(#REF!&gt;0,#REF!*#REF!/1000,"")</f>
        <v>#REF!</v>
      </c>
      <c r="U565" s="412" t="e">
        <f>IF(#REF!&gt;0,#REF!*#REF!/1000,"")</f>
        <v>#REF!</v>
      </c>
      <c r="V565" s="413" t="e">
        <f>IF(OR(#REF!="●",#REF!="●"),"",IF(#REF!="","",#REF!))</f>
        <v>#REF!</v>
      </c>
      <c r="W565" s="413" t="e">
        <f>IF(OR(#REF!="●",#REF!="●"),"",IF(#REF!="","",#REF!))</f>
        <v>#REF!</v>
      </c>
      <c r="X565" s="412" t="e">
        <f>IF(ISNA(L565),"",L565*#REF!)</f>
        <v>#REF!</v>
      </c>
      <c r="Y565" s="412" t="e">
        <f>IF(ISNA(M565),"",M565*#REF!)</f>
        <v>#REF!</v>
      </c>
      <c r="Z565" s="414" t="e">
        <f>IF(#REF!&gt;0,DQ$6,"")</f>
        <v>#REF!</v>
      </c>
      <c r="AA565" s="95" t="e">
        <f>IF(#REF!="","",VLOOKUP(#REF!,#REF!,7,0))</f>
        <v>#REF!</v>
      </c>
      <c r="AB565" s="201" t="e">
        <f>IF(OR(#REF!="",AA565=""),"",ROUND(#REF!/10^3*AA565,3))</f>
        <v>#REF!</v>
      </c>
      <c r="AC565" s="201" t="e">
        <f>IF(#REF!&gt;0,#REF!*#REF!/1000,"")</f>
        <v>#REF!</v>
      </c>
      <c r="AD565" s="201" t="e">
        <f>IF(#REF!&gt;0,#REF!*#REF!/1000,"")</f>
        <v>#REF!</v>
      </c>
      <c r="AE565" s="74" t="e">
        <f t="shared" si="101"/>
        <v>#REF!</v>
      </c>
      <c r="AF565" s="74" t="e">
        <f t="shared" si="102"/>
        <v>#REF!</v>
      </c>
      <c r="AG565" s="201" t="e">
        <f>IF(ISNA(AE565),"",AE565*#REF!)</f>
        <v>#REF!</v>
      </c>
      <c r="AH565" s="201" t="e">
        <f>IF(ISNA(AF565),"",AF565*#REF!)</f>
        <v>#REF!</v>
      </c>
      <c r="AI565" s="78" t="e">
        <f>IF(#REF!&gt;0,DQ$23,"")</f>
        <v>#REF!</v>
      </c>
      <c r="AJ565" s="99"/>
      <c r="AK565" s="411"/>
      <c r="AL565" s="412" t="e">
        <f>IF(OR(#REF!="",F565=""),"",ROUND(#REF!/10^3*F565,3))</f>
        <v>#REF!</v>
      </c>
      <c r="AM565" s="412" t="e">
        <f>IF(#REF!&gt;0,#REF!*#REF!/1000,"")</f>
        <v>#REF!</v>
      </c>
      <c r="AN565" s="412" t="e">
        <f>IF(#REF!&gt;0,#REF!*#REF!/1000,"")</f>
        <v>#REF!</v>
      </c>
      <c r="AO565" s="413" t="e">
        <f>IF(OR(#REF!="●",#REF!="●",#REF!="●"),"",IF(#REF!="","",#REF!))</f>
        <v>#REF!</v>
      </c>
      <c r="AP565" s="413" t="e">
        <f>IF(OR(#REF!="●",#REF!="●",#REF!="●"),"",IF(#REF!="","",#REF!))</f>
        <v>#REF!</v>
      </c>
      <c r="AQ565" s="412" t="e">
        <f>IF(ISNA(L565),"",L565*#REF!)</f>
        <v>#REF!</v>
      </c>
      <c r="AR565" s="412" t="e">
        <f>IF(ISNA(M565),"",M565*#REF!)</f>
        <v>#REF!</v>
      </c>
      <c r="AS565" s="414" t="e">
        <f>IF(#REF!&gt;0,DQ$6,"")</f>
        <v>#REF!</v>
      </c>
      <c r="AT565" s="95" t="e">
        <f>IF(#REF!="","",VLOOKUP(#REF!,#REF!,7,0))</f>
        <v>#REF!</v>
      </c>
      <c r="AU565" s="201" t="e">
        <f>IF(OR(#REF!="",AT565=""),"",ROUND(#REF!/10^3*AT565,3))</f>
        <v>#REF!</v>
      </c>
      <c r="AV565" s="201" t="e">
        <f>IF(#REF!&gt;0,#REF!*#REF!/1000,"")</f>
        <v>#REF!</v>
      </c>
      <c r="AW565" s="201" t="e">
        <f>IF(#REF!&gt;0,#REF!*#REF!/1000,"")</f>
        <v>#REF!</v>
      </c>
      <c r="AX565" s="74" t="e">
        <f t="shared" si="103"/>
        <v>#REF!</v>
      </c>
      <c r="AY565" s="74" t="e">
        <f t="shared" si="104"/>
        <v>#REF!</v>
      </c>
      <c r="AZ565" s="201" t="e">
        <f>IF(ISNA(AX565),"",AX565*#REF!)</f>
        <v>#REF!</v>
      </c>
      <c r="BA565" s="201" t="e">
        <f>IF(ISNA(AY565),"",AY565*#REF!)</f>
        <v>#REF!</v>
      </c>
      <c r="BB565" s="78" t="e">
        <f>IF(#REF!&gt;0,DQ$40,"")</f>
        <v>#REF!</v>
      </c>
      <c r="BC565" s="99"/>
      <c r="BD565" s="650"/>
      <c r="BE565" s="652" t="e">
        <f>IF(OR(#REF!="",F565=""),"",ROUND(#REF!/10^3*F565,3))</f>
        <v>#REF!</v>
      </c>
      <c r="BF565" s="412" t="e">
        <f>IF(#REF!&gt;0,#REF!*#REF!/1000,"")</f>
        <v>#REF!</v>
      </c>
      <c r="BG565" s="412" t="e">
        <f>IF(#REF!&gt;0,#REF!*#REF!/1000,"")</f>
        <v>#REF!</v>
      </c>
      <c r="BH565" s="413" t="e">
        <f>IF(OR(#REF!="●",#REF!="●",#REF!="●",#REF!="●"),"",IF(#REF!="","",#REF!))</f>
        <v>#REF!</v>
      </c>
      <c r="BI565" s="413" t="e">
        <f>IF(OR(#REF!="●",#REF!="●",#REF!="●",#REF!="●"),"",IF(#REF!="","",#REF!))</f>
        <v>#REF!</v>
      </c>
      <c r="BJ565" s="412" t="e">
        <f>IF(ISNA(L565),"",L565*#REF!)</f>
        <v>#REF!</v>
      </c>
      <c r="BK565" s="412" t="e">
        <f>IF(ISNA(M565),"",M565*#REF!)</f>
        <v>#REF!</v>
      </c>
      <c r="BL565" s="415" t="e">
        <f>IF(#REF!&gt;0,DQ$6,"")</f>
        <v>#REF!</v>
      </c>
      <c r="BM565" s="361" t="e">
        <f>IF(#REF!="","",VLOOKUP(#REF!,#REF!,7,0))</f>
        <v>#REF!</v>
      </c>
      <c r="BN565" s="201" t="e">
        <f>IF(OR(#REF!="",BM565=""),"",ROUND(#REF!/10^3*BM565,3))</f>
        <v>#REF!</v>
      </c>
      <c r="BO565" s="201" t="e">
        <f>IF(#REF!&gt;0,#REF!*#REF!/1000,"")</f>
        <v>#REF!</v>
      </c>
      <c r="BP565" s="201" t="e">
        <f>IF(#REF!&gt;0,#REF!*#REF!/1000,"")</f>
        <v>#REF!</v>
      </c>
      <c r="BQ565" s="74" t="e">
        <f t="shared" si="105"/>
        <v>#REF!</v>
      </c>
      <c r="BR565" s="74" t="e">
        <f t="shared" si="106"/>
        <v>#REF!</v>
      </c>
      <c r="BS565" s="201" t="e">
        <f>IF(ISNA(BQ565),"",BQ565*#REF!)</f>
        <v>#REF!</v>
      </c>
      <c r="BT565" s="201" t="e">
        <f>IF(ISNA(BR565),"",BR565*#REF!)</f>
        <v>#REF!</v>
      </c>
      <c r="BU565" s="78" t="e">
        <f>IF(#REF!&gt;0,DQ$57,"")</f>
        <v>#REF!</v>
      </c>
      <c r="BV565" s="99"/>
      <c r="BW565" s="411"/>
      <c r="BX565" s="412" t="e">
        <f>IF(OR(#REF!="",F565=""),"",ROUND(#REF!/10^3*F565,3))</f>
        <v>#REF!</v>
      </c>
      <c r="BY565" s="412" t="e">
        <f>IF(#REF!&gt;0,#REF!*#REF!/1000,"")</f>
        <v>#REF!</v>
      </c>
      <c r="BZ565" s="412" t="e">
        <f>IF(#REF!&gt;0,#REF!*#REF!/1000,"")</f>
        <v>#REF!</v>
      </c>
      <c r="CA565" s="413" t="e">
        <f>IF(OR(#REF!="●",#REF!="●",#REF!="●",#REF!="●",#REF!="●"),"",IF(#REF!="","",#REF!))</f>
        <v>#REF!</v>
      </c>
      <c r="CB565" s="413" t="e">
        <f>IF(OR(#REF!="●",#REF!="●",#REF!="●",#REF!="●",#REF!="●"),"",IF(#REF!="","",#REF!))</f>
        <v>#REF!</v>
      </c>
      <c r="CC565" s="412" t="e">
        <f>IF(ISNA(L565),"",L565*#REF!)</f>
        <v>#REF!</v>
      </c>
      <c r="CD565" s="412" t="e">
        <f>IF(ISNA(M565),"",M565*#REF!)</f>
        <v>#REF!</v>
      </c>
      <c r="CE565" s="415" t="e">
        <f>IF(#REF!&gt;0,DQ$6,"")</f>
        <v>#REF!</v>
      </c>
      <c r="CF565" s="361" t="e">
        <f>IF(#REF!="","",VLOOKUP(#REF!,#REF!,7,0))</f>
        <v>#REF!</v>
      </c>
      <c r="CG565" s="201" t="e">
        <f>IF(OR(#REF!="",CF565=""),"",ROUND(#REF!/10^3*CF565,3))</f>
        <v>#REF!</v>
      </c>
      <c r="CH565" s="201" t="e">
        <f>IF(#REF!&gt;0,#REF!*#REF!/1000,"")</f>
        <v>#REF!</v>
      </c>
      <c r="CI565" s="201" t="e">
        <f>IF(#REF!&gt;0,#REF!*#REF!/1000,"")</f>
        <v>#REF!</v>
      </c>
      <c r="CJ565" s="74" t="e">
        <f t="shared" si="107"/>
        <v>#REF!</v>
      </c>
      <c r="CK565" s="74" t="e">
        <f t="shared" si="108"/>
        <v>#REF!</v>
      </c>
      <c r="CL565" s="201" t="e">
        <f>IF(ISNA(CJ565),"",CJ565*#REF!)</f>
        <v>#REF!</v>
      </c>
      <c r="CM565" s="201" t="e">
        <f>IF(ISNA(CK565),"",CK565*#REF!)</f>
        <v>#REF!</v>
      </c>
      <c r="CN565" s="101" t="e">
        <f>IF(#REF!&gt;0,DQ$57,"")</f>
        <v>#REF!</v>
      </c>
      <c r="CO565" s="84"/>
      <c r="CP565" s="2"/>
      <c r="CQ565" s="2"/>
      <c r="CR565" s="2"/>
      <c r="CS565" s="2"/>
      <c r="CT565" s="2"/>
      <c r="CU565" s="2"/>
      <c r="CV565" s="2"/>
      <c r="CX565" s="2"/>
      <c r="CY565" s="2"/>
      <c r="CZ565" s="2"/>
      <c r="DA565" s="2"/>
      <c r="DB565" s="2"/>
      <c r="DC565" s="2"/>
      <c r="DD565" s="2"/>
      <c r="DE565" s="2"/>
      <c r="DF565" s="2"/>
    </row>
    <row r="566" spans="2:110" ht="18" customHeight="1">
      <c r="B566" s="151" t="e">
        <f>IF(#REF!="","",VLOOKUP(#REF!,$CX$11:$DG$26,9,0))</f>
        <v>#REF!</v>
      </c>
      <c r="C566" s="64" t="e">
        <f>IF(#REF!="",0,VLOOKUP(#REF!,$CP$11:$CQ$16,2,0))</f>
        <v>#REF!</v>
      </c>
      <c r="D566" s="65" t="e">
        <f>IF(#REF!="",0,VLOOKUP(#REF!,$CX$11:$CY$26,2,0))</f>
        <v>#REF!</v>
      </c>
      <c r="E566" s="152" t="e">
        <f t="shared" si="98"/>
        <v>#REF!</v>
      </c>
      <c r="F566" s="155" t="e">
        <f>IF(#REF!="","",VLOOKUP(#REF!,#REF!,7,0))</f>
        <v>#REF!</v>
      </c>
      <c r="G566" s="201" t="e">
        <f>IF(OR(#REF!="",F566=""),"",ROUND(#REF!/10^3*F566,3))</f>
        <v>#REF!</v>
      </c>
      <c r="H566" s="201" t="e">
        <f>IF(#REF!&gt;0,#REF!*#REF!/1000,"")</f>
        <v>#REF!</v>
      </c>
      <c r="I566" s="201" t="e">
        <f>IF(#REF!&gt;0,#REF!*#REF!/1000,"")</f>
        <v>#REF!</v>
      </c>
      <c r="J566" s="51" t="e">
        <f>IF(#REF!="●","",IF(#REF!="","",#REF!))</f>
        <v>#REF!</v>
      </c>
      <c r="K566" s="51" t="e">
        <f>IF(#REF!="●","",IF(#REF!="","",#REF!))</f>
        <v>#REF!</v>
      </c>
      <c r="L566" s="74" t="e">
        <f t="shared" si="99"/>
        <v>#REF!</v>
      </c>
      <c r="M566" s="74" t="e">
        <f t="shared" si="100"/>
        <v>#REF!</v>
      </c>
      <c r="N566" s="201" t="e">
        <f>IF(ISNA(L566),"",L566*#REF!)</f>
        <v>#REF!</v>
      </c>
      <c r="O566" s="201" t="e">
        <f>IF(ISNA(M566),"",M566*#REF!)</f>
        <v>#REF!</v>
      </c>
      <c r="P566" s="78" t="e">
        <f>IF(#REF!&gt;0,DQ$6,"")</f>
        <v>#REF!</v>
      </c>
      <c r="Q566" s="99"/>
      <c r="R566" s="411"/>
      <c r="S566" s="412" t="e">
        <f>IF(OR(#REF!="",F566=""),"",ROUND(#REF!/10^3*F566,3))</f>
        <v>#REF!</v>
      </c>
      <c r="T566" s="412" t="e">
        <f>IF(#REF!&gt;0,#REF!*#REF!/1000,"")</f>
        <v>#REF!</v>
      </c>
      <c r="U566" s="412" t="e">
        <f>IF(#REF!&gt;0,#REF!*#REF!/1000,"")</f>
        <v>#REF!</v>
      </c>
      <c r="V566" s="413" t="e">
        <f>IF(OR(#REF!="●",#REF!="●"),"",IF(#REF!="","",#REF!))</f>
        <v>#REF!</v>
      </c>
      <c r="W566" s="413" t="e">
        <f>IF(OR(#REF!="●",#REF!="●"),"",IF(#REF!="","",#REF!))</f>
        <v>#REF!</v>
      </c>
      <c r="X566" s="412" t="e">
        <f>IF(ISNA(L566),"",L566*#REF!)</f>
        <v>#REF!</v>
      </c>
      <c r="Y566" s="412" t="e">
        <f>IF(ISNA(M566),"",M566*#REF!)</f>
        <v>#REF!</v>
      </c>
      <c r="Z566" s="414" t="e">
        <f>IF(#REF!&gt;0,DQ$6,"")</f>
        <v>#REF!</v>
      </c>
      <c r="AA566" s="95" t="e">
        <f>IF(#REF!="","",VLOOKUP(#REF!,#REF!,7,0))</f>
        <v>#REF!</v>
      </c>
      <c r="AB566" s="201" t="e">
        <f>IF(OR(#REF!="",AA566=""),"",ROUND(#REF!/10^3*AA566,3))</f>
        <v>#REF!</v>
      </c>
      <c r="AC566" s="201" t="e">
        <f>IF(#REF!&gt;0,#REF!*#REF!/1000,"")</f>
        <v>#REF!</v>
      </c>
      <c r="AD566" s="201" t="e">
        <f>IF(#REF!&gt;0,#REF!*#REF!/1000,"")</f>
        <v>#REF!</v>
      </c>
      <c r="AE566" s="74" t="e">
        <f t="shared" si="101"/>
        <v>#REF!</v>
      </c>
      <c r="AF566" s="74" t="e">
        <f t="shared" si="102"/>
        <v>#REF!</v>
      </c>
      <c r="AG566" s="201" t="e">
        <f>IF(ISNA(AE566),"",AE566*#REF!)</f>
        <v>#REF!</v>
      </c>
      <c r="AH566" s="201" t="e">
        <f>IF(ISNA(AF566),"",AF566*#REF!)</f>
        <v>#REF!</v>
      </c>
      <c r="AI566" s="78" t="e">
        <f>IF(#REF!&gt;0,DQ$23,"")</f>
        <v>#REF!</v>
      </c>
      <c r="AJ566" s="99"/>
      <c r="AK566" s="411"/>
      <c r="AL566" s="412" t="e">
        <f>IF(OR(#REF!="",F566=""),"",ROUND(#REF!/10^3*F566,3))</f>
        <v>#REF!</v>
      </c>
      <c r="AM566" s="412" t="e">
        <f>IF(#REF!&gt;0,#REF!*#REF!/1000,"")</f>
        <v>#REF!</v>
      </c>
      <c r="AN566" s="412" t="e">
        <f>IF(#REF!&gt;0,#REF!*#REF!/1000,"")</f>
        <v>#REF!</v>
      </c>
      <c r="AO566" s="413" t="e">
        <f>IF(OR(#REF!="●",#REF!="●",#REF!="●"),"",IF(#REF!="","",#REF!))</f>
        <v>#REF!</v>
      </c>
      <c r="AP566" s="413" t="e">
        <f>IF(OR(#REF!="●",#REF!="●",#REF!="●"),"",IF(#REF!="","",#REF!))</f>
        <v>#REF!</v>
      </c>
      <c r="AQ566" s="412" t="e">
        <f>IF(ISNA(L566),"",L566*#REF!)</f>
        <v>#REF!</v>
      </c>
      <c r="AR566" s="412" t="e">
        <f>IF(ISNA(M566),"",M566*#REF!)</f>
        <v>#REF!</v>
      </c>
      <c r="AS566" s="414" t="e">
        <f>IF(#REF!&gt;0,DQ$6,"")</f>
        <v>#REF!</v>
      </c>
      <c r="AT566" s="95" t="e">
        <f>IF(#REF!="","",VLOOKUP(#REF!,#REF!,7,0))</f>
        <v>#REF!</v>
      </c>
      <c r="AU566" s="201" t="e">
        <f>IF(OR(#REF!="",AT566=""),"",ROUND(#REF!/10^3*AT566,3))</f>
        <v>#REF!</v>
      </c>
      <c r="AV566" s="201" t="e">
        <f>IF(#REF!&gt;0,#REF!*#REF!/1000,"")</f>
        <v>#REF!</v>
      </c>
      <c r="AW566" s="201" t="e">
        <f>IF(#REF!&gt;0,#REF!*#REF!/1000,"")</f>
        <v>#REF!</v>
      </c>
      <c r="AX566" s="74" t="e">
        <f t="shared" si="103"/>
        <v>#REF!</v>
      </c>
      <c r="AY566" s="74" t="e">
        <f t="shared" si="104"/>
        <v>#REF!</v>
      </c>
      <c r="AZ566" s="201" t="e">
        <f>IF(ISNA(AX566),"",AX566*#REF!)</f>
        <v>#REF!</v>
      </c>
      <c r="BA566" s="201" t="e">
        <f>IF(ISNA(AY566),"",AY566*#REF!)</f>
        <v>#REF!</v>
      </c>
      <c r="BB566" s="78" t="e">
        <f>IF(#REF!&gt;0,DQ$40,"")</f>
        <v>#REF!</v>
      </c>
      <c r="BC566" s="99"/>
      <c r="BD566" s="650"/>
      <c r="BE566" s="652" t="e">
        <f>IF(OR(#REF!="",F566=""),"",ROUND(#REF!/10^3*F566,3))</f>
        <v>#REF!</v>
      </c>
      <c r="BF566" s="412" t="e">
        <f>IF(#REF!&gt;0,#REF!*#REF!/1000,"")</f>
        <v>#REF!</v>
      </c>
      <c r="BG566" s="412" t="e">
        <f>IF(#REF!&gt;0,#REF!*#REF!/1000,"")</f>
        <v>#REF!</v>
      </c>
      <c r="BH566" s="413" t="e">
        <f>IF(OR(#REF!="●",#REF!="●",#REF!="●",#REF!="●"),"",IF(#REF!="","",#REF!))</f>
        <v>#REF!</v>
      </c>
      <c r="BI566" s="413" t="e">
        <f>IF(OR(#REF!="●",#REF!="●",#REF!="●",#REF!="●"),"",IF(#REF!="","",#REF!))</f>
        <v>#REF!</v>
      </c>
      <c r="BJ566" s="412" t="e">
        <f>IF(ISNA(L566),"",L566*#REF!)</f>
        <v>#REF!</v>
      </c>
      <c r="BK566" s="412" t="e">
        <f>IF(ISNA(M566),"",M566*#REF!)</f>
        <v>#REF!</v>
      </c>
      <c r="BL566" s="415" t="e">
        <f>IF(#REF!&gt;0,DQ$6,"")</f>
        <v>#REF!</v>
      </c>
      <c r="BM566" s="361" t="e">
        <f>IF(#REF!="","",VLOOKUP(#REF!,#REF!,7,0))</f>
        <v>#REF!</v>
      </c>
      <c r="BN566" s="201" t="e">
        <f>IF(OR(#REF!="",BM566=""),"",ROUND(#REF!/10^3*BM566,3))</f>
        <v>#REF!</v>
      </c>
      <c r="BO566" s="201" t="e">
        <f>IF(#REF!&gt;0,#REF!*#REF!/1000,"")</f>
        <v>#REF!</v>
      </c>
      <c r="BP566" s="201" t="e">
        <f>IF(#REF!&gt;0,#REF!*#REF!/1000,"")</f>
        <v>#REF!</v>
      </c>
      <c r="BQ566" s="74" t="e">
        <f t="shared" si="105"/>
        <v>#REF!</v>
      </c>
      <c r="BR566" s="74" t="e">
        <f t="shared" si="106"/>
        <v>#REF!</v>
      </c>
      <c r="BS566" s="201" t="e">
        <f>IF(ISNA(BQ566),"",BQ566*#REF!)</f>
        <v>#REF!</v>
      </c>
      <c r="BT566" s="201" t="e">
        <f>IF(ISNA(BR566),"",BR566*#REF!)</f>
        <v>#REF!</v>
      </c>
      <c r="BU566" s="78" t="e">
        <f>IF(#REF!&gt;0,DQ$57,"")</f>
        <v>#REF!</v>
      </c>
      <c r="BV566" s="99"/>
      <c r="BW566" s="411"/>
      <c r="BX566" s="412" t="e">
        <f>IF(OR(#REF!="",F566=""),"",ROUND(#REF!/10^3*F566,3))</f>
        <v>#REF!</v>
      </c>
      <c r="BY566" s="412" t="e">
        <f>IF(#REF!&gt;0,#REF!*#REF!/1000,"")</f>
        <v>#REF!</v>
      </c>
      <c r="BZ566" s="412" t="e">
        <f>IF(#REF!&gt;0,#REF!*#REF!/1000,"")</f>
        <v>#REF!</v>
      </c>
      <c r="CA566" s="413" t="e">
        <f>IF(OR(#REF!="●",#REF!="●",#REF!="●",#REF!="●",#REF!="●"),"",IF(#REF!="","",#REF!))</f>
        <v>#REF!</v>
      </c>
      <c r="CB566" s="413" t="e">
        <f>IF(OR(#REF!="●",#REF!="●",#REF!="●",#REF!="●",#REF!="●"),"",IF(#REF!="","",#REF!))</f>
        <v>#REF!</v>
      </c>
      <c r="CC566" s="412" t="e">
        <f>IF(ISNA(L566),"",L566*#REF!)</f>
        <v>#REF!</v>
      </c>
      <c r="CD566" s="412" t="e">
        <f>IF(ISNA(M566),"",M566*#REF!)</f>
        <v>#REF!</v>
      </c>
      <c r="CE566" s="415" t="e">
        <f>IF(#REF!&gt;0,DQ$6,"")</f>
        <v>#REF!</v>
      </c>
      <c r="CF566" s="361" t="e">
        <f>IF(#REF!="","",VLOOKUP(#REF!,#REF!,7,0))</f>
        <v>#REF!</v>
      </c>
      <c r="CG566" s="201" t="e">
        <f>IF(OR(#REF!="",CF566=""),"",ROUND(#REF!/10^3*CF566,3))</f>
        <v>#REF!</v>
      </c>
      <c r="CH566" s="201" t="e">
        <f>IF(#REF!&gt;0,#REF!*#REF!/1000,"")</f>
        <v>#REF!</v>
      </c>
      <c r="CI566" s="201" t="e">
        <f>IF(#REF!&gt;0,#REF!*#REF!/1000,"")</f>
        <v>#REF!</v>
      </c>
      <c r="CJ566" s="74" t="e">
        <f t="shared" si="107"/>
        <v>#REF!</v>
      </c>
      <c r="CK566" s="74" t="e">
        <f t="shared" si="108"/>
        <v>#REF!</v>
      </c>
      <c r="CL566" s="201" t="e">
        <f>IF(ISNA(CJ566),"",CJ566*#REF!)</f>
        <v>#REF!</v>
      </c>
      <c r="CM566" s="201" t="e">
        <f>IF(ISNA(CK566),"",CK566*#REF!)</f>
        <v>#REF!</v>
      </c>
      <c r="CN566" s="101" t="e">
        <f>IF(#REF!&gt;0,DQ$57,"")</f>
        <v>#REF!</v>
      </c>
      <c r="CO566" s="84"/>
      <c r="CP566" s="2"/>
      <c r="CQ566" s="2"/>
      <c r="CR566" s="2"/>
      <c r="CS566" s="2"/>
      <c r="CT566" s="2"/>
      <c r="CU566" s="2"/>
      <c r="CV566" s="2"/>
      <c r="CX566" s="2"/>
      <c r="CY566" s="2"/>
      <c r="CZ566" s="2"/>
      <c r="DA566" s="2"/>
      <c r="DB566" s="2"/>
      <c r="DC566" s="2"/>
      <c r="DD566" s="2"/>
      <c r="DE566" s="2"/>
      <c r="DF566" s="2"/>
    </row>
    <row r="567" spans="2:110" ht="18" customHeight="1">
      <c r="B567" s="151" t="e">
        <f>IF(#REF!="","",VLOOKUP(#REF!,$CX$11:$DG$26,9,0))</f>
        <v>#REF!</v>
      </c>
      <c r="C567" s="64" t="e">
        <f>IF(#REF!="",0,VLOOKUP(#REF!,$CP$11:$CQ$16,2,0))</f>
        <v>#REF!</v>
      </c>
      <c r="D567" s="65" t="e">
        <f>IF(#REF!="",0,VLOOKUP(#REF!,$CX$11:$CY$26,2,0))</f>
        <v>#REF!</v>
      </c>
      <c r="E567" s="152" t="e">
        <f t="shared" si="98"/>
        <v>#REF!</v>
      </c>
      <c r="F567" s="155" t="e">
        <f>IF(#REF!="","",VLOOKUP(#REF!,#REF!,7,0))</f>
        <v>#REF!</v>
      </c>
      <c r="G567" s="201" t="e">
        <f>IF(OR(#REF!="",F567=""),"",ROUND(#REF!/10^3*F567,3))</f>
        <v>#REF!</v>
      </c>
      <c r="H567" s="201" t="e">
        <f>IF(#REF!&gt;0,#REF!*#REF!/1000,"")</f>
        <v>#REF!</v>
      </c>
      <c r="I567" s="201" t="e">
        <f>IF(#REF!&gt;0,#REF!*#REF!/1000,"")</f>
        <v>#REF!</v>
      </c>
      <c r="J567" s="51" t="e">
        <f>IF(#REF!="●","",IF(#REF!="","",#REF!))</f>
        <v>#REF!</v>
      </c>
      <c r="K567" s="51" t="e">
        <f>IF(#REF!="●","",IF(#REF!="","",#REF!))</f>
        <v>#REF!</v>
      </c>
      <c r="L567" s="74" t="e">
        <f t="shared" si="99"/>
        <v>#REF!</v>
      </c>
      <c r="M567" s="74" t="e">
        <f t="shared" si="100"/>
        <v>#REF!</v>
      </c>
      <c r="N567" s="201" t="e">
        <f>IF(ISNA(L567),"",L567*#REF!)</f>
        <v>#REF!</v>
      </c>
      <c r="O567" s="201" t="e">
        <f>IF(ISNA(M567),"",M567*#REF!)</f>
        <v>#REF!</v>
      </c>
      <c r="P567" s="78" t="e">
        <f>IF(#REF!&gt;0,DQ$6,"")</f>
        <v>#REF!</v>
      </c>
      <c r="Q567" s="99"/>
      <c r="R567" s="411"/>
      <c r="S567" s="412" t="e">
        <f>IF(OR(#REF!="",F567=""),"",ROUND(#REF!/10^3*F567,3))</f>
        <v>#REF!</v>
      </c>
      <c r="T567" s="412" t="e">
        <f>IF(#REF!&gt;0,#REF!*#REF!/1000,"")</f>
        <v>#REF!</v>
      </c>
      <c r="U567" s="412" t="e">
        <f>IF(#REF!&gt;0,#REF!*#REF!/1000,"")</f>
        <v>#REF!</v>
      </c>
      <c r="V567" s="413" t="e">
        <f>IF(OR(#REF!="●",#REF!="●"),"",IF(#REF!="","",#REF!))</f>
        <v>#REF!</v>
      </c>
      <c r="W567" s="413" t="e">
        <f>IF(OR(#REF!="●",#REF!="●"),"",IF(#REF!="","",#REF!))</f>
        <v>#REF!</v>
      </c>
      <c r="X567" s="412" t="e">
        <f>IF(ISNA(L567),"",L567*#REF!)</f>
        <v>#REF!</v>
      </c>
      <c r="Y567" s="412" t="e">
        <f>IF(ISNA(M567),"",M567*#REF!)</f>
        <v>#REF!</v>
      </c>
      <c r="Z567" s="414" t="e">
        <f>IF(#REF!&gt;0,DQ$6,"")</f>
        <v>#REF!</v>
      </c>
      <c r="AA567" s="95" t="e">
        <f>IF(#REF!="","",VLOOKUP(#REF!,#REF!,7,0))</f>
        <v>#REF!</v>
      </c>
      <c r="AB567" s="201" t="e">
        <f>IF(OR(#REF!="",AA567=""),"",ROUND(#REF!/10^3*AA567,3))</f>
        <v>#REF!</v>
      </c>
      <c r="AC567" s="201" t="e">
        <f>IF(#REF!&gt;0,#REF!*#REF!/1000,"")</f>
        <v>#REF!</v>
      </c>
      <c r="AD567" s="201" t="e">
        <f>IF(#REF!&gt;0,#REF!*#REF!/1000,"")</f>
        <v>#REF!</v>
      </c>
      <c r="AE567" s="74" t="e">
        <f t="shared" si="101"/>
        <v>#REF!</v>
      </c>
      <c r="AF567" s="74" t="e">
        <f t="shared" si="102"/>
        <v>#REF!</v>
      </c>
      <c r="AG567" s="201" t="e">
        <f>IF(ISNA(AE567),"",AE567*#REF!)</f>
        <v>#REF!</v>
      </c>
      <c r="AH567" s="201" t="e">
        <f>IF(ISNA(AF567),"",AF567*#REF!)</f>
        <v>#REF!</v>
      </c>
      <c r="AI567" s="78" t="e">
        <f>IF(#REF!&gt;0,DQ$23,"")</f>
        <v>#REF!</v>
      </c>
      <c r="AJ567" s="99"/>
      <c r="AK567" s="411"/>
      <c r="AL567" s="412" t="e">
        <f>IF(OR(#REF!="",F567=""),"",ROUND(#REF!/10^3*F567,3))</f>
        <v>#REF!</v>
      </c>
      <c r="AM567" s="412" t="e">
        <f>IF(#REF!&gt;0,#REF!*#REF!/1000,"")</f>
        <v>#REF!</v>
      </c>
      <c r="AN567" s="412" t="e">
        <f>IF(#REF!&gt;0,#REF!*#REF!/1000,"")</f>
        <v>#REF!</v>
      </c>
      <c r="AO567" s="413" t="e">
        <f>IF(OR(#REF!="●",#REF!="●",#REF!="●"),"",IF(#REF!="","",#REF!))</f>
        <v>#REF!</v>
      </c>
      <c r="AP567" s="413" t="e">
        <f>IF(OR(#REF!="●",#REF!="●",#REF!="●"),"",IF(#REF!="","",#REF!))</f>
        <v>#REF!</v>
      </c>
      <c r="AQ567" s="412" t="e">
        <f>IF(ISNA(L567),"",L567*#REF!)</f>
        <v>#REF!</v>
      </c>
      <c r="AR567" s="412" t="e">
        <f>IF(ISNA(M567),"",M567*#REF!)</f>
        <v>#REF!</v>
      </c>
      <c r="AS567" s="414" t="e">
        <f>IF(#REF!&gt;0,DQ$6,"")</f>
        <v>#REF!</v>
      </c>
      <c r="AT567" s="95" t="e">
        <f>IF(#REF!="","",VLOOKUP(#REF!,#REF!,7,0))</f>
        <v>#REF!</v>
      </c>
      <c r="AU567" s="201" t="e">
        <f>IF(OR(#REF!="",AT567=""),"",ROUND(#REF!/10^3*AT567,3))</f>
        <v>#REF!</v>
      </c>
      <c r="AV567" s="201" t="e">
        <f>IF(#REF!&gt;0,#REF!*#REF!/1000,"")</f>
        <v>#REF!</v>
      </c>
      <c r="AW567" s="201" t="e">
        <f>IF(#REF!&gt;0,#REF!*#REF!/1000,"")</f>
        <v>#REF!</v>
      </c>
      <c r="AX567" s="74" t="e">
        <f t="shared" si="103"/>
        <v>#REF!</v>
      </c>
      <c r="AY567" s="74" t="e">
        <f t="shared" si="104"/>
        <v>#REF!</v>
      </c>
      <c r="AZ567" s="201" t="e">
        <f>IF(ISNA(AX567),"",AX567*#REF!)</f>
        <v>#REF!</v>
      </c>
      <c r="BA567" s="201" t="e">
        <f>IF(ISNA(AY567),"",AY567*#REF!)</f>
        <v>#REF!</v>
      </c>
      <c r="BB567" s="78" t="e">
        <f>IF(#REF!&gt;0,DQ$40,"")</f>
        <v>#REF!</v>
      </c>
      <c r="BC567" s="99"/>
      <c r="BD567" s="650"/>
      <c r="BE567" s="652" t="e">
        <f>IF(OR(#REF!="",F567=""),"",ROUND(#REF!/10^3*F567,3))</f>
        <v>#REF!</v>
      </c>
      <c r="BF567" s="412" t="e">
        <f>IF(#REF!&gt;0,#REF!*#REF!/1000,"")</f>
        <v>#REF!</v>
      </c>
      <c r="BG567" s="412" t="e">
        <f>IF(#REF!&gt;0,#REF!*#REF!/1000,"")</f>
        <v>#REF!</v>
      </c>
      <c r="BH567" s="413" t="e">
        <f>IF(OR(#REF!="●",#REF!="●",#REF!="●",#REF!="●"),"",IF(#REF!="","",#REF!))</f>
        <v>#REF!</v>
      </c>
      <c r="BI567" s="413" t="e">
        <f>IF(OR(#REF!="●",#REF!="●",#REF!="●",#REF!="●"),"",IF(#REF!="","",#REF!))</f>
        <v>#REF!</v>
      </c>
      <c r="BJ567" s="412" t="e">
        <f>IF(ISNA(L567),"",L567*#REF!)</f>
        <v>#REF!</v>
      </c>
      <c r="BK567" s="412" t="e">
        <f>IF(ISNA(M567),"",M567*#REF!)</f>
        <v>#REF!</v>
      </c>
      <c r="BL567" s="415" t="e">
        <f>IF(#REF!&gt;0,DQ$6,"")</f>
        <v>#REF!</v>
      </c>
      <c r="BM567" s="361" t="e">
        <f>IF(#REF!="","",VLOOKUP(#REF!,#REF!,7,0))</f>
        <v>#REF!</v>
      </c>
      <c r="BN567" s="201" t="e">
        <f>IF(OR(#REF!="",BM567=""),"",ROUND(#REF!/10^3*BM567,3))</f>
        <v>#REF!</v>
      </c>
      <c r="BO567" s="201" t="e">
        <f>IF(#REF!&gt;0,#REF!*#REF!/1000,"")</f>
        <v>#REF!</v>
      </c>
      <c r="BP567" s="201" t="e">
        <f>IF(#REF!&gt;0,#REF!*#REF!/1000,"")</f>
        <v>#REF!</v>
      </c>
      <c r="BQ567" s="74" t="e">
        <f t="shared" si="105"/>
        <v>#REF!</v>
      </c>
      <c r="BR567" s="74" t="e">
        <f t="shared" si="106"/>
        <v>#REF!</v>
      </c>
      <c r="BS567" s="201" t="e">
        <f>IF(ISNA(BQ567),"",BQ567*#REF!)</f>
        <v>#REF!</v>
      </c>
      <c r="BT567" s="201" t="e">
        <f>IF(ISNA(BR567),"",BR567*#REF!)</f>
        <v>#REF!</v>
      </c>
      <c r="BU567" s="78" t="e">
        <f>IF(#REF!&gt;0,DQ$57,"")</f>
        <v>#REF!</v>
      </c>
      <c r="BV567" s="99"/>
      <c r="BW567" s="411"/>
      <c r="BX567" s="412" t="e">
        <f>IF(OR(#REF!="",F567=""),"",ROUND(#REF!/10^3*F567,3))</f>
        <v>#REF!</v>
      </c>
      <c r="BY567" s="412" t="e">
        <f>IF(#REF!&gt;0,#REF!*#REF!/1000,"")</f>
        <v>#REF!</v>
      </c>
      <c r="BZ567" s="412" t="e">
        <f>IF(#REF!&gt;0,#REF!*#REF!/1000,"")</f>
        <v>#REF!</v>
      </c>
      <c r="CA567" s="413" t="e">
        <f>IF(OR(#REF!="●",#REF!="●",#REF!="●",#REF!="●",#REF!="●"),"",IF(#REF!="","",#REF!))</f>
        <v>#REF!</v>
      </c>
      <c r="CB567" s="413" t="e">
        <f>IF(OR(#REF!="●",#REF!="●",#REF!="●",#REF!="●",#REF!="●"),"",IF(#REF!="","",#REF!))</f>
        <v>#REF!</v>
      </c>
      <c r="CC567" s="412" t="e">
        <f>IF(ISNA(L567),"",L567*#REF!)</f>
        <v>#REF!</v>
      </c>
      <c r="CD567" s="412" t="e">
        <f>IF(ISNA(M567),"",M567*#REF!)</f>
        <v>#REF!</v>
      </c>
      <c r="CE567" s="415" t="e">
        <f>IF(#REF!&gt;0,DQ$6,"")</f>
        <v>#REF!</v>
      </c>
      <c r="CF567" s="361" t="e">
        <f>IF(#REF!="","",VLOOKUP(#REF!,#REF!,7,0))</f>
        <v>#REF!</v>
      </c>
      <c r="CG567" s="201" t="e">
        <f>IF(OR(#REF!="",CF567=""),"",ROUND(#REF!/10^3*CF567,3))</f>
        <v>#REF!</v>
      </c>
      <c r="CH567" s="201" t="e">
        <f>IF(#REF!&gt;0,#REF!*#REF!/1000,"")</f>
        <v>#REF!</v>
      </c>
      <c r="CI567" s="201" t="e">
        <f>IF(#REF!&gt;0,#REF!*#REF!/1000,"")</f>
        <v>#REF!</v>
      </c>
      <c r="CJ567" s="74" t="e">
        <f t="shared" si="107"/>
        <v>#REF!</v>
      </c>
      <c r="CK567" s="74" t="e">
        <f t="shared" si="108"/>
        <v>#REF!</v>
      </c>
      <c r="CL567" s="201" t="e">
        <f>IF(ISNA(CJ567),"",CJ567*#REF!)</f>
        <v>#REF!</v>
      </c>
      <c r="CM567" s="201" t="e">
        <f>IF(ISNA(CK567),"",CK567*#REF!)</f>
        <v>#REF!</v>
      </c>
      <c r="CN567" s="101" t="e">
        <f>IF(#REF!&gt;0,DQ$57,"")</f>
        <v>#REF!</v>
      </c>
      <c r="CO567" s="84"/>
      <c r="CP567" s="2"/>
      <c r="CQ567" s="2"/>
      <c r="CR567" s="2"/>
      <c r="CS567" s="2"/>
      <c r="CT567" s="2"/>
      <c r="CU567" s="2"/>
      <c r="CV567" s="2"/>
      <c r="CX567" s="2"/>
      <c r="CY567" s="2"/>
      <c r="CZ567" s="2"/>
      <c r="DA567" s="2"/>
      <c r="DB567" s="2"/>
      <c r="DC567" s="2"/>
      <c r="DD567" s="2"/>
      <c r="DE567" s="2"/>
      <c r="DF567" s="2"/>
    </row>
    <row r="568" spans="2:110" ht="18" customHeight="1">
      <c r="B568" s="151" t="e">
        <f>IF(#REF!="","",VLOOKUP(#REF!,$CX$11:$DG$26,9,0))</f>
        <v>#REF!</v>
      </c>
      <c r="C568" s="64" t="e">
        <f>IF(#REF!="",0,VLOOKUP(#REF!,$CP$11:$CQ$16,2,0))</f>
        <v>#REF!</v>
      </c>
      <c r="D568" s="65" t="e">
        <f>IF(#REF!="",0,VLOOKUP(#REF!,$CX$11:$CY$26,2,0))</f>
        <v>#REF!</v>
      </c>
      <c r="E568" s="152" t="e">
        <f t="shared" si="98"/>
        <v>#REF!</v>
      </c>
      <c r="F568" s="155" t="e">
        <f>IF(#REF!="","",VLOOKUP(#REF!,#REF!,7,0))</f>
        <v>#REF!</v>
      </c>
      <c r="G568" s="201" t="e">
        <f>IF(OR(#REF!="",F568=""),"",ROUND(#REF!/10^3*F568,3))</f>
        <v>#REF!</v>
      </c>
      <c r="H568" s="201" t="e">
        <f>IF(#REF!&gt;0,#REF!*#REF!/1000,"")</f>
        <v>#REF!</v>
      </c>
      <c r="I568" s="201" t="e">
        <f>IF(#REF!&gt;0,#REF!*#REF!/1000,"")</f>
        <v>#REF!</v>
      </c>
      <c r="J568" s="51" t="e">
        <f>IF(#REF!="●","",IF(#REF!="","",#REF!))</f>
        <v>#REF!</v>
      </c>
      <c r="K568" s="51" t="e">
        <f>IF(#REF!="●","",IF(#REF!="","",#REF!))</f>
        <v>#REF!</v>
      </c>
      <c r="L568" s="74" t="e">
        <f t="shared" si="99"/>
        <v>#REF!</v>
      </c>
      <c r="M568" s="74" t="e">
        <f t="shared" si="100"/>
        <v>#REF!</v>
      </c>
      <c r="N568" s="201" t="e">
        <f>IF(ISNA(L568),"",L568*#REF!)</f>
        <v>#REF!</v>
      </c>
      <c r="O568" s="201" t="e">
        <f>IF(ISNA(M568),"",M568*#REF!)</f>
        <v>#REF!</v>
      </c>
      <c r="P568" s="78" t="e">
        <f>IF(#REF!&gt;0,DQ$6,"")</f>
        <v>#REF!</v>
      </c>
      <c r="Q568" s="99"/>
      <c r="R568" s="411"/>
      <c r="S568" s="412" t="e">
        <f>IF(OR(#REF!="",F568=""),"",ROUND(#REF!/10^3*F568,3))</f>
        <v>#REF!</v>
      </c>
      <c r="T568" s="412" t="e">
        <f>IF(#REF!&gt;0,#REF!*#REF!/1000,"")</f>
        <v>#REF!</v>
      </c>
      <c r="U568" s="412" t="e">
        <f>IF(#REF!&gt;0,#REF!*#REF!/1000,"")</f>
        <v>#REF!</v>
      </c>
      <c r="V568" s="413" t="e">
        <f>IF(OR(#REF!="●",#REF!="●"),"",IF(#REF!="","",#REF!))</f>
        <v>#REF!</v>
      </c>
      <c r="W568" s="413" t="e">
        <f>IF(OR(#REF!="●",#REF!="●"),"",IF(#REF!="","",#REF!))</f>
        <v>#REF!</v>
      </c>
      <c r="X568" s="412" t="e">
        <f>IF(ISNA(L568),"",L568*#REF!)</f>
        <v>#REF!</v>
      </c>
      <c r="Y568" s="412" t="e">
        <f>IF(ISNA(M568),"",M568*#REF!)</f>
        <v>#REF!</v>
      </c>
      <c r="Z568" s="414" t="e">
        <f>IF(#REF!&gt;0,DQ$6,"")</f>
        <v>#REF!</v>
      </c>
      <c r="AA568" s="95" t="e">
        <f>IF(#REF!="","",VLOOKUP(#REF!,#REF!,7,0))</f>
        <v>#REF!</v>
      </c>
      <c r="AB568" s="201" t="e">
        <f>IF(OR(#REF!="",AA568=""),"",ROUND(#REF!/10^3*AA568,3))</f>
        <v>#REF!</v>
      </c>
      <c r="AC568" s="201" t="e">
        <f>IF(#REF!&gt;0,#REF!*#REF!/1000,"")</f>
        <v>#REF!</v>
      </c>
      <c r="AD568" s="201" t="e">
        <f>IF(#REF!&gt;0,#REF!*#REF!/1000,"")</f>
        <v>#REF!</v>
      </c>
      <c r="AE568" s="74" t="e">
        <f t="shared" si="101"/>
        <v>#REF!</v>
      </c>
      <c r="AF568" s="74" t="e">
        <f t="shared" si="102"/>
        <v>#REF!</v>
      </c>
      <c r="AG568" s="201" t="e">
        <f>IF(ISNA(AE568),"",AE568*#REF!)</f>
        <v>#REF!</v>
      </c>
      <c r="AH568" s="201" t="e">
        <f>IF(ISNA(AF568),"",AF568*#REF!)</f>
        <v>#REF!</v>
      </c>
      <c r="AI568" s="78" t="e">
        <f>IF(#REF!&gt;0,DQ$23,"")</f>
        <v>#REF!</v>
      </c>
      <c r="AJ568" s="99"/>
      <c r="AK568" s="411"/>
      <c r="AL568" s="412" t="e">
        <f>IF(OR(#REF!="",F568=""),"",ROUND(#REF!/10^3*F568,3))</f>
        <v>#REF!</v>
      </c>
      <c r="AM568" s="412" t="e">
        <f>IF(#REF!&gt;0,#REF!*#REF!/1000,"")</f>
        <v>#REF!</v>
      </c>
      <c r="AN568" s="412" t="e">
        <f>IF(#REF!&gt;0,#REF!*#REF!/1000,"")</f>
        <v>#REF!</v>
      </c>
      <c r="AO568" s="413" t="e">
        <f>IF(OR(#REF!="●",#REF!="●",#REF!="●"),"",IF(#REF!="","",#REF!))</f>
        <v>#REF!</v>
      </c>
      <c r="AP568" s="413" t="e">
        <f>IF(OR(#REF!="●",#REF!="●",#REF!="●"),"",IF(#REF!="","",#REF!))</f>
        <v>#REF!</v>
      </c>
      <c r="AQ568" s="412" t="e">
        <f>IF(ISNA(L568),"",L568*#REF!)</f>
        <v>#REF!</v>
      </c>
      <c r="AR568" s="412" t="e">
        <f>IF(ISNA(M568),"",M568*#REF!)</f>
        <v>#REF!</v>
      </c>
      <c r="AS568" s="414" t="e">
        <f>IF(#REF!&gt;0,DQ$6,"")</f>
        <v>#REF!</v>
      </c>
      <c r="AT568" s="95" t="e">
        <f>IF(#REF!="","",VLOOKUP(#REF!,#REF!,7,0))</f>
        <v>#REF!</v>
      </c>
      <c r="AU568" s="201" t="e">
        <f>IF(OR(#REF!="",AT568=""),"",ROUND(#REF!/10^3*AT568,3))</f>
        <v>#REF!</v>
      </c>
      <c r="AV568" s="201" t="e">
        <f>IF(#REF!&gt;0,#REF!*#REF!/1000,"")</f>
        <v>#REF!</v>
      </c>
      <c r="AW568" s="201" t="e">
        <f>IF(#REF!&gt;0,#REF!*#REF!/1000,"")</f>
        <v>#REF!</v>
      </c>
      <c r="AX568" s="74" t="e">
        <f t="shared" si="103"/>
        <v>#REF!</v>
      </c>
      <c r="AY568" s="74" t="e">
        <f t="shared" si="104"/>
        <v>#REF!</v>
      </c>
      <c r="AZ568" s="201" t="e">
        <f>IF(ISNA(AX568),"",AX568*#REF!)</f>
        <v>#REF!</v>
      </c>
      <c r="BA568" s="201" t="e">
        <f>IF(ISNA(AY568),"",AY568*#REF!)</f>
        <v>#REF!</v>
      </c>
      <c r="BB568" s="78" t="e">
        <f>IF(#REF!&gt;0,DQ$40,"")</f>
        <v>#REF!</v>
      </c>
      <c r="BC568" s="99"/>
      <c r="BD568" s="650"/>
      <c r="BE568" s="652" t="e">
        <f>IF(OR(#REF!="",F568=""),"",ROUND(#REF!/10^3*F568,3))</f>
        <v>#REF!</v>
      </c>
      <c r="BF568" s="412" t="e">
        <f>IF(#REF!&gt;0,#REF!*#REF!/1000,"")</f>
        <v>#REF!</v>
      </c>
      <c r="BG568" s="412" t="e">
        <f>IF(#REF!&gt;0,#REF!*#REF!/1000,"")</f>
        <v>#REF!</v>
      </c>
      <c r="BH568" s="413" t="e">
        <f>IF(OR(#REF!="●",#REF!="●",#REF!="●",#REF!="●"),"",IF(#REF!="","",#REF!))</f>
        <v>#REF!</v>
      </c>
      <c r="BI568" s="413" t="e">
        <f>IF(OR(#REF!="●",#REF!="●",#REF!="●",#REF!="●"),"",IF(#REF!="","",#REF!))</f>
        <v>#REF!</v>
      </c>
      <c r="BJ568" s="412" t="e">
        <f>IF(ISNA(L568),"",L568*#REF!)</f>
        <v>#REF!</v>
      </c>
      <c r="BK568" s="412" t="e">
        <f>IF(ISNA(M568),"",M568*#REF!)</f>
        <v>#REF!</v>
      </c>
      <c r="BL568" s="415" t="e">
        <f>IF(#REF!&gt;0,DQ$6,"")</f>
        <v>#REF!</v>
      </c>
      <c r="BM568" s="361" t="e">
        <f>IF(#REF!="","",VLOOKUP(#REF!,#REF!,7,0))</f>
        <v>#REF!</v>
      </c>
      <c r="BN568" s="201" t="e">
        <f>IF(OR(#REF!="",BM568=""),"",ROUND(#REF!/10^3*BM568,3))</f>
        <v>#REF!</v>
      </c>
      <c r="BO568" s="201" t="e">
        <f>IF(#REF!&gt;0,#REF!*#REF!/1000,"")</f>
        <v>#REF!</v>
      </c>
      <c r="BP568" s="201" t="e">
        <f>IF(#REF!&gt;0,#REF!*#REF!/1000,"")</f>
        <v>#REF!</v>
      </c>
      <c r="BQ568" s="74" t="e">
        <f t="shared" si="105"/>
        <v>#REF!</v>
      </c>
      <c r="BR568" s="74" t="e">
        <f t="shared" si="106"/>
        <v>#REF!</v>
      </c>
      <c r="BS568" s="201" t="e">
        <f>IF(ISNA(BQ568),"",BQ568*#REF!)</f>
        <v>#REF!</v>
      </c>
      <c r="BT568" s="201" t="e">
        <f>IF(ISNA(BR568),"",BR568*#REF!)</f>
        <v>#REF!</v>
      </c>
      <c r="BU568" s="78" t="e">
        <f>IF(#REF!&gt;0,DQ$57,"")</f>
        <v>#REF!</v>
      </c>
      <c r="BV568" s="99"/>
      <c r="BW568" s="411"/>
      <c r="BX568" s="412" t="e">
        <f>IF(OR(#REF!="",F568=""),"",ROUND(#REF!/10^3*F568,3))</f>
        <v>#REF!</v>
      </c>
      <c r="BY568" s="412" t="e">
        <f>IF(#REF!&gt;0,#REF!*#REF!/1000,"")</f>
        <v>#REF!</v>
      </c>
      <c r="BZ568" s="412" t="e">
        <f>IF(#REF!&gt;0,#REF!*#REF!/1000,"")</f>
        <v>#REF!</v>
      </c>
      <c r="CA568" s="413" t="e">
        <f>IF(OR(#REF!="●",#REF!="●",#REF!="●",#REF!="●",#REF!="●"),"",IF(#REF!="","",#REF!))</f>
        <v>#REF!</v>
      </c>
      <c r="CB568" s="413" t="e">
        <f>IF(OR(#REF!="●",#REF!="●",#REF!="●",#REF!="●",#REF!="●"),"",IF(#REF!="","",#REF!))</f>
        <v>#REF!</v>
      </c>
      <c r="CC568" s="412" t="e">
        <f>IF(ISNA(L568),"",L568*#REF!)</f>
        <v>#REF!</v>
      </c>
      <c r="CD568" s="412" t="e">
        <f>IF(ISNA(M568),"",M568*#REF!)</f>
        <v>#REF!</v>
      </c>
      <c r="CE568" s="415" t="e">
        <f>IF(#REF!&gt;0,DQ$6,"")</f>
        <v>#REF!</v>
      </c>
      <c r="CF568" s="361" t="e">
        <f>IF(#REF!="","",VLOOKUP(#REF!,#REF!,7,0))</f>
        <v>#REF!</v>
      </c>
      <c r="CG568" s="201" t="e">
        <f>IF(OR(#REF!="",CF568=""),"",ROUND(#REF!/10^3*CF568,3))</f>
        <v>#REF!</v>
      </c>
      <c r="CH568" s="201" t="e">
        <f>IF(#REF!&gt;0,#REF!*#REF!/1000,"")</f>
        <v>#REF!</v>
      </c>
      <c r="CI568" s="201" t="e">
        <f>IF(#REF!&gt;0,#REF!*#REF!/1000,"")</f>
        <v>#REF!</v>
      </c>
      <c r="CJ568" s="74" t="e">
        <f t="shared" si="107"/>
        <v>#REF!</v>
      </c>
      <c r="CK568" s="74" t="e">
        <f t="shared" si="108"/>
        <v>#REF!</v>
      </c>
      <c r="CL568" s="201" t="e">
        <f>IF(ISNA(CJ568),"",CJ568*#REF!)</f>
        <v>#REF!</v>
      </c>
      <c r="CM568" s="201" t="e">
        <f>IF(ISNA(CK568),"",CK568*#REF!)</f>
        <v>#REF!</v>
      </c>
      <c r="CN568" s="101" t="e">
        <f>IF(#REF!&gt;0,DQ$57,"")</f>
        <v>#REF!</v>
      </c>
      <c r="CO568" s="84"/>
      <c r="CP568" s="2"/>
      <c r="CQ568" s="2"/>
      <c r="CR568" s="2"/>
      <c r="CS568" s="2"/>
      <c r="CT568" s="2"/>
      <c r="CU568" s="2"/>
      <c r="CV568" s="2"/>
      <c r="CX568" s="2"/>
      <c r="CY568" s="2"/>
      <c r="CZ568" s="2"/>
      <c r="DA568" s="2"/>
      <c r="DB568" s="2"/>
      <c r="DC568" s="2"/>
      <c r="DD568" s="2"/>
      <c r="DE568" s="2"/>
      <c r="DF568" s="2"/>
    </row>
    <row r="569" spans="2:110" ht="18" customHeight="1">
      <c r="B569" s="151" t="e">
        <f>IF(#REF!="","",VLOOKUP(#REF!,$CX$11:$DG$26,9,0))</f>
        <v>#REF!</v>
      </c>
      <c r="C569" s="64" t="e">
        <f>IF(#REF!="",0,VLOOKUP(#REF!,$CP$11:$CQ$16,2,0))</f>
        <v>#REF!</v>
      </c>
      <c r="D569" s="65" t="e">
        <f>IF(#REF!="",0,VLOOKUP(#REF!,$CX$11:$CY$26,2,0))</f>
        <v>#REF!</v>
      </c>
      <c r="E569" s="152" t="e">
        <f t="shared" si="98"/>
        <v>#REF!</v>
      </c>
      <c r="F569" s="155" t="e">
        <f>IF(#REF!="","",VLOOKUP(#REF!,#REF!,7,0))</f>
        <v>#REF!</v>
      </c>
      <c r="G569" s="201" t="e">
        <f>IF(OR(#REF!="",F569=""),"",ROUND(#REF!/10^3*F569,3))</f>
        <v>#REF!</v>
      </c>
      <c r="H569" s="201" t="e">
        <f>IF(#REF!&gt;0,#REF!*#REF!/1000,"")</f>
        <v>#REF!</v>
      </c>
      <c r="I569" s="201" t="e">
        <f>IF(#REF!&gt;0,#REF!*#REF!/1000,"")</f>
        <v>#REF!</v>
      </c>
      <c r="J569" s="51" t="e">
        <f>IF(#REF!="●","",IF(#REF!="","",#REF!))</f>
        <v>#REF!</v>
      </c>
      <c r="K569" s="51" t="e">
        <f>IF(#REF!="●","",IF(#REF!="","",#REF!))</f>
        <v>#REF!</v>
      </c>
      <c r="L569" s="74" t="e">
        <f t="shared" si="99"/>
        <v>#REF!</v>
      </c>
      <c r="M569" s="74" t="e">
        <f t="shared" si="100"/>
        <v>#REF!</v>
      </c>
      <c r="N569" s="201" t="e">
        <f>IF(ISNA(L569),"",L569*#REF!)</f>
        <v>#REF!</v>
      </c>
      <c r="O569" s="201" t="e">
        <f>IF(ISNA(M569),"",M569*#REF!)</f>
        <v>#REF!</v>
      </c>
      <c r="P569" s="78" t="e">
        <f>IF(#REF!&gt;0,DQ$6,"")</f>
        <v>#REF!</v>
      </c>
      <c r="Q569" s="99"/>
      <c r="R569" s="411"/>
      <c r="S569" s="412" t="e">
        <f>IF(OR(#REF!="",F569=""),"",ROUND(#REF!/10^3*F569,3))</f>
        <v>#REF!</v>
      </c>
      <c r="T569" s="412" t="e">
        <f>IF(#REF!&gt;0,#REF!*#REF!/1000,"")</f>
        <v>#REF!</v>
      </c>
      <c r="U569" s="412" t="e">
        <f>IF(#REF!&gt;0,#REF!*#REF!/1000,"")</f>
        <v>#REF!</v>
      </c>
      <c r="V569" s="413" t="e">
        <f>IF(OR(#REF!="●",#REF!="●"),"",IF(#REF!="","",#REF!))</f>
        <v>#REF!</v>
      </c>
      <c r="W569" s="413" t="e">
        <f>IF(OR(#REF!="●",#REF!="●"),"",IF(#REF!="","",#REF!))</f>
        <v>#REF!</v>
      </c>
      <c r="X569" s="412" t="e">
        <f>IF(ISNA(L569),"",L569*#REF!)</f>
        <v>#REF!</v>
      </c>
      <c r="Y569" s="412" t="e">
        <f>IF(ISNA(M569),"",M569*#REF!)</f>
        <v>#REF!</v>
      </c>
      <c r="Z569" s="414" t="e">
        <f>IF(#REF!&gt;0,DQ$6,"")</f>
        <v>#REF!</v>
      </c>
      <c r="AA569" s="95" t="e">
        <f>IF(#REF!="","",VLOOKUP(#REF!,#REF!,7,0))</f>
        <v>#REF!</v>
      </c>
      <c r="AB569" s="201" t="e">
        <f>IF(OR(#REF!="",AA569=""),"",ROUND(#REF!/10^3*AA569,3))</f>
        <v>#REF!</v>
      </c>
      <c r="AC569" s="201" t="e">
        <f>IF(#REF!&gt;0,#REF!*#REF!/1000,"")</f>
        <v>#REF!</v>
      </c>
      <c r="AD569" s="201" t="e">
        <f>IF(#REF!&gt;0,#REF!*#REF!/1000,"")</f>
        <v>#REF!</v>
      </c>
      <c r="AE569" s="74" t="e">
        <f t="shared" si="101"/>
        <v>#REF!</v>
      </c>
      <c r="AF569" s="74" t="e">
        <f t="shared" si="102"/>
        <v>#REF!</v>
      </c>
      <c r="AG569" s="201" t="e">
        <f>IF(ISNA(AE569),"",AE569*#REF!)</f>
        <v>#REF!</v>
      </c>
      <c r="AH569" s="201" t="e">
        <f>IF(ISNA(AF569),"",AF569*#REF!)</f>
        <v>#REF!</v>
      </c>
      <c r="AI569" s="78" t="e">
        <f>IF(#REF!&gt;0,DQ$23,"")</f>
        <v>#REF!</v>
      </c>
      <c r="AJ569" s="99"/>
      <c r="AK569" s="411"/>
      <c r="AL569" s="412" t="e">
        <f>IF(OR(#REF!="",F569=""),"",ROUND(#REF!/10^3*F569,3))</f>
        <v>#REF!</v>
      </c>
      <c r="AM569" s="412" t="e">
        <f>IF(#REF!&gt;0,#REF!*#REF!/1000,"")</f>
        <v>#REF!</v>
      </c>
      <c r="AN569" s="412" t="e">
        <f>IF(#REF!&gt;0,#REF!*#REF!/1000,"")</f>
        <v>#REF!</v>
      </c>
      <c r="AO569" s="413" t="e">
        <f>IF(OR(#REF!="●",#REF!="●",#REF!="●"),"",IF(#REF!="","",#REF!))</f>
        <v>#REF!</v>
      </c>
      <c r="AP569" s="413" t="e">
        <f>IF(OR(#REF!="●",#REF!="●",#REF!="●"),"",IF(#REF!="","",#REF!))</f>
        <v>#REF!</v>
      </c>
      <c r="AQ569" s="412" t="e">
        <f>IF(ISNA(L569),"",L569*#REF!)</f>
        <v>#REF!</v>
      </c>
      <c r="AR569" s="412" t="e">
        <f>IF(ISNA(M569),"",M569*#REF!)</f>
        <v>#REF!</v>
      </c>
      <c r="AS569" s="414" t="e">
        <f>IF(#REF!&gt;0,DQ$6,"")</f>
        <v>#REF!</v>
      </c>
      <c r="AT569" s="95" t="e">
        <f>IF(#REF!="","",VLOOKUP(#REF!,#REF!,7,0))</f>
        <v>#REF!</v>
      </c>
      <c r="AU569" s="201" t="e">
        <f>IF(OR(#REF!="",AT569=""),"",ROUND(#REF!/10^3*AT569,3))</f>
        <v>#REF!</v>
      </c>
      <c r="AV569" s="201" t="e">
        <f>IF(#REF!&gt;0,#REF!*#REF!/1000,"")</f>
        <v>#REF!</v>
      </c>
      <c r="AW569" s="201" t="e">
        <f>IF(#REF!&gt;0,#REF!*#REF!/1000,"")</f>
        <v>#REF!</v>
      </c>
      <c r="AX569" s="74" t="e">
        <f t="shared" si="103"/>
        <v>#REF!</v>
      </c>
      <c r="AY569" s="74" t="e">
        <f t="shared" si="104"/>
        <v>#REF!</v>
      </c>
      <c r="AZ569" s="201" t="e">
        <f>IF(ISNA(AX569),"",AX569*#REF!)</f>
        <v>#REF!</v>
      </c>
      <c r="BA569" s="201" t="e">
        <f>IF(ISNA(AY569),"",AY569*#REF!)</f>
        <v>#REF!</v>
      </c>
      <c r="BB569" s="78" t="e">
        <f>IF(#REF!&gt;0,DQ$40,"")</f>
        <v>#REF!</v>
      </c>
      <c r="BC569" s="99"/>
      <c r="BD569" s="650"/>
      <c r="BE569" s="652" t="e">
        <f>IF(OR(#REF!="",F569=""),"",ROUND(#REF!/10^3*F569,3))</f>
        <v>#REF!</v>
      </c>
      <c r="BF569" s="412" t="e">
        <f>IF(#REF!&gt;0,#REF!*#REF!/1000,"")</f>
        <v>#REF!</v>
      </c>
      <c r="BG569" s="412" t="e">
        <f>IF(#REF!&gt;0,#REF!*#REF!/1000,"")</f>
        <v>#REF!</v>
      </c>
      <c r="BH569" s="413" t="e">
        <f>IF(OR(#REF!="●",#REF!="●",#REF!="●",#REF!="●"),"",IF(#REF!="","",#REF!))</f>
        <v>#REF!</v>
      </c>
      <c r="BI569" s="413" t="e">
        <f>IF(OR(#REF!="●",#REF!="●",#REF!="●",#REF!="●"),"",IF(#REF!="","",#REF!))</f>
        <v>#REF!</v>
      </c>
      <c r="BJ569" s="412" t="e">
        <f>IF(ISNA(L569),"",L569*#REF!)</f>
        <v>#REF!</v>
      </c>
      <c r="BK569" s="412" t="e">
        <f>IF(ISNA(M569),"",M569*#REF!)</f>
        <v>#REF!</v>
      </c>
      <c r="BL569" s="415" t="e">
        <f>IF(#REF!&gt;0,DQ$6,"")</f>
        <v>#REF!</v>
      </c>
      <c r="BM569" s="361" t="e">
        <f>IF(#REF!="","",VLOOKUP(#REF!,#REF!,7,0))</f>
        <v>#REF!</v>
      </c>
      <c r="BN569" s="201" t="e">
        <f>IF(OR(#REF!="",BM569=""),"",ROUND(#REF!/10^3*BM569,3))</f>
        <v>#REF!</v>
      </c>
      <c r="BO569" s="201" t="e">
        <f>IF(#REF!&gt;0,#REF!*#REF!/1000,"")</f>
        <v>#REF!</v>
      </c>
      <c r="BP569" s="201" t="e">
        <f>IF(#REF!&gt;0,#REF!*#REF!/1000,"")</f>
        <v>#REF!</v>
      </c>
      <c r="BQ569" s="74" t="e">
        <f t="shared" si="105"/>
        <v>#REF!</v>
      </c>
      <c r="BR569" s="74" t="e">
        <f t="shared" si="106"/>
        <v>#REF!</v>
      </c>
      <c r="BS569" s="201" t="e">
        <f>IF(ISNA(BQ569),"",BQ569*#REF!)</f>
        <v>#REF!</v>
      </c>
      <c r="BT569" s="201" t="e">
        <f>IF(ISNA(BR569),"",BR569*#REF!)</f>
        <v>#REF!</v>
      </c>
      <c r="BU569" s="78" t="e">
        <f>IF(#REF!&gt;0,DQ$57,"")</f>
        <v>#REF!</v>
      </c>
      <c r="BV569" s="99"/>
      <c r="BW569" s="411"/>
      <c r="BX569" s="412" t="e">
        <f>IF(OR(#REF!="",F569=""),"",ROUND(#REF!/10^3*F569,3))</f>
        <v>#REF!</v>
      </c>
      <c r="BY569" s="412" t="e">
        <f>IF(#REF!&gt;0,#REF!*#REF!/1000,"")</f>
        <v>#REF!</v>
      </c>
      <c r="BZ569" s="412" t="e">
        <f>IF(#REF!&gt;0,#REF!*#REF!/1000,"")</f>
        <v>#REF!</v>
      </c>
      <c r="CA569" s="413" t="e">
        <f>IF(OR(#REF!="●",#REF!="●",#REF!="●",#REF!="●",#REF!="●"),"",IF(#REF!="","",#REF!))</f>
        <v>#REF!</v>
      </c>
      <c r="CB569" s="413" t="e">
        <f>IF(OR(#REF!="●",#REF!="●",#REF!="●",#REF!="●",#REF!="●"),"",IF(#REF!="","",#REF!))</f>
        <v>#REF!</v>
      </c>
      <c r="CC569" s="412" t="e">
        <f>IF(ISNA(L569),"",L569*#REF!)</f>
        <v>#REF!</v>
      </c>
      <c r="CD569" s="412" t="e">
        <f>IF(ISNA(M569),"",M569*#REF!)</f>
        <v>#REF!</v>
      </c>
      <c r="CE569" s="415" t="e">
        <f>IF(#REF!&gt;0,DQ$6,"")</f>
        <v>#REF!</v>
      </c>
      <c r="CF569" s="361" t="e">
        <f>IF(#REF!="","",VLOOKUP(#REF!,#REF!,7,0))</f>
        <v>#REF!</v>
      </c>
      <c r="CG569" s="201" t="e">
        <f>IF(OR(#REF!="",CF569=""),"",ROUND(#REF!/10^3*CF569,3))</f>
        <v>#REF!</v>
      </c>
      <c r="CH569" s="201" t="e">
        <f>IF(#REF!&gt;0,#REF!*#REF!/1000,"")</f>
        <v>#REF!</v>
      </c>
      <c r="CI569" s="201" t="e">
        <f>IF(#REF!&gt;0,#REF!*#REF!/1000,"")</f>
        <v>#REF!</v>
      </c>
      <c r="CJ569" s="74" t="e">
        <f t="shared" si="107"/>
        <v>#REF!</v>
      </c>
      <c r="CK569" s="74" t="e">
        <f t="shared" si="108"/>
        <v>#REF!</v>
      </c>
      <c r="CL569" s="201" t="e">
        <f>IF(ISNA(CJ569),"",CJ569*#REF!)</f>
        <v>#REF!</v>
      </c>
      <c r="CM569" s="201" t="e">
        <f>IF(ISNA(CK569),"",CK569*#REF!)</f>
        <v>#REF!</v>
      </c>
      <c r="CN569" s="101" t="e">
        <f>IF(#REF!&gt;0,DQ$57,"")</f>
        <v>#REF!</v>
      </c>
      <c r="CO569" s="84"/>
      <c r="CP569" s="2"/>
      <c r="CQ569" s="2"/>
      <c r="CR569" s="2"/>
      <c r="CS569" s="2"/>
      <c r="CT569" s="2"/>
      <c r="CU569" s="2"/>
      <c r="CV569" s="2"/>
      <c r="CX569" s="2"/>
      <c r="CY569" s="2"/>
      <c r="CZ569" s="2"/>
      <c r="DA569" s="2"/>
      <c r="DB569" s="2"/>
      <c r="DC569" s="2"/>
      <c r="DD569" s="2"/>
      <c r="DE569" s="2"/>
      <c r="DF569" s="2"/>
    </row>
    <row r="570" spans="2:110" ht="18" customHeight="1">
      <c r="B570" s="151" t="e">
        <f>IF(#REF!="","",VLOOKUP(#REF!,$CX$11:$DG$26,9,0))</f>
        <v>#REF!</v>
      </c>
      <c r="C570" s="64" t="e">
        <f>IF(#REF!="",0,VLOOKUP(#REF!,$CP$11:$CQ$16,2,0))</f>
        <v>#REF!</v>
      </c>
      <c r="D570" s="65" t="e">
        <f>IF(#REF!="",0,VLOOKUP(#REF!,$CX$11:$CY$26,2,0))</f>
        <v>#REF!</v>
      </c>
      <c r="E570" s="152" t="e">
        <f t="shared" si="98"/>
        <v>#REF!</v>
      </c>
      <c r="F570" s="155" t="e">
        <f>IF(#REF!="","",VLOOKUP(#REF!,#REF!,7,0))</f>
        <v>#REF!</v>
      </c>
      <c r="G570" s="201" t="e">
        <f>IF(OR(#REF!="",F570=""),"",ROUND(#REF!/10^3*F570,3))</f>
        <v>#REF!</v>
      </c>
      <c r="H570" s="201" t="e">
        <f>IF(#REF!&gt;0,#REF!*#REF!/1000,"")</f>
        <v>#REF!</v>
      </c>
      <c r="I570" s="201" t="e">
        <f>IF(#REF!&gt;0,#REF!*#REF!/1000,"")</f>
        <v>#REF!</v>
      </c>
      <c r="J570" s="51" t="e">
        <f>IF(#REF!="●","",IF(#REF!="","",#REF!))</f>
        <v>#REF!</v>
      </c>
      <c r="K570" s="51" t="e">
        <f>IF(#REF!="●","",IF(#REF!="","",#REF!))</f>
        <v>#REF!</v>
      </c>
      <c r="L570" s="74" t="e">
        <f t="shared" si="99"/>
        <v>#REF!</v>
      </c>
      <c r="M570" s="74" t="e">
        <f t="shared" si="100"/>
        <v>#REF!</v>
      </c>
      <c r="N570" s="201" t="e">
        <f>IF(ISNA(L570),"",L570*#REF!)</f>
        <v>#REF!</v>
      </c>
      <c r="O570" s="201" t="e">
        <f>IF(ISNA(M570),"",M570*#REF!)</f>
        <v>#REF!</v>
      </c>
      <c r="P570" s="78" t="e">
        <f>IF(#REF!&gt;0,DQ$6,"")</f>
        <v>#REF!</v>
      </c>
      <c r="Q570" s="99"/>
      <c r="R570" s="411"/>
      <c r="S570" s="412" t="e">
        <f>IF(OR(#REF!="",F570=""),"",ROUND(#REF!/10^3*F570,3))</f>
        <v>#REF!</v>
      </c>
      <c r="T570" s="412" t="e">
        <f>IF(#REF!&gt;0,#REF!*#REF!/1000,"")</f>
        <v>#REF!</v>
      </c>
      <c r="U570" s="412" t="e">
        <f>IF(#REF!&gt;0,#REF!*#REF!/1000,"")</f>
        <v>#REF!</v>
      </c>
      <c r="V570" s="413" t="e">
        <f>IF(OR(#REF!="●",#REF!="●"),"",IF(#REF!="","",#REF!))</f>
        <v>#REF!</v>
      </c>
      <c r="W570" s="413" t="e">
        <f>IF(OR(#REF!="●",#REF!="●"),"",IF(#REF!="","",#REF!))</f>
        <v>#REF!</v>
      </c>
      <c r="X570" s="412" t="e">
        <f>IF(ISNA(L570),"",L570*#REF!)</f>
        <v>#REF!</v>
      </c>
      <c r="Y570" s="412" t="e">
        <f>IF(ISNA(M570),"",M570*#REF!)</f>
        <v>#REF!</v>
      </c>
      <c r="Z570" s="414" t="e">
        <f>IF(#REF!&gt;0,DQ$6,"")</f>
        <v>#REF!</v>
      </c>
      <c r="AA570" s="95" t="e">
        <f>IF(#REF!="","",VLOOKUP(#REF!,#REF!,7,0))</f>
        <v>#REF!</v>
      </c>
      <c r="AB570" s="201" t="e">
        <f>IF(OR(#REF!="",AA570=""),"",ROUND(#REF!/10^3*AA570,3))</f>
        <v>#REF!</v>
      </c>
      <c r="AC570" s="201" t="e">
        <f>IF(#REF!&gt;0,#REF!*#REF!/1000,"")</f>
        <v>#REF!</v>
      </c>
      <c r="AD570" s="201" t="e">
        <f>IF(#REF!&gt;0,#REF!*#REF!/1000,"")</f>
        <v>#REF!</v>
      </c>
      <c r="AE570" s="74" t="e">
        <f t="shared" si="101"/>
        <v>#REF!</v>
      </c>
      <c r="AF570" s="74" t="e">
        <f t="shared" si="102"/>
        <v>#REF!</v>
      </c>
      <c r="AG570" s="201" t="e">
        <f>IF(ISNA(AE570),"",AE570*#REF!)</f>
        <v>#REF!</v>
      </c>
      <c r="AH570" s="201" t="e">
        <f>IF(ISNA(AF570),"",AF570*#REF!)</f>
        <v>#REF!</v>
      </c>
      <c r="AI570" s="78" t="e">
        <f>IF(#REF!&gt;0,DQ$23,"")</f>
        <v>#REF!</v>
      </c>
      <c r="AJ570" s="99"/>
      <c r="AK570" s="411"/>
      <c r="AL570" s="412" t="e">
        <f>IF(OR(#REF!="",F570=""),"",ROUND(#REF!/10^3*F570,3))</f>
        <v>#REF!</v>
      </c>
      <c r="AM570" s="412" t="e">
        <f>IF(#REF!&gt;0,#REF!*#REF!/1000,"")</f>
        <v>#REF!</v>
      </c>
      <c r="AN570" s="412" t="e">
        <f>IF(#REF!&gt;0,#REF!*#REF!/1000,"")</f>
        <v>#REF!</v>
      </c>
      <c r="AO570" s="413" t="e">
        <f>IF(OR(#REF!="●",#REF!="●",#REF!="●"),"",IF(#REF!="","",#REF!))</f>
        <v>#REF!</v>
      </c>
      <c r="AP570" s="413" t="e">
        <f>IF(OR(#REF!="●",#REF!="●",#REF!="●"),"",IF(#REF!="","",#REF!))</f>
        <v>#REF!</v>
      </c>
      <c r="AQ570" s="412" t="e">
        <f>IF(ISNA(L570),"",L570*#REF!)</f>
        <v>#REF!</v>
      </c>
      <c r="AR570" s="412" t="e">
        <f>IF(ISNA(M570),"",M570*#REF!)</f>
        <v>#REF!</v>
      </c>
      <c r="AS570" s="414" t="e">
        <f>IF(#REF!&gt;0,DQ$6,"")</f>
        <v>#REF!</v>
      </c>
      <c r="AT570" s="95" t="e">
        <f>IF(#REF!="","",VLOOKUP(#REF!,#REF!,7,0))</f>
        <v>#REF!</v>
      </c>
      <c r="AU570" s="201" t="e">
        <f>IF(OR(#REF!="",AT570=""),"",ROUND(#REF!/10^3*AT570,3))</f>
        <v>#REF!</v>
      </c>
      <c r="AV570" s="201" t="e">
        <f>IF(#REF!&gt;0,#REF!*#REF!/1000,"")</f>
        <v>#REF!</v>
      </c>
      <c r="AW570" s="201" t="e">
        <f>IF(#REF!&gt;0,#REF!*#REF!/1000,"")</f>
        <v>#REF!</v>
      </c>
      <c r="AX570" s="74" t="e">
        <f t="shared" si="103"/>
        <v>#REF!</v>
      </c>
      <c r="AY570" s="74" t="e">
        <f t="shared" si="104"/>
        <v>#REF!</v>
      </c>
      <c r="AZ570" s="201" t="e">
        <f>IF(ISNA(AX570),"",AX570*#REF!)</f>
        <v>#REF!</v>
      </c>
      <c r="BA570" s="201" t="e">
        <f>IF(ISNA(AY570),"",AY570*#REF!)</f>
        <v>#REF!</v>
      </c>
      <c r="BB570" s="78" t="e">
        <f>IF(#REF!&gt;0,DQ$40,"")</f>
        <v>#REF!</v>
      </c>
      <c r="BC570" s="99"/>
      <c r="BD570" s="650"/>
      <c r="BE570" s="652" t="e">
        <f>IF(OR(#REF!="",F570=""),"",ROUND(#REF!/10^3*F570,3))</f>
        <v>#REF!</v>
      </c>
      <c r="BF570" s="412" t="e">
        <f>IF(#REF!&gt;0,#REF!*#REF!/1000,"")</f>
        <v>#REF!</v>
      </c>
      <c r="BG570" s="412" t="e">
        <f>IF(#REF!&gt;0,#REF!*#REF!/1000,"")</f>
        <v>#REF!</v>
      </c>
      <c r="BH570" s="413" t="e">
        <f>IF(OR(#REF!="●",#REF!="●",#REF!="●",#REF!="●"),"",IF(#REF!="","",#REF!))</f>
        <v>#REF!</v>
      </c>
      <c r="BI570" s="413" t="e">
        <f>IF(OR(#REF!="●",#REF!="●",#REF!="●",#REF!="●"),"",IF(#REF!="","",#REF!))</f>
        <v>#REF!</v>
      </c>
      <c r="BJ570" s="412" t="e">
        <f>IF(ISNA(L570),"",L570*#REF!)</f>
        <v>#REF!</v>
      </c>
      <c r="BK570" s="412" t="e">
        <f>IF(ISNA(M570),"",M570*#REF!)</f>
        <v>#REF!</v>
      </c>
      <c r="BL570" s="415" t="e">
        <f>IF(#REF!&gt;0,DQ$6,"")</f>
        <v>#REF!</v>
      </c>
      <c r="BM570" s="361" t="e">
        <f>IF(#REF!="","",VLOOKUP(#REF!,#REF!,7,0))</f>
        <v>#REF!</v>
      </c>
      <c r="BN570" s="201" t="e">
        <f>IF(OR(#REF!="",BM570=""),"",ROUND(#REF!/10^3*BM570,3))</f>
        <v>#REF!</v>
      </c>
      <c r="BO570" s="201" t="e">
        <f>IF(#REF!&gt;0,#REF!*#REF!/1000,"")</f>
        <v>#REF!</v>
      </c>
      <c r="BP570" s="201" t="e">
        <f>IF(#REF!&gt;0,#REF!*#REF!/1000,"")</f>
        <v>#REF!</v>
      </c>
      <c r="BQ570" s="74" t="e">
        <f t="shared" si="105"/>
        <v>#REF!</v>
      </c>
      <c r="BR570" s="74" t="e">
        <f t="shared" si="106"/>
        <v>#REF!</v>
      </c>
      <c r="BS570" s="201" t="e">
        <f>IF(ISNA(BQ570),"",BQ570*#REF!)</f>
        <v>#REF!</v>
      </c>
      <c r="BT570" s="201" t="e">
        <f>IF(ISNA(BR570),"",BR570*#REF!)</f>
        <v>#REF!</v>
      </c>
      <c r="BU570" s="78" t="e">
        <f>IF(#REF!&gt;0,DQ$57,"")</f>
        <v>#REF!</v>
      </c>
      <c r="BV570" s="99"/>
      <c r="BW570" s="411"/>
      <c r="BX570" s="412" t="e">
        <f>IF(OR(#REF!="",F570=""),"",ROUND(#REF!/10^3*F570,3))</f>
        <v>#REF!</v>
      </c>
      <c r="BY570" s="412" t="e">
        <f>IF(#REF!&gt;0,#REF!*#REF!/1000,"")</f>
        <v>#REF!</v>
      </c>
      <c r="BZ570" s="412" t="e">
        <f>IF(#REF!&gt;0,#REF!*#REF!/1000,"")</f>
        <v>#REF!</v>
      </c>
      <c r="CA570" s="413" t="e">
        <f>IF(OR(#REF!="●",#REF!="●",#REF!="●",#REF!="●",#REF!="●"),"",IF(#REF!="","",#REF!))</f>
        <v>#REF!</v>
      </c>
      <c r="CB570" s="413" t="e">
        <f>IF(OR(#REF!="●",#REF!="●",#REF!="●",#REF!="●",#REF!="●"),"",IF(#REF!="","",#REF!))</f>
        <v>#REF!</v>
      </c>
      <c r="CC570" s="412" t="e">
        <f>IF(ISNA(L570),"",L570*#REF!)</f>
        <v>#REF!</v>
      </c>
      <c r="CD570" s="412" t="e">
        <f>IF(ISNA(M570),"",M570*#REF!)</f>
        <v>#REF!</v>
      </c>
      <c r="CE570" s="415" t="e">
        <f>IF(#REF!&gt;0,DQ$6,"")</f>
        <v>#REF!</v>
      </c>
      <c r="CF570" s="361" t="e">
        <f>IF(#REF!="","",VLOOKUP(#REF!,#REF!,7,0))</f>
        <v>#REF!</v>
      </c>
      <c r="CG570" s="201" t="e">
        <f>IF(OR(#REF!="",CF570=""),"",ROUND(#REF!/10^3*CF570,3))</f>
        <v>#REF!</v>
      </c>
      <c r="CH570" s="201" t="e">
        <f>IF(#REF!&gt;0,#REF!*#REF!/1000,"")</f>
        <v>#REF!</v>
      </c>
      <c r="CI570" s="201" t="e">
        <f>IF(#REF!&gt;0,#REF!*#REF!/1000,"")</f>
        <v>#REF!</v>
      </c>
      <c r="CJ570" s="74" t="e">
        <f t="shared" si="107"/>
        <v>#REF!</v>
      </c>
      <c r="CK570" s="74" t="e">
        <f t="shared" si="108"/>
        <v>#REF!</v>
      </c>
      <c r="CL570" s="201" t="e">
        <f>IF(ISNA(CJ570),"",CJ570*#REF!)</f>
        <v>#REF!</v>
      </c>
      <c r="CM570" s="201" t="e">
        <f>IF(ISNA(CK570),"",CK570*#REF!)</f>
        <v>#REF!</v>
      </c>
      <c r="CN570" s="101" t="e">
        <f>IF(#REF!&gt;0,DQ$57,"")</f>
        <v>#REF!</v>
      </c>
      <c r="CO570" s="84"/>
      <c r="CP570" s="2"/>
      <c r="CQ570" s="2"/>
      <c r="CR570" s="2"/>
      <c r="CS570" s="2"/>
      <c r="CT570" s="2"/>
      <c r="CU570" s="2"/>
      <c r="CV570" s="2"/>
      <c r="CX570" s="2"/>
      <c r="CY570" s="2"/>
      <c r="CZ570" s="2"/>
      <c r="DA570" s="2"/>
      <c r="DB570" s="2"/>
      <c r="DC570" s="2"/>
      <c r="DD570" s="2"/>
      <c r="DE570" s="2"/>
      <c r="DF570" s="2"/>
    </row>
    <row r="571" spans="2:110" ht="18" customHeight="1">
      <c r="B571" s="151" t="e">
        <f>IF(#REF!="","",VLOOKUP(#REF!,$CX$11:$DG$26,9,0))</f>
        <v>#REF!</v>
      </c>
      <c r="C571" s="64" t="e">
        <f>IF(#REF!="",0,VLOOKUP(#REF!,$CP$11:$CQ$16,2,0))</f>
        <v>#REF!</v>
      </c>
      <c r="D571" s="65" t="e">
        <f>IF(#REF!="",0,VLOOKUP(#REF!,$CX$11:$CY$26,2,0))</f>
        <v>#REF!</v>
      </c>
      <c r="E571" s="152" t="e">
        <f t="shared" si="98"/>
        <v>#REF!</v>
      </c>
      <c r="F571" s="155" t="e">
        <f>IF(#REF!="","",VLOOKUP(#REF!,#REF!,7,0))</f>
        <v>#REF!</v>
      </c>
      <c r="G571" s="201" t="e">
        <f>IF(OR(#REF!="",F571=""),"",ROUND(#REF!/10^3*F571,3))</f>
        <v>#REF!</v>
      </c>
      <c r="H571" s="201" t="e">
        <f>IF(#REF!&gt;0,#REF!*#REF!/1000,"")</f>
        <v>#REF!</v>
      </c>
      <c r="I571" s="201" t="e">
        <f>IF(#REF!&gt;0,#REF!*#REF!/1000,"")</f>
        <v>#REF!</v>
      </c>
      <c r="J571" s="51" t="e">
        <f>IF(#REF!="●","",IF(#REF!="","",#REF!))</f>
        <v>#REF!</v>
      </c>
      <c r="K571" s="51" t="e">
        <f>IF(#REF!="●","",IF(#REF!="","",#REF!))</f>
        <v>#REF!</v>
      </c>
      <c r="L571" s="74" t="e">
        <f t="shared" si="99"/>
        <v>#REF!</v>
      </c>
      <c r="M571" s="74" t="e">
        <f t="shared" si="100"/>
        <v>#REF!</v>
      </c>
      <c r="N571" s="201" t="e">
        <f>IF(ISNA(L571),"",L571*#REF!)</f>
        <v>#REF!</v>
      </c>
      <c r="O571" s="201" t="e">
        <f>IF(ISNA(M571),"",M571*#REF!)</f>
        <v>#REF!</v>
      </c>
      <c r="P571" s="78" t="e">
        <f>IF(#REF!&gt;0,DQ$6,"")</f>
        <v>#REF!</v>
      </c>
      <c r="Q571" s="99"/>
      <c r="R571" s="411"/>
      <c r="S571" s="412" t="e">
        <f>IF(OR(#REF!="",F571=""),"",ROUND(#REF!/10^3*F571,3))</f>
        <v>#REF!</v>
      </c>
      <c r="T571" s="412" t="e">
        <f>IF(#REF!&gt;0,#REF!*#REF!/1000,"")</f>
        <v>#REF!</v>
      </c>
      <c r="U571" s="412" t="e">
        <f>IF(#REF!&gt;0,#REF!*#REF!/1000,"")</f>
        <v>#REF!</v>
      </c>
      <c r="V571" s="413" t="e">
        <f>IF(OR(#REF!="●",#REF!="●"),"",IF(#REF!="","",#REF!))</f>
        <v>#REF!</v>
      </c>
      <c r="W571" s="413" t="e">
        <f>IF(OR(#REF!="●",#REF!="●"),"",IF(#REF!="","",#REF!))</f>
        <v>#REF!</v>
      </c>
      <c r="X571" s="412" t="e">
        <f>IF(ISNA(L571),"",L571*#REF!)</f>
        <v>#REF!</v>
      </c>
      <c r="Y571" s="412" t="e">
        <f>IF(ISNA(M571),"",M571*#REF!)</f>
        <v>#REF!</v>
      </c>
      <c r="Z571" s="414" t="e">
        <f>IF(#REF!&gt;0,DQ$6,"")</f>
        <v>#REF!</v>
      </c>
      <c r="AA571" s="95" t="e">
        <f>IF(#REF!="","",VLOOKUP(#REF!,#REF!,7,0))</f>
        <v>#REF!</v>
      </c>
      <c r="AB571" s="201" t="e">
        <f>IF(OR(#REF!="",AA571=""),"",ROUND(#REF!/10^3*AA571,3))</f>
        <v>#REF!</v>
      </c>
      <c r="AC571" s="201" t="e">
        <f>IF(#REF!&gt;0,#REF!*#REF!/1000,"")</f>
        <v>#REF!</v>
      </c>
      <c r="AD571" s="201" t="e">
        <f>IF(#REF!&gt;0,#REF!*#REF!/1000,"")</f>
        <v>#REF!</v>
      </c>
      <c r="AE571" s="74" t="e">
        <f t="shared" si="101"/>
        <v>#REF!</v>
      </c>
      <c r="AF571" s="74" t="e">
        <f t="shared" si="102"/>
        <v>#REF!</v>
      </c>
      <c r="AG571" s="201" t="e">
        <f>IF(ISNA(AE571),"",AE571*#REF!)</f>
        <v>#REF!</v>
      </c>
      <c r="AH571" s="201" t="e">
        <f>IF(ISNA(AF571),"",AF571*#REF!)</f>
        <v>#REF!</v>
      </c>
      <c r="AI571" s="78" t="e">
        <f>IF(#REF!&gt;0,DQ$23,"")</f>
        <v>#REF!</v>
      </c>
      <c r="AJ571" s="99"/>
      <c r="AK571" s="411"/>
      <c r="AL571" s="412" t="e">
        <f>IF(OR(#REF!="",F571=""),"",ROUND(#REF!/10^3*F571,3))</f>
        <v>#REF!</v>
      </c>
      <c r="AM571" s="412" t="e">
        <f>IF(#REF!&gt;0,#REF!*#REF!/1000,"")</f>
        <v>#REF!</v>
      </c>
      <c r="AN571" s="412" t="e">
        <f>IF(#REF!&gt;0,#REF!*#REF!/1000,"")</f>
        <v>#REF!</v>
      </c>
      <c r="AO571" s="413" t="e">
        <f>IF(OR(#REF!="●",#REF!="●",#REF!="●"),"",IF(#REF!="","",#REF!))</f>
        <v>#REF!</v>
      </c>
      <c r="AP571" s="413" t="e">
        <f>IF(OR(#REF!="●",#REF!="●",#REF!="●"),"",IF(#REF!="","",#REF!))</f>
        <v>#REF!</v>
      </c>
      <c r="AQ571" s="412" t="e">
        <f>IF(ISNA(L571),"",L571*#REF!)</f>
        <v>#REF!</v>
      </c>
      <c r="AR571" s="412" t="e">
        <f>IF(ISNA(M571),"",M571*#REF!)</f>
        <v>#REF!</v>
      </c>
      <c r="AS571" s="414" t="e">
        <f>IF(#REF!&gt;0,DQ$6,"")</f>
        <v>#REF!</v>
      </c>
      <c r="AT571" s="95" t="e">
        <f>IF(#REF!="","",VLOOKUP(#REF!,#REF!,7,0))</f>
        <v>#REF!</v>
      </c>
      <c r="AU571" s="201" t="e">
        <f>IF(OR(#REF!="",AT571=""),"",ROUND(#REF!/10^3*AT571,3))</f>
        <v>#REF!</v>
      </c>
      <c r="AV571" s="201" t="e">
        <f>IF(#REF!&gt;0,#REF!*#REF!/1000,"")</f>
        <v>#REF!</v>
      </c>
      <c r="AW571" s="201" t="e">
        <f>IF(#REF!&gt;0,#REF!*#REF!/1000,"")</f>
        <v>#REF!</v>
      </c>
      <c r="AX571" s="74" t="e">
        <f t="shared" si="103"/>
        <v>#REF!</v>
      </c>
      <c r="AY571" s="74" t="e">
        <f t="shared" si="104"/>
        <v>#REF!</v>
      </c>
      <c r="AZ571" s="201" t="e">
        <f>IF(ISNA(AX571),"",AX571*#REF!)</f>
        <v>#REF!</v>
      </c>
      <c r="BA571" s="201" t="e">
        <f>IF(ISNA(AY571),"",AY571*#REF!)</f>
        <v>#REF!</v>
      </c>
      <c r="BB571" s="78" t="e">
        <f>IF(#REF!&gt;0,DQ$40,"")</f>
        <v>#REF!</v>
      </c>
      <c r="BC571" s="99"/>
      <c r="BD571" s="650"/>
      <c r="BE571" s="652" t="e">
        <f>IF(OR(#REF!="",F571=""),"",ROUND(#REF!/10^3*F571,3))</f>
        <v>#REF!</v>
      </c>
      <c r="BF571" s="412" t="e">
        <f>IF(#REF!&gt;0,#REF!*#REF!/1000,"")</f>
        <v>#REF!</v>
      </c>
      <c r="BG571" s="412" t="e">
        <f>IF(#REF!&gt;0,#REF!*#REF!/1000,"")</f>
        <v>#REF!</v>
      </c>
      <c r="BH571" s="413" t="e">
        <f>IF(OR(#REF!="●",#REF!="●",#REF!="●",#REF!="●"),"",IF(#REF!="","",#REF!))</f>
        <v>#REF!</v>
      </c>
      <c r="BI571" s="413" t="e">
        <f>IF(OR(#REF!="●",#REF!="●",#REF!="●",#REF!="●"),"",IF(#REF!="","",#REF!))</f>
        <v>#REF!</v>
      </c>
      <c r="BJ571" s="412" t="e">
        <f>IF(ISNA(L571),"",L571*#REF!)</f>
        <v>#REF!</v>
      </c>
      <c r="BK571" s="412" t="e">
        <f>IF(ISNA(M571),"",M571*#REF!)</f>
        <v>#REF!</v>
      </c>
      <c r="BL571" s="415" t="e">
        <f>IF(#REF!&gt;0,DQ$6,"")</f>
        <v>#REF!</v>
      </c>
      <c r="BM571" s="361" t="e">
        <f>IF(#REF!="","",VLOOKUP(#REF!,#REF!,7,0))</f>
        <v>#REF!</v>
      </c>
      <c r="BN571" s="201" t="e">
        <f>IF(OR(#REF!="",BM571=""),"",ROUND(#REF!/10^3*BM571,3))</f>
        <v>#REF!</v>
      </c>
      <c r="BO571" s="201" t="e">
        <f>IF(#REF!&gt;0,#REF!*#REF!/1000,"")</f>
        <v>#REF!</v>
      </c>
      <c r="BP571" s="201" t="e">
        <f>IF(#REF!&gt;0,#REF!*#REF!/1000,"")</f>
        <v>#REF!</v>
      </c>
      <c r="BQ571" s="74" t="e">
        <f t="shared" si="105"/>
        <v>#REF!</v>
      </c>
      <c r="BR571" s="74" t="e">
        <f t="shared" si="106"/>
        <v>#REF!</v>
      </c>
      <c r="BS571" s="201" t="e">
        <f>IF(ISNA(BQ571),"",BQ571*#REF!)</f>
        <v>#REF!</v>
      </c>
      <c r="BT571" s="201" t="e">
        <f>IF(ISNA(BR571),"",BR571*#REF!)</f>
        <v>#REF!</v>
      </c>
      <c r="BU571" s="78" t="e">
        <f>IF(#REF!&gt;0,DQ$57,"")</f>
        <v>#REF!</v>
      </c>
      <c r="BV571" s="99"/>
      <c r="BW571" s="411"/>
      <c r="BX571" s="412" t="e">
        <f>IF(OR(#REF!="",F571=""),"",ROUND(#REF!/10^3*F571,3))</f>
        <v>#REF!</v>
      </c>
      <c r="BY571" s="412" t="e">
        <f>IF(#REF!&gt;0,#REF!*#REF!/1000,"")</f>
        <v>#REF!</v>
      </c>
      <c r="BZ571" s="412" t="e">
        <f>IF(#REF!&gt;0,#REF!*#REF!/1000,"")</f>
        <v>#REF!</v>
      </c>
      <c r="CA571" s="413" t="e">
        <f>IF(OR(#REF!="●",#REF!="●",#REF!="●",#REF!="●",#REF!="●"),"",IF(#REF!="","",#REF!))</f>
        <v>#REF!</v>
      </c>
      <c r="CB571" s="413" t="e">
        <f>IF(OR(#REF!="●",#REF!="●",#REF!="●",#REF!="●",#REF!="●"),"",IF(#REF!="","",#REF!))</f>
        <v>#REF!</v>
      </c>
      <c r="CC571" s="412" t="e">
        <f>IF(ISNA(L571),"",L571*#REF!)</f>
        <v>#REF!</v>
      </c>
      <c r="CD571" s="412" t="e">
        <f>IF(ISNA(M571),"",M571*#REF!)</f>
        <v>#REF!</v>
      </c>
      <c r="CE571" s="415" t="e">
        <f>IF(#REF!&gt;0,DQ$6,"")</f>
        <v>#REF!</v>
      </c>
      <c r="CF571" s="361" t="e">
        <f>IF(#REF!="","",VLOOKUP(#REF!,#REF!,7,0))</f>
        <v>#REF!</v>
      </c>
      <c r="CG571" s="201" t="e">
        <f>IF(OR(#REF!="",CF571=""),"",ROUND(#REF!/10^3*CF571,3))</f>
        <v>#REF!</v>
      </c>
      <c r="CH571" s="201" t="e">
        <f>IF(#REF!&gt;0,#REF!*#REF!/1000,"")</f>
        <v>#REF!</v>
      </c>
      <c r="CI571" s="201" t="e">
        <f>IF(#REF!&gt;0,#REF!*#REF!/1000,"")</f>
        <v>#REF!</v>
      </c>
      <c r="CJ571" s="74" t="e">
        <f t="shared" si="107"/>
        <v>#REF!</v>
      </c>
      <c r="CK571" s="74" t="e">
        <f t="shared" si="108"/>
        <v>#REF!</v>
      </c>
      <c r="CL571" s="201" t="e">
        <f>IF(ISNA(CJ571),"",CJ571*#REF!)</f>
        <v>#REF!</v>
      </c>
      <c r="CM571" s="201" t="e">
        <f>IF(ISNA(CK571),"",CK571*#REF!)</f>
        <v>#REF!</v>
      </c>
      <c r="CN571" s="101" t="e">
        <f>IF(#REF!&gt;0,DQ$57,"")</f>
        <v>#REF!</v>
      </c>
      <c r="CO571" s="84"/>
      <c r="CP571" s="2"/>
      <c r="CQ571" s="2"/>
      <c r="CR571" s="2"/>
      <c r="CS571" s="2"/>
      <c r="CT571" s="2"/>
      <c r="CU571" s="2"/>
      <c r="CV571" s="2"/>
      <c r="CX571" s="2"/>
      <c r="CY571" s="2"/>
      <c r="CZ571" s="2"/>
      <c r="DA571" s="2"/>
      <c r="DB571" s="2"/>
      <c r="DC571" s="2"/>
      <c r="DD571" s="2"/>
      <c r="DE571" s="2"/>
      <c r="DF571" s="2"/>
    </row>
    <row r="572" spans="2:110" ht="18" customHeight="1">
      <c r="B572" s="151" t="e">
        <f>IF(#REF!="","",VLOOKUP(#REF!,$CX$11:$DG$26,9,0))</f>
        <v>#REF!</v>
      </c>
      <c r="C572" s="64" t="e">
        <f>IF(#REF!="",0,VLOOKUP(#REF!,$CP$11:$CQ$16,2,0))</f>
        <v>#REF!</v>
      </c>
      <c r="D572" s="65" t="e">
        <f>IF(#REF!="",0,VLOOKUP(#REF!,$CX$11:$CY$26,2,0))</f>
        <v>#REF!</v>
      </c>
      <c r="E572" s="152" t="e">
        <f t="shared" si="98"/>
        <v>#REF!</v>
      </c>
      <c r="F572" s="155" t="e">
        <f>IF(#REF!="","",VLOOKUP(#REF!,#REF!,7,0))</f>
        <v>#REF!</v>
      </c>
      <c r="G572" s="201" t="e">
        <f>IF(OR(#REF!="",F572=""),"",ROUND(#REF!/10^3*F572,3))</f>
        <v>#REF!</v>
      </c>
      <c r="H572" s="201" t="e">
        <f>IF(#REF!&gt;0,#REF!*#REF!/1000,"")</f>
        <v>#REF!</v>
      </c>
      <c r="I572" s="201" t="e">
        <f>IF(#REF!&gt;0,#REF!*#REF!/1000,"")</f>
        <v>#REF!</v>
      </c>
      <c r="J572" s="51" t="e">
        <f>IF(#REF!="●","",IF(#REF!="","",#REF!))</f>
        <v>#REF!</v>
      </c>
      <c r="K572" s="51" t="e">
        <f>IF(#REF!="●","",IF(#REF!="","",#REF!))</f>
        <v>#REF!</v>
      </c>
      <c r="L572" s="74" t="e">
        <f t="shared" si="99"/>
        <v>#REF!</v>
      </c>
      <c r="M572" s="74" t="e">
        <f t="shared" si="100"/>
        <v>#REF!</v>
      </c>
      <c r="N572" s="201" t="e">
        <f>IF(ISNA(L572),"",L572*#REF!)</f>
        <v>#REF!</v>
      </c>
      <c r="O572" s="201" t="e">
        <f>IF(ISNA(M572),"",M572*#REF!)</f>
        <v>#REF!</v>
      </c>
      <c r="P572" s="78" t="e">
        <f>IF(#REF!&gt;0,DQ$6,"")</f>
        <v>#REF!</v>
      </c>
      <c r="Q572" s="99"/>
      <c r="R572" s="411"/>
      <c r="S572" s="412" t="e">
        <f>IF(OR(#REF!="",F572=""),"",ROUND(#REF!/10^3*F572,3))</f>
        <v>#REF!</v>
      </c>
      <c r="T572" s="412" t="e">
        <f>IF(#REF!&gt;0,#REF!*#REF!/1000,"")</f>
        <v>#REF!</v>
      </c>
      <c r="U572" s="412" t="e">
        <f>IF(#REF!&gt;0,#REF!*#REF!/1000,"")</f>
        <v>#REF!</v>
      </c>
      <c r="V572" s="413" t="e">
        <f>IF(OR(#REF!="●",#REF!="●"),"",IF(#REF!="","",#REF!))</f>
        <v>#REF!</v>
      </c>
      <c r="W572" s="413" t="e">
        <f>IF(OR(#REF!="●",#REF!="●"),"",IF(#REF!="","",#REF!))</f>
        <v>#REF!</v>
      </c>
      <c r="X572" s="412" t="e">
        <f>IF(ISNA(L572),"",L572*#REF!)</f>
        <v>#REF!</v>
      </c>
      <c r="Y572" s="412" t="e">
        <f>IF(ISNA(M572),"",M572*#REF!)</f>
        <v>#REF!</v>
      </c>
      <c r="Z572" s="414" t="e">
        <f>IF(#REF!&gt;0,DQ$6,"")</f>
        <v>#REF!</v>
      </c>
      <c r="AA572" s="95" t="e">
        <f>IF(#REF!="","",VLOOKUP(#REF!,#REF!,7,0))</f>
        <v>#REF!</v>
      </c>
      <c r="AB572" s="201" t="e">
        <f>IF(OR(#REF!="",AA572=""),"",ROUND(#REF!/10^3*AA572,3))</f>
        <v>#REF!</v>
      </c>
      <c r="AC572" s="201" t="e">
        <f>IF(#REF!&gt;0,#REF!*#REF!/1000,"")</f>
        <v>#REF!</v>
      </c>
      <c r="AD572" s="201" t="e">
        <f>IF(#REF!&gt;0,#REF!*#REF!/1000,"")</f>
        <v>#REF!</v>
      </c>
      <c r="AE572" s="74" t="e">
        <f t="shared" si="101"/>
        <v>#REF!</v>
      </c>
      <c r="AF572" s="74" t="e">
        <f t="shared" si="102"/>
        <v>#REF!</v>
      </c>
      <c r="AG572" s="201" t="e">
        <f>IF(ISNA(AE572),"",AE572*#REF!)</f>
        <v>#REF!</v>
      </c>
      <c r="AH572" s="201" t="e">
        <f>IF(ISNA(AF572),"",AF572*#REF!)</f>
        <v>#REF!</v>
      </c>
      <c r="AI572" s="78" t="e">
        <f>IF(#REF!&gt;0,DQ$23,"")</f>
        <v>#REF!</v>
      </c>
      <c r="AJ572" s="99"/>
      <c r="AK572" s="411"/>
      <c r="AL572" s="412" t="e">
        <f>IF(OR(#REF!="",F572=""),"",ROUND(#REF!/10^3*F572,3))</f>
        <v>#REF!</v>
      </c>
      <c r="AM572" s="412" t="e">
        <f>IF(#REF!&gt;0,#REF!*#REF!/1000,"")</f>
        <v>#REF!</v>
      </c>
      <c r="AN572" s="412" t="e">
        <f>IF(#REF!&gt;0,#REF!*#REF!/1000,"")</f>
        <v>#REF!</v>
      </c>
      <c r="AO572" s="413" t="e">
        <f>IF(OR(#REF!="●",#REF!="●",#REF!="●"),"",IF(#REF!="","",#REF!))</f>
        <v>#REF!</v>
      </c>
      <c r="AP572" s="413" t="e">
        <f>IF(OR(#REF!="●",#REF!="●",#REF!="●"),"",IF(#REF!="","",#REF!))</f>
        <v>#REF!</v>
      </c>
      <c r="AQ572" s="412" t="e">
        <f>IF(ISNA(L572),"",L572*#REF!)</f>
        <v>#REF!</v>
      </c>
      <c r="AR572" s="412" t="e">
        <f>IF(ISNA(M572),"",M572*#REF!)</f>
        <v>#REF!</v>
      </c>
      <c r="AS572" s="414" t="e">
        <f>IF(#REF!&gt;0,DQ$6,"")</f>
        <v>#REF!</v>
      </c>
      <c r="AT572" s="95" t="e">
        <f>IF(#REF!="","",VLOOKUP(#REF!,#REF!,7,0))</f>
        <v>#REF!</v>
      </c>
      <c r="AU572" s="201" t="e">
        <f>IF(OR(#REF!="",AT572=""),"",ROUND(#REF!/10^3*AT572,3))</f>
        <v>#REF!</v>
      </c>
      <c r="AV572" s="201" t="e">
        <f>IF(#REF!&gt;0,#REF!*#REF!/1000,"")</f>
        <v>#REF!</v>
      </c>
      <c r="AW572" s="201" t="e">
        <f>IF(#REF!&gt;0,#REF!*#REF!/1000,"")</f>
        <v>#REF!</v>
      </c>
      <c r="AX572" s="74" t="e">
        <f t="shared" si="103"/>
        <v>#REF!</v>
      </c>
      <c r="AY572" s="74" t="e">
        <f t="shared" si="104"/>
        <v>#REF!</v>
      </c>
      <c r="AZ572" s="201" t="e">
        <f>IF(ISNA(AX572),"",AX572*#REF!)</f>
        <v>#REF!</v>
      </c>
      <c r="BA572" s="201" t="e">
        <f>IF(ISNA(AY572),"",AY572*#REF!)</f>
        <v>#REF!</v>
      </c>
      <c r="BB572" s="78" t="e">
        <f>IF(#REF!&gt;0,DQ$40,"")</f>
        <v>#REF!</v>
      </c>
      <c r="BC572" s="99"/>
      <c r="BD572" s="650"/>
      <c r="BE572" s="652" t="e">
        <f>IF(OR(#REF!="",F572=""),"",ROUND(#REF!/10^3*F572,3))</f>
        <v>#REF!</v>
      </c>
      <c r="BF572" s="412" t="e">
        <f>IF(#REF!&gt;0,#REF!*#REF!/1000,"")</f>
        <v>#REF!</v>
      </c>
      <c r="BG572" s="412" t="e">
        <f>IF(#REF!&gt;0,#REF!*#REF!/1000,"")</f>
        <v>#REF!</v>
      </c>
      <c r="BH572" s="413" t="e">
        <f>IF(OR(#REF!="●",#REF!="●",#REF!="●",#REF!="●"),"",IF(#REF!="","",#REF!))</f>
        <v>#REF!</v>
      </c>
      <c r="BI572" s="413" t="e">
        <f>IF(OR(#REF!="●",#REF!="●",#REF!="●",#REF!="●"),"",IF(#REF!="","",#REF!))</f>
        <v>#REF!</v>
      </c>
      <c r="BJ572" s="412" t="e">
        <f>IF(ISNA(L572),"",L572*#REF!)</f>
        <v>#REF!</v>
      </c>
      <c r="BK572" s="412" t="e">
        <f>IF(ISNA(M572),"",M572*#REF!)</f>
        <v>#REF!</v>
      </c>
      <c r="BL572" s="415" t="e">
        <f>IF(#REF!&gt;0,DQ$6,"")</f>
        <v>#REF!</v>
      </c>
      <c r="BM572" s="361" t="e">
        <f>IF(#REF!="","",VLOOKUP(#REF!,#REF!,7,0))</f>
        <v>#REF!</v>
      </c>
      <c r="BN572" s="201" t="e">
        <f>IF(OR(#REF!="",BM572=""),"",ROUND(#REF!/10^3*BM572,3))</f>
        <v>#REF!</v>
      </c>
      <c r="BO572" s="201" t="e">
        <f>IF(#REF!&gt;0,#REF!*#REF!/1000,"")</f>
        <v>#REF!</v>
      </c>
      <c r="BP572" s="201" t="e">
        <f>IF(#REF!&gt;0,#REF!*#REF!/1000,"")</f>
        <v>#REF!</v>
      </c>
      <c r="BQ572" s="74" t="e">
        <f t="shared" si="105"/>
        <v>#REF!</v>
      </c>
      <c r="BR572" s="74" t="e">
        <f t="shared" si="106"/>
        <v>#REF!</v>
      </c>
      <c r="BS572" s="201" t="e">
        <f>IF(ISNA(BQ572),"",BQ572*#REF!)</f>
        <v>#REF!</v>
      </c>
      <c r="BT572" s="201" t="e">
        <f>IF(ISNA(BR572),"",BR572*#REF!)</f>
        <v>#REF!</v>
      </c>
      <c r="BU572" s="78" t="e">
        <f>IF(#REF!&gt;0,DQ$57,"")</f>
        <v>#REF!</v>
      </c>
      <c r="BV572" s="99"/>
      <c r="BW572" s="411"/>
      <c r="BX572" s="412" t="e">
        <f>IF(OR(#REF!="",F572=""),"",ROUND(#REF!/10^3*F572,3))</f>
        <v>#REF!</v>
      </c>
      <c r="BY572" s="412" t="e">
        <f>IF(#REF!&gt;0,#REF!*#REF!/1000,"")</f>
        <v>#REF!</v>
      </c>
      <c r="BZ572" s="412" t="e">
        <f>IF(#REF!&gt;0,#REF!*#REF!/1000,"")</f>
        <v>#REF!</v>
      </c>
      <c r="CA572" s="413" t="e">
        <f>IF(OR(#REF!="●",#REF!="●",#REF!="●",#REF!="●",#REF!="●"),"",IF(#REF!="","",#REF!))</f>
        <v>#REF!</v>
      </c>
      <c r="CB572" s="413" t="e">
        <f>IF(OR(#REF!="●",#REF!="●",#REF!="●",#REF!="●",#REF!="●"),"",IF(#REF!="","",#REF!))</f>
        <v>#REF!</v>
      </c>
      <c r="CC572" s="412" t="e">
        <f>IF(ISNA(L572),"",L572*#REF!)</f>
        <v>#REF!</v>
      </c>
      <c r="CD572" s="412" t="e">
        <f>IF(ISNA(M572),"",M572*#REF!)</f>
        <v>#REF!</v>
      </c>
      <c r="CE572" s="415" t="e">
        <f>IF(#REF!&gt;0,DQ$6,"")</f>
        <v>#REF!</v>
      </c>
      <c r="CF572" s="361" t="e">
        <f>IF(#REF!="","",VLOOKUP(#REF!,#REF!,7,0))</f>
        <v>#REF!</v>
      </c>
      <c r="CG572" s="201" t="e">
        <f>IF(OR(#REF!="",CF572=""),"",ROUND(#REF!/10^3*CF572,3))</f>
        <v>#REF!</v>
      </c>
      <c r="CH572" s="201" t="e">
        <f>IF(#REF!&gt;0,#REF!*#REF!/1000,"")</f>
        <v>#REF!</v>
      </c>
      <c r="CI572" s="201" t="e">
        <f>IF(#REF!&gt;0,#REF!*#REF!/1000,"")</f>
        <v>#REF!</v>
      </c>
      <c r="CJ572" s="74" t="e">
        <f t="shared" si="107"/>
        <v>#REF!</v>
      </c>
      <c r="CK572" s="74" t="e">
        <f t="shared" si="108"/>
        <v>#REF!</v>
      </c>
      <c r="CL572" s="201" t="e">
        <f>IF(ISNA(CJ572),"",CJ572*#REF!)</f>
        <v>#REF!</v>
      </c>
      <c r="CM572" s="201" t="e">
        <f>IF(ISNA(CK572),"",CK572*#REF!)</f>
        <v>#REF!</v>
      </c>
      <c r="CN572" s="101" t="e">
        <f>IF(#REF!&gt;0,DQ$57,"")</f>
        <v>#REF!</v>
      </c>
      <c r="CO572" s="84"/>
      <c r="CP572" s="2"/>
      <c r="CQ572" s="2"/>
      <c r="CR572" s="2"/>
      <c r="CS572" s="2"/>
      <c r="CT572" s="2"/>
      <c r="CU572" s="2"/>
      <c r="CV572" s="2"/>
      <c r="CX572" s="2"/>
      <c r="CY572" s="2"/>
      <c r="CZ572" s="2"/>
      <c r="DA572" s="2"/>
      <c r="DB572" s="2"/>
      <c r="DC572" s="2"/>
      <c r="DD572" s="2"/>
      <c r="DE572" s="2"/>
      <c r="DF572" s="2"/>
    </row>
    <row r="573" spans="2:110" ht="18" customHeight="1">
      <c r="B573" s="151" t="e">
        <f>IF(#REF!="","",VLOOKUP(#REF!,$CX$11:$DG$26,9,0))</f>
        <v>#REF!</v>
      </c>
      <c r="C573" s="64" t="e">
        <f>IF(#REF!="",0,VLOOKUP(#REF!,$CP$11:$CQ$16,2,0))</f>
        <v>#REF!</v>
      </c>
      <c r="D573" s="65" t="e">
        <f>IF(#REF!="",0,VLOOKUP(#REF!,$CX$11:$CY$26,2,0))</f>
        <v>#REF!</v>
      </c>
      <c r="E573" s="152" t="e">
        <f t="shared" si="98"/>
        <v>#REF!</v>
      </c>
      <c r="F573" s="155" t="e">
        <f>IF(#REF!="","",VLOOKUP(#REF!,#REF!,7,0))</f>
        <v>#REF!</v>
      </c>
      <c r="G573" s="201" t="e">
        <f>IF(OR(#REF!="",F573=""),"",ROUND(#REF!/10^3*F573,3))</f>
        <v>#REF!</v>
      </c>
      <c r="H573" s="201" t="e">
        <f>IF(#REF!&gt;0,#REF!*#REF!/1000,"")</f>
        <v>#REF!</v>
      </c>
      <c r="I573" s="201" t="e">
        <f>IF(#REF!&gt;0,#REF!*#REF!/1000,"")</f>
        <v>#REF!</v>
      </c>
      <c r="J573" s="51" t="e">
        <f>IF(#REF!="●","",IF(#REF!="","",#REF!))</f>
        <v>#REF!</v>
      </c>
      <c r="K573" s="51" t="e">
        <f>IF(#REF!="●","",IF(#REF!="","",#REF!))</f>
        <v>#REF!</v>
      </c>
      <c r="L573" s="74" t="e">
        <f t="shared" si="99"/>
        <v>#REF!</v>
      </c>
      <c r="M573" s="74" t="e">
        <f t="shared" si="100"/>
        <v>#REF!</v>
      </c>
      <c r="N573" s="201" t="e">
        <f>IF(ISNA(L573),"",L573*#REF!)</f>
        <v>#REF!</v>
      </c>
      <c r="O573" s="201" t="e">
        <f>IF(ISNA(M573),"",M573*#REF!)</f>
        <v>#REF!</v>
      </c>
      <c r="P573" s="78" t="e">
        <f>IF(#REF!&gt;0,DQ$6,"")</f>
        <v>#REF!</v>
      </c>
      <c r="Q573" s="99"/>
      <c r="R573" s="411"/>
      <c r="S573" s="412" t="e">
        <f>IF(OR(#REF!="",F573=""),"",ROUND(#REF!/10^3*F573,3))</f>
        <v>#REF!</v>
      </c>
      <c r="T573" s="412" t="e">
        <f>IF(#REF!&gt;0,#REF!*#REF!/1000,"")</f>
        <v>#REF!</v>
      </c>
      <c r="U573" s="412" t="e">
        <f>IF(#REF!&gt;0,#REF!*#REF!/1000,"")</f>
        <v>#REF!</v>
      </c>
      <c r="V573" s="413" t="e">
        <f>IF(OR(#REF!="●",#REF!="●"),"",IF(#REF!="","",#REF!))</f>
        <v>#REF!</v>
      </c>
      <c r="W573" s="413" t="e">
        <f>IF(OR(#REF!="●",#REF!="●"),"",IF(#REF!="","",#REF!))</f>
        <v>#REF!</v>
      </c>
      <c r="X573" s="412" t="e">
        <f>IF(ISNA(L573),"",L573*#REF!)</f>
        <v>#REF!</v>
      </c>
      <c r="Y573" s="412" t="e">
        <f>IF(ISNA(M573),"",M573*#REF!)</f>
        <v>#REF!</v>
      </c>
      <c r="Z573" s="414" t="e">
        <f>IF(#REF!&gt;0,DQ$6,"")</f>
        <v>#REF!</v>
      </c>
      <c r="AA573" s="95" t="e">
        <f>IF(#REF!="","",VLOOKUP(#REF!,#REF!,7,0))</f>
        <v>#REF!</v>
      </c>
      <c r="AB573" s="201" t="e">
        <f>IF(OR(#REF!="",AA573=""),"",ROUND(#REF!/10^3*AA573,3))</f>
        <v>#REF!</v>
      </c>
      <c r="AC573" s="201" t="e">
        <f>IF(#REF!&gt;0,#REF!*#REF!/1000,"")</f>
        <v>#REF!</v>
      </c>
      <c r="AD573" s="201" t="e">
        <f>IF(#REF!&gt;0,#REF!*#REF!/1000,"")</f>
        <v>#REF!</v>
      </c>
      <c r="AE573" s="74" t="e">
        <f t="shared" si="101"/>
        <v>#REF!</v>
      </c>
      <c r="AF573" s="74" t="e">
        <f t="shared" si="102"/>
        <v>#REF!</v>
      </c>
      <c r="AG573" s="201" t="e">
        <f>IF(ISNA(AE573),"",AE573*#REF!)</f>
        <v>#REF!</v>
      </c>
      <c r="AH573" s="201" t="e">
        <f>IF(ISNA(AF573),"",AF573*#REF!)</f>
        <v>#REF!</v>
      </c>
      <c r="AI573" s="78" t="e">
        <f>IF(#REF!&gt;0,DQ$23,"")</f>
        <v>#REF!</v>
      </c>
      <c r="AJ573" s="99"/>
      <c r="AK573" s="411"/>
      <c r="AL573" s="412" t="e">
        <f>IF(OR(#REF!="",F573=""),"",ROUND(#REF!/10^3*F573,3))</f>
        <v>#REF!</v>
      </c>
      <c r="AM573" s="412" t="e">
        <f>IF(#REF!&gt;0,#REF!*#REF!/1000,"")</f>
        <v>#REF!</v>
      </c>
      <c r="AN573" s="412" t="e">
        <f>IF(#REF!&gt;0,#REF!*#REF!/1000,"")</f>
        <v>#REF!</v>
      </c>
      <c r="AO573" s="413" t="e">
        <f>IF(OR(#REF!="●",#REF!="●",#REF!="●"),"",IF(#REF!="","",#REF!))</f>
        <v>#REF!</v>
      </c>
      <c r="AP573" s="413" t="e">
        <f>IF(OR(#REF!="●",#REF!="●",#REF!="●"),"",IF(#REF!="","",#REF!))</f>
        <v>#REF!</v>
      </c>
      <c r="AQ573" s="412" t="e">
        <f>IF(ISNA(L573),"",L573*#REF!)</f>
        <v>#REF!</v>
      </c>
      <c r="AR573" s="412" t="e">
        <f>IF(ISNA(M573),"",M573*#REF!)</f>
        <v>#REF!</v>
      </c>
      <c r="AS573" s="414" t="e">
        <f>IF(#REF!&gt;0,DQ$6,"")</f>
        <v>#REF!</v>
      </c>
      <c r="AT573" s="95" t="e">
        <f>IF(#REF!="","",VLOOKUP(#REF!,#REF!,7,0))</f>
        <v>#REF!</v>
      </c>
      <c r="AU573" s="201" t="e">
        <f>IF(OR(#REF!="",AT573=""),"",ROUND(#REF!/10^3*AT573,3))</f>
        <v>#REF!</v>
      </c>
      <c r="AV573" s="201" t="e">
        <f>IF(#REF!&gt;0,#REF!*#REF!/1000,"")</f>
        <v>#REF!</v>
      </c>
      <c r="AW573" s="201" t="e">
        <f>IF(#REF!&gt;0,#REF!*#REF!/1000,"")</f>
        <v>#REF!</v>
      </c>
      <c r="AX573" s="74" t="e">
        <f t="shared" si="103"/>
        <v>#REF!</v>
      </c>
      <c r="AY573" s="74" t="e">
        <f t="shared" si="104"/>
        <v>#REF!</v>
      </c>
      <c r="AZ573" s="201" t="e">
        <f>IF(ISNA(AX573),"",AX573*#REF!)</f>
        <v>#REF!</v>
      </c>
      <c r="BA573" s="201" t="e">
        <f>IF(ISNA(AY573),"",AY573*#REF!)</f>
        <v>#REF!</v>
      </c>
      <c r="BB573" s="78" t="e">
        <f>IF(#REF!&gt;0,DQ$40,"")</f>
        <v>#REF!</v>
      </c>
      <c r="BC573" s="99"/>
      <c r="BD573" s="650"/>
      <c r="BE573" s="652" t="e">
        <f>IF(OR(#REF!="",F573=""),"",ROUND(#REF!/10^3*F573,3))</f>
        <v>#REF!</v>
      </c>
      <c r="BF573" s="412" t="e">
        <f>IF(#REF!&gt;0,#REF!*#REF!/1000,"")</f>
        <v>#REF!</v>
      </c>
      <c r="BG573" s="412" t="e">
        <f>IF(#REF!&gt;0,#REF!*#REF!/1000,"")</f>
        <v>#REF!</v>
      </c>
      <c r="BH573" s="413" t="e">
        <f>IF(OR(#REF!="●",#REF!="●",#REF!="●",#REF!="●"),"",IF(#REF!="","",#REF!))</f>
        <v>#REF!</v>
      </c>
      <c r="BI573" s="413" t="e">
        <f>IF(OR(#REF!="●",#REF!="●",#REF!="●",#REF!="●"),"",IF(#REF!="","",#REF!))</f>
        <v>#REF!</v>
      </c>
      <c r="BJ573" s="412" t="e">
        <f>IF(ISNA(L573),"",L573*#REF!)</f>
        <v>#REF!</v>
      </c>
      <c r="BK573" s="412" t="e">
        <f>IF(ISNA(M573),"",M573*#REF!)</f>
        <v>#REF!</v>
      </c>
      <c r="BL573" s="415" t="e">
        <f>IF(#REF!&gt;0,DQ$6,"")</f>
        <v>#REF!</v>
      </c>
      <c r="BM573" s="361" t="e">
        <f>IF(#REF!="","",VLOOKUP(#REF!,#REF!,7,0))</f>
        <v>#REF!</v>
      </c>
      <c r="BN573" s="201" t="e">
        <f>IF(OR(#REF!="",BM573=""),"",ROUND(#REF!/10^3*BM573,3))</f>
        <v>#REF!</v>
      </c>
      <c r="BO573" s="201" t="e">
        <f>IF(#REF!&gt;0,#REF!*#REF!/1000,"")</f>
        <v>#REF!</v>
      </c>
      <c r="BP573" s="201" t="e">
        <f>IF(#REF!&gt;0,#REF!*#REF!/1000,"")</f>
        <v>#REF!</v>
      </c>
      <c r="BQ573" s="74" t="e">
        <f t="shared" si="105"/>
        <v>#REF!</v>
      </c>
      <c r="BR573" s="74" t="e">
        <f t="shared" si="106"/>
        <v>#REF!</v>
      </c>
      <c r="BS573" s="201" t="e">
        <f>IF(ISNA(BQ573),"",BQ573*#REF!)</f>
        <v>#REF!</v>
      </c>
      <c r="BT573" s="201" t="e">
        <f>IF(ISNA(BR573),"",BR573*#REF!)</f>
        <v>#REF!</v>
      </c>
      <c r="BU573" s="78" t="e">
        <f>IF(#REF!&gt;0,DQ$57,"")</f>
        <v>#REF!</v>
      </c>
      <c r="BV573" s="99"/>
      <c r="BW573" s="411"/>
      <c r="BX573" s="412" t="e">
        <f>IF(OR(#REF!="",F573=""),"",ROUND(#REF!/10^3*F573,3))</f>
        <v>#REF!</v>
      </c>
      <c r="BY573" s="412" t="e">
        <f>IF(#REF!&gt;0,#REF!*#REF!/1000,"")</f>
        <v>#REF!</v>
      </c>
      <c r="BZ573" s="412" t="e">
        <f>IF(#REF!&gt;0,#REF!*#REF!/1000,"")</f>
        <v>#REF!</v>
      </c>
      <c r="CA573" s="413" t="e">
        <f>IF(OR(#REF!="●",#REF!="●",#REF!="●",#REF!="●",#REF!="●"),"",IF(#REF!="","",#REF!))</f>
        <v>#REF!</v>
      </c>
      <c r="CB573" s="413" t="e">
        <f>IF(OR(#REF!="●",#REF!="●",#REF!="●",#REF!="●",#REF!="●"),"",IF(#REF!="","",#REF!))</f>
        <v>#REF!</v>
      </c>
      <c r="CC573" s="412" t="e">
        <f>IF(ISNA(L573),"",L573*#REF!)</f>
        <v>#REF!</v>
      </c>
      <c r="CD573" s="412" t="e">
        <f>IF(ISNA(M573),"",M573*#REF!)</f>
        <v>#REF!</v>
      </c>
      <c r="CE573" s="415" t="e">
        <f>IF(#REF!&gt;0,DQ$6,"")</f>
        <v>#REF!</v>
      </c>
      <c r="CF573" s="361" t="e">
        <f>IF(#REF!="","",VLOOKUP(#REF!,#REF!,7,0))</f>
        <v>#REF!</v>
      </c>
      <c r="CG573" s="201" t="e">
        <f>IF(OR(#REF!="",CF573=""),"",ROUND(#REF!/10^3*CF573,3))</f>
        <v>#REF!</v>
      </c>
      <c r="CH573" s="201" t="e">
        <f>IF(#REF!&gt;0,#REF!*#REF!/1000,"")</f>
        <v>#REF!</v>
      </c>
      <c r="CI573" s="201" t="e">
        <f>IF(#REF!&gt;0,#REF!*#REF!/1000,"")</f>
        <v>#REF!</v>
      </c>
      <c r="CJ573" s="74" t="e">
        <f t="shared" si="107"/>
        <v>#REF!</v>
      </c>
      <c r="CK573" s="74" t="e">
        <f t="shared" si="108"/>
        <v>#REF!</v>
      </c>
      <c r="CL573" s="201" t="e">
        <f>IF(ISNA(CJ573),"",CJ573*#REF!)</f>
        <v>#REF!</v>
      </c>
      <c r="CM573" s="201" t="e">
        <f>IF(ISNA(CK573),"",CK573*#REF!)</f>
        <v>#REF!</v>
      </c>
      <c r="CN573" s="101" t="e">
        <f>IF(#REF!&gt;0,DQ$57,"")</f>
        <v>#REF!</v>
      </c>
      <c r="CO573" s="84"/>
      <c r="CP573" s="2"/>
      <c r="CQ573" s="2"/>
      <c r="CR573" s="2"/>
      <c r="CS573" s="2"/>
      <c r="CT573" s="2"/>
      <c r="CU573" s="2"/>
      <c r="CV573" s="2"/>
      <c r="CX573" s="2"/>
      <c r="CY573" s="2"/>
      <c r="CZ573" s="2"/>
      <c r="DA573" s="2"/>
      <c r="DB573" s="2"/>
      <c r="DC573" s="2"/>
      <c r="DD573" s="2"/>
      <c r="DE573" s="2"/>
      <c r="DF573" s="2"/>
    </row>
    <row r="574" spans="2:110" ht="18" customHeight="1">
      <c r="B574" s="151" t="e">
        <f>IF(#REF!="","",VLOOKUP(#REF!,$CX$11:$DG$26,9,0))</f>
        <v>#REF!</v>
      </c>
      <c r="C574" s="64" t="e">
        <f>IF(#REF!="",0,VLOOKUP(#REF!,$CP$11:$CQ$16,2,0))</f>
        <v>#REF!</v>
      </c>
      <c r="D574" s="65" t="e">
        <f>IF(#REF!="",0,VLOOKUP(#REF!,$CX$11:$CY$26,2,0))</f>
        <v>#REF!</v>
      </c>
      <c r="E574" s="152" t="e">
        <f t="shared" si="98"/>
        <v>#REF!</v>
      </c>
      <c r="F574" s="155" t="e">
        <f>IF(#REF!="","",VLOOKUP(#REF!,#REF!,7,0))</f>
        <v>#REF!</v>
      </c>
      <c r="G574" s="201" t="e">
        <f>IF(OR(#REF!="",F574=""),"",ROUND(#REF!/10^3*F574,3))</f>
        <v>#REF!</v>
      </c>
      <c r="H574" s="201" t="e">
        <f>IF(#REF!&gt;0,#REF!*#REF!/1000,"")</f>
        <v>#REF!</v>
      </c>
      <c r="I574" s="201" t="e">
        <f>IF(#REF!&gt;0,#REF!*#REF!/1000,"")</f>
        <v>#REF!</v>
      </c>
      <c r="J574" s="51" t="e">
        <f>IF(#REF!="●","",IF(#REF!="","",#REF!))</f>
        <v>#REF!</v>
      </c>
      <c r="K574" s="51" t="e">
        <f>IF(#REF!="●","",IF(#REF!="","",#REF!))</f>
        <v>#REF!</v>
      </c>
      <c r="L574" s="74" t="e">
        <f t="shared" si="99"/>
        <v>#REF!</v>
      </c>
      <c r="M574" s="74" t="e">
        <f t="shared" si="100"/>
        <v>#REF!</v>
      </c>
      <c r="N574" s="201" t="e">
        <f>IF(ISNA(L574),"",L574*#REF!)</f>
        <v>#REF!</v>
      </c>
      <c r="O574" s="201" t="e">
        <f>IF(ISNA(M574),"",M574*#REF!)</f>
        <v>#REF!</v>
      </c>
      <c r="P574" s="78" t="e">
        <f>IF(#REF!&gt;0,DQ$6,"")</f>
        <v>#REF!</v>
      </c>
      <c r="Q574" s="99"/>
      <c r="R574" s="411"/>
      <c r="S574" s="412" t="e">
        <f>IF(OR(#REF!="",F574=""),"",ROUND(#REF!/10^3*F574,3))</f>
        <v>#REF!</v>
      </c>
      <c r="T574" s="412" t="e">
        <f>IF(#REF!&gt;0,#REF!*#REF!/1000,"")</f>
        <v>#REF!</v>
      </c>
      <c r="U574" s="412" t="e">
        <f>IF(#REF!&gt;0,#REF!*#REF!/1000,"")</f>
        <v>#REF!</v>
      </c>
      <c r="V574" s="413" t="e">
        <f>IF(OR(#REF!="●",#REF!="●"),"",IF(#REF!="","",#REF!))</f>
        <v>#REF!</v>
      </c>
      <c r="W574" s="413" t="e">
        <f>IF(OR(#REF!="●",#REF!="●"),"",IF(#REF!="","",#REF!))</f>
        <v>#REF!</v>
      </c>
      <c r="X574" s="412" t="e">
        <f>IF(ISNA(L574),"",L574*#REF!)</f>
        <v>#REF!</v>
      </c>
      <c r="Y574" s="412" t="e">
        <f>IF(ISNA(M574),"",M574*#REF!)</f>
        <v>#REF!</v>
      </c>
      <c r="Z574" s="414" t="e">
        <f>IF(#REF!&gt;0,DQ$6,"")</f>
        <v>#REF!</v>
      </c>
      <c r="AA574" s="95" t="e">
        <f>IF(#REF!="","",VLOOKUP(#REF!,#REF!,7,0))</f>
        <v>#REF!</v>
      </c>
      <c r="AB574" s="201" t="e">
        <f>IF(OR(#REF!="",AA574=""),"",ROUND(#REF!/10^3*AA574,3))</f>
        <v>#REF!</v>
      </c>
      <c r="AC574" s="201" t="e">
        <f>IF(#REF!&gt;0,#REF!*#REF!/1000,"")</f>
        <v>#REF!</v>
      </c>
      <c r="AD574" s="201" t="e">
        <f>IF(#REF!&gt;0,#REF!*#REF!/1000,"")</f>
        <v>#REF!</v>
      </c>
      <c r="AE574" s="74" t="e">
        <f t="shared" si="101"/>
        <v>#REF!</v>
      </c>
      <c r="AF574" s="74" t="e">
        <f t="shared" si="102"/>
        <v>#REF!</v>
      </c>
      <c r="AG574" s="201" t="e">
        <f>IF(ISNA(AE574),"",AE574*#REF!)</f>
        <v>#REF!</v>
      </c>
      <c r="AH574" s="201" t="e">
        <f>IF(ISNA(AF574),"",AF574*#REF!)</f>
        <v>#REF!</v>
      </c>
      <c r="AI574" s="78" t="e">
        <f>IF(#REF!&gt;0,DQ$23,"")</f>
        <v>#REF!</v>
      </c>
      <c r="AJ574" s="99"/>
      <c r="AK574" s="411"/>
      <c r="AL574" s="412" t="e">
        <f>IF(OR(#REF!="",F574=""),"",ROUND(#REF!/10^3*F574,3))</f>
        <v>#REF!</v>
      </c>
      <c r="AM574" s="412" t="e">
        <f>IF(#REF!&gt;0,#REF!*#REF!/1000,"")</f>
        <v>#REF!</v>
      </c>
      <c r="AN574" s="412" t="e">
        <f>IF(#REF!&gt;0,#REF!*#REF!/1000,"")</f>
        <v>#REF!</v>
      </c>
      <c r="AO574" s="413" t="e">
        <f>IF(OR(#REF!="●",#REF!="●",#REF!="●"),"",IF(#REF!="","",#REF!))</f>
        <v>#REF!</v>
      </c>
      <c r="AP574" s="413" t="e">
        <f>IF(OR(#REF!="●",#REF!="●",#REF!="●"),"",IF(#REF!="","",#REF!))</f>
        <v>#REF!</v>
      </c>
      <c r="AQ574" s="412" t="e">
        <f>IF(ISNA(L574),"",L574*#REF!)</f>
        <v>#REF!</v>
      </c>
      <c r="AR574" s="412" t="e">
        <f>IF(ISNA(M574),"",M574*#REF!)</f>
        <v>#REF!</v>
      </c>
      <c r="AS574" s="414" t="e">
        <f>IF(#REF!&gt;0,DQ$6,"")</f>
        <v>#REF!</v>
      </c>
      <c r="AT574" s="95" t="e">
        <f>IF(#REF!="","",VLOOKUP(#REF!,#REF!,7,0))</f>
        <v>#REF!</v>
      </c>
      <c r="AU574" s="201" t="e">
        <f>IF(OR(#REF!="",AT574=""),"",ROUND(#REF!/10^3*AT574,3))</f>
        <v>#REF!</v>
      </c>
      <c r="AV574" s="201" t="e">
        <f>IF(#REF!&gt;0,#REF!*#REF!/1000,"")</f>
        <v>#REF!</v>
      </c>
      <c r="AW574" s="201" t="e">
        <f>IF(#REF!&gt;0,#REF!*#REF!/1000,"")</f>
        <v>#REF!</v>
      </c>
      <c r="AX574" s="74" t="e">
        <f t="shared" si="103"/>
        <v>#REF!</v>
      </c>
      <c r="AY574" s="74" t="e">
        <f t="shared" si="104"/>
        <v>#REF!</v>
      </c>
      <c r="AZ574" s="201" t="e">
        <f>IF(ISNA(AX574),"",AX574*#REF!)</f>
        <v>#REF!</v>
      </c>
      <c r="BA574" s="201" t="e">
        <f>IF(ISNA(AY574),"",AY574*#REF!)</f>
        <v>#REF!</v>
      </c>
      <c r="BB574" s="78" t="e">
        <f>IF(#REF!&gt;0,DQ$40,"")</f>
        <v>#REF!</v>
      </c>
      <c r="BC574" s="99"/>
      <c r="BD574" s="650"/>
      <c r="BE574" s="652" t="e">
        <f>IF(OR(#REF!="",F574=""),"",ROUND(#REF!/10^3*F574,3))</f>
        <v>#REF!</v>
      </c>
      <c r="BF574" s="412" t="e">
        <f>IF(#REF!&gt;0,#REF!*#REF!/1000,"")</f>
        <v>#REF!</v>
      </c>
      <c r="BG574" s="412" t="e">
        <f>IF(#REF!&gt;0,#REF!*#REF!/1000,"")</f>
        <v>#REF!</v>
      </c>
      <c r="BH574" s="413" t="e">
        <f>IF(OR(#REF!="●",#REF!="●",#REF!="●",#REF!="●"),"",IF(#REF!="","",#REF!))</f>
        <v>#REF!</v>
      </c>
      <c r="BI574" s="413" t="e">
        <f>IF(OR(#REF!="●",#REF!="●",#REF!="●",#REF!="●"),"",IF(#REF!="","",#REF!))</f>
        <v>#REF!</v>
      </c>
      <c r="BJ574" s="412" t="e">
        <f>IF(ISNA(L574),"",L574*#REF!)</f>
        <v>#REF!</v>
      </c>
      <c r="BK574" s="412" t="e">
        <f>IF(ISNA(M574),"",M574*#REF!)</f>
        <v>#REF!</v>
      </c>
      <c r="BL574" s="415" t="e">
        <f>IF(#REF!&gt;0,DQ$6,"")</f>
        <v>#REF!</v>
      </c>
      <c r="BM574" s="361" t="e">
        <f>IF(#REF!="","",VLOOKUP(#REF!,#REF!,7,0))</f>
        <v>#REF!</v>
      </c>
      <c r="BN574" s="201" t="e">
        <f>IF(OR(#REF!="",BM574=""),"",ROUND(#REF!/10^3*BM574,3))</f>
        <v>#REF!</v>
      </c>
      <c r="BO574" s="201" t="e">
        <f>IF(#REF!&gt;0,#REF!*#REF!/1000,"")</f>
        <v>#REF!</v>
      </c>
      <c r="BP574" s="201" t="e">
        <f>IF(#REF!&gt;0,#REF!*#REF!/1000,"")</f>
        <v>#REF!</v>
      </c>
      <c r="BQ574" s="74" t="e">
        <f t="shared" si="105"/>
        <v>#REF!</v>
      </c>
      <c r="BR574" s="74" t="e">
        <f t="shared" si="106"/>
        <v>#REF!</v>
      </c>
      <c r="BS574" s="201" t="e">
        <f>IF(ISNA(BQ574),"",BQ574*#REF!)</f>
        <v>#REF!</v>
      </c>
      <c r="BT574" s="201" t="e">
        <f>IF(ISNA(BR574),"",BR574*#REF!)</f>
        <v>#REF!</v>
      </c>
      <c r="BU574" s="78" t="e">
        <f>IF(#REF!&gt;0,DQ$57,"")</f>
        <v>#REF!</v>
      </c>
      <c r="BV574" s="99"/>
      <c r="BW574" s="411"/>
      <c r="BX574" s="412" t="e">
        <f>IF(OR(#REF!="",F574=""),"",ROUND(#REF!/10^3*F574,3))</f>
        <v>#REF!</v>
      </c>
      <c r="BY574" s="412" t="e">
        <f>IF(#REF!&gt;0,#REF!*#REF!/1000,"")</f>
        <v>#REF!</v>
      </c>
      <c r="BZ574" s="412" t="e">
        <f>IF(#REF!&gt;0,#REF!*#REF!/1000,"")</f>
        <v>#REF!</v>
      </c>
      <c r="CA574" s="413" t="e">
        <f>IF(OR(#REF!="●",#REF!="●",#REF!="●",#REF!="●",#REF!="●"),"",IF(#REF!="","",#REF!))</f>
        <v>#REF!</v>
      </c>
      <c r="CB574" s="413" t="e">
        <f>IF(OR(#REF!="●",#REF!="●",#REF!="●",#REF!="●",#REF!="●"),"",IF(#REF!="","",#REF!))</f>
        <v>#REF!</v>
      </c>
      <c r="CC574" s="412" t="e">
        <f>IF(ISNA(L574),"",L574*#REF!)</f>
        <v>#REF!</v>
      </c>
      <c r="CD574" s="412" t="e">
        <f>IF(ISNA(M574),"",M574*#REF!)</f>
        <v>#REF!</v>
      </c>
      <c r="CE574" s="415" t="e">
        <f>IF(#REF!&gt;0,DQ$6,"")</f>
        <v>#REF!</v>
      </c>
      <c r="CF574" s="361" t="e">
        <f>IF(#REF!="","",VLOOKUP(#REF!,#REF!,7,0))</f>
        <v>#REF!</v>
      </c>
      <c r="CG574" s="201" t="e">
        <f>IF(OR(#REF!="",CF574=""),"",ROUND(#REF!/10^3*CF574,3))</f>
        <v>#REF!</v>
      </c>
      <c r="CH574" s="201" t="e">
        <f>IF(#REF!&gt;0,#REF!*#REF!/1000,"")</f>
        <v>#REF!</v>
      </c>
      <c r="CI574" s="201" t="e">
        <f>IF(#REF!&gt;0,#REF!*#REF!/1000,"")</f>
        <v>#REF!</v>
      </c>
      <c r="CJ574" s="74" t="e">
        <f t="shared" si="107"/>
        <v>#REF!</v>
      </c>
      <c r="CK574" s="74" t="e">
        <f t="shared" si="108"/>
        <v>#REF!</v>
      </c>
      <c r="CL574" s="201" t="e">
        <f>IF(ISNA(CJ574),"",CJ574*#REF!)</f>
        <v>#REF!</v>
      </c>
      <c r="CM574" s="201" t="e">
        <f>IF(ISNA(CK574),"",CK574*#REF!)</f>
        <v>#REF!</v>
      </c>
      <c r="CN574" s="101" t="e">
        <f>IF(#REF!&gt;0,DQ$57,"")</f>
        <v>#REF!</v>
      </c>
      <c r="CO574" s="84"/>
      <c r="CP574" s="2"/>
      <c r="CQ574" s="2"/>
      <c r="CR574" s="2"/>
      <c r="CS574" s="2"/>
      <c r="CT574" s="2"/>
      <c r="CU574" s="2"/>
      <c r="CV574" s="2"/>
      <c r="CX574" s="2"/>
      <c r="CY574" s="2"/>
      <c r="CZ574" s="2"/>
      <c r="DA574" s="2"/>
      <c r="DB574" s="2"/>
      <c r="DC574" s="2"/>
      <c r="DD574" s="2"/>
      <c r="DE574" s="2"/>
      <c r="DF574" s="2"/>
    </row>
    <row r="575" spans="2:110" ht="18" customHeight="1">
      <c r="B575" s="151" t="e">
        <f>IF(#REF!="","",VLOOKUP(#REF!,$CX$11:$DG$26,9,0))</f>
        <v>#REF!</v>
      </c>
      <c r="C575" s="64" t="e">
        <f>IF(#REF!="",0,VLOOKUP(#REF!,$CP$11:$CQ$16,2,0))</f>
        <v>#REF!</v>
      </c>
      <c r="D575" s="65" t="e">
        <f>IF(#REF!="",0,VLOOKUP(#REF!,$CX$11:$CY$26,2,0))</f>
        <v>#REF!</v>
      </c>
      <c r="E575" s="152" t="e">
        <f t="shared" si="98"/>
        <v>#REF!</v>
      </c>
      <c r="F575" s="155" t="e">
        <f>IF(#REF!="","",VLOOKUP(#REF!,#REF!,7,0))</f>
        <v>#REF!</v>
      </c>
      <c r="G575" s="201" t="e">
        <f>IF(OR(#REF!="",F575=""),"",ROUND(#REF!/10^3*F575,3))</f>
        <v>#REF!</v>
      </c>
      <c r="H575" s="201" t="e">
        <f>IF(#REF!&gt;0,#REF!*#REF!/1000,"")</f>
        <v>#REF!</v>
      </c>
      <c r="I575" s="201" t="e">
        <f>IF(#REF!&gt;0,#REF!*#REF!/1000,"")</f>
        <v>#REF!</v>
      </c>
      <c r="J575" s="51" t="e">
        <f>IF(#REF!="●","",IF(#REF!="","",#REF!))</f>
        <v>#REF!</v>
      </c>
      <c r="K575" s="51" t="e">
        <f>IF(#REF!="●","",IF(#REF!="","",#REF!))</f>
        <v>#REF!</v>
      </c>
      <c r="L575" s="74" t="e">
        <f t="shared" si="99"/>
        <v>#REF!</v>
      </c>
      <c r="M575" s="74" t="e">
        <f t="shared" si="100"/>
        <v>#REF!</v>
      </c>
      <c r="N575" s="201" t="e">
        <f>IF(ISNA(L575),"",L575*#REF!)</f>
        <v>#REF!</v>
      </c>
      <c r="O575" s="201" t="e">
        <f>IF(ISNA(M575),"",M575*#REF!)</f>
        <v>#REF!</v>
      </c>
      <c r="P575" s="78" t="e">
        <f>IF(#REF!&gt;0,DQ$6,"")</f>
        <v>#REF!</v>
      </c>
      <c r="Q575" s="99"/>
      <c r="R575" s="411"/>
      <c r="S575" s="412" t="e">
        <f>IF(OR(#REF!="",F575=""),"",ROUND(#REF!/10^3*F575,3))</f>
        <v>#REF!</v>
      </c>
      <c r="T575" s="412" t="e">
        <f>IF(#REF!&gt;0,#REF!*#REF!/1000,"")</f>
        <v>#REF!</v>
      </c>
      <c r="U575" s="412" t="e">
        <f>IF(#REF!&gt;0,#REF!*#REF!/1000,"")</f>
        <v>#REF!</v>
      </c>
      <c r="V575" s="413" t="e">
        <f>IF(OR(#REF!="●",#REF!="●"),"",IF(#REF!="","",#REF!))</f>
        <v>#REF!</v>
      </c>
      <c r="W575" s="413" t="e">
        <f>IF(OR(#REF!="●",#REF!="●"),"",IF(#REF!="","",#REF!))</f>
        <v>#REF!</v>
      </c>
      <c r="X575" s="412" t="e">
        <f>IF(ISNA(L575),"",L575*#REF!)</f>
        <v>#REF!</v>
      </c>
      <c r="Y575" s="412" t="e">
        <f>IF(ISNA(M575),"",M575*#REF!)</f>
        <v>#REF!</v>
      </c>
      <c r="Z575" s="414" t="e">
        <f>IF(#REF!&gt;0,DQ$6,"")</f>
        <v>#REF!</v>
      </c>
      <c r="AA575" s="95" t="e">
        <f>IF(#REF!="","",VLOOKUP(#REF!,#REF!,7,0))</f>
        <v>#REF!</v>
      </c>
      <c r="AB575" s="201" t="e">
        <f>IF(OR(#REF!="",AA575=""),"",ROUND(#REF!/10^3*AA575,3))</f>
        <v>#REF!</v>
      </c>
      <c r="AC575" s="201" t="e">
        <f>IF(#REF!&gt;0,#REF!*#REF!/1000,"")</f>
        <v>#REF!</v>
      </c>
      <c r="AD575" s="201" t="e">
        <f>IF(#REF!&gt;0,#REF!*#REF!/1000,"")</f>
        <v>#REF!</v>
      </c>
      <c r="AE575" s="74" t="e">
        <f t="shared" si="101"/>
        <v>#REF!</v>
      </c>
      <c r="AF575" s="74" t="e">
        <f t="shared" si="102"/>
        <v>#REF!</v>
      </c>
      <c r="AG575" s="201" t="e">
        <f>IF(ISNA(AE575),"",AE575*#REF!)</f>
        <v>#REF!</v>
      </c>
      <c r="AH575" s="201" t="e">
        <f>IF(ISNA(AF575),"",AF575*#REF!)</f>
        <v>#REF!</v>
      </c>
      <c r="AI575" s="78" t="e">
        <f>IF(#REF!&gt;0,DQ$23,"")</f>
        <v>#REF!</v>
      </c>
      <c r="AJ575" s="99"/>
      <c r="AK575" s="411"/>
      <c r="AL575" s="412" t="e">
        <f>IF(OR(#REF!="",F575=""),"",ROUND(#REF!/10^3*F575,3))</f>
        <v>#REF!</v>
      </c>
      <c r="AM575" s="412" t="e">
        <f>IF(#REF!&gt;0,#REF!*#REF!/1000,"")</f>
        <v>#REF!</v>
      </c>
      <c r="AN575" s="412" t="e">
        <f>IF(#REF!&gt;0,#REF!*#REF!/1000,"")</f>
        <v>#REF!</v>
      </c>
      <c r="AO575" s="413" t="e">
        <f>IF(OR(#REF!="●",#REF!="●",#REF!="●"),"",IF(#REF!="","",#REF!))</f>
        <v>#REF!</v>
      </c>
      <c r="AP575" s="413" t="e">
        <f>IF(OR(#REF!="●",#REF!="●",#REF!="●"),"",IF(#REF!="","",#REF!))</f>
        <v>#REF!</v>
      </c>
      <c r="AQ575" s="412" t="e">
        <f>IF(ISNA(L575),"",L575*#REF!)</f>
        <v>#REF!</v>
      </c>
      <c r="AR575" s="412" t="e">
        <f>IF(ISNA(M575),"",M575*#REF!)</f>
        <v>#REF!</v>
      </c>
      <c r="AS575" s="414" t="e">
        <f>IF(#REF!&gt;0,DQ$6,"")</f>
        <v>#REF!</v>
      </c>
      <c r="AT575" s="95" t="e">
        <f>IF(#REF!="","",VLOOKUP(#REF!,#REF!,7,0))</f>
        <v>#REF!</v>
      </c>
      <c r="AU575" s="201" t="e">
        <f>IF(OR(#REF!="",AT575=""),"",ROUND(#REF!/10^3*AT575,3))</f>
        <v>#REF!</v>
      </c>
      <c r="AV575" s="201" t="e">
        <f>IF(#REF!&gt;0,#REF!*#REF!/1000,"")</f>
        <v>#REF!</v>
      </c>
      <c r="AW575" s="201" t="e">
        <f>IF(#REF!&gt;0,#REF!*#REF!/1000,"")</f>
        <v>#REF!</v>
      </c>
      <c r="AX575" s="74" t="e">
        <f t="shared" si="103"/>
        <v>#REF!</v>
      </c>
      <c r="AY575" s="74" t="e">
        <f t="shared" si="104"/>
        <v>#REF!</v>
      </c>
      <c r="AZ575" s="201" t="e">
        <f>IF(ISNA(AX575),"",AX575*#REF!)</f>
        <v>#REF!</v>
      </c>
      <c r="BA575" s="201" t="e">
        <f>IF(ISNA(AY575),"",AY575*#REF!)</f>
        <v>#REF!</v>
      </c>
      <c r="BB575" s="78" t="e">
        <f>IF(#REF!&gt;0,DQ$40,"")</f>
        <v>#REF!</v>
      </c>
      <c r="BC575" s="99"/>
      <c r="BD575" s="650"/>
      <c r="BE575" s="652" t="e">
        <f>IF(OR(#REF!="",F575=""),"",ROUND(#REF!/10^3*F575,3))</f>
        <v>#REF!</v>
      </c>
      <c r="BF575" s="412" t="e">
        <f>IF(#REF!&gt;0,#REF!*#REF!/1000,"")</f>
        <v>#REF!</v>
      </c>
      <c r="BG575" s="412" t="e">
        <f>IF(#REF!&gt;0,#REF!*#REF!/1000,"")</f>
        <v>#REF!</v>
      </c>
      <c r="BH575" s="413" t="e">
        <f>IF(OR(#REF!="●",#REF!="●",#REF!="●",#REF!="●"),"",IF(#REF!="","",#REF!))</f>
        <v>#REF!</v>
      </c>
      <c r="BI575" s="413" t="e">
        <f>IF(OR(#REF!="●",#REF!="●",#REF!="●",#REF!="●"),"",IF(#REF!="","",#REF!))</f>
        <v>#REF!</v>
      </c>
      <c r="BJ575" s="412" t="e">
        <f>IF(ISNA(L575),"",L575*#REF!)</f>
        <v>#REF!</v>
      </c>
      <c r="BK575" s="412" t="e">
        <f>IF(ISNA(M575),"",M575*#REF!)</f>
        <v>#REF!</v>
      </c>
      <c r="BL575" s="415" t="e">
        <f>IF(#REF!&gt;0,DQ$6,"")</f>
        <v>#REF!</v>
      </c>
      <c r="BM575" s="361" t="e">
        <f>IF(#REF!="","",VLOOKUP(#REF!,#REF!,7,0))</f>
        <v>#REF!</v>
      </c>
      <c r="BN575" s="201" t="e">
        <f>IF(OR(#REF!="",BM575=""),"",ROUND(#REF!/10^3*BM575,3))</f>
        <v>#REF!</v>
      </c>
      <c r="BO575" s="201" t="e">
        <f>IF(#REF!&gt;0,#REF!*#REF!/1000,"")</f>
        <v>#REF!</v>
      </c>
      <c r="BP575" s="201" t="e">
        <f>IF(#REF!&gt;0,#REF!*#REF!/1000,"")</f>
        <v>#REF!</v>
      </c>
      <c r="BQ575" s="74" t="e">
        <f t="shared" si="105"/>
        <v>#REF!</v>
      </c>
      <c r="BR575" s="74" t="e">
        <f t="shared" si="106"/>
        <v>#REF!</v>
      </c>
      <c r="BS575" s="201" t="e">
        <f>IF(ISNA(BQ575),"",BQ575*#REF!)</f>
        <v>#REF!</v>
      </c>
      <c r="BT575" s="201" t="e">
        <f>IF(ISNA(BR575),"",BR575*#REF!)</f>
        <v>#REF!</v>
      </c>
      <c r="BU575" s="78" t="e">
        <f>IF(#REF!&gt;0,DQ$57,"")</f>
        <v>#REF!</v>
      </c>
      <c r="BV575" s="99"/>
      <c r="BW575" s="411"/>
      <c r="BX575" s="412" t="e">
        <f>IF(OR(#REF!="",F575=""),"",ROUND(#REF!/10^3*F575,3))</f>
        <v>#REF!</v>
      </c>
      <c r="BY575" s="412" t="e">
        <f>IF(#REF!&gt;0,#REF!*#REF!/1000,"")</f>
        <v>#REF!</v>
      </c>
      <c r="BZ575" s="412" t="e">
        <f>IF(#REF!&gt;0,#REF!*#REF!/1000,"")</f>
        <v>#REF!</v>
      </c>
      <c r="CA575" s="413" t="e">
        <f>IF(OR(#REF!="●",#REF!="●",#REF!="●",#REF!="●",#REF!="●"),"",IF(#REF!="","",#REF!))</f>
        <v>#REF!</v>
      </c>
      <c r="CB575" s="413" t="e">
        <f>IF(OR(#REF!="●",#REF!="●",#REF!="●",#REF!="●",#REF!="●"),"",IF(#REF!="","",#REF!))</f>
        <v>#REF!</v>
      </c>
      <c r="CC575" s="412" t="e">
        <f>IF(ISNA(L575),"",L575*#REF!)</f>
        <v>#REF!</v>
      </c>
      <c r="CD575" s="412" t="e">
        <f>IF(ISNA(M575),"",M575*#REF!)</f>
        <v>#REF!</v>
      </c>
      <c r="CE575" s="415" t="e">
        <f>IF(#REF!&gt;0,DQ$6,"")</f>
        <v>#REF!</v>
      </c>
      <c r="CF575" s="361" t="e">
        <f>IF(#REF!="","",VLOOKUP(#REF!,#REF!,7,0))</f>
        <v>#REF!</v>
      </c>
      <c r="CG575" s="201" t="e">
        <f>IF(OR(#REF!="",CF575=""),"",ROUND(#REF!/10^3*CF575,3))</f>
        <v>#REF!</v>
      </c>
      <c r="CH575" s="201" t="e">
        <f>IF(#REF!&gt;0,#REF!*#REF!/1000,"")</f>
        <v>#REF!</v>
      </c>
      <c r="CI575" s="201" t="e">
        <f>IF(#REF!&gt;0,#REF!*#REF!/1000,"")</f>
        <v>#REF!</v>
      </c>
      <c r="CJ575" s="74" t="e">
        <f t="shared" si="107"/>
        <v>#REF!</v>
      </c>
      <c r="CK575" s="74" t="e">
        <f t="shared" si="108"/>
        <v>#REF!</v>
      </c>
      <c r="CL575" s="201" t="e">
        <f>IF(ISNA(CJ575),"",CJ575*#REF!)</f>
        <v>#REF!</v>
      </c>
      <c r="CM575" s="201" t="e">
        <f>IF(ISNA(CK575),"",CK575*#REF!)</f>
        <v>#REF!</v>
      </c>
      <c r="CN575" s="101" t="e">
        <f>IF(#REF!&gt;0,DQ$57,"")</f>
        <v>#REF!</v>
      </c>
      <c r="CO575" s="84"/>
      <c r="CP575" s="2"/>
      <c r="CQ575" s="2"/>
      <c r="CR575" s="2"/>
      <c r="CS575" s="2"/>
      <c r="CT575" s="2"/>
      <c r="CU575" s="2"/>
      <c r="CV575" s="2"/>
      <c r="CX575" s="2"/>
      <c r="CY575" s="2"/>
      <c r="CZ575" s="2"/>
      <c r="DA575" s="2"/>
      <c r="DB575" s="2"/>
      <c r="DC575" s="2"/>
      <c r="DD575" s="2"/>
      <c r="DE575" s="2"/>
      <c r="DF575" s="2"/>
    </row>
    <row r="576" spans="2:110" ht="18" customHeight="1">
      <c r="B576" s="151" t="e">
        <f>IF(#REF!="","",VLOOKUP(#REF!,$CX$11:$DG$26,9,0))</f>
        <v>#REF!</v>
      </c>
      <c r="C576" s="64" t="e">
        <f>IF(#REF!="",0,VLOOKUP(#REF!,$CP$11:$CQ$16,2,0))</f>
        <v>#REF!</v>
      </c>
      <c r="D576" s="65" t="e">
        <f>IF(#REF!="",0,VLOOKUP(#REF!,$CX$11:$CY$26,2,0))</f>
        <v>#REF!</v>
      </c>
      <c r="E576" s="152" t="e">
        <f t="shared" si="98"/>
        <v>#REF!</v>
      </c>
      <c r="F576" s="155" t="e">
        <f>IF(#REF!="","",VLOOKUP(#REF!,#REF!,7,0))</f>
        <v>#REF!</v>
      </c>
      <c r="G576" s="201" t="e">
        <f>IF(OR(#REF!="",F576=""),"",ROUND(#REF!/10^3*F576,3))</f>
        <v>#REF!</v>
      </c>
      <c r="H576" s="201" t="e">
        <f>IF(#REF!&gt;0,#REF!*#REF!/1000,"")</f>
        <v>#REF!</v>
      </c>
      <c r="I576" s="201" t="e">
        <f>IF(#REF!&gt;0,#REF!*#REF!/1000,"")</f>
        <v>#REF!</v>
      </c>
      <c r="J576" s="51" t="e">
        <f>IF(#REF!="●","",IF(#REF!="","",#REF!))</f>
        <v>#REF!</v>
      </c>
      <c r="K576" s="51" t="e">
        <f>IF(#REF!="●","",IF(#REF!="","",#REF!))</f>
        <v>#REF!</v>
      </c>
      <c r="L576" s="74" t="e">
        <f t="shared" si="99"/>
        <v>#REF!</v>
      </c>
      <c r="M576" s="74" t="e">
        <f t="shared" si="100"/>
        <v>#REF!</v>
      </c>
      <c r="N576" s="201" t="e">
        <f>IF(ISNA(L576),"",L576*#REF!)</f>
        <v>#REF!</v>
      </c>
      <c r="O576" s="201" t="e">
        <f>IF(ISNA(M576),"",M576*#REF!)</f>
        <v>#REF!</v>
      </c>
      <c r="P576" s="78" t="e">
        <f>IF(#REF!&gt;0,DQ$6,"")</f>
        <v>#REF!</v>
      </c>
      <c r="Q576" s="99"/>
      <c r="R576" s="411"/>
      <c r="S576" s="412" t="e">
        <f>IF(OR(#REF!="",F576=""),"",ROUND(#REF!/10^3*F576,3))</f>
        <v>#REF!</v>
      </c>
      <c r="T576" s="412" t="e">
        <f>IF(#REF!&gt;0,#REF!*#REF!/1000,"")</f>
        <v>#REF!</v>
      </c>
      <c r="U576" s="412" t="e">
        <f>IF(#REF!&gt;0,#REF!*#REF!/1000,"")</f>
        <v>#REF!</v>
      </c>
      <c r="V576" s="413" t="e">
        <f>IF(OR(#REF!="●",#REF!="●"),"",IF(#REF!="","",#REF!))</f>
        <v>#REF!</v>
      </c>
      <c r="W576" s="413" t="e">
        <f>IF(OR(#REF!="●",#REF!="●"),"",IF(#REF!="","",#REF!))</f>
        <v>#REF!</v>
      </c>
      <c r="X576" s="412" t="e">
        <f>IF(ISNA(L576),"",L576*#REF!)</f>
        <v>#REF!</v>
      </c>
      <c r="Y576" s="412" t="e">
        <f>IF(ISNA(M576),"",M576*#REF!)</f>
        <v>#REF!</v>
      </c>
      <c r="Z576" s="414" t="e">
        <f>IF(#REF!&gt;0,DQ$6,"")</f>
        <v>#REF!</v>
      </c>
      <c r="AA576" s="95" t="e">
        <f>IF(#REF!="","",VLOOKUP(#REF!,#REF!,7,0))</f>
        <v>#REF!</v>
      </c>
      <c r="AB576" s="201" t="e">
        <f>IF(OR(#REF!="",AA576=""),"",ROUND(#REF!/10^3*AA576,3))</f>
        <v>#REF!</v>
      </c>
      <c r="AC576" s="201" t="e">
        <f>IF(#REF!&gt;0,#REF!*#REF!/1000,"")</f>
        <v>#REF!</v>
      </c>
      <c r="AD576" s="201" t="e">
        <f>IF(#REF!&gt;0,#REF!*#REF!/1000,"")</f>
        <v>#REF!</v>
      </c>
      <c r="AE576" s="74" t="e">
        <f t="shared" si="101"/>
        <v>#REF!</v>
      </c>
      <c r="AF576" s="74" t="e">
        <f t="shared" si="102"/>
        <v>#REF!</v>
      </c>
      <c r="AG576" s="201" t="e">
        <f>IF(ISNA(AE576),"",AE576*#REF!)</f>
        <v>#REF!</v>
      </c>
      <c r="AH576" s="201" t="e">
        <f>IF(ISNA(AF576),"",AF576*#REF!)</f>
        <v>#REF!</v>
      </c>
      <c r="AI576" s="78" t="e">
        <f>IF(#REF!&gt;0,DQ$23,"")</f>
        <v>#REF!</v>
      </c>
      <c r="AJ576" s="99"/>
      <c r="AK576" s="411"/>
      <c r="AL576" s="412" t="e">
        <f>IF(OR(#REF!="",F576=""),"",ROUND(#REF!/10^3*F576,3))</f>
        <v>#REF!</v>
      </c>
      <c r="AM576" s="412" t="e">
        <f>IF(#REF!&gt;0,#REF!*#REF!/1000,"")</f>
        <v>#REF!</v>
      </c>
      <c r="AN576" s="412" t="e">
        <f>IF(#REF!&gt;0,#REF!*#REF!/1000,"")</f>
        <v>#REF!</v>
      </c>
      <c r="AO576" s="413" t="e">
        <f>IF(OR(#REF!="●",#REF!="●",#REF!="●"),"",IF(#REF!="","",#REF!))</f>
        <v>#REF!</v>
      </c>
      <c r="AP576" s="413" t="e">
        <f>IF(OR(#REF!="●",#REF!="●",#REF!="●"),"",IF(#REF!="","",#REF!))</f>
        <v>#REF!</v>
      </c>
      <c r="AQ576" s="412" t="e">
        <f>IF(ISNA(L576),"",L576*#REF!)</f>
        <v>#REF!</v>
      </c>
      <c r="AR576" s="412" t="e">
        <f>IF(ISNA(M576),"",M576*#REF!)</f>
        <v>#REF!</v>
      </c>
      <c r="AS576" s="414" t="e">
        <f>IF(#REF!&gt;0,DQ$6,"")</f>
        <v>#REF!</v>
      </c>
      <c r="AT576" s="95" t="e">
        <f>IF(#REF!="","",VLOOKUP(#REF!,#REF!,7,0))</f>
        <v>#REF!</v>
      </c>
      <c r="AU576" s="201" t="e">
        <f>IF(OR(#REF!="",AT576=""),"",ROUND(#REF!/10^3*AT576,3))</f>
        <v>#REF!</v>
      </c>
      <c r="AV576" s="201" t="e">
        <f>IF(#REF!&gt;0,#REF!*#REF!/1000,"")</f>
        <v>#REF!</v>
      </c>
      <c r="AW576" s="201" t="e">
        <f>IF(#REF!&gt;0,#REF!*#REF!/1000,"")</f>
        <v>#REF!</v>
      </c>
      <c r="AX576" s="74" t="e">
        <f t="shared" si="103"/>
        <v>#REF!</v>
      </c>
      <c r="AY576" s="74" t="e">
        <f t="shared" si="104"/>
        <v>#REF!</v>
      </c>
      <c r="AZ576" s="201" t="e">
        <f>IF(ISNA(AX576),"",AX576*#REF!)</f>
        <v>#REF!</v>
      </c>
      <c r="BA576" s="201" t="e">
        <f>IF(ISNA(AY576),"",AY576*#REF!)</f>
        <v>#REF!</v>
      </c>
      <c r="BB576" s="78" t="e">
        <f>IF(#REF!&gt;0,DQ$40,"")</f>
        <v>#REF!</v>
      </c>
      <c r="BC576" s="99"/>
      <c r="BD576" s="650"/>
      <c r="BE576" s="652" t="e">
        <f>IF(OR(#REF!="",F576=""),"",ROUND(#REF!/10^3*F576,3))</f>
        <v>#REF!</v>
      </c>
      <c r="BF576" s="412" t="e">
        <f>IF(#REF!&gt;0,#REF!*#REF!/1000,"")</f>
        <v>#REF!</v>
      </c>
      <c r="BG576" s="412" t="e">
        <f>IF(#REF!&gt;0,#REF!*#REF!/1000,"")</f>
        <v>#REF!</v>
      </c>
      <c r="BH576" s="413" t="e">
        <f>IF(OR(#REF!="●",#REF!="●",#REF!="●",#REF!="●"),"",IF(#REF!="","",#REF!))</f>
        <v>#REF!</v>
      </c>
      <c r="BI576" s="413" t="e">
        <f>IF(OR(#REF!="●",#REF!="●",#REF!="●",#REF!="●"),"",IF(#REF!="","",#REF!))</f>
        <v>#REF!</v>
      </c>
      <c r="BJ576" s="412" t="e">
        <f>IF(ISNA(L576),"",L576*#REF!)</f>
        <v>#REF!</v>
      </c>
      <c r="BK576" s="412" t="e">
        <f>IF(ISNA(M576),"",M576*#REF!)</f>
        <v>#REF!</v>
      </c>
      <c r="BL576" s="415" t="e">
        <f>IF(#REF!&gt;0,DQ$6,"")</f>
        <v>#REF!</v>
      </c>
      <c r="BM576" s="361" t="e">
        <f>IF(#REF!="","",VLOOKUP(#REF!,#REF!,7,0))</f>
        <v>#REF!</v>
      </c>
      <c r="BN576" s="201" t="e">
        <f>IF(OR(#REF!="",BM576=""),"",ROUND(#REF!/10^3*BM576,3))</f>
        <v>#REF!</v>
      </c>
      <c r="BO576" s="201" t="e">
        <f>IF(#REF!&gt;0,#REF!*#REF!/1000,"")</f>
        <v>#REF!</v>
      </c>
      <c r="BP576" s="201" t="e">
        <f>IF(#REF!&gt;0,#REF!*#REF!/1000,"")</f>
        <v>#REF!</v>
      </c>
      <c r="BQ576" s="74" t="e">
        <f t="shared" si="105"/>
        <v>#REF!</v>
      </c>
      <c r="BR576" s="74" t="e">
        <f t="shared" si="106"/>
        <v>#REF!</v>
      </c>
      <c r="BS576" s="201" t="e">
        <f>IF(ISNA(BQ576),"",BQ576*#REF!)</f>
        <v>#REF!</v>
      </c>
      <c r="BT576" s="201" t="e">
        <f>IF(ISNA(BR576),"",BR576*#REF!)</f>
        <v>#REF!</v>
      </c>
      <c r="BU576" s="78" t="e">
        <f>IF(#REF!&gt;0,DQ$57,"")</f>
        <v>#REF!</v>
      </c>
      <c r="BV576" s="99"/>
      <c r="BW576" s="411"/>
      <c r="BX576" s="412" t="e">
        <f>IF(OR(#REF!="",F576=""),"",ROUND(#REF!/10^3*F576,3))</f>
        <v>#REF!</v>
      </c>
      <c r="BY576" s="412" t="e">
        <f>IF(#REF!&gt;0,#REF!*#REF!/1000,"")</f>
        <v>#REF!</v>
      </c>
      <c r="BZ576" s="412" t="e">
        <f>IF(#REF!&gt;0,#REF!*#REF!/1000,"")</f>
        <v>#REF!</v>
      </c>
      <c r="CA576" s="413" t="e">
        <f>IF(OR(#REF!="●",#REF!="●",#REF!="●",#REF!="●",#REF!="●"),"",IF(#REF!="","",#REF!))</f>
        <v>#REF!</v>
      </c>
      <c r="CB576" s="413" t="e">
        <f>IF(OR(#REF!="●",#REF!="●",#REF!="●",#REF!="●",#REF!="●"),"",IF(#REF!="","",#REF!))</f>
        <v>#REF!</v>
      </c>
      <c r="CC576" s="412" t="e">
        <f>IF(ISNA(L576),"",L576*#REF!)</f>
        <v>#REF!</v>
      </c>
      <c r="CD576" s="412" t="e">
        <f>IF(ISNA(M576),"",M576*#REF!)</f>
        <v>#REF!</v>
      </c>
      <c r="CE576" s="415" t="e">
        <f>IF(#REF!&gt;0,DQ$6,"")</f>
        <v>#REF!</v>
      </c>
      <c r="CF576" s="361" t="e">
        <f>IF(#REF!="","",VLOOKUP(#REF!,#REF!,7,0))</f>
        <v>#REF!</v>
      </c>
      <c r="CG576" s="201" t="e">
        <f>IF(OR(#REF!="",CF576=""),"",ROUND(#REF!/10^3*CF576,3))</f>
        <v>#REF!</v>
      </c>
      <c r="CH576" s="201" t="e">
        <f>IF(#REF!&gt;0,#REF!*#REF!/1000,"")</f>
        <v>#REF!</v>
      </c>
      <c r="CI576" s="201" t="e">
        <f>IF(#REF!&gt;0,#REF!*#REF!/1000,"")</f>
        <v>#REF!</v>
      </c>
      <c r="CJ576" s="74" t="e">
        <f t="shared" si="107"/>
        <v>#REF!</v>
      </c>
      <c r="CK576" s="74" t="e">
        <f t="shared" si="108"/>
        <v>#REF!</v>
      </c>
      <c r="CL576" s="201" t="e">
        <f>IF(ISNA(CJ576),"",CJ576*#REF!)</f>
        <v>#REF!</v>
      </c>
      <c r="CM576" s="201" t="e">
        <f>IF(ISNA(CK576),"",CK576*#REF!)</f>
        <v>#REF!</v>
      </c>
      <c r="CN576" s="101" t="e">
        <f>IF(#REF!&gt;0,DQ$57,"")</f>
        <v>#REF!</v>
      </c>
      <c r="CO576" s="84"/>
      <c r="CP576" s="2"/>
      <c r="CQ576" s="2"/>
      <c r="CR576" s="2"/>
      <c r="CS576" s="2"/>
      <c r="CT576" s="2"/>
      <c r="CU576" s="2"/>
      <c r="CV576" s="2"/>
      <c r="CX576" s="2"/>
      <c r="CY576" s="2"/>
      <c r="CZ576" s="2"/>
      <c r="DA576" s="2"/>
      <c r="DB576" s="2"/>
      <c r="DC576" s="2"/>
      <c r="DD576" s="2"/>
      <c r="DE576" s="2"/>
      <c r="DF576" s="2"/>
    </row>
    <row r="577" spans="2:110" ht="18" customHeight="1">
      <c r="B577" s="151" t="e">
        <f>IF(#REF!="","",VLOOKUP(#REF!,$CX$11:$DG$26,9,0))</f>
        <v>#REF!</v>
      </c>
      <c r="C577" s="64" t="e">
        <f>IF(#REF!="",0,VLOOKUP(#REF!,$CP$11:$CQ$16,2,0))</f>
        <v>#REF!</v>
      </c>
      <c r="D577" s="65" t="e">
        <f>IF(#REF!="",0,VLOOKUP(#REF!,$CX$11:$CY$26,2,0))</f>
        <v>#REF!</v>
      </c>
      <c r="E577" s="152" t="e">
        <f t="shared" si="98"/>
        <v>#REF!</v>
      </c>
      <c r="F577" s="155" t="e">
        <f>IF(#REF!="","",VLOOKUP(#REF!,#REF!,7,0))</f>
        <v>#REF!</v>
      </c>
      <c r="G577" s="201" t="e">
        <f>IF(OR(#REF!="",F577=""),"",ROUND(#REF!/10^3*F577,3))</f>
        <v>#REF!</v>
      </c>
      <c r="H577" s="201" t="e">
        <f>IF(#REF!&gt;0,#REF!*#REF!/1000,"")</f>
        <v>#REF!</v>
      </c>
      <c r="I577" s="201" t="e">
        <f>IF(#REF!&gt;0,#REF!*#REF!/1000,"")</f>
        <v>#REF!</v>
      </c>
      <c r="J577" s="51" t="e">
        <f>IF(#REF!="●","",IF(#REF!="","",#REF!))</f>
        <v>#REF!</v>
      </c>
      <c r="K577" s="51" t="e">
        <f>IF(#REF!="●","",IF(#REF!="","",#REF!))</f>
        <v>#REF!</v>
      </c>
      <c r="L577" s="74" t="e">
        <f t="shared" si="99"/>
        <v>#REF!</v>
      </c>
      <c r="M577" s="74" t="e">
        <f t="shared" si="100"/>
        <v>#REF!</v>
      </c>
      <c r="N577" s="201" t="e">
        <f>IF(ISNA(L577),"",L577*#REF!)</f>
        <v>#REF!</v>
      </c>
      <c r="O577" s="201" t="e">
        <f>IF(ISNA(M577),"",M577*#REF!)</f>
        <v>#REF!</v>
      </c>
      <c r="P577" s="78" t="e">
        <f>IF(#REF!&gt;0,DQ$6,"")</f>
        <v>#REF!</v>
      </c>
      <c r="Q577" s="99"/>
      <c r="R577" s="411"/>
      <c r="S577" s="412" t="e">
        <f>IF(OR(#REF!="",F577=""),"",ROUND(#REF!/10^3*F577,3))</f>
        <v>#REF!</v>
      </c>
      <c r="T577" s="412" t="e">
        <f>IF(#REF!&gt;0,#REF!*#REF!/1000,"")</f>
        <v>#REF!</v>
      </c>
      <c r="U577" s="412" t="e">
        <f>IF(#REF!&gt;0,#REF!*#REF!/1000,"")</f>
        <v>#REF!</v>
      </c>
      <c r="V577" s="413" t="e">
        <f>IF(OR(#REF!="●",#REF!="●"),"",IF(#REF!="","",#REF!))</f>
        <v>#REF!</v>
      </c>
      <c r="W577" s="413" t="e">
        <f>IF(OR(#REF!="●",#REF!="●"),"",IF(#REF!="","",#REF!))</f>
        <v>#REF!</v>
      </c>
      <c r="X577" s="412" t="e">
        <f>IF(ISNA(L577),"",L577*#REF!)</f>
        <v>#REF!</v>
      </c>
      <c r="Y577" s="412" t="e">
        <f>IF(ISNA(M577),"",M577*#REF!)</f>
        <v>#REF!</v>
      </c>
      <c r="Z577" s="414" t="e">
        <f>IF(#REF!&gt;0,DQ$6,"")</f>
        <v>#REF!</v>
      </c>
      <c r="AA577" s="95" t="e">
        <f>IF(#REF!="","",VLOOKUP(#REF!,#REF!,7,0))</f>
        <v>#REF!</v>
      </c>
      <c r="AB577" s="201" t="e">
        <f>IF(OR(#REF!="",AA577=""),"",ROUND(#REF!/10^3*AA577,3))</f>
        <v>#REF!</v>
      </c>
      <c r="AC577" s="201" t="e">
        <f>IF(#REF!&gt;0,#REF!*#REF!/1000,"")</f>
        <v>#REF!</v>
      </c>
      <c r="AD577" s="201" t="e">
        <f>IF(#REF!&gt;0,#REF!*#REF!/1000,"")</f>
        <v>#REF!</v>
      </c>
      <c r="AE577" s="74" t="e">
        <f t="shared" si="101"/>
        <v>#REF!</v>
      </c>
      <c r="AF577" s="74" t="e">
        <f t="shared" si="102"/>
        <v>#REF!</v>
      </c>
      <c r="AG577" s="201" t="e">
        <f>IF(ISNA(AE577),"",AE577*#REF!)</f>
        <v>#REF!</v>
      </c>
      <c r="AH577" s="201" t="e">
        <f>IF(ISNA(AF577),"",AF577*#REF!)</f>
        <v>#REF!</v>
      </c>
      <c r="AI577" s="78" t="e">
        <f>IF(#REF!&gt;0,DQ$23,"")</f>
        <v>#REF!</v>
      </c>
      <c r="AJ577" s="99"/>
      <c r="AK577" s="411"/>
      <c r="AL577" s="412" t="e">
        <f>IF(OR(#REF!="",F577=""),"",ROUND(#REF!/10^3*F577,3))</f>
        <v>#REF!</v>
      </c>
      <c r="AM577" s="412" t="e">
        <f>IF(#REF!&gt;0,#REF!*#REF!/1000,"")</f>
        <v>#REF!</v>
      </c>
      <c r="AN577" s="412" t="e">
        <f>IF(#REF!&gt;0,#REF!*#REF!/1000,"")</f>
        <v>#REF!</v>
      </c>
      <c r="AO577" s="413" t="e">
        <f>IF(OR(#REF!="●",#REF!="●",#REF!="●"),"",IF(#REF!="","",#REF!))</f>
        <v>#REF!</v>
      </c>
      <c r="AP577" s="413" t="e">
        <f>IF(OR(#REF!="●",#REF!="●",#REF!="●"),"",IF(#REF!="","",#REF!))</f>
        <v>#REF!</v>
      </c>
      <c r="AQ577" s="412" t="e">
        <f>IF(ISNA(L577),"",L577*#REF!)</f>
        <v>#REF!</v>
      </c>
      <c r="AR577" s="412" t="e">
        <f>IF(ISNA(M577),"",M577*#REF!)</f>
        <v>#REF!</v>
      </c>
      <c r="AS577" s="414" t="e">
        <f>IF(#REF!&gt;0,DQ$6,"")</f>
        <v>#REF!</v>
      </c>
      <c r="AT577" s="95" t="e">
        <f>IF(#REF!="","",VLOOKUP(#REF!,#REF!,7,0))</f>
        <v>#REF!</v>
      </c>
      <c r="AU577" s="201" t="e">
        <f>IF(OR(#REF!="",AT577=""),"",ROUND(#REF!/10^3*AT577,3))</f>
        <v>#REF!</v>
      </c>
      <c r="AV577" s="201" t="e">
        <f>IF(#REF!&gt;0,#REF!*#REF!/1000,"")</f>
        <v>#REF!</v>
      </c>
      <c r="AW577" s="201" t="e">
        <f>IF(#REF!&gt;0,#REF!*#REF!/1000,"")</f>
        <v>#REF!</v>
      </c>
      <c r="AX577" s="74" t="e">
        <f t="shared" si="103"/>
        <v>#REF!</v>
      </c>
      <c r="AY577" s="74" t="e">
        <f t="shared" si="104"/>
        <v>#REF!</v>
      </c>
      <c r="AZ577" s="201" t="e">
        <f>IF(ISNA(AX577),"",AX577*#REF!)</f>
        <v>#REF!</v>
      </c>
      <c r="BA577" s="201" t="e">
        <f>IF(ISNA(AY577),"",AY577*#REF!)</f>
        <v>#REF!</v>
      </c>
      <c r="BB577" s="78" t="e">
        <f>IF(#REF!&gt;0,DQ$40,"")</f>
        <v>#REF!</v>
      </c>
      <c r="BC577" s="99"/>
      <c r="BD577" s="650"/>
      <c r="BE577" s="652" t="e">
        <f>IF(OR(#REF!="",F577=""),"",ROUND(#REF!/10^3*F577,3))</f>
        <v>#REF!</v>
      </c>
      <c r="BF577" s="412" t="e">
        <f>IF(#REF!&gt;0,#REF!*#REF!/1000,"")</f>
        <v>#REF!</v>
      </c>
      <c r="BG577" s="412" t="e">
        <f>IF(#REF!&gt;0,#REF!*#REF!/1000,"")</f>
        <v>#REF!</v>
      </c>
      <c r="BH577" s="413" t="e">
        <f>IF(OR(#REF!="●",#REF!="●",#REF!="●",#REF!="●"),"",IF(#REF!="","",#REF!))</f>
        <v>#REF!</v>
      </c>
      <c r="BI577" s="413" t="e">
        <f>IF(OR(#REF!="●",#REF!="●",#REF!="●",#REF!="●"),"",IF(#REF!="","",#REF!))</f>
        <v>#REF!</v>
      </c>
      <c r="BJ577" s="412" t="e">
        <f>IF(ISNA(L577),"",L577*#REF!)</f>
        <v>#REF!</v>
      </c>
      <c r="BK577" s="412" t="e">
        <f>IF(ISNA(M577),"",M577*#REF!)</f>
        <v>#REF!</v>
      </c>
      <c r="BL577" s="415" t="e">
        <f>IF(#REF!&gt;0,DQ$6,"")</f>
        <v>#REF!</v>
      </c>
      <c r="BM577" s="361" t="e">
        <f>IF(#REF!="","",VLOOKUP(#REF!,#REF!,7,0))</f>
        <v>#REF!</v>
      </c>
      <c r="BN577" s="201" t="e">
        <f>IF(OR(#REF!="",BM577=""),"",ROUND(#REF!/10^3*BM577,3))</f>
        <v>#REF!</v>
      </c>
      <c r="BO577" s="201" t="e">
        <f>IF(#REF!&gt;0,#REF!*#REF!/1000,"")</f>
        <v>#REF!</v>
      </c>
      <c r="BP577" s="201" t="e">
        <f>IF(#REF!&gt;0,#REF!*#REF!/1000,"")</f>
        <v>#REF!</v>
      </c>
      <c r="BQ577" s="74" t="e">
        <f t="shared" si="105"/>
        <v>#REF!</v>
      </c>
      <c r="BR577" s="74" t="e">
        <f t="shared" si="106"/>
        <v>#REF!</v>
      </c>
      <c r="BS577" s="201" t="e">
        <f>IF(ISNA(BQ577),"",BQ577*#REF!)</f>
        <v>#REF!</v>
      </c>
      <c r="BT577" s="201" t="e">
        <f>IF(ISNA(BR577),"",BR577*#REF!)</f>
        <v>#REF!</v>
      </c>
      <c r="BU577" s="78" t="e">
        <f>IF(#REF!&gt;0,DQ$57,"")</f>
        <v>#REF!</v>
      </c>
      <c r="BV577" s="99"/>
      <c r="BW577" s="411"/>
      <c r="BX577" s="412" t="e">
        <f>IF(OR(#REF!="",F577=""),"",ROUND(#REF!/10^3*F577,3))</f>
        <v>#REF!</v>
      </c>
      <c r="BY577" s="412" t="e">
        <f>IF(#REF!&gt;0,#REF!*#REF!/1000,"")</f>
        <v>#REF!</v>
      </c>
      <c r="BZ577" s="412" t="e">
        <f>IF(#REF!&gt;0,#REF!*#REF!/1000,"")</f>
        <v>#REF!</v>
      </c>
      <c r="CA577" s="413" t="e">
        <f>IF(OR(#REF!="●",#REF!="●",#REF!="●",#REF!="●",#REF!="●"),"",IF(#REF!="","",#REF!))</f>
        <v>#REF!</v>
      </c>
      <c r="CB577" s="413" t="e">
        <f>IF(OR(#REF!="●",#REF!="●",#REF!="●",#REF!="●",#REF!="●"),"",IF(#REF!="","",#REF!))</f>
        <v>#REF!</v>
      </c>
      <c r="CC577" s="412" t="e">
        <f>IF(ISNA(L577),"",L577*#REF!)</f>
        <v>#REF!</v>
      </c>
      <c r="CD577" s="412" t="e">
        <f>IF(ISNA(M577),"",M577*#REF!)</f>
        <v>#REF!</v>
      </c>
      <c r="CE577" s="415" t="e">
        <f>IF(#REF!&gt;0,DQ$6,"")</f>
        <v>#REF!</v>
      </c>
      <c r="CF577" s="361" t="e">
        <f>IF(#REF!="","",VLOOKUP(#REF!,#REF!,7,0))</f>
        <v>#REF!</v>
      </c>
      <c r="CG577" s="201" t="e">
        <f>IF(OR(#REF!="",CF577=""),"",ROUND(#REF!/10^3*CF577,3))</f>
        <v>#REF!</v>
      </c>
      <c r="CH577" s="201" t="e">
        <f>IF(#REF!&gt;0,#REF!*#REF!/1000,"")</f>
        <v>#REF!</v>
      </c>
      <c r="CI577" s="201" t="e">
        <f>IF(#REF!&gt;0,#REF!*#REF!/1000,"")</f>
        <v>#REF!</v>
      </c>
      <c r="CJ577" s="74" t="e">
        <f t="shared" si="107"/>
        <v>#REF!</v>
      </c>
      <c r="CK577" s="74" t="e">
        <f t="shared" si="108"/>
        <v>#REF!</v>
      </c>
      <c r="CL577" s="201" t="e">
        <f>IF(ISNA(CJ577),"",CJ577*#REF!)</f>
        <v>#REF!</v>
      </c>
      <c r="CM577" s="201" t="e">
        <f>IF(ISNA(CK577),"",CK577*#REF!)</f>
        <v>#REF!</v>
      </c>
      <c r="CN577" s="101" t="e">
        <f>IF(#REF!&gt;0,DQ$57,"")</f>
        <v>#REF!</v>
      </c>
      <c r="CO577" s="84"/>
      <c r="CP577" s="2"/>
      <c r="CQ577" s="2"/>
      <c r="CR577" s="2"/>
      <c r="CS577" s="2"/>
      <c r="CT577" s="2"/>
      <c r="CU577" s="2"/>
      <c r="CV577" s="2"/>
      <c r="CX577" s="2"/>
      <c r="CY577" s="2"/>
      <c r="CZ577" s="2"/>
      <c r="DA577" s="2"/>
      <c r="DB577" s="2"/>
      <c r="DC577" s="2"/>
      <c r="DD577" s="2"/>
      <c r="DE577" s="2"/>
      <c r="DF577" s="2"/>
    </row>
    <row r="578" spans="2:110" ht="18" customHeight="1">
      <c r="B578" s="151" t="e">
        <f>IF(#REF!="","",VLOOKUP(#REF!,$CX$11:$DG$26,9,0))</f>
        <v>#REF!</v>
      </c>
      <c r="C578" s="64" t="e">
        <f>IF(#REF!="",0,VLOOKUP(#REF!,$CP$11:$CQ$16,2,0))</f>
        <v>#REF!</v>
      </c>
      <c r="D578" s="65" t="e">
        <f>IF(#REF!="",0,VLOOKUP(#REF!,$CX$11:$CY$26,2,0))</f>
        <v>#REF!</v>
      </c>
      <c r="E578" s="152" t="e">
        <f t="shared" si="98"/>
        <v>#REF!</v>
      </c>
      <c r="F578" s="155" t="e">
        <f>IF(#REF!="","",VLOOKUP(#REF!,#REF!,7,0))</f>
        <v>#REF!</v>
      </c>
      <c r="G578" s="201" t="e">
        <f>IF(OR(#REF!="",F578=""),"",ROUND(#REF!/10^3*F578,3))</f>
        <v>#REF!</v>
      </c>
      <c r="H578" s="201" t="e">
        <f>IF(#REF!&gt;0,#REF!*#REF!/1000,"")</f>
        <v>#REF!</v>
      </c>
      <c r="I578" s="201" t="e">
        <f>IF(#REF!&gt;0,#REF!*#REF!/1000,"")</f>
        <v>#REF!</v>
      </c>
      <c r="J578" s="51" t="e">
        <f>IF(#REF!="●","",IF(#REF!="","",#REF!))</f>
        <v>#REF!</v>
      </c>
      <c r="K578" s="51" t="e">
        <f>IF(#REF!="●","",IF(#REF!="","",#REF!))</f>
        <v>#REF!</v>
      </c>
      <c r="L578" s="74" t="e">
        <f t="shared" si="99"/>
        <v>#REF!</v>
      </c>
      <c r="M578" s="74" t="e">
        <f t="shared" si="100"/>
        <v>#REF!</v>
      </c>
      <c r="N578" s="201" t="e">
        <f>IF(ISNA(L578),"",L578*#REF!)</f>
        <v>#REF!</v>
      </c>
      <c r="O578" s="201" t="e">
        <f>IF(ISNA(M578),"",M578*#REF!)</f>
        <v>#REF!</v>
      </c>
      <c r="P578" s="78" t="e">
        <f>IF(#REF!&gt;0,DQ$6,"")</f>
        <v>#REF!</v>
      </c>
      <c r="Q578" s="99"/>
      <c r="R578" s="411"/>
      <c r="S578" s="412" t="e">
        <f>IF(OR(#REF!="",F578=""),"",ROUND(#REF!/10^3*F578,3))</f>
        <v>#REF!</v>
      </c>
      <c r="T578" s="412" t="e">
        <f>IF(#REF!&gt;0,#REF!*#REF!/1000,"")</f>
        <v>#REF!</v>
      </c>
      <c r="U578" s="412" t="e">
        <f>IF(#REF!&gt;0,#REF!*#REF!/1000,"")</f>
        <v>#REF!</v>
      </c>
      <c r="V578" s="413" t="e">
        <f>IF(OR(#REF!="●",#REF!="●"),"",IF(#REF!="","",#REF!))</f>
        <v>#REF!</v>
      </c>
      <c r="W578" s="413" t="e">
        <f>IF(OR(#REF!="●",#REF!="●"),"",IF(#REF!="","",#REF!))</f>
        <v>#REF!</v>
      </c>
      <c r="X578" s="412" t="e">
        <f>IF(ISNA(L578),"",L578*#REF!)</f>
        <v>#REF!</v>
      </c>
      <c r="Y578" s="412" t="e">
        <f>IF(ISNA(M578),"",M578*#REF!)</f>
        <v>#REF!</v>
      </c>
      <c r="Z578" s="414" t="e">
        <f>IF(#REF!&gt;0,DQ$6,"")</f>
        <v>#REF!</v>
      </c>
      <c r="AA578" s="95" t="e">
        <f>IF(#REF!="","",VLOOKUP(#REF!,#REF!,7,0))</f>
        <v>#REF!</v>
      </c>
      <c r="AB578" s="201" t="e">
        <f>IF(OR(#REF!="",AA578=""),"",ROUND(#REF!/10^3*AA578,3))</f>
        <v>#REF!</v>
      </c>
      <c r="AC578" s="201" t="e">
        <f>IF(#REF!&gt;0,#REF!*#REF!/1000,"")</f>
        <v>#REF!</v>
      </c>
      <c r="AD578" s="201" t="e">
        <f>IF(#REF!&gt;0,#REF!*#REF!/1000,"")</f>
        <v>#REF!</v>
      </c>
      <c r="AE578" s="74" t="e">
        <f t="shared" si="101"/>
        <v>#REF!</v>
      </c>
      <c r="AF578" s="74" t="e">
        <f t="shared" si="102"/>
        <v>#REF!</v>
      </c>
      <c r="AG578" s="201" t="e">
        <f>IF(ISNA(AE578),"",AE578*#REF!)</f>
        <v>#REF!</v>
      </c>
      <c r="AH578" s="201" t="e">
        <f>IF(ISNA(AF578),"",AF578*#REF!)</f>
        <v>#REF!</v>
      </c>
      <c r="AI578" s="78" t="e">
        <f>IF(#REF!&gt;0,DQ$23,"")</f>
        <v>#REF!</v>
      </c>
      <c r="AJ578" s="99"/>
      <c r="AK578" s="411"/>
      <c r="AL578" s="412" t="e">
        <f>IF(OR(#REF!="",F578=""),"",ROUND(#REF!/10^3*F578,3))</f>
        <v>#REF!</v>
      </c>
      <c r="AM578" s="412" t="e">
        <f>IF(#REF!&gt;0,#REF!*#REF!/1000,"")</f>
        <v>#REF!</v>
      </c>
      <c r="AN578" s="412" t="e">
        <f>IF(#REF!&gt;0,#REF!*#REF!/1000,"")</f>
        <v>#REF!</v>
      </c>
      <c r="AO578" s="413" t="e">
        <f>IF(OR(#REF!="●",#REF!="●",#REF!="●"),"",IF(#REF!="","",#REF!))</f>
        <v>#REF!</v>
      </c>
      <c r="AP578" s="413" t="e">
        <f>IF(OR(#REF!="●",#REF!="●",#REF!="●"),"",IF(#REF!="","",#REF!))</f>
        <v>#REF!</v>
      </c>
      <c r="AQ578" s="412" t="e">
        <f>IF(ISNA(L578),"",L578*#REF!)</f>
        <v>#REF!</v>
      </c>
      <c r="AR578" s="412" t="e">
        <f>IF(ISNA(M578),"",M578*#REF!)</f>
        <v>#REF!</v>
      </c>
      <c r="AS578" s="414" t="e">
        <f>IF(#REF!&gt;0,DQ$6,"")</f>
        <v>#REF!</v>
      </c>
      <c r="AT578" s="95" t="e">
        <f>IF(#REF!="","",VLOOKUP(#REF!,#REF!,7,0))</f>
        <v>#REF!</v>
      </c>
      <c r="AU578" s="201" t="e">
        <f>IF(OR(#REF!="",AT578=""),"",ROUND(#REF!/10^3*AT578,3))</f>
        <v>#REF!</v>
      </c>
      <c r="AV578" s="201" t="e">
        <f>IF(#REF!&gt;0,#REF!*#REF!/1000,"")</f>
        <v>#REF!</v>
      </c>
      <c r="AW578" s="201" t="e">
        <f>IF(#REF!&gt;0,#REF!*#REF!/1000,"")</f>
        <v>#REF!</v>
      </c>
      <c r="AX578" s="74" t="e">
        <f t="shared" si="103"/>
        <v>#REF!</v>
      </c>
      <c r="AY578" s="74" t="e">
        <f t="shared" si="104"/>
        <v>#REF!</v>
      </c>
      <c r="AZ578" s="201" t="e">
        <f>IF(ISNA(AX578),"",AX578*#REF!)</f>
        <v>#REF!</v>
      </c>
      <c r="BA578" s="201" t="e">
        <f>IF(ISNA(AY578),"",AY578*#REF!)</f>
        <v>#REF!</v>
      </c>
      <c r="BB578" s="78" t="e">
        <f>IF(#REF!&gt;0,DQ$40,"")</f>
        <v>#REF!</v>
      </c>
      <c r="BC578" s="99"/>
      <c r="BD578" s="650"/>
      <c r="BE578" s="652" t="e">
        <f>IF(OR(#REF!="",F578=""),"",ROUND(#REF!/10^3*F578,3))</f>
        <v>#REF!</v>
      </c>
      <c r="BF578" s="412" t="e">
        <f>IF(#REF!&gt;0,#REF!*#REF!/1000,"")</f>
        <v>#REF!</v>
      </c>
      <c r="BG578" s="412" t="e">
        <f>IF(#REF!&gt;0,#REF!*#REF!/1000,"")</f>
        <v>#REF!</v>
      </c>
      <c r="BH578" s="413" t="e">
        <f>IF(OR(#REF!="●",#REF!="●",#REF!="●",#REF!="●"),"",IF(#REF!="","",#REF!))</f>
        <v>#REF!</v>
      </c>
      <c r="BI578" s="413" t="e">
        <f>IF(OR(#REF!="●",#REF!="●",#REF!="●",#REF!="●"),"",IF(#REF!="","",#REF!))</f>
        <v>#REF!</v>
      </c>
      <c r="BJ578" s="412" t="e">
        <f>IF(ISNA(L578),"",L578*#REF!)</f>
        <v>#REF!</v>
      </c>
      <c r="BK578" s="412" t="e">
        <f>IF(ISNA(M578),"",M578*#REF!)</f>
        <v>#REF!</v>
      </c>
      <c r="BL578" s="415" t="e">
        <f>IF(#REF!&gt;0,DQ$6,"")</f>
        <v>#REF!</v>
      </c>
      <c r="BM578" s="361" t="e">
        <f>IF(#REF!="","",VLOOKUP(#REF!,#REF!,7,0))</f>
        <v>#REF!</v>
      </c>
      <c r="BN578" s="201" t="e">
        <f>IF(OR(#REF!="",BM578=""),"",ROUND(#REF!/10^3*BM578,3))</f>
        <v>#REF!</v>
      </c>
      <c r="BO578" s="201" t="e">
        <f>IF(#REF!&gt;0,#REF!*#REF!/1000,"")</f>
        <v>#REF!</v>
      </c>
      <c r="BP578" s="201" t="e">
        <f>IF(#REF!&gt;0,#REF!*#REF!/1000,"")</f>
        <v>#REF!</v>
      </c>
      <c r="BQ578" s="74" t="e">
        <f t="shared" si="105"/>
        <v>#REF!</v>
      </c>
      <c r="BR578" s="74" t="e">
        <f t="shared" si="106"/>
        <v>#REF!</v>
      </c>
      <c r="BS578" s="201" t="e">
        <f>IF(ISNA(BQ578),"",BQ578*#REF!)</f>
        <v>#REF!</v>
      </c>
      <c r="BT578" s="201" t="e">
        <f>IF(ISNA(BR578),"",BR578*#REF!)</f>
        <v>#REF!</v>
      </c>
      <c r="BU578" s="78" t="e">
        <f>IF(#REF!&gt;0,DQ$57,"")</f>
        <v>#REF!</v>
      </c>
      <c r="BV578" s="99"/>
      <c r="BW578" s="411"/>
      <c r="BX578" s="412" t="e">
        <f>IF(OR(#REF!="",F578=""),"",ROUND(#REF!/10^3*F578,3))</f>
        <v>#REF!</v>
      </c>
      <c r="BY578" s="412" t="e">
        <f>IF(#REF!&gt;0,#REF!*#REF!/1000,"")</f>
        <v>#REF!</v>
      </c>
      <c r="BZ578" s="412" t="e">
        <f>IF(#REF!&gt;0,#REF!*#REF!/1000,"")</f>
        <v>#REF!</v>
      </c>
      <c r="CA578" s="413" t="e">
        <f>IF(OR(#REF!="●",#REF!="●",#REF!="●",#REF!="●",#REF!="●"),"",IF(#REF!="","",#REF!))</f>
        <v>#REF!</v>
      </c>
      <c r="CB578" s="413" t="e">
        <f>IF(OR(#REF!="●",#REF!="●",#REF!="●",#REF!="●",#REF!="●"),"",IF(#REF!="","",#REF!))</f>
        <v>#REF!</v>
      </c>
      <c r="CC578" s="412" t="e">
        <f>IF(ISNA(L578),"",L578*#REF!)</f>
        <v>#REF!</v>
      </c>
      <c r="CD578" s="412" t="e">
        <f>IF(ISNA(M578),"",M578*#REF!)</f>
        <v>#REF!</v>
      </c>
      <c r="CE578" s="415" t="e">
        <f>IF(#REF!&gt;0,DQ$6,"")</f>
        <v>#REF!</v>
      </c>
      <c r="CF578" s="361" t="e">
        <f>IF(#REF!="","",VLOOKUP(#REF!,#REF!,7,0))</f>
        <v>#REF!</v>
      </c>
      <c r="CG578" s="201" t="e">
        <f>IF(OR(#REF!="",CF578=""),"",ROUND(#REF!/10^3*CF578,3))</f>
        <v>#REF!</v>
      </c>
      <c r="CH578" s="201" t="e">
        <f>IF(#REF!&gt;0,#REF!*#REF!/1000,"")</f>
        <v>#REF!</v>
      </c>
      <c r="CI578" s="201" t="e">
        <f>IF(#REF!&gt;0,#REF!*#REF!/1000,"")</f>
        <v>#REF!</v>
      </c>
      <c r="CJ578" s="74" t="e">
        <f t="shared" si="107"/>
        <v>#REF!</v>
      </c>
      <c r="CK578" s="74" t="e">
        <f t="shared" si="108"/>
        <v>#REF!</v>
      </c>
      <c r="CL578" s="201" t="e">
        <f>IF(ISNA(CJ578),"",CJ578*#REF!)</f>
        <v>#REF!</v>
      </c>
      <c r="CM578" s="201" t="e">
        <f>IF(ISNA(CK578),"",CK578*#REF!)</f>
        <v>#REF!</v>
      </c>
      <c r="CN578" s="101" t="e">
        <f>IF(#REF!&gt;0,DQ$57,"")</f>
        <v>#REF!</v>
      </c>
      <c r="CO578" s="84"/>
      <c r="CP578" s="2"/>
      <c r="CQ578" s="2"/>
      <c r="CR578" s="2"/>
      <c r="CS578" s="2"/>
      <c r="CT578" s="2"/>
      <c r="CU578" s="2"/>
      <c r="CV578" s="2"/>
      <c r="CX578" s="2"/>
      <c r="CY578" s="2"/>
      <c r="CZ578" s="2"/>
      <c r="DA578" s="2"/>
      <c r="DB578" s="2"/>
      <c r="DC578" s="2"/>
      <c r="DD578" s="2"/>
      <c r="DE578" s="2"/>
      <c r="DF578" s="2"/>
    </row>
    <row r="579" spans="2:110" ht="18" customHeight="1">
      <c r="B579" s="151" t="e">
        <f>IF(#REF!="","",VLOOKUP(#REF!,$CX$11:$DG$26,9,0))</f>
        <v>#REF!</v>
      </c>
      <c r="C579" s="64" t="e">
        <f>IF(#REF!="",0,VLOOKUP(#REF!,$CP$11:$CQ$16,2,0))</f>
        <v>#REF!</v>
      </c>
      <c r="D579" s="65" t="e">
        <f>IF(#REF!="",0,VLOOKUP(#REF!,$CX$11:$CY$26,2,0))</f>
        <v>#REF!</v>
      </c>
      <c r="E579" s="152" t="e">
        <f t="shared" si="98"/>
        <v>#REF!</v>
      </c>
      <c r="F579" s="155" t="e">
        <f>IF(#REF!="","",VLOOKUP(#REF!,#REF!,7,0))</f>
        <v>#REF!</v>
      </c>
      <c r="G579" s="201" t="e">
        <f>IF(OR(#REF!="",F579=""),"",ROUND(#REF!/10^3*F579,3))</f>
        <v>#REF!</v>
      </c>
      <c r="H579" s="201" t="e">
        <f>IF(#REF!&gt;0,#REF!*#REF!/1000,"")</f>
        <v>#REF!</v>
      </c>
      <c r="I579" s="201" t="e">
        <f>IF(#REF!&gt;0,#REF!*#REF!/1000,"")</f>
        <v>#REF!</v>
      </c>
      <c r="J579" s="51" t="e">
        <f>IF(#REF!="●","",IF(#REF!="","",#REF!))</f>
        <v>#REF!</v>
      </c>
      <c r="K579" s="51" t="e">
        <f>IF(#REF!="●","",IF(#REF!="","",#REF!))</f>
        <v>#REF!</v>
      </c>
      <c r="L579" s="74" t="e">
        <f t="shared" si="99"/>
        <v>#REF!</v>
      </c>
      <c r="M579" s="74" t="e">
        <f t="shared" si="100"/>
        <v>#REF!</v>
      </c>
      <c r="N579" s="201" t="e">
        <f>IF(ISNA(L579),"",L579*#REF!)</f>
        <v>#REF!</v>
      </c>
      <c r="O579" s="201" t="e">
        <f>IF(ISNA(M579),"",M579*#REF!)</f>
        <v>#REF!</v>
      </c>
      <c r="P579" s="78" t="e">
        <f>IF(#REF!&gt;0,DQ$6,"")</f>
        <v>#REF!</v>
      </c>
      <c r="Q579" s="99"/>
      <c r="R579" s="411"/>
      <c r="S579" s="412" t="e">
        <f>IF(OR(#REF!="",F579=""),"",ROUND(#REF!/10^3*F579,3))</f>
        <v>#REF!</v>
      </c>
      <c r="T579" s="412" t="e">
        <f>IF(#REF!&gt;0,#REF!*#REF!/1000,"")</f>
        <v>#REF!</v>
      </c>
      <c r="U579" s="412" t="e">
        <f>IF(#REF!&gt;0,#REF!*#REF!/1000,"")</f>
        <v>#REF!</v>
      </c>
      <c r="V579" s="413" t="e">
        <f>IF(OR(#REF!="●",#REF!="●"),"",IF(#REF!="","",#REF!))</f>
        <v>#REF!</v>
      </c>
      <c r="W579" s="413" t="e">
        <f>IF(OR(#REF!="●",#REF!="●"),"",IF(#REF!="","",#REF!))</f>
        <v>#REF!</v>
      </c>
      <c r="X579" s="412" t="e">
        <f>IF(ISNA(L579),"",L579*#REF!)</f>
        <v>#REF!</v>
      </c>
      <c r="Y579" s="412" t="e">
        <f>IF(ISNA(M579),"",M579*#REF!)</f>
        <v>#REF!</v>
      </c>
      <c r="Z579" s="414" t="e">
        <f>IF(#REF!&gt;0,DQ$6,"")</f>
        <v>#REF!</v>
      </c>
      <c r="AA579" s="95" t="e">
        <f>IF(#REF!="","",VLOOKUP(#REF!,#REF!,7,0))</f>
        <v>#REF!</v>
      </c>
      <c r="AB579" s="201" t="e">
        <f>IF(OR(#REF!="",AA579=""),"",ROUND(#REF!/10^3*AA579,3))</f>
        <v>#REF!</v>
      </c>
      <c r="AC579" s="201" t="e">
        <f>IF(#REF!&gt;0,#REF!*#REF!/1000,"")</f>
        <v>#REF!</v>
      </c>
      <c r="AD579" s="201" t="e">
        <f>IF(#REF!&gt;0,#REF!*#REF!/1000,"")</f>
        <v>#REF!</v>
      </c>
      <c r="AE579" s="74" t="e">
        <f t="shared" si="101"/>
        <v>#REF!</v>
      </c>
      <c r="AF579" s="74" t="e">
        <f t="shared" si="102"/>
        <v>#REF!</v>
      </c>
      <c r="AG579" s="201" t="e">
        <f>IF(ISNA(AE579),"",AE579*#REF!)</f>
        <v>#REF!</v>
      </c>
      <c r="AH579" s="201" t="e">
        <f>IF(ISNA(AF579),"",AF579*#REF!)</f>
        <v>#REF!</v>
      </c>
      <c r="AI579" s="78" t="e">
        <f>IF(#REF!&gt;0,DQ$23,"")</f>
        <v>#REF!</v>
      </c>
      <c r="AJ579" s="99"/>
      <c r="AK579" s="411"/>
      <c r="AL579" s="412" t="e">
        <f>IF(OR(#REF!="",F579=""),"",ROUND(#REF!/10^3*F579,3))</f>
        <v>#REF!</v>
      </c>
      <c r="AM579" s="412" t="e">
        <f>IF(#REF!&gt;0,#REF!*#REF!/1000,"")</f>
        <v>#REF!</v>
      </c>
      <c r="AN579" s="412" t="e">
        <f>IF(#REF!&gt;0,#REF!*#REF!/1000,"")</f>
        <v>#REF!</v>
      </c>
      <c r="AO579" s="413" t="e">
        <f>IF(OR(#REF!="●",#REF!="●",#REF!="●"),"",IF(#REF!="","",#REF!))</f>
        <v>#REF!</v>
      </c>
      <c r="AP579" s="413" t="e">
        <f>IF(OR(#REF!="●",#REF!="●",#REF!="●"),"",IF(#REF!="","",#REF!))</f>
        <v>#REF!</v>
      </c>
      <c r="AQ579" s="412" t="e">
        <f>IF(ISNA(L579),"",L579*#REF!)</f>
        <v>#REF!</v>
      </c>
      <c r="AR579" s="412" t="e">
        <f>IF(ISNA(M579),"",M579*#REF!)</f>
        <v>#REF!</v>
      </c>
      <c r="AS579" s="414" t="e">
        <f>IF(#REF!&gt;0,DQ$6,"")</f>
        <v>#REF!</v>
      </c>
      <c r="AT579" s="95" t="e">
        <f>IF(#REF!="","",VLOOKUP(#REF!,#REF!,7,0))</f>
        <v>#REF!</v>
      </c>
      <c r="AU579" s="201" t="e">
        <f>IF(OR(#REF!="",AT579=""),"",ROUND(#REF!/10^3*AT579,3))</f>
        <v>#REF!</v>
      </c>
      <c r="AV579" s="201" t="e">
        <f>IF(#REF!&gt;0,#REF!*#REF!/1000,"")</f>
        <v>#REF!</v>
      </c>
      <c r="AW579" s="201" t="e">
        <f>IF(#REF!&gt;0,#REF!*#REF!/1000,"")</f>
        <v>#REF!</v>
      </c>
      <c r="AX579" s="74" t="e">
        <f t="shared" si="103"/>
        <v>#REF!</v>
      </c>
      <c r="AY579" s="74" t="e">
        <f t="shared" si="104"/>
        <v>#REF!</v>
      </c>
      <c r="AZ579" s="201" t="e">
        <f>IF(ISNA(AX579),"",AX579*#REF!)</f>
        <v>#REF!</v>
      </c>
      <c r="BA579" s="201" t="e">
        <f>IF(ISNA(AY579),"",AY579*#REF!)</f>
        <v>#REF!</v>
      </c>
      <c r="BB579" s="78" t="e">
        <f>IF(#REF!&gt;0,DQ$40,"")</f>
        <v>#REF!</v>
      </c>
      <c r="BC579" s="99"/>
      <c r="BD579" s="650"/>
      <c r="BE579" s="652" t="e">
        <f>IF(OR(#REF!="",F579=""),"",ROUND(#REF!/10^3*F579,3))</f>
        <v>#REF!</v>
      </c>
      <c r="BF579" s="412" t="e">
        <f>IF(#REF!&gt;0,#REF!*#REF!/1000,"")</f>
        <v>#REF!</v>
      </c>
      <c r="BG579" s="412" t="e">
        <f>IF(#REF!&gt;0,#REF!*#REF!/1000,"")</f>
        <v>#REF!</v>
      </c>
      <c r="BH579" s="413" t="e">
        <f>IF(OR(#REF!="●",#REF!="●",#REF!="●",#REF!="●"),"",IF(#REF!="","",#REF!))</f>
        <v>#REF!</v>
      </c>
      <c r="BI579" s="413" t="e">
        <f>IF(OR(#REF!="●",#REF!="●",#REF!="●",#REF!="●"),"",IF(#REF!="","",#REF!))</f>
        <v>#REF!</v>
      </c>
      <c r="BJ579" s="412" t="e">
        <f>IF(ISNA(L579),"",L579*#REF!)</f>
        <v>#REF!</v>
      </c>
      <c r="BK579" s="412" t="e">
        <f>IF(ISNA(M579),"",M579*#REF!)</f>
        <v>#REF!</v>
      </c>
      <c r="BL579" s="415" t="e">
        <f>IF(#REF!&gt;0,DQ$6,"")</f>
        <v>#REF!</v>
      </c>
      <c r="BM579" s="361" t="e">
        <f>IF(#REF!="","",VLOOKUP(#REF!,#REF!,7,0))</f>
        <v>#REF!</v>
      </c>
      <c r="BN579" s="201" t="e">
        <f>IF(OR(#REF!="",BM579=""),"",ROUND(#REF!/10^3*BM579,3))</f>
        <v>#REF!</v>
      </c>
      <c r="BO579" s="201" t="e">
        <f>IF(#REF!&gt;0,#REF!*#REF!/1000,"")</f>
        <v>#REF!</v>
      </c>
      <c r="BP579" s="201" t="e">
        <f>IF(#REF!&gt;0,#REF!*#REF!/1000,"")</f>
        <v>#REF!</v>
      </c>
      <c r="BQ579" s="74" t="e">
        <f t="shared" si="105"/>
        <v>#REF!</v>
      </c>
      <c r="BR579" s="74" t="e">
        <f t="shared" si="106"/>
        <v>#REF!</v>
      </c>
      <c r="BS579" s="201" t="e">
        <f>IF(ISNA(BQ579),"",BQ579*#REF!)</f>
        <v>#REF!</v>
      </c>
      <c r="BT579" s="201" t="e">
        <f>IF(ISNA(BR579),"",BR579*#REF!)</f>
        <v>#REF!</v>
      </c>
      <c r="BU579" s="78" t="e">
        <f>IF(#REF!&gt;0,DQ$57,"")</f>
        <v>#REF!</v>
      </c>
      <c r="BV579" s="99"/>
      <c r="BW579" s="411"/>
      <c r="BX579" s="412" t="e">
        <f>IF(OR(#REF!="",F579=""),"",ROUND(#REF!/10^3*F579,3))</f>
        <v>#REF!</v>
      </c>
      <c r="BY579" s="412" t="e">
        <f>IF(#REF!&gt;0,#REF!*#REF!/1000,"")</f>
        <v>#REF!</v>
      </c>
      <c r="BZ579" s="412" t="e">
        <f>IF(#REF!&gt;0,#REF!*#REF!/1000,"")</f>
        <v>#REF!</v>
      </c>
      <c r="CA579" s="413" t="e">
        <f>IF(OR(#REF!="●",#REF!="●",#REF!="●",#REF!="●",#REF!="●"),"",IF(#REF!="","",#REF!))</f>
        <v>#REF!</v>
      </c>
      <c r="CB579" s="413" t="e">
        <f>IF(OR(#REF!="●",#REF!="●",#REF!="●",#REF!="●",#REF!="●"),"",IF(#REF!="","",#REF!))</f>
        <v>#REF!</v>
      </c>
      <c r="CC579" s="412" t="e">
        <f>IF(ISNA(L579),"",L579*#REF!)</f>
        <v>#REF!</v>
      </c>
      <c r="CD579" s="412" t="e">
        <f>IF(ISNA(M579),"",M579*#REF!)</f>
        <v>#REF!</v>
      </c>
      <c r="CE579" s="415" t="e">
        <f>IF(#REF!&gt;0,DQ$6,"")</f>
        <v>#REF!</v>
      </c>
      <c r="CF579" s="361" t="e">
        <f>IF(#REF!="","",VLOOKUP(#REF!,#REF!,7,0))</f>
        <v>#REF!</v>
      </c>
      <c r="CG579" s="201" t="e">
        <f>IF(OR(#REF!="",CF579=""),"",ROUND(#REF!/10^3*CF579,3))</f>
        <v>#REF!</v>
      </c>
      <c r="CH579" s="201" t="e">
        <f>IF(#REF!&gt;0,#REF!*#REF!/1000,"")</f>
        <v>#REF!</v>
      </c>
      <c r="CI579" s="201" t="e">
        <f>IF(#REF!&gt;0,#REF!*#REF!/1000,"")</f>
        <v>#REF!</v>
      </c>
      <c r="CJ579" s="74" t="e">
        <f t="shared" si="107"/>
        <v>#REF!</v>
      </c>
      <c r="CK579" s="74" t="e">
        <f t="shared" si="108"/>
        <v>#REF!</v>
      </c>
      <c r="CL579" s="201" t="e">
        <f>IF(ISNA(CJ579),"",CJ579*#REF!)</f>
        <v>#REF!</v>
      </c>
      <c r="CM579" s="201" t="e">
        <f>IF(ISNA(CK579),"",CK579*#REF!)</f>
        <v>#REF!</v>
      </c>
      <c r="CN579" s="101" t="e">
        <f>IF(#REF!&gt;0,DQ$57,"")</f>
        <v>#REF!</v>
      </c>
      <c r="CO579" s="84"/>
      <c r="CP579" s="2"/>
      <c r="CQ579" s="2"/>
      <c r="CR579" s="2"/>
      <c r="CS579" s="2"/>
      <c r="CT579" s="2"/>
      <c r="CU579" s="2"/>
      <c r="CV579" s="2"/>
      <c r="CX579" s="2"/>
      <c r="CY579" s="2"/>
      <c r="CZ579" s="2"/>
      <c r="DA579" s="2"/>
      <c r="DB579" s="2"/>
      <c r="DC579" s="2"/>
      <c r="DD579" s="2"/>
      <c r="DE579" s="2"/>
      <c r="DF579" s="2"/>
    </row>
    <row r="580" spans="2:110" ht="18" customHeight="1">
      <c r="B580" s="151" t="e">
        <f>IF(#REF!="","",VLOOKUP(#REF!,$CX$11:$DG$26,9,0))</f>
        <v>#REF!</v>
      </c>
      <c r="C580" s="64" t="e">
        <f>IF(#REF!="",0,VLOOKUP(#REF!,$CP$11:$CQ$16,2,0))</f>
        <v>#REF!</v>
      </c>
      <c r="D580" s="65" t="e">
        <f>IF(#REF!="",0,VLOOKUP(#REF!,$CX$11:$CY$26,2,0))</f>
        <v>#REF!</v>
      </c>
      <c r="E580" s="152" t="e">
        <f t="shared" si="98"/>
        <v>#REF!</v>
      </c>
      <c r="F580" s="155" t="e">
        <f>IF(#REF!="","",VLOOKUP(#REF!,#REF!,7,0))</f>
        <v>#REF!</v>
      </c>
      <c r="G580" s="201" t="e">
        <f>IF(OR(#REF!="",F580=""),"",ROUND(#REF!/10^3*F580,3))</f>
        <v>#REF!</v>
      </c>
      <c r="H580" s="201" t="e">
        <f>IF(#REF!&gt;0,#REF!*#REF!/1000,"")</f>
        <v>#REF!</v>
      </c>
      <c r="I580" s="201" t="e">
        <f>IF(#REF!&gt;0,#REF!*#REF!/1000,"")</f>
        <v>#REF!</v>
      </c>
      <c r="J580" s="51" t="e">
        <f>IF(#REF!="●","",IF(#REF!="","",#REF!))</f>
        <v>#REF!</v>
      </c>
      <c r="K580" s="51" t="e">
        <f>IF(#REF!="●","",IF(#REF!="","",#REF!))</f>
        <v>#REF!</v>
      </c>
      <c r="L580" s="74" t="e">
        <f t="shared" si="99"/>
        <v>#REF!</v>
      </c>
      <c r="M580" s="74" t="e">
        <f t="shared" si="100"/>
        <v>#REF!</v>
      </c>
      <c r="N580" s="201" t="e">
        <f>IF(ISNA(L580),"",L580*#REF!)</f>
        <v>#REF!</v>
      </c>
      <c r="O580" s="201" t="e">
        <f>IF(ISNA(M580),"",M580*#REF!)</f>
        <v>#REF!</v>
      </c>
      <c r="P580" s="78" t="e">
        <f>IF(#REF!&gt;0,DQ$6,"")</f>
        <v>#REF!</v>
      </c>
      <c r="Q580" s="99"/>
      <c r="R580" s="411"/>
      <c r="S580" s="412" t="e">
        <f>IF(OR(#REF!="",F580=""),"",ROUND(#REF!/10^3*F580,3))</f>
        <v>#REF!</v>
      </c>
      <c r="T580" s="412" t="e">
        <f>IF(#REF!&gt;0,#REF!*#REF!/1000,"")</f>
        <v>#REF!</v>
      </c>
      <c r="U580" s="412" t="e">
        <f>IF(#REF!&gt;0,#REF!*#REF!/1000,"")</f>
        <v>#REF!</v>
      </c>
      <c r="V580" s="413" t="e">
        <f>IF(OR(#REF!="●",#REF!="●"),"",IF(#REF!="","",#REF!))</f>
        <v>#REF!</v>
      </c>
      <c r="W580" s="413" t="e">
        <f>IF(OR(#REF!="●",#REF!="●"),"",IF(#REF!="","",#REF!))</f>
        <v>#REF!</v>
      </c>
      <c r="X580" s="412" t="e">
        <f>IF(ISNA(L580),"",L580*#REF!)</f>
        <v>#REF!</v>
      </c>
      <c r="Y580" s="412" t="e">
        <f>IF(ISNA(M580),"",M580*#REF!)</f>
        <v>#REF!</v>
      </c>
      <c r="Z580" s="414" t="e">
        <f>IF(#REF!&gt;0,DQ$6,"")</f>
        <v>#REF!</v>
      </c>
      <c r="AA580" s="95" t="e">
        <f>IF(#REF!="","",VLOOKUP(#REF!,#REF!,7,0))</f>
        <v>#REF!</v>
      </c>
      <c r="AB580" s="201" t="e">
        <f>IF(OR(#REF!="",AA580=""),"",ROUND(#REF!/10^3*AA580,3))</f>
        <v>#REF!</v>
      </c>
      <c r="AC580" s="201" t="e">
        <f>IF(#REF!&gt;0,#REF!*#REF!/1000,"")</f>
        <v>#REF!</v>
      </c>
      <c r="AD580" s="201" t="e">
        <f>IF(#REF!&gt;0,#REF!*#REF!/1000,"")</f>
        <v>#REF!</v>
      </c>
      <c r="AE580" s="74" t="e">
        <f t="shared" si="101"/>
        <v>#REF!</v>
      </c>
      <c r="AF580" s="74" t="e">
        <f t="shared" si="102"/>
        <v>#REF!</v>
      </c>
      <c r="AG580" s="201" t="e">
        <f>IF(ISNA(AE580),"",AE580*#REF!)</f>
        <v>#REF!</v>
      </c>
      <c r="AH580" s="201" t="e">
        <f>IF(ISNA(AF580),"",AF580*#REF!)</f>
        <v>#REF!</v>
      </c>
      <c r="AI580" s="78" t="e">
        <f>IF(#REF!&gt;0,DQ$23,"")</f>
        <v>#REF!</v>
      </c>
      <c r="AJ580" s="99"/>
      <c r="AK580" s="411"/>
      <c r="AL580" s="412" t="e">
        <f>IF(OR(#REF!="",F580=""),"",ROUND(#REF!/10^3*F580,3))</f>
        <v>#REF!</v>
      </c>
      <c r="AM580" s="412" t="e">
        <f>IF(#REF!&gt;0,#REF!*#REF!/1000,"")</f>
        <v>#REF!</v>
      </c>
      <c r="AN580" s="412" t="e">
        <f>IF(#REF!&gt;0,#REF!*#REF!/1000,"")</f>
        <v>#REF!</v>
      </c>
      <c r="AO580" s="413" t="e">
        <f>IF(OR(#REF!="●",#REF!="●",#REF!="●"),"",IF(#REF!="","",#REF!))</f>
        <v>#REF!</v>
      </c>
      <c r="AP580" s="413" t="e">
        <f>IF(OR(#REF!="●",#REF!="●",#REF!="●"),"",IF(#REF!="","",#REF!))</f>
        <v>#REF!</v>
      </c>
      <c r="AQ580" s="412" t="e">
        <f>IF(ISNA(L580),"",L580*#REF!)</f>
        <v>#REF!</v>
      </c>
      <c r="AR580" s="412" t="e">
        <f>IF(ISNA(M580),"",M580*#REF!)</f>
        <v>#REF!</v>
      </c>
      <c r="AS580" s="414" t="e">
        <f>IF(#REF!&gt;0,DQ$6,"")</f>
        <v>#REF!</v>
      </c>
      <c r="AT580" s="95" t="e">
        <f>IF(#REF!="","",VLOOKUP(#REF!,#REF!,7,0))</f>
        <v>#REF!</v>
      </c>
      <c r="AU580" s="201" t="e">
        <f>IF(OR(#REF!="",AT580=""),"",ROUND(#REF!/10^3*AT580,3))</f>
        <v>#REF!</v>
      </c>
      <c r="AV580" s="201" t="e">
        <f>IF(#REF!&gt;0,#REF!*#REF!/1000,"")</f>
        <v>#REF!</v>
      </c>
      <c r="AW580" s="201" t="e">
        <f>IF(#REF!&gt;0,#REF!*#REF!/1000,"")</f>
        <v>#REF!</v>
      </c>
      <c r="AX580" s="74" t="e">
        <f t="shared" si="103"/>
        <v>#REF!</v>
      </c>
      <c r="AY580" s="74" t="e">
        <f t="shared" si="104"/>
        <v>#REF!</v>
      </c>
      <c r="AZ580" s="201" t="e">
        <f>IF(ISNA(AX580),"",AX580*#REF!)</f>
        <v>#REF!</v>
      </c>
      <c r="BA580" s="201" t="e">
        <f>IF(ISNA(AY580),"",AY580*#REF!)</f>
        <v>#REF!</v>
      </c>
      <c r="BB580" s="78" t="e">
        <f>IF(#REF!&gt;0,DQ$40,"")</f>
        <v>#REF!</v>
      </c>
      <c r="BC580" s="99"/>
      <c r="BD580" s="650"/>
      <c r="BE580" s="652" t="e">
        <f>IF(OR(#REF!="",F580=""),"",ROUND(#REF!/10^3*F580,3))</f>
        <v>#REF!</v>
      </c>
      <c r="BF580" s="412" t="e">
        <f>IF(#REF!&gt;0,#REF!*#REF!/1000,"")</f>
        <v>#REF!</v>
      </c>
      <c r="BG580" s="412" t="e">
        <f>IF(#REF!&gt;0,#REF!*#REF!/1000,"")</f>
        <v>#REF!</v>
      </c>
      <c r="BH580" s="413" t="e">
        <f>IF(OR(#REF!="●",#REF!="●",#REF!="●",#REF!="●"),"",IF(#REF!="","",#REF!))</f>
        <v>#REF!</v>
      </c>
      <c r="BI580" s="413" t="e">
        <f>IF(OR(#REF!="●",#REF!="●",#REF!="●",#REF!="●"),"",IF(#REF!="","",#REF!))</f>
        <v>#REF!</v>
      </c>
      <c r="BJ580" s="412" t="e">
        <f>IF(ISNA(L580),"",L580*#REF!)</f>
        <v>#REF!</v>
      </c>
      <c r="BK580" s="412" t="e">
        <f>IF(ISNA(M580),"",M580*#REF!)</f>
        <v>#REF!</v>
      </c>
      <c r="BL580" s="415" t="e">
        <f>IF(#REF!&gt;0,DQ$6,"")</f>
        <v>#REF!</v>
      </c>
      <c r="BM580" s="361" t="e">
        <f>IF(#REF!="","",VLOOKUP(#REF!,#REF!,7,0))</f>
        <v>#REF!</v>
      </c>
      <c r="BN580" s="201" t="e">
        <f>IF(OR(#REF!="",BM580=""),"",ROUND(#REF!/10^3*BM580,3))</f>
        <v>#REF!</v>
      </c>
      <c r="BO580" s="201" t="e">
        <f>IF(#REF!&gt;0,#REF!*#REF!/1000,"")</f>
        <v>#REF!</v>
      </c>
      <c r="BP580" s="201" t="e">
        <f>IF(#REF!&gt;0,#REF!*#REF!/1000,"")</f>
        <v>#REF!</v>
      </c>
      <c r="BQ580" s="74" t="e">
        <f t="shared" si="105"/>
        <v>#REF!</v>
      </c>
      <c r="BR580" s="74" t="e">
        <f t="shared" si="106"/>
        <v>#REF!</v>
      </c>
      <c r="BS580" s="201" t="e">
        <f>IF(ISNA(BQ580),"",BQ580*#REF!)</f>
        <v>#REF!</v>
      </c>
      <c r="BT580" s="201" t="e">
        <f>IF(ISNA(BR580),"",BR580*#REF!)</f>
        <v>#REF!</v>
      </c>
      <c r="BU580" s="78" t="e">
        <f>IF(#REF!&gt;0,DQ$57,"")</f>
        <v>#REF!</v>
      </c>
      <c r="BV580" s="99"/>
      <c r="BW580" s="411"/>
      <c r="BX580" s="412" t="e">
        <f>IF(OR(#REF!="",F580=""),"",ROUND(#REF!/10^3*F580,3))</f>
        <v>#REF!</v>
      </c>
      <c r="BY580" s="412" t="e">
        <f>IF(#REF!&gt;0,#REF!*#REF!/1000,"")</f>
        <v>#REF!</v>
      </c>
      <c r="BZ580" s="412" t="e">
        <f>IF(#REF!&gt;0,#REF!*#REF!/1000,"")</f>
        <v>#REF!</v>
      </c>
      <c r="CA580" s="413" t="e">
        <f>IF(OR(#REF!="●",#REF!="●",#REF!="●",#REF!="●",#REF!="●"),"",IF(#REF!="","",#REF!))</f>
        <v>#REF!</v>
      </c>
      <c r="CB580" s="413" t="e">
        <f>IF(OR(#REF!="●",#REF!="●",#REF!="●",#REF!="●",#REF!="●"),"",IF(#REF!="","",#REF!))</f>
        <v>#REF!</v>
      </c>
      <c r="CC580" s="412" t="e">
        <f>IF(ISNA(L580),"",L580*#REF!)</f>
        <v>#REF!</v>
      </c>
      <c r="CD580" s="412" t="e">
        <f>IF(ISNA(M580),"",M580*#REF!)</f>
        <v>#REF!</v>
      </c>
      <c r="CE580" s="415" t="e">
        <f>IF(#REF!&gt;0,DQ$6,"")</f>
        <v>#REF!</v>
      </c>
      <c r="CF580" s="361" t="e">
        <f>IF(#REF!="","",VLOOKUP(#REF!,#REF!,7,0))</f>
        <v>#REF!</v>
      </c>
      <c r="CG580" s="201" t="e">
        <f>IF(OR(#REF!="",CF580=""),"",ROUND(#REF!/10^3*CF580,3))</f>
        <v>#REF!</v>
      </c>
      <c r="CH580" s="201" t="e">
        <f>IF(#REF!&gt;0,#REF!*#REF!/1000,"")</f>
        <v>#REF!</v>
      </c>
      <c r="CI580" s="201" t="e">
        <f>IF(#REF!&gt;0,#REF!*#REF!/1000,"")</f>
        <v>#REF!</v>
      </c>
      <c r="CJ580" s="74" t="e">
        <f t="shared" si="107"/>
        <v>#REF!</v>
      </c>
      <c r="CK580" s="74" t="e">
        <f t="shared" si="108"/>
        <v>#REF!</v>
      </c>
      <c r="CL580" s="201" t="e">
        <f>IF(ISNA(CJ580),"",CJ580*#REF!)</f>
        <v>#REF!</v>
      </c>
      <c r="CM580" s="201" t="e">
        <f>IF(ISNA(CK580),"",CK580*#REF!)</f>
        <v>#REF!</v>
      </c>
      <c r="CN580" s="101" t="e">
        <f>IF(#REF!&gt;0,DQ$57,"")</f>
        <v>#REF!</v>
      </c>
      <c r="CO580" s="84"/>
      <c r="CP580" s="2"/>
      <c r="CQ580" s="2"/>
      <c r="CR580" s="2"/>
      <c r="CS580" s="2"/>
      <c r="CT580" s="2"/>
      <c r="CU580" s="2"/>
      <c r="CV580" s="2"/>
      <c r="CX580" s="2"/>
      <c r="CY580" s="2"/>
      <c r="CZ580" s="2"/>
      <c r="DA580" s="2"/>
      <c r="DB580" s="2"/>
      <c r="DC580" s="2"/>
      <c r="DD580" s="2"/>
      <c r="DE580" s="2"/>
      <c r="DF580" s="2"/>
    </row>
    <row r="581" spans="2:110" ht="18" customHeight="1">
      <c r="B581" s="151" t="e">
        <f>IF(#REF!="","",VLOOKUP(#REF!,$CX$11:$DG$26,9,0))</f>
        <v>#REF!</v>
      </c>
      <c r="C581" s="64" t="e">
        <f>IF(#REF!="",0,VLOOKUP(#REF!,$CP$11:$CQ$16,2,0))</f>
        <v>#REF!</v>
      </c>
      <c r="D581" s="65" t="e">
        <f>IF(#REF!="",0,VLOOKUP(#REF!,$CX$11:$CY$26,2,0))</f>
        <v>#REF!</v>
      </c>
      <c r="E581" s="152" t="e">
        <f t="shared" si="98"/>
        <v>#REF!</v>
      </c>
      <c r="F581" s="155" t="e">
        <f>IF(#REF!="","",VLOOKUP(#REF!,#REF!,7,0))</f>
        <v>#REF!</v>
      </c>
      <c r="G581" s="201" t="e">
        <f>IF(OR(#REF!="",F581=""),"",ROUND(#REF!/10^3*F581,3))</f>
        <v>#REF!</v>
      </c>
      <c r="H581" s="201" t="e">
        <f>IF(#REF!&gt;0,#REF!*#REF!/1000,"")</f>
        <v>#REF!</v>
      </c>
      <c r="I581" s="201" t="e">
        <f>IF(#REF!&gt;0,#REF!*#REF!/1000,"")</f>
        <v>#REF!</v>
      </c>
      <c r="J581" s="51" t="e">
        <f>IF(#REF!="●","",IF(#REF!="","",#REF!))</f>
        <v>#REF!</v>
      </c>
      <c r="K581" s="51" t="e">
        <f>IF(#REF!="●","",IF(#REF!="","",#REF!))</f>
        <v>#REF!</v>
      </c>
      <c r="L581" s="74" t="e">
        <f t="shared" si="99"/>
        <v>#REF!</v>
      </c>
      <c r="M581" s="74" t="e">
        <f t="shared" si="100"/>
        <v>#REF!</v>
      </c>
      <c r="N581" s="201" t="e">
        <f>IF(ISNA(L581),"",L581*#REF!)</f>
        <v>#REF!</v>
      </c>
      <c r="O581" s="201" t="e">
        <f>IF(ISNA(M581),"",M581*#REF!)</f>
        <v>#REF!</v>
      </c>
      <c r="P581" s="78" t="e">
        <f>IF(#REF!&gt;0,DQ$6,"")</f>
        <v>#REF!</v>
      </c>
      <c r="Q581" s="99"/>
      <c r="R581" s="411"/>
      <c r="S581" s="412" t="e">
        <f>IF(OR(#REF!="",F581=""),"",ROUND(#REF!/10^3*F581,3))</f>
        <v>#REF!</v>
      </c>
      <c r="T581" s="412" t="e">
        <f>IF(#REF!&gt;0,#REF!*#REF!/1000,"")</f>
        <v>#REF!</v>
      </c>
      <c r="U581" s="412" t="e">
        <f>IF(#REF!&gt;0,#REF!*#REF!/1000,"")</f>
        <v>#REF!</v>
      </c>
      <c r="V581" s="413" t="e">
        <f>IF(OR(#REF!="●",#REF!="●"),"",IF(#REF!="","",#REF!))</f>
        <v>#REF!</v>
      </c>
      <c r="W581" s="413" t="e">
        <f>IF(OR(#REF!="●",#REF!="●"),"",IF(#REF!="","",#REF!))</f>
        <v>#REF!</v>
      </c>
      <c r="X581" s="412" t="e">
        <f>IF(ISNA(L581),"",L581*#REF!)</f>
        <v>#REF!</v>
      </c>
      <c r="Y581" s="412" t="e">
        <f>IF(ISNA(M581),"",M581*#REF!)</f>
        <v>#REF!</v>
      </c>
      <c r="Z581" s="414" t="e">
        <f>IF(#REF!&gt;0,DQ$6,"")</f>
        <v>#REF!</v>
      </c>
      <c r="AA581" s="95" t="e">
        <f>IF(#REF!="","",VLOOKUP(#REF!,#REF!,7,0))</f>
        <v>#REF!</v>
      </c>
      <c r="AB581" s="201" t="e">
        <f>IF(OR(#REF!="",AA581=""),"",ROUND(#REF!/10^3*AA581,3))</f>
        <v>#REF!</v>
      </c>
      <c r="AC581" s="201" t="e">
        <f>IF(#REF!&gt;0,#REF!*#REF!/1000,"")</f>
        <v>#REF!</v>
      </c>
      <c r="AD581" s="201" t="e">
        <f>IF(#REF!&gt;0,#REF!*#REF!/1000,"")</f>
        <v>#REF!</v>
      </c>
      <c r="AE581" s="74" t="e">
        <f t="shared" si="101"/>
        <v>#REF!</v>
      </c>
      <c r="AF581" s="74" t="e">
        <f t="shared" si="102"/>
        <v>#REF!</v>
      </c>
      <c r="AG581" s="201" t="e">
        <f>IF(ISNA(AE581),"",AE581*#REF!)</f>
        <v>#REF!</v>
      </c>
      <c r="AH581" s="201" t="e">
        <f>IF(ISNA(AF581),"",AF581*#REF!)</f>
        <v>#REF!</v>
      </c>
      <c r="AI581" s="78" t="e">
        <f>IF(#REF!&gt;0,DQ$23,"")</f>
        <v>#REF!</v>
      </c>
      <c r="AJ581" s="99"/>
      <c r="AK581" s="411"/>
      <c r="AL581" s="412" t="e">
        <f>IF(OR(#REF!="",F581=""),"",ROUND(#REF!/10^3*F581,3))</f>
        <v>#REF!</v>
      </c>
      <c r="AM581" s="412" t="e">
        <f>IF(#REF!&gt;0,#REF!*#REF!/1000,"")</f>
        <v>#REF!</v>
      </c>
      <c r="AN581" s="412" t="e">
        <f>IF(#REF!&gt;0,#REF!*#REF!/1000,"")</f>
        <v>#REF!</v>
      </c>
      <c r="AO581" s="413" t="e">
        <f>IF(OR(#REF!="●",#REF!="●",#REF!="●"),"",IF(#REF!="","",#REF!))</f>
        <v>#REF!</v>
      </c>
      <c r="AP581" s="413" t="e">
        <f>IF(OR(#REF!="●",#REF!="●",#REF!="●"),"",IF(#REF!="","",#REF!))</f>
        <v>#REF!</v>
      </c>
      <c r="AQ581" s="412" t="e">
        <f>IF(ISNA(L581),"",L581*#REF!)</f>
        <v>#REF!</v>
      </c>
      <c r="AR581" s="412" t="e">
        <f>IF(ISNA(M581),"",M581*#REF!)</f>
        <v>#REF!</v>
      </c>
      <c r="AS581" s="414" t="e">
        <f>IF(#REF!&gt;0,DQ$6,"")</f>
        <v>#REF!</v>
      </c>
      <c r="AT581" s="95" t="e">
        <f>IF(#REF!="","",VLOOKUP(#REF!,#REF!,7,0))</f>
        <v>#REF!</v>
      </c>
      <c r="AU581" s="201" t="e">
        <f>IF(OR(#REF!="",AT581=""),"",ROUND(#REF!/10^3*AT581,3))</f>
        <v>#REF!</v>
      </c>
      <c r="AV581" s="201" t="e">
        <f>IF(#REF!&gt;0,#REF!*#REF!/1000,"")</f>
        <v>#REF!</v>
      </c>
      <c r="AW581" s="201" t="e">
        <f>IF(#REF!&gt;0,#REF!*#REF!/1000,"")</f>
        <v>#REF!</v>
      </c>
      <c r="AX581" s="74" t="e">
        <f t="shared" si="103"/>
        <v>#REF!</v>
      </c>
      <c r="AY581" s="74" t="e">
        <f t="shared" si="104"/>
        <v>#REF!</v>
      </c>
      <c r="AZ581" s="201" t="e">
        <f>IF(ISNA(AX581),"",AX581*#REF!)</f>
        <v>#REF!</v>
      </c>
      <c r="BA581" s="201" t="e">
        <f>IF(ISNA(AY581),"",AY581*#REF!)</f>
        <v>#REF!</v>
      </c>
      <c r="BB581" s="78" t="e">
        <f>IF(#REF!&gt;0,DQ$40,"")</f>
        <v>#REF!</v>
      </c>
      <c r="BC581" s="99"/>
      <c r="BD581" s="650"/>
      <c r="BE581" s="652" t="e">
        <f>IF(OR(#REF!="",F581=""),"",ROUND(#REF!/10^3*F581,3))</f>
        <v>#REF!</v>
      </c>
      <c r="BF581" s="412" t="e">
        <f>IF(#REF!&gt;0,#REF!*#REF!/1000,"")</f>
        <v>#REF!</v>
      </c>
      <c r="BG581" s="412" t="e">
        <f>IF(#REF!&gt;0,#REF!*#REF!/1000,"")</f>
        <v>#REF!</v>
      </c>
      <c r="BH581" s="413" t="e">
        <f>IF(OR(#REF!="●",#REF!="●",#REF!="●",#REF!="●"),"",IF(#REF!="","",#REF!))</f>
        <v>#REF!</v>
      </c>
      <c r="BI581" s="413" t="e">
        <f>IF(OR(#REF!="●",#REF!="●",#REF!="●",#REF!="●"),"",IF(#REF!="","",#REF!))</f>
        <v>#REF!</v>
      </c>
      <c r="BJ581" s="412" t="e">
        <f>IF(ISNA(L581),"",L581*#REF!)</f>
        <v>#REF!</v>
      </c>
      <c r="BK581" s="412" t="e">
        <f>IF(ISNA(M581),"",M581*#REF!)</f>
        <v>#REF!</v>
      </c>
      <c r="BL581" s="415" t="e">
        <f>IF(#REF!&gt;0,DQ$6,"")</f>
        <v>#REF!</v>
      </c>
      <c r="BM581" s="361" t="e">
        <f>IF(#REF!="","",VLOOKUP(#REF!,#REF!,7,0))</f>
        <v>#REF!</v>
      </c>
      <c r="BN581" s="201" t="e">
        <f>IF(OR(#REF!="",BM581=""),"",ROUND(#REF!/10^3*BM581,3))</f>
        <v>#REF!</v>
      </c>
      <c r="BO581" s="201" t="e">
        <f>IF(#REF!&gt;0,#REF!*#REF!/1000,"")</f>
        <v>#REF!</v>
      </c>
      <c r="BP581" s="201" t="e">
        <f>IF(#REF!&gt;0,#REF!*#REF!/1000,"")</f>
        <v>#REF!</v>
      </c>
      <c r="BQ581" s="74" t="e">
        <f t="shared" si="105"/>
        <v>#REF!</v>
      </c>
      <c r="BR581" s="74" t="e">
        <f t="shared" si="106"/>
        <v>#REF!</v>
      </c>
      <c r="BS581" s="201" t="e">
        <f>IF(ISNA(BQ581),"",BQ581*#REF!)</f>
        <v>#REF!</v>
      </c>
      <c r="BT581" s="201" t="e">
        <f>IF(ISNA(BR581),"",BR581*#REF!)</f>
        <v>#REF!</v>
      </c>
      <c r="BU581" s="78" t="e">
        <f>IF(#REF!&gt;0,DQ$57,"")</f>
        <v>#REF!</v>
      </c>
      <c r="BV581" s="99"/>
      <c r="BW581" s="411"/>
      <c r="BX581" s="412" t="e">
        <f>IF(OR(#REF!="",F581=""),"",ROUND(#REF!/10^3*F581,3))</f>
        <v>#REF!</v>
      </c>
      <c r="BY581" s="412" t="e">
        <f>IF(#REF!&gt;0,#REF!*#REF!/1000,"")</f>
        <v>#REF!</v>
      </c>
      <c r="BZ581" s="412" t="e">
        <f>IF(#REF!&gt;0,#REF!*#REF!/1000,"")</f>
        <v>#REF!</v>
      </c>
      <c r="CA581" s="413" t="e">
        <f>IF(OR(#REF!="●",#REF!="●",#REF!="●",#REF!="●",#REF!="●"),"",IF(#REF!="","",#REF!))</f>
        <v>#REF!</v>
      </c>
      <c r="CB581" s="413" t="e">
        <f>IF(OR(#REF!="●",#REF!="●",#REF!="●",#REF!="●",#REF!="●"),"",IF(#REF!="","",#REF!))</f>
        <v>#REF!</v>
      </c>
      <c r="CC581" s="412" t="e">
        <f>IF(ISNA(L581),"",L581*#REF!)</f>
        <v>#REF!</v>
      </c>
      <c r="CD581" s="412" t="e">
        <f>IF(ISNA(M581),"",M581*#REF!)</f>
        <v>#REF!</v>
      </c>
      <c r="CE581" s="415" t="e">
        <f>IF(#REF!&gt;0,DQ$6,"")</f>
        <v>#REF!</v>
      </c>
      <c r="CF581" s="361" t="e">
        <f>IF(#REF!="","",VLOOKUP(#REF!,#REF!,7,0))</f>
        <v>#REF!</v>
      </c>
      <c r="CG581" s="201" t="e">
        <f>IF(OR(#REF!="",CF581=""),"",ROUND(#REF!/10^3*CF581,3))</f>
        <v>#REF!</v>
      </c>
      <c r="CH581" s="201" t="e">
        <f>IF(#REF!&gt;0,#REF!*#REF!/1000,"")</f>
        <v>#REF!</v>
      </c>
      <c r="CI581" s="201" t="e">
        <f>IF(#REF!&gt;0,#REF!*#REF!/1000,"")</f>
        <v>#REF!</v>
      </c>
      <c r="CJ581" s="74" t="e">
        <f t="shared" si="107"/>
        <v>#REF!</v>
      </c>
      <c r="CK581" s="74" t="e">
        <f t="shared" si="108"/>
        <v>#REF!</v>
      </c>
      <c r="CL581" s="201" t="e">
        <f>IF(ISNA(CJ581),"",CJ581*#REF!)</f>
        <v>#REF!</v>
      </c>
      <c r="CM581" s="201" t="e">
        <f>IF(ISNA(CK581),"",CK581*#REF!)</f>
        <v>#REF!</v>
      </c>
      <c r="CN581" s="101" t="e">
        <f>IF(#REF!&gt;0,DQ$57,"")</f>
        <v>#REF!</v>
      </c>
      <c r="CO581" s="84"/>
      <c r="CP581" s="2"/>
      <c r="CQ581" s="2"/>
      <c r="CR581" s="2"/>
      <c r="CS581" s="2"/>
      <c r="CT581" s="2"/>
      <c r="CU581" s="2"/>
      <c r="CV581" s="2"/>
      <c r="CX581" s="2"/>
      <c r="CY581" s="2"/>
      <c r="CZ581" s="2"/>
      <c r="DA581" s="2"/>
      <c r="DB581" s="2"/>
      <c r="DC581" s="2"/>
      <c r="DD581" s="2"/>
      <c r="DE581" s="2"/>
      <c r="DF581" s="2"/>
    </row>
    <row r="582" spans="2:110" ht="18" customHeight="1">
      <c r="B582" s="151" t="e">
        <f>IF(#REF!="","",VLOOKUP(#REF!,$CX$11:$DG$26,9,0))</f>
        <v>#REF!</v>
      </c>
      <c r="C582" s="64" t="e">
        <f>IF(#REF!="",0,VLOOKUP(#REF!,$CP$11:$CQ$16,2,0))</f>
        <v>#REF!</v>
      </c>
      <c r="D582" s="65" t="e">
        <f>IF(#REF!="",0,VLOOKUP(#REF!,$CX$11:$CY$26,2,0))</f>
        <v>#REF!</v>
      </c>
      <c r="E582" s="152" t="e">
        <f t="shared" si="98"/>
        <v>#REF!</v>
      </c>
      <c r="F582" s="155" t="e">
        <f>IF(#REF!="","",VLOOKUP(#REF!,#REF!,7,0))</f>
        <v>#REF!</v>
      </c>
      <c r="G582" s="201" t="e">
        <f>IF(OR(#REF!="",F582=""),"",ROUND(#REF!/10^3*F582,3))</f>
        <v>#REF!</v>
      </c>
      <c r="H582" s="201" t="e">
        <f>IF(#REF!&gt;0,#REF!*#REF!/1000,"")</f>
        <v>#REF!</v>
      </c>
      <c r="I582" s="201" t="e">
        <f>IF(#REF!&gt;0,#REF!*#REF!/1000,"")</f>
        <v>#REF!</v>
      </c>
      <c r="J582" s="51" t="e">
        <f>IF(#REF!="●","",IF(#REF!="","",#REF!))</f>
        <v>#REF!</v>
      </c>
      <c r="K582" s="51" t="e">
        <f>IF(#REF!="●","",IF(#REF!="","",#REF!))</f>
        <v>#REF!</v>
      </c>
      <c r="L582" s="74" t="e">
        <f t="shared" si="99"/>
        <v>#REF!</v>
      </c>
      <c r="M582" s="74" t="e">
        <f t="shared" si="100"/>
        <v>#REF!</v>
      </c>
      <c r="N582" s="201" t="e">
        <f>IF(ISNA(L582),"",L582*#REF!)</f>
        <v>#REF!</v>
      </c>
      <c r="O582" s="201" t="e">
        <f>IF(ISNA(M582),"",M582*#REF!)</f>
        <v>#REF!</v>
      </c>
      <c r="P582" s="78" t="e">
        <f>IF(#REF!&gt;0,DQ$6,"")</f>
        <v>#REF!</v>
      </c>
      <c r="Q582" s="99"/>
      <c r="R582" s="411"/>
      <c r="S582" s="412" t="e">
        <f>IF(OR(#REF!="",F582=""),"",ROUND(#REF!/10^3*F582,3))</f>
        <v>#REF!</v>
      </c>
      <c r="T582" s="412" t="e">
        <f>IF(#REF!&gt;0,#REF!*#REF!/1000,"")</f>
        <v>#REF!</v>
      </c>
      <c r="U582" s="412" t="e">
        <f>IF(#REF!&gt;0,#REF!*#REF!/1000,"")</f>
        <v>#REF!</v>
      </c>
      <c r="V582" s="413" t="e">
        <f>IF(OR(#REF!="●",#REF!="●"),"",IF(#REF!="","",#REF!))</f>
        <v>#REF!</v>
      </c>
      <c r="W582" s="413" t="e">
        <f>IF(OR(#REF!="●",#REF!="●"),"",IF(#REF!="","",#REF!))</f>
        <v>#REF!</v>
      </c>
      <c r="X582" s="412" t="e">
        <f>IF(ISNA(L582),"",L582*#REF!)</f>
        <v>#REF!</v>
      </c>
      <c r="Y582" s="412" t="e">
        <f>IF(ISNA(M582),"",M582*#REF!)</f>
        <v>#REF!</v>
      </c>
      <c r="Z582" s="414" t="e">
        <f>IF(#REF!&gt;0,DQ$6,"")</f>
        <v>#REF!</v>
      </c>
      <c r="AA582" s="95" t="e">
        <f>IF(#REF!="","",VLOOKUP(#REF!,#REF!,7,0))</f>
        <v>#REF!</v>
      </c>
      <c r="AB582" s="201" t="e">
        <f>IF(OR(#REF!="",AA582=""),"",ROUND(#REF!/10^3*AA582,3))</f>
        <v>#REF!</v>
      </c>
      <c r="AC582" s="201" t="e">
        <f>IF(#REF!&gt;0,#REF!*#REF!/1000,"")</f>
        <v>#REF!</v>
      </c>
      <c r="AD582" s="201" t="e">
        <f>IF(#REF!&gt;0,#REF!*#REF!/1000,"")</f>
        <v>#REF!</v>
      </c>
      <c r="AE582" s="74" t="e">
        <f t="shared" si="101"/>
        <v>#REF!</v>
      </c>
      <c r="AF582" s="74" t="e">
        <f t="shared" si="102"/>
        <v>#REF!</v>
      </c>
      <c r="AG582" s="201" t="e">
        <f>IF(ISNA(AE582),"",AE582*#REF!)</f>
        <v>#REF!</v>
      </c>
      <c r="AH582" s="201" t="e">
        <f>IF(ISNA(AF582),"",AF582*#REF!)</f>
        <v>#REF!</v>
      </c>
      <c r="AI582" s="78" t="e">
        <f>IF(#REF!&gt;0,DQ$23,"")</f>
        <v>#REF!</v>
      </c>
      <c r="AJ582" s="99"/>
      <c r="AK582" s="411"/>
      <c r="AL582" s="412" t="e">
        <f>IF(OR(#REF!="",F582=""),"",ROUND(#REF!/10^3*F582,3))</f>
        <v>#REF!</v>
      </c>
      <c r="AM582" s="412" t="e">
        <f>IF(#REF!&gt;0,#REF!*#REF!/1000,"")</f>
        <v>#REF!</v>
      </c>
      <c r="AN582" s="412" t="e">
        <f>IF(#REF!&gt;0,#REF!*#REF!/1000,"")</f>
        <v>#REF!</v>
      </c>
      <c r="AO582" s="413" t="e">
        <f>IF(OR(#REF!="●",#REF!="●",#REF!="●"),"",IF(#REF!="","",#REF!))</f>
        <v>#REF!</v>
      </c>
      <c r="AP582" s="413" t="e">
        <f>IF(OR(#REF!="●",#REF!="●",#REF!="●"),"",IF(#REF!="","",#REF!))</f>
        <v>#REF!</v>
      </c>
      <c r="AQ582" s="412" t="e">
        <f>IF(ISNA(L582),"",L582*#REF!)</f>
        <v>#REF!</v>
      </c>
      <c r="AR582" s="412" t="e">
        <f>IF(ISNA(M582),"",M582*#REF!)</f>
        <v>#REF!</v>
      </c>
      <c r="AS582" s="414" t="e">
        <f>IF(#REF!&gt;0,DQ$6,"")</f>
        <v>#REF!</v>
      </c>
      <c r="AT582" s="95" t="e">
        <f>IF(#REF!="","",VLOOKUP(#REF!,#REF!,7,0))</f>
        <v>#REF!</v>
      </c>
      <c r="AU582" s="201" t="e">
        <f>IF(OR(#REF!="",AT582=""),"",ROUND(#REF!/10^3*AT582,3))</f>
        <v>#REF!</v>
      </c>
      <c r="AV582" s="201" t="e">
        <f>IF(#REF!&gt;0,#REF!*#REF!/1000,"")</f>
        <v>#REF!</v>
      </c>
      <c r="AW582" s="201" t="e">
        <f>IF(#REF!&gt;0,#REF!*#REF!/1000,"")</f>
        <v>#REF!</v>
      </c>
      <c r="AX582" s="74" t="e">
        <f t="shared" si="103"/>
        <v>#REF!</v>
      </c>
      <c r="AY582" s="74" t="e">
        <f t="shared" si="104"/>
        <v>#REF!</v>
      </c>
      <c r="AZ582" s="201" t="e">
        <f>IF(ISNA(AX582),"",AX582*#REF!)</f>
        <v>#REF!</v>
      </c>
      <c r="BA582" s="201" t="e">
        <f>IF(ISNA(AY582),"",AY582*#REF!)</f>
        <v>#REF!</v>
      </c>
      <c r="BB582" s="78" t="e">
        <f>IF(#REF!&gt;0,DQ$40,"")</f>
        <v>#REF!</v>
      </c>
      <c r="BC582" s="99"/>
      <c r="BD582" s="650"/>
      <c r="BE582" s="652" t="e">
        <f>IF(OR(#REF!="",F582=""),"",ROUND(#REF!/10^3*F582,3))</f>
        <v>#REF!</v>
      </c>
      <c r="BF582" s="412" t="e">
        <f>IF(#REF!&gt;0,#REF!*#REF!/1000,"")</f>
        <v>#REF!</v>
      </c>
      <c r="BG582" s="412" t="e">
        <f>IF(#REF!&gt;0,#REF!*#REF!/1000,"")</f>
        <v>#REF!</v>
      </c>
      <c r="BH582" s="413" t="e">
        <f>IF(OR(#REF!="●",#REF!="●",#REF!="●",#REF!="●"),"",IF(#REF!="","",#REF!))</f>
        <v>#REF!</v>
      </c>
      <c r="BI582" s="413" t="e">
        <f>IF(OR(#REF!="●",#REF!="●",#REF!="●",#REF!="●"),"",IF(#REF!="","",#REF!))</f>
        <v>#REF!</v>
      </c>
      <c r="BJ582" s="412" t="e">
        <f>IF(ISNA(L582),"",L582*#REF!)</f>
        <v>#REF!</v>
      </c>
      <c r="BK582" s="412" t="e">
        <f>IF(ISNA(M582),"",M582*#REF!)</f>
        <v>#REF!</v>
      </c>
      <c r="BL582" s="415" t="e">
        <f>IF(#REF!&gt;0,DQ$6,"")</f>
        <v>#REF!</v>
      </c>
      <c r="BM582" s="361" t="e">
        <f>IF(#REF!="","",VLOOKUP(#REF!,#REF!,7,0))</f>
        <v>#REF!</v>
      </c>
      <c r="BN582" s="201" t="e">
        <f>IF(OR(#REF!="",BM582=""),"",ROUND(#REF!/10^3*BM582,3))</f>
        <v>#REF!</v>
      </c>
      <c r="BO582" s="201" t="e">
        <f>IF(#REF!&gt;0,#REF!*#REF!/1000,"")</f>
        <v>#REF!</v>
      </c>
      <c r="BP582" s="201" t="e">
        <f>IF(#REF!&gt;0,#REF!*#REF!/1000,"")</f>
        <v>#REF!</v>
      </c>
      <c r="BQ582" s="74" t="e">
        <f t="shared" si="105"/>
        <v>#REF!</v>
      </c>
      <c r="BR582" s="74" t="e">
        <f t="shared" si="106"/>
        <v>#REF!</v>
      </c>
      <c r="BS582" s="201" t="e">
        <f>IF(ISNA(BQ582),"",BQ582*#REF!)</f>
        <v>#REF!</v>
      </c>
      <c r="BT582" s="201" t="e">
        <f>IF(ISNA(BR582),"",BR582*#REF!)</f>
        <v>#REF!</v>
      </c>
      <c r="BU582" s="78" t="e">
        <f>IF(#REF!&gt;0,DQ$57,"")</f>
        <v>#REF!</v>
      </c>
      <c r="BV582" s="99"/>
      <c r="BW582" s="411"/>
      <c r="BX582" s="412" t="e">
        <f>IF(OR(#REF!="",F582=""),"",ROUND(#REF!/10^3*F582,3))</f>
        <v>#REF!</v>
      </c>
      <c r="BY582" s="412" t="e">
        <f>IF(#REF!&gt;0,#REF!*#REF!/1000,"")</f>
        <v>#REF!</v>
      </c>
      <c r="BZ582" s="412" t="e">
        <f>IF(#REF!&gt;0,#REF!*#REF!/1000,"")</f>
        <v>#REF!</v>
      </c>
      <c r="CA582" s="413" t="e">
        <f>IF(OR(#REF!="●",#REF!="●",#REF!="●",#REF!="●",#REF!="●"),"",IF(#REF!="","",#REF!))</f>
        <v>#REF!</v>
      </c>
      <c r="CB582" s="413" t="e">
        <f>IF(OR(#REF!="●",#REF!="●",#REF!="●",#REF!="●",#REF!="●"),"",IF(#REF!="","",#REF!))</f>
        <v>#REF!</v>
      </c>
      <c r="CC582" s="412" t="e">
        <f>IF(ISNA(L582),"",L582*#REF!)</f>
        <v>#REF!</v>
      </c>
      <c r="CD582" s="412" t="e">
        <f>IF(ISNA(M582),"",M582*#REF!)</f>
        <v>#REF!</v>
      </c>
      <c r="CE582" s="415" t="e">
        <f>IF(#REF!&gt;0,DQ$6,"")</f>
        <v>#REF!</v>
      </c>
      <c r="CF582" s="361" t="e">
        <f>IF(#REF!="","",VLOOKUP(#REF!,#REF!,7,0))</f>
        <v>#REF!</v>
      </c>
      <c r="CG582" s="201" t="e">
        <f>IF(OR(#REF!="",CF582=""),"",ROUND(#REF!/10^3*CF582,3))</f>
        <v>#REF!</v>
      </c>
      <c r="CH582" s="201" t="e">
        <f>IF(#REF!&gt;0,#REF!*#REF!/1000,"")</f>
        <v>#REF!</v>
      </c>
      <c r="CI582" s="201" t="e">
        <f>IF(#REF!&gt;0,#REF!*#REF!/1000,"")</f>
        <v>#REF!</v>
      </c>
      <c r="CJ582" s="74" t="e">
        <f t="shared" si="107"/>
        <v>#REF!</v>
      </c>
      <c r="CK582" s="74" t="e">
        <f t="shared" si="108"/>
        <v>#REF!</v>
      </c>
      <c r="CL582" s="201" t="e">
        <f>IF(ISNA(CJ582),"",CJ582*#REF!)</f>
        <v>#REF!</v>
      </c>
      <c r="CM582" s="201" t="e">
        <f>IF(ISNA(CK582),"",CK582*#REF!)</f>
        <v>#REF!</v>
      </c>
      <c r="CN582" s="101" t="e">
        <f>IF(#REF!&gt;0,DQ$57,"")</f>
        <v>#REF!</v>
      </c>
      <c r="CO582" s="84"/>
      <c r="CP582" s="2"/>
      <c r="CQ582" s="2"/>
      <c r="CR582" s="2"/>
      <c r="CS582" s="2"/>
      <c r="CT582" s="2"/>
      <c r="CU582" s="2"/>
      <c r="CV582" s="2"/>
      <c r="CX582" s="2"/>
      <c r="CY582" s="2"/>
      <c r="CZ582" s="2"/>
      <c r="DA582" s="2"/>
      <c r="DB582" s="2"/>
      <c r="DC582" s="2"/>
      <c r="DD582" s="2"/>
      <c r="DE582" s="2"/>
      <c r="DF582" s="2"/>
    </row>
    <row r="583" spans="2:110" ht="18" customHeight="1">
      <c r="B583" s="151" t="e">
        <f>IF(#REF!="","",VLOOKUP(#REF!,$CX$11:$DG$26,9,0))</f>
        <v>#REF!</v>
      </c>
      <c r="C583" s="64" t="e">
        <f>IF(#REF!="",0,VLOOKUP(#REF!,$CP$11:$CQ$16,2,0))</f>
        <v>#REF!</v>
      </c>
      <c r="D583" s="65" t="e">
        <f>IF(#REF!="",0,VLOOKUP(#REF!,$CX$11:$CY$26,2,0))</f>
        <v>#REF!</v>
      </c>
      <c r="E583" s="152" t="e">
        <f t="shared" si="98"/>
        <v>#REF!</v>
      </c>
      <c r="F583" s="155" t="e">
        <f>IF(#REF!="","",VLOOKUP(#REF!,#REF!,7,0))</f>
        <v>#REF!</v>
      </c>
      <c r="G583" s="201" t="e">
        <f>IF(OR(#REF!="",F583=""),"",ROUND(#REF!/10^3*F583,3))</f>
        <v>#REF!</v>
      </c>
      <c r="H583" s="201" t="e">
        <f>IF(#REF!&gt;0,#REF!*#REF!/1000,"")</f>
        <v>#REF!</v>
      </c>
      <c r="I583" s="201" t="e">
        <f>IF(#REF!&gt;0,#REF!*#REF!/1000,"")</f>
        <v>#REF!</v>
      </c>
      <c r="J583" s="51" t="e">
        <f>IF(#REF!="●","",IF(#REF!="","",#REF!))</f>
        <v>#REF!</v>
      </c>
      <c r="K583" s="51" t="e">
        <f>IF(#REF!="●","",IF(#REF!="","",#REF!))</f>
        <v>#REF!</v>
      </c>
      <c r="L583" s="74" t="e">
        <f t="shared" si="99"/>
        <v>#REF!</v>
      </c>
      <c r="M583" s="74" t="e">
        <f t="shared" si="100"/>
        <v>#REF!</v>
      </c>
      <c r="N583" s="201" t="e">
        <f>IF(ISNA(L583),"",L583*#REF!)</f>
        <v>#REF!</v>
      </c>
      <c r="O583" s="201" t="e">
        <f>IF(ISNA(M583),"",M583*#REF!)</f>
        <v>#REF!</v>
      </c>
      <c r="P583" s="78" t="e">
        <f>IF(#REF!&gt;0,DQ$6,"")</f>
        <v>#REF!</v>
      </c>
      <c r="Q583" s="99"/>
      <c r="R583" s="411"/>
      <c r="S583" s="412" t="e">
        <f>IF(OR(#REF!="",F583=""),"",ROUND(#REF!/10^3*F583,3))</f>
        <v>#REF!</v>
      </c>
      <c r="T583" s="412" t="e">
        <f>IF(#REF!&gt;0,#REF!*#REF!/1000,"")</f>
        <v>#REF!</v>
      </c>
      <c r="U583" s="412" t="e">
        <f>IF(#REF!&gt;0,#REF!*#REF!/1000,"")</f>
        <v>#REF!</v>
      </c>
      <c r="V583" s="413" t="e">
        <f>IF(OR(#REF!="●",#REF!="●"),"",IF(#REF!="","",#REF!))</f>
        <v>#REF!</v>
      </c>
      <c r="W583" s="413" t="e">
        <f>IF(OR(#REF!="●",#REF!="●"),"",IF(#REF!="","",#REF!))</f>
        <v>#REF!</v>
      </c>
      <c r="X583" s="412" t="e">
        <f>IF(ISNA(L583),"",L583*#REF!)</f>
        <v>#REF!</v>
      </c>
      <c r="Y583" s="412" t="e">
        <f>IF(ISNA(M583),"",M583*#REF!)</f>
        <v>#REF!</v>
      </c>
      <c r="Z583" s="414" t="e">
        <f>IF(#REF!&gt;0,DQ$6,"")</f>
        <v>#REF!</v>
      </c>
      <c r="AA583" s="95" t="e">
        <f>IF(#REF!="","",VLOOKUP(#REF!,#REF!,7,0))</f>
        <v>#REF!</v>
      </c>
      <c r="AB583" s="201" t="e">
        <f>IF(OR(#REF!="",AA583=""),"",ROUND(#REF!/10^3*AA583,3))</f>
        <v>#REF!</v>
      </c>
      <c r="AC583" s="201" t="e">
        <f>IF(#REF!&gt;0,#REF!*#REF!/1000,"")</f>
        <v>#REF!</v>
      </c>
      <c r="AD583" s="201" t="e">
        <f>IF(#REF!&gt;0,#REF!*#REF!/1000,"")</f>
        <v>#REF!</v>
      </c>
      <c r="AE583" s="74" t="e">
        <f t="shared" si="101"/>
        <v>#REF!</v>
      </c>
      <c r="AF583" s="74" t="e">
        <f t="shared" si="102"/>
        <v>#REF!</v>
      </c>
      <c r="AG583" s="201" t="e">
        <f>IF(ISNA(AE583),"",AE583*#REF!)</f>
        <v>#REF!</v>
      </c>
      <c r="AH583" s="201" t="e">
        <f>IF(ISNA(AF583),"",AF583*#REF!)</f>
        <v>#REF!</v>
      </c>
      <c r="AI583" s="78" t="e">
        <f>IF(#REF!&gt;0,DQ$23,"")</f>
        <v>#REF!</v>
      </c>
      <c r="AJ583" s="99"/>
      <c r="AK583" s="411"/>
      <c r="AL583" s="412" t="e">
        <f>IF(OR(#REF!="",F583=""),"",ROUND(#REF!/10^3*F583,3))</f>
        <v>#REF!</v>
      </c>
      <c r="AM583" s="412" t="e">
        <f>IF(#REF!&gt;0,#REF!*#REF!/1000,"")</f>
        <v>#REF!</v>
      </c>
      <c r="AN583" s="412" t="e">
        <f>IF(#REF!&gt;0,#REF!*#REF!/1000,"")</f>
        <v>#REF!</v>
      </c>
      <c r="AO583" s="413" t="e">
        <f>IF(OR(#REF!="●",#REF!="●",#REF!="●"),"",IF(#REF!="","",#REF!))</f>
        <v>#REF!</v>
      </c>
      <c r="AP583" s="413" t="e">
        <f>IF(OR(#REF!="●",#REF!="●",#REF!="●"),"",IF(#REF!="","",#REF!))</f>
        <v>#REF!</v>
      </c>
      <c r="AQ583" s="412" t="e">
        <f>IF(ISNA(L583),"",L583*#REF!)</f>
        <v>#REF!</v>
      </c>
      <c r="AR583" s="412" t="e">
        <f>IF(ISNA(M583),"",M583*#REF!)</f>
        <v>#REF!</v>
      </c>
      <c r="AS583" s="414" t="e">
        <f>IF(#REF!&gt;0,DQ$6,"")</f>
        <v>#REF!</v>
      </c>
      <c r="AT583" s="95" t="e">
        <f>IF(#REF!="","",VLOOKUP(#REF!,#REF!,7,0))</f>
        <v>#REF!</v>
      </c>
      <c r="AU583" s="201" t="e">
        <f>IF(OR(#REF!="",AT583=""),"",ROUND(#REF!/10^3*AT583,3))</f>
        <v>#REF!</v>
      </c>
      <c r="AV583" s="201" t="e">
        <f>IF(#REF!&gt;0,#REF!*#REF!/1000,"")</f>
        <v>#REF!</v>
      </c>
      <c r="AW583" s="201" t="e">
        <f>IF(#REF!&gt;0,#REF!*#REF!/1000,"")</f>
        <v>#REF!</v>
      </c>
      <c r="AX583" s="74" t="e">
        <f t="shared" si="103"/>
        <v>#REF!</v>
      </c>
      <c r="AY583" s="74" t="e">
        <f t="shared" si="104"/>
        <v>#REF!</v>
      </c>
      <c r="AZ583" s="201" t="e">
        <f>IF(ISNA(AX583),"",AX583*#REF!)</f>
        <v>#REF!</v>
      </c>
      <c r="BA583" s="201" t="e">
        <f>IF(ISNA(AY583),"",AY583*#REF!)</f>
        <v>#REF!</v>
      </c>
      <c r="BB583" s="78" t="e">
        <f>IF(#REF!&gt;0,DQ$40,"")</f>
        <v>#REF!</v>
      </c>
      <c r="BC583" s="99"/>
      <c r="BD583" s="650"/>
      <c r="BE583" s="652" t="e">
        <f>IF(OR(#REF!="",F583=""),"",ROUND(#REF!/10^3*F583,3))</f>
        <v>#REF!</v>
      </c>
      <c r="BF583" s="412" t="e">
        <f>IF(#REF!&gt;0,#REF!*#REF!/1000,"")</f>
        <v>#REF!</v>
      </c>
      <c r="BG583" s="412" t="e">
        <f>IF(#REF!&gt;0,#REF!*#REF!/1000,"")</f>
        <v>#REF!</v>
      </c>
      <c r="BH583" s="413" t="e">
        <f>IF(OR(#REF!="●",#REF!="●",#REF!="●",#REF!="●"),"",IF(#REF!="","",#REF!))</f>
        <v>#REF!</v>
      </c>
      <c r="BI583" s="413" t="e">
        <f>IF(OR(#REF!="●",#REF!="●",#REF!="●",#REF!="●"),"",IF(#REF!="","",#REF!))</f>
        <v>#REF!</v>
      </c>
      <c r="BJ583" s="412" t="e">
        <f>IF(ISNA(L583),"",L583*#REF!)</f>
        <v>#REF!</v>
      </c>
      <c r="BK583" s="412" t="e">
        <f>IF(ISNA(M583),"",M583*#REF!)</f>
        <v>#REF!</v>
      </c>
      <c r="BL583" s="415" t="e">
        <f>IF(#REF!&gt;0,DQ$6,"")</f>
        <v>#REF!</v>
      </c>
      <c r="BM583" s="361" t="e">
        <f>IF(#REF!="","",VLOOKUP(#REF!,#REF!,7,0))</f>
        <v>#REF!</v>
      </c>
      <c r="BN583" s="201" t="e">
        <f>IF(OR(#REF!="",BM583=""),"",ROUND(#REF!/10^3*BM583,3))</f>
        <v>#REF!</v>
      </c>
      <c r="BO583" s="201" t="e">
        <f>IF(#REF!&gt;0,#REF!*#REF!/1000,"")</f>
        <v>#REF!</v>
      </c>
      <c r="BP583" s="201" t="e">
        <f>IF(#REF!&gt;0,#REF!*#REF!/1000,"")</f>
        <v>#REF!</v>
      </c>
      <c r="BQ583" s="74" t="e">
        <f t="shared" si="105"/>
        <v>#REF!</v>
      </c>
      <c r="BR583" s="74" t="e">
        <f t="shared" si="106"/>
        <v>#REF!</v>
      </c>
      <c r="BS583" s="201" t="e">
        <f>IF(ISNA(BQ583),"",BQ583*#REF!)</f>
        <v>#REF!</v>
      </c>
      <c r="BT583" s="201" t="e">
        <f>IF(ISNA(BR583),"",BR583*#REF!)</f>
        <v>#REF!</v>
      </c>
      <c r="BU583" s="78" t="e">
        <f>IF(#REF!&gt;0,DQ$57,"")</f>
        <v>#REF!</v>
      </c>
      <c r="BV583" s="99"/>
      <c r="BW583" s="411"/>
      <c r="BX583" s="412" t="e">
        <f>IF(OR(#REF!="",F583=""),"",ROUND(#REF!/10^3*F583,3))</f>
        <v>#REF!</v>
      </c>
      <c r="BY583" s="412" t="e">
        <f>IF(#REF!&gt;0,#REF!*#REF!/1000,"")</f>
        <v>#REF!</v>
      </c>
      <c r="BZ583" s="412" t="e">
        <f>IF(#REF!&gt;0,#REF!*#REF!/1000,"")</f>
        <v>#REF!</v>
      </c>
      <c r="CA583" s="413" t="e">
        <f>IF(OR(#REF!="●",#REF!="●",#REF!="●",#REF!="●",#REF!="●"),"",IF(#REF!="","",#REF!))</f>
        <v>#REF!</v>
      </c>
      <c r="CB583" s="413" t="e">
        <f>IF(OR(#REF!="●",#REF!="●",#REF!="●",#REF!="●",#REF!="●"),"",IF(#REF!="","",#REF!))</f>
        <v>#REF!</v>
      </c>
      <c r="CC583" s="412" t="e">
        <f>IF(ISNA(L583),"",L583*#REF!)</f>
        <v>#REF!</v>
      </c>
      <c r="CD583" s="412" t="e">
        <f>IF(ISNA(M583),"",M583*#REF!)</f>
        <v>#REF!</v>
      </c>
      <c r="CE583" s="415" t="e">
        <f>IF(#REF!&gt;0,DQ$6,"")</f>
        <v>#REF!</v>
      </c>
      <c r="CF583" s="361" t="e">
        <f>IF(#REF!="","",VLOOKUP(#REF!,#REF!,7,0))</f>
        <v>#REF!</v>
      </c>
      <c r="CG583" s="201" t="e">
        <f>IF(OR(#REF!="",CF583=""),"",ROUND(#REF!/10^3*CF583,3))</f>
        <v>#REF!</v>
      </c>
      <c r="CH583" s="201" t="e">
        <f>IF(#REF!&gt;0,#REF!*#REF!/1000,"")</f>
        <v>#REF!</v>
      </c>
      <c r="CI583" s="201" t="e">
        <f>IF(#REF!&gt;0,#REF!*#REF!/1000,"")</f>
        <v>#REF!</v>
      </c>
      <c r="CJ583" s="74" t="e">
        <f t="shared" si="107"/>
        <v>#REF!</v>
      </c>
      <c r="CK583" s="74" t="e">
        <f t="shared" si="108"/>
        <v>#REF!</v>
      </c>
      <c r="CL583" s="201" t="e">
        <f>IF(ISNA(CJ583),"",CJ583*#REF!)</f>
        <v>#REF!</v>
      </c>
      <c r="CM583" s="201" t="e">
        <f>IF(ISNA(CK583),"",CK583*#REF!)</f>
        <v>#REF!</v>
      </c>
      <c r="CN583" s="101" t="e">
        <f>IF(#REF!&gt;0,DQ$57,"")</f>
        <v>#REF!</v>
      </c>
      <c r="CO583" s="84"/>
      <c r="CP583" s="2"/>
      <c r="CQ583" s="2"/>
      <c r="CR583" s="2"/>
      <c r="CS583" s="2"/>
      <c r="CT583" s="2"/>
      <c r="CU583" s="2"/>
      <c r="CV583" s="2"/>
      <c r="CX583" s="2"/>
      <c r="CY583" s="2"/>
      <c r="CZ583" s="2"/>
      <c r="DA583" s="2"/>
      <c r="DB583" s="2"/>
      <c r="DC583" s="2"/>
      <c r="DD583" s="2"/>
      <c r="DE583" s="2"/>
      <c r="DF583" s="2"/>
    </row>
    <row r="584" spans="2:110" ht="18" customHeight="1">
      <c r="B584" s="151" t="e">
        <f>IF(#REF!="","",VLOOKUP(#REF!,$CX$11:$DG$26,9,0))</f>
        <v>#REF!</v>
      </c>
      <c r="C584" s="64" t="e">
        <f>IF(#REF!="",0,VLOOKUP(#REF!,$CP$11:$CQ$16,2,0))</f>
        <v>#REF!</v>
      </c>
      <c r="D584" s="65" t="e">
        <f>IF(#REF!="",0,VLOOKUP(#REF!,$CX$11:$CY$26,2,0))</f>
        <v>#REF!</v>
      </c>
      <c r="E584" s="152" t="e">
        <f t="shared" si="98"/>
        <v>#REF!</v>
      </c>
      <c r="F584" s="155" t="e">
        <f>IF(#REF!="","",VLOOKUP(#REF!,#REF!,7,0))</f>
        <v>#REF!</v>
      </c>
      <c r="G584" s="201" t="e">
        <f>IF(OR(#REF!="",F584=""),"",ROUND(#REF!/10^3*F584,3))</f>
        <v>#REF!</v>
      </c>
      <c r="H584" s="201" t="e">
        <f>IF(#REF!&gt;0,#REF!*#REF!/1000,"")</f>
        <v>#REF!</v>
      </c>
      <c r="I584" s="201" t="e">
        <f>IF(#REF!&gt;0,#REF!*#REF!/1000,"")</f>
        <v>#REF!</v>
      </c>
      <c r="J584" s="51" t="e">
        <f>IF(#REF!="●","",IF(#REF!="","",#REF!))</f>
        <v>#REF!</v>
      </c>
      <c r="K584" s="51" t="e">
        <f>IF(#REF!="●","",IF(#REF!="","",#REF!))</f>
        <v>#REF!</v>
      </c>
      <c r="L584" s="74" t="e">
        <f t="shared" si="99"/>
        <v>#REF!</v>
      </c>
      <c r="M584" s="74" t="e">
        <f t="shared" si="100"/>
        <v>#REF!</v>
      </c>
      <c r="N584" s="201" t="e">
        <f>IF(ISNA(L584),"",L584*#REF!)</f>
        <v>#REF!</v>
      </c>
      <c r="O584" s="201" t="e">
        <f>IF(ISNA(M584),"",M584*#REF!)</f>
        <v>#REF!</v>
      </c>
      <c r="P584" s="78" t="e">
        <f>IF(#REF!&gt;0,DQ$6,"")</f>
        <v>#REF!</v>
      </c>
      <c r="Q584" s="99"/>
      <c r="R584" s="411"/>
      <c r="S584" s="412" t="e">
        <f>IF(OR(#REF!="",F584=""),"",ROUND(#REF!/10^3*F584,3))</f>
        <v>#REF!</v>
      </c>
      <c r="T584" s="412" t="e">
        <f>IF(#REF!&gt;0,#REF!*#REF!/1000,"")</f>
        <v>#REF!</v>
      </c>
      <c r="U584" s="412" t="e">
        <f>IF(#REF!&gt;0,#REF!*#REF!/1000,"")</f>
        <v>#REF!</v>
      </c>
      <c r="V584" s="413" t="e">
        <f>IF(OR(#REF!="●",#REF!="●"),"",IF(#REF!="","",#REF!))</f>
        <v>#REF!</v>
      </c>
      <c r="W584" s="413" t="e">
        <f>IF(OR(#REF!="●",#REF!="●"),"",IF(#REF!="","",#REF!))</f>
        <v>#REF!</v>
      </c>
      <c r="X584" s="412" t="e">
        <f>IF(ISNA(L584),"",L584*#REF!)</f>
        <v>#REF!</v>
      </c>
      <c r="Y584" s="412" t="e">
        <f>IF(ISNA(M584),"",M584*#REF!)</f>
        <v>#REF!</v>
      </c>
      <c r="Z584" s="414" t="e">
        <f>IF(#REF!&gt;0,DQ$6,"")</f>
        <v>#REF!</v>
      </c>
      <c r="AA584" s="95" t="e">
        <f>IF(#REF!="","",VLOOKUP(#REF!,#REF!,7,0))</f>
        <v>#REF!</v>
      </c>
      <c r="AB584" s="201" t="e">
        <f>IF(OR(#REF!="",AA584=""),"",ROUND(#REF!/10^3*AA584,3))</f>
        <v>#REF!</v>
      </c>
      <c r="AC584" s="201" t="e">
        <f>IF(#REF!&gt;0,#REF!*#REF!/1000,"")</f>
        <v>#REF!</v>
      </c>
      <c r="AD584" s="201" t="e">
        <f>IF(#REF!&gt;0,#REF!*#REF!/1000,"")</f>
        <v>#REF!</v>
      </c>
      <c r="AE584" s="74" t="e">
        <f t="shared" si="101"/>
        <v>#REF!</v>
      </c>
      <c r="AF584" s="74" t="e">
        <f t="shared" si="102"/>
        <v>#REF!</v>
      </c>
      <c r="AG584" s="201" t="e">
        <f>IF(ISNA(AE584),"",AE584*#REF!)</f>
        <v>#REF!</v>
      </c>
      <c r="AH584" s="201" t="e">
        <f>IF(ISNA(AF584),"",AF584*#REF!)</f>
        <v>#REF!</v>
      </c>
      <c r="AI584" s="78" t="e">
        <f>IF(#REF!&gt;0,DQ$23,"")</f>
        <v>#REF!</v>
      </c>
      <c r="AJ584" s="99"/>
      <c r="AK584" s="411"/>
      <c r="AL584" s="412" t="e">
        <f>IF(OR(#REF!="",F584=""),"",ROUND(#REF!/10^3*F584,3))</f>
        <v>#REF!</v>
      </c>
      <c r="AM584" s="412" t="e">
        <f>IF(#REF!&gt;0,#REF!*#REF!/1000,"")</f>
        <v>#REF!</v>
      </c>
      <c r="AN584" s="412" t="e">
        <f>IF(#REF!&gt;0,#REF!*#REF!/1000,"")</f>
        <v>#REF!</v>
      </c>
      <c r="AO584" s="413" t="e">
        <f>IF(OR(#REF!="●",#REF!="●",#REF!="●"),"",IF(#REF!="","",#REF!))</f>
        <v>#REF!</v>
      </c>
      <c r="AP584" s="413" t="e">
        <f>IF(OR(#REF!="●",#REF!="●",#REF!="●"),"",IF(#REF!="","",#REF!))</f>
        <v>#REF!</v>
      </c>
      <c r="AQ584" s="412" t="e">
        <f>IF(ISNA(L584),"",L584*#REF!)</f>
        <v>#REF!</v>
      </c>
      <c r="AR584" s="412" t="e">
        <f>IF(ISNA(M584),"",M584*#REF!)</f>
        <v>#REF!</v>
      </c>
      <c r="AS584" s="414" t="e">
        <f>IF(#REF!&gt;0,DQ$6,"")</f>
        <v>#REF!</v>
      </c>
      <c r="AT584" s="95" t="e">
        <f>IF(#REF!="","",VLOOKUP(#REF!,#REF!,7,0))</f>
        <v>#REF!</v>
      </c>
      <c r="AU584" s="201" t="e">
        <f>IF(OR(#REF!="",AT584=""),"",ROUND(#REF!/10^3*AT584,3))</f>
        <v>#REF!</v>
      </c>
      <c r="AV584" s="201" t="e">
        <f>IF(#REF!&gt;0,#REF!*#REF!/1000,"")</f>
        <v>#REF!</v>
      </c>
      <c r="AW584" s="201" t="e">
        <f>IF(#REF!&gt;0,#REF!*#REF!/1000,"")</f>
        <v>#REF!</v>
      </c>
      <c r="AX584" s="74" t="e">
        <f t="shared" si="103"/>
        <v>#REF!</v>
      </c>
      <c r="AY584" s="74" t="e">
        <f t="shared" si="104"/>
        <v>#REF!</v>
      </c>
      <c r="AZ584" s="201" t="e">
        <f>IF(ISNA(AX584),"",AX584*#REF!)</f>
        <v>#REF!</v>
      </c>
      <c r="BA584" s="201" t="e">
        <f>IF(ISNA(AY584),"",AY584*#REF!)</f>
        <v>#REF!</v>
      </c>
      <c r="BB584" s="78" t="e">
        <f>IF(#REF!&gt;0,DQ$40,"")</f>
        <v>#REF!</v>
      </c>
      <c r="BC584" s="99"/>
      <c r="BD584" s="650"/>
      <c r="BE584" s="652" t="e">
        <f>IF(OR(#REF!="",F584=""),"",ROUND(#REF!/10^3*F584,3))</f>
        <v>#REF!</v>
      </c>
      <c r="BF584" s="412" t="e">
        <f>IF(#REF!&gt;0,#REF!*#REF!/1000,"")</f>
        <v>#REF!</v>
      </c>
      <c r="BG584" s="412" t="e">
        <f>IF(#REF!&gt;0,#REF!*#REF!/1000,"")</f>
        <v>#REF!</v>
      </c>
      <c r="BH584" s="413" t="e">
        <f>IF(OR(#REF!="●",#REF!="●",#REF!="●",#REF!="●"),"",IF(#REF!="","",#REF!))</f>
        <v>#REF!</v>
      </c>
      <c r="BI584" s="413" t="e">
        <f>IF(OR(#REF!="●",#REF!="●",#REF!="●",#REF!="●"),"",IF(#REF!="","",#REF!))</f>
        <v>#REF!</v>
      </c>
      <c r="BJ584" s="412" t="e">
        <f>IF(ISNA(L584),"",L584*#REF!)</f>
        <v>#REF!</v>
      </c>
      <c r="BK584" s="412" t="e">
        <f>IF(ISNA(M584),"",M584*#REF!)</f>
        <v>#REF!</v>
      </c>
      <c r="BL584" s="415" t="e">
        <f>IF(#REF!&gt;0,DQ$6,"")</f>
        <v>#REF!</v>
      </c>
      <c r="BM584" s="361" t="e">
        <f>IF(#REF!="","",VLOOKUP(#REF!,#REF!,7,0))</f>
        <v>#REF!</v>
      </c>
      <c r="BN584" s="201" t="e">
        <f>IF(OR(#REF!="",BM584=""),"",ROUND(#REF!/10^3*BM584,3))</f>
        <v>#REF!</v>
      </c>
      <c r="BO584" s="201" t="e">
        <f>IF(#REF!&gt;0,#REF!*#REF!/1000,"")</f>
        <v>#REF!</v>
      </c>
      <c r="BP584" s="201" t="e">
        <f>IF(#REF!&gt;0,#REF!*#REF!/1000,"")</f>
        <v>#REF!</v>
      </c>
      <c r="BQ584" s="74" t="e">
        <f t="shared" si="105"/>
        <v>#REF!</v>
      </c>
      <c r="BR584" s="74" t="e">
        <f t="shared" si="106"/>
        <v>#REF!</v>
      </c>
      <c r="BS584" s="201" t="e">
        <f>IF(ISNA(BQ584),"",BQ584*#REF!)</f>
        <v>#REF!</v>
      </c>
      <c r="BT584" s="201" t="e">
        <f>IF(ISNA(BR584),"",BR584*#REF!)</f>
        <v>#REF!</v>
      </c>
      <c r="BU584" s="78" t="e">
        <f>IF(#REF!&gt;0,DQ$57,"")</f>
        <v>#REF!</v>
      </c>
      <c r="BV584" s="99"/>
      <c r="BW584" s="411"/>
      <c r="BX584" s="412" t="e">
        <f>IF(OR(#REF!="",F584=""),"",ROUND(#REF!/10^3*F584,3))</f>
        <v>#REF!</v>
      </c>
      <c r="BY584" s="412" t="e">
        <f>IF(#REF!&gt;0,#REF!*#REF!/1000,"")</f>
        <v>#REF!</v>
      </c>
      <c r="BZ584" s="412" t="e">
        <f>IF(#REF!&gt;0,#REF!*#REF!/1000,"")</f>
        <v>#REF!</v>
      </c>
      <c r="CA584" s="413" t="e">
        <f>IF(OR(#REF!="●",#REF!="●",#REF!="●",#REF!="●",#REF!="●"),"",IF(#REF!="","",#REF!))</f>
        <v>#REF!</v>
      </c>
      <c r="CB584" s="413" t="e">
        <f>IF(OR(#REF!="●",#REF!="●",#REF!="●",#REF!="●",#REF!="●"),"",IF(#REF!="","",#REF!))</f>
        <v>#REF!</v>
      </c>
      <c r="CC584" s="412" t="e">
        <f>IF(ISNA(L584),"",L584*#REF!)</f>
        <v>#REF!</v>
      </c>
      <c r="CD584" s="412" t="e">
        <f>IF(ISNA(M584),"",M584*#REF!)</f>
        <v>#REF!</v>
      </c>
      <c r="CE584" s="415" t="e">
        <f>IF(#REF!&gt;0,DQ$6,"")</f>
        <v>#REF!</v>
      </c>
      <c r="CF584" s="361" t="e">
        <f>IF(#REF!="","",VLOOKUP(#REF!,#REF!,7,0))</f>
        <v>#REF!</v>
      </c>
      <c r="CG584" s="201" t="e">
        <f>IF(OR(#REF!="",CF584=""),"",ROUND(#REF!/10^3*CF584,3))</f>
        <v>#REF!</v>
      </c>
      <c r="CH584" s="201" t="e">
        <f>IF(#REF!&gt;0,#REF!*#REF!/1000,"")</f>
        <v>#REF!</v>
      </c>
      <c r="CI584" s="201" t="e">
        <f>IF(#REF!&gt;0,#REF!*#REF!/1000,"")</f>
        <v>#REF!</v>
      </c>
      <c r="CJ584" s="74" t="e">
        <f t="shared" si="107"/>
        <v>#REF!</v>
      </c>
      <c r="CK584" s="74" t="e">
        <f t="shared" si="108"/>
        <v>#REF!</v>
      </c>
      <c r="CL584" s="201" t="e">
        <f>IF(ISNA(CJ584),"",CJ584*#REF!)</f>
        <v>#REF!</v>
      </c>
      <c r="CM584" s="201" t="e">
        <f>IF(ISNA(CK584),"",CK584*#REF!)</f>
        <v>#REF!</v>
      </c>
      <c r="CN584" s="101" t="e">
        <f>IF(#REF!&gt;0,DQ$57,"")</f>
        <v>#REF!</v>
      </c>
      <c r="CO584" s="84"/>
      <c r="CP584" s="2"/>
      <c r="CQ584" s="2"/>
      <c r="CR584" s="2"/>
      <c r="CS584" s="2"/>
      <c r="CT584" s="2"/>
      <c r="CU584" s="2"/>
      <c r="CV584" s="2"/>
      <c r="CX584" s="2"/>
      <c r="CY584" s="2"/>
      <c r="CZ584" s="2"/>
      <c r="DA584" s="2"/>
      <c r="DB584" s="2"/>
      <c r="DC584" s="2"/>
      <c r="DD584" s="2"/>
      <c r="DE584" s="2"/>
      <c r="DF584" s="2"/>
    </row>
    <row r="585" spans="2:110" ht="18" customHeight="1">
      <c r="B585" s="151" t="e">
        <f>IF(#REF!="","",VLOOKUP(#REF!,$CX$11:$DG$26,9,0))</f>
        <v>#REF!</v>
      </c>
      <c r="C585" s="64" t="e">
        <f>IF(#REF!="",0,VLOOKUP(#REF!,$CP$11:$CQ$16,2,0))</f>
        <v>#REF!</v>
      </c>
      <c r="D585" s="65" t="e">
        <f>IF(#REF!="",0,VLOOKUP(#REF!,$CX$11:$CY$26,2,0))</f>
        <v>#REF!</v>
      </c>
      <c r="E585" s="152" t="e">
        <f t="shared" si="98"/>
        <v>#REF!</v>
      </c>
      <c r="F585" s="155" t="e">
        <f>IF(#REF!="","",VLOOKUP(#REF!,#REF!,7,0))</f>
        <v>#REF!</v>
      </c>
      <c r="G585" s="201" t="e">
        <f>IF(OR(#REF!="",F585=""),"",ROUND(#REF!/10^3*F585,3))</f>
        <v>#REF!</v>
      </c>
      <c r="H585" s="201" t="e">
        <f>IF(#REF!&gt;0,#REF!*#REF!/1000,"")</f>
        <v>#REF!</v>
      </c>
      <c r="I585" s="201" t="e">
        <f>IF(#REF!&gt;0,#REF!*#REF!/1000,"")</f>
        <v>#REF!</v>
      </c>
      <c r="J585" s="51" t="e">
        <f>IF(#REF!="●","",IF(#REF!="","",#REF!))</f>
        <v>#REF!</v>
      </c>
      <c r="K585" s="51" t="e">
        <f>IF(#REF!="●","",IF(#REF!="","",#REF!))</f>
        <v>#REF!</v>
      </c>
      <c r="L585" s="74" t="e">
        <f t="shared" si="99"/>
        <v>#REF!</v>
      </c>
      <c r="M585" s="74" t="e">
        <f t="shared" si="100"/>
        <v>#REF!</v>
      </c>
      <c r="N585" s="201" t="e">
        <f>IF(ISNA(L585),"",L585*#REF!)</f>
        <v>#REF!</v>
      </c>
      <c r="O585" s="201" t="e">
        <f>IF(ISNA(M585),"",M585*#REF!)</f>
        <v>#REF!</v>
      </c>
      <c r="P585" s="78" t="e">
        <f>IF(#REF!&gt;0,DQ$6,"")</f>
        <v>#REF!</v>
      </c>
      <c r="Q585" s="99"/>
      <c r="R585" s="411"/>
      <c r="S585" s="412" t="e">
        <f>IF(OR(#REF!="",F585=""),"",ROUND(#REF!/10^3*F585,3))</f>
        <v>#REF!</v>
      </c>
      <c r="T585" s="412" t="e">
        <f>IF(#REF!&gt;0,#REF!*#REF!/1000,"")</f>
        <v>#REF!</v>
      </c>
      <c r="U585" s="412" t="e">
        <f>IF(#REF!&gt;0,#REF!*#REF!/1000,"")</f>
        <v>#REF!</v>
      </c>
      <c r="V585" s="413" t="e">
        <f>IF(OR(#REF!="●",#REF!="●"),"",IF(#REF!="","",#REF!))</f>
        <v>#REF!</v>
      </c>
      <c r="W585" s="413" t="e">
        <f>IF(OR(#REF!="●",#REF!="●"),"",IF(#REF!="","",#REF!))</f>
        <v>#REF!</v>
      </c>
      <c r="X585" s="412" t="e">
        <f>IF(ISNA(L585),"",L585*#REF!)</f>
        <v>#REF!</v>
      </c>
      <c r="Y585" s="412" t="e">
        <f>IF(ISNA(M585),"",M585*#REF!)</f>
        <v>#REF!</v>
      </c>
      <c r="Z585" s="414" t="e">
        <f>IF(#REF!&gt;0,DQ$6,"")</f>
        <v>#REF!</v>
      </c>
      <c r="AA585" s="95" t="e">
        <f>IF(#REF!="","",VLOOKUP(#REF!,#REF!,7,0))</f>
        <v>#REF!</v>
      </c>
      <c r="AB585" s="201" t="e">
        <f>IF(OR(#REF!="",AA585=""),"",ROUND(#REF!/10^3*AA585,3))</f>
        <v>#REF!</v>
      </c>
      <c r="AC585" s="201" t="e">
        <f>IF(#REF!&gt;0,#REF!*#REF!/1000,"")</f>
        <v>#REF!</v>
      </c>
      <c r="AD585" s="201" t="e">
        <f>IF(#REF!&gt;0,#REF!*#REF!/1000,"")</f>
        <v>#REF!</v>
      </c>
      <c r="AE585" s="74" t="e">
        <f t="shared" si="101"/>
        <v>#REF!</v>
      </c>
      <c r="AF585" s="74" t="e">
        <f t="shared" si="102"/>
        <v>#REF!</v>
      </c>
      <c r="AG585" s="201" t="e">
        <f>IF(ISNA(AE585),"",AE585*#REF!)</f>
        <v>#REF!</v>
      </c>
      <c r="AH585" s="201" t="e">
        <f>IF(ISNA(AF585),"",AF585*#REF!)</f>
        <v>#REF!</v>
      </c>
      <c r="AI585" s="78" t="e">
        <f>IF(#REF!&gt;0,DQ$23,"")</f>
        <v>#REF!</v>
      </c>
      <c r="AJ585" s="99"/>
      <c r="AK585" s="411"/>
      <c r="AL585" s="412" t="e">
        <f>IF(OR(#REF!="",F585=""),"",ROUND(#REF!/10^3*F585,3))</f>
        <v>#REF!</v>
      </c>
      <c r="AM585" s="412" t="e">
        <f>IF(#REF!&gt;0,#REF!*#REF!/1000,"")</f>
        <v>#REF!</v>
      </c>
      <c r="AN585" s="412" t="e">
        <f>IF(#REF!&gt;0,#REF!*#REF!/1000,"")</f>
        <v>#REF!</v>
      </c>
      <c r="AO585" s="413" t="e">
        <f>IF(OR(#REF!="●",#REF!="●",#REF!="●"),"",IF(#REF!="","",#REF!))</f>
        <v>#REF!</v>
      </c>
      <c r="AP585" s="413" t="e">
        <f>IF(OR(#REF!="●",#REF!="●",#REF!="●"),"",IF(#REF!="","",#REF!))</f>
        <v>#REF!</v>
      </c>
      <c r="AQ585" s="412" t="e">
        <f>IF(ISNA(L585),"",L585*#REF!)</f>
        <v>#REF!</v>
      </c>
      <c r="AR585" s="412" t="e">
        <f>IF(ISNA(M585),"",M585*#REF!)</f>
        <v>#REF!</v>
      </c>
      <c r="AS585" s="414" t="e">
        <f>IF(#REF!&gt;0,DQ$6,"")</f>
        <v>#REF!</v>
      </c>
      <c r="AT585" s="95" t="e">
        <f>IF(#REF!="","",VLOOKUP(#REF!,#REF!,7,0))</f>
        <v>#REF!</v>
      </c>
      <c r="AU585" s="201" t="e">
        <f>IF(OR(#REF!="",AT585=""),"",ROUND(#REF!/10^3*AT585,3))</f>
        <v>#REF!</v>
      </c>
      <c r="AV585" s="201" t="e">
        <f>IF(#REF!&gt;0,#REF!*#REF!/1000,"")</f>
        <v>#REF!</v>
      </c>
      <c r="AW585" s="201" t="e">
        <f>IF(#REF!&gt;0,#REF!*#REF!/1000,"")</f>
        <v>#REF!</v>
      </c>
      <c r="AX585" s="74" t="e">
        <f t="shared" si="103"/>
        <v>#REF!</v>
      </c>
      <c r="AY585" s="74" t="e">
        <f t="shared" si="104"/>
        <v>#REF!</v>
      </c>
      <c r="AZ585" s="201" t="e">
        <f>IF(ISNA(AX585),"",AX585*#REF!)</f>
        <v>#REF!</v>
      </c>
      <c r="BA585" s="201" t="e">
        <f>IF(ISNA(AY585),"",AY585*#REF!)</f>
        <v>#REF!</v>
      </c>
      <c r="BB585" s="78" t="e">
        <f>IF(#REF!&gt;0,DQ$40,"")</f>
        <v>#REF!</v>
      </c>
      <c r="BC585" s="99"/>
      <c r="BD585" s="650"/>
      <c r="BE585" s="652" t="e">
        <f>IF(OR(#REF!="",F585=""),"",ROUND(#REF!/10^3*F585,3))</f>
        <v>#REF!</v>
      </c>
      <c r="BF585" s="412" t="e">
        <f>IF(#REF!&gt;0,#REF!*#REF!/1000,"")</f>
        <v>#REF!</v>
      </c>
      <c r="BG585" s="412" t="e">
        <f>IF(#REF!&gt;0,#REF!*#REF!/1000,"")</f>
        <v>#REF!</v>
      </c>
      <c r="BH585" s="413" t="e">
        <f>IF(OR(#REF!="●",#REF!="●",#REF!="●",#REF!="●"),"",IF(#REF!="","",#REF!))</f>
        <v>#REF!</v>
      </c>
      <c r="BI585" s="413" t="e">
        <f>IF(OR(#REF!="●",#REF!="●",#REF!="●",#REF!="●"),"",IF(#REF!="","",#REF!))</f>
        <v>#REF!</v>
      </c>
      <c r="BJ585" s="412" t="e">
        <f>IF(ISNA(L585),"",L585*#REF!)</f>
        <v>#REF!</v>
      </c>
      <c r="BK585" s="412" t="e">
        <f>IF(ISNA(M585),"",M585*#REF!)</f>
        <v>#REF!</v>
      </c>
      <c r="BL585" s="415" t="e">
        <f>IF(#REF!&gt;0,DQ$6,"")</f>
        <v>#REF!</v>
      </c>
      <c r="BM585" s="361" t="e">
        <f>IF(#REF!="","",VLOOKUP(#REF!,#REF!,7,0))</f>
        <v>#REF!</v>
      </c>
      <c r="BN585" s="201" t="e">
        <f>IF(OR(#REF!="",BM585=""),"",ROUND(#REF!/10^3*BM585,3))</f>
        <v>#REF!</v>
      </c>
      <c r="BO585" s="201" t="e">
        <f>IF(#REF!&gt;0,#REF!*#REF!/1000,"")</f>
        <v>#REF!</v>
      </c>
      <c r="BP585" s="201" t="e">
        <f>IF(#REF!&gt;0,#REF!*#REF!/1000,"")</f>
        <v>#REF!</v>
      </c>
      <c r="BQ585" s="74" t="e">
        <f t="shared" si="105"/>
        <v>#REF!</v>
      </c>
      <c r="BR585" s="74" t="e">
        <f t="shared" si="106"/>
        <v>#REF!</v>
      </c>
      <c r="BS585" s="201" t="e">
        <f>IF(ISNA(BQ585),"",BQ585*#REF!)</f>
        <v>#REF!</v>
      </c>
      <c r="BT585" s="201" t="e">
        <f>IF(ISNA(BR585),"",BR585*#REF!)</f>
        <v>#REF!</v>
      </c>
      <c r="BU585" s="78" t="e">
        <f>IF(#REF!&gt;0,DQ$57,"")</f>
        <v>#REF!</v>
      </c>
      <c r="BV585" s="99"/>
      <c r="BW585" s="411"/>
      <c r="BX585" s="412" t="e">
        <f>IF(OR(#REF!="",F585=""),"",ROUND(#REF!/10^3*F585,3))</f>
        <v>#REF!</v>
      </c>
      <c r="BY585" s="412" t="e">
        <f>IF(#REF!&gt;0,#REF!*#REF!/1000,"")</f>
        <v>#REF!</v>
      </c>
      <c r="BZ585" s="412" t="e">
        <f>IF(#REF!&gt;0,#REF!*#REF!/1000,"")</f>
        <v>#REF!</v>
      </c>
      <c r="CA585" s="413" t="e">
        <f>IF(OR(#REF!="●",#REF!="●",#REF!="●",#REF!="●",#REF!="●"),"",IF(#REF!="","",#REF!))</f>
        <v>#REF!</v>
      </c>
      <c r="CB585" s="413" t="e">
        <f>IF(OR(#REF!="●",#REF!="●",#REF!="●",#REF!="●",#REF!="●"),"",IF(#REF!="","",#REF!))</f>
        <v>#REF!</v>
      </c>
      <c r="CC585" s="412" t="e">
        <f>IF(ISNA(L585),"",L585*#REF!)</f>
        <v>#REF!</v>
      </c>
      <c r="CD585" s="412" t="e">
        <f>IF(ISNA(M585),"",M585*#REF!)</f>
        <v>#REF!</v>
      </c>
      <c r="CE585" s="415" t="e">
        <f>IF(#REF!&gt;0,DQ$6,"")</f>
        <v>#REF!</v>
      </c>
      <c r="CF585" s="361" t="e">
        <f>IF(#REF!="","",VLOOKUP(#REF!,#REF!,7,0))</f>
        <v>#REF!</v>
      </c>
      <c r="CG585" s="201" t="e">
        <f>IF(OR(#REF!="",CF585=""),"",ROUND(#REF!/10^3*CF585,3))</f>
        <v>#REF!</v>
      </c>
      <c r="CH585" s="201" t="e">
        <f>IF(#REF!&gt;0,#REF!*#REF!/1000,"")</f>
        <v>#REF!</v>
      </c>
      <c r="CI585" s="201" t="e">
        <f>IF(#REF!&gt;0,#REF!*#REF!/1000,"")</f>
        <v>#REF!</v>
      </c>
      <c r="CJ585" s="74" t="e">
        <f t="shared" si="107"/>
        <v>#REF!</v>
      </c>
      <c r="CK585" s="74" t="e">
        <f t="shared" si="108"/>
        <v>#REF!</v>
      </c>
      <c r="CL585" s="201" t="e">
        <f>IF(ISNA(CJ585),"",CJ585*#REF!)</f>
        <v>#REF!</v>
      </c>
      <c r="CM585" s="201" t="e">
        <f>IF(ISNA(CK585),"",CK585*#REF!)</f>
        <v>#REF!</v>
      </c>
      <c r="CN585" s="101" t="e">
        <f>IF(#REF!&gt;0,DQ$57,"")</f>
        <v>#REF!</v>
      </c>
      <c r="CO585" s="84"/>
      <c r="CP585" s="2"/>
      <c r="CQ585" s="2"/>
      <c r="CR585" s="2"/>
      <c r="CS585" s="2"/>
      <c r="CT585" s="2"/>
      <c r="CU585" s="2"/>
      <c r="CV585" s="2"/>
      <c r="CX585" s="2"/>
      <c r="CY585" s="2"/>
      <c r="CZ585" s="2"/>
      <c r="DA585" s="2"/>
      <c r="DB585" s="2"/>
      <c r="DC585" s="2"/>
      <c r="DD585" s="2"/>
      <c r="DE585" s="2"/>
      <c r="DF585" s="2"/>
    </row>
    <row r="586" spans="2:110" ht="18" customHeight="1">
      <c r="B586" s="151" t="e">
        <f>IF(#REF!="","",VLOOKUP(#REF!,$CX$11:$DG$26,9,0))</f>
        <v>#REF!</v>
      </c>
      <c r="C586" s="64" t="e">
        <f>IF(#REF!="",0,VLOOKUP(#REF!,$CP$11:$CQ$16,2,0))</f>
        <v>#REF!</v>
      </c>
      <c r="D586" s="65" t="e">
        <f>IF(#REF!="",0,VLOOKUP(#REF!,$CX$11:$CY$26,2,0))</f>
        <v>#REF!</v>
      </c>
      <c r="E586" s="152" t="e">
        <f t="shared" si="98"/>
        <v>#REF!</v>
      </c>
      <c r="F586" s="155" t="e">
        <f>IF(#REF!="","",VLOOKUP(#REF!,#REF!,7,0))</f>
        <v>#REF!</v>
      </c>
      <c r="G586" s="201" t="e">
        <f>IF(OR(#REF!="",F586=""),"",ROUND(#REF!/10^3*F586,3))</f>
        <v>#REF!</v>
      </c>
      <c r="H586" s="201" t="e">
        <f>IF(#REF!&gt;0,#REF!*#REF!/1000,"")</f>
        <v>#REF!</v>
      </c>
      <c r="I586" s="201" t="e">
        <f>IF(#REF!&gt;0,#REF!*#REF!/1000,"")</f>
        <v>#REF!</v>
      </c>
      <c r="J586" s="51" t="e">
        <f>IF(#REF!="●","",IF(#REF!="","",#REF!))</f>
        <v>#REF!</v>
      </c>
      <c r="K586" s="51" t="e">
        <f>IF(#REF!="●","",IF(#REF!="","",#REF!))</f>
        <v>#REF!</v>
      </c>
      <c r="L586" s="74" t="e">
        <f t="shared" si="99"/>
        <v>#REF!</v>
      </c>
      <c r="M586" s="74" t="e">
        <f t="shared" si="100"/>
        <v>#REF!</v>
      </c>
      <c r="N586" s="201" t="e">
        <f>IF(ISNA(L586),"",L586*#REF!)</f>
        <v>#REF!</v>
      </c>
      <c r="O586" s="201" t="e">
        <f>IF(ISNA(M586),"",M586*#REF!)</f>
        <v>#REF!</v>
      </c>
      <c r="P586" s="78" t="e">
        <f>IF(#REF!&gt;0,DQ$6,"")</f>
        <v>#REF!</v>
      </c>
      <c r="Q586" s="99"/>
      <c r="R586" s="411"/>
      <c r="S586" s="412" t="e">
        <f>IF(OR(#REF!="",F586=""),"",ROUND(#REF!/10^3*F586,3))</f>
        <v>#REF!</v>
      </c>
      <c r="T586" s="412" t="e">
        <f>IF(#REF!&gt;0,#REF!*#REF!/1000,"")</f>
        <v>#REF!</v>
      </c>
      <c r="U586" s="412" t="e">
        <f>IF(#REF!&gt;0,#REF!*#REF!/1000,"")</f>
        <v>#REF!</v>
      </c>
      <c r="V586" s="413" t="e">
        <f>IF(OR(#REF!="●",#REF!="●"),"",IF(#REF!="","",#REF!))</f>
        <v>#REF!</v>
      </c>
      <c r="W586" s="413" t="e">
        <f>IF(OR(#REF!="●",#REF!="●"),"",IF(#REF!="","",#REF!))</f>
        <v>#REF!</v>
      </c>
      <c r="X586" s="412" t="e">
        <f>IF(ISNA(L586),"",L586*#REF!)</f>
        <v>#REF!</v>
      </c>
      <c r="Y586" s="412" t="e">
        <f>IF(ISNA(M586),"",M586*#REF!)</f>
        <v>#REF!</v>
      </c>
      <c r="Z586" s="414" t="e">
        <f>IF(#REF!&gt;0,DQ$6,"")</f>
        <v>#REF!</v>
      </c>
      <c r="AA586" s="95" t="e">
        <f>IF(#REF!="","",VLOOKUP(#REF!,#REF!,7,0))</f>
        <v>#REF!</v>
      </c>
      <c r="AB586" s="201" t="e">
        <f>IF(OR(#REF!="",AA586=""),"",ROUND(#REF!/10^3*AA586,3))</f>
        <v>#REF!</v>
      </c>
      <c r="AC586" s="201" t="e">
        <f>IF(#REF!&gt;0,#REF!*#REF!/1000,"")</f>
        <v>#REF!</v>
      </c>
      <c r="AD586" s="201" t="e">
        <f>IF(#REF!&gt;0,#REF!*#REF!/1000,"")</f>
        <v>#REF!</v>
      </c>
      <c r="AE586" s="74" t="e">
        <f t="shared" si="101"/>
        <v>#REF!</v>
      </c>
      <c r="AF586" s="74" t="e">
        <f t="shared" si="102"/>
        <v>#REF!</v>
      </c>
      <c r="AG586" s="201" t="e">
        <f>IF(ISNA(AE586),"",AE586*#REF!)</f>
        <v>#REF!</v>
      </c>
      <c r="AH586" s="201" t="e">
        <f>IF(ISNA(AF586),"",AF586*#REF!)</f>
        <v>#REF!</v>
      </c>
      <c r="AI586" s="78" t="e">
        <f>IF(#REF!&gt;0,DQ$23,"")</f>
        <v>#REF!</v>
      </c>
      <c r="AJ586" s="99"/>
      <c r="AK586" s="411"/>
      <c r="AL586" s="412" t="e">
        <f>IF(OR(#REF!="",F586=""),"",ROUND(#REF!/10^3*F586,3))</f>
        <v>#REF!</v>
      </c>
      <c r="AM586" s="412" t="e">
        <f>IF(#REF!&gt;0,#REF!*#REF!/1000,"")</f>
        <v>#REF!</v>
      </c>
      <c r="AN586" s="412" t="e">
        <f>IF(#REF!&gt;0,#REF!*#REF!/1000,"")</f>
        <v>#REF!</v>
      </c>
      <c r="AO586" s="413" t="e">
        <f>IF(OR(#REF!="●",#REF!="●",#REF!="●"),"",IF(#REF!="","",#REF!))</f>
        <v>#REF!</v>
      </c>
      <c r="AP586" s="413" t="e">
        <f>IF(OR(#REF!="●",#REF!="●",#REF!="●"),"",IF(#REF!="","",#REF!))</f>
        <v>#REF!</v>
      </c>
      <c r="AQ586" s="412" t="e">
        <f>IF(ISNA(L586),"",L586*#REF!)</f>
        <v>#REF!</v>
      </c>
      <c r="AR586" s="412" t="e">
        <f>IF(ISNA(M586),"",M586*#REF!)</f>
        <v>#REF!</v>
      </c>
      <c r="AS586" s="414" t="e">
        <f>IF(#REF!&gt;0,DQ$6,"")</f>
        <v>#REF!</v>
      </c>
      <c r="AT586" s="95" t="e">
        <f>IF(#REF!="","",VLOOKUP(#REF!,#REF!,7,0))</f>
        <v>#REF!</v>
      </c>
      <c r="AU586" s="201" t="e">
        <f>IF(OR(#REF!="",AT586=""),"",ROUND(#REF!/10^3*AT586,3))</f>
        <v>#REF!</v>
      </c>
      <c r="AV586" s="201" t="e">
        <f>IF(#REF!&gt;0,#REF!*#REF!/1000,"")</f>
        <v>#REF!</v>
      </c>
      <c r="AW586" s="201" t="e">
        <f>IF(#REF!&gt;0,#REF!*#REF!/1000,"")</f>
        <v>#REF!</v>
      </c>
      <c r="AX586" s="74" t="e">
        <f t="shared" si="103"/>
        <v>#REF!</v>
      </c>
      <c r="AY586" s="74" t="e">
        <f t="shared" si="104"/>
        <v>#REF!</v>
      </c>
      <c r="AZ586" s="201" t="e">
        <f>IF(ISNA(AX586),"",AX586*#REF!)</f>
        <v>#REF!</v>
      </c>
      <c r="BA586" s="201" t="e">
        <f>IF(ISNA(AY586),"",AY586*#REF!)</f>
        <v>#REF!</v>
      </c>
      <c r="BB586" s="78" t="e">
        <f>IF(#REF!&gt;0,DQ$40,"")</f>
        <v>#REF!</v>
      </c>
      <c r="BC586" s="99"/>
      <c r="BD586" s="650"/>
      <c r="BE586" s="652" t="e">
        <f>IF(OR(#REF!="",F586=""),"",ROUND(#REF!/10^3*F586,3))</f>
        <v>#REF!</v>
      </c>
      <c r="BF586" s="412" t="e">
        <f>IF(#REF!&gt;0,#REF!*#REF!/1000,"")</f>
        <v>#REF!</v>
      </c>
      <c r="BG586" s="412" t="e">
        <f>IF(#REF!&gt;0,#REF!*#REF!/1000,"")</f>
        <v>#REF!</v>
      </c>
      <c r="BH586" s="413" t="e">
        <f>IF(OR(#REF!="●",#REF!="●",#REF!="●",#REF!="●"),"",IF(#REF!="","",#REF!))</f>
        <v>#REF!</v>
      </c>
      <c r="BI586" s="413" t="e">
        <f>IF(OR(#REF!="●",#REF!="●",#REF!="●",#REF!="●"),"",IF(#REF!="","",#REF!))</f>
        <v>#REF!</v>
      </c>
      <c r="BJ586" s="412" t="e">
        <f>IF(ISNA(L586),"",L586*#REF!)</f>
        <v>#REF!</v>
      </c>
      <c r="BK586" s="412" t="e">
        <f>IF(ISNA(M586),"",M586*#REF!)</f>
        <v>#REF!</v>
      </c>
      <c r="BL586" s="415" t="e">
        <f>IF(#REF!&gt;0,DQ$6,"")</f>
        <v>#REF!</v>
      </c>
      <c r="BM586" s="361" t="e">
        <f>IF(#REF!="","",VLOOKUP(#REF!,#REF!,7,0))</f>
        <v>#REF!</v>
      </c>
      <c r="BN586" s="201" t="e">
        <f>IF(OR(#REF!="",BM586=""),"",ROUND(#REF!/10^3*BM586,3))</f>
        <v>#REF!</v>
      </c>
      <c r="BO586" s="201" t="e">
        <f>IF(#REF!&gt;0,#REF!*#REF!/1000,"")</f>
        <v>#REF!</v>
      </c>
      <c r="BP586" s="201" t="e">
        <f>IF(#REF!&gt;0,#REF!*#REF!/1000,"")</f>
        <v>#REF!</v>
      </c>
      <c r="BQ586" s="74" t="e">
        <f t="shared" si="105"/>
        <v>#REF!</v>
      </c>
      <c r="BR586" s="74" t="e">
        <f t="shared" si="106"/>
        <v>#REF!</v>
      </c>
      <c r="BS586" s="201" t="e">
        <f>IF(ISNA(BQ586),"",BQ586*#REF!)</f>
        <v>#REF!</v>
      </c>
      <c r="BT586" s="201" t="e">
        <f>IF(ISNA(BR586),"",BR586*#REF!)</f>
        <v>#REF!</v>
      </c>
      <c r="BU586" s="78" t="e">
        <f>IF(#REF!&gt;0,DQ$57,"")</f>
        <v>#REF!</v>
      </c>
      <c r="BV586" s="99"/>
      <c r="BW586" s="411"/>
      <c r="BX586" s="412" t="e">
        <f>IF(OR(#REF!="",F586=""),"",ROUND(#REF!/10^3*F586,3))</f>
        <v>#REF!</v>
      </c>
      <c r="BY586" s="412" t="e">
        <f>IF(#REF!&gt;0,#REF!*#REF!/1000,"")</f>
        <v>#REF!</v>
      </c>
      <c r="BZ586" s="412" t="e">
        <f>IF(#REF!&gt;0,#REF!*#REF!/1000,"")</f>
        <v>#REF!</v>
      </c>
      <c r="CA586" s="413" t="e">
        <f>IF(OR(#REF!="●",#REF!="●",#REF!="●",#REF!="●",#REF!="●"),"",IF(#REF!="","",#REF!))</f>
        <v>#REF!</v>
      </c>
      <c r="CB586" s="413" t="e">
        <f>IF(OR(#REF!="●",#REF!="●",#REF!="●",#REF!="●",#REF!="●"),"",IF(#REF!="","",#REF!))</f>
        <v>#REF!</v>
      </c>
      <c r="CC586" s="412" t="e">
        <f>IF(ISNA(L586),"",L586*#REF!)</f>
        <v>#REF!</v>
      </c>
      <c r="CD586" s="412" t="e">
        <f>IF(ISNA(M586),"",M586*#REF!)</f>
        <v>#REF!</v>
      </c>
      <c r="CE586" s="415" t="e">
        <f>IF(#REF!&gt;0,DQ$6,"")</f>
        <v>#REF!</v>
      </c>
      <c r="CF586" s="361" t="e">
        <f>IF(#REF!="","",VLOOKUP(#REF!,#REF!,7,0))</f>
        <v>#REF!</v>
      </c>
      <c r="CG586" s="201" t="e">
        <f>IF(OR(#REF!="",CF586=""),"",ROUND(#REF!/10^3*CF586,3))</f>
        <v>#REF!</v>
      </c>
      <c r="CH586" s="201" t="e">
        <f>IF(#REF!&gt;0,#REF!*#REF!/1000,"")</f>
        <v>#REF!</v>
      </c>
      <c r="CI586" s="201" t="e">
        <f>IF(#REF!&gt;0,#REF!*#REF!/1000,"")</f>
        <v>#REF!</v>
      </c>
      <c r="CJ586" s="74" t="e">
        <f t="shared" si="107"/>
        <v>#REF!</v>
      </c>
      <c r="CK586" s="74" t="e">
        <f t="shared" si="108"/>
        <v>#REF!</v>
      </c>
      <c r="CL586" s="201" t="e">
        <f>IF(ISNA(CJ586),"",CJ586*#REF!)</f>
        <v>#REF!</v>
      </c>
      <c r="CM586" s="201" t="e">
        <f>IF(ISNA(CK586),"",CK586*#REF!)</f>
        <v>#REF!</v>
      </c>
      <c r="CN586" s="101" t="e">
        <f>IF(#REF!&gt;0,DQ$57,"")</f>
        <v>#REF!</v>
      </c>
      <c r="CO586" s="84"/>
      <c r="CP586" s="2"/>
      <c r="CQ586" s="2"/>
      <c r="CR586" s="2"/>
      <c r="CS586" s="2"/>
      <c r="CT586" s="2"/>
      <c r="CU586" s="2"/>
      <c r="CV586" s="2"/>
      <c r="CX586" s="2"/>
      <c r="CY586" s="2"/>
      <c r="CZ586" s="2"/>
      <c r="DA586" s="2"/>
      <c r="DB586" s="2"/>
      <c r="DC586" s="2"/>
      <c r="DD586" s="2"/>
      <c r="DE586" s="2"/>
      <c r="DF586" s="2"/>
    </row>
    <row r="587" spans="2:110" ht="18" customHeight="1">
      <c r="B587" s="151" t="e">
        <f>IF(#REF!="","",VLOOKUP(#REF!,$CX$11:$DG$26,9,0))</f>
        <v>#REF!</v>
      </c>
      <c r="C587" s="64" t="e">
        <f>IF(#REF!="",0,VLOOKUP(#REF!,$CP$11:$CQ$16,2,0))</f>
        <v>#REF!</v>
      </c>
      <c r="D587" s="65" t="e">
        <f>IF(#REF!="",0,VLOOKUP(#REF!,$CX$11:$CY$26,2,0))</f>
        <v>#REF!</v>
      </c>
      <c r="E587" s="152" t="e">
        <f t="shared" si="98"/>
        <v>#REF!</v>
      </c>
      <c r="F587" s="155" t="e">
        <f>IF(#REF!="","",VLOOKUP(#REF!,#REF!,7,0))</f>
        <v>#REF!</v>
      </c>
      <c r="G587" s="201" t="e">
        <f>IF(OR(#REF!="",F587=""),"",ROUND(#REF!/10^3*F587,3))</f>
        <v>#REF!</v>
      </c>
      <c r="H587" s="201" t="e">
        <f>IF(#REF!&gt;0,#REF!*#REF!/1000,"")</f>
        <v>#REF!</v>
      </c>
      <c r="I587" s="201" t="e">
        <f>IF(#REF!&gt;0,#REF!*#REF!/1000,"")</f>
        <v>#REF!</v>
      </c>
      <c r="J587" s="51" t="e">
        <f>IF(#REF!="●","",IF(#REF!="","",#REF!))</f>
        <v>#REF!</v>
      </c>
      <c r="K587" s="51" t="e">
        <f>IF(#REF!="●","",IF(#REF!="","",#REF!))</f>
        <v>#REF!</v>
      </c>
      <c r="L587" s="74" t="e">
        <f t="shared" si="99"/>
        <v>#REF!</v>
      </c>
      <c r="M587" s="74" t="e">
        <f t="shared" si="100"/>
        <v>#REF!</v>
      </c>
      <c r="N587" s="201" t="e">
        <f>IF(ISNA(L587),"",L587*#REF!)</f>
        <v>#REF!</v>
      </c>
      <c r="O587" s="201" t="e">
        <f>IF(ISNA(M587),"",M587*#REF!)</f>
        <v>#REF!</v>
      </c>
      <c r="P587" s="78" t="e">
        <f>IF(#REF!&gt;0,DQ$6,"")</f>
        <v>#REF!</v>
      </c>
      <c r="Q587" s="99"/>
      <c r="R587" s="411"/>
      <c r="S587" s="412" t="e">
        <f>IF(OR(#REF!="",F587=""),"",ROUND(#REF!/10^3*F587,3))</f>
        <v>#REF!</v>
      </c>
      <c r="T587" s="412" t="e">
        <f>IF(#REF!&gt;0,#REF!*#REF!/1000,"")</f>
        <v>#REF!</v>
      </c>
      <c r="U587" s="412" t="e">
        <f>IF(#REF!&gt;0,#REF!*#REF!/1000,"")</f>
        <v>#REF!</v>
      </c>
      <c r="V587" s="413" t="e">
        <f>IF(OR(#REF!="●",#REF!="●"),"",IF(#REF!="","",#REF!))</f>
        <v>#REF!</v>
      </c>
      <c r="W587" s="413" t="e">
        <f>IF(OR(#REF!="●",#REF!="●"),"",IF(#REF!="","",#REF!))</f>
        <v>#REF!</v>
      </c>
      <c r="X587" s="412" t="e">
        <f>IF(ISNA(L587),"",L587*#REF!)</f>
        <v>#REF!</v>
      </c>
      <c r="Y587" s="412" t="e">
        <f>IF(ISNA(M587),"",M587*#REF!)</f>
        <v>#REF!</v>
      </c>
      <c r="Z587" s="414" t="e">
        <f>IF(#REF!&gt;0,DQ$6,"")</f>
        <v>#REF!</v>
      </c>
      <c r="AA587" s="95" t="e">
        <f>IF(#REF!="","",VLOOKUP(#REF!,#REF!,7,0))</f>
        <v>#REF!</v>
      </c>
      <c r="AB587" s="201" t="e">
        <f>IF(OR(#REF!="",AA587=""),"",ROUND(#REF!/10^3*AA587,3))</f>
        <v>#REF!</v>
      </c>
      <c r="AC587" s="201" t="e">
        <f>IF(#REF!&gt;0,#REF!*#REF!/1000,"")</f>
        <v>#REF!</v>
      </c>
      <c r="AD587" s="201" t="e">
        <f>IF(#REF!&gt;0,#REF!*#REF!/1000,"")</f>
        <v>#REF!</v>
      </c>
      <c r="AE587" s="74" t="e">
        <f t="shared" si="101"/>
        <v>#REF!</v>
      </c>
      <c r="AF587" s="74" t="e">
        <f t="shared" si="102"/>
        <v>#REF!</v>
      </c>
      <c r="AG587" s="201" t="e">
        <f>IF(ISNA(AE587),"",AE587*#REF!)</f>
        <v>#REF!</v>
      </c>
      <c r="AH587" s="201" t="e">
        <f>IF(ISNA(AF587),"",AF587*#REF!)</f>
        <v>#REF!</v>
      </c>
      <c r="AI587" s="78" t="e">
        <f>IF(#REF!&gt;0,DQ$23,"")</f>
        <v>#REF!</v>
      </c>
      <c r="AJ587" s="99"/>
      <c r="AK587" s="411"/>
      <c r="AL587" s="412" t="e">
        <f>IF(OR(#REF!="",F587=""),"",ROUND(#REF!/10^3*F587,3))</f>
        <v>#REF!</v>
      </c>
      <c r="AM587" s="412" t="e">
        <f>IF(#REF!&gt;0,#REF!*#REF!/1000,"")</f>
        <v>#REF!</v>
      </c>
      <c r="AN587" s="412" t="e">
        <f>IF(#REF!&gt;0,#REF!*#REF!/1000,"")</f>
        <v>#REF!</v>
      </c>
      <c r="AO587" s="413" t="e">
        <f>IF(OR(#REF!="●",#REF!="●",#REF!="●"),"",IF(#REF!="","",#REF!))</f>
        <v>#REF!</v>
      </c>
      <c r="AP587" s="413" t="e">
        <f>IF(OR(#REF!="●",#REF!="●",#REF!="●"),"",IF(#REF!="","",#REF!))</f>
        <v>#REF!</v>
      </c>
      <c r="AQ587" s="412" t="e">
        <f>IF(ISNA(L587),"",L587*#REF!)</f>
        <v>#REF!</v>
      </c>
      <c r="AR587" s="412" t="e">
        <f>IF(ISNA(M587),"",M587*#REF!)</f>
        <v>#REF!</v>
      </c>
      <c r="AS587" s="414" t="e">
        <f>IF(#REF!&gt;0,DQ$6,"")</f>
        <v>#REF!</v>
      </c>
      <c r="AT587" s="95" t="e">
        <f>IF(#REF!="","",VLOOKUP(#REF!,#REF!,7,0))</f>
        <v>#REF!</v>
      </c>
      <c r="AU587" s="201" t="e">
        <f>IF(OR(#REF!="",AT587=""),"",ROUND(#REF!/10^3*AT587,3))</f>
        <v>#REF!</v>
      </c>
      <c r="AV587" s="201" t="e">
        <f>IF(#REF!&gt;0,#REF!*#REF!/1000,"")</f>
        <v>#REF!</v>
      </c>
      <c r="AW587" s="201" t="e">
        <f>IF(#REF!&gt;0,#REF!*#REF!/1000,"")</f>
        <v>#REF!</v>
      </c>
      <c r="AX587" s="74" t="e">
        <f t="shared" si="103"/>
        <v>#REF!</v>
      </c>
      <c r="AY587" s="74" t="e">
        <f t="shared" si="104"/>
        <v>#REF!</v>
      </c>
      <c r="AZ587" s="201" t="e">
        <f>IF(ISNA(AX587),"",AX587*#REF!)</f>
        <v>#REF!</v>
      </c>
      <c r="BA587" s="201" t="e">
        <f>IF(ISNA(AY587),"",AY587*#REF!)</f>
        <v>#REF!</v>
      </c>
      <c r="BB587" s="78" t="e">
        <f>IF(#REF!&gt;0,DQ$40,"")</f>
        <v>#REF!</v>
      </c>
      <c r="BC587" s="99"/>
      <c r="BD587" s="650"/>
      <c r="BE587" s="652" t="e">
        <f>IF(OR(#REF!="",F587=""),"",ROUND(#REF!/10^3*F587,3))</f>
        <v>#REF!</v>
      </c>
      <c r="BF587" s="412" t="e">
        <f>IF(#REF!&gt;0,#REF!*#REF!/1000,"")</f>
        <v>#REF!</v>
      </c>
      <c r="BG587" s="412" t="e">
        <f>IF(#REF!&gt;0,#REF!*#REF!/1000,"")</f>
        <v>#REF!</v>
      </c>
      <c r="BH587" s="413" t="e">
        <f>IF(OR(#REF!="●",#REF!="●",#REF!="●",#REF!="●"),"",IF(#REF!="","",#REF!))</f>
        <v>#REF!</v>
      </c>
      <c r="BI587" s="413" t="e">
        <f>IF(OR(#REF!="●",#REF!="●",#REF!="●",#REF!="●"),"",IF(#REF!="","",#REF!))</f>
        <v>#REF!</v>
      </c>
      <c r="BJ587" s="412" t="e">
        <f>IF(ISNA(L587),"",L587*#REF!)</f>
        <v>#REF!</v>
      </c>
      <c r="BK587" s="412" t="e">
        <f>IF(ISNA(M587),"",M587*#REF!)</f>
        <v>#REF!</v>
      </c>
      <c r="BL587" s="415" t="e">
        <f>IF(#REF!&gt;0,DQ$6,"")</f>
        <v>#REF!</v>
      </c>
      <c r="BM587" s="361" t="e">
        <f>IF(#REF!="","",VLOOKUP(#REF!,#REF!,7,0))</f>
        <v>#REF!</v>
      </c>
      <c r="BN587" s="201" t="e">
        <f>IF(OR(#REF!="",BM587=""),"",ROUND(#REF!/10^3*BM587,3))</f>
        <v>#REF!</v>
      </c>
      <c r="BO587" s="201" t="e">
        <f>IF(#REF!&gt;0,#REF!*#REF!/1000,"")</f>
        <v>#REF!</v>
      </c>
      <c r="BP587" s="201" t="e">
        <f>IF(#REF!&gt;0,#REF!*#REF!/1000,"")</f>
        <v>#REF!</v>
      </c>
      <c r="BQ587" s="74" t="e">
        <f t="shared" si="105"/>
        <v>#REF!</v>
      </c>
      <c r="BR587" s="74" t="e">
        <f t="shared" si="106"/>
        <v>#REF!</v>
      </c>
      <c r="BS587" s="201" t="e">
        <f>IF(ISNA(BQ587),"",BQ587*#REF!)</f>
        <v>#REF!</v>
      </c>
      <c r="BT587" s="201" t="e">
        <f>IF(ISNA(BR587),"",BR587*#REF!)</f>
        <v>#REF!</v>
      </c>
      <c r="BU587" s="78" t="e">
        <f>IF(#REF!&gt;0,DQ$57,"")</f>
        <v>#REF!</v>
      </c>
      <c r="BV587" s="99"/>
      <c r="BW587" s="411"/>
      <c r="BX587" s="412" t="e">
        <f>IF(OR(#REF!="",F587=""),"",ROUND(#REF!/10^3*F587,3))</f>
        <v>#REF!</v>
      </c>
      <c r="BY587" s="412" t="e">
        <f>IF(#REF!&gt;0,#REF!*#REF!/1000,"")</f>
        <v>#REF!</v>
      </c>
      <c r="BZ587" s="412" t="e">
        <f>IF(#REF!&gt;0,#REF!*#REF!/1000,"")</f>
        <v>#REF!</v>
      </c>
      <c r="CA587" s="413" t="e">
        <f>IF(OR(#REF!="●",#REF!="●",#REF!="●",#REF!="●",#REF!="●"),"",IF(#REF!="","",#REF!))</f>
        <v>#REF!</v>
      </c>
      <c r="CB587" s="413" t="e">
        <f>IF(OR(#REF!="●",#REF!="●",#REF!="●",#REF!="●",#REF!="●"),"",IF(#REF!="","",#REF!))</f>
        <v>#REF!</v>
      </c>
      <c r="CC587" s="412" t="e">
        <f>IF(ISNA(L587),"",L587*#REF!)</f>
        <v>#REF!</v>
      </c>
      <c r="CD587" s="412" t="e">
        <f>IF(ISNA(M587),"",M587*#REF!)</f>
        <v>#REF!</v>
      </c>
      <c r="CE587" s="415" t="e">
        <f>IF(#REF!&gt;0,DQ$6,"")</f>
        <v>#REF!</v>
      </c>
      <c r="CF587" s="361" t="e">
        <f>IF(#REF!="","",VLOOKUP(#REF!,#REF!,7,0))</f>
        <v>#REF!</v>
      </c>
      <c r="CG587" s="201" t="e">
        <f>IF(OR(#REF!="",CF587=""),"",ROUND(#REF!/10^3*CF587,3))</f>
        <v>#REF!</v>
      </c>
      <c r="CH587" s="201" t="e">
        <f>IF(#REF!&gt;0,#REF!*#REF!/1000,"")</f>
        <v>#REF!</v>
      </c>
      <c r="CI587" s="201" t="e">
        <f>IF(#REF!&gt;0,#REF!*#REF!/1000,"")</f>
        <v>#REF!</v>
      </c>
      <c r="CJ587" s="74" t="e">
        <f t="shared" si="107"/>
        <v>#REF!</v>
      </c>
      <c r="CK587" s="74" t="e">
        <f t="shared" si="108"/>
        <v>#REF!</v>
      </c>
      <c r="CL587" s="201" t="e">
        <f>IF(ISNA(CJ587),"",CJ587*#REF!)</f>
        <v>#REF!</v>
      </c>
      <c r="CM587" s="201" t="e">
        <f>IF(ISNA(CK587),"",CK587*#REF!)</f>
        <v>#REF!</v>
      </c>
      <c r="CN587" s="101" t="e">
        <f>IF(#REF!&gt;0,DQ$57,"")</f>
        <v>#REF!</v>
      </c>
      <c r="CO587" s="84"/>
      <c r="CP587" s="2"/>
      <c r="CQ587" s="2"/>
      <c r="CR587" s="2"/>
      <c r="CS587" s="2"/>
      <c r="CT587" s="2"/>
      <c r="CU587" s="2"/>
      <c r="CV587" s="2"/>
      <c r="CX587" s="2"/>
      <c r="CY587" s="2"/>
      <c r="CZ587" s="2"/>
      <c r="DA587" s="2"/>
      <c r="DB587" s="2"/>
      <c r="DC587" s="2"/>
      <c r="DD587" s="2"/>
      <c r="DE587" s="2"/>
      <c r="DF587" s="2"/>
    </row>
    <row r="588" spans="2:110" ht="18" customHeight="1">
      <c r="B588" s="151" t="e">
        <f>IF(#REF!="","",VLOOKUP(#REF!,$CX$11:$DG$26,9,0))</f>
        <v>#REF!</v>
      </c>
      <c r="C588" s="64" t="e">
        <f>IF(#REF!="",0,VLOOKUP(#REF!,$CP$11:$CQ$16,2,0))</f>
        <v>#REF!</v>
      </c>
      <c r="D588" s="65" t="e">
        <f>IF(#REF!="",0,VLOOKUP(#REF!,$CX$11:$CY$26,2,0))</f>
        <v>#REF!</v>
      </c>
      <c r="E588" s="152" t="e">
        <f t="shared" ref="E588:E651" si="109">C588+D588</f>
        <v>#REF!</v>
      </c>
      <c r="F588" s="155" t="e">
        <f>IF(#REF!="","",VLOOKUP(#REF!,#REF!,7,0))</f>
        <v>#REF!</v>
      </c>
      <c r="G588" s="201" t="e">
        <f>IF(OR(#REF!="",F588=""),"",ROUND(#REF!/10^3*F588,3))</f>
        <v>#REF!</v>
      </c>
      <c r="H588" s="201" t="e">
        <f>IF(#REF!&gt;0,#REF!*#REF!/1000,"")</f>
        <v>#REF!</v>
      </c>
      <c r="I588" s="201" t="e">
        <f>IF(#REF!&gt;0,#REF!*#REF!/1000,"")</f>
        <v>#REF!</v>
      </c>
      <c r="J588" s="51" t="e">
        <f>IF(#REF!="●","",IF(#REF!="","",#REF!))</f>
        <v>#REF!</v>
      </c>
      <c r="K588" s="51" t="e">
        <f>IF(#REF!="●","",IF(#REF!="","",#REF!))</f>
        <v>#REF!</v>
      </c>
      <c r="L588" s="74" t="e">
        <f t="shared" ref="L588:L651" si="110">VLOOKUP(E588,$DN$6:$DP$18,2,0)</f>
        <v>#REF!</v>
      </c>
      <c r="M588" s="74" t="e">
        <f t="shared" ref="M588:M651" si="111">VLOOKUP(E588,$DN$6:$DP$18,3,0)</f>
        <v>#REF!</v>
      </c>
      <c r="N588" s="201" t="e">
        <f>IF(ISNA(L588),"",L588*#REF!)</f>
        <v>#REF!</v>
      </c>
      <c r="O588" s="201" t="e">
        <f>IF(ISNA(M588),"",M588*#REF!)</f>
        <v>#REF!</v>
      </c>
      <c r="P588" s="78" t="e">
        <f>IF(#REF!&gt;0,DQ$6,"")</f>
        <v>#REF!</v>
      </c>
      <c r="Q588" s="99"/>
      <c r="R588" s="411"/>
      <c r="S588" s="412" t="e">
        <f>IF(OR(#REF!="",F588=""),"",ROUND(#REF!/10^3*F588,3))</f>
        <v>#REF!</v>
      </c>
      <c r="T588" s="412" t="e">
        <f>IF(#REF!&gt;0,#REF!*#REF!/1000,"")</f>
        <v>#REF!</v>
      </c>
      <c r="U588" s="412" t="e">
        <f>IF(#REF!&gt;0,#REF!*#REF!/1000,"")</f>
        <v>#REF!</v>
      </c>
      <c r="V588" s="413" t="e">
        <f>IF(OR(#REF!="●",#REF!="●"),"",IF(#REF!="","",#REF!))</f>
        <v>#REF!</v>
      </c>
      <c r="W588" s="413" t="e">
        <f>IF(OR(#REF!="●",#REF!="●"),"",IF(#REF!="","",#REF!))</f>
        <v>#REF!</v>
      </c>
      <c r="X588" s="412" t="e">
        <f>IF(ISNA(L588),"",L588*#REF!)</f>
        <v>#REF!</v>
      </c>
      <c r="Y588" s="412" t="e">
        <f>IF(ISNA(M588),"",M588*#REF!)</f>
        <v>#REF!</v>
      </c>
      <c r="Z588" s="414" t="e">
        <f>IF(#REF!&gt;0,DQ$6,"")</f>
        <v>#REF!</v>
      </c>
      <c r="AA588" s="95" t="e">
        <f>IF(#REF!="","",VLOOKUP(#REF!,#REF!,7,0))</f>
        <v>#REF!</v>
      </c>
      <c r="AB588" s="201" t="e">
        <f>IF(OR(#REF!="",AA588=""),"",ROUND(#REF!/10^3*AA588,3))</f>
        <v>#REF!</v>
      </c>
      <c r="AC588" s="201" t="e">
        <f>IF(#REF!&gt;0,#REF!*#REF!/1000,"")</f>
        <v>#REF!</v>
      </c>
      <c r="AD588" s="201" t="e">
        <f>IF(#REF!&gt;0,#REF!*#REF!/1000,"")</f>
        <v>#REF!</v>
      </c>
      <c r="AE588" s="74" t="e">
        <f t="shared" ref="AE588:AE651" si="112">VLOOKUP(E588,$DN$23:$DP$35,2,0)</f>
        <v>#REF!</v>
      </c>
      <c r="AF588" s="74" t="e">
        <f t="shared" ref="AF588:AF651" si="113">VLOOKUP(E588,$DN$23:$DP$35,3,0)</f>
        <v>#REF!</v>
      </c>
      <c r="AG588" s="201" t="e">
        <f>IF(ISNA(AE588),"",AE588*#REF!)</f>
        <v>#REF!</v>
      </c>
      <c r="AH588" s="201" t="e">
        <f>IF(ISNA(AF588),"",AF588*#REF!)</f>
        <v>#REF!</v>
      </c>
      <c r="AI588" s="78" t="e">
        <f>IF(#REF!&gt;0,DQ$23,"")</f>
        <v>#REF!</v>
      </c>
      <c r="AJ588" s="99"/>
      <c r="AK588" s="411"/>
      <c r="AL588" s="412" t="e">
        <f>IF(OR(#REF!="",F588=""),"",ROUND(#REF!/10^3*F588,3))</f>
        <v>#REF!</v>
      </c>
      <c r="AM588" s="412" t="e">
        <f>IF(#REF!&gt;0,#REF!*#REF!/1000,"")</f>
        <v>#REF!</v>
      </c>
      <c r="AN588" s="412" t="e">
        <f>IF(#REF!&gt;0,#REF!*#REF!/1000,"")</f>
        <v>#REF!</v>
      </c>
      <c r="AO588" s="413" t="e">
        <f>IF(OR(#REF!="●",#REF!="●",#REF!="●"),"",IF(#REF!="","",#REF!))</f>
        <v>#REF!</v>
      </c>
      <c r="AP588" s="413" t="e">
        <f>IF(OR(#REF!="●",#REF!="●",#REF!="●"),"",IF(#REF!="","",#REF!))</f>
        <v>#REF!</v>
      </c>
      <c r="AQ588" s="412" t="e">
        <f>IF(ISNA(L588),"",L588*#REF!)</f>
        <v>#REF!</v>
      </c>
      <c r="AR588" s="412" t="e">
        <f>IF(ISNA(M588),"",M588*#REF!)</f>
        <v>#REF!</v>
      </c>
      <c r="AS588" s="414" t="e">
        <f>IF(#REF!&gt;0,DQ$6,"")</f>
        <v>#REF!</v>
      </c>
      <c r="AT588" s="95" t="e">
        <f>IF(#REF!="","",VLOOKUP(#REF!,#REF!,7,0))</f>
        <v>#REF!</v>
      </c>
      <c r="AU588" s="201" t="e">
        <f>IF(OR(#REF!="",AT588=""),"",ROUND(#REF!/10^3*AT588,3))</f>
        <v>#REF!</v>
      </c>
      <c r="AV588" s="201" t="e">
        <f>IF(#REF!&gt;0,#REF!*#REF!/1000,"")</f>
        <v>#REF!</v>
      </c>
      <c r="AW588" s="201" t="e">
        <f>IF(#REF!&gt;0,#REF!*#REF!/1000,"")</f>
        <v>#REF!</v>
      </c>
      <c r="AX588" s="74" t="e">
        <f t="shared" ref="AX588:AX651" si="114">VLOOKUP(E588,$DN$40:$DP$52,2,0)</f>
        <v>#REF!</v>
      </c>
      <c r="AY588" s="74" t="e">
        <f t="shared" ref="AY588:AY651" si="115">VLOOKUP(E588,$DN$40:$DP$52,3,0)</f>
        <v>#REF!</v>
      </c>
      <c r="AZ588" s="201" t="e">
        <f>IF(ISNA(AX588),"",AX588*#REF!)</f>
        <v>#REF!</v>
      </c>
      <c r="BA588" s="201" t="e">
        <f>IF(ISNA(AY588),"",AY588*#REF!)</f>
        <v>#REF!</v>
      </c>
      <c r="BB588" s="78" t="e">
        <f>IF(#REF!&gt;0,DQ$40,"")</f>
        <v>#REF!</v>
      </c>
      <c r="BC588" s="99"/>
      <c r="BD588" s="650"/>
      <c r="BE588" s="652" t="e">
        <f>IF(OR(#REF!="",F588=""),"",ROUND(#REF!/10^3*F588,3))</f>
        <v>#REF!</v>
      </c>
      <c r="BF588" s="412" t="e">
        <f>IF(#REF!&gt;0,#REF!*#REF!/1000,"")</f>
        <v>#REF!</v>
      </c>
      <c r="BG588" s="412" t="e">
        <f>IF(#REF!&gt;0,#REF!*#REF!/1000,"")</f>
        <v>#REF!</v>
      </c>
      <c r="BH588" s="413" t="e">
        <f>IF(OR(#REF!="●",#REF!="●",#REF!="●",#REF!="●"),"",IF(#REF!="","",#REF!))</f>
        <v>#REF!</v>
      </c>
      <c r="BI588" s="413" t="e">
        <f>IF(OR(#REF!="●",#REF!="●",#REF!="●",#REF!="●"),"",IF(#REF!="","",#REF!))</f>
        <v>#REF!</v>
      </c>
      <c r="BJ588" s="412" t="e">
        <f>IF(ISNA(L588),"",L588*#REF!)</f>
        <v>#REF!</v>
      </c>
      <c r="BK588" s="412" t="e">
        <f>IF(ISNA(M588),"",M588*#REF!)</f>
        <v>#REF!</v>
      </c>
      <c r="BL588" s="415" t="e">
        <f>IF(#REF!&gt;0,DQ$6,"")</f>
        <v>#REF!</v>
      </c>
      <c r="BM588" s="361" t="e">
        <f>IF(#REF!="","",VLOOKUP(#REF!,#REF!,7,0))</f>
        <v>#REF!</v>
      </c>
      <c r="BN588" s="201" t="e">
        <f>IF(OR(#REF!="",BM588=""),"",ROUND(#REF!/10^3*BM588,3))</f>
        <v>#REF!</v>
      </c>
      <c r="BO588" s="201" t="e">
        <f>IF(#REF!&gt;0,#REF!*#REF!/1000,"")</f>
        <v>#REF!</v>
      </c>
      <c r="BP588" s="201" t="e">
        <f>IF(#REF!&gt;0,#REF!*#REF!/1000,"")</f>
        <v>#REF!</v>
      </c>
      <c r="BQ588" s="74" t="e">
        <f t="shared" ref="BQ588:BQ651" si="116">VLOOKUP(E588,$DN$57:$DP$69,2,0)</f>
        <v>#REF!</v>
      </c>
      <c r="BR588" s="74" t="e">
        <f t="shared" ref="BR588:BR651" si="117">VLOOKUP(E588,$DN$57:$DP$69,3,0)</f>
        <v>#REF!</v>
      </c>
      <c r="BS588" s="201" t="e">
        <f>IF(ISNA(BQ588),"",BQ588*#REF!)</f>
        <v>#REF!</v>
      </c>
      <c r="BT588" s="201" t="e">
        <f>IF(ISNA(BR588),"",BR588*#REF!)</f>
        <v>#REF!</v>
      </c>
      <c r="BU588" s="78" t="e">
        <f>IF(#REF!&gt;0,DQ$57,"")</f>
        <v>#REF!</v>
      </c>
      <c r="BV588" s="99"/>
      <c r="BW588" s="411"/>
      <c r="BX588" s="412" t="e">
        <f>IF(OR(#REF!="",F588=""),"",ROUND(#REF!/10^3*F588,3))</f>
        <v>#REF!</v>
      </c>
      <c r="BY588" s="412" t="e">
        <f>IF(#REF!&gt;0,#REF!*#REF!/1000,"")</f>
        <v>#REF!</v>
      </c>
      <c r="BZ588" s="412" t="e">
        <f>IF(#REF!&gt;0,#REF!*#REF!/1000,"")</f>
        <v>#REF!</v>
      </c>
      <c r="CA588" s="413" t="e">
        <f>IF(OR(#REF!="●",#REF!="●",#REF!="●",#REF!="●",#REF!="●"),"",IF(#REF!="","",#REF!))</f>
        <v>#REF!</v>
      </c>
      <c r="CB588" s="413" t="e">
        <f>IF(OR(#REF!="●",#REF!="●",#REF!="●",#REF!="●",#REF!="●"),"",IF(#REF!="","",#REF!))</f>
        <v>#REF!</v>
      </c>
      <c r="CC588" s="412" t="e">
        <f>IF(ISNA(L588),"",L588*#REF!)</f>
        <v>#REF!</v>
      </c>
      <c r="CD588" s="412" t="e">
        <f>IF(ISNA(M588),"",M588*#REF!)</f>
        <v>#REF!</v>
      </c>
      <c r="CE588" s="415" t="e">
        <f>IF(#REF!&gt;0,DQ$6,"")</f>
        <v>#REF!</v>
      </c>
      <c r="CF588" s="361" t="e">
        <f>IF(#REF!="","",VLOOKUP(#REF!,#REF!,7,0))</f>
        <v>#REF!</v>
      </c>
      <c r="CG588" s="201" t="e">
        <f>IF(OR(#REF!="",CF588=""),"",ROUND(#REF!/10^3*CF588,3))</f>
        <v>#REF!</v>
      </c>
      <c r="CH588" s="201" t="e">
        <f>IF(#REF!&gt;0,#REF!*#REF!/1000,"")</f>
        <v>#REF!</v>
      </c>
      <c r="CI588" s="201" t="e">
        <f>IF(#REF!&gt;0,#REF!*#REF!/1000,"")</f>
        <v>#REF!</v>
      </c>
      <c r="CJ588" s="74" t="e">
        <f t="shared" ref="CJ588:CJ651" si="118">VLOOKUP(E588,$DN$57:$DP$69,2,0)</f>
        <v>#REF!</v>
      </c>
      <c r="CK588" s="74" t="e">
        <f t="shared" ref="CK588:CK651" si="119">VLOOKUP(E588,$DN$57:$DP$69,3,0)</f>
        <v>#REF!</v>
      </c>
      <c r="CL588" s="201" t="e">
        <f>IF(ISNA(CJ588),"",CJ588*#REF!)</f>
        <v>#REF!</v>
      </c>
      <c r="CM588" s="201" t="e">
        <f>IF(ISNA(CK588),"",CK588*#REF!)</f>
        <v>#REF!</v>
      </c>
      <c r="CN588" s="101" t="e">
        <f>IF(#REF!&gt;0,DQ$57,"")</f>
        <v>#REF!</v>
      </c>
      <c r="CO588" s="84"/>
      <c r="CP588" s="2"/>
      <c r="CQ588" s="2"/>
      <c r="CR588" s="2"/>
      <c r="CS588" s="2"/>
      <c r="CT588" s="2"/>
      <c r="CU588" s="2"/>
      <c r="CV588" s="2"/>
      <c r="CX588" s="2"/>
      <c r="CY588" s="2"/>
      <c r="CZ588" s="2"/>
      <c r="DA588" s="2"/>
      <c r="DB588" s="2"/>
      <c r="DC588" s="2"/>
      <c r="DD588" s="2"/>
      <c r="DE588" s="2"/>
      <c r="DF588" s="2"/>
    </row>
    <row r="589" spans="2:110" ht="18" customHeight="1">
      <c r="B589" s="151" t="e">
        <f>IF(#REF!="","",VLOOKUP(#REF!,$CX$11:$DG$26,9,0))</f>
        <v>#REF!</v>
      </c>
      <c r="C589" s="64" t="e">
        <f>IF(#REF!="",0,VLOOKUP(#REF!,$CP$11:$CQ$16,2,0))</f>
        <v>#REF!</v>
      </c>
      <c r="D589" s="65" t="e">
        <f>IF(#REF!="",0,VLOOKUP(#REF!,$CX$11:$CY$26,2,0))</f>
        <v>#REF!</v>
      </c>
      <c r="E589" s="152" t="e">
        <f t="shared" si="109"/>
        <v>#REF!</v>
      </c>
      <c r="F589" s="155" t="e">
        <f>IF(#REF!="","",VLOOKUP(#REF!,#REF!,7,0))</f>
        <v>#REF!</v>
      </c>
      <c r="G589" s="201" t="e">
        <f>IF(OR(#REF!="",F589=""),"",ROUND(#REF!/10^3*F589,3))</f>
        <v>#REF!</v>
      </c>
      <c r="H589" s="201" t="e">
        <f>IF(#REF!&gt;0,#REF!*#REF!/1000,"")</f>
        <v>#REF!</v>
      </c>
      <c r="I589" s="201" t="e">
        <f>IF(#REF!&gt;0,#REF!*#REF!/1000,"")</f>
        <v>#REF!</v>
      </c>
      <c r="J589" s="51" t="e">
        <f>IF(#REF!="●","",IF(#REF!="","",#REF!))</f>
        <v>#REF!</v>
      </c>
      <c r="K589" s="51" t="e">
        <f>IF(#REF!="●","",IF(#REF!="","",#REF!))</f>
        <v>#REF!</v>
      </c>
      <c r="L589" s="74" t="e">
        <f t="shared" si="110"/>
        <v>#REF!</v>
      </c>
      <c r="M589" s="74" t="e">
        <f t="shared" si="111"/>
        <v>#REF!</v>
      </c>
      <c r="N589" s="201" t="e">
        <f>IF(ISNA(L589),"",L589*#REF!)</f>
        <v>#REF!</v>
      </c>
      <c r="O589" s="201" t="e">
        <f>IF(ISNA(M589),"",M589*#REF!)</f>
        <v>#REF!</v>
      </c>
      <c r="P589" s="78" t="e">
        <f>IF(#REF!&gt;0,DQ$6,"")</f>
        <v>#REF!</v>
      </c>
      <c r="Q589" s="99"/>
      <c r="R589" s="411"/>
      <c r="S589" s="412" t="e">
        <f>IF(OR(#REF!="",F589=""),"",ROUND(#REF!/10^3*F589,3))</f>
        <v>#REF!</v>
      </c>
      <c r="T589" s="412" t="e">
        <f>IF(#REF!&gt;0,#REF!*#REF!/1000,"")</f>
        <v>#REF!</v>
      </c>
      <c r="U589" s="412" t="e">
        <f>IF(#REF!&gt;0,#REF!*#REF!/1000,"")</f>
        <v>#REF!</v>
      </c>
      <c r="V589" s="413" t="e">
        <f>IF(OR(#REF!="●",#REF!="●"),"",IF(#REF!="","",#REF!))</f>
        <v>#REF!</v>
      </c>
      <c r="W589" s="413" t="e">
        <f>IF(OR(#REF!="●",#REF!="●"),"",IF(#REF!="","",#REF!))</f>
        <v>#REF!</v>
      </c>
      <c r="X589" s="412" t="e">
        <f>IF(ISNA(L589),"",L589*#REF!)</f>
        <v>#REF!</v>
      </c>
      <c r="Y589" s="412" t="e">
        <f>IF(ISNA(M589),"",M589*#REF!)</f>
        <v>#REF!</v>
      </c>
      <c r="Z589" s="414" t="e">
        <f>IF(#REF!&gt;0,DQ$6,"")</f>
        <v>#REF!</v>
      </c>
      <c r="AA589" s="95" t="e">
        <f>IF(#REF!="","",VLOOKUP(#REF!,#REF!,7,0))</f>
        <v>#REF!</v>
      </c>
      <c r="AB589" s="201" t="e">
        <f>IF(OR(#REF!="",AA589=""),"",ROUND(#REF!/10^3*AA589,3))</f>
        <v>#REF!</v>
      </c>
      <c r="AC589" s="201" t="e">
        <f>IF(#REF!&gt;0,#REF!*#REF!/1000,"")</f>
        <v>#REF!</v>
      </c>
      <c r="AD589" s="201" t="e">
        <f>IF(#REF!&gt;0,#REF!*#REF!/1000,"")</f>
        <v>#REF!</v>
      </c>
      <c r="AE589" s="74" t="e">
        <f t="shared" si="112"/>
        <v>#REF!</v>
      </c>
      <c r="AF589" s="74" t="e">
        <f t="shared" si="113"/>
        <v>#REF!</v>
      </c>
      <c r="AG589" s="201" t="e">
        <f>IF(ISNA(AE589),"",AE589*#REF!)</f>
        <v>#REF!</v>
      </c>
      <c r="AH589" s="201" t="e">
        <f>IF(ISNA(AF589),"",AF589*#REF!)</f>
        <v>#REF!</v>
      </c>
      <c r="AI589" s="78" t="e">
        <f>IF(#REF!&gt;0,DQ$23,"")</f>
        <v>#REF!</v>
      </c>
      <c r="AJ589" s="99"/>
      <c r="AK589" s="411"/>
      <c r="AL589" s="412" t="e">
        <f>IF(OR(#REF!="",F589=""),"",ROUND(#REF!/10^3*F589,3))</f>
        <v>#REF!</v>
      </c>
      <c r="AM589" s="412" t="e">
        <f>IF(#REF!&gt;0,#REF!*#REF!/1000,"")</f>
        <v>#REF!</v>
      </c>
      <c r="AN589" s="412" t="e">
        <f>IF(#REF!&gt;0,#REF!*#REF!/1000,"")</f>
        <v>#REF!</v>
      </c>
      <c r="AO589" s="413" t="e">
        <f>IF(OR(#REF!="●",#REF!="●",#REF!="●"),"",IF(#REF!="","",#REF!))</f>
        <v>#REF!</v>
      </c>
      <c r="AP589" s="413" t="e">
        <f>IF(OR(#REF!="●",#REF!="●",#REF!="●"),"",IF(#REF!="","",#REF!))</f>
        <v>#REF!</v>
      </c>
      <c r="AQ589" s="412" t="e">
        <f>IF(ISNA(L589),"",L589*#REF!)</f>
        <v>#REF!</v>
      </c>
      <c r="AR589" s="412" t="e">
        <f>IF(ISNA(M589),"",M589*#REF!)</f>
        <v>#REF!</v>
      </c>
      <c r="AS589" s="414" t="e">
        <f>IF(#REF!&gt;0,DQ$6,"")</f>
        <v>#REF!</v>
      </c>
      <c r="AT589" s="95" t="e">
        <f>IF(#REF!="","",VLOOKUP(#REF!,#REF!,7,0))</f>
        <v>#REF!</v>
      </c>
      <c r="AU589" s="201" t="e">
        <f>IF(OR(#REF!="",AT589=""),"",ROUND(#REF!/10^3*AT589,3))</f>
        <v>#REF!</v>
      </c>
      <c r="AV589" s="201" t="e">
        <f>IF(#REF!&gt;0,#REF!*#REF!/1000,"")</f>
        <v>#REF!</v>
      </c>
      <c r="AW589" s="201" t="e">
        <f>IF(#REF!&gt;0,#REF!*#REF!/1000,"")</f>
        <v>#REF!</v>
      </c>
      <c r="AX589" s="74" t="e">
        <f t="shared" si="114"/>
        <v>#REF!</v>
      </c>
      <c r="AY589" s="74" t="e">
        <f t="shared" si="115"/>
        <v>#REF!</v>
      </c>
      <c r="AZ589" s="201" t="e">
        <f>IF(ISNA(AX589),"",AX589*#REF!)</f>
        <v>#REF!</v>
      </c>
      <c r="BA589" s="201" t="e">
        <f>IF(ISNA(AY589),"",AY589*#REF!)</f>
        <v>#REF!</v>
      </c>
      <c r="BB589" s="78" t="e">
        <f>IF(#REF!&gt;0,DQ$40,"")</f>
        <v>#REF!</v>
      </c>
      <c r="BC589" s="99"/>
      <c r="BD589" s="650"/>
      <c r="BE589" s="652" t="e">
        <f>IF(OR(#REF!="",F589=""),"",ROUND(#REF!/10^3*F589,3))</f>
        <v>#REF!</v>
      </c>
      <c r="BF589" s="412" t="e">
        <f>IF(#REF!&gt;0,#REF!*#REF!/1000,"")</f>
        <v>#REF!</v>
      </c>
      <c r="BG589" s="412" t="e">
        <f>IF(#REF!&gt;0,#REF!*#REF!/1000,"")</f>
        <v>#REF!</v>
      </c>
      <c r="BH589" s="413" t="e">
        <f>IF(OR(#REF!="●",#REF!="●",#REF!="●",#REF!="●"),"",IF(#REF!="","",#REF!))</f>
        <v>#REF!</v>
      </c>
      <c r="BI589" s="413" t="e">
        <f>IF(OR(#REF!="●",#REF!="●",#REF!="●",#REF!="●"),"",IF(#REF!="","",#REF!))</f>
        <v>#REF!</v>
      </c>
      <c r="BJ589" s="412" t="e">
        <f>IF(ISNA(L589),"",L589*#REF!)</f>
        <v>#REF!</v>
      </c>
      <c r="BK589" s="412" t="e">
        <f>IF(ISNA(M589),"",M589*#REF!)</f>
        <v>#REF!</v>
      </c>
      <c r="BL589" s="415" t="e">
        <f>IF(#REF!&gt;0,DQ$6,"")</f>
        <v>#REF!</v>
      </c>
      <c r="BM589" s="361" t="e">
        <f>IF(#REF!="","",VLOOKUP(#REF!,#REF!,7,0))</f>
        <v>#REF!</v>
      </c>
      <c r="BN589" s="201" t="e">
        <f>IF(OR(#REF!="",BM589=""),"",ROUND(#REF!/10^3*BM589,3))</f>
        <v>#REF!</v>
      </c>
      <c r="BO589" s="201" t="e">
        <f>IF(#REF!&gt;0,#REF!*#REF!/1000,"")</f>
        <v>#REF!</v>
      </c>
      <c r="BP589" s="201" t="e">
        <f>IF(#REF!&gt;0,#REF!*#REF!/1000,"")</f>
        <v>#REF!</v>
      </c>
      <c r="BQ589" s="74" t="e">
        <f t="shared" si="116"/>
        <v>#REF!</v>
      </c>
      <c r="BR589" s="74" t="e">
        <f t="shared" si="117"/>
        <v>#REF!</v>
      </c>
      <c r="BS589" s="201" t="e">
        <f>IF(ISNA(BQ589),"",BQ589*#REF!)</f>
        <v>#REF!</v>
      </c>
      <c r="BT589" s="201" t="e">
        <f>IF(ISNA(BR589),"",BR589*#REF!)</f>
        <v>#REF!</v>
      </c>
      <c r="BU589" s="78" t="e">
        <f>IF(#REF!&gt;0,DQ$57,"")</f>
        <v>#REF!</v>
      </c>
      <c r="BV589" s="99"/>
      <c r="BW589" s="411"/>
      <c r="BX589" s="412" t="e">
        <f>IF(OR(#REF!="",F589=""),"",ROUND(#REF!/10^3*F589,3))</f>
        <v>#REF!</v>
      </c>
      <c r="BY589" s="412" t="e">
        <f>IF(#REF!&gt;0,#REF!*#REF!/1000,"")</f>
        <v>#REF!</v>
      </c>
      <c r="BZ589" s="412" t="e">
        <f>IF(#REF!&gt;0,#REF!*#REF!/1000,"")</f>
        <v>#REF!</v>
      </c>
      <c r="CA589" s="413" t="e">
        <f>IF(OR(#REF!="●",#REF!="●",#REF!="●",#REF!="●",#REF!="●"),"",IF(#REF!="","",#REF!))</f>
        <v>#REF!</v>
      </c>
      <c r="CB589" s="413" t="e">
        <f>IF(OR(#REF!="●",#REF!="●",#REF!="●",#REF!="●",#REF!="●"),"",IF(#REF!="","",#REF!))</f>
        <v>#REF!</v>
      </c>
      <c r="CC589" s="412" t="e">
        <f>IF(ISNA(L589),"",L589*#REF!)</f>
        <v>#REF!</v>
      </c>
      <c r="CD589" s="412" t="e">
        <f>IF(ISNA(M589),"",M589*#REF!)</f>
        <v>#REF!</v>
      </c>
      <c r="CE589" s="415" t="e">
        <f>IF(#REF!&gt;0,DQ$6,"")</f>
        <v>#REF!</v>
      </c>
      <c r="CF589" s="361" t="e">
        <f>IF(#REF!="","",VLOOKUP(#REF!,#REF!,7,0))</f>
        <v>#REF!</v>
      </c>
      <c r="CG589" s="201" t="e">
        <f>IF(OR(#REF!="",CF589=""),"",ROUND(#REF!/10^3*CF589,3))</f>
        <v>#REF!</v>
      </c>
      <c r="CH589" s="201" t="e">
        <f>IF(#REF!&gt;0,#REF!*#REF!/1000,"")</f>
        <v>#REF!</v>
      </c>
      <c r="CI589" s="201" t="e">
        <f>IF(#REF!&gt;0,#REF!*#REF!/1000,"")</f>
        <v>#REF!</v>
      </c>
      <c r="CJ589" s="74" t="e">
        <f t="shared" si="118"/>
        <v>#REF!</v>
      </c>
      <c r="CK589" s="74" t="e">
        <f t="shared" si="119"/>
        <v>#REF!</v>
      </c>
      <c r="CL589" s="201" t="e">
        <f>IF(ISNA(CJ589),"",CJ589*#REF!)</f>
        <v>#REF!</v>
      </c>
      <c r="CM589" s="201" t="e">
        <f>IF(ISNA(CK589),"",CK589*#REF!)</f>
        <v>#REF!</v>
      </c>
      <c r="CN589" s="101" t="e">
        <f>IF(#REF!&gt;0,DQ$57,"")</f>
        <v>#REF!</v>
      </c>
      <c r="CO589" s="84"/>
      <c r="CP589" s="2"/>
      <c r="CQ589" s="2"/>
      <c r="CR589" s="2"/>
      <c r="CS589" s="2"/>
      <c r="CT589" s="2"/>
      <c r="CU589" s="2"/>
      <c r="CV589" s="2"/>
      <c r="CX589" s="2"/>
      <c r="CY589" s="2"/>
      <c r="CZ589" s="2"/>
      <c r="DA589" s="2"/>
      <c r="DB589" s="2"/>
      <c r="DC589" s="2"/>
      <c r="DD589" s="2"/>
      <c r="DE589" s="2"/>
      <c r="DF589" s="2"/>
    </row>
    <row r="590" spans="2:110" ht="18" customHeight="1">
      <c r="B590" s="151" t="e">
        <f>IF(#REF!="","",VLOOKUP(#REF!,$CX$11:$DG$26,9,0))</f>
        <v>#REF!</v>
      </c>
      <c r="C590" s="64" t="e">
        <f>IF(#REF!="",0,VLOOKUP(#REF!,$CP$11:$CQ$16,2,0))</f>
        <v>#REF!</v>
      </c>
      <c r="D590" s="65" t="e">
        <f>IF(#REF!="",0,VLOOKUP(#REF!,$CX$11:$CY$26,2,0))</f>
        <v>#REF!</v>
      </c>
      <c r="E590" s="152" t="e">
        <f t="shared" si="109"/>
        <v>#REF!</v>
      </c>
      <c r="F590" s="155" t="e">
        <f>IF(#REF!="","",VLOOKUP(#REF!,#REF!,7,0))</f>
        <v>#REF!</v>
      </c>
      <c r="G590" s="201" t="e">
        <f>IF(OR(#REF!="",F590=""),"",ROUND(#REF!/10^3*F590,3))</f>
        <v>#REF!</v>
      </c>
      <c r="H590" s="201" t="e">
        <f>IF(#REF!&gt;0,#REF!*#REF!/1000,"")</f>
        <v>#REF!</v>
      </c>
      <c r="I590" s="201" t="e">
        <f>IF(#REF!&gt;0,#REF!*#REF!/1000,"")</f>
        <v>#REF!</v>
      </c>
      <c r="J590" s="51" t="e">
        <f>IF(#REF!="●","",IF(#REF!="","",#REF!))</f>
        <v>#REF!</v>
      </c>
      <c r="K590" s="51" t="e">
        <f>IF(#REF!="●","",IF(#REF!="","",#REF!))</f>
        <v>#REF!</v>
      </c>
      <c r="L590" s="74" t="e">
        <f t="shared" si="110"/>
        <v>#REF!</v>
      </c>
      <c r="M590" s="74" t="e">
        <f t="shared" si="111"/>
        <v>#REF!</v>
      </c>
      <c r="N590" s="201" t="e">
        <f>IF(ISNA(L590),"",L590*#REF!)</f>
        <v>#REF!</v>
      </c>
      <c r="O590" s="201" t="e">
        <f>IF(ISNA(M590),"",M590*#REF!)</f>
        <v>#REF!</v>
      </c>
      <c r="P590" s="78" t="e">
        <f>IF(#REF!&gt;0,DQ$6,"")</f>
        <v>#REF!</v>
      </c>
      <c r="Q590" s="99"/>
      <c r="R590" s="411"/>
      <c r="S590" s="412" t="e">
        <f>IF(OR(#REF!="",F590=""),"",ROUND(#REF!/10^3*F590,3))</f>
        <v>#REF!</v>
      </c>
      <c r="T590" s="412" t="e">
        <f>IF(#REF!&gt;0,#REF!*#REF!/1000,"")</f>
        <v>#REF!</v>
      </c>
      <c r="U590" s="412" t="e">
        <f>IF(#REF!&gt;0,#REF!*#REF!/1000,"")</f>
        <v>#REF!</v>
      </c>
      <c r="V590" s="413" t="e">
        <f>IF(OR(#REF!="●",#REF!="●"),"",IF(#REF!="","",#REF!))</f>
        <v>#REF!</v>
      </c>
      <c r="W590" s="413" t="e">
        <f>IF(OR(#REF!="●",#REF!="●"),"",IF(#REF!="","",#REF!))</f>
        <v>#REF!</v>
      </c>
      <c r="X590" s="412" t="e">
        <f>IF(ISNA(L590),"",L590*#REF!)</f>
        <v>#REF!</v>
      </c>
      <c r="Y590" s="412" t="e">
        <f>IF(ISNA(M590),"",M590*#REF!)</f>
        <v>#REF!</v>
      </c>
      <c r="Z590" s="414" t="e">
        <f>IF(#REF!&gt;0,DQ$6,"")</f>
        <v>#REF!</v>
      </c>
      <c r="AA590" s="95" t="e">
        <f>IF(#REF!="","",VLOOKUP(#REF!,#REF!,7,0))</f>
        <v>#REF!</v>
      </c>
      <c r="AB590" s="201" t="e">
        <f>IF(OR(#REF!="",AA590=""),"",ROUND(#REF!/10^3*AA590,3))</f>
        <v>#REF!</v>
      </c>
      <c r="AC590" s="201" t="e">
        <f>IF(#REF!&gt;0,#REF!*#REF!/1000,"")</f>
        <v>#REF!</v>
      </c>
      <c r="AD590" s="201" t="e">
        <f>IF(#REF!&gt;0,#REF!*#REF!/1000,"")</f>
        <v>#REF!</v>
      </c>
      <c r="AE590" s="74" t="e">
        <f t="shared" si="112"/>
        <v>#REF!</v>
      </c>
      <c r="AF590" s="74" t="e">
        <f t="shared" si="113"/>
        <v>#REF!</v>
      </c>
      <c r="AG590" s="201" t="e">
        <f>IF(ISNA(AE590),"",AE590*#REF!)</f>
        <v>#REF!</v>
      </c>
      <c r="AH590" s="201" t="e">
        <f>IF(ISNA(AF590),"",AF590*#REF!)</f>
        <v>#REF!</v>
      </c>
      <c r="AI590" s="78" t="e">
        <f>IF(#REF!&gt;0,DQ$23,"")</f>
        <v>#REF!</v>
      </c>
      <c r="AJ590" s="99"/>
      <c r="AK590" s="411"/>
      <c r="AL590" s="412" t="e">
        <f>IF(OR(#REF!="",F590=""),"",ROUND(#REF!/10^3*F590,3))</f>
        <v>#REF!</v>
      </c>
      <c r="AM590" s="412" t="e">
        <f>IF(#REF!&gt;0,#REF!*#REF!/1000,"")</f>
        <v>#REF!</v>
      </c>
      <c r="AN590" s="412" t="e">
        <f>IF(#REF!&gt;0,#REF!*#REF!/1000,"")</f>
        <v>#REF!</v>
      </c>
      <c r="AO590" s="413" t="e">
        <f>IF(OR(#REF!="●",#REF!="●",#REF!="●"),"",IF(#REF!="","",#REF!))</f>
        <v>#REF!</v>
      </c>
      <c r="AP590" s="413" t="e">
        <f>IF(OR(#REF!="●",#REF!="●",#REF!="●"),"",IF(#REF!="","",#REF!))</f>
        <v>#REF!</v>
      </c>
      <c r="AQ590" s="412" t="e">
        <f>IF(ISNA(L590),"",L590*#REF!)</f>
        <v>#REF!</v>
      </c>
      <c r="AR590" s="412" t="e">
        <f>IF(ISNA(M590),"",M590*#REF!)</f>
        <v>#REF!</v>
      </c>
      <c r="AS590" s="414" t="e">
        <f>IF(#REF!&gt;0,DQ$6,"")</f>
        <v>#REF!</v>
      </c>
      <c r="AT590" s="95" t="e">
        <f>IF(#REF!="","",VLOOKUP(#REF!,#REF!,7,0))</f>
        <v>#REF!</v>
      </c>
      <c r="AU590" s="201" t="e">
        <f>IF(OR(#REF!="",AT590=""),"",ROUND(#REF!/10^3*AT590,3))</f>
        <v>#REF!</v>
      </c>
      <c r="AV590" s="201" t="e">
        <f>IF(#REF!&gt;0,#REF!*#REF!/1000,"")</f>
        <v>#REF!</v>
      </c>
      <c r="AW590" s="201" t="e">
        <f>IF(#REF!&gt;0,#REF!*#REF!/1000,"")</f>
        <v>#REF!</v>
      </c>
      <c r="AX590" s="74" t="e">
        <f t="shared" si="114"/>
        <v>#REF!</v>
      </c>
      <c r="AY590" s="74" t="e">
        <f t="shared" si="115"/>
        <v>#REF!</v>
      </c>
      <c r="AZ590" s="201" t="e">
        <f>IF(ISNA(AX590),"",AX590*#REF!)</f>
        <v>#REF!</v>
      </c>
      <c r="BA590" s="201" t="e">
        <f>IF(ISNA(AY590),"",AY590*#REF!)</f>
        <v>#REF!</v>
      </c>
      <c r="BB590" s="78" t="e">
        <f>IF(#REF!&gt;0,DQ$40,"")</f>
        <v>#REF!</v>
      </c>
      <c r="BC590" s="99"/>
      <c r="BD590" s="650"/>
      <c r="BE590" s="652" t="e">
        <f>IF(OR(#REF!="",F590=""),"",ROUND(#REF!/10^3*F590,3))</f>
        <v>#REF!</v>
      </c>
      <c r="BF590" s="412" t="e">
        <f>IF(#REF!&gt;0,#REF!*#REF!/1000,"")</f>
        <v>#REF!</v>
      </c>
      <c r="BG590" s="412" t="e">
        <f>IF(#REF!&gt;0,#REF!*#REF!/1000,"")</f>
        <v>#REF!</v>
      </c>
      <c r="BH590" s="413" t="e">
        <f>IF(OR(#REF!="●",#REF!="●",#REF!="●",#REF!="●"),"",IF(#REF!="","",#REF!))</f>
        <v>#REF!</v>
      </c>
      <c r="BI590" s="413" t="e">
        <f>IF(OR(#REF!="●",#REF!="●",#REF!="●",#REF!="●"),"",IF(#REF!="","",#REF!))</f>
        <v>#REF!</v>
      </c>
      <c r="BJ590" s="412" t="e">
        <f>IF(ISNA(L590),"",L590*#REF!)</f>
        <v>#REF!</v>
      </c>
      <c r="BK590" s="412" t="e">
        <f>IF(ISNA(M590),"",M590*#REF!)</f>
        <v>#REF!</v>
      </c>
      <c r="BL590" s="415" t="e">
        <f>IF(#REF!&gt;0,DQ$6,"")</f>
        <v>#REF!</v>
      </c>
      <c r="BM590" s="361" t="e">
        <f>IF(#REF!="","",VLOOKUP(#REF!,#REF!,7,0))</f>
        <v>#REF!</v>
      </c>
      <c r="BN590" s="201" t="e">
        <f>IF(OR(#REF!="",BM590=""),"",ROUND(#REF!/10^3*BM590,3))</f>
        <v>#REF!</v>
      </c>
      <c r="BO590" s="201" t="e">
        <f>IF(#REF!&gt;0,#REF!*#REF!/1000,"")</f>
        <v>#REF!</v>
      </c>
      <c r="BP590" s="201" t="e">
        <f>IF(#REF!&gt;0,#REF!*#REF!/1000,"")</f>
        <v>#REF!</v>
      </c>
      <c r="BQ590" s="74" t="e">
        <f t="shared" si="116"/>
        <v>#REF!</v>
      </c>
      <c r="BR590" s="74" t="e">
        <f t="shared" si="117"/>
        <v>#REF!</v>
      </c>
      <c r="BS590" s="201" t="e">
        <f>IF(ISNA(BQ590),"",BQ590*#REF!)</f>
        <v>#REF!</v>
      </c>
      <c r="BT590" s="201" t="e">
        <f>IF(ISNA(BR590),"",BR590*#REF!)</f>
        <v>#REF!</v>
      </c>
      <c r="BU590" s="78" t="e">
        <f>IF(#REF!&gt;0,DQ$57,"")</f>
        <v>#REF!</v>
      </c>
      <c r="BV590" s="99"/>
      <c r="BW590" s="411"/>
      <c r="BX590" s="412" t="e">
        <f>IF(OR(#REF!="",F590=""),"",ROUND(#REF!/10^3*F590,3))</f>
        <v>#REF!</v>
      </c>
      <c r="BY590" s="412" t="e">
        <f>IF(#REF!&gt;0,#REF!*#REF!/1000,"")</f>
        <v>#REF!</v>
      </c>
      <c r="BZ590" s="412" t="e">
        <f>IF(#REF!&gt;0,#REF!*#REF!/1000,"")</f>
        <v>#REF!</v>
      </c>
      <c r="CA590" s="413" t="e">
        <f>IF(OR(#REF!="●",#REF!="●",#REF!="●",#REF!="●",#REF!="●"),"",IF(#REF!="","",#REF!))</f>
        <v>#REF!</v>
      </c>
      <c r="CB590" s="413" t="e">
        <f>IF(OR(#REF!="●",#REF!="●",#REF!="●",#REF!="●",#REF!="●"),"",IF(#REF!="","",#REF!))</f>
        <v>#REF!</v>
      </c>
      <c r="CC590" s="412" t="e">
        <f>IF(ISNA(L590),"",L590*#REF!)</f>
        <v>#REF!</v>
      </c>
      <c r="CD590" s="412" t="e">
        <f>IF(ISNA(M590),"",M590*#REF!)</f>
        <v>#REF!</v>
      </c>
      <c r="CE590" s="415" t="e">
        <f>IF(#REF!&gt;0,DQ$6,"")</f>
        <v>#REF!</v>
      </c>
      <c r="CF590" s="361" t="e">
        <f>IF(#REF!="","",VLOOKUP(#REF!,#REF!,7,0))</f>
        <v>#REF!</v>
      </c>
      <c r="CG590" s="201" t="e">
        <f>IF(OR(#REF!="",CF590=""),"",ROUND(#REF!/10^3*CF590,3))</f>
        <v>#REF!</v>
      </c>
      <c r="CH590" s="201" t="e">
        <f>IF(#REF!&gt;0,#REF!*#REF!/1000,"")</f>
        <v>#REF!</v>
      </c>
      <c r="CI590" s="201" t="e">
        <f>IF(#REF!&gt;0,#REF!*#REF!/1000,"")</f>
        <v>#REF!</v>
      </c>
      <c r="CJ590" s="74" t="e">
        <f t="shared" si="118"/>
        <v>#REF!</v>
      </c>
      <c r="CK590" s="74" t="e">
        <f t="shared" si="119"/>
        <v>#REF!</v>
      </c>
      <c r="CL590" s="201" t="e">
        <f>IF(ISNA(CJ590),"",CJ590*#REF!)</f>
        <v>#REF!</v>
      </c>
      <c r="CM590" s="201" t="e">
        <f>IF(ISNA(CK590),"",CK590*#REF!)</f>
        <v>#REF!</v>
      </c>
      <c r="CN590" s="101" t="e">
        <f>IF(#REF!&gt;0,DQ$57,"")</f>
        <v>#REF!</v>
      </c>
      <c r="CO590" s="84"/>
      <c r="CP590" s="2"/>
      <c r="CQ590" s="2"/>
      <c r="CR590" s="2"/>
      <c r="CS590" s="2"/>
      <c r="CT590" s="2"/>
      <c r="CU590" s="2"/>
      <c r="CV590" s="2"/>
      <c r="CX590" s="2"/>
      <c r="CY590" s="2"/>
      <c r="CZ590" s="2"/>
      <c r="DA590" s="2"/>
      <c r="DB590" s="2"/>
      <c r="DC590" s="2"/>
      <c r="DD590" s="2"/>
      <c r="DE590" s="2"/>
      <c r="DF590" s="2"/>
    </row>
    <row r="591" spans="2:110" ht="18" customHeight="1">
      <c r="B591" s="151" t="e">
        <f>IF(#REF!="","",VLOOKUP(#REF!,$CX$11:$DG$26,9,0))</f>
        <v>#REF!</v>
      </c>
      <c r="C591" s="64" t="e">
        <f>IF(#REF!="",0,VLOOKUP(#REF!,$CP$11:$CQ$16,2,0))</f>
        <v>#REF!</v>
      </c>
      <c r="D591" s="65" t="e">
        <f>IF(#REF!="",0,VLOOKUP(#REF!,$CX$11:$CY$26,2,0))</f>
        <v>#REF!</v>
      </c>
      <c r="E591" s="152" t="e">
        <f t="shared" si="109"/>
        <v>#REF!</v>
      </c>
      <c r="F591" s="155" t="e">
        <f>IF(#REF!="","",VLOOKUP(#REF!,#REF!,7,0))</f>
        <v>#REF!</v>
      </c>
      <c r="G591" s="201" t="e">
        <f>IF(OR(#REF!="",F591=""),"",ROUND(#REF!/10^3*F591,3))</f>
        <v>#REF!</v>
      </c>
      <c r="H591" s="201" t="e">
        <f>IF(#REF!&gt;0,#REF!*#REF!/1000,"")</f>
        <v>#REF!</v>
      </c>
      <c r="I591" s="201" t="e">
        <f>IF(#REF!&gt;0,#REF!*#REF!/1000,"")</f>
        <v>#REF!</v>
      </c>
      <c r="J591" s="51" t="e">
        <f>IF(#REF!="●","",IF(#REF!="","",#REF!))</f>
        <v>#REF!</v>
      </c>
      <c r="K591" s="51" t="e">
        <f>IF(#REF!="●","",IF(#REF!="","",#REF!))</f>
        <v>#REF!</v>
      </c>
      <c r="L591" s="74" t="e">
        <f t="shared" si="110"/>
        <v>#REF!</v>
      </c>
      <c r="M591" s="74" t="e">
        <f t="shared" si="111"/>
        <v>#REF!</v>
      </c>
      <c r="N591" s="201" t="e">
        <f>IF(ISNA(L591),"",L591*#REF!)</f>
        <v>#REF!</v>
      </c>
      <c r="O591" s="201" t="e">
        <f>IF(ISNA(M591),"",M591*#REF!)</f>
        <v>#REF!</v>
      </c>
      <c r="P591" s="78" t="e">
        <f>IF(#REF!&gt;0,DQ$6,"")</f>
        <v>#REF!</v>
      </c>
      <c r="Q591" s="99"/>
      <c r="R591" s="411"/>
      <c r="S591" s="412" t="e">
        <f>IF(OR(#REF!="",F591=""),"",ROUND(#REF!/10^3*F591,3))</f>
        <v>#REF!</v>
      </c>
      <c r="T591" s="412" t="e">
        <f>IF(#REF!&gt;0,#REF!*#REF!/1000,"")</f>
        <v>#REF!</v>
      </c>
      <c r="U591" s="412" t="e">
        <f>IF(#REF!&gt;0,#REF!*#REF!/1000,"")</f>
        <v>#REF!</v>
      </c>
      <c r="V591" s="413" t="e">
        <f>IF(OR(#REF!="●",#REF!="●"),"",IF(#REF!="","",#REF!))</f>
        <v>#REF!</v>
      </c>
      <c r="W591" s="413" t="e">
        <f>IF(OR(#REF!="●",#REF!="●"),"",IF(#REF!="","",#REF!))</f>
        <v>#REF!</v>
      </c>
      <c r="X591" s="412" t="e">
        <f>IF(ISNA(L591),"",L591*#REF!)</f>
        <v>#REF!</v>
      </c>
      <c r="Y591" s="412" t="e">
        <f>IF(ISNA(M591),"",M591*#REF!)</f>
        <v>#REF!</v>
      </c>
      <c r="Z591" s="414" t="e">
        <f>IF(#REF!&gt;0,DQ$6,"")</f>
        <v>#REF!</v>
      </c>
      <c r="AA591" s="95" t="e">
        <f>IF(#REF!="","",VLOOKUP(#REF!,#REF!,7,0))</f>
        <v>#REF!</v>
      </c>
      <c r="AB591" s="201" t="e">
        <f>IF(OR(#REF!="",AA591=""),"",ROUND(#REF!/10^3*AA591,3))</f>
        <v>#REF!</v>
      </c>
      <c r="AC591" s="201" t="e">
        <f>IF(#REF!&gt;0,#REF!*#REF!/1000,"")</f>
        <v>#REF!</v>
      </c>
      <c r="AD591" s="201" t="e">
        <f>IF(#REF!&gt;0,#REF!*#REF!/1000,"")</f>
        <v>#REF!</v>
      </c>
      <c r="AE591" s="74" t="e">
        <f t="shared" si="112"/>
        <v>#REF!</v>
      </c>
      <c r="AF591" s="74" t="e">
        <f t="shared" si="113"/>
        <v>#REF!</v>
      </c>
      <c r="AG591" s="201" t="e">
        <f>IF(ISNA(AE591),"",AE591*#REF!)</f>
        <v>#REF!</v>
      </c>
      <c r="AH591" s="201" t="e">
        <f>IF(ISNA(AF591),"",AF591*#REF!)</f>
        <v>#REF!</v>
      </c>
      <c r="AI591" s="78" t="e">
        <f>IF(#REF!&gt;0,DQ$23,"")</f>
        <v>#REF!</v>
      </c>
      <c r="AJ591" s="99"/>
      <c r="AK591" s="411"/>
      <c r="AL591" s="412" t="e">
        <f>IF(OR(#REF!="",F591=""),"",ROUND(#REF!/10^3*F591,3))</f>
        <v>#REF!</v>
      </c>
      <c r="AM591" s="412" t="e">
        <f>IF(#REF!&gt;0,#REF!*#REF!/1000,"")</f>
        <v>#REF!</v>
      </c>
      <c r="AN591" s="412" t="e">
        <f>IF(#REF!&gt;0,#REF!*#REF!/1000,"")</f>
        <v>#REF!</v>
      </c>
      <c r="AO591" s="413" t="e">
        <f>IF(OR(#REF!="●",#REF!="●",#REF!="●"),"",IF(#REF!="","",#REF!))</f>
        <v>#REF!</v>
      </c>
      <c r="AP591" s="413" t="e">
        <f>IF(OR(#REF!="●",#REF!="●",#REF!="●"),"",IF(#REF!="","",#REF!))</f>
        <v>#REF!</v>
      </c>
      <c r="AQ591" s="412" t="e">
        <f>IF(ISNA(L591),"",L591*#REF!)</f>
        <v>#REF!</v>
      </c>
      <c r="AR591" s="412" t="e">
        <f>IF(ISNA(M591),"",M591*#REF!)</f>
        <v>#REF!</v>
      </c>
      <c r="AS591" s="414" t="e">
        <f>IF(#REF!&gt;0,DQ$6,"")</f>
        <v>#REF!</v>
      </c>
      <c r="AT591" s="95" t="e">
        <f>IF(#REF!="","",VLOOKUP(#REF!,#REF!,7,0))</f>
        <v>#REF!</v>
      </c>
      <c r="AU591" s="201" t="e">
        <f>IF(OR(#REF!="",AT591=""),"",ROUND(#REF!/10^3*AT591,3))</f>
        <v>#REF!</v>
      </c>
      <c r="AV591" s="201" t="e">
        <f>IF(#REF!&gt;0,#REF!*#REF!/1000,"")</f>
        <v>#REF!</v>
      </c>
      <c r="AW591" s="201" t="e">
        <f>IF(#REF!&gt;0,#REF!*#REF!/1000,"")</f>
        <v>#REF!</v>
      </c>
      <c r="AX591" s="74" t="e">
        <f t="shared" si="114"/>
        <v>#REF!</v>
      </c>
      <c r="AY591" s="74" t="e">
        <f t="shared" si="115"/>
        <v>#REF!</v>
      </c>
      <c r="AZ591" s="201" t="e">
        <f>IF(ISNA(AX591),"",AX591*#REF!)</f>
        <v>#REF!</v>
      </c>
      <c r="BA591" s="201" t="e">
        <f>IF(ISNA(AY591),"",AY591*#REF!)</f>
        <v>#REF!</v>
      </c>
      <c r="BB591" s="78" t="e">
        <f>IF(#REF!&gt;0,DQ$40,"")</f>
        <v>#REF!</v>
      </c>
      <c r="BC591" s="99"/>
      <c r="BD591" s="650"/>
      <c r="BE591" s="652" t="e">
        <f>IF(OR(#REF!="",F591=""),"",ROUND(#REF!/10^3*F591,3))</f>
        <v>#REF!</v>
      </c>
      <c r="BF591" s="412" t="e">
        <f>IF(#REF!&gt;0,#REF!*#REF!/1000,"")</f>
        <v>#REF!</v>
      </c>
      <c r="BG591" s="412" t="e">
        <f>IF(#REF!&gt;0,#REF!*#REF!/1000,"")</f>
        <v>#REF!</v>
      </c>
      <c r="BH591" s="413" t="e">
        <f>IF(OR(#REF!="●",#REF!="●",#REF!="●",#REF!="●"),"",IF(#REF!="","",#REF!))</f>
        <v>#REF!</v>
      </c>
      <c r="BI591" s="413" t="e">
        <f>IF(OR(#REF!="●",#REF!="●",#REF!="●",#REF!="●"),"",IF(#REF!="","",#REF!))</f>
        <v>#REF!</v>
      </c>
      <c r="BJ591" s="412" t="e">
        <f>IF(ISNA(L591),"",L591*#REF!)</f>
        <v>#REF!</v>
      </c>
      <c r="BK591" s="412" t="e">
        <f>IF(ISNA(M591),"",M591*#REF!)</f>
        <v>#REF!</v>
      </c>
      <c r="BL591" s="415" t="e">
        <f>IF(#REF!&gt;0,DQ$6,"")</f>
        <v>#REF!</v>
      </c>
      <c r="BM591" s="361" t="e">
        <f>IF(#REF!="","",VLOOKUP(#REF!,#REF!,7,0))</f>
        <v>#REF!</v>
      </c>
      <c r="BN591" s="201" t="e">
        <f>IF(OR(#REF!="",BM591=""),"",ROUND(#REF!/10^3*BM591,3))</f>
        <v>#REF!</v>
      </c>
      <c r="BO591" s="201" t="e">
        <f>IF(#REF!&gt;0,#REF!*#REF!/1000,"")</f>
        <v>#REF!</v>
      </c>
      <c r="BP591" s="201" t="e">
        <f>IF(#REF!&gt;0,#REF!*#REF!/1000,"")</f>
        <v>#REF!</v>
      </c>
      <c r="BQ591" s="74" t="e">
        <f t="shared" si="116"/>
        <v>#REF!</v>
      </c>
      <c r="BR591" s="74" t="e">
        <f t="shared" si="117"/>
        <v>#REF!</v>
      </c>
      <c r="BS591" s="201" t="e">
        <f>IF(ISNA(BQ591),"",BQ591*#REF!)</f>
        <v>#REF!</v>
      </c>
      <c r="BT591" s="201" t="e">
        <f>IF(ISNA(BR591),"",BR591*#REF!)</f>
        <v>#REF!</v>
      </c>
      <c r="BU591" s="78" t="e">
        <f>IF(#REF!&gt;0,DQ$57,"")</f>
        <v>#REF!</v>
      </c>
      <c r="BV591" s="99"/>
      <c r="BW591" s="411"/>
      <c r="BX591" s="412" t="e">
        <f>IF(OR(#REF!="",F591=""),"",ROUND(#REF!/10^3*F591,3))</f>
        <v>#REF!</v>
      </c>
      <c r="BY591" s="412" t="e">
        <f>IF(#REF!&gt;0,#REF!*#REF!/1000,"")</f>
        <v>#REF!</v>
      </c>
      <c r="BZ591" s="412" t="e">
        <f>IF(#REF!&gt;0,#REF!*#REF!/1000,"")</f>
        <v>#REF!</v>
      </c>
      <c r="CA591" s="413" t="e">
        <f>IF(OR(#REF!="●",#REF!="●",#REF!="●",#REF!="●",#REF!="●"),"",IF(#REF!="","",#REF!))</f>
        <v>#REF!</v>
      </c>
      <c r="CB591" s="413" t="e">
        <f>IF(OR(#REF!="●",#REF!="●",#REF!="●",#REF!="●",#REF!="●"),"",IF(#REF!="","",#REF!))</f>
        <v>#REF!</v>
      </c>
      <c r="CC591" s="412" t="e">
        <f>IF(ISNA(L591),"",L591*#REF!)</f>
        <v>#REF!</v>
      </c>
      <c r="CD591" s="412" t="e">
        <f>IF(ISNA(M591),"",M591*#REF!)</f>
        <v>#REF!</v>
      </c>
      <c r="CE591" s="415" t="e">
        <f>IF(#REF!&gt;0,DQ$6,"")</f>
        <v>#REF!</v>
      </c>
      <c r="CF591" s="361" t="e">
        <f>IF(#REF!="","",VLOOKUP(#REF!,#REF!,7,0))</f>
        <v>#REF!</v>
      </c>
      <c r="CG591" s="201" t="e">
        <f>IF(OR(#REF!="",CF591=""),"",ROUND(#REF!/10^3*CF591,3))</f>
        <v>#REF!</v>
      </c>
      <c r="CH591" s="201" t="e">
        <f>IF(#REF!&gt;0,#REF!*#REF!/1000,"")</f>
        <v>#REF!</v>
      </c>
      <c r="CI591" s="201" t="e">
        <f>IF(#REF!&gt;0,#REF!*#REF!/1000,"")</f>
        <v>#REF!</v>
      </c>
      <c r="CJ591" s="74" t="e">
        <f t="shared" si="118"/>
        <v>#REF!</v>
      </c>
      <c r="CK591" s="74" t="e">
        <f t="shared" si="119"/>
        <v>#REF!</v>
      </c>
      <c r="CL591" s="201" t="e">
        <f>IF(ISNA(CJ591),"",CJ591*#REF!)</f>
        <v>#REF!</v>
      </c>
      <c r="CM591" s="201" t="e">
        <f>IF(ISNA(CK591),"",CK591*#REF!)</f>
        <v>#REF!</v>
      </c>
      <c r="CN591" s="101" t="e">
        <f>IF(#REF!&gt;0,DQ$57,"")</f>
        <v>#REF!</v>
      </c>
      <c r="CO591" s="84"/>
      <c r="CP591" s="2"/>
      <c r="CQ591" s="2"/>
      <c r="CR591" s="2"/>
      <c r="CS591" s="2"/>
      <c r="CT591" s="2"/>
      <c r="CU591" s="2"/>
      <c r="CV591" s="2"/>
      <c r="CX591" s="2"/>
      <c r="CY591" s="2"/>
      <c r="CZ591" s="2"/>
      <c r="DA591" s="2"/>
      <c r="DB591" s="2"/>
      <c r="DC591" s="2"/>
      <c r="DD591" s="2"/>
      <c r="DE591" s="2"/>
      <c r="DF591" s="2"/>
    </row>
    <row r="592" spans="2:110" ht="18" customHeight="1">
      <c r="B592" s="151" t="e">
        <f>IF(#REF!="","",VLOOKUP(#REF!,$CX$11:$DG$26,9,0))</f>
        <v>#REF!</v>
      </c>
      <c r="C592" s="64" t="e">
        <f>IF(#REF!="",0,VLOOKUP(#REF!,$CP$11:$CQ$16,2,0))</f>
        <v>#REF!</v>
      </c>
      <c r="D592" s="65" t="e">
        <f>IF(#REF!="",0,VLOOKUP(#REF!,$CX$11:$CY$26,2,0))</f>
        <v>#REF!</v>
      </c>
      <c r="E592" s="152" t="e">
        <f t="shared" si="109"/>
        <v>#REF!</v>
      </c>
      <c r="F592" s="155" t="e">
        <f>IF(#REF!="","",VLOOKUP(#REF!,#REF!,7,0))</f>
        <v>#REF!</v>
      </c>
      <c r="G592" s="201" t="e">
        <f>IF(OR(#REF!="",F592=""),"",ROUND(#REF!/10^3*F592,3))</f>
        <v>#REF!</v>
      </c>
      <c r="H592" s="201" t="e">
        <f>IF(#REF!&gt;0,#REF!*#REF!/1000,"")</f>
        <v>#REF!</v>
      </c>
      <c r="I592" s="201" t="e">
        <f>IF(#REF!&gt;0,#REF!*#REF!/1000,"")</f>
        <v>#REF!</v>
      </c>
      <c r="J592" s="51" t="e">
        <f>IF(#REF!="●","",IF(#REF!="","",#REF!))</f>
        <v>#REF!</v>
      </c>
      <c r="K592" s="51" t="e">
        <f>IF(#REF!="●","",IF(#REF!="","",#REF!))</f>
        <v>#REF!</v>
      </c>
      <c r="L592" s="74" t="e">
        <f t="shared" si="110"/>
        <v>#REF!</v>
      </c>
      <c r="M592" s="74" t="e">
        <f t="shared" si="111"/>
        <v>#REF!</v>
      </c>
      <c r="N592" s="201" t="e">
        <f>IF(ISNA(L592),"",L592*#REF!)</f>
        <v>#REF!</v>
      </c>
      <c r="O592" s="201" t="e">
        <f>IF(ISNA(M592),"",M592*#REF!)</f>
        <v>#REF!</v>
      </c>
      <c r="P592" s="78" t="e">
        <f>IF(#REF!&gt;0,DQ$6,"")</f>
        <v>#REF!</v>
      </c>
      <c r="Q592" s="99"/>
      <c r="R592" s="411"/>
      <c r="S592" s="412" t="e">
        <f>IF(OR(#REF!="",F592=""),"",ROUND(#REF!/10^3*F592,3))</f>
        <v>#REF!</v>
      </c>
      <c r="T592" s="412" t="e">
        <f>IF(#REF!&gt;0,#REF!*#REF!/1000,"")</f>
        <v>#REF!</v>
      </c>
      <c r="U592" s="412" t="e">
        <f>IF(#REF!&gt;0,#REF!*#REF!/1000,"")</f>
        <v>#REF!</v>
      </c>
      <c r="V592" s="413" t="e">
        <f>IF(OR(#REF!="●",#REF!="●"),"",IF(#REF!="","",#REF!))</f>
        <v>#REF!</v>
      </c>
      <c r="W592" s="413" t="e">
        <f>IF(OR(#REF!="●",#REF!="●"),"",IF(#REF!="","",#REF!))</f>
        <v>#REF!</v>
      </c>
      <c r="X592" s="412" t="e">
        <f>IF(ISNA(L592),"",L592*#REF!)</f>
        <v>#REF!</v>
      </c>
      <c r="Y592" s="412" t="e">
        <f>IF(ISNA(M592),"",M592*#REF!)</f>
        <v>#REF!</v>
      </c>
      <c r="Z592" s="414" t="e">
        <f>IF(#REF!&gt;0,DQ$6,"")</f>
        <v>#REF!</v>
      </c>
      <c r="AA592" s="95" t="e">
        <f>IF(#REF!="","",VLOOKUP(#REF!,#REF!,7,0))</f>
        <v>#REF!</v>
      </c>
      <c r="AB592" s="201" t="e">
        <f>IF(OR(#REF!="",AA592=""),"",ROUND(#REF!/10^3*AA592,3))</f>
        <v>#REF!</v>
      </c>
      <c r="AC592" s="201" t="e">
        <f>IF(#REF!&gt;0,#REF!*#REF!/1000,"")</f>
        <v>#REF!</v>
      </c>
      <c r="AD592" s="201" t="e">
        <f>IF(#REF!&gt;0,#REF!*#REF!/1000,"")</f>
        <v>#REF!</v>
      </c>
      <c r="AE592" s="74" t="e">
        <f t="shared" si="112"/>
        <v>#REF!</v>
      </c>
      <c r="AF592" s="74" t="e">
        <f t="shared" si="113"/>
        <v>#REF!</v>
      </c>
      <c r="AG592" s="201" t="e">
        <f>IF(ISNA(AE592),"",AE592*#REF!)</f>
        <v>#REF!</v>
      </c>
      <c r="AH592" s="201" t="e">
        <f>IF(ISNA(AF592),"",AF592*#REF!)</f>
        <v>#REF!</v>
      </c>
      <c r="AI592" s="78" t="e">
        <f>IF(#REF!&gt;0,DQ$23,"")</f>
        <v>#REF!</v>
      </c>
      <c r="AJ592" s="99"/>
      <c r="AK592" s="411"/>
      <c r="AL592" s="412" t="e">
        <f>IF(OR(#REF!="",F592=""),"",ROUND(#REF!/10^3*F592,3))</f>
        <v>#REF!</v>
      </c>
      <c r="AM592" s="412" t="e">
        <f>IF(#REF!&gt;0,#REF!*#REF!/1000,"")</f>
        <v>#REF!</v>
      </c>
      <c r="AN592" s="412" t="e">
        <f>IF(#REF!&gt;0,#REF!*#REF!/1000,"")</f>
        <v>#REF!</v>
      </c>
      <c r="AO592" s="413" t="e">
        <f>IF(OR(#REF!="●",#REF!="●",#REF!="●"),"",IF(#REF!="","",#REF!))</f>
        <v>#REF!</v>
      </c>
      <c r="AP592" s="413" t="e">
        <f>IF(OR(#REF!="●",#REF!="●",#REF!="●"),"",IF(#REF!="","",#REF!))</f>
        <v>#REF!</v>
      </c>
      <c r="AQ592" s="412" t="e">
        <f>IF(ISNA(L592),"",L592*#REF!)</f>
        <v>#REF!</v>
      </c>
      <c r="AR592" s="412" t="e">
        <f>IF(ISNA(M592),"",M592*#REF!)</f>
        <v>#REF!</v>
      </c>
      <c r="AS592" s="414" t="e">
        <f>IF(#REF!&gt;0,DQ$6,"")</f>
        <v>#REF!</v>
      </c>
      <c r="AT592" s="95" t="e">
        <f>IF(#REF!="","",VLOOKUP(#REF!,#REF!,7,0))</f>
        <v>#REF!</v>
      </c>
      <c r="AU592" s="201" t="e">
        <f>IF(OR(#REF!="",AT592=""),"",ROUND(#REF!/10^3*AT592,3))</f>
        <v>#REF!</v>
      </c>
      <c r="AV592" s="201" t="e">
        <f>IF(#REF!&gt;0,#REF!*#REF!/1000,"")</f>
        <v>#REF!</v>
      </c>
      <c r="AW592" s="201" t="e">
        <f>IF(#REF!&gt;0,#REF!*#REF!/1000,"")</f>
        <v>#REF!</v>
      </c>
      <c r="AX592" s="74" t="e">
        <f t="shared" si="114"/>
        <v>#REF!</v>
      </c>
      <c r="AY592" s="74" t="e">
        <f t="shared" si="115"/>
        <v>#REF!</v>
      </c>
      <c r="AZ592" s="201" t="e">
        <f>IF(ISNA(AX592),"",AX592*#REF!)</f>
        <v>#REF!</v>
      </c>
      <c r="BA592" s="201" t="e">
        <f>IF(ISNA(AY592),"",AY592*#REF!)</f>
        <v>#REF!</v>
      </c>
      <c r="BB592" s="78" t="e">
        <f>IF(#REF!&gt;0,DQ$40,"")</f>
        <v>#REF!</v>
      </c>
      <c r="BC592" s="99"/>
      <c r="BD592" s="650"/>
      <c r="BE592" s="652" t="e">
        <f>IF(OR(#REF!="",F592=""),"",ROUND(#REF!/10^3*F592,3))</f>
        <v>#REF!</v>
      </c>
      <c r="BF592" s="412" t="e">
        <f>IF(#REF!&gt;0,#REF!*#REF!/1000,"")</f>
        <v>#REF!</v>
      </c>
      <c r="BG592" s="412" t="e">
        <f>IF(#REF!&gt;0,#REF!*#REF!/1000,"")</f>
        <v>#REF!</v>
      </c>
      <c r="BH592" s="413" t="e">
        <f>IF(OR(#REF!="●",#REF!="●",#REF!="●",#REF!="●"),"",IF(#REF!="","",#REF!))</f>
        <v>#REF!</v>
      </c>
      <c r="BI592" s="413" t="e">
        <f>IF(OR(#REF!="●",#REF!="●",#REF!="●",#REF!="●"),"",IF(#REF!="","",#REF!))</f>
        <v>#REF!</v>
      </c>
      <c r="BJ592" s="412" t="e">
        <f>IF(ISNA(L592),"",L592*#REF!)</f>
        <v>#REF!</v>
      </c>
      <c r="BK592" s="412" t="e">
        <f>IF(ISNA(M592),"",M592*#REF!)</f>
        <v>#REF!</v>
      </c>
      <c r="BL592" s="415" t="e">
        <f>IF(#REF!&gt;0,DQ$6,"")</f>
        <v>#REF!</v>
      </c>
      <c r="BM592" s="361" t="e">
        <f>IF(#REF!="","",VLOOKUP(#REF!,#REF!,7,0))</f>
        <v>#REF!</v>
      </c>
      <c r="BN592" s="201" t="e">
        <f>IF(OR(#REF!="",BM592=""),"",ROUND(#REF!/10^3*BM592,3))</f>
        <v>#REF!</v>
      </c>
      <c r="BO592" s="201" t="e">
        <f>IF(#REF!&gt;0,#REF!*#REF!/1000,"")</f>
        <v>#REF!</v>
      </c>
      <c r="BP592" s="201" t="e">
        <f>IF(#REF!&gt;0,#REF!*#REF!/1000,"")</f>
        <v>#REF!</v>
      </c>
      <c r="BQ592" s="74" t="e">
        <f t="shared" si="116"/>
        <v>#REF!</v>
      </c>
      <c r="BR592" s="74" t="e">
        <f t="shared" si="117"/>
        <v>#REF!</v>
      </c>
      <c r="BS592" s="201" t="e">
        <f>IF(ISNA(BQ592),"",BQ592*#REF!)</f>
        <v>#REF!</v>
      </c>
      <c r="BT592" s="201" t="e">
        <f>IF(ISNA(BR592),"",BR592*#REF!)</f>
        <v>#REF!</v>
      </c>
      <c r="BU592" s="78" t="e">
        <f>IF(#REF!&gt;0,DQ$57,"")</f>
        <v>#REF!</v>
      </c>
      <c r="BV592" s="99"/>
      <c r="BW592" s="411"/>
      <c r="BX592" s="412" t="e">
        <f>IF(OR(#REF!="",F592=""),"",ROUND(#REF!/10^3*F592,3))</f>
        <v>#REF!</v>
      </c>
      <c r="BY592" s="412" t="e">
        <f>IF(#REF!&gt;0,#REF!*#REF!/1000,"")</f>
        <v>#REF!</v>
      </c>
      <c r="BZ592" s="412" t="e">
        <f>IF(#REF!&gt;0,#REF!*#REF!/1000,"")</f>
        <v>#REF!</v>
      </c>
      <c r="CA592" s="413" t="e">
        <f>IF(OR(#REF!="●",#REF!="●",#REF!="●",#REF!="●",#REF!="●"),"",IF(#REF!="","",#REF!))</f>
        <v>#REF!</v>
      </c>
      <c r="CB592" s="413" t="e">
        <f>IF(OR(#REF!="●",#REF!="●",#REF!="●",#REF!="●",#REF!="●"),"",IF(#REF!="","",#REF!))</f>
        <v>#REF!</v>
      </c>
      <c r="CC592" s="412" t="e">
        <f>IF(ISNA(L592),"",L592*#REF!)</f>
        <v>#REF!</v>
      </c>
      <c r="CD592" s="412" t="e">
        <f>IF(ISNA(M592),"",M592*#REF!)</f>
        <v>#REF!</v>
      </c>
      <c r="CE592" s="415" t="e">
        <f>IF(#REF!&gt;0,DQ$6,"")</f>
        <v>#REF!</v>
      </c>
      <c r="CF592" s="361" t="e">
        <f>IF(#REF!="","",VLOOKUP(#REF!,#REF!,7,0))</f>
        <v>#REF!</v>
      </c>
      <c r="CG592" s="201" t="e">
        <f>IF(OR(#REF!="",CF592=""),"",ROUND(#REF!/10^3*CF592,3))</f>
        <v>#REF!</v>
      </c>
      <c r="CH592" s="201" t="e">
        <f>IF(#REF!&gt;0,#REF!*#REF!/1000,"")</f>
        <v>#REF!</v>
      </c>
      <c r="CI592" s="201" t="e">
        <f>IF(#REF!&gt;0,#REF!*#REF!/1000,"")</f>
        <v>#REF!</v>
      </c>
      <c r="CJ592" s="74" t="e">
        <f t="shared" si="118"/>
        <v>#REF!</v>
      </c>
      <c r="CK592" s="74" t="e">
        <f t="shared" si="119"/>
        <v>#REF!</v>
      </c>
      <c r="CL592" s="201" t="e">
        <f>IF(ISNA(CJ592),"",CJ592*#REF!)</f>
        <v>#REF!</v>
      </c>
      <c r="CM592" s="201" t="e">
        <f>IF(ISNA(CK592),"",CK592*#REF!)</f>
        <v>#REF!</v>
      </c>
      <c r="CN592" s="101" t="e">
        <f>IF(#REF!&gt;0,DQ$57,"")</f>
        <v>#REF!</v>
      </c>
      <c r="CO592" s="84"/>
      <c r="CP592" s="2"/>
      <c r="CQ592" s="2"/>
      <c r="CR592" s="2"/>
      <c r="CS592" s="2"/>
      <c r="CT592" s="2"/>
      <c r="CU592" s="2"/>
      <c r="CV592" s="2"/>
      <c r="CX592" s="2"/>
      <c r="CY592" s="2"/>
      <c r="CZ592" s="2"/>
      <c r="DA592" s="2"/>
      <c r="DB592" s="2"/>
      <c r="DC592" s="2"/>
      <c r="DD592" s="2"/>
      <c r="DE592" s="2"/>
      <c r="DF592" s="2"/>
    </row>
    <row r="593" spans="2:110" ht="18" customHeight="1">
      <c r="B593" s="151" t="e">
        <f>IF(#REF!="","",VLOOKUP(#REF!,$CX$11:$DG$26,9,0))</f>
        <v>#REF!</v>
      </c>
      <c r="C593" s="64" t="e">
        <f>IF(#REF!="",0,VLOOKUP(#REF!,$CP$11:$CQ$16,2,0))</f>
        <v>#REF!</v>
      </c>
      <c r="D593" s="65" t="e">
        <f>IF(#REF!="",0,VLOOKUP(#REF!,$CX$11:$CY$26,2,0))</f>
        <v>#REF!</v>
      </c>
      <c r="E593" s="152" t="e">
        <f t="shared" si="109"/>
        <v>#REF!</v>
      </c>
      <c r="F593" s="155" t="e">
        <f>IF(#REF!="","",VLOOKUP(#REF!,#REF!,7,0))</f>
        <v>#REF!</v>
      </c>
      <c r="G593" s="201" t="e">
        <f>IF(OR(#REF!="",F593=""),"",ROUND(#REF!/10^3*F593,3))</f>
        <v>#REF!</v>
      </c>
      <c r="H593" s="201" t="e">
        <f>IF(#REF!&gt;0,#REF!*#REF!/1000,"")</f>
        <v>#REF!</v>
      </c>
      <c r="I593" s="201" t="e">
        <f>IF(#REF!&gt;0,#REF!*#REF!/1000,"")</f>
        <v>#REF!</v>
      </c>
      <c r="J593" s="51" t="e">
        <f>IF(#REF!="●","",IF(#REF!="","",#REF!))</f>
        <v>#REF!</v>
      </c>
      <c r="K593" s="51" t="e">
        <f>IF(#REF!="●","",IF(#REF!="","",#REF!))</f>
        <v>#REF!</v>
      </c>
      <c r="L593" s="74" t="e">
        <f t="shared" si="110"/>
        <v>#REF!</v>
      </c>
      <c r="M593" s="74" t="e">
        <f t="shared" si="111"/>
        <v>#REF!</v>
      </c>
      <c r="N593" s="201" t="e">
        <f>IF(ISNA(L593),"",L593*#REF!)</f>
        <v>#REF!</v>
      </c>
      <c r="O593" s="201" t="e">
        <f>IF(ISNA(M593),"",M593*#REF!)</f>
        <v>#REF!</v>
      </c>
      <c r="P593" s="78" t="e">
        <f>IF(#REF!&gt;0,DQ$6,"")</f>
        <v>#REF!</v>
      </c>
      <c r="Q593" s="99"/>
      <c r="R593" s="411"/>
      <c r="S593" s="412" t="e">
        <f>IF(OR(#REF!="",F593=""),"",ROUND(#REF!/10^3*F593,3))</f>
        <v>#REF!</v>
      </c>
      <c r="T593" s="412" t="e">
        <f>IF(#REF!&gt;0,#REF!*#REF!/1000,"")</f>
        <v>#REF!</v>
      </c>
      <c r="U593" s="412" t="e">
        <f>IF(#REF!&gt;0,#REF!*#REF!/1000,"")</f>
        <v>#REF!</v>
      </c>
      <c r="V593" s="413" t="e">
        <f>IF(OR(#REF!="●",#REF!="●"),"",IF(#REF!="","",#REF!))</f>
        <v>#REF!</v>
      </c>
      <c r="W593" s="413" t="e">
        <f>IF(OR(#REF!="●",#REF!="●"),"",IF(#REF!="","",#REF!))</f>
        <v>#REF!</v>
      </c>
      <c r="X593" s="412" t="e">
        <f>IF(ISNA(L593),"",L593*#REF!)</f>
        <v>#REF!</v>
      </c>
      <c r="Y593" s="412" t="e">
        <f>IF(ISNA(M593),"",M593*#REF!)</f>
        <v>#REF!</v>
      </c>
      <c r="Z593" s="414" t="e">
        <f>IF(#REF!&gt;0,DQ$6,"")</f>
        <v>#REF!</v>
      </c>
      <c r="AA593" s="95" t="e">
        <f>IF(#REF!="","",VLOOKUP(#REF!,#REF!,7,0))</f>
        <v>#REF!</v>
      </c>
      <c r="AB593" s="201" t="e">
        <f>IF(OR(#REF!="",AA593=""),"",ROUND(#REF!/10^3*AA593,3))</f>
        <v>#REF!</v>
      </c>
      <c r="AC593" s="201" t="e">
        <f>IF(#REF!&gt;0,#REF!*#REF!/1000,"")</f>
        <v>#REF!</v>
      </c>
      <c r="AD593" s="201" t="e">
        <f>IF(#REF!&gt;0,#REF!*#REF!/1000,"")</f>
        <v>#REF!</v>
      </c>
      <c r="AE593" s="74" t="e">
        <f t="shared" si="112"/>
        <v>#REF!</v>
      </c>
      <c r="AF593" s="74" t="e">
        <f t="shared" si="113"/>
        <v>#REF!</v>
      </c>
      <c r="AG593" s="201" t="e">
        <f>IF(ISNA(AE593),"",AE593*#REF!)</f>
        <v>#REF!</v>
      </c>
      <c r="AH593" s="201" t="e">
        <f>IF(ISNA(AF593),"",AF593*#REF!)</f>
        <v>#REF!</v>
      </c>
      <c r="AI593" s="78" t="e">
        <f>IF(#REF!&gt;0,DQ$23,"")</f>
        <v>#REF!</v>
      </c>
      <c r="AJ593" s="99"/>
      <c r="AK593" s="411"/>
      <c r="AL593" s="412" t="e">
        <f>IF(OR(#REF!="",F593=""),"",ROUND(#REF!/10^3*F593,3))</f>
        <v>#REF!</v>
      </c>
      <c r="AM593" s="412" t="e">
        <f>IF(#REF!&gt;0,#REF!*#REF!/1000,"")</f>
        <v>#REF!</v>
      </c>
      <c r="AN593" s="412" t="e">
        <f>IF(#REF!&gt;0,#REF!*#REF!/1000,"")</f>
        <v>#REF!</v>
      </c>
      <c r="AO593" s="413" t="e">
        <f>IF(OR(#REF!="●",#REF!="●",#REF!="●"),"",IF(#REF!="","",#REF!))</f>
        <v>#REF!</v>
      </c>
      <c r="AP593" s="413" t="e">
        <f>IF(OR(#REF!="●",#REF!="●",#REF!="●"),"",IF(#REF!="","",#REF!))</f>
        <v>#REF!</v>
      </c>
      <c r="AQ593" s="412" t="e">
        <f>IF(ISNA(L593),"",L593*#REF!)</f>
        <v>#REF!</v>
      </c>
      <c r="AR593" s="412" t="e">
        <f>IF(ISNA(M593),"",M593*#REF!)</f>
        <v>#REF!</v>
      </c>
      <c r="AS593" s="414" t="e">
        <f>IF(#REF!&gt;0,DQ$6,"")</f>
        <v>#REF!</v>
      </c>
      <c r="AT593" s="95" t="e">
        <f>IF(#REF!="","",VLOOKUP(#REF!,#REF!,7,0))</f>
        <v>#REF!</v>
      </c>
      <c r="AU593" s="201" t="e">
        <f>IF(OR(#REF!="",AT593=""),"",ROUND(#REF!/10^3*AT593,3))</f>
        <v>#REF!</v>
      </c>
      <c r="AV593" s="201" t="e">
        <f>IF(#REF!&gt;0,#REF!*#REF!/1000,"")</f>
        <v>#REF!</v>
      </c>
      <c r="AW593" s="201" t="e">
        <f>IF(#REF!&gt;0,#REF!*#REF!/1000,"")</f>
        <v>#REF!</v>
      </c>
      <c r="AX593" s="74" t="e">
        <f t="shared" si="114"/>
        <v>#REF!</v>
      </c>
      <c r="AY593" s="74" t="e">
        <f t="shared" si="115"/>
        <v>#REF!</v>
      </c>
      <c r="AZ593" s="201" t="e">
        <f>IF(ISNA(AX593),"",AX593*#REF!)</f>
        <v>#REF!</v>
      </c>
      <c r="BA593" s="201" t="e">
        <f>IF(ISNA(AY593),"",AY593*#REF!)</f>
        <v>#REF!</v>
      </c>
      <c r="BB593" s="78" t="e">
        <f>IF(#REF!&gt;0,DQ$40,"")</f>
        <v>#REF!</v>
      </c>
      <c r="BC593" s="99"/>
      <c r="BD593" s="650"/>
      <c r="BE593" s="652" t="e">
        <f>IF(OR(#REF!="",F593=""),"",ROUND(#REF!/10^3*F593,3))</f>
        <v>#REF!</v>
      </c>
      <c r="BF593" s="412" t="e">
        <f>IF(#REF!&gt;0,#REF!*#REF!/1000,"")</f>
        <v>#REF!</v>
      </c>
      <c r="BG593" s="412" t="e">
        <f>IF(#REF!&gt;0,#REF!*#REF!/1000,"")</f>
        <v>#REF!</v>
      </c>
      <c r="BH593" s="413" t="e">
        <f>IF(OR(#REF!="●",#REF!="●",#REF!="●",#REF!="●"),"",IF(#REF!="","",#REF!))</f>
        <v>#REF!</v>
      </c>
      <c r="BI593" s="413" t="e">
        <f>IF(OR(#REF!="●",#REF!="●",#REF!="●",#REF!="●"),"",IF(#REF!="","",#REF!))</f>
        <v>#REF!</v>
      </c>
      <c r="BJ593" s="412" t="e">
        <f>IF(ISNA(L593),"",L593*#REF!)</f>
        <v>#REF!</v>
      </c>
      <c r="BK593" s="412" t="e">
        <f>IF(ISNA(M593),"",M593*#REF!)</f>
        <v>#REF!</v>
      </c>
      <c r="BL593" s="415" t="e">
        <f>IF(#REF!&gt;0,DQ$6,"")</f>
        <v>#REF!</v>
      </c>
      <c r="BM593" s="361" t="e">
        <f>IF(#REF!="","",VLOOKUP(#REF!,#REF!,7,0))</f>
        <v>#REF!</v>
      </c>
      <c r="BN593" s="201" t="e">
        <f>IF(OR(#REF!="",BM593=""),"",ROUND(#REF!/10^3*BM593,3))</f>
        <v>#REF!</v>
      </c>
      <c r="BO593" s="201" t="e">
        <f>IF(#REF!&gt;0,#REF!*#REF!/1000,"")</f>
        <v>#REF!</v>
      </c>
      <c r="BP593" s="201" t="e">
        <f>IF(#REF!&gt;0,#REF!*#REF!/1000,"")</f>
        <v>#REF!</v>
      </c>
      <c r="BQ593" s="74" t="e">
        <f t="shared" si="116"/>
        <v>#REF!</v>
      </c>
      <c r="BR593" s="74" t="e">
        <f t="shared" si="117"/>
        <v>#REF!</v>
      </c>
      <c r="BS593" s="201" t="e">
        <f>IF(ISNA(BQ593),"",BQ593*#REF!)</f>
        <v>#REF!</v>
      </c>
      <c r="BT593" s="201" t="e">
        <f>IF(ISNA(BR593),"",BR593*#REF!)</f>
        <v>#REF!</v>
      </c>
      <c r="BU593" s="78" t="e">
        <f>IF(#REF!&gt;0,DQ$57,"")</f>
        <v>#REF!</v>
      </c>
      <c r="BV593" s="99"/>
      <c r="BW593" s="411"/>
      <c r="BX593" s="412" t="e">
        <f>IF(OR(#REF!="",F593=""),"",ROUND(#REF!/10^3*F593,3))</f>
        <v>#REF!</v>
      </c>
      <c r="BY593" s="412" t="e">
        <f>IF(#REF!&gt;0,#REF!*#REF!/1000,"")</f>
        <v>#REF!</v>
      </c>
      <c r="BZ593" s="412" t="e">
        <f>IF(#REF!&gt;0,#REF!*#REF!/1000,"")</f>
        <v>#REF!</v>
      </c>
      <c r="CA593" s="413" t="e">
        <f>IF(OR(#REF!="●",#REF!="●",#REF!="●",#REF!="●",#REF!="●"),"",IF(#REF!="","",#REF!))</f>
        <v>#REF!</v>
      </c>
      <c r="CB593" s="413" t="e">
        <f>IF(OR(#REF!="●",#REF!="●",#REF!="●",#REF!="●",#REF!="●"),"",IF(#REF!="","",#REF!))</f>
        <v>#REF!</v>
      </c>
      <c r="CC593" s="412" t="e">
        <f>IF(ISNA(L593),"",L593*#REF!)</f>
        <v>#REF!</v>
      </c>
      <c r="CD593" s="412" t="e">
        <f>IF(ISNA(M593),"",M593*#REF!)</f>
        <v>#REF!</v>
      </c>
      <c r="CE593" s="415" t="e">
        <f>IF(#REF!&gt;0,DQ$6,"")</f>
        <v>#REF!</v>
      </c>
      <c r="CF593" s="361" t="e">
        <f>IF(#REF!="","",VLOOKUP(#REF!,#REF!,7,0))</f>
        <v>#REF!</v>
      </c>
      <c r="CG593" s="201" t="e">
        <f>IF(OR(#REF!="",CF593=""),"",ROUND(#REF!/10^3*CF593,3))</f>
        <v>#REF!</v>
      </c>
      <c r="CH593" s="201" t="e">
        <f>IF(#REF!&gt;0,#REF!*#REF!/1000,"")</f>
        <v>#REF!</v>
      </c>
      <c r="CI593" s="201" t="e">
        <f>IF(#REF!&gt;0,#REF!*#REF!/1000,"")</f>
        <v>#REF!</v>
      </c>
      <c r="CJ593" s="74" t="e">
        <f t="shared" si="118"/>
        <v>#REF!</v>
      </c>
      <c r="CK593" s="74" t="e">
        <f t="shared" si="119"/>
        <v>#REF!</v>
      </c>
      <c r="CL593" s="201" t="e">
        <f>IF(ISNA(CJ593),"",CJ593*#REF!)</f>
        <v>#REF!</v>
      </c>
      <c r="CM593" s="201" t="e">
        <f>IF(ISNA(CK593),"",CK593*#REF!)</f>
        <v>#REF!</v>
      </c>
      <c r="CN593" s="101" t="e">
        <f>IF(#REF!&gt;0,DQ$57,"")</f>
        <v>#REF!</v>
      </c>
      <c r="CO593" s="84"/>
      <c r="CP593" s="2"/>
      <c r="CQ593" s="2"/>
      <c r="CR593" s="2"/>
      <c r="CS593" s="2"/>
      <c r="CT593" s="2"/>
      <c r="CU593" s="2"/>
      <c r="CV593" s="2"/>
      <c r="CX593" s="2"/>
      <c r="CY593" s="2"/>
      <c r="CZ593" s="2"/>
      <c r="DA593" s="2"/>
      <c r="DB593" s="2"/>
      <c r="DC593" s="2"/>
      <c r="DD593" s="2"/>
      <c r="DE593" s="2"/>
      <c r="DF593" s="2"/>
    </row>
    <row r="594" spans="2:110" ht="18" customHeight="1">
      <c r="B594" s="151" t="e">
        <f>IF(#REF!="","",VLOOKUP(#REF!,$CX$11:$DG$26,9,0))</f>
        <v>#REF!</v>
      </c>
      <c r="C594" s="64" t="e">
        <f>IF(#REF!="",0,VLOOKUP(#REF!,$CP$11:$CQ$16,2,0))</f>
        <v>#REF!</v>
      </c>
      <c r="D594" s="65" t="e">
        <f>IF(#REF!="",0,VLOOKUP(#REF!,$CX$11:$CY$26,2,0))</f>
        <v>#REF!</v>
      </c>
      <c r="E594" s="152" t="e">
        <f t="shared" si="109"/>
        <v>#REF!</v>
      </c>
      <c r="F594" s="155" t="e">
        <f>IF(#REF!="","",VLOOKUP(#REF!,#REF!,7,0))</f>
        <v>#REF!</v>
      </c>
      <c r="G594" s="201" t="e">
        <f>IF(OR(#REF!="",F594=""),"",ROUND(#REF!/10^3*F594,3))</f>
        <v>#REF!</v>
      </c>
      <c r="H594" s="201" t="e">
        <f>IF(#REF!&gt;0,#REF!*#REF!/1000,"")</f>
        <v>#REF!</v>
      </c>
      <c r="I594" s="201" t="e">
        <f>IF(#REF!&gt;0,#REF!*#REF!/1000,"")</f>
        <v>#REF!</v>
      </c>
      <c r="J594" s="51" t="e">
        <f>IF(#REF!="●","",IF(#REF!="","",#REF!))</f>
        <v>#REF!</v>
      </c>
      <c r="K594" s="51" t="e">
        <f>IF(#REF!="●","",IF(#REF!="","",#REF!))</f>
        <v>#REF!</v>
      </c>
      <c r="L594" s="74" t="e">
        <f t="shared" si="110"/>
        <v>#REF!</v>
      </c>
      <c r="M594" s="74" t="e">
        <f t="shared" si="111"/>
        <v>#REF!</v>
      </c>
      <c r="N594" s="201" t="e">
        <f>IF(ISNA(L594),"",L594*#REF!)</f>
        <v>#REF!</v>
      </c>
      <c r="O594" s="201" t="e">
        <f>IF(ISNA(M594),"",M594*#REF!)</f>
        <v>#REF!</v>
      </c>
      <c r="P594" s="78" t="e">
        <f>IF(#REF!&gt;0,DQ$6,"")</f>
        <v>#REF!</v>
      </c>
      <c r="Q594" s="99"/>
      <c r="R594" s="411"/>
      <c r="S594" s="412" t="e">
        <f>IF(OR(#REF!="",F594=""),"",ROUND(#REF!/10^3*F594,3))</f>
        <v>#REF!</v>
      </c>
      <c r="T594" s="412" t="e">
        <f>IF(#REF!&gt;0,#REF!*#REF!/1000,"")</f>
        <v>#REF!</v>
      </c>
      <c r="U594" s="412" t="e">
        <f>IF(#REF!&gt;0,#REF!*#REF!/1000,"")</f>
        <v>#REF!</v>
      </c>
      <c r="V594" s="413" t="e">
        <f>IF(OR(#REF!="●",#REF!="●"),"",IF(#REF!="","",#REF!))</f>
        <v>#REF!</v>
      </c>
      <c r="W594" s="413" t="e">
        <f>IF(OR(#REF!="●",#REF!="●"),"",IF(#REF!="","",#REF!))</f>
        <v>#REF!</v>
      </c>
      <c r="X594" s="412" t="e">
        <f>IF(ISNA(L594),"",L594*#REF!)</f>
        <v>#REF!</v>
      </c>
      <c r="Y594" s="412" t="e">
        <f>IF(ISNA(M594),"",M594*#REF!)</f>
        <v>#REF!</v>
      </c>
      <c r="Z594" s="414" t="e">
        <f>IF(#REF!&gt;0,DQ$6,"")</f>
        <v>#REF!</v>
      </c>
      <c r="AA594" s="95" t="e">
        <f>IF(#REF!="","",VLOOKUP(#REF!,#REF!,7,0))</f>
        <v>#REF!</v>
      </c>
      <c r="AB594" s="201" t="e">
        <f>IF(OR(#REF!="",AA594=""),"",ROUND(#REF!/10^3*AA594,3))</f>
        <v>#REF!</v>
      </c>
      <c r="AC594" s="201" t="e">
        <f>IF(#REF!&gt;0,#REF!*#REF!/1000,"")</f>
        <v>#REF!</v>
      </c>
      <c r="AD594" s="201" t="e">
        <f>IF(#REF!&gt;0,#REF!*#REF!/1000,"")</f>
        <v>#REF!</v>
      </c>
      <c r="AE594" s="74" t="e">
        <f t="shared" si="112"/>
        <v>#REF!</v>
      </c>
      <c r="AF594" s="74" t="e">
        <f t="shared" si="113"/>
        <v>#REF!</v>
      </c>
      <c r="AG594" s="201" t="e">
        <f>IF(ISNA(AE594),"",AE594*#REF!)</f>
        <v>#REF!</v>
      </c>
      <c r="AH594" s="201" t="e">
        <f>IF(ISNA(AF594),"",AF594*#REF!)</f>
        <v>#REF!</v>
      </c>
      <c r="AI594" s="78" t="e">
        <f>IF(#REF!&gt;0,DQ$23,"")</f>
        <v>#REF!</v>
      </c>
      <c r="AJ594" s="99"/>
      <c r="AK594" s="411"/>
      <c r="AL594" s="412" t="e">
        <f>IF(OR(#REF!="",F594=""),"",ROUND(#REF!/10^3*F594,3))</f>
        <v>#REF!</v>
      </c>
      <c r="AM594" s="412" t="e">
        <f>IF(#REF!&gt;0,#REF!*#REF!/1000,"")</f>
        <v>#REF!</v>
      </c>
      <c r="AN594" s="412" t="e">
        <f>IF(#REF!&gt;0,#REF!*#REF!/1000,"")</f>
        <v>#REF!</v>
      </c>
      <c r="AO594" s="413" t="e">
        <f>IF(OR(#REF!="●",#REF!="●",#REF!="●"),"",IF(#REF!="","",#REF!))</f>
        <v>#REF!</v>
      </c>
      <c r="AP594" s="413" t="e">
        <f>IF(OR(#REF!="●",#REF!="●",#REF!="●"),"",IF(#REF!="","",#REF!))</f>
        <v>#REF!</v>
      </c>
      <c r="AQ594" s="412" t="e">
        <f>IF(ISNA(L594),"",L594*#REF!)</f>
        <v>#REF!</v>
      </c>
      <c r="AR594" s="412" t="e">
        <f>IF(ISNA(M594),"",M594*#REF!)</f>
        <v>#REF!</v>
      </c>
      <c r="AS594" s="414" t="e">
        <f>IF(#REF!&gt;0,DQ$6,"")</f>
        <v>#REF!</v>
      </c>
      <c r="AT594" s="95" t="e">
        <f>IF(#REF!="","",VLOOKUP(#REF!,#REF!,7,0))</f>
        <v>#REF!</v>
      </c>
      <c r="AU594" s="201" t="e">
        <f>IF(OR(#REF!="",AT594=""),"",ROUND(#REF!/10^3*AT594,3))</f>
        <v>#REF!</v>
      </c>
      <c r="AV594" s="201" t="e">
        <f>IF(#REF!&gt;0,#REF!*#REF!/1000,"")</f>
        <v>#REF!</v>
      </c>
      <c r="AW594" s="201" t="e">
        <f>IF(#REF!&gt;0,#REF!*#REF!/1000,"")</f>
        <v>#REF!</v>
      </c>
      <c r="AX594" s="74" t="e">
        <f t="shared" si="114"/>
        <v>#REF!</v>
      </c>
      <c r="AY594" s="74" t="e">
        <f t="shared" si="115"/>
        <v>#REF!</v>
      </c>
      <c r="AZ594" s="201" t="e">
        <f>IF(ISNA(AX594),"",AX594*#REF!)</f>
        <v>#REF!</v>
      </c>
      <c r="BA594" s="201" t="e">
        <f>IF(ISNA(AY594),"",AY594*#REF!)</f>
        <v>#REF!</v>
      </c>
      <c r="BB594" s="78" t="e">
        <f>IF(#REF!&gt;0,DQ$40,"")</f>
        <v>#REF!</v>
      </c>
      <c r="BC594" s="99"/>
      <c r="BD594" s="650"/>
      <c r="BE594" s="652" t="e">
        <f>IF(OR(#REF!="",F594=""),"",ROUND(#REF!/10^3*F594,3))</f>
        <v>#REF!</v>
      </c>
      <c r="BF594" s="412" t="e">
        <f>IF(#REF!&gt;0,#REF!*#REF!/1000,"")</f>
        <v>#REF!</v>
      </c>
      <c r="BG594" s="412" t="e">
        <f>IF(#REF!&gt;0,#REF!*#REF!/1000,"")</f>
        <v>#REF!</v>
      </c>
      <c r="BH594" s="413" t="e">
        <f>IF(OR(#REF!="●",#REF!="●",#REF!="●",#REF!="●"),"",IF(#REF!="","",#REF!))</f>
        <v>#REF!</v>
      </c>
      <c r="BI594" s="413" t="e">
        <f>IF(OR(#REF!="●",#REF!="●",#REF!="●",#REF!="●"),"",IF(#REF!="","",#REF!))</f>
        <v>#REF!</v>
      </c>
      <c r="BJ594" s="412" t="e">
        <f>IF(ISNA(L594),"",L594*#REF!)</f>
        <v>#REF!</v>
      </c>
      <c r="BK594" s="412" t="e">
        <f>IF(ISNA(M594),"",M594*#REF!)</f>
        <v>#REF!</v>
      </c>
      <c r="BL594" s="415" t="e">
        <f>IF(#REF!&gt;0,DQ$6,"")</f>
        <v>#REF!</v>
      </c>
      <c r="BM594" s="361" t="e">
        <f>IF(#REF!="","",VLOOKUP(#REF!,#REF!,7,0))</f>
        <v>#REF!</v>
      </c>
      <c r="BN594" s="201" t="e">
        <f>IF(OR(#REF!="",BM594=""),"",ROUND(#REF!/10^3*BM594,3))</f>
        <v>#REF!</v>
      </c>
      <c r="BO594" s="201" t="e">
        <f>IF(#REF!&gt;0,#REF!*#REF!/1000,"")</f>
        <v>#REF!</v>
      </c>
      <c r="BP594" s="201" t="e">
        <f>IF(#REF!&gt;0,#REF!*#REF!/1000,"")</f>
        <v>#REF!</v>
      </c>
      <c r="BQ594" s="74" t="e">
        <f t="shared" si="116"/>
        <v>#REF!</v>
      </c>
      <c r="BR594" s="74" t="e">
        <f t="shared" si="117"/>
        <v>#REF!</v>
      </c>
      <c r="BS594" s="201" t="e">
        <f>IF(ISNA(BQ594),"",BQ594*#REF!)</f>
        <v>#REF!</v>
      </c>
      <c r="BT594" s="201" t="e">
        <f>IF(ISNA(BR594),"",BR594*#REF!)</f>
        <v>#REF!</v>
      </c>
      <c r="BU594" s="78" t="e">
        <f>IF(#REF!&gt;0,DQ$57,"")</f>
        <v>#REF!</v>
      </c>
      <c r="BV594" s="99"/>
      <c r="BW594" s="411"/>
      <c r="BX594" s="412" t="e">
        <f>IF(OR(#REF!="",F594=""),"",ROUND(#REF!/10^3*F594,3))</f>
        <v>#REF!</v>
      </c>
      <c r="BY594" s="412" t="e">
        <f>IF(#REF!&gt;0,#REF!*#REF!/1000,"")</f>
        <v>#REF!</v>
      </c>
      <c r="BZ594" s="412" t="e">
        <f>IF(#REF!&gt;0,#REF!*#REF!/1000,"")</f>
        <v>#REF!</v>
      </c>
      <c r="CA594" s="413" t="e">
        <f>IF(OR(#REF!="●",#REF!="●",#REF!="●",#REF!="●",#REF!="●"),"",IF(#REF!="","",#REF!))</f>
        <v>#REF!</v>
      </c>
      <c r="CB594" s="413" t="e">
        <f>IF(OR(#REF!="●",#REF!="●",#REF!="●",#REF!="●",#REF!="●"),"",IF(#REF!="","",#REF!))</f>
        <v>#REF!</v>
      </c>
      <c r="CC594" s="412" t="e">
        <f>IF(ISNA(L594),"",L594*#REF!)</f>
        <v>#REF!</v>
      </c>
      <c r="CD594" s="412" t="e">
        <f>IF(ISNA(M594),"",M594*#REF!)</f>
        <v>#REF!</v>
      </c>
      <c r="CE594" s="415" t="e">
        <f>IF(#REF!&gt;0,DQ$6,"")</f>
        <v>#REF!</v>
      </c>
      <c r="CF594" s="361" t="e">
        <f>IF(#REF!="","",VLOOKUP(#REF!,#REF!,7,0))</f>
        <v>#REF!</v>
      </c>
      <c r="CG594" s="201" t="e">
        <f>IF(OR(#REF!="",CF594=""),"",ROUND(#REF!/10^3*CF594,3))</f>
        <v>#REF!</v>
      </c>
      <c r="CH594" s="201" t="e">
        <f>IF(#REF!&gt;0,#REF!*#REF!/1000,"")</f>
        <v>#REF!</v>
      </c>
      <c r="CI594" s="201" t="e">
        <f>IF(#REF!&gt;0,#REF!*#REF!/1000,"")</f>
        <v>#REF!</v>
      </c>
      <c r="CJ594" s="74" t="e">
        <f t="shared" si="118"/>
        <v>#REF!</v>
      </c>
      <c r="CK594" s="74" t="e">
        <f t="shared" si="119"/>
        <v>#REF!</v>
      </c>
      <c r="CL594" s="201" t="e">
        <f>IF(ISNA(CJ594),"",CJ594*#REF!)</f>
        <v>#REF!</v>
      </c>
      <c r="CM594" s="201" t="e">
        <f>IF(ISNA(CK594),"",CK594*#REF!)</f>
        <v>#REF!</v>
      </c>
      <c r="CN594" s="101" t="e">
        <f>IF(#REF!&gt;0,DQ$57,"")</f>
        <v>#REF!</v>
      </c>
      <c r="CO594" s="84"/>
      <c r="CP594" s="2"/>
      <c r="CQ594" s="2"/>
      <c r="CR594" s="2"/>
      <c r="CS594" s="2"/>
      <c r="CT594" s="2"/>
      <c r="CU594" s="2"/>
      <c r="CV594" s="2"/>
      <c r="CX594" s="2"/>
      <c r="CY594" s="2"/>
      <c r="CZ594" s="2"/>
      <c r="DA594" s="2"/>
      <c r="DB594" s="2"/>
      <c r="DC594" s="2"/>
      <c r="DD594" s="2"/>
      <c r="DE594" s="2"/>
      <c r="DF594" s="2"/>
    </row>
    <row r="595" spans="2:110" ht="18" customHeight="1">
      <c r="B595" s="151" t="e">
        <f>IF(#REF!="","",VLOOKUP(#REF!,$CX$11:$DG$26,9,0))</f>
        <v>#REF!</v>
      </c>
      <c r="C595" s="64" t="e">
        <f>IF(#REF!="",0,VLOOKUP(#REF!,$CP$11:$CQ$16,2,0))</f>
        <v>#REF!</v>
      </c>
      <c r="D595" s="65" t="e">
        <f>IF(#REF!="",0,VLOOKUP(#REF!,$CX$11:$CY$26,2,0))</f>
        <v>#REF!</v>
      </c>
      <c r="E595" s="152" t="e">
        <f t="shared" si="109"/>
        <v>#REF!</v>
      </c>
      <c r="F595" s="155" t="e">
        <f>IF(#REF!="","",VLOOKUP(#REF!,#REF!,7,0))</f>
        <v>#REF!</v>
      </c>
      <c r="G595" s="201" t="e">
        <f>IF(OR(#REF!="",F595=""),"",ROUND(#REF!/10^3*F595,3))</f>
        <v>#REF!</v>
      </c>
      <c r="H595" s="201" t="e">
        <f>IF(#REF!&gt;0,#REF!*#REF!/1000,"")</f>
        <v>#REF!</v>
      </c>
      <c r="I595" s="201" t="e">
        <f>IF(#REF!&gt;0,#REF!*#REF!/1000,"")</f>
        <v>#REF!</v>
      </c>
      <c r="J595" s="51" t="e">
        <f>IF(#REF!="●","",IF(#REF!="","",#REF!))</f>
        <v>#REF!</v>
      </c>
      <c r="K595" s="51" t="e">
        <f>IF(#REF!="●","",IF(#REF!="","",#REF!))</f>
        <v>#REF!</v>
      </c>
      <c r="L595" s="74" t="e">
        <f t="shared" si="110"/>
        <v>#REF!</v>
      </c>
      <c r="M595" s="74" t="e">
        <f t="shared" si="111"/>
        <v>#REF!</v>
      </c>
      <c r="N595" s="201" t="e">
        <f>IF(ISNA(L595),"",L595*#REF!)</f>
        <v>#REF!</v>
      </c>
      <c r="O595" s="201" t="e">
        <f>IF(ISNA(M595),"",M595*#REF!)</f>
        <v>#REF!</v>
      </c>
      <c r="P595" s="78" t="e">
        <f>IF(#REF!&gt;0,DQ$6,"")</f>
        <v>#REF!</v>
      </c>
      <c r="Q595" s="99"/>
      <c r="R595" s="411"/>
      <c r="S595" s="412" t="e">
        <f>IF(OR(#REF!="",F595=""),"",ROUND(#REF!/10^3*F595,3))</f>
        <v>#REF!</v>
      </c>
      <c r="T595" s="412" t="e">
        <f>IF(#REF!&gt;0,#REF!*#REF!/1000,"")</f>
        <v>#REF!</v>
      </c>
      <c r="U595" s="412" t="e">
        <f>IF(#REF!&gt;0,#REF!*#REF!/1000,"")</f>
        <v>#REF!</v>
      </c>
      <c r="V595" s="413" t="e">
        <f>IF(OR(#REF!="●",#REF!="●"),"",IF(#REF!="","",#REF!))</f>
        <v>#REF!</v>
      </c>
      <c r="W595" s="413" t="e">
        <f>IF(OR(#REF!="●",#REF!="●"),"",IF(#REF!="","",#REF!))</f>
        <v>#REF!</v>
      </c>
      <c r="X595" s="412" t="e">
        <f>IF(ISNA(L595),"",L595*#REF!)</f>
        <v>#REF!</v>
      </c>
      <c r="Y595" s="412" t="e">
        <f>IF(ISNA(M595),"",M595*#REF!)</f>
        <v>#REF!</v>
      </c>
      <c r="Z595" s="414" t="e">
        <f>IF(#REF!&gt;0,DQ$6,"")</f>
        <v>#REF!</v>
      </c>
      <c r="AA595" s="95" t="e">
        <f>IF(#REF!="","",VLOOKUP(#REF!,#REF!,7,0))</f>
        <v>#REF!</v>
      </c>
      <c r="AB595" s="201" t="e">
        <f>IF(OR(#REF!="",AA595=""),"",ROUND(#REF!/10^3*AA595,3))</f>
        <v>#REF!</v>
      </c>
      <c r="AC595" s="201" t="e">
        <f>IF(#REF!&gt;0,#REF!*#REF!/1000,"")</f>
        <v>#REF!</v>
      </c>
      <c r="AD595" s="201" t="e">
        <f>IF(#REF!&gt;0,#REF!*#REF!/1000,"")</f>
        <v>#REF!</v>
      </c>
      <c r="AE595" s="74" t="e">
        <f t="shared" si="112"/>
        <v>#REF!</v>
      </c>
      <c r="AF595" s="74" t="e">
        <f t="shared" si="113"/>
        <v>#REF!</v>
      </c>
      <c r="AG595" s="201" t="e">
        <f>IF(ISNA(AE595),"",AE595*#REF!)</f>
        <v>#REF!</v>
      </c>
      <c r="AH595" s="201" t="e">
        <f>IF(ISNA(AF595),"",AF595*#REF!)</f>
        <v>#REF!</v>
      </c>
      <c r="AI595" s="78" t="e">
        <f>IF(#REF!&gt;0,DQ$23,"")</f>
        <v>#REF!</v>
      </c>
      <c r="AJ595" s="99"/>
      <c r="AK595" s="411"/>
      <c r="AL595" s="412" t="e">
        <f>IF(OR(#REF!="",F595=""),"",ROUND(#REF!/10^3*F595,3))</f>
        <v>#REF!</v>
      </c>
      <c r="AM595" s="412" t="e">
        <f>IF(#REF!&gt;0,#REF!*#REF!/1000,"")</f>
        <v>#REF!</v>
      </c>
      <c r="AN595" s="412" t="e">
        <f>IF(#REF!&gt;0,#REF!*#REF!/1000,"")</f>
        <v>#REF!</v>
      </c>
      <c r="AO595" s="413" t="e">
        <f>IF(OR(#REF!="●",#REF!="●",#REF!="●"),"",IF(#REF!="","",#REF!))</f>
        <v>#REF!</v>
      </c>
      <c r="AP595" s="413" t="e">
        <f>IF(OR(#REF!="●",#REF!="●",#REF!="●"),"",IF(#REF!="","",#REF!))</f>
        <v>#REF!</v>
      </c>
      <c r="AQ595" s="412" t="e">
        <f>IF(ISNA(L595),"",L595*#REF!)</f>
        <v>#REF!</v>
      </c>
      <c r="AR595" s="412" t="e">
        <f>IF(ISNA(M595),"",M595*#REF!)</f>
        <v>#REF!</v>
      </c>
      <c r="AS595" s="414" t="e">
        <f>IF(#REF!&gt;0,DQ$6,"")</f>
        <v>#REF!</v>
      </c>
      <c r="AT595" s="95" t="e">
        <f>IF(#REF!="","",VLOOKUP(#REF!,#REF!,7,0))</f>
        <v>#REF!</v>
      </c>
      <c r="AU595" s="201" t="e">
        <f>IF(OR(#REF!="",AT595=""),"",ROUND(#REF!/10^3*AT595,3))</f>
        <v>#REF!</v>
      </c>
      <c r="AV595" s="201" t="e">
        <f>IF(#REF!&gt;0,#REF!*#REF!/1000,"")</f>
        <v>#REF!</v>
      </c>
      <c r="AW595" s="201" t="e">
        <f>IF(#REF!&gt;0,#REF!*#REF!/1000,"")</f>
        <v>#REF!</v>
      </c>
      <c r="AX595" s="74" t="e">
        <f t="shared" si="114"/>
        <v>#REF!</v>
      </c>
      <c r="AY595" s="74" t="e">
        <f t="shared" si="115"/>
        <v>#REF!</v>
      </c>
      <c r="AZ595" s="201" t="e">
        <f>IF(ISNA(AX595),"",AX595*#REF!)</f>
        <v>#REF!</v>
      </c>
      <c r="BA595" s="201" t="e">
        <f>IF(ISNA(AY595),"",AY595*#REF!)</f>
        <v>#REF!</v>
      </c>
      <c r="BB595" s="78" t="e">
        <f>IF(#REF!&gt;0,DQ$40,"")</f>
        <v>#REF!</v>
      </c>
      <c r="BC595" s="99"/>
      <c r="BD595" s="650"/>
      <c r="BE595" s="652" t="e">
        <f>IF(OR(#REF!="",F595=""),"",ROUND(#REF!/10^3*F595,3))</f>
        <v>#REF!</v>
      </c>
      <c r="BF595" s="412" t="e">
        <f>IF(#REF!&gt;0,#REF!*#REF!/1000,"")</f>
        <v>#REF!</v>
      </c>
      <c r="BG595" s="412" t="e">
        <f>IF(#REF!&gt;0,#REF!*#REF!/1000,"")</f>
        <v>#REF!</v>
      </c>
      <c r="BH595" s="413" t="e">
        <f>IF(OR(#REF!="●",#REF!="●",#REF!="●",#REF!="●"),"",IF(#REF!="","",#REF!))</f>
        <v>#REF!</v>
      </c>
      <c r="BI595" s="413" t="e">
        <f>IF(OR(#REF!="●",#REF!="●",#REF!="●",#REF!="●"),"",IF(#REF!="","",#REF!))</f>
        <v>#REF!</v>
      </c>
      <c r="BJ595" s="412" t="e">
        <f>IF(ISNA(L595),"",L595*#REF!)</f>
        <v>#REF!</v>
      </c>
      <c r="BK595" s="412" t="e">
        <f>IF(ISNA(M595),"",M595*#REF!)</f>
        <v>#REF!</v>
      </c>
      <c r="BL595" s="415" t="e">
        <f>IF(#REF!&gt;0,DQ$6,"")</f>
        <v>#REF!</v>
      </c>
      <c r="BM595" s="361" t="e">
        <f>IF(#REF!="","",VLOOKUP(#REF!,#REF!,7,0))</f>
        <v>#REF!</v>
      </c>
      <c r="BN595" s="201" t="e">
        <f>IF(OR(#REF!="",BM595=""),"",ROUND(#REF!/10^3*BM595,3))</f>
        <v>#REF!</v>
      </c>
      <c r="BO595" s="201" t="e">
        <f>IF(#REF!&gt;0,#REF!*#REF!/1000,"")</f>
        <v>#REF!</v>
      </c>
      <c r="BP595" s="201" t="e">
        <f>IF(#REF!&gt;0,#REF!*#REF!/1000,"")</f>
        <v>#REF!</v>
      </c>
      <c r="BQ595" s="74" t="e">
        <f t="shared" si="116"/>
        <v>#REF!</v>
      </c>
      <c r="BR595" s="74" t="e">
        <f t="shared" si="117"/>
        <v>#REF!</v>
      </c>
      <c r="BS595" s="201" t="e">
        <f>IF(ISNA(BQ595),"",BQ595*#REF!)</f>
        <v>#REF!</v>
      </c>
      <c r="BT595" s="201" t="e">
        <f>IF(ISNA(BR595),"",BR595*#REF!)</f>
        <v>#REF!</v>
      </c>
      <c r="BU595" s="78" t="e">
        <f>IF(#REF!&gt;0,DQ$57,"")</f>
        <v>#REF!</v>
      </c>
      <c r="BV595" s="99"/>
      <c r="BW595" s="411"/>
      <c r="BX595" s="412" t="e">
        <f>IF(OR(#REF!="",F595=""),"",ROUND(#REF!/10^3*F595,3))</f>
        <v>#REF!</v>
      </c>
      <c r="BY595" s="412" t="e">
        <f>IF(#REF!&gt;0,#REF!*#REF!/1000,"")</f>
        <v>#REF!</v>
      </c>
      <c r="BZ595" s="412" t="e">
        <f>IF(#REF!&gt;0,#REF!*#REF!/1000,"")</f>
        <v>#REF!</v>
      </c>
      <c r="CA595" s="413" t="e">
        <f>IF(OR(#REF!="●",#REF!="●",#REF!="●",#REF!="●",#REF!="●"),"",IF(#REF!="","",#REF!))</f>
        <v>#REF!</v>
      </c>
      <c r="CB595" s="413" t="e">
        <f>IF(OR(#REF!="●",#REF!="●",#REF!="●",#REF!="●",#REF!="●"),"",IF(#REF!="","",#REF!))</f>
        <v>#REF!</v>
      </c>
      <c r="CC595" s="412" t="e">
        <f>IF(ISNA(L595),"",L595*#REF!)</f>
        <v>#REF!</v>
      </c>
      <c r="CD595" s="412" t="e">
        <f>IF(ISNA(M595),"",M595*#REF!)</f>
        <v>#REF!</v>
      </c>
      <c r="CE595" s="415" t="e">
        <f>IF(#REF!&gt;0,DQ$6,"")</f>
        <v>#REF!</v>
      </c>
      <c r="CF595" s="361" t="e">
        <f>IF(#REF!="","",VLOOKUP(#REF!,#REF!,7,0))</f>
        <v>#REF!</v>
      </c>
      <c r="CG595" s="201" t="e">
        <f>IF(OR(#REF!="",CF595=""),"",ROUND(#REF!/10^3*CF595,3))</f>
        <v>#REF!</v>
      </c>
      <c r="CH595" s="201" t="e">
        <f>IF(#REF!&gt;0,#REF!*#REF!/1000,"")</f>
        <v>#REF!</v>
      </c>
      <c r="CI595" s="201" t="e">
        <f>IF(#REF!&gt;0,#REF!*#REF!/1000,"")</f>
        <v>#REF!</v>
      </c>
      <c r="CJ595" s="74" t="e">
        <f t="shared" si="118"/>
        <v>#REF!</v>
      </c>
      <c r="CK595" s="74" t="e">
        <f t="shared" si="119"/>
        <v>#REF!</v>
      </c>
      <c r="CL595" s="201" t="e">
        <f>IF(ISNA(CJ595),"",CJ595*#REF!)</f>
        <v>#REF!</v>
      </c>
      <c r="CM595" s="201" t="e">
        <f>IF(ISNA(CK595),"",CK595*#REF!)</f>
        <v>#REF!</v>
      </c>
      <c r="CN595" s="101" t="e">
        <f>IF(#REF!&gt;0,DQ$57,"")</f>
        <v>#REF!</v>
      </c>
      <c r="CO595" s="84"/>
      <c r="CP595" s="2"/>
      <c r="CQ595" s="2"/>
      <c r="CR595" s="2"/>
      <c r="CS595" s="2"/>
      <c r="CT595" s="2"/>
      <c r="CU595" s="2"/>
      <c r="CV595" s="2"/>
      <c r="CX595" s="2"/>
      <c r="CY595" s="2"/>
      <c r="CZ595" s="2"/>
      <c r="DA595" s="2"/>
      <c r="DB595" s="2"/>
      <c r="DC595" s="2"/>
      <c r="DD595" s="2"/>
      <c r="DE595" s="2"/>
      <c r="DF595" s="2"/>
    </row>
    <row r="596" spans="2:110" ht="18" customHeight="1">
      <c r="B596" s="151" t="e">
        <f>IF(#REF!="","",VLOOKUP(#REF!,$CX$11:$DG$26,9,0))</f>
        <v>#REF!</v>
      </c>
      <c r="C596" s="64" t="e">
        <f>IF(#REF!="",0,VLOOKUP(#REF!,$CP$11:$CQ$16,2,0))</f>
        <v>#REF!</v>
      </c>
      <c r="D596" s="65" t="e">
        <f>IF(#REF!="",0,VLOOKUP(#REF!,$CX$11:$CY$26,2,0))</f>
        <v>#REF!</v>
      </c>
      <c r="E596" s="152" t="e">
        <f t="shared" si="109"/>
        <v>#REF!</v>
      </c>
      <c r="F596" s="155" t="e">
        <f>IF(#REF!="","",VLOOKUP(#REF!,#REF!,7,0))</f>
        <v>#REF!</v>
      </c>
      <c r="G596" s="201" t="e">
        <f>IF(OR(#REF!="",F596=""),"",ROUND(#REF!/10^3*F596,3))</f>
        <v>#REF!</v>
      </c>
      <c r="H596" s="201" t="e">
        <f>IF(#REF!&gt;0,#REF!*#REF!/1000,"")</f>
        <v>#REF!</v>
      </c>
      <c r="I596" s="201" t="e">
        <f>IF(#REF!&gt;0,#REF!*#REF!/1000,"")</f>
        <v>#REF!</v>
      </c>
      <c r="J596" s="51" t="e">
        <f>IF(#REF!="●","",IF(#REF!="","",#REF!))</f>
        <v>#REF!</v>
      </c>
      <c r="K596" s="51" t="e">
        <f>IF(#REF!="●","",IF(#REF!="","",#REF!))</f>
        <v>#REF!</v>
      </c>
      <c r="L596" s="74" t="e">
        <f t="shared" si="110"/>
        <v>#REF!</v>
      </c>
      <c r="M596" s="74" t="e">
        <f t="shared" si="111"/>
        <v>#REF!</v>
      </c>
      <c r="N596" s="201" t="e">
        <f>IF(ISNA(L596),"",L596*#REF!)</f>
        <v>#REF!</v>
      </c>
      <c r="O596" s="201" t="e">
        <f>IF(ISNA(M596),"",M596*#REF!)</f>
        <v>#REF!</v>
      </c>
      <c r="P596" s="78" t="e">
        <f>IF(#REF!&gt;0,DQ$6,"")</f>
        <v>#REF!</v>
      </c>
      <c r="Q596" s="99"/>
      <c r="R596" s="411"/>
      <c r="S596" s="412" t="e">
        <f>IF(OR(#REF!="",F596=""),"",ROUND(#REF!/10^3*F596,3))</f>
        <v>#REF!</v>
      </c>
      <c r="T596" s="412" t="e">
        <f>IF(#REF!&gt;0,#REF!*#REF!/1000,"")</f>
        <v>#REF!</v>
      </c>
      <c r="U596" s="412" t="e">
        <f>IF(#REF!&gt;0,#REF!*#REF!/1000,"")</f>
        <v>#REF!</v>
      </c>
      <c r="V596" s="413" t="e">
        <f>IF(OR(#REF!="●",#REF!="●"),"",IF(#REF!="","",#REF!))</f>
        <v>#REF!</v>
      </c>
      <c r="W596" s="413" t="e">
        <f>IF(OR(#REF!="●",#REF!="●"),"",IF(#REF!="","",#REF!))</f>
        <v>#REF!</v>
      </c>
      <c r="X596" s="412" t="e">
        <f>IF(ISNA(L596),"",L596*#REF!)</f>
        <v>#REF!</v>
      </c>
      <c r="Y596" s="412" t="e">
        <f>IF(ISNA(M596),"",M596*#REF!)</f>
        <v>#REF!</v>
      </c>
      <c r="Z596" s="414" t="e">
        <f>IF(#REF!&gt;0,DQ$6,"")</f>
        <v>#REF!</v>
      </c>
      <c r="AA596" s="95" t="e">
        <f>IF(#REF!="","",VLOOKUP(#REF!,#REF!,7,0))</f>
        <v>#REF!</v>
      </c>
      <c r="AB596" s="201" t="e">
        <f>IF(OR(#REF!="",AA596=""),"",ROUND(#REF!/10^3*AA596,3))</f>
        <v>#REF!</v>
      </c>
      <c r="AC596" s="201" t="e">
        <f>IF(#REF!&gt;0,#REF!*#REF!/1000,"")</f>
        <v>#REF!</v>
      </c>
      <c r="AD596" s="201" t="e">
        <f>IF(#REF!&gt;0,#REF!*#REF!/1000,"")</f>
        <v>#REF!</v>
      </c>
      <c r="AE596" s="74" t="e">
        <f t="shared" si="112"/>
        <v>#REF!</v>
      </c>
      <c r="AF596" s="74" t="e">
        <f t="shared" si="113"/>
        <v>#REF!</v>
      </c>
      <c r="AG596" s="201" t="e">
        <f>IF(ISNA(AE596),"",AE596*#REF!)</f>
        <v>#REF!</v>
      </c>
      <c r="AH596" s="201" t="e">
        <f>IF(ISNA(AF596),"",AF596*#REF!)</f>
        <v>#REF!</v>
      </c>
      <c r="AI596" s="78" t="e">
        <f>IF(#REF!&gt;0,DQ$23,"")</f>
        <v>#REF!</v>
      </c>
      <c r="AJ596" s="99"/>
      <c r="AK596" s="411"/>
      <c r="AL596" s="412" t="e">
        <f>IF(OR(#REF!="",F596=""),"",ROUND(#REF!/10^3*F596,3))</f>
        <v>#REF!</v>
      </c>
      <c r="AM596" s="412" t="e">
        <f>IF(#REF!&gt;0,#REF!*#REF!/1000,"")</f>
        <v>#REF!</v>
      </c>
      <c r="AN596" s="412" t="e">
        <f>IF(#REF!&gt;0,#REF!*#REF!/1000,"")</f>
        <v>#REF!</v>
      </c>
      <c r="AO596" s="413" t="e">
        <f>IF(OR(#REF!="●",#REF!="●",#REF!="●"),"",IF(#REF!="","",#REF!))</f>
        <v>#REF!</v>
      </c>
      <c r="AP596" s="413" t="e">
        <f>IF(OR(#REF!="●",#REF!="●",#REF!="●"),"",IF(#REF!="","",#REF!))</f>
        <v>#REF!</v>
      </c>
      <c r="AQ596" s="412" t="e">
        <f>IF(ISNA(L596),"",L596*#REF!)</f>
        <v>#REF!</v>
      </c>
      <c r="AR596" s="412" t="e">
        <f>IF(ISNA(M596),"",M596*#REF!)</f>
        <v>#REF!</v>
      </c>
      <c r="AS596" s="414" t="e">
        <f>IF(#REF!&gt;0,DQ$6,"")</f>
        <v>#REF!</v>
      </c>
      <c r="AT596" s="95" t="e">
        <f>IF(#REF!="","",VLOOKUP(#REF!,#REF!,7,0))</f>
        <v>#REF!</v>
      </c>
      <c r="AU596" s="201" t="e">
        <f>IF(OR(#REF!="",AT596=""),"",ROUND(#REF!/10^3*AT596,3))</f>
        <v>#REF!</v>
      </c>
      <c r="AV596" s="201" t="e">
        <f>IF(#REF!&gt;0,#REF!*#REF!/1000,"")</f>
        <v>#REF!</v>
      </c>
      <c r="AW596" s="201" t="e">
        <f>IF(#REF!&gt;0,#REF!*#REF!/1000,"")</f>
        <v>#REF!</v>
      </c>
      <c r="AX596" s="74" t="e">
        <f t="shared" si="114"/>
        <v>#REF!</v>
      </c>
      <c r="AY596" s="74" t="e">
        <f t="shared" si="115"/>
        <v>#REF!</v>
      </c>
      <c r="AZ596" s="201" t="e">
        <f>IF(ISNA(AX596),"",AX596*#REF!)</f>
        <v>#REF!</v>
      </c>
      <c r="BA596" s="201" t="e">
        <f>IF(ISNA(AY596),"",AY596*#REF!)</f>
        <v>#REF!</v>
      </c>
      <c r="BB596" s="78" t="e">
        <f>IF(#REF!&gt;0,DQ$40,"")</f>
        <v>#REF!</v>
      </c>
      <c r="BC596" s="99"/>
      <c r="BD596" s="650"/>
      <c r="BE596" s="652" t="e">
        <f>IF(OR(#REF!="",F596=""),"",ROUND(#REF!/10^3*F596,3))</f>
        <v>#REF!</v>
      </c>
      <c r="BF596" s="412" t="e">
        <f>IF(#REF!&gt;0,#REF!*#REF!/1000,"")</f>
        <v>#REF!</v>
      </c>
      <c r="BG596" s="412" t="e">
        <f>IF(#REF!&gt;0,#REF!*#REF!/1000,"")</f>
        <v>#REF!</v>
      </c>
      <c r="BH596" s="413" t="e">
        <f>IF(OR(#REF!="●",#REF!="●",#REF!="●",#REF!="●"),"",IF(#REF!="","",#REF!))</f>
        <v>#REF!</v>
      </c>
      <c r="BI596" s="413" t="e">
        <f>IF(OR(#REF!="●",#REF!="●",#REF!="●",#REF!="●"),"",IF(#REF!="","",#REF!))</f>
        <v>#REF!</v>
      </c>
      <c r="BJ596" s="412" t="e">
        <f>IF(ISNA(L596),"",L596*#REF!)</f>
        <v>#REF!</v>
      </c>
      <c r="BK596" s="412" t="e">
        <f>IF(ISNA(M596),"",M596*#REF!)</f>
        <v>#REF!</v>
      </c>
      <c r="BL596" s="415" t="e">
        <f>IF(#REF!&gt;0,DQ$6,"")</f>
        <v>#REF!</v>
      </c>
      <c r="BM596" s="361" t="e">
        <f>IF(#REF!="","",VLOOKUP(#REF!,#REF!,7,0))</f>
        <v>#REF!</v>
      </c>
      <c r="BN596" s="201" t="e">
        <f>IF(OR(#REF!="",BM596=""),"",ROUND(#REF!/10^3*BM596,3))</f>
        <v>#REF!</v>
      </c>
      <c r="BO596" s="201" t="e">
        <f>IF(#REF!&gt;0,#REF!*#REF!/1000,"")</f>
        <v>#REF!</v>
      </c>
      <c r="BP596" s="201" t="e">
        <f>IF(#REF!&gt;0,#REF!*#REF!/1000,"")</f>
        <v>#REF!</v>
      </c>
      <c r="BQ596" s="74" t="e">
        <f t="shared" si="116"/>
        <v>#REF!</v>
      </c>
      <c r="BR596" s="74" t="e">
        <f t="shared" si="117"/>
        <v>#REF!</v>
      </c>
      <c r="BS596" s="201" t="e">
        <f>IF(ISNA(BQ596),"",BQ596*#REF!)</f>
        <v>#REF!</v>
      </c>
      <c r="BT596" s="201" t="e">
        <f>IF(ISNA(BR596),"",BR596*#REF!)</f>
        <v>#REF!</v>
      </c>
      <c r="BU596" s="78" t="e">
        <f>IF(#REF!&gt;0,DQ$57,"")</f>
        <v>#REF!</v>
      </c>
      <c r="BV596" s="99"/>
      <c r="BW596" s="411"/>
      <c r="BX596" s="412" t="e">
        <f>IF(OR(#REF!="",F596=""),"",ROUND(#REF!/10^3*F596,3))</f>
        <v>#REF!</v>
      </c>
      <c r="BY596" s="412" t="e">
        <f>IF(#REF!&gt;0,#REF!*#REF!/1000,"")</f>
        <v>#REF!</v>
      </c>
      <c r="BZ596" s="412" t="e">
        <f>IF(#REF!&gt;0,#REF!*#REF!/1000,"")</f>
        <v>#REF!</v>
      </c>
      <c r="CA596" s="413" t="e">
        <f>IF(OR(#REF!="●",#REF!="●",#REF!="●",#REF!="●",#REF!="●"),"",IF(#REF!="","",#REF!))</f>
        <v>#REF!</v>
      </c>
      <c r="CB596" s="413" t="e">
        <f>IF(OR(#REF!="●",#REF!="●",#REF!="●",#REF!="●",#REF!="●"),"",IF(#REF!="","",#REF!))</f>
        <v>#REF!</v>
      </c>
      <c r="CC596" s="412" t="e">
        <f>IF(ISNA(L596),"",L596*#REF!)</f>
        <v>#REF!</v>
      </c>
      <c r="CD596" s="412" t="e">
        <f>IF(ISNA(M596),"",M596*#REF!)</f>
        <v>#REF!</v>
      </c>
      <c r="CE596" s="415" t="e">
        <f>IF(#REF!&gt;0,DQ$6,"")</f>
        <v>#REF!</v>
      </c>
      <c r="CF596" s="361" t="e">
        <f>IF(#REF!="","",VLOOKUP(#REF!,#REF!,7,0))</f>
        <v>#REF!</v>
      </c>
      <c r="CG596" s="201" t="e">
        <f>IF(OR(#REF!="",CF596=""),"",ROUND(#REF!/10^3*CF596,3))</f>
        <v>#REF!</v>
      </c>
      <c r="CH596" s="201" t="e">
        <f>IF(#REF!&gt;0,#REF!*#REF!/1000,"")</f>
        <v>#REF!</v>
      </c>
      <c r="CI596" s="201" t="e">
        <f>IF(#REF!&gt;0,#REF!*#REF!/1000,"")</f>
        <v>#REF!</v>
      </c>
      <c r="CJ596" s="74" t="e">
        <f t="shared" si="118"/>
        <v>#REF!</v>
      </c>
      <c r="CK596" s="74" t="e">
        <f t="shared" si="119"/>
        <v>#REF!</v>
      </c>
      <c r="CL596" s="201" t="e">
        <f>IF(ISNA(CJ596),"",CJ596*#REF!)</f>
        <v>#REF!</v>
      </c>
      <c r="CM596" s="201" t="e">
        <f>IF(ISNA(CK596),"",CK596*#REF!)</f>
        <v>#REF!</v>
      </c>
      <c r="CN596" s="101" t="e">
        <f>IF(#REF!&gt;0,DQ$57,"")</f>
        <v>#REF!</v>
      </c>
      <c r="CO596" s="84"/>
      <c r="CP596" s="2"/>
      <c r="CQ596" s="2"/>
      <c r="CR596" s="2"/>
      <c r="CS596" s="2"/>
      <c r="CT596" s="2"/>
      <c r="CU596" s="2"/>
      <c r="CV596" s="2"/>
      <c r="CX596" s="2"/>
      <c r="CY596" s="2"/>
      <c r="CZ596" s="2"/>
      <c r="DA596" s="2"/>
      <c r="DB596" s="2"/>
      <c r="DC596" s="2"/>
      <c r="DD596" s="2"/>
      <c r="DE596" s="2"/>
      <c r="DF596" s="2"/>
    </row>
    <row r="597" spans="2:110" ht="18" customHeight="1">
      <c r="B597" s="151" t="e">
        <f>IF(#REF!="","",VLOOKUP(#REF!,$CX$11:$DG$26,9,0))</f>
        <v>#REF!</v>
      </c>
      <c r="C597" s="64" t="e">
        <f>IF(#REF!="",0,VLOOKUP(#REF!,$CP$11:$CQ$16,2,0))</f>
        <v>#REF!</v>
      </c>
      <c r="D597" s="65" t="e">
        <f>IF(#REF!="",0,VLOOKUP(#REF!,$CX$11:$CY$26,2,0))</f>
        <v>#REF!</v>
      </c>
      <c r="E597" s="152" t="e">
        <f t="shared" si="109"/>
        <v>#REF!</v>
      </c>
      <c r="F597" s="155" t="e">
        <f>IF(#REF!="","",VLOOKUP(#REF!,#REF!,7,0))</f>
        <v>#REF!</v>
      </c>
      <c r="G597" s="201" t="e">
        <f>IF(OR(#REF!="",F597=""),"",ROUND(#REF!/10^3*F597,3))</f>
        <v>#REF!</v>
      </c>
      <c r="H597" s="201" t="e">
        <f>IF(#REF!&gt;0,#REF!*#REF!/1000,"")</f>
        <v>#REF!</v>
      </c>
      <c r="I597" s="201" t="e">
        <f>IF(#REF!&gt;0,#REF!*#REF!/1000,"")</f>
        <v>#REF!</v>
      </c>
      <c r="J597" s="51" t="e">
        <f>IF(#REF!="●","",IF(#REF!="","",#REF!))</f>
        <v>#REF!</v>
      </c>
      <c r="K597" s="51" t="e">
        <f>IF(#REF!="●","",IF(#REF!="","",#REF!))</f>
        <v>#REF!</v>
      </c>
      <c r="L597" s="74" t="e">
        <f t="shared" si="110"/>
        <v>#REF!</v>
      </c>
      <c r="M597" s="74" t="e">
        <f t="shared" si="111"/>
        <v>#REF!</v>
      </c>
      <c r="N597" s="201" t="e">
        <f>IF(ISNA(L597),"",L597*#REF!)</f>
        <v>#REF!</v>
      </c>
      <c r="O597" s="201" t="e">
        <f>IF(ISNA(M597),"",M597*#REF!)</f>
        <v>#REF!</v>
      </c>
      <c r="P597" s="78" t="e">
        <f>IF(#REF!&gt;0,DQ$6,"")</f>
        <v>#REF!</v>
      </c>
      <c r="Q597" s="99"/>
      <c r="R597" s="411"/>
      <c r="S597" s="412" t="e">
        <f>IF(OR(#REF!="",F597=""),"",ROUND(#REF!/10^3*F597,3))</f>
        <v>#REF!</v>
      </c>
      <c r="T597" s="412" t="e">
        <f>IF(#REF!&gt;0,#REF!*#REF!/1000,"")</f>
        <v>#REF!</v>
      </c>
      <c r="U597" s="412" t="e">
        <f>IF(#REF!&gt;0,#REF!*#REF!/1000,"")</f>
        <v>#REF!</v>
      </c>
      <c r="V597" s="413" t="e">
        <f>IF(OR(#REF!="●",#REF!="●"),"",IF(#REF!="","",#REF!))</f>
        <v>#REF!</v>
      </c>
      <c r="W597" s="413" t="e">
        <f>IF(OR(#REF!="●",#REF!="●"),"",IF(#REF!="","",#REF!))</f>
        <v>#REF!</v>
      </c>
      <c r="X597" s="412" t="e">
        <f>IF(ISNA(L597),"",L597*#REF!)</f>
        <v>#REF!</v>
      </c>
      <c r="Y597" s="412" t="e">
        <f>IF(ISNA(M597),"",M597*#REF!)</f>
        <v>#REF!</v>
      </c>
      <c r="Z597" s="414" t="e">
        <f>IF(#REF!&gt;0,DQ$6,"")</f>
        <v>#REF!</v>
      </c>
      <c r="AA597" s="95" t="e">
        <f>IF(#REF!="","",VLOOKUP(#REF!,#REF!,7,0))</f>
        <v>#REF!</v>
      </c>
      <c r="AB597" s="201" t="e">
        <f>IF(OR(#REF!="",AA597=""),"",ROUND(#REF!/10^3*AA597,3))</f>
        <v>#REF!</v>
      </c>
      <c r="AC597" s="201" t="e">
        <f>IF(#REF!&gt;0,#REF!*#REF!/1000,"")</f>
        <v>#REF!</v>
      </c>
      <c r="AD597" s="201" t="e">
        <f>IF(#REF!&gt;0,#REF!*#REF!/1000,"")</f>
        <v>#REF!</v>
      </c>
      <c r="AE597" s="74" t="e">
        <f t="shared" si="112"/>
        <v>#REF!</v>
      </c>
      <c r="AF597" s="74" t="e">
        <f t="shared" si="113"/>
        <v>#REF!</v>
      </c>
      <c r="AG597" s="201" t="e">
        <f>IF(ISNA(AE597),"",AE597*#REF!)</f>
        <v>#REF!</v>
      </c>
      <c r="AH597" s="201" t="e">
        <f>IF(ISNA(AF597),"",AF597*#REF!)</f>
        <v>#REF!</v>
      </c>
      <c r="AI597" s="78" t="e">
        <f>IF(#REF!&gt;0,DQ$23,"")</f>
        <v>#REF!</v>
      </c>
      <c r="AJ597" s="99"/>
      <c r="AK597" s="411"/>
      <c r="AL597" s="412" t="e">
        <f>IF(OR(#REF!="",F597=""),"",ROUND(#REF!/10^3*F597,3))</f>
        <v>#REF!</v>
      </c>
      <c r="AM597" s="412" t="e">
        <f>IF(#REF!&gt;0,#REF!*#REF!/1000,"")</f>
        <v>#REF!</v>
      </c>
      <c r="AN597" s="412" t="e">
        <f>IF(#REF!&gt;0,#REF!*#REF!/1000,"")</f>
        <v>#REF!</v>
      </c>
      <c r="AO597" s="413" t="e">
        <f>IF(OR(#REF!="●",#REF!="●",#REF!="●"),"",IF(#REF!="","",#REF!))</f>
        <v>#REF!</v>
      </c>
      <c r="AP597" s="413" t="e">
        <f>IF(OR(#REF!="●",#REF!="●",#REF!="●"),"",IF(#REF!="","",#REF!))</f>
        <v>#REF!</v>
      </c>
      <c r="AQ597" s="412" t="e">
        <f>IF(ISNA(L597),"",L597*#REF!)</f>
        <v>#REF!</v>
      </c>
      <c r="AR597" s="412" t="e">
        <f>IF(ISNA(M597),"",M597*#REF!)</f>
        <v>#REF!</v>
      </c>
      <c r="AS597" s="414" t="e">
        <f>IF(#REF!&gt;0,DQ$6,"")</f>
        <v>#REF!</v>
      </c>
      <c r="AT597" s="95" t="e">
        <f>IF(#REF!="","",VLOOKUP(#REF!,#REF!,7,0))</f>
        <v>#REF!</v>
      </c>
      <c r="AU597" s="201" t="e">
        <f>IF(OR(#REF!="",AT597=""),"",ROUND(#REF!/10^3*AT597,3))</f>
        <v>#REF!</v>
      </c>
      <c r="AV597" s="201" t="e">
        <f>IF(#REF!&gt;0,#REF!*#REF!/1000,"")</f>
        <v>#REF!</v>
      </c>
      <c r="AW597" s="201" t="e">
        <f>IF(#REF!&gt;0,#REF!*#REF!/1000,"")</f>
        <v>#REF!</v>
      </c>
      <c r="AX597" s="74" t="e">
        <f t="shared" si="114"/>
        <v>#REF!</v>
      </c>
      <c r="AY597" s="74" t="e">
        <f t="shared" si="115"/>
        <v>#REF!</v>
      </c>
      <c r="AZ597" s="201" t="e">
        <f>IF(ISNA(AX597),"",AX597*#REF!)</f>
        <v>#REF!</v>
      </c>
      <c r="BA597" s="201" t="e">
        <f>IF(ISNA(AY597),"",AY597*#REF!)</f>
        <v>#REF!</v>
      </c>
      <c r="BB597" s="78" t="e">
        <f>IF(#REF!&gt;0,DQ$40,"")</f>
        <v>#REF!</v>
      </c>
      <c r="BC597" s="99"/>
      <c r="BD597" s="650"/>
      <c r="BE597" s="652" t="e">
        <f>IF(OR(#REF!="",F597=""),"",ROUND(#REF!/10^3*F597,3))</f>
        <v>#REF!</v>
      </c>
      <c r="BF597" s="412" t="e">
        <f>IF(#REF!&gt;0,#REF!*#REF!/1000,"")</f>
        <v>#REF!</v>
      </c>
      <c r="BG597" s="412" t="e">
        <f>IF(#REF!&gt;0,#REF!*#REF!/1000,"")</f>
        <v>#REF!</v>
      </c>
      <c r="BH597" s="413" t="e">
        <f>IF(OR(#REF!="●",#REF!="●",#REF!="●",#REF!="●"),"",IF(#REF!="","",#REF!))</f>
        <v>#REF!</v>
      </c>
      <c r="BI597" s="413" t="e">
        <f>IF(OR(#REF!="●",#REF!="●",#REF!="●",#REF!="●"),"",IF(#REF!="","",#REF!))</f>
        <v>#REF!</v>
      </c>
      <c r="BJ597" s="412" t="e">
        <f>IF(ISNA(L597),"",L597*#REF!)</f>
        <v>#REF!</v>
      </c>
      <c r="BK597" s="412" t="e">
        <f>IF(ISNA(M597),"",M597*#REF!)</f>
        <v>#REF!</v>
      </c>
      <c r="BL597" s="415" t="e">
        <f>IF(#REF!&gt;0,DQ$6,"")</f>
        <v>#REF!</v>
      </c>
      <c r="BM597" s="361" t="e">
        <f>IF(#REF!="","",VLOOKUP(#REF!,#REF!,7,0))</f>
        <v>#REF!</v>
      </c>
      <c r="BN597" s="201" t="e">
        <f>IF(OR(#REF!="",BM597=""),"",ROUND(#REF!/10^3*BM597,3))</f>
        <v>#REF!</v>
      </c>
      <c r="BO597" s="201" t="e">
        <f>IF(#REF!&gt;0,#REF!*#REF!/1000,"")</f>
        <v>#REF!</v>
      </c>
      <c r="BP597" s="201" t="e">
        <f>IF(#REF!&gt;0,#REF!*#REF!/1000,"")</f>
        <v>#REF!</v>
      </c>
      <c r="BQ597" s="74" t="e">
        <f t="shared" si="116"/>
        <v>#REF!</v>
      </c>
      <c r="BR597" s="74" t="e">
        <f t="shared" si="117"/>
        <v>#REF!</v>
      </c>
      <c r="BS597" s="201" t="e">
        <f>IF(ISNA(BQ597),"",BQ597*#REF!)</f>
        <v>#REF!</v>
      </c>
      <c r="BT597" s="201" t="e">
        <f>IF(ISNA(BR597),"",BR597*#REF!)</f>
        <v>#REF!</v>
      </c>
      <c r="BU597" s="78" t="e">
        <f>IF(#REF!&gt;0,DQ$57,"")</f>
        <v>#REF!</v>
      </c>
      <c r="BV597" s="99"/>
      <c r="BW597" s="411"/>
      <c r="BX597" s="412" t="e">
        <f>IF(OR(#REF!="",F597=""),"",ROUND(#REF!/10^3*F597,3))</f>
        <v>#REF!</v>
      </c>
      <c r="BY597" s="412" t="e">
        <f>IF(#REF!&gt;0,#REF!*#REF!/1000,"")</f>
        <v>#REF!</v>
      </c>
      <c r="BZ597" s="412" t="e">
        <f>IF(#REF!&gt;0,#REF!*#REF!/1000,"")</f>
        <v>#REF!</v>
      </c>
      <c r="CA597" s="413" t="e">
        <f>IF(OR(#REF!="●",#REF!="●",#REF!="●",#REF!="●",#REF!="●"),"",IF(#REF!="","",#REF!))</f>
        <v>#REF!</v>
      </c>
      <c r="CB597" s="413" t="e">
        <f>IF(OR(#REF!="●",#REF!="●",#REF!="●",#REF!="●",#REF!="●"),"",IF(#REF!="","",#REF!))</f>
        <v>#REF!</v>
      </c>
      <c r="CC597" s="412" t="e">
        <f>IF(ISNA(L597),"",L597*#REF!)</f>
        <v>#REF!</v>
      </c>
      <c r="CD597" s="412" t="e">
        <f>IF(ISNA(M597),"",M597*#REF!)</f>
        <v>#REF!</v>
      </c>
      <c r="CE597" s="415" t="e">
        <f>IF(#REF!&gt;0,DQ$6,"")</f>
        <v>#REF!</v>
      </c>
      <c r="CF597" s="361" t="e">
        <f>IF(#REF!="","",VLOOKUP(#REF!,#REF!,7,0))</f>
        <v>#REF!</v>
      </c>
      <c r="CG597" s="201" t="e">
        <f>IF(OR(#REF!="",CF597=""),"",ROUND(#REF!/10^3*CF597,3))</f>
        <v>#REF!</v>
      </c>
      <c r="CH597" s="201" t="e">
        <f>IF(#REF!&gt;0,#REF!*#REF!/1000,"")</f>
        <v>#REF!</v>
      </c>
      <c r="CI597" s="201" t="e">
        <f>IF(#REF!&gt;0,#REF!*#REF!/1000,"")</f>
        <v>#REF!</v>
      </c>
      <c r="CJ597" s="74" t="e">
        <f t="shared" si="118"/>
        <v>#REF!</v>
      </c>
      <c r="CK597" s="74" t="e">
        <f t="shared" si="119"/>
        <v>#REF!</v>
      </c>
      <c r="CL597" s="201" t="e">
        <f>IF(ISNA(CJ597),"",CJ597*#REF!)</f>
        <v>#REF!</v>
      </c>
      <c r="CM597" s="201" t="e">
        <f>IF(ISNA(CK597),"",CK597*#REF!)</f>
        <v>#REF!</v>
      </c>
      <c r="CN597" s="101" t="e">
        <f>IF(#REF!&gt;0,DQ$57,"")</f>
        <v>#REF!</v>
      </c>
      <c r="CO597" s="84"/>
      <c r="CP597" s="2"/>
      <c r="CQ597" s="2"/>
      <c r="CR597" s="2"/>
      <c r="CS597" s="2"/>
      <c r="CT597" s="2"/>
      <c r="CU597" s="2"/>
      <c r="CV597" s="2"/>
      <c r="CX597" s="2"/>
      <c r="CY597" s="2"/>
      <c r="CZ597" s="2"/>
      <c r="DA597" s="2"/>
      <c r="DB597" s="2"/>
      <c r="DC597" s="2"/>
      <c r="DD597" s="2"/>
      <c r="DE597" s="2"/>
      <c r="DF597" s="2"/>
    </row>
    <row r="598" spans="2:110" ht="18" customHeight="1">
      <c r="B598" s="151" t="e">
        <f>IF(#REF!="","",VLOOKUP(#REF!,$CX$11:$DG$26,9,0))</f>
        <v>#REF!</v>
      </c>
      <c r="C598" s="64" t="e">
        <f>IF(#REF!="",0,VLOOKUP(#REF!,$CP$11:$CQ$16,2,0))</f>
        <v>#REF!</v>
      </c>
      <c r="D598" s="65" t="e">
        <f>IF(#REF!="",0,VLOOKUP(#REF!,$CX$11:$CY$26,2,0))</f>
        <v>#REF!</v>
      </c>
      <c r="E598" s="152" t="e">
        <f t="shared" si="109"/>
        <v>#REF!</v>
      </c>
      <c r="F598" s="155" t="e">
        <f>IF(#REF!="","",VLOOKUP(#REF!,#REF!,7,0))</f>
        <v>#REF!</v>
      </c>
      <c r="G598" s="201" t="e">
        <f>IF(OR(#REF!="",F598=""),"",ROUND(#REF!/10^3*F598,3))</f>
        <v>#REF!</v>
      </c>
      <c r="H598" s="201" t="e">
        <f>IF(#REF!&gt;0,#REF!*#REF!/1000,"")</f>
        <v>#REF!</v>
      </c>
      <c r="I598" s="201" t="e">
        <f>IF(#REF!&gt;0,#REF!*#REF!/1000,"")</f>
        <v>#REF!</v>
      </c>
      <c r="J598" s="51" t="e">
        <f>IF(#REF!="●","",IF(#REF!="","",#REF!))</f>
        <v>#REF!</v>
      </c>
      <c r="K598" s="51" t="e">
        <f>IF(#REF!="●","",IF(#REF!="","",#REF!))</f>
        <v>#REF!</v>
      </c>
      <c r="L598" s="74" t="e">
        <f t="shared" si="110"/>
        <v>#REF!</v>
      </c>
      <c r="M598" s="74" t="e">
        <f t="shared" si="111"/>
        <v>#REF!</v>
      </c>
      <c r="N598" s="201" t="e">
        <f>IF(ISNA(L598),"",L598*#REF!)</f>
        <v>#REF!</v>
      </c>
      <c r="O598" s="201" t="e">
        <f>IF(ISNA(M598),"",M598*#REF!)</f>
        <v>#REF!</v>
      </c>
      <c r="P598" s="78" t="e">
        <f>IF(#REF!&gt;0,DQ$6,"")</f>
        <v>#REF!</v>
      </c>
      <c r="Q598" s="99"/>
      <c r="R598" s="411"/>
      <c r="S598" s="412" t="e">
        <f>IF(OR(#REF!="",F598=""),"",ROUND(#REF!/10^3*F598,3))</f>
        <v>#REF!</v>
      </c>
      <c r="T598" s="412" t="e">
        <f>IF(#REF!&gt;0,#REF!*#REF!/1000,"")</f>
        <v>#REF!</v>
      </c>
      <c r="U598" s="412" t="e">
        <f>IF(#REF!&gt;0,#REF!*#REF!/1000,"")</f>
        <v>#REF!</v>
      </c>
      <c r="V598" s="413" t="e">
        <f>IF(OR(#REF!="●",#REF!="●"),"",IF(#REF!="","",#REF!))</f>
        <v>#REF!</v>
      </c>
      <c r="W598" s="413" t="e">
        <f>IF(OR(#REF!="●",#REF!="●"),"",IF(#REF!="","",#REF!))</f>
        <v>#REF!</v>
      </c>
      <c r="X598" s="412" t="e">
        <f>IF(ISNA(L598),"",L598*#REF!)</f>
        <v>#REF!</v>
      </c>
      <c r="Y598" s="412" t="e">
        <f>IF(ISNA(M598),"",M598*#REF!)</f>
        <v>#REF!</v>
      </c>
      <c r="Z598" s="414" t="e">
        <f>IF(#REF!&gt;0,DQ$6,"")</f>
        <v>#REF!</v>
      </c>
      <c r="AA598" s="95" t="e">
        <f>IF(#REF!="","",VLOOKUP(#REF!,#REF!,7,0))</f>
        <v>#REF!</v>
      </c>
      <c r="AB598" s="201" t="e">
        <f>IF(OR(#REF!="",AA598=""),"",ROUND(#REF!/10^3*AA598,3))</f>
        <v>#REF!</v>
      </c>
      <c r="AC598" s="201" t="e">
        <f>IF(#REF!&gt;0,#REF!*#REF!/1000,"")</f>
        <v>#REF!</v>
      </c>
      <c r="AD598" s="201" t="e">
        <f>IF(#REF!&gt;0,#REF!*#REF!/1000,"")</f>
        <v>#REF!</v>
      </c>
      <c r="AE598" s="74" t="e">
        <f t="shared" si="112"/>
        <v>#REF!</v>
      </c>
      <c r="AF598" s="74" t="e">
        <f t="shared" si="113"/>
        <v>#REF!</v>
      </c>
      <c r="AG598" s="201" t="e">
        <f>IF(ISNA(AE598),"",AE598*#REF!)</f>
        <v>#REF!</v>
      </c>
      <c r="AH598" s="201" t="e">
        <f>IF(ISNA(AF598),"",AF598*#REF!)</f>
        <v>#REF!</v>
      </c>
      <c r="AI598" s="78" t="e">
        <f>IF(#REF!&gt;0,DQ$23,"")</f>
        <v>#REF!</v>
      </c>
      <c r="AJ598" s="99"/>
      <c r="AK598" s="411"/>
      <c r="AL598" s="412" t="e">
        <f>IF(OR(#REF!="",F598=""),"",ROUND(#REF!/10^3*F598,3))</f>
        <v>#REF!</v>
      </c>
      <c r="AM598" s="412" t="e">
        <f>IF(#REF!&gt;0,#REF!*#REF!/1000,"")</f>
        <v>#REF!</v>
      </c>
      <c r="AN598" s="412" t="e">
        <f>IF(#REF!&gt;0,#REF!*#REF!/1000,"")</f>
        <v>#REF!</v>
      </c>
      <c r="AO598" s="413" t="e">
        <f>IF(OR(#REF!="●",#REF!="●",#REF!="●"),"",IF(#REF!="","",#REF!))</f>
        <v>#REF!</v>
      </c>
      <c r="AP598" s="413" t="e">
        <f>IF(OR(#REF!="●",#REF!="●",#REF!="●"),"",IF(#REF!="","",#REF!))</f>
        <v>#REF!</v>
      </c>
      <c r="AQ598" s="412" t="e">
        <f>IF(ISNA(L598),"",L598*#REF!)</f>
        <v>#REF!</v>
      </c>
      <c r="AR598" s="412" t="e">
        <f>IF(ISNA(M598),"",M598*#REF!)</f>
        <v>#REF!</v>
      </c>
      <c r="AS598" s="414" t="e">
        <f>IF(#REF!&gt;0,DQ$6,"")</f>
        <v>#REF!</v>
      </c>
      <c r="AT598" s="95" t="e">
        <f>IF(#REF!="","",VLOOKUP(#REF!,#REF!,7,0))</f>
        <v>#REF!</v>
      </c>
      <c r="AU598" s="201" t="e">
        <f>IF(OR(#REF!="",AT598=""),"",ROUND(#REF!/10^3*AT598,3))</f>
        <v>#REF!</v>
      </c>
      <c r="AV598" s="201" t="e">
        <f>IF(#REF!&gt;0,#REF!*#REF!/1000,"")</f>
        <v>#REF!</v>
      </c>
      <c r="AW598" s="201" t="e">
        <f>IF(#REF!&gt;0,#REF!*#REF!/1000,"")</f>
        <v>#REF!</v>
      </c>
      <c r="AX598" s="74" t="e">
        <f t="shared" si="114"/>
        <v>#REF!</v>
      </c>
      <c r="AY598" s="74" t="e">
        <f t="shared" si="115"/>
        <v>#REF!</v>
      </c>
      <c r="AZ598" s="201" t="e">
        <f>IF(ISNA(AX598),"",AX598*#REF!)</f>
        <v>#REF!</v>
      </c>
      <c r="BA598" s="201" t="e">
        <f>IF(ISNA(AY598),"",AY598*#REF!)</f>
        <v>#REF!</v>
      </c>
      <c r="BB598" s="78" t="e">
        <f>IF(#REF!&gt;0,DQ$40,"")</f>
        <v>#REF!</v>
      </c>
      <c r="BC598" s="99"/>
      <c r="BD598" s="650"/>
      <c r="BE598" s="652" t="e">
        <f>IF(OR(#REF!="",F598=""),"",ROUND(#REF!/10^3*F598,3))</f>
        <v>#REF!</v>
      </c>
      <c r="BF598" s="412" t="e">
        <f>IF(#REF!&gt;0,#REF!*#REF!/1000,"")</f>
        <v>#REF!</v>
      </c>
      <c r="BG598" s="412" t="e">
        <f>IF(#REF!&gt;0,#REF!*#REF!/1000,"")</f>
        <v>#REF!</v>
      </c>
      <c r="BH598" s="413" t="e">
        <f>IF(OR(#REF!="●",#REF!="●",#REF!="●",#REF!="●"),"",IF(#REF!="","",#REF!))</f>
        <v>#REF!</v>
      </c>
      <c r="BI598" s="413" t="e">
        <f>IF(OR(#REF!="●",#REF!="●",#REF!="●",#REF!="●"),"",IF(#REF!="","",#REF!))</f>
        <v>#REF!</v>
      </c>
      <c r="BJ598" s="412" t="e">
        <f>IF(ISNA(L598),"",L598*#REF!)</f>
        <v>#REF!</v>
      </c>
      <c r="BK598" s="412" t="e">
        <f>IF(ISNA(M598),"",M598*#REF!)</f>
        <v>#REF!</v>
      </c>
      <c r="BL598" s="415" t="e">
        <f>IF(#REF!&gt;0,DQ$6,"")</f>
        <v>#REF!</v>
      </c>
      <c r="BM598" s="361" t="e">
        <f>IF(#REF!="","",VLOOKUP(#REF!,#REF!,7,0))</f>
        <v>#REF!</v>
      </c>
      <c r="BN598" s="201" t="e">
        <f>IF(OR(#REF!="",BM598=""),"",ROUND(#REF!/10^3*BM598,3))</f>
        <v>#REF!</v>
      </c>
      <c r="BO598" s="201" t="e">
        <f>IF(#REF!&gt;0,#REF!*#REF!/1000,"")</f>
        <v>#REF!</v>
      </c>
      <c r="BP598" s="201" t="e">
        <f>IF(#REF!&gt;0,#REF!*#REF!/1000,"")</f>
        <v>#REF!</v>
      </c>
      <c r="BQ598" s="74" t="e">
        <f t="shared" si="116"/>
        <v>#REF!</v>
      </c>
      <c r="BR598" s="74" t="e">
        <f t="shared" si="117"/>
        <v>#REF!</v>
      </c>
      <c r="BS598" s="201" t="e">
        <f>IF(ISNA(BQ598),"",BQ598*#REF!)</f>
        <v>#REF!</v>
      </c>
      <c r="BT598" s="201" t="e">
        <f>IF(ISNA(BR598),"",BR598*#REF!)</f>
        <v>#REF!</v>
      </c>
      <c r="BU598" s="78" t="e">
        <f>IF(#REF!&gt;0,DQ$57,"")</f>
        <v>#REF!</v>
      </c>
      <c r="BV598" s="99"/>
      <c r="BW598" s="411"/>
      <c r="BX598" s="412" t="e">
        <f>IF(OR(#REF!="",F598=""),"",ROUND(#REF!/10^3*F598,3))</f>
        <v>#REF!</v>
      </c>
      <c r="BY598" s="412" t="e">
        <f>IF(#REF!&gt;0,#REF!*#REF!/1000,"")</f>
        <v>#REF!</v>
      </c>
      <c r="BZ598" s="412" t="e">
        <f>IF(#REF!&gt;0,#REF!*#REF!/1000,"")</f>
        <v>#REF!</v>
      </c>
      <c r="CA598" s="413" t="e">
        <f>IF(OR(#REF!="●",#REF!="●",#REF!="●",#REF!="●",#REF!="●"),"",IF(#REF!="","",#REF!))</f>
        <v>#REF!</v>
      </c>
      <c r="CB598" s="413" t="e">
        <f>IF(OR(#REF!="●",#REF!="●",#REF!="●",#REF!="●",#REF!="●"),"",IF(#REF!="","",#REF!))</f>
        <v>#REF!</v>
      </c>
      <c r="CC598" s="412" t="e">
        <f>IF(ISNA(L598),"",L598*#REF!)</f>
        <v>#REF!</v>
      </c>
      <c r="CD598" s="412" t="e">
        <f>IF(ISNA(M598),"",M598*#REF!)</f>
        <v>#REF!</v>
      </c>
      <c r="CE598" s="415" t="e">
        <f>IF(#REF!&gt;0,DQ$6,"")</f>
        <v>#REF!</v>
      </c>
      <c r="CF598" s="361" t="e">
        <f>IF(#REF!="","",VLOOKUP(#REF!,#REF!,7,0))</f>
        <v>#REF!</v>
      </c>
      <c r="CG598" s="201" t="e">
        <f>IF(OR(#REF!="",CF598=""),"",ROUND(#REF!/10^3*CF598,3))</f>
        <v>#REF!</v>
      </c>
      <c r="CH598" s="201" t="e">
        <f>IF(#REF!&gt;0,#REF!*#REF!/1000,"")</f>
        <v>#REF!</v>
      </c>
      <c r="CI598" s="201" t="e">
        <f>IF(#REF!&gt;0,#REF!*#REF!/1000,"")</f>
        <v>#REF!</v>
      </c>
      <c r="CJ598" s="74" t="e">
        <f t="shared" si="118"/>
        <v>#REF!</v>
      </c>
      <c r="CK598" s="74" t="e">
        <f t="shared" si="119"/>
        <v>#REF!</v>
      </c>
      <c r="CL598" s="201" t="e">
        <f>IF(ISNA(CJ598),"",CJ598*#REF!)</f>
        <v>#REF!</v>
      </c>
      <c r="CM598" s="201" t="e">
        <f>IF(ISNA(CK598),"",CK598*#REF!)</f>
        <v>#REF!</v>
      </c>
      <c r="CN598" s="101" t="e">
        <f>IF(#REF!&gt;0,DQ$57,"")</f>
        <v>#REF!</v>
      </c>
      <c r="CO598" s="84"/>
      <c r="CP598" s="2"/>
      <c r="CQ598" s="2"/>
      <c r="CR598" s="2"/>
      <c r="CS598" s="2"/>
      <c r="CT598" s="2"/>
      <c r="CU598" s="2"/>
      <c r="CV598" s="2"/>
      <c r="CX598" s="2"/>
      <c r="CY598" s="2"/>
      <c r="CZ598" s="2"/>
      <c r="DA598" s="2"/>
      <c r="DB598" s="2"/>
      <c r="DC598" s="2"/>
      <c r="DD598" s="2"/>
      <c r="DE598" s="2"/>
      <c r="DF598" s="2"/>
    </row>
    <row r="599" spans="2:110" ht="18" customHeight="1">
      <c r="B599" s="151" t="e">
        <f>IF(#REF!="","",VLOOKUP(#REF!,$CX$11:$DG$26,9,0))</f>
        <v>#REF!</v>
      </c>
      <c r="C599" s="64" t="e">
        <f>IF(#REF!="",0,VLOOKUP(#REF!,$CP$11:$CQ$16,2,0))</f>
        <v>#REF!</v>
      </c>
      <c r="D599" s="65" t="e">
        <f>IF(#REF!="",0,VLOOKUP(#REF!,$CX$11:$CY$26,2,0))</f>
        <v>#REF!</v>
      </c>
      <c r="E599" s="152" t="e">
        <f t="shared" si="109"/>
        <v>#REF!</v>
      </c>
      <c r="F599" s="155" t="e">
        <f>IF(#REF!="","",VLOOKUP(#REF!,#REF!,7,0))</f>
        <v>#REF!</v>
      </c>
      <c r="G599" s="201" t="e">
        <f>IF(OR(#REF!="",F599=""),"",ROUND(#REF!/10^3*F599,3))</f>
        <v>#REF!</v>
      </c>
      <c r="H599" s="201" t="e">
        <f>IF(#REF!&gt;0,#REF!*#REF!/1000,"")</f>
        <v>#REF!</v>
      </c>
      <c r="I599" s="201" t="e">
        <f>IF(#REF!&gt;0,#REF!*#REF!/1000,"")</f>
        <v>#REF!</v>
      </c>
      <c r="J599" s="51" t="e">
        <f>IF(#REF!="●","",IF(#REF!="","",#REF!))</f>
        <v>#REF!</v>
      </c>
      <c r="K599" s="51" t="e">
        <f>IF(#REF!="●","",IF(#REF!="","",#REF!))</f>
        <v>#REF!</v>
      </c>
      <c r="L599" s="74" t="e">
        <f t="shared" si="110"/>
        <v>#REF!</v>
      </c>
      <c r="M599" s="74" t="e">
        <f t="shared" si="111"/>
        <v>#REF!</v>
      </c>
      <c r="N599" s="201" t="e">
        <f>IF(ISNA(L599),"",L599*#REF!)</f>
        <v>#REF!</v>
      </c>
      <c r="O599" s="201" t="e">
        <f>IF(ISNA(M599),"",M599*#REF!)</f>
        <v>#REF!</v>
      </c>
      <c r="P599" s="78" t="e">
        <f>IF(#REF!&gt;0,DQ$6,"")</f>
        <v>#REF!</v>
      </c>
      <c r="Q599" s="99"/>
      <c r="R599" s="411"/>
      <c r="S599" s="412" t="e">
        <f>IF(OR(#REF!="",F599=""),"",ROUND(#REF!/10^3*F599,3))</f>
        <v>#REF!</v>
      </c>
      <c r="T599" s="412" t="e">
        <f>IF(#REF!&gt;0,#REF!*#REF!/1000,"")</f>
        <v>#REF!</v>
      </c>
      <c r="U599" s="412" t="e">
        <f>IF(#REF!&gt;0,#REF!*#REF!/1000,"")</f>
        <v>#REF!</v>
      </c>
      <c r="V599" s="413" t="e">
        <f>IF(OR(#REF!="●",#REF!="●"),"",IF(#REF!="","",#REF!))</f>
        <v>#REF!</v>
      </c>
      <c r="W599" s="413" t="e">
        <f>IF(OR(#REF!="●",#REF!="●"),"",IF(#REF!="","",#REF!))</f>
        <v>#REF!</v>
      </c>
      <c r="X599" s="412" t="e">
        <f>IF(ISNA(L599),"",L599*#REF!)</f>
        <v>#REF!</v>
      </c>
      <c r="Y599" s="412" t="e">
        <f>IF(ISNA(M599),"",M599*#REF!)</f>
        <v>#REF!</v>
      </c>
      <c r="Z599" s="414" t="e">
        <f>IF(#REF!&gt;0,DQ$6,"")</f>
        <v>#REF!</v>
      </c>
      <c r="AA599" s="95" t="e">
        <f>IF(#REF!="","",VLOOKUP(#REF!,#REF!,7,0))</f>
        <v>#REF!</v>
      </c>
      <c r="AB599" s="201" t="e">
        <f>IF(OR(#REF!="",AA599=""),"",ROUND(#REF!/10^3*AA599,3))</f>
        <v>#REF!</v>
      </c>
      <c r="AC599" s="201" t="e">
        <f>IF(#REF!&gt;0,#REF!*#REF!/1000,"")</f>
        <v>#REF!</v>
      </c>
      <c r="AD599" s="201" t="e">
        <f>IF(#REF!&gt;0,#REF!*#REF!/1000,"")</f>
        <v>#REF!</v>
      </c>
      <c r="AE599" s="74" t="e">
        <f t="shared" si="112"/>
        <v>#REF!</v>
      </c>
      <c r="AF599" s="74" t="e">
        <f t="shared" si="113"/>
        <v>#REF!</v>
      </c>
      <c r="AG599" s="201" t="e">
        <f>IF(ISNA(AE599),"",AE599*#REF!)</f>
        <v>#REF!</v>
      </c>
      <c r="AH599" s="201" t="e">
        <f>IF(ISNA(AF599),"",AF599*#REF!)</f>
        <v>#REF!</v>
      </c>
      <c r="AI599" s="78" t="e">
        <f>IF(#REF!&gt;0,DQ$23,"")</f>
        <v>#REF!</v>
      </c>
      <c r="AJ599" s="99"/>
      <c r="AK599" s="411"/>
      <c r="AL599" s="412" t="e">
        <f>IF(OR(#REF!="",F599=""),"",ROUND(#REF!/10^3*F599,3))</f>
        <v>#REF!</v>
      </c>
      <c r="AM599" s="412" t="e">
        <f>IF(#REF!&gt;0,#REF!*#REF!/1000,"")</f>
        <v>#REF!</v>
      </c>
      <c r="AN599" s="412" t="e">
        <f>IF(#REF!&gt;0,#REF!*#REF!/1000,"")</f>
        <v>#REF!</v>
      </c>
      <c r="AO599" s="413" t="e">
        <f>IF(OR(#REF!="●",#REF!="●",#REF!="●"),"",IF(#REF!="","",#REF!))</f>
        <v>#REF!</v>
      </c>
      <c r="AP599" s="413" t="e">
        <f>IF(OR(#REF!="●",#REF!="●",#REF!="●"),"",IF(#REF!="","",#REF!))</f>
        <v>#REF!</v>
      </c>
      <c r="AQ599" s="412" t="e">
        <f>IF(ISNA(L599),"",L599*#REF!)</f>
        <v>#REF!</v>
      </c>
      <c r="AR599" s="412" t="e">
        <f>IF(ISNA(M599),"",M599*#REF!)</f>
        <v>#REF!</v>
      </c>
      <c r="AS599" s="414" t="e">
        <f>IF(#REF!&gt;0,DQ$6,"")</f>
        <v>#REF!</v>
      </c>
      <c r="AT599" s="95" t="e">
        <f>IF(#REF!="","",VLOOKUP(#REF!,#REF!,7,0))</f>
        <v>#REF!</v>
      </c>
      <c r="AU599" s="201" t="e">
        <f>IF(OR(#REF!="",AT599=""),"",ROUND(#REF!/10^3*AT599,3))</f>
        <v>#REF!</v>
      </c>
      <c r="AV599" s="201" t="e">
        <f>IF(#REF!&gt;0,#REF!*#REF!/1000,"")</f>
        <v>#REF!</v>
      </c>
      <c r="AW599" s="201" t="e">
        <f>IF(#REF!&gt;0,#REF!*#REF!/1000,"")</f>
        <v>#REF!</v>
      </c>
      <c r="AX599" s="74" t="e">
        <f t="shared" si="114"/>
        <v>#REF!</v>
      </c>
      <c r="AY599" s="74" t="e">
        <f t="shared" si="115"/>
        <v>#REF!</v>
      </c>
      <c r="AZ599" s="201" t="e">
        <f>IF(ISNA(AX599),"",AX599*#REF!)</f>
        <v>#REF!</v>
      </c>
      <c r="BA599" s="201" t="e">
        <f>IF(ISNA(AY599),"",AY599*#REF!)</f>
        <v>#REF!</v>
      </c>
      <c r="BB599" s="78" t="e">
        <f>IF(#REF!&gt;0,DQ$40,"")</f>
        <v>#REF!</v>
      </c>
      <c r="BC599" s="99"/>
      <c r="BD599" s="650"/>
      <c r="BE599" s="652" t="e">
        <f>IF(OR(#REF!="",F599=""),"",ROUND(#REF!/10^3*F599,3))</f>
        <v>#REF!</v>
      </c>
      <c r="BF599" s="412" t="e">
        <f>IF(#REF!&gt;0,#REF!*#REF!/1000,"")</f>
        <v>#REF!</v>
      </c>
      <c r="BG599" s="412" t="e">
        <f>IF(#REF!&gt;0,#REF!*#REF!/1000,"")</f>
        <v>#REF!</v>
      </c>
      <c r="BH599" s="413" t="e">
        <f>IF(OR(#REF!="●",#REF!="●",#REF!="●",#REF!="●"),"",IF(#REF!="","",#REF!))</f>
        <v>#REF!</v>
      </c>
      <c r="BI599" s="413" t="e">
        <f>IF(OR(#REF!="●",#REF!="●",#REF!="●",#REF!="●"),"",IF(#REF!="","",#REF!))</f>
        <v>#REF!</v>
      </c>
      <c r="BJ599" s="412" t="e">
        <f>IF(ISNA(L599),"",L599*#REF!)</f>
        <v>#REF!</v>
      </c>
      <c r="BK599" s="412" t="e">
        <f>IF(ISNA(M599),"",M599*#REF!)</f>
        <v>#REF!</v>
      </c>
      <c r="BL599" s="415" t="e">
        <f>IF(#REF!&gt;0,DQ$6,"")</f>
        <v>#REF!</v>
      </c>
      <c r="BM599" s="361" t="e">
        <f>IF(#REF!="","",VLOOKUP(#REF!,#REF!,7,0))</f>
        <v>#REF!</v>
      </c>
      <c r="BN599" s="201" t="e">
        <f>IF(OR(#REF!="",BM599=""),"",ROUND(#REF!/10^3*BM599,3))</f>
        <v>#REF!</v>
      </c>
      <c r="BO599" s="201" t="e">
        <f>IF(#REF!&gt;0,#REF!*#REF!/1000,"")</f>
        <v>#REF!</v>
      </c>
      <c r="BP599" s="201" t="e">
        <f>IF(#REF!&gt;0,#REF!*#REF!/1000,"")</f>
        <v>#REF!</v>
      </c>
      <c r="BQ599" s="74" t="e">
        <f t="shared" si="116"/>
        <v>#REF!</v>
      </c>
      <c r="BR599" s="74" t="e">
        <f t="shared" si="117"/>
        <v>#REF!</v>
      </c>
      <c r="BS599" s="201" t="e">
        <f>IF(ISNA(BQ599),"",BQ599*#REF!)</f>
        <v>#REF!</v>
      </c>
      <c r="BT599" s="201" t="e">
        <f>IF(ISNA(BR599),"",BR599*#REF!)</f>
        <v>#REF!</v>
      </c>
      <c r="BU599" s="78" t="e">
        <f>IF(#REF!&gt;0,DQ$57,"")</f>
        <v>#REF!</v>
      </c>
      <c r="BV599" s="99"/>
      <c r="BW599" s="411"/>
      <c r="BX599" s="412" t="e">
        <f>IF(OR(#REF!="",F599=""),"",ROUND(#REF!/10^3*F599,3))</f>
        <v>#REF!</v>
      </c>
      <c r="BY599" s="412" t="e">
        <f>IF(#REF!&gt;0,#REF!*#REF!/1000,"")</f>
        <v>#REF!</v>
      </c>
      <c r="BZ599" s="412" t="e">
        <f>IF(#REF!&gt;0,#REF!*#REF!/1000,"")</f>
        <v>#REF!</v>
      </c>
      <c r="CA599" s="413" t="e">
        <f>IF(OR(#REF!="●",#REF!="●",#REF!="●",#REF!="●",#REF!="●"),"",IF(#REF!="","",#REF!))</f>
        <v>#REF!</v>
      </c>
      <c r="CB599" s="413" t="e">
        <f>IF(OR(#REF!="●",#REF!="●",#REF!="●",#REF!="●",#REF!="●"),"",IF(#REF!="","",#REF!))</f>
        <v>#REF!</v>
      </c>
      <c r="CC599" s="412" t="e">
        <f>IF(ISNA(L599),"",L599*#REF!)</f>
        <v>#REF!</v>
      </c>
      <c r="CD599" s="412" t="e">
        <f>IF(ISNA(M599),"",M599*#REF!)</f>
        <v>#REF!</v>
      </c>
      <c r="CE599" s="415" t="e">
        <f>IF(#REF!&gt;0,DQ$6,"")</f>
        <v>#REF!</v>
      </c>
      <c r="CF599" s="361" t="e">
        <f>IF(#REF!="","",VLOOKUP(#REF!,#REF!,7,0))</f>
        <v>#REF!</v>
      </c>
      <c r="CG599" s="201" t="e">
        <f>IF(OR(#REF!="",CF599=""),"",ROUND(#REF!/10^3*CF599,3))</f>
        <v>#REF!</v>
      </c>
      <c r="CH599" s="201" t="e">
        <f>IF(#REF!&gt;0,#REF!*#REF!/1000,"")</f>
        <v>#REF!</v>
      </c>
      <c r="CI599" s="201" t="e">
        <f>IF(#REF!&gt;0,#REF!*#REF!/1000,"")</f>
        <v>#REF!</v>
      </c>
      <c r="CJ599" s="74" t="e">
        <f t="shared" si="118"/>
        <v>#REF!</v>
      </c>
      <c r="CK599" s="74" t="e">
        <f t="shared" si="119"/>
        <v>#REF!</v>
      </c>
      <c r="CL599" s="201" t="e">
        <f>IF(ISNA(CJ599),"",CJ599*#REF!)</f>
        <v>#REF!</v>
      </c>
      <c r="CM599" s="201" t="e">
        <f>IF(ISNA(CK599),"",CK599*#REF!)</f>
        <v>#REF!</v>
      </c>
      <c r="CN599" s="101" t="e">
        <f>IF(#REF!&gt;0,DQ$57,"")</f>
        <v>#REF!</v>
      </c>
      <c r="CO599" s="84"/>
      <c r="CP599" s="2"/>
      <c r="CQ599" s="2"/>
      <c r="CR599" s="2"/>
      <c r="CS599" s="2"/>
      <c r="CT599" s="2"/>
      <c r="CU599" s="2"/>
      <c r="CV599" s="2"/>
      <c r="CX599" s="2"/>
      <c r="CY599" s="2"/>
      <c r="CZ599" s="2"/>
      <c r="DA599" s="2"/>
      <c r="DB599" s="2"/>
      <c r="DC599" s="2"/>
      <c r="DD599" s="2"/>
      <c r="DE599" s="2"/>
      <c r="DF599" s="2"/>
    </row>
    <row r="600" spans="2:110" ht="18" customHeight="1">
      <c r="B600" s="151" t="e">
        <f>IF(#REF!="","",VLOOKUP(#REF!,$CX$11:$DG$26,9,0))</f>
        <v>#REF!</v>
      </c>
      <c r="C600" s="64" t="e">
        <f>IF(#REF!="",0,VLOOKUP(#REF!,$CP$11:$CQ$16,2,0))</f>
        <v>#REF!</v>
      </c>
      <c r="D600" s="65" t="e">
        <f>IF(#REF!="",0,VLOOKUP(#REF!,$CX$11:$CY$26,2,0))</f>
        <v>#REF!</v>
      </c>
      <c r="E600" s="152" t="e">
        <f t="shared" si="109"/>
        <v>#REF!</v>
      </c>
      <c r="F600" s="155" t="e">
        <f>IF(#REF!="","",VLOOKUP(#REF!,#REF!,7,0))</f>
        <v>#REF!</v>
      </c>
      <c r="G600" s="201" t="e">
        <f>IF(OR(#REF!="",F600=""),"",ROUND(#REF!/10^3*F600,3))</f>
        <v>#REF!</v>
      </c>
      <c r="H600" s="201" t="e">
        <f>IF(#REF!&gt;0,#REF!*#REF!/1000,"")</f>
        <v>#REF!</v>
      </c>
      <c r="I600" s="201" t="e">
        <f>IF(#REF!&gt;0,#REF!*#REF!/1000,"")</f>
        <v>#REF!</v>
      </c>
      <c r="J600" s="51" t="e">
        <f>IF(#REF!="●","",IF(#REF!="","",#REF!))</f>
        <v>#REF!</v>
      </c>
      <c r="K600" s="51" t="e">
        <f>IF(#REF!="●","",IF(#REF!="","",#REF!))</f>
        <v>#REF!</v>
      </c>
      <c r="L600" s="74" t="e">
        <f t="shared" si="110"/>
        <v>#REF!</v>
      </c>
      <c r="M600" s="74" t="e">
        <f t="shared" si="111"/>
        <v>#REF!</v>
      </c>
      <c r="N600" s="201" t="e">
        <f>IF(ISNA(L600),"",L600*#REF!)</f>
        <v>#REF!</v>
      </c>
      <c r="O600" s="201" t="e">
        <f>IF(ISNA(M600),"",M600*#REF!)</f>
        <v>#REF!</v>
      </c>
      <c r="P600" s="78" t="e">
        <f>IF(#REF!&gt;0,DQ$6,"")</f>
        <v>#REF!</v>
      </c>
      <c r="Q600" s="99"/>
      <c r="R600" s="411"/>
      <c r="S600" s="412" t="e">
        <f>IF(OR(#REF!="",F600=""),"",ROUND(#REF!/10^3*F600,3))</f>
        <v>#REF!</v>
      </c>
      <c r="T600" s="412" t="e">
        <f>IF(#REF!&gt;0,#REF!*#REF!/1000,"")</f>
        <v>#REF!</v>
      </c>
      <c r="U600" s="412" t="e">
        <f>IF(#REF!&gt;0,#REF!*#REF!/1000,"")</f>
        <v>#REF!</v>
      </c>
      <c r="V600" s="413" t="e">
        <f>IF(OR(#REF!="●",#REF!="●"),"",IF(#REF!="","",#REF!))</f>
        <v>#REF!</v>
      </c>
      <c r="W600" s="413" t="e">
        <f>IF(OR(#REF!="●",#REF!="●"),"",IF(#REF!="","",#REF!))</f>
        <v>#REF!</v>
      </c>
      <c r="X600" s="412" t="e">
        <f>IF(ISNA(L600),"",L600*#REF!)</f>
        <v>#REF!</v>
      </c>
      <c r="Y600" s="412" t="e">
        <f>IF(ISNA(M600),"",M600*#REF!)</f>
        <v>#REF!</v>
      </c>
      <c r="Z600" s="414" t="e">
        <f>IF(#REF!&gt;0,DQ$6,"")</f>
        <v>#REF!</v>
      </c>
      <c r="AA600" s="95" t="e">
        <f>IF(#REF!="","",VLOOKUP(#REF!,#REF!,7,0))</f>
        <v>#REF!</v>
      </c>
      <c r="AB600" s="201" t="e">
        <f>IF(OR(#REF!="",AA600=""),"",ROUND(#REF!/10^3*AA600,3))</f>
        <v>#REF!</v>
      </c>
      <c r="AC600" s="201" t="e">
        <f>IF(#REF!&gt;0,#REF!*#REF!/1000,"")</f>
        <v>#REF!</v>
      </c>
      <c r="AD600" s="201" t="e">
        <f>IF(#REF!&gt;0,#REF!*#REF!/1000,"")</f>
        <v>#REF!</v>
      </c>
      <c r="AE600" s="74" t="e">
        <f t="shared" si="112"/>
        <v>#REF!</v>
      </c>
      <c r="AF600" s="74" t="e">
        <f t="shared" si="113"/>
        <v>#REF!</v>
      </c>
      <c r="AG600" s="201" t="e">
        <f>IF(ISNA(AE600),"",AE600*#REF!)</f>
        <v>#REF!</v>
      </c>
      <c r="AH600" s="201" t="e">
        <f>IF(ISNA(AF600),"",AF600*#REF!)</f>
        <v>#REF!</v>
      </c>
      <c r="AI600" s="78" t="e">
        <f>IF(#REF!&gt;0,DQ$23,"")</f>
        <v>#REF!</v>
      </c>
      <c r="AJ600" s="99"/>
      <c r="AK600" s="411"/>
      <c r="AL600" s="412" t="e">
        <f>IF(OR(#REF!="",F600=""),"",ROUND(#REF!/10^3*F600,3))</f>
        <v>#REF!</v>
      </c>
      <c r="AM600" s="412" t="e">
        <f>IF(#REF!&gt;0,#REF!*#REF!/1000,"")</f>
        <v>#REF!</v>
      </c>
      <c r="AN600" s="412" t="e">
        <f>IF(#REF!&gt;0,#REF!*#REF!/1000,"")</f>
        <v>#REF!</v>
      </c>
      <c r="AO600" s="413" t="e">
        <f>IF(OR(#REF!="●",#REF!="●",#REF!="●"),"",IF(#REF!="","",#REF!))</f>
        <v>#REF!</v>
      </c>
      <c r="AP600" s="413" t="e">
        <f>IF(OR(#REF!="●",#REF!="●",#REF!="●"),"",IF(#REF!="","",#REF!))</f>
        <v>#REF!</v>
      </c>
      <c r="AQ600" s="412" t="e">
        <f>IF(ISNA(L600),"",L600*#REF!)</f>
        <v>#REF!</v>
      </c>
      <c r="AR600" s="412" t="e">
        <f>IF(ISNA(M600),"",M600*#REF!)</f>
        <v>#REF!</v>
      </c>
      <c r="AS600" s="414" t="e">
        <f>IF(#REF!&gt;0,DQ$6,"")</f>
        <v>#REF!</v>
      </c>
      <c r="AT600" s="95" t="e">
        <f>IF(#REF!="","",VLOOKUP(#REF!,#REF!,7,0))</f>
        <v>#REF!</v>
      </c>
      <c r="AU600" s="201" t="e">
        <f>IF(OR(#REF!="",AT600=""),"",ROUND(#REF!/10^3*AT600,3))</f>
        <v>#REF!</v>
      </c>
      <c r="AV600" s="201" t="e">
        <f>IF(#REF!&gt;0,#REF!*#REF!/1000,"")</f>
        <v>#REF!</v>
      </c>
      <c r="AW600" s="201" t="e">
        <f>IF(#REF!&gt;0,#REF!*#REF!/1000,"")</f>
        <v>#REF!</v>
      </c>
      <c r="AX600" s="74" t="e">
        <f t="shared" si="114"/>
        <v>#REF!</v>
      </c>
      <c r="AY600" s="74" t="e">
        <f t="shared" si="115"/>
        <v>#REF!</v>
      </c>
      <c r="AZ600" s="201" t="e">
        <f>IF(ISNA(AX600),"",AX600*#REF!)</f>
        <v>#REF!</v>
      </c>
      <c r="BA600" s="201" t="e">
        <f>IF(ISNA(AY600),"",AY600*#REF!)</f>
        <v>#REF!</v>
      </c>
      <c r="BB600" s="78" t="e">
        <f>IF(#REF!&gt;0,DQ$40,"")</f>
        <v>#REF!</v>
      </c>
      <c r="BC600" s="99"/>
      <c r="BD600" s="650"/>
      <c r="BE600" s="652" t="e">
        <f>IF(OR(#REF!="",F600=""),"",ROUND(#REF!/10^3*F600,3))</f>
        <v>#REF!</v>
      </c>
      <c r="BF600" s="412" t="e">
        <f>IF(#REF!&gt;0,#REF!*#REF!/1000,"")</f>
        <v>#REF!</v>
      </c>
      <c r="BG600" s="412" t="e">
        <f>IF(#REF!&gt;0,#REF!*#REF!/1000,"")</f>
        <v>#REF!</v>
      </c>
      <c r="BH600" s="413" t="e">
        <f>IF(OR(#REF!="●",#REF!="●",#REF!="●",#REF!="●"),"",IF(#REF!="","",#REF!))</f>
        <v>#REF!</v>
      </c>
      <c r="BI600" s="413" t="e">
        <f>IF(OR(#REF!="●",#REF!="●",#REF!="●",#REF!="●"),"",IF(#REF!="","",#REF!))</f>
        <v>#REF!</v>
      </c>
      <c r="BJ600" s="412" t="e">
        <f>IF(ISNA(L600),"",L600*#REF!)</f>
        <v>#REF!</v>
      </c>
      <c r="BK600" s="412" t="e">
        <f>IF(ISNA(M600),"",M600*#REF!)</f>
        <v>#REF!</v>
      </c>
      <c r="BL600" s="415" t="e">
        <f>IF(#REF!&gt;0,DQ$6,"")</f>
        <v>#REF!</v>
      </c>
      <c r="BM600" s="361" t="e">
        <f>IF(#REF!="","",VLOOKUP(#REF!,#REF!,7,0))</f>
        <v>#REF!</v>
      </c>
      <c r="BN600" s="201" t="e">
        <f>IF(OR(#REF!="",BM600=""),"",ROUND(#REF!/10^3*BM600,3))</f>
        <v>#REF!</v>
      </c>
      <c r="BO600" s="201" t="e">
        <f>IF(#REF!&gt;0,#REF!*#REF!/1000,"")</f>
        <v>#REF!</v>
      </c>
      <c r="BP600" s="201" t="e">
        <f>IF(#REF!&gt;0,#REF!*#REF!/1000,"")</f>
        <v>#REF!</v>
      </c>
      <c r="BQ600" s="74" t="e">
        <f t="shared" si="116"/>
        <v>#REF!</v>
      </c>
      <c r="BR600" s="74" t="e">
        <f t="shared" si="117"/>
        <v>#REF!</v>
      </c>
      <c r="BS600" s="201" t="e">
        <f>IF(ISNA(BQ600),"",BQ600*#REF!)</f>
        <v>#REF!</v>
      </c>
      <c r="BT600" s="201" t="e">
        <f>IF(ISNA(BR600),"",BR600*#REF!)</f>
        <v>#REF!</v>
      </c>
      <c r="BU600" s="78" t="e">
        <f>IF(#REF!&gt;0,DQ$57,"")</f>
        <v>#REF!</v>
      </c>
      <c r="BV600" s="99"/>
      <c r="BW600" s="411"/>
      <c r="BX600" s="412" t="e">
        <f>IF(OR(#REF!="",F600=""),"",ROUND(#REF!/10^3*F600,3))</f>
        <v>#REF!</v>
      </c>
      <c r="BY600" s="412" t="e">
        <f>IF(#REF!&gt;0,#REF!*#REF!/1000,"")</f>
        <v>#REF!</v>
      </c>
      <c r="BZ600" s="412" t="e">
        <f>IF(#REF!&gt;0,#REF!*#REF!/1000,"")</f>
        <v>#REF!</v>
      </c>
      <c r="CA600" s="413" t="e">
        <f>IF(OR(#REF!="●",#REF!="●",#REF!="●",#REF!="●",#REF!="●"),"",IF(#REF!="","",#REF!))</f>
        <v>#REF!</v>
      </c>
      <c r="CB600" s="413" t="e">
        <f>IF(OR(#REF!="●",#REF!="●",#REF!="●",#REF!="●",#REF!="●"),"",IF(#REF!="","",#REF!))</f>
        <v>#REF!</v>
      </c>
      <c r="CC600" s="412" t="e">
        <f>IF(ISNA(L600),"",L600*#REF!)</f>
        <v>#REF!</v>
      </c>
      <c r="CD600" s="412" t="e">
        <f>IF(ISNA(M600),"",M600*#REF!)</f>
        <v>#REF!</v>
      </c>
      <c r="CE600" s="415" t="e">
        <f>IF(#REF!&gt;0,DQ$6,"")</f>
        <v>#REF!</v>
      </c>
      <c r="CF600" s="361" t="e">
        <f>IF(#REF!="","",VLOOKUP(#REF!,#REF!,7,0))</f>
        <v>#REF!</v>
      </c>
      <c r="CG600" s="201" t="e">
        <f>IF(OR(#REF!="",CF600=""),"",ROUND(#REF!/10^3*CF600,3))</f>
        <v>#REF!</v>
      </c>
      <c r="CH600" s="201" t="e">
        <f>IF(#REF!&gt;0,#REF!*#REF!/1000,"")</f>
        <v>#REF!</v>
      </c>
      <c r="CI600" s="201" t="e">
        <f>IF(#REF!&gt;0,#REF!*#REF!/1000,"")</f>
        <v>#REF!</v>
      </c>
      <c r="CJ600" s="74" t="e">
        <f t="shared" si="118"/>
        <v>#REF!</v>
      </c>
      <c r="CK600" s="74" t="e">
        <f t="shared" si="119"/>
        <v>#REF!</v>
      </c>
      <c r="CL600" s="201" t="e">
        <f>IF(ISNA(CJ600),"",CJ600*#REF!)</f>
        <v>#REF!</v>
      </c>
      <c r="CM600" s="201" t="e">
        <f>IF(ISNA(CK600),"",CK600*#REF!)</f>
        <v>#REF!</v>
      </c>
      <c r="CN600" s="101" t="e">
        <f>IF(#REF!&gt;0,DQ$57,"")</f>
        <v>#REF!</v>
      </c>
      <c r="CO600" s="84"/>
      <c r="CP600" s="2"/>
      <c r="CQ600" s="2"/>
      <c r="CR600" s="2"/>
      <c r="CS600" s="2"/>
      <c r="CT600" s="2"/>
      <c r="CU600" s="2"/>
      <c r="CV600" s="2"/>
      <c r="CX600" s="2"/>
      <c r="CY600" s="2"/>
      <c r="CZ600" s="2"/>
      <c r="DA600" s="2"/>
      <c r="DB600" s="2"/>
      <c r="DC600" s="2"/>
      <c r="DD600" s="2"/>
      <c r="DE600" s="2"/>
      <c r="DF600" s="2"/>
    </row>
    <row r="601" spans="2:110" ht="18" customHeight="1">
      <c r="B601" s="151" t="e">
        <f>IF(#REF!="","",VLOOKUP(#REF!,$CX$11:$DG$26,9,0))</f>
        <v>#REF!</v>
      </c>
      <c r="C601" s="64" t="e">
        <f>IF(#REF!="",0,VLOOKUP(#REF!,$CP$11:$CQ$16,2,0))</f>
        <v>#REF!</v>
      </c>
      <c r="D601" s="65" t="e">
        <f>IF(#REF!="",0,VLOOKUP(#REF!,$CX$11:$CY$26,2,0))</f>
        <v>#REF!</v>
      </c>
      <c r="E601" s="152" t="e">
        <f t="shared" si="109"/>
        <v>#REF!</v>
      </c>
      <c r="F601" s="155" t="e">
        <f>IF(#REF!="","",VLOOKUP(#REF!,#REF!,7,0))</f>
        <v>#REF!</v>
      </c>
      <c r="G601" s="201" t="e">
        <f>IF(OR(#REF!="",F601=""),"",ROUND(#REF!/10^3*F601,3))</f>
        <v>#REF!</v>
      </c>
      <c r="H601" s="201" t="e">
        <f>IF(#REF!&gt;0,#REF!*#REF!/1000,"")</f>
        <v>#REF!</v>
      </c>
      <c r="I601" s="201" t="e">
        <f>IF(#REF!&gt;0,#REF!*#REF!/1000,"")</f>
        <v>#REF!</v>
      </c>
      <c r="J601" s="51" t="e">
        <f>IF(#REF!="●","",IF(#REF!="","",#REF!))</f>
        <v>#REF!</v>
      </c>
      <c r="K601" s="51" t="e">
        <f>IF(#REF!="●","",IF(#REF!="","",#REF!))</f>
        <v>#REF!</v>
      </c>
      <c r="L601" s="74" t="e">
        <f t="shared" si="110"/>
        <v>#REF!</v>
      </c>
      <c r="M601" s="74" t="e">
        <f t="shared" si="111"/>
        <v>#REF!</v>
      </c>
      <c r="N601" s="201" t="e">
        <f>IF(ISNA(L601),"",L601*#REF!)</f>
        <v>#REF!</v>
      </c>
      <c r="O601" s="201" t="e">
        <f>IF(ISNA(M601),"",M601*#REF!)</f>
        <v>#REF!</v>
      </c>
      <c r="P601" s="78" t="e">
        <f>IF(#REF!&gt;0,DQ$6,"")</f>
        <v>#REF!</v>
      </c>
      <c r="Q601" s="99"/>
      <c r="R601" s="411"/>
      <c r="S601" s="412" t="e">
        <f>IF(OR(#REF!="",F601=""),"",ROUND(#REF!/10^3*F601,3))</f>
        <v>#REF!</v>
      </c>
      <c r="T601" s="412" t="e">
        <f>IF(#REF!&gt;0,#REF!*#REF!/1000,"")</f>
        <v>#REF!</v>
      </c>
      <c r="U601" s="412" t="e">
        <f>IF(#REF!&gt;0,#REF!*#REF!/1000,"")</f>
        <v>#REF!</v>
      </c>
      <c r="V601" s="413" t="e">
        <f>IF(OR(#REF!="●",#REF!="●"),"",IF(#REF!="","",#REF!))</f>
        <v>#REF!</v>
      </c>
      <c r="W601" s="413" t="e">
        <f>IF(OR(#REF!="●",#REF!="●"),"",IF(#REF!="","",#REF!))</f>
        <v>#REF!</v>
      </c>
      <c r="X601" s="412" t="e">
        <f>IF(ISNA(L601),"",L601*#REF!)</f>
        <v>#REF!</v>
      </c>
      <c r="Y601" s="412" t="e">
        <f>IF(ISNA(M601),"",M601*#REF!)</f>
        <v>#REF!</v>
      </c>
      <c r="Z601" s="414" t="e">
        <f>IF(#REF!&gt;0,DQ$6,"")</f>
        <v>#REF!</v>
      </c>
      <c r="AA601" s="95" t="e">
        <f>IF(#REF!="","",VLOOKUP(#REF!,#REF!,7,0))</f>
        <v>#REF!</v>
      </c>
      <c r="AB601" s="201" t="e">
        <f>IF(OR(#REF!="",AA601=""),"",ROUND(#REF!/10^3*AA601,3))</f>
        <v>#REF!</v>
      </c>
      <c r="AC601" s="201" t="e">
        <f>IF(#REF!&gt;0,#REF!*#REF!/1000,"")</f>
        <v>#REF!</v>
      </c>
      <c r="AD601" s="201" t="e">
        <f>IF(#REF!&gt;0,#REF!*#REF!/1000,"")</f>
        <v>#REF!</v>
      </c>
      <c r="AE601" s="74" t="e">
        <f t="shared" si="112"/>
        <v>#REF!</v>
      </c>
      <c r="AF601" s="74" t="e">
        <f t="shared" si="113"/>
        <v>#REF!</v>
      </c>
      <c r="AG601" s="201" t="e">
        <f>IF(ISNA(AE601),"",AE601*#REF!)</f>
        <v>#REF!</v>
      </c>
      <c r="AH601" s="201" t="e">
        <f>IF(ISNA(AF601),"",AF601*#REF!)</f>
        <v>#REF!</v>
      </c>
      <c r="AI601" s="78" t="e">
        <f>IF(#REF!&gt;0,DQ$23,"")</f>
        <v>#REF!</v>
      </c>
      <c r="AJ601" s="99"/>
      <c r="AK601" s="411"/>
      <c r="AL601" s="412" t="e">
        <f>IF(OR(#REF!="",F601=""),"",ROUND(#REF!/10^3*F601,3))</f>
        <v>#REF!</v>
      </c>
      <c r="AM601" s="412" t="e">
        <f>IF(#REF!&gt;0,#REF!*#REF!/1000,"")</f>
        <v>#REF!</v>
      </c>
      <c r="AN601" s="412" t="e">
        <f>IF(#REF!&gt;0,#REF!*#REF!/1000,"")</f>
        <v>#REF!</v>
      </c>
      <c r="AO601" s="413" t="e">
        <f>IF(OR(#REF!="●",#REF!="●",#REF!="●"),"",IF(#REF!="","",#REF!))</f>
        <v>#REF!</v>
      </c>
      <c r="AP601" s="413" t="e">
        <f>IF(OR(#REF!="●",#REF!="●",#REF!="●"),"",IF(#REF!="","",#REF!))</f>
        <v>#REF!</v>
      </c>
      <c r="AQ601" s="412" t="e">
        <f>IF(ISNA(L601),"",L601*#REF!)</f>
        <v>#REF!</v>
      </c>
      <c r="AR601" s="412" t="e">
        <f>IF(ISNA(M601),"",M601*#REF!)</f>
        <v>#REF!</v>
      </c>
      <c r="AS601" s="414" t="e">
        <f>IF(#REF!&gt;0,DQ$6,"")</f>
        <v>#REF!</v>
      </c>
      <c r="AT601" s="95" t="e">
        <f>IF(#REF!="","",VLOOKUP(#REF!,#REF!,7,0))</f>
        <v>#REF!</v>
      </c>
      <c r="AU601" s="201" t="e">
        <f>IF(OR(#REF!="",AT601=""),"",ROUND(#REF!/10^3*AT601,3))</f>
        <v>#REF!</v>
      </c>
      <c r="AV601" s="201" t="e">
        <f>IF(#REF!&gt;0,#REF!*#REF!/1000,"")</f>
        <v>#REF!</v>
      </c>
      <c r="AW601" s="201" t="e">
        <f>IF(#REF!&gt;0,#REF!*#REF!/1000,"")</f>
        <v>#REF!</v>
      </c>
      <c r="AX601" s="74" t="e">
        <f t="shared" si="114"/>
        <v>#REF!</v>
      </c>
      <c r="AY601" s="74" t="e">
        <f t="shared" si="115"/>
        <v>#REF!</v>
      </c>
      <c r="AZ601" s="201" t="e">
        <f>IF(ISNA(AX601),"",AX601*#REF!)</f>
        <v>#REF!</v>
      </c>
      <c r="BA601" s="201" t="e">
        <f>IF(ISNA(AY601),"",AY601*#REF!)</f>
        <v>#REF!</v>
      </c>
      <c r="BB601" s="78" t="e">
        <f>IF(#REF!&gt;0,DQ$40,"")</f>
        <v>#REF!</v>
      </c>
      <c r="BC601" s="99"/>
      <c r="BD601" s="650"/>
      <c r="BE601" s="652" t="e">
        <f>IF(OR(#REF!="",F601=""),"",ROUND(#REF!/10^3*F601,3))</f>
        <v>#REF!</v>
      </c>
      <c r="BF601" s="412" t="e">
        <f>IF(#REF!&gt;0,#REF!*#REF!/1000,"")</f>
        <v>#REF!</v>
      </c>
      <c r="BG601" s="412" t="e">
        <f>IF(#REF!&gt;0,#REF!*#REF!/1000,"")</f>
        <v>#REF!</v>
      </c>
      <c r="BH601" s="413" t="e">
        <f>IF(OR(#REF!="●",#REF!="●",#REF!="●",#REF!="●"),"",IF(#REF!="","",#REF!))</f>
        <v>#REF!</v>
      </c>
      <c r="BI601" s="413" t="e">
        <f>IF(OR(#REF!="●",#REF!="●",#REF!="●",#REF!="●"),"",IF(#REF!="","",#REF!))</f>
        <v>#REF!</v>
      </c>
      <c r="BJ601" s="412" t="e">
        <f>IF(ISNA(L601),"",L601*#REF!)</f>
        <v>#REF!</v>
      </c>
      <c r="BK601" s="412" t="e">
        <f>IF(ISNA(M601),"",M601*#REF!)</f>
        <v>#REF!</v>
      </c>
      <c r="BL601" s="415" t="e">
        <f>IF(#REF!&gt;0,DQ$6,"")</f>
        <v>#REF!</v>
      </c>
      <c r="BM601" s="361" t="e">
        <f>IF(#REF!="","",VLOOKUP(#REF!,#REF!,7,0))</f>
        <v>#REF!</v>
      </c>
      <c r="BN601" s="201" t="e">
        <f>IF(OR(#REF!="",BM601=""),"",ROUND(#REF!/10^3*BM601,3))</f>
        <v>#REF!</v>
      </c>
      <c r="BO601" s="201" t="e">
        <f>IF(#REF!&gt;0,#REF!*#REF!/1000,"")</f>
        <v>#REF!</v>
      </c>
      <c r="BP601" s="201" t="e">
        <f>IF(#REF!&gt;0,#REF!*#REF!/1000,"")</f>
        <v>#REF!</v>
      </c>
      <c r="BQ601" s="74" t="e">
        <f t="shared" si="116"/>
        <v>#REF!</v>
      </c>
      <c r="BR601" s="74" t="e">
        <f t="shared" si="117"/>
        <v>#REF!</v>
      </c>
      <c r="BS601" s="201" t="e">
        <f>IF(ISNA(BQ601),"",BQ601*#REF!)</f>
        <v>#REF!</v>
      </c>
      <c r="BT601" s="201" t="e">
        <f>IF(ISNA(BR601),"",BR601*#REF!)</f>
        <v>#REF!</v>
      </c>
      <c r="BU601" s="78" t="e">
        <f>IF(#REF!&gt;0,DQ$57,"")</f>
        <v>#REF!</v>
      </c>
      <c r="BV601" s="99"/>
      <c r="BW601" s="411"/>
      <c r="BX601" s="412" t="e">
        <f>IF(OR(#REF!="",F601=""),"",ROUND(#REF!/10^3*F601,3))</f>
        <v>#REF!</v>
      </c>
      <c r="BY601" s="412" t="e">
        <f>IF(#REF!&gt;0,#REF!*#REF!/1000,"")</f>
        <v>#REF!</v>
      </c>
      <c r="BZ601" s="412" t="e">
        <f>IF(#REF!&gt;0,#REF!*#REF!/1000,"")</f>
        <v>#REF!</v>
      </c>
      <c r="CA601" s="413" t="e">
        <f>IF(OR(#REF!="●",#REF!="●",#REF!="●",#REF!="●",#REF!="●"),"",IF(#REF!="","",#REF!))</f>
        <v>#REF!</v>
      </c>
      <c r="CB601" s="413" t="e">
        <f>IF(OR(#REF!="●",#REF!="●",#REF!="●",#REF!="●",#REF!="●"),"",IF(#REF!="","",#REF!))</f>
        <v>#REF!</v>
      </c>
      <c r="CC601" s="412" t="e">
        <f>IF(ISNA(L601),"",L601*#REF!)</f>
        <v>#REF!</v>
      </c>
      <c r="CD601" s="412" t="e">
        <f>IF(ISNA(M601),"",M601*#REF!)</f>
        <v>#REF!</v>
      </c>
      <c r="CE601" s="415" t="e">
        <f>IF(#REF!&gt;0,DQ$6,"")</f>
        <v>#REF!</v>
      </c>
      <c r="CF601" s="361" t="e">
        <f>IF(#REF!="","",VLOOKUP(#REF!,#REF!,7,0))</f>
        <v>#REF!</v>
      </c>
      <c r="CG601" s="201" t="e">
        <f>IF(OR(#REF!="",CF601=""),"",ROUND(#REF!/10^3*CF601,3))</f>
        <v>#REF!</v>
      </c>
      <c r="CH601" s="201" t="e">
        <f>IF(#REF!&gt;0,#REF!*#REF!/1000,"")</f>
        <v>#REF!</v>
      </c>
      <c r="CI601" s="201" t="e">
        <f>IF(#REF!&gt;0,#REF!*#REF!/1000,"")</f>
        <v>#REF!</v>
      </c>
      <c r="CJ601" s="74" t="e">
        <f t="shared" si="118"/>
        <v>#REF!</v>
      </c>
      <c r="CK601" s="74" t="e">
        <f t="shared" si="119"/>
        <v>#REF!</v>
      </c>
      <c r="CL601" s="201" t="e">
        <f>IF(ISNA(CJ601),"",CJ601*#REF!)</f>
        <v>#REF!</v>
      </c>
      <c r="CM601" s="201" t="e">
        <f>IF(ISNA(CK601),"",CK601*#REF!)</f>
        <v>#REF!</v>
      </c>
      <c r="CN601" s="101" t="e">
        <f>IF(#REF!&gt;0,DQ$57,"")</f>
        <v>#REF!</v>
      </c>
      <c r="CO601" s="84"/>
      <c r="CP601" s="2"/>
      <c r="CQ601" s="2"/>
      <c r="CR601" s="2"/>
      <c r="CS601" s="2"/>
      <c r="CT601" s="2"/>
      <c r="CU601" s="2"/>
      <c r="CV601" s="2"/>
      <c r="CX601" s="2"/>
      <c r="CY601" s="2"/>
      <c r="CZ601" s="2"/>
      <c r="DA601" s="2"/>
      <c r="DB601" s="2"/>
      <c r="DC601" s="2"/>
      <c r="DD601" s="2"/>
      <c r="DE601" s="2"/>
      <c r="DF601" s="2"/>
    </row>
    <row r="602" spans="2:110" ht="18" customHeight="1">
      <c r="B602" s="151" t="e">
        <f>IF(#REF!="","",VLOOKUP(#REF!,$CX$11:$DG$26,9,0))</f>
        <v>#REF!</v>
      </c>
      <c r="C602" s="64" t="e">
        <f>IF(#REF!="",0,VLOOKUP(#REF!,$CP$11:$CQ$16,2,0))</f>
        <v>#REF!</v>
      </c>
      <c r="D602" s="65" t="e">
        <f>IF(#REF!="",0,VLOOKUP(#REF!,$CX$11:$CY$26,2,0))</f>
        <v>#REF!</v>
      </c>
      <c r="E602" s="152" t="e">
        <f t="shared" si="109"/>
        <v>#REF!</v>
      </c>
      <c r="F602" s="155" t="e">
        <f>IF(#REF!="","",VLOOKUP(#REF!,#REF!,7,0))</f>
        <v>#REF!</v>
      </c>
      <c r="G602" s="201" t="e">
        <f>IF(OR(#REF!="",F602=""),"",ROUND(#REF!/10^3*F602,3))</f>
        <v>#REF!</v>
      </c>
      <c r="H602" s="201" t="e">
        <f>IF(#REF!&gt;0,#REF!*#REF!/1000,"")</f>
        <v>#REF!</v>
      </c>
      <c r="I602" s="201" t="e">
        <f>IF(#REF!&gt;0,#REF!*#REF!/1000,"")</f>
        <v>#REF!</v>
      </c>
      <c r="J602" s="51" t="e">
        <f>IF(#REF!="●","",IF(#REF!="","",#REF!))</f>
        <v>#REF!</v>
      </c>
      <c r="K602" s="51" t="e">
        <f>IF(#REF!="●","",IF(#REF!="","",#REF!))</f>
        <v>#REF!</v>
      </c>
      <c r="L602" s="74" t="e">
        <f t="shared" si="110"/>
        <v>#REF!</v>
      </c>
      <c r="M602" s="74" t="e">
        <f t="shared" si="111"/>
        <v>#REF!</v>
      </c>
      <c r="N602" s="201" t="e">
        <f>IF(ISNA(L602),"",L602*#REF!)</f>
        <v>#REF!</v>
      </c>
      <c r="O602" s="201" t="e">
        <f>IF(ISNA(M602),"",M602*#REF!)</f>
        <v>#REF!</v>
      </c>
      <c r="P602" s="78" t="e">
        <f>IF(#REF!&gt;0,DQ$6,"")</f>
        <v>#REF!</v>
      </c>
      <c r="Q602" s="99"/>
      <c r="R602" s="411"/>
      <c r="S602" s="412" t="e">
        <f>IF(OR(#REF!="",F602=""),"",ROUND(#REF!/10^3*F602,3))</f>
        <v>#REF!</v>
      </c>
      <c r="T602" s="412" t="e">
        <f>IF(#REF!&gt;0,#REF!*#REF!/1000,"")</f>
        <v>#REF!</v>
      </c>
      <c r="U602" s="412" t="e">
        <f>IF(#REF!&gt;0,#REF!*#REF!/1000,"")</f>
        <v>#REF!</v>
      </c>
      <c r="V602" s="413" t="e">
        <f>IF(OR(#REF!="●",#REF!="●"),"",IF(#REF!="","",#REF!))</f>
        <v>#REF!</v>
      </c>
      <c r="W602" s="413" t="e">
        <f>IF(OR(#REF!="●",#REF!="●"),"",IF(#REF!="","",#REF!))</f>
        <v>#REF!</v>
      </c>
      <c r="X602" s="412" t="e">
        <f>IF(ISNA(L602),"",L602*#REF!)</f>
        <v>#REF!</v>
      </c>
      <c r="Y602" s="412" t="e">
        <f>IF(ISNA(M602),"",M602*#REF!)</f>
        <v>#REF!</v>
      </c>
      <c r="Z602" s="414" t="e">
        <f>IF(#REF!&gt;0,DQ$6,"")</f>
        <v>#REF!</v>
      </c>
      <c r="AA602" s="95" t="e">
        <f>IF(#REF!="","",VLOOKUP(#REF!,#REF!,7,0))</f>
        <v>#REF!</v>
      </c>
      <c r="AB602" s="201" t="e">
        <f>IF(OR(#REF!="",AA602=""),"",ROUND(#REF!/10^3*AA602,3))</f>
        <v>#REF!</v>
      </c>
      <c r="AC602" s="201" t="e">
        <f>IF(#REF!&gt;0,#REF!*#REF!/1000,"")</f>
        <v>#REF!</v>
      </c>
      <c r="AD602" s="201" t="e">
        <f>IF(#REF!&gt;0,#REF!*#REF!/1000,"")</f>
        <v>#REF!</v>
      </c>
      <c r="AE602" s="74" t="e">
        <f t="shared" si="112"/>
        <v>#REF!</v>
      </c>
      <c r="AF602" s="74" t="e">
        <f t="shared" si="113"/>
        <v>#REF!</v>
      </c>
      <c r="AG602" s="201" t="e">
        <f>IF(ISNA(AE602),"",AE602*#REF!)</f>
        <v>#REF!</v>
      </c>
      <c r="AH602" s="201" t="e">
        <f>IF(ISNA(AF602),"",AF602*#REF!)</f>
        <v>#REF!</v>
      </c>
      <c r="AI602" s="78" t="e">
        <f>IF(#REF!&gt;0,DQ$23,"")</f>
        <v>#REF!</v>
      </c>
      <c r="AJ602" s="99"/>
      <c r="AK602" s="411"/>
      <c r="AL602" s="412" t="e">
        <f>IF(OR(#REF!="",F602=""),"",ROUND(#REF!/10^3*F602,3))</f>
        <v>#REF!</v>
      </c>
      <c r="AM602" s="412" t="e">
        <f>IF(#REF!&gt;0,#REF!*#REF!/1000,"")</f>
        <v>#REF!</v>
      </c>
      <c r="AN602" s="412" t="e">
        <f>IF(#REF!&gt;0,#REF!*#REF!/1000,"")</f>
        <v>#REF!</v>
      </c>
      <c r="AO602" s="413" t="e">
        <f>IF(OR(#REF!="●",#REF!="●",#REF!="●"),"",IF(#REF!="","",#REF!))</f>
        <v>#REF!</v>
      </c>
      <c r="AP602" s="413" t="e">
        <f>IF(OR(#REF!="●",#REF!="●",#REF!="●"),"",IF(#REF!="","",#REF!))</f>
        <v>#REF!</v>
      </c>
      <c r="AQ602" s="412" t="e">
        <f>IF(ISNA(L602),"",L602*#REF!)</f>
        <v>#REF!</v>
      </c>
      <c r="AR602" s="412" t="e">
        <f>IF(ISNA(M602),"",M602*#REF!)</f>
        <v>#REF!</v>
      </c>
      <c r="AS602" s="414" t="e">
        <f>IF(#REF!&gt;0,DQ$6,"")</f>
        <v>#REF!</v>
      </c>
      <c r="AT602" s="95" t="e">
        <f>IF(#REF!="","",VLOOKUP(#REF!,#REF!,7,0))</f>
        <v>#REF!</v>
      </c>
      <c r="AU602" s="201" t="e">
        <f>IF(OR(#REF!="",AT602=""),"",ROUND(#REF!/10^3*AT602,3))</f>
        <v>#REF!</v>
      </c>
      <c r="AV602" s="201" t="e">
        <f>IF(#REF!&gt;0,#REF!*#REF!/1000,"")</f>
        <v>#REF!</v>
      </c>
      <c r="AW602" s="201" t="e">
        <f>IF(#REF!&gt;0,#REF!*#REF!/1000,"")</f>
        <v>#REF!</v>
      </c>
      <c r="AX602" s="74" t="e">
        <f t="shared" si="114"/>
        <v>#REF!</v>
      </c>
      <c r="AY602" s="74" t="e">
        <f t="shared" si="115"/>
        <v>#REF!</v>
      </c>
      <c r="AZ602" s="201" t="e">
        <f>IF(ISNA(AX602),"",AX602*#REF!)</f>
        <v>#REF!</v>
      </c>
      <c r="BA602" s="201" t="e">
        <f>IF(ISNA(AY602),"",AY602*#REF!)</f>
        <v>#REF!</v>
      </c>
      <c r="BB602" s="78" t="e">
        <f>IF(#REF!&gt;0,DQ$40,"")</f>
        <v>#REF!</v>
      </c>
      <c r="BC602" s="99"/>
      <c r="BD602" s="650"/>
      <c r="BE602" s="652" t="e">
        <f>IF(OR(#REF!="",F602=""),"",ROUND(#REF!/10^3*F602,3))</f>
        <v>#REF!</v>
      </c>
      <c r="BF602" s="412" t="e">
        <f>IF(#REF!&gt;0,#REF!*#REF!/1000,"")</f>
        <v>#REF!</v>
      </c>
      <c r="BG602" s="412" t="e">
        <f>IF(#REF!&gt;0,#REF!*#REF!/1000,"")</f>
        <v>#REF!</v>
      </c>
      <c r="BH602" s="413" t="e">
        <f>IF(OR(#REF!="●",#REF!="●",#REF!="●",#REF!="●"),"",IF(#REF!="","",#REF!))</f>
        <v>#REF!</v>
      </c>
      <c r="BI602" s="413" t="e">
        <f>IF(OR(#REF!="●",#REF!="●",#REF!="●",#REF!="●"),"",IF(#REF!="","",#REF!))</f>
        <v>#REF!</v>
      </c>
      <c r="BJ602" s="412" t="e">
        <f>IF(ISNA(L602),"",L602*#REF!)</f>
        <v>#REF!</v>
      </c>
      <c r="BK602" s="412" t="e">
        <f>IF(ISNA(M602),"",M602*#REF!)</f>
        <v>#REF!</v>
      </c>
      <c r="BL602" s="415" t="e">
        <f>IF(#REF!&gt;0,DQ$6,"")</f>
        <v>#REF!</v>
      </c>
      <c r="BM602" s="361" t="e">
        <f>IF(#REF!="","",VLOOKUP(#REF!,#REF!,7,0))</f>
        <v>#REF!</v>
      </c>
      <c r="BN602" s="201" t="e">
        <f>IF(OR(#REF!="",BM602=""),"",ROUND(#REF!/10^3*BM602,3))</f>
        <v>#REF!</v>
      </c>
      <c r="BO602" s="201" t="e">
        <f>IF(#REF!&gt;0,#REF!*#REF!/1000,"")</f>
        <v>#REF!</v>
      </c>
      <c r="BP602" s="201" t="e">
        <f>IF(#REF!&gt;0,#REF!*#REF!/1000,"")</f>
        <v>#REF!</v>
      </c>
      <c r="BQ602" s="74" t="e">
        <f t="shared" si="116"/>
        <v>#REF!</v>
      </c>
      <c r="BR602" s="74" t="e">
        <f t="shared" si="117"/>
        <v>#REF!</v>
      </c>
      <c r="BS602" s="201" t="e">
        <f>IF(ISNA(BQ602),"",BQ602*#REF!)</f>
        <v>#REF!</v>
      </c>
      <c r="BT602" s="201" t="e">
        <f>IF(ISNA(BR602),"",BR602*#REF!)</f>
        <v>#REF!</v>
      </c>
      <c r="BU602" s="78" t="e">
        <f>IF(#REF!&gt;0,DQ$57,"")</f>
        <v>#REF!</v>
      </c>
      <c r="BV602" s="99"/>
      <c r="BW602" s="411"/>
      <c r="BX602" s="412" t="e">
        <f>IF(OR(#REF!="",F602=""),"",ROUND(#REF!/10^3*F602,3))</f>
        <v>#REF!</v>
      </c>
      <c r="BY602" s="412" t="e">
        <f>IF(#REF!&gt;0,#REF!*#REF!/1000,"")</f>
        <v>#REF!</v>
      </c>
      <c r="BZ602" s="412" t="e">
        <f>IF(#REF!&gt;0,#REF!*#REF!/1000,"")</f>
        <v>#REF!</v>
      </c>
      <c r="CA602" s="413" t="e">
        <f>IF(OR(#REF!="●",#REF!="●",#REF!="●",#REF!="●",#REF!="●"),"",IF(#REF!="","",#REF!))</f>
        <v>#REF!</v>
      </c>
      <c r="CB602" s="413" t="e">
        <f>IF(OR(#REF!="●",#REF!="●",#REF!="●",#REF!="●",#REF!="●"),"",IF(#REF!="","",#REF!))</f>
        <v>#REF!</v>
      </c>
      <c r="CC602" s="412" t="e">
        <f>IF(ISNA(L602),"",L602*#REF!)</f>
        <v>#REF!</v>
      </c>
      <c r="CD602" s="412" t="e">
        <f>IF(ISNA(M602),"",M602*#REF!)</f>
        <v>#REF!</v>
      </c>
      <c r="CE602" s="415" t="e">
        <f>IF(#REF!&gt;0,DQ$6,"")</f>
        <v>#REF!</v>
      </c>
      <c r="CF602" s="361" t="e">
        <f>IF(#REF!="","",VLOOKUP(#REF!,#REF!,7,0))</f>
        <v>#REF!</v>
      </c>
      <c r="CG602" s="201" t="e">
        <f>IF(OR(#REF!="",CF602=""),"",ROUND(#REF!/10^3*CF602,3))</f>
        <v>#REF!</v>
      </c>
      <c r="CH602" s="201" t="e">
        <f>IF(#REF!&gt;0,#REF!*#REF!/1000,"")</f>
        <v>#REF!</v>
      </c>
      <c r="CI602" s="201" t="e">
        <f>IF(#REF!&gt;0,#REF!*#REF!/1000,"")</f>
        <v>#REF!</v>
      </c>
      <c r="CJ602" s="74" t="e">
        <f t="shared" si="118"/>
        <v>#REF!</v>
      </c>
      <c r="CK602" s="74" t="e">
        <f t="shared" si="119"/>
        <v>#REF!</v>
      </c>
      <c r="CL602" s="201" t="e">
        <f>IF(ISNA(CJ602),"",CJ602*#REF!)</f>
        <v>#REF!</v>
      </c>
      <c r="CM602" s="201" t="e">
        <f>IF(ISNA(CK602),"",CK602*#REF!)</f>
        <v>#REF!</v>
      </c>
      <c r="CN602" s="101" t="e">
        <f>IF(#REF!&gt;0,DQ$57,"")</f>
        <v>#REF!</v>
      </c>
      <c r="CO602" s="84"/>
      <c r="CP602" s="2"/>
      <c r="CQ602" s="2"/>
      <c r="CR602" s="2"/>
      <c r="CS602" s="2"/>
      <c r="CT602" s="2"/>
      <c r="CU602" s="2"/>
      <c r="CV602" s="2"/>
      <c r="CX602" s="2"/>
      <c r="CY602" s="2"/>
      <c r="CZ602" s="2"/>
      <c r="DA602" s="2"/>
      <c r="DB602" s="2"/>
      <c r="DC602" s="2"/>
      <c r="DD602" s="2"/>
      <c r="DE602" s="2"/>
      <c r="DF602" s="2"/>
    </row>
    <row r="603" spans="2:110" ht="18" customHeight="1">
      <c r="B603" s="151" t="e">
        <f>IF(#REF!="","",VLOOKUP(#REF!,$CX$11:$DG$26,9,0))</f>
        <v>#REF!</v>
      </c>
      <c r="C603" s="64" t="e">
        <f>IF(#REF!="",0,VLOOKUP(#REF!,$CP$11:$CQ$16,2,0))</f>
        <v>#REF!</v>
      </c>
      <c r="D603" s="65" t="e">
        <f>IF(#REF!="",0,VLOOKUP(#REF!,$CX$11:$CY$26,2,0))</f>
        <v>#REF!</v>
      </c>
      <c r="E603" s="152" t="e">
        <f t="shared" si="109"/>
        <v>#REF!</v>
      </c>
      <c r="F603" s="155" t="e">
        <f>IF(#REF!="","",VLOOKUP(#REF!,#REF!,7,0))</f>
        <v>#REF!</v>
      </c>
      <c r="G603" s="201" t="e">
        <f>IF(OR(#REF!="",F603=""),"",ROUND(#REF!/10^3*F603,3))</f>
        <v>#REF!</v>
      </c>
      <c r="H603" s="201" t="e">
        <f>IF(#REF!&gt;0,#REF!*#REF!/1000,"")</f>
        <v>#REF!</v>
      </c>
      <c r="I603" s="201" t="e">
        <f>IF(#REF!&gt;0,#REF!*#REF!/1000,"")</f>
        <v>#REF!</v>
      </c>
      <c r="J603" s="51" t="e">
        <f>IF(#REF!="●","",IF(#REF!="","",#REF!))</f>
        <v>#REF!</v>
      </c>
      <c r="K603" s="51" t="e">
        <f>IF(#REF!="●","",IF(#REF!="","",#REF!))</f>
        <v>#REF!</v>
      </c>
      <c r="L603" s="74" t="e">
        <f t="shared" si="110"/>
        <v>#REF!</v>
      </c>
      <c r="M603" s="74" t="e">
        <f t="shared" si="111"/>
        <v>#REF!</v>
      </c>
      <c r="N603" s="201" t="e">
        <f>IF(ISNA(L603),"",L603*#REF!)</f>
        <v>#REF!</v>
      </c>
      <c r="O603" s="201" t="e">
        <f>IF(ISNA(M603),"",M603*#REF!)</f>
        <v>#REF!</v>
      </c>
      <c r="P603" s="78" t="e">
        <f>IF(#REF!&gt;0,DQ$6,"")</f>
        <v>#REF!</v>
      </c>
      <c r="Q603" s="99"/>
      <c r="R603" s="411"/>
      <c r="S603" s="412" t="e">
        <f>IF(OR(#REF!="",F603=""),"",ROUND(#REF!/10^3*F603,3))</f>
        <v>#REF!</v>
      </c>
      <c r="T603" s="412" t="e">
        <f>IF(#REF!&gt;0,#REF!*#REF!/1000,"")</f>
        <v>#REF!</v>
      </c>
      <c r="U603" s="412" t="e">
        <f>IF(#REF!&gt;0,#REF!*#REF!/1000,"")</f>
        <v>#REF!</v>
      </c>
      <c r="V603" s="413" t="e">
        <f>IF(OR(#REF!="●",#REF!="●"),"",IF(#REF!="","",#REF!))</f>
        <v>#REF!</v>
      </c>
      <c r="W603" s="413" t="e">
        <f>IF(OR(#REF!="●",#REF!="●"),"",IF(#REF!="","",#REF!))</f>
        <v>#REF!</v>
      </c>
      <c r="X603" s="412" t="e">
        <f>IF(ISNA(L603),"",L603*#REF!)</f>
        <v>#REF!</v>
      </c>
      <c r="Y603" s="412" t="e">
        <f>IF(ISNA(M603),"",M603*#REF!)</f>
        <v>#REF!</v>
      </c>
      <c r="Z603" s="414" t="e">
        <f>IF(#REF!&gt;0,DQ$6,"")</f>
        <v>#REF!</v>
      </c>
      <c r="AA603" s="95" t="e">
        <f>IF(#REF!="","",VLOOKUP(#REF!,#REF!,7,0))</f>
        <v>#REF!</v>
      </c>
      <c r="AB603" s="201" t="e">
        <f>IF(OR(#REF!="",AA603=""),"",ROUND(#REF!/10^3*AA603,3))</f>
        <v>#REF!</v>
      </c>
      <c r="AC603" s="201" t="e">
        <f>IF(#REF!&gt;0,#REF!*#REF!/1000,"")</f>
        <v>#REF!</v>
      </c>
      <c r="AD603" s="201" t="e">
        <f>IF(#REF!&gt;0,#REF!*#REF!/1000,"")</f>
        <v>#REF!</v>
      </c>
      <c r="AE603" s="74" t="e">
        <f t="shared" si="112"/>
        <v>#REF!</v>
      </c>
      <c r="AF603" s="74" t="e">
        <f t="shared" si="113"/>
        <v>#REF!</v>
      </c>
      <c r="AG603" s="201" t="e">
        <f>IF(ISNA(AE603),"",AE603*#REF!)</f>
        <v>#REF!</v>
      </c>
      <c r="AH603" s="201" t="e">
        <f>IF(ISNA(AF603),"",AF603*#REF!)</f>
        <v>#REF!</v>
      </c>
      <c r="AI603" s="78" t="e">
        <f>IF(#REF!&gt;0,DQ$23,"")</f>
        <v>#REF!</v>
      </c>
      <c r="AJ603" s="99"/>
      <c r="AK603" s="411"/>
      <c r="AL603" s="412" t="e">
        <f>IF(OR(#REF!="",F603=""),"",ROUND(#REF!/10^3*F603,3))</f>
        <v>#REF!</v>
      </c>
      <c r="AM603" s="412" t="e">
        <f>IF(#REF!&gt;0,#REF!*#REF!/1000,"")</f>
        <v>#REF!</v>
      </c>
      <c r="AN603" s="412" t="e">
        <f>IF(#REF!&gt;0,#REF!*#REF!/1000,"")</f>
        <v>#REF!</v>
      </c>
      <c r="AO603" s="413" t="e">
        <f>IF(OR(#REF!="●",#REF!="●",#REF!="●"),"",IF(#REF!="","",#REF!))</f>
        <v>#REF!</v>
      </c>
      <c r="AP603" s="413" t="e">
        <f>IF(OR(#REF!="●",#REF!="●",#REF!="●"),"",IF(#REF!="","",#REF!))</f>
        <v>#REF!</v>
      </c>
      <c r="AQ603" s="412" t="e">
        <f>IF(ISNA(L603),"",L603*#REF!)</f>
        <v>#REF!</v>
      </c>
      <c r="AR603" s="412" t="e">
        <f>IF(ISNA(M603),"",M603*#REF!)</f>
        <v>#REF!</v>
      </c>
      <c r="AS603" s="414" t="e">
        <f>IF(#REF!&gt;0,DQ$6,"")</f>
        <v>#REF!</v>
      </c>
      <c r="AT603" s="95" t="e">
        <f>IF(#REF!="","",VLOOKUP(#REF!,#REF!,7,0))</f>
        <v>#REF!</v>
      </c>
      <c r="AU603" s="201" t="e">
        <f>IF(OR(#REF!="",AT603=""),"",ROUND(#REF!/10^3*AT603,3))</f>
        <v>#REF!</v>
      </c>
      <c r="AV603" s="201" t="e">
        <f>IF(#REF!&gt;0,#REF!*#REF!/1000,"")</f>
        <v>#REF!</v>
      </c>
      <c r="AW603" s="201" t="e">
        <f>IF(#REF!&gt;0,#REF!*#REF!/1000,"")</f>
        <v>#REF!</v>
      </c>
      <c r="AX603" s="74" t="e">
        <f t="shared" si="114"/>
        <v>#REF!</v>
      </c>
      <c r="AY603" s="74" t="e">
        <f t="shared" si="115"/>
        <v>#REF!</v>
      </c>
      <c r="AZ603" s="201" t="e">
        <f>IF(ISNA(AX603),"",AX603*#REF!)</f>
        <v>#REF!</v>
      </c>
      <c r="BA603" s="201" t="e">
        <f>IF(ISNA(AY603),"",AY603*#REF!)</f>
        <v>#REF!</v>
      </c>
      <c r="BB603" s="78" t="e">
        <f>IF(#REF!&gt;0,DQ$40,"")</f>
        <v>#REF!</v>
      </c>
      <c r="BC603" s="99"/>
      <c r="BD603" s="650"/>
      <c r="BE603" s="652" t="e">
        <f>IF(OR(#REF!="",F603=""),"",ROUND(#REF!/10^3*F603,3))</f>
        <v>#REF!</v>
      </c>
      <c r="BF603" s="412" t="e">
        <f>IF(#REF!&gt;0,#REF!*#REF!/1000,"")</f>
        <v>#REF!</v>
      </c>
      <c r="BG603" s="412" t="e">
        <f>IF(#REF!&gt;0,#REF!*#REF!/1000,"")</f>
        <v>#REF!</v>
      </c>
      <c r="BH603" s="413" t="e">
        <f>IF(OR(#REF!="●",#REF!="●",#REF!="●",#REF!="●"),"",IF(#REF!="","",#REF!))</f>
        <v>#REF!</v>
      </c>
      <c r="BI603" s="413" t="e">
        <f>IF(OR(#REF!="●",#REF!="●",#REF!="●",#REF!="●"),"",IF(#REF!="","",#REF!))</f>
        <v>#REF!</v>
      </c>
      <c r="BJ603" s="412" t="e">
        <f>IF(ISNA(L603),"",L603*#REF!)</f>
        <v>#REF!</v>
      </c>
      <c r="BK603" s="412" t="e">
        <f>IF(ISNA(M603),"",M603*#REF!)</f>
        <v>#REF!</v>
      </c>
      <c r="BL603" s="415" t="e">
        <f>IF(#REF!&gt;0,DQ$6,"")</f>
        <v>#REF!</v>
      </c>
      <c r="BM603" s="361" t="e">
        <f>IF(#REF!="","",VLOOKUP(#REF!,#REF!,7,0))</f>
        <v>#REF!</v>
      </c>
      <c r="BN603" s="201" t="e">
        <f>IF(OR(#REF!="",BM603=""),"",ROUND(#REF!/10^3*BM603,3))</f>
        <v>#REF!</v>
      </c>
      <c r="BO603" s="201" t="e">
        <f>IF(#REF!&gt;0,#REF!*#REF!/1000,"")</f>
        <v>#REF!</v>
      </c>
      <c r="BP603" s="201" t="e">
        <f>IF(#REF!&gt;0,#REF!*#REF!/1000,"")</f>
        <v>#REF!</v>
      </c>
      <c r="BQ603" s="74" t="e">
        <f t="shared" si="116"/>
        <v>#REF!</v>
      </c>
      <c r="BR603" s="74" t="e">
        <f t="shared" si="117"/>
        <v>#REF!</v>
      </c>
      <c r="BS603" s="201" t="e">
        <f>IF(ISNA(BQ603),"",BQ603*#REF!)</f>
        <v>#REF!</v>
      </c>
      <c r="BT603" s="201" t="e">
        <f>IF(ISNA(BR603),"",BR603*#REF!)</f>
        <v>#REF!</v>
      </c>
      <c r="BU603" s="78" t="e">
        <f>IF(#REF!&gt;0,DQ$57,"")</f>
        <v>#REF!</v>
      </c>
      <c r="BV603" s="99"/>
      <c r="BW603" s="411"/>
      <c r="BX603" s="412" t="e">
        <f>IF(OR(#REF!="",F603=""),"",ROUND(#REF!/10^3*F603,3))</f>
        <v>#REF!</v>
      </c>
      <c r="BY603" s="412" t="e">
        <f>IF(#REF!&gt;0,#REF!*#REF!/1000,"")</f>
        <v>#REF!</v>
      </c>
      <c r="BZ603" s="412" t="e">
        <f>IF(#REF!&gt;0,#REF!*#REF!/1000,"")</f>
        <v>#REF!</v>
      </c>
      <c r="CA603" s="413" t="e">
        <f>IF(OR(#REF!="●",#REF!="●",#REF!="●",#REF!="●",#REF!="●"),"",IF(#REF!="","",#REF!))</f>
        <v>#REF!</v>
      </c>
      <c r="CB603" s="413" t="e">
        <f>IF(OR(#REF!="●",#REF!="●",#REF!="●",#REF!="●",#REF!="●"),"",IF(#REF!="","",#REF!))</f>
        <v>#REF!</v>
      </c>
      <c r="CC603" s="412" t="e">
        <f>IF(ISNA(L603),"",L603*#REF!)</f>
        <v>#REF!</v>
      </c>
      <c r="CD603" s="412" t="e">
        <f>IF(ISNA(M603),"",M603*#REF!)</f>
        <v>#REF!</v>
      </c>
      <c r="CE603" s="415" t="e">
        <f>IF(#REF!&gt;0,DQ$6,"")</f>
        <v>#REF!</v>
      </c>
      <c r="CF603" s="361" t="e">
        <f>IF(#REF!="","",VLOOKUP(#REF!,#REF!,7,0))</f>
        <v>#REF!</v>
      </c>
      <c r="CG603" s="201" t="e">
        <f>IF(OR(#REF!="",CF603=""),"",ROUND(#REF!/10^3*CF603,3))</f>
        <v>#REF!</v>
      </c>
      <c r="CH603" s="201" t="e">
        <f>IF(#REF!&gt;0,#REF!*#REF!/1000,"")</f>
        <v>#REF!</v>
      </c>
      <c r="CI603" s="201" t="e">
        <f>IF(#REF!&gt;0,#REF!*#REF!/1000,"")</f>
        <v>#REF!</v>
      </c>
      <c r="CJ603" s="74" t="e">
        <f t="shared" si="118"/>
        <v>#REF!</v>
      </c>
      <c r="CK603" s="74" t="e">
        <f t="shared" si="119"/>
        <v>#REF!</v>
      </c>
      <c r="CL603" s="201" t="e">
        <f>IF(ISNA(CJ603),"",CJ603*#REF!)</f>
        <v>#REF!</v>
      </c>
      <c r="CM603" s="201" t="e">
        <f>IF(ISNA(CK603),"",CK603*#REF!)</f>
        <v>#REF!</v>
      </c>
      <c r="CN603" s="101" t="e">
        <f>IF(#REF!&gt;0,DQ$57,"")</f>
        <v>#REF!</v>
      </c>
      <c r="CO603" s="84"/>
      <c r="CP603" s="2"/>
      <c r="CQ603" s="2"/>
      <c r="CR603" s="2"/>
      <c r="CS603" s="2"/>
      <c r="CT603" s="2"/>
      <c r="CU603" s="2"/>
      <c r="CV603" s="2"/>
      <c r="CX603" s="2"/>
      <c r="CY603" s="2"/>
      <c r="CZ603" s="2"/>
      <c r="DA603" s="2"/>
      <c r="DB603" s="2"/>
      <c r="DC603" s="2"/>
      <c r="DD603" s="2"/>
      <c r="DE603" s="2"/>
      <c r="DF603" s="2"/>
    </row>
    <row r="604" spans="2:110" ht="18" customHeight="1">
      <c r="B604" s="151" t="e">
        <f>IF(#REF!="","",VLOOKUP(#REF!,$CX$11:$DG$26,9,0))</f>
        <v>#REF!</v>
      </c>
      <c r="C604" s="64" t="e">
        <f>IF(#REF!="",0,VLOOKUP(#REF!,$CP$11:$CQ$16,2,0))</f>
        <v>#REF!</v>
      </c>
      <c r="D604" s="65" t="e">
        <f>IF(#REF!="",0,VLOOKUP(#REF!,$CX$11:$CY$26,2,0))</f>
        <v>#REF!</v>
      </c>
      <c r="E604" s="152" t="e">
        <f t="shared" si="109"/>
        <v>#REF!</v>
      </c>
      <c r="F604" s="155" t="e">
        <f>IF(#REF!="","",VLOOKUP(#REF!,#REF!,7,0))</f>
        <v>#REF!</v>
      </c>
      <c r="G604" s="201" t="e">
        <f>IF(OR(#REF!="",F604=""),"",ROUND(#REF!/10^3*F604,3))</f>
        <v>#REF!</v>
      </c>
      <c r="H604" s="201" t="e">
        <f>IF(#REF!&gt;0,#REF!*#REF!/1000,"")</f>
        <v>#REF!</v>
      </c>
      <c r="I604" s="201" t="e">
        <f>IF(#REF!&gt;0,#REF!*#REF!/1000,"")</f>
        <v>#REF!</v>
      </c>
      <c r="J604" s="51" t="e">
        <f>IF(#REF!="●","",IF(#REF!="","",#REF!))</f>
        <v>#REF!</v>
      </c>
      <c r="K604" s="51" t="e">
        <f>IF(#REF!="●","",IF(#REF!="","",#REF!))</f>
        <v>#REF!</v>
      </c>
      <c r="L604" s="74" t="e">
        <f t="shared" si="110"/>
        <v>#REF!</v>
      </c>
      <c r="M604" s="74" t="e">
        <f t="shared" si="111"/>
        <v>#REF!</v>
      </c>
      <c r="N604" s="201" t="e">
        <f>IF(ISNA(L604),"",L604*#REF!)</f>
        <v>#REF!</v>
      </c>
      <c r="O604" s="201" t="e">
        <f>IF(ISNA(M604),"",M604*#REF!)</f>
        <v>#REF!</v>
      </c>
      <c r="P604" s="78" t="e">
        <f>IF(#REF!&gt;0,DQ$6,"")</f>
        <v>#REF!</v>
      </c>
      <c r="Q604" s="99"/>
      <c r="R604" s="411"/>
      <c r="S604" s="412" t="e">
        <f>IF(OR(#REF!="",F604=""),"",ROUND(#REF!/10^3*F604,3))</f>
        <v>#REF!</v>
      </c>
      <c r="T604" s="412" t="e">
        <f>IF(#REF!&gt;0,#REF!*#REF!/1000,"")</f>
        <v>#REF!</v>
      </c>
      <c r="U604" s="412" t="e">
        <f>IF(#REF!&gt;0,#REF!*#REF!/1000,"")</f>
        <v>#REF!</v>
      </c>
      <c r="V604" s="413" t="e">
        <f>IF(OR(#REF!="●",#REF!="●"),"",IF(#REF!="","",#REF!))</f>
        <v>#REF!</v>
      </c>
      <c r="W604" s="413" t="e">
        <f>IF(OR(#REF!="●",#REF!="●"),"",IF(#REF!="","",#REF!))</f>
        <v>#REF!</v>
      </c>
      <c r="X604" s="412" t="e">
        <f>IF(ISNA(L604),"",L604*#REF!)</f>
        <v>#REF!</v>
      </c>
      <c r="Y604" s="412" t="e">
        <f>IF(ISNA(M604),"",M604*#REF!)</f>
        <v>#REF!</v>
      </c>
      <c r="Z604" s="414" t="e">
        <f>IF(#REF!&gt;0,DQ$6,"")</f>
        <v>#REF!</v>
      </c>
      <c r="AA604" s="95" t="e">
        <f>IF(#REF!="","",VLOOKUP(#REF!,#REF!,7,0))</f>
        <v>#REF!</v>
      </c>
      <c r="AB604" s="201" t="e">
        <f>IF(OR(#REF!="",AA604=""),"",ROUND(#REF!/10^3*AA604,3))</f>
        <v>#REF!</v>
      </c>
      <c r="AC604" s="201" t="e">
        <f>IF(#REF!&gt;0,#REF!*#REF!/1000,"")</f>
        <v>#REF!</v>
      </c>
      <c r="AD604" s="201" t="e">
        <f>IF(#REF!&gt;0,#REF!*#REF!/1000,"")</f>
        <v>#REF!</v>
      </c>
      <c r="AE604" s="74" t="e">
        <f t="shared" si="112"/>
        <v>#REF!</v>
      </c>
      <c r="AF604" s="74" t="e">
        <f t="shared" si="113"/>
        <v>#REF!</v>
      </c>
      <c r="AG604" s="201" t="e">
        <f>IF(ISNA(AE604),"",AE604*#REF!)</f>
        <v>#REF!</v>
      </c>
      <c r="AH604" s="201" t="e">
        <f>IF(ISNA(AF604),"",AF604*#REF!)</f>
        <v>#REF!</v>
      </c>
      <c r="AI604" s="78" t="e">
        <f>IF(#REF!&gt;0,DQ$23,"")</f>
        <v>#REF!</v>
      </c>
      <c r="AJ604" s="99"/>
      <c r="AK604" s="411"/>
      <c r="AL604" s="412" t="e">
        <f>IF(OR(#REF!="",F604=""),"",ROUND(#REF!/10^3*F604,3))</f>
        <v>#REF!</v>
      </c>
      <c r="AM604" s="412" t="e">
        <f>IF(#REF!&gt;0,#REF!*#REF!/1000,"")</f>
        <v>#REF!</v>
      </c>
      <c r="AN604" s="412" t="e">
        <f>IF(#REF!&gt;0,#REF!*#REF!/1000,"")</f>
        <v>#REF!</v>
      </c>
      <c r="AO604" s="413" t="e">
        <f>IF(OR(#REF!="●",#REF!="●",#REF!="●"),"",IF(#REF!="","",#REF!))</f>
        <v>#REF!</v>
      </c>
      <c r="AP604" s="413" t="e">
        <f>IF(OR(#REF!="●",#REF!="●",#REF!="●"),"",IF(#REF!="","",#REF!))</f>
        <v>#REF!</v>
      </c>
      <c r="AQ604" s="412" t="e">
        <f>IF(ISNA(L604),"",L604*#REF!)</f>
        <v>#REF!</v>
      </c>
      <c r="AR604" s="412" t="e">
        <f>IF(ISNA(M604),"",M604*#REF!)</f>
        <v>#REF!</v>
      </c>
      <c r="AS604" s="414" t="e">
        <f>IF(#REF!&gt;0,DQ$6,"")</f>
        <v>#REF!</v>
      </c>
      <c r="AT604" s="95" t="e">
        <f>IF(#REF!="","",VLOOKUP(#REF!,#REF!,7,0))</f>
        <v>#REF!</v>
      </c>
      <c r="AU604" s="201" t="e">
        <f>IF(OR(#REF!="",AT604=""),"",ROUND(#REF!/10^3*AT604,3))</f>
        <v>#REF!</v>
      </c>
      <c r="AV604" s="201" t="e">
        <f>IF(#REF!&gt;0,#REF!*#REF!/1000,"")</f>
        <v>#REF!</v>
      </c>
      <c r="AW604" s="201" t="e">
        <f>IF(#REF!&gt;0,#REF!*#REF!/1000,"")</f>
        <v>#REF!</v>
      </c>
      <c r="AX604" s="74" t="e">
        <f t="shared" si="114"/>
        <v>#REF!</v>
      </c>
      <c r="AY604" s="74" t="e">
        <f t="shared" si="115"/>
        <v>#REF!</v>
      </c>
      <c r="AZ604" s="201" t="e">
        <f>IF(ISNA(AX604),"",AX604*#REF!)</f>
        <v>#REF!</v>
      </c>
      <c r="BA604" s="201" t="e">
        <f>IF(ISNA(AY604),"",AY604*#REF!)</f>
        <v>#REF!</v>
      </c>
      <c r="BB604" s="78" t="e">
        <f>IF(#REF!&gt;0,DQ$40,"")</f>
        <v>#REF!</v>
      </c>
      <c r="BC604" s="99"/>
      <c r="BD604" s="650"/>
      <c r="BE604" s="652" t="e">
        <f>IF(OR(#REF!="",F604=""),"",ROUND(#REF!/10^3*F604,3))</f>
        <v>#REF!</v>
      </c>
      <c r="BF604" s="412" t="e">
        <f>IF(#REF!&gt;0,#REF!*#REF!/1000,"")</f>
        <v>#REF!</v>
      </c>
      <c r="BG604" s="412" t="e">
        <f>IF(#REF!&gt;0,#REF!*#REF!/1000,"")</f>
        <v>#REF!</v>
      </c>
      <c r="BH604" s="413" t="e">
        <f>IF(OR(#REF!="●",#REF!="●",#REF!="●",#REF!="●"),"",IF(#REF!="","",#REF!))</f>
        <v>#REF!</v>
      </c>
      <c r="BI604" s="413" t="e">
        <f>IF(OR(#REF!="●",#REF!="●",#REF!="●",#REF!="●"),"",IF(#REF!="","",#REF!))</f>
        <v>#REF!</v>
      </c>
      <c r="BJ604" s="412" t="e">
        <f>IF(ISNA(L604),"",L604*#REF!)</f>
        <v>#REF!</v>
      </c>
      <c r="BK604" s="412" t="e">
        <f>IF(ISNA(M604),"",M604*#REF!)</f>
        <v>#REF!</v>
      </c>
      <c r="BL604" s="415" t="e">
        <f>IF(#REF!&gt;0,DQ$6,"")</f>
        <v>#REF!</v>
      </c>
      <c r="BM604" s="361" t="e">
        <f>IF(#REF!="","",VLOOKUP(#REF!,#REF!,7,0))</f>
        <v>#REF!</v>
      </c>
      <c r="BN604" s="201" t="e">
        <f>IF(OR(#REF!="",BM604=""),"",ROUND(#REF!/10^3*BM604,3))</f>
        <v>#REF!</v>
      </c>
      <c r="BO604" s="201" t="e">
        <f>IF(#REF!&gt;0,#REF!*#REF!/1000,"")</f>
        <v>#REF!</v>
      </c>
      <c r="BP604" s="201" t="e">
        <f>IF(#REF!&gt;0,#REF!*#REF!/1000,"")</f>
        <v>#REF!</v>
      </c>
      <c r="BQ604" s="74" t="e">
        <f t="shared" si="116"/>
        <v>#REF!</v>
      </c>
      <c r="BR604" s="74" t="e">
        <f t="shared" si="117"/>
        <v>#REF!</v>
      </c>
      <c r="BS604" s="201" t="e">
        <f>IF(ISNA(BQ604),"",BQ604*#REF!)</f>
        <v>#REF!</v>
      </c>
      <c r="BT604" s="201" t="e">
        <f>IF(ISNA(BR604),"",BR604*#REF!)</f>
        <v>#REF!</v>
      </c>
      <c r="BU604" s="78" t="e">
        <f>IF(#REF!&gt;0,DQ$57,"")</f>
        <v>#REF!</v>
      </c>
      <c r="BV604" s="99"/>
      <c r="BW604" s="411"/>
      <c r="BX604" s="412" t="e">
        <f>IF(OR(#REF!="",F604=""),"",ROUND(#REF!/10^3*F604,3))</f>
        <v>#REF!</v>
      </c>
      <c r="BY604" s="412" t="e">
        <f>IF(#REF!&gt;0,#REF!*#REF!/1000,"")</f>
        <v>#REF!</v>
      </c>
      <c r="BZ604" s="412" t="e">
        <f>IF(#REF!&gt;0,#REF!*#REF!/1000,"")</f>
        <v>#REF!</v>
      </c>
      <c r="CA604" s="413" t="e">
        <f>IF(OR(#REF!="●",#REF!="●",#REF!="●",#REF!="●",#REF!="●"),"",IF(#REF!="","",#REF!))</f>
        <v>#REF!</v>
      </c>
      <c r="CB604" s="413" t="e">
        <f>IF(OR(#REF!="●",#REF!="●",#REF!="●",#REF!="●",#REF!="●"),"",IF(#REF!="","",#REF!))</f>
        <v>#REF!</v>
      </c>
      <c r="CC604" s="412" t="e">
        <f>IF(ISNA(L604),"",L604*#REF!)</f>
        <v>#REF!</v>
      </c>
      <c r="CD604" s="412" t="e">
        <f>IF(ISNA(M604),"",M604*#REF!)</f>
        <v>#REF!</v>
      </c>
      <c r="CE604" s="415" t="e">
        <f>IF(#REF!&gt;0,DQ$6,"")</f>
        <v>#REF!</v>
      </c>
      <c r="CF604" s="361" t="e">
        <f>IF(#REF!="","",VLOOKUP(#REF!,#REF!,7,0))</f>
        <v>#REF!</v>
      </c>
      <c r="CG604" s="201" t="e">
        <f>IF(OR(#REF!="",CF604=""),"",ROUND(#REF!/10^3*CF604,3))</f>
        <v>#REF!</v>
      </c>
      <c r="CH604" s="201" t="e">
        <f>IF(#REF!&gt;0,#REF!*#REF!/1000,"")</f>
        <v>#REF!</v>
      </c>
      <c r="CI604" s="201" t="e">
        <f>IF(#REF!&gt;0,#REF!*#REF!/1000,"")</f>
        <v>#REF!</v>
      </c>
      <c r="CJ604" s="74" t="e">
        <f t="shared" si="118"/>
        <v>#REF!</v>
      </c>
      <c r="CK604" s="74" t="e">
        <f t="shared" si="119"/>
        <v>#REF!</v>
      </c>
      <c r="CL604" s="201" t="e">
        <f>IF(ISNA(CJ604),"",CJ604*#REF!)</f>
        <v>#REF!</v>
      </c>
      <c r="CM604" s="201" t="e">
        <f>IF(ISNA(CK604),"",CK604*#REF!)</f>
        <v>#REF!</v>
      </c>
      <c r="CN604" s="101" t="e">
        <f>IF(#REF!&gt;0,DQ$57,"")</f>
        <v>#REF!</v>
      </c>
      <c r="CO604" s="84"/>
      <c r="CP604" s="2"/>
      <c r="CQ604" s="2"/>
      <c r="CR604" s="2"/>
      <c r="CS604" s="2"/>
      <c r="CT604" s="2"/>
      <c r="CU604" s="2"/>
      <c r="CV604" s="2"/>
      <c r="CX604" s="2"/>
      <c r="CY604" s="2"/>
      <c r="CZ604" s="2"/>
      <c r="DA604" s="2"/>
      <c r="DB604" s="2"/>
      <c r="DC604" s="2"/>
      <c r="DD604" s="2"/>
      <c r="DE604" s="2"/>
      <c r="DF604" s="2"/>
    </row>
    <row r="605" spans="2:110" ht="18" customHeight="1">
      <c r="B605" s="151" t="e">
        <f>IF(#REF!="","",VLOOKUP(#REF!,$CX$11:$DG$26,9,0))</f>
        <v>#REF!</v>
      </c>
      <c r="C605" s="64" t="e">
        <f>IF(#REF!="",0,VLOOKUP(#REF!,$CP$11:$CQ$16,2,0))</f>
        <v>#REF!</v>
      </c>
      <c r="D605" s="65" t="e">
        <f>IF(#REF!="",0,VLOOKUP(#REF!,$CX$11:$CY$26,2,0))</f>
        <v>#REF!</v>
      </c>
      <c r="E605" s="152" t="e">
        <f t="shared" si="109"/>
        <v>#REF!</v>
      </c>
      <c r="F605" s="155" t="e">
        <f>IF(#REF!="","",VLOOKUP(#REF!,#REF!,7,0))</f>
        <v>#REF!</v>
      </c>
      <c r="G605" s="201" t="e">
        <f>IF(OR(#REF!="",F605=""),"",ROUND(#REF!/10^3*F605,3))</f>
        <v>#REF!</v>
      </c>
      <c r="H605" s="201" t="e">
        <f>IF(#REF!&gt;0,#REF!*#REF!/1000,"")</f>
        <v>#REF!</v>
      </c>
      <c r="I605" s="201" t="e">
        <f>IF(#REF!&gt;0,#REF!*#REF!/1000,"")</f>
        <v>#REF!</v>
      </c>
      <c r="J605" s="51" t="e">
        <f>IF(#REF!="●","",IF(#REF!="","",#REF!))</f>
        <v>#REF!</v>
      </c>
      <c r="K605" s="51" t="e">
        <f>IF(#REF!="●","",IF(#REF!="","",#REF!))</f>
        <v>#REF!</v>
      </c>
      <c r="L605" s="74" t="e">
        <f t="shared" si="110"/>
        <v>#REF!</v>
      </c>
      <c r="M605" s="74" t="e">
        <f t="shared" si="111"/>
        <v>#REF!</v>
      </c>
      <c r="N605" s="201" t="e">
        <f>IF(ISNA(L605),"",L605*#REF!)</f>
        <v>#REF!</v>
      </c>
      <c r="O605" s="201" t="e">
        <f>IF(ISNA(M605),"",M605*#REF!)</f>
        <v>#REF!</v>
      </c>
      <c r="P605" s="78" t="e">
        <f>IF(#REF!&gt;0,DQ$6,"")</f>
        <v>#REF!</v>
      </c>
      <c r="Q605" s="99"/>
      <c r="R605" s="411"/>
      <c r="S605" s="412" t="e">
        <f>IF(OR(#REF!="",F605=""),"",ROUND(#REF!/10^3*F605,3))</f>
        <v>#REF!</v>
      </c>
      <c r="T605" s="412" t="e">
        <f>IF(#REF!&gt;0,#REF!*#REF!/1000,"")</f>
        <v>#REF!</v>
      </c>
      <c r="U605" s="412" t="e">
        <f>IF(#REF!&gt;0,#REF!*#REF!/1000,"")</f>
        <v>#REF!</v>
      </c>
      <c r="V605" s="413" t="e">
        <f>IF(OR(#REF!="●",#REF!="●"),"",IF(#REF!="","",#REF!))</f>
        <v>#REF!</v>
      </c>
      <c r="W605" s="413" t="e">
        <f>IF(OR(#REF!="●",#REF!="●"),"",IF(#REF!="","",#REF!))</f>
        <v>#REF!</v>
      </c>
      <c r="X605" s="412" t="e">
        <f>IF(ISNA(L605),"",L605*#REF!)</f>
        <v>#REF!</v>
      </c>
      <c r="Y605" s="412" t="e">
        <f>IF(ISNA(M605),"",M605*#REF!)</f>
        <v>#REF!</v>
      </c>
      <c r="Z605" s="414" t="e">
        <f>IF(#REF!&gt;0,DQ$6,"")</f>
        <v>#REF!</v>
      </c>
      <c r="AA605" s="95" t="e">
        <f>IF(#REF!="","",VLOOKUP(#REF!,#REF!,7,0))</f>
        <v>#REF!</v>
      </c>
      <c r="AB605" s="201" t="e">
        <f>IF(OR(#REF!="",AA605=""),"",ROUND(#REF!/10^3*AA605,3))</f>
        <v>#REF!</v>
      </c>
      <c r="AC605" s="201" t="e">
        <f>IF(#REF!&gt;0,#REF!*#REF!/1000,"")</f>
        <v>#REF!</v>
      </c>
      <c r="AD605" s="201" t="e">
        <f>IF(#REF!&gt;0,#REF!*#REF!/1000,"")</f>
        <v>#REF!</v>
      </c>
      <c r="AE605" s="74" t="e">
        <f t="shared" si="112"/>
        <v>#REF!</v>
      </c>
      <c r="AF605" s="74" t="e">
        <f t="shared" si="113"/>
        <v>#REF!</v>
      </c>
      <c r="AG605" s="201" t="e">
        <f>IF(ISNA(AE605),"",AE605*#REF!)</f>
        <v>#REF!</v>
      </c>
      <c r="AH605" s="201" t="e">
        <f>IF(ISNA(AF605),"",AF605*#REF!)</f>
        <v>#REF!</v>
      </c>
      <c r="AI605" s="78" t="e">
        <f>IF(#REF!&gt;0,DQ$23,"")</f>
        <v>#REF!</v>
      </c>
      <c r="AJ605" s="99"/>
      <c r="AK605" s="411"/>
      <c r="AL605" s="412" t="e">
        <f>IF(OR(#REF!="",F605=""),"",ROUND(#REF!/10^3*F605,3))</f>
        <v>#REF!</v>
      </c>
      <c r="AM605" s="412" t="e">
        <f>IF(#REF!&gt;0,#REF!*#REF!/1000,"")</f>
        <v>#REF!</v>
      </c>
      <c r="AN605" s="412" t="e">
        <f>IF(#REF!&gt;0,#REF!*#REF!/1000,"")</f>
        <v>#REF!</v>
      </c>
      <c r="AO605" s="413" t="e">
        <f>IF(OR(#REF!="●",#REF!="●",#REF!="●"),"",IF(#REF!="","",#REF!))</f>
        <v>#REF!</v>
      </c>
      <c r="AP605" s="413" t="e">
        <f>IF(OR(#REF!="●",#REF!="●",#REF!="●"),"",IF(#REF!="","",#REF!))</f>
        <v>#REF!</v>
      </c>
      <c r="AQ605" s="412" t="e">
        <f>IF(ISNA(L605),"",L605*#REF!)</f>
        <v>#REF!</v>
      </c>
      <c r="AR605" s="412" t="e">
        <f>IF(ISNA(M605),"",M605*#REF!)</f>
        <v>#REF!</v>
      </c>
      <c r="AS605" s="414" t="e">
        <f>IF(#REF!&gt;0,DQ$6,"")</f>
        <v>#REF!</v>
      </c>
      <c r="AT605" s="95" t="e">
        <f>IF(#REF!="","",VLOOKUP(#REF!,#REF!,7,0))</f>
        <v>#REF!</v>
      </c>
      <c r="AU605" s="201" t="e">
        <f>IF(OR(#REF!="",AT605=""),"",ROUND(#REF!/10^3*AT605,3))</f>
        <v>#REF!</v>
      </c>
      <c r="AV605" s="201" t="e">
        <f>IF(#REF!&gt;0,#REF!*#REF!/1000,"")</f>
        <v>#REF!</v>
      </c>
      <c r="AW605" s="201" t="e">
        <f>IF(#REF!&gt;0,#REF!*#REF!/1000,"")</f>
        <v>#REF!</v>
      </c>
      <c r="AX605" s="74" t="e">
        <f t="shared" si="114"/>
        <v>#REF!</v>
      </c>
      <c r="AY605" s="74" t="e">
        <f t="shared" si="115"/>
        <v>#REF!</v>
      </c>
      <c r="AZ605" s="201" t="e">
        <f>IF(ISNA(AX605),"",AX605*#REF!)</f>
        <v>#REF!</v>
      </c>
      <c r="BA605" s="201" t="e">
        <f>IF(ISNA(AY605),"",AY605*#REF!)</f>
        <v>#REF!</v>
      </c>
      <c r="BB605" s="78" t="e">
        <f>IF(#REF!&gt;0,DQ$40,"")</f>
        <v>#REF!</v>
      </c>
      <c r="BC605" s="99"/>
      <c r="BD605" s="650"/>
      <c r="BE605" s="652" t="e">
        <f>IF(OR(#REF!="",F605=""),"",ROUND(#REF!/10^3*F605,3))</f>
        <v>#REF!</v>
      </c>
      <c r="BF605" s="412" t="e">
        <f>IF(#REF!&gt;0,#REF!*#REF!/1000,"")</f>
        <v>#REF!</v>
      </c>
      <c r="BG605" s="412" t="e">
        <f>IF(#REF!&gt;0,#REF!*#REF!/1000,"")</f>
        <v>#REF!</v>
      </c>
      <c r="BH605" s="413" t="e">
        <f>IF(OR(#REF!="●",#REF!="●",#REF!="●",#REF!="●"),"",IF(#REF!="","",#REF!))</f>
        <v>#REF!</v>
      </c>
      <c r="BI605" s="413" t="e">
        <f>IF(OR(#REF!="●",#REF!="●",#REF!="●",#REF!="●"),"",IF(#REF!="","",#REF!))</f>
        <v>#REF!</v>
      </c>
      <c r="BJ605" s="412" t="e">
        <f>IF(ISNA(L605),"",L605*#REF!)</f>
        <v>#REF!</v>
      </c>
      <c r="BK605" s="412" t="e">
        <f>IF(ISNA(M605),"",M605*#REF!)</f>
        <v>#REF!</v>
      </c>
      <c r="BL605" s="415" t="e">
        <f>IF(#REF!&gt;0,DQ$6,"")</f>
        <v>#REF!</v>
      </c>
      <c r="BM605" s="361" t="e">
        <f>IF(#REF!="","",VLOOKUP(#REF!,#REF!,7,0))</f>
        <v>#REF!</v>
      </c>
      <c r="BN605" s="201" t="e">
        <f>IF(OR(#REF!="",BM605=""),"",ROUND(#REF!/10^3*BM605,3))</f>
        <v>#REF!</v>
      </c>
      <c r="BO605" s="201" t="e">
        <f>IF(#REF!&gt;0,#REF!*#REF!/1000,"")</f>
        <v>#REF!</v>
      </c>
      <c r="BP605" s="201" t="e">
        <f>IF(#REF!&gt;0,#REF!*#REF!/1000,"")</f>
        <v>#REF!</v>
      </c>
      <c r="BQ605" s="74" t="e">
        <f t="shared" si="116"/>
        <v>#REF!</v>
      </c>
      <c r="BR605" s="74" t="e">
        <f t="shared" si="117"/>
        <v>#REF!</v>
      </c>
      <c r="BS605" s="201" t="e">
        <f>IF(ISNA(BQ605),"",BQ605*#REF!)</f>
        <v>#REF!</v>
      </c>
      <c r="BT605" s="201" t="e">
        <f>IF(ISNA(BR605),"",BR605*#REF!)</f>
        <v>#REF!</v>
      </c>
      <c r="BU605" s="78" t="e">
        <f>IF(#REF!&gt;0,DQ$57,"")</f>
        <v>#REF!</v>
      </c>
      <c r="BV605" s="99"/>
      <c r="BW605" s="411"/>
      <c r="BX605" s="412" t="e">
        <f>IF(OR(#REF!="",F605=""),"",ROUND(#REF!/10^3*F605,3))</f>
        <v>#REF!</v>
      </c>
      <c r="BY605" s="412" t="e">
        <f>IF(#REF!&gt;0,#REF!*#REF!/1000,"")</f>
        <v>#REF!</v>
      </c>
      <c r="BZ605" s="412" t="e">
        <f>IF(#REF!&gt;0,#REF!*#REF!/1000,"")</f>
        <v>#REF!</v>
      </c>
      <c r="CA605" s="413" t="e">
        <f>IF(OR(#REF!="●",#REF!="●",#REF!="●",#REF!="●",#REF!="●"),"",IF(#REF!="","",#REF!))</f>
        <v>#REF!</v>
      </c>
      <c r="CB605" s="413" t="e">
        <f>IF(OR(#REF!="●",#REF!="●",#REF!="●",#REF!="●",#REF!="●"),"",IF(#REF!="","",#REF!))</f>
        <v>#REF!</v>
      </c>
      <c r="CC605" s="412" t="e">
        <f>IF(ISNA(L605),"",L605*#REF!)</f>
        <v>#REF!</v>
      </c>
      <c r="CD605" s="412" t="e">
        <f>IF(ISNA(M605),"",M605*#REF!)</f>
        <v>#REF!</v>
      </c>
      <c r="CE605" s="415" t="e">
        <f>IF(#REF!&gt;0,DQ$6,"")</f>
        <v>#REF!</v>
      </c>
      <c r="CF605" s="361" t="e">
        <f>IF(#REF!="","",VLOOKUP(#REF!,#REF!,7,0))</f>
        <v>#REF!</v>
      </c>
      <c r="CG605" s="201" t="e">
        <f>IF(OR(#REF!="",CF605=""),"",ROUND(#REF!/10^3*CF605,3))</f>
        <v>#REF!</v>
      </c>
      <c r="CH605" s="201" t="e">
        <f>IF(#REF!&gt;0,#REF!*#REF!/1000,"")</f>
        <v>#REF!</v>
      </c>
      <c r="CI605" s="201" t="e">
        <f>IF(#REF!&gt;0,#REF!*#REF!/1000,"")</f>
        <v>#REF!</v>
      </c>
      <c r="CJ605" s="74" t="e">
        <f t="shared" si="118"/>
        <v>#REF!</v>
      </c>
      <c r="CK605" s="74" t="e">
        <f t="shared" si="119"/>
        <v>#REF!</v>
      </c>
      <c r="CL605" s="201" t="e">
        <f>IF(ISNA(CJ605),"",CJ605*#REF!)</f>
        <v>#REF!</v>
      </c>
      <c r="CM605" s="201" t="e">
        <f>IF(ISNA(CK605),"",CK605*#REF!)</f>
        <v>#REF!</v>
      </c>
      <c r="CN605" s="101" t="e">
        <f>IF(#REF!&gt;0,DQ$57,"")</f>
        <v>#REF!</v>
      </c>
      <c r="CO605" s="84"/>
      <c r="CP605" s="2"/>
      <c r="CQ605" s="2"/>
      <c r="CR605" s="2"/>
      <c r="CS605" s="2"/>
      <c r="CT605" s="2"/>
      <c r="CU605" s="2"/>
      <c r="CV605" s="2"/>
      <c r="CX605" s="2"/>
      <c r="CY605" s="2"/>
      <c r="CZ605" s="2"/>
      <c r="DA605" s="2"/>
      <c r="DB605" s="2"/>
      <c r="DC605" s="2"/>
      <c r="DD605" s="2"/>
      <c r="DE605" s="2"/>
      <c r="DF605" s="2"/>
    </row>
    <row r="606" spans="2:110" ht="18" customHeight="1">
      <c r="B606" s="151" t="e">
        <f>IF(#REF!="","",VLOOKUP(#REF!,$CX$11:$DG$26,9,0))</f>
        <v>#REF!</v>
      </c>
      <c r="C606" s="64" t="e">
        <f>IF(#REF!="",0,VLOOKUP(#REF!,$CP$11:$CQ$16,2,0))</f>
        <v>#REF!</v>
      </c>
      <c r="D606" s="65" t="e">
        <f>IF(#REF!="",0,VLOOKUP(#REF!,$CX$11:$CY$26,2,0))</f>
        <v>#REF!</v>
      </c>
      <c r="E606" s="152" t="e">
        <f t="shared" si="109"/>
        <v>#REF!</v>
      </c>
      <c r="F606" s="155" t="e">
        <f>IF(#REF!="","",VLOOKUP(#REF!,#REF!,7,0))</f>
        <v>#REF!</v>
      </c>
      <c r="G606" s="201" t="e">
        <f>IF(OR(#REF!="",F606=""),"",ROUND(#REF!/10^3*F606,3))</f>
        <v>#REF!</v>
      </c>
      <c r="H606" s="201" t="e">
        <f>IF(#REF!&gt;0,#REF!*#REF!/1000,"")</f>
        <v>#REF!</v>
      </c>
      <c r="I606" s="201" t="e">
        <f>IF(#REF!&gt;0,#REF!*#REF!/1000,"")</f>
        <v>#REF!</v>
      </c>
      <c r="J606" s="51" t="e">
        <f>IF(#REF!="●","",IF(#REF!="","",#REF!))</f>
        <v>#REF!</v>
      </c>
      <c r="K606" s="51" t="e">
        <f>IF(#REF!="●","",IF(#REF!="","",#REF!))</f>
        <v>#REF!</v>
      </c>
      <c r="L606" s="74" t="e">
        <f t="shared" si="110"/>
        <v>#REF!</v>
      </c>
      <c r="M606" s="74" t="e">
        <f t="shared" si="111"/>
        <v>#REF!</v>
      </c>
      <c r="N606" s="201" t="e">
        <f>IF(ISNA(L606),"",L606*#REF!)</f>
        <v>#REF!</v>
      </c>
      <c r="O606" s="201" t="e">
        <f>IF(ISNA(M606),"",M606*#REF!)</f>
        <v>#REF!</v>
      </c>
      <c r="P606" s="78" t="e">
        <f>IF(#REF!&gt;0,DQ$6,"")</f>
        <v>#REF!</v>
      </c>
      <c r="Q606" s="99"/>
      <c r="R606" s="411"/>
      <c r="S606" s="412" t="e">
        <f>IF(OR(#REF!="",F606=""),"",ROUND(#REF!/10^3*F606,3))</f>
        <v>#REF!</v>
      </c>
      <c r="T606" s="412" t="e">
        <f>IF(#REF!&gt;0,#REF!*#REF!/1000,"")</f>
        <v>#REF!</v>
      </c>
      <c r="U606" s="412" t="e">
        <f>IF(#REF!&gt;0,#REF!*#REF!/1000,"")</f>
        <v>#REF!</v>
      </c>
      <c r="V606" s="413" t="e">
        <f>IF(OR(#REF!="●",#REF!="●"),"",IF(#REF!="","",#REF!))</f>
        <v>#REF!</v>
      </c>
      <c r="W606" s="413" t="e">
        <f>IF(OR(#REF!="●",#REF!="●"),"",IF(#REF!="","",#REF!))</f>
        <v>#REF!</v>
      </c>
      <c r="X606" s="412" t="e">
        <f>IF(ISNA(L606),"",L606*#REF!)</f>
        <v>#REF!</v>
      </c>
      <c r="Y606" s="412" t="e">
        <f>IF(ISNA(M606),"",M606*#REF!)</f>
        <v>#REF!</v>
      </c>
      <c r="Z606" s="414" t="e">
        <f>IF(#REF!&gt;0,DQ$6,"")</f>
        <v>#REF!</v>
      </c>
      <c r="AA606" s="95" t="e">
        <f>IF(#REF!="","",VLOOKUP(#REF!,#REF!,7,0))</f>
        <v>#REF!</v>
      </c>
      <c r="AB606" s="201" t="e">
        <f>IF(OR(#REF!="",AA606=""),"",ROUND(#REF!/10^3*AA606,3))</f>
        <v>#REF!</v>
      </c>
      <c r="AC606" s="201" t="e">
        <f>IF(#REF!&gt;0,#REF!*#REF!/1000,"")</f>
        <v>#REF!</v>
      </c>
      <c r="AD606" s="201" t="e">
        <f>IF(#REF!&gt;0,#REF!*#REF!/1000,"")</f>
        <v>#REF!</v>
      </c>
      <c r="AE606" s="74" t="e">
        <f t="shared" si="112"/>
        <v>#REF!</v>
      </c>
      <c r="AF606" s="74" t="e">
        <f t="shared" si="113"/>
        <v>#REF!</v>
      </c>
      <c r="AG606" s="201" t="e">
        <f>IF(ISNA(AE606),"",AE606*#REF!)</f>
        <v>#REF!</v>
      </c>
      <c r="AH606" s="201" t="e">
        <f>IF(ISNA(AF606),"",AF606*#REF!)</f>
        <v>#REF!</v>
      </c>
      <c r="AI606" s="78" t="e">
        <f>IF(#REF!&gt;0,DQ$23,"")</f>
        <v>#REF!</v>
      </c>
      <c r="AJ606" s="99"/>
      <c r="AK606" s="411"/>
      <c r="AL606" s="412" t="e">
        <f>IF(OR(#REF!="",F606=""),"",ROUND(#REF!/10^3*F606,3))</f>
        <v>#REF!</v>
      </c>
      <c r="AM606" s="412" t="e">
        <f>IF(#REF!&gt;0,#REF!*#REF!/1000,"")</f>
        <v>#REF!</v>
      </c>
      <c r="AN606" s="412" t="e">
        <f>IF(#REF!&gt;0,#REF!*#REF!/1000,"")</f>
        <v>#REF!</v>
      </c>
      <c r="AO606" s="413" t="e">
        <f>IF(OR(#REF!="●",#REF!="●",#REF!="●"),"",IF(#REF!="","",#REF!))</f>
        <v>#REF!</v>
      </c>
      <c r="AP606" s="413" t="e">
        <f>IF(OR(#REF!="●",#REF!="●",#REF!="●"),"",IF(#REF!="","",#REF!))</f>
        <v>#REF!</v>
      </c>
      <c r="AQ606" s="412" t="e">
        <f>IF(ISNA(L606),"",L606*#REF!)</f>
        <v>#REF!</v>
      </c>
      <c r="AR606" s="412" t="e">
        <f>IF(ISNA(M606),"",M606*#REF!)</f>
        <v>#REF!</v>
      </c>
      <c r="AS606" s="414" t="e">
        <f>IF(#REF!&gt;0,DQ$6,"")</f>
        <v>#REF!</v>
      </c>
      <c r="AT606" s="95" t="e">
        <f>IF(#REF!="","",VLOOKUP(#REF!,#REF!,7,0))</f>
        <v>#REF!</v>
      </c>
      <c r="AU606" s="201" t="e">
        <f>IF(OR(#REF!="",AT606=""),"",ROUND(#REF!/10^3*AT606,3))</f>
        <v>#REF!</v>
      </c>
      <c r="AV606" s="201" t="e">
        <f>IF(#REF!&gt;0,#REF!*#REF!/1000,"")</f>
        <v>#REF!</v>
      </c>
      <c r="AW606" s="201" t="e">
        <f>IF(#REF!&gt;0,#REF!*#REF!/1000,"")</f>
        <v>#REF!</v>
      </c>
      <c r="AX606" s="74" t="e">
        <f t="shared" si="114"/>
        <v>#REF!</v>
      </c>
      <c r="AY606" s="74" t="e">
        <f t="shared" si="115"/>
        <v>#REF!</v>
      </c>
      <c r="AZ606" s="201" t="e">
        <f>IF(ISNA(AX606),"",AX606*#REF!)</f>
        <v>#REF!</v>
      </c>
      <c r="BA606" s="201" t="e">
        <f>IF(ISNA(AY606),"",AY606*#REF!)</f>
        <v>#REF!</v>
      </c>
      <c r="BB606" s="78" t="e">
        <f>IF(#REF!&gt;0,DQ$40,"")</f>
        <v>#REF!</v>
      </c>
      <c r="BC606" s="99"/>
      <c r="BD606" s="650"/>
      <c r="BE606" s="652" t="e">
        <f>IF(OR(#REF!="",F606=""),"",ROUND(#REF!/10^3*F606,3))</f>
        <v>#REF!</v>
      </c>
      <c r="BF606" s="412" t="e">
        <f>IF(#REF!&gt;0,#REF!*#REF!/1000,"")</f>
        <v>#REF!</v>
      </c>
      <c r="BG606" s="412" t="e">
        <f>IF(#REF!&gt;0,#REF!*#REF!/1000,"")</f>
        <v>#REF!</v>
      </c>
      <c r="BH606" s="413" t="e">
        <f>IF(OR(#REF!="●",#REF!="●",#REF!="●",#REF!="●"),"",IF(#REF!="","",#REF!))</f>
        <v>#REF!</v>
      </c>
      <c r="BI606" s="413" t="e">
        <f>IF(OR(#REF!="●",#REF!="●",#REF!="●",#REF!="●"),"",IF(#REF!="","",#REF!))</f>
        <v>#REF!</v>
      </c>
      <c r="BJ606" s="412" t="e">
        <f>IF(ISNA(L606),"",L606*#REF!)</f>
        <v>#REF!</v>
      </c>
      <c r="BK606" s="412" t="e">
        <f>IF(ISNA(M606),"",M606*#REF!)</f>
        <v>#REF!</v>
      </c>
      <c r="BL606" s="415" t="e">
        <f>IF(#REF!&gt;0,DQ$6,"")</f>
        <v>#REF!</v>
      </c>
      <c r="BM606" s="361" t="e">
        <f>IF(#REF!="","",VLOOKUP(#REF!,#REF!,7,0))</f>
        <v>#REF!</v>
      </c>
      <c r="BN606" s="201" t="e">
        <f>IF(OR(#REF!="",BM606=""),"",ROUND(#REF!/10^3*BM606,3))</f>
        <v>#REF!</v>
      </c>
      <c r="BO606" s="201" t="e">
        <f>IF(#REF!&gt;0,#REF!*#REF!/1000,"")</f>
        <v>#REF!</v>
      </c>
      <c r="BP606" s="201" t="e">
        <f>IF(#REF!&gt;0,#REF!*#REF!/1000,"")</f>
        <v>#REF!</v>
      </c>
      <c r="BQ606" s="74" t="e">
        <f t="shared" si="116"/>
        <v>#REF!</v>
      </c>
      <c r="BR606" s="74" t="e">
        <f t="shared" si="117"/>
        <v>#REF!</v>
      </c>
      <c r="BS606" s="201" t="e">
        <f>IF(ISNA(BQ606),"",BQ606*#REF!)</f>
        <v>#REF!</v>
      </c>
      <c r="BT606" s="201" t="e">
        <f>IF(ISNA(BR606),"",BR606*#REF!)</f>
        <v>#REF!</v>
      </c>
      <c r="BU606" s="78" t="e">
        <f>IF(#REF!&gt;0,DQ$57,"")</f>
        <v>#REF!</v>
      </c>
      <c r="BV606" s="99"/>
      <c r="BW606" s="411"/>
      <c r="BX606" s="412" t="e">
        <f>IF(OR(#REF!="",F606=""),"",ROUND(#REF!/10^3*F606,3))</f>
        <v>#REF!</v>
      </c>
      <c r="BY606" s="412" t="e">
        <f>IF(#REF!&gt;0,#REF!*#REF!/1000,"")</f>
        <v>#REF!</v>
      </c>
      <c r="BZ606" s="412" t="e">
        <f>IF(#REF!&gt;0,#REF!*#REF!/1000,"")</f>
        <v>#REF!</v>
      </c>
      <c r="CA606" s="413" t="e">
        <f>IF(OR(#REF!="●",#REF!="●",#REF!="●",#REF!="●",#REF!="●"),"",IF(#REF!="","",#REF!))</f>
        <v>#REF!</v>
      </c>
      <c r="CB606" s="413" t="e">
        <f>IF(OR(#REF!="●",#REF!="●",#REF!="●",#REF!="●",#REF!="●"),"",IF(#REF!="","",#REF!))</f>
        <v>#REF!</v>
      </c>
      <c r="CC606" s="412" t="e">
        <f>IF(ISNA(L606),"",L606*#REF!)</f>
        <v>#REF!</v>
      </c>
      <c r="CD606" s="412" t="e">
        <f>IF(ISNA(M606),"",M606*#REF!)</f>
        <v>#REF!</v>
      </c>
      <c r="CE606" s="415" t="e">
        <f>IF(#REF!&gt;0,DQ$6,"")</f>
        <v>#REF!</v>
      </c>
      <c r="CF606" s="361" t="e">
        <f>IF(#REF!="","",VLOOKUP(#REF!,#REF!,7,0))</f>
        <v>#REF!</v>
      </c>
      <c r="CG606" s="201" t="e">
        <f>IF(OR(#REF!="",CF606=""),"",ROUND(#REF!/10^3*CF606,3))</f>
        <v>#REF!</v>
      </c>
      <c r="CH606" s="201" t="e">
        <f>IF(#REF!&gt;0,#REF!*#REF!/1000,"")</f>
        <v>#REF!</v>
      </c>
      <c r="CI606" s="201" t="e">
        <f>IF(#REF!&gt;0,#REF!*#REF!/1000,"")</f>
        <v>#REF!</v>
      </c>
      <c r="CJ606" s="74" t="e">
        <f t="shared" si="118"/>
        <v>#REF!</v>
      </c>
      <c r="CK606" s="74" t="e">
        <f t="shared" si="119"/>
        <v>#REF!</v>
      </c>
      <c r="CL606" s="201" t="e">
        <f>IF(ISNA(CJ606),"",CJ606*#REF!)</f>
        <v>#REF!</v>
      </c>
      <c r="CM606" s="201" t="e">
        <f>IF(ISNA(CK606),"",CK606*#REF!)</f>
        <v>#REF!</v>
      </c>
      <c r="CN606" s="101" t="e">
        <f>IF(#REF!&gt;0,DQ$57,"")</f>
        <v>#REF!</v>
      </c>
      <c r="CO606" s="84"/>
      <c r="CP606" s="2"/>
      <c r="CQ606" s="2"/>
      <c r="CR606" s="2"/>
      <c r="CS606" s="2"/>
      <c r="CT606" s="2"/>
      <c r="CU606" s="2"/>
      <c r="CV606" s="2"/>
      <c r="CX606" s="2"/>
      <c r="CY606" s="2"/>
      <c r="CZ606" s="2"/>
      <c r="DA606" s="2"/>
      <c r="DB606" s="2"/>
      <c r="DC606" s="2"/>
      <c r="DD606" s="2"/>
      <c r="DE606" s="2"/>
      <c r="DF606" s="2"/>
    </row>
    <row r="607" spans="2:110" ht="18" customHeight="1">
      <c r="B607" s="151" t="e">
        <f>IF(#REF!="","",VLOOKUP(#REF!,$CX$11:$DG$26,9,0))</f>
        <v>#REF!</v>
      </c>
      <c r="C607" s="64" t="e">
        <f>IF(#REF!="",0,VLOOKUP(#REF!,$CP$11:$CQ$16,2,0))</f>
        <v>#REF!</v>
      </c>
      <c r="D607" s="65" t="e">
        <f>IF(#REF!="",0,VLOOKUP(#REF!,$CX$11:$CY$26,2,0))</f>
        <v>#REF!</v>
      </c>
      <c r="E607" s="152" t="e">
        <f t="shared" si="109"/>
        <v>#REF!</v>
      </c>
      <c r="F607" s="155" t="e">
        <f>IF(#REF!="","",VLOOKUP(#REF!,#REF!,7,0))</f>
        <v>#REF!</v>
      </c>
      <c r="G607" s="201" t="e">
        <f>IF(OR(#REF!="",F607=""),"",ROUND(#REF!/10^3*F607,3))</f>
        <v>#REF!</v>
      </c>
      <c r="H607" s="201" t="e">
        <f>IF(#REF!&gt;0,#REF!*#REF!/1000,"")</f>
        <v>#REF!</v>
      </c>
      <c r="I607" s="201" t="e">
        <f>IF(#REF!&gt;0,#REF!*#REF!/1000,"")</f>
        <v>#REF!</v>
      </c>
      <c r="J607" s="51" t="e">
        <f>IF(#REF!="●","",IF(#REF!="","",#REF!))</f>
        <v>#REF!</v>
      </c>
      <c r="K607" s="51" t="e">
        <f>IF(#REF!="●","",IF(#REF!="","",#REF!))</f>
        <v>#REF!</v>
      </c>
      <c r="L607" s="74" t="e">
        <f t="shared" si="110"/>
        <v>#REF!</v>
      </c>
      <c r="M607" s="74" t="e">
        <f t="shared" si="111"/>
        <v>#REF!</v>
      </c>
      <c r="N607" s="201" t="e">
        <f>IF(ISNA(L607),"",L607*#REF!)</f>
        <v>#REF!</v>
      </c>
      <c r="O607" s="201" t="e">
        <f>IF(ISNA(M607),"",M607*#REF!)</f>
        <v>#REF!</v>
      </c>
      <c r="P607" s="78" t="e">
        <f>IF(#REF!&gt;0,DQ$6,"")</f>
        <v>#REF!</v>
      </c>
      <c r="Q607" s="99"/>
      <c r="R607" s="411"/>
      <c r="S607" s="412" t="e">
        <f>IF(OR(#REF!="",F607=""),"",ROUND(#REF!/10^3*F607,3))</f>
        <v>#REF!</v>
      </c>
      <c r="T607" s="412" t="e">
        <f>IF(#REF!&gt;0,#REF!*#REF!/1000,"")</f>
        <v>#REF!</v>
      </c>
      <c r="U607" s="412" t="e">
        <f>IF(#REF!&gt;0,#REF!*#REF!/1000,"")</f>
        <v>#REF!</v>
      </c>
      <c r="V607" s="413" t="e">
        <f>IF(OR(#REF!="●",#REF!="●"),"",IF(#REF!="","",#REF!))</f>
        <v>#REF!</v>
      </c>
      <c r="W607" s="413" t="e">
        <f>IF(OR(#REF!="●",#REF!="●"),"",IF(#REF!="","",#REF!))</f>
        <v>#REF!</v>
      </c>
      <c r="X607" s="412" t="e">
        <f>IF(ISNA(L607),"",L607*#REF!)</f>
        <v>#REF!</v>
      </c>
      <c r="Y607" s="412" t="e">
        <f>IF(ISNA(M607),"",M607*#REF!)</f>
        <v>#REF!</v>
      </c>
      <c r="Z607" s="414" t="e">
        <f>IF(#REF!&gt;0,DQ$6,"")</f>
        <v>#REF!</v>
      </c>
      <c r="AA607" s="95" t="e">
        <f>IF(#REF!="","",VLOOKUP(#REF!,#REF!,7,0))</f>
        <v>#REF!</v>
      </c>
      <c r="AB607" s="201" t="e">
        <f>IF(OR(#REF!="",AA607=""),"",ROUND(#REF!/10^3*AA607,3))</f>
        <v>#REF!</v>
      </c>
      <c r="AC607" s="201" t="e">
        <f>IF(#REF!&gt;0,#REF!*#REF!/1000,"")</f>
        <v>#REF!</v>
      </c>
      <c r="AD607" s="201" t="e">
        <f>IF(#REF!&gt;0,#REF!*#REF!/1000,"")</f>
        <v>#REF!</v>
      </c>
      <c r="AE607" s="74" t="e">
        <f t="shared" si="112"/>
        <v>#REF!</v>
      </c>
      <c r="AF607" s="74" t="e">
        <f t="shared" si="113"/>
        <v>#REF!</v>
      </c>
      <c r="AG607" s="201" t="e">
        <f>IF(ISNA(AE607),"",AE607*#REF!)</f>
        <v>#REF!</v>
      </c>
      <c r="AH607" s="201" t="e">
        <f>IF(ISNA(AF607),"",AF607*#REF!)</f>
        <v>#REF!</v>
      </c>
      <c r="AI607" s="78" t="e">
        <f>IF(#REF!&gt;0,DQ$23,"")</f>
        <v>#REF!</v>
      </c>
      <c r="AJ607" s="99"/>
      <c r="AK607" s="411"/>
      <c r="AL607" s="412" t="e">
        <f>IF(OR(#REF!="",F607=""),"",ROUND(#REF!/10^3*F607,3))</f>
        <v>#REF!</v>
      </c>
      <c r="AM607" s="412" t="e">
        <f>IF(#REF!&gt;0,#REF!*#REF!/1000,"")</f>
        <v>#REF!</v>
      </c>
      <c r="AN607" s="412" t="e">
        <f>IF(#REF!&gt;0,#REF!*#REF!/1000,"")</f>
        <v>#REF!</v>
      </c>
      <c r="AO607" s="413" t="e">
        <f>IF(OR(#REF!="●",#REF!="●",#REF!="●"),"",IF(#REF!="","",#REF!))</f>
        <v>#REF!</v>
      </c>
      <c r="AP607" s="413" t="e">
        <f>IF(OR(#REF!="●",#REF!="●",#REF!="●"),"",IF(#REF!="","",#REF!))</f>
        <v>#REF!</v>
      </c>
      <c r="AQ607" s="412" t="e">
        <f>IF(ISNA(L607),"",L607*#REF!)</f>
        <v>#REF!</v>
      </c>
      <c r="AR607" s="412" t="e">
        <f>IF(ISNA(M607),"",M607*#REF!)</f>
        <v>#REF!</v>
      </c>
      <c r="AS607" s="414" t="e">
        <f>IF(#REF!&gt;0,DQ$6,"")</f>
        <v>#REF!</v>
      </c>
      <c r="AT607" s="95" t="e">
        <f>IF(#REF!="","",VLOOKUP(#REF!,#REF!,7,0))</f>
        <v>#REF!</v>
      </c>
      <c r="AU607" s="201" t="e">
        <f>IF(OR(#REF!="",AT607=""),"",ROUND(#REF!/10^3*AT607,3))</f>
        <v>#REF!</v>
      </c>
      <c r="AV607" s="201" t="e">
        <f>IF(#REF!&gt;0,#REF!*#REF!/1000,"")</f>
        <v>#REF!</v>
      </c>
      <c r="AW607" s="201" t="e">
        <f>IF(#REF!&gt;0,#REF!*#REF!/1000,"")</f>
        <v>#REF!</v>
      </c>
      <c r="AX607" s="74" t="e">
        <f t="shared" si="114"/>
        <v>#REF!</v>
      </c>
      <c r="AY607" s="74" t="e">
        <f t="shared" si="115"/>
        <v>#REF!</v>
      </c>
      <c r="AZ607" s="201" t="e">
        <f>IF(ISNA(AX607),"",AX607*#REF!)</f>
        <v>#REF!</v>
      </c>
      <c r="BA607" s="201" t="e">
        <f>IF(ISNA(AY607),"",AY607*#REF!)</f>
        <v>#REF!</v>
      </c>
      <c r="BB607" s="78" t="e">
        <f>IF(#REF!&gt;0,DQ$40,"")</f>
        <v>#REF!</v>
      </c>
      <c r="BC607" s="99"/>
      <c r="BD607" s="650"/>
      <c r="BE607" s="652" t="e">
        <f>IF(OR(#REF!="",F607=""),"",ROUND(#REF!/10^3*F607,3))</f>
        <v>#REF!</v>
      </c>
      <c r="BF607" s="412" t="e">
        <f>IF(#REF!&gt;0,#REF!*#REF!/1000,"")</f>
        <v>#REF!</v>
      </c>
      <c r="BG607" s="412" t="e">
        <f>IF(#REF!&gt;0,#REF!*#REF!/1000,"")</f>
        <v>#REF!</v>
      </c>
      <c r="BH607" s="413" t="e">
        <f>IF(OR(#REF!="●",#REF!="●",#REF!="●",#REF!="●"),"",IF(#REF!="","",#REF!))</f>
        <v>#REF!</v>
      </c>
      <c r="BI607" s="413" t="e">
        <f>IF(OR(#REF!="●",#REF!="●",#REF!="●",#REF!="●"),"",IF(#REF!="","",#REF!))</f>
        <v>#REF!</v>
      </c>
      <c r="BJ607" s="412" t="e">
        <f>IF(ISNA(L607),"",L607*#REF!)</f>
        <v>#REF!</v>
      </c>
      <c r="BK607" s="412" t="e">
        <f>IF(ISNA(M607),"",M607*#REF!)</f>
        <v>#REF!</v>
      </c>
      <c r="BL607" s="415" t="e">
        <f>IF(#REF!&gt;0,DQ$6,"")</f>
        <v>#REF!</v>
      </c>
      <c r="BM607" s="361" t="e">
        <f>IF(#REF!="","",VLOOKUP(#REF!,#REF!,7,0))</f>
        <v>#REF!</v>
      </c>
      <c r="BN607" s="201" t="e">
        <f>IF(OR(#REF!="",BM607=""),"",ROUND(#REF!/10^3*BM607,3))</f>
        <v>#REF!</v>
      </c>
      <c r="BO607" s="201" t="e">
        <f>IF(#REF!&gt;0,#REF!*#REF!/1000,"")</f>
        <v>#REF!</v>
      </c>
      <c r="BP607" s="201" t="e">
        <f>IF(#REF!&gt;0,#REF!*#REF!/1000,"")</f>
        <v>#REF!</v>
      </c>
      <c r="BQ607" s="74" t="e">
        <f t="shared" si="116"/>
        <v>#REF!</v>
      </c>
      <c r="BR607" s="74" t="e">
        <f t="shared" si="117"/>
        <v>#REF!</v>
      </c>
      <c r="BS607" s="201" t="e">
        <f>IF(ISNA(BQ607),"",BQ607*#REF!)</f>
        <v>#REF!</v>
      </c>
      <c r="BT607" s="201" t="e">
        <f>IF(ISNA(BR607),"",BR607*#REF!)</f>
        <v>#REF!</v>
      </c>
      <c r="BU607" s="78" t="e">
        <f>IF(#REF!&gt;0,DQ$57,"")</f>
        <v>#REF!</v>
      </c>
      <c r="BV607" s="99"/>
      <c r="BW607" s="411"/>
      <c r="BX607" s="412" t="e">
        <f>IF(OR(#REF!="",F607=""),"",ROUND(#REF!/10^3*F607,3))</f>
        <v>#REF!</v>
      </c>
      <c r="BY607" s="412" t="e">
        <f>IF(#REF!&gt;0,#REF!*#REF!/1000,"")</f>
        <v>#REF!</v>
      </c>
      <c r="BZ607" s="412" t="e">
        <f>IF(#REF!&gt;0,#REF!*#REF!/1000,"")</f>
        <v>#REF!</v>
      </c>
      <c r="CA607" s="413" t="e">
        <f>IF(OR(#REF!="●",#REF!="●",#REF!="●",#REF!="●",#REF!="●"),"",IF(#REF!="","",#REF!))</f>
        <v>#REF!</v>
      </c>
      <c r="CB607" s="413" t="e">
        <f>IF(OR(#REF!="●",#REF!="●",#REF!="●",#REF!="●",#REF!="●"),"",IF(#REF!="","",#REF!))</f>
        <v>#REF!</v>
      </c>
      <c r="CC607" s="412" t="e">
        <f>IF(ISNA(L607),"",L607*#REF!)</f>
        <v>#REF!</v>
      </c>
      <c r="CD607" s="412" t="e">
        <f>IF(ISNA(M607),"",M607*#REF!)</f>
        <v>#REF!</v>
      </c>
      <c r="CE607" s="415" t="e">
        <f>IF(#REF!&gt;0,DQ$6,"")</f>
        <v>#REF!</v>
      </c>
      <c r="CF607" s="361" t="e">
        <f>IF(#REF!="","",VLOOKUP(#REF!,#REF!,7,0))</f>
        <v>#REF!</v>
      </c>
      <c r="CG607" s="201" t="e">
        <f>IF(OR(#REF!="",CF607=""),"",ROUND(#REF!/10^3*CF607,3))</f>
        <v>#REF!</v>
      </c>
      <c r="CH607" s="201" t="e">
        <f>IF(#REF!&gt;0,#REF!*#REF!/1000,"")</f>
        <v>#REF!</v>
      </c>
      <c r="CI607" s="201" t="e">
        <f>IF(#REF!&gt;0,#REF!*#REF!/1000,"")</f>
        <v>#REF!</v>
      </c>
      <c r="CJ607" s="74" t="e">
        <f t="shared" si="118"/>
        <v>#REF!</v>
      </c>
      <c r="CK607" s="74" t="e">
        <f t="shared" si="119"/>
        <v>#REF!</v>
      </c>
      <c r="CL607" s="201" t="e">
        <f>IF(ISNA(CJ607),"",CJ607*#REF!)</f>
        <v>#REF!</v>
      </c>
      <c r="CM607" s="201" t="e">
        <f>IF(ISNA(CK607),"",CK607*#REF!)</f>
        <v>#REF!</v>
      </c>
      <c r="CN607" s="101" t="e">
        <f>IF(#REF!&gt;0,DQ$57,"")</f>
        <v>#REF!</v>
      </c>
      <c r="CO607" s="84"/>
      <c r="CP607" s="2"/>
      <c r="CQ607" s="2"/>
      <c r="CR607" s="2"/>
      <c r="CS607" s="2"/>
      <c r="CT607" s="2"/>
      <c r="CU607" s="2"/>
      <c r="CV607" s="2"/>
      <c r="CX607" s="2"/>
      <c r="CY607" s="2"/>
      <c r="CZ607" s="2"/>
      <c r="DA607" s="2"/>
      <c r="DB607" s="2"/>
      <c r="DC607" s="2"/>
      <c r="DD607" s="2"/>
      <c r="DE607" s="2"/>
      <c r="DF607" s="2"/>
    </row>
    <row r="608" spans="2:110" ht="18" customHeight="1">
      <c r="B608" s="151" t="e">
        <f>IF(#REF!="","",VLOOKUP(#REF!,$CX$11:$DG$26,9,0))</f>
        <v>#REF!</v>
      </c>
      <c r="C608" s="64" t="e">
        <f>IF(#REF!="",0,VLOOKUP(#REF!,$CP$11:$CQ$16,2,0))</f>
        <v>#REF!</v>
      </c>
      <c r="D608" s="65" t="e">
        <f>IF(#REF!="",0,VLOOKUP(#REF!,$CX$11:$CY$26,2,0))</f>
        <v>#REF!</v>
      </c>
      <c r="E608" s="152" t="e">
        <f t="shared" si="109"/>
        <v>#REF!</v>
      </c>
      <c r="F608" s="155" t="e">
        <f>IF(#REF!="","",VLOOKUP(#REF!,#REF!,7,0))</f>
        <v>#REF!</v>
      </c>
      <c r="G608" s="201" t="e">
        <f>IF(OR(#REF!="",F608=""),"",ROUND(#REF!/10^3*F608,3))</f>
        <v>#REF!</v>
      </c>
      <c r="H608" s="201" t="e">
        <f>IF(#REF!&gt;0,#REF!*#REF!/1000,"")</f>
        <v>#REF!</v>
      </c>
      <c r="I608" s="201" t="e">
        <f>IF(#REF!&gt;0,#REF!*#REF!/1000,"")</f>
        <v>#REF!</v>
      </c>
      <c r="J608" s="51" t="e">
        <f>IF(#REF!="●","",IF(#REF!="","",#REF!))</f>
        <v>#REF!</v>
      </c>
      <c r="K608" s="51" t="e">
        <f>IF(#REF!="●","",IF(#REF!="","",#REF!))</f>
        <v>#REF!</v>
      </c>
      <c r="L608" s="74" t="e">
        <f t="shared" si="110"/>
        <v>#REF!</v>
      </c>
      <c r="M608" s="74" t="e">
        <f t="shared" si="111"/>
        <v>#REF!</v>
      </c>
      <c r="N608" s="201" t="e">
        <f>IF(ISNA(L608),"",L608*#REF!)</f>
        <v>#REF!</v>
      </c>
      <c r="O608" s="201" t="e">
        <f>IF(ISNA(M608),"",M608*#REF!)</f>
        <v>#REF!</v>
      </c>
      <c r="P608" s="78" t="e">
        <f>IF(#REF!&gt;0,DQ$6,"")</f>
        <v>#REF!</v>
      </c>
      <c r="Q608" s="99"/>
      <c r="R608" s="411"/>
      <c r="S608" s="412" t="e">
        <f>IF(OR(#REF!="",F608=""),"",ROUND(#REF!/10^3*F608,3))</f>
        <v>#REF!</v>
      </c>
      <c r="T608" s="412" t="e">
        <f>IF(#REF!&gt;0,#REF!*#REF!/1000,"")</f>
        <v>#REF!</v>
      </c>
      <c r="U608" s="412" t="e">
        <f>IF(#REF!&gt;0,#REF!*#REF!/1000,"")</f>
        <v>#REF!</v>
      </c>
      <c r="V608" s="413" t="e">
        <f>IF(OR(#REF!="●",#REF!="●"),"",IF(#REF!="","",#REF!))</f>
        <v>#REF!</v>
      </c>
      <c r="W608" s="413" t="e">
        <f>IF(OR(#REF!="●",#REF!="●"),"",IF(#REF!="","",#REF!))</f>
        <v>#REF!</v>
      </c>
      <c r="X608" s="412" t="e">
        <f>IF(ISNA(L608),"",L608*#REF!)</f>
        <v>#REF!</v>
      </c>
      <c r="Y608" s="412" t="e">
        <f>IF(ISNA(M608),"",M608*#REF!)</f>
        <v>#REF!</v>
      </c>
      <c r="Z608" s="414" t="e">
        <f>IF(#REF!&gt;0,DQ$6,"")</f>
        <v>#REF!</v>
      </c>
      <c r="AA608" s="95" t="e">
        <f>IF(#REF!="","",VLOOKUP(#REF!,#REF!,7,0))</f>
        <v>#REF!</v>
      </c>
      <c r="AB608" s="201" t="e">
        <f>IF(OR(#REF!="",AA608=""),"",ROUND(#REF!/10^3*AA608,3))</f>
        <v>#REF!</v>
      </c>
      <c r="AC608" s="201" t="e">
        <f>IF(#REF!&gt;0,#REF!*#REF!/1000,"")</f>
        <v>#REF!</v>
      </c>
      <c r="AD608" s="201" t="e">
        <f>IF(#REF!&gt;0,#REF!*#REF!/1000,"")</f>
        <v>#REF!</v>
      </c>
      <c r="AE608" s="74" t="e">
        <f t="shared" si="112"/>
        <v>#REF!</v>
      </c>
      <c r="AF608" s="74" t="e">
        <f t="shared" si="113"/>
        <v>#REF!</v>
      </c>
      <c r="AG608" s="201" t="e">
        <f>IF(ISNA(AE608),"",AE608*#REF!)</f>
        <v>#REF!</v>
      </c>
      <c r="AH608" s="201" t="e">
        <f>IF(ISNA(AF608),"",AF608*#REF!)</f>
        <v>#REF!</v>
      </c>
      <c r="AI608" s="78" t="e">
        <f>IF(#REF!&gt;0,DQ$23,"")</f>
        <v>#REF!</v>
      </c>
      <c r="AJ608" s="99"/>
      <c r="AK608" s="411"/>
      <c r="AL608" s="412" t="e">
        <f>IF(OR(#REF!="",F608=""),"",ROUND(#REF!/10^3*F608,3))</f>
        <v>#REF!</v>
      </c>
      <c r="AM608" s="412" t="e">
        <f>IF(#REF!&gt;0,#REF!*#REF!/1000,"")</f>
        <v>#REF!</v>
      </c>
      <c r="AN608" s="412" t="e">
        <f>IF(#REF!&gt;0,#REF!*#REF!/1000,"")</f>
        <v>#REF!</v>
      </c>
      <c r="AO608" s="413" t="e">
        <f>IF(OR(#REF!="●",#REF!="●",#REF!="●"),"",IF(#REF!="","",#REF!))</f>
        <v>#REF!</v>
      </c>
      <c r="AP608" s="413" t="e">
        <f>IF(OR(#REF!="●",#REF!="●",#REF!="●"),"",IF(#REF!="","",#REF!))</f>
        <v>#REF!</v>
      </c>
      <c r="AQ608" s="412" t="e">
        <f>IF(ISNA(L608),"",L608*#REF!)</f>
        <v>#REF!</v>
      </c>
      <c r="AR608" s="412" t="e">
        <f>IF(ISNA(M608),"",M608*#REF!)</f>
        <v>#REF!</v>
      </c>
      <c r="AS608" s="414" t="e">
        <f>IF(#REF!&gt;0,DQ$6,"")</f>
        <v>#REF!</v>
      </c>
      <c r="AT608" s="95" t="e">
        <f>IF(#REF!="","",VLOOKUP(#REF!,#REF!,7,0))</f>
        <v>#REF!</v>
      </c>
      <c r="AU608" s="201" t="e">
        <f>IF(OR(#REF!="",AT608=""),"",ROUND(#REF!/10^3*AT608,3))</f>
        <v>#REF!</v>
      </c>
      <c r="AV608" s="201" t="e">
        <f>IF(#REF!&gt;0,#REF!*#REF!/1000,"")</f>
        <v>#REF!</v>
      </c>
      <c r="AW608" s="201" t="e">
        <f>IF(#REF!&gt;0,#REF!*#REF!/1000,"")</f>
        <v>#REF!</v>
      </c>
      <c r="AX608" s="74" t="e">
        <f t="shared" si="114"/>
        <v>#REF!</v>
      </c>
      <c r="AY608" s="74" t="e">
        <f t="shared" si="115"/>
        <v>#REF!</v>
      </c>
      <c r="AZ608" s="201" t="e">
        <f>IF(ISNA(AX608),"",AX608*#REF!)</f>
        <v>#REF!</v>
      </c>
      <c r="BA608" s="201" t="e">
        <f>IF(ISNA(AY608),"",AY608*#REF!)</f>
        <v>#REF!</v>
      </c>
      <c r="BB608" s="78" t="e">
        <f>IF(#REF!&gt;0,DQ$40,"")</f>
        <v>#REF!</v>
      </c>
      <c r="BC608" s="99"/>
      <c r="BD608" s="650"/>
      <c r="BE608" s="652" t="e">
        <f>IF(OR(#REF!="",F608=""),"",ROUND(#REF!/10^3*F608,3))</f>
        <v>#REF!</v>
      </c>
      <c r="BF608" s="412" t="e">
        <f>IF(#REF!&gt;0,#REF!*#REF!/1000,"")</f>
        <v>#REF!</v>
      </c>
      <c r="BG608" s="412" t="e">
        <f>IF(#REF!&gt;0,#REF!*#REF!/1000,"")</f>
        <v>#REF!</v>
      </c>
      <c r="BH608" s="413" t="e">
        <f>IF(OR(#REF!="●",#REF!="●",#REF!="●",#REF!="●"),"",IF(#REF!="","",#REF!))</f>
        <v>#REF!</v>
      </c>
      <c r="BI608" s="413" t="e">
        <f>IF(OR(#REF!="●",#REF!="●",#REF!="●",#REF!="●"),"",IF(#REF!="","",#REF!))</f>
        <v>#REF!</v>
      </c>
      <c r="BJ608" s="412" t="e">
        <f>IF(ISNA(L608),"",L608*#REF!)</f>
        <v>#REF!</v>
      </c>
      <c r="BK608" s="412" t="e">
        <f>IF(ISNA(M608),"",M608*#REF!)</f>
        <v>#REF!</v>
      </c>
      <c r="BL608" s="415" t="e">
        <f>IF(#REF!&gt;0,DQ$6,"")</f>
        <v>#REF!</v>
      </c>
      <c r="BM608" s="361" t="e">
        <f>IF(#REF!="","",VLOOKUP(#REF!,#REF!,7,0))</f>
        <v>#REF!</v>
      </c>
      <c r="BN608" s="201" t="e">
        <f>IF(OR(#REF!="",BM608=""),"",ROUND(#REF!/10^3*BM608,3))</f>
        <v>#REF!</v>
      </c>
      <c r="BO608" s="201" t="e">
        <f>IF(#REF!&gt;0,#REF!*#REF!/1000,"")</f>
        <v>#REF!</v>
      </c>
      <c r="BP608" s="201" t="e">
        <f>IF(#REF!&gt;0,#REF!*#REF!/1000,"")</f>
        <v>#REF!</v>
      </c>
      <c r="BQ608" s="74" t="e">
        <f t="shared" si="116"/>
        <v>#REF!</v>
      </c>
      <c r="BR608" s="74" t="e">
        <f t="shared" si="117"/>
        <v>#REF!</v>
      </c>
      <c r="BS608" s="201" t="e">
        <f>IF(ISNA(BQ608),"",BQ608*#REF!)</f>
        <v>#REF!</v>
      </c>
      <c r="BT608" s="201" t="e">
        <f>IF(ISNA(BR608),"",BR608*#REF!)</f>
        <v>#REF!</v>
      </c>
      <c r="BU608" s="78" t="e">
        <f>IF(#REF!&gt;0,DQ$57,"")</f>
        <v>#REF!</v>
      </c>
      <c r="BV608" s="99"/>
      <c r="BW608" s="411"/>
      <c r="BX608" s="412" t="e">
        <f>IF(OR(#REF!="",F608=""),"",ROUND(#REF!/10^3*F608,3))</f>
        <v>#REF!</v>
      </c>
      <c r="BY608" s="412" t="e">
        <f>IF(#REF!&gt;0,#REF!*#REF!/1000,"")</f>
        <v>#REF!</v>
      </c>
      <c r="BZ608" s="412" t="e">
        <f>IF(#REF!&gt;0,#REF!*#REF!/1000,"")</f>
        <v>#REF!</v>
      </c>
      <c r="CA608" s="413" t="e">
        <f>IF(OR(#REF!="●",#REF!="●",#REF!="●",#REF!="●",#REF!="●"),"",IF(#REF!="","",#REF!))</f>
        <v>#REF!</v>
      </c>
      <c r="CB608" s="413" t="e">
        <f>IF(OR(#REF!="●",#REF!="●",#REF!="●",#REF!="●",#REF!="●"),"",IF(#REF!="","",#REF!))</f>
        <v>#REF!</v>
      </c>
      <c r="CC608" s="412" t="e">
        <f>IF(ISNA(L608),"",L608*#REF!)</f>
        <v>#REF!</v>
      </c>
      <c r="CD608" s="412" t="e">
        <f>IF(ISNA(M608),"",M608*#REF!)</f>
        <v>#REF!</v>
      </c>
      <c r="CE608" s="415" t="e">
        <f>IF(#REF!&gt;0,DQ$6,"")</f>
        <v>#REF!</v>
      </c>
      <c r="CF608" s="361" t="e">
        <f>IF(#REF!="","",VLOOKUP(#REF!,#REF!,7,0))</f>
        <v>#REF!</v>
      </c>
      <c r="CG608" s="201" t="e">
        <f>IF(OR(#REF!="",CF608=""),"",ROUND(#REF!/10^3*CF608,3))</f>
        <v>#REF!</v>
      </c>
      <c r="CH608" s="201" t="e">
        <f>IF(#REF!&gt;0,#REF!*#REF!/1000,"")</f>
        <v>#REF!</v>
      </c>
      <c r="CI608" s="201" t="e">
        <f>IF(#REF!&gt;0,#REF!*#REF!/1000,"")</f>
        <v>#REF!</v>
      </c>
      <c r="CJ608" s="74" t="e">
        <f t="shared" si="118"/>
        <v>#REF!</v>
      </c>
      <c r="CK608" s="74" t="e">
        <f t="shared" si="119"/>
        <v>#REF!</v>
      </c>
      <c r="CL608" s="201" t="e">
        <f>IF(ISNA(CJ608),"",CJ608*#REF!)</f>
        <v>#REF!</v>
      </c>
      <c r="CM608" s="201" t="e">
        <f>IF(ISNA(CK608),"",CK608*#REF!)</f>
        <v>#REF!</v>
      </c>
      <c r="CN608" s="101" t="e">
        <f>IF(#REF!&gt;0,DQ$57,"")</f>
        <v>#REF!</v>
      </c>
      <c r="CO608" s="84"/>
      <c r="CP608" s="2"/>
      <c r="CQ608" s="2"/>
      <c r="CR608" s="2"/>
      <c r="CS608" s="2"/>
      <c r="CT608" s="2"/>
      <c r="CU608" s="2"/>
      <c r="CV608" s="2"/>
      <c r="CX608" s="2"/>
      <c r="CY608" s="2"/>
      <c r="CZ608" s="2"/>
      <c r="DA608" s="2"/>
      <c r="DB608" s="2"/>
      <c r="DC608" s="2"/>
      <c r="DD608" s="2"/>
      <c r="DE608" s="2"/>
      <c r="DF608" s="2"/>
    </row>
    <row r="609" spans="2:110" ht="18" customHeight="1">
      <c r="B609" s="151" t="e">
        <f>IF(#REF!="","",VLOOKUP(#REF!,$CX$11:$DG$26,9,0))</f>
        <v>#REF!</v>
      </c>
      <c r="C609" s="64" t="e">
        <f>IF(#REF!="",0,VLOOKUP(#REF!,$CP$11:$CQ$16,2,0))</f>
        <v>#REF!</v>
      </c>
      <c r="D609" s="65" t="e">
        <f>IF(#REF!="",0,VLOOKUP(#REF!,$CX$11:$CY$26,2,0))</f>
        <v>#REF!</v>
      </c>
      <c r="E609" s="152" t="e">
        <f t="shared" si="109"/>
        <v>#REF!</v>
      </c>
      <c r="F609" s="155" t="e">
        <f>IF(#REF!="","",VLOOKUP(#REF!,#REF!,7,0))</f>
        <v>#REF!</v>
      </c>
      <c r="G609" s="201" t="e">
        <f>IF(OR(#REF!="",F609=""),"",ROUND(#REF!/10^3*F609,3))</f>
        <v>#REF!</v>
      </c>
      <c r="H609" s="201" t="e">
        <f>IF(#REF!&gt;0,#REF!*#REF!/1000,"")</f>
        <v>#REF!</v>
      </c>
      <c r="I609" s="201" t="e">
        <f>IF(#REF!&gt;0,#REF!*#REF!/1000,"")</f>
        <v>#REF!</v>
      </c>
      <c r="J609" s="51" t="e">
        <f>IF(#REF!="●","",IF(#REF!="","",#REF!))</f>
        <v>#REF!</v>
      </c>
      <c r="K609" s="51" t="e">
        <f>IF(#REF!="●","",IF(#REF!="","",#REF!))</f>
        <v>#REF!</v>
      </c>
      <c r="L609" s="74" t="e">
        <f t="shared" si="110"/>
        <v>#REF!</v>
      </c>
      <c r="M609" s="74" t="e">
        <f t="shared" si="111"/>
        <v>#REF!</v>
      </c>
      <c r="N609" s="201" t="e">
        <f>IF(ISNA(L609),"",L609*#REF!)</f>
        <v>#REF!</v>
      </c>
      <c r="O609" s="201" t="e">
        <f>IF(ISNA(M609),"",M609*#REF!)</f>
        <v>#REF!</v>
      </c>
      <c r="P609" s="78" t="e">
        <f>IF(#REF!&gt;0,DQ$6,"")</f>
        <v>#REF!</v>
      </c>
      <c r="Q609" s="99"/>
      <c r="R609" s="411"/>
      <c r="S609" s="412" t="e">
        <f>IF(OR(#REF!="",F609=""),"",ROUND(#REF!/10^3*F609,3))</f>
        <v>#REF!</v>
      </c>
      <c r="T609" s="412" t="e">
        <f>IF(#REF!&gt;0,#REF!*#REF!/1000,"")</f>
        <v>#REF!</v>
      </c>
      <c r="U609" s="412" t="e">
        <f>IF(#REF!&gt;0,#REF!*#REF!/1000,"")</f>
        <v>#REF!</v>
      </c>
      <c r="V609" s="413" t="e">
        <f>IF(OR(#REF!="●",#REF!="●"),"",IF(#REF!="","",#REF!))</f>
        <v>#REF!</v>
      </c>
      <c r="W609" s="413" t="e">
        <f>IF(OR(#REF!="●",#REF!="●"),"",IF(#REF!="","",#REF!))</f>
        <v>#REF!</v>
      </c>
      <c r="X609" s="412" t="e">
        <f>IF(ISNA(L609),"",L609*#REF!)</f>
        <v>#REF!</v>
      </c>
      <c r="Y609" s="412" t="e">
        <f>IF(ISNA(M609),"",M609*#REF!)</f>
        <v>#REF!</v>
      </c>
      <c r="Z609" s="414" t="e">
        <f>IF(#REF!&gt;0,DQ$6,"")</f>
        <v>#REF!</v>
      </c>
      <c r="AA609" s="95" t="e">
        <f>IF(#REF!="","",VLOOKUP(#REF!,#REF!,7,0))</f>
        <v>#REF!</v>
      </c>
      <c r="AB609" s="201" t="e">
        <f>IF(OR(#REF!="",AA609=""),"",ROUND(#REF!/10^3*AA609,3))</f>
        <v>#REF!</v>
      </c>
      <c r="AC609" s="201" t="e">
        <f>IF(#REF!&gt;0,#REF!*#REF!/1000,"")</f>
        <v>#REF!</v>
      </c>
      <c r="AD609" s="201" t="e">
        <f>IF(#REF!&gt;0,#REF!*#REF!/1000,"")</f>
        <v>#REF!</v>
      </c>
      <c r="AE609" s="74" t="e">
        <f t="shared" si="112"/>
        <v>#REF!</v>
      </c>
      <c r="AF609" s="74" t="e">
        <f t="shared" si="113"/>
        <v>#REF!</v>
      </c>
      <c r="AG609" s="201" t="e">
        <f>IF(ISNA(AE609),"",AE609*#REF!)</f>
        <v>#REF!</v>
      </c>
      <c r="AH609" s="201" t="e">
        <f>IF(ISNA(AF609),"",AF609*#REF!)</f>
        <v>#REF!</v>
      </c>
      <c r="AI609" s="78" t="e">
        <f>IF(#REF!&gt;0,DQ$23,"")</f>
        <v>#REF!</v>
      </c>
      <c r="AJ609" s="99"/>
      <c r="AK609" s="411"/>
      <c r="AL609" s="412" t="e">
        <f>IF(OR(#REF!="",F609=""),"",ROUND(#REF!/10^3*F609,3))</f>
        <v>#REF!</v>
      </c>
      <c r="AM609" s="412" t="e">
        <f>IF(#REF!&gt;0,#REF!*#REF!/1000,"")</f>
        <v>#REF!</v>
      </c>
      <c r="AN609" s="412" t="e">
        <f>IF(#REF!&gt;0,#REF!*#REF!/1000,"")</f>
        <v>#REF!</v>
      </c>
      <c r="AO609" s="413" t="e">
        <f>IF(OR(#REF!="●",#REF!="●",#REF!="●"),"",IF(#REF!="","",#REF!))</f>
        <v>#REF!</v>
      </c>
      <c r="AP609" s="413" t="e">
        <f>IF(OR(#REF!="●",#REF!="●",#REF!="●"),"",IF(#REF!="","",#REF!))</f>
        <v>#REF!</v>
      </c>
      <c r="AQ609" s="412" t="e">
        <f>IF(ISNA(L609),"",L609*#REF!)</f>
        <v>#REF!</v>
      </c>
      <c r="AR609" s="412" t="e">
        <f>IF(ISNA(M609),"",M609*#REF!)</f>
        <v>#REF!</v>
      </c>
      <c r="AS609" s="414" t="e">
        <f>IF(#REF!&gt;0,DQ$6,"")</f>
        <v>#REF!</v>
      </c>
      <c r="AT609" s="95" t="e">
        <f>IF(#REF!="","",VLOOKUP(#REF!,#REF!,7,0))</f>
        <v>#REF!</v>
      </c>
      <c r="AU609" s="201" t="e">
        <f>IF(OR(#REF!="",AT609=""),"",ROUND(#REF!/10^3*AT609,3))</f>
        <v>#REF!</v>
      </c>
      <c r="AV609" s="201" t="e">
        <f>IF(#REF!&gt;0,#REF!*#REF!/1000,"")</f>
        <v>#REF!</v>
      </c>
      <c r="AW609" s="201" t="e">
        <f>IF(#REF!&gt;0,#REF!*#REF!/1000,"")</f>
        <v>#REF!</v>
      </c>
      <c r="AX609" s="74" t="e">
        <f t="shared" si="114"/>
        <v>#REF!</v>
      </c>
      <c r="AY609" s="74" t="e">
        <f t="shared" si="115"/>
        <v>#REF!</v>
      </c>
      <c r="AZ609" s="201" t="e">
        <f>IF(ISNA(AX609),"",AX609*#REF!)</f>
        <v>#REF!</v>
      </c>
      <c r="BA609" s="201" t="e">
        <f>IF(ISNA(AY609),"",AY609*#REF!)</f>
        <v>#REF!</v>
      </c>
      <c r="BB609" s="78" t="e">
        <f>IF(#REF!&gt;0,DQ$40,"")</f>
        <v>#REF!</v>
      </c>
      <c r="BC609" s="99"/>
      <c r="BD609" s="650"/>
      <c r="BE609" s="652" t="e">
        <f>IF(OR(#REF!="",F609=""),"",ROUND(#REF!/10^3*F609,3))</f>
        <v>#REF!</v>
      </c>
      <c r="BF609" s="412" t="e">
        <f>IF(#REF!&gt;0,#REF!*#REF!/1000,"")</f>
        <v>#REF!</v>
      </c>
      <c r="BG609" s="412" t="e">
        <f>IF(#REF!&gt;0,#REF!*#REF!/1000,"")</f>
        <v>#REF!</v>
      </c>
      <c r="BH609" s="413" t="e">
        <f>IF(OR(#REF!="●",#REF!="●",#REF!="●",#REF!="●"),"",IF(#REF!="","",#REF!))</f>
        <v>#REF!</v>
      </c>
      <c r="BI609" s="413" t="e">
        <f>IF(OR(#REF!="●",#REF!="●",#REF!="●",#REF!="●"),"",IF(#REF!="","",#REF!))</f>
        <v>#REF!</v>
      </c>
      <c r="BJ609" s="412" t="e">
        <f>IF(ISNA(L609),"",L609*#REF!)</f>
        <v>#REF!</v>
      </c>
      <c r="BK609" s="412" t="e">
        <f>IF(ISNA(M609),"",M609*#REF!)</f>
        <v>#REF!</v>
      </c>
      <c r="BL609" s="415" t="e">
        <f>IF(#REF!&gt;0,DQ$6,"")</f>
        <v>#REF!</v>
      </c>
      <c r="BM609" s="361" t="e">
        <f>IF(#REF!="","",VLOOKUP(#REF!,#REF!,7,0))</f>
        <v>#REF!</v>
      </c>
      <c r="BN609" s="201" t="e">
        <f>IF(OR(#REF!="",BM609=""),"",ROUND(#REF!/10^3*BM609,3))</f>
        <v>#REF!</v>
      </c>
      <c r="BO609" s="201" t="e">
        <f>IF(#REF!&gt;0,#REF!*#REF!/1000,"")</f>
        <v>#REF!</v>
      </c>
      <c r="BP609" s="201" t="e">
        <f>IF(#REF!&gt;0,#REF!*#REF!/1000,"")</f>
        <v>#REF!</v>
      </c>
      <c r="BQ609" s="74" t="e">
        <f t="shared" si="116"/>
        <v>#REF!</v>
      </c>
      <c r="BR609" s="74" t="e">
        <f t="shared" si="117"/>
        <v>#REF!</v>
      </c>
      <c r="BS609" s="201" t="e">
        <f>IF(ISNA(BQ609),"",BQ609*#REF!)</f>
        <v>#REF!</v>
      </c>
      <c r="BT609" s="201" t="e">
        <f>IF(ISNA(BR609),"",BR609*#REF!)</f>
        <v>#REF!</v>
      </c>
      <c r="BU609" s="78" t="e">
        <f>IF(#REF!&gt;0,DQ$57,"")</f>
        <v>#REF!</v>
      </c>
      <c r="BV609" s="99"/>
      <c r="BW609" s="411"/>
      <c r="BX609" s="412" t="e">
        <f>IF(OR(#REF!="",F609=""),"",ROUND(#REF!/10^3*F609,3))</f>
        <v>#REF!</v>
      </c>
      <c r="BY609" s="412" t="e">
        <f>IF(#REF!&gt;0,#REF!*#REF!/1000,"")</f>
        <v>#REF!</v>
      </c>
      <c r="BZ609" s="412" t="e">
        <f>IF(#REF!&gt;0,#REF!*#REF!/1000,"")</f>
        <v>#REF!</v>
      </c>
      <c r="CA609" s="413" t="e">
        <f>IF(OR(#REF!="●",#REF!="●",#REF!="●",#REF!="●",#REF!="●"),"",IF(#REF!="","",#REF!))</f>
        <v>#REF!</v>
      </c>
      <c r="CB609" s="413" t="e">
        <f>IF(OR(#REF!="●",#REF!="●",#REF!="●",#REF!="●",#REF!="●"),"",IF(#REF!="","",#REF!))</f>
        <v>#REF!</v>
      </c>
      <c r="CC609" s="412" t="e">
        <f>IF(ISNA(L609),"",L609*#REF!)</f>
        <v>#REF!</v>
      </c>
      <c r="CD609" s="412" t="e">
        <f>IF(ISNA(M609),"",M609*#REF!)</f>
        <v>#REF!</v>
      </c>
      <c r="CE609" s="415" t="e">
        <f>IF(#REF!&gt;0,DQ$6,"")</f>
        <v>#REF!</v>
      </c>
      <c r="CF609" s="361" t="e">
        <f>IF(#REF!="","",VLOOKUP(#REF!,#REF!,7,0))</f>
        <v>#REF!</v>
      </c>
      <c r="CG609" s="201" t="e">
        <f>IF(OR(#REF!="",CF609=""),"",ROUND(#REF!/10^3*CF609,3))</f>
        <v>#REF!</v>
      </c>
      <c r="CH609" s="201" t="e">
        <f>IF(#REF!&gt;0,#REF!*#REF!/1000,"")</f>
        <v>#REF!</v>
      </c>
      <c r="CI609" s="201" t="e">
        <f>IF(#REF!&gt;0,#REF!*#REF!/1000,"")</f>
        <v>#REF!</v>
      </c>
      <c r="CJ609" s="74" t="e">
        <f t="shared" si="118"/>
        <v>#REF!</v>
      </c>
      <c r="CK609" s="74" t="e">
        <f t="shared" si="119"/>
        <v>#REF!</v>
      </c>
      <c r="CL609" s="201" t="e">
        <f>IF(ISNA(CJ609),"",CJ609*#REF!)</f>
        <v>#REF!</v>
      </c>
      <c r="CM609" s="201" t="e">
        <f>IF(ISNA(CK609),"",CK609*#REF!)</f>
        <v>#REF!</v>
      </c>
      <c r="CN609" s="101" t="e">
        <f>IF(#REF!&gt;0,DQ$57,"")</f>
        <v>#REF!</v>
      </c>
      <c r="CO609" s="84"/>
      <c r="CP609" s="2"/>
      <c r="CQ609" s="2"/>
      <c r="CR609" s="2"/>
      <c r="CS609" s="2"/>
      <c r="CT609" s="2"/>
      <c r="CU609" s="2"/>
      <c r="CV609" s="2"/>
      <c r="CX609" s="2"/>
      <c r="CY609" s="2"/>
      <c r="CZ609" s="2"/>
      <c r="DA609" s="2"/>
      <c r="DB609" s="2"/>
      <c r="DC609" s="2"/>
      <c r="DD609" s="2"/>
      <c r="DE609" s="2"/>
      <c r="DF609" s="2"/>
    </row>
    <row r="610" spans="2:110" ht="18" customHeight="1">
      <c r="B610" s="151" t="e">
        <f>IF(#REF!="","",VLOOKUP(#REF!,$CX$11:$DG$26,9,0))</f>
        <v>#REF!</v>
      </c>
      <c r="C610" s="64" t="e">
        <f>IF(#REF!="",0,VLOOKUP(#REF!,$CP$11:$CQ$16,2,0))</f>
        <v>#REF!</v>
      </c>
      <c r="D610" s="65" t="e">
        <f>IF(#REF!="",0,VLOOKUP(#REF!,$CX$11:$CY$26,2,0))</f>
        <v>#REF!</v>
      </c>
      <c r="E610" s="152" t="e">
        <f t="shared" si="109"/>
        <v>#REF!</v>
      </c>
      <c r="F610" s="155" t="e">
        <f>IF(#REF!="","",VLOOKUP(#REF!,#REF!,7,0))</f>
        <v>#REF!</v>
      </c>
      <c r="G610" s="201" t="e">
        <f>IF(OR(#REF!="",F610=""),"",ROUND(#REF!/10^3*F610,3))</f>
        <v>#REF!</v>
      </c>
      <c r="H610" s="201" t="e">
        <f>IF(#REF!&gt;0,#REF!*#REF!/1000,"")</f>
        <v>#REF!</v>
      </c>
      <c r="I610" s="201" t="e">
        <f>IF(#REF!&gt;0,#REF!*#REF!/1000,"")</f>
        <v>#REF!</v>
      </c>
      <c r="J610" s="51" t="e">
        <f>IF(#REF!="●","",IF(#REF!="","",#REF!))</f>
        <v>#REF!</v>
      </c>
      <c r="K610" s="51" t="e">
        <f>IF(#REF!="●","",IF(#REF!="","",#REF!))</f>
        <v>#REF!</v>
      </c>
      <c r="L610" s="74" t="e">
        <f t="shared" si="110"/>
        <v>#REF!</v>
      </c>
      <c r="M610" s="74" t="e">
        <f t="shared" si="111"/>
        <v>#REF!</v>
      </c>
      <c r="N610" s="201" t="e">
        <f>IF(ISNA(L610),"",L610*#REF!)</f>
        <v>#REF!</v>
      </c>
      <c r="O610" s="201" t="e">
        <f>IF(ISNA(M610),"",M610*#REF!)</f>
        <v>#REF!</v>
      </c>
      <c r="P610" s="78" t="e">
        <f>IF(#REF!&gt;0,DQ$6,"")</f>
        <v>#REF!</v>
      </c>
      <c r="Q610" s="99"/>
      <c r="R610" s="411"/>
      <c r="S610" s="412" t="e">
        <f>IF(OR(#REF!="",F610=""),"",ROUND(#REF!/10^3*F610,3))</f>
        <v>#REF!</v>
      </c>
      <c r="T610" s="412" t="e">
        <f>IF(#REF!&gt;0,#REF!*#REF!/1000,"")</f>
        <v>#REF!</v>
      </c>
      <c r="U610" s="412" t="e">
        <f>IF(#REF!&gt;0,#REF!*#REF!/1000,"")</f>
        <v>#REF!</v>
      </c>
      <c r="V610" s="413" t="e">
        <f>IF(OR(#REF!="●",#REF!="●"),"",IF(#REF!="","",#REF!))</f>
        <v>#REF!</v>
      </c>
      <c r="W610" s="413" t="e">
        <f>IF(OR(#REF!="●",#REF!="●"),"",IF(#REF!="","",#REF!))</f>
        <v>#REF!</v>
      </c>
      <c r="X610" s="412" t="e">
        <f>IF(ISNA(L610),"",L610*#REF!)</f>
        <v>#REF!</v>
      </c>
      <c r="Y610" s="412" t="e">
        <f>IF(ISNA(M610),"",M610*#REF!)</f>
        <v>#REF!</v>
      </c>
      <c r="Z610" s="414" t="e">
        <f>IF(#REF!&gt;0,DQ$6,"")</f>
        <v>#REF!</v>
      </c>
      <c r="AA610" s="95" t="e">
        <f>IF(#REF!="","",VLOOKUP(#REF!,#REF!,7,0))</f>
        <v>#REF!</v>
      </c>
      <c r="AB610" s="201" t="e">
        <f>IF(OR(#REF!="",AA610=""),"",ROUND(#REF!/10^3*AA610,3))</f>
        <v>#REF!</v>
      </c>
      <c r="AC610" s="201" t="e">
        <f>IF(#REF!&gt;0,#REF!*#REF!/1000,"")</f>
        <v>#REF!</v>
      </c>
      <c r="AD610" s="201" t="e">
        <f>IF(#REF!&gt;0,#REF!*#REF!/1000,"")</f>
        <v>#REF!</v>
      </c>
      <c r="AE610" s="74" t="e">
        <f t="shared" si="112"/>
        <v>#REF!</v>
      </c>
      <c r="AF610" s="74" t="e">
        <f t="shared" si="113"/>
        <v>#REF!</v>
      </c>
      <c r="AG610" s="201" t="e">
        <f>IF(ISNA(AE610),"",AE610*#REF!)</f>
        <v>#REF!</v>
      </c>
      <c r="AH610" s="201" t="e">
        <f>IF(ISNA(AF610),"",AF610*#REF!)</f>
        <v>#REF!</v>
      </c>
      <c r="AI610" s="78" t="e">
        <f>IF(#REF!&gt;0,DQ$23,"")</f>
        <v>#REF!</v>
      </c>
      <c r="AJ610" s="99"/>
      <c r="AK610" s="411"/>
      <c r="AL610" s="412" t="e">
        <f>IF(OR(#REF!="",F610=""),"",ROUND(#REF!/10^3*F610,3))</f>
        <v>#REF!</v>
      </c>
      <c r="AM610" s="412" t="e">
        <f>IF(#REF!&gt;0,#REF!*#REF!/1000,"")</f>
        <v>#REF!</v>
      </c>
      <c r="AN610" s="412" t="e">
        <f>IF(#REF!&gt;0,#REF!*#REF!/1000,"")</f>
        <v>#REF!</v>
      </c>
      <c r="AO610" s="413" t="e">
        <f>IF(OR(#REF!="●",#REF!="●",#REF!="●"),"",IF(#REF!="","",#REF!))</f>
        <v>#REF!</v>
      </c>
      <c r="AP610" s="413" t="e">
        <f>IF(OR(#REF!="●",#REF!="●",#REF!="●"),"",IF(#REF!="","",#REF!))</f>
        <v>#REF!</v>
      </c>
      <c r="AQ610" s="412" t="e">
        <f>IF(ISNA(L610),"",L610*#REF!)</f>
        <v>#REF!</v>
      </c>
      <c r="AR610" s="412" t="e">
        <f>IF(ISNA(M610),"",M610*#REF!)</f>
        <v>#REF!</v>
      </c>
      <c r="AS610" s="414" t="e">
        <f>IF(#REF!&gt;0,DQ$6,"")</f>
        <v>#REF!</v>
      </c>
      <c r="AT610" s="95" t="e">
        <f>IF(#REF!="","",VLOOKUP(#REF!,#REF!,7,0))</f>
        <v>#REF!</v>
      </c>
      <c r="AU610" s="201" t="e">
        <f>IF(OR(#REF!="",AT610=""),"",ROUND(#REF!/10^3*AT610,3))</f>
        <v>#REF!</v>
      </c>
      <c r="AV610" s="201" t="e">
        <f>IF(#REF!&gt;0,#REF!*#REF!/1000,"")</f>
        <v>#REF!</v>
      </c>
      <c r="AW610" s="201" t="e">
        <f>IF(#REF!&gt;0,#REF!*#REF!/1000,"")</f>
        <v>#REF!</v>
      </c>
      <c r="AX610" s="74" t="e">
        <f t="shared" si="114"/>
        <v>#REF!</v>
      </c>
      <c r="AY610" s="74" t="e">
        <f t="shared" si="115"/>
        <v>#REF!</v>
      </c>
      <c r="AZ610" s="201" t="e">
        <f>IF(ISNA(AX610),"",AX610*#REF!)</f>
        <v>#REF!</v>
      </c>
      <c r="BA610" s="201" t="e">
        <f>IF(ISNA(AY610),"",AY610*#REF!)</f>
        <v>#REF!</v>
      </c>
      <c r="BB610" s="78" t="e">
        <f>IF(#REF!&gt;0,DQ$40,"")</f>
        <v>#REF!</v>
      </c>
      <c r="BC610" s="99"/>
      <c r="BD610" s="650"/>
      <c r="BE610" s="652" t="e">
        <f>IF(OR(#REF!="",F610=""),"",ROUND(#REF!/10^3*F610,3))</f>
        <v>#REF!</v>
      </c>
      <c r="BF610" s="412" t="e">
        <f>IF(#REF!&gt;0,#REF!*#REF!/1000,"")</f>
        <v>#REF!</v>
      </c>
      <c r="BG610" s="412" t="e">
        <f>IF(#REF!&gt;0,#REF!*#REF!/1000,"")</f>
        <v>#REF!</v>
      </c>
      <c r="BH610" s="413" t="e">
        <f>IF(OR(#REF!="●",#REF!="●",#REF!="●",#REF!="●"),"",IF(#REF!="","",#REF!))</f>
        <v>#REF!</v>
      </c>
      <c r="BI610" s="413" t="e">
        <f>IF(OR(#REF!="●",#REF!="●",#REF!="●",#REF!="●"),"",IF(#REF!="","",#REF!))</f>
        <v>#REF!</v>
      </c>
      <c r="BJ610" s="412" t="e">
        <f>IF(ISNA(L610),"",L610*#REF!)</f>
        <v>#REF!</v>
      </c>
      <c r="BK610" s="412" t="e">
        <f>IF(ISNA(M610),"",M610*#REF!)</f>
        <v>#REF!</v>
      </c>
      <c r="BL610" s="415" t="e">
        <f>IF(#REF!&gt;0,DQ$6,"")</f>
        <v>#REF!</v>
      </c>
      <c r="BM610" s="361" t="e">
        <f>IF(#REF!="","",VLOOKUP(#REF!,#REF!,7,0))</f>
        <v>#REF!</v>
      </c>
      <c r="BN610" s="201" t="e">
        <f>IF(OR(#REF!="",BM610=""),"",ROUND(#REF!/10^3*BM610,3))</f>
        <v>#REF!</v>
      </c>
      <c r="BO610" s="201" t="e">
        <f>IF(#REF!&gt;0,#REF!*#REF!/1000,"")</f>
        <v>#REF!</v>
      </c>
      <c r="BP610" s="201" t="e">
        <f>IF(#REF!&gt;0,#REF!*#REF!/1000,"")</f>
        <v>#REF!</v>
      </c>
      <c r="BQ610" s="74" t="e">
        <f t="shared" si="116"/>
        <v>#REF!</v>
      </c>
      <c r="BR610" s="74" t="e">
        <f t="shared" si="117"/>
        <v>#REF!</v>
      </c>
      <c r="BS610" s="201" t="e">
        <f>IF(ISNA(BQ610),"",BQ610*#REF!)</f>
        <v>#REF!</v>
      </c>
      <c r="BT610" s="201" t="e">
        <f>IF(ISNA(BR610),"",BR610*#REF!)</f>
        <v>#REF!</v>
      </c>
      <c r="BU610" s="78" t="e">
        <f>IF(#REF!&gt;0,DQ$57,"")</f>
        <v>#REF!</v>
      </c>
      <c r="BV610" s="99"/>
      <c r="BW610" s="411"/>
      <c r="BX610" s="412" t="e">
        <f>IF(OR(#REF!="",F610=""),"",ROUND(#REF!/10^3*F610,3))</f>
        <v>#REF!</v>
      </c>
      <c r="BY610" s="412" t="e">
        <f>IF(#REF!&gt;0,#REF!*#REF!/1000,"")</f>
        <v>#REF!</v>
      </c>
      <c r="BZ610" s="412" t="e">
        <f>IF(#REF!&gt;0,#REF!*#REF!/1000,"")</f>
        <v>#REF!</v>
      </c>
      <c r="CA610" s="413" t="e">
        <f>IF(OR(#REF!="●",#REF!="●",#REF!="●",#REF!="●",#REF!="●"),"",IF(#REF!="","",#REF!))</f>
        <v>#REF!</v>
      </c>
      <c r="CB610" s="413" t="e">
        <f>IF(OR(#REF!="●",#REF!="●",#REF!="●",#REF!="●",#REF!="●"),"",IF(#REF!="","",#REF!))</f>
        <v>#REF!</v>
      </c>
      <c r="CC610" s="412" t="e">
        <f>IF(ISNA(L610),"",L610*#REF!)</f>
        <v>#REF!</v>
      </c>
      <c r="CD610" s="412" t="e">
        <f>IF(ISNA(M610),"",M610*#REF!)</f>
        <v>#REF!</v>
      </c>
      <c r="CE610" s="415" t="e">
        <f>IF(#REF!&gt;0,DQ$6,"")</f>
        <v>#REF!</v>
      </c>
      <c r="CF610" s="361" t="e">
        <f>IF(#REF!="","",VLOOKUP(#REF!,#REF!,7,0))</f>
        <v>#REF!</v>
      </c>
      <c r="CG610" s="201" t="e">
        <f>IF(OR(#REF!="",CF610=""),"",ROUND(#REF!/10^3*CF610,3))</f>
        <v>#REF!</v>
      </c>
      <c r="CH610" s="201" t="e">
        <f>IF(#REF!&gt;0,#REF!*#REF!/1000,"")</f>
        <v>#REF!</v>
      </c>
      <c r="CI610" s="201" t="e">
        <f>IF(#REF!&gt;0,#REF!*#REF!/1000,"")</f>
        <v>#REF!</v>
      </c>
      <c r="CJ610" s="74" t="e">
        <f t="shared" si="118"/>
        <v>#REF!</v>
      </c>
      <c r="CK610" s="74" t="e">
        <f t="shared" si="119"/>
        <v>#REF!</v>
      </c>
      <c r="CL610" s="201" t="e">
        <f>IF(ISNA(CJ610),"",CJ610*#REF!)</f>
        <v>#REF!</v>
      </c>
      <c r="CM610" s="201" t="e">
        <f>IF(ISNA(CK610),"",CK610*#REF!)</f>
        <v>#REF!</v>
      </c>
      <c r="CN610" s="101" t="e">
        <f>IF(#REF!&gt;0,DQ$57,"")</f>
        <v>#REF!</v>
      </c>
      <c r="CO610" s="84"/>
      <c r="CP610" s="2"/>
      <c r="CQ610" s="2"/>
      <c r="CR610" s="2"/>
      <c r="CS610" s="2"/>
      <c r="CT610" s="2"/>
      <c r="CU610" s="2"/>
      <c r="CV610" s="2"/>
      <c r="CX610" s="2"/>
      <c r="CY610" s="2"/>
      <c r="CZ610" s="2"/>
      <c r="DA610" s="2"/>
      <c r="DB610" s="2"/>
      <c r="DC610" s="2"/>
      <c r="DD610" s="2"/>
      <c r="DE610" s="2"/>
      <c r="DF610" s="2"/>
    </row>
    <row r="611" spans="2:110" ht="18" customHeight="1">
      <c r="B611" s="151" t="e">
        <f>IF(#REF!="","",VLOOKUP(#REF!,$CX$11:$DG$26,9,0))</f>
        <v>#REF!</v>
      </c>
      <c r="C611" s="64" t="e">
        <f>IF(#REF!="",0,VLOOKUP(#REF!,$CP$11:$CQ$16,2,0))</f>
        <v>#REF!</v>
      </c>
      <c r="D611" s="65" t="e">
        <f>IF(#REF!="",0,VLOOKUP(#REF!,$CX$11:$CY$26,2,0))</f>
        <v>#REF!</v>
      </c>
      <c r="E611" s="152" t="e">
        <f t="shared" si="109"/>
        <v>#REF!</v>
      </c>
      <c r="F611" s="155" t="e">
        <f>IF(#REF!="","",VLOOKUP(#REF!,#REF!,7,0))</f>
        <v>#REF!</v>
      </c>
      <c r="G611" s="201" t="e">
        <f>IF(OR(#REF!="",F611=""),"",ROUND(#REF!/10^3*F611,3))</f>
        <v>#REF!</v>
      </c>
      <c r="H611" s="201" t="e">
        <f>IF(#REF!&gt;0,#REF!*#REF!/1000,"")</f>
        <v>#REF!</v>
      </c>
      <c r="I611" s="201" t="e">
        <f>IF(#REF!&gt;0,#REF!*#REF!/1000,"")</f>
        <v>#REF!</v>
      </c>
      <c r="J611" s="51" t="e">
        <f>IF(#REF!="●","",IF(#REF!="","",#REF!))</f>
        <v>#REF!</v>
      </c>
      <c r="K611" s="51" t="e">
        <f>IF(#REF!="●","",IF(#REF!="","",#REF!))</f>
        <v>#REF!</v>
      </c>
      <c r="L611" s="74" t="e">
        <f t="shared" si="110"/>
        <v>#REF!</v>
      </c>
      <c r="M611" s="74" t="e">
        <f t="shared" si="111"/>
        <v>#REF!</v>
      </c>
      <c r="N611" s="201" t="e">
        <f>IF(ISNA(L611),"",L611*#REF!)</f>
        <v>#REF!</v>
      </c>
      <c r="O611" s="201" t="e">
        <f>IF(ISNA(M611),"",M611*#REF!)</f>
        <v>#REF!</v>
      </c>
      <c r="P611" s="78" t="e">
        <f>IF(#REF!&gt;0,DQ$6,"")</f>
        <v>#REF!</v>
      </c>
      <c r="Q611" s="99"/>
      <c r="R611" s="411"/>
      <c r="S611" s="412" t="e">
        <f>IF(OR(#REF!="",F611=""),"",ROUND(#REF!/10^3*F611,3))</f>
        <v>#REF!</v>
      </c>
      <c r="T611" s="412" t="e">
        <f>IF(#REF!&gt;0,#REF!*#REF!/1000,"")</f>
        <v>#REF!</v>
      </c>
      <c r="U611" s="412" t="e">
        <f>IF(#REF!&gt;0,#REF!*#REF!/1000,"")</f>
        <v>#REF!</v>
      </c>
      <c r="V611" s="413" t="e">
        <f>IF(OR(#REF!="●",#REF!="●"),"",IF(#REF!="","",#REF!))</f>
        <v>#REF!</v>
      </c>
      <c r="W611" s="413" t="e">
        <f>IF(OR(#REF!="●",#REF!="●"),"",IF(#REF!="","",#REF!))</f>
        <v>#REF!</v>
      </c>
      <c r="X611" s="412" t="e">
        <f>IF(ISNA(L611),"",L611*#REF!)</f>
        <v>#REF!</v>
      </c>
      <c r="Y611" s="412" t="e">
        <f>IF(ISNA(M611),"",M611*#REF!)</f>
        <v>#REF!</v>
      </c>
      <c r="Z611" s="414" t="e">
        <f>IF(#REF!&gt;0,DQ$6,"")</f>
        <v>#REF!</v>
      </c>
      <c r="AA611" s="95" t="e">
        <f>IF(#REF!="","",VLOOKUP(#REF!,#REF!,7,0))</f>
        <v>#REF!</v>
      </c>
      <c r="AB611" s="201" t="e">
        <f>IF(OR(#REF!="",AA611=""),"",ROUND(#REF!/10^3*AA611,3))</f>
        <v>#REF!</v>
      </c>
      <c r="AC611" s="201" t="e">
        <f>IF(#REF!&gt;0,#REF!*#REF!/1000,"")</f>
        <v>#REF!</v>
      </c>
      <c r="AD611" s="201" t="e">
        <f>IF(#REF!&gt;0,#REF!*#REF!/1000,"")</f>
        <v>#REF!</v>
      </c>
      <c r="AE611" s="74" t="e">
        <f t="shared" si="112"/>
        <v>#REF!</v>
      </c>
      <c r="AF611" s="74" t="e">
        <f t="shared" si="113"/>
        <v>#REF!</v>
      </c>
      <c r="AG611" s="201" t="e">
        <f>IF(ISNA(AE611),"",AE611*#REF!)</f>
        <v>#REF!</v>
      </c>
      <c r="AH611" s="201" t="e">
        <f>IF(ISNA(AF611),"",AF611*#REF!)</f>
        <v>#REF!</v>
      </c>
      <c r="AI611" s="78" t="e">
        <f>IF(#REF!&gt;0,DQ$23,"")</f>
        <v>#REF!</v>
      </c>
      <c r="AJ611" s="99"/>
      <c r="AK611" s="411"/>
      <c r="AL611" s="412" t="e">
        <f>IF(OR(#REF!="",F611=""),"",ROUND(#REF!/10^3*F611,3))</f>
        <v>#REF!</v>
      </c>
      <c r="AM611" s="412" t="e">
        <f>IF(#REF!&gt;0,#REF!*#REF!/1000,"")</f>
        <v>#REF!</v>
      </c>
      <c r="AN611" s="412" t="e">
        <f>IF(#REF!&gt;0,#REF!*#REF!/1000,"")</f>
        <v>#REF!</v>
      </c>
      <c r="AO611" s="413" t="e">
        <f>IF(OR(#REF!="●",#REF!="●",#REF!="●"),"",IF(#REF!="","",#REF!))</f>
        <v>#REF!</v>
      </c>
      <c r="AP611" s="413" t="e">
        <f>IF(OR(#REF!="●",#REF!="●",#REF!="●"),"",IF(#REF!="","",#REF!))</f>
        <v>#REF!</v>
      </c>
      <c r="AQ611" s="412" t="e">
        <f>IF(ISNA(L611),"",L611*#REF!)</f>
        <v>#REF!</v>
      </c>
      <c r="AR611" s="412" t="e">
        <f>IF(ISNA(M611),"",M611*#REF!)</f>
        <v>#REF!</v>
      </c>
      <c r="AS611" s="414" t="e">
        <f>IF(#REF!&gt;0,DQ$6,"")</f>
        <v>#REF!</v>
      </c>
      <c r="AT611" s="95" t="e">
        <f>IF(#REF!="","",VLOOKUP(#REF!,#REF!,7,0))</f>
        <v>#REF!</v>
      </c>
      <c r="AU611" s="201" t="e">
        <f>IF(OR(#REF!="",AT611=""),"",ROUND(#REF!/10^3*AT611,3))</f>
        <v>#REF!</v>
      </c>
      <c r="AV611" s="201" t="e">
        <f>IF(#REF!&gt;0,#REF!*#REF!/1000,"")</f>
        <v>#REF!</v>
      </c>
      <c r="AW611" s="201" t="e">
        <f>IF(#REF!&gt;0,#REF!*#REF!/1000,"")</f>
        <v>#REF!</v>
      </c>
      <c r="AX611" s="74" t="e">
        <f t="shared" si="114"/>
        <v>#REF!</v>
      </c>
      <c r="AY611" s="74" t="e">
        <f t="shared" si="115"/>
        <v>#REF!</v>
      </c>
      <c r="AZ611" s="201" t="e">
        <f>IF(ISNA(AX611),"",AX611*#REF!)</f>
        <v>#REF!</v>
      </c>
      <c r="BA611" s="201" t="e">
        <f>IF(ISNA(AY611),"",AY611*#REF!)</f>
        <v>#REF!</v>
      </c>
      <c r="BB611" s="78" t="e">
        <f>IF(#REF!&gt;0,DQ$40,"")</f>
        <v>#REF!</v>
      </c>
      <c r="BC611" s="99"/>
      <c r="BD611" s="650"/>
      <c r="BE611" s="652" t="e">
        <f>IF(OR(#REF!="",F611=""),"",ROUND(#REF!/10^3*F611,3))</f>
        <v>#REF!</v>
      </c>
      <c r="BF611" s="412" t="e">
        <f>IF(#REF!&gt;0,#REF!*#REF!/1000,"")</f>
        <v>#REF!</v>
      </c>
      <c r="BG611" s="412" t="e">
        <f>IF(#REF!&gt;0,#REF!*#REF!/1000,"")</f>
        <v>#REF!</v>
      </c>
      <c r="BH611" s="413" t="e">
        <f>IF(OR(#REF!="●",#REF!="●",#REF!="●",#REF!="●"),"",IF(#REF!="","",#REF!))</f>
        <v>#REF!</v>
      </c>
      <c r="BI611" s="413" t="e">
        <f>IF(OR(#REF!="●",#REF!="●",#REF!="●",#REF!="●"),"",IF(#REF!="","",#REF!))</f>
        <v>#REF!</v>
      </c>
      <c r="BJ611" s="412" t="e">
        <f>IF(ISNA(L611),"",L611*#REF!)</f>
        <v>#REF!</v>
      </c>
      <c r="BK611" s="412" t="e">
        <f>IF(ISNA(M611),"",M611*#REF!)</f>
        <v>#REF!</v>
      </c>
      <c r="BL611" s="415" t="e">
        <f>IF(#REF!&gt;0,DQ$6,"")</f>
        <v>#REF!</v>
      </c>
      <c r="BM611" s="361" t="e">
        <f>IF(#REF!="","",VLOOKUP(#REF!,#REF!,7,0))</f>
        <v>#REF!</v>
      </c>
      <c r="BN611" s="201" t="e">
        <f>IF(OR(#REF!="",BM611=""),"",ROUND(#REF!/10^3*BM611,3))</f>
        <v>#REF!</v>
      </c>
      <c r="BO611" s="201" t="e">
        <f>IF(#REF!&gt;0,#REF!*#REF!/1000,"")</f>
        <v>#REF!</v>
      </c>
      <c r="BP611" s="201" t="e">
        <f>IF(#REF!&gt;0,#REF!*#REF!/1000,"")</f>
        <v>#REF!</v>
      </c>
      <c r="BQ611" s="74" t="e">
        <f t="shared" si="116"/>
        <v>#REF!</v>
      </c>
      <c r="BR611" s="74" t="e">
        <f t="shared" si="117"/>
        <v>#REF!</v>
      </c>
      <c r="BS611" s="201" t="e">
        <f>IF(ISNA(BQ611),"",BQ611*#REF!)</f>
        <v>#REF!</v>
      </c>
      <c r="BT611" s="201" t="e">
        <f>IF(ISNA(BR611),"",BR611*#REF!)</f>
        <v>#REF!</v>
      </c>
      <c r="BU611" s="78" t="e">
        <f>IF(#REF!&gt;0,DQ$57,"")</f>
        <v>#REF!</v>
      </c>
      <c r="BV611" s="99"/>
      <c r="BW611" s="411"/>
      <c r="BX611" s="412" t="e">
        <f>IF(OR(#REF!="",F611=""),"",ROUND(#REF!/10^3*F611,3))</f>
        <v>#REF!</v>
      </c>
      <c r="BY611" s="412" t="e">
        <f>IF(#REF!&gt;0,#REF!*#REF!/1000,"")</f>
        <v>#REF!</v>
      </c>
      <c r="BZ611" s="412" t="e">
        <f>IF(#REF!&gt;0,#REF!*#REF!/1000,"")</f>
        <v>#REF!</v>
      </c>
      <c r="CA611" s="413" t="e">
        <f>IF(OR(#REF!="●",#REF!="●",#REF!="●",#REF!="●",#REF!="●"),"",IF(#REF!="","",#REF!))</f>
        <v>#REF!</v>
      </c>
      <c r="CB611" s="413" t="e">
        <f>IF(OR(#REF!="●",#REF!="●",#REF!="●",#REF!="●",#REF!="●"),"",IF(#REF!="","",#REF!))</f>
        <v>#REF!</v>
      </c>
      <c r="CC611" s="412" t="e">
        <f>IF(ISNA(L611),"",L611*#REF!)</f>
        <v>#REF!</v>
      </c>
      <c r="CD611" s="412" t="e">
        <f>IF(ISNA(M611),"",M611*#REF!)</f>
        <v>#REF!</v>
      </c>
      <c r="CE611" s="415" t="e">
        <f>IF(#REF!&gt;0,DQ$6,"")</f>
        <v>#REF!</v>
      </c>
      <c r="CF611" s="361" t="e">
        <f>IF(#REF!="","",VLOOKUP(#REF!,#REF!,7,0))</f>
        <v>#REF!</v>
      </c>
      <c r="CG611" s="201" t="e">
        <f>IF(OR(#REF!="",CF611=""),"",ROUND(#REF!/10^3*CF611,3))</f>
        <v>#REF!</v>
      </c>
      <c r="CH611" s="201" t="e">
        <f>IF(#REF!&gt;0,#REF!*#REF!/1000,"")</f>
        <v>#REF!</v>
      </c>
      <c r="CI611" s="201" t="e">
        <f>IF(#REF!&gt;0,#REF!*#REF!/1000,"")</f>
        <v>#REF!</v>
      </c>
      <c r="CJ611" s="74" t="e">
        <f t="shared" si="118"/>
        <v>#REF!</v>
      </c>
      <c r="CK611" s="74" t="e">
        <f t="shared" si="119"/>
        <v>#REF!</v>
      </c>
      <c r="CL611" s="201" t="e">
        <f>IF(ISNA(CJ611),"",CJ611*#REF!)</f>
        <v>#REF!</v>
      </c>
      <c r="CM611" s="201" t="e">
        <f>IF(ISNA(CK611),"",CK611*#REF!)</f>
        <v>#REF!</v>
      </c>
      <c r="CN611" s="101" t="e">
        <f>IF(#REF!&gt;0,DQ$57,"")</f>
        <v>#REF!</v>
      </c>
      <c r="CO611" s="84"/>
      <c r="CP611" s="2"/>
      <c r="CQ611" s="2"/>
      <c r="CR611" s="2"/>
      <c r="CS611" s="2"/>
      <c r="CT611" s="2"/>
      <c r="CU611" s="2"/>
      <c r="CV611" s="2"/>
      <c r="CX611" s="2"/>
      <c r="CY611" s="2"/>
      <c r="CZ611" s="2"/>
      <c r="DA611" s="2"/>
      <c r="DB611" s="2"/>
      <c r="DC611" s="2"/>
      <c r="DD611" s="2"/>
      <c r="DE611" s="2"/>
      <c r="DF611" s="2"/>
    </row>
    <row r="612" spans="2:110" ht="18" customHeight="1">
      <c r="B612" s="151" t="e">
        <f>IF(#REF!="","",VLOOKUP(#REF!,$CX$11:$DG$26,9,0))</f>
        <v>#REF!</v>
      </c>
      <c r="C612" s="64" t="e">
        <f>IF(#REF!="",0,VLOOKUP(#REF!,$CP$11:$CQ$16,2,0))</f>
        <v>#REF!</v>
      </c>
      <c r="D612" s="65" t="e">
        <f>IF(#REF!="",0,VLOOKUP(#REF!,$CX$11:$CY$26,2,0))</f>
        <v>#REF!</v>
      </c>
      <c r="E612" s="152" t="e">
        <f t="shared" si="109"/>
        <v>#REF!</v>
      </c>
      <c r="F612" s="155" t="e">
        <f>IF(#REF!="","",VLOOKUP(#REF!,#REF!,7,0))</f>
        <v>#REF!</v>
      </c>
      <c r="G612" s="201" t="e">
        <f>IF(OR(#REF!="",F612=""),"",ROUND(#REF!/10^3*F612,3))</f>
        <v>#REF!</v>
      </c>
      <c r="H612" s="201" t="e">
        <f>IF(#REF!&gt;0,#REF!*#REF!/1000,"")</f>
        <v>#REF!</v>
      </c>
      <c r="I612" s="201" t="e">
        <f>IF(#REF!&gt;0,#REF!*#REF!/1000,"")</f>
        <v>#REF!</v>
      </c>
      <c r="J612" s="51" t="e">
        <f>IF(#REF!="●","",IF(#REF!="","",#REF!))</f>
        <v>#REF!</v>
      </c>
      <c r="K612" s="51" t="e">
        <f>IF(#REF!="●","",IF(#REF!="","",#REF!))</f>
        <v>#REF!</v>
      </c>
      <c r="L612" s="74" t="e">
        <f t="shared" si="110"/>
        <v>#REF!</v>
      </c>
      <c r="M612" s="74" t="e">
        <f t="shared" si="111"/>
        <v>#REF!</v>
      </c>
      <c r="N612" s="201" t="e">
        <f>IF(ISNA(L612),"",L612*#REF!)</f>
        <v>#REF!</v>
      </c>
      <c r="O612" s="201" t="e">
        <f>IF(ISNA(M612),"",M612*#REF!)</f>
        <v>#REF!</v>
      </c>
      <c r="P612" s="78" t="e">
        <f>IF(#REF!&gt;0,DQ$6,"")</f>
        <v>#REF!</v>
      </c>
      <c r="Q612" s="99"/>
      <c r="R612" s="411"/>
      <c r="S612" s="412" t="e">
        <f>IF(OR(#REF!="",F612=""),"",ROUND(#REF!/10^3*F612,3))</f>
        <v>#REF!</v>
      </c>
      <c r="T612" s="412" t="e">
        <f>IF(#REF!&gt;0,#REF!*#REF!/1000,"")</f>
        <v>#REF!</v>
      </c>
      <c r="U612" s="412" t="e">
        <f>IF(#REF!&gt;0,#REF!*#REF!/1000,"")</f>
        <v>#REF!</v>
      </c>
      <c r="V612" s="413" t="e">
        <f>IF(OR(#REF!="●",#REF!="●"),"",IF(#REF!="","",#REF!))</f>
        <v>#REF!</v>
      </c>
      <c r="W612" s="413" t="e">
        <f>IF(OR(#REF!="●",#REF!="●"),"",IF(#REF!="","",#REF!))</f>
        <v>#REF!</v>
      </c>
      <c r="X612" s="412" t="e">
        <f>IF(ISNA(L612),"",L612*#REF!)</f>
        <v>#REF!</v>
      </c>
      <c r="Y612" s="412" t="e">
        <f>IF(ISNA(M612),"",M612*#REF!)</f>
        <v>#REF!</v>
      </c>
      <c r="Z612" s="414" t="e">
        <f>IF(#REF!&gt;0,DQ$6,"")</f>
        <v>#REF!</v>
      </c>
      <c r="AA612" s="95" t="e">
        <f>IF(#REF!="","",VLOOKUP(#REF!,#REF!,7,0))</f>
        <v>#REF!</v>
      </c>
      <c r="AB612" s="201" t="e">
        <f>IF(OR(#REF!="",AA612=""),"",ROUND(#REF!/10^3*AA612,3))</f>
        <v>#REF!</v>
      </c>
      <c r="AC612" s="201" t="e">
        <f>IF(#REF!&gt;0,#REF!*#REF!/1000,"")</f>
        <v>#REF!</v>
      </c>
      <c r="AD612" s="201" t="e">
        <f>IF(#REF!&gt;0,#REF!*#REF!/1000,"")</f>
        <v>#REF!</v>
      </c>
      <c r="AE612" s="74" t="e">
        <f t="shared" si="112"/>
        <v>#REF!</v>
      </c>
      <c r="AF612" s="74" t="e">
        <f t="shared" si="113"/>
        <v>#REF!</v>
      </c>
      <c r="AG612" s="201" t="e">
        <f>IF(ISNA(AE612),"",AE612*#REF!)</f>
        <v>#REF!</v>
      </c>
      <c r="AH612" s="201" t="e">
        <f>IF(ISNA(AF612),"",AF612*#REF!)</f>
        <v>#REF!</v>
      </c>
      <c r="AI612" s="78" t="e">
        <f>IF(#REF!&gt;0,DQ$23,"")</f>
        <v>#REF!</v>
      </c>
      <c r="AJ612" s="99"/>
      <c r="AK612" s="411"/>
      <c r="AL612" s="412" t="e">
        <f>IF(OR(#REF!="",F612=""),"",ROUND(#REF!/10^3*F612,3))</f>
        <v>#REF!</v>
      </c>
      <c r="AM612" s="412" t="e">
        <f>IF(#REF!&gt;0,#REF!*#REF!/1000,"")</f>
        <v>#REF!</v>
      </c>
      <c r="AN612" s="412" t="e">
        <f>IF(#REF!&gt;0,#REF!*#REF!/1000,"")</f>
        <v>#REF!</v>
      </c>
      <c r="AO612" s="413" t="e">
        <f>IF(OR(#REF!="●",#REF!="●",#REF!="●"),"",IF(#REF!="","",#REF!))</f>
        <v>#REF!</v>
      </c>
      <c r="AP612" s="413" t="e">
        <f>IF(OR(#REF!="●",#REF!="●",#REF!="●"),"",IF(#REF!="","",#REF!))</f>
        <v>#REF!</v>
      </c>
      <c r="AQ612" s="412" t="e">
        <f>IF(ISNA(L612),"",L612*#REF!)</f>
        <v>#REF!</v>
      </c>
      <c r="AR612" s="412" t="e">
        <f>IF(ISNA(M612),"",M612*#REF!)</f>
        <v>#REF!</v>
      </c>
      <c r="AS612" s="414" t="e">
        <f>IF(#REF!&gt;0,DQ$6,"")</f>
        <v>#REF!</v>
      </c>
      <c r="AT612" s="95" t="e">
        <f>IF(#REF!="","",VLOOKUP(#REF!,#REF!,7,0))</f>
        <v>#REF!</v>
      </c>
      <c r="AU612" s="201" t="e">
        <f>IF(OR(#REF!="",AT612=""),"",ROUND(#REF!/10^3*AT612,3))</f>
        <v>#REF!</v>
      </c>
      <c r="AV612" s="201" t="e">
        <f>IF(#REF!&gt;0,#REF!*#REF!/1000,"")</f>
        <v>#REF!</v>
      </c>
      <c r="AW612" s="201" t="e">
        <f>IF(#REF!&gt;0,#REF!*#REF!/1000,"")</f>
        <v>#REF!</v>
      </c>
      <c r="AX612" s="74" t="e">
        <f t="shared" si="114"/>
        <v>#REF!</v>
      </c>
      <c r="AY612" s="74" t="e">
        <f t="shared" si="115"/>
        <v>#REF!</v>
      </c>
      <c r="AZ612" s="201" t="e">
        <f>IF(ISNA(AX612),"",AX612*#REF!)</f>
        <v>#REF!</v>
      </c>
      <c r="BA612" s="201" t="e">
        <f>IF(ISNA(AY612),"",AY612*#REF!)</f>
        <v>#REF!</v>
      </c>
      <c r="BB612" s="78" t="e">
        <f>IF(#REF!&gt;0,DQ$40,"")</f>
        <v>#REF!</v>
      </c>
      <c r="BC612" s="99"/>
      <c r="BD612" s="650"/>
      <c r="BE612" s="652" t="e">
        <f>IF(OR(#REF!="",F612=""),"",ROUND(#REF!/10^3*F612,3))</f>
        <v>#REF!</v>
      </c>
      <c r="BF612" s="412" t="e">
        <f>IF(#REF!&gt;0,#REF!*#REF!/1000,"")</f>
        <v>#REF!</v>
      </c>
      <c r="BG612" s="412" t="e">
        <f>IF(#REF!&gt;0,#REF!*#REF!/1000,"")</f>
        <v>#REF!</v>
      </c>
      <c r="BH612" s="413" t="e">
        <f>IF(OR(#REF!="●",#REF!="●",#REF!="●",#REF!="●"),"",IF(#REF!="","",#REF!))</f>
        <v>#REF!</v>
      </c>
      <c r="BI612" s="413" t="e">
        <f>IF(OR(#REF!="●",#REF!="●",#REF!="●",#REF!="●"),"",IF(#REF!="","",#REF!))</f>
        <v>#REF!</v>
      </c>
      <c r="BJ612" s="412" t="e">
        <f>IF(ISNA(L612),"",L612*#REF!)</f>
        <v>#REF!</v>
      </c>
      <c r="BK612" s="412" t="e">
        <f>IF(ISNA(M612),"",M612*#REF!)</f>
        <v>#REF!</v>
      </c>
      <c r="BL612" s="415" t="e">
        <f>IF(#REF!&gt;0,DQ$6,"")</f>
        <v>#REF!</v>
      </c>
      <c r="BM612" s="361" t="e">
        <f>IF(#REF!="","",VLOOKUP(#REF!,#REF!,7,0))</f>
        <v>#REF!</v>
      </c>
      <c r="BN612" s="201" t="e">
        <f>IF(OR(#REF!="",BM612=""),"",ROUND(#REF!/10^3*BM612,3))</f>
        <v>#REF!</v>
      </c>
      <c r="BO612" s="201" t="e">
        <f>IF(#REF!&gt;0,#REF!*#REF!/1000,"")</f>
        <v>#REF!</v>
      </c>
      <c r="BP612" s="201" t="e">
        <f>IF(#REF!&gt;0,#REF!*#REF!/1000,"")</f>
        <v>#REF!</v>
      </c>
      <c r="BQ612" s="74" t="e">
        <f t="shared" si="116"/>
        <v>#REF!</v>
      </c>
      <c r="BR612" s="74" t="e">
        <f t="shared" si="117"/>
        <v>#REF!</v>
      </c>
      <c r="BS612" s="201" t="e">
        <f>IF(ISNA(BQ612),"",BQ612*#REF!)</f>
        <v>#REF!</v>
      </c>
      <c r="BT612" s="201" t="e">
        <f>IF(ISNA(BR612),"",BR612*#REF!)</f>
        <v>#REF!</v>
      </c>
      <c r="BU612" s="78" t="e">
        <f>IF(#REF!&gt;0,DQ$57,"")</f>
        <v>#REF!</v>
      </c>
      <c r="BV612" s="99"/>
      <c r="BW612" s="411"/>
      <c r="BX612" s="412" t="e">
        <f>IF(OR(#REF!="",F612=""),"",ROUND(#REF!/10^3*F612,3))</f>
        <v>#REF!</v>
      </c>
      <c r="BY612" s="412" t="e">
        <f>IF(#REF!&gt;0,#REF!*#REF!/1000,"")</f>
        <v>#REF!</v>
      </c>
      <c r="BZ612" s="412" t="e">
        <f>IF(#REF!&gt;0,#REF!*#REF!/1000,"")</f>
        <v>#REF!</v>
      </c>
      <c r="CA612" s="413" t="e">
        <f>IF(OR(#REF!="●",#REF!="●",#REF!="●",#REF!="●",#REF!="●"),"",IF(#REF!="","",#REF!))</f>
        <v>#REF!</v>
      </c>
      <c r="CB612" s="413" t="e">
        <f>IF(OR(#REF!="●",#REF!="●",#REF!="●",#REF!="●",#REF!="●"),"",IF(#REF!="","",#REF!))</f>
        <v>#REF!</v>
      </c>
      <c r="CC612" s="412" t="e">
        <f>IF(ISNA(L612),"",L612*#REF!)</f>
        <v>#REF!</v>
      </c>
      <c r="CD612" s="412" t="e">
        <f>IF(ISNA(M612),"",M612*#REF!)</f>
        <v>#REF!</v>
      </c>
      <c r="CE612" s="415" t="e">
        <f>IF(#REF!&gt;0,DQ$6,"")</f>
        <v>#REF!</v>
      </c>
      <c r="CF612" s="361" t="e">
        <f>IF(#REF!="","",VLOOKUP(#REF!,#REF!,7,0))</f>
        <v>#REF!</v>
      </c>
      <c r="CG612" s="201" t="e">
        <f>IF(OR(#REF!="",CF612=""),"",ROUND(#REF!/10^3*CF612,3))</f>
        <v>#REF!</v>
      </c>
      <c r="CH612" s="201" t="e">
        <f>IF(#REF!&gt;0,#REF!*#REF!/1000,"")</f>
        <v>#REF!</v>
      </c>
      <c r="CI612" s="201" t="e">
        <f>IF(#REF!&gt;0,#REF!*#REF!/1000,"")</f>
        <v>#REF!</v>
      </c>
      <c r="CJ612" s="74" t="e">
        <f t="shared" si="118"/>
        <v>#REF!</v>
      </c>
      <c r="CK612" s="74" t="e">
        <f t="shared" si="119"/>
        <v>#REF!</v>
      </c>
      <c r="CL612" s="201" t="e">
        <f>IF(ISNA(CJ612),"",CJ612*#REF!)</f>
        <v>#REF!</v>
      </c>
      <c r="CM612" s="201" t="e">
        <f>IF(ISNA(CK612),"",CK612*#REF!)</f>
        <v>#REF!</v>
      </c>
      <c r="CN612" s="101" t="e">
        <f>IF(#REF!&gt;0,DQ$57,"")</f>
        <v>#REF!</v>
      </c>
      <c r="CO612" s="84"/>
      <c r="CP612" s="2"/>
      <c r="CQ612" s="2"/>
      <c r="CR612" s="2"/>
      <c r="CS612" s="2"/>
      <c r="CT612" s="2"/>
      <c r="CU612" s="2"/>
      <c r="CV612" s="2"/>
      <c r="CX612" s="2"/>
      <c r="CY612" s="2"/>
      <c r="CZ612" s="2"/>
      <c r="DA612" s="2"/>
      <c r="DB612" s="2"/>
      <c r="DC612" s="2"/>
      <c r="DD612" s="2"/>
      <c r="DE612" s="2"/>
      <c r="DF612" s="2"/>
    </row>
    <row r="613" spans="2:110" ht="18" customHeight="1">
      <c r="B613" s="151" t="e">
        <f>IF(#REF!="","",VLOOKUP(#REF!,$CX$11:$DG$26,9,0))</f>
        <v>#REF!</v>
      </c>
      <c r="C613" s="64" t="e">
        <f>IF(#REF!="",0,VLOOKUP(#REF!,$CP$11:$CQ$16,2,0))</f>
        <v>#REF!</v>
      </c>
      <c r="D613" s="65" t="e">
        <f>IF(#REF!="",0,VLOOKUP(#REF!,$CX$11:$CY$26,2,0))</f>
        <v>#REF!</v>
      </c>
      <c r="E613" s="152" t="e">
        <f t="shared" si="109"/>
        <v>#REF!</v>
      </c>
      <c r="F613" s="155" t="e">
        <f>IF(#REF!="","",VLOOKUP(#REF!,#REF!,7,0))</f>
        <v>#REF!</v>
      </c>
      <c r="G613" s="201" t="e">
        <f>IF(OR(#REF!="",F613=""),"",ROUND(#REF!/10^3*F613,3))</f>
        <v>#REF!</v>
      </c>
      <c r="H613" s="201" t="e">
        <f>IF(#REF!&gt;0,#REF!*#REF!/1000,"")</f>
        <v>#REF!</v>
      </c>
      <c r="I613" s="201" t="e">
        <f>IF(#REF!&gt;0,#REF!*#REF!/1000,"")</f>
        <v>#REF!</v>
      </c>
      <c r="J613" s="51" t="e">
        <f>IF(#REF!="●","",IF(#REF!="","",#REF!))</f>
        <v>#REF!</v>
      </c>
      <c r="K613" s="51" t="e">
        <f>IF(#REF!="●","",IF(#REF!="","",#REF!))</f>
        <v>#REF!</v>
      </c>
      <c r="L613" s="74" t="e">
        <f t="shared" si="110"/>
        <v>#REF!</v>
      </c>
      <c r="M613" s="74" t="e">
        <f t="shared" si="111"/>
        <v>#REF!</v>
      </c>
      <c r="N613" s="201" t="e">
        <f>IF(ISNA(L613),"",L613*#REF!)</f>
        <v>#REF!</v>
      </c>
      <c r="O613" s="201" t="e">
        <f>IF(ISNA(M613),"",M613*#REF!)</f>
        <v>#REF!</v>
      </c>
      <c r="P613" s="78" t="e">
        <f>IF(#REF!&gt;0,DQ$6,"")</f>
        <v>#REF!</v>
      </c>
      <c r="Q613" s="99"/>
      <c r="R613" s="411"/>
      <c r="S613" s="412" t="e">
        <f>IF(OR(#REF!="",F613=""),"",ROUND(#REF!/10^3*F613,3))</f>
        <v>#REF!</v>
      </c>
      <c r="T613" s="412" t="e">
        <f>IF(#REF!&gt;0,#REF!*#REF!/1000,"")</f>
        <v>#REF!</v>
      </c>
      <c r="U613" s="412" t="e">
        <f>IF(#REF!&gt;0,#REF!*#REF!/1000,"")</f>
        <v>#REF!</v>
      </c>
      <c r="V613" s="413" t="e">
        <f>IF(OR(#REF!="●",#REF!="●"),"",IF(#REF!="","",#REF!))</f>
        <v>#REF!</v>
      </c>
      <c r="W613" s="413" t="e">
        <f>IF(OR(#REF!="●",#REF!="●"),"",IF(#REF!="","",#REF!))</f>
        <v>#REF!</v>
      </c>
      <c r="X613" s="412" t="e">
        <f>IF(ISNA(L613),"",L613*#REF!)</f>
        <v>#REF!</v>
      </c>
      <c r="Y613" s="412" t="e">
        <f>IF(ISNA(M613),"",M613*#REF!)</f>
        <v>#REF!</v>
      </c>
      <c r="Z613" s="414" t="e">
        <f>IF(#REF!&gt;0,DQ$6,"")</f>
        <v>#REF!</v>
      </c>
      <c r="AA613" s="95" t="e">
        <f>IF(#REF!="","",VLOOKUP(#REF!,#REF!,7,0))</f>
        <v>#REF!</v>
      </c>
      <c r="AB613" s="201" t="e">
        <f>IF(OR(#REF!="",AA613=""),"",ROUND(#REF!/10^3*AA613,3))</f>
        <v>#REF!</v>
      </c>
      <c r="AC613" s="201" t="e">
        <f>IF(#REF!&gt;0,#REF!*#REF!/1000,"")</f>
        <v>#REF!</v>
      </c>
      <c r="AD613" s="201" t="e">
        <f>IF(#REF!&gt;0,#REF!*#REF!/1000,"")</f>
        <v>#REF!</v>
      </c>
      <c r="AE613" s="74" t="e">
        <f t="shared" si="112"/>
        <v>#REF!</v>
      </c>
      <c r="AF613" s="74" t="e">
        <f t="shared" si="113"/>
        <v>#REF!</v>
      </c>
      <c r="AG613" s="201" t="e">
        <f>IF(ISNA(AE613),"",AE613*#REF!)</f>
        <v>#REF!</v>
      </c>
      <c r="AH613" s="201" t="e">
        <f>IF(ISNA(AF613),"",AF613*#REF!)</f>
        <v>#REF!</v>
      </c>
      <c r="AI613" s="78" t="e">
        <f>IF(#REF!&gt;0,DQ$23,"")</f>
        <v>#REF!</v>
      </c>
      <c r="AJ613" s="99"/>
      <c r="AK613" s="411"/>
      <c r="AL613" s="412" t="e">
        <f>IF(OR(#REF!="",F613=""),"",ROUND(#REF!/10^3*F613,3))</f>
        <v>#REF!</v>
      </c>
      <c r="AM613" s="412" t="e">
        <f>IF(#REF!&gt;0,#REF!*#REF!/1000,"")</f>
        <v>#REF!</v>
      </c>
      <c r="AN613" s="412" t="e">
        <f>IF(#REF!&gt;0,#REF!*#REF!/1000,"")</f>
        <v>#REF!</v>
      </c>
      <c r="AO613" s="413" t="e">
        <f>IF(OR(#REF!="●",#REF!="●",#REF!="●"),"",IF(#REF!="","",#REF!))</f>
        <v>#REF!</v>
      </c>
      <c r="AP613" s="413" t="e">
        <f>IF(OR(#REF!="●",#REF!="●",#REF!="●"),"",IF(#REF!="","",#REF!))</f>
        <v>#REF!</v>
      </c>
      <c r="AQ613" s="412" t="e">
        <f>IF(ISNA(L613),"",L613*#REF!)</f>
        <v>#REF!</v>
      </c>
      <c r="AR613" s="412" t="e">
        <f>IF(ISNA(M613),"",M613*#REF!)</f>
        <v>#REF!</v>
      </c>
      <c r="AS613" s="414" t="e">
        <f>IF(#REF!&gt;0,DQ$6,"")</f>
        <v>#REF!</v>
      </c>
      <c r="AT613" s="95" t="e">
        <f>IF(#REF!="","",VLOOKUP(#REF!,#REF!,7,0))</f>
        <v>#REF!</v>
      </c>
      <c r="AU613" s="201" t="e">
        <f>IF(OR(#REF!="",AT613=""),"",ROUND(#REF!/10^3*AT613,3))</f>
        <v>#REF!</v>
      </c>
      <c r="AV613" s="201" t="e">
        <f>IF(#REF!&gt;0,#REF!*#REF!/1000,"")</f>
        <v>#REF!</v>
      </c>
      <c r="AW613" s="201" t="e">
        <f>IF(#REF!&gt;0,#REF!*#REF!/1000,"")</f>
        <v>#REF!</v>
      </c>
      <c r="AX613" s="74" t="e">
        <f t="shared" si="114"/>
        <v>#REF!</v>
      </c>
      <c r="AY613" s="74" t="e">
        <f t="shared" si="115"/>
        <v>#REF!</v>
      </c>
      <c r="AZ613" s="201" t="e">
        <f>IF(ISNA(AX613),"",AX613*#REF!)</f>
        <v>#REF!</v>
      </c>
      <c r="BA613" s="201" t="e">
        <f>IF(ISNA(AY613),"",AY613*#REF!)</f>
        <v>#REF!</v>
      </c>
      <c r="BB613" s="78" t="e">
        <f>IF(#REF!&gt;0,DQ$40,"")</f>
        <v>#REF!</v>
      </c>
      <c r="BC613" s="99"/>
      <c r="BD613" s="650"/>
      <c r="BE613" s="652" t="e">
        <f>IF(OR(#REF!="",F613=""),"",ROUND(#REF!/10^3*F613,3))</f>
        <v>#REF!</v>
      </c>
      <c r="BF613" s="412" t="e">
        <f>IF(#REF!&gt;0,#REF!*#REF!/1000,"")</f>
        <v>#REF!</v>
      </c>
      <c r="BG613" s="412" t="e">
        <f>IF(#REF!&gt;0,#REF!*#REF!/1000,"")</f>
        <v>#REF!</v>
      </c>
      <c r="BH613" s="413" t="e">
        <f>IF(OR(#REF!="●",#REF!="●",#REF!="●",#REF!="●"),"",IF(#REF!="","",#REF!))</f>
        <v>#REF!</v>
      </c>
      <c r="BI613" s="413" t="e">
        <f>IF(OR(#REF!="●",#REF!="●",#REF!="●",#REF!="●"),"",IF(#REF!="","",#REF!))</f>
        <v>#REF!</v>
      </c>
      <c r="BJ613" s="412" t="e">
        <f>IF(ISNA(L613),"",L613*#REF!)</f>
        <v>#REF!</v>
      </c>
      <c r="BK613" s="412" t="e">
        <f>IF(ISNA(M613),"",M613*#REF!)</f>
        <v>#REF!</v>
      </c>
      <c r="BL613" s="415" t="e">
        <f>IF(#REF!&gt;0,DQ$6,"")</f>
        <v>#REF!</v>
      </c>
      <c r="BM613" s="361" t="e">
        <f>IF(#REF!="","",VLOOKUP(#REF!,#REF!,7,0))</f>
        <v>#REF!</v>
      </c>
      <c r="BN613" s="201" t="e">
        <f>IF(OR(#REF!="",BM613=""),"",ROUND(#REF!/10^3*BM613,3))</f>
        <v>#REF!</v>
      </c>
      <c r="BO613" s="201" t="e">
        <f>IF(#REF!&gt;0,#REF!*#REF!/1000,"")</f>
        <v>#REF!</v>
      </c>
      <c r="BP613" s="201" t="e">
        <f>IF(#REF!&gt;0,#REF!*#REF!/1000,"")</f>
        <v>#REF!</v>
      </c>
      <c r="BQ613" s="74" t="e">
        <f t="shared" si="116"/>
        <v>#REF!</v>
      </c>
      <c r="BR613" s="74" t="e">
        <f t="shared" si="117"/>
        <v>#REF!</v>
      </c>
      <c r="BS613" s="201" t="e">
        <f>IF(ISNA(BQ613),"",BQ613*#REF!)</f>
        <v>#REF!</v>
      </c>
      <c r="BT613" s="201" t="e">
        <f>IF(ISNA(BR613),"",BR613*#REF!)</f>
        <v>#REF!</v>
      </c>
      <c r="BU613" s="78" t="e">
        <f>IF(#REF!&gt;0,DQ$57,"")</f>
        <v>#REF!</v>
      </c>
      <c r="BV613" s="99"/>
      <c r="BW613" s="411"/>
      <c r="BX613" s="412" t="e">
        <f>IF(OR(#REF!="",F613=""),"",ROUND(#REF!/10^3*F613,3))</f>
        <v>#REF!</v>
      </c>
      <c r="BY613" s="412" t="e">
        <f>IF(#REF!&gt;0,#REF!*#REF!/1000,"")</f>
        <v>#REF!</v>
      </c>
      <c r="BZ613" s="412" t="e">
        <f>IF(#REF!&gt;0,#REF!*#REF!/1000,"")</f>
        <v>#REF!</v>
      </c>
      <c r="CA613" s="413" t="e">
        <f>IF(OR(#REF!="●",#REF!="●",#REF!="●",#REF!="●",#REF!="●"),"",IF(#REF!="","",#REF!))</f>
        <v>#REF!</v>
      </c>
      <c r="CB613" s="413" t="e">
        <f>IF(OR(#REF!="●",#REF!="●",#REF!="●",#REF!="●",#REF!="●"),"",IF(#REF!="","",#REF!))</f>
        <v>#REF!</v>
      </c>
      <c r="CC613" s="412" t="e">
        <f>IF(ISNA(L613),"",L613*#REF!)</f>
        <v>#REF!</v>
      </c>
      <c r="CD613" s="412" t="e">
        <f>IF(ISNA(M613),"",M613*#REF!)</f>
        <v>#REF!</v>
      </c>
      <c r="CE613" s="415" t="e">
        <f>IF(#REF!&gt;0,DQ$6,"")</f>
        <v>#REF!</v>
      </c>
      <c r="CF613" s="361" t="e">
        <f>IF(#REF!="","",VLOOKUP(#REF!,#REF!,7,0))</f>
        <v>#REF!</v>
      </c>
      <c r="CG613" s="201" t="e">
        <f>IF(OR(#REF!="",CF613=""),"",ROUND(#REF!/10^3*CF613,3))</f>
        <v>#REF!</v>
      </c>
      <c r="CH613" s="201" t="e">
        <f>IF(#REF!&gt;0,#REF!*#REF!/1000,"")</f>
        <v>#REF!</v>
      </c>
      <c r="CI613" s="201" t="e">
        <f>IF(#REF!&gt;0,#REF!*#REF!/1000,"")</f>
        <v>#REF!</v>
      </c>
      <c r="CJ613" s="74" t="e">
        <f t="shared" si="118"/>
        <v>#REF!</v>
      </c>
      <c r="CK613" s="74" t="e">
        <f t="shared" si="119"/>
        <v>#REF!</v>
      </c>
      <c r="CL613" s="201" t="e">
        <f>IF(ISNA(CJ613),"",CJ613*#REF!)</f>
        <v>#REF!</v>
      </c>
      <c r="CM613" s="201" t="e">
        <f>IF(ISNA(CK613),"",CK613*#REF!)</f>
        <v>#REF!</v>
      </c>
      <c r="CN613" s="101" t="e">
        <f>IF(#REF!&gt;0,DQ$57,"")</f>
        <v>#REF!</v>
      </c>
      <c r="CO613" s="84"/>
      <c r="CP613" s="2"/>
      <c r="CQ613" s="2"/>
      <c r="CR613" s="2"/>
      <c r="CS613" s="2"/>
      <c r="CT613" s="2"/>
      <c r="CU613" s="2"/>
      <c r="CV613" s="2"/>
      <c r="CX613" s="2"/>
      <c r="CY613" s="2"/>
      <c r="CZ613" s="2"/>
      <c r="DA613" s="2"/>
      <c r="DB613" s="2"/>
      <c r="DC613" s="2"/>
      <c r="DD613" s="2"/>
      <c r="DE613" s="2"/>
      <c r="DF613" s="2"/>
    </row>
    <row r="614" spans="2:110" ht="18" customHeight="1">
      <c r="B614" s="151" t="e">
        <f>IF(#REF!="","",VLOOKUP(#REF!,$CX$11:$DG$26,9,0))</f>
        <v>#REF!</v>
      </c>
      <c r="C614" s="64" t="e">
        <f>IF(#REF!="",0,VLOOKUP(#REF!,$CP$11:$CQ$16,2,0))</f>
        <v>#REF!</v>
      </c>
      <c r="D614" s="65" t="e">
        <f>IF(#REF!="",0,VLOOKUP(#REF!,$CX$11:$CY$26,2,0))</f>
        <v>#REF!</v>
      </c>
      <c r="E614" s="152" t="e">
        <f t="shared" si="109"/>
        <v>#REF!</v>
      </c>
      <c r="F614" s="155" t="e">
        <f>IF(#REF!="","",VLOOKUP(#REF!,#REF!,7,0))</f>
        <v>#REF!</v>
      </c>
      <c r="G614" s="201" t="e">
        <f>IF(OR(#REF!="",F614=""),"",ROUND(#REF!/10^3*F614,3))</f>
        <v>#REF!</v>
      </c>
      <c r="H614" s="201" t="e">
        <f>IF(#REF!&gt;0,#REF!*#REF!/1000,"")</f>
        <v>#REF!</v>
      </c>
      <c r="I614" s="201" t="e">
        <f>IF(#REF!&gt;0,#REF!*#REF!/1000,"")</f>
        <v>#REF!</v>
      </c>
      <c r="J614" s="51" t="e">
        <f>IF(#REF!="●","",IF(#REF!="","",#REF!))</f>
        <v>#REF!</v>
      </c>
      <c r="K614" s="51" t="e">
        <f>IF(#REF!="●","",IF(#REF!="","",#REF!))</f>
        <v>#REF!</v>
      </c>
      <c r="L614" s="74" t="e">
        <f t="shared" si="110"/>
        <v>#REF!</v>
      </c>
      <c r="M614" s="74" t="e">
        <f t="shared" si="111"/>
        <v>#REF!</v>
      </c>
      <c r="N614" s="201" t="e">
        <f>IF(ISNA(L614),"",L614*#REF!)</f>
        <v>#REF!</v>
      </c>
      <c r="O614" s="201" t="e">
        <f>IF(ISNA(M614),"",M614*#REF!)</f>
        <v>#REF!</v>
      </c>
      <c r="P614" s="78" t="e">
        <f>IF(#REF!&gt;0,DQ$6,"")</f>
        <v>#REF!</v>
      </c>
      <c r="Q614" s="99"/>
      <c r="R614" s="411"/>
      <c r="S614" s="412" t="e">
        <f>IF(OR(#REF!="",F614=""),"",ROUND(#REF!/10^3*F614,3))</f>
        <v>#REF!</v>
      </c>
      <c r="T614" s="412" t="e">
        <f>IF(#REF!&gt;0,#REF!*#REF!/1000,"")</f>
        <v>#REF!</v>
      </c>
      <c r="U614" s="412" t="e">
        <f>IF(#REF!&gt;0,#REF!*#REF!/1000,"")</f>
        <v>#REF!</v>
      </c>
      <c r="V614" s="413" t="e">
        <f>IF(OR(#REF!="●",#REF!="●"),"",IF(#REF!="","",#REF!))</f>
        <v>#REF!</v>
      </c>
      <c r="W614" s="413" t="e">
        <f>IF(OR(#REF!="●",#REF!="●"),"",IF(#REF!="","",#REF!))</f>
        <v>#REF!</v>
      </c>
      <c r="X614" s="412" t="e">
        <f>IF(ISNA(L614),"",L614*#REF!)</f>
        <v>#REF!</v>
      </c>
      <c r="Y614" s="412" t="e">
        <f>IF(ISNA(M614),"",M614*#REF!)</f>
        <v>#REF!</v>
      </c>
      <c r="Z614" s="414" t="e">
        <f>IF(#REF!&gt;0,DQ$6,"")</f>
        <v>#REF!</v>
      </c>
      <c r="AA614" s="95" t="e">
        <f>IF(#REF!="","",VLOOKUP(#REF!,#REF!,7,0))</f>
        <v>#REF!</v>
      </c>
      <c r="AB614" s="201" t="e">
        <f>IF(OR(#REF!="",AA614=""),"",ROUND(#REF!/10^3*AA614,3))</f>
        <v>#REF!</v>
      </c>
      <c r="AC614" s="201" t="e">
        <f>IF(#REF!&gt;0,#REF!*#REF!/1000,"")</f>
        <v>#REF!</v>
      </c>
      <c r="AD614" s="201" t="e">
        <f>IF(#REF!&gt;0,#REF!*#REF!/1000,"")</f>
        <v>#REF!</v>
      </c>
      <c r="AE614" s="74" t="e">
        <f t="shared" si="112"/>
        <v>#REF!</v>
      </c>
      <c r="AF614" s="74" t="e">
        <f t="shared" si="113"/>
        <v>#REF!</v>
      </c>
      <c r="AG614" s="201" t="e">
        <f>IF(ISNA(AE614),"",AE614*#REF!)</f>
        <v>#REF!</v>
      </c>
      <c r="AH614" s="201" t="e">
        <f>IF(ISNA(AF614),"",AF614*#REF!)</f>
        <v>#REF!</v>
      </c>
      <c r="AI614" s="78" t="e">
        <f>IF(#REF!&gt;0,DQ$23,"")</f>
        <v>#REF!</v>
      </c>
      <c r="AJ614" s="99"/>
      <c r="AK614" s="411"/>
      <c r="AL614" s="412" t="e">
        <f>IF(OR(#REF!="",F614=""),"",ROUND(#REF!/10^3*F614,3))</f>
        <v>#REF!</v>
      </c>
      <c r="AM614" s="412" t="e">
        <f>IF(#REF!&gt;0,#REF!*#REF!/1000,"")</f>
        <v>#REF!</v>
      </c>
      <c r="AN614" s="412" t="e">
        <f>IF(#REF!&gt;0,#REF!*#REF!/1000,"")</f>
        <v>#REF!</v>
      </c>
      <c r="AO614" s="413" t="e">
        <f>IF(OR(#REF!="●",#REF!="●",#REF!="●"),"",IF(#REF!="","",#REF!))</f>
        <v>#REF!</v>
      </c>
      <c r="AP614" s="413" t="e">
        <f>IF(OR(#REF!="●",#REF!="●",#REF!="●"),"",IF(#REF!="","",#REF!))</f>
        <v>#REF!</v>
      </c>
      <c r="AQ614" s="412" t="e">
        <f>IF(ISNA(L614),"",L614*#REF!)</f>
        <v>#REF!</v>
      </c>
      <c r="AR614" s="412" t="e">
        <f>IF(ISNA(M614),"",M614*#REF!)</f>
        <v>#REF!</v>
      </c>
      <c r="AS614" s="414" t="e">
        <f>IF(#REF!&gt;0,DQ$6,"")</f>
        <v>#REF!</v>
      </c>
      <c r="AT614" s="95" t="e">
        <f>IF(#REF!="","",VLOOKUP(#REF!,#REF!,7,0))</f>
        <v>#REF!</v>
      </c>
      <c r="AU614" s="201" t="e">
        <f>IF(OR(#REF!="",AT614=""),"",ROUND(#REF!/10^3*AT614,3))</f>
        <v>#REF!</v>
      </c>
      <c r="AV614" s="201" t="e">
        <f>IF(#REF!&gt;0,#REF!*#REF!/1000,"")</f>
        <v>#REF!</v>
      </c>
      <c r="AW614" s="201" t="e">
        <f>IF(#REF!&gt;0,#REF!*#REF!/1000,"")</f>
        <v>#REF!</v>
      </c>
      <c r="AX614" s="74" t="e">
        <f t="shared" si="114"/>
        <v>#REF!</v>
      </c>
      <c r="AY614" s="74" t="e">
        <f t="shared" si="115"/>
        <v>#REF!</v>
      </c>
      <c r="AZ614" s="201" t="e">
        <f>IF(ISNA(AX614),"",AX614*#REF!)</f>
        <v>#REF!</v>
      </c>
      <c r="BA614" s="201" t="e">
        <f>IF(ISNA(AY614),"",AY614*#REF!)</f>
        <v>#REF!</v>
      </c>
      <c r="BB614" s="78" t="e">
        <f>IF(#REF!&gt;0,DQ$40,"")</f>
        <v>#REF!</v>
      </c>
      <c r="BC614" s="99"/>
      <c r="BD614" s="650"/>
      <c r="BE614" s="652" t="e">
        <f>IF(OR(#REF!="",F614=""),"",ROUND(#REF!/10^3*F614,3))</f>
        <v>#REF!</v>
      </c>
      <c r="BF614" s="412" t="e">
        <f>IF(#REF!&gt;0,#REF!*#REF!/1000,"")</f>
        <v>#REF!</v>
      </c>
      <c r="BG614" s="412" t="e">
        <f>IF(#REF!&gt;0,#REF!*#REF!/1000,"")</f>
        <v>#REF!</v>
      </c>
      <c r="BH614" s="413" t="e">
        <f>IF(OR(#REF!="●",#REF!="●",#REF!="●",#REF!="●"),"",IF(#REF!="","",#REF!))</f>
        <v>#REF!</v>
      </c>
      <c r="BI614" s="413" t="e">
        <f>IF(OR(#REF!="●",#REF!="●",#REF!="●",#REF!="●"),"",IF(#REF!="","",#REF!))</f>
        <v>#REF!</v>
      </c>
      <c r="BJ614" s="412" t="e">
        <f>IF(ISNA(L614),"",L614*#REF!)</f>
        <v>#REF!</v>
      </c>
      <c r="BK614" s="412" t="e">
        <f>IF(ISNA(M614),"",M614*#REF!)</f>
        <v>#REF!</v>
      </c>
      <c r="BL614" s="415" t="e">
        <f>IF(#REF!&gt;0,DQ$6,"")</f>
        <v>#REF!</v>
      </c>
      <c r="BM614" s="361" t="e">
        <f>IF(#REF!="","",VLOOKUP(#REF!,#REF!,7,0))</f>
        <v>#REF!</v>
      </c>
      <c r="BN614" s="201" t="e">
        <f>IF(OR(#REF!="",BM614=""),"",ROUND(#REF!/10^3*BM614,3))</f>
        <v>#REF!</v>
      </c>
      <c r="BO614" s="201" t="e">
        <f>IF(#REF!&gt;0,#REF!*#REF!/1000,"")</f>
        <v>#REF!</v>
      </c>
      <c r="BP614" s="201" t="e">
        <f>IF(#REF!&gt;0,#REF!*#REF!/1000,"")</f>
        <v>#REF!</v>
      </c>
      <c r="BQ614" s="74" t="e">
        <f t="shared" si="116"/>
        <v>#REF!</v>
      </c>
      <c r="BR614" s="74" t="e">
        <f t="shared" si="117"/>
        <v>#REF!</v>
      </c>
      <c r="BS614" s="201" t="e">
        <f>IF(ISNA(BQ614),"",BQ614*#REF!)</f>
        <v>#REF!</v>
      </c>
      <c r="BT614" s="201" t="e">
        <f>IF(ISNA(BR614),"",BR614*#REF!)</f>
        <v>#REF!</v>
      </c>
      <c r="BU614" s="78" t="e">
        <f>IF(#REF!&gt;0,DQ$57,"")</f>
        <v>#REF!</v>
      </c>
      <c r="BV614" s="99"/>
      <c r="BW614" s="411"/>
      <c r="BX614" s="412" t="e">
        <f>IF(OR(#REF!="",F614=""),"",ROUND(#REF!/10^3*F614,3))</f>
        <v>#REF!</v>
      </c>
      <c r="BY614" s="412" t="e">
        <f>IF(#REF!&gt;0,#REF!*#REF!/1000,"")</f>
        <v>#REF!</v>
      </c>
      <c r="BZ614" s="412" t="e">
        <f>IF(#REF!&gt;0,#REF!*#REF!/1000,"")</f>
        <v>#REF!</v>
      </c>
      <c r="CA614" s="413" t="e">
        <f>IF(OR(#REF!="●",#REF!="●",#REF!="●",#REF!="●",#REF!="●"),"",IF(#REF!="","",#REF!))</f>
        <v>#REF!</v>
      </c>
      <c r="CB614" s="413" t="e">
        <f>IF(OR(#REF!="●",#REF!="●",#REF!="●",#REF!="●",#REF!="●"),"",IF(#REF!="","",#REF!))</f>
        <v>#REF!</v>
      </c>
      <c r="CC614" s="412" t="e">
        <f>IF(ISNA(L614),"",L614*#REF!)</f>
        <v>#REF!</v>
      </c>
      <c r="CD614" s="412" t="e">
        <f>IF(ISNA(M614),"",M614*#REF!)</f>
        <v>#REF!</v>
      </c>
      <c r="CE614" s="415" t="e">
        <f>IF(#REF!&gt;0,DQ$6,"")</f>
        <v>#REF!</v>
      </c>
      <c r="CF614" s="361" t="e">
        <f>IF(#REF!="","",VLOOKUP(#REF!,#REF!,7,0))</f>
        <v>#REF!</v>
      </c>
      <c r="CG614" s="201" t="e">
        <f>IF(OR(#REF!="",CF614=""),"",ROUND(#REF!/10^3*CF614,3))</f>
        <v>#REF!</v>
      </c>
      <c r="CH614" s="201" t="e">
        <f>IF(#REF!&gt;0,#REF!*#REF!/1000,"")</f>
        <v>#REF!</v>
      </c>
      <c r="CI614" s="201" t="e">
        <f>IF(#REF!&gt;0,#REF!*#REF!/1000,"")</f>
        <v>#REF!</v>
      </c>
      <c r="CJ614" s="74" t="e">
        <f t="shared" si="118"/>
        <v>#REF!</v>
      </c>
      <c r="CK614" s="74" t="e">
        <f t="shared" si="119"/>
        <v>#REF!</v>
      </c>
      <c r="CL614" s="201" t="e">
        <f>IF(ISNA(CJ614),"",CJ614*#REF!)</f>
        <v>#REF!</v>
      </c>
      <c r="CM614" s="201" t="e">
        <f>IF(ISNA(CK614),"",CK614*#REF!)</f>
        <v>#REF!</v>
      </c>
      <c r="CN614" s="101" t="e">
        <f>IF(#REF!&gt;0,DQ$57,"")</f>
        <v>#REF!</v>
      </c>
      <c r="CO614" s="84"/>
      <c r="CP614" s="2"/>
      <c r="CQ614" s="2"/>
      <c r="CR614" s="2"/>
      <c r="CS614" s="2"/>
      <c r="CT614" s="2"/>
      <c r="CU614" s="2"/>
      <c r="CV614" s="2"/>
      <c r="CX614" s="2"/>
      <c r="CY614" s="2"/>
      <c r="CZ614" s="2"/>
      <c r="DA614" s="2"/>
      <c r="DB614" s="2"/>
      <c r="DC614" s="2"/>
      <c r="DD614" s="2"/>
      <c r="DE614" s="2"/>
      <c r="DF614" s="2"/>
    </row>
    <row r="615" spans="2:110" ht="18" customHeight="1">
      <c r="B615" s="151" t="e">
        <f>IF(#REF!="","",VLOOKUP(#REF!,$CX$11:$DG$26,9,0))</f>
        <v>#REF!</v>
      </c>
      <c r="C615" s="64" t="e">
        <f>IF(#REF!="",0,VLOOKUP(#REF!,$CP$11:$CQ$16,2,0))</f>
        <v>#REF!</v>
      </c>
      <c r="D615" s="65" t="e">
        <f>IF(#REF!="",0,VLOOKUP(#REF!,$CX$11:$CY$26,2,0))</f>
        <v>#REF!</v>
      </c>
      <c r="E615" s="152" t="e">
        <f t="shared" si="109"/>
        <v>#REF!</v>
      </c>
      <c r="F615" s="155" t="e">
        <f>IF(#REF!="","",VLOOKUP(#REF!,#REF!,7,0))</f>
        <v>#REF!</v>
      </c>
      <c r="G615" s="201" t="e">
        <f>IF(OR(#REF!="",F615=""),"",ROUND(#REF!/10^3*F615,3))</f>
        <v>#REF!</v>
      </c>
      <c r="H615" s="201" t="e">
        <f>IF(#REF!&gt;0,#REF!*#REF!/1000,"")</f>
        <v>#REF!</v>
      </c>
      <c r="I615" s="201" t="e">
        <f>IF(#REF!&gt;0,#REF!*#REF!/1000,"")</f>
        <v>#REF!</v>
      </c>
      <c r="J615" s="51" t="e">
        <f>IF(#REF!="●","",IF(#REF!="","",#REF!))</f>
        <v>#REF!</v>
      </c>
      <c r="K615" s="51" t="e">
        <f>IF(#REF!="●","",IF(#REF!="","",#REF!))</f>
        <v>#REF!</v>
      </c>
      <c r="L615" s="74" t="e">
        <f t="shared" si="110"/>
        <v>#REF!</v>
      </c>
      <c r="M615" s="74" t="e">
        <f t="shared" si="111"/>
        <v>#REF!</v>
      </c>
      <c r="N615" s="201" t="e">
        <f>IF(ISNA(L615),"",L615*#REF!)</f>
        <v>#REF!</v>
      </c>
      <c r="O615" s="201" t="e">
        <f>IF(ISNA(M615),"",M615*#REF!)</f>
        <v>#REF!</v>
      </c>
      <c r="P615" s="78" t="e">
        <f>IF(#REF!&gt;0,DQ$6,"")</f>
        <v>#REF!</v>
      </c>
      <c r="Q615" s="99"/>
      <c r="R615" s="411"/>
      <c r="S615" s="412" t="e">
        <f>IF(OR(#REF!="",F615=""),"",ROUND(#REF!/10^3*F615,3))</f>
        <v>#REF!</v>
      </c>
      <c r="T615" s="412" t="e">
        <f>IF(#REF!&gt;0,#REF!*#REF!/1000,"")</f>
        <v>#REF!</v>
      </c>
      <c r="U615" s="412" t="e">
        <f>IF(#REF!&gt;0,#REF!*#REF!/1000,"")</f>
        <v>#REF!</v>
      </c>
      <c r="V615" s="413" t="e">
        <f>IF(OR(#REF!="●",#REF!="●"),"",IF(#REF!="","",#REF!))</f>
        <v>#REF!</v>
      </c>
      <c r="W615" s="413" t="e">
        <f>IF(OR(#REF!="●",#REF!="●"),"",IF(#REF!="","",#REF!))</f>
        <v>#REF!</v>
      </c>
      <c r="X615" s="412" t="e">
        <f>IF(ISNA(L615),"",L615*#REF!)</f>
        <v>#REF!</v>
      </c>
      <c r="Y615" s="412" t="e">
        <f>IF(ISNA(M615),"",M615*#REF!)</f>
        <v>#REF!</v>
      </c>
      <c r="Z615" s="414" t="e">
        <f>IF(#REF!&gt;0,DQ$6,"")</f>
        <v>#REF!</v>
      </c>
      <c r="AA615" s="95" t="e">
        <f>IF(#REF!="","",VLOOKUP(#REF!,#REF!,7,0))</f>
        <v>#REF!</v>
      </c>
      <c r="AB615" s="201" t="e">
        <f>IF(OR(#REF!="",AA615=""),"",ROUND(#REF!/10^3*AA615,3))</f>
        <v>#REF!</v>
      </c>
      <c r="AC615" s="201" t="e">
        <f>IF(#REF!&gt;0,#REF!*#REF!/1000,"")</f>
        <v>#REF!</v>
      </c>
      <c r="AD615" s="201" t="e">
        <f>IF(#REF!&gt;0,#REF!*#REF!/1000,"")</f>
        <v>#REF!</v>
      </c>
      <c r="AE615" s="74" t="e">
        <f t="shared" si="112"/>
        <v>#REF!</v>
      </c>
      <c r="AF615" s="74" t="e">
        <f t="shared" si="113"/>
        <v>#REF!</v>
      </c>
      <c r="AG615" s="201" t="e">
        <f>IF(ISNA(AE615),"",AE615*#REF!)</f>
        <v>#REF!</v>
      </c>
      <c r="AH615" s="201" t="e">
        <f>IF(ISNA(AF615),"",AF615*#REF!)</f>
        <v>#REF!</v>
      </c>
      <c r="AI615" s="78" t="e">
        <f>IF(#REF!&gt;0,DQ$23,"")</f>
        <v>#REF!</v>
      </c>
      <c r="AJ615" s="99"/>
      <c r="AK615" s="411"/>
      <c r="AL615" s="412" t="e">
        <f>IF(OR(#REF!="",F615=""),"",ROUND(#REF!/10^3*F615,3))</f>
        <v>#REF!</v>
      </c>
      <c r="AM615" s="412" t="e">
        <f>IF(#REF!&gt;0,#REF!*#REF!/1000,"")</f>
        <v>#REF!</v>
      </c>
      <c r="AN615" s="412" t="e">
        <f>IF(#REF!&gt;0,#REF!*#REF!/1000,"")</f>
        <v>#REF!</v>
      </c>
      <c r="AO615" s="413" t="e">
        <f>IF(OR(#REF!="●",#REF!="●",#REF!="●"),"",IF(#REF!="","",#REF!))</f>
        <v>#REF!</v>
      </c>
      <c r="AP615" s="413" t="e">
        <f>IF(OR(#REF!="●",#REF!="●",#REF!="●"),"",IF(#REF!="","",#REF!))</f>
        <v>#REF!</v>
      </c>
      <c r="AQ615" s="412" t="e">
        <f>IF(ISNA(L615),"",L615*#REF!)</f>
        <v>#REF!</v>
      </c>
      <c r="AR615" s="412" t="e">
        <f>IF(ISNA(M615),"",M615*#REF!)</f>
        <v>#REF!</v>
      </c>
      <c r="AS615" s="414" t="e">
        <f>IF(#REF!&gt;0,DQ$6,"")</f>
        <v>#REF!</v>
      </c>
      <c r="AT615" s="95" t="e">
        <f>IF(#REF!="","",VLOOKUP(#REF!,#REF!,7,0))</f>
        <v>#REF!</v>
      </c>
      <c r="AU615" s="201" t="e">
        <f>IF(OR(#REF!="",AT615=""),"",ROUND(#REF!/10^3*AT615,3))</f>
        <v>#REF!</v>
      </c>
      <c r="AV615" s="201" t="e">
        <f>IF(#REF!&gt;0,#REF!*#REF!/1000,"")</f>
        <v>#REF!</v>
      </c>
      <c r="AW615" s="201" t="e">
        <f>IF(#REF!&gt;0,#REF!*#REF!/1000,"")</f>
        <v>#REF!</v>
      </c>
      <c r="AX615" s="74" t="e">
        <f t="shared" si="114"/>
        <v>#REF!</v>
      </c>
      <c r="AY615" s="74" t="e">
        <f t="shared" si="115"/>
        <v>#REF!</v>
      </c>
      <c r="AZ615" s="201" t="e">
        <f>IF(ISNA(AX615),"",AX615*#REF!)</f>
        <v>#REF!</v>
      </c>
      <c r="BA615" s="201" t="e">
        <f>IF(ISNA(AY615),"",AY615*#REF!)</f>
        <v>#REF!</v>
      </c>
      <c r="BB615" s="78" t="e">
        <f>IF(#REF!&gt;0,DQ$40,"")</f>
        <v>#REF!</v>
      </c>
      <c r="BC615" s="99"/>
      <c r="BD615" s="650"/>
      <c r="BE615" s="652" t="e">
        <f>IF(OR(#REF!="",F615=""),"",ROUND(#REF!/10^3*F615,3))</f>
        <v>#REF!</v>
      </c>
      <c r="BF615" s="412" t="e">
        <f>IF(#REF!&gt;0,#REF!*#REF!/1000,"")</f>
        <v>#REF!</v>
      </c>
      <c r="BG615" s="412" t="e">
        <f>IF(#REF!&gt;0,#REF!*#REF!/1000,"")</f>
        <v>#REF!</v>
      </c>
      <c r="BH615" s="413" t="e">
        <f>IF(OR(#REF!="●",#REF!="●",#REF!="●",#REF!="●"),"",IF(#REF!="","",#REF!))</f>
        <v>#REF!</v>
      </c>
      <c r="BI615" s="413" t="e">
        <f>IF(OR(#REF!="●",#REF!="●",#REF!="●",#REF!="●"),"",IF(#REF!="","",#REF!))</f>
        <v>#REF!</v>
      </c>
      <c r="BJ615" s="412" t="e">
        <f>IF(ISNA(L615),"",L615*#REF!)</f>
        <v>#REF!</v>
      </c>
      <c r="BK615" s="412" t="e">
        <f>IF(ISNA(M615),"",M615*#REF!)</f>
        <v>#REF!</v>
      </c>
      <c r="BL615" s="415" t="e">
        <f>IF(#REF!&gt;0,DQ$6,"")</f>
        <v>#REF!</v>
      </c>
      <c r="BM615" s="361" t="e">
        <f>IF(#REF!="","",VLOOKUP(#REF!,#REF!,7,0))</f>
        <v>#REF!</v>
      </c>
      <c r="BN615" s="201" t="e">
        <f>IF(OR(#REF!="",BM615=""),"",ROUND(#REF!/10^3*BM615,3))</f>
        <v>#REF!</v>
      </c>
      <c r="BO615" s="201" t="e">
        <f>IF(#REF!&gt;0,#REF!*#REF!/1000,"")</f>
        <v>#REF!</v>
      </c>
      <c r="BP615" s="201" t="e">
        <f>IF(#REF!&gt;0,#REF!*#REF!/1000,"")</f>
        <v>#REF!</v>
      </c>
      <c r="BQ615" s="74" t="e">
        <f t="shared" si="116"/>
        <v>#REF!</v>
      </c>
      <c r="BR615" s="74" t="e">
        <f t="shared" si="117"/>
        <v>#REF!</v>
      </c>
      <c r="BS615" s="201" t="e">
        <f>IF(ISNA(BQ615),"",BQ615*#REF!)</f>
        <v>#REF!</v>
      </c>
      <c r="BT615" s="201" t="e">
        <f>IF(ISNA(BR615),"",BR615*#REF!)</f>
        <v>#REF!</v>
      </c>
      <c r="BU615" s="78" t="e">
        <f>IF(#REF!&gt;0,DQ$57,"")</f>
        <v>#REF!</v>
      </c>
      <c r="BV615" s="99"/>
      <c r="BW615" s="411"/>
      <c r="BX615" s="412" t="e">
        <f>IF(OR(#REF!="",F615=""),"",ROUND(#REF!/10^3*F615,3))</f>
        <v>#REF!</v>
      </c>
      <c r="BY615" s="412" t="e">
        <f>IF(#REF!&gt;0,#REF!*#REF!/1000,"")</f>
        <v>#REF!</v>
      </c>
      <c r="BZ615" s="412" t="e">
        <f>IF(#REF!&gt;0,#REF!*#REF!/1000,"")</f>
        <v>#REF!</v>
      </c>
      <c r="CA615" s="413" t="e">
        <f>IF(OR(#REF!="●",#REF!="●",#REF!="●",#REF!="●",#REF!="●"),"",IF(#REF!="","",#REF!))</f>
        <v>#REF!</v>
      </c>
      <c r="CB615" s="413" t="e">
        <f>IF(OR(#REF!="●",#REF!="●",#REF!="●",#REF!="●",#REF!="●"),"",IF(#REF!="","",#REF!))</f>
        <v>#REF!</v>
      </c>
      <c r="CC615" s="412" t="e">
        <f>IF(ISNA(L615),"",L615*#REF!)</f>
        <v>#REF!</v>
      </c>
      <c r="CD615" s="412" t="e">
        <f>IF(ISNA(M615),"",M615*#REF!)</f>
        <v>#REF!</v>
      </c>
      <c r="CE615" s="415" t="e">
        <f>IF(#REF!&gt;0,DQ$6,"")</f>
        <v>#REF!</v>
      </c>
      <c r="CF615" s="361" t="e">
        <f>IF(#REF!="","",VLOOKUP(#REF!,#REF!,7,0))</f>
        <v>#REF!</v>
      </c>
      <c r="CG615" s="201" t="e">
        <f>IF(OR(#REF!="",CF615=""),"",ROUND(#REF!/10^3*CF615,3))</f>
        <v>#REF!</v>
      </c>
      <c r="CH615" s="201" t="e">
        <f>IF(#REF!&gt;0,#REF!*#REF!/1000,"")</f>
        <v>#REF!</v>
      </c>
      <c r="CI615" s="201" t="e">
        <f>IF(#REF!&gt;0,#REF!*#REF!/1000,"")</f>
        <v>#REF!</v>
      </c>
      <c r="CJ615" s="74" t="e">
        <f t="shared" si="118"/>
        <v>#REF!</v>
      </c>
      <c r="CK615" s="74" t="e">
        <f t="shared" si="119"/>
        <v>#REF!</v>
      </c>
      <c r="CL615" s="201" t="e">
        <f>IF(ISNA(CJ615),"",CJ615*#REF!)</f>
        <v>#REF!</v>
      </c>
      <c r="CM615" s="201" t="e">
        <f>IF(ISNA(CK615),"",CK615*#REF!)</f>
        <v>#REF!</v>
      </c>
      <c r="CN615" s="101" t="e">
        <f>IF(#REF!&gt;0,DQ$57,"")</f>
        <v>#REF!</v>
      </c>
      <c r="CO615" s="84"/>
      <c r="CP615" s="2"/>
      <c r="CQ615" s="2"/>
      <c r="CR615" s="2"/>
      <c r="CS615" s="2"/>
      <c r="CT615" s="2"/>
      <c r="CU615" s="2"/>
      <c r="CV615" s="2"/>
      <c r="CX615" s="2"/>
      <c r="CY615" s="2"/>
      <c r="CZ615" s="2"/>
      <c r="DA615" s="2"/>
      <c r="DB615" s="2"/>
      <c r="DC615" s="2"/>
      <c r="DD615" s="2"/>
      <c r="DE615" s="2"/>
      <c r="DF615" s="2"/>
    </row>
    <row r="616" spans="2:110" ht="18" customHeight="1">
      <c r="B616" s="151" t="e">
        <f>IF(#REF!="","",VLOOKUP(#REF!,$CX$11:$DG$26,9,0))</f>
        <v>#REF!</v>
      </c>
      <c r="C616" s="64" t="e">
        <f>IF(#REF!="",0,VLOOKUP(#REF!,$CP$11:$CQ$16,2,0))</f>
        <v>#REF!</v>
      </c>
      <c r="D616" s="65" t="e">
        <f>IF(#REF!="",0,VLOOKUP(#REF!,$CX$11:$CY$26,2,0))</f>
        <v>#REF!</v>
      </c>
      <c r="E616" s="152" t="e">
        <f t="shared" si="109"/>
        <v>#REF!</v>
      </c>
      <c r="F616" s="155" t="e">
        <f>IF(#REF!="","",VLOOKUP(#REF!,#REF!,7,0))</f>
        <v>#REF!</v>
      </c>
      <c r="G616" s="201" t="e">
        <f>IF(OR(#REF!="",F616=""),"",ROUND(#REF!/10^3*F616,3))</f>
        <v>#REF!</v>
      </c>
      <c r="H616" s="201" t="e">
        <f>IF(#REF!&gt;0,#REF!*#REF!/1000,"")</f>
        <v>#REF!</v>
      </c>
      <c r="I616" s="201" t="e">
        <f>IF(#REF!&gt;0,#REF!*#REF!/1000,"")</f>
        <v>#REF!</v>
      </c>
      <c r="J616" s="51" t="e">
        <f>IF(#REF!="●","",IF(#REF!="","",#REF!))</f>
        <v>#REF!</v>
      </c>
      <c r="K616" s="51" t="e">
        <f>IF(#REF!="●","",IF(#REF!="","",#REF!))</f>
        <v>#REF!</v>
      </c>
      <c r="L616" s="74" t="e">
        <f t="shared" si="110"/>
        <v>#REF!</v>
      </c>
      <c r="M616" s="74" t="e">
        <f t="shared" si="111"/>
        <v>#REF!</v>
      </c>
      <c r="N616" s="201" t="e">
        <f>IF(ISNA(L616),"",L616*#REF!)</f>
        <v>#REF!</v>
      </c>
      <c r="O616" s="201" t="e">
        <f>IF(ISNA(M616),"",M616*#REF!)</f>
        <v>#REF!</v>
      </c>
      <c r="P616" s="78" t="e">
        <f>IF(#REF!&gt;0,DQ$6,"")</f>
        <v>#REF!</v>
      </c>
      <c r="Q616" s="99"/>
      <c r="R616" s="411"/>
      <c r="S616" s="412" t="e">
        <f>IF(OR(#REF!="",F616=""),"",ROUND(#REF!/10^3*F616,3))</f>
        <v>#REF!</v>
      </c>
      <c r="T616" s="412" t="e">
        <f>IF(#REF!&gt;0,#REF!*#REF!/1000,"")</f>
        <v>#REF!</v>
      </c>
      <c r="U616" s="412" t="e">
        <f>IF(#REF!&gt;0,#REF!*#REF!/1000,"")</f>
        <v>#REF!</v>
      </c>
      <c r="V616" s="413" t="e">
        <f>IF(OR(#REF!="●",#REF!="●"),"",IF(#REF!="","",#REF!))</f>
        <v>#REF!</v>
      </c>
      <c r="W616" s="413" t="e">
        <f>IF(OR(#REF!="●",#REF!="●"),"",IF(#REF!="","",#REF!))</f>
        <v>#REF!</v>
      </c>
      <c r="X616" s="412" t="e">
        <f>IF(ISNA(L616),"",L616*#REF!)</f>
        <v>#REF!</v>
      </c>
      <c r="Y616" s="412" t="e">
        <f>IF(ISNA(M616),"",M616*#REF!)</f>
        <v>#REF!</v>
      </c>
      <c r="Z616" s="414" t="e">
        <f>IF(#REF!&gt;0,DQ$6,"")</f>
        <v>#REF!</v>
      </c>
      <c r="AA616" s="95" t="e">
        <f>IF(#REF!="","",VLOOKUP(#REF!,#REF!,7,0))</f>
        <v>#REF!</v>
      </c>
      <c r="AB616" s="201" t="e">
        <f>IF(OR(#REF!="",AA616=""),"",ROUND(#REF!/10^3*AA616,3))</f>
        <v>#REF!</v>
      </c>
      <c r="AC616" s="201" t="e">
        <f>IF(#REF!&gt;0,#REF!*#REF!/1000,"")</f>
        <v>#REF!</v>
      </c>
      <c r="AD616" s="201" t="e">
        <f>IF(#REF!&gt;0,#REF!*#REF!/1000,"")</f>
        <v>#REF!</v>
      </c>
      <c r="AE616" s="74" t="e">
        <f t="shared" si="112"/>
        <v>#REF!</v>
      </c>
      <c r="AF616" s="74" t="e">
        <f t="shared" si="113"/>
        <v>#REF!</v>
      </c>
      <c r="AG616" s="201" t="e">
        <f>IF(ISNA(AE616),"",AE616*#REF!)</f>
        <v>#REF!</v>
      </c>
      <c r="AH616" s="201" t="e">
        <f>IF(ISNA(AF616),"",AF616*#REF!)</f>
        <v>#REF!</v>
      </c>
      <c r="AI616" s="78" t="e">
        <f>IF(#REF!&gt;0,DQ$23,"")</f>
        <v>#REF!</v>
      </c>
      <c r="AJ616" s="99"/>
      <c r="AK616" s="411"/>
      <c r="AL616" s="412" t="e">
        <f>IF(OR(#REF!="",F616=""),"",ROUND(#REF!/10^3*F616,3))</f>
        <v>#REF!</v>
      </c>
      <c r="AM616" s="412" t="e">
        <f>IF(#REF!&gt;0,#REF!*#REF!/1000,"")</f>
        <v>#REF!</v>
      </c>
      <c r="AN616" s="412" t="e">
        <f>IF(#REF!&gt;0,#REF!*#REF!/1000,"")</f>
        <v>#REF!</v>
      </c>
      <c r="AO616" s="413" t="e">
        <f>IF(OR(#REF!="●",#REF!="●",#REF!="●"),"",IF(#REF!="","",#REF!))</f>
        <v>#REF!</v>
      </c>
      <c r="AP616" s="413" t="e">
        <f>IF(OR(#REF!="●",#REF!="●",#REF!="●"),"",IF(#REF!="","",#REF!))</f>
        <v>#REF!</v>
      </c>
      <c r="AQ616" s="412" t="e">
        <f>IF(ISNA(L616),"",L616*#REF!)</f>
        <v>#REF!</v>
      </c>
      <c r="AR616" s="412" t="e">
        <f>IF(ISNA(M616),"",M616*#REF!)</f>
        <v>#REF!</v>
      </c>
      <c r="AS616" s="414" t="e">
        <f>IF(#REF!&gt;0,DQ$6,"")</f>
        <v>#REF!</v>
      </c>
      <c r="AT616" s="95" t="e">
        <f>IF(#REF!="","",VLOOKUP(#REF!,#REF!,7,0))</f>
        <v>#REF!</v>
      </c>
      <c r="AU616" s="201" t="e">
        <f>IF(OR(#REF!="",AT616=""),"",ROUND(#REF!/10^3*AT616,3))</f>
        <v>#REF!</v>
      </c>
      <c r="AV616" s="201" t="e">
        <f>IF(#REF!&gt;0,#REF!*#REF!/1000,"")</f>
        <v>#REF!</v>
      </c>
      <c r="AW616" s="201" t="e">
        <f>IF(#REF!&gt;0,#REF!*#REF!/1000,"")</f>
        <v>#REF!</v>
      </c>
      <c r="AX616" s="74" t="e">
        <f t="shared" si="114"/>
        <v>#REF!</v>
      </c>
      <c r="AY616" s="74" t="e">
        <f t="shared" si="115"/>
        <v>#REF!</v>
      </c>
      <c r="AZ616" s="201" t="e">
        <f>IF(ISNA(AX616),"",AX616*#REF!)</f>
        <v>#REF!</v>
      </c>
      <c r="BA616" s="201" t="e">
        <f>IF(ISNA(AY616),"",AY616*#REF!)</f>
        <v>#REF!</v>
      </c>
      <c r="BB616" s="78" t="e">
        <f>IF(#REF!&gt;0,DQ$40,"")</f>
        <v>#REF!</v>
      </c>
      <c r="BC616" s="99"/>
      <c r="BD616" s="650"/>
      <c r="BE616" s="652" t="e">
        <f>IF(OR(#REF!="",F616=""),"",ROUND(#REF!/10^3*F616,3))</f>
        <v>#REF!</v>
      </c>
      <c r="BF616" s="412" t="e">
        <f>IF(#REF!&gt;0,#REF!*#REF!/1000,"")</f>
        <v>#REF!</v>
      </c>
      <c r="BG616" s="412" t="e">
        <f>IF(#REF!&gt;0,#REF!*#REF!/1000,"")</f>
        <v>#REF!</v>
      </c>
      <c r="BH616" s="413" t="e">
        <f>IF(OR(#REF!="●",#REF!="●",#REF!="●",#REF!="●"),"",IF(#REF!="","",#REF!))</f>
        <v>#REF!</v>
      </c>
      <c r="BI616" s="413" t="e">
        <f>IF(OR(#REF!="●",#REF!="●",#REF!="●",#REF!="●"),"",IF(#REF!="","",#REF!))</f>
        <v>#REF!</v>
      </c>
      <c r="BJ616" s="412" t="e">
        <f>IF(ISNA(L616),"",L616*#REF!)</f>
        <v>#REF!</v>
      </c>
      <c r="BK616" s="412" t="e">
        <f>IF(ISNA(M616),"",M616*#REF!)</f>
        <v>#REF!</v>
      </c>
      <c r="BL616" s="415" t="e">
        <f>IF(#REF!&gt;0,DQ$6,"")</f>
        <v>#REF!</v>
      </c>
      <c r="BM616" s="361" t="e">
        <f>IF(#REF!="","",VLOOKUP(#REF!,#REF!,7,0))</f>
        <v>#REF!</v>
      </c>
      <c r="BN616" s="201" t="e">
        <f>IF(OR(#REF!="",BM616=""),"",ROUND(#REF!/10^3*BM616,3))</f>
        <v>#REF!</v>
      </c>
      <c r="BO616" s="201" t="e">
        <f>IF(#REF!&gt;0,#REF!*#REF!/1000,"")</f>
        <v>#REF!</v>
      </c>
      <c r="BP616" s="201" t="e">
        <f>IF(#REF!&gt;0,#REF!*#REF!/1000,"")</f>
        <v>#REF!</v>
      </c>
      <c r="BQ616" s="74" t="e">
        <f t="shared" si="116"/>
        <v>#REF!</v>
      </c>
      <c r="BR616" s="74" t="e">
        <f t="shared" si="117"/>
        <v>#REF!</v>
      </c>
      <c r="BS616" s="201" t="e">
        <f>IF(ISNA(BQ616),"",BQ616*#REF!)</f>
        <v>#REF!</v>
      </c>
      <c r="BT616" s="201" t="e">
        <f>IF(ISNA(BR616),"",BR616*#REF!)</f>
        <v>#REF!</v>
      </c>
      <c r="BU616" s="78" t="e">
        <f>IF(#REF!&gt;0,DQ$57,"")</f>
        <v>#REF!</v>
      </c>
      <c r="BV616" s="99"/>
      <c r="BW616" s="411"/>
      <c r="BX616" s="412" t="e">
        <f>IF(OR(#REF!="",F616=""),"",ROUND(#REF!/10^3*F616,3))</f>
        <v>#REF!</v>
      </c>
      <c r="BY616" s="412" t="e">
        <f>IF(#REF!&gt;0,#REF!*#REF!/1000,"")</f>
        <v>#REF!</v>
      </c>
      <c r="BZ616" s="412" t="e">
        <f>IF(#REF!&gt;0,#REF!*#REF!/1000,"")</f>
        <v>#REF!</v>
      </c>
      <c r="CA616" s="413" t="e">
        <f>IF(OR(#REF!="●",#REF!="●",#REF!="●",#REF!="●",#REF!="●"),"",IF(#REF!="","",#REF!))</f>
        <v>#REF!</v>
      </c>
      <c r="CB616" s="413" t="e">
        <f>IF(OR(#REF!="●",#REF!="●",#REF!="●",#REF!="●",#REF!="●"),"",IF(#REF!="","",#REF!))</f>
        <v>#REF!</v>
      </c>
      <c r="CC616" s="412" t="e">
        <f>IF(ISNA(L616),"",L616*#REF!)</f>
        <v>#REF!</v>
      </c>
      <c r="CD616" s="412" t="e">
        <f>IF(ISNA(M616),"",M616*#REF!)</f>
        <v>#REF!</v>
      </c>
      <c r="CE616" s="415" t="e">
        <f>IF(#REF!&gt;0,DQ$6,"")</f>
        <v>#REF!</v>
      </c>
      <c r="CF616" s="361" t="e">
        <f>IF(#REF!="","",VLOOKUP(#REF!,#REF!,7,0))</f>
        <v>#REF!</v>
      </c>
      <c r="CG616" s="201" t="e">
        <f>IF(OR(#REF!="",CF616=""),"",ROUND(#REF!/10^3*CF616,3))</f>
        <v>#REF!</v>
      </c>
      <c r="CH616" s="201" t="e">
        <f>IF(#REF!&gt;0,#REF!*#REF!/1000,"")</f>
        <v>#REF!</v>
      </c>
      <c r="CI616" s="201" t="e">
        <f>IF(#REF!&gt;0,#REF!*#REF!/1000,"")</f>
        <v>#REF!</v>
      </c>
      <c r="CJ616" s="74" t="e">
        <f t="shared" si="118"/>
        <v>#REF!</v>
      </c>
      <c r="CK616" s="74" t="e">
        <f t="shared" si="119"/>
        <v>#REF!</v>
      </c>
      <c r="CL616" s="201" t="e">
        <f>IF(ISNA(CJ616),"",CJ616*#REF!)</f>
        <v>#REF!</v>
      </c>
      <c r="CM616" s="201" t="e">
        <f>IF(ISNA(CK616),"",CK616*#REF!)</f>
        <v>#REF!</v>
      </c>
      <c r="CN616" s="101" t="e">
        <f>IF(#REF!&gt;0,DQ$57,"")</f>
        <v>#REF!</v>
      </c>
      <c r="CO616" s="84"/>
      <c r="CP616" s="2"/>
      <c r="CQ616" s="2"/>
      <c r="CR616" s="2"/>
      <c r="CS616" s="2"/>
      <c r="CT616" s="2"/>
      <c r="CU616" s="2"/>
      <c r="CV616" s="2"/>
      <c r="CX616" s="2"/>
      <c r="CY616" s="2"/>
      <c r="CZ616" s="2"/>
      <c r="DA616" s="2"/>
      <c r="DB616" s="2"/>
      <c r="DC616" s="2"/>
      <c r="DD616" s="2"/>
      <c r="DE616" s="2"/>
      <c r="DF616" s="2"/>
    </row>
    <row r="617" spans="2:110" ht="18" customHeight="1">
      <c r="B617" s="151" t="e">
        <f>IF(#REF!="","",VLOOKUP(#REF!,$CX$11:$DG$26,9,0))</f>
        <v>#REF!</v>
      </c>
      <c r="C617" s="64" t="e">
        <f>IF(#REF!="",0,VLOOKUP(#REF!,$CP$11:$CQ$16,2,0))</f>
        <v>#REF!</v>
      </c>
      <c r="D617" s="65" t="e">
        <f>IF(#REF!="",0,VLOOKUP(#REF!,$CX$11:$CY$26,2,0))</f>
        <v>#REF!</v>
      </c>
      <c r="E617" s="152" t="e">
        <f t="shared" si="109"/>
        <v>#REF!</v>
      </c>
      <c r="F617" s="155" t="e">
        <f>IF(#REF!="","",VLOOKUP(#REF!,#REF!,7,0))</f>
        <v>#REF!</v>
      </c>
      <c r="G617" s="201" t="e">
        <f>IF(OR(#REF!="",F617=""),"",ROUND(#REF!/10^3*F617,3))</f>
        <v>#REF!</v>
      </c>
      <c r="H617" s="201" t="e">
        <f>IF(#REF!&gt;0,#REF!*#REF!/1000,"")</f>
        <v>#REF!</v>
      </c>
      <c r="I617" s="201" t="e">
        <f>IF(#REF!&gt;0,#REF!*#REF!/1000,"")</f>
        <v>#REF!</v>
      </c>
      <c r="J617" s="51" t="e">
        <f>IF(#REF!="●","",IF(#REF!="","",#REF!))</f>
        <v>#REF!</v>
      </c>
      <c r="K617" s="51" t="e">
        <f>IF(#REF!="●","",IF(#REF!="","",#REF!))</f>
        <v>#REF!</v>
      </c>
      <c r="L617" s="74" t="e">
        <f t="shared" si="110"/>
        <v>#REF!</v>
      </c>
      <c r="M617" s="74" t="e">
        <f t="shared" si="111"/>
        <v>#REF!</v>
      </c>
      <c r="N617" s="201" t="e">
        <f>IF(ISNA(L617),"",L617*#REF!)</f>
        <v>#REF!</v>
      </c>
      <c r="O617" s="201" t="e">
        <f>IF(ISNA(M617),"",M617*#REF!)</f>
        <v>#REF!</v>
      </c>
      <c r="P617" s="78" t="e">
        <f>IF(#REF!&gt;0,DQ$6,"")</f>
        <v>#REF!</v>
      </c>
      <c r="Q617" s="99"/>
      <c r="R617" s="411"/>
      <c r="S617" s="412" t="e">
        <f>IF(OR(#REF!="",F617=""),"",ROUND(#REF!/10^3*F617,3))</f>
        <v>#REF!</v>
      </c>
      <c r="T617" s="412" t="e">
        <f>IF(#REF!&gt;0,#REF!*#REF!/1000,"")</f>
        <v>#REF!</v>
      </c>
      <c r="U617" s="412" t="e">
        <f>IF(#REF!&gt;0,#REF!*#REF!/1000,"")</f>
        <v>#REF!</v>
      </c>
      <c r="V617" s="413" t="e">
        <f>IF(OR(#REF!="●",#REF!="●"),"",IF(#REF!="","",#REF!))</f>
        <v>#REF!</v>
      </c>
      <c r="W617" s="413" t="e">
        <f>IF(OR(#REF!="●",#REF!="●"),"",IF(#REF!="","",#REF!))</f>
        <v>#REF!</v>
      </c>
      <c r="X617" s="412" t="e">
        <f>IF(ISNA(L617),"",L617*#REF!)</f>
        <v>#REF!</v>
      </c>
      <c r="Y617" s="412" t="e">
        <f>IF(ISNA(M617),"",M617*#REF!)</f>
        <v>#REF!</v>
      </c>
      <c r="Z617" s="414" t="e">
        <f>IF(#REF!&gt;0,DQ$6,"")</f>
        <v>#REF!</v>
      </c>
      <c r="AA617" s="95" t="e">
        <f>IF(#REF!="","",VLOOKUP(#REF!,#REF!,7,0))</f>
        <v>#REF!</v>
      </c>
      <c r="AB617" s="201" t="e">
        <f>IF(OR(#REF!="",AA617=""),"",ROUND(#REF!/10^3*AA617,3))</f>
        <v>#REF!</v>
      </c>
      <c r="AC617" s="201" t="e">
        <f>IF(#REF!&gt;0,#REF!*#REF!/1000,"")</f>
        <v>#REF!</v>
      </c>
      <c r="AD617" s="201" t="e">
        <f>IF(#REF!&gt;0,#REF!*#REF!/1000,"")</f>
        <v>#REF!</v>
      </c>
      <c r="AE617" s="74" t="e">
        <f t="shared" si="112"/>
        <v>#REF!</v>
      </c>
      <c r="AF617" s="74" t="e">
        <f t="shared" si="113"/>
        <v>#REF!</v>
      </c>
      <c r="AG617" s="201" t="e">
        <f>IF(ISNA(AE617),"",AE617*#REF!)</f>
        <v>#REF!</v>
      </c>
      <c r="AH617" s="201" t="e">
        <f>IF(ISNA(AF617),"",AF617*#REF!)</f>
        <v>#REF!</v>
      </c>
      <c r="AI617" s="78" t="e">
        <f>IF(#REF!&gt;0,DQ$23,"")</f>
        <v>#REF!</v>
      </c>
      <c r="AJ617" s="99"/>
      <c r="AK617" s="411"/>
      <c r="AL617" s="412" t="e">
        <f>IF(OR(#REF!="",F617=""),"",ROUND(#REF!/10^3*F617,3))</f>
        <v>#REF!</v>
      </c>
      <c r="AM617" s="412" t="e">
        <f>IF(#REF!&gt;0,#REF!*#REF!/1000,"")</f>
        <v>#REF!</v>
      </c>
      <c r="AN617" s="412" t="e">
        <f>IF(#REF!&gt;0,#REF!*#REF!/1000,"")</f>
        <v>#REF!</v>
      </c>
      <c r="AO617" s="413" t="e">
        <f>IF(OR(#REF!="●",#REF!="●",#REF!="●"),"",IF(#REF!="","",#REF!))</f>
        <v>#REF!</v>
      </c>
      <c r="AP617" s="413" t="e">
        <f>IF(OR(#REF!="●",#REF!="●",#REF!="●"),"",IF(#REF!="","",#REF!))</f>
        <v>#REF!</v>
      </c>
      <c r="AQ617" s="412" t="e">
        <f>IF(ISNA(L617),"",L617*#REF!)</f>
        <v>#REF!</v>
      </c>
      <c r="AR617" s="412" t="e">
        <f>IF(ISNA(M617),"",M617*#REF!)</f>
        <v>#REF!</v>
      </c>
      <c r="AS617" s="414" t="e">
        <f>IF(#REF!&gt;0,DQ$6,"")</f>
        <v>#REF!</v>
      </c>
      <c r="AT617" s="95" t="e">
        <f>IF(#REF!="","",VLOOKUP(#REF!,#REF!,7,0))</f>
        <v>#REF!</v>
      </c>
      <c r="AU617" s="201" t="e">
        <f>IF(OR(#REF!="",AT617=""),"",ROUND(#REF!/10^3*AT617,3))</f>
        <v>#REF!</v>
      </c>
      <c r="AV617" s="201" t="e">
        <f>IF(#REF!&gt;0,#REF!*#REF!/1000,"")</f>
        <v>#REF!</v>
      </c>
      <c r="AW617" s="201" t="e">
        <f>IF(#REF!&gt;0,#REF!*#REF!/1000,"")</f>
        <v>#REF!</v>
      </c>
      <c r="AX617" s="74" t="e">
        <f t="shared" si="114"/>
        <v>#REF!</v>
      </c>
      <c r="AY617" s="74" t="e">
        <f t="shared" si="115"/>
        <v>#REF!</v>
      </c>
      <c r="AZ617" s="201" t="e">
        <f>IF(ISNA(AX617),"",AX617*#REF!)</f>
        <v>#REF!</v>
      </c>
      <c r="BA617" s="201" t="e">
        <f>IF(ISNA(AY617),"",AY617*#REF!)</f>
        <v>#REF!</v>
      </c>
      <c r="BB617" s="78" t="e">
        <f>IF(#REF!&gt;0,DQ$40,"")</f>
        <v>#REF!</v>
      </c>
      <c r="BC617" s="99"/>
      <c r="BD617" s="650"/>
      <c r="BE617" s="652" t="e">
        <f>IF(OR(#REF!="",F617=""),"",ROUND(#REF!/10^3*F617,3))</f>
        <v>#REF!</v>
      </c>
      <c r="BF617" s="412" t="e">
        <f>IF(#REF!&gt;0,#REF!*#REF!/1000,"")</f>
        <v>#REF!</v>
      </c>
      <c r="BG617" s="412" t="e">
        <f>IF(#REF!&gt;0,#REF!*#REF!/1000,"")</f>
        <v>#REF!</v>
      </c>
      <c r="BH617" s="413" t="e">
        <f>IF(OR(#REF!="●",#REF!="●",#REF!="●",#REF!="●"),"",IF(#REF!="","",#REF!))</f>
        <v>#REF!</v>
      </c>
      <c r="BI617" s="413" t="e">
        <f>IF(OR(#REF!="●",#REF!="●",#REF!="●",#REF!="●"),"",IF(#REF!="","",#REF!))</f>
        <v>#REF!</v>
      </c>
      <c r="BJ617" s="412" t="e">
        <f>IF(ISNA(L617),"",L617*#REF!)</f>
        <v>#REF!</v>
      </c>
      <c r="BK617" s="412" t="e">
        <f>IF(ISNA(M617),"",M617*#REF!)</f>
        <v>#REF!</v>
      </c>
      <c r="BL617" s="415" t="e">
        <f>IF(#REF!&gt;0,DQ$6,"")</f>
        <v>#REF!</v>
      </c>
      <c r="BM617" s="361" t="e">
        <f>IF(#REF!="","",VLOOKUP(#REF!,#REF!,7,0))</f>
        <v>#REF!</v>
      </c>
      <c r="BN617" s="201" t="e">
        <f>IF(OR(#REF!="",BM617=""),"",ROUND(#REF!/10^3*BM617,3))</f>
        <v>#REF!</v>
      </c>
      <c r="BO617" s="201" t="e">
        <f>IF(#REF!&gt;0,#REF!*#REF!/1000,"")</f>
        <v>#REF!</v>
      </c>
      <c r="BP617" s="201" t="e">
        <f>IF(#REF!&gt;0,#REF!*#REF!/1000,"")</f>
        <v>#REF!</v>
      </c>
      <c r="BQ617" s="74" t="e">
        <f t="shared" si="116"/>
        <v>#REF!</v>
      </c>
      <c r="BR617" s="74" t="e">
        <f t="shared" si="117"/>
        <v>#REF!</v>
      </c>
      <c r="BS617" s="201" t="e">
        <f>IF(ISNA(BQ617),"",BQ617*#REF!)</f>
        <v>#REF!</v>
      </c>
      <c r="BT617" s="201" t="e">
        <f>IF(ISNA(BR617),"",BR617*#REF!)</f>
        <v>#REF!</v>
      </c>
      <c r="BU617" s="78" t="e">
        <f>IF(#REF!&gt;0,DQ$57,"")</f>
        <v>#REF!</v>
      </c>
      <c r="BV617" s="99"/>
      <c r="BW617" s="411"/>
      <c r="BX617" s="412" t="e">
        <f>IF(OR(#REF!="",F617=""),"",ROUND(#REF!/10^3*F617,3))</f>
        <v>#REF!</v>
      </c>
      <c r="BY617" s="412" t="e">
        <f>IF(#REF!&gt;0,#REF!*#REF!/1000,"")</f>
        <v>#REF!</v>
      </c>
      <c r="BZ617" s="412" t="e">
        <f>IF(#REF!&gt;0,#REF!*#REF!/1000,"")</f>
        <v>#REF!</v>
      </c>
      <c r="CA617" s="413" t="e">
        <f>IF(OR(#REF!="●",#REF!="●",#REF!="●",#REF!="●",#REF!="●"),"",IF(#REF!="","",#REF!))</f>
        <v>#REF!</v>
      </c>
      <c r="CB617" s="413" t="e">
        <f>IF(OR(#REF!="●",#REF!="●",#REF!="●",#REF!="●",#REF!="●"),"",IF(#REF!="","",#REF!))</f>
        <v>#REF!</v>
      </c>
      <c r="CC617" s="412" t="e">
        <f>IF(ISNA(L617),"",L617*#REF!)</f>
        <v>#REF!</v>
      </c>
      <c r="CD617" s="412" t="e">
        <f>IF(ISNA(M617),"",M617*#REF!)</f>
        <v>#REF!</v>
      </c>
      <c r="CE617" s="415" t="e">
        <f>IF(#REF!&gt;0,DQ$6,"")</f>
        <v>#REF!</v>
      </c>
      <c r="CF617" s="361" t="e">
        <f>IF(#REF!="","",VLOOKUP(#REF!,#REF!,7,0))</f>
        <v>#REF!</v>
      </c>
      <c r="CG617" s="201" t="e">
        <f>IF(OR(#REF!="",CF617=""),"",ROUND(#REF!/10^3*CF617,3))</f>
        <v>#REF!</v>
      </c>
      <c r="CH617" s="201" t="e">
        <f>IF(#REF!&gt;0,#REF!*#REF!/1000,"")</f>
        <v>#REF!</v>
      </c>
      <c r="CI617" s="201" t="e">
        <f>IF(#REF!&gt;0,#REF!*#REF!/1000,"")</f>
        <v>#REF!</v>
      </c>
      <c r="CJ617" s="74" t="e">
        <f t="shared" si="118"/>
        <v>#REF!</v>
      </c>
      <c r="CK617" s="74" t="e">
        <f t="shared" si="119"/>
        <v>#REF!</v>
      </c>
      <c r="CL617" s="201" t="e">
        <f>IF(ISNA(CJ617),"",CJ617*#REF!)</f>
        <v>#REF!</v>
      </c>
      <c r="CM617" s="201" t="e">
        <f>IF(ISNA(CK617),"",CK617*#REF!)</f>
        <v>#REF!</v>
      </c>
      <c r="CN617" s="101" t="e">
        <f>IF(#REF!&gt;0,DQ$57,"")</f>
        <v>#REF!</v>
      </c>
      <c r="CO617" s="84"/>
      <c r="CP617" s="2"/>
      <c r="CQ617" s="2"/>
      <c r="CR617" s="2"/>
      <c r="CS617" s="2"/>
      <c r="CT617" s="2"/>
      <c r="CU617" s="2"/>
      <c r="CV617" s="2"/>
      <c r="CX617" s="2"/>
      <c r="CY617" s="2"/>
      <c r="CZ617" s="2"/>
      <c r="DA617" s="2"/>
      <c r="DB617" s="2"/>
      <c r="DC617" s="2"/>
      <c r="DD617" s="2"/>
      <c r="DE617" s="2"/>
      <c r="DF617" s="2"/>
    </row>
    <row r="618" spans="2:110" ht="18" customHeight="1">
      <c r="B618" s="151" t="e">
        <f>IF(#REF!="","",VLOOKUP(#REF!,$CX$11:$DG$26,9,0))</f>
        <v>#REF!</v>
      </c>
      <c r="C618" s="64" t="e">
        <f>IF(#REF!="",0,VLOOKUP(#REF!,$CP$11:$CQ$16,2,0))</f>
        <v>#REF!</v>
      </c>
      <c r="D618" s="65" t="e">
        <f>IF(#REF!="",0,VLOOKUP(#REF!,$CX$11:$CY$26,2,0))</f>
        <v>#REF!</v>
      </c>
      <c r="E618" s="152" t="e">
        <f t="shared" si="109"/>
        <v>#REF!</v>
      </c>
      <c r="F618" s="155" t="e">
        <f>IF(#REF!="","",VLOOKUP(#REF!,#REF!,7,0))</f>
        <v>#REF!</v>
      </c>
      <c r="G618" s="201" t="e">
        <f>IF(OR(#REF!="",F618=""),"",ROUND(#REF!/10^3*F618,3))</f>
        <v>#REF!</v>
      </c>
      <c r="H618" s="201" t="e">
        <f>IF(#REF!&gt;0,#REF!*#REF!/1000,"")</f>
        <v>#REF!</v>
      </c>
      <c r="I618" s="201" t="e">
        <f>IF(#REF!&gt;0,#REF!*#REF!/1000,"")</f>
        <v>#REF!</v>
      </c>
      <c r="J618" s="51" t="e">
        <f>IF(#REF!="●","",IF(#REF!="","",#REF!))</f>
        <v>#REF!</v>
      </c>
      <c r="K618" s="51" t="e">
        <f>IF(#REF!="●","",IF(#REF!="","",#REF!))</f>
        <v>#REF!</v>
      </c>
      <c r="L618" s="74" t="e">
        <f t="shared" si="110"/>
        <v>#REF!</v>
      </c>
      <c r="M618" s="74" t="e">
        <f t="shared" si="111"/>
        <v>#REF!</v>
      </c>
      <c r="N618" s="201" t="e">
        <f>IF(ISNA(L618),"",L618*#REF!)</f>
        <v>#REF!</v>
      </c>
      <c r="O618" s="201" t="e">
        <f>IF(ISNA(M618),"",M618*#REF!)</f>
        <v>#REF!</v>
      </c>
      <c r="P618" s="78" t="e">
        <f>IF(#REF!&gt;0,DQ$6,"")</f>
        <v>#REF!</v>
      </c>
      <c r="Q618" s="99"/>
      <c r="R618" s="411"/>
      <c r="S618" s="412" t="e">
        <f>IF(OR(#REF!="",F618=""),"",ROUND(#REF!/10^3*F618,3))</f>
        <v>#REF!</v>
      </c>
      <c r="T618" s="412" t="e">
        <f>IF(#REF!&gt;0,#REF!*#REF!/1000,"")</f>
        <v>#REF!</v>
      </c>
      <c r="U618" s="412" t="e">
        <f>IF(#REF!&gt;0,#REF!*#REF!/1000,"")</f>
        <v>#REF!</v>
      </c>
      <c r="V618" s="413" t="e">
        <f>IF(OR(#REF!="●",#REF!="●"),"",IF(#REF!="","",#REF!))</f>
        <v>#REF!</v>
      </c>
      <c r="W618" s="413" t="e">
        <f>IF(OR(#REF!="●",#REF!="●"),"",IF(#REF!="","",#REF!))</f>
        <v>#REF!</v>
      </c>
      <c r="X618" s="412" t="e">
        <f>IF(ISNA(L618),"",L618*#REF!)</f>
        <v>#REF!</v>
      </c>
      <c r="Y618" s="412" t="e">
        <f>IF(ISNA(M618),"",M618*#REF!)</f>
        <v>#REF!</v>
      </c>
      <c r="Z618" s="414" t="e">
        <f>IF(#REF!&gt;0,DQ$6,"")</f>
        <v>#REF!</v>
      </c>
      <c r="AA618" s="95" t="e">
        <f>IF(#REF!="","",VLOOKUP(#REF!,#REF!,7,0))</f>
        <v>#REF!</v>
      </c>
      <c r="AB618" s="201" t="e">
        <f>IF(OR(#REF!="",AA618=""),"",ROUND(#REF!/10^3*AA618,3))</f>
        <v>#REF!</v>
      </c>
      <c r="AC618" s="201" t="e">
        <f>IF(#REF!&gt;0,#REF!*#REF!/1000,"")</f>
        <v>#REF!</v>
      </c>
      <c r="AD618" s="201" t="e">
        <f>IF(#REF!&gt;0,#REF!*#REF!/1000,"")</f>
        <v>#REF!</v>
      </c>
      <c r="AE618" s="74" t="e">
        <f t="shared" si="112"/>
        <v>#REF!</v>
      </c>
      <c r="AF618" s="74" t="e">
        <f t="shared" si="113"/>
        <v>#REF!</v>
      </c>
      <c r="AG618" s="201" t="e">
        <f>IF(ISNA(AE618),"",AE618*#REF!)</f>
        <v>#REF!</v>
      </c>
      <c r="AH618" s="201" t="e">
        <f>IF(ISNA(AF618),"",AF618*#REF!)</f>
        <v>#REF!</v>
      </c>
      <c r="AI618" s="78" t="e">
        <f>IF(#REF!&gt;0,DQ$23,"")</f>
        <v>#REF!</v>
      </c>
      <c r="AJ618" s="99"/>
      <c r="AK618" s="411"/>
      <c r="AL618" s="412" t="e">
        <f>IF(OR(#REF!="",F618=""),"",ROUND(#REF!/10^3*F618,3))</f>
        <v>#REF!</v>
      </c>
      <c r="AM618" s="412" t="e">
        <f>IF(#REF!&gt;0,#REF!*#REF!/1000,"")</f>
        <v>#REF!</v>
      </c>
      <c r="AN618" s="412" t="e">
        <f>IF(#REF!&gt;0,#REF!*#REF!/1000,"")</f>
        <v>#REF!</v>
      </c>
      <c r="AO618" s="413" t="e">
        <f>IF(OR(#REF!="●",#REF!="●",#REF!="●"),"",IF(#REF!="","",#REF!))</f>
        <v>#REF!</v>
      </c>
      <c r="AP618" s="413" t="e">
        <f>IF(OR(#REF!="●",#REF!="●",#REF!="●"),"",IF(#REF!="","",#REF!))</f>
        <v>#REF!</v>
      </c>
      <c r="AQ618" s="412" t="e">
        <f>IF(ISNA(L618),"",L618*#REF!)</f>
        <v>#REF!</v>
      </c>
      <c r="AR618" s="412" t="e">
        <f>IF(ISNA(M618),"",M618*#REF!)</f>
        <v>#REF!</v>
      </c>
      <c r="AS618" s="414" t="e">
        <f>IF(#REF!&gt;0,DQ$6,"")</f>
        <v>#REF!</v>
      </c>
      <c r="AT618" s="95" t="e">
        <f>IF(#REF!="","",VLOOKUP(#REF!,#REF!,7,0))</f>
        <v>#REF!</v>
      </c>
      <c r="AU618" s="201" t="e">
        <f>IF(OR(#REF!="",AT618=""),"",ROUND(#REF!/10^3*AT618,3))</f>
        <v>#REF!</v>
      </c>
      <c r="AV618" s="201" t="e">
        <f>IF(#REF!&gt;0,#REF!*#REF!/1000,"")</f>
        <v>#REF!</v>
      </c>
      <c r="AW618" s="201" t="e">
        <f>IF(#REF!&gt;0,#REF!*#REF!/1000,"")</f>
        <v>#REF!</v>
      </c>
      <c r="AX618" s="74" t="e">
        <f t="shared" si="114"/>
        <v>#REF!</v>
      </c>
      <c r="AY618" s="74" t="e">
        <f t="shared" si="115"/>
        <v>#REF!</v>
      </c>
      <c r="AZ618" s="201" t="e">
        <f>IF(ISNA(AX618),"",AX618*#REF!)</f>
        <v>#REF!</v>
      </c>
      <c r="BA618" s="201" t="e">
        <f>IF(ISNA(AY618),"",AY618*#REF!)</f>
        <v>#REF!</v>
      </c>
      <c r="BB618" s="78" t="e">
        <f>IF(#REF!&gt;0,DQ$40,"")</f>
        <v>#REF!</v>
      </c>
      <c r="BC618" s="99"/>
      <c r="BD618" s="650"/>
      <c r="BE618" s="652" t="e">
        <f>IF(OR(#REF!="",F618=""),"",ROUND(#REF!/10^3*F618,3))</f>
        <v>#REF!</v>
      </c>
      <c r="BF618" s="412" t="e">
        <f>IF(#REF!&gt;0,#REF!*#REF!/1000,"")</f>
        <v>#REF!</v>
      </c>
      <c r="BG618" s="412" t="e">
        <f>IF(#REF!&gt;0,#REF!*#REF!/1000,"")</f>
        <v>#REF!</v>
      </c>
      <c r="BH618" s="413" t="e">
        <f>IF(OR(#REF!="●",#REF!="●",#REF!="●",#REF!="●"),"",IF(#REF!="","",#REF!))</f>
        <v>#REF!</v>
      </c>
      <c r="BI618" s="413" t="e">
        <f>IF(OR(#REF!="●",#REF!="●",#REF!="●",#REF!="●"),"",IF(#REF!="","",#REF!))</f>
        <v>#REF!</v>
      </c>
      <c r="BJ618" s="412" t="e">
        <f>IF(ISNA(L618),"",L618*#REF!)</f>
        <v>#REF!</v>
      </c>
      <c r="BK618" s="412" t="e">
        <f>IF(ISNA(M618),"",M618*#REF!)</f>
        <v>#REF!</v>
      </c>
      <c r="BL618" s="415" t="e">
        <f>IF(#REF!&gt;0,DQ$6,"")</f>
        <v>#REF!</v>
      </c>
      <c r="BM618" s="361" t="e">
        <f>IF(#REF!="","",VLOOKUP(#REF!,#REF!,7,0))</f>
        <v>#REF!</v>
      </c>
      <c r="BN618" s="201" t="e">
        <f>IF(OR(#REF!="",BM618=""),"",ROUND(#REF!/10^3*BM618,3))</f>
        <v>#REF!</v>
      </c>
      <c r="BO618" s="201" t="e">
        <f>IF(#REF!&gt;0,#REF!*#REF!/1000,"")</f>
        <v>#REF!</v>
      </c>
      <c r="BP618" s="201" t="e">
        <f>IF(#REF!&gt;0,#REF!*#REF!/1000,"")</f>
        <v>#REF!</v>
      </c>
      <c r="BQ618" s="74" t="e">
        <f t="shared" si="116"/>
        <v>#REF!</v>
      </c>
      <c r="BR618" s="74" t="e">
        <f t="shared" si="117"/>
        <v>#REF!</v>
      </c>
      <c r="BS618" s="201" t="e">
        <f>IF(ISNA(BQ618),"",BQ618*#REF!)</f>
        <v>#REF!</v>
      </c>
      <c r="BT618" s="201" t="e">
        <f>IF(ISNA(BR618),"",BR618*#REF!)</f>
        <v>#REF!</v>
      </c>
      <c r="BU618" s="78" t="e">
        <f>IF(#REF!&gt;0,DQ$57,"")</f>
        <v>#REF!</v>
      </c>
      <c r="BV618" s="99"/>
      <c r="BW618" s="411"/>
      <c r="BX618" s="412" t="e">
        <f>IF(OR(#REF!="",F618=""),"",ROUND(#REF!/10^3*F618,3))</f>
        <v>#REF!</v>
      </c>
      <c r="BY618" s="412" t="e">
        <f>IF(#REF!&gt;0,#REF!*#REF!/1000,"")</f>
        <v>#REF!</v>
      </c>
      <c r="BZ618" s="412" t="e">
        <f>IF(#REF!&gt;0,#REF!*#REF!/1000,"")</f>
        <v>#REF!</v>
      </c>
      <c r="CA618" s="413" t="e">
        <f>IF(OR(#REF!="●",#REF!="●",#REF!="●",#REF!="●",#REF!="●"),"",IF(#REF!="","",#REF!))</f>
        <v>#REF!</v>
      </c>
      <c r="CB618" s="413" t="e">
        <f>IF(OR(#REF!="●",#REF!="●",#REF!="●",#REF!="●",#REF!="●"),"",IF(#REF!="","",#REF!))</f>
        <v>#REF!</v>
      </c>
      <c r="CC618" s="412" t="e">
        <f>IF(ISNA(L618),"",L618*#REF!)</f>
        <v>#REF!</v>
      </c>
      <c r="CD618" s="412" t="e">
        <f>IF(ISNA(M618),"",M618*#REF!)</f>
        <v>#REF!</v>
      </c>
      <c r="CE618" s="415" t="e">
        <f>IF(#REF!&gt;0,DQ$6,"")</f>
        <v>#REF!</v>
      </c>
      <c r="CF618" s="361" t="e">
        <f>IF(#REF!="","",VLOOKUP(#REF!,#REF!,7,0))</f>
        <v>#REF!</v>
      </c>
      <c r="CG618" s="201" t="e">
        <f>IF(OR(#REF!="",CF618=""),"",ROUND(#REF!/10^3*CF618,3))</f>
        <v>#REF!</v>
      </c>
      <c r="CH618" s="201" t="e">
        <f>IF(#REF!&gt;0,#REF!*#REF!/1000,"")</f>
        <v>#REF!</v>
      </c>
      <c r="CI618" s="201" t="e">
        <f>IF(#REF!&gt;0,#REF!*#REF!/1000,"")</f>
        <v>#REF!</v>
      </c>
      <c r="CJ618" s="74" t="e">
        <f t="shared" si="118"/>
        <v>#REF!</v>
      </c>
      <c r="CK618" s="74" t="e">
        <f t="shared" si="119"/>
        <v>#REF!</v>
      </c>
      <c r="CL618" s="201" t="e">
        <f>IF(ISNA(CJ618),"",CJ618*#REF!)</f>
        <v>#REF!</v>
      </c>
      <c r="CM618" s="201" t="e">
        <f>IF(ISNA(CK618),"",CK618*#REF!)</f>
        <v>#REF!</v>
      </c>
      <c r="CN618" s="101" t="e">
        <f>IF(#REF!&gt;0,DQ$57,"")</f>
        <v>#REF!</v>
      </c>
      <c r="CO618" s="84"/>
      <c r="CP618" s="2"/>
      <c r="CQ618" s="2"/>
      <c r="CR618" s="2"/>
      <c r="CS618" s="2"/>
      <c r="CT618" s="2"/>
      <c r="CU618" s="2"/>
      <c r="CV618" s="2"/>
      <c r="CX618" s="2"/>
      <c r="CY618" s="2"/>
      <c r="CZ618" s="2"/>
      <c r="DA618" s="2"/>
      <c r="DB618" s="2"/>
      <c r="DC618" s="2"/>
      <c r="DD618" s="2"/>
      <c r="DE618" s="2"/>
      <c r="DF618" s="2"/>
    </row>
    <row r="619" spans="2:110" ht="18" customHeight="1">
      <c r="B619" s="151" t="e">
        <f>IF(#REF!="","",VLOOKUP(#REF!,$CX$11:$DG$26,9,0))</f>
        <v>#REF!</v>
      </c>
      <c r="C619" s="64" t="e">
        <f>IF(#REF!="",0,VLOOKUP(#REF!,$CP$11:$CQ$16,2,0))</f>
        <v>#REF!</v>
      </c>
      <c r="D619" s="65" t="e">
        <f>IF(#REF!="",0,VLOOKUP(#REF!,$CX$11:$CY$26,2,0))</f>
        <v>#REF!</v>
      </c>
      <c r="E619" s="152" t="e">
        <f t="shared" si="109"/>
        <v>#REF!</v>
      </c>
      <c r="F619" s="155" t="e">
        <f>IF(#REF!="","",VLOOKUP(#REF!,#REF!,7,0))</f>
        <v>#REF!</v>
      </c>
      <c r="G619" s="201" t="e">
        <f>IF(OR(#REF!="",F619=""),"",ROUND(#REF!/10^3*F619,3))</f>
        <v>#REF!</v>
      </c>
      <c r="H619" s="201" t="e">
        <f>IF(#REF!&gt;0,#REF!*#REF!/1000,"")</f>
        <v>#REF!</v>
      </c>
      <c r="I619" s="201" t="e">
        <f>IF(#REF!&gt;0,#REF!*#REF!/1000,"")</f>
        <v>#REF!</v>
      </c>
      <c r="J619" s="51" t="e">
        <f>IF(#REF!="●","",IF(#REF!="","",#REF!))</f>
        <v>#REF!</v>
      </c>
      <c r="K619" s="51" t="e">
        <f>IF(#REF!="●","",IF(#REF!="","",#REF!))</f>
        <v>#REF!</v>
      </c>
      <c r="L619" s="74" t="e">
        <f t="shared" si="110"/>
        <v>#REF!</v>
      </c>
      <c r="M619" s="74" t="e">
        <f t="shared" si="111"/>
        <v>#REF!</v>
      </c>
      <c r="N619" s="201" t="e">
        <f>IF(ISNA(L619),"",L619*#REF!)</f>
        <v>#REF!</v>
      </c>
      <c r="O619" s="201" t="e">
        <f>IF(ISNA(M619),"",M619*#REF!)</f>
        <v>#REF!</v>
      </c>
      <c r="P619" s="78" t="e">
        <f>IF(#REF!&gt;0,DQ$6,"")</f>
        <v>#REF!</v>
      </c>
      <c r="Q619" s="99"/>
      <c r="R619" s="411"/>
      <c r="S619" s="412" t="e">
        <f>IF(OR(#REF!="",F619=""),"",ROUND(#REF!/10^3*F619,3))</f>
        <v>#REF!</v>
      </c>
      <c r="T619" s="412" t="e">
        <f>IF(#REF!&gt;0,#REF!*#REF!/1000,"")</f>
        <v>#REF!</v>
      </c>
      <c r="U619" s="412" t="e">
        <f>IF(#REF!&gt;0,#REF!*#REF!/1000,"")</f>
        <v>#REF!</v>
      </c>
      <c r="V619" s="413" t="e">
        <f>IF(OR(#REF!="●",#REF!="●"),"",IF(#REF!="","",#REF!))</f>
        <v>#REF!</v>
      </c>
      <c r="W619" s="413" t="e">
        <f>IF(OR(#REF!="●",#REF!="●"),"",IF(#REF!="","",#REF!))</f>
        <v>#REF!</v>
      </c>
      <c r="X619" s="412" t="e">
        <f>IF(ISNA(L619),"",L619*#REF!)</f>
        <v>#REF!</v>
      </c>
      <c r="Y619" s="412" t="e">
        <f>IF(ISNA(M619),"",M619*#REF!)</f>
        <v>#REF!</v>
      </c>
      <c r="Z619" s="414" t="e">
        <f>IF(#REF!&gt;0,DQ$6,"")</f>
        <v>#REF!</v>
      </c>
      <c r="AA619" s="95" t="e">
        <f>IF(#REF!="","",VLOOKUP(#REF!,#REF!,7,0))</f>
        <v>#REF!</v>
      </c>
      <c r="AB619" s="201" t="e">
        <f>IF(OR(#REF!="",AA619=""),"",ROUND(#REF!/10^3*AA619,3))</f>
        <v>#REF!</v>
      </c>
      <c r="AC619" s="201" t="e">
        <f>IF(#REF!&gt;0,#REF!*#REF!/1000,"")</f>
        <v>#REF!</v>
      </c>
      <c r="AD619" s="201" t="e">
        <f>IF(#REF!&gt;0,#REF!*#REF!/1000,"")</f>
        <v>#REF!</v>
      </c>
      <c r="AE619" s="74" t="e">
        <f t="shared" si="112"/>
        <v>#REF!</v>
      </c>
      <c r="AF619" s="74" t="e">
        <f t="shared" si="113"/>
        <v>#REF!</v>
      </c>
      <c r="AG619" s="201" t="e">
        <f>IF(ISNA(AE619),"",AE619*#REF!)</f>
        <v>#REF!</v>
      </c>
      <c r="AH619" s="201" t="e">
        <f>IF(ISNA(AF619),"",AF619*#REF!)</f>
        <v>#REF!</v>
      </c>
      <c r="AI619" s="78" t="e">
        <f>IF(#REF!&gt;0,DQ$23,"")</f>
        <v>#REF!</v>
      </c>
      <c r="AJ619" s="99"/>
      <c r="AK619" s="411"/>
      <c r="AL619" s="412" t="e">
        <f>IF(OR(#REF!="",F619=""),"",ROUND(#REF!/10^3*F619,3))</f>
        <v>#REF!</v>
      </c>
      <c r="AM619" s="412" t="e">
        <f>IF(#REF!&gt;0,#REF!*#REF!/1000,"")</f>
        <v>#REF!</v>
      </c>
      <c r="AN619" s="412" t="e">
        <f>IF(#REF!&gt;0,#REF!*#REF!/1000,"")</f>
        <v>#REF!</v>
      </c>
      <c r="AO619" s="413" t="e">
        <f>IF(OR(#REF!="●",#REF!="●",#REF!="●"),"",IF(#REF!="","",#REF!))</f>
        <v>#REF!</v>
      </c>
      <c r="AP619" s="413" t="e">
        <f>IF(OR(#REF!="●",#REF!="●",#REF!="●"),"",IF(#REF!="","",#REF!))</f>
        <v>#REF!</v>
      </c>
      <c r="AQ619" s="412" t="e">
        <f>IF(ISNA(L619),"",L619*#REF!)</f>
        <v>#REF!</v>
      </c>
      <c r="AR619" s="412" t="e">
        <f>IF(ISNA(M619),"",M619*#REF!)</f>
        <v>#REF!</v>
      </c>
      <c r="AS619" s="414" t="e">
        <f>IF(#REF!&gt;0,DQ$6,"")</f>
        <v>#REF!</v>
      </c>
      <c r="AT619" s="95" t="e">
        <f>IF(#REF!="","",VLOOKUP(#REF!,#REF!,7,0))</f>
        <v>#REF!</v>
      </c>
      <c r="AU619" s="201" t="e">
        <f>IF(OR(#REF!="",AT619=""),"",ROUND(#REF!/10^3*AT619,3))</f>
        <v>#REF!</v>
      </c>
      <c r="AV619" s="201" t="e">
        <f>IF(#REF!&gt;0,#REF!*#REF!/1000,"")</f>
        <v>#REF!</v>
      </c>
      <c r="AW619" s="201" t="e">
        <f>IF(#REF!&gt;0,#REF!*#REF!/1000,"")</f>
        <v>#REF!</v>
      </c>
      <c r="AX619" s="74" t="e">
        <f t="shared" si="114"/>
        <v>#REF!</v>
      </c>
      <c r="AY619" s="74" t="e">
        <f t="shared" si="115"/>
        <v>#REF!</v>
      </c>
      <c r="AZ619" s="201" t="e">
        <f>IF(ISNA(AX619),"",AX619*#REF!)</f>
        <v>#REF!</v>
      </c>
      <c r="BA619" s="201" t="e">
        <f>IF(ISNA(AY619),"",AY619*#REF!)</f>
        <v>#REF!</v>
      </c>
      <c r="BB619" s="78" t="e">
        <f>IF(#REF!&gt;0,DQ$40,"")</f>
        <v>#REF!</v>
      </c>
      <c r="BC619" s="99"/>
      <c r="BD619" s="650"/>
      <c r="BE619" s="652" t="e">
        <f>IF(OR(#REF!="",F619=""),"",ROUND(#REF!/10^3*F619,3))</f>
        <v>#REF!</v>
      </c>
      <c r="BF619" s="412" t="e">
        <f>IF(#REF!&gt;0,#REF!*#REF!/1000,"")</f>
        <v>#REF!</v>
      </c>
      <c r="BG619" s="412" t="e">
        <f>IF(#REF!&gt;0,#REF!*#REF!/1000,"")</f>
        <v>#REF!</v>
      </c>
      <c r="BH619" s="413" t="e">
        <f>IF(OR(#REF!="●",#REF!="●",#REF!="●",#REF!="●"),"",IF(#REF!="","",#REF!))</f>
        <v>#REF!</v>
      </c>
      <c r="BI619" s="413" t="e">
        <f>IF(OR(#REF!="●",#REF!="●",#REF!="●",#REF!="●"),"",IF(#REF!="","",#REF!))</f>
        <v>#REF!</v>
      </c>
      <c r="BJ619" s="412" t="e">
        <f>IF(ISNA(L619),"",L619*#REF!)</f>
        <v>#REF!</v>
      </c>
      <c r="BK619" s="412" t="e">
        <f>IF(ISNA(M619),"",M619*#REF!)</f>
        <v>#REF!</v>
      </c>
      <c r="BL619" s="415" t="e">
        <f>IF(#REF!&gt;0,DQ$6,"")</f>
        <v>#REF!</v>
      </c>
      <c r="BM619" s="361" t="e">
        <f>IF(#REF!="","",VLOOKUP(#REF!,#REF!,7,0))</f>
        <v>#REF!</v>
      </c>
      <c r="BN619" s="201" t="e">
        <f>IF(OR(#REF!="",BM619=""),"",ROUND(#REF!/10^3*BM619,3))</f>
        <v>#REF!</v>
      </c>
      <c r="BO619" s="201" t="e">
        <f>IF(#REF!&gt;0,#REF!*#REF!/1000,"")</f>
        <v>#REF!</v>
      </c>
      <c r="BP619" s="201" t="e">
        <f>IF(#REF!&gt;0,#REF!*#REF!/1000,"")</f>
        <v>#REF!</v>
      </c>
      <c r="BQ619" s="74" t="e">
        <f t="shared" si="116"/>
        <v>#REF!</v>
      </c>
      <c r="BR619" s="74" t="e">
        <f t="shared" si="117"/>
        <v>#REF!</v>
      </c>
      <c r="BS619" s="201" t="e">
        <f>IF(ISNA(BQ619),"",BQ619*#REF!)</f>
        <v>#REF!</v>
      </c>
      <c r="BT619" s="201" t="e">
        <f>IF(ISNA(BR619),"",BR619*#REF!)</f>
        <v>#REF!</v>
      </c>
      <c r="BU619" s="78" t="e">
        <f>IF(#REF!&gt;0,DQ$57,"")</f>
        <v>#REF!</v>
      </c>
      <c r="BV619" s="99"/>
      <c r="BW619" s="411"/>
      <c r="BX619" s="412" t="e">
        <f>IF(OR(#REF!="",F619=""),"",ROUND(#REF!/10^3*F619,3))</f>
        <v>#REF!</v>
      </c>
      <c r="BY619" s="412" t="e">
        <f>IF(#REF!&gt;0,#REF!*#REF!/1000,"")</f>
        <v>#REF!</v>
      </c>
      <c r="BZ619" s="412" t="e">
        <f>IF(#REF!&gt;0,#REF!*#REF!/1000,"")</f>
        <v>#REF!</v>
      </c>
      <c r="CA619" s="413" t="e">
        <f>IF(OR(#REF!="●",#REF!="●",#REF!="●",#REF!="●",#REF!="●"),"",IF(#REF!="","",#REF!))</f>
        <v>#REF!</v>
      </c>
      <c r="CB619" s="413" t="e">
        <f>IF(OR(#REF!="●",#REF!="●",#REF!="●",#REF!="●",#REF!="●"),"",IF(#REF!="","",#REF!))</f>
        <v>#REF!</v>
      </c>
      <c r="CC619" s="412" t="e">
        <f>IF(ISNA(L619),"",L619*#REF!)</f>
        <v>#REF!</v>
      </c>
      <c r="CD619" s="412" t="e">
        <f>IF(ISNA(M619),"",M619*#REF!)</f>
        <v>#REF!</v>
      </c>
      <c r="CE619" s="415" t="e">
        <f>IF(#REF!&gt;0,DQ$6,"")</f>
        <v>#REF!</v>
      </c>
      <c r="CF619" s="361" t="e">
        <f>IF(#REF!="","",VLOOKUP(#REF!,#REF!,7,0))</f>
        <v>#REF!</v>
      </c>
      <c r="CG619" s="201" t="e">
        <f>IF(OR(#REF!="",CF619=""),"",ROUND(#REF!/10^3*CF619,3))</f>
        <v>#REF!</v>
      </c>
      <c r="CH619" s="201" t="e">
        <f>IF(#REF!&gt;0,#REF!*#REF!/1000,"")</f>
        <v>#REF!</v>
      </c>
      <c r="CI619" s="201" t="e">
        <f>IF(#REF!&gt;0,#REF!*#REF!/1000,"")</f>
        <v>#REF!</v>
      </c>
      <c r="CJ619" s="74" t="e">
        <f t="shared" si="118"/>
        <v>#REF!</v>
      </c>
      <c r="CK619" s="74" t="e">
        <f t="shared" si="119"/>
        <v>#REF!</v>
      </c>
      <c r="CL619" s="201" t="e">
        <f>IF(ISNA(CJ619),"",CJ619*#REF!)</f>
        <v>#REF!</v>
      </c>
      <c r="CM619" s="201" t="e">
        <f>IF(ISNA(CK619),"",CK619*#REF!)</f>
        <v>#REF!</v>
      </c>
      <c r="CN619" s="101" t="e">
        <f>IF(#REF!&gt;0,DQ$57,"")</f>
        <v>#REF!</v>
      </c>
      <c r="CO619" s="84"/>
      <c r="CP619" s="2"/>
      <c r="CQ619" s="2"/>
      <c r="CR619" s="2"/>
      <c r="CS619" s="2"/>
      <c r="CT619" s="2"/>
      <c r="CU619" s="2"/>
      <c r="CV619" s="2"/>
      <c r="CX619" s="2"/>
      <c r="CY619" s="2"/>
      <c r="CZ619" s="2"/>
      <c r="DA619" s="2"/>
      <c r="DB619" s="2"/>
      <c r="DC619" s="2"/>
      <c r="DD619" s="2"/>
      <c r="DE619" s="2"/>
      <c r="DF619" s="2"/>
    </row>
    <row r="620" spans="2:110" ht="18" customHeight="1">
      <c r="B620" s="151" t="e">
        <f>IF(#REF!="","",VLOOKUP(#REF!,$CX$11:$DG$26,9,0))</f>
        <v>#REF!</v>
      </c>
      <c r="C620" s="64" t="e">
        <f>IF(#REF!="",0,VLOOKUP(#REF!,$CP$11:$CQ$16,2,0))</f>
        <v>#REF!</v>
      </c>
      <c r="D620" s="65" t="e">
        <f>IF(#REF!="",0,VLOOKUP(#REF!,$CX$11:$CY$26,2,0))</f>
        <v>#REF!</v>
      </c>
      <c r="E620" s="152" t="e">
        <f t="shared" si="109"/>
        <v>#REF!</v>
      </c>
      <c r="F620" s="155" t="e">
        <f>IF(#REF!="","",VLOOKUP(#REF!,#REF!,7,0))</f>
        <v>#REF!</v>
      </c>
      <c r="G620" s="201" t="e">
        <f>IF(OR(#REF!="",F620=""),"",ROUND(#REF!/10^3*F620,3))</f>
        <v>#REF!</v>
      </c>
      <c r="H620" s="201" t="e">
        <f>IF(#REF!&gt;0,#REF!*#REF!/1000,"")</f>
        <v>#REF!</v>
      </c>
      <c r="I620" s="201" t="e">
        <f>IF(#REF!&gt;0,#REF!*#REF!/1000,"")</f>
        <v>#REF!</v>
      </c>
      <c r="J620" s="51" t="e">
        <f>IF(#REF!="●","",IF(#REF!="","",#REF!))</f>
        <v>#REF!</v>
      </c>
      <c r="K620" s="51" t="e">
        <f>IF(#REF!="●","",IF(#REF!="","",#REF!))</f>
        <v>#REF!</v>
      </c>
      <c r="L620" s="74" t="e">
        <f t="shared" si="110"/>
        <v>#REF!</v>
      </c>
      <c r="M620" s="74" t="e">
        <f t="shared" si="111"/>
        <v>#REF!</v>
      </c>
      <c r="N620" s="201" t="e">
        <f>IF(ISNA(L620),"",L620*#REF!)</f>
        <v>#REF!</v>
      </c>
      <c r="O620" s="201" t="e">
        <f>IF(ISNA(M620),"",M620*#REF!)</f>
        <v>#REF!</v>
      </c>
      <c r="P620" s="78" t="e">
        <f>IF(#REF!&gt;0,DQ$6,"")</f>
        <v>#REF!</v>
      </c>
      <c r="Q620" s="99"/>
      <c r="R620" s="411"/>
      <c r="S620" s="412" t="e">
        <f>IF(OR(#REF!="",F620=""),"",ROUND(#REF!/10^3*F620,3))</f>
        <v>#REF!</v>
      </c>
      <c r="T620" s="412" t="e">
        <f>IF(#REF!&gt;0,#REF!*#REF!/1000,"")</f>
        <v>#REF!</v>
      </c>
      <c r="U620" s="412" t="e">
        <f>IF(#REF!&gt;0,#REF!*#REF!/1000,"")</f>
        <v>#REF!</v>
      </c>
      <c r="V620" s="413" t="e">
        <f>IF(OR(#REF!="●",#REF!="●"),"",IF(#REF!="","",#REF!))</f>
        <v>#REF!</v>
      </c>
      <c r="W620" s="413" t="e">
        <f>IF(OR(#REF!="●",#REF!="●"),"",IF(#REF!="","",#REF!))</f>
        <v>#REF!</v>
      </c>
      <c r="X620" s="412" t="e">
        <f>IF(ISNA(L620),"",L620*#REF!)</f>
        <v>#REF!</v>
      </c>
      <c r="Y620" s="412" t="e">
        <f>IF(ISNA(M620),"",M620*#REF!)</f>
        <v>#REF!</v>
      </c>
      <c r="Z620" s="414" t="e">
        <f>IF(#REF!&gt;0,DQ$6,"")</f>
        <v>#REF!</v>
      </c>
      <c r="AA620" s="95" t="e">
        <f>IF(#REF!="","",VLOOKUP(#REF!,#REF!,7,0))</f>
        <v>#REF!</v>
      </c>
      <c r="AB620" s="201" t="e">
        <f>IF(OR(#REF!="",AA620=""),"",ROUND(#REF!/10^3*AA620,3))</f>
        <v>#REF!</v>
      </c>
      <c r="AC620" s="201" t="e">
        <f>IF(#REF!&gt;0,#REF!*#REF!/1000,"")</f>
        <v>#REF!</v>
      </c>
      <c r="AD620" s="201" t="e">
        <f>IF(#REF!&gt;0,#REF!*#REF!/1000,"")</f>
        <v>#REF!</v>
      </c>
      <c r="AE620" s="74" t="e">
        <f t="shared" si="112"/>
        <v>#REF!</v>
      </c>
      <c r="AF620" s="74" t="e">
        <f t="shared" si="113"/>
        <v>#REF!</v>
      </c>
      <c r="AG620" s="201" t="e">
        <f>IF(ISNA(AE620),"",AE620*#REF!)</f>
        <v>#REF!</v>
      </c>
      <c r="AH620" s="201" t="e">
        <f>IF(ISNA(AF620),"",AF620*#REF!)</f>
        <v>#REF!</v>
      </c>
      <c r="AI620" s="78" t="e">
        <f>IF(#REF!&gt;0,DQ$23,"")</f>
        <v>#REF!</v>
      </c>
      <c r="AJ620" s="99"/>
      <c r="AK620" s="411"/>
      <c r="AL620" s="412" t="e">
        <f>IF(OR(#REF!="",F620=""),"",ROUND(#REF!/10^3*F620,3))</f>
        <v>#REF!</v>
      </c>
      <c r="AM620" s="412" t="e">
        <f>IF(#REF!&gt;0,#REF!*#REF!/1000,"")</f>
        <v>#REF!</v>
      </c>
      <c r="AN620" s="412" t="e">
        <f>IF(#REF!&gt;0,#REF!*#REF!/1000,"")</f>
        <v>#REF!</v>
      </c>
      <c r="AO620" s="413" t="e">
        <f>IF(OR(#REF!="●",#REF!="●",#REF!="●"),"",IF(#REF!="","",#REF!))</f>
        <v>#REF!</v>
      </c>
      <c r="AP620" s="413" t="e">
        <f>IF(OR(#REF!="●",#REF!="●",#REF!="●"),"",IF(#REF!="","",#REF!))</f>
        <v>#REF!</v>
      </c>
      <c r="AQ620" s="412" t="e">
        <f>IF(ISNA(L620),"",L620*#REF!)</f>
        <v>#REF!</v>
      </c>
      <c r="AR620" s="412" t="e">
        <f>IF(ISNA(M620),"",M620*#REF!)</f>
        <v>#REF!</v>
      </c>
      <c r="AS620" s="414" t="e">
        <f>IF(#REF!&gt;0,DQ$6,"")</f>
        <v>#REF!</v>
      </c>
      <c r="AT620" s="95" t="e">
        <f>IF(#REF!="","",VLOOKUP(#REF!,#REF!,7,0))</f>
        <v>#REF!</v>
      </c>
      <c r="AU620" s="201" t="e">
        <f>IF(OR(#REF!="",AT620=""),"",ROUND(#REF!/10^3*AT620,3))</f>
        <v>#REF!</v>
      </c>
      <c r="AV620" s="201" t="e">
        <f>IF(#REF!&gt;0,#REF!*#REF!/1000,"")</f>
        <v>#REF!</v>
      </c>
      <c r="AW620" s="201" t="e">
        <f>IF(#REF!&gt;0,#REF!*#REF!/1000,"")</f>
        <v>#REF!</v>
      </c>
      <c r="AX620" s="74" t="e">
        <f t="shared" si="114"/>
        <v>#REF!</v>
      </c>
      <c r="AY620" s="74" t="e">
        <f t="shared" si="115"/>
        <v>#REF!</v>
      </c>
      <c r="AZ620" s="201" t="e">
        <f>IF(ISNA(AX620),"",AX620*#REF!)</f>
        <v>#REF!</v>
      </c>
      <c r="BA620" s="201" t="e">
        <f>IF(ISNA(AY620),"",AY620*#REF!)</f>
        <v>#REF!</v>
      </c>
      <c r="BB620" s="78" t="e">
        <f>IF(#REF!&gt;0,DQ$40,"")</f>
        <v>#REF!</v>
      </c>
      <c r="BC620" s="99"/>
      <c r="BD620" s="650"/>
      <c r="BE620" s="652" t="e">
        <f>IF(OR(#REF!="",F620=""),"",ROUND(#REF!/10^3*F620,3))</f>
        <v>#REF!</v>
      </c>
      <c r="BF620" s="412" t="e">
        <f>IF(#REF!&gt;0,#REF!*#REF!/1000,"")</f>
        <v>#REF!</v>
      </c>
      <c r="BG620" s="412" t="e">
        <f>IF(#REF!&gt;0,#REF!*#REF!/1000,"")</f>
        <v>#REF!</v>
      </c>
      <c r="BH620" s="413" t="e">
        <f>IF(OR(#REF!="●",#REF!="●",#REF!="●",#REF!="●"),"",IF(#REF!="","",#REF!))</f>
        <v>#REF!</v>
      </c>
      <c r="BI620" s="413" t="e">
        <f>IF(OR(#REF!="●",#REF!="●",#REF!="●",#REF!="●"),"",IF(#REF!="","",#REF!))</f>
        <v>#REF!</v>
      </c>
      <c r="BJ620" s="412" t="e">
        <f>IF(ISNA(L620),"",L620*#REF!)</f>
        <v>#REF!</v>
      </c>
      <c r="BK620" s="412" t="e">
        <f>IF(ISNA(M620),"",M620*#REF!)</f>
        <v>#REF!</v>
      </c>
      <c r="BL620" s="415" t="e">
        <f>IF(#REF!&gt;0,DQ$6,"")</f>
        <v>#REF!</v>
      </c>
      <c r="BM620" s="361" t="e">
        <f>IF(#REF!="","",VLOOKUP(#REF!,#REF!,7,0))</f>
        <v>#REF!</v>
      </c>
      <c r="BN620" s="201" t="e">
        <f>IF(OR(#REF!="",BM620=""),"",ROUND(#REF!/10^3*BM620,3))</f>
        <v>#REF!</v>
      </c>
      <c r="BO620" s="201" t="e">
        <f>IF(#REF!&gt;0,#REF!*#REF!/1000,"")</f>
        <v>#REF!</v>
      </c>
      <c r="BP620" s="201" t="e">
        <f>IF(#REF!&gt;0,#REF!*#REF!/1000,"")</f>
        <v>#REF!</v>
      </c>
      <c r="BQ620" s="74" t="e">
        <f t="shared" si="116"/>
        <v>#REF!</v>
      </c>
      <c r="BR620" s="74" t="e">
        <f t="shared" si="117"/>
        <v>#REF!</v>
      </c>
      <c r="BS620" s="201" t="e">
        <f>IF(ISNA(BQ620),"",BQ620*#REF!)</f>
        <v>#REF!</v>
      </c>
      <c r="BT620" s="201" t="e">
        <f>IF(ISNA(BR620),"",BR620*#REF!)</f>
        <v>#REF!</v>
      </c>
      <c r="BU620" s="78" t="e">
        <f>IF(#REF!&gt;0,DQ$57,"")</f>
        <v>#REF!</v>
      </c>
      <c r="BV620" s="99"/>
      <c r="BW620" s="411"/>
      <c r="BX620" s="412" t="e">
        <f>IF(OR(#REF!="",F620=""),"",ROUND(#REF!/10^3*F620,3))</f>
        <v>#REF!</v>
      </c>
      <c r="BY620" s="412" t="e">
        <f>IF(#REF!&gt;0,#REF!*#REF!/1000,"")</f>
        <v>#REF!</v>
      </c>
      <c r="BZ620" s="412" t="e">
        <f>IF(#REF!&gt;0,#REF!*#REF!/1000,"")</f>
        <v>#REF!</v>
      </c>
      <c r="CA620" s="413" t="e">
        <f>IF(OR(#REF!="●",#REF!="●",#REF!="●",#REF!="●",#REF!="●"),"",IF(#REF!="","",#REF!))</f>
        <v>#REF!</v>
      </c>
      <c r="CB620" s="413" t="e">
        <f>IF(OR(#REF!="●",#REF!="●",#REF!="●",#REF!="●",#REF!="●"),"",IF(#REF!="","",#REF!))</f>
        <v>#REF!</v>
      </c>
      <c r="CC620" s="412" t="e">
        <f>IF(ISNA(L620),"",L620*#REF!)</f>
        <v>#REF!</v>
      </c>
      <c r="CD620" s="412" t="e">
        <f>IF(ISNA(M620),"",M620*#REF!)</f>
        <v>#REF!</v>
      </c>
      <c r="CE620" s="415" t="e">
        <f>IF(#REF!&gt;0,DQ$6,"")</f>
        <v>#REF!</v>
      </c>
      <c r="CF620" s="361" t="e">
        <f>IF(#REF!="","",VLOOKUP(#REF!,#REF!,7,0))</f>
        <v>#REF!</v>
      </c>
      <c r="CG620" s="201" t="e">
        <f>IF(OR(#REF!="",CF620=""),"",ROUND(#REF!/10^3*CF620,3))</f>
        <v>#REF!</v>
      </c>
      <c r="CH620" s="201" t="e">
        <f>IF(#REF!&gt;0,#REF!*#REF!/1000,"")</f>
        <v>#REF!</v>
      </c>
      <c r="CI620" s="201" t="e">
        <f>IF(#REF!&gt;0,#REF!*#REF!/1000,"")</f>
        <v>#REF!</v>
      </c>
      <c r="CJ620" s="74" t="e">
        <f t="shared" si="118"/>
        <v>#REF!</v>
      </c>
      <c r="CK620" s="74" t="e">
        <f t="shared" si="119"/>
        <v>#REF!</v>
      </c>
      <c r="CL620" s="201" t="e">
        <f>IF(ISNA(CJ620),"",CJ620*#REF!)</f>
        <v>#REF!</v>
      </c>
      <c r="CM620" s="201" t="e">
        <f>IF(ISNA(CK620),"",CK620*#REF!)</f>
        <v>#REF!</v>
      </c>
      <c r="CN620" s="101" t="e">
        <f>IF(#REF!&gt;0,DQ$57,"")</f>
        <v>#REF!</v>
      </c>
      <c r="CO620" s="84"/>
      <c r="CP620" s="2"/>
      <c r="CQ620" s="2"/>
      <c r="CR620" s="2"/>
      <c r="CS620" s="2"/>
      <c r="CT620" s="2"/>
      <c r="CU620" s="2"/>
      <c r="CV620" s="2"/>
      <c r="CX620" s="2"/>
      <c r="CY620" s="2"/>
      <c r="CZ620" s="2"/>
      <c r="DA620" s="2"/>
      <c r="DB620" s="2"/>
      <c r="DC620" s="2"/>
      <c r="DD620" s="2"/>
      <c r="DE620" s="2"/>
      <c r="DF620" s="2"/>
    </row>
    <row r="621" spans="2:110" ht="18" customHeight="1">
      <c r="B621" s="151" t="e">
        <f>IF(#REF!="","",VLOOKUP(#REF!,$CX$11:$DG$26,9,0))</f>
        <v>#REF!</v>
      </c>
      <c r="C621" s="64" t="e">
        <f>IF(#REF!="",0,VLOOKUP(#REF!,$CP$11:$CQ$16,2,0))</f>
        <v>#REF!</v>
      </c>
      <c r="D621" s="65" t="e">
        <f>IF(#REF!="",0,VLOOKUP(#REF!,$CX$11:$CY$26,2,0))</f>
        <v>#REF!</v>
      </c>
      <c r="E621" s="152" t="e">
        <f t="shared" si="109"/>
        <v>#REF!</v>
      </c>
      <c r="F621" s="155" t="e">
        <f>IF(#REF!="","",VLOOKUP(#REF!,#REF!,7,0))</f>
        <v>#REF!</v>
      </c>
      <c r="G621" s="201" t="e">
        <f>IF(OR(#REF!="",F621=""),"",ROUND(#REF!/10^3*F621,3))</f>
        <v>#REF!</v>
      </c>
      <c r="H621" s="201" t="e">
        <f>IF(#REF!&gt;0,#REF!*#REF!/1000,"")</f>
        <v>#REF!</v>
      </c>
      <c r="I621" s="201" t="e">
        <f>IF(#REF!&gt;0,#REF!*#REF!/1000,"")</f>
        <v>#REF!</v>
      </c>
      <c r="J621" s="51" t="e">
        <f>IF(#REF!="●","",IF(#REF!="","",#REF!))</f>
        <v>#REF!</v>
      </c>
      <c r="K621" s="51" t="e">
        <f>IF(#REF!="●","",IF(#REF!="","",#REF!))</f>
        <v>#REF!</v>
      </c>
      <c r="L621" s="74" t="e">
        <f t="shared" si="110"/>
        <v>#REF!</v>
      </c>
      <c r="M621" s="74" t="e">
        <f t="shared" si="111"/>
        <v>#REF!</v>
      </c>
      <c r="N621" s="201" t="e">
        <f>IF(ISNA(L621),"",L621*#REF!)</f>
        <v>#REF!</v>
      </c>
      <c r="O621" s="201" t="e">
        <f>IF(ISNA(M621),"",M621*#REF!)</f>
        <v>#REF!</v>
      </c>
      <c r="P621" s="78" t="e">
        <f>IF(#REF!&gt;0,DQ$6,"")</f>
        <v>#REF!</v>
      </c>
      <c r="Q621" s="99"/>
      <c r="R621" s="411"/>
      <c r="S621" s="412" t="e">
        <f>IF(OR(#REF!="",F621=""),"",ROUND(#REF!/10^3*F621,3))</f>
        <v>#REF!</v>
      </c>
      <c r="T621" s="412" t="e">
        <f>IF(#REF!&gt;0,#REF!*#REF!/1000,"")</f>
        <v>#REF!</v>
      </c>
      <c r="U621" s="412" t="e">
        <f>IF(#REF!&gt;0,#REF!*#REF!/1000,"")</f>
        <v>#REF!</v>
      </c>
      <c r="V621" s="413" t="e">
        <f>IF(OR(#REF!="●",#REF!="●"),"",IF(#REF!="","",#REF!))</f>
        <v>#REF!</v>
      </c>
      <c r="W621" s="413" t="e">
        <f>IF(OR(#REF!="●",#REF!="●"),"",IF(#REF!="","",#REF!))</f>
        <v>#REF!</v>
      </c>
      <c r="X621" s="412" t="e">
        <f>IF(ISNA(L621),"",L621*#REF!)</f>
        <v>#REF!</v>
      </c>
      <c r="Y621" s="412" t="e">
        <f>IF(ISNA(M621),"",M621*#REF!)</f>
        <v>#REF!</v>
      </c>
      <c r="Z621" s="414" t="e">
        <f>IF(#REF!&gt;0,DQ$6,"")</f>
        <v>#REF!</v>
      </c>
      <c r="AA621" s="95" t="e">
        <f>IF(#REF!="","",VLOOKUP(#REF!,#REF!,7,0))</f>
        <v>#REF!</v>
      </c>
      <c r="AB621" s="201" t="e">
        <f>IF(OR(#REF!="",AA621=""),"",ROUND(#REF!/10^3*AA621,3))</f>
        <v>#REF!</v>
      </c>
      <c r="AC621" s="201" t="e">
        <f>IF(#REF!&gt;0,#REF!*#REF!/1000,"")</f>
        <v>#REF!</v>
      </c>
      <c r="AD621" s="201" t="e">
        <f>IF(#REF!&gt;0,#REF!*#REF!/1000,"")</f>
        <v>#REF!</v>
      </c>
      <c r="AE621" s="74" t="e">
        <f t="shared" si="112"/>
        <v>#REF!</v>
      </c>
      <c r="AF621" s="74" t="e">
        <f t="shared" si="113"/>
        <v>#REF!</v>
      </c>
      <c r="AG621" s="201" t="e">
        <f>IF(ISNA(AE621),"",AE621*#REF!)</f>
        <v>#REF!</v>
      </c>
      <c r="AH621" s="201" t="e">
        <f>IF(ISNA(AF621),"",AF621*#REF!)</f>
        <v>#REF!</v>
      </c>
      <c r="AI621" s="78" t="e">
        <f>IF(#REF!&gt;0,DQ$23,"")</f>
        <v>#REF!</v>
      </c>
      <c r="AJ621" s="99"/>
      <c r="AK621" s="411"/>
      <c r="AL621" s="412" t="e">
        <f>IF(OR(#REF!="",F621=""),"",ROUND(#REF!/10^3*F621,3))</f>
        <v>#REF!</v>
      </c>
      <c r="AM621" s="412" t="e">
        <f>IF(#REF!&gt;0,#REF!*#REF!/1000,"")</f>
        <v>#REF!</v>
      </c>
      <c r="AN621" s="412" t="e">
        <f>IF(#REF!&gt;0,#REF!*#REF!/1000,"")</f>
        <v>#REF!</v>
      </c>
      <c r="AO621" s="413" t="e">
        <f>IF(OR(#REF!="●",#REF!="●",#REF!="●"),"",IF(#REF!="","",#REF!))</f>
        <v>#REF!</v>
      </c>
      <c r="AP621" s="413" t="e">
        <f>IF(OR(#REF!="●",#REF!="●",#REF!="●"),"",IF(#REF!="","",#REF!))</f>
        <v>#REF!</v>
      </c>
      <c r="AQ621" s="412" t="e">
        <f>IF(ISNA(L621),"",L621*#REF!)</f>
        <v>#REF!</v>
      </c>
      <c r="AR621" s="412" t="e">
        <f>IF(ISNA(M621),"",M621*#REF!)</f>
        <v>#REF!</v>
      </c>
      <c r="AS621" s="414" t="e">
        <f>IF(#REF!&gt;0,DQ$6,"")</f>
        <v>#REF!</v>
      </c>
      <c r="AT621" s="95" t="e">
        <f>IF(#REF!="","",VLOOKUP(#REF!,#REF!,7,0))</f>
        <v>#REF!</v>
      </c>
      <c r="AU621" s="201" t="e">
        <f>IF(OR(#REF!="",AT621=""),"",ROUND(#REF!/10^3*AT621,3))</f>
        <v>#REF!</v>
      </c>
      <c r="AV621" s="201" t="e">
        <f>IF(#REF!&gt;0,#REF!*#REF!/1000,"")</f>
        <v>#REF!</v>
      </c>
      <c r="AW621" s="201" t="e">
        <f>IF(#REF!&gt;0,#REF!*#REF!/1000,"")</f>
        <v>#REF!</v>
      </c>
      <c r="AX621" s="74" t="e">
        <f t="shared" si="114"/>
        <v>#REF!</v>
      </c>
      <c r="AY621" s="74" t="e">
        <f t="shared" si="115"/>
        <v>#REF!</v>
      </c>
      <c r="AZ621" s="201" t="e">
        <f>IF(ISNA(AX621),"",AX621*#REF!)</f>
        <v>#REF!</v>
      </c>
      <c r="BA621" s="201" t="e">
        <f>IF(ISNA(AY621),"",AY621*#REF!)</f>
        <v>#REF!</v>
      </c>
      <c r="BB621" s="78" t="e">
        <f>IF(#REF!&gt;0,DQ$40,"")</f>
        <v>#REF!</v>
      </c>
      <c r="BC621" s="99"/>
      <c r="BD621" s="650"/>
      <c r="BE621" s="652" t="e">
        <f>IF(OR(#REF!="",F621=""),"",ROUND(#REF!/10^3*F621,3))</f>
        <v>#REF!</v>
      </c>
      <c r="BF621" s="412" t="e">
        <f>IF(#REF!&gt;0,#REF!*#REF!/1000,"")</f>
        <v>#REF!</v>
      </c>
      <c r="BG621" s="412" t="e">
        <f>IF(#REF!&gt;0,#REF!*#REF!/1000,"")</f>
        <v>#REF!</v>
      </c>
      <c r="BH621" s="413" t="e">
        <f>IF(OR(#REF!="●",#REF!="●",#REF!="●",#REF!="●"),"",IF(#REF!="","",#REF!))</f>
        <v>#REF!</v>
      </c>
      <c r="BI621" s="413" t="e">
        <f>IF(OR(#REF!="●",#REF!="●",#REF!="●",#REF!="●"),"",IF(#REF!="","",#REF!))</f>
        <v>#REF!</v>
      </c>
      <c r="BJ621" s="412" t="e">
        <f>IF(ISNA(L621),"",L621*#REF!)</f>
        <v>#REF!</v>
      </c>
      <c r="BK621" s="412" t="e">
        <f>IF(ISNA(M621),"",M621*#REF!)</f>
        <v>#REF!</v>
      </c>
      <c r="BL621" s="415" t="e">
        <f>IF(#REF!&gt;0,DQ$6,"")</f>
        <v>#REF!</v>
      </c>
      <c r="BM621" s="361" t="e">
        <f>IF(#REF!="","",VLOOKUP(#REF!,#REF!,7,0))</f>
        <v>#REF!</v>
      </c>
      <c r="BN621" s="201" t="e">
        <f>IF(OR(#REF!="",BM621=""),"",ROUND(#REF!/10^3*BM621,3))</f>
        <v>#REF!</v>
      </c>
      <c r="BO621" s="201" t="e">
        <f>IF(#REF!&gt;0,#REF!*#REF!/1000,"")</f>
        <v>#REF!</v>
      </c>
      <c r="BP621" s="201" t="e">
        <f>IF(#REF!&gt;0,#REF!*#REF!/1000,"")</f>
        <v>#REF!</v>
      </c>
      <c r="BQ621" s="74" t="e">
        <f t="shared" si="116"/>
        <v>#REF!</v>
      </c>
      <c r="BR621" s="74" t="e">
        <f t="shared" si="117"/>
        <v>#REF!</v>
      </c>
      <c r="BS621" s="201" t="e">
        <f>IF(ISNA(BQ621),"",BQ621*#REF!)</f>
        <v>#REF!</v>
      </c>
      <c r="BT621" s="201" t="e">
        <f>IF(ISNA(BR621),"",BR621*#REF!)</f>
        <v>#REF!</v>
      </c>
      <c r="BU621" s="78" t="e">
        <f>IF(#REF!&gt;0,DQ$57,"")</f>
        <v>#REF!</v>
      </c>
      <c r="BV621" s="99"/>
      <c r="BW621" s="411"/>
      <c r="BX621" s="412" t="e">
        <f>IF(OR(#REF!="",F621=""),"",ROUND(#REF!/10^3*F621,3))</f>
        <v>#REF!</v>
      </c>
      <c r="BY621" s="412" t="e">
        <f>IF(#REF!&gt;0,#REF!*#REF!/1000,"")</f>
        <v>#REF!</v>
      </c>
      <c r="BZ621" s="412" t="e">
        <f>IF(#REF!&gt;0,#REF!*#REF!/1000,"")</f>
        <v>#REF!</v>
      </c>
      <c r="CA621" s="413" t="e">
        <f>IF(OR(#REF!="●",#REF!="●",#REF!="●",#REF!="●",#REF!="●"),"",IF(#REF!="","",#REF!))</f>
        <v>#REF!</v>
      </c>
      <c r="CB621" s="413" t="e">
        <f>IF(OR(#REF!="●",#REF!="●",#REF!="●",#REF!="●",#REF!="●"),"",IF(#REF!="","",#REF!))</f>
        <v>#REF!</v>
      </c>
      <c r="CC621" s="412" t="e">
        <f>IF(ISNA(L621),"",L621*#REF!)</f>
        <v>#REF!</v>
      </c>
      <c r="CD621" s="412" t="e">
        <f>IF(ISNA(M621),"",M621*#REF!)</f>
        <v>#REF!</v>
      </c>
      <c r="CE621" s="415" t="e">
        <f>IF(#REF!&gt;0,DQ$6,"")</f>
        <v>#REF!</v>
      </c>
      <c r="CF621" s="361" t="e">
        <f>IF(#REF!="","",VLOOKUP(#REF!,#REF!,7,0))</f>
        <v>#REF!</v>
      </c>
      <c r="CG621" s="201" t="e">
        <f>IF(OR(#REF!="",CF621=""),"",ROUND(#REF!/10^3*CF621,3))</f>
        <v>#REF!</v>
      </c>
      <c r="CH621" s="201" t="e">
        <f>IF(#REF!&gt;0,#REF!*#REF!/1000,"")</f>
        <v>#REF!</v>
      </c>
      <c r="CI621" s="201" t="e">
        <f>IF(#REF!&gt;0,#REF!*#REF!/1000,"")</f>
        <v>#REF!</v>
      </c>
      <c r="CJ621" s="74" t="e">
        <f t="shared" si="118"/>
        <v>#REF!</v>
      </c>
      <c r="CK621" s="74" t="e">
        <f t="shared" si="119"/>
        <v>#REF!</v>
      </c>
      <c r="CL621" s="201" t="e">
        <f>IF(ISNA(CJ621),"",CJ621*#REF!)</f>
        <v>#REF!</v>
      </c>
      <c r="CM621" s="201" t="e">
        <f>IF(ISNA(CK621),"",CK621*#REF!)</f>
        <v>#REF!</v>
      </c>
      <c r="CN621" s="101" t="e">
        <f>IF(#REF!&gt;0,DQ$57,"")</f>
        <v>#REF!</v>
      </c>
      <c r="CO621" s="84"/>
      <c r="CP621" s="2"/>
      <c r="CQ621" s="2"/>
      <c r="CR621" s="2"/>
      <c r="CS621" s="2"/>
      <c r="CT621" s="2"/>
      <c r="CU621" s="2"/>
      <c r="CV621" s="2"/>
      <c r="CX621" s="2"/>
      <c r="CY621" s="2"/>
      <c r="CZ621" s="2"/>
      <c r="DA621" s="2"/>
      <c r="DB621" s="2"/>
      <c r="DC621" s="2"/>
      <c r="DD621" s="2"/>
      <c r="DE621" s="2"/>
      <c r="DF621" s="2"/>
    </row>
    <row r="622" spans="2:110" ht="18" customHeight="1">
      <c r="B622" s="151" t="e">
        <f>IF(#REF!="","",VLOOKUP(#REF!,$CX$11:$DG$26,9,0))</f>
        <v>#REF!</v>
      </c>
      <c r="C622" s="64" t="e">
        <f>IF(#REF!="",0,VLOOKUP(#REF!,$CP$11:$CQ$16,2,0))</f>
        <v>#REF!</v>
      </c>
      <c r="D622" s="65" t="e">
        <f>IF(#REF!="",0,VLOOKUP(#REF!,$CX$11:$CY$26,2,0))</f>
        <v>#REF!</v>
      </c>
      <c r="E622" s="152" t="e">
        <f t="shared" si="109"/>
        <v>#REF!</v>
      </c>
      <c r="F622" s="155" t="e">
        <f>IF(#REF!="","",VLOOKUP(#REF!,#REF!,7,0))</f>
        <v>#REF!</v>
      </c>
      <c r="G622" s="201" t="e">
        <f>IF(OR(#REF!="",F622=""),"",ROUND(#REF!/10^3*F622,3))</f>
        <v>#REF!</v>
      </c>
      <c r="H622" s="201" t="e">
        <f>IF(#REF!&gt;0,#REF!*#REF!/1000,"")</f>
        <v>#REF!</v>
      </c>
      <c r="I622" s="201" t="e">
        <f>IF(#REF!&gt;0,#REF!*#REF!/1000,"")</f>
        <v>#REF!</v>
      </c>
      <c r="J622" s="51" t="e">
        <f>IF(#REF!="●","",IF(#REF!="","",#REF!))</f>
        <v>#REF!</v>
      </c>
      <c r="K622" s="51" t="e">
        <f>IF(#REF!="●","",IF(#REF!="","",#REF!))</f>
        <v>#REF!</v>
      </c>
      <c r="L622" s="74" t="e">
        <f t="shared" si="110"/>
        <v>#REF!</v>
      </c>
      <c r="M622" s="74" t="e">
        <f t="shared" si="111"/>
        <v>#REF!</v>
      </c>
      <c r="N622" s="201" t="e">
        <f>IF(ISNA(L622),"",L622*#REF!)</f>
        <v>#REF!</v>
      </c>
      <c r="O622" s="201" t="e">
        <f>IF(ISNA(M622),"",M622*#REF!)</f>
        <v>#REF!</v>
      </c>
      <c r="P622" s="78" t="e">
        <f>IF(#REF!&gt;0,DQ$6,"")</f>
        <v>#REF!</v>
      </c>
      <c r="Q622" s="99"/>
      <c r="R622" s="411"/>
      <c r="S622" s="412" t="e">
        <f>IF(OR(#REF!="",F622=""),"",ROUND(#REF!/10^3*F622,3))</f>
        <v>#REF!</v>
      </c>
      <c r="T622" s="412" t="e">
        <f>IF(#REF!&gt;0,#REF!*#REF!/1000,"")</f>
        <v>#REF!</v>
      </c>
      <c r="U622" s="412" t="e">
        <f>IF(#REF!&gt;0,#REF!*#REF!/1000,"")</f>
        <v>#REF!</v>
      </c>
      <c r="V622" s="413" t="e">
        <f>IF(OR(#REF!="●",#REF!="●"),"",IF(#REF!="","",#REF!))</f>
        <v>#REF!</v>
      </c>
      <c r="W622" s="413" t="e">
        <f>IF(OR(#REF!="●",#REF!="●"),"",IF(#REF!="","",#REF!))</f>
        <v>#REF!</v>
      </c>
      <c r="X622" s="412" t="e">
        <f>IF(ISNA(L622),"",L622*#REF!)</f>
        <v>#REF!</v>
      </c>
      <c r="Y622" s="412" t="e">
        <f>IF(ISNA(M622),"",M622*#REF!)</f>
        <v>#REF!</v>
      </c>
      <c r="Z622" s="414" t="e">
        <f>IF(#REF!&gt;0,DQ$6,"")</f>
        <v>#REF!</v>
      </c>
      <c r="AA622" s="95" t="e">
        <f>IF(#REF!="","",VLOOKUP(#REF!,#REF!,7,0))</f>
        <v>#REF!</v>
      </c>
      <c r="AB622" s="201" t="e">
        <f>IF(OR(#REF!="",AA622=""),"",ROUND(#REF!/10^3*AA622,3))</f>
        <v>#REF!</v>
      </c>
      <c r="AC622" s="201" t="e">
        <f>IF(#REF!&gt;0,#REF!*#REF!/1000,"")</f>
        <v>#REF!</v>
      </c>
      <c r="AD622" s="201" t="e">
        <f>IF(#REF!&gt;0,#REF!*#REF!/1000,"")</f>
        <v>#REF!</v>
      </c>
      <c r="AE622" s="74" t="e">
        <f t="shared" si="112"/>
        <v>#REF!</v>
      </c>
      <c r="AF622" s="74" t="e">
        <f t="shared" si="113"/>
        <v>#REF!</v>
      </c>
      <c r="AG622" s="201" t="e">
        <f>IF(ISNA(AE622),"",AE622*#REF!)</f>
        <v>#REF!</v>
      </c>
      <c r="AH622" s="201" t="e">
        <f>IF(ISNA(AF622),"",AF622*#REF!)</f>
        <v>#REF!</v>
      </c>
      <c r="AI622" s="78" t="e">
        <f>IF(#REF!&gt;0,DQ$23,"")</f>
        <v>#REF!</v>
      </c>
      <c r="AJ622" s="99"/>
      <c r="AK622" s="411"/>
      <c r="AL622" s="412" t="e">
        <f>IF(OR(#REF!="",F622=""),"",ROUND(#REF!/10^3*F622,3))</f>
        <v>#REF!</v>
      </c>
      <c r="AM622" s="412" t="e">
        <f>IF(#REF!&gt;0,#REF!*#REF!/1000,"")</f>
        <v>#REF!</v>
      </c>
      <c r="AN622" s="412" t="e">
        <f>IF(#REF!&gt;0,#REF!*#REF!/1000,"")</f>
        <v>#REF!</v>
      </c>
      <c r="AO622" s="413" t="e">
        <f>IF(OR(#REF!="●",#REF!="●",#REF!="●"),"",IF(#REF!="","",#REF!))</f>
        <v>#REF!</v>
      </c>
      <c r="AP622" s="413" t="e">
        <f>IF(OR(#REF!="●",#REF!="●",#REF!="●"),"",IF(#REF!="","",#REF!))</f>
        <v>#REF!</v>
      </c>
      <c r="AQ622" s="412" t="e">
        <f>IF(ISNA(L622),"",L622*#REF!)</f>
        <v>#REF!</v>
      </c>
      <c r="AR622" s="412" t="e">
        <f>IF(ISNA(M622),"",M622*#REF!)</f>
        <v>#REF!</v>
      </c>
      <c r="AS622" s="414" t="e">
        <f>IF(#REF!&gt;0,DQ$6,"")</f>
        <v>#REF!</v>
      </c>
      <c r="AT622" s="95" t="e">
        <f>IF(#REF!="","",VLOOKUP(#REF!,#REF!,7,0))</f>
        <v>#REF!</v>
      </c>
      <c r="AU622" s="201" t="e">
        <f>IF(OR(#REF!="",AT622=""),"",ROUND(#REF!/10^3*AT622,3))</f>
        <v>#REF!</v>
      </c>
      <c r="AV622" s="201" t="e">
        <f>IF(#REF!&gt;0,#REF!*#REF!/1000,"")</f>
        <v>#REF!</v>
      </c>
      <c r="AW622" s="201" t="e">
        <f>IF(#REF!&gt;0,#REF!*#REF!/1000,"")</f>
        <v>#REF!</v>
      </c>
      <c r="AX622" s="74" t="e">
        <f t="shared" si="114"/>
        <v>#REF!</v>
      </c>
      <c r="AY622" s="74" t="e">
        <f t="shared" si="115"/>
        <v>#REF!</v>
      </c>
      <c r="AZ622" s="201" t="e">
        <f>IF(ISNA(AX622),"",AX622*#REF!)</f>
        <v>#REF!</v>
      </c>
      <c r="BA622" s="201" t="e">
        <f>IF(ISNA(AY622),"",AY622*#REF!)</f>
        <v>#REF!</v>
      </c>
      <c r="BB622" s="78" t="e">
        <f>IF(#REF!&gt;0,DQ$40,"")</f>
        <v>#REF!</v>
      </c>
      <c r="BC622" s="99"/>
      <c r="BD622" s="650"/>
      <c r="BE622" s="652" t="e">
        <f>IF(OR(#REF!="",F622=""),"",ROUND(#REF!/10^3*F622,3))</f>
        <v>#REF!</v>
      </c>
      <c r="BF622" s="412" t="e">
        <f>IF(#REF!&gt;0,#REF!*#REF!/1000,"")</f>
        <v>#REF!</v>
      </c>
      <c r="BG622" s="412" t="e">
        <f>IF(#REF!&gt;0,#REF!*#REF!/1000,"")</f>
        <v>#REF!</v>
      </c>
      <c r="BH622" s="413" t="e">
        <f>IF(OR(#REF!="●",#REF!="●",#REF!="●",#REF!="●"),"",IF(#REF!="","",#REF!))</f>
        <v>#REF!</v>
      </c>
      <c r="BI622" s="413" t="e">
        <f>IF(OR(#REF!="●",#REF!="●",#REF!="●",#REF!="●"),"",IF(#REF!="","",#REF!))</f>
        <v>#REF!</v>
      </c>
      <c r="BJ622" s="412" t="e">
        <f>IF(ISNA(L622),"",L622*#REF!)</f>
        <v>#REF!</v>
      </c>
      <c r="BK622" s="412" t="e">
        <f>IF(ISNA(M622),"",M622*#REF!)</f>
        <v>#REF!</v>
      </c>
      <c r="BL622" s="415" t="e">
        <f>IF(#REF!&gt;0,DQ$6,"")</f>
        <v>#REF!</v>
      </c>
      <c r="BM622" s="361" t="e">
        <f>IF(#REF!="","",VLOOKUP(#REF!,#REF!,7,0))</f>
        <v>#REF!</v>
      </c>
      <c r="BN622" s="201" t="e">
        <f>IF(OR(#REF!="",BM622=""),"",ROUND(#REF!/10^3*BM622,3))</f>
        <v>#REF!</v>
      </c>
      <c r="BO622" s="201" t="e">
        <f>IF(#REF!&gt;0,#REF!*#REF!/1000,"")</f>
        <v>#REF!</v>
      </c>
      <c r="BP622" s="201" t="e">
        <f>IF(#REF!&gt;0,#REF!*#REF!/1000,"")</f>
        <v>#REF!</v>
      </c>
      <c r="BQ622" s="74" t="e">
        <f t="shared" si="116"/>
        <v>#REF!</v>
      </c>
      <c r="BR622" s="74" t="e">
        <f t="shared" si="117"/>
        <v>#REF!</v>
      </c>
      <c r="BS622" s="201" t="e">
        <f>IF(ISNA(BQ622),"",BQ622*#REF!)</f>
        <v>#REF!</v>
      </c>
      <c r="BT622" s="201" t="e">
        <f>IF(ISNA(BR622),"",BR622*#REF!)</f>
        <v>#REF!</v>
      </c>
      <c r="BU622" s="78" t="e">
        <f>IF(#REF!&gt;0,DQ$57,"")</f>
        <v>#REF!</v>
      </c>
      <c r="BV622" s="99"/>
      <c r="BW622" s="411"/>
      <c r="BX622" s="412" t="e">
        <f>IF(OR(#REF!="",F622=""),"",ROUND(#REF!/10^3*F622,3))</f>
        <v>#REF!</v>
      </c>
      <c r="BY622" s="412" t="e">
        <f>IF(#REF!&gt;0,#REF!*#REF!/1000,"")</f>
        <v>#REF!</v>
      </c>
      <c r="BZ622" s="412" t="e">
        <f>IF(#REF!&gt;0,#REF!*#REF!/1000,"")</f>
        <v>#REF!</v>
      </c>
      <c r="CA622" s="413" t="e">
        <f>IF(OR(#REF!="●",#REF!="●",#REF!="●",#REF!="●",#REF!="●"),"",IF(#REF!="","",#REF!))</f>
        <v>#REF!</v>
      </c>
      <c r="CB622" s="413" t="e">
        <f>IF(OR(#REF!="●",#REF!="●",#REF!="●",#REF!="●",#REF!="●"),"",IF(#REF!="","",#REF!))</f>
        <v>#REF!</v>
      </c>
      <c r="CC622" s="412" t="e">
        <f>IF(ISNA(L622),"",L622*#REF!)</f>
        <v>#REF!</v>
      </c>
      <c r="CD622" s="412" t="e">
        <f>IF(ISNA(M622),"",M622*#REF!)</f>
        <v>#REF!</v>
      </c>
      <c r="CE622" s="415" t="e">
        <f>IF(#REF!&gt;0,DQ$6,"")</f>
        <v>#REF!</v>
      </c>
      <c r="CF622" s="361" t="e">
        <f>IF(#REF!="","",VLOOKUP(#REF!,#REF!,7,0))</f>
        <v>#REF!</v>
      </c>
      <c r="CG622" s="201" t="e">
        <f>IF(OR(#REF!="",CF622=""),"",ROUND(#REF!/10^3*CF622,3))</f>
        <v>#REF!</v>
      </c>
      <c r="CH622" s="201" t="e">
        <f>IF(#REF!&gt;0,#REF!*#REF!/1000,"")</f>
        <v>#REF!</v>
      </c>
      <c r="CI622" s="201" t="e">
        <f>IF(#REF!&gt;0,#REF!*#REF!/1000,"")</f>
        <v>#REF!</v>
      </c>
      <c r="CJ622" s="74" t="e">
        <f t="shared" si="118"/>
        <v>#REF!</v>
      </c>
      <c r="CK622" s="74" t="e">
        <f t="shared" si="119"/>
        <v>#REF!</v>
      </c>
      <c r="CL622" s="201" t="e">
        <f>IF(ISNA(CJ622),"",CJ622*#REF!)</f>
        <v>#REF!</v>
      </c>
      <c r="CM622" s="201" t="e">
        <f>IF(ISNA(CK622),"",CK622*#REF!)</f>
        <v>#REF!</v>
      </c>
      <c r="CN622" s="101" t="e">
        <f>IF(#REF!&gt;0,DQ$57,"")</f>
        <v>#REF!</v>
      </c>
      <c r="CO622" s="84"/>
      <c r="CP622" s="2"/>
      <c r="CQ622" s="2"/>
      <c r="CR622" s="2"/>
      <c r="CS622" s="2"/>
      <c r="CT622" s="2"/>
      <c r="CU622" s="2"/>
      <c r="CV622" s="2"/>
      <c r="CX622" s="2"/>
      <c r="CY622" s="2"/>
      <c r="CZ622" s="2"/>
      <c r="DA622" s="2"/>
      <c r="DB622" s="2"/>
      <c r="DC622" s="2"/>
      <c r="DD622" s="2"/>
      <c r="DE622" s="2"/>
      <c r="DF622" s="2"/>
    </row>
    <row r="623" spans="2:110" ht="18" customHeight="1">
      <c r="B623" s="151" t="e">
        <f>IF(#REF!="","",VLOOKUP(#REF!,$CX$11:$DG$26,9,0))</f>
        <v>#REF!</v>
      </c>
      <c r="C623" s="64" t="e">
        <f>IF(#REF!="",0,VLOOKUP(#REF!,$CP$11:$CQ$16,2,0))</f>
        <v>#REF!</v>
      </c>
      <c r="D623" s="65" t="e">
        <f>IF(#REF!="",0,VLOOKUP(#REF!,$CX$11:$CY$26,2,0))</f>
        <v>#REF!</v>
      </c>
      <c r="E623" s="152" t="e">
        <f t="shared" si="109"/>
        <v>#REF!</v>
      </c>
      <c r="F623" s="155" t="e">
        <f>IF(#REF!="","",VLOOKUP(#REF!,#REF!,7,0))</f>
        <v>#REF!</v>
      </c>
      <c r="G623" s="201" t="e">
        <f>IF(OR(#REF!="",F623=""),"",ROUND(#REF!/10^3*F623,3))</f>
        <v>#REF!</v>
      </c>
      <c r="H623" s="201" t="e">
        <f>IF(#REF!&gt;0,#REF!*#REF!/1000,"")</f>
        <v>#REF!</v>
      </c>
      <c r="I623" s="201" t="e">
        <f>IF(#REF!&gt;0,#REF!*#REF!/1000,"")</f>
        <v>#REF!</v>
      </c>
      <c r="J623" s="51" t="e">
        <f>IF(#REF!="●","",IF(#REF!="","",#REF!))</f>
        <v>#REF!</v>
      </c>
      <c r="K623" s="51" t="e">
        <f>IF(#REF!="●","",IF(#REF!="","",#REF!))</f>
        <v>#REF!</v>
      </c>
      <c r="L623" s="74" t="e">
        <f t="shared" si="110"/>
        <v>#REF!</v>
      </c>
      <c r="M623" s="74" t="e">
        <f t="shared" si="111"/>
        <v>#REF!</v>
      </c>
      <c r="N623" s="201" t="e">
        <f>IF(ISNA(L623),"",L623*#REF!)</f>
        <v>#REF!</v>
      </c>
      <c r="O623" s="201" t="e">
        <f>IF(ISNA(M623),"",M623*#REF!)</f>
        <v>#REF!</v>
      </c>
      <c r="P623" s="78" t="e">
        <f>IF(#REF!&gt;0,DQ$6,"")</f>
        <v>#REF!</v>
      </c>
      <c r="Q623" s="99"/>
      <c r="R623" s="411"/>
      <c r="S623" s="412" t="e">
        <f>IF(OR(#REF!="",F623=""),"",ROUND(#REF!/10^3*F623,3))</f>
        <v>#REF!</v>
      </c>
      <c r="T623" s="412" t="e">
        <f>IF(#REF!&gt;0,#REF!*#REF!/1000,"")</f>
        <v>#REF!</v>
      </c>
      <c r="U623" s="412" t="e">
        <f>IF(#REF!&gt;0,#REF!*#REF!/1000,"")</f>
        <v>#REF!</v>
      </c>
      <c r="V623" s="413" t="e">
        <f>IF(OR(#REF!="●",#REF!="●"),"",IF(#REF!="","",#REF!))</f>
        <v>#REF!</v>
      </c>
      <c r="W623" s="413" t="e">
        <f>IF(OR(#REF!="●",#REF!="●"),"",IF(#REF!="","",#REF!))</f>
        <v>#REF!</v>
      </c>
      <c r="X623" s="412" t="e">
        <f>IF(ISNA(L623),"",L623*#REF!)</f>
        <v>#REF!</v>
      </c>
      <c r="Y623" s="412" t="e">
        <f>IF(ISNA(M623),"",M623*#REF!)</f>
        <v>#REF!</v>
      </c>
      <c r="Z623" s="414" t="e">
        <f>IF(#REF!&gt;0,DQ$6,"")</f>
        <v>#REF!</v>
      </c>
      <c r="AA623" s="95" t="e">
        <f>IF(#REF!="","",VLOOKUP(#REF!,#REF!,7,0))</f>
        <v>#REF!</v>
      </c>
      <c r="AB623" s="201" t="e">
        <f>IF(OR(#REF!="",AA623=""),"",ROUND(#REF!/10^3*AA623,3))</f>
        <v>#REF!</v>
      </c>
      <c r="AC623" s="201" t="e">
        <f>IF(#REF!&gt;0,#REF!*#REF!/1000,"")</f>
        <v>#REF!</v>
      </c>
      <c r="AD623" s="201" t="e">
        <f>IF(#REF!&gt;0,#REF!*#REF!/1000,"")</f>
        <v>#REF!</v>
      </c>
      <c r="AE623" s="74" t="e">
        <f t="shared" si="112"/>
        <v>#REF!</v>
      </c>
      <c r="AF623" s="74" t="e">
        <f t="shared" si="113"/>
        <v>#REF!</v>
      </c>
      <c r="AG623" s="201" t="e">
        <f>IF(ISNA(AE623),"",AE623*#REF!)</f>
        <v>#REF!</v>
      </c>
      <c r="AH623" s="201" t="e">
        <f>IF(ISNA(AF623),"",AF623*#REF!)</f>
        <v>#REF!</v>
      </c>
      <c r="AI623" s="78" t="e">
        <f>IF(#REF!&gt;0,DQ$23,"")</f>
        <v>#REF!</v>
      </c>
      <c r="AJ623" s="99"/>
      <c r="AK623" s="411"/>
      <c r="AL623" s="412" t="e">
        <f>IF(OR(#REF!="",F623=""),"",ROUND(#REF!/10^3*F623,3))</f>
        <v>#REF!</v>
      </c>
      <c r="AM623" s="412" t="e">
        <f>IF(#REF!&gt;0,#REF!*#REF!/1000,"")</f>
        <v>#REF!</v>
      </c>
      <c r="AN623" s="412" t="e">
        <f>IF(#REF!&gt;0,#REF!*#REF!/1000,"")</f>
        <v>#REF!</v>
      </c>
      <c r="AO623" s="413" t="e">
        <f>IF(OR(#REF!="●",#REF!="●",#REF!="●"),"",IF(#REF!="","",#REF!))</f>
        <v>#REF!</v>
      </c>
      <c r="AP623" s="413" t="e">
        <f>IF(OR(#REF!="●",#REF!="●",#REF!="●"),"",IF(#REF!="","",#REF!))</f>
        <v>#REF!</v>
      </c>
      <c r="AQ623" s="412" t="e">
        <f>IF(ISNA(L623),"",L623*#REF!)</f>
        <v>#REF!</v>
      </c>
      <c r="AR623" s="412" t="e">
        <f>IF(ISNA(M623),"",M623*#REF!)</f>
        <v>#REF!</v>
      </c>
      <c r="AS623" s="414" t="e">
        <f>IF(#REF!&gt;0,DQ$6,"")</f>
        <v>#REF!</v>
      </c>
      <c r="AT623" s="95" t="e">
        <f>IF(#REF!="","",VLOOKUP(#REF!,#REF!,7,0))</f>
        <v>#REF!</v>
      </c>
      <c r="AU623" s="201" t="e">
        <f>IF(OR(#REF!="",AT623=""),"",ROUND(#REF!/10^3*AT623,3))</f>
        <v>#REF!</v>
      </c>
      <c r="AV623" s="201" t="e">
        <f>IF(#REF!&gt;0,#REF!*#REF!/1000,"")</f>
        <v>#REF!</v>
      </c>
      <c r="AW623" s="201" t="e">
        <f>IF(#REF!&gt;0,#REF!*#REF!/1000,"")</f>
        <v>#REF!</v>
      </c>
      <c r="AX623" s="74" t="e">
        <f t="shared" si="114"/>
        <v>#REF!</v>
      </c>
      <c r="AY623" s="74" t="e">
        <f t="shared" si="115"/>
        <v>#REF!</v>
      </c>
      <c r="AZ623" s="201" t="e">
        <f>IF(ISNA(AX623),"",AX623*#REF!)</f>
        <v>#REF!</v>
      </c>
      <c r="BA623" s="201" t="e">
        <f>IF(ISNA(AY623),"",AY623*#REF!)</f>
        <v>#REF!</v>
      </c>
      <c r="BB623" s="78" t="e">
        <f>IF(#REF!&gt;0,DQ$40,"")</f>
        <v>#REF!</v>
      </c>
      <c r="BC623" s="99"/>
      <c r="BD623" s="650"/>
      <c r="BE623" s="652" t="e">
        <f>IF(OR(#REF!="",F623=""),"",ROUND(#REF!/10^3*F623,3))</f>
        <v>#REF!</v>
      </c>
      <c r="BF623" s="412" t="e">
        <f>IF(#REF!&gt;0,#REF!*#REF!/1000,"")</f>
        <v>#REF!</v>
      </c>
      <c r="BG623" s="412" t="e">
        <f>IF(#REF!&gt;0,#REF!*#REF!/1000,"")</f>
        <v>#REF!</v>
      </c>
      <c r="BH623" s="413" t="e">
        <f>IF(OR(#REF!="●",#REF!="●",#REF!="●",#REF!="●"),"",IF(#REF!="","",#REF!))</f>
        <v>#REF!</v>
      </c>
      <c r="BI623" s="413" t="e">
        <f>IF(OR(#REF!="●",#REF!="●",#REF!="●",#REF!="●"),"",IF(#REF!="","",#REF!))</f>
        <v>#REF!</v>
      </c>
      <c r="BJ623" s="412" t="e">
        <f>IF(ISNA(L623),"",L623*#REF!)</f>
        <v>#REF!</v>
      </c>
      <c r="BK623" s="412" t="e">
        <f>IF(ISNA(M623),"",M623*#REF!)</f>
        <v>#REF!</v>
      </c>
      <c r="BL623" s="415" t="e">
        <f>IF(#REF!&gt;0,DQ$6,"")</f>
        <v>#REF!</v>
      </c>
      <c r="BM623" s="361" t="e">
        <f>IF(#REF!="","",VLOOKUP(#REF!,#REF!,7,0))</f>
        <v>#REF!</v>
      </c>
      <c r="BN623" s="201" t="e">
        <f>IF(OR(#REF!="",BM623=""),"",ROUND(#REF!/10^3*BM623,3))</f>
        <v>#REF!</v>
      </c>
      <c r="BO623" s="201" t="e">
        <f>IF(#REF!&gt;0,#REF!*#REF!/1000,"")</f>
        <v>#REF!</v>
      </c>
      <c r="BP623" s="201" t="e">
        <f>IF(#REF!&gt;0,#REF!*#REF!/1000,"")</f>
        <v>#REF!</v>
      </c>
      <c r="BQ623" s="74" t="e">
        <f t="shared" si="116"/>
        <v>#REF!</v>
      </c>
      <c r="BR623" s="74" t="e">
        <f t="shared" si="117"/>
        <v>#REF!</v>
      </c>
      <c r="BS623" s="201" t="e">
        <f>IF(ISNA(BQ623),"",BQ623*#REF!)</f>
        <v>#REF!</v>
      </c>
      <c r="BT623" s="201" t="e">
        <f>IF(ISNA(BR623),"",BR623*#REF!)</f>
        <v>#REF!</v>
      </c>
      <c r="BU623" s="78" t="e">
        <f>IF(#REF!&gt;0,DQ$57,"")</f>
        <v>#REF!</v>
      </c>
      <c r="BV623" s="99"/>
      <c r="BW623" s="411"/>
      <c r="BX623" s="412" t="e">
        <f>IF(OR(#REF!="",F623=""),"",ROUND(#REF!/10^3*F623,3))</f>
        <v>#REF!</v>
      </c>
      <c r="BY623" s="412" t="e">
        <f>IF(#REF!&gt;0,#REF!*#REF!/1000,"")</f>
        <v>#REF!</v>
      </c>
      <c r="BZ623" s="412" t="e">
        <f>IF(#REF!&gt;0,#REF!*#REF!/1000,"")</f>
        <v>#REF!</v>
      </c>
      <c r="CA623" s="413" t="e">
        <f>IF(OR(#REF!="●",#REF!="●",#REF!="●",#REF!="●",#REF!="●"),"",IF(#REF!="","",#REF!))</f>
        <v>#REF!</v>
      </c>
      <c r="CB623" s="413" t="e">
        <f>IF(OR(#REF!="●",#REF!="●",#REF!="●",#REF!="●",#REF!="●"),"",IF(#REF!="","",#REF!))</f>
        <v>#REF!</v>
      </c>
      <c r="CC623" s="412" t="e">
        <f>IF(ISNA(L623),"",L623*#REF!)</f>
        <v>#REF!</v>
      </c>
      <c r="CD623" s="412" t="e">
        <f>IF(ISNA(M623),"",M623*#REF!)</f>
        <v>#REF!</v>
      </c>
      <c r="CE623" s="415" t="e">
        <f>IF(#REF!&gt;0,DQ$6,"")</f>
        <v>#REF!</v>
      </c>
      <c r="CF623" s="361" t="e">
        <f>IF(#REF!="","",VLOOKUP(#REF!,#REF!,7,0))</f>
        <v>#REF!</v>
      </c>
      <c r="CG623" s="201" t="e">
        <f>IF(OR(#REF!="",CF623=""),"",ROUND(#REF!/10^3*CF623,3))</f>
        <v>#REF!</v>
      </c>
      <c r="CH623" s="201" t="e">
        <f>IF(#REF!&gt;0,#REF!*#REF!/1000,"")</f>
        <v>#REF!</v>
      </c>
      <c r="CI623" s="201" t="e">
        <f>IF(#REF!&gt;0,#REF!*#REF!/1000,"")</f>
        <v>#REF!</v>
      </c>
      <c r="CJ623" s="74" t="e">
        <f t="shared" si="118"/>
        <v>#REF!</v>
      </c>
      <c r="CK623" s="74" t="e">
        <f t="shared" si="119"/>
        <v>#REF!</v>
      </c>
      <c r="CL623" s="201" t="e">
        <f>IF(ISNA(CJ623),"",CJ623*#REF!)</f>
        <v>#REF!</v>
      </c>
      <c r="CM623" s="201" t="e">
        <f>IF(ISNA(CK623),"",CK623*#REF!)</f>
        <v>#REF!</v>
      </c>
      <c r="CN623" s="101" t="e">
        <f>IF(#REF!&gt;0,DQ$57,"")</f>
        <v>#REF!</v>
      </c>
      <c r="CO623" s="84"/>
      <c r="CP623" s="2"/>
      <c r="CQ623" s="2"/>
      <c r="CR623" s="2"/>
      <c r="CS623" s="2"/>
      <c r="CT623" s="2"/>
      <c r="CU623" s="2"/>
      <c r="CV623" s="2"/>
      <c r="CX623" s="2"/>
      <c r="CY623" s="2"/>
      <c r="CZ623" s="2"/>
      <c r="DA623" s="2"/>
      <c r="DB623" s="2"/>
      <c r="DC623" s="2"/>
      <c r="DD623" s="2"/>
      <c r="DE623" s="2"/>
      <c r="DF623" s="2"/>
    </row>
    <row r="624" spans="2:110" ht="18" customHeight="1">
      <c r="B624" s="151" t="e">
        <f>IF(#REF!="","",VLOOKUP(#REF!,$CX$11:$DG$26,9,0))</f>
        <v>#REF!</v>
      </c>
      <c r="C624" s="64" t="e">
        <f>IF(#REF!="",0,VLOOKUP(#REF!,$CP$11:$CQ$16,2,0))</f>
        <v>#REF!</v>
      </c>
      <c r="D624" s="65" t="e">
        <f>IF(#REF!="",0,VLOOKUP(#REF!,$CX$11:$CY$26,2,0))</f>
        <v>#REF!</v>
      </c>
      <c r="E624" s="152" t="e">
        <f t="shared" si="109"/>
        <v>#REF!</v>
      </c>
      <c r="F624" s="155" t="e">
        <f>IF(#REF!="","",VLOOKUP(#REF!,#REF!,7,0))</f>
        <v>#REF!</v>
      </c>
      <c r="G624" s="201" t="e">
        <f>IF(OR(#REF!="",F624=""),"",ROUND(#REF!/10^3*F624,3))</f>
        <v>#REF!</v>
      </c>
      <c r="H624" s="201" t="e">
        <f>IF(#REF!&gt;0,#REF!*#REF!/1000,"")</f>
        <v>#REF!</v>
      </c>
      <c r="I624" s="201" t="e">
        <f>IF(#REF!&gt;0,#REF!*#REF!/1000,"")</f>
        <v>#REF!</v>
      </c>
      <c r="J624" s="51" t="e">
        <f>IF(#REF!="●","",IF(#REF!="","",#REF!))</f>
        <v>#REF!</v>
      </c>
      <c r="K624" s="51" t="e">
        <f>IF(#REF!="●","",IF(#REF!="","",#REF!))</f>
        <v>#REF!</v>
      </c>
      <c r="L624" s="74" t="e">
        <f t="shared" si="110"/>
        <v>#REF!</v>
      </c>
      <c r="M624" s="74" t="e">
        <f t="shared" si="111"/>
        <v>#REF!</v>
      </c>
      <c r="N624" s="201" t="e">
        <f>IF(ISNA(L624),"",L624*#REF!)</f>
        <v>#REF!</v>
      </c>
      <c r="O624" s="201" t="e">
        <f>IF(ISNA(M624),"",M624*#REF!)</f>
        <v>#REF!</v>
      </c>
      <c r="P624" s="78" t="e">
        <f>IF(#REF!&gt;0,DQ$6,"")</f>
        <v>#REF!</v>
      </c>
      <c r="Q624" s="99"/>
      <c r="R624" s="411"/>
      <c r="S624" s="412" t="e">
        <f>IF(OR(#REF!="",F624=""),"",ROUND(#REF!/10^3*F624,3))</f>
        <v>#REF!</v>
      </c>
      <c r="T624" s="412" t="e">
        <f>IF(#REF!&gt;0,#REF!*#REF!/1000,"")</f>
        <v>#REF!</v>
      </c>
      <c r="U624" s="412" t="e">
        <f>IF(#REF!&gt;0,#REF!*#REF!/1000,"")</f>
        <v>#REF!</v>
      </c>
      <c r="V624" s="413" t="e">
        <f>IF(OR(#REF!="●",#REF!="●"),"",IF(#REF!="","",#REF!))</f>
        <v>#REF!</v>
      </c>
      <c r="W624" s="413" t="e">
        <f>IF(OR(#REF!="●",#REF!="●"),"",IF(#REF!="","",#REF!))</f>
        <v>#REF!</v>
      </c>
      <c r="X624" s="412" t="e">
        <f>IF(ISNA(L624),"",L624*#REF!)</f>
        <v>#REF!</v>
      </c>
      <c r="Y624" s="412" t="e">
        <f>IF(ISNA(M624),"",M624*#REF!)</f>
        <v>#REF!</v>
      </c>
      <c r="Z624" s="414" t="e">
        <f>IF(#REF!&gt;0,DQ$6,"")</f>
        <v>#REF!</v>
      </c>
      <c r="AA624" s="95" t="e">
        <f>IF(#REF!="","",VLOOKUP(#REF!,#REF!,7,0))</f>
        <v>#REF!</v>
      </c>
      <c r="AB624" s="201" t="e">
        <f>IF(OR(#REF!="",AA624=""),"",ROUND(#REF!/10^3*AA624,3))</f>
        <v>#REF!</v>
      </c>
      <c r="AC624" s="201" t="e">
        <f>IF(#REF!&gt;0,#REF!*#REF!/1000,"")</f>
        <v>#REF!</v>
      </c>
      <c r="AD624" s="201" t="e">
        <f>IF(#REF!&gt;0,#REF!*#REF!/1000,"")</f>
        <v>#REF!</v>
      </c>
      <c r="AE624" s="74" t="e">
        <f t="shared" si="112"/>
        <v>#REF!</v>
      </c>
      <c r="AF624" s="74" t="e">
        <f t="shared" si="113"/>
        <v>#REF!</v>
      </c>
      <c r="AG624" s="201" t="e">
        <f>IF(ISNA(AE624),"",AE624*#REF!)</f>
        <v>#REF!</v>
      </c>
      <c r="AH624" s="201" t="e">
        <f>IF(ISNA(AF624),"",AF624*#REF!)</f>
        <v>#REF!</v>
      </c>
      <c r="AI624" s="78" t="e">
        <f>IF(#REF!&gt;0,DQ$23,"")</f>
        <v>#REF!</v>
      </c>
      <c r="AJ624" s="99"/>
      <c r="AK624" s="411"/>
      <c r="AL624" s="412" t="e">
        <f>IF(OR(#REF!="",F624=""),"",ROUND(#REF!/10^3*F624,3))</f>
        <v>#REF!</v>
      </c>
      <c r="AM624" s="412" t="e">
        <f>IF(#REF!&gt;0,#REF!*#REF!/1000,"")</f>
        <v>#REF!</v>
      </c>
      <c r="AN624" s="412" t="e">
        <f>IF(#REF!&gt;0,#REF!*#REF!/1000,"")</f>
        <v>#REF!</v>
      </c>
      <c r="AO624" s="413" t="e">
        <f>IF(OR(#REF!="●",#REF!="●",#REF!="●"),"",IF(#REF!="","",#REF!))</f>
        <v>#REF!</v>
      </c>
      <c r="AP624" s="413" t="e">
        <f>IF(OR(#REF!="●",#REF!="●",#REF!="●"),"",IF(#REF!="","",#REF!))</f>
        <v>#REF!</v>
      </c>
      <c r="AQ624" s="412" t="e">
        <f>IF(ISNA(L624),"",L624*#REF!)</f>
        <v>#REF!</v>
      </c>
      <c r="AR624" s="412" t="e">
        <f>IF(ISNA(M624),"",M624*#REF!)</f>
        <v>#REF!</v>
      </c>
      <c r="AS624" s="414" t="e">
        <f>IF(#REF!&gt;0,DQ$6,"")</f>
        <v>#REF!</v>
      </c>
      <c r="AT624" s="95" t="e">
        <f>IF(#REF!="","",VLOOKUP(#REF!,#REF!,7,0))</f>
        <v>#REF!</v>
      </c>
      <c r="AU624" s="201" t="e">
        <f>IF(OR(#REF!="",AT624=""),"",ROUND(#REF!/10^3*AT624,3))</f>
        <v>#REF!</v>
      </c>
      <c r="AV624" s="201" t="e">
        <f>IF(#REF!&gt;0,#REF!*#REF!/1000,"")</f>
        <v>#REF!</v>
      </c>
      <c r="AW624" s="201" t="e">
        <f>IF(#REF!&gt;0,#REF!*#REF!/1000,"")</f>
        <v>#REF!</v>
      </c>
      <c r="AX624" s="74" t="e">
        <f t="shared" si="114"/>
        <v>#REF!</v>
      </c>
      <c r="AY624" s="74" t="e">
        <f t="shared" si="115"/>
        <v>#REF!</v>
      </c>
      <c r="AZ624" s="201" t="e">
        <f>IF(ISNA(AX624),"",AX624*#REF!)</f>
        <v>#REF!</v>
      </c>
      <c r="BA624" s="201" t="e">
        <f>IF(ISNA(AY624),"",AY624*#REF!)</f>
        <v>#REF!</v>
      </c>
      <c r="BB624" s="78" t="e">
        <f>IF(#REF!&gt;0,DQ$40,"")</f>
        <v>#REF!</v>
      </c>
      <c r="BC624" s="99"/>
      <c r="BD624" s="650"/>
      <c r="BE624" s="652" t="e">
        <f>IF(OR(#REF!="",F624=""),"",ROUND(#REF!/10^3*F624,3))</f>
        <v>#REF!</v>
      </c>
      <c r="BF624" s="412" t="e">
        <f>IF(#REF!&gt;0,#REF!*#REF!/1000,"")</f>
        <v>#REF!</v>
      </c>
      <c r="BG624" s="412" t="e">
        <f>IF(#REF!&gt;0,#REF!*#REF!/1000,"")</f>
        <v>#REF!</v>
      </c>
      <c r="BH624" s="413" t="e">
        <f>IF(OR(#REF!="●",#REF!="●",#REF!="●",#REF!="●"),"",IF(#REF!="","",#REF!))</f>
        <v>#REF!</v>
      </c>
      <c r="BI624" s="413" t="e">
        <f>IF(OR(#REF!="●",#REF!="●",#REF!="●",#REF!="●"),"",IF(#REF!="","",#REF!))</f>
        <v>#REF!</v>
      </c>
      <c r="BJ624" s="412" t="e">
        <f>IF(ISNA(L624),"",L624*#REF!)</f>
        <v>#REF!</v>
      </c>
      <c r="BK624" s="412" t="e">
        <f>IF(ISNA(M624),"",M624*#REF!)</f>
        <v>#REF!</v>
      </c>
      <c r="BL624" s="415" t="e">
        <f>IF(#REF!&gt;0,DQ$6,"")</f>
        <v>#REF!</v>
      </c>
      <c r="BM624" s="361" t="e">
        <f>IF(#REF!="","",VLOOKUP(#REF!,#REF!,7,0))</f>
        <v>#REF!</v>
      </c>
      <c r="BN624" s="201" t="e">
        <f>IF(OR(#REF!="",BM624=""),"",ROUND(#REF!/10^3*BM624,3))</f>
        <v>#REF!</v>
      </c>
      <c r="BO624" s="201" t="e">
        <f>IF(#REF!&gt;0,#REF!*#REF!/1000,"")</f>
        <v>#REF!</v>
      </c>
      <c r="BP624" s="201" t="e">
        <f>IF(#REF!&gt;0,#REF!*#REF!/1000,"")</f>
        <v>#REF!</v>
      </c>
      <c r="BQ624" s="74" t="e">
        <f t="shared" si="116"/>
        <v>#REF!</v>
      </c>
      <c r="BR624" s="74" t="e">
        <f t="shared" si="117"/>
        <v>#REF!</v>
      </c>
      <c r="BS624" s="201" t="e">
        <f>IF(ISNA(BQ624),"",BQ624*#REF!)</f>
        <v>#REF!</v>
      </c>
      <c r="BT624" s="201" t="e">
        <f>IF(ISNA(BR624),"",BR624*#REF!)</f>
        <v>#REF!</v>
      </c>
      <c r="BU624" s="78" t="e">
        <f>IF(#REF!&gt;0,DQ$57,"")</f>
        <v>#REF!</v>
      </c>
      <c r="BV624" s="99"/>
      <c r="BW624" s="411"/>
      <c r="BX624" s="412" t="e">
        <f>IF(OR(#REF!="",F624=""),"",ROUND(#REF!/10^3*F624,3))</f>
        <v>#REF!</v>
      </c>
      <c r="BY624" s="412" t="e">
        <f>IF(#REF!&gt;0,#REF!*#REF!/1000,"")</f>
        <v>#REF!</v>
      </c>
      <c r="BZ624" s="412" t="e">
        <f>IF(#REF!&gt;0,#REF!*#REF!/1000,"")</f>
        <v>#REF!</v>
      </c>
      <c r="CA624" s="413" t="e">
        <f>IF(OR(#REF!="●",#REF!="●",#REF!="●",#REF!="●",#REF!="●"),"",IF(#REF!="","",#REF!))</f>
        <v>#REF!</v>
      </c>
      <c r="CB624" s="413" t="e">
        <f>IF(OR(#REF!="●",#REF!="●",#REF!="●",#REF!="●",#REF!="●"),"",IF(#REF!="","",#REF!))</f>
        <v>#REF!</v>
      </c>
      <c r="CC624" s="412" t="e">
        <f>IF(ISNA(L624),"",L624*#REF!)</f>
        <v>#REF!</v>
      </c>
      <c r="CD624" s="412" t="e">
        <f>IF(ISNA(M624),"",M624*#REF!)</f>
        <v>#REF!</v>
      </c>
      <c r="CE624" s="415" t="e">
        <f>IF(#REF!&gt;0,DQ$6,"")</f>
        <v>#REF!</v>
      </c>
      <c r="CF624" s="361" t="e">
        <f>IF(#REF!="","",VLOOKUP(#REF!,#REF!,7,0))</f>
        <v>#REF!</v>
      </c>
      <c r="CG624" s="201" t="e">
        <f>IF(OR(#REF!="",CF624=""),"",ROUND(#REF!/10^3*CF624,3))</f>
        <v>#REF!</v>
      </c>
      <c r="CH624" s="201" t="e">
        <f>IF(#REF!&gt;0,#REF!*#REF!/1000,"")</f>
        <v>#REF!</v>
      </c>
      <c r="CI624" s="201" t="e">
        <f>IF(#REF!&gt;0,#REF!*#REF!/1000,"")</f>
        <v>#REF!</v>
      </c>
      <c r="CJ624" s="74" t="e">
        <f t="shared" si="118"/>
        <v>#REF!</v>
      </c>
      <c r="CK624" s="74" t="e">
        <f t="shared" si="119"/>
        <v>#REF!</v>
      </c>
      <c r="CL624" s="201" t="e">
        <f>IF(ISNA(CJ624),"",CJ624*#REF!)</f>
        <v>#REF!</v>
      </c>
      <c r="CM624" s="201" t="e">
        <f>IF(ISNA(CK624),"",CK624*#REF!)</f>
        <v>#REF!</v>
      </c>
      <c r="CN624" s="101" t="e">
        <f>IF(#REF!&gt;0,DQ$57,"")</f>
        <v>#REF!</v>
      </c>
      <c r="CO624" s="84"/>
      <c r="CP624" s="2"/>
      <c r="CQ624" s="2"/>
      <c r="CR624" s="2"/>
      <c r="CS624" s="2"/>
      <c r="CT624" s="2"/>
      <c r="CU624" s="2"/>
      <c r="CV624" s="2"/>
      <c r="CX624" s="2"/>
      <c r="CY624" s="2"/>
      <c r="CZ624" s="2"/>
      <c r="DA624" s="2"/>
      <c r="DB624" s="2"/>
      <c r="DC624" s="2"/>
      <c r="DD624" s="2"/>
      <c r="DE624" s="2"/>
      <c r="DF624" s="2"/>
    </row>
    <row r="625" spans="2:110" ht="18" customHeight="1">
      <c r="B625" s="151" t="e">
        <f>IF(#REF!="","",VLOOKUP(#REF!,$CX$11:$DG$26,9,0))</f>
        <v>#REF!</v>
      </c>
      <c r="C625" s="64" t="e">
        <f>IF(#REF!="",0,VLOOKUP(#REF!,$CP$11:$CQ$16,2,0))</f>
        <v>#REF!</v>
      </c>
      <c r="D625" s="65" t="e">
        <f>IF(#REF!="",0,VLOOKUP(#REF!,$CX$11:$CY$26,2,0))</f>
        <v>#REF!</v>
      </c>
      <c r="E625" s="152" t="e">
        <f t="shared" si="109"/>
        <v>#REF!</v>
      </c>
      <c r="F625" s="155" t="e">
        <f>IF(#REF!="","",VLOOKUP(#REF!,#REF!,7,0))</f>
        <v>#REF!</v>
      </c>
      <c r="G625" s="201" t="e">
        <f>IF(OR(#REF!="",F625=""),"",ROUND(#REF!/10^3*F625,3))</f>
        <v>#REF!</v>
      </c>
      <c r="H625" s="201" t="e">
        <f>IF(#REF!&gt;0,#REF!*#REF!/1000,"")</f>
        <v>#REF!</v>
      </c>
      <c r="I625" s="201" t="e">
        <f>IF(#REF!&gt;0,#REF!*#REF!/1000,"")</f>
        <v>#REF!</v>
      </c>
      <c r="J625" s="51" t="e">
        <f>IF(#REF!="●","",IF(#REF!="","",#REF!))</f>
        <v>#REF!</v>
      </c>
      <c r="K625" s="51" t="e">
        <f>IF(#REF!="●","",IF(#REF!="","",#REF!))</f>
        <v>#REF!</v>
      </c>
      <c r="L625" s="74" t="e">
        <f t="shared" si="110"/>
        <v>#REF!</v>
      </c>
      <c r="M625" s="74" t="e">
        <f t="shared" si="111"/>
        <v>#REF!</v>
      </c>
      <c r="N625" s="201" t="e">
        <f>IF(ISNA(L625),"",L625*#REF!)</f>
        <v>#REF!</v>
      </c>
      <c r="O625" s="201" t="e">
        <f>IF(ISNA(M625),"",M625*#REF!)</f>
        <v>#REF!</v>
      </c>
      <c r="P625" s="78" t="e">
        <f>IF(#REF!&gt;0,DQ$6,"")</f>
        <v>#REF!</v>
      </c>
      <c r="Q625" s="99"/>
      <c r="R625" s="411"/>
      <c r="S625" s="412" t="e">
        <f>IF(OR(#REF!="",F625=""),"",ROUND(#REF!/10^3*F625,3))</f>
        <v>#REF!</v>
      </c>
      <c r="T625" s="412" t="e">
        <f>IF(#REF!&gt;0,#REF!*#REF!/1000,"")</f>
        <v>#REF!</v>
      </c>
      <c r="U625" s="412" t="e">
        <f>IF(#REF!&gt;0,#REF!*#REF!/1000,"")</f>
        <v>#REF!</v>
      </c>
      <c r="V625" s="413" t="e">
        <f>IF(OR(#REF!="●",#REF!="●"),"",IF(#REF!="","",#REF!))</f>
        <v>#REF!</v>
      </c>
      <c r="W625" s="413" t="e">
        <f>IF(OR(#REF!="●",#REF!="●"),"",IF(#REF!="","",#REF!))</f>
        <v>#REF!</v>
      </c>
      <c r="X625" s="412" t="e">
        <f>IF(ISNA(L625),"",L625*#REF!)</f>
        <v>#REF!</v>
      </c>
      <c r="Y625" s="412" t="e">
        <f>IF(ISNA(M625),"",M625*#REF!)</f>
        <v>#REF!</v>
      </c>
      <c r="Z625" s="414" t="e">
        <f>IF(#REF!&gt;0,DQ$6,"")</f>
        <v>#REF!</v>
      </c>
      <c r="AA625" s="95" t="e">
        <f>IF(#REF!="","",VLOOKUP(#REF!,#REF!,7,0))</f>
        <v>#REF!</v>
      </c>
      <c r="AB625" s="201" t="e">
        <f>IF(OR(#REF!="",AA625=""),"",ROUND(#REF!/10^3*AA625,3))</f>
        <v>#REF!</v>
      </c>
      <c r="AC625" s="201" t="e">
        <f>IF(#REF!&gt;0,#REF!*#REF!/1000,"")</f>
        <v>#REF!</v>
      </c>
      <c r="AD625" s="201" t="e">
        <f>IF(#REF!&gt;0,#REF!*#REF!/1000,"")</f>
        <v>#REF!</v>
      </c>
      <c r="AE625" s="74" t="e">
        <f t="shared" si="112"/>
        <v>#REF!</v>
      </c>
      <c r="AF625" s="74" t="e">
        <f t="shared" si="113"/>
        <v>#REF!</v>
      </c>
      <c r="AG625" s="201" t="e">
        <f>IF(ISNA(AE625),"",AE625*#REF!)</f>
        <v>#REF!</v>
      </c>
      <c r="AH625" s="201" t="e">
        <f>IF(ISNA(AF625),"",AF625*#REF!)</f>
        <v>#REF!</v>
      </c>
      <c r="AI625" s="78" t="e">
        <f>IF(#REF!&gt;0,DQ$23,"")</f>
        <v>#REF!</v>
      </c>
      <c r="AJ625" s="99"/>
      <c r="AK625" s="411"/>
      <c r="AL625" s="412" t="e">
        <f>IF(OR(#REF!="",F625=""),"",ROUND(#REF!/10^3*F625,3))</f>
        <v>#REF!</v>
      </c>
      <c r="AM625" s="412" t="e">
        <f>IF(#REF!&gt;0,#REF!*#REF!/1000,"")</f>
        <v>#REF!</v>
      </c>
      <c r="AN625" s="412" t="e">
        <f>IF(#REF!&gt;0,#REF!*#REF!/1000,"")</f>
        <v>#REF!</v>
      </c>
      <c r="AO625" s="413" t="e">
        <f>IF(OR(#REF!="●",#REF!="●",#REF!="●"),"",IF(#REF!="","",#REF!))</f>
        <v>#REF!</v>
      </c>
      <c r="AP625" s="413" t="e">
        <f>IF(OR(#REF!="●",#REF!="●",#REF!="●"),"",IF(#REF!="","",#REF!))</f>
        <v>#REF!</v>
      </c>
      <c r="AQ625" s="412" t="e">
        <f>IF(ISNA(L625),"",L625*#REF!)</f>
        <v>#REF!</v>
      </c>
      <c r="AR625" s="412" t="e">
        <f>IF(ISNA(M625),"",M625*#REF!)</f>
        <v>#REF!</v>
      </c>
      <c r="AS625" s="414" t="e">
        <f>IF(#REF!&gt;0,DQ$6,"")</f>
        <v>#REF!</v>
      </c>
      <c r="AT625" s="95" t="e">
        <f>IF(#REF!="","",VLOOKUP(#REF!,#REF!,7,0))</f>
        <v>#REF!</v>
      </c>
      <c r="AU625" s="201" t="e">
        <f>IF(OR(#REF!="",AT625=""),"",ROUND(#REF!/10^3*AT625,3))</f>
        <v>#REF!</v>
      </c>
      <c r="AV625" s="201" t="e">
        <f>IF(#REF!&gt;0,#REF!*#REF!/1000,"")</f>
        <v>#REF!</v>
      </c>
      <c r="AW625" s="201" t="e">
        <f>IF(#REF!&gt;0,#REF!*#REF!/1000,"")</f>
        <v>#REF!</v>
      </c>
      <c r="AX625" s="74" t="e">
        <f t="shared" si="114"/>
        <v>#REF!</v>
      </c>
      <c r="AY625" s="74" t="e">
        <f t="shared" si="115"/>
        <v>#REF!</v>
      </c>
      <c r="AZ625" s="201" t="e">
        <f>IF(ISNA(AX625),"",AX625*#REF!)</f>
        <v>#REF!</v>
      </c>
      <c r="BA625" s="201" t="e">
        <f>IF(ISNA(AY625),"",AY625*#REF!)</f>
        <v>#REF!</v>
      </c>
      <c r="BB625" s="78" t="e">
        <f>IF(#REF!&gt;0,DQ$40,"")</f>
        <v>#REF!</v>
      </c>
      <c r="BC625" s="99"/>
      <c r="BD625" s="650"/>
      <c r="BE625" s="652" t="e">
        <f>IF(OR(#REF!="",F625=""),"",ROUND(#REF!/10^3*F625,3))</f>
        <v>#REF!</v>
      </c>
      <c r="BF625" s="412" t="e">
        <f>IF(#REF!&gt;0,#REF!*#REF!/1000,"")</f>
        <v>#REF!</v>
      </c>
      <c r="BG625" s="412" t="e">
        <f>IF(#REF!&gt;0,#REF!*#REF!/1000,"")</f>
        <v>#REF!</v>
      </c>
      <c r="BH625" s="413" t="e">
        <f>IF(OR(#REF!="●",#REF!="●",#REF!="●",#REF!="●"),"",IF(#REF!="","",#REF!))</f>
        <v>#REF!</v>
      </c>
      <c r="BI625" s="413" t="e">
        <f>IF(OR(#REF!="●",#REF!="●",#REF!="●",#REF!="●"),"",IF(#REF!="","",#REF!))</f>
        <v>#REF!</v>
      </c>
      <c r="BJ625" s="412" t="e">
        <f>IF(ISNA(L625),"",L625*#REF!)</f>
        <v>#REF!</v>
      </c>
      <c r="BK625" s="412" t="e">
        <f>IF(ISNA(M625),"",M625*#REF!)</f>
        <v>#REF!</v>
      </c>
      <c r="BL625" s="415" t="e">
        <f>IF(#REF!&gt;0,DQ$6,"")</f>
        <v>#REF!</v>
      </c>
      <c r="BM625" s="361" t="e">
        <f>IF(#REF!="","",VLOOKUP(#REF!,#REF!,7,0))</f>
        <v>#REF!</v>
      </c>
      <c r="BN625" s="201" t="e">
        <f>IF(OR(#REF!="",BM625=""),"",ROUND(#REF!/10^3*BM625,3))</f>
        <v>#REF!</v>
      </c>
      <c r="BO625" s="201" t="e">
        <f>IF(#REF!&gt;0,#REF!*#REF!/1000,"")</f>
        <v>#REF!</v>
      </c>
      <c r="BP625" s="201" t="e">
        <f>IF(#REF!&gt;0,#REF!*#REF!/1000,"")</f>
        <v>#REF!</v>
      </c>
      <c r="BQ625" s="74" t="e">
        <f t="shared" si="116"/>
        <v>#REF!</v>
      </c>
      <c r="BR625" s="74" t="e">
        <f t="shared" si="117"/>
        <v>#REF!</v>
      </c>
      <c r="BS625" s="201" t="e">
        <f>IF(ISNA(BQ625),"",BQ625*#REF!)</f>
        <v>#REF!</v>
      </c>
      <c r="BT625" s="201" t="e">
        <f>IF(ISNA(BR625),"",BR625*#REF!)</f>
        <v>#REF!</v>
      </c>
      <c r="BU625" s="78" t="e">
        <f>IF(#REF!&gt;0,DQ$57,"")</f>
        <v>#REF!</v>
      </c>
      <c r="BV625" s="99"/>
      <c r="BW625" s="411"/>
      <c r="BX625" s="412" t="e">
        <f>IF(OR(#REF!="",F625=""),"",ROUND(#REF!/10^3*F625,3))</f>
        <v>#REF!</v>
      </c>
      <c r="BY625" s="412" t="e">
        <f>IF(#REF!&gt;0,#REF!*#REF!/1000,"")</f>
        <v>#REF!</v>
      </c>
      <c r="BZ625" s="412" t="e">
        <f>IF(#REF!&gt;0,#REF!*#REF!/1000,"")</f>
        <v>#REF!</v>
      </c>
      <c r="CA625" s="413" t="e">
        <f>IF(OR(#REF!="●",#REF!="●",#REF!="●",#REF!="●",#REF!="●"),"",IF(#REF!="","",#REF!))</f>
        <v>#REF!</v>
      </c>
      <c r="CB625" s="413" t="e">
        <f>IF(OR(#REF!="●",#REF!="●",#REF!="●",#REF!="●",#REF!="●"),"",IF(#REF!="","",#REF!))</f>
        <v>#REF!</v>
      </c>
      <c r="CC625" s="412" t="e">
        <f>IF(ISNA(L625),"",L625*#REF!)</f>
        <v>#REF!</v>
      </c>
      <c r="CD625" s="412" t="e">
        <f>IF(ISNA(M625),"",M625*#REF!)</f>
        <v>#REF!</v>
      </c>
      <c r="CE625" s="415" t="e">
        <f>IF(#REF!&gt;0,DQ$6,"")</f>
        <v>#REF!</v>
      </c>
      <c r="CF625" s="361" t="e">
        <f>IF(#REF!="","",VLOOKUP(#REF!,#REF!,7,0))</f>
        <v>#REF!</v>
      </c>
      <c r="CG625" s="201" t="e">
        <f>IF(OR(#REF!="",CF625=""),"",ROUND(#REF!/10^3*CF625,3))</f>
        <v>#REF!</v>
      </c>
      <c r="CH625" s="201" t="e">
        <f>IF(#REF!&gt;0,#REF!*#REF!/1000,"")</f>
        <v>#REF!</v>
      </c>
      <c r="CI625" s="201" t="e">
        <f>IF(#REF!&gt;0,#REF!*#REF!/1000,"")</f>
        <v>#REF!</v>
      </c>
      <c r="CJ625" s="74" t="e">
        <f t="shared" si="118"/>
        <v>#REF!</v>
      </c>
      <c r="CK625" s="74" t="e">
        <f t="shared" si="119"/>
        <v>#REF!</v>
      </c>
      <c r="CL625" s="201" t="e">
        <f>IF(ISNA(CJ625),"",CJ625*#REF!)</f>
        <v>#REF!</v>
      </c>
      <c r="CM625" s="201" t="e">
        <f>IF(ISNA(CK625),"",CK625*#REF!)</f>
        <v>#REF!</v>
      </c>
      <c r="CN625" s="101" t="e">
        <f>IF(#REF!&gt;0,DQ$57,"")</f>
        <v>#REF!</v>
      </c>
      <c r="CO625" s="84"/>
      <c r="CP625" s="2"/>
      <c r="CQ625" s="2"/>
      <c r="CR625" s="2"/>
      <c r="CS625" s="2"/>
      <c r="CT625" s="2"/>
      <c r="CU625" s="2"/>
      <c r="CV625" s="2"/>
      <c r="CX625" s="2"/>
      <c r="CY625" s="2"/>
      <c r="CZ625" s="2"/>
      <c r="DA625" s="2"/>
      <c r="DB625" s="2"/>
      <c r="DC625" s="2"/>
      <c r="DD625" s="2"/>
      <c r="DE625" s="2"/>
      <c r="DF625" s="2"/>
    </row>
    <row r="626" spans="2:110" ht="18" customHeight="1">
      <c r="B626" s="151" t="e">
        <f>IF(#REF!="","",VLOOKUP(#REF!,$CX$11:$DG$26,9,0))</f>
        <v>#REF!</v>
      </c>
      <c r="C626" s="64" t="e">
        <f>IF(#REF!="",0,VLOOKUP(#REF!,$CP$11:$CQ$16,2,0))</f>
        <v>#REF!</v>
      </c>
      <c r="D626" s="65" t="e">
        <f>IF(#REF!="",0,VLOOKUP(#REF!,$CX$11:$CY$26,2,0))</f>
        <v>#REF!</v>
      </c>
      <c r="E626" s="152" t="e">
        <f t="shared" si="109"/>
        <v>#REF!</v>
      </c>
      <c r="F626" s="155" t="e">
        <f>IF(#REF!="","",VLOOKUP(#REF!,#REF!,7,0))</f>
        <v>#REF!</v>
      </c>
      <c r="G626" s="201" t="e">
        <f>IF(OR(#REF!="",F626=""),"",ROUND(#REF!/10^3*F626,3))</f>
        <v>#REF!</v>
      </c>
      <c r="H626" s="201" t="e">
        <f>IF(#REF!&gt;0,#REF!*#REF!/1000,"")</f>
        <v>#REF!</v>
      </c>
      <c r="I626" s="201" t="e">
        <f>IF(#REF!&gt;0,#REF!*#REF!/1000,"")</f>
        <v>#REF!</v>
      </c>
      <c r="J626" s="51" t="e">
        <f>IF(#REF!="●","",IF(#REF!="","",#REF!))</f>
        <v>#REF!</v>
      </c>
      <c r="K626" s="51" t="e">
        <f>IF(#REF!="●","",IF(#REF!="","",#REF!))</f>
        <v>#REF!</v>
      </c>
      <c r="L626" s="74" t="e">
        <f t="shared" si="110"/>
        <v>#REF!</v>
      </c>
      <c r="M626" s="74" t="e">
        <f t="shared" si="111"/>
        <v>#REF!</v>
      </c>
      <c r="N626" s="201" t="e">
        <f>IF(ISNA(L626),"",L626*#REF!)</f>
        <v>#REF!</v>
      </c>
      <c r="O626" s="201" t="e">
        <f>IF(ISNA(M626),"",M626*#REF!)</f>
        <v>#REF!</v>
      </c>
      <c r="P626" s="78" t="e">
        <f>IF(#REF!&gt;0,DQ$6,"")</f>
        <v>#REF!</v>
      </c>
      <c r="Q626" s="99"/>
      <c r="R626" s="411"/>
      <c r="S626" s="412" t="e">
        <f>IF(OR(#REF!="",F626=""),"",ROUND(#REF!/10^3*F626,3))</f>
        <v>#REF!</v>
      </c>
      <c r="T626" s="412" t="e">
        <f>IF(#REF!&gt;0,#REF!*#REF!/1000,"")</f>
        <v>#REF!</v>
      </c>
      <c r="U626" s="412" t="e">
        <f>IF(#REF!&gt;0,#REF!*#REF!/1000,"")</f>
        <v>#REF!</v>
      </c>
      <c r="V626" s="413" t="e">
        <f>IF(OR(#REF!="●",#REF!="●"),"",IF(#REF!="","",#REF!))</f>
        <v>#REF!</v>
      </c>
      <c r="W626" s="413" t="e">
        <f>IF(OR(#REF!="●",#REF!="●"),"",IF(#REF!="","",#REF!))</f>
        <v>#REF!</v>
      </c>
      <c r="X626" s="412" t="e">
        <f>IF(ISNA(L626),"",L626*#REF!)</f>
        <v>#REF!</v>
      </c>
      <c r="Y626" s="412" t="e">
        <f>IF(ISNA(M626),"",M626*#REF!)</f>
        <v>#REF!</v>
      </c>
      <c r="Z626" s="414" t="e">
        <f>IF(#REF!&gt;0,DQ$6,"")</f>
        <v>#REF!</v>
      </c>
      <c r="AA626" s="95" t="e">
        <f>IF(#REF!="","",VLOOKUP(#REF!,#REF!,7,0))</f>
        <v>#REF!</v>
      </c>
      <c r="AB626" s="201" t="e">
        <f>IF(OR(#REF!="",AA626=""),"",ROUND(#REF!/10^3*AA626,3))</f>
        <v>#REF!</v>
      </c>
      <c r="AC626" s="201" t="e">
        <f>IF(#REF!&gt;0,#REF!*#REF!/1000,"")</f>
        <v>#REF!</v>
      </c>
      <c r="AD626" s="201" t="e">
        <f>IF(#REF!&gt;0,#REF!*#REF!/1000,"")</f>
        <v>#REF!</v>
      </c>
      <c r="AE626" s="74" t="e">
        <f t="shared" si="112"/>
        <v>#REF!</v>
      </c>
      <c r="AF626" s="74" t="e">
        <f t="shared" si="113"/>
        <v>#REF!</v>
      </c>
      <c r="AG626" s="201" t="e">
        <f>IF(ISNA(AE626),"",AE626*#REF!)</f>
        <v>#REF!</v>
      </c>
      <c r="AH626" s="201" t="e">
        <f>IF(ISNA(AF626),"",AF626*#REF!)</f>
        <v>#REF!</v>
      </c>
      <c r="AI626" s="78" t="e">
        <f>IF(#REF!&gt;0,DQ$23,"")</f>
        <v>#REF!</v>
      </c>
      <c r="AJ626" s="99"/>
      <c r="AK626" s="411"/>
      <c r="AL626" s="412" t="e">
        <f>IF(OR(#REF!="",F626=""),"",ROUND(#REF!/10^3*F626,3))</f>
        <v>#REF!</v>
      </c>
      <c r="AM626" s="412" t="e">
        <f>IF(#REF!&gt;0,#REF!*#REF!/1000,"")</f>
        <v>#REF!</v>
      </c>
      <c r="AN626" s="412" t="e">
        <f>IF(#REF!&gt;0,#REF!*#REF!/1000,"")</f>
        <v>#REF!</v>
      </c>
      <c r="AO626" s="413" t="e">
        <f>IF(OR(#REF!="●",#REF!="●",#REF!="●"),"",IF(#REF!="","",#REF!))</f>
        <v>#REF!</v>
      </c>
      <c r="AP626" s="413" t="e">
        <f>IF(OR(#REF!="●",#REF!="●",#REF!="●"),"",IF(#REF!="","",#REF!))</f>
        <v>#REF!</v>
      </c>
      <c r="AQ626" s="412" t="e">
        <f>IF(ISNA(L626),"",L626*#REF!)</f>
        <v>#REF!</v>
      </c>
      <c r="AR626" s="412" t="e">
        <f>IF(ISNA(M626),"",M626*#REF!)</f>
        <v>#REF!</v>
      </c>
      <c r="AS626" s="414" t="e">
        <f>IF(#REF!&gt;0,DQ$6,"")</f>
        <v>#REF!</v>
      </c>
      <c r="AT626" s="95" t="e">
        <f>IF(#REF!="","",VLOOKUP(#REF!,#REF!,7,0))</f>
        <v>#REF!</v>
      </c>
      <c r="AU626" s="201" t="e">
        <f>IF(OR(#REF!="",AT626=""),"",ROUND(#REF!/10^3*AT626,3))</f>
        <v>#REF!</v>
      </c>
      <c r="AV626" s="201" t="e">
        <f>IF(#REF!&gt;0,#REF!*#REF!/1000,"")</f>
        <v>#REF!</v>
      </c>
      <c r="AW626" s="201" t="e">
        <f>IF(#REF!&gt;0,#REF!*#REF!/1000,"")</f>
        <v>#REF!</v>
      </c>
      <c r="AX626" s="74" t="e">
        <f t="shared" si="114"/>
        <v>#REF!</v>
      </c>
      <c r="AY626" s="74" t="e">
        <f t="shared" si="115"/>
        <v>#REF!</v>
      </c>
      <c r="AZ626" s="201" t="e">
        <f>IF(ISNA(AX626),"",AX626*#REF!)</f>
        <v>#REF!</v>
      </c>
      <c r="BA626" s="201" t="e">
        <f>IF(ISNA(AY626),"",AY626*#REF!)</f>
        <v>#REF!</v>
      </c>
      <c r="BB626" s="78" t="e">
        <f>IF(#REF!&gt;0,DQ$40,"")</f>
        <v>#REF!</v>
      </c>
      <c r="BC626" s="99"/>
      <c r="BD626" s="650"/>
      <c r="BE626" s="652" t="e">
        <f>IF(OR(#REF!="",F626=""),"",ROUND(#REF!/10^3*F626,3))</f>
        <v>#REF!</v>
      </c>
      <c r="BF626" s="412" t="e">
        <f>IF(#REF!&gt;0,#REF!*#REF!/1000,"")</f>
        <v>#REF!</v>
      </c>
      <c r="BG626" s="412" t="e">
        <f>IF(#REF!&gt;0,#REF!*#REF!/1000,"")</f>
        <v>#REF!</v>
      </c>
      <c r="BH626" s="413" t="e">
        <f>IF(OR(#REF!="●",#REF!="●",#REF!="●",#REF!="●"),"",IF(#REF!="","",#REF!))</f>
        <v>#REF!</v>
      </c>
      <c r="BI626" s="413" t="e">
        <f>IF(OR(#REF!="●",#REF!="●",#REF!="●",#REF!="●"),"",IF(#REF!="","",#REF!))</f>
        <v>#REF!</v>
      </c>
      <c r="BJ626" s="412" t="e">
        <f>IF(ISNA(L626),"",L626*#REF!)</f>
        <v>#REF!</v>
      </c>
      <c r="BK626" s="412" t="e">
        <f>IF(ISNA(M626),"",M626*#REF!)</f>
        <v>#REF!</v>
      </c>
      <c r="BL626" s="415" t="e">
        <f>IF(#REF!&gt;0,DQ$6,"")</f>
        <v>#REF!</v>
      </c>
      <c r="BM626" s="361" t="e">
        <f>IF(#REF!="","",VLOOKUP(#REF!,#REF!,7,0))</f>
        <v>#REF!</v>
      </c>
      <c r="BN626" s="201" t="e">
        <f>IF(OR(#REF!="",BM626=""),"",ROUND(#REF!/10^3*BM626,3))</f>
        <v>#REF!</v>
      </c>
      <c r="BO626" s="201" t="e">
        <f>IF(#REF!&gt;0,#REF!*#REF!/1000,"")</f>
        <v>#REF!</v>
      </c>
      <c r="BP626" s="201" t="e">
        <f>IF(#REF!&gt;0,#REF!*#REF!/1000,"")</f>
        <v>#REF!</v>
      </c>
      <c r="BQ626" s="74" t="e">
        <f t="shared" si="116"/>
        <v>#REF!</v>
      </c>
      <c r="BR626" s="74" t="e">
        <f t="shared" si="117"/>
        <v>#REF!</v>
      </c>
      <c r="BS626" s="201" t="e">
        <f>IF(ISNA(BQ626),"",BQ626*#REF!)</f>
        <v>#REF!</v>
      </c>
      <c r="BT626" s="201" t="e">
        <f>IF(ISNA(BR626),"",BR626*#REF!)</f>
        <v>#REF!</v>
      </c>
      <c r="BU626" s="78" t="e">
        <f>IF(#REF!&gt;0,DQ$57,"")</f>
        <v>#REF!</v>
      </c>
      <c r="BV626" s="99"/>
      <c r="BW626" s="411"/>
      <c r="BX626" s="412" t="e">
        <f>IF(OR(#REF!="",F626=""),"",ROUND(#REF!/10^3*F626,3))</f>
        <v>#REF!</v>
      </c>
      <c r="BY626" s="412" t="e">
        <f>IF(#REF!&gt;0,#REF!*#REF!/1000,"")</f>
        <v>#REF!</v>
      </c>
      <c r="BZ626" s="412" t="e">
        <f>IF(#REF!&gt;0,#REF!*#REF!/1000,"")</f>
        <v>#REF!</v>
      </c>
      <c r="CA626" s="413" t="e">
        <f>IF(OR(#REF!="●",#REF!="●",#REF!="●",#REF!="●",#REF!="●"),"",IF(#REF!="","",#REF!))</f>
        <v>#REF!</v>
      </c>
      <c r="CB626" s="413" t="e">
        <f>IF(OR(#REF!="●",#REF!="●",#REF!="●",#REF!="●",#REF!="●"),"",IF(#REF!="","",#REF!))</f>
        <v>#REF!</v>
      </c>
      <c r="CC626" s="412" t="e">
        <f>IF(ISNA(L626),"",L626*#REF!)</f>
        <v>#REF!</v>
      </c>
      <c r="CD626" s="412" t="e">
        <f>IF(ISNA(M626),"",M626*#REF!)</f>
        <v>#REF!</v>
      </c>
      <c r="CE626" s="415" t="e">
        <f>IF(#REF!&gt;0,DQ$6,"")</f>
        <v>#REF!</v>
      </c>
      <c r="CF626" s="361" t="e">
        <f>IF(#REF!="","",VLOOKUP(#REF!,#REF!,7,0))</f>
        <v>#REF!</v>
      </c>
      <c r="CG626" s="201" t="e">
        <f>IF(OR(#REF!="",CF626=""),"",ROUND(#REF!/10^3*CF626,3))</f>
        <v>#REF!</v>
      </c>
      <c r="CH626" s="201" t="e">
        <f>IF(#REF!&gt;0,#REF!*#REF!/1000,"")</f>
        <v>#REF!</v>
      </c>
      <c r="CI626" s="201" t="e">
        <f>IF(#REF!&gt;0,#REF!*#REF!/1000,"")</f>
        <v>#REF!</v>
      </c>
      <c r="CJ626" s="74" t="e">
        <f t="shared" si="118"/>
        <v>#REF!</v>
      </c>
      <c r="CK626" s="74" t="e">
        <f t="shared" si="119"/>
        <v>#REF!</v>
      </c>
      <c r="CL626" s="201" t="e">
        <f>IF(ISNA(CJ626),"",CJ626*#REF!)</f>
        <v>#REF!</v>
      </c>
      <c r="CM626" s="201" t="e">
        <f>IF(ISNA(CK626),"",CK626*#REF!)</f>
        <v>#REF!</v>
      </c>
      <c r="CN626" s="101" t="e">
        <f>IF(#REF!&gt;0,DQ$57,"")</f>
        <v>#REF!</v>
      </c>
      <c r="CO626" s="84"/>
      <c r="CP626" s="2"/>
      <c r="CQ626" s="2"/>
      <c r="CR626" s="2"/>
      <c r="CS626" s="2"/>
      <c r="CT626" s="2"/>
      <c r="CU626" s="2"/>
      <c r="CV626" s="2"/>
      <c r="CX626" s="2"/>
      <c r="CY626" s="2"/>
      <c r="CZ626" s="2"/>
      <c r="DA626" s="2"/>
      <c r="DB626" s="2"/>
      <c r="DC626" s="2"/>
      <c r="DD626" s="2"/>
      <c r="DE626" s="2"/>
      <c r="DF626" s="2"/>
    </row>
    <row r="627" spans="2:110" ht="18" customHeight="1">
      <c r="B627" s="151" t="e">
        <f>IF(#REF!="","",VLOOKUP(#REF!,$CX$11:$DG$26,9,0))</f>
        <v>#REF!</v>
      </c>
      <c r="C627" s="64" t="e">
        <f>IF(#REF!="",0,VLOOKUP(#REF!,$CP$11:$CQ$16,2,0))</f>
        <v>#REF!</v>
      </c>
      <c r="D627" s="65" t="e">
        <f>IF(#REF!="",0,VLOOKUP(#REF!,$CX$11:$CY$26,2,0))</f>
        <v>#REF!</v>
      </c>
      <c r="E627" s="152" t="e">
        <f t="shared" si="109"/>
        <v>#REF!</v>
      </c>
      <c r="F627" s="155" t="e">
        <f>IF(#REF!="","",VLOOKUP(#REF!,#REF!,7,0))</f>
        <v>#REF!</v>
      </c>
      <c r="G627" s="201" t="e">
        <f>IF(OR(#REF!="",F627=""),"",ROUND(#REF!/10^3*F627,3))</f>
        <v>#REF!</v>
      </c>
      <c r="H627" s="201" t="e">
        <f>IF(#REF!&gt;0,#REF!*#REF!/1000,"")</f>
        <v>#REF!</v>
      </c>
      <c r="I627" s="201" t="e">
        <f>IF(#REF!&gt;0,#REF!*#REF!/1000,"")</f>
        <v>#REF!</v>
      </c>
      <c r="J627" s="51" t="e">
        <f>IF(#REF!="●","",IF(#REF!="","",#REF!))</f>
        <v>#REF!</v>
      </c>
      <c r="K627" s="51" t="e">
        <f>IF(#REF!="●","",IF(#REF!="","",#REF!))</f>
        <v>#REF!</v>
      </c>
      <c r="L627" s="74" t="e">
        <f t="shared" si="110"/>
        <v>#REF!</v>
      </c>
      <c r="M627" s="74" t="e">
        <f t="shared" si="111"/>
        <v>#REF!</v>
      </c>
      <c r="N627" s="201" t="e">
        <f>IF(ISNA(L627),"",L627*#REF!)</f>
        <v>#REF!</v>
      </c>
      <c r="O627" s="201" t="e">
        <f>IF(ISNA(M627),"",M627*#REF!)</f>
        <v>#REF!</v>
      </c>
      <c r="P627" s="78" t="e">
        <f>IF(#REF!&gt;0,DQ$6,"")</f>
        <v>#REF!</v>
      </c>
      <c r="Q627" s="99"/>
      <c r="R627" s="411"/>
      <c r="S627" s="412" t="e">
        <f>IF(OR(#REF!="",F627=""),"",ROUND(#REF!/10^3*F627,3))</f>
        <v>#REF!</v>
      </c>
      <c r="T627" s="412" t="e">
        <f>IF(#REF!&gt;0,#REF!*#REF!/1000,"")</f>
        <v>#REF!</v>
      </c>
      <c r="U627" s="412" t="e">
        <f>IF(#REF!&gt;0,#REF!*#REF!/1000,"")</f>
        <v>#REF!</v>
      </c>
      <c r="V627" s="413" t="e">
        <f>IF(OR(#REF!="●",#REF!="●"),"",IF(#REF!="","",#REF!))</f>
        <v>#REF!</v>
      </c>
      <c r="W627" s="413" t="e">
        <f>IF(OR(#REF!="●",#REF!="●"),"",IF(#REF!="","",#REF!))</f>
        <v>#REF!</v>
      </c>
      <c r="X627" s="412" t="e">
        <f>IF(ISNA(L627),"",L627*#REF!)</f>
        <v>#REF!</v>
      </c>
      <c r="Y627" s="412" t="e">
        <f>IF(ISNA(M627),"",M627*#REF!)</f>
        <v>#REF!</v>
      </c>
      <c r="Z627" s="414" t="e">
        <f>IF(#REF!&gt;0,DQ$6,"")</f>
        <v>#REF!</v>
      </c>
      <c r="AA627" s="95" t="e">
        <f>IF(#REF!="","",VLOOKUP(#REF!,#REF!,7,0))</f>
        <v>#REF!</v>
      </c>
      <c r="AB627" s="201" t="e">
        <f>IF(OR(#REF!="",AA627=""),"",ROUND(#REF!/10^3*AA627,3))</f>
        <v>#REF!</v>
      </c>
      <c r="AC627" s="201" t="e">
        <f>IF(#REF!&gt;0,#REF!*#REF!/1000,"")</f>
        <v>#REF!</v>
      </c>
      <c r="AD627" s="201" t="e">
        <f>IF(#REF!&gt;0,#REF!*#REF!/1000,"")</f>
        <v>#REF!</v>
      </c>
      <c r="AE627" s="74" t="e">
        <f t="shared" si="112"/>
        <v>#REF!</v>
      </c>
      <c r="AF627" s="74" t="e">
        <f t="shared" si="113"/>
        <v>#REF!</v>
      </c>
      <c r="AG627" s="201" t="e">
        <f>IF(ISNA(AE627),"",AE627*#REF!)</f>
        <v>#REF!</v>
      </c>
      <c r="AH627" s="201" t="e">
        <f>IF(ISNA(AF627),"",AF627*#REF!)</f>
        <v>#REF!</v>
      </c>
      <c r="AI627" s="78" t="e">
        <f>IF(#REF!&gt;0,DQ$23,"")</f>
        <v>#REF!</v>
      </c>
      <c r="AJ627" s="99"/>
      <c r="AK627" s="411"/>
      <c r="AL627" s="412" t="e">
        <f>IF(OR(#REF!="",F627=""),"",ROUND(#REF!/10^3*F627,3))</f>
        <v>#REF!</v>
      </c>
      <c r="AM627" s="412" t="e">
        <f>IF(#REF!&gt;0,#REF!*#REF!/1000,"")</f>
        <v>#REF!</v>
      </c>
      <c r="AN627" s="412" t="e">
        <f>IF(#REF!&gt;0,#REF!*#REF!/1000,"")</f>
        <v>#REF!</v>
      </c>
      <c r="AO627" s="413" t="e">
        <f>IF(OR(#REF!="●",#REF!="●",#REF!="●"),"",IF(#REF!="","",#REF!))</f>
        <v>#REF!</v>
      </c>
      <c r="AP627" s="413" t="e">
        <f>IF(OR(#REF!="●",#REF!="●",#REF!="●"),"",IF(#REF!="","",#REF!))</f>
        <v>#REF!</v>
      </c>
      <c r="AQ627" s="412" t="e">
        <f>IF(ISNA(L627),"",L627*#REF!)</f>
        <v>#REF!</v>
      </c>
      <c r="AR627" s="412" t="e">
        <f>IF(ISNA(M627),"",M627*#REF!)</f>
        <v>#REF!</v>
      </c>
      <c r="AS627" s="414" t="e">
        <f>IF(#REF!&gt;0,DQ$6,"")</f>
        <v>#REF!</v>
      </c>
      <c r="AT627" s="95" t="e">
        <f>IF(#REF!="","",VLOOKUP(#REF!,#REF!,7,0))</f>
        <v>#REF!</v>
      </c>
      <c r="AU627" s="201" t="e">
        <f>IF(OR(#REF!="",AT627=""),"",ROUND(#REF!/10^3*AT627,3))</f>
        <v>#REF!</v>
      </c>
      <c r="AV627" s="201" t="e">
        <f>IF(#REF!&gt;0,#REF!*#REF!/1000,"")</f>
        <v>#REF!</v>
      </c>
      <c r="AW627" s="201" t="e">
        <f>IF(#REF!&gt;0,#REF!*#REF!/1000,"")</f>
        <v>#REF!</v>
      </c>
      <c r="AX627" s="74" t="e">
        <f t="shared" si="114"/>
        <v>#REF!</v>
      </c>
      <c r="AY627" s="74" t="e">
        <f t="shared" si="115"/>
        <v>#REF!</v>
      </c>
      <c r="AZ627" s="201" t="e">
        <f>IF(ISNA(AX627),"",AX627*#REF!)</f>
        <v>#REF!</v>
      </c>
      <c r="BA627" s="201" t="e">
        <f>IF(ISNA(AY627),"",AY627*#REF!)</f>
        <v>#REF!</v>
      </c>
      <c r="BB627" s="78" t="e">
        <f>IF(#REF!&gt;0,DQ$40,"")</f>
        <v>#REF!</v>
      </c>
      <c r="BC627" s="99"/>
      <c r="BD627" s="650"/>
      <c r="BE627" s="652" t="e">
        <f>IF(OR(#REF!="",F627=""),"",ROUND(#REF!/10^3*F627,3))</f>
        <v>#REF!</v>
      </c>
      <c r="BF627" s="412" t="e">
        <f>IF(#REF!&gt;0,#REF!*#REF!/1000,"")</f>
        <v>#REF!</v>
      </c>
      <c r="BG627" s="412" t="e">
        <f>IF(#REF!&gt;0,#REF!*#REF!/1000,"")</f>
        <v>#REF!</v>
      </c>
      <c r="BH627" s="413" t="e">
        <f>IF(OR(#REF!="●",#REF!="●",#REF!="●",#REF!="●"),"",IF(#REF!="","",#REF!))</f>
        <v>#REF!</v>
      </c>
      <c r="BI627" s="413" t="e">
        <f>IF(OR(#REF!="●",#REF!="●",#REF!="●",#REF!="●"),"",IF(#REF!="","",#REF!))</f>
        <v>#REF!</v>
      </c>
      <c r="BJ627" s="412" t="e">
        <f>IF(ISNA(L627),"",L627*#REF!)</f>
        <v>#REF!</v>
      </c>
      <c r="BK627" s="412" t="e">
        <f>IF(ISNA(M627),"",M627*#REF!)</f>
        <v>#REF!</v>
      </c>
      <c r="BL627" s="415" t="e">
        <f>IF(#REF!&gt;0,DQ$6,"")</f>
        <v>#REF!</v>
      </c>
      <c r="BM627" s="361" t="e">
        <f>IF(#REF!="","",VLOOKUP(#REF!,#REF!,7,0))</f>
        <v>#REF!</v>
      </c>
      <c r="BN627" s="201" t="e">
        <f>IF(OR(#REF!="",BM627=""),"",ROUND(#REF!/10^3*BM627,3))</f>
        <v>#REF!</v>
      </c>
      <c r="BO627" s="201" t="e">
        <f>IF(#REF!&gt;0,#REF!*#REF!/1000,"")</f>
        <v>#REF!</v>
      </c>
      <c r="BP627" s="201" t="e">
        <f>IF(#REF!&gt;0,#REF!*#REF!/1000,"")</f>
        <v>#REF!</v>
      </c>
      <c r="BQ627" s="74" t="e">
        <f t="shared" si="116"/>
        <v>#REF!</v>
      </c>
      <c r="BR627" s="74" t="e">
        <f t="shared" si="117"/>
        <v>#REF!</v>
      </c>
      <c r="BS627" s="201" t="e">
        <f>IF(ISNA(BQ627),"",BQ627*#REF!)</f>
        <v>#REF!</v>
      </c>
      <c r="BT627" s="201" t="e">
        <f>IF(ISNA(BR627),"",BR627*#REF!)</f>
        <v>#REF!</v>
      </c>
      <c r="BU627" s="78" t="e">
        <f>IF(#REF!&gt;0,DQ$57,"")</f>
        <v>#REF!</v>
      </c>
      <c r="BV627" s="99"/>
      <c r="BW627" s="411"/>
      <c r="BX627" s="412" t="e">
        <f>IF(OR(#REF!="",F627=""),"",ROUND(#REF!/10^3*F627,3))</f>
        <v>#REF!</v>
      </c>
      <c r="BY627" s="412" t="e">
        <f>IF(#REF!&gt;0,#REF!*#REF!/1000,"")</f>
        <v>#REF!</v>
      </c>
      <c r="BZ627" s="412" t="e">
        <f>IF(#REF!&gt;0,#REF!*#REF!/1000,"")</f>
        <v>#REF!</v>
      </c>
      <c r="CA627" s="413" t="e">
        <f>IF(OR(#REF!="●",#REF!="●",#REF!="●",#REF!="●",#REF!="●"),"",IF(#REF!="","",#REF!))</f>
        <v>#REF!</v>
      </c>
      <c r="CB627" s="413" t="e">
        <f>IF(OR(#REF!="●",#REF!="●",#REF!="●",#REF!="●",#REF!="●"),"",IF(#REF!="","",#REF!))</f>
        <v>#REF!</v>
      </c>
      <c r="CC627" s="412" t="e">
        <f>IF(ISNA(L627),"",L627*#REF!)</f>
        <v>#REF!</v>
      </c>
      <c r="CD627" s="412" t="e">
        <f>IF(ISNA(M627),"",M627*#REF!)</f>
        <v>#REF!</v>
      </c>
      <c r="CE627" s="415" t="e">
        <f>IF(#REF!&gt;0,DQ$6,"")</f>
        <v>#REF!</v>
      </c>
      <c r="CF627" s="361" t="e">
        <f>IF(#REF!="","",VLOOKUP(#REF!,#REF!,7,0))</f>
        <v>#REF!</v>
      </c>
      <c r="CG627" s="201" t="e">
        <f>IF(OR(#REF!="",CF627=""),"",ROUND(#REF!/10^3*CF627,3))</f>
        <v>#REF!</v>
      </c>
      <c r="CH627" s="201" t="e">
        <f>IF(#REF!&gt;0,#REF!*#REF!/1000,"")</f>
        <v>#REF!</v>
      </c>
      <c r="CI627" s="201" t="e">
        <f>IF(#REF!&gt;0,#REF!*#REF!/1000,"")</f>
        <v>#REF!</v>
      </c>
      <c r="CJ627" s="74" t="e">
        <f t="shared" si="118"/>
        <v>#REF!</v>
      </c>
      <c r="CK627" s="74" t="e">
        <f t="shared" si="119"/>
        <v>#REF!</v>
      </c>
      <c r="CL627" s="201" t="e">
        <f>IF(ISNA(CJ627),"",CJ627*#REF!)</f>
        <v>#REF!</v>
      </c>
      <c r="CM627" s="201" t="e">
        <f>IF(ISNA(CK627),"",CK627*#REF!)</f>
        <v>#REF!</v>
      </c>
      <c r="CN627" s="101" t="e">
        <f>IF(#REF!&gt;0,DQ$57,"")</f>
        <v>#REF!</v>
      </c>
      <c r="CO627" s="84"/>
      <c r="CP627" s="2"/>
      <c r="CQ627" s="2"/>
      <c r="CR627" s="2"/>
      <c r="CS627" s="2"/>
      <c r="CT627" s="2"/>
      <c r="CU627" s="2"/>
      <c r="CV627" s="2"/>
      <c r="CX627" s="2"/>
      <c r="CY627" s="2"/>
      <c r="CZ627" s="2"/>
      <c r="DA627" s="2"/>
      <c r="DB627" s="2"/>
      <c r="DC627" s="2"/>
      <c r="DD627" s="2"/>
      <c r="DE627" s="2"/>
      <c r="DF627" s="2"/>
    </row>
    <row r="628" spans="2:110" ht="18" customHeight="1">
      <c r="B628" s="151" t="e">
        <f>IF(#REF!="","",VLOOKUP(#REF!,$CX$11:$DG$26,9,0))</f>
        <v>#REF!</v>
      </c>
      <c r="C628" s="64" t="e">
        <f>IF(#REF!="",0,VLOOKUP(#REF!,$CP$11:$CQ$16,2,0))</f>
        <v>#REF!</v>
      </c>
      <c r="D628" s="65" t="e">
        <f>IF(#REF!="",0,VLOOKUP(#REF!,$CX$11:$CY$26,2,0))</f>
        <v>#REF!</v>
      </c>
      <c r="E628" s="152" t="e">
        <f t="shared" si="109"/>
        <v>#REF!</v>
      </c>
      <c r="F628" s="155" t="e">
        <f>IF(#REF!="","",VLOOKUP(#REF!,#REF!,7,0))</f>
        <v>#REF!</v>
      </c>
      <c r="G628" s="201" t="e">
        <f>IF(OR(#REF!="",F628=""),"",ROUND(#REF!/10^3*F628,3))</f>
        <v>#REF!</v>
      </c>
      <c r="H628" s="201" t="e">
        <f>IF(#REF!&gt;0,#REF!*#REF!/1000,"")</f>
        <v>#REF!</v>
      </c>
      <c r="I628" s="201" t="e">
        <f>IF(#REF!&gt;0,#REF!*#REF!/1000,"")</f>
        <v>#REF!</v>
      </c>
      <c r="J628" s="51" t="e">
        <f>IF(#REF!="●","",IF(#REF!="","",#REF!))</f>
        <v>#REF!</v>
      </c>
      <c r="K628" s="51" t="e">
        <f>IF(#REF!="●","",IF(#REF!="","",#REF!))</f>
        <v>#REF!</v>
      </c>
      <c r="L628" s="74" t="e">
        <f t="shared" si="110"/>
        <v>#REF!</v>
      </c>
      <c r="M628" s="74" t="e">
        <f t="shared" si="111"/>
        <v>#REF!</v>
      </c>
      <c r="N628" s="201" t="e">
        <f>IF(ISNA(L628),"",L628*#REF!)</f>
        <v>#REF!</v>
      </c>
      <c r="O628" s="201" t="e">
        <f>IF(ISNA(M628),"",M628*#REF!)</f>
        <v>#REF!</v>
      </c>
      <c r="P628" s="78" t="e">
        <f>IF(#REF!&gt;0,DQ$6,"")</f>
        <v>#REF!</v>
      </c>
      <c r="Q628" s="99"/>
      <c r="R628" s="411"/>
      <c r="S628" s="412" t="e">
        <f>IF(OR(#REF!="",F628=""),"",ROUND(#REF!/10^3*F628,3))</f>
        <v>#REF!</v>
      </c>
      <c r="T628" s="412" t="e">
        <f>IF(#REF!&gt;0,#REF!*#REF!/1000,"")</f>
        <v>#REF!</v>
      </c>
      <c r="U628" s="412" t="e">
        <f>IF(#REF!&gt;0,#REF!*#REF!/1000,"")</f>
        <v>#REF!</v>
      </c>
      <c r="V628" s="413" t="e">
        <f>IF(OR(#REF!="●",#REF!="●"),"",IF(#REF!="","",#REF!))</f>
        <v>#REF!</v>
      </c>
      <c r="W628" s="413" t="e">
        <f>IF(OR(#REF!="●",#REF!="●"),"",IF(#REF!="","",#REF!))</f>
        <v>#REF!</v>
      </c>
      <c r="X628" s="412" t="e">
        <f>IF(ISNA(L628),"",L628*#REF!)</f>
        <v>#REF!</v>
      </c>
      <c r="Y628" s="412" t="e">
        <f>IF(ISNA(M628),"",M628*#REF!)</f>
        <v>#REF!</v>
      </c>
      <c r="Z628" s="414" t="e">
        <f>IF(#REF!&gt;0,DQ$6,"")</f>
        <v>#REF!</v>
      </c>
      <c r="AA628" s="95" t="e">
        <f>IF(#REF!="","",VLOOKUP(#REF!,#REF!,7,0))</f>
        <v>#REF!</v>
      </c>
      <c r="AB628" s="201" t="e">
        <f>IF(OR(#REF!="",AA628=""),"",ROUND(#REF!/10^3*AA628,3))</f>
        <v>#REF!</v>
      </c>
      <c r="AC628" s="201" t="e">
        <f>IF(#REF!&gt;0,#REF!*#REF!/1000,"")</f>
        <v>#REF!</v>
      </c>
      <c r="AD628" s="201" t="e">
        <f>IF(#REF!&gt;0,#REF!*#REF!/1000,"")</f>
        <v>#REF!</v>
      </c>
      <c r="AE628" s="74" t="e">
        <f t="shared" si="112"/>
        <v>#REF!</v>
      </c>
      <c r="AF628" s="74" t="e">
        <f t="shared" si="113"/>
        <v>#REF!</v>
      </c>
      <c r="AG628" s="201" t="e">
        <f>IF(ISNA(AE628),"",AE628*#REF!)</f>
        <v>#REF!</v>
      </c>
      <c r="AH628" s="201" t="e">
        <f>IF(ISNA(AF628),"",AF628*#REF!)</f>
        <v>#REF!</v>
      </c>
      <c r="AI628" s="78" t="e">
        <f>IF(#REF!&gt;0,DQ$23,"")</f>
        <v>#REF!</v>
      </c>
      <c r="AJ628" s="99"/>
      <c r="AK628" s="411"/>
      <c r="AL628" s="412" t="e">
        <f>IF(OR(#REF!="",F628=""),"",ROUND(#REF!/10^3*F628,3))</f>
        <v>#REF!</v>
      </c>
      <c r="AM628" s="412" t="e">
        <f>IF(#REF!&gt;0,#REF!*#REF!/1000,"")</f>
        <v>#REF!</v>
      </c>
      <c r="AN628" s="412" t="e">
        <f>IF(#REF!&gt;0,#REF!*#REF!/1000,"")</f>
        <v>#REF!</v>
      </c>
      <c r="AO628" s="413" t="e">
        <f>IF(OR(#REF!="●",#REF!="●",#REF!="●"),"",IF(#REF!="","",#REF!))</f>
        <v>#REF!</v>
      </c>
      <c r="AP628" s="413" t="e">
        <f>IF(OR(#REF!="●",#REF!="●",#REF!="●"),"",IF(#REF!="","",#REF!))</f>
        <v>#REF!</v>
      </c>
      <c r="AQ628" s="412" t="e">
        <f>IF(ISNA(L628),"",L628*#REF!)</f>
        <v>#REF!</v>
      </c>
      <c r="AR628" s="412" t="e">
        <f>IF(ISNA(M628),"",M628*#REF!)</f>
        <v>#REF!</v>
      </c>
      <c r="AS628" s="414" t="e">
        <f>IF(#REF!&gt;0,DQ$6,"")</f>
        <v>#REF!</v>
      </c>
      <c r="AT628" s="95" t="e">
        <f>IF(#REF!="","",VLOOKUP(#REF!,#REF!,7,0))</f>
        <v>#REF!</v>
      </c>
      <c r="AU628" s="201" t="e">
        <f>IF(OR(#REF!="",AT628=""),"",ROUND(#REF!/10^3*AT628,3))</f>
        <v>#REF!</v>
      </c>
      <c r="AV628" s="201" t="e">
        <f>IF(#REF!&gt;0,#REF!*#REF!/1000,"")</f>
        <v>#REF!</v>
      </c>
      <c r="AW628" s="201" t="e">
        <f>IF(#REF!&gt;0,#REF!*#REF!/1000,"")</f>
        <v>#REF!</v>
      </c>
      <c r="AX628" s="74" t="e">
        <f t="shared" si="114"/>
        <v>#REF!</v>
      </c>
      <c r="AY628" s="74" t="e">
        <f t="shared" si="115"/>
        <v>#REF!</v>
      </c>
      <c r="AZ628" s="201" t="e">
        <f>IF(ISNA(AX628),"",AX628*#REF!)</f>
        <v>#REF!</v>
      </c>
      <c r="BA628" s="201" t="e">
        <f>IF(ISNA(AY628),"",AY628*#REF!)</f>
        <v>#REF!</v>
      </c>
      <c r="BB628" s="78" t="e">
        <f>IF(#REF!&gt;0,DQ$40,"")</f>
        <v>#REF!</v>
      </c>
      <c r="BC628" s="99"/>
      <c r="BD628" s="650"/>
      <c r="BE628" s="652" t="e">
        <f>IF(OR(#REF!="",F628=""),"",ROUND(#REF!/10^3*F628,3))</f>
        <v>#REF!</v>
      </c>
      <c r="BF628" s="412" t="e">
        <f>IF(#REF!&gt;0,#REF!*#REF!/1000,"")</f>
        <v>#REF!</v>
      </c>
      <c r="BG628" s="412" t="e">
        <f>IF(#REF!&gt;0,#REF!*#REF!/1000,"")</f>
        <v>#REF!</v>
      </c>
      <c r="BH628" s="413" t="e">
        <f>IF(OR(#REF!="●",#REF!="●",#REF!="●",#REF!="●"),"",IF(#REF!="","",#REF!))</f>
        <v>#REF!</v>
      </c>
      <c r="BI628" s="413" t="e">
        <f>IF(OR(#REF!="●",#REF!="●",#REF!="●",#REF!="●"),"",IF(#REF!="","",#REF!))</f>
        <v>#REF!</v>
      </c>
      <c r="BJ628" s="412" t="e">
        <f>IF(ISNA(L628),"",L628*#REF!)</f>
        <v>#REF!</v>
      </c>
      <c r="BK628" s="412" t="e">
        <f>IF(ISNA(M628),"",M628*#REF!)</f>
        <v>#REF!</v>
      </c>
      <c r="BL628" s="415" t="e">
        <f>IF(#REF!&gt;0,DQ$6,"")</f>
        <v>#REF!</v>
      </c>
      <c r="BM628" s="361" t="e">
        <f>IF(#REF!="","",VLOOKUP(#REF!,#REF!,7,0))</f>
        <v>#REF!</v>
      </c>
      <c r="BN628" s="201" t="e">
        <f>IF(OR(#REF!="",BM628=""),"",ROUND(#REF!/10^3*BM628,3))</f>
        <v>#REF!</v>
      </c>
      <c r="BO628" s="201" t="e">
        <f>IF(#REF!&gt;0,#REF!*#REF!/1000,"")</f>
        <v>#REF!</v>
      </c>
      <c r="BP628" s="201" t="e">
        <f>IF(#REF!&gt;0,#REF!*#REF!/1000,"")</f>
        <v>#REF!</v>
      </c>
      <c r="BQ628" s="74" t="e">
        <f t="shared" si="116"/>
        <v>#REF!</v>
      </c>
      <c r="BR628" s="74" t="e">
        <f t="shared" si="117"/>
        <v>#REF!</v>
      </c>
      <c r="BS628" s="201" t="e">
        <f>IF(ISNA(BQ628),"",BQ628*#REF!)</f>
        <v>#REF!</v>
      </c>
      <c r="BT628" s="201" t="e">
        <f>IF(ISNA(BR628),"",BR628*#REF!)</f>
        <v>#REF!</v>
      </c>
      <c r="BU628" s="78" t="e">
        <f>IF(#REF!&gt;0,DQ$57,"")</f>
        <v>#REF!</v>
      </c>
      <c r="BV628" s="99"/>
      <c r="BW628" s="411"/>
      <c r="BX628" s="412" t="e">
        <f>IF(OR(#REF!="",F628=""),"",ROUND(#REF!/10^3*F628,3))</f>
        <v>#REF!</v>
      </c>
      <c r="BY628" s="412" t="e">
        <f>IF(#REF!&gt;0,#REF!*#REF!/1000,"")</f>
        <v>#REF!</v>
      </c>
      <c r="BZ628" s="412" t="e">
        <f>IF(#REF!&gt;0,#REF!*#REF!/1000,"")</f>
        <v>#REF!</v>
      </c>
      <c r="CA628" s="413" t="e">
        <f>IF(OR(#REF!="●",#REF!="●",#REF!="●",#REF!="●",#REF!="●"),"",IF(#REF!="","",#REF!))</f>
        <v>#REF!</v>
      </c>
      <c r="CB628" s="413" t="e">
        <f>IF(OR(#REF!="●",#REF!="●",#REF!="●",#REF!="●",#REF!="●"),"",IF(#REF!="","",#REF!))</f>
        <v>#REF!</v>
      </c>
      <c r="CC628" s="412" t="e">
        <f>IF(ISNA(L628),"",L628*#REF!)</f>
        <v>#REF!</v>
      </c>
      <c r="CD628" s="412" t="e">
        <f>IF(ISNA(M628),"",M628*#REF!)</f>
        <v>#REF!</v>
      </c>
      <c r="CE628" s="415" t="e">
        <f>IF(#REF!&gt;0,DQ$6,"")</f>
        <v>#REF!</v>
      </c>
      <c r="CF628" s="361" t="e">
        <f>IF(#REF!="","",VLOOKUP(#REF!,#REF!,7,0))</f>
        <v>#REF!</v>
      </c>
      <c r="CG628" s="201" t="e">
        <f>IF(OR(#REF!="",CF628=""),"",ROUND(#REF!/10^3*CF628,3))</f>
        <v>#REF!</v>
      </c>
      <c r="CH628" s="201" t="e">
        <f>IF(#REF!&gt;0,#REF!*#REF!/1000,"")</f>
        <v>#REF!</v>
      </c>
      <c r="CI628" s="201" t="e">
        <f>IF(#REF!&gt;0,#REF!*#REF!/1000,"")</f>
        <v>#REF!</v>
      </c>
      <c r="CJ628" s="74" t="e">
        <f t="shared" si="118"/>
        <v>#REF!</v>
      </c>
      <c r="CK628" s="74" t="e">
        <f t="shared" si="119"/>
        <v>#REF!</v>
      </c>
      <c r="CL628" s="201" t="e">
        <f>IF(ISNA(CJ628),"",CJ628*#REF!)</f>
        <v>#REF!</v>
      </c>
      <c r="CM628" s="201" t="e">
        <f>IF(ISNA(CK628),"",CK628*#REF!)</f>
        <v>#REF!</v>
      </c>
      <c r="CN628" s="101" t="e">
        <f>IF(#REF!&gt;0,DQ$57,"")</f>
        <v>#REF!</v>
      </c>
      <c r="CO628" s="84"/>
      <c r="CP628" s="2"/>
      <c r="CQ628" s="2"/>
      <c r="CR628" s="2"/>
      <c r="CS628" s="2"/>
      <c r="CT628" s="2"/>
      <c r="CU628" s="2"/>
      <c r="CV628" s="2"/>
      <c r="CX628" s="2"/>
      <c r="CY628" s="2"/>
      <c r="CZ628" s="2"/>
      <c r="DA628" s="2"/>
      <c r="DB628" s="2"/>
      <c r="DC628" s="2"/>
      <c r="DD628" s="2"/>
      <c r="DE628" s="2"/>
      <c r="DF628" s="2"/>
    </row>
    <row r="629" spans="2:110" ht="18" customHeight="1">
      <c r="B629" s="151" t="e">
        <f>IF(#REF!="","",VLOOKUP(#REF!,$CX$11:$DG$26,9,0))</f>
        <v>#REF!</v>
      </c>
      <c r="C629" s="64" t="e">
        <f>IF(#REF!="",0,VLOOKUP(#REF!,$CP$11:$CQ$16,2,0))</f>
        <v>#REF!</v>
      </c>
      <c r="D629" s="65" t="e">
        <f>IF(#REF!="",0,VLOOKUP(#REF!,$CX$11:$CY$26,2,0))</f>
        <v>#REF!</v>
      </c>
      <c r="E629" s="152" t="e">
        <f t="shared" si="109"/>
        <v>#REF!</v>
      </c>
      <c r="F629" s="155" t="e">
        <f>IF(#REF!="","",VLOOKUP(#REF!,#REF!,7,0))</f>
        <v>#REF!</v>
      </c>
      <c r="G629" s="201" t="e">
        <f>IF(OR(#REF!="",F629=""),"",ROUND(#REF!/10^3*F629,3))</f>
        <v>#REF!</v>
      </c>
      <c r="H629" s="201" t="e">
        <f>IF(#REF!&gt;0,#REF!*#REF!/1000,"")</f>
        <v>#REF!</v>
      </c>
      <c r="I629" s="201" t="e">
        <f>IF(#REF!&gt;0,#REF!*#REF!/1000,"")</f>
        <v>#REF!</v>
      </c>
      <c r="J629" s="51" t="e">
        <f>IF(#REF!="●","",IF(#REF!="","",#REF!))</f>
        <v>#REF!</v>
      </c>
      <c r="K629" s="51" t="e">
        <f>IF(#REF!="●","",IF(#REF!="","",#REF!))</f>
        <v>#REF!</v>
      </c>
      <c r="L629" s="74" t="e">
        <f t="shared" si="110"/>
        <v>#REF!</v>
      </c>
      <c r="M629" s="74" t="e">
        <f t="shared" si="111"/>
        <v>#REF!</v>
      </c>
      <c r="N629" s="201" t="e">
        <f>IF(ISNA(L629),"",L629*#REF!)</f>
        <v>#REF!</v>
      </c>
      <c r="O629" s="201" t="e">
        <f>IF(ISNA(M629),"",M629*#REF!)</f>
        <v>#REF!</v>
      </c>
      <c r="P629" s="78" t="e">
        <f>IF(#REF!&gt;0,DQ$6,"")</f>
        <v>#REF!</v>
      </c>
      <c r="Q629" s="99"/>
      <c r="R629" s="411"/>
      <c r="S629" s="412" t="e">
        <f>IF(OR(#REF!="",F629=""),"",ROUND(#REF!/10^3*F629,3))</f>
        <v>#REF!</v>
      </c>
      <c r="T629" s="412" t="e">
        <f>IF(#REF!&gt;0,#REF!*#REF!/1000,"")</f>
        <v>#REF!</v>
      </c>
      <c r="U629" s="412" t="e">
        <f>IF(#REF!&gt;0,#REF!*#REF!/1000,"")</f>
        <v>#REF!</v>
      </c>
      <c r="V629" s="413" t="e">
        <f>IF(OR(#REF!="●",#REF!="●"),"",IF(#REF!="","",#REF!))</f>
        <v>#REF!</v>
      </c>
      <c r="W629" s="413" t="e">
        <f>IF(OR(#REF!="●",#REF!="●"),"",IF(#REF!="","",#REF!))</f>
        <v>#REF!</v>
      </c>
      <c r="X629" s="412" t="e">
        <f>IF(ISNA(L629),"",L629*#REF!)</f>
        <v>#REF!</v>
      </c>
      <c r="Y629" s="412" t="e">
        <f>IF(ISNA(M629),"",M629*#REF!)</f>
        <v>#REF!</v>
      </c>
      <c r="Z629" s="414" t="e">
        <f>IF(#REF!&gt;0,DQ$6,"")</f>
        <v>#REF!</v>
      </c>
      <c r="AA629" s="95" t="e">
        <f>IF(#REF!="","",VLOOKUP(#REF!,#REF!,7,0))</f>
        <v>#REF!</v>
      </c>
      <c r="AB629" s="201" t="e">
        <f>IF(OR(#REF!="",AA629=""),"",ROUND(#REF!/10^3*AA629,3))</f>
        <v>#REF!</v>
      </c>
      <c r="AC629" s="201" t="e">
        <f>IF(#REF!&gt;0,#REF!*#REF!/1000,"")</f>
        <v>#REF!</v>
      </c>
      <c r="AD629" s="201" t="e">
        <f>IF(#REF!&gt;0,#REF!*#REF!/1000,"")</f>
        <v>#REF!</v>
      </c>
      <c r="AE629" s="74" t="e">
        <f t="shared" si="112"/>
        <v>#REF!</v>
      </c>
      <c r="AF629" s="74" t="e">
        <f t="shared" si="113"/>
        <v>#REF!</v>
      </c>
      <c r="AG629" s="201" t="e">
        <f>IF(ISNA(AE629),"",AE629*#REF!)</f>
        <v>#REF!</v>
      </c>
      <c r="AH629" s="201" t="e">
        <f>IF(ISNA(AF629),"",AF629*#REF!)</f>
        <v>#REF!</v>
      </c>
      <c r="AI629" s="78" t="e">
        <f>IF(#REF!&gt;0,DQ$23,"")</f>
        <v>#REF!</v>
      </c>
      <c r="AJ629" s="99"/>
      <c r="AK629" s="411"/>
      <c r="AL629" s="412" t="e">
        <f>IF(OR(#REF!="",F629=""),"",ROUND(#REF!/10^3*F629,3))</f>
        <v>#REF!</v>
      </c>
      <c r="AM629" s="412" t="e">
        <f>IF(#REF!&gt;0,#REF!*#REF!/1000,"")</f>
        <v>#REF!</v>
      </c>
      <c r="AN629" s="412" t="e">
        <f>IF(#REF!&gt;0,#REF!*#REF!/1000,"")</f>
        <v>#REF!</v>
      </c>
      <c r="AO629" s="413" t="e">
        <f>IF(OR(#REF!="●",#REF!="●",#REF!="●"),"",IF(#REF!="","",#REF!))</f>
        <v>#REF!</v>
      </c>
      <c r="AP629" s="413" t="e">
        <f>IF(OR(#REF!="●",#REF!="●",#REF!="●"),"",IF(#REF!="","",#REF!))</f>
        <v>#REF!</v>
      </c>
      <c r="AQ629" s="412" t="e">
        <f>IF(ISNA(L629),"",L629*#REF!)</f>
        <v>#REF!</v>
      </c>
      <c r="AR629" s="412" t="e">
        <f>IF(ISNA(M629),"",M629*#REF!)</f>
        <v>#REF!</v>
      </c>
      <c r="AS629" s="414" t="e">
        <f>IF(#REF!&gt;0,DQ$6,"")</f>
        <v>#REF!</v>
      </c>
      <c r="AT629" s="95" t="e">
        <f>IF(#REF!="","",VLOOKUP(#REF!,#REF!,7,0))</f>
        <v>#REF!</v>
      </c>
      <c r="AU629" s="201" t="e">
        <f>IF(OR(#REF!="",AT629=""),"",ROUND(#REF!/10^3*AT629,3))</f>
        <v>#REF!</v>
      </c>
      <c r="AV629" s="201" t="e">
        <f>IF(#REF!&gt;0,#REF!*#REF!/1000,"")</f>
        <v>#REF!</v>
      </c>
      <c r="AW629" s="201" t="e">
        <f>IF(#REF!&gt;0,#REF!*#REF!/1000,"")</f>
        <v>#REF!</v>
      </c>
      <c r="AX629" s="74" t="e">
        <f t="shared" si="114"/>
        <v>#REF!</v>
      </c>
      <c r="AY629" s="74" t="e">
        <f t="shared" si="115"/>
        <v>#REF!</v>
      </c>
      <c r="AZ629" s="201" t="e">
        <f>IF(ISNA(AX629),"",AX629*#REF!)</f>
        <v>#REF!</v>
      </c>
      <c r="BA629" s="201" t="e">
        <f>IF(ISNA(AY629),"",AY629*#REF!)</f>
        <v>#REF!</v>
      </c>
      <c r="BB629" s="78" t="e">
        <f>IF(#REF!&gt;0,DQ$40,"")</f>
        <v>#REF!</v>
      </c>
      <c r="BC629" s="99"/>
      <c r="BD629" s="650"/>
      <c r="BE629" s="652" t="e">
        <f>IF(OR(#REF!="",F629=""),"",ROUND(#REF!/10^3*F629,3))</f>
        <v>#REF!</v>
      </c>
      <c r="BF629" s="412" t="e">
        <f>IF(#REF!&gt;0,#REF!*#REF!/1000,"")</f>
        <v>#REF!</v>
      </c>
      <c r="BG629" s="412" t="e">
        <f>IF(#REF!&gt;0,#REF!*#REF!/1000,"")</f>
        <v>#REF!</v>
      </c>
      <c r="BH629" s="413" t="e">
        <f>IF(OR(#REF!="●",#REF!="●",#REF!="●",#REF!="●"),"",IF(#REF!="","",#REF!))</f>
        <v>#REF!</v>
      </c>
      <c r="BI629" s="413" t="e">
        <f>IF(OR(#REF!="●",#REF!="●",#REF!="●",#REF!="●"),"",IF(#REF!="","",#REF!))</f>
        <v>#REF!</v>
      </c>
      <c r="BJ629" s="412" t="e">
        <f>IF(ISNA(L629),"",L629*#REF!)</f>
        <v>#REF!</v>
      </c>
      <c r="BK629" s="412" t="e">
        <f>IF(ISNA(M629),"",M629*#REF!)</f>
        <v>#REF!</v>
      </c>
      <c r="BL629" s="415" t="e">
        <f>IF(#REF!&gt;0,DQ$6,"")</f>
        <v>#REF!</v>
      </c>
      <c r="BM629" s="361" t="e">
        <f>IF(#REF!="","",VLOOKUP(#REF!,#REF!,7,0))</f>
        <v>#REF!</v>
      </c>
      <c r="BN629" s="201" t="e">
        <f>IF(OR(#REF!="",BM629=""),"",ROUND(#REF!/10^3*BM629,3))</f>
        <v>#REF!</v>
      </c>
      <c r="BO629" s="201" t="e">
        <f>IF(#REF!&gt;0,#REF!*#REF!/1000,"")</f>
        <v>#REF!</v>
      </c>
      <c r="BP629" s="201" t="e">
        <f>IF(#REF!&gt;0,#REF!*#REF!/1000,"")</f>
        <v>#REF!</v>
      </c>
      <c r="BQ629" s="74" t="e">
        <f t="shared" si="116"/>
        <v>#REF!</v>
      </c>
      <c r="BR629" s="74" t="e">
        <f t="shared" si="117"/>
        <v>#REF!</v>
      </c>
      <c r="BS629" s="201" t="e">
        <f>IF(ISNA(BQ629),"",BQ629*#REF!)</f>
        <v>#REF!</v>
      </c>
      <c r="BT629" s="201" t="e">
        <f>IF(ISNA(BR629),"",BR629*#REF!)</f>
        <v>#REF!</v>
      </c>
      <c r="BU629" s="78" t="e">
        <f>IF(#REF!&gt;0,DQ$57,"")</f>
        <v>#REF!</v>
      </c>
      <c r="BV629" s="99"/>
      <c r="BW629" s="411"/>
      <c r="BX629" s="412" t="e">
        <f>IF(OR(#REF!="",F629=""),"",ROUND(#REF!/10^3*F629,3))</f>
        <v>#REF!</v>
      </c>
      <c r="BY629" s="412" t="e">
        <f>IF(#REF!&gt;0,#REF!*#REF!/1000,"")</f>
        <v>#REF!</v>
      </c>
      <c r="BZ629" s="412" t="e">
        <f>IF(#REF!&gt;0,#REF!*#REF!/1000,"")</f>
        <v>#REF!</v>
      </c>
      <c r="CA629" s="413" t="e">
        <f>IF(OR(#REF!="●",#REF!="●",#REF!="●",#REF!="●",#REF!="●"),"",IF(#REF!="","",#REF!))</f>
        <v>#REF!</v>
      </c>
      <c r="CB629" s="413" t="e">
        <f>IF(OR(#REF!="●",#REF!="●",#REF!="●",#REF!="●",#REF!="●"),"",IF(#REF!="","",#REF!))</f>
        <v>#REF!</v>
      </c>
      <c r="CC629" s="412" t="e">
        <f>IF(ISNA(L629),"",L629*#REF!)</f>
        <v>#REF!</v>
      </c>
      <c r="CD629" s="412" t="e">
        <f>IF(ISNA(M629),"",M629*#REF!)</f>
        <v>#REF!</v>
      </c>
      <c r="CE629" s="415" t="e">
        <f>IF(#REF!&gt;0,DQ$6,"")</f>
        <v>#REF!</v>
      </c>
      <c r="CF629" s="361" t="e">
        <f>IF(#REF!="","",VLOOKUP(#REF!,#REF!,7,0))</f>
        <v>#REF!</v>
      </c>
      <c r="CG629" s="201" t="e">
        <f>IF(OR(#REF!="",CF629=""),"",ROUND(#REF!/10^3*CF629,3))</f>
        <v>#REF!</v>
      </c>
      <c r="CH629" s="201" t="e">
        <f>IF(#REF!&gt;0,#REF!*#REF!/1000,"")</f>
        <v>#REF!</v>
      </c>
      <c r="CI629" s="201" t="e">
        <f>IF(#REF!&gt;0,#REF!*#REF!/1000,"")</f>
        <v>#REF!</v>
      </c>
      <c r="CJ629" s="74" t="e">
        <f t="shared" si="118"/>
        <v>#REF!</v>
      </c>
      <c r="CK629" s="74" t="e">
        <f t="shared" si="119"/>
        <v>#REF!</v>
      </c>
      <c r="CL629" s="201" t="e">
        <f>IF(ISNA(CJ629),"",CJ629*#REF!)</f>
        <v>#REF!</v>
      </c>
      <c r="CM629" s="201" t="e">
        <f>IF(ISNA(CK629),"",CK629*#REF!)</f>
        <v>#REF!</v>
      </c>
      <c r="CN629" s="101" t="e">
        <f>IF(#REF!&gt;0,DQ$57,"")</f>
        <v>#REF!</v>
      </c>
      <c r="CO629" s="84"/>
      <c r="CP629" s="2"/>
      <c r="CQ629" s="2"/>
      <c r="CR629" s="2"/>
      <c r="CS629" s="2"/>
      <c r="CT629" s="2"/>
      <c r="CU629" s="2"/>
      <c r="CV629" s="2"/>
      <c r="CX629" s="2"/>
      <c r="CY629" s="2"/>
      <c r="CZ629" s="2"/>
      <c r="DA629" s="2"/>
      <c r="DB629" s="2"/>
      <c r="DC629" s="2"/>
      <c r="DD629" s="2"/>
      <c r="DE629" s="2"/>
      <c r="DF629" s="2"/>
    </row>
    <row r="630" spans="2:110" ht="18" customHeight="1">
      <c r="B630" s="151" t="e">
        <f>IF(#REF!="","",VLOOKUP(#REF!,$CX$11:$DG$26,9,0))</f>
        <v>#REF!</v>
      </c>
      <c r="C630" s="64" t="e">
        <f>IF(#REF!="",0,VLOOKUP(#REF!,$CP$11:$CQ$16,2,0))</f>
        <v>#REF!</v>
      </c>
      <c r="D630" s="65" t="e">
        <f>IF(#REF!="",0,VLOOKUP(#REF!,$CX$11:$CY$26,2,0))</f>
        <v>#REF!</v>
      </c>
      <c r="E630" s="152" t="e">
        <f t="shared" si="109"/>
        <v>#REF!</v>
      </c>
      <c r="F630" s="155" t="e">
        <f>IF(#REF!="","",VLOOKUP(#REF!,#REF!,7,0))</f>
        <v>#REF!</v>
      </c>
      <c r="G630" s="201" t="e">
        <f>IF(OR(#REF!="",F630=""),"",ROUND(#REF!/10^3*F630,3))</f>
        <v>#REF!</v>
      </c>
      <c r="H630" s="201" t="e">
        <f>IF(#REF!&gt;0,#REF!*#REF!/1000,"")</f>
        <v>#REF!</v>
      </c>
      <c r="I630" s="201" t="e">
        <f>IF(#REF!&gt;0,#REF!*#REF!/1000,"")</f>
        <v>#REF!</v>
      </c>
      <c r="J630" s="51" t="e">
        <f>IF(#REF!="●","",IF(#REF!="","",#REF!))</f>
        <v>#REF!</v>
      </c>
      <c r="K630" s="51" t="e">
        <f>IF(#REF!="●","",IF(#REF!="","",#REF!))</f>
        <v>#REF!</v>
      </c>
      <c r="L630" s="74" t="e">
        <f t="shared" si="110"/>
        <v>#REF!</v>
      </c>
      <c r="M630" s="74" t="e">
        <f t="shared" si="111"/>
        <v>#REF!</v>
      </c>
      <c r="N630" s="201" t="e">
        <f>IF(ISNA(L630),"",L630*#REF!)</f>
        <v>#REF!</v>
      </c>
      <c r="O630" s="201" t="e">
        <f>IF(ISNA(M630),"",M630*#REF!)</f>
        <v>#REF!</v>
      </c>
      <c r="P630" s="78" t="e">
        <f>IF(#REF!&gt;0,DQ$6,"")</f>
        <v>#REF!</v>
      </c>
      <c r="Q630" s="99"/>
      <c r="R630" s="411"/>
      <c r="S630" s="412" t="e">
        <f>IF(OR(#REF!="",F630=""),"",ROUND(#REF!/10^3*F630,3))</f>
        <v>#REF!</v>
      </c>
      <c r="T630" s="412" t="e">
        <f>IF(#REF!&gt;0,#REF!*#REF!/1000,"")</f>
        <v>#REF!</v>
      </c>
      <c r="U630" s="412" t="e">
        <f>IF(#REF!&gt;0,#REF!*#REF!/1000,"")</f>
        <v>#REF!</v>
      </c>
      <c r="V630" s="413" t="e">
        <f>IF(OR(#REF!="●",#REF!="●"),"",IF(#REF!="","",#REF!))</f>
        <v>#REF!</v>
      </c>
      <c r="W630" s="413" t="e">
        <f>IF(OR(#REF!="●",#REF!="●"),"",IF(#REF!="","",#REF!))</f>
        <v>#REF!</v>
      </c>
      <c r="X630" s="412" t="e">
        <f>IF(ISNA(L630),"",L630*#REF!)</f>
        <v>#REF!</v>
      </c>
      <c r="Y630" s="412" t="e">
        <f>IF(ISNA(M630),"",M630*#REF!)</f>
        <v>#REF!</v>
      </c>
      <c r="Z630" s="414" t="e">
        <f>IF(#REF!&gt;0,DQ$6,"")</f>
        <v>#REF!</v>
      </c>
      <c r="AA630" s="95" t="e">
        <f>IF(#REF!="","",VLOOKUP(#REF!,#REF!,7,0))</f>
        <v>#REF!</v>
      </c>
      <c r="AB630" s="201" t="e">
        <f>IF(OR(#REF!="",AA630=""),"",ROUND(#REF!/10^3*AA630,3))</f>
        <v>#REF!</v>
      </c>
      <c r="AC630" s="201" t="e">
        <f>IF(#REF!&gt;0,#REF!*#REF!/1000,"")</f>
        <v>#REF!</v>
      </c>
      <c r="AD630" s="201" t="e">
        <f>IF(#REF!&gt;0,#REF!*#REF!/1000,"")</f>
        <v>#REF!</v>
      </c>
      <c r="AE630" s="74" t="e">
        <f t="shared" si="112"/>
        <v>#REF!</v>
      </c>
      <c r="AF630" s="74" t="e">
        <f t="shared" si="113"/>
        <v>#REF!</v>
      </c>
      <c r="AG630" s="201" t="e">
        <f>IF(ISNA(AE630),"",AE630*#REF!)</f>
        <v>#REF!</v>
      </c>
      <c r="AH630" s="201" t="e">
        <f>IF(ISNA(AF630),"",AF630*#REF!)</f>
        <v>#REF!</v>
      </c>
      <c r="AI630" s="78" t="e">
        <f>IF(#REF!&gt;0,DQ$23,"")</f>
        <v>#REF!</v>
      </c>
      <c r="AJ630" s="99"/>
      <c r="AK630" s="411"/>
      <c r="AL630" s="412" t="e">
        <f>IF(OR(#REF!="",F630=""),"",ROUND(#REF!/10^3*F630,3))</f>
        <v>#REF!</v>
      </c>
      <c r="AM630" s="412" t="e">
        <f>IF(#REF!&gt;0,#REF!*#REF!/1000,"")</f>
        <v>#REF!</v>
      </c>
      <c r="AN630" s="412" t="e">
        <f>IF(#REF!&gt;0,#REF!*#REF!/1000,"")</f>
        <v>#REF!</v>
      </c>
      <c r="AO630" s="413" t="e">
        <f>IF(OR(#REF!="●",#REF!="●",#REF!="●"),"",IF(#REF!="","",#REF!))</f>
        <v>#REF!</v>
      </c>
      <c r="AP630" s="413" t="e">
        <f>IF(OR(#REF!="●",#REF!="●",#REF!="●"),"",IF(#REF!="","",#REF!))</f>
        <v>#REF!</v>
      </c>
      <c r="AQ630" s="412" t="e">
        <f>IF(ISNA(L630),"",L630*#REF!)</f>
        <v>#REF!</v>
      </c>
      <c r="AR630" s="412" t="e">
        <f>IF(ISNA(M630),"",M630*#REF!)</f>
        <v>#REF!</v>
      </c>
      <c r="AS630" s="414" t="e">
        <f>IF(#REF!&gt;0,DQ$6,"")</f>
        <v>#REF!</v>
      </c>
      <c r="AT630" s="95" t="e">
        <f>IF(#REF!="","",VLOOKUP(#REF!,#REF!,7,0))</f>
        <v>#REF!</v>
      </c>
      <c r="AU630" s="201" t="e">
        <f>IF(OR(#REF!="",AT630=""),"",ROUND(#REF!/10^3*AT630,3))</f>
        <v>#REF!</v>
      </c>
      <c r="AV630" s="201" t="e">
        <f>IF(#REF!&gt;0,#REF!*#REF!/1000,"")</f>
        <v>#REF!</v>
      </c>
      <c r="AW630" s="201" t="e">
        <f>IF(#REF!&gt;0,#REF!*#REF!/1000,"")</f>
        <v>#REF!</v>
      </c>
      <c r="AX630" s="74" t="e">
        <f t="shared" si="114"/>
        <v>#REF!</v>
      </c>
      <c r="AY630" s="74" t="e">
        <f t="shared" si="115"/>
        <v>#REF!</v>
      </c>
      <c r="AZ630" s="201" t="e">
        <f>IF(ISNA(AX630),"",AX630*#REF!)</f>
        <v>#REF!</v>
      </c>
      <c r="BA630" s="201" t="e">
        <f>IF(ISNA(AY630),"",AY630*#REF!)</f>
        <v>#REF!</v>
      </c>
      <c r="BB630" s="78" t="e">
        <f>IF(#REF!&gt;0,DQ$40,"")</f>
        <v>#REF!</v>
      </c>
      <c r="BC630" s="99"/>
      <c r="BD630" s="650"/>
      <c r="BE630" s="652" t="e">
        <f>IF(OR(#REF!="",F630=""),"",ROUND(#REF!/10^3*F630,3))</f>
        <v>#REF!</v>
      </c>
      <c r="BF630" s="412" t="e">
        <f>IF(#REF!&gt;0,#REF!*#REF!/1000,"")</f>
        <v>#REF!</v>
      </c>
      <c r="BG630" s="412" t="e">
        <f>IF(#REF!&gt;0,#REF!*#REF!/1000,"")</f>
        <v>#REF!</v>
      </c>
      <c r="BH630" s="413" t="e">
        <f>IF(OR(#REF!="●",#REF!="●",#REF!="●",#REF!="●"),"",IF(#REF!="","",#REF!))</f>
        <v>#REF!</v>
      </c>
      <c r="BI630" s="413" t="e">
        <f>IF(OR(#REF!="●",#REF!="●",#REF!="●",#REF!="●"),"",IF(#REF!="","",#REF!))</f>
        <v>#REF!</v>
      </c>
      <c r="BJ630" s="412" t="e">
        <f>IF(ISNA(L630),"",L630*#REF!)</f>
        <v>#REF!</v>
      </c>
      <c r="BK630" s="412" t="e">
        <f>IF(ISNA(M630),"",M630*#REF!)</f>
        <v>#REF!</v>
      </c>
      <c r="BL630" s="415" t="e">
        <f>IF(#REF!&gt;0,DQ$6,"")</f>
        <v>#REF!</v>
      </c>
      <c r="BM630" s="361" t="e">
        <f>IF(#REF!="","",VLOOKUP(#REF!,#REF!,7,0))</f>
        <v>#REF!</v>
      </c>
      <c r="BN630" s="201" t="e">
        <f>IF(OR(#REF!="",BM630=""),"",ROUND(#REF!/10^3*BM630,3))</f>
        <v>#REF!</v>
      </c>
      <c r="BO630" s="201" t="e">
        <f>IF(#REF!&gt;0,#REF!*#REF!/1000,"")</f>
        <v>#REF!</v>
      </c>
      <c r="BP630" s="201" t="e">
        <f>IF(#REF!&gt;0,#REF!*#REF!/1000,"")</f>
        <v>#REF!</v>
      </c>
      <c r="BQ630" s="74" t="e">
        <f t="shared" si="116"/>
        <v>#REF!</v>
      </c>
      <c r="BR630" s="74" t="e">
        <f t="shared" si="117"/>
        <v>#REF!</v>
      </c>
      <c r="BS630" s="201" t="e">
        <f>IF(ISNA(BQ630),"",BQ630*#REF!)</f>
        <v>#REF!</v>
      </c>
      <c r="BT630" s="201" t="e">
        <f>IF(ISNA(BR630),"",BR630*#REF!)</f>
        <v>#REF!</v>
      </c>
      <c r="BU630" s="78" t="e">
        <f>IF(#REF!&gt;0,DQ$57,"")</f>
        <v>#REF!</v>
      </c>
      <c r="BV630" s="99"/>
      <c r="BW630" s="411"/>
      <c r="BX630" s="412" t="e">
        <f>IF(OR(#REF!="",F630=""),"",ROUND(#REF!/10^3*F630,3))</f>
        <v>#REF!</v>
      </c>
      <c r="BY630" s="412" t="e">
        <f>IF(#REF!&gt;0,#REF!*#REF!/1000,"")</f>
        <v>#REF!</v>
      </c>
      <c r="BZ630" s="412" t="e">
        <f>IF(#REF!&gt;0,#REF!*#REF!/1000,"")</f>
        <v>#REF!</v>
      </c>
      <c r="CA630" s="413" t="e">
        <f>IF(OR(#REF!="●",#REF!="●",#REF!="●",#REF!="●",#REF!="●"),"",IF(#REF!="","",#REF!))</f>
        <v>#REF!</v>
      </c>
      <c r="CB630" s="413" t="e">
        <f>IF(OR(#REF!="●",#REF!="●",#REF!="●",#REF!="●",#REF!="●"),"",IF(#REF!="","",#REF!))</f>
        <v>#REF!</v>
      </c>
      <c r="CC630" s="412" t="e">
        <f>IF(ISNA(L630),"",L630*#REF!)</f>
        <v>#REF!</v>
      </c>
      <c r="CD630" s="412" t="e">
        <f>IF(ISNA(M630),"",M630*#REF!)</f>
        <v>#REF!</v>
      </c>
      <c r="CE630" s="415" t="e">
        <f>IF(#REF!&gt;0,DQ$6,"")</f>
        <v>#REF!</v>
      </c>
      <c r="CF630" s="361" t="e">
        <f>IF(#REF!="","",VLOOKUP(#REF!,#REF!,7,0))</f>
        <v>#REF!</v>
      </c>
      <c r="CG630" s="201" t="e">
        <f>IF(OR(#REF!="",CF630=""),"",ROUND(#REF!/10^3*CF630,3))</f>
        <v>#REF!</v>
      </c>
      <c r="CH630" s="201" t="e">
        <f>IF(#REF!&gt;0,#REF!*#REF!/1000,"")</f>
        <v>#REF!</v>
      </c>
      <c r="CI630" s="201" t="e">
        <f>IF(#REF!&gt;0,#REF!*#REF!/1000,"")</f>
        <v>#REF!</v>
      </c>
      <c r="CJ630" s="74" t="e">
        <f t="shared" si="118"/>
        <v>#REF!</v>
      </c>
      <c r="CK630" s="74" t="e">
        <f t="shared" si="119"/>
        <v>#REF!</v>
      </c>
      <c r="CL630" s="201" t="e">
        <f>IF(ISNA(CJ630),"",CJ630*#REF!)</f>
        <v>#REF!</v>
      </c>
      <c r="CM630" s="201" t="e">
        <f>IF(ISNA(CK630),"",CK630*#REF!)</f>
        <v>#REF!</v>
      </c>
      <c r="CN630" s="101" t="e">
        <f>IF(#REF!&gt;0,DQ$57,"")</f>
        <v>#REF!</v>
      </c>
      <c r="CO630" s="84"/>
      <c r="CP630" s="2"/>
      <c r="CQ630" s="2"/>
      <c r="CR630" s="2"/>
      <c r="CS630" s="2"/>
      <c r="CT630" s="2"/>
      <c r="CU630" s="2"/>
      <c r="CV630" s="2"/>
      <c r="CX630" s="2"/>
      <c r="CY630" s="2"/>
      <c r="CZ630" s="2"/>
      <c r="DA630" s="2"/>
      <c r="DB630" s="2"/>
      <c r="DC630" s="2"/>
      <c r="DD630" s="2"/>
      <c r="DE630" s="2"/>
      <c r="DF630" s="2"/>
    </row>
    <row r="631" spans="2:110" ht="18" customHeight="1">
      <c r="B631" s="151" t="e">
        <f>IF(#REF!="","",VLOOKUP(#REF!,$CX$11:$DG$26,9,0))</f>
        <v>#REF!</v>
      </c>
      <c r="C631" s="64" t="e">
        <f>IF(#REF!="",0,VLOOKUP(#REF!,$CP$11:$CQ$16,2,0))</f>
        <v>#REF!</v>
      </c>
      <c r="D631" s="65" t="e">
        <f>IF(#REF!="",0,VLOOKUP(#REF!,$CX$11:$CY$26,2,0))</f>
        <v>#REF!</v>
      </c>
      <c r="E631" s="152" t="e">
        <f t="shared" si="109"/>
        <v>#REF!</v>
      </c>
      <c r="F631" s="155" t="e">
        <f>IF(#REF!="","",VLOOKUP(#REF!,#REF!,7,0))</f>
        <v>#REF!</v>
      </c>
      <c r="G631" s="201" t="e">
        <f>IF(OR(#REF!="",F631=""),"",ROUND(#REF!/10^3*F631,3))</f>
        <v>#REF!</v>
      </c>
      <c r="H631" s="201" t="e">
        <f>IF(#REF!&gt;0,#REF!*#REF!/1000,"")</f>
        <v>#REF!</v>
      </c>
      <c r="I631" s="201" t="e">
        <f>IF(#REF!&gt;0,#REF!*#REF!/1000,"")</f>
        <v>#REF!</v>
      </c>
      <c r="J631" s="51" t="e">
        <f>IF(#REF!="●","",IF(#REF!="","",#REF!))</f>
        <v>#REF!</v>
      </c>
      <c r="K631" s="51" t="e">
        <f>IF(#REF!="●","",IF(#REF!="","",#REF!))</f>
        <v>#REF!</v>
      </c>
      <c r="L631" s="74" t="e">
        <f t="shared" si="110"/>
        <v>#REF!</v>
      </c>
      <c r="M631" s="74" t="e">
        <f t="shared" si="111"/>
        <v>#REF!</v>
      </c>
      <c r="N631" s="201" t="e">
        <f>IF(ISNA(L631),"",L631*#REF!)</f>
        <v>#REF!</v>
      </c>
      <c r="O631" s="201" t="e">
        <f>IF(ISNA(M631),"",M631*#REF!)</f>
        <v>#REF!</v>
      </c>
      <c r="P631" s="78" t="e">
        <f>IF(#REF!&gt;0,DQ$6,"")</f>
        <v>#REF!</v>
      </c>
      <c r="Q631" s="99"/>
      <c r="R631" s="411"/>
      <c r="S631" s="412" t="e">
        <f>IF(OR(#REF!="",F631=""),"",ROUND(#REF!/10^3*F631,3))</f>
        <v>#REF!</v>
      </c>
      <c r="T631" s="412" t="e">
        <f>IF(#REF!&gt;0,#REF!*#REF!/1000,"")</f>
        <v>#REF!</v>
      </c>
      <c r="U631" s="412" t="e">
        <f>IF(#REF!&gt;0,#REF!*#REF!/1000,"")</f>
        <v>#REF!</v>
      </c>
      <c r="V631" s="413" t="e">
        <f>IF(OR(#REF!="●",#REF!="●"),"",IF(#REF!="","",#REF!))</f>
        <v>#REF!</v>
      </c>
      <c r="W631" s="413" t="e">
        <f>IF(OR(#REF!="●",#REF!="●"),"",IF(#REF!="","",#REF!))</f>
        <v>#REF!</v>
      </c>
      <c r="X631" s="412" t="e">
        <f>IF(ISNA(L631),"",L631*#REF!)</f>
        <v>#REF!</v>
      </c>
      <c r="Y631" s="412" t="e">
        <f>IF(ISNA(M631),"",M631*#REF!)</f>
        <v>#REF!</v>
      </c>
      <c r="Z631" s="414" t="e">
        <f>IF(#REF!&gt;0,DQ$6,"")</f>
        <v>#REF!</v>
      </c>
      <c r="AA631" s="95" t="e">
        <f>IF(#REF!="","",VLOOKUP(#REF!,#REF!,7,0))</f>
        <v>#REF!</v>
      </c>
      <c r="AB631" s="201" t="e">
        <f>IF(OR(#REF!="",AA631=""),"",ROUND(#REF!/10^3*AA631,3))</f>
        <v>#REF!</v>
      </c>
      <c r="AC631" s="201" t="e">
        <f>IF(#REF!&gt;0,#REF!*#REF!/1000,"")</f>
        <v>#REF!</v>
      </c>
      <c r="AD631" s="201" t="e">
        <f>IF(#REF!&gt;0,#REF!*#REF!/1000,"")</f>
        <v>#REF!</v>
      </c>
      <c r="AE631" s="74" t="e">
        <f t="shared" si="112"/>
        <v>#REF!</v>
      </c>
      <c r="AF631" s="74" t="e">
        <f t="shared" si="113"/>
        <v>#REF!</v>
      </c>
      <c r="AG631" s="201" t="e">
        <f>IF(ISNA(AE631),"",AE631*#REF!)</f>
        <v>#REF!</v>
      </c>
      <c r="AH631" s="201" t="e">
        <f>IF(ISNA(AF631),"",AF631*#REF!)</f>
        <v>#REF!</v>
      </c>
      <c r="AI631" s="78" t="e">
        <f>IF(#REF!&gt;0,DQ$23,"")</f>
        <v>#REF!</v>
      </c>
      <c r="AJ631" s="99"/>
      <c r="AK631" s="411"/>
      <c r="AL631" s="412" t="e">
        <f>IF(OR(#REF!="",F631=""),"",ROUND(#REF!/10^3*F631,3))</f>
        <v>#REF!</v>
      </c>
      <c r="AM631" s="412" t="e">
        <f>IF(#REF!&gt;0,#REF!*#REF!/1000,"")</f>
        <v>#REF!</v>
      </c>
      <c r="AN631" s="412" t="e">
        <f>IF(#REF!&gt;0,#REF!*#REF!/1000,"")</f>
        <v>#REF!</v>
      </c>
      <c r="AO631" s="413" t="e">
        <f>IF(OR(#REF!="●",#REF!="●",#REF!="●"),"",IF(#REF!="","",#REF!))</f>
        <v>#REF!</v>
      </c>
      <c r="AP631" s="413" t="e">
        <f>IF(OR(#REF!="●",#REF!="●",#REF!="●"),"",IF(#REF!="","",#REF!))</f>
        <v>#REF!</v>
      </c>
      <c r="AQ631" s="412" t="e">
        <f>IF(ISNA(L631),"",L631*#REF!)</f>
        <v>#REF!</v>
      </c>
      <c r="AR631" s="412" t="e">
        <f>IF(ISNA(M631),"",M631*#REF!)</f>
        <v>#REF!</v>
      </c>
      <c r="AS631" s="414" t="e">
        <f>IF(#REF!&gt;0,DQ$6,"")</f>
        <v>#REF!</v>
      </c>
      <c r="AT631" s="95" t="e">
        <f>IF(#REF!="","",VLOOKUP(#REF!,#REF!,7,0))</f>
        <v>#REF!</v>
      </c>
      <c r="AU631" s="201" t="e">
        <f>IF(OR(#REF!="",AT631=""),"",ROUND(#REF!/10^3*AT631,3))</f>
        <v>#REF!</v>
      </c>
      <c r="AV631" s="201" t="e">
        <f>IF(#REF!&gt;0,#REF!*#REF!/1000,"")</f>
        <v>#REF!</v>
      </c>
      <c r="AW631" s="201" t="e">
        <f>IF(#REF!&gt;0,#REF!*#REF!/1000,"")</f>
        <v>#REF!</v>
      </c>
      <c r="AX631" s="74" t="e">
        <f t="shared" si="114"/>
        <v>#REF!</v>
      </c>
      <c r="AY631" s="74" t="e">
        <f t="shared" si="115"/>
        <v>#REF!</v>
      </c>
      <c r="AZ631" s="201" t="e">
        <f>IF(ISNA(AX631),"",AX631*#REF!)</f>
        <v>#REF!</v>
      </c>
      <c r="BA631" s="201" t="e">
        <f>IF(ISNA(AY631),"",AY631*#REF!)</f>
        <v>#REF!</v>
      </c>
      <c r="BB631" s="78" t="e">
        <f>IF(#REF!&gt;0,DQ$40,"")</f>
        <v>#REF!</v>
      </c>
      <c r="BC631" s="99"/>
      <c r="BD631" s="650"/>
      <c r="BE631" s="652" t="e">
        <f>IF(OR(#REF!="",F631=""),"",ROUND(#REF!/10^3*F631,3))</f>
        <v>#REF!</v>
      </c>
      <c r="BF631" s="412" t="e">
        <f>IF(#REF!&gt;0,#REF!*#REF!/1000,"")</f>
        <v>#REF!</v>
      </c>
      <c r="BG631" s="412" t="e">
        <f>IF(#REF!&gt;0,#REF!*#REF!/1000,"")</f>
        <v>#REF!</v>
      </c>
      <c r="BH631" s="413" t="e">
        <f>IF(OR(#REF!="●",#REF!="●",#REF!="●",#REF!="●"),"",IF(#REF!="","",#REF!))</f>
        <v>#REF!</v>
      </c>
      <c r="BI631" s="413" t="e">
        <f>IF(OR(#REF!="●",#REF!="●",#REF!="●",#REF!="●"),"",IF(#REF!="","",#REF!))</f>
        <v>#REF!</v>
      </c>
      <c r="BJ631" s="412" t="e">
        <f>IF(ISNA(L631),"",L631*#REF!)</f>
        <v>#REF!</v>
      </c>
      <c r="BK631" s="412" t="e">
        <f>IF(ISNA(M631),"",M631*#REF!)</f>
        <v>#REF!</v>
      </c>
      <c r="BL631" s="415" t="e">
        <f>IF(#REF!&gt;0,DQ$6,"")</f>
        <v>#REF!</v>
      </c>
      <c r="BM631" s="361" t="e">
        <f>IF(#REF!="","",VLOOKUP(#REF!,#REF!,7,0))</f>
        <v>#REF!</v>
      </c>
      <c r="BN631" s="201" t="e">
        <f>IF(OR(#REF!="",BM631=""),"",ROUND(#REF!/10^3*BM631,3))</f>
        <v>#REF!</v>
      </c>
      <c r="BO631" s="201" t="e">
        <f>IF(#REF!&gt;0,#REF!*#REF!/1000,"")</f>
        <v>#REF!</v>
      </c>
      <c r="BP631" s="201" t="e">
        <f>IF(#REF!&gt;0,#REF!*#REF!/1000,"")</f>
        <v>#REF!</v>
      </c>
      <c r="BQ631" s="74" t="e">
        <f t="shared" si="116"/>
        <v>#REF!</v>
      </c>
      <c r="BR631" s="74" t="e">
        <f t="shared" si="117"/>
        <v>#REF!</v>
      </c>
      <c r="BS631" s="201" t="e">
        <f>IF(ISNA(BQ631),"",BQ631*#REF!)</f>
        <v>#REF!</v>
      </c>
      <c r="BT631" s="201" t="e">
        <f>IF(ISNA(BR631),"",BR631*#REF!)</f>
        <v>#REF!</v>
      </c>
      <c r="BU631" s="78" t="e">
        <f>IF(#REF!&gt;0,DQ$57,"")</f>
        <v>#REF!</v>
      </c>
      <c r="BV631" s="99"/>
      <c r="BW631" s="411"/>
      <c r="BX631" s="412" t="e">
        <f>IF(OR(#REF!="",F631=""),"",ROUND(#REF!/10^3*F631,3))</f>
        <v>#REF!</v>
      </c>
      <c r="BY631" s="412" t="e">
        <f>IF(#REF!&gt;0,#REF!*#REF!/1000,"")</f>
        <v>#REF!</v>
      </c>
      <c r="BZ631" s="412" t="e">
        <f>IF(#REF!&gt;0,#REF!*#REF!/1000,"")</f>
        <v>#REF!</v>
      </c>
      <c r="CA631" s="413" t="e">
        <f>IF(OR(#REF!="●",#REF!="●",#REF!="●",#REF!="●",#REF!="●"),"",IF(#REF!="","",#REF!))</f>
        <v>#REF!</v>
      </c>
      <c r="CB631" s="413" t="e">
        <f>IF(OR(#REF!="●",#REF!="●",#REF!="●",#REF!="●",#REF!="●"),"",IF(#REF!="","",#REF!))</f>
        <v>#REF!</v>
      </c>
      <c r="CC631" s="412" t="e">
        <f>IF(ISNA(L631),"",L631*#REF!)</f>
        <v>#REF!</v>
      </c>
      <c r="CD631" s="412" t="e">
        <f>IF(ISNA(M631),"",M631*#REF!)</f>
        <v>#REF!</v>
      </c>
      <c r="CE631" s="415" t="e">
        <f>IF(#REF!&gt;0,DQ$6,"")</f>
        <v>#REF!</v>
      </c>
      <c r="CF631" s="361" t="e">
        <f>IF(#REF!="","",VLOOKUP(#REF!,#REF!,7,0))</f>
        <v>#REF!</v>
      </c>
      <c r="CG631" s="201" t="e">
        <f>IF(OR(#REF!="",CF631=""),"",ROUND(#REF!/10^3*CF631,3))</f>
        <v>#REF!</v>
      </c>
      <c r="CH631" s="201" t="e">
        <f>IF(#REF!&gt;0,#REF!*#REF!/1000,"")</f>
        <v>#REF!</v>
      </c>
      <c r="CI631" s="201" t="e">
        <f>IF(#REF!&gt;0,#REF!*#REF!/1000,"")</f>
        <v>#REF!</v>
      </c>
      <c r="CJ631" s="74" t="e">
        <f t="shared" si="118"/>
        <v>#REF!</v>
      </c>
      <c r="CK631" s="74" t="e">
        <f t="shared" si="119"/>
        <v>#REF!</v>
      </c>
      <c r="CL631" s="201" t="e">
        <f>IF(ISNA(CJ631),"",CJ631*#REF!)</f>
        <v>#REF!</v>
      </c>
      <c r="CM631" s="201" t="e">
        <f>IF(ISNA(CK631),"",CK631*#REF!)</f>
        <v>#REF!</v>
      </c>
      <c r="CN631" s="101" t="e">
        <f>IF(#REF!&gt;0,DQ$57,"")</f>
        <v>#REF!</v>
      </c>
      <c r="CO631" s="84"/>
      <c r="CP631" s="2"/>
      <c r="CQ631" s="2"/>
      <c r="CR631" s="2"/>
      <c r="CS631" s="2"/>
      <c r="CT631" s="2"/>
      <c r="CU631" s="2"/>
      <c r="CV631" s="2"/>
      <c r="CX631" s="2"/>
      <c r="CY631" s="2"/>
      <c r="CZ631" s="2"/>
      <c r="DA631" s="2"/>
      <c r="DB631" s="2"/>
      <c r="DC631" s="2"/>
      <c r="DD631" s="2"/>
      <c r="DE631" s="2"/>
      <c r="DF631" s="2"/>
    </row>
    <row r="632" spans="2:110" ht="18" customHeight="1">
      <c r="B632" s="151" t="e">
        <f>IF(#REF!="","",VLOOKUP(#REF!,$CX$11:$DG$26,9,0))</f>
        <v>#REF!</v>
      </c>
      <c r="C632" s="64" t="e">
        <f>IF(#REF!="",0,VLOOKUP(#REF!,$CP$11:$CQ$16,2,0))</f>
        <v>#REF!</v>
      </c>
      <c r="D632" s="65" t="e">
        <f>IF(#REF!="",0,VLOOKUP(#REF!,$CX$11:$CY$26,2,0))</f>
        <v>#REF!</v>
      </c>
      <c r="E632" s="152" t="e">
        <f t="shared" si="109"/>
        <v>#REF!</v>
      </c>
      <c r="F632" s="155" t="e">
        <f>IF(#REF!="","",VLOOKUP(#REF!,#REF!,7,0))</f>
        <v>#REF!</v>
      </c>
      <c r="G632" s="201" t="e">
        <f>IF(OR(#REF!="",F632=""),"",ROUND(#REF!/10^3*F632,3))</f>
        <v>#REF!</v>
      </c>
      <c r="H632" s="201" t="e">
        <f>IF(#REF!&gt;0,#REF!*#REF!/1000,"")</f>
        <v>#REF!</v>
      </c>
      <c r="I632" s="201" t="e">
        <f>IF(#REF!&gt;0,#REF!*#REF!/1000,"")</f>
        <v>#REF!</v>
      </c>
      <c r="J632" s="51" t="e">
        <f>IF(#REF!="●","",IF(#REF!="","",#REF!))</f>
        <v>#REF!</v>
      </c>
      <c r="K632" s="51" t="e">
        <f>IF(#REF!="●","",IF(#REF!="","",#REF!))</f>
        <v>#REF!</v>
      </c>
      <c r="L632" s="74" t="e">
        <f t="shared" si="110"/>
        <v>#REF!</v>
      </c>
      <c r="M632" s="74" t="e">
        <f t="shared" si="111"/>
        <v>#REF!</v>
      </c>
      <c r="N632" s="201" t="e">
        <f>IF(ISNA(L632),"",L632*#REF!)</f>
        <v>#REF!</v>
      </c>
      <c r="O632" s="201" t="e">
        <f>IF(ISNA(M632),"",M632*#REF!)</f>
        <v>#REF!</v>
      </c>
      <c r="P632" s="78" t="e">
        <f>IF(#REF!&gt;0,DQ$6,"")</f>
        <v>#REF!</v>
      </c>
      <c r="Q632" s="99"/>
      <c r="R632" s="411"/>
      <c r="S632" s="412" t="e">
        <f>IF(OR(#REF!="",F632=""),"",ROUND(#REF!/10^3*F632,3))</f>
        <v>#REF!</v>
      </c>
      <c r="T632" s="412" t="e">
        <f>IF(#REF!&gt;0,#REF!*#REF!/1000,"")</f>
        <v>#REF!</v>
      </c>
      <c r="U632" s="412" t="e">
        <f>IF(#REF!&gt;0,#REF!*#REF!/1000,"")</f>
        <v>#REF!</v>
      </c>
      <c r="V632" s="413" t="e">
        <f>IF(OR(#REF!="●",#REF!="●"),"",IF(#REF!="","",#REF!))</f>
        <v>#REF!</v>
      </c>
      <c r="W632" s="413" t="e">
        <f>IF(OR(#REF!="●",#REF!="●"),"",IF(#REF!="","",#REF!))</f>
        <v>#REF!</v>
      </c>
      <c r="X632" s="412" t="e">
        <f>IF(ISNA(L632),"",L632*#REF!)</f>
        <v>#REF!</v>
      </c>
      <c r="Y632" s="412" t="e">
        <f>IF(ISNA(M632),"",M632*#REF!)</f>
        <v>#REF!</v>
      </c>
      <c r="Z632" s="414" t="e">
        <f>IF(#REF!&gt;0,DQ$6,"")</f>
        <v>#REF!</v>
      </c>
      <c r="AA632" s="95" t="e">
        <f>IF(#REF!="","",VLOOKUP(#REF!,#REF!,7,0))</f>
        <v>#REF!</v>
      </c>
      <c r="AB632" s="201" t="e">
        <f>IF(OR(#REF!="",AA632=""),"",ROUND(#REF!/10^3*AA632,3))</f>
        <v>#REF!</v>
      </c>
      <c r="AC632" s="201" t="e">
        <f>IF(#REF!&gt;0,#REF!*#REF!/1000,"")</f>
        <v>#REF!</v>
      </c>
      <c r="AD632" s="201" t="e">
        <f>IF(#REF!&gt;0,#REF!*#REF!/1000,"")</f>
        <v>#REF!</v>
      </c>
      <c r="AE632" s="74" t="e">
        <f t="shared" si="112"/>
        <v>#REF!</v>
      </c>
      <c r="AF632" s="74" t="e">
        <f t="shared" si="113"/>
        <v>#REF!</v>
      </c>
      <c r="AG632" s="201" t="e">
        <f>IF(ISNA(AE632),"",AE632*#REF!)</f>
        <v>#REF!</v>
      </c>
      <c r="AH632" s="201" t="e">
        <f>IF(ISNA(AF632),"",AF632*#REF!)</f>
        <v>#REF!</v>
      </c>
      <c r="AI632" s="78" t="e">
        <f>IF(#REF!&gt;0,DQ$23,"")</f>
        <v>#REF!</v>
      </c>
      <c r="AJ632" s="99"/>
      <c r="AK632" s="411"/>
      <c r="AL632" s="412" t="e">
        <f>IF(OR(#REF!="",F632=""),"",ROUND(#REF!/10^3*F632,3))</f>
        <v>#REF!</v>
      </c>
      <c r="AM632" s="412" t="e">
        <f>IF(#REF!&gt;0,#REF!*#REF!/1000,"")</f>
        <v>#REF!</v>
      </c>
      <c r="AN632" s="412" t="e">
        <f>IF(#REF!&gt;0,#REF!*#REF!/1000,"")</f>
        <v>#REF!</v>
      </c>
      <c r="AO632" s="413" t="e">
        <f>IF(OR(#REF!="●",#REF!="●",#REF!="●"),"",IF(#REF!="","",#REF!))</f>
        <v>#REF!</v>
      </c>
      <c r="AP632" s="413" t="e">
        <f>IF(OR(#REF!="●",#REF!="●",#REF!="●"),"",IF(#REF!="","",#REF!))</f>
        <v>#REF!</v>
      </c>
      <c r="AQ632" s="412" t="e">
        <f>IF(ISNA(L632),"",L632*#REF!)</f>
        <v>#REF!</v>
      </c>
      <c r="AR632" s="412" t="e">
        <f>IF(ISNA(M632),"",M632*#REF!)</f>
        <v>#REF!</v>
      </c>
      <c r="AS632" s="414" t="e">
        <f>IF(#REF!&gt;0,DQ$6,"")</f>
        <v>#REF!</v>
      </c>
      <c r="AT632" s="95" t="e">
        <f>IF(#REF!="","",VLOOKUP(#REF!,#REF!,7,0))</f>
        <v>#REF!</v>
      </c>
      <c r="AU632" s="201" t="e">
        <f>IF(OR(#REF!="",AT632=""),"",ROUND(#REF!/10^3*AT632,3))</f>
        <v>#REF!</v>
      </c>
      <c r="AV632" s="201" t="e">
        <f>IF(#REF!&gt;0,#REF!*#REF!/1000,"")</f>
        <v>#REF!</v>
      </c>
      <c r="AW632" s="201" t="e">
        <f>IF(#REF!&gt;0,#REF!*#REF!/1000,"")</f>
        <v>#REF!</v>
      </c>
      <c r="AX632" s="74" t="e">
        <f t="shared" si="114"/>
        <v>#REF!</v>
      </c>
      <c r="AY632" s="74" t="e">
        <f t="shared" si="115"/>
        <v>#REF!</v>
      </c>
      <c r="AZ632" s="201" t="e">
        <f>IF(ISNA(AX632),"",AX632*#REF!)</f>
        <v>#REF!</v>
      </c>
      <c r="BA632" s="201" t="e">
        <f>IF(ISNA(AY632),"",AY632*#REF!)</f>
        <v>#REF!</v>
      </c>
      <c r="BB632" s="78" t="e">
        <f>IF(#REF!&gt;0,DQ$40,"")</f>
        <v>#REF!</v>
      </c>
      <c r="BC632" s="99"/>
      <c r="BD632" s="650"/>
      <c r="BE632" s="652" t="e">
        <f>IF(OR(#REF!="",F632=""),"",ROUND(#REF!/10^3*F632,3))</f>
        <v>#REF!</v>
      </c>
      <c r="BF632" s="412" t="e">
        <f>IF(#REF!&gt;0,#REF!*#REF!/1000,"")</f>
        <v>#REF!</v>
      </c>
      <c r="BG632" s="412" t="e">
        <f>IF(#REF!&gt;0,#REF!*#REF!/1000,"")</f>
        <v>#REF!</v>
      </c>
      <c r="BH632" s="413" t="e">
        <f>IF(OR(#REF!="●",#REF!="●",#REF!="●",#REF!="●"),"",IF(#REF!="","",#REF!))</f>
        <v>#REF!</v>
      </c>
      <c r="BI632" s="413" t="e">
        <f>IF(OR(#REF!="●",#REF!="●",#REF!="●",#REF!="●"),"",IF(#REF!="","",#REF!))</f>
        <v>#REF!</v>
      </c>
      <c r="BJ632" s="412" t="e">
        <f>IF(ISNA(L632),"",L632*#REF!)</f>
        <v>#REF!</v>
      </c>
      <c r="BK632" s="412" t="e">
        <f>IF(ISNA(M632),"",M632*#REF!)</f>
        <v>#REF!</v>
      </c>
      <c r="BL632" s="415" t="e">
        <f>IF(#REF!&gt;0,DQ$6,"")</f>
        <v>#REF!</v>
      </c>
      <c r="BM632" s="361" t="e">
        <f>IF(#REF!="","",VLOOKUP(#REF!,#REF!,7,0))</f>
        <v>#REF!</v>
      </c>
      <c r="BN632" s="201" t="e">
        <f>IF(OR(#REF!="",BM632=""),"",ROUND(#REF!/10^3*BM632,3))</f>
        <v>#REF!</v>
      </c>
      <c r="BO632" s="201" t="e">
        <f>IF(#REF!&gt;0,#REF!*#REF!/1000,"")</f>
        <v>#REF!</v>
      </c>
      <c r="BP632" s="201" t="e">
        <f>IF(#REF!&gt;0,#REF!*#REF!/1000,"")</f>
        <v>#REF!</v>
      </c>
      <c r="BQ632" s="74" t="e">
        <f t="shared" si="116"/>
        <v>#REF!</v>
      </c>
      <c r="BR632" s="74" t="e">
        <f t="shared" si="117"/>
        <v>#REF!</v>
      </c>
      <c r="BS632" s="201" t="e">
        <f>IF(ISNA(BQ632),"",BQ632*#REF!)</f>
        <v>#REF!</v>
      </c>
      <c r="BT632" s="201" t="e">
        <f>IF(ISNA(BR632),"",BR632*#REF!)</f>
        <v>#REF!</v>
      </c>
      <c r="BU632" s="78" t="e">
        <f>IF(#REF!&gt;0,DQ$57,"")</f>
        <v>#REF!</v>
      </c>
      <c r="BV632" s="99"/>
      <c r="BW632" s="411"/>
      <c r="BX632" s="412" t="e">
        <f>IF(OR(#REF!="",F632=""),"",ROUND(#REF!/10^3*F632,3))</f>
        <v>#REF!</v>
      </c>
      <c r="BY632" s="412" t="e">
        <f>IF(#REF!&gt;0,#REF!*#REF!/1000,"")</f>
        <v>#REF!</v>
      </c>
      <c r="BZ632" s="412" t="e">
        <f>IF(#REF!&gt;0,#REF!*#REF!/1000,"")</f>
        <v>#REF!</v>
      </c>
      <c r="CA632" s="413" t="e">
        <f>IF(OR(#REF!="●",#REF!="●",#REF!="●",#REF!="●",#REF!="●"),"",IF(#REF!="","",#REF!))</f>
        <v>#REF!</v>
      </c>
      <c r="CB632" s="413" t="e">
        <f>IF(OR(#REF!="●",#REF!="●",#REF!="●",#REF!="●",#REF!="●"),"",IF(#REF!="","",#REF!))</f>
        <v>#REF!</v>
      </c>
      <c r="CC632" s="412" t="e">
        <f>IF(ISNA(L632),"",L632*#REF!)</f>
        <v>#REF!</v>
      </c>
      <c r="CD632" s="412" t="e">
        <f>IF(ISNA(M632),"",M632*#REF!)</f>
        <v>#REF!</v>
      </c>
      <c r="CE632" s="415" t="e">
        <f>IF(#REF!&gt;0,DQ$6,"")</f>
        <v>#REF!</v>
      </c>
      <c r="CF632" s="361" t="e">
        <f>IF(#REF!="","",VLOOKUP(#REF!,#REF!,7,0))</f>
        <v>#REF!</v>
      </c>
      <c r="CG632" s="201" t="e">
        <f>IF(OR(#REF!="",CF632=""),"",ROUND(#REF!/10^3*CF632,3))</f>
        <v>#REF!</v>
      </c>
      <c r="CH632" s="201" t="e">
        <f>IF(#REF!&gt;0,#REF!*#REF!/1000,"")</f>
        <v>#REF!</v>
      </c>
      <c r="CI632" s="201" t="e">
        <f>IF(#REF!&gt;0,#REF!*#REF!/1000,"")</f>
        <v>#REF!</v>
      </c>
      <c r="CJ632" s="74" t="e">
        <f t="shared" si="118"/>
        <v>#REF!</v>
      </c>
      <c r="CK632" s="74" t="e">
        <f t="shared" si="119"/>
        <v>#REF!</v>
      </c>
      <c r="CL632" s="201" t="e">
        <f>IF(ISNA(CJ632),"",CJ632*#REF!)</f>
        <v>#REF!</v>
      </c>
      <c r="CM632" s="201" t="e">
        <f>IF(ISNA(CK632),"",CK632*#REF!)</f>
        <v>#REF!</v>
      </c>
      <c r="CN632" s="101" t="e">
        <f>IF(#REF!&gt;0,DQ$57,"")</f>
        <v>#REF!</v>
      </c>
      <c r="CO632" s="84"/>
      <c r="CP632" s="2"/>
      <c r="CQ632" s="2"/>
      <c r="CR632" s="2"/>
      <c r="CS632" s="2"/>
      <c r="CT632" s="2"/>
      <c r="CU632" s="2"/>
      <c r="CV632" s="2"/>
      <c r="CX632" s="2"/>
      <c r="CY632" s="2"/>
      <c r="CZ632" s="2"/>
      <c r="DA632" s="2"/>
      <c r="DB632" s="2"/>
      <c r="DC632" s="2"/>
      <c r="DD632" s="2"/>
      <c r="DE632" s="2"/>
      <c r="DF632" s="2"/>
    </row>
    <row r="633" spans="2:110" ht="18" customHeight="1">
      <c r="B633" s="151" t="e">
        <f>IF(#REF!="","",VLOOKUP(#REF!,$CX$11:$DG$26,9,0))</f>
        <v>#REF!</v>
      </c>
      <c r="C633" s="64" t="e">
        <f>IF(#REF!="",0,VLOOKUP(#REF!,$CP$11:$CQ$16,2,0))</f>
        <v>#REF!</v>
      </c>
      <c r="D633" s="65" t="e">
        <f>IF(#REF!="",0,VLOOKUP(#REF!,$CX$11:$CY$26,2,0))</f>
        <v>#REF!</v>
      </c>
      <c r="E633" s="152" t="e">
        <f t="shared" si="109"/>
        <v>#REF!</v>
      </c>
      <c r="F633" s="155" t="e">
        <f>IF(#REF!="","",VLOOKUP(#REF!,#REF!,7,0))</f>
        <v>#REF!</v>
      </c>
      <c r="G633" s="201" t="e">
        <f>IF(OR(#REF!="",F633=""),"",ROUND(#REF!/10^3*F633,3))</f>
        <v>#REF!</v>
      </c>
      <c r="H633" s="201" t="e">
        <f>IF(#REF!&gt;0,#REF!*#REF!/1000,"")</f>
        <v>#REF!</v>
      </c>
      <c r="I633" s="201" t="e">
        <f>IF(#REF!&gt;0,#REF!*#REF!/1000,"")</f>
        <v>#REF!</v>
      </c>
      <c r="J633" s="51" t="e">
        <f>IF(#REF!="●","",IF(#REF!="","",#REF!))</f>
        <v>#REF!</v>
      </c>
      <c r="K633" s="51" t="e">
        <f>IF(#REF!="●","",IF(#REF!="","",#REF!))</f>
        <v>#REF!</v>
      </c>
      <c r="L633" s="74" t="e">
        <f t="shared" si="110"/>
        <v>#REF!</v>
      </c>
      <c r="M633" s="74" t="e">
        <f t="shared" si="111"/>
        <v>#REF!</v>
      </c>
      <c r="N633" s="201" t="e">
        <f>IF(ISNA(L633),"",L633*#REF!)</f>
        <v>#REF!</v>
      </c>
      <c r="O633" s="201" t="e">
        <f>IF(ISNA(M633),"",M633*#REF!)</f>
        <v>#REF!</v>
      </c>
      <c r="P633" s="78" t="e">
        <f>IF(#REF!&gt;0,DQ$6,"")</f>
        <v>#REF!</v>
      </c>
      <c r="Q633" s="99"/>
      <c r="R633" s="411"/>
      <c r="S633" s="412" t="e">
        <f>IF(OR(#REF!="",F633=""),"",ROUND(#REF!/10^3*F633,3))</f>
        <v>#REF!</v>
      </c>
      <c r="T633" s="412" t="e">
        <f>IF(#REF!&gt;0,#REF!*#REF!/1000,"")</f>
        <v>#REF!</v>
      </c>
      <c r="U633" s="412" t="e">
        <f>IF(#REF!&gt;0,#REF!*#REF!/1000,"")</f>
        <v>#REF!</v>
      </c>
      <c r="V633" s="413" t="e">
        <f>IF(OR(#REF!="●",#REF!="●"),"",IF(#REF!="","",#REF!))</f>
        <v>#REF!</v>
      </c>
      <c r="W633" s="413" t="e">
        <f>IF(OR(#REF!="●",#REF!="●"),"",IF(#REF!="","",#REF!))</f>
        <v>#REF!</v>
      </c>
      <c r="X633" s="412" t="e">
        <f>IF(ISNA(L633),"",L633*#REF!)</f>
        <v>#REF!</v>
      </c>
      <c r="Y633" s="412" t="e">
        <f>IF(ISNA(M633),"",M633*#REF!)</f>
        <v>#REF!</v>
      </c>
      <c r="Z633" s="414" t="e">
        <f>IF(#REF!&gt;0,DQ$6,"")</f>
        <v>#REF!</v>
      </c>
      <c r="AA633" s="95" t="e">
        <f>IF(#REF!="","",VLOOKUP(#REF!,#REF!,7,0))</f>
        <v>#REF!</v>
      </c>
      <c r="AB633" s="201" t="e">
        <f>IF(OR(#REF!="",AA633=""),"",ROUND(#REF!/10^3*AA633,3))</f>
        <v>#REF!</v>
      </c>
      <c r="AC633" s="201" t="e">
        <f>IF(#REF!&gt;0,#REF!*#REF!/1000,"")</f>
        <v>#REF!</v>
      </c>
      <c r="AD633" s="201" t="e">
        <f>IF(#REF!&gt;0,#REF!*#REF!/1000,"")</f>
        <v>#REF!</v>
      </c>
      <c r="AE633" s="74" t="e">
        <f t="shared" si="112"/>
        <v>#REF!</v>
      </c>
      <c r="AF633" s="74" t="e">
        <f t="shared" si="113"/>
        <v>#REF!</v>
      </c>
      <c r="AG633" s="201" t="e">
        <f>IF(ISNA(AE633),"",AE633*#REF!)</f>
        <v>#REF!</v>
      </c>
      <c r="AH633" s="201" t="e">
        <f>IF(ISNA(AF633),"",AF633*#REF!)</f>
        <v>#REF!</v>
      </c>
      <c r="AI633" s="78" t="e">
        <f>IF(#REF!&gt;0,DQ$23,"")</f>
        <v>#REF!</v>
      </c>
      <c r="AJ633" s="99"/>
      <c r="AK633" s="411"/>
      <c r="AL633" s="412" t="e">
        <f>IF(OR(#REF!="",F633=""),"",ROUND(#REF!/10^3*F633,3))</f>
        <v>#REF!</v>
      </c>
      <c r="AM633" s="412" t="e">
        <f>IF(#REF!&gt;0,#REF!*#REF!/1000,"")</f>
        <v>#REF!</v>
      </c>
      <c r="AN633" s="412" t="e">
        <f>IF(#REF!&gt;0,#REF!*#REF!/1000,"")</f>
        <v>#REF!</v>
      </c>
      <c r="AO633" s="413" t="e">
        <f>IF(OR(#REF!="●",#REF!="●",#REF!="●"),"",IF(#REF!="","",#REF!))</f>
        <v>#REF!</v>
      </c>
      <c r="AP633" s="413" t="e">
        <f>IF(OR(#REF!="●",#REF!="●",#REF!="●"),"",IF(#REF!="","",#REF!))</f>
        <v>#REF!</v>
      </c>
      <c r="AQ633" s="412" t="e">
        <f>IF(ISNA(L633),"",L633*#REF!)</f>
        <v>#REF!</v>
      </c>
      <c r="AR633" s="412" t="e">
        <f>IF(ISNA(M633),"",M633*#REF!)</f>
        <v>#REF!</v>
      </c>
      <c r="AS633" s="414" t="e">
        <f>IF(#REF!&gt;0,DQ$6,"")</f>
        <v>#REF!</v>
      </c>
      <c r="AT633" s="95" t="e">
        <f>IF(#REF!="","",VLOOKUP(#REF!,#REF!,7,0))</f>
        <v>#REF!</v>
      </c>
      <c r="AU633" s="201" t="e">
        <f>IF(OR(#REF!="",AT633=""),"",ROUND(#REF!/10^3*AT633,3))</f>
        <v>#REF!</v>
      </c>
      <c r="AV633" s="201" t="e">
        <f>IF(#REF!&gt;0,#REF!*#REF!/1000,"")</f>
        <v>#REF!</v>
      </c>
      <c r="AW633" s="201" t="e">
        <f>IF(#REF!&gt;0,#REF!*#REF!/1000,"")</f>
        <v>#REF!</v>
      </c>
      <c r="AX633" s="74" t="e">
        <f t="shared" si="114"/>
        <v>#REF!</v>
      </c>
      <c r="AY633" s="74" t="e">
        <f t="shared" si="115"/>
        <v>#REF!</v>
      </c>
      <c r="AZ633" s="201" t="e">
        <f>IF(ISNA(AX633),"",AX633*#REF!)</f>
        <v>#REF!</v>
      </c>
      <c r="BA633" s="201" t="e">
        <f>IF(ISNA(AY633),"",AY633*#REF!)</f>
        <v>#REF!</v>
      </c>
      <c r="BB633" s="78" t="e">
        <f>IF(#REF!&gt;0,DQ$40,"")</f>
        <v>#REF!</v>
      </c>
      <c r="BC633" s="99"/>
      <c r="BD633" s="650"/>
      <c r="BE633" s="652" t="e">
        <f>IF(OR(#REF!="",F633=""),"",ROUND(#REF!/10^3*F633,3))</f>
        <v>#REF!</v>
      </c>
      <c r="BF633" s="412" t="e">
        <f>IF(#REF!&gt;0,#REF!*#REF!/1000,"")</f>
        <v>#REF!</v>
      </c>
      <c r="BG633" s="412" t="e">
        <f>IF(#REF!&gt;0,#REF!*#REF!/1000,"")</f>
        <v>#REF!</v>
      </c>
      <c r="BH633" s="413" t="e">
        <f>IF(OR(#REF!="●",#REF!="●",#REF!="●",#REF!="●"),"",IF(#REF!="","",#REF!))</f>
        <v>#REF!</v>
      </c>
      <c r="BI633" s="413" t="e">
        <f>IF(OR(#REF!="●",#REF!="●",#REF!="●",#REF!="●"),"",IF(#REF!="","",#REF!))</f>
        <v>#REF!</v>
      </c>
      <c r="BJ633" s="412" t="e">
        <f>IF(ISNA(L633),"",L633*#REF!)</f>
        <v>#REF!</v>
      </c>
      <c r="BK633" s="412" t="e">
        <f>IF(ISNA(M633),"",M633*#REF!)</f>
        <v>#REF!</v>
      </c>
      <c r="BL633" s="415" t="e">
        <f>IF(#REF!&gt;0,DQ$6,"")</f>
        <v>#REF!</v>
      </c>
      <c r="BM633" s="361" t="e">
        <f>IF(#REF!="","",VLOOKUP(#REF!,#REF!,7,0))</f>
        <v>#REF!</v>
      </c>
      <c r="BN633" s="201" t="e">
        <f>IF(OR(#REF!="",BM633=""),"",ROUND(#REF!/10^3*BM633,3))</f>
        <v>#REF!</v>
      </c>
      <c r="BO633" s="201" t="e">
        <f>IF(#REF!&gt;0,#REF!*#REF!/1000,"")</f>
        <v>#REF!</v>
      </c>
      <c r="BP633" s="201" t="e">
        <f>IF(#REF!&gt;0,#REF!*#REF!/1000,"")</f>
        <v>#REF!</v>
      </c>
      <c r="BQ633" s="74" t="e">
        <f t="shared" si="116"/>
        <v>#REF!</v>
      </c>
      <c r="BR633" s="74" t="e">
        <f t="shared" si="117"/>
        <v>#REF!</v>
      </c>
      <c r="BS633" s="201" t="e">
        <f>IF(ISNA(BQ633),"",BQ633*#REF!)</f>
        <v>#REF!</v>
      </c>
      <c r="BT633" s="201" t="e">
        <f>IF(ISNA(BR633),"",BR633*#REF!)</f>
        <v>#REF!</v>
      </c>
      <c r="BU633" s="78" t="e">
        <f>IF(#REF!&gt;0,DQ$57,"")</f>
        <v>#REF!</v>
      </c>
      <c r="BV633" s="99"/>
      <c r="BW633" s="411"/>
      <c r="BX633" s="412" t="e">
        <f>IF(OR(#REF!="",F633=""),"",ROUND(#REF!/10^3*F633,3))</f>
        <v>#REF!</v>
      </c>
      <c r="BY633" s="412" t="e">
        <f>IF(#REF!&gt;0,#REF!*#REF!/1000,"")</f>
        <v>#REF!</v>
      </c>
      <c r="BZ633" s="412" t="e">
        <f>IF(#REF!&gt;0,#REF!*#REF!/1000,"")</f>
        <v>#REF!</v>
      </c>
      <c r="CA633" s="413" t="e">
        <f>IF(OR(#REF!="●",#REF!="●",#REF!="●",#REF!="●",#REF!="●"),"",IF(#REF!="","",#REF!))</f>
        <v>#REF!</v>
      </c>
      <c r="CB633" s="413" t="e">
        <f>IF(OR(#REF!="●",#REF!="●",#REF!="●",#REF!="●",#REF!="●"),"",IF(#REF!="","",#REF!))</f>
        <v>#REF!</v>
      </c>
      <c r="CC633" s="412" t="e">
        <f>IF(ISNA(L633),"",L633*#REF!)</f>
        <v>#REF!</v>
      </c>
      <c r="CD633" s="412" t="e">
        <f>IF(ISNA(M633),"",M633*#REF!)</f>
        <v>#REF!</v>
      </c>
      <c r="CE633" s="415" t="e">
        <f>IF(#REF!&gt;0,DQ$6,"")</f>
        <v>#REF!</v>
      </c>
      <c r="CF633" s="361" t="e">
        <f>IF(#REF!="","",VLOOKUP(#REF!,#REF!,7,0))</f>
        <v>#REF!</v>
      </c>
      <c r="CG633" s="201" t="e">
        <f>IF(OR(#REF!="",CF633=""),"",ROUND(#REF!/10^3*CF633,3))</f>
        <v>#REF!</v>
      </c>
      <c r="CH633" s="201" t="e">
        <f>IF(#REF!&gt;0,#REF!*#REF!/1000,"")</f>
        <v>#REF!</v>
      </c>
      <c r="CI633" s="201" t="e">
        <f>IF(#REF!&gt;0,#REF!*#REF!/1000,"")</f>
        <v>#REF!</v>
      </c>
      <c r="CJ633" s="74" t="e">
        <f t="shared" si="118"/>
        <v>#REF!</v>
      </c>
      <c r="CK633" s="74" t="e">
        <f t="shared" si="119"/>
        <v>#REF!</v>
      </c>
      <c r="CL633" s="201" t="e">
        <f>IF(ISNA(CJ633),"",CJ633*#REF!)</f>
        <v>#REF!</v>
      </c>
      <c r="CM633" s="201" t="e">
        <f>IF(ISNA(CK633),"",CK633*#REF!)</f>
        <v>#REF!</v>
      </c>
      <c r="CN633" s="101" t="e">
        <f>IF(#REF!&gt;0,DQ$57,"")</f>
        <v>#REF!</v>
      </c>
      <c r="CO633" s="84"/>
      <c r="CP633" s="2"/>
      <c r="CQ633" s="2"/>
      <c r="CR633" s="2"/>
      <c r="CS633" s="2"/>
      <c r="CT633" s="2"/>
      <c r="CU633" s="2"/>
      <c r="CV633" s="2"/>
      <c r="CX633" s="2"/>
      <c r="CY633" s="2"/>
      <c r="CZ633" s="2"/>
      <c r="DA633" s="2"/>
      <c r="DB633" s="2"/>
      <c r="DC633" s="2"/>
      <c r="DD633" s="2"/>
      <c r="DE633" s="2"/>
      <c r="DF633" s="2"/>
    </row>
    <row r="634" spans="2:110" ht="18" customHeight="1">
      <c r="B634" s="151" t="e">
        <f>IF(#REF!="","",VLOOKUP(#REF!,$CX$11:$DG$26,9,0))</f>
        <v>#REF!</v>
      </c>
      <c r="C634" s="64" t="e">
        <f>IF(#REF!="",0,VLOOKUP(#REF!,$CP$11:$CQ$16,2,0))</f>
        <v>#REF!</v>
      </c>
      <c r="D634" s="65" t="e">
        <f>IF(#REF!="",0,VLOOKUP(#REF!,$CX$11:$CY$26,2,0))</f>
        <v>#REF!</v>
      </c>
      <c r="E634" s="152" t="e">
        <f t="shared" si="109"/>
        <v>#REF!</v>
      </c>
      <c r="F634" s="155" t="e">
        <f>IF(#REF!="","",VLOOKUP(#REF!,#REF!,7,0))</f>
        <v>#REF!</v>
      </c>
      <c r="G634" s="201" t="e">
        <f>IF(OR(#REF!="",F634=""),"",ROUND(#REF!/10^3*F634,3))</f>
        <v>#REF!</v>
      </c>
      <c r="H634" s="201" t="e">
        <f>IF(#REF!&gt;0,#REF!*#REF!/1000,"")</f>
        <v>#REF!</v>
      </c>
      <c r="I634" s="201" t="e">
        <f>IF(#REF!&gt;0,#REF!*#REF!/1000,"")</f>
        <v>#REF!</v>
      </c>
      <c r="J634" s="51" t="e">
        <f>IF(#REF!="●","",IF(#REF!="","",#REF!))</f>
        <v>#REF!</v>
      </c>
      <c r="K634" s="51" t="e">
        <f>IF(#REF!="●","",IF(#REF!="","",#REF!))</f>
        <v>#REF!</v>
      </c>
      <c r="L634" s="74" t="e">
        <f t="shared" si="110"/>
        <v>#REF!</v>
      </c>
      <c r="M634" s="74" t="e">
        <f t="shared" si="111"/>
        <v>#REF!</v>
      </c>
      <c r="N634" s="201" t="e">
        <f>IF(ISNA(L634),"",L634*#REF!)</f>
        <v>#REF!</v>
      </c>
      <c r="O634" s="201" t="e">
        <f>IF(ISNA(M634),"",M634*#REF!)</f>
        <v>#REF!</v>
      </c>
      <c r="P634" s="78" t="e">
        <f>IF(#REF!&gt;0,DQ$6,"")</f>
        <v>#REF!</v>
      </c>
      <c r="Q634" s="99"/>
      <c r="R634" s="411"/>
      <c r="S634" s="412" t="e">
        <f>IF(OR(#REF!="",F634=""),"",ROUND(#REF!/10^3*F634,3))</f>
        <v>#REF!</v>
      </c>
      <c r="T634" s="412" t="e">
        <f>IF(#REF!&gt;0,#REF!*#REF!/1000,"")</f>
        <v>#REF!</v>
      </c>
      <c r="U634" s="412" t="e">
        <f>IF(#REF!&gt;0,#REF!*#REF!/1000,"")</f>
        <v>#REF!</v>
      </c>
      <c r="V634" s="413" t="e">
        <f>IF(OR(#REF!="●",#REF!="●"),"",IF(#REF!="","",#REF!))</f>
        <v>#REF!</v>
      </c>
      <c r="W634" s="413" t="e">
        <f>IF(OR(#REF!="●",#REF!="●"),"",IF(#REF!="","",#REF!))</f>
        <v>#REF!</v>
      </c>
      <c r="X634" s="412" t="e">
        <f>IF(ISNA(L634),"",L634*#REF!)</f>
        <v>#REF!</v>
      </c>
      <c r="Y634" s="412" t="e">
        <f>IF(ISNA(M634),"",M634*#REF!)</f>
        <v>#REF!</v>
      </c>
      <c r="Z634" s="414" t="e">
        <f>IF(#REF!&gt;0,DQ$6,"")</f>
        <v>#REF!</v>
      </c>
      <c r="AA634" s="95" t="e">
        <f>IF(#REF!="","",VLOOKUP(#REF!,#REF!,7,0))</f>
        <v>#REF!</v>
      </c>
      <c r="AB634" s="201" t="e">
        <f>IF(OR(#REF!="",AA634=""),"",ROUND(#REF!/10^3*AA634,3))</f>
        <v>#REF!</v>
      </c>
      <c r="AC634" s="201" t="e">
        <f>IF(#REF!&gt;0,#REF!*#REF!/1000,"")</f>
        <v>#REF!</v>
      </c>
      <c r="AD634" s="201" t="e">
        <f>IF(#REF!&gt;0,#REF!*#REF!/1000,"")</f>
        <v>#REF!</v>
      </c>
      <c r="AE634" s="74" t="e">
        <f t="shared" si="112"/>
        <v>#REF!</v>
      </c>
      <c r="AF634" s="74" t="e">
        <f t="shared" si="113"/>
        <v>#REF!</v>
      </c>
      <c r="AG634" s="201" t="e">
        <f>IF(ISNA(AE634),"",AE634*#REF!)</f>
        <v>#REF!</v>
      </c>
      <c r="AH634" s="201" t="e">
        <f>IF(ISNA(AF634),"",AF634*#REF!)</f>
        <v>#REF!</v>
      </c>
      <c r="AI634" s="78" t="e">
        <f>IF(#REF!&gt;0,DQ$23,"")</f>
        <v>#REF!</v>
      </c>
      <c r="AJ634" s="99"/>
      <c r="AK634" s="411"/>
      <c r="AL634" s="412" t="e">
        <f>IF(OR(#REF!="",F634=""),"",ROUND(#REF!/10^3*F634,3))</f>
        <v>#REF!</v>
      </c>
      <c r="AM634" s="412" t="e">
        <f>IF(#REF!&gt;0,#REF!*#REF!/1000,"")</f>
        <v>#REF!</v>
      </c>
      <c r="AN634" s="412" t="e">
        <f>IF(#REF!&gt;0,#REF!*#REF!/1000,"")</f>
        <v>#REF!</v>
      </c>
      <c r="AO634" s="413" t="e">
        <f>IF(OR(#REF!="●",#REF!="●",#REF!="●"),"",IF(#REF!="","",#REF!))</f>
        <v>#REF!</v>
      </c>
      <c r="AP634" s="413" t="e">
        <f>IF(OR(#REF!="●",#REF!="●",#REF!="●"),"",IF(#REF!="","",#REF!))</f>
        <v>#REF!</v>
      </c>
      <c r="AQ634" s="412" t="e">
        <f>IF(ISNA(L634),"",L634*#REF!)</f>
        <v>#REF!</v>
      </c>
      <c r="AR634" s="412" t="e">
        <f>IF(ISNA(M634),"",M634*#REF!)</f>
        <v>#REF!</v>
      </c>
      <c r="AS634" s="414" t="e">
        <f>IF(#REF!&gt;0,DQ$6,"")</f>
        <v>#REF!</v>
      </c>
      <c r="AT634" s="95" t="e">
        <f>IF(#REF!="","",VLOOKUP(#REF!,#REF!,7,0))</f>
        <v>#REF!</v>
      </c>
      <c r="AU634" s="201" t="e">
        <f>IF(OR(#REF!="",AT634=""),"",ROUND(#REF!/10^3*AT634,3))</f>
        <v>#REF!</v>
      </c>
      <c r="AV634" s="201" t="e">
        <f>IF(#REF!&gt;0,#REF!*#REF!/1000,"")</f>
        <v>#REF!</v>
      </c>
      <c r="AW634" s="201" t="e">
        <f>IF(#REF!&gt;0,#REF!*#REF!/1000,"")</f>
        <v>#REF!</v>
      </c>
      <c r="AX634" s="74" t="e">
        <f t="shared" si="114"/>
        <v>#REF!</v>
      </c>
      <c r="AY634" s="74" t="e">
        <f t="shared" si="115"/>
        <v>#REF!</v>
      </c>
      <c r="AZ634" s="201" t="e">
        <f>IF(ISNA(AX634),"",AX634*#REF!)</f>
        <v>#REF!</v>
      </c>
      <c r="BA634" s="201" t="e">
        <f>IF(ISNA(AY634),"",AY634*#REF!)</f>
        <v>#REF!</v>
      </c>
      <c r="BB634" s="78" t="e">
        <f>IF(#REF!&gt;0,DQ$40,"")</f>
        <v>#REF!</v>
      </c>
      <c r="BC634" s="99"/>
      <c r="BD634" s="650"/>
      <c r="BE634" s="652" t="e">
        <f>IF(OR(#REF!="",F634=""),"",ROUND(#REF!/10^3*F634,3))</f>
        <v>#REF!</v>
      </c>
      <c r="BF634" s="412" t="e">
        <f>IF(#REF!&gt;0,#REF!*#REF!/1000,"")</f>
        <v>#REF!</v>
      </c>
      <c r="BG634" s="412" t="e">
        <f>IF(#REF!&gt;0,#REF!*#REF!/1000,"")</f>
        <v>#REF!</v>
      </c>
      <c r="BH634" s="413" t="e">
        <f>IF(OR(#REF!="●",#REF!="●",#REF!="●",#REF!="●"),"",IF(#REF!="","",#REF!))</f>
        <v>#REF!</v>
      </c>
      <c r="BI634" s="413" t="e">
        <f>IF(OR(#REF!="●",#REF!="●",#REF!="●",#REF!="●"),"",IF(#REF!="","",#REF!))</f>
        <v>#REF!</v>
      </c>
      <c r="BJ634" s="412" t="e">
        <f>IF(ISNA(L634),"",L634*#REF!)</f>
        <v>#REF!</v>
      </c>
      <c r="BK634" s="412" t="e">
        <f>IF(ISNA(M634),"",M634*#REF!)</f>
        <v>#REF!</v>
      </c>
      <c r="BL634" s="415" t="e">
        <f>IF(#REF!&gt;0,DQ$6,"")</f>
        <v>#REF!</v>
      </c>
      <c r="BM634" s="361" t="e">
        <f>IF(#REF!="","",VLOOKUP(#REF!,#REF!,7,0))</f>
        <v>#REF!</v>
      </c>
      <c r="BN634" s="201" t="e">
        <f>IF(OR(#REF!="",BM634=""),"",ROUND(#REF!/10^3*BM634,3))</f>
        <v>#REF!</v>
      </c>
      <c r="BO634" s="201" t="e">
        <f>IF(#REF!&gt;0,#REF!*#REF!/1000,"")</f>
        <v>#REF!</v>
      </c>
      <c r="BP634" s="201" t="e">
        <f>IF(#REF!&gt;0,#REF!*#REF!/1000,"")</f>
        <v>#REF!</v>
      </c>
      <c r="BQ634" s="74" t="e">
        <f t="shared" si="116"/>
        <v>#REF!</v>
      </c>
      <c r="BR634" s="74" t="e">
        <f t="shared" si="117"/>
        <v>#REF!</v>
      </c>
      <c r="BS634" s="201" t="e">
        <f>IF(ISNA(BQ634),"",BQ634*#REF!)</f>
        <v>#REF!</v>
      </c>
      <c r="BT634" s="201" t="e">
        <f>IF(ISNA(BR634),"",BR634*#REF!)</f>
        <v>#REF!</v>
      </c>
      <c r="BU634" s="78" t="e">
        <f>IF(#REF!&gt;0,DQ$57,"")</f>
        <v>#REF!</v>
      </c>
      <c r="BV634" s="99"/>
      <c r="BW634" s="411"/>
      <c r="BX634" s="412" t="e">
        <f>IF(OR(#REF!="",F634=""),"",ROUND(#REF!/10^3*F634,3))</f>
        <v>#REF!</v>
      </c>
      <c r="BY634" s="412" t="e">
        <f>IF(#REF!&gt;0,#REF!*#REF!/1000,"")</f>
        <v>#REF!</v>
      </c>
      <c r="BZ634" s="412" t="e">
        <f>IF(#REF!&gt;0,#REF!*#REF!/1000,"")</f>
        <v>#REF!</v>
      </c>
      <c r="CA634" s="413" t="e">
        <f>IF(OR(#REF!="●",#REF!="●",#REF!="●",#REF!="●",#REF!="●"),"",IF(#REF!="","",#REF!))</f>
        <v>#REF!</v>
      </c>
      <c r="CB634" s="413" t="e">
        <f>IF(OR(#REF!="●",#REF!="●",#REF!="●",#REF!="●",#REF!="●"),"",IF(#REF!="","",#REF!))</f>
        <v>#REF!</v>
      </c>
      <c r="CC634" s="412" t="e">
        <f>IF(ISNA(L634),"",L634*#REF!)</f>
        <v>#REF!</v>
      </c>
      <c r="CD634" s="412" t="e">
        <f>IF(ISNA(M634),"",M634*#REF!)</f>
        <v>#REF!</v>
      </c>
      <c r="CE634" s="415" t="e">
        <f>IF(#REF!&gt;0,DQ$6,"")</f>
        <v>#REF!</v>
      </c>
      <c r="CF634" s="361" t="e">
        <f>IF(#REF!="","",VLOOKUP(#REF!,#REF!,7,0))</f>
        <v>#REF!</v>
      </c>
      <c r="CG634" s="201" t="e">
        <f>IF(OR(#REF!="",CF634=""),"",ROUND(#REF!/10^3*CF634,3))</f>
        <v>#REF!</v>
      </c>
      <c r="CH634" s="201" t="e">
        <f>IF(#REF!&gt;0,#REF!*#REF!/1000,"")</f>
        <v>#REF!</v>
      </c>
      <c r="CI634" s="201" t="e">
        <f>IF(#REF!&gt;0,#REF!*#REF!/1000,"")</f>
        <v>#REF!</v>
      </c>
      <c r="CJ634" s="74" t="e">
        <f t="shared" si="118"/>
        <v>#REF!</v>
      </c>
      <c r="CK634" s="74" t="e">
        <f t="shared" si="119"/>
        <v>#REF!</v>
      </c>
      <c r="CL634" s="201" t="e">
        <f>IF(ISNA(CJ634),"",CJ634*#REF!)</f>
        <v>#REF!</v>
      </c>
      <c r="CM634" s="201" t="e">
        <f>IF(ISNA(CK634),"",CK634*#REF!)</f>
        <v>#REF!</v>
      </c>
      <c r="CN634" s="101" t="e">
        <f>IF(#REF!&gt;0,DQ$57,"")</f>
        <v>#REF!</v>
      </c>
      <c r="CO634" s="84"/>
      <c r="CP634" s="2"/>
      <c r="CQ634" s="2"/>
      <c r="CR634" s="2"/>
      <c r="CS634" s="2"/>
      <c r="CT634" s="2"/>
      <c r="CU634" s="2"/>
      <c r="CV634" s="2"/>
      <c r="CX634" s="2"/>
      <c r="CY634" s="2"/>
      <c r="CZ634" s="2"/>
      <c r="DA634" s="2"/>
      <c r="DB634" s="2"/>
      <c r="DC634" s="2"/>
      <c r="DD634" s="2"/>
      <c r="DE634" s="2"/>
      <c r="DF634" s="2"/>
    </row>
    <row r="635" spans="2:110" ht="18" customHeight="1">
      <c r="B635" s="151" t="e">
        <f>IF(#REF!="","",VLOOKUP(#REF!,$CX$11:$DG$26,9,0))</f>
        <v>#REF!</v>
      </c>
      <c r="C635" s="64" t="e">
        <f>IF(#REF!="",0,VLOOKUP(#REF!,$CP$11:$CQ$16,2,0))</f>
        <v>#REF!</v>
      </c>
      <c r="D635" s="65" t="e">
        <f>IF(#REF!="",0,VLOOKUP(#REF!,$CX$11:$CY$26,2,0))</f>
        <v>#REF!</v>
      </c>
      <c r="E635" s="152" t="e">
        <f t="shared" si="109"/>
        <v>#REF!</v>
      </c>
      <c r="F635" s="155" t="e">
        <f>IF(#REF!="","",VLOOKUP(#REF!,#REF!,7,0))</f>
        <v>#REF!</v>
      </c>
      <c r="G635" s="201" t="e">
        <f>IF(OR(#REF!="",F635=""),"",ROUND(#REF!/10^3*F635,3))</f>
        <v>#REF!</v>
      </c>
      <c r="H635" s="201" t="e">
        <f>IF(#REF!&gt;0,#REF!*#REF!/1000,"")</f>
        <v>#REF!</v>
      </c>
      <c r="I635" s="201" t="e">
        <f>IF(#REF!&gt;0,#REF!*#REF!/1000,"")</f>
        <v>#REF!</v>
      </c>
      <c r="J635" s="51" t="e">
        <f>IF(#REF!="●","",IF(#REF!="","",#REF!))</f>
        <v>#REF!</v>
      </c>
      <c r="K635" s="51" t="e">
        <f>IF(#REF!="●","",IF(#REF!="","",#REF!))</f>
        <v>#REF!</v>
      </c>
      <c r="L635" s="74" t="e">
        <f t="shared" si="110"/>
        <v>#REF!</v>
      </c>
      <c r="M635" s="74" t="e">
        <f t="shared" si="111"/>
        <v>#REF!</v>
      </c>
      <c r="N635" s="201" t="e">
        <f>IF(ISNA(L635),"",L635*#REF!)</f>
        <v>#REF!</v>
      </c>
      <c r="O635" s="201" t="e">
        <f>IF(ISNA(M635),"",M635*#REF!)</f>
        <v>#REF!</v>
      </c>
      <c r="P635" s="78" t="e">
        <f>IF(#REF!&gt;0,DQ$6,"")</f>
        <v>#REF!</v>
      </c>
      <c r="Q635" s="99"/>
      <c r="R635" s="411"/>
      <c r="S635" s="412" t="e">
        <f>IF(OR(#REF!="",F635=""),"",ROUND(#REF!/10^3*F635,3))</f>
        <v>#REF!</v>
      </c>
      <c r="T635" s="412" t="e">
        <f>IF(#REF!&gt;0,#REF!*#REF!/1000,"")</f>
        <v>#REF!</v>
      </c>
      <c r="U635" s="412" t="e">
        <f>IF(#REF!&gt;0,#REF!*#REF!/1000,"")</f>
        <v>#REF!</v>
      </c>
      <c r="V635" s="413" t="e">
        <f>IF(OR(#REF!="●",#REF!="●"),"",IF(#REF!="","",#REF!))</f>
        <v>#REF!</v>
      </c>
      <c r="W635" s="413" t="e">
        <f>IF(OR(#REF!="●",#REF!="●"),"",IF(#REF!="","",#REF!))</f>
        <v>#REF!</v>
      </c>
      <c r="X635" s="412" t="e">
        <f>IF(ISNA(L635),"",L635*#REF!)</f>
        <v>#REF!</v>
      </c>
      <c r="Y635" s="412" t="e">
        <f>IF(ISNA(M635),"",M635*#REF!)</f>
        <v>#REF!</v>
      </c>
      <c r="Z635" s="414" t="e">
        <f>IF(#REF!&gt;0,DQ$6,"")</f>
        <v>#REF!</v>
      </c>
      <c r="AA635" s="95" t="e">
        <f>IF(#REF!="","",VLOOKUP(#REF!,#REF!,7,0))</f>
        <v>#REF!</v>
      </c>
      <c r="AB635" s="201" t="e">
        <f>IF(OR(#REF!="",AA635=""),"",ROUND(#REF!/10^3*AA635,3))</f>
        <v>#REF!</v>
      </c>
      <c r="AC635" s="201" t="e">
        <f>IF(#REF!&gt;0,#REF!*#REF!/1000,"")</f>
        <v>#REF!</v>
      </c>
      <c r="AD635" s="201" t="e">
        <f>IF(#REF!&gt;0,#REF!*#REF!/1000,"")</f>
        <v>#REF!</v>
      </c>
      <c r="AE635" s="74" t="e">
        <f t="shared" si="112"/>
        <v>#REF!</v>
      </c>
      <c r="AF635" s="74" t="e">
        <f t="shared" si="113"/>
        <v>#REF!</v>
      </c>
      <c r="AG635" s="201" t="e">
        <f>IF(ISNA(AE635),"",AE635*#REF!)</f>
        <v>#REF!</v>
      </c>
      <c r="AH635" s="201" t="e">
        <f>IF(ISNA(AF635),"",AF635*#REF!)</f>
        <v>#REF!</v>
      </c>
      <c r="AI635" s="78" t="e">
        <f>IF(#REF!&gt;0,DQ$23,"")</f>
        <v>#REF!</v>
      </c>
      <c r="AJ635" s="99"/>
      <c r="AK635" s="411"/>
      <c r="AL635" s="412" t="e">
        <f>IF(OR(#REF!="",F635=""),"",ROUND(#REF!/10^3*F635,3))</f>
        <v>#REF!</v>
      </c>
      <c r="AM635" s="412" t="e">
        <f>IF(#REF!&gt;0,#REF!*#REF!/1000,"")</f>
        <v>#REF!</v>
      </c>
      <c r="AN635" s="412" t="e">
        <f>IF(#REF!&gt;0,#REF!*#REF!/1000,"")</f>
        <v>#REF!</v>
      </c>
      <c r="AO635" s="413" t="e">
        <f>IF(OR(#REF!="●",#REF!="●",#REF!="●"),"",IF(#REF!="","",#REF!))</f>
        <v>#REF!</v>
      </c>
      <c r="AP635" s="413" t="e">
        <f>IF(OR(#REF!="●",#REF!="●",#REF!="●"),"",IF(#REF!="","",#REF!))</f>
        <v>#REF!</v>
      </c>
      <c r="AQ635" s="412" t="e">
        <f>IF(ISNA(L635),"",L635*#REF!)</f>
        <v>#REF!</v>
      </c>
      <c r="AR635" s="412" t="e">
        <f>IF(ISNA(M635),"",M635*#REF!)</f>
        <v>#REF!</v>
      </c>
      <c r="AS635" s="414" t="e">
        <f>IF(#REF!&gt;0,DQ$6,"")</f>
        <v>#REF!</v>
      </c>
      <c r="AT635" s="95" t="e">
        <f>IF(#REF!="","",VLOOKUP(#REF!,#REF!,7,0))</f>
        <v>#REF!</v>
      </c>
      <c r="AU635" s="201" t="e">
        <f>IF(OR(#REF!="",AT635=""),"",ROUND(#REF!/10^3*AT635,3))</f>
        <v>#REF!</v>
      </c>
      <c r="AV635" s="201" t="e">
        <f>IF(#REF!&gt;0,#REF!*#REF!/1000,"")</f>
        <v>#REF!</v>
      </c>
      <c r="AW635" s="201" t="e">
        <f>IF(#REF!&gt;0,#REF!*#REF!/1000,"")</f>
        <v>#REF!</v>
      </c>
      <c r="AX635" s="74" t="e">
        <f t="shared" si="114"/>
        <v>#REF!</v>
      </c>
      <c r="AY635" s="74" t="e">
        <f t="shared" si="115"/>
        <v>#REF!</v>
      </c>
      <c r="AZ635" s="201" t="e">
        <f>IF(ISNA(AX635),"",AX635*#REF!)</f>
        <v>#REF!</v>
      </c>
      <c r="BA635" s="201" t="e">
        <f>IF(ISNA(AY635),"",AY635*#REF!)</f>
        <v>#REF!</v>
      </c>
      <c r="BB635" s="78" t="e">
        <f>IF(#REF!&gt;0,DQ$40,"")</f>
        <v>#REF!</v>
      </c>
      <c r="BC635" s="99"/>
      <c r="BD635" s="650"/>
      <c r="BE635" s="652" t="e">
        <f>IF(OR(#REF!="",F635=""),"",ROUND(#REF!/10^3*F635,3))</f>
        <v>#REF!</v>
      </c>
      <c r="BF635" s="412" t="e">
        <f>IF(#REF!&gt;0,#REF!*#REF!/1000,"")</f>
        <v>#REF!</v>
      </c>
      <c r="BG635" s="412" t="e">
        <f>IF(#REF!&gt;0,#REF!*#REF!/1000,"")</f>
        <v>#REF!</v>
      </c>
      <c r="BH635" s="413" t="e">
        <f>IF(OR(#REF!="●",#REF!="●",#REF!="●",#REF!="●"),"",IF(#REF!="","",#REF!))</f>
        <v>#REF!</v>
      </c>
      <c r="BI635" s="413" t="e">
        <f>IF(OR(#REF!="●",#REF!="●",#REF!="●",#REF!="●"),"",IF(#REF!="","",#REF!))</f>
        <v>#REF!</v>
      </c>
      <c r="BJ635" s="412" t="e">
        <f>IF(ISNA(L635),"",L635*#REF!)</f>
        <v>#REF!</v>
      </c>
      <c r="BK635" s="412" t="e">
        <f>IF(ISNA(M635),"",M635*#REF!)</f>
        <v>#REF!</v>
      </c>
      <c r="BL635" s="415" t="e">
        <f>IF(#REF!&gt;0,DQ$6,"")</f>
        <v>#REF!</v>
      </c>
      <c r="BM635" s="361" t="e">
        <f>IF(#REF!="","",VLOOKUP(#REF!,#REF!,7,0))</f>
        <v>#REF!</v>
      </c>
      <c r="BN635" s="201" t="e">
        <f>IF(OR(#REF!="",BM635=""),"",ROUND(#REF!/10^3*BM635,3))</f>
        <v>#REF!</v>
      </c>
      <c r="BO635" s="201" t="e">
        <f>IF(#REF!&gt;0,#REF!*#REF!/1000,"")</f>
        <v>#REF!</v>
      </c>
      <c r="BP635" s="201" t="e">
        <f>IF(#REF!&gt;0,#REF!*#REF!/1000,"")</f>
        <v>#REF!</v>
      </c>
      <c r="BQ635" s="74" t="e">
        <f t="shared" si="116"/>
        <v>#REF!</v>
      </c>
      <c r="BR635" s="74" t="e">
        <f t="shared" si="117"/>
        <v>#REF!</v>
      </c>
      <c r="BS635" s="201" t="e">
        <f>IF(ISNA(BQ635),"",BQ635*#REF!)</f>
        <v>#REF!</v>
      </c>
      <c r="BT635" s="201" t="e">
        <f>IF(ISNA(BR635),"",BR635*#REF!)</f>
        <v>#REF!</v>
      </c>
      <c r="BU635" s="78" t="e">
        <f>IF(#REF!&gt;0,DQ$57,"")</f>
        <v>#REF!</v>
      </c>
      <c r="BV635" s="99"/>
      <c r="BW635" s="411"/>
      <c r="BX635" s="412" t="e">
        <f>IF(OR(#REF!="",F635=""),"",ROUND(#REF!/10^3*F635,3))</f>
        <v>#REF!</v>
      </c>
      <c r="BY635" s="412" t="e">
        <f>IF(#REF!&gt;0,#REF!*#REF!/1000,"")</f>
        <v>#REF!</v>
      </c>
      <c r="BZ635" s="412" t="e">
        <f>IF(#REF!&gt;0,#REF!*#REF!/1000,"")</f>
        <v>#REF!</v>
      </c>
      <c r="CA635" s="413" t="e">
        <f>IF(OR(#REF!="●",#REF!="●",#REF!="●",#REF!="●",#REF!="●"),"",IF(#REF!="","",#REF!))</f>
        <v>#REF!</v>
      </c>
      <c r="CB635" s="413" t="e">
        <f>IF(OR(#REF!="●",#REF!="●",#REF!="●",#REF!="●",#REF!="●"),"",IF(#REF!="","",#REF!))</f>
        <v>#REF!</v>
      </c>
      <c r="CC635" s="412" t="e">
        <f>IF(ISNA(L635),"",L635*#REF!)</f>
        <v>#REF!</v>
      </c>
      <c r="CD635" s="412" t="e">
        <f>IF(ISNA(M635),"",M635*#REF!)</f>
        <v>#REF!</v>
      </c>
      <c r="CE635" s="415" t="e">
        <f>IF(#REF!&gt;0,DQ$6,"")</f>
        <v>#REF!</v>
      </c>
      <c r="CF635" s="361" t="e">
        <f>IF(#REF!="","",VLOOKUP(#REF!,#REF!,7,0))</f>
        <v>#REF!</v>
      </c>
      <c r="CG635" s="201" t="e">
        <f>IF(OR(#REF!="",CF635=""),"",ROUND(#REF!/10^3*CF635,3))</f>
        <v>#REF!</v>
      </c>
      <c r="CH635" s="201" t="e">
        <f>IF(#REF!&gt;0,#REF!*#REF!/1000,"")</f>
        <v>#REF!</v>
      </c>
      <c r="CI635" s="201" t="e">
        <f>IF(#REF!&gt;0,#REF!*#REF!/1000,"")</f>
        <v>#REF!</v>
      </c>
      <c r="CJ635" s="74" t="e">
        <f t="shared" si="118"/>
        <v>#REF!</v>
      </c>
      <c r="CK635" s="74" t="e">
        <f t="shared" si="119"/>
        <v>#REF!</v>
      </c>
      <c r="CL635" s="201" t="e">
        <f>IF(ISNA(CJ635),"",CJ635*#REF!)</f>
        <v>#REF!</v>
      </c>
      <c r="CM635" s="201" t="e">
        <f>IF(ISNA(CK635),"",CK635*#REF!)</f>
        <v>#REF!</v>
      </c>
      <c r="CN635" s="101" t="e">
        <f>IF(#REF!&gt;0,DQ$57,"")</f>
        <v>#REF!</v>
      </c>
      <c r="CO635" s="84"/>
      <c r="CP635" s="2"/>
      <c r="CQ635" s="2"/>
      <c r="CR635" s="2"/>
      <c r="CS635" s="2"/>
      <c r="CT635" s="2"/>
      <c r="CU635" s="2"/>
      <c r="CV635" s="2"/>
      <c r="CX635" s="2"/>
      <c r="CY635" s="2"/>
      <c r="CZ635" s="2"/>
      <c r="DA635" s="2"/>
      <c r="DB635" s="2"/>
      <c r="DC635" s="2"/>
      <c r="DD635" s="2"/>
      <c r="DE635" s="2"/>
      <c r="DF635" s="2"/>
    </row>
    <row r="636" spans="2:110" ht="18" customHeight="1">
      <c r="B636" s="151" t="e">
        <f>IF(#REF!="","",VLOOKUP(#REF!,$CX$11:$DG$26,9,0))</f>
        <v>#REF!</v>
      </c>
      <c r="C636" s="64" t="e">
        <f>IF(#REF!="",0,VLOOKUP(#REF!,$CP$11:$CQ$16,2,0))</f>
        <v>#REF!</v>
      </c>
      <c r="D636" s="65" t="e">
        <f>IF(#REF!="",0,VLOOKUP(#REF!,$CX$11:$CY$26,2,0))</f>
        <v>#REF!</v>
      </c>
      <c r="E636" s="152" t="e">
        <f t="shared" si="109"/>
        <v>#REF!</v>
      </c>
      <c r="F636" s="155" t="e">
        <f>IF(#REF!="","",VLOOKUP(#REF!,#REF!,7,0))</f>
        <v>#REF!</v>
      </c>
      <c r="G636" s="201" t="e">
        <f>IF(OR(#REF!="",F636=""),"",ROUND(#REF!/10^3*F636,3))</f>
        <v>#REF!</v>
      </c>
      <c r="H636" s="201" t="e">
        <f>IF(#REF!&gt;0,#REF!*#REF!/1000,"")</f>
        <v>#REF!</v>
      </c>
      <c r="I636" s="201" t="e">
        <f>IF(#REF!&gt;0,#REF!*#REF!/1000,"")</f>
        <v>#REF!</v>
      </c>
      <c r="J636" s="51" t="e">
        <f>IF(#REF!="●","",IF(#REF!="","",#REF!))</f>
        <v>#REF!</v>
      </c>
      <c r="K636" s="51" t="e">
        <f>IF(#REF!="●","",IF(#REF!="","",#REF!))</f>
        <v>#REF!</v>
      </c>
      <c r="L636" s="74" t="e">
        <f t="shared" si="110"/>
        <v>#REF!</v>
      </c>
      <c r="M636" s="74" t="e">
        <f t="shared" si="111"/>
        <v>#REF!</v>
      </c>
      <c r="N636" s="201" t="e">
        <f>IF(ISNA(L636),"",L636*#REF!)</f>
        <v>#REF!</v>
      </c>
      <c r="O636" s="201" t="e">
        <f>IF(ISNA(M636),"",M636*#REF!)</f>
        <v>#REF!</v>
      </c>
      <c r="P636" s="78" t="e">
        <f>IF(#REF!&gt;0,DQ$6,"")</f>
        <v>#REF!</v>
      </c>
      <c r="Q636" s="99"/>
      <c r="R636" s="411"/>
      <c r="S636" s="412" t="e">
        <f>IF(OR(#REF!="",F636=""),"",ROUND(#REF!/10^3*F636,3))</f>
        <v>#REF!</v>
      </c>
      <c r="T636" s="412" t="e">
        <f>IF(#REF!&gt;0,#REF!*#REF!/1000,"")</f>
        <v>#REF!</v>
      </c>
      <c r="U636" s="412" t="e">
        <f>IF(#REF!&gt;0,#REF!*#REF!/1000,"")</f>
        <v>#REF!</v>
      </c>
      <c r="V636" s="413" t="e">
        <f>IF(OR(#REF!="●",#REF!="●"),"",IF(#REF!="","",#REF!))</f>
        <v>#REF!</v>
      </c>
      <c r="W636" s="413" t="e">
        <f>IF(OR(#REF!="●",#REF!="●"),"",IF(#REF!="","",#REF!))</f>
        <v>#REF!</v>
      </c>
      <c r="X636" s="412" t="e">
        <f>IF(ISNA(L636),"",L636*#REF!)</f>
        <v>#REF!</v>
      </c>
      <c r="Y636" s="412" t="e">
        <f>IF(ISNA(M636),"",M636*#REF!)</f>
        <v>#REF!</v>
      </c>
      <c r="Z636" s="414" t="e">
        <f>IF(#REF!&gt;0,DQ$6,"")</f>
        <v>#REF!</v>
      </c>
      <c r="AA636" s="95" t="e">
        <f>IF(#REF!="","",VLOOKUP(#REF!,#REF!,7,0))</f>
        <v>#REF!</v>
      </c>
      <c r="AB636" s="201" t="e">
        <f>IF(OR(#REF!="",AA636=""),"",ROUND(#REF!/10^3*AA636,3))</f>
        <v>#REF!</v>
      </c>
      <c r="AC636" s="201" t="e">
        <f>IF(#REF!&gt;0,#REF!*#REF!/1000,"")</f>
        <v>#REF!</v>
      </c>
      <c r="AD636" s="201" t="e">
        <f>IF(#REF!&gt;0,#REF!*#REF!/1000,"")</f>
        <v>#REF!</v>
      </c>
      <c r="AE636" s="74" t="e">
        <f t="shared" si="112"/>
        <v>#REF!</v>
      </c>
      <c r="AF636" s="74" t="e">
        <f t="shared" si="113"/>
        <v>#REF!</v>
      </c>
      <c r="AG636" s="201" t="e">
        <f>IF(ISNA(AE636),"",AE636*#REF!)</f>
        <v>#REF!</v>
      </c>
      <c r="AH636" s="201" t="e">
        <f>IF(ISNA(AF636),"",AF636*#REF!)</f>
        <v>#REF!</v>
      </c>
      <c r="AI636" s="78" t="e">
        <f>IF(#REF!&gt;0,DQ$23,"")</f>
        <v>#REF!</v>
      </c>
      <c r="AJ636" s="99"/>
      <c r="AK636" s="411"/>
      <c r="AL636" s="412" t="e">
        <f>IF(OR(#REF!="",F636=""),"",ROUND(#REF!/10^3*F636,3))</f>
        <v>#REF!</v>
      </c>
      <c r="AM636" s="412" t="e">
        <f>IF(#REF!&gt;0,#REF!*#REF!/1000,"")</f>
        <v>#REF!</v>
      </c>
      <c r="AN636" s="412" t="e">
        <f>IF(#REF!&gt;0,#REF!*#REF!/1000,"")</f>
        <v>#REF!</v>
      </c>
      <c r="AO636" s="413" t="e">
        <f>IF(OR(#REF!="●",#REF!="●",#REF!="●"),"",IF(#REF!="","",#REF!))</f>
        <v>#REF!</v>
      </c>
      <c r="AP636" s="413" t="e">
        <f>IF(OR(#REF!="●",#REF!="●",#REF!="●"),"",IF(#REF!="","",#REF!))</f>
        <v>#REF!</v>
      </c>
      <c r="AQ636" s="412" t="e">
        <f>IF(ISNA(L636),"",L636*#REF!)</f>
        <v>#REF!</v>
      </c>
      <c r="AR636" s="412" t="e">
        <f>IF(ISNA(M636),"",M636*#REF!)</f>
        <v>#REF!</v>
      </c>
      <c r="AS636" s="414" t="e">
        <f>IF(#REF!&gt;0,DQ$6,"")</f>
        <v>#REF!</v>
      </c>
      <c r="AT636" s="95" t="e">
        <f>IF(#REF!="","",VLOOKUP(#REF!,#REF!,7,0))</f>
        <v>#REF!</v>
      </c>
      <c r="AU636" s="201" t="e">
        <f>IF(OR(#REF!="",AT636=""),"",ROUND(#REF!/10^3*AT636,3))</f>
        <v>#REF!</v>
      </c>
      <c r="AV636" s="201" t="e">
        <f>IF(#REF!&gt;0,#REF!*#REF!/1000,"")</f>
        <v>#REF!</v>
      </c>
      <c r="AW636" s="201" t="e">
        <f>IF(#REF!&gt;0,#REF!*#REF!/1000,"")</f>
        <v>#REF!</v>
      </c>
      <c r="AX636" s="74" t="e">
        <f t="shared" si="114"/>
        <v>#REF!</v>
      </c>
      <c r="AY636" s="74" t="e">
        <f t="shared" si="115"/>
        <v>#REF!</v>
      </c>
      <c r="AZ636" s="201" t="e">
        <f>IF(ISNA(AX636),"",AX636*#REF!)</f>
        <v>#REF!</v>
      </c>
      <c r="BA636" s="201" t="e">
        <f>IF(ISNA(AY636),"",AY636*#REF!)</f>
        <v>#REF!</v>
      </c>
      <c r="BB636" s="78" t="e">
        <f>IF(#REF!&gt;0,DQ$40,"")</f>
        <v>#REF!</v>
      </c>
      <c r="BC636" s="99"/>
      <c r="BD636" s="650"/>
      <c r="BE636" s="652" t="e">
        <f>IF(OR(#REF!="",F636=""),"",ROUND(#REF!/10^3*F636,3))</f>
        <v>#REF!</v>
      </c>
      <c r="BF636" s="412" t="e">
        <f>IF(#REF!&gt;0,#REF!*#REF!/1000,"")</f>
        <v>#REF!</v>
      </c>
      <c r="BG636" s="412" t="e">
        <f>IF(#REF!&gt;0,#REF!*#REF!/1000,"")</f>
        <v>#REF!</v>
      </c>
      <c r="BH636" s="413" t="e">
        <f>IF(OR(#REF!="●",#REF!="●",#REF!="●",#REF!="●"),"",IF(#REF!="","",#REF!))</f>
        <v>#REF!</v>
      </c>
      <c r="BI636" s="413" t="e">
        <f>IF(OR(#REF!="●",#REF!="●",#REF!="●",#REF!="●"),"",IF(#REF!="","",#REF!))</f>
        <v>#REF!</v>
      </c>
      <c r="BJ636" s="412" t="e">
        <f>IF(ISNA(L636),"",L636*#REF!)</f>
        <v>#REF!</v>
      </c>
      <c r="BK636" s="412" t="e">
        <f>IF(ISNA(M636),"",M636*#REF!)</f>
        <v>#REF!</v>
      </c>
      <c r="BL636" s="415" t="e">
        <f>IF(#REF!&gt;0,DQ$6,"")</f>
        <v>#REF!</v>
      </c>
      <c r="BM636" s="361" t="e">
        <f>IF(#REF!="","",VLOOKUP(#REF!,#REF!,7,0))</f>
        <v>#REF!</v>
      </c>
      <c r="BN636" s="201" t="e">
        <f>IF(OR(#REF!="",BM636=""),"",ROUND(#REF!/10^3*BM636,3))</f>
        <v>#REF!</v>
      </c>
      <c r="BO636" s="201" t="e">
        <f>IF(#REF!&gt;0,#REF!*#REF!/1000,"")</f>
        <v>#REF!</v>
      </c>
      <c r="BP636" s="201" t="e">
        <f>IF(#REF!&gt;0,#REF!*#REF!/1000,"")</f>
        <v>#REF!</v>
      </c>
      <c r="BQ636" s="74" t="e">
        <f t="shared" si="116"/>
        <v>#REF!</v>
      </c>
      <c r="BR636" s="74" t="e">
        <f t="shared" si="117"/>
        <v>#REF!</v>
      </c>
      <c r="BS636" s="201" t="e">
        <f>IF(ISNA(BQ636),"",BQ636*#REF!)</f>
        <v>#REF!</v>
      </c>
      <c r="BT636" s="201" t="e">
        <f>IF(ISNA(BR636),"",BR636*#REF!)</f>
        <v>#REF!</v>
      </c>
      <c r="BU636" s="78" t="e">
        <f>IF(#REF!&gt;0,DQ$57,"")</f>
        <v>#REF!</v>
      </c>
      <c r="BV636" s="99"/>
      <c r="BW636" s="411"/>
      <c r="BX636" s="412" t="e">
        <f>IF(OR(#REF!="",F636=""),"",ROUND(#REF!/10^3*F636,3))</f>
        <v>#REF!</v>
      </c>
      <c r="BY636" s="412" t="e">
        <f>IF(#REF!&gt;0,#REF!*#REF!/1000,"")</f>
        <v>#REF!</v>
      </c>
      <c r="BZ636" s="412" t="e">
        <f>IF(#REF!&gt;0,#REF!*#REF!/1000,"")</f>
        <v>#REF!</v>
      </c>
      <c r="CA636" s="413" t="e">
        <f>IF(OR(#REF!="●",#REF!="●",#REF!="●",#REF!="●",#REF!="●"),"",IF(#REF!="","",#REF!))</f>
        <v>#REF!</v>
      </c>
      <c r="CB636" s="413" t="e">
        <f>IF(OR(#REF!="●",#REF!="●",#REF!="●",#REF!="●",#REF!="●"),"",IF(#REF!="","",#REF!))</f>
        <v>#REF!</v>
      </c>
      <c r="CC636" s="412" t="e">
        <f>IF(ISNA(L636),"",L636*#REF!)</f>
        <v>#REF!</v>
      </c>
      <c r="CD636" s="412" t="e">
        <f>IF(ISNA(M636),"",M636*#REF!)</f>
        <v>#REF!</v>
      </c>
      <c r="CE636" s="415" t="e">
        <f>IF(#REF!&gt;0,DQ$6,"")</f>
        <v>#REF!</v>
      </c>
      <c r="CF636" s="361" t="e">
        <f>IF(#REF!="","",VLOOKUP(#REF!,#REF!,7,0))</f>
        <v>#REF!</v>
      </c>
      <c r="CG636" s="201" t="e">
        <f>IF(OR(#REF!="",CF636=""),"",ROUND(#REF!/10^3*CF636,3))</f>
        <v>#REF!</v>
      </c>
      <c r="CH636" s="201" t="e">
        <f>IF(#REF!&gt;0,#REF!*#REF!/1000,"")</f>
        <v>#REF!</v>
      </c>
      <c r="CI636" s="201" t="e">
        <f>IF(#REF!&gt;0,#REF!*#REF!/1000,"")</f>
        <v>#REF!</v>
      </c>
      <c r="CJ636" s="74" t="e">
        <f t="shared" si="118"/>
        <v>#REF!</v>
      </c>
      <c r="CK636" s="74" t="e">
        <f t="shared" si="119"/>
        <v>#REF!</v>
      </c>
      <c r="CL636" s="201" t="e">
        <f>IF(ISNA(CJ636),"",CJ636*#REF!)</f>
        <v>#REF!</v>
      </c>
      <c r="CM636" s="201" t="e">
        <f>IF(ISNA(CK636),"",CK636*#REF!)</f>
        <v>#REF!</v>
      </c>
      <c r="CN636" s="101" t="e">
        <f>IF(#REF!&gt;0,DQ$57,"")</f>
        <v>#REF!</v>
      </c>
      <c r="CO636" s="84"/>
      <c r="CP636" s="2"/>
      <c r="CQ636" s="2"/>
      <c r="CR636" s="2"/>
      <c r="CS636" s="2"/>
      <c r="CT636" s="2"/>
      <c r="CU636" s="2"/>
      <c r="CV636" s="2"/>
      <c r="CX636" s="2"/>
      <c r="CY636" s="2"/>
      <c r="CZ636" s="2"/>
      <c r="DA636" s="2"/>
      <c r="DB636" s="2"/>
      <c r="DC636" s="2"/>
      <c r="DD636" s="2"/>
      <c r="DE636" s="2"/>
      <c r="DF636" s="2"/>
    </row>
    <row r="637" spans="2:110" ht="18" customHeight="1">
      <c r="B637" s="151" t="e">
        <f>IF(#REF!="","",VLOOKUP(#REF!,$CX$11:$DG$26,9,0))</f>
        <v>#REF!</v>
      </c>
      <c r="C637" s="64" t="e">
        <f>IF(#REF!="",0,VLOOKUP(#REF!,$CP$11:$CQ$16,2,0))</f>
        <v>#REF!</v>
      </c>
      <c r="D637" s="65" t="e">
        <f>IF(#REF!="",0,VLOOKUP(#REF!,$CX$11:$CY$26,2,0))</f>
        <v>#REF!</v>
      </c>
      <c r="E637" s="152" t="e">
        <f t="shared" si="109"/>
        <v>#REF!</v>
      </c>
      <c r="F637" s="155" t="e">
        <f>IF(#REF!="","",VLOOKUP(#REF!,#REF!,7,0))</f>
        <v>#REF!</v>
      </c>
      <c r="G637" s="201" t="e">
        <f>IF(OR(#REF!="",F637=""),"",ROUND(#REF!/10^3*F637,3))</f>
        <v>#REF!</v>
      </c>
      <c r="H637" s="201" t="e">
        <f>IF(#REF!&gt;0,#REF!*#REF!/1000,"")</f>
        <v>#REF!</v>
      </c>
      <c r="I637" s="201" t="e">
        <f>IF(#REF!&gt;0,#REF!*#REF!/1000,"")</f>
        <v>#REF!</v>
      </c>
      <c r="J637" s="51" t="e">
        <f>IF(#REF!="●","",IF(#REF!="","",#REF!))</f>
        <v>#REF!</v>
      </c>
      <c r="K637" s="51" t="e">
        <f>IF(#REF!="●","",IF(#REF!="","",#REF!))</f>
        <v>#REF!</v>
      </c>
      <c r="L637" s="74" t="e">
        <f t="shared" si="110"/>
        <v>#REF!</v>
      </c>
      <c r="M637" s="74" t="e">
        <f t="shared" si="111"/>
        <v>#REF!</v>
      </c>
      <c r="N637" s="201" t="e">
        <f>IF(ISNA(L637),"",L637*#REF!)</f>
        <v>#REF!</v>
      </c>
      <c r="O637" s="201" t="e">
        <f>IF(ISNA(M637),"",M637*#REF!)</f>
        <v>#REF!</v>
      </c>
      <c r="P637" s="78" t="e">
        <f>IF(#REF!&gt;0,DQ$6,"")</f>
        <v>#REF!</v>
      </c>
      <c r="Q637" s="99"/>
      <c r="R637" s="411"/>
      <c r="S637" s="412" t="e">
        <f>IF(OR(#REF!="",F637=""),"",ROUND(#REF!/10^3*F637,3))</f>
        <v>#REF!</v>
      </c>
      <c r="T637" s="412" t="e">
        <f>IF(#REF!&gt;0,#REF!*#REF!/1000,"")</f>
        <v>#REF!</v>
      </c>
      <c r="U637" s="412" t="e">
        <f>IF(#REF!&gt;0,#REF!*#REF!/1000,"")</f>
        <v>#REF!</v>
      </c>
      <c r="V637" s="413" t="e">
        <f>IF(OR(#REF!="●",#REF!="●"),"",IF(#REF!="","",#REF!))</f>
        <v>#REF!</v>
      </c>
      <c r="W637" s="413" t="e">
        <f>IF(OR(#REF!="●",#REF!="●"),"",IF(#REF!="","",#REF!))</f>
        <v>#REF!</v>
      </c>
      <c r="X637" s="412" t="e">
        <f>IF(ISNA(L637),"",L637*#REF!)</f>
        <v>#REF!</v>
      </c>
      <c r="Y637" s="412" t="e">
        <f>IF(ISNA(M637),"",M637*#REF!)</f>
        <v>#REF!</v>
      </c>
      <c r="Z637" s="414" t="e">
        <f>IF(#REF!&gt;0,DQ$6,"")</f>
        <v>#REF!</v>
      </c>
      <c r="AA637" s="95" t="e">
        <f>IF(#REF!="","",VLOOKUP(#REF!,#REF!,7,0))</f>
        <v>#REF!</v>
      </c>
      <c r="AB637" s="201" t="e">
        <f>IF(OR(#REF!="",AA637=""),"",ROUND(#REF!/10^3*AA637,3))</f>
        <v>#REF!</v>
      </c>
      <c r="AC637" s="201" t="e">
        <f>IF(#REF!&gt;0,#REF!*#REF!/1000,"")</f>
        <v>#REF!</v>
      </c>
      <c r="AD637" s="201" t="e">
        <f>IF(#REF!&gt;0,#REF!*#REF!/1000,"")</f>
        <v>#REF!</v>
      </c>
      <c r="AE637" s="74" t="e">
        <f t="shared" si="112"/>
        <v>#REF!</v>
      </c>
      <c r="AF637" s="74" t="e">
        <f t="shared" si="113"/>
        <v>#REF!</v>
      </c>
      <c r="AG637" s="201" t="e">
        <f>IF(ISNA(AE637),"",AE637*#REF!)</f>
        <v>#REF!</v>
      </c>
      <c r="AH637" s="201" t="e">
        <f>IF(ISNA(AF637),"",AF637*#REF!)</f>
        <v>#REF!</v>
      </c>
      <c r="AI637" s="78" t="e">
        <f>IF(#REF!&gt;0,DQ$23,"")</f>
        <v>#REF!</v>
      </c>
      <c r="AJ637" s="99"/>
      <c r="AK637" s="411"/>
      <c r="AL637" s="412" t="e">
        <f>IF(OR(#REF!="",F637=""),"",ROUND(#REF!/10^3*F637,3))</f>
        <v>#REF!</v>
      </c>
      <c r="AM637" s="412" t="e">
        <f>IF(#REF!&gt;0,#REF!*#REF!/1000,"")</f>
        <v>#REF!</v>
      </c>
      <c r="AN637" s="412" t="e">
        <f>IF(#REF!&gt;0,#REF!*#REF!/1000,"")</f>
        <v>#REF!</v>
      </c>
      <c r="AO637" s="413" t="e">
        <f>IF(OR(#REF!="●",#REF!="●",#REF!="●"),"",IF(#REF!="","",#REF!))</f>
        <v>#REF!</v>
      </c>
      <c r="AP637" s="413" t="e">
        <f>IF(OR(#REF!="●",#REF!="●",#REF!="●"),"",IF(#REF!="","",#REF!))</f>
        <v>#REF!</v>
      </c>
      <c r="AQ637" s="412" t="e">
        <f>IF(ISNA(L637),"",L637*#REF!)</f>
        <v>#REF!</v>
      </c>
      <c r="AR637" s="412" t="e">
        <f>IF(ISNA(M637),"",M637*#REF!)</f>
        <v>#REF!</v>
      </c>
      <c r="AS637" s="414" t="e">
        <f>IF(#REF!&gt;0,DQ$6,"")</f>
        <v>#REF!</v>
      </c>
      <c r="AT637" s="95" t="e">
        <f>IF(#REF!="","",VLOOKUP(#REF!,#REF!,7,0))</f>
        <v>#REF!</v>
      </c>
      <c r="AU637" s="201" t="e">
        <f>IF(OR(#REF!="",AT637=""),"",ROUND(#REF!/10^3*AT637,3))</f>
        <v>#REF!</v>
      </c>
      <c r="AV637" s="201" t="e">
        <f>IF(#REF!&gt;0,#REF!*#REF!/1000,"")</f>
        <v>#REF!</v>
      </c>
      <c r="AW637" s="201" t="e">
        <f>IF(#REF!&gt;0,#REF!*#REF!/1000,"")</f>
        <v>#REF!</v>
      </c>
      <c r="AX637" s="74" t="e">
        <f t="shared" si="114"/>
        <v>#REF!</v>
      </c>
      <c r="AY637" s="74" t="e">
        <f t="shared" si="115"/>
        <v>#REF!</v>
      </c>
      <c r="AZ637" s="201" t="e">
        <f>IF(ISNA(AX637),"",AX637*#REF!)</f>
        <v>#REF!</v>
      </c>
      <c r="BA637" s="201" t="e">
        <f>IF(ISNA(AY637),"",AY637*#REF!)</f>
        <v>#REF!</v>
      </c>
      <c r="BB637" s="78" t="e">
        <f>IF(#REF!&gt;0,DQ$40,"")</f>
        <v>#REF!</v>
      </c>
      <c r="BC637" s="99"/>
      <c r="BD637" s="650"/>
      <c r="BE637" s="652" t="e">
        <f>IF(OR(#REF!="",F637=""),"",ROUND(#REF!/10^3*F637,3))</f>
        <v>#REF!</v>
      </c>
      <c r="BF637" s="412" t="e">
        <f>IF(#REF!&gt;0,#REF!*#REF!/1000,"")</f>
        <v>#REF!</v>
      </c>
      <c r="BG637" s="412" t="e">
        <f>IF(#REF!&gt;0,#REF!*#REF!/1000,"")</f>
        <v>#REF!</v>
      </c>
      <c r="BH637" s="413" t="e">
        <f>IF(OR(#REF!="●",#REF!="●",#REF!="●",#REF!="●"),"",IF(#REF!="","",#REF!))</f>
        <v>#REF!</v>
      </c>
      <c r="BI637" s="413" t="e">
        <f>IF(OR(#REF!="●",#REF!="●",#REF!="●",#REF!="●"),"",IF(#REF!="","",#REF!))</f>
        <v>#REF!</v>
      </c>
      <c r="BJ637" s="412" t="e">
        <f>IF(ISNA(L637),"",L637*#REF!)</f>
        <v>#REF!</v>
      </c>
      <c r="BK637" s="412" t="e">
        <f>IF(ISNA(M637),"",M637*#REF!)</f>
        <v>#REF!</v>
      </c>
      <c r="BL637" s="415" t="e">
        <f>IF(#REF!&gt;0,DQ$6,"")</f>
        <v>#REF!</v>
      </c>
      <c r="BM637" s="361" t="e">
        <f>IF(#REF!="","",VLOOKUP(#REF!,#REF!,7,0))</f>
        <v>#REF!</v>
      </c>
      <c r="BN637" s="201" t="e">
        <f>IF(OR(#REF!="",BM637=""),"",ROUND(#REF!/10^3*BM637,3))</f>
        <v>#REF!</v>
      </c>
      <c r="BO637" s="201" t="e">
        <f>IF(#REF!&gt;0,#REF!*#REF!/1000,"")</f>
        <v>#REF!</v>
      </c>
      <c r="BP637" s="201" t="e">
        <f>IF(#REF!&gt;0,#REF!*#REF!/1000,"")</f>
        <v>#REF!</v>
      </c>
      <c r="BQ637" s="74" t="e">
        <f t="shared" si="116"/>
        <v>#REF!</v>
      </c>
      <c r="BR637" s="74" t="e">
        <f t="shared" si="117"/>
        <v>#REF!</v>
      </c>
      <c r="BS637" s="201" t="e">
        <f>IF(ISNA(BQ637),"",BQ637*#REF!)</f>
        <v>#REF!</v>
      </c>
      <c r="BT637" s="201" t="e">
        <f>IF(ISNA(BR637),"",BR637*#REF!)</f>
        <v>#REF!</v>
      </c>
      <c r="BU637" s="78" t="e">
        <f>IF(#REF!&gt;0,DQ$57,"")</f>
        <v>#REF!</v>
      </c>
      <c r="BV637" s="99"/>
      <c r="BW637" s="411"/>
      <c r="BX637" s="412" t="e">
        <f>IF(OR(#REF!="",F637=""),"",ROUND(#REF!/10^3*F637,3))</f>
        <v>#REF!</v>
      </c>
      <c r="BY637" s="412" t="e">
        <f>IF(#REF!&gt;0,#REF!*#REF!/1000,"")</f>
        <v>#REF!</v>
      </c>
      <c r="BZ637" s="412" t="e">
        <f>IF(#REF!&gt;0,#REF!*#REF!/1000,"")</f>
        <v>#REF!</v>
      </c>
      <c r="CA637" s="413" t="e">
        <f>IF(OR(#REF!="●",#REF!="●",#REF!="●",#REF!="●",#REF!="●"),"",IF(#REF!="","",#REF!))</f>
        <v>#REF!</v>
      </c>
      <c r="CB637" s="413" t="e">
        <f>IF(OR(#REF!="●",#REF!="●",#REF!="●",#REF!="●",#REF!="●"),"",IF(#REF!="","",#REF!))</f>
        <v>#REF!</v>
      </c>
      <c r="CC637" s="412" t="e">
        <f>IF(ISNA(L637),"",L637*#REF!)</f>
        <v>#REF!</v>
      </c>
      <c r="CD637" s="412" t="e">
        <f>IF(ISNA(M637),"",M637*#REF!)</f>
        <v>#REF!</v>
      </c>
      <c r="CE637" s="415" t="e">
        <f>IF(#REF!&gt;0,DQ$6,"")</f>
        <v>#REF!</v>
      </c>
      <c r="CF637" s="361" t="e">
        <f>IF(#REF!="","",VLOOKUP(#REF!,#REF!,7,0))</f>
        <v>#REF!</v>
      </c>
      <c r="CG637" s="201" t="e">
        <f>IF(OR(#REF!="",CF637=""),"",ROUND(#REF!/10^3*CF637,3))</f>
        <v>#REF!</v>
      </c>
      <c r="CH637" s="201" t="e">
        <f>IF(#REF!&gt;0,#REF!*#REF!/1000,"")</f>
        <v>#REF!</v>
      </c>
      <c r="CI637" s="201" t="e">
        <f>IF(#REF!&gt;0,#REF!*#REF!/1000,"")</f>
        <v>#REF!</v>
      </c>
      <c r="CJ637" s="74" t="e">
        <f t="shared" si="118"/>
        <v>#REF!</v>
      </c>
      <c r="CK637" s="74" t="e">
        <f t="shared" si="119"/>
        <v>#REF!</v>
      </c>
      <c r="CL637" s="201" t="e">
        <f>IF(ISNA(CJ637),"",CJ637*#REF!)</f>
        <v>#REF!</v>
      </c>
      <c r="CM637" s="201" t="e">
        <f>IF(ISNA(CK637),"",CK637*#REF!)</f>
        <v>#REF!</v>
      </c>
      <c r="CN637" s="101" t="e">
        <f>IF(#REF!&gt;0,DQ$57,"")</f>
        <v>#REF!</v>
      </c>
      <c r="CO637" s="84"/>
      <c r="CP637" s="2"/>
      <c r="CQ637" s="2"/>
      <c r="CR637" s="2"/>
      <c r="CS637" s="2"/>
      <c r="CT637" s="2"/>
      <c r="CU637" s="2"/>
      <c r="CV637" s="2"/>
      <c r="CX637" s="2"/>
      <c r="CY637" s="2"/>
      <c r="CZ637" s="2"/>
      <c r="DA637" s="2"/>
      <c r="DB637" s="2"/>
      <c r="DC637" s="2"/>
      <c r="DD637" s="2"/>
      <c r="DE637" s="2"/>
      <c r="DF637" s="2"/>
    </row>
    <row r="638" spans="2:110" ht="18" customHeight="1">
      <c r="B638" s="151" t="e">
        <f>IF(#REF!="","",VLOOKUP(#REF!,$CX$11:$DG$26,9,0))</f>
        <v>#REF!</v>
      </c>
      <c r="C638" s="64" t="e">
        <f>IF(#REF!="",0,VLOOKUP(#REF!,$CP$11:$CQ$16,2,0))</f>
        <v>#REF!</v>
      </c>
      <c r="D638" s="65" t="e">
        <f>IF(#REF!="",0,VLOOKUP(#REF!,$CX$11:$CY$26,2,0))</f>
        <v>#REF!</v>
      </c>
      <c r="E638" s="152" t="e">
        <f t="shared" si="109"/>
        <v>#REF!</v>
      </c>
      <c r="F638" s="155" t="e">
        <f>IF(#REF!="","",VLOOKUP(#REF!,#REF!,7,0))</f>
        <v>#REF!</v>
      </c>
      <c r="G638" s="201" t="e">
        <f>IF(OR(#REF!="",F638=""),"",ROUND(#REF!/10^3*F638,3))</f>
        <v>#REF!</v>
      </c>
      <c r="H638" s="201" t="e">
        <f>IF(#REF!&gt;0,#REF!*#REF!/1000,"")</f>
        <v>#REF!</v>
      </c>
      <c r="I638" s="201" t="e">
        <f>IF(#REF!&gt;0,#REF!*#REF!/1000,"")</f>
        <v>#REF!</v>
      </c>
      <c r="J638" s="51" t="e">
        <f>IF(#REF!="●","",IF(#REF!="","",#REF!))</f>
        <v>#REF!</v>
      </c>
      <c r="K638" s="51" t="e">
        <f>IF(#REF!="●","",IF(#REF!="","",#REF!))</f>
        <v>#REF!</v>
      </c>
      <c r="L638" s="74" t="e">
        <f t="shared" si="110"/>
        <v>#REF!</v>
      </c>
      <c r="M638" s="74" t="e">
        <f t="shared" si="111"/>
        <v>#REF!</v>
      </c>
      <c r="N638" s="201" t="e">
        <f>IF(ISNA(L638),"",L638*#REF!)</f>
        <v>#REF!</v>
      </c>
      <c r="O638" s="201" t="e">
        <f>IF(ISNA(M638),"",M638*#REF!)</f>
        <v>#REF!</v>
      </c>
      <c r="P638" s="78" t="e">
        <f>IF(#REF!&gt;0,DQ$6,"")</f>
        <v>#REF!</v>
      </c>
      <c r="Q638" s="99"/>
      <c r="R638" s="411"/>
      <c r="S638" s="412" t="e">
        <f>IF(OR(#REF!="",F638=""),"",ROUND(#REF!/10^3*F638,3))</f>
        <v>#REF!</v>
      </c>
      <c r="T638" s="412" t="e">
        <f>IF(#REF!&gt;0,#REF!*#REF!/1000,"")</f>
        <v>#REF!</v>
      </c>
      <c r="U638" s="412" t="e">
        <f>IF(#REF!&gt;0,#REF!*#REF!/1000,"")</f>
        <v>#REF!</v>
      </c>
      <c r="V638" s="413" t="e">
        <f>IF(OR(#REF!="●",#REF!="●"),"",IF(#REF!="","",#REF!))</f>
        <v>#REF!</v>
      </c>
      <c r="W638" s="413" t="e">
        <f>IF(OR(#REF!="●",#REF!="●"),"",IF(#REF!="","",#REF!))</f>
        <v>#REF!</v>
      </c>
      <c r="X638" s="412" t="e">
        <f>IF(ISNA(L638),"",L638*#REF!)</f>
        <v>#REF!</v>
      </c>
      <c r="Y638" s="412" t="e">
        <f>IF(ISNA(M638),"",M638*#REF!)</f>
        <v>#REF!</v>
      </c>
      <c r="Z638" s="414" t="e">
        <f>IF(#REF!&gt;0,DQ$6,"")</f>
        <v>#REF!</v>
      </c>
      <c r="AA638" s="95" t="e">
        <f>IF(#REF!="","",VLOOKUP(#REF!,#REF!,7,0))</f>
        <v>#REF!</v>
      </c>
      <c r="AB638" s="201" t="e">
        <f>IF(OR(#REF!="",AA638=""),"",ROUND(#REF!/10^3*AA638,3))</f>
        <v>#REF!</v>
      </c>
      <c r="AC638" s="201" t="e">
        <f>IF(#REF!&gt;0,#REF!*#REF!/1000,"")</f>
        <v>#REF!</v>
      </c>
      <c r="AD638" s="201" t="e">
        <f>IF(#REF!&gt;0,#REF!*#REF!/1000,"")</f>
        <v>#REF!</v>
      </c>
      <c r="AE638" s="74" t="e">
        <f t="shared" si="112"/>
        <v>#REF!</v>
      </c>
      <c r="AF638" s="74" t="e">
        <f t="shared" si="113"/>
        <v>#REF!</v>
      </c>
      <c r="AG638" s="201" t="e">
        <f>IF(ISNA(AE638),"",AE638*#REF!)</f>
        <v>#REF!</v>
      </c>
      <c r="AH638" s="201" t="e">
        <f>IF(ISNA(AF638),"",AF638*#REF!)</f>
        <v>#REF!</v>
      </c>
      <c r="AI638" s="78" t="e">
        <f>IF(#REF!&gt;0,DQ$23,"")</f>
        <v>#REF!</v>
      </c>
      <c r="AJ638" s="99"/>
      <c r="AK638" s="411"/>
      <c r="AL638" s="412" t="e">
        <f>IF(OR(#REF!="",F638=""),"",ROUND(#REF!/10^3*F638,3))</f>
        <v>#REF!</v>
      </c>
      <c r="AM638" s="412" t="e">
        <f>IF(#REF!&gt;0,#REF!*#REF!/1000,"")</f>
        <v>#REF!</v>
      </c>
      <c r="AN638" s="412" t="e">
        <f>IF(#REF!&gt;0,#REF!*#REF!/1000,"")</f>
        <v>#REF!</v>
      </c>
      <c r="AO638" s="413" t="e">
        <f>IF(OR(#REF!="●",#REF!="●",#REF!="●"),"",IF(#REF!="","",#REF!))</f>
        <v>#REF!</v>
      </c>
      <c r="AP638" s="413" t="e">
        <f>IF(OR(#REF!="●",#REF!="●",#REF!="●"),"",IF(#REF!="","",#REF!))</f>
        <v>#REF!</v>
      </c>
      <c r="AQ638" s="412" t="e">
        <f>IF(ISNA(L638),"",L638*#REF!)</f>
        <v>#REF!</v>
      </c>
      <c r="AR638" s="412" t="e">
        <f>IF(ISNA(M638),"",M638*#REF!)</f>
        <v>#REF!</v>
      </c>
      <c r="AS638" s="414" t="e">
        <f>IF(#REF!&gt;0,DQ$6,"")</f>
        <v>#REF!</v>
      </c>
      <c r="AT638" s="95" t="e">
        <f>IF(#REF!="","",VLOOKUP(#REF!,#REF!,7,0))</f>
        <v>#REF!</v>
      </c>
      <c r="AU638" s="201" t="e">
        <f>IF(OR(#REF!="",AT638=""),"",ROUND(#REF!/10^3*AT638,3))</f>
        <v>#REF!</v>
      </c>
      <c r="AV638" s="201" t="e">
        <f>IF(#REF!&gt;0,#REF!*#REF!/1000,"")</f>
        <v>#REF!</v>
      </c>
      <c r="AW638" s="201" t="e">
        <f>IF(#REF!&gt;0,#REF!*#REF!/1000,"")</f>
        <v>#REF!</v>
      </c>
      <c r="AX638" s="74" t="e">
        <f t="shared" si="114"/>
        <v>#REF!</v>
      </c>
      <c r="AY638" s="74" t="e">
        <f t="shared" si="115"/>
        <v>#REF!</v>
      </c>
      <c r="AZ638" s="201" t="e">
        <f>IF(ISNA(AX638),"",AX638*#REF!)</f>
        <v>#REF!</v>
      </c>
      <c r="BA638" s="201" t="e">
        <f>IF(ISNA(AY638),"",AY638*#REF!)</f>
        <v>#REF!</v>
      </c>
      <c r="BB638" s="78" t="e">
        <f>IF(#REF!&gt;0,DQ$40,"")</f>
        <v>#REF!</v>
      </c>
      <c r="BC638" s="99"/>
      <c r="BD638" s="650"/>
      <c r="BE638" s="652" t="e">
        <f>IF(OR(#REF!="",F638=""),"",ROUND(#REF!/10^3*F638,3))</f>
        <v>#REF!</v>
      </c>
      <c r="BF638" s="412" t="e">
        <f>IF(#REF!&gt;0,#REF!*#REF!/1000,"")</f>
        <v>#REF!</v>
      </c>
      <c r="BG638" s="412" t="e">
        <f>IF(#REF!&gt;0,#REF!*#REF!/1000,"")</f>
        <v>#REF!</v>
      </c>
      <c r="BH638" s="413" t="e">
        <f>IF(OR(#REF!="●",#REF!="●",#REF!="●",#REF!="●"),"",IF(#REF!="","",#REF!))</f>
        <v>#REF!</v>
      </c>
      <c r="BI638" s="413" t="e">
        <f>IF(OR(#REF!="●",#REF!="●",#REF!="●",#REF!="●"),"",IF(#REF!="","",#REF!))</f>
        <v>#REF!</v>
      </c>
      <c r="BJ638" s="412" t="e">
        <f>IF(ISNA(L638),"",L638*#REF!)</f>
        <v>#REF!</v>
      </c>
      <c r="BK638" s="412" t="e">
        <f>IF(ISNA(M638),"",M638*#REF!)</f>
        <v>#REF!</v>
      </c>
      <c r="BL638" s="415" t="e">
        <f>IF(#REF!&gt;0,DQ$6,"")</f>
        <v>#REF!</v>
      </c>
      <c r="BM638" s="361" t="e">
        <f>IF(#REF!="","",VLOOKUP(#REF!,#REF!,7,0))</f>
        <v>#REF!</v>
      </c>
      <c r="BN638" s="201" t="e">
        <f>IF(OR(#REF!="",BM638=""),"",ROUND(#REF!/10^3*BM638,3))</f>
        <v>#REF!</v>
      </c>
      <c r="BO638" s="201" t="e">
        <f>IF(#REF!&gt;0,#REF!*#REF!/1000,"")</f>
        <v>#REF!</v>
      </c>
      <c r="BP638" s="201" t="e">
        <f>IF(#REF!&gt;0,#REF!*#REF!/1000,"")</f>
        <v>#REF!</v>
      </c>
      <c r="BQ638" s="74" t="e">
        <f t="shared" si="116"/>
        <v>#REF!</v>
      </c>
      <c r="BR638" s="74" t="e">
        <f t="shared" si="117"/>
        <v>#REF!</v>
      </c>
      <c r="BS638" s="201" t="e">
        <f>IF(ISNA(BQ638),"",BQ638*#REF!)</f>
        <v>#REF!</v>
      </c>
      <c r="BT638" s="201" t="e">
        <f>IF(ISNA(BR638),"",BR638*#REF!)</f>
        <v>#REF!</v>
      </c>
      <c r="BU638" s="78" t="e">
        <f>IF(#REF!&gt;0,DQ$57,"")</f>
        <v>#REF!</v>
      </c>
      <c r="BV638" s="99"/>
      <c r="BW638" s="411"/>
      <c r="BX638" s="412" t="e">
        <f>IF(OR(#REF!="",F638=""),"",ROUND(#REF!/10^3*F638,3))</f>
        <v>#REF!</v>
      </c>
      <c r="BY638" s="412" t="e">
        <f>IF(#REF!&gt;0,#REF!*#REF!/1000,"")</f>
        <v>#REF!</v>
      </c>
      <c r="BZ638" s="412" t="e">
        <f>IF(#REF!&gt;0,#REF!*#REF!/1000,"")</f>
        <v>#REF!</v>
      </c>
      <c r="CA638" s="413" t="e">
        <f>IF(OR(#REF!="●",#REF!="●",#REF!="●",#REF!="●",#REF!="●"),"",IF(#REF!="","",#REF!))</f>
        <v>#REF!</v>
      </c>
      <c r="CB638" s="413" t="e">
        <f>IF(OR(#REF!="●",#REF!="●",#REF!="●",#REF!="●",#REF!="●"),"",IF(#REF!="","",#REF!))</f>
        <v>#REF!</v>
      </c>
      <c r="CC638" s="412" t="e">
        <f>IF(ISNA(L638),"",L638*#REF!)</f>
        <v>#REF!</v>
      </c>
      <c r="CD638" s="412" t="e">
        <f>IF(ISNA(M638),"",M638*#REF!)</f>
        <v>#REF!</v>
      </c>
      <c r="CE638" s="415" t="e">
        <f>IF(#REF!&gt;0,DQ$6,"")</f>
        <v>#REF!</v>
      </c>
      <c r="CF638" s="361" t="e">
        <f>IF(#REF!="","",VLOOKUP(#REF!,#REF!,7,0))</f>
        <v>#REF!</v>
      </c>
      <c r="CG638" s="201" t="e">
        <f>IF(OR(#REF!="",CF638=""),"",ROUND(#REF!/10^3*CF638,3))</f>
        <v>#REF!</v>
      </c>
      <c r="CH638" s="201" t="e">
        <f>IF(#REF!&gt;0,#REF!*#REF!/1000,"")</f>
        <v>#REF!</v>
      </c>
      <c r="CI638" s="201" t="e">
        <f>IF(#REF!&gt;0,#REF!*#REF!/1000,"")</f>
        <v>#REF!</v>
      </c>
      <c r="CJ638" s="74" t="e">
        <f t="shared" si="118"/>
        <v>#REF!</v>
      </c>
      <c r="CK638" s="74" t="e">
        <f t="shared" si="119"/>
        <v>#REF!</v>
      </c>
      <c r="CL638" s="201" t="e">
        <f>IF(ISNA(CJ638),"",CJ638*#REF!)</f>
        <v>#REF!</v>
      </c>
      <c r="CM638" s="201" t="e">
        <f>IF(ISNA(CK638),"",CK638*#REF!)</f>
        <v>#REF!</v>
      </c>
      <c r="CN638" s="101" t="e">
        <f>IF(#REF!&gt;0,DQ$57,"")</f>
        <v>#REF!</v>
      </c>
      <c r="CO638" s="84"/>
      <c r="CP638" s="2"/>
      <c r="CQ638" s="2"/>
      <c r="CR638" s="2"/>
      <c r="CS638" s="2"/>
      <c r="CT638" s="2"/>
      <c r="CU638" s="2"/>
      <c r="CV638" s="2"/>
      <c r="CX638" s="2"/>
      <c r="CY638" s="2"/>
      <c r="CZ638" s="2"/>
      <c r="DA638" s="2"/>
      <c r="DB638" s="2"/>
      <c r="DC638" s="2"/>
      <c r="DD638" s="2"/>
      <c r="DE638" s="2"/>
      <c r="DF638" s="2"/>
    </row>
    <row r="639" spans="2:110" ht="18" customHeight="1">
      <c r="B639" s="151" t="e">
        <f>IF(#REF!="","",VLOOKUP(#REF!,$CX$11:$DG$26,9,0))</f>
        <v>#REF!</v>
      </c>
      <c r="C639" s="64" t="e">
        <f>IF(#REF!="",0,VLOOKUP(#REF!,$CP$11:$CQ$16,2,0))</f>
        <v>#REF!</v>
      </c>
      <c r="D639" s="65" t="e">
        <f>IF(#REF!="",0,VLOOKUP(#REF!,$CX$11:$CY$26,2,0))</f>
        <v>#REF!</v>
      </c>
      <c r="E639" s="152" t="e">
        <f t="shared" si="109"/>
        <v>#REF!</v>
      </c>
      <c r="F639" s="155" t="e">
        <f>IF(#REF!="","",VLOOKUP(#REF!,#REF!,7,0))</f>
        <v>#REF!</v>
      </c>
      <c r="G639" s="201" t="e">
        <f>IF(OR(#REF!="",F639=""),"",ROUND(#REF!/10^3*F639,3))</f>
        <v>#REF!</v>
      </c>
      <c r="H639" s="201" t="e">
        <f>IF(#REF!&gt;0,#REF!*#REF!/1000,"")</f>
        <v>#REF!</v>
      </c>
      <c r="I639" s="201" t="e">
        <f>IF(#REF!&gt;0,#REF!*#REF!/1000,"")</f>
        <v>#REF!</v>
      </c>
      <c r="J639" s="51" t="e">
        <f>IF(#REF!="●","",IF(#REF!="","",#REF!))</f>
        <v>#REF!</v>
      </c>
      <c r="K639" s="51" t="e">
        <f>IF(#REF!="●","",IF(#REF!="","",#REF!))</f>
        <v>#REF!</v>
      </c>
      <c r="L639" s="74" t="e">
        <f t="shared" si="110"/>
        <v>#REF!</v>
      </c>
      <c r="M639" s="74" t="e">
        <f t="shared" si="111"/>
        <v>#REF!</v>
      </c>
      <c r="N639" s="201" t="e">
        <f>IF(ISNA(L639),"",L639*#REF!)</f>
        <v>#REF!</v>
      </c>
      <c r="O639" s="201" t="e">
        <f>IF(ISNA(M639),"",M639*#REF!)</f>
        <v>#REF!</v>
      </c>
      <c r="P639" s="78" t="e">
        <f>IF(#REF!&gt;0,DQ$6,"")</f>
        <v>#REF!</v>
      </c>
      <c r="Q639" s="99"/>
      <c r="R639" s="411"/>
      <c r="S639" s="412" t="e">
        <f>IF(OR(#REF!="",F639=""),"",ROUND(#REF!/10^3*F639,3))</f>
        <v>#REF!</v>
      </c>
      <c r="T639" s="412" t="e">
        <f>IF(#REF!&gt;0,#REF!*#REF!/1000,"")</f>
        <v>#REF!</v>
      </c>
      <c r="U639" s="412" t="e">
        <f>IF(#REF!&gt;0,#REF!*#REF!/1000,"")</f>
        <v>#REF!</v>
      </c>
      <c r="V639" s="413" t="e">
        <f>IF(OR(#REF!="●",#REF!="●"),"",IF(#REF!="","",#REF!))</f>
        <v>#REF!</v>
      </c>
      <c r="W639" s="413" t="e">
        <f>IF(OR(#REF!="●",#REF!="●"),"",IF(#REF!="","",#REF!))</f>
        <v>#REF!</v>
      </c>
      <c r="X639" s="412" t="e">
        <f>IF(ISNA(L639),"",L639*#REF!)</f>
        <v>#REF!</v>
      </c>
      <c r="Y639" s="412" t="e">
        <f>IF(ISNA(M639),"",M639*#REF!)</f>
        <v>#REF!</v>
      </c>
      <c r="Z639" s="414" t="e">
        <f>IF(#REF!&gt;0,DQ$6,"")</f>
        <v>#REF!</v>
      </c>
      <c r="AA639" s="95" t="e">
        <f>IF(#REF!="","",VLOOKUP(#REF!,#REF!,7,0))</f>
        <v>#REF!</v>
      </c>
      <c r="AB639" s="201" t="e">
        <f>IF(OR(#REF!="",AA639=""),"",ROUND(#REF!/10^3*AA639,3))</f>
        <v>#REF!</v>
      </c>
      <c r="AC639" s="201" t="e">
        <f>IF(#REF!&gt;0,#REF!*#REF!/1000,"")</f>
        <v>#REF!</v>
      </c>
      <c r="AD639" s="201" t="e">
        <f>IF(#REF!&gt;0,#REF!*#REF!/1000,"")</f>
        <v>#REF!</v>
      </c>
      <c r="AE639" s="74" t="e">
        <f t="shared" si="112"/>
        <v>#REF!</v>
      </c>
      <c r="AF639" s="74" t="e">
        <f t="shared" si="113"/>
        <v>#REF!</v>
      </c>
      <c r="AG639" s="201" t="e">
        <f>IF(ISNA(AE639),"",AE639*#REF!)</f>
        <v>#REF!</v>
      </c>
      <c r="AH639" s="201" t="e">
        <f>IF(ISNA(AF639),"",AF639*#REF!)</f>
        <v>#REF!</v>
      </c>
      <c r="AI639" s="78" t="e">
        <f>IF(#REF!&gt;0,DQ$23,"")</f>
        <v>#REF!</v>
      </c>
      <c r="AJ639" s="99"/>
      <c r="AK639" s="411"/>
      <c r="AL639" s="412" t="e">
        <f>IF(OR(#REF!="",F639=""),"",ROUND(#REF!/10^3*F639,3))</f>
        <v>#REF!</v>
      </c>
      <c r="AM639" s="412" t="e">
        <f>IF(#REF!&gt;0,#REF!*#REF!/1000,"")</f>
        <v>#REF!</v>
      </c>
      <c r="AN639" s="412" t="e">
        <f>IF(#REF!&gt;0,#REF!*#REF!/1000,"")</f>
        <v>#REF!</v>
      </c>
      <c r="AO639" s="413" t="e">
        <f>IF(OR(#REF!="●",#REF!="●",#REF!="●"),"",IF(#REF!="","",#REF!))</f>
        <v>#REF!</v>
      </c>
      <c r="AP639" s="413" t="e">
        <f>IF(OR(#REF!="●",#REF!="●",#REF!="●"),"",IF(#REF!="","",#REF!))</f>
        <v>#REF!</v>
      </c>
      <c r="AQ639" s="412" t="e">
        <f>IF(ISNA(L639),"",L639*#REF!)</f>
        <v>#REF!</v>
      </c>
      <c r="AR639" s="412" t="e">
        <f>IF(ISNA(M639),"",M639*#REF!)</f>
        <v>#REF!</v>
      </c>
      <c r="AS639" s="414" t="e">
        <f>IF(#REF!&gt;0,DQ$6,"")</f>
        <v>#REF!</v>
      </c>
      <c r="AT639" s="95" t="e">
        <f>IF(#REF!="","",VLOOKUP(#REF!,#REF!,7,0))</f>
        <v>#REF!</v>
      </c>
      <c r="AU639" s="201" t="e">
        <f>IF(OR(#REF!="",AT639=""),"",ROUND(#REF!/10^3*AT639,3))</f>
        <v>#REF!</v>
      </c>
      <c r="AV639" s="201" t="e">
        <f>IF(#REF!&gt;0,#REF!*#REF!/1000,"")</f>
        <v>#REF!</v>
      </c>
      <c r="AW639" s="201" t="e">
        <f>IF(#REF!&gt;0,#REF!*#REF!/1000,"")</f>
        <v>#REF!</v>
      </c>
      <c r="AX639" s="74" t="e">
        <f t="shared" si="114"/>
        <v>#REF!</v>
      </c>
      <c r="AY639" s="74" t="e">
        <f t="shared" si="115"/>
        <v>#REF!</v>
      </c>
      <c r="AZ639" s="201" t="e">
        <f>IF(ISNA(AX639),"",AX639*#REF!)</f>
        <v>#REF!</v>
      </c>
      <c r="BA639" s="201" t="e">
        <f>IF(ISNA(AY639),"",AY639*#REF!)</f>
        <v>#REF!</v>
      </c>
      <c r="BB639" s="78" t="e">
        <f>IF(#REF!&gt;0,DQ$40,"")</f>
        <v>#REF!</v>
      </c>
      <c r="BC639" s="99"/>
      <c r="BD639" s="650"/>
      <c r="BE639" s="652" t="e">
        <f>IF(OR(#REF!="",F639=""),"",ROUND(#REF!/10^3*F639,3))</f>
        <v>#REF!</v>
      </c>
      <c r="BF639" s="412" t="e">
        <f>IF(#REF!&gt;0,#REF!*#REF!/1000,"")</f>
        <v>#REF!</v>
      </c>
      <c r="BG639" s="412" t="e">
        <f>IF(#REF!&gt;0,#REF!*#REF!/1000,"")</f>
        <v>#REF!</v>
      </c>
      <c r="BH639" s="413" t="e">
        <f>IF(OR(#REF!="●",#REF!="●",#REF!="●",#REF!="●"),"",IF(#REF!="","",#REF!))</f>
        <v>#REF!</v>
      </c>
      <c r="BI639" s="413" t="e">
        <f>IF(OR(#REF!="●",#REF!="●",#REF!="●",#REF!="●"),"",IF(#REF!="","",#REF!))</f>
        <v>#REF!</v>
      </c>
      <c r="BJ639" s="412" t="e">
        <f>IF(ISNA(L639),"",L639*#REF!)</f>
        <v>#REF!</v>
      </c>
      <c r="BK639" s="412" t="e">
        <f>IF(ISNA(M639),"",M639*#REF!)</f>
        <v>#REF!</v>
      </c>
      <c r="BL639" s="415" t="e">
        <f>IF(#REF!&gt;0,DQ$6,"")</f>
        <v>#REF!</v>
      </c>
      <c r="BM639" s="361" t="e">
        <f>IF(#REF!="","",VLOOKUP(#REF!,#REF!,7,0))</f>
        <v>#REF!</v>
      </c>
      <c r="BN639" s="201" t="e">
        <f>IF(OR(#REF!="",BM639=""),"",ROUND(#REF!/10^3*BM639,3))</f>
        <v>#REF!</v>
      </c>
      <c r="BO639" s="201" t="e">
        <f>IF(#REF!&gt;0,#REF!*#REF!/1000,"")</f>
        <v>#REF!</v>
      </c>
      <c r="BP639" s="201" t="e">
        <f>IF(#REF!&gt;0,#REF!*#REF!/1000,"")</f>
        <v>#REF!</v>
      </c>
      <c r="BQ639" s="74" t="e">
        <f t="shared" si="116"/>
        <v>#REF!</v>
      </c>
      <c r="BR639" s="74" t="e">
        <f t="shared" si="117"/>
        <v>#REF!</v>
      </c>
      <c r="BS639" s="201" t="e">
        <f>IF(ISNA(BQ639),"",BQ639*#REF!)</f>
        <v>#REF!</v>
      </c>
      <c r="BT639" s="201" t="e">
        <f>IF(ISNA(BR639),"",BR639*#REF!)</f>
        <v>#REF!</v>
      </c>
      <c r="BU639" s="78" t="e">
        <f>IF(#REF!&gt;0,DQ$57,"")</f>
        <v>#REF!</v>
      </c>
      <c r="BV639" s="99"/>
      <c r="BW639" s="411"/>
      <c r="BX639" s="412" t="e">
        <f>IF(OR(#REF!="",F639=""),"",ROUND(#REF!/10^3*F639,3))</f>
        <v>#REF!</v>
      </c>
      <c r="BY639" s="412" t="e">
        <f>IF(#REF!&gt;0,#REF!*#REF!/1000,"")</f>
        <v>#REF!</v>
      </c>
      <c r="BZ639" s="412" t="e">
        <f>IF(#REF!&gt;0,#REF!*#REF!/1000,"")</f>
        <v>#REF!</v>
      </c>
      <c r="CA639" s="413" t="e">
        <f>IF(OR(#REF!="●",#REF!="●",#REF!="●",#REF!="●",#REF!="●"),"",IF(#REF!="","",#REF!))</f>
        <v>#REF!</v>
      </c>
      <c r="CB639" s="413" t="e">
        <f>IF(OR(#REF!="●",#REF!="●",#REF!="●",#REF!="●",#REF!="●"),"",IF(#REF!="","",#REF!))</f>
        <v>#REF!</v>
      </c>
      <c r="CC639" s="412" t="e">
        <f>IF(ISNA(L639),"",L639*#REF!)</f>
        <v>#REF!</v>
      </c>
      <c r="CD639" s="412" t="e">
        <f>IF(ISNA(M639),"",M639*#REF!)</f>
        <v>#REF!</v>
      </c>
      <c r="CE639" s="415" t="e">
        <f>IF(#REF!&gt;0,DQ$6,"")</f>
        <v>#REF!</v>
      </c>
      <c r="CF639" s="361" t="e">
        <f>IF(#REF!="","",VLOOKUP(#REF!,#REF!,7,0))</f>
        <v>#REF!</v>
      </c>
      <c r="CG639" s="201" t="e">
        <f>IF(OR(#REF!="",CF639=""),"",ROUND(#REF!/10^3*CF639,3))</f>
        <v>#REF!</v>
      </c>
      <c r="CH639" s="201" t="e">
        <f>IF(#REF!&gt;0,#REF!*#REF!/1000,"")</f>
        <v>#REF!</v>
      </c>
      <c r="CI639" s="201" t="e">
        <f>IF(#REF!&gt;0,#REF!*#REF!/1000,"")</f>
        <v>#REF!</v>
      </c>
      <c r="CJ639" s="74" t="e">
        <f t="shared" si="118"/>
        <v>#REF!</v>
      </c>
      <c r="CK639" s="74" t="e">
        <f t="shared" si="119"/>
        <v>#REF!</v>
      </c>
      <c r="CL639" s="201" t="e">
        <f>IF(ISNA(CJ639),"",CJ639*#REF!)</f>
        <v>#REF!</v>
      </c>
      <c r="CM639" s="201" t="e">
        <f>IF(ISNA(CK639),"",CK639*#REF!)</f>
        <v>#REF!</v>
      </c>
      <c r="CN639" s="101" t="e">
        <f>IF(#REF!&gt;0,DQ$57,"")</f>
        <v>#REF!</v>
      </c>
      <c r="CO639" s="84"/>
      <c r="CP639" s="2"/>
      <c r="CQ639" s="2"/>
      <c r="CR639" s="2"/>
      <c r="CS639" s="2"/>
      <c r="CT639" s="2"/>
      <c r="CU639" s="2"/>
      <c r="CV639" s="2"/>
      <c r="CX639" s="2"/>
      <c r="CY639" s="2"/>
      <c r="CZ639" s="2"/>
      <c r="DA639" s="2"/>
      <c r="DB639" s="2"/>
      <c r="DC639" s="2"/>
      <c r="DD639" s="2"/>
      <c r="DE639" s="2"/>
      <c r="DF639" s="2"/>
    </row>
    <row r="640" spans="2:110" ht="18" customHeight="1">
      <c r="B640" s="151" t="e">
        <f>IF(#REF!="","",VLOOKUP(#REF!,$CX$11:$DG$26,9,0))</f>
        <v>#REF!</v>
      </c>
      <c r="C640" s="64" t="e">
        <f>IF(#REF!="",0,VLOOKUP(#REF!,$CP$11:$CQ$16,2,0))</f>
        <v>#REF!</v>
      </c>
      <c r="D640" s="65" t="e">
        <f>IF(#REF!="",0,VLOOKUP(#REF!,$CX$11:$CY$26,2,0))</f>
        <v>#REF!</v>
      </c>
      <c r="E640" s="152" t="e">
        <f t="shared" si="109"/>
        <v>#REF!</v>
      </c>
      <c r="F640" s="155" t="e">
        <f>IF(#REF!="","",VLOOKUP(#REF!,#REF!,7,0))</f>
        <v>#REF!</v>
      </c>
      <c r="G640" s="201" t="e">
        <f>IF(OR(#REF!="",F640=""),"",ROUND(#REF!/10^3*F640,3))</f>
        <v>#REF!</v>
      </c>
      <c r="H640" s="201" t="e">
        <f>IF(#REF!&gt;0,#REF!*#REF!/1000,"")</f>
        <v>#REF!</v>
      </c>
      <c r="I640" s="201" t="e">
        <f>IF(#REF!&gt;0,#REF!*#REF!/1000,"")</f>
        <v>#REF!</v>
      </c>
      <c r="J640" s="51" t="e">
        <f>IF(#REF!="●","",IF(#REF!="","",#REF!))</f>
        <v>#REF!</v>
      </c>
      <c r="K640" s="51" t="e">
        <f>IF(#REF!="●","",IF(#REF!="","",#REF!))</f>
        <v>#REF!</v>
      </c>
      <c r="L640" s="74" t="e">
        <f t="shared" si="110"/>
        <v>#REF!</v>
      </c>
      <c r="M640" s="74" t="e">
        <f t="shared" si="111"/>
        <v>#REF!</v>
      </c>
      <c r="N640" s="201" t="e">
        <f>IF(ISNA(L640),"",L640*#REF!)</f>
        <v>#REF!</v>
      </c>
      <c r="O640" s="201" t="e">
        <f>IF(ISNA(M640),"",M640*#REF!)</f>
        <v>#REF!</v>
      </c>
      <c r="P640" s="78" t="e">
        <f>IF(#REF!&gt;0,DQ$6,"")</f>
        <v>#REF!</v>
      </c>
      <c r="Q640" s="99"/>
      <c r="R640" s="411"/>
      <c r="S640" s="412" t="e">
        <f>IF(OR(#REF!="",F640=""),"",ROUND(#REF!/10^3*F640,3))</f>
        <v>#REF!</v>
      </c>
      <c r="T640" s="412" t="e">
        <f>IF(#REF!&gt;0,#REF!*#REF!/1000,"")</f>
        <v>#REF!</v>
      </c>
      <c r="U640" s="412" t="e">
        <f>IF(#REF!&gt;0,#REF!*#REF!/1000,"")</f>
        <v>#REF!</v>
      </c>
      <c r="V640" s="413" t="e">
        <f>IF(OR(#REF!="●",#REF!="●"),"",IF(#REF!="","",#REF!))</f>
        <v>#REF!</v>
      </c>
      <c r="W640" s="413" t="e">
        <f>IF(OR(#REF!="●",#REF!="●"),"",IF(#REF!="","",#REF!))</f>
        <v>#REF!</v>
      </c>
      <c r="X640" s="412" t="e">
        <f>IF(ISNA(L640),"",L640*#REF!)</f>
        <v>#REF!</v>
      </c>
      <c r="Y640" s="412" t="e">
        <f>IF(ISNA(M640),"",M640*#REF!)</f>
        <v>#REF!</v>
      </c>
      <c r="Z640" s="414" t="e">
        <f>IF(#REF!&gt;0,DQ$6,"")</f>
        <v>#REF!</v>
      </c>
      <c r="AA640" s="95" t="e">
        <f>IF(#REF!="","",VLOOKUP(#REF!,#REF!,7,0))</f>
        <v>#REF!</v>
      </c>
      <c r="AB640" s="201" t="e">
        <f>IF(OR(#REF!="",AA640=""),"",ROUND(#REF!/10^3*AA640,3))</f>
        <v>#REF!</v>
      </c>
      <c r="AC640" s="201" t="e">
        <f>IF(#REF!&gt;0,#REF!*#REF!/1000,"")</f>
        <v>#REF!</v>
      </c>
      <c r="AD640" s="201" t="e">
        <f>IF(#REF!&gt;0,#REF!*#REF!/1000,"")</f>
        <v>#REF!</v>
      </c>
      <c r="AE640" s="74" t="e">
        <f t="shared" si="112"/>
        <v>#REF!</v>
      </c>
      <c r="AF640" s="74" t="e">
        <f t="shared" si="113"/>
        <v>#REF!</v>
      </c>
      <c r="AG640" s="201" t="e">
        <f>IF(ISNA(AE640),"",AE640*#REF!)</f>
        <v>#REF!</v>
      </c>
      <c r="AH640" s="201" t="e">
        <f>IF(ISNA(AF640),"",AF640*#REF!)</f>
        <v>#REF!</v>
      </c>
      <c r="AI640" s="78" t="e">
        <f>IF(#REF!&gt;0,DQ$23,"")</f>
        <v>#REF!</v>
      </c>
      <c r="AJ640" s="99"/>
      <c r="AK640" s="411"/>
      <c r="AL640" s="412" t="e">
        <f>IF(OR(#REF!="",F640=""),"",ROUND(#REF!/10^3*F640,3))</f>
        <v>#REF!</v>
      </c>
      <c r="AM640" s="412" t="e">
        <f>IF(#REF!&gt;0,#REF!*#REF!/1000,"")</f>
        <v>#REF!</v>
      </c>
      <c r="AN640" s="412" t="e">
        <f>IF(#REF!&gt;0,#REF!*#REF!/1000,"")</f>
        <v>#REF!</v>
      </c>
      <c r="AO640" s="413" t="e">
        <f>IF(OR(#REF!="●",#REF!="●",#REF!="●"),"",IF(#REF!="","",#REF!))</f>
        <v>#REF!</v>
      </c>
      <c r="AP640" s="413" t="e">
        <f>IF(OR(#REF!="●",#REF!="●",#REF!="●"),"",IF(#REF!="","",#REF!))</f>
        <v>#REF!</v>
      </c>
      <c r="AQ640" s="412" t="e">
        <f>IF(ISNA(L640),"",L640*#REF!)</f>
        <v>#REF!</v>
      </c>
      <c r="AR640" s="412" t="e">
        <f>IF(ISNA(M640),"",M640*#REF!)</f>
        <v>#REF!</v>
      </c>
      <c r="AS640" s="414" t="e">
        <f>IF(#REF!&gt;0,DQ$6,"")</f>
        <v>#REF!</v>
      </c>
      <c r="AT640" s="95" t="e">
        <f>IF(#REF!="","",VLOOKUP(#REF!,#REF!,7,0))</f>
        <v>#REF!</v>
      </c>
      <c r="AU640" s="201" t="e">
        <f>IF(OR(#REF!="",AT640=""),"",ROUND(#REF!/10^3*AT640,3))</f>
        <v>#REF!</v>
      </c>
      <c r="AV640" s="201" t="e">
        <f>IF(#REF!&gt;0,#REF!*#REF!/1000,"")</f>
        <v>#REF!</v>
      </c>
      <c r="AW640" s="201" t="e">
        <f>IF(#REF!&gt;0,#REF!*#REF!/1000,"")</f>
        <v>#REF!</v>
      </c>
      <c r="AX640" s="74" t="e">
        <f t="shared" si="114"/>
        <v>#REF!</v>
      </c>
      <c r="AY640" s="74" t="e">
        <f t="shared" si="115"/>
        <v>#REF!</v>
      </c>
      <c r="AZ640" s="201" t="e">
        <f>IF(ISNA(AX640),"",AX640*#REF!)</f>
        <v>#REF!</v>
      </c>
      <c r="BA640" s="201" t="e">
        <f>IF(ISNA(AY640),"",AY640*#REF!)</f>
        <v>#REF!</v>
      </c>
      <c r="BB640" s="78" t="e">
        <f>IF(#REF!&gt;0,DQ$40,"")</f>
        <v>#REF!</v>
      </c>
      <c r="BC640" s="99"/>
      <c r="BD640" s="650"/>
      <c r="BE640" s="652" t="e">
        <f>IF(OR(#REF!="",F640=""),"",ROUND(#REF!/10^3*F640,3))</f>
        <v>#REF!</v>
      </c>
      <c r="BF640" s="412" t="e">
        <f>IF(#REF!&gt;0,#REF!*#REF!/1000,"")</f>
        <v>#REF!</v>
      </c>
      <c r="BG640" s="412" t="e">
        <f>IF(#REF!&gt;0,#REF!*#REF!/1000,"")</f>
        <v>#REF!</v>
      </c>
      <c r="BH640" s="413" t="e">
        <f>IF(OR(#REF!="●",#REF!="●",#REF!="●",#REF!="●"),"",IF(#REF!="","",#REF!))</f>
        <v>#REF!</v>
      </c>
      <c r="BI640" s="413" t="e">
        <f>IF(OR(#REF!="●",#REF!="●",#REF!="●",#REF!="●"),"",IF(#REF!="","",#REF!))</f>
        <v>#REF!</v>
      </c>
      <c r="BJ640" s="412" t="e">
        <f>IF(ISNA(L640),"",L640*#REF!)</f>
        <v>#REF!</v>
      </c>
      <c r="BK640" s="412" t="e">
        <f>IF(ISNA(M640),"",M640*#REF!)</f>
        <v>#REF!</v>
      </c>
      <c r="BL640" s="415" t="e">
        <f>IF(#REF!&gt;0,DQ$6,"")</f>
        <v>#REF!</v>
      </c>
      <c r="BM640" s="361" t="e">
        <f>IF(#REF!="","",VLOOKUP(#REF!,#REF!,7,0))</f>
        <v>#REF!</v>
      </c>
      <c r="BN640" s="201" t="e">
        <f>IF(OR(#REF!="",BM640=""),"",ROUND(#REF!/10^3*BM640,3))</f>
        <v>#REF!</v>
      </c>
      <c r="BO640" s="201" t="e">
        <f>IF(#REF!&gt;0,#REF!*#REF!/1000,"")</f>
        <v>#REF!</v>
      </c>
      <c r="BP640" s="201" t="e">
        <f>IF(#REF!&gt;0,#REF!*#REF!/1000,"")</f>
        <v>#REF!</v>
      </c>
      <c r="BQ640" s="74" t="e">
        <f t="shared" si="116"/>
        <v>#REF!</v>
      </c>
      <c r="BR640" s="74" t="e">
        <f t="shared" si="117"/>
        <v>#REF!</v>
      </c>
      <c r="BS640" s="201" t="e">
        <f>IF(ISNA(BQ640),"",BQ640*#REF!)</f>
        <v>#REF!</v>
      </c>
      <c r="BT640" s="201" t="e">
        <f>IF(ISNA(BR640),"",BR640*#REF!)</f>
        <v>#REF!</v>
      </c>
      <c r="BU640" s="78" t="e">
        <f>IF(#REF!&gt;0,DQ$57,"")</f>
        <v>#REF!</v>
      </c>
      <c r="BV640" s="99"/>
      <c r="BW640" s="411"/>
      <c r="BX640" s="412" t="e">
        <f>IF(OR(#REF!="",F640=""),"",ROUND(#REF!/10^3*F640,3))</f>
        <v>#REF!</v>
      </c>
      <c r="BY640" s="412" t="e">
        <f>IF(#REF!&gt;0,#REF!*#REF!/1000,"")</f>
        <v>#REF!</v>
      </c>
      <c r="BZ640" s="412" t="e">
        <f>IF(#REF!&gt;0,#REF!*#REF!/1000,"")</f>
        <v>#REF!</v>
      </c>
      <c r="CA640" s="413" t="e">
        <f>IF(OR(#REF!="●",#REF!="●",#REF!="●",#REF!="●",#REF!="●"),"",IF(#REF!="","",#REF!))</f>
        <v>#REF!</v>
      </c>
      <c r="CB640" s="413" t="e">
        <f>IF(OR(#REF!="●",#REF!="●",#REF!="●",#REF!="●",#REF!="●"),"",IF(#REF!="","",#REF!))</f>
        <v>#REF!</v>
      </c>
      <c r="CC640" s="412" t="e">
        <f>IF(ISNA(L640),"",L640*#REF!)</f>
        <v>#REF!</v>
      </c>
      <c r="CD640" s="412" t="e">
        <f>IF(ISNA(M640),"",M640*#REF!)</f>
        <v>#REF!</v>
      </c>
      <c r="CE640" s="415" t="e">
        <f>IF(#REF!&gt;0,DQ$6,"")</f>
        <v>#REF!</v>
      </c>
      <c r="CF640" s="361" t="e">
        <f>IF(#REF!="","",VLOOKUP(#REF!,#REF!,7,0))</f>
        <v>#REF!</v>
      </c>
      <c r="CG640" s="201" t="e">
        <f>IF(OR(#REF!="",CF640=""),"",ROUND(#REF!/10^3*CF640,3))</f>
        <v>#REF!</v>
      </c>
      <c r="CH640" s="201" t="e">
        <f>IF(#REF!&gt;0,#REF!*#REF!/1000,"")</f>
        <v>#REF!</v>
      </c>
      <c r="CI640" s="201" t="e">
        <f>IF(#REF!&gt;0,#REF!*#REF!/1000,"")</f>
        <v>#REF!</v>
      </c>
      <c r="CJ640" s="74" t="e">
        <f t="shared" si="118"/>
        <v>#REF!</v>
      </c>
      <c r="CK640" s="74" t="e">
        <f t="shared" si="119"/>
        <v>#REF!</v>
      </c>
      <c r="CL640" s="201" t="e">
        <f>IF(ISNA(CJ640),"",CJ640*#REF!)</f>
        <v>#REF!</v>
      </c>
      <c r="CM640" s="201" t="e">
        <f>IF(ISNA(CK640),"",CK640*#REF!)</f>
        <v>#REF!</v>
      </c>
      <c r="CN640" s="101" t="e">
        <f>IF(#REF!&gt;0,DQ$57,"")</f>
        <v>#REF!</v>
      </c>
      <c r="CO640" s="84"/>
      <c r="CP640" s="2"/>
      <c r="CQ640" s="2"/>
      <c r="CR640" s="2"/>
      <c r="CS640" s="2"/>
      <c r="CT640" s="2"/>
      <c r="CU640" s="2"/>
      <c r="CV640" s="2"/>
      <c r="CX640" s="2"/>
      <c r="CY640" s="2"/>
      <c r="CZ640" s="2"/>
      <c r="DA640" s="2"/>
      <c r="DB640" s="2"/>
      <c r="DC640" s="2"/>
      <c r="DD640" s="2"/>
      <c r="DE640" s="2"/>
      <c r="DF640" s="2"/>
    </row>
    <row r="641" spans="2:110" ht="18" customHeight="1">
      <c r="B641" s="151" t="e">
        <f>IF(#REF!="","",VLOOKUP(#REF!,$CX$11:$DG$26,9,0))</f>
        <v>#REF!</v>
      </c>
      <c r="C641" s="64" t="e">
        <f>IF(#REF!="",0,VLOOKUP(#REF!,$CP$11:$CQ$16,2,0))</f>
        <v>#REF!</v>
      </c>
      <c r="D641" s="65" t="e">
        <f>IF(#REF!="",0,VLOOKUP(#REF!,$CX$11:$CY$26,2,0))</f>
        <v>#REF!</v>
      </c>
      <c r="E641" s="152" t="e">
        <f t="shared" si="109"/>
        <v>#REF!</v>
      </c>
      <c r="F641" s="155" t="e">
        <f>IF(#REF!="","",VLOOKUP(#REF!,#REF!,7,0))</f>
        <v>#REF!</v>
      </c>
      <c r="G641" s="201" t="e">
        <f>IF(OR(#REF!="",F641=""),"",ROUND(#REF!/10^3*F641,3))</f>
        <v>#REF!</v>
      </c>
      <c r="H641" s="201" t="e">
        <f>IF(#REF!&gt;0,#REF!*#REF!/1000,"")</f>
        <v>#REF!</v>
      </c>
      <c r="I641" s="201" t="e">
        <f>IF(#REF!&gt;0,#REF!*#REF!/1000,"")</f>
        <v>#REF!</v>
      </c>
      <c r="J641" s="51" t="e">
        <f>IF(#REF!="●","",IF(#REF!="","",#REF!))</f>
        <v>#REF!</v>
      </c>
      <c r="K641" s="51" t="e">
        <f>IF(#REF!="●","",IF(#REF!="","",#REF!))</f>
        <v>#REF!</v>
      </c>
      <c r="L641" s="74" t="e">
        <f t="shared" si="110"/>
        <v>#REF!</v>
      </c>
      <c r="M641" s="74" t="e">
        <f t="shared" si="111"/>
        <v>#REF!</v>
      </c>
      <c r="N641" s="201" t="e">
        <f>IF(ISNA(L641),"",L641*#REF!)</f>
        <v>#REF!</v>
      </c>
      <c r="O641" s="201" t="e">
        <f>IF(ISNA(M641),"",M641*#REF!)</f>
        <v>#REF!</v>
      </c>
      <c r="P641" s="78" t="e">
        <f>IF(#REF!&gt;0,DQ$6,"")</f>
        <v>#REF!</v>
      </c>
      <c r="Q641" s="99"/>
      <c r="R641" s="411"/>
      <c r="S641" s="412" t="e">
        <f>IF(OR(#REF!="",F641=""),"",ROUND(#REF!/10^3*F641,3))</f>
        <v>#REF!</v>
      </c>
      <c r="T641" s="412" t="e">
        <f>IF(#REF!&gt;0,#REF!*#REF!/1000,"")</f>
        <v>#REF!</v>
      </c>
      <c r="U641" s="412" t="e">
        <f>IF(#REF!&gt;0,#REF!*#REF!/1000,"")</f>
        <v>#REF!</v>
      </c>
      <c r="V641" s="413" t="e">
        <f>IF(OR(#REF!="●",#REF!="●"),"",IF(#REF!="","",#REF!))</f>
        <v>#REF!</v>
      </c>
      <c r="W641" s="413" t="e">
        <f>IF(OR(#REF!="●",#REF!="●"),"",IF(#REF!="","",#REF!))</f>
        <v>#REF!</v>
      </c>
      <c r="X641" s="412" t="e">
        <f>IF(ISNA(L641),"",L641*#REF!)</f>
        <v>#REF!</v>
      </c>
      <c r="Y641" s="412" t="e">
        <f>IF(ISNA(M641),"",M641*#REF!)</f>
        <v>#REF!</v>
      </c>
      <c r="Z641" s="414" t="e">
        <f>IF(#REF!&gt;0,DQ$6,"")</f>
        <v>#REF!</v>
      </c>
      <c r="AA641" s="95" t="e">
        <f>IF(#REF!="","",VLOOKUP(#REF!,#REF!,7,0))</f>
        <v>#REF!</v>
      </c>
      <c r="AB641" s="201" t="e">
        <f>IF(OR(#REF!="",AA641=""),"",ROUND(#REF!/10^3*AA641,3))</f>
        <v>#REF!</v>
      </c>
      <c r="AC641" s="201" t="e">
        <f>IF(#REF!&gt;0,#REF!*#REF!/1000,"")</f>
        <v>#REF!</v>
      </c>
      <c r="AD641" s="201" t="e">
        <f>IF(#REF!&gt;0,#REF!*#REF!/1000,"")</f>
        <v>#REF!</v>
      </c>
      <c r="AE641" s="74" t="e">
        <f t="shared" si="112"/>
        <v>#REF!</v>
      </c>
      <c r="AF641" s="74" t="e">
        <f t="shared" si="113"/>
        <v>#REF!</v>
      </c>
      <c r="AG641" s="201" t="e">
        <f>IF(ISNA(AE641),"",AE641*#REF!)</f>
        <v>#REF!</v>
      </c>
      <c r="AH641" s="201" t="e">
        <f>IF(ISNA(AF641),"",AF641*#REF!)</f>
        <v>#REF!</v>
      </c>
      <c r="AI641" s="78" t="e">
        <f>IF(#REF!&gt;0,DQ$23,"")</f>
        <v>#REF!</v>
      </c>
      <c r="AJ641" s="99"/>
      <c r="AK641" s="411"/>
      <c r="AL641" s="412" t="e">
        <f>IF(OR(#REF!="",F641=""),"",ROUND(#REF!/10^3*F641,3))</f>
        <v>#REF!</v>
      </c>
      <c r="AM641" s="412" t="e">
        <f>IF(#REF!&gt;0,#REF!*#REF!/1000,"")</f>
        <v>#REF!</v>
      </c>
      <c r="AN641" s="412" t="e">
        <f>IF(#REF!&gt;0,#REF!*#REF!/1000,"")</f>
        <v>#REF!</v>
      </c>
      <c r="AO641" s="413" t="e">
        <f>IF(OR(#REF!="●",#REF!="●",#REF!="●"),"",IF(#REF!="","",#REF!))</f>
        <v>#REF!</v>
      </c>
      <c r="AP641" s="413" t="e">
        <f>IF(OR(#REF!="●",#REF!="●",#REF!="●"),"",IF(#REF!="","",#REF!))</f>
        <v>#REF!</v>
      </c>
      <c r="AQ641" s="412" t="e">
        <f>IF(ISNA(L641),"",L641*#REF!)</f>
        <v>#REF!</v>
      </c>
      <c r="AR641" s="412" t="e">
        <f>IF(ISNA(M641),"",M641*#REF!)</f>
        <v>#REF!</v>
      </c>
      <c r="AS641" s="414" t="e">
        <f>IF(#REF!&gt;0,DQ$6,"")</f>
        <v>#REF!</v>
      </c>
      <c r="AT641" s="95" t="e">
        <f>IF(#REF!="","",VLOOKUP(#REF!,#REF!,7,0))</f>
        <v>#REF!</v>
      </c>
      <c r="AU641" s="201" t="e">
        <f>IF(OR(#REF!="",AT641=""),"",ROUND(#REF!/10^3*AT641,3))</f>
        <v>#REF!</v>
      </c>
      <c r="AV641" s="201" t="e">
        <f>IF(#REF!&gt;0,#REF!*#REF!/1000,"")</f>
        <v>#REF!</v>
      </c>
      <c r="AW641" s="201" t="e">
        <f>IF(#REF!&gt;0,#REF!*#REF!/1000,"")</f>
        <v>#REF!</v>
      </c>
      <c r="AX641" s="74" t="e">
        <f t="shared" si="114"/>
        <v>#REF!</v>
      </c>
      <c r="AY641" s="74" t="e">
        <f t="shared" si="115"/>
        <v>#REF!</v>
      </c>
      <c r="AZ641" s="201" t="e">
        <f>IF(ISNA(AX641),"",AX641*#REF!)</f>
        <v>#REF!</v>
      </c>
      <c r="BA641" s="201" t="e">
        <f>IF(ISNA(AY641),"",AY641*#REF!)</f>
        <v>#REF!</v>
      </c>
      <c r="BB641" s="78" t="e">
        <f>IF(#REF!&gt;0,DQ$40,"")</f>
        <v>#REF!</v>
      </c>
      <c r="BC641" s="99"/>
      <c r="BD641" s="650"/>
      <c r="BE641" s="652" t="e">
        <f>IF(OR(#REF!="",F641=""),"",ROUND(#REF!/10^3*F641,3))</f>
        <v>#REF!</v>
      </c>
      <c r="BF641" s="412" t="e">
        <f>IF(#REF!&gt;0,#REF!*#REF!/1000,"")</f>
        <v>#REF!</v>
      </c>
      <c r="BG641" s="412" t="e">
        <f>IF(#REF!&gt;0,#REF!*#REF!/1000,"")</f>
        <v>#REF!</v>
      </c>
      <c r="BH641" s="413" t="e">
        <f>IF(OR(#REF!="●",#REF!="●",#REF!="●",#REF!="●"),"",IF(#REF!="","",#REF!))</f>
        <v>#REF!</v>
      </c>
      <c r="BI641" s="413" t="e">
        <f>IF(OR(#REF!="●",#REF!="●",#REF!="●",#REF!="●"),"",IF(#REF!="","",#REF!))</f>
        <v>#REF!</v>
      </c>
      <c r="BJ641" s="412" t="e">
        <f>IF(ISNA(L641),"",L641*#REF!)</f>
        <v>#REF!</v>
      </c>
      <c r="BK641" s="412" t="e">
        <f>IF(ISNA(M641),"",M641*#REF!)</f>
        <v>#REF!</v>
      </c>
      <c r="BL641" s="415" t="e">
        <f>IF(#REF!&gt;0,DQ$6,"")</f>
        <v>#REF!</v>
      </c>
      <c r="BM641" s="361" t="e">
        <f>IF(#REF!="","",VLOOKUP(#REF!,#REF!,7,0))</f>
        <v>#REF!</v>
      </c>
      <c r="BN641" s="201" t="e">
        <f>IF(OR(#REF!="",BM641=""),"",ROUND(#REF!/10^3*BM641,3))</f>
        <v>#REF!</v>
      </c>
      <c r="BO641" s="201" t="e">
        <f>IF(#REF!&gt;0,#REF!*#REF!/1000,"")</f>
        <v>#REF!</v>
      </c>
      <c r="BP641" s="201" t="e">
        <f>IF(#REF!&gt;0,#REF!*#REF!/1000,"")</f>
        <v>#REF!</v>
      </c>
      <c r="BQ641" s="74" t="e">
        <f t="shared" si="116"/>
        <v>#REF!</v>
      </c>
      <c r="BR641" s="74" t="e">
        <f t="shared" si="117"/>
        <v>#REF!</v>
      </c>
      <c r="BS641" s="201" t="e">
        <f>IF(ISNA(BQ641),"",BQ641*#REF!)</f>
        <v>#REF!</v>
      </c>
      <c r="BT641" s="201" t="e">
        <f>IF(ISNA(BR641),"",BR641*#REF!)</f>
        <v>#REF!</v>
      </c>
      <c r="BU641" s="78" t="e">
        <f>IF(#REF!&gt;0,DQ$57,"")</f>
        <v>#REF!</v>
      </c>
      <c r="BV641" s="99"/>
      <c r="BW641" s="411"/>
      <c r="BX641" s="412" t="e">
        <f>IF(OR(#REF!="",F641=""),"",ROUND(#REF!/10^3*F641,3))</f>
        <v>#REF!</v>
      </c>
      <c r="BY641" s="412" t="e">
        <f>IF(#REF!&gt;0,#REF!*#REF!/1000,"")</f>
        <v>#REF!</v>
      </c>
      <c r="BZ641" s="412" t="e">
        <f>IF(#REF!&gt;0,#REF!*#REF!/1000,"")</f>
        <v>#REF!</v>
      </c>
      <c r="CA641" s="413" t="e">
        <f>IF(OR(#REF!="●",#REF!="●",#REF!="●",#REF!="●",#REF!="●"),"",IF(#REF!="","",#REF!))</f>
        <v>#REF!</v>
      </c>
      <c r="CB641" s="413" t="e">
        <f>IF(OR(#REF!="●",#REF!="●",#REF!="●",#REF!="●",#REF!="●"),"",IF(#REF!="","",#REF!))</f>
        <v>#REF!</v>
      </c>
      <c r="CC641" s="412" t="e">
        <f>IF(ISNA(L641),"",L641*#REF!)</f>
        <v>#REF!</v>
      </c>
      <c r="CD641" s="412" t="e">
        <f>IF(ISNA(M641),"",M641*#REF!)</f>
        <v>#REF!</v>
      </c>
      <c r="CE641" s="415" t="e">
        <f>IF(#REF!&gt;0,DQ$6,"")</f>
        <v>#REF!</v>
      </c>
      <c r="CF641" s="361" t="e">
        <f>IF(#REF!="","",VLOOKUP(#REF!,#REF!,7,0))</f>
        <v>#REF!</v>
      </c>
      <c r="CG641" s="201" t="e">
        <f>IF(OR(#REF!="",CF641=""),"",ROUND(#REF!/10^3*CF641,3))</f>
        <v>#REF!</v>
      </c>
      <c r="CH641" s="201" t="e">
        <f>IF(#REF!&gt;0,#REF!*#REF!/1000,"")</f>
        <v>#REF!</v>
      </c>
      <c r="CI641" s="201" t="e">
        <f>IF(#REF!&gt;0,#REF!*#REF!/1000,"")</f>
        <v>#REF!</v>
      </c>
      <c r="CJ641" s="74" t="e">
        <f t="shared" si="118"/>
        <v>#REF!</v>
      </c>
      <c r="CK641" s="74" t="e">
        <f t="shared" si="119"/>
        <v>#REF!</v>
      </c>
      <c r="CL641" s="201" t="e">
        <f>IF(ISNA(CJ641),"",CJ641*#REF!)</f>
        <v>#REF!</v>
      </c>
      <c r="CM641" s="201" t="e">
        <f>IF(ISNA(CK641),"",CK641*#REF!)</f>
        <v>#REF!</v>
      </c>
      <c r="CN641" s="101" t="e">
        <f>IF(#REF!&gt;0,DQ$57,"")</f>
        <v>#REF!</v>
      </c>
      <c r="CO641" s="84"/>
      <c r="CP641" s="2"/>
      <c r="CQ641" s="2"/>
      <c r="CR641" s="2"/>
      <c r="CS641" s="2"/>
      <c r="CT641" s="2"/>
      <c r="CU641" s="2"/>
      <c r="CV641" s="2"/>
      <c r="CX641" s="2"/>
      <c r="CY641" s="2"/>
      <c r="CZ641" s="2"/>
      <c r="DA641" s="2"/>
      <c r="DB641" s="2"/>
      <c r="DC641" s="2"/>
      <c r="DD641" s="2"/>
      <c r="DE641" s="2"/>
      <c r="DF641" s="2"/>
    </row>
    <row r="642" spans="2:110" ht="18" customHeight="1">
      <c r="B642" s="151" t="e">
        <f>IF(#REF!="","",VLOOKUP(#REF!,$CX$11:$DG$26,9,0))</f>
        <v>#REF!</v>
      </c>
      <c r="C642" s="64" t="e">
        <f>IF(#REF!="",0,VLOOKUP(#REF!,$CP$11:$CQ$16,2,0))</f>
        <v>#REF!</v>
      </c>
      <c r="D642" s="65" t="e">
        <f>IF(#REF!="",0,VLOOKUP(#REF!,$CX$11:$CY$26,2,0))</f>
        <v>#REF!</v>
      </c>
      <c r="E642" s="152" t="e">
        <f t="shared" si="109"/>
        <v>#REF!</v>
      </c>
      <c r="F642" s="155" t="e">
        <f>IF(#REF!="","",VLOOKUP(#REF!,#REF!,7,0))</f>
        <v>#REF!</v>
      </c>
      <c r="G642" s="201" t="e">
        <f>IF(OR(#REF!="",F642=""),"",ROUND(#REF!/10^3*F642,3))</f>
        <v>#REF!</v>
      </c>
      <c r="H642" s="201" t="e">
        <f>IF(#REF!&gt;0,#REF!*#REF!/1000,"")</f>
        <v>#REF!</v>
      </c>
      <c r="I642" s="201" t="e">
        <f>IF(#REF!&gt;0,#REF!*#REF!/1000,"")</f>
        <v>#REF!</v>
      </c>
      <c r="J642" s="51" t="e">
        <f>IF(#REF!="●","",IF(#REF!="","",#REF!))</f>
        <v>#REF!</v>
      </c>
      <c r="K642" s="51" t="e">
        <f>IF(#REF!="●","",IF(#REF!="","",#REF!))</f>
        <v>#REF!</v>
      </c>
      <c r="L642" s="74" t="e">
        <f t="shared" si="110"/>
        <v>#REF!</v>
      </c>
      <c r="M642" s="74" t="e">
        <f t="shared" si="111"/>
        <v>#REF!</v>
      </c>
      <c r="N642" s="201" t="e">
        <f>IF(ISNA(L642),"",L642*#REF!)</f>
        <v>#REF!</v>
      </c>
      <c r="O642" s="201" t="e">
        <f>IF(ISNA(M642),"",M642*#REF!)</f>
        <v>#REF!</v>
      </c>
      <c r="P642" s="78" t="e">
        <f>IF(#REF!&gt;0,DQ$6,"")</f>
        <v>#REF!</v>
      </c>
      <c r="Q642" s="99"/>
      <c r="R642" s="411"/>
      <c r="S642" s="412" t="e">
        <f>IF(OR(#REF!="",F642=""),"",ROUND(#REF!/10^3*F642,3))</f>
        <v>#REF!</v>
      </c>
      <c r="T642" s="412" t="e">
        <f>IF(#REF!&gt;0,#REF!*#REF!/1000,"")</f>
        <v>#REF!</v>
      </c>
      <c r="U642" s="412" t="e">
        <f>IF(#REF!&gt;0,#REF!*#REF!/1000,"")</f>
        <v>#REF!</v>
      </c>
      <c r="V642" s="413" t="e">
        <f>IF(OR(#REF!="●",#REF!="●"),"",IF(#REF!="","",#REF!))</f>
        <v>#REF!</v>
      </c>
      <c r="W642" s="413" t="e">
        <f>IF(OR(#REF!="●",#REF!="●"),"",IF(#REF!="","",#REF!))</f>
        <v>#REF!</v>
      </c>
      <c r="X642" s="412" t="e">
        <f>IF(ISNA(L642),"",L642*#REF!)</f>
        <v>#REF!</v>
      </c>
      <c r="Y642" s="412" t="e">
        <f>IF(ISNA(M642),"",M642*#REF!)</f>
        <v>#REF!</v>
      </c>
      <c r="Z642" s="414" t="e">
        <f>IF(#REF!&gt;0,DQ$6,"")</f>
        <v>#REF!</v>
      </c>
      <c r="AA642" s="95" t="e">
        <f>IF(#REF!="","",VLOOKUP(#REF!,#REF!,7,0))</f>
        <v>#REF!</v>
      </c>
      <c r="AB642" s="201" t="e">
        <f>IF(OR(#REF!="",AA642=""),"",ROUND(#REF!/10^3*AA642,3))</f>
        <v>#REF!</v>
      </c>
      <c r="AC642" s="201" t="e">
        <f>IF(#REF!&gt;0,#REF!*#REF!/1000,"")</f>
        <v>#REF!</v>
      </c>
      <c r="AD642" s="201" t="e">
        <f>IF(#REF!&gt;0,#REF!*#REF!/1000,"")</f>
        <v>#REF!</v>
      </c>
      <c r="AE642" s="74" t="e">
        <f t="shared" si="112"/>
        <v>#REF!</v>
      </c>
      <c r="AF642" s="74" t="e">
        <f t="shared" si="113"/>
        <v>#REF!</v>
      </c>
      <c r="AG642" s="201" t="e">
        <f>IF(ISNA(AE642),"",AE642*#REF!)</f>
        <v>#REF!</v>
      </c>
      <c r="AH642" s="201" t="e">
        <f>IF(ISNA(AF642),"",AF642*#REF!)</f>
        <v>#REF!</v>
      </c>
      <c r="AI642" s="78" t="e">
        <f>IF(#REF!&gt;0,DQ$23,"")</f>
        <v>#REF!</v>
      </c>
      <c r="AJ642" s="99"/>
      <c r="AK642" s="411"/>
      <c r="AL642" s="412" t="e">
        <f>IF(OR(#REF!="",F642=""),"",ROUND(#REF!/10^3*F642,3))</f>
        <v>#REF!</v>
      </c>
      <c r="AM642" s="412" t="e">
        <f>IF(#REF!&gt;0,#REF!*#REF!/1000,"")</f>
        <v>#REF!</v>
      </c>
      <c r="AN642" s="412" t="e">
        <f>IF(#REF!&gt;0,#REF!*#REF!/1000,"")</f>
        <v>#REF!</v>
      </c>
      <c r="AO642" s="413" t="e">
        <f>IF(OR(#REF!="●",#REF!="●",#REF!="●"),"",IF(#REF!="","",#REF!))</f>
        <v>#REF!</v>
      </c>
      <c r="AP642" s="413" t="e">
        <f>IF(OR(#REF!="●",#REF!="●",#REF!="●"),"",IF(#REF!="","",#REF!))</f>
        <v>#REF!</v>
      </c>
      <c r="AQ642" s="412" t="e">
        <f>IF(ISNA(L642),"",L642*#REF!)</f>
        <v>#REF!</v>
      </c>
      <c r="AR642" s="412" t="e">
        <f>IF(ISNA(M642),"",M642*#REF!)</f>
        <v>#REF!</v>
      </c>
      <c r="AS642" s="414" t="e">
        <f>IF(#REF!&gt;0,DQ$6,"")</f>
        <v>#REF!</v>
      </c>
      <c r="AT642" s="95" t="e">
        <f>IF(#REF!="","",VLOOKUP(#REF!,#REF!,7,0))</f>
        <v>#REF!</v>
      </c>
      <c r="AU642" s="201" t="e">
        <f>IF(OR(#REF!="",AT642=""),"",ROUND(#REF!/10^3*AT642,3))</f>
        <v>#REF!</v>
      </c>
      <c r="AV642" s="201" t="e">
        <f>IF(#REF!&gt;0,#REF!*#REF!/1000,"")</f>
        <v>#REF!</v>
      </c>
      <c r="AW642" s="201" t="e">
        <f>IF(#REF!&gt;0,#REF!*#REF!/1000,"")</f>
        <v>#REF!</v>
      </c>
      <c r="AX642" s="74" t="e">
        <f t="shared" si="114"/>
        <v>#REF!</v>
      </c>
      <c r="AY642" s="74" t="e">
        <f t="shared" si="115"/>
        <v>#REF!</v>
      </c>
      <c r="AZ642" s="201" t="e">
        <f>IF(ISNA(AX642),"",AX642*#REF!)</f>
        <v>#REF!</v>
      </c>
      <c r="BA642" s="201" t="e">
        <f>IF(ISNA(AY642),"",AY642*#REF!)</f>
        <v>#REF!</v>
      </c>
      <c r="BB642" s="78" t="e">
        <f>IF(#REF!&gt;0,DQ$40,"")</f>
        <v>#REF!</v>
      </c>
      <c r="BC642" s="99"/>
      <c r="BD642" s="650"/>
      <c r="BE642" s="652" t="e">
        <f>IF(OR(#REF!="",F642=""),"",ROUND(#REF!/10^3*F642,3))</f>
        <v>#REF!</v>
      </c>
      <c r="BF642" s="412" t="e">
        <f>IF(#REF!&gt;0,#REF!*#REF!/1000,"")</f>
        <v>#REF!</v>
      </c>
      <c r="BG642" s="412" t="e">
        <f>IF(#REF!&gt;0,#REF!*#REF!/1000,"")</f>
        <v>#REF!</v>
      </c>
      <c r="BH642" s="413" t="e">
        <f>IF(OR(#REF!="●",#REF!="●",#REF!="●",#REF!="●"),"",IF(#REF!="","",#REF!))</f>
        <v>#REF!</v>
      </c>
      <c r="BI642" s="413" t="e">
        <f>IF(OR(#REF!="●",#REF!="●",#REF!="●",#REF!="●"),"",IF(#REF!="","",#REF!))</f>
        <v>#REF!</v>
      </c>
      <c r="BJ642" s="412" t="e">
        <f>IF(ISNA(L642),"",L642*#REF!)</f>
        <v>#REF!</v>
      </c>
      <c r="BK642" s="412" t="e">
        <f>IF(ISNA(M642),"",M642*#REF!)</f>
        <v>#REF!</v>
      </c>
      <c r="BL642" s="415" t="e">
        <f>IF(#REF!&gt;0,DQ$6,"")</f>
        <v>#REF!</v>
      </c>
      <c r="BM642" s="361" t="e">
        <f>IF(#REF!="","",VLOOKUP(#REF!,#REF!,7,0))</f>
        <v>#REF!</v>
      </c>
      <c r="BN642" s="201" t="e">
        <f>IF(OR(#REF!="",BM642=""),"",ROUND(#REF!/10^3*BM642,3))</f>
        <v>#REF!</v>
      </c>
      <c r="BO642" s="201" t="e">
        <f>IF(#REF!&gt;0,#REF!*#REF!/1000,"")</f>
        <v>#REF!</v>
      </c>
      <c r="BP642" s="201" t="e">
        <f>IF(#REF!&gt;0,#REF!*#REF!/1000,"")</f>
        <v>#REF!</v>
      </c>
      <c r="BQ642" s="74" t="e">
        <f t="shared" si="116"/>
        <v>#REF!</v>
      </c>
      <c r="BR642" s="74" t="e">
        <f t="shared" si="117"/>
        <v>#REF!</v>
      </c>
      <c r="BS642" s="201" t="e">
        <f>IF(ISNA(BQ642),"",BQ642*#REF!)</f>
        <v>#REF!</v>
      </c>
      <c r="BT642" s="201" t="e">
        <f>IF(ISNA(BR642),"",BR642*#REF!)</f>
        <v>#REF!</v>
      </c>
      <c r="BU642" s="78" t="e">
        <f>IF(#REF!&gt;0,DQ$57,"")</f>
        <v>#REF!</v>
      </c>
      <c r="BV642" s="99"/>
      <c r="BW642" s="411"/>
      <c r="BX642" s="412" t="e">
        <f>IF(OR(#REF!="",F642=""),"",ROUND(#REF!/10^3*F642,3))</f>
        <v>#REF!</v>
      </c>
      <c r="BY642" s="412" t="e">
        <f>IF(#REF!&gt;0,#REF!*#REF!/1000,"")</f>
        <v>#REF!</v>
      </c>
      <c r="BZ642" s="412" t="e">
        <f>IF(#REF!&gt;0,#REF!*#REF!/1000,"")</f>
        <v>#REF!</v>
      </c>
      <c r="CA642" s="413" t="e">
        <f>IF(OR(#REF!="●",#REF!="●",#REF!="●",#REF!="●",#REF!="●"),"",IF(#REF!="","",#REF!))</f>
        <v>#REF!</v>
      </c>
      <c r="CB642" s="413" t="e">
        <f>IF(OR(#REF!="●",#REF!="●",#REF!="●",#REF!="●",#REF!="●"),"",IF(#REF!="","",#REF!))</f>
        <v>#REF!</v>
      </c>
      <c r="CC642" s="412" t="e">
        <f>IF(ISNA(L642),"",L642*#REF!)</f>
        <v>#REF!</v>
      </c>
      <c r="CD642" s="412" t="e">
        <f>IF(ISNA(M642),"",M642*#REF!)</f>
        <v>#REF!</v>
      </c>
      <c r="CE642" s="415" t="e">
        <f>IF(#REF!&gt;0,DQ$6,"")</f>
        <v>#REF!</v>
      </c>
      <c r="CF642" s="361" t="e">
        <f>IF(#REF!="","",VLOOKUP(#REF!,#REF!,7,0))</f>
        <v>#REF!</v>
      </c>
      <c r="CG642" s="201" t="e">
        <f>IF(OR(#REF!="",CF642=""),"",ROUND(#REF!/10^3*CF642,3))</f>
        <v>#REF!</v>
      </c>
      <c r="CH642" s="201" t="e">
        <f>IF(#REF!&gt;0,#REF!*#REF!/1000,"")</f>
        <v>#REF!</v>
      </c>
      <c r="CI642" s="201" t="e">
        <f>IF(#REF!&gt;0,#REF!*#REF!/1000,"")</f>
        <v>#REF!</v>
      </c>
      <c r="CJ642" s="74" t="e">
        <f t="shared" si="118"/>
        <v>#REF!</v>
      </c>
      <c r="CK642" s="74" t="e">
        <f t="shared" si="119"/>
        <v>#REF!</v>
      </c>
      <c r="CL642" s="201" t="e">
        <f>IF(ISNA(CJ642),"",CJ642*#REF!)</f>
        <v>#REF!</v>
      </c>
      <c r="CM642" s="201" t="e">
        <f>IF(ISNA(CK642),"",CK642*#REF!)</f>
        <v>#REF!</v>
      </c>
      <c r="CN642" s="101" t="e">
        <f>IF(#REF!&gt;0,DQ$57,"")</f>
        <v>#REF!</v>
      </c>
      <c r="CO642" s="84"/>
      <c r="CP642" s="2"/>
      <c r="CQ642" s="2"/>
      <c r="CR642" s="2"/>
      <c r="CS642" s="2"/>
      <c r="CT642" s="2"/>
      <c r="CU642" s="2"/>
      <c r="CV642" s="2"/>
      <c r="CX642" s="2"/>
      <c r="CY642" s="2"/>
      <c r="CZ642" s="2"/>
      <c r="DA642" s="2"/>
      <c r="DB642" s="2"/>
      <c r="DC642" s="2"/>
      <c r="DD642" s="2"/>
      <c r="DE642" s="2"/>
      <c r="DF642" s="2"/>
    </row>
    <row r="643" spans="2:110" ht="18" customHeight="1">
      <c r="B643" s="151" t="e">
        <f>IF(#REF!="","",VLOOKUP(#REF!,$CX$11:$DG$26,9,0))</f>
        <v>#REF!</v>
      </c>
      <c r="C643" s="64" t="e">
        <f>IF(#REF!="",0,VLOOKUP(#REF!,$CP$11:$CQ$16,2,0))</f>
        <v>#REF!</v>
      </c>
      <c r="D643" s="65" t="e">
        <f>IF(#REF!="",0,VLOOKUP(#REF!,$CX$11:$CY$26,2,0))</f>
        <v>#REF!</v>
      </c>
      <c r="E643" s="152" t="e">
        <f t="shared" si="109"/>
        <v>#REF!</v>
      </c>
      <c r="F643" s="155" t="e">
        <f>IF(#REF!="","",VLOOKUP(#REF!,#REF!,7,0))</f>
        <v>#REF!</v>
      </c>
      <c r="G643" s="201" t="e">
        <f>IF(OR(#REF!="",F643=""),"",ROUND(#REF!/10^3*F643,3))</f>
        <v>#REF!</v>
      </c>
      <c r="H643" s="201" t="e">
        <f>IF(#REF!&gt;0,#REF!*#REF!/1000,"")</f>
        <v>#REF!</v>
      </c>
      <c r="I643" s="201" t="e">
        <f>IF(#REF!&gt;0,#REF!*#REF!/1000,"")</f>
        <v>#REF!</v>
      </c>
      <c r="J643" s="51" t="e">
        <f>IF(#REF!="●","",IF(#REF!="","",#REF!))</f>
        <v>#REF!</v>
      </c>
      <c r="K643" s="51" t="e">
        <f>IF(#REF!="●","",IF(#REF!="","",#REF!))</f>
        <v>#REF!</v>
      </c>
      <c r="L643" s="74" t="e">
        <f t="shared" si="110"/>
        <v>#REF!</v>
      </c>
      <c r="M643" s="74" t="e">
        <f t="shared" si="111"/>
        <v>#REF!</v>
      </c>
      <c r="N643" s="201" t="e">
        <f>IF(ISNA(L643),"",L643*#REF!)</f>
        <v>#REF!</v>
      </c>
      <c r="O643" s="201" t="e">
        <f>IF(ISNA(M643),"",M643*#REF!)</f>
        <v>#REF!</v>
      </c>
      <c r="P643" s="78" t="e">
        <f>IF(#REF!&gt;0,DQ$6,"")</f>
        <v>#REF!</v>
      </c>
      <c r="Q643" s="99"/>
      <c r="R643" s="411"/>
      <c r="S643" s="412" t="e">
        <f>IF(OR(#REF!="",F643=""),"",ROUND(#REF!/10^3*F643,3))</f>
        <v>#REF!</v>
      </c>
      <c r="T643" s="412" t="e">
        <f>IF(#REF!&gt;0,#REF!*#REF!/1000,"")</f>
        <v>#REF!</v>
      </c>
      <c r="U643" s="412" t="e">
        <f>IF(#REF!&gt;0,#REF!*#REF!/1000,"")</f>
        <v>#REF!</v>
      </c>
      <c r="V643" s="413" t="e">
        <f>IF(OR(#REF!="●",#REF!="●"),"",IF(#REF!="","",#REF!))</f>
        <v>#REF!</v>
      </c>
      <c r="W643" s="413" t="e">
        <f>IF(OR(#REF!="●",#REF!="●"),"",IF(#REF!="","",#REF!))</f>
        <v>#REF!</v>
      </c>
      <c r="X643" s="412" t="e">
        <f>IF(ISNA(L643),"",L643*#REF!)</f>
        <v>#REF!</v>
      </c>
      <c r="Y643" s="412" t="e">
        <f>IF(ISNA(M643),"",M643*#REF!)</f>
        <v>#REF!</v>
      </c>
      <c r="Z643" s="414" t="e">
        <f>IF(#REF!&gt;0,DQ$6,"")</f>
        <v>#REF!</v>
      </c>
      <c r="AA643" s="95" t="e">
        <f>IF(#REF!="","",VLOOKUP(#REF!,#REF!,7,0))</f>
        <v>#REF!</v>
      </c>
      <c r="AB643" s="201" t="e">
        <f>IF(OR(#REF!="",AA643=""),"",ROUND(#REF!/10^3*AA643,3))</f>
        <v>#REF!</v>
      </c>
      <c r="AC643" s="201" t="e">
        <f>IF(#REF!&gt;0,#REF!*#REF!/1000,"")</f>
        <v>#REF!</v>
      </c>
      <c r="AD643" s="201" t="e">
        <f>IF(#REF!&gt;0,#REF!*#REF!/1000,"")</f>
        <v>#REF!</v>
      </c>
      <c r="AE643" s="74" t="e">
        <f t="shared" si="112"/>
        <v>#REF!</v>
      </c>
      <c r="AF643" s="74" t="e">
        <f t="shared" si="113"/>
        <v>#REF!</v>
      </c>
      <c r="AG643" s="201" t="e">
        <f>IF(ISNA(AE643),"",AE643*#REF!)</f>
        <v>#REF!</v>
      </c>
      <c r="AH643" s="201" t="e">
        <f>IF(ISNA(AF643),"",AF643*#REF!)</f>
        <v>#REF!</v>
      </c>
      <c r="AI643" s="78" t="e">
        <f>IF(#REF!&gt;0,DQ$23,"")</f>
        <v>#REF!</v>
      </c>
      <c r="AJ643" s="99"/>
      <c r="AK643" s="411"/>
      <c r="AL643" s="412" t="e">
        <f>IF(OR(#REF!="",F643=""),"",ROUND(#REF!/10^3*F643,3))</f>
        <v>#REF!</v>
      </c>
      <c r="AM643" s="412" t="e">
        <f>IF(#REF!&gt;0,#REF!*#REF!/1000,"")</f>
        <v>#REF!</v>
      </c>
      <c r="AN643" s="412" t="e">
        <f>IF(#REF!&gt;0,#REF!*#REF!/1000,"")</f>
        <v>#REF!</v>
      </c>
      <c r="AO643" s="413" t="e">
        <f>IF(OR(#REF!="●",#REF!="●",#REF!="●"),"",IF(#REF!="","",#REF!))</f>
        <v>#REF!</v>
      </c>
      <c r="AP643" s="413" t="e">
        <f>IF(OR(#REF!="●",#REF!="●",#REF!="●"),"",IF(#REF!="","",#REF!))</f>
        <v>#REF!</v>
      </c>
      <c r="AQ643" s="412" t="e">
        <f>IF(ISNA(L643),"",L643*#REF!)</f>
        <v>#REF!</v>
      </c>
      <c r="AR643" s="412" t="e">
        <f>IF(ISNA(M643),"",M643*#REF!)</f>
        <v>#REF!</v>
      </c>
      <c r="AS643" s="414" t="e">
        <f>IF(#REF!&gt;0,DQ$6,"")</f>
        <v>#REF!</v>
      </c>
      <c r="AT643" s="95" t="e">
        <f>IF(#REF!="","",VLOOKUP(#REF!,#REF!,7,0))</f>
        <v>#REF!</v>
      </c>
      <c r="AU643" s="201" t="e">
        <f>IF(OR(#REF!="",AT643=""),"",ROUND(#REF!/10^3*AT643,3))</f>
        <v>#REF!</v>
      </c>
      <c r="AV643" s="201" t="e">
        <f>IF(#REF!&gt;0,#REF!*#REF!/1000,"")</f>
        <v>#REF!</v>
      </c>
      <c r="AW643" s="201" t="e">
        <f>IF(#REF!&gt;0,#REF!*#REF!/1000,"")</f>
        <v>#REF!</v>
      </c>
      <c r="AX643" s="74" t="e">
        <f t="shared" si="114"/>
        <v>#REF!</v>
      </c>
      <c r="AY643" s="74" t="e">
        <f t="shared" si="115"/>
        <v>#REF!</v>
      </c>
      <c r="AZ643" s="201" t="e">
        <f>IF(ISNA(AX643),"",AX643*#REF!)</f>
        <v>#REF!</v>
      </c>
      <c r="BA643" s="201" t="e">
        <f>IF(ISNA(AY643),"",AY643*#REF!)</f>
        <v>#REF!</v>
      </c>
      <c r="BB643" s="78" t="e">
        <f>IF(#REF!&gt;0,DQ$40,"")</f>
        <v>#REF!</v>
      </c>
      <c r="BC643" s="99"/>
      <c r="BD643" s="650"/>
      <c r="BE643" s="652" t="e">
        <f>IF(OR(#REF!="",F643=""),"",ROUND(#REF!/10^3*F643,3))</f>
        <v>#REF!</v>
      </c>
      <c r="BF643" s="412" t="e">
        <f>IF(#REF!&gt;0,#REF!*#REF!/1000,"")</f>
        <v>#REF!</v>
      </c>
      <c r="BG643" s="412" t="e">
        <f>IF(#REF!&gt;0,#REF!*#REF!/1000,"")</f>
        <v>#REF!</v>
      </c>
      <c r="BH643" s="413" t="e">
        <f>IF(OR(#REF!="●",#REF!="●",#REF!="●",#REF!="●"),"",IF(#REF!="","",#REF!))</f>
        <v>#REF!</v>
      </c>
      <c r="BI643" s="413" t="e">
        <f>IF(OR(#REF!="●",#REF!="●",#REF!="●",#REF!="●"),"",IF(#REF!="","",#REF!))</f>
        <v>#REF!</v>
      </c>
      <c r="BJ643" s="412" t="e">
        <f>IF(ISNA(L643),"",L643*#REF!)</f>
        <v>#REF!</v>
      </c>
      <c r="BK643" s="412" t="e">
        <f>IF(ISNA(M643),"",M643*#REF!)</f>
        <v>#REF!</v>
      </c>
      <c r="BL643" s="415" t="e">
        <f>IF(#REF!&gt;0,DQ$6,"")</f>
        <v>#REF!</v>
      </c>
      <c r="BM643" s="361" t="e">
        <f>IF(#REF!="","",VLOOKUP(#REF!,#REF!,7,0))</f>
        <v>#REF!</v>
      </c>
      <c r="BN643" s="201" t="e">
        <f>IF(OR(#REF!="",BM643=""),"",ROUND(#REF!/10^3*BM643,3))</f>
        <v>#REF!</v>
      </c>
      <c r="BO643" s="201" t="e">
        <f>IF(#REF!&gt;0,#REF!*#REF!/1000,"")</f>
        <v>#REF!</v>
      </c>
      <c r="BP643" s="201" t="e">
        <f>IF(#REF!&gt;0,#REF!*#REF!/1000,"")</f>
        <v>#REF!</v>
      </c>
      <c r="BQ643" s="74" t="e">
        <f t="shared" si="116"/>
        <v>#REF!</v>
      </c>
      <c r="BR643" s="74" t="e">
        <f t="shared" si="117"/>
        <v>#REF!</v>
      </c>
      <c r="BS643" s="201" t="e">
        <f>IF(ISNA(BQ643),"",BQ643*#REF!)</f>
        <v>#REF!</v>
      </c>
      <c r="BT643" s="201" t="e">
        <f>IF(ISNA(BR643),"",BR643*#REF!)</f>
        <v>#REF!</v>
      </c>
      <c r="BU643" s="78" t="e">
        <f>IF(#REF!&gt;0,DQ$57,"")</f>
        <v>#REF!</v>
      </c>
      <c r="BV643" s="99"/>
      <c r="BW643" s="411"/>
      <c r="BX643" s="412" t="e">
        <f>IF(OR(#REF!="",F643=""),"",ROUND(#REF!/10^3*F643,3))</f>
        <v>#REF!</v>
      </c>
      <c r="BY643" s="412" t="e">
        <f>IF(#REF!&gt;0,#REF!*#REF!/1000,"")</f>
        <v>#REF!</v>
      </c>
      <c r="BZ643" s="412" t="e">
        <f>IF(#REF!&gt;0,#REF!*#REF!/1000,"")</f>
        <v>#REF!</v>
      </c>
      <c r="CA643" s="413" t="e">
        <f>IF(OR(#REF!="●",#REF!="●",#REF!="●",#REF!="●",#REF!="●"),"",IF(#REF!="","",#REF!))</f>
        <v>#REF!</v>
      </c>
      <c r="CB643" s="413" t="e">
        <f>IF(OR(#REF!="●",#REF!="●",#REF!="●",#REF!="●",#REF!="●"),"",IF(#REF!="","",#REF!))</f>
        <v>#REF!</v>
      </c>
      <c r="CC643" s="412" t="e">
        <f>IF(ISNA(L643),"",L643*#REF!)</f>
        <v>#REF!</v>
      </c>
      <c r="CD643" s="412" t="e">
        <f>IF(ISNA(M643),"",M643*#REF!)</f>
        <v>#REF!</v>
      </c>
      <c r="CE643" s="415" t="e">
        <f>IF(#REF!&gt;0,DQ$6,"")</f>
        <v>#REF!</v>
      </c>
      <c r="CF643" s="361" t="e">
        <f>IF(#REF!="","",VLOOKUP(#REF!,#REF!,7,0))</f>
        <v>#REF!</v>
      </c>
      <c r="CG643" s="201" t="e">
        <f>IF(OR(#REF!="",CF643=""),"",ROUND(#REF!/10^3*CF643,3))</f>
        <v>#REF!</v>
      </c>
      <c r="CH643" s="201" t="e">
        <f>IF(#REF!&gt;0,#REF!*#REF!/1000,"")</f>
        <v>#REF!</v>
      </c>
      <c r="CI643" s="201" t="e">
        <f>IF(#REF!&gt;0,#REF!*#REF!/1000,"")</f>
        <v>#REF!</v>
      </c>
      <c r="CJ643" s="74" t="e">
        <f t="shared" si="118"/>
        <v>#REF!</v>
      </c>
      <c r="CK643" s="74" t="e">
        <f t="shared" si="119"/>
        <v>#REF!</v>
      </c>
      <c r="CL643" s="201" t="e">
        <f>IF(ISNA(CJ643),"",CJ643*#REF!)</f>
        <v>#REF!</v>
      </c>
      <c r="CM643" s="201" t="e">
        <f>IF(ISNA(CK643),"",CK643*#REF!)</f>
        <v>#REF!</v>
      </c>
      <c r="CN643" s="101" t="e">
        <f>IF(#REF!&gt;0,DQ$57,"")</f>
        <v>#REF!</v>
      </c>
      <c r="CO643" s="84"/>
      <c r="CP643" s="2"/>
      <c r="CQ643" s="2"/>
      <c r="CR643" s="2"/>
      <c r="CS643" s="2"/>
      <c r="CT643" s="2"/>
      <c r="CU643" s="2"/>
      <c r="CV643" s="2"/>
      <c r="CX643" s="2"/>
      <c r="CY643" s="2"/>
      <c r="CZ643" s="2"/>
      <c r="DA643" s="2"/>
      <c r="DB643" s="2"/>
      <c r="DC643" s="2"/>
      <c r="DD643" s="2"/>
      <c r="DE643" s="2"/>
      <c r="DF643" s="2"/>
    </row>
    <row r="644" spans="2:110" ht="18" customHeight="1">
      <c r="B644" s="151" t="e">
        <f>IF(#REF!="","",VLOOKUP(#REF!,$CX$11:$DG$26,9,0))</f>
        <v>#REF!</v>
      </c>
      <c r="C644" s="64" t="e">
        <f>IF(#REF!="",0,VLOOKUP(#REF!,$CP$11:$CQ$16,2,0))</f>
        <v>#REF!</v>
      </c>
      <c r="D644" s="65" t="e">
        <f>IF(#REF!="",0,VLOOKUP(#REF!,$CX$11:$CY$26,2,0))</f>
        <v>#REF!</v>
      </c>
      <c r="E644" s="152" t="e">
        <f t="shared" si="109"/>
        <v>#REF!</v>
      </c>
      <c r="F644" s="155" t="e">
        <f>IF(#REF!="","",VLOOKUP(#REF!,#REF!,7,0))</f>
        <v>#REF!</v>
      </c>
      <c r="G644" s="201" t="e">
        <f>IF(OR(#REF!="",F644=""),"",ROUND(#REF!/10^3*F644,3))</f>
        <v>#REF!</v>
      </c>
      <c r="H644" s="201" t="e">
        <f>IF(#REF!&gt;0,#REF!*#REF!/1000,"")</f>
        <v>#REF!</v>
      </c>
      <c r="I644" s="201" t="e">
        <f>IF(#REF!&gt;0,#REF!*#REF!/1000,"")</f>
        <v>#REF!</v>
      </c>
      <c r="J644" s="51" t="e">
        <f>IF(#REF!="●","",IF(#REF!="","",#REF!))</f>
        <v>#REF!</v>
      </c>
      <c r="K644" s="51" t="e">
        <f>IF(#REF!="●","",IF(#REF!="","",#REF!))</f>
        <v>#REF!</v>
      </c>
      <c r="L644" s="74" t="e">
        <f t="shared" si="110"/>
        <v>#REF!</v>
      </c>
      <c r="M644" s="74" t="e">
        <f t="shared" si="111"/>
        <v>#REF!</v>
      </c>
      <c r="N644" s="201" t="e">
        <f>IF(ISNA(L644),"",L644*#REF!)</f>
        <v>#REF!</v>
      </c>
      <c r="O644" s="201" t="e">
        <f>IF(ISNA(M644),"",M644*#REF!)</f>
        <v>#REF!</v>
      </c>
      <c r="P644" s="78" t="e">
        <f>IF(#REF!&gt;0,DQ$6,"")</f>
        <v>#REF!</v>
      </c>
      <c r="Q644" s="99"/>
      <c r="R644" s="411"/>
      <c r="S644" s="412" t="e">
        <f>IF(OR(#REF!="",F644=""),"",ROUND(#REF!/10^3*F644,3))</f>
        <v>#REF!</v>
      </c>
      <c r="T644" s="412" t="e">
        <f>IF(#REF!&gt;0,#REF!*#REF!/1000,"")</f>
        <v>#REF!</v>
      </c>
      <c r="U644" s="412" t="e">
        <f>IF(#REF!&gt;0,#REF!*#REF!/1000,"")</f>
        <v>#REF!</v>
      </c>
      <c r="V644" s="413" t="e">
        <f>IF(OR(#REF!="●",#REF!="●"),"",IF(#REF!="","",#REF!))</f>
        <v>#REF!</v>
      </c>
      <c r="W644" s="413" t="e">
        <f>IF(OR(#REF!="●",#REF!="●"),"",IF(#REF!="","",#REF!))</f>
        <v>#REF!</v>
      </c>
      <c r="X644" s="412" t="e">
        <f>IF(ISNA(L644),"",L644*#REF!)</f>
        <v>#REF!</v>
      </c>
      <c r="Y644" s="412" t="e">
        <f>IF(ISNA(M644),"",M644*#REF!)</f>
        <v>#REF!</v>
      </c>
      <c r="Z644" s="414" t="e">
        <f>IF(#REF!&gt;0,DQ$6,"")</f>
        <v>#REF!</v>
      </c>
      <c r="AA644" s="95" t="e">
        <f>IF(#REF!="","",VLOOKUP(#REF!,#REF!,7,0))</f>
        <v>#REF!</v>
      </c>
      <c r="AB644" s="201" t="e">
        <f>IF(OR(#REF!="",AA644=""),"",ROUND(#REF!/10^3*AA644,3))</f>
        <v>#REF!</v>
      </c>
      <c r="AC644" s="201" t="e">
        <f>IF(#REF!&gt;0,#REF!*#REF!/1000,"")</f>
        <v>#REF!</v>
      </c>
      <c r="AD644" s="201" t="e">
        <f>IF(#REF!&gt;0,#REF!*#REF!/1000,"")</f>
        <v>#REF!</v>
      </c>
      <c r="AE644" s="74" t="e">
        <f t="shared" si="112"/>
        <v>#REF!</v>
      </c>
      <c r="AF644" s="74" t="e">
        <f t="shared" si="113"/>
        <v>#REF!</v>
      </c>
      <c r="AG644" s="201" t="e">
        <f>IF(ISNA(AE644),"",AE644*#REF!)</f>
        <v>#REF!</v>
      </c>
      <c r="AH644" s="201" t="e">
        <f>IF(ISNA(AF644),"",AF644*#REF!)</f>
        <v>#REF!</v>
      </c>
      <c r="AI644" s="78" t="e">
        <f>IF(#REF!&gt;0,DQ$23,"")</f>
        <v>#REF!</v>
      </c>
      <c r="AJ644" s="99"/>
      <c r="AK644" s="411"/>
      <c r="AL644" s="412" t="e">
        <f>IF(OR(#REF!="",F644=""),"",ROUND(#REF!/10^3*F644,3))</f>
        <v>#REF!</v>
      </c>
      <c r="AM644" s="412" t="e">
        <f>IF(#REF!&gt;0,#REF!*#REF!/1000,"")</f>
        <v>#REF!</v>
      </c>
      <c r="AN644" s="412" t="e">
        <f>IF(#REF!&gt;0,#REF!*#REF!/1000,"")</f>
        <v>#REF!</v>
      </c>
      <c r="AO644" s="413" t="e">
        <f>IF(OR(#REF!="●",#REF!="●",#REF!="●"),"",IF(#REF!="","",#REF!))</f>
        <v>#REF!</v>
      </c>
      <c r="AP644" s="413" t="e">
        <f>IF(OR(#REF!="●",#REF!="●",#REF!="●"),"",IF(#REF!="","",#REF!))</f>
        <v>#REF!</v>
      </c>
      <c r="AQ644" s="412" t="e">
        <f>IF(ISNA(L644),"",L644*#REF!)</f>
        <v>#REF!</v>
      </c>
      <c r="AR644" s="412" t="e">
        <f>IF(ISNA(M644),"",M644*#REF!)</f>
        <v>#REF!</v>
      </c>
      <c r="AS644" s="414" t="e">
        <f>IF(#REF!&gt;0,DQ$6,"")</f>
        <v>#REF!</v>
      </c>
      <c r="AT644" s="95" t="e">
        <f>IF(#REF!="","",VLOOKUP(#REF!,#REF!,7,0))</f>
        <v>#REF!</v>
      </c>
      <c r="AU644" s="201" t="e">
        <f>IF(OR(#REF!="",AT644=""),"",ROUND(#REF!/10^3*AT644,3))</f>
        <v>#REF!</v>
      </c>
      <c r="AV644" s="201" t="e">
        <f>IF(#REF!&gt;0,#REF!*#REF!/1000,"")</f>
        <v>#REF!</v>
      </c>
      <c r="AW644" s="201" t="e">
        <f>IF(#REF!&gt;0,#REF!*#REF!/1000,"")</f>
        <v>#REF!</v>
      </c>
      <c r="AX644" s="74" t="e">
        <f t="shared" si="114"/>
        <v>#REF!</v>
      </c>
      <c r="AY644" s="74" t="e">
        <f t="shared" si="115"/>
        <v>#REF!</v>
      </c>
      <c r="AZ644" s="201" t="e">
        <f>IF(ISNA(AX644),"",AX644*#REF!)</f>
        <v>#REF!</v>
      </c>
      <c r="BA644" s="201" t="e">
        <f>IF(ISNA(AY644),"",AY644*#REF!)</f>
        <v>#REF!</v>
      </c>
      <c r="BB644" s="78" t="e">
        <f>IF(#REF!&gt;0,DQ$40,"")</f>
        <v>#REF!</v>
      </c>
      <c r="BC644" s="99"/>
      <c r="BD644" s="650"/>
      <c r="BE644" s="652" t="e">
        <f>IF(OR(#REF!="",F644=""),"",ROUND(#REF!/10^3*F644,3))</f>
        <v>#REF!</v>
      </c>
      <c r="BF644" s="412" t="e">
        <f>IF(#REF!&gt;0,#REF!*#REF!/1000,"")</f>
        <v>#REF!</v>
      </c>
      <c r="BG644" s="412" t="e">
        <f>IF(#REF!&gt;0,#REF!*#REF!/1000,"")</f>
        <v>#REF!</v>
      </c>
      <c r="BH644" s="413" t="e">
        <f>IF(OR(#REF!="●",#REF!="●",#REF!="●",#REF!="●"),"",IF(#REF!="","",#REF!))</f>
        <v>#REF!</v>
      </c>
      <c r="BI644" s="413" t="e">
        <f>IF(OR(#REF!="●",#REF!="●",#REF!="●",#REF!="●"),"",IF(#REF!="","",#REF!))</f>
        <v>#REF!</v>
      </c>
      <c r="BJ644" s="412" t="e">
        <f>IF(ISNA(L644),"",L644*#REF!)</f>
        <v>#REF!</v>
      </c>
      <c r="BK644" s="412" t="e">
        <f>IF(ISNA(M644),"",M644*#REF!)</f>
        <v>#REF!</v>
      </c>
      <c r="BL644" s="415" t="e">
        <f>IF(#REF!&gt;0,DQ$6,"")</f>
        <v>#REF!</v>
      </c>
      <c r="BM644" s="361" t="e">
        <f>IF(#REF!="","",VLOOKUP(#REF!,#REF!,7,0))</f>
        <v>#REF!</v>
      </c>
      <c r="BN644" s="201" t="e">
        <f>IF(OR(#REF!="",BM644=""),"",ROUND(#REF!/10^3*BM644,3))</f>
        <v>#REF!</v>
      </c>
      <c r="BO644" s="201" t="e">
        <f>IF(#REF!&gt;0,#REF!*#REF!/1000,"")</f>
        <v>#REF!</v>
      </c>
      <c r="BP644" s="201" t="e">
        <f>IF(#REF!&gt;0,#REF!*#REF!/1000,"")</f>
        <v>#REF!</v>
      </c>
      <c r="BQ644" s="74" t="e">
        <f t="shared" si="116"/>
        <v>#REF!</v>
      </c>
      <c r="BR644" s="74" t="e">
        <f t="shared" si="117"/>
        <v>#REF!</v>
      </c>
      <c r="BS644" s="201" t="e">
        <f>IF(ISNA(BQ644),"",BQ644*#REF!)</f>
        <v>#REF!</v>
      </c>
      <c r="BT644" s="201" t="e">
        <f>IF(ISNA(BR644),"",BR644*#REF!)</f>
        <v>#REF!</v>
      </c>
      <c r="BU644" s="78" t="e">
        <f>IF(#REF!&gt;0,DQ$57,"")</f>
        <v>#REF!</v>
      </c>
      <c r="BV644" s="99"/>
      <c r="BW644" s="411"/>
      <c r="BX644" s="412" t="e">
        <f>IF(OR(#REF!="",F644=""),"",ROUND(#REF!/10^3*F644,3))</f>
        <v>#REF!</v>
      </c>
      <c r="BY644" s="412" t="e">
        <f>IF(#REF!&gt;0,#REF!*#REF!/1000,"")</f>
        <v>#REF!</v>
      </c>
      <c r="BZ644" s="412" t="e">
        <f>IF(#REF!&gt;0,#REF!*#REF!/1000,"")</f>
        <v>#REF!</v>
      </c>
      <c r="CA644" s="413" t="e">
        <f>IF(OR(#REF!="●",#REF!="●",#REF!="●",#REF!="●",#REF!="●"),"",IF(#REF!="","",#REF!))</f>
        <v>#REF!</v>
      </c>
      <c r="CB644" s="413" t="e">
        <f>IF(OR(#REF!="●",#REF!="●",#REF!="●",#REF!="●",#REF!="●"),"",IF(#REF!="","",#REF!))</f>
        <v>#REF!</v>
      </c>
      <c r="CC644" s="412" t="e">
        <f>IF(ISNA(L644),"",L644*#REF!)</f>
        <v>#REF!</v>
      </c>
      <c r="CD644" s="412" t="e">
        <f>IF(ISNA(M644),"",M644*#REF!)</f>
        <v>#REF!</v>
      </c>
      <c r="CE644" s="415" t="e">
        <f>IF(#REF!&gt;0,DQ$6,"")</f>
        <v>#REF!</v>
      </c>
      <c r="CF644" s="361" t="e">
        <f>IF(#REF!="","",VLOOKUP(#REF!,#REF!,7,0))</f>
        <v>#REF!</v>
      </c>
      <c r="CG644" s="201" t="e">
        <f>IF(OR(#REF!="",CF644=""),"",ROUND(#REF!/10^3*CF644,3))</f>
        <v>#REF!</v>
      </c>
      <c r="CH644" s="201" t="e">
        <f>IF(#REF!&gt;0,#REF!*#REF!/1000,"")</f>
        <v>#REF!</v>
      </c>
      <c r="CI644" s="201" t="e">
        <f>IF(#REF!&gt;0,#REF!*#REF!/1000,"")</f>
        <v>#REF!</v>
      </c>
      <c r="CJ644" s="74" t="e">
        <f t="shared" si="118"/>
        <v>#REF!</v>
      </c>
      <c r="CK644" s="74" t="e">
        <f t="shared" si="119"/>
        <v>#REF!</v>
      </c>
      <c r="CL644" s="201" t="e">
        <f>IF(ISNA(CJ644),"",CJ644*#REF!)</f>
        <v>#REF!</v>
      </c>
      <c r="CM644" s="201" t="e">
        <f>IF(ISNA(CK644),"",CK644*#REF!)</f>
        <v>#REF!</v>
      </c>
      <c r="CN644" s="101" t="e">
        <f>IF(#REF!&gt;0,DQ$57,"")</f>
        <v>#REF!</v>
      </c>
      <c r="CO644" s="84"/>
      <c r="CP644" s="2"/>
      <c r="CQ644" s="2"/>
      <c r="CR644" s="2"/>
      <c r="CS644" s="2"/>
      <c r="CT644" s="2"/>
      <c r="CU644" s="2"/>
      <c r="CV644" s="2"/>
      <c r="CX644" s="2"/>
      <c r="CY644" s="2"/>
      <c r="CZ644" s="2"/>
      <c r="DA644" s="2"/>
      <c r="DB644" s="2"/>
      <c r="DC644" s="2"/>
      <c r="DD644" s="2"/>
      <c r="DE644" s="2"/>
      <c r="DF644" s="2"/>
    </row>
    <row r="645" spans="2:110" ht="18" customHeight="1">
      <c r="B645" s="151" t="e">
        <f>IF(#REF!="","",VLOOKUP(#REF!,$CX$11:$DG$26,9,0))</f>
        <v>#REF!</v>
      </c>
      <c r="C645" s="64" t="e">
        <f>IF(#REF!="",0,VLOOKUP(#REF!,$CP$11:$CQ$16,2,0))</f>
        <v>#REF!</v>
      </c>
      <c r="D645" s="65" t="e">
        <f>IF(#REF!="",0,VLOOKUP(#REF!,$CX$11:$CY$26,2,0))</f>
        <v>#REF!</v>
      </c>
      <c r="E645" s="152" t="e">
        <f t="shared" si="109"/>
        <v>#REF!</v>
      </c>
      <c r="F645" s="155" t="e">
        <f>IF(#REF!="","",VLOOKUP(#REF!,#REF!,7,0))</f>
        <v>#REF!</v>
      </c>
      <c r="G645" s="201" t="e">
        <f>IF(OR(#REF!="",F645=""),"",ROUND(#REF!/10^3*F645,3))</f>
        <v>#REF!</v>
      </c>
      <c r="H645" s="201" t="e">
        <f>IF(#REF!&gt;0,#REF!*#REF!/1000,"")</f>
        <v>#REF!</v>
      </c>
      <c r="I645" s="201" t="e">
        <f>IF(#REF!&gt;0,#REF!*#REF!/1000,"")</f>
        <v>#REF!</v>
      </c>
      <c r="J645" s="51" t="e">
        <f>IF(#REF!="●","",IF(#REF!="","",#REF!))</f>
        <v>#REF!</v>
      </c>
      <c r="K645" s="51" t="e">
        <f>IF(#REF!="●","",IF(#REF!="","",#REF!))</f>
        <v>#REF!</v>
      </c>
      <c r="L645" s="74" t="e">
        <f t="shared" si="110"/>
        <v>#REF!</v>
      </c>
      <c r="M645" s="74" t="e">
        <f t="shared" si="111"/>
        <v>#REF!</v>
      </c>
      <c r="N645" s="201" t="e">
        <f>IF(ISNA(L645),"",L645*#REF!)</f>
        <v>#REF!</v>
      </c>
      <c r="O645" s="201" t="e">
        <f>IF(ISNA(M645),"",M645*#REF!)</f>
        <v>#REF!</v>
      </c>
      <c r="P645" s="78" t="e">
        <f>IF(#REF!&gt;0,DQ$6,"")</f>
        <v>#REF!</v>
      </c>
      <c r="Q645" s="99"/>
      <c r="R645" s="411"/>
      <c r="S645" s="412" t="e">
        <f>IF(OR(#REF!="",F645=""),"",ROUND(#REF!/10^3*F645,3))</f>
        <v>#REF!</v>
      </c>
      <c r="T645" s="412" t="e">
        <f>IF(#REF!&gt;0,#REF!*#REF!/1000,"")</f>
        <v>#REF!</v>
      </c>
      <c r="U645" s="412" t="e">
        <f>IF(#REF!&gt;0,#REF!*#REF!/1000,"")</f>
        <v>#REF!</v>
      </c>
      <c r="V645" s="413" t="e">
        <f>IF(OR(#REF!="●",#REF!="●"),"",IF(#REF!="","",#REF!))</f>
        <v>#REF!</v>
      </c>
      <c r="W645" s="413" t="e">
        <f>IF(OR(#REF!="●",#REF!="●"),"",IF(#REF!="","",#REF!))</f>
        <v>#REF!</v>
      </c>
      <c r="X645" s="412" t="e">
        <f>IF(ISNA(L645),"",L645*#REF!)</f>
        <v>#REF!</v>
      </c>
      <c r="Y645" s="412" t="e">
        <f>IF(ISNA(M645),"",M645*#REF!)</f>
        <v>#REF!</v>
      </c>
      <c r="Z645" s="414" t="e">
        <f>IF(#REF!&gt;0,DQ$6,"")</f>
        <v>#REF!</v>
      </c>
      <c r="AA645" s="95" t="e">
        <f>IF(#REF!="","",VLOOKUP(#REF!,#REF!,7,0))</f>
        <v>#REF!</v>
      </c>
      <c r="AB645" s="201" t="e">
        <f>IF(OR(#REF!="",AA645=""),"",ROUND(#REF!/10^3*AA645,3))</f>
        <v>#REF!</v>
      </c>
      <c r="AC645" s="201" t="e">
        <f>IF(#REF!&gt;0,#REF!*#REF!/1000,"")</f>
        <v>#REF!</v>
      </c>
      <c r="AD645" s="201" t="e">
        <f>IF(#REF!&gt;0,#REF!*#REF!/1000,"")</f>
        <v>#REF!</v>
      </c>
      <c r="AE645" s="74" t="e">
        <f t="shared" si="112"/>
        <v>#REF!</v>
      </c>
      <c r="AF645" s="74" t="e">
        <f t="shared" si="113"/>
        <v>#REF!</v>
      </c>
      <c r="AG645" s="201" t="e">
        <f>IF(ISNA(AE645),"",AE645*#REF!)</f>
        <v>#REF!</v>
      </c>
      <c r="AH645" s="201" t="e">
        <f>IF(ISNA(AF645),"",AF645*#REF!)</f>
        <v>#REF!</v>
      </c>
      <c r="AI645" s="78" t="e">
        <f>IF(#REF!&gt;0,DQ$23,"")</f>
        <v>#REF!</v>
      </c>
      <c r="AJ645" s="99"/>
      <c r="AK645" s="411"/>
      <c r="AL645" s="412" t="e">
        <f>IF(OR(#REF!="",F645=""),"",ROUND(#REF!/10^3*F645,3))</f>
        <v>#REF!</v>
      </c>
      <c r="AM645" s="412" t="e">
        <f>IF(#REF!&gt;0,#REF!*#REF!/1000,"")</f>
        <v>#REF!</v>
      </c>
      <c r="AN645" s="412" t="e">
        <f>IF(#REF!&gt;0,#REF!*#REF!/1000,"")</f>
        <v>#REF!</v>
      </c>
      <c r="AO645" s="413" t="e">
        <f>IF(OR(#REF!="●",#REF!="●",#REF!="●"),"",IF(#REF!="","",#REF!))</f>
        <v>#REF!</v>
      </c>
      <c r="AP645" s="413" t="e">
        <f>IF(OR(#REF!="●",#REF!="●",#REF!="●"),"",IF(#REF!="","",#REF!))</f>
        <v>#REF!</v>
      </c>
      <c r="AQ645" s="412" t="e">
        <f>IF(ISNA(L645),"",L645*#REF!)</f>
        <v>#REF!</v>
      </c>
      <c r="AR645" s="412" t="e">
        <f>IF(ISNA(M645),"",M645*#REF!)</f>
        <v>#REF!</v>
      </c>
      <c r="AS645" s="414" t="e">
        <f>IF(#REF!&gt;0,DQ$6,"")</f>
        <v>#REF!</v>
      </c>
      <c r="AT645" s="95" t="e">
        <f>IF(#REF!="","",VLOOKUP(#REF!,#REF!,7,0))</f>
        <v>#REF!</v>
      </c>
      <c r="AU645" s="201" t="e">
        <f>IF(OR(#REF!="",AT645=""),"",ROUND(#REF!/10^3*AT645,3))</f>
        <v>#REF!</v>
      </c>
      <c r="AV645" s="201" t="e">
        <f>IF(#REF!&gt;0,#REF!*#REF!/1000,"")</f>
        <v>#REF!</v>
      </c>
      <c r="AW645" s="201" t="e">
        <f>IF(#REF!&gt;0,#REF!*#REF!/1000,"")</f>
        <v>#REF!</v>
      </c>
      <c r="AX645" s="74" t="e">
        <f t="shared" si="114"/>
        <v>#REF!</v>
      </c>
      <c r="AY645" s="74" t="e">
        <f t="shared" si="115"/>
        <v>#REF!</v>
      </c>
      <c r="AZ645" s="201" t="e">
        <f>IF(ISNA(AX645),"",AX645*#REF!)</f>
        <v>#REF!</v>
      </c>
      <c r="BA645" s="201" t="e">
        <f>IF(ISNA(AY645),"",AY645*#REF!)</f>
        <v>#REF!</v>
      </c>
      <c r="BB645" s="78" t="e">
        <f>IF(#REF!&gt;0,DQ$40,"")</f>
        <v>#REF!</v>
      </c>
      <c r="BC645" s="99"/>
      <c r="BD645" s="650"/>
      <c r="BE645" s="652" t="e">
        <f>IF(OR(#REF!="",F645=""),"",ROUND(#REF!/10^3*F645,3))</f>
        <v>#REF!</v>
      </c>
      <c r="BF645" s="412" t="e">
        <f>IF(#REF!&gt;0,#REF!*#REF!/1000,"")</f>
        <v>#REF!</v>
      </c>
      <c r="BG645" s="412" t="e">
        <f>IF(#REF!&gt;0,#REF!*#REF!/1000,"")</f>
        <v>#REF!</v>
      </c>
      <c r="BH645" s="413" t="e">
        <f>IF(OR(#REF!="●",#REF!="●",#REF!="●",#REF!="●"),"",IF(#REF!="","",#REF!))</f>
        <v>#REF!</v>
      </c>
      <c r="BI645" s="413" t="e">
        <f>IF(OR(#REF!="●",#REF!="●",#REF!="●",#REF!="●"),"",IF(#REF!="","",#REF!))</f>
        <v>#REF!</v>
      </c>
      <c r="BJ645" s="412" t="e">
        <f>IF(ISNA(L645),"",L645*#REF!)</f>
        <v>#REF!</v>
      </c>
      <c r="BK645" s="412" t="e">
        <f>IF(ISNA(M645),"",M645*#REF!)</f>
        <v>#REF!</v>
      </c>
      <c r="BL645" s="415" t="e">
        <f>IF(#REF!&gt;0,DQ$6,"")</f>
        <v>#REF!</v>
      </c>
      <c r="BM645" s="361" t="e">
        <f>IF(#REF!="","",VLOOKUP(#REF!,#REF!,7,0))</f>
        <v>#REF!</v>
      </c>
      <c r="BN645" s="201" t="e">
        <f>IF(OR(#REF!="",BM645=""),"",ROUND(#REF!/10^3*BM645,3))</f>
        <v>#REF!</v>
      </c>
      <c r="BO645" s="201" t="e">
        <f>IF(#REF!&gt;0,#REF!*#REF!/1000,"")</f>
        <v>#REF!</v>
      </c>
      <c r="BP645" s="201" t="e">
        <f>IF(#REF!&gt;0,#REF!*#REF!/1000,"")</f>
        <v>#REF!</v>
      </c>
      <c r="BQ645" s="74" t="e">
        <f t="shared" si="116"/>
        <v>#REF!</v>
      </c>
      <c r="BR645" s="74" t="e">
        <f t="shared" si="117"/>
        <v>#REF!</v>
      </c>
      <c r="BS645" s="201" t="e">
        <f>IF(ISNA(BQ645),"",BQ645*#REF!)</f>
        <v>#REF!</v>
      </c>
      <c r="BT645" s="201" t="e">
        <f>IF(ISNA(BR645),"",BR645*#REF!)</f>
        <v>#REF!</v>
      </c>
      <c r="BU645" s="78" t="e">
        <f>IF(#REF!&gt;0,DQ$57,"")</f>
        <v>#REF!</v>
      </c>
      <c r="BV645" s="99"/>
      <c r="BW645" s="411"/>
      <c r="BX645" s="412" t="e">
        <f>IF(OR(#REF!="",F645=""),"",ROUND(#REF!/10^3*F645,3))</f>
        <v>#REF!</v>
      </c>
      <c r="BY645" s="412" t="e">
        <f>IF(#REF!&gt;0,#REF!*#REF!/1000,"")</f>
        <v>#REF!</v>
      </c>
      <c r="BZ645" s="412" t="e">
        <f>IF(#REF!&gt;0,#REF!*#REF!/1000,"")</f>
        <v>#REF!</v>
      </c>
      <c r="CA645" s="413" t="e">
        <f>IF(OR(#REF!="●",#REF!="●",#REF!="●",#REF!="●",#REF!="●"),"",IF(#REF!="","",#REF!))</f>
        <v>#REF!</v>
      </c>
      <c r="CB645" s="413" t="e">
        <f>IF(OR(#REF!="●",#REF!="●",#REF!="●",#REF!="●",#REF!="●"),"",IF(#REF!="","",#REF!))</f>
        <v>#REF!</v>
      </c>
      <c r="CC645" s="412" t="e">
        <f>IF(ISNA(L645),"",L645*#REF!)</f>
        <v>#REF!</v>
      </c>
      <c r="CD645" s="412" t="e">
        <f>IF(ISNA(M645),"",M645*#REF!)</f>
        <v>#REF!</v>
      </c>
      <c r="CE645" s="415" t="e">
        <f>IF(#REF!&gt;0,DQ$6,"")</f>
        <v>#REF!</v>
      </c>
      <c r="CF645" s="361" t="e">
        <f>IF(#REF!="","",VLOOKUP(#REF!,#REF!,7,0))</f>
        <v>#REF!</v>
      </c>
      <c r="CG645" s="201" t="e">
        <f>IF(OR(#REF!="",CF645=""),"",ROUND(#REF!/10^3*CF645,3))</f>
        <v>#REF!</v>
      </c>
      <c r="CH645" s="201" t="e">
        <f>IF(#REF!&gt;0,#REF!*#REF!/1000,"")</f>
        <v>#REF!</v>
      </c>
      <c r="CI645" s="201" t="e">
        <f>IF(#REF!&gt;0,#REF!*#REF!/1000,"")</f>
        <v>#REF!</v>
      </c>
      <c r="CJ645" s="74" t="e">
        <f t="shared" si="118"/>
        <v>#REF!</v>
      </c>
      <c r="CK645" s="74" t="e">
        <f t="shared" si="119"/>
        <v>#REF!</v>
      </c>
      <c r="CL645" s="201" t="e">
        <f>IF(ISNA(CJ645),"",CJ645*#REF!)</f>
        <v>#REF!</v>
      </c>
      <c r="CM645" s="201" t="e">
        <f>IF(ISNA(CK645),"",CK645*#REF!)</f>
        <v>#REF!</v>
      </c>
      <c r="CN645" s="101" t="e">
        <f>IF(#REF!&gt;0,DQ$57,"")</f>
        <v>#REF!</v>
      </c>
      <c r="CO645" s="84"/>
      <c r="CP645" s="2"/>
      <c r="CQ645" s="2"/>
      <c r="CR645" s="2"/>
      <c r="CS645" s="2"/>
      <c r="CT645" s="2"/>
      <c r="CU645" s="2"/>
      <c r="CV645" s="2"/>
      <c r="CX645" s="2"/>
      <c r="CY645" s="2"/>
      <c r="CZ645" s="2"/>
      <c r="DA645" s="2"/>
      <c r="DB645" s="2"/>
      <c r="DC645" s="2"/>
      <c r="DD645" s="2"/>
      <c r="DE645" s="2"/>
      <c r="DF645" s="2"/>
    </row>
    <row r="646" spans="2:110" ht="18" customHeight="1">
      <c r="B646" s="151" t="e">
        <f>IF(#REF!="","",VLOOKUP(#REF!,$CX$11:$DG$26,9,0))</f>
        <v>#REF!</v>
      </c>
      <c r="C646" s="64" t="e">
        <f>IF(#REF!="",0,VLOOKUP(#REF!,$CP$11:$CQ$16,2,0))</f>
        <v>#REF!</v>
      </c>
      <c r="D646" s="65" t="e">
        <f>IF(#REF!="",0,VLOOKUP(#REF!,$CX$11:$CY$26,2,0))</f>
        <v>#REF!</v>
      </c>
      <c r="E646" s="152" t="e">
        <f t="shared" si="109"/>
        <v>#REF!</v>
      </c>
      <c r="F646" s="155" t="e">
        <f>IF(#REF!="","",VLOOKUP(#REF!,#REF!,7,0))</f>
        <v>#REF!</v>
      </c>
      <c r="G646" s="201" t="e">
        <f>IF(OR(#REF!="",F646=""),"",ROUND(#REF!/10^3*F646,3))</f>
        <v>#REF!</v>
      </c>
      <c r="H646" s="201" t="e">
        <f>IF(#REF!&gt;0,#REF!*#REF!/1000,"")</f>
        <v>#REF!</v>
      </c>
      <c r="I646" s="201" t="e">
        <f>IF(#REF!&gt;0,#REF!*#REF!/1000,"")</f>
        <v>#REF!</v>
      </c>
      <c r="J646" s="51" t="e">
        <f>IF(#REF!="●","",IF(#REF!="","",#REF!))</f>
        <v>#REF!</v>
      </c>
      <c r="K646" s="51" t="e">
        <f>IF(#REF!="●","",IF(#REF!="","",#REF!))</f>
        <v>#REF!</v>
      </c>
      <c r="L646" s="74" t="e">
        <f t="shared" si="110"/>
        <v>#REF!</v>
      </c>
      <c r="M646" s="74" t="e">
        <f t="shared" si="111"/>
        <v>#REF!</v>
      </c>
      <c r="N646" s="201" t="e">
        <f>IF(ISNA(L646),"",L646*#REF!)</f>
        <v>#REF!</v>
      </c>
      <c r="O646" s="201" t="e">
        <f>IF(ISNA(M646),"",M646*#REF!)</f>
        <v>#REF!</v>
      </c>
      <c r="P646" s="78" t="e">
        <f>IF(#REF!&gt;0,DQ$6,"")</f>
        <v>#REF!</v>
      </c>
      <c r="Q646" s="99"/>
      <c r="R646" s="411"/>
      <c r="S646" s="412" t="e">
        <f>IF(OR(#REF!="",F646=""),"",ROUND(#REF!/10^3*F646,3))</f>
        <v>#REF!</v>
      </c>
      <c r="T646" s="412" t="e">
        <f>IF(#REF!&gt;0,#REF!*#REF!/1000,"")</f>
        <v>#REF!</v>
      </c>
      <c r="U646" s="412" t="e">
        <f>IF(#REF!&gt;0,#REF!*#REF!/1000,"")</f>
        <v>#REF!</v>
      </c>
      <c r="V646" s="413" t="e">
        <f>IF(OR(#REF!="●",#REF!="●"),"",IF(#REF!="","",#REF!))</f>
        <v>#REF!</v>
      </c>
      <c r="W646" s="413" t="e">
        <f>IF(OR(#REF!="●",#REF!="●"),"",IF(#REF!="","",#REF!))</f>
        <v>#REF!</v>
      </c>
      <c r="X646" s="412" t="e">
        <f>IF(ISNA(L646),"",L646*#REF!)</f>
        <v>#REF!</v>
      </c>
      <c r="Y646" s="412" t="e">
        <f>IF(ISNA(M646),"",M646*#REF!)</f>
        <v>#REF!</v>
      </c>
      <c r="Z646" s="414" t="e">
        <f>IF(#REF!&gt;0,DQ$6,"")</f>
        <v>#REF!</v>
      </c>
      <c r="AA646" s="95" t="e">
        <f>IF(#REF!="","",VLOOKUP(#REF!,#REF!,7,0))</f>
        <v>#REF!</v>
      </c>
      <c r="AB646" s="201" t="e">
        <f>IF(OR(#REF!="",AA646=""),"",ROUND(#REF!/10^3*AA646,3))</f>
        <v>#REF!</v>
      </c>
      <c r="AC646" s="201" t="e">
        <f>IF(#REF!&gt;0,#REF!*#REF!/1000,"")</f>
        <v>#REF!</v>
      </c>
      <c r="AD646" s="201" t="e">
        <f>IF(#REF!&gt;0,#REF!*#REF!/1000,"")</f>
        <v>#REF!</v>
      </c>
      <c r="AE646" s="74" t="e">
        <f t="shared" si="112"/>
        <v>#REF!</v>
      </c>
      <c r="AF646" s="74" t="e">
        <f t="shared" si="113"/>
        <v>#REF!</v>
      </c>
      <c r="AG646" s="201" t="e">
        <f>IF(ISNA(AE646),"",AE646*#REF!)</f>
        <v>#REF!</v>
      </c>
      <c r="AH646" s="201" t="e">
        <f>IF(ISNA(AF646),"",AF646*#REF!)</f>
        <v>#REF!</v>
      </c>
      <c r="AI646" s="78" t="e">
        <f>IF(#REF!&gt;0,DQ$23,"")</f>
        <v>#REF!</v>
      </c>
      <c r="AJ646" s="99"/>
      <c r="AK646" s="411"/>
      <c r="AL646" s="412" t="e">
        <f>IF(OR(#REF!="",F646=""),"",ROUND(#REF!/10^3*F646,3))</f>
        <v>#REF!</v>
      </c>
      <c r="AM646" s="412" t="e">
        <f>IF(#REF!&gt;0,#REF!*#REF!/1000,"")</f>
        <v>#REF!</v>
      </c>
      <c r="AN646" s="412" t="e">
        <f>IF(#REF!&gt;0,#REF!*#REF!/1000,"")</f>
        <v>#REF!</v>
      </c>
      <c r="AO646" s="413" t="e">
        <f>IF(OR(#REF!="●",#REF!="●",#REF!="●"),"",IF(#REF!="","",#REF!))</f>
        <v>#REF!</v>
      </c>
      <c r="AP646" s="413" t="e">
        <f>IF(OR(#REF!="●",#REF!="●",#REF!="●"),"",IF(#REF!="","",#REF!))</f>
        <v>#REF!</v>
      </c>
      <c r="AQ646" s="412" t="e">
        <f>IF(ISNA(L646),"",L646*#REF!)</f>
        <v>#REF!</v>
      </c>
      <c r="AR646" s="412" t="e">
        <f>IF(ISNA(M646),"",M646*#REF!)</f>
        <v>#REF!</v>
      </c>
      <c r="AS646" s="414" t="e">
        <f>IF(#REF!&gt;0,DQ$6,"")</f>
        <v>#REF!</v>
      </c>
      <c r="AT646" s="95" t="e">
        <f>IF(#REF!="","",VLOOKUP(#REF!,#REF!,7,0))</f>
        <v>#REF!</v>
      </c>
      <c r="AU646" s="201" t="e">
        <f>IF(OR(#REF!="",AT646=""),"",ROUND(#REF!/10^3*AT646,3))</f>
        <v>#REF!</v>
      </c>
      <c r="AV646" s="201" t="e">
        <f>IF(#REF!&gt;0,#REF!*#REF!/1000,"")</f>
        <v>#REF!</v>
      </c>
      <c r="AW646" s="201" t="e">
        <f>IF(#REF!&gt;0,#REF!*#REF!/1000,"")</f>
        <v>#REF!</v>
      </c>
      <c r="AX646" s="74" t="e">
        <f t="shared" si="114"/>
        <v>#REF!</v>
      </c>
      <c r="AY646" s="74" t="e">
        <f t="shared" si="115"/>
        <v>#REF!</v>
      </c>
      <c r="AZ646" s="201" t="e">
        <f>IF(ISNA(AX646),"",AX646*#REF!)</f>
        <v>#REF!</v>
      </c>
      <c r="BA646" s="201" t="e">
        <f>IF(ISNA(AY646),"",AY646*#REF!)</f>
        <v>#REF!</v>
      </c>
      <c r="BB646" s="78" t="e">
        <f>IF(#REF!&gt;0,DQ$40,"")</f>
        <v>#REF!</v>
      </c>
      <c r="BC646" s="99"/>
      <c r="BD646" s="650"/>
      <c r="BE646" s="652" t="e">
        <f>IF(OR(#REF!="",F646=""),"",ROUND(#REF!/10^3*F646,3))</f>
        <v>#REF!</v>
      </c>
      <c r="BF646" s="412" t="e">
        <f>IF(#REF!&gt;0,#REF!*#REF!/1000,"")</f>
        <v>#REF!</v>
      </c>
      <c r="BG646" s="412" t="e">
        <f>IF(#REF!&gt;0,#REF!*#REF!/1000,"")</f>
        <v>#REF!</v>
      </c>
      <c r="BH646" s="413" t="e">
        <f>IF(OR(#REF!="●",#REF!="●",#REF!="●",#REF!="●"),"",IF(#REF!="","",#REF!))</f>
        <v>#REF!</v>
      </c>
      <c r="BI646" s="413" t="e">
        <f>IF(OR(#REF!="●",#REF!="●",#REF!="●",#REF!="●"),"",IF(#REF!="","",#REF!))</f>
        <v>#REF!</v>
      </c>
      <c r="BJ646" s="412" t="e">
        <f>IF(ISNA(L646),"",L646*#REF!)</f>
        <v>#REF!</v>
      </c>
      <c r="BK646" s="412" t="e">
        <f>IF(ISNA(M646),"",M646*#REF!)</f>
        <v>#REF!</v>
      </c>
      <c r="BL646" s="415" t="e">
        <f>IF(#REF!&gt;0,DQ$6,"")</f>
        <v>#REF!</v>
      </c>
      <c r="BM646" s="361" t="e">
        <f>IF(#REF!="","",VLOOKUP(#REF!,#REF!,7,0))</f>
        <v>#REF!</v>
      </c>
      <c r="BN646" s="201" t="e">
        <f>IF(OR(#REF!="",BM646=""),"",ROUND(#REF!/10^3*BM646,3))</f>
        <v>#REF!</v>
      </c>
      <c r="BO646" s="201" t="e">
        <f>IF(#REF!&gt;0,#REF!*#REF!/1000,"")</f>
        <v>#REF!</v>
      </c>
      <c r="BP646" s="201" t="e">
        <f>IF(#REF!&gt;0,#REF!*#REF!/1000,"")</f>
        <v>#REF!</v>
      </c>
      <c r="BQ646" s="74" t="e">
        <f t="shared" si="116"/>
        <v>#REF!</v>
      </c>
      <c r="BR646" s="74" t="e">
        <f t="shared" si="117"/>
        <v>#REF!</v>
      </c>
      <c r="BS646" s="201" t="e">
        <f>IF(ISNA(BQ646),"",BQ646*#REF!)</f>
        <v>#REF!</v>
      </c>
      <c r="BT646" s="201" t="e">
        <f>IF(ISNA(BR646),"",BR646*#REF!)</f>
        <v>#REF!</v>
      </c>
      <c r="BU646" s="78" t="e">
        <f>IF(#REF!&gt;0,DQ$57,"")</f>
        <v>#REF!</v>
      </c>
      <c r="BV646" s="99"/>
      <c r="BW646" s="411"/>
      <c r="BX646" s="412" t="e">
        <f>IF(OR(#REF!="",F646=""),"",ROUND(#REF!/10^3*F646,3))</f>
        <v>#REF!</v>
      </c>
      <c r="BY646" s="412" t="e">
        <f>IF(#REF!&gt;0,#REF!*#REF!/1000,"")</f>
        <v>#REF!</v>
      </c>
      <c r="BZ646" s="412" t="e">
        <f>IF(#REF!&gt;0,#REF!*#REF!/1000,"")</f>
        <v>#REF!</v>
      </c>
      <c r="CA646" s="413" t="e">
        <f>IF(OR(#REF!="●",#REF!="●",#REF!="●",#REF!="●",#REF!="●"),"",IF(#REF!="","",#REF!))</f>
        <v>#REF!</v>
      </c>
      <c r="CB646" s="413" t="e">
        <f>IF(OR(#REF!="●",#REF!="●",#REF!="●",#REF!="●",#REF!="●"),"",IF(#REF!="","",#REF!))</f>
        <v>#REF!</v>
      </c>
      <c r="CC646" s="412" t="e">
        <f>IF(ISNA(L646),"",L646*#REF!)</f>
        <v>#REF!</v>
      </c>
      <c r="CD646" s="412" t="e">
        <f>IF(ISNA(M646),"",M646*#REF!)</f>
        <v>#REF!</v>
      </c>
      <c r="CE646" s="415" t="e">
        <f>IF(#REF!&gt;0,DQ$6,"")</f>
        <v>#REF!</v>
      </c>
      <c r="CF646" s="361" t="e">
        <f>IF(#REF!="","",VLOOKUP(#REF!,#REF!,7,0))</f>
        <v>#REF!</v>
      </c>
      <c r="CG646" s="201" t="e">
        <f>IF(OR(#REF!="",CF646=""),"",ROUND(#REF!/10^3*CF646,3))</f>
        <v>#REF!</v>
      </c>
      <c r="CH646" s="201" t="e">
        <f>IF(#REF!&gt;0,#REF!*#REF!/1000,"")</f>
        <v>#REF!</v>
      </c>
      <c r="CI646" s="201" t="e">
        <f>IF(#REF!&gt;0,#REF!*#REF!/1000,"")</f>
        <v>#REF!</v>
      </c>
      <c r="CJ646" s="74" t="e">
        <f t="shared" si="118"/>
        <v>#REF!</v>
      </c>
      <c r="CK646" s="74" t="e">
        <f t="shared" si="119"/>
        <v>#REF!</v>
      </c>
      <c r="CL646" s="201" t="e">
        <f>IF(ISNA(CJ646),"",CJ646*#REF!)</f>
        <v>#REF!</v>
      </c>
      <c r="CM646" s="201" t="e">
        <f>IF(ISNA(CK646),"",CK646*#REF!)</f>
        <v>#REF!</v>
      </c>
      <c r="CN646" s="101" t="e">
        <f>IF(#REF!&gt;0,DQ$57,"")</f>
        <v>#REF!</v>
      </c>
      <c r="CO646" s="84"/>
      <c r="CP646" s="2"/>
      <c r="CQ646" s="2"/>
      <c r="CR646" s="2"/>
      <c r="CS646" s="2"/>
      <c r="CT646" s="2"/>
      <c r="CU646" s="2"/>
      <c r="CV646" s="2"/>
      <c r="CX646" s="2"/>
      <c r="CY646" s="2"/>
      <c r="CZ646" s="2"/>
      <c r="DA646" s="2"/>
      <c r="DB646" s="2"/>
      <c r="DC646" s="2"/>
      <c r="DD646" s="2"/>
      <c r="DE646" s="2"/>
      <c r="DF646" s="2"/>
    </row>
    <row r="647" spans="2:110" ht="18" customHeight="1">
      <c r="B647" s="151" t="e">
        <f>IF(#REF!="","",VLOOKUP(#REF!,$CX$11:$DG$26,9,0))</f>
        <v>#REF!</v>
      </c>
      <c r="C647" s="64" t="e">
        <f>IF(#REF!="",0,VLOOKUP(#REF!,$CP$11:$CQ$16,2,0))</f>
        <v>#REF!</v>
      </c>
      <c r="D647" s="65" t="e">
        <f>IF(#REF!="",0,VLOOKUP(#REF!,$CX$11:$CY$26,2,0))</f>
        <v>#REF!</v>
      </c>
      <c r="E647" s="152" t="e">
        <f t="shared" si="109"/>
        <v>#REF!</v>
      </c>
      <c r="F647" s="155" t="e">
        <f>IF(#REF!="","",VLOOKUP(#REF!,#REF!,7,0))</f>
        <v>#REF!</v>
      </c>
      <c r="G647" s="201" t="e">
        <f>IF(OR(#REF!="",F647=""),"",ROUND(#REF!/10^3*F647,3))</f>
        <v>#REF!</v>
      </c>
      <c r="H647" s="201" t="e">
        <f>IF(#REF!&gt;0,#REF!*#REF!/1000,"")</f>
        <v>#REF!</v>
      </c>
      <c r="I647" s="201" t="e">
        <f>IF(#REF!&gt;0,#REF!*#REF!/1000,"")</f>
        <v>#REF!</v>
      </c>
      <c r="J647" s="51" t="e">
        <f>IF(#REF!="●","",IF(#REF!="","",#REF!))</f>
        <v>#REF!</v>
      </c>
      <c r="K647" s="51" t="e">
        <f>IF(#REF!="●","",IF(#REF!="","",#REF!))</f>
        <v>#REF!</v>
      </c>
      <c r="L647" s="74" t="e">
        <f t="shared" si="110"/>
        <v>#REF!</v>
      </c>
      <c r="M647" s="74" t="e">
        <f t="shared" si="111"/>
        <v>#REF!</v>
      </c>
      <c r="N647" s="201" t="e">
        <f>IF(ISNA(L647),"",L647*#REF!)</f>
        <v>#REF!</v>
      </c>
      <c r="O647" s="201" t="e">
        <f>IF(ISNA(M647),"",M647*#REF!)</f>
        <v>#REF!</v>
      </c>
      <c r="P647" s="78" t="e">
        <f>IF(#REF!&gt;0,DQ$6,"")</f>
        <v>#REF!</v>
      </c>
      <c r="Q647" s="99"/>
      <c r="R647" s="411"/>
      <c r="S647" s="412" t="e">
        <f>IF(OR(#REF!="",F647=""),"",ROUND(#REF!/10^3*F647,3))</f>
        <v>#REF!</v>
      </c>
      <c r="T647" s="412" t="e">
        <f>IF(#REF!&gt;0,#REF!*#REF!/1000,"")</f>
        <v>#REF!</v>
      </c>
      <c r="U647" s="412" t="e">
        <f>IF(#REF!&gt;0,#REF!*#REF!/1000,"")</f>
        <v>#REF!</v>
      </c>
      <c r="V647" s="413" t="e">
        <f>IF(OR(#REF!="●",#REF!="●"),"",IF(#REF!="","",#REF!))</f>
        <v>#REF!</v>
      </c>
      <c r="W647" s="413" t="e">
        <f>IF(OR(#REF!="●",#REF!="●"),"",IF(#REF!="","",#REF!))</f>
        <v>#REF!</v>
      </c>
      <c r="X647" s="412" t="e">
        <f>IF(ISNA(L647),"",L647*#REF!)</f>
        <v>#REF!</v>
      </c>
      <c r="Y647" s="412" t="e">
        <f>IF(ISNA(M647),"",M647*#REF!)</f>
        <v>#REF!</v>
      </c>
      <c r="Z647" s="414" t="e">
        <f>IF(#REF!&gt;0,DQ$6,"")</f>
        <v>#REF!</v>
      </c>
      <c r="AA647" s="95" t="e">
        <f>IF(#REF!="","",VLOOKUP(#REF!,#REF!,7,0))</f>
        <v>#REF!</v>
      </c>
      <c r="AB647" s="201" t="e">
        <f>IF(OR(#REF!="",AA647=""),"",ROUND(#REF!/10^3*AA647,3))</f>
        <v>#REF!</v>
      </c>
      <c r="AC647" s="201" t="e">
        <f>IF(#REF!&gt;0,#REF!*#REF!/1000,"")</f>
        <v>#REF!</v>
      </c>
      <c r="AD647" s="201" t="e">
        <f>IF(#REF!&gt;0,#REF!*#REF!/1000,"")</f>
        <v>#REF!</v>
      </c>
      <c r="AE647" s="74" t="e">
        <f t="shared" si="112"/>
        <v>#REF!</v>
      </c>
      <c r="AF647" s="74" t="e">
        <f t="shared" si="113"/>
        <v>#REF!</v>
      </c>
      <c r="AG647" s="201" t="e">
        <f>IF(ISNA(AE647),"",AE647*#REF!)</f>
        <v>#REF!</v>
      </c>
      <c r="AH647" s="201" t="e">
        <f>IF(ISNA(AF647),"",AF647*#REF!)</f>
        <v>#REF!</v>
      </c>
      <c r="AI647" s="78" t="e">
        <f>IF(#REF!&gt;0,DQ$23,"")</f>
        <v>#REF!</v>
      </c>
      <c r="AJ647" s="99"/>
      <c r="AK647" s="411"/>
      <c r="AL647" s="412" t="e">
        <f>IF(OR(#REF!="",F647=""),"",ROUND(#REF!/10^3*F647,3))</f>
        <v>#REF!</v>
      </c>
      <c r="AM647" s="412" t="e">
        <f>IF(#REF!&gt;0,#REF!*#REF!/1000,"")</f>
        <v>#REF!</v>
      </c>
      <c r="AN647" s="412" t="e">
        <f>IF(#REF!&gt;0,#REF!*#REF!/1000,"")</f>
        <v>#REF!</v>
      </c>
      <c r="AO647" s="413" t="e">
        <f>IF(OR(#REF!="●",#REF!="●",#REF!="●"),"",IF(#REF!="","",#REF!))</f>
        <v>#REF!</v>
      </c>
      <c r="AP647" s="413" t="e">
        <f>IF(OR(#REF!="●",#REF!="●",#REF!="●"),"",IF(#REF!="","",#REF!))</f>
        <v>#REF!</v>
      </c>
      <c r="AQ647" s="412" t="e">
        <f>IF(ISNA(L647),"",L647*#REF!)</f>
        <v>#REF!</v>
      </c>
      <c r="AR647" s="412" t="e">
        <f>IF(ISNA(M647),"",M647*#REF!)</f>
        <v>#REF!</v>
      </c>
      <c r="AS647" s="414" t="e">
        <f>IF(#REF!&gt;0,DQ$6,"")</f>
        <v>#REF!</v>
      </c>
      <c r="AT647" s="95" t="e">
        <f>IF(#REF!="","",VLOOKUP(#REF!,#REF!,7,0))</f>
        <v>#REF!</v>
      </c>
      <c r="AU647" s="201" t="e">
        <f>IF(OR(#REF!="",AT647=""),"",ROUND(#REF!/10^3*AT647,3))</f>
        <v>#REF!</v>
      </c>
      <c r="AV647" s="201" t="e">
        <f>IF(#REF!&gt;0,#REF!*#REF!/1000,"")</f>
        <v>#REF!</v>
      </c>
      <c r="AW647" s="201" t="e">
        <f>IF(#REF!&gt;0,#REF!*#REF!/1000,"")</f>
        <v>#REF!</v>
      </c>
      <c r="AX647" s="74" t="e">
        <f t="shared" si="114"/>
        <v>#REF!</v>
      </c>
      <c r="AY647" s="74" t="e">
        <f t="shared" si="115"/>
        <v>#REF!</v>
      </c>
      <c r="AZ647" s="201" t="e">
        <f>IF(ISNA(AX647),"",AX647*#REF!)</f>
        <v>#REF!</v>
      </c>
      <c r="BA647" s="201" t="e">
        <f>IF(ISNA(AY647),"",AY647*#REF!)</f>
        <v>#REF!</v>
      </c>
      <c r="BB647" s="78" t="e">
        <f>IF(#REF!&gt;0,DQ$40,"")</f>
        <v>#REF!</v>
      </c>
      <c r="BC647" s="99"/>
      <c r="BD647" s="650"/>
      <c r="BE647" s="652" t="e">
        <f>IF(OR(#REF!="",F647=""),"",ROUND(#REF!/10^3*F647,3))</f>
        <v>#REF!</v>
      </c>
      <c r="BF647" s="412" t="e">
        <f>IF(#REF!&gt;0,#REF!*#REF!/1000,"")</f>
        <v>#REF!</v>
      </c>
      <c r="BG647" s="412" t="e">
        <f>IF(#REF!&gt;0,#REF!*#REF!/1000,"")</f>
        <v>#REF!</v>
      </c>
      <c r="BH647" s="413" t="e">
        <f>IF(OR(#REF!="●",#REF!="●",#REF!="●",#REF!="●"),"",IF(#REF!="","",#REF!))</f>
        <v>#REF!</v>
      </c>
      <c r="BI647" s="413" t="e">
        <f>IF(OR(#REF!="●",#REF!="●",#REF!="●",#REF!="●"),"",IF(#REF!="","",#REF!))</f>
        <v>#REF!</v>
      </c>
      <c r="BJ647" s="412" t="e">
        <f>IF(ISNA(L647),"",L647*#REF!)</f>
        <v>#REF!</v>
      </c>
      <c r="BK647" s="412" t="e">
        <f>IF(ISNA(M647),"",M647*#REF!)</f>
        <v>#REF!</v>
      </c>
      <c r="BL647" s="415" t="e">
        <f>IF(#REF!&gt;0,DQ$6,"")</f>
        <v>#REF!</v>
      </c>
      <c r="BM647" s="361" t="e">
        <f>IF(#REF!="","",VLOOKUP(#REF!,#REF!,7,0))</f>
        <v>#REF!</v>
      </c>
      <c r="BN647" s="201" t="e">
        <f>IF(OR(#REF!="",BM647=""),"",ROUND(#REF!/10^3*BM647,3))</f>
        <v>#REF!</v>
      </c>
      <c r="BO647" s="201" t="e">
        <f>IF(#REF!&gt;0,#REF!*#REF!/1000,"")</f>
        <v>#REF!</v>
      </c>
      <c r="BP647" s="201" t="e">
        <f>IF(#REF!&gt;0,#REF!*#REF!/1000,"")</f>
        <v>#REF!</v>
      </c>
      <c r="BQ647" s="74" t="e">
        <f t="shared" si="116"/>
        <v>#REF!</v>
      </c>
      <c r="BR647" s="74" t="e">
        <f t="shared" si="117"/>
        <v>#REF!</v>
      </c>
      <c r="BS647" s="201" t="e">
        <f>IF(ISNA(BQ647),"",BQ647*#REF!)</f>
        <v>#REF!</v>
      </c>
      <c r="BT647" s="201" t="e">
        <f>IF(ISNA(BR647),"",BR647*#REF!)</f>
        <v>#REF!</v>
      </c>
      <c r="BU647" s="78" t="e">
        <f>IF(#REF!&gt;0,DQ$57,"")</f>
        <v>#REF!</v>
      </c>
      <c r="BV647" s="99"/>
      <c r="BW647" s="411"/>
      <c r="BX647" s="412" t="e">
        <f>IF(OR(#REF!="",F647=""),"",ROUND(#REF!/10^3*F647,3))</f>
        <v>#REF!</v>
      </c>
      <c r="BY647" s="412" t="e">
        <f>IF(#REF!&gt;0,#REF!*#REF!/1000,"")</f>
        <v>#REF!</v>
      </c>
      <c r="BZ647" s="412" t="e">
        <f>IF(#REF!&gt;0,#REF!*#REF!/1000,"")</f>
        <v>#REF!</v>
      </c>
      <c r="CA647" s="413" t="e">
        <f>IF(OR(#REF!="●",#REF!="●",#REF!="●",#REF!="●",#REF!="●"),"",IF(#REF!="","",#REF!))</f>
        <v>#REF!</v>
      </c>
      <c r="CB647" s="413" t="e">
        <f>IF(OR(#REF!="●",#REF!="●",#REF!="●",#REF!="●",#REF!="●"),"",IF(#REF!="","",#REF!))</f>
        <v>#REF!</v>
      </c>
      <c r="CC647" s="412" t="e">
        <f>IF(ISNA(L647),"",L647*#REF!)</f>
        <v>#REF!</v>
      </c>
      <c r="CD647" s="412" t="e">
        <f>IF(ISNA(M647),"",M647*#REF!)</f>
        <v>#REF!</v>
      </c>
      <c r="CE647" s="415" t="e">
        <f>IF(#REF!&gt;0,DQ$6,"")</f>
        <v>#REF!</v>
      </c>
      <c r="CF647" s="361" t="e">
        <f>IF(#REF!="","",VLOOKUP(#REF!,#REF!,7,0))</f>
        <v>#REF!</v>
      </c>
      <c r="CG647" s="201" t="e">
        <f>IF(OR(#REF!="",CF647=""),"",ROUND(#REF!/10^3*CF647,3))</f>
        <v>#REF!</v>
      </c>
      <c r="CH647" s="201" t="e">
        <f>IF(#REF!&gt;0,#REF!*#REF!/1000,"")</f>
        <v>#REF!</v>
      </c>
      <c r="CI647" s="201" t="e">
        <f>IF(#REF!&gt;0,#REF!*#REF!/1000,"")</f>
        <v>#REF!</v>
      </c>
      <c r="CJ647" s="74" t="e">
        <f t="shared" si="118"/>
        <v>#REF!</v>
      </c>
      <c r="CK647" s="74" t="e">
        <f t="shared" si="119"/>
        <v>#REF!</v>
      </c>
      <c r="CL647" s="201" t="e">
        <f>IF(ISNA(CJ647),"",CJ647*#REF!)</f>
        <v>#REF!</v>
      </c>
      <c r="CM647" s="201" t="e">
        <f>IF(ISNA(CK647),"",CK647*#REF!)</f>
        <v>#REF!</v>
      </c>
      <c r="CN647" s="101" t="e">
        <f>IF(#REF!&gt;0,DQ$57,"")</f>
        <v>#REF!</v>
      </c>
      <c r="CO647" s="84"/>
      <c r="CP647" s="2"/>
      <c r="CQ647" s="2"/>
      <c r="CR647" s="2"/>
      <c r="CS647" s="2"/>
      <c r="CT647" s="2"/>
      <c r="CU647" s="2"/>
      <c r="CV647" s="2"/>
      <c r="CX647" s="2"/>
      <c r="CY647" s="2"/>
      <c r="CZ647" s="2"/>
      <c r="DA647" s="2"/>
      <c r="DB647" s="2"/>
      <c r="DC647" s="2"/>
      <c r="DD647" s="2"/>
      <c r="DE647" s="2"/>
      <c r="DF647" s="2"/>
    </row>
    <row r="648" spans="2:110" ht="18" customHeight="1">
      <c r="B648" s="151" t="e">
        <f>IF(#REF!="","",VLOOKUP(#REF!,$CX$11:$DG$26,9,0))</f>
        <v>#REF!</v>
      </c>
      <c r="C648" s="64" t="e">
        <f>IF(#REF!="",0,VLOOKUP(#REF!,$CP$11:$CQ$16,2,0))</f>
        <v>#REF!</v>
      </c>
      <c r="D648" s="65" t="e">
        <f>IF(#REF!="",0,VLOOKUP(#REF!,$CX$11:$CY$26,2,0))</f>
        <v>#REF!</v>
      </c>
      <c r="E648" s="152" t="e">
        <f t="shared" si="109"/>
        <v>#REF!</v>
      </c>
      <c r="F648" s="155" t="e">
        <f>IF(#REF!="","",VLOOKUP(#REF!,#REF!,7,0))</f>
        <v>#REF!</v>
      </c>
      <c r="G648" s="201" t="e">
        <f>IF(OR(#REF!="",F648=""),"",ROUND(#REF!/10^3*F648,3))</f>
        <v>#REF!</v>
      </c>
      <c r="H648" s="201" t="e">
        <f>IF(#REF!&gt;0,#REF!*#REF!/1000,"")</f>
        <v>#REF!</v>
      </c>
      <c r="I648" s="201" t="e">
        <f>IF(#REF!&gt;0,#REF!*#REF!/1000,"")</f>
        <v>#REF!</v>
      </c>
      <c r="J648" s="51" t="e">
        <f>IF(#REF!="●","",IF(#REF!="","",#REF!))</f>
        <v>#REF!</v>
      </c>
      <c r="K648" s="51" t="e">
        <f>IF(#REF!="●","",IF(#REF!="","",#REF!))</f>
        <v>#REF!</v>
      </c>
      <c r="L648" s="74" t="e">
        <f t="shared" si="110"/>
        <v>#REF!</v>
      </c>
      <c r="M648" s="74" t="e">
        <f t="shared" si="111"/>
        <v>#REF!</v>
      </c>
      <c r="N648" s="201" t="e">
        <f>IF(ISNA(L648),"",L648*#REF!)</f>
        <v>#REF!</v>
      </c>
      <c r="O648" s="201" t="e">
        <f>IF(ISNA(M648),"",M648*#REF!)</f>
        <v>#REF!</v>
      </c>
      <c r="P648" s="78" t="e">
        <f>IF(#REF!&gt;0,DQ$6,"")</f>
        <v>#REF!</v>
      </c>
      <c r="Q648" s="99"/>
      <c r="R648" s="411"/>
      <c r="S648" s="412" t="e">
        <f>IF(OR(#REF!="",F648=""),"",ROUND(#REF!/10^3*F648,3))</f>
        <v>#REF!</v>
      </c>
      <c r="T648" s="412" t="e">
        <f>IF(#REF!&gt;0,#REF!*#REF!/1000,"")</f>
        <v>#REF!</v>
      </c>
      <c r="U648" s="412" t="e">
        <f>IF(#REF!&gt;0,#REF!*#REF!/1000,"")</f>
        <v>#REF!</v>
      </c>
      <c r="V648" s="413" t="e">
        <f>IF(OR(#REF!="●",#REF!="●"),"",IF(#REF!="","",#REF!))</f>
        <v>#REF!</v>
      </c>
      <c r="W648" s="413" t="e">
        <f>IF(OR(#REF!="●",#REF!="●"),"",IF(#REF!="","",#REF!))</f>
        <v>#REF!</v>
      </c>
      <c r="X648" s="412" t="e">
        <f>IF(ISNA(L648),"",L648*#REF!)</f>
        <v>#REF!</v>
      </c>
      <c r="Y648" s="412" t="e">
        <f>IF(ISNA(M648),"",M648*#REF!)</f>
        <v>#REF!</v>
      </c>
      <c r="Z648" s="414" t="e">
        <f>IF(#REF!&gt;0,DQ$6,"")</f>
        <v>#REF!</v>
      </c>
      <c r="AA648" s="95" t="e">
        <f>IF(#REF!="","",VLOOKUP(#REF!,#REF!,7,0))</f>
        <v>#REF!</v>
      </c>
      <c r="AB648" s="201" t="e">
        <f>IF(OR(#REF!="",AA648=""),"",ROUND(#REF!/10^3*AA648,3))</f>
        <v>#REF!</v>
      </c>
      <c r="AC648" s="201" t="e">
        <f>IF(#REF!&gt;0,#REF!*#REF!/1000,"")</f>
        <v>#REF!</v>
      </c>
      <c r="AD648" s="201" t="e">
        <f>IF(#REF!&gt;0,#REF!*#REF!/1000,"")</f>
        <v>#REF!</v>
      </c>
      <c r="AE648" s="74" t="e">
        <f t="shared" si="112"/>
        <v>#REF!</v>
      </c>
      <c r="AF648" s="74" t="e">
        <f t="shared" si="113"/>
        <v>#REF!</v>
      </c>
      <c r="AG648" s="201" t="e">
        <f>IF(ISNA(AE648),"",AE648*#REF!)</f>
        <v>#REF!</v>
      </c>
      <c r="AH648" s="201" t="e">
        <f>IF(ISNA(AF648),"",AF648*#REF!)</f>
        <v>#REF!</v>
      </c>
      <c r="AI648" s="78" t="e">
        <f>IF(#REF!&gt;0,DQ$23,"")</f>
        <v>#REF!</v>
      </c>
      <c r="AJ648" s="99"/>
      <c r="AK648" s="411"/>
      <c r="AL648" s="412" t="e">
        <f>IF(OR(#REF!="",F648=""),"",ROUND(#REF!/10^3*F648,3))</f>
        <v>#REF!</v>
      </c>
      <c r="AM648" s="412" t="e">
        <f>IF(#REF!&gt;0,#REF!*#REF!/1000,"")</f>
        <v>#REF!</v>
      </c>
      <c r="AN648" s="412" t="e">
        <f>IF(#REF!&gt;0,#REF!*#REF!/1000,"")</f>
        <v>#REF!</v>
      </c>
      <c r="AO648" s="413" t="e">
        <f>IF(OR(#REF!="●",#REF!="●",#REF!="●"),"",IF(#REF!="","",#REF!))</f>
        <v>#REF!</v>
      </c>
      <c r="AP648" s="413" t="e">
        <f>IF(OR(#REF!="●",#REF!="●",#REF!="●"),"",IF(#REF!="","",#REF!))</f>
        <v>#REF!</v>
      </c>
      <c r="AQ648" s="412" t="e">
        <f>IF(ISNA(L648),"",L648*#REF!)</f>
        <v>#REF!</v>
      </c>
      <c r="AR648" s="412" t="e">
        <f>IF(ISNA(M648),"",M648*#REF!)</f>
        <v>#REF!</v>
      </c>
      <c r="AS648" s="414" t="e">
        <f>IF(#REF!&gt;0,DQ$6,"")</f>
        <v>#REF!</v>
      </c>
      <c r="AT648" s="95" t="e">
        <f>IF(#REF!="","",VLOOKUP(#REF!,#REF!,7,0))</f>
        <v>#REF!</v>
      </c>
      <c r="AU648" s="201" t="e">
        <f>IF(OR(#REF!="",AT648=""),"",ROUND(#REF!/10^3*AT648,3))</f>
        <v>#REF!</v>
      </c>
      <c r="AV648" s="201" t="e">
        <f>IF(#REF!&gt;0,#REF!*#REF!/1000,"")</f>
        <v>#REF!</v>
      </c>
      <c r="AW648" s="201" t="e">
        <f>IF(#REF!&gt;0,#REF!*#REF!/1000,"")</f>
        <v>#REF!</v>
      </c>
      <c r="AX648" s="74" t="e">
        <f t="shared" si="114"/>
        <v>#REF!</v>
      </c>
      <c r="AY648" s="74" t="e">
        <f t="shared" si="115"/>
        <v>#REF!</v>
      </c>
      <c r="AZ648" s="201" t="e">
        <f>IF(ISNA(AX648),"",AX648*#REF!)</f>
        <v>#REF!</v>
      </c>
      <c r="BA648" s="201" t="e">
        <f>IF(ISNA(AY648),"",AY648*#REF!)</f>
        <v>#REF!</v>
      </c>
      <c r="BB648" s="78" t="e">
        <f>IF(#REF!&gt;0,DQ$40,"")</f>
        <v>#REF!</v>
      </c>
      <c r="BC648" s="99"/>
      <c r="BD648" s="650"/>
      <c r="BE648" s="652" t="e">
        <f>IF(OR(#REF!="",F648=""),"",ROUND(#REF!/10^3*F648,3))</f>
        <v>#REF!</v>
      </c>
      <c r="BF648" s="412" t="e">
        <f>IF(#REF!&gt;0,#REF!*#REF!/1000,"")</f>
        <v>#REF!</v>
      </c>
      <c r="BG648" s="412" t="e">
        <f>IF(#REF!&gt;0,#REF!*#REF!/1000,"")</f>
        <v>#REF!</v>
      </c>
      <c r="BH648" s="413" t="e">
        <f>IF(OR(#REF!="●",#REF!="●",#REF!="●",#REF!="●"),"",IF(#REF!="","",#REF!))</f>
        <v>#REF!</v>
      </c>
      <c r="BI648" s="413" t="e">
        <f>IF(OR(#REF!="●",#REF!="●",#REF!="●",#REF!="●"),"",IF(#REF!="","",#REF!))</f>
        <v>#REF!</v>
      </c>
      <c r="BJ648" s="412" t="e">
        <f>IF(ISNA(L648),"",L648*#REF!)</f>
        <v>#REF!</v>
      </c>
      <c r="BK648" s="412" t="e">
        <f>IF(ISNA(M648),"",M648*#REF!)</f>
        <v>#REF!</v>
      </c>
      <c r="BL648" s="415" t="e">
        <f>IF(#REF!&gt;0,DQ$6,"")</f>
        <v>#REF!</v>
      </c>
      <c r="BM648" s="361" t="e">
        <f>IF(#REF!="","",VLOOKUP(#REF!,#REF!,7,0))</f>
        <v>#REF!</v>
      </c>
      <c r="BN648" s="201" t="e">
        <f>IF(OR(#REF!="",BM648=""),"",ROUND(#REF!/10^3*BM648,3))</f>
        <v>#REF!</v>
      </c>
      <c r="BO648" s="201" t="e">
        <f>IF(#REF!&gt;0,#REF!*#REF!/1000,"")</f>
        <v>#REF!</v>
      </c>
      <c r="BP648" s="201" t="e">
        <f>IF(#REF!&gt;0,#REF!*#REF!/1000,"")</f>
        <v>#REF!</v>
      </c>
      <c r="BQ648" s="74" t="e">
        <f t="shared" si="116"/>
        <v>#REF!</v>
      </c>
      <c r="BR648" s="74" t="e">
        <f t="shared" si="117"/>
        <v>#REF!</v>
      </c>
      <c r="BS648" s="201" t="e">
        <f>IF(ISNA(BQ648),"",BQ648*#REF!)</f>
        <v>#REF!</v>
      </c>
      <c r="BT648" s="201" t="e">
        <f>IF(ISNA(BR648),"",BR648*#REF!)</f>
        <v>#REF!</v>
      </c>
      <c r="BU648" s="78" t="e">
        <f>IF(#REF!&gt;0,DQ$57,"")</f>
        <v>#REF!</v>
      </c>
      <c r="BV648" s="99"/>
      <c r="BW648" s="411"/>
      <c r="BX648" s="412" t="e">
        <f>IF(OR(#REF!="",F648=""),"",ROUND(#REF!/10^3*F648,3))</f>
        <v>#REF!</v>
      </c>
      <c r="BY648" s="412" t="e">
        <f>IF(#REF!&gt;0,#REF!*#REF!/1000,"")</f>
        <v>#REF!</v>
      </c>
      <c r="BZ648" s="412" t="e">
        <f>IF(#REF!&gt;0,#REF!*#REF!/1000,"")</f>
        <v>#REF!</v>
      </c>
      <c r="CA648" s="413" t="e">
        <f>IF(OR(#REF!="●",#REF!="●",#REF!="●",#REF!="●",#REF!="●"),"",IF(#REF!="","",#REF!))</f>
        <v>#REF!</v>
      </c>
      <c r="CB648" s="413" t="e">
        <f>IF(OR(#REF!="●",#REF!="●",#REF!="●",#REF!="●",#REF!="●"),"",IF(#REF!="","",#REF!))</f>
        <v>#REF!</v>
      </c>
      <c r="CC648" s="412" t="e">
        <f>IF(ISNA(L648),"",L648*#REF!)</f>
        <v>#REF!</v>
      </c>
      <c r="CD648" s="412" t="e">
        <f>IF(ISNA(M648),"",M648*#REF!)</f>
        <v>#REF!</v>
      </c>
      <c r="CE648" s="415" t="e">
        <f>IF(#REF!&gt;0,DQ$6,"")</f>
        <v>#REF!</v>
      </c>
      <c r="CF648" s="361" t="e">
        <f>IF(#REF!="","",VLOOKUP(#REF!,#REF!,7,0))</f>
        <v>#REF!</v>
      </c>
      <c r="CG648" s="201" t="e">
        <f>IF(OR(#REF!="",CF648=""),"",ROUND(#REF!/10^3*CF648,3))</f>
        <v>#REF!</v>
      </c>
      <c r="CH648" s="201" t="e">
        <f>IF(#REF!&gt;0,#REF!*#REF!/1000,"")</f>
        <v>#REF!</v>
      </c>
      <c r="CI648" s="201" t="e">
        <f>IF(#REF!&gt;0,#REF!*#REF!/1000,"")</f>
        <v>#REF!</v>
      </c>
      <c r="CJ648" s="74" t="e">
        <f t="shared" si="118"/>
        <v>#REF!</v>
      </c>
      <c r="CK648" s="74" t="e">
        <f t="shared" si="119"/>
        <v>#REF!</v>
      </c>
      <c r="CL648" s="201" t="e">
        <f>IF(ISNA(CJ648),"",CJ648*#REF!)</f>
        <v>#REF!</v>
      </c>
      <c r="CM648" s="201" t="e">
        <f>IF(ISNA(CK648),"",CK648*#REF!)</f>
        <v>#REF!</v>
      </c>
      <c r="CN648" s="101" t="e">
        <f>IF(#REF!&gt;0,DQ$57,"")</f>
        <v>#REF!</v>
      </c>
      <c r="CO648" s="84"/>
      <c r="CP648" s="2"/>
      <c r="CQ648" s="2"/>
      <c r="CR648" s="2"/>
      <c r="CS648" s="2"/>
      <c r="CT648" s="2"/>
      <c r="CU648" s="2"/>
      <c r="CV648" s="2"/>
      <c r="CX648" s="2"/>
      <c r="CY648" s="2"/>
      <c r="CZ648" s="2"/>
      <c r="DA648" s="2"/>
      <c r="DB648" s="2"/>
      <c r="DC648" s="2"/>
      <c r="DD648" s="2"/>
      <c r="DE648" s="2"/>
      <c r="DF648" s="2"/>
    </row>
    <row r="649" spans="2:110" ht="18" customHeight="1">
      <c r="B649" s="151" t="e">
        <f>IF(#REF!="","",VLOOKUP(#REF!,$CX$11:$DG$26,9,0))</f>
        <v>#REF!</v>
      </c>
      <c r="C649" s="64" t="e">
        <f>IF(#REF!="",0,VLOOKUP(#REF!,$CP$11:$CQ$16,2,0))</f>
        <v>#REF!</v>
      </c>
      <c r="D649" s="65" t="e">
        <f>IF(#REF!="",0,VLOOKUP(#REF!,$CX$11:$CY$26,2,0))</f>
        <v>#REF!</v>
      </c>
      <c r="E649" s="152" t="e">
        <f t="shared" si="109"/>
        <v>#REF!</v>
      </c>
      <c r="F649" s="155" t="e">
        <f>IF(#REF!="","",VLOOKUP(#REF!,#REF!,7,0))</f>
        <v>#REF!</v>
      </c>
      <c r="G649" s="201" t="e">
        <f>IF(OR(#REF!="",F649=""),"",ROUND(#REF!/10^3*F649,3))</f>
        <v>#REF!</v>
      </c>
      <c r="H649" s="201" t="e">
        <f>IF(#REF!&gt;0,#REF!*#REF!/1000,"")</f>
        <v>#REF!</v>
      </c>
      <c r="I649" s="201" t="e">
        <f>IF(#REF!&gt;0,#REF!*#REF!/1000,"")</f>
        <v>#REF!</v>
      </c>
      <c r="J649" s="51" t="e">
        <f>IF(#REF!="●","",IF(#REF!="","",#REF!))</f>
        <v>#REF!</v>
      </c>
      <c r="K649" s="51" t="e">
        <f>IF(#REF!="●","",IF(#REF!="","",#REF!))</f>
        <v>#REF!</v>
      </c>
      <c r="L649" s="74" t="e">
        <f t="shared" si="110"/>
        <v>#REF!</v>
      </c>
      <c r="M649" s="74" t="e">
        <f t="shared" si="111"/>
        <v>#REF!</v>
      </c>
      <c r="N649" s="201" t="e">
        <f>IF(ISNA(L649),"",L649*#REF!)</f>
        <v>#REF!</v>
      </c>
      <c r="O649" s="201" t="e">
        <f>IF(ISNA(M649),"",M649*#REF!)</f>
        <v>#REF!</v>
      </c>
      <c r="P649" s="78" t="e">
        <f>IF(#REF!&gt;0,DQ$6,"")</f>
        <v>#REF!</v>
      </c>
      <c r="Q649" s="99"/>
      <c r="R649" s="411"/>
      <c r="S649" s="412" t="e">
        <f>IF(OR(#REF!="",F649=""),"",ROUND(#REF!/10^3*F649,3))</f>
        <v>#REF!</v>
      </c>
      <c r="T649" s="412" t="e">
        <f>IF(#REF!&gt;0,#REF!*#REF!/1000,"")</f>
        <v>#REF!</v>
      </c>
      <c r="U649" s="412" t="e">
        <f>IF(#REF!&gt;0,#REF!*#REF!/1000,"")</f>
        <v>#REF!</v>
      </c>
      <c r="V649" s="413" t="e">
        <f>IF(OR(#REF!="●",#REF!="●"),"",IF(#REF!="","",#REF!))</f>
        <v>#REF!</v>
      </c>
      <c r="W649" s="413" t="e">
        <f>IF(OR(#REF!="●",#REF!="●"),"",IF(#REF!="","",#REF!))</f>
        <v>#REF!</v>
      </c>
      <c r="X649" s="412" t="e">
        <f>IF(ISNA(L649),"",L649*#REF!)</f>
        <v>#REF!</v>
      </c>
      <c r="Y649" s="412" t="e">
        <f>IF(ISNA(M649),"",M649*#REF!)</f>
        <v>#REF!</v>
      </c>
      <c r="Z649" s="414" t="e">
        <f>IF(#REF!&gt;0,DQ$6,"")</f>
        <v>#REF!</v>
      </c>
      <c r="AA649" s="95" t="e">
        <f>IF(#REF!="","",VLOOKUP(#REF!,#REF!,7,0))</f>
        <v>#REF!</v>
      </c>
      <c r="AB649" s="201" t="e">
        <f>IF(OR(#REF!="",AA649=""),"",ROUND(#REF!/10^3*AA649,3))</f>
        <v>#REF!</v>
      </c>
      <c r="AC649" s="201" t="e">
        <f>IF(#REF!&gt;0,#REF!*#REF!/1000,"")</f>
        <v>#REF!</v>
      </c>
      <c r="AD649" s="201" t="e">
        <f>IF(#REF!&gt;0,#REF!*#REF!/1000,"")</f>
        <v>#REF!</v>
      </c>
      <c r="AE649" s="74" t="e">
        <f t="shared" si="112"/>
        <v>#REF!</v>
      </c>
      <c r="AF649" s="74" t="e">
        <f t="shared" si="113"/>
        <v>#REF!</v>
      </c>
      <c r="AG649" s="201" t="e">
        <f>IF(ISNA(AE649),"",AE649*#REF!)</f>
        <v>#REF!</v>
      </c>
      <c r="AH649" s="201" t="e">
        <f>IF(ISNA(AF649),"",AF649*#REF!)</f>
        <v>#REF!</v>
      </c>
      <c r="AI649" s="78" t="e">
        <f>IF(#REF!&gt;0,DQ$23,"")</f>
        <v>#REF!</v>
      </c>
      <c r="AJ649" s="99"/>
      <c r="AK649" s="411"/>
      <c r="AL649" s="412" t="e">
        <f>IF(OR(#REF!="",F649=""),"",ROUND(#REF!/10^3*F649,3))</f>
        <v>#REF!</v>
      </c>
      <c r="AM649" s="412" t="e">
        <f>IF(#REF!&gt;0,#REF!*#REF!/1000,"")</f>
        <v>#REF!</v>
      </c>
      <c r="AN649" s="412" t="e">
        <f>IF(#REF!&gt;0,#REF!*#REF!/1000,"")</f>
        <v>#REF!</v>
      </c>
      <c r="AO649" s="413" t="e">
        <f>IF(OR(#REF!="●",#REF!="●",#REF!="●"),"",IF(#REF!="","",#REF!))</f>
        <v>#REF!</v>
      </c>
      <c r="AP649" s="413" t="e">
        <f>IF(OR(#REF!="●",#REF!="●",#REF!="●"),"",IF(#REF!="","",#REF!))</f>
        <v>#REF!</v>
      </c>
      <c r="AQ649" s="412" t="e">
        <f>IF(ISNA(L649),"",L649*#REF!)</f>
        <v>#REF!</v>
      </c>
      <c r="AR649" s="412" t="e">
        <f>IF(ISNA(M649),"",M649*#REF!)</f>
        <v>#REF!</v>
      </c>
      <c r="AS649" s="414" t="e">
        <f>IF(#REF!&gt;0,DQ$6,"")</f>
        <v>#REF!</v>
      </c>
      <c r="AT649" s="95" t="e">
        <f>IF(#REF!="","",VLOOKUP(#REF!,#REF!,7,0))</f>
        <v>#REF!</v>
      </c>
      <c r="AU649" s="201" t="e">
        <f>IF(OR(#REF!="",AT649=""),"",ROUND(#REF!/10^3*AT649,3))</f>
        <v>#REF!</v>
      </c>
      <c r="AV649" s="201" t="e">
        <f>IF(#REF!&gt;0,#REF!*#REF!/1000,"")</f>
        <v>#REF!</v>
      </c>
      <c r="AW649" s="201" t="e">
        <f>IF(#REF!&gt;0,#REF!*#REF!/1000,"")</f>
        <v>#REF!</v>
      </c>
      <c r="AX649" s="74" t="e">
        <f t="shared" si="114"/>
        <v>#REF!</v>
      </c>
      <c r="AY649" s="74" t="e">
        <f t="shared" si="115"/>
        <v>#REF!</v>
      </c>
      <c r="AZ649" s="201" t="e">
        <f>IF(ISNA(AX649),"",AX649*#REF!)</f>
        <v>#REF!</v>
      </c>
      <c r="BA649" s="201" t="e">
        <f>IF(ISNA(AY649),"",AY649*#REF!)</f>
        <v>#REF!</v>
      </c>
      <c r="BB649" s="78" t="e">
        <f>IF(#REF!&gt;0,DQ$40,"")</f>
        <v>#REF!</v>
      </c>
      <c r="BC649" s="99"/>
      <c r="BD649" s="650"/>
      <c r="BE649" s="652" t="e">
        <f>IF(OR(#REF!="",F649=""),"",ROUND(#REF!/10^3*F649,3))</f>
        <v>#REF!</v>
      </c>
      <c r="BF649" s="412" t="e">
        <f>IF(#REF!&gt;0,#REF!*#REF!/1000,"")</f>
        <v>#REF!</v>
      </c>
      <c r="BG649" s="412" t="e">
        <f>IF(#REF!&gt;0,#REF!*#REF!/1000,"")</f>
        <v>#REF!</v>
      </c>
      <c r="BH649" s="413" t="e">
        <f>IF(OR(#REF!="●",#REF!="●",#REF!="●",#REF!="●"),"",IF(#REF!="","",#REF!))</f>
        <v>#REF!</v>
      </c>
      <c r="BI649" s="413" t="e">
        <f>IF(OR(#REF!="●",#REF!="●",#REF!="●",#REF!="●"),"",IF(#REF!="","",#REF!))</f>
        <v>#REF!</v>
      </c>
      <c r="BJ649" s="412" t="e">
        <f>IF(ISNA(L649),"",L649*#REF!)</f>
        <v>#REF!</v>
      </c>
      <c r="BK649" s="412" t="e">
        <f>IF(ISNA(M649),"",M649*#REF!)</f>
        <v>#REF!</v>
      </c>
      <c r="BL649" s="415" t="e">
        <f>IF(#REF!&gt;0,DQ$6,"")</f>
        <v>#REF!</v>
      </c>
      <c r="BM649" s="361" t="e">
        <f>IF(#REF!="","",VLOOKUP(#REF!,#REF!,7,0))</f>
        <v>#REF!</v>
      </c>
      <c r="BN649" s="201" t="e">
        <f>IF(OR(#REF!="",BM649=""),"",ROUND(#REF!/10^3*BM649,3))</f>
        <v>#REF!</v>
      </c>
      <c r="BO649" s="201" t="e">
        <f>IF(#REF!&gt;0,#REF!*#REF!/1000,"")</f>
        <v>#REF!</v>
      </c>
      <c r="BP649" s="201" t="e">
        <f>IF(#REF!&gt;0,#REF!*#REF!/1000,"")</f>
        <v>#REF!</v>
      </c>
      <c r="BQ649" s="74" t="e">
        <f t="shared" si="116"/>
        <v>#REF!</v>
      </c>
      <c r="BR649" s="74" t="e">
        <f t="shared" si="117"/>
        <v>#REF!</v>
      </c>
      <c r="BS649" s="201" t="e">
        <f>IF(ISNA(BQ649),"",BQ649*#REF!)</f>
        <v>#REF!</v>
      </c>
      <c r="BT649" s="201" t="e">
        <f>IF(ISNA(BR649),"",BR649*#REF!)</f>
        <v>#REF!</v>
      </c>
      <c r="BU649" s="78" t="e">
        <f>IF(#REF!&gt;0,DQ$57,"")</f>
        <v>#REF!</v>
      </c>
      <c r="BV649" s="99"/>
      <c r="BW649" s="411"/>
      <c r="BX649" s="412" t="e">
        <f>IF(OR(#REF!="",F649=""),"",ROUND(#REF!/10^3*F649,3))</f>
        <v>#REF!</v>
      </c>
      <c r="BY649" s="412" t="e">
        <f>IF(#REF!&gt;0,#REF!*#REF!/1000,"")</f>
        <v>#REF!</v>
      </c>
      <c r="BZ649" s="412" t="e">
        <f>IF(#REF!&gt;0,#REF!*#REF!/1000,"")</f>
        <v>#REF!</v>
      </c>
      <c r="CA649" s="413" t="e">
        <f>IF(OR(#REF!="●",#REF!="●",#REF!="●",#REF!="●",#REF!="●"),"",IF(#REF!="","",#REF!))</f>
        <v>#REF!</v>
      </c>
      <c r="CB649" s="413" t="e">
        <f>IF(OR(#REF!="●",#REF!="●",#REF!="●",#REF!="●",#REF!="●"),"",IF(#REF!="","",#REF!))</f>
        <v>#REF!</v>
      </c>
      <c r="CC649" s="412" t="e">
        <f>IF(ISNA(L649),"",L649*#REF!)</f>
        <v>#REF!</v>
      </c>
      <c r="CD649" s="412" t="e">
        <f>IF(ISNA(M649),"",M649*#REF!)</f>
        <v>#REF!</v>
      </c>
      <c r="CE649" s="415" t="e">
        <f>IF(#REF!&gt;0,DQ$6,"")</f>
        <v>#REF!</v>
      </c>
      <c r="CF649" s="361" t="e">
        <f>IF(#REF!="","",VLOOKUP(#REF!,#REF!,7,0))</f>
        <v>#REF!</v>
      </c>
      <c r="CG649" s="201" t="e">
        <f>IF(OR(#REF!="",CF649=""),"",ROUND(#REF!/10^3*CF649,3))</f>
        <v>#REF!</v>
      </c>
      <c r="CH649" s="201" t="e">
        <f>IF(#REF!&gt;0,#REF!*#REF!/1000,"")</f>
        <v>#REF!</v>
      </c>
      <c r="CI649" s="201" t="e">
        <f>IF(#REF!&gt;0,#REF!*#REF!/1000,"")</f>
        <v>#REF!</v>
      </c>
      <c r="CJ649" s="74" t="e">
        <f t="shared" si="118"/>
        <v>#REF!</v>
      </c>
      <c r="CK649" s="74" t="e">
        <f t="shared" si="119"/>
        <v>#REF!</v>
      </c>
      <c r="CL649" s="201" t="e">
        <f>IF(ISNA(CJ649),"",CJ649*#REF!)</f>
        <v>#REF!</v>
      </c>
      <c r="CM649" s="201" t="e">
        <f>IF(ISNA(CK649),"",CK649*#REF!)</f>
        <v>#REF!</v>
      </c>
      <c r="CN649" s="101" t="e">
        <f>IF(#REF!&gt;0,DQ$57,"")</f>
        <v>#REF!</v>
      </c>
      <c r="CO649" s="84"/>
      <c r="CP649" s="2"/>
      <c r="CQ649" s="2"/>
      <c r="CR649" s="2"/>
      <c r="CS649" s="2"/>
      <c r="CT649" s="2"/>
      <c r="CU649" s="2"/>
      <c r="CV649" s="2"/>
      <c r="CX649" s="2"/>
      <c r="CY649" s="2"/>
      <c r="CZ649" s="2"/>
      <c r="DA649" s="2"/>
      <c r="DB649" s="2"/>
      <c r="DC649" s="2"/>
      <c r="DD649" s="2"/>
      <c r="DE649" s="2"/>
      <c r="DF649" s="2"/>
    </row>
    <row r="650" spans="2:110" ht="18" customHeight="1">
      <c r="B650" s="151" t="e">
        <f>IF(#REF!="","",VLOOKUP(#REF!,$CX$11:$DG$26,9,0))</f>
        <v>#REF!</v>
      </c>
      <c r="C650" s="64" t="e">
        <f>IF(#REF!="",0,VLOOKUP(#REF!,$CP$11:$CQ$16,2,0))</f>
        <v>#REF!</v>
      </c>
      <c r="D650" s="65" t="e">
        <f>IF(#REF!="",0,VLOOKUP(#REF!,$CX$11:$CY$26,2,0))</f>
        <v>#REF!</v>
      </c>
      <c r="E650" s="152" t="e">
        <f t="shared" si="109"/>
        <v>#REF!</v>
      </c>
      <c r="F650" s="155" t="e">
        <f>IF(#REF!="","",VLOOKUP(#REF!,#REF!,7,0))</f>
        <v>#REF!</v>
      </c>
      <c r="G650" s="201" t="e">
        <f>IF(OR(#REF!="",F650=""),"",ROUND(#REF!/10^3*F650,3))</f>
        <v>#REF!</v>
      </c>
      <c r="H650" s="201" t="e">
        <f>IF(#REF!&gt;0,#REF!*#REF!/1000,"")</f>
        <v>#REF!</v>
      </c>
      <c r="I650" s="201" t="e">
        <f>IF(#REF!&gt;0,#REF!*#REF!/1000,"")</f>
        <v>#REF!</v>
      </c>
      <c r="J650" s="51" t="e">
        <f>IF(#REF!="●","",IF(#REF!="","",#REF!))</f>
        <v>#REF!</v>
      </c>
      <c r="K650" s="51" t="e">
        <f>IF(#REF!="●","",IF(#REF!="","",#REF!))</f>
        <v>#REF!</v>
      </c>
      <c r="L650" s="74" t="e">
        <f t="shared" si="110"/>
        <v>#REF!</v>
      </c>
      <c r="M650" s="74" t="e">
        <f t="shared" si="111"/>
        <v>#REF!</v>
      </c>
      <c r="N650" s="201" t="e">
        <f>IF(ISNA(L650),"",L650*#REF!)</f>
        <v>#REF!</v>
      </c>
      <c r="O650" s="201" t="e">
        <f>IF(ISNA(M650),"",M650*#REF!)</f>
        <v>#REF!</v>
      </c>
      <c r="P650" s="78" t="e">
        <f>IF(#REF!&gt;0,DQ$6,"")</f>
        <v>#REF!</v>
      </c>
      <c r="Q650" s="99"/>
      <c r="R650" s="411"/>
      <c r="S650" s="412" t="e">
        <f>IF(OR(#REF!="",F650=""),"",ROUND(#REF!/10^3*F650,3))</f>
        <v>#REF!</v>
      </c>
      <c r="T650" s="412" t="e">
        <f>IF(#REF!&gt;0,#REF!*#REF!/1000,"")</f>
        <v>#REF!</v>
      </c>
      <c r="U650" s="412" t="e">
        <f>IF(#REF!&gt;0,#REF!*#REF!/1000,"")</f>
        <v>#REF!</v>
      </c>
      <c r="V650" s="413" t="e">
        <f>IF(OR(#REF!="●",#REF!="●"),"",IF(#REF!="","",#REF!))</f>
        <v>#REF!</v>
      </c>
      <c r="W650" s="413" t="e">
        <f>IF(OR(#REF!="●",#REF!="●"),"",IF(#REF!="","",#REF!))</f>
        <v>#REF!</v>
      </c>
      <c r="X650" s="412" t="e">
        <f>IF(ISNA(L650),"",L650*#REF!)</f>
        <v>#REF!</v>
      </c>
      <c r="Y650" s="412" t="e">
        <f>IF(ISNA(M650),"",M650*#REF!)</f>
        <v>#REF!</v>
      </c>
      <c r="Z650" s="414" t="e">
        <f>IF(#REF!&gt;0,DQ$6,"")</f>
        <v>#REF!</v>
      </c>
      <c r="AA650" s="95" t="e">
        <f>IF(#REF!="","",VLOOKUP(#REF!,#REF!,7,0))</f>
        <v>#REF!</v>
      </c>
      <c r="AB650" s="201" t="e">
        <f>IF(OR(#REF!="",AA650=""),"",ROUND(#REF!/10^3*AA650,3))</f>
        <v>#REF!</v>
      </c>
      <c r="AC650" s="201" t="e">
        <f>IF(#REF!&gt;0,#REF!*#REF!/1000,"")</f>
        <v>#REF!</v>
      </c>
      <c r="AD650" s="201" t="e">
        <f>IF(#REF!&gt;0,#REF!*#REF!/1000,"")</f>
        <v>#REF!</v>
      </c>
      <c r="AE650" s="74" t="e">
        <f t="shared" si="112"/>
        <v>#REF!</v>
      </c>
      <c r="AF650" s="74" t="e">
        <f t="shared" si="113"/>
        <v>#REF!</v>
      </c>
      <c r="AG650" s="201" t="e">
        <f>IF(ISNA(AE650),"",AE650*#REF!)</f>
        <v>#REF!</v>
      </c>
      <c r="AH650" s="201" t="e">
        <f>IF(ISNA(AF650),"",AF650*#REF!)</f>
        <v>#REF!</v>
      </c>
      <c r="AI650" s="78" t="e">
        <f>IF(#REF!&gt;0,DQ$23,"")</f>
        <v>#REF!</v>
      </c>
      <c r="AJ650" s="99"/>
      <c r="AK650" s="411"/>
      <c r="AL650" s="412" t="e">
        <f>IF(OR(#REF!="",F650=""),"",ROUND(#REF!/10^3*F650,3))</f>
        <v>#REF!</v>
      </c>
      <c r="AM650" s="412" t="e">
        <f>IF(#REF!&gt;0,#REF!*#REF!/1000,"")</f>
        <v>#REF!</v>
      </c>
      <c r="AN650" s="412" t="e">
        <f>IF(#REF!&gt;0,#REF!*#REF!/1000,"")</f>
        <v>#REF!</v>
      </c>
      <c r="AO650" s="413" t="e">
        <f>IF(OR(#REF!="●",#REF!="●",#REF!="●"),"",IF(#REF!="","",#REF!))</f>
        <v>#REF!</v>
      </c>
      <c r="AP650" s="413" t="e">
        <f>IF(OR(#REF!="●",#REF!="●",#REF!="●"),"",IF(#REF!="","",#REF!))</f>
        <v>#REF!</v>
      </c>
      <c r="AQ650" s="412" t="e">
        <f>IF(ISNA(L650),"",L650*#REF!)</f>
        <v>#REF!</v>
      </c>
      <c r="AR650" s="412" t="e">
        <f>IF(ISNA(M650),"",M650*#REF!)</f>
        <v>#REF!</v>
      </c>
      <c r="AS650" s="414" t="e">
        <f>IF(#REF!&gt;0,DQ$6,"")</f>
        <v>#REF!</v>
      </c>
      <c r="AT650" s="95" t="e">
        <f>IF(#REF!="","",VLOOKUP(#REF!,#REF!,7,0))</f>
        <v>#REF!</v>
      </c>
      <c r="AU650" s="201" t="e">
        <f>IF(OR(#REF!="",AT650=""),"",ROUND(#REF!/10^3*AT650,3))</f>
        <v>#REF!</v>
      </c>
      <c r="AV650" s="201" t="e">
        <f>IF(#REF!&gt;0,#REF!*#REF!/1000,"")</f>
        <v>#REF!</v>
      </c>
      <c r="AW650" s="201" t="e">
        <f>IF(#REF!&gt;0,#REF!*#REF!/1000,"")</f>
        <v>#REF!</v>
      </c>
      <c r="AX650" s="74" t="e">
        <f t="shared" si="114"/>
        <v>#REF!</v>
      </c>
      <c r="AY650" s="74" t="e">
        <f t="shared" si="115"/>
        <v>#REF!</v>
      </c>
      <c r="AZ650" s="201" t="e">
        <f>IF(ISNA(AX650),"",AX650*#REF!)</f>
        <v>#REF!</v>
      </c>
      <c r="BA650" s="201" t="e">
        <f>IF(ISNA(AY650),"",AY650*#REF!)</f>
        <v>#REF!</v>
      </c>
      <c r="BB650" s="78" t="e">
        <f>IF(#REF!&gt;0,DQ$40,"")</f>
        <v>#REF!</v>
      </c>
      <c r="BC650" s="99"/>
      <c r="BD650" s="650"/>
      <c r="BE650" s="652" t="e">
        <f>IF(OR(#REF!="",F650=""),"",ROUND(#REF!/10^3*F650,3))</f>
        <v>#REF!</v>
      </c>
      <c r="BF650" s="412" t="e">
        <f>IF(#REF!&gt;0,#REF!*#REF!/1000,"")</f>
        <v>#REF!</v>
      </c>
      <c r="BG650" s="412" t="e">
        <f>IF(#REF!&gt;0,#REF!*#REF!/1000,"")</f>
        <v>#REF!</v>
      </c>
      <c r="BH650" s="413" t="e">
        <f>IF(OR(#REF!="●",#REF!="●",#REF!="●",#REF!="●"),"",IF(#REF!="","",#REF!))</f>
        <v>#REF!</v>
      </c>
      <c r="BI650" s="413" t="e">
        <f>IF(OR(#REF!="●",#REF!="●",#REF!="●",#REF!="●"),"",IF(#REF!="","",#REF!))</f>
        <v>#REF!</v>
      </c>
      <c r="BJ650" s="412" t="e">
        <f>IF(ISNA(L650),"",L650*#REF!)</f>
        <v>#REF!</v>
      </c>
      <c r="BK650" s="412" t="e">
        <f>IF(ISNA(M650),"",M650*#REF!)</f>
        <v>#REF!</v>
      </c>
      <c r="BL650" s="415" t="e">
        <f>IF(#REF!&gt;0,DQ$6,"")</f>
        <v>#REF!</v>
      </c>
      <c r="BM650" s="361" t="e">
        <f>IF(#REF!="","",VLOOKUP(#REF!,#REF!,7,0))</f>
        <v>#REF!</v>
      </c>
      <c r="BN650" s="201" t="e">
        <f>IF(OR(#REF!="",BM650=""),"",ROUND(#REF!/10^3*BM650,3))</f>
        <v>#REF!</v>
      </c>
      <c r="BO650" s="201" t="e">
        <f>IF(#REF!&gt;0,#REF!*#REF!/1000,"")</f>
        <v>#REF!</v>
      </c>
      <c r="BP650" s="201" t="e">
        <f>IF(#REF!&gt;0,#REF!*#REF!/1000,"")</f>
        <v>#REF!</v>
      </c>
      <c r="BQ650" s="74" t="e">
        <f t="shared" si="116"/>
        <v>#REF!</v>
      </c>
      <c r="BR650" s="74" t="e">
        <f t="shared" si="117"/>
        <v>#REF!</v>
      </c>
      <c r="BS650" s="201" t="e">
        <f>IF(ISNA(BQ650),"",BQ650*#REF!)</f>
        <v>#REF!</v>
      </c>
      <c r="BT650" s="201" t="e">
        <f>IF(ISNA(BR650),"",BR650*#REF!)</f>
        <v>#REF!</v>
      </c>
      <c r="BU650" s="78" t="e">
        <f>IF(#REF!&gt;0,DQ$57,"")</f>
        <v>#REF!</v>
      </c>
      <c r="BV650" s="99"/>
      <c r="BW650" s="411"/>
      <c r="BX650" s="412" t="e">
        <f>IF(OR(#REF!="",F650=""),"",ROUND(#REF!/10^3*F650,3))</f>
        <v>#REF!</v>
      </c>
      <c r="BY650" s="412" t="e">
        <f>IF(#REF!&gt;0,#REF!*#REF!/1000,"")</f>
        <v>#REF!</v>
      </c>
      <c r="BZ650" s="412" t="e">
        <f>IF(#REF!&gt;0,#REF!*#REF!/1000,"")</f>
        <v>#REF!</v>
      </c>
      <c r="CA650" s="413" t="e">
        <f>IF(OR(#REF!="●",#REF!="●",#REF!="●",#REF!="●",#REF!="●"),"",IF(#REF!="","",#REF!))</f>
        <v>#REF!</v>
      </c>
      <c r="CB650" s="413" t="e">
        <f>IF(OR(#REF!="●",#REF!="●",#REF!="●",#REF!="●",#REF!="●"),"",IF(#REF!="","",#REF!))</f>
        <v>#REF!</v>
      </c>
      <c r="CC650" s="412" t="e">
        <f>IF(ISNA(L650),"",L650*#REF!)</f>
        <v>#REF!</v>
      </c>
      <c r="CD650" s="412" t="e">
        <f>IF(ISNA(M650),"",M650*#REF!)</f>
        <v>#REF!</v>
      </c>
      <c r="CE650" s="415" t="e">
        <f>IF(#REF!&gt;0,DQ$6,"")</f>
        <v>#REF!</v>
      </c>
      <c r="CF650" s="361" t="e">
        <f>IF(#REF!="","",VLOOKUP(#REF!,#REF!,7,0))</f>
        <v>#REF!</v>
      </c>
      <c r="CG650" s="201" t="e">
        <f>IF(OR(#REF!="",CF650=""),"",ROUND(#REF!/10^3*CF650,3))</f>
        <v>#REF!</v>
      </c>
      <c r="CH650" s="201" t="e">
        <f>IF(#REF!&gt;0,#REF!*#REF!/1000,"")</f>
        <v>#REF!</v>
      </c>
      <c r="CI650" s="201" t="e">
        <f>IF(#REF!&gt;0,#REF!*#REF!/1000,"")</f>
        <v>#REF!</v>
      </c>
      <c r="CJ650" s="74" t="e">
        <f t="shared" si="118"/>
        <v>#REF!</v>
      </c>
      <c r="CK650" s="74" t="e">
        <f t="shared" si="119"/>
        <v>#REF!</v>
      </c>
      <c r="CL650" s="201" t="e">
        <f>IF(ISNA(CJ650),"",CJ650*#REF!)</f>
        <v>#REF!</v>
      </c>
      <c r="CM650" s="201" t="e">
        <f>IF(ISNA(CK650),"",CK650*#REF!)</f>
        <v>#REF!</v>
      </c>
      <c r="CN650" s="101" t="e">
        <f>IF(#REF!&gt;0,DQ$57,"")</f>
        <v>#REF!</v>
      </c>
      <c r="CO650" s="84"/>
      <c r="CP650" s="2"/>
      <c r="CQ650" s="2"/>
      <c r="CR650" s="2"/>
      <c r="CS650" s="2"/>
      <c r="CT650" s="2"/>
      <c r="CU650" s="2"/>
      <c r="CV650" s="2"/>
      <c r="CX650" s="2"/>
      <c r="CY650" s="2"/>
      <c r="CZ650" s="2"/>
      <c r="DA650" s="2"/>
      <c r="DB650" s="2"/>
      <c r="DC650" s="2"/>
      <c r="DD650" s="2"/>
      <c r="DE650" s="2"/>
      <c r="DF650" s="2"/>
    </row>
    <row r="651" spans="2:110" ht="18" customHeight="1">
      <c r="B651" s="151" t="e">
        <f>IF(#REF!="","",VLOOKUP(#REF!,$CX$11:$DG$26,9,0))</f>
        <v>#REF!</v>
      </c>
      <c r="C651" s="64" t="e">
        <f>IF(#REF!="",0,VLOOKUP(#REF!,$CP$11:$CQ$16,2,0))</f>
        <v>#REF!</v>
      </c>
      <c r="D651" s="65" t="e">
        <f>IF(#REF!="",0,VLOOKUP(#REF!,$CX$11:$CY$26,2,0))</f>
        <v>#REF!</v>
      </c>
      <c r="E651" s="152" t="e">
        <f t="shared" si="109"/>
        <v>#REF!</v>
      </c>
      <c r="F651" s="155" t="e">
        <f>IF(#REF!="","",VLOOKUP(#REF!,#REF!,7,0))</f>
        <v>#REF!</v>
      </c>
      <c r="G651" s="201" t="e">
        <f>IF(OR(#REF!="",F651=""),"",ROUND(#REF!/10^3*F651,3))</f>
        <v>#REF!</v>
      </c>
      <c r="H651" s="201" t="e">
        <f>IF(#REF!&gt;0,#REF!*#REF!/1000,"")</f>
        <v>#REF!</v>
      </c>
      <c r="I651" s="201" t="e">
        <f>IF(#REF!&gt;0,#REF!*#REF!/1000,"")</f>
        <v>#REF!</v>
      </c>
      <c r="J651" s="51" t="e">
        <f>IF(#REF!="●","",IF(#REF!="","",#REF!))</f>
        <v>#REF!</v>
      </c>
      <c r="K651" s="51" t="e">
        <f>IF(#REF!="●","",IF(#REF!="","",#REF!))</f>
        <v>#REF!</v>
      </c>
      <c r="L651" s="74" t="e">
        <f t="shared" si="110"/>
        <v>#REF!</v>
      </c>
      <c r="M651" s="74" t="e">
        <f t="shared" si="111"/>
        <v>#REF!</v>
      </c>
      <c r="N651" s="201" t="e">
        <f>IF(ISNA(L651),"",L651*#REF!)</f>
        <v>#REF!</v>
      </c>
      <c r="O651" s="201" t="e">
        <f>IF(ISNA(M651),"",M651*#REF!)</f>
        <v>#REF!</v>
      </c>
      <c r="P651" s="78" t="e">
        <f>IF(#REF!&gt;0,DQ$6,"")</f>
        <v>#REF!</v>
      </c>
      <c r="Q651" s="99"/>
      <c r="R651" s="411"/>
      <c r="S651" s="412" t="e">
        <f>IF(OR(#REF!="",F651=""),"",ROUND(#REF!/10^3*F651,3))</f>
        <v>#REF!</v>
      </c>
      <c r="T651" s="412" t="e">
        <f>IF(#REF!&gt;0,#REF!*#REF!/1000,"")</f>
        <v>#REF!</v>
      </c>
      <c r="U651" s="412" t="e">
        <f>IF(#REF!&gt;0,#REF!*#REF!/1000,"")</f>
        <v>#REF!</v>
      </c>
      <c r="V651" s="413" t="e">
        <f>IF(OR(#REF!="●",#REF!="●"),"",IF(#REF!="","",#REF!))</f>
        <v>#REF!</v>
      </c>
      <c r="W651" s="413" t="e">
        <f>IF(OR(#REF!="●",#REF!="●"),"",IF(#REF!="","",#REF!))</f>
        <v>#REF!</v>
      </c>
      <c r="X651" s="412" t="e">
        <f>IF(ISNA(L651),"",L651*#REF!)</f>
        <v>#REF!</v>
      </c>
      <c r="Y651" s="412" t="e">
        <f>IF(ISNA(M651),"",M651*#REF!)</f>
        <v>#REF!</v>
      </c>
      <c r="Z651" s="414" t="e">
        <f>IF(#REF!&gt;0,DQ$6,"")</f>
        <v>#REF!</v>
      </c>
      <c r="AA651" s="95" t="e">
        <f>IF(#REF!="","",VLOOKUP(#REF!,#REF!,7,0))</f>
        <v>#REF!</v>
      </c>
      <c r="AB651" s="201" t="e">
        <f>IF(OR(#REF!="",AA651=""),"",ROUND(#REF!/10^3*AA651,3))</f>
        <v>#REF!</v>
      </c>
      <c r="AC651" s="201" t="e">
        <f>IF(#REF!&gt;0,#REF!*#REF!/1000,"")</f>
        <v>#REF!</v>
      </c>
      <c r="AD651" s="201" t="e">
        <f>IF(#REF!&gt;0,#REF!*#REF!/1000,"")</f>
        <v>#REF!</v>
      </c>
      <c r="AE651" s="74" t="e">
        <f t="shared" si="112"/>
        <v>#REF!</v>
      </c>
      <c r="AF651" s="74" t="e">
        <f t="shared" si="113"/>
        <v>#REF!</v>
      </c>
      <c r="AG651" s="201" t="e">
        <f>IF(ISNA(AE651),"",AE651*#REF!)</f>
        <v>#REF!</v>
      </c>
      <c r="AH651" s="201" t="e">
        <f>IF(ISNA(AF651),"",AF651*#REF!)</f>
        <v>#REF!</v>
      </c>
      <c r="AI651" s="78" t="e">
        <f>IF(#REF!&gt;0,DQ$23,"")</f>
        <v>#REF!</v>
      </c>
      <c r="AJ651" s="99"/>
      <c r="AK651" s="411"/>
      <c r="AL651" s="412" t="e">
        <f>IF(OR(#REF!="",F651=""),"",ROUND(#REF!/10^3*F651,3))</f>
        <v>#REF!</v>
      </c>
      <c r="AM651" s="412" t="e">
        <f>IF(#REF!&gt;0,#REF!*#REF!/1000,"")</f>
        <v>#REF!</v>
      </c>
      <c r="AN651" s="412" t="e">
        <f>IF(#REF!&gt;0,#REF!*#REF!/1000,"")</f>
        <v>#REF!</v>
      </c>
      <c r="AO651" s="413" t="e">
        <f>IF(OR(#REF!="●",#REF!="●",#REF!="●"),"",IF(#REF!="","",#REF!))</f>
        <v>#REF!</v>
      </c>
      <c r="AP651" s="413" t="e">
        <f>IF(OR(#REF!="●",#REF!="●",#REF!="●"),"",IF(#REF!="","",#REF!))</f>
        <v>#REF!</v>
      </c>
      <c r="AQ651" s="412" t="e">
        <f>IF(ISNA(L651),"",L651*#REF!)</f>
        <v>#REF!</v>
      </c>
      <c r="AR651" s="412" t="e">
        <f>IF(ISNA(M651),"",M651*#REF!)</f>
        <v>#REF!</v>
      </c>
      <c r="AS651" s="414" t="e">
        <f>IF(#REF!&gt;0,DQ$6,"")</f>
        <v>#REF!</v>
      </c>
      <c r="AT651" s="95" t="e">
        <f>IF(#REF!="","",VLOOKUP(#REF!,#REF!,7,0))</f>
        <v>#REF!</v>
      </c>
      <c r="AU651" s="201" t="e">
        <f>IF(OR(#REF!="",AT651=""),"",ROUND(#REF!/10^3*AT651,3))</f>
        <v>#REF!</v>
      </c>
      <c r="AV651" s="201" t="e">
        <f>IF(#REF!&gt;0,#REF!*#REF!/1000,"")</f>
        <v>#REF!</v>
      </c>
      <c r="AW651" s="201" t="e">
        <f>IF(#REF!&gt;0,#REF!*#REF!/1000,"")</f>
        <v>#REF!</v>
      </c>
      <c r="AX651" s="74" t="e">
        <f t="shared" si="114"/>
        <v>#REF!</v>
      </c>
      <c r="AY651" s="74" t="e">
        <f t="shared" si="115"/>
        <v>#REF!</v>
      </c>
      <c r="AZ651" s="201" t="e">
        <f>IF(ISNA(AX651),"",AX651*#REF!)</f>
        <v>#REF!</v>
      </c>
      <c r="BA651" s="201" t="e">
        <f>IF(ISNA(AY651),"",AY651*#REF!)</f>
        <v>#REF!</v>
      </c>
      <c r="BB651" s="78" t="e">
        <f>IF(#REF!&gt;0,DQ$40,"")</f>
        <v>#REF!</v>
      </c>
      <c r="BC651" s="99"/>
      <c r="BD651" s="650"/>
      <c r="BE651" s="652" t="e">
        <f>IF(OR(#REF!="",F651=""),"",ROUND(#REF!/10^3*F651,3))</f>
        <v>#REF!</v>
      </c>
      <c r="BF651" s="412" t="e">
        <f>IF(#REF!&gt;0,#REF!*#REF!/1000,"")</f>
        <v>#REF!</v>
      </c>
      <c r="BG651" s="412" t="e">
        <f>IF(#REF!&gt;0,#REF!*#REF!/1000,"")</f>
        <v>#REF!</v>
      </c>
      <c r="BH651" s="413" t="e">
        <f>IF(OR(#REF!="●",#REF!="●",#REF!="●",#REF!="●"),"",IF(#REF!="","",#REF!))</f>
        <v>#REF!</v>
      </c>
      <c r="BI651" s="413" t="e">
        <f>IF(OR(#REF!="●",#REF!="●",#REF!="●",#REF!="●"),"",IF(#REF!="","",#REF!))</f>
        <v>#REF!</v>
      </c>
      <c r="BJ651" s="412" t="e">
        <f>IF(ISNA(L651),"",L651*#REF!)</f>
        <v>#REF!</v>
      </c>
      <c r="BK651" s="412" t="e">
        <f>IF(ISNA(M651),"",M651*#REF!)</f>
        <v>#REF!</v>
      </c>
      <c r="BL651" s="415" t="e">
        <f>IF(#REF!&gt;0,DQ$6,"")</f>
        <v>#REF!</v>
      </c>
      <c r="BM651" s="361" t="e">
        <f>IF(#REF!="","",VLOOKUP(#REF!,#REF!,7,0))</f>
        <v>#REF!</v>
      </c>
      <c r="BN651" s="201" t="e">
        <f>IF(OR(#REF!="",BM651=""),"",ROUND(#REF!/10^3*BM651,3))</f>
        <v>#REF!</v>
      </c>
      <c r="BO651" s="201" t="e">
        <f>IF(#REF!&gt;0,#REF!*#REF!/1000,"")</f>
        <v>#REF!</v>
      </c>
      <c r="BP651" s="201" t="e">
        <f>IF(#REF!&gt;0,#REF!*#REF!/1000,"")</f>
        <v>#REF!</v>
      </c>
      <c r="BQ651" s="74" t="e">
        <f t="shared" si="116"/>
        <v>#REF!</v>
      </c>
      <c r="BR651" s="74" t="e">
        <f t="shared" si="117"/>
        <v>#REF!</v>
      </c>
      <c r="BS651" s="201" t="e">
        <f>IF(ISNA(BQ651),"",BQ651*#REF!)</f>
        <v>#REF!</v>
      </c>
      <c r="BT651" s="201" t="e">
        <f>IF(ISNA(BR651),"",BR651*#REF!)</f>
        <v>#REF!</v>
      </c>
      <c r="BU651" s="78" t="e">
        <f>IF(#REF!&gt;0,DQ$57,"")</f>
        <v>#REF!</v>
      </c>
      <c r="BV651" s="99"/>
      <c r="BW651" s="411"/>
      <c r="BX651" s="412" t="e">
        <f>IF(OR(#REF!="",F651=""),"",ROUND(#REF!/10^3*F651,3))</f>
        <v>#REF!</v>
      </c>
      <c r="BY651" s="412" t="e">
        <f>IF(#REF!&gt;0,#REF!*#REF!/1000,"")</f>
        <v>#REF!</v>
      </c>
      <c r="BZ651" s="412" t="e">
        <f>IF(#REF!&gt;0,#REF!*#REF!/1000,"")</f>
        <v>#REF!</v>
      </c>
      <c r="CA651" s="413" t="e">
        <f>IF(OR(#REF!="●",#REF!="●",#REF!="●",#REF!="●",#REF!="●"),"",IF(#REF!="","",#REF!))</f>
        <v>#REF!</v>
      </c>
      <c r="CB651" s="413" t="e">
        <f>IF(OR(#REF!="●",#REF!="●",#REF!="●",#REF!="●",#REF!="●"),"",IF(#REF!="","",#REF!))</f>
        <v>#REF!</v>
      </c>
      <c r="CC651" s="412" t="e">
        <f>IF(ISNA(L651),"",L651*#REF!)</f>
        <v>#REF!</v>
      </c>
      <c r="CD651" s="412" t="e">
        <f>IF(ISNA(M651),"",M651*#REF!)</f>
        <v>#REF!</v>
      </c>
      <c r="CE651" s="415" t="e">
        <f>IF(#REF!&gt;0,DQ$6,"")</f>
        <v>#REF!</v>
      </c>
      <c r="CF651" s="361" t="e">
        <f>IF(#REF!="","",VLOOKUP(#REF!,#REF!,7,0))</f>
        <v>#REF!</v>
      </c>
      <c r="CG651" s="201" t="e">
        <f>IF(OR(#REF!="",CF651=""),"",ROUND(#REF!/10^3*CF651,3))</f>
        <v>#REF!</v>
      </c>
      <c r="CH651" s="201" t="e">
        <f>IF(#REF!&gt;0,#REF!*#REF!/1000,"")</f>
        <v>#REF!</v>
      </c>
      <c r="CI651" s="201" t="e">
        <f>IF(#REF!&gt;0,#REF!*#REF!/1000,"")</f>
        <v>#REF!</v>
      </c>
      <c r="CJ651" s="74" t="e">
        <f t="shared" si="118"/>
        <v>#REF!</v>
      </c>
      <c r="CK651" s="74" t="e">
        <f t="shared" si="119"/>
        <v>#REF!</v>
      </c>
      <c r="CL651" s="201" t="e">
        <f>IF(ISNA(CJ651),"",CJ651*#REF!)</f>
        <v>#REF!</v>
      </c>
      <c r="CM651" s="201" t="e">
        <f>IF(ISNA(CK651),"",CK651*#REF!)</f>
        <v>#REF!</v>
      </c>
      <c r="CN651" s="101" t="e">
        <f>IF(#REF!&gt;0,DQ$57,"")</f>
        <v>#REF!</v>
      </c>
      <c r="CO651" s="84"/>
      <c r="CP651" s="2"/>
      <c r="CQ651" s="2"/>
      <c r="CR651" s="2"/>
      <c r="CS651" s="2"/>
      <c r="CT651" s="2"/>
      <c r="CU651" s="2"/>
      <c r="CV651" s="2"/>
      <c r="CX651" s="2"/>
      <c r="CY651" s="2"/>
      <c r="CZ651" s="2"/>
      <c r="DA651" s="2"/>
      <c r="DB651" s="2"/>
      <c r="DC651" s="2"/>
      <c r="DD651" s="2"/>
      <c r="DE651" s="2"/>
      <c r="DF651" s="2"/>
    </row>
    <row r="652" spans="2:110" ht="18" customHeight="1">
      <c r="B652" s="151" t="e">
        <f>IF(#REF!="","",VLOOKUP(#REF!,$CX$11:$DG$26,9,0))</f>
        <v>#REF!</v>
      </c>
      <c r="C652" s="64" t="e">
        <f>IF(#REF!="",0,VLOOKUP(#REF!,$CP$11:$CQ$16,2,0))</f>
        <v>#REF!</v>
      </c>
      <c r="D652" s="65" t="e">
        <f>IF(#REF!="",0,VLOOKUP(#REF!,$CX$11:$CY$26,2,0))</f>
        <v>#REF!</v>
      </c>
      <c r="E652" s="152" t="e">
        <f t="shared" ref="E652:E715" si="120">C652+D652</f>
        <v>#REF!</v>
      </c>
      <c r="F652" s="155" t="e">
        <f>IF(#REF!="","",VLOOKUP(#REF!,#REF!,7,0))</f>
        <v>#REF!</v>
      </c>
      <c r="G652" s="201" t="e">
        <f>IF(OR(#REF!="",F652=""),"",ROUND(#REF!/10^3*F652,3))</f>
        <v>#REF!</v>
      </c>
      <c r="H652" s="201" t="e">
        <f>IF(#REF!&gt;0,#REF!*#REF!/1000,"")</f>
        <v>#REF!</v>
      </c>
      <c r="I652" s="201" t="e">
        <f>IF(#REF!&gt;0,#REF!*#REF!/1000,"")</f>
        <v>#REF!</v>
      </c>
      <c r="J652" s="51" t="e">
        <f>IF(#REF!="●","",IF(#REF!="","",#REF!))</f>
        <v>#REF!</v>
      </c>
      <c r="K652" s="51" t="e">
        <f>IF(#REF!="●","",IF(#REF!="","",#REF!))</f>
        <v>#REF!</v>
      </c>
      <c r="L652" s="74" t="e">
        <f t="shared" ref="L652:L715" si="121">VLOOKUP(E652,$DN$6:$DP$18,2,0)</f>
        <v>#REF!</v>
      </c>
      <c r="M652" s="74" t="e">
        <f t="shared" ref="M652:M715" si="122">VLOOKUP(E652,$DN$6:$DP$18,3,0)</f>
        <v>#REF!</v>
      </c>
      <c r="N652" s="201" t="e">
        <f>IF(ISNA(L652),"",L652*#REF!)</f>
        <v>#REF!</v>
      </c>
      <c r="O652" s="201" t="e">
        <f>IF(ISNA(M652),"",M652*#REF!)</f>
        <v>#REF!</v>
      </c>
      <c r="P652" s="78" t="e">
        <f>IF(#REF!&gt;0,DQ$6,"")</f>
        <v>#REF!</v>
      </c>
      <c r="Q652" s="99"/>
      <c r="R652" s="411"/>
      <c r="S652" s="412" t="e">
        <f>IF(OR(#REF!="",F652=""),"",ROUND(#REF!/10^3*F652,3))</f>
        <v>#REF!</v>
      </c>
      <c r="T652" s="412" t="e">
        <f>IF(#REF!&gt;0,#REF!*#REF!/1000,"")</f>
        <v>#REF!</v>
      </c>
      <c r="U652" s="412" t="e">
        <f>IF(#REF!&gt;0,#REF!*#REF!/1000,"")</f>
        <v>#REF!</v>
      </c>
      <c r="V652" s="413" t="e">
        <f>IF(OR(#REF!="●",#REF!="●"),"",IF(#REF!="","",#REF!))</f>
        <v>#REF!</v>
      </c>
      <c r="W652" s="413" t="e">
        <f>IF(OR(#REF!="●",#REF!="●"),"",IF(#REF!="","",#REF!))</f>
        <v>#REF!</v>
      </c>
      <c r="X652" s="412" t="e">
        <f>IF(ISNA(L652),"",L652*#REF!)</f>
        <v>#REF!</v>
      </c>
      <c r="Y652" s="412" t="e">
        <f>IF(ISNA(M652),"",M652*#REF!)</f>
        <v>#REF!</v>
      </c>
      <c r="Z652" s="414" t="e">
        <f>IF(#REF!&gt;0,DQ$6,"")</f>
        <v>#REF!</v>
      </c>
      <c r="AA652" s="95" t="e">
        <f>IF(#REF!="","",VLOOKUP(#REF!,#REF!,7,0))</f>
        <v>#REF!</v>
      </c>
      <c r="AB652" s="201" t="e">
        <f>IF(OR(#REF!="",AA652=""),"",ROUND(#REF!/10^3*AA652,3))</f>
        <v>#REF!</v>
      </c>
      <c r="AC652" s="201" t="e">
        <f>IF(#REF!&gt;0,#REF!*#REF!/1000,"")</f>
        <v>#REF!</v>
      </c>
      <c r="AD652" s="201" t="e">
        <f>IF(#REF!&gt;0,#REF!*#REF!/1000,"")</f>
        <v>#REF!</v>
      </c>
      <c r="AE652" s="74" t="e">
        <f t="shared" ref="AE652:AE715" si="123">VLOOKUP(E652,$DN$23:$DP$35,2,0)</f>
        <v>#REF!</v>
      </c>
      <c r="AF652" s="74" t="e">
        <f t="shared" ref="AF652:AF715" si="124">VLOOKUP(E652,$DN$23:$DP$35,3,0)</f>
        <v>#REF!</v>
      </c>
      <c r="AG652" s="201" t="e">
        <f>IF(ISNA(AE652),"",AE652*#REF!)</f>
        <v>#REF!</v>
      </c>
      <c r="AH652" s="201" t="e">
        <f>IF(ISNA(AF652),"",AF652*#REF!)</f>
        <v>#REF!</v>
      </c>
      <c r="AI652" s="78" t="e">
        <f>IF(#REF!&gt;0,DQ$23,"")</f>
        <v>#REF!</v>
      </c>
      <c r="AJ652" s="99"/>
      <c r="AK652" s="411"/>
      <c r="AL652" s="412" t="e">
        <f>IF(OR(#REF!="",F652=""),"",ROUND(#REF!/10^3*F652,3))</f>
        <v>#REF!</v>
      </c>
      <c r="AM652" s="412" t="e">
        <f>IF(#REF!&gt;0,#REF!*#REF!/1000,"")</f>
        <v>#REF!</v>
      </c>
      <c r="AN652" s="412" t="e">
        <f>IF(#REF!&gt;0,#REF!*#REF!/1000,"")</f>
        <v>#REF!</v>
      </c>
      <c r="AO652" s="413" t="e">
        <f>IF(OR(#REF!="●",#REF!="●",#REF!="●"),"",IF(#REF!="","",#REF!))</f>
        <v>#REF!</v>
      </c>
      <c r="AP652" s="413" t="e">
        <f>IF(OR(#REF!="●",#REF!="●",#REF!="●"),"",IF(#REF!="","",#REF!))</f>
        <v>#REF!</v>
      </c>
      <c r="AQ652" s="412" t="e">
        <f>IF(ISNA(L652),"",L652*#REF!)</f>
        <v>#REF!</v>
      </c>
      <c r="AR652" s="412" t="e">
        <f>IF(ISNA(M652),"",M652*#REF!)</f>
        <v>#REF!</v>
      </c>
      <c r="AS652" s="414" t="e">
        <f>IF(#REF!&gt;0,DQ$6,"")</f>
        <v>#REF!</v>
      </c>
      <c r="AT652" s="95" t="e">
        <f>IF(#REF!="","",VLOOKUP(#REF!,#REF!,7,0))</f>
        <v>#REF!</v>
      </c>
      <c r="AU652" s="201" t="e">
        <f>IF(OR(#REF!="",AT652=""),"",ROUND(#REF!/10^3*AT652,3))</f>
        <v>#REF!</v>
      </c>
      <c r="AV652" s="201" t="e">
        <f>IF(#REF!&gt;0,#REF!*#REF!/1000,"")</f>
        <v>#REF!</v>
      </c>
      <c r="AW652" s="201" t="e">
        <f>IF(#REF!&gt;0,#REF!*#REF!/1000,"")</f>
        <v>#REF!</v>
      </c>
      <c r="AX652" s="74" t="e">
        <f t="shared" ref="AX652:AX715" si="125">VLOOKUP(E652,$DN$40:$DP$52,2,0)</f>
        <v>#REF!</v>
      </c>
      <c r="AY652" s="74" t="e">
        <f t="shared" ref="AY652:AY715" si="126">VLOOKUP(E652,$DN$40:$DP$52,3,0)</f>
        <v>#REF!</v>
      </c>
      <c r="AZ652" s="201" t="e">
        <f>IF(ISNA(AX652),"",AX652*#REF!)</f>
        <v>#REF!</v>
      </c>
      <c r="BA652" s="201" t="e">
        <f>IF(ISNA(AY652),"",AY652*#REF!)</f>
        <v>#REF!</v>
      </c>
      <c r="BB652" s="78" t="e">
        <f>IF(#REF!&gt;0,DQ$40,"")</f>
        <v>#REF!</v>
      </c>
      <c r="BC652" s="99"/>
      <c r="BD652" s="650"/>
      <c r="BE652" s="652" t="e">
        <f>IF(OR(#REF!="",F652=""),"",ROUND(#REF!/10^3*F652,3))</f>
        <v>#REF!</v>
      </c>
      <c r="BF652" s="412" t="e">
        <f>IF(#REF!&gt;0,#REF!*#REF!/1000,"")</f>
        <v>#REF!</v>
      </c>
      <c r="BG652" s="412" t="e">
        <f>IF(#REF!&gt;0,#REF!*#REF!/1000,"")</f>
        <v>#REF!</v>
      </c>
      <c r="BH652" s="413" t="e">
        <f>IF(OR(#REF!="●",#REF!="●",#REF!="●",#REF!="●"),"",IF(#REF!="","",#REF!))</f>
        <v>#REF!</v>
      </c>
      <c r="BI652" s="413" t="e">
        <f>IF(OR(#REF!="●",#REF!="●",#REF!="●",#REF!="●"),"",IF(#REF!="","",#REF!))</f>
        <v>#REF!</v>
      </c>
      <c r="BJ652" s="412" t="e">
        <f>IF(ISNA(L652),"",L652*#REF!)</f>
        <v>#REF!</v>
      </c>
      <c r="BK652" s="412" t="e">
        <f>IF(ISNA(M652),"",M652*#REF!)</f>
        <v>#REF!</v>
      </c>
      <c r="BL652" s="415" t="e">
        <f>IF(#REF!&gt;0,DQ$6,"")</f>
        <v>#REF!</v>
      </c>
      <c r="BM652" s="361" t="e">
        <f>IF(#REF!="","",VLOOKUP(#REF!,#REF!,7,0))</f>
        <v>#REF!</v>
      </c>
      <c r="BN652" s="201" t="e">
        <f>IF(OR(#REF!="",BM652=""),"",ROUND(#REF!/10^3*BM652,3))</f>
        <v>#REF!</v>
      </c>
      <c r="BO652" s="201" t="e">
        <f>IF(#REF!&gt;0,#REF!*#REF!/1000,"")</f>
        <v>#REF!</v>
      </c>
      <c r="BP652" s="201" t="e">
        <f>IF(#REF!&gt;0,#REF!*#REF!/1000,"")</f>
        <v>#REF!</v>
      </c>
      <c r="BQ652" s="74" t="e">
        <f t="shared" ref="BQ652:BQ715" si="127">VLOOKUP(E652,$DN$57:$DP$69,2,0)</f>
        <v>#REF!</v>
      </c>
      <c r="BR652" s="74" t="e">
        <f t="shared" ref="BR652:BR715" si="128">VLOOKUP(E652,$DN$57:$DP$69,3,0)</f>
        <v>#REF!</v>
      </c>
      <c r="BS652" s="201" t="e">
        <f>IF(ISNA(BQ652),"",BQ652*#REF!)</f>
        <v>#REF!</v>
      </c>
      <c r="BT652" s="201" t="e">
        <f>IF(ISNA(BR652),"",BR652*#REF!)</f>
        <v>#REF!</v>
      </c>
      <c r="BU652" s="78" t="e">
        <f>IF(#REF!&gt;0,DQ$57,"")</f>
        <v>#REF!</v>
      </c>
      <c r="BV652" s="99"/>
      <c r="BW652" s="411"/>
      <c r="BX652" s="412" t="e">
        <f>IF(OR(#REF!="",F652=""),"",ROUND(#REF!/10^3*F652,3))</f>
        <v>#REF!</v>
      </c>
      <c r="BY652" s="412" t="e">
        <f>IF(#REF!&gt;0,#REF!*#REF!/1000,"")</f>
        <v>#REF!</v>
      </c>
      <c r="BZ652" s="412" t="e">
        <f>IF(#REF!&gt;0,#REF!*#REF!/1000,"")</f>
        <v>#REF!</v>
      </c>
      <c r="CA652" s="413" t="e">
        <f>IF(OR(#REF!="●",#REF!="●",#REF!="●",#REF!="●",#REF!="●"),"",IF(#REF!="","",#REF!))</f>
        <v>#REF!</v>
      </c>
      <c r="CB652" s="413" t="e">
        <f>IF(OR(#REF!="●",#REF!="●",#REF!="●",#REF!="●",#REF!="●"),"",IF(#REF!="","",#REF!))</f>
        <v>#REF!</v>
      </c>
      <c r="CC652" s="412" t="e">
        <f>IF(ISNA(L652),"",L652*#REF!)</f>
        <v>#REF!</v>
      </c>
      <c r="CD652" s="412" t="e">
        <f>IF(ISNA(M652),"",M652*#REF!)</f>
        <v>#REF!</v>
      </c>
      <c r="CE652" s="415" t="e">
        <f>IF(#REF!&gt;0,DQ$6,"")</f>
        <v>#REF!</v>
      </c>
      <c r="CF652" s="361" t="e">
        <f>IF(#REF!="","",VLOOKUP(#REF!,#REF!,7,0))</f>
        <v>#REF!</v>
      </c>
      <c r="CG652" s="201" t="e">
        <f>IF(OR(#REF!="",CF652=""),"",ROUND(#REF!/10^3*CF652,3))</f>
        <v>#REF!</v>
      </c>
      <c r="CH652" s="201" t="e">
        <f>IF(#REF!&gt;0,#REF!*#REF!/1000,"")</f>
        <v>#REF!</v>
      </c>
      <c r="CI652" s="201" t="e">
        <f>IF(#REF!&gt;0,#REF!*#REF!/1000,"")</f>
        <v>#REF!</v>
      </c>
      <c r="CJ652" s="74" t="e">
        <f t="shared" ref="CJ652:CJ715" si="129">VLOOKUP(E652,$DN$57:$DP$69,2,0)</f>
        <v>#REF!</v>
      </c>
      <c r="CK652" s="74" t="e">
        <f t="shared" ref="CK652:CK715" si="130">VLOOKUP(E652,$DN$57:$DP$69,3,0)</f>
        <v>#REF!</v>
      </c>
      <c r="CL652" s="201" t="e">
        <f>IF(ISNA(CJ652),"",CJ652*#REF!)</f>
        <v>#REF!</v>
      </c>
      <c r="CM652" s="201" t="e">
        <f>IF(ISNA(CK652),"",CK652*#REF!)</f>
        <v>#REF!</v>
      </c>
      <c r="CN652" s="101" t="e">
        <f>IF(#REF!&gt;0,DQ$57,"")</f>
        <v>#REF!</v>
      </c>
      <c r="CO652" s="84"/>
      <c r="CP652" s="2"/>
      <c r="CQ652" s="2"/>
      <c r="CR652" s="2"/>
      <c r="CS652" s="2"/>
      <c r="CT652" s="2"/>
      <c r="CU652" s="2"/>
      <c r="CV652" s="2"/>
      <c r="CX652" s="2"/>
      <c r="CY652" s="2"/>
      <c r="CZ652" s="2"/>
      <c r="DA652" s="2"/>
      <c r="DB652" s="2"/>
      <c r="DC652" s="2"/>
      <c r="DD652" s="2"/>
      <c r="DE652" s="2"/>
      <c r="DF652" s="2"/>
    </row>
    <row r="653" spans="2:110" ht="18" customHeight="1">
      <c r="B653" s="151" t="e">
        <f>IF(#REF!="","",VLOOKUP(#REF!,$CX$11:$DG$26,9,0))</f>
        <v>#REF!</v>
      </c>
      <c r="C653" s="64" t="e">
        <f>IF(#REF!="",0,VLOOKUP(#REF!,$CP$11:$CQ$16,2,0))</f>
        <v>#REF!</v>
      </c>
      <c r="D653" s="65" t="e">
        <f>IF(#REF!="",0,VLOOKUP(#REF!,$CX$11:$CY$26,2,0))</f>
        <v>#REF!</v>
      </c>
      <c r="E653" s="152" t="e">
        <f t="shared" si="120"/>
        <v>#REF!</v>
      </c>
      <c r="F653" s="155" t="e">
        <f>IF(#REF!="","",VLOOKUP(#REF!,#REF!,7,0))</f>
        <v>#REF!</v>
      </c>
      <c r="G653" s="201" t="e">
        <f>IF(OR(#REF!="",F653=""),"",ROUND(#REF!/10^3*F653,3))</f>
        <v>#REF!</v>
      </c>
      <c r="H653" s="201" t="e">
        <f>IF(#REF!&gt;0,#REF!*#REF!/1000,"")</f>
        <v>#REF!</v>
      </c>
      <c r="I653" s="201" t="e">
        <f>IF(#REF!&gt;0,#REF!*#REF!/1000,"")</f>
        <v>#REF!</v>
      </c>
      <c r="J653" s="51" t="e">
        <f>IF(#REF!="●","",IF(#REF!="","",#REF!))</f>
        <v>#REF!</v>
      </c>
      <c r="K653" s="51" t="e">
        <f>IF(#REF!="●","",IF(#REF!="","",#REF!))</f>
        <v>#REF!</v>
      </c>
      <c r="L653" s="74" t="e">
        <f t="shared" si="121"/>
        <v>#REF!</v>
      </c>
      <c r="M653" s="74" t="e">
        <f t="shared" si="122"/>
        <v>#REF!</v>
      </c>
      <c r="N653" s="201" t="e">
        <f>IF(ISNA(L653),"",L653*#REF!)</f>
        <v>#REF!</v>
      </c>
      <c r="O653" s="201" t="e">
        <f>IF(ISNA(M653),"",M653*#REF!)</f>
        <v>#REF!</v>
      </c>
      <c r="P653" s="78" t="e">
        <f>IF(#REF!&gt;0,DQ$6,"")</f>
        <v>#REF!</v>
      </c>
      <c r="Q653" s="99"/>
      <c r="R653" s="411"/>
      <c r="S653" s="412" t="e">
        <f>IF(OR(#REF!="",F653=""),"",ROUND(#REF!/10^3*F653,3))</f>
        <v>#REF!</v>
      </c>
      <c r="T653" s="412" t="e">
        <f>IF(#REF!&gt;0,#REF!*#REF!/1000,"")</f>
        <v>#REF!</v>
      </c>
      <c r="U653" s="412" t="e">
        <f>IF(#REF!&gt;0,#REF!*#REF!/1000,"")</f>
        <v>#REF!</v>
      </c>
      <c r="V653" s="413" t="e">
        <f>IF(OR(#REF!="●",#REF!="●"),"",IF(#REF!="","",#REF!))</f>
        <v>#REF!</v>
      </c>
      <c r="W653" s="413" t="e">
        <f>IF(OR(#REF!="●",#REF!="●"),"",IF(#REF!="","",#REF!))</f>
        <v>#REF!</v>
      </c>
      <c r="X653" s="412" t="e">
        <f>IF(ISNA(L653),"",L653*#REF!)</f>
        <v>#REF!</v>
      </c>
      <c r="Y653" s="412" t="e">
        <f>IF(ISNA(M653),"",M653*#REF!)</f>
        <v>#REF!</v>
      </c>
      <c r="Z653" s="414" t="e">
        <f>IF(#REF!&gt;0,DQ$6,"")</f>
        <v>#REF!</v>
      </c>
      <c r="AA653" s="95" t="e">
        <f>IF(#REF!="","",VLOOKUP(#REF!,#REF!,7,0))</f>
        <v>#REF!</v>
      </c>
      <c r="AB653" s="201" t="e">
        <f>IF(OR(#REF!="",AA653=""),"",ROUND(#REF!/10^3*AA653,3))</f>
        <v>#REF!</v>
      </c>
      <c r="AC653" s="201" t="e">
        <f>IF(#REF!&gt;0,#REF!*#REF!/1000,"")</f>
        <v>#REF!</v>
      </c>
      <c r="AD653" s="201" t="e">
        <f>IF(#REF!&gt;0,#REF!*#REF!/1000,"")</f>
        <v>#REF!</v>
      </c>
      <c r="AE653" s="74" t="e">
        <f t="shared" si="123"/>
        <v>#REF!</v>
      </c>
      <c r="AF653" s="74" t="e">
        <f t="shared" si="124"/>
        <v>#REF!</v>
      </c>
      <c r="AG653" s="201" t="e">
        <f>IF(ISNA(AE653),"",AE653*#REF!)</f>
        <v>#REF!</v>
      </c>
      <c r="AH653" s="201" t="e">
        <f>IF(ISNA(AF653),"",AF653*#REF!)</f>
        <v>#REF!</v>
      </c>
      <c r="AI653" s="78" t="e">
        <f>IF(#REF!&gt;0,DQ$23,"")</f>
        <v>#REF!</v>
      </c>
      <c r="AJ653" s="99"/>
      <c r="AK653" s="411"/>
      <c r="AL653" s="412" t="e">
        <f>IF(OR(#REF!="",F653=""),"",ROUND(#REF!/10^3*F653,3))</f>
        <v>#REF!</v>
      </c>
      <c r="AM653" s="412" t="e">
        <f>IF(#REF!&gt;0,#REF!*#REF!/1000,"")</f>
        <v>#REF!</v>
      </c>
      <c r="AN653" s="412" t="e">
        <f>IF(#REF!&gt;0,#REF!*#REF!/1000,"")</f>
        <v>#REF!</v>
      </c>
      <c r="AO653" s="413" t="e">
        <f>IF(OR(#REF!="●",#REF!="●",#REF!="●"),"",IF(#REF!="","",#REF!))</f>
        <v>#REF!</v>
      </c>
      <c r="AP653" s="413" t="e">
        <f>IF(OR(#REF!="●",#REF!="●",#REF!="●"),"",IF(#REF!="","",#REF!))</f>
        <v>#REF!</v>
      </c>
      <c r="AQ653" s="412" t="e">
        <f>IF(ISNA(L653),"",L653*#REF!)</f>
        <v>#REF!</v>
      </c>
      <c r="AR653" s="412" t="e">
        <f>IF(ISNA(M653),"",M653*#REF!)</f>
        <v>#REF!</v>
      </c>
      <c r="AS653" s="414" t="e">
        <f>IF(#REF!&gt;0,DQ$6,"")</f>
        <v>#REF!</v>
      </c>
      <c r="AT653" s="95" t="e">
        <f>IF(#REF!="","",VLOOKUP(#REF!,#REF!,7,0))</f>
        <v>#REF!</v>
      </c>
      <c r="AU653" s="201" t="e">
        <f>IF(OR(#REF!="",AT653=""),"",ROUND(#REF!/10^3*AT653,3))</f>
        <v>#REF!</v>
      </c>
      <c r="AV653" s="201" t="e">
        <f>IF(#REF!&gt;0,#REF!*#REF!/1000,"")</f>
        <v>#REF!</v>
      </c>
      <c r="AW653" s="201" t="e">
        <f>IF(#REF!&gt;0,#REF!*#REF!/1000,"")</f>
        <v>#REF!</v>
      </c>
      <c r="AX653" s="74" t="e">
        <f t="shared" si="125"/>
        <v>#REF!</v>
      </c>
      <c r="AY653" s="74" t="e">
        <f t="shared" si="126"/>
        <v>#REF!</v>
      </c>
      <c r="AZ653" s="201" t="e">
        <f>IF(ISNA(AX653),"",AX653*#REF!)</f>
        <v>#REF!</v>
      </c>
      <c r="BA653" s="201" t="e">
        <f>IF(ISNA(AY653),"",AY653*#REF!)</f>
        <v>#REF!</v>
      </c>
      <c r="BB653" s="78" t="e">
        <f>IF(#REF!&gt;0,DQ$40,"")</f>
        <v>#REF!</v>
      </c>
      <c r="BC653" s="99"/>
      <c r="BD653" s="650"/>
      <c r="BE653" s="652" t="e">
        <f>IF(OR(#REF!="",F653=""),"",ROUND(#REF!/10^3*F653,3))</f>
        <v>#REF!</v>
      </c>
      <c r="BF653" s="412" t="e">
        <f>IF(#REF!&gt;0,#REF!*#REF!/1000,"")</f>
        <v>#REF!</v>
      </c>
      <c r="BG653" s="412" t="e">
        <f>IF(#REF!&gt;0,#REF!*#REF!/1000,"")</f>
        <v>#REF!</v>
      </c>
      <c r="BH653" s="413" t="e">
        <f>IF(OR(#REF!="●",#REF!="●",#REF!="●",#REF!="●"),"",IF(#REF!="","",#REF!))</f>
        <v>#REF!</v>
      </c>
      <c r="BI653" s="413" t="e">
        <f>IF(OR(#REF!="●",#REF!="●",#REF!="●",#REF!="●"),"",IF(#REF!="","",#REF!))</f>
        <v>#REF!</v>
      </c>
      <c r="BJ653" s="412" t="e">
        <f>IF(ISNA(L653),"",L653*#REF!)</f>
        <v>#REF!</v>
      </c>
      <c r="BK653" s="412" t="e">
        <f>IF(ISNA(M653),"",M653*#REF!)</f>
        <v>#REF!</v>
      </c>
      <c r="BL653" s="415" t="e">
        <f>IF(#REF!&gt;0,DQ$6,"")</f>
        <v>#REF!</v>
      </c>
      <c r="BM653" s="361" t="e">
        <f>IF(#REF!="","",VLOOKUP(#REF!,#REF!,7,0))</f>
        <v>#REF!</v>
      </c>
      <c r="BN653" s="201" t="e">
        <f>IF(OR(#REF!="",BM653=""),"",ROUND(#REF!/10^3*BM653,3))</f>
        <v>#REF!</v>
      </c>
      <c r="BO653" s="201" t="e">
        <f>IF(#REF!&gt;0,#REF!*#REF!/1000,"")</f>
        <v>#REF!</v>
      </c>
      <c r="BP653" s="201" t="e">
        <f>IF(#REF!&gt;0,#REF!*#REF!/1000,"")</f>
        <v>#REF!</v>
      </c>
      <c r="BQ653" s="74" t="e">
        <f t="shared" si="127"/>
        <v>#REF!</v>
      </c>
      <c r="BR653" s="74" t="e">
        <f t="shared" si="128"/>
        <v>#REF!</v>
      </c>
      <c r="BS653" s="201" t="e">
        <f>IF(ISNA(BQ653),"",BQ653*#REF!)</f>
        <v>#REF!</v>
      </c>
      <c r="BT653" s="201" t="e">
        <f>IF(ISNA(BR653),"",BR653*#REF!)</f>
        <v>#REF!</v>
      </c>
      <c r="BU653" s="78" t="e">
        <f>IF(#REF!&gt;0,DQ$57,"")</f>
        <v>#REF!</v>
      </c>
      <c r="BV653" s="99"/>
      <c r="BW653" s="411"/>
      <c r="BX653" s="412" t="e">
        <f>IF(OR(#REF!="",F653=""),"",ROUND(#REF!/10^3*F653,3))</f>
        <v>#REF!</v>
      </c>
      <c r="BY653" s="412" t="e">
        <f>IF(#REF!&gt;0,#REF!*#REF!/1000,"")</f>
        <v>#REF!</v>
      </c>
      <c r="BZ653" s="412" t="e">
        <f>IF(#REF!&gt;0,#REF!*#REF!/1000,"")</f>
        <v>#REF!</v>
      </c>
      <c r="CA653" s="413" t="e">
        <f>IF(OR(#REF!="●",#REF!="●",#REF!="●",#REF!="●",#REF!="●"),"",IF(#REF!="","",#REF!))</f>
        <v>#REF!</v>
      </c>
      <c r="CB653" s="413" t="e">
        <f>IF(OR(#REF!="●",#REF!="●",#REF!="●",#REF!="●",#REF!="●"),"",IF(#REF!="","",#REF!))</f>
        <v>#REF!</v>
      </c>
      <c r="CC653" s="412" t="e">
        <f>IF(ISNA(L653),"",L653*#REF!)</f>
        <v>#REF!</v>
      </c>
      <c r="CD653" s="412" t="e">
        <f>IF(ISNA(M653),"",M653*#REF!)</f>
        <v>#REF!</v>
      </c>
      <c r="CE653" s="415" t="e">
        <f>IF(#REF!&gt;0,DQ$6,"")</f>
        <v>#REF!</v>
      </c>
      <c r="CF653" s="361" t="e">
        <f>IF(#REF!="","",VLOOKUP(#REF!,#REF!,7,0))</f>
        <v>#REF!</v>
      </c>
      <c r="CG653" s="201" t="e">
        <f>IF(OR(#REF!="",CF653=""),"",ROUND(#REF!/10^3*CF653,3))</f>
        <v>#REF!</v>
      </c>
      <c r="CH653" s="201" t="e">
        <f>IF(#REF!&gt;0,#REF!*#REF!/1000,"")</f>
        <v>#REF!</v>
      </c>
      <c r="CI653" s="201" t="e">
        <f>IF(#REF!&gt;0,#REF!*#REF!/1000,"")</f>
        <v>#REF!</v>
      </c>
      <c r="CJ653" s="74" t="e">
        <f t="shared" si="129"/>
        <v>#REF!</v>
      </c>
      <c r="CK653" s="74" t="e">
        <f t="shared" si="130"/>
        <v>#REF!</v>
      </c>
      <c r="CL653" s="201" t="e">
        <f>IF(ISNA(CJ653),"",CJ653*#REF!)</f>
        <v>#REF!</v>
      </c>
      <c r="CM653" s="201" t="e">
        <f>IF(ISNA(CK653),"",CK653*#REF!)</f>
        <v>#REF!</v>
      </c>
      <c r="CN653" s="101" t="e">
        <f>IF(#REF!&gt;0,DQ$57,"")</f>
        <v>#REF!</v>
      </c>
      <c r="CO653" s="84"/>
      <c r="CP653" s="2"/>
      <c r="CQ653" s="2"/>
      <c r="CR653" s="2"/>
      <c r="CS653" s="2"/>
      <c r="CT653" s="2"/>
      <c r="CU653" s="2"/>
      <c r="CV653" s="2"/>
      <c r="CX653" s="2"/>
      <c r="CY653" s="2"/>
      <c r="CZ653" s="2"/>
      <c r="DA653" s="2"/>
      <c r="DB653" s="2"/>
      <c r="DC653" s="2"/>
      <c r="DD653" s="2"/>
      <c r="DE653" s="2"/>
      <c r="DF653" s="2"/>
    </row>
    <row r="654" spans="2:110" ht="18" customHeight="1">
      <c r="B654" s="151" t="e">
        <f>IF(#REF!="","",VLOOKUP(#REF!,$CX$11:$DG$26,9,0))</f>
        <v>#REF!</v>
      </c>
      <c r="C654" s="64" t="e">
        <f>IF(#REF!="",0,VLOOKUP(#REF!,$CP$11:$CQ$16,2,0))</f>
        <v>#REF!</v>
      </c>
      <c r="D654" s="65" t="e">
        <f>IF(#REF!="",0,VLOOKUP(#REF!,$CX$11:$CY$26,2,0))</f>
        <v>#REF!</v>
      </c>
      <c r="E654" s="152" t="e">
        <f t="shared" si="120"/>
        <v>#REF!</v>
      </c>
      <c r="F654" s="155" t="e">
        <f>IF(#REF!="","",VLOOKUP(#REF!,#REF!,7,0))</f>
        <v>#REF!</v>
      </c>
      <c r="G654" s="201" t="e">
        <f>IF(OR(#REF!="",F654=""),"",ROUND(#REF!/10^3*F654,3))</f>
        <v>#REF!</v>
      </c>
      <c r="H654" s="201" t="e">
        <f>IF(#REF!&gt;0,#REF!*#REF!/1000,"")</f>
        <v>#REF!</v>
      </c>
      <c r="I654" s="201" t="e">
        <f>IF(#REF!&gt;0,#REF!*#REF!/1000,"")</f>
        <v>#REF!</v>
      </c>
      <c r="J654" s="51" t="e">
        <f>IF(#REF!="●","",IF(#REF!="","",#REF!))</f>
        <v>#REF!</v>
      </c>
      <c r="K654" s="51" t="e">
        <f>IF(#REF!="●","",IF(#REF!="","",#REF!))</f>
        <v>#REF!</v>
      </c>
      <c r="L654" s="74" t="e">
        <f t="shared" si="121"/>
        <v>#REF!</v>
      </c>
      <c r="M654" s="74" t="e">
        <f t="shared" si="122"/>
        <v>#REF!</v>
      </c>
      <c r="N654" s="201" t="e">
        <f>IF(ISNA(L654),"",L654*#REF!)</f>
        <v>#REF!</v>
      </c>
      <c r="O654" s="201" t="e">
        <f>IF(ISNA(M654),"",M654*#REF!)</f>
        <v>#REF!</v>
      </c>
      <c r="P654" s="78" t="e">
        <f>IF(#REF!&gt;0,DQ$6,"")</f>
        <v>#REF!</v>
      </c>
      <c r="Q654" s="99"/>
      <c r="R654" s="411"/>
      <c r="S654" s="412" t="e">
        <f>IF(OR(#REF!="",F654=""),"",ROUND(#REF!/10^3*F654,3))</f>
        <v>#REF!</v>
      </c>
      <c r="T654" s="412" t="e">
        <f>IF(#REF!&gt;0,#REF!*#REF!/1000,"")</f>
        <v>#REF!</v>
      </c>
      <c r="U654" s="412" t="e">
        <f>IF(#REF!&gt;0,#REF!*#REF!/1000,"")</f>
        <v>#REF!</v>
      </c>
      <c r="V654" s="413" t="e">
        <f>IF(OR(#REF!="●",#REF!="●"),"",IF(#REF!="","",#REF!))</f>
        <v>#REF!</v>
      </c>
      <c r="W654" s="413" t="e">
        <f>IF(OR(#REF!="●",#REF!="●"),"",IF(#REF!="","",#REF!))</f>
        <v>#REF!</v>
      </c>
      <c r="X654" s="412" t="e">
        <f>IF(ISNA(L654),"",L654*#REF!)</f>
        <v>#REF!</v>
      </c>
      <c r="Y654" s="412" t="e">
        <f>IF(ISNA(M654),"",M654*#REF!)</f>
        <v>#REF!</v>
      </c>
      <c r="Z654" s="414" t="e">
        <f>IF(#REF!&gt;0,DQ$6,"")</f>
        <v>#REF!</v>
      </c>
      <c r="AA654" s="95" t="e">
        <f>IF(#REF!="","",VLOOKUP(#REF!,#REF!,7,0))</f>
        <v>#REF!</v>
      </c>
      <c r="AB654" s="201" t="e">
        <f>IF(OR(#REF!="",AA654=""),"",ROUND(#REF!/10^3*AA654,3))</f>
        <v>#REF!</v>
      </c>
      <c r="AC654" s="201" t="e">
        <f>IF(#REF!&gt;0,#REF!*#REF!/1000,"")</f>
        <v>#REF!</v>
      </c>
      <c r="AD654" s="201" t="e">
        <f>IF(#REF!&gt;0,#REF!*#REF!/1000,"")</f>
        <v>#REF!</v>
      </c>
      <c r="AE654" s="74" t="e">
        <f t="shared" si="123"/>
        <v>#REF!</v>
      </c>
      <c r="AF654" s="74" t="e">
        <f t="shared" si="124"/>
        <v>#REF!</v>
      </c>
      <c r="AG654" s="201" t="e">
        <f>IF(ISNA(AE654),"",AE654*#REF!)</f>
        <v>#REF!</v>
      </c>
      <c r="AH654" s="201" t="e">
        <f>IF(ISNA(AF654),"",AF654*#REF!)</f>
        <v>#REF!</v>
      </c>
      <c r="AI654" s="78" t="e">
        <f>IF(#REF!&gt;0,DQ$23,"")</f>
        <v>#REF!</v>
      </c>
      <c r="AJ654" s="99"/>
      <c r="AK654" s="411"/>
      <c r="AL654" s="412" t="e">
        <f>IF(OR(#REF!="",F654=""),"",ROUND(#REF!/10^3*F654,3))</f>
        <v>#REF!</v>
      </c>
      <c r="AM654" s="412" t="e">
        <f>IF(#REF!&gt;0,#REF!*#REF!/1000,"")</f>
        <v>#REF!</v>
      </c>
      <c r="AN654" s="412" t="e">
        <f>IF(#REF!&gt;0,#REF!*#REF!/1000,"")</f>
        <v>#REF!</v>
      </c>
      <c r="AO654" s="413" t="e">
        <f>IF(OR(#REF!="●",#REF!="●",#REF!="●"),"",IF(#REF!="","",#REF!))</f>
        <v>#REF!</v>
      </c>
      <c r="AP654" s="413" t="e">
        <f>IF(OR(#REF!="●",#REF!="●",#REF!="●"),"",IF(#REF!="","",#REF!))</f>
        <v>#REF!</v>
      </c>
      <c r="AQ654" s="412" t="e">
        <f>IF(ISNA(L654),"",L654*#REF!)</f>
        <v>#REF!</v>
      </c>
      <c r="AR654" s="412" t="e">
        <f>IF(ISNA(M654),"",M654*#REF!)</f>
        <v>#REF!</v>
      </c>
      <c r="AS654" s="414" t="e">
        <f>IF(#REF!&gt;0,DQ$6,"")</f>
        <v>#REF!</v>
      </c>
      <c r="AT654" s="95" t="e">
        <f>IF(#REF!="","",VLOOKUP(#REF!,#REF!,7,0))</f>
        <v>#REF!</v>
      </c>
      <c r="AU654" s="201" t="e">
        <f>IF(OR(#REF!="",AT654=""),"",ROUND(#REF!/10^3*AT654,3))</f>
        <v>#REF!</v>
      </c>
      <c r="AV654" s="201" t="e">
        <f>IF(#REF!&gt;0,#REF!*#REF!/1000,"")</f>
        <v>#REF!</v>
      </c>
      <c r="AW654" s="201" t="e">
        <f>IF(#REF!&gt;0,#REF!*#REF!/1000,"")</f>
        <v>#REF!</v>
      </c>
      <c r="AX654" s="74" t="e">
        <f t="shared" si="125"/>
        <v>#REF!</v>
      </c>
      <c r="AY654" s="74" t="e">
        <f t="shared" si="126"/>
        <v>#REF!</v>
      </c>
      <c r="AZ654" s="201" t="e">
        <f>IF(ISNA(AX654),"",AX654*#REF!)</f>
        <v>#REF!</v>
      </c>
      <c r="BA654" s="201" t="e">
        <f>IF(ISNA(AY654),"",AY654*#REF!)</f>
        <v>#REF!</v>
      </c>
      <c r="BB654" s="78" t="e">
        <f>IF(#REF!&gt;0,DQ$40,"")</f>
        <v>#REF!</v>
      </c>
      <c r="BC654" s="99"/>
      <c r="BD654" s="650"/>
      <c r="BE654" s="652" t="e">
        <f>IF(OR(#REF!="",F654=""),"",ROUND(#REF!/10^3*F654,3))</f>
        <v>#REF!</v>
      </c>
      <c r="BF654" s="412" t="e">
        <f>IF(#REF!&gt;0,#REF!*#REF!/1000,"")</f>
        <v>#REF!</v>
      </c>
      <c r="BG654" s="412" t="e">
        <f>IF(#REF!&gt;0,#REF!*#REF!/1000,"")</f>
        <v>#REF!</v>
      </c>
      <c r="BH654" s="413" t="e">
        <f>IF(OR(#REF!="●",#REF!="●",#REF!="●",#REF!="●"),"",IF(#REF!="","",#REF!))</f>
        <v>#REF!</v>
      </c>
      <c r="BI654" s="413" t="e">
        <f>IF(OR(#REF!="●",#REF!="●",#REF!="●",#REF!="●"),"",IF(#REF!="","",#REF!))</f>
        <v>#REF!</v>
      </c>
      <c r="BJ654" s="412" t="e">
        <f>IF(ISNA(L654),"",L654*#REF!)</f>
        <v>#REF!</v>
      </c>
      <c r="BK654" s="412" t="e">
        <f>IF(ISNA(M654),"",M654*#REF!)</f>
        <v>#REF!</v>
      </c>
      <c r="BL654" s="415" t="e">
        <f>IF(#REF!&gt;0,DQ$6,"")</f>
        <v>#REF!</v>
      </c>
      <c r="BM654" s="361" t="e">
        <f>IF(#REF!="","",VLOOKUP(#REF!,#REF!,7,0))</f>
        <v>#REF!</v>
      </c>
      <c r="BN654" s="201" t="e">
        <f>IF(OR(#REF!="",BM654=""),"",ROUND(#REF!/10^3*BM654,3))</f>
        <v>#REF!</v>
      </c>
      <c r="BO654" s="201" t="e">
        <f>IF(#REF!&gt;0,#REF!*#REF!/1000,"")</f>
        <v>#REF!</v>
      </c>
      <c r="BP654" s="201" t="e">
        <f>IF(#REF!&gt;0,#REF!*#REF!/1000,"")</f>
        <v>#REF!</v>
      </c>
      <c r="BQ654" s="74" t="e">
        <f t="shared" si="127"/>
        <v>#REF!</v>
      </c>
      <c r="BR654" s="74" t="e">
        <f t="shared" si="128"/>
        <v>#REF!</v>
      </c>
      <c r="BS654" s="201" t="e">
        <f>IF(ISNA(BQ654),"",BQ654*#REF!)</f>
        <v>#REF!</v>
      </c>
      <c r="BT654" s="201" t="e">
        <f>IF(ISNA(BR654),"",BR654*#REF!)</f>
        <v>#REF!</v>
      </c>
      <c r="BU654" s="78" t="e">
        <f>IF(#REF!&gt;0,DQ$57,"")</f>
        <v>#REF!</v>
      </c>
      <c r="BV654" s="99"/>
      <c r="BW654" s="411"/>
      <c r="BX654" s="412" t="e">
        <f>IF(OR(#REF!="",F654=""),"",ROUND(#REF!/10^3*F654,3))</f>
        <v>#REF!</v>
      </c>
      <c r="BY654" s="412" t="e">
        <f>IF(#REF!&gt;0,#REF!*#REF!/1000,"")</f>
        <v>#REF!</v>
      </c>
      <c r="BZ654" s="412" t="e">
        <f>IF(#REF!&gt;0,#REF!*#REF!/1000,"")</f>
        <v>#REF!</v>
      </c>
      <c r="CA654" s="413" t="e">
        <f>IF(OR(#REF!="●",#REF!="●",#REF!="●",#REF!="●",#REF!="●"),"",IF(#REF!="","",#REF!))</f>
        <v>#REF!</v>
      </c>
      <c r="CB654" s="413" t="e">
        <f>IF(OR(#REF!="●",#REF!="●",#REF!="●",#REF!="●",#REF!="●"),"",IF(#REF!="","",#REF!))</f>
        <v>#REF!</v>
      </c>
      <c r="CC654" s="412" t="e">
        <f>IF(ISNA(L654),"",L654*#REF!)</f>
        <v>#REF!</v>
      </c>
      <c r="CD654" s="412" t="e">
        <f>IF(ISNA(M654),"",M654*#REF!)</f>
        <v>#REF!</v>
      </c>
      <c r="CE654" s="415" t="e">
        <f>IF(#REF!&gt;0,DQ$6,"")</f>
        <v>#REF!</v>
      </c>
      <c r="CF654" s="361" t="e">
        <f>IF(#REF!="","",VLOOKUP(#REF!,#REF!,7,0))</f>
        <v>#REF!</v>
      </c>
      <c r="CG654" s="201" t="e">
        <f>IF(OR(#REF!="",CF654=""),"",ROUND(#REF!/10^3*CF654,3))</f>
        <v>#REF!</v>
      </c>
      <c r="CH654" s="201" t="e">
        <f>IF(#REF!&gt;0,#REF!*#REF!/1000,"")</f>
        <v>#REF!</v>
      </c>
      <c r="CI654" s="201" t="e">
        <f>IF(#REF!&gt;0,#REF!*#REF!/1000,"")</f>
        <v>#REF!</v>
      </c>
      <c r="CJ654" s="74" t="e">
        <f t="shared" si="129"/>
        <v>#REF!</v>
      </c>
      <c r="CK654" s="74" t="e">
        <f t="shared" si="130"/>
        <v>#REF!</v>
      </c>
      <c r="CL654" s="201" t="e">
        <f>IF(ISNA(CJ654),"",CJ654*#REF!)</f>
        <v>#REF!</v>
      </c>
      <c r="CM654" s="201" t="e">
        <f>IF(ISNA(CK654),"",CK654*#REF!)</f>
        <v>#REF!</v>
      </c>
      <c r="CN654" s="101" t="e">
        <f>IF(#REF!&gt;0,DQ$57,"")</f>
        <v>#REF!</v>
      </c>
      <c r="CO654" s="84"/>
      <c r="CP654" s="2"/>
      <c r="CQ654" s="2"/>
      <c r="CR654" s="2"/>
      <c r="CS654" s="2"/>
      <c r="CT654" s="2"/>
      <c r="CU654" s="2"/>
      <c r="CV654" s="2"/>
      <c r="CX654" s="2"/>
      <c r="CY654" s="2"/>
      <c r="CZ654" s="2"/>
      <c r="DA654" s="2"/>
      <c r="DB654" s="2"/>
      <c r="DC654" s="2"/>
      <c r="DD654" s="2"/>
      <c r="DE654" s="2"/>
      <c r="DF654" s="2"/>
    </row>
    <row r="655" spans="2:110" ht="18" customHeight="1">
      <c r="B655" s="151" t="e">
        <f>IF(#REF!="","",VLOOKUP(#REF!,$CX$11:$DG$26,9,0))</f>
        <v>#REF!</v>
      </c>
      <c r="C655" s="64" t="e">
        <f>IF(#REF!="",0,VLOOKUP(#REF!,$CP$11:$CQ$16,2,0))</f>
        <v>#REF!</v>
      </c>
      <c r="D655" s="65" t="e">
        <f>IF(#REF!="",0,VLOOKUP(#REF!,$CX$11:$CY$26,2,0))</f>
        <v>#REF!</v>
      </c>
      <c r="E655" s="152" t="e">
        <f t="shared" si="120"/>
        <v>#REF!</v>
      </c>
      <c r="F655" s="155" t="e">
        <f>IF(#REF!="","",VLOOKUP(#REF!,#REF!,7,0))</f>
        <v>#REF!</v>
      </c>
      <c r="G655" s="201" t="e">
        <f>IF(OR(#REF!="",F655=""),"",ROUND(#REF!/10^3*F655,3))</f>
        <v>#REF!</v>
      </c>
      <c r="H655" s="201" t="e">
        <f>IF(#REF!&gt;0,#REF!*#REF!/1000,"")</f>
        <v>#REF!</v>
      </c>
      <c r="I655" s="201" t="e">
        <f>IF(#REF!&gt;0,#REF!*#REF!/1000,"")</f>
        <v>#REF!</v>
      </c>
      <c r="J655" s="51" t="e">
        <f>IF(#REF!="●","",IF(#REF!="","",#REF!))</f>
        <v>#REF!</v>
      </c>
      <c r="K655" s="51" t="e">
        <f>IF(#REF!="●","",IF(#REF!="","",#REF!))</f>
        <v>#REF!</v>
      </c>
      <c r="L655" s="74" t="e">
        <f t="shared" si="121"/>
        <v>#REF!</v>
      </c>
      <c r="M655" s="74" t="e">
        <f t="shared" si="122"/>
        <v>#REF!</v>
      </c>
      <c r="N655" s="201" t="e">
        <f>IF(ISNA(L655),"",L655*#REF!)</f>
        <v>#REF!</v>
      </c>
      <c r="O655" s="201" t="e">
        <f>IF(ISNA(M655),"",M655*#REF!)</f>
        <v>#REF!</v>
      </c>
      <c r="P655" s="78" t="e">
        <f>IF(#REF!&gt;0,DQ$6,"")</f>
        <v>#REF!</v>
      </c>
      <c r="Q655" s="99"/>
      <c r="R655" s="411"/>
      <c r="S655" s="412" t="e">
        <f>IF(OR(#REF!="",F655=""),"",ROUND(#REF!/10^3*F655,3))</f>
        <v>#REF!</v>
      </c>
      <c r="T655" s="412" t="e">
        <f>IF(#REF!&gt;0,#REF!*#REF!/1000,"")</f>
        <v>#REF!</v>
      </c>
      <c r="U655" s="412" t="e">
        <f>IF(#REF!&gt;0,#REF!*#REF!/1000,"")</f>
        <v>#REF!</v>
      </c>
      <c r="V655" s="413" t="e">
        <f>IF(OR(#REF!="●",#REF!="●"),"",IF(#REF!="","",#REF!))</f>
        <v>#REF!</v>
      </c>
      <c r="W655" s="413" t="e">
        <f>IF(OR(#REF!="●",#REF!="●"),"",IF(#REF!="","",#REF!))</f>
        <v>#REF!</v>
      </c>
      <c r="X655" s="412" t="e">
        <f>IF(ISNA(L655),"",L655*#REF!)</f>
        <v>#REF!</v>
      </c>
      <c r="Y655" s="412" t="e">
        <f>IF(ISNA(M655),"",M655*#REF!)</f>
        <v>#REF!</v>
      </c>
      <c r="Z655" s="414" t="e">
        <f>IF(#REF!&gt;0,DQ$6,"")</f>
        <v>#REF!</v>
      </c>
      <c r="AA655" s="95" t="e">
        <f>IF(#REF!="","",VLOOKUP(#REF!,#REF!,7,0))</f>
        <v>#REF!</v>
      </c>
      <c r="AB655" s="201" t="e">
        <f>IF(OR(#REF!="",AA655=""),"",ROUND(#REF!/10^3*AA655,3))</f>
        <v>#REF!</v>
      </c>
      <c r="AC655" s="201" t="e">
        <f>IF(#REF!&gt;0,#REF!*#REF!/1000,"")</f>
        <v>#REF!</v>
      </c>
      <c r="AD655" s="201" t="e">
        <f>IF(#REF!&gt;0,#REF!*#REF!/1000,"")</f>
        <v>#REF!</v>
      </c>
      <c r="AE655" s="74" t="e">
        <f t="shared" si="123"/>
        <v>#REF!</v>
      </c>
      <c r="AF655" s="74" t="e">
        <f t="shared" si="124"/>
        <v>#REF!</v>
      </c>
      <c r="AG655" s="201" t="e">
        <f>IF(ISNA(AE655),"",AE655*#REF!)</f>
        <v>#REF!</v>
      </c>
      <c r="AH655" s="201" t="e">
        <f>IF(ISNA(AF655),"",AF655*#REF!)</f>
        <v>#REF!</v>
      </c>
      <c r="AI655" s="78" t="e">
        <f>IF(#REF!&gt;0,DQ$23,"")</f>
        <v>#REF!</v>
      </c>
      <c r="AJ655" s="99"/>
      <c r="AK655" s="411"/>
      <c r="AL655" s="412" t="e">
        <f>IF(OR(#REF!="",F655=""),"",ROUND(#REF!/10^3*F655,3))</f>
        <v>#REF!</v>
      </c>
      <c r="AM655" s="412" t="e">
        <f>IF(#REF!&gt;0,#REF!*#REF!/1000,"")</f>
        <v>#REF!</v>
      </c>
      <c r="AN655" s="412" t="e">
        <f>IF(#REF!&gt;0,#REF!*#REF!/1000,"")</f>
        <v>#REF!</v>
      </c>
      <c r="AO655" s="413" t="e">
        <f>IF(OR(#REF!="●",#REF!="●",#REF!="●"),"",IF(#REF!="","",#REF!))</f>
        <v>#REF!</v>
      </c>
      <c r="AP655" s="413" t="e">
        <f>IF(OR(#REF!="●",#REF!="●",#REF!="●"),"",IF(#REF!="","",#REF!))</f>
        <v>#REF!</v>
      </c>
      <c r="AQ655" s="412" t="e">
        <f>IF(ISNA(L655),"",L655*#REF!)</f>
        <v>#REF!</v>
      </c>
      <c r="AR655" s="412" t="e">
        <f>IF(ISNA(M655),"",M655*#REF!)</f>
        <v>#REF!</v>
      </c>
      <c r="AS655" s="414" t="e">
        <f>IF(#REF!&gt;0,DQ$6,"")</f>
        <v>#REF!</v>
      </c>
      <c r="AT655" s="95" t="e">
        <f>IF(#REF!="","",VLOOKUP(#REF!,#REF!,7,0))</f>
        <v>#REF!</v>
      </c>
      <c r="AU655" s="201" t="e">
        <f>IF(OR(#REF!="",AT655=""),"",ROUND(#REF!/10^3*AT655,3))</f>
        <v>#REF!</v>
      </c>
      <c r="AV655" s="201" t="e">
        <f>IF(#REF!&gt;0,#REF!*#REF!/1000,"")</f>
        <v>#REF!</v>
      </c>
      <c r="AW655" s="201" t="e">
        <f>IF(#REF!&gt;0,#REF!*#REF!/1000,"")</f>
        <v>#REF!</v>
      </c>
      <c r="AX655" s="74" t="e">
        <f t="shared" si="125"/>
        <v>#REF!</v>
      </c>
      <c r="AY655" s="74" t="e">
        <f t="shared" si="126"/>
        <v>#REF!</v>
      </c>
      <c r="AZ655" s="201" t="e">
        <f>IF(ISNA(AX655),"",AX655*#REF!)</f>
        <v>#REF!</v>
      </c>
      <c r="BA655" s="201" t="e">
        <f>IF(ISNA(AY655),"",AY655*#REF!)</f>
        <v>#REF!</v>
      </c>
      <c r="BB655" s="78" t="e">
        <f>IF(#REF!&gt;0,DQ$40,"")</f>
        <v>#REF!</v>
      </c>
      <c r="BC655" s="99"/>
      <c r="BD655" s="650"/>
      <c r="BE655" s="652" t="e">
        <f>IF(OR(#REF!="",F655=""),"",ROUND(#REF!/10^3*F655,3))</f>
        <v>#REF!</v>
      </c>
      <c r="BF655" s="412" t="e">
        <f>IF(#REF!&gt;0,#REF!*#REF!/1000,"")</f>
        <v>#REF!</v>
      </c>
      <c r="BG655" s="412" t="e">
        <f>IF(#REF!&gt;0,#REF!*#REF!/1000,"")</f>
        <v>#REF!</v>
      </c>
      <c r="BH655" s="413" t="e">
        <f>IF(OR(#REF!="●",#REF!="●",#REF!="●",#REF!="●"),"",IF(#REF!="","",#REF!))</f>
        <v>#REF!</v>
      </c>
      <c r="BI655" s="413" t="e">
        <f>IF(OR(#REF!="●",#REF!="●",#REF!="●",#REF!="●"),"",IF(#REF!="","",#REF!))</f>
        <v>#REF!</v>
      </c>
      <c r="BJ655" s="412" t="e">
        <f>IF(ISNA(L655),"",L655*#REF!)</f>
        <v>#REF!</v>
      </c>
      <c r="BK655" s="412" t="e">
        <f>IF(ISNA(M655),"",M655*#REF!)</f>
        <v>#REF!</v>
      </c>
      <c r="BL655" s="415" t="e">
        <f>IF(#REF!&gt;0,DQ$6,"")</f>
        <v>#REF!</v>
      </c>
      <c r="BM655" s="361" t="e">
        <f>IF(#REF!="","",VLOOKUP(#REF!,#REF!,7,0))</f>
        <v>#REF!</v>
      </c>
      <c r="BN655" s="201" t="e">
        <f>IF(OR(#REF!="",BM655=""),"",ROUND(#REF!/10^3*BM655,3))</f>
        <v>#REF!</v>
      </c>
      <c r="BO655" s="201" t="e">
        <f>IF(#REF!&gt;0,#REF!*#REF!/1000,"")</f>
        <v>#REF!</v>
      </c>
      <c r="BP655" s="201" t="e">
        <f>IF(#REF!&gt;0,#REF!*#REF!/1000,"")</f>
        <v>#REF!</v>
      </c>
      <c r="BQ655" s="74" t="e">
        <f t="shared" si="127"/>
        <v>#REF!</v>
      </c>
      <c r="BR655" s="74" t="e">
        <f t="shared" si="128"/>
        <v>#REF!</v>
      </c>
      <c r="BS655" s="201" t="e">
        <f>IF(ISNA(BQ655),"",BQ655*#REF!)</f>
        <v>#REF!</v>
      </c>
      <c r="BT655" s="201" t="e">
        <f>IF(ISNA(BR655),"",BR655*#REF!)</f>
        <v>#REF!</v>
      </c>
      <c r="BU655" s="78" t="e">
        <f>IF(#REF!&gt;0,DQ$57,"")</f>
        <v>#REF!</v>
      </c>
      <c r="BV655" s="99"/>
      <c r="BW655" s="411"/>
      <c r="BX655" s="412" t="e">
        <f>IF(OR(#REF!="",F655=""),"",ROUND(#REF!/10^3*F655,3))</f>
        <v>#REF!</v>
      </c>
      <c r="BY655" s="412" t="e">
        <f>IF(#REF!&gt;0,#REF!*#REF!/1000,"")</f>
        <v>#REF!</v>
      </c>
      <c r="BZ655" s="412" t="e">
        <f>IF(#REF!&gt;0,#REF!*#REF!/1000,"")</f>
        <v>#REF!</v>
      </c>
      <c r="CA655" s="413" t="e">
        <f>IF(OR(#REF!="●",#REF!="●",#REF!="●",#REF!="●",#REF!="●"),"",IF(#REF!="","",#REF!))</f>
        <v>#REF!</v>
      </c>
      <c r="CB655" s="413" t="e">
        <f>IF(OR(#REF!="●",#REF!="●",#REF!="●",#REF!="●",#REF!="●"),"",IF(#REF!="","",#REF!))</f>
        <v>#REF!</v>
      </c>
      <c r="CC655" s="412" t="e">
        <f>IF(ISNA(L655),"",L655*#REF!)</f>
        <v>#REF!</v>
      </c>
      <c r="CD655" s="412" t="e">
        <f>IF(ISNA(M655),"",M655*#REF!)</f>
        <v>#REF!</v>
      </c>
      <c r="CE655" s="415" t="e">
        <f>IF(#REF!&gt;0,DQ$6,"")</f>
        <v>#REF!</v>
      </c>
      <c r="CF655" s="361" t="e">
        <f>IF(#REF!="","",VLOOKUP(#REF!,#REF!,7,0))</f>
        <v>#REF!</v>
      </c>
      <c r="CG655" s="201" t="e">
        <f>IF(OR(#REF!="",CF655=""),"",ROUND(#REF!/10^3*CF655,3))</f>
        <v>#REF!</v>
      </c>
      <c r="CH655" s="201" t="e">
        <f>IF(#REF!&gt;0,#REF!*#REF!/1000,"")</f>
        <v>#REF!</v>
      </c>
      <c r="CI655" s="201" t="e">
        <f>IF(#REF!&gt;0,#REF!*#REF!/1000,"")</f>
        <v>#REF!</v>
      </c>
      <c r="CJ655" s="74" t="e">
        <f t="shared" si="129"/>
        <v>#REF!</v>
      </c>
      <c r="CK655" s="74" t="e">
        <f t="shared" si="130"/>
        <v>#REF!</v>
      </c>
      <c r="CL655" s="201" t="e">
        <f>IF(ISNA(CJ655),"",CJ655*#REF!)</f>
        <v>#REF!</v>
      </c>
      <c r="CM655" s="201" t="e">
        <f>IF(ISNA(CK655),"",CK655*#REF!)</f>
        <v>#REF!</v>
      </c>
      <c r="CN655" s="101" t="e">
        <f>IF(#REF!&gt;0,DQ$57,"")</f>
        <v>#REF!</v>
      </c>
      <c r="CO655" s="84"/>
      <c r="CP655" s="2"/>
      <c r="CQ655" s="2"/>
      <c r="CR655" s="2"/>
      <c r="CS655" s="2"/>
      <c r="CT655" s="2"/>
      <c r="CU655" s="2"/>
      <c r="CV655" s="2"/>
      <c r="CX655" s="2"/>
      <c r="CY655" s="2"/>
      <c r="CZ655" s="2"/>
      <c r="DA655" s="2"/>
      <c r="DB655" s="2"/>
      <c r="DC655" s="2"/>
      <c r="DD655" s="2"/>
      <c r="DE655" s="2"/>
      <c r="DF655" s="2"/>
    </row>
    <row r="656" spans="2:110" ht="18" customHeight="1">
      <c r="B656" s="151" t="e">
        <f>IF(#REF!="","",VLOOKUP(#REF!,$CX$11:$DG$26,9,0))</f>
        <v>#REF!</v>
      </c>
      <c r="C656" s="64" t="e">
        <f>IF(#REF!="",0,VLOOKUP(#REF!,$CP$11:$CQ$16,2,0))</f>
        <v>#REF!</v>
      </c>
      <c r="D656" s="65" t="e">
        <f>IF(#REF!="",0,VLOOKUP(#REF!,$CX$11:$CY$26,2,0))</f>
        <v>#REF!</v>
      </c>
      <c r="E656" s="152" t="e">
        <f t="shared" si="120"/>
        <v>#REF!</v>
      </c>
      <c r="F656" s="155" t="e">
        <f>IF(#REF!="","",VLOOKUP(#REF!,#REF!,7,0))</f>
        <v>#REF!</v>
      </c>
      <c r="G656" s="201" t="e">
        <f>IF(OR(#REF!="",F656=""),"",ROUND(#REF!/10^3*F656,3))</f>
        <v>#REF!</v>
      </c>
      <c r="H656" s="201" t="e">
        <f>IF(#REF!&gt;0,#REF!*#REF!/1000,"")</f>
        <v>#REF!</v>
      </c>
      <c r="I656" s="201" t="e">
        <f>IF(#REF!&gt;0,#REF!*#REF!/1000,"")</f>
        <v>#REF!</v>
      </c>
      <c r="J656" s="51" t="e">
        <f>IF(#REF!="●","",IF(#REF!="","",#REF!))</f>
        <v>#REF!</v>
      </c>
      <c r="K656" s="51" t="e">
        <f>IF(#REF!="●","",IF(#REF!="","",#REF!))</f>
        <v>#REF!</v>
      </c>
      <c r="L656" s="74" t="e">
        <f t="shared" si="121"/>
        <v>#REF!</v>
      </c>
      <c r="M656" s="74" t="e">
        <f t="shared" si="122"/>
        <v>#REF!</v>
      </c>
      <c r="N656" s="201" t="e">
        <f>IF(ISNA(L656),"",L656*#REF!)</f>
        <v>#REF!</v>
      </c>
      <c r="O656" s="201" t="e">
        <f>IF(ISNA(M656),"",M656*#REF!)</f>
        <v>#REF!</v>
      </c>
      <c r="P656" s="78" t="e">
        <f>IF(#REF!&gt;0,DQ$6,"")</f>
        <v>#REF!</v>
      </c>
      <c r="Q656" s="99"/>
      <c r="R656" s="411"/>
      <c r="S656" s="412" t="e">
        <f>IF(OR(#REF!="",F656=""),"",ROUND(#REF!/10^3*F656,3))</f>
        <v>#REF!</v>
      </c>
      <c r="T656" s="412" t="e">
        <f>IF(#REF!&gt;0,#REF!*#REF!/1000,"")</f>
        <v>#REF!</v>
      </c>
      <c r="U656" s="412" t="e">
        <f>IF(#REF!&gt;0,#REF!*#REF!/1000,"")</f>
        <v>#REF!</v>
      </c>
      <c r="V656" s="413" t="e">
        <f>IF(OR(#REF!="●",#REF!="●"),"",IF(#REF!="","",#REF!))</f>
        <v>#REF!</v>
      </c>
      <c r="W656" s="413" t="e">
        <f>IF(OR(#REF!="●",#REF!="●"),"",IF(#REF!="","",#REF!))</f>
        <v>#REF!</v>
      </c>
      <c r="X656" s="412" t="e">
        <f>IF(ISNA(L656),"",L656*#REF!)</f>
        <v>#REF!</v>
      </c>
      <c r="Y656" s="412" t="e">
        <f>IF(ISNA(M656),"",M656*#REF!)</f>
        <v>#REF!</v>
      </c>
      <c r="Z656" s="414" t="e">
        <f>IF(#REF!&gt;0,DQ$6,"")</f>
        <v>#REF!</v>
      </c>
      <c r="AA656" s="95" t="e">
        <f>IF(#REF!="","",VLOOKUP(#REF!,#REF!,7,0))</f>
        <v>#REF!</v>
      </c>
      <c r="AB656" s="201" t="e">
        <f>IF(OR(#REF!="",AA656=""),"",ROUND(#REF!/10^3*AA656,3))</f>
        <v>#REF!</v>
      </c>
      <c r="AC656" s="201" t="e">
        <f>IF(#REF!&gt;0,#REF!*#REF!/1000,"")</f>
        <v>#REF!</v>
      </c>
      <c r="AD656" s="201" t="e">
        <f>IF(#REF!&gt;0,#REF!*#REF!/1000,"")</f>
        <v>#REF!</v>
      </c>
      <c r="AE656" s="74" t="e">
        <f t="shared" si="123"/>
        <v>#REF!</v>
      </c>
      <c r="AF656" s="74" t="e">
        <f t="shared" si="124"/>
        <v>#REF!</v>
      </c>
      <c r="AG656" s="201" t="e">
        <f>IF(ISNA(AE656),"",AE656*#REF!)</f>
        <v>#REF!</v>
      </c>
      <c r="AH656" s="201" t="e">
        <f>IF(ISNA(AF656),"",AF656*#REF!)</f>
        <v>#REF!</v>
      </c>
      <c r="AI656" s="78" t="e">
        <f>IF(#REF!&gt;0,DQ$23,"")</f>
        <v>#REF!</v>
      </c>
      <c r="AJ656" s="99"/>
      <c r="AK656" s="411"/>
      <c r="AL656" s="412" t="e">
        <f>IF(OR(#REF!="",F656=""),"",ROUND(#REF!/10^3*F656,3))</f>
        <v>#REF!</v>
      </c>
      <c r="AM656" s="412" t="e">
        <f>IF(#REF!&gt;0,#REF!*#REF!/1000,"")</f>
        <v>#REF!</v>
      </c>
      <c r="AN656" s="412" t="e">
        <f>IF(#REF!&gt;0,#REF!*#REF!/1000,"")</f>
        <v>#REF!</v>
      </c>
      <c r="AO656" s="413" t="e">
        <f>IF(OR(#REF!="●",#REF!="●",#REF!="●"),"",IF(#REF!="","",#REF!))</f>
        <v>#REF!</v>
      </c>
      <c r="AP656" s="413" t="e">
        <f>IF(OR(#REF!="●",#REF!="●",#REF!="●"),"",IF(#REF!="","",#REF!))</f>
        <v>#REF!</v>
      </c>
      <c r="AQ656" s="412" t="e">
        <f>IF(ISNA(L656),"",L656*#REF!)</f>
        <v>#REF!</v>
      </c>
      <c r="AR656" s="412" t="e">
        <f>IF(ISNA(M656),"",M656*#REF!)</f>
        <v>#REF!</v>
      </c>
      <c r="AS656" s="414" t="e">
        <f>IF(#REF!&gt;0,DQ$6,"")</f>
        <v>#REF!</v>
      </c>
      <c r="AT656" s="95" t="e">
        <f>IF(#REF!="","",VLOOKUP(#REF!,#REF!,7,0))</f>
        <v>#REF!</v>
      </c>
      <c r="AU656" s="201" t="e">
        <f>IF(OR(#REF!="",AT656=""),"",ROUND(#REF!/10^3*AT656,3))</f>
        <v>#REF!</v>
      </c>
      <c r="AV656" s="201" t="e">
        <f>IF(#REF!&gt;0,#REF!*#REF!/1000,"")</f>
        <v>#REF!</v>
      </c>
      <c r="AW656" s="201" t="e">
        <f>IF(#REF!&gt;0,#REF!*#REF!/1000,"")</f>
        <v>#REF!</v>
      </c>
      <c r="AX656" s="74" t="e">
        <f t="shared" si="125"/>
        <v>#REF!</v>
      </c>
      <c r="AY656" s="74" t="e">
        <f t="shared" si="126"/>
        <v>#REF!</v>
      </c>
      <c r="AZ656" s="201" t="e">
        <f>IF(ISNA(AX656),"",AX656*#REF!)</f>
        <v>#REF!</v>
      </c>
      <c r="BA656" s="201" t="e">
        <f>IF(ISNA(AY656),"",AY656*#REF!)</f>
        <v>#REF!</v>
      </c>
      <c r="BB656" s="78" t="e">
        <f>IF(#REF!&gt;0,DQ$40,"")</f>
        <v>#REF!</v>
      </c>
      <c r="BC656" s="99"/>
      <c r="BD656" s="650"/>
      <c r="BE656" s="652" t="e">
        <f>IF(OR(#REF!="",F656=""),"",ROUND(#REF!/10^3*F656,3))</f>
        <v>#REF!</v>
      </c>
      <c r="BF656" s="412" t="e">
        <f>IF(#REF!&gt;0,#REF!*#REF!/1000,"")</f>
        <v>#REF!</v>
      </c>
      <c r="BG656" s="412" t="e">
        <f>IF(#REF!&gt;0,#REF!*#REF!/1000,"")</f>
        <v>#REF!</v>
      </c>
      <c r="BH656" s="413" t="e">
        <f>IF(OR(#REF!="●",#REF!="●",#REF!="●",#REF!="●"),"",IF(#REF!="","",#REF!))</f>
        <v>#REF!</v>
      </c>
      <c r="BI656" s="413" t="e">
        <f>IF(OR(#REF!="●",#REF!="●",#REF!="●",#REF!="●"),"",IF(#REF!="","",#REF!))</f>
        <v>#REF!</v>
      </c>
      <c r="BJ656" s="412" t="e">
        <f>IF(ISNA(L656),"",L656*#REF!)</f>
        <v>#REF!</v>
      </c>
      <c r="BK656" s="412" t="e">
        <f>IF(ISNA(M656),"",M656*#REF!)</f>
        <v>#REF!</v>
      </c>
      <c r="BL656" s="415" t="e">
        <f>IF(#REF!&gt;0,DQ$6,"")</f>
        <v>#REF!</v>
      </c>
      <c r="BM656" s="361" t="e">
        <f>IF(#REF!="","",VLOOKUP(#REF!,#REF!,7,0))</f>
        <v>#REF!</v>
      </c>
      <c r="BN656" s="201" t="e">
        <f>IF(OR(#REF!="",BM656=""),"",ROUND(#REF!/10^3*BM656,3))</f>
        <v>#REF!</v>
      </c>
      <c r="BO656" s="201" t="e">
        <f>IF(#REF!&gt;0,#REF!*#REF!/1000,"")</f>
        <v>#REF!</v>
      </c>
      <c r="BP656" s="201" t="e">
        <f>IF(#REF!&gt;0,#REF!*#REF!/1000,"")</f>
        <v>#REF!</v>
      </c>
      <c r="BQ656" s="74" t="e">
        <f t="shared" si="127"/>
        <v>#REF!</v>
      </c>
      <c r="BR656" s="74" t="e">
        <f t="shared" si="128"/>
        <v>#REF!</v>
      </c>
      <c r="BS656" s="201" t="e">
        <f>IF(ISNA(BQ656),"",BQ656*#REF!)</f>
        <v>#REF!</v>
      </c>
      <c r="BT656" s="201" t="e">
        <f>IF(ISNA(BR656),"",BR656*#REF!)</f>
        <v>#REF!</v>
      </c>
      <c r="BU656" s="78" t="e">
        <f>IF(#REF!&gt;0,DQ$57,"")</f>
        <v>#REF!</v>
      </c>
      <c r="BV656" s="99"/>
      <c r="BW656" s="411"/>
      <c r="BX656" s="412" t="e">
        <f>IF(OR(#REF!="",F656=""),"",ROUND(#REF!/10^3*F656,3))</f>
        <v>#REF!</v>
      </c>
      <c r="BY656" s="412" t="e">
        <f>IF(#REF!&gt;0,#REF!*#REF!/1000,"")</f>
        <v>#REF!</v>
      </c>
      <c r="BZ656" s="412" t="e">
        <f>IF(#REF!&gt;0,#REF!*#REF!/1000,"")</f>
        <v>#REF!</v>
      </c>
      <c r="CA656" s="413" t="e">
        <f>IF(OR(#REF!="●",#REF!="●",#REF!="●",#REF!="●",#REF!="●"),"",IF(#REF!="","",#REF!))</f>
        <v>#REF!</v>
      </c>
      <c r="CB656" s="413" t="e">
        <f>IF(OR(#REF!="●",#REF!="●",#REF!="●",#REF!="●",#REF!="●"),"",IF(#REF!="","",#REF!))</f>
        <v>#REF!</v>
      </c>
      <c r="CC656" s="412" t="e">
        <f>IF(ISNA(L656),"",L656*#REF!)</f>
        <v>#REF!</v>
      </c>
      <c r="CD656" s="412" t="e">
        <f>IF(ISNA(M656),"",M656*#REF!)</f>
        <v>#REF!</v>
      </c>
      <c r="CE656" s="415" t="e">
        <f>IF(#REF!&gt;0,DQ$6,"")</f>
        <v>#REF!</v>
      </c>
      <c r="CF656" s="361" t="e">
        <f>IF(#REF!="","",VLOOKUP(#REF!,#REF!,7,0))</f>
        <v>#REF!</v>
      </c>
      <c r="CG656" s="201" t="e">
        <f>IF(OR(#REF!="",CF656=""),"",ROUND(#REF!/10^3*CF656,3))</f>
        <v>#REF!</v>
      </c>
      <c r="CH656" s="201" t="e">
        <f>IF(#REF!&gt;0,#REF!*#REF!/1000,"")</f>
        <v>#REF!</v>
      </c>
      <c r="CI656" s="201" t="e">
        <f>IF(#REF!&gt;0,#REF!*#REF!/1000,"")</f>
        <v>#REF!</v>
      </c>
      <c r="CJ656" s="74" t="e">
        <f t="shared" si="129"/>
        <v>#REF!</v>
      </c>
      <c r="CK656" s="74" t="e">
        <f t="shared" si="130"/>
        <v>#REF!</v>
      </c>
      <c r="CL656" s="201" t="e">
        <f>IF(ISNA(CJ656),"",CJ656*#REF!)</f>
        <v>#REF!</v>
      </c>
      <c r="CM656" s="201" t="e">
        <f>IF(ISNA(CK656),"",CK656*#REF!)</f>
        <v>#REF!</v>
      </c>
      <c r="CN656" s="101" t="e">
        <f>IF(#REF!&gt;0,DQ$57,"")</f>
        <v>#REF!</v>
      </c>
      <c r="CO656" s="84"/>
      <c r="CP656" s="2"/>
      <c r="CQ656" s="2"/>
      <c r="CR656" s="2"/>
      <c r="CS656" s="2"/>
      <c r="CT656" s="2"/>
      <c r="CU656" s="2"/>
      <c r="CV656" s="2"/>
      <c r="CX656" s="2"/>
      <c r="CY656" s="2"/>
      <c r="CZ656" s="2"/>
      <c r="DA656" s="2"/>
      <c r="DB656" s="2"/>
      <c r="DC656" s="2"/>
      <c r="DD656" s="2"/>
      <c r="DE656" s="2"/>
      <c r="DF656" s="2"/>
    </row>
    <row r="657" spans="2:110" ht="18" customHeight="1">
      <c r="B657" s="151" t="e">
        <f>IF(#REF!="","",VLOOKUP(#REF!,$CX$11:$DG$26,9,0))</f>
        <v>#REF!</v>
      </c>
      <c r="C657" s="64" t="e">
        <f>IF(#REF!="",0,VLOOKUP(#REF!,$CP$11:$CQ$16,2,0))</f>
        <v>#REF!</v>
      </c>
      <c r="D657" s="65" t="e">
        <f>IF(#REF!="",0,VLOOKUP(#REF!,$CX$11:$CY$26,2,0))</f>
        <v>#REF!</v>
      </c>
      <c r="E657" s="152" t="e">
        <f t="shared" si="120"/>
        <v>#REF!</v>
      </c>
      <c r="F657" s="155" t="e">
        <f>IF(#REF!="","",VLOOKUP(#REF!,#REF!,7,0))</f>
        <v>#REF!</v>
      </c>
      <c r="G657" s="201" t="e">
        <f>IF(OR(#REF!="",F657=""),"",ROUND(#REF!/10^3*F657,3))</f>
        <v>#REF!</v>
      </c>
      <c r="H657" s="201" t="e">
        <f>IF(#REF!&gt;0,#REF!*#REF!/1000,"")</f>
        <v>#REF!</v>
      </c>
      <c r="I657" s="201" t="e">
        <f>IF(#REF!&gt;0,#REF!*#REF!/1000,"")</f>
        <v>#REF!</v>
      </c>
      <c r="J657" s="51" t="e">
        <f>IF(#REF!="●","",IF(#REF!="","",#REF!))</f>
        <v>#REF!</v>
      </c>
      <c r="K657" s="51" t="e">
        <f>IF(#REF!="●","",IF(#REF!="","",#REF!))</f>
        <v>#REF!</v>
      </c>
      <c r="L657" s="74" t="e">
        <f t="shared" si="121"/>
        <v>#REF!</v>
      </c>
      <c r="M657" s="74" t="e">
        <f t="shared" si="122"/>
        <v>#REF!</v>
      </c>
      <c r="N657" s="201" t="e">
        <f>IF(ISNA(L657),"",L657*#REF!)</f>
        <v>#REF!</v>
      </c>
      <c r="O657" s="201" t="e">
        <f>IF(ISNA(M657),"",M657*#REF!)</f>
        <v>#REF!</v>
      </c>
      <c r="P657" s="78" t="e">
        <f>IF(#REF!&gt;0,DQ$6,"")</f>
        <v>#REF!</v>
      </c>
      <c r="Q657" s="99"/>
      <c r="R657" s="411"/>
      <c r="S657" s="412" t="e">
        <f>IF(OR(#REF!="",F657=""),"",ROUND(#REF!/10^3*F657,3))</f>
        <v>#REF!</v>
      </c>
      <c r="T657" s="412" t="e">
        <f>IF(#REF!&gt;0,#REF!*#REF!/1000,"")</f>
        <v>#REF!</v>
      </c>
      <c r="U657" s="412" t="e">
        <f>IF(#REF!&gt;0,#REF!*#REF!/1000,"")</f>
        <v>#REF!</v>
      </c>
      <c r="V657" s="413" t="e">
        <f>IF(OR(#REF!="●",#REF!="●"),"",IF(#REF!="","",#REF!))</f>
        <v>#REF!</v>
      </c>
      <c r="W657" s="413" t="e">
        <f>IF(OR(#REF!="●",#REF!="●"),"",IF(#REF!="","",#REF!))</f>
        <v>#REF!</v>
      </c>
      <c r="X657" s="412" t="e">
        <f>IF(ISNA(L657),"",L657*#REF!)</f>
        <v>#REF!</v>
      </c>
      <c r="Y657" s="412" t="e">
        <f>IF(ISNA(M657),"",M657*#REF!)</f>
        <v>#REF!</v>
      </c>
      <c r="Z657" s="414" t="e">
        <f>IF(#REF!&gt;0,DQ$6,"")</f>
        <v>#REF!</v>
      </c>
      <c r="AA657" s="95" t="e">
        <f>IF(#REF!="","",VLOOKUP(#REF!,#REF!,7,0))</f>
        <v>#REF!</v>
      </c>
      <c r="AB657" s="201" t="e">
        <f>IF(OR(#REF!="",AA657=""),"",ROUND(#REF!/10^3*AA657,3))</f>
        <v>#REF!</v>
      </c>
      <c r="AC657" s="201" t="e">
        <f>IF(#REF!&gt;0,#REF!*#REF!/1000,"")</f>
        <v>#REF!</v>
      </c>
      <c r="AD657" s="201" t="e">
        <f>IF(#REF!&gt;0,#REF!*#REF!/1000,"")</f>
        <v>#REF!</v>
      </c>
      <c r="AE657" s="74" t="e">
        <f t="shared" si="123"/>
        <v>#REF!</v>
      </c>
      <c r="AF657" s="74" t="e">
        <f t="shared" si="124"/>
        <v>#REF!</v>
      </c>
      <c r="AG657" s="201" t="e">
        <f>IF(ISNA(AE657),"",AE657*#REF!)</f>
        <v>#REF!</v>
      </c>
      <c r="AH657" s="201" t="e">
        <f>IF(ISNA(AF657),"",AF657*#REF!)</f>
        <v>#REF!</v>
      </c>
      <c r="AI657" s="78" t="e">
        <f>IF(#REF!&gt;0,DQ$23,"")</f>
        <v>#REF!</v>
      </c>
      <c r="AJ657" s="99"/>
      <c r="AK657" s="411"/>
      <c r="AL657" s="412" t="e">
        <f>IF(OR(#REF!="",F657=""),"",ROUND(#REF!/10^3*F657,3))</f>
        <v>#REF!</v>
      </c>
      <c r="AM657" s="412" t="e">
        <f>IF(#REF!&gt;0,#REF!*#REF!/1000,"")</f>
        <v>#REF!</v>
      </c>
      <c r="AN657" s="412" t="e">
        <f>IF(#REF!&gt;0,#REF!*#REF!/1000,"")</f>
        <v>#REF!</v>
      </c>
      <c r="AO657" s="413" t="e">
        <f>IF(OR(#REF!="●",#REF!="●",#REF!="●"),"",IF(#REF!="","",#REF!))</f>
        <v>#REF!</v>
      </c>
      <c r="AP657" s="413" t="e">
        <f>IF(OR(#REF!="●",#REF!="●",#REF!="●"),"",IF(#REF!="","",#REF!))</f>
        <v>#REF!</v>
      </c>
      <c r="AQ657" s="412" t="e">
        <f>IF(ISNA(L657),"",L657*#REF!)</f>
        <v>#REF!</v>
      </c>
      <c r="AR657" s="412" t="e">
        <f>IF(ISNA(M657),"",M657*#REF!)</f>
        <v>#REF!</v>
      </c>
      <c r="AS657" s="414" t="e">
        <f>IF(#REF!&gt;0,DQ$6,"")</f>
        <v>#REF!</v>
      </c>
      <c r="AT657" s="95" t="e">
        <f>IF(#REF!="","",VLOOKUP(#REF!,#REF!,7,0))</f>
        <v>#REF!</v>
      </c>
      <c r="AU657" s="201" t="e">
        <f>IF(OR(#REF!="",AT657=""),"",ROUND(#REF!/10^3*AT657,3))</f>
        <v>#REF!</v>
      </c>
      <c r="AV657" s="201" t="e">
        <f>IF(#REF!&gt;0,#REF!*#REF!/1000,"")</f>
        <v>#REF!</v>
      </c>
      <c r="AW657" s="201" t="e">
        <f>IF(#REF!&gt;0,#REF!*#REF!/1000,"")</f>
        <v>#REF!</v>
      </c>
      <c r="AX657" s="74" t="e">
        <f t="shared" si="125"/>
        <v>#REF!</v>
      </c>
      <c r="AY657" s="74" t="e">
        <f t="shared" si="126"/>
        <v>#REF!</v>
      </c>
      <c r="AZ657" s="201" t="e">
        <f>IF(ISNA(AX657),"",AX657*#REF!)</f>
        <v>#REF!</v>
      </c>
      <c r="BA657" s="201" t="e">
        <f>IF(ISNA(AY657),"",AY657*#REF!)</f>
        <v>#REF!</v>
      </c>
      <c r="BB657" s="78" t="e">
        <f>IF(#REF!&gt;0,DQ$40,"")</f>
        <v>#REF!</v>
      </c>
      <c r="BC657" s="99"/>
      <c r="BD657" s="650"/>
      <c r="BE657" s="652" t="e">
        <f>IF(OR(#REF!="",F657=""),"",ROUND(#REF!/10^3*F657,3))</f>
        <v>#REF!</v>
      </c>
      <c r="BF657" s="412" t="e">
        <f>IF(#REF!&gt;0,#REF!*#REF!/1000,"")</f>
        <v>#REF!</v>
      </c>
      <c r="BG657" s="412" t="e">
        <f>IF(#REF!&gt;0,#REF!*#REF!/1000,"")</f>
        <v>#REF!</v>
      </c>
      <c r="BH657" s="413" t="e">
        <f>IF(OR(#REF!="●",#REF!="●",#REF!="●",#REF!="●"),"",IF(#REF!="","",#REF!))</f>
        <v>#REF!</v>
      </c>
      <c r="BI657" s="413" t="e">
        <f>IF(OR(#REF!="●",#REF!="●",#REF!="●",#REF!="●"),"",IF(#REF!="","",#REF!))</f>
        <v>#REF!</v>
      </c>
      <c r="BJ657" s="412" t="e">
        <f>IF(ISNA(L657),"",L657*#REF!)</f>
        <v>#REF!</v>
      </c>
      <c r="BK657" s="412" t="e">
        <f>IF(ISNA(M657),"",M657*#REF!)</f>
        <v>#REF!</v>
      </c>
      <c r="BL657" s="415" t="e">
        <f>IF(#REF!&gt;0,DQ$6,"")</f>
        <v>#REF!</v>
      </c>
      <c r="BM657" s="361" t="e">
        <f>IF(#REF!="","",VLOOKUP(#REF!,#REF!,7,0))</f>
        <v>#REF!</v>
      </c>
      <c r="BN657" s="201" t="e">
        <f>IF(OR(#REF!="",BM657=""),"",ROUND(#REF!/10^3*BM657,3))</f>
        <v>#REF!</v>
      </c>
      <c r="BO657" s="201" t="e">
        <f>IF(#REF!&gt;0,#REF!*#REF!/1000,"")</f>
        <v>#REF!</v>
      </c>
      <c r="BP657" s="201" t="e">
        <f>IF(#REF!&gt;0,#REF!*#REF!/1000,"")</f>
        <v>#REF!</v>
      </c>
      <c r="BQ657" s="74" t="e">
        <f t="shared" si="127"/>
        <v>#REF!</v>
      </c>
      <c r="BR657" s="74" t="e">
        <f t="shared" si="128"/>
        <v>#REF!</v>
      </c>
      <c r="BS657" s="201" t="e">
        <f>IF(ISNA(BQ657),"",BQ657*#REF!)</f>
        <v>#REF!</v>
      </c>
      <c r="BT657" s="201" t="e">
        <f>IF(ISNA(BR657),"",BR657*#REF!)</f>
        <v>#REF!</v>
      </c>
      <c r="BU657" s="78" t="e">
        <f>IF(#REF!&gt;0,DQ$57,"")</f>
        <v>#REF!</v>
      </c>
      <c r="BV657" s="99"/>
      <c r="BW657" s="411"/>
      <c r="BX657" s="412" t="e">
        <f>IF(OR(#REF!="",F657=""),"",ROUND(#REF!/10^3*F657,3))</f>
        <v>#REF!</v>
      </c>
      <c r="BY657" s="412" t="e">
        <f>IF(#REF!&gt;0,#REF!*#REF!/1000,"")</f>
        <v>#REF!</v>
      </c>
      <c r="BZ657" s="412" t="e">
        <f>IF(#REF!&gt;0,#REF!*#REF!/1000,"")</f>
        <v>#REF!</v>
      </c>
      <c r="CA657" s="413" t="e">
        <f>IF(OR(#REF!="●",#REF!="●",#REF!="●",#REF!="●",#REF!="●"),"",IF(#REF!="","",#REF!))</f>
        <v>#REF!</v>
      </c>
      <c r="CB657" s="413" t="e">
        <f>IF(OR(#REF!="●",#REF!="●",#REF!="●",#REF!="●",#REF!="●"),"",IF(#REF!="","",#REF!))</f>
        <v>#REF!</v>
      </c>
      <c r="CC657" s="412" t="e">
        <f>IF(ISNA(L657),"",L657*#REF!)</f>
        <v>#REF!</v>
      </c>
      <c r="CD657" s="412" t="e">
        <f>IF(ISNA(M657),"",M657*#REF!)</f>
        <v>#REF!</v>
      </c>
      <c r="CE657" s="415" t="e">
        <f>IF(#REF!&gt;0,DQ$6,"")</f>
        <v>#REF!</v>
      </c>
      <c r="CF657" s="361" t="e">
        <f>IF(#REF!="","",VLOOKUP(#REF!,#REF!,7,0))</f>
        <v>#REF!</v>
      </c>
      <c r="CG657" s="201" t="e">
        <f>IF(OR(#REF!="",CF657=""),"",ROUND(#REF!/10^3*CF657,3))</f>
        <v>#REF!</v>
      </c>
      <c r="CH657" s="201" t="e">
        <f>IF(#REF!&gt;0,#REF!*#REF!/1000,"")</f>
        <v>#REF!</v>
      </c>
      <c r="CI657" s="201" t="e">
        <f>IF(#REF!&gt;0,#REF!*#REF!/1000,"")</f>
        <v>#REF!</v>
      </c>
      <c r="CJ657" s="74" t="e">
        <f t="shared" si="129"/>
        <v>#REF!</v>
      </c>
      <c r="CK657" s="74" t="e">
        <f t="shared" si="130"/>
        <v>#REF!</v>
      </c>
      <c r="CL657" s="201" t="e">
        <f>IF(ISNA(CJ657),"",CJ657*#REF!)</f>
        <v>#REF!</v>
      </c>
      <c r="CM657" s="201" t="e">
        <f>IF(ISNA(CK657),"",CK657*#REF!)</f>
        <v>#REF!</v>
      </c>
      <c r="CN657" s="101" t="e">
        <f>IF(#REF!&gt;0,DQ$57,"")</f>
        <v>#REF!</v>
      </c>
      <c r="CO657" s="84"/>
      <c r="CP657" s="2"/>
      <c r="CQ657" s="2"/>
      <c r="CR657" s="2"/>
      <c r="CS657" s="2"/>
      <c r="CT657" s="2"/>
      <c r="CU657" s="2"/>
      <c r="CV657" s="2"/>
      <c r="CX657" s="2"/>
      <c r="CY657" s="2"/>
      <c r="CZ657" s="2"/>
      <c r="DA657" s="2"/>
      <c r="DB657" s="2"/>
      <c r="DC657" s="2"/>
      <c r="DD657" s="2"/>
      <c r="DE657" s="2"/>
      <c r="DF657" s="2"/>
    </row>
    <row r="658" spans="2:110" ht="18" customHeight="1">
      <c r="B658" s="151" t="e">
        <f>IF(#REF!="","",VLOOKUP(#REF!,$CX$11:$DG$26,9,0))</f>
        <v>#REF!</v>
      </c>
      <c r="C658" s="64" t="e">
        <f>IF(#REF!="",0,VLOOKUP(#REF!,$CP$11:$CQ$16,2,0))</f>
        <v>#REF!</v>
      </c>
      <c r="D658" s="65" t="e">
        <f>IF(#REF!="",0,VLOOKUP(#REF!,$CX$11:$CY$26,2,0))</f>
        <v>#REF!</v>
      </c>
      <c r="E658" s="152" t="e">
        <f t="shared" si="120"/>
        <v>#REF!</v>
      </c>
      <c r="F658" s="155" t="e">
        <f>IF(#REF!="","",VLOOKUP(#REF!,#REF!,7,0))</f>
        <v>#REF!</v>
      </c>
      <c r="G658" s="201" t="e">
        <f>IF(OR(#REF!="",F658=""),"",ROUND(#REF!/10^3*F658,3))</f>
        <v>#REF!</v>
      </c>
      <c r="H658" s="201" t="e">
        <f>IF(#REF!&gt;0,#REF!*#REF!/1000,"")</f>
        <v>#REF!</v>
      </c>
      <c r="I658" s="201" t="e">
        <f>IF(#REF!&gt;0,#REF!*#REF!/1000,"")</f>
        <v>#REF!</v>
      </c>
      <c r="J658" s="51" t="e">
        <f>IF(#REF!="●","",IF(#REF!="","",#REF!))</f>
        <v>#REF!</v>
      </c>
      <c r="K658" s="51" t="e">
        <f>IF(#REF!="●","",IF(#REF!="","",#REF!))</f>
        <v>#REF!</v>
      </c>
      <c r="L658" s="74" t="e">
        <f t="shared" si="121"/>
        <v>#REF!</v>
      </c>
      <c r="M658" s="74" t="e">
        <f t="shared" si="122"/>
        <v>#REF!</v>
      </c>
      <c r="N658" s="201" t="e">
        <f>IF(ISNA(L658),"",L658*#REF!)</f>
        <v>#REF!</v>
      </c>
      <c r="O658" s="201" t="e">
        <f>IF(ISNA(M658),"",M658*#REF!)</f>
        <v>#REF!</v>
      </c>
      <c r="P658" s="78" t="e">
        <f>IF(#REF!&gt;0,DQ$6,"")</f>
        <v>#REF!</v>
      </c>
      <c r="Q658" s="99"/>
      <c r="R658" s="411"/>
      <c r="S658" s="412" t="e">
        <f>IF(OR(#REF!="",F658=""),"",ROUND(#REF!/10^3*F658,3))</f>
        <v>#REF!</v>
      </c>
      <c r="T658" s="412" t="e">
        <f>IF(#REF!&gt;0,#REF!*#REF!/1000,"")</f>
        <v>#REF!</v>
      </c>
      <c r="U658" s="412" t="e">
        <f>IF(#REF!&gt;0,#REF!*#REF!/1000,"")</f>
        <v>#REF!</v>
      </c>
      <c r="V658" s="413" t="e">
        <f>IF(OR(#REF!="●",#REF!="●"),"",IF(#REF!="","",#REF!))</f>
        <v>#REF!</v>
      </c>
      <c r="W658" s="413" t="e">
        <f>IF(OR(#REF!="●",#REF!="●"),"",IF(#REF!="","",#REF!))</f>
        <v>#REF!</v>
      </c>
      <c r="X658" s="412" t="e">
        <f>IF(ISNA(L658),"",L658*#REF!)</f>
        <v>#REF!</v>
      </c>
      <c r="Y658" s="412" t="e">
        <f>IF(ISNA(M658),"",M658*#REF!)</f>
        <v>#REF!</v>
      </c>
      <c r="Z658" s="414" t="e">
        <f>IF(#REF!&gt;0,DQ$6,"")</f>
        <v>#REF!</v>
      </c>
      <c r="AA658" s="95" t="e">
        <f>IF(#REF!="","",VLOOKUP(#REF!,#REF!,7,0))</f>
        <v>#REF!</v>
      </c>
      <c r="AB658" s="201" t="e">
        <f>IF(OR(#REF!="",AA658=""),"",ROUND(#REF!/10^3*AA658,3))</f>
        <v>#REF!</v>
      </c>
      <c r="AC658" s="201" t="e">
        <f>IF(#REF!&gt;0,#REF!*#REF!/1000,"")</f>
        <v>#REF!</v>
      </c>
      <c r="AD658" s="201" t="e">
        <f>IF(#REF!&gt;0,#REF!*#REF!/1000,"")</f>
        <v>#REF!</v>
      </c>
      <c r="AE658" s="74" t="e">
        <f t="shared" si="123"/>
        <v>#REF!</v>
      </c>
      <c r="AF658" s="74" t="e">
        <f t="shared" si="124"/>
        <v>#REF!</v>
      </c>
      <c r="AG658" s="201" t="e">
        <f>IF(ISNA(AE658),"",AE658*#REF!)</f>
        <v>#REF!</v>
      </c>
      <c r="AH658" s="201" t="e">
        <f>IF(ISNA(AF658),"",AF658*#REF!)</f>
        <v>#REF!</v>
      </c>
      <c r="AI658" s="78" t="e">
        <f>IF(#REF!&gt;0,DQ$23,"")</f>
        <v>#REF!</v>
      </c>
      <c r="AJ658" s="99"/>
      <c r="AK658" s="411"/>
      <c r="AL658" s="412" t="e">
        <f>IF(OR(#REF!="",F658=""),"",ROUND(#REF!/10^3*F658,3))</f>
        <v>#REF!</v>
      </c>
      <c r="AM658" s="412" t="e">
        <f>IF(#REF!&gt;0,#REF!*#REF!/1000,"")</f>
        <v>#REF!</v>
      </c>
      <c r="AN658" s="412" t="e">
        <f>IF(#REF!&gt;0,#REF!*#REF!/1000,"")</f>
        <v>#REF!</v>
      </c>
      <c r="AO658" s="413" t="e">
        <f>IF(OR(#REF!="●",#REF!="●",#REF!="●"),"",IF(#REF!="","",#REF!))</f>
        <v>#REF!</v>
      </c>
      <c r="AP658" s="413" t="e">
        <f>IF(OR(#REF!="●",#REF!="●",#REF!="●"),"",IF(#REF!="","",#REF!))</f>
        <v>#REF!</v>
      </c>
      <c r="AQ658" s="412" t="e">
        <f>IF(ISNA(L658),"",L658*#REF!)</f>
        <v>#REF!</v>
      </c>
      <c r="AR658" s="412" t="e">
        <f>IF(ISNA(M658),"",M658*#REF!)</f>
        <v>#REF!</v>
      </c>
      <c r="AS658" s="414" t="e">
        <f>IF(#REF!&gt;0,DQ$6,"")</f>
        <v>#REF!</v>
      </c>
      <c r="AT658" s="95" t="e">
        <f>IF(#REF!="","",VLOOKUP(#REF!,#REF!,7,0))</f>
        <v>#REF!</v>
      </c>
      <c r="AU658" s="201" t="e">
        <f>IF(OR(#REF!="",AT658=""),"",ROUND(#REF!/10^3*AT658,3))</f>
        <v>#REF!</v>
      </c>
      <c r="AV658" s="201" t="e">
        <f>IF(#REF!&gt;0,#REF!*#REF!/1000,"")</f>
        <v>#REF!</v>
      </c>
      <c r="AW658" s="201" t="e">
        <f>IF(#REF!&gt;0,#REF!*#REF!/1000,"")</f>
        <v>#REF!</v>
      </c>
      <c r="AX658" s="74" t="e">
        <f t="shared" si="125"/>
        <v>#REF!</v>
      </c>
      <c r="AY658" s="74" t="e">
        <f t="shared" si="126"/>
        <v>#REF!</v>
      </c>
      <c r="AZ658" s="201" t="e">
        <f>IF(ISNA(AX658),"",AX658*#REF!)</f>
        <v>#REF!</v>
      </c>
      <c r="BA658" s="201" t="e">
        <f>IF(ISNA(AY658),"",AY658*#REF!)</f>
        <v>#REF!</v>
      </c>
      <c r="BB658" s="78" t="e">
        <f>IF(#REF!&gt;0,DQ$40,"")</f>
        <v>#REF!</v>
      </c>
      <c r="BC658" s="99"/>
      <c r="BD658" s="650"/>
      <c r="BE658" s="652" t="e">
        <f>IF(OR(#REF!="",F658=""),"",ROUND(#REF!/10^3*F658,3))</f>
        <v>#REF!</v>
      </c>
      <c r="BF658" s="412" t="e">
        <f>IF(#REF!&gt;0,#REF!*#REF!/1000,"")</f>
        <v>#REF!</v>
      </c>
      <c r="BG658" s="412" t="e">
        <f>IF(#REF!&gt;0,#REF!*#REF!/1000,"")</f>
        <v>#REF!</v>
      </c>
      <c r="BH658" s="413" t="e">
        <f>IF(OR(#REF!="●",#REF!="●",#REF!="●",#REF!="●"),"",IF(#REF!="","",#REF!))</f>
        <v>#REF!</v>
      </c>
      <c r="BI658" s="413" t="e">
        <f>IF(OR(#REF!="●",#REF!="●",#REF!="●",#REF!="●"),"",IF(#REF!="","",#REF!))</f>
        <v>#REF!</v>
      </c>
      <c r="BJ658" s="412" t="e">
        <f>IF(ISNA(L658),"",L658*#REF!)</f>
        <v>#REF!</v>
      </c>
      <c r="BK658" s="412" t="e">
        <f>IF(ISNA(M658),"",M658*#REF!)</f>
        <v>#REF!</v>
      </c>
      <c r="BL658" s="415" t="e">
        <f>IF(#REF!&gt;0,DQ$6,"")</f>
        <v>#REF!</v>
      </c>
      <c r="BM658" s="361" t="e">
        <f>IF(#REF!="","",VLOOKUP(#REF!,#REF!,7,0))</f>
        <v>#REF!</v>
      </c>
      <c r="BN658" s="201" t="e">
        <f>IF(OR(#REF!="",BM658=""),"",ROUND(#REF!/10^3*BM658,3))</f>
        <v>#REF!</v>
      </c>
      <c r="BO658" s="201" t="e">
        <f>IF(#REF!&gt;0,#REF!*#REF!/1000,"")</f>
        <v>#REF!</v>
      </c>
      <c r="BP658" s="201" t="e">
        <f>IF(#REF!&gt;0,#REF!*#REF!/1000,"")</f>
        <v>#REF!</v>
      </c>
      <c r="BQ658" s="74" t="e">
        <f t="shared" si="127"/>
        <v>#REF!</v>
      </c>
      <c r="BR658" s="74" t="e">
        <f t="shared" si="128"/>
        <v>#REF!</v>
      </c>
      <c r="BS658" s="201" t="e">
        <f>IF(ISNA(BQ658),"",BQ658*#REF!)</f>
        <v>#REF!</v>
      </c>
      <c r="BT658" s="201" t="e">
        <f>IF(ISNA(BR658),"",BR658*#REF!)</f>
        <v>#REF!</v>
      </c>
      <c r="BU658" s="78" t="e">
        <f>IF(#REF!&gt;0,DQ$57,"")</f>
        <v>#REF!</v>
      </c>
      <c r="BV658" s="99"/>
      <c r="BW658" s="411"/>
      <c r="BX658" s="412" t="e">
        <f>IF(OR(#REF!="",F658=""),"",ROUND(#REF!/10^3*F658,3))</f>
        <v>#REF!</v>
      </c>
      <c r="BY658" s="412" t="e">
        <f>IF(#REF!&gt;0,#REF!*#REF!/1000,"")</f>
        <v>#REF!</v>
      </c>
      <c r="BZ658" s="412" t="e">
        <f>IF(#REF!&gt;0,#REF!*#REF!/1000,"")</f>
        <v>#REF!</v>
      </c>
      <c r="CA658" s="413" t="e">
        <f>IF(OR(#REF!="●",#REF!="●",#REF!="●",#REF!="●",#REF!="●"),"",IF(#REF!="","",#REF!))</f>
        <v>#REF!</v>
      </c>
      <c r="CB658" s="413" t="e">
        <f>IF(OR(#REF!="●",#REF!="●",#REF!="●",#REF!="●",#REF!="●"),"",IF(#REF!="","",#REF!))</f>
        <v>#REF!</v>
      </c>
      <c r="CC658" s="412" t="e">
        <f>IF(ISNA(L658),"",L658*#REF!)</f>
        <v>#REF!</v>
      </c>
      <c r="CD658" s="412" t="e">
        <f>IF(ISNA(M658),"",M658*#REF!)</f>
        <v>#REF!</v>
      </c>
      <c r="CE658" s="415" t="e">
        <f>IF(#REF!&gt;0,DQ$6,"")</f>
        <v>#REF!</v>
      </c>
      <c r="CF658" s="361" t="e">
        <f>IF(#REF!="","",VLOOKUP(#REF!,#REF!,7,0))</f>
        <v>#REF!</v>
      </c>
      <c r="CG658" s="201" t="e">
        <f>IF(OR(#REF!="",CF658=""),"",ROUND(#REF!/10^3*CF658,3))</f>
        <v>#REF!</v>
      </c>
      <c r="CH658" s="201" t="e">
        <f>IF(#REF!&gt;0,#REF!*#REF!/1000,"")</f>
        <v>#REF!</v>
      </c>
      <c r="CI658" s="201" t="e">
        <f>IF(#REF!&gt;0,#REF!*#REF!/1000,"")</f>
        <v>#REF!</v>
      </c>
      <c r="CJ658" s="74" t="e">
        <f t="shared" si="129"/>
        <v>#REF!</v>
      </c>
      <c r="CK658" s="74" t="e">
        <f t="shared" si="130"/>
        <v>#REF!</v>
      </c>
      <c r="CL658" s="201" t="e">
        <f>IF(ISNA(CJ658),"",CJ658*#REF!)</f>
        <v>#REF!</v>
      </c>
      <c r="CM658" s="201" t="e">
        <f>IF(ISNA(CK658),"",CK658*#REF!)</f>
        <v>#REF!</v>
      </c>
      <c r="CN658" s="101" t="e">
        <f>IF(#REF!&gt;0,DQ$57,"")</f>
        <v>#REF!</v>
      </c>
      <c r="CO658" s="84"/>
      <c r="CP658" s="2"/>
      <c r="CQ658" s="2"/>
      <c r="CR658" s="2"/>
      <c r="CS658" s="2"/>
      <c r="CT658" s="2"/>
      <c r="CU658" s="2"/>
      <c r="CV658" s="2"/>
      <c r="CX658" s="2"/>
      <c r="CY658" s="2"/>
      <c r="CZ658" s="2"/>
      <c r="DA658" s="2"/>
      <c r="DB658" s="2"/>
      <c r="DC658" s="2"/>
      <c r="DD658" s="2"/>
      <c r="DE658" s="2"/>
      <c r="DF658" s="2"/>
    </row>
    <row r="659" spans="2:110" ht="18" customHeight="1">
      <c r="B659" s="151" t="e">
        <f>IF(#REF!="","",VLOOKUP(#REF!,$CX$11:$DG$26,9,0))</f>
        <v>#REF!</v>
      </c>
      <c r="C659" s="64" t="e">
        <f>IF(#REF!="",0,VLOOKUP(#REF!,$CP$11:$CQ$16,2,0))</f>
        <v>#REF!</v>
      </c>
      <c r="D659" s="65" t="e">
        <f>IF(#REF!="",0,VLOOKUP(#REF!,$CX$11:$CY$26,2,0))</f>
        <v>#REF!</v>
      </c>
      <c r="E659" s="152" t="e">
        <f t="shared" si="120"/>
        <v>#REF!</v>
      </c>
      <c r="F659" s="155" t="e">
        <f>IF(#REF!="","",VLOOKUP(#REF!,#REF!,7,0))</f>
        <v>#REF!</v>
      </c>
      <c r="G659" s="201" t="e">
        <f>IF(OR(#REF!="",F659=""),"",ROUND(#REF!/10^3*F659,3))</f>
        <v>#REF!</v>
      </c>
      <c r="H659" s="201" t="e">
        <f>IF(#REF!&gt;0,#REF!*#REF!/1000,"")</f>
        <v>#REF!</v>
      </c>
      <c r="I659" s="201" t="e">
        <f>IF(#REF!&gt;0,#REF!*#REF!/1000,"")</f>
        <v>#REF!</v>
      </c>
      <c r="J659" s="51" t="e">
        <f>IF(#REF!="●","",IF(#REF!="","",#REF!))</f>
        <v>#REF!</v>
      </c>
      <c r="K659" s="51" t="e">
        <f>IF(#REF!="●","",IF(#REF!="","",#REF!))</f>
        <v>#REF!</v>
      </c>
      <c r="L659" s="74" t="e">
        <f t="shared" si="121"/>
        <v>#REF!</v>
      </c>
      <c r="M659" s="74" t="e">
        <f t="shared" si="122"/>
        <v>#REF!</v>
      </c>
      <c r="N659" s="201" t="e">
        <f>IF(ISNA(L659),"",L659*#REF!)</f>
        <v>#REF!</v>
      </c>
      <c r="O659" s="201" t="e">
        <f>IF(ISNA(M659),"",M659*#REF!)</f>
        <v>#REF!</v>
      </c>
      <c r="P659" s="78" t="e">
        <f>IF(#REF!&gt;0,DQ$6,"")</f>
        <v>#REF!</v>
      </c>
      <c r="Q659" s="99"/>
      <c r="R659" s="411"/>
      <c r="S659" s="412" t="e">
        <f>IF(OR(#REF!="",F659=""),"",ROUND(#REF!/10^3*F659,3))</f>
        <v>#REF!</v>
      </c>
      <c r="T659" s="412" t="e">
        <f>IF(#REF!&gt;0,#REF!*#REF!/1000,"")</f>
        <v>#REF!</v>
      </c>
      <c r="U659" s="412" t="e">
        <f>IF(#REF!&gt;0,#REF!*#REF!/1000,"")</f>
        <v>#REF!</v>
      </c>
      <c r="V659" s="413" t="e">
        <f>IF(OR(#REF!="●",#REF!="●"),"",IF(#REF!="","",#REF!))</f>
        <v>#REF!</v>
      </c>
      <c r="W659" s="413" t="e">
        <f>IF(OR(#REF!="●",#REF!="●"),"",IF(#REF!="","",#REF!))</f>
        <v>#REF!</v>
      </c>
      <c r="X659" s="412" t="e">
        <f>IF(ISNA(L659),"",L659*#REF!)</f>
        <v>#REF!</v>
      </c>
      <c r="Y659" s="412" t="e">
        <f>IF(ISNA(M659),"",M659*#REF!)</f>
        <v>#REF!</v>
      </c>
      <c r="Z659" s="414" t="e">
        <f>IF(#REF!&gt;0,DQ$6,"")</f>
        <v>#REF!</v>
      </c>
      <c r="AA659" s="95" t="e">
        <f>IF(#REF!="","",VLOOKUP(#REF!,#REF!,7,0))</f>
        <v>#REF!</v>
      </c>
      <c r="AB659" s="201" t="e">
        <f>IF(OR(#REF!="",AA659=""),"",ROUND(#REF!/10^3*AA659,3))</f>
        <v>#REF!</v>
      </c>
      <c r="AC659" s="201" t="e">
        <f>IF(#REF!&gt;0,#REF!*#REF!/1000,"")</f>
        <v>#REF!</v>
      </c>
      <c r="AD659" s="201" t="e">
        <f>IF(#REF!&gt;0,#REF!*#REF!/1000,"")</f>
        <v>#REF!</v>
      </c>
      <c r="AE659" s="74" t="e">
        <f t="shared" si="123"/>
        <v>#REF!</v>
      </c>
      <c r="AF659" s="74" t="e">
        <f t="shared" si="124"/>
        <v>#REF!</v>
      </c>
      <c r="AG659" s="201" t="e">
        <f>IF(ISNA(AE659),"",AE659*#REF!)</f>
        <v>#REF!</v>
      </c>
      <c r="AH659" s="201" t="e">
        <f>IF(ISNA(AF659),"",AF659*#REF!)</f>
        <v>#REF!</v>
      </c>
      <c r="AI659" s="78" t="e">
        <f>IF(#REF!&gt;0,DQ$23,"")</f>
        <v>#REF!</v>
      </c>
      <c r="AJ659" s="99"/>
      <c r="AK659" s="411"/>
      <c r="AL659" s="412" t="e">
        <f>IF(OR(#REF!="",F659=""),"",ROUND(#REF!/10^3*F659,3))</f>
        <v>#REF!</v>
      </c>
      <c r="AM659" s="412" t="e">
        <f>IF(#REF!&gt;0,#REF!*#REF!/1000,"")</f>
        <v>#REF!</v>
      </c>
      <c r="AN659" s="412" t="e">
        <f>IF(#REF!&gt;0,#REF!*#REF!/1000,"")</f>
        <v>#REF!</v>
      </c>
      <c r="AO659" s="413" t="e">
        <f>IF(OR(#REF!="●",#REF!="●",#REF!="●"),"",IF(#REF!="","",#REF!))</f>
        <v>#REF!</v>
      </c>
      <c r="AP659" s="413" t="e">
        <f>IF(OR(#REF!="●",#REF!="●",#REF!="●"),"",IF(#REF!="","",#REF!))</f>
        <v>#REF!</v>
      </c>
      <c r="AQ659" s="412" t="e">
        <f>IF(ISNA(L659),"",L659*#REF!)</f>
        <v>#REF!</v>
      </c>
      <c r="AR659" s="412" t="e">
        <f>IF(ISNA(M659),"",M659*#REF!)</f>
        <v>#REF!</v>
      </c>
      <c r="AS659" s="414" t="e">
        <f>IF(#REF!&gt;0,DQ$6,"")</f>
        <v>#REF!</v>
      </c>
      <c r="AT659" s="95" t="e">
        <f>IF(#REF!="","",VLOOKUP(#REF!,#REF!,7,0))</f>
        <v>#REF!</v>
      </c>
      <c r="AU659" s="201" t="e">
        <f>IF(OR(#REF!="",AT659=""),"",ROUND(#REF!/10^3*AT659,3))</f>
        <v>#REF!</v>
      </c>
      <c r="AV659" s="201" t="e">
        <f>IF(#REF!&gt;0,#REF!*#REF!/1000,"")</f>
        <v>#REF!</v>
      </c>
      <c r="AW659" s="201" t="e">
        <f>IF(#REF!&gt;0,#REF!*#REF!/1000,"")</f>
        <v>#REF!</v>
      </c>
      <c r="AX659" s="74" t="e">
        <f t="shared" si="125"/>
        <v>#REF!</v>
      </c>
      <c r="AY659" s="74" t="e">
        <f t="shared" si="126"/>
        <v>#REF!</v>
      </c>
      <c r="AZ659" s="201" t="e">
        <f>IF(ISNA(AX659),"",AX659*#REF!)</f>
        <v>#REF!</v>
      </c>
      <c r="BA659" s="201" t="e">
        <f>IF(ISNA(AY659),"",AY659*#REF!)</f>
        <v>#REF!</v>
      </c>
      <c r="BB659" s="78" t="e">
        <f>IF(#REF!&gt;0,DQ$40,"")</f>
        <v>#REF!</v>
      </c>
      <c r="BC659" s="99"/>
      <c r="BD659" s="650"/>
      <c r="BE659" s="652" t="e">
        <f>IF(OR(#REF!="",F659=""),"",ROUND(#REF!/10^3*F659,3))</f>
        <v>#REF!</v>
      </c>
      <c r="BF659" s="412" t="e">
        <f>IF(#REF!&gt;0,#REF!*#REF!/1000,"")</f>
        <v>#REF!</v>
      </c>
      <c r="BG659" s="412" t="e">
        <f>IF(#REF!&gt;0,#REF!*#REF!/1000,"")</f>
        <v>#REF!</v>
      </c>
      <c r="BH659" s="413" t="e">
        <f>IF(OR(#REF!="●",#REF!="●",#REF!="●",#REF!="●"),"",IF(#REF!="","",#REF!))</f>
        <v>#REF!</v>
      </c>
      <c r="BI659" s="413" t="e">
        <f>IF(OR(#REF!="●",#REF!="●",#REF!="●",#REF!="●"),"",IF(#REF!="","",#REF!))</f>
        <v>#REF!</v>
      </c>
      <c r="BJ659" s="412" t="e">
        <f>IF(ISNA(L659),"",L659*#REF!)</f>
        <v>#REF!</v>
      </c>
      <c r="BK659" s="412" t="e">
        <f>IF(ISNA(M659),"",M659*#REF!)</f>
        <v>#REF!</v>
      </c>
      <c r="BL659" s="415" t="e">
        <f>IF(#REF!&gt;0,DQ$6,"")</f>
        <v>#REF!</v>
      </c>
      <c r="BM659" s="361" t="e">
        <f>IF(#REF!="","",VLOOKUP(#REF!,#REF!,7,0))</f>
        <v>#REF!</v>
      </c>
      <c r="BN659" s="201" t="e">
        <f>IF(OR(#REF!="",BM659=""),"",ROUND(#REF!/10^3*BM659,3))</f>
        <v>#REF!</v>
      </c>
      <c r="BO659" s="201" t="e">
        <f>IF(#REF!&gt;0,#REF!*#REF!/1000,"")</f>
        <v>#REF!</v>
      </c>
      <c r="BP659" s="201" t="e">
        <f>IF(#REF!&gt;0,#REF!*#REF!/1000,"")</f>
        <v>#REF!</v>
      </c>
      <c r="BQ659" s="74" t="e">
        <f t="shared" si="127"/>
        <v>#REF!</v>
      </c>
      <c r="BR659" s="74" t="e">
        <f t="shared" si="128"/>
        <v>#REF!</v>
      </c>
      <c r="BS659" s="201" t="e">
        <f>IF(ISNA(BQ659),"",BQ659*#REF!)</f>
        <v>#REF!</v>
      </c>
      <c r="BT659" s="201" t="e">
        <f>IF(ISNA(BR659),"",BR659*#REF!)</f>
        <v>#REF!</v>
      </c>
      <c r="BU659" s="78" t="e">
        <f>IF(#REF!&gt;0,DQ$57,"")</f>
        <v>#REF!</v>
      </c>
      <c r="BV659" s="99"/>
      <c r="BW659" s="411"/>
      <c r="BX659" s="412" t="e">
        <f>IF(OR(#REF!="",F659=""),"",ROUND(#REF!/10^3*F659,3))</f>
        <v>#REF!</v>
      </c>
      <c r="BY659" s="412" t="e">
        <f>IF(#REF!&gt;0,#REF!*#REF!/1000,"")</f>
        <v>#REF!</v>
      </c>
      <c r="BZ659" s="412" t="e">
        <f>IF(#REF!&gt;0,#REF!*#REF!/1000,"")</f>
        <v>#REF!</v>
      </c>
      <c r="CA659" s="413" t="e">
        <f>IF(OR(#REF!="●",#REF!="●",#REF!="●",#REF!="●",#REF!="●"),"",IF(#REF!="","",#REF!))</f>
        <v>#REF!</v>
      </c>
      <c r="CB659" s="413" t="e">
        <f>IF(OR(#REF!="●",#REF!="●",#REF!="●",#REF!="●",#REF!="●"),"",IF(#REF!="","",#REF!))</f>
        <v>#REF!</v>
      </c>
      <c r="CC659" s="412" t="e">
        <f>IF(ISNA(L659),"",L659*#REF!)</f>
        <v>#REF!</v>
      </c>
      <c r="CD659" s="412" t="e">
        <f>IF(ISNA(M659),"",M659*#REF!)</f>
        <v>#REF!</v>
      </c>
      <c r="CE659" s="415" t="e">
        <f>IF(#REF!&gt;0,DQ$6,"")</f>
        <v>#REF!</v>
      </c>
      <c r="CF659" s="361" t="e">
        <f>IF(#REF!="","",VLOOKUP(#REF!,#REF!,7,0))</f>
        <v>#REF!</v>
      </c>
      <c r="CG659" s="201" t="e">
        <f>IF(OR(#REF!="",CF659=""),"",ROUND(#REF!/10^3*CF659,3))</f>
        <v>#REF!</v>
      </c>
      <c r="CH659" s="201" t="e">
        <f>IF(#REF!&gt;0,#REF!*#REF!/1000,"")</f>
        <v>#REF!</v>
      </c>
      <c r="CI659" s="201" t="e">
        <f>IF(#REF!&gt;0,#REF!*#REF!/1000,"")</f>
        <v>#REF!</v>
      </c>
      <c r="CJ659" s="74" t="e">
        <f t="shared" si="129"/>
        <v>#REF!</v>
      </c>
      <c r="CK659" s="74" t="e">
        <f t="shared" si="130"/>
        <v>#REF!</v>
      </c>
      <c r="CL659" s="201" t="e">
        <f>IF(ISNA(CJ659),"",CJ659*#REF!)</f>
        <v>#REF!</v>
      </c>
      <c r="CM659" s="201" t="e">
        <f>IF(ISNA(CK659),"",CK659*#REF!)</f>
        <v>#REF!</v>
      </c>
      <c r="CN659" s="101" t="e">
        <f>IF(#REF!&gt;0,DQ$57,"")</f>
        <v>#REF!</v>
      </c>
      <c r="CO659" s="84"/>
      <c r="CP659" s="2"/>
      <c r="CQ659" s="2"/>
      <c r="CR659" s="2"/>
      <c r="CS659" s="2"/>
      <c r="CT659" s="2"/>
      <c r="CU659" s="2"/>
      <c r="CV659" s="2"/>
      <c r="CX659" s="2"/>
      <c r="CY659" s="2"/>
      <c r="CZ659" s="2"/>
      <c r="DA659" s="2"/>
      <c r="DB659" s="2"/>
      <c r="DC659" s="2"/>
      <c r="DD659" s="2"/>
      <c r="DE659" s="2"/>
      <c r="DF659" s="2"/>
    </row>
    <row r="660" spans="2:110" ht="18" customHeight="1">
      <c r="B660" s="151" t="e">
        <f>IF(#REF!="","",VLOOKUP(#REF!,$CX$11:$DG$26,9,0))</f>
        <v>#REF!</v>
      </c>
      <c r="C660" s="64" t="e">
        <f>IF(#REF!="",0,VLOOKUP(#REF!,$CP$11:$CQ$16,2,0))</f>
        <v>#REF!</v>
      </c>
      <c r="D660" s="65" t="e">
        <f>IF(#REF!="",0,VLOOKUP(#REF!,$CX$11:$CY$26,2,0))</f>
        <v>#REF!</v>
      </c>
      <c r="E660" s="152" t="e">
        <f t="shared" si="120"/>
        <v>#REF!</v>
      </c>
      <c r="F660" s="155" t="e">
        <f>IF(#REF!="","",VLOOKUP(#REF!,#REF!,7,0))</f>
        <v>#REF!</v>
      </c>
      <c r="G660" s="201" t="e">
        <f>IF(OR(#REF!="",F660=""),"",ROUND(#REF!/10^3*F660,3))</f>
        <v>#REF!</v>
      </c>
      <c r="H660" s="201" t="e">
        <f>IF(#REF!&gt;0,#REF!*#REF!/1000,"")</f>
        <v>#REF!</v>
      </c>
      <c r="I660" s="201" t="e">
        <f>IF(#REF!&gt;0,#REF!*#REF!/1000,"")</f>
        <v>#REF!</v>
      </c>
      <c r="J660" s="51" t="e">
        <f>IF(#REF!="●","",IF(#REF!="","",#REF!))</f>
        <v>#REF!</v>
      </c>
      <c r="K660" s="51" t="e">
        <f>IF(#REF!="●","",IF(#REF!="","",#REF!))</f>
        <v>#REF!</v>
      </c>
      <c r="L660" s="74" t="e">
        <f t="shared" si="121"/>
        <v>#REF!</v>
      </c>
      <c r="M660" s="74" t="e">
        <f t="shared" si="122"/>
        <v>#REF!</v>
      </c>
      <c r="N660" s="201" t="e">
        <f>IF(ISNA(L660),"",L660*#REF!)</f>
        <v>#REF!</v>
      </c>
      <c r="O660" s="201" t="e">
        <f>IF(ISNA(M660),"",M660*#REF!)</f>
        <v>#REF!</v>
      </c>
      <c r="P660" s="78" t="e">
        <f>IF(#REF!&gt;0,DQ$6,"")</f>
        <v>#REF!</v>
      </c>
      <c r="Q660" s="99"/>
      <c r="R660" s="411"/>
      <c r="S660" s="412" t="e">
        <f>IF(OR(#REF!="",F660=""),"",ROUND(#REF!/10^3*F660,3))</f>
        <v>#REF!</v>
      </c>
      <c r="T660" s="412" t="e">
        <f>IF(#REF!&gt;0,#REF!*#REF!/1000,"")</f>
        <v>#REF!</v>
      </c>
      <c r="U660" s="412" t="e">
        <f>IF(#REF!&gt;0,#REF!*#REF!/1000,"")</f>
        <v>#REF!</v>
      </c>
      <c r="V660" s="413" t="e">
        <f>IF(OR(#REF!="●",#REF!="●"),"",IF(#REF!="","",#REF!))</f>
        <v>#REF!</v>
      </c>
      <c r="W660" s="413" t="e">
        <f>IF(OR(#REF!="●",#REF!="●"),"",IF(#REF!="","",#REF!))</f>
        <v>#REF!</v>
      </c>
      <c r="X660" s="412" t="e">
        <f>IF(ISNA(L660),"",L660*#REF!)</f>
        <v>#REF!</v>
      </c>
      <c r="Y660" s="412" t="e">
        <f>IF(ISNA(M660),"",M660*#REF!)</f>
        <v>#REF!</v>
      </c>
      <c r="Z660" s="414" t="e">
        <f>IF(#REF!&gt;0,DQ$6,"")</f>
        <v>#REF!</v>
      </c>
      <c r="AA660" s="95" t="e">
        <f>IF(#REF!="","",VLOOKUP(#REF!,#REF!,7,0))</f>
        <v>#REF!</v>
      </c>
      <c r="AB660" s="201" t="e">
        <f>IF(OR(#REF!="",AA660=""),"",ROUND(#REF!/10^3*AA660,3))</f>
        <v>#REF!</v>
      </c>
      <c r="AC660" s="201" t="e">
        <f>IF(#REF!&gt;0,#REF!*#REF!/1000,"")</f>
        <v>#REF!</v>
      </c>
      <c r="AD660" s="201" t="e">
        <f>IF(#REF!&gt;0,#REF!*#REF!/1000,"")</f>
        <v>#REF!</v>
      </c>
      <c r="AE660" s="74" t="e">
        <f t="shared" si="123"/>
        <v>#REF!</v>
      </c>
      <c r="AF660" s="74" t="e">
        <f t="shared" si="124"/>
        <v>#REF!</v>
      </c>
      <c r="AG660" s="201" t="e">
        <f>IF(ISNA(AE660),"",AE660*#REF!)</f>
        <v>#REF!</v>
      </c>
      <c r="AH660" s="201" t="e">
        <f>IF(ISNA(AF660),"",AF660*#REF!)</f>
        <v>#REF!</v>
      </c>
      <c r="AI660" s="78" t="e">
        <f>IF(#REF!&gt;0,DQ$23,"")</f>
        <v>#REF!</v>
      </c>
      <c r="AJ660" s="99"/>
      <c r="AK660" s="411"/>
      <c r="AL660" s="412" t="e">
        <f>IF(OR(#REF!="",F660=""),"",ROUND(#REF!/10^3*F660,3))</f>
        <v>#REF!</v>
      </c>
      <c r="AM660" s="412" t="e">
        <f>IF(#REF!&gt;0,#REF!*#REF!/1000,"")</f>
        <v>#REF!</v>
      </c>
      <c r="AN660" s="412" t="e">
        <f>IF(#REF!&gt;0,#REF!*#REF!/1000,"")</f>
        <v>#REF!</v>
      </c>
      <c r="AO660" s="413" t="e">
        <f>IF(OR(#REF!="●",#REF!="●",#REF!="●"),"",IF(#REF!="","",#REF!))</f>
        <v>#REF!</v>
      </c>
      <c r="AP660" s="413" t="e">
        <f>IF(OR(#REF!="●",#REF!="●",#REF!="●"),"",IF(#REF!="","",#REF!))</f>
        <v>#REF!</v>
      </c>
      <c r="AQ660" s="412" t="e">
        <f>IF(ISNA(L660),"",L660*#REF!)</f>
        <v>#REF!</v>
      </c>
      <c r="AR660" s="412" t="e">
        <f>IF(ISNA(M660),"",M660*#REF!)</f>
        <v>#REF!</v>
      </c>
      <c r="AS660" s="414" t="e">
        <f>IF(#REF!&gt;0,DQ$6,"")</f>
        <v>#REF!</v>
      </c>
      <c r="AT660" s="95" t="e">
        <f>IF(#REF!="","",VLOOKUP(#REF!,#REF!,7,0))</f>
        <v>#REF!</v>
      </c>
      <c r="AU660" s="201" t="e">
        <f>IF(OR(#REF!="",AT660=""),"",ROUND(#REF!/10^3*AT660,3))</f>
        <v>#REF!</v>
      </c>
      <c r="AV660" s="201" t="e">
        <f>IF(#REF!&gt;0,#REF!*#REF!/1000,"")</f>
        <v>#REF!</v>
      </c>
      <c r="AW660" s="201" t="e">
        <f>IF(#REF!&gt;0,#REF!*#REF!/1000,"")</f>
        <v>#REF!</v>
      </c>
      <c r="AX660" s="74" t="e">
        <f t="shared" si="125"/>
        <v>#REF!</v>
      </c>
      <c r="AY660" s="74" t="e">
        <f t="shared" si="126"/>
        <v>#REF!</v>
      </c>
      <c r="AZ660" s="201" t="e">
        <f>IF(ISNA(AX660),"",AX660*#REF!)</f>
        <v>#REF!</v>
      </c>
      <c r="BA660" s="201" t="e">
        <f>IF(ISNA(AY660),"",AY660*#REF!)</f>
        <v>#REF!</v>
      </c>
      <c r="BB660" s="78" t="e">
        <f>IF(#REF!&gt;0,DQ$40,"")</f>
        <v>#REF!</v>
      </c>
      <c r="BC660" s="99"/>
      <c r="BD660" s="650"/>
      <c r="BE660" s="652" t="e">
        <f>IF(OR(#REF!="",F660=""),"",ROUND(#REF!/10^3*F660,3))</f>
        <v>#REF!</v>
      </c>
      <c r="BF660" s="412" t="e">
        <f>IF(#REF!&gt;0,#REF!*#REF!/1000,"")</f>
        <v>#REF!</v>
      </c>
      <c r="BG660" s="412" t="e">
        <f>IF(#REF!&gt;0,#REF!*#REF!/1000,"")</f>
        <v>#REF!</v>
      </c>
      <c r="BH660" s="413" t="e">
        <f>IF(OR(#REF!="●",#REF!="●",#REF!="●",#REF!="●"),"",IF(#REF!="","",#REF!))</f>
        <v>#REF!</v>
      </c>
      <c r="BI660" s="413" t="e">
        <f>IF(OR(#REF!="●",#REF!="●",#REF!="●",#REF!="●"),"",IF(#REF!="","",#REF!))</f>
        <v>#REF!</v>
      </c>
      <c r="BJ660" s="412" t="e">
        <f>IF(ISNA(L660),"",L660*#REF!)</f>
        <v>#REF!</v>
      </c>
      <c r="BK660" s="412" t="e">
        <f>IF(ISNA(M660),"",M660*#REF!)</f>
        <v>#REF!</v>
      </c>
      <c r="BL660" s="415" t="e">
        <f>IF(#REF!&gt;0,DQ$6,"")</f>
        <v>#REF!</v>
      </c>
      <c r="BM660" s="361" t="e">
        <f>IF(#REF!="","",VLOOKUP(#REF!,#REF!,7,0))</f>
        <v>#REF!</v>
      </c>
      <c r="BN660" s="201" t="e">
        <f>IF(OR(#REF!="",BM660=""),"",ROUND(#REF!/10^3*BM660,3))</f>
        <v>#REF!</v>
      </c>
      <c r="BO660" s="201" t="e">
        <f>IF(#REF!&gt;0,#REF!*#REF!/1000,"")</f>
        <v>#REF!</v>
      </c>
      <c r="BP660" s="201" t="e">
        <f>IF(#REF!&gt;0,#REF!*#REF!/1000,"")</f>
        <v>#REF!</v>
      </c>
      <c r="BQ660" s="74" t="e">
        <f t="shared" si="127"/>
        <v>#REF!</v>
      </c>
      <c r="BR660" s="74" t="e">
        <f t="shared" si="128"/>
        <v>#REF!</v>
      </c>
      <c r="BS660" s="201" t="e">
        <f>IF(ISNA(BQ660),"",BQ660*#REF!)</f>
        <v>#REF!</v>
      </c>
      <c r="BT660" s="201" t="e">
        <f>IF(ISNA(BR660),"",BR660*#REF!)</f>
        <v>#REF!</v>
      </c>
      <c r="BU660" s="78" t="e">
        <f>IF(#REF!&gt;0,DQ$57,"")</f>
        <v>#REF!</v>
      </c>
      <c r="BV660" s="99"/>
      <c r="BW660" s="411"/>
      <c r="BX660" s="412" t="e">
        <f>IF(OR(#REF!="",F660=""),"",ROUND(#REF!/10^3*F660,3))</f>
        <v>#REF!</v>
      </c>
      <c r="BY660" s="412" t="e">
        <f>IF(#REF!&gt;0,#REF!*#REF!/1000,"")</f>
        <v>#REF!</v>
      </c>
      <c r="BZ660" s="412" t="e">
        <f>IF(#REF!&gt;0,#REF!*#REF!/1000,"")</f>
        <v>#REF!</v>
      </c>
      <c r="CA660" s="413" t="e">
        <f>IF(OR(#REF!="●",#REF!="●",#REF!="●",#REF!="●",#REF!="●"),"",IF(#REF!="","",#REF!))</f>
        <v>#REF!</v>
      </c>
      <c r="CB660" s="413" t="e">
        <f>IF(OR(#REF!="●",#REF!="●",#REF!="●",#REF!="●",#REF!="●"),"",IF(#REF!="","",#REF!))</f>
        <v>#REF!</v>
      </c>
      <c r="CC660" s="412" t="e">
        <f>IF(ISNA(L660),"",L660*#REF!)</f>
        <v>#REF!</v>
      </c>
      <c r="CD660" s="412" t="e">
        <f>IF(ISNA(M660),"",M660*#REF!)</f>
        <v>#REF!</v>
      </c>
      <c r="CE660" s="415" t="e">
        <f>IF(#REF!&gt;0,DQ$6,"")</f>
        <v>#REF!</v>
      </c>
      <c r="CF660" s="361" t="e">
        <f>IF(#REF!="","",VLOOKUP(#REF!,#REF!,7,0))</f>
        <v>#REF!</v>
      </c>
      <c r="CG660" s="201" t="e">
        <f>IF(OR(#REF!="",CF660=""),"",ROUND(#REF!/10^3*CF660,3))</f>
        <v>#REF!</v>
      </c>
      <c r="CH660" s="201" t="e">
        <f>IF(#REF!&gt;0,#REF!*#REF!/1000,"")</f>
        <v>#REF!</v>
      </c>
      <c r="CI660" s="201" t="e">
        <f>IF(#REF!&gt;0,#REF!*#REF!/1000,"")</f>
        <v>#REF!</v>
      </c>
      <c r="CJ660" s="74" t="e">
        <f t="shared" si="129"/>
        <v>#REF!</v>
      </c>
      <c r="CK660" s="74" t="e">
        <f t="shared" si="130"/>
        <v>#REF!</v>
      </c>
      <c r="CL660" s="201" t="e">
        <f>IF(ISNA(CJ660),"",CJ660*#REF!)</f>
        <v>#REF!</v>
      </c>
      <c r="CM660" s="201" t="e">
        <f>IF(ISNA(CK660),"",CK660*#REF!)</f>
        <v>#REF!</v>
      </c>
      <c r="CN660" s="101" t="e">
        <f>IF(#REF!&gt;0,DQ$57,"")</f>
        <v>#REF!</v>
      </c>
      <c r="CO660" s="84"/>
      <c r="CP660" s="2"/>
      <c r="CQ660" s="2"/>
      <c r="CR660" s="2"/>
      <c r="CS660" s="2"/>
      <c r="CT660" s="2"/>
      <c r="CU660" s="2"/>
      <c r="CV660" s="2"/>
      <c r="CX660" s="2"/>
      <c r="CY660" s="2"/>
      <c r="CZ660" s="2"/>
      <c r="DA660" s="2"/>
      <c r="DB660" s="2"/>
      <c r="DC660" s="2"/>
      <c r="DD660" s="2"/>
      <c r="DE660" s="2"/>
      <c r="DF660" s="2"/>
    </row>
    <row r="661" spans="2:110" ht="18" customHeight="1">
      <c r="B661" s="151" t="e">
        <f>IF(#REF!="","",VLOOKUP(#REF!,$CX$11:$DG$26,9,0))</f>
        <v>#REF!</v>
      </c>
      <c r="C661" s="64" t="e">
        <f>IF(#REF!="",0,VLOOKUP(#REF!,$CP$11:$CQ$16,2,0))</f>
        <v>#REF!</v>
      </c>
      <c r="D661" s="65" t="e">
        <f>IF(#REF!="",0,VLOOKUP(#REF!,$CX$11:$CY$26,2,0))</f>
        <v>#REF!</v>
      </c>
      <c r="E661" s="152" t="e">
        <f t="shared" si="120"/>
        <v>#REF!</v>
      </c>
      <c r="F661" s="155" t="e">
        <f>IF(#REF!="","",VLOOKUP(#REF!,#REF!,7,0))</f>
        <v>#REF!</v>
      </c>
      <c r="G661" s="201" t="e">
        <f>IF(OR(#REF!="",F661=""),"",ROUND(#REF!/10^3*F661,3))</f>
        <v>#REF!</v>
      </c>
      <c r="H661" s="201" t="e">
        <f>IF(#REF!&gt;0,#REF!*#REF!/1000,"")</f>
        <v>#REF!</v>
      </c>
      <c r="I661" s="201" t="e">
        <f>IF(#REF!&gt;0,#REF!*#REF!/1000,"")</f>
        <v>#REF!</v>
      </c>
      <c r="J661" s="51" t="e">
        <f>IF(#REF!="●","",IF(#REF!="","",#REF!))</f>
        <v>#REF!</v>
      </c>
      <c r="K661" s="51" t="e">
        <f>IF(#REF!="●","",IF(#REF!="","",#REF!))</f>
        <v>#REF!</v>
      </c>
      <c r="L661" s="74" t="e">
        <f t="shared" si="121"/>
        <v>#REF!</v>
      </c>
      <c r="M661" s="74" t="e">
        <f t="shared" si="122"/>
        <v>#REF!</v>
      </c>
      <c r="N661" s="201" t="e">
        <f>IF(ISNA(L661),"",L661*#REF!)</f>
        <v>#REF!</v>
      </c>
      <c r="O661" s="201" t="e">
        <f>IF(ISNA(M661),"",M661*#REF!)</f>
        <v>#REF!</v>
      </c>
      <c r="P661" s="78" t="e">
        <f>IF(#REF!&gt;0,DQ$6,"")</f>
        <v>#REF!</v>
      </c>
      <c r="Q661" s="99"/>
      <c r="R661" s="411"/>
      <c r="S661" s="412" t="e">
        <f>IF(OR(#REF!="",F661=""),"",ROUND(#REF!/10^3*F661,3))</f>
        <v>#REF!</v>
      </c>
      <c r="T661" s="412" t="e">
        <f>IF(#REF!&gt;0,#REF!*#REF!/1000,"")</f>
        <v>#REF!</v>
      </c>
      <c r="U661" s="412" t="e">
        <f>IF(#REF!&gt;0,#REF!*#REF!/1000,"")</f>
        <v>#REF!</v>
      </c>
      <c r="V661" s="413" t="e">
        <f>IF(OR(#REF!="●",#REF!="●"),"",IF(#REF!="","",#REF!))</f>
        <v>#REF!</v>
      </c>
      <c r="W661" s="413" t="e">
        <f>IF(OR(#REF!="●",#REF!="●"),"",IF(#REF!="","",#REF!))</f>
        <v>#REF!</v>
      </c>
      <c r="X661" s="412" t="e">
        <f>IF(ISNA(L661),"",L661*#REF!)</f>
        <v>#REF!</v>
      </c>
      <c r="Y661" s="412" t="e">
        <f>IF(ISNA(M661),"",M661*#REF!)</f>
        <v>#REF!</v>
      </c>
      <c r="Z661" s="414" t="e">
        <f>IF(#REF!&gt;0,DQ$6,"")</f>
        <v>#REF!</v>
      </c>
      <c r="AA661" s="95" t="e">
        <f>IF(#REF!="","",VLOOKUP(#REF!,#REF!,7,0))</f>
        <v>#REF!</v>
      </c>
      <c r="AB661" s="201" t="e">
        <f>IF(OR(#REF!="",AA661=""),"",ROUND(#REF!/10^3*AA661,3))</f>
        <v>#REF!</v>
      </c>
      <c r="AC661" s="201" t="e">
        <f>IF(#REF!&gt;0,#REF!*#REF!/1000,"")</f>
        <v>#REF!</v>
      </c>
      <c r="AD661" s="201" t="e">
        <f>IF(#REF!&gt;0,#REF!*#REF!/1000,"")</f>
        <v>#REF!</v>
      </c>
      <c r="AE661" s="74" t="e">
        <f t="shared" si="123"/>
        <v>#REF!</v>
      </c>
      <c r="AF661" s="74" t="e">
        <f t="shared" si="124"/>
        <v>#REF!</v>
      </c>
      <c r="AG661" s="201" t="e">
        <f>IF(ISNA(AE661),"",AE661*#REF!)</f>
        <v>#REF!</v>
      </c>
      <c r="AH661" s="201" t="e">
        <f>IF(ISNA(AF661),"",AF661*#REF!)</f>
        <v>#REF!</v>
      </c>
      <c r="AI661" s="78" t="e">
        <f>IF(#REF!&gt;0,DQ$23,"")</f>
        <v>#REF!</v>
      </c>
      <c r="AJ661" s="99"/>
      <c r="AK661" s="411"/>
      <c r="AL661" s="412" t="e">
        <f>IF(OR(#REF!="",F661=""),"",ROUND(#REF!/10^3*F661,3))</f>
        <v>#REF!</v>
      </c>
      <c r="AM661" s="412" t="e">
        <f>IF(#REF!&gt;0,#REF!*#REF!/1000,"")</f>
        <v>#REF!</v>
      </c>
      <c r="AN661" s="412" t="e">
        <f>IF(#REF!&gt;0,#REF!*#REF!/1000,"")</f>
        <v>#REF!</v>
      </c>
      <c r="AO661" s="413" t="e">
        <f>IF(OR(#REF!="●",#REF!="●",#REF!="●"),"",IF(#REF!="","",#REF!))</f>
        <v>#REF!</v>
      </c>
      <c r="AP661" s="413" t="e">
        <f>IF(OR(#REF!="●",#REF!="●",#REF!="●"),"",IF(#REF!="","",#REF!))</f>
        <v>#REF!</v>
      </c>
      <c r="AQ661" s="412" t="e">
        <f>IF(ISNA(L661),"",L661*#REF!)</f>
        <v>#REF!</v>
      </c>
      <c r="AR661" s="412" t="e">
        <f>IF(ISNA(M661),"",M661*#REF!)</f>
        <v>#REF!</v>
      </c>
      <c r="AS661" s="414" t="e">
        <f>IF(#REF!&gt;0,DQ$6,"")</f>
        <v>#REF!</v>
      </c>
      <c r="AT661" s="95" t="e">
        <f>IF(#REF!="","",VLOOKUP(#REF!,#REF!,7,0))</f>
        <v>#REF!</v>
      </c>
      <c r="AU661" s="201" t="e">
        <f>IF(OR(#REF!="",AT661=""),"",ROUND(#REF!/10^3*AT661,3))</f>
        <v>#REF!</v>
      </c>
      <c r="AV661" s="201" t="e">
        <f>IF(#REF!&gt;0,#REF!*#REF!/1000,"")</f>
        <v>#REF!</v>
      </c>
      <c r="AW661" s="201" t="e">
        <f>IF(#REF!&gt;0,#REF!*#REF!/1000,"")</f>
        <v>#REF!</v>
      </c>
      <c r="AX661" s="74" t="e">
        <f t="shared" si="125"/>
        <v>#REF!</v>
      </c>
      <c r="AY661" s="74" t="e">
        <f t="shared" si="126"/>
        <v>#REF!</v>
      </c>
      <c r="AZ661" s="201" t="e">
        <f>IF(ISNA(AX661),"",AX661*#REF!)</f>
        <v>#REF!</v>
      </c>
      <c r="BA661" s="201" t="e">
        <f>IF(ISNA(AY661),"",AY661*#REF!)</f>
        <v>#REF!</v>
      </c>
      <c r="BB661" s="78" t="e">
        <f>IF(#REF!&gt;0,DQ$40,"")</f>
        <v>#REF!</v>
      </c>
      <c r="BC661" s="99"/>
      <c r="BD661" s="650"/>
      <c r="BE661" s="652" t="e">
        <f>IF(OR(#REF!="",F661=""),"",ROUND(#REF!/10^3*F661,3))</f>
        <v>#REF!</v>
      </c>
      <c r="BF661" s="412" t="e">
        <f>IF(#REF!&gt;0,#REF!*#REF!/1000,"")</f>
        <v>#REF!</v>
      </c>
      <c r="BG661" s="412" t="e">
        <f>IF(#REF!&gt;0,#REF!*#REF!/1000,"")</f>
        <v>#REF!</v>
      </c>
      <c r="BH661" s="413" t="e">
        <f>IF(OR(#REF!="●",#REF!="●",#REF!="●",#REF!="●"),"",IF(#REF!="","",#REF!))</f>
        <v>#REF!</v>
      </c>
      <c r="BI661" s="413" t="e">
        <f>IF(OR(#REF!="●",#REF!="●",#REF!="●",#REF!="●"),"",IF(#REF!="","",#REF!))</f>
        <v>#REF!</v>
      </c>
      <c r="BJ661" s="412" t="e">
        <f>IF(ISNA(L661),"",L661*#REF!)</f>
        <v>#REF!</v>
      </c>
      <c r="BK661" s="412" t="e">
        <f>IF(ISNA(M661),"",M661*#REF!)</f>
        <v>#REF!</v>
      </c>
      <c r="BL661" s="415" t="e">
        <f>IF(#REF!&gt;0,DQ$6,"")</f>
        <v>#REF!</v>
      </c>
      <c r="BM661" s="361" t="e">
        <f>IF(#REF!="","",VLOOKUP(#REF!,#REF!,7,0))</f>
        <v>#REF!</v>
      </c>
      <c r="BN661" s="201" t="e">
        <f>IF(OR(#REF!="",BM661=""),"",ROUND(#REF!/10^3*BM661,3))</f>
        <v>#REF!</v>
      </c>
      <c r="BO661" s="201" t="e">
        <f>IF(#REF!&gt;0,#REF!*#REF!/1000,"")</f>
        <v>#REF!</v>
      </c>
      <c r="BP661" s="201" t="e">
        <f>IF(#REF!&gt;0,#REF!*#REF!/1000,"")</f>
        <v>#REF!</v>
      </c>
      <c r="BQ661" s="74" t="e">
        <f t="shared" si="127"/>
        <v>#REF!</v>
      </c>
      <c r="BR661" s="74" t="e">
        <f t="shared" si="128"/>
        <v>#REF!</v>
      </c>
      <c r="BS661" s="201" t="e">
        <f>IF(ISNA(BQ661),"",BQ661*#REF!)</f>
        <v>#REF!</v>
      </c>
      <c r="BT661" s="201" t="e">
        <f>IF(ISNA(BR661),"",BR661*#REF!)</f>
        <v>#REF!</v>
      </c>
      <c r="BU661" s="78" t="e">
        <f>IF(#REF!&gt;0,DQ$57,"")</f>
        <v>#REF!</v>
      </c>
      <c r="BV661" s="99"/>
      <c r="BW661" s="411"/>
      <c r="BX661" s="412" t="e">
        <f>IF(OR(#REF!="",F661=""),"",ROUND(#REF!/10^3*F661,3))</f>
        <v>#REF!</v>
      </c>
      <c r="BY661" s="412" t="e">
        <f>IF(#REF!&gt;0,#REF!*#REF!/1000,"")</f>
        <v>#REF!</v>
      </c>
      <c r="BZ661" s="412" t="e">
        <f>IF(#REF!&gt;0,#REF!*#REF!/1000,"")</f>
        <v>#REF!</v>
      </c>
      <c r="CA661" s="413" t="e">
        <f>IF(OR(#REF!="●",#REF!="●",#REF!="●",#REF!="●",#REF!="●"),"",IF(#REF!="","",#REF!))</f>
        <v>#REF!</v>
      </c>
      <c r="CB661" s="413" t="e">
        <f>IF(OR(#REF!="●",#REF!="●",#REF!="●",#REF!="●",#REF!="●"),"",IF(#REF!="","",#REF!))</f>
        <v>#REF!</v>
      </c>
      <c r="CC661" s="412" t="e">
        <f>IF(ISNA(L661),"",L661*#REF!)</f>
        <v>#REF!</v>
      </c>
      <c r="CD661" s="412" t="e">
        <f>IF(ISNA(M661),"",M661*#REF!)</f>
        <v>#REF!</v>
      </c>
      <c r="CE661" s="415" t="e">
        <f>IF(#REF!&gt;0,DQ$6,"")</f>
        <v>#REF!</v>
      </c>
      <c r="CF661" s="361" t="e">
        <f>IF(#REF!="","",VLOOKUP(#REF!,#REF!,7,0))</f>
        <v>#REF!</v>
      </c>
      <c r="CG661" s="201" t="e">
        <f>IF(OR(#REF!="",CF661=""),"",ROUND(#REF!/10^3*CF661,3))</f>
        <v>#REF!</v>
      </c>
      <c r="CH661" s="201" t="e">
        <f>IF(#REF!&gt;0,#REF!*#REF!/1000,"")</f>
        <v>#REF!</v>
      </c>
      <c r="CI661" s="201" t="e">
        <f>IF(#REF!&gt;0,#REF!*#REF!/1000,"")</f>
        <v>#REF!</v>
      </c>
      <c r="CJ661" s="74" t="e">
        <f t="shared" si="129"/>
        <v>#REF!</v>
      </c>
      <c r="CK661" s="74" t="e">
        <f t="shared" si="130"/>
        <v>#REF!</v>
      </c>
      <c r="CL661" s="201" t="e">
        <f>IF(ISNA(CJ661),"",CJ661*#REF!)</f>
        <v>#REF!</v>
      </c>
      <c r="CM661" s="201" t="e">
        <f>IF(ISNA(CK661),"",CK661*#REF!)</f>
        <v>#REF!</v>
      </c>
      <c r="CN661" s="101" t="e">
        <f>IF(#REF!&gt;0,DQ$57,"")</f>
        <v>#REF!</v>
      </c>
      <c r="CO661" s="84"/>
      <c r="CP661" s="2"/>
      <c r="CQ661" s="2"/>
      <c r="CR661" s="2"/>
      <c r="CS661" s="2"/>
      <c r="CT661" s="2"/>
      <c r="CU661" s="2"/>
      <c r="CV661" s="2"/>
      <c r="CX661" s="2"/>
      <c r="CY661" s="2"/>
      <c r="CZ661" s="2"/>
      <c r="DA661" s="2"/>
      <c r="DB661" s="2"/>
      <c r="DC661" s="2"/>
      <c r="DD661" s="2"/>
      <c r="DE661" s="2"/>
      <c r="DF661" s="2"/>
    </row>
    <row r="662" spans="2:110" ht="18" customHeight="1">
      <c r="B662" s="151" t="e">
        <f>IF(#REF!="","",VLOOKUP(#REF!,$CX$11:$DG$26,9,0))</f>
        <v>#REF!</v>
      </c>
      <c r="C662" s="64" t="e">
        <f>IF(#REF!="",0,VLOOKUP(#REF!,$CP$11:$CQ$16,2,0))</f>
        <v>#REF!</v>
      </c>
      <c r="D662" s="65" t="e">
        <f>IF(#REF!="",0,VLOOKUP(#REF!,$CX$11:$CY$26,2,0))</f>
        <v>#REF!</v>
      </c>
      <c r="E662" s="152" t="e">
        <f t="shared" si="120"/>
        <v>#REF!</v>
      </c>
      <c r="F662" s="155" t="e">
        <f>IF(#REF!="","",VLOOKUP(#REF!,#REF!,7,0))</f>
        <v>#REF!</v>
      </c>
      <c r="G662" s="201" t="e">
        <f>IF(OR(#REF!="",F662=""),"",ROUND(#REF!/10^3*F662,3))</f>
        <v>#REF!</v>
      </c>
      <c r="H662" s="201" t="e">
        <f>IF(#REF!&gt;0,#REF!*#REF!/1000,"")</f>
        <v>#REF!</v>
      </c>
      <c r="I662" s="201" t="e">
        <f>IF(#REF!&gt;0,#REF!*#REF!/1000,"")</f>
        <v>#REF!</v>
      </c>
      <c r="J662" s="51" t="e">
        <f>IF(#REF!="●","",IF(#REF!="","",#REF!))</f>
        <v>#REF!</v>
      </c>
      <c r="K662" s="51" t="e">
        <f>IF(#REF!="●","",IF(#REF!="","",#REF!))</f>
        <v>#REF!</v>
      </c>
      <c r="L662" s="74" t="e">
        <f t="shared" si="121"/>
        <v>#REF!</v>
      </c>
      <c r="M662" s="74" t="e">
        <f t="shared" si="122"/>
        <v>#REF!</v>
      </c>
      <c r="N662" s="201" t="e">
        <f>IF(ISNA(L662),"",L662*#REF!)</f>
        <v>#REF!</v>
      </c>
      <c r="O662" s="201" t="e">
        <f>IF(ISNA(M662),"",M662*#REF!)</f>
        <v>#REF!</v>
      </c>
      <c r="P662" s="78" t="e">
        <f>IF(#REF!&gt;0,DQ$6,"")</f>
        <v>#REF!</v>
      </c>
      <c r="Q662" s="99"/>
      <c r="R662" s="411"/>
      <c r="S662" s="412" t="e">
        <f>IF(OR(#REF!="",F662=""),"",ROUND(#REF!/10^3*F662,3))</f>
        <v>#REF!</v>
      </c>
      <c r="T662" s="412" t="e">
        <f>IF(#REF!&gt;0,#REF!*#REF!/1000,"")</f>
        <v>#REF!</v>
      </c>
      <c r="U662" s="412" t="e">
        <f>IF(#REF!&gt;0,#REF!*#REF!/1000,"")</f>
        <v>#REF!</v>
      </c>
      <c r="V662" s="413" t="e">
        <f>IF(OR(#REF!="●",#REF!="●"),"",IF(#REF!="","",#REF!))</f>
        <v>#REF!</v>
      </c>
      <c r="W662" s="413" t="e">
        <f>IF(OR(#REF!="●",#REF!="●"),"",IF(#REF!="","",#REF!))</f>
        <v>#REF!</v>
      </c>
      <c r="X662" s="412" t="e">
        <f>IF(ISNA(L662),"",L662*#REF!)</f>
        <v>#REF!</v>
      </c>
      <c r="Y662" s="412" t="e">
        <f>IF(ISNA(M662),"",M662*#REF!)</f>
        <v>#REF!</v>
      </c>
      <c r="Z662" s="414" t="e">
        <f>IF(#REF!&gt;0,DQ$6,"")</f>
        <v>#REF!</v>
      </c>
      <c r="AA662" s="95" t="e">
        <f>IF(#REF!="","",VLOOKUP(#REF!,#REF!,7,0))</f>
        <v>#REF!</v>
      </c>
      <c r="AB662" s="201" t="e">
        <f>IF(OR(#REF!="",AA662=""),"",ROUND(#REF!/10^3*AA662,3))</f>
        <v>#REF!</v>
      </c>
      <c r="AC662" s="201" t="e">
        <f>IF(#REF!&gt;0,#REF!*#REF!/1000,"")</f>
        <v>#REF!</v>
      </c>
      <c r="AD662" s="201" t="e">
        <f>IF(#REF!&gt;0,#REF!*#REF!/1000,"")</f>
        <v>#REF!</v>
      </c>
      <c r="AE662" s="74" t="e">
        <f t="shared" si="123"/>
        <v>#REF!</v>
      </c>
      <c r="AF662" s="74" t="e">
        <f t="shared" si="124"/>
        <v>#REF!</v>
      </c>
      <c r="AG662" s="201" t="e">
        <f>IF(ISNA(AE662),"",AE662*#REF!)</f>
        <v>#REF!</v>
      </c>
      <c r="AH662" s="201" t="e">
        <f>IF(ISNA(AF662),"",AF662*#REF!)</f>
        <v>#REF!</v>
      </c>
      <c r="AI662" s="78" t="e">
        <f>IF(#REF!&gt;0,DQ$23,"")</f>
        <v>#REF!</v>
      </c>
      <c r="AJ662" s="99"/>
      <c r="AK662" s="411"/>
      <c r="AL662" s="412" t="e">
        <f>IF(OR(#REF!="",F662=""),"",ROUND(#REF!/10^3*F662,3))</f>
        <v>#REF!</v>
      </c>
      <c r="AM662" s="412" t="e">
        <f>IF(#REF!&gt;0,#REF!*#REF!/1000,"")</f>
        <v>#REF!</v>
      </c>
      <c r="AN662" s="412" t="e">
        <f>IF(#REF!&gt;0,#REF!*#REF!/1000,"")</f>
        <v>#REF!</v>
      </c>
      <c r="AO662" s="413" t="e">
        <f>IF(OR(#REF!="●",#REF!="●",#REF!="●"),"",IF(#REF!="","",#REF!))</f>
        <v>#REF!</v>
      </c>
      <c r="AP662" s="413" t="e">
        <f>IF(OR(#REF!="●",#REF!="●",#REF!="●"),"",IF(#REF!="","",#REF!))</f>
        <v>#REF!</v>
      </c>
      <c r="AQ662" s="412" t="e">
        <f>IF(ISNA(L662),"",L662*#REF!)</f>
        <v>#REF!</v>
      </c>
      <c r="AR662" s="412" t="e">
        <f>IF(ISNA(M662),"",M662*#REF!)</f>
        <v>#REF!</v>
      </c>
      <c r="AS662" s="414" t="e">
        <f>IF(#REF!&gt;0,DQ$6,"")</f>
        <v>#REF!</v>
      </c>
      <c r="AT662" s="95" t="e">
        <f>IF(#REF!="","",VLOOKUP(#REF!,#REF!,7,0))</f>
        <v>#REF!</v>
      </c>
      <c r="AU662" s="201" t="e">
        <f>IF(OR(#REF!="",AT662=""),"",ROUND(#REF!/10^3*AT662,3))</f>
        <v>#REF!</v>
      </c>
      <c r="AV662" s="201" t="e">
        <f>IF(#REF!&gt;0,#REF!*#REF!/1000,"")</f>
        <v>#REF!</v>
      </c>
      <c r="AW662" s="201" t="e">
        <f>IF(#REF!&gt;0,#REF!*#REF!/1000,"")</f>
        <v>#REF!</v>
      </c>
      <c r="AX662" s="74" t="e">
        <f t="shared" si="125"/>
        <v>#REF!</v>
      </c>
      <c r="AY662" s="74" t="e">
        <f t="shared" si="126"/>
        <v>#REF!</v>
      </c>
      <c r="AZ662" s="201" t="e">
        <f>IF(ISNA(AX662),"",AX662*#REF!)</f>
        <v>#REF!</v>
      </c>
      <c r="BA662" s="201" t="e">
        <f>IF(ISNA(AY662),"",AY662*#REF!)</f>
        <v>#REF!</v>
      </c>
      <c r="BB662" s="78" t="e">
        <f>IF(#REF!&gt;0,DQ$40,"")</f>
        <v>#REF!</v>
      </c>
      <c r="BC662" s="99"/>
      <c r="BD662" s="650"/>
      <c r="BE662" s="652" t="e">
        <f>IF(OR(#REF!="",F662=""),"",ROUND(#REF!/10^3*F662,3))</f>
        <v>#REF!</v>
      </c>
      <c r="BF662" s="412" t="e">
        <f>IF(#REF!&gt;0,#REF!*#REF!/1000,"")</f>
        <v>#REF!</v>
      </c>
      <c r="BG662" s="412" t="e">
        <f>IF(#REF!&gt;0,#REF!*#REF!/1000,"")</f>
        <v>#REF!</v>
      </c>
      <c r="BH662" s="413" t="e">
        <f>IF(OR(#REF!="●",#REF!="●",#REF!="●",#REF!="●"),"",IF(#REF!="","",#REF!))</f>
        <v>#REF!</v>
      </c>
      <c r="BI662" s="413" t="e">
        <f>IF(OR(#REF!="●",#REF!="●",#REF!="●",#REF!="●"),"",IF(#REF!="","",#REF!))</f>
        <v>#REF!</v>
      </c>
      <c r="BJ662" s="412" t="e">
        <f>IF(ISNA(L662),"",L662*#REF!)</f>
        <v>#REF!</v>
      </c>
      <c r="BK662" s="412" t="e">
        <f>IF(ISNA(M662),"",M662*#REF!)</f>
        <v>#REF!</v>
      </c>
      <c r="BL662" s="415" t="e">
        <f>IF(#REF!&gt;0,DQ$6,"")</f>
        <v>#REF!</v>
      </c>
      <c r="BM662" s="361" t="e">
        <f>IF(#REF!="","",VLOOKUP(#REF!,#REF!,7,0))</f>
        <v>#REF!</v>
      </c>
      <c r="BN662" s="201" t="e">
        <f>IF(OR(#REF!="",BM662=""),"",ROUND(#REF!/10^3*BM662,3))</f>
        <v>#REF!</v>
      </c>
      <c r="BO662" s="201" t="e">
        <f>IF(#REF!&gt;0,#REF!*#REF!/1000,"")</f>
        <v>#REF!</v>
      </c>
      <c r="BP662" s="201" t="e">
        <f>IF(#REF!&gt;0,#REF!*#REF!/1000,"")</f>
        <v>#REF!</v>
      </c>
      <c r="BQ662" s="74" t="e">
        <f t="shared" si="127"/>
        <v>#REF!</v>
      </c>
      <c r="BR662" s="74" t="e">
        <f t="shared" si="128"/>
        <v>#REF!</v>
      </c>
      <c r="BS662" s="201" t="e">
        <f>IF(ISNA(BQ662),"",BQ662*#REF!)</f>
        <v>#REF!</v>
      </c>
      <c r="BT662" s="201" t="e">
        <f>IF(ISNA(BR662),"",BR662*#REF!)</f>
        <v>#REF!</v>
      </c>
      <c r="BU662" s="78" t="e">
        <f>IF(#REF!&gt;0,DQ$57,"")</f>
        <v>#REF!</v>
      </c>
      <c r="BV662" s="99"/>
      <c r="BW662" s="411"/>
      <c r="BX662" s="412" t="e">
        <f>IF(OR(#REF!="",F662=""),"",ROUND(#REF!/10^3*F662,3))</f>
        <v>#REF!</v>
      </c>
      <c r="BY662" s="412" t="e">
        <f>IF(#REF!&gt;0,#REF!*#REF!/1000,"")</f>
        <v>#REF!</v>
      </c>
      <c r="BZ662" s="412" t="e">
        <f>IF(#REF!&gt;0,#REF!*#REF!/1000,"")</f>
        <v>#REF!</v>
      </c>
      <c r="CA662" s="413" t="e">
        <f>IF(OR(#REF!="●",#REF!="●",#REF!="●",#REF!="●",#REF!="●"),"",IF(#REF!="","",#REF!))</f>
        <v>#REF!</v>
      </c>
      <c r="CB662" s="413" t="e">
        <f>IF(OR(#REF!="●",#REF!="●",#REF!="●",#REF!="●",#REF!="●"),"",IF(#REF!="","",#REF!))</f>
        <v>#REF!</v>
      </c>
      <c r="CC662" s="412" t="e">
        <f>IF(ISNA(L662),"",L662*#REF!)</f>
        <v>#REF!</v>
      </c>
      <c r="CD662" s="412" t="e">
        <f>IF(ISNA(M662),"",M662*#REF!)</f>
        <v>#REF!</v>
      </c>
      <c r="CE662" s="415" t="e">
        <f>IF(#REF!&gt;0,DQ$6,"")</f>
        <v>#REF!</v>
      </c>
      <c r="CF662" s="361" t="e">
        <f>IF(#REF!="","",VLOOKUP(#REF!,#REF!,7,0))</f>
        <v>#REF!</v>
      </c>
      <c r="CG662" s="201" t="e">
        <f>IF(OR(#REF!="",CF662=""),"",ROUND(#REF!/10^3*CF662,3))</f>
        <v>#REF!</v>
      </c>
      <c r="CH662" s="201" t="e">
        <f>IF(#REF!&gt;0,#REF!*#REF!/1000,"")</f>
        <v>#REF!</v>
      </c>
      <c r="CI662" s="201" t="e">
        <f>IF(#REF!&gt;0,#REF!*#REF!/1000,"")</f>
        <v>#REF!</v>
      </c>
      <c r="CJ662" s="74" t="e">
        <f t="shared" si="129"/>
        <v>#REF!</v>
      </c>
      <c r="CK662" s="74" t="e">
        <f t="shared" si="130"/>
        <v>#REF!</v>
      </c>
      <c r="CL662" s="201" t="e">
        <f>IF(ISNA(CJ662),"",CJ662*#REF!)</f>
        <v>#REF!</v>
      </c>
      <c r="CM662" s="201" t="e">
        <f>IF(ISNA(CK662),"",CK662*#REF!)</f>
        <v>#REF!</v>
      </c>
      <c r="CN662" s="101" t="e">
        <f>IF(#REF!&gt;0,DQ$57,"")</f>
        <v>#REF!</v>
      </c>
      <c r="CO662" s="84"/>
      <c r="CP662" s="2"/>
      <c r="CQ662" s="2"/>
      <c r="CR662" s="2"/>
      <c r="CS662" s="2"/>
      <c r="CT662" s="2"/>
      <c r="CU662" s="2"/>
      <c r="CV662" s="2"/>
      <c r="CX662" s="2"/>
      <c r="CY662" s="2"/>
      <c r="CZ662" s="2"/>
      <c r="DA662" s="2"/>
      <c r="DB662" s="2"/>
      <c r="DC662" s="2"/>
      <c r="DD662" s="2"/>
      <c r="DE662" s="2"/>
      <c r="DF662" s="2"/>
    </row>
    <row r="663" spans="2:110" ht="18" customHeight="1">
      <c r="B663" s="151" t="e">
        <f>IF(#REF!="","",VLOOKUP(#REF!,$CX$11:$DG$26,9,0))</f>
        <v>#REF!</v>
      </c>
      <c r="C663" s="64" t="e">
        <f>IF(#REF!="",0,VLOOKUP(#REF!,$CP$11:$CQ$16,2,0))</f>
        <v>#REF!</v>
      </c>
      <c r="D663" s="65" t="e">
        <f>IF(#REF!="",0,VLOOKUP(#REF!,$CX$11:$CY$26,2,0))</f>
        <v>#REF!</v>
      </c>
      <c r="E663" s="152" t="e">
        <f t="shared" si="120"/>
        <v>#REF!</v>
      </c>
      <c r="F663" s="155" t="e">
        <f>IF(#REF!="","",VLOOKUP(#REF!,#REF!,7,0))</f>
        <v>#REF!</v>
      </c>
      <c r="G663" s="201" t="e">
        <f>IF(OR(#REF!="",F663=""),"",ROUND(#REF!/10^3*F663,3))</f>
        <v>#REF!</v>
      </c>
      <c r="H663" s="201" t="e">
        <f>IF(#REF!&gt;0,#REF!*#REF!/1000,"")</f>
        <v>#REF!</v>
      </c>
      <c r="I663" s="201" t="e">
        <f>IF(#REF!&gt;0,#REF!*#REF!/1000,"")</f>
        <v>#REF!</v>
      </c>
      <c r="J663" s="51" t="e">
        <f>IF(#REF!="●","",IF(#REF!="","",#REF!))</f>
        <v>#REF!</v>
      </c>
      <c r="K663" s="51" t="e">
        <f>IF(#REF!="●","",IF(#REF!="","",#REF!))</f>
        <v>#REF!</v>
      </c>
      <c r="L663" s="74" t="e">
        <f t="shared" si="121"/>
        <v>#REF!</v>
      </c>
      <c r="M663" s="74" t="e">
        <f t="shared" si="122"/>
        <v>#REF!</v>
      </c>
      <c r="N663" s="201" t="e">
        <f>IF(ISNA(L663),"",L663*#REF!)</f>
        <v>#REF!</v>
      </c>
      <c r="O663" s="201" t="e">
        <f>IF(ISNA(M663),"",M663*#REF!)</f>
        <v>#REF!</v>
      </c>
      <c r="P663" s="78" t="e">
        <f>IF(#REF!&gt;0,DQ$6,"")</f>
        <v>#REF!</v>
      </c>
      <c r="Q663" s="99"/>
      <c r="R663" s="411"/>
      <c r="S663" s="412" t="e">
        <f>IF(OR(#REF!="",F663=""),"",ROUND(#REF!/10^3*F663,3))</f>
        <v>#REF!</v>
      </c>
      <c r="T663" s="412" t="e">
        <f>IF(#REF!&gt;0,#REF!*#REF!/1000,"")</f>
        <v>#REF!</v>
      </c>
      <c r="U663" s="412" t="e">
        <f>IF(#REF!&gt;0,#REF!*#REF!/1000,"")</f>
        <v>#REF!</v>
      </c>
      <c r="V663" s="413" t="e">
        <f>IF(OR(#REF!="●",#REF!="●"),"",IF(#REF!="","",#REF!))</f>
        <v>#REF!</v>
      </c>
      <c r="W663" s="413" t="e">
        <f>IF(OR(#REF!="●",#REF!="●"),"",IF(#REF!="","",#REF!))</f>
        <v>#REF!</v>
      </c>
      <c r="X663" s="412" t="e">
        <f>IF(ISNA(L663),"",L663*#REF!)</f>
        <v>#REF!</v>
      </c>
      <c r="Y663" s="412" t="e">
        <f>IF(ISNA(M663),"",M663*#REF!)</f>
        <v>#REF!</v>
      </c>
      <c r="Z663" s="414" t="e">
        <f>IF(#REF!&gt;0,DQ$6,"")</f>
        <v>#REF!</v>
      </c>
      <c r="AA663" s="95" t="e">
        <f>IF(#REF!="","",VLOOKUP(#REF!,#REF!,7,0))</f>
        <v>#REF!</v>
      </c>
      <c r="AB663" s="201" t="e">
        <f>IF(OR(#REF!="",AA663=""),"",ROUND(#REF!/10^3*AA663,3))</f>
        <v>#REF!</v>
      </c>
      <c r="AC663" s="201" t="e">
        <f>IF(#REF!&gt;0,#REF!*#REF!/1000,"")</f>
        <v>#REF!</v>
      </c>
      <c r="AD663" s="201" t="e">
        <f>IF(#REF!&gt;0,#REF!*#REF!/1000,"")</f>
        <v>#REF!</v>
      </c>
      <c r="AE663" s="74" t="e">
        <f t="shared" si="123"/>
        <v>#REF!</v>
      </c>
      <c r="AF663" s="74" t="e">
        <f t="shared" si="124"/>
        <v>#REF!</v>
      </c>
      <c r="AG663" s="201" t="e">
        <f>IF(ISNA(AE663),"",AE663*#REF!)</f>
        <v>#REF!</v>
      </c>
      <c r="AH663" s="201" t="e">
        <f>IF(ISNA(AF663),"",AF663*#REF!)</f>
        <v>#REF!</v>
      </c>
      <c r="AI663" s="78" t="e">
        <f>IF(#REF!&gt;0,DQ$23,"")</f>
        <v>#REF!</v>
      </c>
      <c r="AJ663" s="99"/>
      <c r="AK663" s="411"/>
      <c r="AL663" s="412" t="e">
        <f>IF(OR(#REF!="",F663=""),"",ROUND(#REF!/10^3*F663,3))</f>
        <v>#REF!</v>
      </c>
      <c r="AM663" s="412" t="e">
        <f>IF(#REF!&gt;0,#REF!*#REF!/1000,"")</f>
        <v>#REF!</v>
      </c>
      <c r="AN663" s="412" t="e">
        <f>IF(#REF!&gt;0,#REF!*#REF!/1000,"")</f>
        <v>#REF!</v>
      </c>
      <c r="AO663" s="413" t="e">
        <f>IF(OR(#REF!="●",#REF!="●",#REF!="●"),"",IF(#REF!="","",#REF!))</f>
        <v>#REF!</v>
      </c>
      <c r="AP663" s="413" t="e">
        <f>IF(OR(#REF!="●",#REF!="●",#REF!="●"),"",IF(#REF!="","",#REF!))</f>
        <v>#REF!</v>
      </c>
      <c r="AQ663" s="412" t="e">
        <f>IF(ISNA(L663),"",L663*#REF!)</f>
        <v>#REF!</v>
      </c>
      <c r="AR663" s="412" t="e">
        <f>IF(ISNA(M663),"",M663*#REF!)</f>
        <v>#REF!</v>
      </c>
      <c r="AS663" s="414" t="e">
        <f>IF(#REF!&gt;0,DQ$6,"")</f>
        <v>#REF!</v>
      </c>
      <c r="AT663" s="95" t="e">
        <f>IF(#REF!="","",VLOOKUP(#REF!,#REF!,7,0))</f>
        <v>#REF!</v>
      </c>
      <c r="AU663" s="201" t="e">
        <f>IF(OR(#REF!="",AT663=""),"",ROUND(#REF!/10^3*AT663,3))</f>
        <v>#REF!</v>
      </c>
      <c r="AV663" s="201" t="e">
        <f>IF(#REF!&gt;0,#REF!*#REF!/1000,"")</f>
        <v>#REF!</v>
      </c>
      <c r="AW663" s="201" t="e">
        <f>IF(#REF!&gt;0,#REF!*#REF!/1000,"")</f>
        <v>#REF!</v>
      </c>
      <c r="AX663" s="74" t="e">
        <f t="shared" si="125"/>
        <v>#REF!</v>
      </c>
      <c r="AY663" s="74" t="e">
        <f t="shared" si="126"/>
        <v>#REF!</v>
      </c>
      <c r="AZ663" s="201" t="e">
        <f>IF(ISNA(AX663),"",AX663*#REF!)</f>
        <v>#REF!</v>
      </c>
      <c r="BA663" s="201" t="e">
        <f>IF(ISNA(AY663),"",AY663*#REF!)</f>
        <v>#REF!</v>
      </c>
      <c r="BB663" s="78" t="e">
        <f>IF(#REF!&gt;0,DQ$40,"")</f>
        <v>#REF!</v>
      </c>
      <c r="BC663" s="99"/>
      <c r="BD663" s="650"/>
      <c r="BE663" s="652" t="e">
        <f>IF(OR(#REF!="",F663=""),"",ROUND(#REF!/10^3*F663,3))</f>
        <v>#REF!</v>
      </c>
      <c r="BF663" s="412" t="e">
        <f>IF(#REF!&gt;0,#REF!*#REF!/1000,"")</f>
        <v>#REF!</v>
      </c>
      <c r="BG663" s="412" t="e">
        <f>IF(#REF!&gt;0,#REF!*#REF!/1000,"")</f>
        <v>#REF!</v>
      </c>
      <c r="BH663" s="413" t="e">
        <f>IF(OR(#REF!="●",#REF!="●",#REF!="●",#REF!="●"),"",IF(#REF!="","",#REF!))</f>
        <v>#REF!</v>
      </c>
      <c r="BI663" s="413" t="e">
        <f>IF(OR(#REF!="●",#REF!="●",#REF!="●",#REF!="●"),"",IF(#REF!="","",#REF!))</f>
        <v>#REF!</v>
      </c>
      <c r="BJ663" s="412" t="e">
        <f>IF(ISNA(L663),"",L663*#REF!)</f>
        <v>#REF!</v>
      </c>
      <c r="BK663" s="412" t="e">
        <f>IF(ISNA(M663),"",M663*#REF!)</f>
        <v>#REF!</v>
      </c>
      <c r="BL663" s="415" t="e">
        <f>IF(#REF!&gt;0,DQ$6,"")</f>
        <v>#REF!</v>
      </c>
      <c r="BM663" s="361" t="e">
        <f>IF(#REF!="","",VLOOKUP(#REF!,#REF!,7,0))</f>
        <v>#REF!</v>
      </c>
      <c r="BN663" s="201" t="e">
        <f>IF(OR(#REF!="",BM663=""),"",ROUND(#REF!/10^3*BM663,3))</f>
        <v>#REF!</v>
      </c>
      <c r="BO663" s="201" t="e">
        <f>IF(#REF!&gt;0,#REF!*#REF!/1000,"")</f>
        <v>#REF!</v>
      </c>
      <c r="BP663" s="201" t="e">
        <f>IF(#REF!&gt;0,#REF!*#REF!/1000,"")</f>
        <v>#REF!</v>
      </c>
      <c r="BQ663" s="74" t="e">
        <f t="shared" si="127"/>
        <v>#REF!</v>
      </c>
      <c r="BR663" s="74" t="e">
        <f t="shared" si="128"/>
        <v>#REF!</v>
      </c>
      <c r="BS663" s="201" t="e">
        <f>IF(ISNA(BQ663),"",BQ663*#REF!)</f>
        <v>#REF!</v>
      </c>
      <c r="BT663" s="201" t="e">
        <f>IF(ISNA(BR663),"",BR663*#REF!)</f>
        <v>#REF!</v>
      </c>
      <c r="BU663" s="78" t="e">
        <f>IF(#REF!&gt;0,DQ$57,"")</f>
        <v>#REF!</v>
      </c>
      <c r="BV663" s="99"/>
      <c r="BW663" s="411"/>
      <c r="BX663" s="412" t="e">
        <f>IF(OR(#REF!="",F663=""),"",ROUND(#REF!/10^3*F663,3))</f>
        <v>#REF!</v>
      </c>
      <c r="BY663" s="412" t="e">
        <f>IF(#REF!&gt;0,#REF!*#REF!/1000,"")</f>
        <v>#REF!</v>
      </c>
      <c r="BZ663" s="412" t="e">
        <f>IF(#REF!&gt;0,#REF!*#REF!/1000,"")</f>
        <v>#REF!</v>
      </c>
      <c r="CA663" s="413" t="e">
        <f>IF(OR(#REF!="●",#REF!="●",#REF!="●",#REF!="●",#REF!="●"),"",IF(#REF!="","",#REF!))</f>
        <v>#REF!</v>
      </c>
      <c r="CB663" s="413" t="e">
        <f>IF(OR(#REF!="●",#REF!="●",#REF!="●",#REF!="●",#REF!="●"),"",IF(#REF!="","",#REF!))</f>
        <v>#REF!</v>
      </c>
      <c r="CC663" s="412" t="e">
        <f>IF(ISNA(L663),"",L663*#REF!)</f>
        <v>#REF!</v>
      </c>
      <c r="CD663" s="412" t="e">
        <f>IF(ISNA(M663),"",M663*#REF!)</f>
        <v>#REF!</v>
      </c>
      <c r="CE663" s="415" t="e">
        <f>IF(#REF!&gt;0,DQ$6,"")</f>
        <v>#REF!</v>
      </c>
      <c r="CF663" s="361" t="e">
        <f>IF(#REF!="","",VLOOKUP(#REF!,#REF!,7,0))</f>
        <v>#REF!</v>
      </c>
      <c r="CG663" s="201" t="e">
        <f>IF(OR(#REF!="",CF663=""),"",ROUND(#REF!/10^3*CF663,3))</f>
        <v>#REF!</v>
      </c>
      <c r="CH663" s="201" t="e">
        <f>IF(#REF!&gt;0,#REF!*#REF!/1000,"")</f>
        <v>#REF!</v>
      </c>
      <c r="CI663" s="201" t="e">
        <f>IF(#REF!&gt;0,#REF!*#REF!/1000,"")</f>
        <v>#REF!</v>
      </c>
      <c r="CJ663" s="74" t="e">
        <f t="shared" si="129"/>
        <v>#REF!</v>
      </c>
      <c r="CK663" s="74" t="e">
        <f t="shared" si="130"/>
        <v>#REF!</v>
      </c>
      <c r="CL663" s="201" t="e">
        <f>IF(ISNA(CJ663),"",CJ663*#REF!)</f>
        <v>#REF!</v>
      </c>
      <c r="CM663" s="201" t="e">
        <f>IF(ISNA(CK663),"",CK663*#REF!)</f>
        <v>#REF!</v>
      </c>
      <c r="CN663" s="101" t="e">
        <f>IF(#REF!&gt;0,DQ$57,"")</f>
        <v>#REF!</v>
      </c>
      <c r="CO663" s="84"/>
      <c r="CP663" s="2"/>
      <c r="CQ663" s="2"/>
      <c r="CR663" s="2"/>
      <c r="CS663" s="2"/>
      <c r="CT663" s="2"/>
      <c r="CU663" s="2"/>
      <c r="CV663" s="2"/>
      <c r="CX663" s="2"/>
      <c r="CY663" s="2"/>
      <c r="CZ663" s="2"/>
      <c r="DA663" s="2"/>
      <c r="DB663" s="2"/>
      <c r="DC663" s="2"/>
      <c r="DD663" s="2"/>
      <c r="DE663" s="2"/>
      <c r="DF663" s="2"/>
    </row>
    <row r="664" spans="2:110" ht="18" customHeight="1">
      <c r="B664" s="151" t="e">
        <f>IF(#REF!="","",VLOOKUP(#REF!,$CX$11:$DG$26,9,0))</f>
        <v>#REF!</v>
      </c>
      <c r="C664" s="64" t="e">
        <f>IF(#REF!="",0,VLOOKUP(#REF!,$CP$11:$CQ$16,2,0))</f>
        <v>#REF!</v>
      </c>
      <c r="D664" s="65" t="e">
        <f>IF(#REF!="",0,VLOOKUP(#REF!,$CX$11:$CY$26,2,0))</f>
        <v>#REF!</v>
      </c>
      <c r="E664" s="152" t="e">
        <f t="shared" si="120"/>
        <v>#REF!</v>
      </c>
      <c r="F664" s="155" t="e">
        <f>IF(#REF!="","",VLOOKUP(#REF!,#REF!,7,0))</f>
        <v>#REF!</v>
      </c>
      <c r="G664" s="201" t="e">
        <f>IF(OR(#REF!="",F664=""),"",ROUND(#REF!/10^3*F664,3))</f>
        <v>#REF!</v>
      </c>
      <c r="H664" s="201" t="e">
        <f>IF(#REF!&gt;0,#REF!*#REF!/1000,"")</f>
        <v>#REF!</v>
      </c>
      <c r="I664" s="201" t="e">
        <f>IF(#REF!&gt;0,#REF!*#REF!/1000,"")</f>
        <v>#REF!</v>
      </c>
      <c r="J664" s="51" t="e">
        <f>IF(#REF!="●","",IF(#REF!="","",#REF!))</f>
        <v>#REF!</v>
      </c>
      <c r="K664" s="51" t="e">
        <f>IF(#REF!="●","",IF(#REF!="","",#REF!))</f>
        <v>#REF!</v>
      </c>
      <c r="L664" s="74" t="e">
        <f t="shared" si="121"/>
        <v>#REF!</v>
      </c>
      <c r="M664" s="74" t="e">
        <f t="shared" si="122"/>
        <v>#REF!</v>
      </c>
      <c r="N664" s="201" t="e">
        <f>IF(ISNA(L664),"",L664*#REF!)</f>
        <v>#REF!</v>
      </c>
      <c r="O664" s="201" t="e">
        <f>IF(ISNA(M664),"",M664*#REF!)</f>
        <v>#REF!</v>
      </c>
      <c r="P664" s="78" t="e">
        <f>IF(#REF!&gt;0,DQ$6,"")</f>
        <v>#REF!</v>
      </c>
      <c r="Q664" s="99"/>
      <c r="R664" s="411"/>
      <c r="S664" s="412" t="e">
        <f>IF(OR(#REF!="",F664=""),"",ROUND(#REF!/10^3*F664,3))</f>
        <v>#REF!</v>
      </c>
      <c r="T664" s="412" t="e">
        <f>IF(#REF!&gt;0,#REF!*#REF!/1000,"")</f>
        <v>#REF!</v>
      </c>
      <c r="U664" s="412" t="e">
        <f>IF(#REF!&gt;0,#REF!*#REF!/1000,"")</f>
        <v>#REF!</v>
      </c>
      <c r="V664" s="413" t="e">
        <f>IF(OR(#REF!="●",#REF!="●"),"",IF(#REF!="","",#REF!))</f>
        <v>#REF!</v>
      </c>
      <c r="W664" s="413" t="e">
        <f>IF(OR(#REF!="●",#REF!="●"),"",IF(#REF!="","",#REF!))</f>
        <v>#REF!</v>
      </c>
      <c r="X664" s="412" t="e">
        <f>IF(ISNA(L664),"",L664*#REF!)</f>
        <v>#REF!</v>
      </c>
      <c r="Y664" s="412" t="e">
        <f>IF(ISNA(M664),"",M664*#REF!)</f>
        <v>#REF!</v>
      </c>
      <c r="Z664" s="414" t="e">
        <f>IF(#REF!&gt;0,DQ$6,"")</f>
        <v>#REF!</v>
      </c>
      <c r="AA664" s="95" t="e">
        <f>IF(#REF!="","",VLOOKUP(#REF!,#REF!,7,0))</f>
        <v>#REF!</v>
      </c>
      <c r="AB664" s="201" t="e">
        <f>IF(OR(#REF!="",AA664=""),"",ROUND(#REF!/10^3*AA664,3))</f>
        <v>#REF!</v>
      </c>
      <c r="AC664" s="201" t="e">
        <f>IF(#REF!&gt;0,#REF!*#REF!/1000,"")</f>
        <v>#REF!</v>
      </c>
      <c r="AD664" s="201" t="e">
        <f>IF(#REF!&gt;0,#REF!*#REF!/1000,"")</f>
        <v>#REF!</v>
      </c>
      <c r="AE664" s="74" t="e">
        <f t="shared" si="123"/>
        <v>#REF!</v>
      </c>
      <c r="AF664" s="74" t="e">
        <f t="shared" si="124"/>
        <v>#REF!</v>
      </c>
      <c r="AG664" s="201" t="e">
        <f>IF(ISNA(AE664),"",AE664*#REF!)</f>
        <v>#REF!</v>
      </c>
      <c r="AH664" s="201" t="e">
        <f>IF(ISNA(AF664),"",AF664*#REF!)</f>
        <v>#REF!</v>
      </c>
      <c r="AI664" s="78" t="e">
        <f>IF(#REF!&gt;0,DQ$23,"")</f>
        <v>#REF!</v>
      </c>
      <c r="AJ664" s="99"/>
      <c r="AK664" s="411"/>
      <c r="AL664" s="412" t="e">
        <f>IF(OR(#REF!="",F664=""),"",ROUND(#REF!/10^3*F664,3))</f>
        <v>#REF!</v>
      </c>
      <c r="AM664" s="412" t="e">
        <f>IF(#REF!&gt;0,#REF!*#REF!/1000,"")</f>
        <v>#REF!</v>
      </c>
      <c r="AN664" s="412" t="e">
        <f>IF(#REF!&gt;0,#REF!*#REF!/1000,"")</f>
        <v>#REF!</v>
      </c>
      <c r="AO664" s="413" t="e">
        <f>IF(OR(#REF!="●",#REF!="●",#REF!="●"),"",IF(#REF!="","",#REF!))</f>
        <v>#REF!</v>
      </c>
      <c r="AP664" s="413" t="e">
        <f>IF(OR(#REF!="●",#REF!="●",#REF!="●"),"",IF(#REF!="","",#REF!))</f>
        <v>#REF!</v>
      </c>
      <c r="AQ664" s="412" t="e">
        <f>IF(ISNA(L664),"",L664*#REF!)</f>
        <v>#REF!</v>
      </c>
      <c r="AR664" s="412" t="e">
        <f>IF(ISNA(M664),"",M664*#REF!)</f>
        <v>#REF!</v>
      </c>
      <c r="AS664" s="414" t="e">
        <f>IF(#REF!&gt;0,DQ$6,"")</f>
        <v>#REF!</v>
      </c>
      <c r="AT664" s="95" t="e">
        <f>IF(#REF!="","",VLOOKUP(#REF!,#REF!,7,0))</f>
        <v>#REF!</v>
      </c>
      <c r="AU664" s="201" t="e">
        <f>IF(OR(#REF!="",AT664=""),"",ROUND(#REF!/10^3*AT664,3))</f>
        <v>#REF!</v>
      </c>
      <c r="AV664" s="201" t="e">
        <f>IF(#REF!&gt;0,#REF!*#REF!/1000,"")</f>
        <v>#REF!</v>
      </c>
      <c r="AW664" s="201" t="e">
        <f>IF(#REF!&gt;0,#REF!*#REF!/1000,"")</f>
        <v>#REF!</v>
      </c>
      <c r="AX664" s="74" t="e">
        <f t="shared" si="125"/>
        <v>#REF!</v>
      </c>
      <c r="AY664" s="74" t="e">
        <f t="shared" si="126"/>
        <v>#REF!</v>
      </c>
      <c r="AZ664" s="201" t="e">
        <f>IF(ISNA(AX664),"",AX664*#REF!)</f>
        <v>#REF!</v>
      </c>
      <c r="BA664" s="201" t="e">
        <f>IF(ISNA(AY664),"",AY664*#REF!)</f>
        <v>#REF!</v>
      </c>
      <c r="BB664" s="78" t="e">
        <f>IF(#REF!&gt;0,DQ$40,"")</f>
        <v>#REF!</v>
      </c>
      <c r="BC664" s="99"/>
      <c r="BD664" s="650"/>
      <c r="BE664" s="652" t="e">
        <f>IF(OR(#REF!="",F664=""),"",ROUND(#REF!/10^3*F664,3))</f>
        <v>#REF!</v>
      </c>
      <c r="BF664" s="412" t="e">
        <f>IF(#REF!&gt;0,#REF!*#REF!/1000,"")</f>
        <v>#REF!</v>
      </c>
      <c r="BG664" s="412" t="e">
        <f>IF(#REF!&gt;0,#REF!*#REF!/1000,"")</f>
        <v>#REF!</v>
      </c>
      <c r="BH664" s="413" t="e">
        <f>IF(OR(#REF!="●",#REF!="●",#REF!="●",#REF!="●"),"",IF(#REF!="","",#REF!))</f>
        <v>#REF!</v>
      </c>
      <c r="BI664" s="413" t="e">
        <f>IF(OR(#REF!="●",#REF!="●",#REF!="●",#REF!="●"),"",IF(#REF!="","",#REF!))</f>
        <v>#REF!</v>
      </c>
      <c r="BJ664" s="412" t="e">
        <f>IF(ISNA(L664),"",L664*#REF!)</f>
        <v>#REF!</v>
      </c>
      <c r="BK664" s="412" t="e">
        <f>IF(ISNA(M664),"",M664*#REF!)</f>
        <v>#REF!</v>
      </c>
      <c r="BL664" s="415" t="e">
        <f>IF(#REF!&gt;0,DQ$6,"")</f>
        <v>#REF!</v>
      </c>
      <c r="BM664" s="361" t="e">
        <f>IF(#REF!="","",VLOOKUP(#REF!,#REF!,7,0))</f>
        <v>#REF!</v>
      </c>
      <c r="BN664" s="201" t="e">
        <f>IF(OR(#REF!="",BM664=""),"",ROUND(#REF!/10^3*BM664,3))</f>
        <v>#REF!</v>
      </c>
      <c r="BO664" s="201" t="e">
        <f>IF(#REF!&gt;0,#REF!*#REF!/1000,"")</f>
        <v>#REF!</v>
      </c>
      <c r="BP664" s="201" t="e">
        <f>IF(#REF!&gt;0,#REF!*#REF!/1000,"")</f>
        <v>#REF!</v>
      </c>
      <c r="BQ664" s="74" t="e">
        <f t="shared" si="127"/>
        <v>#REF!</v>
      </c>
      <c r="BR664" s="74" t="e">
        <f t="shared" si="128"/>
        <v>#REF!</v>
      </c>
      <c r="BS664" s="201" t="e">
        <f>IF(ISNA(BQ664),"",BQ664*#REF!)</f>
        <v>#REF!</v>
      </c>
      <c r="BT664" s="201" t="e">
        <f>IF(ISNA(BR664),"",BR664*#REF!)</f>
        <v>#REF!</v>
      </c>
      <c r="BU664" s="78" t="e">
        <f>IF(#REF!&gt;0,DQ$57,"")</f>
        <v>#REF!</v>
      </c>
      <c r="BV664" s="99"/>
      <c r="BW664" s="411"/>
      <c r="BX664" s="412" t="e">
        <f>IF(OR(#REF!="",F664=""),"",ROUND(#REF!/10^3*F664,3))</f>
        <v>#REF!</v>
      </c>
      <c r="BY664" s="412" t="e">
        <f>IF(#REF!&gt;0,#REF!*#REF!/1000,"")</f>
        <v>#REF!</v>
      </c>
      <c r="BZ664" s="412" t="e">
        <f>IF(#REF!&gt;0,#REF!*#REF!/1000,"")</f>
        <v>#REF!</v>
      </c>
      <c r="CA664" s="413" t="e">
        <f>IF(OR(#REF!="●",#REF!="●",#REF!="●",#REF!="●",#REF!="●"),"",IF(#REF!="","",#REF!))</f>
        <v>#REF!</v>
      </c>
      <c r="CB664" s="413" t="e">
        <f>IF(OR(#REF!="●",#REF!="●",#REF!="●",#REF!="●",#REF!="●"),"",IF(#REF!="","",#REF!))</f>
        <v>#REF!</v>
      </c>
      <c r="CC664" s="412" t="e">
        <f>IF(ISNA(L664),"",L664*#REF!)</f>
        <v>#REF!</v>
      </c>
      <c r="CD664" s="412" t="e">
        <f>IF(ISNA(M664),"",M664*#REF!)</f>
        <v>#REF!</v>
      </c>
      <c r="CE664" s="415" t="e">
        <f>IF(#REF!&gt;0,DQ$6,"")</f>
        <v>#REF!</v>
      </c>
      <c r="CF664" s="361" t="e">
        <f>IF(#REF!="","",VLOOKUP(#REF!,#REF!,7,0))</f>
        <v>#REF!</v>
      </c>
      <c r="CG664" s="201" t="e">
        <f>IF(OR(#REF!="",CF664=""),"",ROUND(#REF!/10^3*CF664,3))</f>
        <v>#REF!</v>
      </c>
      <c r="CH664" s="201" t="e">
        <f>IF(#REF!&gt;0,#REF!*#REF!/1000,"")</f>
        <v>#REF!</v>
      </c>
      <c r="CI664" s="201" t="e">
        <f>IF(#REF!&gt;0,#REF!*#REF!/1000,"")</f>
        <v>#REF!</v>
      </c>
      <c r="CJ664" s="74" t="e">
        <f t="shared" si="129"/>
        <v>#REF!</v>
      </c>
      <c r="CK664" s="74" t="e">
        <f t="shared" si="130"/>
        <v>#REF!</v>
      </c>
      <c r="CL664" s="201" t="e">
        <f>IF(ISNA(CJ664),"",CJ664*#REF!)</f>
        <v>#REF!</v>
      </c>
      <c r="CM664" s="201" t="e">
        <f>IF(ISNA(CK664),"",CK664*#REF!)</f>
        <v>#REF!</v>
      </c>
      <c r="CN664" s="101" t="e">
        <f>IF(#REF!&gt;0,DQ$57,"")</f>
        <v>#REF!</v>
      </c>
      <c r="CO664" s="84"/>
      <c r="CP664" s="2"/>
      <c r="CQ664" s="2"/>
      <c r="CR664" s="2"/>
      <c r="CS664" s="2"/>
      <c r="CT664" s="2"/>
      <c r="CU664" s="2"/>
      <c r="CV664" s="2"/>
      <c r="CX664" s="2"/>
      <c r="CY664" s="2"/>
      <c r="CZ664" s="2"/>
      <c r="DA664" s="2"/>
      <c r="DB664" s="2"/>
      <c r="DC664" s="2"/>
      <c r="DD664" s="2"/>
      <c r="DE664" s="2"/>
      <c r="DF664" s="2"/>
    </row>
    <row r="665" spans="2:110" ht="18" customHeight="1">
      <c r="B665" s="151" t="e">
        <f>IF(#REF!="","",VLOOKUP(#REF!,$CX$11:$DG$26,9,0))</f>
        <v>#REF!</v>
      </c>
      <c r="C665" s="64" t="e">
        <f>IF(#REF!="",0,VLOOKUP(#REF!,$CP$11:$CQ$16,2,0))</f>
        <v>#REF!</v>
      </c>
      <c r="D665" s="65" t="e">
        <f>IF(#REF!="",0,VLOOKUP(#REF!,$CX$11:$CY$26,2,0))</f>
        <v>#REF!</v>
      </c>
      <c r="E665" s="152" t="e">
        <f t="shared" si="120"/>
        <v>#REF!</v>
      </c>
      <c r="F665" s="155" t="e">
        <f>IF(#REF!="","",VLOOKUP(#REF!,#REF!,7,0))</f>
        <v>#REF!</v>
      </c>
      <c r="G665" s="201" t="e">
        <f>IF(OR(#REF!="",F665=""),"",ROUND(#REF!/10^3*F665,3))</f>
        <v>#REF!</v>
      </c>
      <c r="H665" s="201" t="e">
        <f>IF(#REF!&gt;0,#REF!*#REF!/1000,"")</f>
        <v>#REF!</v>
      </c>
      <c r="I665" s="201" t="e">
        <f>IF(#REF!&gt;0,#REF!*#REF!/1000,"")</f>
        <v>#REF!</v>
      </c>
      <c r="J665" s="51" t="e">
        <f>IF(#REF!="●","",IF(#REF!="","",#REF!))</f>
        <v>#REF!</v>
      </c>
      <c r="K665" s="51" t="e">
        <f>IF(#REF!="●","",IF(#REF!="","",#REF!))</f>
        <v>#REF!</v>
      </c>
      <c r="L665" s="74" t="e">
        <f t="shared" si="121"/>
        <v>#REF!</v>
      </c>
      <c r="M665" s="74" t="e">
        <f t="shared" si="122"/>
        <v>#REF!</v>
      </c>
      <c r="N665" s="201" t="e">
        <f>IF(ISNA(L665),"",L665*#REF!)</f>
        <v>#REF!</v>
      </c>
      <c r="O665" s="201" t="e">
        <f>IF(ISNA(M665),"",M665*#REF!)</f>
        <v>#REF!</v>
      </c>
      <c r="P665" s="78" t="e">
        <f>IF(#REF!&gt;0,DQ$6,"")</f>
        <v>#REF!</v>
      </c>
      <c r="Q665" s="99"/>
      <c r="R665" s="411"/>
      <c r="S665" s="412" t="e">
        <f>IF(OR(#REF!="",F665=""),"",ROUND(#REF!/10^3*F665,3))</f>
        <v>#REF!</v>
      </c>
      <c r="T665" s="412" t="e">
        <f>IF(#REF!&gt;0,#REF!*#REF!/1000,"")</f>
        <v>#REF!</v>
      </c>
      <c r="U665" s="412" t="e">
        <f>IF(#REF!&gt;0,#REF!*#REF!/1000,"")</f>
        <v>#REF!</v>
      </c>
      <c r="V665" s="413" t="e">
        <f>IF(OR(#REF!="●",#REF!="●"),"",IF(#REF!="","",#REF!))</f>
        <v>#REF!</v>
      </c>
      <c r="W665" s="413" t="e">
        <f>IF(OR(#REF!="●",#REF!="●"),"",IF(#REF!="","",#REF!))</f>
        <v>#REF!</v>
      </c>
      <c r="X665" s="412" t="e">
        <f>IF(ISNA(L665),"",L665*#REF!)</f>
        <v>#REF!</v>
      </c>
      <c r="Y665" s="412" t="e">
        <f>IF(ISNA(M665),"",M665*#REF!)</f>
        <v>#REF!</v>
      </c>
      <c r="Z665" s="414" t="e">
        <f>IF(#REF!&gt;0,DQ$6,"")</f>
        <v>#REF!</v>
      </c>
      <c r="AA665" s="95" t="e">
        <f>IF(#REF!="","",VLOOKUP(#REF!,#REF!,7,0))</f>
        <v>#REF!</v>
      </c>
      <c r="AB665" s="201" t="e">
        <f>IF(OR(#REF!="",AA665=""),"",ROUND(#REF!/10^3*AA665,3))</f>
        <v>#REF!</v>
      </c>
      <c r="AC665" s="201" t="e">
        <f>IF(#REF!&gt;0,#REF!*#REF!/1000,"")</f>
        <v>#REF!</v>
      </c>
      <c r="AD665" s="201" t="e">
        <f>IF(#REF!&gt;0,#REF!*#REF!/1000,"")</f>
        <v>#REF!</v>
      </c>
      <c r="AE665" s="74" t="e">
        <f t="shared" si="123"/>
        <v>#REF!</v>
      </c>
      <c r="AF665" s="74" t="e">
        <f t="shared" si="124"/>
        <v>#REF!</v>
      </c>
      <c r="AG665" s="201" t="e">
        <f>IF(ISNA(AE665),"",AE665*#REF!)</f>
        <v>#REF!</v>
      </c>
      <c r="AH665" s="201" t="e">
        <f>IF(ISNA(AF665),"",AF665*#REF!)</f>
        <v>#REF!</v>
      </c>
      <c r="AI665" s="78" t="e">
        <f>IF(#REF!&gt;0,DQ$23,"")</f>
        <v>#REF!</v>
      </c>
      <c r="AJ665" s="99"/>
      <c r="AK665" s="411"/>
      <c r="AL665" s="412" t="e">
        <f>IF(OR(#REF!="",F665=""),"",ROUND(#REF!/10^3*F665,3))</f>
        <v>#REF!</v>
      </c>
      <c r="AM665" s="412" t="e">
        <f>IF(#REF!&gt;0,#REF!*#REF!/1000,"")</f>
        <v>#REF!</v>
      </c>
      <c r="AN665" s="412" t="e">
        <f>IF(#REF!&gt;0,#REF!*#REF!/1000,"")</f>
        <v>#REF!</v>
      </c>
      <c r="AO665" s="413" t="e">
        <f>IF(OR(#REF!="●",#REF!="●",#REF!="●"),"",IF(#REF!="","",#REF!))</f>
        <v>#REF!</v>
      </c>
      <c r="AP665" s="413" t="e">
        <f>IF(OR(#REF!="●",#REF!="●",#REF!="●"),"",IF(#REF!="","",#REF!))</f>
        <v>#REF!</v>
      </c>
      <c r="AQ665" s="412" t="e">
        <f>IF(ISNA(L665),"",L665*#REF!)</f>
        <v>#REF!</v>
      </c>
      <c r="AR665" s="412" t="e">
        <f>IF(ISNA(M665),"",M665*#REF!)</f>
        <v>#REF!</v>
      </c>
      <c r="AS665" s="414" t="e">
        <f>IF(#REF!&gt;0,DQ$6,"")</f>
        <v>#REF!</v>
      </c>
      <c r="AT665" s="95" t="e">
        <f>IF(#REF!="","",VLOOKUP(#REF!,#REF!,7,0))</f>
        <v>#REF!</v>
      </c>
      <c r="AU665" s="201" t="e">
        <f>IF(OR(#REF!="",AT665=""),"",ROUND(#REF!/10^3*AT665,3))</f>
        <v>#REF!</v>
      </c>
      <c r="AV665" s="201" t="e">
        <f>IF(#REF!&gt;0,#REF!*#REF!/1000,"")</f>
        <v>#REF!</v>
      </c>
      <c r="AW665" s="201" t="e">
        <f>IF(#REF!&gt;0,#REF!*#REF!/1000,"")</f>
        <v>#REF!</v>
      </c>
      <c r="AX665" s="74" t="e">
        <f t="shared" si="125"/>
        <v>#REF!</v>
      </c>
      <c r="AY665" s="74" t="e">
        <f t="shared" si="126"/>
        <v>#REF!</v>
      </c>
      <c r="AZ665" s="201" t="e">
        <f>IF(ISNA(AX665),"",AX665*#REF!)</f>
        <v>#REF!</v>
      </c>
      <c r="BA665" s="201" t="e">
        <f>IF(ISNA(AY665),"",AY665*#REF!)</f>
        <v>#REF!</v>
      </c>
      <c r="BB665" s="78" t="e">
        <f>IF(#REF!&gt;0,DQ$40,"")</f>
        <v>#REF!</v>
      </c>
      <c r="BC665" s="99"/>
      <c r="BD665" s="650"/>
      <c r="BE665" s="652" t="e">
        <f>IF(OR(#REF!="",F665=""),"",ROUND(#REF!/10^3*F665,3))</f>
        <v>#REF!</v>
      </c>
      <c r="BF665" s="412" t="e">
        <f>IF(#REF!&gt;0,#REF!*#REF!/1000,"")</f>
        <v>#REF!</v>
      </c>
      <c r="BG665" s="412" t="e">
        <f>IF(#REF!&gt;0,#REF!*#REF!/1000,"")</f>
        <v>#REF!</v>
      </c>
      <c r="BH665" s="413" t="e">
        <f>IF(OR(#REF!="●",#REF!="●",#REF!="●",#REF!="●"),"",IF(#REF!="","",#REF!))</f>
        <v>#REF!</v>
      </c>
      <c r="BI665" s="413" t="e">
        <f>IF(OR(#REF!="●",#REF!="●",#REF!="●",#REF!="●"),"",IF(#REF!="","",#REF!))</f>
        <v>#REF!</v>
      </c>
      <c r="BJ665" s="412" t="e">
        <f>IF(ISNA(L665),"",L665*#REF!)</f>
        <v>#REF!</v>
      </c>
      <c r="BK665" s="412" t="e">
        <f>IF(ISNA(M665),"",M665*#REF!)</f>
        <v>#REF!</v>
      </c>
      <c r="BL665" s="415" t="e">
        <f>IF(#REF!&gt;0,DQ$6,"")</f>
        <v>#REF!</v>
      </c>
      <c r="BM665" s="361" t="e">
        <f>IF(#REF!="","",VLOOKUP(#REF!,#REF!,7,0))</f>
        <v>#REF!</v>
      </c>
      <c r="BN665" s="201" t="e">
        <f>IF(OR(#REF!="",BM665=""),"",ROUND(#REF!/10^3*BM665,3))</f>
        <v>#REF!</v>
      </c>
      <c r="BO665" s="201" t="e">
        <f>IF(#REF!&gt;0,#REF!*#REF!/1000,"")</f>
        <v>#REF!</v>
      </c>
      <c r="BP665" s="201" t="e">
        <f>IF(#REF!&gt;0,#REF!*#REF!/1000,"")</f>
        <v>#REF!</v>
      </c>
      <c r="BQ665" s="74" t="e">
        <f t="shared" si="127"/>
        <v>#REF!</v>
      </c>
      <c r="BR665" s="74" t="e">
        <f t="shared" si="128"/>
        <v>#REF!</v>
      </c>
      <c r="BS665" s="201" t="e">
        <f>IF(ISNA(BQ665),"",BQ665*#REF!)</f>
        <v>#REF!</v>
      </c>
      <c r="BT665" s="201" t="e">
        <f>IF(ISNA(BR665),"",BR665*#REF!)</f>
        <v>#REF!</v>
      </c>
      <c r="BU665" s="78" t="e">
        <f>IF(#REF!&gt;0,DQ$57,"")</f>
        <v>#REF!</v>
      </c>
      <c r="BV665" s="99"/>
      <c r="BW665" s="411"/>
      <c r="BX665" s="412" t="e">
        <f>IF(OR(#REF!="",F665=""),"",ROUND(#REF!/10^3*F665,3))</f>
        <v>#REF!</v>
      </c>
      <c r="BY665" s="412" t="e">
        <f>IF(#REF!&gt;0,#REF!*#REF!/1000,"")</f>
        <v>#REF!</v>
      </c>
      <c r="BZ665" s="412" t="e">
        <f>IF(#REF!&gt;0,#REF!*#REF!/1000,"")</f>
        <v>#REF!</v>
      </c>
      <c r="CA665" s="413" t="e">
        <f>IF(OR(#REF!="●",#REF!="●",#REF!="●",#REF!="●",#REF!="●"),"",IF(#REF!="","",#REF!))</f>
        <v>#REF!</v>
      </c>
      <c r="CB665" s="413" t="e">
        <f>IF(OR(#REF!="●",#REF!="●",#REF!="●",#REF!="●",#REF!="●"),"",IF(#REF!="","",#REF!))</f>
        <v>#REF!</v>
      </c>
      <c r="CC665" s="412" t="e">
        <f>IF(ISNA(L665),"",L665*#REF!)</f>
        <v>#REF!</v>
      </c>
      <c r="CD665" s="412" t="e">
        <f>IF(ISNA(M665),"",M665*#REF!)</f>
        <v>#REF!</v>
      </c>
      <c r="CE665" s="415" t="e">
        <f>IF(#REF!&gt;0,DQ$6,"")</f>
        <v>#REF!</v>
      </c>
      <c r="CF665" s="361" t="e">
        <f>IF(#REF!="","",VLOOKUP(#REF!,#REF!,7,0))</f>
        <v>#REF!</v>
      </c>
      <c r="CG665" s="201" t="e">
        <f>IF(OR(#REF!="",CF665=""),"",ROUND(#REF!/10^3*CF665,3))</f>
        <v>#REF!</v>
      </c>
      <c r="CH665" s="201" t="e">
        <f>IF(#REF!&gt;0,#REF!*#REF!/1000,"")</f>
        <v>#REF!</v>
      </c>
      <c r="CI665" s="201" t="e">
        <f>IF(#REF!&gt;0,#REF!*#REF!/1000,"")</f>
        <v>#REF!</v>
      </c>
      <c r="CJ665" s="74" t="e">
        <f t="shared" si="129"/>
        <v>#REF!</v>
      </c>
      <c r="CK665" s="74" t="e">
        <f t="shared" si="130"/>
        <v>#REF!</v>
      </c>
      <c r="CL665" s="201" t="e">
        <f>IF(ISNA(CJ665),"",CJ665*#REF!)</f>
        <v>#REF!</v>
      </c>
      <c r="CM665" s="201" t="e">
        <f>IF(ISNA(CK665),"",CK665*#REF!)</f>
        <v>#REF!</v>
      </c>
      <c r="CN665" s="101" t="e">
        <f>IF(#REF!&gt;0,DQ$57,"")</f>
        <v>#REF!</v>
      </c>
      <c r="CO665" s="84"/>
      <c r="CP665" s="2"/>
      <c r="CQ665" s="2"/>
      <c r="CR665" s="2"/>
      <c r="CS665" s="2"/>
      <c r="CT665" s="2"/>
      <c r="CU665" s="2"/>
      <c r="CV665" s="2"/>
      <c r="CX665" s="2"/>
      <c r="CY665" s="2"/>
      <c r="CZ665" s="2"/>
      <c r="DA665" s="2"/>
      <c r="DB665" s="2"/>
      <c r="DC665" s="2"/>
      <c r="DD665" s="2"/>
      <c r="DE665" s="2"/>
      <c r="DF665" s="2"/>
    </row>
    <row r="666" spans="2:110" ht="18" customHeight="1">
      <c r="B666" s="151" t="e">
        <f>IF(#REF!="","",VLOOKUP(#REF!,$CX$11:$DG$26,9,0))</f>
        <v>#REF!</v>
      </c>
      <c r="C666" s="64" t="e">
        <f>IF(#REF!="",0,VLOOKUP(#REF!,$CP$11:$CQ$16,2,0))</f>
        <v>#REF!</v>
      </c>
      <c r="D666" s="65" t="e">
        <f>IF(#REF!="",0,VLOOKUP(#REF!,$CX$11:$CY$26,2,0))</f>
        <v>#REF!</v>
      </c>
      <c r="E666" s="152" t="e">
        <f t="shared" si="120"/>
        <v>#REF!</v>
      </c>
      <c r="F666" s="155" t="e">
        <f>IF(#REF!="","",VLOOKUP(#REF!,#REF!,7,0))</f>
        <v>#REF!</v>
      </c>
      <c r="G666" s="201" t="e">
        <f>IF(OR(#REF!="",F666=""),"",ROUND(#REF!/10^3*F666,3))</f>
        <v>#REF!</v>
      </c>
      <c r="H666" s="201" t="e">
        <f>IF(#REF!&gt;0,#REF!*#REF!/1000,"")</f>
        <v>#REF!</v>
      </c>
      <c r="I666" s="201" t="e">
        <f>IF(#REF!&gt;0,#REF!*#REF!/1000,"")</f>
        <v>#REF!</v>
      </c>
      <c r="J666" s="51" t="e">
        <f>IF(#REF!="●","",IF(#REF!="","",#REF!))</f>
        <v>#REF!</v>
      </c>
      <c r="K666" s="51" t="e">
        <f>IF(#REF!="●","",IF(#REF!="","",#REF!))</f>
        <v>#REF!</v>
      </c>
      <c r="L666" s="74" t="e">
        <f t="shared" si="121"/>
        <v>#REF!</v>
      </c>
      <c r="M666" s="74" t="e">
        <f t="shared" si="122"/>
        <v>#REF!</v>
      </c>
      <c r="N666" s="201" t="e">
        <f>IF(ISNA(L666),"",L666*#REF!)</f>
        <v>#REF!</v>
      </c>
      <c r="O666" s="201" t="e">
        <f>IF(ISNA(M666),"",M666*#REF!)</f>
        <v>#REF!</v>
      </c>
      <c r="P666" s="78" t="e">
        <f>IF(#REF!&gt;0,DQ$6,"")</f>
        <v>#REF!</v>
      </c>
      <c r="Q666" s="99"/>
      <c r="R666" s="411"/>
      <c r="S666" s="412" t="e">
        <f>IF(OR(#REF!="",F666=""),"",ROUND(#REF!/10^3*F666,3))</f>
        <v>#REF!</v>
      </c>
      <c r="T666" s="412" t="e">
        <f>IF(#REF!&gt;0,#REF!*#REF!/1000,"")</f>
        <v>#REF!</v>
      </c>
      <c r="U666" s="412" t="e">
        <f>IF(#REF!&gt;0,#REF!*#REF!/1000,"")</f>
        <v>#REF!</v>
      </c>
      <c r="V666" s="413" t="e">
        <f>IF(OR(#REF!="●",#REF!="●"),"",IF(#REF!="","",#REF!))</f>
        <v>#REF!</v>
      </c>
      <c r="W666" s="413" t="e">
        <f>IF(OR(#REF!="●",#REF!="●"),"",IF(#REF!="","",#REF!))</f>
        <v>#REF!</v>
      </c>
      <c r="X666" s="412" t="e">
        <f>IF(ISNA(L666),"",L666*#REF!)</f>
        <v>#REF!</v>
      </c>
      <c r="Y666" s="412" t="e">
        <f>IF(ISNA(M666),"",M666*#REF!)</f>
        <v>#REF!</v>
      </c>
      <c r="Z666" s="414" t="e">
        <f>IF(#REF!&gt;0,DQ$6,"")</f>
        <v>#REF!</v>
      </c>
      <c r="AA666" s="95" t="e">
        <f>IF(#REF!="","",VLOOKUP(#REF!,#REF!,7,0))</f>
        <v>#REF!</v>
      </c>
      <c r="AB666" s="201" t="e">
        <f>IF(OR(#REF!="",AA666=""),"",ROUND(#REF!/10^3*AA666,3))</f>
        <v>#REF!</v>
      </c>
      <c r="AC666" s="201" t="e">
        <f>IF(#REF!&gt;0,#REF!*#REF!/1000,"")</f>
        <v>#REF!</v>
      </c>
      <c r="AD666" s="201" t="e">
        <f>IF(#REF!&gt;0,#REF!*#REF!/1000,"")</f>
        <v>#REF!</v>
      </c>
      <c r="AE666" s="74" t="e">
        <f t="shared" si="123"/>
        <v>#REF!</v>
      </c>
      <c r="AF666" s="74" t="e">
        <f t="shared" si="124"/>
        <v>#REF!</v>
      </c>
      <c r="AG666" s="201" t="e">
        <f>IF(ISNA(AE666),"",AE666*#REF!)</f>
        <v>#REF!</v>
      </c>
      <c r="AH666" s="201" t="e">
        <f>IF(ISNA(AF666),"",AF666*#REF!)</f>
        <v>#REF!</v>
      </c>
      <c r="AI666" s="78" t="e">
        <f>IF(#REF!&gt;0,DQ$23,"")</f>
        <v>#REF!</v>
      </c>
      <c r="AJ666" s="99"/>
      <c r="AK666" s="411"/>
      <c r="AL666" s="412" t="e">
        <f>IF(OR(#REF!="",F666=""),"",ROUND(#REF!/10^3*F666,3))</f>
        <v>#REF!</v>
      </c>
      <c r="AM666" s="412" t="e">
        <f>IF(#REF!&gt;0,#REF!*#REF!/1000,"")</f>
        <v>#REF!</v>
      </c>
      <c r="AN666" s="412" t="e">
        <f>IF(#REF!&gt;0,#REF!*#REF!/1000,"")</f>
        <v>#REF!</v>
      </c>
      <c r="AO666" s="413" t="e">
        <f>IF(OR(#REF!="●",#REF!="●",#REF!="●"),"",IF(#REF!="","",#REF!))</f>
        <v>#REF!</v>
      </c>
      <c r="AP666" s="413" t="e">
        <f>IF(OR(#REF!="●",#REF!="●",#REF!="●"),"",IF(#REF!="","",#REF!))</f>
        <v>#REF!</v>
      </c>
      <c r="AQ666" s="412" t="e">
        <f>IF(ISNA(L666),"",L666*#REF!)</f>
        <v>#REF!</v>
      </c>
      <c r="AR666" s="412" t="e">
        <f>IF(ISNA(M666),"",M666*#REF!)</f>
        <v>#REF!</v>
      </c>
      <c r="AS666" s="414" t="e">
        <f>IF(#REF!&gt;0,DQ$6,"")</f>
        <v>#REF!</v>
      </c>
      <c r="AT666" s="95" t="e">
        <f>IF(#REF!="","",VLOOKUP(#REF!,#REF!,7,0))</f>
        <v>#REF!</v>
      </c>
      <c r="AU666" s="201" t="e">
        <f>IF(OR(#REF!="",AT666=""),"",ROUND(#REF!/10^3*AT666,3))</f>
        <v>#REF!</v>
      </c>
      <c r="AV666" s="201" t="e">
        <f>IF(#REF!&gt;0,#REF!*#REF!/1000,"")</f>
        <v>#REF!</v>
      </c>
      <c r="AW666" s="201" t="e">
        <f>IF(#REF!&gt;0,#REF!*#REF!/1000,"")</f>
        <v>#REF!</v>
      </c>
      <c r="AX666" s="74" t="e">
        <f t="shared" si="125"/>
        <v>#REF!</v>
      </c>
      <c r="AY666" s="74" t="e">
        <f t="shared" si="126"/>
        <v>#REF!</v>
      </c>
      <c r="AZ666" s="201" t="e">
        <f>IF(ISNA(AX666),"",AX666*#REF!)</f>
        <v>#REF!</v>
      </c>
      <c r="BA666" s="201" t="e">
        <f>IF(ISNA(AY666),"",AY666*#REF!)</f>
        <v>#REF!</v>
      </c>
      <c r="BB666" s="78" t="e">
        <f>IF(#REF!&gt;0,DQ$40,"")</f>
        <v>#REF!</v>
      </c>
      <c r="BC666" s="99"/>
      <c r="BD666" s="650"/>
      <c r="BE666" s="652" t="e">
        <f>IF(OR(#REF!="",F666=""),"",ROUND(#REF!/10^3*F666,3))</f>
        <v>#REF!</v>
      </c>
      <c r="BF666" s="412" t="e">
        <f>IF(#REF!&gt;0,#REF!*#REF!/1000,"")</f>
        <v>#REF!</v>
      </c>
      <c r="BG666" s="412" t="e">
        <f>IF(#REF!&gt;0,#REF!*#REF!/1000,"")</f>
        <v>#REF!</v>
      </c>
      <c r="BH666" s="413" t="e">
        <f>IF(OR(#REF!="●",#REF!="●",#REF!="●",#REF!="●"),"",IF(#REF!="","",#REF!))</f>
        <v>#REF!</v>
      </c>
      <c r="BI666" s="413" t="e">
        <f>IF(OR(#REF!="●",#REF!="●",#REF!="●",#REF!="●"),"",IF(#REF!="","",#REF!))</f>
        <v>#REF!</v>
      </c>
      <c r="BJ666" s="412" t="e">
        <f>IF(ISNA(L666),"",L666*#REF!)</f>
        <v>#REF!</v>
      </c>
      <c r="BK666" s="412" t="e">
        <f>IF(ISNA(M666),"",M666*#REF!)</f>
        <v>#REF!</v>
      </c>
      <c r="BL666" s="415" t="e">
        <f>IF(#REF!&gt;0,DQ$6,"")</f>
        <v>#REF!</v>
      </c>
      <c r="BM666" s="361" t="e">
        <f>IF(#REF!="","",VLOOKUP(#REF!,#REF!,7,0))</f>
        <v>#REF!</v>
      </c>
      <c r="BN666" s="201" t="e">
        <f>IF(OR(#REF!="",BM666=""),"",ROUND(#REF!/10^3*BM666,3))</f>
        <v>#REF!</v>
      </c>
      <c r="BO666" s="201" t="e">
        <f>IF(#REF!&gt;0,#REF!*#REF!/1000,"")</f>
        <v>#REF!</v>
      </c>
      <c r="BP666" s="201" t="e">
        <f>IF(#REF!&gt;0,#REF!*#REF!/1000,"")</f>
        <v>#REF!</v>
      </c>
      <c r="BQ666" s="74" t="e">
        <f t="shared" si="127"/>
        <v>#REF!</v>
      </c>
      <c r="BR666" s="74" t="e">
        <f t="shared" si="128"/>
        <v>#REF!</v>
      </c>
      <c r="BS666" s="201" t="e">
        <f>IF(ISNA(BQ666),"",BQ666*#REF!)</f>
        <v>#REF!</v>
      </c>
      <c r="BT666" s="201" t="e">
        <f>IF(ISNA(BR666),"",BR666*#REF!)</f>
        <v>#REF!</v>
      </c>
      <c r="BU666" s="78" t="e">
        <f>IF(#REF!&gt;0,DQ$57,"")</f>
        <v>#REF!</v>
      </c>
      <c r="BV666" s="99"/>
      <c r="BW666" s="411"/>
      <c r="BX666" s="412" t="e">
        <f>IF(OR(#REF!="",F666=""),"",ROUND(#REF!/10^3*F666,3))</f>
        <v>#REF!</v>
      </c>
      <c r="BY666" s="412" t="e">
        <f>IF(#REF!&gt;0,#REF!*#REF!/1000,"")</f>
        <v>#REF!</v>
      </c>
      <c r="BZ666" s="412" t="e">
        <f>IF(#REF!&gt;0,#REF!*#REF!/1000,"")</f>
        <v>#REF!</v>
      </c>
      <c r="CA666" s="413" t="e">
        <f>IF(OR(#REF!="●",#REF!="●",#REF!="●",#REF!="●",#REF!="●"),"",IF(#REF!="","",#REF!))</f>
        <v>#REF!</v>
      </c>
      <c r="CB666" s="413" t="e">
        <f>IF(OR(#REF!="●",#REF!="●",#REF!="●",#REF!="●",#REF!="●"),"",IF(#REF!="","",#REF!))</f>
        <v>#REF!</v>
      </c>
      <c r="CC666" s="412" t="e">
        <f>IF(ISNA(L666),"",L666*#REF!)</f>
        <v>#REF!</v>
      </c>
      <c r="CD666" s="412" t="e">
        <f>IF(ISNA(M666),"",M666*#REF!)</f>
        <v>#REF!</v>
      </c>
      <c r="CE666" s="415" t="e">
        <f>IF(#REF!&gt;0,DQ$6,"")</f>
        <v>#REF!</v>
      </c>
      <c r="CF666" s="361" t="e">
        <f>IF(#REF!="","",VLOOKUP(#REF!,#REF!,7,0))</f>
        <v>#REF!</v>
      </c>
      <c r="CG666" s="201" t="e">
        <f>IF(OR(#REF!="",CF666=""),"",ROUND(#REF!/10^3*CF666,3))</f>
        <v>#REF!</v>
      </c>
      <c r="CH666" s="201" t="e">
        <f>IF(#REF!&gt;0,#REF!*#REF!/1000,"")</f>
        <v>#REF!</v>
      </c>
      <c r="CI666" s="201" t="e">
        <f>IF(#REF!&gt;0,#REF!*#REF!/1000,"")</f>
        <v>#REF!</v>
      </c>
      <c r="CJ666" s="74" t="e">
        <f t="shared" si="129"/>
        <v>#REF!</v>
      </c>
      <c r="CK666" s="74" t="e">
        <f t="shared" si="130"/>
        <v>#REF!</v>
      </c>
      <c r="CL666" s="201" t="e">
        <f>IF(ISNA(CJ666),"",CJ666*#REF!)</f>
        <v>#REF!</v>
      </c>
      <c r="CM666" s="201" t="e">
        <f>IF(ISNA(CK666),"",CK666*#REF!)</f>
        <v>#REF!</v>
      </c>
      <c r="CN666" s="101" t="e">
        <f>IF(#REF!&gt;0,DQ$57,"")</f>
        <v>#REF!</v>
      </c>
      <c r="CO666" s="84"/>
      <c r="CP666" s="2"/>
      <c r="CQ666" s="2"/>
      <c r="CR666" s="2"/>
      <c r="CS666" s="2"/>
      <c r="CT666" s="2"/>
      <c r="CU666" s="2"/>
      <c r="CV666" s="2"/>
      <c r="CX666" s="2"/>
      <c r="CY666" s="2"/>
      <c r="CZ666" s="2"/>
      <c r="DA666" s="2"/>
      <c r="DB666" s="2"/>
      <c r="DC666" s="2"/>
      <c r="DD666" s="2"/>
      <c r="DE666" s="2"/>
      <c r="DF666" s="2"/>
    </row>
    <row r="667" spans="2:110" ht="18" customHeight="1">
      <c r="B667" s="151" t="e">
        <f>IF(#REF!="","",VLOOKUP(#REF!,$CX$11:$DG$26,9,0))</f>
        <v>#REF!</v>
      </c>
      <c r="C667" s="64" t="e">
        <f>IF(#REF!="",0,VLOOKUP(#REF!,$CP$11:$CQ$16,2,0))</f>
        <v>#REF!</v>
      </c>
      <c r="D667" s="65" t="e">
        <f>IF(#REF!="",0,VLOOKUP(#REF!,$CX$11:$CY$26,2,0))</f>
        <v>#REF!</v>
      </c>
      <c r="E667" s="152" t="e">
        <f t="shared" si="120"/>
        <v>#REF!</v>
      </c>
      <c r="F667" s="155" t="e">
        <f>IF(#REF!="","",VLOOKUP(#REF!,#REF!,7,0))</f>
        <v>#REF!</v>
      </c>
      <c r="G667" s="201" t="e">
        <f>IF(OR(#REF!="",F667=""),"",ROUND(#REF!/10^3*F667,3))</f>
        <v>#REF!</v>
      </c>
      <c r="H667" s="201" t="e">
        <f>IF(#REF!&gt;0,#REF!*#REF!/1000,"")</f>
        <v>#REF!</v>
      </c>
      <c r="I667" s="201" t="e">
        <f>IF(#REF!&gt;0,#REF!*#REF!/1000,"")</f>
        <v>#REF!</v>
      </c>
      <c r="J667" s="51" t="e">
        <f>IF(#REF!="●","",IF(#REF!="","",#REF!))</f>
        <v>#REF!</v>
      </c>
      <c r="K667" s="51" t="e">
        <f>IF(#REF!="●","",IF(#REF!="","",#REF!))</f>
        <v>#REF!</v>
      </c>
      <c r="L667" s="74" t="e">
        <f t="shared" si="121"/>
        <v>#REF!</v>
      </c>
      <c r="M667" s="74" t="e">
        <f t="shared" si="122"/>
        <v>#REF!</v>
      </c>
      <c r="N667" s="201" t="e">
        <f>IF(ISNA(L667),"",L667*#REF!)</f>
        <v>#REF!</v>
      </c>
      <c r="O667" s="201" t="e">
        <f>IF(ISNA(M667),"",M667*#REF!)</f>
        <v>#REF!</v>
      </c>
      <c r="P667" s="78" t="e">
        <f>IF(#REF!&gt;0,DQ$6,"")</f>
        <v>#REF!</v>
      </c>
      <c r="Q667" s="99"/>
      <c r="R667" s="411"/>
      <c r="S667" s="412" t="e">
        <f>IF(OR(#REF!="",F667=""),"",ROUND(#REF!/10^3*F667,3))</f>
        <v>#REF!</v>
      </c>
      <c r="T667" s="412" t="e">
        <f>IF(#REF!&gt;0,#REF!*#REF!/1000,"")</f>
        <v>#REF!</v>
      </c>
      <c r="U667" s="412" t="e">
        <f>IF(#REF!&gt;0,#REF!*#REF!/1000,"")</f>
        <v>#REF!</v>
      </c>
      <c r="V667" s="413" t="e">
        <f>IF(OR(#REF!="●",#REF!="●"),"",IF(#REF!="","",#REF!))</f>
        <v>#REF!</v>
      </c>
      <c r="W667" s="413" t="e">
        <f>IF(OR(#REF!="●",#REF!="●"),"",IF(#REF!="","",#REF!))</f>
        <v>#REF!</v>
      </c>
      <c r="X667" s="412" t="e">
        <f>IF(ISNA(L667),"",L667*#REF!)</f>
        <v>#REF!</v>
      </c>
      <c r="Y667" s="412" t="e">
        <f>IF(ISNA(M667),"",M667*#REF!)</f>
        <v>#REF!</v>
      </c>
      <c r="Z667" s="414" t="e">
        <f>IF(#REF!&gt;0,DQ$6,"")</f>
        <v>#REF!</v>
      </c>
      <c r="AA667" s="95" t="e">
        <f>IF(#REF!="","",VLOOKUP(#REF!,#REF!,7,0))</f>
        <v>#REF!</v>
      </c>
      <c r="AB667" s="201" t="e">
        <f>IF(OR(#REF!="",AA667=""),"",ROUND(#REF!/10^3*AA667,3))</f>
        <v>#REF!</v>
      </c>
      <c r="AC667" s="201" t="e">
        <f>IF(#REF!&gt;0,#REF!*#REF!/1000,"")</f>
        <v>#REF!</v>
      </c>
      <c r="AD667" s="201" t="e">
        <f>IF(#REF!&gt;0,#REF!*#REF!/1000,"")</f>
        <v>#REF!</v>
      </c>
      <c r="AE667" s="74" t="e">
        <f t="shared" si="123"/>
        <v>#REF!</v>
      </c>
      <c r="AF667" s="74" t="e">
        <f t="shared" si="124"/>
        <v>#REF!</v>
      </c>
      <c r="AG667" s="201" t="e">
        <f>IF(ISNA(AE667),"",AE667*#REF!)</f>
        <v>#REF!</v>
      </c>
      <c r="AH667" s="201" t="e">
        <f>IF(ISNA(AF667),"",AF667*#REF!)</f>
        <v>#REF!</v>
      </c>
      <c r="AI667" s="78" t="e">
        <f>IF(#REF!&gt;0,DQ$23,"")</f>
        <v>#REF!</v>
      </c>
      <c r="AJ667" s="99"/>
      <c r="AK667" s="411"/>
      <c r="AL667" s="412" t="e">
        <f>IF(OR(#REF!="",F667=""),"",ROUND(#REF!/10^3*F667,3))</f>
        <v>#REF!</v>
      </c>
      <c r="AM667" s="412" t="e">
        <f>IF(#REF!&gt;0,#REF!*#REF!/1000,"")</f>
        <v>#REF!</v>
      </c>
      <c r="AN667" s="412" t="e">
        <f>IF(#REF!&gt;0,#REF!*#REF!/1000,"")</f>
        <v>#REF!</v>
      </c>
      <c r="AO667" s="413" t="e">
        <f>IF(OR(#REF!="●",#REF!="●",#REF!="●"),"",IF(#REF!="","",#REF!))</f>
        <v>#REF!</v>
      </c>
      <c r="AP667" s="413" t="e">
        <f>IF(OR(#REF!="●",#REF!="●",#REF!="●"),"",IF(#REF!="","",#REF!))</f>
        <v>#REF!</v>
      </c>
      <c r="AQ667" s="412" t="e">
        <f>IF(ISNA(L667),"",L667*#REF!)</f>
        <v>#REF!</v>
      </c>
      <c r="AR667" s="412" t="e">
        <f>IF(ISNA(M667),"",M667*#REF!)</f>
        <v>#REF!</v>
      </c>
      <c r="AS667" s="414" t="e">
        <f>IF(#REF!&gt;0,DQ$6,"")</f>
        <v>#REF!</v>
      </c>
      <c r="AT667" s="95" t="e">
        <f>IF(#REF!="","",VLOOKUP(#REF!,#REF!,7,0))</f>
        <v>#REF!</v>
      </c>
      <c r="AU667" s="201" t="e">
        <f>IF(OR(#REF!="",AT667=""),"",ROUND(#REF!/10^3*AT667,3))</f>
        <v>#REF!</v>
      </c>
      <c r="AV667" s="201" t="e">
        <f>IF(#REF!&gt;0,#REF!*#REF!/1000,"")</f>
        <v>#REF!</v>
      </c>
      <c r="AW667" s="201" t="e">
        <f>IF(#REF!&gt;0,#REF!*#REF!/1000,"")</f>
        <v>#REF!</v>
      </c>
      <c r="AX667" s="74" t="e">
        <f t="shared" si="125"/>
        <v>#REF!</v>
      </c>
      <c r="AY667" s="74" t="e">
        <f t="shared" si="126"/>
        <v>#REF!</v>
      </c>
      <c r="AZ667" s="201" t="e">
        <f>IF(ISNA(AX667),"",AX667*#REF!)</f>
        <v>#REF!</v>
      </c>
      <c r="BA667" s="201" t="e">
        <f>IF(ISNA(AY667),"",AY667*#REF!)</f>
        <v>#REF!</v>
      </c>
      <c r="BB667" s="78" t="e">
        <f>IF(#REF!&gt;0,DQ$40,"")</f>
        <v>#REF!</v>
      </c>
      <c r="BC667" s="99"/>
      <c r="BD667" s="650"/>
      <c r="BE667" s="652" t="e">
        <f>IF(OR(#REF!="",F667=""),"",ROUND(#REF!/10^3*F667,3))</f>
        <v>#REF!</v>
      </c>
      <c r="BF667" s="412" t="e">
        <f>IF(#REF!&gt;0,#REF!*#REF!/1000,"")</f>
        <v>#REF!</v>
      </c>
      <c r="BG667" s="412" t="e">
        <f>IF(#REF!&gt;0,#REF!*#REF!/1000,"")</f>
        <v>#REF!</v>
      </c>
      <c r="BH667" s="413" t="e">
        <f>IF(OR(#REF!="●",#REF!="●",#REF!="●",#REF!="●"),"",IF(#REF!="","",#REF!))</f>
        <v>#REF!</v>
      </c>
      <c r="BI667" s="413" t="e">
        <f>IF(OR(#REF!="●",#REF!="●",#REF!="●",#REF!="●"),"",IF(#REF!="","",#REF!))</f>
        <v>#REF!</v>
      </c>
      <c r="BJ667" s="412" t="e">
        <f>IF(ISNA(L667),"",L667*#REF!)</f>
        <v>#REF!</v>
      </c>
      <c r="BK667" s="412" t="e">
        <f>IF(ISNA(M667),"",M667*#REF!)</f>
        <v>#REF!</v>
      </c>
      <c r="BL667" s="415" t="e">
        <f>IF(#REF!&gt;0,DQ$6,"")</f>
        <v>#REF!</v>
      </c>
      <c r="BM667" s="361" t="e">
        <f>IF(#REF!="","",VLOOKUP(#REF!,#REF!,7,0))</f>
        <v>#REF!</v>
      </c>
      <c r="BN667" s="201" t="e">
        <f>IF(OR(#REF!="",BM667=""),"",ROUND(#REF!/10^3*BM667,3))</f>
        <v>#REF!</v>
      </c>
      <c r="BO667" s="201" t="e">
        <f>IF(#REF!&gt;0,#REF!*#REF!/1000,"")</f>
        <v>#REF!</v>
      </c>
      <c r="BP667" s="201" t="e">
        <f>IF(#REF!&gt;0,#REF!*#REF!/1000,"")</f>
        <v>#REF!</v>
      </c>
      <c r="BQ667" s="74" t="e">
        <f t="shared" si="127"/>
        <v>#REF!</v>
      </c>
      <c r="BR667" s="74" t="e">
        <f t="shared" si="128"/>
        <v>#REF!</v>
      </c>
      <c r="BS667" s="201" t="e">
        <f>IF(ISNA(BQ667),"",BQ667*#REF!)</f>
        <v>#REF!</v>
      </c>
      <c r="BT667" s="201" t="e">
        <f>IF(ISNA(BR667),"",BR667*#REF!)</f>
        <v>#REF!</v>
      </c>
      <c r="BU667" s="78" t="e">
        <f>IF(#REF!&gt;0,DQ$57,"")</f>
        <v>#REF!</v>
      </c>
      <c r="BV667" s="99"/>
      <c r="BW667" s="411"/>
      <c r="BX667" s="412" t="e">
        <f>IF(OR(#REF!="",F667=""),"",ROUND(#REF!/10^3*F667,3))</f>
        <v>#REF!</v>
      </c>
      <c r="BY667" s="412" t="e">
        <f>IF(#REF!&gt;0,#REF!*#REF!/1000,"")</f>
        <v>#REF!</v>
      </c>
      <c r="BZ667" s="412" t="e">
        <f>IF(#REF!&gt;0,#REF!*#REF!/1000,"")</f>
        <v>#REF!</v>
      </c>
      <c r="CA667" s="413" t="e">
        <f>IF(OR(#REF!="●",#REF!="●",#REF!="●",#REF!="●",#REF!="●"),"",IF(#REF!="","",#REF!))</f>
        <v>#REF!</v>
      </c>
      <c r="CB667" s="413" t="e">
        <f>IF(OR(#REF!="●",#REF!="●",#REF!="●",#REF!="●",#REF!="●"),"",IF(#REF!="","",#REF!))</f>
        <v>#REF!</v>
      </c>
      <c r="CC667" s="412" t="e">
        <f>IF(ISNA(L667),"",L667*#REF!)</f>
        <v>#REF!</v>
      </c>
      <c r="CD667" s="412" t="e">
        <f>IF(ISNA(M667),"",M667*#REF!)</f>
        <v>#REF!</v>
      </c>
      <c r="CE667" s="415" t="e">
        <f>IF(#REF!&gt;0,DQ$6,"")</f>
        <v>#REF!</v>
      </c>
      <c r="CF667" s="361" t="e">
        <f>IF(#REF!="","",VLOOKUP(#REF!,#REF!,7,0))</f>
        <v>#REF!</v>
      </c>
      <c r="CG667" s="201" t="e">
        <f>IF(OR(#REF!="",CF667=""),"",ROUND(#REF!/10^3*CF667,3))</f>
        <v>#REF!</v>
      </c>
      <c r="CH667" s="201" t="e">
        <f>IF(#REF!&gt;0,#REF!*#REF!/1000,"")</f>
        <v>#REF!</v>
      </c>
      <c r="CI667" s="201" t="e">
        <f>IF(#REF!&gt;0,#REF!*#REF!/1000,"")</f>
        <v>#REF!</v>
      </c>
      <c r="CJ667" s="74" t="e">
        <f t="shared" si="129"/>
        <v>#REF!</v>
      </c>
      <c r="CK667" s="74" t="e">
        <f t="shared" si="130"/>
        <v>#REF!</v>
      </c>
      <c r="CL667" s="201" t="e">
        <f>IF(ISNA(CJ667),"",CJ667*#REF!)</f>
        <v>#REF!</v>
      </c>
      <c r="CM667" s="201" t="e">
        <f>IF(ISNA(CK667),"",CK667*#REF!)</f>
        <v>#REF!</v>
      </c>
      <c r="CN667" s="101" t="e">
        <f>IF(#REF!&gt;0,DQ$57,"")</f>
        <v>#REF!</v>
      </c>
      <c r="CO667" s="84"/>
      <c r="CP667" s="2"/>
      <c r="CQ667" s="2"/>
      <c r="CR667" s="2"/>
      <c r="CS667" s="2"/>
      <c r="CT667" s="2"/>
      <c r="CU667" s="2"/>
      <c r="CV667" s="2"/>
      <c r="CX667" s="2"/>
      <c r="CY667" s="2"/>
      <c r="CZ667" s="2"/>
      <c r="DA667" s="2"/>
      <c r="DB667" s="2"/>
      <c r="DC667" s="2"/>
      <c r="DD667" s="2"/>
      <c r="DE667" s="2"/>
      <c r="DF667" s="2"/>
    </row>
    <row r="668" spans="2:110" ht="18" customHeight="1">
      <c r="B668" s="151" t="e">
        <f>IF(#REF!="","",VLOOKUP(#REF!,$CX$11:$DG$26,9,0))</f>
        <v>#REF!</v>
      </c>
      <c r="C668" s="64" t="e">
        <f>IF(#REF!="",0,VLOOKUP(#REF!,$CP$11:$CQ$16,2,0))</f>
        <v>#REF!</v>
      </c>
      <c r="D668" s="65" t="e">
        <f>IF(#REF!="",0,VLOOKUP(#REF!,$CX$11:$CY$26,2,0))</f>
        <v>#REF!</v>
      </c>
      <c r="E668" s="152" t="e">
        <f t="shared" si="120"/>
        <v>#REF!</v>
      </c>
      <c r="F668" s="155" t="e">
        <f>IF(#REF!="","",VLOOKUP(#REF!,#REF!,7,0))</f>
        <v>#REF!</v>
      </c>
      <c r="G668" s="201" t="e">
        <f>IF(OR(#REF!="",F668=""),"",ROUND(#REF!/10^3*F668,3))</f>
        <v>#REF!</v>
      </c>
      <c r="H668" s="201" t="e">
        <f>IF(#REF!&gt;0,#REF!*#REF!/1000,"")</f>
        <v>#REF!</v>
      </c>
      <c r="I668" s="201" t="e">
        <f>IF(#REF!&gt;0,#REF!*#REF!/1000,"")</f>
        <v>#REF!</v>
      </c>
      <c r="J668" s="51" t="e">
        <f>IF(#REF!="●","",IF(#REF!="","",#REF!))</f>
        <v>#REF!</v>
      </c>
      <c r="K668" s="51" t="e">
        <f>IF(#REF!="●","",IF(#REF!="","",#REF!))</f>
        <v>#REF!</v>
      </c>
      <c r="L668" s="74" t="e">
        <f t="shared" si="121"/>
        <v>#REF!</v>
      </c>
      <c r="M668" s="74" t="e">
        <f t="shared" si="122"/>
        <v>#REF!</v>
      </c>
      <c r="N668" s="201" t="e">
        <f>IF(ISNA(L668),"",L668*#REF!)</f>
        <v>#REF!</v>
      </c>
      <c r="O668" s="201" t="e">
        <f>IF(ISNA(M668),"",M668*#REF!)</f>
        <v>#REF!</v>
      </c>
      <c r="P668" s="78" t="e">
        <f>IF(#REF!&gt;0,DQ$6,"")</f>
        <v>#REF!</v>
      </c>
      <c r="Q668" s="99"/>
      <c r="R668" s="411"/>
      <c r="S668" s="412" t="e">
        <f>IF(OR(#REF!="",F668=""),"",ROUND(#REF!/10^3*F668,3))</f>
        <v>#REF!</v>
      </c>
      <c r="T668" s="412" t="e">
        <f>IF(#REF!&gt;0,#REF!*#REF!/1000,"")</f>
        <v>#REF!</v>
      </c>
      <c r="U668" s="412" t="e">
        <f>IF(#REF!&gt;0,#REF!*#REF!/1000,"")</f>
        <v>#REF!</v>
      </c>
      <c r="V668" s="413" t="e">
        <f>IF(OR(#REF!="●",#REF!="●"),"",IF(#REF!="","",#REF!))</f>
        <v>#REF!</v>
      </c>
      <c r="W668" s="413" t="e">
        <f>IF(OR(#REF!="●",#REF!="●"),"",IF(#REF!="","",#REF!))</f>
        <v>#REF!</v>
      </c>
      <c r="X668" s="412" t="e">
        <f>IF(ISNA(L668),"",L668*#REF!)</f>
        <v>#REF!</v>
      </c>
      <c r="Y668" s="412" t="e">
        <f>IF(ISNA(M668),"",M668*#REF!)</f>
        <v>#REF!</v>
      </c>
      <c r="Z668" s="414" t="e">
        <f>IF(#REF!&gt;0,DQ$6,"")</f>
        <v>#REF!</v>
      </c>
      <c r="AA668" s="95" t="e">
        <f>IF(#REF!="","",VLOOKUP(#REF!,#REF!,7,0))</f>
        <v>#REF!</v>
      </c>
      <c r="AB668" s="201" t="e">
        <f>IF(OR(#REF!="",AA668=""),"",ROUND(#REF!/10^3*AA668,3))</f>
        <v>#REF!</v>
      </c>
      <c r="AC668" s="201" t="e">
        <f>IF(#REF!&gt;0,#REF!*#REF!/1000,"")</f>
        <v>#REF!</v>
      </c>
      <c r="AD668" s="201" t="e">
        <f>IF(#REF!&gt;0,#REF!*#REF!/1000,"")</f>
        <v>#REF!</v>
      </c>
      <c r="AE668" s="74" t="e">
        <f t="shared" si="123"/>
        <v>#REF!</v>
      </c>
      <c r="AF668" s="74" t="e">
        <f t="shared" si="124"/>
        <v>#REF!</v>
      </c>
      <c r="AG668" s="201" t="e">
        <f>IF(ISNA(AE668),"",AE668*#REF!)</f>
        <v>#REF!</v>
      </c>
      <c r="AH668" s="201" t="e">
        <f>IF(ISNA(AF668),"",AF668*#REF!)</f>
        <v>#REF!</v>
      </c>
      <c r="AI668" s="78" t="e">
        <f>IF(#REF!&gt;0,DQ$23,"")</f>
        <v>#REF!</v>
      </c>
      <c r="AJ668" s="99"/>
      <c r="AK668" s="411"/>
      <c r="AL668" s="412" t="e">
        <f>IF(OR(#REF!="",F668=""),"",ROUND(#REF!/10^3*F668,3))</f>
        <v>#REF!</v>
      </c>
      <c r="AM668" s="412" t="e">
        <f>IF(#REF!&gt;0,#REF!*#REF!/1000,"")</f>
        <v>#REF!</v>
      </c>
      <c r="AN668" s="412" t="e">
        <f>IF(#REF!&gt;0,#REF!*#REF!/1000,"")</f>
        <v>#REF!</v>
      </c>
      <c r="AO668" s="413" t="e">
        <f>IF(OR(#REF!="●",#REF!="●",#REF!="●"),"",IF(#REF!="","",#REF!))</f>
        <v>#REF!</v>
      </c>
      <c r="AP668" s="413" t="e">
        <f>IF(OR(#REF!="●",#REF!="●",#REF!="●"),"",IF(#REF!="","",#REF!))</f>
        <v>#REF!</v>
      </c>
      <c r="AQ668" s="412" t="e">
        <f>IF(ISNA(L668),"",L668*#REF!)</f>
        <v>#REF!</v>
      </c>
      <c r="AR668" s="412" t="e">
        <f>IF(ISNA(M668),"",M668*#REF!)</f>
        <v>#REF!</v>
      </c>
      <c r="AS668" s="414" t="e">
        <f>IF(#REF!&gt;0,DQ$6,"")</f>
        <v>#REF!</v>
      </c>
      <c r="AT668" s="95" t="e">
        <f>IF(#REF!="","",VLOOKUP(#REF!,#REF!,7,0))</f>
        <v>#REF!</v>
      </c>
      <c r="AU668" s="201" t="e">
        <f>IF(OR(#REF!="",AT668=""),"",ROUND(#REF!/10^3*AT668,3))</f>
        <v>#REF!</v>
      </c>
      <c r="AV668" s="201" t="e">
        <f>IF(#REF!&gt;0,#REF!*#REF!/1000,"")</f>
        <v>#REF!</v>
      </c>
      <c r="AW668" s="201" t="e">
        <f>IF(#REF!&gt;0,#REF!*#REF!/1000,"")</f>
        <v>#REF!</v>
      </c>
      <c r="AX668" s="74" t="e">
        <f t="shared" si="125"/>
        <v>#REF!</v>
      </c>
      <c r="AY668" s="74" t="e">
        <f t="shared" si="126"/>
        <v>#REF!</v>
      </c>
      <c r="AZ668" s="201" t="e">
        <f>IF(ISNA(AX668),"",AX668*#REF!)</f>
        <v>#REF!</v>
      </c>
      <c r="BA668" s="201" t="e">
        <f>IF(ISNA(AY668),"",AY668*#REF!)</f>
        <v>#REF!</v>
      </c>
      <c r="BB668" s="78" t="e">
        <f>IF(#REF!&gt;0,DQ$40,"")</f>
        <v>#REF!</v>
      </c>
      <c r="BC668" s="99"/>
      <c r="BD668" s="650"/>
      <c r="BE668" s="652" t="e">
        <f>IF(OR(#REF!="",F668=""),"",ROUND(#REF!/10^3*F668,3))</f>
        <v>#REF!</v>
      </c>
      <c r="BF668" s="412" t="e">
        <f>IF(#REF!&gt;0,#REF!*#REF!/1000,"")</f>
        <v>#REF!</v>
      </c>
      <c r="BG668" s="412" t="e">
        <f>IF(#REF!&gt;0,#REF!*#REF!/1000,"")</f>
        <v>#REF!</v>
      </c>
      <c r="BH668" s="413" t="e">
        <f>IF(OR(#REF!="●",#REF!="●",#REF!="●",#REF!="●"),"",IF(#REF!="","",#REF!))</f>
        <v>#REF!</v>
      </c>
      <c r="BI668" s="413" t="e">
        <f>IF(OR(#REF!="●",#REF!="●",#REF!="●",#REF!="●"),"",IF(#REF!="","",#REF!))</f>
        <v>#REF!</v>
      </c>
      <c r="BJ668" s="412" t="e">
        <f>IF(ISNA(L668),"",L668*#REF!)</f>
        <v>#REF!</v>
      </c>
      <c r="BK668" s="412" t="e">
        <f>IF(ISNA(M668),"",M668*#REF!)</f>
        <v>#REF!</v>
      </c>
      <c r="BL668" s="415" t="e">
        <f>IF(#REF!&gt;0,DQ$6,"")</f>
        <v>#REF!</v>
      </c>
      <c r="BM668" s="361" t="e">
        <f>IF(#REF!="","",VLOOKUP(#REF!,#REF!,7,0))</f>
        <v>#REF!</v>
      </c>
      <c r="BN668" s="201" t="e">
        <f>IF(OR(#REF!="",BM668=""),"",ROUND(#REF!/10^3*BM668,3))</f>
        <v>#REF!</v>
      </c>
      <c r="BO668" s="201" t="e">
        <f>IF(#REF!&gt;0,#REF!*#REF!/1000,"")</f>
        <v>#REF!</v>
      </c>
      <c r="BP668" s="201" t="e">
        <f>IF(#REF!&gt;0,#REF!*#REF!/1000,"")</f>
        <v>#REF!</v>
      </c>
      <c r="BQ668" s="74" t="e">
        <f t="shared" si="127"/>
        <v>#REF!</v>
      </c>
      <c r="BR668" s="74" t="e">
        <f t="shared" si="128"/>
        <v>#REF!</v>
      </c>
      <c r="BS668" s="201" t="e">
        <f>IF(ISNA(BQ668),"",BQ668*#REF!)</f>
        <v>#REF!</v>
      </c>
      <c r="BT668" s="201" t="e">
        <f>IF(ISNA(BR668),"",BR668*#REF!)</f>
        <v>#REF!</v>
      </c>
      <c r="BU668" s="78" t="e">
        <f>IF(#REF!&gt;0,DQ$57,"")</f>
        <v>#REF!</v>
      </c>
      <c r="BV668" s="99"/>
      <c r="BW668" s="411"/>
      <c r="BX668" s="412" t="e">
        <f>IF(OR(#REF!="",F668=""),"",ROUND(#REF!/10^3*F668,3))</f>
        <v>#REF!</v>
      </c>
      <c r="BY668" s="412" t="e">
        <f>IF(#REF!&gt;0,#REF!*#REF!/1000,"")</f>
        <v>#REF!</v>
      </c>
      <c r="BZ668" s="412" t="e">
        <f>IF(#REF!&gt;0,#REF!*#REF!/1000,"")</f>
        <v>#REF!</v>
      </c>
      <c r="CA668" s="413" t="e">
        <f>IF(OR(#REF!="●",#REF!="●",#REF!="●",#REF!="●",#REF!="●"),"",IF(#REF!="","",#REF!))</f>
        <v>#REF!</v>
      </c>
      <c r="CB668" s="413" t="e">
        <f>IF(OR(#REF!="●",#REF!="●",#REF!="●",#REF!="●",#REF!="●"),"",IF(#REF!="","",#REF!))</f>
        <v>#REF!</v>
      </c>
      <c r="CC668" s="412" t="e">
        <f>IF(ISNA(L668),"",L668*#REF!)</f>
        <v>#REF!</v>
      </c>
      <c r="CD668" s="412" t="e">
        <f>IF(ISNA(M668),"",M668*#REF!)</f>
        <v>#REF!</v>
      </c>
      <c r="CE668" s="415" t="e">
        <f>IF(#REF!&gt;0,DQ$6,"")</f>
        <v>#REF!</v>
      </c>
      <c r="CF668" s="361" t="e">
        <f>IF(#REF!="","",VLOOKUP(#REF!,#REF!,7,0))</f>
        <v>#REF!</v>
      </c>
      <c r="CG668" s="201" t="e">
        <f>IF(OR(#REF!="",CF668=""),"",ROUND(#REF!/10^3*CF668,3))</f>
        <v>#REF!</v>
      </c>
      <c r="CH668" s="201" t="e">
        <f>IF(#REF!&gt;0,#REF!*#REF!/1000,"")</f>
        <v>#REF!</v>
      </c>
      <c r="CI668" s="201" t="e">
        <f>IF(#REF!&gt;0,#REF!*#REF!/1000,"")</f>
        <v>#REF!</v>
      </c>
      <c r="CJ668" s="74" t="e">
        <f t="shared" si="129"/>
        <v>#REF!</v>
      </c>
      <c r="CK668" s="74" t="e">
        <f t="shared" si="130"/>
        <v>#REF!</v>
      </c>
      <c r="CL668" s="201" t="e">
        <f>IF(ISNA(CJ668),"",CJ668*#REF!)</f>
        <v>#REF!</v>
      </c>
      <c r="CM668" s="201" t="e">
        <f>IF(ISNA(CK668),"",CK668*#REF!)</f>
        <v>#REF!</v>
      </c>
      <c r="CN668" s="101" t="e">
        <f>IF(#REF!&gt;0,DQ$57,"")</f>
        <v>#REF!</v>
      </c>
      <c r="CO668" s="84"/>
      <c r="CP668" s="2"/>
      <c r="CQ668" s="2"/>
      <c r="CR668" s="2"/>
      <c r="CS668" s="2"/>
      <c r="CT668" s="2"/>
      <c r="CU668" s="2"/>
      <c r="CV668" s="2"/>
      <c r="CX668" s="2"/>
      <c r="CY668" s="2"/>
      <c r="CZ668" s="2"/>
      <c r="DA668" s="2"/>
      <c r="DB668" s="2"/>
      <c r="DC668" s="2"/>
      <c r="DD668" s="2"/>
      <c r="DE668" s="2"/>
      <c r="DF668" s="2"/>
    </row>
    <row r="669" spans="2:110" ht="18" customHeight="1">
      <c r="B669" s="151" t="e">
        <f>IF(#REF!="","",VLOOKUP(#REF!,$CX$11:$DG$26,9,0))</f>
        <v>#REF!</v>
      </c>
      <c r="C669" s="64" t="e">
        <f>IF(#REF!="",0,VLOOKUP(#REF!,$CP$11:$CQ$16,2,0))</f>
        <v>#REF!</v>
      </c>
      <c r="D669" s="65" t="e">
        <f>IF(#REF!="",0,VLOOKUP(#REF!,$CX$11:$CY$26,2,0))</f>
        <v>#REF!</v>
      </c>
      <c r="E669" s="152" t="e">
        <f t="shared" si="120"/>
        <v>#REF!</v>
      </c>
      <c r="F669" s="155" t="e">
        <f>IF(#REF!="","",VLOOKUP(#REF!,#REF!,7,0))</f>
        <v>#REF!</v>
      </c>
      <c r="G669" s="201" t="e">
        <f>IF(OR(#REF!="",F669=""),"",ROUND(#REF!/10^3*F669,3))</f>
        <v>#REF!</v>
      </c>
      <c r="H669" s="201" t="e">
        <f>IF(#REF!&gt;0,#REF!*#REF!/1000,"")</f>
        <v>#REF!</v>
      </c>
      <c r="I669" s="201" t="e">
        <f>IF(#REF!&gt;0,#REF!*#REF!/1000,"")</f>
        <v>#REF!</v>
      </c>
      <c r="J669" s="51" t="e">
        <f>IF(#REF!="●","",IF(#REF!="","",#REF!))</f>
        <v>#REF!</v>
      </c>
      <c r="K669" s="51" t="e">
        <f>IF(#REF!="●","",IF(#REF!="","",#REF!))</f>
        <v>#REF!</v>
      </c>
      <c r="L669" s="74" t="e">
        <f t="shared" si="121"/>
        <v>#REF!</v>
      </c>
      <c r="M669" s="74" t="e">
        <f t="shared" si="122"/>
        <v>#REF!</v>
      </c>
      <c r="N669" s="201" t="e">
        <f>IF(ISNA(L669),"",L669*#REF!)</f>
        <v>#REF!</v>
      </c>
      <c r="O669" s="201" t="e">
        <f>IF(ISNA(M669),"",M669*#REF!)</f>
        <v>#REF!</v>
      </c>
      <c r="P669" s="78" t="e">
        <f>IF(#REF!&gt;0,DQ$6,"")</f>
        <v>#REF!</v>
      </c>
      <c r="Q669" s="99"/>
      <c r="R669" s="411"/>
      <c r="S669" s="412" t="e">
        <f>IF(OR(#REF!="",F669=""),"",ROUND(#REF!/10^3*F669,3))</f>
        <v>#REF!</v>
      </c>
      <c r="T669" s="412" t="e">
        <f>IF(#REF!&gt;0,#REF!*#REF!/1000,"")</f>
        <v>#REF!</v>
      </c>
      <c r="U669" s="412" t="e">
        <f>IF(#REF!&gt;0,#REF!*#REF!/1000,"")</f>
        <v>#REF!</v>
      </c>
      <c r="V669" s="413" t="e">
        <f>IF(OR(#REF!="●",#REF!="●"),"",IF(#REF!="","",#REF!))</f>
        <v>#REF!</v>
      </c>
      <c r="W669" s="413" t="e">
        <f>IF(OR(#REF!="●",#REF!="●"),"",IF(#REF!="","",#REF!))</f>
        <v>#REF!</v>
      </c>
      <c r="X669" s="412" t="e">
        <f>IF(ISNA(L669),"",L669*#REF!)</f>
        <v>#REF!</v>
      </c>
      <c r="Y669" s="412" t="e">
        <f>IF(ISNA(M669),"",M669*#REF!)</f>
        <v>#REF!</v>
      </c>
      <c r="Z669" s="414" t="e">
        <f>IF(#REF!&gt;0,DQ$6,"")</f>
        <v>#REF!</v>
      </c>
      <c r="AA669" s="95" t="e">
        <f>IF(#REF!="","",VLOOKUP(#REF!,#REF!,7,0))</f>
        <v>#REF!</v>
      </c>
      <c r="AB669" s="201" t="e">
        <f>IF(OR(#REF!="",AA669=""),"",ROUND(#REF!/10^3*AA669,3))</f>
        <v>#REF!</v>
      </c>
      <c r="AC669" s="201" t="e">
        <f>IF(#REF!&gt;0,#REF!*#REF!/1000,"")</f>
        <v>#REF!</v>
      </c>
      <c r="AD669" s="201" t="e">
        <f>IF(#REF!&gt;0,#REF!*#REF!/1000,"")</f>
        <v>#REF!</v>
      </c>
      <c r="AE669" s="74" t="e">
        <f t="shared" si="123"/>
        <v>#REF!</v>
      </c>
      <c r="AF669" s="74" t="e">
        <f t="shared" si="124"/>
        <v>#REF!</v>
      </c>
      <c r="AG669" s="201" t="e">
        <f>IF(ISNA(AE669),"",AE669*#REF!)</f>
        <v>#REF!</v>
      </c>
      <c r="AH669" s="201" t="e">
        <f>IF(ISNA(AF669),"",AF669*#REF!)</f>
        <v>#REF!</v>
      </c>
      <c r="AI669" s="78" t="e">
        <f>IF(#REF!&gt;0,DQ$23,"")</f>
        <v>#REF!</v>
      </c>
      <c r="AJ669" s="99"/>
      <c r="AK669" s="411"/>
      <c r="AL669" s="412" t="e">
        <f>IF(OR(#REF!="",F669=""),"",ROUND(#REF!/10^3*F669,3))</f>
        <v>#REF!</v>
      </c>
      <c r="AM669" s="412" t="e">
        <f>IF(#REF!&gt;0,#REF!*#REF!/1000,"")</f>
        <v>#REF!</v>
      </c>
      <c r="AN669" s="412" t="e">
        <f>IF(#REF!&gt;0,#REF!*#REF!/1000,"")</f>
        <v>#REF!</v>
      </c>
      <c r="AO669" s="413" t="e">
        <f>IF(OR(#REF!="●",#REF!="●",#REF!="●"),"",IF(#REF!="","",#REF!))</f>
        <v>#REF!</v>
      </c>
      <c r="AP669" s="413" t="e">
        <f>IF(OR(#REF!="●",#REF!="●",#REF!="●"),"",IF(#REF!="","",#REF!))</f>
        <v>#REF!</v>
      </c>
      <c r="AQ669" s="412" t="e">
        <f>IF(ISNA(L669),"",L669*#REF!)</f>
        <v>#REF!</v>
      </c>
      <c r="AR669" s="412" t="e">
        <f>IF(ISNA(M669),"",M669*#REF!)</f>
        <v>#REF!</v>
      </c>
      <c r="AS669" s="414" t="e">
        <f>IF(#REF!&gt;0,DQ$6,"")</f>
        <v>#REF!</v>
      </c>
      <c r="AT669" s="95" t="e">
        <f>IF(#REF!="","",VLOOKUP(#REF!,#REF!,7,0))</f>
        <v>#REF!</v>
      </c>
      <c r="AU669" s="201" t="e">
        <f>IF(OR(#REF!="",AT669=""),"",ROUND(#REF!/10^3*AT669,3))</f>
        <v>#REF!</v>
      </c>
      <c r="AV669" s="201" t="e">
        <f>IF(#REF!&gt;0,#REF!*#REF!/1000,"")</f>
        <v>#REF!</v>
      </c>
      <c r="AW669" s="201" t="e">
        <f>IF(#REF!&gt;0,#REF!*#REF!/1000,"")</f>
        <v>#REF!</v>
      </c>
      <c r="AX669" s="74" t="e">
        <f t="shared" si="125"/>
        <v>#REF!</v>
      </c>
      <c r="AY669" s="74" t="e">
        <f t="shared" si="126"/>
        <v>#REF!</v>
      </c>
      <c r="AZ669" s="201" t="e">
        <f>IF(ISNA(AX669),"",AX669*#REF!)</f>
        <v>#REF!</v>
      </c>
      <c r="BA669" s="201" t="e">
        <f>IF(ISNA(AY669),"",AY669*#REF!)</f>
        <v>#REF!</v>
      </c>
      <c r="BB669" s="78" t="e">
        <f>IF(#REF!&gt;0,DQ$40,"")</f>
        <v>#REF!</v>
      </c>
      <c r="BC669" s="99"/>
      <c r="BD669" s="650"/>
      <c r="BE669" s="652" t="e">
        <f>IF(OR(#REF!="",F669=""),"",ROUND(#REF!/10^3*F669,3))</f>
        <v>#REF!</v>
      </c>
      <c r="BF669" s="412" t="e">
        <f>IF(#REF!&gt;0,#REF!*#REF!/1000,"")</f>
        <v>#REF!</v>
      </c>
      <c r="BG669" s="412" t="e">
        <f>IF(#REF!&gt;0,#REF!*#REF!/1000,"")</f>
        <v>#REF!</v>
      </c>
      <c r="BH669" s="413" t="e">
        <f>IF(OR(#REF!="●",#REF!="●",#REF!="●",#REF!="●"),"",IF(#REF!="","",#REF!))</f>
        <v>#REF!</v>
      </c>
      <c r="BI669" s="413" t="e">
        <f>IF(OR(#REF!="●",#REF!="●",#REF!="●",#REF!="●"),"",IF(#REF!="","",#REF!))</f>
        <v>#REF!</v>
      </c>
      <c r="BJ669" s="412" t="e">
        <f>IF(ISNA(L669),"",L669*#REF!)</f>
        <v>#REF!</v>
      </c>
      <c r="BK669" s="412" t="e">
        <f>IF(ISNA(M669),"",M669*#REF!)</f>
        <v>#REF!</v>
      </c>
      <c r="BL669" s="415" t="e">
        <f>IF(#REF!&gt;0,DQ$6,"")</f>
        <v>#REF!</v>
      </c>
      <c r="BM669" s="361" t="e">
        <f>IF(#REF!="","",VLOOKUP(#REF!,#REF!,7,0))</f>
        <v>#REF!</v>
      </c>
      <c r="BN669" s="201" t="e">
        <f>IF(OR(#REF!="",BM669=""),"",ROUND(#REF!/10^3*BM669,3))</f>
        <v>#REF!</v>
      </c>
      <c r="BO669" s="201" t="e">
        <f>IF(#REF!&gt;0,#REF!*#REF!/1000,"")</f>
        <v>#REF!</v>
      </c>
      <c r="BP669" s="201" t="e">
        <f>IF(#REF!&gt;0,#REF!*#REF!/1000,"")</f>
        <v>#REF!</v>
      </c>
      <c r="BQ669" s="74" t="e">
        <f t="shared" si="127"/>
        <v>#REF!</v>
      </c>
      <c r="BR669" s="74" t="e">
        <f t="shared" si="128"/>
        <v>#REF!</v>
      </c>
      <c r="BS669" s="201" t="e">
        <f>IF(ISNA(BQ669),"",BQ669*#REF!)</f>
        <v>#REF!</v>
      </c>
      <c r="BT669" s="201" t="e">
        <f>IF(ISNA(BR669),"",BR669*#REF!)</f>
        <v>#REF!</v>
      </c>
      <c r="BU669" s="78" t="e">
        <f>IF(#REF!&gt;0,DQ$57,"")</f>
        <v>#REF!</v>
      </c>
      <c r="BV669" s="99"/>
      <c r="BW669" s="411"/>
      <c r="BX669" s="412" t="e">
        <f>IF(OR(#REF!="",F669=""),"",ROUND(#REF!/10^3*F669,3))</f>
        <v>#REF!</v>
      </c>
      <c r="BY669" s="412" t="e">
        <f>IF(#REF!&gt;0,#REF!*#REF!/1000,"")</f>
        <v>#REF!</v>
      </c>
      <c r="BZ669" s="412" t="e">
        <f>IF(#REF!&gt;0,#REF!*#REF!/1000,"")</f>
        <v>#REF!</v>
      </c>
      <c r="CA669" s="413" t="e">
        <f>IF(OR(#REF!="●",#REF!="●",#REF!="●",#REF!="●",#REF!="●"),"",IF(#REF!="","",#REF!))</f>
        <v>#REF!</v>
      </c>
      <c r="CB669" s="413" t="e">
        <f>IF(OR(#REF!="●",#REF!="●",#REF!="●",#REF!="●",#REF!="●"),"",IF(#REF!="","",#REF!))</f>
        <v>#REF!</v>
      </c>
      <c r="CC669" s="412" t="e">
        <f>IF(ISNA(L669),"",L669*#REF!)</f>
        <v>#REF!</v>
      </c>
      <c r="CD669" s="412" t="e">
        <f>IF(ISNA(M669),"",M669*#REF!)</f>
        <v>#REF!</v>
      </c>
      <c r="CE669" s="415" t="e">
        <f>IF(#REF!&gt;0,DQ$6,"")</f>
        <v>#REF!</v>
      </c>
      <c r="CF669" s="361" t="e">
        <f>IF(#REF!="","",VLOOKUP(#REF!,#REF!,7,0))</f>
        <v>#REF!</v>
      </c>
      <c r="CG669" s="201" t="e">
        <f>IF(OR(#REF!="",CF669=""),"",ROUND(#REF!/10^3*CF669,3))</f>
        <v>#REF!</v>
      </c>
      <c r="CH669" s="201" t="e">
        <f>IF(#REF!&gt;0,#REF!*#REF!/1000,"")</f>
        <v>#REF!</v>
      </c>
      <c r="CI669" s="201" t="e">
        <f>IF(#REF!&gt;0,#REF!*#REF!/1000,"")</f>
        <v>#REF!</v>
      </c>
      <c r="CJ669" s="74" t="e">
        <f t="shared" si="129"/>
        <v>#REF!</v>
      </c>
      <c r="CK669" s="74" t="e">
        <f t="shared" si="130"/>
        <v>#REF!</v>
      </c>
      <c r="CL669" s="201" t="e">
        <f>IF(ISNA(CJ669),"",CJ669*#REF!)</f>
        <v>#REF!</v>
      </c>
      <c r="CM669" s="201" t="e">
        <f>IF(ISNA(CK669),"",CK669*#REF!)</f>
        <v>#REF!</v>
      </c>
      <c r="CN669" s="101" t="e">
        <f>IF(#REF!&gt;0,DQ$57,"")</f>
        <v>#REF!</v>
      </c>
      <c r="CO669" s="84"/>
      <c r="CP669" s="2"/>
      <c r="CQ669" s="2"/>
      <c r="CR669" s="2"/>
      <c r="CS669" s="2"/>
      <c r="CT669" s="2"/>
      <c r="CU669" s="2"/>
      <c r="CV669" s="2"/>
      <c r="CX669" s="2"/>
      <c r="CY669" s="2"/>
      <c r="CZ669" s="2"/>
      <c r="DA669" s="2"/>
      <c r="DB669" s="2"/>
      <c r="DC669" s="2"/>
      <c r="DD669" s="2"/>
      <c r="DE669" s="2"/>
      <c r="DF669" s="2"/>
    </row>
    <row r="670" spans="2:110" ht="18" customHeight="1">
      <c r="B670" s="151" t="e">
        <f>IF(#REF!="","",VLOOKUP(#REF!,$CX$11:$DG$26,9,0))</f>
        <v>#REF!</v>
      </c>
      <c r="C670" s="64" t="e">
        <f>IF(#REF!="",0,VLOOKUP(#REF!,$CP$11:$CQ$16,2,0))</f>
        <v>#REF!</v>
      </c>
      <c r="D670" s="65" t="e">
        <f>IF(#REF!="",0,VLOOKUP(#REF!,$CX$11:$CY$26,2,0))</f>
        <v>#REF!</v>
      </c>
      <c r="E670" s="152" t="e">
        <f t="shared" si="120"/>
        <v>#REF!</v>
      </c>
      <c r="F670" s="155" t="e">
        <f>IF(#REF!="","",VLOOKUP(#REF!,#REF!,7,0))</f>
        <v>#REF!</v>
      </c>
      <c r="G670" s="201" t="e">
        <f>IF(OR(#REF!="",F670=""),"",ROUND(#REF!/10^3*F670,3))</f>
        <v>#REF!</v>
      </c>
      <c r="H670" s="201" t="e">
        <f>IF(#REF!&gt;0,#REF!*#REF!/1000,"")</f>
        <v>#REF!</v>
      </c>
      <c r="I670" s="201" t="e">
        <f>IF(#REF!&gt;0,#REF!*#REF!/1000,"")</f>
        <v>#REF!</v>
      </c>
      <c r="J670" s="51" t="e">
        <f>IF(#REF!="●","",IF(#REF!="","",#REF!))</f>
        <v>#REF!</v>
      </c>
      <c r="K670" s="51" t="e">
        <f>IF(#REF!="●","",IF(#REF!="","",#REF!))</f>
        <v>#REF!</v>
      </c>
      <c r="L670" s="74" t="e">
        <f t="shared" si="121"/>
        <v>#REF!</v>
      </c>
      <c r="M670" s="74" t="e">
        <f t="shared" si="122"/>
        <v>#REF!</v>
      </c>
      <c r="N670" s="201" t="e">
        <f>IF(ISNA(L670),"",L670*#REF!)</f>
        <v>#REF!</v>
      </c>
      <c r="O670" s="201" t="e">
        <f>IF(ISNA(M670),"",M670*#REF!)</f>
        <v>#REF!</v>
      </c>
      <c r="P670" s="78" t="e">
        <f>IF(#REF!&gt;0,DQ$6,"")</f>
        <v>#REF!</v>
      </c>
      <c r="Q670" s="99"/>
      <c r="R670" s="411"/>
      <c r="S670" s="412" t="e">
        <f>IF(OR(#REF!="",F670=""),"",ROUND(#REF!/10^3*F670,3))</f>
        <v>#REF!</v>
      </c>
      <c r="T670" s="412" t="e">
        <f>IF(#REF!&gt;0,#REF!*#REF!/1000,"")</f>
        <v>#REF!</v>
      </c>
      <c r="U670" s="412" t="e">
        <f>IF(#REF!&gt;0,#REF!*#REF!/1000,"")</f>
        <v>#REF!</v>
      </c>
      <c r="V670" s="413" t="e">
        <f>IF(OR(#REF!="●",#REF!="●"),"",IF(#REF!="","",#REF!))</f>
        <v>#REF!</v>
      </c>
      <c r="W670" s="413" t="e">
        <f>IF(OR(#REF!="●",#REF!="●"),"",IF(#REF!="","",#REF!))</f>
        <v>#REF!</v>
      </c>
      <c r="X670" s="412" t="e">
        <f>IF(ISNA(L670),"",L670*#REF!)</f>
        <v>#REF!</v>
      </c>
      <c r="Y670" s="412" t="e">
        <f>IF(ISNA(M670),"",M670*#REF!)</f>
        <v>#REF!</v>
      </c>
      <c r="Z670" s="414" t="e">
        <f>IF(#REF!&gt;0,DQ$6,"")</f>
        <v>#REF!</v>
      </c>
      <c r="AA670" s="95" t="e">
        <f>IF(#REF!="","",VLOOKUP(#REF!,#REF!,7,0))</f>
        <v>#REF!</v>
      </c>
      <c r="AB670" s="201" t="e">
        <f>IF(OR(#REF!="",AA670=""),"",ROUND(#REF!/10^3*AA670,3))</f>
        <v>#REF!</v>
      </c>
      <c r="AC670" s="201" t="e">
        <f>IF(#REF!&gt;0,#REF!*#REF!/1000,"")</f>
        <v>#REF!</v>
      </c>
      <c r="AD670" s="201" t="e">
        <f>IF(#REF!&gt;0,#REF!*#REF!/1000,"")</f>
        <v>#REF!</v>
      </c>
      <c r="AE670" s="74" t="e">
        <f t="shared" si="123"/>
        <v>#REF!</v>
      </c>
      <c r="AF670" s="74" t="e">
        <f t="shared" si="124"/>
        <v>#REF!</v>
      </c>
      <c r="AG670" s="201" t="e">
        <f>IF(ISNA(AE670),"",AE670*#REF!)</f>
        <v>#REF!</v>
      </c>
      <c r="AH670" s="201" t="e">
        <f>IF(ISNA(AF670),"",AF670*#REF!)</f>
        <v>#REF!</v>
      </c>
      <c r="AI670" s="78" t="e">
        <f>IF(#REF!&gt;0,DQ$23,"")</f>
        <v>#REF!</v>
      </c>
      <c r="AJ670" s="99"/>
      <c r="AK670" s="411"/>
      <c r="AL670" s="412" t="e">
        <f>IF(OR(#REF!="",F670=""),"",ROUND(#REF!/10^3*F670,3))</f>
        <v>#REF!</v>
      </c>
      <c r="AM670" s="412" t="e">
        <f>IF(#REF!&gt;0,#REF!*#REF!/1000,"")</f>
        <v>#REF!</v>
      </c>
      <c r="AN670" s="412" t="e">
        <f>IF(#REF!&gt;0,#REF!*#REF!/1000,"")</f>
        <v>#REF!</v>
      </c>
      <c r="AO670" s="413" t="e">
        <f>IF(OR(#REF!="●",#REF!="●",#REF!="●"),"",IF(#REF!="","",#REF!))</f>
        <v>#REF!</v>
      </c>
      <c r="AP670" s="413" t="e">
        <f>IF(OR(#REF!="●",#REF!="●",#REF!="●"),"",IF(#REF!="","",#REF!))</f>
        <v>#REF!</v>
      </c>
      <c r="AQ670" s="412" t="e">
        <f>IF(ISNA(L670),"",L670*#REF!)</f>
        <v>#REF!</v>
      </c>
      <c r="AR670" s="412" t="e">
        <f>IF(ISNA(M670),"",M670*#REF!)</f>
        <v>#REF!</v>
      </c>
      <c r="AS670" s="414" t="e">
        <f>IF(#REF!&gt;0,DQ$6,"")</f>
        <v>#REF!</v>
      </c>
      <c r="AT670" s="95" t="e">
        <f>IF(#REF!="","",VLOOKUP(#REF!,#REF!,7,0))</f>
        <v>#REF!</v>
      </c>
      <c r="AU670" s="201" t="e">
        <f>IF(OR(#REF!="",AT670=""),"",ROUND(#REF!/10^3*AT670,3))</f>
        <v>#REF!</v>
      </c>
      <c r="AV670" s="201" t="e">
        <f>IF(#REF!&gt;0,#REF!*#REF!/1000,"")</f>
        <v>#REF!</v>
      </c>
      <c r="AW670" s="201" t="e">
        <f>IF(#REF!&gt;0,#REF!*#REF!/1000,"")</f>
        <v>#REF!</v>
      </c>
      <c r="AX670" s="74" t="e">
        <f t="shared" si="125"/>
        <v>#REF!</v>
      </c>
      <c r="AY670" s="74" t="e">
        <f t="shared" si="126"/>
        <v>#REF!</v>
      </c>
      <c r="AZ670" s="201" t="e">
        <f>IF(ISNA(AX670),"",AX670*#REF!)</f>
        <v>#REF!</v>
      </c>
      <c r="BA670" s="201" t="e">
        <f>IF(ISNA(AY670),"",AY670*#REF!)</f>
        <v>#REF!</v>
      </c>
      <c r="BB670" s="78" t="e">
        <f>IF(#REF!&gt;0,DQ$40,"")</f>
        <v>#REF!</v>
      </c>
      <c r="BC670" s="99"/>
      <c r="BD670" s="650"/>
      <c r="BE670" s="652" t="e">
        <f>IF(OR(#REF!="",F670=""),"",ROUND(#REF!/10^3*F670,3))</f>
        <v>#REF!</v>
      </c>
      <c r="BF670" s="412" t="e">
        <f>IF(#REF!&gt;0,#REF!*#REF!/1000,"")</f>
        <v>#REF!</v>
      </c>
      <c r="BG670" s="412" t="e">
        <f>IF(#REF!&gt;0,#REF!*#REF!/1000,"")</f>
        <v>#REF!</v>
      </c>
      <c r="BH670" s="413" t="e">
        <f>IF(OR(#REF!="●",#REF!="●",#REF!="●",#REF!="●"),"",IF(#REF!="","",#REF!))</f>
        <v>#REF!</v>
      </c>
      <c r="BI670" s="413" t="e">
        <f>IF(OR(#REF!="●",#REF!="●",#REF!="●",#REF!="●"),"",IF(#REF!="","",#REF!))</f>
        <v>#REF!</v>
      </c>
      <c r="BJ670" s="412" t="e">
        <f>IF(ISNA(L670),"",L670*#REF!)</f>
        <v>#REF!</v>
      </c>
      <c r="BK670" s="412" t="e">
        <f>IF(ISNA(M670),"",M670*#REF!)</f>
        <v>#REF!</v>
      </c>
      <c r="BL670" s="415" t="e">
        <f>IF(#REF!&gt;0,DQ$6,"")</f>
        <v>#REF!</v>
      </c>
      <c r="BM670" s="361" t="e">
        <f>IF(#REF!="","",VLOOKUP(#REF!,#REF!,7,0))</f>
        <v>#REF!</v>
      </c>
      <c r="BN670" s="201" t="e">
        <f>IF(OR(#REF!="",BM670=""),"",ROUND(#REF!/10^3*BM670,3))</f>
        <v>#REF!</v>
      </c>
      <c r="BO670" s="201" t="e">
        <f>IF(#REF!&gt;0,#REF!*#REF!/1000,"")</f>
        <v>#REF!</v>
      </c>
      <c r="BP670" s="201" t="e">
        <f>IF(#REF!&gt;0,#REF!*#REF!/1000,"")</f>
        <v>#REF!</v>
      </c>
      <c r="BQ670" s="74" t="e">
        <f t="shared" si="127"/>
        <v>#REF!</v>
      </c>
      <c r="BR670" s="74" t="e">
        <f t="shared" si="128"/>
        <v>#REF!</v>
      </c>
      <c r="BS670" s="201" t="e">
        <f>IF(ISNA(BQ670),"",BQ670*#REF!)</f>
        <v>#REF!</v>
      </c>
      <c r="BT670" s="201" t="e">
        <f>IF(ISNA(BR670),"",BR670*#REF!)</f>
        <v>#REF!</v>
      </c>
      <c r="BU670" s="78" t="e">
        <f>IF(#REF!&gt;0,DQ$57,"")</f>
        <v>#REF!</v>
      </c>
      <c r="BV670" s="99"/>
      <c r="BW670" s="411"/>
      <c r="BX670" s="412" t="e">
        <f>IF(OR(#REF!="",F670=""),"",ROUND(#REF!/10^3*F670,3))</f>
        <v>#REF!</v>
      </c>
      <c r="BY670" s="412" t="e">
        <f>IF(#REF!&gt;0,#REF!*#REF!/1000,"")</f>
        <v>#REF!</v>
      </c>
      <c r="BZ670" s="412" t="e">
        <f>IF(#REF!&gt;0,#REF!*#REF!/1000,"")</f>
        <v>#REF!</v>
      </c>
      <c r="CA670" s="413" t="e">
        <f>IF(OR(#REF!="●",#REF!="●",#REF!="●",#REF!="●",#REF!="●"),"",IF(#REF!="","",#REF!))</f>
        <v>#REF!</v>
      </c>
      <c r="CB670" s="413" t="e">
        <f>IF(OR(#REF!="●",#REF!="●",#REF!="●",#REF!="●",#REF!="●"),"",IF(#REF!="","",#REF!))</f>
        <v>#REF!</v>
      </c>
      <c r="CC670" s="412" t="e">
        <f>IF(ISNA(L670),"",L670*#REF!)</f>
        <v>#REF!</v>
      </c>
      <c r="CD670" s="412" t="e">
        <f>IF(ISNA(M670),"",M670*#REF!)</f>
        <v>#REF!</v>
      </c>
      <c r="CE670" s="415" t="e">
        <f>IF(#REF!&gt;0,DQ$6,"")</f>
        <v>#REF!</v>
      </c>
      <c r="CF670" s="361" t="e">
        <f>IF(#REF!="","",VLOOKUP(#REF!,#REF!,7,0))</f>
        <v>#REF!</v>
      </c>
      <c r="CG670" s="201" t="e">
        <f>IF(OR(#REF!="",CF670=""),"",ROUND(#REF!/10^3*CF670,3))</f>
        <v>#REF!</v>
      </c>
      <c r="CH670" s="201" t="e">
        <f>IF(#REF!&gt;0,#REF!*#REF!/1000,"")</f>
        <v>#REF!</v>
      </c>
      <c r="CI670" s="201" t="e">
        <f>IF(#REF!&gt;0,#REF!*#REF!/1000,"")</f>
        <v>#REF!</v>
      </c>
      <c r="CJ670" s="74" t="e">
        <f t="shared" si="129"/>
        <v>#REF!</v>
      </c>
      <c r="CK670" s="74" t="e">
        <f t="shared" si="130"/>
        <v>#REF!</v>
      </c>
      <c r="CL670" s="201" t="e">
        <f>IF(ISNA(CJ670),"",CJ670*#REF!)</f>
        <v>#REF!</v>
      </c>
      <c r="CM670" s="201" t="e">
        <f>IF(ISNA(CK670),"",CK670*#REF!)</f>
        <v>#REF!</v>
      </c>
      <c r="CN670" s="101" t="e">
        <f>IF(#REF!&gt;0,DQ$57,"")</f>
        <v>#REF!</v>
      </c>
      <c r="CO670" s="84"/>
      <c r="CP670" s="2"/>
      <c r="CQ670" s="2"/>
      <c r="CR670" s="2"/>
      <c r="CS670" s="2"/>
      <c r="CT670" s="2"/>
      <c r="CU670" s="2"/>
      <c r="CV670" s="2"/>
      <c r="CX670" s="2"/>
      <c r="CY670" s="2"/>
      <c r="CZ670" s="2"/>
      <c r="DA670" s="2"/>
      <c r="DB670" s="2"/>
      <c r="DC670" s="2"/>
      <c r="DD670" s="2"/>
      <c r="DE670" s="2"/>
      <c r="DF670" s="2"/>
    </row>
    <row r="671" spans="2:110" ht="18" customHeight="1">
      <c r="B671" s="151" t="e">
        <f>IF(#REF!="","",VLOOKUP(#REF!,$CX$11:$DG$26,9,0))</f>
        <v>#REF!</v>
      </c>
      <c r="C671" s="64" t="e">
        <f>IF(#REF!="",0,VLOOKUP(#REF!,$CP$11:$CQ$16,2,0))</f>
        <v>#REF!</v>
      </c>
      <c r="D671" s="65" t="e">
        <f>IF(#REF!="",0,VLOOKUP(#REF!,$CX$11:$CY$26,2,0))</f>
        <v>#REF!</v>
      </c>
      <c r="E671" s="152" t="e">
        <f t="shared" si="120"/>
        <v>#REF!</v>
      </c>
      <c r="F671" s="155" t="e">
        <f>IF(#REF!="","",VLOOKUP(#REF!,#REF!,7,0))</f>
        <v>#REF!</v>
      </c>
      <c r="G671" s="201" t="e">
        <f>IF(OR(#REF!="",F671=""),"",ROUND(#REF!/10^3*F671,3))</f>
        <v>#REF!</v>
      </c>
      <c r="H671" s="201" t="e">
        <f>IF(#REF!&gt;0,#REF!*#REF!/1000,"")</f>
        <v>#REF!</v>
      </c>
      <c r="I671" s="201" t="e">
        <f>IF(#REF!&gt;0,#REF!*#REF!/1000,"")</f>
        <v>#REF!</v>
      </c>
      <c r="J671" s="51" t="e">
        <f>IF(#REF!="●","",IF(#REF!="","",#REF!))</f>
        <v>#REF!</v>
      </c>
      <c r="K671" s="51" t="e">
        <f>IF(#REF!="●","",IF(#REF!="","",#REF!))</f>
        <v>#REF!</v>
      </c>
      <c r="L671" s="74" t="e">
        <f t="shared" si="121"/>
        <v>#REF!</v>
      </c>
      <c r="M671" s="74" t="e">
        <f t="shared" si="122"/>
        <v>#REF!</v>
      </c>
      <c r="N671" s="201" t="e">
        <f>IF(ISNA(L671),"",L671*#REF!)</f>
        <v>#REF!</v>
      </c>
      <c r="O671" s="201" t="e">
        <f>IF(ISNA(M671),"",M671*#REF!)</f>
        <v>#REF!</v>
      </c>
      <c r="P671" s="78" t="e">
        <f>IF(#REF!&gt;0,DQ$6,"")</f>
        <v>#REF!</v>
      </c>
      <c r="Q671" s="99"/>
      <c r="R671" s="411"/>
      <c r="S671" s="412" t="e">
        <f>IF(OR(#REF!="",F671=""),"",ROUND(#REF!/10^3*F671,3))</f>
        <v>#REF!</v>
      </c>
      <c r="T671" s="412" t="e">
        <f>IF(#REF!&gt;0,#REF!*#REF!/1000,"")</f>
        <v>#REF!</v>
      </c>
      <c r="U671" s="412" t="e">
        <f>IF(#REF!&gt;0,#REF!*#REF!/1000,"")</f>
        <v>#REF!</v>
      </c>
      <c r="V671" s="413" t="e">
        <f>IF(OR(#REF!="●",#REF!="●"),"",IF(#REF!="","",#REF!))</f>
        <v>#REF!</v>
      </c>
      <c r="W671" s="413" t="e">
        <f>IF(OR(#REF!="●",#REF!="●"),"",IF(#REF!="","",#REF!))</f>
        <v>#REF!</v>
      </c>
      <c r="X671" s="412" t="e">
        <f>IF(ISNA(L671),"",L671*#REF!)</f>
        <v>#REF!</v>
      </c>
      <c r="Y671" s="412" t="e">
        <f>IF(ISNA(M671),"",M671*#REF!)</f>
        <v>#REF!</v>
      </c>
      <c r="Z671" s="414" t="e">
        <f>IF(#REF!&gt;0,DQ$6,"")</f>
        <v>#REF!</v>
      </c>
      <c r="AA671" s="95" t="e">
        <f>IF(#REF!="","",VLOOKUP(#REF!,#REF!,7,0))</f>
        <v>#REF!</v>
      </c>
      <c r="AB671" s="201" t="e">
        <f>IF(OR(#REF!="",AA671=""),"",ROUND(#REF!/10^3*AA671,3))</f>
        <v>#REF!</v>
      </c>
      <c r="AC671" s="201" t="e">
        <f>IF(#REF!&gt;0,#REF!*#REF!/1000,"")</f>
        <v>#REF!</v>
      </c>
      <c r="AD671" s="201" t="e">
        <f>IF(#REF!&gt;0,#REF!*#REF!/1000,"")</f>
        <v>#REF!</v>
      </c>
      <c r="AE671" s="74" t="e">
        <f t="shared" si="123"/>
        <v>#REF!</v>
      </c>
      <c r="AF671" s="74" t="e">
        <f t="shared" si="124"/>
        <v>#REF!</v>
      </c>
      <c r="AG671" s="201" t="e">
        <f>IF(ISNA(AE671),"",AE671*#REF!)</f>
        <v>#REF!</v>
      </c>
      <c r="AH671" s="201" t="e">
        <f>IF(ISNA(AF671),"",AF671*#REF!)</f>
        <v>#REF!</v>
      </c>
      <c r="AI671" s="78" t="e">
        <f>IF(#REF!&gt;0,DQ$23,"")</f>
        <v>#REF!</v>
      </c>
      <c r="AJ671" s="99"/>
      <c r="AK671" s="411"/>
      <c r="AL671" s="412" t="e">
        <f>IF(OR(#REF!="",F671=""),"",ROUND(#REF!/10^3*F671,3))</f>
        <v>#REF!</v>
      </c>
      <c r="AM671" s="412" t="e">
        <f>IF(#REF!&gt;0,#REF!*#REF!/1000,"")</f>
        <v>#REF!</v>
      </c>
      <c r="AN671" s="412" t="e">
        <f>IF(#REF!&gt;0,#REF!*#REF!/1000,"")</f>
        <v>#REF!</v>
      </c>
      <c r="AO671" s="413" t="e">
        <f>IF(OR(#REF!="●",#REF!="●",#REF!="●"),"",IF(#REF!="","",#REF!))</f>
        <v>#REF!</v>
      </c>
      <c r="AP671" s="413" t="e">
        <f>IF(OR(#REF!="●",#REF!="●",#REF!="●"),"",IF(#REF!="","",#REF!))</f>
        <v>#REF!</v>
      </c>
      <c r="AQ671" s="412" t="e">
        <f>IF(ISNA(L671),"",L671*#REF!)</f>
        <v>#REF!</v>
      </c>
      <c r="AR671" s="412" t="e">
        <f>IF(ISNA(M671),"",M671*#REF!)</f>
        <v>#REF!</v>
      </c>
      <c r="AS671" s="414" t="e">
        <f>IF(#REF!&gt;0,DQ$6,"")</f>
        <v>#REF!</v>
      </c>
      <c r="AT671" s="95" t="e">
        <f>IF(#REF!="","",VLOOKUP(#REF!,#REF!,7,0))</f>
        <v>#REF!</v>
      </c>
      <c r="AU671" s="201" t="e">
        <f>IF(OR(#REF!="",AT671=""),"",ROUND(#REF!/10^3*AT671,3))</f>
        <v>#REF!</v>
      </c>
      <c r="AV671" s="201" t="e">
        <f>IF(#REF!&gt;0,#REF!*#REF!/1000,"")</f>
        <v>#REF!</v>
      </c>
      <c r="AW671" s="201" t="e">
        <f>IF(#REF!&gt;0,#REF!*#REF!/1000,"")</f>
        <v>#REF!</v>
      </c>
      <c r="AX671" s="74" t="e">
        <f t="shared" si="125"/>
        <v>#REF!</v>
      </c>
      <c r="AY671" s="74" t="e">
        <f t="shared" si="126"/>
        <v>#REF!</v>
      </c>
      <c r="AZ671" s="201" t="e">
        <f>IF(ISNA(AX671),"",AX671*#REF!)</f>
        <v>#REF!</v>
      </c>
      <c r="BA671" s="201" t="e">
        <f>IF(ISNA(AY671),"",AY671*#REF!)</f>
        <v>#REF!</v>
      </c>
      <c r="BB671" s="78" t="e">
        <f>IF(#REF!&gt;0,DQ$40,"")</f>
        <v>#REF!</v>
      </c>
      <c r="BC671" s="99"/>
      <c r="BD671" s="650"/>
      <c r="BE671" s="652" t="e">
        <f>IF(OR(#REF!="",F671=""),"",ROUND(#REF!/10^3*F671,3))</f>
        <v>#REF!</v>
      </c>
      <c r="BF671" s="412" t="e">
        <f>IF(#REF!&gt;0,#REF!*#REF!/1000,"")</f>
        <v>#REF!</v>
      </c>
      <c r="BG671" s="412" t="e">
        <f>IF(#REF!&gt;0,#REF!*#REF!/1000,"")</f>
        <v>#REF!</v>
      </c>
      <c r="BH671" s="413" t="e">
        <f>IF(OR(#REF!="●",#REF!="●",#REF!="●",#REF!="●"),"",IF(#REF!="","",#REF!))</f>
        <v>#REF!</v>
      </c>
      <c r="BI671" s="413" t="e">
        <f>IF(OR(#REF!="●",#REF!="●",#REF!="●",#REF!="●"),"",IF(#REF!="","",#REF!))</f>
        <v>#REF!</v>
      </c>
      <c r="BJ671" s="412" t="e">
        <f>IF(ISNA(L671),"",L671*#REF!)</f>
        <v>#REF!</v>
      </c>
      <c r="BK671" s="412" t="e">
        <f>IF(ISNA(M671),"",M671*#REF!)</f>
        <v>#REF!</v>
      </c>
      <c r="BL671" s="415" t="e">
        <f>IF(#REF!&gt;0,DQ$6,"")</f>
        <v>#REF!</v>
      </c>
      <c r="BM671" s="361" t="e">
        <f>IF(#REF!="","",VLOOKUP(#REF!,#REF!,7,0))</f>
        <v>#REF!</v>
      </c>
      <c r="BN671" s="201" t="e">
        <f>IF(OR(#REF!="",BM671=""),"",ROUND(#REF!/10^3*BM671,3))</f>
        <v>#REF!</v>
      </c>
      <c r="BO671" s="201" t="e">
        <f>IF(#REF!&gt;0,#REF!*#REF!/1000,"")</f>
        <v>#REF!</v>
      </c>
      <c r="BP671" s="201" t="e">
        <f>IF(#REF!&gt;0,#REF!*#REF!/1000,"")</f>
        <v>#REF!</v>
      </c>
      <c r="BQ671" s="74" t="e">
        <f t="shared" si="127"/>
        <v>#REF!</v>
      </c>
      <c r="BR671" s="74" t="e">
        <f t="shared" si="128"/>
        <v>#REF!</v>
      </c>
      <c r="BS671" s="201" t="e">
        <f>IF(ISNA(BQ671),"",BQ671*#REF!)</f>
        <v>#REF!</v>
      </c>
      <c r="BT671" s="201" t="e">
        <f>IF(ISNA(BR671),"",BR671*#REF!)</f>
        <v>#REF!</v>
      </c>
      <c r="BU671" s="78" t="e">
        <f>IF(#REF!&gt;0,DQ$57,"")</f>
        <v>#REF!</v>
      </c>
      <c r="BV671" s="99"/>
      <c r="BW671" s="411"/>
      <c r="BX671" s="412" t="e">
        <f>IF(OR(#REF!="",F671=""),"",ROUND(#REF!/10^3*F671,3))</f>
        <v>#REF!</v>
      </c>
      <c r="BY671" s="412" t="e">
        <f>IF(#REF!&gt;0,#REF!*#REF!/1000,"")</f>
        <v>#REF!</v>
      </c>
      <c r="BZ671" s="412" t="e">
        <f>IF(#REF!&gt;0,#REF!*#REF!/1000,"")</f>
        <v>#REF!</v>
      </c>
      <c r="CA671" s="413" t="e">
        <f>IF(OR(#REF!="●",#REF!="●",#REF!="●",#REF!="●",#REF!="●"),"",IF(#REF!="","",#REF!))</f>
        <v>#REF!</v>
      </c>
      <c r="CB671" s="413" t="e">
        <f>IF(OR(#REF!="●",#REF!="●",#REF!="●",#REF!="●",#REF!="●"),"",IF(#REF!="","",#REF!))</f>
        <v>#REF!</v>
      </c>
      <c r="CC671" s="412" t="e">
        <f>IF(ISNA(L671),"",L671*#REF!)</f>
        <v>#REF!</v>
      </c>
      <c r="CD671" s="412" t="e">
        <f>IF(ISNA(M671),"",M671*#REF!)</f>
        <v>#REF!</v>
      </c>
      <c r="CE671" s="415" t="e">
        <f>IF(#REF!&gt;0,DQ$6,"")</f>
        <v>#REF!</v>
      </c>
      <c r="CF671" s="361" t="e">
        <f>IF(#REF!="","",VLOOKUP(#REF!,#REF!,7,0))</f>
        <v>#REF!</v>
      </c>
      <c r="CG671" s="201" t="e">
        <f>IF(OR(#REF!="",CF671=""),"",ROUND(#REF!/10^3*CF671,3))</f>
        <v>#REF!</v>
      </c>
      <c r="CH671" s="201" t="e">
        <f>IF(#REF!&gt;0,#REF!*#REF!/1000,"")</f>
        <v>#REF!</v>
      </c>
      <c r="CI671" s="201" t="e">
        <f>IF(#REF!&gt;0,#REF!*#REF!/1000,"")</f>
        <v>#REF!</v>
      </c>
      <c r="CJ671" s="74" t="e">
        <f t="shared" si="129"/>
        <v>#REF!</v>
      </c>
      <c r="CK671" s="74" t="e">
        <f t="shared" si="130"/>
        <v>#REF!</v>
      </c>
      <c r="CL671" s="201" t="e">
        <f>IF(ISNA(CJ671),"",CJ671*#REF!)</f>
        <v>#REF!</v>
      </c>
      <c r="CM671" s="201" t="e">
        <f>IF(ISNA(CK671),"",CK671*#REF!)</f>
        <v>#REF!</v>
      </c>
      <c r="CN671" s="101" t="e">
        <f>IF(#REF!&gt;0,DQ$57,"")</f>
        <v>#REF!</v>
      </c>
      <c r="CO671" s="84"/>
      <c r="CP671" s="2"/>
      <c r="CQ671" s="2"/>
      <c r="CR671" s="2"/>
      <c r="CS671" s="2"/>
      <c r="CT671" s="2"/>
      <c r="CU671" s="2"/>
      <c r="CV671" s="2"/>
      <c r="CX671" s="2"/>
      <c r="CY671" s="2"/>
      <c r="CZ671" s="2"/>
      <c r="DA671" s="2"/>
      <c r="DB671" s="2"/>
      <c r="DC671" s="2"/>
      <c r="DD671" s="2"/>
      <c r="DE671" s="2"/>
      <c r="DF671" s="2"/>
    </row>
    <row r="672" spans="2:110" ht="18" customHeight="1">
      <c r="B672" s="151" t="e">
        <f>IF(#REF!="","",VLOOKUP(#REF!,$CX$11:$DG$26,9,0))</f>
        <v>#REF!</v>
      </c>
      <c r="C672" s="64" t="e">
        <f>IF(#REF!="",0,VLOOKUP(#REF!,$CP$11:$CQ$16,2,0))</f>
        <v>#REF!</v>
      </c>
      <c r="D672" s="65" t="e">
        <f>IF(#REF!="",0,VLOOKUP(#REF!,$CX$11:$CY$26,2,0))</f>
        <v>#REF!</v>
      </c>
      <c r="E672" s="152" t="e">
        <f t="shared" si="120"/>
        <v>#REF!</v>
      </c>
      <c r="F672" s="155" t="e">
        <f>IF(#REF!="","",VLOOKUP(#REF!,#REF!,7,0))</f>
        <v>#REF!</v>
      </c>
      <c r="G672" s="201" t="e">
        <f>IF(OR(#REF!="",F672=""),"",ROUND(#REF!/10^3*F672,3))</f>
        <v>#REF!</v>
      </c>
      <c r="H672" s="201" t="e">
        <f>IF(#REF!&gt;0,#REF!*#REF!/1000,"")</f>
        <v>#REF!</v>
      </c>
      <c r="I672" s="201" t="e">
        <f>IF(#REF!&gt;0,#REF!*#REF!/1000,"")</f>
        <v>#REF!</v>
      </c>
      <c r="J672" s="51" t="e">
        <f>IF(#REF!="●","",IF(#REF!="","",#REF!))</f>
        <v>#REF!</v>
      </c>
      <c r="K672" s="51" t="e">
        <f>IF(#REF!="●","",IF(#REF!="","",#REF!))</f>
        <v>#REF!</v>
      </c>
      <c r="L672" s="74" t="e">
        <f t="shared" si="121"/>
        <v>#REF!</v>
      </c>
      <c r="M672" s="74" t="e">
        <f t="shared" si="122"/>
        <v>#REF!</v>
      </c>
      <c r="N672" s="201" t="e">
        <f>IF(ISNA(L672),"",L672*#REF!)</f>
        <v>#REF!</v>
      </c>
      <c r="O672" s="201" t="e">
        <f>IF(ISNA(M672),"",M672*#REF!)</f>
        <v>#REF!</v>
      </c>
      <c r="P672" s="78" t="e">
        <f>IF(#REF!&gt;0,DQ$6,"")</f>
        <v>#REF!</v>
      </c>
      <c r="Q672" s="99"/>
      <c r="R672" s="411"/>
      <c r="S672" s="412" t="e">
        <f>IF(OR(#REF!="",F672=""),"",ROUND(#REF!/10^3*F672,3))</f>
        <v>#REF!</v>
      </c>
      <c r="T672" s="412" t="e">
        <f>IF(#REF!&gt;0,#REF!*#REF!/1000,"")</f>
        <v>#REF!</v>
      </c>
      <c r="U672" s="412" t="e">
        <f>IF(#REF!&gt;0,#REF!*#REF!/1000,"")</f>
        <v>#REF!</v>
      </c>
      <c r="V672" s="413" t="e">
        <f>IF(OR(#REF!="●",#REF!="●"),"",IF(#REF!="","",#REF!))</f>
        <v>#REF!</v>
      </c>
      <c r="W672" s="413" t="e">
        <f>IF(OR(#REF!="●",#REF!="●"),"",IF(#REF!="","",#REF!))</f>
        <v>#REF!</v>
      </c>
      <c r="X672" s="412" t="e">
        <f>IF(ISNA(L672),"",L672*#REF!)</f>
        <v>#REF!</v>
      </c>
      <c r="Y672" s="412" t="e">
        <f>IF(ISNA(M672),"",M672*#REF!)</f>
        <v>#REF!</v>
      </c>
      <c r="Z672" s="414" t="e">
        <f>IF(#REF!&gt;0,DQ$6,"")</f>
        <v>#REF!</v>
      </c>
      <c r="AA672" s="95" t="e">
        <f>IF(#REF!="","",VLOOKUP(#REF!,#REF!,7,0))</f>
        <v>#REF!</v>
      </c>
      <c r="AB672" s="201" t="e">
        <f>IF(OR(#REF!="",AA672=""),"",ROUND(#REF!/10^3*AA672,3))</f>
        <v>#REF!</v>
      </c>
      <c r="AC672" s="201" t="e">
        <f>IF(#REF!&gt;0,#REF!*#REF!/1000,"")</f>
        <v>#REF!</v>
      </c>
      <c r="AD672" s="201" t="e">
        <f>IF(#REF!&gt;0,#REF!*#REF!/1000,"")</f>
        <v>#REF!</v>
      </c>
      <c r="AE672" s="74" t="e">
        <f t="shared" si="123"/>
        <v>#REF!</v>
      </c>
      <c r="AF672" s="74" t="e">
        <f t="shared" si="124"/>
        <v>#REF!</v>
      </c>
      <c r="AG672" s="201" t="e">
        <f>IF(ISNA(AE672),"",AE672*#REF!)</f>
        <v>#REF!</v>
      </c>
      <c r="AH672" s="201" t="e">
        <f>IF(ISNA(AF672),"",AF672*#REF!)</f>
        <v>#REF!</v>
      </c>
      <c r="AI672" s="78" t="e">
        <f>IF(#REF!&gt;0,DQ$23,"")</f>
        <v>#REF!</v>
      </c>
      <c r="AJ672" s="99"/>
      <c r="AK672" s="411"/>
      <c r="AL672" s="412" t="e">
        <f>IF(OR(#REF!="",F672=""),"",ROUND(#REF!/10^3*F672,3))</f>
        <v>#REF!</v>
      </c>
      <c r="AM672" s="412" t="e">
        <f>IF(#REF!&gt;0,#REF!*#REF!/1000,"")</f>
        <v>#REF!</v>
      </c>
      <c r="AN672" s="412" t="e">
        <f>IF(#REF!&gt;0,#REF!*#REF!/1000,"")</f>
        <v>#REF!</v>
      </c>
      <c r="AO672" s="413" t="e">
        <f>IF(OR(#REF!="●",#REF!="●",#REF!="●"),"",IF(#REF!="","",#REF!))</f>
        <v>#REF!</v>
      </c>
      <c r="AP672" s="413" t="e">
        <f>IF(OR(#REF!="●",#REF!="●",#REF!="●"),"",IF(#REF!="","",#REF!))</f>
        <v>#REF!</v>
      </c>
      <c r="AQ672" s="412" t="e">
        <f>IF(ISNA(L672),"",L672*#REF!)</f>
        <v>#REF!</v>
      </c>
      <c r="AR672" s="412" t="e">
        <f>IF(ISNA(M672),"",M672*#REF!)</f>
        <v>#REF!</v>
      </c>
      <c r="AS672" s="414" t="e">
        <f>IF(#REF!&gt;0,DQ$6,"")</f>
        <v>#REF!</v>
      </c>
      <c r="AT672" s="95" t="e">
        <f>IF(#REF!="","",VLOOKUP(#REF!,#REF!,7,0))</f>
        <v>#REF!</v>
      </c>
      <c r="AU672" s="201" t="e">
        <f>IF(OR(#REF!="",AT672=""),"",ROUND(#REF!/10^3*AT672,3))</f>
        <v>#REF!</v>
      </c>
      <c r="AV672" s="201" t="e">
        <f>IF(#REF!&gt;0,#REF!*#REF!/1000,"")</f>
        <v>#REF!</v>
      </c>
      <c r="AW672" s="201" t="e">
        <f>IF(#REF!&gt;0,#REF!*#REF!/1000,"")</f>
        <v>#REF!</v>
      </c>
      <c r="AX672" s="74" t="e">
        <f t="shared" si="125"/>
        <v>#REF!</v>
      </c>
      <c r="AY672" s="74" t="e">
        <f t="shared" si="126"/>
        <v>#REF!</v>
      </c>
      <c r="AZ672" s="201" t="e">
        <f>IF(ISNA(AX672),"",AX672*#REF!)</f>
        <v>#REF!</v>
      </c>
      <c r="BA672" s="201" t="e">
        <f>IF(ISNA(AY672),"",AY672*#REF!)</f>
        <v>#REF!</v>
      </c>
      <c r="BB672" s="78" t="e">
        <f>IF(#REF!&gt;0,DQ$40,"")</f>
        <v>#REF!</v>
      </c>
      <c r="BC672" s="99"/>
      <c r="BD672" s="650"/>
      <c r="BE672" s="652" t="e">
        <f>IF(OR(#REF!="",F672=""),"",ROUND(#REF!/10^3*F672,3))</f>
        <v>#REF!</v>
      </c>
      <c r="BF672" s="412" t="e">
        <f>IF(#REF!&gt;0,#REF!*#REF!/1000,"")</f>
        <v>#REF!</v>
      </c>
      <c r="BG672" s="412" t="e">
        <f>IF(#REF!&gt;0,#REF!*#REF!/1000,"")</f>
        <v>#REF!</v>
      </c>
      <c r="BH672" s="413" t="e">
        <f>IF(OR(#REF!="●",#REF!="●",#REF!="●",#REF!="●"),"",IF(#REF!="","",#REF!))</f>
        <v>#REF!</v>
      </c>
      <c r="BI672" s="413" t="e">
        <f>IF(OR(#REF!="●",#REF!="●",#REF!="●",#REF!="●"),"",IF(#REF!="","",#REF!))</f>
        <v>#REF!</v>
      </c>
      <c r="BJ672" s="412" t="e">
        <f>IF(ISNA(L672),"",L672*#REF!)</f>
        <v>#REF!</v>
      </c>
      <c r="BK672" s="412" t="e">
        <f>IF(ISNA(M672),"",M672*#REF!)</f>
        <v>#REF!</v>
      </c>
      <c r="BL672" s="415" t="e">
        <f>IF(#REF!&gt;0,DQ$6,"")</f>
        <v>#REF!</v>
      </c>
      <c r="BM672" s="361" t="e">
        <f>IF(#REF!="","",VLOOKUP(#REF!,#REF!,7,0))</f>
        <v>#REF!</v>
      </c>
      <c r="BN672" s="201" t="e">
        <f>IF(OR(#REF!="",BM672=""),"",ROUND(#REF!/10^3*BM672,3))</f>
        <v>#REF!</v>
      </c>
      <c r="BO672" s="201" t="e">
        <f>IF(#REF!&gt;0,#REF!*#REF!/1000,"")</f>
        <v>#REF!</v>
      </c>
      <c r="BP672" s="201" t="e">
        <f>IF(#REF!&gt;0,#REF!*#REF!/1000,"")</f>
        <v>#REF!</v>
      </c>
      <c r="BQ672" s="74" t="e">
        <f t="shared" si="127"/>
        <v>#REF!</v>
      </c>
      <c r="BR672" s="74" t="e">
        <f t="shared" si="128"/>
        <v>#REF!</v>
      </c>
      <c r="BS672" s="201" t="e">
        <f>IF(ISNA(BQ672),"",BQ672*#REF!)</f>
        <v>#REF!</v>
      </c>
      <c r="BT672" s="201" t="e">
        <f>IF(ISNA(BR672),"",BR672*#REF!)</f>
        <v>#REF!</v>
      </c>
      <c r="BU672" s="78" t="e">
        <f>IF(#REF!&gt;0,DQ$57,"")</f>
        <v>#REF!</v>
      </c>
      <c r="BV672" s="99"/>
      <c r="BW672" s="411"/>
      <c r="BX672" s="412" t="e">
        <f>IF(OR(#REF!="",F672=""),"",ROUND(#REF!/10^3*F672,3))</f>
        <v>#REF!</v>
      </c>
      <c r="BY672" s="412" t="e">
        <f>IF(#REF!&gt;0,#REF!*#REF!/1000,"")</f>
        <v>#REF!</v>
      </c>
      <c r="BZ672" s="412" t="e">
        <f>IF(#REF!&gt;0,#REF!*#REF!/1000,"")</f>
        <v>#REF!</v>
      </c>
      <c r="CA672" s="413" t="e">
        <f>IF(OR(#REF!="●",#REF!="●",#REF!="●",#REF!="●",#REF!="●"),"",IF(#REF!="","",#REF!))</f>
        <v>#REF!</v>
      </c>
      <c r="CB672" s="413" t="e">
        <f>IF(OR(#REF!="●",#REF!="●",#REF!="●",#REF!="●",#REF!="●"),"",IF(#REF!="","",#REF!))</f>
        <v>#REF!</v>
      </c>
      <c r="CC672" s="412" t="e">
        <f>IF(ISNA(L672),"",L672*#REF!)</f>
        <v>#REF!</v>
      </c>
      <c r="CD672" s="412" t="e">
        <f>IF(ISNA(M672),"",M672*#REF!)</f>
        <v>#REF!</v>
      </c>
      <c r="CE672" s="415" t="e">
        <f>IF(#REF!&gt;0,DQ$6,"")</f>
        <v>#REF!</v>
      </c>
      <c r="CF672" s="361" t="e">
        <f>IF(#REF!="","",VLOOKUP(#REF!,#REF!,7,0))</f>
        <v>#REF!</v>
      </c>
      <c r="CG672" s="201" t="e">
        <f>IF(OR(#REF!="",CF672=""),"",ROUND(#REF!/10^3*CF672,3))</f>
        <v>#REF!</v>
      </c>
      <c r="CH672" s="201" t="e">
        <f>IF(#REF!&gt;0,#REF!*#REF!/1000,"")</f>
        <v>#REF!</v>
      </c>
      <c r="CI672" s="201" t="e">
        <f>IF(#REF!&gt;0,#REF!*#REF!/1000,"")</f>
        <v>#REF!</v>
      </c>
      <c r="CJ672" s="74" t="e">
        <f t="shared" si="129"/>
        <v>#REF!</v>
      </c>
      <c r="CK672" s="74" t="e">
        <f t="shared" si="130"/>
        <v>#REF!</v>
      </c>
      <c r="CL672" s="201" t="e">
        <f>IF(ISNA(CJ672),"",CJ672*#REF!)</f>
        <v>#REF!</v>
      </c>
      <c r="CM672" s="201" t="e">
        <f>IF(ISNA(CK672),"",CK672*#REF!)</f>
        <v>#REF!</v>
      </c>
      <c r="CN672" s="101" t="e">
        <f>IF(#REF!&gt;0,DQ$57,"")</f>
        <v>#REF!</v>
      </c>
      <c r="CO672" s="84"/>
      <c r="CP672" s="2"/>
      <c r="CQ672" s="2"/>
      <c r="CR672" s="2"/>
      <c r="CS672" s="2"/>
      <c r="CT672" s="2"/>
      <c r="CU672" s="2"/>
      <c r="CV672" s="2"/>
      <c r="CX672" s="2"/>
      <c r="CY672" s="2"/>
      <c r="CZ672" s="2"/>
      <c r="DA672" s="2"/>
      <c r="DB672" s="2"/>
      <c r="DC672" s="2"/>
      <c r="DD672" s="2"/>
      <c r="DE672" s="2"/>
      <c r="DF672" s="2"/>
    </row>
    <row r="673" spans="2:110" ht="18" customHeight="1">
      <c r="B673" s="151" t="e">
        <f>IF(#REF!="","",VLOOKUP(#REF!,$CX$11:$DG$26,9,0))</f>
        <v>#REF!</v>
      </c>
      <c r="C673" s="64" t="e">
        <f>IF(#REF!="",0,VLOOKUP(#REF!,$CP$11:$CQ$16,2,0))</f>
        <v>#REF!</v>
      </c>
      <c r="D673" s="65" t="e">
        <f>IF(#REF!="",0,VLOOKUP(#REF!,$CX$11:$CY$26,2,0))</f>
        <v>#REF!</v>
      </c>
      <c r="E673" s="152" t="e">
        <f t="shared" si="120"/>
        <v>#REF!</v>
      </c>
      <c r="F673" s="155" t="e">
        <f>IF(#REF!="","",VLOOKUP(#REF!,#REF!,7,0))</f>
        <v>#REF!</v>
      </c>
      <c r="G673" s="201" t="e">
        <f>IF(OR(#REF!="",F673=""),"",ROUND(#REF!/10^3*F673,3))</f>
        <v>#REF!</v>
      </c>
      <c r="H673" s="201" t="e">
        <f>IF(#REF!&gt;0,#REF!*#REF!/1000,"")</f>
        <v>#REF!</v>
      </c>
      <c r="I673" s="201" t="e">
        <f>IF(#REF!&gt;0,#REF!*#REF!/1000,"")</f>
        <v>#REF!</v>
      </c>
      <c r="J673" s="51" t="e">
        <f>IF(#REF!="●","",IF(#REF!="","",#REF!))</f>
        <v>#REF!</v>
      </c>
      <c r="K673" s="51" t="e">
        <f>IF(#REF!="●","",IF(#REF!="","",#REF!))</f>
        <v>#REF!</v>
      </c>
      <c r="L673" s="74" t="e">
        <f t="shared" si="121"/>
        <v>#REF!</v>
      </c>
      <c r="M673" s="74" t="e">
        <f t="shared" si="122"/>
        <v>#REF!</v>
      </c>
      <c r="N673" s="201" t="e">
        <f>IF(ISNA(L673),"",L673*#REF!)</f>
        <v>#REF!</v>
      </c>
      <c r="O673" s="201" t="e">
        <f>IF(ISNA(M673),"",M673*#REF!)</f>
        <v>#REF!</v>
      </c>
      <c r="P673" s="78" t="e">
        <f>IF(#REF!&gt;0,DQ$6,"")</f>
        <v>#REF!</v>
      </c>
      <c r="Q673" s="99"/>
      <c r="R673" s="411"/>
      <c r="S673" s="412" t="e">
        <f>IF(OR(#REF!="",F673=""),"",ROUND(#REF!/10^3*F673,3))</f>
        <v>#REF!</v>
      </c>
      <c r="T673" s="412" t="e">
        <f>IF(#REF!&gt;0,#REF!*#REF!/1000,"")</f>
        <v>#REF!</v>
      </c>
      <c r="U673" s="412" t="e">
        <f>IF(#REF!&gt;0,#REF!*#REF!/1000,"")</f>
        <v>#REF!</v>
      </c>
      <c r="V673" s="413" t="e">
        <f>IF(OR(#REF!="●",#REF!="●"),"",IF(#REF!="","",#REF!))</f>
        <v>#REF!</v>
      </c>
      <c r="W673" s="413" t="e">
        <f>IF(OR(#REF!="●",#REF!="●"),"",IF(#REF!="","",#REF!))</f>
        <v>#REF!</v>
      </c>
      <c r="X673" s="412" t="e">
        <f>IF(ISNA(L673),"",L673*#REF!)</f>
        <v>#REF!</v>
      </c>
      <c r="Y673" s="412" t="e">
        <f>IF(ISNA(M673),"",M673*#REF!)</f>
        <v>#REF!</v>
      </c>
      <c r="Z673" s="414" t="e">
        <f>IF(#REF!&gt;0,DQ$6,"")</f>
        <v>#REF!</v>
      </c>
      <c r="AA673" s="95" t="e">
        <f>IF(#REF!="","",VLOOKUP(#REF!,#REF!,7,0))</f>
        <v>#REF!</v>
      </c>
      <c r="AB673" s="201" t="e">
        <f>IF(OR(#REF!="",AA673=""),"",ROUND(#REF!/10^3*AA673,3))</f>
        <v>#REF!</v>
      </c>
      <c r="AC673" s="201" t="e">
        <f>IF(#REF!&gt;0,#REF!*#REF!/1000,"")</f>
        <v>#REF!</v>
      </c>
      <c r="AD673" s="201" t="e">
        <f>IF(#REF!&gt;0,#REF!*#REF!/1000,"")</f>
        <v>#REF!</v>
      </c>
      <c r="AE673" s="74" t="e">
        <f t="shared" si="123"/>
        <v>#REF!</v>
      </c>
      <c r="AF673" s="74" t="e">
        <f t="shared" si="124"/>
        <v>#REF!</v>
      </c>
      <c r="AG673" s="201" t="e">
        <f>IF(ISNA(AE673),"",AE673*#REF!)</f>
        <v>#REF!</v>
      </c>
      <c r="AH673" s="201" t="e">
        <f>IF(ISNA(AF673),"",AF673*#REF!)</f>
        <v>#REF!</v>
      </c>
      <c r="AI673" s="78" t="e">
        <f>IF(#REF!&gt;0,DQ$23,"")</f>
        <v>#REF!</v>
      </c>
      <c r="AJ673" s="99"/>
      <c r="AK673" s="411"/>
      <c r="AL673" s="412" t="e">
        <f>IF(OR(#REF!="",F673=""),"",ROUND(#REF!/10^3*F673,3))</f>
        <v>#REF!</v>
      </c>
      <c r="AM673" s="412" t="e">
        <f>IF(#REF!&gt;0,#REF!*#REF!/1000,"")</f>
        <v>#REF!</v>
      </c>
      <c r="AN673" s="412" t="e">
        <f>IF(#REF!&gt;0,#REF!*#REF!/1000,"")</f>
        <v>#REF!</v>
      </c>
      <c r="AO673" s="413" t="e">
        <f>IF(OR(#REF!="●",#REF!="●",#REF!="●"),"",IF(#REF!="","",#REF!))</f>
        <v>#REF!</v>
      </c>
      <c r="AP673" s="413" t="e">
        <f>IF(OR(#REF!="●",#REF!="●",#REF!="●"),"",IF(#REF!="","",#REF!))</f>
        <v>#REF!</v>
      </c>
      <c r="AQ673" s="412" t="e">
        <f>IF(ISNA(L673),"",L673*#REF!)</f>
        <v>#REF!</v>
      </c>
      <c r="AR673" s="412" t="e">
        <f>IF(ISNA(M673),"",M673*#REF!)</f>
        <v>#REF!</v>
      </c>
      <c r="AS673" s="414" t="e">
        <f>IF(#REF!&gt;0,DQ$6,"")</f>
        <v>#REF!</v>
      </c>
      <c r="AT673" s="95" t="e">
        <f>IF(#REF!="","",VLOOKUP(#REF!,#REF!,7,0))</f>
        <v>#REF!</v>
      </c>
      <c r="AU673" s="201" t="e">
        <f>IF(OR(#REF!="",AT673=""),"",ROUND(#REF!/10^3*AT673,3))</f>
        <v>#REF!</v>
      </c>
      <c r="AV673" s="201" t="e">
        <f>IF(#REF!&gt;0,#REF!*#REF!/1000,"")</f>
        <v>#REF!</v>
      </c>
      <c r="AW673" s="201" t="e">
        <f>IF(#REF!&gt;0,#REF!*#REF!/1000,"")</f>
        <v>#REF!</v>
      </c>
      <c r="AX673" s="74" t="e">
        <f t="shared" si="125"/>
        <v>#REF!</v>
      </c>
      <c r="AY673" s="74" t="e">
        <f t="shared" si="126"/>
        <v>#REF!</v>
      </c>
      <c r="AZ673" s="201" t="e">
        <f>IF(ISNA(AX673),"",AX673*#REF!)</f>
        <v>#REF!</v>
      </c>
      <c r="BA673" s="201" t="e">
        <f>IF(ISNA(AY673),"",AY673*#REF!)</f>
        <v>#REF!</v>
      </c>
      <c r="BB673" s="78" t="e">
        <f>IF(#REF!&gt;0,DQ$40,"")</f>
        <v>#REF!</v>
      </c>
      <c r="BC673" s="99"/>
      <c r="BD673" s="650"/>
      <c r="BE673" s="652" t="e">
        <f>IF(OR(#REF!="",F673=""),"",ROUND(#REF!/10^3*F673,3))</f>
        <v>#REF!</v>
      </c>
      <c r="BF673" s="412" t="e">
        <f>IF(#REF!&gt;0,#REF!*#REF!/1000,"")</f>
        <v>#REF!</v>
      </c>
      <c r="BG673" s="412" t="e">
        <f>IF(#REF!&gt;0,#REF!*#REF!/1000,"")</f>
        <v>#REF!</v>
      </c>
      <c r="BH673" s="413" t="e">
        <f>IF(OR(#REF!="●",#REF!="●",#REF!="●",#REF!="●"),"",IF(#REF!="","",#REF!))</f>
        <v>#REF!</v>
      </c>
      <c r="BI673" s="413" t="e">
        <f>IF(OR(#REF!="●",#REF!="●",#REF!="●",#REF!="●"),"",IF(#REF!="","",#REF!))</f>
        <v>#REF!</v>
      </c>
      <c r="BJ673" s="412" t="e">
        <f>IF(ISNA(L673),"",L673*#REF!)</f>
        <v>#REF!</v>
      </c>
      <c r="BK673" s="412" t="e">
        <f>IF(ISNA(M673),"",M673*#REF!)</f>
        <v>#REF!</v>
      </c>
      <c r="BL673" s="415" t="e">
        <f>IF(#REF!&gt;0,DQ$6,"")</f>
        <v>#REF!</v>
      </c>
      <c r="BM673" s="361" t="e">
        <f>IF(#REF!="","",VLOOKUP(#REF!,#REF!,7,0))</f>
        <v>#REF!</v>
      </c>
      <c r="BN673" s="201" t="e">
        <f>IF(OR(#REF!="",BM673=""),"",ROUND(#REF!/10^3*BM673,3))</f>
        <v>#REF!</v>
      </c>
      <c r="BO673" s="201" t="e">
        <f>IF(#REF!&gt;0,#REF!*#REF!/1000,"")</f>
        <v>#REF!</v>
      </c>
      <c r="BP673" s="201" t="e">
        <f>IF(#REF!&gt;0,#REF!*#REF!/1000,"")</f>
        <v>#REF!</v>
      </c>
      <c r="BQ673" s="74" t="e">
        <f t="shared" si="127"/>
        <v>#REF!</v>
      </c>
      <c r="BR673" s="74" t="e">
        <f t="shared" si="128"/>
        <v>#REF!</v>
      </c>
      <c r="BS673" s="201" t="e">
        <f>IF(ISNA(BQ673),"",BQ673*#REF!)</f>
        <v>#REF!</v>
      </c>
      <c r="BT673" s="201" t="e">
        <f>IF(ISNA(BR673),"",BR673*#REF!)</f>
        <v>#REF!</v>
      </c>
      <c r="BU673" s="78" t="e">
        <f>IF(#REF!&gt;0,DQ$57,"")</f>
        <v>#REF!</v>
      </c>
      <c r="BV673" s="99"/>
      <c r="BW673" s="411"/>
      <c r="BX673" s="412" t="e">
        <f>IF(OR(#REF!="",F673=""),"",ROUND(#REF!/10^3*F673,3))</f>
        <v>#REF!</v>
      </c>
      <c r="BY673" s="412" t="e">
        <f>IF(#REF!&gt;0,#REF!*#REF!/1000,"")</f>
        <v>#REF!</v>
      </c>
      <c r="BZ673" s="412" t="e">
        <f>IF(#REF!&gt;0,#REF!*#REF!/1000,"")</f>
        <v>#REF!</v>
      </c>
      <c r="CA673" s="413" t="e">
        <f>IF(OR(#REF!="●",#REF!="●",#REF!="●",#REF!="●",#REF!="●"),"",IF(#REF!="","",#REF!))</f>
        <v>#REF!</v>
      </c>
      <c r="CB673" s="413" t="e">
        <f>IF(OR(#REF!="●",#REF!="●",#REF!="●",#REF!="●",#REF!="●"),"",IF(#REF!="","",#REF!))</f>
        <v>#REF!</v>
      </c>
      <c r="CC673" s="412" t="e">
        <f>IF(ISNA(L673),"",L673*#REF!)</f>
        <v>#REF!</v>
      </c>
      <c r="CD673" s="412" t="e">
        <f>IF(ISNA(M673),"",M673*#REF!)</f>
        <v>#REF!</v>
      </c>
      <c r="CE673" s="415" t="e">
        <f>IF(#REF!&gt;0,DQ$6,"")</f>
        <v>#REF!</v>
      </c>
      <c r="CF673" s="361" t="e">
        <f>IF(#REF!="","",VLOOKUP(#REF!,#REF!,7,0))</f>
        <v>#REF!</v>
      </c>
      <c r="CG673" s="201" t="e">
        <f>IF(OR(#REF!="",CF673=""),"",ROUND(#REF!/10^3*CF673,3))</f>
        <v>#REF!</v>
      </c>
      <c r="CH673" s="201" t="e">
        <f>IF(#REF!&gt;0,#REF!*#REF!/1000,"")</f>
        <v>#REF!</v>
      </c>
      <c r="CI673" s="201" t="e">
        <f>IF(#REF!&gt;0,#REF!*#REF!/1000,"")</f>
        <v>#REF!</v>
      </c>
      <c r="CJ673" s="74" t="e">
        <f t="shared" si="129"/>
        <v>#REF!</v>
      </c>
      <c r="CK673" s="74" t="e">
        <f t="shared" si="130"/>
        <v>#REF!</v>
      </c>
      <c r="CL673" s="201" t="e">
        <f>IF(ISNA(CJ673),"",CJ673*#REF!)</f>
        <v>#REF!</v>
      </c>
      <c r="CM673" s="201" t="e">
        <f>IF(ISNA(CK673),"",CK673*#REF!)</f>
        <v>#REF!</v>
      </c>
      <c r="CN673" s="101" t="e">
        <f>IF(#REF!&gt;0,DQ$57,"")</f>
        <v>#REF!</v>
      </c>
      <c r="CO673" s="84"/>
      <c r="CP673" s="2"/>
      <c r="CQ673" s="2"/>
      <c r="CR673" s="2"/>
      <c r="CS673" s="2"/>
      <c r="CT673" s="2"/>
      <c r="CU673" s="2"/>
      <c r="CV673" s="2"/>
      <c r="CX673" s="2"/>
      <c r="CY673" s="2"/>
      <c r="CZ673" s="2"/>
      <c r="DA673" s="2"/>
      <c r="DB673" s="2"/>
      <c r="DC673" s="2"/>
      <c r="DD673" s="2"/>
      <c r="DE673" s="2"/>
      <c r="DF673" s="2"/>
    </row>
    <row r="674" spans="2:110" ht="18" customHeight="1">
      <c r="B674" s="151" t="e">
        <f>IF(#REF!="","",VLOOKUP(#REF!,$CX$11:$DG$26,9,0))</f>
        <v>#REF!</v>
      </c>
      <c r="C674" s="64" t="e">
        <f>IF(#REF!="",0,VLOOKUP(#REF!,$CP$11:$CQ$16,2,0))</f>
        <v>#REF!</v>
      </c>
      <c r="D674" s="65" t="e">
        <f>IF(#REF!="",0,VLOOKUP(#REF!,$CX$11:$CY$26,2,0))</f>
        <v>#REF!</v>
      </c>
      <c r="E674" s="152" t="e">
        <f t="shared" si="120"/>
        <v>#REF!</v>
      </c>
      <c r="F674" s="155" t="e">
        <f>IF(#REF!="","",VLOOKUP(#REF!,#REF!,7,0))</f>
        <v>#REF!</v>
      </c>
      <c r="G674" s="201" t="e">
        <f>IF(OR(#REF!="",F674=""),"",ROUND(#REF!/10^3*F674,3))</f>
        <v>#REF!</v>
      </c>
      <c r="H674" s="201" t="e">
        <f>IF(#REF!&gt;0,#REF!*#REF!/1000,"")</f>
        <v>#REF!</v>
      </c>
      <c r="I674" s="201" t="e">
        <f>IF(#REF!&gt;0,#REF!*#REF!/1000,"")</f>
        <v>#REF!</v>
      </c>
      <c r="J674" s="51" t="e">
        <f>IF(#REF!="●","",IF(#REF!="","",#REF!))</f>
        <v>#REF!</v>
      </c>
      <c r="K674" s="51" t="e">
        <f>IF(#REF!="●","",IF(#REF!="","",#REF!))</f>
        <v>#REF!</v>
      </c>
      <c r="L674" s="74" t="e">
        <f t="shared" si="121"/>
        <v>#REF!</v>
      </c>
      <c r="M674" s="74" t="e">
        <f t="shared" si="122"/>
        <v>#REF!</v>
      </c>
      <c r="N674" s="201" t="e">
        <f>IF(ISNA(L674),"",L674*#REF!)</f>
        <v>#REF!</v>
      </c>
      <c r="O674" s="201" t="e">
        <f>IF(ISNA(M674),"",M674*#REF!)</f>
        <v>#REF!</v>
      </c>
      <c r="P674" s="78" t="e">
        <f>IF(#REF!&gt;0,DQ$6,"")</f>
        <v>#REF!</v>
      </c>
      <c r="Q674" s="99"/>
      <c r="R674" s="411"/>
      <c r="S674" s="412" t="e">
        <f>IF(OR(#REF!="",F674=""),"",ROUND(#REF!/10^3*F674,3))</f>
        <v>#REF!</v>
      </c>
      <c r="T674" s="412" t="e">
        <f>IF(#REF!&gt;0,#REF!*#REF!/1000,"")</f>
        <v>#REF!</v>
      </c>
      <c r="U674" s="412" t="e">
        <f>IF(#REF!&gt;0,#REF!*#REF!/1000,"")</f>
        <v>#REF!</v>
      </c>
      <c r="V674" s="413" t="e">
        <f>IF(OR(#REF!="●",#REF!="●"),"",IF(#REF!="","",#REF!))</f>
        <v>#REF!</v>
      </c>
      <c r="W674" s="413" t="e">
        <f>IF(OR(#REF!="●",#REF!="●"),"",IF(#REF!="","",#REF!))</f>
        <v>#REF!</v>
      </c>
      <c r="X674" s="412" t="e">
        <f>IF(ISNA(L674),"",L674*#REF!)</f>
        <v>#REF!</v>
      </c>
      <c r="Y674" s="412" t="e">
        <f>IF(ISNA(M674),"",M674*#REF!)</f>
        <v>#REF!</v>
      </c>
      <c r="Z674" s="414" t="e">
        <f>IF(#REF!&gt;0,DQ$6,"")</f>
        <v>#REF!</v>
      </c>
      <c r="AA674" s="95" t="e">
        <f>IF(#REF!="","",VLOOKUP(#REF!,#REF!,7,0))</f>
        <v>#REF!</v>
      </c>
      <c r="AB674" s="201" t="e">
        <f>IF(OR(#REF!="",AA674=""),"",ROUND(#REF!/10^3*AA674,3))</f>
        <v>#REF!</v>
      </c>
      <c r="AC674" s="201" t="e">
        <f>IF(#REF!&gt;0,#REF!*#REF!/1000,"")</f>
        <v>#REF!</v>
      </c>
      <c r="AD674" s="201" t="e">
        <f>IF(#REF!&gt;0,#REF!*#REF!/1000,"")</f>
        <v>#REF!</v>
      </c>
      <c r="AE674" s="74" t="e">
        <f t="shared" si="123"/>
        <v>#REF!</v>
      </c>
      <c r="AF674" s="74" t="e">
        <f t="shared" si="124"/>
        <v>#REF!</v>
      </c>
      <c r="AG674" s="201" t="e">
        <f>IF(ISNA(AE674),"",AE674*#REF!)</f>
        <v>#REF!</v>
      </c>
      <c r="AH674" s="201" t="e">
        <f>IF(ISNA(AF674),"",AF674*#REF!)</f>
        <v>#REF!</v>
      </c>
      <c r="AI674" s="78" t="e">
        <f>IF(#REF!&gt;0,DQ$23,"")</f>
        <v>#REF!</v>
      </c>
      <c r="AJ674" s="99"/>
      <c r="AK674" s="411"/>
      <c r="AL674" s="412" t="e">
        <f>IF(OR(#REF!="",F674=""),"",ROUND(#REF!/10^3*F674,3))</f>
        <v>#REF!</v>
      </c>
      <c r="AM674" s="412" t="e">
        <f>IF(#REF!&gt;0,#REF!*#REF!/1000,"")</f>
        <v>#REF!</v>
      </c>
      <c r="AN674" s="412" t="e">
        <f>IF(#REF!&gt;0,#REF!*#REF!/1000,"")</f>
        <v>#REF!</v>
      </c>
      <c r="AO674" s="413" t="e">
        <f>IF(OR(#REF!="●",#REF!="●",#REF!="●"),"",IF(#REF!="","",#REF!))</f>
        <v>#REF!</v>
      </c>
      <c r="AP674" s="413" t="e">
        <f>IF(OR(#REF!="●",#REF!="●",#REF!="●"),"",IF(#REF!="","",#REF!))</f>
        <v>#REF!</v>
      </c>
      <c r="AQ674" s="412" t="e">
        <f>IF(ISNA(L674),"",L674*#REF!)</f>
        <v>#REF!</v>
      </c>
      <c r="AR674" s="412" t="e">
        <f>IF(ISNA(M674),"",M674*#REF!)</f>
        <v>#REF!</v>
      </c>
      <c r="AS674" s="414" t="e">
        <f>IF(#REF!&gt;0,DQ$6,"")</f>
        <v>#REF!</v>
      </c>
      <c r="AT674" s="95" t="e">
        <f>IF(#REF!="","",VLOOKUP(#REF!,#REF!,7,0))</f>
        <v>#REF!</v>
      </c>
      <c r="AU674" s="201" t="e">
        <f>IF(OR(#REF!="",AT674=""),"",ROUND(#REF!/10^3*AT674,3))</f>
        <v>#REF!</v>
      </c>
      <c r="AV674" s="201" t="e">
        <f>IF(#REF!&gt;0,#REF!*#REF!/1000,"")</f>
        <v>#REF!</v>
      </c>
      <c r="AW674" s="201" t="e">
        <f>IF(#REF!&gt;0,#REF!*#REF!/1000,"")</f>
        <v>#REF!</v>
      </c>
      <c r="AX674" s="74" t="e">
        <f t="shared" si="125"/>
        <v>#REF!</v>
      </c>
      <c r="AY674" s="74" t="e">
        <f t="shared" si="126"/>
        <v>#REF!</v>
      </c>
      <c r="AZ674" s="201" t="e">
        <f>IF(ISNA(AX674),"",AX674*#REF!)</f>
        <v>#REF!</v>
      </c>
      <c r="BA674" s="201" t="e">
        <f>IF(ISNA(AY674),"",AY674*#REF!)</f>
        <v>#REF!</v>
      </c>
      <c r="BB674" s="78" t="e">
        <f>IF(#REF!&gt;0,DQ$40,"")</f>
        <v>#REF!</v>
      </c>
      <c r="BC674" s="99"/>
      <c r="BD674" s="650"/>
      <c r="BE674" s="652" t="e">
        <f>IF(OR(#REF!="",F674=""),"",ROUND(#REF!/10^3*F674,3))</f>
        <v>#REF!</v>
      </c>
      <c r="BF674" s="412" t="e">
        <f>IF(#REF!&gt;0,#REF!*#REF!/1000,"")</f>
        <v>#REF!</v>
      </c>
      <c r="BG674" s="412" t="e">
        <f>IF(#REF!&gt;0,#REF!*#REF!/1000,"")</f>
        <v>#REF!</v>
      </c>
      <c r="BH674" s="413" t="e">
        <f>IF(OR(#REF!="●",#REF!="●",#REF!="●",#REF!="●"),"",IF(#REF!="","",#REF!))</f>
        <v>#REF!</v>
      </c>
      <c r="BI674" s="413" t="e">
        <f>IF(OR(#REF!="●",#REF!="●",#REF!="●",#REF!="●"),"",IF(#REF!="","",#REF!))</f>
        <v>#REF!</v>
      </c>
      <c r="BJ674" s="412" t="e">
        <f>IF(ISNA(L674),"",L674*#REF!)</f>
        <v>#REF!</v>
      </c>
      <c r="BK674" s="412" t="e">
        <f>IF(ISNA(M674),"",M674*#REF!)</f>
        <v>#REF!</v>
      </c>
      <c r="BL674" s="415" t="e">
        <f>IF(#REF!&gt;0,DQ$6,"")</f>
        <v>#REF!</v>
      </c>
      <c r="BM674" s="361" t="e">
        <f>IF(#REF!="","",VLOOKUP(#REF!,#REF!,7,0))</f>
        <v>#REF!</v>
      </c>
      <c r="BN674" s="201" t="e">
        <f>IF(OR(#REF!="",BM674=""),"",ROUND(#REF!/10^3*BM674,3))</f>
        <v>#REF!</v>
      </c>
      <c r="BO674" s="201" t="e">
        <f>IF(#REF!&gt;0,#REF!*#REF!/1000,"")</f>
        <v>#REF!</v>
      </c>
      <c r="BP674" s="201" t="e">
        <f>IF(#REF!&gt;0,#REF!*#REF!/1000,"")</f>
        <v>#REF!</v>
      </c>
      <c r="BQ674" s="74" t="e">
        <f t="shared" si="127"/>
        <v>#REF!</v>
      </c>
      <c r="BR674" s="74" t="e">
        <f t="shared" si="128"/>
        <v>#REF!</v>
      </c>
      <c r="BS674" s="201" t="e">
        <f>IF(ISNA(BQ674),"",BQ674*#REF!)</f>
        <v>#REF!</v>
      </c>
      <c r="BT674" s="201" t="e">
        <f>IF(ISNA(BR674),"",BR674*#REF!)</f>
        <v>#REF!</v>
      </c>
      <c r="BU674" s="78" t="e">
        <f>IF(#REF!&gt;0,DQ$57,"")</f>
        <v>#REF!</v>
      </c>
      <c r="BV674" s="99"/>
      <c r="BW674" s="411"/>
      <c r="BX674" s="412" t="e">
        <f>IF(OR(#REF!="",F674=""),"",ROUND(#REF!/10^3*F674,3))</f>
        <v>#REF!</v>
      </c>
      <c r="BY674" s="412" t="e">
        <f>IF(#REF!&gt;0,#REF!*#REF!/1000,"")</f>
        <v>#REF!</v>
      </c>
      <c r="BZ674" s="412" t="e">
        <f>IF(#REF!&gt;0,#REF!*#REF!/1000,"")</f>
        <v>#REF!</v>
      </c>
      <c r="CA674" s="413" t="e">
        <f>IF(OR(#REF!="●",#REF!="●",#REF!="●",#REF!="●",#REF!="●"),"",IF(#REF!="","",#REF!))</f>
        <v>#REF!</v>
      </c>
      <c r="CB674" s="413" t="e">
        <f>IF(OR(#REF!="●",#REF!="●",#REF!="●",#REF!="●",#REF!="●"),"",IF(#REF!="","",#REF!))</f>
        <v>#REF!</v>
      </c>
      <c r="CC674" s="412" t="e">
        <f>IF(ISNA(L674),"",L674*#REF!)</f>
        <v>#REF!</v>
      </c>
      <c r="CD674" s="412" t="e">
        <f>IF(ISNA(M674),"",M674*#REF!)</f>
        <v>#REF!</v>
      </c>
      <c r="CE674" s="415" t="e">
        <f>IF(#REF!&gt;0,DQ$6,"")</f>
        <v>#REF!</v>
      </c>
      <c r="CF674" s="361" t="e">
        <f>IF(#REF!="","",VLOOKUP(#REF!,#REF!,7,0))</f>
        <v>#REF!</v>
      </c>
      <c r="CG674" s="201" t="e">
        <f>IF(OR(#REF!="",CF674=""),"",ROUND(#REF!/10^3*CF674,3))</f>
        <v>#REF!</v>
      </c>
      <c r="CH674" s="201" t="e">
        <f>IF(#REF!&gt;0,#REF!*#REF!/1000,"")</f>
        <v>#REF!</v>
      </c>
      <c r="CI674" s="201" t="e">
        <f>IF(#REF!&gt;0,#REF!*#REF!/1000,"")</f>
        <v>#REF!</v>
      </c>
      <c r="CJ674" s="74" t="e">
        <f t="shared" si="129"/>
        <v>#REF!</v>
      </c>
      <c r="CK674" s="74" t="e">
        <f t="shared" si="130"/>
        <v>#REF!</v>
      </c>
      <c r="CL674" s="201" t="e">
        <f>IF(ISNA(CJ674),"",CJ674*#REF!)</f>
        <v>#REF!</v>
      </c>
      <c r="CM674" s="201" t="e">
        <f>IF(ISNA(CK674),"",CK674*#REF!)</f>
        <v>#REF!</v>
      </c>
      <c r="CN674" s="101" t="e">
        <f>IF(#REF!&gt;0,DQ$57,"")</f>
        <v>#REF!</v>
      </c>
      <c r="CO674" s="84"/>
      <c r="CP674" s="2"/>
      <c r="CQ674" s="2"/>
      <c r="CR674" s="2"/>
      <c r="CS674" s="2"/>
      <c r="CT674" s="2"/>
      <c r="CU674" s="2"/>
      <c r="CV674" s="2"/>
      <c r="CX674" s="2"/>
      <c r="CY674" s="2"/>
      <c r="CZ674" s="2"/>
      <c r="DA674" s="2"/>
      <c r="DB674" s="2"/>
      <c r="DC674" s="2"/>
      <c r="DD674" s="2"/>
      <c r="DE674" s="2"/>
      <c r="DF674" s="2"/>
    </row>
    <row r="675" spans="2:110" ht="18" customHeight="1">
      <c r="B675" s="151" t="e">
        <f>IF(#REF!="","",VLOOKUP(#REF!,$CX$11:$DG$26,9,0))</f>
        <v>#REF!</v>
      </c>
      <c r="C675" s="64" t="e">
        <f>IF(#REF!="",0,VLOOKUP(#REF!,$CP$11:$CQ$16,2,0))</f>
        <v>#REF!</v>
      </c>
      <c r="D675" s="65" t="e">
        <f>IF(#REF!="",0,VLOOKUP(#REF!,$CX$11:$CY$26,2,0))</f>
        <v>#REF!</v>
      </c>
      <c r="E675" s="152" t="e">
        <f t="shared" si="120"/>
        <v>#REF!</v>
      </c>
      <c r="F675" s="155" t="e">
        <f>IF(#REF!="","",VLOOKUP(#REF!,#REF!,7,0))</f>
        <v>#REF!</v>
      </c>
      <c r="G675" s="201" t="e">
        <f>IF(OR(#REF!="",F675=""),"",ROUND(#REF!/10^3*F675,3))</f>
        <v>#REF!</v>
      </c>
      <c r="H675" s="201" t="e">
        <f>IF(#REF!&gt;0,#REF!*#REF!/1000,"")</f>
        <v>#REF!</v>
      </c>
      <c r="I675" s="201" t="e">
        <f>IF(#REF!&gt;0,#REF!*#REF!/1000,"")</f>
        <v>#REF!</v>
      </c>
      <c r="J675" s="51" t="e">
        <f>IF(#REF!="●","",IF(#REF!="","",#REF!))</f>
        <v>#REF!</v>
      </c>
      <c r="K675" s="51" t="e">
        <f>IF(#REF!="●","",IF(#REF!="","",#REF!))</f>
        <v>#REF!</v>
      </c>
      <c r="L675" s="74" t="e">
        <f t="shared" si="121"/>
        <v>#REF!</v>
      </c>
      <c r="M675" s="74" t="e">
        <f t="shared" si="122"/>
        <v>#REF!</v>
      </c>
      <c r="N675" s="201" t="e">
        <f>IF(ISNA(L675),"",L675*#REF!)</f>
        <v>#REF!</v>
      </c>
      <c r="O675" s="201" t="e">
        <f>IF(ISNA(M675),"",M675*#REF!)</f>
        <v>#REF!</v>
      </c>
      <c r="P675" s="78" t="e">
        <f>IF(#REF!&gt;0,DQ$6,"")</f>
        <v>#REF!</v>
      </c>
      <c r="Q675" s="99"/>
      <c r="R675" s="411"/>
      <c r="S675" s="412" t="e">
        <f>IF(OR(#REF!="",F675=""),"",ROUND(#REF!/10^3*F675,3))</f>
        <v>#REF!</v>
      </c>
      <c r="T675" s="412" t="e">
        <f>IF(#REF!&gt;0,#REF!*#REF!/1000,"")</f>
        <v>#REF!</v>
      </c>
      <c r="U675" s="412" t="e">
        <f>IF(#REF!&gt;0,#REF!*#REF!/1000,"")</f>
        <v>#REF!</v>
      </c>
      <c r="V675" s="413" t="e">
        <f>IF(OR(#REF!="●",#REF!="●"),"",IF(#REF!="","",#REF!))</f>
        <v>#REF!</v>
      </c>
      <c r="W675" s="413" t="e">
        <f>IF(OR(#REF!="●",#REF!="●"),"",IF(#REF!="","",#REF!))</f>
        <v>#REF!</v>
      </c>
      <c r="X675" s="412" t="e">
        <f>IF(ISNA(L675),"",L675*#REF!)</f>
        <v>#REF!</v>
      </c>
      <c r="Y675" s="412" t="e">
        <f>IF(ISNA(M675),"",M675*#REF!)</f>
        <v>#REF!</v>
      </c>
      <c r="Z675" s="414" t="e">
        <f>IF(#REF!&gt;0,DQ$6,"")</f>
        <v>#REF!</v>
      </c>
      <c r="AA675" s="95" t="e">
        <f>IF(#REF!="","",VLOOKUP(#REF!,#REF!,7,0))</f>
        <v>#REF!</v>
      </c>
      <c r="AB675" s="201" t="e">
        <f>IF(OR(#REF!="",AA675=""),"",ROUND(#REF!/10^3*AA675,3))</f>
        <v>#REF!</v>
      </c>
      <c r="AC675" s="201" t="e">
        <f>IF(#REF!&gt;0,#REF!*#REF!/1000,"")</f>
        <v>#REF!</v>
      </c>
      <c r="AD675" s="201" t="e">
        <f>IF(#REF!&gt;0,#REF!*#REF!/1000,"")</f>
        <v>#REF!</v>
      </c>
      <c r="AE675" s="74" t="e">
        <f t="shared" si="123"/>
        <v>#REF!</v>
      </c>
      <c r="AF675" s="74" t="e">
        <f t="shared" si="124"/>
        <v>#REF!</v>
      </c>
      <c r="AG675" s="201" t="e">
        <f>IF(ISNA(AE675),"",AE675*#REF!)</f>
        <v>#REF!</v>
      </c>
      <c r="AH675" s="201" t="e">
        <f>IF(ISNA(AF675),"",AF675*#REF!)</f>
        <v>#REF!</v>
      </c>
      <c r="AI675" s="78" t="e">
        <f>IF(#REF!&gt;0,DQ$23,"")</f>
        <v>#REF!</v>
      </c>
      <c r="AJ675" s="99"/>
      <c r="AK675" s="411"/>
      <c r="AL675" s="412" t="e">
        <f>IF(OR(#REF!="",F675=""),"",ROUND(#REF!/10^3*F675,3))</f>
        <v>#REF!</v>
      </c>
      <c r="AM675" s="412" t="e">
        <f>IF(#REF!&gt;0,#REF!*#REF!/1000,"")</f>
        <v>#REF!</v>
      </c>
      <c r="AN675" s="412" t="e">
        <f>IF(#REF!&gt;0,#REF!*#REF!/1000,"")</f>
        <v>#REF!</v>
      </c>
      <c r="AO675" s="413" t="e">
        <f>IF(OR(#REF!="●",#REF!="●",#REF!="●"),"",IF(#REF!="","",#REF!))</f>
        <v>#REF!</v>
      </c>
      <c r="AP675" s="413" t="e">
        <f>IF(OR(#REF!="●",#REF!="●",#REF!="●"),"",IF(#REF!="","",#REF!))</f>
        <v>#REF!</v>
      </c>
      <c r="AQ675" s="412" t="e">
        <f>IF(ISNA(L675),"",L675*#REF!)</f>
        <v>#REF!</v>
      </c>
      <c r="AR675" s="412" t="e">
        <f>IF(ISNA(M675),"",M675*#REF!)</f>
        <v>#REF!</v>
      </c>
      <c r="AS675" s="414" t="e">
        <f>IF(#REF!&gt;0,DQ$6,"")</f>
        <v>#REF!</v>
      </c>
      <c r="AT675" s="95" t="e">
        <f>IF(#REF!="","",VLOOKUP(#REF!,#REF!,7,0))</f>
        <v>#REF!</v>
      </c>
      <c r="AU675" s="201" t="e">
        <f>IF(OR(#REF!="",AT675=""),"",ROUND(#REF!/10^3*AT675,3))</f>
        <v>#REF!</v>
      </c>
      <c r="AV675" s="201" t="e">
        <f>IF(#REF!&gt;0,#REF!*#REF!/1000,"")</f>
        <v>#REF!</v>
      </c>
      <c r="AW675" s="201" t="e">
        <f>IF(#REF!&gt;0,#REF!*#REF!/1000,"")</f>
        <v>#REF!</v>
      </c>
      <c r="AX675" s="74" t="e">
        <f t="shared" si="125"/>
        <v>#REF!</v>
      </c>
      <c r="AY675" s="74" t="e">
        <f t="shared" si="126"/>
        <v>#REF!</v>
      </c>
      <c r="AZ675" s="201" t="e">
        <f>IF(ISNA(AX675),"",AX675*#REF!)</f>
        <v>#REF!</v>
      </c>
      <c r="BA675" s="201" t="e">
        <f>IF(ISNA(AY675),"",AY675*#REF!)</f>
        <v>#REF!</v>
      </c>
      <c r="BB675" s="78" t="e">
        <f>IF(#REF!&gt;0,DQ$40,"")</f>
        <v>#REF!</v>
      </c>
      <c r="BC675" s="99"/>
      <c r="BD675" s="650"/>
      <c r="BE675" s="652" t="e">
        <f>IF(OR(#REF!="",F675=""),"",ROUND(#REF!/10^3*F675,3))</f>
        <v>#REF!</v>
      </c>
      <c r="BF675" s="412" t="e">
        <f>IF(#REF!&gt;0,#REF!*#REF!/1000,"")</f>
        <v>#REF!</v>
      </c>
      <c r="BG675" s="412" t="e">
        <f>IF(#REF!&gt;0,#REF!*#REF!/1000,"")</f>
        <v>#REF!</v>
      </c>
      <c r="BH675" s="413" t="e">
        <f>IF(OR(#REF!="●",#REF!="●",#REF!="●",#REF!="●"),"",IF(#REF!="","",#REF!))</f>
        <v>#REF!</v>
      </c>
      <c r="BI675" s="413" t="e">
        <f>IF(OR(#REF!="●",#REF!="●",#REF!="●",#REF!="●"),"",IF(#REF!="","",#REF!))</f>
        <v>#REF!</v>
      </c>
      <c r="BJ675" s="412" t="e">
        <f>IF(ISNA(L675),"",L675*#REF!)</f>
        <v>#REF!</v>
      </c>
      <c r="BK675" s="412" t="e">
        <f>IF(ISNA(M675),"",M675*#REF!)</f>
        <v>#REF!</v>
      </c>
      <c r="BL675" s="415" t="e">
        <f>IF(#REF!&gt;0,DQ$6,"")</f>
        <v>#REF!</v>
      </c>
      <c r="BM675" s="361" t="e">
        <f>IF(#REF!="","",VLOOKUP(#REF!,#REF!,7,0))</f>
        <v>#REF!</v>
      </c>
      <c r="BN675" s="201" t="e">
        <f>IF(OR(#REF!="",BM675=""),"",ROUND(#REF!/10^3*BM675,3))</f>
        <v>#REF!</v>
      </c>
      <c r="BO675" s="201" t="e">
        <f>IF(#REF!&gt;0,#REF!*#REF!/1000,"")</f>
        <v>#REF!</v>
      </c>
      <c r="BP675" s="201" t="e">
        <f>IF(#REF!&gt;0,#REF!*#REF!/1000,"")</f>
        <v>#REF!</v>
      </c>
      <c r="BQ675" s="74" t="e">
        <f t="shared" si="127"/>
        <v>#REF!</v>
      </c>
      <c r="BR675" s="74" t="e">
        <f t="shared" si="128"/>
        <v>#REF!</v>
      </c>
      <c r="BS675" s="201" t="e">
        <f>IF(ISNA(BQ675),"",BQ675*#REF!)</f>
        <v>#REF!</v>
      </c>
      <c r="BT675" s="201" t="e">
        <f>IF(ISNA(BR675),"",BR675*#REF!)</f>
        <v>#REF!</v>
      </c>
      <c r="BU675" s="78" t="e">
        <f>IF(#REF!&gt;0,DQ$57,"")</f>
        <v>#REF!</v>
      </c>
      <c r="BV675" s="99"/>
      <c r="BW675" s="411"/>
      <c r="BX675" s="412" t="e">
        <f>IF(OR(#REF!="",F675=""),"",ROUND(#REF!/10^3*F675,3))</f>
        <v>#REF!</v>
      </c>
      <c r="BY675" s="412" t="e">
        <f>IF(#REF!&gt;0,#REF!*#REF!/1000,"")</f>
        <v>#REF!</v>
      </c>
      <c r="BZ675" s="412" t="e">
        <f>IF(#REF!&gt;0,#REF!*#REF!/1000,"")</f>
        <v>#REF!</v>
      </c>
      <c r="CA675" s="413" t="e">
        <f>IF(OR(#REF!="●",#REF!="●",#REF!="●",#REF!="●",#REF!="●"),"",IF(#REF!="","",#REF!))</f>
        <v>#REF!</v>
      </c>
      <c r="CB675" s="413" t="e">
        <f>IF(OR(#REF!="●",#REF!="●",#REF!="●",#REF!="●",#REF!="●"),"",IF(#REF!="","",#REF!))</f>
        <v>#REF!</v>
      </c>
      <c r="CC675" s="412" t="e">
        <f>IF(ISNA(L675),"",L675*#REF!)</f>
        <v>#REF!</v>
      </c>
      <c r="CD675" s="412" t="e">
        <f>IF(ISNA(M675),"",M675*#REF!)</f>
        <v>#REF!</v>
      </c>
      <c r="CE675" s="415" t="e">
        <f>IF(#REF!&gt;0,DQ$6,"")</f>
        <v>#REF!</v>
      </c>
      <c r="CF675" s="361" t="e">
        <f>IF(#REF!="","",VLOOKUP(#REF!,#REF!,7,0))</f>
        <v>#REF!</v>
      </c>
      <c r="CG675" s="201" t="e">
        <f>IF(OR(#REF!="",CF675=""),"",ROUND(#REF!/10^3*CF675,3))</f>
        <v>#REF!</v>
      </c>
      <c r="CH675" s="201" t="e">
        <f>IF(#REF!&gt;0,#REF!*#REF!/1000,"")</f>
        <v>#REF!</v>
      </c>
      <c r="CI675" s="201" t="e">
        <f>IF(#REF!&gt;0,#REF!*#REF!/1000,"")</f>
        <v>#REF!</v>
      </c>
      <c r="CJ675" s="74" t="e">
        <f t="shared" si="129"/>
        <v>#REF!</v>
      </c>
      <c r="CK675" s="74" t="e">
        <f t="shared" si="130"/>
        <v>#REF!</v>
      </c>
      <c r="CL675" s="201" t="e">
        <f>IF(ISNA(CJ675),"",CJ675*#REF!)</f>
        <v>#REF!</v>
      </c>
      <c r="CM675" s="201" t="e">
        <f>IF(ISNA(CK675),"",CK675*#REF!)</f>
        <v>#REF!</v>
      </c>
      <c r="CN675" s="101" t="e">
        <f>IF(#REF!&gt;0,DQ$57,"")</f>
        <v>#REF!</v>
      </c>
      <c r="CO675" s="84"/>
      <c r="CP675" s="2"/>
      <c r="CQ675" s="2"/>
      <c r="CR675" s="2"/>
      <c r="CS675" s="2"/>
      <c r="CT675" s="2"/>
      <c r="CU675" s="2"/>
      <c r="CV675" s="2"/>
      <c r="CX675" s="2"/>
      <c r="CY675" s="2"/>
      <c r="CZ675" s="2"/>
      <c r="DA675" s="2"/>
      <c r="DB675" s="2"/>
      <c r="DC675" s="2"/>
      <c r="DD675" s="2"/>
      <c r="DE675" s="2"/>
      <c r="DF675" s="2"/>
    </row>
    <row r="676" spans="2:110" ht="18" customHeight="1">
      <c r="B676" s="151" t="e">
        <f>IF(#REF!="","",VLOOKUP(#REF!,$CX$11:$DG$26,9,0))</f>
        <v>#REF!</v>
      </c>
      <c r="C676" s="64" t="e">
        <f>IF(#REF!="",0,VLOOKUP(#REF!,$CP$11:$CQ$16,2,0))</f>
        <v>#REF!</v>
      </c>
      <c r="D676" s="65" t="e">
        <f>IF(#REF!="",0,VLOOKUP(#REF!,$CX$11:$CY$26,2,0))</f>
        <v>#REF!</v>
      </c>
      <c r="E676" s="152" t="e">
        <f t="shared" si="120"/>
        <v>#REF!</v>
      </c>
      <c r="F676" s="155" t="e">
        <f>IF(#REF!="","",VLOOKUP(#REF!,#REF!,7,0))</f>
        <v>#REF!</v>
      </c>
      <c r="G676" s="201" t="e">
        <f>IF(OR(#REF!="",F676=""),"",ROUND(#REF!/10^3*F676,3))</f>
        <v>#REF!</v>
      </c>
      <c r="H676" s="201" t="e">
        <f>IF(#REF!&gt;0,#REF!*#REF!/1000,"")</f>
        <v>#REF!</v>
      </c>
      <c r="I676" s="201" t="e">
        <f>IF(#REF!&gt;0,#REF!*#REF!/1000,"")</f>
        <v>#REF!</v>
      </c>
      <c r="J676" s="51" t="e">
        <f>IF(#REF!="●","",IF(#REF!="","",#REF!))</f>
        <v>#REF!</v>
      </c>
      <c r="K676" s="51" t="e">
        <f>IF(#REF!="●","",IF(#REF!="","",#REF!))</f>
        <v>#REF!</v>
      </c>
      <c r="L676" s="74" t="e">
        <f t="shared" si="121"/>
        <v>#REF!</v>
      </c>
      <c r="M676" s="74" t="e">
        <f t="shared" si="122"/>
        <v>#REF!</v>
      </c>
      <c r="N676" s="201" t="e">
        <f>IF(ISNA(L676),"",L676*#REF!)</f>
        <v>#REF!</v>
      </c>
      <c r="O676" s="201" t="e">
        <f>IF(ISNA(M676),"",M676*#REF!)</f>
        <v>#REF!</v>
      </c>
      <c r="P676" s="78" t="e">
        <f>IF(#REF!&gt;0,DQ$6,"")</f>
        <v>#REF!</v>
      </c>
      <c r="Q676" s="99"/>
      <c r="R676" s="411"/>
      <c r="S676" s="412" t="e">
        <f>IF(OR(#REF!="",F676=""),"",ROUND(#REF!/10^3*F676,3))</f>
        <v>#REF!</v>
      </c>
      <c r="T676" s="412" t="e">
        <f>IF(#REF!&gt;0,#REF!*#REF!/1000,"")</f>
        <v>#REF!</v>
      </c>
      <c r="U676" s="412" t="e">
        <f>IF(#REF!&gt;0,#REF!*#REF!/1000,"")</f>
        <v>#REF!</v>
      </c>
      <c r="V676" s="413" t="e">
        <f>IF(OR(#REF!="●",#REF!="●"),"",IF(#REF!="","",#REF!))</f>
        <v>#REF!</v>
      </c>
      <c r="W676" s="413" t="e">
        <f>IF(OR(#REF!="●",#REF!="●"),"",IF(#REF!="","",#REF!))</f>
        <v>#REF!</v>
      </c>
      <c r="X676" s="412" t="e">
        <f>IF(ISNA(L676),"",L676*#REF!)</f>
        <v>#REF!</v>
      </c>
      <c r="Y676" s="412" t="e">
        <f>IF(ISNA(M676),"",M676*#REF!)</f>
        <v>#REF!</v>
      </c>
      <c r="Z676" s="414" t="e">
        <f>IF(#REF!&gt;0,DQ$6,"")</f>
        <v>#REF!</v>
      </c>
      <c r="AA676" s="95" t="e">
        <f>IF(#REF!="","",VLOOKUP(#REF!,#REF!,7,0))</f>
        <v>#REF!</v>
      </c>
      <c r="AB676" s="201" t="e">
        <f>IF(OR(#REF!="",AA676=""),"",ROUND(#REF!/10^3*AA676,3))</f>
        <v>#REF!</v>
      </c>
      <c r="AC676" s="201" t="e">
        <f>IF(#REF!&gt;0,#REF!*#REF!/1000,"")</f>
        <v>#REF!</v>
      </c>
      <c r="AD676" s="201" t="e">
        <f>IF(#REF!&gt;0,#REF!*#REF!/1000,"")</f>
        <v>#REF!</v>
      </c>
      <c r="AE676" s="74" t="e">
        <f t="shared" si="123"/>
        <v>#REF!</v>
      </c>
      <c r="AF676" s="74" t="e">
        <f t="shared" si="124"/>
        <v>#REF!</v>
      </c>
      <c r="AG676" s="201" t="e">
        <f>IF(ISNA(AE676),"",AE676*#REF!)</f>
        <v>#REF!</v>
      </c>
      <c r="AH676" s="201" t="e">
        <f>IF(ISNA(AF676),"",AF676*#REF!)</f>
        <v>#REF!</v>
      </c>
      <c r="AI676" s="78" t="e">
        <f>IF(#REF!&gt;0,DQ$23,"")</f>
        <v>#REF!</v>
      </c>
      <c r="AJ676" s="99"/>
      <c r="AK676" s="411"/>
      <c r="AL676" s="412" t="e">
        <f>IF(OR(#REF!="",F676=""),"",ROUND(#REF!/10^3*F676,3))</f>
        <v>#REF!</v>
      </c>
      <c r="AM676" s="412" t="e">
        <f>IF(#REF!&gt;0,#REF!*#REF!/1000,"")</f>
        <v>#REF!</v>
      </c>
      <c r="AN676" s="412" t="e">
        <f>IF(#REF!&gt;0,#REF!*#REF!/1000,"")</f>
        <v>#REF!</v>
      </c>
      <c r="AO676" s="413" t="e">
        <f>IF(OR(#REF!="●",#REF!="●",#REF!="●"),"",IF(#REF!="","",#REF!))</f>
        <v>#REF!</v>
      </c>
      <c r="AP676" s="413" t="e">
        <f>IF(OR(#REF!="●",#REF!="●",#REF!="●"),"",IF(#REF!="","",#REF!))</f>
        <v>#REF!</v>
      </c>
      <c r="AQ676" s="412" t="e">
        <f>IF(ISNA(L676),"",L676*#REF!)</f>
        <v>#REF!</v>
      </c>
      <c r="AR676" s="412" t="e">
        <f>IF(ISNA(M676),"",M676*#REF!)</f>
        <v>#REF!</v>
      </c>
      <c r="AS676" s="414" t="e">
        <f>IF(#REF!&gt;0,DQ$6,"")</f>
        <v>#REF!</v>
      </c>
      <c r="AT676" s="95" t="e">
        <f>IF(#REF!="","",VLOOKUP(#REF!,#REF!,7,0))</f>
        <v>#REF!</v>
      </c>
      <c r="AU676" s="201" t="e">
        <f>IF(OR(#REF!="",AT676=""),"",ROUND(#REF!/10^3*AT676,3))</f>
        <v>#REF!</v>
      </c>
      <c r="AV676" s="201" t="e">
        <f>IF(#REF!&gt;0,#REF!*#REF!/1000,"")</f>
        <v>#REF!</v>
      </c>
      <c r="AW676" s="201" t="e">
        <f>IF(#REF!&gt;0,#REF!*#REF!/1000,"")</f>
        <v>#REF!</v>
      </c>
      <c r="AX676" s="74" t="e">
        <f t="shared" si="125"/>
        <v>#REF!</v>
      </c>
      <c r="AY676" s="74" t="e">
        <f t="shared" si="126"/>
        <v>#REF!</v>
      </c>
      <c r="AZ676" s="201" t="e">
        <f>IF(ISNA(AX676),"",AX676*#REF!)</f>
        <v>#REF!</v>
      </c>
      <c r="BA676" s="201" t="e">
        <f>IF(ISNA(AY676),"",AY676*#REF!)</f>
        <v>#REF!</v>
      </c>
      <c r="BB676" s="78" t="e">
        <f>IF(#REF!&gt;0,DQ$40,"")</f>
        <v>#REF!</v>
      </c>
      <c r="BC676" s="99"/>
      <c r="BD676" s="650"/>
      <c r="BE676" s="652" t="e">
        <f>IF(OR(#REF!="",F676=""),"",ROUND(#REF!/10^3*F676,3))</f>
        <v>#REF!</v>
      </c>
      <c r="BF676" s="412" t="e">
        <f>IF(#REF!&gt;0,#REF!*#REF!/1000,"")</f>
        <v>#REF!</v>
      </c>
      <c r="BG676" s="412" t="e">
        <f>IF(#REF!&gt;0,#REF!*#REF!/1000,"")</f>
        <v>#REF!</v>
      </c>
      <c r="BH676" s="413" t="e">
        <f>IF(OR(#REF!="●",#REF!="●",#REF!="●",#REF!="●"),"",IF(#REF!="","",#REF!))</f>
        <v>#REF!</v>
      </c>
      <c r="BI676" s="413" t="e">
        <f>IF(OR(#REF!="●",#REF!="●",#REF!="●",#REF!="●"),"",IF(#REF!="","",#REF!))</f>
        <v>#REF!</v>
      </c>
      <c r="BJ676" s="412" t="e">
        <f>IF(ISNA(L676),"",L676*#REF!)</f>
        <v>#REF!</v>
      </c>
      <c r="BK676" s="412" t="e">
        <f>IF(ISNA(M676),"",M676*#REF!)</f>
        <v>#REF!</v>
      </c>
      <c r="BL676" s="415" t="e">
        <f>IF(#REF!&gt;0,DQ$6,"")</f>
        <v>#REF!</v>
      </c>
      <c r="BM676" s="361" t="e">
        <f>IF(#REF!="","",VLOOKUP(#REF!,#REF!,7,0))</f>
        <v>#REF!</v>
      </c>
      <c r="BN676" s="201" t="e">
        <f>IF(OR(#REF!="",BM676=""),"",ROUND(#REF!/10^3*BM676,3))</f>
        <v>#REF!</v>
      </c>
      <c r="BO676" s="201" t="e">
        <f>IF(#REF!&gt;0,#REF!*#REF!/1000,"")</f>
        <v>#REF!</v>
      </c>
      <c r="BP676" s="201" t="e">
        <f>IF(#REF!&gt;0,#REF!*#REF!/1000,"")</f>
        <v>#REF!</v>
      </c>
      <c r="BQ676" s="74" t="e">
        <f t="shared" si="127"/>
        <v>#REF!</v>
      </c>
      <c r="BR676" s="74" t="e">
        <f t="shared" si="128"/>
        <v>#REF!</v>
      </c>
      <c r="BS676" s="201" t="e">
        <f>IF(ISNA(BQ676),"",BQ676*#REF!)</f>
        <v>#REF!</v>
      </c>
      <c r="BT676" s="201" t="e">
        <f>IF(ISNA(BR676),"",BR676*#REF!)</f>
        <v>#REF!</v>
      </c>
      <c r="BU676" s="78" t="e">
        <f>IF(#REF!&gt;0,DQ$57,"")</f>
        <v>#REF!</v>
      </c>
      <c r="BV676" s="99"/>
      <c r="BW676" s="411"/>
      <c r="BX676" s="412" t="e">
        <f>IF(OR(#REF!="",F676=""),"",ROUND(#REF!/10^3*F676,3))</f>
        <v>#REF!</v>
      </c>
      <c r="BY676" s="412" t="e">
        <f>IF(#REF!&gt;0,#REF!*#REF!/1000,"")</f>
        <v>#REF!</v>
      </c>
      <c r="BZ676" s="412" t="e">
        <f>IF(#REF!&gt;0,#REF!*#REF!/1000,"")</f>
        <v>#REF!</v>
      </c>
      <c r="CA676" s="413" t="e">
        <f>IF(OR(#REF!="●",#REF!="●",#REF!="●",#REF!="●",#REF!="●"),"",IF(#REF!="","",#REF!))</f>
        <v>#REF!</v>
      </c>
      <c r="CB676" s="413" t="e">
        <f>IF(OR(#REF!="●",#REF!="●",#REF!="●",#REF!="●",#REF!="●"),"",IF(#REF!="","",#REF!))</f>
        <v>#REF!</v>
      </c>
      <c r="CC676" s="412" t="e">
        <f>IF(ISNA(L676),"",L676*#REF!)</f>
        <v>#REF!</v>
      </c>
      <c r="CD676" s="412" t="e">
        <f>IF(ISNA(M676),"",M676*#REF!)</f>
        <v>#REF!</v>
      </c>
      <c r="CE676" s="415" t="e">
        <f>IF(#REF!&gt;0,DQ$6,"")</f>
        <v>#REF!</v>
      </c>
      <c r="CF676" s="361" t="e">
        <f>IF(#REF!="","",VLOOKUP(#REF!,#REF!,7,0))</f>
        <v>#REF!</v>
      </c>
      <c r="CG676" s="201" t="e">
        <f>IF(OR(#REF!="",CF676=""),"",ROUND(#REF!/10^3*CF676,3))</f>
        <v>#REF!</v>
      </c>
      <c r="CH676" s="201" t="e">
        <f>IF(#REF!&gt;0,#REF!*#REF!/1000,"")</f>
        <v>#REF!</v>
      </c>
      <c r="CI676" s="201" t="e">
        <f>IF(#REF!&gt;0,#REF!*#REF!/1000,"")</f>
        <v>#REF!</v>
      </c>
      <c r="CJ676" s="74" t="e">
        <f t="shared" si="129"/>
        <v>#REF!</v>
      </c>
      <c r="CK676" s="74" t="e">
        <f t="shared" si="130"/>
        <v>#REF!</v>
      </c>
      <c r="CL676" s="201" t="e">
        <f>IF(ISNA(CJ676),"",CJ676*#REF!)</f>
        <v>#REF!</v>
      </c>
      <c r="CM676" s="201" t="e">
        <f>IF(ISNA(CK676),"",CK676*#REF!)</f>
        <v>#REF!</v>
      </c>
      <c r="CN676" s="101" t="e">
        <f>IF(#REF!&gt;0,DQ$57,"")</f>
        <v>#REF!</v>
      </c>
      <c r="CO676" s="84"/>
      <c r="CP676" s="2"/>
      <c r="CQ676" s="2"/>
      <c r="CR676" s="2"/>
      <c r="CS676" s="2"/>
      <c r="CT676" s="2"/>
      <c r="CU676" s="2"/>
      <c r="CV676" s="2"/>
      <c r="CX676" s="2"/>
      <c r="CY676" s="2"/>
      <c r="CZ676" s="2"/>
      <c r="DA676" s="2"/>
      <c r="DB676" s="2"/>
      <c r="DC676" s="2"/>
      <c r="DD676" s="2"/>
      <c r="DE676" s="2"/>
      <c r="DF676" s="2"/>
    </row>
    <row r="677" spans="2:110" ht="18" customHeight="1">
      <c r="B677" s="151" t="e">
        <f>IF(#REF!="","",VLOOKUP(#REF!,$CX$11:$DG$26,9,0))</f>
        <v>#REF!</v>
      </c>
      <c r="C677" s="64" t="e">
        <f>IF(#REF!="",0,VLOOKUP(#REF!,$CP$11:$CQ$16,2,0))</f>
        <v>#REF!</v>
      </c>
      <c r="D677" s="65" t="e">
        <f>IF(#REF!="",0,VLOOKUP(#REF!,$CX$11:$CY$26,2,0))</f>
        <v>#REF!</v>
      </c>
      <c r="E677" s="152" t="e">
        <f t="shared" si="120"/>
        <v>#REF!</v>
      </c>
      <c r="F677" s="155" t="e">
        <f>IF(#REF!="","",VLOOKUP(#REF!,#REF!,7,0))</f>
        <v>#REF!</v>
      </c>
      <c r="G677" s="201" t="e">
        <f>IF(OR(#REF!="",F677=""),"",ROUND(#REF!/10^3*F677,3))</f>
        <v>#REF!</v>
      </c>
      <c r="H677" s="201" t="e">
        <f>IF(#REF!&gt;0,#REF!*#REF!/1000,"")</f>
        <v>#REF!</v>
      </c>
      <c r="I677" s="201" t="e">
        <f>IF(#REF!&gt;0,#REF!*#REF!/1000,"")</f>
        <v>#REF!</v>
      </c>
      <c r="J677" s="51" t="e">
        <f>IF(#REF!="●","",IF(#REF!="","",#REF!))</f>
        <v>#REF!</v>
      </c>
      <c r="K677" s="51" t="e">
        <f>IF(#REF!="●","",IF(#REF!="","",#REF!))</f>
        <v>#REF!</v>
      </c>
      <c r="L677" s="74" t="e">
        <f t="shared" si="121"/>
        <v>#REF!</v>
      </c>
      <c r="M677" s="74" t="e">
        <f t="shared" si="122"/>
        <v>#REF!</v>
      </c>
      <c r="N677" s="201" t="e">
        <f>IF(ISNA(L677),"",L677*#REF!)</f>
        <v>#REF!</v>
      </c>
      <c r="O677" s="201" t="e">
        <f>IF(ISNA(M677),"",M677*#REF!)</f>
        <v>#REF!</v>
      </c>
      <c r="P677" s="78" t="e">
        <f>IF(#REF!&gt;0,DQ$6,"")</f>
        <v>#REF!</v>
      </c>
      <c r="Q677" s="99"/>
      <c r="R677" s="411"/>
      <c r="S677" s="412" t="e">
        <f>IF(OR(#REF!="",F677=""),"",ROUND(#REF!/10^3*F677,3))</f>
        <v>#REF!</v>
      </c>
      <c r="T677" s="412" t="e">
        <f>IF(#REF!&gt;0,#REF!*#REF!/1000,"")</f>
        <v>#REF!</v>
      </c>
      <c r="U677" s="412" t="e">
        <f>IF(#REF!&gt;0,#REF!*#REF!/1000,"")</f>
        <v>#REF!</v>
      </c>
      <c r="V677" s="413" t="e">
        <f>IF(OR(#REF!="●",#REF!="●"),"",IF(#REF!="","",#REF!))</f>
        <v>#REF!</v>
      </c>
      <c r="W677" s="413" t="e">
        <f>IF(OR(#REF!="●",#REF!="●"),"",IF(#REF!="","",#REF!))</f>
        <v>#REF!</v>
      </c>
      <c r="X677" s="412" t="e">
        <f>IF(ISNA(L677),"",L677*#REF!)</f>
        <v>#REF!</v>
      </c>
      <c r="Y677" s="412" t="e">
        <f>IF(ISNA(M677),"",M677*#REF!)</f>
        <v>#REF!</v>
      </c>
      <c r="Z677" s="414" t="e">
        <f>IF(#REF!&gt;0,DQ$6,"")</f>
        <v>#REF!</v>
      </c>
      <c r="AA677" s="95" t="e">
        <f>IF(#REF!="","",VLOOKUP(#REF!,#REF!,7,0))</f>
        <v>#REF!</v>
      </c>
      <c r="AB677" s="201" t="e">
        <f>IF(OR(#REF!="",AA677=""),"",ROUND(#REF!/10^3*AA677,3))</f>
        <v>#REF!</v>
      </c>
      <c r="AC677" s="201" t="e">
        <f>IF(#REF!&gt;0,#REF!*#REF!/1000,"")</f>
        <v>#REF!</v>
      </c>
      <c r="AD677" s="201" t="e">
        <f>IF(#REF!&gt;0,#REF!*#REF!/1000,"")</f>
        <v>#REF!</v>
      </c>
      <c r="AE677" s="74" t="e">
        <f t="shared" si="123"/>
        <v>#REF!</v>
      </c>
      <c r="AF677" s="74" t="e">
        <f t="shared" si="124"/>
        <v>#REF!</v>
      </c>
      <c r="AG677" s="201" t="e">
        <f>IF(ISNA(AE677),"",AE677*#REF!)</f>
        <v>#REF!</v>
      </c>
      <c r="AH677" s="201" t="e">
        <f>IF(ISNA(AF677),"",AF677*#REF!)</f>
        <v>#REF!</v>
      </c>
      <c r="AI677" s="78" t="e">
        <f>IF(#REF!&gt;0,DQ$23,"")</f>
        <v>#REF!</v>
      </c>
      <c r="AJ677" s="99"/>
      <c r="AK677" s="411"/>
      <c r="AL677" s="412" t="e">
        <f>IF(OR(#REF!="",F677=""),"",ROUND(#REF!/10^3*F677,3))</f>
        <v>#REF!</v>
      </c>
      <c r="AM677" s="412" t="e">
        <f>IF(#REF!&gt;0,#REF!*#REF!/1000,"")</f>
        <v>#REF!</v>
      </c>
      <c r="AN677" s="412" t="e">
        <f>IF(#REF!&gt;0,#REF!*#REF!/1000,"")</f>
        <v>#REF!</v>
      </c>
      <c r="AO677" s="413" t="e">
        <f>IF(OR(#REF!="●",#REF!="●",#REF!="●"),"",IF(#REF!="","",#REF!))</f>
        <v>#REF!</v>
      </c>
      <c r="AP677" s="413" t="e">
        <f>IF(OR(#REF!="●",#REF!="●",#REF!="●"),"",IF(#REF!="","",#REF!))</f>
        <v>#REF!</v>
      </c>
      <c r="AQ677" s="412" t="e">
        <f>IF(ISNA(L677),"",L677*#REF!)</f>
        <v>#REF!</v>
      </c>
      <c r="AR677" s="412" t="e">
        <f>IF(ISNA(M677),"",M677*#REF!)</f>
        <v>#REF!</v>
      </c>
      <c r="AS677" s="414" t="e">
        <f>IF(#REF!&gt;0,DQ$6,"")</f>
        <v>#REF!</v>
      </c>
      <c r="AT677" s="95" t="e">
        <f>IF(#REF!="","",VLOOKUP(#REF!,#REF!,7,0))</f>
        <v>#REF!</v>
      </c>
      <c r="AU677" s="201" t="e">
        <f>IF(OR(#REF!="",AT677=""),"",ROUND(#REF!/10^3*AT677,3))</f>
        <v>#REF!</v>
      </c>
      <c r="AV677" s="201" t="e">
        <f>IF(#REF!&gt;0,#REF!*#REF!/1000,"")</f>
        <v>#REF!</v>
      </c>
      <c r="AW677" s="201" t="e">
        <f>IF(#REF!&gt;0,#REF!*#REF!/1000,"")</f>
        <v>#REF!</v>
      </c>
      <c r="AX677" s="74" t="e">
        <f t="shared" si="125"/>
        <v>#REF!</v>
      </c>
      <c r="AY677" s="74" t="e">
        <f t="shared" si="126"/>
        <v>#REF!</v>
      </c>
      <c r="AZ677" s="201" t="e">
        <f>IF(ISNA(AX677),"",AX677*#REF!)</f>
        <v>#REF!</v>
      </c>
      <c r="BA677" s="201" t="e">
        <f>IF(ISNA(AY677),"",AY677*#REF!)</f>
        <v>#REF!</v>
      </c>
      <c r="BB677" s="78" t="e">
        <f>IF(#REF!&gt;0,DQ$40,"")</f>
        <v>#REF!</v>
      </c>
      <c r="BC677" s="99"/>
      <c r="BD677" s="650"/>
      <c r="BE677" s="652" t="e">
        <f>IF(OR(#REF!="",F677=""),"",ROUND(#REF!/10^3*F677,3))</f>
        <v>#REF!</v>
      </c>
      <c r="BF677" s="412" t="e">
        <f>IF(#REF!&gt;0,#REF!*#REF!/1000,"")</f>
        <v>#REF!</v>
      </c>
      <c r="BG677" s="412" t="e">
        <f>IF(#REF!&gt;0,#REF!*#REF!/1000,"")</f>
        <v>#REF!</v>
      </c>
      <c r="BH677" s="413" t="e">
        <f>IF(OR(#REF!="●",#REF!="●",#REF!="●",#REF!="●"),"",IF(#REF!="","",#REF!))</f>
        <v>#REF!</v>
      </c>
      <c r="BI677" s="413" t="e">
        <f>IF(OR(#REF!="●",#REF!="●",#REF!="●",#REF!="●"),"",IF(#REF!="","",#REF!))</f>
        <v>#REF!</v>
      </c>
      <c r="BJ677" s="412" t="e">
        <f>IF(ISNA(L677),"",L677*#REF!)</f>
        <v>#REF!</v>
      </c>
      <c r="BK677" s="412" t="e">
        <f>IF(ISNA(M677),"",M677*#REF!)</f>
        <v>#REF!</v>
      </c>
      <c r="BL677" s="415" t="e">
        <f>IF(#REF!&gt;0,DQ$6,"")</f>
        <v>#REF!</v>
      </c>
      <c r="BM677" s="361" t="e">
        <f>IF(#REF!="","",VLOOKUP(#REF!,#REF!,7,0))</f>
        <v>#REF!</v>
      </c>
      <c r="BN677" s="201" t="e">
        <f>IF(OR(#REF!="",BM677=""),"",ROUND(#REF!/10^3*BM677,3))</f>
        <v>#REF!</v>
      </c>
      <c r="BO677" s="201" t="e">
        <f>IF(#REF!&gt;0,#REF!*#REF!/1000,"")</f>
        <v>#REF!</v>
      </c>
      <c r="BP677" s="201" t="e">
        <f>IF(#REF!&gt;0,#REF!*#REF!/1000,"")</f>
        <v>#REF!</v>
      </c>
      <c r="BQ677" s="74" t="e">
        <f t="shared" si="127"/>
        <v>#REF!</v>
      </c>
      <c r="BR677" s="74" t="e">
        <f t="shared" si="128"/>
        <v>#REF!</v>
      </c>
      <c r="BS677" s="201" t="e">
        <f>IF(ISNA(BQ677),"",BQ677*#REF!)</f>
        <v>#REF!</v>
      </c>
      <c r="BT677" s="201" t="e">
        <f>IF(ISNA(BR677),"",BR677*#REF!)</f>
        <v>#REF!</v>
      </c>
      <c r="BU677" s="78" t="e">
        <f>IF(#REF!&gt;0,DQ$57,"")</f>
        <v>#REF!</v>
      </c>
      <c r="BV677" s="99"/>
      <c r="BW677" s="411"/>
      <c r="BX677" s="412" t="e">
        <f>IF(OR(#REF!="",F677=""),"",ROUND(#REF!/10^3*F677,3))</f>
        <v>#REF!</v>
      </c>
      <c r="BY677" s="412" t="e">
        <f>IF(#REF!&gt;0,#REF!*#REF!/1000,"")</f>
        <v>#REF!</v>
      </c>
      <c r="BZ677" s="412" t="e">
        <f>IF(#REF!&gt;0,#REF!*#REF!/1000,"")</f>
        <v>#REF!</v>
      </c>
      <c r="CA677" s="413" t="e">
        <f>IF(OR(#REF!="●",#REF!="●",#REF!="●",#REF!="●",#REF!="●"),"",IF(#REF!="","",#REF!))</f>
        <v>#REF!</v>
      </c>
      <c r="CB677" s="413" t="e">
        <f>IF(OR(#REF!="●",#REF!="●",#REF!="●",#REF!="●",#REF!="●"),"",IF(#REF!="","",#REF!))</f>
        <v>#REF!</v>
      </c>
      <c r="CC677" s="412" t="e">
        <f>IF(ISNA(L677),"",L677*#REF!)</f>
        <v>#REF!</v>
      </c>
      <c r="CD677" s="412" t="e">
        <f>IF(ISNA(M677),"",M677*#REF!)</f>
        <v>#REF!</v>
      </c>
      <c r="CE677" s="415" t="e">
        <f>IF(#REF!&gt;0,DQ$6,"")</f>
        <v>#REF!</v>
      </c>
      <c r="CF677" s="361" t="e">
        <f>IF(#REF!="","",VLOOKUP(#REF!,#REF!,7,0))</f>
        <v>#REF!</v>
      </c>
      <c r="CG677" s="201" t="e">
        <f>IF(OR(#REF!="",CF677=""),"",ROUND(#REF!/10^3*CF677,3))</f>
        <v>#REF!</v>
      </c>
      <c r="CH677" s="201" t="e">
        <f>IF(#REF!&gt;0,#REF!*#REF!/1000,"")</f>
        <v>#REF!</v>
      </c>
      <c r="CI677" s="201" t="e">
        <f>IF(#REF!&gt;0,#REF!*#REF!/1000,"")</f>
        <v>#REF!</v>
      </c>
      <c r="CJ677" s="74" t="e">
        <f t="shared" si="129"/>
        <v>#REF!</v>
      </c>
      <c r="CK677" s="74" t="e">
        <f t="shared" si="130"/>
        <v>#REF!</v>
      </c>
      <c r="CL677" s="201" t="e">
        <f>IF(ISNA(CJ677),"",CJ677*#REF!)</f>
        <v>#REF!</v>
      </c>
      <c r="CM677" s="201" t="e">
        <f>IF(ISNA(CK677),"",CK677*#REF!)</f>
        <v>#REF!</v>
      </c>
      <c r="CN677" s="101" t="e">
        <f>IF(#REF!&gt;0,DQ$57,"")</f>
        <v>#REF!</v>
      </c>
      <c r="CO677" s="84"/>
      <c r="CP677" s="2"/>
      <c r="CQ677" s="2"/>
      <c r="CR677" s="2"/>
      <c r="CS677" s="2"/>
      <c r="CT677" s="2"/>
      <c r="CU677" s="2"/>
      <c r="CV677" s="2"/>
      <c r="CX677" s="2"/>
      <c r="CY677" s="2"/>
      <c r="CZ677" s="2"/>
      <c r="DA677" s="2"/>
      <c r="DB677" s="2"/>
      <c r="DC677" s="2"/>
      <c r="DD677" s="2"/>
      <c r="DE677" s="2"/>
      <c r="DF677" s="2"/>
    </row>
    <row r="678" spans="2:110" ht="18" customHeight="1">
      <c r="B678" s="151" t="e">
        <f>IF(#REF!="","",VLOOKUP(#REF!,$CX$11:$DG$26,9,0))</f>
        <v>#REF!</v>
      </c>
      <c r="C678" s="64" t="e">
        <f>IF(#REF!="",0,VLOOKUP(#REF!,$CP$11:$CQ$16,2,0))</f>
        <v>#REF!</v>
      </c>
      <c r="D678" s="65" t="e">
        <f>IF(#REF!="",0,VLOOKUP(#REF!,$CX$11:$CY$26,2,0))</f>
        <v>#REF!</v>
      </c>
      <c r="E678" s="152" t="e">
        <f t="shared" si="120"/>
        <v>#REF!</v>
      </c>
      <c r="F678" s="155" t="e">
        <f>IF(#REF!="","",VLOOKUP(#REF!,#REF!,7,0))</f>
        <v>#REF!</v>
      </c>
      <c r="G678" s="201" t="e">
        <f>IF(OR(#REF!="",F678=""),"",ROUND(#REF!/10^3*F678,3))</f>
        <v>#REF!</v>
      </c>
      <c r="H678" s="201" t="e">
        <f>IF(#REF!&gt;0,#REF!*#REF!/1000,"")</f>
        <v>#REF!</v>
      </c>
      <c r="I678" s="201" t="e">
        <f>IF(#REF!&gt;0,#REF!*#REF!/1000,"")</f>
        <v>#REF!</v>
      </c>
      <c r="J678" s="51" t="e">
        <f>IF(#REF!="●","",IF(#REF!="","",#REF!))</f>
        <v>#REF!</v>
      </c>
      <c r="K678" s="51" t="e">
        <f>IF(#REF!="●","",IF(#REF!="","",#REF!))</f>
        <v>#REF!</v>
      </c>
      <c r="L678" s="74" t="e">
        <f t="shared" si="121"/>
        <v>#REF!</v>
      </c>
      <c r="M678" s="74" t="e">
        <f t="shared" si="122"/>
        <v>#REF!</v>
      </c>
      <c r="N678" s="201" t="e">
        <f>IF(ISNA(L678),"",L678*#REF!)</f>
        <v>#REF!</v>
      </c>
      <c r="O678" s="201" t="e">
        <f>IF(ISNA(M678),"",M678*#REF!)</f>
        <v>#REF!</v>
      </c>
      <c r="P678" s="78" t="e">
        <f>IF(#REF!&gt;0,DQ$6,"")</f>
        <v>#REF!</v>
      </c>
      <c r="Q678" s="99"/>
      <c r="R678" s="411"/>
      <c r="S678" s="412" t="e">
        <f>IF(OR(#REF!="",F678=""),"",ROUND(#REF!/10^3*F678,3))</f>
        <v>#REF!</v>
      </c>
      <c r="T678" s="412" t="e">
        <f>IF(#REF!&gt;0,#REF!*#REF!/1000,"")</f>
        <v>#REF!</v>
      </c>
      <c r="U678" s="412" t="e">
        <f>IF(#REF!&gt;0,#REF!*#REF!/1000,"")</f>
        <v>#REF!</v>
      </c>
      <c r="V678" s="413" t="e">
        <f>IF(OR(#REF!="●",#REF!="●"),"",IF(#REF!="","",#REF!))</f>
        <v>#REF!</v>
      </c>
      <c r="W678" s="413" t="e">
        <f>IF(OR(#REF!="●",#REF!="●"),"",IF(#REF!="","",#REF!))</f>
        <v>#REF!</v>
      </c>
      <c r="X678" s="412" t="e">
        <f>IF(ISNA(L678),"",L678*#REF!)</f>
        <v>#REF!</v>
      </c>
      <c r="Y678" s="412" t="e">
        <f>IF(ISNA(M678),"",M678*#REF!)</f>
        <v>#REF!</v>
      </c>
      <c r="Z678" s="414" t="e">
        <f>IF(#REF!&gt;0,DQ$6,"")</f>
        <v>#REF!</v>
      </c>
      <c r="AA678" s="95" t="e">
        <f>IF(#REF!="","",VLOOKUP(#REF!,#REF!,7,0))</f>
        <v>#REF!</v>
      </c>
      <c r="AB678" s="201" t="e">
        <f>IF(OR(#REF!="",AA678=""),"",ROUND(#REF!/10^3*AA678,3))</f>
        <v>#REF!</v>
      </c>
      <c r="AC678" s="201" t="e">
        <f>IF(#REF!&gt;0,#REF!*#REF!/1000,"")</f>
        <v>#REF!</v>
      </c>
      <c r="AD678" s="201" t="e">
        <f>IF(#REF!&gt;0,#REF!*#REF!/1000,"")</f>
        <v>#REF!</v>
      </c>
      <c r="AE678" s="74" t="e">
        <f t="shared" si="123"/>
        <v>#REF!</v>
      </c>
      <c r="AF678" s="74" t="e">
        <f t="shared" si="124"/>
        <v>#REF!</v>
      </c>
      <c r="AG678" s="201" t="e">
        <f>IF(ISNA(AE678),"",AE678*#REF!)</f>
        <v>#REF!</v>
      </c>
      <c r="AH678" s="201" t="e">
        <f>IF(ISNA(AF678),"",AF678*#REF!)</f>
        <v>#REF!</v>
      </c>
      <c r="AI678" s="78" t="e">
        <f>IF(#REF!&gt;0,DQ$23,"")</f>
        <v>#REF!</v>
      </c>
      <c r="AJ678" s="99"/>
      <c r="AK678" s="411"/>
      <c r="AL678" s="412" t="e">
        <f>IF(OR(#REF!="",F678=""),"",ROUND(#REF!/10^3*F678,3))</f>
        <v>#REF!</v>
      </c>
      <c r="AM678" s="412" t="e">
        <f>IF(#REF!&gt;0,#REF!*#REF!/1000,"")</f>
        <v>#REF!</v>
      </c>
      <c r="AN678" s="412" t="e">
        <f>IF(#REF!&gt;0,#REF!*#REF!/1000,"")</f>
        <v>#REF!</v>
      </c>
      <c r="AO678" s="413" t="e">
        <f>IF(OR(#REF!="●",#REF!="●",#REF!="●"),"",IF(#REF!="","",#REF!))</f>
        <v>#REF!</v>
      </c>
      <c r="AP678" s="413" t="e">
        <f>IF(OR(#REF!="●",#REF!="●",#REF!="●"),"",IF(#REF!="","",#REF!))</f>
        <v>#REF!</v>
      </c>
      <c r="AQ678" s="412" t="e">
        <f>IF(ISNA(L678),"",L678*#REF!)</f>
        <v>#REF!</v>
      </c>
      <c r="AR678" s="412" t="e">
        <f>IF(ISNA(M678),"",M678*#REF!)</f>
        <v>#REF!</v>
      </c>
      <c r="AS678" s="414" t="e">
        <f>IF(#REF!&gt;0,DQ$6,"")</f>
        <v>#REF!</v>
      </c>
      <c r="AT678" s="95" t="e">
        <f>IF(#REF!="","",VLOOKUP(#REF!,#REF!,7,0))</f>
        <v>#REF!</v>
      </c>
      <c r="AU678" s="201" t="e">
        <f>IF(OR(#REF!="",AT678=""),"",ROUND(#REF!/10^3*AT678,3))</f>
        <v>#REF!</v>
      </c>
      <c r="AV678" s="201" t="e">
        <f>IF(#REF!&gt;0,#REF!*#REF!/1000,"")</f>
        <v>#REF!</v>
      </c>
      <c r="AW678" s="201" t="e">
        <f>IF(#REF!&gt;0,#REF!*#REF!/1000,"")</f>
        <v>#REF!</v>
      </c>
      <c r="AX678" s="74" t="e">
        <f t="shared" si="125"/>
        <v>#REF!</v>
      </c>
      <c r="AY678" s="74" t="e">
        <f t="shared" si="126"/>
        <v>#REF!</v>
      </c>
      <c r="AZ678" s="201" t="e">
        <f>IF(ISNA(AX678),"",AX678*#REF!)</f>
        <v>#REF!</v>
      </c>
      <c r="BA678" s="201" t="e">
        <f>IF(ISNA(AY678),"",AY678*#REF!)</f>
        <v>#REF!</v>
      </c>
      <c r="BB678" s="78" t="e">
        <f>IF(#REF!&gt;0,DQ$40,"")</f>
        <v>#REF!</v>
      </c>
      <c r="BC678" s="99"/>
      <c r="BD678" s="650"/>
      <c r="BE678" s="652" t="e">
        <f>IF(OR(#REF!="",F678=""),"",ROUND(#REF!/10^3*F678,3))</f>
        <v>#REF!</v>
      </c>
      <c r="BF678" s="412" t="e">
        <f>IF(#REF!&gt;0,#REF!*#REF!/1000,"")</f>
        <v>#REF!</v>
      </c>
      <c r="BG678" s="412" t="e">
        <f>IF(#REF!&gt;0,#REF!*#REF!/1000,"")</f>
        <v>#REF!</v>
      </c>
      <c r="BH678" s="413" t="e">
        <f>IF(OR(#REF!="●",#REF!="●",#REF!="●",#REF!="●"),"",IF(#REF!="","",#REF!))</f>
        <v>#REF!</v>
      </c>
      <c r="BI678" s="413" t="e">
        <f>IF(OR(#REF!="●",#REF!="●",#REF!="●",#REF!="●"),"",IF(#REF!="","",#REF!))</f>
        <v>#REF!</v>
      </c>
      <c r="BJ678" s="412" t="e">
        <f>IF(ISNA(L678),"",L678*#REF!)</f>
        <v>#REF!</v>
      </c>
      <c r="BK678" s="412" t="e">
        <f>IF(ISNA(M678),"",M678*#REF!)</f>
        <v>#REF!</v>
      </c>
      <c r="BL678" s="415" t="e">
        <f>IF(#REF!&gt;0,DQ$6,"")</f>
        <v>#REF!</v>
      </c>
      <c r="BM678" s="361" t="e">
        <f>IF(#REF!="","",VLOOKUP(#REF!,#REF!,7,0))</f>
        <v>#REF!</v>
      </c>
      <c r="BN678" s="201" t="e">
        <f>IF(OR(#REF!="",BM678=""),"",ROUND(#REF!/10^3*BM678,3))</f>
        <v>#REF!</v>
      </c>
      <c r="BO678" s="201" t="e">
        <f>IF(#REF!&gt;0,#REF!*#REF!/1000,"")</f>
        <v>#REF!</v>
      </c>
      <c r="BP678" s="201" t="e">
        <f>IF(#REF!&gt;0,#REF!*#REF!/1000,"")</f>
        <v>#REF!</v>
      </c>
      <c r="BQ678" s="74" t="e">
        <f t="shared" si="127"/>
        <v>#REF!</v>
      </c>
      <c r="BR678" s="74" t="e">
        <f t="shared" si="128"/>
        <v>#REF!</v>
      </c>
      <c r="BS678" s="201" t="e">
        <f>IF(ISNA(BQ678),"",BQ678*#REF!)</f>
        <v>#REF!</v>
      </c>
      <c r="BT678" s="201" t="e">
        <f>IF(ISNA(BR678),"",BR678*#REF!)</f>
        <v>#REF!</v>
      </c>
      <c r="BU678" s="78" t="e">
        <f>IF(#REF!&gt;0,DQ$57,"")</f>
        <v>#REF!</v>
      </c>
      <c r="BV678" s="99"/>
      <c r="BW678" s="411"/>
      <c r="BX678" s="412" t="e">
        <f>IF(OR(#REF!="",F678=""),"",ROUND(#REF!/10^3*F678,3))</f>
        <v>#REF!</v>
      </c>
      <c r="BY678" s="412" t="e">
        <f>IF(#REF!&gt;0,#REF!*#REF!/1000,"")</f>
        <v>#REF!</v>
      </c>
      <c r="BZ678" s="412" t="e">
        <f>IF(#REF!&gt;0,#REF!*#REF!/1000,"")</f>
        <v>#REF!</v>
      </c>
      <c r="CA678" s="413" t="e">
        <f>IF(OR(#REF!="●",#REF!="●",#REF!="●",#REF!="●",#REF!="●"),"",IF(#REF!="","",#REF!))</f>
        <v>#REF!</v>
      </c>
      <c r="CB678" s="413" t="e">
        <f>IF(OR(#REF!="●",#REF!="●",#REF!="●",#REF!="●",#REF!="●"),"",IF(#REF!="","",#REF!))</f>
        <v>#REF!</v>
      </c>
      <c r="CC678" s="412" t="e">
        <f>IF(ISNA(L678),"",L678*#REF!)</f>
        <v>#REF!</v>
      </c>
      <c r="CD678" s="412" t="e">
        <f>IF(ISNA(M678),"",M678*#REF!)</f>
        <v>#REF!</v>
      </c>
      <c r="CE678" s="415" t="e">
        <f>IF(#REF!&gt;0,DQ$6,"")</f>
        <v>#REF!</v>
      </c>
      <c r="CF678" s="361" t="e">
        <f>IF(#REF!="","",VLOOKUP(#REF!,#REF!,7,0))</f>
        <v>#REF!</v>
      </c>
      <c r="CG678" s="201" t="e">
        <f>IF(OR(#REF!="",CF678=""),"",ROUND(#REF!/10^3*CF678,3))</f>
        <v>#REF!</v>
      </c>
      <c r="CH678" s="201" t="e">
        <f>IF(#REF!&gt;0,#REF!*#REF!/1000,"")</f>
        <v>#REF!</v>
      </c>
      <c r="CI678" s="201" t="e">
        <f>IF(#REF!&gt;0,#REF!*#REF!/1000,"")</f>
        <v>#REF!</v>
      </c>
      <c r="CJ678" s="74" t="e">
        <f t="shared" si="129"/>
        <v>#REF!</v>
      </c>
      <c r="CK678" s="74" t="e">
        <f t="shared" si="130"/>
        <v>#REF!</v>
      </c>
      <c r="CL678" s="201" t="e">
        <f>IF(ISNA(CJ678),"",CJ678*#REF!)</f>
        <v>#REF!</v>
      </c>
      <c r="CM678" s="201" t="e">
        <f>IF(ISNA(CK678),"",CK678*#REF!)</f>
        <v>#REF!</v>
      </c>
      <c r="CN678" s="101" t="e">
        <f>IF(#REF!&gt;0,DQ$57,"")</f>
        <v>#REF!</v>
      </c>
      <c r="CO678" s="84"/>
      <c r="CP678" s="2"/>
      <c r="CQ678" s="2"/>
      <c r="CR678" s="2"/>
      <c r="CS678" s="2"/>
      <c r="CT678" s="2"/>
      <c r="CU678" s="2"/>
      <c r="CV678" s="2"/>
      <c r="CX678" s="2"/>
      <c r="CY678" s="2"/>
      <c r="CZ678" s="2"/>
      <c r="DA678" s="2"/>
      <c r="DB678" s="2"/>
      <c r="DC678" s="2"/>
      <c r="DD678" s="2"/>
      <c r="DE678" s="2"/>
      <c r="DF678" s="2"/>
    </row>
    <row r="679" spans="2:110" ht="18" customHeight="1">
      <c r="B679" s="151" t="e">
        <f>IF(#REF!="","",VLOOKUP(#REF!,$CX$11:$DG$26,9,0))</f>
        <v>#REF!</v>
      </c>
      <c r="C679" s="64" t="e">
        <f>IF(#REF!="",0,VLOOKUP(#REF!,$CP$11:$CQ$16,2,0))</f>
        <v>#REF!</v>
      </c>
      <c r="D679" s="65" t="e">
        <f>IF(#REF!="",0,VLOOKUP(#REF!,$CX$11:$CY$26,2,0))</f>
        <v>#REF!</v>
      </c>
      <c r="E679" s="152" t="e">
        <f t="shared" si="120"/>
        <v>#REF!</v>
      </c>
      <c r="F679" s="155" t="e">
        <f>IF(#REF!="","",VLOOKUP(#REF!,#REF!,7,0))</f>
        <v>#REF!</v>
      </c>
      <c r="G679" s="201" t="e">
        <f>IF(OR(#REF!="",F679=""),"",ROUND(#REF!/10^3*F679,3))</f>
        <v>#REF!</v>
      </c>
      <c r="H679" s="201" t="e">
        <f>IF(#REF!&gt;0,#REF!*#REF!/1000,"")</f>
        <v>#REF!</v>
      </c>
      <c r="I679" s="201" t="e">
        <f>IF(#REF!&gt;0,#REF!*#REF!/1000,"")</f>
        <v>#REF!</v>
      </c>
      <c r="J679" s="51" t="e">
        <f>IF(#REF!="●","",IF(#REF!="","",#REF!))</f>
        <v>#REF!</v>
      </c>
      <c r="K679" s="51" t="e">
        <f>IF(#REF!="●","",IF(#REF!="","",#REF!))</f>
        <v>#REF!</v>
      </c>
      <c r="L679" s="74" t="e">
        <f t="shared" si="121"/>
        <v>#REF!</v>
      </c>
      <c r="M679" s="74" t="e">
        <f t="shared" si="122"/>
        <v>#REF!</v>
      </c>
      <c r="N679" s="201" t="e">
        <f>IF(ISNA(L679),"",L679*#REF!)</f>
        <v>#REF!</v>
      </c>
      <c r="O679" s="201" t="e">
        <f>IF(ISNA(M679),"",M679*#REF!)</f>
        <v>#REF!</v>
      </c>
      <c r="P679" s="78" t="e">
        <f>IF(#REF!&gt;0,DQ$6,"")</f>
        <v>#REF!</v>
      </c>
      <c r="Q679" s="99"/>
      <c r="R679" s="411"/>
      <c r="S679" s="412" t="e">
        <f>IF(OR(#REF!="",F679=""),"",ROUND(#REF!/10^3*F679,3))</f>
        <v>#REF!</v>
      </c>
      <c r="T679" s="412" t="e">
        <f>IF(#REF!&gt;0,#REF!*#REF!/1000,"")</f>
        <v>#REF!</v>
      </c>
      <c r="U679" s="412" t="e">
        <f>IF(#REF!&gt;0,#REF!*#REF!/1000,"")</f>
        <v>#REF!</v>
      </c>
      <c r="V679" s="413" t="e">
        <f>IF(OR(#REF!="●",#REF!="●"),"",IF(#REF!="","",#REF!))</f>
        <v>#REF!</v>
      </c>
      <c r="W679" s="413" t="e">
        <f>IF(OR(#REF!="●",#REF!="●"),"",IF(#REF!="","",#REF!))</f>
        <v>#REF!</v>
      </c>
      <c r="X679" s="412" t="e">
        <f>IF(ISNA(L679),"",L679*#REF!)</f>
        <v>#REF!</v>
      </c>
      <c r="Y679" s="412" t="e">
        <f>IF(ISNA(M679),"",M679*#REF!)</f>
        <v>#REF!</v>
      </c>
      <c r="Z679" s="414" t="e">
        <f>IF(#REF!&gt;0,DQ$6,"")</f>
        <v>#REF!</v>
      </c>
      <c r="AA679" s="95" t="e">
        <f>IF(#REF!="","",VLOOKUP(#REF!,#REF!,7,0))</f>
        <v>#REF!</v>
      </c>
      <c r="AB679" s="201" t="e">
        <f>IF(OR(#REF!="",AA679=""),"",ROUND(#REF!/10^3*AA679,3))</f>
        <v>#REF!</v>
      </c>
      <c r="AC679" s="201" t="e">
        <f>IF(#REF!&gt;0,#REF!*#REF!/1000,"")</f>
        <v>#REF!</v>
      </c>
      <c r="AD679" s="201" t="e">
        <f>IF(#REF!&gt;0,#REF!*#REF!/1000,"")</f>
        <v>#REF!</v>
      </c>
      <c r="AE679" s="74" t="e">
        <f t="shared" si="123"/>
        <v>#REF!</v>
      </c>
      <c r="AF679" s="74" t="e">
        <f t="shared" si="124"/>
        <v>#REF!</v>
      </c>
      <c r="AG679" s="201" t="e">
        <f>IF(ISNA(AE679),"",AE679*#REF!)</f>
        <v>#REF!</v>
      </c>
      <c r="AH679" s="201" t="e">
        <f>IF(ISNA(AF679),"",AF679*#REF!)</f>
        <v>#REF!</v>
      </c>
      <c r="AI679" s="78" t="e">
        <f>IF(#REF!&gt;0,DQ$23,"")</f>
        <v>#REF!</v>
      </c>
      <c r="AJ679" s="99"/>
      <c r="AK679" s="411"/>
      <c r="AL679" s="412" t="e">
        <f>IF(OR(#REF!="",F679=""),"",ROUND(#REF!/10^3*F679,3))</f>
        <v>#REF!</v>
      </c>
      <c r="AM679" s="412" t="e">
        <f>IF(#REF!&gt;0,#REF!*#REF!/1000,"")</f>
        <v>#REF!</v>
      </c>
      <c r="AN679" s="412" t="e">
        <f>IF(#REF!&gt;0,#REF!*#REF!/1000,"")</f>
        <v>#REF!</v>
      </c>
      <c r="AO679" s="413" t="e">
        <f>IF(OR(#REF!="●",#REF!="●",#REF!="●"),"",IF(#REF!="","",#REF!))</f>
        <v>#REF!</v>
      </c>
      <c r="AP679" s="413" t="e">
        <f>IF(OR(#REF!="●",#REF!="●",#REF!="●"),"",IF(#REF!="","",#REF!))</f>
        <v>#REF!</v>
      </c>
      <c r="AQ679" s="412" t="e">
        <f>IF(ISNA(L679),"",L679*#REF!)</f>
        <v>#REF!</v>
      </c>
      <c r="AR679" s="412" t="e">
        <f>IF(ISNA(M679),"",M679*#REF!)</f>
        <v>#REF!</v>
      </c>
      <c r="AS679" s="414" t="e">
        <f>IF(#REF!&gt;0,DQ$6,"")</f>
        <v>#REF!</v>
      </c>
      <c r="AT679" s="95" t="e">
        <f>IF(#REF!="","",VLOOKUP(#REF!,#REF!,7,0))</f>
        <v>#REF!</v>
      </c>
      <c r="AU679" s="201" t="e">
        <f>IF(OR(#REF!="",AT679=""),"",ROUND(#REF!/10^3*AT679,3))</f>
        <v>#REF!</v>
      </c>
      <c r="AV679" s="201" t="e">
        <f>IF(#REF!&gt;0,#REF!*#REF!/1000,"")</f>
        <v>#REF!</v>
      </c>
      <c r="AW679" s="201" t="e">
        <f>IF(#REF!&gt;0,#REF!*#REF!/1000,"")</f>
        <v>#REF!</v>
      </c>
      <c r="AX679" s="74" t="e">
        <f t="shared" si="125"/>
        <v>#REF!</v>
      </c>
      <c r="AY679" s="74" t="e">
        <f t="shared" si="126"/>
        <v>#REF!</v>
      </c>
      <c r="AZ679" s="201" t="e">
        <f>IF(ISNA(AX679),"",AX679*#REF!)</f>
        <v>#REF!</v>
      </c>
      <c r="BA679" s="201" t="e">
        <f>IF(ISNA(AY679),"",AY679*#REF!)</f>
        <v>#REF!</v>
      </c>
      <c r="BB679" s="78" t="e">
        <f>IF(#REF!&gt;0,DQ$40,"")</f>
        <v>#REF!</v>
      </c>
      <c r="BC679" s="99"/>
      <c r="BD679" s="650"/>
      <c r="BE679" s="652" t="e">
        <f>IF(OR(#REF!="",F679=""),"",ROUND(#REF!/10^3*F679,3))</f>
        <v>#REF!</v>
      </c>
      <c r="BF679" s="412" t="e">
        <f>IF(#REF!&gt;0,#REF!*#REF!/1000,"")</f>
        <v>#REF!</v>
      </c>
      <c r="BG679" s="412" t="e">
        <f>IF(#REF!&gt;0,#REF!*#REF!/1000,"")</f>
        <v>#REF!</v>
      </c>
      <c r="BH679" s="413" t="e">
        <f>IF(OR(#REF!="●",#REF!="●",#REF!="●",#REF!="●"),"",IF(#REF!="","",#REF!))</f>
        <v>#REF!</v>
      </c>
      <c r="BI679" s="413" t="e">
        <f>IF(OR(#REF!="●",#REF!="●",#REF!="●",#REF!="●"),"",IF(#REF!="","",#REF!))</f>
        <v>#REF!</v>
      </c>
      <c r="BJ679" s="412" t="e">
        <f>IF(ISNA(L679),"",L679*#REF!)</f>
        <v>#REF!</v>
      </c>
      <c r="BK679" s="412" t="e">
        <f>IF(ISNA(M679),"",M679*#REF!)</f>
        <v>#REF!</v>
      </c>
      <c r="BL679" s="415" t="e">
        <f>IF(#REF!&gt;0,DQ$6,"")</f>
        <v>#REF!</v>
      </c>
      <c r="BM679" s="361" t="e">
        <f>IF(#REF!="","",VLOOKUP(#REF!,#REF!,7,0))</f>
        <v>#REF!</v>
      </c>
      <c r="BN679" s="201" t="e">
        <f>IF(OR(#REF!="",BM679=""),"",ROUND(#REF!/10^3*BM679,3))</f>
        <v>#REF!</v>
      </c>
      <c r="BO679" s="201" t="e">
        <f>IF(#REF!&gt;0,#REF!*#REF!/1000,"")</f>
        <v>#REF!</v>
      </c>
      <c r="BP679" s="201" t="e">
        <f>IF(#REF!&gt;0,#REF!*#REF!/1000,"")</f>
        <v>#REF!</v>
      </c>
      <c r="BQ679" s="74" t="e">
        <f t="shared" si="127"/>
        <v>#REF!</v>
      </c>
      <c r="BR679" s="74" t="e">
        <f t="shared" si="128"/>
        <v>#REF!</v>
      </c>
      <c r="BS679" s="201" t="e">
        <f>IF(ISNA(BQ679),"",BQ679*#REF!)</f>
        <v>#REF!</v>
      </c>
      <c r="BT679" s="201" t="e">
        <f>IF(ISNA(BR679),"",BR679*#REF!)</f>
        <v>#REF!</v>
      </c>
      <c r="BU679" s="78" t="e">
        <f>IF(#REF!&gt;0,DQ$57,"")</f>
        <v>#REF!</v>
      </c>
      <c r="BV679" s="99"/>
      <c r="BW679" s="411"/>
      <c r="BX679" s="412" t="e">
        <f>IF(OR(#REF!="",F679=""),"",ROUND(#REF!/10^3*F679,3))</f>
        <v>#REF!</v>
      </c>
      <c r="BY679" s="412" t="e">
        <f>IF(#REF!&gt;0,#REF!*#REF!/1000,"")</f>
        <v>#REF!</v>
      </c>
      <c r="BZ679" s="412" t="e">
        <f>IF(#REF!&gt;0,#REF!*#REF!/1000,"")</f>
        <v>#REF!</v>
      </c>
      <c r="CA679" s="413" t="e">
        <f>IF(OR(#REF!="●",#REF!="●",#REF!="●",#REF!="●",#REF!="●"),"",IF(#REF!="","",#REF!))</f>
        <v>#REF!</v>
      </c>
      <c r="CB679" s="413" t="e">
        <f>IF(OR(#REF!="●",#REF!="●",#REF!="●",#REF!="●",#REF!="●"),"",IF(#REF!="","",#REF!))</f>
        <v>#REF!</v>
      </c>
      <c r="CC679" s="412" t="e">
        <f>IF(ISNA(L679),"",L679*#REF!)</f>
        <v>#REF!</v>
      </c>
      <c r="CD679" s="412" t="e">
        <f>IF(ISNA(M679),"",M679*#REF!)</f>
        <v>#REF!</v>
      </c>
      <c r="CE679" s="415" t="e">
        <f>IF(#REF!&gt;0,DQ$6,"")</f>
        <v>#REF!</v>
      </c>
      <c r="CF679" s="361" t="e">
        <f>IF(#REF!="","",VLOOKUP(#REF!,#REF!,7,0))</f>
        <v>#REF!</v>
      </c>
      <c r="CG679" s="201" t="e">
        <f>IF(OR(#REF!="",CF679=""),"",ROUND(#REF!/10^3*CF679,3))</f>
        <v>#REF!</v>
      </c>
      <c r="CH679" s="201" t="e">
        <f>IF(#REF!&gt;0,#REF!*#REF!/1000,"")</f>
        <v>#REF!</v>
      </c>
      <c r="CI679" s="201" t="e">
        <f>IF(#REF!&gt;0,#REF!*#REF!/1000,"")</f>
        <v>#REF!</v>
      </c>
      <c r="CJ679" s="74" t="e">
        <f t="shared" si="129"/>
        <v>#REF!</v>
      </c>
      <c r="CK679" s="74" t="e">
        <f t="shared" si="130"/>
        <v>#REF!</v>
      </c>
      <c r="CL679" s="201" t="e">
        <f>IF(ISNA(CJ679),"",CJ679*#REF!)</f>
        <v>#REF!</v>
      </c>
      <c r="CM679" s="201" t="e">
        <f>IF(ISNA(CK679),"",CK679*#REF!)</f>
        <v>#REF!</v>
      </c>
      <c r="CN679" s="101" t="e">
        <f>IF(#REF!&gt;0,DQ$57,"")</f>
        <v>#REF!</v>
      </c>
      <c r="CO679" s="84"/>
      <c r="CP679" s="2"/>
      <c r="CQ679" s="2"/>
      <c r="CR679" s="2"/>
      <c r="CS679" s="2"/>
      <c r="CT679" s="2"/>
      <c r="CU679" s="2"/>
      <c r="CV679" s="2"/>
      <c r="CX679" s="2"/>
      <c r="CY679" s="2"/>
      <c r="CZ679" s="2"/>
      <c r="DA679" s="2"/>
      <c r="DB679" s="2"/>
      <c r="DC679" s="2"/>
      <c r="DD679" s="2"/>
      <c r="DE679" s="2"/>
      <c r="DF679" s="2"/>
    </row>
    <row r="680" spans="2:110" ht="18" customHeight="1">
      <c r="B680" s="151" t="e">
        <f>IF(#REF!="","",VLOOKUP(#REF!,$CX$11:$DG$26,9,0))</f>
        <v>#REF!</v>
      </c>
      <c r="C680" s="64" t="e">
        <f>IF(#REF!="",0,VLOOKUP(#REF!,$CP$11:$CQ$16,2,0))</f>
        <v>#REF!</v>
      </c>
      <c r="D680" s="65" t="e">
        <f>IF(#REF!="",0,VLOOKUP(#REF!,$CX$11:$CY$26,2,0))</f>
        <v>#REF!</v>
      </c>
      <c r="E680" s="152" t="e">
        <f t="shared" si="120"/>
        <v>#REF!</v>
      </c>
      <c r="F680" s="155" t="e">
        <f>IF(#REF!="","",VLOOKUP(#REF!,#REF!,7,0))</f>
        <v>#REF!</v>
      </c>
      <c r="G680" s="201" t="e">
        <f>IF(OR(#REF!="",F680=""),"",ROUND(#REF!/10^3*F680,3))</f>
        <v>#REF!</v>
      </c>
      <c r="H680" s="201" t="e">
        <f>IF(#REF!&gt;0,#REF!*#REF!/1000,"")</f>
        <v>#REF!</v>
      </c>
      <c r="I680" s="201" t="e">
        <f>IF(#REF!&gt;0,#REF!*#REF!/1000,"")</f>
        <v>#REF!</v>
      </c>
      <c r="J680" s="51" t="e">
        <f>IF(#REF!="●","",IF(#REF!="","",#REF!))</f>
        <v>#REF!</v>
      </c>
      <c r="K680" s="51" t="e">
        <f>IF(#REF!="●","",IF(#REF!="","",#REF!))</f>
        <v>#REF!</v>
      </c>
      <c r="L680" s="74" t="e">
        <f t="shared" si="121"/>
        <v>#REF!</v>
      </c>
      <c r="M680" s="74" t="e">
        <f t="shared" si="122"/>
        <v>#REF!</v>
      </c>
      <c r="N680" s="201" t="e">
        <f>IF(ISNA(L680),"",L680*#REF!)</f>
        <v>#REF!</v>
      </c>
      <c r="O680" s="201" t="e">
        <f>IF(ISNA(M680),"",M680*#REF!)</f>
        <v>#REF!</v>
      </c>
      <c r="P680" s="78" t="e">
        <f>IF(#REF!&gt;0,DQ$6,"")</f>
        <v>#REF!</v>
      </c>
      <c r="Q680" s="99"/>
      <c r="R680" s="411"/>
      <c r="S680" s="412" t="e">
        <f>IF(OR(#REF!="",F680=""),"",ROUND(#REF!/10^3*F680,3))</f>
        <v>#REF!</v>
      </c>
      <c r="T680" s="412" t="e">
        <f>IF(#REF!&gt;0,#REF!*#REF!/1000,"")</f>
        <v>#REF!</v>
      </c>
      <c r="U680" s="412" t="e">
        <f>IF(#REF!&gt;0,#REF!*#REF!/1000,"")</f>
        <v>#REF!</v>
      </c>
      <c r="V680" s="413" t="e">
        <f>IF(OR(#REF!="●",#REF!="●"),"",IF(#REF!="","",#REF!))</f>
        <v>#REF!</v>
      </c>
      <c r="W680" s="413" t="e">
        <f>IF(OR(#REF!="●",#REF!="●"),"",IF(#REF!="","",#REF!))</f>
        <v>#REF!</v>
      </c>
      <c r="X680" s="412" t="e">
        <f>IF(ISNA(L680),"",L680*#REF!)</f>
        <v>#REF!</v>
      </c>
      <c r="Y680" s="412" t="e">
        <f>IF(ISNA(M680),"",M680*#REF!)</f>
        <v>#REF!</v>
      </c>
      <c r="Z680" s="414" t="e">
        <f>IF(#REF!&gt;0,DQ$6,"")</f>
        <v>#REF!</v>
      </c>
      <c r="AA680" s="95" t="e">
        <f>IF(#REF!="","",VLOOKUP(#REF!,#REF!,7,0))</f>
        <v>#REF!</v>
      </c>
      <c r="AB680" s="201" t="e">
        <f>IF(OR(#REF!="",AA680=""),"",ROUND(#REF!/10^3*AA680,3))</f>
        <v>#REF!</v>
      </c>
      <c r="AC680" s="201" t="e">
        <f>IF(#REF!&gt;0,#REF!*#REF!/1000,"")</f>
        <v>#REF!</v>
      </c>
      <c r="AD680" s="201" t="e">
        <f>IF(#REF!&gt;0,#REF!*#REF!/1000,"")</f>
        <v>#REF!</v>
      </c>
      <c r="AE680" s="74" t="e">
        <f t="shared" si="123"/>
        <v>#REF!</v>
      </c>
      <c r="AF680" s="74" t="e">
        <f t="shared" si="124"/>
        <v>#REF!</v>
      </c>
      <c r="AG680" s="201" t="e">
        <f>IF(ISNA(AE680),"",AE680*#REF!)</f>
        <v>#REF!</v>
      </c>
      <c r="AH680" s="201" t="e">
        <f>IF(ISNA(AF680),"",AF680*#REF!)</f>
        <v>#REF!</v>
      </c>
      <c r="AI680" s="78" t="e">
        <f>IF(#REF!&gt;0,DQ$23,"")</f>
        <v>#REF!</v>
      </c>
      <c r="AJ680" s="99"/>
      <c r="AK680" s="411"/>
      <c r="AL680" s="412" t="e">
        <f>IF(OR(#REF!="",F680=""),"",ROUND(#REF!/10^3*F680,3))</f>
        <v>#REF!</v>
      </c>
      <c r="AM680" s="412" t="e">
        <f>IF(#REF!&gt;0,#REF!*#REF!/1000,"")</f>
        <v>#REF!</v>
      </c>
      <c r="AN680" s="412" t="e">
        <f>IF(#REF!&gt;0,#REF!*#REF!/1000,"")</f>
        <v>#REF!</v>
      </c>
      <c r="AO680" s="413" t="e">
        <f>IF(OR(#REF!="●",#REF!="●",#REF!="●"),"",IF(#REF!="","",#REF!))</f>
        <v>#REF!</v>
      </c>
      <c r="AP680" s="413" t="e">
        <f>IF(OR(#REF!="●",#REF!="●",#REF!="●"),"",IF(#REF!="","",#REF!))</f>
        <v>#REF!</v>
      </c>
      <c r="AQ680" s="412" t="e">
        <f>IF(ISNA(L680),"",L680*#REF!)</f>
        <v>#REF!</v>
      </c>
      <c r="AR680" s="412" t="e">
        <f>IF(ISNA(M680),"",M680*#REF!)</f>
        <v>#REF!</v>
      </c>
      <c r="AS680" s="414" t="e">
        <f>IF(#REF!&gt;0,DQ$6,"")</f>
        <v>#REF!</v>
      </c>
      <c r="AT680" s="95" t="e">
        <f>IF(#REF!="","",VLOOKUP(#REF!,#REF!,7,0))</f>
        <v>#REF!</v>
      </c>
      <c r="AU680" s="201" t="e">
        <f>IF(OR(#REF!="",AT680=""),"",ROUND(#REF!/10^3*AT680,3))</f>
        <v>#REF!</v>
      </c>
      <c r="AV680" s="201" t="e">
        <f>IF(#REF!&gt;0,#REF!*#REF!/1000,"")</f>
        <v>#REF!</v>
      </c>
      <c r="AW680" s="201" t="e">
        <f>IF(#REF!&gt;0,#REF!*#REF!/1000,"")</f>
        <v>#REF!</v>
      </c>
      <c r="AX680" s="74" t="e">
        <f t="shared" si="125"/>
        <v>#REF!</v>
      </c>
      <c r="AY680" s="74" t="e">
        <f t="shared" si="126"/>
        <v>#REF!</v>
      </c>
      <c r="AZ680" s="201" t="e">
        <f>IF(ISNA(AX680),"",AX680*#REF!)</f>
        <v>#REF!</v>
      </c>
      <c r="BA680" s="201" t="e">
        <f>IF(ISNA(AY680),"",AY680*#REF!)</f>
        <v>#REF!</v>
      </c>
      <c r="BB680" s="78" t="e">
        <f>IF(#REF!&gt;0,DQ$40,"")</f>
        <v>#REF!</v>
      </c>
      <c r="BC680" s="99"/>
      <c r="BD680" s="650"/>
      <c r="BE680" s="652" t="e">
        <f>IF(OR(#REF!="",F680=""),"",ROUND(#REF!/10^3*F680,3))</f>
        <v>#REF!</v>
      </c>
      <c r="BF680" s="412" t="e">
        <f>IF(#REF!&gt;0,#REF!*#REF!/1000,"")</f>
        <v>#REF!</v>
      </c>
      <c r="BG680" s="412" t="e">
        <f>IF(#REF!&gt;0,#REF!*#REF!/1000,"")</f>
        <v>#REF!</v>
      </c>
      <c r="BH680" s="413" t="e">
        <f>IF(OR(#REF!="●",#REF!="●",#REF!="●",#REF!="●"),"",IF(#REF!="","",#REF!))</f>
        <v>#REF!</v>
      </c>
      <c r="BI680" s="413" t="e">
        <f>IF(OR(#REF!="●",#REF!="●",#REF!="●",#REF!="●"),"",IF(#REF!="","",#REF!))</f>
        <v>#REF!</v>
      </c>
      <c r="BJ680" s="412" t="e">
        <f>IF(ISNA(L680),"",L680*#REF!)</f>
        <v>#REF!</v>
      </c>
      <c r="BK680" s="412" t="e">
        <f>IF(ISNA(M680),"",M680*#REF!)</f>
        <v>#REF!</v>
      </c>
      <c r="BL680" s="415" t="e">
        <f>IF(#REF!&gt;0,DQ$6,"")</f>
        <v>#REF!</v>
      </c>
      <c r="BM680" s="361" t="e">
        <f>IF(#REF!="","",VLOOKUP(#REF!,#REF!,7,0))</f>
        <v>#REF!</v>
      </c>
      <c r="BN680" s="201" t="e">
        <f>IF(OR(#REF!="",BM680=""),"",ROUND(#REF!/10^3*BM680,3))</f>
        <v>#REF!</v>
      </c>
      <c r="BO680" s="201" t="e">
        <f>IF(#REF!&gt;0,#REF!*#REF!/1000,"")</f>
        <v>#REF!</v>
      </c>
      <c r="BP680" s="201" t="e">
        <f>IF(#REF!&gt;0,#REF!*#REF!/1000,"")</f>
        <v>#REF!</v>
      </c>
      <c r="BQ680" s="74" t="e">
        <f t="shared" si="127"/>
        <v>#REF!</v>
      </c>
      <c r="BR680" s="74" t="e">
        <f t="shared" si="128"/>
        <v>#REF!</v>
      </c>
      <c r="BS680" s="201" t="e">
        <f>IF(ISNA(BQ680),"",BQ680*#REF!)</f>
        <v>#REF!</v>
      </c>
      <c r="BT680" s="201" t="e">
        <f>IF(ISNA(BR680),"",BR680*#REF!)</f>
        <v>#REF!</v>
      </c>
      <c r="BU680" s="78" t="e">
        <f>IF(#REF!&gt;0,DQ$57,"")</f>
        <v>#REF!</v>
      </c>
      <c r="BV680" s="99"/>
      <c r="BW680" s="411"/>
      <c r="BX680" s="412" t="e">
        <f>IF(OR(#REF!="",F680=""),"",ROUND(#REF!/10^3*F680,3))</f>
        <v>#REF!</v>
      </c>
      <c r="BY680" s="412" t="e">
        <f>IF(#REF!&gt;0,#REF!*#REF!/1000,"")</f>
        <v>#REF!</v>
      </c>
      <c r="BZ680" s="412" t="e">
        <f>IF(#REF!&gt;0,#REF!*#REF!/1000,"")</f>
        <v>#REF!</v>
      </c>
      <c r="CA680" s="413" t="e">
        <f>IF(OR(#REF!="●",#REF!="●",#REF!="●",#REF!="●",#REF!="●"),"",IF(#REF!="","",#REF!))</f>
        <v>#REF!</v>
      </c>
      <c r="CB680" s="413" t="e">
        <f>IF(OR(#REF!="●",#REF!="●",#REF!="●",#REF!="●",#REF!="●"),"",IF(#REF!="","",#REF!))</f>
        <v>#REF!</v>
      </c>
      <c r="CC680" s="412" t="e">
        <f>IF(ISNA(L680),"",L680*#REF!)</f>
        <v>#REF!</v>
      </c>
      <c r="CD680" s="412" t="e">
        <f>IF(ISNA(M680),"",M680*#REF!)</f>
        <v>#REF!</v>
      </c>
      <c r="CE680" s="415" t="e">
        <f>IF(#REF!&gt;0,DQ$6,"")</f>
        <v>#REF!</v>
      </c>
      <c r="CF680" s="361" t="e">
        <f>IF(#REF!="","",VLOOKUP(#REF!,#REF!,7,0))</f>
        <v>#REF!</v>
      </c>
      <c r="CG680" s="201" t="e">
        <f>IF(OR(#REF!="",CF680=""),"",ROUND(#REF!/10^3*CF680,3))</f>
        <v>#REF!</v>
      </c>
      <c r="CH680" s="201" t="e">
        <f>IF(#REF!&gt;0,#REF!*#REF!/1000,"")</f>
        <v>#REF!</v>
      </c>
      <c r="CI680" s="201" t="e">
        <f>IF(#REF!&gt;0,#REF!*#REF!/1000,"")</f>
        <v>#REF!</v>
      </c>
      <c r="CJ680" s="74" t="e">
        <f t="shared" si="129"/>
        <v>#REF!</v>
      </c>
      <c r="CK680" s="74" t="e">
        <f t="shared" si="130"/>
        <v>#REF!</v>
      </c>
      <c r="CL680" s="201" t="e">
        <f>IF(ISNA(CJ680),"",CJ680*#REF!)</f>
        <v>#REF!</v>
      </c>
      <c r="CM680" s="201" t="e">
        <f>IF(ISNA(CK680),"",CK680*#REF!)</f>
        <v>#REF!</v>
      </c>
      <c r="CN680" s="101" t="e">
        <f>IF(#REF!&gt;0,DQ$57,"")</f>
        <v>#REF!</v>
      </c>
      <c r="CO680" s="84"/>
      <c r="CP680" s="2"/>
      <c r="CQ680" s="2"/>
      <c r="CR680" s="2"/>
      <c r="CS680" s="2"/>
      <c r="CT680" s="2"/>
      <c r="CU680" s="2"/>
      <c r="CV680" s="2"/>
      <c r="CX680" s="2"/>
      <c r="CY680" s="2"/>
      <c r="CZ680" s="2"/>
      <c r="DA680" s="2"/>
      <c r="DB680" s="2"/>
      <c r="DC680" s="2"/>
      <c r="DD680" s="2"/>
      <c r="DE680" s="2"/>
      <c r="DF680" s="2"/>
    </row>
    <row r="681" spans="2:110" ht="18" customHeight="1">
      <c r="B681" s="151" t="e">
        <f>IF(#REF!="","",VLOOKUP(#REF!,$CX$11:$DG$26,9,0))</f>
        <v>#REF!</v>
      </c>
      <c r="C681" s="64" t="e">
        <f>IF(#REF!="",0,VLOOKUP(#REF!,$CP$11:$CQ$16,2,0))</f>
        <v>#REF!</v>
      </c>
      <c r="D681" s="65" t="e">
        <f>IF(#REF!="",0,VLOOKUP(#REF!,$CX$11:$CY$26,2,0))</f>
        <v>#REF!</v>
      </c>
      <c r="E681" s="152" t="e">
        <f t="shared" si="120"/>
        <v>#REF!</v>
      </c>
      <c r="F681" s="155" t="e">
        <f>IF(#REF!="","",VLOOKUP(#REF!,#REF!,7,0))</f>
        <v>#REF!</v>
      </c>
      <c r="G681" s="201" t="e">
        <f>IF(OR(#REF!="",F681=""),"",ROUND(#REF!/10^3*F681,3))</f>
        <v>#REF!</v>
      </c>
      <c r="H681" s="201" t="e">
        <f>IF(#REF!&gt;0,#REF!*#REF!/1000,"")</f>
        <v>#REF!</v>
      </c>
      <c r="I681" s="201" t="e">
        <f>IF(#REF!&gt;0,#REF!*#REF!/1000,"")</f>
        <v>#REF!</v>
      </c>
      <c r="J681" s="51" t="e">
        <f>IF(#REF!="●","",IF(#REF!="","",#REF!))</f>
        <v>#REF!</v>
      </c>
      <c r="K681" s="51" t="e">
        <f>IF(#REF!="●","",IF(#REF!="","",#REF!))</f>
        <v>#REF!</v>
      </c>
      <c r="L681" s="74" t="e">
        <f t="shared" si="121"/>
        <v>#REF!</v>
      </c>
      <c r="M681" s="74" t="e">
        <f t="shared" si="122"/>
        <v>#REF!</v>
      </c>
      <c r="N681" s="201" t="e">
        <f>IF(ISNA(L681),"",L681*#REF!)</f>
        <v>#REF!</v>
      </c>
      <c r="O681" s="201" t="e">
        <f>IF(ISNA(M681),"",M681*#REF!)</f>
        <v>#REF!</v>
      </c>
      <c r="P681" s="78" t="e">
        <f>IF(#REF!&gt;0,DQ$6,"")</f>
        <v>#REF!</v>
      </c>
      <c r="Q681" s="99"/>
      <c r="R681" s="411"/>
      <c r="S681" s="412" t="e">
        <f>IF(OR(#REF!="",F681=""),"",ROUND(#REF!/10^3*F681,3))</f>
        <v>#REF!</v>
      </c>
      <c r="T681" s="412" t="e">
        <f>IF(#REF!&gt;0,#REF!*#REF!/1000,"")</f>
        <v>#REF!</v>
      </c>
      <c r="U681" s="412" t="e">
        <f>IF(#REF!&gt;0,#REF!*#REF!/1000,"")</f>
        <v>#REF!</v>
      </c>
      <c r="V681" s="413" t="e">
        <f>IF(OR(#REF!="●",#REF!="●"),"",IF(#REF!="","",#REF!))</f>
        <v>#REF!</v>
      </c>
      <c r="W681" s="413" t="e">
        <f>IF(OR(#REF!="●",#REF!="●"),"",IF(#REF!="","",#REF!))</f>
        <v>#REF!</v>
      </c>
      <c r="X681" s="412" t="e">
        <f>IF(ISNA(L681),"",L681*#REF!)</f>
        <v>#REF!</v>
      </c>
      <c r="Y681" s="412" t="e">
        <f>IF(ISNA(M681),"",M681*#REF!)</f>
        <v>#REF!</v>
      </c>
      <c r="Z681" s="414" t="e">
        <f>IF(#REF!&gt;0,DQ$6,"")</f>
        <v>#REF!</v>
      </c>
      <c r="AA681" s="95" t="e">
        <f>IF(#REF!="","",VLOOKUP(#REF!,#REF!,7,0))</f>
        <v>#REF!</v>
      </c>
      <c r="AB681" s="201" t="e">
        <f>IF(OR(#REF!="",AA681=""),"",ROUND(#REF!/10^3*AA681,3))</f>
        <v>#REF!</v>
      </c>
      <c r="AC681" s="201" t="e">
        <f>IF(#REF!&gt;0,#REF!*#REF!/1000,"")</f>
        <v>#REF!</v>
      </c>
      <c r="AD681" s="201" t="e">
        <f>IF(#REF!&gt;0,#REF!*#REF!/1000,"")</f>
        <v>#REF!</v>
      </c>
      <c r="AE681" s="74" t="e">
        <f t="shared" si="123"/>
        <v>#REF!</v>
      </c>
      <c r="AF681" s="74" t="e">
        <f t="shared" si="124"/>
        <v>#REF!</v>
      </c>
      <c r="AG681" s="201" t="e">
        <f>IF(ISNA(AE681),"",AE681*#REF!)</f>
        <v>#REF!</v>
      </c>
      <c r="AH681" s="201" t="e">
        <f>IF(ISNA(AF681),"",AF681*#REF!)</f>
        <v>#REF!</v>
      </c>
      <c r="AI681" s="78" t="e">
        <f>IF(#REF!&gt;0,DQ$23,"")</f>
        <v>#REF!</v>
      </c>
      <c r="AJ681" s="99"/>
      <c r="AK681" s="411"/>
      <c r="AL681" s="412" t="e">
        <f>IF(OR(#REF!="",F681=""),"",ROUND(#REF!/10^3*F681,3))</f>
        <v>#REF!</v>
      </c>
      <c r="AM681" s="412" t="e">
        <f>IF(#REF!&gt;0,#REF!*#REF!/1000,"")</f>
        <v>#REF!</v>
      </c>
      <c r="AN681" s="412" t="e">
        <f>IF(#REF!&gt;0,#REF!*#REF!/1000,"")</f>
        <v>#REF!</v>
      </c>
      <c r="AO681" s="413" t="e">
        <f>IF(OR(#REF!="●",#REF!="●",#REF!="●"),"",IF(#REF!="","",#REF!))</f>
        <v>#REF!</v>
      </c>
      <c r="AP681" s="413" t="e">
        <f>IF(OR(#REF!="●",#REF!="●",#REF!="●"),"",IF(#REF!="","",#REF!))</f>
        <v>#REF!</v>
      </c>
      <c r="AQ681" s="412" t="e">
        <f>IF(ISNA(L681),"",L681*#REF!)</f>
        <v>#REF!</v>
      </c>
      <c r="AR681" s="412" t="e">
        <f>IF(ISNA(M681),"",M681*#REF!)</f>
        <v>#REF!</v>
      </c>
      <c r="AS681" s="414" t="e">
        <f>IF(#REF!&gt;0,DQ$6,"")</f>
        <v>#REF!</v>
      </c>
      <c r="AT681" s="95" t="e">
        <f>IF(#REF!="","",VLOOKUP(#REF!,#REF!,7,0))</f>
        <v>#REF!</v>
      </c>
      <c r="AU681" s="201" t="e">
        <f>IF(OR(#REF!="",AT681=""),"",ROUND(#REF!/10^3*AT681,3))</f>
        <v>#REF!</v>
      </c>
      <c r="AV681" s="201" t="e">
        <f>IF(#REF!&gt;0,#REF!*#REF!/1000,"")</f>
        <v>#REF!</v>
      </c>
      <c r="AW681" s="201" t="e">
        <f>IF(#REF!&gt;0,#REF!*#REF!/1000,"")</f>
        <v>#REF!</v>
      </c>
      <c r="AX681" s="74" t="e">
        <f t="shared" si="125"/>
        <v>#REF!</v>
      </c>
      <c r="AY681" s="74" t="e">
        <f t="shared" si="126"/>
        <v>#REF!</v>
      </c>
      <c r="AZ681" s="201" t="e">
        <f>IF(ISNA(AX681),"",AX681*#REF!)</f>
        <v>#REF!</v>
      </c>
      <c r="BA681" s="201" t="e">
        <f>IF(ISNA(AY681),"",AY681*#REF!)</f>
        <v>#REF!</v>
      </c>
      <c r="BB681" s="78" t="e">
        <f>IF(#REF!&gt;0,DQ$40,"")</f>
        <v>#REF!</v>
      </c>
      <c r="BC681" s="99"/>
      <c r="BD681" s="650"/>
      <c r="BE681" s="652" t="e">
        <f>IF(OR(#REF!="",F681=""),"",ROUND(#REF!/10^3*F681,3))</f>
        <v>#REF!</v>
      </c>
      <c r="BF681" s="412" t="e">
        <f>IF(#REF!&gt;0,#REF!*#REF!/1000,"")</f>
        <v>#REF!</v>
      </c>
      <c r="BG681" s="412" t="e">
        <f>IF(#REF!&gt;0,#REF!*#REF!/1000,"")</f>
        <v>#REF!</v>
      </c>
      <c r="BH681" s="413" t="e">
        <f>IF(OR(#REF!="●",#REF!="●",#REF!="●",#REF!="●"),"",IF(#REF!="","",#REF!))</f>
        <v>#REF!</v>
      </c>
      <c r="BI681" s="413" t="e">
        <f>IF(OR(#REF!="●",#REF!="●",#REF!="●",#REF!="●"),"",IF(#REF!="","",#REF!))</f>
        <v>#REF!</v>
      </c>
      <c r="BJ681" s="412" t="e">
        <f>IF(ISNA(L681),"",L681*#REF!)</f>
        <v>#REF!</v>
      </c>
      <c r="BK681" s="412" t="e">
        <f>IF(ISNA(M681),"",M681*#REF!)</f>
        <v>#REF!</v>
      </c>
      <c r="BL681" s="415" t="e">
        <f>IF(#REF!&gt;0,DQ$6,"")</f>
        <v>#REF!</v>
      </c>
      <c r="BM681" s="361" t="e">
        <f>IF(#REF!="","",VLOOKUP(#REF!,#REF!,7,0))</f>
        <v>#REF!</v>
      </c>
      <c r="BN681" s="201" t="e">
        <f>IF(OR(#REF!="",BM681=""),"",ROUND(#REF!/10^3*BM681,3))</f>
        <v>#REF!</v>
      </c>
      <c r="BO681" s="201" t="e">
        <f>IF(#REF!&gt;0,#REF!*#REF!/1000,"")</f>
        <v>#REF!</v>
      </c>
      <c r="BP681" s="201" t="e">
        <f>IF(#REF!&gt;0,#REF!*#REF!/1000,"")</f>
        <v>#REF!</v>
      </c>
      <c r="BQ681" s="74" t="e">
        <f t="shared" si="127"/>
        <v>#REF!</v>
      </c>
      <c r="BR681" s="74" t="e">
        <f t="shared" si="128"/>
        <v>#REF!</v>
      </c>
      <c r="BS681" s="201" t="e">
        <f>IF(ISNA(BQ681),"",BQ681*#REF!)</f>
        <v>#REF!</v>
      </c>
      <c r="BT681" s="201" t="e">
        <f>IF(ISNA(BR681),"",BR681*#REF!)</f>
        <v>#REF!</v>
      </c>
      <c r="BU681" s="78" t="e">
        <f>IF(#REF!&gt;0,DQ$57,"")</f>
        <v>#REF!</v>
      </c>
      <c r="BV681" s="99"/>
      <c r="BW681" s="411"/>
      <c r="BX681" s="412" t="e">
        <f>IF(OR(#REF!="",F681=""),"",ROUND(#REF!/10^3*F681,3))</f>
        <v>#REF!</v>
      </c>
      <c r="BY681" s="412" t="e">
        <f>IF(#REF!&gt;0,#REF!*#REF!/1000,"")</f>
        <v>#REF!</v>
      </c>
      <c r="BZ681" s="412" t="e">
        <f>IF(#REF!&gt;0,#REF!*#REF!/1000,"")</f>
        <v>#REF!</v>
      </c>
      <c r="CA681" s="413" t="e">
        <f>IF(OR(#REF!="●",#REF!="●",#REF!="●",#REF!="●",#REF!="●"),"",IF(#REF!="","",#REF!))</f>
        <v>#REF!</v>
      </c>
      <c r="CB681" s="413" t="e">
        <f>IF(OR(#REF!="●",#REF!="●",#REF!="●",#REF!="●",#REF!="●"),"",IF(#REF!="","",#REF!))</f>
        <v>#REF!</v>
      </c>
      <c r="CC681" s="412" t="e">
        <f>IF(ISNA(L681),"",L681*#REF!)</f>
        <v>#REF!</v>
      </c>
      <c r="CD681" s="412" t="e">
        <f>IF(ISNA(M681),"",M681*#REF!)</f>
        <v>#REF!</v>
      </c>
      <c r="CE681" s="415" t="e">
        <f>IF(#REF!&gt;0,DQ$6,"")</f>
        <v>#REF!</v>
      </c>
      <c r="CF681" s="361" t="e">
        <f>IF(#REF!="","",VLOOKUP(#REF!,#REF!,7,0))</f>
        <v>#REF!</v>
      </c>
      <c r="CG681" s="201" t="e">
        <f>IF(OR(#REF!="",CF681=""),"",ROUND(#REF!/10^3*CF681,3))</f>
        <v>#REF!</v>
      </c>
      <c r="CH681" s="201" t="e">
        <f>IF(#REF!&gt;0,#REF!*#REF!/1000,"")</f>
        <v>#REF!</v>
      </c>
      <c r="CI681" s="201" t="e">
        <f>IF(#REF!&gt;0,#REF!*#REF!/1000,"")</f>
        <v>#REF!</v>
      </c>
      <c r="CJ681" s="74" t="e">
        <f t="shared" si="129"/>
        <v>#REF!</v>
      </c>
      <c r="CK681" s="74" t="e">
        <f t="shared" si="130"/>
        <v>#REF!</v>
      </c>
      <c r="CL681" s="201" t="e">
        <f>IF(ISNA(CJ681),"",CJ681*#REF!)</f>
        <v>#REF!</v>
      </c>
      <c r="CM681" s="201" t="e">
        <f>IF(ISNA(CK681),"",CK681*#REF!)</f>
        <v>#REF!</v>
      </c>
      <c r="CN681" s="101" t="e">
        <f>IF(#REF!&gt;0,DQ$57,"")</f>
        <v>#REF!</v>
      </c>
      <c r="CO681" s="84"/>
      <c r="CP681" s="2"/>
      <c r="CQ681" s="2"/>
      <c r="CR681" s="2"/>
      <c r="CS681" s="2"/>
      <c r="CT681" s="2"/>
      <c r="CU681" s="2"/>
      <c r="CV681" s="2"/>
      <c r="CX681" s="2"/>
      <c r="CY681" s="2"/>
      <c r="CZ681" s="2"/>
      <c r="DA681" s="2"/>
      <c r="DB681" s="2"/>
      <c r="DC681" s="2"/>
      <c r="DD681" s="2"/>
      <c r="DE681" s="2"/>
      <c r="DF681" s="2"/>
    </row>
    <row r="682" spans="2:110" ht="18" customHeight="1">
      <c r="B682" s="151" t="e">
        <f>IF(#REF!="","",VLOOKUP(#REF!,$CX$11:$DG$26,9,0))</f>
        <v>#REF!</v>
      </c>
      <c r="C682" s="64" t="e">
        <f>IF(#REF!="",0,VLOOKUP(#REF!,$CP$11:$CQ$16,2,0))</f>
        <v>#REF!</v>
      </c>
      <c r="D682" s="65" t="e">
        <f>IF(#REF!="",0,VLOOKUP(#REF!,$CX$11:$CY$26,2,0))</f>
        <v>#REF!</v>
      </c>
      <c r="E682" s="152" t="e">
        <f t="shared" si="120"/>
        <v>#REF!</v>
      </c>
      <c r="F682" s="155" t="e">
        <f>IF(#REF!="","",VLOOKUP(#REF!,#REF!,7,0))</f>
        <v>#REF!</v>
      </c>
      <c r="G682" s="201" t="e">
        <f>IF(OR(#REF!="",F682=""),"",ROUND(#REF!/10^3*F682,3))</f>
        <v>#REF!</v>
      </c>
      <c r="H682" s="201" t="e">
        <f>IF(#REF!&gt;0,#REF!*#REF!/1000,"")</f>
        <v>#REF!</v>
      </c>
      <c r="I682" s="201" t="e">
        <f>IF(#REF!&gt;0,#REF!*#REF!/1000,"")</f>
        <v>#REF!</v>
      </c>
      <c r="J682" s="51" t="e">
        <f>IF(#REF!="●","",IF(#REF!="","",#REF!))</f>
        <v>#REF!</v>
      </c>
      <c r="K682" s="51" t="e">
        <f>IF(#REF!="●","",IF(#REF!="","",#REF!))</f>
        <v>#REF!</v>
      </c>
      <c r="L682" s="74" t="e">
        <f t="shared" si="121"/>
        <v>#REF!</v>
      </c>
      <c r="M682" s="74" t="e">
        <f t="shared" si="122"/>
        <v>#REF!</v>
      </c>
      <c r="N682" s="201" t="e">
        <f>IF(ISNA(L682),"",L682*#REF!)</f>
        <v>#REF!</v>
      </c>
      <c r="O682" s="201" t="e">
        <f>IF(ISNA(M682),"",M682*#REF!)</f>
        <v>#REF!</v>
      </c>
      <c r="P682" s="78" t="e">
        <f>IF(#REF!&gt;0,DQ$6,"")</f>
        <v>#REF!</v>
      </c>
      <c r="Q682" s="99"/>
      <c r="R682" s="411"/>
      <c r="S682" s="412" t="e">
        <f>IF(OR(#REF!="",F682=""),"",ROUND(#REF!/10^3*F682,3))</f>
        <v>#REF!</v>
      </c>
      <c r="T682" s="412" t="e">
        <f>IF(#REF!&gt;0,#REF!*#REF!/1000,"")</f>
        <v>#REF!</v>
      </c>
      <c r="U682" s="412" t="e">
        <f>IF(#REF!&gt;0,#REF!*#REF!/1000,"")</f>
        <v>#REF!</v>
      </c>
      <c r="V682" s="413" t="e">
        <f>IF(OR(#REF!="●",#REF!="●"),"",IF(#REF!="","",#REF!))</f>
        <v>#REF!</v>
      </c>
      <c r="W682" s="413" t="e">
        <f>IF(OR(#REF!="●",#REF!="●"),"",IF(#REF!="","",#REF!))</f>
        <v>#REF!</v>
      </c>
      <c r="X682" s="412" t="e">
        <f>IF(ISNA(L682),"",L682*#REF!)</f>
        <v>#REF!</v>
      </c>
      <c r="Y682" s="412" t="e">
        <f>IF(ISNA(M682),"",M682*#REF!)</f>
        <v>#REF!</v>
      </c>
      <c r="Z682" s="414" t="e">
        <f>IF(#REF!&gt;0,DQ$6,"")</f>
        <v>#REF!</v>
      </c>
      <c r="AA682" s="95" t="e">
        <f>IF(#REF!="","",VLOOKUP(#REF!,#REF!,7,0))</f>
        <v>#REF!</v>
      </c>
      <c r="AB682" s="201" t="e">
        <f>IF(OR(#REF!="",AA682=""),"",ROUND(#REF!/10^3*AA682,3))</f>
        <v>#REF!</v>
      </c>
      <c r="AC682" s="201" t="e">
        <f>IF(#REF!&gt;0,#REF!*#REF!/1000,"")</f>
        <v>#REF!</v>
      </c>
      <c r="AD682" s="201" t="e">
        <f>IF(#REF!&gt;0,#REF!*#REF!/1000,"")</f>
        <v>#REF!</v>
      </c>
      <c r="AE682" s="74" t="e">
        <f t="shared" si="123"/>
        <v>#REF!</v>
      </c>
      <c r="AF682" s="74" t="e">
        <f t="shared" si="124"/>
        <v>#REF!</v>
      </c>
      <c r="AG682" s="201" t="e">
        <f>IF(ISNA(AE682),"",AE682*#REF!)</f>
        <v>#REF!</v>
      </c>
      <c r="AH682" s="201" t="e">
        <f>IF(ISNA(AF682),"",AF682*#REF!)</f>
        <v>#REF!</v>
      </c>
      <c r="AI682" s="78" t="e">
        <f>IF(#REF!&gt;0,DQ$23,"")</f>
        <v>#REF!</v>
      </c>
      <c r="AJ682" s="99"/>
      <c r="AK682" s="411"/>
      <c r="AL682" s="412" t="e">
        <f>IF(OR(#REF!="",F682=""),"",ROUND(#REF!/10^3*F682,3))</f>
        <v>#REF!</v>
      </c>
      <c r="AM682" s="412" t="e">
        <f>IF(#REF!&gt;0,#REF!*#REF!/1000,"")</f>
        <v>#REF!</v>
      </c>
      <c r="AN682" s="412" t="e">
        <f>IF(#REF!&gt;0,#REF!*#REF!/1000,"")</f>
        <v>#REF!</v>
      </c>
      <c r="AO682" s="413" t="e">
        <f>IF(OR(#REF!="●",#REF!="●",#REF!="●"),"",IF(#REF!="","",#REF!))</f>
        <v>#REF!</v>
      </c>
      <c r="AP682" s="413" t="e">
        <f>IF(OR(#REF!="●",#REF!="●",#REF!="●"),"",IF(#REF!="","",#REF!))</f>
        <v>#REF!</v>
      </c>
      <c r="AQ682" s="412" t="e">
        <f>IF(ISNA(L682),"",L682*#REF!)</f>
        <v>#REF!</v>
      </c>
      <c r="AR682" s="412" t="e">
        <f>IF(ISNA(M682),"",M682*#REF!)</f>
        <v>#REF!</v>
      </c>
      <c r="AS682" s="414" t="e">
        <f>IF(#REF!&gt;0,DQ$6,"")</f>
        <v>#REF!</v>
      </c>
      <c r="AT682" s="95" t="e">
        <f>IF(#REF!="","",VLOOKUP(#REF!,#REF!,7,0))</f>
        <v>#REF!</v>
      </c>
      <c r="AU682" s="201" t="e">
        <f>IF(OR(#REF!="",AT682=""),"",ROUND(#REF!/10^3*AT682,3))</f>
        <v>#REF!</v>
      </c>
      <c r="AV682" s="201" t="e">
        <f>IF(#REF!&gt;0,#REF!*#REF!/1000,"")</f>
        <v>#REF!</v>
      </c>
      <c r="AW682" s="201" t="e">
        <f>IF(#REF!&gt;0,#REF!*#REF!/1000,"")</f>
        <v>#REF!</v>
      </c>
      <c r="AX682" s="74" t="e">
        <f t="shared" si="125"/>
        <v>#REF!</v>
      </c>
      <c r="AY682" s="74" t="e">
        <f t="shared" si="126"/>
        <v>#REF!</v>
      </c>
      <c r="AZ682" s="201" t="e">
        <f>IF(ISNA(AX682),"",AX682*#REF!)</f>
        <v>#REF!</v>
      </c>
      <c r="BA682" s="201" t="e">
        <f>IF(ISNA(AY682),"",AY682*#REF!)</f>
        <v>#REF!</v>
      </c>
      <c r="BB682" s="78" t="e">
        <f>IF(#REF!&gt;0,DQ$40,"")</f>
        <v>#REF!</v>
      </c>
      <c r="BC682" s="99"/>
      <c r="BD682" s="650"/>
      <c r="BE682" s="652" t="e">
        <f>IF(OR(#REF!="",F682=""),"",ROUND(#REF!/10^3*F682,3))</f>
        <v>#REF!</v>
      </c>
      <c r="BF682" s="412" t="e">
        <f>IF(#REF!&gt;0,#REF!*#REF!/1000,"")</f>
        <v>#REF!</v>
      </c>
      <c r="BG682" s="412" t="e">
        <f>IF(#REF!&gt;0,#REF!*#REF!/1000,"")</f>
        <v>#REF!</v>
      </c>
      <c r="BH682" s="413" t="e">
        <f>IF(OR(#REF!="●",#REF!="●",#REF!="●",#REF!="●"),"",IF(#REF!="","",#REF!))</f>
        <v>#REF!</v>
      </c>
      <c r="BI682" s="413" t="e">
        <f>IF(OR(#REF!="●",#REF!="●",#REF!="●",#REF!="●"),"",IF(#REF!="","",#REF!))</f>
        <v>#REF!</v>
      </c>
      <c r="BJ682" s="412" t="e">
        <f>IF(ISNA(L682),"",L682*#REF!)</f>
        <v>#REF!</v>
      </c>
      <c r="BK682" s="412" t="e">
        <f>IF(ISNA(M682),"",M682*#REF!)</f>
        <v>#REF!</v>
      </c>
      <c r="BL682" s="415" t="e">
        <f>IF(#REF!&gt;0,DQ$6,"")</f>
        <v>#REF!</v>
      </c>
      <c r="BM682" s="361" t="e">
        <f>IF(#REF!="","",VLOOKUP(#REF!,#REF!,7,0))</f>
        <v>#REF!</v>
      </c>
      <c r="BN682" s="201" t="e">
        <f>IF(OR(#REF!="",BM682=""),"",ROUND(#REF!/10^3*BM682,3))</f>
        <v>#REF!</v>
      </c>
      <c r="BO682" s="201" t="e">
        <f>IF(#REF!&gt;0,#REF!*#REF!/1000,"")</f>
        <v>#REF!</v>
      </c>
      <c r="BP682" s="201" t="e">
        <f>IF(#REF!&gt;0,#REF!*#REF!/1000,"")</f>
        <v>#REF!</v>
      </c>
      <c r="BQ682" s="74" t="e">
        <f t="shared" si="127"/>
        <v>#REF!</v>
      </c>
      <c r="BR682" s="74" t="e">
        <f t="shared" si="128"/>
        <v>#REF!</v>
      </c>
      <c r="BS682" s="201" t="e">
        <f>IF(ISNA(BQ682),"",BQ682*#REF!)</f>
        <v>#REF!</v>
      </c>
      <c r="BT682" s="201" t="e">
        <f>IF(ISNA(BR682),"",BR682*#REF!)</f>
        <v>#REF!</v>
      </c>
      <c r="BU682" s="78" t="e">
        <f>IF(#REF!&gt;0,DQ$57,"")</f>
        <v>#REF!</v>
      </c>
      <c r="BV682" s="99"/>
      <c r="BW682" s="411"/>
      <c r="BX682" s="412" t="e">
        <f>IF(OR(#REF!="",F682=""),"",ROUND(#REF!/10^3*F682,3))</f>
        <v>#REF!</v>
      </c>
      <c r="BY682" s="412" t="e">
        <f>IF(#REF!&gt;0,#REF!*#REF!/1000,"")</f>
        <v>#REF!</v>
      </c>
      <c r="BZ682" s="412" t="e">
        <f>IF(#REF!&gt;0,#REF!*#REF!/1000,"")</f>
        <v>#REF!</v>
      </c>
      <c r="CA682" s="413" t="e">
        <f>IF(OR(#REF!="●",#REF!="●",#REF!="●",#REF!="●",#REF!="●"),"",IF(#REF!="","",#REF!))</f>
        <v>#REF!</v>
      </c>
      <c r="CB682" s="413" t="e">
        <f>IF(OR(#REF!="●",#REF!="●",#REF!="●",#REF!="●",#REF!="●"),"",IF(#REF!="","",#REF!))</f>
        <v>#REF!</v>
      </c>
      <c r="CC682" s="412" t="e">
        <f>IF(ISNA(L682),"",L682*#REF!)</f>
        <v>#REF!</v>
      </c>
      <c r="CD682" s="412" t="e">
        <f>IF(ISNA(M682),"",M682*#REF!)</f>
        <v>#REF!</v>
      </c>
      <c r="CE682" s="415" t="e">
        <f>IF(#REF!&gt;0,DQ$6,"")</f>
        <v>#REF!</v>
      </c>
      <c r="CF682" s="361" t="e">
        <f>IF(#REF!="","",VLOOKUP(#REF!,#REF!,7,0))</f>
        <v>#REF!</v>
      </c>
      <c r="CG682" s="201" t="e">
        <f>IF(OR(#REF!="",CF682=""),"",ROUND(#REF!/10^3*CF682,3))</f>
        <v>#REF!</v>
      </c>
      <c r="CH682" s="201" t="e">
        <f>IF(#REF!&gt;0,#REF!*#REF!/1000,"")</f>
        <v>#REF!</v>
      </c>
      <c r="CI682" s="201" t="e">
        <f>IF(#REF!&gt;0,#REF!*#REF!/1000,"")</f>
        <v>#REF!</v>
      </c>
      <c r="CJ682" s="74" t="e">
        <f t="shared" si="129"/>
        <v>#REF!</v>
      </c>
      <c r="CK682" s="74" t="e">
        <f t="shared" si="130"/>
        <v>#REF!</v>
      </c>
      <c r="CL682" s="201" t="e">
        <f>IF(ISNA(CJ682),"",CJ682*#REF!)</f>
        <v>#REF!</v>
      </c>
      <c r="CM682" s="201" t="e">
        <f>IF(ISNA(CK682),"",CK682*#REF!)</f>
        <v>#REF!</v>
      </c>
      <c r="CN682" s="101" t="e">
        <f>IF(#REF!&gt;0,DQ$57,"")</f>
        <v>#REF!</v>
      </c>
      <c r="CO682" s="84"/>
      <c r="CP682" s="2"/>
      <c r="CQ682" s="2"/>
      <c r="CR682" s="2"/>
      <c r="CS682" s="2"/>
      <c r="CT682" s="2"/>
      <c r="CU682" s="2"/>
      <c r="CV682" s="2"/>
      <c r="CX682" s="2"/>
      <c r="CY682" s="2"/>
      <c r="CZ682" s="2"/>
      <c r="DA682" s="2"/>
      <c r="DB682" s="2"/>
      <c r="DC682" s="2"/>
      <c r="DD682" s="2"/>
      <c r="DE682" s="2"/>
      <c r="DF682" s="2"/>
    </row>
    <row r="683" spans="2:110" ht="18" customHeight="1">
      <c r="B683" s="151" t="e">
        <f>IF(#REF!="","",VLOOKUP(#REF!,$CX$11:$DG$26,9,0))</f>
        <v>#REF!</v>
      </c>
      <c r="C683" s="64" t="e">
        <f>IF(#REF!="",0,VLOOKUP(#REF!,$CP$11:$CQ$16,2,0))</f>
        <v>#REF!</v>
      </c>
      <c r="D683" s="65" t="e">
        <f>IF(#REF!="",0,VLOOKUP(#REF!,$CX$11:$CY$26,2,0))</f>
        <v>#REF!</v>
      </c>
      <c r="E683" s="152" t="e">
        <f t="shared" si="120"/>
        <v>#REF!</v>
      </c>
      <c r="F683" s="155" t="e">
        <f>IF(#REF!="","",VLOOKUP(#REF!,#REF!,7,0))</f>
        <v>#REF!</v>
      </c>
      <c r="G683" s="201" t="e">
        <f>IF(OR(#REF!="",F683=""),"",ROUND(#REF!/10^3*F683,3))</f>
        <v>#REF!</v>
      </c>
      <c r="H683" s="201" t="e">
        <f>IF(#REF!&gt;0,#REF!*#REF!/1000,"")</f>
        <v>#REF!</v>
      </c>
      <c r="I683" s="201" t="e">
        <f>IF(#REF!&gt;0,#REF!*#REF!/1000,"")</f>
        <v>#REF!</v>
      </c>
      <c r="J683" s="51" t="e">
        <f>IF(#REF!="●","",IF(#REF!="","",#REF!))</f>
        <v>#REF!</v>
      </c>
      <c r="K683" s="51" t="e">
        <f>IF(#REF!="●","",IF(#REF!="","",#REF!))</f>
        <v>#REF!</v>
      </c>
      <c r="L683" s="74" t="e">
        <f t="shared" si="121"/>
        <v>#REF!</v>
      </c>
      <c r="M683" s="74" t="e">
        <f t="shared" si="122"/>
        <v>#REF!</v>
      </c>
      <c r="N683" s="201" t="e">
        <f>IF(ISNA(L683),"",L683*#REF!)</f>
        <v>#REF!</v>
      </c>
      <c r="O683" s="201" t="e">
        <f>IF(ISNA(M683),"",M683*#REF!)</f>
        <v>#REF!</v>
      </c>
      <c r="P683" s="78" t="e">
        <f>IF(#REF!&gt;0,DQ$6,"")</f>
        <v>#REF!</v>
      </c>
      <c r="Q683" s="99"/>
      <c r="R683" s="411"/>
      <c r="S683" s="412" t="e">
        <f>IF(OR(#REF!="",F683=""),"",ROUND(#REF!/10^3*F683,3))</f>
        <v>#REF!</v>
      </c>
      <c r="T683" s="412" t="e">
        <f>IF(#REF!&gt;0,#REF!*#REF!/1000,"")</f>
        <v>#REF!</v>
      </c>
      <c r="U683" s="412" t="e">
        <f>IF(#REF!&gt;0,#REF!*#REF!/1000,"")</f>
        <v>#REF!</v>
      </c>
      <c r="V683" s="413" t="e">
        <f>IF(OR(#REF!="●",#REF!="●"),"",IF(#REF!="","",#REF!))</f>
        <v>#REF!</v>
      </c>
      <c r="W683" s="413" t="e">
        <f>IF(OR(#REF!="●",#REF!="●"),"",IF(#REF!="","",#REF!))</f>
        <v>#REF!</v>
      </c>
      <c r="X683" s="412" t="e">
        <f>IF(ISNA(L683),"",L683*#REF!)</f>
        <v>#REF!</v>
      </c>
      <c r="Y683" s="412" t="e">
        <f>IF(ISNA(M683),"",M683*#REF!)</f>
        <v>#REF!</v>
      </c>
      <c r="Z683" s="414" t="e">
        <f>IF(#REF!&gt;0,DQ$6,"")</f>
        <v>#REF!</v>
      </c>
      <c r="AA683" s="95" t="e">
        <f>IF(#REF!="","",VLOOKUP(#REF!,#REF!,7,0))</f>
        <v>#REF!</v>
      </c>
      <c r="AB683" s="201" t="e">
        <f>IF(OR(#REF!="",AA683=""),"",ROUND(#REF!/10^3*AA683,3))</f>
        <v>#REF!</v>
      </c>
      <c r="AC683" s="201" t="e">
        <f>IF(#REF!&gt;0,#REF!*#REF!/1000,"")</f>
        <v>#REF!</v>
      </c>
      <c r="AD683" s="201" t="e">
        <f>IF(#REF!&gt;0,#REF!*#REF!/1000,"")</f>
        <v>#REF!</v>
      </c>
      <c r="AE683" s="74" t="e">
        <f t="shared" si="123"/>
        <v>#REF!</v>
      </c>
      <c r="AF683" s="74" t="e">
        <f t="shared" si="124"/>
        <v>#REF!</v>
      </c>
      <c r="AG683" s="201" t="e">
        <f>IF(ISNA(AE683),"",AE683*#REF!)</f>
        <v>#REF!</v>
      </c>
      <c r="AH683" s="201" t="e">
        <f>IF(ISNA(AF683),"",AF683*#REF!)</f>
        <v>#REF!</v>
      </c>
      <c r="AI683" s="78" t="e">
        <f>IF(#REF!&gt;0,DQ$23,"")</f>
        <v>#REF!</v>
      </c>
      <c r="AJ683" s="99"/>
      <c r="AK683" s="411"/>
      <c r="AL683" s="412" t="e">
        <f>IF(OR(#REF!="",F683=""),"",ROUND(#REF!/10^3*F683,3))</f>
        <v>#REF!</v>
      </c>
      <c r="AM683" s="412" t="e">
        <f>IF(#REF!&gt;0,#REF!*#REF!/1000,"")</f>
        <v>#REF!</v>
      </c>
      <c r="AN683" s="412" t="e">
        <f>IF(#REF!&gt;0,#REF!*#REF!/1000,"")</f>
        <v>#REF!</v>
      </c>
      <c r="AO683" s="413" t="e">
        <f>IF(OR(#REF!="●",#REF!="●",#REF!="●"),"",IF(#REF!="","",#REF!))</f>
        <v>#REF!</v>
      </c>
      <c r="AP683" s="413" t="e">
        <f>IF(OR(#REF!="●",#REF!="●",#REF!="●"),"",IF(#REF!="","",#REF!))</f>
        <v>#REF!</v>
      </c>
      <c r="AQ683" s="412" t="e">
        <f>IF(ISNA(L683),"",L683*#REF!)</f>
        <v>#REF!</v>
      </c>
      <c r="AR683" s="412" t="e">
        <f>IF(ISNA(M683),"",M683*#REF!)</f>
        <v>#REF!</v>
      </c>
      <c r="AS683" s="414" t="e">
        <f>IF(#REF!&gt;0,DQ$6,"")</f>
        <v>#REF!</v>
      </c>
      <c r="AT683" s="95" t="e">
        <f>IF(#REF!="","",VLOOKUP(#REF!,#REF!,7,0))</f>
        <v>#REF!</v>
      </c>
      <c r="AU683" s="201" t="e">
        <f>IF(OR(#REF!="",AT683=""),"",ROUND(#REF!/10^3*AT683,3))</f>
        <v>#REF!</v>
      </c>
      <c r="AV683" s="201" t="e">
        <f>IF(#REF!&gt;0,#REF!*#REF!/1000,"")</f>
        <v>#REF!</v>
      </c>
      <c r="AW683" s="201" t="e">
        <f>IF(#REF!&gt;0,#REF!*#REF!/1000,"")</f>
        <v>#REF!</v>
      </c>
      <c r="AX683" s="74" t="e">
        <f t="shared" si="125"/>
        <v>#REF!</v>
      </c>
      <c r="AY683" s="74" t="e">
        <f t="shared" si="126"/>
        <v>#REF!</v>
      </c>
      <c r="AZ683" s="201" t="e">
        <f>IF(ISNA(AX683),"",AX683*#REF!)</f>
        <v>#REF!</v>
      </c>
      <c r="BA683" s="201" t="e">
        <f>IF(ISNA(AY683),"",AY683*#REF!)</f>
        <v>#REF!</v>
      </c>
      <c r="BB683" s="78" t="e">
        <f>IF(#REF!&gt;0,DQ$40,"")</f>
        <v>#REF!</v>
      </c>
      <c r="BC683" s="99"/>
      <c r="BD683" s="650"/>
      <c r="BE683" s="652" t="e">
        <f>IF(OR(#REF!="",F683=""),"",ROUND(#REF!/10^3*F683,3))</f>
        <v>#REF!</v>
      </c>
      <c r="BF683" s="412" t="e">
        <f>IF(#REF!&gt;0,#REF!*#REF!/1000,"")</f>
        <v>#REF!</v>
      </c>
      <c r="BG683" s="412" t="e">
        <f>IF(#REF!&gt;0,#REF!*#REF!/1000,"")</f>
        <v>#REF!</v>
      </c>
      <c r="BH683" s="413" t="e">
        <f>IF(OR(#REF!="●",#REF!="●",#REF!="●",#REF!="●"),"",IF(#REF!="","",#REF!))</f>
        <v>#REF!</v>
      </c>
      <c r="BI683" s="413" t="e">
        <f>IF(OR(#REF!="●",#REF!="●",#REF!="●",#REF!="●"),"",IF(#REF!="","",#REF!))</f>
        <v>#REF!</v>
      </c>
      <c r="BJ683" s="412" t="e">
        <f>IF(ISNA(L683),"",L683*#REF!)</f>
        <v>#REF!</v>
      </c>
      <c r="BK683" s="412" t="e">
        <f>IF(ISNA(M683),"",M683*#REF!)</f>
        <v>#REF!</v>
      </c>
      <c r="BL683" s="415" t="e">
        <f>IF(#REF!&gt;0,DQ$6,"")</f>
        <v>#REF!</v>
      </c>
      <c r="BM683" s="361" t="e">
        <f>IF(#REF!="","",VLOOKUP(#REF!,#REF!,7,0))</f>
        <v>#REF!</v>
      </c>
      <c r="BN683" s="201" t="e">
        <f>IF(OR(#REF!="",BM683=""),"",ROUND(#REF!/10^3*BM683,3))</f>
        <v>#REF!</v>
      </c>
      <c r="BO683" s="201" t="e">
        <f>IF(#REF!&gt;0,#REF!*#REF!/1000,"")</f>
        <v>#REF!</v>
      </c>
      <c r="BP683" s="201" t="e">
        <f>IF(#REF!&gt;0,#REF!*#REF!/1000,"")</f>
        <v>#REF!</v>
      </c>
      <c r="BQ683" s="74" t="e">
        <f t="shared" si="127"/>
        <v>#REF!</v>
      </c>
      <c r="BR683" s="74" t="e">
        <f t="shared" si="128"/>
        <v>#REF!</v>
      </c>
      <c r="BS683" s="201" t="e">
        <f>IF(ISNA(BQ683),"",BQ683*#REF!)</f>
        <v>#REF!</v>
      </c>
      <c r="BT683" s="201" t="e">
        <f>IF(ISNA(BR683),"",BR683*#REF!)</f>
        <v>#REF!</v>
      </c>
      <c r="BU683" s="78" t="e">
        <f>IF(#REF!&gt;0,DQ$57,"")</f>
        <v>#REF!</v>
      </c>
      <c r="BV683" s="99"/>
      <c r="BW683" s="411"/>
      <c r="BX683" s="412" t="e">
        <f>IF(OR(#REF!="",F683=""),"",ROUND(#REF!/10^3*F683,3))</f>
        <v>#REF!</v>
      </c>
      <c r="BY683" s="412" t="e">
        <f>IF(#REF!&gt;0,#REF!*#REF!/1000,"")</f>
        <v>#REF!</v>
      </c>
      <c r="BZ683" s="412" t="e">
        <f>IF(#REF!&gt;0,#REF!*#REF!/1000,"")</f>
        <v>#REF!</v>
      </c>
      <c r="CA683" s="413" t="e">
        <f>IF(OR(#REF!="●",#REF!="●",#REF!="●",#REF!="●",#REF!="●"),"",IF(#REF!="","",#REF!))</f>
        <v>#REF!</v>
      </c>
      <c r="CB683" s="413" t="e">
        <f>IF(OR(#REF!="●",#REF!="●",#REF!="●",#REF!="●",#REF!="●"),"",IF(#REF!="","",#REF!))</f>
        <v>#REF!</v>
      </c>
      <c r="CC683" s="412" t="e">
        <f>IF(ISNA(L683),"",L683*#REF!)</f>
        <v>#REF!</v>
      </c>
      <c r="CD683" s="412" t="e">
        <f>IF(ISNA(M683),"",M683*#REF!)</f>
        <v>#REF!</v>
      </c>
      <c r="CE683" s="415" t="e">
        <f>IF(#REF!&gt;0,DQ$6,"")</f>
        <v>#REF!</v>
      </c>
      <c r="CF683" s="361" t="e">
        <f>IF(#REF!="","",VLOOKUP(#REF!,#REF!,7,0))</f>
        <v>#REF!</v>
      </c>
      <c r="CG683" s="201" t="e">
        <f>IF(OR(#REF!="",CF683=""),"",ROUND(#REF!/10^3*CF683,3))</f>
        <v>#REF!</v>
      </c>
      <c r="CH683" s="201" t="e">
        <f>IF(#REF!&gt;0,#REF!*#REF!/1000,"")</f>
        <v>#REF!</v>
      </c>
      <c r="CI683" s="201" t="e">
        <f>IF(#REF!&gt;0,#REF!*#REF!/1000,"")</f>
        <v>#REF!</v>
      </c>
      <c r="CJ683" s="74" t="e">
        <f t="shared" si="129"/>
        <v>#REF!</v>
      </c>
      <c r="CK683" s="74" t="e">
        <f t="shared" si="130"/>
        <v>#REF!</v>
      </c>
      <c r="CL683" s="201" t="e">
        <f>IF(ISNA(CJ683),"",CJ683*#REF!)</f>
        <v>#REF!</v>
      </c>
      <c r="CM683" s="201" t="e">
        <f>IF(ISNA(CK683),"",CK683*#REF!)</f>
        <v>#REF!</v>
      </c>
      <c r="CN683" s="101" t="e">
        <f>IF(#REF!&gt;0,DQ$57,"")</f>
        <v>#REF!</v>
      </c>
      <c r="CO683" s="84"/>
      <c r="CP683" s="2"/>
      <c r="CQ683" s="2"/>
      <c r="CR683" s="2"/>
      <c r="CS683" s="2"/>
      <c r="CT683" s="2"/>
      <c r="CU683" s="2"/>
      <c r="CV683" s="2"/>
      <c r="CX683" s="2"/>
      <c r="CY683" s="2"/>
      <c r="CZ683" s="2"/>
      <c r="DA683" s="2"/>
      <c r="DB683" s="2"/>
      <c r="DC683" s="2"/>
      <c r="DD683" s="2"/>
      <c r="DE683" s="2"/>
      <c r="DF683" s="2"/>
    </row>
    <row r="684" spans="2:110" ht="18" customHeight="1">
      <c r="B684" s="151" t="e">
        <f>IF(#REF!="","",VLOOKUP(#REF!,$CX$11:$DG$26,9,0))</f>
        <v>#REF!</v>
      </c>
      <c r="C684" s="64" t="e">
        <f>IF(#REF!="",0,VLOOKUP(#REF!,$CP$11:$CQ$16,2,0))</f>
        <v>#REF!</v>
      </c>
      <c r="D684" s="65" t="e">
        <f>IF(#REF!="",0,VLOOKUP(#REF!,$CX$11:$CY$26,2,0))</f>
        <v>#REF!</v>
      </c>
      <c r="E684" s="152" t="e">
        <f t="shared" si="120"/>
        <v>#REF!</v>
      </c>
      <c r="F684" s="155" t="e">
        <f>IF(#REF!="","",VLOOKUP(#REF!,#REF!,7,0))</f>
        <v>#REF!</v>
      </c>
      <c r="G684" s="201" t="e">
        <f>IF(OR(#REF!="",F684=""),"",ROUND(#REF!/10^3*F684,3))</f>
        <v>#REF!</v>
      </c>
      <c r="H684" s="201" t="e">
        <f>IF(#REF!&gt;0,#REF!*#REF!/1000,"")</f>
        <v>#REF!</v>
      </c>
      <c r="I684" s="201" t="e">
        <f>IF(#REF!&gt;0,#REF!*#REF!/1000,"")</f>
        <v>#REF!</v>
      </c>
      <c r="J684" s="51" t="e">
        <f>IF(#REF!="●","",IF(#REF!="","",#REF!))</f>
        <v>#REF!</v>
      </c>
      <c r="K684" s="51" t="e">
        <f>IF(#REF!="●","",IF(#REF!="","",#REF!))</f>
        <v>#REF!</v>
      </c>
      <c r="L684" s="74" t="e">
        <f t="shared" si="121"/>
        <v>#REF!</v>
      </c>
      <c r="M684" s="74" t="e">
        <f t="shared" si="122"/>
        <v>#REF!</v>
      </c>
      <c r="N684" s="201" t="e">
        <f>IF(ISNA(L684),"",L684*#REF!)</f>
        <v>#REF!</v>
      </c>
      <c r="O684" s="201" t="e">
        <f>IF(ISNA(M684),"",M684*#REF!)</f>
        <v>#REF!</v>
      </c>
      <c r="P684" s="78" t="e">
        <f>IF(#REF!&gt;0,DQ$6,"")</f>
        <v>#REF!</v>
      </c>
      <c r="Q684" s="99"/>
      <c r="R684" s="411"/>
      <c r="S684" s="412" t="e">
        <f>IF(OR(#REF!="",F684=""),"",ROUND(#REF!/10^3*F684,3))</f>
        <v>#REF!</v>
      </c>
      <c r="T684" s="412" t="e">
        <f>IF(#REF!&gt;0,#REF!*#REF!/1000,"")</f>
        <v>#REF!</v>
      </c>
      <c r="U684" s="412" t="e">
        <f>IF(#REF!&gt;0,#REF!*#REF!/1000,"")</f>
        <v>#REF!</v>
      </c>
      <c r="V684" s="413" t="e">
        <f>IF(OR(#REF!="●",#REF!="●"),"",IF(#REF!="","",#REF!))</f>
        <v>#REF!</v>
      </c>
      <c r="W684" s="413" t="e">
        <f>IF(OR(#REF!="●",#REF!="●"),"",IF(#REF!="","",#REF!))</f>
        <v>#REF!</v>
      </c>
      <c r="X684" s="412" t="e">
        <f>IF(ISNA(L684),"",L684*#REF!)</f>
        <v>#REF!</v>
      </c>
      <c r="Y684" s="412" t="e">
        <f>IF(ISNA(M684),"",M684*#REF!)</f>
        <v>#REF!</v>
      </c>
      <c r="Z684" s="414" t="e">
        <f>IF(#REF!&gt;0,DQ$6,"")</f>
        <v>#REF!</v>
      </c>
      <c r="AA684" s="95" t="e">
        <f>IF(#REF!="","",VLOOKUP(#REF!,#REF!,7,0))</f>
        <v>#REF!</v>
      </c>
      <c r="AB684" s="201" t="e">
        <f>IF(OR(#REF!="",AA684=""),"",ROUND(#REF!/10^3*AA684,3))</f>
        <v>#REF!</v>
      </c>
      <c r="AC684" s="201" t="e">
        <f>IF(#REF!&gt;0,#REF!*#REF!/1000,"")</f>
        <v>#REF!</v>
      </c>
      <c r="AD684" s="201" t="e">
        <f>IF(#REF!&gt;0,#REF!*#REF!/1000,"")</f>
        <v>#REF!</v>
      </c>
      <c r="AE684" s="74" t="e">
        <f t="shared" si="123"/>
        <v>#REF!</v>
      </c>
      <c r="AF684" s="74" t="e">
        <f t="shared" si="124"/>
        <v>#REF!</v>
      </c>
      <c r="AG684" s="201" t="e">
        <f>IF(ISNA(AE684),"",AE684*#REF!)</f>
        <v>#REF!</v>
      </c>
      <c r="AH684" s="201" t="e">
        <f>IF(ISNA(AF684),"",AF684*#REF!)</f>
        <v>#REF!</v>
      </c>
      <c r="AI684" s="78" t="e">
        <f>IF(#REF!&gt;0,DQ$23,"")</f>
        <v>#REF!</v>
      </c>
      <c r="AJ684" s="99"/>
      <c r="AK684" s="411"/>
      <c r="AL684" s="412" t="e">
        <f>IF(OR(#REF!="",F684=""),"",ROUND(#REF!/10^3*F684,3))</f>
        <v>#REF!</v>
      </c>
      <c r="AM684" s="412" t="e">
        <f>IF(#REF!&gt;0,#REF!*#REF!/1000,"")</f>
        <v>#REF!</v>
      </c>
      <c r="AN684" s="412" t="e">
        <f>IF(#REF!&gt;0,#REF!*#REF!/1000,"")</f>
        <v>#REF!</v>
      </c>
      <c r="AO684" s="413" t="e">
        <f>IF(OR(#REF!="●",#REF!="●",#REF!="●"),"",IF(#REF!="","",#REF!))</f>
        <v>#REF!</v>
      </c>
      <c r="AP684" s="413" t="e">
        <f>IF(OR(#REF!="●",#REF!="●",#REF!="●"),"",IF(#REF!="","",#REF!))</f>
        <v>#REF!</v>
      </c>
      <c r="AQ684" s="412" t="e">
        <f>IF(ISNA(L684),"",L684*#REF!)</f>
        <v>#REF!</v>
      </c>
      <c r="AR684" s="412" t="e">
        <f>IF(ISNA(M684),"",M684*#REF!)</f>
        <v>#REF!</v>
      </c>
      <c r="AS684" s="414" t="e">
        <f>IF(#REF!&gt;0,DQ$6,"")</f>
        <v>#REF!</v>
      </c>
      <c r="AT684" s="95" t="e">
        <f>IF(#REF!="","",VLOOKUP(#REF!,#REF!,7,0))</f>
        <v>#REF!</v>
      </c>
      <c r="AU684" s="201" t="e">
        <f>IF(OR(#REF!="",AT684=""),"",ROUND(#REF!/10^3*AT684,3))</f>
        <v>#REF!</v>
      </c>
      <c r="AV684" s="201" t="e">
        <f>IF(#REF!&gt;0,#REF!*#REF!/1000,"")</f>
        <v>#REF!</v>
      </c>
      <c r="AW684" s="201" t="e">
        <f>IF(#REF!&gt;0,#REF!*#REF!/1000,"")</f>
        <v>#REF!</v>
      </c>
      <c r="AX684" s="74" t="e">
        <f t="shared" si="125"/>
        <v>#REF!</v>
      </c>
      <c r="AY684" s="74" t="e">
        <f t="shared" si="126"/>
        <v>#REF!</v>
      </c>
      <c r="AZ684" s="201" t="e">
        <f>IF(ISNA(AX684),"",AX684*#REF!)</f>
        <v>#REF!</v>
      </c>
      <c r="BA684" s="201" t="e">
        <f>IF(ISNA(AY684),"",AY684*#REF!)</f>
        <v>#REF!</v>
      </c>
      <c r="BB684" s="78" t="e">
        <f>IF(#REF!&gt;0,DQ$40,"")</f>
        <v>#REF!</v>
      </c>
      <c r="BC684" s="99"/>
      <c r="BD684" s="650"/>
      <c r="BE684" s="652" t="e">
        <f>IF(OR(#REF!="",F684=""),"",ROUND(#REF!/10^3*F684,3))</f>
        <v>#REF!</v>
      </c>
      <c r="BF684" s="412" t="e">
        <f>IF(#REF!&gt;0,#REF!*#REF!/1000,"")</f>
        <v>#REF!</v>
      </c>
      <c r="BG684" s="412" t="e">
        <f>IF(#REF!&gt;0,#REF!*#REF!/1000,"")</f>
        <v>#REF!</v>
      </c>
      <c r="BH684" s="413" t="e">
        <f>IF(OR(#REF!="●",#REF!="●",#REF!="●",#REF!="●"),"",IF(#REF!="","",#REF!))</f>
        <v>#REF!</v>
      </c>
      <c r="BI684" s="413" t="e">
        <f>IF(OR(#REF!="●",#REF!="●",#REF!="●",#REF!="●"),"",IF(#REF!="","",#REF!))</f>
        <v>#REF!</v>
      </c>
      <c r="BJ684" s="412" t="e">
        <f>IF(ISNA(L684),"",L684*#REF!)</f>
        <v>#REF!</v>
      </c>
      <c r="BK684" s="412" t="e">
        <f>IF(ISNA(M684),"",M684*#REF!)</f>
        <v>#REF!</v>
      </c>
      <c r="BL684" s="415" t="e">
        <f>IF(#REF!&gt;0,DQ$6,"")</f>
        <v>#REF!</v>
      </c>
      <c r="BM684" s="361" t="e">
        <f>IF(#REF!="","",VLOOKUP(#REF!,#REF!,7,0))</f>
        <v>#REF!</v>
      </c>
      <c r="BN684" s="201" t="e">
        <f>IF(OR(#REF!="",BM684=""),"",ROUND(#REF!/10^3*BM684,3))</f>
        <v>#REF!</v>
      </c>
      <c r="BO684" s="201" t="e">
        <f>IF(#REF!&gt;0,#REF!*#REF!/1000,"")</f>
        <v>#REF!</v>
      </c>
      <c r="BP684" s="201" t="e">
        <f>IF(#REF!&gt;0,#REF!*#REF!/1000,"")</f>
        <v>#REF!</v>
      </c>
      <c r="BQ684" s="74" t="e">
        <f t="shared" si="127"/>
        <v>#REF!</v>
      </c>
      <c r="BR684" s="74" t="e">
        <f t="shared" si="128"/>
        <v>#REF!</v>
      </c>
      <c r="BS684" s="201" t="e">
        <f>IF(ISNA(BQ684),"",BQ684*#REF!)</f>
        <v>#REF!</v>
      </c>
      <c r="BT684" s="201" t="e">
        <f>IF(ISNA(BR684),"",BR684*#REF!)</f>
        <v>#REF!</v>
      </c>
      <c r="BU684" s="78" t="e">
        <f>IF(#REF!&gt;0,DQ$57,"")</f>
        <v>#REF!</v>
      </c>
      <c r="BV684" s="99"/>
      <c r="BW684" s="411"/>
      <c r="BX684" s="412" t="e">
        <f>IF(OR(#REF!="",F684=""),"",ROUND(#REF!/10^3*F684,3))</f>
        <v>#REF!</v>
      </c>
      <c r="BY684" s="412" t="e">
        <f>IF(#REF!&gt;0,#REF!*#REF!/1000,"")</f>
        <v>#REF!</v>
      </c>
      <c r="BZ684" s="412" t="e">
        <f>IF(#REF!&gt;0,#REF!*#REF!/1000,"")</f>
        <v>#REF!</v>
      </c>
      <c r="CA684" s="413" t="e">
        <f>IF(OR(#REF!="●",#REF!="●",#REF!="●",#REF!="●",#REF!="●"),"",IF(#REF!="","",#REF!))</f>
        <v>#REF!</v>
      </c>
      <c r="CB684" s="413" t="e">
        <f>IF(OR(#REF!="●",#REF!="●",#REF!="●",#REF!="●",#REF!="●"),"",IF(#REF!="","",#REF!))</f>
        <v>#REF!</v>
      </c>
      <c r="CC684" s="412" t="e">
        <f>IF(ISNA(L684),"",L684*#REF!)</f>
        <v>#REF!</v>
      </c>
      <c r="CD684" s="412" t="e">
        <f>IF(ISNA(M684),"",M684*#REF!)</f>
        <v>#REF!</v>
      </c>
      <c r="CE684" s="415" t="e">
        <f>IF(#REF!&gt;0,DQ$6,"")</f>
        <v>#REF!</v>
      </c>
      <c r="CF684" s="361" t="e">
        <f>IF(#REF!="","",VLOOKUP(#REF!,#REF!,7,0))</f>
        <v>#REF!</v>
      </c>
      <c r="CG684" s="201" t="e">
        <f>IF(OR(#REF!="",CF684=""),"",ROUND(#REF!/10^3*CF684,3))</f>
        <v>#REF!</v>
      </c>
      <c r="CH684" s="201" t="e">
        <f>IF(#REF!&gt;0,#REF!*#REF!/1000,"")</f>
        <v>#REF!</v>
      </c>
      <c r="CI684" s="201" t="e">
        <f>IF(#REF!&gt;0,#REF!*#REF!/1000,"")</f>
        <v>#REF!</v>
      </c>
      <c r="CJ684" s="74" t="e">
        <f t="shared" si="129"/>
        <v>#REF!</v>
      </c>
      <c r="CK684" s="74" t="e">
        <f t="shared" si="130"/>
        <v>#REF!</v>
      </c>
      <c r="CL684" s="201" t="e">
        <f>IF(ISNA(CJ684),"",CJ684*#REF!)</f>
        <v>#REF!</v>
      </c>
      <c r="CM684" s="201" t="e">
        <f>IF(ISNA(CK684),"",CK684*#REF!)</f>
        <v>#REF!</v>
      </c>
      <c r="CN684" s="101" t="e">
        <f>IF(#REF!&gt;0,DQ$57,"")</f>
        <v>#REF!</v>
      </c>
      <c r="CO684" s="84"/>
      <c r="CP684" s="2"/>
      <c r="CQ684" s="2"/>
      <c r="CR684" s="2"/>
      <c r="CS684" s="2"/>
      <c r="CT684" s="2"/>
      <c r="CU684" s="2"/>
      <c r="CV684" s="2"/>
      <c r="CX684" s="2"/>
      <c r="CY684" s="2"/>
      <c r="CZ684" s="2"/>
      <c r="DA684" s="2"/>
      <c r="DB684" s="2"/>
      <c r="DC684" s="2"/>
      <c r="DD684" s="2"/>
      <c r="DE684" s="2"/>
      <c r="DF684" s="2"/>
    </row>
    <row r="685" spans="2:110" ht="18" customHeight="1">
      <c r="B685" s="151" t="e">
        <f>IF(#REF!="","",VLOOKUP(#REF!,$CX$11:$DG$26,9,0))</f>
        <v>#REF!</v>
      </c>
      <c r="C685" s="64" t="e">
        <f>IF(#REF!="",0,VLOOKUP(#REF!,$CP$11:$CQ$16,2,0))</f>
        <v>#REF!</v>
      </c>
      <c r="D685" s="65" t="e">
        <f>IF(#REF!="",0,VLOOKUP(#REF!,$CX$11:$CY$26,2,0))</f>
        <v>#REF!</v>
      </c>
      <c r="E685" s="152" t="e">
        <f t="shared" si="120"/>
        <v>#REF!</v>
      </c>
      <c r="F685" s="155" t="e">
        <f>IF(#REF!="","",VLOOKUP(#REF!,#REF!,7,0))</f>
        <v>#REF!</v>
      </c>
      <c r="G685" s="201" t="e">
        <f>IF(OR(#REF!="",F685=""),"",ROUND(#REF!/10^3*F685,3))</f>
        <v>#REF!</v>
      </c>
      <c r="H685" s="201" t="e">
        <f>IF(#REF!&gt;0,#REF!*#REF!/1000,"")</f>
        <v>#REF!</v>
      </c>
      <c r="I685" s="201" t="e">
        <f>IF(#REF!&gt;0,#REF!*#REF!/1000,"")</f>
        <v>#REF!</v>
      </c>
      <c r="J685" s="51" t="e">
        <f>IF(#REF!="●","",IF(#REF!="","",#REF!))</f>
        <v>#REF!</v>
      </c>
      <c r="K685" s="51" t="e">
        <f>IF(#REF!="●","",IF(#REF!="","",#REF!))</f>
        <v>#REF!</v>
      </c>
      <c r="L685" s="74" t="e">
        <f t="shared" si="121"/>
        <v>#REF!</v>
      </c>
      <c r="M685" s="74" t="e">
        <f t="shared" si="122"/>
        <v>#REF!</v>
      </c>
      <c r="N685" s="201" t="e">
        <f>IF(ISNA(L685),"",L685*#REF!)</f>
        <v>#REF!</v>
      </c>
      <c r="O685" s="201" t="e">
        <f>IF(ISNA(M685),"",M685*#REF!)</f>
        <v>#REF!</v>
      </c>
      <c r="P685" s="78" t="e">
        <f>IF(#REF!&gt;0,DQ$6,"")</f>
        <v>#REF!</v>
      </c>
      <c r="Q685" s="99"/>
      <c r="R685" s="411"/>
      <c r="S685" s="412" t="e">
        <f>IF(OR(#REF!="",F685=""),"",ROUND(#REF!/10^3*F685,3))</f>
        <v>#REF!</v>
      </c>
      <c r="T685" s="412" t="e">
        <f>IF(#REF!&gt;0,#REF!*#REF!/1000,"")</f>
        <v>#REF!</v>
      </c>
      <c r="U685" s="412" t="e">
        <f>IF(#REF!&gt;0,#REF!*#REF!/1000,"")</f>
        <v>#REF!</v>
      </c>
      <c r="V685" s="413" t="e">
        <f>IF(OR(#REF!="●",#REF!="●"),"",IF(#REF!="","",#REF!))</f>
        <v>#REF!</v>
      </c>
      <c r="W685" s="413" t="e">
        <f>IF(OR(#REF!="●",#REF!="●"),"",IF(#REF!="","",#REF!))</f>
        <v>#REF!</v>
      </c>
      <c r="X685" s="412" t="e">
        <f>IF(ISNA(L685),"",L685*#REF!)</f>
        <v>#REF!</v>
      </c>
      <c r="Y685" s="412" t="e">
        <f>IF(ISNA(M685),"",M685*#REF!)</f>
        <v>#REF!</v>
      </c>
      <c r="Z685" s="414" t="e">
        <f>IF(#REF!&gt;0,DQ$6,"")</f>
        <v>#REF!</v>
      </c>
      <c r="AA685" s="95" t="e">
        <f>IF(#REF!="","",VLOOKUP(#REF!,#REF!,7,0))</f>
        <v>#REF!</v>
      </c>
      <c r="AB685" s="201" t="e">
        <f>IF(OR(#REF!="",AA685=""),"",ROUND(#REF!/10^3*AA685,3))</f>
        <v>#REF!</v>
      </c>
      <c r="AC685" s="201" t="e">
        <f>IF(#REF!&gt;0,#REF!*#REF!/1000,"")</f>
        <v>#REF!</v>
      </c>
      <c r="AD685" s="201" t="e">
        <f>IF(#REF!&gt;0,#REF!*#REF!/1000,"")</f>
        <v>#REF!</v>
      </c>
      <c r="AE685" s="74" t="e">
        <f t="shared" si="123"/>
        <v>#REF!</v>
      </c>
      <c r="AF685" s="74" t="e">
        <f t="shared" si="124"/>
        <v>#REF!</v>
      </c>
      <c r="AG685" s="201" t="e">
        <f>IF(ISNA(AE685),"",AE685*#REF!)</f>
        <v>#REF!</v>
      </c>
      <c r="AH685" s="201" t="e">
        <f>IF(ISNA(AF685),"",AF685*#REF!)</f>
        <v>#REF!</v>
      </c>
      <c r="AI685" s="78" t="e">
        <f>IF(#REF!&gt;0,DQ$23,"")</f>
        <v>#REF!</v>
      </c>
      <c r="AJ685" s="99"/>
      <c r="AK685" s="411"/>
      <c r="AL685" s="412" t="e">
        <f>IF(OR(#REF!="",F685=""),"",ROUND(#REF!/10^3*F685,3))</f>
        <v>#REF!</v>
      </c>
      <c r="AM685" s="412" t="e">
        <f>IF(#REF!&gt;0,#REF!*#REF!/1000,"")</f>
        <v>#REF!</v>
      </c>
      <c r="AN685" s="412" t="e">
        <f>IF(#REF!&gt;0,#REF!*#REF!/1000,"")</f>
        <v>#REF!</v>
      </c>
      <c r="AO685" s="413" t="e">
        <f>IF(OR(#REF!="●",#REF!="●",#REF!="●"),"",IF(#REF!="","",#REF!))</f>
        <v>#REF!</v>
      </c>
      <c r="AP685" s="413" t="e">
        <f>IF(OR(#REF!="●",#REF!="●",#REF!="●"),"",IF(#REF!="","",#REF!))</f>
        <v>#REF!</v>
      </c>
      <c r="AQ685" s="412" t="e">
        <f>IF(ISNA(L685),"",L685*#REF!)</f>
        <v>#REF!</v>
      </c>
      <c r="AR685" s="412" t="e">
        <f>IF(ISNA(M685),"",M685*#REF!)</f>
        <v>#REF!</v>
      </c>
      <c r="AS685" s="414" t="e">
        <f>IF(#REF!&gt;0,DQ$6,"")</f>
        <v>#REF!</v>
      </c>
      <c r="AT685" s="95" t="e">
        <f>IF(#REF!="","",VLOOKUP(#REF!,#REF!,7,0))</f>
        <v>#REF!</v>
      </c>
      <c r="AU685" s="201" t="e">
        <f>IF(OR(#REF!="",AT685=""),"",ROUND(#REF!/10^3*AT685,3))</f>
        <v>#REF!</v>
      </c>
      <c r="AV685" s="201" t="e">
        <f>IF(#REF!&gt;0,#REF!*#REF!/1000,"")</f>
        <v>#REF!</v>
      </c>
      <c r="AW685" s="201" t="e">
        <f>IF(#REF!&gt;0,#REF!*#REF!/1000,"")</f>
        <v>#REF!</v>
      </c>
      <c r="AX685" s="74" t="e">
        <f t="shared" si="125"/>
        <v>#REF!</v>
      </c>
      <c r="AY685" s="74" t="e">
        <f t="shared" si="126"/>
        <v>#REF!</v>
      </c>
      <c r="AZ685" s="201" t="e">
        <f>IF(ISNA(AX685),"",AX685*#REF!)</f>
        <v>#REF!</v>
      </c>
      <c r="BA685" s="201" t="e">
        <f>IF(ISNA(AY685),"",AY685*#REF!)</f>
        <v>#REF!</v>
      </c>
      <c r="BB685" s="78" t="e">
        <f>IF(#REF!&gt;0,DQ$40,"")</f>
        <v>#REF!</v>
      </c>
      <c r="BC685" s="99"/>
      <c r="BD685" s="650"/>
      <c r="BE685" s="652" t="e">
        <f>IF(OR(#REF!="",F685=""),"",ROUND(#REF!/10^3*F685,3))</f>
        <v>#REF!</v>
      </c>
      <c r="BF685" s="412" t="e">
        <f>IF(#REF!&gt;0,#REF!*#REF!/1000,"")</f>
        <v>#REF!</v>
      </c>
      <c r="BG685" s="412" t="e">
        <f>IF(#REF!&gt;0,#REF!*#REF!/1000,"")</f>
        <v>#REF!</v>
      </c>
      <c r="BH685" s="413" t="e">
        <f>IF(OR(#REF!="●",#REF!="●",#REF!="●",#REF!="●"),"",IF(#REF!="","",#REF!))</f>
        <v>#REF!</v>
      </c>
      <c r="BI685" s="413" t="e">
        <f>IF(OR(#REF!="●",#REF!="●",#REF!="●",#REF!="●"),"",IF(#REF!="","",#REF!))</f>
        <v>#REF!</v>
      </c>
      <c r="BJ685" s="412" t="e">
        <f>IF(ISNA(L685),"",L685*#REF!)</f>
        <v>#REF!</v>
      </c>
      <c r="BK685" s="412" t="e">
        <f>IF(ISNA(M685),"",M685*#REF!)</f>
        <v>#REF!</v>
      </c>
      <c r="BL685" s="415" t="e">
        <f>IF(#REF!&gt;0,DQ$6,"")</f>
        <v>#REF!</v>
      </c>
      <c r="BM685" s="361" t="e">
        <f>IF(#REF!="","",VLOOKUP(#REF!,#REF!,7,0))</f>
        <v>#REF!</v>
      </c>
      <c r="BN685" s="201" t="e">
        <f>IF(OR(#REF!="",BM685=""),"",ROUND(#REF!/10^3*BM685,3))</f>
        <v>#REF!</v>
      </c>
      <c r="BO685" s="201" t="e">
        <f>IF(#REF!&gt;0,#REF!*#REF!/1000,"")</f>
        <v>#REF!</v>
      </c>
      <c r="BP685" s="201" t="e">
        <f>IF(#REF!&gt;0,#REF!*#REF!/1000,"")</f>
        <v>#REF!</v>
      </c>
      <c r="BQ685" s="74" t="e">
        <f t="shared" si="127"/>
        <v>#REF!</v>
      </c>
      <c r="BR685" s="74" t="e">
        <f t="shared" si="128"/>
        <v>#REF!</v>
      </c>
      <c r="BS685" s="201" t="e">
        <f>IF(ISNA(BQ685),"",BQ685*#REF!)</f>
        <v>#REF!</v>
      </c>
      <c r="BT685" s="201" t="e">
        <f>IF(ISNA(BR685),"",BR685*#REF!)</f>
        <v>#REF!</v>
      </c>
      <c r="BU685" s="78" t="e">
        <f>IF(#REF!&gt;0,DQ$57,"")</f>
        <v>#REF!</v>
      </c>
      <c r="BV685" s="99"/>
      <c r="BW685" s="411"/>
      <c r="BX685" s="412" t="e">
        <f>IF(OR(#REF!="",F685=""),"",ROUND(#REF!/10^3*F685,3))</f>
        <v>#REF!</v>
      </c>
      <c r="BY685" s="412" t="e">
        <f>IF(#REF!&gt;0,#REF!*#REF!/1000,"")</f>
        <v>#REF!</v>
      </c>
      <c r="BZ685" s="412" t="e">
        <f>IF(#REF!&gt;0,#REF!*#REF!/1000,"")</f>
        <v>#REF!</v>
      </c>
      <c r="CA685" s="413" t="e">
        <f>IF(OR(#REF!="●",#REF!="●",#REF!="●",#REF!="●",#REF!="●"),"",IF(#REF!="","",#REF!))</f>
        <v>#REF!</v>
      </c>
      <c r="CB685" s="413" t="e">
        <f>IF(OR(#REF!="●",#REF!="●",#REF!="●",#REF!="●",#REF!="●"),"",IF(#REF!="","",#REF!))</f>
        <v>#REF!</v>
      </c>
      <c r="CC685" s="412" t="e">
        <f>IF(ISNA(L685),"",L685*#REF!)</f>
        <v>#REF!</v>
      </c>
      <c r="CD685" s="412" t="e">
        <f>IF(ISNA(M685),"",M685*#REF!)</f>
        <v>#REF!</v>
      </c>
      <c r="CE685" s="415" t="e">
        <f>IF(#REF!&gt;0,DQ$6,"")</f>
        <v>#REF!</v>
      </c>
      <c r="CF685" s="361" t="e">
        <f>IF(#REF!="","",VLOOKUP(#REF!,#REF!,7,0))</f>
        <v>#REF!</v>
      </c>
      <c r="CG685" s="201" t="e">
        <f>IF(OR(#REF!="",CF685=""),"",ROUND(#REF!/10^3*CF685,3))</f>
        <v>#REF!</v>
      </c>
      <c r="CH685" s="201" t="e">
        <f>IF(#REF!&gt;0,#REF!*#REF!/1000,"")</f>
        <v>#REF!</v>
      </c>
      <c r="CI685" s="201" t="e">
        <f>IF(#REF!&gt;0,#REF!*#REF!/1000,"")</f>
        <v>#REF!</v>
      </c>
      <c r="CJ685" s="74" t="e">
        <f t="shared" si="129"/>
        <v>#REF!</v>
      </c>
      <c r="CK685" s="74" t="e">
        <f t="shared" si="130"/>
        <v>#REF!</v>
      </c>
      <c r="CL685" s="201" t="e">
        <f>IF(ISNA(CJ685),"",CJ685*#REF!)</f>
        <v>#REF!</v>
      </c>
      <c r="CM685" s="201" t="e">
        <f>IF(ISNA(CK685),"",CK685*#REF!)</f>
        <v>#REF!</v>
      </c>
      <c r="CN685" s="101" t="e">
        <f>IF(#REF!&gt;0,DQ$57,"")</f>
        <v>#REF!</v>
      </c>
      <c r="CO685" s="84"/>
      <c r="CP685" s="2"/>
      <c r="CQ685" s="2"/>
      <c r="CR685" s="2"/>
      <c r="CS685" s="2"/>
      <c r="CT685" s="2"/>
      <c r="CU685" s="2"/>
      <c r="CV685" s="2"/>
      <c r="CX685" s="2"/>
      <c r="CY685" s="2"/>
      <c r="CZ685" s="2"/>
      <c r="DA685" s="2"/>
      <c r="DB685" s="2"/>
      <c r="DC685" s="2"/>
      <c r="DD685" s="2"/>
      <c r="DE685" s="2"/>
      <c r="DF685" s="2"/>
    </row>
    <row r="686" spans="2:110" ht="18" customHeight="1">
      <c r="B686" s="151" t="e">
        <f>IF(#REF!="","",VLOOKUP(#REF!,$CX$11:$DG$26,9,0))</f>
        <v>#REF!</v>
      </c>
      <c r="C686" s="64" t="e">
        <f>IF(#REF!="",0,VLOOKUP(#REF!,$CP$11:$CQ$16,2,0))</f>
        <v>#REF!</v>
      </c>
      <c r="D686" s="65" t="e">
        <f>IF(#REF!="",0,VLOOKUP(#REF!,$CX$11:$CY$26,2,0))</f>
        <v>#REF!</v>
      </c>
      <c r="E686" s="152" t="e">
        <f t="shared" si="120"/>
        <v>#REF!</v>
      </c>
      <c r="F686" s="155" t="e">
        <f>IF(#REF!="","",VLOOKUP(#REF!,#REF!,7,0))</f>
        <v>#REF!</v>
      </c>
      <c r="G686" s="201" t="e">
        <f>IF(OR(#REF!="",F686=""),"",ROUND(#REF!/10^3*F686,3))</f>
        <v>#REF!</v>
      </c>
      <c r="H686" s="201" t="e">
        <f>IF(#REF!&gt;0,#REF!*#REF!/1000,"")</f>
        <v>#REF!</v>
      </c>
      <c r="I686" s="201" t="e">
        <f>IF(#REF!&gt;0,#REF!*#REF!/1000,"")</f>
        <v>#REF!</v>
      </c>
      <c r="J686" s="51" t="e">
        <f>IF(#REF!="●","",IF(#REF!="","",#REF!))</f>
        <v>#REF!</v>
      </c>
      <c r="K686" s="51" t="e">
        <f>IF(#REF!="●","",IF(#REF!="","",#REF!))</f>
        <v>#REF!</v>
      </c>
      <c r="L686" s="74" t="e">
        <f t="shared" si="121"/>
        <v>#REF!</v>
      </c>
      <c r="M686" s="74" t="e">
        <f t="shared" si="122"/>
        <v>#REF!</v>
      </c>
      <c r="N686" s="201" t="e">
        <f>IF(ISNA(L686),"",L686*#REF!)</f>
        <v>#REF!</v>
      </c>
      <c r="O686" s="201" t="e">
        <f>IF(ISNA(M686),"",M686*#REF!)</f>
        <v>#REF!</v>
      </c>
      <c r="P686" s="78" t="e">
        <f>IF(#REF!&gt;0,DQ$6,"")</f>
        <v>#REF!</v>
      </c>
      <c r="Q686" s="99"/>
      <c r="R686" s="411"/>
      <c r="S686" s="412" t="e">
        <f>IF(OR(#REF!="",F686=""),"",ROUND(#REF!/10^3*F686,3))</f>
        <v>#REF!</v>
      </c>
      <c r="T686" s="412" t="e">
        <f>IF(#REF!&gt;0,#REF!*#REF!/1000,"")</f>
        <v>#REF!</v>
      </c>
      <c r="U686" s="412" t="e">
        <f>IF(#REF!&gt;0,#REF!*#REF!/1000,"")</f>
        <v>#REF!</v>
      </c>
      <c r="V686" s="413" t="e">
        <f>IF(OR(#REF!="●",#REF!="●"),"",IF(#REF!="","",#REF!))</f>
        <v>#REF!</v>
      </c>
      <c r="W686" s="413" t="e">
        <f>IF(OR(#REF!="●",#REF!="●"),"",IF(#REF!="","",#REF!))</f>
        <v>#REF!</v>
      </c>
      <c r="X686" s="412" t="e">
        <f>IF(ISNA(L686),"",L686*#REF!)</f>
        <v>#REF!</v>
      </c>
      <c r="Y686" s="412" t="e">
        <f>IF(ISNA(M686),"",M686*#REF!)</f>
        <v>#REF!</v>
      </c>
      <c r="Z686" s="414" t="e">
        <f>IF(#REF!&gt;0,DQ$6,"")</f>
        <v>#REF!</v>
      </c>
      <c r="AA686" s="95" t="e">
        <f>IF(#REF!="","",VLOOKUP(#REF!,#REF!,7,0))</f>
        <v>#REF!</v>
      </c>
      <c r="AB686" s="201" t="e">
        <f>IF(OR(#REF!="",AA686=""),"",ROUND(#REF!/10^3*AA686,3))</f>
        <v>#REF!</v>
      </c>
      <c r="AC686" s="201" t="e">
        <f>IF(#REF!&gt;0,#REF!*#REF!/1000,"")</f>
        <v>#REF!</v>
      </c>
      <c r="AD686" s="201" t="e">
        <f>IF(#REF!&gt;0,#REF!*#REF!/1000,"")</f>
        <v>#REF!</v>
      </c>
      <c r="AE686" s="74" t="e">
        <f t="shared" si="123"/>
        <v>#REF!</v>
      </c>
      <c r="AF686" s="74" t="e">
        <f t="shared" si="124"/>
        <v>#REF!</v>
      </c>
      <c r="AG686" s="201" t="e">
        <f>IF(ISNA(AE686),"",AE686*#REF!)</f>
        <v>#REF!</v>
      </c>
      <c r="AH686" s="201" t="e">
        <f>IF(ISNA(AF686),"",AF686*#REF!)</f>
        <v>#REF!</v>
      </c>
      <c r="AI686" s="78" t="e">
        <f>IF(#REF!&gt;0,DQ$23,"")</f>
        <v>#REF!</v>
      </c>
      <c r="AJ686" s="99"/>
      <c r="AK686" s="411"/>
      <c r="AL686" s="412" t="e">
        <f>IF(OR(#REF!="",F686=""),"",ROUND(#REF!/10^3*F686,3))</f>
        <v>#REF!</v>
      </c>
      <c r="AM686" s="412" t="e">
        <f>IF(#REF!&gt;0,#REF!*#REF!/1000,"")</f>
        <v>#REF!</v>
      </c>
      <c r="AN686" s="412" t="e">
        <f>IF(#REF!&gt;0,#REF!*#REF!/1000,"")</f>
        <v>#REF!</v>
      </c>
      <c r="AO686" s="413" t="e">
        <f>IF(OR(#REF!="●",#REF!="●",#REF!="●"),"",IF(#REF!="","",#REF!))</f>
        <v>#REF!</v>
      </c>
      <c r="AP686" s="413" t="e">
        <f>IF(OR(#REF!="●",#REF!="●",#REF!="●"),"",IF(#REF!="","",#REF!))</f>
        <v>#REF!</v>
      </c>
      <c r="AQ686" s="412" t="e">
        <f>IF(ISNA(L686),"",L686*#REF!)</f>
        <v>#REF!</v>
      </c>
      <c r="AR686" s="412" t="e">
        <f>IF(ISNA(M686),"",M686*#REF!)</f>
        <v>#REF!</v>
      </c>
      <c r="AS686" s="414" t="e">
        <f>IF(#REF!&gt;0,DQ$6,"")</f>
        <v>#REF!</v>
      </c>
      <c r="AT686" s="95" t="e">
        <f>IF(#REF!="","",VLOOKUP(#REF!,#REF!,7,0))</f>
        <v>#REF!</v>
      </c>
      <c r="AU686" s="201" t="e">
        <f>IF(OR(#REF!="",AT686=""),"",ROUND(#REF!/10^3*AT686,3))</f>
        <v>#REF!</v>
      </c>
      <c r="AV686" s="201" t="e">
        <f>IF(#REF!&gt;0,#REF!*#REF!/1000,"")</f>
        <v>#REF!</v>
      </c>
      <c r="AW686" s="201" t="e">
        <f>IF(#REF!&gt;0,#REF!*#REF!/1000,"")</f>
        <v>#REF!</v>
      </c>
      <c r="AX686" s="74" t="e">
        <f t="shared" si="125"/>
        <v>#REF!</v>
      </c>
      <c r="AY686" s="74" t="e">
        <f t="shared" si="126"/>
        <v>#REF!</v>
      </c>
      <c r="AZ686" s="201" t="e">
        <f>IF(ISNA(AX686),"",AX686*#REF!)</f>
        <v>#REF!</v>
      </c>
      <c r="BA686" s="201" t="e">
        <f>IF(ISNA(AY686),"",AY686*#REF!)</f>
        <v>#REF!</v>
      </c>
      <c r="BB686" s="78" t="e">
        <f>IF(#REF!&gt;0,DQ$40,"")</f>
        <v>#REF!</v>
      </c>
      <c r="BC686" s="99"/>
      <c r="BD686" s="650"/>
      <c r="BE686" s="652" t="e">
        <f>IF(OR(#REF!="",F686=""),"",ROUND(#REF!/10^3*F686,3))</f>
        <v>#REF!</v>
      </c>
      <c r="BF686" s="412" t="e">
        <f>IF(#REF!&gt;0,#REF!*#REF!/1000,"")</f>
        <v>#REF!</v>
      </c>
      <c r="BG686" s="412" t="e">
        <f>IF(#REF!&gt;0,#REF!*#REF!/1000,"")</f>
        <v>#REF!</v>
      </c>
      <c r="BH686" s="413" t="e">
        <f>IF(OR(#REF!="●",#REF!="●",#REF!="●",#REF!="●"),"",IF(#REF!="","",#REF!))</f>
        <v>#REF!</v>
      </c>
      <c r="BI686" s="413" t="e">
        <f>IF(OR(#REF!="●",#REF!="●",#REF!="●",#REF!="●"),"",IF(#REF!="","",#REF!))</f>
        <v>#REF!</v>
      </c>
      <c r="BJ686" s="412" t="e">
        <f>IF(ISNA(L686),"",L686*#REF!)</f>
        <v>#REF!</v>
      </c>
      <c r="BK686" s="412" t="e">
        <f>IF(ISNA(M686),"",M686*#REF!)</f>
        <v>#REF!</v>
      </c>
      <c r="BL686" s="415" t="e">
        <f>IF(#REF!&gt;0,DQ$6,"")</f>
        <v>#REF!</v>
      </c>
      <c r="BM686" s="361" t="e">
        <f>IF(#REF!="","",VLOOKUP(#REF!,#REF!,7,0))</f>
        <v>#REF!</v>
      </c>
      <c r="BN686" s="201" t="e">
        <f>IF(OR(#REF!="",BM686=""),"",ROUND(#REF!/10^3*BM686,3))</f>
        <v>#REF!</v>
      </c>
      <c r="BO686" s="201" t="e">
        <f>IF(#REF!&gt;0,#REF!*#REF!/1000,"")</f>
        <v>#REF!</v>
      </c>
      <c r="BP686" s="201" t="e">
        <f>IF(#REF!&gt;0,#REF!*#REF!/1000,"")</f>
        <v>#REF!</v>
      </c>
      <c r="BQ686" s="74" t="e">
        <f t="shared" si="127"/>
        <v>#REF!</v>
      </c>
      <c r="BR686" s="74" t="e">
        <f t="shared" si="128"/>
        <v>#REF!</v>
      </c>
      <c r="BS686" s="201" t="e">
        <f>IF(ISNA(BQ686),"",BQ686*#REF!)</f>
        <v>#REF!</v>
      </c>
      <c r="BT686" s="201" t="e">
        <f>IF(ISNA(BR686),"",BR686*#REF!)</f>
        <v>#REF!</v>
      </c>
      <c r="BU686" s="78" t="e">
        <f>IF(#REF!&gt;0,DQ$57,"")</f>
        <v>#REF!</v>
      </c>
      <c r="BV686" s="99"/>
      <c r="BW686" s="411"/>
      <c r="BX686" s="412" t="e">
        <f>IF(OR(#REF!="",F686=""),"",ROUND(#REF!/10^3*F686,3))</f>
        <v>#REF!</v>
      </c>
      <c r="BY686" s="412" t="e">
        <f>IF(#REF!&gt;0,#REF!*#REF!/1000,"")</f>
        <v>#REF!</v>
      </c>
      <c r="BZ686" s="412" t="e">
        <f>IF(#REF!&gt;0,#REF!*#REF!/1000,"")</f>
        <v>#REF!</v>
      </c>
      <c r="CA686" s="413" t="e">
        <f>IF(OR(#REF!="●",#REF!="●",#REF!="●",#REF!="●",#REF!="●"),"",IF(#REF!="","",#REF!))</f>
        <v>#REF!</v>
      </c>
      <c r="CB686" s="413" t="e">
        <f>IF(OR(#REF!="●",#REF!="●",#REF!="●",#REF!="●",#REF!="●"),"",IF(#REF!="","",#REF!))</f>
        <v>#REF!</v>
      </c>
      <c r="CC686" s="412" t="e">
        <f>IF(ISNA(L686),"",L686*#REF!)</f>
        <v>#REF!</v>
      </c>
      <c r="CD686" s="412" t="e">
        <f>IF(ISNA(M686),"",M686*#REF!)</f>
        <v>#REF!</v>
      </c>
      <c r="CE686" s="415" t="e">
        <f>IF(#REF!&gt;0,DQ$6,"")</f>
        <v>#REF!</v>
      </c>
      <c r="CF686" s="361" t="e">
        <f>IF(#REF!="","",VLOOKUP(#REF!,#REF!,7,0))</f>
        <v>#REF!</v>
      </c>
      <c r="CG686" s="201" t="e">
        <f>IF(OR(#REF!="",CF686=""),"",ROUND(#REF!/10^3*CF686,3))</f>
        <v>#REF!</v>
      </c>
      <c r="CH686" s="201" t="e">
        <f>IF(#REF!&gt;0,#REF!*#REF!/1000,"")</f>
        <v>#REF!</v>
      </c>
      <c r="CI686" s="201" t="e">
        <f>IF(#REF!&gt;0,#REF!*#REF!/1000,"")</f>
        <v>#REF!</v>
      </c>
      <c r="CJ686" s="74" t="e">
        <f t="shared" si="129"/>
        <v>#REF!</v>
      </c>
      <c r="CK686" s="74" t="e">
        <f t="shared" si="130"/>
        <v>#REF!</v>
      </c>
      <c r="CL686" s="201" t="e">
        <f>IF(ISNA(CJ686),"",CJ686*#REF!)</f>
        <v>#REF!</v>
      </c>
      <c r="CM686" s="201" t="e">
        <f>IF(ISNA(CK686),"",CK686*#REF!)</f>
        <v>#REF!</v>
      </c>
      <c r="CN686" s="101" t="e">
        <f>IF(#REF!&gt;0,DQ$57,"")</f>
        <v>#REF!</v>
      </c>
      <c r="CO686" s="84"/>
      <c r="CP686" s="2"/>
      <c r="CQ686" s="2"/>
      <c r="CR686" s="2"/>
      <c r="CS686" s="2"/>
      <c r="CT686" s="2"/>
      <c r="CU686" s="2"/>
      <c r="CV686" s="2"/>
      <c r="CX686" s="2"/>
      <c r="CY686" s="2"/>
      <c r="CZ686" s="2"/>
      <c r="DA686" s="2"/>
      <c r="DB686" s="2"/>
      <c r="DC686" s="2"/>
      <c r="DD686" s="2"/>
      <c r="DE686" s="2"/>
      <c r="DF686" s="2"/>
    </row>
    <row r="687" spans="2:110" ht="18" customHeight="1">
      <c r="B687" s="151" t="e">
        <f>IF(#REF!="","",VLOOKUP(#REF!,$CX$11:$DG$26,9,0))</f>
        <v>#REF!</v>
      </c>
      <c r="C687" s="64" t="e">
        <f>IF(#REF!="",0,VLOOKUP(#REF!,$CP$11:$CQ$16,2,0))</f>
        <v>#REF!</v>
      </c>
      <c r="D687" s="65" t="e">
        <f>IF(#REF!="",0,VLOOKUP(#REF!,$CX$11:$CY$26,2,0))</f>
        <v>#REF!</v>
      </c>
      <c r="E687" s="152" t="e">
        <f t="shared" si="120"/>
        <v>#REF!</v>
      </c>
      <c r="F687" s="155" t="e">
        <f>IF(#REF!="","",VLOOKUP(#REF!,#REF!,7,0))</f>
        <v>#REF!</v>
      </c>
      <c r="G687" s="201" t="e">
        <f>IF(OR(#REF!="",F687=""),"",ROUND(#REF!/10^3*F687,3))</f>
        <v>#REF!</v>
      </c>
      <c r="H687" s="201" t="e">
        <f>IF(#REF!&gt;0,#REF!*#REF!/1000,"")</f>
        <v>#REF!</v>
      </c>
      <c r="I687" s="201" t="e">
        <f>IF(#REF!&gt;0,#REF!*#REF!/1000,"")</f>
        <v>#REF!</v>
      </c>
      <c r="J687" s="51" t="e">
        <f>IF(#REF!="●","",IF(#REF!="","",#REF!))</f>
        <v>#REF!</v>
      </c>
      <c r="K687" s="51" t="e">
        <f>IF(#REF!="●","",IF(#REF!="","",#REF!))</f>
        <v>#REF!</v>
      </c>
      <c r="L687" s="74" t="e">
        <f t="shared" si="121"/>
        <v>#REF!</v>
      </c>
      <c r="M687" s="74" t="e">
        <f t="shared" si="122"/>
        <v>#REF!</v>
      </c>
      <c r="N687" s="201" t="e">
        <f>IF(ISNA(L687),"",L687*#REF!)</f>
        <v>#REF!</v>
      </c>
      <c r="O687" s="201" t="e">
        <f>IF(ISNA(M687),"",M687*#REF!)</f>
        <v>#REF!</v>
      </c>
      <c r="P687" s="78" t="e">
        <f>IF(#REF!&gt;0,DQ$6,"")</f>
        <v>#REF!</v>
      </c>
      <c r="Q687" s="99"/>
      <c r="R687" s="411"/>
      <c r="S687" s="412" t="e">
        <f>IF(OR(#REF!="",F687=""),"",ROUND(#REF!/10^3*F687,3))</f>
        <v>#REF!</v>
      </c>
      <c r="T687" s="412" t="e">
        <f>IF(#REF!&gt;0,#REF!*#REF!/1000,"")</f>
        <v>#REF!</v>
      </c>
      <c r="U687" s="412" t="e">
        <f>IF(#REF!&gt;0,#REF!*#REF!/1000,"")</f>
        <v>#REF!</v>
      </c>
      <c r="V687" s="413" t="e">
        <f>IF(OR(#REF!="●",#REF!="●"),"",IF(#REF!="","",#REF!))</f>
        <v>#REF!</v>
      </c>
      <c r="W687" s="413" t="e">
        <f>IF(OR(#REF!="●",#REF!="●"),"",IF(#REF!="","",#REF!))</f>
        <v>#REF!</v>
      </c>
      <c r="X687" s="412" t="e">
        <f>IF(ISNA(L687),"",L687*#REF!)</f>
        <v>#REF!</v>
      </c>
      <c r="Y687" s="412" t="e">
        <f>IF(ISNA(M687),"",M687*#REF!)</f>
        <v>#REF!</v>
      </c>
      <c r="Z687" s="414" t="e">
        <f>IF(#REF!&gt;0,DQ$6,"")</f>
        <v>#REF!</v>
      </c>
      <c r="AA687" s="95" t="e">
        <f>IF(#REF!="","",VLOOKUP(#REF!,#REF!,7,0))</f>
        <v>#REF!</v>
      </c>
      <c r="AB687" s="201" t="e">
        <f>IF(OR(#REF!="",AA687=""),"",ROUND(#REF!/10^3*AA687,3))</f>
        <v>#REF!</v>
      </c>
      <c r="AC687" s="201" t="e">
        <f>IF(#REF!&gt;0,#REF!*#REF!/1000,"")</f>
        <v>#REF!</v>
      </c>
      <c r="AD687" s="201" t="e">
        <f>IF(#REF!&gt;0,#REF!*#REF!/1000,"")</f>
        <v>#REF!</v>
      </c>
      <c r="AE687" s="74" t="e">
        <f t="shared" si="123"/>
        <v>#REF!</v>
      </c>
      <c r="AF687" s="74" t="e">
        <f t="shared" si="124"/>
        <v>#REF!</v>
      </c>
      <c r="AG687" s="201" t="e">
        <f>IF(ISNA(AE687),"",AE687*#REF!)</f>
        <v>#REF!</v>
      </c>
      <c r="AH687" s="201" t="e">
        <f>IF(ISNA(AF687),"",AF687*#REF!)</f>
        <v>#REF!</v>
      </c>
      <c r="AI687" s="78" t="e">
        <f>IF(#REF!&gt;0,DQ$23,"")</f>
        <v>#REF!</v>
      </c>
      <c r="AJ687" s="99"/>
      <c r="AK687" s="411"/>
      <c r="AL687" s="412" t="e">
        <f>IF(OR(#REF!="",F687=""),"",ROUND(#REF!/10^3*F687,3))</f>
        <v>#REF!</v>
      </c>
      <c r="AM687" s="412" t="e">
        <f>IF(#REF!&gt;0,#REF!*#REF!/1000,"")</f>
        <v>#REF!</v>
      </c>
      <c r="AN687" s="412" t="e">
        <f>IF(#REF!&gt;0,#REF!*#REF!/1000,"")</f>
        <v>#REF!</v>
      </c>
      <c r="AO687" s="413" t="e">
        <f>IF(OR(#REF!="●",#REF!="●",#REF!="●"),"",IF(#REF!="","",#REF!))</f>
        <v>#REF!</v>
      </c>
      <c r="AP687" s="413" t="e">
        <f>IF(OR(#REF!="●",#REF!="●",#REF!="●"),"",IF(#REF!="","",#REF!))</f>
        <v>#REF!</v>
      </c>
      <c r="AQ687" s="412" t="e">
        <f>IF(ISNA(L687),"",L687*#REF!)</f>
        <v>#REF!</v>
      </c>
      <c r="AR687" s="412" t="e">
        <f>IF(ISNA(M687),"",M687*#REF!)</f>
        <v>#REF!</v>
      </c>
      <c r="AS687" s="414" t="e">
        <f>IF(#REF!&gt;0,DQ$6,"")</f>
        <v>#REF!</v>
      </c>
      <c r="AT687" s="95" t="e">
        <f>IF(#REF!="","",VLOOKUP(#REF!,#REF!,7,0))</f>
        <v>#REF!</v>
      </c>
      <c r="AU687" s="201" t="e">
        <f>IF(OR(#REF!="",AT687=""),"",ROUND(#REF!/10^3*AT687,3))</f>
        <v>#REF!</v>
      </c>
      <c r="AV687" s="201" t="e">
        <f>IF(#REF!&gt;0,#REF!*#REF!/1000,"")</f>
        <v>#REF!</v>
      </c>
      <c r="AW687" s="201" t="e">
        <f>IF(#REF!&gt;0,#REF!*#REF!/1000,"")</f>
        <v>#REF!</v>
      </c>
      <c r="AX687" s="74" t="e">
        <f t="shared" si="125"/>
        <v>#REF!</v>
      </c>
      <c r="AY687" s="74" t="e">
        <f t="shared" si="126"/>
        <v>#REF!</v>
      </c>
      <c r="AZ687" s="201" t="e">
        <f>IF(ISNA(AX687),"",AX687*#REF!)</f>
        <v>#REF!</v>
      </c>
      <c r="BA687" s="201" t="e">
        <f>IF(ISNA(AY687),"",AY687*#REF!)</f>
        <v>#REF!</v>
      </c>
      <c r="BB687" s="78" t="e">
        <f>IF(#REF!&gt;0,DQ$40,"")</f>
        <v>#REF!</v>
      </c>
      <c r="BC687" s="99"/>
      <c r="BD687" s="650"/>
      <c r="BE687" s="652" t="e">
        <f>IF(OR(#REF!="",F687=""),"",ROUND(#REF!/10^3*F687,3))</f>
        <v>#REF!</v>
      </c>
      <c r="BF687" s="412" t="e">
        <f>IF(#REF!&gt;0,#REF!*#REF!/1000,"")</f>
        <v>#REF!</v>
      </c>
      <c r="BG687" s="412" t="e">
        <f>IF(#REF!&gt;0,#REF!*#REF!/1000,"")</f>
        <v>#REF!</v>
      </c>
      <c r="BH687" s="413" t="e">
        <f>IF(OR(#REF!="●",#REF!="●",#REF!="●",#REF!="●"),"",IF(#REF!="","",#REF!))</f>
        <v>#REF!</v>
      </c>
      <c r="BI687" s="413" t="e">
        <f>IF(OR(#REF!="●",#REF!="●",#REF!="●",#REF!="●"),"",IF(#REF!="","",#REF!))</f>
        <v>#REF!</v>
      </c>
      <c r="BJ687" s="412" t="e">
        <f>IF(ISNA(L687),"",L687*#REF!)</f>
        <v>#REF!</v>
      </c>
      <c r="BK687" s="412" t="e">
        <f>IF(ISNA(M687),"",M687*#REF!)</f>
        <v>#REF!</v>
      </c>
      <c r="BL687" s="415" t="e">
        <f>IF(#REF!&gt;0,DQ$6,"")</f>
        <v>#REF!</v>
      </c>
      <c r="BM687" s="361" t="e">
        <f>IF(#REF!="","",VLOOKUP(#REF!,#REF!,7,0))</f>
        <v>#REF!</v>
      </c>
      <c r="BN687" s="201" t="e">
        <f>IF(OR(#REF!="",BM687=""),"",ROUND(#REF!/10^3*BM687,3))</f>
        <v>#REF!</v>
      </c>
      <c r="BO687" s="201" t="e">
        <f>IF(#REF!&gt;0,#REF!*#REF!/1000,"")</f>
        <v>#REF!</v>
      </c>
      <c r="BP687" s="201" t="e">
        <f>IF(#REF!&gt;0,#REF!*#REF!/1000,"")</f>
        <v>#REF!</v>
      </c>
      <c r="BQ687" s="74" t="e">
        <f t="shared" si="127"/>
        <v>#REF!</v>
      </c>
      <c r="BR687" s="74" t="e">
        <f t="shared" si="128"/>
        <v>#REF!</v>
      </c>
      <c r="BS687" s="201" t="e">
        <f>IF(ISNA(BQ687),"",BQ687*#REF!)</f>
        <v>#REF!</v>
      </c>
      <c r="BT687" s="201" t="e">
        <f>IF(ISNA(BR687),"",BR687*#REF!)</f>
        <v>#REF!</v>
      </c>
      <c r="BU687" s="78" t="e">
        <f>IF(#REF!&gt;0,DQ$57,"")</f>
        <v>#REF!</v>
      </c>
      <c r="BV687" s="99"/>
      <c r="BW687" s="411"/>
      <c r="BX687" s="412" t="e">
        <f>IF(OR(#REF!="",F687=""),"",ROUND(#REF!/10^3*F687,3))</f>
        <v>#REF!</v>
      </c>
      <c r="BY687" s="412" t="e">
        <f>IF(#REF!&gt;0,#REF!*#REF!/1000,"")</f>
        <v>#REF!</v>
      </c>
      <c r="BZ687" s="412" t="e">
        <f>IF(#REF!&gt;0,#REF!*#REF!/1000,"")</f>
        <v>#REF!</v>
      </c>
      <c r="CA687" s="413" t="e">
        <f>IF(OR(#REF!="●",#REF!="●",#REF!="●",#REF!="●",#REF!="●"),"",IF(#REF!="","",#REF!))</f>
        <v>#REF!</v>
      </c>
      <c r="CB687" s="413" t="e">
        <f>IF(OR(#REF!="●",#REF!="●",#REF!="●",#REF!="●",#REF!="●"),"",IF(#REF!="","",#REF!))</f>
        <v>#REF!</v>
      </c>
      <c r="CC687" s="412" t="e">
        <f>IF(ISNA(L687),"",L687*#REF!)</f>
        <v>#REF!</v>
      </c>
      <c r="CD687" s="412" t="e">
        <f>IF(ISNA(M687),"",M687*#REF!)</f>
        <v>#REF!</v>
      </c>
      <c r="CE687" s="415" t="e">
        <f>IF(#REF!&gt;0,DQ$6,"")</f>
        <v>#REF!</v>
      </c>
      <c r="CF687" s="361" t="e">
        <f>IF(#REF!="","",VLOOKUP(#REF!,#REF!,7,0))</f>
        <v>#REF!</v>
      </c>
      <c r="CG687" s="201" t="e">
        <f>IF(OR(#REF!="",CF687=""),"",ROUND(#REF!/10^3*CF687,3))</f>
        <v>#REF!</v>
      </c>
      <c r="CH687" s="201" t="e">
        <f>IF(#REF!&gt;0,#REF!*#REF!/1000,"")</f>
        <v>#REF!</v>
      </c>
      <c r="CI687" s="201" t="e">
        <f>IF(#REF!&gt;0,#REF!*#REF!/1000,"")</f>
        <v>#REF!</v>
      </c>
      <c r="CJ687" s="74" t="e">
        <f t="shared" si="129"/>
        <v>#REF!</v>
      </c>
      <c r="CK687" s="74" t="e">
        <f t="shared" si="130"/>
        <v>#REF!</v>
      </c>
      <c r="CL687" s="201" t="e">
        <f>IF(ISNA(CJ687),"",CJ687*#REF!)</f>
        <v>#REF!</v>
      </c>
      <c r="CM687" s="201" t="e">
        <f>IF(ISNA(CK687),"",CK687*#REF!)</f>
        <v>#REF!</v>
      </c>
      <c r="CN687" s="101" t="e">
        <f>IF(#REF!&gt;0,DQ$57,"")</f>
        <v>#REF!</v>
      </c>
      <c r="CO687" s="84"/>
      <c r="CP687" s="2"/>
      <c r="CQ687" s="2"/>
      <c r="CR687" s="2"/>
      <c r="CS687" s="2"/>
      <c r="CT687" s="2"/>
      <c r="CU687" s="2"/>
      <c r="CV687" s="2"/>
      <c r="CX687" s="2"/>
      <c r="CY687" s="2"/>
      <c r="CZ687" s="2"/>
      <c r="DA687" s="2"/>
      <c r="DB687" s="2"/>
      <c r="DC687" s="2"/>
      <c r="DD687" s="2"/>
      <c r="DE687" s="2"/>
      <c r="DF687" s="2"/>
    </row>
    <row r="688" spans="2:110" ht="18" customHeight="1">
      <c r="B688" s="151" t="e">
        <f>IF(#REF!="","",VLOOKUP(#REF!,$CX$11:$DG$26,9,0))</f>
        <v>#REF!</v>
      </c>
      <c r="C688" s="64" t="e">
        <f>IF(#REF!="",0,VLOOKUP(#REF!,$CP$11:$CQ$16,2,0))</f>
        <v>#REF!</v>
      </c>
      <c r="D688" s="65" t="e">
        <f>IF(#REF!="",0,VLOOKUP(#REF!,$CX$11:$CY$26,2,0))</f>
        <v>#REF!</v>
      </c>
      <c r="E688" s="152" t="e">
        <f t="shared" si="120"/>
        <v>#REF!</v>
      </c>
      <c r="F688" s="155" t="e">
        <f>IF(#REF!="","",VLOOKUP(#REF!,#REF!,7,0))</f>
        <v>#REF!</v>
      </c>
      <c r="G688" s="201" t="e">
        <f>IF(OR(#REF!="",F688=""),"",ROUND(#REF!/10^3*F688,3))</f>
        <v>#REF!</v>
      </c>
      <c r="H688" s="201" t="e">
        <f>IF(#REF!&gt;0,#REF!*#REF!/1000,"")</f>
        <v>#REF!</v>
      </c>
      <c r="I688" s="201" t="e">
        <f>IF(#REF!&gt;0,#REF!*#REF!/1000,"")</f>
        <v>#REF!</v>
      </c>
      <c r="J688" s="51" t="e">
        <f>IF(#REF!="●","",IF(#REF!="","",#REF!))</f>
        <v>#REF!</v>
      </c>
      <c r="K688" s="51" t="e">
        <f>IF(#REF!="●","",IF(#REF!="","",#REF!))</f>
        <v>#REF!</v>
      </c>
      <c r="L688" s="74" t="e">
        <f t="shared" si="121"/>
        <v>#REF!</v>
      </c>
      <c r="M688" s="74" t="e">
        <f t="shared" si="122"/>
        <v>#REF!</v>
      </c>
      <c r="N688" s="201" t="e">
        <f>IF(ISNA(L688),"",L688*#REF!)</f>
        <v>#REF!</v>
      </c>
      <c r="O688" s="201" t="e">
        <f>IF(ISNA(M688),"",M688*#REF!)</f>
        <v>#REF!</v>
      </c>
      <c r="P688" s="78" t="e">
        <f>IF(#REF!&gt;0,DQ$6,"")</f>
        <v>#REF!</v>
      </c>
      <c r="Q688" s="99"/>
      <c r="R688" s="411"/>
      <c r="S688" s="412" t="e">
        <f>IF(OR(#REF!="",F688=""),"",ROUND(#REF!/10^3*F688,3))</f>
        <v>#REF!</v>
      </c>
      <c r="T688" s="412" t="e">
        <f>IF(#REF!&gt;0,#REF!*#REF!/1000,"")</f>
        <v>#REF!</v>
      </c>
      <c r="U688" s="412" t="e">
        <f>IF(#REF!&gt;0,#REF!*#REF!/1000,"")</f>
        <v>#REF!</v>
      </c>
      <c r="V688" s="413" t="e">
        <f>IF(OR(#REF!="●",#REF!="●"),"",IF(#REF!="","",#REF!))</f>
        <v>#REF!</v>
      </c>
      <c r="W688" s="413" t="e">
        <f>IF(OR(#REF!="●",#REF!="●"),"",IF(#REF!="","",#REF!))</f>
        <v>#REF!</v>
      </c>
      <c r="X688" s="412" t="e">
        <f>IF(ISNA(L688),"",L688*#REF!)</f>
        <v>#REF!</v>
      </c>
      <c r="Y688" s="412" t="e">
        <f>IF(ISNA(M688),"",M688*#REF!)</f>
        <v>#REF!</v>
      </c>
      <c r="Z688" s="414" t="e">
        <f>IF(#REF!&gt;0,DQ$6,"")</f>
        <v>#REF!</v>
      </c>
      <c r="AA688" s="95" t="e">
        <f>IF(#REF!="","",VLOOKUP(#REF!,#REF!,7,0))</f>
        <v>#REF!</v>
      </c>
      <c r="AB688" s="201" t="e">
        <f>IF(OR(#REF!="",AA688=""),"",ROUND(#REF!/10^3*AA688,3))</f>
        <v>#REF!</v>
      </c>
      <c r="AC688" s="201" t="e">
        <f>IF(#REF!&gt;0,#REF!*#REF!/1000,"")</f>
        <v>#REF!</v>
      </c>
      <c r="AD688" s="201" t="e">
        <f>IF(#REF!&gt;0,#REF!*#REF!/1000,"")</f>
        <v>#REF!</v>
      </c>
      <c r="AE688" s="74" t="e">
        <f t="shared" si="123"/>
        <v>#REF!</v>
      </c>
      <c r="AF688" s="74" t="e">
        <f t="shared" si="124"/>
        <v>#REF!</v>
      </c>
      <c r="AG688" s="201" t="e">
        <f>IF(ISNA(AE688),"",AE688*#REF!)</f>
        <v>#REF!</v>
      </c>
      <c r="AH688" s="201" t="e">
        <f>IF(ISNA(AF688),"",AF688*#REF!)</f>
        <v>#REF!</v>
      </c>
      <c r="AI688" s="78" t="e">
        <f>IF(#REF!&gt;0,DQ$23,"")</f>
        <v>#REF!</v>
      </c>
      <c r="AJ688" s="99"/>
      <c r="AK688" s="411"/>
      <c r="AL688" s="412" t="e">
        <f>IF(OR(#REF!="",F688=""),"",ROUND(#REF!/10^3*F688,3))</f>
        <v>#REF!</v>
      </c>
      <c r="AM688" s="412" t="e">
        <f>IF(#REF!&gt;0,#REF!*#REF!/1000,"")</f>
        <v>#REF!</v>
      </c>
      <c r="AN688" s="412" t="e">
        <f>IF(#REF!&gt;0,#REF!*#REF!/1000,"")</f>
        <v>#REF!</v>
      </c>
      <c r="AO688" s="413" t="e">
        <f>IF(OR(#REF!="●",#REF!="●",#REF!="●"),"",IF(#REF!="","",#REF!))</f>
        <v>#REF!</v>
      </c>
      <c r="AP688" s="413" t="e">
        <f>IF(OR(#REF!="●",#REF!="●",#REF!="●"),"",IF(#REF!="","",#REF!))</f>
        <v>#REF!</v>
      </c>
      <c r="AQ688" s="412" t="e">
        <f>IF(ISNA(L688),"",L688*#REF!)</f>
        <v>#REF!</v>
      </c>
      <c r="AR688" s="412" t="e">
        <f>IF(ISNA(M688),"",M688*#REF!)</f>
        <v>#REF!</v>
      </c>
      <c r="AS688" s="414" t="e">
        <f>IF(#REF!&gt;0,DQ$6,"")</f>
        <v>#REF!</v>
      </c>
      <c r="AT688" s="95" t="e">
        <f>IF(#REF!="","",VLOOKUP(#REF!,#REF!,7,0))</f>
        <v>#REF!</v>
      </c>
      <c r="AU688" s="201" t="e">
        <f>IF(OR(#REF!="",AT688=""),"",ROUND(#REF!/10^3*AT688,3))</f>
        <v>#REF!</v>
      </c>
      <c r="AV688" s="201" t="e">
        <f>IF(#REF!&gt;0,#REF!*#REF!/1000,"")</f>
        <v>#REF!</v>
      </c>
      <c r="AW688" s="201" t="e">
        <f>IF(#REF!&gt;0,#REF!*#REF!/1000,"")</f>
        <v>#REF!</v>
      </c>
      <c r="AX688" s="74" t="e">
        <f t="shared" si="125"/>
        <v>#REF!</v>
      </c>
      <c r="AY688" s="74" t="e">
        <f t="shared" si="126"/>
        <v>#REF!</v>
      </c>
      <c r="AZ688" s="201" t="e">
        <f>IF(ISNA(AX688),"",AX688*#REF!)</f>
        <v>#REF!</v>
      </c>
      <c r="BA688" s="201" t="e">
        <f>IF(ISNA(AY688),"",AY688*#REF!)</f>
        <v>#REF!</v>
      </c>
      <c r="BB688" s="78" t="e">
        <f>IF(#REF!&gt;0,DQ$40,"")</f>
        <v>#REF!</v>
      </c>
      <c r="BC688" s="99"/>
      <c r="BD688" s="650"/>
      <c r="BE688" s="652" t="e">
        <f>IF(OR(#REF!="",F688=""),"",ROUND(#REF!/10^3*F688,3))</f>
        <v>#REF!</v>
      </c>
      <c r="BF688" s="412" t="e">
        <f>IF(#REF!&gt;0,#REF!*#REF!/1000,"")</f>
        <v>#REF!</v>
      </c>
      <c r="BG688" s="412" t="e">
        <f>IF(#REF!&gt;0,#REF!*#REF!/1000,"")</f>
        <v>#REF!</v>
      </c>
      <c r="BH688" s="413" t="e">
        <f>IF(OR(#REF!="●",#REF!="●",#REF!="●",#REF!="●"),"",IF(#REF!="","",#REF!))</f>
        <v>#REF!</v>
      </c>
      <c r="BI688" s="413" t="e">
        <f>IF(OR(#REF!="●",#REF!="●",#REF!="●",#REF!="●"),"",IF(#REF!="","",#REF!))</f>
        <v>#REF!</v>
      </c>
      <c r="BJ688" s="412" t="e">
        <f>IF(ISNA(L688),"",L688*#REF!)</f>
        <v>#REF!</v>
      </c>
      <c r="BK688" s="412" t="e">
        <f>IF(ISNA(M688),"",M688*#REF!)</f>
        <v>#REF!</v>
      </c>
      <c r="BL688" s="415" t="e">
        <f>IF(#REF!&gt;0,DQ$6,"")</f>
        <v>#REF!</v>
      </c>
      <c r="BM688" s="361" t="e">
        <f>IF(#REF!="","",VLOOKUP(#REF!,#REF!,7,0))</f>
        <v>#REF!</v>
      </c>
      <c r="BN688" s="201" t="e">
        <f>IF(OR(#REF!="",BM688=""),"",ROUND(#REF!/10^3*BM688,3))</f>
        <v>#REF!</v>
      </c>
      <c r="BO688" s="201" t="e">
        <f>IF(#REF!&gt;0,#REF!*#REF!/1000,"")</f>
        <v>#REF!</v>
      </c>
      <c r="BP688" s="201" t="e">
        <f>IF(#REF!&gt;0,#REF!*#REF!/1000,"")</f>
        <v>#REF!</v>
      </c>
      <c r="BQ688" s="74" t="e">
        <f t="shared" si="127"/>
        <v>#REF!</v>
      </c>
      <c r="BR688" s="74" t="e">
        <f t="shared" si="128"/>
        <v>#REF!</v>
      </c>
      <c r="BS688" s="201" t="e">
        <f>IF(ISNA(BQ688),"",BQ688*#REF!)</f>
        <v>#REF!</v>
      </c>
      <c r="BT688" s="201" t="e">
        <f>IF(ISNA(BR688),"",BR688*#REF!)</f>
        <v>#REF!</v>
      </c>
      <c r="BU688" s="78" t="e">
        <f>IF(#REF!&gt;0,DQ$57,"")</f>
        <v>#REF!</v>
      </c>
      <c r="BV688" s="99"/>
      <c r="BW688" s="411"/>
      <c r="BX688" s="412" t="e">
        <f>IF(OR(#REF!="",F688=""),"",ROUND(#REF!/10^3*F688,3))</f>
        <v>#REF!</v>
      </c>
      <c r="BY688" s="412" t="e">
        <f>IF(#REF!&gt;0,#REF!*#REF!/1000,"")</f>
        <v>#REF!</v>
      </c>
      <c r="BZ688" s="412" t="e">
        <f>IF(#REF!&gt;0,#REF!*#REF!/1000,"")</f>
        <v>#REF!</v>
      </c>
      <c r="CA688" s="413" t="e">
        <f>IF(OR(#REF!="●",#REF!="●",#REF!="●",#REF!="●",#REF!="●"),"",IF(#REF!="","",#REF!))</f>
        <v>#REF!</v>
      </c>
      <c r="CB688" s="413" t="e">
        <f>IF(OR(#REF!="●",#REF!="●",#REF!="●",#REF!="●",#REF!="●"),"",IF(#REF!="","",#REF!))</f>
        <v>#REF!</v>
      </c>
      <c r="CC688" s="412" t="e">
        <f>IF(ISNA(L688),"",L688*#REF!)</f>
        <v>#REF!</v>
      </c>
      <c r="CD688" s="412" t="e">
        <f>IF(ISNA(M688),"",M688*#REF!)</f>
        <v>#REF!</v>
      </c>
      <c r="CE688" s="415" t="e">
        <f>IF(#REF!&gt;0,DQ$6,"")</f>
        <v>#REF!</v>
      </c>
      <c r="CF688" s="361" t="e">
        <f>IF(#REF!="","",VLOOKUP(#REF!,#REF!,7,0))</f>
        <v>#REF!</v>
      </c>
      <c r="CG688" s="201" t="e">
        <f>IF(OR(#REF!="",CF688=""),"",ROUND(#REF!/10^3*CF688,3))</f>
        <v>#REF!</v>
      </c>
      <c r="CH688" s="201" t="e">
        <f>IF(#REF!&gt;0,#REF!*#REF!/1000,"")</f>
        <v>#REF!</v>
      </c>
      <c r="CI688" s="201" t="e">
        <f>IF(#REF!&gt;0,#REF!*#REF!/1000,"")</f>
        <v>#REF!</v>
      </c>
      <c r="CJ688" s="74" t="e">
        <f t="shared" si="129"/>
        <v>#REF!</v>
      </c>
      <c r="CK688" s="74" t="e">
        <f t="shared" si="130"/>
        <v>#REF!</v>
      </c>
      <c r="CL688" s="201" t="e">
        <f>IF(ISNA(CJ688),"",CJ688*#REF!)</f>
        <v>#REF!</v>
      </c>
      <c r="CM688" s="201" t="e">
        <f>IF(ISNA(CK688),"",CK688*#REF!)</f>
        <v>#REF!</v>
      </c>
      <c r="CN688" s="101" t="e">
        <f>IF(#REF!&gt;0,DQ$57,"")</f>
        <v>#REF!</v>
      </c>
      <c r="CO688" s="84"/>
      <c r="CP688" s="2"/>
      <c r="CQ688" s="2"/>
      <c r="CR688" s="2"/>
      <c r="CS688" s="2"/>
      <c r="CT688" s="2"/>
      <c r="CU688" s="2"/>
      <c r="CV688" s="2"/>
      <c r="CX688" s="2"/>
      <c r="CY688" s="2"/>
      <c r="CZ688" s="2"/>
      <c r="DA688" s="2"/>
      <c r="DB688" s="2"/>
      <c r="DC688" s="2"/>
      <c r="DD688" s="2"/>
      <c r="DE688" s="2"/>
      <c r="DF688" s="2"/>
    </row>
    <row r="689" spans="2:110" ht="18" customHeight="1">
      <c r="B689" s="151" t="e">
        <f>IF(#REF!="","",VLOOKUP(#REF!,$CX$11:$DG$26,9,0))</f>
        <v>#REF!</v>
      </c>
      <c r="C689" s="64" t="e">
        <f>IF(#REF!="",0,VLOOKUP(#REF!,$CP$11:$CQ$16,2,0))</f>
        <v>#REF!</v>
      </c>
      <c r="D689" s="65" t="e">
        <f>IF(#REF!="",0,VLOOKUP(#REF!,$CX$11:$CY$26,2,0))</f>
        <v>#REF!</v>
      </c>
      <c r="E689" s="152" t="e">
        <f t="shared" si="120"/>
        <v>#REF!</v>
      </c>
      <c r="F689" s="155" t="e">
        <f>IF(#REF!="","",VLOOKUP(#REF!,#REF!,7,0))</f>
        <v>#REF!</v>
      </c>
      <c r="G689" s="201" t="e">
        <f>IF(OR(#REF!="",F689=""),"",ROUND(#REF!/10^3*F689,3))</f>
        <v>#REF!</v>
      </c>
      <c r="H689" s="201" t="e">
        <f>IF(#REF!&gt;0,#REF!*#REF!/1000,"")</f>
        <v>#REF!</v>
      </c>
      <c r="I689" s="201" t="e">
        <f>IF(#REF!&gt;0,#REF!*#REF!/1000,"")</f>
        <v>#REF!</v>
      </c>
      <c r="J689" s="51" t="e">
        <f>IF(#REF!="●","",IF(#REF!="","",#REF!))</f>
        <v>#REF!</v>
      </c>
      <c r="K689" s="51" t="e">
        <f>IF(#REF!="●","",IF(#REF!="","",#REF!))</f>
        <v>#REF!</v>
      </c>
      <c r="L689" s="74" t="e">
        <f t="shared" si="121"/>
        <v>#REF!</v>
      </c>
      <c r="M689" s="74" t="e">
        <f t="shared" si="122"/>
        <v>#REF!</v>
      </c>
      <c r="N689" s="201" t="e">
        <f>IF(ISNA(L689),"",L689*#REF!)</f>
        <v>#REF!</v>
      </c>
      <c r="O689" s="201" t="e">
        <f>IF(ISNA(M689),"",M689*#REF!)</f>
        <v>#REF!</v>
      </c>
      <c r="P689" s="78" t="e">
        <f>IF(#REF!&gt;0,DQ$6,"")</f>
        <v>#REF!</v>
      </c>
      <c r="Q689" s="99"/>
      <c r="R689" s="411"/>
      <c r="S689" s="412" t="e">
        <f>IF(OR(#REF!="",F689=""),"",ROUND(#REF!/10^3*F689,3))</f>
        <v>#REF!</v>
      </c>
      <c r="T689" s="412" t="e">
        <f>IF(#REF!&gt;0,#REF!*#REF!/1000,"")</f>
        <v>#REF!</v>
      </c>
      <c r="U689" s="412" t="e">
        <f>IF(#REF!&gt;0,#REF!*#REF!/1000,"")</f>
        <v>#REF!</v>
      </c>
      <c r="V689" s="413" t="e">
        <f>IF(OR(#REF!="●",#REF!="●"),"",IF(#REF!="","",#REF!))</f>
        <v>#REF!</v>
      </c>
      <c r="W689" s="413" t="e">
        <f>IF(OR(#REF!="●",#REF!="●"),"",IF(#REF!="","",#REF!))</f>
        <v>#REF!</v>
      </c>
      <c r="X689" s="412" t="e">
        <f>IF(ISNA(L689),"",L689*#REF!)</f>
        <v>#REF!</v>
      </c>
      <c r="Y689" s="412" t="e">
        <f>IF(ISNA(M689),"",M689*#REF!)</f>
        <v>#REF!</v>
      </c>
      <c r="Z689" s="414" t="e">
        <f>IF(#REF!&gt;0,DQ$6,"")</f>
        <v>#REF!</v>
      </c>
      <c r="AA689" s="95" t="e">
        <f>IF(#REF!="","",VLOOKUP(#REF!,#REF!,7,0))</f>
        <v>#REF!</v>
      </c>
      <c r="AB689" s="201" t="e">
        <f>IF(OR(#REF!="",AA689=""),"",ROUND(#REF!/10^3*AA689,3))</f>
        <v>#REF!</v>
      </c>
      <c r="AC689" s="201" t="e">
        <f>IF(#REF!&gt;0,#REF!*#REF!/1000,"")</f>
        <v>#REF!</v>
      </c>
      <c r="AD689" s="201" t="e">
        <f>IF(#REF!&gt;0,#REF!*#REF!/1000,"")</f>
        <v>#REF!</v>
      </c>
      <c r="AE689" s="74" t="e">
        <f t="shared" si="123"/>
        <v>#REF!</v>
      </c>
      <c r="AF689" s="74" t="e">
        <f t="shared" si="124"/>
        <v>#REF!</v>
      </c>
      <c r="AG689" s="201" t="e">
        <f>IF(ISNA(AE689),"",AE689*#REF!)</f>
        <v>#REF!</v>
      </c>
      <c r="AH689" s="201" t="e">
        <f>IF(ISNA(AF689),"",AF689*#REF!)</f>
        <v>#REF!</v>
      </c>
      <c r="AI689" s="78" t="e">
        <f>IF(#REF!&gt;0,DQ$23,"")</f>
        <v>#REF!</v>
      </c>
      <c r="AJ689" s="99"/>
      <c r="AK689" s="411"/>
      <c r="AL689" s="412" t="e">
        <f>IF(OR(#REF!="",F689=""),"",ROUND(#REF!/10^3*F689,3))</f>
        <v>#REF!</v>
      </c>
      <c r="AM689" s="412" t="e">
        <f>IF(#REF!&gt;0,#REF!*#REF!/1000,"")</f>
        <v>#REF!</v>
      </c>
      <c r="AN689" s="412" t="e">
        <f>IF(#REF!&gt;0,#REF!*#REF!/1000,"")</f>
        <v>#REF!</v>
      </c>
      <c r="AO689" s="413" t="e">
        <f>IF(OR(#REF!="●",#REF!="●",#REF!="●"),"",IF(#REF!="","",#REF!))</f>
        <v>#REF!</v>
      </c>
      <c r="AP689" s="413" t="e">
        <f>IF(OR(#REF!="●",#REF!="●",#REF!="●"),"",IF(#REF!="","",#REF!))</f>
        <v>#REF!</v>
      </c>
      <c r="AQ689" s="412" t="e">
        <f>IF(ISNA(L689),"",L689*#REF!)</f>
        <v>#REF!</v>
      </c>
      <c r="AR689" s="412" t="e">
        <f>IF(ISNA(M689),"",M689*#REF!)</f>
        <v>#REF!</v>
      </c>
      <c r="AS689" s="414" t="e">
        <f>IF(#REF!&gt;0,DQ$6,"")</f>
        <v>#REF!</v>
      </c>
      <c r="AT689" s="95" t="e">
        <f>IF(#REF!="","",VLOOKUP(#REF!,#REF!,7,0))</f>
        <v>#REF!</v>
      </c>
      <c r="AU689" s="201" t="e">
        <f>IF(OR(#REF!="",AT689=""),"",ROUND(#REF!/10^3*AT689,3))</f>
        <v>#REF!</v>
      </c>
      <c r="AV689" s="201" t="e">
        <f>IF(#REF!&gt;0,#REF!*#REF!/1000,"")</f>
        <v>#REF!</v>
      </c>
      <c r="AW689" s="201" t="e">
        <f>IF(#REF!&gt;0,#REF!*#REF!/1000,"")</f>
        <v>#REF!</v>
      </c>
      <c r="AX689" s="74" t="e">
        <f t="shared" si="125"/>
        <v>#REF!</v>
      </c>
      <c r="AY689" s="74" t="e">
        <f t="shared" si="126"/>
        <v>#REF!</v>
      </c>
      <c r="AZ689" s="201" t="e">
        <f>IF(ISNA(AX689),"",AX689*#REF!)</f>
        <v>#REF!</v>
      </c>
      <c r="BA689" s="201" t="e">
        <f>IF(ISNA(AY689),"",AY689*#REF!)</f>
        <v>#REF!</v>
      </c>
      <c r="BB689" s="78" t="e">
        <f>IF(#REF!&gt;0,DQ$40,"")</f>
        <v>#REF!</v>
      </c>
      <c r="BC689" s="99"/>
      <c r="BD689" s="650"/>
      <c r="BE689" s="652" t="e">
        <f>IF(OR(#REF!="",F689=""),"",ROUND(#REF!/10^3*F689,3))</f>
        <v>#REF!</v>
      </c>
      <c r="BF689" s="412" t="e">
        <f>IF(#REF!&gt;0,#REF!*#REF!/1000,"")</f>
        <v>#REF!</v>
      </c>
      <c r="BG689" s="412" t="e">
        <f>IF(#REF!&gt;0,#REF!*#REF!/1000,"")</f>
        <v>#REF!</v>
      </c>
      <c r="BH689" s="413" t="e">
        <f>IF(OR(#REF!="●",#REF!="●",#REF!="●",#REF!="●"),"",IF(#REF!="","",#REF!))</f>
        <v>#REF!</v>
      </c>
      <c r="BI689" s="413" t="e">
        <f>IF(OR(#REF!="●",#REF!="●",#REF!="●",#REF!="●"),"",IF(#REF!="","",#REF!))</f>
        <v>#REF!</v>
      </c>
      <c r="BJ689" s="412" t="e">
        <f>IF(ISNA(L689),"",L689*#REF!)</f>
        <v>#REF!</v>
      </c>
      <c r="BK689" s="412" t="e">
        <f>IF(ISNA(M689),"",M689*#REF!)</f>
        <v>#REF!</v>
      </c>
      <c r="BL689" s="415" t="e">
        <f>IF(#REF!&gt;0,DQ$6,"")</f>
        <v>#REF!</v>
      </c>
      <c r="BM689" s="361" t="e">
        <f>IF(#REF!="","",VLOOKUP(#REF!,#REF!,7,0))</f>
        <v>#REF!</v>
      </c>
      <c r="BN689" s="201" t="e">
        <f>IF(OR(#REF!="",BM689=""),"",ROUND(#REF!/10^3*BM689,3))</f>
        <v>#REF!</v>
      </c>
      <c r="BO689" s="201" t="e">
        <f>IF(#REF!&gt;0,#REF!*#REF!/1000,"")</f>
        <v>#REF!</v>
      </c>
      <c r="BP689" s="201" t="e">
        <f>IF(#REF!&gt;0,#REF!*#REF!/1000,"")</f>
        <v>#REF!</v>
      </c>
      <c r="BQ689" s="74" t="e">
        <f t="shared" si="127"/>
        <v>#REF!</v>
      </c>
      <c r="BR689" s="74" t="e">
        <f t="shared" si="128"/>
        <v>#REF!</v>
      </c>
      <c r="BS689" s="201" t="e">
        <f>IF(ISNA(BQ689),"",BQ689*#REF!)</f>
        <v>#REF!</v>
      </c>
      <c r="BT689" s="201" t="e">
        <f>IF(ISNA(BR689),"",BR689*#REF!)</f>
        <v>#REF!</v>
      </c>
      <c r="BU689" s="78" t="e">
        <f>IF(#REF!&gt;0,DQ$57,"")</f>
        <v>#REF!</v>
      </c>
      <c r="BV689" s="99"/>
      <c r="BW689" s="411"/>
      <c r="BX689" s="412" t="e">
        <f>IF(OR(#REF!="",F689=""),"",ROUND(#REF!/10^3*F689,3))</f>
        <v>#REF!</v>
      </c>
      <c r="BY689" s="412" t="e">
        <f>IF(#REF!&gt;0,#REF!*#REF!/1000,"")</f>
        <v>#REF!</v>
      </c>
      <c r="BZ689" s="412" t="e">
        <f>IF(#REF!&gt;0,#REF!*#REF!/1000,"")</f>
        <v>#REF!</v>
      </c>
      <c r="CA689" s="413" t="e">
        <f>IF(OR(#REF!="●",#REF!="●",#REF!="●",#REF!="●",#REF!="●"),"",IF(#REF!="","",#REF!))</f>
        <v>#REF!</v>
      </c>
      <c r="CB689" s="413" t="e">
        <f>IF(OR(#REF!="●",#REF!="●",#REF!="●",#REF!="●",#REF!="●"),"",IF(#REF!="","",#REF!))</f>
        <v>#REF!</v>
      </c>
      <c r="CC689" s="412" t="e">
        <f>IF(ISNA(L689),"",L689*#REF!)</f>
        <v>#REF!</v>
      </c>
      <c r="CD689" s="412" t="e">
        <f>IF(ISNA(M689),"",M689*#REF!)</f>
        <v>#REF!</v>
      </c>
      <c r="CE689" s="415" t="e">
        <f>IF(#REF!&gt;0,DQ$6,"")</f>
        <v>#REF!</v>
      </c>
      <c r="CF689" s="361" t="e">
        <f>IF(#REF!="","",VLOOKUP(#REF!,#REF!,7,0))</f>
        <v>#REF!</v>
      </c>
      <c r="CG689" s="201" t="e">
        <f>IF(OR(#REF!="",CF689=""),"",ROUND(#REF!/10^3*CF689,3))</f>
        <v>#REF!</v>
      </c>
      <c r="CH689" s="201" t="e">
        <f>IF(#REF!&gt;0,#REF!*#REF!/1000,"")</f>
        <v>#REF!</v>
      </c>
      <c r="CI689" s="201" t="e">
        <f>IF(#REF!&gt;0,#REF!*#REF!/1000,"")</f>
        <v>#REF!</v>
      </c>
      <c r="CJ689" s="74" t="e">
        <f t="shared" si="129"/>
        <v>#REF!</v>
      </c>
      <c r="CK689" s="74" t="e">
        <f t="shared" si="130"/>
        <v>#REF!</v>
      </c>
      <c r="CL689" s="201" t="e">
        <f>IF(ISNA(CJ689),"",CJ689*#REF!)</f>
        <v>#REF!</v>
      </c>
      <c r="CM689" s="201" t="e">
        <f>IF(ISNA(CK689),"",CK689*#REF!)</f>
        <v>#REF!</v>
      </c>
      <c r="CN689" s="101" t="e">
        <f>IF(#REF!&gt;0,DQ$57,"")</f>
        <v>#REF!</v>
      </c>
      <c r="CO689" s="84"/>
      <c r="CP689" s="2"/>
      <c r="CQ689" s="2"/>
      <c r="CR689" s="2"/>
      <c r="CS689" s="2"/>
      <c r="CT689" s="2"/>
      <c r="CU689" s="2"/>
      <c r="CV689" s="2"/>
      <c r="CX689" s="2"/>
      <c r="CY689" s="2"/>
      <c r="CZ689" s="2"/>
      <c r="DA689" s="2"/>
      <c r="DB689" s="2"/>
      <c r="DC689" s="2"/>
      <c r="DD689" s="2"/>
      <c r="DE689" s="2"/>
      <c r="DF689" s="2"/>
    </row>
    <row r="690" spans="2:110" ht="18" customHeight="1">
      <c r="B690" s="151" t="e">
        <f>IF(#REF!="","",VLOOKUP(#REF!,$CX$11:$DG$26,9,0))</f>
        <v>#REF!</v>
      </c>
      <c r="C690" s="64" t="e">
        <f>IF(#REF!="",0,VLOOKUP(#REF!,$CP$11:$CQ$16,2,0))</f>
        <v>#REF!</v>
      </c>
      <c r="D690" s="65" t="e">
        <f>IF(#REF!="",0,VLOOKUP(#REF!,$CX$11:$CY$26,2,0))</f>
        <v>#REF!</v>
      </c>
      <c r="E690" s="152" t="e">
        <f t="shared" si="120"/>
        <v>#REF!</v>
      </c>
      <c r="F690" s="155" t="e">
        <f>IF(#REF!="","",VLOOKUP(#REF!,#REF!,7,0))</f>
        <v>#REF!</v>
      </c>
      <c r="G690" s="201" t="e">
        <f>IF(OR(#REF!="",F690=""),"",ROUND(#REF!/10^3*F690,3))</f>
        <v>#REF!</v>
      </c>
      <c r="H690" s="201" t="e">
        <f>IF(#REF!&gt;0,#REF!*#REF!/1000,"")</f>
        <v>#REF!</v>
      </c>
      <c r="I690" s="201" t="e">
        <f>IF(#REF!&gt;0,#REF!*#REF!/1000,"")</f>
        <v>#REF!</v>
      </c>
      <c r="J690" s="51" t="e">
        <f>IF(#REF!="●","",IF(#REF!="","",#REF!))</f>
        <v>#REF!</v>
      </c>
      <c r="K690" s="51" t="e">
        <f>IF(#REF!="●","",IF(#REF!="","",#REF!))</f>
        <v>#REF!</v>
      </c>
      <c r="L690" s="74" t="e">
        <f t="shared" si="121"/>
        <v>#REF!</v>
      </c>
      <c r="M690" s="74" t="e">
        <f t="shared" si="122"/>
        <v>#REF!</v>
      </c>
      <c r="N690" s="201" t="e">
        <f>IF(ISNA(L690),"",L690*#REF!)</f>
        <v>#REF!</v>
      </c>
      <c r="O690" s="201" t="e">
        <f>IF(ISNA(M690),"",M690*#REF!)</f>
        <v>#REF!</v>
      </c>
      <c r="P690" s="78" t="e">
        <f>IF(#REF!&gt;0,DQ$6,"")</f>
        <v>#REF!</v>
      </c>
      <c r="Q690" s="99"/>
      <c r="R690" s="411"/>
      <c r="S690" s="412" t="e">
        <f>IF(OR(#REF!="",F690=""),"",ROUND(#REF!/10^3*F690,3))</f>
        <v>#REF!</v>
      </c>
      <c r="T690" s="412" t="e">
        <f>IF(#REF!&gt;0,#REF!*#REF!/1000,"")</f>
        <v>#REF!</v>
      </c>
      <c r="U690" s="412" t="e">
        <f>IF(#REF!&gt;0,#REF!*#REF!/1000,"")</f>
        <v>#REF!</v>
      </c>
      <c r="V690" s="413" t="e">
        <f>IF(OR(#REF!="●",#REF!="●"),"",IF(#REF!="","",#REF!))</f>
        <v>#REF!</v>
      </c>
      <c r="W690" s="413" t="e">
        <f>IF(OR(#REF!="●",#REF!="●"),"",IF(#REF!="","",#REF!))</f>
        <v>#REF!</v>
      </c>
      <c r="X690" s="412" t="e">
        <f>IF(ISNA(L690),"",L690*#REF!)</f>
        <v>#REF!</v>
      </c>
      <c r="Y690" s="412" t="e">
        <f>IF(ISNA(M690),"",M690*#REF!)</f>
        <v>#REF!</v>
      </c>
      <c r="Z690" s="414" t="e">
        <f>IF(#REF!&gt;0,DQ$6,"")</f>
        <v>#REF!</v>
      </c>
      <c r="AA690" s="95" t="e">
        <f>IF(#REF!="","",VLOOKUP(#REF!,#REF!,7,0))</f>
        <v>#REF!</v>
      </c>
      <c r="AB690" s="201" t="e">
        <f>IF(OR(#REF!="",AA690=""),"",ROUND(#REF!/10^3*AA690,3))</f>
        <v>#REF!</v>
      </c>
      <c r="AC690" s="201" t="e">
        <f>IF(#REF!&gt;0,#REF!*#REF!/1000,"")</f>
        <v>#REF!</v>
      </c>
      <c r="AD690" s="201" t="e">
        <f>IF(#REF!&gt;0,#REF!*#REF!/1000,"")</f>
        <v>#REF!</v>
      </c>
      <c r="AE690" s="74" t="e">
        <f t="shared" si="123"/>
        <v>#REF!</v>
      </c>
      <c r="AF690" s="74" t="e">
        <f t="shared" si="124"/>
        <v>#REF!</v>
      </c>
      <c r="AG690" s="201" t="e">
        <f>IF(ISNA(AE690),"",AE690*#REF!)</f>
        <v>#REF!</v>
      </c>
      <c r="AH690" s="201" t="e">
        <f>IF(ISNA(AF690),"",AF690*#REF!)</f>
        <v>#REF!</v>
      </c>
      <c r="AI690" s="78" t="e">
        <f>IF(#REF!&gt;0,DQ$23,"")</f>
        <v>#REF!</v>
      </c>
      <c r="AJ690" s="99"/>
      <c r="AK690" s="411"/>
      <c r="AL690" s="412" t="e">
        <f>IF(OR(#REF!="",F690=""),"",ROUND(#REF!/10^3*F690,3))</f>
        <v>#REF!</v>
      </c>
      <c r="AM690" s="412" t="e">
        <f>IF(#REF!&gt;0,#REF!*#REF!/1000,"")</f>
        <v>#REF!</v>
      </c>
      <c r="AN690" s="412" t="e">
        <f>IF(#REF!&gt;0,#REF!*#REF!/1000,"")</f>
        <v>#REF!</v>
      </c>
      <c r="AO690" s="413" t="e">
        <f>IF(OR(#REF!="●",#REF!="●",#REF!="●"),"",IF(#REF!="","",#REF!))</f>
        <v>#REF!</v>
      </c>
      <c r="AP690" s="413" t="e">
        <f>IF(OR(#REF!="●",#REF!="●",#REF!="●"),"",IF(#REF!="","",#REF!))</f>
        <v>#REF!</v>
      </c>
      <c r="AQ690" s="412" t="e">
        <f>IF(ISNA(L690),"",L690*#REF!)</f>
        <v>#REF!</v>
      </c>
      <c r="AR690" s="412" t="e">
        <f>IF(ISNA(M690),"",M690*#REF!)</f>
        <v>#REF!</v>
      </c>
      <c r="AS690" s="414" t="e">
        <f>IF(#REF!&gt;0,DQ$6,"")</f>
        <v>#REF!</v>
      </c>
      <c r="AT690" s="95" t="e">
        <f>IF(#REF!="","",VLOOKUP(#REF!,#REF!,7,0))</f>
        <v>#REF!</v>
      </c>
      <c r="AU690" s="201" t="e">
        <f>IF(OR(#REF!="",AT690=""),"",ROUND(#REF!/10^3*AT690,3))</f>
        <v>#REF!</v>
      </c>
      <c r="AV690" s="201" t="e">
        <f>IF(#REF!&gt;0,#REF!*#REF!/1000,"")</f>
        <v>#REF!</v>
      </c>
      <c r="AW690" s="201" t="e">
        <f>IF(#REF!&gt;0,#REF!*#REF!/1000,"")</f>
        <v>#REF!</v>
      </c>
      <c r="AX690" s="74" t="e">
        <f t="shared" si="125"/>
        <v>#REF!</v>
      </c>
      <c r="AY690" s="74" t="e">
        <f t="shared" si="126"/>
        <v>#REF!</v>
      </c>
      <c r="AZ690" s="201" t="e">
        <f>IF(ISNA(AX690),"",AX690*#REF!)</f>
        <v>#REF!</v>
      </c>
      <c r="BA690" s="201" t="e">
        <f>IF(ISNA(AY690),"",AY690*#REF!)</f>
        <v>#REF!</v>
      </c>
      <c r="BB690" s="78" t="e">
        <f>IF(#REF!&gt;0,DQ$40,"")</f>
        <v>#REF!</v>
      </c>
      <c r="BC690" s="99"/>
      <c r="BD690" s="650"/>
      <c r="BE690" s="652" t="e">
        <f>IF(OR(#REF!="",F690=""),"",ROUND(#REF!/10^3*F690,3))</f>
        <v>#REF!</v>
      </c>
      <c r="BF690" s="412" t="e">
        <f>IF(#REF!&gt;0,#REF!*#REF!/1000,"")</f>
        <v>#REF!</v>
      </c>
      <c r="BG690" s="412" t="e">
        <f>IF(#REF!&gt;0,#REF!*#REF!/1000,"")</f>
        <v>#REF!</v>
      </c>
      <c r="BH690" s="413" t="e">
        <f>IF(OR(#REF!="●",#REF!="●",#REF!="●",#REF!="●"),"",IF(#REF!="","",#REF!))</f>
        <v>#REF!</v>
      </c>
      <c r="BI690" s="413" t="e">
        <f>IF(OR(#REF!="●",#REF!="●",#REF!="●",#REF!="●"),"",IF(#REF!="","",#REF!))</f>
        <v>#REF!</v>
      </c>
      <c r="BJ690" s="412" t="e">
        <f>IF(ISNA(L690),"",L690*#REF!)</f>
        <v>#REF!</v>
      </c>
      <c r="BK690" s="412" t="e">
        <f>IF(ISNA(M690),"",M690*#REF!)</f>
        <v>#REF!</v>
      </c>
      <c r="BL690" s="415" t="e">
        <f>IF(#REF!&gt;0,DQ$6,"")</f>
        <v>#REF!</v>
      </c>
      <c r="BM690" s="361" t="e">
        <f>IF(#REF!="","",VLOOKUP(#REF!,#REF!,7,0))</f>
        <v>#REF!</v>
      </c>
      <c r="BN690" s="201" t="e">
        <f>IF(OR(#REF!="",BM690=""),"",ROUND(#REF!/10^3*BM690,3))</f>
        <v>#REF!</v>
      </c>
      <c r="BO690" s="201" t="e">
        <f>IF(#REF!&gt;0,#REF!*#REF!/1000,"")</f>
        <v>#REF!</v>
      </c>
      <c r="BP690" s="201" t="e">
        <f>IF(#REF!&gt;0,#REF!*#REF!/1000,"")</f>
        <v>#REF!</v>
      </c>
      <c r="BQ690" s="74" t="e">
        <f t="shared" si="127"/>
        <v>#REF!</v>
      </c>
      <c r="BR690" s="74" t="e">
        <f t="shared" si="128"/>
        <v>#REF!</v>
      </c>
      <c r="BS690" s="201" t="e">
        <f>IF(ISNA(BQ690),"",BQ690*#REF!)</f>
        <v>#REF!</v>
      </c>
      <c r="BT690" s="201" t="e">
        <f>IF(ISNA(BR690),"",BR690*#REF!)</f>
        <v>#REF!</v>
      </c>
      <c r="BU690" s="78" t="e">
        <f>IF(#REF!&gt;0,DQ$57,"")</f>
        <v>#REF!</v>
      </c>
      <c r="BV690" s="99"/>
      <c r="BW690" s="411"/>
      <c r="BX690" s="412" t="e">
        <f>IF(OR(#REF!="",F690=""),"",ROUND(#REF!/10^3*F690,3))</f>
        <v>#REF!</v>
      </c>
      <c r="BY690" s="412" t="e">
        <f>IF(#REF!&gt;0,#REF!*#REF!/1000,"")</f>
        <v>#REF!</v>
      </c>
      <c r="BZ690" s="412" t="e">
        <f>IF(#REF!&gt;0,#REF!*#REF!/1000,"")</f>
        <v>#REF!</v>
      </c>
      <c r="CA690" s="413" t="e">
        <f>IF(OR(#REF!="●",#REF!="●",#REF!="●",#REF!="●",#REF!="●"),"",IF(#REF!="","",#REF!))</f>
        <v>#REF!</v>
      </c>
      <c r="CB690" s="413" t="e">
        <f>IF(OR(#REF!="●",#REF!="●",#REF!="●",#REF!="●",#REF!="●"),"",IF(#REF!="","",#REF!))</f>
        <v>#REF!</v>
      </c>
      <c r="CC690" s="412" t="e">
        <f>IF(ISNA(L690),"",L690*#REF!)</f>
        <v>#REF!</v>
      </c>
      <c r="CD690" s="412" t="e">
        <f>IF(ISNA(M690),"",M690*#REF!)</f>
        <v>#REF!</v>
      </c>
      <c r="CE690" s="415" t="e">
        <f>IF(#REF!&gt;0,DQ$6,"")</f>
        <v>#REF!</v>
      </c>
      <c r="CF690" s="361" t="e">
        <f>IF(#REF!="","",VLOOKUP(#REF!,#REF!,7,0))</f>
        <v>#REF!</v>
      </c>
      <c r="CG690" s="201" t="e">
        <f>IF(OR(#REF!="",CF690=""),"",ROUND(#REF!/10^3*CF690,3))</f>
        <v>#REF!</v>
      </c>
      <c r="CH690" s="201" t="e">
        <f>IF(#REF!&gt;0,#REF!*#REF!/1000,"")</f>
        <v>#REF!</v>
      </c>
      <c r="CI690" s="201" t="e">
        <f>IF(#REF!&gt;0,#REF!*#REF!/1000,"")</f>
        <v>#REF!</v>
      </c>
      <c r="CJ690" s="74" t="e">
        <f t="shared" si="129"/>
        <v>#REF!</v>
      </c>
      <c r="CK690" s="74" t="e">
        <f t="shared" si="130"/>
        <v>#REF!</v>
      </c>
      <c r="CL690" s="201" t="e">
        <f>IF(ISNA(CJ690),"",CJ690*#REF!)</f>
        <v>#REF!</v>
      </c>
      <c r="CM690" s="201" t="e">
        <f>IF(ISNA(CK690),"",CK690*#REF!)</f>
        <v>#REF!</v>
      </c>
      <c r="CN690" s="101" t="e">
        <f>IF(#REF!&gt;0,DQ$57,"")</f>
        <v>#REF!</v>
      </c>
      <c r="CO690" s="84"/>
      <c r="CP690" s="2"/>
      <c r="CQ690" s="2"/>
      <c r="CR690" s="2"/>
      <c r="CS690" s="2"/>
      <c r="CT690" s="2"/>
      <c r="CU690" s="2"/>
      <c r="CV690" s="2"/>
      <c r="CX690" s="2"/>
      <c r="CY690" s="2"/>
      <c r="CZ690" s="2"/>
      <c r="DA690" s="2"/>
      <c r="DB690" s="2"/>
      <c r="DC690" s="2"/>
      <c r="DD690" s="2"/>
      <c r="DE690" s="2"/>
      <c r="DF690" s="2"/>
    </row>
    <row r="691" spans="2:110" ht="18" customHeight="1">
      <c r="B691" s="151" t="e">
        <f>IF(#REF!="","",VLOOKUP(#REF!,$CX$11:$DG$26,9,0))</f>
        <v>#REF!</v>
      </c>
      <c r="C691" s="64" t="e">
        <f>IF(#REF!="",0,VLOOKUP(#REF!,$CP$11:$CQ$16,2,0))</f>
        <v>#REF!</v>
      </c>
      <c r="D691" s="65" t="e">
        <f>IF(#REF!="",0,VLOOKUP(#REF!,$CX$11:$CY$26,2,0))</f>
        <v>#REF!</v>
      </c>
      <c r="E691" s="152" t="e">
        <f t="shared" si="120"/>
        <v>#REF!</v>
      </c>
      <c r="F691" s="155" t="e">
        <f>IF(#REF!="","",VLOOKUP(#REF!,#REF!,7,0))</f>
        <v>#REF!</v>
      </c>
      <c r="G691" s="201" t="e">
        <f>IF(OR(#REF!="",F691=""),"",ROUND(#REF!/10^3*F691,3))</f>
        <v>#REF!</v>
      </c>
      <c r="H691" s="201" t="e">
        <f>IF(#REF!&gt;0,#REF!*#REF!/1000,"")</f>
        <v>#REF!</v>
      </c>
      <c r="I691" s="201" t="e">
        <f>IF(#REF!&gt;0,#REF!*#REF!/1000,"")</f>
        <v>#REF!</v>
      </c>
      <c r="J691" s="51" t="e">
        <f>IF(#REF!="●","",IF(#REF!="","",#REF!))</f>
        <v>#REF!</v>
      </c>
      <c r="K691" s="51" t="e">
        <f>IF(#REF!="●","",IF(#REF!="","",#REF!))</f>
        <v>#REF!</v>
      </c>
      <c r="L691" s="74" t="e">
        <f t="shared" si="121"/>
        <v>#REF!</v>
      </c>
      <c r="M691" s="74" t="e">
        <f t="shared" si="122"/>
        <v>#REF!</v>
      </c>
      <c r="N691" s="201" t="e">
        <f>IF(ISNA(L691),"",L691*#REF!)</f>
        <v>#REF!</v>
      </c>
      <c r="O691" s="201" t="e">
        <f>IF(ISNA(M691),"",M691*#REF!)</f>
        <v>#REF!</v>
      </c>
      <c r="P691" s="78" t="e">
        <f>IF(#REF!&gt;0,DQ$6,"")</f>
        <v>#REF!</v>
      </c>
      <c r="Q691" s="99"/>
      <c r="R691" s="411"/>
      <c r="S691" s="412" t="e">
        <f>IF(OR(#REF!="",F691=""),"",ROUND(#REF!/10^3*F691,3))</f>
        <v>#REF!</v>
      </c>
      <c r="T691" s="412" t="e">
        <f>IF(#REF!&gt;0,#REF!*#REF!/1000,"")</f>
        <v>#REF!</v>
      </c>
      <c r="U691" s="412" t="e">
        <f>IF(#REF!&gt;0,#REF!*#REF!/1000,"")</f>
        <v>#REF!</v>
      </c>
      <c r="V691" s="413" t="e">
        <f>IF(OR(#REF!="●",#REF!="●"),"",IF(#REF!="","",#REF!))</f>
        <v>#REF!</v>
      </c>
      <c r="W691" s="413" t="e">
        <f>IF(OR(#REF!="●",#REF!="●"),"",IF(#REF!="","",#REF!))</f>
        <v>#REF!</v>
      </c>
      <c r="X691" s="412" t="e">
        <f>IF(ISNA(L691),"",L691*#REF!)</f>
        <v>#REF!</v>
      </c>
      <c r="Y691" s="412" t="e">
        <f>IF(ISNA(M691),"",M691*#REF!)</f>
        <v>#REF!</v>
      </c>
      <c r="Z691" s="414" t="e">
        <f>IF(#REF!&gt;0,DQ$6,"")</f>
        <v>#REF!</v>
      </c>
      <c r="AA691" s="95" t="e">
        <f>IF(#REF!="","",VLOOKUP(#REF!,#REF!,7,0))</f>
        <v>#REF!</v>
      </c>
      <c r="AB691" s="201" t="e">
        <f>IF(OR(#REF!="",AA691=""),"",ROUND(#REF!/10^3*AA691,3))</f>
        <v>#REF!</v>
      </c>
      <c r="AC691" s="201" t="e">
        <f>IF(#REF!&gt;0,#REF!*#REF!/1000,"")</f>
        <v>#REF!</v>
      </c>
      <c r="AD691" s="201" t="e">
        <f>IF(#REF!&gt;0,#REF!*#REF!/1000,"")</f>
        <v>#REF!</v>
      </c>
      <c r="AE691" s="74" t="e">
        <f t="shared" si="123"/>
        <v>#REF!</v>
      </c>
      <c r="AF691" s="74" t="e">
        <f t="shared" si="124"/>
        <v>#REF!</v>
      </c>
      <c r="AG691" s="201" t="e">
        <f>IF(ISNA(AE691),"",AE691*#REF!)</f>
        <v>#REF!</v>
      </c>
      <c r="AH691" s="201" t="e">
        <f>IF(ISNA(AF691),"",AF691*#REF!)</f>
        <v>#REF!</v>
      </c>
      <c r="AI691" s="78" t="e">
        <f>IF(#REF!&gt;0,DQ$23,"")</f>
        <v>#REF!</v>
      </c>
      <c r="AJ691" s="99"/>
      <c r="AK691" s="411"/>
      <c r="AL691" s="412" t="e">
        <f>IF(OR(#REF!="",F691=""),"",ROUND(#REF!/10^3*F691,3))</f>
        <v>#REF!</v>
      </c>
      <c r="AM691" s="412" t="e">
        <f>IF(#REF!&gt;0,#REF!*#REF!/1000,"")</f>
        <v>#REF!</v>
      </c>
      <c r="AN691" s="412" t="e">
        <f>IF(#REF!&gt;0,#REF!*#REF!/1000,"")</f>
        <v>#REF!</v>
      </c>
      <c r="AO691" s="413" t="e">
        <f>IF(OR(#REF!="●",#REF!="●",#REF!="●"),"",IF(#REF!="","",#REF!))</f>
        <v>#REF!</v>
      </c>
      <c r="AP691" s="413" t="e">
        <f>IF(OR(#REF!="●",#REF!="●",#REF!="●"),"",IF(#REF!="","",#REF!))</f>
        <v>#REF!</v>
      </c>
      <c r="AQ691" s="412" t="e">
        <f>IF(ISNA(L691),"",L691*#REF!)</f>
        <v>#REF!</v>
      </c>
      <c r="AR691" s="412" t="e">
        <f>IF(ISNA(M691),"",M691*#REF!)</f>
        <v>#REF!</v>
      </c>
      <c r="AS691" s="414" t="e">
        <f>IF(#REF!&gt;0,DQ$6,"")</f>
        <v>#REF!</v>
      </c>
      <c r="AT691" s="95" t="e">
        <f>IF(#REF!="","",VLOOKUP(#REF!,#REF!,7,0))</f>
        <v>#REF!</v>
      </c>
      <c r="AU691" s="201" t="e">
        <f>IF(OR(#REF!="",AT691=""),"",ROUND(#REF!/10^3*AT691,3))</f>
        <v>#REF!</v>
      </c>
      <c r="AV691" s="201" t="e">
        <f>IF(#REF!&gt;0,#REF!*#REF!/1000,"")</f>
        <v>#REF!</v>
      </c>
      <c r="AW691" s="201" t="e">
        <f>IF(#REF!&gt;0,#REF!*#REF!/1000,"")</f>
        <v>#REF!</v>
      </c>
      <c r="AX691" s="74" t="e">
        <f t="shared" si="125"/>
        <v>#REF!</v>
      </c>
      <c r="AY691" s="74" t="e">
        <f t="shared" si="126"/>
        <v>#REF!</v>
      </c>
      <c r="AZ691" s="201" t="e">
        <f>IF(ISNA(AX691),"",AX691*#REF!)</f>
        <v>#REF!</v>
      </c>
      <c r="BA691" s="201" t="e">
        <f>IF(ISNA(AY691),"",AY691*#REF!)</f>
        <v>#REF!</v>
      </c>
      <c r="BB691" s="78" t="e">
        <f>IF(#REF!&gt;0,DQ$40,"")</f>
        <v>#REF!</v>
      </c>
      <c r="BC691" s="99"/>
      <c r="BD691" s="650"/>
      <c r="BE691" s="652" t="e">
        <f>IF(OR(#REF!="",F691=""),"",ROUND(#REF!/10^3*F691,3))</f>
        <v>#REF!</v>
      </c>
      <c r="BF691" s="412" t="e">
        <f>IF(#REF!&gt;0,#REF!*#REF!/1000,"")</f>
        <v>#REF!</v>
      </c>
      <c r="BG691" s="412" t="e">
        <f>IF(#REF!&gt;0,#REF!*#REF!/1000,"")</f>
        <v>#REF!</v>
      </c>
      <c r="BH691" s="413" t="e">
        <f>IF(OR(#REF!="●",#REF!="●",#REF!="●",#REF!="●"),"",IF(#REF!="","",#REF!))</f>
        <v>#REF!</v>
      </c>
      <c r="BI691" s="413" t="e">
        <f>IF(OR(#REF!="●",#REF!="●",#REF!="●",#REF!="●"),"",IF(#REF!="","",#REF!))</f>
        <v>#REF!</v>
      </c>
      <c r="BJ691" s="412" t="e">
        <f>IF(ISNA(L691),"",L691*#REF!)</f>
        <v>#REF!</v>
      </c>
      <c r="BK691" s="412" t="e">
        <f>IF(ISNA(M691),"",M691*#REF!)</f>
        <v>#REF!</v>
      </c>
      <c r="BL691" s="415" t="e">
        <f>IF(#REF!&gt;0,DQ$6,"")</f>
        <v>#REF!</v>
      </c>
      <c r="BM691" s="361" t="e">
        <f>IF(#REF!="","",VLOOKUP(#REF!,#REF!,7,0))</f>
        <v>#REF!</v>
      </c>
      <c r="BN691" s="201" t="e">
        <f>IF(OR(#REF!="",BM691=""),"",ROUND(#REF!/10^3*BM691,3))</f>
        <v>#REF!</v>
      </c>
      <c r="BO691" s="201" t="e">
        <f>IF(#REF!&gt;0,#REF!*#REF!/1000,"")</f>
        <v>#REF!</v>
      </c>
      <c r="BP691" s="201" t="e">
        <f>IF(#REF!&gt;0,#REF!*#REF!/1000,"")</f>
        <v>#REF!</v>
      </c>
      <c r="BQ691" s="74" t="e">
        <f t="shared" si="127"/>
        <v>#REF!</v>
      </c>
      <c r="BR691" s="74" t="e">
        <f t="shared" si="128"/>
        <v>#REF!</v>
      </c>
      <c r="BS691" s="201" t="e">
        <f>IF(ISNA(BQ691),"",BQ691*#REF!)</f>
        <v>#REF!</v>
      </c>
      <c r="BT691" s="201" t="e">
        <f>IF(ISNA(BR691),"",BR691*#REF!)</f>
        <v>#REF!</v>
      </c>
      <c r="BU691" s="78" t="e">
        <f>IF(#REF!&gt;0,DQ$57,"")</f>
        <v>#REF!</v>
      </c>
      <c r="BV691" s="99"/>
      <c r="BW691" s="411"/>
      <c r="BX691" s="412" t="e">
        <f>IF(OR(#REF!="",F691=""),"",ROUND(#REF!/10^3*F691,3))</f>
        <v>#REF!</v>
      </c>
      <c r="BY691" s="412" t="e">
        <f>IF(#REF!&gt;0,#REF!*#REF!/1000,"")</f>
        <v>#REF!</v>
      </c>
      <c r="BZ691" s="412" t="e">
        <f>IF(#REF!&gt;0,#REF!*#REF!/1000,"")</f>
        <v>#REF!</v>
      </c>
      <c r="CA691" s="413" t="e">
        <f>IF(OR(#REF!="●",#REF!="●",#REF!="●",#REF!="●",#REF!="●"),"",IF(#REF!="","",#REF!))</f>
        <v>#REF!</v>
      </c>
      <c r="CB691" s="413" t="e">
        <f>IF(OR(#REF!="●",#REF!="●",#REF!="●",#REF!="●",#REF!="●"),"",IF(#REF!="","",#REF!))</f>
        <v>#REF!</v>
      </c>
      <c r="CC691" s="412" t="e">
        <f>IF(ISNA(L691),"",L691*#REF!)</f>
        <v>#REF!</v>
      </c>
      <c r="CD691" s="412" t="e">
        <f>IF(ISNA(M691),"",M691*#REF!)</f>
        <v>#REF!</v>
      </c>
      <c r="CE691" s="415" t="e">
        <f>IF(#REF!&gt;0,DQ$6,"")</f>
        <v>#REF!</v>
      </c>
      <c r="CF691" s="361" t="e">
        <f>IF(#REF!="","",VLOOKUP(#REF!,#REF!,7,0))</f>
        <v>#REF!</v>
      </c>
      <c r="CG691" s="201" t="e">
        <f>IF(OR(#REF!="",CF691=""),"",ROUND(#REF!/10^3*CF691,3))</f>
        <v>#REF!</v>
      </c>
      <c r="CH691" s="201" t="e">
        <f>IF(#REF!&gt;0,#REF!*#REF!/1000,"")</f>
        <v>#REF!</v>
      </c>
      <c r="CI691" s="201" t="e">
        <f>IF(#REF!&gt;0,#REF!*#REF!/1000,"")</f>
        <v>#REF!</v>
      </c>
      <c r="CJ691" s="74" t="e">
        <f t="shared" si="129"/>
        <v>#REF!</v>
      </c>
      <c r="CK691" s="74" t="e">
        <f t="shared" si="130"/>
        <v>#REF!</v>
      </c>
      <c r="CL691" s="201" t="e">
        <f>IF(ISNA(CJ691),"",CJ691*#REF!)</f>
        <v>#REF!</v>
      </c>
      <c r="CM691" s="201" t="e">
        <f>IF(ISNA(CK691),"",CK691*#REF!)</f>
        <v>#REF!</v>
      </c>
      <c r="CN691" s="101" t="e">
        <f>IF(#REF!&gt;0,DQ$57,"")</f>
        <v>#REF!</v>
      </c>
      <c r="CO691" s="84"/>
      <c r="CP691" s="2"/>
      <c r="CQ691" s="2"/>
      <c r="CR691" s="2"/>
      <c r="CS691" s="2"/>
      <c r="CT691" s="2"/>
      <c r="CU691" s="2"/>
      <c r="CV691" s="2"/>
      <c r="CX691" s="2"/>
      <c r="CY691" s="2"/>
      <c r="CZ691" s="2"/>
      <c r="DA691" s="2"/>
      <c r="DB691" s="2"/>
      <c r="DC691" s="2"/>
      <c r="DD691" s="2"/>
      <c r="DE691" s="2"/>
      <c r="DF691" s="2"/>
    </row>
    <row r="692" spans="2:110" ht="18" customHeight="1">
      <c r="B692" s="151" t="e">
        <f>IF(#REF!="","",VLOOKUP(#REF!,$CX$11:$DG$26,9,0))</f>
        <v>#REF!</v>
      </c>
      <c r="C692" s="64" t="e">
        <f>IF(#REF!="",0,VLOOKUP(#REF!,$CP$11:$CQ$16,2,0))</f>
        <v>#REF!</v>
      </c>
      <c r="D692" s="65" t="e">
        <f>IF(#REF!="",0,VLOOKUP(#REF!,$CX$11:$CY$26,2,0))</f>
        <v>#REF!</v>
      </c>
      <c r="E692" s="152" t="e">
        <f t="shared" si="120"/>
        <v>#REF!</v>
      </c>
      <c r="F692" s="155" t="e">
        <f>IF(#REF!="","",VLOOKUP(#REF!,#REF!,7,0))</f>
        <v>#REF!</v>
      </c>
      <c r="G692" s="201" t="e">
        <f>IF(OR(#REF!="",F692=""),"",ROUND(#REF!/10^3*F692,3))</f>
        <v>#REF!</v>
      </c>
      <c r="H692" s="201" t="e">
        <f>IF(#REF!&gt;0,#REF!*#REF!/1000,"")</f>
        <v>#REF!</v>
      </c>
      <c r="I692" s="201" t="e">
        <f>IF(#REF!&gt;0,#REF!*#REF!/1000,"")</f>
        <v>#REF!</v>
      </c>
      <c r="J692" s="51" t="e">
        <f>IF(#REF!="●","",IF(#REF!="","",#REF!))</f>
        <v>#REF!</v>
      </c>
      <c r="K692" s="51" t="e">
        <f>IF(#REF!="●","",IF(#REF!="","",#REF!))</f>
        <v>#REF!</v>
      </c>
      <c r="L692" s="74" t="e">
        <f t="shared" si="121"/>
        <v>#REF!</v>
      </c>
      <c r="M692" s="74" t="e">
        <f t="shared" si="122"/>
        <v>#REF!</v>
      </c>
      <c r="N692" s="201" t="e">
        <f>IF(ISNA(L692),"",L692*#REF!)</f>
        <v>#REF!</v>
      </c>
      <c r="O692" s="201" t="e">
        <f>IF(ISNA(M692),"",M692*#REF!)</f>
        <v>#REF!</v>
      </c>
      <c r="P692" s="78" t="e">
        <f>IF(#REF!&gt;0,DQ$6,"")</f>
        <v>#REF!</v>
      </c>
      <c r="Q692" s="99"/>
      <c r="R692" s="411"/>
      <c r="S692" s="412" t="e">
        <f>IF(OR(#REF!="",F692=""),"",ROUND(#REF!/10^3*F692,3))</f>
        <v>#REF!</v>
      </c>
      <c r="T692" s="412" t="e">
        <f>IF(#REF!&gt;0,#REF!*#REF!/1000,"")</f>
        <v>#REF!</v>
      </c>
      <c r="U692" s="412" t="e">
        <f>IF(#REF!&gt;0,#REF!*#REF!/1000,"")</f>
        <v>#REF!</v>
      </c>
      <c r="V692" s="413" t="e">
        <f>IF(OR(#REF!="●",#REF!="●"),"",IF(#REF!="","",#REF!))</f>
        <v>#REF!</v>
      </c>
      <c r="W692" s="413" t="e">
        <f>IF(OR(#REF!="●",#REF!="●"),"",IF(#REF!="","",#REF!))</f>
        <v>#REF!</v>
      </c>
      <c r="X692" s="412" t="e">
        <f>IF(ISNA(L692),"",L692*#REF!)</f>
        <v>#REF!</v>
      </c>
      <c r="Y692" s="412" t="e">
        <f>IF(ISNA(M692),"",M692*#REF!)</f>
        <v>#REF!</v>
      </c>
      <c r="Z692" s="414" t="e">
        <f>IF(#REF!&gt;0,DQ$6,"")</f>
        <v>#REF!</v>
      </c>
      <c r="AA692" s="95" t="e">
        <f>IF(#REF!="","",VLOOKUP(#REF!,#REF!,7,0))</f>
        <v>#REF!</v>
      </c>
      <c r="AB692" s="201" t="e">
        <f>IF(OR(#REF!="",AA692=""),"",ROUND(#REF!/10^3*AA692,3))</f>
        <v>#REF!</v>
      </c>
      <c r="AC692" s="201" t="e">
        <f>IF(#REF!&gt;0,#REF!*#REF!/1000,"")</f>
        <v>#REF!</v>
      </c>
      <c r="AD692" s="201" t="e">
        <f>IF(#REF!&gt;0,#REF!*#REF!/1000,"")</f>
        <v>#REF!</v>
      </c>
      <c r="AE692" s="74" t="e">
        <f t="shared" si="123"/>
        <v>#REF!</v>
      </c>
      <c r="AF692" s="74" t="e">
        <f t="shared" si="124"/>
        <v>#REF!</v>
      </c>
      <c r="AG692" s="201" t="e">
        <f>IF(ISNA(AE692),"",AE692*#REF!)</f>
        <v>#REF!</v>
      </c>
      <c r="AH692" s="201" t="e">
        <f>IF(ISNA(AF692),"",AF692*#REF!)</f>
        <v>#REF!</v>
      </c>
      <c r="AI692" s="78" t="e">
        <f>IF(#REF!&gt;0,DQ$23,"")</f>
        <v>#REF!</v>
      </c>
      <c r="AJ692" s="99"/>
      <c r="AK692" s="411"/>
      <c r="AL692" s="412" t="e">
        <f>IF(OR(#REF!="",F692=""),"",ROUND(#REF!/10^3*F692,3))</f>
        <v>#REF!</v>
      </c>
      <c r="AM692" s="412" t="e">
        <f>IF(#REF!&gt;0,#REF!*#REF!/1000,"")</f>
        <v>#REF!</v>
      </c>
      <c r="AN692" s="412" t="e">
        <f>IF(#REF!&gt;0,#REF!*#REF!/1000,"")</f>
        <v>#REF!</v>
      </c>
      <c r="AO692" s="413" t="e">
        <f>IF(OR(#REF!="●",#REF!="●",#REF!="●"),"",IF(#REF!="","",#REF!))</f>
        <v>#REF!</v>
      </c>
      <c r="AP692" s="413" t="e">
        <f>IF(OR(#REF!="●",#REF!="●",#REF!="●"),"",IF(#REF!="","",#REF!))</f>
        <v>#REF!</v>
      </c>
      <c r="AQ692" s="412" t="e">
        <f>IF(ISNA(L692),"",L692*#REF!)</f>
        <v>#REF!</v>
      </c>
      <c r="AR692" s="412" t="e">
        <f>IF(ISNA(M692),"",M692*#REF!)</f>
        <v>#REF!</v>
      </c>
      <c r="AS692" s="414" t="e">
        <f>IF(#REF!&gt;0,DQ$6,"")</f>
        <v>#REF!</v>
      </c>
      <c r="AT692" s="95" t="e">
        <f>IF(#REF!="","",VLOOKUP(#REF!,#REF!,7,0))</f>
        <v>#REF!</v>
      </c>
      <c r="AU692" s="201" t="e">
        <f>IF(OR(#REF!="",AT692=""),"",ROUND(#REF!/10^3*AT692,3))</f>
        <v>#REF!</v>
      </c>
      <c r="AV692" s="201" t="e">
        <f>IF(#REF!&gt;0,#REF!*#REF!/1000,"")</f>
        <v>#REF!</v>
      </c>
      <c r="AW692" s="201" t="e">
        <f>IF(#REF!&gt;0,#REF!*#REF!/1000,"")</f>
        <v>#REF!</v>
      </c>
      <c r="AX692" s="74" t="e">
        <f t="shared" si="125"/>
        <v>#REF!</v>
      </c>
      <c r="AY692" s="74" t="e">
        <f t="shared" si="126"/>
        <v>#REF!</v>
      </c>
      <c r="AZ692" s="201" t="e">
        <f>IF(ISNA(AX692),"",AX692*#REF!)</f>
        <v>#REF!</v>
      </c>
      <c r="BA692" s="201" t="e">
        <f>IF(ISNA(AY692),"",AY692*#REF!)</f>
        <v>#REF!</v>
      </c>
      <c r="BB692" s="78" t="e">
        <f>IF(#REF!&gt;0,DQ$40,"")</f>
        <v>#REF!</v>
      </c>
      <c r="BC692" s="99"/>
      <c r="BD692" s="650"/>
      <c r="BE692" s="652" t="e">
        <f>IF(OR(#REF!="",F692=""),"",ROUND(#REF!/10^3*F692,3))</f>
        <v>#REF!</v>
      </c>
      <c r="BF692" s="412" t="e">
        <f>IF(#REF!&gt;0,#REF!*#REF!/1000,"")</f>
        <v>#REF!</v>
      </c>
      <c r="BG692" s="412" t="e">
        <f>IF(#REF!&gt;0,#REF!*#REF!/1000,"")</f>
        <v>#REF!</v>
      </c>
      <c r="BH692" s="413" t="e">
        <f>IF(OR(#REF!="●",#REF!="●",#REF!="●",#REF!="●"),"",IF(#REF!="","",#REF!))</f>
        <v>#REF!</v>
      </c>
      <c r="BI692" s="413" t="e">
        <f>IF(OR(#REF!="●",#REF!="●",#REF!="●",#REF!="●"),"",IF(#REF!="","",#REF!))</f>
        <v>#REF!</v>
      </c>
      <c r="BJ692" s="412" t="e">
        <f>IF(ISNA(L692),"",L692*#REF!)</f>
        <v>#REF!</v>
      </c>
      <c r="BK692" s="412" t="e">
        <f>IF(ISNA(M692),"",M692*#REF!)</f>
        <v>#REF!</v>
      </c>
      <c r="BL692" s="415" t="e">
        <f>IF(#REF!&gt;0,DQ$6,"")</f>
        <v>#REF!</v>
      </c>
      <c r="BM692" s="361" t="e">
        <f>IF(#REF!="","",VLOOKUP(#REF!,#REF!,7,0))</f>
        <v>#REF!</v>
      </c>
      <c r="BN692" s="201" t="e">
        <f>IF(OR(#REF!="",BM692=""),"",ROUND(#REF!/10^3*BM692,3))</f>
        <v>#REF!</v>
      </c>
      <c r="BO692" s="201" t="e">
        <f>IF(#REF!&gt;0,#REF!*#REF!/1000,"")</f>
        <v>#REF!</v>
      </c>
      <c r="BP692" s="201" t="e">
        <f>IF(#REF!&gt;0,#REF!*#REF!/1000,"")</f>
        <v>#REF!</v>
      </c>
      <c r="BQ692" s="74" t="e">
        <f t="shared" si="127"/>
        <v>#REF!</v>
      </c>
      <c r="BR692" s="74" t="e">
        <f t="shared" si="128"/>
        <v>#REF!</v>
      </c>
      <c r="BS692" s="201" t="e">
        <f>IF(ISNA(BQ692),"",BQ692*#REF!)</f>
        <v>#REF!</v>
      </c>
      <c r="BT692" s="201" t="e">
        <f>IF(ISNA(BR692),"",BR692*#REF!)</f>
        <v>#REF!</v>
      </c>
      <c r="BU692" s="78" t="e">
        <f>IF(#REF!&gt;0,DQ$57,"")</f>
        <v>#REF!</v>
      </c>
      <c r="BV692" s="99"/>
      <c r="BW692" s="411"/>
      <c r="BX692" s="412" t="e">
        <f>IF(OR(#REF!="",F692=""),"",ROUND(#REF!/10^3*F692,3))</f>
        <v>#REF!</v>
      </c>
      <c r="BY692" s="412" t="e">
        <f>IF(#REF!&gt;0,#REF!*#REF!/1000,"")</f>
        <v>#REF!</v>
      </c>
      <c r="BZ692" s="412" t="e">
        <f>IF(#REF!&gt;0,#REF!*#REF!/1000,"")</f>
        <v>#REF!</v>
      </c>
      <c r="CA692" s="413" t="e">
        <f>IF(OR(#REF!="●",#REF!="●",#REF!="●",#REF!="●",#REF!="●"),"",IF(#REF!="","",#REF!))</f>
        <v>#REF!</v>
      </c>
      <c r="CB692" s="413" t="e">
        <f>IF(OR(#REF!="●",#REF!="●",#REF!="●",#REF!="●",#REF!="●"),"",IF(#REF!="","",#REF!))</f>
        <v>#REF!</v>
      </c>
      <c r="CC692" s="412" t="e">
        <f>IF(ISNA(L692),"",L692*#REF!)</f>
        <v>#REF!</v>
      </c>
      <c r="CD692" s="412" t="e">
        <f>IF(ISNA(M692),"",M692*#REF!)</f>
        <v>#REF!</v>
      </c>
      <c r="CE692" s="415" t="e">
        <f>IF(#REF!&gt;0,DQ$6,"")</f>
        <v>#REF!</v>
      </c>
      <c r="CF692" s="361" t="e">
        <f>IF(#REF!="","",VLOOKUP(#REF!,#REF!,7,0))</f>
        <v>#REF!</v>
      </c>
      <c r="CG692" s="201" t="e">
        <f>IF(OR(#REF!="",CF692=""),"",ROUND(#REF!/10^3*CF692,3))</f>
        <v>#REF!</v>
      </c>
      <c r="CH692" s="201" t="e">
        <f>IF(#REF!&gt;0,#REF!*#REF!/1000,"")</f>
        <v>#REF!</v>
      </c>
      <c r="CI692" s="201" t="e">
        <f>IF(#REF!&gt;0,#REF!*#REF!/1000,"")</f>
        <v>#REF!</v>
      </c>
      <c r="CJ692" s="74" t="e">
        <f t="shared" si="129"/>
        <v>#REF!</v>
      </c>
      <c r="CK692" s="74" t="e">
        <f t="shared" si="130"/>
        <v>#REF!</v>
      </c>
      <c r="CL692" s="201" t="e">
        <f>IF(ISNA(CJ692),"",CJ692*#REF!)</f>
        <v>#REF!</v>
      </c>
      <c r="CM692" s="201" t="e">
        <f>IF(ISNA(CK692),"",CK692*#REF!)</f>
        <v>#REF!</v>
      </c>
      <c r="CN692" s="101" t="e">
        <f>IF(#REF!&gt;0,DQ$57,"")</f>
        <v>#REF!</v>
      </c>
      <c r="CO692" s="84"/>
      <c r="CP692" s="2"/>
      <c r="CQ692" s="2"/>
      <c r="CR692" s="2"/>
      <c r="CS692" s="2"/>
      <c r="CT692" s="2"/>
      <c r="CU692" s="2"/>
      <c r="CV692" s="2"/>
      <c r="CX692" s="2"/>
      <c r="CY692" s="2"/>
      <c r="CZ692" s="2"/>
      <c r="DA692" s="2"/>
      <c r="DB692" s="2"/>
      <c r="DC692" s="2"/>
      <c r="DD692" s="2"/>
      <c r="DE692" s="2"/>
      <c r="DF692" s="2"/>
    </row>
    <row r="693" spans="2:110" ht="18" customHeight="1">
      <c r="B693" s="151" t="e">
        <f>IF(#REF!="","",VLOOKUP(#REF!,$CX$11:$DG$26,9,0))</f>
        <v>#REF!</v>
      </c>
      <c r="C693" s="64" t="e">
        <f>IF(#REF!="",0,VLOOKUP(#REF!,$CP$11:$CQ$16,2,0))</f>
        <v>#REF!</v>
      </c>
      <c r="D693" s="65" t="e">
        <f>IF(#REF!="",0,VLOOKUP(#REF!,$CX$11:$CY$26,2,0))</f>
        <v>#REF!</v>
      </c>
      <c r="E693" s="152" t="e">
        <f t="shared" si="120"/>
        <v>#REF!</v>
      </c>
      <c r="F693" s="155" t="e">
        <f>IF(#REF!="","",VLOOKUP(#REF!,#REF!,7,0))</f>
        <v>#REF!</v>
      </c>
      <c r="G693" s="201" t="e">
        <f>IF(OR(#REF!="",F693=""),"",ROUND(#REF!/10^3*F693,3))</f>
        <v>#REF!</v>
      </c>
      <c r="H693" s="201" t="e">
        <f>IF(#REF!&gt;0,#REF!*#REF!/1000,"")</f>
        <v>#REF!</v>
      </c>
      <c r="I693" s="201" t="e">
        <f>IF(#REF!&gt;0,#REF!*#REF!/1000,"")</f>
        <v>#REF!</v>
      </c>
      <c r="J693" s="51" t="e">
        <f>IF(#REF!="●","",IF(#REF!="","",#REF!))</f>
        <v>#REF!</v>
      </c>
      <c r="K693" s="51" t="e">
        <f>IF(#REF!="●","",IF(#REF!="","",#REF!))</f>
        <v>#REF!</v>
      </c>
      <c r="L693" s="74" t="e">
        <f t="shared" si="121"/>
        <v>#REF!</v>
      </c>
      <c r="M693" s="74" t="e">
        <f t="shared" si="122"/>
        <v>#REF!</v>
      </c>
      <c r="N693" s="201" t="e">
        <f>IF(ISNA(L693),"",L693*#REF!)</f>
        <v>#REF!</v>
      </c>
      <c r="O693" s="201" t="e">
        <f>IF(ISNA(M693),"",M693*#REF!)</f>
        <v>#REF!</v>
      </c>
      <c r="P693" s="78" t="e">
        <f>IF(#REF!&gt;0,DQ$6,"")</f>
        <v>#REF!</v>
      </c>
      <c r="Q693" s="99"/>
      <c r="R693" s="411"/>
      <c r="S693" s="412" t="e">
        <f>IF(OR(#REF!="",F693=""),"",ROUND(#REF!/10^3*F693,3))</f>
        <v>#REF!</v>
      </c>
      <c r="T693" s="412" t="e">
        <f>IF(#REF!&gt;0,#REF!*#REF!/1000,"")</f>
        <v>#REF!</v>
      </c>
      <c r="U693" s="412" t="e">
        <f>IF(#REF!&gt;0,#REF!*#REF!/1000,"")</f>
        <v>#REF!</v>
      </c>
      <c r="V693" s="413" t="e">
        <f>IF(OR(#REF!="●",#REF!="●"),"",IF(#REF!="","",#REF!))</f>
        <v>#REF!</v>
      </c>
      <c r="W693" s="413" t="e">
        <f>IF(OR(#REF!="●",#REF!="●"),"",IF(#REF!="","",#REF!))</f>
        <v>#REF!</v>
      </c>
      <c r="X693" s="412" t="e">
        <f>IF(ISNA(L693),"",L693*#REF!)</f>
        <v>#REF!</v>
      </c>
      <c r="Y693" s="412" t="e">
        <f>IF(ISNA(M693),"",M693*#REF!)</f>
        <v>#REF!</v>
      </c>
      <c r="Z693" s="414" t="e">
        <f>IF(#REF!&gt;0,DQ$6,"")</f>
        <v>#REF!</v>
      </c>
      <c r="AA693" s="95" t="e">
        <f>IF(#REF!="","",VLOOKUP(#REF!,#REF!,7,0))</f>
        <v>#REF!</v>
      </c>
      <c r="AB693" s="201" t="e">
        <f>IF(OR(#REF!="",AA693=""),"",ROUND(#REF!/10^3*AA693,3))</f>
        <v>#REF!</v>
      </c>
      <c r="AC693" s="201" t="e">
        <f>IF(#REF!&gt;0,#REF!*#REF!/1000,"")</f>
        <v>#REF!</v>
      </c>
      <c r="AD693" s="201" t="e">
        <f>IF(#REF!&gt;0,#REF!*#REF!/1000,"")</f>
        <v>#REF!</v>
      </c>
      <c r="AE693" s="74" t="e">
        <f t="shared" si="123"/>
        <v>#REF!</v>
      </c>
      <c r="AF693" s="74" t="e">
        <f t="shared" si="124"/>
        <v>#REF!</v>
      </c>
      <c r="AG693" s="201" t="e">
        <f>IF(ISNA(AE693),"",AE693*#REF!)</f>
        <v>#REF!</v>
      </c>
      <c r="AH693" s="201" t="e">
        <f>IF(ISNA(AF693),"",AF693*#REF!)</f>
        <v>#REF!</v>
      </c>
      <c r="AI693" s="78" t="e">
        <f>IF(#REF!&gt;0,DQ$23,"")</f>
        <v>#REF!</v>
      </c>
      <c r="AJ693" s="99"/>
      <c r="AK693" s="411"/>
      <c r="AL693" s="412" t="e">
        <f>IF(OR(#REF!="",F693=""),"",ROUND(#REF!/10^3*F693,3))</f>
        <v>#REF!</v>
      </c>
      <c r="AM693" s="412" t="e">
        <f>IF(#REF!&gt;0,#REF!*#REF!/1000,"")</f>
        <v>#REF!</v>
      </c>
      <c r="AN693" s="412" t="e">
        <f>IF(#REF!&gt;0,#REF!*#REF!/1000,"")</f>
        <v>#REF!</v>
      </c>
      <c r="AO693" s="413" t="e">
        <f>IF(OR(#REF!="●",#REF!="●",#REF!="●"),"",IF(#REF!="","",#REF!))</f>
        <v>#REF!</v>
      </c>
      <c r="AP693" s="413" t="e">
        <f>IF(OR(#REF!="●",#REF!="●",#REF!="●"),"",IF(#REF!="","",#REF!))</f>
        <v>#REF!</v>
      </c>
      <c r="AQ693" s="412" t="e">
        <f>IF(ISNA(L693),"",L693*#REF!)</f>
        <v>#REF!</v>
      </c>
      <c r="AR693" s="412" t="e">
        <f>IF(ISNA(M693),"",M693*#REF!)</f>
        <v>#REF!</v>
      </c>
      <c r="AS693" s="414" t="e">
        <f>IF(#REF!&gt;0,DQ$6,"")</f>
        <v>#REF!</v>
      </c>
      <c r="AT693" s="95" t="e">
        <f>IF(#REF!="","",VLOOKUP(#REF!,#REF!,7,0))</f>
        <v>#REF!</v>
      </c>
      <c r="AU693" s="201" t="e">
        <f>IF(OR(#REF!="",AT693=""),"",ROUND(#REF!/10^3*AT693,3))</f>
        <v>#REF!</v>
      </c>
      <c r="AV693" s="201" t="e">
        <f>IF(#REF!&gt;0,#REF!*#REF!/1000,"")</f>
        <v>#REF!</v>
      </c>
      <c r="AW693" s="201" t="e">
        <f>IF(#REF!&gt;0,#REF!*#REF!/1000,"")</f>
        <v>#REF!</v>
      </c>
      <c r="AX693" s="74" t="e">
        <f t="shared" si="125"/>
        <v>#REF!</v>
      </c>
      <c r="AY693" s="74" t="e">
        <f t="shared" si="126"/>
        <v>#REF!</v>
      </c>
      <c r="AZ693" s="201" t="e">
        <f>IF(ISNA(AX693),"",AX693*#REF!)</f>
        <v>#REF!</v>
      </c>
      <c r="BA693" s="201" t="e">
        <f>IF(ISNA(AY693),"",AY693*#REF!)</f>
        <v>#REF!</v>
      </c>
      <c r="BB693" s="78" t="e">
        <f>IF(#REF!&gt;0,DQ$40,"")</f>
        <v>#REF!</v>
      </c>
      <c r="BC693" s="99"/>
      <c r="BD693" s="650"/>
      <c r="BE693" s="652" t="e">
        <f>IF(OR(#REF!="",F693=""),"",ROUND(#REF!/10^3*F693,3))</f>
        <v>#REF!</v>
      </c>
      <c r="BF693" s="412" t="e">
        <f>IF(#REF!&gt;0,#REF!*#REF!/1000,"")</f>
        <v>#REF!</v>
      </c>
      <c r="BG693" s="412" t="e">
        <f>IF(#REF!&gt;0,#REF!*#REF!/1000,"")</f>
        <v>#REF!</v>
      </c>
      <c r="BH693" s="413" t="e">
        <f>IF(OR(#REF!="●",#REF!="●",#REF!="●",#REF!="●"),"",IF(#REF!="","",#REF!))</f>
        <v>#REF!</v>
      </c>
      <c r="BI693" s="413" t="e">
        <f>IF(OR(#REF!="●",#REF!="●",#REF!="●",#REF!="●"),"",IF(#REF!="","",#REF!))</f>
        <v>#REF!</v>
      </c>
      <c r="BJ693" s="412" t="e">
        <f>IF(ISNA(L693),"",L693*#REF!)</f>
        <v>#REF!</v>
      </c>
      <c r="BK693" s="412" t="e">
        <f>IF(ISNA(M693),"",M693*#REF!)</f>
        <v>#REF!</v>
      </c>
      <c r="BL693" s="415" t="e">
        <f>IF(#REF!&gt;0,DQ$6,"")</f>
        <v>#REF!</v>
      </c>
      <c r="BM693" s="361" t="e">
        <f>IF(#REF!="","",VLOOKUP(#REF!,#REF!,7,0))</f>
        <v>#REF!</v>
      </c>
      <c r="BN693" s="201" t="e">
        <f>IF(OR(#REF!="",BM693=""),"",ROUND(#REF!/10^3*BM693,3))</f>
        <v>#REF!</v>
      </c>
      <c r="BO693" s="201" t="e">
        <f>IF(#REF!&gt;0,#REF!*#REF!/1000,"")</f>
        <v>#REF!</v>
      </c>
      <c r="BP693" s="201" t="e">
        <f>IF(#REF!&gt;0,#REF!*#REF!/1000,"")</f>
        <v>#REF!</v>
      </c>
      <c r="BQ693" s="74" t="e">
        <f t="shared" si="127"/>
        <v>#REF!</v>
      </c>
      <c r="BR693" s="74" t="e">
        <f t="shared" si="128"/>
        <v>#REF!</v>
      </c>
      <c r="BS693" s="201" t="e">
        <f>IF(ISNA(BQ693),"",BQ693*#REF!)</f>
        <v>#REF!</v>
      </c>
      <c r="BT693" s="201" t="e">
        <f>IF(ISNA(BR693),"",BR693*#REF!)</f>
        <v>#REF!</v>
      </c>
      <c r="BU693" s="78" t="e">
        <f>IF(#REF!&gt;0,DQ$57,"")</f>
        <v>#REF!</v>
      </c>
      <c r="BV693" s="99"/>
      <c r="BW693" s="411"/>
      <c r="BX693" s="412" t="e">
        <f>IF(OR(#REF!="",F693=""),"",ROUND(#REF!/10^3*F693,3))</f>
        <v>#REF!</v>
      </c>
      <c r="BY693" s="412" t="e">
        <f>IF(#REF!&gt;0,#REF!*#REF!/1000,"")</f>
        <v>#REF!</v>
      </c>
      <c r="BZ693" s="412" t="e">
        <f>IF(#REF!&gt;0,#REF!*#REF!/1000,"")</f>
        <v>#REF!</v>
      </c>
      <c r="CA693" s="413" t="e">
        <f>IF(OR(#REF!="●",#REF!="●",#REF!="●",#REF!="●",#REF!="●"),"",IF(#REF!="","",#REF!))</f>
        <v>#REF!</v>
      </c>
      <c r="CB693" s="413" t="e">
        <f>IF(OR(#REF!="●",#REF!="●",#REF!="●",#REF!="●",#REF!="●"),"",IF(#REF!="","",#REF!))</f>
        <v>#REF!</v>
      </c>
      <c r="CC693" s="412" t="e">
        <f>IF(ISNA(L693),"",L693*#REF!)</f>
        <v>#REF!</v>
      </c>
      <c r="CD693" s="412" t="e">
        <f>IF(ISNA(M693),"",M693*#REF!)</f>
        <v>#REF!</v>
      </c>
      <c r="CE693" s="415" t="e">
        <f>IF(#REF!&gt;0,DQ$6,"")</f>
        <v>#REF!</v>
      </c>
      <c r="CF693" s="361" t="e">
        <f>IF(#REF!="","",VLOOKUP(#REF!,#REF!,7,0))</f>
        <v>#REF!</v>
      </c>
      <c r="CG693" s="201" t="e">
        <f>IF(OR(#REF!="",CF693=""),"",ROUND(#REF!/10^3*CF693,3))</f>
        <v>#REF!</v>
      </c>
      <c r="CH693" s="201" t="e">
        <f>IF(#REF!&gt;0,#REF!*#REF!/1000,"")</f>
        <v>#REF!</v>
      </c>
      <c r="CI693" s="201" t="e">
        <f>IF(#REF!&gt;0,#REF!*#REF!/1000,"")</f>
        <v>#REF!</v>
      </c>
      <c r="CJ693" s="74" t="e">
        <f t="shared" si="129"/>
        <v>#REF!</v>
      </c>
      <c r="CK693" s="74" t="e">
        <f t="shared" si="130"/>
        <v>#REF!</v>
      </c>
      <c r="CL693" s="201" t="e">
        <f>IF(ISNA(CJ693),"",CJ693*#REF!)</f>
        <v>#REF!</v>
      </c>
      <c r="CM693" s="201" t="e">
        <f>IF(ISNA(CK693),"",CK693*#REF!)</f>
        <v>#REF!</v>
      </c>
      <c r="CN693" s="101" t="e">
        <f>IF(#REF!&gt;0,DQ$57,"")</f>
        <v>#REF!</v>
      </c>
      <c r="CO693" s="84"/>
      <c r="CP693" s="2"/>
      <c r="CQ693" s="2"/>
      <c r="CR693" s="2"/>
      <c r="CS693" s="2"/>
      <c r="CT693" s="2"/>
      <c r="CU693" s="2"/>
      <c r="CV693" s="2"/>
      <c r="CX693" s="2"/>
      <c r="CY693" s="2"/>
      <c r="CZ693" s="2"/>
      <c r="DA693" s="2"/>
      <c r="DB693" s="2"/>
      <c r="DC693" s="2"/>
      <c r="DD693" s="2"/>
      <c r="DE693" s="2"/>
      <c r="DF693" s="2"/>
    </row>
    <row r="694" spans="2:110" ht="18" customHeight="1">
      <c r="B694" s="151" t="e">
        <f>IF(#REF!="","",VLOOKUP(#REF!,$CX$11:$DG$26,9,0))</f>
        <v>#REF!</v>
      </c>
      <c r="C694" s="64" t="e">
        <f>IF(#REF!="",0,VLOOKUP(#REF!,$CP$11:$CQ$16,2,0))</f>
        <v>#REF!</v>
      </c>
      <c r="D694" s="65" t="e">
        <f>IF(#REF!="",0,VLOOKUP(#REF!,$CX$11:$CY$26,2,0))</f>
        <v>#REF!</v>
      </c>
      <c r="E694" s="152" t="e">
        <f t="shared" si="120"/>
        <v>#REF!</v>
      </c>
      <c r="F694" s="155" t="e">
        <f>IF(#REF!="","",VLOOKUP(#REF!,#REF!,7,0))</f>
        <v>#REF!</v>
      </c>
      <c r="G694" s="201" t="e">
        <f>IF(OR(#REF!="",F694=""),"",ROUND(#REF!/10^3*F694,3))</f>
        <v>#REF!</v>
      </c>
      <c r="H694" s="201" t="e">
        <f>IF(#REF!&gt;0,#REF!*#REF!/1000,"")</f>
        <v>#REF!</v>
      </c>
      <c r="I694" s="201" t="e">
        <f>IF(#REF!&gt;0,#REF!*#REF!/1000,"")</f>
        <v>#REF!</v>
      </c>
      <c r="J694" s="51" t="e">
        <f>IF(#REF!="●","",IF(#REF!="","",#REF!))</f>
        <v>#REF!</v>
      </c>
      <c r="K694" s="51" t="e">
        <f>IF(#REF!="●","",IF(#REF!="","",#REF!))</f>
        <v>#REF!</v>
      </c>
      <c r="L694" s="74" t="e">
        <f t="shared" si="121"/>
        <v>#REF!</v>
      </c>
      <c r="M694" s="74" t="e">
        <f t="shared" si="122"/>
        <v>#REF!</v>
      </c>
      <c r="N694" s="201" t="e">
        <f>IF(ISNA(L694),"",L694*#REF!)</f>
        <v>#REF!</v>
      </c>
      <c r="O694" s="201" t="e">
        <f>IF(ISNA(M694),"",M694*#REF!)</f>
        <v>#REF!</v>
      </c>
      <c r="P694" s="78" t="e">
        <f>IF(#REF!&gt;0,DQ$6,"")</f>
        <v>#REF!</v>
      </c>
      <c r="Q694" s="99"/>
      <c r="R694" s="411"/>
      <c r="S694" s="412" t="e">
        <f>IF(OR(#REF!="",F694=""),"",ROUND(#REF!/10^3*F694,3))</f>
        <v>#REF!</v>
      </c>
      <c r="T694" s="412" t="e">
        <f>IF(#REF!&gt;0,#REF!*#REF!/1000,"")</f>
        <v>#REF!</v>
      </c>
      <c r="U694" s="412" t="e">
        <f>IF(#REF!&gt;0,#REF!*#REF!/1000,"")</f>
        <v>#REF!</v>
      </c>
      <c r="V694" s="413" t="e">
        <f>IF(OR(#REF!="●",#REF!="●"),"",IF(#REF!="","",#REF!))</f>
        <v>#REF!</v>
      </c>
      <c r="W694" s="413" t="e">
        <f>IF(OR(#REF!="●",#REF!="●"),"",IF(#REF!="","",#REF!))</f>
        <v>#REF!</v>
      </c>
      <c r="X694" s="412" t="e">
        <f>IF(ISNA(L694),"",L694*#REF!)</f>
        <v>#REF!</v>
      </c>
      <c r="Y694" s="412" t="e">
        <f>IF(ISNA(M694),"",M694*#REF!)</f>
        <v>#REF!</v>
      </c>
      <c r="Z694" s="414" t="e">
        <f>IF(#REF!&gt;0,DQ$6,"")</f>
        <v>#REF!</v>
      </c>
      <c r="AA694" s="95" t="e">
        <f>IF(#REF!="","",VLOOKUP(#REF!,#REF!,7,0))</f>
        <v>#REF!</v>
      </c>
      <c r="AB694" s="201" t="e">
        <f>IF(OR(#REF!="",AA694=""),"",ROUND(#REF!/10^3*AA694,3))</f>
        <v>#REF!</v>
      </c>
      <c r="AC694" s="201" t="e">
        <f>IF(#REF!&gt;0,#REF!*#REF!/1000,"")</f>
        <v>#REF!</v>
      </c>
      <c r="AD694" s="201" t="e">
        <f>IF(#REF!&gt;0,#REF!*#REF!/1000,"")</f>
        <v>#REF!</v>
      </c>
      <c r="AE694" s="74" t="e">
        <f t="shared" si="123"/>
        <v>#REF!</v>
      </c>
      <c r="AF694" s="74" t="e">
        <f t="shared" si="124"/>
        <v>#REF!</v>
      </c>
      <c r="AG694" s="201" t="e">
        <f>IF(ISNA(AE694),"",AE694*#REF!)</f>
        <v>#REF!</v>
      </c>
      <c r="AH694" s="201" t="e">
        <f>IF(ISNA(AF694),"",AF694*#REF!)</f>
        <v>#REF!</v>
      </c>
      <c r="AI694" s="78" t="e">
        <f>IF(#REF!&gt;0,DQ$23,"")</f>
        <v>#REF!</v>
      </c>
      <c r="AJ694" s="99"/>
      <c r="AK694" s="411"/>
      <c r="AL694" s="412" t="e">
        <f>IF(OR(#REF!="",F694=""),"",ROUND(#REF!/10^3*F694,3))</f>
        <v>#REF!</v>
      </c>
      <c r="AM694" s="412" t="e">
        <f>IF(#REF!&gt;0,#REF!*#REF!/1000,"")</f>
        <v>#REF!</v>
      </c>
      <c r="AN694" s="412" t="e">
        <f>IF(#REF!&gt;0,#REF!*#REF!/1000,"")</f>
        <v>#REF!</v>
      </c>
      <c r="AO694" s="413" t="e">
        <f>IF(OR(#REF!="●",#REF!="●",#REF!="●"),"",IF(#REF!="","",#REF!))</f>
        <v>#REF!</v>
      </c>
      <c r="AP694" s="413" t="e">
        <f>IF(OR(#REF!="●",#REF!="●",#REF!="●"),"",IF(#REF!="","",#REF!))</f>
        <v>#REF!</v>
      </c>
      <c r="AQ694" s="412" t="e">
        <f>IF(ISNA(L694),"",L694*#REF!)</f>
        <v>#REF!</v>
      </c>
      <c r="AR694" s="412" t="e">
        <f>IF(ISNA(M694),"",M694*#REF!)</f>
        <v>#REF!</v>
      </c>
      <c r="AS694" s="414" t="e">
        <f>IF(#REF!&gt;0,DQ$6,"")</f>
        <v>#REF!</v>
      </c>
      <c r="AT694" s="95" t="e">
        <f>IF(#REF!="","",VLOOKUP(#REF!,#REF!,7,0))</f>
        <v>#REF!</v>
      </c>
      <c r="AU694" s="201" t="e">
        <f>IF(OR(#REF!="",AT694=""),"",ROUND(#REF!/10^3*AT694,3))</f>
        <v>#REF!</v>
      </c>
      <c r="AV694" s="201" t="e">
        <f>IF(#REF!&gt;0,#REF!*#REF!/1000,"")</f>
        <v>#REF!</v>
      </c>
      <c r="AW694" s="201" t="e">
        <f>IF(#REF!&gt;0,#REF!*#REF!/1000,"")</f>
        <v>#REF!</v>
      </c>
      <c r="AX694" s="74" t="e">
        <f t="shared" si="125"/>
        <v>#REF!</v>
      </c>
      <c r="AY694" s="74" t="e">
        <f t="shared" si="126"/>
        <v>#REF!</v>
      </c>
      <c r="AZ694" s="201" t="e">
        <f>IF(ISNA(AX694),"",AX694*#REF!)</f>
        <v>#REF!</v>
      </c>
      <c r="BA694" s="201" t="e">
        <f>IF(ISNA(AY694),"",AY694*#REF!)</f>
        <v>#REF!</v>
      </c>
      <c r="BB694" s="78" t="e">
        <f>IF(#REF!&gt;0,DQ$40,"")</f>
        <v>#REF!</v>
      </c>
      <c r="BC694" s="99"/>
      <c r="BD694" s="650"/>
      <c r="BE694" s="652" t="e">
        <f>IF(OR(#REF!="",F694=""),"",ROUND(#REF!/10^3*F694,3))</f>
        <v>#REF!</v>
      </c>
      <c r="BF694" s="412" t="e">
        <f>IF(#REF!&gt;0,#REF!*#REF!/1000,"")</f>
        <v>#REF!</v>
      </c>
      <c r="BG694" s="412" t="e">
        <f>IF(#REF!&gt;0,#REF!*#REF!/1000,"")</f>
        <v>#REF!</v>
      </c>
      <c r="BH694" s="413" t="e">
        <f>IF(OR(#REF!="●",#REF!="●",#REF!="●",#REF!="●"),"",IF(#REF!="","",#REF!))</f>
        <v>#REF!</v>
      </c>
      <c r="BI694" s="413" t="e">
        <f>IF(OR(#REF!="●",#REF!="●",#REF!="●",#REF!="●"),"",IF(#REF!="","",#REF!))</f>
        <v>#REF!</v>
      </c>
      <c r="BJ694" s="412" t="e">
        <f>IF(ISNA(L694),"",L694*#REF!)</f>
        <v>#REF!</v>
      </c>
      <c r="BK694" s="412" t="e">
        <f>IF(ISNA(M694),"",M694*#REF!)</f>
        <v>#REF!</v>
      </c>
      <c r="BL694" s="415" t="e">
        <f>IF(#REF!&gt;0,DQ$6,"")</f>
        <v>#REF!</v>
      </c>
      <c r="BM694" s="361" t="e">
        <f>IF(#REF!="","",VLOOKUP(#REF!,#REF!,7,0))</f>
        <v>#REF!</v>
      </c>
      <c r="BN694" s="201" t="e">
        <f>IF(OR(#REF!="",BM694=""),"",ROUND(#REF!/10^3*BM694,3))</f>
        <v>#REF!</v>
      </c>
      <c r="BO694" s="201" t="e">
        <f>IF(#REF!&gt;0,#REF!*#REF!/1000,"")</f>
        <v>#REF!</v>
      </c>
      <c r="BP694" s="201" t="e">
        <f>IF(#REF!&gt;0,#REF!*#REF!/1000,"")</f>
        <v>#REF!</v>
      </c>
      <c r="BQ694" s="74" t="e">
        <f t="shared" si="127"/>
        <v>#REF!</v>
      </c>
      <c r="BR694" s="74" t="e">
        <f t="shared" si="128"/>
        <v>#REF!</v>
      </c>
      <c r="BS694" s="201" t="e">
        <f>IF(ISNA(BQ694),"",BQ694*#REF!)</f>
        <v>#REF!</v>
      </c>
      <c r="BT694" s="201" t="e">
        <f>IF(ISNA(BR694),"",BR694*#REF!)</f>
        <v>#REF!</v>
      </c>
      <c r="BU694" s="78" t="e">
        <f>IF(#REF!&gt;0,DQ$57,"")</f>
        <v>#REF!</v>
      </c>
      <c r="BV694" s="99"/>
      <c r="BW694" s="411"/>
      <c r="BX694" s="412" t="e">
        <f>IF(OR(#REF!="",F694=""),"",ROUND(#REF!/10^3*F694,3))</f>
        <v>#REF!</v>
      </c>
      <c r="BY694" s="412" t="e">
        <f>IF(#REF!&gt;0,#REF!*#REF!/1000,"")</f>
        <v>#REF!</v>
      </c>
      <c r="BZ694" s="412" t="e">
        <f>IF(#REF!&gt;0,#REF!*#REF!/1000,"")</f>
        <v>#REF!</v>
      </c>
      <c r="CA694" s="413" t="e">
        <f>IF(OR(#REF!="●",#REF!="●",#REF!="●",#REF!="●",#REF!="●"),"",IF(#REF!="","",#REF!))</f>
        <v>#REF!</v>
      </c>
      <c r="CB694" s="413" t="e">
        <f>IF(OR(#REF!="●",#REF!="●",#REF!="●",#REF!="●",#REF!="●"),"",IF(#REF!="","",#REF!))</f>
        <v>#REF!</v>
      </c>
      <c r="CC694" s="412" t="e">
        <f>IF(ISNA(L694),"",L694*#REF!)</f>
        <v>#REF!</v>
      </c>
      <c r="CD694" s="412" t="e">
        <f>IF(ISNA(M694),"",M694*#REF!)</f>
        <v>#REF!</v>
      </c>
      <c r="CE694" s="415" t="e">
        <f>IF(#REF!&gt;0,DQ$6,"")</f>
        <v>#REF!</v>
      </c>
      <c r="CF694" s="361" t="e">
        <f>IF(#REF!="","",VLOOKUP(#REF!,#REF!,7,0))</f>
        <v>#REF!</v>
      </c>
      <c r="CG694" s="201" t="e">
        <f>IF(OR(#REF!="",CF694=""),"",ROUND(#REF!/10^3*CF694,3))</f>
        <v>#REF!</v>
      </c>
      <c r="CH694" s="201" t="e">
        <f>IF(#REF!&gt;0,#REF!*#REF!/1000,"")</f>
        <v>#REF!</v>
      </c>
      <c r="CI694" s="201" t="e">
        <f>IF(#REF!&gt;0,#REF!*#REF!/1000,"")</f>
        <v>#REF!</v>
      </c>
      <c r="CJ694" s="74" t="e">
        <f t="shared" si="129"/>
        <v>#REF!</v>
      </c>
      <c r="CK694" s="74" t="e">
        <f t="shared" si="130"/>
        <v>#REF!</v>
      </c>
      <c r="CL694" s="201" t="e">
        <f>IF(ISNA(CJ694),"",CJ694*#REF!)</f>
        <v>#REF!</v>
      </c>
      <c r="CM694" s="201" t="e">
        <f>IF(ISNA(CK694),"",CK694*#REF!)</f>
        <v>#REF!</v>
      </c>
      <c r="CN694" s="101" t="e">
        <f>IF(#REF!&gt;0,DQ$57,"")</f>
        <v>#REF!</v>
      </c>
      <c r="CO694" s="84"/>
      <c r="CP694" s="2"/>
      <c r="CQ694" s="2"/>
      <c r="CR694" s="2"/>
      <c r="CS694" s="2"/>
      <c r="CT694" s="2"/>
      <c r="CU694" s="2"/>
      <c r="CV694" s="2"/>
      <c r="CX694" s="2"/>
      <c r="CY694" s="2"/>
      <c r="CZ694" s="2"/>
      <c r="DA694" s="2"/>
      <c r="DB694" s="2"/>
      <c r="DC694" s="2"/>
      <c r="DD694" s="2"/>
      <c r="DE694" s="2"/>
      <c r="DF694" s="2"/>
    </row>
    <row r="695" spans="2:110" ht="18" customHeight="1">
      <c r="B695" s="151" t="e">
        <f>IF(#REF!="","",VLOOKUP(#REF!,$CX$11:$DG$26,9,0))</f>
        <v>#REF!</v>
      </c>
      <c r="C695" s="64" t="e">
        <f>IF(#REF!="",0,VLOOKUP(#REF!,$CP$11:$CQ$16,2,0))</f>
        <v>#REF!</v>
      </c>
      <c r="D695" s="65" t="e">
        <f>IF(#REF!="",0,VLOOKUP(#REF!,$CX$11:$CY$26,2,0))</f>
        <v>#REF!</v>
      </c>
      <c r="E695" s="152" t="e">
        <f t="shared" si="120"/>
        <v>#REF!</v>
      </c>
      <c r="F695" s="155" t="e">
        <f>IF(#REF!="","",VLOOKUP(#REF!,#REF!,7,0))</f>
        <v>#REF!</v>
      </c>
      <c r="G695" s="201" t="e">
        <f>IF(OR(#REF!="",F695=""),"",ROUND(#REF!/10^3*F695,3))</f>
        <v>#REF!</v>
      </c>
      <c r="H695" s="201" t="e">
        <f>IF(#REF!&gt;0,#REF!*#REF!/1000,"")</f>
        <v>#REF!</v>
      </c>
      <c r="I695" s="201" t="e">
        <f>IF(#REF!&gt;0,#REF!*#REF!/1000,"")</f>
        <v>#REF!</v>
      </c>
      <c r="J695" s="51" t="e">
        <f>IF(#REF!="●","",IF(#REF!="","",#REF!))</f>
        <v>#REF!</v>
      </c>
      <c r="K695" s="51" t="e">
        <f>IF(#REF!="●","",IF(#REF!="","",#REF!))</f>
        <v>#REF!</v>
      </c>
      <c r="L695" s="74" t="e">
        <f t="shared" si="121"/>
        <v>#REF!</v>
      </c>
      <c r="M695" s="74" t="e">
        <f t="shared" si="122"/>
        <v>#REF!</v>
      </c>
      <c r="N695" s="201" t="e">
        <f>IF(ISNA(L695),"",L695*#REF!)</f>
        <v>#REF!</v>
      </c>
      <c r="O695" s="201" t="e">
        <f>IF(ISNA(M695),"",M695*#REF!)</f>
        <v>#REF!</v>
      </c>
      <c r="P695" s="78" t="e">
        <f>IF(#REF!&gt;0,DQ$6,"")</f>
        <v>#REF!</v>
      </c>
      <c r="Q695" s="99"/>
      <c r="R695" s="411"/>
      <c r="S695" s="412" t="e">
        <f>IF(OR(#REF!="",F695=""),"",ROUND(#REF!/10^3*F695,3))</f>
        <v>#REF!</v>
      </c>
      <c r="T695" s="412" t="e">
        <f>IF(#REF!&gt;0,#REF!*#REF!/1000,"")</f>
        <v>#REF!</v>
      </c>
      <c r="U695" s="412" t="e">
        <f>IF(#REF!&gt;0,#REF!*#REF!/1000,"")</f>
        <v>#REF!</v>
      </c>
      <c r="V695" s="413" t="e">
        <f>IF(OR(#REF!="●",#REF!="●"),"",IF(#REF!="","",#REF!))</f>
        <v>#REF!</v>
      </c>
      <c r="W695" s="413" t="e">
        <f>IF(OR(#REF!="●",#REF!="●"),"",IF(#REF!="","",#REF!))</f>
        <v>#REF!</v>
      </c>
      <c r="X695" s="412" t="e">
        <f>IF(ISNA(L695),"",L695*#REF!)</f>
        <v>#REF!</v>
      </c>
      <c r="Y695" s="412" t="e">
        <f>IF(ISNA(M695),"",M695*#REF!)</f>
        <v>#REF!</v>
      </c>
      <c r="Z695" s="414" t="e">
        <f>IF(#REF!&gt;0,DQ$6,"")</f>
        <v>#REF!</v>
      </c>
      <c r="AA695" s="95" t="e">
        <f>IF(#REF!="","",VLOOKUP(#REF!,#REF!,7,0))</f>
        <v>#REF!</v>
      </c>
      <c r="AB695" s="201" t="e">
        <f>IF(OR(#REF!="",AA695=""),"",ROUND(#REF!/10^3*AA695,3))</f>
        <v>#REF!</v>
      </c>
      <c r="AC695" s="201" t="e">
        <f>IF(#REF!&gt;0,#REF!*#REF!/1000,"")</f>
        <v>#REF!</v>
      </c>
      <c r="AD695" s="201" t="e">
        <f>IF(#REF!&gt;0,#REF!*#REF!/1000,"")</f>
        <v>#REF!</v>
      </c>
      <c r="AE695" s="74" t="e">
        <f t="shared" si="123"/>
        <v>#REF!</v>
      </c>
      <c r="AF695" s="74" t="e">
        <f t="shared" si="124"/>
        <v>#REF!</v>
      </c>
      <c r="AG695" s="201" t="e">
        <f>IF(ISNA(AE695),"",AE695*#REF!)</f>
        <v>#REF!</v>
      </c>
      <c r="AH695" s="201" t="e">
        <f>IF(ISNA(AF695),"",AF695*#REF!)</f>
        <v>#REF!</v>
      </c>
      <c r="AI695" s="78" t="e">
        <f>IF(#REF!&gt;0,DQ$23,"")</f>
        <v>#REF!</v>
      </c>
      <c r="AJ695" s="99"/>
      <c r="AK695" s="411"/>
      <c r="AL695" s="412" t="e">
        <f>IF(OR(#REF!="",F695=""),"",ROUND(#REF!/10^3*F695,3))</f>
        <v>#REF!</v>
      </c>
      <c r="AM695" s="412" t="e">
        <f>IF(#REF!&gt;0,#REF!*#REF!/1000,"")</f>
        <v>#REF!</v>
      </c>
      <c r="AN695" s="412" t="e">
        <f>IF(#REF!&gt;0,#REF!*#REF!/1000,"")</f>
        <v>#REF!</v>
      </c>
      <c r="AO695" s="413" t="e">
        <f>IF(OR(#REF!="●",#REF!="●",#REF!="●"),"",IF(#REF!="","",#REF!))</f>
        <v>#REF!</v>
      </c>
      <c r="AP695" s="413" t="e">
        <f>IF(OR(#REF!="●",#REF!="●",#REF!="●"),"",IF(#REF!="","",#REF!))</f>
        <v>#REF!</v>
      </c>
      <c r="AQ695" s="412" t="e">
        <f>IF(ISNA(L695),"",L695*#REF!)</f>
        <v>#REF!</v>
      </c>
      <c r="AR695" s="412" t="e">
        <f>IF(ISNA(M695),"",M695*#REF!)</f>
        <v>#REF!</v>
      </c>
      <c r="AS695" s="414" t="e">
        <f>IF(#REF!&gt;0,DQ$6,"")</f>
        <v>#REF!</v>
      </c>
      <c r="AT695" s="95" t="e">
        <f>IF(#REF!="","",VLOOKUP(#REF!,#REF!,7,0))</f>
        <v>#REF!</v>
      </c>
      <c r="AU695" s="201" t="e">
        <f>IF(OR(#REF!="",AT695=""),"",ROUND(#REF!/10^3*AT695,3))</f>
        <v>#REF!</v>
      </c>
      <c r="AV695" s="201" t="e">
        <f>IF(#REF!&gt;0,#REF!*#REF!/1000,"")</f>
        <v>#REF!</v>
      </c>
      <c r="AW695" s="201" t="e">
        <f>IF(#REF!&gt;0,#REF!*#REF!/1000,"")</f>
        <v>#REF!</v>
      </c>
      <c r="AX695" s="74" t="e">
        <f t="shared" si="125"/>
        <v>#REF!</v>
      </c>
      <c r="AY695" s="74" t="e">
        <f t="shared" si="126"/>
        <v>#REF!</v>
      </c>
      <c r="AZ695" s="201" t="e">
        <f>IF(ISNA(AX695),"",AX695*#REF!)</f>
        <v>#REF!</v>
      </c>
      <c r="BA695" s="201" t="e">
        <f>IF(ISNA(AY695),"",AY695*#REF!)</f>
        <v>#REF!</v>
      </c>
      <c r="BB695" s="78" t="e">
        <f>IF(#REF!&gt;0,DQ$40,"")</f>
        <v>#REF!</v>
      </c>
      <c r="BC695" s="99"/>
      <c r="BD695" s="650"/>
      <c r="BE695" s="652" t="e">
        <f>IF(OR(#REF!="",F695=""),"",ROUND(#REF!/10^3*F695,3))</f>
        <v>#REF!</v>
      </c>
      <c r="BF695" s="412" t="e">
        <f>IF(#REF!&gt;0,#REF!*#REF!/1000,"")</f>
        <v>#REF!</v>
      </c>
      <c r="BG695" s="412" t="e">
        <f>IF(#REF!&gt;0,#REF!*#REF!/1000,"")</f>
        <v>#REF!</v>
      </c>
      <c r="BH695" s="413" t="e">
        <f>IF(OR(#REF!="●",#REF!="●",#REF!="●",#REF!="●"),"",IF(#REF!="","",#REF!))</f>
        <v>#REF!</v>
      </c>
      <c r="BI695" s="413" t="e">
        <f>IF(OR(#REF!="●",#REF!="●",#REF!="●",#REF!="●"),"",IF(#REF!="","",#REF!))</f>
        <v>#REF!</v>
      </c>
      <c r="BJ695" s="412" t="e">
        <f>IF(ISNA(L695),"",L695*#REF!)</f>
        <v>#REF!</v>
      </c>
      <c r="BK695" s="412" t="e">
        <f>IF(ISNA(M695),"",M695*#REF!)</f>
        <v>#REF!</v>
      </c>
      <c r="BL695" s="415" t="e">
        <f>IF(#REF!&gt;0,DQ$6,"")</f>
        <v>#REF!</v>
      </c>
      <c r="BM695" s="361" t="e">
        <f>IF(#REF!="","",VLOOKUP(#REF!,#REF!,7,0))</f>
        <v>#REF!</v>
      </c>
      <c r="BN695" s="201" t="e">
        <f>IF(OR(#REF!="",BM695=""),"",ROUND(#REF!/10^3*BM695,3))</f>
        <v>#REF!</v>
      </c>
      <c r="BO695" s="201" t="e">
        <f>IF(#REF!&gt;0,#REF!*#REF!/1000,"")</f>
        <v>#REF!</v>
      </c>
      <c r="BP695" s="201" t="e">
        <f>IF(#REF!&gt;0,#REF!*#REF!/1000,"")</f>
        <v>#REF!</v>
      </c>
      <c r="BQ695" s="74" t="e">
        <f t="shared" si="127"/>
        <v>#REF!</v>
      </c>
      <c r="BR695" s="74" t="e">
        <f t="shared" si="128"/>
        <v>#REF!</v>
      </c>
      <c r="BS695" s="201" t="e">
        <f>IF(ISNA(BQ695),"",BQ695*#REF!)</f>
        <v>#REF!</v>
      </c>
      <c r="BT695" s="201" t="e">
        <f>IF(ISNA(BR695),"",BR695*#REF!)</f>
        <v>#REF!</v>
      </c>
      <c r="BU695" s="78" t="e">
        <f>IF(#REF!&gt;0,DQ$57,"")</f>
        <v>#REF!</v>
      </c>
      <c r="BV695" s="99"/>
      <c r="BW695" s="411"/>
      <c r="BX695" s="412" t="e">
        <f>IF(OR(#REF!="",F695=""),"",ROUND(#REF!/10^3*F695,3))</f>
        <v>#REF!</v>
      </c>
      <c r="BY695" s="412" t="e">
        <f>IF(#REF!&gt;0,#REF!*#REF!/1000,"")</f>
        <v>#REF!</v>
      </c>
      <c r="BZ695" s="412" t="e">
        <f>IF(#REF!&gt;0,#REF!*#REF!/1000,"")</f>
        <v>#REF!</v>
      </c>
      <c r="CA695" s="413" t="e">
        <f>IF(OR(#REF!="●",#REF!="●",#REF!="●",#REF!="●",#REF!="●"),"",IF(#REF!="","",#REF!))</f>
        <v>#REF!</v>
      </c>
      <c r="CB695" s="413" t="e">
        <f>IF(OR(#REF!="●",#REF!="●",#REF!="●",#REF!="●",#REF!="●"),"",IF(#REF!="","",#REF!))</f>
        <v>#REF!</v>
      </c>
      <c r="CC695" s="412" t="e">
        <f>IF(ISNA(L695),"",L695*#REF!)</f>
        <v>#REF!</v>
      </c>
      <c r="CD695" s="412" t="e">
        <f>IF(ISNA(M695),"",M695*#REF!)</f>
        <v>#REF!</v>
      </c>
      <c r="CE695" s="415" t="e">
        <f>IF(#REF!&gt;0,DQ$6,"")</f>
        <v>#REF!</v>
      </c>
      <c r="CF695" s="361" t="e">
        <f>IF(#REF!="","",VLOOKUP(#REF!,#REF!,7,0))</f>
        <v>#REF!</v>
      </c>
      <c r="CG695" s="201" t="e">
        <f>IF(OR(#REF!="",CF695=""),"",ROUND(#REF!/10^3*CF695,3))</f>
        <v>#REF!</v>
      </c>
      <c r="CH695" s="201" t="e">
        <f>IF(#REF!&gt;0,#REF!*#REF!/1000,"")</f>
        <v>#REF!</v>
      </c>
      <c r="CI695" s="201" t="e">
        <f>IF(#REF!&gt;0,#REF!*#REF!/1000,"")</f>
        <v>#REF!</v>
      </c>
      <c r="CJ695" s="74" t="e">
        <f t="shared" si="129"/>
        <v>#REF!</v>
      </c>
      <c r="CK695" s="74" t="e">
        <f t="shared" si="130"/>
        <v>#REF!</v>
      </c>
      <c r="CL695" s="201" t="e">
        <f>IF(ISNA(CJ695),"",CJ695*#REF!)</f>
        <v>#REF!</v>
      </c>
      <c r="CM695" s="201" t="e">
        <f>IF(ISNA(CK695),"",CK695*#REF!)</f>
        <v>#REF!</v>
      </c>
      <c r="CN695" s="101" t="e">
        <f>IF(#REF!&gt;0,DQ$57,"")</f>
        <v>#REF!</v>
      </c>
      <c r="CO695" s="84"/>
      <c r="CP695" s="2"/>
      <c r="CQ695" s="2"/>
      <c r="CR695" s="2"/>
      <c r="CS695" s="2"/>
      <c r="CT695" s="2"/>
      <c r="CU695" s="2"/>
      <c r="CV695" s="2"/>
      <c r="CX695" s="2"/>
      <c r="CY695" s="2"/>
      <c r="CZ695" s="2"/>
      <c r="DA695" s="2"/>
      <c r="DB695" s="2"/>
      <c r="DC695" s="2"/>
      <c r="DD695" s="2"/>
      <c r="DE695" s="2"/>
      <c r="DF695" s="2"/>
    </row>
    <row r="696" spans="2:110" ht="18" customHeight="1">
      <c r="B696" s="151" t="e">
        <f>IF(#REF!="","",VLOOKUP(#REF!,$CX$11:$DG$26,9,0))</f>
        <v>#REF!</v>
      </c>
      <c r="C696" s="64" t="e">
        <f>IF(#REF!="",0,VLOOKUP(#REF!,$CP$11:$CQ$16,2,0))</f>
        <v>#REF!</v>
      </c>
      <c r="D696" s="65" t="e">
        <f>IF(#REF!="",0,VLOOKUP(#REF!,$CX$11:$CY$26,2,0))</f>
        <v>#REF!</v>
      </c>
      <c r="E696" s="152" t="e">
        <f t="shared" si="120"/>
        <v>#REF!</v>
      </c>
      <c r="F696" s="155" t="e">
        <f>IF(#REF!="","",VLOOKUP(#REF!,#REF!,7,0))</f>
        <v>#REF!</v>
      </c>
      <c r="G696" s="201" t="e">
        <f>IF(OR(#REF!="",F696=""),"",ROUND(#REF!/10^3*F696,3))</f>
        <v>#REF!</v>
      </c>
      <c r="H696" s="201" t="e">
        <f>IF(#REF!&gt;0,#REF!*#REF!/1000,"")</f>
        <v>#REF!</v>
      </c>
      <c r="I696" s="201" t="e">
        <f>IF(#REF!&gt;0,#REF!*#REF!/1000,"")</f>
        <v>#REF!</v>
      </c>
      <c r="J696" s="51" t="e">
        <f>IF(#REF!="●","",IF(#REF!="","",#REF!))</f>
        <v>#REF!</v>
      </c>
      <c r="K696" s="51" t="e">
        <f>IF(#REF!="●","",IF(#REF!="","",#REF!))</f>
        <v>#REF!</v>
      </c>
      <c r="L696" s="74" t="e">
        <f t="shared" si="121"/>
        <v>#REF!</v>
      </c>
      <c r="M696" s="74" t="e">
        <f t="shared" si="122"/>
        <v>#REF!</v>
      </c>
      <c r="N696" s="201" t="e">
        <f>IF(ISNA(L696),"",L696*#REF!)</f>
        <v>#REF!</v>
      </c>
      <c r="O696" s="201" t="e">
        <f>IF(ISNA(M696),"",M696*#REF!)</f>
        <v>#REF!</v>
      </c>
      <c r="P696" s="78" t="e">
        <f>IF(#REF!&gt;0,DQ$6,"")</f>
        <v>#REF!</v>
      </c>
      <c r="Q696" s="99"/>
      <c r="R696" s="411"/>
      <c r="S696" s="412" t="e">
        <f>IF(OR(#REF!="",F696=""),"",ROUND(#REF!/10^3*F696,3))</f>
        <v>#REF!</v>
      </c>
      <c r="T696" s="412" t="e">
        <f>IF(#REF!&gt;0,#REF!*#REF!/1000,"")</f>
        <v>#REF!</v>
      </c>
      <c r="U696" s="412" t="e">
        <f>IF(#REF!&gt;0,#REF!*#REF!/1000,"")</f>
        <v>#REF!</v>
      </c>
      <c r="V696" s="413" t="e">
        <f>IF(OR(#REF!="●",#REF!="●"),"",IF(#REF!="","",#REF!))</f>
        <v>#REF!</v>
      </c>
      <c r="W696" s="413" t="e">
        <f>IF(OR(#REF!="●",#REF!="●"),"",IF(#REF!="","",#REF!))</f>
        <v>#REF!</v>
      </c>
      <c r="X696" s="412" t="e">
        <f>IF(ISNA(L696),"",L696*#REF!)</f>
        <v>#REF!</v>
      </c>
      <c r="Y696" s="412" t="e">
        <f>IF(ISNA(M696),"",M696*#REF!)</f>
        <v>#REF!</v>
      </c>
      <c r="Z696" s="414" t="e">
        <f>IF(#REF!&gt;0,DQ$6,"")</f>
        <v>#REF!</v>
      </c>
      <c r="AA696" s="95" t="e">
        <f>IF(#REF!="","",VLOOKUP(#REF!,#REF!,7,0))</f>
        <v>#REF!</v>
      </c>
      <c r="AB696" s="201" t="e">
        <f>IF(OR(#REF!="",AA696=""),"",ROUND(#REF!/10^3*AA696,3))</f>
        <v>#REF!</v>
      </c>
      <c r="AC696" s="201" t="e">
        <f>IF(#REF!&gt;0,#REF!*#REF!/1000,"")</f>
        <v>#REF!</v>
      </c>
      <c r="AD696" s="201" t="e">
        <f>IF(#REF!&gt;0,#REF!*#REF!/1000,"")</f>
        <v>#REF!</v>
      </c>
      <c r="AE696" s="74" t="e">
        <f t="shared" si="123"/>
        <v>#REF!</v>
      </c>
      <c r="AF696" s="74" t="e">
        <f t="shared" si="124"/>
        <v>#REF!</v>
      </c>
      <c r="AG696" s="201" t="e">
        <f>IF(ISNA(AE696),"",AE696*#REF!)</f>
        <v>#REF!</v>
      </c>
      <c r="AH696" s="201" t="e">
        <f>IF(ISNA(AF696),"",AF696*#REF!)</f>
        <v>#REF!</v>
      </c>
      <c r="AI696" s="78" t="e">
        <f>IF(#REF!&gt;0,DQ$23,"")</f>
        <v>#REF!</v>
      </c>
      <c r="AJ696" s="99"/>
      <c r="AK696" s="411"/>
      <c r="AL696" s="412" t="e">
        <f>IF(OR(#REF!="",F696=""),"",ROUND(#REF!/10^3*F696,3))</f>
        <v>#REF!</v>
      </c>
      <c r="AM696" s="412" t="e">
        <f>IF(#REF!&gt;0,#REF!*#REF!/1000,"")</f>
        <v>#REF!</v>
      </c>
      <c r="AN696" s="412" t="e">
        <f>IF(#REF!&gt;0,#REF!*#REF!/1000,"")</f>
        <v>#REF!</v>
      </c>
      <c r="AO696" s="413" t="e">
        <f>IF(OR(#REF!="●",#REF!="●",#REF!="●"),"",IF(#REF!="","",#REF!))</f>
        <v>#REF!</v>
      </c>
      <c r="AP696" s="413" t="e">
        <f>IF(OR(#REF!="●",#REF!="●",#REF!="●"),"",IF(#REF!="","",#REF!))</f>
        <v>#REF!</v>
      </c>
      <c r="AQ696" s="412" t="e">
        <f>IF(ISNA(L696),"",L696*#REF!)</f>
        <v>#REF!</v>
      </c>
      <c r="AR696" s="412" t="e">
        <f>IF(ISNA(M696),"",M696*#REF!)</f>
        <v>#REF!</v>
      </c>
      <c r="AS696" s="414" t="e">
        <f>IF(#REF!&gt;0,DQ$6,"")</f>
        <v>#REF!</v>
      </c>
      <c r="AT696" s="95" t="e">
        <f>IF(#REF!="","",VLOOKUP(#REF!,#REF!,7,0))</f>
        <v>#REF!</v>
      </c>
      <c r="AU696" s="201" t="e">
        <f>IF(OR(#REF!="",AT696=""),"",ROUND(#REF!/10^3*AT696,3))</f>
        <v>#REF!</v>
      </c>
      <c r="AV696" s="201" t="e">
        <f>IF(#REF!&gt;0,#REF!*#REF!/1000,"")</f>
        <v>#REF!</v>
      </c>
      <c r="AW696" s="201" t="e">
        <f>IF(#REF!&gt;0,#REF!*#REF!/1000,"")</f>
        <v>#REF!</v>
      </c>
      <c r="AX696" s="74" t="e">
        <f t="shared" si="125"/>
        <v>#REF!</v>
      </c>
      <c r="AY696" s="74" t="e">
        <f t="shared" si="126"/>
        <v>#REF!</v>
      </c>
      <c r="AZ696" s="201" t="e">
        <f>IF(ISNA(AX696),"",AX696*#REF!)</f>
        <v>#REF!</v>
      </c>
      <c r="BA696" s="201" t="e">
        <f>IF(ISNA(AY696),"",AY696*#REF!)</f>
        <v>#REF!</v>
      </c>
      <c r="BB696" s="78" t="e">
        <f>IF(#REF!&gt;0,DQ$40,"")</f>
        <v>#REF!</v>
      </c>
      <c r="BC696" s="99"/>
      <c r="BD696" s="650"/>
      <c r="BE696" s="652" t="e">
        <f>IF(OR(#REF!="",F696=""),"",ROUND(#REF!/10^3*F696,3))</f>
        <v>#REF!</v>
      </c>
      <c r="BF696" s="412" t="e">
        <f>IF(#REF!&gt;0,#REF!*#REF!/1000,"")</f>
        <v>#REF!</v>
      </c>
      <c r="BG696" s="412" t="e">
        <f>IF(#REF!&gt;0,#REF!*#REF!/1000,"")</f>
        <v>#REF!</v>
      </c>
      <c r="BH696" s="413" t="e">
        <f>IF(OR(#REF!="●",#REF!="●",#REF!="●",#REF!="●"),"",IF(#REF!="","",#REF!))</f>
        <v>#REF!</v>
      </c>
      <c r="BI696" s="413" t="e">
        <f>IF(OR(#REF!="●",#REF!="●",#REF!="●",#REF!="●"),"",IF(#REF!="","",#REF!))</f>
        <v>#REF!</v>
      </c>
      <c r="BJ696" s="412" t="e">
        <f>IF(ISNA(L696),"",L696*#REF!)</f>
        <v>#REF!</v>
      </c>
      <c r="BK696" s="412" t="e">
        <f>IF(ISNA(M696),"",M696*#REF!)</f>
        <v>#REF!</v>
      </c>
      <c r="BL696" s="415" t="e">
        <f>IF(#REF!&gt;0,DQ$6,"")</f>
        <v>#REF!</v>
      </c>
      <c r="BM696" s="361" t="e">
        <f>IF(#REF!="","",VLOOKUP(#REF!,#REF!,7,0))</f>
        <v>#REF!</v>
      </c>
      <c r="BN696" s="201" t="e">
        <f>IF(OR(#REF!="",BM696=""),"",ROUND(#REF!/10^3*BM696,3))</f>
        <v>#REF!</v>
      </c>
      <c r="BO696" s="201" t="e">
        <f>IF(#REF!&gt;0,#REF!*#REF!/1000,"")</f>
        <v>#REF!</v>
      </c>
      <c r="BP696" s="201" t="e">
        <f>IF(#REF!&gt;0,#REF!*#REF!/1000,"")</f>
        <v>#REF!</v>
      </c>
      <c r="BQ696" s="74" t="e">
        <f t="shared" si="127"/>
        <v>#REF!</v>
      </c>
      <c r="BR696" s="74" t="e">
        <f t="shared" si="128"/>
        <v>#REF!</v>
      </c>
      <c r="BS696" s="201" t="e">
        <f>IF(ISNA(BQ696),"",BQ696*#REF!)</f>
        <v>#REF!</v>
      </c>
      <c r="BT696" s="201" t="e">
        <f>IF(ISNA(BR696),"",BR696*#REF!)</f>
        <v>#REF!</v>
      </c>
      <c r="BU696" s="78" t="e">
        <f>IF(#REF!&gt;0,DQ$57,"")</f>
        <v>#REF!</v>
      </c>
      <c r="BV696" s="99"/>
      <c r="BW696" s="411"/>
      <c r="BX696" s="412" t="e">
        <f>IF(OR(#REF!="",F696=""),"",ROUND(#REF!/10^3*F696,3))</f>
        <v>#REF!</v>
      </c>
      <c r="BY696" s="412" t="e">
        <f>IF(#REF!&gt;0,#REF!*#REF!/1000,"")</f>
        <v>#REF!</v>
      </c>
      <c r="BZ696" s="412" t="e">
        <f>IF(#REF!&gt;0,#REF!*#REF!/1000,"")</f>
        <v>#REF!</v>
      </c>
      <c r="CA696" s="413" t="e">
        <f>IF(OR(#REF!="●",#REF!="●",#REF!="●",#REF!="●",#REF!="●"),"",IF(#REF!="","",#REF!))</f>
        <v>#REF!</v>
      </c>
      <c r="CB696" s="413" t="e">
        <f>IF(OR(#REF!="●",#REF!="●",#REF!="●",#REF!="●",#REF!="●"),"",IF(#REF!="","",#REF!))</f>
        <v>#REF!</v>
      </c>
      <c r="CC696" s="412" t="e">
        <f>IF(ISNA(L696),"",L696*#REF!)</f>
        <v>#REF!</v>
      </c>
      <c r="CD696" s="412" t="e">
        <f>IF(ISNA(M696),"",M696*#REF!)</f>
        <v>#REF!</v>
      </c>
      <c r="CE696" s="415" t="e">
        <f>IF(#REF!&gt;0,DQ$6,"")</f>
        <v>#REF!</v>
      </c>
      <c r="CF696" s="361" t="e">
        <f>IF(#REF!="","",VLOOKUP(#REF!,#REF!,7,0))</f>
        <v>#REF!</v>
      </c>
      <c r="CG696" s="201" t="e">
        <f>IF(OR(#REF!="",CF696=""),"",ROUND(#REF!/10^3*CF696,3))</f>
        <v>#REF!</v>
      </c>
      <c r="CH696" s="201" t="e">
        <f>IF(#REF!&gt;0,#REF!*#REF!/1000,"")</f>
        <v>#REF!</v>
      </c>
      <c r="CI696" s="201" t="e">
        <f>IF(#REF!&gt;0,#REF!*#REF!/1000,"")</f>
        <v>#REF!</v>
      </c>
      <c r="CJ696" s="74" t="e">
        <f t="shared" si="129"/>
        <v>#REF!</v>
      </c>
      <c r="CK696" s="74" t="e">
        <f t="shared" si="130"/>
        <v>#REF!</v>
      </c>
      <c r="CL696" s="201" t="e">
        <f>IF(ISNA(CJ696),"",CJ696*#REF!)</f>
        <v>#REF!</v>
      </c>
      <c r="CM696" s="201" t="e">
        <f>IF(ISNA(CK696),"",CK696*#REF!)</f>
        <v>#REF!</v>
      </c>
      <c r="CN696" s="101" t="e">
        <f>IF(#REF!&gt;0,DQ$57,"")</f>
        <v>#REF!</v>
      </c>
      <c r="CO696" s="84"/>
      <c r="CP696" s="2"/>
      <c r="CQ696" s="2"/>
      <c r="CR696" s="2"/>
      <c r="CS696" s="2"/>
      <c r="CT696" s="2"/>
      <c r="CU696" s="2"/>
      <c r="CV696" s="2"/>
      <c r="CX696" s="2"/>
      <c r="CY696" s="2"/>
      <c r="CZ696" s="2"/>
      <c r="DA696" s="2"/>
      <c r="DB696" s="2"/>
      <c r="DC696" s="2"/>
      <c r="DD696" s="2"/>
      <c r="DE696" s="2"/>
      <c r="DF696" s="2"/>
    </row>
    <row r="697" spans="2:110" ht="18" customHeight="1">
      <c r="B697" s="151" t="e">
        <f>IF(#REF!="","",VLOOKUP(#REF!,$CX$11:$DG$26,9,0))</f>
        <v>#REF!</v>
      </c>
      <c r="C697" s="64" t="e">
        <f>IF(#REF!="",0,VLOOKUP(#REF!,$CP$11:$CQ$16,2,0))</f>
        <v>#REF!</v>
      </c>
      <c r="D697" s="65" t="e">
        <f>IF(#REF!="",0,VLOOKUP(#REF!,$CX$11:$CY$26,2,0))</f>
        <v>#REF!</v>
      </c>
      <c r="E697" s="152" t="e">
        <f t="shared" si="120"/>
        <v>#REF!</v>
      </c>
      <c r="F697" s="155" t="e">
        <f>IF(#REF!="","",VLOOKUP(#REF!,#REF!,7,0))</f>
        <v>#REF!</v>
      </c>
      <c r="G697" s="201" t="e">
        <f>IF(OR(#REF!="",F697=""),"",ROUND(#REF!/10^3*F697,3))</f>
        <v>#REF!</v>
      </c>
      <c r="H697" s="201" t="e">
        <f>IF(#REF!&gt;0,#REF!*#REF!/1000,"")</f>
        <v>#REF!</v>
      </c>
      <c r="I697" s="201" t="e">
        <f>IF(#REF!&gt;0,#REF!*#REF!/1000,"")</f>
        <v>#REF!</v>
      </c>
      <c r="J697" s="51" t="e">
        <f>IF(#REF!="●","",IF(#REF!="","",#REF!))</f>
        <v>#REF!</v>
      </c>
      <c r="K697" s="51" t="e">
        <f>IF(#REF!="●","",IF(#REF!="","",#REF!))</f>
        <v>#REF!</v>
      </c>
      <c r="L697" s="74" t="e">
        <f t="shared" si="121"/>
        <v>#REF!</v>
      </c>
      <c r="M697" s="74" t="e">
        <f t="shared" si="122"/>
        <v>#REF!</v>
      </c>
      <c r="N697" s="201" t="e">
        <f>IF(ISNA(L697),"",L697*#REF!)</f>
        <v>#REF!</v>
      </c>
      <c r="O697" s="201" t="e">
        <f>IF(ISNA(M697),"",M697*#REF!)</f>
        <v>#REF!</v>
      </c>
      <c r="P697" s="78" t="e">
        <f>IF(#REF!&gt;0,DQ$6,"")</f>
        <v>#REF!</v>
      </c>
      <c r="Q697" s="99"/>
      <c r="R697" s="411"/>
      <c r="S697" s="412" t="e">
        <f>IF(OR(#REF!="",F697=""),"",ROUND(#REF!/10^3*F697,3))</f>
        <v>#REF!</v>
      </c>
      <c r="T697" s="412" t="e">
        <f>IF(#REF!&gt;0,#REF!*#REF!/1000,"")</f>
        <v>#REF!</v>
      </c>
      <c r="U697" s="412" t="e">
        <f>IF(#REF!&gt;0,#REF!*#REF!/1000,"")</f>
        <v>#REF!</v>
      </c>
      <c r="V697" s="413" t="e">
        <f>IF(OR(#REF!="●",#REF!="●"),"",IF(#REF!="","",#REF!))</f>
        <v>#REF!</v>
      </c>
      <c r="W697" s="413" t="e">
        <f>IF(OR(#REF!="●",#REF!="●"),"",IF(#REF!="","",#REF!))</f>
        <v>#REF!</v>
      </c>
      <c r="X697" s="412" t="e">
        <f>IF(ISNA(L697),"",L697*#REF!)</f>
        <v>#REF!</v>
      </c>
      <c r="Y697" s="412" t="e">
        <f>IF(ISNA(M697),"",M697*#REF!)</f>
        <v>#REF!</v>
      </c>
      <c r="Z697" s="414" t="e">
        <f>IF(#REF!&gt;0,DQ$6,"")</f>
        <v>#REF!</v>
      </c>
      <c r="AA697" s="95" t="e">
        <f>IF(#REF!="","",VLOOKUP(#REF!,#REF!,7,0))</f>
        <v>#REF!</v>
      </c>
      <c r="AB697" s="201" t="e">
        <f>IF(OR(#REF!="",AA697=""),"",ROUND(#REF!/10^3*AA697,3))</f>
        <v>#REF!</v>
      </c>
      <c r="AC697" s="201" t="e">
        <f>IF(#REF!&gt;0,#REF!*#REF!/1000,"")</f>
        <v>#REF!</v>
      </c>
      <c r="AD697" s="201" t="e">
        <f>IF(#REF!&gt;0,#REF!*#REF!/1000,"")</f>
        <v>#REF!</v>
      </c>
      <c r="AE697" s="74" t="e">
        <f t="shared" si="123"/>
        <v>#REF!</v>
      </c>
      <c r="AF697" s="74" t="e">
        <f t="shared" si="124"/>
        <v>#REF!</v>
      </c>
      <c r="AG697" s="201" t="e">
        <f>IF(ISNA(AE697),"",AE697*#REF!)</f>
        <v>#REF!</v>
      </c>
      <c r="AH697" s="201" t="e">
        <f>IF(ISNA(AF697),"",AF697*#REF!)</f>
        <v>#REF!</v>
      </c>
      <c r="AI697" s="78" t="e">
        <f>IF(#REF!&gt;0,DQ$23,"")</f>
        <v>#REF!</v>
      </c>
      <c r="AJ697" s="99"/>
      <c r="AK697" s="411"/>
      <c r="AL697" s="412" t="e">
        <f>IF(OR(#REF!="",F697=""),"",ROUND(#REF!/10^3*F697,3))</f>
        <v>#REF!</v>
      </c>
      <c r="AM697" s="412" t="e">
        <f>IF(#REF!&gt;0,#REF!*#REF!/1000,"")</f>
        <v>#REF!</v>
      </c>
      <c r="AN697" s="412" t="e">
        <f>IF(#REF!&gt;0,#REF!*#REF!/1000,"")</f>
        <v>#REF!</v>
      </c>
      <c r="AO697" s="413" t="e">
        <f>IF(OR(#REF!="●",#REF!="●",#REF!="●"),"",IF(#REF!="","",#REF!))</f>
        <v>#REF!</v>
      </c>
      <c r="AP697" s="413" t="e">
        <f>IF(OR(#REF!="●",#REF!="●",#REF!="●"),"",IF(#REF!="","",#REF!))</f>
        <v>#REF!</v>
      </c>
      <c r="AQ697" s="412" t="e">
        <f>IF(ISNA(L697),"",L697*#REF!)</f>
        <v>#REF!</v>
      </c>
      <c r="AR697" s="412" t="e">
        <f>IF(ISNA(M697),"",M697*#REF!)</f>
        <v>#REF!</v>
      </c>
      <c r="AS697" s="414" t="e">
        <f>IF(#REF!&gt;0,DQ$6,"")</f>
        <v>#REF!</v>
      </c>
      <c r="AT697" s="95" t="e">
        <f>IF(#REF!="","",VLOOKUP(#REF!,#REF!,7,0))</f>
        <v>#REF!</v>
      </c>
      <c r="AU697" s="201" t="e">
        <f>IF(OR(#REF!="",AT697=""),"",ROUND(#REF!/10^3*AT697,3))</f>
        <v>#REF!</v>
      </c>
      <c r="AV697" s="201" t="e">
        <f>IF(#REF!&gt;0,#REF!*#REF!/1000,"")</f>
        <v>#REF!</v>
      </c>
      <c r="AW697" s="201" t="e">
        <f>IF(#REF!&gt;0,#REF!*#REF!/1000,"")</f>
        <v>#REF!</v>
      </c>
      <c r="AX697" s="74" t="e">
        <f t="shared" si="125"/>
        <v>#REF!</v>
      </c>
      <c r="AY697" s="74" t="e">
        <f t="shared" si="126"/>
        <v>#REF!</v>
      </c>
      <c r="AZ697" s="201" t="e">
        <f>IF(ISNA(AX697),"",AX697*#REF!)</f>
        <v>#REF!</v>
      </c>
      <c r="BA697" s="201" t="e">
        <f>IF(ISNA(AY697),"",AY697*#REF!)</f>
        <v>#REF!</v>
      </c>
      <c r="BB697" s="78" t="e">
        <f>IF(#REF!&gt;0,DQ$40,"")</f>
        <v>#REF!</v>
      </c>
      <c r="BC697" s="99"/>
      <c r="BD697" s="650"/>
      <c r="BE697" s="652" t="e">
        <f>IF(OR(#REF!="",F697=""),"",ROUND(#REF!/10^3*F697,3))</f>
        <v>#REF!</v>
      </c>
      <c r="BF697" s="412" t="e">
        <f>IF(#REF!&gt;0,#REF!*#REF!/1000,"")</f>
        <v>#REF!</v>
      </c>
      <c r="BG697" s="412" t="e">
        <f>IF(#REF!&gt;0,#REF!*#REF!/1000,"")</f>
        <v>#REF!</v>
      </c>
      <c r="BH697" s="413" t="e">
        <f>IF(OR(#REF!="●",#REF!="●",#REF!="●",#REF!="●"),"",IF(#REF!="","",#REF!))</f>
        <v>#REF!</v>
      </c>
      <c r="BI697" s="413" t="e">
        <f>IF(OR(#REF!="●",#REF!="●",#REF!="●",#REF!="●"),"",IF(#REF!="","",#REF!))</f>
        <v>#REF!</v>
      </c>
      <c r="BJ697" s="412" t="e">
        <f>IF(ISNA(L697),"",L697*#REF!)</f>
        <v>#REF!</v>
      </c>
      <c r="BK697" s="412" t="e">
        <f>IF(ISNA(M697),"",M697*#REF!)</f>
        <v>#REF!</v>
      </c>
      <c r="BL697" s="415" t="e">
        <f>IF(#REF!&gt;0,DQ$6,"")</f>
        <v>#REF!</v>
      </c>
      <c r="BM697" s="361" t="e">
        <f>IF(#REF!="","",VLOOKUP(#REF!,#REF!,7,0))</f>
        <v>#REF!</v>
      </c>
      <c r="BN697" s="201" t="e">
        <f>IF(OR(#REF!="",BM697=""),"",ROUND(#REF!/10^3*BM697,3))</f>
        <v>#REF!</v>
      </c>
      <c r="BO697" s="201" t="e">
        <f>IF(#REF!&gt;0,#REF!*#REF!/1000,"")</f>
        <v>#REF!</v>
      </c>
      <c r="BP697" s="201" t="e">
        <f>IF(#REF!&gt;0,#REF!*#REF!/1000,"")</f>
        <v>#REF!</v>
      </c>
      <c r="BQ697" s="74" t="e">
        <f t="shared" si="127"/>
        <v>#REF!</v>
      </c>
      <c r="BR697" s="74" t="e">
        <f t="shared" si="128"/>
        <v>#REF!</v>
      </c>
      <c r="BS697" s="201" t="e">
        <f>IF(ISNA(BQ697),"",BQ697*#REF!)</f>
        <v>#REF!</v>
      </c>
      <c r="BT697" s="201" t="e">
        <f>IF(ISNA(BR697),"",BR697*#REF!)</f>
        <v>#REF!</v>
      </c>
      <c r="BU697" s="78" t="e">
        <f>IF(#REF!&gt;0,DQ$57,"")</f>
        <v>#REF!</v>
      </c>
      <c r="BV697" s="99"/>
      <c r="BW697" s="411"/>
      <c r="BX697" s="412" t="e">
        <f>IF(OR(#REF!="",F697=""),"",ROUND(#REF!/10^3*F697,3))</f>
        <v>#REF!</v>
      </c>
      <c r="BY697" s="412" t="e">
        <f>IF(#REF!&gt;0,#REF!*#REF!/1000,"")</f>
        <v>#REF!</v>
      </c>
      <c r="BZ697" s="412" t="e">
        <f>IF(#REF!&gt;0,#REF!*#REF!/1000,"")</f>
        <v>#REF!</v>
      </c>
      <c r="CA697" s="413" t="e">
        <f>IF(OR(#REF!="●",#REF!="●",#REF!="●",#REF!="●",#REF!="●"),"",IF(#REF!="","",#REF!))</f>
        <v>#REF!</v>
      </c>
      <c r="CB697" s="413" t="e">
        <f>IF(OR(#REF!="●",#REF!="●",#REF!="●",#REF!="●",#REF!="●"),"",IF(#REF!="","",#REF!))</f>
        <v>#REF!</v>
      </c>
      <c r="CC697" s="412" t="e">
        <f>IF(ISNA(L697),"",L697*#REF!)</f>
        <v>#REF!</v>
      </c>
      <c r="CD697" s="412" t="e">
        <f>IF(ISNA(M697),"",M697*#REF!)</f>
        <v>#REF!</v>
      </c>
      <c r="CE697" s="415" t="e">
        <f>IF(#REF!&gt;0,DQ$6,"")</f>
        <v>#REF!</v>
      </c>
      <c r="CF697" s="361" t="e">
        <f>IF(#REF!="","",VLOOKUP(#REF!,#REF!,7,0))</f>
        <v>#REF!</v>
      </c>
      <c r="CG697" s="201" t="e">
        <f>IF(OR(#REF!="",CF697=""),"",ROUND(#REF!/10^3*CF697,3))</f>
        <v>#REF!</v>
      </c>
      <c r="CH697" s="201" t="e">
        <f>IF(#REF!&gt;0,#REF!*#REF!/1000,"")</f>
        <v>#REF!</v>
      </c>
      <c r="CI697" s="201" t="e">
        <f>IF(#REF!&gt;0,#REF!*#REF!/1000,"")</f>
        <v>#REF!</v>
      </c>
      <c r="CJ697" s="74" t="e">
        <f t="shared" si="129"/>
        <v>#REF!</v>
      </c>
      <c r="CK697" s="74" t="e">
        <f t="shared" si="130"/>
        <v>#REF!</v>
      </c>
      <c r="CL697" s="201" t="e">
        <f>IF(ISNA(CJ697),"",CJ697*#REF!)</f>
        <v>#REF!</v>
      </c>
      <c r="CM697" s="201" t="e">
        <f>IF(ISNA(CK697),"",CK697*#REF!)</f>
        <v>#REF!</v>
      </c>
      <c r="CN697" s="101" t="e">
        <f>IF(#REF!&gt;0,DQ$57,"")</f>
        <v>#REF!</v>
      </c>
      <c r="CO697" s="84"/>
      <c r="CP697" s="2"/>
      <c r="CQ697" s="2"/>
      <c r="CR697" s="2"/>
      <c r="CS697" s="2"/>
      <c r="CT697" s="2"/>
      <c r="CU697" s="2"/>
      <c r="CV697" s="2"/>
      <c r="CX697" s="2"/>
      <c r="CY697" s="2"/>
      <c r="CZ697" s="2"/>
      <c r="DA697" s="2"/>
      <c r="DB697" s="2"/>
      <c r="DC697" s="2"/>
      <c r="DD697" s="2"/>
      <c r="DE697" s="2"/>
      <c r="DF697" s="2"/>
    </row>
    <row r="698" spans="2:110" ht="18" customHeight="1">
      <c r="B698" s="151" t="e">
        <f>IF(#REF!="","",VLOOKUP(#REF!,$CX$11:$DG$26,9,0))</f>
        <v>#REF!</v>
      </c>
      <c r="C698" s="64" t="e">
        <f>IF(#REF!="",0,VLOOKUP(#REF!,$CP$11:$CQ$16,2,0))</f>
        <v>#REF!</v>
      </c>
      <c r="D698" s="65" t="e">
        <f>IF(#REF!="",0,VLOOKUP(#REF!,$CX$11:$CY$26,2,0))</f>
        <v>#REF!</v>
      </c>
      <c r="E698" s="152" t="e">
        <f t="shared" si="120"/>
        <v>#REF!</v>
      </c>
      <c r="F698" s="155" t="e">
        <f>IF(#REF!="","",VLOOKUP(#REF!,#REF!,7,0))</f>
        <v>#REF!</v>
      </c>
      <c r="G698" s="201" t="e">
        <f>IF(OR(#REF!="",F698=""),"",ROUND(#REF!/10^3*F698,3))</f>
        <v>#REF!</v>
      </c>
      <c r="H698" s="201" t="e">
        <f>IF(#REF!&gt;0,#REF!*#REF!/1000,"")</f>
        <v>#REF!</v>
      </c>
      <c r="I698" s="201" t="e">
        <f>IF(#REF!&gt;0,#REF!*#REF!/1000,"")</f>
        <v>#REF!</v>
      </c>
      <c r="J698" s="51" t="e">
        <f>IF(#REF!="●","",IF(#REF!="","",#REF!))</f>
        <v>#REF!</v>
      </c>
      <c r="K698" s="51" t="e">
        <f>IF(#REF!="●","",IF(#REF!="","",#REF!))</f>
        <v>#REF!</v>
      </c>
      <c r="L698" s="74" t="e">
        <f t="shared" si="121"/>
        <v>#REF!</v>
      </c>
      <c r="M698" s="74" t="e">
        <f t="shared" si="122"/>
        <v>#REF!</v>
      </c>
      <c r="N698" s="201" t="e">
        <f>IF(ISNA(L698),"",L698*#REF!)</f>
        <v>#REF!</v>
      </c>
      <c r="O698" s="201" t="e">
        <f>IF(ISNA(M698),"",M698*#REF!)</f>
        <v>#REF!</v>
      </c>
      <c r="P698" s="78" t="e">
        <f>IF(#REF!&gt;0,DQ$6,"")</f>
        <v>#REF!</v>
      </c>
      <c r="Q698" s="99"/>
      <c r="R698" s="411"/>
      <c r="S698" s="412" t="e">
        <f>IF(OR(#REF!="",F698=""),"",ROUND(#REF!/10^3*F698,3))</f>
        <v>#REF!</v>
      </c>
      <c r="T698" s="412" t="e">
        <f>IF(#REF!&gt;0,#REF!*#REF!/1000,"")</f>
        <v>#REF!</v>
      </c>
      <c r="U698" s="412" t="e">
        <f>IF(#REF!&gt;0,#REF!*#REF!/1000,"")</f>
        <v>#REF!</v>
      </c>
      <c r="V698" s="413" t="e">
        <f>IF(OR(#REF!="●",#REF!="●"),"",IF(#REF!="","",#REF!))</f>
        <v>#REF!</v>
      </c>
      <c r="W698" s="413" t="e">
        <f>IF(OR(#REF!="●",#REF!="●"),"",IF(#REF!="","",#REF!))</f>
        <v>#REF!</v>
      </c>
      <c r="X698" s="412" t="e">
        <f>IF(ISNA(L698),"",L698*#REF!)</f>
        <v>#REF!</v>
      </c>
      <c r="Y698" s="412" t="e">
        <f>IF(ISNA(M698),"",M698*#REF!)</f>
        <v>#REF!</v>
      </c>
      <c r="Z698" s="414" t="e">
        <f>IF(#REF!&gt;0,DQ$6,"")</f>
        <v>#REF!</v>
      </c>
      <c r="AA698" s="95" t="e">
        <f>IF(#REF!="","",VLOOKUP(#REF!,#REF!,7,0))</f>
        <v>#REF!</v>
      </c>
      <c r="AB698" s="201" t="e">
        <f>IF(OR(#REF!="",AA698=""),"",ROUND(#REF!/10^3*AA698,3))</f>
        <v>#REF!</v>
      </c>
      <c r="AC698" s="201" t="e">
        <f>IF(#REF!&gt;0,#REF!*#REF!/1000,"")</f>
        <v>#REF!</v>
      </c>
      <c r="AD698" s="201" t="e">
        <f>IF(#REF!&gt;0,#REF!*#REF!/1000,"")</f>
        <v>#REF!</v>
      </c>
      <c r="AE698" s="74" t="e">
        <f t="shared" si="123"/>
        <v>#REF!</v>
      </c>
      <c r="AF698" s="74" t="e">
        <f t="shared" si="124"/>
        <v>#REF!</v>
      </c>
      <c r="AG698" s="201" t="e">
        <f>IF(ISNA(AE698),"",AE698*#REF!)</f>
        <v>#REF!</v>
      </c>
      <c r="AH698" s="201" t="e">
        <f>IF(ISNA(AF698),"",AF698*#REF!)</f>
        <v>#REF!</v>
      </c>
      <c r="AI698" s="78" t="e">
        <f>IF(#REF!&gt;0,DQ$23,"")</f>
        <v>#REF!</v>
      </c>
      <c r="AJ698" s="99"/>
      <c r="AK698" s="411"/>
      <c r="AL698" s="412" t="e">
        <f>IF(OR(#REF!="",F698=""),"",ROUND(#REF!/10^3*F698,3))</f>
        <v>#REF!</v>
      </c>
      <c r="AM698" s="412" t="e">
        <f>IF(#REF!&gt;0,#REF!*#REF!/1000,"")</f>
        <v>#REF!</v>
      </c>
      <c r="AN698" s="412" t="e">
        <f>IF(#REF!&gt;0,#REF!*#REF!/1000,"")</f>
        <v>#REF!</v>
      </c>
      <c r="AO698" s="413" t="e">
        <f>IF(OR(#REF!="●",#REF!="●",#REF!="●"),"",IF(#REF!="","",#REF!))</f>
        <v>#REF!</v>
      </c>
      <c r="AP698" s="413" t="e">
        <f>IF(OR(#REF!="●",#REF!="●",#REF!="●"),"",IF(#REF!="","",#REF!))</f>
        <v>#REF!</v>
      </c>
      <c r="AQ698" s="412" t="e">
        <f>IF(ISNA(L698),"",L698*#REF!)</f>
        <v>#REF!</v>
      </c>
      <c r="AR698" s="412" t="e">
        <f>IF(ISNA(M698),"",M698*#REF!)</f>
        <v>#REF!</v>
      </c>
      <c r="AS698" s="414" t="e">
        <f>IF(#REF!&gt;0,DQ$6,"")</f>
        <v>#REF!</v>
      </c>
      <c r="AT698" s="95" t="e">
        <f>IF(#REF!="","",VLOOKUP(#REF!,#REF!,7,0))</f>
        <v>#REF!</v>
      </c>
      <c r="AU698" s="201" t="e">
        <f>IF(OR(#REF!="",AT698=""),"",ROUND(#REF!/10^3*AT698,3))</f>
        <v>#REF!</v>
      </c>
      <c r="AV698" s="201" t="e">
        <f>IF(#REF!&gt;0,#REF!*#REF!/1000,"")</f>
        <v>#REF!</v>
      </c>
      <c r="AW698" s="201" t="e">
        <f>IF(#REF!&gt;0,#REF!*#REF!/1000,"")</f>
        <v>#REF!</v>
      </c>
      <c r="AX698" s="74" t="e">
        <f t="shared" si="125"/>
        <v>#REF!</v>
      </c>
      <c r="AY698" s="74" t="e">
        <f t="shared" si="126"/>
        <v>#REF!</v>
      </c>
      <c r="AZ698" s="201" t="e">
        <f>IF(ISNA(AX698),"",AX698*#REF!)</f>
        <v>#REF!</v>
      </c>
      <c r="BA698" s="201" t="e">
        <f>IF(ISNA(AY698),"",AY698*#REF!)</f>
        <v>#REF!</v>
      </c>
      <c r="BB698" s="78" t="e">
        <f>IF(#REF!&gt;0,DQ$40,"")</f>
        <v>#REF!</v>
      </c>
      <c r="BC698" s="99"/>
      <c r="BD698" s="650"/>
      <c r="BE698" s="652" t="e">
        <f>IF(OR(#REF!="",F698=""),"",ROUND(#REF!/10^3*F698,3))</f>
        <v>#REF!</v>
      </c>
      <c r="BF698" s="412" t="e">
        <f>IF(#REF!&gt;0,#REF!*#REF!/1000,"")</f>
        <v>#REF!</v>
      </c>
      <c r="BG698" s="412" t="e">
        <f>IF(#REF!&gt;0,#REF!*#REF!/1000,"")</f>
        <v>#REF!</v>
      </c>
      <c r="BH698" s="413" t="e">
        <f>IF(OR(#REF!="●",#REF!="●",#REF!="●",#REF!="●"),"",IF(#REF!="","",#REF!))</f>
        <v>#REF!</v>
      </c>
      <c r="BI698" s="413" t="e">
        <f>IF(OR(#REF!="●",#REF!="●",#REF!="●",#REF!="●"),"",IF(#REF!="","",#REF!))</f>
        <v>#REF!</v>
      </c>
      <c r="BJ698" s="412" t="e">
        <f>IF(ISNA(L698),"",L698*#REF!)</f>
        <v>#REF!</v>
      </c>
      <c r="BK698" s="412" t="e">
        <f>IF(ISNA(M698),"",M698*#REF!)</f>
        <v>#REF!</v>
      </c>
      <c r="BL698" s="415" t="e">
        <f>IF(#REF!&gt;0,DQ$6,"")</f>
        <v>#REF!</v>
      </c>
      <c r="BM698" s="361" t="e">
        <f>IF(#REF!="","",VLOOKUP(#REF!,#REF!,7,0))</f>
        <v>#REF!</v>
      </c>
      <c r="BN698" s="201" t="e">
        <f>IF(OR(#REF!="",BM698=""),"",ROUND(#REF!/10^3*BM698,3))</f>
        <v>#REF!</v>
      </c>
      <c r="BO698" s="201" t="e">
        <f>IF(#REF!&gt;0,#REF!*#REF!/1000,"")</f>
        <v>#REF!</v>
      </c>
      <c r="BP698" s="201" t="e">
        <f>IF(#REF!&gt;0,#REF!*#REF!/1000,"")</f>
        <v>#REF!</v>
      </c>
      <c r="BQ698" s="74" t="e">
        <f t="shared" si="127"/>
        <v>#REF!</v>
      </c>
      <c r="BR698" s="74" t="e">
        <f t="shared" si="128"/>
        <v>#REF!</v>
      </c>
      <c r="BS698" s="201" t="e">
        <f>IF(ISNA(BQ698),"",BQ698*#REF!)</f>
        <v>#REF!</v>
      </c>
      <c r="BT698" s="201" t="e">
        <f>IF(ISNA(BR698),"",BR698*#REF!)</f>
        <v>#REF!</v>
      </c>
      <c r="BU698" s="78" t="e">
        <f>IF(#REF!&gt;0,DQ$57,"")</f>
        <v>#REF!</v>
      </c>
      <c r="BV698" s="99"/>
      <c r="BW698" s="411"/>
      <c r="BX698" s="412" t="e">
        <f>IF(OR(#REF!="",F698=""),"",ROUND(#REF!/10^3*F698,3))</f>
        <v>#REF!</v>
      </c>
      <c r="BY698" s="412" t="e">
        <f>IF(#REF!&gt;0,#REF!*#REF!/1000,"")</f>
        <v>#REF!</v>
      </c>
      <c r="BZ698" s="412" t="e">
        <f>IF(#REF!&gt;0,#REF!*#REF!/1000,"")</f>
        <v>#REF!</v>
      </c>
      <c r="CA698" s="413" t="e">
        <f>IF(OR(#REF!="●",#REF!="●",#REF!="●",#REF!="●",#REF!="●"),"",IF(#REF!="","",#REF!))</f>
        <v>#REF!</v>
      </c>
      <c r="CB698" s="413" t="e">
        <f>IF(OR(#REF!="●",#REF!="●",#REF!="●",#REF!="●",#REF!="●"),"",IF(#REF!="","",#REF!))</f>
        <v>#REF!</v>
      </c>
      <c r="CC698" s="412" t="e">
        <f>IF(ISNA(L698),"",L698*#REF!)</f>
        <v>#REF!</v>
      </c>
      <c r="CD698" s="412" t="e">
        <f>IF(ISNA(M698),"",M698*#REF!)</f>
        <v>#REF!</v>
      </c>
      <c r="CE698" s="415" t="e">
        <f>IF(#REF!&gt;0,DQ$6,"")</f>
        <v>#REF!</v>
      </c>
      <c r="CF698" s="361" t="e">
        <f>IF(#REF!="","",VLOOKUP(#REF!,#REF!,7,0))</f>
        <v>#REF!</v>
      </c>
      <c r="CG698" s="201" t="e">
        <f>IF(OR(#REF!="",CF698=""),"",ROUND(#REF!/10^3*CF698,3))</f>
        <v>#REF!</v>
      </c>
      <c r="CH698" s="201" t="e">
        <f>IF(#REF!&gt;0,#REF!*#REF!/1000,"")</f>
        <v>#REF!</v>
      </c>
      <c r="CI698" s="201" t="e">
        <f>IF(#REF!&gt;0,#REF!*#REF!/1000,"")</f>
        <v>#REF!</v>
      </c>
      <c r="CJ698" s="74" t="e">
        <f t="shared" si="129"/>
        <v>#REF!</v>
      </c>
      <c r="CK698" s="74" t="e">
        <f t="shared" si="130"/>
        <v>#REF!</v>
      </c>
      <c r="CL698" s="201" t="e">
        <f>IF(ISNA(CJ698),"",CJ698*#REF!)</f>
        <v>#REF!</v>
      </c>
      <c r="CM698" s="201" t="e">
        <f>IF(ISNA(CK698),"",CK698*#REF!)</f>
        <v>#REF!</v>
      </c>
      <c r="CN698" s="101" t="e">
        <f>IF(#REF!&gt;0,DQ$57,"")</f>
        <v>#REF!</v>
      </c>
      <c r="CO698" s="84"/>
      <c r="CP698" s="2"/>
      <c r="CQ698" s="2"/>
      <c r="CR698" s="2"/>
      <c r="CS698" s="2"/>
      <c r="CT698" s="2"/>
      <c r="CU698" s="2"/>
      <c r="CV698" s="2"/>
      <c r="CX698" s="2"/>
      <c r="CY698" s="2"/>
      <c r="CZ698" s="2"/>
      <c r="DA698" s="2"/>
      <c r="DB698" s="2"/>
      <c r="DC698" s="2"/>
      <c r="DD698" s="2"/>
      <c r="DE698" s="2"/>
      <c r="DF698" s="2"/>
    </row>
    <row r="699" spans="2:110" ht="18" customHeight="1">
      <c r="B699" s="151" t="e">
        <f>IF(#REF!="","",VLOOKUP(#REF!,$CX$11:$DG$26,9,0))</f>
        <v>#REF!</v>
      </c>
      <c r="C699" s="64" t="e">
        <f>IF(#REF!="",0,VLOOKUP(#REF!,$CP$11:$CQ$16,2,0))</f>
        <v>#REF!</v>
      </c>
      <c r="D699" s="65" t="e">
        <f>IF(#REF!="",0,VLOOKUP(#REF!,$CX$11:$CY$26,2,0))</f>
        <v>#REF!</v>
      </c>
      <c r="E699" s="152" t="e">
        <f t="shared" si="120"/>
        <v>#REF!</v>
      </c>
      <c r="F699" s="155" t="e">
        <f>IF(#REF!="","",VLOOKUP(#REF!,#REF!,7,0))</f>
        <v>#REF!</v>
      </c>
      <c r="G699" s="201" t="e">
        <f>IF(OR(#REF!="",F699=""),"",ROUND(#REF!/10^3*F699,3))</f>
        <v>#REF!</v>
      </c>
      <c r="H699" s="201" t="e">
        <f>IF(#REF!&gt;0,#REF!*#REF!/1000,"")</f>
        <v>#REF!</v>
      </c>
      <c r="I699" s="201" t="e">
        <f>IF(#REF!&gt;0,#REF!*#REF!/1000,"")</f>
        <v>#REF!</v>
      </c>
      <c r="J699" s="51" t="e">
        <f>IF(#REF!="●","",IF(#REF!="","",#REF!))</f>
        <v>#REF!</v>
      </c>
      <c r="K699" s="51" t="e">
        <f>IF(#REF!="●","",IF(#REF!="","",#REF!))</f>
        <v>#REF!</v>
      </c>
      <c r="L699" s="74" t="e">
        <f t="shared" si="121"/>
        <v>#REF!</v>
      </c>
      <c r="M699" s="74" t="e">
        <f t="shared" si="122"/>
        <v>#REF!</v>
      </c>
      <c r="N699" s="201" t="e">
        <f>IF(ISNA(L699),"",L699*#REF!)</f>
        <v>#REF!</v>
      </c>
      <c r="O699" s="201" t="e">
        <f>IF(ISNA(M699),"",M699*#REF!)</f>
        <v>#REF!</v>
      </c>
      <c r="P699" s="78" t="e">
        <f>IF(#REF!&gt;0,DQ$6,"")</f>
        <v>#REF!</v>
      </c>
      <c r="Q699" s="99"/>
      <c r="R699" s="411"/>
      <c r="S699" s="412" t="e">
        <f>IF(OR(#REF!="",F699=""),"",ROUND(#REF!/10^3*F699,3))</f>
        <v>#REF!</v>
      </c>
      <c r="T699" s="412" t="e">
        <f>IF(#REF!&gt;0,#REF!*#REF!/1000,"")</f>
        <v>#REF!</v>
      </c>
      <c r="U699" s="412" t="e">
        <f>IF(#REF!&gt;0,#REF!*#REF!/1000,"")</f>
        <v>#REF!</v>
      </c>
      <c r="V699" s="413" t="e">
        <f>IF(OR(#REF!="●",#REF!="●"),"",IF(#REF!="","",#REF!))</f>
        <v>#REF!</v>
      </c>
      <c r="W699" s="413" t="e">
        <f>IF(OR(#REF!="●",#REF!="●"),"",IF(#REF!="","",#REF!))</f>
        <v>#REF!</v>
      </c>
      <c r="X699" s="412" t="e">
        <f>IF(ISNA(L699),"",L699*#REF!)</f>
        <v>#REF!</v>
      </c>
      <c r="Y699" s="412" t="e">
        <f>IF(ISNA(M699),"",M699*#REF!)</f>
        <v>#REF!</v>
      </c>
      <c r="Z699" s="414" t="e">
        <f>IF(#REF!&gt;0,DQ$6,"")</f>
        <v>#REF!</v>
      </c>
      <c r="AA699" s="95" t="e">
        <f>IF(#REF!="","",VLOOKUP(#REF!,#REF!,7,0))</f>
        <v>#REF!</v>
      </c>
      <c r="AB699" s="201" t="e">
        <f>IF(OR(#REF!="",AA699=""),"",ROUND(#REF!/10^3*AA699,3))</f>
        <v>#REF!</v>
      </c>
      <c r="AC699" s="201" t="e">
        <f>IF(#REF!&gt;0,#REF!*#REF!/1000,"")</f>
        <v>#REF!</v>
      </c>
      <c r="AD699" s="201" t="e">
        <f>IF(#REF!&gt;0,#REF!*#REF!/1000,"")</f>
        <v>#REF!</v>
      </c>
      <c r="AE699" s="74" t="e">
        <f t="shared" si="123"/>
        <v>#REF!</v>
      </c>
      <c r="AF699" s="74" t="e">
        <f t="shared" si="124"/>
        <v>#REF!</v>
      </c>
      <c r="AG699" s="201" t="e">
        <f>IF(ISNA(AE699),"",AE699*#REF!)</f>
        <v>#REF!</v>
      </c>
      <c r="AH699" s="201" t="e">
        <f>IF(ISNA(AF699),"",AF699*#REF!)</f>
        <v>#REF!</v>
      </c>
      <c r="AI699" s="78" t="e">
        <f>IF(#REF!&gt;0,DQ$23,"")</f>
        <v>#REF!</v>
      </c>
      <c r="AJ699" s="99"/>
      <c r="AK699" s="411"/>
      <c r="AL699" s="412" t="e">
        <f>IF(OR(#REF!="",F699=""),"",ROUND(#REF!/10^3*F699,3))</f>
        <v>#REF!</v>
      </c>
      <c r="AM699" s="412" t="e">
        <f>IF(#REF!&gt;0,#REF!*#REF!/1000,"")</f>
        <v>#REF!</v>
      </c>
      <c r="AN699" s="412" t="e">
        <f>IF(#REF!&gt;0,#REF!*#REF!/1000,"")</f>
        <v>#REF!</v>
      </c>
      <c r="AO699" s="413" t="e">
        <f>IF(OR(#REF!="●",#REF!="●",#REF!="●"),"",IF(#REF!="","",#REF!))</f>
        <v>#REF!</v>
      </c>
      <c r="AP699" s="413" t="e">
        <f>IF(OR(#REF!="●",#REF!="●",#REF!="●"),"",IF(#REF!="","",#REF!))</f>
        <v>#REF!</v>
      </c>
      <c r="AQ699" s="412" t="e">
        <f>IF(ISNA(L699),"",L699*#REF!)</f>
        <v>#REF!</v>
      </c>
      <c r="AR699" s="412" t="e">
        <f>IF(ISNA(M699),"",M699*#REF!)</f>
        <v>#REF!</v>
      </c>
      <c r="AS699" s="414" t="e">
        <f>IF(#REF!&gt;0,DQ$6,"")</f>
        <v>#REF!</v>
      </c>
      <c r="AT699" s="95" t="e">
        <f>IF(#REF!="","",VLOOKUP(#REF!,#REF!,7,0))</f>
        <v>#REF!</v>
      </c>
      <c r="AU699" s="201" t="e">
        <f>IF(OR(#REF!="",AT699=""),"",ROUND(#REF!/10^3*AT699,3))</f>
        <v>#REF!</v>
      </c>
      <c r="AV699" s="201" t="e">
        <f>IF(#REF!&gt;0,#REF!*#REF!/1000,"")</f>
        <v>#REF!</v>
      </c>
      <c r="AW699" s="201" t="e">
        <f>IF(#REF!&gt;0,#REF!*#REF!/1000,"")</f>
        <v>#REF!</v>
      </c>
      <c r="AX699" s="74" t="e">
        <f t="shared" si="125"/>
        <v>#REF!</v>
      </c>
      <c r="AY699" s="74" t="e">
        <f t="shared" si="126"/>
        <v>#REF!</v>
      </c>
      <c r="AZ699" s="201" t="e">
        <f>IF(ISNA(AX699),"",AX699*#REF!)</f>
        <v>#REF!</v>
      </c>
      <c r="BA699" s="201" t="e">
        <f>IF(ISNA(AY699),"",AY699*#REF!)</f>
        <v>#REF!</v>
      </c>
      <c r="BB699" s="78" t="e">
        <f>IF(#REF!&gt;0,DQ$40,"")</f>
        <v>#REF!</v>
      </c>
      <c r="BC699" s="99"/>
      <c r="BD699" s="650"/>
      <c r="BE699" s="652" t="e">
        <f>IF(OR(#REF!="",F699=""),"",ROUND(#REF!/10^3*F699,3))</f>
        <v>#REF!</v>
      </c>
      <c r="BF699" s="412" t="e">
        <f>IF(#REF!&gt;0,#REF!*#REF!/1000,"")</f>
        <v>#REF!</v>
      </c>
      <c r="BG699" s="412" t="e">
        <f>IF(#REF!&gt;0,#REF!*#REF!/1000,"")</f>
        <v>#REF!</v>
      </c>
      <c r="BH699" s="413" t="e">
        <f>IF(OR(#REF!="●",#REF!="●",#REF!="●",#REF!="●"),"",IF(#REF!="","",#REF!))</f>
        <v>#REF!</v>
      </c>
      <c r="BI699" s="413" t="e">
        <f>IF(OR(#REF!="●",#REF!="●",#REF!="●",#REF!="●"),"",IF(#REF!="","",#REF!))</f>
        <v>#REF!</v>
      </c>
      <c r="BJ699" s="412" t="e">
        <f>IF(ISNA(L699),"",L699*#REF!)</f>
        <v>#REF!</v>
      </c>
      <c r="BK699" s="412" t="e">
        <f>IF(ISNA(M699),"",M699*#REF!)</f>
        <v>#REF!</v>
      </c>
      <c r="BL699" s="415" t="e">
        <f>IF(#REF!&gt;0,DQ$6,"")</f>
        <v>#REF!</v>
      </c>
      <c r="BM699" s="361" t="e">
        <f>IF(#REF!="","",VLOOKUP(#REF!,#REF!,7,0))</f>
        <v>#REF!</v>
      </c>
      <c r="BN699" s="201" t="e">
        <f>IF(OR(#REF!="",BM699=""),"",ROUND(#REF!/10^3*BM699,3))</f>
        <v>#REF!</v>
      </c>
      <c r="BO699" s="201" t="e">
        <f>IF(#REF!&gt;0,#REF!*#REF!/1000,"")</f>
        <v>#REF!</v>
      </c>
      <c r="BP699" s="201" t="e">
        <f>IF(#REF!&gt;0,#REF!*#REF!/1000,"")</f>
        <v>#REF!</v>
      </c>
      <c r="BQ699" s="74" t="e">
        <f t="shared" si="127"/>
        <v>#REF!</v>
      </c>
      <c r="BR699" s="74" t="e">
        <f t="shared" si="128"/>
        <v>#REF!</v>
      </c>
      <c r="BS699" s="201" t="e">
        <f>IF(ISNA(BQ699),"",BQ699*#REF!)</f>
        <v>#REF!</v>
      </c>
      <c r="BT699" s="201" t="e">
        <f>IF(ISNA(BR699),"",BR699*#REF!)</f>
        <v>#REF!</v>
      </c>
      <c r="BU699" s="78" t="e">
        <f>IF(#REF!&gt;0,DQ$57,"")</f>
        <v>#REF!</v>
      </c>
      <c r="BV699" s="99"/>
      <c r="BW699" s="411"/>
      <c r="BX699" s="412" t="e">
        <f>IF(OR(#REF!="",F699=""),"",ROUND(#REF!/10^3*F699,3))</f>
        <v>#REF!</v>
      </c>
      <c r="BY699" s="412" t="e">
        <f>IF(#REF!&gt;0,#REF!*#REF!/1000,"")</f>
        <v>#REF!</v>
      </c>
      <c r="BZ699" s="412" t="e">
        <f>IF(#REF!&gt;0,#REF!*#REF!/1000,"")</f>
        <v>#REF!</v>
      </c>
      <c r="CA699" s="413" t="e">
        <f>IF(OR(#REF!="●",#REF!="●",#REF!="●",#REF!="●",#REF!="●"),"",IF(#REF!="","",#REF!))</f>
        <v>#REF!</v>
      </c>
      <c r="CB699" s="413" t="e">
        <f>IF(OR(#REF!="●",#REF!="●",#REF!="●",#REF!="●",#REF!="●"),"",IF(#REF!="","",#REF!))</f>
        <v>#REF!</v>
      </c>
      <c r="CC699" s="412" t="e">
        <f>IF(ISNA(L699),"",L699*#REF!)</f>
        <v>#REF!</v>
      </c>
      <c r="CD699" s="412" t="e">
        <f>IF(ISNA(M699),"",M699*#REF!)</f>
        <v>#REF!</v>
      </c>
      <c r="CE699" s="415" t="e">
        <f>IF(#REF!&gt;0,DQ$6,"")</f>
        <v>#REF!</v>
      </c>
      <c r="CF699" s="361" t="e">
        <f>IF(#REF!="","",VLOOKUP(#REF!,#REF!,7,0))</f>
        <v>#REF!</v>
      </c>
      <c r="CG699" s="201" t="e">
        <f>IF(OR(#REF!="",CF699=""),"",ROUND(#REF!/10^3*CF699,3))</f>
        <v>#REF!</v>
      </c>
      <c r="CH699" s="201" t="e">
        <f>IF(#REF!&gt;0,#REF!*#REF!/1000,"")</f>
        <v>#REF!</v>
      </c>
      <c r="CI699" s="201" t="e">
        <f>IF(#REF!&gt;0,#REF!*#REF!/1000,"")</f>
        <v>#REF!</v>
      </c>
      <c r="CJ699" s="74" t="e">
        <f t="shared" si="129"/>
        <v>#REF!</v>
      </c>
      <c r="CK699" s="74" t="e">
        <f t="shared" si="130"/>
        <v>#REF!</v>
      </c>
      <c r="CL699" s="201" t="e">
        <f>IF(ISNA(CJ699),"",CJ699*#REF!)</f>
        <v>#REF!</v>
      </c>
      <c r="CM699" s="201" t="e">
        <f>IF(ISNA(CK699),"",CK699*#REF!)</f>
        <v>#REF!</v>
      </c>
      <c r="CN699" s="101" t="e">
        <f>IF(#REF!&gt;0,DQ$57,"")</f>
        <v>#REF!</v>
      </c>
      <c r="CO699" s="84"/>
      <c r="CP699" s="2"/>
      <c r="CQ699" s="2"/>
      <c r="CR699" s="2"/>
      <c r="CS699" s="2"/>
      <c r="CT699" s="2"/>
      <c r="CU699" s="2"/>
      <c r="CV699" s="2"/>
      <c r="CX699" s="2"/>
      <c r="CY699" s="2"/>
      <c r="CZ699" s="2"/>
      <c r="DA699" s="2"/>
      <c r="DB699" s="2"/>
      <c r="DC699" s="2"/>
      <c r="DD699" s="2"/>
      <c r="DE699" s="2"/>
      <c r="DF699" s="2"/>
    </row>
    <row r="700" spans="2:110" ht="18" customHeight="1">
      <c r="B700" s="151" t="e">
        <f>IF(#REF!="","",VLOOKUP(#REF!,$CX$11:$DG$26,9,0))</f>
        <v>#REF!</v>
      </c>
      <c r="C700" s="64" t="e">
        <f>IF(#REF!="",0,VLOOKUP(#REF!,$CP$11:$CQ$16,2,0))</f>
        <v>#REF!</v>
      </c>
      <c r="D700" s="65" t="e">
        <f>IF(#REF!="",0,VLOOKUP(#REF!,$CX$11:$CY$26,2,0))</f>
        <v>#REF!</v>
      </c>
      <c r="E700" s="152" t="e">
        <f t="shared" si="120"/>
        <v>#REF!</v>
      </c>
      <c r="F700" s="155" t="e">
        <f>IF(#REF!="","",VLOOKUP(#REF!,#REF!,7,0))</f>
        <v>#REF!</v>
      </c>
      <c r="G700" s="201" t="e">
        <f>IF(OR(#REF!="",F700=""),"",ROUND(#REF!/10^3*F700,3))</f>
        <v>#REF!</v>
      </c>
      <c r="H700" s="201" t="e">
        <f>IF(#REF!&gt;0,#REF!*#REF!/1000,"")</f>
        <v>#REF!</v>
      </c>
      <c r="I700" s="201" t="e">
        <f>IF(#REF!&gt;0,#REF!*#REF!/1000,"")</f>
        <v>#REF!</v>
      </c>
      <c r="J700" s="51" t="e">
        <f>IF(#REF!="●","",IF(#REF!="","",#REF!))</f>
        <v>#REF!</v>
      </c>
      <c r="K700" s="51" t="e">
        <f>IF(#REF!="●","",IF(#REF!="","",#REF!))</f>
        <v>#REF!</v>
      </c>
      <c r="L700" s="74" t="e">
        <f t="shared" si="121"/>
        <v>#REF!</v>
      </c>
      <c r="M700" s="74" t="e">
        <f t="shared" si="122"/>
        <v>#REF!</v>
      </c>
      <c r="N700" s="201" t="e">
        <f>IF(ISNA(L700),"",L700*#REF!)</f>
        <v>#REF!</v>
      </c>
      <c r="O700" s="201" t="e">
        <f>IF(ISNA(M700),"",M700*#REF!)</f>
        <v>#REF!</v>
      </c>
      <c r="P700" s="78" t="e">
        <f>IF(#REF!&gt;0,DQ$6,"")</f>
        <v>#REF!</v>
      </c>
      <c r="Q700" s="99"/>
      <c r="R700" s="411"/>
      <c r="S700" s="412" t="e">
        <f>IF(OR(#REF!="",F700=""),"",ROUND(#REF!/10^3*F700,3))</f>
        <v>#REF!</v>
      </c>
      <c r="T700" s="412" t="e">
        <f>IF(#REF!&gt;0,#REF!*#REF!/1000,"")</f>
        <v>#REF!</v>
      </c>
      <c r="U700" s="412" t="e">
        <f>IF(#REF!&gt;0,#REF!*#REF!/1000,"")</f>
        <v>#REF!</v>
      </c>
      <c r="V700" s="413" t="e">
        <f>IF(OR(#REF!="●",#REF!="●"),"",IF(#REF!="","",#REF!))</f>
        <v>#REF!</v>
      </c>
      <c r="W700" s="413" t="e">
        <f>IF(OR(#REF!="●",#REF!="●"),"",IF(#REF!="","",#REF!))</f>
        <v>#REF!</v>
      </c>
      <c r="X700" s="412" t="e">
        <f>IF(ISNA(L700),"",L700*#REF!)</f>
        <v>#REF!</v>
      </c>
      <c r="Y700" s="412" t="e">
        <f>IF(ISNA(M700),"",M700*#REF!)</f>
        <v>#REF!</v>
      </c>
      <c r="Z700" s="414" t="e">
        <f>IF(#REF!&gt;0,DQ$6,"")</f>
        <v>#REF!</v>
      </c>
      <c r="AA700" s="95" t="e">
        <f>IF(#REF!="","",VLOOKUP(#REF!,#REF!,7,0))</f>
        <v>#REF!</v>
      </c>
      <c r="AB700" s="201" t="e">
        <f>IF(OR(#REF!="",AA700=""),"",ROUND(#REF!/10^3*AA700,3))</f>
        <v>#REF!</v>
      </c>
      <c r="AC700" s="201" t="e">
        <f>IF(#REF!&gt;0,#REF!*#REF!/1000,"")</f>
        <v>#REF!</v>
      </c>
      <c r="AD700" s="201" t="e">
        <f>IF(#REF!&gt;0,#REF!*#REF!/1000,"")</f>
        <v>#REF!</v>
      </c>
      <c r="AE700" s="74" t="e">
        <f t="shared" si="123"/>
        <v>#REF!</v>
      </c>
      <c r="AF700" s="74" t="e">
        <f t="shared" si="124"/>
        <v>#REF!</v>
      </c>
      <c r="AG700" s="201" t="e">
        <f>IF(ISNA(AE700),"",AE700*#REF!)</f>
        <v>#REF!</v>
      </c>
      <c r="AH700" s="201" t="e">
        <f>IF(ISNA(AF700),"",AF700*#REF!)</f>
        <v>#REF!</v>
      </c>
      <c r="AI700" s="78" t="e">
        <f>IF(#REF!&gt;0,DQ$23,"")</f>
        <v>#REF!</v>
      </c>
      <c r="AJ700" s="99"/>
      <c r="AK700" s="411"/>
      <c r="AL700" s="412" t="e">
        <f>IF(OR(#REF!="",F700=""),"",ROUND(#REF!/10^3*F700,3))</f>
        <v>#REF!</v>
      </c>
      <c r="AM700" s="412" t="e">
        <f>IF(#REF!&gt;0,#REF!*#REF!/1000,"")</f>
        <v>#REF!</v>
      </c>
      <c r="AN700" s="412" t="e">
        <f>IF(#REF!&gt;0,#REF!*#REF!/1000,"")</f>
        <v>#REF!</v>
      </c>
      <c r="AO700" s="413" t="e">
        <f>IF(OR(#REF!="●",#REF!="●",#REF!="●"),"",IF(#REF!="","",#REF!))</f>
        <v>#REF!</v>
      </c>
      <c r="AP700" s="413" t="e">
        <f>IF(OR(#REF!="●",#REF!="●",#REF!="●"),"",IF(#REF!="","",#REF!))</f>
        <v>#REF!</v>
      </c>
      <c r="AQ700" s="412" t="e">
        <f>IF(ISNA(L700),"",L700*#REF!)</f>
        <v>#REF!</v>
      </c>
      <c r="AR700" s="412" t="e">
        <f>IF(ISNA(M700),"",M700*#REF!)</f>
        <v>#REF!</v>
      </c>
      <c r="AS700" s="414" t="e">
        <f>IF(#REF!&gt;0,DQ$6,"")</f>
        <v>#REF!</v>
      </c>
      <c r="AT700" s="95" t="e">
        <f>IF(#REF!="","",VLOOKUP(#REF!,#REF!,7,0))</f>
        <v>#REF!</v>
      </c>
      <c r="AU700" s="201" t="e">
        <f>IF(OR(#REF!="",AT700=""),"",ROUND(#REF!/10^3*AT700,3))</f>
        <v>#REF!</v>
      </c>
      <c r="AV700" s="201" t="e">
        <f>IF(#REF!&gt;0,#REF!*#REF!/1000,"")</f>
        <v>#REF!</v>
      </c>
      <c r="AW700" s="201" t="e">
        <f>IF(#REF!&gt;0,#REF!*#REF!/1000,"")</f>
        <v>#REF!</v>
      </c>
      <c r="AX700" s="74" t="e">
        <f t="shared" si="125"/>
        <v>#REF!</v>
      </c>
      <c r="AY700" s="74" t="e">
        <f t="shared" si="126"/>
        <v>#REF!</v>
      </c>
      <c r="AZ700" s="201" t="e">
        <f>IF(ISNA(AX700),"",AX700*#REF!)</f>
        <v>#REF!</v>
      </c>
      <c r="BA700" s="201" t="e">
        <f>IF(ISNA(AY700),"",AY700*#REF!)</f>
        <v>#REF!</v>
      </c>
      <c r="BB700" s="78" t="e">
        <f>IF(#REF!&gt;0,DQ$40,"")</f>
        <v>#REF!</v>
      </c>
      <c r="BC700" s="99"/>
      <c r="BD700" s="650"/>
      <c r="BE700" s="652" t="e">
        <f>IF(OR(#REF!="",F700=""),"",ROUND(#REF!/10^3*F700,3))</f>
        <v>#REF!</v>
      </c>
      <c r="BF700" s="412" t="e">
        <f>IF(#REF!&gt;0,#REF!*#REF!/1000,"")</f>
        <v>#REF!</v>
      </c>
      <c r="BG700" s="412" t="e">
        <f>IF(#REF!&gt;0,#REF!*#REF!/1000,"")</f>
        <v>#REF!</v>
      </c>
      <c r="BH700" s="413" t="e">
        <f>IF(OR(#REF!="●",#REF!="●",#REF!="●",#REF!="●"),"",IF(#REF!="","",#REF!))</f>
        <v>#REF!</v>
      </c>
      <c r="BI700" s="413" t="e">
        <f>IF(OR(#REF!="●",#REF!="●",#REF!="●",#REF!="●"),"",IF(#REF!="","",#REF!))</f>
        <v>#REF!</v>
      </c>
      <c r="BJ700" s="412" t="e">
        <f>IF(ISNA(L700),"",L700*#REF!)</f>
        <v>#REF!</v>
      </c>
      <c r="BK700" s="412" t="e">
        <f>IF(ISNA(M700),"",M700*#REF!)</f>
        <v>#REF!</v>
      </c>
      <c r="BL700" s="415" t="e">
        <f>IF(#REF!&gt;0,DQ$6,"")</f>
        <v>#REF!</v>
      </c>
      <c r="BM700" s="361" t="e">
        <f>IF(#REF!="","",VLOOKUP(#REF!,#REF!,7,0))</f>
        <v>#REF!</v>
      </c>
      <c r="BN700" s="201" t="e">
        <f>IF(OR(#REF!="",BM700=""),"",ROUND(#REF!/10^3*BM700,3))</f>
        <v>#REF!</v>
      </c>
      <c r="BO700" s="201" t="e">
        <f>IF(#REF!&gt;0,#REF!*#REF!/1000,"")</f>
        <v>#REF!</v>
      </c>
      <c r="BP700" s="201" t="e">
        <f>IF(#REF!&gt;0,#REF!*#REF!/1000,"")</f>
        <v>#REF!</v>
      </c>
      <c r="BQ700" s="74" t="e">
        <f t="shared" si="127"/>
        <v>#REF!</v>
      </c>
      <c r="BR700" s="74" t="e">
        <f t="shared" si="128"/>
        <v>#REF!</v>
      </c>
      <c r="BS700" s="201" t="e">
        <f>IF(ISNA(BQ700),"",BQ700*#REF!)</f>
        <v>#REF!</v>
      </c>
      <c r="BT700" s="201" t="e">
        <f>IF(ISNA(BR700),"",BR700*#REF!)</f>
        <v>#REF!</v>
      </c>
      <c r="BU700" s="78" t="e">
        <f>IF(#REF!&gt;0,DQ$57,"")</f>
        <v>#REF!</v>
      </c>
      <c r="BV700" s="99"/>
      <c r="BW700" s="411"/>
      <c r="BX700" s="412" t="e">
        <f>IF(OR(#REF!="",F700=""),"",ROUND(#REF!/10^3*F700,3))</f>
        <v>#REF!</v>
      </c>
      <c r="BY700" s="412" t="e">
        <f>IF(#REF!&gt;0,#REF!*#REF!/1000,"")</f>
        <v>#REF!</v>
      </c>
      <c r="BZ700" s="412" t="e">
        <f>IF(#REF!&gt;0,#REF!*#REF!/1000,"")</f>
        <v>#REF!</v>
      </c>
      <c r="CA700" s="413" t="e">
        <f>IF(OR(#REF!="●",#REF!="●",#REF!="●",#REF!="●",#REF!="●"),"",IF(#REF!="","",#REF!))</f>
        <v>#REF!</v>
      </c>
      <c r="CB700" s="413" t="e">
        <f>IF(OR(#REF!="●",#REF!="●",#REF!="●",#REF!="●",#REF!="●"),"",IF(#REF!="","",#REF!))</f>
        <v>#REF!</v>
      </c>
      <c r="CC700" s="412" t="e">
        <f>IF(ISNA(L700),"",L700*#REF!)</f>
        <v>#REF!</v>
      </c>
      <c r="CD700" s="412" t="e">
        <f>IF(ISNA(M700),"",M700*#REF!)</f>
        <v>#REF!</v>
      </c>
      <c r="CE700" s="415" t="e">
        <f>IF(#REF!&gt;0,DQ$6,"")</f>
        <v>#REF!</v>
      </c>
      <c r="CF700" s="361" t="e">
        <f>IF(#REF!="","",VLOOKUP(#REF!,#REF!,7,0))</f>
        <v>#REF!</v>
      </c>
      <c r="CG700" s="201" t="e">
        <f>IF(OR(#REF!="",CF700=""),"",ROUND(#REF!/10^3*CF700,3))</f>
        <v>#REF!</v>
      </c>
      <c r="CH700" s="201" t="e">
        <f>IF(#REF!&gt;0,#REF!*#REF!/1000,"")</f>
        <v>#REF!</v>
      </c>
      <c r="CI700" s="201" t="e">
        <f>IF(#REF!&gt;0,#REF!*#REF!/1000,"")</f>
        <v>#REF!</v>
      </c>
      <c r="CJ700" s="74" t="e">
        <f t="shared" si="129"/>
        <v>#REF!</v>
      </c>
      <c r="CK700" s="74" t="e">
        <f t="shared" si="130"/>
        <v>#REF!</v>
      </c>
      <c r="CL700" s="201" t="e">
        <f>IF(ISNA(CJ700),"",CJ700*#REF!)</f>
        <v>#REF!</v>
      </c>
      <c r="CM700" s="201" t="e">
        <f>IF(ISNA(CK700),"",CK700*#REF!)</f>
        <v>#REF!</v>
      </c>
      <c r="CN700" s="101" t="e">
        <f>IF(#REF!&gt;0,DQ$57,"")</f>
        <v>#REF!</v>
      </c>
      <c r="CO700" s="84"/>
      <c r="CP700" s="2"/>
      <c r="CQ700" s="2"/>
      <c r="CR700" s="2"/>
      <c r="CS700" s="2"/>
      <c r="CT700" s="2"/>
      <c r="CU700" s="2"/>
      <c r="CV700" s="2"/>
      <c r="CX700" s="2"/>
      <c r="CY700" s="2"/>
      <c r="CZ700" s="2"/>
      <c r="DA700" s="2"/>
      <c r="DB700" s="2"/>
      <c r="DC700" s="2"/>
      <c r="DD700" s="2"/>
      <c r="DE700" s="2"/>
      <c r="DF700" s="2"/>
    </row>
    <row r="701" spans="2:110" ht="18" customHeight="1">
      <c r="B701" s="151" t="e">
        <f>IF(#REF!="","",VLOOKUP(#REF!,$CX$11:$DG$26,9,0))</f>
        <v>#REF!</v>
      </c>
      <c r="C701" s="64" t="e">
        <f>IF(#REF!="",0,VLOOKUP(#REF!,$CP$11:$CQ$16,2,0))</f>
        <v>#REF!</v>
      </c>
      <c r="D701" s="65" t="e">
        <f>IF(#REF!="",0,VLOOKUP(#REF!,$CX$11:$CY$26,2,0))</f>
        <v>#REF!</v>
      </c>
      <c r="E701" s="152" t="e">
        <f t="shared" si="120"/>
        <v>#REF!</v>
      </c>
      <c r="F701" s="155" t="e">
        <f>IF(#REF!="","",VLOOKUP(#REF!,#REF!,7,0))</f>
        <v>#REF!</v>
      </c>
      <c r="G701" s="201" t="e">
        <f>IF(OR(#REF!="",F701=""),"",ROUND(#REF!/10^3*F701,3))</f>
        <v>#REF!</v>
      </c>
      <c r="H701" s="201" t="e">
        <f>IF(#REF!&gt;0,#REF!*#REF!/1000,"")</f>
        <v>#REF!</v>
      </c>
      <c r="I701" s="201" t="e">
        <f>IF(#REF!&gt;0,#REF!*#REF!/1000,"")</f>
        <v>#REF!</v>
      </c>
      <c r="J701" s="51" t="e">
        <f>IF(#REF!="●","",IF(#REF!="","",#REF!))</f>
        <v>#REF!</v>
      </c>
      <c r="K701" s="51" t="e">
        <f>IF(#REF!="●","",IF(#REF!="","",#REF!))</f>
        <v>#REF!</v>
      </c>
      <c r="L701" s="74" t="e">
        <f t="shared" si="121"/>
        <v>#REF!</v>
      </c>
      <c r="M701" s="74" t="e">
        <f t="shared" si="122"/>
        <v>#REF!</v>
      </c>
      <c r="N701" s="201" t="e">
        <f>IF(ISNA(L701),"",L701*#REF!)</f>
        <v>#REF!</v>
      </c>
      <c r="O701" s="201" t="e">
        <f>IF(ISNA(M701),"",M701*#REF!)</f>
        <v>#REF!</v>
      </c>
      <c r="P701" s="78" t="e">
        <f>IF(#REF!&gt;0,DQ$6,"")</f>
        <v>#REF!</v>
      </c>
      <c r="Q701" s="99"/>
      <c r="R701" s="411"/>
      <c r="S701" s="412" t="e">
        <f>IF(OR(#REF!="",F701=""),"",ROUND(#REF!/10^3*F701,3))</f>
        <v>#REF!</v>
      </c>
      <c r="T701" s="412" t="e">
        <f>IF(#REF!&gt;0,#REF!*#REF!/1000,"")</f>
        <v>#REF!</v>
      </c>
      <c r="U701" s="412" t="e">
        <f>IF(#REF!&gt;0,#REF!*#REF!/1000,"")</f>
        <v>#REF!</v>
      </c>
      <c r="V701" s="413" t="e">
        <f>IF(OR(#REF!="●",#REF!="●"),"",IF(#REF!="","",#REF!))</f>
        <v>#REF!</v>
      </c>
      <c r="W701" s="413" t="e">
        <f>IF(OR(#REF!="●",#REF!="●"),"",IF(#REF!="","",#REF!))</f>
        <v>#REF!</v>
      </c>
      <c r="X701" s="412" t="e">
        <f>IF(ISNA(L701),"",L701*#REF!)</f>
        <v>#REF!</v>
      </c>
      <c r="Y701" s="412" t="e">
        <f>IF(ISNA(M701),"",M701*#REF!)</f>
        <v>#REF!</v>
      </c>
      <c r="Z701" s="414" t="e">
        <f>IF(#REF!&gt;0,DQ$6,"")</f>
        <v>#REF!</v>
      </c>
      <c r="AA701" s="95" t="e">
        <f>IF(#REF!="","",VLOOKUP(#REF!,#REF!,7,0))</f>
        <v>#REF!</v>
      </c>
      <c r="AB701" s="201" t="e">
        <f>IF(OR(#REF!="",AA701=""),"",ROUND(#REF!/10^3*AA701,3))</f>
        <v>#REF!</v>
      </c>
      <c r="AC701" s="201" t="e">
        <f>IF(#REF!&gt;0,#REF!*#REF!/1000,"")</f>
        <v>#REF!</v>
      </c>
      <c r="AD701" s="201" t="e">
        <f>IF(#REF!&gt;0,#REF!*#REF!/1000,"")</f>
        <v>#REF!</v>
      </c>
      <c r="AE701" s="74" t="e">
        <f t="shared" si="123"/>
        <v>#REF!</v>
      </c>
      <c r="AF701" s="74" t="e">
        <f t="shared" si="124"/>
        <v>#REF!</v>
      </c>
      <c r="AG701" s="201" t="e">
        <f>IF(ISNA(AE701),"",AE701*#REF!)</f>
        <v>#REF!</v>
      </c>
      <c r="AH701" s="201" t="e">
        <f>IF(ISNA(AF701),"",AF701*#REF!)</f>
        <v>#REF!</v>
      </c>
      <c r="AI701" s="78" t="e">
        <f>IF(#REF!&gt;0,DQ$23,"")</f>
        <v>#REF!</v>
      </c>
      <c r="AJ701" s="99"/>
      <c r="AK701" s="411"/>
      <c r="AL701" s="412" t="e">
        <f>IF(OR(#REF!="",F701=""),"",ROUND(#REF!/10^3*F701,3))</f>
        <v>#REF!</v>
      </c>
      <c r="AM701" s="412" t="e">
        <f>IF(#REF!&gt;0,#REF!*#REF!/1000,"")</f>
        <v>#REF!</v>
      </c>
      <c r="AN701" s="412" t="e">
        <f>IF(#REF!&gt;0,#REF!*#REF!/1000,"")</f>
        <v>#REF!</v>
      </c>
      <c r="AO701" s="413" t="e">
        <f>IF(OR(#REF!="●",#REF!="●",#REF!="●"),"",IF(#REF!="","",#REF!))</f>
        <v>#REF!</v>
      </c>
      <c r="AP701" s="413" t="e">
        <f>IF(OR(#REF!="●",#REF!="●",#REF!="●"),"",IF(#REF!="","",#REF!))</f>
        <v>#REF!</v>
      </c>
      <c r="AQ701" s="412" t="e">
        <f>IF(ISNA(L701),"",L701*#REF!)</f>
        <v>#REF!</v>
      </c>
      <c r="AR701" s="412" t="e">
        <f>IF(ISNA(M701),"",M701*#REF!)</f>
        <v>#REF!</v>
      </c>
      <c r="AS701" s="414" t="e">
        <f>IF(#REF!&gt;0,DQ$6,"")</f>
        <v>#REF!</v>
      </c>
      <c r="AT701" s="95" t="e">
        <f>IF(#REF!="","",VLOOKUP(#REF!,#REF!,7,0))</f>
        <v>#REF!</v>
      </c>
      <c r="AU701" s="201" t="e">
        <f>IF(OR(#REF!="",AT701=""),"",ROUND(#REF!/10^3*AT701,3))</f>
        <v>#REF!</v>
      </c>
      <c r="AV701" s="201" t="e">
        <f>IF(#REF!&gt;0,#REF!*#REF!/1000,"")</f>
        <v>#REF!</v>
      </c>
      <c r="AW701" s="201" t="e">
        <f>IF(#REF!&gt;0,#REF!*#REF!/1000,"")</f>
        <v>#REF!</v>
      </c>
      <c r="AX701" s="74" t="e">
        <f t="shared" si="125"/>
        <v>#REF!</v>
      </c>
      <c r="AY701" s="74" t="e">
        <f t="shared" si="126"/>
        <v>#REF!</v>
      </c>
      <c r="AZ701" s="201" t="e">
        <f>IF(ISNA(AX701),"",AX701*#REF!)</f>
        <v>#REF!</v>
      </c>
      <c r="BA701" s="201" t="e">
        <f>IF(ISNA(AY701),"",AY701*#REF!)</f>
        <v>#REF!</v>
      </c>
      <c r="BB701" s="78" t="e">
        <f>IF(#REF!&gt;0,DQ$40,"")</f>
        <v>#REF!</v>
      </c>
      <c r="BC701" s="99"/>
      <c r="BD701" s="650"/>
      <c r="BE701" s="652" t="e">
        <f>IF(OR(#REF!="",F701=""),"",ROUND(#REF!/10^3*F701,3))</f>
        <v>#REF!</v>
      </c>
      <c r="BF701" s="412" t="e">
        <f>IF(#REF!&gt;0,#REF!*#REF!/1000,"")</f>
        <v>#REF!</v>
      </c>
      <c r="BG701" s="412" t="e">
        <f>IF(#REF!&gt;0,#REF!*#REF!/1000,"")</f>
        <v>#REF!</v>
      </c>
      <c r="BH701" s="413" t="e">
        <f>IF(OR(#REF!="●",#REF!="●",#REF!="●",#REF!="●"),"",IF(#REF!="","",#REF!))</f>
        <v>#REF!</v>
      </c>
      <c r="BI701" s="413" t="e">
        <f>IF(OR(#REF!="●",#REF!="●",#REF!="●",#REF!="●"),"",IF(#REF!="","",#REF!))</f>
        <v>#REF!</v>
      </c>
      <c r="BJ701" s="412" t="e">
        <f>IF(ISNA(L701),"",L701*#REF!)</f>
        <v>#REF!</v>
      </c>
      <c r="BK701" s="412" t="e">
        <f>IF(ISNA(M701),"",M701*#REF!)</f>
        <v>#REF!</v>
      </c>
      <c r="BL701" s="415" t="e">
        <f>IF(#REF!&gt;0,DQ$6,"")</f>
        <v>#REF!</v>
      </c>
      <c r="BM701" s="361" t="e">
        <f>IF(#REF!="","",VLOOKUP(#REF!,#REF!,7,0))</f>
        <v>#REF!</v>
      </c>
      <c r="BN701" s="201" t="e">
        <f>IF(OR(#REF!="",BM701=""),"",ROUND(#REF!/10^3*BM701,3))</f>
        <v>#REF!</v>
      </c>
      <c r="BO701" s="201" t="e">
        <f>IF(#REF!&gt;0,#REF!*#REF!/1000,"")</f>
        <v>#REF!</v>
      </c>
      <c r="BP701" s="201" t="e">
        <f>IF(#REF!&gt;0,#REF!*#REF!/1000,"")</f>
        <v>#REF!</v>
      </c>
      <c r="BQ701" s="74" t="e">
        <f t="shared" si="127"/>
        <v>#REF!</v>
      </c>
      <c r="BR701" s="74" t="e">
        <f t="shared" si="128"/>
        <v>#REF!</v>
      </c>
      <c r="BS701" s="201" t="e">
        <f>IF(ISNA(BQ701),"",BQ701*#REF!)</f>
        <v>#REF!</v>
      </c>
      <c r="BT701" s="201" t="e">
        <f>IF(ISNA(BR701),"",BR701*#REF!)</f>
        <v>#REF!</v>
      </c>
      <c r="BU701" s="78" t="e">
        <f>IF(#REF!&gt;0,DQ$57,"")</f>
        <v>#REF!</v>
      </c>
      <c r="BV701" s="99"/>
      <c r="BW701" s="411"/>
      <c r="BX701" s="412" t="e">
        <f>IF(OR(#REF!="",F701=""),"",ROUND(#REF!/10^3*F701,3))</f>
        <v>#REF!</v>
      </c>
      <c r="BY701" s="412" t="e">
        <f>IF(#REF!&gt;0,#REF!*#REF!/1000,"")</f>
        <v>#REF!</v>
      </c>
      <c r="BZ701" s="412" t="e">
        <f>IF(#REF!&gt;0,#REF!*#REF!/1000,"")</f>
        <v>#REF!</v>
      </c>
      <c r="CA701" s="413" t="e">
        <f>IF(OR(#REF!="●",#REF!="●",#REF!="●",#REF!="●",#REF!="●"),"",IF(#REF!="","",#REF!))</f>
        <v>#REF!</v>
      </c>
      <c r="CB701" s="413" t="e">
        <f>IF(OR(#REF!="●",#REF!="●",#REF!="●",#REF!="●",#REF!="●"),"",IF(#REF!="","",#REF!))</f>
        <v>#REF!</v>
      </c>
      <c r="CC701" s="412" t="e">
        <f>IF(ISNA(L701),"",L701*#REF!)</f>
        <v>#REF!</v>
      </c>
      <c r="CD701" s="412" t="e">
        <f>IF(ISNA(M701),"",M701*#REF!)</f>
        <v>#REF!</v>
      </c>
      <c r="CE701" s="415" t="e">
        <f>IF(#REF!&gt;0,DQ$6,"")</f>
        <v>#REF!</v>
      </c>
      <c r="CF701" s="361" t="e">
        <f>IF(#REF!="","",VLOOKUP(#REF!,#REF!,7,0))</f>
        <v>#REF!</v>
      </c>
      <c r="CG701" s="201" t="e">
        <f>IF(OR(#REF!="",CF701=""),"",ROUND(#REF!/10^3*CF701,3))</f>
        <v>#REF!</v>
      </c>
      <c r="CH701" s="201" t="e">
        <f>IF(#REF!&gt;0,#REF!*#REF!/1000,"")</f>
        <v>#REF!</v>
      </c>
      <c r="CI701" s="201" t="e">
        <f>IF(#REF!&gt;0,#REF!*#REF!/1000,"")</f>
        <v>#REF!</v>
      </c>
      <c r="CJ701" s="74" t="e">
        <f t="shared" si="129"/>
        <v>#REF!</v>
      </c>
      <c r="CK701" s="74" t="e">
        <f t="shared" si="130"/>
        <v>#REF!</v>
      </c>
      <c r="CL701" s="201" t="e">
        <f>IF(ISNA(CJ701),"",CJ701*#REF!)</f>
        <v>#REF!</v>
      </c>
      <c r="CM701" s="201" t="e">
        <f>IF(ISNA(CK701),"",CK701*#REF!)</f>
        <v>#REF!</v>
      </c>
      <c r="CN701" s="101" t="e">
        <f>IF(#REF!&gt;0,DQ$57,"")</f>
        <v>#REF!</v>
      </c>
      <c r="CO701" s="84"/>
      <c r="CP701" s="2"/>
      <c r="CQ701" s="2"/>
      <c r="CR701" s="2"/>
      <c r="CS701" s="2"/>
      <c r="CT701" s="2"/>
      <c r="CU701" s="2"/>
      <c r="CV701" s="2"/>
      <c r="CX701" s="2"/>
      <c r="CY701" s="2"/>
      <c r="CZ701" s="2"/>
      <c r="DA701" s="2"/>
      <c r="DB701" s="2"/>
      <c r="DC701" s="2"/>
      <c r="DD701" s="2"/>
      <c r="DE701" s="2"/>
      <c r="DF701" s="2"/>
    </row>
    <row r="702" spans="2:110" ht="18" customHeight="1">
      <c r="B702" s="151" t="e">
        <f>IF(#REF!="","",VLOOKUP(#REF!,$CX$11:$DG$26,9,0))</f>
        <v>#REF!</v>
      </c>
      <c r="C702" s="64" t="e">
        <f>IF(#REF!="",0,VLOOKUP(#REF!,$CP$11:$CQ$16,2,0))</f>
        <v>#REF!</v>
      </c>
      <c r="D702" s="65" t="e">
        <f>IF(#REF!="",0,VLOOKUP(#REF!,$CX$11:$CY$26,2,0))</f>
        <v>#REF!</v>
      </c>
      <c r="E702" s="152" t="e">
        <f t="shared" si="120"/>
        <v>#REF!</v>
      </c>
      <c r="F702" s="155" t="e">
        <f>IF(#REF!="","",VLOOKUP(#REF!,#REF!,7,0))</f>
        <v>#REF!</v>
      </c>
      <c r="G702" s="201" t="e">
        <f>IF(OR(#REF!="",F702=""),"",ROUND(#REF!/10^3*F702,3))</f>
        <v>#REF!</v>
      </c>
      <c r="H702" s="201" t="e">
        <f>IF(#REF!&gt;0,#REF!*#REF!/1000,"")</f>
        <v>#REF!</v>
      </c>
      <c r="I702" s="201" t="e">
        <f>IF(#REF!&gt;0,#REF!*#REF!/1000,"")</f>
        <v>#REF!</v>
      </c>
      <c r="J702" s="51" t="e">
        <f>IF(#REF!="●","",IF(#REF!="","",#REF!))</f>
        <v>#REF!</v>
      </c>
      <c r="K702" s="51" t="e">
        <f>IF(#REF!="●","",IF(#REF!="","",#REF!))</f>
        <v>#REF!</v>
      </c>
      <c r="L702" s="74" t="e">
        <f t="shared" si="121"/>
        <v>#REF!</v>
      </c>
      <c r="M702" s="74" t="e">
        <f t="shared" si="122"/>
        <v>#REF!</v>
      </c>
      <c r="N702" s="201" t="e">
        <f>IF(ISNA(L702),"",L702*#REF!)</f>
        <v>#REF!</v>
      </c>
      <c r="O702" s="201" t="e">
        <f>IF(ISNA(M702),"",M702*#REF!)</f>
        <v>#REF!</v>
      </c>
      <c r="P702" s="78" t="e">
        <f>IF(#REF!&gt;0,DQ$6,"")</f>
        <v>#REF!</v>
      </c>
      <c r="Q702" s="99"/>
      <c r="R702" s="411"/>
      <c r="S702" s="412" t="e">
        <f>IF(OR(#REF!="",F702=""),"",ROUND(#REF!/10^3*F702,3))</f>
        <v>#REF!</v>
      </c>
      <c r="T702" s="412" t="e">
        <f>IF(#REF!&gt;0,#REF!*#REF!/1000,"")</f>
        <v>#REF!</v>
      </c>
      <c r="U702" s="412" t="e">
        <f>IF(#REF!&gt;0,#REF!*#REF!/1000,"")</f>
        <v>#REF!</v>
      </c>
      <c r="V702" s="413" t="e">
        <f>IF(OR(#REF!="●",#REF!="●"),"",IF(#REF!="","",#REF!))</f>
        <v>#REF!</v>
      </c>
      <c r="W702" s="413" t="e">
        <f>IF(OR(#REF!="●",#REF!="●"),"",IF(#REF!="","",#REF!))</f>
        <v>#REF!</v>
      </c>
      <c r="X702" s="412" t="e">
        <f>IF(ISNA(L702),"",L702*#REF!)</f>
        <v>#REF!</v>
      </c>
      <c r="Y702" s="412" t="e">
        <f>IF(ISNA(M702),"",M702*#REF!)</f>
        <v>#REF!</v>
      </c>
      <c r="Z702" s="414" t="e">
        <f>IF(#REF!&gt;0,DQ$6,"")</f>
        <v>#REF!</v>
      </c>
      <c r="AA702" s="95" t="e">
        <f>IF(#REF!="","",VLOOKUP(#REF!,#REF!,7,0))</f>
        <v>#REF!</v>
      </c>
      <c r="AB702" s="201" t="e">
        <f>IF(OR(#REF!="",AA702=""),"",ROUND(#REF!/10^3*AA702,3))</f>
        <v>#REF!</v>
      </c>
      <c r="AC702" s="201" t="e">
        <f>IF(#REF!&gt;0,#REF!*#REF!/1000,"")</f>
        <v>#REF!</v>
      </c>
      <c r="AD702" s="201" t="e">
        <f>IF(#REF!&gt;0,#REF!*#REF!/1000,"")</f>
        <v>#REF!</v>
      </c>
      <c r="AE702" s="74" t="e">
        <f t="shared" si="123"/>
        <v>#REF!</v>
      </c>
      <c r="AF702" s="74" t="e">
        <f t="shared" si="124"/>
        <v>#REF!</v>
      </c>
      <c r="AG702" s="201" t="e">
        <f>IF(ISNA(AE702),"",AE702*#REF!)</f>
        <v>#REF!</v>
      </c>
      <c r="AH702" s="201" t="e">
        <f>IF(ISNA(AF702),"",AF702*#REF!)</f>
        <v>#REF!</v>
      </c>
      <c r="AI702" s="78" t="e">
        <f>IF(#REF!&gt;0,DQ$23,"")</f>
        <v>#REF!</v>
      </c>
      <c r="AJ702" s="99"/>
      <c r="AK702" s="411"/>
      <c r="AL702" s="412" t="e">
        <f>IF(OR(#REF!="",F702=""),"",ROUND(#REF!/10^3*F702,3))</f>
        <v>#REF!</v>
      </c>
      <c r="AM702" s="412" t="e">
        <f>IF(#REF!&gt;0,#REF!*#REF!/1000,"")</f>
        <v>#REF!</v>
      </c>
      <c r="AN702" s="412" t="e">
        <f>IF(#REF!&gt;0,#REF!*#REF!/1000,"")</f>
        <v>#REF!</v>
      </c>
      <c r="AO702" s="413" t="e">
        <f>IF(OR(#REF!="●",#REF!="●",#REF!="●"),"",IF(#REF!="","",#REF!))</f>
        <v>#REF!</v>
      </c>
      <c r="AP702" s="413" t="e">
        <f>IF(OR(#REF!="●",#REF!="●",#REF!="●"),"",IF(#REF!="","",#REF!))</f>
        <v>#REF!</v>
      </c>
      <c r="AQ702" s="412" t="e">
        <f>IF(ISNA(L702),"",L702*#REF!)</f>
        <v>#REF!</v>
      </c>
      <c r="AR702" s="412" t="e">
        <f>IF(ISNA(M702),"",M702*#REF!)</f>
        <v>#REF!</v>
      </c>
      <c r="AS702" s="414" t="e">
        <f>IF(#REF!&gt;0,DQ$6,"")</f>
        <v>#REF!</v>
      </c>
      <c r="AT702" s="95" t="e">
        <f>IF(#REF!="","",VLOOKUP(#REF!,#REF!,7,0))</f>
        <v>#REF!</v>
      </c>
      <c r="AU702" s="201" t="e">
        <f>IF(OR(#REF!="",AT702=""),"",ROUND(#REF!/10^3*AT702,3))</f>
        <v>#REF!</v>
      </c>
      <c r="AV702" s="201" t="e">
        <f>IF(#REF!&gt;0,#REF!*#REF!/1000,"")</f>
        <v>#REF!</v>
      </c>
      <c r="AW702" s="201" t="e">
        <f>IF(#REF!&gt;0,#REF!*#REF!/1000,"")</f>
        <v>#REF!</v>
      </c>
      <c r="AX702" s="74" t="e">
        <f t="shared" si="125"/>
        <v>#REF!</v>
      </c>
      <c r="AY702" s="74" t="e">
        <f t="shared" si="126"/>
        <v>#REF!</v>
      </c>
      <c r="AZ702" s="201" t="e">
        <f>IF(ISNA(AX702),"",AX702*#REF!)</f>
        <v>#REF!</v>
      </c>
      <c r="BA702" s="201" t="e">
        <f>IF(ISNA(AY702),"",AY702*#REF!)</f>
        <v>#REF!</v>
      </c>
      <c r="BB702" s="78" t="e">
        <f>IF(#REF!&gt;0,DQ$40,"")</f>
        <v>#REF!</v>
      </c>
      <c r="BC702" s="99"/>
      <c r="BD702" s="650"/>
      <c r="BE702" s="652" t="e">
        <f>IF(OR(#REF!="",F702=""),"",ROUND(#REF!/10^3*F702,3))</f>
        <v>#REF!</v>
      </c>
      <c r="BF702" s="412" t="e">
        <f>IF(#REF!&gt;0,#REF!*#REF!/1000,"")</f>
        <v>#REF!</v>
      </c>
      <c r="BG702" s="412" t="e">
        <f>IF(#REF!&gt;0,#REF!*#REF!/1000,"")</f>
        <v>#REF!</v>
      </c>
      <c r="BH702" s="413" t="e">
        <f>IF(OR(#REF!="●",#REF!="●",#REF!="●",#REF!="●"),"",IF(#REF!="","",#REF!))</f>
        <v>#REF!</v>
      </c>
      <c r="BI702" s="413" t="e">
        <f>IF(OR(#REF!="●",#REF!="●",#REF!="●",#REF!="●"),"",IF(#REF!="","",#REF!))</f>
        <v>#REF!</v>
      </c>
      <c r="BJ702" s="412" t="e">
        <f>IF(ISNA(L702),"",L702*#REF!)</f>
        <v>#REF!</v>
      </c>
      <c r="BK702" s="412" t="e">
        <f>IF(ISNA(M702),"",M702*#REF!)</f>
        <v>#REF!</v>
      </c>
      <c r="BL702" s="415" t="e">
        <f>IF(#REF!&gt;0,DQ$6,"")</f>
        <v>#REF!</v>
      </c>
      <c r="BM702" s="361" t="e">
        <f>IF(#REF!="","",VLOOKUP(#REF!,#REF!,7,0))</f>
        <v>#REF!</v>
      </c>
      <c r="BN702" s="201" t="e">
        <f>IF(OR(#REF!="",BM702=""),"",ROUND(#REF!/10^3*BM702,3))</f>
        <v>#REF!</v>
      </c>
      <c r="BO702" s="201" t="e">
        <f>IF(#REF!&gt;0,#REF!*#REF!/1000,"")</f>
        <v>#REF!</v>
      </c>
      <c r="BP702" s="201" t="e">
        <f>IF(#REF!&gt;0,#REF!*#REF!/1000,"")</f>
        <v>#REF!</v>
      </c>
      <c r="BQ702" s="74" t="e">
        <f t="shared" si="127"/>
        <v>#REF!</v>
      </c>
      <c r="BR702" s="74" t="e">
        <f t="shared" si="128"/>
        <v>#REF!</v>
      </c>
      <c r="BS702" s="201" t="e">
        <f>IF(ISNA(BQ702),"",BQ702*#REF!)</f>
        <v>#REF!</v>
      </c>
      <c r="BT702" s="201" t="e">
        <f>IF(ISNA(BR702),"",BR702*#REF!)</f>
        <v>#REF!</v>
      </c>
      <c r="BU702" s="78" t="e">
        <f>IF(#REF!&gt;0,DQ$57,"")</f>
        <v>#REF!</v>
      </c>
      <c r="BV702" s="99"/>
      <c r="BW702" s="411"/>
      <c r="BX702" s="412" t="e">
        <f>IF(OR(#REF!="",F702=""),"",ROUND(#REF!/10^3*F702,3))</f>
        <v>#REF!</v>
      </c>
      <c r="BY702" s="412" t="e">
        <f>IF(#REF!&gt;0,#REF!*#REF!/1000,"")</f>
        <v>#REF!</v>
      </c>
      <c r="BZ702" s="412" t="e">
        <f>IF(#REF!&gt;0,#REF!*#REF!/1000,"")</f>
        <v>#REF!</v>
      </c>
      <c r="CA702" s="413" t="e">
        <f>IF(OR(#REF!="●",#REF!="●",#REF!="●",#REF!="●",#REF!="●"),"",IF(#REF!="","",#REF!))</f>
        <v>#REF!</v>
      </c>
      <c r="CB702" s="413" t="e">
        <f>IF(OR(#REF!="●",#REF!="●",#REF!="●",#REF!="●",#REF!="●"),"",IF(#REF!="","",#REF!))</f>
        <v>#REF!</v>
      </c>
      <c r="CC702" s="412" t="e">
        <f>IF(ISNA(L702),"",L702*#REF!)</f>
        <v>#REF!</v>
      </c>
      <c r="CD702" s="412" t="e">
        <f>IF(ISNA(M702),"",M702*#REF!)</f>
        <v>#REF!</v>
      </c>
      <c r="CE702" s="415" t="e">
        <f>IF(#REF!&gt;0,DQ$6,"")</f>
        <v>#REF!</v>
      </c>
      <c r="CF702" s="361" t="e">
        <f>IF(#REF!="","",VLOOKUP(#REF!,#REF!,7,0))</f>
        <v>#REF!</v>
      </c>
      <c r="CG702" s="201" t="e">
        <f>IF(OR(#REF!="",CF702=""),"",ROUND(#REF!/10^3*CF702,3))</f>
        <v>#REF!</v>
      </c>
      <c r="CH702" s="201" t="e">
        <f>IF(#REF!&gt;0,#REF!*#REF!/1000,"")</f>
        <v>#REF!</v>
      </c>
      <c r="CI702" s="201" t="e">
        <f>IF(#REF!&gt;0,#REF!*#REF!/1000,"")</f>
        <v>#REF!</v>
      </c>
      <c r="CJ702" s="74" t="e">
        <f t="shared" si="129"/>
        <v>#REF!</v>
      </c>
      <c r="CK702" s="74" t="e">
        <f t="shared" si="130"/>
        <v>#REF!</v>
      </c>
      <c r="CL702" s="201" t="e">
        <f>IF(ISNA(CJ702),"",CJ702*#REF!)</f>
        <v>#REF!</v>
      </c>
      <c r="CM702" s="201" t="e">
        <f>IF(ISNA(CK702),"",CK702*#REF!)</f>
        <v>#REF!</v>
      </c>
      <c r="CN702" s="101" t="e">
        <f>IF(#REF!&gt;0,DQ$57,"")</f>
        <v>#REF!</v>
      </c>
      <c r="CO702" s="84"/>
      <c r="CP702" s="2"/>
      <c r="CQ702" s="2"/>
      <c r="CR702" s="2"/>
      <c r="CS702" s="2"/>
      <c r="CT702" s="2"/>
      <c r="CU702" s="2"/>
      <c r="CV702" s="2"/>
      <c r="CX702" s="2"/>
      <c r="CY702" s="2"/>
      <c r="CZ702" s="2"/>
      <c r="DA702" s="2"/>
      <c r="DB702" s="2"/>
      <c r="DC702" s="2"/>
      <c r="DD702" s="2"/>
      <c r="DE702" s="2"/>
      <c r="DF702" s="2"/>
    </row>
    <row r="703" spans="2:110" ht="18" customHeight="1">
      <c r="B703" s="151" t="e">
        <f>IF(#REF!="","",VLOOKUP(#REF!,$CX$11:$DG$26,9,0))</f>
        <v>#REF!</v>
      </c>
      <c r="C703" s="64" t="e">
        <f>IF(#REF!="",0,VLOOKUP(#REF!,$CP$11:$CQ$16,2,0))</f>
        <v>#REF!</v>
      </c>
      <c r="D703" s="65" t="e">
        <f>IF(#REF!="",0,VLOOKUP(#REF!,$CX$11:$CY$26,2,0))</f>
        <v>#REF!</v>
      </c>
      <c r="E703" s="152" t="e">
        <f t="shared" si="120"/>
        <v>#REF!</v>
      </c>
      <c r="F703" s="155" t="e">
        <f>IF(#REF!="","",VLOOKUP(#REF!,#REF!,7,0))</f>
        <v>#REF!</v>
      </c>
      <c r="G703" s="201" t="e">
        <f>IF(OR(#REF!="",F703=""),"",ROUND(#REF!/10^3*F703,3))</f>
        <v>#REF!</v>
      </c>
      <c r="H703" s="201" t="e">
        <f>IF(#REF!&gt;0,#REF!*#REF!/1000,"")</f>
        <v>#REF!</v>
      </c>
      <c r="I703" s="201" t="e">
        <f>IF(#REF!&gt;0,#REF!*#REF!/1000,"")</f>
        <v>#REF!</v>
      </c>
      <c r="J703" s="51" t="e">
        <f>IF(#REF!="●","",IF(#REF!="","",#REF!))</f>
        <v>#REF!</v>
      </c>
      <c r="K703" s="51" t="e">
        <f>IF(#REF!="●","",IF(#REF!="","",#REF!))</f>
        <v>#REF!</v>
      </c>
      <c r="L703" s="74" t="e">
        <f t="shared" si="121"/>
        <v>#REF!</v>
      </c>
      <c r="M703" s="74" t="e">
        <f t="shared" si="122"/>
        <v>#REF!</v>
      </c>
      <c r="N703" s="201" t="e">
        <f>IF(ISNA(L703),"",L703*#REF!)</f>
        <v>#REF!</v>
      </c>
      <c r="O703" s="201" t="e">
        <f>IF(ISNA(M703),"",M703*#REF!)</f>
        <v>#REF!</v>
      </c>
      <c r="P703" s="78" t="e">
        <f>IF(#REF!&gt;0,DQ$6,"")</f>
        <v>#REF!</v>
      </c>
      <c r="Q703" s="99"/>
      <c r="R703" s="411"/>
      <c r="S703" s="412" t="e">
        <f>IF(OR(#REF!="",F703=""),"",ROUND(#REF!/10^3*F703,3))</f>
        <v>#REF!</v>
      </c>
      <c r="T703" s="412" t="e">
        <f>IF(#REF!&gt;0,#REF!*#REF!/1000,"")</f>
        <v>#REF!</v>
      </c>
      <c r="U703" s="412" t="e">
        <f>IF(#REF!&gt;0,#REF!*#REF!/1000,"")</f>
        <v>#REF!</v>
      </c>
      <c r="V703" s="413" t="e">
        <f>IF(OR(#REF!="●",#REF!="●"),"",IF(#REF!="","",#REF!))</f>
        <v>#REF!</v>
      </c>
      <c r="W703" s="413" t="e">
        <f>IF(OR(#REF!="●",#REF!="●"),"",IF(#REF!="","",#REF!))</f>
        <v>#REF!</v>
      </c>
      <c r="X703" s="412" t="e">
        <f>IF(ISNA(L703),"",L703*#REF!)</f>
        <v>#REF!</v>
      </c>
      <c r="Y703" s="412" t="e">
        <f>IF(ISNA(M703),"",M703*#REF!)</f>
        <v>#REF!</v>
      </c>
      <c r="Z703" s="414" t="e">
        <f>IF(#REF!&gt;0,DQ$6,"")</f>
        <v>#REF!</v>
      </c>
      <c r="AA703" s="95" t="e">
        <f>IF(#REF!="","",VLOOKUP(#REF!,#REF!,7,0))</f>
        <v>#REF!</v>
      </c>
      <c r="AB703" s="201" t="e">
        <f>IF(OR(#REF!="",AA703=""),"",ROUND(#REF!/10^3*AA703,3))</f>
        <v>#REF!</v>
      </c>
      <c r="AC703" s="201" t="e">
        <f>IF(#REF!&gt;0,#REF!*#REF!/1000,"")</f>
        <v>#REF!</v>
      </c>
      <c r="AD703" s="201" t="e">
        <f>IF(#REF!&gt;0,#REF!*#REF!/1000,"")</f>
        <v>#REF!</v>
      </c>
      <c r="AE703" s="74" t="e">
        <f t="shared" si="123"/>
        <v>#REF!</v>
      </c>
      <c r="AF703" s="74" t="e">
        <f t="shared" si="124"/>
        <v>#REF!</v>
      </c>
      <c r="AG703" s="201" t="e">
        <f>IF(ISNA(AE703),"",AE703*#REF!)</f>
        <v>#REF!</v>
      </c>
      <c r="AH703" s="201" t="e">
        <f>IF(ISNA(AF703),"",AF703*#REF!)</f>
        <v>#REF!</v>
      </c>
      <c r="AI703" s="78" t="e">
        <f>IF(#REF!&gt;0,DQ$23,"")</f>
        <v>#REF!</v>
      </c>
      <c r="AJ703" s="99"/>
      <c r="AK703" s="411"/>
      <c r="AL703" s="412" t="e">
        <f>IF(OR(#REF!="",F703=""),"",ROUND(#REF!/10^3*F703,3))</f>
        <v>#REF!</v>
      </c>
      <c r="AM703" s="412" t="e">
        <f>IF(#REF!&gt;0,#REF!*#REF!/1000,"")</f>
        <v>#REF!</v>
      </c>
      <c r="AN703" s="412" t="e">
        <f>IF(#REF!&gt;0,#REF!*#REF!/1000,"")</f>
        <v>#REF!</v>
      </c>
      <c r="AO703" s="413" t="e">
        <f>IF(OR(#REF!="●",#REF!="●",#REF!="●"),"",IF(#REF!="","",#REF!))</f>
        <v>#REF!</v>
      </c>
      <c r="AP703" s="413" t="e">
        <f>IF(OR(#REF!="●",#REF!="●",#REF!="●"),"",IF(#REF!="","",#REF!))</f>
        <v>#REF!</v>
      </c>
      <c r="AQ703" s="412" t="e">
        <f>IF(ISNA(L703),"",L703*#REF!)</f>
        <v>#REF!</v>
      </c>
      <c r="AR703" s="412" t="e">
        <f>IF(ISNA(M703),"",M703*#REF!)</f>
        <v>#REF!</v>
      </c>
      <c r="AS703" s="414" t="e">
        <f>IF(#REF!&gt;0,DQ$6,"")</f>
        <v>#REF!</v>
      </c>
      <c r="AT703" s="95" t="e">
        <f>IF(#REF!="","",VLOOKUP(#REF!,#REF!,7,0))</f>
        <v>#REF!</v>
      </c>
      <c r="AU703" s="201" t="e">
        <f>IF(OR(#REF!="",AT703=""),"",ROUND(#REF!/10^3*AT703,3))</f>
        <v>#REF!</v>
      </c>
      <c r="AV703" s="201" t="e">
        <f>IF(#REF!&gt;0,#REF!*#REF!/1000,"")</f>
        <v>#REF!</v>
      </c>
      <c r="AW703" s="201" t="e">
        <f>IF(#REF!&gt;0,#REF!*#REF!/1000,"")</f>
        <v>#REF!</v>
      </c>
      <c r="AX703" s="74" t="e">
        <f t="shared" si="125"/>
        <v>#REF!</v>
      </c>
      <c r="AY703" s="74" t="e">
        <f t="shared" si="126"/>
        <v>#REF!</v>
      </c>
      <c r="AZ703" s="201" t="e">
        <f>IF(ISNA(AX703),"",AX703*#REF!)</f>
        <v>#REF!</v>
      </c>
      <c r="BA703" s="201" t="e">
        <f>IF(ISNA(AY703),"",AY703*#REF!)</f>
        <v>#REF!</v>
      </c>
      <c r="BB703" s="78" t="e">
        <f>IF(#REF!&gt;0,DQ$40,"")</f>
        <v>#REF!</v>
      </c>
      <c r="BC703" s="99"/>
      <c r="BD703" s="650"/>
      <c r="BE703" s="652" t="e">
        <f>IF(OR(#REF!="",F703=""),"",ROUND(#REF!/10^3*F703,3))</f>
        <v>#REF!</v>
      </c>
      <c r="BF703" s="412" t="e">
        <f>IF(#REF!&gt;0,#REF!*#REF!/1000,"")</f>
        <v>#REF!</v>
      </c>
      <c r="BG703" s="412" t="e">
        <f>IF(#REF!&gt;0,#REF!*#REF!/1000,"")</f>
        <v>#REF!</v>
      </c>
      <c r="BH703" s="413" t="e">
        <f>IF(OR(#REF!="●",#REF!="●",#REF!="●",#REF!="●"),"",IF(#REF!="","",#REF!))</f>
        <v>#REF!</v>
      </c>
      <c r="BI703" s="413" t="e">
        <f>IF(OR(#REF!="●",#REF!="●",#REF!="●",#REF!="●"),"",IF(#REF!="","",#REF!))</f>
        <v>#REF!</v>
      </c>
      <c r="BJ703" s="412" t="e">
        <f>IF(ISNA(L703),"",L703*#REF!)</f>
        <v>#REF!</v>
      </c>
      <c r="BK703" s="412" t="e">
        <f>IF(ISNA(M703),"",M703*#REF!)</f>
        <v>#REF!</v>
      </c>
      <c r="BL703" s="415" t="e">
        <f>IF(#REF!&gt;0,DQ$6,"")</f>
        <v>#REF!</v>
      </c>
      <c r="BM703" s="361" t="e">
        <f>IF(#REF!="","",VLOOKUP(#REF!,#REF!,7,0))</f>
        <v>#REF!</v>
      </c>
      <c r="BN703" s="201" t="e">
        <f>IF(OR(#REF!="",BM703=""),"",ROUND(#REF!/10^3*BM703,3))</f>
        <v>#REF!</v>
      </c>
      <c r="BO703" s="201" t="e">
        <f>IF(#REF!&gt;0,#REF!*#REF!/1000,"")</f>
        <v>#REF!</v>
      </c>
      <c r="BP703" s="201" t="e">
        <f>IF(#REF!&gt;0,#REF!*#REF!/1000,"")</f>
        <v>#REF!</v>
      </c>
      <c r="BQ703" s="74" t="e">
        <f t="shared" si="127"/>
        <v>#REF!</v>
      </c>
      <c r="BR703" s="74" t="e">
        <f t="shared" si="128"/>
        <v>#REF!</v>
      </c>
      <c r="BS703" s="201" t="e">
        <f>IF(ISNA(BQ703),"",BQ703*#REF!)</f>
        <v>#REF!</v>
      </c>
      <c r="BT703" s="201" t="e">
        <f>IF(ISNA(BR703),"",BR703*#REF!)</f>
        <v>#REF!</v>
      </c>
      <c r="BU703" s="78" t="e">
        <f>IF(#REF!&gt;0,DQ$57,"")</f>
        <v>#REF!</v>
      </c>
      <c r="BV703" s="99"/>
      <c r="BW703" s="411"/>
      <c r="BX703" s="412" t="e">
        <f>IF(OR(#REF!="",F703=""),"",ROUND(#REF!/10^3*F703,3))</f>
        <v>#REF!</v>
      </c>
      <c r="BY703" s="412" t="e">
        <f>IF(#REF!&gt;0,#REF!*#REF!/1000,"")</f>
        <v>#REF!</v>
      </c>
      <c r="BZ703" s="412" t="e">
        <f>IF(#REF!&gt;0,#REF!*#REF!/1000,"")</f>
        <v>#REF!</v>
      </c>
      <c r="CA703" s="413" t="e">
        <f>IF(OR(#REF!="●",#REF!="●",#REF!="●",#REF!="●",#REF!="●"),"",IF(#REF!="","",#REF!))</f>
        <v>#REF!</v>
      </c>
      <c r="CB703" s="413" t="e">
        <f>IF(OR(#REF!="●",#REF!="●",#REF!="●",#REF!="●",#REF!="●"),"",IF(#REF!="","",#REF!))</f>
        <v>#REF!</v>
      </c>
      <c r="CC703" s="412" t="e">
        <f>IF(ISNA(L703),"",L703*#REF!)</f>
        <v>#REF!</v>
      </c>
      <c r="CD703" s="412" t="e">
        <f>IF(ISNA(M703),"",M703*#REF!)</f>
        <v>#REF!</v>
      </c>
      <c r="CE703" s="415" t="e">
        <f>IF(#REF!&gt;0,DQ$6,"")</f>
        <v>#REF!</v>
      </c>
      <c r="CF703" s="361" t="e">
        <f>IF(#REF!="","",VLOOKUP(#REF!,#REF!,7,0))</f>
        <v>#REF!</v>
      </c>
      <c r="CG703" s="201" t="e">
        <f>IF(OR(#REF!="",CF703=""),"",ROUND(#REF!/10^3*CF703,3))</f>
        <v>#REF!</v>
      </c>
      <c r="CH703" s="201" t="e">
        <f>IF(#REF!&gt;0,#REF!*#REF!/1000,"")</f>
        <v>#REF!</v>
      </c>
      <c r="CI703" s="201" t="e">
        <f>IF(#REF!&gt;0,#REF!*#REF!/1000,"")</f>
        <v>#REF!</v>
      </c>
      <c r="CJ703" s="74" t="e">
        <f t="shared" si="129"/>
        <v>#REF!</v>
      </c>
      <c r="CK703" s="74" t="e">
        <f t="shared" si="130"/>
        <v>#REF!</v>
      </c>
      <c r="CL703" s="201" t="e">
        <f>IF(ISNA(CJ703),"",CJ703*#REF!)</f>
        <v>#REF!</v>
      </c>
      <c r="CM703" s="201" t="e">
        <f>IF(ISNA(CK703),"",CK703*#REF!)</f>
        <v>#REF!</v>
      </c>
      <c r="CN703" s="101" t="e">
        <f>IF(#REF!&gt;0,DQ$57,"")</f>
        <v>#REF!</v>
      </c>
      <c r="CO703" s="84"/>
      <c r="CP703" s="2"/>
      <c r="CQ703" s="2"/>
      <c r="CR703" s="2"/>
      <c r="CS703" s="2"/>
      <c r="CT703" s="2"/>
      <c r="CU703" s="2"/>
      <c r="CV703" s="2"/>
      <c r="CX703" s="2"/>
      <c r="CY703" s="2"/>
      <c r="CZ703" s="2"/>
      <c r="DA703" s="2"/>
      <c r="DB703" s="2"/>
      <c r="DC703" s="2"/>
      <c r="DD703" s="2"/>
      <c r="DE703" s="2"/>
      <c r="DF703" s="2"/>
    </row>
    <row r="704" spans="2:110" ht="18" customHeight="1">
      <c r="B704" s="151" t="e">
        <f>IF(#REF!="","",VLOOKUP(#REF!,$CX$11:$DG$26,9,0))</f>
        <v>#REF!</v>
      </c>
      <c r="C704" s="64" t="e">
        <f>IF(#REF!="",0,VLOOKUP(#REF!,$CP$11:$CQ$16,2,0))</f>
        <v>#REF!</v>
      </c>
      <c r="D704" s="65" t="e">
        <f>IF(#REF!="",0,VLOOKUP(#REF!,$CX$11:$CY$26,2,0))</f>
        <v>#REF!</v>
      </c>
      <c r="E704" s="152" t="e">
        <f t="shared" si="120"/>
        <v>#REF!</v>
      </c>
      <c r="F704" s="155" t="e">
        <f>IF(#REF!="","",VLOOKUP(#REF!,#REF!,7,0))</f>
        <v>#REF!</v>
      </c>
      <c r="G704" s="201" t="e">
        <f>IF(OR(#REF!="",F704=""),"",ROUND(#REF!/10^3*F704,3))</f>
        <v>#REF!</v>
      </c>
      <c r="H704" s="201" t="e">
        <f>IF(#REF!&gt;0,#REF!*#REF!/1000,"")</f>
        <v>#REF!</v>
      </c>
      <c r="I704" s="201" t="e">
        <f>IF(#REF!&gt;0,#REF!*#REF!/1000,"")</f>
        <v>#REF!</v>
      </c>
      <c r="J704" s="51" t="e">
        <f>IF(#REF!="●","",IF(#REF!="","",#REF!))</f>
        <v>#REF!</v>
      </c>
      <c r="K704" s="51" t="e">
        <f>IF(#REF!="●","",IF(#REF!="","",#REF!))</f>
        <v>#REF!</v>
      </c>
      <c r="L704" s="74" t="e">
        <f t="shared" si="121"/>
        <v>#REF!</v>
      </c>
      <c r="M704" s="74" t="e">
        <f t="shared" si="122"/>
        <v>#REF!</v>
      </c>
      <c r="N704" s="201" t="e">
        <f>IF(ISNA(L704),"",L704*#REF!)</f>
        <v>#REF!</v>
      </c>
      <c r="O704" s="201" t="e">
        <f>IF(ISNA(M704),"",M704*#REF!)</f>
        <v>#REF!</v>
      </c>
      <c r="P704" s="78" t="e">
        <f>IF(#REF!&gt;0,DQ$6,"")</f>
        <v>#REF!</v>
      </c>
      <c r="Q704" s="99"/>
      <c r="R704" s="411"/>
      <c r="S704" s="412" t="e">
        <f>IF(OR(#REF!="",F704=""),"",ROUND(#REF!/10^3*F704,3))</f>
        <v>#REF!</v>
      </c>
      <c r="T704" s="412" t="e">
        <f>IF(#REF!&gt;0,#REF!*#REF!/1000,"")</f>
        <v>#REF!</v>
      </c>
      <c r="U704" s="412" t="e">
        <f>IF(#REF!&gt;0,#REF!*#REF!/1000,"")</f>
        <v>#REF!</v>
      </c>
      <c r="V704" s="413" t="e">
        <f>IF(OR(#REF!="●",#REF!="●"),"",IF(#REF!="","",#REF!))</f>
        <v>#REF!</v>
      </c>
      <c r="W704" s="413" t="e">
        <f>IF(OR(#REF!="●",#REF!="●"),"",IF(#REF!="","",#REF!))</f>
        <v>#REF!</v>
      </c>
      <c r="X704" s="412" t="e">
        <f>IF(ISNA(L704),"",L704*#REF!)</f>
        <v>#REF!</v>
      </c>
      <c r="Y704" s="412" t="e">
        <f>IF(ISNA(M704),"",M704*#REF!)</f>
        <v>#REF!</v>
      </c>
      <c r="Z704" s="414" t="e">
        <f>IF(#REF!&gt;0,DQ$6,"")</f>
        <v>#REF!</v>
      </c>
      <c r="AA704" s="95" t="e">
        <f>IF(#REF!="","",VLOOKUP(#REF!,#REF!,7,0))</f>
        <v>#REF!</v>
      </c>
      <c r="AB704" s="201" t="e">
        <f>IF(OR(#REF!="",AA704=""),"",ROUND(#REF!/10^3*AA704,3))</f>
        <v>#REF!</v>
      </c>
      <c r="AC704" s="201" t="e">
        <f>IF(#REF!&gt;0,#REF!*#REF!/1000,"")</f>
        <v>#REF!</v>
      </c>
      <c r="AD704" s="201" t="e">
        <f>IF(#REF!&gt;0,#REF!*#REF!/1000,"")</f>
        <v>#REF!</v>
      </c>
      <c r="AE704" s="74" t="e">
        <f t="shared" si="123"/>
        <v>#REF!</v>
      </c>
      <c r="AF704" s="74" t="e">
        <f t="shared" si="124"/>
        <v>#REF!</v>
      </c>
      <c r="AG704" s="201" t="e">
        <f>IF(ISNA(AE704),"",AE704*#REF!)</f>
        <v>#REF!</v>
      </c>
      <c r="AH704" s="201" t="e">
        <f>IF(ISNA(AF704),"",AF704*#REF!)</f>
        <v>#REF!</v>
      </c>
      <c r="AI704" s="78" t="e">
        <f>IF(#REF!&gt;0,DQ$23,"")</f>
        <v>#REF!</v>
      </c>
      <c r="AJ704" s="99"/>
      <c r="AK704" s="411"/>
      <c r="AL704" s="412" t="e">
        <f>IF(OR(#REF!="",F704=""),"",ROUND(#REF!/10^3*F704,3))</f>
        <v>#REF!</v>
      </c>
      <c r="AM704" s="412" t="e">
        <f>IF(#REF!&gt;0,#REF!*#REF!/1000,"")</f>
        <v>#REF!</v>
      </c>
      <c r="AN704" s="412" t="e">
        <f>IF(#REF!&gt;0,#REF!*#REF!/1000,"")</f>
        <v>#REF!</v>
      </c>
      <c r="AO704" s="413" t="e">
        <f>IF(OR(#REF!="●",#REF!="●",#REF!="●"),"",IF(#REF!="","",#REF!))</f>
        <v>#REF!</v>
      </c>
      <c r="AP704" s="413" t="e">
        <f>IF(OR(#REF!="●",#REF!="●",#REF!="●"),"",IF(#REF!="","",#REF!))</f>
        <v>#REF!</v>
      </c>
      <c r="AQ704" s="412" t="e">
        <f>IF(ISNA(L704),"",L704*#REF!)</f>
        <v>#REF!</v>
      </c>
      <c r="AR704" s="412" t="e">
        <f>IF(ISNA(M704),"",M704*#REF!)</f>
        <v>#REF!</v>
      </c>
      <c r="AS704" s="414" t="e">
        <f>IF(#REF!&gt;0,DQ$6,"")</f>
        <v>#REF!</v>
      </c>
      <c r="AT704" s="95" t="e">
        <f>IF(#REF!="","",VLOOKUP(#REF!,#REF!,7,0))</f>
        <v>#REF!</v>
      </c>
      <c r="AU704" s="201" t="e">
        <f>IF(OR(#REF!="",AT704=""),"",ROUND(#REF!/10^3*AT704,3))</f>
        <v>#REF!</v>
      </c>
      <c r="AV704" s="201" t="e">
        <f>IF(#REF!&gt;0,#REF!*#REF!/1000,"")</f>
        <v>#REF!</v>
      </c>
      <c r="AW704" s="201" t="e">
        <f>IF(#REF!&gt;0,#REF!*#REF!/1000,"")</f>
        <v>#REF!</v>
      </c>
      <c r="AX704" s="74" t="e">
        <f t="shared" si="125"/>
        <v>#REF!</v>
      </c>
      <c r="AY704" s="74" t="e">
        <f t="shared" si="126"/>
        <v>#REF!</v>
      </c>
      <c r="AZ704" s="201" t="e">
        <f>IF(ISNA(AX704),"",AX704*#REF!)</f>
        <v>#REF!</v>
      </c>
      <c r="BA704" s="201" t="e">
        <f>IF(ISNA(AY704),"",AY704*#REF!)</f>
        <v>#REF!</v>
      </c>
      <c r="BB704" s="78" t="e">
        <f>IF(#REF!&gt;0,DQ$40,"")</f>
        <v>#REF!</v>
      </c>
      <c r="BC704" s="99"/>
      <c r="BD704" s="650"/>
      <c r="BE704" s="652" t="e">
        <f>IF(OR(#REF!="",F704=""),"",ROUND(#REF!/10^3*F704,3))</f>
        <v>#REF!</v>
      </c>
      <c r="BF704" s="412" t="e">
        <f>IF(#REF!&gt;0,#REF!*#REF!/1000,"")</f>
        <v>#REF!</v>
      </c>
      <c r="BG704" s="412" t="e">
        <f>IF(#REF!&gt;0,#REF!*#REF!/1000,"")</f>
        <v>#REF!</v>
      </c>
      <c r="BH704" s="413" t="e">
        <f>IF(OR(#REF!="●",#REF!="●",#REF!="●",#REF!="●"),"",IF(#REF!="","",#REF!))</f>
        <v>#REF!</v>
      </c>
      <c r="BI704" s="413" t="e">
        <f>IF(OR(#REF!="●",#REF!="●",#REF!="●",#REF!="●"),"",IF(#REF!="","",#REF!))</f>
        <v>#REF!</v>
      </c>
      <c r="BJ704" s="412" t="e">
        <f>IF(ISNA(L704),"",L704*#REF!)</f>
        <v>#REF!</v>
      </c>
      <c r="BK704" s="412" t="e">
        <f>IF(ISNA(M704),"",M704*#REF!)</f>
        <v>#REF!</v>
      </c>
      <c r="BL704" s="415" t="e">
        <f>IF(#REF!&gt;0,DQ$6,"")</f>
        <v>#REF!</v>
      </c>
      <c r="BM704" s="361" t="e">
        <f>IF(#REF!="","",VLOOKUP(#REF!,#REF!,7,0))</f>
        <v>#REF!</v>
      </c>
      <c r="BN704" s="201" t="e">
        <f>IF(OR(#REF!="",BM704=""),"",ROUND(#REF!/10^3*BM704,3))</f>
        <v>#REF!</v>
      </c>
      <c r="BO704" s="201" t="e">
        <f>IF(#REF!&gt;0,#REF!*#REF!/1000,"")</f>
        <v>#REF!</v>
      </c>
      <c r="BP704" s="201" t="e">
        <f>IF(#REF!&gt;0,#REF!*#REF!/1000,"")</f>
        <v>#REF!</v>
      </c>
      <c r="BQ704" s="74" t="e">
        <f t="shared" si="127"/>
        <v>#REF!</v>
      </c>
      <c r="BR704" s="74" t="e">
        <f t="shared" si="128"/>
        <v>#REF!</v>
      </c>
      <c r="BS704" s="201" t="e">
        <f>IF(ISNA(BQ704),"",BQ704*#REF!)</f>
        <v>#REF!</v>
      </c>
      <c r="BT704" s="201" t="e">
        <f>IF(ISNA(BR704),"",BR704*#REF!)</f>
        <v>#REF!</v>
      </c>
      <c r="BU704" s="78" t="e">
        <f>IF(#REF!&gt;0,DQ$57,"")</f>
        <v>#REF!</v>
      </c>
      <c r="BV704" s="99"/>
      <c r="BW704" s="411"/>
      <c r="BX704" s="412" t="e">
        <f>IF(OR(#REF!="",F704=""),"",ROUND(#REF!/10^3*F704,3))</f>
        <v>#REF!</v>
      </c>
      <c r="BY704" s="412" t="e">
        <f>IF(#REF!&gt;0,#REF!*#REF!/1000,"")</f>
        <v>#REF!</v>
      </c>
      <c r="BZ704" s="412" t="e">
        <f>IF(#REF!&gt;0,#REF!*#REF!/1000,"")</f>
        <v>#REF!</v>
      </c>
      <c r="CA704" s="413" t="e">
        <f>IF(OR(#REF!="●",#REF!="●",#REF!="●",#REF!="●",#REF!="●"),"",IF(#REF!="","",#REF!))</f>
        <v>#REF!</v>
      </c>
      <c r="CB704" s="413" t="e">
        <f>IF(OR(#REF!="●",#REF!="●",#REF!="●",#REF!="●",#REF!="●"),"",IF(#REF!="","",#REF!))</f>
        <v>#REF!</v>
      </c>
      <c r="CC704" s="412" t="e">
        <f>IF(ISNA(L704),"",L704*#REF!)</f>
        <v>#REF!</v>
      </c>
      <c r="CD704" s="412" t="e">
        <f>IF(ISNA(M704),"",M704*#REF!)</f>
        <v>#REF!</v>
      </c>
      <c r="CE704" s="415" t="e">
        <f>IF(#REF!&gt;0,DQ$6,"")</f>
        <v>#REF!</v>
      </c>
      <c r="CF704" s="361" t="e">
        <f>IF(#REF!="","",VLOOKUP(#REF!,#REF!,7,0))</f>
        <v>#REF!</v>
      </c>
      <c r="CG704" s="201" t="e">
        <f>IF(OR(#REF!="",CF704=""),"",ROUND(#REF!/10^3*CF704,3))</f>
        <v>#REF!</v>
      </c>
      <c r="CH704" s="201" t="e">
        <f>IF(#REF!&gt;0,#REF!*#REF!/1000,"")</f>
        <v>#REF!</v>
      </c>
      <c r="CI704" s="201" t="e">
        <f>IF(#REF!&gt;0,#REF!*#REF!/1000,"")</f>
        <v>#REF!</v>
      </c>
      <c r="CJ704" s="74" t="e">
        <f t="shared" si="129"/>
        <v>#REF!</v>
      </c>
      <c r="CK704" s="74" t="e">
        <f t="shared" si="130"/>
        <v>#REF!</v>
      </c>
      <c r="CL704" s="201" t="e">
        <f>IF(ISNA(CJ704),"",CJ704*#REF!)</f>
        <v>#REF!</v>
      </c>
      <c r="CM704" s="201" t="e">
        <f>IF(ISNA(CK704),"",CK704*#REF!)</f>
        <v>#REF!</v>
      </c>
      <c r="CN704" s="101" t="e">
        <f>IF(#REF!&gt;0,DQ$57,"")</f>
        <v>#REF!</v>
      </c>
      <c r="CO704" s="84"/>
      <c r="CP704" s="2"/>
      <c r="CQ704" s="2"/>
      <c r="CR704" s="2"/>
      <c r="CS704" s="2"/>
      <c r="CT704" s="2"/>
      <c r="CU704" s="2"/>
      <c r="CV704" s="2"/>
      <c r="CX704" s="2"/>
      <c r="CY704" s="2"/>
      <c r="CZ704" s="2"/>
      <c r="DA704" s="2"/>
      <c r="DB704" s="2"/>
      <c r="DC704" s="2"/>
      <c r="DD704" s="2"/>
      <c r="DE704" s="2"/>
      <c r="DF704" s="2"/>
    </row>
    <row r="705" spans="2:110" ht="18" customHeight="1">
      <c r="B705" s="151" t="e">
        <f>IF(#REF!="","",VLOOKUP(#REF!,$CX$11:$DG$26,9,0))</f>
        <v>#REF!</v>
      </c>
      <c r="C705" s="64" t="e">
        <f>IF(#REF!="",0,VLOOKUP(#REF!,$CP$11:$CQ$16,2,0))</f>
        <v>#REF!</v>
      </c>
      <c r="D705" s="65" t="e">
        <f>IF(#REF!="",0,VLOOKUP(#REF!,$CX$11:$CY$26,2,0))</f>
        <v>#REF!</v>
      </c>
      <c r="E705" s="152" t="e">
        <f t="shared" si="120"/>
        <v>#REF!</v>
      </c>
      <c r="F705" s="155" t="e">
        <f>IF(#REF!="","",VLOOKUP(#REF!,#REF!,7,0))</f>
        <v>#REF!</v>
      </c>
      <c r="G705" s="201" t="e">
        <f>IF(OR(#REF!="",F705=""),"",ROUND(#REF!/10^3*F705,3))</f>
        <v>#REF!</v>
      </c>
      <c r="H705" s="201" t="e">
        <f>IF(#REF!&gt;0,#REF!*#REF!/1000,"")</f>
        <v>#REF!</v>
      </c>
      <c r="I705" s="201" t="e">
        <f>IF(#REF!&gt;0,#REF!*#REF!/1000,"")</f>
        <v>#REF!</v>
      </c>
      <c r="J705" s="51" t="e">
        <f>IF(#REF!="●","",IF(#REF!="","",#REF!))</f>
        <v>#REF!</v>
      </c>
      <c r="K705" s="51" t="e">
        <f>IF(#REF!="●","",IF(#REF!="","",#REF!))</f>
        <v>#REF!</v>
      </c>
      <c r="L705" s="74" t="e">
        <f t="shared" si="121"/>
        <v>#REF!</v>
      </c>
      <c r="M705" s="74" t="e">
        <f t="shared" si="122"/>
        <v>#REF!</v>
      </c>
      <c r="N705" s="201" t="e">
        <f>IF(ISNA(L705),"",L705*#REF!)</f>
        <v>#REF!</v>
      </c>
      <c r="O705" s="201" t="e">
        <f>IF(ISNA(M705),"",M705*#REF!)</f>
        <v>#REF!</v>
      </c>
      <c r="P705" s="78" t="e">
        <f>IF(#REF!&gt;0,DQ$6,"")</f>
        <v>#REF!</v>
      </c>
      <c r="Q705" s="99"/>
      <c r="R705" s="411"/>
      <c r="S705" s="412" t="e">
        <f>IF(OR(#REF!="",F705=""),"",ROUND(#REF!/10^3*F705,3))</f>
        <v>#REF!</v>
      </c>
      <c r="T705" s="412" t="e">
        <f>IF(#REF!&gt;0,#REF!*#REF!/1000,"")</f>
        <v>#REF!</v>
      </c>
      <c r="U705" s="412" t="e">
        <f>IF(#REF!&gt;0,#REF!*#REF!/1000,"")</f>
        <v>#REF!</v>
      </c>
      <c r="V705" s="413" t="e">
        <f>IF(OR(#REF!="●",#REF!="●"),"",IF(#REF!="","",#REF!))</f>
        <v>#REF!</v>
      </c>
      <c r="W705" s="413" t="e">
        <f>IF(OR(#REF!="●",#REF!="●"),"",IF(#REF!="","",#REF!))</f>
        <v>#REF!</v>
      </c>
      <c r="X705" s="412" t="e">
        <f>IF(ISNA(L705),"",L705*#REF!)</f>
        <v>#REF!</v>
      </c>
      <c r="Y705" s="412" t="e">
        <f>IF(ISNA(M705),"",M705*#REF!)</f>
        <v>#REF!</v>
      </c>
      <c r="Z705" s="414" t="e">
        <f>IF(#REF!&gt;0,DQ$6,"")</f>
        <v>#REF!</v>
      </c>
      <c r="AA705" s="95" t="e">
        <f>IF(#REF!="","",VLOOKUP(#REF!,#REF!,7,0))</f>
        <v>#REF!</v>
      </c>
      <c r="AB705" s="201" t="e">
        <f>IF(OR(#REF!="",AA705=""),"",ROUND(#REF!/10^3*AA705,3))</f>
        <v>#REF!</v>
      </c>
      <c r="AC705" s="201" t="e">
        <f>IF(#REF!&gt;0,#REF!*#REF!/1000,"")</f>
        <v>#REF!</v>
      </c>
      <c r="AD705" s="201" t="e">
        <f>IF(#REF!&gt;0,#REF!*#REF!/1000,"")</f>
        <v>#REF!</v>
      </c>
      <c r="AE705" s="74" t="e">
        <f t="shared" si="123"/>
        <v>#REF!</v>
      </c>
      <c r="AF705" s="74" t="e">
        <f t="shared" si="124"/>
        <v>#REF!</v>
      </c>
      <c r="AG705" s="201" t="e">
        <f>IF(ISNA(AE705),"",AE705*#REF!)</f>
        <v>#REF!</v>
      </c>
      <c r="AH705" s="201" t="e">
        <f>IF(ISNA(AF705),"",AF705*#REF!)</f>
        <v>#REF!</v>
      </c>
      <c r="AI705" s="78" t="e">
        <f>IF(#REF!&gt;0,DQ$23,"")</f>
        <v>#REF!</v>
      </c>
      <c r="AJ705" s="99"/>
      <c r="AK705" s="411"/>
      <c r="AL705" s="412" t="e">
        <f>IF(OR(#REF!="",F705=""),"",ROUND(#REF!/10^3*F705,3))</f>
        <v>#REF!</v>
      </c>
      <c r="AM705" s="412" t="e">
        <f>IF(#REF!&gt;0,#REF!*#REF!/1000,"")</f>
        <v>#REF!</v>
      </c>
      <c r="AN705" s="412" t="e">
        <f>IF(#REF!&gt;0,#REF!*#REF!/1000,"")</f>
        <v>#REF!</v>
      </c>
      <c r="AO705" s="413" t="e">
        <f>IF(OR(#REF!="●",#REF!="●",#REF!="●"),"",IF(#REF!="","",#REF!))</f>
        <v>#REF!</v>
      </c>
      <c r="AP705" s="413" t="e">
        <f>IF(OR(#REF!="●",#REF!="●",#REF!="●"),"",IF(#REF!="","",#REF!))</f>
        <v>#REF!</v>
      </c>
      <c r="AQ705" s="412" t="e">
        <f>IF(ISNA(L705),"",L705*#REF!)</f>
        <v>#REF!</v>
      </c>
      <c r="AR705" s="412" t="e">
        <f>IF(ISNA(M705),"",M705*#REF!)</f>
        <v>#REF!</v>
      </c>
      <c r="AS705" s="414" t="e">
        <f>IF(#REF!&gt;0,DQ$6,"")</f>
        <v>#REF!</v>
      </c>
      <c r="AT705" s="95" t="e">
        <f>IF(#REF!="","",VLOOKUP(#REF!,#REF!,7,0))</f>
        <v>#REF!</v>
      </c>
      <c r="AU705" s="201" t="e">
        <f>IF(OR(#REF!="",AT705=""),"",ROUND(#REF!/10^3*AT705,3))</f>
        <v>#REF!</v>
      </c>
      <c r="AV705" s="201" t="e">
        <f>IF(#REF!&gt;0,#REF!*#REF!/1000,"")</f>
        <v>#REF!</v>
      </c>
      <c r="AW705" s="201" t="e">
        <f>IF(#REF!&gt;0,#REF!*#REF!/1000,"")</f>
        <v>#REF!</v>
      </c>
      <c r="AX705" s="74" t="e">
        <f t="shared" si="125"/>
        <v>#REF!</v>
      </c>
      <c r="AY705" s="74" t="e">
        <f t="shared" si="126"/>
        <v>#REF!</v>
      </c>
      <c r="AZ705" s="201" t="e">
        <f>IF(ISNA(AX705),"",AX705*#REF!)</f>
        <v>#REF!</v>
      </c>
      <c r="BA705" s="201" t="e">
        <f>IF(ISNA(AY705),"",AY705*#REF!)</f>
        <v>#REF!</v>
      </c>
      <c r="BB705" s="78" t="e">
        <f>IF(#REF!&gt;0,DQ$40,"")</f>
        <v>#REF!</v>
      </c>
      <c r="BC705" s="99"/>
      <c r="BD705" s="650"/>
      <c r="BE705" s="652" t="e">
        <f>IF(OR(#REF!="",F705=""),"",ROUND(#REF!/10^3*F705,3))</f>
        <v>#REF!</v>
      </c>
      <c r="BF705" s="412" t="e">
        <f>IF(#REF!&gt;0,#REF!*#REF!/1000,"")</f>
        <v>#REF!</v>
      </c>
      <c r="BG705" s="412" t="e">
        <f>IF(#REF!&gt;0,#REF!*#REF!/1000,"")</f>
        <v>#REF!</v>
      </c>
      <c r="BH705" s="413" t="e">
        <f>IF(OR(#REF!="●",#REF!="●",#REF!="●",#REF!="●"),"",IF(#REF!="","",#REF!))</f>
        <v>#REF!</v>
      </c>
      <c r="BI705" s="413" t="e">
        <f>IF(OR(#REF!="●",#REF!="●",#REF!="●",#REF!="●"),"",IF(#REF!="","",#REF!))</f>
        <v>#REF!</v>
      </c>
      <c r="BJ705" s="412" t="e">
        <f>IF(ISNA(L705),"",L705*#REF!)</f>
        <v>#REF!</v>
      </c>
      <c r="BK705" s="412" t="e">
        <f>IF(ISNA(M705),"",M705*#REF!)</f>
        <v>#REF!</v>
      </c>
      <c r="BL705" s="415" t="e">
        <f>IF(#REF!&gt;0,DQ$6,"")</f>
        <v>#REF!</v>
      </c>
      <c r="BM705" s="361" t="e">
        <f>IF(#REF!="","",VLOOKUP(#REF!,#REF!,7,0))</f>
        <v>#REF!</v>
      </c>
      <c r="BN705" s="201" t="e">
        <f>IF(OR(#REF!="",BM705=""),"",ROUND(#REF!/10^3*BM705,3))</f>
        <v>#REF!</v>
      </c>
      <c r="BO705" s="201" t="e">
        <f>IF(#REF!&gt;0,#REF!*#REF!/1000,"")</f>
        <v>#REF!</v>
      </c>
      <c r="BP705" s="201" t="e">
        <f>IF(#REF!&gt;0,#REF!*#REF!/1000,"")</f>
        <v>#REF!</v>
      </c>
      <c r="BQ705" s="74" t="e">
        <f t="shared" si="127"/>
        <v>#REF!</v>
      </c>
      <c r="BR705" s="74" t="e">
        <f t="shared" si="128"/>
        <v>#REF!</v>
      </c>
      <c r="BS705" s="201" t="e">
        <f>IF(ISNA(BQ705),"",BQ705*#REF!)</f>
        <v>#REF!</v>
      </c>
      <c r="BT705" s="201" t="e">
        <f>IF(ISNA(BR705),"",BR705*#REF!)</f>
        <v>#REF!</v>
      </c>
      <c r="BU705" s="78" t="e">
        <f>IF(#REF!&gt;0,DQ$57,"")</f>
        <v>#REF!</v>
      </c>
      <c r="BV705" s="99"/>
      <c r="BW705" s="411"/>
      <c r="BX705" s="412" t="e">
        <f>IF(OR(#REF!="",F705=""),"",ROUND(#REF!/10^3*F705,3))</f>
        <v>#REF!</v>
      </c>
      <c r="BY705" s="412" t="e">
        <f>IF(#REF!&gt;0,#REF!*#REF!/1000,"")</f>
        <v>#REF!</v>
      </c>
      <c r="BZ705" s="412" t="e">
        <f>IF(#REF!&gt;0,#REF!*#REF!/1000,"")</f>
        <v>#REF!</v>
      </c>
      <c r="CA705" s="413" t="e">
        <f>IF(OR(#REF!="●",#REF!="●",#REF!="●",#REF!="●",#REF!="●"),"",IF(#REF!="","",#REF!))</f>
        <v>#REF!</v>
      </c>
      <c r="CB705" s="413" t="e">
        <f>IF(OR(#REF!="●",#REF!="●",#REF!="●",#REF!="●",#REF!="●"),"",IF(#REF!="","",#REF!))</f>
        <v>#REF!</v>
      </c>
      <c r="CC705" s="412" t="e">
        <f>IF(ISNA(L705),"",L705*#REF!)</f>
        <v>#REF!</v>
      </c>
      <c r="CD705" s="412" t="e">
        <f>IF(ISNA(M705),"",M705*#REF!)</f>
        <v>#REF!</v>
      </c>
      <c r="CE705" s="415" t="e">
        <f>IF(#REF!&gt;0,DQ$6,"")</f>
        <v>#REF!</v>
      </c>
      <c r="CF705" s="361" t="e">
        <f>IF(#REF!="","",VLOOKUP(#REF!,#REF!,7,0))</f>
        <v>#REF!</v>
      </c>
      <c r="CG705" s="201" t="e">
        <f>IF(OR(#REF!="",CF705=""),"",ROUND(#REF!/10^3*CF705,3))</f>
        <v>#REF!</v>
      </c>
      <c r="CH705" s="201" t="e">
        <f>IF(#REF!&gt;0,#REF!*#REF!/1000,"")</f>
        <v>#REF!</v>
      </c>
      <c r="CI705" s="201" t="e">
        <f>IF(#REF!&gt;0,#REF!*#REF!/1000,"")</f>
        <v>#REF!</v>
      </c>
      <c r="CJ705" s="74" t="e">
        <f t="shared" si="129"/>
        <v>#REF!</v>
      </c>
      <c r="CK705" s="74" t="e">
        <f t="shared" si="130"/>
        <v>#REF!</v>
      </c>
      <c r="CL705" s="201" t="e">
        <f>IF(ISNA(CJ705),"",CJ705*#REF!)</f>
        <v>#REF!</v>
      </c>
      <c r="CM705" s="201" t="e">
        <f>IF(ISNA(CK705),"",CK705*#REF!)</f>
        <v>#REF!</v>
      </c>
      <c r="CN705" s="101" t="e">
        <f>IF(#REF!&gt;0,DQ$57,"")</f>
        <v>#REF!</v>
      </c>
      <c r="CO705" s="84"/>
      <c r="CP705" s="2"/>
      <c r="CQ705" s="2"/>
      <c r="CR705" s="2"/>
      <c r="CS705" s="2"/>
      <c r="CT705" s="2"/>
      <c r="CU705" s="2"/>
      <c r="CV705" s="2"/>
      <c r="CX705" s="2"/>
      <c r="CY705" s="2"/>
      <c r="CZ705" s="2"/>
      <c r="DA705" s="2"/>
      <c r="DB705" s="2"/>
      <c r="DC705" s="2"/>
      <c r="DD705" s="2"/>
      <c r="DE705" s="2"/>
      <c r="DF705" s="2"/>
    </row>
    <row r="706" spans="2:110" ht="18" customHeight="1">
      <c r="B706" s="151" t="e">
        <f>IF(#REF!="","",VLOOKUP(#REF!,$CX$11:$DG$26,9,0))</f>
        <v>#REF!</v>
      </c>
      <c r="C706" s="64" t="e">
        <f>IF(#REF!="",0,VLOOKUP(#REF!,$CP$11:$CQ$16,2,0))</f>
        <v>#REF!</v>
      </c>
      <c r="D706" s="65" t="e">
        <f>IF(#REF!="",0,VLOOKUP(#REF!,$CX$11:$CY$26,2,0))</f>
        <v>#REF!</v>
      </c>
      <c r="E706" s="152" t="e">
        <f t="shared" si="120"/>
        <v>#REF!</v>
      </c>
      <c r="F706" s="155" t="e">
        <f>IF(#REF!="","",VLOOKUP(#REF!,#REF!,7,0))</f>
        <v>#REF!</v>
      </c>
      <c r="G706" s="201" t="e">
        <f>IF(OR(#REF!="",F706=""),"",ROUND(#REF!/10^3*F706,3))</f>
        <v>#REF!</v>
      </c>
      <c r="H706" s="201" t="e">
        <f>IF(#REF!&gt;0,#REF!*#REF!/1000,"")</f>
        <v>#REF!</v>
      </c>
      <c r="I706" s="201" t="e">
        <f>IF(#REF!&gt;0,#REF!*#REF!/1000,"")</f>
        <v>#REF!</v>
      </c>
      <c r="J706" s="51" t="e">
        <f>IF(#REF!="●","",IF(#REF!="","",#REF!))</f>
        <v>#REF!</v>
      </c>
      <c r="K706" s="51" t="e">
        <f>IF(#REF!="●","",IF(#REF!="","",#REF!))</f>
        <v>#REF!</v>
      </c>
      <c r="L706" s="74" t="e">
        <f t="shared" si="121"/>
        <v>#REF!</v>
      </c>
      <c r="M706" s="74" t="e">
        <f t="shared" si="122"/>
        <v>#REF!</v>
      </c>
      <c r="N706" s="201" t="e">
        <f>IF(ISNA(L706),"",L706*#REF!)</f>
        <v>#REF!</v>
      </c>
      <c r="O706" s="201" t="e">
        <f>IF(ISNA(M706),"",M706*#REF!)</f>
        <v>#REF!</v>
      </c>
      <c r="P706" s="78" t="e">
        <f>IF(#REF!&gt;0,DQ$6,"")</f>
        <v>#REF!</v>
      </c>
      <c r="Q706" s="99"/>
      <c r="R706" s="411"/>
      <c r="S706" s="412" t="e">
        <f>IF(OR(#REF!="",F706=""),"",ROUND(#REF!/10^3*F706,3))</f>
        <v>#REF!</v>
      </c>
      <c r="T706" s="412" t="e">
        <f>IF(#REF!&gt;0,#REF!*#REF!/1000,"")</f>
        <v>#REF!</v>
      </c>
      <c r="U706" s="412" t="e">
        <f>IF(#REF!&gt;0,#REF!*#REF!/1000,"")</f>
        <v>#REF!</v>
      </c>
      <c r="V706" s="413" t="e">
        <f>IF(OR(#REF!="●",#REF!="●"),"",IF(#REF!="","",#REF!))</f>
        <v>#REF!</v>
      </c>
      <c r="W706" s="413" t="e">
        <f>IF(OR(#REF!="●",#REF!="●"),"",IF(#REF!="","",#REF!))</f>
        <v>#REF!</v>
      </c>
      <c r="X706" s="412" t="e">
        <f>IF(ISNA(L706),"",L706*#REF!)</f>
        <v>#REF!</v>
      </c>
      <c r="Y706" s="412" t="e">
        <f>IF(ISNA(M706),"",M706*#REF!)</f>
        <v>#REF!</v>
      </c>
      <c r="Z706" s="414" t="e">
        <f>IF(#REF!&gt;0,DQ$6,"")</f>
        <v>#REF!</v>
      </c>
      <c r="AA706" s="95" t="e">
        <f>IF(#REF!="","",VLOOKUP(#REF!,#REF!,7,0))</f>
        <v>#REF!</v>
      </c>
      <c r="AB706" s="201" t="e">
        <f>IF(OR(#REF!="",AA706=""),"",ROUND(#REF!/10^3*AA706,3))</f>
        <v>#REF!</v>
      </c>
      <c r="AC706" s="201" t="e">
        <f>IF(#REF!&gt;0,#REF!*#REF!/1000,"")</f>
        <v>#REF!</v>
      </c>
      <c r="AD706" s="201" t="e">
        <f>IF(#REF!&gt;0,#REF!*#REF!/1000,"")</f>
        <v>#REF!</v>
      </c>
      <c r="AE706" s="74" t="e">
        <f t="shared" si="123"/>
        <v>#REF!</v>
      </c>
      <c r="AF706" s="74" t="e">
        <f t="shared" si="124"/>
        <v>#REF!</v>
      </c>
      <c r="AG706" s="201" t="e">
        <f>IF(ISNA(AE706),"",AE706*#REF!)</f>
        <v>#REF!</v>
      </c>
      <c r="AH706" s="201" t="e">
        <f>IF(ISNA(AF706),"",AF706*#REF!)</f>
        <v>#REF!</v>
      </c>
      <c r="AI706" s="78" t="e">
        <f>IF(#REF!&gt;0,DQ$23,"")</f>
        <v>#REF!</v>
      </c>
      <c r="AJ706" s="99"/>
      <c r="AK706" s="411"/>
      <c r="AL706" s="412" t="e">
        <f>IF(OR(#REF!="",F706=""),"",ROUND(#REF!/10^3*F706,3))</f>
        <v>#REF!</v>
      </c>
      <c r="AM706" s="412" t="e">
        <f>IF(#REF!&gt;0,#REF!*#REF!/1000,"")</f>
        <v>#REF!</v>
      </c>
      <c r="AN706" s="412" t="e">
        <f>IF(#REF!&gt;0,#REF!*#REF!/1000,"")</f>
        <v>#REF!</v>
      </c>
      <c r="AO706" s="413" t="e">
        <f>IF(OR(#REF!="●",#REF!="●",#REF!="●"),"",IF(#REF!="","",#REF!))</f>
        <v>#REF!</v>
      </c>
      <c r="AP706" s="413" t="e">
        <f>IF(OR(#REF!="●",#REF!="●",#REF!="●"),"",IF(#REF!="","",#REF!))</f>
        <v>#REF!</v>
      </c>
      <c r="AQ706" s="412" t="e">
        <f>IF(ISNA(L706),"",L706*#REF!)</f>
        <v>#REF!</v>
      </c>
      <c r="AR706" s="412" t="e">
        <f>IF(ISNA(M706),"",M706*#REF!)</f>
        <v>#REF!</v>
      </c>
      <c r="AS706" s="414" t="e">
        <f>IF(#REF!&gt;0,DQ$6,"")</f>
        <v>#REF!</v>
      </c>
      <c r="AT706" s="95" t="e">
        <f>IF(#REF!="","",VLOOKUP(#REF!,#REF!,7,0))</f>
        <v>#REF!</v>
      </c>
      <c r="AU706" s="201" t="e">
        <f>IF(OR(#REF!="",AT706=""),"",ROUND(#REF!/10^3*AT706,3))</f>
        <v>#REF!</v>
      </c>
      <c r="AV706" s="201" t="e">
        <f>IF(#REF!&gt;0,#REF!*#REF!/1000,"")</f>
        <v>#REF!</v>
      </c>
      <c r="AW706" s="201" t="e">
        <f>IF(#REF!&gt;0,#REF!*#REF!/1000,"")</f>
        <v>#REF!</v>
      </c>
      <c r="AX706" s="74" t="e">
        <f t="shared" si="125"/>
        <v>#REF!</v>
      </c>
      <c r="AY706" s="74" t="e">
        <f t="shared" si="126"/>
        <v>#REF!</v>
      </c>
      <c r="AZ706" s="201" t="e">
        <f>IF(ISNA(AX706),"",AX706*#REF!)</f>
        <v>#REF!</v>
      </c>
      <c r="BA706" s="201" t="e">
        <f>IF(ISNA(AY706),"",AY706*#REF!)</f>
        <v>#REF!</v>
      </c>
      <c r="BB706" s="78" t="e">
        <f>IF(#REF!&gt;0,DQ$40,"")</f>
        <v>#REF!</v>
      </c>
      <c r="BC706" s="99"/>
      <c r="BD706" s="650"/>
      <c r="BE706" s="652" t="e">
        <f>IF(OR(#REF!="",F706=""),"",ROUND(#REF!/10^3*F706,3))</f>
        <v>#REF!</v>
      </c>
      <c r="BF706" s="412" t="e">
        <f>IF(#REF!&gt;0,#REF!*#REF!/1000,"")</f>
        <v>#REF!</v>
      </c>
      <c r="BG706" s="412" t="e">
        <f>IF(#REF!&gt;0,#REF!*#REF!/1000,"")</f>
        <v>#REF!</v>
      </c>
      <c r="BH706" s="413" t="e">
        <f>IF(OR(#REF!="●",#REF!="●",#REF!="●",#REF!="●"),"",IF(#REF!="","",#REF!))</f>
        <v>#REF!</v>
      </c>
      <c r="BI706" s="413" t="e">
        <f>IF(OR(#REF!="●",#REF!="●",#REF!="●",#REF!="●"),"",IF(#REF!="","",#REF!))</f>
        <v>#REF!</v>
      </c>
      <c r="BJ706" s="412" t="e">
        <f>IF(ISNA(L706),"",L706*#REF!)</f>
        <v>#REF!</v>
      </c>
      <c r="BK706" s="412" t="e">
        <f>IF(ISNA(M706),"",M706*#REF!)</f>
        <v>#REF!</v>
      </c>
      <c r="BL706" s="415" t="e">
        <f>IF(#REF!&gt;0,DQ$6,"")</f>
        <v>#REF!</v>
      </c>
      <c r="BM706" s="361" t="e">
        <f>IF(#REF!="","",VLOOKUP(#REF!,#REF!,7,0))</f>
        <v>#REF!</v>
      </c>
      <c r="BN706" s="201" t="e">
        <f>IF(OR(#REF!="",BM706=""),"",ROUND(#REF!/10^3*BM706,3))</f>
        <v>#REF!</v>
      </c>
      <c r="BO706" s="201" t="e">
        <f>IF(#REF!&gt;0,#REF!*#REF!/1000,"")</f>
        <v>#REF!</v>
      </c>
      <c r="BP706" s="201" t="e">
        <f>IF(#REF!&gt;0,#REF!*#REF!/1000,"")</f>
        <v>#REF!</v>
      </c>
      <c r="BQ706" s="74" t="e">
        <f t="shared" si="127"/>
        <v>#REF!</v>
      </c>
      <c r="BR706" s="74" t="e">
        <f t="shared" si="128"/>
        <v>#REF!</v>
      </c>
      <c r="BS706" s="201" t="e">
        <f>IF(ISNA(BQ706),"",BQ706*#REF!)</f>
        <v>#REF!</v>
      </c>
      <c r="BT706" s="201" t="e">
        <f>IF(ISNA(BR706),"",BR706*#REF!)</f>
        <v>#REF!</v>
      </c>
      <c r="BU706" s="78" t="e">
        <f>IF(#REF!&gt;0,DQ$57,"")</f>
        <v>#REF!</v>
      </c>
      <c r="BV706" s="99"/>
      <c r="BW706" s="411"/>
      <c r="BX706" s="412" t="e">
        <f>IF(OR(#REF!="",F706=""),"",ROUND(#REF!/10^3*F706,3))</f>
        <v>#REF!</v>
      </c>
      <c r="BY706" s="412" t="e">
        <f>IF(#REF!&gt;0,#REF!*#REF!/1000,"")</f>
        <v>#REF!</v>
      </c>
      <c r="BZ706" s="412" t="e">
        <f>IF(#REF!&gt;0,#REF!*#REF!/1000,"")</f>
        <v>#REF!</v>
      </c>
      <c r="CA706" s="413" t="e">
        <f>IF(OR(#REF!="●",#REF!="●",#REF!="●",#REF!="●",#REF!="●"),"",IF(#REF!="","",#REF!))</f>
        <v>#REF!</v>
      </c>
      <c r="CB706" s="413" t="e">
        <f>IF(OR(#REF!="●",#REF!="●",#REF!="●",#REF!="●",#REF!="●"),"",IF(#REF!="","",#REF!))</f>
        <v>#REF!</v>
      </c>
      <c r="CC706" s="412" t="e">
        <f>IF(ISNA(L706),"",L706*#REF!)</f>
        <v>#REF!</v>
      </c>
      <c r="CD706" s="412" t="e">
        <f>IF(ISNA(M706),"",M706*#REF!)</f>
        <v>#REF!</v>
      </c>
      <c r="CE706" s="415" t="e">
        <f>IF(#REF!&gt;0,DQ$6,"")</f>
        <v>#REF!</v>
      </c>
      <c r="CF706" s="361" t="e">
        <f>IF(#REF!="","",VLOOKUP(#REF!,#REF!,7,0))</f>
        <v>#REF!</v>
      </c>
      <c r="CG706" s="201" t="e">
        <f>IF(OR(#REF!="",CF706=""),"",ROUND(#REF!/10^3*CF706,3))</f>
        <v>#REF!</v>
      </c>
      <c r="CH706" s="201" t="e">
        <f>IF(#REF!&gt;0,#REF!*#REF!/1000,"")</f>
        <v>#REF!</v>
      </c>
      <c r="CI706" s="201" t="e">
        <f>IF(#REF!&gt;0,#REF!*#REF!/1000,"")</f>
        <v>#REF!</v>
      </c>
      <c r="CJ706" s="74" t="e">
        <f t="shared" si="129"/>
        <v>#REF!</v>
      </c>
      <c r="CK706" s="74" t="e">
        <f t="shared" si="130"/>
        <v>#REF!</v>
      </c>
      <c r="CL706" s="201" t="e">
        <f>IF(ISNA(CJ706),"",CJ706*#REF!)</f>
        <v>#REF!</v>
      </c>
      <c r="CM706" s="201" t="e">
        <f>IF(ISNA(CK706),"",CK706*#REF!)</f>
        <v>#REF!</v>
      </c>
      <c r="CN706" s="101" t="e">
        <f>IF(#REF!&gt;0,DQ$57,"")</f>
        <v>#REF!</v>
      </c>
      <c r="CO706" s="84"/>
      <c r="CP706" s="2"/>
      <c r="CQ706" s="2"/>
      <c r="CR706" s="2"/>
      <c r="CS706" s="2"/>
      <c r="CT706" s="2"/>
      <c r="CU706" s="2"/>
      <c r="CV706" s="2"/>
      <c r="CX706" s="2"/>
      <c r="CY706" s="2"/>
      <c r="CZ706" s="2"/>
      <c r="DA706" s="2"/>
      <c r="DB706" s="2"/>
      <c r="DC706" s="2"/>
      <c r="DD706" s="2"/>
      <c r="DE706" s="2"/>
      <c r="DF706" s="2"/>
    </row>
    <row r="707" spans="2:110" ht="18" customHeight="1">
      <c r="B707" s="151" t="e">
        <f>IF(#REF!="","",VLOOKUP(#REF!,$CX$11:$DG$26,9,0))</f>
        <v>#REF!</v>
      </c>
      <c r="C707" s="64" t="e">
        <f>IF(#REF!="",0,VLOOKUP(#REF!,$CP$11:$CQ$16,2,0))</f>
        <v>#REF!</v>
      </c>
      <c r="D707" s="65" t="e">
        <f>IF(#REF!="",0,VLOOKUP(#REF!,$CX$11:$CY$26,2,0))</f>
        <v>#REF!</v>
      </c>
      <c r="E707" s="152" t="e">
        <f t="shared" si="120"/>
        <v>#REF!</v>
      </c>
      <c r="F707" s="155" t="e">
        <f>IF(#REF!="","",VLOOKUP(#REF!,#REF!,7,0))</f>
        <v>#REF!</v>
      </c>
      <c r="G707" s="201" t="e">
        <f>IF(OR(#REF!="",F707=""),"",ROUND(#REF!/10^3*F707,3))</f>
        <v>#REF!</v>
      </c>
      <c r="H707" s="201" t="e">
        <f>IF(#REF!&gt;0,#REF!*#REF!/1000,"")</f>
        <v>#REF!</v>
      </c>
      <c r="I707" s="201" t="e">
        <f>IF(#REF!&gt;0,#REF!*#REF!/1000,"")</f>
        <v>#REF!</v>
      </c>
      <c r="J707" s="51" t="e">
        <f>IF(#REF!="●","",IF(#REF!="","",#REF!))</f>
        <v>#REF!</v>
      </c>
      <c r="K707" s="51" t="e">
        <f>IF(#REF!="●","",IF(#REF!="","",#REF!))</f>
        <v>#REF!</v>
      </c>
      <c r="L707" s="74" t="e">
        <f t="shared" si="121"/>
        <v>#REF!</v>
      </c>
      <c r="M707" s="74" t="e">
        <f t="shared" si="122"/>
        <v>#REF!</v>
      </c>
      <c r="N707" s="201" t="e">
        <f>IF(ISNA(L707),"",L707*#REF!)</f>
        <v>#REF!</v>
      </c>
      <c r="O707" s="201" t="e">
        <f>IF(ISNA(M707),"",M707*#REF!)</f>
        <v>#REF!</v>
      </c>
      <c r="P707" s="78" t="e">
        <f>IF(#REF!&gt;0,DQ$6,"")</f>
        <v>#REF!</v>
      </c>
      <c r="Q707" s="99"/>
      <c r="R707" s="411"/>
      <c r="S707" s="412" t="e">
        <f>IF(OR(#REF!="",F707=""),"",ROUND(#REF!/10^3*F707,3))</f>
        <v>#REF!</v>
      </c>
      <c r="T707" s="412" t="e">
        <f>IF(#REF!&gt;0,#REF!*#REF!/1000,"")</f>
        <v>#REF!</v>
      </c>
      <c r="U707" s="412" t="e">
        <f>IF(#REF!&gt;0,#REF!*#REF!/1000,"")</f>
        <v>#REF!</v>
      </c>
      <c r="V707" s="413" t="e">
        <f>IF(OR(#REF!="●",#REF!="●"),"",IF(#REF!="","",#REF!))</f>
        <v>#REF!</v>
      </c>
      <c r="W707" s="413" t="e">
        <f>IF(OR(#REF!="●",#REF!="●"),"",IF(#REF!="","",#REF!))</f>
        <v>#REF!</v>
      </c>
      <c r="X707" s="412" t="e">
        <f>IF(ISNA(L707),"",L707*#REF!)</f>
        <v>#REF!</v>
      </c>
      <c r="Y707" s="412" t="e">
        <f>IF(ISNA(M707),"",M707*#REF!)</f>
        <v>#REF!</v>
      </c>
      <c r="Z707" s="414" t="e">
        <f>IF(#REF!&gt;0,DQ$6,"")</f>
        <v>#REF!</v>
      </c>
      <c r="AA707" s="95" t="e">
        <f>IF(#REF!="","",VLOOKUP(#REF!,#REF!,7,0))</f>
        <v>#REF!</v>
      </c>
      <c r="AB707" s="201" t="e">
        <f>IF(OR(#REF!="",AA707=""),"",ROUND(#REF!/10^3*AA707,3))</f>
        <v>#REF!</v>
      </c>
      <c r="AC707" s="201" t="e">
        <f>IF(#REF!&gt;0,#REF!*#REF!/1000,"")</f>
        <v>#REF!</v>
      </c>
      <c r="AD707" s="201" t="e">
        <f>IF(#REF!&gt;0,#REF!*#REF!/1000,"")</f>
        <v>#REF!</v>
      </c>
      <c r="AE707" s="74" t="e">
        <f t="shared" si="123"/>
        <v>#REF!</v>
      </c>
      <c r="AF707" s="74" t="e">
        <f t="shared" si="124"/>
        <v>#REF!</v>
      </c>
      <c r="AG707" s="201" t="e">
        <f>IF(ISNA(AE707),"",AE707*#REF!)</f>
        <v>#REF!</v>
      </c>
      <c r="AH707" s="201" t="e">
        <f>IF(ISNA(AF707),"",AF707*#REF!)</f>
        <v>#REF!</v>
      </c>
      <c r="AI707" s="78" t="e">
        <f>IF(#REF!&gt;0,DQ$23,"")</f>
        <v>#REF!</v>
      </c>
      <c r="AJ707" s="99"/>
      <c r="AK707" s="411"/>
      <c r="AL707" s="412" t="e">
        <f>IF(OR(#REF!="",F707=""),"",ROUND(#REF!/10^3*F707,3))</f>
        <v>#REF!</v>
      </c>
      <c r="AM707" s="412" t="e">
        <f>IF(#REF!&gt;0,#REF!*#REF!/1000,"")</f>
        <v>#REF!</v>
      </c>
      <c r="AN707" s="412" t="e">
        <f>IF(#REF!&gt;0,#REF!*#REF!/1000,"")</f>
        <v>#REF!</v>
      </c>
      <c r="AO707" s="413" t="e">
        <f>IF(OR(#REF!="●",#REF!="●",#REF!="●"),"",IF(#REF!="","",#REF!))</f>
        <v>#REF!</v>
      </c>
      <c r="AP707" s="413" t="e">
        <f>IF(OR(#REF!="●",#REF!="●",#REF!="●"),"",IF(#REF!="","",#REF!))</f>
        <v>#REF!</v>
      </c>
      <c r="AQ707" s="412" t="e">
        <f>IF(ISNA(L707),"",L707*#REF!)</f>
        <v>#REF!</v>
      </c>
      <c r="AR707" s="412" t="e">
        <f>IF(ISNA(M707),"",M707*#REF!)</f>
        <v>#REF!</v>
      </c>
      <c r="AS707" s="414" t="e">
        <f>IF(#REF!&gt;0,DQ$6,"")</f>
        <v>#REF!</v>
      </c>
      <c r="AT707" s="95" t="e">
        <f>IF(#REF!="","",VLOOKUP(#REF!,#REF!,7,0))</f>
        <v>#REF!</v>
      </c>
      <c r="AU707" s="201" t="e">
        <f>IF(OR(#REF!="",AT707=""),"",ROUND(#REF!/10^3*AT707,3))</f>
        <v>#REF!</v>
      </c>
      <c r="AV707" s="201" t="e">
        <f>IF(#REF!&gt;0,#REF!*#REF!/1000,"")</f>
        <v>#REF!</v>
      </c>
      <c r="AW707" s="201" t="e">
        <f>IF(#REF!&gt;0,#REF!*#REF!/1000,"")</f>
        <v>#REF!</v>
      </c>
      <c r="AX707" s="74" t="e">
        <f t="shared" si="125"/>
        <v>#REF!</v>
      </c>
      <c r="AY707" s="74" t="e">
        <f t="shared" si="126"/>
        <v>#REF!</v>
      </c>
      <c r="AZ707" s="201" t="e">
        <f>IF(ISNA(AX707),"",AX707*#REF!)</f>
        <v>#REF!</v>
      </c>
      <c r="BA707" s="201" t="e">
        <f>IF(ISNA(AY707),"",AY707*#REF!)</f>
        <v>#REF!</v>
      </c>
      <c r="BB707" s="78" t="e">
        <f>IF(#REF!&gt;0,DQ$40,"")</f>
        <v>#REF!</v>
      </c>
      <c r="BC707" s="99"/>
      <c r="BD707" s="650"/>
      <c r="BE707" s="652" t="e">
        <f>IF(OR(#REF!="",F707=""),"",ROUND(#REF!/10^3*F707,3))</f>
        <v>#REF!</v>
      </c>
      <c r="BF707" s="412" t="e">
        <f>IF(#REF!&gt;0,#REF!*#REF!/1000,"")</f>
        <v>#REF!</v>
      </c>
      <c r="BG707" s="412" t="e">
        <f>IF(#REF!&gt;0,#REF!*#REF!/1000,"")</f>
        <v>#REF!</v>
      </c>
      <c r="BH707" s="413" t="e">
        <f>IF(OR(#REF!="●",#REF!="●",#REF!="●",#REF!="●"),"",IF(#REF!="","",#REF!))</f>
        <v>#REF!</v>
      </c>
      <c r="BI707" s="413" t="e">
        <f>IF(OR(#REF!="●",#REF!="●",#REF!="●",#REF!="●"),"",IF(#REF!="","",#REF!))</f>
        <v>#REF!</v>
      </c>
      <c r="BJ707" s="412" t="e">
        <f>IF(ISNA(L707),"",L707*#REF!)</f>
        <v>#REF!</v>
      </c>
      <c r="BK707" s="412" t="e">
        <f>IF(ISNA(M707),"",M707*#REF!)</f>
        <v>#REF!</v>
      </c>
      <c r="BL707" s="415" t="e">
        <f>IF(#REF!&gt;0,DQ$6,"")</f>
        <v>#REF!</v>
      </c>
      <c r="BM707" s="361" t="e">
        <f>IF(#REF!="","",VLOOKUP(#REF!,#REF!,7,0))</f>
        <v>#REF!</v>
      </c>
      <c r="BN707" s="201" t="e">
        <f>IF(OR(#REF!="",BM707=""),"",ROUND(#REF!/10^3*BM707,3))</f>
        <v>#REF!</v>
      </c>
      <c r="BO707" s="201" t="e">
        <f>IF(#REF!&gt;0,#REF!*#REF!/1000,"")</f>
        <v>#REF!</v>
      </c>
      <c r="BP707" s="201" t="e">
        <f>IF(#REF!&gt;0,#REF!*#REF!/1000,"")</f>
        <v>#REF!</v>
      </c>
      <c r="BQ707" s="74" t="e">
        <f t="shared" si="127"/>
        <v>#REF!</v>
      </c>
      <c r="BR707" s="74" t="e">
        <f t="shared" si="128"/>
        <v>#REF!</v>
      </c>
      <c r="BS707" s="201" t="e">
        <f>IF(ISNA(BQ707),"",BQ707*#REF!)</f>
        <v>#REF!</v>
      </c>
      <c r="BT707" s="201" t="e">
        <f>IF(ISNA(BR707),"",BR707*#REF!)</f>
        <v>#REF!</v>
      </c>
      <c r="BU707" s="78" t="e">
        <f>IF(#REF!&gt;0,DQ$57,"")</f>
        <v>#REF!</v>
      </c>
      <c r="BV707" s="99"/>
      <c r="BW707" s="411"/>
      <c r="BX707" s="412" t="e">
        <f>IF(OR(#REF!="",F707=""),"",ROUND(#REF!/10^3*F707,3))</f>
        <v>#REF!</v>
      </c>
      <c r="BY707" s="412" t="e">
        <f>IF(#REF!&gt;0,#REF!*#REF!/1000,"")</f>
        <v>#REF!</v>
      </c>
      <c r="BZ707" s="412" t="e">
        <f>IF(#REF!&gt;0,#REF!*#REF!/1000,"")</f>
        <v>#REF!</v>
      </c>
      <c r="CA707" s="413" t="e">
        <f>IF(OR(#REF!="●",#REF!="●",#REF!="●",#REF!="●",#REF!="●"),"",IF(#REF!="","",#REF!))</f>
        <v>#REF!</v>
      </c>
      <c r="CB707" s="413" t="e">
        <f>IF(OR(#REF!="●",#REF!="●",#REF!="●",#REF!="●",#REF!="●"),"",IF(#REF!="","",#REF!))</f>
        <v>#REF!</v>
      </c>
      <c r="CC707" s="412" t="e">
        <f>IF(ISNA(L707),"",L707*#REF!)</f>
        <v>#REF!</v>
      </c>
      <c r="CD707" s="412" t="e">
        <f>IF(ISNA(M707),"",M707*#REF!)</f>
        <v>#REF!</v>
      </c>
      <c r="CE707" s="415" t="e">
        <f>IF(#REF!&gt;0,DQ$6,"")</f>
        <v>#REF!</v>
      </c>
      <c r="CF707" s="361" t="e">
        <f>IF(#REF!="","",VLOOKUP(#REF!,#REF!,7,0))</f>
        <v>#REF!</v>
      </c>
      <c r="CG707" s="201" t="e">
        <f>IF(OR(#REF!="",CF707=""),"",ROUND(#REF!/10^3*CF707,3))</f>
        <v>#REF!</v>
      </c>
      <c r="CH707" s="201" t="e">
        <f>IF(#REF!&gt;0,#REF!*#REF!/1000,"")</f>
        <v>#REF!</v>
      </c>
      <c r="CI707" s="201" t="e">
        <f>IF(#REF!&gt;0,#REF!*#REF!/1000,"")</f>
        <v>#REF!</v>
      </c>
      <c r="CJ707" s="74" t="e">
        <f t="shared" si="129"/>
        <v>#REF!</v>
      </c>
      <c r="CK707" s="74" t="e">
        <f t="shared" si="130"/>
        <v>#REF!</v>
      </c>
      <c r="CL707" s="201" t="e">
        <f>IF(ISNA(CJ707),"",CJ707*#REF!)</f>
        <v>#REF!</v>
      </c>
      <c r="CM707" s="201" t="e">
        <f>IF(ISNA(CK707),"",CK707*#REF!)</f>
        <v>#REF!</v>
      </c>
      <c r="CN707" s="101" t="e">
        <f>IF(#REF!&gt;0,DQ$57,"")</f>
        <v>#REF!</v>
      </c>
      <c r="CO707" s="84"/>
      <c r="CP707" s="2"/>
      <c r="CQ707" s="2"/>
      <c r="CR707" s="2"/>
      <c r="CS707" s="2"/>
      <c r="CT707" s="2"/>
      <c r="CU707" s="2"/>
      <c r="CV707" s="2"/>
      <c r="CX707" s="2"/>
      <c r="CY707" s="2"/>
      <c r="CZ707" s="2"/>
      <c r="DA707" s="2"/>
      <c r="DB707" s="2"/>
      <c r="DC707" s="2"/>
      <c r="DD707" s="2"/>
      <c r="DE707" s="2"/>
      <c r="DF707" s="2"/>
    </row>
    <row r="708" spans="2:110" ht="18" customHeight="1">
      <c r="B708" s="151" t="e">
        <f>IF(#REF!="","",VLOOKUP(#REF!,$CX$11:$DG$26,9,0))</f>
        <v>#REF!</v>
      </c>
      <c r="C708" s="64" t="e">
        <f>IF(#REF!="",0,VLOOKUP(#REF!,$CP$11:$CQ$16,2,0))</f>
        <v>#REF!</v>
      </c>
      <c r="D708" s="65" t="e">
        <f>IF(#REF!="",0,VLOOKUP(#REF!,$CX$11:$CY$26,2,0))</f>
        <v>#REF!</v>
      </c>
      <c r="E708" s="152" t="e">
        <f t="shared" si="120"/>
        <v>#REF!</v>
      </c>
      <c r="F708" s="155" t="e">
        <f>IF(#REF!="","",VLOOKUP(#REF!,#REF!,7,0))</f>
        <v>#REF!</v>
      </c>
      <c r="G708" s="201" t="e">
        <f>IF(OR(#REF!="",F708=""),"",ROUND(#REF!/10^3*F708,3))</f>
        <v>#REF!</v>
      </c>
      <c r="H708" s="201" t="e">
        <f>IF(#REF!&gt;0,#REF!*#REF!/1000,"")</f>
        <v>#REF!</v>
      </c>
      <c r="I708" s="201" t="e">
        <f>IF(#REF!&gt;0,#REF!*#REF!/1000,"")</f>
        <v>#REF!</v>
      </c>
      <c r="J708" s="51" t="e">
        <f>IF(#REF!="●","",IF(#REF!="","",#REF!))</f>
        <v>#REF!</v>
      </c>
      <c r="K708" s="51" t="e">
        <f>IF(#REF!="●","",IF(#REF!="","",#REF!))</f>
        <v>#REF!</v>
      </c>
      <c r="L708" s="74" t="e">
        <f t="shared" si="121"/>
        <v>#REF!</v>
      </c>
      <c r="M708" s="74" t="e">
        <f t="shared" si="122"/>
        <v>#REF!</v>
      </c>
      <c r="N708" s="201" t="e">
        <f>IF(ISNA(L708),"",L708*#REF!)</f>
        <v>#REF!</v>
      </c>
      <c r="O708" s="201" t="e">
        <f>IF(ISNA(M708),"",M708*#REF!)</f>
        <v>#REF!</v>
      </c>
      <c r="P708" s="78" t="e">
        <f>IF(#REF!&gt;0,DQ$6,"")</f>
        <v>#REF!</v>
      </c>
      <c r="Q708" s="99"/>
      <c r="R708" s="411"/>
      <c r="S708" s="412" t="e">
        <f>IF(OR(#REF!="",F708=""),"",ROUND(#REF!/10^3*F708,3))</f>
        <v>#REF!</v>
      </c>
      <c r="T708" s="412" t="e">
        <f>IF(#REF!&gt;0,#REF!*#REF!/1000,"")</f>
        <v>#REF!</v>
      </c>
      <c r="U708" s="412" t="e">
        <f>IF(#REF!&gt;0,#REF!*#REF!/1000,"")</f>
        <v>#REF!</v>
      </c>
      <c r="V708" s="413" t="e">
        <f>IF(OR(#REF!="●",#REF!="●"),"",IF(#REF!="","",#REF!))</f>
        <v>#REF!</v>
      </c>
      <c r="W708" s="413" t="e">
        <f>IF(OR(#REF!="●",#REF!="●"),"",IF(#REF!="","",#REF!))</f>
        <v>#REF!</v>
      </c>
      <c r="X708" s="412" t="e">
        <f>IF(ISNA(L708),"",L708*#REF!)</f>
        <v>#REF!</v>
      </c>
      <c r="Y708" s="412" t="e">
        <f>IF(ISNA(M708),"",M708*#REF!)</f>
        <v>#REF!</v>
      </c>
      <c r="Z708" s="414" t="e">
        <f>IF(#REF!&gt;0,DQ$6,"")</f>
        <v>#REF!</v>
      </c>
      <c r="AA708" s="95" t="e">
        <f>IF(#REF!="","",VLOOKUP(#REF!,#REF!,7,0))</f>
        <v>#REF!</v>
      </c>
      <c r="AB708" s="201" t="e">
        <f>IF(OR(#REF!="",AA708=""),"",ROUND(#REF!/10^3*AA708,3))</f>
        <v>#REF!</v>
      </c>
      <c r="AC708" s="201" t="e">
        <f>IF(#REF!&gt;0,#REF!*#REF!/1000,"")</f>
        <v>#REF!</v>
      </c>
      <c r="AD708" s="201" t="e">
        <f>IF(#REF!&gt;0,#REF!*#REF!/1000,"")</f>
        <v>#REF!</v>
      </c>
      <c r="AE708" s="74" t="e">
        <f t="shared" si="123"/>
        <v>#REF!</v>
      </c>
      <c r="AF708" s="74" t="e">
        <f t="shared" si="124"/>
        <v>#REF!</v>
      </c>
      <c r="AG708" s="201" t="e">
        <f>IF(ISNA(AE708),"",AE708*#REF!)</f>
        <v>#REF!</v>
      </c>
      <c r="AH708" s="201" t="e">
        <f>IF(ISNA(AF708),"",AF708*#REF!)</f>
        <v>#REF!</v>
      </c>
      <c r="AI708" s="78" t="e">
        <f>IF(#REF!&gt;0,DQ$23,"")</f>
        <v>#REF!</v>
      </c>
      <c r="AJ708" s="99"/>
      <c r="AK708" s="411"/>
      <c r="AL708" s="412" t="e">
        <f>IF(OR(#REF!="",F708=""),"",ROUND(#REF!/10^3*F708,3))</f>
        <v>#REF!</v>
      </c>
      <c r="AM708" s="412" t="e">
        <f>IF(#REF!&gt;0,#REF!*#REF!/1000,"")</f>
        <v>#REF!</v>
      </c>
      <c r="AN708" s="412" t="e">
        <f>IF(#REF!&gt;0,#REF!*#REF!/1000,"")</f>
        <v>#REF!</v>
      </c>
      <c r="AO708" s="413" t="e">
        <f>IF(OR(#REF!="●",#REF!="●",#REF!="●"),"",IF(#REF!="","",#REF!))</f>
        <v>#REF!</v>
      </c>
      <c r="AP708" s="413" t="e">
        <f>IF(OR(#REF!="●",#REF!="●",#REF!="●"),"",IF(#REF!="","",#REF!))</f>
        <v>#REF!</v>
      </c>
      <c r="AQ708" s="412" t="e">
        <f>IF(ISNA(L708),"",L708*#REF!)</f>
        <v>#REF!</v>
      </c>
      <c r="AR708" s="412" t="e">
        <f>IF(ISNA(M708),"",M708*#REF!)</f>
        <v>#REF!</v>
      </c>
      <c r="AS708" s="414" t="e">
        <f>IF(#REF!&gt;0,DQ$6,"")</f>
        <v>#REF!</v>
      </c>
      <c r="AT708" s="95" t="e">
        <f>IF(#REF!="","",VLOOKUP(#REF!,#REF!,7,0))</f>
        <v>#REF!</v>
      </c>
      <c r="AU708" s="201" t="e">
        <f>IF(OR(#REF!="",AT708=""),"",ROUND(#REF!/10^3*AT708,3))</f>
        <v>#REF!</v>
      </c>
      <c r="AV708" s="201" t="e">
        <f>IF(#REF!&gt;0,#REF!*#REF!/1000,"")</f>
        <v>#REF!</v>
      </c>
      <c r="AW708" s="201" t="e">
        <f>IF(#REF!&gt;0,#REF!*#REF!/1000,"")</f>
        <v>#REF!</v>
      </c>
      <c r="AX708" s="74" t="e">
        <f t="shared" si="125"/>
        <v>#REF!</v>
      </c>
      <c r="AY708" s="74" t="e">
        <f t="shared" si="126"/>
        <v>#REF!</v>
      </c>
      <c r="AZ708" s="201" t="e">
        <f>IF(ISNA(AX708),"",AX708*#REF!)</f>
        <v>#REF!</v>
      </c>
      <c r="BA708" s="201" t="e">
        <f>IF(ISNA(AY708),"",AY708*#REF!)</f>
        <v>#REF!</v>
      </c>
      <c r="BB708" s="78" t="e">
        <f>IF(#REF!&gt;0,DQ$40,"")</f>
        <v>#REF!</v>
      </c>
      <c r="BC708" s="99"/>
      <c r="BD708" s="650"/>
      <c r="BE708" s="652" t="e">
        <f>IF(OR(#REF!="",F708=""),"",ROUND(#REF!/10^3*F708,3))</f>
        <v>#REF!</v>
      </c>
      <c r="BF708" s="412" t="e">
        <f>IF(#REF!&gt;0,#REF!*#REF!/1000,"")</f>
        <v>#REF!</v>
      </c>
      <c r="BG708" s="412" t="e">
        <f>IF(#REF!&gt;0,#REF!*#REF!/1000,"")</f>
        <v>#REF!</v>
      </c>
      <c r="BH708" s="413" t="e">
        <f>IF(OR(#REF!="●",#REF!="●",#REF!="●",#REF!="●"),"",IF(#REF!="","",#REF!))</f>
        <v>#REF!</v>
      </c>
      <c r="BI708" s="413" t="e">
        <f>IF(OR(#REF!="●",#REF!="●",#REF!="●",#REF!="●"),"",IF(#REF!="","",#REF!))</f>
        <v>#REF!</v>
      </c>
      <c r="BJ708" s="412" t="e">
        <f>IF(ISNA(L708),"",L708*#REF!)</f>
        <v>#REF!</v>
      </c>
      <c r="BK708" s="412" t="e">
        <f>IF(ISNA(M708),"",M708*#REF!)</f>
        <v>#REF!</v>
      </c>
      <c r="BL708" s="415" t="e">
        <f>IF(#REF!&gt;0,DQ$6,"")</f>
        <v>#REF!</v>
      </c>
      <c r="BM708" s="361" t="e">
        <f>IF(#REF!="","",VLOOKUP(#REF!,#REF!,7,0))</f>
        <v>#REF!</v>
      </c>
      <c r="BN708" s="201" t="e">
        <f>IF(OR(#REF!="",BM708=""),"",ROUND(#REF!/10^3*BM708,3))</f>
        <v>#REF!</v>
      </c>
      <c r="BO708" s="201" t="e">
        <f>IF(#REF!&gt;0,#REF!*#REF!/1000,"")</f>
        <v>#REF!</v>
      </c>
      <c r="BP708" s="201" t="e">
        <f>IF(#REF!&gt;0,#REF!*#REF!/1000,"")</f>
        <v>#REF!</v>
      </c>
      <c r="BQ708" s="74" t="e">
        <f t="shared" si="127"/>
        <v>#REF!</v>
      </c>
      <c r="BR708" s="74" t="e">
        <f t="shared" si="128"/>
        <v>#REF!</v>
      </c>
      <c r="BS708" s="201" t="e">
        <f>IF(ISNA(BQ708),"",BQ708*#REF!)</f>
        <v>#REF!</v>
      </c>
      <c r="BT708" s="201" t="e">
        <f>IF(ISNA(BR708),"",BR708*#REF!)</f>
        <v>#REF!</v>
      </c>
      <c r="BU708" s="78" t="e">
        <f>IF(#REF!&gt;0,DQ$57,"")</f>
        <v>#REF!</v>
      </c>
      <c r="BV708" s="99"/>
      <c r="BW708" s="411"/>
      <c r="BX708" s="412" t="e">
        <f>IF(OR(#REF!="",F708=""),"",ROUND(#REF!/10^3*F708,3))</f>
        <v>#REF!</v>
      </c>
      <c r="BY708" s="412" t="e">
        <f>IF(#REF!&gt;0,#REF!*#REF!/1000,"")</f>
        <v>#REF!</v>
      </c>
      <c r="BZ708" s="412" t="e">
        <f>IF(#REF!&gt;0,#REF!*#REF!/1000,"")</f>
        <v>#REF!</v>
      </c>
      <c r="CA708" s="413" t="e">
        <f>IF(OR(#REF!="●",#REF!="●",#REF!="●",#REF!="●",#REF!="●"),"",IF(#REF!="","",#REF!))</f>
        <v>#REF!</v>
      </c>
      <c r="CB708" s="413" t="e">
        <f>IF(OR(#REF!="●",#REF!="●",#REF!="●",#REF!="●",#REF!="●"),"",IF(#REF!="","",#REF!))</f>
        <v>#REF!</v>
      </c>
      <c r="CC708" s="412" t="e">
        <f>IF(ISNA(L708),"",L708*#REF!)</f>
        <v>#REF!</v>
      </c>
      <c r="CD708" s="412" t="e">
        <f>IF(ISNA(M708),"",M708*#REF!)</f>
        <v>#REF!</v>
      </c>
      <c r="CE708" s="415" t="e">
        <f>IF(#REF!&gt;0,DQ$6,"")</f>
        <v>#REF!</v>
      </c>
      <c r="CF708" s="361" t="e">
        <f>IF(#REF!="","",VLOOKUP(#REF!,#REF!,7,0))</f>
        <v>#REF!</v>
      </c>
      <c r="CG708" s="201" t="e">
        <f>IF(OR(#REF!="",CF708=""),"",ROUND(#REF!/10^3*CF708,3))</f>
        <v>#REF!</v>
      </c>
      <c r="CH708" s="201" t="e">
        <f>IF(#REF!&gt;0,#REF!*#REF!/1000,"")</f>
        <v>#REF!</v>
      </c>
      <c r="CI708" s="201" t="e">
        <f>IF(#REF!&gt;0,#REF!*#REF!/1000,"")</f>
        <v>#REF!</v>
      </c>
      <c r="CJ708" s="74" t="e">
        <f t="shared" si="129"/>
        <v>#REF!</v>
      </c>
      <c r="CK708" s="74" t="e">
        <f t="shared" si="130"/>
        <v>#REF!</v>
      </c>
      <c r="CL708" s="201" t="e">
        <f>IF(ISNA(CJ708),"",CJ708*#REF!)</f>
        <v>#REF!</v>
      </c>
      <c r="CM708" s="201" t="e">
        <f>IF(ISNA(CK708),"",CK708*#REF!)</f>
        <v>#REF!</v>
      </c>
      <c r="CN708" s="101" t="e">
        <f>IF(#REF!&gt;0,DQ$57,"")</f>
        <v>#REF!</v>
      </c>
      <c r="CO708" s="84"/>
      <c r="CP708" s="2"/>
      <c r="CQ708" s="2"/>
      <c r="CR708" s="2"/>
      <c r="CS708" s="2"/>
      <c r="CT708" s="2"/>
      <c r="CU708" s="2"/>
      <c r="CV708" s="2"/>
      <c r="CX708" s="2"/>
      <c r="CY708" s="2"/>
      <c r="CZ708" s="2"/>
      <c r="DA708" s="2"/>
      <c r="DB708" s="2"/>
      <c r="DC708" s="2"/>
      <c r="DD708" s="2"/>
      <c r="DE708" s="2"/>
      <c r="DF708" s="2"/>
    </row>
    <row r="709" spans="2:110" ht="18" customHeight="1">
      <c r="B709" s="151" t="e">
        <f>IF(#REF!="","",VLOOKUP(#REF!,$CX$11:$DG$26,9,0))</f>
        <v>#REF!</v>
      </c>
      <c r="C709" s="64" t="e">
        <f>IF(#REF!="",0,VLOOKUP(#REF!,$CP$11:$CQ$16,2,0))</f>
        <v>#REF!</v>
      </c>
      <c r="D709" s="65" t="e">
        <f>IF(#REF!="",0,VLOOKUP(#REF!,$CX$11:$CY$26,2,0))</f>
        <v>#REF!</v>
      </c>
      <c r="E709" s="152" t="e">
        <f t="shared" si="120"/>
        <v>#REF!</v>
      </c>
      <c r="F709" s="155" t="e">
        <f>IF(#REF!="","",VLOOKUP(#REF!,#REF!,7,0))</f>
        <v>#REF!</v>
      </c>
      <c r="G709" s="201" t="e">
        <f>IF(OR(#REF!="",F709=""),"",ROUND(#REF!/10^3*F709,3))</f>
        <v>#REF!</v>
      </c>
      <c r="H709" s="201" t="e">
        <f>IF(#REF!&gt;0,#REF!*#REF!/1000,"")</f>
        <v>#REF!</v>
      </c>
      <c r="I709" s="201" t="e">
        <f>IF(#REF!&gt;0,#REF!*#REF!/1000,"")</f>
        <v>#REF!</v>
      </c>
      <c r="J709" s="51" t="e">
        <f>IF(#REF!="●","",IF(#REF!="","",#REF!))</f>
        <v>#REF!</v>
      </c>
      <c r="K709" s="51" t="e">
        <f>IF(#REF!="●","",IF(#REF!="","",#REF!))</f>
        <v>#REF!</v>
      </c>
      <c r="L709" s="74" t="e">
        <f t="shared" si="121"/>
        <v>#REF!</v>
      </c>
      <c r="M709" s="74" t="e">
        <f t="shared" si="122"/>
        <v>#REF!</v>
      </c>
      <c r="N709" s="201" t="e">
        <f>IF(ISNA(L709),"",L709*#REF!)</f>
        <v>#REF!</v>
      </c>
      <c r="O709" s="201" t="e">
        <f>IF(ISNA(M709),"",M709*#REF!)</f>
        <v>#REF!</v>
      </c>
      <c r="P709" s="78" t="e">
        <f>IF(#REF!&gt;0,DQ$6,"")</f>
        <v>#REF!</v>
      </c>
      <c r="Q709" s="99"/>
      <c r="R709" s="411"/>
      <c r="S709" s="412" t="e">
        <f>IF(OR(#REF!="",F709=""),"",ROUND(#REF!/10^3*F709,3))</f>
        <v>#REF!</v>
      </c>
      <c r="T709" s="412" t="e">
        <f>IF(#REF!&gt;0,#REF!*#REF!/1000,"")</f>
        <v>#REF!</v>
      </c>
      <c r="U709" s="412" t="e">
        <f>IF(#REF!&gt;0,#REF!*#REF!/1000,"")</f>
        <v>#REF!</v>
      </c>
      <c r="V709" s="413" t="e">
        <f>IF(OR(#REF!="●",#REF!="●"),"",IF(#REF!="","",#REF!))</f>
        <v>#REF!</v>
      </c>
      <c r="W709" s="413" t="e">
        <f>IF(OR(#REF!="●",#REF!="●"),"",IF(#REF!="","",#REF!))</f>
        <v>#REF!</v>
      </c>
      <c r="X709" s="412" t="e">
        <f>IF(ISNA(L709),"",L709*#REF!)</f>
        <v>#REF!</v>
      </c>
      <c r="Y709" s="412" t="e">
        <f>IF(ISNA(M709),"",M709*#REF!)</f>
        <v>#REF!</v>
      </c>
      <c r="Z709" s="414" t="e">
        <f>IF(#REF!&gt;0,DQ$6,"")</f>
        <v>#REF!</v>
      </c>
      <c r="AA709" s="95" t="e">
        <f>IF(#REF!="","",VLOOKUP(#REF!,#REF!,7,0))</f>
        <v>#REF!</v>
      </c>
      <c r="AB709" s="201" t="e">
        <f>IF(OR(#REF!="",AA709=""),"",ROUND(#REF!/10^3*AA709,3))</f>
        <v>#REF!</v>
      </c>
      <c r="AC709" s="201" t="e">
        <f>IF(#REF!&gt;0,#REF!*#REF!/1000,"")</f>
        <v>#REF!</v>
      </c>
      <c r="AD709" s="201" t="e">
        <f>IF(#REF!&gt;0,#REF!*#REF!/1000,"")</f>
        <v>#REF!</v>
      </c>
      <c r="AE709" s="74" t="e">
        <f t="shared" si="123"/>
        <v>#REF!</v>
      </c>
      <c r="AF709" s="74" t="e">
        <f t="shared" si="124"/>
        <v>#REF!</v>
      </c>
      <c r="AG709" s="201" t="e">
        <f>IF(ISNA(AE709),"",AE709*#REF!)</f>
        <v>#REF!</v>
      </c>
      <c r="AH709" s="201" t="e">
        <f>IF(ISNA(AF709),"",AF709*#REF!)</f>
        <v>#REF!</v>
      </c>
      <c r="AI709" s="78" t="e">
        <f>IF(#REF!&gt;0,DQ$23,"")</f>
        <v>#REF!</v>
      </c>
      <c r="AJ709" s="99"/>
      <c r="AK709" s="411"/>
      <c r="AL709" s="412" t="e">
        <f>IF(OR(#REF!="",F709=""),"",ROUND(#REF!/10^3*F709,3))</f>
        <v>#REF!</v>
      </c>
      <c r="AM709" s="412" t="e">
        <f>IF(#REF!&gt;0,#REF!*#REF!/1000,"")</f>
        <v>#REF!</v>
      </c>
      <c r="AN709" s="412" t="e">
        <f>IF(#REF!&gt;0,#REF!*#REF!/1000,"")</f>
        <v>#REF!</v>
      </c>
      <c r="AO709" s="413" t="e">
        <f>IF(OR(#REF!="●",#REF!="●",#REF!="●"),"",IF(#REF!="","",#REF!))</f>
        <v>#REF!</v>
      </c>
      <c r="AP709" s="413" t="e">
        <f>IF(OR(#REF!="●",#REF!="●",#REF!="●"),"",IF(#REF!="","",#REF!))</f>
        <v>#REF!</v>
      </c>
      <c r="AQ709" s="412" t="e">
        <f>IF(ISNA(L709),"",L709*#REF!)</f>
        <v>#REF!</v>
      </c>
      <c r="AR709" s="412" t="e">
        <f>IF(ISNA(M709),"",M709*#REF!)</f>
        <v>#REF!</v>
      </c>
      <c r="AS709" s="414" t="e">
        <f>IF(#REF!&gt;0,DQ$6,"")</f>
        <v>#REF!</v>
      </c>
      <c r="AT709" s="95" t="e">
        <f>IF(#REF!="","",VLOOKUP(#REF!,#REF!,7,0))</f>
        <v>#REF!</v>
      </c>
      <c r="AU709" s="201" t="e">
        <f>IF(OR(#REF!="",AT709=""),"",ROUND(#REF!/10^3*AT709,3))</f>
        <v>#REF!</v>
      </c>
      <c r="AV709" s="201" t="e">
        <f>IF(#REF!&gt;0,#REF!*#REF!/1000,"")</f>
        <v>#REF!</v>
      </c>
      <c r="AW709" s="201" t="e">
        <f>IF(#REF!&gt;0,#REF!*#REF!/1000,"")</f>
        <v>#REF!</v>
      </c>
      <c r="AX709" s="74" t="e">
        <f t="shared" si="125"/>
        <v>#REF!</v>
      </c>
      <c r="AY709" s="74" t="e">
        <f t="shared" si="126"/>
        <v>#REF!</v>
      </c>
      <c r="AZ709" s="201" t="e">
        <f>IF(ISNA(AX709),"",AX709*#REF!)</f>
        <v>#REF!</v>
      </c>
      <c r="BA709" s="201" t="e">
        <f>IF(ISNA(AY709),"",AY709*#REF!)</f>
        <v>#REF!</v>
      </c>
      <c r="BB709" s="78" t="e">
        <f>IF(#REF!&gt;0,DQ$40,"")</f>
        <v>#REF!</v>
      </c>
      <c r="BC709" s="99"/>
      <c r="BD709" s="650"/>
      <c r="BE709" s="652" t="e">
        <f>IF(OR(#REF!="",F709=""),"",ROUND(#REF!/10^3*F709,3))</f>
        <v>#REF!</v>
      </c>
      <c r="BF709" s="412" t="e">
        <f>IF(#REF!&gt;0,#REF!*#REF!/1000,"")</f>
        <v>#REF!</v>
      </c>
      <c r="BG709" s="412" t="e">
        <f>IF(#REF!&gt;0,#REF!*#REF!/1000,"")</f>
        <v>#REF!</v>
      </c>
      <c r="BH709" s="413" t="e">
        <f>IF(OR(#REF!="●",#REF!="●",#REF!="●",#REF!="●"),"",IF(#REF!="","",#REF!))</f>
        <v>#REF!</v>
      </c>
      <c r="BI709" s="413" t="e">
        <f>IF(OR(#REF!="●",#REF!="●",#REF!="●",#REF!="●"),"",IF(#REF!="","",#REF!))</f>
        <v>#REF!</v>
      </c>
      <c r="BJ709" s="412" t="e">
        <f>IF(ISNA(L709),"",L709*#REF!)</f>
        <v>#REF!</v>
      </c>
      <c r="BK709" s="412" t="e">
        <f>IF(ISNA(M709),"",M709*#REF!)</f>
        <v>#REF!</v>
      </c>
      <c r="BL709" s="415" t="e">
        <f>IF(#REF!&gt;0,DQ$6,"")</f>
        <v>#REF!</v>
      </c>
      <c r="BM709" s="361" t="e">
        <f>IF(#REF!="","",VLOOKUP(#REF!,#REF!,7,0))</f>
        <v>#REF!</v>
      </c>
      <c r="BN709" s="201" t="e">
        <f>IF(OR(#REF!="",BM709=""),"",ROUND(#REF!/10^3*BM709,3))</f>
        <v>#REF!</v>
      </c>
      <c r="BO709" s="201" t="e">
        <f>IF(#REF!&gt;0,#REF!*#REF!/1000,"")</f>
        <v>#REF!</v>
      </c>
      <c r="BP709" s="201" t="e">
        <f>IF(#REF!&gt;0,#REF!*#REF!/1000,"")</f>
        <v>#REF!</v>
      </c>
      <c r="BQ709" s="74" t="e">
        <f t="shared" si="127"/>
        <v>#REF!</v>
      </c>
      <c r="BR709" s="74" t="e">
        <f t="shared" si="128"/>
        <v>#REF!</v>
      </c>
      <c r="BS709" s="201" t="e">
        <f>IF(ISNA(BQ709),"",BQ709*#REF!)</f>
        <v>#REF!</v>
      </c>
      <c r="BT709" s="201" t="e">
        <f>IF(ISNA(BR709),"",BR709*#REF!)</f>
        <v>#REF!</v>
      </c>
      <c r="BU709" s="78" t="e">
        <f>IF(#REF!&gt;0,DQ$57,"")</f>
        <v>#REF!</v>
      </c>
      <c r="BV709" s="99"/>
      <c r="BW709" s="411"/>
      <c r="BX709" s="412" t="e">
        <f>IF(OR(#REF!="",F709=""),"",ROUND(#REF!/10^3*F709,3))</f>
        <v>#REF!</v>
      </c>
      <c r="BY709" s="412" t="e">
        <f>IF(#REF!&gt;0,#REF!*#REF!/1000,"")</f>
        <v>#REF!</v>
      </c>
      <c r="BZ709" s="412" t="e">
        <f>IF(#REF!&gt;0,#REF!*#REF!/1000,"")</f>
        <v>#REF!</v>
      </c>
      <c r="CA709" s="413" t="e">
        <f>IF(OR(#REF!="●",#REF!="●",#REF!="●",#REF!="●",#REF!="●"),"",IF(#REF!="","",#REF!))</f>
        <v>#REF!</v>
      </c>
      <c r="CB709" s="413" t="e">
        <f>IF(OR(#REF!="●",#REF!="●",#REF!="●",#REF!="●",#REF!="●"),"",IF(#REF!="","",#REF!))</f>
        <v>#REF!</v>
      </c>
      <c r="CC709" s="412" t="e">
        <f>IF(ISNA(L709),"",L709*#REF!)</f>
        <v>#REF!</v>
      </c>
      <c r="CD709" s="412" t="e">
        <f>IF(ISNA(M709),"",M709*#REF!)</f>
        <v>#REF!</v>
      </c>
      <c r="CE709" s="415" t="e">
        <f>IF(#REF!&gt;0,DQ$6,"")</f>
        <v>#REF!</v>
      </c>
      <c r="CF709" s="361" t="e">
        <f>IF(#REF!="","",VLOOKUP(#REF!,#REF!,7,0))</f>
        <v>#REF!</v>
      </c>
      <c r="CG709" s="201" t="e">
        <f>IF(OR(#REF!="",CF709=""),"",ROUND(#REF!/10^3*CF709,3))</f>
        <v>#REF!</v>
      </c>
      <c r="CH709" s="201" t="e">
        <f>IF(#REF!&gt;0,#REF!*#REF!/1000,"")</f>
        <v>#REF!</v>
      </c>
      <c r="CI709" s="201" t="e">
        <f>IF(#REF!&gt;0,#REF!*#REF!/1000,"")</f>
        <v>#REF!</v>
      </c>
      <c r="CJ709" s="74" t="e">
        <f t="shared" si="129"/>
        <v>#REF!</v>
      </c>
      <c r="CK709" s="74" t="e">
        <f t="shared" si="130"/>
        <v>#REF!</v>
      </c>
      <c r="CL709" s="201" t="e">
        <f>IF(ISNA(CJ709),"",CJ709*#REF!)</f>
        <v>#REF!</v>
      </c>
      <c r="CM709" s="201" t="e">
        <f>IF(ISNA(CK709),"",CK709*#REF!)</f>
        <v>#REF!</v>
      </c>
      <c r="CN709" s="101" t="e">
        <f>IF(#REF!&gt;0,DQ$57,"")</f>
        <v>#REF!</v>
      </c>
      <c r="CO709" s="84"/>
      <c r="CP709" s="2"/>
      <c r="CQ709" s="2"/>
      <c r="CR709" s="2"/>
      <c r="CS709" s="2"/>
      <c r="CT709" s="2"/>
      <c r="CU709" s="2"/>
      <c r="CV709" s="2"/>
      <c r="CX709" s="2"/>
      <c r="CY709" s="2"/>
      <c r="CZ709" s="2"/>
      <c r="DA709" s="2"/>
      <c r="DB709" s="2"/>
      <c r="DC709" s="2"/>
      <c r="DD709" s="2"/>
      <c r="DE709" s="2"/>
      <c r="DF709" s="2"/>
    </row>
    <row r="710" spans="2:110" ht="18" customHeight="1">
      <c r="B710" s="151" t="e">
        <f>IF(#REF!="","",VLOOKUP(#REF!,$CX$11:$DG$26,9,0))</f>
        <v>#REF!</v>
      </c>
      <c r="C710" s="64" t="e">
        <f>IF(#REF!="",0,VLOOKUP(#REF!,$CP$11:$CQ$16,2,0))</f>
        <v>#REF!</v>
      </c>
      <c r="D710" s="65" t="e">
        <f>IF(#REF!="",0,VLOOKUP(#REF!,$CX$11:$CY$26,2,0))</f>
        <v>#REF!</v>
      </c>
      <c r="E710" s="152" t="e">
        <f t="shared" si="120"/>
        <v>#REF!</v>
      </c>
      <c r="F710" s="155" t="e">
        <f>IF(#REF!="","",VLOOKUP(#REF!,#REF!,7,0))</f>
        <v>#REF!</v>
      </c>
      <c r="G710" s="201" t="e">
        <f>IF(OR(#REF!="",F710=""),"",ROUND(#REF!/10^3*F710,3))</f>
        <v>#REF!</v>
      </c>
      <c r="H710" s="201" t="e">
        <f>IF(#REF!&gt;0,#REF!*#REF!/1000,"")</f>
        <v>#REF!</v>
      </c>
      <c r="I710" s="201" t="e">
        <f>IF(#REF!&gt;0,#REF!*#REF!/1000,"")</f>
        <v>#REF!</v>
      </c>
      <c r="J710" s="51" t="e">
        <f>IF(#REF!="●","",IF(#REF!="","",#REF!))</f>
        <v>#REF!</v>
      </c>
      <c r="K710" s="51" t="e">
        <f>IF(#REF!="●","",IF(#REF!="","",#REF!))</f>
        <v>#REF!</v>
      </c>
      <c r="L710" s="74" t="e">
        <f t="shared" si="121"/>
        <v>#REF!</v>
      </c>
      <c r="M710" s="74" t="e">
        <f t="shared" si="122"/>
        <v>#REF!</v>
      </c>
      <c r="N710" s="201" t="e">
        <f>IF(ISNA(L710),"",L710*#REF!)</f>
        <v>#REF!</v>
      </c>
      <c r="O710" s="201" t="e">
        <f>IF(ISNA(M710),"",M710*#REF!)</f>
        <v>#REF!</v>
      </c>
      <c r="P710" s="78" t="e">
        <f>IF(#REF!&gt;0,DQ$6,"")</f>
        <v>#REF!</v>
      </c>
      <c r="Q710" s="99"/>
      <c r="R710" s="411"/>
      <c r="S710" s="412" t="e">
        <f>IF(OR(#REF!="",F710=""),"",ROUND(#REF!/10^3*F710,3))</f>
        <v>#REF!</v>
      </c>
      <c r="T710" s="412" t="e">
        <f>IF(#REF!&gt;0,#REF!*#REF!/1000,"")</f>
        <v>#REF!</v>
      </c>
      <c r="U710" s="412" t="e">
        <f>IF(#REF!&gt;0,#REF!*#REF!/1000,"")</f>
        <v>#REF!</v>
      </c>
      <c r="V710" s="413" t="e">
        <f>IF(OR(#REF!="●",#REF!="●"),"",IF(#REF!="","",#REF!))</f>
        <v>#REF!</v>
      </c>
      <c r="W710" s="413" t="e">
        <f>IF(OR(#REF!="●",#REF!="●"),"",IF(#REF!="","",#REF!))</f>
        <v>#REF!</v>
      </c>
      <c r="X710" s="412" t="e">
        <f>IF(ISNA(L710),"",L710*#REF!)</f>
        <v>#REF!</v>
      </c>
      <c r="Y710" s="412" t="e">
        <f>IF(ISNA(M710),"",M710*#REF!)</f>
        <v>#REF!</v>
      </c>
      <c r="Z710" s="414" t="e">
        <f>IF(#REF!&gt;0,DQ$6,"")</f>
        <v>#REF!</v>
      </c>
      <c r="AA710" s="95" t="e">
        <f>IF(#REF!="","",VLOOKUP(#REF!,#REF!,7,0))</f>
        <v>#REF!</v>
      </c>
      <c r="AB710" s="201" t="e">
        <f>IF(OR(#REF!="",AA710=""),"",ROUND(#REF!/10^3*AA710,3))</f>
        <v>#REF!</v>
      </c>
      <c r="AC710" s="201" t="e">
        <f>IF(#REF!&gt;0,#REF!*#REF!/1000,"")</f>
        <v>#REF!</v>
      </c>
      <c r="AD710" s="201" t="e">
        <f>IF(#REF!&gt;0,#REF!*#REF!/1000,"")</f>
        <v>#REF!</v>
      </c>
      <c r="AE710" s="74" t="e">
        <f t="shared" si="123"/>
        <v>#REF!</v>
      </c>
      <c r="AF710" s="74" t="e">
        <f t="shared" si="124"/>
        <v>#REF!</v>
      </c>
      <c r="AG710" s="201" t="e">
        <f>IF(ISNA(AE710),"",AE710*#REF!)</f>
        <v>#REF!</v>
      </c>
      <c r="AH710" s="201" t="e">
        <f>IF(ISNA(AF710),"",AF710*#REF!)</f>
        <v>#REF!</v>
      </c>
      <c r="AI710" s="78" t="e">
        <f>IF(#REF!&gt;0,DQ$23,"")</f>
        <v>#REF!</v>
      </c>
      <c r="AJ710" s="99"/>
      <c r="AK710" s="411"/>
      <c r="AL710" s="412" t="e">
        <f>IF(OR(#REF!="",F710=""),"",ROUND(#REF!/10^3*F710,3))</f>
        <v>#REF!</v>
      </c>
      <c r="AM710" s="412" t="e">
        <f>IF(#REF!&gt;0,#REF!*#REF!/1000,"")</f>
        <v>#REF!</v>
      </c>
      <c r="AN710" s="412" t="e">
        <f>IF(#REF!&gt;0,#REF!*#REF!/1000,"")</f>
        <v>#REF!</v>
      </c>
      <c r="AO710" s="413" t="e">
        <f>IF(OR(#REF!="●",#REF!="●",#REF!="●"),"",IF(#REF!="","",#REF!))</f>
        <v>#REF!</v>
      </c>
      <c r="AP710" s="413" t="e">
        <f>IF(OR(#REF!="●",#REF!="●",#REF!="●"),"",IF(#REF!="","",#REF!))</f>
        <v>#REF!</v>
      </c>
      <c r="AQ710" s="412" t="e">
        <f>IF(ISNA(L710),"",L710*#REF!)</f>
        <v>#REF!</v>
      </c>
      <c r="AR710" s="412" t="e">
        <f>IF(ISNA(M710),"",M710*#REF!)</f>
        <v>#REF!</v>
      </c>
      <c r="AS710" s="414" t="e">
        <f>IF(#REF!&gt;0,DQ$6,"")</f>
        <v>#REF!</v>
      </c>
      <c r="AT710" s="95" t="e">
        <f>IF(#REF!="","",VLOOKUP(#REF!,#REF!,7,0))</f>
        <v>#REF!</v>
      </c>
      <c r="AU710" s="201" t="e">
        <f>IF(OR(#REF!="",AT710=""),"",ROUND(#REF!/10^3*AT710,3))</f>
        <v>#REF!</v>
      </c>
      <c r="AV710" s="201" t="e">
        <f>IF(#REF!&gt;0,#REF!*#REF!/1000,"")</f>
        <v>#REF!</v>
      </c>
      <c r="AW710" s="201" t="e">
        <f>IF(#REF!&gt;0,#REF!*#REF!/1000,"")</f>
        <v>#REF!</v>
      </c>
      <c r="AX710" s="74" t="e">
        <f t="shared" si="125"/>
        <v>#REF!</v>
      </c>
      <c r="AY710" s="74" t="e">
        <f t="shared" si="126"/>
        <v>#REF!</v>
      </c>
      <c r="AZ710" s="201" t="e">
        <f>IF(ISNA(AX710),"",AX710*#REF!)</f>
        <v>#REF!</v>
      </c>
      <c r="BA710" s="201" t="e">
        <f>IF(ISNA(AY710),"",AY710*#REF!)</f>
        <v>#REF!</v>
      </c>
      <c r="BB710" s="78" t="e">
        <f>IF(#REF!&gt;0,DQ$40,"")</f>
        <v>#REF!</v>
      </c>
      <c r="BC710" s="99"/>
      <c r="BD710" s="650"/>
      <c r="BE710" s="652" t="e">
        <f>IF(OR(#REF!="",F710=""),"",ROUND(#REF!/10^3*F710,3))</f>
        <v>#REF!</v>
      </c>
      <c r="BF710" s="412" t="e">
        <f>IF(#REF!&gt;0,#REF!*#REF!/1000,"")</f>
        <v>#REF!</v>
      </c>
      <c r="BG710" s="412" t="e">
        <f>IF(#REF!&gt;0,#REF!*#REF!/1000,"")</f>
        <v>#REF!</v>
      </c>
      <c r="BH710" s="413" t="e">
        <f>IF(OR(#REF!="●",#REF!="●",#REF!="●",#REF!="●"),"",IF(#REF!="","",#REF!))</f>
        <v>#REF!</v>
      </c>
      <c r="BI710" s="413" t="e">
        <f>IF(OR(#REF!="●",#REF!="●",#REF!="●",#REF!="●"),"",IF(#REF!="","",#REF!))</f>
        <v>#REF!</v>
      </c>
      <c r="BJ710" s="412" t="e">
        <f>IF(ISNA(L710),"",L710*#REF!)</f>
        <v>#REF!</v>
      </c>
      <c r="BK710" s="412" t="e">
        <f>IF(ISNA(M710),"",M710*#REF!)</f>
        <v>#REF!</v>
      </c>
      <c r="BL710" s="415" t="e">
        <f>IF(#REF!&gt;0,DQ$6,"")</f>
        <v>#REF!</v>
      </c>
      <c r="BM710" s="361" t="e">
        <f>IF(#REF!="","",VLOOKUP(#REF!,#REF!,7,0))</f>
        <v>#REF!</v>
      </c>
      <c r="BN710" s="201" t="e">
        <f>IF(OR(#REF!="",BM710=""),"",ROUND(#REF!/10^3*BM710,3))</f>
        <v>#REF!</v>
      </c>
      <c r="BO710" s="201" t="e">
        <f>IF(#REF!&gt;0,#REF!*#REF!/1000,"")</f>
        <v>#REF!</v>
      </c>
      <c r="BP710" s="201" t="e">
        <f>IF(#REF!&gt;0,#REF!*#REF!/1000,"")</f>
        <v>#REF!</v>
      </c>
      <c r="BQ710" s="74" t="e">
        <f t="shared" si="127"/>
        <v>#REF!</v>
      </c>
      <c r="BR710" s="74" t="e">
        <f t="shared" si="128"/>
        <v>#REF!</v>
      </c>
      <c r="BS710" s="201" t="e">
        <f>IF(ISNA(BQ710),"",BQ710*#REF!)</f>
        <v>#REF!</v>
      </c>
      <c r="BT710" s="201" t="e">
        <f>IF(ISNA(BR710),"",BR710*#REF!)</f>
        <v>#REF!</v>
      </c>
      <c r="BU710" s="78" t="e">
        <f>IF(#REF!&gt;0,DQ$57,"")</f>
        <v>#REF!</v>
      </c>
      <c r="BV710" s="99"/>
      <c r="BW710" s="411"/>
      <c r="BX710" s="412" t="e">
        <f>IF(OR(#REF!="",F710=""),"",ROUND(#REF!/10^3*F710,3))</f>
        <v>#REF!</v>
      </c>
      <c r="BY710" s="412" t="e">
        <f>IF(#REF!&gt;0,#REF!*#REF!/1000,"")</f>
        <v>#REF!</v>
      </c>
      <c r="BZ710" s="412" t="e">
        <f>IF(#REF!&gt;0,#REF!*#REF!/1000,"")</f>
        <v>#REF!</v>
      </c>
      <c r="CA710" s="413" t="e">
        <f>IF(OR(#REF!="●",#REF!="●",#REF!="●",#REF!="●",#REF!="●"),"",IF(#REF!="","",#REF!))</f>
        <v>#REF!</v>
      </c>
      <c r="CB710" s="413" t="e">
        <f>IF(OR(#REF!="●",#REF!="●",#REF!="●",#REF!="●",#REF!="●"),"",IF(#REF!="","",#REF!))</f>
        <v>#REF!</v>
      </c>
      <c r="CC710" s="412" t="e">
        <f>IF(ISNA(L710),"",L710*#REF!)</f>
        <v>#REF!</v>
      </c>
      <c r="CD710" s="412" t="e">
        <f>IF(ISNA(M710),"",M710*#REF!)</f>
        <v>#REF!</v>
      </c>
      <c r="CE710" s="415" t="e">
        <f>IF(#REF!&gt;0,DQ$6,"")</f>
        <v>#REF!</v>
      </c>
      <c r="CF710" s="361" t="e">
        <f>IF(#REF!="","",VLOOKUP(#REF!,#REF!,7,0))</f>
        <v>#REF!</v>
      </c>
      <c r="CG710" s="201" t="e">
        <f>IF(OR(#REF!="",CF710=""),"",ROUND(#REF!/10^3*CF710,3))</f>
        <v>#REF!</v>
      </c>
      <c r="CH710" s="201" t="e">
        <f>IF(#REF!&gt;0,#REF!*#REF!/1000,"")</f>
        <v>#REF!</v>
      </c>
      <c r="CI710" s="201" t="e">
        <f>IF(#REF!&gt;0,#REF!*#REF!/1000,"")</f>
        <v>#REF!</v>
      </c>
      <c r="CJ710" s="74" t="e">
        <f t="shared" si="129"/>
        <v>#REF!</v>
      </c>
      <c r="CK710" s="74" t="e">
        <f t="shared" si="130"/>
        <v>#REF!</v>
      </c>
      <c r="CL710" s="201" t="e">
        <f>IF(ISNA(CJ710),"",CJ710*#REF!)</f>
        <v>#REF!</v>
      </c>
      <c r="CM710" s="201" t="e">
        <f>IF(ISNA(CK710),"",CK710*#REF!)</f>
        <v>#REF!</v>
      </c>
      <c r="CN710" s="101" t="e">
        <f>IF(#REF!&gt;0,DQ$57,"")</f>
        <v>#REF!</v>
      </c>
      <c r="CO710" s="84"/>
      <c r="CP710" s="2"/>
      <c r="CQ710" s="2"/>
      <c r="CR710" s="2"/>
      <c r="CS710" s="2"/>
      <c r="CT710" s="2"/>
      <c r="CU710" s="2"/>
      <c r="CV710" s="2"/>
      <c r="CX710" s="2"/>
      <c r="CY710" s="2"/>
      <c r="CZ710" s="2"/>
      <c r="DA710" s="2"/>
      <c r="DB710" s="2"/>
      <c r="DC710" s="2"/>
      <c r="DD710" s="2"/>
      <c r="DE710" s="2"/>
      <c r="DF710" s="2"/>
    </row>
    <row r="711" spans="2:110" ht="18" customHeight="1">
      <c r="B711" s="151" t="e">
        <f>IF(#REF!="","",VLOOKUP(#REF!,$CX$11:$DG$26,9,0))</f>
        <v>#REF!</v>
      </c>
      <c r="C711" s="64" t="e">
        <f>IF(#REF!="",0,VLOOKUP(#REF!,$CP$11:$CQ$16,2,0))</f>
        <v>#REF!</v>
      </c>
      <c r="D711" s="65" t="e">
        <f>IF(#REF!="",0,VLOOKUP(#REF!,$CX$11:$CY$26,2,0))</f>
        <v>#REF!</v>
      </c>
      <c r="E711" s="152" t="e">
        <f t="shared" si="120"/>
        <v>#REF!</v>
      </c>
      <c r="F711" s="155" t="e">
        <f>IF(#REF!="","",VLOOKUP(#REF!,#REF!,7,0))</f>
        <v>#REF!</v>
      </c>
      <c r="G711" s="201" t="e">
        <f>IF(OR(#REF!="",F711=""),"",ROUND(#REF!/10^3*F711,3))</f>
        <v>#REF!</v>
      </c>
      <c r="H711" s="201" t="e">
        <f>IF(#REF!&gt;0,#REF!*#REF!/1000,"")</f>
        <v>#REF!</v>
      </c>
      <c r="I711" s="201" t="e">
        <f>IF(#REF!&gt;0,#REF!*#REF!/1000,"")</f>
        <v>#REF!</v>
      </c>
      <c r="J711" s="51" t="e">
        <f>IF(#REF!="●","",IF(#REF!="","",#REF!))</f>
        <v>#REF!</v>
      </c>
      <c r="K711" s="51" t="e">
        <f>IF(#REF!="●","",IF(#REF!="","",#REF!))</f>
        <v>#REF!</v>
      </c>
      <c r="L711" s="74" t="e">
        <f t="shared" si="121"/>
        <v>#REF!</v>
      </c>
      <c r="M711" s="74" t="e">
        <f t="shared" si="122"/>
        <v>#REF!</v>
      </c>
      <c r="N711" s="201" t="e">
        <f>IF(ISNA(L711),"",L711*#REF!)</f>
        <v>#REF!</v>
      </c>
      <c r="O711" s="201" t="e">
        <f>IF(ISNA(M711),"",M711*#REF!)</f>
        <v>#REF!</v>
      </c>
      <c r="P711" s="78" t="e">
        <f>IF(#REF!&gt;0,DQ$6,"")</f>
        <v>#REF!</v>
      </c>
      <c r="Q711" s="99"/>
      <c r="R711" s="411"/>
      <c r="S711" s="412" t="e">
        <f>IF(OR(#REF!="",F711=""),"",ROUND(#REF!/10^3*F711,3))</f>
        <v>#REF!</v>
      </c>
      <c r="T711" s="412" t="e">
        <f>IF(#REF!&gt;0,#REF!*#REF!/1000,"")</f>
        <v>#REF!</v>
      </c>
      <c r="U711" s="412" t="e">
        <f>IF(#REF!&gt;0,#REF!*#REF!/1000,"")</f>
        <v>#REF!</v>
      </c>
      <c r="V711" s="413" t="e">
        <f>IF(OR(#REF!="●",#REF!="●"),"",IF(#REF!="","",#REF!))</f>
        <v>#REF!</v>
      </c>
      <c r="W711" s="413" t="e">
        <f>IF(OR(#REF!="●",#REF!="●"),"",IF(#REF!="","",#REF!))</f>
        <v>#REF!</v>
      </c>
      <c r="X711" s="412" t="e">
        <f>IF(ISNA(L711),"",L711*#REF!)</f>
        <v>#REF!</v>
      </c>
      <c r="Y711" s="412" t="e">
        <f>IF(ISNA(M711),"",M711*#REF!)</f>
        <v>#REF!</v>
      </c>
      <c r="Z711" s="414" t="e">
        <f>IF(#REF!&gt;0,DQ$6,"")</f>
        <v>#REF!</v>
      </c>
      <c r="AA711" s="95" t="e">
        <f>IF(#REF!="","",VLOOKUP(#REF!,#REF!,7,0))</f>
        <v>#REF!</v>
      </c>
      <c r="AB711" s="201" t="e">
        <f>IF(OR(#REF!="",AA711=""),"",ROUND(#REF!/10^3*AA711,3))</f>
        <v>#REF!</v>
      </c>
      <c r="AC711" s="201" t="e">
        <f>IF(#REF!&gt;0,#REF!*#REF!/1000,"")</f>
        <v>#REF!</v>
      </c>
      <c r="AD711" s="201" t="e">
        <f>IF(#REF!&gt;0,#REF!*#REF!/1000,"")</f>
        <v>#REF!</v>
      </c>
      <c r="AE711" s="74" t="e">
        <f t="shared" si="123"/>
        <v>#REF!</v>
      </c>
      <c r="AF711" s="74" t="e">
        <f t="shared" si="124"/>
        <v>#REF!</v>
      </c>
      <c r="AG711" s="201" t="e">
        <f>IF(ISNA(AE711),"",AE711*#REF!)</f>
        <v>#REF!</v>
      </c>
      <c r="AH711" s="201" t="e">
        <f>IF(ISNA(AF711),"",AF711*#REF!)</f>
        <v>#REF!</v>
      </c>
      <c r="AI711" s="78" t="e">
        <f>IF(#REF!&gt;0,DQ$23,"")</f>
        <v>#REF!</v>
      </c>
      <c r="AJ711" s="99"/>
      <c r="AK711" s="411"/>
      <c r="AL711" s="412" t="e">
        <f>IF(OR(#REF!="",F711=""),"",ROUND(#REF!/10^3*F711,3))</f>
        <v>#REF!</v>
      </c>
      <c r="AM711" s="412" t="e">
        <f>IF(#REF!&gt;0,#REF!*#REF!/1000,"")</f>
        <v>#REF!</v>
      </c>
      <c r="AN711" s="412" t="e">
        <f>IF(#REF!&gt;0,#REF!*#REF!/1000,"")</f>
        <v>#REF!</v>
      </c>
      <c r="AO711" s="413" t="e">
        <f>IF(OR(#REF!="●",#REF!="●",#REF!="●"),"",IF(#REF!="","",#REF!))</f>
        <v>#REF!</v>
      </c>
      <c r="AP711" s="413" t="e">
        <f>IF(OR(#REF!="●",#REF!="●",#REF!="●"),"",IF(#REF!="","",#REF!))</f>
        <v>#REF!</v>
      </c>
      <c r="AQ711" s="412" t="e">
        <f>IF(ISNA(L711),"",L711*#REF!)</f>
        <v>#REF!</v>
      </c>
      <c r="AR711" s="412" t="e">
        <f>IF(ISNA(M711),"",M711*#REF!)</f>
        <v>#REF!</v>
      </c>
      <c r="AS711" s="414" t="e">
        <f>IF(#REF!&gt;0,DQ$6,"")</f>
        <v>#REF!</v>
      </c>
      <c r="AT711" s="95" t="e">
        <f>IF(#REF!="","",VLOOKUP(#REF!,#REF!,7,0))</f>
        <v>#REF!</v>
      </c>
      <c r="AU711" s="201" t="e">
        <f>IF(OR(#REF!="",AT711=""),"",ROUND(#REF!/10^3*AT711,3))</f>
        <v>#REF!</v>
      </c>
      <c r="AV711" s="201" t="e">
        <f>IF(#REF!&gt;0,#REF!*#REF!/1000,"")</f>
        <v>#REF!</v>
      </c>
      <c r="AW711" s="201" t="e">
        <f>IF(#REF!&gt;0,#REF!*#REF!/1000,"")</f>
        <v>#REF!</v>
      </c>
      <c r="AX711" s="74" t="e">
        <f t="shared" si="125"/>
        <v>#REF!</v>
      </c>
      <c r="AY711" s="74" t="e">
        <f t="shared" si="126"/>
        <v>#REF!</v>
      </c>
      <c r="AZ711" s="201" t="e">
        <f>IF(ISNA(AX711),"",AX711*#REF!)</f>
        <v>#REF!</v>
      </c>
      <c r="BA711" s="201" t="e">
        <f>IF(ISNA(AY711),"",AY711*#REF!)</f>
        <v>#REF!</v>
      </c>
      <c r="BB711" s="78" t="e">
        <f>IF(#REF!&gt;0,DQ$40,"")</f>
        <v>#REF!</v>
      </c>
      <c r="BC711" s="99"/>
      <c r="BD711" s="650"/>
      <c r="BE711" s="652" t="e">
        <f>IF(OR(#REF!="",F711=""),"",ROUND(#REF!/10^3*F711,3))</f>
        <v>#REF!</v>
      </c>
      <c r="BF711" s="412" t="e">
        <f>IF(#REF!&gt;0,#REF!*#REF!/1000,"")</f>
        <v>#REF!</v>
      </c>
      <c r="BG711" s="412" t="e">
        <f>IF(#REF!&gt;0,#REF!*#REF!/1000,"")</f>
        <v>#REF!</v>
      </c>
      <c r="BH711" s="413" t="e">
        <f>IF(OR(#REF!="●",#REF!="●",#REF!="●",#REF!="●"),"",IF(#REF!="","",#REF!))</f>
        <v>#REF!</v>
      </c>
      <c r="BI711" s="413" t="e">
        <f>IF(OR(#REF!="●",#REF!="●",#REF!="●",#REF!="●"),"",IF(#REF!="","",#REF!))</f>
        <v>#REF!</v>
      </c>
      <c r="BJ711" s="412" t="e">
        <f>IF(ISNA(L711),"",L711*#REF!)</f>
        <v>#REF!</v>
      </c>
      <c r="BK711" s="412" t="e">
        <f>IF(ISNA(M711),"",M711*#REF!)</f>
        <v>#REF!</v>
      </c>
      <c r="BL711" s="415" t="e">
        <f>IF(#REF!&gt;0,DQ$6,"")</f>
        <v>#REF!</v>
      </c>
      <c r="BM711" s="361" t="e">
        <f>IF(#REF!="","",VLOOKUP(#REF!,#REF!,7,0))</f>
        <v>#REF!</v>
      </c>
      <c r="BN711" s="201" t="e">
        <f>IF(OR(#REF!="",BM711=""),"",ROUND(#REF!/10^3*BM711,3))</f>
        <v>#REF!</v>
      </c>
      <c r="BO711" s="201" t="e">
        <f>IF(#REF!&gt;0,#REF!*#REF!/1000,"")</f>
        <v>#REF!</v>
      </c>
      <c r="BP711" s="201" t="e">
        <f>IF(#REF!&gt;0,#REF!*#REF!/1000,"")</f>
        <v>#REF!</v>
      </c>
      <c r="BQ711" s="74" t="e">
        <f t="shared" si="127"/>
        <v>#REF!</v>
      </c>
      <c r="BR711" s="74" t="e">
        <f t="shared" si="128"/>
        <v>#REF!</v>
      </c>
      <c r="BS711" s="201" t="e">
        <f>IF(ISNA(BQ711),"",BQ711*#REF!)</f>
        <v>#REF!</v>
      </c>
      <c r="BT711" s="201" t="e">
        <f>IF(ISNA(BR711),"",BR711*#REF!)</f>
        <v>#REF!</v>
      </c>
      <c r="BU711" s="78" t="e">
        <f>IF(#REF!&gt;0,DQ$57,"")</f>
        <v>#REF!</v>
      </c>
      <c r="BV711" s="99"/>
      <c r="BW711" s="411"/>
      <c r="BX711" s="412" t="e">
        <f>IF(OR(#REF!="",F711=""),"",ROUND(#REF!/10^3*F711,3))</f>
        <v>#REF!</v>
      </c>
      <c r="BY711" s="412" t="e">
        <f>IF(#REF!&gt;0,#REF!*#REF!/1000,"")</f>
        <v>#REF!</v>
      </c>
      <c r="BZ711" s="412" t="e">
        <f>IF(#REF!&gt;0,#REF!*#REF!/1000,"")</f>
        <v>#REF!</v>
      </c>
      <c r="CA711" s="413" t="e">
        <f>IF(OR(#REF!="●",#REF!="●",#REF!="●",#REF!="●",#REF!="●"),"",IF(#REF!="","",#REF!))</f>
        <v>#REF!</v>
      </c>
      <c r="CB711" s="413" t="e">
        <f>IF(OR(#REF!="●",#REF!="●",#REF!="●",#REF!="●",#REF!="●"),"",IF(#REF!="","",#REF!))</f>
        <v>#REF!</v>
      </c>
      <c r="CC711" s="412" t="e">
        <f>IF(ISNA(L711),"",L711*#REF!)</f>
        <v>#REF!</v>
      </c>
      <c r="CD711" s="412" t="e">
        <f>IF(ISNA(M711),"",M711*#REF!)</f>
        <v>#REF!</v>
      </c>
      <c r="CE711" s="415" t="e">
        <f>IF(#REF!&gt;0,DQ$6,"")</f>
        <v>#REF!</v>
      </c>
      <c r="CF711" s="361" t="e">
        <f>IF(#REF!="","",VLOOKUP(#REF!,#REF!,7,0))</f>
        <v>#REF!</v>
      </c>
      <c r="CG711" s="201" t="e">
        <f>IF(OR(#REF!="",CF711=""),"",ROUND(#REF!/10^3*CF711,3))</f>
        <v>#REF!</v>
      </c>
      <c r="CH711" s="201" t="e">
        <f>IF(#REF!&gt;0,#REF!*#REF!/1000,"")</f>
        <v>#REF!</v>
      </c>
      <c r="CI711" s="201" t="e">
        <f>IF(#REF!&gt;0,#REF!*#REF!/1000,"")</f>
        <v>#REF!</v>
      </c>
      <c r="CJ711" s="74" t="e">
        <f t="shared" si="129"/>
        <v>#REF!</v>
      </c>
      <c r="CK711" s="74" t="e">
        <f t="shared" si="130"/>
        <v>#REF!</v>
      </c>
      <c r="CL711" s="201" t="e">
        <f>IF(ISNA(CJ711),"",CJ711*#REF!)</f>
        <v>#REF!</v>
      </c>
      <c r="CM711" s="201" t="e">
        <f>IF(ISNA(CK711),"",CK711*#REF!)</f>
        <v>#REF!</v>
      </c>
      <c r="CN711" s="101" t="e">
        <f>IF(#REF!&gt;0,DQ$57,"")</f>
        <v>#REF!</v>
      </c>
      <c r="CO711" s="84"/>
      <c r="CP711" s="2"/>
      <c r="CQ711" s="2"/>
      <c r="CR711" s="2"/>
      <c r="CS711" s="2"/>
      <c r="CT711" s="2"/>
      <c r="CU711" s="2"/>
      <c r="CV711" s="2"/>
      <c r="CX711" s="2"/>
      <c r="CY711" s="2"/>
      <c r="CZ711" s="2"/>
      <c r="DA711" s="2"/>
      <c r="DB711" s="2"/>
      <c r="DC711" s="2"/>
      <c r="DD711" s="2"/>
      <c r="DE711" s="2"/>
      <c r="DF711" s="2"/>
    </row>
    <row r="712" spans="2:110" ht="18" customHeight="1">
      <c r="B712" s="151" t="e">
        <f>IF(#REF!="","",VLOOKUP(#REF!,$CX$11:$DG$26,9,0))</f>
        <v>#REF!</v>
      </c>
      <c r="C712" s="64" t="e">
        <f>IF(#REF!="",0,VLOOKUP(#REF!,$CP$11:$CQ$16,2,0))</f>
        <v>#REF!</v>
      </c>
      <c r="D712" s="65" t="e">
        <f>IF(#REF!="",0,VLOOKUP(#REF!,$CX$11:$CY$26,2,0))</f>
        <v>#REF!</v>
      </c>
      <c r="E712" s="152" t="e">
        <f t="shared" si="120"/>
        <v>#REF!</v>
      </c>
      <c r="F712" s="155" t="e">
        <f>IF(#REF!="","",VLOOKUP(#REF!,#REF!,7,0))</f>
        <v>#REF!</v>
      </c>
      <c r="G712" s="201" t="e">
        <f>IF(OR(#REF!="",F712=""),"",ROUND(#REF!/10^3*F712,3))</f>
        <v>#REF!</v>
      </c>
      <c r="H712" s="201" t="e">
        <f>IF(#REF!&gt;0,#REF!*#REF!/1000,"")</f>
        <v>#REF!</v>
      </c>
      <c r="I712" s="201" t="e">
        <f>IF(#REF!&gt;0,#REF!*#REF!/1000,"")</f>
        <v>#REF!</v>
      </c>
      <c r="J712" s="51" t="e">
        <f>IF(#REF!="●","",IF(#REF!="","",#REF!))</f>
        <v>#REF!</v>
      </c>
      <c r="K712" s="51" t="e">
        <f>IF(#REF!="●","",IF(#REF!="","",#REF!))</f>
        <v>#REF!</v>
      </c>
      <c r="L712" s="74" t="e">
        <f t="shared" si="121"/>
        <v>#REF!</v>
      </c>
      <c r="M712" s="74" t="e">
        <f t="shared" si="122"/>
        <v>#REF!</v>
      </c>
      <c r="N712" s="201" t="e">
        <f>IF(ISNA(L712),"",L712*#REF!)</f>
        <v>#REF!</v>
      </c>
      <c r="O712" s="201" t="e">
        <f>IF(ISNA(M712),"",M712*#REF!)</f>
        <v>#REF!</v>
      </c>
      <c r="P712" s="78" t="e">
        <f>IF(#REF!&gt;0,DQ$6,"")</f>
        <v>#REF!</v>
      </c>
      <c r="Q712" s="99"/>
      <c r="R712" s="411"/>
      <c r="S712" s="412" t="e">
        <f>IF(OR(#REF!="",F712=""),"",ROUND(#REF!/10^3*F712,3))</f>
        <v>#REF!</v>
      </c>
      <c r="T712" s="412" t="e">
        <f>IF(#REF!&gt;0,#REF!*#REF!/1000,"")</f>
        <v>#REF!</v>
      </c>
      <c r="U712" s="412" t="e">
        <f>IF(#REF!&gt;0,#REF!*#REF!/1000,"")</f>
        <v>#REF!</v>
      </c>
      <c r="V712" s="413" t="e">
        <f>IF(OR(#REF!="●",#REF!="●"),"",IF(#REF!="","",#REF!))</f>
        <v>#REF!</v>
      </c>
      <c r="W712" s="413" t="e">
        <f>IF(OR(#REF!="●",#REF!="●"),"",IF(#REF!="","",#REF!))</f>
        <v>#REF!</v>
      </c>
      <c r="X712" s="412" t="e">
        <f>IF(ISNA(L712),"",L712*#REF!)</f>
        <v>#REF!</v>
      </c>
      <c r="Y712" s="412" t="e">
        <f>IF(ISNA(M712),"",M712*#REF!)</f>
        <v>#REF!</v>
      </c>
      <c r="Z712" s="414" t="e">
        <f>IF(#REF!&gt;0,DQ$6,"")</f>
        <v>#REF!</v>
      </c>
      <c r="AA712" s="95" t="e">
        <f>IF(#REF!="","",VLOOKUP(#REF!,#REF!,7,0))</f>
        <v>#REF!</v>
      </c>
      <c r="AB712" s="201" t="e">
        <f>IF(OR(#REF!="",AA712=""),"",ROUND(#REF!/10^3*AA712,3))</f>
        <v>#REF!</v>
      </c>
      <c r="AC712" s="201" t="e">
        <f>IF(#REF!&gt;0,#REF!*#REF!/1000,"")</f>
        <v>#REF!</v>
      </c>
      <c r="AD712" s="201" t="e">
        <f>IF(#REF!&gt;0,#REF!*#REF!/1000,"")</f>
        <v>#REF!</v>
      </c>
      <c r="AE712" s="74" t="e">
        <f t="shared" si="123"/>
        <v>#REF!</v>
      </c>
      <c r="AF712" s="74" t="e">
        <f t="shared" si="124"/>
        <v>#REF!</v>
      </c>
      <c r="AG712" s="201" t="e">
        <f>IF(ISNA(AE712),"",AE712*#REF!)</f>
        <v>#REF!</v>
      </c>
      <c r="AH712" s="201" t="e">
        <f>IF(ISNA(AF712),"",AF712*#REF!)</f>
        <v>#REF!</v>
      </c>
      <c r="AI712" s="78" t="e">
        <f>IF(#REF!&gt;0,DQ$23,"")</f>
        <v>#REF!</v>
      </c>
      <c r="AJ712" s="99"/>
      <c r="AK712" s="411"/>
      <c r="AL712" s="412" t="e">
        <f>IF(OR(#REF!="",F712=""),"",ROUND(#REF!/10^3*F712,3))</f>
        <v>#REF!</v>
      </c>
      <c r="AM712" s="412" t="e">
        <f>IF(#REF!&gt;0,#REF!*#REF!/1000,"")</f>
        <v>#REF!</v>
      </c>
      <c r="AN712" s="412" t="e">
        <f>IF(#REF!&gt;0,#REF!*#REF!/1000,"")</f>
        <v>#REF!</v>
      </c>
      <c r="AO712" s="413" t="e">
        <f>IF(OR(#REF!="●",#REF!="●",#REF!="●"),"",IF(#REF!="","",#REF!))</f>
        <v>#REF!</v>
      </c>
      <c r="AP712" s="413" t="e">
        <f>IF(OR(#REF!="●",#REF!="●",#REF!="●"),"",IF(#REF!="","",#REF!))</f>
        <v>#REF!</v>
      </c>
      <c r="AQ712" s="412" t="e">
        <f>IF(ISNA(L712),"",L712*#REF!)</f>
        <v>#REF!</v>
      </c>
      <c r="AR712" s="412" t="e">
        <f>IF(ISNA(M712),"",M712*#REF!)</f>
        <v>#REF!</v>
      </c>
      <c r="AS712" s="414" t="e">
        <f>IF(#REF!&gt;0,DQ$6,"")</f>
        <v>#REF!</v>
      </c>
      <c r="AT712" s="95" t="e">
        <f>IF(#REF!="","",VLOOKUP(#REF!,#REF!,7,0))</f>
        <v>#REF!</v>
      </c>
      <c r="AU712" s="201" t="e">
        <f>IF(OR(#REF!="",AT712=""),"",ROUND(#REF!/10^3*AT712,3))</f>
        <v>#REF!</v>
      </c>
      <c r="AV712" s="201" t="e">
        <f>IF(#REF!&gt;0,#REF!*#REF!/1000,"")</f>
        <v>#REF!</v>
      </c>
      <c r="AW712" s="201" t="e">
        <f>IF(#REF!&gt;0,#REF!*#REF!/1000,"")</f>
        <v>#REF!</v>
      </c>
      <c r="AX712" s="74" t="e">
        <f t="shared" si="125"/>
        <v>#REF!</v>
      </c>
      <c r="AY712" s="74" t="e">
        <f t="shared" si="126"/>
        <v>#REF!</v>
      </c>
      <c r="AZ712" s="201" t="e">
        <f>IF(ISNA(AX712),"",AX712*#REF!)</f>
        <v>#REF!</v>
      </c>
      <c r="BA712" s="201" t="e">
        <f>IF(ISNA(AY712),"",AY712*#REF!)</f>
        <v>#REF!</v>
      </c>
      <c r="BB712" s="78" t="e">
        <f>IF(#REF!&gt;0,DQ$40,"")</f>
        <v>#REF!</v>
      </c>
      <c r="BC712" s="99"/>
      <c r="BD712" s="650"/>
      <c r="BE712" s="652" t="e">
        <f>IF(OR(#REF!="",F712=""),"",ROUND(#REF!/10^3*F712,3))</f>
        <v>#REF!</v>
      </c>
      <c r="BF712" s="412" t="e">
        <f>IF(#REF!&gt;0,#REF!*#REF!/1000,"")</f>
        <v>#REF!</v>
      </c>
      <c r="BG712" s="412" t="e">
        <f>IF(#REF!&gt;0,#REF!*#REF!/1000,"")</f>
        <v>#REF!</v>
      </c>
      <c r="BH712" s="413" t="e">
        <f>IF(OR(#REF!="●",#REF!="●",#REF!="●",#REF!="●"),"",IF(#REF!="","",#REF!))</f>
        <v>#REF!</v>
      </c>
      <c r="BI712" s="413" t="e">
        <f>IF(OR(#REF!="●",#REF!="●",#REF!="●",#REF!="●"),"",IF(#REF!="","",#REF!))</f>
        <v>#REF!</v>
      </c>
      <c r="BJ712" s="412" t="e">
        <f>IF(ISNA(L712),"",L712*#REF!)</f>
        <v>#REF!</v>
      </c>
      <c r="BK712" s="412" t="e">
        <f>IF(ISNA(M712),"",M712*#REF!)</f>
        <v>#REF!</v>
      </c>
      <c r="BL712" s="415" t="e">
        <f>IF(#REF!&gt;0,DQ$6,"")</f>
        <v>#REF!</v>
      </c>
      <c r="BM712" s="361" t="e">
        <f>IF(#REF!="","",VLOOKUP(#REF!,#REF!,7,0))</f>
        <v>#REF!</v>
      </c>
      <c r="BN712" s="201" t="e">
        <f>IF(OR(#REF!="",BM712=""),"",ROUND(#REF!/10^3*BM712,3))</f>
        <v>#REF!</v>
      </c>
      <c r="BO712" s="201" t="e">
        <f>IF(#REF!&gt;0,#REF!*#REF!/1000,"")</f>
        <v>#REF!</v>
      </c>
      <c r="BP712" s="201" t="e">
        <f>IF(#REF!&gt;0,#REF!*#REF!/1000,"")</f>
        <v>#REF!</v>
      </c>
      <c r="BQ712" s="74" t="e">
        <f t="shared" si="127"/>
        <v>#REF!</v>
      </c>
      <c r="BR712" s="74" t="e">
        <f t="shared" si="128"/>
        <v>#REF!</v>
      </c>
      <c r="BS712" s="201" t="e">
        <f>IF(ISNA(BQ712),"",BQ712*#REF!)</f>
        <v>#REF!</v>
      </c>
      <c r="BT712" s="201" t="e">
        <f>IF(ISNA(BR712),"",BR712*#REF!)</f>
        <v>#REF!</v>
      </c>
      <c r="BU712" s="78" t="e">
        <f>IF(#REF!&gt;0,DQ$57,"")</f>
        <v>#REF!</v>
      </c>
      <c r="BV712" s="99"/>
      <c r="BW712" s="411"/>
      <c r="BX712" s="412" t="e">
        <f>IF(OR(#REF!="",F712=""),"",ROUND(#REF!/10^3*F712,3))</f>
        <v>#REF!</v>
      </c>
      <c r="BY712" s="412" t="e">
        <f>IF(#REF!&gt;0,#REF!*#REF!/1000,"")</f>
        <v>#REF!</v>
      </c>
      <c r="BZ712" s="412" t="e">
        <f>IF(#REF!&gt;0,#REF!*#REF!/1000,"")</f>
        <v>#REF!</v>
      </c>
      <c r="CA712" s="413" t="e">
        <f>IF(OR(#REF!="●",#REF!="●",#REF!="●",#REF!="●",#REF!="●"),"",IF(#REF!="","",#REF!))</f>
        <v>#REF!</v>
      </c>
      <c r="CB712" s="413" t="e">
        <f>IF(OR(#REF!="●",#REF!="●",#REF!="●",#REF!="●",#REF!="●"),"",IF(#REF!="","",#REF!))</f>
        <v>#REF!</v>
      </c>
      <c r="CC712" s="412" t="e">
        <f>IF(ISNA(L712),"",L712*#REF!)</f>
        <v>#REF!</v>
      </c>
      <c r="CD712" s="412" t="e">
        <f>IF(ISNA(M712),"",M712*#REF!)</f>
        <v>#REF!</v>
      </c>
      <c r="CE712" s="415" t="e">
        <f>IF(#REF!&gt;0,DQ$6,"")</f>
        <v>#REF!</v>
      </c>
      <c r="CF712" s="361" t="e">
        <f>IF(#REF!="","",VLOOKUP(#REF!,#REF!,7,0))</f>
        <v>#REF!</v>
      </c>
      <c r="CG712" s="201" t="e">
        <f>IF(OR(#REF!="",CF712=""),"",ROUND(#REF!/10^3*CF712,3))</f>
        <v>#REF!</v>
      </c>
      <c r="CH712" s="201" t="e">
        <f>IF(#REF!&gt;0,#REF!*#REF!/1000,"")</f>
        <v>#REF!</v>
      </c>
      <c r="CI712" s="201" t="e">
        <f>IF(#REF!&gt;0,#REF!*#REF!/1000,"")</f>
        <v>#REF!</v>
      </c>
      <c r="CJ712" s="74" t="e">
        <f t="shared" si="129"/>
        <v>#REF!</v>
      </c>
      <c r="CK712" s="74" t="e">
        <f t="shared" si="130"/>
        <v>#REF!</v>
      </c>
      <c r="CL712" s="201" t="e">
        <f>IF(ISNA(CJ712),"",CJ712*#REF!)</f>
        <v>#REF!</v>
      </c>
      <c r="CM712" s="201" t="e">
        <f>IF(ISNA(CK712),"",CK712*#REF!)</f>
        <v>#REF!</v>
      </c>
      <c r="CN712" s="101" t="e">
        <f>IF(#REF!&gt;0,DQ$57,"")</f>
        <v>#REF!</v>
      </c>
      <c r="CO712" s="84"/>
      <c r="CP712" s="2"/>
      <c r="CQ712" s="2"/>
      <c r="CR712" s="2"/>
      <c r="CS712" s="2"/>
      <c r="CT712" s="2"/>
      <c r="CU712" s="2"/>
      <c r="CV712" s="2"/>
      <c r="CX712" s="2"/>
      <c r="CY712" s="2"/>
      <c r="CZ712" s="2"/>
      <c r="DA712" s="2"/>
      <c r="DB712" s="2"/>
      <c r="DC712" s="2"/>
      <c r="DD712" s="2"/>
      <c r="DE712" s="2"/>
      <c r="DF712" s="2"/>
    </row>
    <row r="713" spans="2:110" ht="18" customHeight="1">
      <c r="B713" s="151" t="e">
        <f>IF(#REF!="","",VLOOKUP(#REF!,$CX$11:$DG$26,9,0))</f>
        <v>#REF!</v>
      </c>
      <c r="C713" s="64" t="e">
        <f>IF(#REF!="",0,VLOOKUP(#REF!,$CP$11:$CQ$16,2,0))</f>
        <v>#REF!</v>
      </c>
      <c r="D713" s="65" t="e">
        <f>IF(#REF!="",0,VLOOKUP(#REF!,$CX$11:$CY$26,2,0))</f>
        <v>#REF!</v>
      </c>
      <c r="E713" s="152" t="e">
        <f t="shared" si="120"/>
        <v>#REF!</v>
      </c>
      <c r="F713" s="155" t="e">
        <f>IF(#REF!="","",VLOOKUP(#REF!,#REF!,7,0))</f>
        <v>#REF!</v>
      </c>
      <c r="G713" s="201" t="e">
        <f>IF(OR(#REF!="",F713=""),"",ROUND(#REF!/10^3*F713,3))</f>
        <v>#REF!</v>
      </c>
      <c r="H713" s="201" t="e">
        <f>IF(#REF!&gt;0,#REF!*#REF!/1000,"")</f>
        <v>#REF!</v>
      </c>
      <c r="I713" s="201" t="e">
        <f>IF(#REF!&gt;0,#REF!*#REF!/1000,"")</f>
        <v>#REF!</v>
      </c>
      <c r="J713" s="51" t="e">
        <f>IF(#REF!="●","",IF(#REF!="","",#REF!))</f>
        <v>#REF!</v>
      </c>
      <c r="K713" s="51" t="e">
        <f>IF(#REF!="●","",IF(#REF!="","",#REF!))</f>
        <v>#REF!</v>
      </c>
      <c r="L713" s="74" t="e">
        <f t="shared" si="121"/>
        <v>#REF!</v>
      </c>
      <c r="M713" s="74" t="e">
        <f t="shared" si="122"/>
        <v>#REF!</v>
      </c>
      <c r="N713" s="201" t="e">
        <f>IF(ISNA(L713),"",L713*#REF!)</f>
        <v>#REF!</v>
      </c>
      <c r="O713" s="201" t="e">
        <f>IF(ISNA(M713),"",M713*#REF!)</f>
        <v>#REF!</v>
      </c>
      <c r="P713" s="78" t="e">
        <f>IF(#REF!&gt;0,DQ$6,"")</f>
        <v>#REF!</v>
      </c>
      <c r="Q713" s="99"/>
      <c r="R713" s="411"/>
      <c r="S713" s="412" t="e">
        <f>IF(OR(#REF!="",F713=""),"",ROUND(#REF!/10^3*F713,3))</f>
        <v>#REF!</v>
      </c>
      <c r="T713" s="412" t="e">
        <f>IF(#REF!&gt;0,#REF!*#REF!/1000,"")</f>
        <v>#REF!</v>
      </c>
      <c r="U713" s="412" t="e">
        <f>IF(#REF!&gt;0,#REF!*#REF!/1000,"")</f>
        <v>#REF!</v>
      </c>
      <c r="V713" s="413" t="e">
        <f>IF(OR(#REF!="●",#REF!="●"),"",IF(#REF!="","",#REF!))</f>
        <v>#REF!</v>
      </c>
      <c r="W713" s="413" t="e">
        <f>IF(OR(#REF!="●",#REF!="●"),"",IF(#REF!="","",#REF!))</f>
        <v>#REF!</v>
      </c>
      <c r="X713" s="412" t="e">
        <f>IF(ISNA(L713),"",L713*#REF!)</f>
        <v>#REF!</v>
      </c>
      <c r="Y713" s="412" t="e">
        <f>IF(ISNA(M713),"",M713*#REF!)</f>
        <v>#REF!</v>
      </c>
      <c r="Z713" s="414" t="e">
        <f>IF(#REF!&gt;0,DQ$6,"")</f>
        <v>#REF!</v>
      </c>
      <c r="AA713" s="95" t="e">
        <f>IF(#REF!="","",VLOOKUP(#REF!,#REF!,7,0))</f>
        <v>#REF!</v>
      </c>
      <c r="AB713" s="201" t="e">
        <f>IF(OR(#REF!="",AA713=""),"",ROUND(#REF!/10^3*AA713,3))</f>
        <v>#REF!</v>
      </c>
      <c r="AC713" s="201" t="e">
        <f>IF(#REF!&gt;0,#REF!*#REF!/1000,"")</f>
        <v>#REF!</v>
      </c>
      <c r="AD713" s="201" t="e">
        <f>IF(#REF!&gt;0,#REF!*#REF!/1000,"")</f>
        <v>#REF!</v>
      </c>
      <c r="AE713" s="74" t="e">
        <f t="shared" si="123"/>
        <v>#REF!</v>
      </c>
      <c r="AF713" s="74" t="e">
        <f t="shared" si="124"/>
        <v>#REF!</v>
      </c>
      <c r="AG713" s="201" t="e">
        <f>IF(ISNA(AE713),"",AE713*#REF!)</f>
        <v>#REF!</v>
      </c>
      <c r="AH713" s="201" t="e">
        <f>IF(ISNA(AF713),"",AF713*#REF!)</f>
        <v>#REF!</v>
      </c>
      <c r="AI713" s="78" t="e">
        <f>IF(#REF!&gt;0,DQ$23,"")</f>
        <v>#REF!</v>
      </c>
      <c r="AJ713" s="99"/>
      <c r="AK713" s="411"/>
      <c r="AL713" s="412" t="e">
        <f>IF(OR(#REF!="",F713=""),"",ROUND(#REF!/10^3*F713,3))</f>
        <v>#REF!</v>
      </c>
      <c r="AM713" s="412" t="e">
        <f>IF(#REF!&gt;0,#REF!*#REF!/1000,"")</f>
        <v>#REF!</v>
      </c>
      <c r="AN713" s="412" t="e">
        <f>IF(#REF!&gt;0,#REF!*#REF!/1000,"")</f>
        <v>#REF!</v>
      </c>
      <c r="AO713" s="413" t="e">
        <f>IF(OR(#REF!="●",#REF!="●",#REF!="●"),"",IF(#REF!="","",#REF!))</f>
        <v>#REF!</v>
      </c>
      <c r="AP713" s="413" t="e">
        <f>IF(OR(#REF!="●",#REF!="●",#REF!="●"),"",IF(#REF!="","",#REF!))</f>
        <v>#REF!</v>
      </c>
      <c r="AQ713" s="412" t="e">
        <f>IF(ISNA(L713),"",L713*#REF!)</f>
        <v>#REF!</v>
      </c>
      <c r="AR713" s="412" t="e">
        <f>IF(ISNA(M713),"",M713*#REF!)</f>
        <v>#REF!</v>
      </c>
      <c r="AS713" s="414" t="e">
        <f>IF(#REF!&gt;0,DQ$6,"")</f>
        <v>#REF!</v>
      </c>
      <c r="AT713" s="95" t="e">
        <f>IF(#REF!="","",VLOOKUP(#REF!,#REF!,7,0))</f>
        <v>#REF!</v>
      </c>
      <c r="AU713" s="201" t="e">
        <f>IF(OR(#REF!="",AT713=""),"",ROUND(#REF!/10^3*AT713,3))</f>
        <v>#REF!</v>
      </c>
      <c r="AV713" s="201" t="e">
        <f>IF(#REF!&gt;0,#REF!*#REF!/1000,"")</f>
        <v>#REF!</v>
      </c>
      <c r="AW713" s="201" t="e">
        <f>IF(#REF!&gt;0,#REF!*#REF!/1000,"")</f>
        <v>#REF!</v>
      </c>
      <c r="AX713" s="74" t="e">
        <f t="shared" si="125"/>
        <v>#REF!</v>
      </c>
      <c r="AY713" s="74" t="e">
        <f t="shared" si="126"/>
        <v>#REF!</v>
      </c>
      <c r="AZ713" s="201" t="e">
        <f>IF(ISNA(AX713),"",AX713*#REF!)</f>
        <v>#REF!</v>
      </c>
      <c r="BA713" s="201" t="e">
        <f>IF(ISNA(AY713),"",AY713*#REF!)</f>
        <v>#REF!</v>
      </c>
      <c r="BB713" s="78" t="e">
        <f>IF(#REF!&gt;0,DQ$40,"")</f>
        <v>#REF!</v>
      </c>
      <c r="BC713" s="99"/>
      <c r="BD713" s="650"/>
      <c r="BE713" s="652" t="e">
        <f>IF(OR(#REF!="",F713=""),"",ROUND(#REF!/10^3*F713,3))</f>
        <v>#REF!</v>
      </c>
      <c r="BF713" s="412" t="e">
        <f>IF(#REF!&gt;0,#REF!*#REF!/1000,"")</f>
        <v>#REF!</v>
      </c>
      <c r="BG713" s="412" t="e">
        <f>IF(#REF!&gt;0,#REF!*#REF!/1000,"")</f>
        <v>#REF!</v>
      </c>
      <c r="BH713" s="413" t="e">
        <f>IF(OR(#REF!="●",#REF!="●",#REF!="●",#REF!="●"),"",IF(#REF!="","",#REF!))</f>
        <v>#REF!</v>
      </c>
      <c r="BI713" s="413" t="e">
        <f>IF(OR(#REF!="●",#REF!="●",#REF!="●",#REF!="●"),"",IF(#REF!="","",#REF!))</f>
        <v>#REF!</v>
      </c>
      <c r="BJ713" s="412" t="e">
        <f>IF(ISNA(L713),"",L713*#REF!)</f>
        <v>#REF!</v>
      </c>
      <c r="BK713" s="412" t="e">
        <f>IF(ISNA(M713),"",M713*#REF!)</f>
        <v>#REF!</v>
      </c>
      <c r="BL713" s="415" t="e">
        <f>IF(#REF!&gt;0,DQ$6,"")</f>
        <v>#REF!</v>
      </c>
      <c r="BM713" s="361" t="e">
        <f>IF(#REF!="","",VLOOKUP(#REF!,#REF!,7,0))</f>
        <v>#REF!</v>
      </c>
      <c r="BN713" s="201" t="e">
        <f>IF(OR(#REF!="",BM713=""),"",ROUND(#REF!/10^3*BM713,3))</f>
        <v>#REF!</v>
      </c>
      <c r="BO713" s="201" t="e">
        <f>IF(#REF!&gt;0,#REF!*#REF!/1000,"")</f>
        <v>#REF!</v>
      </c>
      <c r="BP713" s="201" t="e">
        <f>IF(#REF!&gt;0,#REF!*#REF!/1000,"")</f>
        <v>#REF!</v>
      </c>
      <c r="BQ713" s="74" t="e">
        <f t="shared" si="127"/>
        <v>#REF!</v>
      </c>
      <c r="BR713" s="74" t="e">
        <f t="shared" si="128"/>
        <v>#REF!</v>
      </c>
      <c r="BS713" s="201" t="e">
        <f>IF(ISNA(BQ713),"",BQ713*#REF!)</f>
        <v>#REF!</v>
      </c>
      <c r="BT713" s="201" t="e">
        <f>IF(ISNA(BR713),"",BR713*#REF!)</f>
        <v>#REF!</v>
      </c>
      <c r="BU713" s="78" t="e">
        <f>IF(#REF!&gt;0,DQ$57,"")</f>
        <v>#REF!</v>
      </c>
      <c r="BV713" s="99"/>
      <c r="BW713" s="411"/>
      <c r="BX713" s="412" t="e">
        <f>IF(OR(#REF!="",F713=""),"",ROUND(#REF!/10^3*F713,3))</f>
        <v>#REF!</v>
      </c>
      <c r="BY713" s="412" t="e">
        <f>IF(#REF!&gt;0,#REF!*#REF!/1000,"")</f>
        <v>#REF!</v>
      </c>
      <c r="BZ713" s="412" t="e">
        <f>IF(#REF!&gt;0,#REF!*#REF!/1000,"")</f>
        <v>#REF!</v>
      </c>
      <c r="CA713" s="413" t="e">
        <f>IF(OR(#REF!="●",#REF!="●",#REF!="●",#REF!="●",#REF!="●"),"",IF(#REF!="","",#REF!))</f>
        <v>#REF!</v>
      </c>
      <c r="CB713" s="413" t="e">
        <f>IF(OR(#REF!="●",#REF!="●",#REF!="●",#REF!="●",#REF!="●"),"",IF(#REF!="","",#REF!))</f>
        <v>#REF!</v>
      </c>
      <c r="CC713" s="412" t="e">
        <f>IF(ISNA(L713),"",L713*#REF!)</f>
        <v>#REF!</v>
      </c>
      <c r="CD713" s="412" t="e">
        <f>IF(ISNA(M713),"",M713*#REF!)</f>
        <v>#REF!</v>
      </c>
      <c r="CE713" s="415" t="e">
        <f>IF(#REF!&gt;0,DQ$6,"")</f>
        <v>#REF!</v>
      </c>
      <c r="CF713" s="361" t="e">
        <f>IF(#REF!="","",VLOOKUP(#REF!,#REF!,7,0))</f>
        <v>#REF!</v>
      </c>
      <c r="CG713" s="201" t="e">
        <f>IF(OR(#REF!="",CF713=""),"",ROUND(#REF!/10^3*CF713,3))</f>
        <v>#REF!</v>
      </c>
      <c r="CH713" s="201" t="e">
        <f>IF(#REF!&gt;0,#REF!*#REF!/1000,"")</f>
        <v>#REF!</v>
      </c>
      <c r="CI713" s="201" t="e">
        <f>IF(#REF!&gt;0,#REF!*#REF!/1000,"")</f>
        <v>#REF!</v>
      </c>
      <c r="CJ713" s="74" t="e">
        <f t="shared" si="129"/>
        <v>#REF!</v>
      </c>
      <c r="CK713" s="74" t="e">
        <f t="shared" si="130"/>
        <v>#REF!</v>
      </c>
      <c r="CL713" s="201" t="e">
        <f>IF(ISNA(CJ713),"",CJ713*#REF!)</f>
        <v>#REF!</v>
      </c>
      <c r="CM713" s="201" t="e">
        <f>IF(ISNA(CK713),"",CK713*#REF!)</f>
        <v>#REF!</v>
      </c>
      <c r="CN713" s="101" t="e">
        <f>IF(#REF!&gt;0,DQ$57,"")</f>
        <v>#REF!</v>
      </c>
      <c r="CO713" s="84"/>
      <c r="CP713" s="2"/>
      <c r="CQ713" s="2"/>
      <c r="CR713" s="2"/>
      <c r="CS713" s="2"/>
      <c r="CT713" s="2"/>
      <c r="CU713" s="2"/>
      <c r="CV713" s="2"/>
      <c r="CX713" s="2"/>
      <c r="CY713" s="2"/>
      <c r="CZ713" s="2"/>
      <c r="DA713" s="2"/>
      <c r="DB713" s="2"/>
      <c r="DC713" s="2"/>
      <c r="DD713" s="2"/>
      <c r="DE713" s="2"/>
      <c r="DF713" s="2"/>
    </row>
    <row r="714" spans="2:110" ht="18" customHeight="1">
      <c r="B714" s="151" t="e">
        <f>IF(#REF!="","",VLOOKUP(#REF!,$CX$11:$DG$26,9,0))</f>
        <v>#REF!</v>
      </c>
      <c r="C714" s="64" t="e">
        <f>IF(#REF!="",0,VLOOKUP(#REF!,$CP$11:$CQ$16,2,0))</f>
        <v>#REF!</v>
      </c>
      <c r="D714" s="65" t="e">
        <f>IF(#REF!="",0,VLOOKUP(#REF!,$CX$11:$CY$26,2,0))</f>
        <v>#REF!</v>
      </c>
      <c r="E714" s="152" t="e">
        <f t="shared" si="120"/>
        <v>#REF!</v>
      </c>
      <c r="F714" s="155" t="e">
        <f>IF(#REF!="","",VLOOKUP(#REF!,#REF!,7,0))</f>
        <v>#REF!</v>
      </c>
      <c r="G714" s="201" t="e">
        <f>IF(OR(#REF!="",F714=""),"",ROUND(#REF!/10^3*F714,3))</f>
        <v>#REF!</v>
      </c>
      <c r="H714" s="201" t="e">
        <f>IF(#REF!&gt;0,#REF!*#REF!/1000,"")</f>
        <v>#REF!</v>
      </c>
      <c r="I714" s="201" t="e">
        <f>IF(#REF!&gt;0,#REF!*#REF!/1000,"")</f>
        <v>#REF!</v>
      </c>
      <c r="J714" s="51" t="e">
        <f>IF(#REF!="●","",IF(#REF!="","",#REF!))</f>
        <v>#REF!</v>
      </c>
      <c r="K714" s="51" t="e">
        <f>IF(#REF!="●","",IF(#REF!="","",#REF!))</f>
        <v>#REF!</v>
      </c>
      <c r="L714" s="74" t="e">
        <f t="shared" si="121"/>
        <v>#REF!</v>
      </c>
      <c r="M714" s="74" t="e">
        <f t="shared" si="122"/>
        <v>#REF!</v>
      </c>
      <c r="N714" s="201" t="e">
        <f>IF(ISNA(L714),"",L714*#REF!)</f>
        <v>#REF!</v>
      </c>
      <c r="O714" s="201" t="e">
        <f>IF(ISNA(M714),"",M714*#REF!)</f>
        <v>#REF!</v>
      </c>
      <c r="P714" s="78" t="e">
        <f>IF(#REF!&gt;0,DQ$6,"")</f>
        <v>#REF!</v>
      </c>
      <c r="Q714" s="99"/>
      <c r="R714" s="411"/>
      <c r="S714" s="412" t="e">
        <f>IF(OR(#REF!="",F714=""),"",ROUND(#REF!/10^3*F714,3))</f>
        <v>#REF!</v>
      </c>
      <c r="T714" s="412" t="e">
        <f>IF(#REF!&gt;0,#REF!*#REF!/1000,"")</f>
        <v>#REF!</v>
      </c>
      <c r="U714" s="412" t="e">
        <f>IF(#REF!&gt;0,#REF!*#REF!/1000,"")</f>
        <v>#REF!</v>
      </c>
      <c r="V714" s="413" t="e">
        <f>IF(OR(#REF!="●",#REF!="●"),"",IF(#REF!="","",#REF!))</f>
        <v>#REF!</v>
      </c>
      <c r="W714" s="413" t="e">
        <f>IF(OR(#REF!="●",#REF!="●"),"",IF(#REF!="","",#REF!))</f>
        <v>#REF!</v>
      </c>
      <c r="X714" s="412" t="e">
        <f>IF(ISNA(L714),"",L714*#REF!)</f>
        <v>#REF!</v>
      </c>
      <c r="Y714" s="412" t="e">
        <f>IF(ISNA(M714),"",M714*#REF!)</f>
        <v>#REF!</v>
      </c>
      <c r="Z714" s="414" t="e">
        <f>IF(#REF!&gt;0,DQ$6,"")</f>
        <v>#REF!</v>
      </c>
      <c r="AA714" s="95" t="e">
        <f>IF(#REF!="","",VLOOKUP(#REF!,#REF!,7,0))</f>
        <v>#REF!</v>
      </c>
      <c r="AB714" s="201" t="e">
        <f>IF(OR(#REF!="",AA714=""),"",ROUND(#REF!/10^3*AA714,3))</f>
        <v>#REF!</v>
      </c>
      <c r="AC714" s="201" t="e">
        <f>IF(#REF!&gt;0,#REF!*#REF!/1000,"")</f>
        <v>#REF!</v>
      </c>
      <c r="AD714" s="201" t="e">
        <f>IF(#REF!&gt;0,#REF!*#REF!/1000,"")</f>
        <v>#REF!</v>
      </c>
      <c r="AE714" s="74" t="e">
        <f t="shared" si="123"/>
        <v>#REF!</v>
      </c>
      <c r="AF714" s="74" t="e">
        <f t="shared" si="124"/>
        <v>#REF!</v>
      </c>
      <c r="AG714" s="201" t="e">
        <f>IF(ISNA(AE714),"",AE714*#REF!)</f>
        <v>#REF!</v>
      </c>
      <c r="AH714" s="201" t="e">
        <f>IF(ISNA(AF714),"",AF714*#REF!)</f>
        <v>#REF!</v>
      </c>
      <c r="AI714" s="78" t="e">
        <f>IF(#REF!&gt;0,DQ$23,"")</f>
        <v>#REF!</v>
      </c>
      <c r="AJ714" s="99"/>
      <c r="AK714" s="411"/>
      <c r="AL714" s="412" t="e">
        <f>IF(OR(#REF!="",F714=""),"",ROUND(#REF!/10^3*F714,3))</f>
        <v>#REF!</v>
      </c>
      <c r="AM714" s="412" t="e">
        <f>IF(#REF!&gt;0,#REF!*#REF!/1000,"")</f>
        <v>#REF!</v>
      </c>
      <c r="AN714" s="412" t="e">
        <f>IF(#REF!&gt;0,#REF!*#REF!/1000,"")</f>
        <v>#REF!</v>
      </c>
      <c r="AO714" s="413" t="e">
        <f>IF(OR(#REF!="●",#REF!="●",#REF!="●"),"",IF(#REF!="","",#REF!))</f>
        <v>#REF!</v>
      </c>
      <c r="AP714" s="413" t="e">
        <f>IF(OR(#REF!="●",#REF!="●",#REF!="●"),"",IF(#REF!="","",#REF!))</f>
        <v>#REF!</v>
      </c>
      <c r="AQ714" s="412" t="e">
        <f>IF(ISNA(L714),"",L714*#REF!)</f>
        <v>#REF!</v>
      </c>
      <c r="AR714" s="412" t="e">
        <f>IF(ISNA(M714),"",M714*#REF!)</f>
        <v>#REF!</v>
      </c>
      <c r="AS714" s="414" t="e">
        <f>IF(#REF!&gt;0,DQ$6,"")</f>
        <v>#REF!</v>
      </c>
      <c r="AT714" s="95" t="e">
        <f>IF(#REF!="","",VLOOKUP(#REF!,#REF!,7,0))</f>
        <v>#REF!</v>
      </c>
      <c r="AU714" s="201" t="e">
        <f>IF(OR(#REF!="",AT714=""),"",ROUND(#REF!/10^3*AT714,3))</f>
        <v>#REF!</v>
      </c>
      <c r="AV714" s="201" t="e">
        <f>IF(#REF!&gt;0,#REF!*#REF!/1000,"")</f>
        <v>#REF!</v>
      </c>
      <c r="AW714" s="201" t="e">
        <f>IF(#REF!&gt;0,#REF!*#REF!/1000,"")</f>
        <v>#REF!</v>
      </c>
      <c r="AX714" s="74" t="e">
        <f t="shared" si="125"/>
        <v>#REF!</v>
      </c>
      <c r="AY714" s="74" t="e">
        <f t="shared" si="126"/>
        <v>#REF!</v>
      </c>
      <c r="AZ714" s="201" t="e">
        <f>IF(ISNA(AX714),"",AX714*#REF!)</f>
        <v>#REF!</v>
      </c>
      <c r="BA714" s="201" t="e">
        <f>IF(ISNA(AY714),"",AY714*#REF!)</f>
        <v>#REF!</v>
      </c>
      <c r="BB714" s="78" t="e">
        <f>IF(#REF!&gt;0,DQ$40,"")</f>
        <v>#REF!</v>
      </c>
      <c r="BC714" s="99"/>
      <c r="BD714" s="650"/>
      <c r="BE714" s="652" t="e">
        <f>IF(OR(#REF!="",F714=""),"",ROUND(#REF!/10^3*F714,3))</f>
        <v>#REF!</v>
      </c>
      <c r="BF714" s="412" t="e">
        <f>IF(#REF!&gt;0,#REF!*#REF!/1000,"")</f>
        <v>#REF!</v>
      </c>
      <c r="BG714" s="412" t="e">
        <f>IF(#REF!&gt;0,#REF!*#REF!/1000,"")</f>
        <v>#REF!</v>
      </c>
      <c r="BH714" s="413" t="e">
        <f>IF(OR(#REF!="●",#REF!="●",#REF!="●",#REF!="●"),"",IF(#REF!="","",#REF!))</f>
        <v>#REF!</v>
      </c>
      <c r="BI714" s="413" t="e">
        <f>IF(OR(#REF!="●",#REF!="●",#REF!="●",#REF!="●"),"",IF(#REF!="","",#REF!))</f>
        <v>#REF!</v>
      </c>
      <c r="BJ714" s="412" t="e">
        <f>IF(ISNA(L714),"",L714*#REF!)</f>
        <v>#REF!</v>
      </c>
      <c r="BK714" s="412" t="e">
        <f>IF(ISNA(M714),"",M714*#REF!)</f>
        <v>#REF!</v>
      </c>
      <c r="BL714" s="415" t="e">
        <f>IF(#REF!&gt;0,DQ$6,"")</f>
        <v>#REF!</v>
      </c>
      <c r="BM714" s="361" t="e">
        <f>IF(#REF!="","",VLOOKUP(#REF!,#REF!,7,0))</f>
        <v>#REF!</v>
      </c>
      <c r="BN714" s="201" t="e">
        <f>IF(OR(#REF!="",BM714=""),"",ROUND(#REF!/10^3*BM714,3))</f>
        <v>#REF!</v>
      </c>
      <c r="BO714" s="201" t="e">
        <f>IF(#REF!&gt;0,#REF!*#REF!/1000,"")</f>
        <v>#REF!</v>
      </c>
      <c r="BP714" s="201" t="e">
        <f>IF(#REF!&gt;0,#REF!*#REF!/1000,"")</f>
        <v>#REF!</v>
      </c>
      <c r="BQ714" s="74" t="e">
        <f t="shared" si="127"/>
        <v>#REF!</v>
      </c>
      <c r="BR714" s="74" t="e">
        <f t="shared" si="128"/>
        <v>#REF!</v>
      </c>
      <c r="BS714" s="201" t="e">
        <f>IF(ISNA(BQ714),"",BQ714*#REF!)</f>
        <v>#REF!</v>
      </c>
      <c r="BT714" s="201" t="e">
        <f>IF(ISNA(BR714),"",BR714*#REF!)</f>
        <v>#REF!</v>
      </c>
      <c r="BU714" s="78" t="e">
        <f>IF(#REF!&gt;0,DQ$57,"")</f>
        <v>#REF!</v>
      </c>
      <c r="BV714" s="99"/>
      <c r="BW714" s="411"/>
      <c r="BX714" s="412" t="e">
        <f>IF(OR(#REF!="",F714=""),"",ROUND(#REF!/10^3*F714,3))</f>
        <v>#REF!</v>
      </c>
      <c r="BY714" s="412" t="e">
        <f>IF(#REF!&gt;0,#REF!*#REF!/1000,"")</f>
        <v>#REF!</v>
      </c>
      <c r="BZ714" s="412" t="e">
        <f>IF(#REF!&gt;0,#REF!*#REF!/1000,"")</f>
        <v>#REF!</v>
      </c>
      <c r="CA714" s="413" t="e">
        <f>IF(OR(#REF!="●",#REF!="●",#REF!="●",#REF!="●",#REF!="●"),"",IF(#REF!="","",#REF!))</f>
        <v>#REF!</v>
      </c>
      <c r="CB714" s="413" t="e">
        <f>IF(OR(#REF!="●",#REF!="●",#REF!="●",#REF!="●",#REF!="●"),"",IF(#REF!="","",#REF!))</f>
        <v>#REF!</v>
      </c>
      <c r="CC714" s="412" t="e">
        <f>IF(ISNA(L714),"",L714*#REF!)</f>
        <v>#REF!</v>
      </c>
      <c r="CD714" s="412" t="e">
        <f>IF(ISNA(M714),"",M714*#REF!)</f>
        <v>#REF!</v>
      </c>
      <c r="CE714" s="415" t="e">
        <f>IF(#REF!&gt;0,DQ$6,"")</f>
        <v>#REF!</v>
      </c>
      <c r="CF714" s="361" t="e">
        <f>IF(#REF!="","",VLOOKUP(#REF!,#REF!,7,0))</f>
        <v>#REF!</v>
      </c>
      <c r="CG714" s="201" t="e">
        <f>IF(OR(#REF!="",CF714=""),"",ROUND(#REF!/10^3*CF714,3))</f>
        <v>#REF!</v>
      </c>
      <c r="CH714" s="201" t="e">
        <f>IF(#REF!&gt;0,#REF!*#REF!/1000,"")</f>
        <v>#REF!</v>
      </c>
      <c r="CI714" s="201" t="e">
        <f>IF(#REF!&gt;0,#REF!*#REF!/1000,"")</f>
        <v>#REF!</v>
      </c>
      <c r="CJ714" s="74" t="e">
        <f t="shared" si="129"/>
        <v>#REF!</v>
      </c>
      <c r="CK714" s="74" t="e">
        <f t="shared" si="130"/>
        <v>#REF!</v>
      </c>
      <c r="CL714" s="201" t="e">
        <f>IF(ISNA(CJ714),"",CJ714*#REF!)</f>
        <v>#REF!</v>
      </c>
      <c r="CM714" s="201" t="e">
        <f>IF(ISNA(CK714),"",CK714*#REF!)</f>
        <v>#REF!</v>
      </c>
      <c r="CN714" s="101" t="e">
        <f>IF(#REF!&gt;0,DQ$57,"")</f>
        <v>#REF!</v>
      </c>
      <c r="CO714" s="84"/>
      <c r="CP714" s="2"/>
      <c r="CQ714" s="2"/>
      <c r="CR714" s="2"/>
      <c r="CS714" s="2"/>
      <c r="CT714" s="2"/>
      <c r="CU714" s="2"/>
      <c r="CV714" s="2"/>
      <c r="CX714" s="2"/>
      <c r="CY714" s="2"/>
      <c r="CZ714" s="2"/>
      <c r="DA714" s="2"/>
      <c r="DB714" s="2"/>
      <c r="DC714" s="2"/>
      <c r="DD714" s="2"/>
      <c r="DE714" s="2"/>
      <c r="DF714" s="2"/>
    </row>
    <row r="715" spans="2:110" ht="18" customHeight="1">
      <c r="B715" s="151" t="e">
        <f>IF(#REF!="","",VLOOKUP(#REF!,$CX$11:$DG$26,9,0))</f>
        <v>#REF!</v>
      </c>
      <c r="C715" s="64" t="e">
        <f>IF(#REF!="",0,VLOOKUP(#REF!,$CP$11:$CQ$16,2,0))</f>
        <v>#REF!</v>
      </c>
      <c r="D715" s="65" t="e">
        <f>IF(#REF!="",0,VLOOKUP(#REF!,$CX$11:$CY$26,2,0))</f>
        <v>#REF!</v>
      </c>
      <c r="E715" s="152" t="e">
        <f t="shared" si="120"/>
        <v>#REF!</v>
      </c>
      <c r="F715" s="155" t="e">
        <f>IF(#REF!="","",VLOOKUP(#REF!,#REF!,7,0))</f>
        <v>#REF!</v>
      </c>
      <c r="G715" s="201" t="e">
        <f>IF(OR(#REF!="",F715=""),"",ROUND(#REF!/10^3*F715,3))</f>
        <v>#REF!</v>
      </c>
      <c r="H715" s="201" t="e">
        <f>IF(#REF!&gt;0,#REF!*#REF!/1000,"")</f>
        <v>#REF!</v>
      </c>
      <c r="I715" s="201" t="e">
        <f>IF(#REF!&gt;0,#REF!*#REF!/1000,"")</f>
        <v>#REF!</v>
      </c>
      <c r="J715" s="51" t="e">
        <f>IF(#REF!="●","",IF(#REF!="","",#REF!))</f>
        <v>#REF!</v>
      </c>
      <c r="K715" s="51" t="e">
        <f>IF(#REF!="●","",IF(#REF!="","",#REF!))</f>
        <v>#REF!</v>
      </c>
      <c r="L715" s="74" t="e">
        <f t="shared" si="121"/>
        <v>#REF!</v>
      </c>
      <c r="M715" s="74" t="e">
        <f t="shared" si="122"/>
        <v>#REF!</v>
      </c>
      <c r="N715" s="201" t="e">
        <f>IF(ISNA(L715),"",L715*#REF!)</f>
        <v>#REF!</v>
      </c>
      <c r="O715" s="201" t="e">
        <f>IF(ISNA(M715),"",M715*#REF!)</f>
        <v>#REF!</v>
      </c>
      <c r="P715" s="78" t="e">
        <f>IF(#REF!&gt;0,DQ$6,"")</f>
        <v>#REF!</v>
      </c>
      <c r="Q715" s="99"/>
      <c r="R715" s="411"/>
      <c r="S715" s="412" t="e">
        <f>IF(OR(#REF!="",F715=""),"",ROUND(#REF!/10^3*F715,3))</f>
        <v>#REF!</v>
      </c>
      <c r="T715" s="412" t="e">
        <f>IF(#REF!&gt;0,#REF!*#REF!/1000,"")</f>
        <v>#REF!</v>
      </c>
      <c r="U715" s="412" t="e">
        <f>IF(#REF!&gt;0,#REF!*#REF!/1000,"")</f>
        <v>#REF!</v>
      </c>
      <c r="V715" s="413" t="e">
        <f>IF(OR(#REF!="●",#REF!="●"),"",IF(#REF!="","",#REF!))</f>
        <v>#REF!</v>
      </c>
      <c r="W715" s="413" t="e">
        <f>IF(OR(#REF!="●",#REF!="●"),"",IF(#REF!="","",#REF!))</f>
        <v>#REF!</v>
      </c>
      <c r="X715" s="412" t="e">
        <f>IF(ISNA(L715),"",L715*#REF!)</f>
        <v>#REF!</v>
      </c>
      <c r="Y715" s="412" t="e">
        <f>IF(ISNA(M715),"",M715*#REF!)</f>
        <v>#REF!</v>
      </c>
      <c r="Z715" s="414" t="e">
        <f>IF(#REF!&gt;0,DQ$6,"")</f>
        <v>#REF!</v>
      </c>
      <c r="AA715" s="95" t="e">
        <f>IF(#REF!="","",VLOOKUP(#REF!,#REF!,7,0))</f>
        <v>#REF!</v>
      </c>
      <c r="AB715" s="201" t="e">
        <f>IF(OR(#REF!="",AA715=""),"",ROUND(#REF!/10^3*AA715,3))</f>
        <v>#REF!</v>
      </c>
      <c r="AC715" s="201" t="e">
        <f>IF(#REF!&gt;0,#REF!*#REF!/1000,"")</f>
        <v>#REF!</v>
      </c>
      <c r="AD715" s="201" t="e">
        <f>IF(#REF!&gt;0,#REF!*#REF!/1000,"")</f>
        <v>#REF!</v>
      </c>
      <c r="AE715" s="74" t="e">
        <f t="shared" si="123"/>
        <v>#REF!</v>
      </c>
      <c r="AF715" s="74" t="e">
        <f t="shared" si="124"/>
        <v>#REF!</v>
      </c>
      <c r="AG715" s="201" t="e">
        <f>IF(ISNA(AE715),"",AE715*#REF!)</f>
        <v>#REF!</v>
      </c>
      <c r="AH715" s="201" t="e">
        <f>IF(ISNA(AF715),"",AF715*#REF!)</f>
        <v>#REF!</v>
      </c>
      <c r="AI715" s="78" t="e">
        <f>IF(#REF!&gt;0,DQ$23,"")</f>
        <v>#REF!</v>
      </c>
      <c r="AJ715" s="99"/>
      <c r="AK715" s="411"/>
      <c r="AL715" s="412" t="e">
        <f>IF(OR(#REF!="",F715=""),"",ROUND(#REF!/10^3*F715,3))</f>
        <v>#REF!</v>
      </c>
      <c r="AM715" s="412" t="e">
        <f>IF(#REF!&gt;0,#REF!*#REF!/1000,"")</f>
        <v>#REF!</v>
      </c>
      <c r="AN715" s="412" t="e">
        <f>IF(#REF!&gt;0,#REF!*#REF!/1000,"")</f>
        <v>#REF!</v>
      </c>
      <c r="AO715" s="413" t="e">
        <f>IF(OR(#REF!="●",#REF!="●",#REF!="●"),"",IF(#REF!="","",#REF!))</f>
        <v>#REF!</v>
      </c>
      <c r="AP715" s="413" t="e">
        <f>IF(OR(#REF!="●",#REF!="●",#REF!="●"),"",IF(#REF!="","",#REF!))</f>
        <v>#REF!</v>
      </c>
      <c r="AQ715" s="412" t="e">
        <f>IF(ISNA(L715),"",L715*#REF!)</f>
        <v>#REF!</v>
      </c>
      <c r="AR715" s="412" t="e">
        <f>IF(ISNA(M715),"",M715*#REF!)</f>
        <v>#REF!</v>
      </c>
      <c r="AS715" s="414" t="e">
        <f>IF(#REF!&gt;0,DQ$6,"")</f>
        <v>#REF!</v>
      </c>
      <c r="AT715" s="95" t="e">
        <f>IF(#REF!="","",VLOOKUP(#REF!,#REF!,7,0))</f>
        <v>#REF!</v>
      </c>
      <c r="AU715" s="201" t="e">
        <f>IF(OR(#REF!="",AT715=""),"",ROUND(#REF!/10^3*AT715,3))</f>
        <v>#REF!</v>
      </c>
      <c r="AV715" s="201" t="e">
        <f>IF(#REF!&gt;0,#REF!*#REF!/1000,"")</f>
        <v>#REF!</v>
      </c>
      <c r="AW715" s="201" t="e">
        <f>IF(#REF!&gt;0,#REF!*#REF!/1000,"")</f>
        <v>#REF!</v>
      </c>
      <c r="AX715" s="74" t="e">
        <f t="shared" si="125"/>
        <v>#REF!</v>
      </c>
      <c r="AY715" s="74" t="e">
        <f t="shared" si="126"/>
        <v>#REF!</v>
      </c>
      <c r="AZ715" s="201" t="e">
        <f>IF(ISNA(AX715),"",AX715*#REF!)</f>
        <v>#REF!</v>
      </c>
      <c r="BA715" s="201" t="e">
        <f>IF(ISNA(AY715),"",AY715*#REF!)</f>
        <v>#REF!</v>
      </c>
      <c r="BB715" s="78" t="e">
        <f>IF(#REF!&gt;0,DQ$40,"")</f>
        <v>#REF!</v>
      </c>
      <c r="BC715" s="99"/>
      <c r="BD715" s="650"/>
      <c r="BE715" s="652" t="e">
        <f>IF(OR(#REF!="",F715=""),"",ROUND(#REF!/10^3*F715,3))</f>
        <v>#REF!</v>
      </c>
      <c r="BF715" s="412" t="e">
        <f>IF(#REF!&gt;0,#REF!*#REF!/1000,"")</f>
        <v>#REF!</v>
      </c>
      <c r="BG715" s="412" t="e">
        <f>IF(#REF!&gt;0,#REF!*#REF!/1000,"")</f>
        <v>#REF!</v>
      </c>
      <c r="BH715" s="413" t="e">
        <f>IF(OR(#REF!="●",#REF!="●",#REF!="●",#REF!="●"),"",IF(#REF!="","",#REF!))</f>
        <v>#REF!</v>
      </c>
      <c r="BI715" s="413" t="e">
        <f>IF(OR(#REF!="●",#REF!="●",#REF!="●",#REF!="●"),"",IF(#REF!="","",#REF!))</f>
        <v>#REF!</v>
      </c>
      <c r="BJ715" s="412" t="e">
        <f>IF(ISNA(L715),"",L715*#REF!)</f>
        <v>#REF!</v>
      </c>
      <c r="BK715" s="412" t="e">
        <f>IF(ISNA(M715),"",M715*#REF!)</f>
        <v>#REF!</v>
      </c>
      <c r="BL715" s="415" t="e">
        <f>IF(#REF!&gt;0,DQ$6,"")</f>
        <v>#REF!</v>
      </c>
      <c r="BM715" s="361" t="e">
        <f>IF(#REF!="","",VLOOKUP(#REF!,#REF!,7,0))</f>
        <v>#REF!</v>
      </c>
      <c r="BN715" s="201" t="e">
        <f>IF(OR(#REF!="",BM715=""),"",ROUND(#REF!/10^3*BM715,3))</f>
        <v>#REF!</v>
      </c>
      <c r="BO715" s="201" t="e">
        <f>IF(#REF!&gt;0,#REF!*#REF!/1000,"")</f>
        <v>#REF!</v>
      </c>
      <c r="BP715" s="201" t="e">
        <f>IF(#REF!&gt;0,#REF!*#REF!/1000,"")</f>
        <v>#REF!</v>
      </c>
      <c r="BQ715" s="74" t="e">
        <f t="shared" si="127"/>
        <v>#REF!</v>
      </c>
      <c r="BR715" s="74" t="e">
        <f t="shared" si="128"/>
        <v>#REF!</v>
      </c>
      <c r="BS715" s="201" t="e">
        <f>IF(ISNA(BQ715),"",BQ715*#REF!)</f>
        <v>#REF!</v>
      </c>
      <c r="BT715" s="201" t="e">
        <f>IF(ISNA(BR715),"",BR715*#REF!)</f>
        <v>#REF!</v>
      </c>
      <c r="BU715" s="78" t="e">
        <f>IF(#REF!&gt;0,DQ$57,"")</f>
        <v>#REF!</v>
      </c>
      <c r="BV715" s="99"/>
      <c r="BW715" s="411"/>
      <c r="BX715" s="412" t="e">
        <f>IF(OR(#REF!="",F715=""),"",ROUND(#REF!/10^3*F715,3))</f>
        <v>#REF!</v>
      </c>
      <c r="BY715" s="412" t="e">
        <f>IF(#REF!&gt;0,#REF!*#REF!/1000,"")</f>
        <v>#REF!</v>
      </c>
      <c r="BZ715" s="412" t="e">
        <f>IF(#REF!&gt;0,#REF!*#REF!/1000,"")</f>
        <v>#REF!</v>
      </c>
      <c r="CA715" s="413" t="e">
        <f>IF(OR(#REF!="●",#REF!="●",#REF!="●",#REF!="●",#REF!="●"),"",IF(#REF!="","",#REF!))</f>
        <v>#REF!</v>
      </c>
      <c r="CB715" s="413" t="e">
        <f>IF(OR(#REF!="●",#REF!="●",#REF!="●",#REF!="●",#REF!="●"),"",IF(#REF!="","",#REF!))</f>
        <v>#REF!</v>
      </c>
      <c r="CC715" s="412" t="e">
        <f>IF(ISNA(L715),"",L715*#REF!)</f>
        <v>#REF!</v>
      </c>
      <c r="CD715" s="412" t="e">
        <f>IF(ISNA(M715),"",M715*#REF!)</f>
        <v>#REF!</v>
      </c>
      <c r="CE715" s="415" t="e">
        <f>IF(#REF!&gt;0,DQ$6,"")</f>
        <v>#REF!</v>
      </c>
      <c r="CF715" s="361" t="e">
        <f>IF(#REF!="","",VLOOKUP(#REF!,#REF!,7,0))</f>
        <v>#REF!</v>
      </c>
      <c r="CG715" s="201" t="e">
        <f>IF(OR(#REF!="",CF715=""),"",ROUND(#REF!/10^3*CF715,3))</f>
        <v>#REF!</v>
      </c>
      <c r="CH715" s="201" t="e">
        <f>IF(#REF!&gt;0,#REF!*#REF!/1000,"")</f>
        <v>#REF!</v>
      </c>
      <c r="CI715" s="201" t="e">
        <f>IF(#REF!&gt;0,#REF!*#REF!/1000,"")</f>
        <v>#REF!</v>
      </c>
      <c r="CJ715" s="74" t="e">
        <f t="shared" si="129"/>
        <v>#REF!</v>
      </c>
      <c r="CK715" s="74" t="e">
        <f t="shared" si="130"/>
        <v>#REF!</v>
      </c>
      <c r="CL715" s="201" t="e">
        <f>IF(ISNA(CJ715),"",CJ715*#REF!)</f>
        <v>#REF!</v>
      </c>
      <c r="CM715" s="201" t="e">
        <f>IF(ISNA(CK715),"",CK715*#REF!)</f>
        <v>#REF!</v>
      </c>
      <c r="CN715" s="101" t="e">
        <f>IF(#REF!&gt;0,DQ$57,"")</f>
        <v>#REF!</v>
      </c>
      <c r="CO715" s="84"/>
      <c r="CP715" s="2"/>
      <c r="CQ715" s="2"/>
      <c r="CR715" s="2"/>
      <c r="CS715" s="2"/>
      <c r="CT715" s="2"/>
      <c r="CU715" s="2"/>
      <c r="CV715" s="2"/>
      <c r="CX715" s="2"/>
      <c r="CY715" s="2"/>
      <c r="CZ715" s="2"/>
      <c r="DA715" s="2"/>
      <c r="DB715" s="2"/>
      <c r="DC715" s="2"/>
      <c r="DD715" s="2"/>
      <c r="DE715" s="2"/>
      <c r="DF715" s="2"/>
    </row>
    <row r="716" spans="2:110" ht="18" customHeight="1">
      <c r="B716" s="151" t="e">
        <f>IF(#REF!="","",VLOOKUP(#REF!,$CX$11:$DG$26,9,0))</f>
        <v>#REF!</v>
      </c>
      <c r="C716" s="64" t="e">
        <f>IF(#REF!="",0,VLOOKUP(#REF!,$CP$11:$CQ$16,2,0))</f>
        <v>#REF!</v>
      </c>
      <c r="D716" s="65" t="e">
        <f>IF(#REF!="",0,VLOOKUP(#REF!,$CX$11:$CY$26,2,0))</f>
        <v>#REF!</v>
      </c>
      <c r="E716" s="152" t="e">
        <f t="shared" ref="E716:E779" si="131">C716+D716</f>
        <v>#REF!</v>
      </c>
      <c r="F716" s="155" t="e">
        <f>IF(#REF!="","",VLOOKUP(#REF!,#REF!,7,0))</f>
        <v>#REF!</v>
      </c>
      <c r="G716" s="201" t="e">
        <f>IF(OR(#REF!="",F716=""),"",ROUND(#REF!/10^3*F716,3))</f>
        <v>#REF!</v>
      </c>
      <c r="H716" s="201" t="e">
        <f>IF(#REF!&gt;0,#REF!*#REF!/1000,"")</f>
        <v>#REF!</v>
      </c>
      <c r="I716" s="201" t="e">
        <f>IF(#REF!&gt;0,#REF!*#REF!/1000,"")</f>
        <v>#REF!</v>
      </c>
      <c r="J716" s="51" t="e">
        <f>IF(#REF!="●","",IF(#REF!="","",#REF!))</f>
        <v>#REF!</v>
      </c>
      <c r="K716" s="51" t="e">
        <f>IF(#REF!="●","",IF(#REF!="","",#REF!))</f>
        <v>#REF!</v>
      </c>
      <c r="L716" s="74" t="e">
        <f t="shared" ref="L716:L779" si="132">VLOOKUP(E716,$DN$6:$DP$18,2,0)</f>
        <v>#REF!</v>
      </c>
      <c r="M716" s="74" t="e">
        <f t="shared" ref="M716:M779" si="133">VLOOKUP(E716,$DN$6:$DP$18,3,0)</f>
        <v>#REF!</v>
      </c>
      <c r="N716" s="201" t="e">
        <f>IF(ISNA(L716),"",L716*#REF!)</f>
        <v>#REF!</v>
      </c>
      <c r="O716" s="201" t="e">
        <f>IF(ISNA(M716),"",M716*#REF!)</f>
        <v>#REF!</v>
      </c>
      <c r="P716" s="78" t="e">
        <f>IF(#REF!&gt;0,DQ$6,"")</f>
        <v>#REF!</v>
      </c>
      <c r="Q716" s="99"/>
      <c r="R716" s="411"/>
      <c r="S716" s="412" t="e">
        <f>IF(OR(#REF!="",F716=""),"",ROUND(#REF!/10^3*F716,3))</f>
        <v>#REF!</v>
      </c>
      <c r="T716" s="412" t="e">
        <f>IF(#REF!&gt;0,#REF!*#REF!/1000,"")</f>
        <v>#REF!</v>
      </c>
      <c r="U716" s="412" t="e">
        <f>IF(#REF!&gt;0,#REF!*#REF!/1000,"")</f>
        <v>#REF!</v>
      </c>
      <c r="V716" s="413" t="e">
        <f>IF(OR(#REF!="●",#REF!="●"),"",IF(#REF!="","",#REF!))</f>
        <v>#REF!</v>
      </c>
      <c r="W716" s="413" t="e">
        <f>IF(OR(#REF!="●",#REF!="●"),"",IF(#REF!="","",#REF!))</f>
        <v>#REF!</v>
      </c>
      <c r="X716" s="412" t="e">
        <f>IF(ISNA(L716),"",L716*#REF!)</f>
        <v>#REF!</v>
      </c>
      <c r="Y716" s="412" t="e">
        <f>IF(ISNA(M716),"",M716*#REF!)</f>
        <v>#REF!</v>
      </c>
      <c r="Z716" s="414" t="e">
        <f>IF(#REF!&gt;0,DQ$6,"")</f>
        <v>#REF!</v>
      </c>
      <c r="AA716" s="95" t="e">
        <f>IF(#REF!="","",VLOOKUP(#REF!,#REF!,7,0))</f>
        <v>#REF!</v>
      </c>
      <c r="AB716" s="201" t="e">
        <f>IF(OR(#REF!="",AA716=""),"",ROUND(#REF!/10^3*AA716,3))</f>
        <v>#REF!</v>
      </c>
      <c r="AC716" s="201" t="e">
        <f>IF(#REF!&gt;0,#REF!*#REF!/1000,"")</f>
        <v>#REF!</v>
      </c>
      <c r="AD716" s="201" t="e">
        <f>IF(#REF!&gt;0,#REF!*#REF!/1000,"")</f>
        <v>#REF!</v>
      </c>
      <c r="AE716" s="74" t="e">
        <f t="shared" ref="AE716:AE779" si="134">VLOOKUP(E716,$DN$23:$DP$35,2,0)</f>
        <v>#REF!</v>
      </c>
      <c r="AF716" s="74" t="e">
        <f t="shared" ref="AF716:AF779" si="135">VLOOKUP(E716,$DN$23:$DP$35,3,0)</f>
        <v>#REF!</v>
      </c>
      <c r="AG716" s="201" t="e">
        <f>IF(ISNA(AE716),"",AE716*#REF!)</f>
        <v>#REF!</v>
      </c>
      <c r="AH716" s="201" t="e">
        <f>IF(ISNA(AF716),"",AF716*#REF!)</f>
        <v>#REF!</v>
      </c>
      <c r="AI716" s="78" t="e">
        <f>IF(#REF!&gt;0,DQ$23,"")</f>
        <v>#REF!</v>
      </c>
      <c r="AJ716" s="99"/>
      <c r="AK716" s="411"/>
      <c r="AL716" s="412" t="e">
        <f>IF(OR(#REF!="",F716=""),"",ROUND(#REF!/10^3*F716,3))</f>
        <v>#REF!</v>
      </c>
      <c r="AM716" s="412" t="e">
        <f>IF(#REF!&gt;0,#REF!*#REF!/1000,"")</f>
        <v>#REF!</v>
      </c>
      <c r="AN716" s="412" t="e">
        <f>IF(#REF!&gt;0,#REF!*#REF!/1000,"")</f>
        <v>#REF!</v>
      </c>
      <c r="AO716" s="413" t="e">
        <f>IF(OR(#REF!="●",#REF!="●",#REF!="●"),"",IF(#REF!="","",#REF!))</f>
        <v>#REF!</v>
      </c>
      <c r="AP716" s="413" t="e">
        <f>IF(OR(#REF!="●",#REF!="●",#REF!="●"),"",IF(#REF!="","",#REF!))</f>
        <v>#REF!</v>
      </c>
      <c r="AQ716" s="412" t="e">
        <f>IF(ISNA(L716),"",L716*#REF!)</f>
        <v>#REF!</v>
      </c>
      <c r="AR716" s="412" t="e">
        <f>IF(ISNA(M716),"",M716*#REF!)</f>
        <v>#REF!</v>
      </c>
      <c r="AS716" s="414" t="e">
        <f>IF(#REF!&gt;0,DQ$6,"")</f>
        <v>#REF!</v>
      </c>
      <c r="AT716" s="95" t="e">
        <f>IF(#REF!="","",VLOOKUP(#REF!,#REF!,7,0))</f>
        <v>#REF!</v>
      </c>
      <c r="AU716" s="201" t="e">
        <f>IF(OR(#REF!="",AT716=""),"",ROUND(#REF!/10^3*AT716,3))</f>
        <v>#REF!</v>
      </c>
      <c r="AV716" s="201" t="e">
        <f>IF(#REF!&gt;0,#REF!*#REF!/1000,"")</f>
        <v>#REF!</v>
      </c>
      <c r="AW716" s="201" t="e">
        <f>IF(#REF!&gt;0,#REF!*#REF!/1000,"")</f>
        <v>#REF!</v>
      </c>
      <c r="AX716" s="74" t="e">
        <f t="shared" ref="AX716:AX779" si="136">VLOOKUP(E716,$DN$40:$DP$52,2,0)</f>
        <v>#REF!</v>
      </c>
      <c r="AY716" s="74" t="e">
        <f t="shared" ref="AY716:AY779" si="137">VLOOKUP(E716,$DN$40:$DP$52,3,0)</f>
        <v>#REF!</v>
      </c>
      <c r="AZ716" s="201" t="e">
        <f>IF(ISNA(AX716),"",AX716*#REF!)</f>
        <v>#REF!</v>
      </c>
      <c r="BA716" s="201" t="e">
        <f>IF(ISNA(AY716),"",AY716*#REF!)</f>
        <v>#REF!</v>
      </c>
      <c r="BB716" s="78" t="e">
        <f>IF(#REF!&gt;0,DQ$40,"")</f>
        <v>#REF!</v>
      </c>
      <c r="BC716" s="99"/>
      <c r="BD716" s="650"/>
      <c r="BE716" s="652" t="e">
        <f>IF(OR(#REF!="",F716=""),"",ROUND(#REF!/10^3*F716,3))</f>
        <v>#REF!</v>
      </c>
      <c r="BF716" s="412" t="e">
        <f>IF(#REF!&gt;0,#REF!*#REF!/1000,"")</f>
        <v>#REF!</v>
      </c>
      <c r="BG716" s="412" t="e">
        <f>IF(#REF!&gt;0,#REF!*#REF!/1000,"")</f>
        <v>#REF!</v>
      </c>
      <c r="BH716" s="413" t="e">
        <f>IF(OR(#REF!="●",#REF!="●",#REF!="●",#REF!="●"),"",IF(#REF!="","",#REF!))</f>
        <v>#REF!</v>
      </c>
      <c r="BI716" s="413" t="e">
        <f>IF(OR(#REF!="●",#REF!="●",#REF!="●",#REF!="●"),"",IF(#REF!="","",#REF!))</f>
        <v>#REF!</v>
      </c>
      <c r="BJ716" s="412" t="e">
        <f>IF(ISNA(L716),"",L716*#REF!)</f>
        <v>#REF!</v>
      </c>
      <c r="BK716" s="412" t="e">
        <f>IF(ISNA(M716),"",M716*#REF!)</f>
        <v>#REF!</v>
      </c>
      <c r="BL716" s="415" t="e">
        <f>IF(#REF!&gt;0,DQ$6,"")</f>
        <v>#REF!</v>
      </c>
      <c r="BM716" s="361" t="e">
        <f>IF(#REF!="","",VLOOKUP(#REF!,#REF!,7,0))</f>
        <v>#REF!</v>
      </c>
      <c r="BN716" s="201" t="e">
        <f>IF(OR(#REF!="",BM716=""),"",ROUND(#REF!/10^3*BM716,3))</f>
        <v>#REF!</v>
      </c>
      <c r="BO716" s="201" t="e">
        <f>IF(#REF!&gt;0,#REF!*#REF!/1000,"")</f>
        <v>#REF!</v>
      </c>
      <c r="BP716" s="201" t="e">
        <f>IF(#REF!&gt;0,#REF!*#REF!/1000,"")</f>
        <v>#REF!</v>
      </c>
      <c r="BQ716" s="74" t="e">
        <f t="shared" ref="BQ716:BQ779" si="138">VLOOKUP(E716,$DN$57:$DP$69,2,0)</f>
        <v>#REF!</v>
      </c>
      <c r="BR716" s="74" t="e">
        <f t="shared" ref="BR716:BR779" si="139">VLOOKUP(E716,$DN$57:$DP$69,3,0)</f>
        <v>#REF!</v>
      </c>
      <c r="BS716" s="201" t="e">
        <f>IF(ISNA(BQ716),"",BQ716*#REF!)</f>
        <v>#REF!</v>
      </c>
      <c r="BT716" s="201" t="e">
        <f>IF(ISNA(BR716),"",BR716*#REF!)</f>
        <v>#REF!</v>
      </c>
      <c r="BU716" s="78" t="e">
        <f>IF(#REF!&gt;0,DQ$57,"")</f>
        <v>#REF!</v>
      </c>
      <c r="BV716" s="99"/>
      <c r="BW716" s="411"/>
      <c r="BX716" s="412" t="e">
        <f>IF(OR(#REF!="",F716=""),"",ROUND(#REF!/10^3*F716,3))</f>
        <v>#REF!</v>
      </c>
      <c r="BY716" s="412" t="e">
        <f>IF(#REF!&gt;0,#REF!*#REF!/1000,"")</f>
        <v>#REF!</v>
      </c>
      <c r="BZ716" s="412" t="e">
        <f>IF(#REF!&gt;0,#REF!*#REF!/1000,"")</f>
        <v>#REF!</v>
      </c>
      <c r="CA716" s="413" t="e">
        <f>IF(OR(#REF!="●",#REF!="●",#REF!="●",#REF!="●",#REF!="●"),"",IF(#REF!="","",#REF!))</f>
        <v>#REF!</v>
      </c>
      <c r="CB716" s="413" t="e">
        <f>IF(OR(#REF!="●",#REF!="●",#REF!="●",#REF!="●",#REF!="●"),"",IF(#REF!="","",#REF!))</f>
        <v>#REF!</v>
      </c>
      <c r="CC716" s="412" t="e">
        <f>IF(ISNA(L716),"",L716*#REF!)</f>
        <v>#REF!</v>
      </c>
      <c r="CD716" s="412" t="e">
        <f>IF(ISNA(M716),"",M716*#REF!)</f>
        <v>#REF!</v>
      </c>
      <c r="CE716" s="415" t="e">
        <f>IF(#REF!&gt;0,DQ$6,"")</f>
        <v>#REF!</v>
      </c>
      <c r="CF716" s="361" t="e">
        <f>IF(#REF!="","",VLOOKUP(#REF!,#REF!,7,0))</f>
        <v>#REF!</v>
      </c>
      <c r="CG716" s="201" t="e">
        <f>IF(OR(#REF!="",CF716=""),"",ROUND(#REF!/10^3*CF716,3))</f>
        <v>#REF!</v>
      </c>
      <c r="CH716" s="201" t="e">
        <f>IF(#REF!&gt;0,#REF!*#REF!/1000,"")</f>
        <v>#REF!</v>
      </c>
      <c r="CI716" s="201" t="e">
        <f>IF(#REF!&gt;0,#REF!*#REF!/1000,"")</f>
        <v>#REF!</v>
      </c>
      <c r="CJ716" s="74" t="e">
        <f t="shared" ref="CJ716:CJ779" si="140">VLOOKUP(E716,$DN$57:$DP$69,2,0)</f>
        <v>#REF!</v>
      </c>
      <c r="CK716" s="74" t="e">
        <f t="shared" ref="CK716:CK779" si="141">VLOOKUP(E716,$DN$57:$DP$69,3,0)</f>
        <v>#REF!</v>
      </c>
      <c r="CL716" s="201" t="e">
        <f>IF(ISNA(CJ716),"",CJ716*#REF!)</f>
        <v>#REF!</v>
      </c>
      <c r="CM716" s="201" t="e">
        <f>IF(ISNA(CK716),"",CK716*#REF!)</f>
        <v>#REF!</v>
      </c>
      <c r="CN716" s="101" t="e">
        <f>IF(#REF!&gt;0,DQ$57,"")</f>
        <v>#REF!</v>
      </c>
      <c r="CO716" s="84"/>
      <c r="CP716" s="2"/>
      <c r="CQ716" s="2"/>
      <c r="CR716" s="2"/>
      <c r="CS716" s="2"/>
      <c r="CT716" s="2"/>
      <c r="CU716" s="2"/>
      <c r="CV716" s="2"/>
      <c r="CX716" s="2"/>
      <c r="CY716" s="2"/>
      <c r="CZ716" s="2"/>
      <c r="DA716" s="2"/>
      <c r="DB716" s="2"/>
      <c r="DC716" s="2"/>
      <c r="DD716" s="2"/>
      <c r="DE716" s="2"/>
      <c r="DF716" s="2"/>
    </row>
    <row r="717" spans="2:110" ht="18" customHeight="1">
      <c r="B717" s="151" t="e">
        <f>IF(#REF!="","",VLOOKUP(#REF!,$CX$11:$DG$26,9,0))</f>
        <v>#REF!</v>
      </c>
      <c r="C717" s="64" t="e">
        <f>IF(#REF!="",0,VLOOKUP(#REF!,$CP$11:$CQ$16,2,0))</f>
        <v>#REF!</v>
      </c>
      <c r="D717" s="65" t="e">
        <f>IF(#REF!="",0,VLOOKUP(#REF!,$CX$11:$CY$26,2,0))</f>
        <v>#REF!</v>
      </c>
      <c r="E717" s="152" t="e">
        <f t="shared" si="131"/>
        <v>#REF!</v>
      </c>
      <c r="F717" s="155" t="e">
        <f>IF(#REF!="","",VLOOKUP(#REF!,#REF!,7,0))</f>
        <v>#REF!</v>
      </c>
      <c r="G717" s="201" t="e">
        <f>IF(OR(#REF!="",F717=""),"",ROUND(#REF!/10^3*F717,3))</f>
        <v>#REF!</v>
      </c>
      <c r="H717" s="201" t="e">
        <f>IF(#REF!&gt;0,#REF!*#REF!/1000,"")</f>
        <v>#REF!</v>
      </c>
      <c r="I717" s="201" t="e">
        <f>IF(#REF!&gt;0,#REF!*#REF!/1000,"")</f>
        <v>#REF!</v>
      </c>
      <c r="J717" s="51" t="e">
        <f>IF(#REF!="●","",IF(#REF!="","",#REF!))</f>
        <v>#REF!</v>
      </c>
      <c r="K717" s="51" t="e">
        <f>IF(#REF!="●","",IF(#REF!="","",#REF!))</f>
        <v>#REF!</v>
      </c>
      <c r="L717" s="74" t="e">
        <f t="shared" si="132"/>
        <v>#REF!</v>
      </c>
      <c r="M717" s="74" t="e">
        <f t="shared" si="133"/>
        <v>#REF!</v>
      </c>
      <c r="N717" s="201" t="e">
        <f>IF(ISNA(L717),"",L717*#REF!)</f>
        <v>#REF!</v>
      </c>
      <c r="O717" s="201" t="e">
        <f>IF(ISNA(M717),"",M717*#REF!)</f>
        <v>#REF!</v>
      </c>
      <c r="P717" s="78" t="e">
        <f>IF(#REF!&gt;0,DQ$6,"")</f>
        <v>#REF!</v>
      </c>
      <c r="Q717" s="99"/>
      <c r="R717" s="411"/>
      <c r="S717" s="412" t="e">
        <f>IF(OR(#REF!="",F717=""),"",ROUND(#REF!/10^3*F717,3))</f>
        <v>#REF!</v>
      </c>
      <c r="T717" s="412" t="e">
        <f>IF(#REF!&gt;0,#REF!*#REF!/1000,"")</f>
        <v>#REF!</v>
      </c>
      <c r="U717" s="412" t="e">
        <f>IF(#REF!&gt;0,#REF!*#REF!/1000,"")</f>
        <v>#REF!</v>
      </c>
      <c r="V717" s="413" t="e">
        <f>IF(OR(#REF!="●",#REF!="●"),"",IF(#REF!="","",#REF!))</f>
        <v>#REF!</v>
      </c>
      <c r="W717" s="413" t="e">
        <f>IF(OR(#REF!="●",#REF!="●"),"",IF(#REF!="","",#REF!))</f>
        <v>#REF!</v>
      </c>
      <c r="X717" s="412" t="e">
        <f>IF(ISNA(L717),"",L717*#REF!)</f>
        <v>#REF!</v>
      </c>
      <c r="Y717" s="412" t="e">
        <f>IF(ISNA(M717),"",M717*#REF!)</f>
        <v>#REF!</v>
      </c>
      <c r="Z717" s="414" t="e">
        <f>IF(#REF!&gt;0,DQ$6,"")</f>
        <v>#REF!</v>
      </c>
      <c r="AA717" s="95" t="e">
        <f>IF(#REF!="","",VLOOKUP(#REF!,#REF!,7,0))</f>
        <v>#REF!</v>
      </c>
      <c r="AB717" s="201" t="e">
        <f>IF(OR(#REF!="",AA717=""),"",ROUND(#REF!/10^3*AA717,3))</f>
        <v>#REF!</v>
      </c>
      <c r="AC717" s="201" t="e">
        <f>IF(#REF!&gt;0,#REF!*#REF!/1000,"")</f>
        <v>#REF!</v>
      </c>
      <c r="AD717" s="201" t="e">
        <f>IF(#REF!&gt;0,#REF!*#REF!/1000,"")</f>
        <v>#REF!</v>
      </c>
      <c r="AE717" s="74" t="e">
        <f t="shared" si="134"/>
        <v>#REF!</v>
      </c>
      <c r="AF717" s="74" t="e">
        <f t="shared" si="135"/>
        <v>#REF!</v>
      </c>
      <c r="AG717" s="201" t="e">
        <f>IF(ISNA(AE717),"",AE717*#REF!)</f>
        <v>#REF!</v>
      </c>
      <c r="AH717" s="201" t="e">
        <f>IF(ISNA(AF717),"",AF717*#REF!)</f>
        <v>#REF!</v>
      </c>
      <c r="AI717" s="78" t="e">
        <f>IF(#REF!&gt;0,DQ$23,"")</f>
        <v>#REF!</v>
      </c>
      <c r="AJ717" s="99"/>
      <c r="AK717" s="411"/>
      <c r="AL717" s="412" t="e">
        <f>IF(OR(#REF!="",F717=""),"",ROUND(#REF!/10^3*F717,3))</f>
        <v>#REF!</v>
      </c>
      <c r="AM717" s="412" t="e">
        <f>IF(#REF!&gt;0,#REF!*#REF!/1000,"")</f>
        <v>#REF!</v>
      </c>
      <c r="AN717" s="412" t="e">
        <f>IF(#REF!&gt;0,#REF!*#REF!/1000,"")</f>
        <v>#REF!</v>
      </c>
      <c r="AO717" s="413" t="e">
        <f>IF(OR(#REF!="●",#REF!="●",#REF!="●"),"",IF(#REF!="","",#REF!))</f>
        <v>#REF!</v>
      </c>
      <c r="AP717" s="413" t="e">
        <f>IF(OR(#REF!="●",#REF!="●",#REF!="●"),"",IF(#REF!="","",#REF!))</f>
        <v>#REF!</v>
      </c>
      <c r="AQ717" s="412" t="e">
        <f>IF(ISNA(L717),"",L717*#REF!)</f>
        <v>#REF!</v>
      </c>
      <c r="AR717" s="412" t="e">
        <f>IF(ISNA(M717),"",M717*#REF!)</f>
        <v>#REF!</v>
      </c>
      <c r="AS717" s="414" t="e">
        <f>IF(#REF!&gt;0,DQ$6,"")</f>
        <v>#REF!</v>
      </c>
      <c r="AT717" s="95" t="e">
        <f>IF(#REF!="","",VLOOKUP(#REF!,#REF!,7,0))</f>
        <v>#REF!</v>
      </c>
      <c r="AU717" s="201" t="e">
        <f>IF(OR(#REF!="",AT717=""),"",ROUND(#REF!/10^3*AT717,3))</f>
        <v>#REF!</v>
      </c>
      <c r="AV717" s="201" t="e">
        <f>IF(#REF!&gt;0,#REF!*#REF!/1000,"")</f>
        <v>#REF!</v>
      </c>
      <c r="AW717" s="201" t="e">
        <f>IF(#REF!&gt;0,#REF!*#REF!/1000,"")</f>
        <v>#REF!</v>
      </c>
      <c r="AX717" s="74" t="e">
        <f t="shared" si="136"/>
        <v>#REF!</v>
      </c>
      <c r="AY717" s="74" t="e">
        <f t="shared" si="137"/>
        <v>#REF!</v>
      </c>
      <c r="AZ717" s="201" t="e">
        <f>IF(ISNA(AX717),"",AX717*#REF!)</f>
        <v>#REF!</v>
      </c>
      <c r="BA717" s="201" t="e">
        <f>IF(ISNA(AY717),"",AY717*#REF!)</f>
        <v>#REF!</v>
      </c>
      <c r="BB717" s="78" t="e">
        <f>IF(#REF!&gt;0,DQ$40,"")</f>
        <v>#REF!</v>
      </c>
      <c r="BC717" s="99"/>
      <c r="BD717" s="650"/>
      <c r="BE717" s="652" t="e">
        <f>IF(OR(#REF!="",F717=""),"",ROUND(#REF!/10^3*F717,3))</f>
        <v>#REF!</v>
      </c>
      <c r="BF717" s="412" t="e">
        <f>IF(#REF!&gt;0,#REF!*#REF!/1000,"")</f>
        <v>#REF!</v>
      </c>
      <c r="BG717" s="412" t="e">
        <f>IF(#REF!&gt;0,#REF!*#REF!/1000,"")</f>
        <v>#REF!</v>
      </c>
      <c r="BH717" s="413" t="e">
        <f>IF(OR(#REF!="●",#REF!="●",#REF!="●",#REF!="●"),"",IF(#REF!="","",#REF!))</f>
        <v>#REF!</v>
      </c>
      <c r="BI717" s="413" t="e">
        <f>IF(OR(#REF!="●",#REF!="●",#REF!="●",#REF!="●"),"",IF(#REF!="","",#REF!))</f>
        <v>#REF!</v>
      </c>
      <c r="BJ717" s="412" t="e">
        <f>IF(ISNA(L717),"",L717*#REF!)</f>
        <v>#REF!</v>
      </c>
      <c r="BK717" s="412" t="e">
        <f>IF(ISNA(M717),"",M717*#REF!)</f>
        <v>#REF!</v>
      </c>
      <c r="BL717" s="415" t="e">
        <f>IF(#REF!&gt;0,DQ$6,"")</f>
        <v>#REF!</v>
      </c>
      <c r="BM717" s="361" t="e">
        <f>IF(#REF!="","",VLOOKUP(#REF!,#REF!,7,0))</f>
        <v>#REF!</v>
      </c>
      <c r="BN717" s="201" t="e">
        <f>IF(OR(#REF!="",BM717=""),"",ROUND(#REF!/10^3*BM717,3))</f>
        <v>#REF!</v>
      </c>
      <c r="BO717" s="201" t="e">
        <f>IF(#REF!&gt;0,#REF!*#REF!/1000,"")</f>
        <v>#REF!</v>
      </c>
      <c r="BP717" s="201" t="e">
        <f>IF(#REF!&gt;0,#REF!*#REF!/1000,"")</f>
        <v>#REF!</v>
      </c>
      <c r="BQ717" s="74" t="e">
        <f t="shared" si="138"/>
        <v>#REF!</v>
      </c>
      <c r="BR717" s="74" t="e">
        <f t="shared" si="139"/>
        <v>#REF!</v>
      </c>
      <c r="BS717" s="201" t="e">
        <f>IF(ISNA(BQ717),"",BQ717*#REF!)</f>
        <v>#REF!</v>
      </c>
      <c r="BT717" s="201" t="e">
        <f>IF(ISNA(BR717),"",BR717*#REF!)</f>
        <v>#REF!</v>
      </c>
      <c r="BU717" s="78" t="e">
        <f>IF(#REF!&gt;0,DQ$57,"")</f>
        <v>#REF!</v>
      </c>
      <c r="BV717" s="99"/>
      <c r="BW717" s="411"/>
      <c r="BX717" s="412" t="e">
        <f>IF(OR(#REF!="",F717=""),"",ROUND(#REF!/10^3*F717,3))</f>
        <v>#REF!</v>
      </c>
      <c r="BY717" s="412" t="e">
        <f>IF(#REF!&gt;0,#REF!*#REF!/1000,"")</f>
        <v>#REF!</v>
      </c>
      <c r="BZ717" s="412" t="e">
        <f>IF(#REF!&gt;0,#REF!*#REF!/1000,"")</f>
        <v>#REF!</v>
      </c>
      <c r="CA717" s="413" t="e">
        <f>IF(OR(#REF!="●",#REF!="●",#REF!="●",#REF!="●",#REF!="●"),"",IF(#REF!="","",#REF!))</f>
        <v>#REF!</v>
      </c>
      <c r="CB717" s="413" t="e">
        <f>IF(OR(#REF!="●",#REF!="●",#REF!="●",#REF!="●",#REF!="●"),"",IF(#REF!="","",#REF!))</f>
        <v>#REF!</v>
      </c>
      <c r="CC717" s="412" t="e">
        <f>IF(ISNA(L717),"",L717*#REF!)</f>
        <v>#REF!</v>
      </c>
      <c r="CD717" s="412" t="e">
        <f>IF(ISNA(M717),"",M717*#REF!)</f>
        <v>#REF!</v>
      </c>
      <c r="CE717" s="415" t="e">
        <f>IF(#REF!&gt;0,DQ$6,"")</f>
        <v>#REF!</v>
      </c>
      <c r="CF717" s="361" t="e">
        <f>IF(#REF!="","",VLOOKUP(#REF!,#REF!,7,0))</f>
        <v>#REF!</v>
      </c>
      <c r="CG717" s="201" t="e">
        <f>IF(OR(#REF!="",CF717=""),"",ROUND(#REF!/10^3*CF717,3))</f>
        <v>#REF!</v>
      </c>
      <c r="CH717" s="201" t="e">
        <f>IF(#REF!&gt;0,#REF!*#REF!/1000,"")</f>
        <v>#REF!</v>
      </c>
      <c r="CI717" s="201" t="e">
        <f>IF(#REF!&gt;0,#REF!*#REF!/1000,"")</f>
        <v>#REF!</v>
      </c>
      <c r="CJ717" s="74" t="e">
        <f t="shared" si="140"/>
        <v>#REF!</v>
      </c>
      <c r="CK717" s="74" t="e">
        <f t="shared" si="141"/>
        <v>#REF!</v>
      </c>
      <c r="CL717" s="201" t="e">
        <f>IF(ISNA(CJ717),"",CJ717*#REF!)</f>
        <v>#REF!</v>
      </c>
      <c r="CM717" s="201" t="e">
        <f>IF(ISNA(CK717),"",CK717*#REF!)</f>
        <v>#REF!</v>
      </c>
      <c r="CN717" s="101" t="e">
        <f>IF(#REF!&gt;0,DQ$57,"")</f>
        <v>#REF!</v>
      </c>
      <c r="CO717" s="84"/>
      <c r="CP717" s="2"/>
      <c r="CQ717" s="2"/>
      <c r="CR717" s="2"/>
      <c r="CS717" s="2"/>
      <c r="CT717" s="2"/>
      <c r="CU717" s="2"/>
      <c r="CV717" s="2"/>
      <c r="CX717" s="2"/>
      <c r="CY717" s="2"/>
      <c r="CZ717" s="2"/>
      <c r="DA717" s="2"/>
      <c r="DB717" s="2"/>
      <c r="DC717" s="2"/>
      <c r="DD717" s="2"/>
      <c r="DE717" s="2"/>
      <c r="DF717" s="2"/>
    </row>
    <row r="718" spans="2:110" ht="18" customHeight="1">
      <c r="B718" s="151" t="e">
        <f>IF(#REF!="","",VLOOKUP(#REF!,$CX$11:$DG$26,9,0))</f>
        <v>#REF!</v>
      </c>
      <c r="C718" s="64" t="e">
        <f>IF(#REF!="",0,VLOOKUP(#REF!,$CP$11:$CQ$16,2,0))</f>
        <v>#REF!</v>
      </c>
      <c r="D718" s="65" t="e">
        <f>IF(#REF!="",0,VLOOKUP(#REF!,$CX$11:$CY$26,2,0))</f>
        <v>#REF!</v>
      </c>
      <c r="E718" s="152" t="e">
        <f t="shared" si="131"/>
        <v>#REF!</v>
      </c>
      <c r="F718" s="155" t="e">
        <f>IF(#REF!="","",VLOOKUP(#REF!,#REF!,7,0))</f>
        <v>#REF!</v>
      </c>
      <c r="G718" s="201" t="e">
        <f>IF(OR(#REF!="",F718=""),"",ROUND(#REF!/10^3*F718,3))</f>
        <v>#REF!</v>
      </c>
      <c r="H718" s="201" t="e">
        <f>IF(#REF!&gt;0,#REF!*#REF!/1000,"")</f>
        <v>#REF!</v>
      </c>
      <c r="I718" s="201" t="e">
        <f>IF(#REF!&gt;0,#REF!*#REF!/1000,"")</f>
        <v>#REF!</v>
      </c>
      <c r="J718" s="51" t="e">
        <f>IF(#REF!="●","",IF(#REF!="","",#REF!))</f>
        <v>#REF!</v>
      </c>
      <c r="K718" s="51" t="e">
        <f>IF(#REF!="●","",IF(#REF!="","",#REF!))</f>
        <v>#REF!</v>
      </c>
      <c r="L718" s="74" t="e">
        <f t="shared" si="132"/>
        <v>#REF!</v>
      </c>
      <c r="M718" s="74" t="e">
        <f t="shared" si="133"/>
        <v>#REF!</v>
      </c>
      <c r="N718" s="201" t="e">
        <f>IF(ISNA(L718),"",L718*#REF!)</f>
        <v>#REF!</v>
      </c>
      <c r="O718" s="201" t="e">
        <f>IF(ISNA(M718),"",M718*#REF!)</f>
        <v>#REF!</v>
      </c>
      <c r="P718" s="78" t="e">
        <f>IF(#REF!&gt;0,DQ$6,"")</f>
        <v>#REF!</v>
      </c>
      <c r="Q718" s="99"/>
      <c r="R718" s="411"/>
      <c r="S718" s="412" t="e">
        <f>IF(OR(#REF!="",F718=""),"",ROUND(#REF!/10^3*F718,3))</f>
        <v>#REF!</v>
      </c>
      <c r="T718" s="412" t="e">
        <f>IF(#REF!&gt;0,#REF!*#REF!/1000,"")</f>
        <v>#REF!</v>
      </c>
      <c r="U718" s="412" t="e">
        <f>IF(#REF!&gt;0,#REF!*#REF!/1000,"")</f>
        <v>#REF!</v>
      </c>
      <c r="V718" s="413" t="e">
        <f>IF(OR(#REF!="●",#REF!="●"),"",IF(#REF!="","",#REF!))</f>
        <v>#REF!</v>
      </c>
      <c r="W718" s="413" t="e">
        <f>IF(OR(#REF!="●",#REF!="●"),"",IF(#REF!="","",#REF!))</f>
        <v>#REF!</v>
      </c>
      <c r="X718" s="412" t="e">
        <f>IF(ISNA(L718),"",L718*#REF!)</f>
        <v>#REF!</v>
      </c>
      <c r="Y718" s="412" t="e">
        <f>IF(ISNA(M718),"",M718*#REF!)</f>
        <v>#REF!</v>
      </c>
      <c r="Z718" s="414" t="e">
        <f>IF(#REF!&gt;0,DQ$6,"")</f>
        <v>#REF!</v>
      </c>
      <c r="AA718" s="95" t="e">
        <f>IF(#REF!="","",VLOOKUP(#REF!,#REF!,7,0))</f>
        <v>#REF!</v>
      </c>
      <c r="AB718" s="201" t="e">
        <f>IF(OR(#REF!="",AA718=""),"",ROUND(#REF!/10^3*AA718,3))</f>
        <v>#REF!</v>
      </c>
      <c r="AC718" s="201" t="e">
        <f>IF(#REF!&gt;0,#REF!*#REF!/1000,"")</f>
        <v>#REF!</v>
      </c>
      <c r="AD718" s="201" t="e">
        <f>IF(#REF!&gt;0,#REF!*#REF!/1000,"")</f>
        <v>#REF!</v>
      </c>
      <c r="AE718" s="74" t="e">
        <f t="shared" si="134"/>
        <v>#REF!</v>
      </c>
      <c r="AF718" s="74" t="e">
        <f t="shared" si="135"/>
        <v>#REF!</v>
      </c>
      <c r="AG718" s="201" t="e">
        <f>IF(ISNA(AE718),"",AE718*#REF!)</f>
        <v>#REF!</v>
      </c>
      <c r="AH718" s="201" t="e">
        <f>IF(ISNA(AF718),"",AF718*#REF!)</f>
        <v>#REF!</v>
      </c>
      <c r="AI718" s="78" t="e">
        <f>IF(#REF!&gt;0,DQ$23,"")</f>
        <v>#REF!</v>
      </c>
      <c r="AJ718" s="99"/>
      <c r="AK718" s="411"/>
      <c r="AL718" s="412" t="e">
        <f>IF(OR(#REF!="",F718=""),"",ROUND(#REF!/10^3*F718,3))</f>
        <v>#REF!</v>
      </c>
      <c r="AM718" s="412" t="e">
        <f>IF(#REF!&gt;0,#REF!*#REF!/1000,"")</f>
        <v>#REF!</v>
      </c>
      <c r="AN718" s="412" t="e">
        <f>IF(#REF!&gt;0,#REF!*#REF!/1000,"")</f>
        <v>#REF!</v>
      </c>
      <c r="AO718" s="413" t="e">
        <f>IF(OR(#REF!="●",#REF!="●",#REF!="●"),"",IF(#REF!="","",#REF!))</f>
        <v>#REF!</v>
      </c>
      <c r="AP718" s="413" t="e">
        <f>IF(OR(#REF!="●",#REF!="●",#REF!="●"),"",IF(#REF!="","",#REF!))</f>
        <v>#REF!</v>
      </c>
      <c r="AQ718" s="412" t="e">
        <f>IF(ISNA(L718),"",L718*#REF!)</f>
        <v>#REF!</v>
      </c>
      <c r="AR718" s="412" t="e">
        <f>IF(ISNA(M718),"",M718*#REF!)</f>
        <v>#REF!</v>
      </c>
      <c r="AS718" s="414" t="e">
        <f>IF(#REF!&gt;0,DQ$6,"")</f>
        <v>#REF!</v>
      </c>
      <c r="AT718" s="95" t="e">
        <f>IF(#REF!="","",VLOOKUP(#REF!,#REF!,7,0))</f>
        <v>#REF!</v>
      </c>
      <c r="AU718" s="201" t="e">
        <f>IF(OR(#REF!="",AT718=""),"",ROUND(#REF!/10^3*AT718,3))</f>
        <v>#REF!</v>
      </c>
      <c r="AV718" s="201" t="e">
        <f>IF(#REF!&gt;0,#REF!*#REF!/1000,"")</f>
        <v>#REF!</v>
      </c>
      <c r="AW718" s="201" t="e">
        <f>IF(#REF!&gt;0,#REF!*#REF!/1000,"")</f>
        <v>#REF!</v>
      </c>
      <c r="AX718" s="74" t="e">
        <f t="shared" si="136"/>
        <v>#REF!</v>
      </c>
      <c r="AY718" s="74" t="e">
        <f t="shared" si="137"/>
        <v>#REF!</v>
      </c>
      <c r="AZ718" s="201" t="e">
        <f>IF(ISNA(AX718),"",AX718*#REF!)</f>
        <v>#REF!</v>
      </c>
      <c r="BA718" s="201" t="e">
        <f>IF(ISNA(AY718),"",AY718*#REF!)</f>
        <v>#REF!</v>
      </c>
      <c r="BB718" s="78" t="e">
        <f>IF(#REF!&gt;0,DQ$40,"")</f>
        <v>#REF!</v>
      </c>
      <c r="BC718" s="99"/>
      <c r="BD718" s="650"/>
      <c r="BE718" s="652" t="e">
        <f>IF(OR(#REF!="",F718=""),"",ROUND(#REF!/10^3*F718,3))</f>
        <v>#REF!</v>
      </c>
      <c r="BF718" s="412" t="e">
        <f>IF(#REF!&gt;0,#REF!*#REF!/1000,"")</f>
        <v>#REF!</v>
      </c>
      <c r="BG718" s="412" t="e">
        <f>IF(#REF!&gt;0,#REF!*#REF!/1000,"")</f>
        <v>#REF!</v>
      </c>
      <c r="BH718" s="413" t="e">
        <f>IF(OR(#REF!="●",#REF!="●",#REF!="●",#REF!="●"),"",IF(#REF!="","",#REF!))</f>
        <v>#REF!</v>
      </c>
      <c r="BI718" s="413" t="e">
        <f>IF(OR(#REF!="●",#REF!="●",#REF!="●",#REF!="●"),"",IF(#REF!="","",#REF!))</f>
        <v>#REF!</v>
      </c>
      <c r="BJ718" s="412" t="e">
        <f>IF(ISNA(L718),"",L718*#REF!)</f>
        <v>#REF!</v>
      </c>
      <c r="BK718" s="412" t="e">
        <f>IF(ISNA(M718),"",M718*#REF!)</f>
        <v>#REF!</v>
      </c>
      <c r="BL718" s="415" t="e">
        <f>IF(#REF!&gt;0,DQ$6,"")</f>
        <v>#REF!</v>
      </c>
      <c r="BM718" s="361" t="e">
        <f>IF(#REF!="","",VLOOKUP(#REF!,#REF!,7,0))</f>
        <v>#REF!</v>
      </c>
      <c r="BN718" s="201" t="e">
        <f>IF(OR(#REF!="",BM718=""),"",ROUND(#REF!/10^3*BM718,3))</f>
        <v>#REF!</v>
      </c>
      <c r="BO718" s="201" t="e">
        <f>IF(#REF!&gt;0,#REF!*#REF!/1000,"")</f>
        <v>#REF!</v>
      </c>
      <c r="BP718" s="201" t="e">
        <f>IF(#REF!&gt;0,#REF!*#REF!/1000,"")</f>
        <v>#REF!</v>
      </c>
      <c r="BQ718" s="74" t="e">
        <f t="shared" si="138"/>
        <v>#REF!</v>
      </c>
      <c r="BR718" s="74" t="e">
        <f t="shared" si="139"/>
        <v>#REF!</v>
      </c>
      <c r="BS718" s="201" t="e">
        <f>IF(ISNA(BQ718),"",BQ718*#REF!)</f>
        <v>#REF!</v>
      </c>
      <c r="BT718" s="201" t="e">
        <f>IF(ISNA(BR718),"",BR718*#REF!)</f>
        <v>#REF!</v>
      </c>
      <c r="BU718" s="78" t="e">
        <f>IF(#REF!&gt;0,DQ$57,"")</f>
        <v>#REF!</v>
      </c>
      <c r="BV718" s="99"/>
      <c r="BW718" s="411"/>
      <c r="BX718" s="412" t="e">
        <f>IF(OR(#REF!="",F718=""),"",ROUND(#REF!/10^3*F718,3))</f>
        <v>#REF!</v>
      </c>
      <c r="BY718" s="412" t="e">
        <f>IF(#REF!&gt;0,#REF!*#REF!/1000,"")</f>
        <v>#REF!</v>
      </c>
      <c r="BZ718" s="412" t="e">
        <f>IF(#REF!&gt;0,#REF!*#REF!/1000,"")</f>
        <v>#REF!</v>
      </c>
      <c r="CA718" s="413" t="e">
        <f>IF(OR(#REF!="●",#REF!="●",#REF!="●",#REF!="●",#REF!="●"),"",IF(#REF!="","",#REF!))</f>
        <v>#REF!</v>
      </c>
      <c r="CB718" s="413" t="e">
        <f>IF(OR(#REF!="●",#REF!="●",#REF!="●",#REF!="●",#REF!="●"),"",IF(#REF!="","",#REF!))</f>
        <v>#REF!</v>
      </c>
      <c r="CC718" s="412" t="e">
        <f>IF(ISNA(L718),"",L718*#REF!)</f>
        <v>#REF!</v>
      </c>
      <c r="CD718" s="412" t="e">
        <f>IF(ISNA(M718),"",M718*#REF!)</f>
        <v>#REF!</v>
      </c>
      <c r="CE718" s="415" t="e">
        <f>IF(#REF!&gt;0,DQ$6,"")</f>
        <v>#REF!</v>
      </c>
      <c r="CF718" s="361" t="e">
        <f>IF(#REF!="","",VLOOKUP(#REF!,#REF!,7,0))</f>
        <v>#REF!</v>
      </c>
      <c r="CG718" s="201" t="e">
        <f>IF(OR(#REF!="",CF718=""),"",ROUND(#REF!/10^3*CF718,3))</f>
        <v>#REF!</v>
      </c>
      <c r="CH718" s="201" t="e">
        <f>IF(#REF!&gt;0,#REF!*#REF!/1000,"")</f>
        <v>#REF!</v>
      </c>
      <c r="CI718" s="201" t="e">
        <f>IF(#REF!&gt;0,#REF!*#REF!/1000,"")</f>
        <v>#REF!</v>
      </c>
      <c r="CJ718" s="74" t="e">
        <f t="shared" si="140"/>
        <v>#REF!</v>
      </c>
      <c r="CK718" s="74" t="e">
        <f t="shared" si="141"/>
        <v>#REF!</v>
      </c>
      <c r="CL718" s="201" t="e">
        <f>IF(ISNA(CJ718),"",CJ718*#REF!)</f>
        <v>#REF!</v>
      </c>
      <c r="CM718" s="201" t="e">
        <f>IF(ISNA(CK718),"",CK718*#REF!)</f>
        <v>#REF!</v>
      </c>
      <c r="CN718" s="101" t="e">
        <f>IF(#REF!&gt;0,DQ$57,"")</f>
        <v>#REF!</v>
      </c>
      <c r="CO718" s="84"/>
      <c r="CP718" s="2"/>
      <c r="CQ718" s="2"/>
      <c r="CR718" s="2"/>
      <c r="CS718" s="2"/>
      <c r="CT718" s="2"/>
      <c r="CU718" s="2"/>
      <c r="CV718" s="2"/>
      <c r="CX718" s="2"/>
      <c r="CY718" s="2"/>
      <c r="CZ718" s="2"/>
      <c r="DA718" s="2"/>
      <c r="DB718" s="2"/>
      <c r="DC718" s="2"/>
      <c r="DD718" s="2"/>
      <c r="DE718" s="2"/>
      <c r="DF718" s="2"/>
    </row>
    <row r="719" spans="2:110" ht="18" customHeight="1">
      <c r="B719" s="151" t="e">
        <f>IF(#REF!="","",VLOOKUP(#REF!,$CX$11:$DG$26,9,0))</f>
        <v>#REF!</v>
      </c>
      <c r="C719" s="64" t="e">
        <f>IF(#REF!="",0,VLOOKUP(#REF!,$CP$11:$CQ$16,2,0))</f>
        <v>#REF!</v>
      </c>
      <c r="D719" s="65" t="e">
        <f>IF(#REF!="",0,VLOOKUP(#REF!,$CX$11:$CY$26,2,0))</f>
        <v>#REF!</v>
      </c>
      <c r="E719" s="152" t="e">
        <f t="shared" si="131"/>
        <v>#REF!</v>
      </c>
      <c r="F719" s="155" t="e">
        <f>IF(#REF!="","",VLOOKUP(#REF!,#REF!,7,0))</f>
        <v>#REF!</v>
      </c>
      <c r="G719" s="201" t="e">
        <f>IF(OR(#REF!="",F719=""),"",ROUND(#REF!/10^3*F719,3))</f>
        <v>#REF!</v>
      </c>
      <c r="H719" s="201" t="e">
        <f>IF(#REF!&gt;0,#REF!*#REF!/1000,"")</f>
        <v>#REF!</v>
      </c>
      <c r="I719" s="201" t="e">
        <f>IF(#REF!&gt;0,#REF!*#REF!/1000,"")</f>
        <v>#REF!</v>
      </c>
      <c r="J719" s="51" t="e">
        <f>IF(#REF!="●","",IF(#REF!="","",#REF!))</f>
        <v>#REF!</v>
      </c>
      <c r="K719" s="51" t="e">
        <f>IF(#REF!="●","",IF(#REF!="","",#REF!))</f>
        <v>#REF!</v>
      </c>
      <c r="L719" s="74" t="e">
        <f t="shared" si="132"/>
        <v>#REF!</v>
      </c>
      <c r="M719" s="74" t="e">
        <f t="shared" si="133"/>
        <v>#REF!</v>
      </c>
      <c r="N719" s="201" t="e">
        <f>IF(ISNA(L719),"",L719*#REF!)</f>
        <v>#REF!</v>
      </c>
      <c r="O719" s="201" t="e">
        <f>IF(ISNA(M719),"",M719*#REF!)</f>
        <v>#REF!</v>
      </c>
      <c r="P719" s="78" t="e">
        <f>IF(#REF!&gt;0,DQ$6,"")</f>
        <v>#REF!</v>
      </c>
      <c r="Q719" s="99"/>
      <c r="R719" s="411"/>
      <c r="S719" s="412" t="e">
        <f>IF(OR(#REF!="",F719=""),"",ROUND(#REF!/10^3*F719,3))</f>
        <v>#REF!</v>
      </c>
      <c r="T719" s="412" t="e">
        <f>IF(#REF!&gt;0,#REF!*#REF!/1000,"")</f>
        <v>#REF!</v>
      </c>
      <c r="U719" s="412" t="e">
        <f>IF(#REF!&gt;0,#REF!*#REF!/1000,"")</f>
        <v>#REF!</v>
      </c>
      <c r="V719" s="413" t="e">
        <f>IF(OR(#REF!="●",#REF!="●"),"",IF(#REF!="","",#REF!))</f>
        <v>#REF!</v>
      </c>
      <c r="W719" s="413" t="e">
        <f>IF(OR(#REF!="●",#REF!="●"),"",IF(#REF!="","",#REF!))</f>
        <v>#REF!</v>
      </c>
      <c r="X719" s="412" t="e">
        <f>IF(ISNA(L719),"",L719*#REF!)</f>
        <v>#REF!</v>
      </c>
      <c r="Y719" s="412" t="e">
        <f>IF(ISNA(M719),"",M719*#REF!)</f>
        <v>#REF!</v>
      </c>
      <c r="Z719" s="414" t="e">
        <f>IF(#REF!&gt;0,DQ$6,"")</f>
        <v>#REF!</v>
      </c>
      <c r="AA719" s="95" t="e">
        <f>IF(#REF!="","",VLOOKUP(#REF!,#REF!,7,0))</f>
        <v>#REF!</v>
      </c>
      <c r="AB719" s="201" t="e">
        <f>IF(OR(#REF!="",AA719=""),"",ROUND(#REF!/10^3*AA719,3))</f>
        <v>#REF!</v>
      </c>
      <c r="AC719" s="201" t="e">
        <f>IF(#REF!&gt;0,#REF!*#REF!/1000,"")</f>
        <v>#REF!</v>
      </c>
      <c r="AD719" s="201" t="e">
        <f>IF(#REF!&gt;0,#REF!*#REF!/1000,"")</f>
        <v>#REF!</v>
      </c>
      <c r="AE719" s="74" t="e">
        <f t="shared" si="134"/>
        <v>#REF!</v>
      </c>
      <c r="AF719" s="74" t="e">
        <f t="shared" si="135"/>
        <v>#REF!</v>
      </c>
      <c r="AG719" s="201" t="e">
        <f>IF(ISNA(AE719),"",AE719*#REF!)</f>
        <v>#REF!</v>
      </c>
      <c r="AH719" s="201" t="e">
        <f>IF(ISNA(AF719),"",AF719*#REF!)</f>
        <v>#REF!</v>
      </c>
      <c r="AI719" s="78" t="e">
        <f>IF(#REF!&gt;0,DQ$23,"")</f>
        <v>#REF!</v>
      </c>
      <c r="AJ719" s="99"/>
      <c r="AK719" s="411"/>
      <c r="AL719" s="412" t="e">
        <f>IF(OR(#REF!="",F719=""),"",ROUND(#REF!/10^3*F719,3))</f>
        <v>#REF!</v>
      </c>
      <c r="AM719" s="412" t="e">
        <f>IF(#REF!&gt;0,#REF!*#REF!/1000,"")</f>
        <v>#REF!</v>
      </c>
      <c r="AN719" s="412" t="e">
        <f>IF(#REF!&gt;0,#REF!*#REF!/1000,"")</f>
        <v>#REF!</v>
      </c>
      <c r="AO719" s="413" t="e">
        <f>IF(OR(#REF!="●",#REF!="●",#REF!="●"),"",IF(#REF!="","",#REF!))</f>
        <v>#REF!</v>
      </c>
      <c r="AP719" s="413" t="e">
        <f>IF(OR(#REF!="●",#REF!="●",#REF!="●"),"",IF(#REF!="","",#REF!))</f>
        <v>#REF!</v>
      </c>
      <c r="AQ719" s="412" t="e">
        <f>IF(ISNA(L719),"",L719*#REF!)</f>
        <v>#REF!</v>
      </c>
      <c r="AR719" s="412" t="e">
        <f>IF(ISNA(M719),"",M719*#REF!)</f>
        <v>#REF!</v>
      </c>
      <c r="AS719" s="414" t="e">
        <f>IF(#REF!&gt;0,DQ$6,"")</f>
        <v>#REF!</v>
      </c>
      <c r="AT719" s="95" t="e">
        <f>IF(#REF!="","",VLOOKUP(#REF!,#REF!,7,0))</f>
        <v>#REF!</v>
      </c>
      <c r="AU719" s="201" t="e">
        <f>IF(OR(#REF!="",AT719=""),"",ROUND(#REF!/10^3*AT719,3))</f>
        <v>#REF!</v>
      </c>
      <c r="AV719" s="201" t="e">
        <f>IF(#REF!&gt;0,#REF!*#REF!/1000,"")</f>
        <v>#REF!</v>
      </c>
      <c r="AW719" s="201" t="e">
        <f>IF(#REF!&gt;0,#REF!*#REF!/1000,"")</f>
        <v>#REF!</v>
      </c>
      <c r="AX719" s="74" t="e">
        <f t="shared" si="136"/>
        <v>#REF!</v>
      </c>
      <c r="AY719" s="74" t="e">
        <f t="shared" si="137"/>
        <v>#REF!</v>
      </c>
      <c r="AZ719" s="201" t="e">
        <f>IF(ISNA(AX719),"",AX719*#REF!)</f>
        <v>#REF!</v>
      </c>
      <c r="BA719" s="201" t="e">
        <f>IF(ISNA(AY719),"",AY719*#REF!)</f>
        <v>#REF!</v>
      </c>
      <c r="BB719" s="78" t="e">
        <f>IF(#REF!&gt;0,DQ$40,"")</f>
        <v>#REF!</v>
      </c>
      <c r="BC719" s="99"/>
      <c r="BD719" s="650"/>
      <c r="BE719" s="652" t="e">
        <f>IF(OR(#REF!="",F719=""),"",ROUND(#REF!/10^3*F719,3))</f>
        <v>#REF!</v>
      </c>
      <c r="BF719" s="412" t="e">
        <f>IF(#REF!&gt;0,#REF!*#REF!/1000,"")</f>
        <v>#REF!</v>
      </c>
      <c r="BG719" s="412" t="e">
        <f>IF(#REF!&gt;0,#REF!*#REF!/1000,"")</f>
        <v>#REF!</v>
      </c>
      <c r="BH719" s="413" t="e">
        <f>IF(OR(#REF!="●",#REF!="●",#REF!="●",#REF!="●"),"",IF(#REF!="","",#REF!))</f>
        <v>#REF!</v>
      </c>
      <c r="BI719" s="413" t="e">
        <f>IF(OR(#REF!="●",#REF!="●",#REF!="●",#REF!="●"),"",IF(#REF!="","",#REF!))</f>
        <v>#REF!</v>
      </c>
      <c r="BJ719" s="412" t="e">
        <f>IF(ISNA(L719),"",L719*#REF!)</f>
        <v>#REF!</v>
      </c>
      <c r="BK719" s="412" t="e">
        <f>IF(ISNA(M719),"",M719*#REF!)</f>
        <v>#REF!</v>
      </c>
      <c r="BL719" s="415" t="e">
        <f>IF(#REF!&gt;0,DQ$6,"")</f>
        <v>#REF!</v>
      </c>
      <c r="BM719" s="361" t="e">
        <f>IF(#REF!="","",VLOOKUP(#REF!,#REF!,7,0))</f>
        <v>#REF!</v>
      </c>
      <c r="BN719" s="201" t="e">
        <f>IF(OR(#REF!="",BM719=""),"",ROUND(#REF!/10^3*BM719,3))</f>
        <v>#REF!</v>
      </c>
      <c r="BO719" s="201" t="e">
        <f>IF(#REF!&gt;0,#REF!*#REF!/1000,"")</f>
        <v>#REF!</v>
      </c>
      <c r="BP719" s="201" t="e">
        <f>IF(#REF!&gt;0,#REF!*#REF!/1000,"")</f>
        <v>#REF!</v>
      </c>
      <c r="BQ719" s="74" t="e">
        <f t="shared" si="138"/>
        <v>#REF!</v>
      </c>
      <c r="BR719" s="74" t="e">
        <f t="shared" si="139"/>
        <v>#REF!</v>
      </c>
      <c r="BS719" s="201" t="e">
        <f>IF(ISNA(BQ719),"",BQ719*#REF!)</f>
        <v>#REF!</v>
      </c>
      <c r="BT719" s="201" t="e">
        <f>IF(ISNA(BR719),"",BR719*#REF!)</f>
        <v>#REF!</v>
      </c>
      <c r="BU719" s="78" t="e">
        <f>IF(#REF!&gt;0,DQ$57,"")</f>
        <v>#REF!</v>
      </c>
      <c r="BV719" s="99"/>
      <c r="BW719" s="411"/>
      <c r="BX719" s="412" t="e">
        <f>IF(OR(#REF!="",F719=""),"",ROUND(#REF!/10^3*F719,3))</f>
        <v>#REF!</v>
      </c>
      <c r="BY719" s="412" t="e">
        <f>IF(#REF!&gt;0,#REF!*#REF!/1000,"")</f>
        <v>#REF!</v>
      </c>
      <c r="BZ719" s="412" t="e">
        <f>IF(#REF!&gt;0,#REF!*#REF!/1000,"")</f>
        <v>#REF!</v>
      </c>
      <c r="CA719" s="413" t="e">
        <f>IF(OR(#REF!="●",#REF!="●",#REF!="●",#REF!="●",#REF!="●"),"",IF(#REF!="","",#REF!))</f>
        <v>#REF!</v>
      </c>
      <c r="CB719" s="413" t="e">
        <f>IF(OR(#REF!="●",#REF!="●",#REF!="●",#REF!="●",#REF!="●"),"",IF(#REF!="","",#REF!))</f>
        <v>#REF!</v>
      </c>
      <c r="CC719" s="412" t="e">
        <f>IF(ISNA(L719),"",L719*#REF!)</f>
        <v>#REF!</v>
      </c>
      <c r="CD719" s="412" t="e">
        <f>IF(ISNA(M719),"",M719*#REF!)</f>
        <v>#REF!</v>
      </c>
      <c r="CE719" s="415" t="e">
        <f>IF(#REF!&gt;0,DQ$6,"")</f>
        <v>#REF!</v>
      </c>
      <c r="CF719" s="361" t="e">
        <f>IF(#REF!="","",VLOOKUP(#REF!,#REF!,7,0))</f>
        <v>#REF!</v>
      </c>
      <c r="CG719" s="201" t="e">
        <f>IF(OR(#REF!="",CF719=""),"",ROUND(#REF!/10^3*CF719,3))</f>
        <v>#REF!</v>
      </c>
      <c r="CH719" s="201" t="e">
        <f>IF(#REF!&gt;0,#REF!*#REF!/1000,"")</f>
        <v>#REF!</v>
      </c>
      <c r="CI719" s="201" t="e">
        <f>IF(#REF!&gt;0,#REF!*#REF!/1000,"")</f>
        <v>#REF!</v>
      </c>
      <c r="CJ719" s="74" t="e">
        <f t="shared" si="140"/>
        <v>#REF!</v>
      </c>
      <c r="CK719" s="74" t="e">
        <f t="shared" si="141"/>
        <v>#REF!</v>
      </c>
      <c r="CL719" s="201" t="e">
        <f>IF(ISNA(CJ719),"",CJ719*#REF!)</f>
        <v>#REF!</v>
      </c>
      <c r="CM719" s="201" t="e">
        <f>IF(ISNA(CK719),"",CK719*#REF!)</f>
        <v>#REF!</v>
      </c>
      <c r="CN719" s="101" t="e">
        <f>IF(#REF!&gt;0,DQ$57,"")</f>
        <v>#REF!</v>
      </c>
      <c r="CO719" s="84"/>
      <c r="CP719" s="2"/>
      <c r="CQ719" s="2"/>
      <c r="CR719" s="2"/>
      <c r="CS719" s="2"/>
      <c r="CT719" s="2"/>
      <c r="CU719" s="2"/>
      <c r="CV719" s="2"/>
      <c r="CX719" s="2"/>
      <c r="CY719" s="2"/>
      <c r="CZ719" s="2"/>
      <c r="DA719" s="2"/>
      <c r="DB719" s="2"/>
      <c r="DC719" s="2"/>
      <c r="DD719" s="2"/>
      <c r="DE719" s="2"/>
      <c r="DF719" s="2"/>
    </row>
    <row r="720" spans="2:110" ht="18" customHeight="1">
      <c r="B720" s="151" t="e">
        <f>IF(#REF!="","",VLOOKUP(#REF!,$CX$11:$DG$26,9,0))</f>
        <v>#REF!</v>
      </c>
      <c r="C720" s="64" t="e">
        <f>IF(#REF!="",0,VLOOKUP(#REF!,$CP$11:$CQ$16,2,0))</f>
        <v>#REF!</v>
      </c>
      <c r="D720" s="65" t="e">
        <f>IF(#REF!="",0,VLOOKUP(#REF!,$CX$11:$CY$26,2,0))</f>
        <v>#REF!</v>
      </c>
      <c r="E720" s="152" t="e">
        <f t="shared" si="131"/>
        <v>#REF!</v>
      </c>
      <c r="F720" s="155" t="e">
        <f>IF(#REF!="","",VLOOKUP(#REF!,#REF!,7,0))</f>
        <v>#REF!</v>
      </c>
      <c r="G720" s="201" t="e">
        <f>IF(OR(#REF!="",F720=""),"",ROUND(#REF!/10^3*F720,3))</f>
        <v>#REF!</v>
      </c>
      <c r="H720" s="201" t="e">
        <f>IF(#REF!&gt;0,#REF!*#REF!/1000,"")</f>
        <v>#REF!</v>
      </c>
      <c r="I720" s="201" t="e">
        <f>IF(#REF!&gt;0,#REF!*#REF!/1000,"")</f>
        <v>#REF!</v>
      </c>
      <c r="J720" s="51" t="e">
        <f>IF(#REF!="●","",IF(#REF!="","",#REF!))</f>
        <v>#REF!</v>
      </c>
      <c r="K720" s="51" t="e">
        <f>IF(#REF!="●","",IF(#REF!="","",#REF!))</f>
        <v>#REF!</v>
      </c>
      <c r="L720" s="74" t="e">
        <f t="shared" si="132"/>
        <v>#REF!</v>
      </c>
      <c r="M720" s="74" t="e">
        <f t="shared" si="133"/>
        <v>#REF!</v>
      </c>
      <c r="N720" s="201" t="e">
        <f>IF(ISNA(L720),"",L720*#REF!)</f>
        <v>#REF!</v>
      </c>
      <c r="O720" s="201" t="e">
        <f>IF(ISNA(M720),"",M720*#REF!)</f>
        <v>#REF!</v>
      </c>
      <c r="P720" s="78" t="e">
        <f>IF(#REF!&gt;0,DQ$6,"")</f>
        <v>#REF!</v>
      </c>
      <c r="Q720" s="99"/>
      <c r="R720" s="411"/>
      <c r="S720" s="412" t="e">
        <f>IF(OR(#REF!="",F720=""),"",ROUND(#REF!/10^3*F720,3))</f>
        <v>#REF!</v>
      </c>
      <c r="T720" s="412" t="e">
        <f>IF(#REF!&gt;0,#REF!*#REF!/1000,"")</f>
        <v>#REF!</v>
      </c>
      <c r="U720" s="412" t="e">
        <f>IF(#REF!&gt;0,#REF!*#REF!/1000,"")</f>
        <v>#REF!</v>
      </c>
      <c r="V720" s="413" t="e">
        <f>IF(OR(#REF!="●",#REF!="●"),"",IF(#REF!="","",#REF!))</f>
        <v>#REF!</v>
      </c>
      <c r="W720" s="413" t="e">
        <f>IF(OR(#REF!="●",#REF!="●"),"",IF(#REF!="","",#REF!))</f>
        <v>#REF!</v>
      </c>
      <c r="X720" s="412" t="e">
        <f>IF(ISNA(L720),"",L720*#REF!)</f>
        <v>#REF!</v>
      </c>
      <c r="Y720" s="412" t="e">
        <f>IF(ISNA(M720),"",M720*#REF!)</f>
        <v>#REF!</v>
      </c>
      <c r="Z720" s="414" t="e">
        <f>IF(#REF!&gt;0,DQ$6,"")</f>
        <v>#REF!</v>
      </c>
      <c r="AA720" s="95" t="e">
        <f>IF(#REF!="","",VLOOKUP(#REF!,#REF!,7,0))</f>
        <v>#REF!</v>
      </c>
      <c r="AB720" s="201" t="e">
        <f>IF(OR(#REF!="",AA720=""),"",ROUND(#REF!/10^3*AA720,3))</f>
        <v>#REF!</v>
      </c>
      <c r="AC720" s="201" t="e">
        <f>IF(#REF!&gt;0,#REF!*#REF!/1000,"")</f>
        <v>#REF!</v>
      </c>
      <c r="AD720" s="201" t="e">
        <f>IF(#REF!&gt;0,#REF!*#REF!/1000,"")</f>
        <v>#REF!</v>
      </c>
      <c r="AE720" s="74" t="e">
        <f t="shared" si="134"/>
        <v>#REF!</v>
      </c>
      <c r="AF720" s="74" t="e">
        <f t="shared" si="135"/>
        <v>#REF!</v>
      </c>
      <c r="AG720" s="201" t="e">
        <f>IF(ISNA(AE720),"",AE720*#REF!)</f>
        <v>#REF!</v>
      </c>
      <c r="AH720" s="201" t="e">
        <f>IF(ISNA(AF720),"",AF720*#REF!)</f>
        <v>#REF!</v>
      </c>
      <c r="AI720" s="78" t="e">
        <f>IF(#REF!&gt;0,DQ$23,"")</f>
        <v>#REF!</v>
      </c>
      <c r="AJ720" s="99"/>
      <c r="AK720" s="411"/>
      <c r="AL720" s="412" t="e">
        <f>IF(OR(#REF!="",F720=""),"",ROUND(#REF!/10^3*F720,3))</f>
        <v>#REF!</v>
      </c>
      <c r="AM720" s="412" t="e">
        <f>IF(#REF!&gt;0,#REF!*#REF!/1000,"")</f>
        <v>#REF!</v>
      </c>
      <c r="AN720" s="412" t="e">
        <f>IF(#REF!&gt;0,#REF!*#REF!/1000,"")</f>
        <v>#REF!</v>
      </c>
      <c r="AO720" s="413" t="e">
        <f>IF(OR(#REF!="●",#REF!="●",#REF!="●"),"",IF(#REF!="","",#REF!))</f>
        <v>#REF!</v>
      </c>
      <c r="AP720" s="413" t="e">
        <f>IF(OR(#REF!="●",#REF!="●",#REF!="●"),"",IF(#REF!="","",#REF!))</f>
        <v>#REF!</v>
      </c>
      <c r="AQ720" s="412" t="e">
        <f>IF(ISNA(L720),"",L720*#REF!)</f>
        <v>#REF!</v>
      </c>
      <c r="AR720" s="412" t="e">
        <f>IF(ISNA(M720),"",M720*#REF!)</f>
        <v>#REF!</v>
      </c>
      <c r="AS720" s="414" t="e">
        <f>IF(#REF!&gt;0,DQ$6,"")</f>
        <v>#REF!</v>
      </c>
      <c r="AT720" s="95" t="e">
        <f>IF(#REF!="","",VLOOKUP(#REF!,#REF!,7,0))</f>
        <v>#REF!</v>
      </c>
      <c r="AU720" s="201" t="e">
        <f>IF(OR(#REF!="",AT720=""),"",ROUND(#REF!/10^3*AT720,3))</f>
        <v>#REF!</v>
      </c>
      <c r="AV720" s="201" t="e">
        <f>IF(#REF!&gt;0,#REF!*#REF!/1000,"")</f>
        <v>#REF!</v>
      </c>
      <c r="AW720" s="201" t="e">
        <f>IF(#REF!&gt;0,#REF!*#REF!/1000,"")</f>
        <v>#REF!</v>
      </c>
      <c r="AX720" s="74" t="e">
        <f t="shared" si="136"/>
        <v>#REF!</v>
      </c>
      <c r="AY720" s="74" t="e">
        <f t="shared" si="137"/>
        <v>#REF!</v>
      </c>
      <c r="AZ720" s="201" t="e">
        <f>IF(ISNA(AX720),"",AX720*#REF!)</f>
        <v>#REF!</v>
      </c>
      <c r="BA720" s="201" t="e">
        <f>IF(ISNA(AY720),"",AY720*#REF!)</f>
        <v>#REF!</v>
      </c>
      <c r="BB720" s="78" t="e">
        <f>IF(#REF!&gt;0,DQ$40,"")</f>
        <v>#REF!</v>
      </c>
      <c r="BC720" s="99"/>
      <c r="BD720" s="650"/>
      <c r="BE720" s="652" t="e">
        <f>IF(OR(#REF!="",F720=""),"",ROUND(#REF!/10^3*F720,3))</f>
        <v>#REF!</v>
      </c>
      <c r="BF720" s="412" t="e">
        <f>IF(#REF!&gt;0,#REF!*#REF!/1000,"")</f>
        <v>#REF!</v>
      </c>
      <c r="BG720" s="412" t="e">
        <f>IF(#REF!&gt;0,#REF!*#REF!/1000,"")</f>
        <v>#REF!</v>
      </c>
      <c r="BH720" s="413" t="e">
        <f>IF(OR(#REF!="●",#REF!="●",#REF!="●",#REF!="●"),"",IF(#REF!="","",#REF!))</f>
        <v>#REF!</v>
      </c>
      <c r="BI720" s="413" t="e">
        <f>IF(OR(#REF!="●",#REF!="●",#REF!="●",#REF!="●"),"",IF(#REF!="","",#REF!))</f>
        <v>#REF!</v>
      </c>
      <c r="BJ720" s="412" t="e">
        <f>IF(ISNA(L720),"",L720*#REF!)</f>
        <v>#REF!</v>
      </c>
      <c r="BK720" s="412" t="e">
        <f>IF(ISNA(M720),"",M720*#REF!)</f>
        <v>#REF!</v>
      </c>
      <c r="BL720" s="415" t="e">
        <f>IF(#REF!&gt;0,DQ$6,"")</f>
        <v>#REF!</v>
      </c>
      <c r="BM720" s="361" t="e">
        <f>IF(#REF!="","",VLOOKUP(#REF!,#REF!,7,0))</f>
        <v>#REF!</v>
      </c>
      <c r="BN720" s="201" t="e">
        <f>IF(OR(#REF!="",BM720=""),"",ROUND(#REF!/10^3*BM720,3))</f>
        <v>#REF!</v>
      </c>
      <c r="BO720" s="201" t="e">
        <f>IF(#REF!&gt;0,#REF!*#REF!/1000,"")</f>
        <v>#REF!</v>
      </c>
      <c r="BP720" s="201" t="e">
        <f>IF(#REF!&gt;0,#REF!*#REF!/1000,"")</f>
        <v>#REF!</v>
      </c>
      <c r="BQ720" s="74" t="e">
        <f t="shared" si="138"/>
        <v>#REF!</v>
      </c>
      <c r="BR720" s="74" t="e">
        <f t="shared" si="139"/>
        <v>#REF!</v>
      </c>
      <c r="BS720" s="201" t="e">
        <f>IF(ISNA(BQ720),"",BQ720*#REF!)</f>
        <v>#REF!</v>
      </c>
      <c r="BT720" s="201" t="e">
        <f>IF(ISNA(BR720),"",BR720*#REF!)</f>
        <v>#REF!</v>
      </c>
      <c r="BU720" s="78" t="e">
        <f>IF(#REF!&gt;0,DQ$57,"")</f>
        <v>#REF!</v>
      </c>
      <c r="BV720" s="99"/>
      <c r="BW720" s="411"/>
      <c r="BX720" s="412" t="e">
        <f>IF(OR(#REF!="",F720=""),"",ROUND(#REF!/10^3*F720,3))</f>
        <v>#REF!</v>
      </c>
      <c r="BY720" s="412" t="e">
        <f>IF(#REF!&gt;0,#REF!*#REF!/1000,"")</f>
        <v>#REF!</v>
      </c>
      <c r="BZ720" s="412" t="e">
        <f>IF(#REF!&gt;0,#REF!*#REF!/1000,"")</f>
        <v>#REF!</v>
      </c>
      <c r="CA720" s="413" t="e">
        <f>IF(OR(#REF!="●",#REF!="●",#REF!="●",#REF!="●",#REF!="●"),"",IF(#REF!="","",#REF!))</f>
        <v>#REF!</v>
      </c>
      <c r="CB720" s="413" t="e">
        <f>IF(OR(#REF!="●",#REF!="●",#REF!="●",#REF!="●",#REF!="●"),"",IF(#REF!="","",#REF!))</f>
        <v>#REF!</v>
      </c>
      <c r="CC720" s="412" t="e">
        <f>IF(ISNA(L720),"",L720*#REF!)</f>
        <v>#REF!</v>
      </c>
      <c r="CD720" s="412" t="e">
        <f>IF(ISNA(M720),"",M720*#REF!)</f>
        <v>#REF!</v>
      </c>
      <c r="CE720" s="415" t="e">
        <f>IF(#REF!&gt;0,DQ$6,"")</f>
        <v>#REF!</v>
      </c>
      <c r="CF720" s="361" t="e">
        <f>IF(#REF!="","",VLOOKUP(#REF!,#REF!,7,0))</f>
        <v>#REF!</v>
      </c>
      <c r="CG720" s="201" t="e">
        <f>IF(OR(#REF!="",CF720=""),"",ROUND(#REF!/10^3*CF720,3))</f>
        <v>#REF!</v>
      </c>
      <c r="CH720" s="201" t="e">
        <f>IF(#REF!&gt;0,#REF!*#REF!/1000,"")</f>
        <v>#REF!</v>
      </c>
      <c r="CI720" s="201" t="e">
        <f>IF(#REF!&gt;0,#REF!*#REF!/1000,"")</f>
        <v>#REF!</v>
      </c>
      <c r="CJ720" s="74" t="e">
        <f t="shared" si="140"/>
        <v>#REF!</v>
      </c>
      <c r="CK720" s="74" t="e">
        <f t="shared" si="141"/>
        <v>#REF!</v>
      </c>
      <c r="CL720" s="201" t="e">
        <f>IF(ISNA(CJ720),"",CJ720*#REF!)</f>
        <v>#REF!</v>
      </c>
      <c r="CM720" s="201" t="e">
        <f>IF(ISNA(CK720),"",CK720*#REF!)</f>
        <v>#REF!</v>
      </c>
      <c r="CN720" s="101" t="e">
        <f>IF(#REF!&gt;0,DQ$57,"")</f>
        <v>#REF!</v>
      </c>
      <c r="CO720" s="84"/>
      <c r="CP720" s="2"/>
      <c r="CQ720" s="2"/>
      <c r="CR720" s="2"/>
      <c r="CS720" s="2"/>
      <c r="CT720" s="2"/>
      <c r="CU720" s="2"/>
      <c r="CV720" s="2"/>
      <c r="CX720" s="2"/>
      <c r="CY720" s="2"/>
      <c r="CZ720" s="2"/>
      <c r="DA720" s="2"/>
      <c r="DB720" s="2"/>
      <c r="DC720" s="2"/>
      <c r="DD720" s="2"/>
      <c r="DE720" s="2"/>
      <c r="DF720" s="2"/>
    </row>
    <row r="721" spans="2:110" ht="18" customHeight="1">
      <c r="B721" s="151" t="e">
        <f>IF(#REF!="","",VLOOKUP(#REF!,$CX$11:$DG$26,9,0))</f>
        <v>#REF!</v>
      </c>
      <c r="C721" s="64" t="e">
        <f>IF(#REF!="",0,VLOOKUP(#REF!,$CP$11:$CQ$16,2,0))</f>
        <v>#REF!</v>
      </c>
      <c r="D721" s="65" t="e">
        <f>IF(#REF!="",0,VLOOKUP(#REF!,$CX$11:$CY$26,2,0))</f>
        <v>#REF!</v>
      </c>
      <c r="E721" s="152" t="e">
        <f t="shared" si="131"/>
        <v>#REF!</v>
      </c>
      <c r="F721" s="155" t="e">
        <f>IF(#REF!="","",VLOOKUP(#REF!,#REF!,7,0))</f>
        <v>#REF!</v>
      </c>
      <c r="G721" s="201" t="e">
        <f>IF(OR(#REF!="",F721=""),"",ROUND(#REF!/10^3*F721,3))</f>
        <v>#REF!</v>
      </c>
      <c r="H721" s="201" t="e">
        <f>IF(#REF!&gt;0,#REF!*#REF!/1000,"")</f>
        <v>#REF!</v>
      </c>
      <c r="I721" s="201" t="e">
        <f>IF(#REF!&gt;0,#REF!*#REF!/1000,"")</f>
        <v>#REF!</v>
      </c>
      <c r="J721" s="51" t="e">
        <f>IF(#REF!="●","",IF(#REF!="","",#REF!))</f>
        <v>#REF!</v>
      </c>
      <c r="K721" s="51" t="e">
        <f>IF(#REF!="●","",IF(#REF!="","",#REF!))</f>
        <v>#REF!</v>
      </c>
      <c r="L721" s="74" t="e">
        <f t="shared" si="132"/>
        <v>#REF!</v>
      </c>
      <c r="M721" s="74" t="e">
        <f t="shared" si="133"/>
        <v>#REF!</v>
      </c>
      <c r="N721" s="201" t="e">
        <f>IF(ISNA(L721),"",L721*#REF!)</f>
        <v>#REF!</v>
      </c>
      <c r="O721" s="201" t="e">
        <f>IF(ISNA(M721),"",M721*#REF!)</f>
        <v>#REF!</v>
      </c>
      <c r="P721" s="78" t="e">
        <f>IF(#REF!&gt;0,DQ$6,"")</f>
        <v>#REF!</v>
      </c>
      <c r="Q721" s="99"/>
      <c r="R721" s="411"/>
      <c r="S721" s="412" t="e">
        <f>IF(OR(#REF!="",F721=""),"",ROUND(#REF!/10^3*F721,3))</f>
        <v>#REF!</v>
      </c>
      <c r="T721" s="412" t="e">
        <f>IF(#REF!&gt;0,#REF!*#REF!/1000,"")</f>
        <v>#REF!</v>
      </c>
      <c r="U721" s="412" t="e">
        <f>IF(#REF!&gt;0,#REF!*#REF!/1000,"")</f>
        <v>#REF!</v>
      </c>
      <c r="V721" s="413" t="e">
        <f>IF(OR(#REF!="●",#REF!="●"),"",IF(#REF!="","",#REF!))</f>
        <v>#REF!</v>
      </c>
      <c r="W721" s="413" t="e">
        <f>IF(OR(#REF!="●",#REF!="●"),"",IF(#REF!="","",#REF!))</f>
        <v>#REF!</v>
      </c>
      <c r="X721" s="412" t="e">
        <f>IF(ISNA(L721),"",L721*#REF!)</f>
        <v>#REF!</v>
      </c>
      <c r="Y721" s="412" t="e">
        <f>IF(ISNA(M721),"",M721*#REF!)</f>
        <v>#REF!</v>
      </c>
      <c r="Z721" s="414" t="e">
        <f>IF(#REF!&gt;0,DQ$6,"")</f>
        <v>#REF!</v>
      </c>
      <c r="AA721" s="95" t="e">
        <f>IF(#REF!="","",VLOOKUP(#REF!,#REF!,7,0))</f>
        <v>#REF!</v>
      </c>
      <c r="AB721" s="201" t="e">
        <f>IF(OR(#REF!="",AA721=""),"",ROUND(#REF!/10^3*AA721,3))</f>
        <v>#REF!</v>
      </c>
      <c r="AC721" s="201" t="e">
        <f>IF(#REF!&gt;0,#REF!*#REF!/1000,"")</f>
        <v>#REF!</v>
      </c>
      <c r="AD721" s="201" t="e">
        <f>IF(#REF!&gt;0,#REF!*#REF!/1000,"")</f>
        <v>#REF!</v>
      </c>
      <c r="AE721" s="74" t="e">
        <f t="shared" si="134"/>
        <v>#REF!</v>
      </c>
      <c r="AF721" s="74" t="e">
        <f t="shared" si="135"/>
        <v>#REF!</v>
      </c>
      <c r="AG721" s="201" t="e">
        <f>IF(ISNA(AE721),"",AE721*#REF!)</f>
        <v>#REF!</v>
      </c>
      <c r="AH721" s="201" t="e">
        <f>IF(ISNA(AF721),"",AF721*#REF!)</f>
        <v>#REF!</v>
      </c>
      <c r="AI721" s="78" t="e">
        <f>IF(#REF!&gt;0,DQ$23,"")</f>
        <v>#REF!</v>
      </c>
      <c r="AJ721" s="99"/>
      <c r="AK721" s="411"/>
      <c r="AL721" s="412" t="e">
        <f>IF(OR(#REF!="",F721=""),"",ROUND(#REF!/10^3*F721,3))</f>
        <v>#REF!</v>
      </c>
      <c r="AM721" s="412" t="e">
        <f>IF(#REF!&gt;0,#REF!*#REF!/1000,"")</f>
        <v>#REF!</v>
      </c>
      <c r="AN721" s="412" t="e">
        <f>IF(#REF!&gt;0,#REF!*#REF!/1000,"")</f>
        <v>#REF!</v>
      </c>
      <c r="AO721" s="413" t="e">
        <f>IF(OR(#REF!="●",#REF!="●",#REF!="●"),"",IF(#REF!="","",#REF!))</f>
        <v>#REF!</v>
      </c>
      <c r="AP721" s="413" t="e">
        <f>IF(OR(#REF!="●",#REF!="●",#REF!="●"),"",IF(#REF!="","",#REF!))</f>
        <v>#REF!</v>
      </c>
      <c r="AQ721" s="412" t="e">
        <f>IF(ISNA(L721),"",L721*#REF!)</f>
        <v>#REF!</v>
      </c>
      <c r="AR721" s="412" t="e">
        <f>IF(ISNA(M721),"",M721*#REF!)</f>
        <v>#REF!</v>
      </c>
      <c r="AS721" s="414" t="e">
        <f>IF(#REF!&gt;0,DQ$6,"")</f>
        <v>#REF!</v>
      </c>
      <c r="AT721" s="95" t="e">
        <f>IF(#REF!="","",VLOOKUP(#REF!,#REF!,7,0))</f>
        <v>#REF!</v>
      </c>
      <c r="AU721" s="201" t="e">
        <f>IF(OR(#REF!="",AT721=""),"",ROUND(#REF!/10^3*AT721,3))</f>
        <v>#REF!</v>
      </c>
      <c r="AV721" s="201" t="e">
        <f>IF(#REF!&gt;0,#REF!*#REF!/1000,"")</f>
        <v>#REF!</v>
      </c>
      <c r="AW721" s="201" t="e">
        <f>IF(#REF!&gt;0,#REF!*#REF!/1000,"")</f>
        <v>#REF!</v>
      </c>
      <c r="AX721" s="74" t="e">
        <f t="shared" si="136"/>
        <v>#REF!</v>
      </c>
      <c r="AY721" s="74" t="e">
        <f t="shared" si="137"/>
        <v>#REF!</v>
      </c>
      <c r="AZ721" s="201" t="e">
        <f>IF(ISNA(AX721),"",AX721*#REF!)</f>
        <v>#REF!</v>
      </c>
      <c r="BA721" s="201" t="e">
        <f>IF(ISNA(AY721),"",AY721*#REF!)</f>
        <v>#REF!</v>
      </c>
      <c r="BB721" s="78" t="e">
        <f>IF(#REF!&gt;0,DQ$40,"")</f>
        <v>#REF!</v>
      </c>
      <c r="BC721" s="99"/>
      <c r="BD721" s="650"/>
      <c r="BE721" s="652" t="e">
        <f>IF(OR(#REF!="",F721=""),"",ROUND(#REF!/10^3*F721,3))</f>
        <v>#REF!</v>
      </c>
      <c r="BF721" s="412" t="e">
        <f>IF(#REF!&gt;0,#REF!*#REF!/1000,"")</f>
        <v>#REF!</v>
      </c>
      <c r="BG721" s="412" t="e">
        <f>IF(#REF!&gt;0,#REF!*#REF!/1000,"")</f>
        <v>#REF!</v>
      </c>
      <c r="BH721" s="413" t="e">
        <f>IF(OR(#REF!="●",#REF!="●",#REF!="●",#REF!="●"),"",IF(#REF!="","",#REF!))</f>
        <v>#REF!</v>
      </c>
      <c r="BI721" s="413" t="e">
        <f>IF(OR(#REF!="●",#REF!="●",#REF!="●",#REF!="●"),"",IF(#REF!="","",#REF!))</f>
        <v>#REF!</v>
      </c>
      <c r="BJ721" s="412" t="e">
        <f>IF(ISNA(L721),"",L721*#REF!)</f>
        <v>#REF!</v>
      </c>
      <c r="BK721" s="412" t="e">
        <f>IF(ISNA(M721),"",M721*#REF!)</f>
        <v>#REF!</v>
      </c>
      <c r="BL721" s="415" t="e">
        <f>IF(#REF!&gt;0,DQ$6,"")</f>
        <v>#REF!</v>
      </c>
      <c r="BM721" s="361" t="e">
        <f>IF(#REF!="","",VLOOKUP(#REF!,#REF!,7,0))</f>
        <v>#REF!</v>
      </c>
      <c r="BN721" s="201" t="e">
        <f>IF(OR(#REF!="",BM721=""),"",ROUND(#REF!/10^3*BM721,3))</f>
        <v>#REF!</v>
      </c>
      <c r="BO721" s="201" t="e">
        <f>IF(#REF!&gt;0,#REF!*#REF!/1000,"")</f>
        <v>#REF!</v>
      </c>
      <c r="BP721" s="201" t="e">
        <f>IF(#REF!&gt;0,#REF!*#REF!/1000,"")</f>
        <v>#REF!</v>
      </c>
      <c r="BQ721" s="74" t="e">
        <f t="shared" si="138"/>
        <v>#REF!</v>
      </c>
      <c r="BR721" s="74" t="e">
        <f t="shared" si="139"/>
        <v>#REF!</v>
      </c>
      <c r="BS721" s="201" t="e">
        <f>IF(ISNA(BQ721),"",BQ721*#REF!)</f>
        <v>#REF!</v>
      </c>
      <c r="BT721" s="201" t="e">
        <f>IF(ISNA(BR721),"",BR721*#REF!)</f>
        <v>#REF!</v>
      </c>
      <c r="BU721" s="78" t="e">
        <f>IF(#REF!&gt;0,DQ$57,"")</f>
        <v>#REF!</v>
      </c>
      <c r="BV721" s="99"/>
      <c r="BW721" s="411"/>
      <c r="BX721" s="412" t="e">
        <f>IF(OR(#REF!="",F721=""),"",ROUND(#REF!/10^3*F721,3))</f>
        <v>#REF!</v>
      </c>
      <c r="BY721" s="412" t="e">
        <f>IF(#REF!&gt;0,#REF!*#REF!/1000,"")</f>
        <v>#REF!</v>
      </c>
      <c r="BZ721" s="412" t="e">
        <f>IF(#REF!&gt;0,#REF!*#REF!/1000,"")</f>
        <v>#REF!</v>
      </c>
      <c r="CA721" s="413" t="e">
        <f>IF(OR(#REF!="●",#REF!="●",#REF!="●",#REF!="●",#REF!="●"),"",IF(#REF!="","",#REF!))</f>
        <v>#REF!</v>
      </c>
      <c r="CB721" s="413" t="e">
        <f>IF(OR(#REF!="●",#REF!="●",#REF!="●",#REF!="●",#REF!="●"),"",IF(#REF!="","",#REF!))</f>
        <v>#REF!</v>
      </c>
      <c r="CC721" s="412" t="e">
        <f>IF(ISNA(L721),"",L721*#REF!)</f>
        <v>#REF!</v>
      </c>
      <c r="CD721" s="412" t="e">
        <f>IF(ISNA(M721),"",M721*#REF!)</f>
        <v>#REF!</v>
      </c>
      <c r="CE721" s="415" t="e">
        <f>IF(#REF!&gt;0,DQ$6,"")</f>
        <v>#REF!</v>
      </c>
      <c r="CF721" s="361" t="e">
        <f>IF(#REF!="","",VLOOKUP(#REF!,#REF!,7,0))</f>
        <v>#REF!</v>
      </c>
      <c r="CG721" s="201" t="e">
        <f>IF(OR(#REF!="",CF721=""),"",ROUND(#REF!/10^3*CF721,3))</f>
        <v>#REF!</v>
      </c>
      <c r="CH721" s="201" t="e">
        <f>IF(#REF!&gt;0,#REF!*#REF!/1000,"")</f>
        <v>#REF!</v>
      </c>
      <c r="CI721" s="201" t="e">
        <f>IF(#REF!&gt;0,#REF!*#REF!/1000,"")</f>
        <v>#REF!</v>
      </c>
      <c r="CJ721" s="74" t="e">
        <f t="shared" si="140"/>
        <v>#REF!</v>
      </c>
      <c r="CK721" s="74" t="e">
        <f t="shared" si="141"/>
        <v>#REF!</v>
      </c>
      <c r="CL721" s="201" t="e">
        <f>IF(ISNA(CJ721),"",CJ721*#REF!)</f>
        <v>#REF!</v>
      </c>
      <c r="CM721" s="201" t="e">
        <f>IF(ISNA(CK721),"",CK721*#REF!)</f>
        <v>#REF!</v>
      </c>
      <c r="CN721" s="101" t="e">
        <f>IF(#REF!&gt;0,DQ$57,"")</f>
        <v>#REF!</v>
      </c>
      <c r="CO721" s="84"/>
      <c r="CP721" s="2"/>
      <c r="CQ721" s="2"/>
      <c r="CR721" s="2"/>
      <c r="CS721" s="2"/>
      <c r="CT721" s="2"/>
      <c r="CU721" s="2"/>
      <c r="CV721" s="2"/>
      <c r="CX721" s="2"/>
      <c r="CY721" s="2"/>
      <c r="CZ721" s="2"/>
      <c r="DA721" s="2"/>
      <c r="DB721" s="2"/>
      <c r="DC721" s="2"/>
      <c r="DD721" s="2"/>
      <c r="DE721" s="2"/>
      <c r="DF721" s="2"/>
    </row>
    <row r="722" spans="2:110" ht="18" customHeight="1">
      <c r="B722" s="151" t="e">
        <f>IF(#REF!="","",VLOOKUP(#REF!,$CX$11:$DG$26,9,0))</f>
        <v>#REF!</v>
      </c>
      <c r="C722" s="64" t="e">
        <f>IF(#REF!="",0,VLOOKUP(#REF!,$CP$11:$CQ$16,2,0))</f>
        <v>#REF!</v>
      </c>
      <c r="D722" s="65" t="e">
        <f>IF(#REF!="",0,VLOOKUP(#REF!,$CX$11:$CY$26,2,0))</f>
        <v>#REF!</v>
      </c>
      <c r="E722" s="152" t="e">
        <f t="shared" si="131"/>
        <v>#REF!</v>
      </c>
      <c r="F722" s="155" t="e">
        <f>IF(#REF!="","",VLOOKUP(#REF!,#REF!,7,0))</f>
        <v>#REF!</v>
      </c>
      <c r="G722" s="201" t="e">
        <f>IF(OR(#REF!="",F722=""),"",ROUND(#REF!/10^3*F722,3))</f>
        <v>#REF!</v>
      </c>
      <c r="H722" s="201" t="e">
        <f>IF(#REF!&gt;0,#REF!*#REF!/1000,"")</f>
        <v>#REF!</v>
      </c>
      <c r="I722" s="201" t="e">
        <f>IF(#REF!&gt;0,#REF!*#REF!/1000,"")</f>
        <v>#REF!</v>
      </c>
      <c r="J722" s="51" t="e">
        <f>IF(#REF!="●","",IF(#REF!="","",#REF!))</f>
        <v>#REF!</v>
      </c>
      <c r="K722" s="51" t="e">
        <f>IF(#REF!="●","",IF(#REF!="","",#REF!))</f>
        <v>#REF!</v>
      </c>
      <c r="L722" s="74" t="e">
        <f t="shared" si="132"/>
        <v>#REF!</v>
      </c>
      <c r="M722" s="74" t="e">
        <f t="shared" si="133"/>
        <v>#REF!</v>
      </c>
      <c r="N722" s="201" t="e">
        <f>IF(ISNA(L722),"",L722*#REF!)</f>
        <v>#REF!</v>
      </c>
      <c r="O722" s="201" t="e">
        <f>IF(ISNA(M722),"",M722*#REF!)</f>
        <v>#REF!</v>
      </c>
      <c r="P722" s="78" t="e">
        <f>IF(#REF!&gt;0,DQ$6,"")</f>
        <v>#REF!</v>
      </c>
      <c r="Q722" s="99"/>
      <c r="R722" s="411"/>
      <c r="S722" s="412" t="e">
        <f>IF(OR(#REF!="",F722=""),"",ROUND(#REF!/10^3*F722,3))</f>
        <v>#REF!</v>
      </c>
      <c r="T722" s="412" t="e">
        <f>IF(#REF!&gt;0,#REF!*#REF!/1000,"")</f>
        <v>#REF!</v>
      </c>
      <c r="U722" s="412" t="e">
        <f>IF(#REF!&gt;0,#REF!*#REF!/1000,"")</f>
        <v>#REF!</v>
      </c>
      <c r="V722" s="413" t="e">
        <f>IF(OR(#REF!="●",#REF!="●"),"",IF(#REF!="","",#REF!))</f>
        <v>#REF!</v>
      </c>
      <c r="W722" s="413" t="e">
        <f>IF(OR(#REF!="●",#REF!="●"),"",IF(#REF!="","",#REF!))</f>
        <v>#REF!</v>
      </c>
      <c r="X722" s="412" t="e">
        <f>IF(ISNA(L722),"",L722*#REF!)</f>
        <v>#REF!</v>
      </c>
      <c r="Y722" s="412" t="e">
        <f>IF(ISNA(M722),"",M722*#REF!)</f>
        <v>#REF!</v>
      </c>
      <c r="Z722" s="414" t="e">
        <f>IF(#REF!&gt;0,DQ$6,"")</f>
        <v>#REF!</v>
      </c>
      <c r="AA722" s="95" t="e">
        <f>IF(#REF!="","",VLOOKUP(#REF!,#REF!,7,0))</f>
        <v>#REF!</v>
      </c>
      <c r="AB722" s="201" t="e">
        <f>IF(OR(#REF!="",AA722=""),"",ROUND(#REF!/10^3*AA722,3))</f>
        <v>#REF!</v>
      </c>
      <c r="AC722" s="201" t="e">
        <f>IF(#REF!&gt;0,#REF!*#REF!/1000,"")</f>
        <v>#REF!</v>
      </c>
      <c r="AD722" s="201" t="e">
        <f>IF(#REF!&gt;0,#REF!*#REF!/1000,"")</f>
        <v>#REF!</v>
      </c>
      <c r="AE722" s="74" t="e">
        <f t="shared" si="134"/>
        <v>#REF!</v>
      </c>
      <c r="AF722" s="74" t="e">
        <f t="shared" si="135"/>
        <v>#REF!</v>
      </c>
      <c r="AG722" s="201" t="e">
        <f>IF(ISNA(AE722),"",AE722*#REF!)</f>
        <v>#REF!</v>
      </c>
      <c r="AH722" s="201" t="e">
        <f>IF(ISNA(AF722),"",AF722*#REF!)</f>
        <v>#REF!</v>
      </c>
      <c r="AI722" s="78" t="e">
        <f>IF(#REF!&gt;0,DQ$23,"")</f>
        <v>#REF!</v>
      </c>
      <c r="AJ722" s="99"/>
      <c r="AK722" s="411"/>
      <c r="AL722" s="412" t="e">
        <f>IF(OR(#REF!="",F722=""),"",ROUND(#REF!/10^3*F722,3))</f>
        <v>#REF!</v>
      </c>
      <c r="AM722" s="412" t="e">
        <f>IF(#REF!&gt;0,#REF!*#REF!/1000,"")</f>
        <v>#REF!</v>
      </c>
      <c r="AN722" s="412" t="e">
        <f>IF(#REF!&gt;0,#REF!*#REF!/1000,"")</f>
        <v>#REF!</v>
      </c>
      <c r="AO722" s="413" t="e">
        <f>IF(OR(#REF!="●",#REF!="●",#REF!="●"),"",IF(#REF!="","",#REF!))</f>
        <v>#REF!</v>
      </c>
      <c r="AP722" s="413" t="e">
        <f>IF(OR(#REF!="●",#REF!="●",#REF!="●"),"",IF(#REF!="","",#REF!))</f>
        <v>#REF!</v>
      </c>
      <c r="AQ722" s="412" t="e">
        <f>IF(ISNA(L722),"",L722*#REF!)</f>
        <v>#REF!</v>
      </c>
      <c r="AR722" s="412" t="e">
        <f>IF(ISNA(M722),"",M722*#REF!)</f>
        <v>#REF!</v>
      </c>
      <c r="AS722" s="414" t="e">
        <f>IF(#REF!&gt;0,DQ$6,"")</f>
        <v>#REF!</v>
      </c>
      <c r="AT722" s="95" t="e">
        <f>IF(#REF!="","",VLOOKUP(#REF!,#REF!,7,0))</f>
        <v>#REF!</v>
      </c>
      <c r="AU722" s="201" t="e">
        <f>IF(OR(#REF!="",AT722=""),"",ROUND(#REF!/10^3*AT722,3))</f>
        <v>#REF!</v>
      </c>
      <c r="AV722" s="201" t="e">
        <f>IF(#REF!&gt;0,#REF!*#REF!/1000,"")</f>
        <v>#REF!</v>
      </c>
      <c r="AW722" s="201" t="e">
        <f>IF(#REF!&gt;0,#REF!*#REF!/1000,"")</f>
        <v>#REF!</v>
      </c>
      <c r="AX722" s="74" t="e">
        <f t="shared" si="136"/>
        <v>#REF!</v>
      </c>
      <c r="AY722" s="74" t="e">
        <f t="shared" si="137"/>
        <v>#REF!</v>
      </c>
      <c r="AZ722" s="201" t="e">
        <f>IF(ISNA(AX722),"",AX722*#REF!)</f>
        <v>#REF!</v>
      </c>
      <c r="BA722" s="201" t="e">
        <f>IF(ISNA(AY722),"",AY722*#REF!)</f>
        <v>#REF!</v>
      </c>
      <c r="BB722" s="78" t="e">
        <f>IF(#REF!&gt;0,DQ$40,"")</f>
        <v>#REF!</v>
      </c>
      <c r="BC722" s="99"/>
      <c r="BD722" s="650"/>
      <c r="BE722" s="652" t="e">
        <f>IF(OR(#REF!="",F722=""),"",ROUND(#REF!/10^3*F722,3))</f>
        <v>#REF!</v>
      </c>
      <c r="BF722" s="412" t="e">
        <f>IF(#REF!&gt;0,#REF!*#REF!/1000,"")</f>
        <v>#REF!</v>
      </c>
      <c r="BG722" s="412" t="e">
        <f>IF(#REF!&gt;0,#REF!*#REF!/1000,"")</f>
        <v>#REF!</v>
      </c>
      <c r="BH722" s="413" t="e">
        <f>IF(OR(#REF!="●",#REF!="●",#REF!="●",#REF!="●"),"",IF(#REF!="","",#REF!))</f>
        <v>#REF!</v>
      </c>
      <c r="BI722" s="413" t="e">
        <f>IF(OR(#REF!="●",#REF!="●",#REF!="●",#REF!="●"),"",IF(#REF!="","",#REF!))</f>
        <v>#REF!</v>
      </c>
      <c r="BJ722" s="412" t="e">
        <f>IF(ISNA(L722),"",L722*#REF!)</f>
        <v>#REF!</v>
      </c>
      <c r="BK722" s="412" t="e">
        <f>IF(ISNA(M722),"",M722*#REF!)</f>
        <v>#REF!</v>
      </c>
      <c r="BL722" s="415" t="e">
        <f>IF(#REF!&gt;0,DQ$6,"")</f>
        <v>#REF!</v>
      </c>
      <c r="BM722" s="361" t="e">
        <f>IF(#REF!="","",VLOOKUP(#REF!,#REF!,7,0))</f>
        <v>#REF!</v>
      </c>
      <c r="BN722" s="201" t="e">
        <f>IF(OR(#REF!="",BM722=""),"",ROUND(#REF!/10^3*BM722,3))</f>
        <v>#REF!</v>
      </c>
      <c r="BO722" s="201" t="e">
        <f>IF(#REF!&gt;0,#REF!*#REF!/1000,"")</f>
        <v>#REF!</v>
      </c>
      <c r="BP722" s="201" t="e">
        <f>IF(#REF!&gt;0,#REF!*#REF!/1000,"")</f>
        <v>#REF!</v>
      </c>
      <c r="BQ722" s="74" t="e">
        <f t="shared" si="138"/>
        <v>#REF!</v>
      </c>
      <c r="BR722" s="74" t="e">
        <f t="shared" si="139"/>
        <v>#REF!</v>
      </c>
      <c r="BS722" s="201" t="e">
        <f>IF(ISNA(BQ722),"",BQ722*#REF!)</f>
        <v>#REF!</v>
      </c>
      <c r="BT722" s="201" t="e">
        <f>IF(ISNA(BR722),"",BR722*#REF!)</f>
        <v>#REF!</v>
      </c>
      <c r="BU722" s="78" t="e">
        <f>IF(#REF!&gt;0,DQ$57,"")</f>
        <v>#REF!</v>
      </c>
      <c r="BV722" s="99"/>
      <c r="BW722" s="411"/>
      <c r="BX722" s="412" t="e">
        <f>IF(OR(#REF!="",F722=""),"",ROUND(#REF!/10^3*F722,3))</f>
        <v>#REF!</v>
      </c>
      <c r="BY722" s="412" t="e">
        <f>IF(#REF!&gt;0,#REF!*#REF!/1000,"")</f>
        <v>#REF!</v>
      </c>
      <c r="BZ722" s="412" t="e">
        <f>IF(#REF!&gt;0,#REF!*#REF!/1000,"")</f>
        <v>#REF!</v>
      </c>
      <c r="CA722" s="413" t="e">
        <f>IF(OR(#REF!="●",#REF!="●",#REF!="●",#REF!="●",#REF!="●"),"",IF(#REF!="","",#REF!))</f>
        <v>#REF!</v>
      </c>
      <c r="CB722" s="413" t="e">
        <f>IF(OR(#REF!="●",#REF!="●",#REF!="●",#REF!="●",#REF!="●"),"",IF(#REF!="","",#REF!))</f>
        <v>#REF!</v>
      </c>
      <c r="CC722" s="412" t="e">
        <f>IF(ISNA(L722),"",L722*#REF!)</f>
        <v>#REF!</v>
      </c>
      <c r="CD722" s="412" t="e">
        <f>IF(ISNA(M722),"",M722*#REF!)</f>
        <v>#REF!</v>
      </c>
      <c r="CE722" s="415" t="e">
        <f>IF(#REF!&gt;0,DQ$6,"")</f>
        <v>#REF!</v>
      </c>
      <c r="CF722" s="361" t="e">
        <f>IF(#REF!="","",VLOOKUP(#REF!,#REF!,7,0))</f>
        <v>#REF!</v>
      </c>
      <c r="CG722" s="201" t="e">
        <f>IF(OR(#REF!="",CF722=""),"",ROUND(#REF!/10^3*CF722,3))</f>
        <v>#REF!</v>
      </c>
      <c r="CH722" s="201" t="e">
        <f>IF(#REF!&gt;0,#REF!*#REF!/1000,"")</f>
        <v>#REF!</v>
      </c>
      <c r="CI722" s="201" t="e">
        <f>IF(#REF!&gt;0,#REF!*#REF!/1000,"")</f>
        <v>#REF!</v>
      </c>
      <c r="CJ722" s="74" t="e">
        <f t="shared" si="140"/>
        <v>#REF!</v>
      </c>
      <c r="CK722" s="74" t="e">
        <f t="shared" si="141"/>
        <v>#REF!</v>
      </c>
      <c r="CL722" s="201" t="e">
        <f>IF(ISNA(CJ722),"",CJ722*#REF!)</f>
        <v>#REF!</v>
      </c>
      <c r="CM722" s="201" t="e">
        <f>IF(ISNA(CK722),"",CK722*#REF!)</f>
        <v>#REF!</v>
      </c>
      <c r="CN722" s="101" t="e">
        <f>IF(#REF!&gt;0,DQ$57,"")</f>
        <v>#REF!</v>
      </c>
      <c r="CO722" s="84"/>
      <c r="CP722" s="2"/>
      <c r="CQ722" s="2"/>
      <c r="CR722" s="2"/>
      <c r="CS722" s="2"/>
      <c r="CT722" s="2"/>
      <c r="CU722" s="2"/>
      <c r="CV722" s="2"/>
      <c r="CX722" s="2"/>
      <c r="CY722" s="2"/>
      <c r="CZ722" s="2"/>
      <c r="DA722" s="2"/>
      <c r="DB722" s="2"/>
      <c r="DC722" s="2"/>
      <c r="DD722" s="2"/>
      <c r="DE722" s="2"/>
      <c r="DF722" s="2"/>
    </row>
    <row r="723" spans="2:110" ht="18" customHeight="1">
      <c r="B723" s="151" t="e">
        <f>IF(#REF!="","",VLOOKUP(#REF!,$CX$11:$DG$26,9,0))</f>
        <v>#REF!</v>
      </c>
      <c r="C723" s="64" t="e">
        <f>IF(#REF!="",0,VLOOKUP(#REF!,$CP$11:$CQ$16,2,0))</f>
        <v>#REF!</v>
      </c>
      <c r="D723" s="65" t="e">
        <f>IF(#REF!="",0,VLOOKUP(#REF!,$CX$11:$CY$26,2,0))</f>
        <v>#REF!</v>
      </c>
      <c r="E723" s="152" t="e">
        <f t="shared" si="131"/>
        <v>#REF!</v>
      </c>
      <c r="F723" s="155" t="e">
        <f>IF(#REF!="","",VLOOKUP(#REF!,#REF!,7,0))</f>
        <v>#REF!</v>
      </c>
      <c r="G723" s="201" t="e">
        <f>IF(OR(#REF!="",F723=""),"",ROUND(#REF!/10^3*F723,3))</f>
        <v>#REF!</v>
      </c>
      <c r="H723" s="201" t="e">
        <f>IF(#REF!&gt;0,#REF!*#REF!/1000,"")</f>
        <v>#REF!</v>
      </c>
      <c r="I723" s="201" t="e">
        <f>IF(#REF!&gt;0,#REF!*#REF!/1000,"")</f>
        <v>#REF!</v>
      </c>
      <c r="J723" s="51" t="e">
        <f>IF(#REF!="●","",IF(#REF!="","",#REF!))</f>
        <v>#REF!</v>
      </c>
      <c r="K723" s="51" t="e">
        <f>IF(#REF!="●","",IF(#REF!="","",#REF!))</f>
        <v>#REF!</v>
      </c>
      <c r="L723" s="74" t="e">
        <f t="shared" si="132"/>
        <v>#REF!</v>
      </c>
      <c r="M723" s="74" t="e">
        <f t="shared" si="133"/>
        <v>#REF!</v>
      </c>
      <c r="N723" s="201" t="e">
        <f>IF(ISNA(L723),"",L723*#REF!)</f>
        <v>#REF!</v>
      </c>
      <c r="O723" s="201" t="e">
        <f>IF(ISNA(M723),"",M723*#REF!)</f>
        <v>#REF!</v>
      </c>
      <c r="P723" s="78" t="e">
        <f>IF(#REF!&gt;0,DQ$6,"")</f>
        <v>#REF!</v>
      </c>
      <c r="Q723" s="99"/>
      <c r="R723" s="411"/>
      <c r="S723" s="412" t="e">
        <f>IF(OR(#REF!="",F723=""),"",ROUND(#REF!/10^3*F723,3))</f>
        <v>#REF!</v>
      </c>
      <c r="T723" s="412" t="e">
        <f>IF(#REF!&gt;0,#REF!*#REF!/1000,"")</f>
        <v>#REF!</v>
      </c>
      <c r="U723" s="412" t="e">
        <f>IF(#REF!&gt;0,#REF!*#REF!/1000,"")</f>
        <v>#REF!</v>
      </c>
      <c r="V723" s="413" t="e">
        <f>IF(OR(#REF!="●",#REF!="●"),"",IF(#REF!="","",#REF!))</f>
        <v>#REF!</v>
      </c>
      <c r="W723" s="413" t="e">
        <f>IF(OR(#REF!="●",#REF!="●"),"",IF(#REF!="","",#REF!))</f>
        <v>#REF!</v>
      </c>
      <c r="X723" s="412" t="e">
        <f>IF(ISNA(L723),"",L723*#REF!)</f>
        <v>#REF!</v>
      </c>
      <c r="Y723" s="412" t="e">
        <f>IF(ISNA(M723),"",M723*#REF!)</f>
        <v>#REF!</v>
      </c>
      <c r="Z723" s="414" t="e">
        <f>IF(#REF!&gt;0,DQ$6,"")</f>
        <v>#REF!</v>
      </c>
      <c r="AA723" s="95" t="e">
        <f>IF(#REF!="","",VLOOKUP(#REF!,#REF!,7,0))</f>
        <v>#REF!</v>
      </c>
      <c r="AB723" s="201" t="e">
        <f>IF(OR(#REF!="",AA723=""),"",ROUND(#REF!/10^3*AA723,3))</f>
        <v>#REF!</v>
      </c>
      <c r="AC723" s="201" t="e">
        <f>IF(#REF!&gt;0,#REF!*#REF!/1000,"")</f>
        <v>#REF!</v>
      </c>
      <c r="AD723" s="201" t="e">
        <f>IF(#REF!&gt;0,#REF!*#REF!/1000,"")</f>
        <v>#REF!</v>
      </c>
      <c r="AE723" s="74" t="e">
        <f t="shared" si="134"/>
        <v>#REF!</v>
      </c>
      <c r="AF723" s="74" t="e">
        <f t="shared" si="135"/>
        <v>#REF!</v>
      </c>
      <c r="AG723" s="201" t="e">
        <f>IF(ISNA(AE723),"",AE723*#REF!)</f>
        <v>#REF!</v>
      </c>
      <c r="AH723" s="201" t="e">
        <f>IF(ISNA(AF723),"",AF723*#REF!)</f>
        <v>#REF!</v>
      </c>
      <c r="AI723" s="78" t="e">
        <f>IF(#REF!&gt;0,DQ$23,"")</f>
        <v>#REF!</v>
      </c>
      <c r="AJ723" s="99"/>
      <c r="AK723" s="411"/>
      <c r="AL723" s="412" t="e">
        <f>IF(OR(#REF!="",F723=""),"",ROUND(#REF!/10^3*F723,3))</f>
        <v>#REF!</v>
      </c>
      <c r="AM723" s="412" t="e">
        <f>IF(#REF!&gt;0,#REF!*#REF!/1000,"")</f>
        <v>#REF!</v>
      </c>
      <c r="AN723" s="412" t="e">
        <f>IF(#REF!&gt;0,#REF!*#REF!/1000,"")</f>
        <v>#REF!</v>
      </c>
      <c r="AO723" s="413" t="e">
        <f>IF(OR(#REF!="●",#REF!="●",#REF!="●"),"",IF(#REF!="","",#REF!))</f>
        <v>#REF!</v>
      </c>
      <c r="AP723" s="413" t="e">
        <f>IF(OR(#REF!="●",#REF!="●",#REF!="●"),"",IF(#REF!="","",#REF!))</f>
        <v>#REF!</v>
      </c>
      <c r="AQ723" s="412" t="e">
        <f>IF(ISNA(L723),"",L723*#REF!)</f>
        <v>#REF!</v>
      </c>
      <c r="AR723" s="412" t="e">
        <f>IF(ISNA(M723),"",M723*#REF!)</f>
        <v>#REF!</v>
      </c>
      <c r="AS723" s="414" t="e">
        <f>IF(#REF!&gt;0,DQ$6,"")</f>
        <v>#REF!</v>
      </c>
      <c r="AT723" s="95" t="e">
        <f>IF(#REF!="","",VLOOKUP(#REF!,#REF!,7,0))</f>
        <v>#REF!</v>
      </c>
      <c r="AU723" s="201" t="e">
        <f>IF(OR(#REF!="",AT723=""),"",ROUND(#REF!/10^3*AT723,3))</f>
        <v>#REF!</v>
      </c>
      <c r="AV723" s="201" t="e">
        <f>IF(#REF!&gt;0,#REF!*#REF!/1000,"")</f>
        <v>#REF!</v>
      </c>
      <c r="AW723" s="201" t="e">
        <f>IF(#REF!&gt;0,#REF!*#REF!/1000,"")</f>
        <v>#REF!</v>
      </c>
      <c r="AX723" s="74" t="e">
        <f t="shared" si="136"/>
        <v>#REF!</v>
      </c>
      <c r="AY723" s="74" t="e">
        <f t="shared" si="137"/>
        <v>#REF!</v>
      </c>
      <c r="AZ723" s="201" t="e">
        <f>IF(ISNA(AX723),"",AX723*#REF!)</f>
        <v>#REF!</v>
      </c>
      <c r="BA723" s="201" t="e">
        <f>IF(ISNA(AY723),"",AY723*#REF!)</f>
        <v>#REF!</v>
      </c>
      <c r="BB723" s="78" t="e">
        <f>IF(#REF!&gt;0,DQ$40,"")</f>
        <v>#REF!</v>
      </c>
      <c r="BC723" s="99"/>
      <c r="BD723" s="650"/>
      <c r="BE723" s="652" t="e">
        <f>IF(OR(#REF!="",F723=""),"",ROUND(#REF!/10^3*F723,3))</f>
        <v>#REF!</v>
      </c>
      <c r="BF723" s="412" t="e">
        <f>IF(#REF!&gt;0,#REF!*#REF!/1000,"")</f>
        <v>#REF!</v>
      </c>
      <c r="BG723" s="412" t="e">
        <f>IF(#REF!&gt;0,#REF!*#REF!/1000,"")</f>
        <v>#REF!</v>
      </c>
      <c r="BH723" s="413" t="e">
        <f>IF(OR(#REF!="●",#REF!="●",#REF!="●",#REF!="●"),"",IF(#REF!="","",#REF!))</f>
        <v>#REF!</v>
      </c>
      <c r="BI723" s="413" t="e">
        <f>IF(OR(#REF!="●",#REF!="●",#REF!="●",#REF!="●"),"",IF(#REF!="","",#REF!))</f>
        <v>#REF!</v>
      </c>
      <c r="BJ723" s="412" t="e">
        <f>IF(ISNA(L723),"",L723*#REF!)</f>
        <v>#REF!</v>
      </c>
      <c r="BK723" s="412" t="e">
        <f>IF(ISNA(M723),"",M723*#REF!)</f>
        <v>#REF!</v>
      </c>
      <c r="BL723" s="415" t="e">
        <f>IF(#REF!&gt;0,DQ$6,"")</f>
        <v>#REF!</v>
      </c>
      <c r="BM723" s="361" t="e">
        <f>IF(#REF!="","",VLOOKUP(#REF!,#REF!,7,0))</f>
        <v>#REF!</v>
      </c>
      <c r="BN723" s="201" t="e">
        <f>IF(OR(#REF!="",BM723=""),"",ROUND(#REF!/10^3*BM723,3))</f>
        <v>#REF!</v>
      </c>
      <c r="BO723" s="201" t="e">
        <f>IF(#REF!&gt;0,#REF!*#REF!/1000,"")</f>
        <v>#REF!</v>
      </c>
      <c r="BP723" s="201" t="e">
        <f>IF(#REF!&gt;0,#REF!*#REF!/1000,"")</f>
        <v>#REF!</v>
      </c>
      <c r="BQ723" s="74" t="e">
        <f t="shared" si="138"/>
        <v>#REF!</v>
      </c>
      <c r="BR723" s="74" t="e">
        <f t="shared" si="139"/>
        <v>#REF!</v>
      </c>
      <c r="BS723" s="201" t="e">
        <f>IF(ISNA(BQ723),"",BQ723*#REF!)</f>
        <v>#REF!</v>
      </c>
      <c r="BT723" s="201" t="e">
        <f>IF(ISNA(BR723),"",BR723*#REF!)</f>
        <v>#REF!</v>
      </c>
      <c r="BU723" s="78" t="e">
        <f>IF(#REF!&gt;0,DQ$57,"")</f>
        <v>#REF!</v>
      </c>
      <c r="BV723" s="99"/>
      <c r="BW723" s="411"/>
      <c r="BX723" s="412" t="e">
        <f>IF(OR(#REF!="",F723=""),"",ROUND(#REF!/10^3*F723,3))</f>
        <v>#REF!</v>
      </c>
      <c r="BY723" s="412" t="e">
        <f>IF(#REF!&gt;0,#REF!*#REF!/1000,"")</f>
        <v>#REF!</v>
      </c>
      <c r="BZ723" s="412" t="e">
        <f>IF(#REF!&gt;0,#REF!*#REF!/1000,"")</f>
        <v>#REF!</v>
      </c>
      <c r="CA723" s="413" t="e">
        <f>IF(OR(#REF!="●",#REF!="●",#REF!="●",#REF!="●",#REF!="●"),"",IF(#REF!="","",#REF!))</f>
        <v>#REF!</v>
      </c>
      <c r="CB723" s="413" t="e">
        <f>IF(OR(#REF!="●",#REF!="●",#REF!="●",#REF!="●",#REF!="●"),"",IF(#REF!="","",#REF!))</f>
        <v>#REF!</v>
      </c>
      <c r="CC723" s="412" t="e">
        <f>IF(ISNA(L723),"",L723*#REF!)</f>
        <v>#REF!</v>
      </c>
      <c r="CD723" s="412" t="e">
        <f>IF(ISNA(M723),"",M723*#REF!)</f>
        <v>#REF!</v>
      </c>
      <c r="CE723" s="415" t="e">
        <f>IF(#REF!&gt;0,DQ$6,"")</f>
        <v>#REF!</v>
      </c>
      <c r="CF723" s="361" t="e">
        <f>IF(#REF!="","",VLOOKUP(#REF!,#REF!,7,0))</f>
        <v>#REF!</v>
      </c>
      <c r="CG723" s="201" t="e">
        <f>IF(OR(#REF!="",CF723=""),"",ROUND(#REF!/10^3*CF723,3))</f>
        <v>#REF!</v>
      </c>
      <c r="CH723" s="201" t="e">
        <f>IF(#REF!&gt;0,#REF!*#REF!/1000,"")</f>
        <v>#REF!</v>
      </c>
      <c r="CI723" s="201" t="e">
        <f>IF(#REF!&gt;0,#REF!*#REF!/1000,"")</f>
        <v>#REF!</v>
      </c>
      <c r="CJ723" s="74" t="e">
        <f t="shared" si="140"/>
        <v>#REF!</v>
      </c>
      <c r="CK723" s="74" t="e">
        <f t="shared" si="141"/>
        <v>#REF!</v>
      </c>
      <c r="CL723" s="201" t="e">
        <f>IF(ISNA(CJ723),"",CJ723*#REF!)</f>
        <v>#REF!</v>
      </c>
      <c r="CM723" s="201" t="e">
        <f>IF(ISNA(CK723),"",CK723*#REF!)</f>
        <v>#REF!</v>
      </c>
      <c r="CN723" s="101" t="e">
        <f>IF(#REF!&gt;0,DQ$57,"")</f>
        <v>#REF!</v>
      </c>
      <c r="CO723" s="84"/>
      <c r="CP723" s="2"/>
      <c r="CQ723" s="2"/>
      <c r="CR723" s="2"/>
      <c r="CS723" s="2"/>
      <c r="CT723" s="2"/>
      <c r="CU723" s="2"/>
      <c r="CV723" s="2"/>
      <c r="CX723" s="2"/>
      <c r="CY723" s="2"/>
      <c r="CZ723" s="2"/>
      <c r="DA723" s="2"/>
      <c r="DB723" s="2"/>
      <c r="DC723" s="2"/>
      <c r="DD723" s="2"/>
      <c r="DE723" s="2"/>
      <c r="DF723" s="2"/>
    </row>
    <row r="724" spans="2:110" ht="18" customHeight="1">
      <c r="B724" s="151" t="e">
        <f>IF(#REF!="","",VLOOKUP(#REF!,$CX$11:$DG$26,9,0))</f>
        <v>#REF!</v>
      </c>
      <c r="C724" s="64" t="e">
        <f>IF(#REF!="",0,VLOOKUP(#REF!,$CP$11:$CQ$16,2,0))</f>
        <v>#REF!</v>
      </c>
      <c r="D724" s="65" t="e">
        <f>IF(#REF!="",0,VLOOKUP(#REF!,$CX$11:$CY$26,2,0))</f>
        <v>#REF!</v>
      </c>
      <c r="E724" s="152" t="e">
        <f t="shared" si="131"/>
        <v>#REF!</v>
      </c>
      <c r="F724" s="155" t="e">
        <f>IF(#REF!="","",VLOOKUP(#REF!,#REF!,7,0))</f>
        <v>#REF!</v>
      </c>
      <c r="G724" s="201" t="e">
        <f>IF(OR(#REF!="",F724=""),"",ROUND(#REF!/10^3*F724,3))</f>
        <v>#REF!</v>
      </c>
      <c r="H724" s="201" t="e">
        <f>IF(#REF!&gt;0,#REF!*#REF!/1000,"")</f>
        <v>#REF!</v>
      </c>
      <c r="I724" s="201" t="e">
        <f>IF(#REF!&gt;0,#REF!*#REF!/1000,"")</f>
        <v>#REF!</v>
      </c>
      <c r="J724" s="51" t="e">
        <f>IF(#REF!="●","",IF(#REF!="","",#REF!))</f>
        <v>#REF!</v>
      </c>
      <c r="K724" s="51" t="e">
        <f>IF(#REF!="●","",IF(#REF!="","",#REF!))</f>
        <v>#REF!</v>
      </c>
      <c r="L724" s="74" t="e">
        <f t="shared" si="132"/>
        <v>#REF!</v>
      </c>
      <c r="M724" s="74" t="e">
        <f t="shared" si="133"/>
        <v>#REF!</v>
      </c>
      <c r="N724" s="201" t="e">
        <f>IF(ISNA(L724),"",L724*#REF!)</f>
        <v>#REF!</v>
      </c>
      <c r="O724" s="201" t="e">
        <f>IF(ISNA(M724),"",M724*#REF!)</f>
        <v>#REF!</v>
      </c>
      <c r="P724" s="78" t="e">
        <f>IF(#REF!&gt;0,DQ$6,"")</f>
        <v>#REF!</v>
      </c>
      <c r="Q724" s="99"/>
      <c r="R724" s="411"/>
      <c r="S724" s="412" t="e">
        <f>IF(OR(#REF!="",F724=""),"",ROUND(#REF!/10^3*F724,3))</f>
        <v>#REF!</v>
      </c>
      <c r="T724" s="412" t="e">
        <f>IF(#REF!&gt;0,#REF!*#REF!/1000,"")</f>
        <v>#REF!</v>
      </c>
      <c r="U724" s="412" t="e">
        <f>IF(#REF!&gt;0,#REF!*#REF!/1000,"")</f>
        <v>#REF!</v>
      </c>
      <c r="V724" s="413" t="e">
        <f>IF(OR(#REF!="●",#REF!="●"),"",IF(#REF!="","",#REF!))</f>
        <v>#REF!</v>
      </c>
      <c r="W724" s="413" t="e">
        <f>IF(OR(#REF!="●",#REF!="●"),"",IF(#REF!="","",#REF!))</f>
        <v>#REF!</v>
      </c>
      <c r="X724" s="412" t="e">
        <f>IF(ISNA(L724),"",L724*#REF!)</f>
        <v>#REF!</v>
      </c>
      <c r="Y724" s="412" t="e">
        <f>IF(ISNA(M724),"",M724*#REF!)</f>
        <v>#REF!</v>
      </c>
      <c r="Z724" s="414" t="e">
        <f>IF(#REF!&gt;0,DQ$6,"")</f>
        <v>#REF!</v>
      </c>
      <c r="AA724" s="95" t="e">
        <f>IF(#REF!="","",VLOOKUP(#REF!,#REF!,7,0))</f>
        <v>#REF!</v>
      </c>
      <c r="AB724" s="201" t="e">
        <f>IF(OR(#REF!="",AA724=""),"",ROUND(#REF!/10^3*AA724,3))</f>
        <v>#REF!</v>
      </c>
      <c r="AC724" s="201" t="e">
        <f>IF(#REF!&gt;0,#REF!*#REF!/1000,"")</f>
        <v>#REF!</v>
      </c>
      <c r="AD724" s="201" t="e">
        <f>IF(#REF!&gt;0,#REF!*#REF!/1000,"")</f>
        <v>#REF!</v>
      </c>
      <c r="AE724" s="74" t="e">
        <f t="shared" si="134"/>
        <v>#REF!</v>
      </c>
      <c r="AF724" s="74" t="e">
        <f t="shared" si="135"/>
        <v>#REF!</v>
      </c>
      <c r="AG724" s="201" t="e">
        <f>IF(ISNA(AE724),"",AE724*#REF!)</f>
        <v>#REF!</v>
      </c>
      <c r="AH724" s="201" t="e">
        <f>IF(ISNA(AF724),"",AF724*#REF!)</f>
        <v>#REF!</v>
      </c>
      <c r="AI724" s="78" t="e">
        <f>IF(#REF!&gt;0,DQ$23,"")</f>
        <v>#REF!</v>
      </c>
      <c r="AJ724" s="99"/>
      <c r="AK724" s="411"/>
      <c r="AL724" s="412" t="e">
        <f>IF(OR(#REF!="",F724=""),"",ROUND(#REF!/10^3*F724,3))</f>
        <v>#REF!</v>
      </c>
      <c r="AM724" s="412" t="e">
        <f>IF(#REF!&gt;0,#REF!*#REF!/1000,"")</f>
        <v>#REF!</v>
      </c>
      <c r="AN724" s="412" t="e">
        <f>IF(#REF!&gt;0,#REF!*#REF!/1000,"")</f>
        <v>#REF!</v>
      </c>
      <c r="AO724" s="413" t="e">
        <f>IF(OR(#REF!="●",#REF!="●",#REF!="●"),"",IF(#REF!="","",#REF!))</f>
        <v>#REF!</v>
      </c>
      <c r="AP724" s="413" t="e">
        <f>IF(OR(#REF!="●",#REF!="●",#REF!="●"),"",IF(#REF!="","",#REF!))</f>
        <v>#REF!</v>
      </c>
      <c r="AQ724" s="412" t="e">
        <f>IF(ISNA(L724),"",L724*#REF!)</f>
        <v>#REF!</v>
      </c>
      <c r="AR724" s="412" t="e">
        <f>IF(ISNA(M724),"",M724*#REF!)</f>
        <v>#REF!</v>
      </c>
      <c r="AS724" s="414" t="e">
        <f>IF(#REF!&gt;0,DQ$6,"")</f>
        <v>#REF!</v>
      </c>
      <c r="AT724" s="95" t="e">
        <f>IF(#REF!="","",VLOOKUP(#REF!,#REF!,7,0))</f>
        <v>#REF!</v>
      </c>
      <c r="AU724" s="201" t="e">
        <f>IF(OR(#REF!="",AT724=""),"",ROUND(#REF!/10^3*AT724,3))</f>
        <v>#REF!</v>
      </c>
      <c r="AV724" s="201" t="e">
        <f>IF(#REF!&gt;0,#REF!*#REF!/1000,"")</f>
        <v>#REF!</v>
      </c>
      <c r="AW724" s="201" t="e">
        <f>IF(#REF!&gt;0,#REF!*#REF!/1000,"")</f>
        <v>#REF!</v>
      </c>
      <c r="AX724" s="74" t="e">
        <f t="shared" si="136"/>
        <v>#REF!</v>
      </c>
      <c r="AY724" s="74" t="e">
        <f t="shared" si="137"/>
        <v>#REF!</v>
      </c>
      <c r="AZ724" s="201" t="e">
        <f>IF(ISNA(AX724),"",AX724*#REF!)</f>
        <v>#REF!</v>
      </c>
      <c r="BA724" s="201" t="e">
        <f>IF(ISNA(AY724),"",AY724*#REF!)</f>
        <v>#REF!</v>
      </c>
      <c r="BB724" s="78" t="e">
        <f>IF(#REF!&gt;0,DQ$40,"")</f>
        <v>#REF!</v>
      </c>
      <c r="BC724" s="99"/>
      <c r="BD724" s="650"/>
      <c r="BE724" s="652" t="e">
        <f>IF(OR(#REF!="",F724=""),"",ROUND(#REF!/10^3*F724,3))</f>
        <v>#REF!</v>
      </c>
      <c r="BF724" s="412" t="e">
        <f>IF(#REF!&gt;0,#REF!*#REF!/1000,"")</f>
        <v>#REF!</v>
      </c>
      <c r="BG724" s="412" t="e">
        <f>IF(#REF!&gt;0,#REF!*#REF!/1000,"")</f>
        <v>#REF!</v>
      </c>
      <c r="BH724" s="413" t="e">
        <f>IF(OR(#REF!="●",#REF!="●",#REF!="●",#REF!="●"),"",IF(#REF!="","",#REF!))</f>
        <v>#REF!</v>
      </c>
      <c r="BI724" s="413" t="e">
        <f>IF(OR(#REF!="●",#REF!="●",#REF!="●",#REF!="●"),"",IF(#REF!="","",#REF!))</f>
        <v>#REF!</v>
      </c>
      <c r="BJ724" s="412" t="e">
        <f>IF(ISNA(L724),"",L724*#REF!)</f>
        <v>#REF!</v>
      </c>
      <c r="BK724" s="412" t="e">
        <f>IF(ISNA(M724),"",M724*#REF!)</f>
        <v>#REF!</v>
      </c>
      <c r="BL724" s="415" t="e">
        <f>IF(#REF!&gt;0,DQ$6,"")</f>
        <v>#REF!</v>
      </c>
      <c r="BM724" s="361" t="e">
        <f>IF(#REF!="","",VLOOKUP(#REF!,#REF!,7,0))</f>
        <v>#REF!</v>
      </c>
      <c r="BN724" s="201" t="e">
        <f>IF(OR(#REF!="",BM724=""),"",ROUND(#REF!/10^3*BM724,3))</f>
        <v>#REF!</v>
      </c>
      <c r="BO724" s="201" t="e">
        <f>IF(#REF!&gt;0,#REF!*#REF!/1000,"")</f>
        <v>#REF!</v>
      </c>
      <c r="BP724" s="201" t="e">
        <f>IF(#REF!&gt;0,#REF!*#REF!/1000,"")</f>
        <v>#REF!</v>
      </c>
      <c r="BQ724" s="74" t="e">
        <f t="shared" si="138"/>
        <v>#REF!</v>
      </c>
      <c r="BR724" s="74" t="e">
        <f t="shared" si="139"/>
        <v>#REF!</v>
      </c>
      <c r="BS724" s="201" t="e">
        <f>IF(ISNA(BQ724),"",BQ724*#REF!)</f>
        <v>#REF!</v>
      </c>
      <c r="BT724" s="201" t="e">
        <f>IF(ISNA(BR724),"",BR724*#REF!)</f>
        <v>#REF!</v>
      </c>
      <c r="BU724" s="78" t="e">
        <f>IF(#REF!&gt;0,DQ$57,"")</f>
        <v>#REF!</v>
      </c>
      <c r="BV724" s="99"/>
      <c r="BW724" s="411"/>
      <c r="BX724" s="412" t="e">
        <f>IF(OR(#REF!="",F724=""),"",ROUND(#REF!/10^3*F724,3))</f>
        <v>#REF!</v>
      </c>
      <c r="BY724" s="412" t="e">
        <f>IF(#REF!&gt;0,#REF!*#REF!/1000,"")</f>
        <v>#REF!</v>
      </c>
      <c r="BZ724" s="412" t="e">
        <f>IF(#REF!&gt;0,#REF!*#REF!/1000,"")</f>
        <v>#REF!</v>
      </c>
      <c r="CA724" s="413" t="e">
        <f>IF(OR(#REF!="●",#REF!="●",#REF!="●",#REF!="●",#REF!="●"),"",IF(#REF!="","",#REF!))</f>
        <v>#REF!</v>
      </c>
      <c r="CB724" s="413" t="e">
        <f>IF(OR(#REF!="●",#REF!="●",#REF!="●",#REF!="●",#REF!="●"),"",IF(#REF!="","",#REF!))</f>
        <v>#REF!</v>
      </c>
      <c r="CC724" s="412" t="e">
        <f>IF(ISNA(L724),"",L724*#REF!)</f>
        <v>#REF!</v>
      </c>
      <c r="CD724" s="412" t="e">
        <f>IF(ISNA(M724),"",M724*#REF!)</f>
        <v>#REF!</v>
      </c>
      <c r="CE724" s="415" t="e">
        <f>IF(#REF!&gt;0,DQ$6,"")</f>
        <v>#REF!</v>
      </c>
      <c r="CF724" s="361" t="e">
        <f>IF(#REF!="","",VLOOKUP(#REF!,#REF!,7,0))</f>
        <v>#REF!</v>
      </c>
      <c r="CG724" s="201" t="e">
        <f>IF(OR(#REF!="",CF724=""),"",ROUND(#REF!/10^3*CF724,3))</f>
        <v>#REF!</v>
      </c>
      <c r="CH724" s="201" t="e">
        <f>IF(#REF!&gt;0,#REF!*#REF!/1000,"")</f>
        <v>#REF!</v>
      </c>
      <c r="CI724" s="201" t="e">
        <f>IF(#REF!&gt;0,#REF!*#REF!/1000,"")</f>
        <v>#REF!</v>
      </c>
      <c r="CJ724" s="74" t="e">
        <f t="shared" si="140"/>
        <v>#REF!</v>
      </c>
      <c r="CK724" s="74" t="e">
        <f t="shared" si="141"/>
        <v>#REF!</v>
      </c>
      <c r="CL724" s="201" t="e">
        <f>IF(ISNA(CJ724),"",CJ724*#REF!)</f>
        <v>#REF!</v>
      </c>
      <c r="CM724" s="201" t="e">
        <f>IF(ISNA(CK724),"",CK724*#REF!)</f>
        <v>#REF!</v>
      </c>
      <c r="CN724" s="101" t="e">
        <f>IF(#REF!&gt;0,DQ$57,"")</f>
        <v>#REF!</v>
      </c>
      <c r="CO724" s="84"/>
      <c r="CP724" s="2"/>
      <c r="CQ724" s="2"/>
      <c r="CR724" s="2"/>
      <c r="CS724" s="2"/>
      <c r="CT724" s="2"/>
      <c r="CU724" s="2"/>
      <c r="CV724" s="2"/>
      <c r="CX724" s="2"/>
      <c r="CY724" s="2"/>
      <c r="CZ724" s="2"/>
      <c r="DA724" s="2"/>
      <c r="DB724" s="2"/>
      <c r="DC724" s="2"/>
      <c r="DD724" s="2"/>
      <c r="DE724" s="2"/>
      <c r="DF724" s="2"/>
    </row>
    <row r="725" spans="2:110" ht="18" customHeight="1">
      <c r="B725" s="151" t="e">
        <f>IF(#REF!="","",VLOOKUP(#REF!,$CX$11:$DG$26,9,0))</f>
        <v>#REF!</v>
      </c>
      <c r="C725" s="64" t="e">
        <f>IF(#REF!="",0,VLOOKUP(#REF!,$CP$11:$CQ$16,2,0))</f>
        <v>#REF!</v>
      </c>
      <c r="D725" s="65" t="e">
        <f>IF(#REF!="",0,VLOOKUP(#REF!,$CX$11:$CY$26,2,0))</f>
        <v>#REF!</v>
      </c>
      <c r="E725" s="152" t="e">
        <f t="shared" si="131"/>
        <v>#REF!</v>
      </c>
      <c r="F725" s="155" t="e">
        <f>IF(#REF!="","",VLOOKUP(#REF!,#REF!,7,0))</f>
        <v>#REF!</v>
      </c>
      <c r="G725" s="201" t="e">
        <f>IF(OR(#REF!="",F725=""),"",ROUND(#REF!/10^3*F725,3))</f>
        <v>#REF!</v>
      </c>
      <c r="H725" s="201" t="e">
        <f>IF(#REF!&gt;0,#REF!*#REF!/1000,"")</f>
        <v>#REF!</v>
      </c>
      <c r="I725" s="201" t="e">
        <f>IF(#REF!&gt;0,#REF!*#REF!/1000,"")</f>
        <v>#REF!</v>
      </c>
      <c r="J725" s="51" t="e">
        <f>IF(#REF!="●","",IF(#REF!="","",#REF!))</f>
        <v>#REF!</v>
      </c>
      <c r="K725" s="51" t="e">
        <f>IF(#REF!="●","",IF(#REF!="","",#REF!))</f>
        <v>#REF!</v>
      </c>
      <c r="L725" s="74" t="e">
        <f t="shared" si="132"/>
        <v>#REF!</v>
      </c>
      <c r="M725" s="74" t="e">
        <f t="shared" si="133"/>
        <v>#REF!</v>
      </c>
      <c r="N725" s="201" t="e">
        <f>IF(ISNA(L725),"",L725*#REF!)</f>
        <v>#REF!</v>
      </c>
      <c r="O725" s="201" t="e">
        <f>IF(ISNA(M725),"",M725*#REF!)</f>
        <v>#REF!</v>
      </c>
      <c r="P725" s="78" t="e">
        <f>IF(#REF!&gt;0,DQ$6,"")</f>
        <v>#REF!</v>
      </c>
      <c r="Q725" s="99"/>
      <c r="R725" s="411"/>
      <c r="S725" s="412" t="e">
        <f>IF(OR(#REF!="",F725=""),"",ROUND(#REF!/10^3*F725,3))</f>
        <v>#REF!</v>
      </c>
      <c r="T725" s="412" t="e">
        <f>IF(#REF!&gt;0,#REF!*#REF!/1000,"")</f>
        <v>#REF!</v>
      </c>
      <c r="U725" s="412" t="e">
        <f>IF(#REF!&gt;0,#REF!*#REF!/1000,"")</f>
        <v>#REF!</v>
      </c>
      <c r="V725" s="413" t="e">
        <f>IF(OR(#REF!="●",#REF!="●"),"",IF(#REF!="","",#REF!))</f>
        <v>#REF!</v>
      </c>
      <c r="W725" s="413" t="e">
        <f>IF(OR(#REF!="●",#REF!="●"),"",IF(#REF!="","",#REF!))</f>
        <v>#REF!</v>
      </c>
      <c r="X725" s="412" t="e">
        <f>IF(ISNA(L725),"",L725*#REF!)</f>
        <v>#REF!</v>
      </c>
      <c r="Y725" s="412" t="e">
        <f>IF(ISNA(M725),"",M725*#REF!)</f>
        <v>#REF!</v>
      </c>
      <c r="Z725" s="414" t="e">
        <f>IF(#REF!&gt;0,DQ$6,"")</f>
        <v>#REF!</v>
      </c>
      <c r="AA725" s="95" t="e">
        <f>IF(#REF!="","",VLOOKUP(#REF!,#REF!,7,0))</f>
        <v>#REF!</v>
      </c>
      <c r="AB725" s="201" t="e">
        <f>IF(OR(#REF!="",AA725=""),"",ROUND(#REF!/10^3*AA725,3))</f>
        <v>#REF!</v>
      </c>
      <c r="AC725" s="201" t="e">
        <f>IF(#REF!&gt;0,#REF!*#REF!/1000,"")</f>
        <v>#REF!</v>
      </c>
      <c r="AD725" s="201" t="e">
        <f>IF(#REF!&gt;0,#REF!*#REF!/1000,"")</f>
        <v>#REF!</v>
      </c>
      <c r="AE725" s="74" t="e">
        <f t="shared" si="134"/>
        <v>#REF!</v>
      </c>
      <c r="AF725" s="74" t="e">
        <f t="shared" si="135"/>
        <v>#REF!</v>
      </c>
      <c r="AG725" s="201" t="e">
        <f>IF(ISNA(AE725),"",AE725*#REF!)</f>
        <v>#REF!</v>
      </c>
      <c r="AH725" s="201" t="e">
        <f>IF(ISNA(AF725),"",AF725*#REF!)</f>
        <v>#REF!</v>
      </c>
      <c r="AI725" s="78" t="e">
        <f>IF(#REF!&gt;0,DQ$23,"")</f>
        <v>#REF!</v>
      </c>
      <c r="AJ725" s="99"/>
      <c r="AK725" s="411"/>
      <c r="AL725" s="412" t="e">
        <f>IF(OR(#REF!="",F725=""),"",ROUND(#REF!/10^3*F725,3))</f>
        <v>#REF!</v>
      </c>
      <c r="AM725" s="412" t="e">
        <f>IF(#REF!&gt;0,#REF!*#REF!/1000,"")</f>
        <v>#REF!</v>
      </c>
      <c r="AN725" s="412" t="e">
        <f>IF(#REF!&gt;0,#REF!*#REF!/1000,"")</f>
        <v>#REF!</v>
      </c>
      <c r="AO725" s="413" t="e">
        <f>IF(OR(#REF!="●",#REF!="●",#REF!="●"),"",IF(#REF!="","",#REF!))</f>
        <v>#REF!</v>
      </c>
      <c r="AP725" s="413" t="e">
        <f>IF(OR(#REF!="●",#REF!="●",#REF!="●"),"",IF(#REF!="","",#REF!))</f>
        <v>#REF!</v>
      </c>
      <c r="AQ725" s="412" t="e">
        <f>IF(ISNA(L725),"",L725*#REF!)</f>
        <v>#REF!</v>
      </c>
      <c r="AR725" s="412" t="e">
        <f>IF(ISNA(M725),"",M725*#REF!)</f>
        <v>#REF!</v>
      </c>
      <c r="AS725" s="414" t="e">
        <f>IF(#REF!&gt;0,DQ$6,"")</f>
        <v>#REF!</v>
      </c>
      <c r="AT725" s="95" t="e">
        <f>IF(#REF!="","",VLOOKUP(#REF!,#REF!,7,0))</f>
        <v>#REF!</v>
      </c>
      <c r="AU725" s="201" t="e">
        <f>IF(OR(#REF!="",AT725=""),"",ROUND(#REF!/10^3*AT725,3))</f>
        <v>#REF!</v>
      </c>
      <c r="AV725" s="201" t="e">
        <f>IF(#REF!&gt;0,#REF!*#REF!/1000,"")</f>
        <v>#REF!</v>
      </c>
      <c r="AW725" s="201" t="e">
        <f>IF(#REF!&gt;0,#REF!*#REF!/1000,"")</f>
        <v>#REF!</v>
      </c>
      <c r="AX725" s="74" t="e">
        <f t="shared" si="136"/>
        <v>#REF!</v>
      </c>
      <c r="AY725" s="74" t="e">
        <f t="shared" si="137"/>
        <v>#REF!</v>
      </c>
      <c r="AZ725" s="201" t="e">
        <f>IF(ISNA(AX725),"",AX725*#REF!)</f>
        <v>#REF!</v>
      </c>
      <c r="BA725" s="201" t="e">
        <f>IF(ISNA(AY725),"",AY725*#REF!)</f>
        <v>#REF!</v>
      </c>
      <c r="BB725" s="78" t="e">
        <f>IF(#REF!&gt;0,DQ$40,"")</f>
        <v>#REF!</v>
      </c>
      <c r="BC725" s="99"/>
      <c r="BD725" s="650"/>
      <c r="BE725" s="652" t="e">
        <f>IF(OR(#REF!="",F725=""),"",ROUND(#REF!/10^3*F725,3))</f>
        <v>#REF!</v>
      </c>
      <c r="BF725" s="412" t="e">
        <f>IF(#REF!&gt;0,#REF!*#REF!/1000,"")</f>
        <v>#REF!</v>
      </c>
      <c r="BG725" s="412" t="e">
        <f>IF(#REF!&gt;0,#REF!*#REF!/1000,"")</f>
        <v>#REF!</v>
      </c>
      <c r="BH725" s="413" t="e">
        <f>IF(OR(#REF!="●",#REF!="●",#REF!="●",#REF!="●"),"",IF(#REF!="","",#REF!))</f>
        <v>#REF!</v>
      </c>
      <c r="BI725" s="413" t="e">
        <f>IF(OR(#REF!="●",#REF!="●",#REF!="●",#REF!="●"),"",IF(#REF!="","",#REF!))</f>
        <v>#REF!</v>
      </c>
      <c r="BJ725" s="412" t="e">
        <f>IF(ISNA(L725),"",L725*#REF!)</f>
        <v>#REF!</v>
      </c>
      <c r="BK725" s="412" t="e">
        <f>IF(ISNA(M725),"",M725*#REF!)</f>
        <v>#REF!</v>
      </c>
      <c r="BL725" s="415" t="e">
        <f>IF(#REF!&gt;0,DQ$6,"")</f>
        <v>#REF!</v>
      </c>
      <c r="BM725" s="361" t="e">
        <f>IF(#REF!="","",VLOOKUP(#REF!,#REF!,7,0))</f>
        <v>#REF!</v>
      </c>
      <c r="BN725" s="201" t="e">
        <f>IF(OR(#REF!="",BM725=""),"",ROUND(#REF!/10^3*BM725,3))</f>
        <v>#REF!</v>
      </c>
      <c r="BO725" s="201" t="e">
        <f>IF(#REF!&gt;0,#REF!*#REF!/1000,"")</f>
        <v>#REF!</v>
      </c>
      <c r="BP725" s="201" t="e">
        <f>IF(#REF!&gt;0,#REF!*#REF!/1000,"")</f>
        <v>#REF!</v>
      </c>
      <c r="BQ725" s="74" t="e">
        <f t="shared" si="138"/>
        <v>#REF!</v>
      </c>
      <c r="BR725" s="74" t="e">
        <f t="shared" si="139"/>
        <v>#REF!</v>
      </c>
      <c r="BS725" s="201" t="e">
        <f>IF(ISNA(BQ725),"",BQ725*#REF!)</f>
        <v>#REF!</v>
      </c>
      <c r="BT725" s="201" t="e">
        <f>IF(ISNA(BR725),"",BR725*#REF!)</f>
        <v>#REF!</v>
      </c>
      <c r="BU725" s="78" t="e">
        <f>IF(#REF!&gt;0,DQ$57,"")</f>
        <v>#REF!</v>
      </c>
      <c r="BV725" s="99"/>
      <c r="BW725" s="411"/>
      <c r="BX725" s="412" t="e">
        <f>IF(OR(#REF!="",F725=""),"",ROUND(#REF!/10^3*F725,3))</f>
        <v>#REF!</v>
      </c>
      <c r="BY725" s="412" t="e">
        <f>IF(#REF!&gt;0,#REF!*#REF!/1000,"")</f>
        <v>#REF!</v>
      </c>
      <c r="BZ725" s="412" t="e">
        <f>IF(#REF!&gt;0,#REF!*#REF!/1000,"")</f>
        <v>#REF!</v>
      </c>
      <c r="CA725" s="413" t="e">
        <f>IF(OR(#REF!="●",#REF!="●",#REF!="●",#REF!="●",#REF!="●"),"",IF(#REF!="","",#REF!))</f>
        <v>#REF!</v>
      </c>
      <c r="CB725" s="413" t="e">
        <f>IF(OR(#REF!="●",#REF!="●",#REF!="●",#REF!="●",#REF!="●"),"",IF(#REF!="","",#REF!))</f>
        <v>#REF!</v>
      </c>
      <c r="CC725" s="412" t="e">
        <f>IF(ISNA(L725),"",L725*#REF!)</f>
        <v>#REF!</v>
      </c>
      <c r="CD725" s="412" t="e">
        <f>IF(ISNA(M725),"",M725*#REF!)</f>
        <v>#REF!</v>
      </c>
      <c r="CE725" s="415" t="e">
        <f>IF(#REF!&gt;0,DQ$6,"")</f>
        <v>#REF!</v>
      </c>
      <c r="CF725" s="361" t="e">
        <f>IF(#REF!="","",VLOOKUP(#REF!,#REF!,7,0))</f>
        <v>#REF!</v>
      </c>
      <c r="CG725" s="201" t="e">
        <f>IF(OR(#REF!="",CF725=""),"",ROUND(#REF!/10^3*CF725,3))</f>
        <v>#REF!</v>
      </c>
      <c r="CH725" s="201" t="e">
        <f>IF(#REF!&gt;0,#REF!*#REF!/1000,"")</f>
        <v>#REF!</v>
      </c>
      <c r="CI725" s="201" t="e">
        <f>IF(#REF!&gt;0,#REF!*#REF!/1000,"")</f>
        <v>#REF!</v>
      </c>
      <c r="CJ725" s="74" t="e">
        <f t="shared" si="140"/>
        <v>#REF!</v>
      </c>
      <c r="CK725" s="74" t="e">
        <f t="shared" si="141"/>
        <v>#REF!</v>
      </c>
      <c r="CL725" s="201" t="e">
        <f>IF(ISNA(CJ725),"",CJ725*#REF!)</f>
        <v>#REF!</v>
      </c>
      <c r="CM725" s="201" t="e">
        <f>IF(ISNA(CK725),"",CK725*#REF!)</f>
        <v>#REF!</v>
      </c>
      <c r="CN725" s="101" t="e">
        <f>IF(#REF!&gt;0,DQ$57,"")</f>
        <v>#REF!</v>
      </c>
      <c r="CO725" s="84"/>
      <c r="CP725" s="2"/>
      <c r="CQ725" s="2"/>
      <c r="CR725" s="2"/>
      <c r="CS725" s="2"/>
      <c r="CT725" s="2"/>
      <c r="CU725" s="2"/>
      <c r="CV725" s="2"/>
      <c r="CX725" s="2"/>
      <c r="CY725" s="2"/>
      <c r="CZ725" s="2"/>
      <c r="DA725" s="2"/>
      <c r="DB725" s="2"/>
      <c r="DC725" s="2"/>
      <c r="DD725" s="2"/>
      <c r="DE725" s="2"/>
      <c r="DF725" s="2"/>
    </row>
    <row r="726" spans="2:110" ht="18" customHeight="1">
      <c r="B726" s="151" t="e">
        <f>IF(#REF!="","",VLOOKUP(#REF!,$CX$11:$DG$26,9,0))</f>
        <v>#REF!</v>
      </c>
      <c r="C726" s="64" t="e">
        <f>IF(#REF!="",0,VLOOKUP(#REF!,$CP$11:$CQ$16,2,0))</f>
        <v>#REF!</v>
      </c>
      <c r="D726" s="65" t="e">
        <f>IF(#REF!="",0,VLOOKUP(#REF!,$CX$11:$CY$26,2,0))</f>
        <v>#REF!</v>
      </c>
      <c r="E726" s="152" t="e">
        <f t="shared" si="131"/>
        <v>#REF!</v>
      </c>
      <c r="F726" s="155" t="e">
        <f>IF(#REF!="","",VLOOKUP(#REF!,#REF!,7,0))</f>
        <v>#REF!</v>
      </c>
      <c r="G726" s="201" t="e">
        <f>IF(OR(#REF!="",F726=""),"",ROUND(#REF!/10^3*F726,3))</f>
        <v>#REF!</v>
      </c>
      <c r="H726" s="201" t="e">
        <f>IF(#REF!&gt;0,#REF!*#REF!/1000,"")</f>
        <v>#REF!</v>
      </c>
      <c r="I726" s="201" t="e">
        <f>IF(#REF!&gt;0,#REF!*#REF!/1000,"")</f>
        <v>#REF!</v>
      </c>
      <c r="J726" s="51" t="e">
        <f>IF(#REF!="●","",IF(#REF!="","",#REF!))</f>
        <v>#REF!</v>
      </c>
      <c r="K726" s="51" t="e">
        <f>IF(#REF!="●","",IF(#REF!="","",#REF!))</f>
        <v>#REF!</v>
      </c>
      <c r="L726" s="74" t="e">
        <f t="shared" si="132"/>
        <v>#REF!</v>
      </c>
      <c r="M726" s="74" t="e">
        <f t="shared" si="133"/>
        <v>#REF!</v>
      </c>
      <c r="N726" s="201" t="e">
        <f>IF(ISNA(L726),"",L726*#REF!)</f>
        <v>#REF!</v>
      </c>
      <c r="O726" s="201" t="e">
        <f>IF(ISNA(M726),"",M726*#REF!)</f>
        <v>#REF!</v>
      </c>
      <c r="P726" s="78" t="e">
        <f>IF(#REF!&gt;0,DQ$6,"")</f>
        <v>#REF!</v>
      </c>
      <c r="Q726" s="99"/>
      <c r="R726" s="411"/>
      <c r="S726" s="412" t="e">
        <f>IF(OR(#REF!="",F726=""),"",ROUND(#REF!/10^3*F726,3))</f>
        <v>#REF!</v>
      </c>
      <c r="T726" s="412" t="e">
        <f>IF(#REF!&gt;0,#REF!*#REF!/1000,"")</f>
        <v>#REF!</v>
      </c>
      <c r="U726" s="412" t="e">
        <f>IF(#REF!&gt;0,#REF!*#REF!/1000,"")</f>
        <v>#REF!</v>
      </c>
      <c r="V726" s="413" t="e">
        <f>IF(OR(#REF!="●",#REF!="●"),"",IF(#REF!="","",#REF!))</f>
        <v>#REF!</v>
      </c>
      <c r="W726" s="413" t="e">
        <f>IF(OR(#REF!="●",#REF!="●"),"",IF(#REF!="","",#REF!))</f>
        <v>#REF!</v>
      </c>
      <c r="X726" s="412" t="e">
        <f>IF(ISNA(L726),"",L726*#REF!)</f>
        <v>#REF!</v>
      </c>
      <c r="Y726" s="412" t="e">
        <f>IF(ISNA(M726),"",M726*#REF!)</f>
        <v>#REF!</v>
      </c>
      <c r="Z726" s="414" t="e">
        <f>IF(#REF!&gt;0,DQ$6,"")</f>
        <v>#REF!</v>
      </c>
      <c r="AA726" s="95" t="e">
        <f>IF(#REF!="","",VLOOKUP(#REF!,#REF!,7,0))</f>
        <v>#REF!</v>
      </c>
      <c r="AB726" s="201" t="e">
        <f>IF(OR(#REF!="",AA726=""),"",ROUND(#REF!/10^3*AA726,3))</f>
        <v>#REF!</v>
      </c>
      <c r="AC726" s="201" t="e">
        <f>IF(#REF!&gt;0,#REF!*#REF!/1000,"")</f>
        <v>#REF!</v>
      </c>
      <c r="AD726" s="201" t="e">
        <f>IF(#REF!&gt;0,#REF!*#REF!/1000,"")</f>
        <v>#REF!</v>
      </c>
      <c r="AE726" s="74" t="e">
        <f t="shared" si="134"/>
        <v>#REF!</v>
      </c>
      <c r="AF726" s="74" t="e">
        <f t="shared" si="135"/>
        <v>#REF!</v>
      </c>
      <c r="AG726" s="201" t="e">
        <f>IF(ISNA(AE726),"",AE726*#REF!)</f>
        <v>#REF!</v>
      </c>
      <c r="AH726" s="201" t="e">
        <f>IF(ISNA(AF726),"",AF726*#REF!)</f>
        <v>#REF!</v>
      </c>
      <c r="AI726" s="78" t="e">
        <f>IF(#REF!&gt;0,DQ$23,"")</f>
        <v>#REF!</v>
      </c>
      <c r="AJ726" s="99"/>
      <c r="AK726" s="411"/>
      <c r="AL726" s="412" t="e">
        <f>IF(OR(#REF!="",F726=""),"",ROUND(#REF!/10^3*F726,3))</f>
        <v>#REF!</v>
      </c>
      <c r="AM726" s="412" t="e">
        <f>IF(#REF!&gt;0,#REF!*#REF!/1000,"")</f>
        <v>#REF!</v>
      </c>
      <c r="AN726" s="412" t="e">
        <f>IF(#REF!&gt;0,#REF!*#REF!/1000,"")</f>
        <v>#REF!</v>
      </c>
      <c r="AO726" s="413" t="e">
        <f>IF(OR(#REF!="●",#REF!="●",#REF!="●"),"",IF(#REF!="","",#REF!))</f>
        <v>#REF!</v>
      </c>
      <c r="AP726" s="413" t="e">
        <f>IF(OR(#REF!="●",#REF!="●",#REF!="●"),"",IF(#REF!="","",#REF!))</f>
        <v>#REF!</v>
      </c>
      <c r="AQ726" s="412" t="e">
        <f>IF(ISNA(L726),"",L726*#REF!)</f>
        <v>#REF!</v>
      </c>
      <c r="AR726" s="412" t="e">
        <f>IF(ISNA(M726),"",M726*#REF!)</f>
        <v>#REF!</v>
      </c>
      <c r="AS726" s="414" t="e">
        <f>IF(#REF!&gt;0,DQ$6,"")</f>
        <v>#REF!</v>
      </c>
      <c r="AT726" s="95" t="e">
        <f>IF(#REF!="","",VLOOKUP(#REF!,#REF!,7,0))</f>
        <v>#REF!</v>
      </c>
      <c r="AU726" s="201" t="e">
        <f>IF(OR(#REF!="",AT726=""),"",ROUND(#REF!/10^3*AT726,3))</f>
        <v>#REF!</v>
      </c>
      <c r="AV726" s="201" t="e">
        <f>IF(#REF!&gt;0,#REF!*#REF!/1000,"")</f>
        <v>#REF!</v>
      </c>
      <c r="AW726" s="201" t="e">
        <f>IF(#REF!&gt;0,#REF!*#REF!/1000,"")</f>
        <v>#REF!</v>
      </c>
      <c r="AX726" s="74" t="e">
        <f t="shared" si="136"/>
        <v>#REF!</v>
      </c>
      <c r="AY726" s="74" t="e">
        <f t="shared" si="137"/>
        <v>#REF!</v>
      </c>
      <c r="AZ726" s="201" t="e">
        <f>IF(ISNA(AX726),"",AX726*#REF!)</f>
        <v>#REF!</v>
      </c>
      <c r="BA726" s="201" t="e">
        <f>IF(ISNA(AY726),"",AY726*#REF!)</f>
        <v>#REF!</v>
      </c>
      <c r="BB726" s="78" t="e">
        <f>IF(#REF!&gt;0,DQ$40,"")</f>
        <v>#REF!</v>
      </c>
      <c r="BC726" s="99"/>
      <c r="BD726" s="650"/>
      <c r="BE726" s="652" t="e">
        <f>IF(OR(#REF!="",F726=""),"",ROUND(#REF!/10^3*F726,3))</f>
        <v>#REF!</v>
      </c>
      <c r="BF726" s="412" t="e">
        <f>IF(#REF!&gt;0,#REF!*#REF!/1000,"")</f>
        <v>#REF!</v>
      </c>
      <c r="BG726" s="412" t="e">
        <f>IF(#REF!&gt;0,#REF!*#REF!/1000,"")</f>
        <v>#REF!</v>
      </c>
      <c r="BH726" s="413" t="e">
        <f>IF(OR(#REF!="●",#REF!="●",#REF!="●",#REF!="●"),"",IF(#REF!="","",#REF!))</f>
        <v>#REF!</v>
      </c>
      <c r="BI726" s="413" t="e">
        <f>IF(OR(#REF!="●",#REF!="●",#REF!="●",#REF!="●"),"",IF(#REF!="","",#REF!))</f>
        <v>#REF!</v>
      </c>
      <c r="BJ726" s="412" t="e">
        <f>IF(ISNA(L726),"",L726*#REF!)</f>
        <v>#REF!</v>
      </c>
      <c r="BK726" s="412" t="e">
        <f>IF(ISNA(M726),"",M726*#REF!)</f>
        <v>#REF!</v>
      </c>
      <c r="BL726" s="415" t="e">
        <f>IF(#REF!&gt;0,DQ$6,"")</f>
        <v>#REF!</v>
      </c>
      <c r="BM726" s="361" t="e">
        <f>IF(#REF!="","",VLOOKUP(#REF!,#REF!,7,0))</f>
        <v>#REF!</v>
      </c>
      <c r="BN726" s="201" t="e">
        <f>IF(OR(#REF!="",BM726=""),"",ROUND(#REF!/10^3*BM726,3))</f>
        <v>#REF!</v>
      </c>
      <c r="BO726" s="201" t="e">
        <f>IF(#REF!&gt;0,#REF!*#REF!/1000,"")</f>
        <v>#REF!</v>
      </c>
      <c r="BP726" s="201" t="e">
        <f>IF(#REF!&gt;0,#REF!*#REF!/1000,"")</f>
        <v>#REF!</v>
      </c>
      <c r="BQ726" s="74" t="e">
        <f t="shared" si="138"/>
        <v>#REF!</v>
      </c>
      <c r="BR726" s="74" t="e">
        <f t="shared" si="139"/>
        <v>#REF!</v>
      </c>
      <c r="BS726" s="201" t="e">
        <f>IF(ISNA(BQ726),"",BQ726*#REF!)</f>
        <v>#REF!</v>
      </c>
      <c r="BT726" s="201" t="e">
        <f>IF(ISNA(BR726),"",BR726*#REF!)</f>
        <v>#REF!</v>
      </c>
      <c r="BU726" s="78" t="e">
        <f>IF(#REF!&gt;0,DQ$57,"")</f>
        <v>#REF!</v>
      </c>
      <c r="BV726" s="99"/>
      <c r="BW726" s="411"/>
      <c r="BX726" s="412" t="e">
        <f>IF(OR(#REF!="",F726=""),"",ROUND(#REF!/10^3*F726,3))</f>
        <v>#REF!</v>
      </c>
      <c r="BY726" s="412" t="e">
        <f>IF(#REF!&gt;0,#REF!*#REF!/1000,"")</f>
        <v>#REF!</v>
      </c>
      <c r="BZ726" s="412" t="e">
        <f>IF(#REF!&gt;0,#REF!*#REF!/1000,"")</f>
        <v>#REF!</v>
      </c>
      <c r="CA726" s="413" t="e">
        <f>IF(OR(#REF!="●",#REF!="●",#REF!="●",#REF!="●",#REF!="●"),"",IF(#REF!="","",#REF!))</f>
        <v>#REF!</v>
      </c>
      <c r="CB726" s="413" t="e">
        <f>IF(OR(#REF!="●",#REF!="●",#REF!="●",#REF!="●",#REF!="●"),"",IF(#REF!="","",#REF!))</f>
        <v>#REF!</v>
      </c>
      <c r="CC726" s="412" t="e">
        <f>IF(ISNA(L726),"",L726*#REF!)</f>
        <v>#REF!</v>
      </c>
      <c r="CD726" s="412" t="e">
        <f>IF(ISNA(M726),"",M726*#REF!)</f>
        <v>#REF!</v>
      </c>
      <c r="CE726" s="415" t="e">
        <f>IF(#REF!&gt;0,DQ$6,"")</f>
        <v>#REF!</v>
      </c>
      <c r="CF726" s="361" t="e">
        <f>IF(#REF!="","",VLOOKUP(#REF!,#REF!,7,0))</f>
        <v>#REF!</v>
      </c>
      <c r="CG726" s="201" t="e">
        <f>IF(OR(#REF!="",CF726=""),"",ROUND(#REF!/10^3*CF726,3))</f>
        <v>#REF!</v>
      </c>
      <c r="CH726" s="201" t="e">
        <f>IF(#REF!&gt;0,#REF!*#REF!/1000,"")</f>
        <v>#REF!</v>
      </c>
      <c r="CI726" s="201" t="e">
        <f>IF(#REF!&gt;0,#REF!*#REF!/1000,"")</f>
        <v>#REF!</v>
      </c>
      <c r="CJ726" s="74" t="e">
        <f t="shared" si="140"/>
        <v>#REF!</v>
      </c>
      <c r="CK726" s="74" t="e">
        <f t="shared" si="141"/>
        <v>#REF!</v>
      </c>
      <c r="CL726" s="201" t="e">
        <f>IF(ISNA(CJ726),"",CJ726*#REF!)</f>
        <v>#REF!</v>
      </c>
      <c r="CM726" s="201" t="e">
        <f>IF(ISNA(CK726),"",CK726*#REF!)</f>
        <v>#REF!</v>
      </c>
      <c r="CN726" s="101" t="e">
        <f>IF(#REF!&gt;0,DQ$57,"")</f>
        <v>#REF!</v>
      </c>
      <c r="CO726" s="84"/>
      <c r="CP726" s="2"/>
      <c r="CQ726" s="2"/>
      <c r="CR726" s="2"/>
      <c r="CS726" s="2"/>
      <c r="CT726" s="2"/>
      <c r="CU726" s="2"/>
      <c r="CV726" s="2"/>
      <c r="CX726" s="2"/>
      <c r="CY726" s="2"/>
      <c r="CZ726" s="2"/>
      <c r="DA726" s="2"/>
      <c r="DB726" s="2"/>
      <c r="DC726" s="2"/>
      <c r="DD726" s="2"/>
      <c r="DE726" s="2"/>
      <c r="DF726" s="2"/>
    </row>
    <row r="727" spans="2:110" ht="18" customHeight="1">
      <c r="B727" s="151" t="e">
        <f>IF(#REF!="","",VLOOKUP(#REF!,$CX$11:$DG$26,9,0))</f>
        <v>#REF!</v>
      </c>
      <c r="C727" s="64" t="e">
        <f>IF(#REF!="",0,VLOOKUP(#REF!,$CP$11:$CQ$16,2,0))</f>
        <v>#REF!</v>
      </c>
      <c r="D727" s="65" t="e">
        <f>IF(#REF!="",0,VLOOKUP(#REF!,$CX$11:$CY$26,2,0))</f>
        <v>#REF!</v>
      </c>
      <c r="E727" s="152" t="e">
        <f t="shared" si="131"/>
        <v>#REF!</v>
      </c>
      <c r="F727" s="155" t="e">
        <f>IF(#REF!="","",VLOOKUP(#REF!,#REF!,7,0))</f>
        <v>#REF!</v>
      </c>
      <c r="G727" s="201" t="e">
        <f>IF(OR(#REF!="",F727=""),"",ROUND(#REF!/10^3*F727,3))</f>
        <v>#REF!</v>
      </c>
      <c r="H727" s="201" t="e">
        <f>IF(#REF!&gt;0,#REF!*#REF!/1000,"")</f>
        <v>#REF!</v>
      </c>
      <c r="I727" s="201" t="e">
        <f>IF(#REF!&gt;0,#REF!*#REF!/1000,"")</f>
        <v>#REF!</v>
      </c>
      <c r="J727" s="51" t="e">
        <f>IF(#REF!="●","",IF(#REF!="","",#REF!))</f>
        <v>#REF!</v>
      </c>
      <c r="K727" s="51" t="e">
        <f>IF(#REF!="●","",IF(#REF!="","",#REF!))</f>
        <v>#REF!</v>
      </c>
      <c r="L727" s="74" t="e">
        <f t="shared" si="132"/>
        <v>#REF!</v>
      </c>
      <c r="M727" s="74" t="e">
        <f t="shared" si="133"/>
        <v>#REF!</v>
      </c>
      <c r="N727" s="201" t="e">
        <f>IF(ISNA(L727),"",L727*#REF!)</f>
        <v>#REF!</v>
      </c>
      <c r="O727" s="201" t="e">
        <f>IF(ISNA(M727),"",M727*#REF!)</f>
        <v>#REF!</v>
      </c>
      <c r="P727" s="78" t="e">
        <f>IF(#REF!&gt;0,DQ$6,"")</f>
        <v>#REF!</v>
      </c>
      <c r="Q727" s="99"/>
      <c r="R727" s="411"/>
      <c r="S727" s="412" t="e">
        <f>IF(OR(#REF!="",F727=""),"",ROUND(#REF!/10^3*F727,3))</f>
        <v>#REF!</v>
      </c>
      <c r="T727" s="412" t="e">
        <f>IF(#REF!&gt;0,#REF!*#REF!/1000,"")</f>
        <v>#REF!</v>
      </c>
      <c r="U727" s="412" t="e">
        <f>IF(#REF!&gt;0,#REF!*#REF!/1000,"")</f>
        <v>#REF!</v>
      </c>
      <c r="V727" s="413" t="e">
        <f>IF(OR(#REF!="●",#REF!="●"),"",IF(#REF!="","",#REF!))</f>
        <v>#REF!</v>
      </c>
      <c r="W727" s="413" t="e">
        <f>IF(OR(#REF!="●",#REF!="●"),"",IF(#REF!="","",#REF!))</f>
        <v>#REF!</v>
      </c>
      <c r="X727" s="412" t="e">
        <f>IF(ISNA(L727),"",L727*#REF!)</f>
        <v>#REF!</v>
      </c>
      <c r="Y727" s="412" t="e">
        <f>IF(ISNA(M727),"",M727*#REF!)</f>
        <v>#REF!</v>
      </c>
      <c r="Z727" s="414" t="e">
        <f>IF(#REF!&gt;0,DQ$6,"")</f>
        <v>#REF!</v>
      </c>
      <c r="AA727" s="95" t="e">
        <f>IF(#REF!="","",VLOOKUP(#REF!,#REF!,7,0))</f>
        <v>#REF!</v>
      </c>
      <c r="AB727" s="201" t="e">
        <f>IF(OR(#REF!="",AA727=""),"",ROUND(#REF!/10^3*AA727,3))</f>
        <v>#REF!</v>
      </c>
      <c r="AC727" s="201" t="e">
        <f>IF(#REF!&gt;0,#REF!*#REF!/1000,"")</f>
        <v>#REF!</v>
      </c>
      <c r="AD727" s="201" t="e">
        <f>IF(#REF!&gt;0,#REF!*#REF!/1000,"")</f>
        <v>#REF!</v>
      </c>
      <c r="AE727" s="74" t="e">
        <f t="shared" si="134"/>
        <v>#REF!</v>
      </c>
      <c r="AF727" s="74" t="e">
        <f t="shared" si="135"/>
        <v>#REF!</v>
      </c>
      <c r="AG727" s="201" t="e">
        <f>IF(ISNA(AE727),"",AE727*#REF!)</f>
        <v>#REF!</v>
      </c>
      <c r="AH727" s="201" t="e">
        <f>IF(ISNA(AF727),"",AF727*#REF!)</f>
        <v>#REF!</v>
      </c>
      <c r="AI727" s="78" t="e">
        <f>IF(#REF!&gt;0,DQ$23,"")</f>
        <v>#REF!</v>
      </c>
      <c r="AJ727" s="99"/>
      <c r="AK727" s="411"/>
      <c r="AL727" s="412" t="e">
        <f>IF(OR(#REF!="",F727=""),"",ROUND(#REF!/10^3*F727,3))</f>
        <v>#REF!</v>
      </c>
      <c r="AM727" s="412" t="e">
        <f>IF(#REF!&gt;0,#REF!*#REF!/1000,"")</f>
        <v>#REF!</v>
      </c>
      <c r="AN727" s="412" t="e">
        <f>IF(#REF!&gt;0,#REF!*#REF!/1000,"")</f>
        <v>#REF!</v>
      </c>
      <c r="AO727" s="413" t="e">
        <f>IF(OR(#REF!="●",#REF!="●",#REF!="●"),"",IF(#REF!="","",#REF!))</f>
        <v>#REF!</v>
      </c>
      <c r="AP727" s="413" t="e">
        <f>IF(OR(#REF!="●",#REF!="●",#REF!="●"),"",IF(#REF!="","",#REF!))</f>
        <v>#REF!</v>
      </c>
      <c r="AQ727" s="412" t="e">
        <f>IF(ISNA(L727),"",L727*#REF!)</f>
        <v>#REF!</v>
      </c>
      <c r="AR727" s="412" t="e">
        <f>IF(ISNA(M727),"",M727*#REF!)</f>
        <v>#REF!</v>
      </c>
      <c r="AS727" s="414" t="e">
        <f>IF(#REF!&gt;0,DQ$6,"")</f>
        <v>#REF!</v>
      </c>
      <c r="AT727" s="95" t="e">
        <f>IF(#REF!="","",VLOOKUP(#REF!,#REF!,7,0))</f>
        <v>#REF!</v>
      </c>
      <c r="AU727" s="201" t="e">
        <f>IF(OR(#REF!="",AT727=""),"",ROUND(#REF!/10^3*AT727,3))</f>
        <v>#REF!</v>
      </c>
      <c r="AV727" s="201" t="e">
        <f>IF(#REF!&gt;0,#REF!*#REF!/1000,"")</f>
        <v>#REF!</v>
      </c>
      <c r="AW727" s="201" t="e">
        <f>IF(#REF!&gt;0,#REF!*#REF!/1000,"")</f>
        <v>#REF!</v>
      </c>
      <c r="AX727" s="74" t="e">
        <f t="shared" si="136"/>
        <v>#REF!</v>
      </c>
      <c r="AY727" s="74" t="e">
        <f t="shared" si="137"/>
        <v>#REF!</v>
      </c>
      <c r="AZ727" s="201" t="e">
        <f>IF(ISNA(AX727),"",AX727*#REF!)</f>
        <v>#REF!</v>
      </c>
      <c r="BA727" s="201" t="e">
        <f>IF(ISNA(AY727),"",AY727*#REF!)</f>
        <v>#REF!</v>
      </c>
      <c r="BB727" s="78" t="e">
        <f>IF(#REF!&gt;0,DQ$40,"")</f>
        <v>#REF!</v>
      </c>
      <c r="BC727" s="99"/>
      <c r="BD727" s="650"/>
      <c r="BE727" s="652" t="e">
        <f>IF(OR(#REF!="",F727=""),"",ROUND(#REF!/10^3*F727,3))</f>
        <v>#REF!</v>
      </c>
      <c r="BF727" s="412" t="e">
        <f>IF(#REF!&gt;0,#REF!*#REF!/1000,"")</f>
        <v>#REF!</v>
      </c>
      <c r="BG727" s="412" t="e">
        <f>IF(#REF!&gt;0,#REF!*#REF!/1000,"")</f>
        <v>#REF!</v>
      </c>
      <c r="BH727" s="413" t="e">
        <f>IF(OR(#REF!="●",#REF!="●",#REF!="●",#REF!="●"),"",IF(#REF!="","",#REF!))</f>
        <v>#REF!</v>
      </c>
      <c r="BI727" s="413" t="e">
        <f>IF(OR(#REF!="●",#REF!="●",#REF!="●",#REF!="●"),"",IF(#REF!="","",#REF!))</f>
        <v>#REF!</v>
      </c>
      <c r="BJ727" s="412" t="e">
        <f>IF(ISNA(L727),"",L727*#REF!)</f>
        <v>#REF!</v>
      </c>
      <c r="BK727" s="412" t="e">
        <f>IF(ISNA(M727),"",M727*#REF!)</f>
        <v>#REF!</v>
      </c>
      <c r="BL727" s="415" t="e">
        <f>IF(#REF!&gt;0,DQ$6,"")</f>
        <v>#REF!</v>
      </c>
      <c r="BM727" s="361" t="e">
        <f>IF(#REF!="","",VLOOKUP(#REF!,#REF!,7,0))</f>
        <v>#REF!</v>
      </c>
      <c r="BN727" s="201" t="e">
        <f>IF(OR(#REF!="",BM727=""),"",ROUND(#REF!/10^3*BM727,3))</f>
        <v>#REF!</v>
      </c>
      <c r="BO727" s="201" t="e">
        <f>IF(#REF!&gt;0,#REF!*#REF!/1000,"")</f>
        <v>#REF!</v>
      </c>
      <c r="BP727" s="201" t="e">
        <f>IF(#REF!&gt;0,#REF!*#REF!/1000,"")</f>
        <v>#REF!</v>
      </c>
      <c r="BQ727" s="74" t="e">
        <f t="shared" si="138"/>
        <v>#REF!</v>
      </c>
      <c r="BR727" s="74" t="e">
        <f t="shared" si="139"/>
        <v>#REF!</v>
      </c>
      <c r="BS727" s="201" t="e">
        <f>IF(ISNA(BQ727),"",BQ727*#REF!)</f>
        <v>#REF!</v>
      </c>
      <c r="BT727" s="201" t="e">
        <f>IF(ISNA(BR727),"",BR727*#REF!)</f>
        <v>#REF!</v>
      </c>
      <c r="BU727" s="78" t="e">
        <f>IF(#REF!&gt;0,DQ$57,"")</f>
        <v>#REF!</v>
      </c>
      <c r="BV727" s="99"/>
      <c r="BW727" s="411"/>
      <c r="BX727" s="412" t="e">
        <f>IF(OR(#REF!="",F727=""),"",ROUND(#REF!/10^3*F727,3))</f>
        <v>#REF!</v>
      </c>
      <c r="BY727" s="412" t="e">
        <f>IF(#REF!&gt;0,#REF!*#REF!/1000,"")</f>
        <v>#REF!</v>
      </c>
      <c r="BZ727" s="412" t="e">
        <f>IF(#REF!&gt;0,#REF!*#REF!/1000,"")</f>
        <v>#REF!</v>
      </c>
      <c r="CA727" s="413" t="e">
        <f>IF(OR(#REF!="●",#REF!="●",#REF!="●",#REF!="●",#REF!="●"),"",IF(#REF!="","",#REF!))</f>
        <v>#REF!</v>
      </c>
      <c r="CB727" s="413" t="e">
        <f>IF(OR(#REF!="●",#REF!="●",#REF!="●",#REF!="●",#REF!="●"),"",IF(#REF!="","",#REF!))</f>
        <v>#REF!</v>
      </c>
      <c r="CC727" s="412" t="e">
        <f>IF(ISNA(L727),"",L727*#REF!)</f>
        <v>#REF!</v>
      </c>
      <c r="CD727" s="412" t="e">
        <f>IF(ISNA(M727),"",M727*#REF!)</f>
        <v>#REF!</v>
      </c>
      <c r="CE727" s="415" t="e">
        <f>IF(#REF!&gt;0,DQ$6,"")</f>
        <v>#REF!</v>
      </c>
      <c r="CF727" s="361" t="e">
        <f>IF(#REF!="","",VLOOKUP(#REF!,#REF!,7,0))</f>
        <v>#REF!</v>
      </c>
      <c r="CG727" s="201" t="e">
        <f>IF(OR(#REF!="",CF727=""),"",ROUND(#REF!/10^3*CF727,3))</f>
        <v>#REF!</v>
      </c>
      <c r="CH727" s="201" t="e">
        <f>IF(#REF!&gt;0,#REF!*#REF!/1000,"")</f>
        <v>#REF!</v>
      </c>
      <c r="CI727" s="201" t="e">
        <f>IF(#REF!&gt;0,#REF!*#REF!/1000,"")</f>
        <v>#REF!</v>
      </c>
      <c r="CJ727" s="74" t="e">
        <f t="shared" si="140"/>
        <v>#REF!</v>
      </c>
      <c r="CK727" s="74" t="e">
        <f t="shared" si="141"/>
        <v>#REF!</v>
      </c>
      <c r="CL727" s="201" t="e">
        <f>IF(ISNA(CJ727),"",CJ727*#REF!)</f>
        <v>#REF!</v>
      </c>
      <c r="CM727" s="201" t="e">
        <f>IF(ISNA(CK727),"",CK727*#REF!)</f>
        <v>#REF!</v>
      </c>
      <c r="CN727" s="101" t="e">
        <f>IF(#REF!&gt;0,DQ$57,"")</f>
        <v>#REF!</v>
      </c>
      <c r="CO727" s="84"/>
      <c r="CP727" s="2"/>
      <c r="CQ727" s="2"/>
      <c r="CR727" s="2"/>
      <c r="CS727" s="2"/>
      <c r="CT727" s="2"/>
      <c r="CU727" s="2"/>
      <c r="CV727" s="2"/>
      <c r="CX727" s="2"/>
      <c r="CY727" s="2"/>
      <c r="CZ727" s="2"/>
      <c r="DA727" s="2"/>
      <c r="DB727" s="2"/>
      <c r="DC727" s="2"/>
      <c r="DD727" s="2"/>
      <c r="DE727" s="2"/>
      <c r="DF727" s="2"/>
    </row>
    <row r="728" spans="2:110" ht="18" customHeight="1">
      <c r="B728" s="151" t="e">
        <f>IF(#REF!="","",VLOOKUP(#REF!,$CX$11:$DG$26,9,0))</f>
        <v>#REF!</v>
      </c>
      <c r="C728" s="64" t="e">
        <f>IF(#REF!="",0,VLOOKUP(#REF!,$CP$11:$CQ$16,2,0))</f>
        <v>#REF!</v>
      </c>
      <c r="D728" s="65" t="e">
        <f>IF(#REF!="",0,VLOOKUP(#REF!,$CX$11:$CY$26,2,0))</f>
        <v>#REF!</v>
      </c>
      <c r="E728" s="152" t="e">
        <f t="shared" si="131"/>
        <v>#REF!</v>
      </c>
      <c r="F728" s="155" t="e">
        <f>IF(#REF!="","",VLOOKUP(#REF!,#REF!,7,0))</f>
        <v>#REF!</v>
      </c>
      <c r="G728" s="201" t="e">
        <f>IF(OR(#REF!="",F728=""),"",ROUND(#REF!/10^3*F728,3))</f>
        <v>#REF!</v>
      </c>
      <c r="H728" s="201" t="e">
        <f>IF(#REF!&gt;0,#REF!*#REF!/1000,"")</f>
        <v>#REF!</v>
      </c>
      <c r="I728" s="201" t="e">
        <f>IF(#REF!&gt;0,#REF!*#REF!/1000,"")</f>
        <v>#REF!</v>
      </c>
      <c r="J728" s="51" t="e">
        <f>IF(#REF!="●","",IF(#REF!="","",#REF!))</f>
        <v>#REF!</v>
      </c>
      <c r="K728" s="51" t="e">
        <f>IF(#REF!="●","",IF(#REF!="","",#REF!))</f>
        <v>#REF!</v>
      </c>
      <c r="L728" s="74" t="e">
        <f t="shared" si="132"/>
        <v>#REF!</v>
      </c>
      <c r="M728" s="74" t="e">
        <f t="shared" si="133"/>
        <v>#REF!</v>
      </c>
      <c r="N728" s="201" t="e">
        <f>IF(ISNA(L728),"",L728*#REF!)</f>
        <v>#REF!</v>
      </c>
      <c r="O728" s="201" t="e">
        <f>IF(ISNA(M728),"",M728*#REF!)</f>
        <v>#REF!</v>
      </c>
      <c r="P728" s="78" t="e">
        <f>IF(#REF!&gt;0,DQ$6,"")</f>
        <v>#REF!</v>
      </c>
      <c r="Q728" s="99"/>
      <c r="R728" s="411"/>
      <c r="S728" s="412" t="e">
        <f>IF(OR(#REF!="",F728=""),"",ROUND(#REF!/10^3*F728,3))</f>
        <v>#REF!</v>
      </c>
      <c r="T728" s="412" t="e">
        <f>IF(#REF!&gt;0,#REF!*#REF!/1000,"")</f>
        <v>#REF!</v>
      </c>
      <c r="U728" s="412" t="e">
        <f>IF(#REF!&gt;0,#REF!*#REF!/1000,"")</f>
        <v>#REF!</v>
      </c>
      <c r="V728" s="413" t="e">
        <f>IF(OR(#REF!="●",#REF!="●"),"",IF(#REF!="","",#REF!))</f>
        <v>#REF!</v>
      </c>
      <c r="W728" s="413" t="e">
        <f>IF(OR(#REF!="●",#REF!="●"),"",IF(#REF!="","",#REF!))</f>
        <v>#REF!</v>
      </c>
      <c r="X728" s="412" t="e">
        <f>IF(ISNA(L728),"",L728*#REF!)</f>
        <v>#REF!</v>
      </c>
      <c r="Y728" s="412" t="e">
        <f>IF(ISNA(M728),"",M728*#REF!)</f>
        <v>#REF!</v>
      </c>
      <c r="Z728" s="414" t="e">
        <f>IF(#REF!&gt;0,DQ$6,"")</f>
        <v>#REF!</v>
      </c>
      <c r="AA728" s="95" t="e">
        <f>IF(#REF!="","",VLOOKUP(#REF!,#REF!,7,0))</f>
        <v>#REF!</v>
      </c>
      <c r="AB728" s="201" t="e">
        <f>IF(OR(#REF!="",AA728=""),"",ROUND(#REF!/10^3*AA728,3))</f>
        <v>#REF!</v>
      </c>
      <c r="AC728" s="201" t="e">
        <f>IF(#REF!&gt;0,#REF!*#REF!/1000,"")</f>
        <v>#REF!</v>
      </c>
      <c r="AD728" s="201" t="e">
        <f>IF(#REF!&gt;0,#REF!*#REF!/1000,"")</f>
        <v>#REF!</v>
      </c>
      <c r="AE728" s="74" t="e">
        <f t="shared" si="134"/>
        <v>#REF!</v>
      </c>
      <c r="AF728" s="74" t="e">
        <f t="shared" si="135"/>
        <v>#REF!</v>
      </c>
      <c r="AG728" s="201" t="e">
        <f>IF(ISNA(AE728),"",AE728*#REF!)</f>
        <v>#REF!</v>
      </c>
      <c r="AH728" s="201" t="e">
        <f>IF(ISNA(AF728),"",AF728*#REF!)</f>
        <v>#REF!</v>
      </c>
      <c r="AI728" s="78" t="e">
        <f>IF(#REF!&gt;0,DQ$23,"")</f>
        <v>#REF!</v>
      </c>
      <c r="AJ728" s="99"/>
      <c r="AK728" s="411"/>
      <c r="AL728" s="412" t="e">
        <f>IF(OR(#REF!="",F728=""),"",ROUND(#REF!/10^3*F728,3))</f>
        <v>#REF!</v>
      </c>
      <c r="AM728" s="412" t="e">
        <f>IF(#REF!&gt;0,#REF!*#REF!/1000,"")</f>
        <v>#REF!</v>
      </c>
      <c r="AN728" s="412" t="e">
        <f>IF(#REF!&gt;0,#REF!*#REF!/1000,"")</f>
        <v>#REF!</v>
      </c>
      <c r="AO728" s="413" t="e">
        <f>IF(OR(#REF!="●",#REF!="●",#REF!="●"),"",IF(#REF!="","",#REF!))</f>
        <v>#REF!</v>
      </c>
      <c r="AP728" s="413" t="e">
        <f>IF(OR(#REF!="●",#REF!="●",#REF!="●"),"",IF(#REF!="","",#REF!))</f>
        <v>#REF!</v>
      </c>
      <c r="AQ728" s="412" t="e">
        <f>IF(ISNA(L728),"",L728*#REF!)</f>
        <v>#REF!</v>
      </c>
      <c r="AR728" s="412" t="e">
        <f>IF(ISNA(M728),"",M728*#REF!)</f>
        <v>#REF!</v>
      </c>
      <c r="AS728" s="414" t="e">
        <f>IF(#REF!&gt;0,DQ$6,"")</f>
        <v>#REF!</v>
      </c>
      <c r="AT728" s="95" t="e">
        <f>IF(#REF!="","",VLOOKUP(#REF!,#REF!,7,0))</f>
        <v>#REF!</v>
      </c>
      <c r="AU728" s="201" t="e">
        <f>IF(OR(#REF!="",AT728=""),"",ROUND(#REF!/10^3*AT728,3))</f>
        <v>#REF!</v>
      </c>
      <c r="AV728" s="201" t="e">
        <f>IF(#REF!&gt;0,#REF!*#REF!/1000,"")</f>
        <v>#REF!</v>
      </c>
      <c r="AW728" s="201" t="e">
        <f>IF(#REF!&gt;0,#REF!*#REF!/1000,"")</f>
        <v>#REF!</v>
      </c>
      <c r="AX728" s="74" t="e">
        <f t="shared" si="136"/>
        <v>#REF!</v>
      </c>
      <c r="AY728" s="74" t="e">
        <f t="shared" si="137"/>
        <v>#REF!</v>
      </c>
      <c r="AZ728" s="201" t="e">
        <f>IF(ISNA(AX728),"",AX728*#REF!)</f>
        <v>#REF!</v>
      </c>
      <c r="BA728" s="201" t="e">
        <f>IF(ISNA(AY728),"",AY728*#REF!)</f>
        <v>#REF!</v>
      </c>
      <c r="BB728" s="78" t="e">
        <f>IF(#REF!&gt;0,DQ$40,"")</f>
        <v>#REF!</v>
      </c>
      <c r="BC728" s="99"/>
      <c r="BD728" s="650"/>
      <c r="BE728" s="652" t="e">
        <f>IF(OR(#REF!="",F728=""),"",ROUND(#REF!/10^3*F728,3))</f>
        <v>#REF!</v>
      </c>
      <c r="BF728" s="412" t="e">
        <f>IF(#REF!&gt;0,#REF!*#REF!/1000,"")</f>
        <v>#REF!</v>
      </c>
      <c r="BG728" s="412" t="e">
        <f>IF(#REF!&gt;0,#REF!*#REF!/1000,"")</f>
        <v>#REF!</v>
      </c>
      <c r="BH728" s="413" t="e">
        <f>IF(OR(#REF!="●",#REF!="●",#REF!="●",#REF!="●"),"",IF(#REF!="","",#REF!))</f>
        <v>#REF!</v>
      </c>
      <c r="BI728" s="413" t="e">
        <f>IF(OR(#REF!="●",#REF!="●",#REF!="●",#REF!="●"),"",IF(#REF!="","",#REF!))</f>
        <v>#REF!</v>
      </c>
      <c r="BJ728" s="412" t="e">
        <f>IF(ISNA(L728),"",L728*#REF!)</f>
        <v>#REF!</v>
      </c>
      <c r="BK728" s="412" t="e">
        <f>IF(ISNA(M728),"",M728*#REF!)</f>
        <v>#REF!</v>
      </c>
      <c r="BL728" s="415" t="e">
        <f>IF(#REF!&gt;0,DQ$6,"")</f>
        <v>#REF!</v>
      </c>
      <c r="BM728" s="361" t="e">
        <f>IF(#REF!="","",VLOOKUP(#REF!,#REF!,7,0))</f>
        <v>#REF!</v>
      </c>
      <c r="BN728" s="201" t="e">
        <f>IF(OR(#REF!="",BM728=""),"",ROUND(#REF!/10^3*BM728,3))</f>
        <v>#REF!</v>
      </c>
      <c r="BO728" s="201" t="e">
        <f>IF(#REF!&gt;0,#REF!*#REF!/1000,"")</f>
        <v>#REF!</v>
      </c>
      <c r="BP728" s="201" t="e">
        <f>IF(#REF!&gt;0,#REF!*#REF!/1000,"")</f>
        <v>#REF!</v>
      </c>
      <c r="BQ728" s="74" t="e">
        <f t="shared" si="138"/>
        <v>#REF!</v>
      </c>
      <c r="BR728" s="74" t="e">
        <f t="shared" si="139"/>
        <v>#REF!</v>
      </c>
      <c r="BS728" s="201" t="e">
        <f>IF(ISNA(BQ728),"",BQ728*#REF!)</f>
        <v>#REF!</v>
      </c>
      <c r="BT728" s="201" t="e">
        <f>IF(ISNA(BR728),"",BR728*#REF!)</f>
        <v>#REF!</v>
      </c>
      <c r="BU728" s="78" t="e">
        <f>IF(#REF!&gt;0,DQ$57,"")</f>
        <v>#REF!</v>
      </c>
      <c r="BV728" s="99"/>
      <c r="BW728" s="411"/>
      <c r="BX728" s="412" t="e">
        <f>IF(OR(#REF!="",F728=""),"",ROUND(#REF!/10^3*F728,3))</f>
        <v>#REF!</v>
      </c>
      <c r="BY728" s="412" t="e">
        <f>IF(#REF!&gt;0,#REF!*#REF!/1000,"")</f>
        <v>#REF!</v>
      </c>
      <c r="BZ728" s="412" t="e">
        <f>IF(#REF!&gt;0,#REF!*#REF!/1000,"")</f>
        <v>#REF!</v>
      </c>
      <c r="CA728" s="413" t="e">
        <f>IF(OR(#REF!="●",#REF!="●",#REF!="●",#REF!="●",#REF!="●"),"",IF(#REF!="","",#REF!))</f>
        <v>#REF!</v>
      </c>
      <c r="CB728" s="413" t="e">
        <f>IF(OR(#REF!="●",#REF!="●",#REF!="●",#REF!="●",#REF!="●"),"",IF(#REF!="","",#REF!))</f>
        <v>#REF!</v>
      </c>
      <c r="CC728" s="412" t="e">
        <f>IF(ISNA(L728),"",L728*#REF!)</f>
        <v>#REF!</v>
      </c>
      <c r="CD728" s="412" t="e">
        <f>IF(ISNA(M728),"",M728*#REF!)</f>
        <v>#REF!</v>
      </c>
      <c r="CE728" s="415" t="e">
        <f>IF(#REF!&gt;0,DQ$6,"")</f>
        <v>#REF!</v>
      </c>
      <c r="CF728" s="361" t="e">
        <f>IF(#REF!="","",VLOOKUP(#REF!,#REF!,7,0))</f>
        <v>#REF!</v>
      </c>
      <c r="CG728" s="201" t="e">
        <f>IF(OR(#REF!="",CF728=""),"",ROUND(#REF!/10^3*CF728,3))</f>
        <v>#REF!</v>
      </c>
      <c r="CH728" s="201" t="e">
        <f>IF(#REF!&gt;0,#REF!*#REF!/1000,"")</f>
        <v>#REF!</v>
      </c>
      <c r="CI728" s="201" t="e">
        <f>IF(#REF!&gt;0,#REF!*#REF!/1000,"")</f>
        <v>#REF!</v>
      </c>
      <c r="CJ728" s="74" t="e">
        <f t="shared" si="140"/>
        <v>#REF!</v>
      </c>
      <c r="CK728" s="74" t="e">
        <f t="shared" si="141"/>
        <v>#REF!</v>
      </c>
      <c r="CL728" s="201" t="e">
        <f>IF(ISNA(CJ728),"",CJ728*#REF!)</f>
        <v>#REF!</v>
      </c>
      <c r="CM728" s="201" t="e">
        <f>IF(ISNA(CK728),"",CK728*#REF!)</f>
        <v>#REF!</v>
      </c>
      <c r="CN728" s="101" t="e">
        <f>IF(#REF!&gt;0,DQ$57,"")</f>
        <v>#REF!</v>
      </c>
      <c r="CO728" s="84"/>
      <c r="CP728" s="2"/>
      <c r="CQ728" s="2"/>
      <c r="CR728" s="2"/>
      <c r="CS728" s="2"/>
      <c r="CT728" s="2"/>
      <c r="CU728" s="2"/>
      <c r="CV728" s="2"/>
      <c r="CX728" s="2"/>
      <c r="CY728" s="2"/>
      <c r="CZ728" s="2"/>
      <c r="DA728" s="2"/>
      <c r="DB728" s="2"/>
      <c r="DC728" s="2"/>
      <c r="DD728" s="2"/>
      <c r="DE728" s="2"/>
      <c r="DF728" s="2"/>
    </row>
    <row r="729" spans="2:110" ht="18" customHeight="1">
      <c r="B729" s="151" t="e">
        <f>IF(#REF!="","",VLOOKUP(#REF!,$CX$11:$DG$26,9,0))</f>
        <v>#REF!</v>
      </c>
      <c r="C729" s="64" t="e">
        <f>IF(#REF!="",0,VLOOKUP(#REF!,$CP$11:$CQ$16,2,0))</f>
        <v>#REF!</v>
      </c>
      <c r="D729" s="65" t="e">
        <f>IF(#REF!="",0,VLOOKUP(#REF!,$CX$11:$CY$26,2,0))</f>
        <v>#REF!</v>
      </c>
      <c r="E729" s="152" t="e">
        <f t="shared" si="131"/>
        <v>#REF!</v>
      </c>
      <c r="F729" s="155" t="e">
        <f>IF(#REF!="","",VLOOKUP(#REF!,#REF!,7,0))</f>
        <v>#REF!</v>
      </c>
      <c r="G729" s="201" t="e">
        <f>IF(OR(#REF!="",F729=""),"",ROUND(#REF!/10^3*F729,3))</f>
        <v>#REF!</v>
      </c>
      <c r="H729" s="201" t="e">
        <f>IF(#REF!&gt;0,#REF!*#REF!/1000,"")</f>
        <v>#REF!</v>
      </c>
      <c r="I729" s="201" t="e">
        <f>IF(#REF!&gt;0,#REF!*#REF!/1000,"")</f>
        <v>#REF!</v>
      </c>
      <c r="J729" s="51" t="e">
        <f>IF(#REF!="●","",IF(#REF!="","",#REF!))</f>
        <v>#REF!</v>
      </c>
      <c r="K729" s="51" t="e">
        <f>IF(#REF!="●","",IF(#REF!="","",#REF!))</f>
        <v>#REF!</v>
      </c>
      <c r="L729" s="74" t="e">
        <f t="shared" si="132"/>
        <v>#REF!</v>
      </c>
      <c r="M729" s="74" t="e">
        <f t="shared" si="133"/>
        <v>#REF!</v>
      </c>
      <c r="N729" s="201" t="e">
        <f>IF(ISNA(L729),"",L729*#REF!)</f>
        <v>#REF!</v>
      </c>
      <c r="O729" s="201" t="e">
        <f>IF(ISNA(M729),"",M729*#REF!)</f>
        <v>#REF!</v>
      </c>
      <c r="P729" s="78" t="e">
        <f>IF(#REF!&gt;0,DQ$6,"")</f>
        <v>#REF!</v>
      </c>
      <c r="Q729" s="99"/>
      <c r="R729" s="411"/>
      <c r="S729" s="412" t="e">
        <f>IF(OR(#REF!="",F729=""),"",ROUND(#REF!/10^3*F729,3))</f>
        <v>#REF!</v>
      </c>
      <c r="T729" s="412" t="e">
        <f>IF(#REF!&gt;0,#REF!*#REF!/1000,"")</f>
        <v>#REF!</v>
      </c>
      <c r="U729" s="412" t="e">
        <f>IF(#REF!&gt;0,#REF!*#REF!/1000,"")</f>
        <v>#REF!</v>
      </c>
      <c r="V729" s="413" t="e">
        <f>IF(OR(#REF!="●",#REF!="●"),"",IF(#REF!="","",#REF!))</f>
        <v>#REF!</v>
      </c>
      <c r="W729" s="413" t="e">
        <f>IF(OR(#REF!="●",#REF!="●"),"",IF(#REF!="","",#REF!))</f>
        <v>#REF!</v>
      </c>
      <c r="X729" s="412" t="e">
        <f>IF(ISNA(L729),"",L729*#REF!)</f>
        <v>#REF!</v>
      </c>
      <c r="Y729" s="412" t="e">
        <f>IF(ISNA(M729),"",M729*#REF!)</f>
        <v>#REF!</v>
      </c>
      <c r="Z729" s="414" t="e">
        <f>IF(#REF!&gt;0,DQ$6,"")</f>
        <v>#REF!</v>
      </c>
      <c r="AA729" s="95" t="e">
        <f>IF(#REF!="","",VLOOKUP(#REF!,#REF!,7,0))</f>
        <v>#REF!</v>
      </c>
      <c r="AB729" s="201" t="e">
        <f>IF(OR(#REF!="",AA729=""),"",ROUND(#REF!/10^3*AA729,3))</f>
        <v>#REF!</v>
      </c>
      <c r="AC729" s="201" t="e">
        <f>IF(#REF!&gt;0,#REF!*#REF!/1000,"")</f>
        <v>#REF!</v>
      </c>
      <c r="AD729" s="201" t="e">
        <f>IF(#REF!&gt;0,#REF!*#REF!/1000,"")</f>
        <v>#REF!</v>
      </c>
      <c r="AE729" s="74" t="e">
        <f t="shared" si="134"/>
        <v>#REF!</v>
      </c>
      <c r="AF729" s="74" t="e">
        <f t="shared" si="135"/>
        <v>#REF!</v>
      </c>
      <c r="AG729" s="201" t="e">
        <f>IF(ISNA(AE729),"",AE729*#REF!)</f>
        <v>#REF!</v>
      </c>
      <c r="AH729" s="201" t="e">
        <f>IF(ISNA(AF729),"",AF729*#REF!)</f>
        <v>#REF!</v>
      </c>
      <c r="AI729" s="78" t="e">
        <f>IF(#REF!&gt;0,DQ$23,"")</f>
        <v>#REF!</v>
      </c>
      <c r="AJ729" s="99"/>
      <c r="AK729" s="411"/>
      <c r="AL729" s="412" t="e">
        <f>IF(OR(#REF!="",F729=""),"",ROUND(#REF!/10^3*F729,3))</f>
        <v>#REF!</v>
      </c>
      <c r="AM729" s="412" t="e">
        <f>IF(#REF!&gt;0,#REF!*#REF!/1000,"")</f>
        <v>#REF!</v>
      </c>
      <c r="AN729" s="412" t="e">
        <f>IF(#REF!&gt;0,#REF!*#REF!/1000,"")</f>
        <v>#REF!</v>
      </c>
      <c r="AO729" s="413" t="e">
        <f>IF(OR(#REF!="●",#REF!="●",#REF!="●"),"",IF(#REF!="","",#REF!))</f>
        <v>#REF!</v>
      </c>
      <c r="AP729" s="413" t="e">
        <f>IF(OR(#REF!="●",#REF!="●",#REF!="●"),"",IF(#REF!="","",#REF!))</f>
        <v>#REF!</v>
      </c>
      <c r="AQ729" s="412" t="e">
        <f>IF(ISNA(L729),"",L729*#REF!)</f>
        <v>#REF!</v>
      </c>
      <c r="AR729" s="412" t="e">
        <f>IF(ISNA(M729),"",M729*#REF!)</f>
        <v>#REF!</v>
      </c>
      <c r="AS729" s="414" t="e">
        <f>IF(#REF!&gt;0,DQ$6,"")</f>
        <v>#REF!</v>
      </c>
      <c r="AT729" s="95" t="e">
        <f>IF(#REF!="","",VLOOKUP(#REF!,#REF!,7,0))</f>
        <v>#REF!</v>
      </c>
      <c r="AU729" s="201" t="e">
        <f>IF(OR(#REF!="",AT729=""),"",ROUND(#REF!/10^3*AT729,3))</f>
        <v>#REF!</v>
      </c>
      <c r="AV729" s="201" t="e">
        <f>IF(#REF!&gt;0,#REF!*#REF!/1000,"")</f>
        <v>#REF!</v>
      </c>
      <c r="AW729" s="201" t="e">
        <f>IF(#REF!&gt;0,#REF!*#REF!/1000,"")</f>
        <v>#REF!</v>
      </c>
      <c r="AX729" s="74" t="e">
        <f t="shared" si="136"/>
        <v>#REF!</v>
      </c>
      <c r="AY729" s="74" t="e">
        <f t="shared" si="137"/>
        <v>#REF!</v>
      </c>
      <c r="AZ729" s="201" t="e">
        <f>IF(ISNA(AX729),"",AX729*#REF!)</f>
        <v>#REF!</v>
      </c>
      <c r="BA729" s="201" t="e">
        <f>IF(ISNA(AY729),"",AY729*#REF!)</f>
        <v>#REF!</v>
      </c>
      <c r="BB729" s="78" t="e">
        <f>IF(#REF!&gt;0,DQ$40,"")</f>
        <v>#REF!</v>
      </c>
      <c r="BC729" s="99"/>
      <c r="BD729" s="650"/>
      <c r="BE729" s="652" t="e">
        <f>IF(OR(#REF!="",F729=""),"",ROUND(#REF!/10^3*F729,3))</f>
        <v>#REF!</v>
      </c>
      <c r="BF729" s="412" t="e">
        <f>IF(#REF!&gt;0,#REF!*#REF!/1000,"")</f>
        <v>#REF!</v>
      </c>
      <c r="BG729" s="412" t="e">
        <f>IF(#REF!&gt;0,#REF!*#REF!/1000,"")</f>
        <v>#REF!</v>
      </c>
      <c r="BH729" s="413" t="e">
        <f>IF(OR(#REF!="●",#REF!="●",#REF!="●",#REF!="●"),"",IF(#REF!="","",#REF!))</f>
        <v>#REF!</v>
      </c>
      <c r="BI729" s="413" t="e">
        <f>IF(OR(#REF!="●",#REF!="●",#REF!="●",#REF!="●"),"",IF(#REF!="","",#REF!))</f>
        <v>#REF!</v>
      </c>
      <c r="BJ729" s="412" t="e">
        <f>IF(ISNA(L729),"",L729*#REF!)</f>
        <v>#REF!</v>
      </c>
      <c r="BK729" s="412" t="e">
        <f>IF(ISNA(M729),"",M729*#REF!)</f>
        <v>#REF!</v>
      </c>
      <c r="BL729" s="415" t="e">
        <f>IF(#REF!&gt;0,DQ$6,"")</f>
        <v>#REF!</v>
      </c>
      <c r="BM729" s="361" t="e">
        <f>IF(#REF!="","",VLOOKUP(#REF!,#REF!,7,0))</f>
        <v>#REF!</v>
      </c>
      <c r="BN729" s="201" t="e">
        <f>IF(OR(#REF!="",BM729=""),"",ROUND(#REF!/10^3*BM729,3))</f>
        <v>#REF!</v>
      </c>
      <c r="BO729" s="201" t="e">
        <f>IF(#REF!&gt;0,#REF!*#REF!/1000,"")</f>
        <v>#REF!</v>
      </c>
      <c r="BP729" s="201" t="e">
        <f>IF(#REF!&gt;0,#REF!*#REF!/1000,"")</f>
        <v>#REF!</v>
      </c>
      <c r="BQ729" s="74" t="e">
        <f t="shared" si="138"/>
        <v>#REF!</v>
      </c>
      <c r="BR729" s="74" t="e">
        <f t="shared" si="139"/>
        <v>#REF!</v>
      </c>
      <c r="BS729" s="201" t="e">
        <f>IF(ISNA(BQ729),"",BQ729*#REF!)</f>
        <v>#REF!</v>
      </c>
      <c r="BT729" s="201" t="e">
        <f>IF(ISNA(BR729),"",BR729*#REF!)</f>
        <v>#REF!</v>
      </c>
      <c r="BU729" s="78" t="e">
        <f>IF(#REF!&gt;0,DQ$57,"")</f>
        <v>#REF!</v>
      </c>
      <c r="BV729" s="99"/>
      <c r="BW729" s="411"/>
      <c r="BX729" s="412" t="e">
        <f>IF(OR(#REF!="",F729=""),"",ROUND(#REF!/10^3*F729,3))</f>
        <v>#REF!</v>
      </c>
      <c r="BY729" s="412" t="e">
        <f>IF(#REF!&gt;0,#REF!*#REF!/1000,"")</f>
        <v>#REF!</v>
      </c>
      <c r="BZ729" s="412" t="e">
        <f>IF(#REF!&gt;0,#REF!*#REF!/1000,"")</f>
        <v>#REF!</v>
      </c>
      <c r="CA729" s="413" t="e">
        <f>IF(OR(#REF!="●",#REF!="●",#REF!="●",#REF!="●",#REF!="●"),"",IF(#REF!="","",#REF!))</f>
        <v>#REF!</v>
      </c>
      <c r="CB729" s="413" t="e">
        <f>IF(OR(#REF!="●",#REF!="●",#REF!="●",#REF!="●",#REF!="●"),"",IF(#REF!="","",#REF!))</f>
        <v>#REF!</v>
      </c>
      <c r="CC729" s="412" t="e">
        <f>IF(ISNA(L729),"",L729*#REF!)</f>
        <v>#REF!</v>
      </c>
      <c r="CD729" s="412" t="e">
        <f>IF(ISNA(M729),"",M729*#REF!)</f>
        <v>#REF!</v>
      </c>
      <c r="CE729" s="415" t="e">
        <f>IF(#REF!&gt;0,DQ$6,"")</f>
        <v>#REF!</v>
      </c>
      <c r="CF729" s="361" t="e">
        <f>IF(#REF!="","",VLOOKUP(#REF!,#REF!,7,0))</f>
        <v>#REF!</v>
      </c>
      <c r="CG729" s="201" t="e">
        <f>IF(OR(#REF!="",CF729=""),"",ROUND(#REF!/10^3*CF729,3))</f>
        <v>#REF!</v>
      </c>
      <c r="CH729" s="201" t="e">
        <f>IF(#REF!&gt;0,#REF!*#REF!/1000,"")</f>
        <v>#REF!</v>
      </c>
      <c r="CI729" s="201" t="e">
        <f>IF(#REF!&gt;0,#REF!*#REF!/1000,"")</f>
        <v>#REF!</v>
      </c>
      <c r="CJ729" s="74" t="e">
        <f t="shared" si="140"/>
        <v>#REF!</v>
      </c>
      <c r="CK729" s="74" t="e">
        <f t="shared" si="141"/>
        <v>#REF!</v>
      </c>
      <c r="CL729" s="201" t="e">
        <f>IF(ISNA(CJ729),"",CJ729*#REF!)</f>
        <v>#REF!</v>
      </c>
      <c r="CM729" s="201" t="e">
        <f>IF(ISNA(CK729),"",CK729*#REF!)</f>
        <v>#REF!</v>
      </c>
      <c r="CN729" s="101" t="e">
        <f>IF(#REF!&gt;0,DQ$57,"")</f>
        <v>#REF!</v>
      </c>
      <c r="CO729" s="84"/>
      <c r="CP729" s="2"/>
      <c r="CQ729" s="2"/>
      <c r="CR729" s="2"/>
      <c r="CS729" s="2"/>
      <c r="CT729" s="2"/>
      <c r="CU729" s="2"/>
      <c r="CV729" s="2"/>
      <c r="CX729" s="2"/>
      <c r="CY729" s="2"/>
      <c r="CZ729" s="2"/>
      <c r="DA729" s="2"/>
      <c r="DB729" s="2"/>
      <c r="DC729" s="2"/>
      <c r="DD729" s="2"/>
      <c r="DE729" s="2"/>
      <c r="DF729" s="2"/>
    </row>
    <row r="730" spans="2:110" ht="18" customHeight="1">
      <c r="B730" s="151" t="e">
        <f>IF(#REF!="","",VLOOKUP(#REF!,$CX$11:$DG$26,9,0))</f>
        <v>#REF!</v>
      </c>
      <c r="C730" s="64" t="e">
        <f>IF(#REF!="",0,VLOOKUP(#REF!,$CP$11:$CQ$16,2,0))</f>
        <v>#REF!</v>
      </c>
      <c r="D730" s="65" t="e">
        <f>IF(#REF!="",0,VLOOKUP(#REF!,$CX$11:$CY$26,2,0))</f>
        <v>#REF!</v>
      </c>
      <c r="E730" s="152" t="e">
        <f t="shared" si="131"/>
        <v>#REF!</v>
      </c>
      <c r="F730" s="155" t="e">
        <f>IF(#REF!="","",VLOOKUP(#REF!,#REF!,7,0))</f>
        <v>#REF!</v>
      </c>
      <c r="G730" s="201" t="e">
        <f>IF(OR(#REF!="",F730=""),"",ROUND(#REF!/10^3*F730,3))</f>
        <v>#REF!</v>
      </c>
      <c r="H730" s="201" t="e">
        <f>IF(#REF!&gt;0,#REF!*#REF!/1000,"")</f>
        <v>#REF!</v>
      </c>
      <c r="I730" s="201" t="e">
        <f>IF(#REF!&gt;0,#REF!*#REF!/1000,"")</f>
        <v>#REF!</v>
      </c>
      <c r="J730" s="51" t="e">
        <f>IF(#REF!="●","",IF(#REF!="","",#REF!))</f>
        <v>#REF!</v>
      </c>
      <c r="K730" s="51" t="e">
        <f>IF(#REF!="●","",IF(#REF!="","",#REF!))</f>
        <v>#REF!</v>
      </c>
      <c r="L730" s="74" t="e">
        <f t="shared" si="132"/>
        <v>#REF!</v>
      </c>
      <c r="M730" s="74" t="e">
        <f t="shared" si="133"/>
        <v>#REF!</v>
      </c>
      <c r="N730" s="201" t="e">
        <f>IF(ISNA(L730),"",L730*#REF!)</f>
        <v>#REF!</v>
      </c>
      <c r="O730" s="201" t="e">
        <f>IF(ISNA(M730),"",M730*#REF!)</f>
        <v>#REF!</v>
      </c>
      <c r="P730" s="78" t="e">
        <f>IF(#REF!&gt;0,DQ$6,"")</f>
        <v>#REF!</v>
      </c>
      <c r="Q730" s="99"/>
      <c r="R730" s="411"/>
      <c r="S730" s="412" t="e">
        <f>IF(OR(#REF!="",F730=""),"",ROUND(#REF!/10^3*F730,3))</f>
        <v>#REF!</v>
      </c>
      <c r="T730" s="412" t="e">
        <f>IF(#REF!&gt;0,#REF!*#REF!/1000,"")</f>
        <v>#REF!</v>
      </c>
      <c r="U730" s="412" t="e">
        <f>IF(#REF!&gt;0,#REF!*#REF!/1000,"")</f>
        <v>#REF!</v>
      </c>
      <c r="V730" s="413" t="e">
        <f>IF(OR(#REF!="●",#REF!="●"),"",IF(#REF!="","",#REF!))</f>
        <v>#REF!</v>
      </c>
      <c r="W730" s="413" t="e">
        <f>IF(OR(#REF!="●",#REF!="●"),"",IF(#REF!="","",#REF!))</f>
        <v>#REF!</v>
      </c>
      <c r="X730" s="412" t="e">
        <f>IF(ISNA(L730),"",L730*#REF!)</f>
        <v>#REF!</v>
      </c>
      <c r="Y730" s="412" t="e">
        <f>IF(ISNA(M730),"",M730*#REF!)</f>
        <v>#REF!</v>
      </c>
      <c r="Z730" s="414" t="e">
        <f>IF(#REF!&gt;0,DQ$6,"")</f>
        <v>#REF!</v>
      </c>
      <c r="AA730" s="95" t="e">
        <f>IF(#REF!="","",VLOOKUP(#REF!,#REF!,7,0))</f>
        <v>#REF!</v>
      </c>
      <c r="AB730" s="201" t="e">
        <f>IF(OR(#REF!="",AA730=""),"",ROUND(#REF!/10^3*AA730,3))</f>
        <v>#REF!</v>
      </c>
      <c r="AC730" s="201" t="e">
        <f>IF(#REF!&gt;0,#REF!*#REF!/1000,"")</f>
        <v>#REF!</v>
      </c>
      <c r="AD730" s="201" t="e">
        <f>IF(#REF!&gt;0,#REF!*#REF!/1000,"")</f>
        <v>#REF!</v>
      </c>
      <c r="AE730" s="74" t="e">
        <f t="shared" si="134"/>
        <v>#REF!</v>
      </c>
      <c r="AF730" s="74" t="e">
        <f t="shared" si="135"/>
        <v>#REF!</v>
      </c>
      <c r="AG730" s="201" t="e">
        <f>IF(ISNA(AE730),"",AE730*#REF!)</f>
        <v>#REF!</v>
      </c>
      <c r="AH730" s="201" t="e">
        <f>IF(ISNA(AF730),"",AF730*#REF!)</f>
        <v>#REF!</v>
      </c>
      <c r="AI730" s="78" t="e">
        <f>IF(#REF!&gt;0,DQ$23,"")</f>
        <v>#REF!</v>
      </c>
      <c r="AJ730" s="99"/>
      <c r="AK730" s="411"/>
      <c r="AL730" s="412" t="e">
        <f>IF(OR(#REF!="",F730=""),"",ROUND(#REF!/10^3*F730,3))</f>
        <v>#REF!</v>
      </c>
      <c r="AM730" s="412" t="e">
        <f>IF(#REF!&gt;0,#REF!*#REF!/1000,"")</f>
        <v>#REF!</v>
      </c>
      <c r="AN730" s="412" t="e">
        <f>IF(#REF!&gt;0,#REF!*#REF!/1000,"")</f>
        <v>#REF!</v>
      </c>
      <c r="AO730" s="413" t="e">
        <f>IF(OR(#REF!="●",#REF!="●",#REF!="●"),"",IF(#REF!="","",#REF!))</f>
        <v>#REF!</v>
      </c>
      <c r="AP730" s="413" t="e">
        <f>IF(OR(#REF!="●",#REF!="●",#REF!="●"),"",IF(#REF!="","",#REF!))</f>
        <v>#REF!</v>
      </c>
      <c r="AQ730" s="412" t="e">
        <f>IF(ISNA(L730),"",L730*#REF!)</f>
        <v>#REF!</v>
      </c>
      <c r="AR730" s="412" t="e">
        <f>IF(ISNA(M730),"",M730*#REF!)</f>
        <v>#REF!</v>
      </c>
      <c r="AS730" s="414" t="e">
        <f>IF(#REF!&gt;0,DQ$6,"")</f>
        <v>#REF!</v>
      </c>
      <c r="AT730" s="95" t="e">
        <f>IF(#REF!="","",VLOOKUP(#REF!,#REF!,7,0))</f>
        <v>#REF!</v>
      </c>
      <c r="AU730" s="201" t="e">
        <f>IF(OR(#REF!="",AT730=""),"",ROUND(#REF!/10^3*AT730,3))</f>
        <v>#REF!</v>
      </c>
      <c r="AV730" s="201" t="e">
        <f>IF(#REF!&gt;0,#REF!*#REF!/1000,"")</f>
        <v>#REF!</v>
      </c>
      <c r="AW730" s="201" t="e">
        <f>IF(#REF!&gt;0,#REF!*#REF!/1000,"")</f>
        <v>#REF!</v>
      </c>
      <c r="AX730" s="74" t="e">
        <f t="shared" si="136"/>
        <v>#REF!</v>
      </c>
      <c r="AY730" s="74" t="e">
        <f t="shared" si="137"/>
        <v>#REF!</v>
      </c>
      <c r="AZ730" s="201" t="e">
        <f>IF(ISNA(AX730),"",AX730*#REF!)</f>
        <v>#REF!</v>
      </c>
      <c r="BA730" s="201" t="e">
        <f>IF(ISNA(AY730),"",AY730*#REF!)</f>
        <v>#REF!</v>
      </c>
      <c r="BB730" s="78" t="e">
        <f>IF(#REF!&gt;0,DQ$40,"")</f>
        <v>#REF!</v>
      </c>
      <c r="BC730" s="99"/>
      <c r="BD730" s="650"/>
      <c r="BE730" s="652" t="e">
        <f>IF(OR(#REF!="",F730=""),"",ROUND(#REF!/10^3*F730,3))</f>
        <v>#REF!</v>
      </c>
      <c r="BF730" s="412" t="e">
        <f>IF(#REF!&gt;0,#REF!*#REF!/1000,"")</f>
        <v>#REF!</v>
      </c>
      <c r="BG730" s="412" t="e">
        <f>IF(#REF!&gt;0,#REF!*#REF!/1000,"")</f>
        <v>#REF!</v>
      </c>
      <c r="BH730" s="413" t="e">
        <f>IF(OR(#REF!="●",#REF!="●",#REF!="●",#REF!="●"),"",IF(#REF!="","",#REF!))</f>
        <v>#REF!</v>
      </c>
      <c r="BI730" s="413" t="e">
        <f>IF(OR(#REF!="●",#REF!="●",#REF!="●",#REF!="●"),"",IF(#REF!="","",#REF!))</f>
        <v>#REF!</v>
      </c>
      <c r="BJ730" s="412" t="e">
        <f>IF(ISNA(L730),"",L730*#REF!)</f>
        <v>#REF!</v>
      </c>
      <c r="BK730" s="412" t="e">
        <f>IF(ISNA(M730),"",M730*#REF!)</f>
        <v>#REF!</v>
      </c>
      <c r="BL730" s="415" t="e">
        <f>IF(#REF!&gt;0,DQ$6,"")</f>
        <v>#REF!</v>
      </c>
      <c r="BM730" s="361" t="e">
        <f>IF(#REF!="","",VLOOKUP(#REF!,#REF!,7,0))</f>
        <v>#REF!</v>
      </c>
      <c r="BN730" s="201" t="e">
        <f>IF(OR(#REF!="",BM730=""),"",ROUND(#REF!/10^3*BM730,3))</f>
        <v>#REF!</v>
      </c>
      <c r="BO730" s="201" t="e">
        <f>IF(#REF!&gt;0,#REF!*#REF!/1000,"")</f>
        <v>#REF!</v>
      </c>
      <c r="BP730" s="201" t="e">
        <f>IF(#REF!&gt;0,#REF!*#REF!/1000,"")</f>
        <v>#REF!</v>
      </c>
      <c r="BQ730" s="74" t="e">
        <f t="shared" si="138"/>
        <v>#REF!</v>
      </c>
      <c r="BR730" s="74" t="e">
        <f t="shared" si="139"/>
        <v>#REF!</v>
      </c>
      <c r="BS730" s="201" t="e">
        <f>IF(ISNA(BQ730),"",BQ730*#REF!)</f>
        <v>#REF!</v>
      </c>
      <c r="BT730" s="201" t="e">
        <f>IF(ISNA(BR730),"",BR730*#REF!)</f>
        <v>#REF!</v>
      </c>
      <c r="BU730" s="78" t="e">
        <f>IF(#REF!&gt;0,DQ$57,"")</f>
        <v>#REF!</v>
      </c>
      <c r="BV730" s="99"/>
      <c r="BW730" s="411"/>
      <c r="BX730" s="412" t="e">
        <f>IF(OR(#REF!="",F730=""),"",ROUND(#REF!/10^3*F730,3))</f>
        <v>#REF!</v>
      </c>
      <c r="BY730" s="412" t="e">
        <f>IF(#REF!&gt;0,#REF!*#REF!/1000,"")</f>
        <v>#REF!</v>
      </c>
      <c r="BZ730" s="412" t="e">
        <f>IF(#REF!&gt;0,#REF!*#REF!/1000,"")</f>
        <v>#REF!</v>
      </c>
      <c r="CA730" s="413" t="e">
        <f>IF(OR(#REF!="●",#REF!="●",#REF!="●",#REF!="●",#REF!="●"),"",IF(#REF!="","",#REF!))</f>
        <v>#REF!</v>
      </c>
      <c r="CB730" s="413" t="e">
        <f>IF(OR(#REF!="●",#REF!="●",#REF!="●",#REF!="●",#REF!="●"),"",IF(#REF!="","",#REF!))</f>
        <v>#REF!</v>
      </c>
      <c r="CC730" s="412" t="e">
        <f>IF(ISNA(L730),"",L730*#REF!)</f>
        <v>#REF!</v>
      </c>
      <c r="CD730" s="412" t="e">
        <f>IF(ISNA(M730),"",M730*#REF!)</f>
        <v>#REF!</v>
      </c>
      <c r="CE730" s="415" t="e">
        <f>IF(#REF!&gt;0,DQ$6,"")</f>
        <v>#REF!</v>
      </c>
      <c r="CF730" s="361" t="e">
        <f>IF(#REF!="","",VLOOKUP(#REF!,#REF!,7,0))</f>
        <v>#REF!</v>
      </c>
      <c r="CG730" s="201" t="e">
        <f>IF(OR(#REF!="",CF730=""),"",ROUND(#REF!/10^3*CF730,3))</f>
        <v>#REF!</v>
      </c>
      <c r="CH730" s="201" t="e">
        <f>IF(#REF!&gt;0,#REF!*#REF!/1000,"")</f>
        <v>#REF!</v>
      </c>
      <c r="CI730" s="201" t="e">
        <f>IF(#REF!&gt;0,#REF!*#REF!/1000,"")</f>
        <v>#REF!</v>
      </c>
      <c r="CJ730" s="74" t="e">
        <f t="shared" si="140"/>
        <v>#REF!</v>
      </c>
      <c r="CK730" s="74" t="e">
        <f t="shared" si="141"/>
        <v>#REF!</v>
      </c>
      <c r="CL730" s="201" t="e">
        <f>IF(ISNA(CJ730),"",CJ730*#REF!)</f>
        <v>#REF!</v>
      </c>
      <c r="CM730" s="201" t="e">
        <f>IF(ISNA(CK730),"",CK730*#REF!)</f>
        <v>#REF!</v>
      </c>
      <c r="CN730" s="101" t="e">
        <f>IF(#REF!&gt;0,DQ$57,"")</f>
        <v>#REF!</v>
      </c>
      <c r="CO730" s="84"/>
      <c r="CP730" s="2"/>
      <c r="CQ730" s="2"/>
      <c r="CR730" s="2"/>
      <c r="CS730" s="2"/>
      <c r="CT730" s="2"/>
      <c r="CU730" s="2"/>
      <c r="CV730" s="2"/>
      <c r="CX730" s="2"/>
      <c r="CY730" s="2"/>
      <c r="CZ730" s="2"/>
      <c r="DA730" s="2"/>
      <c r="DB730" s="2"/>
      <c r="DC730" s="2"/>
      <c r="DD730" s="2"/>
      <c r="DE730" s="2"/>
      <c r="DF730" s="2"/>
    </row>
    <row r="731" spans="2:110" ht="18" customHeight="1">
      <c r="B731" s="151" t="e">
        <f>IF(#REF!="","",VLOOKUP(#REF!,$CX$11:$DG$26,9,0))</f>
        <v>#REF!</v>
      </c>
      <c r="C731" s="64" t="e">
        <f>IF(#REF!="",0,VLOOKUP(#REF!,$CP$11:$CQ$16,2,0))</f>
        <v>#REF!</v>
      </c>
      <c r="D731" s="65" t="e">
        <f>IF(#REF!="",0,VLOOKUP(#REF!,$CX$11:$CY$26,2,0))</f>
        <v>#REF!</v>
      </c>
      <c r="E731" s="152" t="e">
        <f t="shared" si="131"/>
        <v>#REF!</v>
      </c>
      <c r="F731" s="155" t="e">
        <f>IF(#REF!="","",VLOOKUP(#REF!,#REF!,7,0))</f>
        <v>#REF!</v>
      </c>
      <c r="G731" s="201" t="e">
        <f>IF(OR(#REF!="",F731=""),"",ROUND(#REF!/10^3*F731,3))</f>
        <v>#REF!</v>
      </c>
      <c r="H731" s="201" t="e">
        <f>IF(#REF!&gt;0,#REF!*#REF!/1000,"")</f>
        <v>#REF!</v>
      </c>
      <c r="I731" s="201" t="e">
        <f>IF(#REF!&gt;0,#REF!*#REF!/1000,"")</f>
        <v>#REF!</v>
      </c>
      <c r="J731" s="51" t="e">
        <f>IF(#REF!="●","",IF(#REF!="","",#REF!))</f>
        <v>#REF!</v>
      </c>
      <c r="K731" s="51" t="e">
        <f>IF(#REF!="●","",IF(#REF!="","",#REF!))</f>
        <v>#REF!</v>
      </c>
      <c r="L731" s="74" t="e">
        <f t="shared" si="132"/>
        <v>#REF!</v>
      </c>
      <c r="M731" s="74" t="e">
        <f t="shared" si="133"/>
        <v>#REF!</v>
      </c>
      <c r="N731" s="201" t="e">
        <f>IF(ISNA(L731),"",L731*#REF!)</f>
        <v>#REF!</v>
      </c>
      <c r="O731" s="201" t="e">
        <f>IF(ISNA(M731),"",M731*#REF!)</f>
        <v>#REF!</v>
      </c>
      <c r="P731" s="78" t="e">
        <f>IF(#REF!&gt;0,DQ$6,"")</f>
        <v>#REF!</v>
      </c>
      <c r="Q731" s="99"/>
      <c r="R731" s="411"/>
      <c r="S731" s="412" t="e">
        <f>IF(OR(#REF!="",F731=""),"",ROUND(#REF!/10^3*F731,3))</f>
        <v>#REF!</v>
      </c>
      <c r="T731" s="412" t="e">
        <f>IF(#REF!&gt;0,#REF!*#REF!/1000,"")</f>
        <v>#REF!</v>
      </c>
      <c r="U731" s="412" t="e">
        <f>IF(#REF!&gt;0,#REF!*#REF!/1000,"")</f>
        <v>#REF!</v>
      </c>
      <c r="V731" s="413" t="e">
        <f>IF(OR(#REF!="●",#REF!="●"),"",IF(#REF!="","",#REF!))</f>
        <v>#REF!</v>
      </c>
      <c r="W731" s="413" t="e">
        <f>IF(OR(#REF!="●",#REF!="●"),"",IF(#REF!="","",#REF!))</f>
        <v>#REF!</v>
      </c>
      <c r="X731" s="412" t="e">
        <f>IF(ISNA(L731),"",L731*#REF!)</f>
        <v>#REF!</v>
      </c>
      <c r="Y731" s="412" t="e">
        <f>IF(ISNA(M731),"",M731*#REF!)</f>
        <v>#REF!</v>
      </c>
      <c r="Z731" s="414" t="e">
        <f>IF(#REF!&gt;0,DQ$6,"")</f>
        <v>#REF!</v>
      </c>
      <c r="AA731" s="95" t="e">
        <f>IF(#REF!="","",VLOOKUP(#REF!,#REF!,7,0))</f>
        <v>#REF!</v>
      </c>
      <c r="AB731" s="201" t="e">
        <f>IF(OR(#REF!="",AA731=""),"",ROUND(#REF!/10^3*AA731,3))</f>
        <v>#REF!</v>
      </c>
      <c r="AC731" s="201" t="e">
        <f>IF(#REF!&gt;0,#REF!*#REF!/1000,"")</f>
        <v>#REF!</v>
      </c>
      <c r="AD731" s="201" t="e">
        <f>IF(#REF!&gt;0,#REF!*#REF!/1000,"")</f>
        <v>#REF!</v>
      </c>
      <c r="AE731" s="74" t="e">
        <f t="shared" si="134"/>
        <v>#REF!</v>
      </c>
      <c r="AF731" s="74" t="e">
        <f t="shared" si="135"/>
        <v>#REF!</v>
      </c>
      <c r="AG731" s="201" t="e">
        <f>IF(ISNA(AE731),"",AE731*#REF!)</f>
        <v>#REF!</v>
      </c>
      <c r="AH731" s="201" t="e">
        <f>IF(ISNA(AF731),"",AF731*#REF!)</f>
        <v>#REF!</v>
      </c>
      <c r="AI731" s="78" t="e">
        <f>IF(#REF!&gt;0,DQ$23,"")</f>
        <v>#REF!</v>
      </c>
      <c r="AJ731" s="99"/>
      <c r="AK731" s="411"/>
      <c r="AL731" s="412" t="e">
        <f>IF(OR(#REF!="",F731=""),"",ROUND(#REF!/10^3*F731,3))</f>
        <v>#REF!</v>
      </c>
      <c r="AM731" s="412" t="e">
        <f>IF(#REF!&gt;0,#REF!*#REF!/1000,"")</f>
        <v>#REF!</v>
      </c>
      <c r="AN731" s="412" t="e">
        <f>IF(#REF!&gt;0,#REF!*#REF!/1000,"")</f>
        <v>#REF!</v>
      </c>
      <c r="AO731" s="413" t="e">
        <f>IF(OR(#REF!="●",#REF!="●",#REF!="●"),"",IF(#REF!="","",#REF!))</f>
        <v>#REF!</v>
      </c>
      <c r="AP731" s="413" t="e">
        <f>IF(OR(#REF!="●",#REF!="●",#REF!="●"),"",IF(#REF!="","",#REF!))</f>
        <v>#REF!</v>
      </c>
      <c r="AQ731" s="412" t="e">
        <f>IF(ISNA(L731),"",L731*#REF!)</f>
        <v>#REF!</v>
      </c>
      <c r="AR731" s="412" t="e">
        <f>IF(ISNA(M731),"",M731*#REF!)</f>
        <v>#REF!</v>
      </c>
      <c r="AS731" s="414" t="e">
        <f>IF(#REF!&gt;0,DQ$6,"")</f>
        <v>#REF!</v>
      </c>
      <c r="AT731" s="95" t="e">
        <f>IF(#REF!="","",VLOOKUP(#REF!,#REF!,7,0))</f>
        <v>#REF!</v>
      </c>
      <c r="AU731" s="201" t="e">
        <f>IF(OR(#REF!="",AT731=""),"",ROUND(#REF!/10^3*AT731,3))</f>
        <v>#REF!</v>
      </c>
      <c r="AV731" s="201" t="e">
        <f>IF(#REF!&gt;0,#REF!*#REF!/1000,"")</f>
        <v>#REF!</v>
      </c>
      <c r="AW731" s="201" t="e">
        <f>IF(#REF!&gt;0,#REF!*#REF!/1000,"")</f>
        <v>#REF!</v>
      </c>
      <c r="AX731" s="74" t="e">
        <f t="shared" si="136"/>
        <v>#REF!</v>
      </c>
      <c r="AY731" s="74" t="e">
        <f t="shared" si="137"/>
        <v>#REF!</v>
      </c>
      <c r="AZ731" s="201" t="e">
        <f>IF(ISNA(AX731),"",AX731*#REF!)</f>
        <v>#REF!</v>
      </c>
      <c r="BA731" s="201" t="e">
        <f>IF(ISNA(AY731),"",AY731*#REF!)</f>
        <v>#REF!</v>
      </c>
      <c r="BB731" s="78" t="e">
        <f>IF(#REF!&gt;0,DQ$40,"")</f>
        <v>#REF!</v>
      </c>
      <c r="BC731" s="99"/>
      <c r="BD731" s="650"/>
      <c r="BE731" s="652" t="e">
        <f>IF(OR(#REF!="",F731=""),"",ROUND(#REF!/10^3*F731,3))</f>
        <v>#REF!</v>
      </c>
      <c r="BF731" s="412" t="e">
        <f>IF(#REF!&gt;0,#REF!*#REF!/1000,"")</f>
        <v>#REF!</v>
      </c>
      <c r="BG731" s="412" t="e">
        <f>IF(#REF!&gt;0,#REF!*#REF!/1000,"")</f>
        <v>#REF!</v>
      </c>
      <c r="BH731" s="413" t="e">
        <f>IF(OR(#REF!="●",#REF!="●",#REF!="●",#REF!="●"),"",IF(#REF!="","",#REF!))</f>
        <v>#REF!</v>
      </c>
      <c r="BI731" s="413" t="e">
        <f>IF(OR(#REF!="●",#REF!="●",#REF!="●",#REF!="●"),"",IF(#REF!="","",#REF!))</f>
        <v>#REF!</v>
      </c>
      <c r="BJ731" s="412" t="e">
        <f>IF(ISNA(L731),"",L731*#REF!)</f>
        <v>#REF!</v>
      </c>
      <c r="BK731" s="412" t="e">
        <f>IF(ISNA(M731),"",M731*#REF!)</f>
        <v>#REF!</v>
      </c>
      <c r="BL731" s="415" t="e">
        <f>IF(#REF!&gt;0,DQ$6,"")</f>
        <v>#REF!</v>
      </c>
      <c r="BM731" s="361" t="e">
        <f>IF(#REF!="","",VLOOKUP(#REF!,#REF!,7,0))</f>
        <v>#REF!</v>
      </c>
      <c r="BN731" s="201" t="e">
        <f>IF(OR(#REF!="",BM731=""),"",ROUND(#REF!/10^3*BM731,3))</f>
        <v>#REF!</v>
      </c>
      <c r="BO731" s="201" t="e">
        <f>IF(#REF!&gt;0,#REF!*#REF!/1000,"")</f>
        <v>#REF!</v>
      </c>
      <c r="BP731" s="201" t="e">
        <f>IF(#REF!&gt;0,#REF!*#REF!/1000,"")</f>
        <v>#REF!</v>
      </c>
      <c r="BQ731" s="74" t="e">
        <f t="shared" si="138"/>
        <v>#REF!</v>
      </c>
      <c r="BR731" s="74" t="e">
        <f t="shared" si="139"/>
        <v>#REF!</v>
      </c>
      <c r="BS731" s="201" t="e">
        <f>IF(ISNA(BQ731),"",BQ731*#REF!)</f>
        <v>#REF!</v>
      </c>
      <c r="BT731" s="201" t="e">
        <f>IF(ISNA(BR731),"",BR731*#REF!)</f>
        <v>#REF!</v>
      </c>
      <c r="BU731" s="78" t="e">
        <f>IF(#REF!&gt;0,DQ$57,"")</f>
        <v>#REF!</v>
      </c>
      <c r="BV731" s="99"/>
      <c r="BW731" s="411"/>
      <c r="BX731" s="412" t="e">
        <f>IF(OR(#REF!="",F731=""),"",ROUND(#REF!/10^3*F731,3))</f>
        <v>#REF!</v>
      </c>
      <c r="BY731" s="412" t="e">
        <f>IF(#REF!&gt;0,#REF!*#REF!/1000,"")</f>
        <v>#REF!</v>
      </c>
      <c r="BZ731" s="412" t="e">
        <f>IF(#REF!&gt;0,#REF!*#REF!/1000,"")</f>
        <v>#REF!</v>
      </c>
      <c r="CA731" s="413" t="e">
        <f>IF(OR(#REF!="●",#REF!="●",#REF!="●",#REF!="●",#REF!="●"),"",IF(#REF!="","",#REF!))</f>
        <v>#REF!</v>
      </c>
      <c r="CB731" s="413" t="e">
        <f>IF(OR(#REF!="●",#REF!="●",#REF!="●",#REF!="●",#REF!="●"),"",IF(#REF!="","",#REF!))</f>
        <v>#REF!</v>
      </c>
      <c r="CC731" s="412" t="e">
        <f>IF(ISNA(L731),"",L731*#REF!)</f>
        <v>#REF!</v>
      </c>
      <c r="CD731" s="412" t="e">
        <f>IF(ISNA(M731),"",M731*#REF!)</f>
        <v>#REF!</v>
      </c>
      <c r="CE731" s="415" t="e">
        <f>IF(#REF!&gt;0,DQ$6,"")</f>
        <v>#REF!</v>
      </c>
      <c r="CF731" s="361" t="e">
        <f>IF(#REF!="","",VLOOKUP(#REF!,#REF!,7,0))</f>
        <v>#REF!</v>
      </c>
      <c r="CG731" s="201" t="e">
        <f>IF(OR(#REF!="",CF731=""),"",ROUND(#REF!/10^3*CF731,3))</f>
        <v>#REF!</v>
      </c>
      <c r="CH731" s="201" t="e">
        <f>IF(#REF!&gt;0,#REF!*#REF!/1000,"")</f>
        <v>#REF!</v>
      </c>
      <c r="CI731" s="201" t="e">
        <f>IF(#REF!&gt;0,#REF!*#REF!/1000,"")</f>
        <v>#REF!</v>
      </c>
      <c r="CJ731" s="74" t="e">
        <f t="shared" si="140"/>
        <v>#REF!</v>
      </c>
      <c r="CK731" s="74" t="e">
        <f t="shared" si="141"/>
        <v>#REF!</v>
      </c>
      <c r="CL731" s="201" t="e">
        <f>IF(ISNA(CJ731),"",CJ731*#REF!)</f>
        <v>#REF!</v>
      </c>
      <c r="CM731" s="201" t="e">
        <f>IF(ISNA(CK731),"",CK731*#REF!)</f>
        <v>#REF!</v>
      </c>
      <c r="CN731" s="101" t="e">
        <f>IF(#REF!&gt;0,DQ$57,"")</f>
        <v>#REF!</v>
      </c>
      <c r="CO731" s="84"/>
      <c r="CP731" s="2"/>
      <c r="CQ731" s="2"/>
      <c r="CR731" s="2"/>
      <c r="CS731" s="2"/>
      <c r="CT731" s="2"/>
      <c r="CU731" s="2"/>
      <c r="CV731" s="2"/>
      <c r="CX731" s="2"/>
      <c r="CY731" s="2"/>
      <c r="CZ731" s="2"/>
      <c r="DA731" s="2"/>
      <c r="DB731" s="2"/>
      <c r="DC731" s="2"/>
      <c r="DD731" s="2"/>
      <c r="DE731" s="2"/>
      <c r="DF731" s="2"/>
    </row>
    <row r="732" spans="2:110" ht="18" customHeight="1">
      <c r="B732" s="151" t="e">
        <f>IF(#REF!="","",VLOOKUP(#REF!,$CX$11:$DG$26,9,0))</f>
        <v>#REF!</v>
      </c>
      <c r="C732" s="64" t="e">
        <f>IF(#REF!="",0,VLOOKUP(#REF!,$CP$11:$CQ$16,2,0))</f>
        <v>#REF!</v>
      </c>
      <c r="D732" s="65" t="e">
        <f>IF(#REF!="",0,VLOOKUP(#REF!,$CX$11:$CY$26,2,0))</f>
        <v>#REF!</v>
      </c>
      <c r="E732" s="152" t="e">
        <f t="shared" si="131"/>
        <v>#REF!</v>
      </c>
      <c r="F732" s="155" t="e">
        <f>IF(#REF!="","",VLOOKUP(#REF!,#REF!,7,0))</f>
        <v>#REF!</v>
      </c>
      <c r="G732" s="201" t="e">
        <f>IF(OR(#REF!="",F732=""),"",ROUND(#REF!/10^3*F732,3))</f>
        <v>#REF!</v>
      </c>
      <c r="H732" s="201" t="e">
        <f>IF(#REF!&gt;0,#REF!*#REF!/1000,"")</f>
        <v>#REF!</v>
      </c>
      <c r="I732" s="201" t="e">
        <f>IF(#REF!&gt;0,#REF!*#REF!/1000,"")</f>
        <v>#REF!</v>
      </c>
      <c r="J732" s="51" t="e">
        <f>IF(#REF!="●","",IF(#REF!="","",#REF!))</f>
        <v>#REF!</v>
      </c>
      <c r="K732" s="51" t="e">
        <f>IF(#REF!="●","",IF(#REF!="","",#REF!))</f>
        <v>#REF!</v>
      </c>
      <c r="L732" s="74" t="e">
        <f t="shared" si="132"/>
        <v>#REF!</v>
      </c>
      <c r="M732" s="74" t="e">
        <f t="shared" si="133"/>
        <v>#REF!</v>
      </c>
      <c r="N732" s="201" t="e">
        <f>IF(ISNA(L732),"",L732*#REF!)</f>
        <v>#REF!</v>
      </c>
      <c r="O732" s="201" t="e">
        <f>IF(ISNA(M732),"",M732*#REF!)</f>
        <v>#REF!</v>
      </c>
      <c r="P732" s="78" t="e">
        <f>IF(#REF!&gt;0,DQ$6,"")</f>
        <v>#REF!</v>
      </c>
      <c r="Q732" s="99"/>
      <c r="R732" s="411"/>
      <c r="S732" s="412" t="e">
        <f>IF(OR(#REF!="",F732=""),"",ROUND(#REF!/10^3*F732,3))</f>
        <v>#REF!</v>
      </c>
      <c r="T732" s="412" t="e">
        <f>IF(#REF!&gt;0,#REF!*#REF!/1000,"")</f>
        <v>#REF!</v>
      </c>
      <c r="U732" s="412" t="e">
        <f>IF(#REF!&gt;0,#REF!*#REF!/1000,"")</f>
        <v>#REF!</v>
      </c>
      <c r="V732" s="413" t="e">
        <f>IF(OR(#REF!="●",#REF!="●"),"",IF(#REF!="","",#REF!))</f>
        <v>#REF!</v>
      </c>
      <c r="W732" s="413" t="e">
        <f>IF(OR(#REF!="●",#REF!="●"),"",IF(#REF!="","",#REF!))</f>
        <v>#REF!</v>
      </c>
      <c r="X732" s="412" t="e">
        <f>IF(ISNA(L732),"",L732*#REF!)</f>
        <v>#REF!</v>
      </c>
      <c r="Y732" s="412" t="e">
        <f>IF(ISNA(M732),"",M732*#REF!)</f>
        <v>#REF!</v>
      </c>
      <c r="Z732" s="414" t="e">
        <f>IF(#REF!&gt;0,DQ$6,"")</f>
        <v>#REF!</v>
      </c>
      <c r="AA732" s="95" t="e">
        <f>IF(#REF!="","",VLOOKUP(#REF!,#REF!,7,0))</f>
        <v>#REF!</v>
      </c>
      <c r="AB732" s="201" t="e">
        <f>IF(OR(#REF!="",AA732=""),"",ROUND(#REF!/10^3*AA732,3))</f>
        <v>#REF!</v>
      </c>
      <c r="AC732" s="201" t="e">
        <f>IF(#REF!&gt;0,#REF!*#REF!/1000,"")</f>
        <v>#REF!</v>
      </c>
      <c r="AD732" s="201" t="e">
        <f>IF(#REF!&gt;0,#REF!*#REF!/1000,"")</f>
        <v>#REF!</v>
      </c>
      <c r="AE732" s="74" t="e">
        <f t="shared" si="134"/>
        <v>#REF!</v>
      </c>
      <c r="AF732" s="74" t="e">
        <f t="shared" si="135"/>
        <v>#REF!</v>
      </c>
      <c r="AG732" s="201" t="e">
        <f>IF(ISNA(AE732),"",AE732*#REF!)</f>
        <v>#REF!</v>
      </c>
      <c r="AH732" s="201" t="e">
        <f>IF(ISNA(AF732),"",AF732*#REF!)</f>
        <v>#REF!</v>
      </c>
      <c r="AI732" s="78" t="e">
        <f>IF(#REF!&gt;0,DQ$23,"")</f>
        <v>#REF!</v>
      </c>
      <c r="AJ732" s="99"/>
      <c r="AK732" s="411"/>
      <c r="AL732" s="412" t="e">
        <f>IF(OR(#REF!="",F732=""),"",ROUND(#REF!/10^3*F732,3))</f>
        <v>#REF!</v>
      </c>
      <c r="AM732" s="412" t="e">
        <f>IF(#REF!&gt;0,#REF!*#REF!/1000,"")</f>
        <v>#REF!</v>
      </c>
      <c r="AN732" s="412" t="e">
        <f>IF(#REF!&gt;0,#REF!*#REF!/1000,"")</f>
        <v>#REF!</v>
      </c>
      <c r="AO732" s="413" t="e">
        <f>IF(OR(#REF!="●",#REF!="●",#REF!="●"),"",IF(#REF!="","",#REF!))</f>
        <v>#REF!</v>
      </c>
      <c r="AP732" s="413" t="e">
        <f>IF(OR(#REF!="●",#REF!="●",#REF!="●"),"",IF(#REF!="","",#REF!))</f>
        <v>#REF!</v>
      </c>
      <c r="AQ732" s="412" t="e">
        <f>IF(ISNA(L732),"",L732*#REF!)</f>
        <v>#REF!</v>
      </c>
      <c r="AR732" s="412" t="e">
        <f>IF(ISNA(M732),"",M732*#REF!)</f>
        <v>#REF!</v>
      </c>
      <c r="AS732" s="414" t="e">
        <f>IF(#REF!&gt;0,DQ$6,"")</f>
        <v>#REF!</v>
      </c>
      <c r="AT732" s="95" t="e">
        <f>IF(#REF!="","",VLOOKUP(#REF!,#REF!,7,0))</f>
        <v>#REF!</v>
      </c>
      <c r="AU732" s="201" t="e">
        <f>IF(OR(#REF!="",AT732=""),"",ROUND(#REF!/10^3*AT732,3))</f>
        <v>#REF!</v>
      </c>
      <c r="AV732" s="201" t="e">
        <f>IF(#REF!&gt;0,#REF!*#REF!/1000,"")</f>
        <v>#REF!</v>
      </c>
      <c r="AW732" s="201" t="e">
        <f>IF(#REF!&gt;0,#REF!*#REF!/1000,"")</f>
        <v>#REF!</v>
      </c>
      <c r="AX732" s="74" t="e">
        <f t="shared" si="136"/>
        <v>#REF!</v>
      </c>
      <c r="AY732" s="74" t="e">
        <f t="shared" si="137"/>
        <v>#REF!</v>
      </c>
      <c r="AZ732" s="201" t="e">
        <f>IF(ISNA(AX732),"",AX732*#REF!)</f>
        <v>#REF!</v>
      </c>
      <c r="BA732" s="201" t="e">
        <f>IF(ISNA(AY732),"",AY732*#REF!)</f>
        <v>#REF!</v>
      </c>
      <c r="BB732" s="78" t="e">
        <f>IF(#REF!&gt;0,DQ$40,"")</f>
        <v>#REF!</v>
      </c>
      <c r="BC732" s="99"/>
      <c r="BD732" s="650"/>
      <c r="BE732" s="652" t="e">
        <f>IF(OR(#REF!="",F732=""),"",ROUND(#REF!/10^3*F732,3))</f>
        <v>#REF!</v>
      </c>
      <c r="BF732" s="412" t="e">
        <f>IF(#REF!&gt;0,#REF!*#REF!/1000,"")</f>
        <v>#REF!</v>
      </c>
      <c r="BG732" s="412" t="e">
        <f>IF(#REF!&gt;0,#REF!*#REF!/1000,"")</f>
        <v>#REF!</v>
      </c>
      <c r="BH732" s="413" t="e">
        <f>IF(OR(#REF!="●",#REF!="●",#REF!="●",#REF!="●"),"",IF(#REF!="","",#REF!))</f>
        <v>#REF!</v>
      </c>
      <c r="BI732" s="413" t="e">
        <f>IF(OR(#REF!="●",#REF!="●",#REF!="●",#REF!="●"),"",IF(#REF!="","",#REF!))</f>
        <v>#REF!</v>
      </c>
      <c r="BJ732" s="412" t="e">
        <f>IF(ISNA(L732),"",L732*#REF!)</f>
        <v>#REF!</v>
      </c>
      <c r="BK732" s="412" t="e">
        <f>IF(ISNA(M732),"",M732*#REF!)</f>
        <v>#REF!</v>
      </c>
      <c r="BL732" s="415" t="e">
        <f>IF(#REF!&gt;0,DQ$6,"")</f>
        <v>#REF!</v>
      </c>
      <c r="BM732" s="361" t="e">
        <f>IF(#REF!="","",VLOOKUP(#REF!,#REF!,7,0))</f>
        <v>#REF!</v>
      </c>
      <c r="BN732" s="201" t="e">
        <f>IF(OR(#REF!="",BM732=""),"",ROUND(#REF!/10^3*BM732,3))</f>
        <v>#REF!</v>
      </c>
      <c r="BO732" s="201" t="e">
        <f>IF(#REF!&gt;0,#REF!*#REF!/1000,"")</f>
        <v>#REF!</v>
      </c>
      <c r="BP732" s="201" t="e">
        <f>IF(#REF!&gt;0,#REF!*#REF!/1000,"")</f>
        <v>#REF!</v>
      </c>
      <c r="BQ732" s="74" t="e">
        <f t="shared" si="138"/>
        <v>#REF!</v>
      </c>
      <c r="BR732" s="74" t="e">
        <f t="shared" si="139"/>
        <v>#REF!</v>
      </c>
      <c r="BS732" s="201" t="e">
        <f>IF(ISNA(BQ732),"",BQ732*#REF!)</f>
        <v>#REF!</v>
      </c>
      <c r="BT732" s="201" t="e">
        <f>IF(ISNA(BR732),"",BR732*#REF!)</f>
        <v>#REF!</v>
      </c>
      <c r="BU732" s="78" t="e">
        <f>IF(#REF!&gt;0,DQ$57,"")</f>
        <v>#REF!</v>
      </c>
      <c r="BV732" s="99"/>
      <c r="BW732" s="411"/>
      <c r="BX732" s="412" t="e">
        <f>IF(OR(#REF!="",F732=""),"",ROUND(#REF!/10^3*F732,3))</f>
        <v>#REF!</v>
      </c>
      <c r="BY732" s="412" t="e">
        <f>IF(#REF!&gt;0,#REF!*#REF!/1000,"")</f>
        <v>#REF!</v>
      </c>
      <c r="BZ732" s="412" t="e">
        <f>IF(#REF!&gt;0,#REF!*#REF!/1000,"")</f>
        <v>#REF!</v>
      </c>
      <c r="CA732" s="413" t="e">
        <f>IF(OR(#REF!="●",#REF!="●",#REF!="●",#REF!="●",#REF!="●"),"",IF(#REF!="","",#REF!))</f>
        <v>#REF!</v>
      </c>
      <c r="CB732" s="413" t="e">
        <f>IF(OR(#REF!="●",#REF!="●",#REF!="●",#REF!="●",#REF!="●"),"",IF(#REF!="","",#REF!))</f>
        <v>#REF!</v>
      </c>
      <c r="CC732" s="412" t="e">
        <f>IF(ISNA(L732),"",L732*#REF!)</f>
        <v>#REF!</v>
      </c>
      <c r="CD732" s="412" t="e">
        <f>IF(ISNA(M732),"",M732*#REF!)</f>
        <v>#REF!</v>
      </c>
      <c r="CE732" s="415" t="e">
        <f>IF(#REF!&gt;0,DQ$6,"")</f>
        <v>#REF!</v>
      </c>
      <c r="CF732" s="361" t="e">
        <f>IF(#REF!="","",VLOOKUP(#REF!,#REF!,7,0))</f>
        <v>#REF!</v>
      </c>
      <c r="CG732" s="201" t="e">
        <f>IF(OR(#REF!="",CF732=""),"",ROUND(#REF!/10^3*CF732,3))</f>
        <v>#REF!</v>
      </c>
      <c r="CH732" s="201" t="e">
        <f>IF(#REF!&gt;0,#REF!*#REF!/1000,"")</f>
        <v>#REF!</v>
      </c>
      <c r="CI732" s="201" t="e">
        <f>IF(#REF!&gt;0,#REF!*#REF!/1000,"")</f>
        <v>#REF!</v>
      </c>
      <c r="CJ732" s="74" t="e">
        <f t="shared" si="140"/>
        <v>#REF!</v>
      </c>
      <c r="CK732" s="74" t="e">
        <f t="shared" si="141"/>
        <v>#REF!</v>
      </c>
      <c r="CL732" s="201" t="e">
        <f>IF(ISNA(CJ732),"",CJ732*#REF!)</f>
        <v>#REF!</v>
      </c>
      <c r="CM732" s="201" t="e">
        <f>IF(ISNA(CK732),"",CK732*#REF!)</f>
        <v>#REF!</v>
      </c>
      <c r="CN732" s="101" t="e">
        <f>IF(#REF!&gt;0,DQ$57,"")</f>
        <v>#REF!</v>
      </c>
      <c r="CO732" s="84"/>
      <c r="CP732" s="2"/>
      <c r="CQ732" s="2"/>
      <c r="CR732" s="2"/>
      <c r="CS732" s="2"/>
      <c r="CT732" s="2"/>
      <c r="CU732" s="2"/>
      <c r="CV732" s="2"/>
      <c r="CX732" s="2"/>
      <c r="CY732" s="2"/>
      <c r="CZ732" s="2"/>
      <c r="DA732" s="2"/>
      <c r="DB732" s="2"/>
      <c r="DC732" s="2"/>
      <c r="DD732" s="2"/>
      <c r="DE732" s="2"/>
      <c r="DF732" s="2"/>
    </row>
    <row r="733" spans="2:110" ht="18" customHeight="1">
      <c r="B733" s="151" t="e">
        <f>IF(#REF!="","",VLOOKUP(#REF!,$CX$11:$DG$26,9,0))</f>
        <v>#REF!</v>
      </c>
      <c r="C733" s="64" t="e">
        <f>IF(#REF!="",0,VLOOKUP(#REF!,$CP$11:$CQ$16,2,0))</f>
        <v>#REF!</v>
      </c>
      <c r="D733" s="65" t="e">
        <f>IF(#REF!="",0,VLOOKUP(#REF!,$CX$11:$CY$26,2,0))</f>
        <v>#REF!</v>
      </c>
      <c r="E733" s="152" t="e">
        <f t="shared" si="131"/>
        <v>#REF!</v>
      </c>
      <c r="F733" s="155" t="e">
        <f>IF(#REF!="","",VLOOKUP(#REF!,#REF!,7,0))</f>
        <v>#REF!</v>
      </c>
      <c r="G733" s="201" t="e">
        <f>IF(OR(#REF!="",F733=""),"",ROUND(#REF!/10^3*F733,3))</f>
        <v>#REF!</v>
      </c>
      <c r="H733" s="201" t="e">
        <f>IF(#REF!&gt;0,#REF!*#REF!/1000,"")</f>
        <v>#REF!</v>
      </c>
      <c r="I733" s="201" t="e">
        <f>IF(#REF!&gt;0,#REF!*#REF!/1000,"")</f>
        <v>#REF!</v>
      </c>
      <c r="J733" s="51" t="e">
        <f>IF(#REF!="●","",IF(#REF!="","",#REF!))</f>
        <v>#REF!</v>
      </c>
      <c r="K733" s="51" t="e">
        <f>IF(#REF!="●","",IF(#REF!="","",#REF!))</f>
        <v>#REF!</v>
      </c>
      <c r="L733" s="74" t="e">
        <f t="shared" si="132"/>
        <v>#REF!</v>
      </c>
      <c r="M733" s="74" t="e">
        <f t="shared" si="133"/>
        <v>#REF!</v>
      </c>
      <c r="N733" s="201" t="e">
        <f>IF(ISNA(L733),"",L733*#REF!)</f>
        <v>#REF!</v>
      </c>
      <c r="O733" s="201" t="e">
        <f>IF(ISNA(M733),"",M733*#REF!)</f>
        <v>#REF!</v>
      </c>
      <c r="P733" s="78" t="e">
        <f>IF(#REF!&gt;0,DQ$6,"")</f>
        <v>#REF!</v>
      </c>
      <c r="Q733" s="99"/>
      <c r="R733" s="411"/>
      <c r="S733" s="412" t="e">
        <f>IF(OR(#REF!="",F733=""),"",ROUND(#REF!/10^3*F733,3))</f>
        <v>#REF!</v>
      </c>
      <c r="T733" s="412" t="e">
        <f>IF(#REF!&gt;0,#REF!*#REF!/1000,"")</f>
        <v>#REF!</v>
      </c>
      <c r="U733" s="412" t="e">
        <f>IF(#REF!&gt;0,#REF!*#REF!/1000,"")</f>
        <v>#REF!</v>
      </c>
      <c r="V733" s="413" t="e">
        <f>IF(OR(#REF!="●",#REF!="●"),"",IF(#REF!="","",#REF!))</f>
        <v>#REF!</v>
      </c>
      <c r="W733" s="413" t="e">
        <f>IF(OR(#REF!="●",#REF!="●"),"",IF(#REF!="","",#REF!))</f>
        <v>#REF!</v>
      </c>
      <c r="X733" s="412" t="e">
        <f>IF(ISNA(L733),"",L733*#REF!)</f>
        <v>#REF!</v>
      </c>
      <c r="Y733" s="412" t="e">
        <f>IF(ISNA(M733),"",M733*#REF!)</f>
        <v>#REF!</v>
      </c>
      <c r="Z733" s="414" t="e">
        <f>IF(#REF!&gt;0,DQ$6,"")</f>
        <v>#REF!</v>
      </c>
      <c r="AA733" s="95" t="e">
        <f>IF(#REF!="","",VLOOKUP(#REF!,#REF!,7,0))</f>
        <v>#REF!</v>
      </c>
      <c r="AB733" s="201" t="e">
        <f>IF(OR(#REF!="",AA733=""),"",ROUND(#REF!/10^3*AA733,3))</f>
        <v>#REF!</v>
      </c>
      <c r="AC733" s="201" t="e">
        <f>IF(#REF!&gt;0,#REF!*#REF!/1000,"")</f>
        <v>#REF!</v>
      </c>
      <c r="AD733" s="201" t="e">
        <f>IF(#REF!&gt;0,#REF!*#REF!/1000,"")</f>
        <v>#REF!</v>
      </c>
      <c r="AE733" s="74" t="e">
        <f t="shared" si="134"/>
        <v>#REF!</v>
      </c>
      <c r="AF733" s="74" t="e">
        <f t="shared" si="135"/>
        <v>#REF!</v>
      </c>
      <c r="AG733" s="201" t="e">
        <f>IF(ISNA(AE733),"",AE733*#REF!)</f>
        <v>#REF!</v>
      </c>
      <c r="AH733" s="201" t="e">
        <f>IF(ISNA(AF733),"",AF733*#REF!)</f>
        <v>#REF!</v>
      </c>
      <c r="AI733" s="78" t="e">
        <f>IF(#REF!&gt;0,DQ$23,"")</f>
        <v>#REF!</v>
      </c>
      <c r="AJ733" s="99"/>
      <c r="AK733" s="411"/>
      <c r="AL733" s="412" t="e">
        <f>IF(OR(#REF!="",F733=""),"",ROUND(#REF!/10^3*F733,3))</f>
        <v>#REF!</v>
      </c>
      <c r="AM733" s="412" t="e">
        <f>IF(#REF!&gt;0,#REF!*#REF!/1000,"")</f>
        <v>#REF!</v>
      </c>
      <c r="AN733" s="412" t="e">
        <f>IF(#REF!&gt;0,#REF!*#REF!/1000,"")</f>
        <v>#REF!</v>
      </c>
      <c r="AO733" s="413" t="e">
        <f>IF(OR(#REF!="●",#REF!="●",#REF!="●"),"",IF(#REF!="","",#REF!))</f>
        <v>#REF!</v>
      </c>
      <c r="AP733" s="413" t="e">
        <f>IF(OR(#REF!="●",#REF!="●",#REF!="●"),"",IF(#REF!="","",#REF!))</f>
        <v>#REF!</v>
      </c>
      <c r="AQ733" s="412" t="e">
        <f>IF(ISNA(L733),"",L733*#REF!)</f>
        <v>#REF!</v>
      </c>
      <c r="AR733" s="412" t="e">
        <f>IF(ISNA(M733),"",M733*#REF!)</f>
        <v>#REF!</v>
      </c>
      <c r="AS733" s="414" t="e">
        <f>IF(#REF!&gt;0,DQ$6,"")</f>
        <v>#REF!</v>
      </c>
      <c r="AT733" s="95" t="e">
        <f>IF(#REF!="","",VLOOKUP(#REF!,#REF!,7,0))</f>
        <v>#REF!</v>
      </c>
      <c r="AU733" s="201" t="e">
        <f>IF(OR(#REF!="",AT733=""),"",ROUND(#REF!/10^3*AT733,3))</f>
        <v>#REF!</v>
      </c>
      <c r="AV733" s="201" t="e">
        <f>IF(#REF!&gt;0,#REF!*#REF!/1000,"")</f>
        <v>#REF!</v>
      </c>
      <c r="AW733" s="201" t="e">
        <f>IF(#REF!&gt;0,#REF!*#REF!/1000,"")</f>
        <v>#REF!</v>
      </c>
      <c r="AX733" s="74" t="e">
        <f t="shared" si="136"/>
        <v>#REF!</v>
      </c>
      <c r="AY733" s="74" t="e">
        <f t="shared" si="137"/>
        <v>#REF!</v>
      </c>
      <c r="AZ733" s="201" t="e">
        <f>IF(ISNA(AX733),"",AX733*#REF!)</f>
        <v>#REF!</v>
      </c>
      <c r="BA733" s="201" t="e">
        <f>IF(ISNA(AY733),"",AY733*#REF!)</f>
        <v>#REF!</v>
      </c>
      <c r="BB733" s="78" t="e">
        <f>IF(#REF!&gt;0,DQ$40,"")</f>
        <v>#REF!</v>
      </c>
      <c r="BC733" s="99"/>
      <c r="BD733" s="650"/>
      <c r="BE733" s="652" t="e">
        <f>IF(OR(#REF!="",F733=""),"",ROUND(#REF!/10^3*F733,3))</f>
        <v>#REF!</v>
      </c>
      <c r="BF733" s="412" t="e">
        <f>IF(#REF!&gt;0,#REF!*#REF!/1000,"")</f>
        <v>#REF!</v>
      </c>
      <c r="BG733" s="412" t="e">
        <f>IF(#REF!&gt;0,#REF!*#REF!/1000,"")</f>
        <v>#REF!</v>
      </c>
      <c r="BH733" s="413" t="e">
        <f>IF(OR(#REF!="●",#REF!="●",#REF!="●",#REF!="●"),"",IF(#REF!="","",#REF!))</f>
        <v>#REF!</v>
      </c>
      <c r="BI733" s="413" t="e">
        <f>IF(OR(#REF!="●",#REF!="●",#REF!="●",#REF!="●"),"",IF(#REF!="","",#REF!))</f>
        <v>#REF!</v>
      </c>
      <c r="BJ733" s="412" t="e">
        <f>IF(ISNA(L733),"",L733*#REF!)</f>
        <v>#REF!</v>
      </c>
      <c r="BK733" s="412" t="e">
        <f>IF(ISNA(M733),"",M733*#REF!)</f>
        <v>#REF!</v>
      </c>
      <c r="BL733" s="415" t="e">
        <f>IF(#REF!&gt;0,DQ$6,"")</f>
        <v>#REF!</v>
      </c>
      <c r="BM733" s="361" t="e">
        <f>IF(#REF!="","",VLOOKUP(#REF!,#REF!,7,0))</f>
        <v>#REF!</v>
      </c>
      <c r="BN733" s="201" t="e">
        <f>IF(OR(#REF!="",BM733=""),"",ROUND(#REF!/10^3*BM733,3))</f>
        <v>#REF!</v>
      </c>
      <c r="BO733" s="201" t="e">
        <f>IF(#REF!&gt;0,#REF!*#REF!/1000,"")</f>
        <v>#REF!</v>
      </c>
      <c r="BP733" s="201" t="e">
        <f>IF(#REF!&gt;0,#REF!*#REF!/1000,"")</f>
        <v>#REF!</v>
      </c>
      <c r="BQ733" s="74" t="e">
        <f t="shared" si="138"/>
        <v>#REF!</v>
      </c>
      <c r="BR733" s="74" t="e">
        <f t="shared" si="139"/>
        <v>#REF!</v>
      </c>
      <c r="BS733" s="201" t="e">
        <f>IF(ISNA(BQ733),"",BQ733*#REF!)</f>
        <v>#REF!</v>
      </c>
      <c r="BT733" s="201" t="e">
        <f>IF(ISNA(BR733),"",BR733*#REF!)</f>
        <v>#REF!</v>
      </c>
      <c r="BU733" s="78" t="e">
        <f>IF(#REF!&gt;0,DQ$57,"")</f>
        <v>#REF!</v>
      </c>
      <c r="BV733" s="99"/>
      <c r="BW733" s="411"/>
      <c r="BX733" s="412" t="e">
        <f>IF(OR(#REF!="",F733=""),"",ROUND(#REF!/10^3*F733,3))</f>
        <v>#REF!</v>
      </c>
      <c r="BY733" s="412" t="e">
        <f>IF(#REF!&gt;0,#REF!*#REF!/1000,"")</f>
        <v>#REF!</v>
      </c>
      <c r="BZ733" s="412" t="e">
        <f>IF(#REF!&gt;0,#REF!*#REF!/1000,"")</f>
        <v>#REF!</v>
      </c>
      <c r="CA733" s="413" t="e">
        <f>IF(OR(#REF!="●",#REF!="●",#REF!="●",#REF!="●",#REF!="●"),"",IF(#REF!="","",#REF!))</f>
        <v>#REF!</v>
      </c>
      <c r="CB733" s="413" t="e">
        <f>IF(OR(#REF!="●",#REF!="●",#REF!="●",#REF!="●",#REF!="●"),"",IF(#REF!="","",#REF!))</f>
        <v>#REF!</v>
      </c>
      <c r="CC733" s="412" t="e">
        <f>IF(ISNA(L733),"",L733*#REF!)</f>
        <v>#REF!</v>
      </c>
      <c r="CD733" s="412" t="e">
        <f>IF(ISNA(M733),"",M733*#REF!)</f>
        <v>#REF!</v>
      </c>
      <c r="CE733" s="415" t="e">
        <f>IF(#REF!&gt;0,DQ$6,"")</f>
        <v>#REF!</v>
      </c>
      <c r="CF733" s="361" t="e">
        <f>IF(#REF!="","",VLOOKUP(#REF!,#REF!,7,0))</f>
        <v>#REF!</v>
      </c>
      <c r="CG733" s="201" t="e">
        <f>IF(OR(#REF!="",CF733=""),"",ROUND(#REF!/10^3*CF733,3))</f>
        <v>#REF!</v>
      </c>
      <c r="CH733" s="201" t="e">
        <f>IF(#REF!&gt;0,#REF!*#REF!/1000,"")</f>
        <v>#REF!</v>
      </c>
      <c r="CI733" s="201" t="e">
        <f>IF(#REF!&gt;0,#REF!*#REF!/1000,"")</f>
        <v>#REF!</v>
      </c>
      <c r="CJ733" s="74" t="e">
        <f t="shared" si="140"/>
        <v>#REF!</v>
      </c>
      <c r="CK733" s="74" t="e">
        <f t="shared" si="141"/>
        <v>#REF!</v>
      </c>
      <c r="CL733" s="201" t="e">
        <f>IF(ISNA(CJ733),"",CJ733*#REF!)</f>
        <v>#REF!</v>
      </c>
      <c r="CM733" s="201" t="e">
        <f>IF(ISNA(CK733),"",CK733*#REF!)</f>
        <v>#REF!</v>
      </c>
      <c r="CN733" s="101" t="e">
        <f>IF(#REF!&gt;0,DQ$57,"")</f>
        <v>#REF!</v>
      </c>
      <c r="CO733" s="84"/>
      <c r="CP733" s="2"/>
      <c r="CQ733" s="2"/>
      <c r="CR733" s="2"/>
      <c r="CS733" s="2"/>
      <c r="CT733" s="2"/>
      <c r="CU733" s="2"/>
      <c r="CV733" s="2"/>
      <c r="CX733" s="2"/>
      <c r="CY733" s="2"/>
      <c r="CZ733" s="2"/>
      <c r="DA733" s="2"/>
      <c r="DB733" s="2"/>
      <c r="DC733" s="2"/>
      <c r="DD733" s="2"/>
      <c r="DE733" s="2"/>
      <c r="DF733" s="2"/>
    </row>
    <row r="734" spans="2:110" ht="18" customHeight="1">
      <c r="B734" s="151" t="e">
        <f>IF(#REF!="","",VLOOKUP(#REF!,$CX$11:$DG$26,9,0))</f>
        <v>#REF!</v>
      </c>
      <c r="C734" s="64" t="e">
        <f>IF(#REF!="",0,VLOOKUP(#REF!,$CP$11:$CQ$16,2,0))</f>
        <v>#REF!</v>
      </c>
      <c r="D734" s="65" t="e">
        <f>IF(#REF!="",0,VLOOKUP(#REF!,$CX$11:$CY$26,2,0))</f>
        <v>#REF!</v>
      </c>
      <c r="E734" s="152" t="e">
        <f t="shared" si="131"/>
        <v>#REF!</v>
      </c>
      <c r="F734" s="155" t="e">
        <f>IF(#REF!="","",VLOOKUP(#REF!,#REF!,7,0))</f>
        <v>#REF!</v>
      </c>
      <c r="G734" s="201" t="e">
        <f>IF(OR(#REF!="",F734=""),"",ROUND(#REF!/10^3*F734,3))</f>
        <v>#REF!</v>
      </c>
      <c r="H734" s="201" t="e">
        <f>IF(#REF!&gt;0,#REF!*#REF!/1000,"")</f>
        <v>#REF!</v>
      </c>
      <c r="I734" s="201" t="e">
        <f>IF(#REF!&gt;0,#REF!*#REF!/1000,"")</f>
        <v>#REF!</v>
      </c>
      <c r="J734" s="51" t="e">
        <f>IF(#REF!="●","",IF(#REF!="","",#REF!))</f>
        <v>#REF!</v>
      </c>
      <c r="K734" s="51" t="e">
        <f>IF(#REF!="●","",IF(#REF!="","",#REF!))</f>
        <v>#REF!</v>
      </c>
      <c r="L734" s="74" t="e">
        <f t="shared" si="132"/>
        <v>#REF!</v>
      </c>
      <c r="M734" s="74" t="e">
        <f t="shared" si="133"/>
        <v>#REF!</v>
      </c>
      <c r="N734" s="201" t="e">
        <f>IF(ISNA(L734),"",L734*#REF!)</f>
        <v>#REF!</v>
      </c>
      <c r="O734" s="201" t="e">
        <f>IF(ISNA(M734),"",M734*#REF!)</f>
        <v>#REF!</v>
      </c>
      <c r="P734" s="78" t="e">
        <f>IF(#REF!&gt;0,DQ$6,"")</f>
        <v>#REF!</v>
      </c>
      <c r="Q734" s="99"/>
      <c r="R734" s="411"/>
      <c r="S734" s="412" t="e">
        <f>IF(OR(#REF!="",F734=""),"",ROUND(#REF!/10^3*F734,3))</f>
        <v>#REF!</v>
      </c>
      <c r="T734" s="412" t="e">
        <f>IF(#REF!&gt;0,#REF!*#REF!/1000,"")</f>
        <v>#REF!</v>
      </c>
      <c r="U734" s="412" t="e">
        <f>IF(#REF!&gt;0,#REF!*#REF!/1000,"")</f>
        <v>#REF!</v>
      </c>
      <c r="V734" s="413" t="e">
        <f>IF(OR(#REF!="●",#REF!="●"),"",IF(#REF!="","",#REF!))</f>
        <v>#REF!</v>
      </c>
      <c r="W734" s="413" t="e">
        <f>IF(OR(#REF!="●",#REF!="●"),"",IF(#REF!="","",#REF!))</f>
        <v>#REF!</v>
      </c>
      <c r="X734" s="412" t="e">
        <f>IF(ISNA(L734),"",L734*#REF!)</f>
        <v>#REF!</v>
      </c>
      <c r="Y734" s="412" t="e">
        <f>IF(ISNA(M734),"",M734*#REF!)</f>
        <v>#REF!</v>
      </c>
      <c r="Z734" s="414" t="e">
        <f>IF(#REF!&gt;0,DQ$6,"")</f>
        <v>#REF!</v>
      </c>
      <c r="AA734" s="95" t="e">
        <f>IF(#REF!="","",VLOOKUP(#REF!,#REF!,7,0))</f>
        <v>#REF!</v>
      </c>
      <c r="AB734" s="201" t="e">
        <f>IF(OR(#REF!="",AA734=""),"",ROUND(#REF!/10^3*AA734,3))</f>
        <v>#REF!</v>
      </c>
      <c r="AC734" s="201" t="e">
        <f>IF(#REF!&gt;0,#REF!*#REF!/1000,"")</f>
        <v>#REF!</v>
      </c>
      <c r="AD734" s="201" t="e">
        <f>IF(#REF!&gt;0,#REF!*#REF!/1000,"")</f>
        <v>#REF!</v>
      </c>
      <c r="AE734" s="74" t="e">
        <f t="shared" si="134"/>
        <v>#REF!</v>
      </c>
      <c r="AF734" s="74" t="e">
        <f t="shared" si="135"/>
        <v>#REF!</v>
      </c>
      <c r="AG734" s="201" t="e">
        <f>IF(ISNA(AE734),"",AE734*#REF!)</f>
        <v>#REF!</v>
      </c>
      <c r="AH734" s="201" t="e">
        <f>IF(ISNA(AF734),"",AF734*#REF!)</f>
        <v>#REF!</v>
      </c>
      <c r="AI734" s="78" t="e">
        <f>IF(#REF!&gt;0,DQ$23,"")</f>
        <v>#REF!</v>
      </c>
      <c r="AJ734" s="99"/>
      <c r="AK734" s="411"/>
      <c r="AL734" s="412" t="e">
        <f>IF(OR(#REF!="",F734=""),"",ROUND(#REF!/10^3*F734,3))</f>
        <v>#REF!</v>
      </c>
      <c r="AM734" s="412" t="e">
        <f>IF(#REF!&gt;0,#REF!*#REF!/1000,"")</f>
        <v>#REF!</v>
      </c>
      <c r="AN734" s="412" t="e">
        <f>IF(#REF!&gt;0,#REF!*#REF!/1000,"")</f>
        <v>#REF!</v>
      </c>
      <c r="AO734" s="413" t="e">
        <f>IF(OR(#REF!="●",#REF!="●",#REF!="●"),"",IF(#REF!="","",#REF!))</f>
        <v>#REF!</v>
      </c>
      <c r="AP734" s="413" t="e">
        <f>IF(OR(#REF!="●",#REF!="●",#REF!="●"),"",IF(#REF!="","",#REF!))</f>
        <v>#REF!</v>
      </c>
      <c r="AQ734" s="412" t="e">
        <f>IF(ISNA(L734),"",L734*#REF!)</f>
        <v>#REF!</v>
      </c>
      <c r="AR734" s="412" t="e">
        <f>IF(ISNA(M734),"",M734*#REF!)</f>
        <v>#REF!</v>
      </c>
      <c r="AS734" s="414" t="e">
        <f>IF(#REF!&gt;0,DQ$6,"")</f>
        <v>#REF!</v>
      </c>
      <c r="AT734" s="95" t="e">
        <f>IF(#REF!="","",VLOOKUP(#REF!,#REF!,7,0))</f>
        <v>#REF!</v>
      </c>
      <c r="AU734" s="201" t="e">
        <f>IF(OR(#REF!="",AT734=""),"",ROUND(#REF!/10^3*AT734,3))</f>
        <v>#REF!</v>
      </c>
      <c r="AV734" s="201" t="e">
        <f>IF(#REF!&gt;0,#REF!*#REF!/1000,"")</f>
        <v>#REF!</v>
      </c>
      <c r="AW734" s="201" t="e">
        <f>IF(#REF!&gt;0,#REF!*#REF!/1000,"")</f>
        <v>#REF!</v>
      </c>
      <c r="AX734" s="74" t="e">
        <f t="shared" si="136"/>
        <v>#REF!</v>
      </c>
      <c r="AY734" s="74" t="e">
        <f t="shared" si="137"/>
        <v>#REF!</v>
      </c>
      <c r="AZ734" s="201" t="e">
        <f>IF(ISNA(AX734),"",AX734*#REF!)</f>
        <v>#REF!</v>
      </c>
      <c r="BA734" s="201" t="e">
        <f>IF(ISNA(AY734),"",AY734*#REF!)</f>
        <v>#REF!</v>
      </c>
      <c r="BB734" s="78" t="e">
        <f>IF(#REF!&gt;0,DQ$40,"")</f>
        <v>#REF!</v>
      </c>
      <c r="BC734" s="99"/>
      <c r="BD734" s="650"/>
      <c r="BE734" s="652" t="e">
        <f>IF(OR(#REF!="",F734=""),"",ROUND(#REF!/10^3*F734,3))</f>
        <v>#REF!</v>
      </c>
      <c r="BF734" s="412" t="e">
        <f>IF(#REF!&gt;0,#REF!*#REF!/1000,"")</f>
        <v>#REF!</v>
      </c>
      <c r="BG734" s="412" t="e">
        <f>IF(#REF!&gt;0,#REF!*#REF!/1000,"")</f>
        <v>#REF!</v>
      </c>
      <c r="BH734" s="413" t="e">
        <f>IF(OR(#REF!="●",#REF!="●",#REF!="●",#REF!="●"),"",IF(#REF!="","",#REF!))</f>
        <v>#REF!</v>
      </c>
      <c r="BI734" s="413" t="e">
        <f>IF(OR(#REF!="●",#REF!="●",#REF!="●",#REF!="●"),"",IF(#REF!="","",#REF!))</f>
        <v>#REF!</v>
      </c>
      <c r="BJ734" s="412" t="e">
        <f>IF(ISNA(L734),"",L734*#REF!)</f>
        <v>#REF!</v>
      </c>
      <c r="BK734" s="412" t="e">
        <f>IF(ISNA(M734),"",M734*#REF!)</f>
        <v>#REF!</v>
      </c>
      <c r="BL734" s="415" t="e">
        <f>IF(#REF!&gt;0,DQ$6,"")</f>
        <v>#REF!</v>
      </c>
      <c r="BM734" s="361" t="e">
        <f>IF(#REF!="","",VLOOKUP(#REF!,#REF!,7,0))</f>
        <v>#REF!</v>
      </c>
      <c r="BN734" s="201" t="e">
        <f>IF(OR(#REF!="",BM734=""),"",ROUND(#REF!/10^3*BM734,3))</f>
        <v>#REF!</v>
      </c>
      <c r="BO734" s="201" t="e">
        <f>IF(#REF!&gt;0,#REF!*#REF!/1000,"")</f>
        <v>#REF!</v>
      </c>
      <c r="BP734" s="201" t="e">
        <f>IF(#REF!&gt;0,#REF!*#REF!/1000,"")</f>
        <v>#REF!</v>
      </c>
      <c r="BQ734" s="74" t="e">
        <f t="shared" si="138"/>
        <v>#REF!</v>
      </c>
      <c r="BR734" s="74" t="e">
        <f t="shared" si="139"/>
        <v>#REF!</v>
      </c>
      <c r="BS734" s="201" t="e">
        <f>IF(ISNA(BQ734),"",BQ734*#REF!)</f>
        <v>#REF!</v>
      </c>
      <c r="BT734" s="201" t="e">
        <f>IF(ISNA(BR734),"",BR734*#REF!)</f>
        <v>#REF!</v>
      </c>
      <c r="BU734" s="78" t="e">
        <f>IF(#REF!&gt;0,DQ$57,"")</f>
        <v>#REF!</v>
      </c>
      <c r="BV734" s="99"/>
      <c r="BW734" s="411"/>
      <c r="BX734" s="412" t="e">
        <f>IF(OR(#REF!="",F734=""),"",ROUND(#REF!/10^3*F734,3))</f>
        <v>#REF!</v>
      </c>
      <c r="BY734" s="412" t="e">
        <f>IF(#REF!&gt;0,#REF!*#REF!/1000,"")</f>
        <v>#REF!</v>
      </c>
      <c r="BZ734" s="412" t="e">
        <f>IF(#REF!&gt;0,#REF!*#REF!/1000,"")</f>
        <v>#REF!</v>
      </c>
      <c r="CA734" s="413" t="e">
        <f>IF(OR(#REF!="●",#REF!="●",#REF!="●",#REF!="●",#REF!="●"),"",IF(#REF!="","",#REF!))</f>
        <v>#REF!</v>
      </c>
      <c r="CB734" s="413" t="e">
        <f>IF(OR(#REF!="●",#REF!="●",#REF!="●",#REF!="●",#REF!="●"),"",IF(#REF!="","",#REF!))</f>
        <v>#REF!</v>
      </c>
      <c r="CC734" s="412" t="e">
        <f>IF(ISNA(L734),"",L734*#REF!)</f>
        <v>#REF!</v>
      </c>
      <c r="CD734" s="412" t="e">
        <f>IF(ISNA(M734),"",M734*#REF!)</f>
        <v>#REF!</v>
      </c>
      <c r="CE734" s="415" t="e">
        <f>IF(#REF!&gt;0,DQ$6,"")</f>
        <v>#REF!</v>
      </c>
      <c r="CF734" s="361" t="e">
        <f>IF(#REF!="","",VLOOKUP(#REF!,#REF!,7,0))</f>
        <v>#REF!</v>
      </c>
      <c r="CG734" s="201" t="e">
        <f>IF(OR(#REF!="",CF734=""),"",ROUND(#REF!/10^3*CF734,3))</f>
        <v>#REF!</v>
      </c>
      <c r="CH734" s="201" t="e">
        <f>IF(#REF!&gt;0,#REF!*#REF!/1000,"")</f>
        <v>#REF!</v>
      </c>
      <c r="CI734" s="201" t="e">
        <f>IF(#REF!&gt;0,#REF!*#REF!/1000,"")</f>
        <v>#REF!</v>
      </c>
      <c r="CJ734" s="74" t="e">
        <f t="shared" si="140"/>
        <v>#REF!</v>
      </c>
      <c r="CK734" s="74" t="e">
        <f t="shared" si="141"/>
        <v>#REF!</v>
      </c>
      <c r="CL734" s="201" t="e">
        <f>IF(ISNA(CJ734),"",CJ734*#REF!)</f>
        <v>#REF!</v>
      </c>
      <c r="CM734" s="201" t="e">
        <f>IF(ISNA(CK734),"",CK734*#REF!)</f>
        <v>#REF!</v>
      </c>
      <c r="CN734" s="101" t="e">
        <f>IF(#REF!&gt;0,DQ$57,"")</f>
        <v>#REF!</v>
      </c>
      <c r="CO734" s="84"/>
      <c r="CP734" s="2"/>
      <c r="CQ734" s="2"/>
      <c r="CR734" s="2"/>
      <c r="CS734" s="2"/>
      <c r="CT734" s="2"/>
      <c r="CU734" s="2"/>
      <c r="CV734" s="2"/>
      <c r="CX734" s="2"/>
      <c r="CY734" s="2"/>
      <c r="CZ734" s="2"/>
      <c r="DA734" s="2"/>
      <c r="DB734" s="2"/>
      <c r="DC734" s="2"/>
      <c r="DD734" s="2"/>
      <c r="DE734" s="2"/>
      <c r="DF734" s="2"/>
    </row>
    <row r="735" spans="2:110" ht="18" customHeight="1">
      <c r="B735" s="151" t="e">
        <f>IF(#REF!="","",VLOOKUP(#REF!,$CX$11:$DG$26,9,0))</f>
        <v>#REF!</v>
      </c>
      <c r="C735" s="64" t="e">
        <f>IF(#REF!="",0,VLOOKUP(#REF!,$CP$11:$CQ$16,2,0))</f>
        <v>#REF!</v>
      </c>
      <c r="D735" s="65" t="e">
        <f>IF(#REF!="",0,VLOOKUP(#REF!,$CX$11:$CY$26,2,0))</f>
        <v>#REF!</v>
      </c>
      <c r="E735" s="152" t="e">
        <f t="shared" si="131"/>
        <v>#REF!</v>
      </c>
      <c r="F735" s="155" t="e">
        <f>IF(#REF!="","",VLOOKUP(#REF!,#REF!,7,0))</f>
        <v>#REF!</v>
      </c>
      <c r="G735" s="201" t="e">
        <f>IF(OR(#REF!="",F735=""),"",ROUND(#REF!/10^3*F735,3))</f>
        <v>#REF!</v>
      </c>
      <c r="H735" s="201" t="e">
        <f>IF(#REF!&gt;0,#REF!*#REF!/1000,"")</f>
        <v>#REF!</v>
      </c>
      <c r="I735" s="201" t="e">
        <f>IF(#REF!&gt;0,#REF!*#REF!/1000,"")</f>
        <v>#REF!</v>
      </c>
      <c r="J735" s="51" t="e">
        <f>IF(#REF!="●","",IF(#REF!="","",#REF!))</f>
        <v>#REF!</v>
      </c>
      <c r="K735" s="51" t="e">
        <f>IF(#REF!="●","",IF(#REF!="","",#REF!))</f>
        <v>#REF!</v>
      </c>
      <c r="L735" s="74" t="e">
        <f t="shared" si="132"/>
        <v>#REF!</v>
      </c>
      <c r="M735" s="74" t="e">
        <f t="shared" si="133"/>
        <v>#REF!</v>
      </c>
      <c r="N735" s="201" t="e">
        <f>IF(ISNA(L735),"",L735*#REF!)</f>
        <v>#REF!</v>
      </c>
      <c r="O735" s="201" t="e">
        <f>IF(ISNA(M735),"",M735*#REF!)</f>
        <v>#REF!</v>
      </c>
      <c r="P735" s="78" t="e">
        <f>IF(#REF!&gt;0,DQ$6,"")</f>
        <v>#REF!</v>
      </c>
      <c r="Q735" s="99"/>
      <c r="R735" s="411"/>
      <c r="S735" s="412" t="e">
        <f>IF(OR(#REF!="",F735=""),"",ROUND(#REF!/10^3*F735,3))</f>
        <v>#REF!</v>
      </c>
      <c r="T735" s="412" t="e">
        <f>IF(#REF!&gt;0,#REF!*#REF!/1000,"")</f>
        <v>#REF!</v>
      </c>
      <c r="U735" s="412" t="e">
        <f>IF(#REF!&gt;0,#REF!*#REF!/1000,"")</f>
        <v>#REF!</v>
      </c>
      <c r="V735" s="413" t="e">
        <f>IF(OR(#REF!="●",#REF!="●"),"",IF(#REF!="","",#REF!))</f>
        <v>#REF!</v>
      </c>
      <c r="W735" s="413" t="e">
        <f>IF(OR(#REF!="●",#REF!="●"),"",IF(#REF!="","",#REF!))</f>
        <v>#REF!</v>
      </c>
      <c r="X735" s="412" t="e">
        <f>IF(ISNA(L735),"",L735*#REF!)</f>
        <v>#REF!</v>
      </c>
      <c r="Y735" s="412" t="e">
        <f>IF(ISNA(M735),"",M735*#REF!)</f>
        <v>#REF!</v>
      </c>
      <c r="Z735" s="414" t="e">
        <f>IF(#REF!&gt;0,DQ$6,"")</f>
        <v>#REF!</v>
      </c>
      <c r="AA735" s="95" t="e">
        <f>IF(#REF!="","",VLOOKUP(#REF!,#REF!,7,0))</f>
        <v>#REF!</v>
      </c>
      <c r="AB735" s="201" t="e">
        <f>IF(OR(#REF!="",AA735=""),"",ROUND(#REF!/10^3*AA735,3))</f>
        <v>#REF!</v>
      </c>
      <c r="AC735" s="201" t="e">
        <f>IF(#REF!&gt;0,#REF!*#REF!/1000,"")</f>
        <v>#REF!</v>
      </c>
      <c r="AD735" s="201" t="e">
        <f>IF(#REF!&gt;0,#REF!*#REF!/1000,"")</f>
        <v>#REF!</v>
      </c>
      <c r="AE735" s="74" t="e">
        <f t="shared" si="134"/>
        <v>#REF!</v>
      </c>
      <c r="AF735" s="74" t="e">
        <f t="shared" si="135"/>
        <v>#REF!</v>
      </c>
      <c r="AG735" s="201" t="e">
        <f>IF(ISNA(AE735),"",AE735*#REF!)</f>
        <v>#REF!</v>
      </c>
      <c r="AH735" s="201" t="e">
        <f>IF(ISNA(AF735),"",AF735*#REF!)</f>
        <v>#REF!</v>
      </c>
      <c r="AI735" s="78" t="e">
        <f>IF(#REF!&gt;0,DQ$23,"")</f>
        <v>#REF!</v>
      </c>
      <c r="AJ735" s="99"/>
      <c r="AK735" s="411"/>
      <c r="AL735" s="412" t="e">
        <f>IF(OR(#REF!="",F735=""),"",ROUND(#REF!/10^3*F735,3))</f>
        <v>#REF!</v>
      </c>
      <c r="AM735" s="412" t="e">
        <f>IF(#REF!&gt;0,#REF!*#REF!/1000,"")</f>
        <v>#REF!</v>
      </c>
      <c r="AN735" s="412" t="e">
        <f>IF(#REF!&gt;0,#REF!*#REF!/1000,"")</f>
        <v>#REF!</v>
      </c>
      <c r="AO735" s="413" t="e">
        <f>IF(OR(#REF!="●",#REF!="●",#REF!="●"),"",IF(#REF!="","",#REF!))</f>
        <v>#REF!</v>
      </c>
      <c r="AP735" s="413" t="e">
        <f>IF(OR(#REF!="●",#REF!="●",#REF!="●"),"",IF(#REF!="","",#REF!))</f>
        <v>#REF!</v>
      </c>
      <c r="AQ735" s="412" t="e">
        <f>IF(ISNA(L735),"",L735*#REF!)</f>
        <v>#REF!</v>
      </c>
      <c r="AR735" s="412" t="e">
        <f>IF(ISNA(M735),"",M735*#REF!)</f>
        <v>#REF!</v>
      </c>
      <c r="AS735" s="414" t="e">
        <f>IF(#REF!&gt;0,DQ$6,"")</f>
        <v>#REF!</v>
      </c>
      <c r="AT735" s="95" t="e">
        <f>IF(#REF!="","",VLOOKUP(#REF!,#REF!,7,0))</f>
        <v>#REF!</v>
      </c>
      <c r="AU735" s="201" t="e">
        <f>IF(OR(#REF!="",AT735=""),"",ROUND(#REF!/10^3*AT735,3))</f>
        <v>#REF!</v>
      </c>
      <c r="AV735" s="201" t="e">
        <f>IF(#REF!&gt;0,#REF!*#REF!/1000,"")</f>
        <v>#REF!</v>
      </c>
      <c r="AW735" s="201" t="e">
        <f>IF(#REF!&gt;0,#REF!*#REF!/1000,"")</f>
        <v>#REF!</v>
      </c>
      <c r="AX735" s="74" t="e">
        <f t="shared" si="136"/>
        <v>#REF!</v>
      </c>
      <c r="AY735" s="74" t="e">
        <f t="shared" si="137"/>
        <v>#REF!</v>
      </c>
      <c r="AZ735" s="201" t="e">
        <f>IF(ISNA(AX735),"",AX735*#REF!)</f>
        <v>#REF!</v>
      </c>
      <c r="BA735" s="201" t="e">
        <f>IF(ISNA(AY735),"",AY735*#REF!)</f>
        <v>#REF!</v>
      </c>
      <c r="BB735" s="78" t="e">
        <f>IF(#REF!&gt;0,DQ$40,"")</f>
        <v>#REF!</v>
      </c>
      <c r="BC735" s="99"/>
      <c r="BD735" s="650"/>
      <c r="BE735" s="652" t="e">
        <f>IF(OR(#REF!="",F735=""),"",ROUND(#REF!/10^3*F735,3))</f>
        <v>#REF!</v>
      </c>
      <c r="BF735" s="412" t="e">
        <f>IF(#REF!&gt;0,#REF!*#REF!/1000,"")</f>
        <v>#REF!</v>
      </c>
      <c r="BG735" s="412" t="e">
        <f>IF(#REF!&gt;0,#REF!*#REF!/1000,"")</f>
        <v>#REF!</v>
      </c>
      <c r="BH735" s="413" t="e">
        <f>IF(OR(#REF!="●",#REF!="●",#REF!="●",#REF!="●"),"",IF(#REF!="","",#REF!))</f>
        <v>#REF!</v>
      </c>
      <c r="BI735" s="413" t="e">
        <f>IF(OR(#REF!="●",#REF!="●",#REF!="●",#REF!="●"),"",IF(#REF!="","",#REF!))</f>
        <v>#REF!</v>
      </c>
      <c r="BJ735" s="412" t="e">
        <f>IF(ISNA(L735),"",L735*#REF!)</f>
        <v>#REF!</v>
      </c>
      <c r="BK735" s="412" t="e">
        <f>IF(ISNA(M735),"",M735*#REF!)</f>
        <v>#REF!</v>
      </c>
      <c r="BL735" s="415" t="e">
        <f>IF(#REF!&gt;0,DQ$6,"")</f>
        <v>#REF!</v>
      </c>
      <c r="BM735" s="361" t="e">
        <f>IF(#REF!="","",VLOOKUP(#REF!,#REF!,7,0))</f>
        <v>#REF!</v>
      </c>
      <c r="BN735" s="201" t="e">
        <f>IF(OR(#REF!="",BM735=""),"",ROUND(#REF!/10^3*BM735,3))</f>
        <v>#REF!</v>
      </c>
      <c r="BO735" s="201" t="e">
        <f>IF(#REF!&gt;0,#REF!*#REF!/1000,"")</f>
        <v>#REF!</v>
      </c>
      <c r="BP735" s="201" t="e">
        <f>IF(#REF!&gt;0,#REF!*#REF!/1000,"")</f>
        <v>#REF!</v>
      </c>
      <c r="BQ735" s="74" t="e">
        <f t="shared" si="138"/>
        <v>#REF!</v>
      </c>
      <c r="BR735" s="74" t="e">
        <f t="shared" si="139"/>
        <v>#REF!</v>
      </c>
      <c r="BS735" s="201" t="e">
        <f>IF(ISNA(BQ735),"",BQ735*#REF!)</f>
        <v>#REF!</v>
      </c>
      <c r="BT735" s="201" t="e">
        <f>IF(ISNA(BR735),"",BR735*#REF!)</f>
        <v>#REF!</v>
      </c>
      <c r="BU735" s="78" t="e">
        <f>IF(#REF!&gt;0,DQ$57,"")</f>
        <v>#REF!</v>
      </c>
      <c r="BV735" s="99"/>
      <c r="BW735" s="411"/>
      <c r="BX735" s="412" t="e">
        <f>IF(OR(#REF!="",F735=""),"",ROUND(#REF!/10^3*F735,3))</f>
        <v>#REF!</v>
      </c>
      <c r="BY735" s="412" t="e">
        <f>IF(#REF!&gt;0,#REF!*#REF!/1000,"")</f>
        <v>#REF!</v>
      </c>
      <c r="BZ735" s="412" t="e">
        <f>IF(#REF!&gt;0,#REF!*#REF!/1000,"")</f>
        <v>#REF!</v>
      </c>
      <c r="CA735" s="413" t="e">
        <f>IF(OR(#REF!="●",#REF!="●",#REF!="●",#REF!="●",#REF!="●"),"",IF(#REF!="","",#REF!))</f>
        <v>#REF!</v>
      </c>
      <c r="CB735" s="413" t="e">
        <f>IF(OR(#REF!="●",#REF!="●",#REF!="●",#REF!="●",#REF!="●"),"",IF(#REF!="","",#REF!))</f>
        <v>#REF!</v>
      </c>
      <c r="CC735" s="412" t="e">
        <f>IF(ISNA(L735),"",L735*#REF!)</f>
        <v>#REF!</v>
      </c>
      <c r="CD735" s="412" t="e">
        <f>IF(ISNA(M735),"",M735*#REF!)</f>
        <v>#REF!</v>
      </c>
      <c r="CE735" s="415" t="e">
        <f>IF(#REF!&gt;0,DQ$6,"")</f>
        <v>#REF!</v>
      </c>
      <c r="CF735" s="361" t="e">
        <f>IF(#REF!="","",VLOOKUP(#REF!,#REF!,7,0))</f>
        <v>#REF!</v>
      </c>
      <c r="CG735" s="201" t="e">
        <f>IF(OR(#REF!="",CF735=""),"",ROUND(#REF!/10^3*CF735,3))</f>
        <v>#REF!</v>
      </c>
      <c r="CH735" s="201" t="e">
        <f>IF(#REF!&gt;0,#REF!*#REF!/1000,"")</f>
        <v>#REF!</v>
      </c>
      <c r="CI735" s="201" t="e">
        <f>IF(#REF!&gt;0,#REF!*#REF!/1000,"")</f>
        <v>#REF!</v>
      </c>
      <c r="CJ735" s="74" t="e">
        <f t="shared" si="140"/>
        <v>#REF!</v>
      </c>
      <c r="CK735" s="74" t="e">
        <f t="shared" si="141"/>
        <v>#REF!</v>
      </c>
      <c r="CL735" s="201" t="e">
        <f>IF(ISNA(CJ735),"",CJ735*#REF!)</f>
        <v>#REF!</v>
      </c>
      <c r="CM735" s="201" t="e">
        <f>IF(ISNA(CK735),"",CK735*#REF!)</f>
        <v>#REF!</v>
      </c>
      <c r="CN735" s="101" t="e">
        <f>IF(#REF!&gt;0,DQ$57,"")</f>
        <v>#REF!</v>
      </c>
      <c r="CO735" s="84"/>
      <c r="CP735" s="2"/>
      <c r="CQ735" s="2"/>
      <c r="CR735" s="2"/>
      <c r="CS735" s="2"/>
      <c r="CT735" s="2"/>
      <c r="CU735" s="2"/>
      <c r="CV735" s="2"/>
      <c r="CX735" s="2"/>
      <c r="CY735" s="2"/>
      <c r="CZ735" s="2"/>
      <c r="DA735" s="2"/>
      <c r="DB735" s="2"/>
      <c r="DC735" s="2"/>
      <c r="DD735" s="2"/>
      <c r="DE735" s="2"/>
      <c r="DF735" s="2"/>
    </row>
    <row r="736" spans="2:110" ht="18" customHeight="1">
      <c r="B736" s="151" t="e">
        <f>IF(#REF!="","",VLOOKUP(#REF!,$CX$11:$DG$26,9,0))</f>
        <v>#REF!</v>
      </c>
      <c r="C736" s="64" t="e">
        <f>IF(#REF!="",0,VLOOKUP(#REF!,$CP$11:$CQ$16,2,0))</f>
        <v>#REF!</v>
      </c>
      <c r="D736" s="65" t="e">
        <f>IF(#REF!="",0,VLOOKUP(#REF!,$CX$11:$CY$26,2,0))</f>
        <v>#REF!</v>
      </c>
      <c r="E736" s="152" t="e">
        <f t="shared" si="131"/>
        <v>#REF!</v>
      </c>
      <c r="F736" s="155" t="e">
        <f>IF(#REF!="","",VLOOKUP(#REF!,#REF!,7,0))</f>
        <v>#REF!</v>
      </c>
      <c r="G736" s="201" t="e">
        <f>IF(OR(#REF!="",F736=""),"",ROUND(#REF!/10^3*F736,3))</f>
        <v>#REF!</v>
      </c>
      <c r="H736" s="201" t="e">
        <f>IF(#REF!&gt;0,#REF!*#REF!/1000,"")</f>
        <v>#REF!</v>
      </c>
      <c r="I736" s="201" t="e">
        <f>IF(#REF!&gt;0,#REF!*#REF!/1000,"")</f>
        <v>#REF!</v>
      </c>
      <c r="J736" s="51" t="e">
        <f>IF(#REF!="●","",IF(#REF!="","",#REF!))</f>
        <v>#REF!</v>
      </c>
      <c r="K736" s="51" t="e">
        <f>IF(#REF!="●","",IF(#REF!="","",#REF!))</f>
        <v>#REF!</v>
      </c>
      <c r="L736" s="74" t="e">
        <f t="shared" si="132"/>
        <v>#REF!</v>
      </c>
      <c r="M736" s="74" t="e">
        <f t="shared" si="133"/>
        <v>#REF!</v>
      </c>
      <c r="N736" s="201" t="e">
        <f>IF(ISNA(L736),"",L736*#REF!)</f>
        <v>#REF!</v>
      </c>
      <c r="O736" s="201" t="e">
        <f>IF(ISNA(M736),"",M736*#REF!)</f>
        <v>#REF!</v>
      </c>
      <c r="P736" s="78" t="e">
        <f>IF(#REF!&gt;0,DQ$6,"")</f>
        <v>#REF!</v>
      </c>
      <c r="Q736" s="99"/>
      <c r="R736" s="411"/>
      <c r="S736" s="412" t="e">
        <f>IF(OR(#REF!="",F736=""),"",ROUND(#REF!/10^3*F736,3))</f>
        <v>#REF!</v>
      </c>
      <c r="T736" s="412" t="e">
        <f>IF(#REF!&gt;0,#REF!*#REF!/1000,"")</f>
        <v>#REF!</v>
      </c>
      <c r="U736" s="412" t="e">
        <f>IF(#REF!&gt;0,#REF!*#REF!/1000,"")</f>
        <v>#REF!</v>
      </c>
      <c r="V736" s="413" t="e">
        <f>IF(OR(#REF!="●",#REF!="●"),"",IF(#REF!="","",#REF!))</f>
        <v>#REF!</v>
      </c>
      <c r="W736" s="413" t="e">
        <f>IF(OR(#REF!="●",#REF!="●"),"",IF(#REF!="","",#REF!))</f>
        <v>#REF!</v>
      </c>
      <c r="X736" s="412" t="e">
        <f>IF(ISNA(L736),"",L736*#REF!)</f>
        <v>#REF!</v>
      </c>
      <c r="Y736" s="412" t="e">
        <f>IF(ISNA(M736),"",M736*#REF!)</f>
        <v>#REF!</v>
      </c>
      <c r="Z736" s="414" t="e">
        <f>IF(#REF!&gt;0,DQ$6,"")</f>
        <v>#REF!</v>
      </c>
      <c r="AA736" s="95" t="e">
        <f>IF(#REF!="","",VLOOKUP(#REF!,#REF!,7,0))</f>
        <v>#REF!</v>
      </c>
      <c r="AB736" s="201" t="e">
        <f>IF(OR(#REF!="",AA736=""),"",ROUND(#REF!/10^3*AA736,3))</f>
        <v>#REF!</v>
      </c>
      <c r="AC736" s="201" t="e">
        <f>IF(#REF!&gt;0,#REF!*#REF!/1000,"")</f>
        <v>#REF!</v>
      </c>
      <c r="AD736" s="201" t="e">
        <f>IF(#REF!&gt;0,#REF!*#REF!/1000,"")</f>
        <v>#REF!</v>
      </c>
      <c r="AE736" s="74" t="e">
        <f t="shared" si="134"/>
        <v>#REF!</v>
      </c>
      <c r="AF736" s="74" t="e">
        <f t="shared" si="135"/>
        <v>#REF!</v>
      </c>
      <c r="AG736" s="201" t="e">
        <f>IF(ISNA(AE736),"",AE736*#REF!)</f>
        <v>#REF!</v>
      </c>
      <c r="AH736" s="201" t="e">
        <f>IF(ISNA(AF736),"",AF736*#REF!)</f>
        <v>#REF!</v>
      </c>
      <c r="AI736" s="78" t="e">
        <f>IF(#REF!&gt;0,DQ$23,"")</f>
        <v>#REF!</v>
      </c>
      <c r="AJ736" s="99"/>
      <c r="AK736" s="411"/>
      <c r="AL736" s="412" t="e">
        <f>IF(OR(#REF!="",F736=""),"",ROUND(#REF!/10^3*F736,3))</f>
        <v>#REF!</v>
      </c>
      <c r="AM736" s="412" t="e">
        <f>IF(#REF!&gt;0,#REF!*#REF!/1000,"")</f>
        <v>#REF!</v>
      </c>
      <c r="AN736" s="412" t="e">
        <f>IF(#REF!&gt;0,#REF!*#REF!/1000,"")</f>
        <v>#REF!</v>
      </c>
      <c r="AO736" s="413" t="e">
        <f>IF(OR(#REF!="●",#REF!="●",#REF!="●"),"",IF(#REF!="","",#REF!))</f>
        <v>#REF!</v>
      </c>
      <c r="AP736" s="413" t="e">
        <f>IF(OR(#REF!="●",#REF!="●",#REF!="●"),"",IF(#REF!="","",#REF!))</f>
        <v>#REF!</v>
      </c>
      <c r="AQ736" s="412" t="e">
        <f>IF(ISNA(L736),"",L736*#REF!)</f>
        <v>#REF!</v>
      </c>
      <c r="AR736" s="412" t="e">
        <f>IF(ISNA(M736),"",M736*#REF!)</f>
        <v>#REF!</v>
      </c>
      <c r="AS736" s="414" t="e">
        <f>IF(#REF!&gt;0,DQ$6,"")</f>
        <v>#REF!</v>
      </c>
      <c r="AT736" s="95" t="e">
        <f>IF(#REF!="","",VLOOKUP(#REF!,#REF!,7,0))</f>
        <v>#REF!</v>
      </c>
      <c r="AU736" s="201" t="e">
        <f>IF(OR(#REF!="",AT736=""),"",ROUND(#REF!/10^3*AT736,3))</f>
        <v>#REF!</v>
      </c>
      <c r="AV736" s="201" t="e">
        <f>IF(#REF!&gt;0,#REF!*#REF!/1000,"")</f>
        <v>#REF!</v>
      </c>
      <c r="AW736" s="201" t="e">
        <f>IF(#REF!&gt;0,#REF!*#REF!/1000,"")</f>
        <v>#REF!</v>
      </c>
      <c r="AX736" s="74" t="e">
        <f t="shared" si="136"/>
        <v>#REF!</v>
      </c>
      <c r="AY736" s="74" t="e">
        <f t="shared" si="137"/>
        <v>#REF!</v>
      </c>
      <c r="AZ736" s="201" t="e">
        <f>IF(ISNA(AX736),"",AX736*#REF!)</f>
        <v>#REF!</v>
      </c>
      <c r="BA736" s="201" t="e">
        <f>IF(ISNA(AY736),"",AY736*#REF!)</f>
        <v>#REF!</v>
      </c>
      <c r="BB736" s="78" t="e">
        <f>IF(#REF!&gt;0,DQ$40,"")</f>
        <v>#REF!</v>
      </c>
      <c r="BC736" s="99"/>
      <c r="BD736" s="650"/>
      <c r="BE736" s="652" t="e">
        <f>IF(OR(#REF!="",F736=""),"",ROUND(#REF!/10^3*F736,3))</f>
        <v>#REF!</v>
      </c>
      <c r="BF736" s="412" t="e">
        <f>IF(#REF!&gt;0,#REF!*#REF!/1000,"")</f>
        <v>#REF!</v>
      </c>
      <c r="BG736" s="412" t="e">
        <f>IF(#REF!&gt;0,#REF!*#REF!/1000,"")</f>
        <v>#REF!</v>
      </c>
      <c r="BH736" s="413" t="e">
        <f>IF(OR(#REF!="●",#REF!="●",#REF!="●",#REF!="●"),"",IF(#REF!="","",#REF!))</f>
        <v>#REF!</v>
      </c>
      <c r="BI736" s="413" t="e">
        <f>IF(OR(#REF!="●",#REF!="●",#REF!="●",#REF!="●"),"",IF(#REF!="","",#REF!))</f>
        <v>#REF!</v>
      </c>
      <c r="BJ736" s="412" t="e">
        <f>IF(ISNA(L736),"",L736*#REF!)</f>
        <v>#REF!</v>
      </c>
      <c r="BK736" s="412" t="e">
        <f>IF(ISNA(M736),"",M736*#REF!)</f>
        <v>#REF!</v>
      </c>
      <c r="BL736" s="415" t="e">
        <f>IF(#REF!&gt;0,DQ$6,"")</f>
        <v>#REF!</v>
      </c>
      <c r="BM736" s="361" t="e">
        <f>IF(#REF!="","",VLOOKUP(#REF!,#REF!,7,0))</f>
        <v>#REF!</v>
      </c>
      <c r="BN736" s="201" t="e">
        <f>IF(OR(#REF!="",BM736=""),"",ROUND(#REF!/10^3*BM736,3))</f>
        <v>#REF!</v>
      </c>
      <c r="BO736" s="201" t="e">
        <f>IF(#REF!&gt;0,#REF!*#REF!/1000,"")</f>
        <v>#REF!</v>
      </c>
      <c r="BP736" s="201" t="e">
        <f>IF(#REF!&gt;0,#REF!*#REF!/1000,"")</f>
        <v>#REF!</v>
      </c>
      <c r="BQ736" s="74" t="e">
        <f t="shared" si="138"/>
        <v>#REF!</v>
      </c>
      <c r="BR736" s="74" t="e">
        <f t="shared" si="139"/>
        <v>#REF!</v>
      </c>
      <c r="BS736" s="201" t="e">
        <f>IF(ISNA(BQ736),"",BQ736*#REF!)</f>
        <v>#REF!</v>
      </c>
      <c r="BT736" s="201" t="e">
        <f>IF(ISNA(BR736),"",BR736*#REF!)</f>
        <v>#REF!</v>
      </c>
      <c r="BU736" s="78" t="e">
        <f>IF(#REF!&gt;0,DQ$57,"")</f>
        <v>#REF!</v>
      </c>
      <c r="BV736" s="99"/>
      <c r="BW736" s="411"/>
      <c r="BX736" s="412" t="e">
        <f>IF(OR(#REF!="",F736=""),"",ROUND(#REF!/10^3*F736,3))</f>
        <v>#REF!</v>
      </c>
      <c r="BY736" s="412" t="e">
        <f>IF(#REF!&gt;0,#REF!*#REF!/1000,"")</f>
        <v>#REF!</v>
      </c>
      <c r="BZ736" s="412" t="e">
        <f>IF(#REF!&gt;0,#REF!*#REF!/1000,"")</f>
        <v>#REF!</v>
      </c>
      <c r="CA736" s="413" t="e">
        <f>IF(OR(#REF!="●",#REF!="●",#REF!="●",#REF!="●",#REF!="●"),"",IF(#REF!="","",#REF!))</f>
        <v>#REF!</v>
      </c>
      <c r="CB736" s="413" t="e">
        <f>IF(OR(#REF!="●",#REF!="●",#REF!="●",#REF!="●",#REF!="●"),"",IF(#REF!="","",#REF!))</f>
        <v>#REF!</v>
      </c>
      <c r="CC736" s="412" t="e">
        <f>IF(ISNA(L736),"",L736*#REF!)</f>
        <v>#REF!</v>
      </c>
      <c r="CD736" s="412" t="e">
        <f>IF(ISNA(M736),"",M736*#REF!)</f>
        <v>#REF!</v>
      </c>
      <c r="CE736" s="415" t="e">
        <f>IF(#REF!&gt;0,DQ$6,"")</f>
        <v>#REF!</v>
      </c>
      <c r="CF736" s="361" t="e">
        <f>IF(#REF!="","",VLOOKUP(#REF!,#REF!,7,0))</f>
        <v>#REF!</v>
      </c>
      <c r="CG736" s="201" t="e">
        <f>IF(OR(#REF!="",CF736=""),"",ROUND(#REF!/10^3*CF736,3))</f>
        <v>#REF!</v>
      </c>
      <c r="CH736" s="201" t="e">
        <f>IF(#REF!&gt;0,#REF!*#REF!/1000,"")</f>
        <v>#REF!</v>
      </c>
      <c r="CI736" s="201" t="e">
        <f>IF(#REF!&gt;0,#REF!*#REF!/1000,"")</f>
        <v>#REF!</v>
      </c>
      <c r="CJ736" s="74" t="e">
        <f t="shared" si="140"/>
        <v>#REF!</v>
      </c>
      <c r="CK736" s="74" t="e">
        <f t="shared" si="141"/>
        <v>#REF!</v>
      </c>
      <c r="CL736" s="201" t="e">
        <f>IF(ISNA(CJ736),"",CJ736*#REF!)</f>
        <v>#REF!</v>
      </c>
      <c r="CM736" s="201" t="e">
        <f>IF(ISNA(CK736),"",CK736*#REF!)</f>
        <v>#REF!</v>
      </c>
      <c r="CN736" s="101" t="e">
        <f>IF(#REF!&gt;0,DQ$57,"")</f>
        <v>#REF!</v>
      </c>
      <c r="CO736" s="84"/>
      <c r="CP736" s="2"/>
      <c r="CQ736" s="2"/>
      <c r="CR736" s="2"/>
      <c r="CS736" s="2"/>
      <c r="CT736" s="2"/>
      <c r="CU736" s="2"/>
      <c r="CV736" s="2"/>
      <c r="CX736" s="2"/>
      <c r="CY736" s="2"/>
      <c r="CZ736" s="2"/>
      <c r="DA736" s="2"/>
      <c r="DB736" s="2"/>
      <c r="DC736" s="2"/>
      <c r="DD736" s="2"/>
      <c r="DE736" s="2"/>
      <c r="DF736" s="2"/>
    </row>
    <row r="737" spans="2:110" ht="18" customHeight="1">
      <c r="B737" s="151" t="e">
        <f>IF(#REF!="","",VLOOKUP(#REF!,$CX$11:$DG$26,9,0))</f>
        <v>#REF!</v>
      </c>
      <c r="C737" s="64" t="e">
        <f>IF(#REF!="",0,VLOOKUP(#REF!,$CP$11:$CQ$16,2,0))</f>
        <v>#REF!</v>
      </c>
      <c r="D737" s="65" t="e">
        <f>IF(#REF!="",0,VLOOKUP(#REF!,$CX$11:$CY$26,2,0))</f>
        <v>#REF!</v>
      </c>
      <c r="E737" s="152" t="e">
        <f t="shared" si="131"/>
        <v>#REF!</v>
      </c>
      <c r="F737" s="155" t="e">
        <f>IF(#REF!="","",VLOOKUP(#REF!,#REF!,7,0))</f>
        <v>#REF!</v>
      </c>
      <c r="G737" s="201" t="e">
        <f>IF(OR(#REF!="",F737=""),"",ROUND(#REF!/10^3*F737,3))</f>
        <v>#REF!</v>
      </c>
      <c r="H737" s="201" t="e">
        <f>IF(#REF!&gt;0,#REF!*#REF!/1000,"")</f>
        <v>#REF!</v>
      </c>
      <c r="I737" s="201" t="e">
        <f>IF(#REF!&gt;0,#REF!*#REF!/1000,"")</f>
        <v>#REF!</v>
      </c>
      <c r="J737" s="51" t="e">
        <f>IF(#REF!="●","",IF(#REF!="","",#REF!))</f>
        <v>#REF!</v>
      </c>
      <c r="K737" s="51" t="e">
        <f>IF(#REF!="●","",IF(#REF!="","",#REF!))</f>
        <v>#REF!</v>
      </c>
      <c r="L737" s="74" t="e">
        <f t="shared" si="132"/>
        <v>#REF!</v>
      </c>
      <c r="M737" s="74" t="e">
        <f t="shared" si="133"/>
        <v>#REF!</v>
      </c>
      <c r="N737" s="201" t="e">
        <f>IF(ISNA(L737),"",L737*#REF!)</f>
        <v>#REF!</v>
      </c>
      <c r="O737" s="201" t="e">
        <f>IF(ISNA(M737),"",M737*#REF!)</f>
        <v>#REF!</v>
      </c>
      <c r="P737" s="78" t="e">
        <f>IF(#REF!&gt;0,DQ$6,"")</f>
        <v>#REF!</v>
      </c>
      <c r="Q737" s="99"/>
      <c r="R737" s="411"/>
      <c r="S737" s="412" t="e">
        <f>IF(OR(#REF!="",F737=""),"",ROUND(#REF!/10^3*F737,3))</f>
        <v>#REF!</v>
      </c>
      <c r="T737" s="412" t="e">
        <f>IF(#REF!&gt;0,#REF!*#REF!/1000,"")</f>
        <v>#REF!</v>
      </c>
      <c r="U737" s="412" t="e">
        <f>IF(#REF!&gt;0,#REF!*#REF!/1000,"")</f>
        <v>#REF!</v>
      </c>
      <c r="V737" s="413" t="e">
        <f>IF(OR(#REF!="●",#REF!="●"),"",IF(#REF!="","",#REF!))</f>
        <v>#REF!</v>
      </c>
      <c r="W737" s="413" t="e">
        <f>IF(OR(#REF!="●",#REF!="●"),"",IF(#REF!="","",#REF!))</f>
        <v>#REF!</v>
      </c>
      <c r="X737" s="412" t="e">
        <f>IF(ISNA(L737),"",L737*#REF!)</f>
        <v>#REF!</v>
      </c>
      <c r="Y737" s="412" t="e">
        <f>IF(ISNA(M737),"",M737*#REF!)</f>
        <v>#REF!</v>
      </c>
      <c r="Z737" s="414" t="e">
        <f>IF(#REF!&gt;0,DQ$6,"")</f>
        <v>#REF!</v>
      </c>
      <c r="AA737" s="95" t="e">
        <f>IF(#REF!="","",VLOOKUP(#REF!,#REF!,7,0))</f>
        <v>#REF!</v>
      </c>
      <c r="AB737" s="201" t="e">
        <f>IF(OR(#REF!="",AA737=""),"",ROUND(#REF!/10^3*AA737,3))</f>
        <v>#REF!</v>
      </c>
      <c r="AC737" s="201" t="e">
        <f>IF(#REF!&gt;0,#REF!*#REF!/1000,"")</f>
        <v>#REF!</v>
      </c>
      <c r="AD737" s="201" t="e">
        <f>IF(#REF!&gt;0,#REF!*#REF!/1000,"")</f>
        <v>#REF!</v>
      </c>
      <c r="AE737" s="74" t="e">
        <f t="shared" si="134"/>
        <v>#REF!</v>
      </c>
      <c r="AF737" s="74" t="e">
        <f t="shared" si="135"/>
        <v>#REF!</v>
      </c>
      <c r="AG737" s="201" t="e">
        <f>IF(ISNA(AE737),"",AE737*#REF!)</f>
        <v>#REF!</v>
      </c>
      <c r="AH737" s="201" t="e">
        <f>IF(ISNA(AF737),"",AF737*#REF!)</f>
        <v>#REF!</v>
      </c>
      <c r="AI737" s="78" t="e">
        <f>IF(#REF!&gt;0,DQ$23,"")</f>
        <v>#REF!</v>
      </c>
      <c r="AJ737" s="99"/>
      <c r="AK737" s="411"/>
      <c r="AL737" s="412" t="e">
        <f>IF(OR(#REF!="",F737=""),"",ROUND(#REF!/10^3*F737,3))</f>
        <v>#REF!</v>
      </c>
      <c r="AM737" s="412" t="e">
        <f>IF(#REF!&gt;0,#REF!*#REF!/1000,"")</f>
        <v>#REF!</v>
      </c>
      <c r="AN737" s="412" t="e">
        <f>IF(#REF!&gt;0,#REF!*#REF!/1000,"")</f>
        <v>#REF!</v>
      </c>
      <c r="AO737" s="413" t="e">
        <f>IF(OR(#REF!="●",#REF!="●",#REF!="●"),"",IF(#REF!="","",#REF!))</f>
        <v>#REF!</v>
      </c>
      <c r="AP737" s="413" t="e">
        <f>IF(OR(#REF!="●",#REF!="●",#REF!="●"),"",IF(#REF!="","",#REF!))</f>
        <v>#REF!</v>
      </c>
      <c r="AQ737" s="412" t="e">
        <f>IF(ISNA(L737),"",L737*#REF!)</f>
        <v>#REF!</v>
      </c>
      <c r="AR737" s="412" t="e">
        <f>IF(ISNA(M737),"",M737*#REF!)</f>
        <v>#REF!</v>
      </c>
      <c r="AS737" s="414" t="e">
        <f>IF(#REF!&gt;0,DQ$6,"")</f>
        <v>#REF!</v>
      </c>
      <c r="AT737" s="95" t="e">
        <f>IF(#REF!="","",VLOOKUP(#REF!,#REF!,7,0))</f>
        <v>#REF!</v>
      </c>
      <c r="AU737" s="201" t="e">
        <f>IF(OR(#REF!="",AT737=""),"",ROUND(#REF!/10^3*AT737,3))</f>
        <v>#REF!</v>
      </c>
      <c r="AV737" s="201" t="e">
        <f>IF(#REF!&gt;0,#REF!*#REF!/1000,"")</f>
        <v>#REF!</v>
      </c>
      <c r="AW737" s="201" t="e">
        <f>IF(#REF!&gt;0,#REF!*#REF!/1000,"")</f>
        <v>#REF!</v>
      </c>
      <c r="AX737" s="74" t="e">
        <f t="shared" si="136"/>
        <v>#REF!</v>
      </c>
      <c r="AY737" s="74" t="e">
        <f t="shared" si="137"/>
        <v>#REF!</v>
      </c>
      <c r="AZ737" s="201" t="e">
        <f>IF(ISNA(AX737),"",AX737*#REF!)</f>
        <v>#REF!</v>
      </c>
      <c r="BA737" s="201" t="e">
        <f>IF(ISNA(AY737),"",AY737*#REF!)</f>
        <v>#REF!</v>
      </c>
      <c r="BB737" s="78" t="e">
        <f>IF(#REF!&gt;0,DQ$40,"")</f>
        <v>#REF!</v>
      </c>
      <c r="BC737" s="99"/>
      <c r="BD737" s="650"/>
      <c r="BE737" s="652" t="e">
        <f>IF(OR(#REF!="",F737=""),"",ROUND(#REF!/10^3*F737,3))</f>
        <v>#REF!</v>
      </c>
      <c r="BF737" s="412" t="e">
        <f>IF(#REF!&gt;0,#REF!*#REF!/1000,"")</f>
        <v>#REF!</v>
      </c>
      <c r="BG737" s="412" t="e">
        <f>IF(#REF!&gt;0,#REF!*#REF!/1000,"")</f>
        <v>#REF!</v>
      </c>
      <c r="BH737" s="413" t="e">
        <f>IF(OR(#REF!="●",#REF!="●",#REF!="●",#REF!="●"),"",IF(#REF!="","",#REF!))</f>
        <v>#REF!</v>
      </c>
      <c r="BI737" s="413" t="e">
        <f>IF(OR(#REF!="●",#REF!="●",#REF!="●",#REF!="●"),"",IF(#REF!="","",#REF!))</f>
        <v>#REF!</v>
      </c>
      <c r="BJ737" s="412" t="e">
        <f>IF(ISNA(L737),"",L737*#REF!)</f>
        <v>#REF!</v>
      </c>
      <c r="BK737" s="412" t="e">
        <f>IF(ISNA(M737),"",M737*#REF!)</f>
        <v>#REF!</v>
      </c>
      <c r="BL737" s="415" t="e">
        <f>IF(#REF!&gt;0,DQ$6,"")</f>
        <v>#REF!</v>
      </c>
      <c r="BM737" s="361" t="e">
        <f>IF(#REF!="","",VLOOKUP(#REF!,#REF!,7,0))</f>
        <v>#REF!</v>
      </c>
      <c r="BN737" s="201" t="e">
        <f>IF(OR(#REF!="",BM737=""),"",ROUND(#REF!/10^3*BM737,3))</f>
        <v>#REF!</v>
      </c>
      <c r="BO737" s="201" t="e">
        <f>IF(#REF!&gt;0,#REF!*#REF!/1000,"")</f>
        <v>#REF!</v>
      </c>
      <c r="BP737" s="201" t="e">
        <f>IF(#REF!&gt;0,#REF!*#REF!/1000,"")</f>
        <v>#REF!</v>
      </c>
      <c r="BQ737" s="74" t="e">
        <f t="shared" si="138"/>
        <v>#REF!</v>
      </c>
      <c r="BR737" s="74" t="e">
        <f t="shared" si="139"/>
        <v>#REF!</v>
      </c>
      <c r="BS737" s="201" t="e">
        <f>IF(ISNA(BQ737),"",BQ737*#REF!)</f>
        <v>#REF!</v>
      </c>
      <c r="BT737" s="201" t="e">
        <f>IF(ISNA(BR737),"",BR737*#REF!)</f>
        <v>#REF!</v>
      </c>
      <c r="BU737" s="78" t="e">
        <f>IF(#REF!&gt;0,DQ$57,"")</f>
        <v>#REF!</v>
      </c>
      <c r="BV737" s="99"/>
      <c r="BW737" s="411"/>
      <c r="BX737" s="412" t="e">
        <f>IF(OR(#REF!="",F737=""),"",ROUND(#REF!/10^3*F737,3))</f>
        <v>#REF!</v>
      </c>
      <c r="BY737" s="412" t="e">
        <f>IF(#REF!&gt;0,#REF!*#REF!/1000,"")</f>
        <v>#REF!</v>
      </c>
      <c r="BZ737" s="412" t="e">
        <f>IF(#REF!&gt;0,#REF!*#REF!/1000,"")</f>
        <v>#REF!</v>
      </c>
      <c r="CA737" s="413" t="e">
        <f>IF(OR(#REF!="●",#REF!="●",#REF!="●",#REF!="●",#REF!="●"),"",IF(#REF!="","",#REF!))</f>
        <v>#REF!</v>
      </c>
      <c r="CB737" s="413" t="e">
        <f>IF(OR(#REF!="●",#REF!="●",#REF!="●",#REF!="●",#REF!="●"),"",IF(#REF!="","",#REF!))</f>
        <v>#REF!</v>
      </c>
      <c r="CC737" s="412" t="e">
        <f>IF(ISNA(L737),"",L737*#REF!)</f>
        <v>#REF!</v>
      </c>
      <c r="CD737" s="412" t="e">
        <f>IF(ISNA(M737),"",M737*#REF!)</f>
        <v>#REF!</v>
      </c>
      <c r="CE737" s="415" t="e">
        <f>IF(#REF!&gt;0,DQ$6,"")</f>
        <v>#REF!</v>
      </c>
      <c r="CF737" s="361" t="e">
        <f>IF(#REF!="","",VLOOKUP(#REF!,#REF!,7,0))</f>
        <v>#REF!</v>
      </c>
      <c r="CG737" s="201" t="e">
        <f>IF(OR(#REF!="",CF737=""),"",ROUND(#REF!/10^3*CF737,3))</f>
        <v>#REF!</v>
      </c>
      <c r="CH737" s="201" t="e">
        <f>IF(#REF!&gt;0,#REF!*#REF!/1000,"")</f>
        <v>#REF!</v>
      </c>
      <c r="CI737" s="201" t="e">
        <f>IF(#REF!&gt;0,#REF!*#REF!/1000,"")</f>
        <v>#REF!</v>
      </c>
      <c r="CJ737" s="74" t="e">
        <f t="shared" si="140"/>
        <v>#REF!</v>
      </c>
      <c r="CK737" s="74" t="e">
        <f t="shared" si="141"/>
        <v>#REF!</v>
      </c>
      <c r="CL737" s="201" t="e">
        <f>IF(ISNA(CJ737),"",CJ737*#REF!)</f>
        <v>#REF!</v>
      </c>
      <c r="CM737" s="201" t="e">
        <f>IF(ISNA(CK737),"",CK737*#REF!)</f>
        <v>#REF!</v>
      </c>
      <c r="CN737" s="101" t="e">
        <f>IF(#REF!&gt;0,DQ$57,"")</f>
        <v>#REF!</v>
      </c>
      <c r="CO737" s="84"/>
      <c r="CP737" s="2"/>
      <c r="CQ737" s="2"/>
      <c r="CR737" s="2"/>
      <c r="CS737" s="2"/>
      <c r="CT737" s="2"/>
      <c r="CU737" s="2"/>
      <c r="CV737" s="2"/>
      <c r="CX737" s="2"/>
      <c r="CY737" s="2"/>
      <c r="CZ737" s="2"/>
      <c r="DA737" s="2"/>
      <c r="DB737" s="2"/>
      <c r="DC737" s="2"/>
      <c r="DD737" s="2"/>
      <c r="DE737" s="2"/>
      <c r="DF737" s="2"/>
    </row>
    <row r="738" spans="2:110" ht="18" customHeight="1">
      <c r="B738" s="151" t="e">
        <f>IF(#REF!="","",VLOOKUP(#REF!,$CX$11:$DG$26,9,0))</f>
        <v>#REF!</v>
      </c>
      <c r="C738" s="64" t="e">
        <f>IF(#REF!="",0,VLOOKUP(#REF!,$CP$11:$CQ$16,2,0))</f>
        <v>#REF!</v>
      </c>
      <c r="D738" s="65" t="e">
        <f>IF(#REF!="",0,VLOOKUP(#REF!,$CX$11:$CY$26,2,0))</f>
        <v>#REF!</v>
      </c>
      <c r="E738" s="152" t="e">
        <f t="shared" si="131"/>
        <v>#REF!</v>
      </c>
      <c r="F738" s="155" t="e">
        <f>IF(#REF!="","",VLOOKUP(#REF!,#REF!,7,0))</f>
        <v>#REF!</v>
      </c>
      <c r="G738" s="201" t="e">
        <f>IF(OR(#REF!="",F738=""),"",ROUND(#REF!/10^3*F738,3))</f>
        <v>#REF!</v>
      </c>
      <c r="H738" s="201" t="e">
        <f>IF(#REF!&gt;0,#REF!*#REF!/1000,"")</f>
        <v>#REF!</v>
      </c>
      <c r="I738" s="201" t="e">
        <f>IF(#REF!&gt;0,#REF!*#REF!/1000,"")</f>
        <v>#REF!</v>
      </c>
      <c r="J738" s="51" t="e">
        <f>IF(#REF!="●","",IF(#REF!="","",#REF!))</f>
        <v>#REF!</v>
      </c>
      <c r="K738" s="51" t="e">
        <f>IF(#REF!="●","",IF(#REF!="","",#REF!))</f>
        <v>#REF!</v>
      </c>
      <c r="L738" s="74" t="e">
        <f t="shared" si="132"/>
        <v>#REF!</v>
      </c>
      <c r="M738" s="74" t="e">
        <f t="shared" si="133"/>
        <v>#REF!</v>
      </c>
      <c r="N738" s="201" t="e">
        <f>IF(ISNA(L738),"",L738*#REF!)</f>
        <v>#REF!</v>
      </c>
      <c r="O738" s="201" t="e">
        <f>IF(ISNA(M738),"",M738*#REF!)</f>
        <v>#REF!</v>
      </c>
      <c r="P738" s="78" t="e">
        <f>IF(#REF!&gt;0,DQ$6,"")</f>
        <v>#REF!</v>
      </c>
      <c r="Q738" s="99"/>
      <c r="R738" s="411"/>
      <c r="S738" s="412" t="e">
        <f>IF(OR(#REF!="",F738=""),"",ROUND(#REF!/10^3*F738,3))</f>
        <v>#REF!</v>
      </c>
      <c r="T738" s="412" t="e">
        <f>IF(#REF!&gt;0,#REF!*#REF!/1000,"")</f>
        <v>#REF!</v>
      </c>
      <c r="U738" s="412" t="e">
        <f>IF(#REF!&gt;0,#REF!*#REF!/1000,"")</f>
        <v>#REF!</v>
      </c>
      <c r="V738" s="413" t="e">
        <f>IF(OR(#REF!="●",#REF!="●"),"",IF(#REF!="","",#REF!))</f>
        <v>#REF!</v>
      </c>
      <c r="W738" s="413" t="e">
        <f>IF(OR(#REF!="●",#REF!="●"),"",IF(#REF!="","",#REF!))</f>
        <v>#REF!</v>
      </c>
      <c r="X738" s="412" t="e">
        <f>IF(ISNA(L738),"",L738*#REF!)</f>
        <v>#REF!</v>
      </c>
      <c r="Y738" s="412" t="e">
        <f>IF(ISNA(M738),"",M738*#REF!)</f>
        <v>#REF!</v>
      </c>
      <c r="Z738" s="414" t="e">
        <f>IF(#REF!&gt;0,DQ$6,"")</f>
        <v>#REF!</v>
      </c>
      <c r="AA738" s="95" t="e">
        <f>IF(#REF!="","",VLOOKUP(#REF!,#REF!,7,0))</f>
        <v>#REF!</v>
      </c>
      <c r="AB738" s="201" t="e">
        <f>IF(OR(#REF!="",AA738=""),"",ROUND(#REF!/10^3*AA738,3))</f>
        <v>#REF!</v>
      </c>
      <c r="AC738" s="201" t="e">
        <f>IF(#REF!&gt;0,#REF!*#REF!/1000,"")</f>
        <v>#REF!</v>
      </c>
      <c r="AD738" s="201" t="e">
        <f>IF(#REF!&gt;0,#REF!*#REF!/1000,"")</f>
        <v>#REF!</v>
      </c>
      <c r="AE738" s="74" t="e">
        <f t="shared" si="134"/>
        <v>#REF!</v>
      </c>
      <c r="AF738" s="74" t="e">
        <f t="shared" si="135"/>
        <v>#REF!</v>
      </c>
      <c r="AG738" s="201" t="e">
        <f>IF(ISNA(AE738),"",AE738*#REF!)</f>
        <v>#REF!</v>
      </c>
      <c r="AH738" s="201" t="e">
        <f>IF(ISNA(AF738),"",AF738*#REF!)</f>
        <v>#REF!</v>
      </c>
      <c r="AI738" s="78" t="e">
        <f>IF(#REF!&gt;0,DQ$23,"")</f>
        <v>#REF!</v>
      </c>
      <c r="AJ738" s="99"/>
      <c r="AK738" s="411"/>
      <c r="AL738" s="412" t="e">
        <f>IF(OR(#REF!="",F738=""),"",ROUND(#REF!/10^3*F738,3))</f>
        <v>#REF!</v>
      </c>
      <c r="AM738" s="412" t="e">
        <f>IF(#REF!&gt;0,#REF!*#REF!/1000,"")</f>
        <v>#REF!</v>
      </c>
      <c r="AN738" s="412" t="e">
        <f>IF(#REF!&gt;0,#REF!*#REF!/1000,"")</f>
        <v>#REF!</v>
      </c>
      <c r="AO738" s="413" t="e">
        <f>IF(OR(#REF!="●",#REF!="●",#REF!="●"),"",IF(#REF!="","",#REF!))</f>
        <v>#REF!</v>
      </c>
      <c r="AP738" s="413" t="e">
        <f>IF(OR(#REF!="●",#REF!="●",#REF!="●"),"",IF(#REF!="","",#REF!))</f>
        <v>#REF!</v>
      </c>
      <c r="AQ738" s="412" t="e">
        <f>IF(ISNA(L738),"",L738*#REF!)</f>
        <v>#REF!</v>
      </c>
      <c r="AR738" s="412" t="e">
        <f>IF(ISNA(M738),"",M738*#REF!)</f>
        <v>#REF!</v>
      </c>
      <c r="AS738" s="414" t="e">
        <f>IF(#REF!&gt;0,DQ$6,"")</f>
        <v>#REF!</v>
      </c>
      <c r="AT738" s="95" t="e">
        <f>IF(#REF!="","",VLOOKUP(#REF!,#REF!,7,0))</f>
        <v>#REF!</v>
      </c>
      <c r="AU738" s="201" t="e">
        <f>IF(OR(#REF!="",AT738=""),"",ROUND(#REF!/10^3*AT738,3))</f>
        <v>#REF!</v>
      </c>
      <c r="AV738" s="201" t="e">
        <f>IF(#REF!&gt;0,#REF!*#REF!/1000,"")</f>
        <v>#REF!</v>
      </c>
      <c r="AW738" s="201" t="e">
        <f>IF(#REF!&gt;0,#REF!*#REF!/1000,"")</f>
        <v>#REF!</v>
      </c>
      <c r="AX738" s="74" t="e">
        <f t="shared" si="136"/>
        <v>#REF!</v>
      </c>
      <c r="AY738" s="74" t="e">
        <f t="shared" si="137"/>
        <v>#REF!</v>
      </c>
      <c r="AZ738" s="201" t="e">
        <f>IF(ISNA(AX738),"",AX738*#REF!)</f>
        <v>#REF!</v>
      </c>
      <c r="BA738" s="201" t="e">
        <f>IF(ISNA(AY738),"",AY738*#REF!)</f>
        <v>#REF!</v>
      </c>
      <c r="BB738" s="78" t="e">
        <f>IF(#REF!&gt;0,DQ$40,"")</f>
        <v>#REF!</v>
      </c>
      <c r="BC738" s="99"/>
      <c r="BD738" s="650"/>
      <c r="BE738" s="652" t="e">
        <f>IF(OR(#REF!="",F738=""),"",ROUND(#REF!/10^3*F738,3))</f>
        <v>#REF!</v>
      </c>
      <c r="BF738" s="412" t="e">
        <f>IF(#REF!&gt;0,#REF!*#REF!/1000,"")</f>
        <v>#REF!</v>
      </c>
      <c r="BG738" s="412" t="e">
        <f>IF(#REF!&gt;0,#REF!*#REF!/1000,"")</f>
        <v>#REF!</v>
      </c>
      <c r="BH738" s="413" t="e">
        <f>IF(OR(#REF!="●",#REF!="●",#REF!="●",#REF!="●"),"",IF(#REF!="","",#REF!))</f>
        <v>#REF!</v>
      </c>
      <c r="BI738" s="413" t="e">
        <f>IF(OR(#REF!="●",#REF!="●",#REF!="●",#REF!="●"),"",IF(#REF!="","",#REF!))</f>
        <v>#REF!</v>
      </c>
      <c r="BJ738" s="412" t="e">
        <f>IF(ISNA(L738),"",L738*#REF!)</f>
        <v>#REF!</v>
      </c>
      <c r="BK738" s="412" t="e">
        <f>IF(ISNA(M738),"",M738*#REF!)</f>
        <v>#REF!</v>
      </c>
      <c r="BL738" s="415" t="e">
        <f>IF(#REF!&gt;0,DQ$6,"")</f>
        <v>#REF!</v>
      </c>
      <c r="BM738" s="361" t="e">
        <f>IF(#REF!="","",VLOOKUP(#REF!,#REF!,7,0))</f>
        <v>#REF!</v>
      </c>
      <c r="BN738" s="201" t="e">
        <f>IF(OR(#REF!="",BM738=""),"",ROUND(#REF!/10^3*BM738,3))</f>
        <v>#REF!</v>
      </c>
      <c r="BO738" s="201" t="e">
        <f>IF(#REF!&gt;0,#REF!*#REF!/1000,"")</f>
        <v>#REF!</v>
      </c>
      <c r="BP738" s="201" t="e">
        <f>IF(#REF!&gt;0,#REF!*#REF!/1000,"")</f>
        <v>#REF!</v>
      </c>
      <c r="BQ738" s="74" t="e">
        <f t="shared" si="138"/>
        <v>#REF!</v>
      </c>
      <c r="BR738" s="74" t="e">
        <f t="shared" si="139"/>
        <v>#REF!</v>
      </c>
      <c r="BS738" s="201" t="e">
        <f>IF(ISNA(BQ738),"",BQ738*#REF!)</f>
        <v>#REF!</v>
      </c>
      <c r="BT738" s="201" t="e">
        <f>IF(ISNA(BR738),"",BR738*#REF!)</f>
        <v>#REF!</v>
      </c>
      <c r="BU738" s="78" t="e">
        <f>IF(#REF!&gt;0,DQ$57,"")</f>
        <v>#REF!</v>
      </c>
      <c r="BV738" s="99"/>
      <c r="BW738" s="411"/>
      <c r="BX738" s="412" t="e">
        <f>IF(OR(#REF!="",F738=""),"",ROUND(#REF!/10^3*F738,3))</f>
        <v>#REF!</v>
      </c>
      <c r="BY738" s="412" t="e">
        <f>IF(#REF!&gt;0,#REF!*#REF!/1000,"")</f>
        <v>#REF!</v>
      </c>
      <c r="BZ738" s="412" t="e">
        <f>IF(#REF!&gt;0,#REF!*#REF!/1000,"")</f>
        <v>#REF!</v>
      </c>
      <c r="CA738" s="413" t="e">
        <f>IF(OR(#REF!="●",#REF!="●",#REF!="●",#REF!="●",#REF!="●"),"",IF(#REF!="","",#REF!))</f>
        <v>#REF!</v>
      </c>
      <c r="CB738" s="413" t="e">
        <f>IF(OR(#REF!="●",#REF!="●",#REF!="●",#REF!="●",#REF!="●"),"",IF(#REF!="","",#REF!))</f>
        <v>#REF!</v>
      </c>
      <c r="CC738" s="412" t="e">
        <f>IF(ISNA(L738),"",L738*#REF!)</f>
        <v>#REF!</v>
      </c>
      <c r="CD738" s="412" t="e">
        <f>IF(ISNA(M738),"",M738*#REF!)</f>
        <v>#REF!</v>
      </c>
      <c r="CE738" s="415" t="e">
        <f>IF(#REF!&gt;0,DQ$6,"")</f>
        <v>#REF!</v>
      </c>
      <c r="CF738" s="361" t="e">
        <f>IF(#REF!="","",VLOOKUP(#REF!,#REF!,7,0))</f>
        <v>#REF!</v>
      </c>
      <c r="CG738" s="201" t="e">
        <f>IF(OR(#REF!="",CF738=""),"",ROUND(#REF!/10^3*CF738,3))</f>
        <v>#REF!</v>
      </c>
      <c r="CH738" s="201" t="e">
        <f>IF(#REF!&gt;0,#REF!*#REF!/1000,"")</f>
        <v>#REF!</v>
      </c>
      <c r="CI738" s="201" t="e">
        <f>IF(#REF!&gt;0,#REF!*#REF!/1000,"")</f>
        <v>#REF!</v>
      </c>
      <c r="CJ738" s="74" t="e">
        <f t="shared" si="140"/>
        <v>#REF!</v>
      </c>
      <c r="CK738" s="74" t="e">
        <f t="shared" si="141"/>
        <v>#REF!</v>
      </c>
      <c r="CL738" s="201" t="e">
        <f>IF(ISNA(CJ738),"",CJ738*#REF!)</f>
        <v>#REF!</v>
      </c>
      <c r="CM738" s="201" t="e">
        <f>IF(ISNA(CK738),"",CK738*#REF!)</f>
        <v>#REF!</v>
      </c>
      <c r="CN738" s="101" t="e">
        <f>IF(#REF!&gt;0,DQ$57,"")</f>
        <v>#REF!</v>
      </c>
      <c r="CO738" s="84"/>
      <c r="CP738" s="2"/>
      <c r="CQ738" s="2"/>
      <c r="CR738" s="2"/>
      <c r="CS738" s="2"/>
      <c r="CT738" s="2"/>
      <c r="CU738" s="2"/>
      <c r="CV738" s="2"/>
      <c r="CX738" s="2"/>
      <c r="CY738" s="2"/>
      <c r="CZ738" s="2"/>
      <c r="DA738" s="2"/>
      <c r="DB738" s="2"/>
      <c r="DC738" s="2"/>
      <c r="DD738" s="2"/>
      <c r="DE738" s="2"/>
      <c r="DF738" s="2"/>
    </row>
    <row r="739" spans="2:110" ht="18" customHeight="1">
      <c r="B739" s="151" t="e">
        <f>IF(#REF!="","",VLOOKUP(#REF!,$CX$11:$DG$26,9,0))</f>
        <v>#REF!</v>
      </c>
      <c r="C739" s="64" t="e">
        <f>IF(#REF!="",0,VLOOKUP(#REF!,$CP$11:$CQ$16,2,0))</f>
        <v>#REF!</v>
      </c>
      <c r="D739" s="65" t="e">
        <f>IF(#REF!="",0,VLOOKUP(#REF!,$CX$11:$CY$26,2,0))</f>
        <v>#REF!</v>
      </c>
      <c r="E739" s="152" t="e">
        <f t="shared" si="131"/>
        <v>#REF!</v>
      </c>
      <c r="F739" s="155" t="e">
        <f>IF(#REF!="","",VLOOKUP(#REF!,#REF!,7,0))</f>
        <v>#REF!</v>
      </c>
      <c r="G739" s="201" t="e">
        <f>IF(OR(#REF!="",F739=""),"",ROUND(#REF!/10^3*F739,3))</f>
        <v>#REF!</v>
      </c>
      <c r="H739" s="201" t="e">
        <f>IF(#REF!&gt;0,#REF!*#REF!/1000,"")</f>
        <v>#REF!</v>
      </c>
      <c r="I739" s="201" t="e">
        <f>IF(#REF!&gt;0,#REF!*#REF!/1000,"")</f>
        <v>#REF!</v>
      </c>
      <c r="J739" s="51" t="e">
        <f>IF(#REF!="●","",IF(#REF!="","",#REF!))</f>
        <v>#REF!</v>
      </c>
      <c r="K739" s="51" t="e">
        <f>IF(#REF!="●","",IF(#REF!="","",#REF!))</f>
        <v>#REF!</v>
      </c>
      <c r="L739" s="74" t="e">
        <f t="shared" si="132"/>
        <v>#REF!</v>
      </c>
      <c r="M739" s="74" t="e">
        <f t="shared" si="133"/>
        <v>#REF!</v>
      </c>
      <c r="N739" s="201" t="e">
        <f>IF(ISNA(L739),"",L739*#REF!)</f>
        <v>#REF!</v>
      </c>
      <c r="O739" s="201" t="e">
        <f>IF(ISNA(M739),"",M739*#REF!)</f>
        <v>#REF!</v>
      </c>
      <c r="P739" s="78" t="e">
        <f>IF(#REF!&gt;0,DQ$6,"")</f>
        <v>#REF!</v>
      </c>
      <c r="Q739" s="99"/>
      <c r="R739" s="411"/>
      <c r="S739" s="412" t="e">
        <f>IF(OR(#REF!="",F739=""),"",ROUND(#REF!/10^3*F739,3))</f>
        <v>#REF!</v>
      </c>
      <c r="T739" s="412" t="e">
        <f>IF(#REF!&gt;0,#REF!*#REF!/1000,"")</f>
        <v>#REF!</v>
      </c>
      <c r="U739" s="412" t="e">
        <f>IF(#REF!&gt;0,#REF!*#REF!/1000,"")</f>
        <v>#REF!</v>
      </c>
      <c r="V739" s="413" t="e">
        <f>IF(OR(#REF!="●",#REF!="●"),"",IF(#REF!="","",#REF!))</f>
        <v>#REF!</v>
      </c>
      <c r="W739" s="413" t="e">
        <f>IF(OR(#REF!="●",#REF!="●"),"",IF(#REF!="","",#REF!))</f>
        <v>#REF!</v>
      </c>
      <c r="X739" s="412" t="e">
        <f>IF(ISNA(L739),"",L739*#REF!)</f>
        <v>#REF!</v>
      </c>
      <c r="Y739" s="412" t="e">
        <f>IF(ISNA(M739),"",M739*#REF!)</f>
        <v>#REF!</v>
      </c>
      <c r="Z739" s="414" t="e">
        <f>IF(#REF!&gt;0,DQ$6,"")</f>
        <v>#REF!</v>
      </c>
      <c r="AA739" s="95" t="e">
        <f>IF(#REF!="","",VLOOKUP(#REF!,#REF!,7,0))</f>
        <v>#REF!</v>
      </c>
      <c r="AB739" s="201" t="e">
        <f>IF(OR(#REF!="",AA739=""),"",ROUND(#REF!/10^3*AA739,3))</f>
        <v>#REF!</v>
      </c>
      <c r="AC739" s="201" t="e">
        <f>IF(#REF!&gt;0,#REF!*#REF!/1000,"")</f>
        <v>#REF!</v>
      </c>
      <c r="AD739" s="201" t="e">
        <f>IF(#REF!&gt;0,#REF!*#REF!/1000,"")</f>
        <v>#REF!</v>
      </c>
      <c r="AE739" s="74" t="e">
        <f t="shared" si="134"/>
        <v>#REF!</v>
      </c>
      <c r="AF739" s="74" t="e">
        <f t="shared" si="135"/>
        <v>#REF!</v>
      </c>
      <c r="AG739" s="201" t="e">
        <f>IF(ISNA(AE739),"",AE739*#REF!)</f>
        <v>#REF!</v>
      </c>
      <c r="AH739" s="201" t="e">
        <f>IF(ISNA(AF739),"",AF739*#REF!)</f>
        <v>#REF!</v>
      </c>
      <c r="AI739" s="78" t="e">
        <f>IF(#REF!&gt;0,DQ$23,"")</f>
        <v>#REF!</v>
      </c>
      <c r="AJ739" s="99"/>
      <c r="AK739" s="411"/>
      <c r="AL739" s="412" t="e">
        <f>IF(OR(#REF!="",F739=""),"",ROUND(#REF!/10^3*F739,3))</f>
        <v>#REF!</v>
      </c>
      <c r="AM739" s="412" t="e">
        <f>IF(#REF!&gt;0,#REF!*#REF!/1000,"")</f>
        <v>#REF!</v>
      </c>
      <c r="AN739" s="412" t="e">
        <f>IF(#REF!&gt;0,#REF!*#REF!/1000,"")</f>
        <v>#REF!</v>
      </c>
      <c r="AO739" s="413" t="e">
        <f>IF(OR(#REF!="●",#REF!="●",#REF!="●"),"",IF(#REF!="","",#REF!))</f>
        <v>#REF!</v>
      </c>
      <c r="AP739" s="413" t="e">
        <f>IF(OR(#REF!="●",#REF!="●",#REF!="●"),"",IF(#REF!="","",#REF!))</f>
        <v>#REF!</v>
      </c>
      <c r="AQ739" s="412" t="e">
        <f>IF(ISNA(L739),"",L739*#REF!)</f>
        <v>#REF!</v>
      </c>
      <c r="AR739" s="412" t="e">
        <f>IF(ISNA(M739),"",M739*#REF!)</f>
        <v>#REF!</v>
      </c>
      <c r="AS739" s="414" t="e">
        <f>IF(#REF!&gt;0,DQ$6,"")</f>
        <v>#REF!</v>
      </c>
      <c r="AT739" s="95" t="e">
        <f>IF(#REF!="","",VLOOKUP(#REF!,#REF!,7,0))</f>
        <v>#REF!</v>
      </c>
      <c r="AU739" s="201" t="e">
        <f>IF(OR(#REF!="",AT739=""),"",ROUND(#REF!/10^3*AT739,3))</f>
        <v>#REF!</v>
      </c>
      <c r="AV739" s="201" t="e">
        <f>IF(#REF!&gt;0,#REF!*#REF!/1000,"")</f>
        <v>#REF!</v>
      </c>
      <c r="AW739" s="201" t="e">
        <f>IF(#REF!&gt;0,#REF!*#REF!/1000,"")</f>
        <v>#REF!</v>
      </c>
      <c r="AX739" s="74" t="e">
        <f t="shared" si="136"/>
        <v>#REF!</v>
      </c>
      <c r="AY739" s="74" t="e">
        <f t="shared" si="137"/>
        <v>#REF!</v>
      </c>
      <c r="AZ739" s="201" t="e">
        <f>IF(ISNA(AX739),"",AX739*#REF!)</f>
        <v>#REF!</v>
      </c>
      <c r="BA739" s="201" t="e">
        <f>IF(ISNA(AY739),"",AY739*#REF!)</f>
        <v>#REF!</v>
      </c>
      <c r="BB739" s="78" t="e">
        <f>IF(#REF!&gt;0,DQ$40,"")</f>
        <v>#REF!</v>
      </c>
      <c r="BC739" s="99"/>
      <c r="BD739" s="650"/>
      <c r="BE739" s="652" t="e">
        <f>IF(OR(#REF!="",F739=""),"",ROUND(#REF!/10^3*F739,3))</f>
        <v>#REF!</v>
      </c>
      <c r="BF739" s="412" t="e">
        <f>IF(#REF!&gt;0,#REF!*#REF!/1000,"")</f>
        <v>#REF!</v>
      </c>
      <c r="BG739" s="412" t="e">
        <f>IF(#REF!&gt;0,#REF!*#REF!/1000,"")</f>
        <v>#REF!</v>
      </c>
      <c r="BH739" s="413" t="e">
        <f>IF(OR(#REF!="●",#REF!="●",#REF!="●",#REF!="●"),"",IF(#REF!="","",#REF!))</f>
        <v>#REF!</v>
      </c>
      <c r="BI739" s="413" t="e">
        <f>IF(OR(#REF!="●",#REF!="●",#REF!="●",#REF!="●"),"",IF(#REF!="","",#REF!))</f>
        <v>#REF!</v>
      </c>
      <c r="BJ739" s="412" t="e">
        <f>IF(ISNA(L739),"",L739*#REF!)</f>
        <v>#REF!</v>
      </c>
      <c r="BK739" s="412" t="e">
        <f>IF(ISNA(M739),"",M739*#REF!)</f>
        <v>#REF!</v>
      </c>
      <c r="BL739" s="415" t="e">
        <f>IF(#REF!&gt;0,DQ$6,"")</f>
        <v>#REF!</v>
      </c>
      <c r="BM739" s="361" t="e">
        <f>IF(#REF!="","",VLOOKUP(#REF!,#REF!,7,0))</f>
        <v>#REF!</v>
      </c>
      <c r="BN739" s="201" t="e">
        <f>IF(OR(#REF!="",BM739=""),"",ROUND(#REF!/10^3*BM739,3))</f>
        <v>#REF!</v>
      </c>
      <c r="BO739" s="201" t="e">
        <f>IF(#REF!&gt;0,#REF!*#REF!/1000,"")</f>
        <v>#REF!</v>
      </c>
      <c r="BP739" s="201" t="e">
        <f>IF(#REF!&gt;0,#REF!*#REF!/1000,"")</f>
        <v>#REF!</v>
      </c>
      <c r="BQ739" s="74" t="e">
        <f t="shared" si="138"/>
        <v>#REF!</v>
      </c>
      <c r="BR739" s="74" t="e">
        <f t="shared" si="139"/>
        <v>#REF!</v>
      </c>
      <c r="BS739" s="201" t="e">
        <f>IF(ISNA(BQ739),"",BQ739*#REF!)</f>
        <v>#REF!</v>
      </c>
      <c r="BT739" s="201" t="e">
        <f>IF(ISNA(BR739),"",BR739*#REF!)</f>
        <v>#REF!</v>
      </c>
      <c r="BU739" s="78" t="e">
        <f>IF(#REF!&gt;0,DQ$57,"")</f>
        <v>#REF!</v>
      </c>
      <c r="BV739" s="99"/>
      <c r="BW739" s="411"/>
      <c r="BX739" s="412" t="e">
        <f>IF(OR(#REF!="",F739=""),"",ROUND(#REF!/10^3*F739,3))</f>
        <v>#REF!</v>
      </c>
      <c r="BY739" s="412" t="e">
        <f>IF(#REF!&gt;0,#REF!*#REF!/1000,"")</f>
        <v>#REF!</v>
      </c>
      <c r="BZ739" s="412" t="e">
        <f>IF(#REF!&gt;0,#REF!*#REF!/1000,"")</f>
        <v>#REF!</v>
      </c>
      <c r="CA739" s="413" t="e">
        <f>IF(OR(#REF!="●",#REF!="●",#REF!="●",#REF!="●",#REF!="●"),"",IF(#REF!="","",#REF!))</f>
        <v>#REF!</v>
      </c>
      <c r="CB739" s="413" t="e">
        <f>IF(OR(#REF!="●",#REF!="●",#REF!="●",#REF!="●",#REF!="●"),"",IF(#REF!="","",#REF!))</f>
        <v>#REF!</v>
      </c>
      <c r="CC739" s="412" t="e">
        <f>IF(ISNA(L739),"",L739*#REF!)</f>
        <v>#REF!</v>
      </c>
      <c r="CD739" s="412" t="e">
        <f>IF(ISNA(M739),"",M739*#REF!)</f>
        <v>#REF!</v>
      </c>
      <c r="CE739" s="415" t="e">
        <f>IF(#REF!&gt;0,DQ$6,"")</f>
        <v>#REF!</v>
      </c>
      <c r="CF739" s="361" t="e">
        <f>IF(#REF!="","",VLOOKUP(#REF!,#REF!,7,0))</f>
        <v>#REF!</v>
      </c>
      <c r="CG739" s="201" t="e">
        <f>IF(OR(#REF!="",CF739=""),"",ROUND(#REF!/10^3*CF739,3))</f>
        <v>#REF!</v>
      </c>
      <c r="CH739" s="201" t="e">
        <f>IF(#REF!&gt;0,#REF!*#REF!/1000,"")</f>
        <v>#REF!</v>
      </c>
      <c r="CI739" s="201" t="e">
        <f>IF(#REF!&gt;0,#REF!*#REF!/1000,"")</f>
        <v>#REF!</v>
      </c>
      <c r="CJ739" s="74" t="e">
        <f t="shared" si="140"/>
        <v>#REF!</v>
      </c>
      <c r="CK739" s="74" t="e">
        <f t="shared" si="141"/>
        <v>#REF!</v>
      </c>
      <c r="CL739" s="201" t="e">
        <f>IF(ISNA(CJ739),"",CJ739*#REF!)</f>
        <v>#REF!</v>
      </c>
      <c r="CM739" s="201" t="e">
        <f>IF(ISNA(CK739),"",CK739*#REF!)</f>
        <v>#REF!</v>
      </c>
      <c r="CN739" s="101" t="e">
        <f>IF(#REF!&gt;0,DQ$57,"")</f>
        <v>#REF!</v>
      </c>
      <c r="CO739" s="84"/>
      <c r="CP739" s="2"/>
      <c r="CQ739" s="2"/>
      <c r="CR739" s="2"/>
      <c r="CS739" s="2"/>
      <c r="CT739" s="2"/>
      <c r="CU739" s="2"/>
      <c r="CV739" s="2"/>
      <c r="CX739" s="2"/>
      <c r="CY739" s="2"/>
      <c r="CZ739" s="2"/>
      <c r="DA739" s="2"/>
      <c r="DB739" s="2"/>
      <c r="DC739" s="2"/>
      <c r="DD739" s="2"/>
      <c r="DE739" s="2"/>
      <c r="DF739" s="2"/>
    </row>
    <row r="740" spans="2:110" ht="18" customHeight="1">
      <c r="B740" s="151" t="e">
        <f>IF(#REF!="","",VLOOKUP(#REF!,$CX$11:$DG$26,9,0))</f>
        <v>#REF!</v>
      </c>
      <c r="C740" s="64" t="e">
        <f>IF(#REF!="",0,VLOOKUP(#REF!,$CP$11:$CQ$16,2,0))</f>
        <v>#REF!</v>
      </c>
      <c r="D740" s="65" t="e">
        <f>IF(#REF!="",0,VLOOKUP(#REF!,$CX$11:$CY$26,2,0))</f>
        <v>#REF!</v>
      </c>
      <c r="E740" s="152" t="e">
        <f t="shared" si="131"/>
        <v>#REF!</v>
      </c>
      <c r="F740" s="155" t="e">
        <f>IF(#REF!="","",VLOOKUP(#REF!,#REF!,7,0))</f>
        <v>#REF!</v>
      </c>
      <c r="G740" s="201" t="e">
        <f>IF(OR(#REF!="",F740=""),"",ROUND(#REF!/10^3*F740,3))</f>
        <v>#REF!</v>
      </c>
      <c r="H740" s="201" t="e">
        <f>IF(#REF!&gt;0,#REF!*#REF!/1000,"")</f>
        <v>#REF!</v>
      </c>
      <c r="I740" s="201" t="e">
        <f>IF(#REF!&gt;0,#REF!*#REF!/1000,"")</f>
        <v>#REF!</v>
      </c>
      <c r="J740" s="51" t="e">
        <f>IF(#REF!="●","",IF(#REF!="","",#REF!))</f>
        <v>#REF!</v>
      </c>
      <c r="K740" s="51" t="e">
        <f>IF(#REF!="●","",IF(#REF!="","",#REF!))</f>
        <v>#REF!</v>
      </c>
      <c r="L740" s="74" t="e">
        <f t="shared" si="132"/>
        <v>#REF!</v>
      </c>
      <c r="M740" s="74" t="e">
        <f t="shared" si="133"/>
        <v>#REF!</v>
      </c>
      <c r="N740" s="201" t="e">
        <f>IF(ISNA(L740),"",L740*#REF!)</f>
        <v>#REF!</v>
      </c>
      <c r="O740" s="201" t="e">
        <f>IF(ISNA(M740),"",M740*#REF!)</f>
        <v>#REF!</v>
      </c>
      <c r="P740" s="78" t="e">
        <f>IF(#REF!&gt;0,DQ$6,"")</f>
        <v>#REF!</v>
      </c>
      <c r="Q740" s="99"/>
      <c r="R740" s="411"/>
      <c r="S740" s="412" t="e">
        <f>IF(OR(#REF!="",F740=""),"",ROUND(#REF!/10^3*F740,3))</f>
        <v>#REF!</v>
      </c>
      <c r="T740" s="412" t="e">
        <f>IF(#REF!&gt;0,#REF!*#REF!/1000,"")</f>
        <v>#REF!</v>
      </c>
      <c r="U740" s="412" t="e">
        <f>IF(#REF!&gt;0,#REF!*#REF!/1000,"")</f>
        <v>#REF!</v>
      </c>
      <c r="V740" s="413" t="e">
        <f>IF(OR(#REF!="●",#REF!="●"),"",IF(#REF!="","",#REF!))</f>
        <v>#REF!</v>
      </c>
      <c r="W740" s="413" t="e">
        <f>IF(OR(#REF!="●",#REF!="●"),"",IF(#REF!="","",#REF!))</f>
        <v>#REF!</v>
      </c>
      <c r="X740" s="412" t="e">
        <f>IF(ISNA(L740),"",L740*#REF!)</f>
        <v>#REF!</v>
      </c>
      <c r="Y740" s="412" t="e">
        <f>IF(ISNA(M740),"",M740*#REF!)</f>
        <v>#REF!</v>
      </c>
      <c r="Z740" s="414" t="e">
        <f>IF(#REF!&gt;0,DQ$6,"")</f>
        <v>#REF!</v>
      </c>
      <c r="AA740" s="95" t="e">
        <f>IF(#REF!="","",VLOOKUP(#REF!,#REF!,7,0))</f>
        <v>#REF!</v>
      </c>
      <c r="AB740" s="201" t="e">
        <f>IF(OR(#REF!="",AA740=""),"",ROUND(#REF!/10^3*AA740,3))</f>
        <v>#REF!</v>
      </c>
      <c r="AC740" s="201" t="e">
        <f>IF(#REF!&gt;0,#REF!*#REF!/1000,"")</f>
        <v>#REF!</v>
      </c>
      <c r="AD740" s="201" t="e">
        <f>IF(#REF!&gt;0,#REF!*#REF!/1000,"")</f>
        <v>#REF!</v>
      </c>
      <c r="AE740" s="74" t="e">
        <f t="shared" si="134"/>
        <v>#REF!</v>
      </c>
      <c r="AF740" s="74" t="e">
        <f t="shared" si="135"/>
        <v>#REF!</v>
      </c>
      <c r="AG740" s="201" t="e">
        <f>IF(ISNA(AE740),"",AE740*#REF!)</f>
        <v>#REF!</v>
      </c>
      <c r="AH740" s="201" t="e">
        <f>IF(ISNA(AF740),"",AF740*#REF!)</f>
        <v>#REF!</v>
      </c>
      <c r="AI740" s="78" t="e">
        <f>IF(#REF!&gt;0,DQ$23,"")</f>
        <v>#REF!</v>
      </c>
      <c r="AJ740" s="99"/>
      <c r="AK740" s="411"/>
      <c r="AL740" s="412" t="e">
        <f>IF(OR(#REF!="",F740=""),"",ROUND(#REF!/10^3*F740,3))</f>
        <v>#REF!</v>
      </c>
      <c r="AM740" s="412" t="e">
        <f>IF(#REF!&gt;0,#REF!*#REF!/1000,"")</f>
        <v>#REF!</v>
      </c>
      <c r="AN740" s="412" t="e">
        <f>IF(#REF!&gt;0,#REF!*#REF!/1000,"")</f>
        <v>#REF!</v>
      </c>
      <c r="AO740" s="413" t="e">
        <f>IF(OR(#REF!="●",#REF!="●",#REF!="●"),"",IF(#REF!="","",#REF!))</f>
        <v>#REF!</v>
      </c>
      <c r="AP740" s="413" t="e">
        <f>IF(OR(#REF!="●",#REF!="●",#REF!="●"),"",IF(#REF!="","",#REF!))</f>
        <v>#REF!</v>
      </c>
      <c r="AQ740" s="412" t="e">
        <f>IF(ISNA(L740),"",L740*#REF!)</f>
        <v>#REF!</v>
      </c>
      <c r="AR740" s="412" t="e">
        <f>IF(ISNA(M740),"",M740*#REF!)</f>
        <v>#REF!</v>
      </c>
      <c r="AS740" s="414" t="e">
        <f>IF(#REF!&gt;0,DQ$6,"")</f>
        <v>#REF!</v>
      </c>
      <c r="AT740" s="95" t="e">
        <f>IF(#REF!="","",VLOOKUP(#REF!,#REF!,7,0))</f>
        <v>#REF!</v>
      </c>
      <c r="AU740" s="201" t="e">
        <f>IF(OR(#REF!="",AT740=""),"",ROUND(#REF!/10^3*AT740,3))</f>
        <v>#REF!</v>
      </c>
      <c r="AV740" s="201" t="e">
        <f>IF(#REF!&gt;0,#REF!*#REF!/1000,"")</f>
        <v>#REF!</v>
      </c>
      <c r="AW740" s="201" t="e">
        <f>IF(#REF!&gt;0,#REF!*#REF!/1000,"")</f>
        <v>#REF!</v>
      </c>
      <c r="AX740" s="74" t="e">
        <f t="shared" si="136"/>
        <v>#REF!</v>
      </c>
      <c r="AY740" s="74" t="e">
        <f t="shared" si="137"/>
        <v>#REF!</v>
      </c>
      <c r="AZ740" s="201" t="e">
        <f>IF(ISNA(AX740),"",AX740*#REF!)</f>
        <v>#REF!</v>
      </c>
      <c r="BA740" s="201" t="e">
        <f>IF(ISNA(AY740),"",AY740*#REF!)</f>
        <v>#REF!</v>
      </c>
      <c r="BB740" s="78" t="e">
        <f>IF(#REF!&gt;0,DQ$40,"")</f>
        <v>#REF!</v>
      </c>
      <c r="BC740" s="99"/>
      <c r="BD740" s="650"/>
      <c r="BE740" s="652" t="e">
        <f>IF(OR(#REF!="",F740=""),"",ROUND(#REF!/10^3*F740,3))</f>
        <v>#REF!</v>
      </c>
      <c r="BF740" s="412" t="e">
        <f>IF(#REF!&gt;0,#REF!*#REF!/1000,"")</f>
        <v>#REF!</v>
      </c>
      <c r="BG740" s="412" t="e">
        <f>IF(#REF!&gt;0,#REF!*#REF!/1000,"")</f>
        <v>#REF!</v>
      </c>
      <c r="BH740" s="413" t="e">
        <f>IF(OR(#REF!="●",#REF!="●",#REF!="●",#REF!="●"),"",IF(#REF!="","",#REF!))</f>
        <v>#REF!</v>
      </c>
      <c r="BI740" s="413" t="e">
        <f>IF(OR(#REF!="●",#REF!="●",#REF!="●",#REF!="●"),"",IF(#REF!="","",#REF!))</f>
        <v>#REF!</v>
      </c>
      <c r="BJ740" s="412" t="e">
        <f>IF(ISNA(L740),"",L740*#REF!)</f>
        <v>#REF!</v>
      </c>
      <c r="BK740" s="412" t="e">
        <f>IF(ISNA(M740),"",M740*#REF!)</f>
        <v>#REF!</v>
      </c>
      <c r="BL740" s="415" t="e">
        <f>IF(#REF!&gt;0,DQ$6,"")</f>
        <v>#REF!</v>
      </c>
      <c r="BM740" s="361" t="e">
        <f>IF(#REF!="","",VLOOKUP(#REF!,#REF!,7,0))</f>
        <v>#REF!</v>
      </c>
      <c r="BN740" s="201" t="e">
        <f>IF(OR(#REF!="",BM740=""),"",ROUND(#REF!/10^3*BM740,3))</f>
        <v>#REF!</v>
      </c>
      <c r="BO740" s="201" t="e">
        <f>IF(#REF!&gt;0,#REF!*#REF!/1000,"")</f>
        <v>#REF!</v>
      </c>
      <c r="BP740" s="201" t="e">
        <f>IF(#REF!&gt;0,#REF!*#REF!/1000,"")</f>
        <v>#REF!</v>
      </c>
      <c r="BQ740" s="74" t="e">
        <f t="shared" si="138"/>
        <v>#REF!</v>
      </c>
      <c r="BR740" s="74" t="e">
        <f t="shared" si="139"/>
        <v>#REF!</v>
      </c>
      <c r="BS740" s="201" t="e">
        <f>IF(ISNA(BQ740),"",BQ740*#REF!)</f>
        <v>#REF!</v>
      </c>
      <c r="BT740" s="201" t="e">
        <f>IF(ISNA(BR740),"",BR740*#REF!)</f>
        <v>#REF!</v>
      </c>
      <c r="BU740" s="78" t="e">
        <f>IF(#REF!&gt;0,DQ$57,"")</f>
        <v>#REF!</v>
      </c>
      <c r="BV740" s="99"/>
      <c r="BW740" s="411"/>
      <c r="BX740" s="412" t="e">
        <f>IF(OR(#REF!="",F740=""),"",ROUND(#REF!/10^3*F740,3))</f>
        <v>#REF!</v>
      </c>
      <c r="BY740" s="412" t="e">
        <f>IF(#REF!&gt;0,#REF!*#REF!/1000,"")</f>
        <v>#REF!</v>
      </c>
      <c r="BZ740" s="412" t="e">
        <f>IF(#REF!&gt;0,#REF!*#REF!/1000,"")</f>
        <v>#REF!</v>
      </c>
      <c r="CA740" s="413" t="e">
        <f>IF(OR(#REF!="●",#REF!="●",#REF!="●",#REF!="●",#REF!="●"),"",IF(#REF!="","",#REF!))</f>
        <v>#REF!</v>
      </c>
      <c r="CB740" s="413" t="e">
        <f>IF(OR(#REF!="●",#REF!="●",#REF!="●",#REF!="●",#REF!="●"),"",IF(#REF!="","",#REF!))</f>
        <v>#REF!</v>
      </c>
      <c r="CC740" s="412" t="e">
        <f>IF(ISNA(L740),"",L740*#REF!)</f>
        <v>#REF!</v>
      </c>
      <c r="CD740" s="412" t="e">
        <f>IF(ISNA(M740),"",M740*#REF!)</f>
        <v>#REF!</v>
      </c>
      <c r="CE740" s="415" t="e">
        <f>IF(#REF!&gt;0,DQ$6,"")</f>
        <v>#REF!</v>
      </c>
      <c r="CF740" s="361" t="e">
        <f>IF(#REF!="","",VLOOKUP(#REF!,#REF!,7,0))</f>
        <v>#REF!</v>
      </c>
      <c r="CG740" s="201" t="e">
        <f>IF(OR(#REF!="",CF740=""),"",ROUND(#REF!/10^3*CF740,3))</f>
        <v>#REF!</v>
      </c>
      <c r="CH740" s="201" t="e">
        <f>IF(#REF!&gt;0,#REF!*#REF!/1000,"")</f>
        <v>#REF!</v>
      </c>
      <c r="CI740" s="201" t="e">
        <f>IF(#REF!&gt;0,#REF!*#REF!/1000,"")</f>
        <v>#REF!</v>
      </c>
      <c r="CJ740" s="74" t="e">
        <f t="shared" si="140"/>
        <v>#REF!</v>
      </c>
      <c r="CK740" s="74" t="e">
        <f t="shared" si="141"/>
        <v>#REF!</v>
      </c>
      <c r="CL740" s="201" t="e">
        <f>IF(ISNA(CJ740),"",CJ740*#REF!)</f>
        <v>#REF!</v>
      </c>
      <c r="CM740" s="201" t="e">
        <f>IF(ISNA(CK740),"",CK740*#REF!)</f>
        <v>#REF!</v>
      </c>
      <c r="CN740" s="101" t="e">
        <f>IF(#REF!&gt;0,DQ$57,"")</f>
        <v>#REF!</v>
      </c>
      <c r="CO740" s="84"/>
      <c r="CP740" s="2"/>
      <c r="CQ740" s="2"/>
      <c r="CR740" s="2"/>
      <c r="CS740" s="2"/>
      <c r="CT740" s="2"/>
      <c r="CU740" s="2"/>
      <c r="CV740" s="2"/>
      <c r="CX740" s="2"/>
      <c r="CY740" s="2"/>
      <c r="CZ740" s="2"/>
      <c r="DA740" s="2"/>
      <c r="DB740" s="2"/>
      <c r="DC740" s="2"/>
      <c r="DD740" s="2"/>
      <c r="DE740" s="2"/>
      <c r="DF740" s="2"/>
    </row>
    <row r="741" spans="2:110" ht="18" customHeight="1">
      <c r="B741" s="151" t="e">
        <f>IF(#REF!="","",VLOOKUP(#REF!,$CX$11:$DG$26,9,0))</f>
        <v>#REF!</v>
      </c>
      <c r="C741" s="64" t="e">
        <f>IF(#REF!="",0,VLOOKUP(#REF!,$CP$11:$CQ$16,2,0))</f>
        <v>#REF!</v>
      </c>
      <c r="D741" s="65" t="e">
        <f>IF(#REF!="",0,VLOOKUP(#REF!,$CX$11:$CY$26,2,0))</f>
        <v>#REF!</v>
      </c>
      <c r="E741" s="152" t="e">
        <f t="shared" si="131"/>
        <v>#REF!</v>
      </c>
      <c r="F741" s="155" t="e">
        <f>IF(#REF!="","",VLOOKUP(#REF!,#REF!,7,0))</f>
        <v>#REF!</v>
      </c>
      <c r="G741" s="201" t="e">
        <f>IF(OR(#REF!="",F741=""),"",ROUND(#REF!/10^3*F741,3))</f>
        <v>#REF!</v>
      </c>
      <c r="H741" s="201" t="e">
        <f>IF(#REF!&gt;0,#REF!*#REF!/1000,"")</f>
        <v>#REF!</v>
      </c>
      <c r="I741" s="201" t="e">
        <f>IF(#REF!&gt;0,#REF!*#REF!/1000,"")</f>
        <v>#REF!</v>
      </c>
      <c r="J741" s="51" t="e">
        <f>IF(#REF!="●","",IF(#REF!="","",#REF!))</f>
        <v>#REF!</v>
      </c>
      <c r="K741" s="51" t="e">
        <f>IF(#REF!="●","",IF(#REF!="","",#REF!))</f>
        <v>#REF!</v>
      </c>
      <c r="L741" s="74" t="e">
        <f t="shared" si="132"/>
        <v>#REF!</v>
      </c>
      <c r="M741" s="74" t="e">
        <f t="shared" si="133"/>
        <v>#REF!</v>
      </c>
      <c r="N741" s="201" t="e">
        <f>IF(ISNA(L741),"",L741*#REF!)</f>
        <v>#REF!</v>
      </c>
      <c r="O741" s="201" t="e">
        <f>IF(ISNA(M741),"",M741*#REF!)</f>
        <v>#REF!</v>
      </c>
      <c r="P741" s="78" t="e">
        <f>IF(#REF!&gt;0,DQ$6,"")</f>
        <v>#REF!</v>
      </c>
      <c r="Q741" s="99"/>
      <c r="R741" s="411"/>
      <c r="S741" s="412" t="e">
        <f>IF(OR(#REF!="",F741=""),"",ROUND(#REF!/10^3*F741,3))</f>
        <v>#REF!</v>
      </c>
      <c r="T741" s="412" t="e">
        <f>IF(#REF!&gt;0,#REF!*#REF!/1000,"")</f>
        <v>#REF!</v>
      </c>
      <c r="U741" s="412" t="e">
        <f>IF(#REF!&gt;0,#REF!*#REF!/1000,"")</f>
        <v>#REF!</v>
      </c>
      <c r="V741" s="413" t="e">
        <f>IF(OR(#REF!="●",#REF!="●"),"",IF(#REF!="","",#REF!))</f>
        <v>#REF!</v>
      </c>
      <c r="W741" s="413" t="e">
        <f>IF(OR(#REF!="●",#REF!="●"),"",IF(#REF!="","",#REF!))</f>
        <v>#REF!</v>
      </c>
      <c r="X741" s="412" t="e">
        <f>IF(ISNA(L741),"",L741*#REF!)</f>
        <v>#REF!</v>
      </c>
      <c r="Y741" s="412" t="e">
        <f>IF(ISNA(M741),"",M741*#REF!)</f>
        <v>#REF!</v>
      </c>
      <c r="Z741" s="414" t="e">
        <f>IF(#REF!&gt;0,DQ$6,"")</f>
        <v>#REF!</v>
      </c>
      <c r="AA741" s="95" t="e">
        <f>IF(#REF!="","",VLOOKUP(#REF!,#REF!,7,0))</f>
        <v>#REF!</v>
      </c>
      <c r="AB741" s="201" t="e">
        <f>IF(OR(#REF!="",AA741=""),"",ROUND(#REF!/10^3*AA741,3))</f>
        <v>#REF!</v>
      </c>
      <c r="AC741" s="201" t="e">
        <f>IF(#REF!&gt;0,#REF!*#REF!/1000,"")</f>
        <v>#REF!</v>
      </c>
      <c r="AD741" s="201" t="e">
        <f>IF(#REF!&gt;0,#REF!*#REF!/1000,"")</f>
        <v>#REF!</v>
      </c>
      <c r="AE741" s="74" t="e">
        <f t="shared" si="134"/>
        <v>#REF!</v>
      </c>
      <c r="AF741" s="74" t="e">
        <f t="shared" si="135"/>
        <v>#REF!</v>
      </c>
      <c r="AG741" s="201" t="e">
        <f>IF(ISNA(AE741),"",AE741*#REF!)</f>
        <v>#REF!</v>
      </c>
      <c r="AH741" s="201" t="e">
        <f>IF(ISNA(AF741),"",AF741*#REF!)</f>
        <v>#REF!</v>
      </c>
      <c r="AI741" s="78" t="e">
        <f>IF(#REF!&gt;0,DQ$23,"")</f>
        <v>#REF!</v>
      </c>
      <c r="AJ741" s="99"/>
      <c r="AK741" s="411"/>
      <c r="AL741" s="412" t="e">
        <f>IF(OR(#REF!="",F741=""),"",ROUND(#REF!/10^3*F741,3))</f>
        <v>#REF!</v>
      </c>
      <c r="AM741" s="412" t="e">
        <f>IF(#REF!&gt;0,#REF!*#REF!/1000,"")</f>
        <v>#REF!</v>
      </c>
      <c r="AN741" s="412" t="e">
        <f>IF(#REF!&gt;0,#REF!*#REF!/1000,"")</f>
        <v>#REF!</v>
      </c>
      <c r="AO741" s="413" t="e">
        <f>IF(OR(#REF!="●",#REF!="●",#REF!="●"),"",IF(#REF!="","",#REF!))</f>
        <v>#REF!</v>
      </c>
      <c r="AP741" s="413" t="e">
        <f>IF(OR(#REF!="●",#REF!="●",#REF!="●"),"",IF(#REF!="","",#REF!))</f>
        <v>#REF!</v>
      </c>
      <c r="AQ741" s="412" t="e">
        <f>IF(ISNA(L741),"",L741*#REF!)</f>
        <v>#REF!</v>
      </c>
      <c r="AR741" s="412" t="e">
        <f>IF(ISNA(M741),"",M741*#REF!)</f>
        <v>#REF!</v>
      </c>
      <c r="AS741" s="414" t="e">
        <f>IF(#REF!&gt;0,DQ$6,"")</f>
        <v>#REF!</v>
      </c>
      <c r="AT741" s="95" t="e">
        <f>IF(#REF!="","",VLOOKUP(#REF!,#REF!,7,0))</f>
        <v>#REF!</v>
      </c>
      <c r="AU741" s="201" t="e">
        <f>IF(OR(#REF!="",AT741=""),"",ROUND(#REF!/10^3*AT741,3))</f>
        <v>#REF!</v>
      </c>
      <c r="AV741" s="201" t="e">
        <f>IF(#REF!&gt;0,#REF!*#REF!/1000,"")</f>
        <v>#REF!</v>
      </c>
      <c r="AW741" s="201" t="e">
        <f>IF(#REF!&gt;0,#REF!*#REF!/1000,"")</f>
        <v>#REF!</v>
      </c>
      <c r="AX741" s="74" t="e">
        <f t="shared" si="136"/>
        <v>#REF!</v>
      </c>
      <c r="AY741" s="74" t="e">
        <f t="shared" si="137"/>
        <v>#REF!</v>
      </c>
      <c r="AZ741" s="201" t="e">
        <f>IF(ISNA(AX741),"",AX741*#REF!)</f>
        <v>#REF!</v>
      </c>
      <c r="BA741" s="201" t="e">
        <f>IF(ISNA(AY741),"",AY741*#REF!)</f>
        <v>#REF!</v>
      </c>
      <c r="BB741" s="78" t="e">
        <f>IF(#REF!&gt;0,DQ$40,"")</f>
        <v>#REF!</v>
      </c>
      <c r="BC741" s="99"/>
      <c r="BD741" s="650"/>
      <c r="BE741" s="652" t="e">
        <f>IF(OR(#REF!="",F741=""),"",ROUND(#REF!/10^3*F741,3))</f>
        <v>#REF!</v>
      </c>
      <c r="BF741" s="412" t="e">
        <f>IF(#REF!&gt;0,#REF!*#REF!/1000,"")</f>
        <v>#REF!</v>
      </c>
      <c r="BG741" s="412" t="e">
        <f>IF(#REF!&gt;0,#REF!*#REF!/1000,"")</f>
        <v>#REF!</v>
      </c>
      <c r="BH741" s="413" t="e">
        <f>IF(OR(#REF!="●",#REF!="●",#REF!="●",#REF!="●"),"",IF(#REF!="","",#REF!))</f>
        <v>#REF!</v>
      </c>
      <c r="BI741" s="413" t="e">
        <f>IF(OR(#REF!="●",#REF!="●",#REF!="●",#REF!="●"),"",IF(#REF!="","",#REF!))</f>
        <v>#REF!</v>
      </c>
      <c r="BJ741" s="412" t="e">
        <f>IF(ISNA(L741),"",L741*#REF!)</f>
        <v>#REF!</v>
      </c>
      <c r="BK741" s="412" t="e">
        <f>IF(ISNA(M741),"",M741*#REF!)</f>
        <v>#REF!</v>
      </c>
      <c r="BL741" s="415" t="e">
        <f>IF(#REF!&gt;0,DQ$6,"")</f>
        <v>#REF!</v>
      </c>
      <c r="BM741" s="361" t="e">
        <f>IF(#REF!="","",VLOOKUP(#REF!,#REF!,7,0))</f>
        <v>#REF!</v>
      </c>
      <c r="BN741" s="201" t="e">
        <f>IF(OR(#REF!="",BM741=""),"",ROUND(#REF!/10^3*BM741,3))</f>
        <v>#REF!</v>
      </c>
      <c r="BO741" s="201" t="e">
        <f>IF(#REF!&gt;0,#REF!*#REF!/1000,"")</f>
        <v>#REF!</v>
      </c>
      <c r="BP741" s="201" t="e">
        <f>IF(#REF!&gt;0,#REF!*#REF!/1000,"")</f>
        <v>#REF!</v>
      </c>
      <c r="BQ741" s="74" t="e">
        <f t="shared" si="138"/>
        <v>#REF!</v>
      </c>
      <c r="BR741" s="74" t="e">
        <f t="shared" si="139"/>
        <v>#REF!</v>
      </c>
      <c r="BS741" s="201" t="e">
        <f>IF(ISNA(BQ741),"",BQ741*#REF!)</f>
        <v>#REF!</v>
      </c>
      <c r="BT741" s="201" t="e">
        <f>IF(ISNA(BR741),"",BR741*#REF!)</f>
        <v>#REF!</v>
      </c>
      <c r="BU741" s="78" t="e">
        <f>IF(#REF!&gt;0,DQ$57,"")</f>
        <v>#REF!</v>
      </c>
      <c r="BV741" s="99"/>
      <c r="BW741" s="411"/>
      <c r="BX741" s="412" t="e">
        <f>IF(OR(#REF!="",F741=""),"",ROUND(#REF!/10^3*F741,3))</f>
        <v>#REF!</v>
      </c>
      <c r="BY741" s="412" t="e">
        <f>IF(#REF!&gt;0,#REF!*#REF!/1000,"")</f>
        <v>#REF!</v>
      </c>
      <c r="BZ741" s="412" t="e">
        <f>IF(#REF!&gt;0,#REF!*#REF!/1000,"")</f>
        <v>#REF!</v>
      </c>
      <c r="CA741" s="413" t="e">
        <f>IF(OR(#REF!="●",#REF!="●",#REF!="●",#REF!="●",#REF!="●"),"",IF(#REF!="","",#REF!))</f>
        <v>#REF!</v>
      </c>
      <c r="CB741" s="413" t="e">
        <f>IF(OR(#REF!="●",#REF!="●",#REF!="●",#REF!="●",#REF!="●"),"",IF(#REF!="","",#REF!))</f>
        <v>#REF!</v>
      </c>
      <c r="CC741" s="412" t="e">
        <f>IF(ISNA(L741),"",L741*#REF!)</f>
        <v>#REF!</v>
      </c>
      <c r="CD741" s="412" t="e">
        <f>IF(ISNA(M741),"",M741*#REF!)</f>
        <v>#REF!</v>
      </c>
      <c r="CE741" s="415" t="e">
        <f>IF(#REF!&gt;0,DQ$6,"")</f>
        <v>#REF!</v>
      </c>
      <c r="CF741" s="361" t="e">
        <f>IF(#REF!="","",VLOOKUP(#REF!,#REF!,7,0))</f>
        <v>#REF!</v>
      </c>
      <c r="CG741" s="201" t="e">
        <f>IF(OR(#REF!="",CF741=""),"",ROUND(#REF!/10^3*CF741,3))</f>
        <v>#REF!</v>
      </c>
      <c r="CH741" s="201" t="e">
        <f>IF(#REF!&gt;0,#REF!*#REF!/1000,"")</f>
        <v>#REF!</v>
      </c>
      <c r="CI741" s="201" t="e">
        <f>IF(#REF!&gt;0,#REF!*#REF!/1000,"")</f>
        <v>#REF!</v>
      </c>
      <c r="CJ741" s="74" t="e">
        <f t="shared" si="140"/>
        <v>#REF!</v>
      </c>
      <c r="CK741" s="74" t="e">
        <f t="shared" si="141"/>
        <v>#REF!</v>
      </c>
      <c r="CL741" s="201" t="e">
        <f>IF(ISNA(CJ741),"",CJ741*#REF!)</f>
        <v>#REF!</v>
      </c>
      <c r="CM741" s="201" t="e">
        <f>IF(ISNA(CK741),"",CK741*#REF!)</f>
        <v>#REF!</v>
      </c>
      <c r="CN741" s="101" t="e">
        <f>IF(#REF!&gt;0,DQ$57,"")</f>
        <v>#REF!</v>
      </c>
      <c r="CO741" s="84"/>
      <c r="CP741" s="2"/>
      <c r="CQ741" s="2"/>
      <c r="CR741" s="2"/>
      <c r="CS741" s="2"/>
      <c r="CT741" s="2"/>
      <c r="CU741" s="2"/>
      <c r="CV741" s="2"/>
      <c r="CX741" s="2"/>
      <c r="CY741" s="2"/>
      <c r="CZ741" s="2"/>
      <c r="DA741" s="2"/>
      <c r="DB741" s="2"/>
      <c r="DC741" s="2"/>
      <c r="DD741" s="2"/>
      <c r="DE741" s="2"/>
      <c r="DF741" s="2"/>
    </row>
    <row r="742" spans="2:110" ht="18" customHeight="1">
      <c r="B742" s="151" t="e">
        <f>IF(#REF!="","",VLOOKUP(#REF!,$CX$11:$DG$26,9,0))</f>
        <v>#REF!</v>
      </c>
      <c r="C742" s="64" t="e">
        <f>IF(#REF!="",0,VLOOKUP(#REF!,$CP$11:$CQ$16,2,0))</f>
        <v>#REF!</v>
      </c>
      <c r="D742" s="65" t="e">
        <f>IF(#REF!="",0,VLOOKUP(#REF!,$CX$11:$CY$26,2,0))</f>
        <v>#REF!</v>
      </c>
      <c r="E742" s="152" t="e">
        <f t="shared" si="131"/>
        <v>#REF!</v>
      </c>
      <c r="F742" s="155" t="e">
        <f>IF(#REF!="","",VLOOKUP(#REF!,#REF!,7,0))</f>
        <v>#REF!</v>
      </c>
      <c r="G742" s="201" t="e">
        <f>IF(OR(#REF!="",F742=""),"",ROUND(#REF!/10^3*F742,3))</f>
        <v>#REF!</v>
      </c>
      <c r="H742" s="201" t="e">
        <f>IF(#REF!&gt;0,#REF!*#REF!/1000,"")</f>
        <v>#REF!</v>
      </c>
      <c r="I742" s="201" t="e">
        <f>IF(#REF!&gt;0,#REF!*#REF!/1000,"")</f>
        <v>#REF!</v>
      </c>
      <c r="J742" s="51" t="e">
        <f>IF(#REF!="●","",IF(#REF!="","",#REF!))</f>
        <v>#REF!</v>
      </c>
      <c r="K742" s="51" t="e">
        <f>IF(#REF!="●","",IF(#REF!="","",#REF!))</f>
        <v>#REF!</v>
      </c>
      <c r="L742" s="74" t="e">
        <f t="shared" si="132"/>
        <v>#REF!</v>
      </c>
      <c r="M742" s="74" t="e">
        <f t="shared" si="133"/>
        <v>#REF!</v>
      </c>
      <c r="N742" s="201" t="e">
        <f>IF(ISNA(L742),"",L742*#REF!)</f>
        <v>#REF!</v>
      </c>
      <c r="O742" s="201" t="e">
        <f>IF(ISNA(M742),"",M742*#REF!)</f>
        <v>#REF!</v>
      </c>
      <c r="P742" s="78" t="e">
        <f>IF(#REF!&gt;0,DQ$6,"")</f>
        <v>#REF!</v>
      </c>
      <c r="Q742" s="99"/>
      <c r="R742" s="411"/>
      <c r="S742" s="412" t="e">
        <f>IF(OR(#REF!="",F742=""),"",ROUND(#REF!/10^3*F742,3))</f>
        <v>#REF!</v>
      </c>
      <c r="T742" s="412" t="e">
        <f>IF(#REF!&gt;0,#REF!*#REF!/1000,"")</f>
        <v>#REF!</v>
      </c>
      <c r="U742" s="412" t="e">
        <f>IF(#REF!&gt;0,#REF!*#REF!/1000,"")</f>
        <v>#REF!</v>
      </c>
      <c r="V742" s="413" t="e">
        <f>IF(OR(#REF!="●",#REF!="●"),"",IF(#REF!="","",#REF!))</f>
        <v>#REF!</v>
      </c>
      <c r="W742" s="413" t="e">
        <f>IF(OR(#REF!="●",#REF!="●"),"",IF(#REF!="","",#REF!))</f>
        <v>#REF!</v>
      </c>
      <c r="X742" s="412" t="e">
        <f>IF(ISNA(L742),"",L742*#REF!)</f>
        <v>#REF!</v>
      </c>
      <c r="Y742" s="412" t="e">
        <f>IF(ISNA(M742),"",M742*#REF!)</f>
        <v>#REF!</v>
      </c>
      <c r="Z742" s="414" t="e">
        <f>IF(#REF!&gt;0,DQ$6,"")</f>
        <v>#REF!</v>
      </c>
      <c r="AA742" s="95" t="e">
        <f>IF(#REF!="","",VLOOKUP(#REF!,#REF!,7,0))</f>
        <v>#REF!</v>
      </c>
      <c r="AB742" s="201" t="e">
        <f>IF(OR(#REF!="",AA742=""),"",ROUND(#REF!/10^3*AA742,3))</f>
        <v>#REF!</v>
      </c>
      <c r="AC742" s="201" t="e">
        <f>IF(#REF!&gt;0,#REF!*#REF!/1000,"")</f>
        <v>#REF!</v>
      </c>
      <c r="AD742" s="201" t="e">
        <f>IF(#REF!&gt;0,#REF!*#REF!/1000,"")</f>
        <v>#REF!</v>
      </c>
      <c r="AE742" s="74" t="e">
        <f t="shared" si="134"/>
        <v>#REF!</v>
      </c>
      <c r="AF742" s="74" t="e">
        <f t="shared" si="135"/>
        <v>#REF!</v>
      </c>
      <c r="AG742" s="201" t="e">
        <f>IF(ISNA(AE742),"",AE742*#REF!)</f>
        <v>#REF!</v>
      </c>
      <c r="AH742" s="201" t="e">
        <f>IF(ISNA(AF742),"",AF742*#REF!)</f>
        <v>#REF!</v>
      </c>
      <c r="AI742" s="78" t="e">
        <f>IF(#REF!&gt;0,DQ$23,"")</f>
        <v>#REF!</v>
      </c>
      <c r="AJ742" s="99"/>
      <c r="AK742" s="411"/>
      <c r="AL742" s="412" t="e">
        <f>IF(OR(#REF!="",F742=""),"",ROUND(#REF!/10^3*F742,3))</f>
        <v>#REF!</v>
      </c>
      <c r="AM742" s="412" t="e">
        <f>IF(#REF!&gt;0,#REF!*#REF!/1000,"")</f>
        <v>#REF!</v>
      </c>
      <c r="AN742" s="412" t="e">
        <f>IF(#REF!&gt;0,#REF!*#REF!/1000,"")</f>
        <v>#REF!</v>
      </c>
      <c r="AO742" s="413" t="e">
        <f>IF(OR(#REF!="●",#REF!="●",#REF!="●"),"",IF(#REF!="","",#REF!))</f>
        <v>#REF!</v>
      </c>
      <c r="AP742" s="413" t="e">
        <f>IF(OR(#REF!="●",#REF!="●",#REF!="●"),"",IF(#REF!="","",#REF!))</f>
        <v>#REF!</v>
      </c>
      <c r="AQ742" s="412" t="e">
        <f>IF(ISNA(L742),"",L742*#REF!)</f>
        <v>#REF!</v>
      </c>
      <c r="AR742" s="412" t="e">
        <f>IF(ISNA(M742),"",M742*#REF!)</f>
        <v>#REF!</v>
      </c>
      <c r="AS742" s="414" t="e">
        <f>IF(#REF!&gt;0,DQ$6,"")</f>
        <v>#REF!</v>
      </c>
      <c r="AT742" s="95" t="e">
        <f>IF(#REF!="","",VLOOKUP(#REF!,#REF!,7,0))</f>
        <v>#REF!</v>
      </c>
      <c r="AU742" s="201" t="e">
        <f>IF(OR(#REF!="",AT742=""),"",ROUND(#REF!/10^3*AT742,3))</f>
        <v>#REF!</v>
      </c>
      <c r="AV742" s="201" t="e">
        <f>IF(#REF!&gt;0,#REF!*#REF!/1000,"")</f>
        <v>#REF!</v>
      </c>
      <c r="AW742" s="201" t="e">
        <f>IF(#REF!&gt;0,#REF!*#REF!/1000,"")</f>
        <v>#REF!</v>
      </c>
      <c r="AX742" s="74" t="e">
        <f t="shared" si="136"/>
        <v>#REF!</v>
      </c>
      <c r="AY742" s="74" t="e">
        <f t="shared" si="137"/>
        <v>#REF!</v>
      </c>
      <c r="AZ742" s="201" t="e">
        <f>IF(ISNA(AX742),"",AX742*#REF!)</f>
        <v>#REF!</v>
      </c>
      <c r="BA742" s="201" t="e">
        <f>IF(ISNA(AY742),"",AY742*#REF!)</f>
        <v>#REF!</v>
      </c>
      <c r="BB742" s="78" t="e">
        <f>IF(#REF!&gt;0,DQ$40,"")</f>
        <v>#REF!</v>
      </c>
      <c r="BC742" s="99"/>
      <c r="BD742" s="650"/>
      <c r="BE742" s="652" t="e">
        <f>IF(OR(#REF!="",F742=""),"",ROUND(#REF!/10^3*F742,3))</f>
        <v>#REF!</v>
      </c>
      <c r="BF742" s="412" t="e">
        <f>IF(#REF!&gt;0,#REF!*#REF!/1000,"")</f>
        <v>#REF!</v>
      </c>
      <c r="BG742" s="412" t="e">
        <f>IF(#REF!&gt;0,#REF!*#REF!/1000,"")</f>
        <v>#REF!</v>
      </c>
      <c r="BH742" s="413" t="e">
        <f>IF(OR(#REF!="●",#REF!="●",#REF!="●",#REF!="●"),"",IF(#REF!="","",#REF!))</f>
        <v>#REF!</v>
      </c>
      <c r="BI742" s="413" t="e">
        <f>IF(OR(#REF!="●",#REF!="●",#REF!="●",#REF!="●"),"",IF(#REF!="","",#REF!))</f>
        <v>#REF!</v>
      </c>
      <c r="BJ742" s="412" t="e">
        <f>IF(ISNA(L742),"",L742*#REF!)</f>
        <v>#REF!</v>
      </c>
      <c r="BK742" s="412" t="e">
        <f>IF(ISNA(M742),"",M742*#REF!)</f>
        <v>#REF!</v>
      </c>
      <c r="BL742" s="415" t="e">
        <f>IF(#REF!&gt;0,DQ$6,"")</f>
        <v>#REF!</v>
      </c>
      <c r="BM742" s="361" t="e">
        <f>IF(#REF!="","",VLOOKUP(#REF!,#REF!,7,0))</f>
        <v>#REF!</v>
      </c>
      <c r="BN742" s="201" t="e">
        <f>IF(OR(#REF!="",BM742=""),"",ROUND(#REF!/10^3*BM742,3))</f>
        <v>#REF!</v>
      </c>
      <c r="BO742" s="201" t="e">
        <f>IF(#REF!&gt;0,#REF!*#REF!/1000,"")</f>
        <v>#REF!</v>
      </c>
      <c r="BP742" s="201" t="e">
        <f>IF(#REF!&gt;0,#REF!*#REF!/1000,"")</f>
        <v>#REF!</v>
      </c>
      <c r="BQ742" s="74" t="e">
        <f t="shared" si="138"/>
        <v>#REF!</v>
      </c>
      <c r="BR742" s="74" t="e">
        <f t="shared" si="139"/>
        <v>#REF!</v>
      </c>
      <c r="BS742" s="201" t="e">
        <f>IF(ISNA(BQ742),"",BQ742*#REF!)</f>
        <v>#REF!</v>
      </c>
      <c r="BT742" s="201" t="e">
        <f>IF(ISNA(BR742),"",BR742*#REF!)</f>
        <v>#REF!</v>
      </c>
      <c r="BU742" s="78" t="e">
        <f>IF(#REF!&gt;0,DQ$57,"")</f>
        <v>#REF!</v>
      </c>
      <c r="BV742" s="99"/>
      <c r="BW742" s="411"/>
      <c r="BX742" s="412" t="e">
        <f>IF(OR(#REF!="",F742=""),"",ROUND(#REF!/10^3*F742,3))</f>
        <v>#REF!</v>
      </c>
      <c r="BY742" s="412" t="e">
        <f>IF(#REF!&gt;0,#REF!*#REF!/1000,"")</f>
        <v>#REF!</v>
      </c>
      <c r="BZ742" s="412" t="e">
        <f>IF(#REF!&gt;0,#REF!*#REF!/1000,"")</f>
        <v>#REF!</v>
      </c>
      <c r="CA742" s="413" t="e">
        <f>IF(OR(#REF!="●",#REF!="●",#REF!="●",#REF!="●",#REF!="●"),"",IF(#REF!="","",#REF!))</f>
        <v>#REF!</v>
      </c>
      <c r="CB742" s="413" t="e">
        <f>IF(OR(#REF!="●",#REF!="●",#REF!="●",#REF!="●",#REF!="●"),"",IF(#REF!="","",#REF!))</f>
        <v>#REF!</v>
      </c>
      <c r="CC742" s="412" t="e">
        <f>IF(ISNA(L742),"",L742*#REF!)</f>
        <v>#REF!</v>
      </c>
      <c r="CD742" s="412" t="e">
        <f>IF(ISNA(M742),"",M742*#REF!)</f>
        <v>#REF!</v>
      </c>
      <c r="CE742" s="415" t="e">
        <f>IF(#REF!&gt;0,DQ$6,"")</f>
        <v>#REF!</v>
      </c>
      <c r="CF742" s="361" t="e">
        <f>IF(#REF!="","",VLOOKUP(#REF!,#REF!,7,0))</f>
        <v>#REF!</v>
      </c>
      <c r="CG742" s="201" t="e">
        <f>IF(OR(#REF!="",CF742=""),"",ROUND(#REF!/10^3*CF742,3))</f>
        <v>#REF!</v>
      </c>
      <c r="CH742" s="201" t="e">
        <f>IF(#REF!&gt;0,#REF!*#REF!/1000,"")</f>
        <v>#REF!</v>
      </c>
      <c r="CI742" s="201" t="e">
        <f>IF(#REF!&gt;0,#REF!*#REF!/1000,"")</f>
        <v>#REF!</v>
      </c>
      <c r="CJ742" s="74" t="e">
        <f t="shared" si="140"/>
        <v>#REF!</v>
      </c>
      <c r="CK742" s="74" t="e">
        <f t="shared" si="141"/>
        <v>#REF!</v>
      </c>
      <c r="CL742" s="201" t="e">
        <f>IF(ISNA(CJ742),"",CJ742*#REF!)</f>
        <v>#REF!</v>
      </c>
      <c r="CM742" s="201" t="e">
        <f>IF(ISNA(CK742),"",CK742*#REF!)</f>
        <v>#REF!</v>
      </c>
      <c r="CN742" s="101" t="e">
        <f>IF(#REF!&gt;0,DQ$57,"")</f>
        <v>#REF!</v>
      </c>
      <c r="CO742" s="84"/>
      <c r="CP742" s="2"/>
      <c r="CQ742" s="2"/>
      <c r="CR742" s="2"/>
      <c r="CS742" s="2"/>
      <c r="CT742" s="2"/>
      <c r="CU742" s="2"/>
      <c r="CV742" s="2"/>
      <c r="CX742" s="2"/>
      <c r="CY742" s="2"/>
      <c r="CZ742" s="2"/>
      <c r="DA742" s="2"/>
      <c r="DB742" s="2"/>
      <c r="DC742" s="2"/>
      <c r="DD742" s="2"/>
      <c r="DE742" s="2"/>
      <c r="DF742" s="2"/>
    </row>
    <row r="743" spans="2:110" ht="18" customHeight="1">
      <c r="B743" s="151" t="e">
        <f>IF(#REF!="","",VLOOKUP(#REF!,$CX$11:$DG$26,9,0))</f>
        <v>#REF!</v>
      </c>
      <c r="C743" s="64" t="e">
        <f>IF(#REF!="",0,VLOOKUP(#REF!,$CP$11:$CQ$16,2,0))</f>
        <v>#REF!</v>
      </c>
      <c r="D743" s="65" t="e">
        <f>IF(#REF!="",0,VLOOKUP(#REF!,$CX$11:$CY$26,2,0))</f>
        <v>#REF!</v>
      </c>
      <c r="E743" s="152" t="e">
        <f t="shared" si="131"/>
        <v>#REF!</v>
      </c>
      <c r="F743" s="155" t="e">
        <f>IF(#REF!="","",VLOOKUP(#REF!,#REF!,7,0))</f>
        <v>#REF!</v>
      </c>
      <c r="G743" s="201" t="e">
        <f>IF(OR(#REF!="",F743=""),"",ROUND(#REF!/10^3*F743,3))</f>
        <v>#REF!</v>
      </c>
      <c r="H743" s="201" t="e">
        <f>IF(#REF!&gt;0,#REF!*#REF!/1000,"")</f>
        <v>#REF!</v>
      </c>
      <c r="I743" s="201" t="e">
        <f>IF(#REF!&gt;0,#REF!*#REF!/1000,"")</f>
        <v>#REF!</v>
      </c>
      <c r="J743" s="51" t="e">
        <f>IF(#REF!="●","",IF(#REF!="","",#REF!))</f>
        <v>#REF!</v>
      </c>
      <c r="K743" s="51" t="e">
        <f>IF(#REF!="●","",IF(#REF!="","",#REF!))</f>
        <v>#REF!</v>
      </c>
      <c r="L743" s="74" t="e">
        <f t="shared" si="132"/>
        <v>#REF!</v>
      </c>
      <c r="M743" s="74" t="e">
        <f t="shared" si="133"/>
        <v>#REF!</v>
      </c>
      <c r="N743" s="201" t="e">
        <f>IF(ISNA(L743),"",L743*#REF!)</f>
        <v>#REF!</v>
      </c>
      <c r="O743" s="201" t="e">
        <f>IF(ISNA(M743),"",M743*#REF!)</f>
        <v>#REF!</v>
      </c>
      <c r="P743" s="78" t="e">
        <f>IF(#REF!&gt;0,DQ$6,"")</f>
        <v>#REF!</v>
      </c>
      <c r="Q743" s="99"/>
      <c r="R743" s="411"/>
      <c r="S743" s="412" t="e">
        <f>IF(OR(#REF!="",F743=""),"",ROUND(#REF!/10^3*F743,3))</f>
        <v>#REF!</v>
      </c>
      <c r="T743" s="412" t="e">
        <f>IF(#REF!&gt;0,#REF!*#REF!/1000,"")</f>
        <v>#REF!</v>
      </c>
      <c r="U743" s="412" t="e">
        <f>IF(#REF!&gt;0,#REF!*#REF!/1000,"")</f>
        <v>#REF!</v>
      </c>
      <c r="V743" s="413" t="e">
        <f>IF(OR(#REF!="●",#REF!="●"),"",IF(#REF!="","",#REF!))</f>
        <v>#REF!</v>
      </c>
      <c r="W743" s="413" t="e">
        <f>IF(OR(#REF!="●",#REF!="●"),"",IF(#REF!="","",#REF!))</f>
        <v>#REF!</v>
      </c>
      <c r="X743" s="412" t="e">
        <f>IF(ISNA(L743),"",L743*#REF!)</f>
        <v>#REF!</v>
      </c>
      <c r="Y743" s="412" t="e">
        <f>IF(ISNA(M743),"",M743*#REF!)</f>
        <v>#REF!</v>
      </c>
      <c r="Z743" s="414" t="e">
        <f>IF(#REF!&gt;0,DQ$6,"")</f>
        <v>#REF!</v>
      </c>
      <c r="AA743" s="95" t="e">
        <f>IF(#REF!="","",VLOOKUP(#REF!,#REF!,7,0))</f>
        <v>#REF!</v>
      </c>
      <c r="AB743" s="201" t="e">
        <f>IF(OR(#REF!="",AA743=""),"",ROUND(#REF!/10^3*AA743,3))</f>
        <v>#REF!</v>
      </c>
      <c r="AC743" s="201" t="e">
        <f>IF(#REF!&gt;0,#REF!*#REF!/1000,"")</f>
        <v>#REF!</v>
      </c>
      <c r="AD743" s="201" t="e">
        <f>IF(#REF!&gt;0,#REF!*#REF!/1000,"")</f>
        <v>#REF!</v>
      </c>
      <c r="AE743" s="74" t="e">
        <f t="shared" si="134"/>
        <v>#REF!</v>
      </c>
      <c r="AF743" s="74" t="e">
        <f t="shared" si="135"/>
        <v>#REF!</v>
      </c>
      <c r="AG743" s="201" t="e">
        <f>IF(ISNA(AE743),"",AE743*#REF!)</f>
        <v>#REF!</v>
      </c>
      <c r="AH743" s="201" t="e">
        <f>IF(ISNA(AF743),"",AF743*#REF!)</f>
        <v>#REF!</v>
      </c>
      <c r="AI743" s="78" t="e">
        <f>IF(#REF!&gt;0,DQ$23,"")</f>
        <v>#REF!</v>
      </c>
      <c r="AJ743" s="99"/>
      <c r="AK743" s="411"/>
      <c r="AL743" s="412" t="e">
        <f>IF(OR(#REF!="",F743=""),"",ROUND(#REF!/10^3*F743,3))</f>
        <v>#REF!</v>
      </c>
      <c r="AM743" s="412" t="e">
        <f>IF(#REF!&gt;0,#REF!*#REF!/1000,"")</f>
        <v>#REF!</v>
      </c>
      <c r="AN743" s="412" t="e">
        <f>IF(#REF!&gt;0,#REF!*#REF!/1000,"")</f>
        <v>#REF!</v>
      </c>
      <c r="AO743" s="413" t="e">
        <f>IF(OR(#REF!="●",#REF!="●",#REF!="●"),"",IF(#REF!="","",#REF!))</f>
        <v>#REF!</v>
      </c>
      <c r="AP743" s="413" t="e">
        <f>IF(OR(#REF!="●",#REF!="●",#REF!="●"),"",IF(#REF!="","",#REF!))</f>
        <v>#REF!</v>
      </c>
      <c r="AQ743" s="412" t="e">
        <f>IF(ISNA(L743),"",L743*#REF!)</f>
        <v>#REF!</v>
      </c>
      <c r="AR743" s="412" t="e">
        <f>IF(ISNA(M743),"",M743*#REF!)</f>
        <v>#REF!</v>
      </c>
      <c r="AS743" s="414" t="e">
        <f>IF(#REF!&gt;0,DQ$6,"")</f>
        <v>#REF!</v>
      </c>
      <c r="AT743" s="95" t="e">
        <f>IF(#REF!="","",VLOOKUP(#REF!,#REF!,7,0))</f>
        <v>#REF!</v>
      </c>
      <c r="AU743" s="201" t="e">
        <f>IF(OR(#REF!="",AT743=""),"",ROUND(#REF!/10^3*AT743,3))</f>
        <v>#REF!</v>
      </c>
      <c r="AV743" s="201" t="e">
        <f>IF(#REF!&gt;0,#REF!*#REF!/1000,"")</f>
        <v>#REF!</v>
      </c>
      <c r="AW743" s="201" t="e">
        <f>IF(#REF!&gt;0,#REF!*#REF!/1000,"")</f>
        <v>#REF!</v>
      </c>
      <c r="AX743" s="74" t="e">
        <f t="shared" si="136"/>
        <v>#REF!</v>
      </c>
      <c r="AY743" s="74" t="e">
        <f t="shared" si="137"/>
        <v>#REF!</v>
      </c>
      <c r="AZ743" s="201" t="e">
        <f>IF(ISNA(AX743),"",AX743*#REF!)</f>
        <v>#REF!</v>
      </c>
      <c r="BA743" s="201" t="e">
        <f>IF(ISNA(AY743),"",AY743*#REF!)</f>
        <v>#REF!</v>
      </c>
      <c r="BB743" s="78" t="e">
        <f>IF(#REF!&gt;0,DQ$40,"")</f>
        <v>#REF!</v>
      </c>
      <c r="BC743" s="99"/>
      <c r="BD743" s="650"/>
      <c r="BE743" s="652" t="e">
        <f>IF(OR(#REF!="",F743=""),"",ROUND(#REF!/10^3*F743,3))</f>
        <v>#REF!</v>
      </c>
      <c r="BF743" s="412" t="e">
        <f>IF(#REF!&gt;0,#REF!*#REF!/1000,"")</f>
        <v>#REF!</v>
      </c>
      <c r="BG743" s="412" t="e">
        <f>IF(#REF!&gt;0,#REF!*#REF!/1000,"")</f>
        <v>#REF!</v>
      </c>
      <c r="BH743" s="413" t="e">
        <f>IF(OR(#REF!="●",#REF!="●",#REF!="●",#REF!="●"),"",IF(#REF!="","",#REF!))</f>
        <v>#REF!</v>
      </c>
      <c r="BI743" s="413" t="e">
        <f>IF(OR(#REF!="●",#REF!="●",#REF!="●",#REF!="●"),"",IF(#REF!="","",#REF!))</f>
        <v>#REF!</v>
      </c>
      <c r="BJ743" s="412" t="e">
        <f>IF(ISNA(L743),"",L743*#REF!)</f>
        <v>#REF!</v>
      </c>
      <c r="BK743" s="412" t="e">
        <f>IF(ISNA(M743),"",M743*#REF!)</f>
        <v>#REF!</v>
      </c>
      <c r="BL743" s="415" t="e">
        <f>IF(#REF!&gt;0,DQ$6,"")</f>
        <v>#REF!</v>
      </c>
      <c r="BM743" s="361" t="e">
        <f>IF(#REF!="","",VLOOKUP(#REF!,#REF!,7,0))</f>
        <v>#REF!</v>
      </c>
      <c r="BN743" s="201" t="e">
        <f>IF(OR(#REF!="",BM743=""),"",ROUND(#REF!/10^3*BM743,3))</f>
        <v>#REF!</v>
      </c>
      <c r="BO743" s="201" t="e">
        <f>IF(#REF!&gt;0,#REF!*#REF!/1000,"")</f>
        <v>#REF!</v>
      </c>
      <c r="BP743" s="201" t="e">
        <f>IF(#REF!&gt;0,#REF!*#REF!/1000,"")</f>
        <v>#REF!</v>
      </c>
      <c r="BQ743" s="74" t="e">
        <f t="shared" si="138"/>
        <v>#REF!</v>
      </c>
      <c r="BR743" s="74" t="e">
        <f t="shared" si="139"/>
        <v>#REF!</v>
      </c>
      <c r="BS743" s="201" t="e">
        <f>IF(ISNA(BQ743),"",BQ743*#REF!)</f>
        <v>#REF!</v>
      </c>
      <c r="BT743" s="201" t="e">
        <f>IF(ISNA(BR743),"",BR743*#REF!)</f>
        <v>#REF!</v>
      </c>
      <c r="BU743" s="78" t="e">
        <f>IF(#REF!&gt;0,DQ$57,"")</f>
        <v>#REF!</v>
      </c>
      <c r="BV743" s="99"/>
      <c r="BW743" s="411"/>
      <c r="BX743" s="412" t="e">
        <f>IF(OR(#REF!="",F743=""),"",ROUND(#REF!/10^3*F743,3))</f>
        <v>#REF!</v>
      </c>
      <c r="BY743" s="412" t="e">
        <f>IF(#REF!&gt;0,#REF!*#REF!/1000,"")</f>
        <v>#REF!</v>
      </c>
      <c r="BZ743" s="412" t="e">
        <f>IF(#REF!&gt;0,#REF!*#REF!/1000,"")</f>
        <v>#REF!</v>
      </c>
      <c r="CA743" s="413" t="e">
        <f>IF(OR(#REF!="●",#REF!="●",#REF!="●",#REF!="●",#REF!="●"),"",IF(#REF!="","",#REF!))</f>
        <v>#REF!</v>
      </c>
      <c r="CB743" s="413" t="e">
        <f>IF(OR(#REF!="●",#REF!="●",#REF!="●",#REF!="●",#REF!="●"),"",IF(#REF!="","",#REF!))</f>
        <v>#REF!</v>
      </c>
      <c r="CC743" s="412" t="e">
        <f>IF(ISNA(L743),"",L743*#REF!)</f>
        <v>#REF!</v>
      </c>
      <c r="CD743" s="412" t="e">
        <f>IF(ISNA(M743),"",M743*#REF!)</f>
        <v>#REF!</v>
      </c>
      <c r="CE743" s="415" t="e">
        <f>IF(#REF!&gt;0,DQ$6,"")</f>
        <v>#REF!</v>
      </c>
      <c r="CF743" s="361" t="e">
        <f>IF(#REF!="","",VLOOKUP(#REF!,#REF!,7,0))</f>
        <v>#REF!</v>
      </c>
      <c r="CG743" s="201" t="e">
        <f>IF(OR(#REF!="",CF743=""),"",ROUND(#REF!/10^3*CF743,3))</f>
        <v>#REF!</v>
      </c>
      <c r="CH743" s="201" t="e">
        <f>IF(#REF!&gt;0,#REF!*#REF!/1000,"")</f>
        <v>#REF!</v>
      </c>
      <c r="CI743" s="201" t="e">
        <f>IF(#REF!&gt;0,#REF!*#REF!/1000,"")</f>
        <v>#REF!</v>
      </c>
      <c r="CJ743" s="74" t="e">
        <f t="shared" si="140"/>
        <v>#REF!</v>
      </c>
      <c r="CK743" s="74" t="e">
        <f t="shared" si="141"/>
        <v>#REF!</v>
      </c>
      <c r="CL743" s="201" t="e">
        <f>IF(ISNA(CJ743),"",CJ743*#REF!)</f>
        <v>#REF!</v>
      </c>
      <c r="CM743" s="201" t="e">
        <f>IF(ISNA(CK743),"",CK743*#REF!)</f>
        <v>#REF!</v>
      </c>
      <c r="CN743" s="101" t="e">
        <f>IF(#REF!&gt;0,DQ$57,"")</f>
        <v>#REF!</v>
      </c>
      <c r="CO743" s="84"/>
      <c r="CP743" s="2"/>
      <c r="CQ743" s="2"/>
      <c r="CR743" s="2"/>
      <c r="CS743" s="2"/>
      <c r="CT743" s="2"/>
      <c r="CU743" s="2"/>
      <c r="CV743" s="2"/>
      <c r="CX743" s="2"/>
      <c r="CY743" s="2"/>
      <c r="CZ743" s="2"/>
      <c r="DA743" s="2"/>
      <c r="DB743" s="2"/>
      <c r="DC743" s="2"/>
      <c r="DD743" s="2"/>
      <c r="DE743" s="2"/>
      <c r="DF743" s="2"/>
    </row>
    <row r="744" spans="2:110" ht="18" customHeight="1">
      <c r="B744" s="151" t="e">
        <f>IF(#REF!="","",VLOOKUP(#REF!,$CX$11:$DG$26,9,0))</f>
        <v>#REF!</v>
      </c>
      <c r="C744" s="64" t="e">
        <f>IF(#REF!="",0,VLOOKUP(#REF!,$CP$11:$CQ$16,2,0))</f>
        <v>#REF!</v>
      </c>
      <c r="D744" s="65" t="e">
        <f>IF(#REF!="",0,VLOOKUP(#REF!,$CX$11:$CY$26,2,0))</f>
        <v>#REF!</v>
      </c>
      <c r="E744" s="152" t="e">
        <f t="shared" si="131"/>
        <v>#REF!</v>
      </c>
      <c r="F744" s="155" t="e">
        <f>IF(#REF!="","",VLOOKUP(#REF!,#REF!,7,0))</f>
        <v>#REF!</v>
      </c>
      <c r="G744" s="201" t="e">
        <f>IF(OR(#REF!="",F744=""),"",ROUND(#REF!/10^3*F744,3))</f>
        <v>#REF!</v>
      </c>
      <c r="H744" s="201" t="e">
        <f>IF(#REF!&gt;0,#REF!*#REF!/1000,"")</f>
        <v>#REF!</v>
      </c>
      <c r="I744" s="201" t="e">
        <f>IF(#REF!&gt;0,#REF!*#REF!/1000,"")</f>
        <v>#REF!</v>
      </c>
      <c r="J744" s="51" t="e">
        <f>IF(#REF!="●","",IF(#REF!="","",#REF!))</f>
        <v>#REF!</v>
      </c>
      <c r="K744" s="51" t="e">
        <f>IF(#REF!="●","",IF(#REF!="","",#REF!))</f>
        <v>#REF!</v>
      </c>
      <c r="L744" s="74" t="e">
        <f t="shared" si="132"/>
        <v>#REF!</v>
      </c>
      <c r="M744" s="74" t="e">
        <f t="shared" si="133"/>
        <v>#REF!</v>
      </c>
      <c r="N744" s="201" t="e">
        <f>IF(ISNA(L744),"",L744*#REF!)</f>
        <v>#REF!</v>
      </c>
      <c r="O744" s="201" t="e">
        <f>IF(ISNA(M744),"",M744*#REF!)</f>
        <v>#REF!</v>
      </c>
      <c r="P744" s="78" t="e">
        <f>IF(#REF!&gt;0,DQ$6,"")</f>
        <v>#REF!</v>
      </c>
      <c r="Q744" s="99"/>
      <c r="R744" s="411"/>
      <c r="S744" s="412" t="e">
        <f>IF(OR(#REF!="",F744=""),"",ROUND(#REF!/10^3*F744,3))</f>
        <v>#REF!</v>
      </c>
      <c r="T744" s="412" t="e">
        <f>IF(#REF!&gt;0,#REF!*#REF!/1000,"")</f>
        <v>#REF!</v>
      </c>
      <c r="U744" s="412" t="e">
        <f>IF(#REF!&gt;0,#REF!*#REF!/1000,"")</f>
        <v>#REF!</v>
      </c>
      <c r="V744" s="413" t="e">
        <f>IF(OR(#REF!="●",#REF!="●"),"",IF(#REF!="","",#REF!))</f>
        <v>#REF!</v>
      </c>
      <c r="W744" s="413" t="e">
        <f>IF(OR(#REF!="●",#REF!="●"),"",IF(#REF!="","",#REF!))</f>
        <v>#REF!</v>
      </c>
      <c r="X744" s="412" t="e">
        <f>IF(ISNA(L744),"",L744*#REF!)</f>
        <v>#REF!</v>
      </c>
      <c r="Y744" s="412" t="e">
        <f>IF(ISNA(M744),"",M744*#REF!)</f>
        <v>#REF!</v>
      </c>
      <c r="Z744" s="414" t="e">
        <f>IF(#REF!&gt;0,DQ$6,"")</f>
        <v>#REF!</v>
      </c>
      <c r="AA744" s="95" t="e">
        <f>IF(#REF!="","",VLOOKUP(#REF!,#REF!,7,0))</f>
        <v>#REF!</v>
      </c>
      <c r="AB744" s="201" t="e">
        <f>IF(OR(#REF!="",AA744=""),"",ROUND(#REF!/10^3*AA744,3))</f>
        <v>#REF!</v>
      </c>
      <c r="AC744" s="201" t="e">
        <f>IF(#REF!&gt;0,#REF!*#REF!/1000,"")</f>
        <v>#REF!</v>
      </c>
      <c r="AD744" s="201" t="e">
        <f>IF(#REF!&gt;0,#REF!*#REF!/1000,"")</f>
        <v>#REF!</v>
      </c>
      <c r="AE744" s="74" t="e">
        <f t="shared" si="134"/>
        <v>#REF!</v>
      </c>
      <c r="AF744" s="74" t="e">
        <f t="shared" si="135"/>
        <v>#REF!</v>
      </c>
      <c r="AG744" s="201" t="e">
        <f>IF(ISNA(AE744),"",AE744*#REF!)</f>
        <v>#REF!</v>
      </c>
      <c r="AH744" s="201" t="e">
        <f>IF(ISNA(AF744),"",AF744*#REF!)</f>
        <v>#REF!</v>
      </c>
      <c r="AI744" s="78" t="e">
        <f>IF(#REF!&gt;0,DQ$23,"")</f>
        <v>#REF!</v>
      </c>
      <c r="AJ744" s="99"/>
      <c r="AK744" s="411"/>
      <c r="AL744" s="412" t="e">
        <f>IF(OR(#REF!="",F744=""),"",ROUND(#REF!/10^3*F744,3))</f>
        <v>#REF!</v>
      </c>
      <c r="AM744" s="412" t="e">
        <f>IF(#REF!&gt;0,#REF!*#REF!/1000,"")</f>
        <v>#REF!</v>
      </c>
      <c r="AN744" s="412" t="e">
        <f>IF(#REF!&gt;0,#REF!*#REF!/1000,"")</f>
        <v>#REF!</v>
      </c>
      <c r="AO744" s="413" t="e">
        <f>IF(OR(#REF!="●",#REF!="●",#REF!="●"),"",IF(#REF!="","",#REF!))</f>
        <v>#REF!</v>
      </c>
      <c r="AP744" s="413" t="e">
        <f>IF(OR(#REF!="●",#REF!="●",#REF!="●"),"",IF(#REF!="","",#REF!))</f>
        <v>#REF!</v>
      </c>
      <c r="AQ744" s="412" t="e">
        <f>IF(ISNA(L744),"",L744*#REF!)</f>
        <v>#REF!</v>
      </c>
      <c r="AR744" s="412" t="e">
        <f>IF(ISNA(M744),"",M744*#REF!)</f>
        <v>#REF!</v>
      </c>
      <c r="AS744" s="414" t="e">
        <f>IF(#REF!&gt;0,DQ$6,"")</f>
        <v>#REF!</v>
      </c>
      <c r="AT744" s="95" t="e">
        <f>IF(#REF!="","",VLOOKUP(#REF!,#REF!,7,0))</f>
        <v>#REF!</v>
      </c>
      <c r="AU744" s="201" t="e">
        <f>IF(OR(#REF!="",AT744=""),"",ROUND(#REF!/10^3*AT744,3))</f>
        <v>#REF!</v>
      </c>
      <c r="AV744" s="201" t="e">
        <f>IF(#REF!&gt;0,#REF!*#REF!/1000,"")</f>
        <v>#REF!</v>
      </c>
      <c r="AW744" s="201" t="e">
        <f>IF(#REF!&gt;0,#REF!*#REF!/1000,"")</f>
        <v>#REF!</v>
      </c>
      <c r="AX744" s="74" t="e">
        <f t="shared" si="136"/>
        <v>#REF!</v>
      </c>
      <c r="AY744" s="74" t="e">
        <f t="shared" si="137"/>
        <v>#REF!</v>
      </c>
      <c r="AZ744" s="201" t="e">
        <f>IF(ISNA(AX744),"",AX744*#REF!)</f>
        <v>#REF!</v>
      </c>
      <c r="BA744" s="201" t="e">
        <f>IF(ISNA(AY744),"",AY744*#REF!)</f>
        <v>#REF!</v>
      </c>
      <c r="BB744" s="78" t="e">
        <f>IF(#REF!&gt;0,DQ$40,"")</f>
        <v>#REF!</v>
      </c>
      <c r="BC744" s="99"/>
      <c r="BD744" s="650"/>
      <c r="BE744" s="652" t="e">
        <f>IF(OR(#REF!="",F744=""),"",ROUND(#REF!/10^3*F744,3))</f>
        <v>#REF!</v>
      </c>
      <c r="BF744" s="412" t="e">
        <f>IF(#REF!&gt;0,#REF!*#REF!/1000,"")</f>
        <v>#REF!</v>
      </c>
      <c r="BG744" s="412" t="e">
        <f>IF(#REF!&gt;0,#REF!*#REF!/1000,"")</f>
        <v>#REF!</v>
      </c>
      <c r="BH744" s="413" t="e">
        <f>IF(OR(#REF!="●",#REF!="●",#REF!="●",#REF!="●"),"",IF(#REF!="","",#REF!))</f>
        <v>#REF!</v>
      </c>
      <c r="BI744" s="413" t="e">
        <f>IF(OR(#REF!="●",#REF!="●",#REF!="●",#REF!="●"),"",IF(#REF!="","",#REF!))</f>
        <v>#REF!</v>
      </c>
      <c r="BJ744" s="412" t="e">
        <f>IF(ISNA(L744),"",L744*#REF!)</f>
        <v>#REF!</v>
      </c>
      <c r="BK744" s="412" t="e">
        <f>IF(ISNA(M744),"",M744*#REF!)</f>
        <v>#REF!</v>
      </c>
      <c r="BL744" s="415" t="e">
        <f>IF(#REF!&gt;0,DQ$6,"")</f>
        <v>#REF!</v>
      </c>
      <c r="BM744" s="361" t="e">
        <f>IF(#REF!="","",VLOOKUP(#REF!,#REF!,7,0))</f>
        <v>#REF!</v>
      </c>
      <c r="BN744" s="201" t="e">
        <f>IF(OR(#REF!="",BM744=""),"",ROUND(#REF!/10^3*BM744,3))</f>
        <v>#REF!</v>
      </c>
      <c r="BO744" s="201" t="e">
        <f>IF(#REF!&gt;0,#REF!*#REF!/1000,"")</f>
        <v>#REF!</v>
      </c>
      <c r="BP744" s="201" t="e">
        <f>IF(#REF!&gt;0,#REF!*#REF!/1000,"")</f>
        <v>#REF!</v>
      </c>
      <c r="BQ744" s="74" t="e">
        <f t="shared" si="138"/>
        <v>#REF!</v>
      </c>
      <c r="BR744" s="74" t="e">
        <f t="shared" si="139"/>
        <v>#REF!</v>
      </c>
      <c r="BS744" s="201" t="e">
        <f>IF(ISNA(BQ744),"",BQ744*#REF!)</f>
        <v>#REF!</v>
      </c>
      <c r="BT744" s="201" t="e">
        <f>IF(ISNA(BR744),"",BR744*#REF!)</f>
        <v>#REF!</v>
      </c>
      <c r="BU744" s="78" t="e">
        <f>IF(#REF!&gt;0,DQ$57,"")</f>
        <v>#REF!</v>
      </c>
      <c r="BV744" s="99"/>
      <c r="BW744" s="411"/>
      <c r="BX744" s="412" t="e">
        <f>IF(OR(#REF!="",F744=""),"",ROUND(#REF!/10^3*F744,3))</f>
        <v>#REF!</v>
      </c>
      <c r="BY744" s="412" t="e">
        <f>IF(#REF!&gt;0,#REF!*#REF!/1000,"")</f>
        <v>#REF!</v>
      </c>
      <c r="BZ744" s="412" t="e">
        <f>IF(#REF!&gt;0,#REF!*#REF!/1000,"")</f>
        <v>#REF!</v>
      </c>
      <c r="CA744" s="413" t="e">
        <f>IF(OR(#REF!="●",#REF!="●",#REF!="●",#REF!="●",#REF!="●"),"",IF(#REF!="","",#REF!))</f>
        <v>#REF!</v>
      </c>
      <c r="CB744" s="413" t="e">
        <f>IF(OR(#REF!="●",#REF!="●",#REF!="●",#REF!="●",#REF!="●"),"",IF(#REF!="","",#REF!))</f>
        <v>#REF!</v>
      </c>
      <c r="CC744" s="412" t="e">
        <f>IF(ISNA(L744),"",L744*#REF!)</f>
        <v>#REF!</v>
      </c>
      <c r="CD744" s="412" t="e">
        <f>IF(ISNA(M744),"",M744*#REF!)</f>
        <v>#REF!</v>
      </c>
      <c r="CE744" s="415" t="e">
        <f>IF(#REF!&gt;0,DQ$6,"")</f>
        <v>#REF!</v>
      </c>
      <c r="CF744" s="361" t="e">
        <f>IF(#REF!="","",VLOOKUP(#REF!,#REF!,7,0))</f>
        <v>#REF!</v>
      </c>
      <c r="CG744" s="201" t="e">
        <f>IF(OR(#REF!="",CF744=""),"",ROUND(#REF!/10^3*CF744,3))</f>
        <v>#REF!</v>
      </c>
      <c r="CH744" s="201" t="e">
        <f>IF(#REF!&gt;0,#REF!*#REF!/1000,"")</f>
        <v>#REF!</v>
      </c>
      <c r="CI744" s="201" t="e">
        <f>IF(#REF!&gt;0,#REF!*#REF!/1000,"")</f>
        <v>#REF!</v>
      </c>
      <c r="CJ744" s="74" t="e">
        <f t="shared" si="140"/>
        <v>#REF!</v>
      </c>
      <c r="CK744" s="74" t="e">
        <f t="shared" si="141"/>
        <v>#REF!</v>
      </c>
      <c r="CL744" s="201" t="e">
        <f>IF(ISNA(CJ744),"",CJ744*#REF!)</f>
        <v>#REF!</v>
      </c>
      <c r="CM744" s="201" t="e">
        <f>IF(ISNA(CK744),"",CK744*#REF!)</f>
        <v>#REF!</v>
      </c>
      <c r="CN744" s="101" t="e">
        <f>IF(#REF!&gt;0,DQ$57,"")</f>
        <v>#REF!</v>
      </c>
      <c r="CO744" s="84"/>
      <c r="CP744" s="2"/>
      <c r="CQ744" s="2"/>
      <c r="CR744" s="2"/>
      <c r="CS744" s="2"/>
      <c r="CT744" s="2"/>
      <c r="CU744" s="2"/>
      <c r="CV744" s="2"/>
      <c r="CX744" s="2"/>
      <c r="CY744" s="2"/>
      <c r="CZ744" s="2"/>
      <c r="DA744" s="2"/>
      <c r="DB744" s="2"/>
      <c r="DC744" s="2"/>
      <c r="DD744" s="2"/>
      <c r="DE744" s="2"/>
      <c r="DF744" s="2"/>
    </row>
    <row r="745" spans="2:110" ht="18" customHeight="1">
      <c r="B745" s="151" t="e">
        <f>IF(#REF!="","",VLOOKUP(#REF!,$CX$11:$DG$26,9,0))</f>
        <v>#REF!</v>
      </c>
      <c r="C745" s="64" t="e">
        <f>IF(#REF!="",0,VLOOKUP(#REF!,$CP$11:$CQ$16,2,0))</f>
        <v>#REF!</v>
      </c>
      <c r="D745" s="65" t="e">
        <f>IF(#REF!="",0,VLOOKUP(#REF!,$CX$11:$CY$26,2,0))</f>
        <v>#REF!</v>
      </c>
      <c r="E745" s="152" t="e">
        <f t="shared" si="131"/>
        <v>#REF!</v>
      </c>
      <c r="F745" s="155" t="e">
        <f>IF(#REF!="","",VLOOKUP(#REF!,#REF!,7,0))</f>
        <v>#REF!</v>
      </c>
      <c r="G745" s="201" t="e">
        <f>IF(OR(#REF!="",F745=""),"",ROUND(#REF!/10^3*F745,3))</f>
        <v>#REF!</v>
      </c>
      <c r="H745" s="201" t="e">
        <f>IF(#REF!&gt;0,#REF!*#REF!/1000,"")</f>
        <v>#REF!</v>
      </c>
      <c r="I745" s="201" t="e">
        <f>IF(#REF!&gt;0,#REF!*#REF!/1000,"")</f>
        <v>#REF!</v>
      </c>
      <c r="J745" s="51" t="e">
        <f>IF(#REF!="●","",IF(#REF!="","",#REF!))</f>
        <v>#REF!</v>
      </c>
      <c r="K745" s="51" t="e">
        <f>IF(#REF!="●","",IF(#REF!="","",#REF!))</f>
        <v>#REF!</v>
      </c>
      <c r="L745" s="74" t="e">
        <f t="shared" si="132"/>
        <v>#REF!</v>
      </c>
      <c r="M745" s="74" t="e">
        <f t="shared" si="133"/>
        <v>#REF!</v>
      </c>
      <c r="N745" s="201" t="e">
        <f>IF(ISNA(L745),"",L745*#REF!)</f>
        <v>#REF!</v>
      </c>
      <c r="O745" s="201" t="e">
        <f>IF(ISNA(M745),"",M745*#REF!)</f>
        <v>#REF!</v>
      </c>
      <c r="P745" s="78" t="e">
        <f>IF(#REF!&gt;0,DQ$6,"")</f>
        <v>#REF!</v>
      </c>
      <c r="Q745" s="99"/>
      <c r="R745" s="411"/>
      <c r="S745" s="412" t="e">
        <f>IF(OR(#REF!="",F745=""),"",ROUND(#REF!/10^3*F745,3))</f>
        <v>#REF!</v>
      </c>
      <c r="T745" s="412" t="e">
        <f>IF(#REF!&gt;0,#REF!*#REF!/1000,"")</f>
        <v>#REF!</v>
      </c>
      <c r="U745" s="412" t="e">
        <f>IF(#REF!&gt;0,#REF!*#REF!/1000,"")</f>
        <v>#REF!</v>
      </c>
      <c r="V745" s="413" t="e">
        <f>IF(OR(#REF!="●",#REF!="●"),"",IF(#REF!="","",#REF!))</f>
        <v>#REF!</v>
      </c>
      <c r="W745" s="413" t="e">
        <f>IF(OR(#REF!="●",#REF!="●"),"",IF(#REF!="","",#REF!))</f>
        <v>#REF!</v>
      </c>
      <c r="X745" s="412" t="e">
        <f>IF(ISNA(L745),"",L745*#REF!)</f>
        <v>#REF!</v>
      </c>
      <c r="Y745" s="412" t="e">
        <f>IF(ISNA(M745),"",M745*#REF!)</f>
        <v>#REF!</v>
      </c>
      <c r="Z745" s="414" t="e">
        <f>IF(#REF!&gt;0,DQ$6,"")</f>
        <v>#REF!</v>
      </c>
      <c r="AA745" s="95" t="e">
        <f>IF(#REF!="","",VLOOKUP(#REF!,#REF!,7,0))</f>
        <v>#REF!</v>
      </c>
      <c r="AB745" s="201" t="e">
        <f>IF(OR(#REF!="",AA745=""),"",ROUND(#REF!/10^3*AA745,3))</f>
        <v>#REF!</v>
      </c>
      <c r="AC745" s="201" t="e">
        <f>IF(#REF!&gt;0,#REF!*#REF!/1000,"")</f>
        <v>#REF!</v>
      </c>
      <c r="AD745" s="201" t="e">
        <f>IF(#REF!&gt;0,#REF!*#REF!/1000,"")</f>
        <v>#REF!</v>
      </c>
      <c r="AE745" s="74" t="e">
        <f t="shared" si="134"/>
        <v>#REF!</v>
      </c>
      <c r="AF745" s="74" t="e">
        <f t="shared" si="135"/>
        <v>#REF!</v>
      </c>
      <c r="AG745" s="201" t="e">
        <f>IF(ISNA(AE745),"",AE745*#REF!)</f>
        <v>#REF!</v>
      </c>
      <c r="AH745" s="201" t="e">
        <f>IF(ISNA(AF745),"",AF745*#REF!)</f>
        <v>#REF!</v>
      </c>
      <c r="AI745" s="78" t="e">
        <f>IF(#REF!&gt;0,DQ$23,"")</f>
        <v>#REF!</v>
      </c>
      <c r="AJ745" s="99"/>
      <c r="AK745" s="411"/>
      <c r="AL745" s="412" t="e">
        <f>IF(OR(#REF!="",F745=""),"",ROUND(#REF!/10^3*F745,3))</f>
        <v>#REF!</v>
      </c>
      <c r="AM745" s="412" t="e">
        <f>IF(#REF!&gt;0,#REF!*#REF!/1000,"")</f>
        <v>#REF!</v>
      </c>
      <c r="AN745" s="412" t="e">
        <f>IF(#REF!&gt;0,#REF!*#REF!/1000,"")</f>
        <v>#REF!</v>
      </c>
      <c r="AO745" s="413" t="e">
        <f>IF(OR(#REF!="●",#REF!="●",#REF!="●"),"",IF(#REF!="","",#REF!))</f>
        <v>#REF!</v>
      </c>
      <c r="AP745" s="413" t="e">
        <f>IF(OR(#REF!="●",#REF!="●",#REF!="●"),"",IF(#REF!="","",#REF!))</f>
        <v>#REF!</v>
      </c>
      <c r="AQ745" s="412" t="e">
        <f>IF(ISNA(L745),"",L745*#REF!)</f>
        <v>#REF!</v>
      </c>
      <c r="AR745" s="412" t="e">
        <f>IF(ISNA(M745),"",M745*#REF!)</f>
        <v>#REF!</v>
      </c>
      <c r="AS745" s="414" t="e">
        <f>IF(#REF!&gt;0,DQ$6,"")</f>
        <v>#REF!</v>
      </c>
      <c r="AT745" s="95" t="e">
        <f>IF(#REF!="","",VLOOKUP(#REF!,#REF!,7,0))</f>
        <v>#REF!</v>
      </c>
      <c r="AU745" s="201" t="e">
        <f>IF(OR(#REF!="",AT745=""),"",ROUND(#REF!/10^3*AT745,3))</f>
        <v>#REF!</v>
      </c>
      <c r="AV745" s="201" t="e">
        <f>IF(#REF!&gt;0,#REF!*#REF!/1000,"")</f>
        <v>#REF!</v>
      </c>
      <c r="AW745" s="201" t="e">
        <f>IF(#REF!&gt;0,#REF!*#REF!/1000,"")</f>
        <v>#REF!</v>
      </c>
      <c r="AX745" s="74" t="e">
        <f t="shared" si="136"/>
        <v>#REF!</v>
      </c>
      <c r="AY745" s="74" t="e">
        <f t="shared" si="137"/>
        <v>#REF!</v>
      </c>
      <c r="AZ745" s="201" t="e">
        <f>IF(ISNA(AX745),"",AX745*#REF!)</f>
        <v>#REF!</v>
      </c>
      <c r="BA745" s="201" t="e">
        <f>IF(ISNA(AY745),"",AY745*#REF!)</f>
        <v>#REF!</v>
      </c>
      <c r="BB745" s="78" t="e">
        <f>IF(#REF!&gt;0,DQ$40,"")</f>
        <v>#REF!</v>
      </c>
      <c r="BC745" s="99"/>
      <c r="BD745" s="650"/>
      <c r="BE745" s="652" t="e">
        <f>IF(OR(#REF!="",F745=""),"",ROUND(#REF!/10^3*F745,3))</f>
        <v>#REF!</v>
      </c>
      <c r="BF745" s="412" t="e">
        <f>IF(#REF!&gt;0,#REF!*#REF!/1000,"")</f>
        <v>#REF!</v>
      </c>
      <c r="BG745" s="412" t="e">
        <f>IF(#REF!&gt;0,#REF!*#REF!/1000,"")</f>
        <v>#REF!</v>
      </c>
      <c r="BH745" s="413" t="e">
        <f>IF(OR(#REF!="●",#REF!="●",#REF!="●",#REF!="●"),"",IF(#REF!="","",#REF!))</f>
        <v>#REF!</v>
      </c>
      <c r="BI745" s="413" t="e">
        <f>IF(OR(#REF!="●",#REF!="●",#REF!="●",#REF!="●"),"",IF(#REF!="","",#REF!))</f>
        <v>#REF!</v>
      </c>
      <c r="BJ745" s="412" t="e">
        <f>IF(ISNA(L745),"",L745*#REF!)</f>
        <v>#REF!</v>
      </c>
      <c r="BK745" s="412" t="e">
        <f>IF(ISNA(M745),"",M745*#REF!)</f>
        <v>#REF!</v>
      </c>
      <c r="BL745" s="415" t="e">
        <f>IF(#REF!&gt;0,DQ$6,"")</f>
        <v>#REF!</v>
      </c>
      <c r="BM745" s="361" t="e">
        <f>IF(#REF!="","",VLOOKUP(#REF!,#REF!,7,0))</f>
        <v>#REF!</v>
      </c>
      <c r="BN745" s="201" t="e">
        <f>IF(OR(#REF!="",BM745=""),"",ROUND(#REF!/10^3*BM745,3))</f>
        <v>#REF!</v>
      </c>
      <c r="BO745" s="201" t="e">
        <f>IF(#REF!&gt;0,#REF!*#REF!/1000,"")</f>
        <v>#REF!</v>
      </c>
      <c r="BP745" s="201" t="e">
        <f>IF(#REF!&gt;0,#REF!*#REF!/1000,"")</f>
        <v>#REF!</v>
      </c>
      <c r="BQ745" s="74" t="e">
        <f t="shared" si="138"/>
        <v>#REF!</v>
      </c>
      <c r="BR745" s="74" t="e">
        <f t="shared" si="139"/>
        <v>#REF!</v>
      </c>
      <c r="BS745" s="201" t="e">
        <f>IF(ISNA(BQ745),"",BQ745*#REF!)</f>
        <v>#REF!</v>
      </c>
      <c r="BT745" s="201" t="e">
        <f>IF(ISNA(BR745),"",BR745*#REF!)</f>
        <v>#REF!</v>
      </c>
      <c r="BU745" s="78" t="e">
        <f>IF(#REF!&gt;0,DQ$57,"")</f>
        <v>#REF!</v>
      </c>
      <c r="BV745" s="99"/>
      <c r="BW745" s="411"/>
      <c r="BX745" s="412" t="e">
        <f>IF(OR(#REF!="",F745=""),"",ROUND(#REF!/10^3*F745,3))</f>
        <v>#REF!</v>
      </c>
      <c r="BY745" s="412" t="e">
        <f>IF(#REF!&gt;0,#REF!*#REF!/1000,"")</f>
        <v>#REF!</v>
      </c>
      <c r="BZ745" s="412" t="e">
        <f>IF(#REF!&gt;0,#REF!*#REF!/1000,"")</f>
        <v>#REF!</v>
      </c>
      <c r="CA745" s="413" t="e">
        <f>IF(OR(#REF!="●",#REF!="●",#REF!="●",#REF!="●",#REF!="●"),"",IF(#REF!="","",#REF!))</f>
        <v>#REF!</v>
      </c>
      <c r="CB745" s="413" t="e">
        <f>IF(OR(#REF!="●",#REF!="●",#REF!="●",#REF!="●",#REF!="●"),"",IF(#REF!="","",#REF!))</f>
        <v>#REF!</v>
      </c>
      <c r="CC745" s="412" t="e">
        <f>IF(ISNA(L745),"",L745*#REF!)</f>
        <v>#REF!</v>
      </c>
      <c r="CD745" s="412" t="e">
        <f>IF(ISNA(M745),"",M745*#REF!)</f>
        <v>#REF!</v>
      </c>
      <c r="CE745" s="415" t="e">
        <f>IF(#REF!&gt;0,DQ$6,"")</f>
        <v>#REF!</v>
      </c>
      <c r="CF745" s="361" t="e">
        <f>IF(#REF!="","",VLOOKUP(#REF!,#REF!,7,0))</f>
        <v>#REF!</v>
      </c>
      <c r="CG745" s="201" t="e">
        <f>IF(OR(#REF!="",CF745=""),"",ROUND(#REF!/10^3*CF745,3))</f>
        <v>#REF!</v>
      </c>
      <c r="CH745" s="201" t="e">
        <f>IF(#REF!&gt;0,#REF!*#REF!/1000,"")</f>
        <v>#REF!</v>
      </c>
      <c r="CI745" s="201" t="e">
        <f>IF(#REF!&gt;0,#REF!*#REF!/1000,"")</f>
        <v>#REF!</v>
      </c>
      <c r="CJ745" s="74" t="e">
        <f t="shared" si="140"/>
        <v>#REF!</v>
      </c>
      <c r="CK745" s="74" t="e">
        <f t="shared" si="141"/>
        <v>#REF!</v>
      </c>
      <c r="CL745" s="201" t="e">
        <f>IF(ISNA(CJ745),"",CJ745*#REF!)</f>
        <v>#REF!</v>
      </c>
      <c r="CM745" s="201" t="e">
        <f>IF(ISNA(CK745),"",CK745*#REF!)</f>
        <v>#REF!</v>
      </c>
      <c r="CN745" s="101" t="e">
        <f>IF(#REF!&gt;0,DQ$57,"")</f>
        <v>#REF!</v>
      </c>
      <c r="CO745" s="84"/>
      <c r="CP745" s="2"/>
      <c r="CQ745" s="2"/>
      <c r="CR745" s="2"/>
      <c r="CS745" s="2"/>
      <c r="CT745" s="2"/>
      <c r="CU745" s="2"/>
      <c r="CV745" s="2"/>
      <c r="CX745" s="2"/>
      <c r="CY745" s="2"/>
      <c r="CZ745" s="2"/>
      <c r="DA745" s="2"/>
      <c r="DB745" s="2"/>
      <c r="DC745" s="2"/>
      <c r="DD745" s="2"/>
      <c r="DE745" s="2"/>
      <c r="DF745" s="2"/>
    </row>
    <row r="746" spans="2:110" ht="18" customHeight="1">
      <c r="B746" s="151" t="e">
        <f>IF(#REF!="","",VLOOKUP(#REF!,$CX$11:$DG$26,9,0))</f>
        <v>#REF!</v>
      </c>
      <c r="C746" s="64" t="e">
        <f>IF(#REF!="",0,VLOOKUP(#REF!,$CP$11:$CQ$16,2,0))</f>
        <v>#REF!</v>
      </c>
      <c r="D746" s="65" t="e">
        <f>IF(#REF!="",0,VLOOKUP(#REF!,$CX$11:$CY$26,2,0))</f>
        <v>#REF!</v>
      </c>
      <c r="E746" s="152" t="e">
        <f t="shared" si="131"/>
        <v>#REF!</v>
      </c>
      <c r="F746" s="155" t="e">
        <f>IF(#REF!="","",VLOOKUP(#REF!,#REF!,7,0))</f>
        <v>#REF!</v>
      </c>
      <c r="G746" s="201" t="e">
        <f>IF(OR(#REF!="",F746=""),"",ROUND(#REF!/10^3*F746,3))</f>
        <v>#REF!</v>
      </c>
      <c r="H746" s="201" t="e">
        <f>IF(#REF!&gt;0,#REF!*#REF!/1000,"")</f>
        <v>#REF!</v>
      </c>
      <c r="I746" s="201" t="e">
        <f>IF(#REF!&gt;0,#REF!*#REF!/1000,"")</f>
        <v>#REF!</v>
      </c>
      <c r="J746" s="51" t="e">
        <f>IF(#REF!="●","",IF(#REF!="","",#REF!))</f>
        <v>#REF!</v>
      </c>
      <c r="K746" s="51" t="e">
        <f>IF(#REF!="●","",IF(#REF!="","",#REF!))</f>
        <v>#REF!</v>
      </c>
      <c r="L746" s="74" t="e">
        <f t="shared" si="132"/>
        <v>#REF!</v>
      </c>
      <c r="M746" s="74" t="e">
        <f t="shared" si="133"/>
        <v>#REF!</v>
      </c>
      <c r="N746" s="201" t="e">
        <f>IF(ISNA(L746),"",L746*#REF!)</f>
        <v>#REF!</v>
      </c>
      <c r="O746" s="201" t="e">
        <f>IF(ISNA(M746),"",M746*#REF!)</f>
        <v>#REF!</v>
      </c>
      <c r="P746" s="78" t="e">
        <f>IF(#REF!&gt;0,DQ$6,"")</f>
        <v>#REF!</v>
      </c>
      <c r="Q746" s="99"/>
      <c r="R746" s="411"/>
      <c r="S746" s="412" t="e">
        <f>IF(OR(#REF!="",F746=""),"",ROUND(#REF!/10^3*F746,3))</f>
        <v>#REF!</v>
      </c>
      <c r="T746" s="412" t="e">
        <f>IF(#REF!&gt;0,#REF!*#REF!/1000,"")</f>
        <v>#REF!</v>
      </c>
      <c r="U746" s="412" t="e">
        <f>IF(#REF!&gt;0,#REF!*#REF!/1000,"")</f>
        <v>#REF!</v>
      </c>
      <c r="V746" s="413" t="e">
        <f>IF(OR(#REF!="●",#REF!="●"),"",IF(#REF!="","",#REF!))</f>
        <v>#REF!</v>
      </c>
      <c r="W746" s="413" t="e">
        <f>IF(OR(#REF!="●",#REF!="●"),"",IF(#REF!="","",#REF!))</f>
        <v>#REF!</v>
      </c>
      <c r="X746" s="412" t="e">
        <f>IF(ISNA(L746),"",L746*#REF!)</f>
        <v>#REF!</v>
      </c>
      <c r="Y746" s="412" t="e">
        <f>IF(ISNA(M746),"",M746*#REF!)</f>
        <v>#REF!</v>
      </c>
      <c r="Z746" s="414" t="e">
        <f>IF(#REF!&gt;0,DQ$6,"")</f>
        <v>#REF!</v>
      </c>
      <c r="AA746" s="95" t="e">
        <f>IF(#REF!="","",VLOOKUP(#REF!,#REF!,7,0))</f>
        <v>#REF!</v>
      </c>
      <c r="AB746" s="201" t="e">
        <f>IF(OR(#REF!="",AA746=""),"",ROUND(#REF!/10^3*AA746,3))</f>
        <v>#REF!</v>
      </c>
      <c r="AC746" s="201" t="e">
        <f>IF(#REF!&gt;0,#REF!*#REF!/1000,"")</f>
        <v>#REF!</v>
      </c>
      <c r="AD746" s="201" t="e">
        <f>IF(#REF!&gt;0,#REF!*#REF!/1000,"")</f>
        <v>#REF!</v>
      </c>
      <c r="AE746" s="74" t="e">
        <f t="shared" si="134"/>
        <v>#REF!</v>
      </c>
      <c r="AF746" s="74" t="e">
        <f t="shared" si="135"/>
        <v>#REF!</v>
      </c>
      <c r="AG746" s="201" t="e">
        <f>IF(ISNA(AE746),"",AE746*#REF!)</f>
        <v>#REF!</v>
      </c>
      <c r="AH746" s="201" t="e">
        <f>IF(ISNA(AF746),"",AF746*#REF!)</f>
        <v>#REF!</v>
      </c>
      <c r="AI746" s="78" t="e">
        <f>IF(#REF!&gt;0,DQ$23,"")</f>
        <v>#REF!</v>
      </c>
      <c r="AJ746" s="99"/>
      <c r="AK746" s="411"/>
      <c r="AL746" s="412" t="e">
        <f>IF(OR(#REF!="",F746=""),"",ROUND(#REF!/10^3*F746,3))</f>
        <v>#REF!</v>
      </c>
      <c r="AM746" s="412" t="e">
        <f>IF(#REF!&gt;0,#REF!*#REF!/1000,"")</f>
        <v>#REF!</v>
      </c>
      <c r="AN746" s="412" t="e">
        <f>IF(#REF!&gt;0,#REF!*#REF!/1000,"")</f>
        <v>#REF!</v>
      </c>
      <c r="AO746" s="413" t="e">
        <f>IF(OR(#REF!="●",#REF!="●",#REF!="●"),"",IF(#REF!="","",#REF!))</f>
        <v>#REF!</v>
      </c>
      <c r="AP746" s="413" t="e">
        <f>IF(OR(#REF!="●",#REF!="●",#REF!="●"),"",IF(#REF!="","",#REF!))</f>
        <v>#REF!</v>
      </c>
      <c r="AQ746" s="412" t="e">
        <f>IF(ISNA(L746),"",L746*#REF!)</f>
        <v>#REF!</v>
      </c>
      <c r="AR746" s="412" t="e">
        <f>IF(ISNA(M746),"",M746*#REF!)</f>
        <v>#REF!</v>
      </c>
      <c r="AS746" s="414" t="e">
        <f>IF(#REF!&gt;0,DQ$6,"")</f>
        <v>#REF!</v>
      </c>
      <c r="AT746" s="95" t="e">
        <f>IF(#REF!="","",VLOOKUP(#REF!,#REF!,7,0))</f>
        <v>#REF!</v>
      </c>
      <c r="AU746" s="201" t="e">
        <f>IF(OR(#REF!="",AT746=""),"",ROUND(#REF!/10^3*AT746,3))</f>
        <v>#REF!</v>
      </c>
      <c r="AV746" s="201" t="e">
        <f>IF(#REF!&gt;0,#REF!*#REF!/1000,"")</f>
        <v>#REF!</v>
      </c>
      <c r="AW746" s="201" t="e">
        <f>IF(#REF!&gt;0,#REF!*#REF!/1000,"")</f>
        <v>#REF!</v>
      </c>
      <c r="AX746" s="74" t="e">
        <f t="shared" si="136"/>
        <v>#REF!</v>
      </c>
      <c r="AY746" s="74" t="e">
        <f t="shared" si="137"/>
        <v>#REF!</v>
      </c>
      <c r="AZ746" s="201" t="e">
        <f>IF(ISNA(AX746),"",AX746*#REF!)</f>
        <v>#REF!</v>
      </c>
      <c r="BA746" s="201" t="e">
        <f>IF(ISNA(AY746),"",AY746*#REF!)</f>
        <v>#REF!</v>
      </c>
      <c r="BB746" s="78" t="e">
        <f>IF(#REF!&gt;0,DQ$40,"")</f>
        <v>#REF!</v>
      </c>
      <c r="BC746" s="99"/>
      <c r="BD746" s="650"/>
      <c r="BE746" s="652" t="e">
        <f>IF(OR(#REF!="",F746=""),"",ROUND(#REF!/10^3*F746,3))</f>
        <v>#REF!</v>
      </c>
      <c r="BF746" s="412" t="e">
        <f>IF(#REF!&gt;0,#REF!*#REF!/1000,"")</f>
        <v>#REF!</v>
      </c>
      <c r="BG746" s="412" t="e">
        <f>IF(#REF!&gt;0,#REF!*#REF!/1000,"")</f>
        <v>#REF!</v>
      </c>
      <c r="BH746" s="413" t="e">
        <f>IF(OR(#REF!="●",#REF!="●",#REF!="●",#REF!="●"),"",IF(#REF!="","",#REF!))</f>
        <v>#REF!</v>
      </c>
      <c r="BI746" s="413" t="e">
        <f>IF(OR(#REF!="●",#REF!="●",#REF!="●",#REF!="●"),"",IF(#REF!="","",#REF!))</f>
        <v>#REF!</v>
      </c>
      <c r="BJ746" s="412" t="e">
        <f>IF(ISNA(L746),"",L746*#REF!)</f>
        <v>#REF!</v>
      </c>
      <c r="BK746" s="412" t="e">
        <f>IF(ISNA(M746),"",M746*#REF!)</f>
        <v>#REF!</v>
      </c>
      <c r="BL746" s="415" t="e">
        <f>IF(#REF!&gt;0,DQ$6,"")</f>
        <v>#REF!</v>
      </c>
      <c r="BM746" s="361" t="e">
        <f>IF(#REF!="","",VLOOKUP(#REF!,#REF!,7,0))</f>
        <v>#REF!</v>
      </c>
      <c r="BN746" s="201" t="e">
        <f>IF(OR(#REF!="",BM746=""),"",ROUND(#REF!/10^3*BM746,3))</f>
        <v>#REF!</v>
      </c>
      <c r="BO746" s="201" t="e">
        <f>IF(#REF!&gt;0,#REF!*#REF!/1000,"")</f>
        <v>#REF!</v>
      </c>
      <c r="BP746" s="201" t="e">
        <f>IF(#REF!&gt;0,#REF!*#REF!/1000,"")</f>
        <v>#REF!</v>
      </c>
      <c r="BQ746" s="74" t="e">
        <f t="shared" si="138"/>
        <v>#REF!</v>
      </c>
      <c r="BR746" s="74" t="e">
        <f t="shared" si="139"/>
        <v>#REF!</v>
      </c>
      <c r="BS746" s="201" t="e">
        <f>IF(ISNA(BQ746),"",BQ746*#REF!)</f>
        <v>#REF!</v>
      </c>
      <c r="BT746" s="201" t="e">
        <f>IF(ISNA(BR746),"",BR746*#REF!)</f>
        <v>#REF!</v>
      </c>
      <c r="BU746" s="78" t="e">
        <f>IF(#REF!&gt;0,DQ$57,"")</f>
        <v>#REF!</v>
      </c>
      <c r="BV746" s="99"/>
      <c r="BW746" s="411"/>
      <c r="BX746" s="412" t="e">
        <f>IF(OR(#REF!="",F746=""),"",ROUND(#REF!/10^3*F746,3))</f>
        <v>#REF!</v>
      </c>
      <c r="BY746" s="412" t="e">
        <f>IF(#REF!&gt;0,#REF!*#REF!/1000,"")</f>
        <v>#REF!</v>
      </c>
      <c r="BZ746" s="412" t="e">
        <f>IF(#REF!&gt;0,#REF!*#REF!/1000,"")</f>
        <v>#REF!</v>
      </c>
      <c r="CA746" s="413" t="e">
        <f>IF(OR(#REF!="●",#REF!="●",#REF!="●",#REF!="●",#REF!="●"),"",IF(#REF!="","",#REF!))</f>
        <v>#REF!</v>
      </c>
      <c r="CB746" s="413" t="e">
        <f>IF(OR(#REF!="●",#REF!="●",#REF!="●",#REF!="●",#REF!="●"),"",IF(#REF!="","",#REF!))</f>
        <v>#REF!</v>
      </c>
      <c r="CC746" s="412" t="e">
        <f>IF(ISNA(L746),"",L746*#REF!)</f>
        <v>#REF!</v>
      </c>
      <c r="CD746" s="412" t="e">
        <f>IF(ISNA(M746),"",M746*#REF!)</f>
        <v>#REF!</v>
      </c>
      <c r="CE746" s="415" t="e">
        <f>IF(#REF!&gt;0,DQ$6,"")</f>
        <v>#REF!</v>
      </c>
      <c r="CF746" s="361" t="e">
        <f>IF(#REF!="","",VLOOKUP(#REF!,#REF!,7,0))</f>
        <v>#REF!</v>
      </c>
      <c r="CG746" s="201" t="e">
        <f>IF(OR(#REF!="",CF746=""),"",ROUND(#REF!/10^3*CF746,3))</f>
        <v>#REF!</v>
      </c>
      <c r="CH746" s="201" t="e">
        <f>IF(#REF!&gt;0,#REF!*#REF!/1000,"")</f>
        <v>#REF!</v>
      </c>
      <c r="CI746" s="201" t="e">
        <f>IF(#REF!&gt;0,#REF!*#REF!/1000,"")</f>
        <v>#REF!</v>
      </c>
      <c r="CJ746" s="74" t="e">
        <f t="shared" si="140"/>
        <v>#REF!</v>
      </c>
      <c r="CK746" s="74" t="e">
        <f t="shared" si="141"/>
        <v>#REF!</v>
      </c>
      <c r="CL746" s="201" t="e">
        <f>IF(ISNA(CJ746),"",CJ746*#REF!)</f>
        <v>#REF!</v>
      </c>
      <c r="CM746" s="201" t="e">
        <f>IF(ISNA(CK746),"",CK746*#REF!)</f>
        <v>#REF!</v>
      </c>
      <c r="CN746" s="101" t="e">
        <f>IF(#REF!&gt;0,DQ$57,"")</f>
        <v>#REF!</v>
      </c>
      <c r="CO746" s="84"/>
      <c r="CP746" s="2"/>
      <c r="CQ746" s="2"/>
      <c r="CR746" s="2"/>
      <c r="CS746" s="2"/>
      <c r="CT746" s="2"/>
      <c r="CU746" s="2"/>
      <c r="CV746" s="2"/>
      <c r="CX746" s="2"/>
      <c r="CY746" s="2"/>
      <c r="CZ746" s="2"/>
      <c r="DA746" s="2"/>
      <c r="DB746" s="2"/>
      <c r="DC746" s="2"/>
      <c r="DD746" s="2"/>
      <c r="DE746" s="2"/>
      <c r="DF746" s="2"/>
    </row>
    <row r="747" spans="2:110" ht="18" customHeight="1">
      <c r="B747" s="151" t="e">
        <f>IF(#REF!="","",VLOOKUP(#REF!,$CX$11:$DG$26,9,0))</f>
        <v>#REF!</v>
      </c>
      <c r="C747" s="64" t="e">
        <f>IF(#REF!="",0,VLOOKUP(#REF!,$CP$11:$CQ$16,2,0))</f>
        <v>#REF!</v>
      </c>
      <c r="D747" s="65" t="e">
        <f>IF(#REF!="",0,VLOOKUP(#REF!,$CX$11:$CY$26,2,0))</f>
        <v>#REF!</v>
      </c>
      <c r="E747" s="152" t="e">
        <f t="shared" si="131"/>
        <v>#REF!</v>
      </c>
      <c r="F747" s="155" t="e">
        <f>IF(#REF!="","",VLOOKUP(#REF!,#REF!,7,0))</f>
        <v>#REF!</v>
      </c>
      <c r="G747" s="201" t="e">
        <f>IF(OR(#REF!="",F747=""),"",ROUND(#REF!/10^3*F747,3))</f>
        <v>#REF!</v>
      </c>
      <c r="H747" s="201" t="e">
        <f>IF(#REF!&gt;0,#REF!*#REF!/1000,"")</f>
        <v>#REF!</v>
      </c>
      <c r="I747" s="201" t="e">
        <f>IF(#REF!&gt;0,#REF!*#REF!/1000,"")</f>
        <v>#REF!</v>
      </c>
      <c r="J747" s="51" t="e">
        <f>IF(#REF!="●","",IF(#REF!="","",#REF!))</f>
        <v>#REF!</v>
      </c>
      <c r="K747" s="51" t="e">
        <f>IF(#REF!="●","",IF(#REF!="","",#REF!))</f>
        <v>#REF!</v>
      </c>
      <c r="L747" s="74" t="e">
        <f t="shared" si="132"/>
        <v>#REF!</v>
      </c>
      <c r="M747" s="74" t="e">
        <f t="shared" si="133"/>
        <v>#REF!</v>
      </c>
      <c r="N747" s="201" t="e">
        <f>IF(ISNA(L747),"",L747*#REF!)</f>
        <v>#REF!</v>
      </c>
      <c r="O747" s="201" t="e">
        <f>IF(ISNA(M747),"",M747*#REF!)</f>
        <v>#REF!</v>
      </c>
      <c r="P747" s="78" t="e">
        <f>IF(#REF!&gt;0,DQ$6,"")</f>
        <v>#REF!</v>
      </c>
      <c r="Q747" s="99"/>
      <c r="R747" s="411"/>
      <c r="S747" s="412" t="e">
        <f>IF(OR(#REF!="",F747=""),"",ROUND(#REF!/10^3*F747,3))</f>
        <v>#REF!</v>
      </c>
      <c r="T747" s="412" t="e">
        <f>IF(#REF!&gt;0,#REF!*#REF!/1000,"")</f>
        <v>#REF!</v>
      </c>
      <c r="U747" s="412" t="e">
        <f>IF(#REF!&gt;0,#REF!*#REF!/1000,"")</f>
        <v>#REF!</v>
      </c>
      <c r="V747" s="413" t="e">
        <f>IF(OR(#REF!="●",#REF!="●"),"",IF(#REF!="","",#REF!))</f>
        <v>#REF!</v>
      </c>
      <c r="W747" s="413" t="e">
        <f>IF(OR(#REF!="●",#REF!="●"),"",IF(#REF!="","",#REF!))</f>
        <v>#REF!</v>
      </c>
      <c r="X747" s="412" t="e">
        <f>IF(ISNA(L747),"",L747*#REF!)</f>
        <v>#REF!</v>
      </c>
      <c r="Y747" s="412" t="e">
        <f>IF(ISNA(M747),"",M747*#REF!)</f>
        <v>#REF!</v>
      </c>
      <c r="Z747" s="414" t="e">
        <f>IF(#REF!&gt;0,DQ$6,"")</f>
        <v>#REF!</v>
      </c>
      <c r="AA747" s="95" t="e">
        <f>IF(#REF!="","",VLOOKUP(#REF!,#REF!,7,0))</f>
        <v>#REF!</v>
      </c>
      <c r="AB747" s="201" t="e">
        <f>IF(OR(#REF!="",AA747=""),"",ROUND(#REF!/10^3*AA747,3))</f>
        <v>#REF!</v>
      </c>
      <c r="AC747" s="201" t="e">
        <f>IF(#REF!&gt;0,#REF!*#REF!/1000,"")</f>
        <v>#REF!</v>
      </c>
      <c r="AD747" s="201" t="e">
        <f>IF(#REF!&gt;0,#REF!*#REF!/1000,"")</f>
        <v>#REF!</v>
      </c>
      <c r="AE747" s="74" t="e">
        <f t="shared" si="134"/>
        <v>#REF!</v>
      </c>
      <c r="AF747" s="74" t="e">
        <f t="shared" si="135"/>
        <v>#REF!</v>
      </c>
      <c r="AG747" s="201" t="e">
        <f>IF(ISNA(AE747),"",AE747*#REF!)</f>
        <v>#REF!</v>
      </c>
      <c r="AH747" s="201" t="e">
        <f>IF(ISNA(AF747),"",AF747*#REF!)</f>
        <v>#REF!</v>
      </c>
      <c r="AI747" s="78" t="e">
        <f>IF(#REF!&gt;0,DQ$23,"")</f>
        <v>#REF!</v>
      </c>
      <c r="AJ747" s="99"/>
      <c r="AK747" s="411"/>
      <c r="AL747" s="412" t="e">
        <f>IF(OR(#REF!="",F747=""),"",ROUND(#REF!/10^3*F747,3))</f>
        <v>#REF!</v>
      </c>
      <c r="AM747" s="412" t="e">
        <f>IF(#REF!&gt;0,#REF!*#REF!/1000,"")</f>
        <v>#REF!</v>
      </c>
      <c r="AN747" s="412" t="e">
        <f>IF(#REF!&gt;0,#REF!*#REF!/1000,"")</f>
        <v>#REF!</v>
      </c>
      <c r="AO747" s="413" t="e">
        <f>IF(OR(#REF!="●",#REF!="●",#REF!="●"),"",IF(#REF!="","",#REF!))</f>
        <v>#REF!</v>
      </c>
      <c r="AP747" s="413" t="e">
        <f>IF(OR(#REF!="●",#REF!="●",#REF!="●"),"",IF(#REF!="","",#REF!))</f>
        <v>#REF!</v>
      </c>
      <c r="AQ747" s="412" t="e">
        <f>IF(ISNA(L747),"",L747*#REF!)</f>
        <v>#REF!</v>
      </c>
      <c r="AR747" s="412" t="e">
        <f>IF(ISNA(M747),"",M747*#REF!)</f>
        <v>#REF!</v>
      </c>
      <c r="AS747" s="414" t="e">
        <f>IF(#REF!&gt;0,DQ$6,"")</f>
        <v>#REF!</v>
      </c>
      <c r="AT747" s="95" t="e">
        <f>IF(#REF!="","",VLOOKUP(#REF!,#REF!,7,0))</f>
        <v>#REF!</v>
      </c>
      <c r="AU747" s="201" t="e">
        <f>IF(OR(#REF!="",AT747=""),"",ROUND(#REF!/10^3*AT747,3))</f>
        <v>#REF!</v>
      </c>
      <c r="AV747" s="201" t="e">
        <f>IF(#REF!&gt;0,#REF!*#REF!/1000,"")</f>
        <v>#REF!</v>
      </c>
      <c r="AW747" s="201" t="e">
        <f>IF(#REF!&gt;0,#REF!*#REF!/1000,"")</f>
        <v>#REF!</v>
      </c>
      <c r="AX747" s="74" t="e">
        <f t="shared" si="136"/>
        <v>#REF!</v>
      </c>
      <c r="AY747" s="74" t="e">
        <f t="shared" si="137"/>
        <v>#REF!</v>
      </c>
      <c r="AZ747" s="201" t="e">
        <f>IF(ISNA(AX747),"",AX747*#REF!)</f>
        <v>#REF!</v>
      </c>
      <c r="BA747" s="201" t="e">
        <f>IF(ISNA(AY747),"",AY747*#REF!)</f>
        <v>#REF!</v>
      </c>
      <c r="BB747" s="78" t="e">
        <f>IF(#REF!&gt;0,DQ$40,"")</f>
        <v>#REF!</v>
      </c>
      <c r="BC747" s="99"/>
      <c r="BD747" s="650"/>
      <c r="BE747" s="652" t="e">
        <f>IF(OR(#REF!="",F747=""),"",ROUND(#REF!/10^3*F747,3))</f>
        <v>#REF!</v>
      </c>
      <c r="BF747" s="412" t="e">
        <f>IF(#REF!&gt;0,#REF!*#REF!/1000,"")</f>
        <v>#REF!</v>
      </c>
      <c r="BG747" s="412" t="e">
        <f>IF(#REF!&gt;0,#REF!*#REF!/1000,"")</f>
        <v>#REF!</v>
      </c>
      <c r="BH747" s="413" t="e">
        <f>IF(OR(#REF!="●",#REF!="●",#REF!="●",#REF!="●"),"",IF(#REF!="","",#REF!))</f>
        <v>#REF!</v>
      </c>
      <c r="BI747" s="413" t="e">
        <f>IF(OR(#REF!="●",#REF!="●",#REF!="●",#REF!="●"),"",IF(#REF!="","",#REF!))</f>
        <v>#REF!</v>
      </c>
      <c r="BJ747" s="412" t="e">
        <f>IF(ISNA(L747),"",L747*#REF!)</f>
        <v>#REF!</v>
      </c>
      <c r="BK747" s="412" t="e">
        <f>IF(ISNA(M747),"",M747*#REF!)</f>
        <v>#REF!</v>
      </c>
      <c r="BL747" s="415" t="e">
        <f>IF(#REF!&gt;0,DQ$6,"")</f>
        <v>#REF!</v>
      </c>
      <c r="BM747" s="361" t="e">
        <f>IF(#REF!="","",VLOOKUP(#REF!,#REF!,7,0))</f>
        <v>#REF!</v>
      </c>
      <c r="BN747" s="201" t="e">
        <f>IF(OR(#REF!="",BM747=""),"",ROUND(#REF!/10^3*BM747,3))</f>
        <v>#REF!</v>
      </c>
      <c r="BO747" s="201" t="e">
        <f>IF(#REF!&gt;0,#REF!*#REF!/1000,"")</f>
        <v>#REF!</v>
      </c>
      <c r="BP747" s="201" t="e">
        <f>IF(#REF!&gt;0,#REF!*#REF!/1000,"")</f>
        <v>#REF!</v>
      </c>
      <c r="BQ747" s="74" t="e">
        <f t="shared" si="138"/>
        <v>#REF!</v>
      </c>
      <c r="BR747" s="74" t="e">
        <f t="shared" si="139"/>
        <v>#REF!</v>
      </c>
      <c r="BS747" s="201" t="e">
        <f>IF(ISNA(BQ747),"",BQ747*#REF!)</f>
        <v>#REF!</v>
      </c>
      <c r="BT747" s="201" t="e">
        <f>IF(ISNA(BR747),"",BR747*#REF!)</f>
        <v>#REF!</v>
      </c>
      <c r="BU747" s="78" t="e">
        <f>IF(#REF!&gt;0,DQ$57,"")</f>
        <v>#REF!</v>
      </c>
      <c r="BV747" s="99"/>
      <c r="BW747" s="411"/>
      <c r="BX747" s="412" t="e">
        <f>IF(OR(#REF!="",F747=""),"",ROUND(#REF!/10^3*F747,3))</f>
        <v>#REF!</v>
      </c>
      <c r="BY747" s="412" t="e">
        <f>IF(#REF!&gt;0,#REF!*#REF!/1000,"")</f>
        <v>#REF!</v>
      </c>
      <c r="BZ747" s="412" t="e">
        <f>IF(#REF!&gt;0,#REF!*#REF!/1000,"")</f>
        <v>#REF!</v>
      </c>
      <c r="CA747" s="413" t="e">
        <f>IF(OR(#REF!="●",#REF!="●",#REF!="●",#REF!="●",#REF!="●"),"",IF(#REF!="","",#REF!))</f>
        <v>#REF!</v>
      </c>
      <c r="CB747" s="413" t="e">
        <f>IF(OR(#REF!="●",#REF!="●",#REF!="●",#REF!="●",#REF!="●"),"",IF(#REF!="","",#REF!))</f>
        <v>#REF!</v>
      </c>
      <c r="CC747" s="412" t="e">
        <f>IF(ISNA(L747),"",L747*#REF!)</f>
        <v>#REF!</v>
      </c>
      <c r="CD747" s="412" t="e">
        <f>IF(ISNA(M747),"",M747*#REF!)</f>
        <v>#REF!</v>
      </c>
      <c r="CE747" s="415" t="e">
        <f>IF(#REF!&gt;0,DQ$6,"")</f>
        <v>#REF!</v>
      </c>
      <c r="CF747" s="361" t="e">
        <f>IF(#REF!="","",VLOOKUP(#REF!,#REF!,7,0))</f>
        <v>#REF!</v>
      </c>
      <c r="CG747" s="201" t="e">
        <f>IF(OR(#REF!="",CF747=""),"",ROUND(#REF!/10^3*CF747,3))</f>
        <v>#REF!</v>
      </c>
      <c r="CH747" s="201" t="e">
        <f>IF(#REF!&gt;0,#REF!*#REF!/1000,"")</f>
        <v>#REF!</v>
      </c>
      <c r="CI747" s="201" t="e">
        <f>IF(#REF!&gt;0,#REF!*#REF!/1000,"")</f>
        <v>#REF!</v>
      </c>
      <c r="CJ747" s="74" t="e">
        <f t="shared" si="140"/>
        <v>#REF!</v>
      </c>
      <c r="CK747" s="74" t="e">
        <f t="shared" si="141"/>
        <v>#REF!</v>
      </c>
      <c r="CL747" s="201" t="e">
        <f>IF(ISNA(CJ747),"",CJ747*#REF!)</f>
        <v>#REF!</v>
      </c>
      <c r="CM747" s="201" t="e">
        <f>IF(ISNA(CK747),"",CK747*#REF!)</f>
        <v>#REF!</v>
      </c>
      <c r="CN747" s="101" t="e">
        <f>IF(#REF!&gt;0,DQ$57,"")</f>
        <v>#REF!</v>
      </c>
      <c r="CO747" s="84"/>
      <c r="CP747" s="2"/>
      <c r="CQ747" s="2"/>
      <c r="CR747" s="2"/>
      <c r="CS747" s="2"/>
      <c r="CT747" s="2"/>
      <c r="CU747" s="2"/>
      <c r="CV747" s="2"/>
      <c r="CX747" s="2"/>
      <c r="CY747" s="2"/>
      <c r="CZ747" s="2"/>
      <c r="DA747" s="2"/>
      <c r="DB747" s="2"/>
      <c r="DC747" s="2"/>
      <c r="DD747" s="2"/>
      <c r="DE747" s="2"/>
      <c r="DF747" s="2"/>
    </row>
    <row r="748" spans="2:110" ht="18" customHeight="1">
      <c r="B748" s="151" t="e">
        <f>IF(#REF!="","",VLOOKUP(#REF!,$CX$11:$DG$26,9,0))</f>
        <v>#REF!</v>
      </c>
      <c r="C748" s="64" t="e">
        <f>IF(#REF!="",0,VLOOKUP(#REF!,$CP$11:$CQ$16,2,0))</f>
        <v>#REF!</v>
      </c>
      <c r="D748" s="65" t="e">
        <f>IF(#REF!="",0,VLOOKUP(#REF!,$CX$11:$CY$26,2,0))</f>
        <v>#REF!</v>
      </c>
      <c r="E748" s="152" t="e">
        <f t="shared" si="131"/>
        <v>#REF!</v>
      </c>
      <c r="F748" s="155" t="e">
        <f>IF(#REF!="","",VLOOKUP(#REF!,#REF!,7,0))</f>
        <v>#REF!</v>
      </c>
      <c r="G748" s="201" t="e">
        <f>IF(OR(#REF!="",F748=""),"",ROUND(#REF!/10^3*F748,3))</f>
        <v>#REF!</v>
      </c>
      <c r="H748" s="201" t="e">
        <f>IF(#REF!&gt;0,#REF!*#REF!/1000,"")</f>
        <v>#REF!</v>
      </c>
      <c r="I748" s="201" t="e">
        <f>IF(#REF!&gt;0,#REF!*#REF!/1000,"")</f>
        <v>#REF!</v>
      </c>
      <c r="J748" s="51" t="e">
        <f>IF(#REF!="●","",IF(#REF!="","",#REF!))</f>
        <v>#REF!</v>
      </c>
      <c r="K748" s="51" t="e">
        <f>IF(#REF!="●","",IF(#REF!="","",#REF!))</f>
        <v>#REF!</v>
      </c>
      <c r="L748" s="74" t="e">
        <f t="shared" si="132"/>
        <v>#REF!</v>
      </c>
      <c r="M748" s="74" t="e">
        <f t="shared" si="133"/>
        <v>#REF!</v>
      </c>
      <c r="N748" s="201" t="e">
        <f>IF(ISNA(L748),"",L748*#REF!)</f>
        <v>#REF!</v>
      </c>
      <c r="O748" s="201" t="e">
        <f>IF(ISNA(M748),"",M748*#REF!)</f>
        <v>#REF!</v>
      </c>
      <c r="P748" s="78" t="e">
        <f>IF(#REF!&gt;0,DQ$6,"")</f>
        <v>#REF!</v>
      </c>
      <c r="Q748" s="99"/>
      <c r="R748" s="411"/>
      <c r="S748" s="412" t="e">
        <f>IF(OR(#REF!="",F748=""),"",ROUND(#REF!/10^3*F748,3))</f>
        <v>#REF!</v>
      </c>
      <c r="T748" s="412" t="e">
        <f>IF(#REF!&gt;0,#REF!*#REF!/1000,"")</f>
        <v>#REF!</v>
      </c>
      <c r="U748" s="412" t="e">
        <f>IF(#REF!&gt;0,#REF!*#REF!/1000,"")</f>
        <v>#REF!</v>
      </c>
      <c r="V748" s="413" t="e">
        <f>IF(OR(#REF!="●",#REF!="●"),"",IF(#REF!="","",#REF!))</f>
        <v>#REF!</v>
      </c>
      <c r="W748" s="413" t="e">
        <f>IF(OR(#REF!="●",#REF!="●"),"",IF(#REF!="","",#REF!))</f>
        <v>#REF!</v>
      </c>
      <c r="X748" s="412" t="e">
        <f>IF(ISNA(L748),"",L748*#REF!)</f>
        <v>#REF!</v>
      </c>
      <c r="Y748" s="412" t="e">
        <f>IF(ISNA(M748),"",M748*#REF!)</f>
        <v>#REF!</v>
      </c>
      <c r="Z748" s="414" t="e">
        <f>IF(#REF!&gt;0,DQ$6,"")</f>
        <v>#REF!</v>
      </c>
      <c r="AA748" s="95" t="e">
        <f>IF(#REF!="","",VLOOKUP(#REF!,#REF!,7,0))</f>
        <v>#REF!</v>
      </c>
      <c r="AB748" s="201" t="e">
        <f>IF(OR(#REF!="",AA748=""),"",ROUND(#REF!/10^3*AA748,3))</f>
        <v>#REF!</v>
      </c>
      <c r="AC748" s="201" t="e">
        <f>IF(#REF!&gt;0,#REF!*#REF!/1000,"")</f>
        <v>#REF!</v>
      </c>
      <c r="AD748" s="201" t="e">
        <f>IF(#REF!&gt;0,#REF!*#REF!/1000,"")</f>
        <v>#REF!</v>
      </c>
      <c r="AE748" s="74" t="e">
        <f t="shared" si="134"/>
        <v>#REF!</v>
      </c>
      <c r="AF748" s="74" t="e">
        <f t="shared" si="135"/>
        <v>#REF!</v>
      </c>
      <c r="AG748" s="201" t="e">
        <f>IF(ISNA(AE748),"",AE748*#REF!)</f>
        <v>#REF!</v>
      </c>
      <c r="AH748" s="201" t="e">
        <f>IF(ISNA(AF748),"",AF748*#REF!)</f>
        <v>#REF!</v>
      </c>
      <c r="AI748" s="78" t="e">
        <f>IF(#REF!&gt;0,DQ$23,"")</f>
        <v>#REF!</v>
      </c>
      <c r="AJ748" s="99"/>
      <c r="AK748" s="411"/>
      <c r="AL748" s="412" t="e">
        <f>IF(OR(#REF!="",F748=""),"",ROUND(#REF!/10^3*F748,3))</f>
        <v>#REF!</v>
      </c>
      <c r="AM748" s="412" t="e">
        <f>IF(#REF!&gt;0,#REF!*#REF!/1000,"")</f>
        <v>#REF!</v>
      </c>
      <c r="AN748" s="412" t="e">
        <f>IF(#REF!&gt;0,#REF!*#REF!/1000,"")</f>
        <v>#REF!</v>
      </c>
      <c r="AO748" s="413" t="e">
        <f>IF(OR(#REF!="●",#REF!="●",#REF!="●"),"",IF(#REF!="","",#REF!))</f>
        <v>#REF!</v>
      </c>
      <c r="AP748" s="413" t="e">
        <f>IF(OR(#REF!="●",#REF!="●",#REF!="●"),"",IF(#REF!="","",#REF!))</f>
        <v>#REF!</v>
      </c>
      <c r="AQ748" s="412" t="e">
        <f>IF(ISNA(L748),"",L748*#REF!)</f>
        <v>#REF!</v>
      </c>
      <c r="AR748" s="412" t="e">
        <f>IF(ISNA(M748),"",M748*#REF!)</f>
        <v>#REF!</v>
      </c>
      <c r="AS748" s="414" t="e">
        <f>IF(#REF!&gt;0,DQ$6,"")</f>
        <v>#REF!</v>
      </c>
      <c r="AT748" s="95" t="e">
        <f>IF(#REF!="","",VLOOKUP(#REF!,#REF!,7,0))</f>
        <v>#REF!</v>
      </c>
      <c r="AU748" s="201" t="e">
        <f>IF(OR(#REF!="",AT748=""),"",ROUND(#REF!/10^3*AT748,3))</f>
        <v>#REF!</v>
      </c>
      <c r="AV748" s="201" t="e">
        <f>IF(#REF!&gt;0,#REF!*#REF!/1000,"")</f>
        <v>#REF!</v>
      </c>
      <c r="AW748" s="201" t="e">
        <f>IF(#REF!&gt;0,#REF!*#REF!/1000,"")</f>
        <v>#REF!</v>
      </c>
      <c r="AX748" s="74" t="e">
        <f t="shared" si="136"/>
        <v>#REF!</v>
      </c>
      <c r="AY748" s="74" t="e">
        <f t="shared" si="137"/>
        <v>#REF!</v>
      </c>
      <c r="AZ748" s="201" t="e">
        <f>IF(ISNA(AX748),"",AX748*#REF!)</f>
        <v>#REF!</v>
      </c>
      <c r="BA748" s="201" t="e">
        <f>IF(ISNA(AY748),"",AY748*#REF!)</f>
        <v>#REF!</v>
      </c>
      <c r="BB748" s="78" t="e">
        <f>IF(#REF!&gt;0,DQ$40,"")</f>
        <v>#REF!</v>
      </c>
      <c r="BC748" s="99"/>
      <c r="BD748" s="650"/>
      <c r="BE748" s="652" t="e">
        <f>IF(OR(#REF!="",F748=""),"",ROUND(#REF!/10^3*F748,3))</f>
        <v>#REF!</v>
      </c>
      <c r="BF748" s="412" t="e">
        <f>IF(#REF!&gt;0,#REF!*#REF!/1000,"")</f>
        <v>#REF!</v>
      </c>
      <c r="BG748" s="412" t="e">
        <f>IF(#REF!&gt;0,#REF!*#REF!/1000,"")</f>
        <v>#REF!</v>
      </c>
      <c r="BH748" s="413" t="e">
        <f>IF(OR(#REF!="●",#REF!="●",#REF!="●",#REF!="●"),"",IF(#REF!="","",#REF!))</f>
        <v>#REF!</v>
      </c>
      <c r="BI748" s="413" t="e">
        <f>IF(OR(#REF!="●",#REF!="●",#REF!="●",#REF!="●"),"",IF(#REF!="","",#REF!))</f>
        <v>#REF!</v>
      </c>
      <c r="BJ748" s="412" t="e">
        <f>IF(ISNA(L748),"",L748*#REF!)</f>
        <v>#REF!</v>
      </c>
      <c r="BK748" s="412" t="e">
        <f>IF(ISNA(M748),"",M748*#REF!)</f>
        <v>#REF!</v>
      </c>
      <c r="BL748" s="415" t="e">
        <f>IF(#REF!&gt;0,DQ$6,"")</f>
        <v>#REF!</v>
      </c>
      <c r="BM748" s="361" t="e">
        <f>IF(#REF!="","",VLOOKUP(#REF!,#REF!,7,0))</f>
        <v>#REF!</v>
      </c>
      <c r="BN748" s="201" t="e">
        <f>IF(OR(#REF!="",BM748=""),"",ROUND(#REF!/10^3*BM748,3))</f>
        <v>#REF!</v>
      </c>
      <c r="BO748" s="201" t="e">
        <f>IF(#REF!&gt;0,#REF!*#REF!/1000,"")</f>
        <v>#REF!</v>
      </c>
      <c r="BP748" s="201" t="e">
        <f>IF(#REF!&gt;0,#REF!*#REF!/1000,"")</f>
        <v>#REF!</v>
      </c>
      <c r="BQ748" s="74" t="e">
        <f t="shared" si="138"/>
        <v>#REF!</v>
      </c>
      <c r="BR748" s="74" t="e">
        <f t="shared" si="139"/>
        <v>#REF!</v>
      </c>
      <c r="BS748" s="201" t="e">
        <f>IF(ISNA(BQ748),"",BQ748*#REF!)</f>
        <v>#REF!</v>
      </c>
      <c r="BT748" s="201" t="e">
        <f>IF(ISNA(BR748),"",BR748*#REF!)</f>
        <v>#REF!</v>
      </c>
      <c r="BU748" s="78" t="e">
        <f>IF(#REF!&gt;0,DQ$57,"")</f>
        <v>#REF!</v>
      </c>
      <c r="BV748" s="99"/>
      <c r="BW748" s="411"/>
      <c r="BX748" s="412" t="e">
        <f>IF(OR(#REF!="",F748=""),"",ROUND(#REF!/10^3*F748,3))</f>
        <v>#REF!</v>
      </c>
      <c r="BY748" s="412" t="e">
        <f>IF(#REF!&gt;0,#REF!*#REF!/1000,"")</f>
        <v>#REF!</v>
      </c>
      <c r="BZ748" s="412" t="e">
        <f>IF(#REF!&gt;0,#REF!*#REF!/1000,"")</f>
        <v>#REF!</v>
      </c>
      <c r="CA748" s="413" t="e">
        <f>IF(OR(#REF!="●",#REF!="●",#REF!="●",#REF!="●",#REF!="●"),"",IF(#REF!="","",#REF!))</f>
        <v>#REF!</v>
      </c>
      <c r="CB748" s="413" t="e">
        <f>IF(OR(#REF!="●",#REF!="●",#REF!="●",#REF!="●",#REF!="●"),"",IF(#REF!="","",#REF!))</f>
        <v>#REF!</v>
      </c>
      <c r="CC748" s="412" t="e">
        <f>IF(ISNA(L748),"",L748*#REF!)</f>
        <v>#REF!</v>
      </c>
      <c r="CD748" s="412" t="e">
        <f>IF(ISNA(M748),"",M748*#REF!)</f>
        <v>#REF!</v>
      </c>
      <c r="CE748" s="415" t="e">
        <f>IF(#REF!&gt;0,DQ$6,"")</f>
        <v>#REF!</v>
      </c>
      <c r="CF748" s="361" t="e">
        <f>IF(#REF!="","",VLOOKUP(#REF!,#REF!,7,0))</f>
        <v>#REF!</v>
      </c>
      <c r="CG748" s="201" t="e">
        <f>IF(OR(#REF!="",CF748=""),"",ROUND(#REF!/10^3*CF748,3))</f>
        <v>#REF!</v>
      </c>
      <c r="CH748" s="201" t="e">
        <f>IF(#REF!&gt;0,#REF!*#REF!/1000,"")</f>
        <v>#REF!</v>
      </c>
      <c r="CI748" s="201" t="e">
        <f>IF(#REF!&gt;0,#REF!*#REF!/1000,"")</f>
        <v>#REF!</v>
      </c>
      <c r="CJ748" s="74" t="e">
        <f t="shared" si="140"/>
        <v>#REF!</v>
      </c>
      <c r="CK748" s="74" t="e">
        <f t="shared" si="141"/>
        <v>#REF!</v>
      </c>
      <c r="CL748" s="201" t="e">
        <f>IF(ISNA(CJ748),"",CJ748*#REF!)</f>
        <v>#REF!</v>
      </c>
      <c r="CM748" s="201" t="e">
        <f>IF(ISNA(CK748),"",CK748*#REF!)</f>
        <v>#REF!</v>
      </c>
      <c r="CN748" s="101" t="e">
        <f>IF(#REF!&gt;0,DQ$57,"")</f>
        <v>#REF!</v>
      </c>
      <c r="CO748" s="84"/>
      <c r="CP748" s="2"/>
      <c r="CQ748" s="2"/>
      <c r="CR748" s="2"/>
      <c r="CS748" s="2"/>
      <c r="CT748" s="2"/>
      <c r="CU748" s="2"/>
      <c r="CV748" s="2"/>
      <c r="CX748" s="2"/>
      <c r="CY748" s="2"/>
      <c r="CZ748" s="2"/>
      <c r="DA748" s="2"/>
      <c r="DB748" s="2"/>
      <c r="DC748" s="2"/>
      <c r="DD748" s="2"/>
      <c r="DE748" s="2"/>
      <c r="DF748" s="2"/>
    </row>
    <row r="749" spans="2:110" ht="18" customHeight="1">
      <c r="B749" s="151" t="e">
        <f>IF(#REF!="","",VLOOKUP(#REF!,$CX$11:$DG$26,9,0))</f>
        <v>#REF!</v>
      </c>
      <c r="C749" s="64" t="e">
        <f>IF(#REF!="",0,VLOOKUP(#REF!,$CP$11:$CQ$16,2,0))</f>
        <v>#REF!</v>
      </c>
      <c r="D749" s="65" t="e">
        <f>IF(#REF!="",0,VLOOKUP(#REF!,$CX$11:$CY$26,2,0))</f>
        <v>#REF!</v>
      </c>
      <c r="E749" s="152" t="e">
        <f t="shared" si="131"/>
        <v>#REF!</v>
      </c>
      <c r="F749" s="155" t="e">
        <f>IF(#REF!="","",VLOOKUP(#REF!,#REF!,7,0))</f>
        <v>#REF!</v>
      </c>
      <c r="G749" s="201" t="e">
        <f>IF(OR(#REF!="",F749=""),"",ROUND(#REF!/10^3*F749,3))</f>
        <v>#REF!</v>
      </c>
      <c r="H749" s="201" t="e">
        <f>IF(#REF!&gt;0,#REF!*#REF!/1000,"")</f>
        <v>#REF!</v>
      </c>
      <c r="I749" s="201" t="e">
        <f>IF(#REF!&gt;0,#REF!*#REF!/1000,"")</f>
        <v>#REF!</v>
      </c>
      <c r="J749" s="51" t="e">
        <f>IF(#REF!="●","",IF(#REF!="","",#REF!))</f>
        <v>#REF!</v>
      </c>
      <c r="K749" s="51" t="e">
        <f>IF(#REF!="●","",IF(#REF!="","",#REF!))</f>
        <v>#REF!</v>
      </c>
      <c r="L749" s="74" t="e">
        <f t="shared" si="132"/>
        <v>#REF!</v>
      </c>
      <c r="M749" s="74" t="e">
        <f t="shared" si="133"/>
        <v>#REF!</v>
      </c>
      <c r="N749" s="201" t="e">
        <f>IF(ISNA(L749),"",L749*#REF!)</f>
        <v>#REF!</v>
      </c>
      <c r="O749" s="201" t="e">
        <f>IF(ISNA(M749),"",M749*#REF!)</f>
        <v>#REF!</v>
      </c>
      <c r="P749" s="78" t="e">
        <f>IF(#REF!&gt;0,DQ$6,"")</f>
        <v>#REF!</v>
      </c>
      <c r="Q749" s="99"/>
      <c r="R749" s="411"/>
      <c r="S749" s="412" t="e">
        <f>IF(OR(#REF!="",F749=""),"",ROUND(#REF!/10^3*F749,3))</f>
        <v>#REF!</v>
      </c>
      <c r="T749" s="412" t="e">
        <f>IF(#REF!&gt;0,#REF!*#REF!/1000,"")</f>
        <v>#REF!</v>
      </c>
      <c r="U749" s="412" t="e">
        <f>IF(#REF!&gt;0,#REF!*#REF!/1000,"")</f>
        <v>#REF!</v>
      </c>
      <c r="V749" s="413" t="e">
        <f>IF(OR(#REF!="●",#REF!="●"),"",IF(#REF!="","",#REF!))</f>
        <v>#REF!</v>
      </c>
      <c r="W749" s="413" t="e">
        <f>IF(OR(#REF!="●",#REF!="●"),"",IF(#REF!="","",#REF!))</f>
        <v>#REF!</v>
      </c>
      <c r="X749" s="412" t="e">
        <f>IF(ISNA(L749),"",L749*#REF!)</f>
        <v>#REF!</v>
      </c>
      <c r="Y749" s="412" t="e">
        <f>IF(ISNA(M749),"",M749*#REF!)</f>
        <v>#REF!</v>
      </c>
      <c r="Z749" s="414" t="e">
        <f>IF(#REF!&gt;0,DQ$6,"")</f>
        <v>#REF!</v>
      </c>
      <c r="AA749" s="95" t="e">
        <f>IF(#REF!="","",VLOOKUP(#REF!,#REF!,7,0))</f>
        <v>#REF!</v>
      </c>
      <c r="AB749" s="201" t="e">
        <f>IF(OR(#REF!="",AA749=""),"",ROUND(#REF!/10^3*AA749,3))</f>
        <v>#REF!</v>
      </c>
      <c r="AC749" s="201" t="e">
        <f>IF(#REF!&gt;0,#REF!*#REF!/1000,"")</f>
        <v>#REF!</v>
      </c>
      <c r="AD749" s="201" t="e">
        <f>IF(#REF!&gt;0,#REF!*#REF!/1000,"")</f>
        <v>#REF!</v>
      </c>
      <c r="AE749" s="74" t="e">
        <f t="shared" si="134"/>
        <v>#REF!</v>
      </c>
      <c r="AF749" s="74" t="e">
        <f t="shared" si="135"/>
        <v>#REF!</v>
      </c>
      <c r="AG749" s="201" t="e">
        <f>IF(ISNA(AE749),"",AE749*#REF!)</f>
        <v>#REF!</v>
      </c>
      <c r="AH749" s="201" t="e">
        <f>IF(ISNA(AF749),"",AF749*#REF!)</f>
        <v>#REF!</v>
      </c>
      <c r="AI749" s="78" t="e">
        <f>IF(#REF!&gt;0,DQ$23,"")</f>
        <v>#REF!</v>
      </c>
      <c r="AJ749" s="99"/>
      <c r="AK749" s="411"/>
      <c r="AL749" s="412" t="e">
        <f>IF(OR(#REF!="",F749=""),"",ROUND(#REF!/10^3*F749,3))</f>
        <v>#REF!</v>
      </c>
      <c r="AM749" s="412" t="e">
        <f>IF(#REF!&gt;0,#REF!*#REF!/1000,"")</f>
        <v>#REF!</v>
      </c>
      <c r="AN749" s="412" t="e">
        <f>IF(#REF!&gt;0,#REF!*#REF!/1000,"")</f>
        <v>#REF!</v>
      </c>
      <c r="AO749" s="413" t="e">
        <f>IF(OR(#REF!="●",#REF!="●",#REF!="●"),"",IF(#REF!="","",#REF!))</f>
        <v>#REF!</v>
      </c>
      <c r="AP749" s="413" t="e">
        <f>IF(OR(#REF!="●",#REF!="●",#REF!="●"),"",IF(#REF!="","",#REF!))</f>
        <v>#REF!</v>
      </c>
      <c r="AQ749" s="412" t="e">
        <f>IF(ISNA(L749),"",L749*#REF!)</f>
        <v>#REF!</v>
      </c>
      <c r="AR749" s="412" t="e">
        <f>IF(ISNA(M749),"",M749*#REF!)</f>
        <v>#REF!</v>
      </c>
      <c r="AS749" s="414" t="e">
        <f>IF(#REF!&gt;0,DQ$6,"")</f>
        <v>#REF!</v>
      </c>
      <c r="AT749" s="95" t="e">
        <f>IF(#REF!="","",VLOOKUP(#REF!,#REF!,7,0))</f>
        <v>#REF!</v>
      </c>
      <c r="AU749" s="201" t="e">
        <f>IF(OR(#REF!="",AT749=""),"",ROUND(#REF!/10^3*AT749,3))</f>
        <v>#REF!</v>
      </c>
      <c r="AV749" s="201" t="e">
        <f>IF(#REF!&gt;0,#REF!*#REF!/1000,"")</f>
        <v>#REF!</v>
      </c>
      <c r="AW749" s="201" t="e">
        <f>IF(#REF!&gt;0,#REF!*#REF!/1000,"")</f>
        <v>#REF!</v>
      </c>
      <c r="AX749" s="74" t="e">
        <f t="shared" si="136"/>
        <v>#REF!</v>
      </c>
      <c r="AY749" s="74" t="e">
        <f t="shared" si="137"/>
        <v>#REF!</v>
      </c>
      <c r="AZ749" s="201" t="e">
        <f>IF(ISNA(AX749),"",AX749*#REF!)</f>
        <v>#REF!</v>
      </c>
      <c r="BA749" s="201" t="e">
        <f>IF(ISNA(AY749),"",AY749*#REF!)</f>
        <v>#REF!</v>
      </c>
      <c r="BB749" s="78" t="e">
        <f>IF(#REF!&gt;0,DQ$40,"")</f>
        <v>#REF!</v>
      </c>
      <c r="BC749" s="99"/>
      <c r="BD749" s="650"/>
      <c r="BE749" s="652" t="e">
        <f>IF(OR(#REF!="",F749=""),"",ROUND(#REF!/10^3*F749,3))</f>
        <v>#REF!</v>
      </c>
      <c r="BF749" s="412" t="e">
        <f>IF(#REF!&gt;0,#REF!*#REF!/1000,"")</f>
        <v>#REF!</v>
      </c>
      <c r="BG749" s="412" t="e">
        <f>IF(#REF!&gt;0,#REF!*#REF!/1000,"")</f>
        <v>#REF!</v>
      </c>
      <c r="BH749" s="413" t="e">
        <f>IF(OR(#REF!="●",#REF!="●",#REF!="●",#REF!="●"),"",IF(#REF!="","",#REF!))</f>
        <v>#REF!</v>
      </c>
      <c r="BI749" s="413" t="e">
        <f>IF(OR(#REF!="●",#REF!="●",#REF!="●",#REF!="●"),"",IF(#REF!="","",#REF!))</f>
        <v>#REF!</v>
      </c>
      <c r="BJ749" s="412" t="e">
        <f>IF(ISNA(L749),"",L749*#REF!)</f>
        <v>#REF!</v>
      </c>
      <c r="BK749" s="412" t="e">
        <f>IF(ISNA(M749),"",M749*#REF!)</f>
        <v>#REF!</v>
      </c>
      <c r="BL749" s="415" t="e">
        <f>IF(#REF!&gt;0,DQ$6,"")</f>
        <v>#REF!</v>
      </c>
      <c r="BM749" s="361" t="e">
        <f>IF(#REF!="","",VLOOKUP(#REF!,#REF!,7,0))</f>
        <v>#REF!</v>
      </c>
      <c r="BN749" s="201" t="e">
        <f>IF(OR(#REF!="",BM749=""),"",ROUND(#REF!/10^3*BM749,3))</f>
        <v>#REF!</v>
      </c>
      <c r="BO749" s="201" t="e">
        <f>IF(#REF!&gt;0,#REF!*#REF!/1000,"")</f>
        <v>#REF!</v>
      </c>
      <c r="BP749" s="201" t="e">
        <f>IF(#REF!&gt;0,#REF!*#REF!/1000,"")</f>
        <v>#REF!</v>
      </c>
      <c r="BQ749" s="74" t="e">
        <f t="shared" si="138"/>
        <v>#REF!</v>
      </c>
      <c r="BR749" s="74" t="e">
        <f t="shared" si="139"/>
        <v>#REF!</v>
      </c>
      <c r="BS749" s="201" t="e">
        <f>IF(ISNA(BQ749),"",BQ749*#REF!)</f>
        <v>#REF!</v>
      </c>
      <c r="BT749" s="201" t="e">
        <f>IF(ISNA(BR749),"",BR749*#REF!)</f>
        <v>#REF!</v>
      </c>
      <c r="BU749" s="78" t="e">
        <f>IF(#REF!&gt;0,DQ$57,"")</f>
        <v>#REF!</v>
      </c>
      <c r="BV749" s="99"/>
      <c r="BW749" s="411"/>
      <c r="BX749" s="412" t="e">
        <f>IF(OR(#REF!="",F749=""),"",ROUND(#REF!/10^3*F749,3))</f>
        <v>#REF!</v>
      </c>
      <c r="BY749" s="412" t="e">
        <f>IF(#REF!&gt;0,#REF!*#REF!/1000,"")</f>
        <v>#REF!</v>
      </c>
      <c r="BZ749" s="412" t="e">
        <f>IF(#REF!&gt;0,#REF!*#REF!/1000,"")</f>
        <v>#REF!</v>
      </c>
      <c r="CA749" s="413" t="e">
        <f>IF(OR(#REF!="●",#REF!="●",#REF!="●",#REF!="●",#REF!="●"),"",IF(#REF!="","",#REF!))</f>
        <v>#REF!</v>
      </c>
      <c r="CB749" s="413" t="e">
        <f>IF(OR(#REF!="●",#REF!="●",#REF!="●",#REF!="●",#REF!="●"),"",IF(#REF!="","",#REF!))</f>
        <v>#REF!</v>
      </c>
      <c r="CC749" s="412" t="e">
        <f>IF(ISNA(L749),"",L749*#REF!)</f>
        <v>#REF!</v>
      </c>
      <c r="CD749" s="412" t="e">
        <f>IF(ISNA(M749),"",M749*#REF!)</f>
        <v>#REF!</v>
      </c>
      <c r="CE749" s="415" t="e">
        <f>IF(#REF!&gt;0,DQ$6,"")</f>
        <v>#REF!</v>
      </c>
      <c r="CF749" s="361" t="e">
        <f>IF(#REF!="","",VLOOKUP(#REF!,#REF!,7,0))</f>
        <v>#REF!</v>
      </c>
      <c r="CG749" s="201" t="e">
        <f>IF(OR(#REF!="",CF749=""),"",ROUND(#REF!/10^3*CF749,3))</f>
        <v>#REF!</v>
      </c>
      <c r="CH749" s="201" t="e">
        <f>IF(#REF!&gt;0,#REF!*#REF!/1000,"")</f>
        <v>#REF!</v>
      </c>
      <c r="CI749" s="201" t="e">
        <f>IF(#REF!&gt;0,#REF!*#REF!/1000,"")</f>
        <v>#REF!</v>
      </c>
      <c r="CJ749" s="74" t="e">
        <f t="shared" si="140"/>
        <v>#REF!</v>
      </c>
      <c r="CK749" s="74" t="e">
        <f t="shared" si="141"/>
        <v>#REF!</v>
      </c>
      <c r="CL749" s="201" t="e">
        <f>IF(ISNA(CJ749),"",CJ749*#REF!)</f>
        <v>#REF!</v>
      </c>
      <c r="CM749" s="201" t="e">
        <f>IF(ISNA(CK749),"",CK749*#REF!)</f>
        <v>#REF!</v>
      </c>
      <c r="CN749" s="101" t="e">
        <f>IF(#REF!&gt;0,DQ$57,"")</f>
        <v>#REF!</v>
      </c>
      <c r="CO749" s="84"/>
      <c r="CP749" s="2"/>
      <c r="CQ749" s="2"/>
      <c r="CR749" s="2"/>
      <c r="CS749" s="2"/>
      <c r="CT749" s="2"/>
      <c r="CU749" s="2"/>
      <c r="CV749" s="2"/>
      <c r="CX749" s="2"/>
      <c r="CY749" s="2"/>
      <c r="CZ749" s="2"/>
      <c r="DA749" s="2"/>
      <c r="DB749" s="2"/>
      <c r="DC749" s="2"/>
      <c r="DD749" s="2"/>
      <c r="DE749" s="2"/>
      <c r="DF749" s="2"/>
    </row>
    <row r="750" spans="2:110" ht="18" customHeight="1">
      <c r="B750" s="151" t="e">
        <f>IF(#REF!="","",VLOOKUP(#REF!,$CX$11:$DG$26,9,0))</f>
        <v>#REF!</v>
      </c>
      <c r="C750" s="64" t="e">
        <f>IF(#REF!="",0,VLOOKUP(#REF!,$CP$11:$CQ$16,2,0))</f>
        <v>#REF!</v>
      </c>
      <c r="D750" s="65" t="e">
        <f>IF(#REF!="",0,VLOOKUP(#REF!,$CX$11:$CY$26,2,0))</f>
        <v>#REF!</v>
      </c>
      <c r="E750" s="152" t="e">
        <f t="shared" si="131"/>
        <v>#REF!</v>
      </c>
      <c r="F750" s="155" t="e">
        <f>IF(#REF!="","",VLOOKUP(#REF!,#REF!,7,0))</f>
        <v>#REF!</v>
      </c>
      <c r="G750" s="201" t="e">
        <f>IF(OR(#REF!="",F750=""),"",ROUND(#REF!/10^3*F750,3))</f>
        <v>#REF!</v>
      </c>
      <c r="H750" s="201" t="e">
        <f>IF(#REF!&gt;0,#REF!*#REF!/1000,"")</f>
        <v>#REF!</v>
      </c>
      <c r="I750" s="201" t="e">
        <f>IF(#REF!&gt;0,#REF!*#REF!/1000,"")</f>
        <v>#REF!</v>
      </c>
      <c r="J750" s="51" t="e">
        <f>IF(#REF!="●","",IF(#REF!="","",#REF!))</f>
        <v>#REF!</v>
      </c>
      <c r="K750" s="51" t="e">
        <f>IF(#REF!="●","",IF(#REF!="","",#REF!))</f>
        <v>#REF!</v>
      </c>
      <c r="L750" s="74" t="e">
        <f t="shared" si="132"/>
        <v>#REF!</v>
      </c>
      <c r="M750" s="74" t="e">
        <f t="shared" si="133"/>
        <v>#REF!</v>
      </c>
      <c r="N750" s="201" t="e">
        <f>IF(ISNA(L750),"",L750*#REF!)</f>
        <v>#REF!</v>
      </c>
      <c r="O750" s="201" t="e">
        <f>IF(ISNA(M750),"",M750*#REF!)</f>
        <v>#REF!</v>
      </c>
      <c r="P750" s="78" t="e">
        <f>IF(#REF!&gt;0,DQ$6,"")</f>
        <v>#REF!</v>
      </c>
      <c r="Q750" s="99"/>
      <c r="R750" s="411"/>
      <c r="S750" s="412" t="e">
        <f>IF(OR(#REF!="",F750=""),"",ROUND(#REF!/10^3*F750,3))</f>
        <v>#REF!</v>
      </c>
      <c r="T750" s="412" t="e">
        <f>IF(#REF!&gt;0,#REF!*#REF!/1000,"")</f>
        <v>#REF!</v>
      </c>
      <c r="U750" s="412" t="e">
        <f>IF(#REF!&gt;0,#REF!*#REF!/1000,"")</f>
        <v>#REF!</v>
      </c>
      <c r="V750" s="413" t="e">
        <f>IF(OR(#REF!="●",#REF!="●"),"",IF(#REF!="","",#REF!))</f>
        <v>#REF!</v>
      </c>
      <c r="W750" s="413" t="e">
        <f>IF(OR(#REF!="●",#REF!="●"),"",IF(#REF!="","",#REF!))</f>
        <v>#REF!</v>
      </c>
      <c r="X750" s="412" t="e">
        <f>IF(ISNA(L750),"",L750*#REF!)</f>
        <v>#REF!</v>
      </c>
      <c r="Y750" s="412" t="e">
        <f>IF(ISNA(M750),"",M750*#REF!)</f>
        <v>#REF!</v>
      </c>
      <c r="Z750" s="414" t="e">
        <f>IF(#REF!&gt;0,DQ$6,"")</f>
        <v>#REF!</v>
      </c>
      <c r="AA750" s="95" t="e">
        <f>IF(#REF!="","",VLOOKUP(#REF!,#REF!,7,0))</f>
        <v>#REF!</v>
      </c>
      <c r="AB750" s="201" t="e">
        <f>IF(OR(#REF!="",AA750=""),"",ROUND(#REF!/10^3*AA750,3))</f>
        <v>#REF!</v>
      </c>
      <c r="AC750" s="201" t="e">
        <f>IF(#REF!&gt;0,#REF!*#REF!/1000,"")</f>
        <v>#REF!</v>
      </c>
      <c r="AD750" s="201" t="e">
        <f>IF(#REF!&gt;0,#REF!*#REF!/1000,"")</f>
        <v>#REF!</v>
      </c>
      <c r="AE750" s="74" t="e">
        <f t="shared" si="134"/>
        <v>#REF!</v>
      </c>
      <c r="AF750" s="74" t="e">
        <f t="shared" si="135"/>
        <v>#REF!</v>
      </c>
      <c r="AG750" s="201" t="e">
        <f>IF(ISNA(AE750),"",AE750*#REF!)</f>
        <v>#REF!</v>
      </c>
      <c r="AH750" s="201" t="e">
        <f>IF(ISNA(AF750),"",AF750*#REF!)</f>
        <v>#REF!</v>
      </c>
      <c r="AI750" s="78" t="e">
        <f>IF(#REF!&gt;0,DQ$23,"")</f>
        <v>#REF!</v>
      </c>
      <c r="AJ750" s="99"/>
      <c r="AK750" s="411"/>
      <c r="AL750" s="412" t="e">
        <f>IF(OR(#REF!="",F750=""),"",ROUND(#REF!/10^3*F750,3))</f>
        <v>#REF!</v>
      </c>
      <c r="AM750" s="412" t="e">
        <f>IF(#REF!&gt;0,#REF!*#REF!/1000,"")</f>
        <v>#REF!</v>
      </c>
      <c r="AN750" s="412" t="e">
        <f>IF(#REF!&gt;0,#REF!*#REF!/1000,"")</f>
        <v>#REF!</v>
      </c>
      <c r="AO750" s="413" t="e">
        <f>IF(OR(#REF!="●",#REF!="●",#REF!="●"),"",IF(#REF!="","",#REF!))</f>
        <v>#REF!</v>
      </c>
      <c r="AP750" s="413" t="e">
        <f>IF(OR(#REF!="●",#REF!="●",#REF!="●"),"",IF(#REF!="","",#REF!))</f>
        <v>#REF!</v>
      </c>
      <c r="AQ750" s="412" t="e">
        <f>IF(ISNA(L750),"",L750*#REF!)</f>
        <v>#REF!</v>
      </c>
      <c r="AR750" s="412" t="e">
        <f>IF(ISNA(M750),"",M750*#REF!)</f>
        <v>#REF!</v>
      </c>
      <c r="AS750" s="414" t="e">
        <f>IF(#REF!&gt;0,DQ$6,"")</f>
        <v>#REF!</v>
      </c>
      <c r="AT750" s="95" t="e">
        <f>IF(#REF!="","",VLOOKUP(#REF!,#REF!,7,0))</f>
        <v>#REF!</v>
      </c>
      <c r="AU750" s="201" t="e">
        <f>IF(OR(#REF!="",AT750=""),"",ROUND(#REF!/10^3*AT750,3))</f>
        <v>#REF!</v>
      </c>
      <c r="AV750" s="201" t="e">
        <f>IF(#REF!&gt;0,#REF!*#REF!/1000,"")</f>
        <v>#REF!</v>
      </c>
      <c r="AW750" s="201" t="e">
        <f>IF(#REF!&gt;0,#REF!*#REF!/1000,"")</f>
        <v>#REF!</v>
      </c>
      <c r="AX750" s="74" t="e">
        <f t="shared" si="136"/>
        <v>#REF!</v>
      </c>
      <c r="AY750" s="74" t="e">
        <f t="shared" si="137"/>
        <v>#REF!</v>
      </c>
      <c r="AZ750" s="201" t="e">
        <f>IF(ISNA(AX750),"",AX750*#REF!)</f>
        <v>#REF!</v>
      </c>
      <c r="BA750" s="201" t="e">
        <f>IF(ISNA(AY750),"",AY750*#REF!)</f>
        <v>#REF!</v>
      </c>
      <c r="BB750" s="78" t="e">
        <f>IF(#REF!&gt;0,DQ$40,"")</f>
        <v>#REF!</v>
      </c>
      <c r="BC750" s="99"/>
      <c r="BD750" s="650"/>
      <c r="BE750" s="652" t="e">
        <f>IF(OR(#REF!="",F750=""),"",ROUND(#REF!/10^3*F750,3))</f>
        <v>#REF!</v>
      </c>
      <c r="BF750" s="412" t="e">
        <f>IF(#REF!&gt;0,#REF!*#REF!/1000,"")</f>
        <v>#REF!</v>
      </c>
      <c r="BG750" s="412" t="e">
        <f>IF(#REF!&gt;0,#REF!*#REF!/1000,"")</f>
        <v>#REF!</v>
      </c>
      <c r="BH750" s="413" t="e">
        <f>IF(OR(#REF!="●",#REF!="●",#REF!="●",#REF!="●"),"",IF(#REF!="","",#REF!))</f>
        <v>#REF!</v>
      </c>
      <c r="BI750" s="413" t="e">
        <f>IF(OR(#REF!="●",#REF!="●",#REF!="●",#REF!="●"),"",IF(#REF!="","",#REF!))</f>
        <v>#REF!</v>
      </c>
      <c r="BJ750" s="412" t="e">
        <f>IF(ISNA(L750),"",L750*#REF!)</f>
        <v>#REF!</v>
      </c>
      <c r="BK750" s="412" t="e">
        <f>IF(ISNA(M750),"",M750*#REF!)</f>
        <v>#REF!</v>
      </c>
      <c r="BL750" s="415" t="e">
        <f>IF(#REF!&gt;0,DQ$6,"")</f>
        <v>#REF!</v>
      </c>
      <c r="BM750" s="361" t="e">
        <f>IF(#REF!="","",VLOOKUP(#REF!,#REF!,7,0))</f>
        <v>#REF!</v>
      </c>
      <c r="BN750" s="201" t="e">
        <f>IF(OR(#REF!="",BM750=""),"",ROUND(#REF!/10^3*BM750,3))</f>
        <v>#REF!</v>
      </c>
      <c r="BO750" s="201" t="e">
        <f>IF(#REF!&gt;0,#REF!*#REF!/1000,"")</f>
        <v>#REF!</v>
      </c>
      <c r="BP750" s="201" t="e">
        <f>IF(#REF!&gt;0,#REF!*#REF!/1000,"")</f>
        <v>#REF!</v>
      </c>
      <c r="BQ750" s="74" t="e">
        <f t="shared" si="138"/>
        <v>#REF!</v>
      </c>
      <c r="BR750" s="74" t="e">
        <f t="shared" si="139"/>
        <v>#REF!</v>
      </c>
      <c r="BS750" s="201" t="e">
        <f>IF(ISNA(BQ750),"",BQ750*#REF!)</f>
        <v>#REF!</v>
      </c>
      <c r="BT750" s="201" t="e">
        <f>IF(ISNA(BR750),"",BR750*#REF!)</f>
        <v>#REF!</v>
      </c>
      <c r="BU750" s="78" t="e">
        <f>IF(#REF!&gt;0,DQ$57,"")</f>
        <v>#REF!</v>
      </c>
      <c r="BV750" s="99"/>
      <c r="BW750" s="411"/>
      <c r="BX750" s="412" t="e">
        <f>IF(OR(#REF!="",F750=""),"",ROUND(#REF!/10^3*F750,3))</f>
        <v>#REF!</v>
      </c>
      <c r="BY750" s="412" t="e">
        <f>IF(#REF!&gt;0,#REF!*#REF!/1000,"")</f>
        <v>#REF!</v>
      </c>
      <c r="BZ750" s="412" t="e">
        <f>IF(#REF!&gt;0,#REF!*#REF!/1000,"")</f>
        <v>#REF!</v>
      </c>
      <c r="CA750" s="413" t="e">
        <f>IF(OR(#REF!="●",#REF!="●",#REF!="●",#REF!="●",#REF!="●"),"",IF(#REF!="","",#REF!))</f>
        <v>#REF!</v>
      </c>
      <c r="CB750" s="413" t="e">
        <f>IF(OR(#REF!="●",#REF!="●",#REF!="●",#REF!="●",#REF!="●"),"",IF(#REF!="","",#REF!))</f>
        <v>#REF!</v>
      </c>
      <c r="CC750" s="412" t="e">
        <f>IF(ISNA(L750),"",L750*#REF!)</f>
        <v>#REF!</v>
      </c>
      <c r="CD750" s="412" t="e">
        <f>IF(ISNA(M750),"",M750*#REF!)</f>
        <v>#REF!</v>
      </c>
      <c r="CE750" s="415" t="e">
        <f>IF(#REF!&gt;0,DQ$6,"")</f>
        <v>#REF!</v>
      </c>
      <c r="CF750" s="361" t="e">
        <f>IF(#REF!="","",VLOOKUP(#REF!,#REF!,7,0))</f>
        <v>#REF!</v>
      </c>
      <c r="CG750" s="201" t="e">
        <f>IF(OR(#REF!="",CF750=""),"",ROUND(#REF!/10^3*CF750,3))</f>
        <v>#REF!</v>
      </c>
      <c r="CH750" s="201" t="e">
        <f>IF(#REF!&gt;0,#REF!*#REF!/1000,"")</f>
        <v>#REF!</v>
      </c>
      <c r="CI750" s="201" t="e">
        <f>IF(#REF!&gt;0,#REF!*#REF!/1000,"")</f>
        <v>#REF!</v>
      </c>
      <c r="CJ750" s="74" t="e">
        <f t="shared" si="140"/>
        <v>#REF!</v>
      </c>
      <c r="CK750" s="74" t="e">
        <f t="shared" si="141"/>
        <v>#REF!</v>
      </c>
      <c r="CL750" s="201" t="e">
        <f>IF(ISNA(CJ750),"",CJ750*#REF!)</f>
        <v>#REF!</v>
      </c>
      <c r="CM750" s="201" t="e">
        <f>IF(ISNA(CK750),"",CK750*#REF!)</f>
        <v>#REF!</v>
      </c>
      <c r="CN750" s="101" t="e">
        <f>IF(#REF!&gt;0,DQ$57,"")</f>
        <v>#REF!</v>
      </c>
      <c r="CO750" s="84"/>
      <c r="CP750" s="2"/>
      <c r="CQ750" s="2"/>
      <c r="CR750" s="2"/>
      <c r="CS750" s="2"/>
      <c r="CT750" s="2"/>
      <c r="CU750" s="2"/>
      <c r="CV750" s="2"/>
      <c r="CX750" s="2"/>
      <c r="CY750" s="2"/>
      <c r="CZ750" s="2"/>
      <c r="DA750" s="2"/>
      <c r="DB750" s="2"/>
      <c r="DC750" s="2"/>
      <c r="DD750" s="2"/>
      <c r="DE750" s="2"/>
      <c r="DF750" s="2"/>
    </row>
    <row r="751" spans="2:110" ht="18" customHeight="1">
      <c r="B751" s="151" t="e">
        <f>IF(#REF!="","",VLOOKUP(#REF!,$CX$11:$DG$26,9,0))</f>
        <v>#REF!</v>
      </c>
      <c r="C751" s="64" t="e">
        <f>IF(#REF!="",0,VLOOKUP(#REF!,$CP$11:$CQ$16,2,0))</f>
        <v>#REF!</v>
      </c>
      <c r="D751" s="65" t="e">
        <f>IF(#REF!="",0,VLOOKUP(#REF!,$CX$11:$CY$26,2,0))</f>
        <v>#REF!</v>
      </c>
      <c r="E751" s="152" t="e">
        <f t="shared" si="131"/>
        <v>#REF!</v>
      </c>
      <c r="F751" s="155" t="e">
        <f>IF(#REF!="","",VLOOKUP(#REF!,#REF!,7,0))</f>
        <v>#REF!</v>
      </c>
      <c r="G751" s="201" t="e">
        <f>IF(OR(#REF!="",F751=""),"",ROUND(#REF!/10^3*F751,3))</f>
        <v>#REF!</v>
      </c>
      <c r="H751" s="201" t="e">
        <f>IF(#REF!&gt;0,#REF!*#REF!/1000,"")</f>
        <v>#REF!</v>
      </c>
      <c r="I751" s="201" t="e">
        <f>IF(#REF!&gt;0,#REF!*#REF!/1000,"")</f>
        <v>#REF!</v>
      </c>
      <c r="J751" s="51" t="e">
        <f>IF(#REF!="●","",IF(#REF!="","",#REF!))</f>
        <v>#REF!</v>
      </c>
      <c r="K751" s="51" t="e">
        <f>IF(#REF!="●","",IF(#REF!="","",#REF!))</f>
        <v>#REF!</v>
      </c>
      <c r="L751" s="74" t="e">
        <f t="shared" si="132"/>
        <v>#REF!</v>
      </c>
      <c r="M751" s="74" t="e">
        <f t="shared" si="133"/>
        <v>#REF!</v>
      </c>
      <c r="N751" s="201" t="e">
        <f>IF(ISNA(L751),"",L751*#REF!)</f>
        <v>#REF!</v>
      </c>
      <c r="O751" s="201" t="e">
        <f>IF(ISNA(M751),"",M751*#REF!)</f>
        <v>#REF!</v>
      </c>
      <c r="P751" s="78" t="e">
        <f>IF(#REF!&gt;0,DQ$6,"")</f>
        <v>#REF!</v>
      </c>
      <c r="Q751" s="99"/>
      <c r="R751" s="411"/>
      <c r="S751" s="412" t="e">
        <f>IF(OR(#REF!="",F751=""),"",ROUND(#REF!/10^3*F751,3))</f>
        <v>#REF!</v>
      </c>
      <c r="T751" s="412" t="e">
        <f>IF(#REF!&gt;0,#REF!*#REF!/1000,"")</f>
        <v>#REF!</v>
      </c>
      <c r="U751" s="412" t="e">
        <f>IF(#REF!&gt;0,#REF!*#REF!/1000,"")</f>
        <v>#REF!</v>
      </c>
      <c r="V751" s="413" t="e">
        <f>IF(OR(#REF!="●",#REF!="●"),"",IF(#REF!="","",#REF!))</f>
        <v>#REF!</v>
      </c>
      <c r="W751" s="413" t="e">
        <f>IF(OR(#REF!="●",#REF!="●"),"",IF(#REF!="","",#REF!))</f>
        <v>#REF!</v>
      </c>
      <c r="X751" s="412" t="e">
        <f>IF(ISNA(L751),"",L751*#REF!)</f>
        <v>#REF!</v>
      </c>
      <c r="Y751" s="412" t="e">
        <f>IF(ISNA(M751),"",M751*#REF!)</f>
        <v>#REF!</v>
      </c>
      <c r="Z751" s="414" t="e">
        <f>IF(#REF!&gt;0,DQ$6,"")</f>
        <v>#REF!</v>
      </c>
      <c r="AA751" s="95" t="e">
        <f>IF(#REF!="","",VLOOKUP(#REF!,#REF!,7,0))</f>
        <v>#REF!</v>
      </c>
      <c r="AB751" s="201" t="e">
        <f>IF(OR(#REF!="",AA751=""),"",ROUND(#REF!/10^3*AA751,3))</f>
        <v>#REF!</v>
      </c>
      <c r="AC751" s="201" t="e">
        <f>IF(#REF!&gt;0,#REF!*#REF!/1000,"")</f>
        <v>#REF!</v>
      </c>
      <c r="AD751" s="201" t="e">
        <f>IF(#REF!&gt;0,#REF!*#REF!/1000,"")</f>
        <v>#REF!</v>
      </c>
      <c r="AE751" s="74" t="e">
        <f t="shared" si="134"/>
        <v>#REF!</v>
      </c>
      <c r="AF751" s="74" t="e">
        <f t="shared" si="135"/>
        <v>#REF!</v>
      </c>
      <c r="AG751" s="201" t="e">
        <f>IF(ISNA(AE751),"",AE751*#REF!)</f>
        <v>#REF!</v>
      </c>
      <c r="AH751" s="201" t="e">
        <f>IF(ISNA(AF751),"",AF751*#REF!)</f>
        <v>#REF!</v>
      </c>
      <c r="AI751" s="78" t="e">
        <f>IF(#REF!&gt;0,DQ$23,"")</f>
        <v>#REF!</v>
      </c>
      <c r="AJ751" s="99"/>
      <c r="AK751" s="411"/>
      <c r="AL751" s="412" t="e">
        <f>IF(OR(#REF!="",F751=""),"",ROUND(#REF!/10^3*F751,3))</f>
        <v>#REF!</v>
      </c>
      <c r="AM751" s="412" t="e">
        <f>IF(#REF!&gt;0,#REF!*#REF!/1000,"")</f>
        <v>#REF!</v>
      </c>
      <c r="AN751" s="412" t="e">
        <f>IF(#REF!&gt;0,#REF!*#REF!/1000,"")</f>
        <v>#REF!</v>
      </c>
      <c r="AO751" s="413" t="e">
        <f>IF(OR(#REF!="●",#REF!="●",#REF!="●"),"",IF(#REF!="","",#REF!))</f>
        <v>#REF!</v>
      </c>
      <c r="AP751" s="413" t="e">
        <f>IF(OR(#REF!="●",#REF!="●",#REF!="●"),"",IF(#REF!="","",#REF!))</f>
        <v>#REF!</v>
      </c>
      <c r="AQ751" s="412" t="e">
        <f>IF(ISNA(L751),"",L751*#REF!)</f>
        <v>#REF!</v>
      </c>
      <c r="AR751" s="412" t="e">
        <f>IF(ISNA(M751),"",M751*#REF!)</f>
        <v>#REF!</v>
      </c>
      <c r="AS751" s="414" t="e">
        <f>IF(#REF!&gt;0,DQ$6,"")</f>
        <v>#REF!</v>
      </c>
      <c r="AT751" s="95" t="e">
        <f>IF(#REF!="","",VLOOKUP(#REF!,#REF!,7,0))</f>
        <v>#REF!</v>
      </c>
      <c r="AU751" s="201" t="e">
        <f>IF(OR(#REF!="",AT751=""),"",ROUND(#REF!/10^3*AT751,3))</f>
        <v>#REF!</v>
      </c>
      <c r="AV751" s="201" t="e">
        <f>IF(#REF!&gt;0,#REF!*#REF!/1000,"")</f>
        <v>#REF!</v>
      </c>
      <c r="AW751" s="201" t="e">
        <f>IF(#REF!&gt;0,#REF!*#REF!/1000,"")</f>
        <v>#REF!</v>
      </c>
      <c r="AX751" s="74" t="e">
        <f t="shared" si="136"/>
        <v>#REF!</v>
      </c>
      <c r="AY751" s="74" t="e">
        <f t="shared" si="137"/>
        <v>#REF!</v>
      </c>
      <c r="AZ751" s="201" t="e">
        <f>IF(ISNA(AX751),"",AX751*#REF!)</f>
        <v>#REF!</v>
      </c>
      <c r="BA751" s="201" t="e">
        <f>IF(ISNA(AY751),"",AY751*#REF!)</f>
        <v>#REF!</v>
      </c>
      <c r="BB751" s="78" t="e">
        <f>IF(#REF!&gt;0,DQ$40,"")</f>
        <v>#REF!</v>
      </c>
      <c r="BC751" s="99"/>
      <c r="BD751" s="650"/>
      <c r="BE751" s="652" t="e">
        <f>IF(OR(#REF!="",F751=""),"",ROUND(#REF!/10^3*F751,3))</f>
        <v>#REF!</v>
      </c>
      <c r="BF751" s="412" t="e">
        <f>IF(#REF!&gt;0,#REF!*#REF!/1000,"")</f>
        <v>#REF!</v>
      </c>
      <c r="BG751" s="412" t="e">
        <f>IF(#REF!&gt;0,#REF!*#REF!/1000,"")</f>
        <v>#REF!</v>
      </c>
      <c r="BH751" s="413" t="e">
        <f>IF(OR(#REF!="●",#REF!="●",#REF!="●",#REF!="●"),"",IF(#REF!="","",#REF!))</f>
        <v>#REF!</v>
      </c>
      <c r="BI751" s="413" t="e">
        <f>IF(OR(#REF!="●",#REF!="●",#REF!="●",#REF!="●"),"",IF(#REF!="","",#REF!))</f>
        <v>#REF!</v>
      </c>
      <c r="BJ751" s="412" t="e">
        <f>IF(ISNA(L751),"",L751*#REF!)</f>
        <v>#REF!</v>
      </c>
      <c r="BK751" s="412" t="e">
        <f>IF(ISNA(M751),"",M751*#REF!)</f>
        <v>#REF!</v>
      </c>
      <c r="BL751" s="415" t="e">
        <f>IF(#REF!&gt;0,DQ$6,"")</f>
        <v>#REF!</v>
      </c>
      <c r="BM751" s="361" t="e">
        <f>IF(#REF!="","",VLOOKUP(#REF!,#REF!,7,0))</f>
        <v>#REF!</v>
      </c>
      <c r="BN751" s="201" t="e">
        <f>IF(OR(#REF!="",BM751=""),"",ROUND(#REF!/10^3*BM751,3))</f>
        <v>#REF!</v>
      </c>
      <c r="BO751" s="201" t="e">
        <f>IF(#REF!&gt;0,#REF!*#REF!/1000,"")</f>
        <v>#REF!</v>
      </c>
      <c r="BP751" s="201" t="e">
        <f>IF(#REF!&gt;0,#REF!*#REF!/1000,"")</f>
        <v>#REF!</v>
      </c>
      <c r="BQ751" s="74" t="e">
        <f t="shared" si="138"/>
        <v>#REF!</v>
      </c>
      <c r="BR751" s="74" t="e">
        <f t="shared" si="139"/>
        <v>#REF!</v>
      </c>
      <c r="BS751" s="201" t="e">
        <f>IF(ISNA(BQ751),"",BQ751*#REF!)</f>
        <v>#REF!</v>
      </c>
      <c r="BT751" s="201" t="e">
        <f>IF(ISNA(BR751),"",BR751*#REF!)</f>
        <v>#REF!</v>
      </c>
      <c r="BU751" s="78" t="e">
        <f>IF(#REF!&gt;0,DQ$57,"")</f>
        <v>#REF!</v>
      </c>
      <c r="BV751" s="99"/>
      <c r="BW751" s="411"/>
      <c r="BX751" s="412" t="e">
        <f>IF(OR(#REF!="",F751=""),"",ROUND(#REF!/10^3*F751,3))</f>
        <v>#REF!</v>
      </c>
      <c r="BY751" s="412" t="e">
        <f>IF(#REF!&gt;0,#REF!*#REF!/1000,"")</f>
        <v>#REF!</v>
      </c>
      <c r="BZ751" s="412" t="e">
        <f>IF(#REF!&gt;0,#REF!*#REF!/1000,"")</f>
        <v>#REF!</v>
      </c>
      <c r="CA751" s="413" t="e">
        <f>IF(OR(#REF!="●",#REF!="●",#REF!="●",#REF!="●",#REF!="●"),"",IF(#REF!="","",#REF!))</f>
        <v>#REF!</v>
      </c>
      <c r="CB751" s="413" t="e">
        <f>IF(OR(#REF!="●",#REF!="●",#REF!="●",#REF!="●",#REF!="●"),"",IF(#REF!="","",#REF!))</f>
        <v>#REF!</v>
      </c>
      <c r="CC751" s="412" t="e">
        <f>IF(ISNA(L751),"",L751*#REF!)</f>
        <v>#REF!</v>
      </c>
      <c r="CD751" s="412" t="e">
        <f>IF(ISNA(M751),"",M751*#REF!)</f>
        <v>#REF!</v>
      </c>
      <c r="CE751" s="415" t="e">
        <f>IF(#REF!&gt;0,DQ$6,"")</f>
        <v>#REF!</v>
      </c>
      <c r="CF751" s="361" t="e">
        <f>IF(#REF!="","",VLOOKUP(#REF!,#REF!,7,0))</f>
        <v>#REF!</v>
      </c>
      <c r="CG751" s="201" t="e">
        <f>IF(OR(#REF!="",CF751=""),"",ROUND(#REF!/10^3*CF751,3))</f>
        <v>#REF!</v>
      </c>
      <c r="CH751" s="201" t="e">
        <f>IF(#REF!&gt;0,#REF!*#REF!/1000,"")</f>
        <v>#REF!</v>
      </c>
      <c r="CI751" s="201" t="e">
        <f>IF(#REF!&gt;0,#REF!*#REF!/1000,"")</f>
        <v>#REF!</v>
      </c>
      <c r="CJ751" s="74" t="e">
        <f t="shared" si="140"/>
        <v>#REF!</v>
      </c>
      <c r="CK751" s="74" t="e">
        <f t="shared" si="141"/>
        <v>#REF!</v>
      </c>
      <c r="CL751" s="201" t="e">
        <f>IF(ISNA(CJ751),"",CJ751*#REF!)</f>
        <v>#REF!</v>
      </c>
      <c r="CM751" s="201" t="e">
        <f>IF(ISNA(CK751),"",CK751*#REF!)</f>
        <v>#REF!</v>
      </c>
      <c r="CN751" s="101" t="e">
        <f>IF(#REF!&gt;0,DQ$57,"")</f>
        <v>#REF!</v>
      </c>
      <c r="CO751" s="84"/>
      <c r="CP751" s="2"/>
      <c r="CQ751" s="2"/>
      <c r="CR751" s="2"/>
      <c r="CS751" s="2"/>
      <c r="CT751" s="2"/>
      <c r="CU751" s="2"/>
      <c r="CV751" s="2"/>
      <c r="CX751" s="2"/>
      <c r="CY751" s="2"/>
      <c r="CZ751" s="2"/>
      <c r="DA751" s="2"/>
      <c r="DB751" s="2"/>
      <c r="DC751" s="2"/>
      <c r="DD751" s="2"/>
      <c r="DE751" s="2"/>
      <c r="DF751" s="2"/>
    </row>
    <row r="752" spans="2:110" ht="18" customHeight="1">
      <c r="B752" s="151" t="e">
        <f>IF(#REF!="","",VLOOKUP(#REF!,$CX$11:$DG$26,9,0))</f>
        <v>#REF!</v>
      </c>
      <c r="C752" s="64" t="e">
        <f>IF(#REF!="",0,VLOOKUP(#REF!,$CP$11:$CQ$16,2,0))</f>
        <v>#REF!</v>
      </c>
      <c r="D752" s="65" t="e">
        <f>IF(#REF!="",0,VLOOKUP(#REF!,$CX$11:$CY$26,2,0))</f>
        <v>#REF!</v>
      </c>
      <c r="E752" s="152" t="e">
        <f t="shared" si="131"/>
        <v>#REF!</v>
      </c>
      <c r="F752" s="155" t="e">
        <f>IF(#REF!="","",VLOOKUP(#REF!,#REF!,7,0))</f>
        <v>#REF!</v>
      </c>
      <c r="G752" s="201" t="e">
        <f>IF(OR(#REF!="",F752=""),"",ROUND(#REF!/10^3*F752,3))</f>
        <v>#REF!</v>
      </c>
      <c r="H752" s="201" t="e">
        <f>IF(#REF!&gt;0,#REF!*#REF!/1000,"")</f>
        <v>#REF!</v>
      </c>
      <c r="I752" s="201" t="e">
        <f>IF(#REF!&gt;0,#REF!*#REF!/1000,"")</f>
        <v>#REF!</v>
      </c>
      <c r="J752" s="51" t="e">
        <f>IF(#REF!="●","",IF(#REF!="","",#REF!))</f>
        <v>#REF!</v>
      </c>
      <c r="K752" s="51" t="e">
        <f>IF(#REF!="●","",IF(#REF!="","",#REF!))</f>
        <v>#REF!</v>
      </c>
      <c r="L752" s="74" t="e">
        <f t="shared" si="132"/>
        <v>#REF!</v>
      </c>
      <c r="M752" s="74" t="e">
        <f t="shared" si="133"/>
        <v>#REF!</v>
      </c>
      <c r="N752" s="201" t="e">
        <f>IF(ISNA(L752),"",L752*#REF!)</f>
        <v>#REF!</v>
      </c>
      <c r="O752" s="201" t="e">
        <f>IF(ISNA(M752),"",M752*#REF!)</f>
        <v>#REF!</v>
      </c>
      <c r="P752" s="78" t="e">
        <f>IF(#REF!&gt;0,DQ$6,"")</f>
        <v>#REF!</v>
      </c>
      <c r="Q752" s="99"/>
      <c r="R752" s="411"/>
      <c r="S752" s="412" t="e">
        <f>IF(OR(#REF!="",F752=""),"",ROUND(#REF!/10^3*F752,3))</f>
        <v>#REF!</v>
      </c>
      <c r="T752" s="412" t="e">
        <f>IF(#REF!&gt;0,#REF!*#REF!/1000,"")</f>
        <v>#REF!</v>
      </c>
      <c r="U752" s="412" t="e">
        <f>IF(#REF!&gt;0,#REF!*#REF!/1000,"")</f>
        <v>#REF!</v>
      </c>
      <c r="V752" s="413" t="e">
        <f>IF(OR(#REF!="●",#REF!="●"),"",IF(#REF!="","",#REF!))</f>
        <v>#REF!</v>
      </c>
      <c r="W752" s="413" t="e">
        <f>IF(OR(#REF!="●",#REF!="●"),"",IF(#REF!="","",#REF!))</f>
        <v>#REF!</v>
      </c>
      <c r="X752" s="412" t="e">
        <f>IF(ISNA(L752),"",L752*#REF!)</f>
        <v>#REF!</v>
      </c>
      <c r="Y752" s="412" t="e">
        <f>IF(ISNA(M752),"",M752*#REF!)</f>
        <v>#REF!</v>
      </c>
      <c r="Z752" s="414" t="e">
        <f>IF(#REF!&gt;0,DQ$6,"")</f>
        <v>#REF!</v>
      </c>
      <c r="AA752" s="95" t="e">
        <f>IF(#REF!="","",VLOOKUP(#REF!,#REF!,7,0))</f>
        <v>#REF!</v>
      </c>
      <c r="AB752" s="201" t="e">
        <f>IF(OR(#REF!="",AA752=""),"",ROUND(#REF!/10^3*AA752,3))</f>
        <v>#REF!</v>
      </c>
      <c r="AC752" s="201" t="e">
        <f>IF(#REF!&gt;0,#REF!*#REF!/1000,"")</f>
        <v>#REF!</v>
      </c>
      <c r="AD752" s="201" t="e">
        <f>IF(#REF!&gt;0,#REF!*#REF!/1000,"")</f>
        <v>#REF!</v>
      </c>
      <c r="AE752" s="74" t="e">
        <f t="shared" si="134"/>
        <v>#REF!</v>
      </c>
      <c r="AF752" s="74" t="e">
        <f t="shared" si="135"/>
        <v>#REF!</v>
      </c>
      <c r="AG752" s="201" t="e">
        <f>IF(ISNA(AE752),"",AE752*#REF!)</f>
        <v>#REF!</v>
      </c>
      <c r="AH752" s="201" t="e">
        <f>IF(ISNA(AF752),"",AF752*#REF!)</f>
        <v>#REF!</v>
      </c>
      <c r="AI752" s="78" t="e">
        <f>IF(#REF!&gt;0,DQ$23,"")</f>
        <v>#REF!</v>
      </c>
      <c r="AJ752" s="99"/>
      <c r="AK752" s="411"/>
      <c r="AL752" s="412" t="e">
        <f>IF(OR(#REF!="",F752=""),"",ROUND(#REF!/10^3*F752,3))</f>
        <v>#REF!</v>
      </c>
      <c r="AM752" s="412" t="e">
        <f>IF(#REF!&gt;0,#REF!*#REF!/1000,"")</f>
        <v>#REF!</v>
      </c>
      <c r="AN752" s="412" t="e">
        <f>IF(#REF!&gt;0,#REF!*#REF!/1000,"")</f>
        <v>#REF!</v>
      </c>
      <c r="AO752" s="413" t="e">
        <f>IF(OR(#REF!="●",#REF!="●",#REF!="●"),"",IF(#REF!="","",#REF!))</f>
        <v>#REF!</v>
      </c>
      <c r="AP752" s="413" t="e">
        <f>IF(OR(#REF!="●",#REF!="●",#REF!="●"),"",IF(#REF!="","",#REF!))</f>
        <v>#REF!</v>
      </c>
      <c r="AQ752" s="412" t="e">
        <f>IF(ISNA(L752),"",L752*#REF!)</f>
        <v>#REF!</v>
      </c>
      <c r="AR752" s="412" t="e">
        <f>IF(ISNA(M752),"",M752*#REF!)</f>
        <v>#REF!</v>
      </c>
      <c r="AS752" s="414" t="e">
        <f>IF(#REF!&gt;0,DQ$6,"")</f>
        <v>#REF!</v>
      </c>
      <c r="AT752" s="95" t="e">
        <f>IF(#REF!="","",VLOOKUP(#REF!,#REF!,7,0))</f>
        <v>#REF!</v>
      </c>
      <c r="AU752" s="201" t="e">
        <f>IF(OR(#REF!="",AT752=""),"",ROUND(#REF!/10^3*AT752,3))</f>
        <v>#REF!</v>
      </c>
      <c r="AV752" s="201" t="e">
        <f>IF(#REF!&gt;0,#REF!*#REF!/1000,"")</f>
        <v>#REF!</v>
      </c>
      <c r="AW752" s="201" t="e">
        <f>IF(#REF!&gt;0,#REF!*#REF!/1000,"")</f>
        <v>#REF!</v>
      </c>
      <c r="AX752" s="74" t="e">
        <f t="shared" si="136"/>
        <v>#REF!</v>
      </c>
      <c r="AY752" s="74" t="e">
        <f t="shared" si="137"/>
        <v>#REF!</v>
      </c>
      <c r="AZ752" s="201" t="e">
        <f>IF(ISNA(AX752),"",AX752*#REF!)</f>
        <v>#REF!</v>
      </c>
      <c r="BA752" s="201" t="e">
        <f>IF(ISNA(AY752),"",AY752*#REF!)</f>
        <v>#REF!</v>
      </c>
      <c r="BB752" s="78" t="e">
        <f>IF(#REF!&gt;0,DQ$40,"")</f>
        <v>#REF!</v>
      </c>
      <c r="BC752" s="99"/>
      <c r="BD752" s="650"/>
      <c r="BE752" s="652" t="e">
        <f>IF(OR(#REF!="",F752=""),"",ROUND(#REF!/10^3*F752,3))</f>
        <v>#REF!</v>
      </c>
      <c r="BF752" s="412" t="e">
        <f>IF(#REF!&gt;0,#REF!*#REF!/1000,"")</f>
        <v>#REF!</v>
      </c>
      <c r="BG752" s="412" t="e">
        <f>IF(#REF!&gt;0,#REF!*#REF!/1000,"")</f>
        <v>#REF!</v>
      </c>
      <c r="BH752" s="413" t="e">
        <f>IF(OR(#REF!="●",#REF!="●",#REF!="●",#REF!="●"),"",IF(#REF!="","",#REF!))</f>
        <v>#REF!</v>
      </c>
      <c r="BI752" s="413" t="e">
        <f>IF(OR(#REF!="●",#REF!="●",#REF!="●",#REF!="●"),"",IF(#REF!="","",#REF!))</f>
        <v>#REF!</v>
      </c>
      <c r="BJ752" s="412" t="e">
        <f>IF(ISNA(L752),"",L752*#REF!)</f>
        <v>#REF!</v>
      </c>
      <c r="BK752" s="412" t="e">
        <f>IF(ISNA(M752),"",M752*#REF!)</f>
        <v>#REF!</v>
      </c>
      <c r="BL752" s="415" t="e">
        <f>IF(#REF!&gt;0,DQ$6,"")</f>
        <v>#REF!</v>
      </c>
      <c r="BM752" s="361" t="e">
        <f>IF(#REF!="","",VLOOKUP(#REF!,#REF!,7,0))</f>
        <v>#REF!</v>
      </c>
      <c r="BN752" s="201" t="e">
        <f>IF(OR(#REF!="",BM752=""),"",ROUND(#REF!/10^3*BM752,3))</f>
        <v>#REF!</v>
      </c>
      <c r="BO752" s="201" t="e">
        <f>IF(#REF!&gt;0,#REF!*#REF!/1000,"")</f>
        <v>#REF!</v>
      </c>
      <c r="BP752" s="201" t="e">
        <f>IF(#REF!&gt;0,#REF!*#REF!/1000,"")</f>
        <v>#REF!</v>
      </c>
      <c r="BQ752" s="74" t="e">
        <f t="shared" si="138"/>
        <v>#REF!</v>
      </c>
      <c r="BR752" s="74" t="e">
        <f t="shared" si="139"/>
        <v>#REF!</v>
      </c>
      <c r="BS752" s="201" t="e">
        <f>IF(ISNA(BQ752),"",BQ752*#REF!)</f>
        <v>#REF!</v>
      </c>
      <c r="BT752" s="201" t="e">
        <f>IF(ISNA(BR752),"",BR752*#REF!)</f>
        <v>#REF!</v>
      </c>
      <c r="BU752" s="78" t="e">
        <f>IF(#REF!&gt;0,DQ$57,"")</f>
        <v>#REF!</v>
      </c>
      <c r="BV752" s="99"/>
      <c r="BW752" s="411"/>
      <c r="BX752" s="412" t="e">
        <f>IF(OR(#REF!="",F752=""),"",ROUND(#REF!/10^3*F752,3))</f>
        <v>#REF!</v>
      </c>
      <c r="BY752" s="412" t="e">
        <f>IF(#REF!&gt;0,#REF!*#REF!/1000,"")</f>
        <v>#REF!</v>
      </c>
      <c r="BZ752" s="412" t="e">
        <f>IF(#REF!&gt;0,#REF!*#REF!/1000,"")</f>
        <v>#REF!</v>
      </c>
      <c r="CA752" s="413" t="e">
        <f>IF(OR(#REF!="●",#REF!="●",#REF!="●",#REF!="●",#REF!="●"),"",IF(#REF!="","",#REF!))</f>
        <v>#REF!</v>
      </c>
      <c r="CB752" s="413" t="e">
        <f>IF(OR(#REF!="●",#REF!="●",#REF!="●",#REF!="●",#REF!="●"),"",IF(#REF!="","",#REF!))</f>
        <v>#REF!</v>
      </c>
      <c r="CC752" s="412" t="e">
        <f>IF(ISNA(L752),"",L752*#REF!)</f>
        <v>#REF!</v>
      </c>
      <c r="CD752" s="412" t="e">
        <f>IF(ISNA(M752),"",M752*#REF!)</f>
        <v>#REF!</v>
      </c>
      <c r="CE752" s="415" t="e">
        <f>IF(#REF!&gt;0,DQ$6,"")</f>
        <v>#REF!</v>
      </c>
      <c r="CF752" s="361" t="e">
        <f>IF(#REF!="","",VLOOKUP(#REF!,#REF!,7,0))</f>
        <v>#REF!</v>
      </c>
      <c r="CG752" s="201" t="e">
        <f>IF(OR(#REF!="",CF752=""),"",ROUND(#REF!/10^3*CF752,3))</f>
        <v>#REF!</v>
      </c>
      <c r="CH752" s="201" t="e">
        <f>IF(#REF!&gt;0,#REF!*#REF!/1000,"")</f>
        <v>#REF!</v>
      </c>
      <c r="CI752" s="201" t="e">
        <f>IF(#REF!&gt;0,#REF!*#REF!/1000,"")</f>
        <v>#REF!</v>
      </c>
      <c r="CJ752" s="74" t="e">
        <f t="shared" si="140"/>
        <v>#REF!</v>
      </c>
      <c r="CK752" s="74" t="e">
        <f t="shared" si="141"/>
        <v>#REF!</v>
      </c>
      <c r="CL752" s="201" t="e">
        <f>IF(ISNA(CJ752),"",CJ752*#REF!)</f>
        <v>#REF!</v>
      </c>
      <c r="CM752" s="201" t="e">
        <f>IF(ISNA(CK752),"",CK752*#REF!)</f>
        <v>#REF!</v>
      </c>
      <c r="CN752" s="101" t="e">
        <f>IF(#REF!&gt;0,DQ$57,"")</f>
        <v>#REF!</v>
      </c>
      <c r="CO752" s="84"/>
      <c r="CP752" s="2"/>
      <c r="CQ752" s="2"/>
      <c r="CR752" s="2"/>
      <c r="CS752" s="2"/>
      <c r="CT752" s="2"/>
      <c r="CU752" s="2"/>
      <c r="CV752" s="2"/>
      <c r="CX752" s="2"/>
      <c r="CY752" s="2"/>
      <c r="CZ752" s="2"/>
      <c r="DA752" s="2"/>
      <c r="DB752" s="2"/>
      <c r="DC752" s="2"/>
      <c r="DD752" s="2"/>
      <c r="DE752" s="2"/>
      <c r="DF752" s="2"/>
    </row>
    <row r="753" spans="2:110" ht="18" customHeight="1">
      <c r="B753" s="151" t="e">
        <f>IF(#REF!="","",VLOOKUP(#REF!,$CX$11:$DG$26,9,0))</f>
        <v>#REF!</v>
      </c>
      <c r="C753" s="64" t="e">
        <f>IF(#REF!="",0,VLOOKUP(#REF!,$CP$11:$CQ$16,2,0))</f>
        <v>#REF!</v>
      </c>
      <c r="D753" s="65" t="e">
        <f>IF(#REF!="",0,VLOOKUP(#REF!,$CX$11:$CY$26,2,0))</f>
        <v>#REF!</v>
      </c>
      <c r="E753" s="152" t="e">
        <f t="shared" si="131"/>
        <v>#REF!</v>
      </c>
      <c r="F753" s="155" t="e">
        <f>IF(#REF!="","",VLOOKUP(#REF!,#REF!,7,0))</f>
        <v>#REF!</v>
      </c>
      <c r="G753" s="201" t="e">
        <f>IF(OR(#REF!="",F753=""),"",ROUND(#REF!/10^3*F753,3))</f>
        <v>#REF!</v>
      </c>
      <c r="H753" s="201" t="e">
        <f>IF(#REF!&gt;0,#REF!*#REF!/1000,"")</f>
        <v>#REF!</v>
      </c>
      <c r="I753" s="201" t="e">
        <f>IF(#REF!&gt;0,#REF!*#REF!/1000,"")</f>
        <v>#REF!</v>
      </c>
      <c r="J753" s="51" t="e">
        <f>IF(#REF!="●","",IF(#REF!="","",#REF!))</f>
        <v>#REF!</v>
      </c>
      <c r="K753" s="51" t="e">
        <f>IF(#REF!="●","",IF(#REF!="","",#REF!))</f>
        <v>#REF!</v>
      </c>
      <c r="L753" s="74" t="e">
        <f t="shared" si="132"/>
        <v>#REF!</v>
      </c>
      <c r="M753" s="74" t="e">
        <f t="shared" si="133"/>
        <v>#REF!</v>
      </c>
      <c r="N753" s="201" t="e">
        <f>IF(ISNA(L753),"",L753*#REF!)</f>
        <v>#REF!</v>
      </c>
      <c r="O753" s="201" t="e">
        <f>IF(ISNA(M753),"",M753*#REF!)</f>
        <v>#REF!</v>
      </c>
      <c r="P753" s="78" t="e">
        <f>IF(#REF!&gt;0,DQ$6,"")</f>
        <v>#REF!</v>
      </c>
      <c r="Q753" s="99"/>
      <c r="R753" s="411"/>
      <c r="S753" s="412" t="e">
        <f>IF(OR(#REF!="",F753=""),"",ROUND(#REF!/10^3*F753,3))</f>
        <v>#REF!</v>
      </c>
      <c r="T753" s="412" t="e">
        <f>IF(#REF!&gt;0,#REF!*#REF!/1000,"")</f>
        <v>#REF!</v>
      </c>
      <c r="U753" s="412" t="e">
        <f>IF(#REF!&gt;0,#REF!*#REF!/1000,"")</f>
        <v>#REF!</v>
      </c>
      <c r="V753" s="413" t="e">
        <f>IF(OR(#REF!="●",#REF!="●"),"",IF(#REF!="","",#REF!))</f>
        <v>#REF!</v>
      </c>
      <c r="W753" s="413" t="e">
        <f>IF(OR(#REF!="●",#REF!="●"),"",IF(#REF!="","",#REF!))</f>
        <v>#REF!</v>
      </c>
      <c r="X753" s="412" t="e">
        <f>IF(ISNA(L753),"",L753*#REF!)</f>
        <v>#REF!</v>
      </c>
      <c r="Y753" s="412" t="e">
        <f>IF(ISNA(M753),"",M753*#REF!)</f>
        <v>#REF!</v>
      </c>
      <c r="Z753" s="414" t="e">
        <f>IF(#REF!&gt;0,DQ$6,"")</f>
        <v>#REF!</v>
      </c>
      <c r="AA753" s="95" t="e">
        <f>IF(#REF!="","",VLOOKUP(#REF!,#REF!,7,0))</f>
        <v>#REF!</v>
      </c>
      <c r="AB753" s="201" t="e">
        <f>IF(OR(#REF!="",AA753=""),"",ROUND(#REF!/10^3*AA753,3))</f>
        <v>#REF!</v>
      </c>
      <c r="AC753" s="201" t="e">
        <f>IF(#REF!&gt;0,#REF!*#REF!/1000,"")</f>
        <v>#REF!</v>
      </c>
      <c r="AD753" s="201" t="e">
        <f>IF(#REF!&gt;0,#REF!*#REF!/1000,"")</f>
        <v>#REF!</v>
      </c>
      <c r="AE753" s="74" t="e">
        <f t="shared" si="134"/>
        <v>#REF!</v>
      </c>
      <c r="AF753" s="74" t="e">
        <f t="shared" si="135"/>
        <v>#REF!</v>
      </c>
      <c r="AG753" s="201" t="e">
        <f>IF(ISNA(AE753),"",AE753*#REF!)</f>
        <v>#REF!</v>
      </c>
      <c r="AH753" s="201" t="e">
        <f>IF(ISNA(AF753),"",AF753*#REF!)</f>
        <v>#REF!</v>
      </c>
      <c r="AI753" s="78" t="e">
        <f>IF(#REF!&gt;0,DQ$23,"")</f>
        <v>#REF!</v>
      </c>
      <c r="AJ753" s="99"/>
      <c r="AK753" s="411"/>
      <c r="AL753" s="412" t="e">
        <f>IF(OR(#REF!="",F753=""),"",ROUND(#REF!/10^3*F753,3))</f>
        <v>#REF!</v>
      </c>
      <c r="AM753" s="412" t="e">
        <f>IF(#REF!&gt;0,#REF!*#REF!/1000,"")</f>
        <v>#REF!</v>
      </c>
      <c r="AN753" s="412" t="e">
        <f>IF(#REF!&gt;0,#REF!*#REF!/1000,"")</f>
        <v>#REF!</v>
      </c>
      <c r="AO753" s="413" t="e">
        <f>IF(OR(#REF!="●",#REF!="●",#REF!="●"),"",IF(#REF!="","",#REF!))</f>
        <v>#REF!</v>
      </c>
      <c r="AP753" s="413" t="e">
        <f>IF(OR(#REF!="●",#REF!="●",#REF!="●"),"",IF(#REF!="","",#REF!))</f>
        <v>#REF!</v>
      </c>
      <c r="AQ753" s="412" t="e">
        <f>IF(ISNA(L753),"",L753*#REF!)</f>
        <v>#REF!</v>
      </c>
      <c r="AR753" s="412" t="e">
        <f>IF(ISNA(M753),"",M753*#REF!)</f>
        <v>#REF!</v>
      </c>
      <c r="AS753" s="414" t="e">
        <f>IF(#REF!&gt;0,DQ$6,"")</f>
        <v>#REF!</v>
      </c>
      <c r="AT753" s="95" t="e">
        <f>IF(#REF!="","",VLOOKUP(#REF!,#REF!,7,0))</f>
        <v>#REF!</v>
      </c>
      <c r="AU753" s="201" t="e">
        <f>IF(OR(#REF!="",AT753=""),"",ROUND(#REF!/10^3*AT753,3))</f>
        <v>#REF!</v>
      </c>
      <c r="AV753" s="201" t="e">
        <f>IF(#REF!&gt;0,#REF!*#REF!/1000,"")</f>
        <v>#REF!</v>
      </c>
      <c r="AW753" s="201" t="e">
        <f>IF(#REF!&gt;0,#REF!*#REF!/1000,"")</f>
        <v>#REF!</v>
      </c>
      <c r="AX753" s="74" t="e">
        <f t="shared" si="136"/>
        <v>#REF!</v>
      </c>
      <c r="AY753" s="74" t="e">
        <f t="shared" si="137"/>
        <v>#REF!</v>
      </c>
      <c r="AZ753" s="201" t="e">
        <f>IF(ISNA(AX753),"",AX753*#REF!)</f>
        <v>#REF!</v>
      </c>
      <c r="BA753" s="201" t="e">
        <f>IF(ISNA(AY753),"",AY753*#REF!)</f>
        <v>#REF!</v>
      </c>
      <c r="BB753" s="78" t="e">
        <f>IF(#REF!&gt;0,DQ$40,"")</f>
        <v>#REF!</v>
      </c>
      <c r="BC753" s="99"/>
      <c r="BD753" s="650"/>
      <c r="BE753" s="652" t="e">
        <f>IF(OR(#REF!="",F753=""),"",ROUND(#REF!/10^3*F753,3))</f>
        <v>#REF!</v>
      </c>
      <c r="BF753" s="412" t="e">
        <f>IF(#REF!&gt;0,#REF!*#REF!/1000,"")</f>
        <v>#REF!</v>
      </c>
      <c r="BG753" s="412" t="e">
        <f>IF(#REF!&gt;0,#REF!*#REF!/1000,"")</f>
        <v>#REF!</v>
      </c>
      <c r="BH753" s="413" t="e">
        <f>IF(OR(#REF!="●",#REF!="●",#REF!="●",#REF!="●"),"",IF(#REF!="","",#REF!))</f>
        <v>#REF!</v>
      </c>
      <c r="BI753" s="413" t="e">
        <f>IF(OR(#REF!="●",#REF!="●",#REF!="●",#REF!="●"),"",IF(#REF!="","",#REF!))</f>
        <v>#REF!</v>
      </c>
      <c r="BJ753" s="412" t="e">
        <f>IF(ISNA(L753),"",L753*#REF!)</f>
        <v>#REF!</v>
      </c>
      <c r="BK753" s="412" t="e">
        <f>IF(ISNA(M753),"",M753*#REF!)</f>
        <v>#REF!</v>
      </c>
      <c r="BL753" s="415" t="e">
        <f>IF(#REF!&gt;0,DQ$6,"")</f>
        <v>#REF!</v>
      </c>
      <c r="BM753" s="361" t="e">
        <f>IF(#REF!="","",VLOOKUP(#REF!,#REF!,7,0))</f>
        <v>#REF!</v>
      </c>
      <c r="BN753" s="201" t="e">
        <f>IF(OR(#REF!="",BM753=""),"",ROUND(#REF!/10^3*BM753,3))</f>
        <v>#REF!</v>
      </c>
      <c r="BO753" s="201" t="e">
        <f>IF(#REF!&gt;0,#REF!*#REF!/1000,"")</f>
        <v>#REF!</v>
      </c>
      <c r="BP753" s="201" t="e">
        <f>IF(#REF!&gt;0,#REF!*#REF!/1000,"")</f>
        <v>#REF!</v>
      </c>
      <c r="BQ753" s="74" t="e">
        <f t="shared" si="138"/>
        <v>#REF!</v>
      </c>
      <c r="BR753" s="74" t="e">
        <f t="shared" si="139"/>
        <v>#REF!</v>
      </c>
      <c r="BS753" s="201" t="e">
        <f>IF(ISNA(BQ753),"",BQ753*#REF!)</f>
        <v>#REF!</v>
      </c>
      <c r="BT753" s="201" t="e">
        <f>IF(ISNA(BR753),"",BR753*#REF!)</f>
        <v>#REF!</v>
      </c>
      <c r="BU753" s="78" t="e">
        <f>IF(#REF!&gt;0,DQ$57,"")</f>
        <v>#REF!</v>
      </c>
      <c r="BV753" s="99"/>
      <c r="BW753" s="411"/>
      <c r="BX753" s="412" t="e">
        <f>IF(OR(#REF!="",F753=""),"",ROUND(#REF!/10^3*F753,3))</f>
        <v>#REF!</v>
      </c>
      <c r="BY753" s="412" t="e">
        <f>IF(#REF!&gt;0,#REF!*#REF!/1000,"")</f>
        <v>#REF!</v>
      </c>
      <c r="BZ753" s="412" t="e">
        <f>IF(#REF!&gt;0,#REF!*#REF!/1000,"")</f>
        <v>#REF!</v>
      </c>
      <c r="CA753" s="413" t="e">
        <f>IF(OR(#REF!="●",#REF!="●",#REF!="●",#REF!="●",#REF!="●"),"",IF(#REF!="","",#REF!))</f>
        <v>#REF!</v>
      </c>
      <c r="CB753" s="413" t="e">
        <f>IF(OR(#REF!="●",#REF!="●",#REF!="●",#REF!="●",#REF!="●"),"",IF(#REF!="","",#REF!))</f>
        <v>#REF!</v>
      </c>
      <c r="CC753" s="412" t="e">
        <f>IF(ISNA(L753),"",L753*#REF!)</f>
        <v>#REF!</v>
      </c>
      <c r="CD753" s="412" t="e">
        <f>IF(ISNA(M753),"",M753*#REF!)</f>
        <v>#REF!</v>
      </c>
      <c r="CE753" s="415" t="e">
        <f>IF(#REF!&gt;0,DQ$6,"")</f>
        <v>#REF!</v>
      </c>
      <c r="CF753" s="361" t="e">
        <f>IF(#REF!="","",VLOOKUP(#REF!,#REF!,7,0))</f>
        <v>#REF!</v>
      </c>
      <c r="CG753" s="201" t="e">
        <f>IF(OR(#REF!="",CF753=""),"",ROUND(#REF!/10^3*CF753,3))</f>
        <v>#REF!</v>
      </c>
      <c r="CH753" s="201" t="e">
        <f>IF(#REF!&gt;0,#REF!*#REF!/1000,"")</f>
        <v>#REF!</v>
      </c>
      <c r="CI753" s="201" t="e">
        <f>IF(#REF!&gt;0,#REF!*#REF!/1000,"")</f>
        <v>#REF!</v>
      </c>
      <c r="CJ753" s="74" t="e">
        <f t="shared" si="140"/>
        <v>#REF!</v>
      </c>
      <c r="CK753" s="74" t="e">
        <f t="shared" si="141"/>
        <v>#REF!</v>
      </c>
      <c r="CL753" s="201" t="e">
        <f>IF(ISNA(CJ753),"",CJ753*#REF!)</f>
        <v>#REF!</v>
      </c>
      <c r="CM753" s="201" t="e">
        <f>IF(ISNA(CK753),"",CK753*#REF!)</f>
        <v>#REF!</v>
      </c>
      <c r="CN753" s="101" t="e">
        <f>IF(#REF!&gt;0,DQ$57,"")</f>
        <v>#REF!</v>
      </c>
      <c r="CO753" s="84"/>
      <c r="CP753" s="2"/>
      <c r="CQ753" s="2"/>
      <c r="CR753" s="2"/>
      <c r="CS753" s="2"/>
      <c r="CT753" s="2"/>
      <c r="CU753" s="2"/>
      <c r="CV753" s="2"/>
      <c r="CX753" s="2"/>
      <c r="CY753" s="2"/>
      <c r="CZ753" s="2"/>
      <c r="DA753" s="2"/>
      <c r="DB753" s="2"/>
      <c r="DC753" s="2"/>
      <c r="DD753" s="2"/>
      <c r="DE753" s="2"/>
      <c r="DF753" s="2"/>
    </row>
    <row r="754" spans="2:110" ht="18" customHeight="1">
      <c r="B754" s="151" t="e">
        <f>IF(#REF!="","",VLOOKUP(#REF!,$CX$11:$DG$26,9,0))</f>
        <v>#REF!</v>
      </c>
      <c r="C754" s="64" t="e">
        <f>IF(#REF!="",0,VLOOKUP(#REF!,$CP$11:$CQ$16,2,0))</f>
        <v>#REF!</v>
      </c>
      <c r="D754" s="65" t="e">
        <f>IF(#REF!="",0,VLOOKUP(#REF!,$CX$11:$CY$26,2,0))</f>
        <v>#REF!</v>
      </c>
      <c r="E754" s="152" t="e">
        <f t="shared" si="131"/>
        <v>#REF!</v>
      </c>
      <c r="F754" s="155" t="e">
        <f>IF(#REF!="","",VLOOKUP(#REF!,#REF!,7,0))</f>
        <v>#REF!</v>
      </c>
      <c r="G754" s="201" t="e">
        <f>IF(OR(#REF!="",F754=""),"",ROUND(#REF!/10^3*F754,3))</f>
        <v>#REF!</v>
      </c>
      <c r="H754" s="201" t="e">
        <f>IF(#REF!&gt;0,#REF!*#REF!/1000,"")</f>
        <v>#REF!</v>
      </c>
      <c r="I754" s="201" t="e">
        <f>IF(#REF!&gt;0,#REF!*#REF!/1000,"")</f>
        <v>#REF!</v>
      </c>
      <c r="J754" s="51" t="e">
        <f>IF(#REF!="●","",IF(#REF!="","",#REF!))</f>
        <v>#REF!</v>
      </c>
      <c r="K754" s="51" t="e">
        <f>IF(#REF!="●","",IF(#REF!="","",#REF!))</f>
        <v>#REF!</v>
      </c>
      <c r="L754" s="74" t="e">
        <f t="shared" si="132"/>
        <v>#REF!</v>
      </c>
      <c r="M754" s="74" t="e">
        <f t="shared" si="133"/>
        <v>#REF!</v>
      </c>
      <c r="N754" s="201" t="e">
        <f>IF(ISNA(L754),"",L754*#REF!)</f>
        <v>#REF!</v>
      </c>
      <c r="O754" s="201" t="e">
        <f>IF(ISNA(M754),"",M754*#REF!)</f>
        <v>#REF!</v>
      </c>
      <c r="P754" s="78" t="e">
        <f>IF(#REF!&gt;0,DQ$6,"")</f>
        <v>#REF!</v>
      </c>
      <c r="Q754" s="99"/>
      <c r="R754" s="411"/>
      <c r="S754" s="412" t="e">
        <f>IF(OR(#REF!="",F754=""),"",ROUND(#REF!/10^3*F754,3))</f>
        <v>#REF!</v>
      </c>
      <c r="T754" s="412" t="e">
        <f>IF(#REF!&gt;0,#REF!*#REF!/1000,"")</f>
        <v>#REF!</v>
      </c>
      <c r="U754" s="412" t="e">
        <f>IF(#REF!&gt;0,#REF!*#REF!/1000,"")</f>
        <v>#REF!</v>
      </c>
      <c r="V754" s="413" t="e">
        <f>IF(OR(#REF!="●",#REF!="●"),"",IF(#REF!="","",#REF!))</f>
        <v>#REF!</v>
      </c>
      <c r="W754" s="413" t="e">
        <f>IF(OR(#REF!="●",#REF!="●"),"",IF(#REF!="","",#REF!))</f>
        <v>#REF!</v>
      </c>
      <c r="X754" s="412" t="e">
        <f>IF(ISNA(L754),"",L754*#REF!)</f>
        <v>#REF!</v>
      </c>
      <c r="Y754" s="412" t="e">
        <f>IF(ISNA(M754),"",M754*#REF!)</f>
        <v>#REF!</v>
      </c>
      <c r="Z754" s="414" t="e">
        <f>IF(#REF!&gt;0,DQ$6,"")</f>
        <v>#REF!</v>
      </c>
      <c r="AA754" s="95" t="e">
        <f>IF(#REF!="","",VLOOKUP(#REF!,#REF!,7,0))</f>
        <v>#REF!</v>
      </c>
      <c r="AB754" s="201" t="e">
        <f>IF(OR(#REF!="",AA754=""),"",ROUND(#REF!/10^3*AA754,3))</f>
        <v>#REF!</v>
      </c>
      <c r="AC754" s="201" t="e">
        <f>IF(#REF!&gt;0,#REF!*#REF!/1000,"")</f>
        <v>#REF!</v>
      </c>
      <c r="AD754" s="201" t="e">
        <f>IF(#REF!&gt;0,#REF!*#REF!/1000,"")</f>
        <v>#REF!</v>
      </c>
      <c r="AE754" s="74" t="e">
        <f t="shared" si="134"/>
        <v>#REF!</v>
      </c>
      <c r="AF754" s="74" t="e">
        <f t="shared" si="135"/>
        <v>#REF!</v>
      </c>
      <c r="AG754" s="201" t="e">
        <f>IF(ISNA(AE754),"",AE754*#REF!)</f>
        <v>#REF!</v>
      </c>
      <c r="AH754" s="201" t="e">
        <f>IF(ISNA(AF754),"",AF754*#REF!)</f>
        <v>#REF!</v>
      </c>
      <c r="AI754" s="78" t="e">
        <f>IF(#REF!&gt;0,DQ$23,"")</f>
        <v>#REF!</v>
      </c>
      <c r="AJ754" s="99"/>
      <c r="AK754" s="411"/>
      <c r="AL754" s="412" t="e">
        <f>IF(OR(#REF!="",F754=""),"",ROUND(#REF!/10^3*F754,3))</f>
        <v>#REF!</v>
      </c>
      <c r="AM754" s="412" t="e">
        <f>IF(#REF!&gt;0,#REF!*#REF!/1000,"")</f>
        <v>#REF!</v>
      </c>
      <c r="AN754" s="412" t="e">
        <f>IF(#REF!&gt;0,#REF!*#REF!/1000,"")</f>
        <v>#REF!</v>
      </c>
      <c r="AO754" s="413" t="e">
        <f>IF(OR(#REF!="●",#REF!="●",#REF!="●"),"",IF(#REF!="","",#REF!))</f>
        <v>#REF!</v>
      </c>
      <c r="AP754" s="413" t="e">
        <f>IF(OR(#REF!="●",#REF!="●",#REF!="●"),"",IF(#REF!="","",#REF!))</f>
        <v>#REF!</v>
      </c>
      <c r="AQ754" s="412" t="e">
        <f>IF(ISNA(L754),"",L754*#REF!)</f>
        <v>#REF!</v>
      </c>
      <c r="AR754" s="412" t="e">
        <f>IF(ISNA(M754),"",M754*#REF!)</f>
        <v>#REF!</v>
      </c>
      <c r="AS754" s="414" t="e">
        <f>IF(#REF!&gt;0,DQ$6,"")</f>
        <v>#REF!</v>
      </c>
      <c r="AT754" s="95" t="e">
        <f>IF(#REF!="","",VLOOKUP(#REF!,#REF!,7,0))</f>
        <v>#REF!</v>
      </c>
      <c r="AU754" s="201" t="e">
        <f>IF(OR(#REF!="",AT754=""),"",ROUND(#REF!/10^3*AT754,3))</f>
        <v>#REF!</v>
      </c>
      <c r="AV754" s="201" t="e">
        <f>IF(#REF!&gt;0,#REF!*#REF!/1000,"")</f>
        <v>#REF!</v>
      </c>
      <c r="AW754" s="201" t="e">
        <f>IF(#REF!&gt;0,#REF!*#REF!/1000,"")</f>
        <v>#REF!</v>
      </c>
      <c r="AX754" s="74" t="e">
        <f t="shared" si="136"/>
        <v>#REF!</v>
      </c>
      <c r="AY754" s="74" t="e">
        <f t="shared" si="137"/>
        <v>#REF!</v>
      </c>
      <c r="AZ754" s="201" t="e">
        <f>IF(ISNA(AX754),"",AX754*#REF!)</f>
        <v>#REF!</v>
      </c>
      <c r="BA754" s="201" t="e">
        <f>IF(ISNA(AY754),"",AY754*#REF!)</f>
        <v>#REF!</v>
      </c>
      <c r="BB754" s="78" t="e">
        <f>IF(#REF!&gt;0,DQ$40,"")</f>
        <v>#REF!</v>
      </c>
      <c r="BC754" s="99"/>
      <c r="BD754" s="650"/>
      <c r="BE754" s="652" t="e">
        <f>IF(OR(#REF!="",F754=""),"",ROUND(#REF!/10^3*F754,3))</f>
        <v>#REF!</v>
      </c>
      <c r="BF754" s="412" t="e">
        <f>IF(#REF!&gt;0,#REF!*#REF!/1000,"")</f>
        <v>#REF!</v>
      </c>
      <c r="BG754" s="412" t="e">
        <f>IF(#REF!&gt;0,#REF!*#REF!/1000,"")</f>
        <v>#REF!</v>
      </c>
      <c r="BH754" s="413" t="e">
        <f>IF(OR(#REF!="●",#REF!="●",#REF!="●",#REF!="●"),"",IF(#REF!="","",#REF!))</f>
        <v>#REF!</v>
      </c>
      <c r="BI754" s="413" t="e">
        <f>IF(OR(#REF!="●",#REF!="●",#REF!="●",#REF!="●"),"",IF(#REF!="","",#REF!))</f>
        <v>#REF!</v>
      </c>
      <c r="BJ754" s="412" t="e">
        <f>IF(ISNA(L754),"",L754*#REF!)</f>
        <v>#REF!</v>
      </c>
      <c r="BK754" s="412" t="e">
        <f>IF(ISNA(M754),"",M754*#REF!)</f>
        <v>#REF!</v>
      </c>
      <c r="BL754" s="415" t="e">
        <f>IF(#REF!&gt;0,DQ$6,"")</f>
        <v>#REF!</v>
      </c>
      <c r="BM754" s="361" t="e">
        <f>IF(#REF!="","",VLOOKUP(#REF!,#REF!,7,0))</f>
        <v>#REF!</v>
      </c>
      <c r="BN754" s="201" t="e">
        <f>IF(OR(#REF!="",BM754=""),"",ROUND(#REF!/10^3*BM754,3))</f>
        <v>#REF!</v>
      </c>
      <c r="BO754" s="201" t="e">
        <f>IF(#REF!&gt;0,#REF!*#REF!/1000,"")</f>
        <v>#REF!</v>
      </c>
      <c r="BP754" s="201" t="e">
        <f>IF(#REF!&gt;0,#REF!*#REF!/1000,"")</f>
        <v>#REF!</v>
      </c>
      <c r="BQ754" s="74" t="e">
        <f t="shared" si="138"/>
        <v>#REF!</v>
      </c>
      <c r="BR754" s="74" t="e">
        <f t="shared" si="139"/>
        <v>#REF!</v>
      </c>
      <c r="BS754" s="201" t="e">
        <f>IF(ISNA(BQ754),"",BQ754*#REF!)</f>
        <v>#REF!</v>
      </c>
      <c r="BT754" s="201" t="e">
        <f>IF(ISNA(BR754),"",BR754*#REF!)</f>
        <v>#REF!</v>
      </c>
      <c r="BU754" s="78" t="e">
        <f>IF(#REF!&gt;0,DQ$57,"")</f>
        <v>#REF!</v>
      </c>
      <c r="BV754" s="99"/>
      <c r="BW754" s="411"/>
      <c r="BX754" s="412" t="e">
        <f>IF(OR(#REF!="",F754=""),"",ROUND(#REF!/10^3*F754,3))</f>
        <v>#REF!</v>
      </c>
      <c r="BY754" s="412" t="e">
        <f>IF(#REF!&gt;0,#REF!*#REF!/1000,"")</f>
        <v>#REF!</v>
      </c>
      <c r="BZ754" s="412" t="e">
        <f>IF(#REF!&gt;0,#REF!*#REF!/1000,"")</f>
        <v>#REF!</v>
      </c>
      <c r="CA754" s="413" t="e">
        <f>IF(OR(#REF!="●",#REF!="●",#REF!="●",#REF!="●",#REF!="●"),"",IF(#REF!="","",#REF!))</f>
        <v>#REF!</v>
      </c>
      <c r="CB754" s="413" t="e">
        <f>IF(OR(#REF!="●",#REF!="●",#REF!="●",#REF!="●",#REF!="●"),"",IF(#REF!="","",#REF!))</f>
        <v>#REF!</v>
      </c>
      <c r="CC754" s="412" t="e">
        <f>IF(ISNA(L754),"",L754*#REF!)</f>
        <v>#REF!</v>
      </c>
      <c r="CD754" s="412" t="e">
        <f>IF(ISNA(M754),"",M754*#REF!)</f>
        <v>#REF!</v>
      </c>
      <c r="CE754" s="415" t="e">
        <f>IF(#REF!&gt;0,DQ$6,"")</f>
        <v>#REF!</v>
      </c>
      <c r="CF754" s="361" t="e">
        <f>IF(#REF!="","",VLOOKUP(#REF!,#REF!,7,0))</f>
        <v>#REF!</v>
      </c>
      <c r="CG754" s="201" t="e">
        <f>IF(OR(#REF!="",CF754=""),"",ROUND(#REF!/10^3*CF754,3))</f>
        <v>#REF!</v>
      </c>
      <c r="CH754" s="201" t="e">
        <f>IF(#REF!&gt;0,#REF!*#REF!/1000,"")</f>
        <v>#REF!</v>
      </c>
      <c r="CI754" s="201" t="e">
        <f>IF(#REF!&gt;0,#REF!*#REF!/1000,"")</f>
        <v>#REF!</v>
      </c>
      <c r="CJ754" s="74" t="e">
        <f t="shared" si="140"/>
        <v>#REF!</v>
      </c>
      <c r="CK754" s="74" t="e">
        <f t="shared" si="141"/>
        <v>#REF!</v>
      </c>
      <c r="CL754" s="201" t="e">
        <f>IF(ISNA(CJ754),"",CJ754*#REF!)</f>
        <v>#REF!</v>
      </c>
      <c r="CM754" s="201" t="e">
        <f>IF(ISNA(CK754),"",CK754*#REF!)</f>
        <v>#REF!</v>
      </c>
      <c r="CN754" s="101" t="e">
        <f>IF(#REF!&gt;0,DQ$57,"")</f>
        <v>#REF!</v>
      </c>
      <c r="CO754" s="84"/>
      <c r="CP754" s="2"/>
      <c r="CQ754" s="2"/>
      <c r="CR754" s="2"/>
      <c r="CS754" s="2"/>
      <c r="CT754" s="2"/>
      <c r="CU754" s="2"/>
      <c r="CV754" s="2"/>
      <c r="CX754" s="2"/>
      <c r="CY754" s="2"/>
      <c r="CZ754" s="2"/>
      <c r="DA754" s="2"/>
      <c r="DB754" s="2"/>
      <c r="DC754" s="2"/>
      <c r="DD754" s="2"/>
      <c r="DE754" s="2"/>
      <c r="DF754" s="2"/>
    </row>
    <row r="755" spans="2:110" ht="18" customHeight="1">
      <c r="B755" s="151" t="e">
        <f>IF(#REF!="","",VLOOKUP(#REF!,$CX$11:$DG$26,9,0))</f>
        <v>#REF!</v>
      </c>
      <c r="C755" s="64" t="e">
        <f>IF(#REF!="",0,VLOOKUP(#REF!,$CP$11:$CQ$16,2,0))</f>
        <v>#REF!</v>
      </c>
      <c r="D755" s="65" t="e">
        <f>IF(#REF!="",0,VLOOKUP(#REF!,$CX$11:$CY$26,2,0))</f>
        <v>#REF!</v>
      </c>
      <c r="E755" s="152" t="e">
        <f t="shared" si="131"/>
        <v>#REF!</v>
      </c>
      <c r="F755" s="155" t="e">
        <f>IF(#REF!="","",VLOOKUP(#REF!,#REF!,7,0))</f>
        <v>#REF!</v>
      </c>
      <c r="G755" s="201" t="e">
        <f>IF(OR(#REF!="",F755=""),"",ROUND(#REF!/10^3*F755,3))</f>
        <v>#REF!</v>
      </c>
      <c r="H755" s="201" t="e">
        <f>IF(#REF!&gt;0,#REF!*#REF!/1000,"")</f>
        <v>#REF!</v>
      </c>
      <c r="I755" s="201" t="e">
        <f>IF(#REF!&gt;0,#REF!*#REF!/1000,"")</f>
        <v>#REF!</v>
      </c>
      <c r="J755" s="51" t="e">
        <f>IF(#REF!="●","",IF(#REF!="","",#REF!))</f>
        <v>#REF!</v>
      </c>
      <c r="K755" s="51" t="e">
        <f>IF(#REF!="●","",IF(#REF!="","",#REF!))</f>
        <v>#REF!</v>
      </c>
      <c r="L755" s="74" t="e">
        <f t="shared" si="132"/>
        <v>#REF!</v>
      </c>
      <c r="M755" s="74" t="e">
        <f t="shared" si="133"/>
        <v>#REF!</v>
      </c>
      <c r="N755" s="201" t="e">
        <f>IF(ISNA(L755),"",L755*#REF!)</f>
        <v>#REF!</v>
      </c>
      <c r="O755" s="201" t="e">
        <f>IF(ISNA(M755),"",M755*#REF!)</f>
        <v>#REF!</v>
      </c>
      <c r="P755" s="78" t="e">
        <f>IF(#REF!&gt;0,DQ$6,"")</f>
        <v>#REF!</v>
      </c>
      <c r="Q755" s="99"/>
      <c r="R755" s="411"/>
      <c r="S755" s="412" t="e">
        <f>IF(OR(#REF!="",F755=""),"",ROUND(#REF!/10^3*F755,3))</f>
        <v>#REF!</v>
      </c>
      <c r="T755" s="412" t="e">
        <f>IF(#REF!&gt;0,#REF!*#REF!/1000,"")</f>
        <v>#REF!</v>
      </c>
      <c r="U755" s="412" t="e">
        <f>IF(#REF!&gt;0,#REF!*#REF!/1000,"")</f>
        <v>#REF!</v>
      </c>
      <c r="V755" s="413" t="e">
        <f>IF(OR(#REF!="●",#REF!="●"),"",IF(#REF!="","",#REF!))</f>
        <v>#REF!</v>
      </c>
      <c r="W755" s="413" t="e">
        <f>IF(OR(#REF!="●",#REF!="●"),"",IF(#REF!="","",#REF!))</f>
        <v>#REF!</v>
      </c>
      <c r="X755" s="412" t="e">
        <f>IF(ISNA(L755),"",L755*#REF!)</f>
        <v>#REF!</v>
      </c>
      <c r="Y755" s="412" t="e">
        <f>IF(ISNA(M755),"",M755*#REF!)</f>
        <v>#REF!</v>
      </c>
      <c r="Z755" s="414" t="e">
        <f>IF(#REF!&gt;0,DQ$6,"")</f>
        <v>#REF!</v>
      </c>
      <c r="AA755" s="95" t="e">
        <f>IF(#REF!="","",VLOOKUP(#REF!,#REF!,7,0))</f>
        <v>#REF!</v>
      </c>
      <c r="AB755" s="201" t="e">
        <f>IF(OR(#REF!="",AA755=""),"",ROUND(#REF!/10^3*AA755,3))</f>
        <v>#REF!</v>
      </c>
      <c r="AC755" s="201" t="e">
        <f>IF(#REF!&gt;0,#REF!*#REF!/1000,"")</f>
        <v>#REF!</v>
      </c>
      <c r="AD755" s="201" t="e">
        <f>IF(#REF!&gt;0,#REF!*#REF!/1000,"")</f>
        <v>#REF!</v>
      </c>
      <c r="AE755" s="74" t="e">
        <f t="shared" si="134"/>
        <v>#REF!</v>
      </c>
      <c r="AF755" s="74" t="e">
        <f t="shared" si="135"/>
        <v>#REF!</v>
      </c>
      <c r="AG755" s="201" t="e">
        <f>IF(ISNA(AE755),"",AE755*#REF!)</f>
        <v>#REF!</v>
      </c>
      <c r="AH755" s="201" t="e">
        <f>IF(ISNA(AF755),"",AF755*#REF!)</f>
        <v>#REF!</v>
      </c>
      <c r="AI755" s="78" t="e">
        <f>IF(#REF!&gt;0,DQ$23,"")</f>
        <v>#REF!</v>
      </c>
      <c r="AJ755" s="99"/>
      <c r="AK755" s="411"/>
      <c r="AL755" s="412" t="e">
        <f>IF(OR(#REF!="",F755=""),"",ROUND(#REF!/10^3*F755,3))</f>
        <v>#REF!</v>
      </c>
      <c r="AM755" s="412" t="e">
        <f>IF(#REF!&gt;0,#REF!*#REF!/1000,"")</f>
        <v>#REF!</v>
      </c>
      <c r="AN755" s="412" t="e">
        <f>IF(#REF!&gt;0,#REF!*#REF!/1000,"")</f>
        <v>#REF!</v>
      </c>
      <c r="AO755" s="413" t="e">
        <f>IF(OR(#REF!="●",#REF!="●",#REF!="●"),"",IF(#REF!="","",#REF!))</f>
        <v>#REF!</v>
      </c>
      <c r="AP755" s="413" t="e">
        <f>IF(OR(#REF!="●",#REF!="●",#REF!="●"),"",IF(#REF!="","",#REF!))</f>
        <v>#REF!</v>
      </c>
      <c r="AQ755" s="412" t="e">
        <f>IF(ISNA(L755),"",L755*#REF!)</f>
        <v>#REF!</v>
      </c>
      <c r="AR755" s="412" t="e">
        <f>IF(ISNA(M755),"",M755*#REF!)</f>
        <v>#REF!</v>
      </c>
      <c r="AS755" s="414" t="e">
        <f>IF(#REF!&gt;0,DQ$6,"")</f>
        <v>#REF!</v>
      </c>
      <c r="AT755" s="95" t="e">
        <f>IF(#REF!="","",VLOOKUP(#REF!,#REF!,7,0))</f>
        <v>#REF!</v>
      </c>
      <c r="AU755" s="201" t="e">
        <f>IF(OR(#REF!="",AT755=""),"",ROUND(#REF!/10^3*AT755,3))</f>
        <v>#REF!</v>
      </c>
      <c r="AV755" s="201" t="e">
        <f>IF(#REF!&gt;0,#REF!*#REF!/1000,"")</f>
        <v>#REF!</v>
      </c>
      <c r="AW755" s="201" t="e">
        <f>IF(#REF!&gt;0,#REF!*#REF!/1000,"")</f>
        <v>#REF!</v>
      </c>
      <c r="AX755" s="74" t="e">
        <f t="shared" si="136"/>
        <v>#REF!</v>
      </c>
      <c r="AY755" s="74" t="e">
        <f t="shared" si="137"/>
        <v>#REF!</v>
      </c>
      <c r="AZ755" s="201" t="e">
        <f>IF(ISNA(AX755),"",AX755*#REF!)</f>
        <v>#REF!</v>
      </c>
      <c r="BA755" s="201" t="e">
        <f>IF(ISNA(AY755),"",AY755*#REF!)</f>
        <v>#REF!</v>
      </c>
      <c r="BB755" s="78" t="e">
        <f>IF(#REF!&gt;0,DQ$40,"")</f>
        <v>#REF!</v>
      </c>
      <c r="BC755" s="99"/>
      <c r="BD755" s="650"/>
      <c r="BE755" s="652" t="e">
        <f>IF(OR(#REF!="",F755=""),"",ROUND(#REF!/10^3*F755,3))</f>
        <v>#REF!</v>
      </c>
      <c r="BF755" s="412" t="e">
        <f>IF(#REF!&gt;0,#REF!*#REF!/1000,"")</f>
        <v>#REF!</v>
      </c>
      <c r="BG755" s="412" t="e">
        <f>IF(#REF!&gt;0,#REF!*#REF!/1000,"")</f>
        <v>#REF!</v>
      </c>
      <c r="BH755" s="413" t="e">
        <f>IF(OR(#REF!="●",#REF!="●",#REF!="●",#REF!="●"),"",IF(#REF!="","",#REF!))</f>
        <v>#REF!</v>
      </c>
      <c r="BI755" s="413" t="e">
        <f>IF(OR(#REF!="●",#REF!="●",#REF!="●",#REF!="●"),"",IF(#REF!="","",#REF!))</f>
        <v>#REF!</v>
      </c>
      <c r="BJ755" s="412" t="e">
        <f>IF(ISNA(L755),"",L755*#REF!)</f>
        <v>#REF!</v>
      </c>
      <c r="BK755" s="412" t="e">
        <f>IF(ISNA(M755),"",M755*#REF!)</f>
        <v>#REF!</v>
      </c>
      <c r="BL755" s="415" t="e">
        <f>IF(#REF!&gt;0,DQ$6,"")</f>
        <v>#REF!</v>
      </c>
      <c r="BM755" s="361" t="e">
        <f>IF(#REF!="","",VLOOKUP(#REF!,#REF!,7,0))</f>
        <v>#REF!</v>
      </c>
      <c r="BN755" s="201" t="e">
        <f>IF(OR(#REF!="",BM755=""),"",ROUND(#REF!/10^3*BM755,3))</f>
        <v>#REF!</v>
      </c>
      <c r="BO755" s="201" t="e">
        <f>IF(#REF!&gt;0,#REF!*#REF!/1000,"")</f>
        <v>#REF!</v>
      </c>
      <c r="BP755" s="201" t="e">
        <f>IF(#REF!&gt;0,#REF!*#REF!/1000,"")</f>
        <v>#REF!</v>
      </c>
      <c r="BQ755" s="74" t="e">
        <f t="shared" si="138"/>
        <v>#REF!</v>
      </c>
      <c r="BR755" s="74" t="e">
        <f t="shared" si="139"/>
        <v>#REF!</v>
      </c>
      <c r="BS755" s="201" t="e">
        <f>IF(ISNA(BQ755),"",BQ755*#REF!)</f>
        <v>#REF!</v>
      </c>
      <c r="BT755" s="201" t="e">
        <f>IF(ISNA(BR755),"",BR755*#REF!)</f>
        <v>#REF!</v>
      </c>
      <c r="BU755" s="78" t="e">
        <f>IF(#REF!&gt;0,DQ$57,"")</f>
        <v>#REF!</v>
      </c>
      <c r="BV755" s="99"/>
      <c r="BW755" s="411"/>
      <c r="BX755" s="412" t="e">
        <f>IF(OR(#REF!="",F755=""),"",ROUND(#REF!/10^3*F755,3))</f>
        <v>#REF!</v>
      </c>
      <c r="BY755" s="412" t="e">
        <f>IF(#REF!&gt;0,#REF!*#REF!/1000,"")</f>
        <v>#REF!</v>
      </c>
      <c r="BZ755" s="412" t="e">
        <f>IF(#REF!&gt;0,#REF!*#REF!/1000,"")</f>
        <v>#REF!</v>
      </c>
      <c r="CA755" s="413" t="e">
        <f>IF(OR(#REF!="●",#REF!="●",#REF!="●",#REF!="●",#REF!="●"),"",IF(#REF!="","",#REF!))</f>
        <v>#REF!</v>
      </c>
      <c r="CB755" s="413" t="e">
        <f>IF(OR(#REF!="●",#REF!="●",#REF!="●",#REF!="●",#REF!="●"),"",IF(#REF!="","",#REF!))</f>
        <v>#REF!</v>
      </c>
      <c r="CC755" s="412" t="e">
        <f>IF(ISNA(L755),"",L755*#REF!)</f>
        <v>#REF!</v>
      </c>
      <c r="CD755" s="412" t="e">
        <f>IF(ISNA(M755),"",M755*#REF!)</f>
        <v>#REF!</v>
      </c>
      <c r="CE755" s="415" t="e">
        <f>IF(#REF!&gt;0,DQ$6,"")</f>
        <v>#REF!</v>
      </c>
      <c r="CF755" s="361" t="e">
        <f>IF(#REF!="","",VLOOKUP(#REF!,#REF!,7,0))</f>
        <v>#REF!</v>
      </c>
      <c r="CG755" s="201" t="e">
        <f>IF(OR(#REF!="",CF755=""),"",ROUND(#REF!/10^3*CF755,3))</f>
        <v>#REF!</v>
      </c>
      <c r="CH755" s="201" t="e">
        <f>IF(#REF!&gt;0,#REF!*#REF!/1000,"")</f>
        <v>#REF!</v>
      </c>
      <c r="CI755" s="201" t="e">
        <f>IF(#REF!&gt;0,#REF!*#REF!/1000,"")</f>
        <v>#REF!</v>
      </c>
      <c r="CJ755" s="74" t="e">
        <f t="shared" si="140"/>
        <v>#REF!</v>
      </c>
      <c r="CK755" s="74" t="e">
        <f t="shared" si="141"/>
        <v>#REF!</v>
      </c>
      <c r="CL755" s="201" t="e">
        <f>IF(ISNA(CJ755),"",CJ755*#REF!)</f>
        <v>#REF!</v>
      </c>
      <c r="CM755" s="201" t="e">
        <f>IF(ISNA(CK755),"",CK755*#REF!)</f>
        <v>#REF!</v>
      </c>
      <c r="CN755" s="101" t="e">
        <f>IF(#REF!&gt;0,DQ$57,"")</f>
        <v>#REF!</v>
      </c>
      <c r="CO755" s="84"/>
      <c r="CP755" s="2"/>
      <c r="CQ755" s="2"/>
      <c r="CR755" s="2"/>
      <c r="CS755" s="2"/>
      <c r="CT755" s="2"/>
      <c r="CU755" s="2"/>
      <c r="CV755" s="2"/>
      <c r="CX755" s="2"/>
      <c r="CY755" s="2"/>
      <c r="CZ755" s="2"/>
      <c r="DA755" s="2"/>
      <c r="DB755" s="2"/>
      <c r="DC755" s="2"/>
      <c r="DD755" s="2"/>
      <c r="DE755" s="2"/>
      <c r="DF755" s="2"/>
    </row>
    <row r="756" spans="2:110" ht="18" customHeight="1">
      <c r="B756" s="151" t="e">
        <f>IF(#REF!="","",VLOOKUP(#REF!,$CX$11:$DG$26,9,0))</f>
        <v>#REF!</v>
      </c>
      <c r="C756" s="64" t="e">
        <f>IF(#REF!="",0,VLOOKUP(#REF!,$CP$11:$CQ$16,2,0))</f>
        <v>#REF!</v>
      </c>
      <c r="D756" s="65" t="e">
        <f>IF(#REF!="",0,VLOOKUP(#REF!,$CX$11:$CY$26,2,0))</f>
        <v>#REF!</v>
      </c>
      <c r="E756" s="152" t="e">
        <f t="shared" si="131"/>
        <v>#REF!</v>
      </c>
      <c r="F756" s="155" t="e">
        <f>IF(#REF!="","",VLOOKUP(#REF!,#REF!,7,0))</f>
        <v>#REF!</v>
      </c>
      <c r="G756" s="201" t="e">
        <f>IF(OR(#REF!="",F756=""),"",ROUND(#REF!/10^3*F756,3))</f>
        <v>#REF!</v>
      </c>
      <c r="H756" s="201" t="e">
        <f>IF(#REF!&gt;0,#REF!*#REF!/1000,"")</f>
        <v>#REF!</v>
      </c>
      <c r="I756" s="201" t="e">
        <f>IF(#REF!&gt;0,#REF!*#REF!/1000,"")</f>
        <v>#REF!</v>
      </c>
      <c r="J756" s="51" t="e">
        <f>IF(#REF!="●","",IF(#REF!="","",#REF!))</f>
        <v>#REF!</v>
      </c>
      <c r="K756" s="51" t="e">
        <f>IF(#REF!="●","",IF(#REF!="","",#REF!))</f>
        <v>#REF!</v>
      </c>
      <c r="L756" s="74" t="e">
        <f t="shared" si="132"/>
        <v>#REF!</v>
      </c>
      <c r="M756" s="74" t="e">
        <f t="shared" si="133"/>
        <v>#REF!</v>
      </c>
      <c r="N756" s="201" t="e">
        <f>IF(ISNA(L756),"",L756*#REF!)</f>
        <v>#REF!</v>
      </c>
      <c r="O756" s="201" t="e">
        <f>IF(ISNA(M756),"",M756*#REF!)</f>
        <v>#REF!</v>
      </c>
      <c r="P756" s="78" t="e">
        <f>IF(#REF!&gt;0,DQ$6,"")</f>
        <v>#REF!</v>
      </c>
      <c r="Q756" s="99"/>
      <c r="R756" s="411"/>
      <c r="S756" s="412" t="e">
        <f>IF(OR(#REF!="",F756=""),"",ROUND(#REF!/10^3*F756,3))</f>
        <v>#REF!</v>
      </c>
      <c r="T756" s="412" t="e">
        <f>IF(#REF!&gt;0,#REF!*#REF!/1000,"")</f>
        <v>#REF!</v>
      </c>
      <c r="U756" s="412" t="e">
        <f>IF(#REF!&gt;0,#REF!*#REF!/1000,"")</f>
        <v>#REF!</v>
      </c>
      <c r="V756" s="413" t="e">
        <f>IF(OR(#REF!="●",#REF!="●"),"",IF(#REF!="","",#REF!))</f>
        <v>#REF!</v>
      </c>
      <c r="W756" s="413" t="e">
        <f>IF(OR(#REF!="●",#REF!="●"),"",IF(#REF!="","",#REF!))</f>
        <v>#REF!</v>
      </c>
      <c r="X756" s="412" t="e">
        <f>IF(ISNA(L756),"",L756*#REF!)</f>
        <v>#REF!</v>
      </c>
      <c r="Y756" s="412" t="e">
        <f>IF(ISNA(M756),"",M756*#REF!)</f>
        <v>#REF!</v>
      </c>
      <c r="Z756" s="414" t="e">
        <f>IF(#REF!&gt;0,DQ$6,"")</f>
        <v>#REF!</v>
      </c>
      <c r="AA756" s="95" t="e">
        <f>IF(#REF!="","",VLOOKUP(#REF!,#REF!,7,0))</f>
        <v>#REF!</v>
      </c>
      <c r="AB756" s="201" t="e">
        <f>IF(OR(#REF!="",AA756=""),"",ROUND(#REF!/10^3*AA756,3))</f>
        <v>#REF!</v>
      </c>
      <c r="AC756" s="201" t="e">
        <f>IF(#REF!&gt;0,#REF!*#REF!/1000,"")</f>
        <v>#REF!</v>
      </c>
      <c r="AD756" s="201" t="e">
        <f>IF(#REF!&gt;0,#REF!*#REF!/1000,"")</f>
        <v>#REF!</v>
      </c>
      <c r="AE756" s="74" t="e">
        <f t="shared" si="134"/>
        <v>#REF!</v>
      </c>
      <c r="AF756" s="74" t="e">
        <f t="shared" si="135"/>
        <v>#REF!</v>
      </c>
      <c r="AG756" s="201" t="e">
        <f>IF(ISNA(AE756),"",AE756*#REF!)</f>
        <v>#REF!</v>
      </c>
      <c r="AH756" s="201" t="e">
        <f>IF(ISNA(AF756),"",AF756*#REF!)</f>
        <v>#REF!</v>
      </c>
      <c r="AI756" s="78" t="e">
        <f>IF(#REF!&gt;0,DQ$23,"")</f>
        <v>#REF!</v>
      </c>
      <c r="AJ756" s="99"/>
      <c r="AK756" s="411"/>
      <c r="AL756" s="412" t="e">
        <f>IF(OR(#REF!="",F756=""),"",ROUND(#REF!/10^3*F756,3))</f>
        <v>#REF!</v>
      </c>
      <c r="AM756" s="412" t="e">
        <f>IF(#REF!&gt;0,#REF!*#REF!/1000,"")</f>
        <v>#REF!</v>
      </c>
      <c r="AN756" s="412" t="e">
        <f>IF(#REF!&gt;0,#REF!*#REF!/1000,"")</f>
        <v>#REF!</v>
      </c>
      <c r="AO756" s="413" t="e">
        <f>IF(OR(#REF!="●",#REF!="●",#REF!="●"),"",IF(#REF!="","",#REF!))</f>
        <v>#REF!</v>
      </c>
      <c r="AP756" s="413" t="e">
        <f>IF(OR(#REF!="●",#REF!="●",#REF!="●"),"",IF(#REF!="","",#REF!))</f>
        <v>#REF!</v>
      </c>
      <c r="AQ756" s="412" t="e">
        <f>IF(ISNA(L756),"",L756*#REF!)</f>
        <v>#REF!</v>
      </c>
      <c r="AR756" s="412" t="e">
        <f>IF(ISNA(M756),"",M756*#REF!)</f>
        <v>#REF!</v>
      </c>
      <c r="AS756" s="414" t="e">
        <f>IF(#REF!&gt;0,DQ$6,"")</f>
        <v>#REF!</v>
      </c>
      <c r="AT756" s="95" t="e">
        <f>IF(#REF!="","",VLOOKUP(#REF!,#REF!,7,0))</f>
        <v>#REF!</v>
      </c>
      <c r="AU756" s="201" t="e">
        <f>IF(OR(#REF!="",AT756=""),"",ROUND(#REF!/10^3*AT756,3))</f>
        <v>#REF!</v>
      </c>
      <c r="AV756" s="201" t="e">
        <f>IF(#REF!&gt;0,#REF!*#REF!/1000,"")</f>
        <v>#REF!</v>
      </c>
      <c r="AW756" s="201" t="e">
        <f>IF(#REF!&gt;0,#REF!*#REF!/1000,"")</f>
        <v>#REF!</v>
      </c>
      <c r="AX756" s="74" t="e">
        <f t="shared" si="136"/>
        <v>#REF!</v>
      </c>
      <c r="AY756" s="74" t="e">
        <f t="shared" si="137"/>
        <v>#REF!</v>
      </c>
      <c r="AZ756" s="201" t="e">
        <f>IF(ISNA(AX756),"",AX756*#REF!)</f>
        <v>#REF!</v>
      </c>
      <c r="BA756" s="201" t="e">
        <f>IF(ISNA(AY756),"",AY756*#REF!)</f>
        <v>#REF!</v>
      </c>
      <c r="BB756" s="78" t="e">
        <f>IF(#REF!&gt;0,DQ$40,"")</f>
        <v>#REF!</v>
      </c>
      <c r="BC756" s="99"/>
      <c r="BD756" s="650"/>
      <c r="BE756" s="652" t="e">
        <f>IF(OR(#REF!="",F756=""),"",ROUND(#REF!/10^3*F756,3))</f>
        <v>#REF!</v>
      </c>
      <c r="BF756" s="412" t="e">
        <f>IF(#REF!&gt;0,#REF!*#REF!/1000,"")</f>
        <v>#REF!</v>
      </c>
      <c r="BG756" s="412" t="e">
        <f>IF(#REF!&gt;0,#REF!*#REF!/1000,"")</f>
        <v>#REF!</v>
      </c>
      <c r="BH756" s="413" t="e">
        <f>IF(OR(#REF!="●",#REF!="●",#REF!="●",#REF!="●"),"",IF(#REF!="","",#REF!))</f>
        <v>#REF!</v>
      </c>
      <c r="BI756" s="413" t="e">
        <f>IF(OR(#REF!="●",#REF!="●",#REF!="●",#REF!="●"),"",IF(#REF!="","",#REF!))</f>
        <v>#REF!</v>
      </c>
      <c r="BJ756" s="412" t="e">
        <f>IF(ISNA(L756),"",L756*#REF!)</f>
        <v>#REF!</v>
      </c>
      <c r="BK756" s="412" t="e">
        <f>IF(ISNA(M756),"",M756*#REF!)</f>
        <v>#REF!</v>
      </c>
      <c r="BL756" s="415" t="e">
        <f>IF(#REF!&gt;0,DQ$6,"")</f>
        <v>#REF!</v>
      </c>
      <c r="BM756" s="361" t="e">
        <f>IF(#REF!="","",VLOOKUP(#REF!,#REF!,7,0))</f>
        <v>#REF!</v>
      </c>
      <c r="BN756" s="201" t="e">
        <f>IF(OR(#REF!="",BM756=""),"",ROUND(#REF!/10^3*BM756,3))</f>
        <v>#REF!</v>
      </c>
      <c r="BO756" s="201" t="e">
        <f>IF(#REF!&gt;0,#REF!*#REF!/1000,"")</f>
        <v>#REF!</v>
      </c>
      <c r="BP756" s="201" t="e">
        <f>IF(#REF!&gt;0,#REF!*#REF!/1000,"")</f>
        <v>#REF!</v>
      </c>
      <c r="BQ756" s="74" t="e">
        <f t="shared" si="138"/>
        <v>#REF!</v>
      </c>
      <c r="BR756" s="74" t="e">
        <f t="shared" si="139"/>
        <v>#REF!</v>
      </c>
      <c r="BS756" s="201" t="e">
        <f>IF(ISNA(BQ756),"",BQ756*#REF!)</f>
        <v>#REF!</v>
      </c>
      <c r="BT756" s="201" t="e">
        <f>IF(ISNA(BR756),"",BR756*#REF!)</f>
        <v>#REF!</v>
      </c>
      <c r="BU756" s="78" t="e">
        <f>IF(#REF!&gt;0,DQ$57,"")</f>
        <v>#REF!</v>
      </c>
      <c r="BV756" s="99"/>
      <c r="BW756" s="411"/>
      <c r="BX756" s="412" t="e">
        <f>IF(OR(#REF!="",F756=""),"",ROUND(#REF!/10^3*F756,3))</f>
        <v>#REF!</v>
      </c>
      <c r="BY756" s="412" t="e">
        <f>IF(#REF!&gt;0,#REF!*#REF!/1000,"")</f>
        <v>#REF!</v>
      </c>
      <c r="BZ756" s="412" t="e">
        <f>IF(#REF!&gt;0,#REF!*#REF!/1000,"")</f>
        <v>#REF!</v>
      </c>
      <c r="CA756" s="413" t="e">
        <f>IF(OR(#REF!="●",#REF!="●",#REF!="●",#REF!="●",#REF!="●"),"",IF(#REF!="","",#REF!))</f>
        <v>#REF!</v>
      </c>
      <c r="CB756" s="413" t="e">
        <f>IF(OR(#REF!="●",#REF!="●",#REF!="●",#REF!="●",#REF!="●"),"",IF(#REF!="","",#REF!))</f>
        <v>#REF!</v>
      </c>
      <c r="CC756" s="412" t="e">
        <f>IF(ISNA(L756),"",L756*#REF!)</f>
        <v>#REF!</v>
      </c>
      <c r="CD756" s="412" t="e">
        <f>IF(ISNA(M756),"",M756*#REF!)</f>
        <v>#REF!</v>
      </c>
      <c r="CE756" s="415" t="e">
        <f>IF(#REF!&gt;0,DQ$6,"")</f>
        <v>#REF!</v>
      </c>
      <c r="CF756" s="361" t="e">
        <f>IF(#REF!="","",VLOOKUP(#REF!,#REF!,7,0))</f>
        <v>#REF!</v>
      </c>
      <c r="CG756" s="201" t="e">
        <f>IF(OR(#REF!="",CF756=""),"",ROUND(#REF!/10^3*CF756,3))</f>
        <v>#REF!</v>
      </c>
      <c r="CH756" s="201" t="e">
        <f>IF(#REF!&gt;0,#REF!*#REF!/1000,"")</f>
        <v>#REF!</v>
      </c>
      <c r="CI756" s="201" t="e">
        <f>IF(#REF!&gt;0,#REF!*#REF!/1000,"")</f>
        <v>#REF!</v>
      </c>
      <c r="CJ756" s="74" t="e">
        <f t="shared" si="140"/>
        <v>#REF!</v>
      </c>
      <c r="CK756" s="74" t="e">
        <f t="shared" si="141"/>
        <v>#REF!</v>
      </c>
      <c r="CL756" s="201" t="e">
        <f>IF(ISNA(CJ756),"",CJ756*#REF!)</f>
        <v>#REF!</v>
      </c>
      <c r="CM756" s="201" t="e">
        <f>IF(ISNA(CK756),"",CK756*#REF!)</f>
        <v>#REF!</v>
      </c>
      <c r="CN756" s="101" t="e">
        <f>IF(#REF!&gt;0,DQ$57,"")</f>
        <v>#REF!</v>
      </c>
      <c r="CO756" s="84"/>
      <c r="CP756" s="2"/>
      <c r="CQ756" s="2"/>
      <c r="CR756" s="2"/>
      <c r="CS756" s="2"/>
      <c r="CT756" s="2"/>
      <c r="CU756" s="2"/>
      <c r="CV756" s="2"/>
      <c r="CX756" s="2"/>
      <c r="CY756" s="2"/>
      <c r="CZ756" s="2"/>
      <c r="DA756" s="2"/>
      <c r="DB756" s="2"/>
      <c r="DC756" s="2"/>
      <c r="DD756" s="2"/>
      <c r="DE756" s="2"/>
      <c r="DF756" s="2"/>
    </row>
    <row r="757" spans="2:110" ht="18" customHeight="1">
      <c r="B757" s="151" t="e">
        <f>IF(#REF!="","",VLOOKUP(#REF!,$CX$11:$DG$26,9,0))</f>
        <v>#REF!</v>
      </c>
      <c r="C757" s="64" t="e">
        <f>IF(#REF!="",0,VLOOKUP(#REF!,$CP$11:$CQ$16,2,0))</f>
        <v>#REF!</v>
      </c>
      <c r="D757" s="65" t="e">
        <f>IF(#REF!="",0,VLOOKUP(#REF!,$CX$11:$CY$26,2,0))</f>
        <v>#REF!</v>
      </c>
      <c r="E757" s="152" t="e">
        <f t="shared" si="131"/>
        <v>#REF!</v>
      </c>
      <c r="F757" s="155" t="e">
        <f>IF(#REF!="","",VLOOKUP(#REF!,#REF!,7,0))</f>
        <v>#REF!</v>
      </c>
      <c r="G757" s="201" t="e">
        <f>IF(OR(#REF!="",F757=""),"",ROUND(#REF!/10^3*F757,3))</f>
        <v>#REF!</v>
      </c>
      <c r="H757" s="201" t="e">
        <f>IF(#REF!&gt;0,#REF!*#REF!/1000,"")</f>
        <v>#REF!</v>
      </c>
      <c r="I757" s="201" t="e">
        <f>IF(#REF!&gt;0,#REF!*#REF!/1000,"")</f>
        <v>#REF!</v>
      </c>
      <c r="J757" s="51" t="e">
        <f>IF(#REF!="●","",IF(#REF!="","",#REF!))</f>
        <v>#REF!</v>
      </c>
      <c r="K757" s="51" t="e">
        <f>IF(#REF!="●","",IF(#REF!="","",#REF!))</f>
        <v>#REF!</v>
      </c>
      <c r="L757" s="74" t="e">
        <f t="shared" si="132"/>
        <v>#REF!</v>
      </c>
      <c r="M757" s="74" t="e">
        <f t="shared" si="133"/>
        <v>#REF!</v>
      </c>
      <c r="N757" s="201" t="e">
        <f>IF(ISNA(L757),"",L757*#REF!)</f>
        <v>#REF!</v>
      </c>
      <c r="O757" s="201" t="e">
        <f>IF(ISNA(M757),"",M757*#REF!)</f>
        <v>#REF!</v>
      </c>
      <c r="P757" s="78" t="e">
        <f>IF(#REF!&gt;0,DQ$6,"")</f>
        <v>#REF!</v>
      </c>
      <c r="Q757" s="99"/>
      <c r="R757" s="411"/>
      <c r="S757" s="412" t="e">
        <f>IF(OR(#REF!="",F757=""),"",ROUND(#REF!/10^3*F757,3))</f>
        <v>#REF!</v>
      </c>
      <c r="T757" s="412" t="e">
        <f>IF(#REF!&gt;0,#REF!*#REF!/1000,"")</f>
        <v>#REF!</v>
      </c>
      <c r="U757" s="412" t="e">
        <f>IF(#REF!&gt;0,#REF!*#REF!/1000,"")</f>
        <v>#REF!</v>
      </c>
      <c r="V757" s="413" t="e">
        <f>IF(OR(#REF!="●",#REF!="●"),"",IF(#REF!="","",#REF!))</f>
        <v>#REF!</v>
      </c>
      <c r="W757" s="413" t="e">
        <f>IF(OR(#REF!="●",#REF!="●"),"",IF(#REF!="","",#REF!))</f>
        <v>#REF!</v>
      </c>
      <c r="X757" s="412" t="e">
        <f>IF(ISNA(L757),"",L757*#REF!)</f>
        <v>#REF!</v>
      </c>
      <c r="Y757" s="412" t="e">
        <f>IF(ISNA(M757),"",M757*#REF!)</f>
        <v>#REF!</v>
      </c>
      <c r="Z757" s="414" t="e">
        <f>IF(#REF!&gt;0,DQ$6,"")</f>
        <v>#REF!</v>
      </c>
      <c r="AA757" s="95" t="e">
        <f>IF(#REF!="","",VLOOKUP(#REF!,#REF!,7,0))</f>
        <v>#REF!</v>
      </c>
      <c r="AB757" s="201" t="e">
        <f>IF(OR(#REF!="",AA757=""),"",ROUND(#REF!/10^3*AA757,3))</f>
        <v>#REF!</v>
      </c>
      <c r="AC757" s="201" t="e">
        <f>IF(#REF!&gt;0,#REF!*#REF!/1000,"")</f>
        <v>#REF!</v>
      </c>
      <c r="AD757" s="201" t="e">
        <f>IF(#REF!&gt;0,#REF!*#REF!/1000,"")</f>
        <v>#REF!</v>
      </c>
      <c r="AE757" s="74" t="e">
        <f t="shared" si="134"/>
        <v>#REF!</v>
      </c>
      <c r="AF757" s="74" t="e">
        <f t="shared" si="135"/>
        <v>#REF!</v>
      </c>
      <c r="AG757" s="201" t="e">
        <f>IF(ISNA(AE757),"",AE757*#REF!)</f>
        <v>#REF!</v>
      </c>
      <c r="AH757" s="201" t="e">
        <f>IF(ISNA(AF757),"",AF757*#REF!)</f>
        <v>#REF!</v>
      </c>
      <c r="AI757" s="78" t="e">
        <f>IF(#REF!&gt;0,DQ$23,"")</f>
        <v>#REF!</v>
      </c>
      <c r="AJ757" s="99"/>
      <c r="AK757" s="411"/>
      <c r="AL757" s="412" t="e">
        <f>IF(OR(#REF!="",F757=""),"",ROUND(#REF!/10^3*F757,3))</f>
        <v>#REF!</v>
      </c>
      <c r="AM757" s="412" t="e">
        <f>IF(#REF!&gt;0,#REF!*#REF!/1000,"")</f>
        <v>#REF!</v>
      </c>
      <c r="AN757" s="412" t="e">
        <f>IF(#REF!&gt;0,#REF!*#REF!/1000,"")</f>
        <v>#REF!</v>
      </c>
      <c r="AO757" s="413" t="e">
        <f>IF(OR(#REF!="●",#REF!="●",#REF!="●"),"",IF(#REF!="","",#REF!))</f>
        <v>#REF!</v>
      </c>
      <c r="AP757" s="413" t="e">
        <f>IF(OR(#REF!="●",#REF!="●",#REF!="●"),"",IF(#REF!="","",#REF!))</f>
        <v>#REF!</v>
      </c>
      <c r="AQ757" s="412" t="e">
        <f>IF(ISNA(L757),"",L757*#REF!)</f>
        <v>#REF!</v>
      </c>
      <c r="AR757" s="412" t="e">
        <f>IF(ISNA(M757),"",M757*#REF!)</f>
        <v>#REF!</v>
      </c>
      <c r="AS757" s="414" t="e">
        <f>IF(#REF!&gt;0,DQ$6,"")</f>
        <v>#REF!</v>
      </c>
      <c r="AT757" s="95" t="e">
        <f>IF(#REF!="","",VLOOKUP(#REF!,#REF!,7,0))</f>
        <v>#REF!</v>
      </c>
      <c r="AU757" s="201" t="e">
        <f>IF(OR(#REF!="",AT757=""),"",ROUND(#REF!/10^3*AT757,3))</f>
        <v>#REF!</v>
      </c>
      <c r="AV757" s="201" t="e">
        <f>IF(#REF!&gt;0,#REF!*#REF!/1000,"")</f>
        <v>#REF!</v>
      </c>
      <c r="AW757" s="201" t="e">
        <f>IF(#REF!&gt;0,#REF!*#REF!/1000,"")</f>
        <v>#REF!</v>
      </c>
      <c r="AX757" s="74" t="e">
        <f t="shared" si="136"/>
        <v>#REF!</v>
      </c>
      <c r="AY757" s="74" t="e">
        <f t="shared" si="137"/>
        <v>#REF!</v>
      </c>
      <c r="AZ757" s="201" t="e">
        <f>IF(ISNA(AX757),"",AX757*#REF!)</f>
        <v>#REF!</v>
      </c>
      <c r="BA757" s="201" t="e">
        <f>IF(ISNA(AY757),"",AY757*#REF!)</f>
        <v>#REF!</v>
      </c>
      <c r="BB757" s="78" t="e">
        <f>IF(#REF!&gt;0,DQ$40,"")</f>
        <v>#REF!</v>
      </c>
      <c r="BC757" s="99"/>
      <c r="BD757" s="650"/>
      <c r="BE757" s="652" t="e">
        <f>IF(OR(#REF!="",F757=""),"",ROUND(#REF!/10^3*F757,3))</f>
        <v>#REF!</v>
      </c>
      <c r="BF757" s="412" t="e">
        <f>IF(#REF!&gt;0,#REF!*#REF!/1000,"")</f>
        <v>#REF!</v>
      </c>
      <c r="BG757" s="412" t="e">
        <f>IF(#REF!&gt;0,#REF!*#REF!/1000,"")</f>
        <v>#REF!</v>
      </c>
      <c r="BH757" s="413" t="e">
        <f>IF(OR(#REF!="●",#REF!="●",#REF!="●",#REF!="●"),"",IF(#REF!="","",#REF!))</f>
        <v>#REF!</v>
      </c>
      <c r="BI757" s="413" t="e">
        <f>IF(OR(#REF!="●",#REF!="●",#REF!="●",#REF!="●"),"",IF(#REF!="","",#REF!))</f>
        <v>#REF!</v>
      </c>
      <c r="BJ757" s="412" t="e">
        <f>IF(ISNA(L757),"",L757*#REF!)</f>
        <v>#REF!</v>
      </c>
      <c r="BK757" s="412" t="e">
        <f>IF(ISNA(M757),"",M757*#REF!)</f>
        <v>#REF!</v>
      </c>
      <c r="BL757" s="415" t="e">
        <f>IF(#REF!&gt;0,DQ$6,"")</f>
        <v>#REF!</v>
      </c>
      <c r="BM757" s="361" t="e">
        <f>IF(#REF!="","",VLOOKUP(#REF!,#REF!,7,0))</f>
        <v>#REF!</v>
      </c>
      <c r="BN757" s="201" t="e">
        <f>IF(OR(#REF!="",BM757=""),"",ROUND(#REF!/10^3*BM757,3))</f>
        <v>#REF!</v>
      </c>
      <c r="BO757" s="201" t="e">
        <f>IF(#REF!&gt;0,#REF!*#REF!/1000,"")</f>
        <v>#REF!</v>
      </c>
      <c r="BP757" s="201" t="e">
        <f>IF(#REF!&gt;0,#REF!*#REF!/1000,"")</f>
        <v>#REF!</v>
      </c>
      <c r="BQ757" s="74" t="e">
        <f t="shared" si="138"/>
        <v>#REF!</v>
      </c>
      <c r="BR757" s="74" t="e">
        <f t="shared" si="139"/>
        <v>#REF!</v>
      </c>
      <c r="BS757" s="201" t="e">
        <f>IF(ISNA(BQ757),"",BQ757*#REF!)</f>
        <v>#REF!</v>
      </c>
      <c r="BT757" s="201" t="e">
        <f>IF(ISNA(BR757),"",BR757*#REF!)</f>
        <v>#REF!</v>
      </c>
      <c r="BU757" s="78" t="e">
        <f>IF(#REF!&gt;0,DQ$57,"")</f>
        <v>#REF!</v>
      </c>
      <c r="BV757" s="99"/>
      <c r="BW757" s="411"/>
      <c r="BX757" s="412" t="e">
        <f>IF(OR(#REF!="",F757=""),"",ROUND(#REF!/10^3*F757,3))</f>
        <v>#REF!</v>
      </c>
      <c r="BY757" s="412" t="e">
        <f>IF(#REF!&gt;0,#REF!*#REF!/1000,"")</f>
        <v>#REF!</v>
      </c>
      <c r="BZ757" s="412" t="e">
        <f>IF(#REF!&gt;0,#REF!*#REF!/1000,"")</f>
        <v>#REF!</v>
      </c>
      <c r="CA757" s="413" t="e">
        <f>IF(OR(#REF!="●",#REF!="●",#REF!="●",#REF!="●",#REF!="●"),"",IF(#REF!="","",#REF!))</f>
        <v>#REF!</v>
      </c>
      <c r="CB757" s="413" t="e">
        <f>IF(OR(#REF!="●",#REF!="●",#REF!="●",#REF!="●",#REF!="●"),"",IF(#REF!="","",#REF!))</f>
        <v>#REF!</v>
      </c>
      <c r="CC757" s="412" t="e">
        <f>IF(ISNA(L757),"",L757*#REF!)</f>
        <v>#REF!</v>
      </c>
      <c r="CD757" s="412" t="e">
        <f>IF(ISNA(M757),"",M757*#REF!)</f>
        <v>#REF!</v>
      </c>
      <c r="CE757" s="415" t="e">
        <f>IF(#REF!&gt;0,DQ$6,"")</f>
        <v>#REF!</v>
      </c>
      <c r="CF757" s="361" t="e">
        <f>IF(#REF!="","",VLOOKUP(#REF!,#REF!,7,0))</f>
        <v>#REF!</v>
      </c>
      <c r="CG757" s="201" t="e">
        <f>IF(OR(#REF!="",CF757=""),"",ROUND(#REF!/10^3*CF757,3))</f>
        <v>#REF!</v>
      </c>
      <c r="CH757" s="201" t="e">
        <f>IF(#REF!&gt;0,#REF!*#REF!/1000,"")</f>
        <v>#REF!</v>
      </c>
      <c r="CI757" s="201" t="e">
        <f>IF(#REF!&gt;0,#REF!*#REF!/1000,"")</f>
        <v>#REF!</v>
      </c>
      <c r="CJ757" s="74" t="e">
        <f t="shared" si="140"/>
        <v>#REF!</v>
      </c>
      <c r="CK757" s="74" t="e">
        <f t="shared" si="141"/>
        <v>#REF!</v>
      </c>
      <c r="CL757" s="201" t="e">
        <f>IF(ISNA(CJ757),"",CJ757*#REF!)</f>
        <v>#REF!</v>
      </c>
      <c r="CM757" s="201" t="e">
        <f>IF(ISNA(CK757),"",CK757*#REF!)</f>
        <v>#REF!</v>
      </c>
      <c r="CN757" s="101" t="e">
        <f>IF(#REF!&gt;0,DQ$57,"")</f>
        <v>#REF!</v>
      </c>
      <c r="CO757" s="84"/>
      <c r="CP757" s="2"/>
      <c r="CQ757" s="2"/>
      <c r="CR757" s="2"/>
      <c r="CS757" s="2"/>
      <c r="CT757" s="2"/>
      <c r="CU757" s="2"/>
      <c r="CV757" s="2"/>
      <c r="CX757" s="2"/>
      <c r="CY757" s="2"/>
      <c r="CZ757" s="2"/>
      <c r="DA757" s="2"/>
      <c r="DB757" s="2"/>
      <c r="DC757" s="2"/>
      <c r="DD757" s="2"/>
      <c r="DE757" s="2"/>
      <c r="DF757" s="2"/>
    </row>
    <row r="758" spans="2:110" ht="18" customHeight="1">
      <c r="B758" s="151" t="e">
        <f>IF(#REF!="","",VLOOKUP(#REF!,$CX$11:$DG$26,9,0))</f>
        <v>#REF!</v>
      </c>
      <c r="C758" s="64" t="e">
        <f>IF(#REF!="",0,VLOOKUP(#REF!,$CP$11:$CQ$16,2,0))</f>
        <v>#REF!</v>
      </c>
      <c r="D758" s="65" t="e">
        <f>IF(#REF!="",0,VLOOKUP(#REF!,$CX$11:$CY$26,2,0))</f>
        <v>#REF!</v>
      </c>
      <c r="E758" s="152" t="e">
        <f t="shared" si="131"/>
        <v>#REF!</v>
      </c>
      <c r="F758" s="155" t="e">
        <f>IF(#REF!="","",VLOOKUP(#REF!,#REF!,7,0))</f>
        <v>#REF!</v>
      </c>
      <c r="G758" s="201" t="e">
        <f>IF(OR(#REF!="",F758=""),"",ROUND(#REF!/10^3*F758,3))</f>
        <v>#REF!</v>
      </c>
      <c r="H758" s="201" t="e">
        <f>IF(#REF!&gt;0,#REF!*#REF!/1000,"")</f>
        <v>#REF!</v>
      </c>
      <c r="I758" s="201" t="e">
        <f>IF(#REF!&gt;0,#REF!*#REF!/1000,"")</f>
        <v>#REF!</v>
      </c>
      <c r="J758" s="51" t="e">
        <f>IF(#REF!="●","",IF(#REF!="","",#REF!))</f>
        <v>#REF!</v>
      </c>
      <c r="K758" s="51" t="e">
        <f>IF(#REF!="●","",IF(#REF!="","",#REF!))</f>
        <v>#REF!</v>
      </c>
      <c r="L758" s="74" t="e">
        <f t="shared" si="132"/>
        <v>#REF!</v>
      </c>
      <c r="M758" s="74" t="e">
        <f t="shared" si="133"/>
        <v>#REF!</v>
      </c>
      <c r="N758" s="201" t="e">
        <f>IF(ISNA(L758),"",L758*#REF!)</f>
        <v>#REF!</v>
      </c>
      <c r="O758" s="201" t="e">
        <f>IF(ISNA(M758),"",M758*#REF!)</f>
        <v>#REF!</v>
      </c>
      <c r="P758" s="78" t="e">
        <f>IF(#REF!&gt;0,DQ$6,"")</f>
        <v>#REF!</v>
      </c>
      <c r="Q758" s="99"/>
      <c r="R758" s="411"/>
      <c r="S758" s="412" t="e">
        <f>IF(OR(#REF!="",F758=""),"",ROUND(#REF!/10^3*F758,3))</f>
        <v>#REF!</v>
      </c>
      <c r="T758" s="412" t="e">
        <f>IF(#REF!&gt;0,#REF!*#REF!/1000,"")</f>
        <v>#REF!</v>
      </c>
      <c r="U758" s="412" t="e">
        <f>IF(#REF!&gt;0,#REF!*#REF!/1000,"")</f>
        <v>#REF!</v>
      </c>
      <c r="V758" s="413" t="e">
        <f>IF(OR(#REF!="●",#REF!="●"),"",IF(#REF!="","",#REF!))</f>
        <v>#REF!</v>
      </c>
      <c r="W758" s="413" t="e">
        <f>IF(OR(#REF!="●",#REF!="●"),"",IF(#REF!="","",#REF!))</f>
        <v>#REF!</v>
      </c>
      <c r="X758" s="412" t="e">
        <f>IF(ISNA(L758),"",L758*#REF!)</f>
        <v>#REF!</v>
      </c>
      <c r="Y758" s="412" t="e">
        <f>IF(ISNA(M758),"",M758*#REF!)</f>
        <v>#REF!</v>
      </c>
      <c r="Z758" s="414" t="e">
        <f>IF(#REF!&gt;0,DQ$6,"")</f>
        <v>#REF!</v>
      </c>
      <c r="AA758" s="95" t="e">
        <f>IF(#REF!="","",VLOOKUP(#REF!,#REF!,7,0))</f>
        <v>#REF!</v>
      </c>
      <c r="AB758" s="201" t="e">
        <f>IF(OR(#REF!="",AA758=""),"",ROUND(#REF!/10^3*AA758,3))</f>
        <v>#REF!</v>
      </c>
      <c r="AC758" s="201" t="e">
        <f>IF(#REF!&gt;0,#REF!*#REF!/1000,"")</f>
        <v>#REF!</v>
      </c>
      <c r="AD758" s="201" t="e">
        <f>IF(#REF!&gt;0,#REF!*#REF!/1000,"")</f>
        <v>#REF!</v>
      </c>
      <c r="AE758" s="74" t="e">
        <f t="shared" si="134"/>
        <v>#REF!</v>
      </c>
      <c r="AF758" s="74" t="e">
        <f t="shared" si="135"/>
        <v>#REF!</v>
      </c>
      <c r="AG758" s="201" t="e">
        <f>IF(ISNA(AE758),"",AE758*#REF!)</f>
        <v>#REF!</v>
      </c>
      <c r="AH758" s="201" t="e">
        <f>IF(ISNA(AF758),"",AF758*#REF!)</f>
        <v>#REF!</v>
      </c>
      <c r="AI758" s="78" t="e">
        <f>IF(#REF!&gt;0,DQ$23,"")</f>
        <v>#REF!</v>
      </c>
      <c r="AJ758" s="99"/>
      <c r="AK758" s="411"/>
      <c r="AL758" s="412" t="e">
        <f>IF(OR(#REF!="",F758=""),"",ROUND(#REF!/10^3*F758,3))</f>
        <v>#REF!</v>
      </c>
      <c r="AM758" s="412" t="e">
        <f>IF(#REF!&gt;0,#REF!*#REF!/1000,"")</f>
        <v>#REF!</v>
      </c>
      <c r="AN758" s="412" t="e">
        <f>IF(#REF!&gt;0,#REF!*#REF!/1000,"")</f>
        <v>#REF!</v>
      </c>
      <c r="AO758" s="413" t="e">
        <f>IF(OR(#REF!="●",#REF!="●",#REF!="●"),"",IF(#REF!="","",#REF!))</f>
        <v>#REF!</v>
      </c>
      <c r="AP758" s="413" t="e">
        <f>IF(OR(#REF!="●",#REF!="●",#REF!="●"),"",IF(#REF!="","",#REF!))</f>
        <v>#REF!</v>
      </c>
      <c r="AQ758" s="412" t="e">
        <f>IF(ISNA(L758),"",L758*#REF!)</f>
        <v>#REF!</v>
      </c>
      <c r="AR758" s="412" t="e">
        <f>IF(ISNA(M758),"",M758*#REF!)</f>
        <v>#REF!</v>
      </c>
      <c r="AS758" s="414" t="e">
        <f>IF(#REF!&gt;0,DQ$6,"")</f>
        <v>#REF!</v>
      </c>
      <c r="AT758" s="95" t="e">
        <f>IF(#REF!="","",VLOOKUP(#REF!,#REF!,7,0))</f>
        <v>#REF!</v>
      </c>
      <c r="AU758" s="201" t="e">
        <f>IF(OR(#REF!="",AT758=""),"",ROUND(#REF!/10^3*AT758,3))</f>
        <v>#REF!</v>
      </c>
      <c r="AV758" s="201" t="e">
        <f>IF(#REF!&gt;0,#REF!*#REF!/1000,"")</f>
        <v>#REF!</v>
      </c>
      <c r="AW758" s="201" t="e">
        <f>IF(#REF!&gt;0,#REF!*#REF!/1000,"")</f>
        <v>#REF!</v>
      </c>
      <c r="AX758" s="74" t="e">
        <f t="shared" si="136"/>
        <v>#REF!</v>
      </c>
      <c r="AY758" s="74" t="e">
        <f t="shared" si="137"/>
        <v>#REF!</v>
      </c>
      <c r="AZ758" s="201" t="e">
        <f>IF(ISNA(AX758),"",AX758*#REF!)</f>
        <v>#REF!</v>
      </c>
      <c r="BA758" s="201" t="e">
        <f>IF(ISNA(AY758),"",AY758*#REF!)</f>
        <v>#REF!</v>
      </c>
      <c r="BB758" s="78" t="e">
        <f>IF(#REF!&gt;0,DQ$40,"")</f>
        <v>#REF!</v>
      </c>
      <c r="BC758" s="99"/>
      <c r="BD758" s="650"/>
      <c r="BE758" s="652" t="e">
        <f>IF(OR(#REF!="",F758=""),"",ROUND(#REF!/10^3*F758,3))</f>
        <v>#REF!</v>
      </c>
      <c r="BF758" s="412" t="e">
        <f>IF(#REF!&gt;0,#REF!*#REF!/1000,"")</f>
        <v>#REF!</v>
      </c>
      <c r="BG758" s="412" t="e">
        <f>IF(#REF!&gt;0,#REF!*#REF!/1000,"")</f>
        <v>#REF!</v>
      </c>
      <c r="BH758" s="413" t="e">
        <f>IF(OR(#REF!="●",#REF!="●",#REF!="●",#REF!="●"),"",IF(#REF!="","",#REF!))</f>
        <v>#REF!</v>
      </c>
      <c r="BI758" s="413" t="e">
        <f>IF(OR(#REF!="●",#REF!="●",#REF!="●",#REF!="●"),"",IF(#REF!="","",#REF!))</f>
        <v>#REF!</v>
      </c>
      <c r="BJ758" s="412" t="e">
        <f>IF(ISNA(L758),"",L758*#REF!)</f>
        <v>#REF!</v>
      </c>
      <c r="BK758" s="412" t="e">
        <f>IF(ISNA(M758),"",M758*#REF!)</f>
        <v>#REF!</v>
      </c>
      <c r="BL758" s="415" t="e">
        <f>IF(#REF!&gt;0,DQ$6,"")</f>
        <v>#REF!</v>
      </c>
      <c r="BM758" s="361" t="e">
        <f>IF(#REF!="","",VLOOKUP(#REF!,#REF!,7,0))</f>
        <v>#REF!</v>
      </c>
      <c r="BN758" s="201" t="e">
        <f>IF(OR(#REF!="",BM758=""),"",ROUND(#REF!/10^3*BM758,3))</f>
        <v>#REF!</v>
      </c>
      <c r="BO758" s="201" t="e">
        <f>IF(#REF!&gt;0,#REF!*#REF!/1000,"")</f>
        <v>#REF!</v>
      </c>
      <c r="BP758" s="201" t="e">
        <f>IF(#REF!&gt;0,#REF!*#REF!/1000,"")</f>
        <v>#REF!</v>
      </c>
      <c r="BQ758" s="74" t="e">
        <f t="shared" si="138"/>
        <v>#REF!</v>
      </c>
      <c r="BR758" s="74" t="e">
        <f t="shared" si="139"/>
        <v>#REF!</v>
      </c>
      <c r="BS758" s="201" t="e">
        <f>IF(ISNA(BQ758),"",BQ758*#REF!)</f>
        <v>#REF!</v>
      </c>
      <c r="BT758" s="201" t="e">
        <f>IF(ISNA(BR758),"",BR758*#REF!)</f>
        <v>#REF!</v>
      </c>
      <c r="BU758" s="78" t="e">
        <f>IF(#REF!&gt;0,DQ$57,"")</f>
        <v>#REF!</v>
      </c>
      <c r="BV758" s="99"/>
      <c r="BW758" s="411"/>
      <c r="BX758" s="412" t="e">
        <f>IF(OR(#REF!="",F758=""),"",ROUND(#REF!/10^3*F758,3))</f>
        <v>#REF!</v>
      </c>
      <c r="BY758" s="412" t="e">
        <f>IF(#REF!&gt;0,#REF!*#REF!/1000,"")</f>
        <v>#REF!</v>
      </c>
      <c r="BZ758" s="412" t="e">
        <f>IF(#REF!&gt;0,#REF!*#REF!/1000,"")</f>
        <v>#REF!</v>
      </c>
      <c r="CA758" s="413" t="e">
        <f>IF(OR(#REF!="●",#REF!="●",#REF!="●",#REF!="●",#REF!="●"),"",IF(#REF!="","",#REF!))</f>
        <v>#REF!</v>
      </c>
      <c r="CB758" s="413" t="e">
        <f>IF(OR(#REF!="●",#REF!="●",#REF!="●",#REF!="●",#REF!="●"),"",IF(#REF!="","",#REF!))</f>
        <v>#REF!</v>
      </c>
      <c r="CC758" s="412" t="e">
        <f>IF(ISNA(L758),"",L758*#REF!)</f>
        <v>#REF!</v>
      </c>
      <c r="CD758" s="412" t="e">
        <f>IF(ISNA(M758),"",M758*#REF!)</f>
        <v>#REF!</v>
      </c>
      <c r="CE758" s="415" t="e">
        <f>IF(#REF!&gt;0,DQ$6,"")</f>
        <v>#REF!</v>
      </c>
      <c r="CF758" s="361" t="e">
        <f>IF(#REF!="","",VLOOKUP(#REF!,#REF!,7,0))</f>
        <v>#REF!</v>
      </c>
      <c r="CG758" s="201" t="e">
        <f>IF(OR(#REF!="",CF758=""),"",ROUND(#REF!/10^3*CF758,3))</f>
        <v>#REF!</v>
      </c>
      <c r="CH758" s="201" t="e">
        <f>IF(#REF!&gt;0,#REF!*#REF!/1000,"")</f>
        <v>#REF!</v>
      </c>
      <c r="CI758" s="201" t="e">
        <f>IF(#REF!&gt;0,#REF!*#REF!/1000,"")</f>
        <v>#REF!</v>
      </c>
      <c r="CJ758" s="74" t="e">
        <f t="shared" si="140"/>
        <v>#REF!</v>
      </c>
      <c r="CK758" s="74" t="e">
        <f t="shared" si="141"/>
        <v>#REF!</v>
      </c>
      <c r="CL758" s="201" t="e">
        <f>IF(ISNA(CJ758),"",CJ758*#REF!)</f>
        <v>#REF!</v>
      </c>
      <c r="CM758" s="201" t="e">
        <f>IF(ISNA(CK758),"",CK758*#REF!)</f>
        <v>#REF!</v>
      </c>
      <c r="CN758" s="101" t="e">
        <f>IF(#REF!&gt;0,DQ$57,"")</f>
        <v>#REF!</v>
      </c>
      <c r="CO758" s="84"/>
      <c r="CP758" s="2"/>
      <c r="CQ758" s="2"/>
      <c r="CR758" s="2"/>
      <c r="CS758" s="2"/>
      <c r="CT758" s="2"/>
      <c r="CU758" s="2"/>
      <c r="CV758" s="2"/>
      <c r="CX758" s="2"/>
      <c r="CY758" s="2"/>
      <c r="CZ758" s="2"/>
      <c r="DA758" s="2"/>
      <c r="DB758" s="2"/>
      <c r="DC758" s="2"/>
      <c r="DD758" s="2"/>
      <c r="DE758" s="2"/>
      <c r="DF758" s="2"/>
    </row>
    <row r="759" spans="2:110" ht="18" customHeight="1">
      <c r="B759" s="151" t="e">
        <f>IF(#REF!="","",VLOOKUP(#REF!,$CX$11:$DG$26,9,0))</f>
        <v>#REF!</v>
      </c>
      <c r="C759" s="64" t="e">
        <f>IF(#REF!="",0,VLOOKUP(#REF!,$CP$11:$CQ$16,2,0))</f>
        <v>#REF!</v>
      </c>
      <c r="D759" s="65" t="e">
        <f>IF(#REF!="",0,VLOOKUP(#REF!,$CX$11:$CY$26,2,0))</f>
        <v>#REF!</v>
      </c>
      <c r="E759" s="152" t="e">
        <f t="shared" si="131"/>
        <v>#REF!</v>
      </c>
      <c r="F759" s="155" t="e">
        <f>IF(#REF!="","",VLOOKUP(#REF!,#REF!,7,0))</f>
        <v>#REF!</v>
      </c>
      <c r="G759" s="201" t="e">
        <f>IF(OR(#REF!="",F759=""),"",ROUND(#REF!/10^3*F759,3))</f>
        <v>#REF!</v>
      </c>
      <c r="H759" s="201" t="e">
        <f>IF(#REF!&gt;0,#REF!*#REF!/1000,"")</f>
        <v>#REF!</v>
      </c>
      <c r="I759" s="201" t="e">
        <f>IF(#REF!&gt;0,#REF!*#REF!/1000,"")</f>
        <v>#REF!</v>
      </c>
      <c r="J759" s="51" t="e">
        <f>IF(#REF!="●","",IF(#REF!="","",#REF!))</f>
        <v>#REF!</v>
      </c>
      <c r="K759" s="51" t="e">
        <f>IF(#REF!="●","",IF(#REF!="","",#REF!))</f>
        <v>#REF!</v>
      </c>
      <c r="L759" s="74" t="e">
        <f t="shared" si="132"/>
        <v>#REF!</v>
      </c>
      <c r="M759" s="74" t="e">
        <f t="shared" si="133"/>
        <v>#REF!</v>
      </c>
      <c r="N759" s="201" t="e">
        <f>IF(ISNA(L759),"",L759*#REF!)</f>
        <v>#REF!</v>
      </c>
      <c r="O759" s="201" t="e">
        <f>IF(ISNA(M759),"",M759*#REF!)</f>
        <v>#REF!</v>
      </c>
      <c r="P759" s="78" t="e">
        <f>IF(#REF!&gt;0,DQ$6,"")</f>
        <v>#REF!</v>
      </c>
      <c r="Q759" s="99"/>
      <c r="R759" s="411"/>
      <c r="S759" s="412" t="e">
        <f>IF(OR(#REF!="",F759=""),"",ROUND(#REF!/10^3*F759,3))</f>
        <v>#REF!</v>
      </c>
      <c r="T759" s="412" t="e">
        <f>IF(#REF!&gt;0,#REF!*#REF!/1000,"")</f>
        <v>#REF!</v>
      </c>
      <c r="U759" s="412" t="e">
        <f>IF(#REF!&gt;0,#REF!*#REF!/1000,"")</f>
        <v>#REF!</v>
      </c>
      <c r="V759" s="413" t="e">
        <f>IF(OR(#REF!="●",#REF!="●"),"",IF(#REF!="","",#REF!))</f>
        <v>#REF!</v>
      </c>
      <c r="W759" s="413" t="e">
        <f>IF(OR(#REF!="●",#REF!="●"),"",IF(#REF!="","",#REF!))</f>
        <v>#REF!</v>
      </c>
      <c r="X759" s="412" t="e">
        <f>IF(ISNA(L759),"",L759*#REF!)</f>
        <v>#REF!</v>
      </c>
      <c r="Y759" s="412" t="e">
        <f>IF(ISNA(M759),"",M759*#REF!)</f>
        <v>#REF!</v>
      </c>
      <c r="Z759" s="414" t="e">
        <f>IF(#REF!&gt;0,DQ$6,"")</f>
        <v>#REF!</v>
      </c>
      <c r="AA759" s="95" t="e">
        <f>IF(#REF!="","",VLOOKUP(#REF!,#REF!,7,0))</f>
        <v>#REF!</v>
      </c>
      <c r="AB759" s="201" t="e">
        <f>IF(OR(#REF!="",AA759=""),"",ROUND(#REF!/10^3*AA759,3))</f>
        <v>#REF!</v>
      </c>
      <c r="AC759" s="201" t="e">
        <f>IF(#REF!&gt;0,#REF!*#REF!/1000,"")</f>
        <v>#REF!</v>
      </c>
      <c r="AD759" s="201" t="e">
        <f>IF(#REF!&gt;0,#REF!*#REF!/1000,"")</f>
        <v>#REF!</v>
      </c>
      <c r="AE759" s="74" t="e">
        <f t="shared" si="134"/>
        <v>#REF!</v>
      </c>
      <c r="AF759" s="74" t="e">
        <f t="shared" si="135"/>
        <v>#REF!</v>
      </c>
      <c r="AG759" s="201" t="e">
        <f>IF(ISNA(AE759),"",AE759*#REF!)</f>
        <v>#REF!</v>
      </c>
      <c r="AH759" s="201" t="e">
        <f>IF(ISNA(AF759),"",AF759*#REF!)</f>
        <v>#REF!</v>
      </c>
      <c r="AI759" s="78" t="e">
        <f>IF(#REF!&gt;0,DQ$23,"")</f>
        <v>#REF!</v>
      </c>
      <c r="AJ759" s="99"/>
      <c r="AK759" s="411"/>
      <c r="AL759" s="412" t="e">
        <f>IF(OR(#REF!="",F759=""),"",ROUND(#REF!/10^3*F759,3))</f>
        <v>#REF!</v>
      </c>
      <c r="AM759" s="412" t="e">
        <f>IF(#REF!&gt;0,#REF!*#REF!/1000,"")</f>
        <v>#REF!</v>
      </c>
      <c r="AN759" s="412" t="e">
        <f>IF(#REF!&gt;0,#REF!*#REF!/1000,"")</f>
        <v>#REF!</v>
      </c>
      <c r="AO759" s="413" t="e">
        <f>IF(OR(#REF!="●",#REF!="●",#REF!="●"),"",IF(#REF!="","",#REF!))</f>
        <v>#REF!</v>
      </c>
      <c r="AP759" s="413" t="e">
        <f>IF(OR(#REF!="●",#REF!="●",#REF!="●"),"",IF(#REF!="","",#REF!))</f>
        <v>#REF!</v>
      </c>
      <c r="AQ759" s="412" t="e">
        <f>IF(ISNA(L759),"",L759*#REF!)</f>
        <v>#REF!</v>
      </c>
      <c r="AR759" s="412" t="e">
        <f>IF(ISNA(M759),"",M759*#REF!)</f>
        <v>#REF!</v>
      </c>
      <c r="AS759" s="414" t="e">
        <f>IF(#REF!&gt;0,DQ$6,"")</f>
        <v>#REF!</v>
      </c>
      <c r="AT759" s="95" t="e">
        <f>IF(#REF!="","",VLOOKUP(#REF!,#REF!,7,0))</f>
        <v>#REF!</v>
      </c>
      <c r="AU759" s="201" t="e">
        <f>IF(OR(#REF!="",AT759=""),"",ROUND(#REF!/10^3*AT759,3))</f>
        <v>#REF!</v>
      </c>
      <c r="AV759" s="201" t="e">
        <f>IF(#REF!&gt;0,#REF!*#REF!/1000,"")</f>
        <v>#REF!</v>
      </c>
      <c r="AW759" s="201" t="e">
        <f>IF(#REF!&gt;0,#REF!*#REF!/1000,"")</f>
        <v>#REF!</v>
      </c>
      <c r="AX759" s="74" t="e">
        <f t="shared" si="136"/>
        <v>#REF!</v>
      </c>
      <c r="AY759" s="74" t="e">
        <f t="shared" si="137"/>
        <v>#REF!</v>
      </c>
      <c r="AZ759" s="201" t="e">
        <f>IF(ISNA(AX759),"",AX759*#REF!)</f>
        <v>#REF!</v>
      </c>
      <c r="BA759" s="201" t="e">
        <f>IF(ISNA(AY759),"",AY759*#REF!)</f>
        <v>#REF!</v>
      </c>
      <c r="BB759" s="78" t="e">
        <f>IF(#REF!&gt;0,DQ$40,"")</f>
        <v>#REF!</v>
      </c>
      <c r="BC759" s="99"/>
      <c r="BD759" s="650"/>
      <c r="BE759" s="652" t="e">
        <f>IF(OR(#REF!="",F759=""),"",ROUND(#REF!/10^3*F759,3))</f>
        <v>#REF!</v>
      </c>
      <c r="BF759" s="412" t="e">
        <f>IF(#REF!&gt;0,#REF!*#REF!/1000,"")</f>
        <v>#REF!</v>
      </c>
      <c r="BG759" s="412" t="e">
        <f>IF(#REF!&gt;0,#REF!*#REF!/1000,"")</f>
        <v>#REF!</v>
      </c>
      <c r="BH759" s="413" t="e">
        <f>IF(OR(#REF!="●",#REF!="●",#REF!="●",#REF!="●"),"",IF(#REF!="","",#REF!))</f>
        <v>#REF!</v>
      </c>
      <c r="BI759" s="413" t="e">
        <f>IF(OR(#REF!="●",#REF!="●",#REF!="●",#REF!="●"),"",IF(#REF!="","",#REF!))</f>
        <v>#REF!</v>
      </c>
      <c r="BJ759" s="412" t="e">
        <f>IF(ISNA(L759),"",L759*#REF!)</f>
        <v>#REF!</v>
      </c>
      <c r="BK759" s="412" t="e">
        <f>IF(ISNA(M759),"",M759*#REF!)</f>
        <v>#REF!</v>
      </c>
      <c r="BL759" s="415" t="e">
        <f>IF(#REF!&gt;0,DQ$6,"")</f>
        <v>#REF!</v>
      </c>
      <c r="BM759" s="361" t="e">
        <f>IF(#REF!="","",VLOOKUP(#REF!,#REF!,7,0))</f>
        <v>#REF!</v>
      </c>
      <c r="BN759" s="201" t="e">
        <f>IF(OR(#REF!="",BM759=""),"",ROUND(#REF!/10^3*BM759,3))</f>
        <v>#REF!</v>
      </c>
      <c r="BO759" s="201" t="e">
        <f>IF(#REF!&gt;0,#REF!*#REF!/1000,"")</f>
        <v>#REF!</v>
      </c>
      <c r="BP759" s="201" t="e">
        <f>IF(#REF!&gt;0,#REF!*#REF!/1000,"")</f>
        <v>#REF!</v>
      </c>
      <c r="BQ759" s="74" t="e">
        <f t="shared" si="138"/>
        <v>#REF!</v>
      </c>
      <c r="BR759" s="74" t="e">
        <f t="shared" si="139"/>
        <v>#REF!</v>
      </c>
      <c r="BS759" s="201" t="e">
        <f>IF(ISNA(BQ759),"",BQ759*#REF!)</f>
        <v>#REF!</v>
      </c>
      <c r="BT759" s="201" t="e">
        <f>IF(ISNA(BR759),"",BR759*#REF!)</f>
        <v>#REF!</v>
      </c>
      <c r="BU759" s="78" t="e">
        <f>IF(#REF!&gt;0,DQ$57,"")</f>
        <v>#REF!</v>
      </c>
      <c r="BV759" s="99"/>
      <c r="BW759" s="411"/>
      <c r="BX759" s="412" t="e">
        <f>IF(OR(#REF!="",F759=""),"",ROUND(#REF!/10^3*F759,3))</f>
        <v>#REF!</v>
      </c>
      <c r="BY759" s="412" t="e">
        <f>IF(#REF!&gt;0,#REF!*#REF!/1000,"")</f>
        <v>#REF!</v>
      </c>
      <c r="BZ759" s="412" t="e">
        <f>IF(#REF!&gt;0,#REF!*#REF!/1000,"")</f>
        <v>#REF!</v>
      </c>
      <c r="CA759" s="413" t="e">
        <f>IF(OR(#REF!="●",#REF!="●",#REF!="●",#REF!="●",#REF!="●"),"",IF(#REF!="","",#REF!))</f>
        <v>#REF!</v>
      </c>
      <c r="CB759" s="413" t="e">
        <f>IF(OR(#REF!="●",#REF!="●",#REF!="●",#REF!="●",#REF!="●"),"",IF(#REF!="","",#REF!))</f>
        <v>#REF!</v>
      </c>
      <c r="CC759" s="412" t="e">
        <f>IF(ISNA(L759),"",L759*#REF!)</f>
        <v>#REF!</v>
      </c>
      <c r="CD759" s="412" t="e">
        <f>IF(ISNA(M759),"",M759*#REF!)</f>
        <v>#REF!</v>
      </c>
      <c r="CE759" s="415" t="e">
        <f>IF(#REF!&gt;0,DQ$6,"")</f>
        <v>#REF!</v>
      </c>
      <c r="CF759" s="361" t="e">
        <f>IF(#REF!="","",VLOOKUP(#REF!,#REF!,7,0))</f>
        <v>#REF!</v>
      </c>
      <c r="CG759" s="201" t="e">
        <f>IF(OR(#REF!="",CF759=""),"",ROUND(#REF!/10^3*CF759,3))</f>
        <v>#REF!</v>
      </c>
      <c r="CH759" s="201" t="e">
        <f>IF(#REF!&gt;0,#REF!*#REF!/1000,"")</f>
        <v>#REF!</v>
      </c>
      <c r="CI759" s="201" t="e">
        <f>IF(#REF!&gt;0,#REF!*#REF!/1000,"")</f>
        <v>#REF!</v>
      </c>
      <c r="CJ759" s="74" t="e">
        <f t="shared" si="140"/>
        <v>#REF!</v>
      </c>
      <c r="CK759" s="74" t="e">
        <f t="shared" si="141"/>
        <v>#REF!</v>
      </c>
      <c r="CL759" s="201" t="e">
        <f>IF(ISNA(CJ759),"",CJ759*#REF!)</f>
        <v>#REF!</v>
      </c>
      <c r="CM759" s="201" t="e">
        <f>IF(ISNA(CK759),"",CK759*#REF!)</f>
        <v>#REF!</v>
      </c>
      <c r="CN759" s="101" t="e">
        <f>IF(#REF!&gt;0,DQ$57,"")</f>
        <v>#REF!</v>
      </c>
      <c r="CO759" s="84"/>
      <c r="CP759" s="2"/>
      <c r="CQ759" s="2"/>
      <c r="CR759" s="2"/>
      <c r="CS759" s="2"/>
      <c r="CT759" s="2"/>
      <c r="CU759" s="2"/>
      <c r="CV759" s="2"/>
      <c r="CX759" s="2"/>
      <c r="CY759" s="2"/>
      <c r="CZ759" s="2"/>
      <c r="DA759" s="2"/>
      <c r="DB759" s="2"/>
      <c r="DC759" s="2"/>
      <c r="DD759" s="2"/>
      <c r="DE759" s="2"/>
      <c r="DF759" s="2"/>
    </row>
    <row r="760" spans="2:110" ht="18" customHeight="1">
      <c r="B760" s="151" t="e">
        <f>IF(#REF!="","",VLOOKUP(#REF!,$CX$11:$DG$26,9,0))</f>
        <v>#REF!</v>
      </c>
      <c r="C760" s="64" t="e">
        <f>IF(#REF!="",0,VLOOKUP(#REF!,$CP$11:$CQ$16,2,0))</f>
        <v>#REF!</v>
      </c>
      <c r="D760" s="65" t="e">
        <f>IF(#REF!="",0,VLOOKUP(#REF!,$CX$11:$CY$26,2,0))</f>
        <v>#REF!</v>
      </c>
      <c r="E760" s="152" t="e">
        <f t="shared" si="131"/>
        <v>#REF!</v>
      </c>
      <c r="F760" s="155" t="e">
        <f>IF(#REF!="","",VLOOKUP(#REF!,#REF!,7,0))</f>
        <v>#REF!</v>
      </c>
      <c r="G760" s="201" t="e">
        <f>IF(OR(#REF!="",F760=""),"",ROUND(#REF!/10^3*F760,3))</f>
        <v>#REF!</v>
      </c>
      <c r="H760" s="201" t="e">
        <f>IF(#REF!&gt;0,#REF!*#REF!/1000,"")</f>
        <v>#REF!</v>
      </c>
      <c r="I760" s="201" t="e">
        <f>IF(#REF!&gt;0,#REF!*#REF!/1000,"")</f>
        <v>#REF!</v>
      </c>
      <c r="J760" s="51" t="e">
        <f>IF(#REF!="●","",IF(#REF!="","",#REF!))</f>
        <v>#REF!</v>
      </c>
      <c r="K760" s="51" t="e">
        <f>IF(#REF!="●","",IF(#REF!="","",#REF!))</f>
        <v>#REF!</v>
      </c>
      <c r="L760" s="74" t="e">
        <f t="shared" si="132"/>
        <v>#REF!</v>
      </c>
      <c r="M760" s="74" t="e">
        <f t="shared" si="133"/>
        <v>#REF!</v>
      </c>
      <c r="N760" s="201" t="e">
        <f>IF(ISNA(L760),"",L760*#REF!)</f>
        <v>#REF!</v>
      </c>
      <c r="O760" s="201" t="e">
        <f>IF(ISNA(M760),"",M760*#REF!)</f>
        <v>#REF!</v>
      </c>
      <c r="P760" s="78" t="e">
        <f>IF(#REF!&gt;0,DQ$6,"")</f>
        <v>#REF!</v>
      </c>
      <c r="Q760" s="99"/>
      <c r="R760" s="411"/>
      <c r="S760" s="412" t="e">
        <f>IF(OR(#REF!="",F760=""),"",ROUND(#REF!/10^3*F760,3))</f>
        <v>#REF!</v>
      </c>
      <c r="T760" s="412" t="e">
        <f>IF(#REF!&gt;0,#REF!*#REF!/1000,"")</f>
        <v>#REF!</v>
      </c>
      <c r="U760" s="412" t="e">
        <f>IF(#REF!&gt;0,#REF!*#REF!/1000,"")</f>
        <v>#REF!</v>
      </c>
      <c r="V760" s="413" t="e">
        <f>IF(OR(#REF!="●",#REF!="●"),"",IF(#REF!="","",#REF!))</f>
        <v>#REF!</v>
      </c>
      <c r="W760" s="413" t="e">
        <f>IF(OR(#REF!="●",#REF!="●"),"",IF(#REF!="","",#REF!))</f>
        <v>#REF!</v>
      </c>
      <c r="X760" s="412" t="e">
        <f>IF(ISNA(L760),"",L760*#REF!)</f>
        <v>#REF!</v>
      </c>
      <c r="Y760" s="412" t="e">
        <f>IF(ISNA(M760),"",M760*#REF!)</f>
        <v>#REF!</v>
      </c>
      <c r="Z760" s="414" t="e">
        <f>IF(#REF!&gt;0,DQ$6,"")</f>
        <v>#REF!</v>
      </c>
      <c r="AA760" s="95" t="e">
        <f>IF(#REF!="","",VLOOKUP(#REF!,#REF!,7,0))</f>
        <v>#REF!</v>
      </c>
      <c r="AB760" s="201" t="e">
        <f>IF(OR(#REF!="",AA760=""),"",ROUND(#REF!/10^3*AA760,3))</f>
        <v>#REF!</v>
      </c>
      <c r="AC760" s="201" t="e">
        <f>IF(#REF!&gt;0,#REF!*#REF!/1000,"")</f>
        <v>#REF!</v>
      </c>
      <c r="AD760" s="201" t="e">
        <f>IF(#REF!&gt;0,#REF!*#REF!/1000,"")</f>
        <v>#REF!</v>
      </c>
      <c r="AE760" s="74" t="e">
        <f t="shared" si="134"/>
        <v>#REF!</v>
      </c>
      <c r="AF760" s="74" t="e">
        <f t="shared" si="135"/>
        <v>#REF!</v>
      </c>
      <c r="AG760" s="201" t="e">
        <f>IF(ISNA(AE760),"",AE760*#REF!)</f>
        <v>#REF!</v>
      </c>
      <c r="AH760" s="201" t="e">
        <f>IF(ISNA(AF760),"",AF760*#REF!)</f>
        <v>#REF!</v>
      </c>
      <c r="AI760" s="78" t="e">
        <f>IF(#REF!&gt;0,DQ$23,"")</f>
        <v>#REF!</v>
      </c>
      <c r="AJ760" s="99"/>
      <c r="AK760" s="411"/>
      <c r="AL760" s="412" t="e">
        <f>IF(OR(#REF!="",F760=""),"",ROUND(#REF!/10^3*F760,3))</f>
        <v>#REF!</v>
      </c>
      <c r="AM760" s="412" t="e">
        <f>IF(#REF!&gt;0,#REF!*#REF!/1000,"")</f>
        <v>#REF!</v>
      </c>
      <c r="AN760" s="412" t="e">
        <f>IF(#REF!&gt;0,#REF!*#REF!/1000,"")</f>
        <v>#REF!</v>
      </c>
      <c r="AO760" s="413" t="e">
        <f>IF(OR(#REF!="●",#REF!="●",#REF!="●"),"",IF(#REF!="","",#REF!))</f>
        <v>#REF!</v>
      </c>
      <c r="AP760" s="413" t="e">
        <f>IF(OR(#REF!="●",#REF!="●",#REF!="●"),"",IF(#REF!="","",#REF!))</f>
        <v>#REF!</v>
      </c>
      <c r="AQ760" s="412" t="e">
        <f>IF(ISNA(L760),"",L760*#REF!)</f>
        <v>#REF!</v>
      </c>
      <c r="AR760" s="412" t="e">
        <f>IF(ISNA(M760),"",M760*#REF!)</f>
        <v>#REF!</v>
      </c>
      <c r="AS760" s="414" t="e">
        <f>IF(#REF!&gt;0,DQ$6,"")</f>
        <v>#REF!</v>
      </c>
      <c r="AT760" s="95" t="e">
        <f>IF(#REF!="","",VLOOKUP(#REF!,#REF!,7,0))</f>
        <v>#REF!</v>
      </c>
      <c r="AU760" s="201" t="e">
        <f>IF(OR(#REF!="",AT760=""),"",ROUND(#REF!/10^3*AT760,3))</f>
        <v>#REF!</v>
      </c>
      <c r="AV760" s="201" t="e">
        <f>IF(#REF!&gt;0,#REF!*#REF!/1000,"")</f>
        <v>#REF!</v>
      </c>
      <c r="AW760" s="201" t="e">
        <f>IF(#REF!&gt;0,#REF!*#REF!/1000,"")</f>
        <v>#REF!</v>
      </c>
      <c r="AX760" s="74" t="e">
        <f t="shared" si="136"/>
        <v>#REF!</v>
      </c>
      <c r="AY760" s="74" t="e">
        <f t="shared" si="137"/>
        <v>#REF!</v>
      </c>
      <c r="AZ760" s="201" t="e">
        <f>IF(ISNA(AX760),"",AX760*#REF!)</f>
        <v>#REF!</v>
      </c>
      <c r="BA760" s="201" t="e">
        <f>IF(ISNA(AY760),"",AY760*#REF!)</f>
        <v>#REF!</v>
      </c>
      <c r="BB760" s="78" t="e">
        <f>IF(#REF!&gt;0,DQ$40,"")</f>
        <v>#REF!</v>
      </c>
      <c r="BC760" s="99"/>
      <c r="BD760" s="650"/>
      <c r="BE760" s="652" t="e">
        <f>IF(OR(#REF!="",F760=""),"",ROUND(#REF!/10^3*F760,3))</f>
        <v>#REF!</v>
      </c>
      <c r="BF760" s="412" t="e">
        <f>IF(#REF!&gt;0,#REF!*#REF!/1000,"")</f>
        <v>#REF!</v>
      </c>
      <c r="BG760" s="412" t="e">
        <f>IF(#REF!&gt;0,#REF!*#REF!/1000,"")</f>
        <v>#REF!</v>
      </c>
      <c r="BH760" s="413" t="e">
        <f>IF(OR(#REF!="●",#REF!="●",#REF!="●",#REF!="●"),"",IF(#REF!="","",#REF!))</f>
        <v>#REF!</v>
      </c>
      <c r="BI760" s="413" t="e">
        <f>IF(OR(#REF!="●",#REF!="●",#REF!="●",#REF!="●"),"",IF(#REF!="","",#REF!))</f>
        <v>#REF!</v>
      </c>
      <c r="BJ760" s="412" t="e">
        <f>IF(ISNA(L760),"",L760*#REF!)</f>
        <v>#REF!</v>
      </c>
      <c r="BK760" s="412" t="e">
        <f>IF(ISNA(M760),"",M760*#REF!)</f>
        <v>#REF!</v>
      </c>
      <c r="BL760" s="415" t="e">
        <f>IF(#REF!&gt;0,DQ$6,"")</f>
        <v>#REF!</v>
      </c>
      <c r="BM760" s="361" t="e">
        <f>IF(#REF!="","",VLOOKUP(#REF!,#REF!,7,0))</f>
        <v>#REF!</v>
      </c>
      <c r="BN760" s="201" t="e">
        <f>IF(OR(#REF!="",BM760=""),"",ROUND(#REF!/10^3*BM760,3))</f>
        <v>#REF!</v>
      </c>
      <c r="BO760" s="201" t="e">
        <f>IF(#REF!&gt;0,#REF!*#REF!/1000,"")</f>
        <v>#REF!</v>
      </c>
      <c r="BP760" s="201" t="e">
        <f>IF(#REF!&gt;0,#REF!*#REF!/1000,"")</f>
        <v>#REF!</v>
      </c>
      <c r="BQ760" s="74" t="e">
        <f t="shared" si="138"/>
        <v>#REF!</v>
      </c>
      <c r="BR760" s="74" t="e">
        <f t="shared" si="139"/>
        <v>#REF!</v>
      </c>
      <c r="BS760" s="201" t="e">
        <f>IF(ISNA(BQ760),"",BQ760*#REF!)</f>
        <v>#REF!</v>
      </c>
      <c r="BT760" s="201" t="e">
        <f>IF(ISNA(BR760),"",BR760*#REF!)</f>
        <v>#REF!</v>
      </c>
      <c r="BU760" s="78" t="e">
        <f>IF(#REF!&gt;0,DQ$57,"")</f>
        <v>#REF!</v>
      </c>
      <c r="BV760" s="99"/>
      <c r="BW760" s="411"/>
      <c r="BX760" s="412" t="e">
        <f>IF(OR(#REF!="",F760=""),"",ROUND(#REF!/10^3*F760,3))</f>
        <v>#REF!</v>
      </c>
      <c r="BY760" s="412" t="e">
        <f>IF(#REF!&gt;0,#REF!*#REF!/1000,"")</f>
        <v>#REF!</v>
      </c>
      <c r="BZ760" s="412" t="e">
        <f>IF(#REF!&gt;0,#REF!*#REF!/1000,"")</f>
        <v>#REF!</v>
      </c>
      <c r="CA760" s="413" t="e">
        <f>IF(OR(#REF!="●",#REF!="●",#REF!="●",#REF!="●",#REF!="●"),"",IF(#REF!="","",#REF!))</f>
        <v>#REF!</v>
      </c>
      <c r="CB760" s="413" t="e">
        <f>IF(OR(#REF!="●",#REF!="●",#REF!="●",#REF!="●",#REF!="●"),"",IF(#REF!="","",#REF!))</f>
        <v>#REF!</v>
      </c>
      <c r="CC760" s="412" t="e">
        <f>IF(ISNA(L760),"",L760*#REF!)</f>
        <v>#REF!</v>
      </c>
      <c r="CD760" s="412" t="e">
        <f>IF(ISNA(M760),"",M760*#REF!)</f>
        <v>#REF!</v>
      </c>
      <c r="CE760" s="415" t="e">
        <f>IF(#REF!&gt;0,DQ$6,"")</f>
        <v>#REF!</v>
      </c>
      <c r="CF760" s="361" t="e">
        <f>IF(#REF!="","",VLOOKUP(#REF!,#REF!,7,0))</f>
        <v>#REF!</v>
      </c>
      <c r="CG760" s="201" t="e">
        <f>IF(OR(#REF!="",CF760=""),"",ROUND(#REF!/10^3*CF760,3))</f>
        <v>#REF!</v>
      </c>
      <c r="CH760" s="201" t="e">
        <f>IF(#REF!&gt;0,#REF!*#REF!/1000,"")</f>
        <v>#REF!</v>
      </c>
      <c r="CI760" s="201" t="e">
        <f>IF(#REF!&gt;0,#REF!*#REF!/1000,"")</f>
        <v>#REF!</v>
      </c>
      <c r="CJ760" s="74" t="e">
        <f t="shared" si="140"/>
        <v>#REF!</v>
      </c>
      <c r="CK760" s="74" t="e">
        <f t="shared" si="141"/>
        <v>#REF!</v>
      </c>
      <c r="CL760" s="201" t="e">
        <f>IF(ISNA(CJ760),"",CJ760*#REF!)</f>
        <v>#REF!</v>
      </c>
      <c r="CM760" s="201" t="e">
        <f>IF(ISNA(CK760),"",CK760*#REF!)</f>
        <v>#REF!</v>
      </c>
      <c r="CN760" s="101" t="e">
        <f>IF(#REF!&gt;0,DQ$57,"")</f>
        <v>#REF!</v>
      </c>
      <c r="CO760" s="84"/>
      <c r="CP760" s="2"/>
      <c r="CQ760" s="2"/>
      <c r="CR760" s="2"/>
      <c r="CS760" s="2"/>
      <c r="CT760" s="2"/>
      <c r="CU760" s="2"/>
      <c r="CV760" s="2"/>
      <c r="CX760" s="2"/>
      <c r="CY760" s="2"/>
      <c r="CZ760" s="2"/>
      <c r="DA760" s="2"/>
      <c r="DB760" s="2"/>
      <c r="DC760" s="2"/>
      <c r="DD760" s="2"/>
      <c r="DE760" s="2"/>
      <c r="DF760" s="2"/>
    </row>
    <row r="761" spans="2:110" ht="18" customHeight="1">
      <c r="B761" s="151" t="e">
        <f>IF(#REF!="","",VLOOKUP(#REF!,$CX$11:$DG$26,9,0))</f>
        <v>#REF!</v>
      </c>
      <c r="C761" s="64" t="e">
        <f>IF(#REF!="",0,VLOOKUP(#REF!,$CP$11:$CQ$16,2,0))</f>
        <v>#REF!</v>
      </c>
      <c r="D761" s="65" t="e">
        <f>IF(#REF!="",0,VLOOKUP(#REF!,$CX$11:$CY$26,2,0))</f>
        <v>#REF!</v>
      </c>
      <c r="E761" s="152" t="e">
        <f t="shared" si="131"/>
        <v>#REF!</v>
      </c>
      <c r="F761" s="155" t="e">
        <f>IF(#REF!="","",VLOOKUP(#REF!,#REF!,7,0))</f>
        <v>#REF!</v>
      </c>
      <c r="G761" s="201" t="e">
        <f>IF(OR(#REF!="",F761=""),"",ROUND(#REF!/10^3*F761,3))</f>
        <v>#REF!</v>
      </c>
      <c r="H761" s="201" t="e">
        <f>IF(#REF!&gt;0,#REF!*#REF!/1000,"")</f>
        <v>#REF!</v>
      </c>
      <c r="I761" s="201" t="e">
        <f>IF(#REF!&gt;0,#REF!*#REF!/1000,"")</f>
        <v>#REF!</v>
      </c>
      <c r="J761" s="51" t="e">
        <f>IF(#REF!="●","",IF(#REF!="","",#REF!))</f>
        <v>#REF!</v>
      </c>
      <c r="K761" s="51" t="e">
        <f>IF(#REF!="●","",IF(#REF!="","",#REF!))</f>
        <v>#REF!</v>
      </c>
      <c r="L761" s="74" t="e">
        <f t="shared" si="132"/>
        <v>#REF!</v>
      </c>
      <c r="M761" s="74" t="e">
        <f t="shared" si="133"/>
        <v>#REF!</v>
      </c>
      <c r="N761" s="201" t="e">
        <f>IF(ISNA(L761),"",L761*#REF!)</f>
        <v>#REF!</v>
      </c>
      <c r="O761" s="201" t="e">
        <f>IF(ISNA(M761),"",M761*#REF!)</f>
        <v>#REF!</v>
      </c>
      <c r="P761" s="78" t="e">
        <f>IF(#REF!&gt;0,DQ$6,"")</f>
        <v>#REF!</v>
      </c>
      <c r="Q761" s="99"/>
      <c r="R761" s="411"/>
      <c r="S761" s="412" t="e">
        <f>IF(OR(#REF!="",F761=""),"",ROUND(#REF!/10^3*F761,3))</f>
        <v>#REF!</v>
      </c>
      <c r="T761" s="412" t="e">
        <f>IF(#REF!&gt;0,#REF!*#REF!/1000,"")</f>
        <v>#REF!</v>
      </c>
      <c r="U761" s="412" t="e">
        <f>IF(#REF!&gt;0,#REF!*#REF!/1000,"")</f>
        <v>#REF!</v>
      </c>
      <c r="V761" s="413" t="e">
        <f>IF(OR(#REF!="●",#REF!="●"),"",IF(#REF!="","",#REF!))</f>
        <v>#REF!</v>
      </c>
      <c r="W761" s="413" t="e">
        <f>IF(OR(#REF!="●",#REF!="●"),"",IF(#REF!="","",#REF!))</f>
        <v>#REF!</v>
      </c>
      <c r="X761" s="412" t="e">
        <f>IF(ISNA(L761),"",L761*#REF!)</f>
        <v>#REF!</v>
      </c>
      <c r="Y761" s="412" t="e">
        <f>IF(ISNA(M761),"",M761*#REF!)</f>
        <v>#REF!</v>
      </c>
      <c r="Z761" s="414" t="e">
        <f>IF(#REF!&gt;0,DQ$6,"")</f>
        <v>#REF!</v>
      </c>
      <c r="AA761" s="95" t="e">
        <f>IF(#REF!="","",VLOOKUP(#REF!,#REF!,7,0))</f>
        <v>#REF!</v>
      </c>
      <c r="AB761" s="201" t="e">
        <f>IF(OR(#REF!="",AA761=""),"",ROUND(#REF!/10^3*AA761,3))</f>
        <v>#REF!</v>
      </c>
      <c r="AC761" s="201" t="e">
        <f>IF(#REF!&gt;0,#REF!*#REF!/1000,"")</f>
        <v>#REF!</v>
      </c>
      <c r="AD761" s="201" t="e">
        <f>IF(#REF!&gt;0,#REF!*#REF!/1000,"")</f>
        <v>#REF!</v>
      </c>
      <c r="AE761" s="74" t="e">
        <f t="shared" si="134"/>
        <v>#REF!</v>
      </c>
      <c r="AF761" s="74" t="e">
        <f t="shared" si="135"/>
        <v>#REF!</v>
      </c>
      <c r="AG761" s="201" t="e">
        <f>IF(ISNA(AE761),"",AE761*#REF!)</f>
        <v>#REF!</v>
      </c>
      <c r="AH761" s="201" t="e">
        <f>IF(ISNA(AF761),"",AF761*#REF!)</f>
        <v>#REF!</v>
      </c>
      <c r="AI761" s="78" t="e">
        <f>IF(#REF!&gt;0,DQ$23,"")</f>
        <v>#REF!</v>
      </c>
      <c r="AJ761" s="99"/>
      <c r="AK761" s="411"/>
      <c r="AL761" s="412" t="e">
        <f>IF(OR(#REF!="",F761=""),"",ROUND(#REF!/10^3*F761,3))</f>
        <v>#REF!</v>
      </c>
      <c r="AM761" s="412" t="e">
        <f>IF(#REF!&gt;0,#REF!*#REF!/1000,"")</f>
        <v>#REF!</v>
      </c>
      <c r="AN761" s="412" t="e">
        <f>IF(#REF!&gt;0,#REF!*#REF!/1000,"")</f>
        <v>#REF!</v>
      </c>
      <c r="AO761" s="413" t="e">
        <f>IF(OR(#REF!="●",#REF!="●",#REF!="●"),"",IF(#REF!="","",#REF!))</f>
        <v>#REF!</v>
      </c>
      <c r="AP761" s="413" t="e">
        <f>IF(OR(#REF!="●",#REF!="●",#REF!="●"),"",IF(#REF!="","",#REF!))</f>
        <v>#REF!</v>
      </c>
      <c r="AQ761" s="412" t="e">
        <f>IF(ISNA(L761),"",L761*#REF!)</f>
        <v>#REF!</v>
      </c>
      <c r="AR761" s="412" t="e">
        <f>IF(ISNA(M761),"",M761*#REF!)</f>
        <v>#REF!</v>
      </c>
      <c r="AS761" s="414" t="e">
        <f>IF(#REF!&gt;0,DQ$6,"")</f>
        <v>#REF!</v>
      </c>
      <c r="AT761" s="95" t="e">
        <f>IF(#REF!="","",VLOOKUP(#REF!,#REF!,7,0))</f>
        <v>#REF!</v>
      </c>
      <c r="AU761" s="201" t="e">
        <f>IF(OR(#REF!="",AT761=""),"",ROUND(#REF!/10^3*AT761,3))</f>
        <v>#REF!</v>
      </c>
      <c r="AV761" s="201" t="e">
        <f>IF(#REF!&gt;0,#REF!*#REF!/1000,"")</f>
        <v>#REF!</v>
      </c>
      <c r="AW761" s="201" t="e">
        <f>IF(#REF!&gt;0,#REF!*#REF!/1000,"")</f>
        <v>#REF!</v>
      </c>
      <c r="AX761" s="74" t="e">
        <f t="shared" si="136"/>
        <v>#REF!</v>
      </c>
      <c r="AY761" s="74" t="e">
        <f t="shared" si="137"/>
        <v>#REF!</v>
      </c>
      <c r="AZ761" s="201" t="e">
        <f>IF(ISNA(AX761),"",AX761*#REF!)</f>
        <v>#REF!</v>
      </c>
      <c r="BA761" s="201" t="e">
        <f>IF(ISNA(AY761),"",AY761*#REF!)</f>
        <v>#REF!</v>
      </c>
      <c r="BB761" s="78" t="e">
        <f>IF(#REF!&gt;0,DQ$40,"")</f>
        <v>#REF!</v>
      </c>
      <c r="BC761" s="99"/>
      <c r="BD761" s="650"/>
      <c r="BE761" s="652" t="e">
        <f>IF(OR(#REF!="",F761=""),"",ROUND(#REF!/10^3*F761,3))</f>
        <v>#REF!</v>
      </c>
      <c r="BF761" s="412" t="e">
        <f>IF(#REF!&gt;0,#REF!*#REF!/1000,"")</f>
        <v>#REF!</v>
      </c>
      <c r="BG761" s="412" t="e">
        <f>IF(#REF!&gt;0,#REF!*#REF!/1000,"")</f>
        <v>#REF!</v>
      </c>
      <c r="BH761" s="413" t="e">
        <f>IF(OR(#REF!="●",#REF!="●",#REF!="●",#REF!="●"),"",IF(#REF!="","",#REF!))</f>
        <v>#REF!</v>
      </c>
      <c r="BI761" s="413" t="e">
        <f>IF(OR(#REF!="●",#REF!="●",#REF!="●",#REF!="●"),"",IF(#REF!="","",#REF!))</f>
        <v>#REF!</v>
      </c>
      <c r="BJ761" s="412" t="e">
        <f>IF(ISNA(L761),"",L761*#REF!)</f>
        <v>#REF!</v>
      </c>
      <c r="BK761" s="412" t="e">
        <f>IF(ISNA(M761),"",M761*#REF!)</f>
        <v>#REF!</v>
      </c>
      <c r="BL761" s="415" t="e">
        <f>IF(#REF!&gt;0,DQ$6,"")</f>
        <v>#REF!</v>
      </c>
      <c r="BM761" s="361" t="e">
        <f>IF(#REF!="","",VLOOKUP(#REF!,#REF!,7,0))</f>
        <v>#REF!</v>
      </c>
      <c r="BN761" s="201" t="e">
        <f>IF(OR(#REF!="",BM761=""),"",ROUND(#REF!/10^3*BM761,3))</f>
        <v>#REF!</v>
      </c>
      <c r="BO761" s="201" t="e">
        <f>IF(#REF!&gt;0,#REF!*#REF!/1000,"")</f>
        <v>#REF!</v>
      </c>
      <c r="BP761" s="201" t="e">
        <f>IF(#REF!&gt;0,#REF!*#REF!/1000,"")</f>
        <v>#REF!</v>
      </c>
      <c r="BQ761" s="74" t="e">
        <f t="shared" si="138"/>
        <v>#REF!</v>
      </c>
      <c r="BR761" s="74" t="e">
        <f t="shared" si="139"/>
        <v>#REF!</v>
      </c>
      <c r="BS761" s="201" t="e">
        <f>IF(ISNA(BQ761),"",BQ761*#REF!)</f>
        <v>#REF!</v>
      </c>
      <c r="BT761" s="201" t="e">
        <f>IF(ISNA(BR761),"",BR761*#REF!)</f>
        <v>#REF!</v>
      </c>
      <c r="BU761" s="78" t="e">
        <f>IF(#REF!&gt;0,DQ$57,"")</f>
        <v>#REF!</v>
      </c>
      <c r="BV761" s="99"/>
      <c r="BW761" s="411"/>
      <c r="BX761" s="412" t="e">
        <f>IF(OR(#REF!="",F761=""),"",ROUND(#REF!/10^3*F761,3))</f>
        <v>#REF!</v>
      </c>
      <c r="BY761" s="412" t="e">
        <f>IF(#REF!&gt;0,#REF!*#REF!/1000,"")</f>
        <v>#REF!</v>
      </c>
      <c r="BZ761" s="412" t="e">
        <f>IF(#REF!&gt;0,#REF!*#REF!/1000,"")</f>
        <v>#REF!</v>
      </c>
      <c r="CA761" s="413" t="e">
        <f>IF(OR(#REF!="●",#REF!="●",#REF!="●",#REF!="●",#REF!="●"),"",IF(#REF!="","",#REF!))</f>
        <v>#REF!</v>
      </c>
      <c r="CB761" s="413" t="e">
        <f>IF(OR(#REF!="●",#REF!="●",#REF!="●",#REF!="●",#REF!="●"),"",IF(#REF!="","",#REF!))</f>
        <v>#REF!</v>
      </c>
      <c r="CC761" s="412" t="e">
        <f>IF(ISNA(L761),"",L761*#REF!)</f>
        <v>#REF!</v>
      </c>
      <c r="CD761" s="412" t="e">
        <f>IF(ISNA(M761),"",M761*#REF!)</f>
        <v>#REF!</v>
      </c>
      <c r="CE761" s="415" t="e">
        <f>IF(#REF!&gt;0,DQ$6,"")</f>
        <v>#REF!</v>
      </c>
      <c r="CF761" s="361" t="e">
        <f>IF(#REF!="","",VLOOKUP(#REF!,#REF!,7,0))</f>
        <v>#REF!</v>
      </c>
      <c r="CG761" s="201" t="e">
        <f>IF(OR(#REF!="",CF761=""),"",ROUND(#REF!/10^3*CF761,3))</f>
        <v>#REF!</v>
      </c>
      <c r="CH761" s="201" t="e">
        <f>IF(#REF!&gt;0,#REF!*#REF!/1000,"")</f>
        <v>#REF!</v>
      </c>
      <c r="CI761" s="201" t="e">
        <f>IF(#REF!&gt;0,#REF!*#REF!/1000,"")</f>
        <v>#REF!</v>
      </c>
      <c r="CJ761" s="74" t="e">
        <f t="shared" si="140"/>
        <v>#REF!</v>
      </c>
      <c r="CK761" s="74" t="e">
        <f t="shared" si="141"/>
        <v>#REF!</v>
      </c>
      <c r="CL761" s="201" t="e">
        <f>IF(ISNA(CJ761),"",CJ761*#REF!)</f>
        <v>#REF!</v>
      </c>
      <c r="CM761" s="201" t="e">
        <f>IF(ISNA(CK761),"",CK761*#REF!)</f>
        <v>#REF!</v>
      </c>
      <c r="CN761" s="101" t="e">
        <f>IF(#REF!&gt;0,DQ$57,"")</f>
        <v>#REF!</v>
      </c>
      <c r="CO761" s="84"/>
      <c r="CP761" s="2"/>
      <c r="CQ761" s="2"/>
      <c r="CR761" s="2"/>
      <c r="CS761" s="2"/>
      <c r="CT761" s="2"/>
      <c r="CU761" s="2"/>
      <c r="CV761" s="2"/>
      <c r="CX761" s="2"/>
      <c r="CY761" s="2"/>
      <c r="CZ761" s="2"/>
      <c r="DA761" s="2"/>
      <c r="DB761" s="2"/>
      <c r="DC761" s="2"/>
      <c r="DD761" s="2"/>
      <c r="DE761" s="2"/>
      <c r="DF761" s="2"/>
    </row>
    <row r="762" spans="2:110" ht="18" customHeight="1">
      <c r="B762" s="151" t="e">
        <f>IF(#REF!="","",VLOOKUP(#REF!,$CX$11:$DG$26,9,0))</f>
        <v>#REF!</v>
      </c>
      <c r="C762" s="64" t="e">
        <f>IF(#REF!="",0,VLOOKUP(#REF!,$CP$11:$CQ$16,2,0))</f>
        <v>#REF!</v>
      </c>
      <c r="D762" s="65" t="e">
        <f>IF(#REF!="",0,VLOOKUP(#REF!,$CX$11:$CY$26,2,0))</f>
        <v>#REF!</v>
      </c>
      <c r="E762" s="152" t="e">
        <f t="shared" si="131"/>
        <v>#REF!</v>
      </c>
      <c r="F762" s="155" t="e">
        <f>IF(#REF!="","",VLOOKUP(#REF!,#REF!,7,0))</f>
        <v>#REF!</v>
      </c>
      <c r="G762" s="201" t="e">
        <f>IF(OR(#REF!="",F762=""),"",ROUND(#REF!/10^3*F762,3))</f>
        <v>#REF!</v>
      </c>
      <c r="H762" s="201" t="e">
        <f>IF(#REF!&gt;0,#REF!*#REF!/1000,"")</f>
        <v>#REF!</v>
      </c>
      <c r="I762" s="201" t="e">
        <f>IF(#REF!&gt;0,#REF!*#REF!/1000,"")</f>
        <v>#REF!</v>
      </c>
      <c r="J762" s="51" t="e">
        <f>IF(#REF!="●","",IF(#REF!="","",#REF!))</f>
        <v>#REF!</v>
      </c>
      <c r="K762" s="51" t="e">
        <f>IF(#REF!="●","",IF(#REF!="","",#REF!))</f>
        <v>#REF!</v>
      </c>
      <c r="L762" s="74" t="e">
        <f t="shared" si="132"/>
        <v>#REF!</v>
      </c>
      <c r="M762" s="74" t="e">
        <f t="shared" si="133"/>
        <v>#REF!</v>
      </c>
      <c r="N762" s="201" t="e">
        <f>IF(ISNA(L762),"",L762*#REF!)</f>
        <v>#REF!</v>
      </c>
      <c r="O762" s="201" t="e">
        <f>IF(ISNA(M762),"",M762*#REF!)</f>
        <v>#REF!</v>
      </c>
      <c r="P762" s="78" t="e">
        <f>IF(#REF!&gt;0,DQ$6,"")</f>
        <v>#REF!</v>
      </c>
      <c r="Q762" s="99"/>
      <c r="R762" s="411"/>
      <c r="S762" s="412" t="e">
        <f>IF(OR(#REF!="",F762=""),"",ROUND(#REF!/10^3*F762,3))</f>
        <v>#REF!</v>
      </c>
      <c r="T762" s="412" t="e">
        <f>IF(#REF!&gt;0,#REF!*#REF!/1000,"")</f>
        <v>#REF!</v>
      </c>
      <c r="U762" s="412" t="e">
        <f>IF(#REF!&gt;0,#REF!*#REF!/1000,"")</f>
        <v>#REF!</v>
      </c>
      <c r="V762" s="413" t="e">
        <f>IF(OR(#REF!="●",#REF!="●"),"",IF(#REF!="","",#REF!))</f>
        <v>#REF!</v>
      </c>
      <c r="W762" s="413" t="e">
        <f>IF(OR(#REF!="●",#REF!="●"),"",IF(#REF!="","",#REF!))</f>
        <v>#REF!</v>
      </c>
      <c r="X762" s="412" t="e">
        <f>IF(ISNA(L762),"",L762*#REF!)</f>
        <v>#REF!</v>
      </c>
      <c r="Y762" s="412" t="e">
        <f>IF(ISNA(M762),"",M762*#REF!)</f>
        <v>#REF!</v>
      </c>
      <c r="Z762" s="414" t="e">
        <f>IF(#REF!&gt;0,DQ$6,"")</f>
        <v>#REF!</v>
      </c>
      <c r="AA762" s="95" t="e">
        <f>IF(#REF!="","",VLOOKUP(#REF!,#REF!,7,0))</f>
        <v>#REF!</v>
      </c>
      <c r="AB762" s="201" t="e">
        <f>IF(OR(#REF!="",AA762=""),"",ROUND(#REF!/10^3*AA762,3))</f>
        <v>#REF!</v>
      </c>
      <c r="AC762" s="201" t="e">
        <f>IF(#REF!&gt;0,#REF!*#REF!/1000,"")</f>
        <v>#REF!</v>
      </c>
      <c r="AD762" s="201" t="e">
        <f>IF(#REF!&gt;0,#REF!*#REF!/1000,"")</f>
        <v>#REF!</v>
      </c>
      <c r="AE762" s="74" t="e">
        <f t="shared" si="134"/>
        <v>#REF!</v>
      </c>
      <c r="AF762" s="74" t="e">
        <f t="shared" si="135"/>
        <v>#REF!</v>
      </c>
      <c r="AG762" s="201" t="e">
        <f>IF(ISNA(AE762),"",AE762*#REF!)</f>
        <v>#REF!</v>
      </c>
      <c r="AH762" s="201" t="e">
        <f>IF(ISNA(AF762),"",AF762*#REF!)</f>
        <v>#REF!</v>
      </c>
      <c r="AI762" s="78" t="e">
        <f>IF(#REF!&gt;0,DQ$23,"")</f>
        <v>#REF!</v>
      </c>
      <c r="AJ762" s="99"/>
      <c r="AK762" s="411"/>
      <c r="AL762" s="412" t="e">
        <f>IF(OR(#REF!="",F762=""),"",ROUND(#REF!/10^3*F762,3))</f>
        <v>#REF!</v>
      </c>
      <c r="AM762" s="412" t="e">
        <f>IF(#REF!&gt;0,#REF!*#REF!/1000,"")</f>
        <v>#REF!</v>
      </c>
      <c r="AN762" s="412" t="e">
        <f>IF(#REF!&gt;0,#REF!*#REF!/1000,"")</f>
        <v>#REF!</v>
      </c>
      <c r="AO762" s="413" t="e">
        <f>IF(OR(#REF!="●",#REF!="●",#REF!="●"),"",IF(#REF!="","",#REF!))</f>
        <v>#REF!</v>
      </c>
      <c r="AP762" s="413" t="e">
        <f>IF(OR(#REF!="●",#REF!="●",#REF!="●"),"",IF(#REF!="","",#REF!))</f>
        <v>#REF!</v>
      </c>
      <c r="AQ762" s="412" t="e">
        <f>IF(ISNA(L762),"",L762*#REF!)</f>
        <v>#REF!</v>
      </c>
      <c r="AR762" s="412" t="e">
        <f>IF(ISNA(M762),"",M762*#REF!)</f>
        <v>#REF!</v>
      </c>
      <c r="AS762" s="414" t="e">
        <f>IF(#REF!&gt;0,DQ$6,"")</f>
        <v>#REF!</v>
      </c>
      <c r="AT762" s="95" t="e">
        <f>IF(#REF!="","",VLOOKUP(#REF!,#REF!,7,0))</f>
        <v>#REF!</v>
      </c>
      <c r="AU762" s="201" t="e">
        <f>IF(OR(#REF!="",AT762=""),"",ROUND(#REF!/10^3*AT762,3))</f>
        <v>#REF!</v>
      </c>
      <c r="AV762" s="201" t="e">
        <f>IF(#REF!&gt;0,#REF!*#REF!/1000,"")</f>
        <v>#REF!</v>
      </c>
      <c r="AW762" s="201" t="e">
        <f>IF(#REF!&gt;0,#REF!*#REF!/1000,"")</f>
        <v>#REF!</v>
      </c>
      <c r="AX762" s="74" t="e">
        <f t="shared" si="136"/>
        <v>#REF!</v>
      </c>
      <c r="AY762" s="74" t="e">
        <f t="shared" si="137"/>
        <v>#REF!</v>
      </c>
      <c r="AZ762" s="201" t="e">
        <f>IF(ISNA(AX762),"",AX762*#REF!)</f>
        <v>#REF!</v>
      </c>
      <c r="BA762" s="201" t="e">
        <f>IF(ISNA(AY762),"",AY762*#REF!)</f>
        <v>#REF!</v>
      </c>
      <c r="BB762" s="78" t="e">
        <f>IF(#REF!&gt;0,DQ$40,"")</f>
        <v>#REF!</v>
      </c>
      <c r="BC762" s="99"/>
      <c r="BD762" s="650"/>
      <c r="BE762" s="652" t="e">
        <f>IF(OR(#REF!="",F762=""),"",ROUND(#REF!/10^3*F762,3))</f>
        <v>#REF!</v>
      </c>
      <c r="BF762" s="412" t="e">
        <f>IF(#REF!&gt;0,#REF!*#REF!/1000,"")</f>
        <v>#REF!</v>
      </c>
      <c r="BG762" s="412" t="e">
        <f>IF(#REF!&gt;0,#REF!*#REF!/1000,"")</f>
        <v>#REF!</v>
      </c>
      <c r="BH762" s="413" t="e">
        <f>IF(OR(#REF!="●",#REF!="●",#REF!="●",#REF!="●"),"",IF(#REF!="","",#REF!))</f>
        <v>#REF!</v>
      </c>
      <c r="BI762" s="413" t="e">
        <f>IF(OR(#REF!="●",#REF!="●",#REF!="●",#REF!="●"),"",IF(#REF!="","",#REF!))</f>
        <v>#REF!</v>
      </c>
      <c r="BJ762" s="412" t="e">
        <f>IF(ISNA(L762),"",L762*#REF!)</f>
        <v>#REF!</v>
      </c>
      <c r="BK762" s="412" t="e">
        <f>IF(ISNA(M762),"",M762*#REF!)</f>
        <v>#REF!</v>
      </c>
      <c r="BL762" s="415" t="e">
        <f>IF(#REF!&gt;0,DQ$6,"")</f>
        <v>#REF!</v>
      </c>
      <c r="BM762" s="361" t="e">
        <f>IF(#REF!="","",VLOOKUP(#REF!,#REF!,7,0))</f>
        <v>#REF!</v>
      </c>
      <c r="BN762" s="201" t="e">
        <f>IF(OR(#REF!="",BM762=""),"",ROUND(#REF!/10^3*BM762,3))</f>
        <v>#REF!</v>
      </c>
      <c r="BO762" s="201" t="e">
        <f>IF(#REF!&gt;0,#REF!*#REF!/1000,"")</f>
        <v>#REF!</v>
      </c>
      <c r="BP762" s="201" t="e">
        <f>IF(#REF!&gt;0,#REF!*#REF!/1000,"")</f>
        <v>#REF!</v>
      </c>
      <c r="BQ762" s="74" t="e">
        <f t="shared" si="138"/>
        <v>#REF!</v>
      </c>
      <c r="BR762" s="74" t="e">
        <f t="shared" si="139"/>
        <v>#REF!</v>
      </c>
      <c r="BS762" s="201" t="e">
        <f>IF(ISNA(BQ762),"",BQ762*#REF!)</f>
        <v>#REF!</v>
      </c>
      <c r="BT762" s="201" t="e">
        <f>IF(ISNA(BR762),"",BR762*#REF!)</f>
        <v>#REF!</v>
      </c>
      <c r="BU762" s="78" t="e">
        <f>IF(#REF!&gt;0,DQ$57,"")</f>
        <v>#REF!</v>
      </c>
      <c r="BV762" s="99"/>
      <c r="BW762" s="411"/>
      <c r="BX762" s="412" t="e">
        <f>IF(OR(#REF!="",F762=""),"",ROUND(#REF!/10^3*F762,3))</f>
        <v>#REF!</v>
      </c>
      <c r="BY762" s="412" t="e">
        <f>IF(#REF!&gt;0,#REF!*#REF!/1000,"")</f>
        <v>#REF!</v>
      </c>
      <c r="BZ762" s="412" t="e">
        <f>IF(#REF!&gt;0,#REF!*#REF!/1000,"")</f>
        <v>#REF!</v>
      </c>
      <c r="CA762" s="413" t="e">
        <f>IF(OR(#REF!="●",#REF!="●",#REF!="●",#REF!="●",#REF!="●"),"",IF(#REF!="","",#REF!))</f>
        <v>#REF!</v>
      </c>
      <c r="CB762" s="413" t="e">
        <f>IF(OR(#REF!="●",#REF!="●",#REF!="●",#REF!="●",#REF!="●"),"",IF(#REF!="","",#REF!))</f>
        <v>#REF!</v>
      </c>
      <c r="CC762" s="412" t="e">
        <f>IF(ISNA(L762),"",L762*#REF!)</f>
        <v>#REF!</v>
      </c>
      <c r="CD762" s="412" t="e">
        <f>IF(ISNA(M762),"",M762*#REF!)</f>
        <v>#REF!</v>
      </c>
      <c r="CE762" s="415" t="e">
        <f>IF(#REF!&gt;0,DQ$6,"")</f>
        <v>#REF!</v>
      </c>
      <c r="CF762" s="361" t="e">
        <f>IF(#REF!="","",VLOOKUP(#REF!,#REF!,7,0))</f>
        <v>#REF!</v>
      </c>
      <c r="CG762" s="201" t="e">
        <f>IF(OR(#REF!="",CF762=""),"",ROUND(#REF!/10^3*CF762,3))</f>
        <v>#REF!</v>
      </c>
      <c r="CH762" s="201" t="e">
        <f>IF(#REF!&gt;0,#REF!*#REF!/1000,"")</f>
        <v>#REF!</v>
      </c>
      <c r="CI762" s="201" t="e">
        <f>IF(#REF!&gt;0,#REF!*#REF!/1000,"")</f>
        <v>#REF!</v>
      </c>
      <c r="CJ762" s="74" t="e">
        <f t="shared" si="140"/>
        <v>#REF!</v>
      </c>
      <c r="CK762" s="74" t="e">
        <f t="shared" si="141"/>
        <v>#REF!</v>
      </c>
      <c r="CL762" s="201" t="e">
        <f>IF(ISNA(CJ762),"",CJ762*#REF!)</f>
        <v>#REF!</v>
      </c>
      <c r="CM762" s="201" t="e">
        <f>IF(ISNA(CK762),"",CK762*#REF!)</f>
        <v>#REF!</v>
      </c>
      <c r="CN762" s="101" t="e">
        <f>IF(#REF!&gt;0,DQ$57,"")</f>
        <v>#REF!</v>
      </c>
      <c r="CO762" s="84"/>
      <c r="CP762" s="2"/>
      <c r="CQ762" s="2"/>
      <c r="CR762" s="2"/>
      <c r="CS762" s="2"/>
      <c r="CT762" s="2"/>
      <c r="CU762" s="2"/>
      <c r="CV762" s="2"/>
      <c r="CX762" s="2"/>
      <c r="CY762" s="2"/>
      <c r="CZ762" s="2"/>
      <c r="DA762" s="2"/>
      <c r="DB762" s="2"/>
      <c r="DC762" s="2"/>
      <c r="DD762" s="2"/>
      <c r="DE762" s="2"/>
      <c r="DF762" s="2"/>
    </row>
    <row r="763" spans="2:110" ht="18" customHeight="1">
      <c r="B763" s="151" t="e">
        <f>IF(#REF!="","",VLOOKUP(#REF!,$CX$11:$DG$26,9,0))</f>
        <v>#REF!</v>
      </c>
      <c r="C763" s="64" t="e">
        <f>IF(#REF!="",0,VLOOKUP(#REF!,$CP$11:$CQ$16,2,0))</f>
        <v>#REF!</v>
      </c>
      <c r="D763" s="65" t="e">
        <f>IF(#REF!="",0,VLOOKUP(#REF!,$CX$11:$CY$26,2,0))</f>
        <v>#REF!</v>
      </c>
      <c r="E763" s="152" t="e">
        <f t="shared" si="131"/>
        <v>#REF!</v>
      </c>
      <c r="F763" s="155" t="e">
        <f>IF(#REF!="","",VLOOKUP(#REF!,#REF!,7,0))</f>
        <v>#REF!</v>
      </c>
      <c r="G763" s="201" t="e">
        <f>IF(OR(#REF!="",F763=""),"",ROUND(#REF!/10^3*F763,3))</f>
        <v>#REF!</v>
      </c>
      <c r="H763" s="201" t="e">
        <f>IF(#REF!&gt;0,#REF!*#REF!/1000,"")</f>
        <v>#REF!</v>
      </c>
      <c r="I763" s="201" t="e">
        <f>IF(#REF!&gt;0,#REF!*#REF!/1000,"")</f>
        <v>#REF!</v>
      </c>
      <c r="J763" s="51" t="e">
        <f>IF(#REF!="●","",IF(#REF!="","",#REF!))</f>
        <v>#REF!</v>
      </c>
      <c r="K763" s="51" t="e">
        <f>IF(#REF!="●","",IF(#REF!="","",#REF!))</f>
        <v>#REF!</v>
      </c>
      <c r="L763" s="74" t="e">
        <f t="shared" si="132"/>
        <v>#REF!</v>
      </c>
      <c r="M763" s="74" t="e">
        <f t="shared" si="133"/>
        <v>#REF!</v>
      </c>
      <c r="N763" s="201" t="e">
        <f>IF(ISNA(L763),"",L763*#REF!)</f>
        <v>#REF!</v>
      </c>
      <c r="O763" s="201" t="e">
        <f>IF(ISNA(M763),"",M763*#REF!)</f>
        <v>#REF!</v>
      </c>
      <c r="P763" s="78" t="e">
        <f>IF(#REF!&gt;0,DQ$6,"")</f>
        <v>#REF!</v>
      </c>
      <c r="Q763" s="99"/>
      <c r="R763" s="411"/>
      <c r="S763" s="412" t="e">
        <f>IF(OR(#REF!="",F763=""),"",ROUND(#REF!/10^3*F763,3))</f>
        <v>#REF!</v>
      </c>
      <c r="T763" s="412" t="e">
        <f>IF(#REF!&gt;0,#REF!*#REF!/1000,"")</f>
        <v>#REF!</v>
      </c>
      <c r="U763" s="412" t="e">
        <f>IF(#REF!&gt;0,#REF!*#REF!/1000,"")</f>
        <v>#REF!</v>
      </c>
      <c r="V763" s="413" t="e">
        <f>IF(OR(#REF!="●",#REF!="●"),"",IF(#REF!="","",#REF!))</f>
        <v>#REF!</v>
      </c>
      <c r="W763" s="413" t="e">
        <f>IF(OR(#REF!="●",#REF!="●"),"",IF(#REF!="","",#REF!))</f>
        <v>#REF!</v>
      </c>
      <c r="X763" s="412" t="e">
        <f>IF(ISNA(L763),"",L763*#REF!)</f>
        <v>#REF!</v>
      </c>
      <c r="Y763" s="412" t="e">
        <f>IF(ISNA(M763),"",M763*#REF!)</f>
        <v>#REF!</v>
      </c>
      <c r="Z763" s="414" t="e">
        <f>IF(#REF!&gt;0,DQ$6,"")</f>
        <v>#REF!</v>
      </c>
      <c r="AA763" s="95" t="e">
        <f>IF(#REF!="","",VLOOKUP(#REF!,#REF!,7,0))</f>
        <v>#REF!</v>
      </c>
      <c r="AB763" s="201" t="e">
        <f>IF(OR(#REF!="",AA763=""),"",ROUND(#REF!/10^3*AA763,3))</f>
        <v>#REF!</v>
      </c>
      <c r="AC763" s="201" t="e">
        <f>IF(#REF!&gt;0,#REF!*#REF!/1000,"")</f>
        <v>#REF!</v>
      </c>
      <c r="AD763" s="201" t="e">
        <f>IF(#REF!&gt;0,#REF!*#REF!/1000,"")</f>
        <v>#REF!</v>
      </c>
      <c r="AE763" s="74" t="e">
        <f t="shared" si="134"/>
        <v>#REF!</v>
      </c>
      <c r="AF763" s="74" t="e">
        <f t="shared" si="135"/>
        <v>#REF!</v>
      </c>
      <c r="AG763" s="201" t="e">
        <f>IF(ISNA(AE763),"",AE763*#REF!)</f>
        <v>#REF!</v>
      </c>
      <c r="AH763" s="201" t="e">
        <f>IF(ISNA(AF763),"",AF763*#REF!)</f>
        <v>#REF!</v>
      </c>
      <c r="AI763" s="78" t="e">
        <f>IF(#REF!&gt;0,DQ$23,"")</f>
        <v>#REF!</v>
      </c>
      <c r="AJ763" s="99"/>
      <c r="AK763" s="411"/>
      <c r="AL763" s="412" t="e">
        <f>IF(OR(#REF!="",F763=""),"",ROUND(#REF!/10^3*F763,3))</f>
        <v>#REF!</v>
      </c>
      <c r="AM763" s="412" t="e">
        <f>IF(#REF!&gt;0,#REF!*#REF!/1000,"")</f>
        <v>#REF!</v>
      </c>
      <c r="AN763" s="412" t="e">
        <f>IF(#REF!&gt;0,#REF!*#REF!/1000,"")</f>
        <v>#REF!</v>
      </c>
      <c r="AO763" s="413" t="e">
        <f>IF(OR(#REF!="●",#REF!="●",#REF!="●"),"",IF(#REF!="","",#REF!))</f>
        <v>#REF!</v>
      </c>
      <c r="AP763" s="413" t="e">
        <f>IF(OR(#REF!="●",#REF!="●",#REF!="●"),"",IF(#REF!="","",#REF!))</f>
        <v>#REF!</v>
      </c>
      <c r="AQ763" s="412" t="e">
        <f>IF(ISNA(L763),"",L763*#REF!)</f>
        <v>#REF!</v>
      </c>
      <c r="AR763" s="412" t="e">
        <f>IF(ISNA(M763),"",M763*#REF!)</f>
        <v>#REF!</v>
      </c>
      <c r="AS763" s="414" t="e">
        <f>IF(#REF!&gt;0,DQ$6,"")</f>
        <v>#REF!</v>
      </c>
      <c r="AT763" s="95" t="e">
        <f>IF(#REF!="","",VLOOKUP(#REF!,#REF!,7,0))</f>
        <v>#REF!</v>
      </c>
      <c r="AU763" s="201" t="e">
        <f>IF(OR(#REF!="",AT763=""),"",ROUND(#REF!/10^3*AT763,3))</f>
        <v>#REF!</v>
      </c>
      <c r="AV763" s="201" t="e">
        <f>IF(#REF!&gt;0,#REF!*#REF!/1000,"")</f>
        <v>#REF!</v>
      </c>
      <c r="AW763" s="201" t="e">
        <f>IF(#REF!&gt;0,#REF!*#REF!/1000,"")</f>
        <v>#REF!</v>
      </c>
      <c r="AX763" s="74" t="e">
        <f t="shared" si="136"/>
        <v>#REF!</v>
      </c>
      <c r="AY763" s="74" t="e">
        <f t="shared" si="137"/>
        <v>#REF!</v>
      </c>
      <c r="AZ763" s="201" t="e">
        <f>IF(ISNA(AX763),"",AX763*#REF!)</f>
        <v>#REF!</v>
      </c>
      <c r="BA763" s="201" t="e">
        <f>IF(ISNA(AY763),"",AY763*#REF!)</f>
        <v>#REF!</v>
      </c>
      <c r="BB763" s="78" t="e">
        <f>IF(#REF!&gt;0,DQ$40,"")</f>
        <v>#REF!</v>
      </c>
      <c r="BC763" s="99"/>
      <c r="BD763" s="650"/>
      <c r="BE763" s="652" t="e">
        <f>IF(OR(#REF!="",F763=""),"",ROUND(#REF!/10^3*F763,3))</f>
        <v>#REF!</v>
      </c>
      <c r="BF763" s="412" t="e">
        <f>IF(#REF!&gt;0,#REF!*#REF!/1000,"")</f>
        <v>#REF!</v>
      </c>
      <c r="BG763" s="412" t="e">
        <f>IF(#REF!&gt;0,#REF!*#REF!/1000,"")</f>
        <v>#REF!</v>
      </c>
      <c r="BH763" s="413" t="e">
        <f>IF(OR(#REF!="●",#REF!="●",#REF!="●",#REF!="●"),"",IF(#REF!="","",#REF!))</f>
        <v>#REF!</v>
      </c>
      <c r="BI763" s="413" t="e">
        <f>IF(OR(#REF!="●",#REF!="●",#REF!="●",#REF!="●"),"",IF(#REF!="","",#REF!))</f>
        <v>#REF!</v>
      </c>
      <c r="BJ763" s="412" t="e">
        <f>IF(ISNA(L763),"",L763*#REF!)</f>
        <v>#REF!</v>
      </c>
      <c r="BK763" s="412" t="e">
        <f>IF(ISNA(M763),"",M763*#REF!)</f>
        <v>#REF!</v>
      </c>
      <c r="BL763" s="415" t="e">
        <f>IF(#REF!&gt;0,DQ$6,"")</f>
        <v>#REF!</v>
      </c>
      <c r="BM763" s="361" t="e">
        <f>IF(#REF!="","",VLOOKUP(#REF!,#REF!,7,0))</f>
        <v>#REF!</v>
      </c>
      <c r="BN763" s="201" t="e">
        <f>IF(OR(#REF!="",BM763=""),"",ROUND(#REF!/10^3*BM763,3))</f>
        <v>#REF!</v>
      </c>
      <c r="BO763" s="201" t="e">
        <f>IF(#REF!&gt;0,#REF!*#REF!/1000,"")</f>
        <v>#REF!</v>
      </c>
      <c r="BP763" s="201" t="e">
        <f>IF(#REF!&gt;0,#REF!*#REF!/1000,"")</f>
        <v>#REF!</v>
      </c>
      <c r="BQ763" s="74" t="e">
        <f t="shared" si="138"/>
        <v>#REF!</v>
      </c>
      <c r="BR763" s="74" t="e">
        <f t="shared" si="139"/>
        <v>#REF!</v>
      </c>
      <c r="BS763" s="201" t="e">
        <f>IF(ISNA(BQ763),"",BQ763*#REF!)</f>
        <v>#REF!</v>
      </c>
      <c r="BT763" s="201" t="e">
        <f>IF(ISNA(BR763),"",BR763*#REF!)</f>
        <v>#REF!</v>
      </c>
      <c r="BU763" s="78" t="e">
        <f>IF(#REF!&gt;0,DQ$57,"")</f>
        <v>#REF!</v>
      </c>
      <c r="BV763" s="99"/>
      <c r="BW763" s="411"/>
      <c r="BX763" s="412" t="e">
        <f>IF(OR(#REF!="",F763=""),"",ROUND(#REF!/10^3*F763,3))</f>
        <v>#REF!</v>
      </c>
      <c r="BY763" s="412" t="e">
        <f>IF(#REF!&gt;0,#REF!*#REF!/1000,"")</f>
        <v>#REF!</v>
      </c>
      <c r="BZ763" s="412" t="e">
        <f>IF(#REF!&gt;0,#REF!*#REF!/1000,"")</f>
        <v>#REF!</v>
      </c>
      <c r="CA763" s="413" t="e">
        <f>IF(OR(#REF!="●",#REF!="●",#REF!="●",#REF!="●",#REF!="●"),"",IF(#REF!="","",#REF!))</f>
        <v>#REF!</v>
      </c>
      <c r="CB763" s="413" t="e">
        <f>IF(OR(#REF!="●",#REF!="●",#REF!="●",#REF!="●",#REF!="●"),"",IF(#REF!="","",#REF!))</f>
        <v>#REF!</v>
      </c>
      <c r="CC763" s="412" t="e">
        <f>IF(ISNA(L763),"",L763*#REF!)</f>
        <v>#REF!</v>
      </c>
      <c r="CD763" s="412" t="e">
        <f>IF(ISNA(M763),"",M763*#REF!)</f>
        <v>#REF!</v>
      </c>
      <c r="CE763" s="415" t="e">
        <f>IF(#REF!&gt;0,DQ$6,"")</f>
        <v>#REF!</v>
      </c>
      <c r="CF763" s="361" t="e">
        <f>IF(#REF!="","",VLOOKUP(#REF!,#REF!,7,0))</f>
        <v>#REF!</v>
      </c>
      <c r="CG763" s="201" t="e">
        <f>IF(OR(#REF!="",CF763=""),"",ROUND(#REF!/10^3*CF763,3))</f>
        <v>#REF!</v>
      </c>
      <c r="CH763" s="201" t="e">
        <f>IF(#REF!&gt;0,#REF!*#REF!/1000,"")</f>
        <v>#REF!</v>
      </c>
      <c r="CI763" s="201" t="e">
        <f>IF(#REF!&gt;0,#REF!*#REF!/1000,"")</f>
        <v>#REF!</v>
      </c>
      <c r="CJ763" s="74" t="e">
        <f t="shared" si="140"/>
        <v>#REF!</v>
      </c>
      <c r="CK763" s="74" t="e">
        <f t="shared" si="141"/>
        <v>#REF!</v>
      </c>
      <c r="CL763" s="201" t="e">
        <f>IF(ISNA(CJ763),"",CJ763*#REF!)</f>
        <v>#REF!</v>
      </c>
      <c r="CM763" s="201" t="e">
        <f>IF(ISNA(CK763),"",CK763*#REF!)</f>
        <v>#REF!</v>
      </c>
      <c r="CN763" s="101" t="e">
        <f>IF(#REF!&gt;0,DQ$57,"")</f>
        <v>#REF!</v>
      </c>
      <c r="CO763" s="84"/>
      <c r="CP763" s="2"/>
      <c r="CQ763" s="2"/>
      <c r="CR763" s="2"/>
      <c r="CS763" s="2"/>
      <c r="CT763" s="2"/>
      <c r="CU763" s="2"/>
      <c r="CV763" s="2"/>
      <c r="CX763" s="2"/>
      <c r="CY763" s="2"/>
      <c r="CZ763" s="2"/>
      <c r="DA763" s="2"/>
      <c r="DB763" s="2"/>
      <c r="DC763" s="2"/>
      <c r="DD763" s="2"/>
      <c r="DE763" s="2"/>
      <c r="DF763" s="2"/>
    </row>
    <row r="764" spans="2:110" ht="18" customHeight="1">
      <c r="B764" s="151" t="e">
        <f>IF(#REF!="","",VLOOKUP(#REF!,$CX$11:$DG$26,9,0))</f>
        <v>#REF!</v>
      </c>
      <c r="C764" s="64" t="e">
        <f>IF(#REF!="",0,VLOOKUP(#REF!,$CP$11:$CQ$16,2,0))</f>
        <v>#REF!</v>
      </c>
      <c r="D764" s="65" t="e">
        <f>IF(#REF!="",0,VLOOKUP(#REF!,$CX$11:$CY$26,2,0))</f>
        <v>#REF!</v>
      </c>
      <c r="E764" s="152" t="e">
        <f t="shared" si="131"/>
        <v>#REF!</v>
      </c>
      <c r="F764" s="155" t="e">
        <f>IF(#REF!="","",VLOOKUP(#REF!,#REF!,7,0))</f>
        <v>#REF!</v>
      </c>
      <c r="G764" s="201" t="e">
        <f>IF(OR(#REF!="",F764=""),"",ROUND(#REF!/10^3*F764,3))</f>
        <v>#REF!</v>
      </c>
      <c r="H764" s="201" t="e">
        <f>IF(#REF!&gt;0,#REF!*#REF!/1000,"")</f>
        <v>#REF!</v>
      </c>
      <c r="I764" s="201" t="e">
        <f>IF(#REF!&gt;0,#REF!*#REF!/1000,"")</f>
        <v>#REF!</v>
      </c>
      <c r="J764" s="51" t="e">
        <f>IF(#REF!="●","",IF(#REF!="","",#REF!))</f>
        <v>#REF!</v>
      </c>
      <c r="K764" s="51" t="e">
        <f>IF(#REF!="●","",IF(#REF!="","",#REF!))</f>
        <v>#REF!</v>
      </c>
      <c r="L764" s="74" t="e">
        <f t="shared" si="132"/>
        <v>#REF!</v>
      </c>
      <c r="M764" s="74" t="e">
        <f t="shared" si="133"/>
        <v>#REF!</v>
      </c>
      <c r="N764" s="201" t="e">
        <f>IF(ISNA(L764),"",L764*#REF!)</f>
        <v>#REF!</v>
      </c>
      <c r="O764" s="201" t="e">
        <f>IF(ISNA(M764),"",M764*#REF!)</f>
        <v>#REF!</v>
      </c>
      <c r="P764" s="78" t="e">
        <f>IF(#REF!&gt;0,DQ$6,"")</f>
        <v>#REF!</v>
      </c>
      <c r="Q764" s="99"/>
      <c r="R764" s="411"/>
      <c r="S764" s="412" t="e">
        <f>IF(OR(#REF!="",F764=""),"",ROUND(#REF!/10^3*F764,3))</f>
        <v>#REF!</v>
      </c>
      <c r="T764" s="412" t="e">
        <f>IF(#REF!&gt;0,#REF!*#REF!/1000,"")</f>
        <v>#REF!</v>
      </c>
      <c r="U764" s="412" t="e">
        <f>IF(#REF!&gt;0,#REF!*#REF!/1000,"")</f>
        <v>#REF!</v>
      </c>
      <c r="V764" s="413" t="e">
        <f>IF(OR(#REF!="●",#REF!="●"),"",IF(#REF!="","",#REF!))</f>
        <v>#REF!</v>
      </c>
      <c r="W764" s="413" t="e">
        <f>IF(OR(#REF!="●",#REF!="●"),"",IF(#REF!="","",#REF!))</f>
        <v>#REF!</v>
      </c>
      <c r="X764" s="412" t="e">
        <f>IF(ISNA(L764),"",L764*#REF!)</f>
        <v>#REF!</v>
      </c>
      <c r="Y764" s="412" t="e">
        <f>IF(ISNA(M764),"",M764*#REF!)</f>
        <v>#REF!</v>
      </c>
      <c r="Z764" s="414" t="e">
        <f>IF(#REF!&gt;0,DQ$6,"")</f>
        <v>#REF!</v>
      </c>
      <c r="AA764" s="95" t="e">
        <f>IF(#REF!="","",VLOOKUP(#REF!,#REF!,7,0))</f>
        <v>#REF!</v>
      </c>
      <c r="AB764" s="201" t="e">
        <f>IF(OR(#REF!="",AA764=""),"",ROUND(#REF!/10^3*AA764,3))</f>
        <v>#REF!</v>
      </c>
      <c r="AC764" s="201" t="e">
        <f>IF(#REF!&gt;0,#REF!*#REF!/1000,"")</f>
        <v>#REF!</v>
      </c>
      <c r="AD764" s="201" t="e">
        <f>IF(#REF!&gt;0,#REF!*#REF!/1000,"")</f>
        <v>#REF!</v>
      </c>
      <c r="AE764" s="74" t="e">
        <f t="shared" si="134"/>
        <v>#REF!</v>
      </c>
      <c r="AF764" s="74" t="e">
        <f t="shared" si="135"/>
        <v>#REF!</v>
      </c>
      <c r="AG764" s="201" t="e">
        <f>IF(ISNA(AE764),"",AE764*#REF!)</f>
        <v>#REF!</v>
      </c>
      <c r="AH764" s="201" t="e">
        <f>IF(ISNA(AF764),"",AF764*#REF!)</f>
        <v>#REF!</v>
      </c>
      <c r="AI764" s="78" t="e">
        <f>IF(#REF!&gt;0,DQ$23,"")</f>
        <v>#REF!</v>
      </c>
      <c r="AJ764" s="99"/>
      <c r="AK764" s="411"/>
      <c r="AL764" s="412" t="e">
        <f>IF(OR(#REF!="",F764=""),"",ROUND(#REF!/10^3*F764,3))</f>
        <v>#REF!</v>
      </c>
      <c r="AM764" s="412" t="e">
        <f>IF(#REF!&gt;0,#REF!*#REF!/1000,"")</f>
        <v>#REF!</v>
      </c>
      <c r="AN764" s="412" t="e">
        <f>IF(#REF!&gt;0,#REF!*#REF!/1000,"")</f>
        <v>#REF!</v>
      </c>
      <c r="AO764" s="413" t="e">
        <f>IF(OR(#REF!="●",#REF!="●",#REF!="●"),"",IF(#REF!="","",#REF!))</f>
        <v>#REF!</v>
      </c>
      <c r="AP764" s="413" t="e">
        <f>IF(OR(#REF!="●",#REF!="●",#REF!="●"),"",IF(#REF!="","",#REF!))</f>
        <v>#REF!</v>
      </c>
      <c r="AQ764" s="412" t="e">
        <f>IF(ISNA(L764),"",L764*#REF!)</f>
        <v>#REF!</v>
      </c>
      <c r="AR764" s="412" t="e">
        <f>IF(ISNA(M764),"",M764*#REF!)</f>
        <v>#REF!</v>
      </c>
      <c r="AS764" s="414" t="e">
        <f>IF(#REF!&gt;0,DQ$6,"")</f>
        <v>#REF!</v>
      </c>
      <c r="AT764" s="95" t="e">
        <f>IF(#REF!="","",VLOOKUP(#REF!,#REF!,7,0))</f>
        <v>#REF!</v>
      </c>
      <c r="AU764" s="201" t="e">
        <f>IF(OR(#REF!="",AT764=""),"",ROUND(#REF!/10^3*AT764,3))</f>
        <v>#REF!</v>
      </c>
      <c r="AV764" s="201" t="e">
        <f>IF(#REF!&gt;0,#REF!*#REF!/1000,"")</f>
        <v>#REF!</v>
      </c>
      <c r="AW764" s="201" t="e">
        <f>IF(#REF!&gt;0,#REF!*#REF!/1000,"")</f>
        <v>#REF!</v>
      </c>
      <c r="AX764" s="74" t="e">
        <f t="shared" si="136"/>
        <v>#REF!</v>
      </c>
      <c r="AY764" s="74" t="e">
        <f t="shared" si="137"/>
        <v>#REF!</v>
      </c>
      <c r="AZ764" s="201" t="e">
        <f>IF(ISNA(AX764),"",AX764*#REF!)</f>
        <v>#REF!</v>
      </c>
      <c r="BA764" s="201" t="e">
        <f>IF(ISNA(AY764),"",AY764*#REF!)</f>
        <v>#REF!</v>
      </c>
      <c r="BB764" s="78" t="e">
        <f>IF(#REF!&gt;0,DQ$40,"")</f>
        <v>#REF!</v>
      </c>
      <c r="BC764" s="99"/>
      <c r="BD764" s="650"/>
      <c r="BE764" s="652" t="e">
        <f>IF(OR(#REF!="",F764=""),"",ROUND(#REF!/10^3*F764,3))</f>
        <v>#REF!</v>
      </c>
      <c r="BF764" s="412" t="e">
        <f>IF(#REF!&gt;0,#REF!*#REF!/1000,"")</f>
        <v>#REF!</v>
      </c>
      <c r="BG764" s="412" t="e">
        <f>IF(#REF!&gt;0,#REF!*#REF!/1000,"")</f>
        <v>#REF!</v>
      </c>
      <c r="BH764" s="413" t="e">
        <f>IF(OR(#REF!="●",#REF!="●",#REF!="●",#REF!="●"),"",IF(#REF!="","",#REF!))</f>
        <v>#REF!</v>
      </c>
      <c r="BI764" s="413" t="e">
        <f>IF(OR(#REF!="●",#REF!="●",#REF!="●",#REF!="●"),"",IF(#REF!="","",#REF!))</f>
        <v>#REF!</v>
      </c>
      <c r="BJ764" s="412" t="e">
        <f>IF(ISNA(L764),"",L764*#REF!)</f>
        <v>#REF!</v>
      </c>
      <c r="BK764" s="412" t="e">
        <f>IF(ISNA(M764),"",M764*#REF!)</f>
        <v>#REF!</v>
      </c>
      <c r="BL764" s="415" t="e">
        <f>IF(#REF!&gt;0,DQ$6,"")</f>
        <v>#REF!</v>
      </c>
      <c r="BM764" s="361" t="e">
        <f>IF(#REF!="","",VLOOKUP(#REF!,#REF!,7,0))</f>
        <v>#REF!</v>
      </c>
      <c r="BN764" s="201" t="e">
        <f>IF(OR(#REF!="",BM764=""),"",ROUND(#REF!/10^3*BM764,3))</f>
        <v>#REF!</v>
      </c>
      <c r="BO764" s="201" t="e">
        <f>IF(#REF!&gt;0,#REF!*#REF!/1000,"")</f>
        <v>#REF!</v>
      </c>
      <c r="BP764" s="201" t="e">
        <f>IF(#REF!&gt;0,#REF!*#REF!/1000,"")</f>
        <v>#REF!</v>
      </c>
      <c r="BQ764" s="74" t="e">
        <f t="shared" si="138"/>
        <v>#REF!</v>
      </c>
      <c r="BR764" s="74" t="e">
        <f t="shared" si="139"/>
        <v>#REF!</v>
      </c>
      <c r="BS764" s="201" t="e">
        <f>IF(ISNA(BQ764),"",BQ764*#REF!)</f>
        <v>#REF!</v>
      </c>
      <c r="BT764" s="201" t="e">
        <f>IF(ISNA(BR764),"",BR764*#REF!)</f>
        <v>#REF!</v>
      </c>
      <c r="BU764" s="78" t="e">
        <f>IF(#REF!&gt;0,DQ$57,"")</f>
        <v>#REF!</v>
      </c>
      <c r="BV764" s="99"/>
      <c r="BW764" s="411"/>
      <c r="BX764" s="412" t="e">
        <f>IF(OR(#REF!="",F764=""),"",ROUND(#REF!/10^3*F764,3))</f>
        <v>#REF!</v>
      </c>
      <c r="BY764" s="412" t="e">
        <f>IF(#REF!&gt;0,#REF!*#REF!/1000,"")</f>
        <v>#REF!</v>
      </c>
      <c r="BZ764" s="412" t="e">
        <f>IF(#REF!&gt;0,#REF!*#REF!/1000,"")</f>
        <v>#REF!</v>
      </c>
      <c r="CA764" s="413" t="e">
        <f>IF(OR(#REF!="●",#REF!="●",#REF!="●",#REF!="●",#REF!="●"),"",IF(#REF!="","",#REF!))</f>
        <v>#REF!</v>
      </c>
      <c r="CB764" s="413" t="e">
        <f>IF(OR(#REF!="●",#REF!="●",#REF!="●",#REF!="●",#REF!="●"),"",IF(#REF!="","",#REF!))</f>
        <v>#REF!</v>
      </c>
      <c r="CC764" s="412" t="e">
        <f>IF(ISNA(L764),"",L764*#REF!)</f>
        <v>#REF!</v>
      </c>
      <c r="CD764" s="412" t="e">
        <f>IF(ISNA(M764),"",M764*#REF!)</f>
        <v>#REF!</v>
      </c>
      <c r="CE764" s="415" t="e">
        <f>IF(#REF!&gt;0,DQ$6,"")</f>
        <v>#REF!</v>
      </c>
      <c r="CF764" s="361" t="e">
        <f>IF(#REF!="","",VLOOKUP(#REF!,#REF!,7,0))</f>
        <v>#REF!</v>
      </c>
      <c r="CG764" s="201" t="e">
        <f>IF(OR(#REF!="",CF764=""),"",ROUND(#REF!/10^3*CF764,3))</f>
        <v>#REF!</v>
      </c>
      <c r="CH764" s="201" t="e">
        <f>IF(#REF!&gt;0,#REF!*#REF!/1000,"")</f>
        <v>#REF!</v>
      </c>
      <c r="CI764" s="201" t="e">
        <f>IF(#REF!&gt;0,#REF!*#REF!/1000,"")</f>
        <v>#REF!</v>
      </c>
      <c r="CJ764" s="74" t="e">
        <f t="shared" si="140"/>
        <v>#REF!</v>
      </c>
      <c r="CK764" s="74" t="e">
        <f t="shared" si="141"/>
        <v>#REF!</v>
      </c>
      <c r="CL764" s="201" t="e">
        <f>IF(ISNA(CJ764),"",CJ764*#REF!)</f>
        <v>#REF!</v>
      </c>
      <c r="CM764" s="201" t="e">
        <f>IF(ISNA(CK764),"",CK764*#REF!)</f>
        <v>#REF!</v>
      </c>
      <c r="CN764" s="101" t="e">
        <f>IF(#REF!&gt;0,DQ$57,"")</f>
        <v>#REF!</v>
      </c>
      <c r="CO764" s="84"/>
      <c r="CP764" s="2"/>
      <c r="CQ764" s="2"/>
      <c r="CR764" s="2"/>
      <c r="CS764" s="2"/>
      <c r="CT764" s="2"/>
      <c r="CU764" s="2"/>
      <c r="CV764" s="2"/>
      <c r="CX764" s="2"/>
      <c r="CY764" s="2"/>
      <c r="CZ764" s="2"/>
      <c r="DA764" s="2"/>
      <c r="DB764" s="2"/>
      <c r="DC764" s="2"/>
      <c r="DD764" s="2"/>
      <c r="DE764" s="2"/>
      <c r="DF764" s="2"/>
    </row>
    <row r="765" spans="2:110" ht="18" customHeight="1">
      <c r="B765" s="151" t="e">
        <f>IF(#REF!="","",VLOOKUP(#REF!,$CX$11:$DG$26,9,0))</f>
        <v>#REF!</v>
      </c>
      <c r="C765" s="64" t="e">
        <f>IF(#REF!="",0,VLOOKUP(#REF!,$CP$11:$CQ$16,2,0))</f>
        <v>#REF!</v>
      </c>
      <c r="D765" s="65" t="e">
        <f>IF(#REF!="",0,VLOOKUP(#REF!,$CX$11:$CY$26,2,0))</f>
        <v>#REF!</v>
      </c>
      <c r="E765" s="152" t="e">
        <f t="shared" si="131"/>
        <v>#REF!</v>
      </c>
      <c r="F765" s="155" t="e">
        <f>IF(#REF!="","",VLOOKUP(#REF!,#REF!,7,0))</f>
        <v>#REF!</v>
      </c>
      <c r="G765" s="201" t="e">
        <f>IF(OR(#REF!="",F765=""),"",ROUND(#REF!/10^3*F765,3))</f>
        <v>#REF!</v>
      </c>
      <c r="H765" s="201" t="e">
        <f>IF(#REF!&gt;0,#REF!*#REF!/1000,"")</f>
        <v>#REF!</v>
      </c>
      <c r="I765" s="201" t="e">
        <f>IF(#REF!&gt;0,#REF!*#REF!/1000,"")</f>
        <v>#REF!</v>
      </c>
      <c r="J765" s="51" t="e">
        <f>IF(#REF!="●","",IF(#REF!="","",#REF!))</f>
        <v>#REF!</v>
      </c>
      <c r="K765" s="51" t="e">
        <f>IF(#REF!="●","",IF(#REF!="","",#REF!))</f>
        <v>#REF!</v>
      </c>
      <c r="L765" s="74" t="e">
        <f t="shared" si="132"/>
        <v>#REF!</v>
      </c>
      <c r="M765" s="74" t="e">
        <f t="shared" si="133"/>
        <v>#REF!</v>
      </c>
      <c r="N765" s="201" t="e">
        <f>IF(ISNA(L765),"",L765*#REF!)</f>
        <v>#REF!</v>
      </c>
      <c r="O765" s="201" t="e">
        <f>IF(ISNA(M765),"",M765*#REF!)</f>
        <v>#REF!</v>
      </c>
      <c r="P765" s="78" t="e">
        <f>IF(#REF!&gt;0,DQ$6,"")</f>
        <v>#REF!</v>
      </c>
      <c r="Q765" s="99"/>
      <c r="R765" s="411"/>
      <c r="S765" s="412" t="e">
        <f>IF(OR(#REF!="",F765=""),"",ROUND(#REF!/10^3*F765,3))</f>
        <v>#REF!</v>
      </c>
      <c r="T765" s="412" t="e">
        <f>IF(#REF!&gt;0,#REF!*#REF!/1000,"")</f>
        <v>#REF!</v>
      </c>
      <c r="U765" s="412" t="e">
        <f>IF(#REF!&gt;0,#REF!*#REF!/1000,"")</f>
        <v>#REF!</v>
      </c>
      <c r="V765" s="413" t="e">
        <f>IF(OR(#REF!="●",#REF!="●"),"",IF(#REF!="","",#REF!))</f>
        <v>#REF!</v>
      </c>
      <c r="W765" s="413" t="e">
        <f>IF(OR(#REF!="●",#REF!="●"),"",IF(#REF!="","",#REF!))</f>
        <v>#REF!</v>
      </c>
      <c r="X765" s="412" t="e">
        <f>IF(ISNA(L765),"",L765*#REF!)</f>
        <v>#REF!</v>
      </c>
      <c r="Y765" s="412" t="e">
        <f>IF(ISNA(M765),"",M765*#REF!)</f>
        <v>#REF!</v>
      </c>
      <c r="Z765" s="414" t="e">
        <f>IF(#REF!&gt;0,DQ$6,"")</f>
        <v>#REF!</v>
      </c>
      <c r="AA765" s="95" t="e">
        <f>IF(#REF!="","",VLOOKUP(#REF!,#REF!,7,0))</f>
        <v>#REF!</v>
      </c>
      <c r="AB765" s="201" t="e">
        <f>IF(OR(#REF!="",AA765=""),"",ROUND(#REF!/10^3*AA765,3))</f>
        <v>#REF!</v>
      </c>
      <c r="AC765" s="201" t="e">
        <f>IF(#REF!&gt;0,#REF!*#REF!/1000,"")</f>
        <v>#REF!</v>
      </c>
      <c r="AD765" s="201" t="e">
        <f>IF(#REF!&gt;0,#REF!*#REF!/1000,"")</f>
        <v>#REF!</v>
      </c>
      <c r="AE765" s="74" t="e">
        <f t="shared" si="134"/>
        <v>#REF!</v>
      </c>
      <c r="AF765" s="74" t="e">
        <f t="shared" si="135"/>
        <v>#REF!</v>
      </c>
      <c r="AG765" s="201" t="e">
        <f>IF(ISNA(AE765),"",AE765*#REF!)</f>
        <v>#REF!</v>
      </c>
      <c r="AH765" s="201" t="e">
        <f>IF(ISNA(AF765),"",AF765*#REF!)</f>
        <v>#REF!</v>
      </c>
      <c r="AI765" s="78" t="e">
        <f>IF(#REF!&gt;0,DQ$23,"")</f>
        <v>#REF!</v>
      </c>
      <c r="AJ765" s="99"/>
      <c r="AK765" s="411"/>
      <c r="AL765" s="412" t="e">
        <f>IF(OR(#REF!="",F765=""),"",ROUND(#REF!/10^3*F765,3))</f>
        <v>#REF!</v>
      </c>
      <c r="AM765" s="412" t="e">
        <f>IF(#REF!&gt;0,#REF!*#REF!/1000,"")</f>
        <v>#REF!</v>
      </c>
      <c r="AN765" s="412" t="e">
        <f>IF(#REF!&gt;0,#REF!*#REF!/1000,"")</f>
        <v>#REF!</v>
      </c>
      <c r="AO765" s="413" t="e">
        <f>IF(OR(#REF!="●",#REF!="●",#REF!="●"),"",IF(#REF!="","",#REF!))</f>
        <v>#REF!</v>
      </c>
      <c r="AP765" s="413" t="e">
        <f>IF(OR(#REF!="●",#REF!="●",#REF!="●"),"",IF(#REF!="","",#REF!))</f>
        <v>#REF!</v>
      </c>
      <c r="AQ765" s="412" t="e">
        <f>IF(ISNA(L765),"",L765*#REF!)</f>
        <v>#REF!</v>
      </c>
      <c r="AR765" s="412" t="e">
        <f>IF(ISNA(M765),"",M765*#REF!)</f>
        <v>#REF!</v>
      </c>
      <c r="AS765" s="414" t="e">
        <f>IF(#REF!&gt;0,DQ$6,"")</f>
        <v>#REF!</v>
      </c>
      <c r="AT765" s="95" t="e">
        <f>IF(#REF!="","",VLOOKUP(#REF!,#REF!,7,0))</f>
        <v>#REF!</v>
      </c>
      <c r="AU765" s="201" t="e">
        <f>IF(OR(#REF!="",AT765=""),"",ROUND(#REF!/10^3*AT765,3))</f>
        <v>#REF!</v>
      </c>
      <c r="AV765" s="201" t="e">
        <f>IF(#REF!&gt;0,#REF!*#REF!/1000,"")</f>
        <v>#REF!</v>
      </c>
      <c r="AW765" s="201" t="e">
        <f>IF(#REF!&gt;0,#REF!*#REF!/1000,"")</f>
        <v>#REF!</v>
      </c>
      <c r="AX765" s="74" t="e">
        <f t="shared" si="136"/>
        <v>#REF!</v>
      </c>
      <c r="AY765" s="74" t="e">
        <f t="shared" si="137"/>
        <v>#REF!</v>
      </c>
      <c r="AZ765" s="201" t="e">
        <f>IF(ISNA(AX765),"",AX765*#REF!)</f>
        <v>#REF!</v>
      </c>
      <c r="BA765" s="201" t="e">
        <f>IF(ISNA(AY765),"",AY765*#REF!)</f>
        <v>#REF!</v>
      </c>
      <c r="BB765" s="78" t="e">
        <f>IF(#REF!&gt;0,DQ$40,"")</f>
        <v>#REF!</v>
      </c>
      <c r="BC765" s="99"/>
      <c r="BD765" s="650"/>
      <c r="BE765" s="652" t="e">
        <f>IF(OR(#REF!="",F765=""),"",ROUND(#REF!/10^3*F765,3))</f>
        <v>#REF!</v>
      </c>
      <c r="BF765" s="412" t="e">
        <f>IF(#REF!&gt;0,#REF!*#REF!/1000,"")</f>
        <v>#REF!</v>
      </c>
      <c r="BG765" s="412" t="e">
        <f>IF(#REF!&gt;0,#REF!*#REF!/1000,"")</f>
        <v>#REF!</v>
      </c>
      <c r="BH765" s="413" t="e">
        <f>IF(OR(#REF!="●",#REF!="●",#REF!="●",#REF!="●"),"",IF(#REF!="","",#REF!))</f>
        <v>#REF!</v>
      </c>
      <c r="BI765" s="413" t="e">
        <f>IF(OR(#REF!="●",#REF!="●",#REF!="●",#REF!="●"),"",IF(#REF!="","",#REF!))</f>
        <v>#REF!</v>
      </c>
      <c r="BJ765" s="412" t="e">
        <f>IF(ISNA(L765),"",L765*#REF!)</f>
        <v>#REF!</v>
      </c>
      <c r="BK765" s="412" t="e">
        <f>IF(ISNA(M765),"",M765*#REF!)</f>
        <v>#REF!</v>
      </c>
      <c r="BL765" s="415" t="e">
        <f>IF(#REF!&gt;0,DQ$6,"")</f>
        <v>#REF!</v>
      </c>
      <c r="BM765" s="361" t="e">
        <f>IF(#REF!="","",VLOOKUP(#REF!,#REF!,7,0))</f>
        <v>#REF!</v>
      </c>
      <c r="BN765" s="201" t="e">
        <f>IF(OR(#REF!="",BM765=""),"",ROUND(#REF!/10^3*BM765,3))</f>
        <v>#REF!</v>
      </c>
      <c r="BO765" s="201" t="e">
        <f>IF(#REF!&gt;0,#REF!*#REF!/1000,"")</f>
        <v>#REF!</v>
      </c>
      <c r="BP765" s="201" t="e">
        <f>IF(#REF!&gt;0,#REF!*#REF!/1000,"")</f>
        <v>#REF!</v>
      </c>
      <c r="BQ765" s="74" t="e">
        <f t="shared" si="138"/>
        <v>#REF!</v>
      </c>
      <c r="BR765" s="74" t="e">
        <f t="shared" si="139"/>
        <v>#REF!</v>
      </c>
      <c r="BS765" s="201" t="e">
        <f>IF(ISNA(BQ765),"",BQ765*#REF!)</f>
        <v>#REF!</v>
      </c>
      <c r="BT765" s="201" t="e">
        <f>IF(ISNA(BR765),"",BR765*#REF!)</f>
        <v>#REF!</v>
      </c>
      <c r="BU765" s="78" t="e">
        <f>IF(#REF!&gt;0,DQ$57,"")</f>
        <v>#REF!</v>
      </c>
      <c r="BV765" s="99"/>
      <c r="BW765" s="411"/>
      <c r="BX765" s="412" t="e">
        <f>IF(OR(#REF!="",F765=""),"",ROUND(#REF!/10^3*F765,3))</f>
        <v>#REF!</v>
      </c>
      <c r="BY765" s="412" t="e">
        <f>IF(#REF!&gt;0,#REF!*#REF!/1000,"")</f>
        <v>#REF!</v>
      </c>
      <c r="BZ765" s="412" t="e">
        <f>IF(#REF!&gt;0,#REF!*#REF!/1000,"")</f>
        <v>#REF!</v>
      </c>
      <c r="CA765" s="413" t="e">
        <f>IF(OR(#REF!="●",#REF!="●",#REF!="●",#REF!="●",#REF!="●"),"",IF(#REF!="","",#REF!))</f>
        <v>#REF!</v>
      </c>
      <c r="CB765" s="413" t="e">
        <f>IF(OR(#REF!="●",#REF!="●",#REF!="●",#REF!="●",#REF!="●"),"",IF(#REF!="","",#REF!))</f>
        <v>#REF!</v>
      </c>
      <c r="CC765" s="412" t="e">
        <f>IF(ISNA(L765),"",L765*#REF!)</f>
        <v>#REF!</v>
      </c>
      <c r="CD765" s="412" t="e">
        <f>IF(ISNA(M765),"",M765*#REF!)</f>
        <v>#REF!</v>
      </c>
      <c r="CE765" s="415" t="e">
        <f>IF(#REF!&gt;0,DQ$6,"")</f>
        <v>#REF!</v>
      </c>
      <c r="CF765" s="361" t="e">
        <f>IF(#REF!="","",VLOOKUP(#REF!,#REF!,7,0))</f>
        <v>#REF!</v>
      </c>
      <c r="CG765" s="201" t="e">
        <f>IF(OR(#REF!="",CF765=""),"",ROUND(#REF!/10^3*CF765,3))</f>
        <v>#REF!</v>
      </c>
      <c r="CH765" s="201" t="e">
        <f>IF(#REF!&gt;0,#REF!*#REF!/1000,"")</f>
        <v>#REF!</v>
      </c>
      <c r="CI765" s="201" t="e">
        <f>IF(#REF!&gt;0,#REF!*#REF!/1000,"")</f>
        <v>#REF!</v>
      </c>
      <c r="CJ765" s="74" t="e">
        <f t="shared" si="140"/>
        <v>#REF!</v>
      </c>
      <c r="CK765" s="74" t="e">
        <f t="shared" si="141"/>
        <v>#REF!</v>
      </c>
      <c r="CL765" s="201" t="e">
        <f>IF(ISNA(CJ765),"",CJ765*#REF!)</f>
        <v>#REF!</v>
      </c>
      <c r="CM765" s="201" t="e">
        <f>IF(ISNA(CK765),"",CK765*#REF!)</f>
        <v>#REF!</v>
      </c>
      <c r="CN765" s="101" t="e">
        <f>IF(#REF!&gt;0,DQ$57,"")</f>
        <v>#REF!</v>
      </c>
      <c r="CO765" s="84"/>
      <c r="CP765" s="2"/>
      <c r="CQ765" s="2"/>
      <c r="CR765" s="2"/>
      <c r="CS765" s="2"/>
      <c r="CT765" s="2"/>
      <c r="CU765" s="2"/>
      <c r="CV765" s="2"/>
      <c r="CX765" s="2"/>
      <c r="CY765" s="2"/>
      <c r="CZ765" s="2"/>
      <c r="DA765" s="2"/>
      <c r="DB765" s="2"/>
      <c r="DC765" s="2"/>
      <c r="DD765" s="2"/>
      <c r="DE765" s="2"/>
      <c r="DF765" s="2"/>
    </row>
    <row r="766" spans="2:110" ht="18" customHeight="1">
      <c r="B766" s="151" t="e">
        <f>IF(#REF!="","",VLOOKUP(#REF!,$CX$11:$DG$26,9,0))</f>
        <v>#REF!</v>
      </c>
      <c r="C766" s="64" t="e">
        <f>IF(#REF!="",0,VLOOKUP(#REF!,$CP$11:$CQ$16,2,0))</f>
        <v>#REF!</v>
      </c>
      <c r="D766" s="65" t="e">
        <f>IF(#REF!="",0,VLOOKUP(#REF!,$CX$11:$CY$26,2,0))</f>
        <v>#REF!</v>
      </c>
      <c r="E766" s="152" t="e">
        <f t="shared" si="131"/>
        <v>#REF!</v>
      </c>
      <c r="F766" s="155" t="e">
        <f>IF(#REF!="","",VLOOKUP(#REF!,#REF!,7,0))</f>
        <v>#REF!</v>
      </c>
      <c r="G766" s="201" t="e">
        <f>IF(OR(#REF!="",F766=""),"",ROUND(#REF!/10^3*F766,3))</f>
        <v>#REF!</v>
      </c>
      <c r="H766" s="201" t="e">
        <f>IF(#REF!&gt;0,#REF!*#REF!/1000,"")</f>
        <v>#REF!</v>
      </c>
      <c r="I766" s="201" t="e">
        <f>IF(#REF!&gt;0,#REF!*#REF!/1000,"")</f>
        <v>#REF!</v>
      </c>
      <c r="J766" s="51" t="e">
        <f>IF(#REF!="●","",IF(#REF!="","",#REF!))</f>
        <v>#REF!</v>
      </c>
      <c r="K766" s="51" t="e">
        <f>IF(#REF!="●","",IF(#REF!="","",#REF!))</f>
        <v>#REF!</v>
      </c>
      <c r="L766" s="74" t="e">
        <f t="shared" si="132"/>
        <v>#REF!</v>
      </c>
      <c r="M766" s="74" t="e">
        <f t="shared" si="133"/>
        <v>#REF!</v>
      </c>
      <c r="N766" s="201" t="e">
        <f>IF(ISNA(L766),"",L766*#REF!)</f>
        <v>#REF!</v>
      </c>
      <c r="O766" s="201" t="e">
        <f>IF(ISNA(M766),"",M766*#REF!)</f>
        <v>#REF!</v>
      </c>
      <c r="P766" s="78" t="e">
        <f>IF(#REF!&gt;0,DQ$6,"")</f>
        <v>#REF!</v>
      </c>
      <c r="Q766" s="99"/>
      <c r="R766" s="411"/>
      <c r="S766" s="412" t="e">
        <f>IF(OR(#REF!="",F766=""),"",ROUND(#REF!/10^3*F766,3))</f>
        <v>#REF!</v>
      </c>
      <c r="T766" s="412" t="e">
        <f>IF(#REF!&gt;0,#REF!*#REF!/1000,"")</f>
        <v>#REF!</v>
      </c>
      <c r="U766" s="412" t="e">
        <f>IF(#REF!&gt;0,#REF!*#REF!/1000,"")</f>
        <v>#REF!</v>
      </c>
      <c r="V766" s="413" t="e">
        <f>IF(OR(#REF!="●",#REF!="●"),"",IF(#REF!="","",#REF!))</f>
        <v>#REF!</v>
      </c>
      <c r="W766" s="413" t="e">
        <f>IF(OR(#REF!="●",#REF!="●"),"",IF(#REF!="","",#REF!))</f>
        <v>#REF!</v>
      </c>
      <c r="X766" s="412" t="e">
        <f>IF(ISNA(L766),"",L766*#REF!)</f>
        <v>#REF!</v>
      </c>
      <c r="Y766" s="412" t="e">
        <f>IF(ISNA(M766),"",M766*#REF!)</f>
        <v>#REF!</v>
      </c>
      <c r="Z766" s="414" t="e">
        <f>IF(#REF!&gt;0,DQ$6,"")</f>
        <v>#REF!</v>
      </c>
      <c r="AA766" s="95" t="e">
        <f>IF(#REF!="","",VLOOKUP(#REF!,#REF!,7,0))</f>
        <v>#REF!</v>
      </c>
      <c r="AB766" s="201" t="e">
        <f>IF(OR(#REF!="",AA766=""),"",ROUND(#REF!/10^3*AA766,3))</f>
        <v>#REF!</v>
      </c>
      <c r="AC766" s="201" t="e">
        <f>IF(#REF!&gt;0,#REF!*#REF!/1000,"")</f>
        <v>#REF!</v>
      </c>
      <c r="AD766" s="201" t="e">
        <f>IF(#REF!&gt;0,#REF!*#REF!/1000,"")</f>
        <v>#REF!</v>
      </c>
      <c r="AE766" s="74" t="e">
        <f t="shared" si="134"/>
        <v>#REF!</v>
      </c>
      <c r="AF766" s="74" t="e">
        <f t="shared" si="135"/>
        <v>#REF!</v>
      </c>
      <c r="AG766" s="201" t="e">
        <f>IF(ISNA(AE766),"",AE766*#REF!)</f>
        <v>#REF!</v>
      </c>
      <c r="AH766" s="201" t="e">
        <f>IF(ISNA(AF766),"",AF766*#REF!)</f>
        <v>#REF!</v>
      </c>
      <c r="AI766" s="78" t="e">
        <f>IF(#REF!&gt;0,DQ$23,"")</f>
        <v>#REF!</v>
      </c>
      <c r="AJ766" s="99"/>
      <c r="AK766" s="411"/>
      <c r="AL766" s="412" t="e">
        <f>IF(OR(#REF!="",F766=""),"",ROUND(#REF!/10^3*F766,3))</f>
        <v>#REF!</v>
      </c>
      <c r="AM766" s="412" t="e">
        <f>IF(#REF!&gt;0,#REF!*#REF!/1000,"")</f>
        <v>#REF!</v>
      </c>
      <c r="AN766" s="412" t="e">
        <f>IF(#REF!&gt;0,#REF!*#REF!/1000,"")</f>
        <v>#REF!</v>
      </c>
      <c r="AO766" s="413" t="e">
        <f>IF(OR(#REF!="●",#REF!="●",#REF!="●"),"",IF(#REF!="","",#REF!))</f>
        <v>#REF!</v>
      </c>
      <c r="AP766" s="413" t="e">
        <f>IF(OR(#REF!="●",#REF!="●",#REF!="●"),"",IF(#REF!="","",#REF!))</f>
        <v>#REF!</v>
      </c>
      <c r="AQ766" s="412" t="e">
        <f>IF(ISNA(L766),"",L766*#REF!)</f>
        <v>#REF!</v>
      </c>
      <c r="AR766" s="412" t="e">
        <f>IF(ISNA(M766),"",M766*#REF!)</f>
        <v>#REF!</v>
      </c>
      <c r="AS766" s="414" t="e">
        <f>IF(#REF!&gt;0,DQ$6,"")</f>
        <v>#REF!</v>
      </c>
      <c r="AT766" s="95" t="e">
        <f>IF(#REF!="","",VLOOKUP(#REF!,#REF!,7,0))</f>
        <v>#REF!</v>
      </c>
      <c r="AU766" s="201" t="e">
        <f>IF(OR(#REF!="",AT766=""),"",ROUND(#REF!/10^3*AT766,3))</f>
        <v>#REF!</v>
      </c>
      <c r="AV766" s="201" t="e">
        <f>IF(#REF!&gt;0,#REF!*#REF!/1000,"")</f>
        <v>#REF!</v>
      </c>
      <c r="AW766" s="201" t="e">
        <f>IF(#REF!&gt;0,#REF!*#REF!/1000,"")</f>
        <v>#REF!</v>
      </c>
      <c r="AX766" s="74" t="e">
        <f t="shared" si="136"/>
        <v>#REF!</v>
      </c>
      <c r="AY766" s="74" t="e">
        <f t="shared" si="137"/>
        <v>#REF!</v>
      </c>
      <c r="AZ766" s="201" t="e">
        <f>IF(ISNA(AX766),"",AX766*#REF!)</f>
        <v>#REF!</v>
      </c>
      <c r="BA766" s="201" t="e">
        <f>IF(ISNA(AY766),"",AY766*#REF!)</f>
        <v>#REF!</v>
      </c>
      <c r="BB766" s="78" t="e">
        <f>IF(#REF!&gt;0,DQ$40,"")</f>
        <v>#REF!</v>
      </c>
      <c r="BC766" s="99"/>
      <c r="BD766" s="650"/>
      <c r="BE766" s="652" t="e">
        <f>IF(OR(#REF!="",F766=""),"",ROUND(#REF!/10^3*F766,3))</f>
        <v>#REF!</v>
      </c>
      <c r="BF766" s="412" t="e">
        <f>IF(#REF!&gt;0,#REF!*#REF!/1000,"")</f>
        <v>#REF!</v>
      </c>
      <c r="BG766" s="412" t="e">
        <f>IF(#REF!&gt;0,#REF!*#REF!/1000,"")</f>
        <v>#REF!</v>
      </c>
      <c r="BH766" s="413" t="e">
        <f>IF(OR(#REF!="●",#REF!="●",#REF!="●",#REF!="●"),"",IF(#REF!="","",#REF!))</f>
        <v>#REF!</v>
      </c>
      <c r="BI766" s="413" t="e">
        <f>IF(OR(#REF!="●",#REF!="●",#REF!="●",#REF!="●"),"",IF(#REF!="","",#REF!))</f>
        <v>#REF!</v>
      </c>
      <c r="BJ766" s="412" t="e">
        <f>IF(ISNA(L766),"",L766*#REF!)</f>
        <v>#REF!</v>
      </c>
      <c r="BK766" s="412" t="e">
        <f>IF(ISNA(M766),"",M766*#REF!)</f>
        <v>#REF!</v>
      </c>
      <c r="BL766" s="415" t="e">
        <f>IF(#REF!&gt;0,DQ$6,"")</f>
        <v>#REF!</v>
      </c>
      <c r="BM766" s="361" t="e">
        <f>IF(#REF!="","",VLOOKUP(#REF!,#REF!,7,0))</f>
        <v>#REF!</v>
      </c>
      <c r="BN766" s="201" t="e">
        <f>IF(OR(#REF!="",BM766=""),"",ROUND(#REF!/10^3*BM766,3))</f>
        <v>#REF!</v>
      </c>
      <c r="BO766" s="201" t="e">
        <f>IF(#REF!&gt;0,#REF!*#REF!/1000,"")</f>
        <v>#REF!</v>
      </c>
      <c r="BP766" s="201" t="e">
        <f>IF(#REF!&gt;0,#REF!*#REF!/1000,"")</f>
        <v>#REF!</v>
      </c>
      <c r="BQ766" s="74" t="e">
        <f t="shared" si="138"/>
        <v>#REF!</v>
      </c>
      <c r="BR766" s="74" t="e">
        <f t="shared" si="139"/>
        <v>#REF!</v>
      </c>
      <c r="BS766" s="201" t="e">
        <f>IF(ISNA(BQ766),"",BQ766*#REF!)</f>
        <v>#REF!</v>
      </c>
      <c r="BT766" s="201" t="e">
        <f>IF(ISNA(BR766),"",BR766*#REF!)</f>
        <v>#REF!</v>
      </c>
      <c r="BU766" s="78" t="e">
        <f>IF(#REF!&gt;0,DQ$57,"")</f>
        <v>#REF!</v>
      </c>
      <c r="BV766" s="99"/>
      <c r="BW766" s="411"/>
      <c r="BX766" s="412" t="e">
        <f>IF(OR(#REF!="",F766=""),"",ROUND(#REF!/10^3*F766,3))</f>
        <v>#REF!</v>
      </c>
      <c r="BY766" s="412" t="e">
        <f>IF(#REF!&gt;0,#REF!*#REF!/1000,"")</f>
        <v>#REF!</v>
      </c>
      <c r="BZ766" s="412" t="e">
        <f>IF(#REF!&gt;0,#REF!*#REF!/1000,"")</f>
        <v>#REF!</v>
      </c>
      <c r="CA766" s="413" t="e">
        <f>IF(OR(#REF!="●",#REF!="●",#REF!="●",#REF!="●",#REF!="●"),"",IF(#REF!="","",#REF!))</f>
        <v>#REF!</v>
      </c>
      <c r="CB766" s="413" t="e">
        <f>IF(OR(#REF!="●",#REF!="●",#REF!="●",#REF!="●",#REF!="●"),"",IF(#REF!="","",#REF!))</f>
        <v>#REF!</v>
      </c>
      <c r="CC766" s="412" t="e">
        <f>IF(ISNA(L766),"",L766*#REF!)</f>
        <v>#REF!</v>
      </c>
      <c r="CD766" s="412" t="e">
        <f>IF(ISNA(M766),"",M766*#REF!)</f>
        <v>#REF!</v>
      </c>
      <c r="CE766" s="415" t="e">
        <f>IF(#REF!&gt;0,DQ$6,"")</f>
        <v>#REF!</v>
      </c>
      <c r="CF766" s="361" t="e">
        <f>IF(#REF!="","",VLOOKUP(#REF!,#REF!,7,0))</f>
        <v>#REF!</v>
      </c>
      <c r="CG766" s="201" t="e">
        <f>IF(OR(#REF!="",CF766=""),"",ROUND(#REF!/10^3*CF766,3))</f>
        <v>#REF!</v>
      </c>
      <c r="CH766" s="201" t="e">
        <f>IF(#REF!&gt;0,#REF!*#REF!/1000,"")</f>
        <v>#REF!</v>
      </c>
      <c r="CI766" s="201" t="e">
        <f>IF(#REF!&gt;0,#REF!*#REF!/1000,"")</f>
        <v>#REF!</v>
      </c>
      <c r="CJ766" s="74" t="e">
        <f t="shared" si="140"/>
        <v>#REF!</v>
      </c>
      <c r="CK766" s="74" t="e">
        <f t="shared" si="141"/>
        <v>#REF!</v>
      </c>
      <c r="CL766" s="201" t="e">
        <f>IF(ISNA(CJ766),"",CJ766*#REF!)</f>
        <v>#REF!</v>
      </c>
      <c r="CM766" s="201" t="e">
        <f>IF(ISNA(CK766),"",CK766*#REF!)</f>
        <v>#REF!</v>
      </c>
      <c r="CN766" s="101" t="e">
        <f>IF(#REF!&gt;0,DQ$57,"")</f>
        <v>#REF!</v>
      </c>
      <c r="CO766" s="84"/>
      <c r="CP766" s="2"/>
      <c r="CQ766" s="2"/>
      <c r="CR766" s="2"/>
      <c r="CS766" s="2"/>
      <c r="CT766" s="2"/>
      <c r="CU766" s="2"/>
      <c r="CV766" s="2"/>
      <c r="CX766" s="2"/>
      <c r="CY766" s="2"/>
      <c r="CZ766" s="2"/>
      <c r="DA766" s="2"/>
      <c r="DB766" s="2"/>
      <c r="DC766" s="2"/>
      <c r="DD766" s="2"/>
      <c r="DE766" s="2"/>
      <c r="DF766" s="2"/>
    </row>
    <row r="767" spans="2:110" ht="18" customHeight="1">
      <c r="B767" s="151" t="e">
        <f>IF(#REF!="","",VLOOKUP(#REF!,$CX$11:$DG$26,9,0))</f>
        <v>#REF!</v>
      </c>
      <c r="C767" s="64" t="e">
        <f>IF(#REF!="",0,VLOOKUP(#REF!,$CP$11:$CQ$16,2,0))</f>
        <v>#REF!</v>
      </c>
      <c r="D767" s="65" t="e">
        <f>IF(#REF!="",0,VLOOKUP(#REF!,$CX$11:$CY$26,2,0))</f>
        <v>#REF!</v>
      </c>
      <c r="E767" s="152" t="e">
        <f t="shared" si="131"/>
        <v>#REF!</v>
      </c>
      <c r="F767" s="155" t="e">
        <f>IF(#REF!="","",VLOOKUP(#REF!,#REF!,7,0))</f>
        <v>#REF!</v>
      </c>
      <c r="G767" s="201" t="e">
        <f>IF(OR(#REF!="",F767=""),"",ROUND(#REF!/10^3*F767,3))</f>
        <v>#REF!</v>
      </c>
      <c r="H767" s="201" t="e">
        <f>IF(#REF!&gt;0,#REF!*#REF!/1000,"")</f>
        <v>#REF!</v>
      </c>
      <c r="I767" s="201" t="e">
        <f>IF(#REF!&gt;0,#REF!*#REF!/1000,"")</f>
        <v>#REF!</v>
      </c>
      <c r="J767" s="51" t="e">
        <f>IF(#REF!="●","",IF(#REF!="","",#REF!))</f>
        <v>#REF!</v>
      </c>
      <c r="K767" s="51" t="e">
        <f>IF(#REF!="●","",IF(#REF!="","",#REF!))</f>
        <v>#REF!</v>
      </c>
      <c r="L767" s="74" t="e">
        <f t="shared" si="132"/>
        <v>#REF!</v>
      </c>
      <c r="M767" s="74" t="e">
        <f t="shared" si="133"/>
        <v>#REF!</v>
      </c>
      <c r="N767" s="201" t="e">
        <f>IF(ISNA(L767),"",L767*#REF!)</f>
        <v>#REF!</v>
      </c>
      <c r="O767" s="201" t="e">
        <f>IF(ISNA(M767),"",M767*#REF!)</f>
        <v>#REF!</v>
      </c>
      <c r="P767" s="78" t="e">
        <f>IF(#REF!&gt;0,DQ$6,"")</f>
        <v>#REF!</v>
      </c>
      <c r="Q767" s="99"/>
      <c r="R767" s="411"/>
      <c r="S767" s="412" t="e">
        <f>IF(OR(#REF!="",F767=""),"",ROUND(#REF!/10^3*F767,3))</f>
        <v>#REF!</v>
      </c>
      <c r="T767" s="412" t="e">
        <f>IF(#REF!&gt;0,#REF!*#REF!/1000,"")</f>
        <v>#REF!</v>
      </c>
      <c r="U767" s="412" t="e">
        <f>IF(#REF!&gt;0,#REF!*#REF!/1000,"")</f>
        <v>#REF!</v>
      </c>
      <c r="V767" s="413" t="e">
        <f>IF(OR(#REF!="●",#REF!="●"),"",IF(#REF!="","",#REF!))</f>
        <v>#REF!</v>
      </c>
      <c r="W767" s="413" t="e">
        <f>IF(OR(#REF!="●",#REF!="●"),"",IF(#REF!="","",#REF!))</f>
        <v>#REF!</v>
      </c>
      <c r="X767" s="412" t="e">
        <f>IF(ISNA(L767),"",L767*#REF!)</f>
        <v>#REF!</v>
      </c>
      <c r="Y767" s="412" t="e">
        <f>IF(ISNA(M767),"",M767*#REF!)</f>
        <v>#REF!</v>
      </c>
      <c r="Z767" s="414" t="e">
        <f>IF(#REF!&gt;0,DQ$6,"")</f>
        <v>#REF!</v>
      </c>
      <c r="AA767" s="95" t="e">
        <f>IF(#REF!="","",VLOOKUP(#REF!,#REF!,7,0))</f>
        <v>#REF!</v>
      </c>
      <c r="AB767" s="201" t="e">
        <f>IF(OR(#REF!="",AA767=""),"",ROUND(#REF!/10^3*AA767,3))</f>
        <v>#REF!</v>
      </c>
      <c r="AC767" s="201" t="e">
        <f>IF(#REF!&gt;0,#REF!*#REF!/1000,"")</f>
        <v>#REF!</v>
      </c>
      <c r="AD767" s="201" t="e">
        <f>IF(#REF!&gt;0,#REF!*#REF!/1000,"")</f>
        <v>#REF!</v>
      </c>
      <c r="AE767" s="74" t="e">
        <f t="shared" si="134"/>
        <v>#REF!</v>
      </c>
      <c r="AF767" s="74" t="e">
        <f t="shared" si="135"/>
        <v>#REF!</v>
      </c>
      <c r="AG767" s="201" t="e">
        <f>IF(ISNA(AE767),"",AE767*#REF!)</f>
        <v>#REF!</v>
      </c>
      <c r="AH767" s="201" t="e">
        <f>IF(ISNA(AF767),"",AF767*#REF!)</f>
        <v>#REF!</v>
      </c>
      <c r="AI767" s="78" t="e">
        <f>IF(#REF!&gt;0,DQ$23,"")</f>
        <v>#REF!</v>
      </c>
      <c r="AJ767" s="99"/>
      <c r="AK767" s="411"/>
      <c r="AL767" s="412" t="e">
        <f>IF(OR(#REF!="",F767=""),"",ROUND(#REF!/10^3*F767,3))</f>
        <v>#REF!</v>
      </c>
      <c r="AM767" s="412" t="e">
        <f>IF(#REF!&gt;0,#REF!*#REF!/1000,"")</f>
        <v>#REF!</v>
      </c>
      <c r="AN767" s="412" t="e">
        <f>IF(#REF!&gt;0,#REF!*#REF!/1000,"")</f>
        <v>#REF!</v>
      </c>
      <c r="AO767" s="413" t="e">
        <f>IF(OR(#REF!="●",#REF!="●",#REF!="●"),"",IF(#REF!="","",#REF!))</f>
        <v>#REF!</v>
      </c>
      <c r="AP767" s="413" t="e">
        <f>IF(OR(#REF!="●",#REF!="●",#REF!="●"),"",IF(#REF!="","",#REF!))</f>
        <v>#REF!</v>
      </c>
      <c r="AQ767" s="412" t="e">
        <f>IF(ISNA(L767),"",L767*#REF!)</f>
        <v>#REF!</v>
      </c>
      <c r="AR767" s="412" t="e">
        <f>IF(ISNA(M767),"",M767*#REF!)</f>
        <v>#REF!</v>
      </c>
      <c r="AS767" s="414" t="e">
        <f>IF(#REF!&gt;0,DQ$6,"")</f>
        <v>#REF!</v>
      </c>
      <c r="AT767" s="95" t="e">
        <f>IF(#REF!="","",VLOOKUP(#REF!,#REF!,7,0))</f>
        <v>#REF!</v>
      </c>
      <c r="AU767" s="201" t="e">
        <f>IF(OR(#REF!="",AT767=""),"",ROUND(#REF!/10^3*AT767,3))</f>
        <v>#REF!</v>
      </c>
      <c r="AV767" s="201" t="e">
        <f>IF(#REF!&gt;0,#REF!*#REF!/1000,"")</f>
        <v>#REF!</v>
      </c>
      <c r="AW767" s="201" t="e">
        <f>IF(#REF!&gt;0,#REF!*#REF!/1000,"")</f>
        <v>#REF!</v>
      </c>
      <c r="AX767" s="74" t="e">
        <f t="shared" si="136"/>
        <v>#REF!</v>
      </c>
      <c r="AY767" s="74" t="e">
        <f t="shared" si="137"/>
        <v>#REF!</v>
      </c>
      <c r="AZ767" s="201" t="e">
        <f>IF(ISNA(AX767),"",AX767*#REF!)</f>
        <v>#REF!</v>
      </c>
      <c r="BA767" s="201" t="e">
        <f>IF(ISNA(AY767),"",AY767*#REF!)</f>
        <v>#REF!</v>
      </c>
      <c r="BB767" s="78" t="e">
        <f>IF(#REF!&gt;0,DQ$40,"")</f>
        <v>#REF!</v>
      </c>
      <c r="BC767" s="99"/>
      <c r="BD767" s="650"/>
      <c r="BE767" s="652" t="e">
        <f>IF(OR(#REF!="",F767=""),"",ROUND(#REF!/10^3*F767,3))</f>
        <v>#REF!</v>
      </c>
      <c r="BF767" s="412" t="e">
        <f>IF(#REF!&gt;0,#REF!*#REF!/1000,"")</f>
        <v>#REF!</v>
      </c>
      <c r="BG767" s="412" t="e">
        <f>IF(#REF!&gt;0,#REF!*#REF!/1000,"")</f>
        <v>#REF!</v>
      </c>
      <c r="BH767" s="413" t="e">
        <f>IF(OR(#REF!="●",#REF!="●",#REF!="●",#REF!="●"),"",IF(#REF!="","",#REF!))</f>
        <v>#REF!</v>
      </c>
      <c r="BI767" s="413" t="e">
        <f>IF(OR(#REF!="●",#REF!="●",#REF!="●",#REF!="●"),"",IF(#REF!="","",#REF!))</f>
        <v>#REF!</v>
      </c>
      <c r="BJ767" s="412" t="e">
        <f>IF(ISNA(L767),"",L767*#REF!)</f>
        <v>#REF!</v>
      </c>
      <c r="BK767" s="412" t="e">
        <f>IF(ISNA(M767),"",M767*#REF!)</f>
        <v>#REF!</v>
      </c>
      <c r="BL767" s="415" t="e">
        <f>IF(#REF!&gt;0,DQ$6,"")</f>
        <v>#REF!</v>
      </c>
      <c r="BM767" s="361" t="e">
        <f>IF(#REF!="","",VLOOKUP(#REF!,#REF!,7,0))</f>
        <v>#REF!</v>
      </c>
      <c r="BN767" s="201" t="e">
        <f>IF(OR(#REF!="",BM767=""),"",ROUND(#REF!/10^3*BM767,3))</f>
        <v>#REF!</v>
      </c>
      <c r="BO767" s="201" t="e">
        <f>IF(#REF!&gt;0,#REF!*#REF!/1000,"")</f>
        <v>#REF!</v>
      </c>
      <c r="BP767" s="201" t="e">
        <f>IF(#REF!&gt;0,#REF!*#REF!/1000,"")</f>
        <v>#REF!</v>
      </c>
      <c r="BQ767" s="74" t="e">
        <f t="shared" si="138"/>
        <v>#REF!</v>
      </c>
      <c r="BR767" s="74" t="e">
        <f t="shared" si="139"/>
        <v>#REF!</v>
      </c>
      <c r="BS767" s="201" t="e">
        <f>IF(ISNA(BQ767),"",BQ767*#REF!)</f>
        <v>#REF!</v>
      </c>
      <c r="BT767" s="201" t="e">
        <f>IF(ISNA(BR767),"",BR767*#REF!)</f>
        <v>#REF!</v>
      </c>
      <c r="BU767" s="78" t="e">
        <f>IF(#REF!&gt;0,DQ$57,"")</f>
        <v>#REF!</v>
      </c>
      <c r="BV767" s="99"/>
      <c r="BW767" s="411"/>
      <c r="BX767" s="412" t="e">
        <f>IF(OR(#REF!="",F767=""),"",ROUND(#REF!/10^3*F767,3))</f>
        <v>#REF!</v>
      </c>
      <c r="BY767" s="412" t="e">
        <f>IF(#REF!&gt;0,#REF!*#REF!/1000,"")</f>
        <v>#REF!</v>
      </c>
      <c r="BZ767" s="412" t="e">
        <f>IF(#REF!&gt;0,#REF!*#REF!/1000,"")</f>
        <v>#REF!</v>
      </c>
      <c r="CA767" s="413" t="e">
        <f>IF(OR(#REF!="●",#REF!="●",#REF!="●",#REF!="●",#REF!="●"),"",IF(#REF!="","",#REF!))</f>
        <v>#REF!</v>
      </c>
      <c r="CB767" s="413" t="e">
        <f>IF(OR(#REF!="●",#REF!="●",#REF!="●",#REF!="●",#REF!="●"),"",IF(#REF!="","",#REF!))</f>
        <v>#REF!</v>
      </c>
      <c r="CC767" s="412" t="e">
        <f>IF(ISNA(L767),"",L767*#REF!)</f>
        <v>#REF!</v>
      </c>
      <c r="CD767" s="412" t="e">
        <f>IF(ISNA(M767),"",M767*#REF!)</f>
        <v>#REF!</v>
      </c>
      <c r="CE767" s="415" t="e">
        <f>IF(#REF!&gt;0,DQ$6,"")</f>
        <v>#REF!</v>
      </c>
      <c r="CF767" s="361" t="e">
        <f>IF(#REF!="","",VLOOKUP(#REF!,#REF!,7,0))</f>
        <v>#REF!</v>
      </c>
      <c r="CG767" s="201" t="e">
        <f>IF(OR(#REF!="",CF767=""),"",ROUND(#REF!/10^3*CF767,3))</f>
        <v>#REF!</v>
      </c>
      <c r="CH767" s="201" t="e">
        <f>IF(#REF!&gt;0,#REF!*#REF!/1000,"")</f>
        <v>#REF!</v>
      </c>
      <c r="CI767" s="201" t="e">
        <f>IF(#REF!&gt;0,#REF!*#REF!/1000,"")</f>
        <v>#REF!</v>
      </c>
      <c r="CJ767" s="74" t="e">
        <f t="shared" si="140"/>
        <v>#REF!</v>
      </c>
      <c r="CK767" s="74" t="e">
        <f t="shared" si="141"/>
        <v>#REF!</v>
      </c>
      <c r="CL767" s="201" t="e">
        <f>IF(ISNA(CJ767),"",CJ767*#REF!)</f>
        <v>#REF!</v>
      </c>
      <c r="CM767" s="201" t="e">
        <f>IF(ISNA(CK767),"",CK767*#REF!)</f>
        <v>#REF!</v>
      </c>
      <c r="CN767" s="101" t="e">
        <f>IF(#REF!&gt;0,DQ$57,"")</f>
        <v>#REF!</v>
      </c>
      <c r="CO767" s="84"/>
      <c r="CP767" s="2"/>
      <c r="CQ767" s="2"/>
      <c r="CR767" s="2"/>
      <c r="CS767" s="2"/>
      <c r="CT767" s="2"/>
      <c r="CU767" s="2"/>
      <c r="CV767" s="2"/>
      <c r="CX767" s="2"/>
      <c r="CY767" s="2"/>
      <c r="CZ767" s="2"/>
      <c r="DA767" s="2"/>
      <c r="DB767" s="2"/>
      <c r="DC767" s="2"/>
      <c r="DD767" s="2"/>
      <c r="DE767" s="2"/>
      <c r="DF767" s="2"/>
    </row>
    <row r="768" spans="2:110" ht="18" customHeight="1">
      <c r="B768" s="151" t="e">
        <f>IF(#REF!="","",VLOOKUP(#REF!,$CX$11:$DG$26,9,0))</f>
        <v>#REF!</v>
      </c>
      <c r="C768" s="64" t="e">
        <f>IF(#REF!="",0,VLOOKUP(#REF!,$CP$11:$CQ$16,2,0))</f>
        <v>#REF!</v>
      </c>
      <c r="D768" s="65" t="e">
        <f>IF(#REF!="",0,VLOOKUP(#REF!,$CX$11:$CY$26,2,0))</f>
        <v>#REF!</v>
      </c>
      <c r="E768" s="152" t="e">
        <f t="shared" si="131"/>
        <v>#REF!</v>
      </c>
      <c r="F768" s="155" t="e">
        <f>IF(#REF!="","",VLOOKUP(#REF!,#REF!,7,0))</f>
        <v>#REF!</v>
      </c>
      <c r="G768" s="201" t="e">
        <f>IF(OR(#REF!="",F768=""),"",ROUND(#REF!/10^3*F768,3))</f>
        <v>#REF!</v>
      </c>
      <c r="H768" s="201" t="e">
        <f>IF(#REF!&gt;0,#REF!*#REF!/1000,"")</f>
        <v>#REF!</v>
      </c>
      <c r="I768" s="201" t="e">
        <f>IF(#REF!&gt;0,#REF!*#REF!/1000,"")</f>
        <v>#REF!</v>
      </c>
      <c r="J768" s="51" t="e">
        <f>IF(#REF!="●","",IF(#REF!="","",#REF!))</f>
        <v>#REF!</v>
      </c>
      <c r="K768" s="51" t="e">
        <f>IF(#REF!="●","",IF(#REF!="","",#REF!))</f>
        <v>#REF!</v>
      </c>
      <c r="L768" s="74" t="e">
        <f t="shared" si="132"/>
        <v>#REF!</v>
      </c>
      <c r="M768" s="74" t="e">
        <f t="shared" si="133"/>
        <v>#REF!</v>
      </c>
      <c r="N768" s="201" t="e">
        <f>IF(ISNA(L768),"",L768*#REF!)</f>
        <v>#REF!</v>
      </c>
      <c r="O768" s="201" t="e">
        <f>IF(ISNA(M768),"",M768*#REF!)</f>
        <v>#REF!</v>
      </c>
      <c r="P768" s="78" t="e">
        <f>IF(#REF!&gt;0,DQ$6,"")</f>
        <v>#REF!</v>
      </c>
      <c r="Q768" s="99"/>
      <c r="R768" s="411"/>
      <c r="S768" s="412" t="e">
        <f>IF(OR(#REF!="",F768=""),"",ROUND(#REF!/10^3*F768,3))</f>
        <v>#REF!</v>
      </c>
      <c r="T768" s="412" t="e">
        <f>IF(#REF!&gt;0,#REF!*#REF!/1000,"")</f>
        <v>#REF!</v>
      </c>
      <c r="U768" s="412" t="e">
        <f>IF(#REF!&gt;0,#REF!*#REF!/1000,"")</f>
        <v>#REF!</v>
      </c>
      <c r="V768" s="413" t="e">
        <f>IF(OR(#REF!="●",#REF!="●"),"",IF(#REF!="","",#REF!))</f>
        <v>#REF!</v>
      </c>
      <c r="W768" s="413" t="e">
        <f>IF(OR(#REF!="●",#REF!="●"),"",IF(#REF!="","",#REF!))</f>
        <v>#REF!</v>
      </c>
      <c r="X768" s="412" t="e">
        <f>IF(ISNA(L768),"",L768*#REF!)</f>
        <v>#REF!</v>
      </c>
      <c r="Y768" s="412" t="e">
        <f>IF(ISNA(M768),"",M768*#REF!)</f>
        <v>#REF!</v>
      </c>
      <c r="Z768" s="414" t="e">
        <f>IF(#REF!&gt;0,DQ$6,"")</f>
        <v>#REF!</v>
      </c>
      <c r="AA768" s="95" t="e">
        <f>IF(#REF!="","",VLOOKUP(#REF!,#REF!,7,0))</f>
        <v>#REF!</v>
      </c>
      <c r="AB768" s="201" t="e">
        <f>IF(OR(#REF!="",AA768=""),"",ROUND(#REF!/10^3*AA768,3))</f>
        <v>#REF!</v>
      </c>
      <c r="AC768" s="201" t="e">
        <f>IF(#REF!&gt;0,#REF!*#REF!/1000,"")</f>
        <v>#REF!</v>
      </c>
      <c r="AD768" s="201" t="e">
        <f>IF(#REF!&gt;0,#REF!*#REF!/1000,"")</f>
        <v>#REF!</v>
      </c>
      <c r="AE768" s="74" t="e">
        <f t="shared" si="134"/>
        <v>#REF!</v>
      </c>
      <c r="AF768" s="74" t="e">
        <f t="shared" si="135"/>
        <v>#REF!</v>
      </c>
      <c r="AG768" s="201" t="e">
        <f>IF(ISNA(AE768),"",AE768*#REF!)</f>
        <v>#REF!</v>
      </c>
      <c r="AH768" s="201" t="e">
        <f>IF(ISNA(AF768),"",AF768*#REF!)</f>
        <v>#REF!</v>
      </c>
      <c r="AI768" s="78" t="e">
        <f>IF(#REF!&gt;0,DQ$23,"")</f>
        <v>#REF!</v>
      </c>
      <c r="AJ768" s="99"/>
      <c r="AK768" s="411"/>
      <c r="AL768" s="412" t="e">
        <f>IF(OR(#REF!="",F768=""),"",ROUND(#REF!/10^3*F768,3))</f>
        <v>#REF!</v>
      </c>
      <c r="AM768" s="412" t="e">
        <f>IF(#REF!&gt;0,#REF!*#REF!/1000,"")</f>
        <v>#REF!</v>
      </c>
      <c r="AN768" s="412" t="e">
        <f>IF(#REF!&gt;0,#REF!*#REF!/1000,"")</f>
        <v>#REF!</v>
      </c>
      <c r="AO768" s="413" t="e">
        <f>IF(OR(#REF!="●",#REF!="●",#REF!="●"),"",IF(#REF!="","",#REF!))</f>
        <v>#REF!</v>
      </c>
      <c r="AP768" s="413" t="e">
        <f>IF(OR(#REF!="●",#REF!="●",#REF!="●"),"",IF(#REF!="","",#REF!))</f>
        <v>#REF!</v>
      </c>
      <c r="AQ768" s="412" t="e">
        <f>IF(ISNA(L768),"",L768*#REF!)</f>
        <v>#REF!</v>
      </c>
      <c r="AR768" s="412" t="e">
        <f>IF(ISNA(M768),"",M768*#REF!)</f>
        <v>#REF!</v>
      </c>
      <c r="AS768" s="414" t="e">
        <f>IF(#REF!&gt;0,DQ$6,"")</f>
        <v>#REF!</v>
      </c>
      <c r="AT768" s="95" t="e">
        <f>IF(#REF!="","",VLOOKUP(#REF!,#REF!,7,0))</f>
        <v>#REF!</v>
      </c>
      <c r="AU768" s="201" t="e">
        <f>IF(OR(#REF!="",AT768=""),"",ROUND(#REF!/10^3*AT768,3))</f>
        <v>#REF!</v>
      </c>
      <c r="AV768" s="201" t="e">
        <f>IF(#REF!&gt;0,#REF!*#REF!/1000,"")</f>
        <v>#REF!</v>
      </c>
      <c r="AW768" s="201" t="e">
        <f>IF(#REF!&gt;0,#REF!*#REF!/1000,"")</f>
        <v>#REF!</v>
      </c>
      <c r="AX768" s="74" t="e">
        <f t="shared" si="136"/>
        <v>#REF!</v>
      </c>
      <c r="AY768" s="74" t="e">
        <f t="shared" si="137"/>
        <v>#REF!</v>
      </c>
      <c r="AZ768" s="201" t="e">
        <f>IF(ISNA(AX768),"",AX768*#REF!)</f>
        <v>#REF!</v>
      </c>
      <c r="BA768" s="201" t="e">
        <f>IF(ISNA(AY768),"",AY768*#REF!)</f>
        <v>#REF!</v>
      </c>
      <c r="BB768" s="78" t="e">
        <f>IF(#REF!&gt;0,DQ$40,"")</f>
        <v>#REF!</v>
      </c>
      <c r="BC768" s="99"/>
      <c r="BD768" s="650"/>
      <c r="BE768" s="652" t="e">
        <f>IF(OR(#REF!="",F768=""),"",ROUND(#REF!/10^3*F768,3))</f>
        <v>#REF!</v>
      </c>
      <c r="BF768" s="412" t="e">
        <f>IF(#REF!&gt;0,#REF!*#REF!/1000,"")</f>
        <v>#REF!</v>
      </c>
      <c r="BG768" s="412" t="e">
        <f>IF(#REF!&gt;0,#REF!*#REF!/1000,"")</f>
        <v>#REF!</v>
      </c>
      <c r="BH768" s="413" t="e">
        <f>IF(OR(#REF!="●",#REF!="●",#REF!="●",#REF!="●"),"",IF(#REF!="","",#REF!))</f>
        <v>#REF!</v>
      </c>
      <c r="BI768" s="413" t="e">
        <f>IF(OR(#REF!="●",#REF!="●",#REF!="●",#REF!="●"),"",IF(#REF!="","",#REF!))</f>
        <v>#REF!</v>
      </c>
      <c r="BJ768" s="412" t="e">
        <f>IF(ISNA(L768),"",L768*#REF!)</f>
        <v>#REF!</v>
      </c>
      <c r="BK768" s="412" t="e">
        <f>IF(ISNA(M768),"",M768*#REF!)</f>
        <v>#REF!</v>
      </c>
      <c r="BL768" s="415" t="e">
        <f>IF(#REF!&gt;0,DQ$6,"")</f>
        <v>#REF!</v>
      </c>
      <c r="BM768" s="361" t="e">
        <f>IF(#REF!="","",VLOOKUP(#REF!,#REF!,7,0))</f>
        <v>#REF!</v>
      </c>
      <c r="BN768" s="201" t="e">
        <f>IF(OR(#REF!="",BM768=""),"",ROUND(#REF!/10^3*BM768,3))</f>
        <v>#REF!</v>
      </c>
      <c r="BO768" s="201" t="e">
        <f>IF(#REF!&gt;0,#REF!*#REF!/1000,"")</f>
        <v>#REF!</v>
      </c>
      <c r="BP768" s="201" t="e">
        <f>IF(#REF!&gt;0,#REF!*#REF!/1000,"")</f>
        <v>#REF!</v>
      </c>
      <c r="BQ768" s="74" t="e">
        <f t="shared" si="138"/>
        <v>#REF!</v>
      </c>
      <c r="BR768" s="74" t="e">
        <f t="shared" si="139"/>
        <v>#REF!</v>
      </c>
      <c r="BS768" s="201" t="e">
        <f>IF(ISNA(BQ768),"",BQ768*#REF!)</f>
        <v>#REF!</v>
      </c>
      <c r="BT768" s="201" t="e">
        <f>IF(ISNA(BR768),"",BR768*#REF!)</f>
        <v>#REF!</v>
      </c>
      <c r="BU768" s="78" t="e">
        <f>IF(#REF!&gt;0,DQ$57,"")</f>
        <v>#REF!</v>
      </c>
      <c r="BV768" s="99"/>
      <c r="BW768" s="411"/>
      <c r="BX768" s="412" t="e">
        <f>IF(OR(#REF!="",F768=""),"",ROUND(#REF!/10^3*F768,3))</f>
        <v>#REF!</v>
      </c>
      <c r="BY768" s="412" t="e">
        <f>IF(#REF!&gt;0,#REF!*#REF!/1000,"")</f>
        <v>#REF!</v>
      </c>
      <c r="BZ768" s="412" t="e">
        <f>IF(#REF!&gt;0,#REF!*#REF!/1000,"")</f>
        <v>#REF!</v>
      </c>
      <c r="CA768" s="413" t="e">
        <f>IF(OR(#REF!="●",#REF!="●",#REF!="●",#REF!="●",#REF!="●"),"",IF(#REF!="","",#REF!))</f>
        <v>#REF!</v>
      </c>
      <c r="CB768" s="413" t="e">
        <f>IF(OR(#REF!="●",#REF!="●",#REF!="●",#REF!="●",#REF!="●"),"",IF(#REF!="","",#REF!))</f>
        <v>#REF!</v>
      </c>
      <c r="CC768" s="412" t="e">
        <f>IF(ISNA(L768),"",L768*#REF!)</f>
        <v>#REF!</v>
      </c>
      <c r="CD768" s="412" t="e">
        <f>IF(ISNA(M768),"",M768*#REF!)</f>
        <v>#REF!</v>
      </c>
      <c r="CE768" s="415" t="e">
        <f>IF(#REF!&gt;0,DQ$6,"")</f>
        <v>#REF!</v>
      </c>
      <c r="CF768" s="361" t="e">
        <f>IF(#REF!="","",VLOOKUP(#REF!,#REF!,7,0))</f>
        <v>#REF!</v>
      </c>
      <c r="CG768" s="201" t="e">
        <f>IF(OR(#REF!="",CF768=""),"",ROUND(#REF!/10^3*CF768,3))</f>
        <v>#REF!</v>
      </c>
      <c r="CH768" s="201" t="e">
        <f>IF(#REF!&gt;0,#REF!*#REF!/1000,"")</f>
        <v>#REF!</v>
      </c>
      <c r="CI768" s="201" t="e">
        <f>IF(#REF!&gt;0,#REF!*#REF!/1000,"")</f>
        <v>#REF!</v>
      </c>
      <c r="CJ768" s="74" t="e">
        <f t="shared" si="140"/>
        <v>#REF!</v>
      </c>
      <c r="CK768" s="74" t="e">
        <f t="shared" si="141"/>
        <v>#REF!</v>
      </c>
      <c r="CL768" s="201" t="e">
        <f>IF(ISNA(CJ768),"",CJ768*#REF!)</f>
        <v>#REF!</v>
      </c>
      <c r="CM768" s="201" t="e">
        <f>IF(ISNA(CK768),"",CK768*#REF!)</f>
        <v>#REF!</v>
      </c>
      <c r="CN768" s="101" t="e">
        <f>IF(#REF!&gt;0,DQ$57,"")</f>
        <v>#REF!</v>
      </c>
      <c r="CO768" s="84"/>
      <c r="CP768" s="2"/>
      <c r="CQ768" s="2"/>
      <c r="CR768" s="2"/>
      <c r="CS768" s="2"/>
      <c r="CT768" s="2"/>
      <c r="CU768" s="2"/>
      <c r="CV768" s="2"/>
      <c r="CX768" s="2"/>
      <c r="CY768" s="2"/>
      <c r="CZ768" s="2"/>
      <c r="DA768" s="2"/>
      <c r="DB768" s="2"/>
      <c r="DC768" s="2"/>
      <c r="DD768" s="2"/>
      <c r="DE768" s="2"/>
      <c r="DF768" s="2"/>
    </row>
    <row r="769" spans="2:110" ht="18" customHeight="1">
      <c r="B769" s="151" t="e">
        <f>IF(#REF!="","",VLOOKUP(#REF!,$CX$11:$DG$26,9,0))</f>
        <v>#REF!</v>
      </c>
      <c r="C769" s="64" t="e">
        <f>IF(#REF!="",0,VLOOKUP(#REF!,$CP$11:$CQ$16,2,0))</f>
        <v>#REF!</v>
      </c>
      <c r="D769" s="65" t="e">
        <f>IF(#REF!="",0,VLOOKUP(#REF!,$CX$11:$CY$26,2,0))</f>
        <v>#REF!</v>
      </c>
      <c r="E769" s="152" t="e">
        <f t="shared" si="131"/>
        <v>#REF!</v>
      </c>
      <c r="F769" s="155" t="e">
        <f>IF(#REF!="","",VLOOKUP(#REF!,#REF!,7,0))</f>
        <v>#REF!</v>
      </c>
      <c r="G769" s="201" t="e">
        <f>IF(OR(#REF!="",F769=""),"",ROUND(#REF!/10^3*F769,3))</f>
        <v>#REF!</v>
      </c>
      <c r="H769" s="201" t="e">
        <f>IF(#REF!&gt;0,#REF!*#REF!/1000,"")</f>
        <v>#REF!</v>
      </c>
      <c r="I769" s="201" t="e">
        <f>IF(#REF!&gt;0,#REF!*#REF!/1000,"")</f>
        <v>#REF!</v>
      </c>
      <c r="J769" s="51" t="e">
        <f>IF(#REF!="●","",IF(#REF!="","",#REF!))</f>
        <v>#REF!</v>
      </c>
      <c r="K769" s="51" t="e">
        <f>IF(#REF!="●","",IF(#REF!="","",#REF!))</f>
        <v>#REF!</v>
      </c>
      <c r="L769" s="74" t="e">
        <f t="shared" si="132"/>
        <v>#REF!</v>
      </c>
      <c r="M769" s="74" t="e">
        <f t="shared" si="133"/>
        <v>#REF!</v>
      </c>
      <c r="N769" s="201" t="e">
        <f>IF(ISNA(L769),"",L769*#REF!)</f>
        <v>#REF!</v>
      </c>
      <c r="O769" s="201" t="e">
        <f>IF(ISNA(M769),"",M769*#REF!)</f>
        <v>#REF!</v>
      </c>
      <c r="P769" s="78" t="e">
        <f>IF(#REF!&gt;0,DQ$6,"")</f>
        <v>#REF!</v>
      </c>
      <c r="Q769" s="99"/>
      <c r="R769" s="411"/>
      <c r="S769" s="412" t="e">
        <f>IF(OR(#REF!="",F769=""),"",ROUND(#REF!/10^3*F769,3))</f>
        <v>#REF!</v>
      </c>
      <c r="T769" s="412" t="e">
        <f>IF(#REF!&gt;0,#REF!*#REF!/1000,"")</f>
        <v>#REF!</v>
      </c>
      <c r="U769" s="412" t="e">
        <f>IF(#REF!&gt;0,#REF!*#REF!/1000,"")</f>
        <v>#REF!</v>
      </c>
      <c r="V769" s="413" t="e">
        <f>IF(OR(#REF!="●",#REF!="●"),"",IF(#REF!="","",#REF!))</f>
        <v>#REF!</v>
      </c>
      <c r="W769" s="413" t="e">
        <f>IF(OR(#REF!="●",#REF!="●"),"",IF(#REF!="","",#REF!))</f>
        <v>#REF!</v>
      </c>
      <c r="X769" s="412" t="e">
        <f>IF(ISNA(L769),"",L769*#REF!)</f>
        <v>#REF!</v>
      </c>
      <c r="Y769" s="412" t="e">
        <f>IF(ISNA(M769),"",M769*#REF!)</f>
        <v>#REF!</v>
      </c>
      <c r="Z769" s="414" t="e">
        <f>IF(#REF!&gt;0,DQ$6,"")</f>
        <v>#REF!</v>
      </c>
      <c r="AA769" s="95" t="e">
        <f>IF(#REF!="","",VLOOKUP(#REF!,#REF!,7,0))</f>
        <v>#REF!</v>
      </c>
      <c r="AB769" s="201" t="e">
        <f>IF(OR(#REF!="",AA769=""),"",ROUND(#REF!/10^3*AA769,3))</f>
        <v>#REF!</v>
      </c>
      <c r="AC769" s="201" t="e">
        <f>IF(#REF!&gt;0,#REF!*#REF!/1000,"")</f>
        <v>#REF!</v>
      </c>
      <c r="AD769" s="201" t="e">
        <f>IF(#REF!&gt;0,#REF!*#REF!/1000,"")</f>
        <v>#REF!</v>
      </c>
      <c r="AE769" s="74" t="e">
        <f t="shared" si="134"/>
        <v>#REF!</v>
      </c>
      <c r="AF769" s="74" t="e">
        <f t="shared" si="135"/>
        <v>#REF!</v>
      </c>
      <c r="AG769" s="201" t="e">
        <f>IF(ISNA(AE769),"",AE769*#REF!)</f>
        <v>#REF!</v>
      </c>
      <c r="AH769" s="201" t="e">
        <f>IF(ISNA(AF769),"",AF769*#REF!)</f>
        <v>#REF!</v>
      </c>
      <c r="AI769" s="78" t="e">
        <f>IF(#REF!&gt;0,DQ$23,"")</f>
        <v>#REF!</v>
      </c>
      <c r="AJ769" s="99"/>
      <c r="AK769" s="411"/>
      <c r="AL769" s="412" t="e">
        <f>IF(OR(#REF!="",F769=""),"",ROUND(#REF!/10^3*F769,3))</f>
        <v>#REF!</v>
      </c>
      <c r="AM769" s="412" t="e">
        <f>IF(#REF!&gt;0,#REF!*#REF!/1000,"")</f>
        <v>#REF!</v>
      </c>
      <c r="AN769" s="412" t="e">
        <f>IF(#REF!&gt;0,#REF!*#REF!/1000,"")</f>
        <v>#REF!</v>
      </c>
      <c r="AO769" s="413" t="e">
        <f>IF(OR(#REF!="●",#REF!="●",#REF!="●"),"",IF(#REF!="","",#REF!))</f>
        <v>#REF!</v>
      </c>
      <c r="AP769" s="413" t="e">
        <f>IF(OR(#REF!="●",#REF!="●",#REF!="●"),"",IF(#REF!="","",#REF!))</f>
        <v>#REF!</v>
      </c>
      <c r="AQ769" s="412" t="e">
        <f>IF(ISNA(L769),"",L769*#REF!)</f>
        <v>#REF!</v>
      </c>
      <c r="AR769" s="412" t="e">
        <f>IF(ISNA(M769),"",M769*#REF!)</f>
        <v>#REF!</v>
      </c>
      <c r="AS769" s="414" t="e">
        <f>IF(#REF!&gt;0,DQ$6,"")</f>
        <v>#REF!</v>
      </c>
      <c r="AT769" s="95" t="e">
        <f>IF(#REF!="","",VLOOKUP(#REF!,#REF!,7,0))</f>
        <v>#REF!</v>
      </c>
      <c r="AU769" s="201" t="e">
        <f>IF(OR(#REF!="",AT769=""),"",ROUND(#REF!/10^3*AT769,3))</f>
        <v>#REF!</v>
      </c>
      <c r="AV769" s="201" t="e">
        <f>IF(#REF!&gt;0,#REF!*#REF!/1000,"")</f>
        <v>#REF!</v>
      </c>
      <c r="AW769" s="201" t="e">
        <f>IF(#REF!&gt;0,#REF!*#REF!/1000,"")</f>
        <v>#REF!</v>
      </c>
      <c r="AX769" s="74" t="e">
        <f t="shared" si="136"/>
        <v>#REF!</v>
      </c>
      <c r="AY769" s="74" t="e">
        <f t="shared" si="137"/>
        <v>#REF!</v>
      </c>
      <c r="AZ769" s="201" t="e">
        <f>IF(ISNA(AX769),"",AX769*#REF!)</f>
        <v>#REF!</v>
      </c>
      <c r="BA769" s="201" t="e">
        <f>IF(ISNA(AY769),"",AY769*#REF!)</f>
        <v>#REF!</v>
      </c>
      <c r="BB769" s="78" t="e">
        <f>IF(#REF!&gt;0,DQ$40,"")</f>
        <v>#REF!</v>
      </c>
      <c r="BC769" s="99"/>
      <c r="BD769" s="650"/>
      <c r="BE769" s="652" t="e">
        <f>IF(OR(#REF!="",F769=""),"",ROUND(#REF!/10^3*F769,3))</f>
        <v>#REF!</v>
      </c>
      <c r="BF769" s="412" t="e">
        <f>IF(#REF!&gt;0,#REF!*#REF!/1000,"")</f>
        <v>#REF!</v>
      </c>
      <c r="BG769" s="412" t="e">
        <f>IF(#REF!&gt;0,#REF!*#REF!/1000,"")</f>
        <v>#REF!</v>
      </c>
      <c r="BH769" s="413" t="e">
        <f>IF(OR(#REF!="●",#REF!="●",#REF!="●",#REF!="●"),"",IF(#REF!="","",#REF!))</f>
        <v>#REF!</v>
      </c>
      <c r="BI769" s="413" t="e">
        <f>IF(OR(#REF!="●",#REF!="●",#REF!="●",#REF!="●"),"",IF(#REF!="","",#REF!))</f>
        <v>#REF!</v>
      </c>
      <c r="BJ769" s="412" t="e">
        <f>IF(ISNA(L769),"",L769*#REF!)</f>
        <v>#REF!</v>
      </c>
      <c r="BK769" s="412" t="e">
        <f>IF(ISNA(M769),"",M769*#REF!)</f>
        <v>#REF!</v>
      </c>
      <c r="BL769" s="415" t="e">
        <f>IF(#REF!&gt;0,DQ$6,"")</f>
        <v>#REF!</v>
      </c>
      <c r="BM769" s="361" t="e">
        <f>IF(#REF!="","",VLOOKUP(#REF!,#REF!,7,0))</f>
        <v>#REF!</v>
      </c>
      <c r="BN769" s="201" t="e">
        <f>IF(OR(#REF!="",BM769=""),"",ROUND(#REF!/10^3*BM769,3))</f>
        <v>#REF!</v>
      </c>
      <c r="BO769" s="201" t="e">
        <f>IF(#REF!&gt;0,#REF!*#REF!/1000,"")</f>
        <v>#REF!</v>
      </c>
      <c r="BP769" s="201" t="e">
        <f>IF(#REF!&gt;0,#REF!*#REF!/1000,"")</f>
        <v>#REF!</v>
      </c>
      <c r="BQ769" s="74" t="e">
        <f t="shared" si="138"/>
        <v>#REF!</v>
      </c>
      <c r="BR769" s="74" t="e">
        <f t="shared" si="139"/>
        <v>#REF!</v>
      </c>
      <c r="BS769" s="201" t="e">
        <f>IF(ISNA(BQ769),"",BQ769*#REF!)</f>
        <v>#REF!</v>
      </c>
      <c r="BT769" s="201" t="e">
        <f>IF(ISNA(BR769),"",BR769*#REF!)</f>
        <v>#REF!</v>
      </c>
      <c r="BU769" s="78" t="e">
        <f>IF(#REF!&gt;0,DQ$57,"")</f>
        <v>#REF!</v>
      </c>
      <c r="BV769" s="99"/>
      <c r="BW769" s="411"/>
      <c r="BX769" s="412" t="e">
        <f>IF(OR(#REF!="",F769=""),"",ROUND(#REF!/10^3*F769,3))</f>
        <v>#REF!</v>
      </c>
      <c r="BY769" s="412" t="e">
        <f>IF(#REF!&gt;0,#REF!*#REF!/1000,"")</f>
        <v>#REF!</v>
      </c>
      <c r="BZ769" s="412" t="e">
        <f>IF(#REF!&gt;0,#REF!*#REF!/1000,"")</f>
        <v>#REF!</v>
      </c>
      <c r="CA769" s="413" t="e">
        <f>IF(OR(#REF!="●",#REF!="●",#REF!="●",#REF!="●",#REF!="●"),"",IF(#REF!="","",#REF!))</f>
        <v>#REF!</v>
      </c>
      <c r="CB769" s="413" t="e">
        <f>IF(OR(#REF!="●",#REF!="●",#REF!="●",#REF!="●",#REF!="●"),"",IF(#REF!="","",#REF!))</f>
        <v>#REF!</v>
      </c>
      <c r="CC769" s="412" t="e">
        <f>IF(ISNA(L769),"",L769*#REF!)</f>
        <v>#REF!</v>
      </c>
      <c r="CD769" s="412" t="e">
        <f>IF(ISNA(M769),"",M769*#REF!)</f>
        <v>#REF!</v>
      </c>
      <c r="CE769" s="415" t="e">
        <f>IF(#REF!&gt;0,DQ$6,"")</f>
        <v>#REF!</v>
      </c>
      <c r="CF769" s="361" t="e">
        <f>IF(#REF!="","",VLOOKUP(#REF!,#REF!,7,0))</f>
        <v>#REF!</v>
      </c>
      <c r="CG769" s="201" t="e">
        <f>IF(OR(#REF!="",CF769=""),"",ROUND(#REF!/10^3*CF769,3))</f>
        <v>#REF!</v>
      </c>
      <c r="CH769" s="201" t="e">
        <f>IF(#REF!&gt;0,#REF!*#REF!/1000,"")</f>
        <v>#REF!</v>
      </c>
      <c r="CI769" s="201" t="e">
        <f>IF(#REF!&gt;0,#REF!*#REF!/1000,"")</f>
        <v>#REF!</v>
      </c>
      <c r="CJ769" s="74" t="e">
        <f t="shared" si="140"/>
        <v>#REF!</v>
      </c>
      <c r="CK769" s="74" t="e">
        <f t="shared" si="141"/>
        <v>#REF!</v>
      </c>
      <c r="CL769" s="201" t="e">
        <f>IF(ISNA(CJ769),"",CJ769*#REF!)</f>
        <v>#REF!</v>
      </c>
      <c r="CM769" s="201" t="e">
        <f>IF(ISNA(CK769),"",CK769*#REF!)</f>
        <v>#REF!</v>
      </c>
      <c r="CN769" s="101" t="e">
        <f>IF(#REF!&gt;0,DQ$57,"")</f>
        <v>#REF!</v>
      </c>
      <c r="CO769" s="84"/>
      <c r="CP769" s="2"/>
      <c r="CQ769" s="2"/>
      <c r="CR769" s="2"/>
      <c r="CS769" s="2"/>
      <c r="CT769" s="2"/>
      <c r="CU769" s="2"/>
      <c r="CV769" s="2"/>
      <c r="CX769" s="2"/>
      <c r="CY769" s="2"/>
      <c r="CZ769" s="2"/>
      <c r="DA769" s="2"/>
      <c r="DB769" s="2"/>
      <c r="DC769" s="2"/>
      <c r="DD769" s="2"/>
      <c r="DE769" s="2"/>
      <c r="DF769" s="2"/>
    </row>
    <row r="770" spans="2:110" ht="18" customHeight="1">
      <c r="B770" s="151" t="e">
        <f>IF(#REF!="","",VLOOKUP(#REF!,$CX$11:$DG$26,9,0))</f>
        <v>#REF!</v>
      </c>
      <c r="C770" s="64" t="e">
        <f>IF(#REF!="",0,VLOOKUP(#REF!,$CP$11:$CQ$16,2,0))</f>
        <v>#REF!</v>
      </c>
      <c r="D770" s="65" t="e">
        <f>IF(#REF!="",0,VLOOKUP(#REF!,$CX$11:$CY$26,2,0))</f>
        <v>#REF!</v>
      </c>
      <c r="E770" s="152" t="e">
        <f t="shared" si="131"/>
        <v>#REF!</v>
      </c>
      <c r="F770" s="155" t="e">
        <f>IF(#REF!="","",VLOOKUP(#REF!,#REF!,7,0))</f>
        <v>#REF!</v>
      </c>
      <c r="G770" s="201" t="e">
        <f>IF(OR(#REF!="",F770=""),"",ROUND(#REF!/10^3*F770,3))</f>
        <v>#REF!</v>
      </c>
      <c r="H770" s="201" t="e">
        <f>IF(#REF!&gt;0,#REF!*#REF!/1000,"")</f>
        <v>#REF!</v>
      </c>
      <c r="I770" s="201" t="e">
        <f>IF(#REF!&gt;0,#REF!*#REF!/1000,"")</f>
        <v>#REF!</v>
      </c>
      <c r="J770" s="51" t="e">
        <f>IF(#REF!="●","",IF(#REF!="","",#REF!))</f>
        <v>#REF!</v>
      </c>
      <c r="K770" s="51" t="e">
        <f>IF(#REF!="●","",IF(#REF!="","",#REF!))</f>
        <v>#REF!</v>
      </c>
      <c r="L770" s="74" t="e">
        <f t="shared" si="132"/>
        <v>#REF!</v>
      </c>
      <c r="M770" s="74" t="e">
        <f t="shared" si="133"/>
        <v>#REF!</v>
      </c>
      <c r="N770" s="201" t="e">
        <f>IF(ISNA(L770),"",L770*#REF!)</f>
        <v>#REF!</v>
      </c>
      <c r="O770" s="201" t="e">
        <f>IF(ISNA(M770),"",M770*#REF!)</f>
        <v>#REF!</v>
      </c>
      <c r="P770" s="78" t="e">
        <f>IF(#REF!&gt;0,DQ$6,"")</f>
        <v>#REF!</v>
      </c>
      <c r="Q770" s="99"/>
      <c r="R770" s="411"/>
      <c r="S770" s="412" t="e">
        <f>IF(OR(#REF!="",F770=""),"",ROUND(#REF!/10^3*F770,3))</f>
        <v>#REF!</v>
      </c>
      <c r="T770" s="412" t="e">
        <f>IF(#REF!&gt;0,#REF!*#REF!/1000,"")</f>
        <v>#REF!</v>
      </c>
      <c r="U770" s="412" t="e">
        <f>IF(#REF!&gt;0,#REF!*#REF!/1000,"")</f>
        <v>#REF!</v>
      </c>
      <c r="V770" s="413" t="e">
        <f>IF(OR(#REF!="●",#REF!="●"),"",IF(#REF!="","",#REF!))</f>
        <v>#REF!</v>
      </c>
      <c r="W770" s="413" t="e">
        <f>IF(OR(#REF!="●",#REF!="●"),"",IF(#REF!="","",#REF!))</f>
        <v>#REF!</v>
      </c>
      <c r="X770" s="412" t="e">
        <f>IF(ISNA(L770),"",L770*#REF!)</f>
        <v>#REF!</v>
      </c>
      <c r="Y770" s="412" t="e">
        <f>IF(ISNA(M770),"",M770*#REF!)</f>
        <v>#REF!</v>
      </c>
      <c r="Z770" s="414" t="e">
        <f>IF(#REF!&gt;0,DQ$6,"")</f>
        <v>#REF!</v>
      </c>
      <c r="AA770" s="95" t="e">
        <f>IF(#REF!="","",VLOOKUP(#REF!,#REF!,7,0))</f>
        <v>#REF!</v>
      </c>
      <c r="AB770" s="201" t="e">
        <f>IF(OR(#REF!="",AA770=""),"",ROUND(#REF!/10^3*AA770,3))</f>
        <v>#REF!</v>
      </c>
      <c r="AC770" s="201" t="e">
        <f>IF(#REF!&gt;0,#REF!*#REF!/1000,"")</f>
        <v>#REF!</v>
      </c>
      <c r="AD770" s="201" t="e">
        <f>IF(#REF!&gt;0,#REF!*#REF!/1000,"")</f>
        <v>#REF!</v>
      </c>
      <c r="AE770" s="74" t="e">
        <f t="shared" si="134"/>
        <v>#REF!</v>
      </c>
      <c r="AF770" s="74" t="e">
        <f t="shared" si="135"/>
        <v>#REF!</v>
      </c>
      <c r="AG770" s="201" t="e">
        <f>IF(ISNA(AE770),"",AE770*#REF!)</f>
        <v>#REF!</v>
      </c>
      <c r="AH770" s="201" t="e">
        <f>IF(ISNA(AF770),"",AF770*#REF!)</f>
        <v>#REF!</v>
      </c>
      <c r="AI770" s="78" t="e">
        <f>IF(#REF!&gt;0,DQ$23,"")</f>
        <v>#REF!</v>
      </c>
      <c r="AJ770" s="99"/>
      <c r="AK770" s="411"/>
      <c r="AL770" s="412" t="e">
        <f>IF(OR(#REF!="",F770=""),"",ROUND(#REF!/10^3*F770,3))</f>
        <v>#REF!</v>
      </c>
      <c r="AM770" s="412" t="e">
        <f>IF(#REF!&gt;0,#REF!*#REF!/1000,"")</f>
        <v>#REF!</v>
      </c>
      <c r="AN770" s="412" t="e">
        <f>IF(#REF!&gt;0,#REF!*#REF!/1000,"")</f>
        <v>#REF!</v>
      </c>
      <c r="AO770" s="413" t="e">
        <f>IF(OR(#REF!="●",#REF!="●",#REF!="●"),"",IF(#REF!="","",#REF!))</f>
        <v>#REF!</v>
      </c>
      <c r="AP770" s="413" t="e">
        <f>IF(OR(#REF!="●",#REF!="●",#REF!="●"),"",IF(#REF!="","",#REF!))</f>
        <v>#REF!</v>
      </c>
      <c r="AQ770" s="412" t="e">
        <f>IF(ISNA(L770),"",L770*#REF!)</f>
        <v>#REF!</v>
      </c>
      <c r="AR770" s="412" t="e">
        <f>IF(ISNA(M770),"",M770*#REF!)</f>
        <v>#REF!</v>
      </c>
      <c r="AS770" s="414" t="e">
        <f>IF(#REF!&gt;0,DQ$6,"")</f>
        <v>#REF!</v>
      </c>
      <c r="AT770" s="95" t="e">
        <f>IF(#REF!="","",VLOOKUP(#REF!,#REF!,7,0))</f>
        <v>#REF!</v>
      </c>
      <c r="AU770" s="201" t="e">
        <f>IF(OR(#REF!="",AT770=""),"",ROUND(#REF!/10^3*AT770,3))</f>
        <v>#REF!</v>
      </c>
      <c r="AV770" s="201" t="e">
        <f>IF(#REF!&gt;0,#REF!*#REF!/1000,"")</f>
        <v>#REF!</v>
      </c>
      <c r="AW770" s="201" t="e">
        <f>IF(#REF!&gt;0,#REF!*#REF!/1000,"")</f>
        <v>#REF!</v>
      </c>
      <c r="AX770" s="74" t="e">
        <f t="shared" si="136"/>
        <v>#REF!</v>
      </c>
      <c r="AY770" s="74" t="e">
        <f t="shared" si="137"/>
        <v>#REF!</v>
      </c>
      <c r="AZ770" s="201" t="e">
        <f>IF(ISNA(AX770),"",AX770*#REF!)</f>
        <v>#REF!</v>
      </c>
      <c r="BA770" s="201" t="e">
        <f>IF(ISNA(AY770),"",AY770*#REF!)</f>
        <v>#REF!</v>
      </c>
      <c r="BB770" s="78" t="e">
        <f>IF(#REF!&gt;0,DQ$40,"")</f>
        <v>#REF!</v>
      </c>
      <c r="BC770" s="99"/>
      <c r="BD770" s="650"/>
      <c r="BE770" s="652" t="e">
        <f>IF(OR(#REF!="",F770=""),"",ROUND(#REF!/10^3*F770,3))</f>
        <v>#REF!</v>
      </c>
      <c r="BF770" s="412" t="e">
        <f>IF(#REF!&gt;0,#REF!*#REF!/1000,"")</f>
        <v>#REF!</v>
      </c>
      <c r="BG770" s="412" t="e">
        <f>IF(#REF!&gt;0,#REF!*#REF!/1000,"")</f>
        <v>#REF!</v>
      </c>
      <c r="BH770" s="413" t="e">
        <f>IF(OR(#REF!="●",#REF!="●",#REF!="●",#REF!="●"),"",IF(#REF!="","",#REF!))</f>
        <v>#REF!</v>
      </c>
      <c r="BI770" s="413" t="e">
        <f>IF(OR(#REF!="●",#REF!="●",#REF!="●",#REF!="●"),"",IF(#REF!="","",#REF!))</f>
        <v>#REF!</v>
      </c>
      <c r="BJ770" s="412" t="e">
        <f>IF(ISNA(L770),"",L770*#REF!)</f>
        <v>#REF!</v>
      </c>
      <c r="BK770" s="412" t="e">
        <f>IF(ISNA(M770),"",M770*#REF!)</f>
        <v>#REF!</v>
      </c>
      <c r="BL770" s="415" t="e">
        <f>IF(#REF!&gt;0,DQ$6,"")</f>
        <v>#REF!</v>
      </c>
      <c r="BM770" s="361" t="e">
        <f>IF(#REF!="","",VLOOKUP(#REF!,#REF!,7,0))</f>
        <v>#REF!</v>
      </c>
      <c r="BN770" s="201" t="e">
        <f>IF(OR(#REF!="",BM770=""),"",ROUND(#REF!/10^3*BM770,3))</f>
        <v>#REF!</v>
      </c>
      <c r="BO770" s="201" t="e">
        <f>IF(#REF!&gt;0,#REF!*#REF!/1000,"")</f>
        <v>#REF!</v>
      </c>
      <c r="BP770" s="201" t="e">
        <f>IF(#REF!&gt;0,#REF!*#REF!/1000,"")</f>
        <v>#REF!</v>
      </c>
      <c r="BQ770" s="74" t="e">
        <f t="shared" si="138"/>
        <v>#REF!</v>
      </c>
      <c r="BR770" s="74" t="e">
        <f t="shared" si="139"/>
        <v>#REF!</v>
      </c>
      <c r="BS770" s="201" t="e">
        <f>IF(ISNA(BQ770),"",BQ770*#REF!)</f>
        <v>#REF!</v>
      </c>
      <c r="BT770" s="201" t="e">
        <f>IF(ISNA(BR770),"",BR770*#REF!)</f>
        <v>#REF!</v>
      </c>
      <c r="BU770" s="78" t="e">
        <f>IF(#REF!&gt;0,DQ$57,"")</f>
        <v>#REF!</v>
      </c>
      <c r="BV770" s="99"/>
      <c r="BW770" s="411"/>
      <c r="BX770" s="412" t="e">
        <f>IF(OR(#REF!="",F770=""),"",ROUND(#REF!/10^3*F770,3))</f>
        <v>#REF!</v>
      </c>
      <c r="BY770" s="412" t="e">
        <f>IF(#REF!&gt;0,#REF!*#REF!/1000,"")</f>
        <v>#REF!</v>
      </c>
      <c r="BZ770" s="412" t="e">
        <f>IF(#REF!&gt;0,#REF!*#REF!/1000,"")</f>
        <v>#REF!</v>
      </c>
      <c r="CA770" s="413" t="e">
        <f>IF(OR(#REF!="●",#REF!="●",#REF!="●",#REF!="●",#REF!="●"),"",IF(#REF!="","",#REF!))</f>
        <v>#REF!</v>
      </c>
      <c r="CB770" s="413" t="e">
        <f>IF(OR(#REF!="●",#REF!="●",#REF!="●",#REF!="●",#REF!="●"),"",IF(#REF!="","",#REF!))</f>
        <v>#REF!</v>
      </c>
      <c r="CC770" s="412" t="e">
        <f>IF(ISNA(L770),"",L770*#REF!)</f>
        <v>#REF!</v>
      </c>
      <c r="CD770" s="412" t="e">
        <f>IF(ISNA(M770),"",M770*#REF!)</f>
        <v>#REF!</v>
      </c>
      <c r="CE770" s="415" t="e">
        <f>IF(#REF!&gt;0,DQ$6,"")</f>
        <v>#REF!</v>
      </c>
      <c r="CF770" s="361" t="e">
        <f>IF(#REF!="","",VLOOKUP(#REF!,#REF!,7,0))</f>
        <v>#REF!</v>
      </c>
      <c r="CG770" s="201" t="e">
        <f>IF(OR(#REF!="",CF770=""),"",ROUND(#REF!/10^3*CF770,3))</f>
        <v>#REF!</v>
      </c>
      <c r="CH770" s="201" t="e">
        <f>IF(#REF!&gt;0,#REF!*#REF!/1000,"")</f>
        <v>#REF!</v>
      </c>
      <c r="CI770" s="201" t="e">
        <f>IF(#REF!&gt;0,#REF!*#REF!/1000,"")</f>
        <v>#REF!</v>
      </c>
      <c r="CJ770" s="74" t="e">
        <f t="shared" si="140"/>
        <v>#REF!</v>
      </c>
      <c r="CK770" s="74" t="e">
        <f t="shared" si="141"/>
        <v>#REF!</v>
      </c>
      <c r="CL770" s="201" t="e">
        <f>IF(ISNA(CJ770),"",CJ770*#REF!)</f>
        <v>#REF!</v>
      </c>
      <c r="CM770" s="201" t="e">
        <f>IF(ISNA(CK770),"",CK770*#REF!)</f>
        <v>#REF!</v>
      </c>
      <c r="CN770" s="101" t="e">
        <f>IF(#REF!&gt;0,DQ$57,"")</f>
        <v>#REF!</v>
      </c>
      <c r="CO770" s="84"/>
      <c r="CP770" s="2"/>
      <c r="CQ770" s="2"/>
      <c r="CR770" s="2"/>
      <c r="CS770" s="2"/>
      <c r="CT770" s="2"/>
      <c r="CU770" s="2"/>
      <c r="CV770" s="2"/>
      <c r="CX770" s="2"/>
      <c r="CY770" s="2"/>
      <c r="CZ770" s="2"/>
      <c r="DA770" s="2"/>
      <c r="DB770" s="2"/>
      <c r="DC770" s="2"/>
      <c r="DD770" s="2"/>
      <c r="DE770" s="2"/>
      <c r="DF770" s="2"/>
    </row>
    <row r="771" spans="2:110" ht="18" customHeight="1">
      <c r="B771" s="151" t="e">
        <f>IF(#REF!="","",VLOOKUP(#REF!,$CX$11:$DG$26,9,0))</f>
        <v>#REF!</v>
      </c>
      <c r="C771" s="64" t="e">
        <f>IF(#REF!="",0,VLOOKUP(#REF!,$CP$11:$CQ$16,2,0))</f>
        <v>#REF!</v>
      </c>
      <c r="D771" s="65" t="e">
        <f>IF(#REF!="",0,VLOOKUP(#REF!,$CX$11:$CY$26,2,0))</f>
        <v>#REF!</v>
      </c>
      <c r="E771" s="152" t="e">
        <f t="shared" si="131"/>
        <v>#REF!</v>
      </c>
      <c r="F771" s="155" t="e">
        <f>IF(#REF!="","",VLOOKUP(#REF!,#REF!,7,0))</f>
        <v>#REF!</v>
      </c>
      <c r="G771" s="201" t="e">
        <f>IF(OR(#REF!="",F771=""),"",ROUND(#REF!/10^3*F771,3))</f>
        <v>#REF!</v>
      </c>
      <c r="H771" s="201" t="e">
        <f>IF(#REF!&gt;0,#REF!*#REF!/1000,"")</f>
        <v>#REF!</v>
      </c>
      <c r="I771" s="201" t="e">
        <f>IF(#REF!&gt;0,#REF!*#REF!/1000,"")</f>
        <v>#REF!</v>
      </c>
      <c r="J771" s="51" t="e">
        <f>IF(#REF!="●","",IF(#REF!="","",#REF!))</f>
        <v>#REF!</v>
      </c>
      <c r="K771" s="51" t="e">
        <f>IF(#REF!="●","",IF(#REF!="","",#REF!))</f>
        <v>#REF!</v>
      </c>
      <c r="L771" s="74" t="e">
        <f t="shared" si="132"/>
        <v>#REF!</v>
      </c>
      <c r="M771" s="74" t="e">
        <f t="shared" si="133"/>
        <v>#REF!</v>
      </c>
      <c r="N771" s="201" t="e">
        <f>IF(ISNA(L771),"",L771*#REF!)</f>
        <v>#REF!</v>
      </c>
      <c r="O771" s="201" t="e">
        <f>IF(ISNA(M771),"",M771*#REF!)</f>
        <v>#REF!</v>
      </c>
      <c r="P771" s="78" t="e">
        <f>IF(#REF!&gt;0,DQ$6,"")</f>
        <v>#REF!</v>
      </c>
      <c r="Q771" s="99"/>
      <c r="R771" s="411"/>
      <c r="S771" s="412" t="e">
        <f>IF(OR(#REF!="",F771=""),"",ROUND(#REF!/10^3*F771,3))</f>
        <v>#REF!</v>
      </c>
      <c r="T771" s="412" t="e">
        <f>IF(#REF!&gt;0,#REF!*#REF!/1000,"")</f>
        <v>#REF!</v>
      </c>
      <c r="U771" s="412" t="e">
        <f>IF(#REF!&gt;0,#REF!*#REF!/1000,"")</f>
        <v>#REF!</v>
      </c>
      <c r="V771" s="413" t="e">
        <f>IF(OR(#REF!="●",#REF!="●"),"",IF(#REF!="","",#REF!))</f>
        <v>#REF!</v>
      </c>
      <c r="W771" s="413" t="e">
        <f>IF(OR(#REF!="●",#REF!="●"),"",IF(#REF!="","",#REF!))</f>
        <v>#REF!</v>
      </c>
      <c r="X771" s="412" t="e">
        <f>IF(ISNA(L771),"",L771*#REF!)</f>
        <v>#REF!</v>
      </c>
      <c r="Y771" s="412" t="e">
        <f>IF(ISNA(M771),"",M771*#REF!)</f>
        <v>#REF!</v>
      </c>
      <c r="Z771" s="414" t="e">
        <f>IF(#REF!&gt;0,DQ$6,"")</f>
        <v>#REF!</v>
      </c>
      <c r="AA771" s="95" t="e">
        <f>IF(#REF!="","",VLOOKUP(#REF!,#REF!,7,0))</f>
        <v>#REF!</v>
      </c>
      <c r="AB771" s="201" t="e">
        <f>IF(OR(#REF!="",AA771=""),"",ROUND(#REF!/10^3*AA771,3))</f>
        <v>#REF!</v>
      </c>
      <c r="AC771" s="201" t="e">
        <f>IF(#REF!&gt;0,#REF!*#REF!/1000,"")</f>
        <v>#REF!</v>
      </c>
      <c r="AD771" s="201" t="e">
        <f>IF(#REF!&gt;0,#REF!*#REF!/1000,"")</f>
        <v>#REF!</v>
      </c>
      <c r="AE771" s="74" t="e">
        <f t="shared" si="134"/>
        <v>#REF!</v>
      </c>
      <c r="AF771" s="74" t="e">
        <f t="shared" si="135"/>
        <v>#REF!</v>
      </c>
      <c r="AG771" s="201" t="e">
        <f>IF(ISNA(AE771),"",AE771*#REF!)</f>
        <v>#REF!</v>
      </c>
      <c r="AH771" s="201" t="e">
        <f>IF(ISNA(AF771),"",AF771*#REF!)</f>
        <v>#REF!</v>
      </c>
      <c r="AI771" s="78" t="e">
        <f>IF(#REF!&gt;0,DQ$23,"")</f>
        <v>#REF!</v>
      </c>
      <c r="AJ771" s="99"/>
      <c r="AK771" s="411"/>
      <c r="AL771" s="412" t="e">
        <f>IF(OR(#REF!="",F771=""),"",ROUND(#REF!/10^3*F771,3))</f>
        <v>#REF!</v>
      </c>
      <c r="AM771" s="412" t="e">
        <f>IF(#REF!&gt;0,#REF!*#REF!/1000,"")</f>
        <v>#REF!</v>
      </c>
      <c r="AN771" s="412" t="e">
        <f>IF(#REF!&gt;0,#REF!*#REF!/1000,"")</f>
        <v>#REF!</v>
      </c>
      <c r="AO771" s="413" t="e">
        <f>IF(OR(#REF!="●",#REF!="●",#REF!="●"),"",IF(#REF!="","",#REF!))</f>
        <v>#REF!</v>
      </c>
      <c r="AP771" s="413" t="e">
        <f>IF(OR(#REF!="●",#REF!="●",#REF!="●"),"",IF(#REF!="","",#REF!))</f>
        <v>#REF!</v>
      </c>
      <c r="AQ771" s="412" t="e">
        <f>IF(ISNA(L771),"",L771*#REF!)</f>
        <v>#REF!</v>
      </c>
      <c r="AR771" s="412" t="e">
        <f>IF(ISNA(M771),"",M771*#REF!)</f>
        <v>#REF!</v>
      </c>
      <c r="AS771" s="414" t="e">
        <f>IF(#REF!&gt;0,DQ$6,"")</f>
        <v>#REF!</v>
      </c>
      <c r="AT771" s="95" t="e">
        <f>IF(#REF!="","",VLOOKUP(#REF!,#REF!,7,0))</f>
        <v>#REF!</v>
      </c>
      <c r="AU771" s="201" t="e">
        <f>IF(OR(#REF!="",AT771=""),"",ROUND(#REF!/10^3*AT771,3))</f>
        <v>#REF!</v>
      </c>
      <c r="AV771" s="201" t="e">
        <f>IF(#REF!&gt;0,#REF!*#REF!/1000,"")</f>
        <v>#REF!</v>
      </c>
      <c r="AW771" s="201" t="e">
        <f>IF(#REF!&gt;0,#REF!*#REF!/1000,"")</f>
        <v>#REF!</v>
      </c>
      <c r="AX771" s="74" t="e">
        <f t="shared" si="136"/>
        <v>#REF!</v>
      </c>
      <c r="AY771" s="74" t="e">
        <f t="shared" si="137"/>
        <v>#REF!</v>
      </c>
      <c r="AZ771" s="201" t="e">
        <f>IF(ISNA(AX771),"",AX771*#REF!)</f>
        <v>#REF!</v>
      </c>
      <c r="BA771" s="201" t="e">
        <f>IF(ISNA(AY771),"",AY771*#REF!)</f>
        <v>#REF!</v>
      </c>
      <c r="BB771" s="78" t="e">
        <f>IF(#REF!&gt;0,DQ$40,"")</f>
        <v>#REF!</v>
      </c>
      <c r="BC771" s="99"/>
      <c r="BD771" s="650"/>
      <c r="BE771" s="652" t="e">
        <f>IF(OR(#REF!="",F771=""),"",ROUND(#REF!/10^3*F771,3))</f>
        <v>#REF!</v>
      </c>
      <c r="BF771" s="412" t="e">
        <f>IF(#REF!&gt;0,#REF!*#REF!/1000,"")</f>
        <v>#REF!</v>
      </c>
      <c r="BG771" s="412" t="e">
        <f>IF(#REF!&gt;0,#REF!*#REF!/1000,"")</f>
        <v>#REF!</v>
      </c>
      <c r="BH771" s="413" t="e">
        <f>IF(OR(#REF!="●",#REF!="●",#REF!="●",#REF!="●"),"",IF(#REF!="","",#REF!))</f>
        <v>#REF!</v>
      </c>
      <c r="BI771" s="413" t="e">
        <f>IF(OR(#REF!="●",#REF!="●",#REF!="●",#REF!="●"),"",IF(#REF!="","",#REF!))</f>
        <v>#REF!</v>
      </c>
      <c r="BJ771" s="412" t="e">
        <f>IF(ISNA(L771),"",L771*#REF!)</f>
        <v>#REF!</v>
      </c>
      <c r="BK771" s="412" t="e">
        <f>IF(ISNA(M771),"",M771*#REF!)</f>
        <v>#REF!</v>
      </c>
      <c r="BL771" s="415" t="e">
        <f>IF(#REF!&gt;0,DQ$6,"")</f>
        <v>#REF!</v>
      </c>
      <c r="BM771" s="361" t="e">
        <f>IF(#REF!="","",VLOOKUP(#REF!,#REF!,7,0))</f>
        <v>#REF!</v>
      </c>
      <c r="BN771" s="201" t="e">
        <f>IF(OR(#REF!="",BM771=""),"",ROUND(#REF!/10^3*BM771,3))</f>
        <v>#REF!</v>
      </c>
      <c r="BO771" s="201" t="e">
        <f>IF(#REF!&gt;0,#REF!*#REF!/1000,"")</f>
        <v>#REF!</v>
      </c>
      <c r="BP771" s="201" t="e">
        <f>IF(#REF!&gt;0,#REF!*#REF!/1000,"")</f>
        <v>#REF!</v>
      </c>
      <c r="BQ771" s="74" t="e">
        <f t="shared" si="138"/>
        <v>#REF!</v>
      </c>
      <c r="BR771" s="74" t="e">
        <f t="shared" si="139"/>
        <v>#REF!</v>
      </c>
      <c r="BS771" s="201" t="e">
        <f>IF(ISNA(BQ771),"",BQ771*#REF!)</f>
        <v>#REF!</v>
      </c>
      <c r="BT771" s="201" t="e">
        <f>IF(ISNA(BR771),"",BR771*#REF!)</f>
        <v>#REF!</v>
      </c>
      <c r="BU771" s="78" t="e">
        <f>IF(#REF!&gt;0,DQ$57,"")</f>
        <v>#REF!</v>
      </c>
      <c r="BV771" s="99"/>
      <c r="BW771" s="411"/>
      <c r="BX771" s="412" t="e">
        <f>IF(OR(#REF!="",F771=""),"",ROUND(#REF!/10^3*F771,3))</f>
        <v>#REF!</v>
      </c>
      <c r="BY771" s="412" t="e">
        <f>IF(#REF!&gt;0,#REF!*#REF!/1000,"")</f>
        <v>#REF!</v>
      </c>
      <c r="BZ771" s="412" t="e">
        <f>IF(#REF!&gt;0,#REF!*#REF!/1000,"")</f>
        <v>#REF!</v>
      </c>
      <c r="CA771" s="413" t="e">
        <f>IF(OR(#REF!="●",#REF!="●",#REF!="●",#REF!="●",#REF!="●"),"",IF(#REF!="","",#REF!))</f>
        <v>#REF!</v>
      </c>
      <c r="CB771" s="413" t="e">
        <f>IF(OR(#REF!="●",#REF!="●",#REF!="●",#REF!="●",#REF!="●"),"",IF(#REF!="","",#REF!))</f>
        <v>#REF!</v>
      </c>
      <c r="CC771" s="412" t="e">
        <f>IF(ISNA(L771),"",L771*#REF!)</f>
        <v>#REF!</v>
      </c>
      <c r="CD771" s="412" t="e">
        <f>IF(ISNA(M771),"",M771*#REF!)</f>
        <v>#REF!</v>
      </c>
      <c r="CE771" s="415" t="e">
        <f>IF(#REF!&gt;0,DQ$6,"")</f>
        <v>#REF!</v>
      </c>
      <c r="CF771" s="361" t="e">
        <f>IF(#REF!="","",VLOOKUP(#REF!,#REF!,7,0))</f>
        <v>#REF!</v>
      </c>
      <c r="CG771" s="201" t="e">
        <f>IF(OR(#REF!="",CF771=""),"",ROUND(#REF!/10^3*CF771,3))</f>
        <v>#REF!</v>
      </c>
      <c r="CH771" s="201" t="e">
        <f>IF(#REF!&gt;0,#REF!*#REF!/1000,"")</f>
        <v>#REF!</v>
      </c>
      <c r="CI771" s="201" t="e">
        <f>IF(#REF!&gt;0,#REF!*#REF!/1000,"")</f>
        <v>#REF!</v>
      </c>
      <c r="CJ771" s="74" t="e">
        <f t="shared" si="140"/>
        <v>#REF!</v>
      </c>
      <c r="CK771" s="74" t="e">
        <f t="shared" si="141"/>
        <v>#REF!</v>
      </c>
      <c r="CL771" s="201" t="e">
        <f>IF(ISNA(CJ771),"",CJ771*#REF!)</f>
        <v>#REF!</v>
      </c>
      <c r="CM771" s="201" t="e">
        <f>IF(ISNA(CK771),"",CK771*#REF!)</f>
        <v>#REF!</v>
      </c>
      <c r="CN771" s="101" t="e">
        <f>IF(#REF!&gt;0,DQ$57,"")</f>
        <v>#REF!</v>
      </c>
      <c r="CO771" s="84"/>
      <c r="CP771" s="2"/>
      <c r="CQ771" s="2"/>
      <c r="CR771" s="2"/>
      <c r="CS771" s="2"/>
      <c r="CT771" s="2"/>
      <c r="CU771" s="2"/>
      <c r="CV771" s="2"/>
      <c r="CX771" s="2"/>
      <c r="CY771" s="2"/>
      <c r="CZ771" s="2"/>
      <c r="DA771" s="2"/>
      <c r="DB771" s="2"/>
      <c r="DC771" s="2"/>
      <c r="DD771" s="2"/>
      <c r="DE771" s="2"/>
      <c r="DF771" s="2"/>
    </row>
    <row r="772" spans="2:110" ht="18" customHeight="1">
      <c r="B772" s="151" t="e">
        <f>IF(#REF!="","",VLOOKUP(#REF!,$CX$11:$DG$26,9,0))</f>
        <v>#REF!</v>
      </c>
      <c r="C772" s="64" t="e">
        <f>IF(#REF!="",0,VLOOKUP(#REF!,$CP$11:$CQ$16,2,0))</f>
        <v>#REF!</v>
      </c>
      <c r="D772" s="65" t="e">
        <f>IF(#REF!="",0,VLOOKUP(#REF!,$CX$11:$CY$26,2,0))</f>
        <v>#REF!</v>
      </c>
      <c r="E772" s="152" t="e">
        <f t="shared" si="131"/>
        <v>#REF!</v>
      </c>
      <c r="F772" s="155" t="e">
        <f>IF(#REF!="","",VLOOKUP(#REF!,#REF!,7,0))</f>
        <v>#REF!</v>
      </c>
      <c r="G772" s="201" t="e">
        <f>IF(OR(#REF!="",F772=""),"",ROUND(#REF!/10^3*F772,3))</f>
        <v>#REF!</v>
      </c>
      <c r="H772" s="201" t="e">
        <f>IF(#REF!&gt;0,#REF!*#REF!/1000,"")</f>
        <v>#REF!</v>
      </c>
      <c r="I772" s="201" t="e">
        <f>IF(#REF!&gt;0,#REF!*#REF!/1000,"")</f>
        <v>#REF!</v>
      </c>
      <c r="J772" s="51" t="e">
        <f>IF(#REF!="●","",IF(#REF!="","",#REF!))</f>
        <v>#REF!</v>
      </c>
      <c r="K772" s="51" t="e">
        <f>IF(#REF!="●","",IF(#REF!="","",#REF!))</f>
        <v>#REF!</v>
      </c>
      <c r="L772" s="74" t="e">
        <f t="shared" si="132"/>
        <v>#REF!</v>
      </c>
      <c r="M772" s="74" t="e">
        <f t="shared" si="133"/>
        <v>#REF!</v>
      </c>
      <c r="N772" s="201" t="e">
        <f>IF(ISNA(L772),"",L772*#REF!)</f>
        <v>#REF!</v>
      </c>
      <c r="O772" s="201" t="e">
        <f>IF(ISNA(M772),"",M772*#REF!)</f>
        <v>#REF!</v>
      </c>
      <c r="P772" s="78" t="e">
        <f>IF(#REF!&gt;0,DQ$6,"")</f>
        <v>#REF!</v>
      </c>
      <c r="Q772" s="99"/>
      <c r="R772" s="411"/>
      <c r="S772" s="412" t="e">
        <f>IF(OR(#REF!="",F772=""),"",ROUND(#REF!/10^3*F772,3))</f>
        <v>#REF!</v>
      </c>
      <c r="T772" s="412" t="e">
        <f>IF(#REF!&gt;0,#REF!*#REF!/1000,"")</f>
        <v>#REF!</v>
      </c>
      <c r="U772" s="412" t="e">
        <f>IF(#REF!&gt;0,#REF!*#REF!/1000,"")</f>
        <v>#REF!</v>
      </c>
      <c r="V772" s="413" t="e">
        <f>IF(OR(#REF!="●",#REF!="●"),"",IF(#REF!="","",#REF!))</f>
        <v>#REF!</v>
      </c>
      <c r="W772" s="413" t="e">
        <f>IF(OR(#REF!="●",#REF!="●"),"",IF(#REF!="","",#REF!))</f>
        <v>#REF!</v>
      </c>
      <c r="X772" s="412" t="e">
        <f>IF(ISNA(L772),"",L772*#REF!)</f>
        <v>#REF!</v>
      </c>
      <c r="Y772" s="412" t="e">
        <f>IF(ISNA(M772),"",M772*#REF!)</f>
        <v>#REF!</v>
      </c>
      <c r="Z772" s="414" t="e">
        <f>IF(#REF!&gt;0,DQ$6,"")</f>
        <v>#REF!</v>
      </c>
      <c r="AA772" s="95" t="e">
        <f>IF(#REF!="","",VLOOKUP(#REF!,#REF!,7,0))</f>
        <v>#REF!</v>
      </c>
      <c r="AB772" s="201" t="e">
        <f>IF(OR(#REF!="",AA772=""),"",ROUND(#REF!/10^3*AA772,3))</f>
        <v>#REF!</v>
      </c>
      <c r="AC772" s="201" t="e">
        <f>IF(#REF!&gt;0,#REF!*#REF!/1000,"")</f>
        <v>#REF!</v>
      </c>
      <c r="AD772" s="201" t="e">
        <f>IF(#REF!&gt;0,#REF!*#REF!/1000,"")</f>
        <v>#REF!</v>
      </c>
      <c r="AE772" s="74" t="e">
        <f t="shared" si="134"/>
        <v>#REF!</v>
      </c>
      <c r="AF772" s="74" t="e">
        <f t="shared" si="135"/>
        <v>#REF!</v>
      </c>
      <c r="AG772" s="201" t="e">
        <f>IF(ISNA(AE772),"",AE772*#REF!)</f>
        <v>#REF!</v>
      </c>
      <c r="AH772" s="201" t="e">
        <f>IF(ISNA(AF772),"",AF772*#REF!)</f>
        <v>#REF!</v>
      </c>
      <c r="AI772" s="78" t="e">
        <f>IF(#REF!&gt;0,DQ$23,"")</f>
        <v>#REF!</v>
      </c>
      <c r="AJ772" s="99"/>
      <c r="AK772" s="411"/>
      <c r="AL772" s="412" t="e">
        <f>IF(OR(#REF!="",F772=""),"",ROUND(#REF!/10^3*F772,3))</f>
        <v>#REF!</v>
      </c>
      <c r="AM772" s="412" t="e">
        <f>IF(#REF!&gt;0,#REF!*#REF!/1000,"")</f>
        <v>#REF!</v>
      </c>
      <c r="AN772" s="412" t="e">
        <f>IF(#REF!&gt;0,#REF!*#REF!/1000,"")</f>
        <v>#REF!</v>
      </c>
      <c r="AO772" s="413" t="e">
        <f>IF(OR(#REF!="●",#REF!="●",#REF!="●"),"",IF(#REF!="","",#REF!))</f>
        <v>#REF!</v>
      </c>
      <c r="AP772" s="413" t="e">
        <f>IF(OR(#REF!="●",#REF!="●",#REF!="●"),"",IF(#REF!="","",#REF!))</f>
        <v>#REF!</v>
      </c>
      <c r="AQ772" s="412" t="e">
        <f>IF(ISNA(L772),"",L772*#REF!)</f>
        <v>#REF!</v>
      </c>
      <c r="AR772" s="412" t="e">
        <f>IF(ISNA(M772),"",M772*#REF!)</f>
        <v>#REF!</v>
      </c>
      <c r="AS772" s="414" t="e">
        <f>IF(#REF!&gt;0,DQ$6,"")</f>
        <v>#REF!</v>
      </c>
      <c r="AT772" s="95" t="e">
        <f>IF(#REF!="","",VLOOKUP(#REF!,#REF!,7,0))</f>
        <v>#REF!</v>
      </c>
      <c r="AU772" s="201" t="e">
        <f>IF(OR(#REF!="",AT772=""),"",ROUND(#REF!/10^3*AT772,3))</f>
        <v>#REF!</v>
      </c>
      <c r="AV772" s="201" t="e">
        <f>IF(#REF!&gt;0,#REF!*#REF!/1000,"")</f>
        <v>#REF!</v>
      </c>
      <c r="AW772" s="201" t="e">
        <f>IF(#REF!&gt;0,#REF!*#REF!/1000,"")</f>
        <v>#REF!</v>
      </c>
      <c r="AX772" s="74" t="e">
        <f t="shared" si="136"/>
        <v>#REF!</v>
      </c>
      <c r="AY772" s="74" t="e">
        <f t="shared" si="137"/>
        <v>#REF!</v>
      </c>
      <c r="AZ772" s="201" t="e">
        <f>IF(ISNA(AX772),"",AX772*#REF!)</f>
        <v>#REF!</v>
      </c>
      <c r="BA772" s="201" t="e">
        <f>IF(ISNA(AY772),"",AY772*#REF!)</f>
        <v>#REF!</v>
      </c>
      <c r="BB772" s="78" t="e">
        <f>IF(#REF!&gt;0,DQ$40,"")</f>
        <v>#REF!</v>
      </c>
      <c r="BC772" s="99"/>
      <c r="BD772" s="650"/>
      <c r="BE772" s="652" t="e">
        <f>IF(OR(#REF!="",F772=""),"",ROUND(#REF!/10^3*F772,3))</f>
        <v>#REF!</v>
      </c>
      <c r="BF772" s="412" t="e">
        <f>IF(#REF!&gt;0,#REF!*#REF!/1000,"")</f>
        <v>#REF!</v>
      </c>
      <c r="BG772" s="412" t="e">
        <f>IF(#REF!&gt;0,#REF!*#REF!/1000,"")</f>
        <v>#REF!</v>
      </c>
      <c r="BH772" s="413" t="e">
        <f>IF(OR(#REF!="●",#REF!="●",#REF!="●",#REF!="●"),"",IF(#REF!="","",#REF!))</f>
        <v>#REF!</v>
      </c>
      <c r="BI772" s="413" t="e">
        <f>IF(OR(#REF!="●",#REF!="●",#REF!="●",#REF!="●"),"",IF(#REF!="","",#REF!))</f>
        <v>#REF!</v>
      </c>
      <c r="BJ772" s="412" t="e">
        <f>IF(ISNA(L772),"",L772*#REF!)</f>
        <v>#REF!</v>
      </c>
      <c r="BK772" s="412" t="e">
        <f>IF(ISNA(M772),"",M772*#REF!)</f>
        <v>#REF!</v>
      </c>
      <c r="BL772" s="415" t="e">
        <f>IF(#REF!&gt;0,DQ$6,"")</f>
        <v>#REF!</v>
      </c>
      <c r="BM772" s="361" t="e">
        <f>IF(#REF!="","",VLOOKUP(#REF!,#REF!,7,0))</f>
        <v>#REF!</v>
      </c>
      <c r="BN772" s="201" t="e">
        <f>IF(OR(#REF!="",BM772=""),"",ROUND(#REF!/10^3*BM772,3))</f>
        <v>#REF!</v>
      </c>
      <c r="BO772" s="201" t="e">
        <f>IF(#REF!&gt;0,#REF!*#REF!/1000,"")</f>
        <v>#REF!</v>
      </c>
      <c r="BP772" s="201" t="e">
        <f>IF(#REF!&gt;0,#REF!*#REF!/1000,"")</f>
        <v>#REF!</v>
      </c>
      <c r="BQ772" s="74" t="e">
        <f t="shared" si="138"/>
        <v>#REF!</v>
      </c>
      <c r="BR772" s="74" t="e">
        <f t="shared" si="139"/>
        <v>#REF!</v>
      </c>
      <c r="BS772" s="201" t="e">
        <f>IF(ISNA(BQ772),"",BQ772*#REF!)</f>
        <v>#REF!</v>
      </c>
      <c r="BT772" s="201" t="e">
        <f>IF(ISNA(BR772),"",BR772*#REF!)</f>
        <v>#REF!</v>
      </c>
      <c r="BU772" s="78" t="e">
        <f>IF(#REF!&gt;0,DQ$57,"")</f>
        <v>#REF!</v>
      </c>
      <c r="BV772" s="99"/>
      <c r="BW772" s="411"/>
      <c r="BX772" s="412" t="e">
        <f>IF(OR(#REF!="",F772=""),"",ROUND(#REF!/10^3*F772,3))</f>
        <v>#REF!</v>
      </c>
      <c r="BY772" s="412" t="e">
        <f>IF(#REF!&gt;0,#REF!*#REF!/1000,"")</f>
        <v>#REF!</v>
      </c>
      <c r="BZ772" s="412" t="e">
        <f>IF(#REF!&gt;0,#REF!*#REF!/1000,"")</f>
        <v>#REF!</v>
      </c>
      <c r="CA772" s="413" t="e">
        <f>IF(OR(#REF!="●",#REF!="●",#REF!="●",#REF!="●",#REF!="●"),"",IF(#REF!="","",#REF!))</f>
        <v>#REF!</v>
      </c>
      <c r="CB772" s="413" t="e">
        <f>IF(OR(#REF!="●",#REF!="●",#REF!="●",#REF!="●",#REF!="●"),"",IF(#REF!="","",#REF!))</f>
        <v>#REF!</v>
      </c>
      <c r="CC772" s="412" t="e">
        <f>IF(ISNA(L772),"",L772*#REF!)</f>
        <v>#REF!</v>
      </c>
      <c r="CD772" s="412" t="e">
        <f>IF(ISNA(M772),"",M772*#REF!)</f>
        <v>#REF!</v>
      </c>
      <c r="CE772" s="415" t="e">
        <f>IF(#REF!&gt;0,DQ$6,"")</f>
        <v>#REF!</v>
      </c>
      <c r="CF772" s="361" t="e">
        <f>IF(#REF!="","",VLOOKUP(#REF!,#REF!,7,0))</f>
        <v>#REF!</v>
      </c>
      <c r="CG772" s="201" t="e">
        <f>IF(OR(#REF!="",CF772=""),"",ROUND(#REF!/10^3*CF772,3))</f>
        <v>#REF!</v>
      </c>
      <c r="CH772" s="201" t="e">
        <f>IF(#REF!&gt;0,#REF!*#REF!/1000,"")</f>
        <v>#REF!</v>
      </c>
      <c r="CI772" s="201" t="e">
        <f>IF(#REF!&gt;0,#REF!*#REF!/1000,"")</f>
        <v>#REF!</v>
      </c>
      <c r="CJ772" s="74" t="e">
        <f t="shared" si="140"/>
        <v>#REF!</v>
      </c>
      <c r="CK772" s="74" t="e">
        <f t="shared" si="141"/>
        <v>#REF!</v>
      </c>
      <c r="CL772" s="201" t="e">
        <f>IF(ISNA(CJ772),"",CJ772*#REF!)</f>
        <v>#REF!</v>
      </c>
      <c r="CM772" s="201" t="e">
        <f>IF(ISNA(CK772),"",CK772*#REF!)</f>
        <v>#REF!</v>
      </c>
      <c r="CN772" s="101" t="e">
        <f>IF(#REF!&gt;0,DQ$57,"")</f>
        <v>#REF!</v>
      </c>
      <c r="CO772" s="84"/>
      <c r="CP772" s="2"/>
      <c r="CQ772" s="2"/>
      <c r="CR772" s="2"/>
      <c r="CS772" s="2"/>
      <c r="CT772" s="2"/>
      <c r="CU772" s="2"/>
      <c r="CV772" s="2"/>
      <c r="CX772" s="2"/>
      <c r="CY772" s="2"/>
      <c r="CZ772" s="2"/>
      <c r="DA772" s="2"/>
      <c r="DB772" s="2"/>
      <c r="DC772" s="2"/>
      <c r="DD772" s="2"/>
      <c r="DE772" s="2"/>
      <c r="DF772" s="2"/>
    </row>
    <row r="773" spans="2:110" ht="18" customHeight="1">
      <c r="B773" s="151" t="e">
        <f>IF(#REF!="","",VLOOKUP(#REF!,$CX$11:$DG$26,9,0))</f>
        <v>#REF!</v>
      </c>
      <c r="C773" s="64" t="e">
        <f>IF(#REF!="",0,VLOOKUP(#REF!,$CP$11:$CQ$16,2,0))</f>
        <v>#REF!</v>
      </c>
      <c r="D773" s="65" t="e">
        <f>IF(#REF!="",0,VLOOKUP(#REF!,$CX$11:$CY$26,2,0))</f>
        <v>#REF!</v>
      </c>
      <c r="E773" s="152" t="e">
        <f t="shared" si="131"/>
        <v>#REF!</v>
      </c>
      <c r="F773" s="155" t="e">
        <f>IF(#REF!="","",VLOOKUP(#REF!,#REF!,7,0))</f>
        <v>#REF!</v>
      </c>
      <c r="G773" s="201" t="e">
        <f>IF(OR(#REF!="",F773=""),"",ROUND(#REF!/10^3*F773,3))</f>
        <v>#REF!</v>
      </c>
      <c r="H773" s="201" t="e">
        <f>IF(#REF!&gt;0,#REF!*#REF!/1000,"")</f>
        <v>#REF!</v>
      </c>
      <c r="I773" s="201" t="e">
        <f>IF(#REF!&gt;0,#REF!*#REF!/1000,"")</f>
        <v>#REF!</v>
      </c>
      <c r="J773" s="51" t="e">
        <f>IF(#REF!="●","",IF(#REF!="","",#REF!))</f>
        <v>#REF!</v>
      </c>
      <c r="K773" s="51" t="e">
        <f>IF(#REF!="●","",IF(#REF!="","",#REF!))</f>
        <v>#REF!</v>
      </c>
      <c r="L773" s="74" t="e">
        <f t="shared" si="132"/>
        <v>#REF!</v>
      </c>
      <c r="M773" s="74" t="e">
        <f t="shared" si="133"/>
        <v>#REF!</v>
      </c>
      <c r="N773" s="201" t="e">
        <f>IF(ISNA(L773),"",L773*#REF!)</f>
        <v>#REF!</v>
      </c>
      <c r="O773" s="201" t="e">
        <f>IF(ISNA(M773),"",M773*#REF!)</f>
        <v>#REF!</v>
      </c>
      <c r="P773" s="78" t="e">
        <f>IF(#REF!&gt;0,DQ$6,"")</f>
        <v>#REF!</v>
      </c>
      <c r="Q773" s="99"/>
      <c r="R773" s="411"/>
      <c r="S773" s="412" t="e">
        <f>IF(OR(#REF!="",F773=""),"",ROUND(#REF!/10^3*F773,3))</f>
        <v>#REF!</v>
      </c>
      <c r="T773" s="412" t="e">
        <f>IF(#REF!&gt;0,#REF!*#REF!/1000,"")</f>
        <v>#REF!</v>
      </c>
      <c r="U773" s="412" t="e">
        <f>IF(#REF!&gt;0,#REF!*#REF!/1000,"")</f>
        <v>#REF!</v>
      </c>
      <c r="V773" s="413" t="e">
        <f>IF(OR(#REF!="●",#REF!="●"),"",IF(#REF!="","",#REF!))</f>
        <v>#REF!</v>
      </c>
      <c r="W773" s="413" t="e">
        <f>IF(OR(#REF!="●",#REF!="●"),"",IF(#REF!="","",#REF!))</f>
        <v>#REF!</v>
      </c>
      <c r="X773" s="412" t="e">
        <f>IF(ISNA(L773),"",L773*#REF!)</f>
        <v>#REF!</v>
      </c>
      <c r="Y773" s="412" t="e">
        <f>IF(ISNA(M773),"",M773*#REF!)</f>
        <v>#REF!</v>
      </c>
      <c r="Z773" s="414" t="e">
        <f>IF(#REF!&gt;0,DQ$6,"")</f>
        <v>#REF!</v>
      </c>
      <c r="AA773" s="95" t="e">
        <f>IF(#REF!="","",VLOOKUP(#REF!,#REF!,7,0))</f>
        <v>#REF!</v>
      </c>
      <c r="AB773" s="201" t="e">
        <f>IF(OR(#REF!="",AA773=""),"",ROUND(#REF!/10^3*AA773,3))</f>
        <v>#REF!</v>
      </c>
      <c r="AC773" s="201" t="e">
        <f>IF(#REF!&gt;0,#REF!*#REF!/1000,"")</f>
        <v>#REF!</v>
      </c>
      <c r="AD773" s="201" t="e">
        <f>IF(#REF!&gt;0,#REF!*#REF!/1000,"")</f>
        <v>#REF!</v>
      </c>
      <c r="AE773" s="74" t="e">
        <f t="shared" si="134"/>
        <v>#REF!</v>
      </c>
      <c r="AF773" s="74" t="e">
        <f t="shared" si="135"/>
        <v>#REF!</v>
      </c>
      <c r="AG773" s="201" t="e">
        <f>IF(ISNA(AE773),"",AE773*#REF!)</f>
        <v>#REF!</v>
      </c>
      <c r="AH773" s="201" t="e">
        <f>IF(ISNA(AF773),"",AF773*#REF!)</f>
        <v>#REF!</v>
      </c>
      <c r="AI773" s="78" t="e">
        <f>IF(#REF!&gt;0,DQ$23,"")</f>
        <v>#REF!</v>
      </c>
      <c r="AJ773" s="99"/>
      <c r="AK773" s="411"/>
      <c r="AL773" s="412" t="e">
        <f>IF(OR(#REF!="",F773=""),"",ROUND(#REF!/10^3*F773,3))</f>
        <v>#REF!</v>
      </c>
      <c r="AM773" s="412" t="e">
        <f>IF(#REF!&gt;0,#REF!*#REF!/1000,"")</f>
        <v>#REF!</v>
      </c>
      <c r="AN773" s="412" t="e">
        <f>IF(#REF!&gt;0,#REF!*#REF!/1000,"")</f>
        <v>#REF!</v>
      </c>
      <c r="AO773" s="413" t="e">
        <f>IF(OR(#REF!="●",#REF!="●",#REF!="●"),"",IF(#REF!="","",#REF!))</f>
        <v>#REF!</v>
      </c>
      <c r="AP773" s="413" t="e">
        <f>IF(OR(#REF!="●",#REF!="●",#REF!="●"),"",IF(#REF!="","",#REF!))</f>
        <v>#REF!</v>
      </c>
      <c r="AQ773" s="412" t="e">
        <f>IF(ISNA(L773),"",L773*#REF!)</f>
        <v>#REF!</v>
      </c>
      <c r="AR773" s="412" t="e">
        <f>IF(ISNA(M773),"",M773*#REF!)</f>
        <v>#REF!</v>
      </c>
      <c r="AS773" s="414" t="e">
        <f>IF(#REF!&gt;0,DQ$6,"")</f>
        <v>#REF!</v>
      </c>
      <c r="AT773" s="95" t="e">
        <f>IF(#REF!="","",VLOOKUP(#REF!,#REF!,7,0))</f>
        <v>#REF!</v>
      </c>
      <c r="AU773" s="201" t="e">
        <f>IF(OR(#REF!="",AT773=""),"",ROUND(#REF!/10^3*AT773,3))</f>
        <v>#REF!</v>
      </c>
      <c r="AV773" s="201" t="e">
        <f>IF(#REF!&gt;0,#REF!*#REF!/1000,"")</f>
        <v>#REF!</v>
      </c>
      <c r="AW773" s="201" t="e">
        <f>IF(#REF!&gt;0,#REF!*#REF!/1000,"")</f>
        <v>#REF!</v>
      </c>
      <c r="AX773" s="74" t="e">
        <f t="shared" si="136"/>
        <v>#REF!</v>
      </c>
      <c r="AY773" s="74" t="e">
        <f t="shared" si="137"/>
        <v>#REF!</v>
      </c>
      <c r="AZ773" s="201" t="e">
        <f>IF(ISNA(AX773),"",AX773*#REF!)</f>
        <v>#REF!</v>
      </c>
      <c r="BA773" s="201" t="e">
        <f>IF(ISNA(AY773),"",AY773*#REF!)</f>
        <v>#REF!</v>
      </c>
      <c r="BB773" s="78" t="e">
        <f>IF(#REF!&gt;0,DQ$40,"")</f>
        <v>#REF!</v>
      </c>
      <c r="BC773" s="99"/>
      <c r="BD773" s="650"/>
      <c r="BE773" s="652" t="e">
        <f>IF(OR(#REF!="",F773=""),"",ROUND(#REF!/10^3*F773,3))</f>
        <v>#REF!</v>
      </c>
      <c r="BF773" s="412" t="e">
        <f>IF(#REF!&gt;0,#REF!*#REF!/1000,"")</f>
        <v>#REF!</v>
      </c>
      <c r="BG773" s="412" t="e">
        <f>IF(#REF!&gt;0,#REF!*#REF!/1000,"")</f>
        <v>#REF!</v>
      </c>
      <c r="BH773" s="413" t="e">
        <f>IF(OR(#REF!="●",#REF!="●",#REF!="●",#REF!="●"),"",IF(#REF!="","",#REF!))</f>
        <v>#REF!</v>
      </c>
      <c r="BI773" s="413" t="e">
        <f>IF(OR(#REF!="●",#REF!="●",#REF!="●",#REF!="●"),"",IF(#REF!="","",#REF!))</f>
        <v>#REF!</v>
      </c>
      <c r="BJ773" s="412" t="e">
        <f>IF(ISNA(L773),"",L773*#REF!)</f>
        <v>#REF!</v>
      </c>
      <c r="BK773" s="412" t="e">
        <f>IF(ISNA(M773),"",M773*#REF!)</f>
        <v>#REF!</v>
      </c>
      <c r="BL773" s="415" t="e">
        <f>IF(#REF!&gt;0,DQ$6,"")</f>
        <v>#REF!</v>
      </c>
      <c r="BM773" s="361" t="e">
        <f>IF(#REF!="","",VLOOKUP(#REF!,#REF!,7,0))</f>
        <v>#REF!</v>
      </c>
      <c r="BN773" s="201" t="e">
        <f>IF(OR(#REF!="",BM773=""),"",ROUND(#REF!/10^3*BM773,3))</f>
        <v>#REF!</v>
      </c>
      <c r="BO773" s="201" t="e">
        <f>IF(#REF!&gt;0,#REF!*#REF!/1000,"")</f>
        <v>#REF!</v>
      </c>
      <c r="BP773" s="201" t="e">
        <f>IF(#REF!&gt;0,#REF!*#REF!/1000,"")</f>
        <v>#REF!</v>
      </c>
      <c r="BQ773" s="74" t="e">
        <f t="shared" si="138"/>
        <v>#REF!</v>
      </c>
      <c r="BR773" s="74" t="e">
        <f t="shared" si="139"/>
        <v>#REF!</v>
      </c>
      <c r="BS773" s="201" t="e">
        <f>IF(ISNA(BQ773),"",BQ773*#REF!)</f>
        <v>#REF!</v>
      </c>
      <c r="BT773" s="201" t="e">
        <f>IF(ISNA(BR773),"",BR773*#REF!)</f>
        <v>#REF!</v>
      </c>
      <c r="BU773" s="78" t="e">
        <f>IF(#REF!&gt;0,DQ$57,"")</f>
        <v>#REF!</v>
      </c>
      <c r="BV773" s="99"/>
      <c r="BW773" s="411"/>
      <c r="BX773" s="412" t="e">
        <f>IF(OR(#REF!="",F773=""),"",ROUND(#REF!/10^3*F773,3))</f>
        <v>#REF!</v>
      </c>
      <c r="BY773" s="412" t="e">
        <f>IF(#REF!&gt;0,#REF!*#REF!/1000,"")</f>
        <v>#REF!</v>
      </c>
      <c r="BZ773" s="412" t="e">
        <f>IF(#REF!&gt;0,#REF!*#REF!/1000,"")</f>
        <v>#REF!</v>
      </c>
      <c r="CA773" s="413" t="e">
        <f>IF(OR(#REF!="●",#REF!="●",#REF!="●",#REF!="●",#REF!="●"),"",IF(#REF!="","",#REF!))</f>
        <v>#REF!</v>
      </c>
      <c r="CB773" s="413" t="e">
        <f>IF(OR(#REF!="●",#REF!="●",#REF!="●",#REF!="●",#REF!="●"),"",IF(#REF!="","",#REF!))</f>
        <v>#REF!</v>
      </c>
      <c r="CC773" s="412" t="e">
        <f>IF(ISNA(L773),"",L773*#REF!)</f>
        <v>#REF!</v>
      </c>
      <c r="CD773" s="412" t="e">
        <f>IF(ISNA(M773),"",M773*#REF!)</f>
        <v>#REF!</v>
      </c>
      <c r="CE773" s="415" t="e">
        <f>IF(#REF!&gt;0,DQ$6,"")</f>
        <v>#REF!</v>
      </c>
      <c r="CF773" s="361" t="e">
        <f>IF(#REF!="","",VLOOKUP(#REF!,#REF!,7,0))</f>
        <v>#REF!</v>
      </c>
      <c r="CG773" s="201" t="e">
        <f>IF(OR(#REF!="",CF773=""),"",ROUND(#REF!/10^3*CF773,3))</f>
        <v>#REF!</v>
      </c>
      <c r="CH773" s="201" t="e">
        <f>IF(#REF!&gt;0,#REF!*#REF!/1000,"")</f>
        <v>#REF!</v>
      </c>
      <c r="CI773" s="201" t="e">
        <f>IF(#REF!&gt;0,#REF!*#REF!/1000,"")</f>
        <v>#REF!</v>
      </c>
      <c r="CJ773" s="74" t="e">
        <f t="shared" si="140"/>
        <v>#REF!</v>
      </c>
      <c r="CK773" s="74" t="e">
        <f t="shared" si="141"/>
        <v>#REF!</v>
      </c>
      <c r="CL773" s="201" t="e">
        <f>IF(ISNA(CJ773),"",CJ773*#REF!)</f>
        <v>#REF!</v>
      </c>
      <c r="CM773" s="201" t="e">
        <f>IF(ISNA(CK773),"",CK773*#REF!)</f>
        <v>#REF!</v>
      </c>
      <c r="CN773" s="101" t="e">
        <f>IF(#REF!&gt;0,DQ$57,"")</f>
        <v>#REF!</v>
      </c>
      <c r="CO773" s="84"/>
      <c r="CP773" s="2"/>
      <c r="CQ773" s="2"/>
      <c r="CR773" s="2"/>
      <c r="CS773" s="2"/>
      <c r="CT773" s="2"/>
      <c r="CU773" s="2"/>
      <c r="CV773" s="2"/>
      <c r="CX773" s="2"/>
      <c r="CY773" s="2"/>
      <c r="CZ773" s="2"/>
      <c r="DA773" s="2"/>
      <c r="DB773" s="2"/>
      <c r="DC773" s="2"/>
      <c r="DD773" s="2"/>
      <c r="DE773" s="2"/>
      <c r="DF773" s="2"/>
    </row>
    <row r="774" spans="2:110" ht="18" customHeight="1">
      <c r="B774" s="151" t="e">
        <f>IF(#REF!="","",VLOOKUP(#REF!,$CX$11:$DG$26,9,0))</f>
        <v>#REF!</v>
      </c>
      <c r="C774" s="64" t="e">
        <f>IF(#REF!="",0,VLOOKUP(#REF!,$CP$11:$CQ$16,2,0))</f>
        <v>#REF!</v>
      </c>
      <c r="D774" s="65" t="e">
        <f>IF(#REF!="",0,VLOOKUP(#REF!,$CX$11:$CY$26,2,0))</f>
        <v>#REF!</v>
      </c>
      <c r="E774" s="152" t="e">
        <f t="shared" si="131"/>
        <v>#REF!</v>
      </c>
      <c r="F774" s="155" t="e">
        <f>IF(#REF!="","",VLOOKUP(#REF!,#REF!,7,0))</f>
        <v>#REF!</v>
      </c>
      <c r="G774" s="201" t="e">
        <f>IF(OR(#REF!="",F774=""),"",ROUND(#REF!/10^3*F774,3))</f>
        <v>#REF!</v>
      </c>
      <c r="H774" s="201" t="e">
        <f>IF(#REF!&gt;0,#REF!*#REF!/1000,"")</f>
        <v>#REF!</v>
      </c>
      <c r="I774" s="201" t="e">
        <f>IF(#REF!&gt;0,#REF!*#REF!/1000,"")</f>
        <v>#REF!</v>
      </c>
      <c r="J774" s="51" t="e">
        <f>IF(#REF!="●","",IF(#REF!="","",#REF!))</f>
        <v>#REF!</v>
      </c>
      <c r="K774" s="51" t="e">
        <f>IF(#REF!="●","",IF(#REF!="","",#REF!))</f>
        <v>#REF!</v>
      </c>
      <c r="L774" s="74" t="e">
        <f t="shared" si="132"/>
        <v>#REF!</v>
      </c>
      <c r="M774" s="74" t="e">
        <f t="shared" si="133"/>
        <v>#REF!</v>
      </c>
      <c r="N774" s="201" t="e">
        <f>IF(ISNA(L774),"",L774*#REF!)</f>
        <v>#REF!</v>
      </c>
      <c r="O774" s="201" t="e">
        <f>IF(ISNA(M774),"",M774*#REF!)</f>
        <v>#REF!</v>
      </c>
      <c r="P774" s="78" t="e">
        <f>IF(#REF!&gt;0,DQ$6,"")</f>
        <v>#REF!</v>
      </c>
      <c r="Q774" s="99"/>
      <c r="R774" s="411"/>
      <c r="S774" s="412" t="e">
        <f>IF(OR(#REF!="",F774=""),"",ROUND(#REF!/10^3*F774,3))</f>
        <v>#REF!</v>
      </c>
      <c r="T774" s="412" t="e">
        <f>IF(#REF!&gt;0,#REF!*#REF!/1000,"")</f>
        <v>#REF!</v>
      </c>
      <c r="U774" s="412" t="e">
        <f>IF(#REF!&gt;0,#REF!*#REF!/1000,"")</f>
        <v>#REF!</v>
      </c>
      <c r="V774" s="413" t="e">
        <f>IF(OR(#REF!="●",#REF!="●"),"",IF(#REF!="","",#REF!))</f>
        <v>#REF!</v>
      </c>
      <c r="W774" s="413" t="e">
        <f>IF(OR(#REF!="●",#REF!="●"),"",IF(#REF!="","",#REF!))</f>
        <v>#REF!</v>
      </c>
      <c r="X774" s="412" t="e">
        <f>IF(ISNA(L774),"",L774*#REF!)</f>
        <v>#REF!</v>
      </c>
      <c r="Y774" s="412" t="e">
        <f>IF(ISNA(M774),"",M774*#REF!)</f>
        <v>#REF!</v>
      </c>
      <c r="Z774" s="414" t="e">
        <f>IF(#REF!&gt;0,DQ$6,"")</f>
        <v>#REF!</v>
      </c>
      <c r="AA774" s="95" t="e">
        <f>IF(#REF!="","",VLOOKUP(#REF!,#REF!,7,0))</f>
        <v>#REF!</v>
      </c>
      <c r="AB774" s="201" t="e">
        <f>IF(OR(#REF!="",AA774=""),"",ROUND(#REF!/10^3*AA774,3))</f>
        <v>#REF!</v>
      </c>
      <c r="AC774" s="201" t="e">
        <f>IF(#REF!&gt;0,#REF!*#REF!/1000,"")</f>
        <v>#REF!</v>
      </c>
      <c r="AD774" s="201" t="e">
        <f>IF(#REF!&gt;0,#REF!*#REF!/1000,"")</f>
        <v>#REF!</v>
      </c>
      <c r="AE774" s="74" t="e">
        <f t="shared" si="134"/>
        <v>#REF!</v>
      </c>
      <c r="AF774" s="74" t="e">
        <f t="shared" si="135"/>
        <v>#REF!</v>
      </c>
      <c r="AG774" s="201" t="e">
        <f>IF(ISNA(AE774),"",AE774*#REF!)</f>
        <v>#REF!</v>
      </c>
      <c r="AH774" s="201" t="e">
        <f>IF(ISNA(AF774),"",AF774*#REF!)</f>
        <v>#REF!</v>
      </c>
      <c r="AI774" s="78" t="e">
        <f>IF(#REF!&gt;0,DQ$23,"")</f>
        <v>#REF!</v>
      </c>
      <c r="AJ774" s="99"/>
      <c r="AK774" s="411"/>
      <c r="AL774" s="412" t="e">
        <f>IF(OR(#REF!="",F774=""),"",ROUND(#REF!/10^3*F774,3))</f>
        <v>#REF!</v>
      </c>
      <c r="AM774" s="412" t="e">
        <f>IF(#REF!&gt;0,#REF!*#REF!/1000,"")</f>
        <v>#REF!</v>
      </c>
      <c r="AN774" s="412" t="e">
        <f>IF(#REF!&gt;0,#REF!*#REF!/1000,"")</f>
        <v>#REF!</v>
      </c>
      <c r="AO774" s="413" t="e">
        <f>IF(OR(#REF!="●",#REF!="●",#REF!="●"),"",IF(#REF!="","",#REF!))</f>
        <v>#REF!</v>
      </c>
      <c r="AP774" s="413" t="e">
        <f>IF(OR(#REF!="●",#REF!="●",#REF!="●"),"",IF(#REF!="","",#REF!))</f>
        <v>#REF!</v>
      </c>
      <c r="AQ774" s="412" t="e">
        <f>IF(ISNA(L774),"",L774*#REF!)</f>
        <v>#REF!</v>
      </c>
      <c r="AR774" s="412" t="e">
        <f>IF(ISNA(M774),"",M774*#REF!)</f>
        <v>#REF!</v>
      </c>
      <c r="AS774" s="414" t="e">
        <f>IF(#REF!&gt;0,DQ$6,"")</f>
        <v>#REF!</v>
      </c>
      <c r="AT774" s="95" t="e">
        <f>IF(#REF!="","",VLOOKUP(#REF!,#REF!,7,0))</f>
        <v>#REF!</v>
      </c>
      <c r="AU774" s="201" t="e">
        <f>IF(OR(#REF!="",AT774=""),"",ROUND(#REF!/10^3*AT774,3))</f>
        <v>#REF!</v>
      </c>
      <c r="AV774" s="201" t="e">
        <f>IF(#REF!&gt;0,#REF!*#REF!/1000,"")</f>
        <v>#REF!</v>
      </c>
      <c r="AW774" s="201" t="e">
        <f>IF(#REF!&gt;0,#REF!*#REF!/1000,"")</f>
        <v>#REF!</v>
      </c>
      <c r="AX774" s="74" t="e">
        <f t="shared" si="136"/>
        <v>#REF!</v>
      </c>
      <c r="AY774" s="74" t="e">
        <f t="shared" si="137"/>
        <v>#REF!</v>
      </c>
      <c r="AZ774" s="201" t="e">
        <f>IF(ISNA(AX774),"",AX774*#REF!)</f>
        <v>#REF!</v>
      </c>
      <c r="BA774" s="201" t="e">
        <f>IF(ISNA(AY774),"",AY774*#REF!)</f>
        <v>#REF!</v>
      </c>
      <c r="BB774" s="78" t="e">
        <f>IF(#REF!&gt;0,DQ$40,"")</f>
        <v>#REF!</v>
      </c>
      <c r="BC774" s="99"/>
      <c r="BD774" s="650"/>
      <c r="BE774" s="652" t="e">
        <f>IF(OR(#REF!="",F774=""),"",ROUND(#REF!/10^3*F774,3))</f>
        <v>#REF!</v>
      </c>
      <c r="BF774" s="412" t="e">
        <f>IF(#REF!&gt;0,#REF!*#REF!/1000,"")</f>
        <v>#REF!</v>
      </c>
      <c r="BG774" s="412" t="e">
        <f>IF(#REF!&gt;0,#REF!*#REF!/1000,"")</f>
        <v>#REF!</v>
      </c>
      <c r="BH774" s="413" t="e">
        <f>IF(OR(#REF!="●",#REF!="●",#REF!="●",#REF!="●"),"",IF(#REF!="","",#REF!))</f>
        <v>#REF!</v>
      </c>
      <c r="BI774" s="413" t="e">
        <f>IF(OR(#REF!="●",#REF!="●",#REF!="●",#REF!="●"),"",IF(#REF!="","",#REF!))</f>
        <v>#REF!</v>
      </c>
      <c r="BJ774" s="412" t="e">
        <f>IF(ISNA(L774),"",L774*#REF!)</f>
        <v>#REF!</v>
      </c>
      <c r="BK774" s="412" t="e">
        <f>IF(ISNA(M774),"",M774*#REF!)</f>
        <v>#REF!</v>
      </c>
      <c r="BL774" s="415" t="e">
        <f>IF(#REF!&gt;0,DQ$6,"")</f>
        <v>#REF!</v>
      </c>
      <c r="BM774" s="361" t="e">
        <f>IF(#REF!="","",VLOOKUP(#REF!,#REF!,7,0))</f>
        <v>#REF!</v>
      </c>
      <c r="BN774" s="201" t="e">
        <f>IF(OR(#REF!="",BM774=""),"",ROUND(#REF!/10^3*BM774,3))</f>
        <v>#REF!</v>
      </c>
      <c r="BO774" s="201" t="e">
        <f>IF(#REF!&gt;0,#REF!*#REF!/1000,"")</f>
        <v>#REF!</v>
      </c>
      <c r="BP774" s="201" t="e">
        <f>IF(#REF!&gt;0,#REF!*#REF!/1000,"")</f>
        <v>#REF!</v>
      </c>
      <c r="BQ774" s="74" t="e">
        <f t="shared" si="138"/>
        <v>#REF!</v>
      </c>
      <c r="BR774" s="74" t="e">
        <f t="shared" si="139"/>
        <v>#REF!</v>
      </c>
      <c r="BS774" s="201" t="e">
        <f>IF(ISNA(BQ774),"",BQ774*#REF!)</f>
        <v>#REF!</v>
      </c>
      <c r="BT774" s="201" t="e">
        <f>IF(ISNA(BR774),"",BR774*#REF!)</f>
        <v>#REF!</v>
      </c>
      <c r="BU774" s="78" t="e">
        <f>IF(#REF!&gt;0,DQ$57,"")</f>
        <v>#REF!</v>
      </c>
      <c r="BV774" s="99"/>
      <c r="BW774" s="411"/>
      <c r="BX774" s="412" t="e">
        <f>IF(OR(#REF!="",F774=""),"",ROUND(#REF!/10^3*F774,3))</f>
        <v>#REF!</v>
      </c>
      <c r="BY774" s="412" t="e">
        <f>IF(#REF!&gt;0,#REF!*#REF!/1000,"")</f>
        <v>#REF!</v>
      </c>
      <c r="BZ774" s="412" t="e">
        <f>IF(#REF!&gt;0,#REF!*#REF!/1000,"")</f>
        <v>#REF!</v>
      </c>
      <c r="CA774" s="413" t="e">
        <f>IF(OR(#REF!="●",#REF!="●",#REF!="●",#REF!="●",#REF!="●"),"",IF(#REF!="","",#REF!))</f>
        <v>#REF!</v>
      </c>
      <c r="CB774" s="413" t="e">
        <f>IF(OR(#REF!="●",#REF!="●",#REF!="●",#REF!="●",#REF!="●"),"",IF(#REF!="","",#REF!))</f>
        <v>#REF!</v>
      </c>
      <c r="CC774" s="412" t="e">
        <f>IF(ISNA(L774),"",L774*#REF!)</f>
        <v>#REF!</v>
      </c>
      <c r="CD774" s="412" t="e">
        <f>IF(ISNA(M774),"",M774*#REF!)</f>
        <v>#REF!</v>
      </c>
      <c r="CE774" s="415" t="e">
        <f>IF(#REF!&gt;0,DQ$6,"")</f>
        <v>#REF!</v>
      </c>
      <c r="CF774" s="361" t="e">
        <f>IF(#REF!="","",VLOOKUP(#REF!,#REF!,7,0))</f>
        <v>#REF!</v>
      </c>
      <c r="CG774" s="201" t="e">
        <f>IF(OR(#REF!="",CF774=""),"",ROUND(#REF!/10^3*CF774,3))</f>
        <v>#REF!</v>
      </c>
      <c r="CH774" s="201" t="e">
        <f>IF(#REF!&gt;0,#REF!*#REF!/1000,"")</f>
        <v>#REF!</v>
      </c>
      <c r="CI774" s="201" t="e">
        <f>IF(#REF!&gt;0,#REF!*#REF!/1000,"")</f>
        <v>#REF!</v>
      </c>
      <c r="CJ774" s="74" t="e">
        <f t="shared" si="140"/>
        <v>#REF!</v>
      </c>
      <c r="CK774" s="74" t="e">
        <f t="shared" si="141"/>
        <v>#REF!</v>
      </c>
      <c r="CL774" s="201" t="e">
        <f>IF(ISNA(CJ774),"",CJ774*#REF!)</f>
        <v>#REF!</v>
      </c>
      <c r="CM774" s="201" t="e">
        <f>IF(ISNA(CK774),"",CK774*#REF!)</f>
        <v>#REF!</v>
      </c>
      <c r="CN774" s="101" t="e">
        <f>IF(#REF!&gt;0,DQ$57,"")</f>
        <v>#REF!</v>
      </c>
      <c r="CO774" s="84"/>
      <c r="CP774" s="2"/>
      <c r="CQ774" s="2"/>
      <c r="CR774" s="2"/>
      <c r="CS774" s="2"/>
      <c r="CT774" s="2"/>
      <c r="CU774" s="2"/>
      <c r="CV774" s="2"/>
      <c r="CX774" s="2"/>
      <c r="CY774" s="2"/>
      <c r="CZ774" s="2"/>
      <c r="DA774" s="2"/>
      <c r="DB774" s="2"/>
      <c r="DC774" s="2"/>
      <c r="DD774" s="2"/>
      <c r="DE774" s="2"/>
      <c r="DF774" s="2"/>
    </row>
    <row r="775" spans="2:110" ht="18" customHeight="1">
      <c r="B775" s="151" t="e">
        <f>IF(#REF!="","",VLOOKUP(#REF!,$CX$11:$DG$26,9,0))</f>
        <v>#REF!</v>
      </c>
      <c r="C775" s="64" t="e">
        <f>IF(#REF!="",0,VLOOKUP(#REF!,$CP$11:$CQ$16,2,0))</f>
        <v>#REF!</v>
      </c>
      <c r="D775" s="65" t="e">
        <f>IF(#REF!="",0,VLOOKUP(#REF!,$CX$11:$CY$26,2,0))</f>
        <v>#REF!</v>
      </c>
      <c r="E775" s="152" t="e">
        <f t="shared" si="131"/>
        <v>#REF!</v>
      </c>
      <c r="F775" s="155" t="e">
        <f>IF(#REF!="","",VLOOKUP(#REF!,#REF!,7,0))</f>
        <v>#REF!</v>
      </c>
      <c r="G775" s="201" t="e">
        <f>IF(OR(#REF!="",F775=""),"",ROUND(#REF!/10^3*F775,3))</f>
        <v>#REF!</v>
      </c>
      <c r="H775" s="201" t="e">
        <f>IF(#REF!&gt;0,#REF!*#REF!/1000,"")</f>
        <v>#REF!</v>
      </c>
      <c r="I775" s="201" t="e">
        <f>IF(#REF!&gt;0,#REF!*#REF!/1000,"")</f>
        <v>#REF!</v>
      </c>
      <c r="J775" s="51" t="e">
        <f>IF(#REF!="●","",IF(#REF!="","",#REF!))</f>
        <v>#REF!</v>
      </c>
      <c r="K775" s="51" t="e">
        <f>IF(#REF!="●","",IF(#REF!="","",#REF!))</f>
        <v>#REF!</v>
      </c>
      <c r="L775" s="74" t="e">
        <f t="shared" si="132"/>
        <v>#REF!</v>
      </c>
      <c r="M775" s="74" t="e">
        <f t="shared" si="133"/>
        <v>#REF!</v>
      </c>
      <c r="N775" s="201" t="e">
        <f>IF(ISNA(L775),"",L775*#REF!)</f>
        <v>#REF!</v>
      </c>
      <c r="O775" s="201" t="e">
        <f>IF(ISNA(M775),"",M775*#REF!)</f>
        <v>#REF!</v>
      </c>
      <c r="P775" s="78" t="e">
        <f>IF(#REF!&gt;0,DQ$6,"")</f>
        <v>#REF!</v>
      </c>
      <c r="Q775" s="99"/>
      <c r="R775" s="411"/>
      <c r="S775" s="412" t="e">
        <f>IF(OR(#REF!="",F775=""),"",ROUND(#REF!/10^3*F775,3))</f>
        <v>#REF!</v>
      </c>
      <c r="T775" s="412" t="e">
        <f>IF(#REF!&gt;0,#REF!*#REF!/1000,"")</f>
        <v>#REF!</v>
      </c>
      <c r="U775" s="412" t="e">
        <f>IF(#REF!&gt;0,#REF!*#REF!/1000,"")</f>
        <v>#REF!</v>
      </c>
      <c r="V775" s="413" t="e">
        <f>IF(OR(#REF!="●",#REF!="●"),"",IF(#REF!="","",#REF!))</f>
        <v>#REF!</v>
      </c>
      <c r="W775" s="413" t="e">
        <f>IF(OR(#REF!="●",#REF!="●"),"",IF(#REF!="","",#REF!))</f>
        <v>#REF!</v>
      </c>
      <c r="X775" s="412" t="e">
        <f>IF(ISNA(L775),"",L775*#REF!)</f>
        <v>#REF!</v>
      </c>
      <c r="Y775" s="412" t="e">
        <f>IF(ISNA(M775),"",M775*#REF!)</f>
        <v>#REF!</v>
      </c>
      <c r="Z775" s="414" t="e">
        <f>IF(#REF!&gt;0,DQ$6,"")</f>
        <v>#REF!</v>
      </c>
      <c r="AA775" s="95" t="e">
        <f>IF(#REF!="","",VLOOKUP(#REF!,#REF!,7,0))</f>
        <v>#REF!</v>
      </c>
      <c r="AB775" s="201" t="e">
        <f>IF(OR(#REF!="",AA775=""),"",ROUND(#REF!/10^3*AA775,3))</f>
        <v>#REF!</v>
      </c>
      <c r="AC775" s="201" t="e">
        <f>IF(#REF!&gt;0,#REF!*#REF!/1000,"")</f>
        <v>#REF!</v>
      </c>
      <c r="AD775" s="201" t="e">
        <f>IF(#REF!&gt;0,#REF!*#REF!/1000,"")</f>
        <v>#REF!</v>
      </c>
      <c r="AE775" s="74" t="e">
        <f t="shared" si="134"/>
        <v>#REF!</v>
      </c>
      <c r="AF775" s="74" t="e">
        <f t="shared" si="135"/>
        <v>#REF!</v>
      </c>
      <c r="AG775" s="201" t="e">
        <f>IF(ISNA(AE775),"",AE775*#REF!)</f>
        <v>#REF!</v>
      </c>
      <c r="AH775" s="201" t="e">
        <f>IF(ISNA(AF775),"",AF775*#REF!)</f>
        <v>#REF!</v>
      </c>
      <c r="AI775" s="78" t="e">
        <f>IF(#REF!&gt;0,DQ$23,"")</f>
        <v>#REF!</v>
      </c>
      <c r="AJ775" s="99"/>
      <c r="AK775" s="411"/>
      <c r="AL775" s="412" t="e">
        <f>IF(OR(#REF!="",F775=""),"",ROUND(#REF!/10^3*F775,3))</f>
        <v>#REF!</v>
      </c>
      <c r="AM775" s="412" t="e">
        <f>IF(#REF!&gt;0,#REF!*#REF!/1000,"")</f>
        <v>#REF!</v>
      </c>
      <c r="AN775" s="412" t="e">
        <f>IF(#REF!&gt;0,#REF!*#REF!/1000,"")</f>
        <v>#REF!</v>
      </c>
      <c r="AO775" s="413" t="e">
        <f>IF(OR(#REF!="●",#REF!="●",#REF!="●"),"",IF(#REF!="","",#REF!))</f>
        <v>#REF!</v>
      </c>
      <c r="AP775" s="413" t="e">
        <f>IF(OR(#REF!="●",#REF!="●",#REF!="●"),"",IF(#REF!="","",#REF!))</f>
        <v>#REF!</v>
      </c>
      <c r="AQ775" s="412" t="e">
        <f>IF(ISNA(L775),"",L775*#REF!)</f>
        <v>#REF!</v>
      </c>
      <c r="AR775" s="412" t="e">
        <f>IF(ISNA(M775),"",M775*#REF!)</f>
        <v>#REF!</v>
      </c>
      <c r="AS775" s="414" t="e">
        <f>IF(#REF!&gt;0,DQ$6,"")</f>
        <v>#REF!</v>
      </c>
      <c r="AT775" s="95" t="e">
        <f>IF(#REF!="","",VLOOKUP(#REF!,#REF!,7,0))</f>
        <v>#REF!</v>
      </c>
      <c r="AU775" s="201" t="e">
        <f>IF(OR(#REF!="",AT775=""),"",ROUND(#REF!/10^3*AT775,3))</f>
        <v>#REF!</v>
      </c>
      <c r="AV775" s="201" t="e">
        <f>IF(#REF!&gt;0,#REF!*#REF!/1000,"")</f>
        <v>#REF!</v>
      </c>
      <c r="AW775" s="201" t="e">
        <f>IF(#REF!&gt;0,#REF!*#REF!/1000,"")</f>
        <v>#REF!</v>
      </c>
      <c r="AX775" s="74" t="e">
        <f t="shared" si="136"/>
        <v>#REF!</v>
      </c>
      <c r="AY775" s="74" t="e">
        <f t="shared" si="137"/>
        <v>#REF!</v>
      </c>
      <c r="AZ775" s="201" t="e">
        <f>IF(ISNA(AX775),"",AX775*#REF!)</f>
        <v>#REF!</v>
      </c>
      <c r="BA775" s="201" t="e">
        <f>IF(ISNA(AY775),"",AY775*#REF!)</f>
        <v>#REF!</v>
      </c>
      <c r="BB775" s="78" t="e">
        <f>IF(#REF!&gt;0,DQ$40,"")</f>
        <v>#REF!</v>
      </c>
      <c r="BC775" s="99"/>
      <c r="BD775" s="650"/>
      <c r="BE775" s="652" t="e">
        <f>IF(OR(#REF!="",F775=""),"",ROUND(#REF!/10^3*F775,3))</f>
        <v>#REF!</v>
      </c>
      <c r="BF775" s="412" t="e">
        <f>IF(#REF!&gt;0,#REF!*#REF!/1000,"")</f>
        <v>#REF!</v>
      </c>
      <c r="BG775" s="412" t="e">
        <f>IF(#REF!&gt;0,#REF!*#REF!/1000,"")</f>
        <v>#REF!</v>
      </c>
      <c r="BH775" s="413" t="e">
        <f>IF(OR(#REF!="●",#REF!="●",#REF!="●",#REF!="●"),"",IF(#REF!="","",#REF!))</f>
        <v>#REF!</v>
      </c>
      <c r="BI775" s="413" t="e">
        <f>IF(OR(#REF!="●",#REF!="●",#REF!="●",#REF!="●"),"",IF(#REF!="","",#REF!))</f>
        <v>#REF!</v>
      </c>
      <c r="BJ775" s="412" t="e">
        <f>IF(ISNA(L775),"",L775*#REF!)</f>
        <v>#REF!</v>
      </c>
      <c r="BK775" s="412" t="e">
        <f>IF(ISNA(M775),"",M775*#REF!)</f>
        <v>#REF!</v>
      </c>
      <c r="BL775" s="415" t="e">
        <f>IF(#REF!&gt;0,DQ$6,"")</f>
        <v>#REF!</v>
      </c>
      <c r="BM775" s="361" t="e">
        <f>IF(#REF!="","",VLOOKUP(#REF!,#REF!,7,0))</f>
        <v>#REF!</v>
      </c>
      <c r="BN775" s="201" t="e">
        <f>IF(OR(#REF!="",BM775=""),"",ROUND(#REF!/10^3*BM775,3))</f>
        <v>#REF!</v>
      </c>
      <c r="BO775" s="201" t="e">
        <f>IF(#REF!&gt;0,#REF!*#REF!/1000,"")</f>
        <v>#REF!</v>
      </c>
      <c r="BP775" s="201" t="e">
        <f>IF(#REF!&gt;0,#REF!*#REF!/1000,"")</f>
        <v>#REF!</v>
      </c>
      <c r="BQ775" s="74" t="e">
        <f t="shared" si="138"/>
        <v>#REF!</v>
      </c>
      <c r="BR775" s="74" t="e">
        <f t="shared" si="139"/>
        <v>#REF!</v>
      </c>
      <c r="BS775" s="201" t="e">
        <f>IF(ISNA(BQ775),"",BQ775*#REF!)</f>
        <v>#REF!</v>
      </c>
      <c r="BT775" s="201" t="e">
        <f>IF(ISNA(BR775),"",BR775*#REF!)</f>
        <v>#REF!</v>
      </c>
      <c r="BU775" s="78" t="e">
        <f>IF(#REF!&gt;0,DQ$57,"")</f>
        <v>#REF!</v>
      </c>
      <c r="BV775" s="99"/>
      <c r="BW775" s="411"/>
      <c r="BX775" s="412" t="e">
        <f>IF(OR(#REF!="",F775=""),"",ROUND(#REF!/10^3*F775,3))</f>
        <v>#REF!</v>
      </c>
      <c r="BY775" s="412" t="e">
        <f>IF(#REF!&gt;0,#REF!*#REF!/1000,"")</f>
        <v>#REF!</v>
      </c>
      <c r="BZ775" s="412" t="e">
        <f>IF(#REF!&gt;0,#REF!*#REF!/1000,"")</f>
        <v>#REF!</v>
      </c>
      <c r="CA775" s="413" t="e">
        <f>IF(OR(#REF!="●",#REF!="●",#REF!="●",#REF!="●",#REF!="●"),"",IF(#REF!="","",#REF!))</f>
        <v>#REF!</v>
      </c>
      <c r="CB775" s="413" t="e">
        <f>IF(OR(#REF!="●",#REF!="●",#REF!="●",#REF!="●",#REF!="●"),"",IF(#REF!="","",#REF!))</f>
        <v>#REF!</v>
      </c>
      <c r="CC775" s="412" t="e">
        <f>IF(ISNA(L775),"",L775*#REF!)</f>
        <v>#REF!</v>
      </c>
      <c r="CD775" s="412" t="e">
        <f>IF(ISNA(M775),"",M775*#REF!)</f>
        <v>#REF!</v>
      </c>
      <c r="CE775" s="415" t="e">
        <f>IF(#REF!&gt;0,DQ$6,"")</f>
        <v>#REF!</v>
      </c>
      <c r="CF775" s="361" t="e">
        <f>IF(#REF!="","",VLOOKUP(#REF!,#REF!,7,0))</f>
        <v>#REF!</v>
      </c>
      <c r="CG775" s="201" t="e">
        <f>IF(OR(#REF!="",CF775=""),"",ROUND(#REF!/10^3*CF775,3))</f>
        <v>#REF!</v>
      </c>
      <c r="CH775" s="201" t="e">
        <f>IF(#REF!&gt;0,#REF!*#REF!/1000,"")</f>
        <v>#REF!</v>
      </c>
      <c r="CI775" s="201" t="e">
        <f>IF(#REF!&gt;0,#REF!*#REF!/1000,"")</f>
        <v>#REF!</v>
      </c>
      <c r="CJ775" s="74" t="e">
        <f t="shared" si="140"/>
        <v>#REF!</v>
      </c>
      <c r="CK775" s="74" t="e">
        <f t="shared" si="141"/>
        <v>#REF!</v>
      </c>
      <c r="CL775" s="201" t="e">
        <f>IF(ISNA(CJ775),"",CJ775*#REF!)</f>
        <v>#REF!</v>
      </c>
      <c r="CM775" s="201" t="e">
        <f>IF(ISNA(CK775),"",CK775*#REF!)</f>
        <v>#REF!</v>
      </c>
      <c r="CN775" s="101" t="e">
        <f>IF(#REF!&gt;0,DQ$57,"")</f>
        <v>#REF!</v>
      </c>
      <c r="CO775" s="84"/>
      <c r="CP775" s="2"/>
      <c r="CQ775" s="2"/>
      <c r="CR775" s="2"/>
      <c r="CS775" s="2"/>
      <c r="CT775" s="2"/>
      <c r="CU775" s="2"/>
      <c r="CV775" s="2"/>
      <c r="CX775" s="2"/>
      <c r="CY775" s="2"/>
      <c r="CZ775" s="2"/>
      <c r="DA775" s="2"/>
      <c r="DB775" s="2"/>
      <c r="DC775" s="2"/>
      <c r="DD775" s="2"/>
      <c r="DE775" s="2"/>
      <c r="DF775" s="2"/>
    </row>
    <row r="776" spans="2:110" ht="18" customHeight="1">
      <c r="B776" s="151" t="e">
        <f>IF(#REF!="","",VLOOKUP(#REF!,$CX$11:$DG$26,9,0))</f>
        <v>#REF!</v>
      </c>
      <c r="C776" s="64" t="e">
        <f>IF(#REF!="",0,VLOOKUP(#REF!,$CP$11:$CQ$16,2,0))</f>
        <v>#REF!</v>
      </c>
      <c r="D776" s="65" t="e">
        <f>IF(#REF!="",0,VLOOKUP(#REF!,$CX$11:$CY$26,2,0))</f>
        <v>#REF!</v>
      </c>
      <c r="E776" s="152" t="e">
        <f t="shared" si="131"/>
        <v>#REF!</v>
      </c>
      <c r="F776" s="155" t="e">
        <f>IF(#REF!="","",VLOOKUP(#REF!,#REF!,7,0))</f>
        <v>#REF!</v>
      </c>
      <c r="G776" s="201" t="e">
        <f>IF(OR(#REF!="",F776=""),"",ROUND(#REF!/10^3*F776,3))</f>
        <v>#REF!</v>
      </c>
      <c r="H776" s="201" t="e">
        <f>IF(#REF!&gt;0,#REF!*#REF!/1000,"")</f>
        <v>#REF!</v>
      </c>
      <c r="I776" s="201" t="e">
        <f>IF(#REF!&gt;0,#REF!*#REF!/1000,"")</f>
        <v>#REF!</v>
      </c>
      <c r="J776" s="51" t="e">
        <f>IF(#REF!="●","",IF(#REF!="","",#REF!))</f>
        <v>#REF!</v>
      </c>
      <c r="K776" s="51" t="e">
        <f>IF(#REF!="●","",IF(#REF!="","",#REF!))</f>
        <v>#REF!</v>
      </c>
      <c r="L776" s="74" t="e">
        <f t="shared" si="132"/>
        <v>#REF!</v>
      </c>
      <c r="M776" s="74" t="e">
        <f t="shared" si="133"/>
        <v>#REF!</v>
      </c>
      <c r="N776" s="201" t="e">
        <f>IF(ISNA(L776),"",L776*#REF!)</f>
        <v>#REF!</v>
      </c>
      <c r="O776" s="201" t="e">
        <f>IF(ISNA(M776),"",M776*#REF!)</f>
        <v>#REF!</v>
      </c>
      <c r="P776" s="78" t="e">
        <f>IF(#REF!&gt;0,DQ$6,"")</f>
        <v>#REF!</v>
      </c>
      <c r="Q776" s="99"/>
      <c r="R776" s="411"/>
      <c r="S776" s="412" t="e">
        <f>IF(OR(#REF!="",F776=""),"",ROUND(#REF!/10^3*F776,3))</f>
        <v>#REF!</v>
      </c>
      <c r="T776" s="412" t="e">
        <f>IF(#REF!&gt;0,#REF!*#REF!/1000,"")</f>
        <v>#REF!</v>
      </c>
      <c r="U776" s="412" t="e">
        <f>IF(#REF!&gt;0,#REF!*#REF!/1000,"")</f>
        <v>#REF!</v>
      </c>
      <c r="V776" s="413" t="e">
        <f>IF(OR(#REF!="●",#REF!="●"),"",IF(#REF!="","",#REF!))</f>
        <v>#REF!</v>
      </c>
      <c r="W776" s="413" t="e">
        <f>IF(OR(#REF!="●",#REF!="●"),"",IF(#REF!="","",#REF!))</f>
        <v>#REF!</v>
      </c>
      <c r="X776" s="412" t="e">
        <f>IF(ISNA(L776),"",L776*#REF!)</f>
        <v>#REF!</v>
      </c>
      <c r="Y776" s="412" t="e">
        <f>IF(ISNA(M776),"",M776*#REF!)</f>
        <v>#REF!</v>
      </c>
      <c r="Z776" s="414" t="e">
        <f>IF(#REF!&gt;0,DQ$6,"")</f>
        <v>#REF!</v>
      </c>
      <c r="AA776" s="95" t="e">
        <f>IF(#REF!="","",VLOOKUP(#REF!,#REF!,7,0))</f>
        <v>#REF!</v>
      </c>
      <c r="AB776" s="201" t="e">
        <f>IF(OR(#REF!="",AA776=""),"",ROUND(#REF!/10^3*AA776,3))</f>
        <v>#REF!</v>
      </c>
      <c r="AC776" s="201" t="e">
        <f>IF(#REF!&gt;0,#REF!*#REF!/1000,"")</f>
        <v>#REF!</v>
      </c>
      <c r="AD776" s="201" t="e">
        <f>IF(#REF!&gt;0,#REF!*#REF!/1000,"")</f>
        <v>#REF!</v>
      </c>
      <c r="AE776" s="74" t="e">
        <f t="shared" si="134"/>
        <v>#REF!</v>
      </c>
      <c r="AF776" s="74" t="e">
        <f t="shared" si="135"/>
        <v>#REF!</v>
      </c>
      <c r="AG776" s="201" t="e">
        <f>IF(ISNA(AE776),"",AE776*#REF!)</f>
        <v>#REF!</v>
      </c>
      <c r="AH776" s="201" t="e">
        <f>IF(ISNA(AF776),"",AF776*#REF!)</f>
        <v>#REF!</v>
      </c>
      <c r="AI776" s="78" t="e">
        <f>IF(#REF!&gt;0,DQ$23,"")</f>
        <v>#REF!</v>
      </c>
      <c r="AJ776" s="99"/>
      <c r="AK776" s="411"/>
      <c r="AL776" s="412" t="e">
        <f>IF(OR(#REF!="",F776=""),"",ROUND(#REF!/10^3*F776,3))</f>
        <v>#REF!</v>
      </c>
      <c r="AM776" s="412" t="e">
        <f>IF(#REF!&gt;0,#REF!*#REF!/1000,"")</f>
        <v>#REF!</v>
      </c>
      <c r="AN776" s="412" t="e">
        <f>IF(#REF!&gt;0,#REF!*#REF!/1000,"")</f>
        <v>#REF!</v>
      </c>
      <c r="AO776" s="413" t="e">
        <f>IF(OR(#REF!="●",#REF!="●",#REF!="●"),"",IF(#REF!="","",#REF!))</f>
        <v>#REF!</v>
      </c>
      <c r="AP776" s="413" t="e">
        <f>IF(OR(#REF!="●",#REF!="●",#REF!="●"),"",IF(#REF!="","",#REF!))</f>
        <v>#REF!</v>
      </c>
      <c r="AQ776" s="412" t="e">
        <f>IF(ISNA(L776),"",L776*#REF!)</f>
        <v>#REF!</v>
      </c>
      <c r="AR776" s="412" t="e">
        <f>IF(ISNA(M776),"",M776*#REF!)</f>
        <v>#REF!</v>
      </c>
      <c r="AS776" s="414" t="e">
        <f>IF(#REF!&gt;0,DQ$6,"")</f>
        <v>#REF!</v>
      </c>
      <c r="AT776" s="95" t="e">
        <f>IF(#REF!="","",VLOOKUP(#REF!,#REF!,7,0))</f>
        <v>#REF!</v>
      </c>
      <c r="AU776" s="201" t="e">
        <f>IF(OR(#REF!="",AT776=""),"",ROUND(#REF!/10^3*AT776,3))</f>
        <v>#REF!</v>
      </c>
      <c r="AV776" s="201" t="e">
        <f>IF(#REF!&gt;0,#REF!*#REF!/1000,"")</f>
        <v>#REF!</v>
      </c>
      <c r="AW776" s="201" t="e">
        <f>IF(#REF!&gt;0,#REF!*#REF!/1000,"")</f>
        <v>#REF!</v>
      </c>
      <c r="AX776" s="74" t="e">
        <f t="shared" si="136"/>
        <v>#REF!</v>
      </c>
      <c r="AY776" s="74" t="e">
        <f t="shared" si="137"/>
        <v>#REF!</v>
      </c>
      <c r="AZ776" s="201" t="e">
        <f>IF(ISNA(AX776),"",AX776*#REF!)</f>
        <v>#REF!</v>
      </c>
      <c r="BA776" s="201" t="e">
        <f>IF(ISNA(AY776),"",AY776*#REF!)</f>
        <v>#REF!</v>
      </c>
      <c r="BB776" s="78" t="e">
        <f>IF(#REF!&gt;0,DQ$40,"")</f>
        <v>#REF!</v>
      </c>
      <c r="BC776" s="99"/>
      <c r="BD776" s="650"/>
      <c r="BE776" s="652" t="e">
        <f>IF(OR(#REF!="",F776=""),"",ROUND(#REF!/10^3*F776,3))</f>
        <v>#REF!</v>
      </c>
      <c r="BF776" s="412" t="e">
        <f>IF(#REF!&gt;0,#REF!*#REF!/1000,"")</f>
        <v>#REF!</v>
      </c>
      <c r="BG776" s="412" t="e">
        <f>IF(#REF!&gt;0,#REF!*#REF!/1000,"")</f>
        <v>#REF!</v>
      </c>
      <c r="BH776" s="413" t="e">
        <f>IF(OR(#REF!="●",#REF!="●",#REF!="●",#REF!="●"),"",IF(#REF!="","",#REF!))</f>
        <v>#REF!</v>
      </c>
      <c r="BI776" s="413" t="e">
        <f>IF(OR(#REF!="●",#REF!="●",#REF!="●",#REF!="●"),"",IF(#REF!="","",#REF!))</f>
        <v>#REF!</v>
      </c>
      <c r="BJ776" s="412" t="e">
        <f>IF(ISNA(L776),"",L776*#REF!)</f>
        <v>#REF!</v>
      </c>
      <c r="BK776" s="412" t="e">
        <f>IF(ISNA(M776),"",M776*#REF!)</f>
        <v>#REF!</v>
      </c>
      <c r="BL776" s="415" t="e">
        <f>IF(#REF!&gt;0,DQ$6,"")</f>
        <v>#REF!</v>
      </c>
      <c r="BM776" s="361" t="e">
        <f>IF(#REF!="","",VLOOKUP(#REF!,#REF!,7,0))</f>
        <v>#REF!</v>
      </c>
      <c r="BN776" s="201" t="e">
        <f>IF(OR(#REF!="",BM776=""),"",ROUND(#REF!/10^3*BM776,3))</f>
        <v>#REF!</v>
      </c>
      <c r="BO776" s="201" t="e">
        <f>IF(#REF!&gt;0,#REF!*#REF!/1000,"")</f>
        <v>#REF!</v>
      </c>
      <c r="BP776" s="201" t="e">
        <f>IF(#REF!&gt;0,#REF!*#REF!/1000,"")</f>
        <v>#REF!</v>
      </c>
      <c r="BQ776" s="74" t="e">
        <f t="shared" si="138"/>
        <v>#REF!</v>
      </c>
      <c r="BR776" s="74" t="e">
        <f t="shared" si="139"/>
        <v>#REF!</v>
      </c>
      <c r="BS776" s="201" t="e">
        <f>IF(ISNA(BQ776),"",BQ776*#REF!)</f>
        <v>#REF!</v>
      </c>
      <c r="BT776" s="201" t="e">
        <f>IF(ISNA(BR776),"",BR776*#REF!)</f>
        <v>#REF!</v>
      </c>
      <c r="BU776" s="78" t="e">
        <f>IF(#REF!&gt;0,DQ$57,"")</f>
        <v>#REF!</v>
      </c>
      <c r="BV776" s="99"/>
      <c r="BW776" s="411"/>
      <c r="BX776" s="412" t="e">
        <f>IF(OR(#REF!="",F776=""),"",ROUND(#REF!/10^3*F776,3))</f>
        <v>#REF!</v>
      </c>
      <c r="BY776" s="412" t="e">
        <f>IF(#REF!&gt;0,#REF!*#REF!/1000,"")</f>
        <v>#REF!</v>
      </c>
      <c r="BZ776" s="412" t="e">
        <f>IF(#REF!&gt;0,#REF!*#REF!/1000,"")</f>
        <v>#REF!</v>
      </c>
      <c r="CA776" s="413" t="e">
        <f>IF(OR(#REF!="●",#REF!="●",#REF!="●",#REF!="●",#REF!="●"),"",IF(#REF!="","",#REF!))</f>
        <v>#REF!</v>
      </c>
      <c r="CB776" s="413" t="e">
        <f>IF(OR(#REF!="●",#REF!="●",#REF!="●",#REF!="●",#REF!="●"),"",IF(#REF!="","",#REF!))</f>
        <v>#REF!</v>
      </c>
      <c r="CC776" s="412" t="e">
        <f>IF(ISNA(L776),"",L776*#REF!)</f>
        <v>#REF!</v>
      </c>
      <c r="CD776" s="412" t="e">
        <f>IF(ISNA(M776),"",M776*#REF!)</f>
        <v>#REF!</v>
      </c>
      <c r="CE776" s="415" t="e">
        <f>IF(#REF!&gt;0,DQ$6,"")</f>
        <v>#REF!</v>
      </c>
      <c r="CF776" s="361" t="e">
        <f>IF(#REF!="","",VLOOKUP(#REF!,#REF!,7,0))</f>
        <v>#REF!</v>
      </c>
      <c r="CG776" s="201" t="e">
        <f>IF(OR(#REF!="",CF776=""),"",ROUND(#REF!/10^3*CF776,3))</f>
        <v>#REF!</v>
      </c>
      <c r="CH776" s="201" t="e">
        <f>IF(#REF!&gt;0,#REF!*#REF!/1000,"")</f>
        <v>#REF!</v>
      </c>
      <c r="CI776" s="201" t="e">
        <f>IF(#REF!&gt;0,#REF!*#REF!/1000,"")</f>
        <v>#REF!</v>
      </c>
      <c r="CJ776" s="74" t="e">
        <f t="shared" si="140"/>
        <v>#REF!</v>
      </c>
      <c r="CK776" s="74" t="e">
        <f t="shared" si="141"/>
        <v>#REF!</v>
      </c>
      <c r="CL776" s="201" t="e">
        <f>IF(ISNA(CJ776),"",CJ776*#REF!)</f>
        <v>#REF!</v>
      </c>
      <c r="CM776" s="201" t="e">
        <f>IF(ISNA(CK776),"",CK776*#REF!)</f>
        <v>#REF!</v>
      </c>
      <c r="CN776" s="101" t="e">
        <f>IF(#REF!&gt;0,DQ$57,"")</f>
        <v>#REF!</v>
      </c>
      <c r="CO776" s="84"/>
      <c r="CP776" s="2"/>
      <c r="CQ776" s="2"/>
      <c r="CR776" s="2"/>
      <c r="CS776" s="2"/>
      <c r="CT776" s="2"/>
      <c r="CU776" s="2"/>
      <c r="CV776" s="2"/>
      <c r="CX776" s="2"/>
      <c r="CY776" s="2"/>
      <c r="CZ776" s="2"/>
      <c r="DA776" s="2"/>
      <c r="DB776" s="2"/>
      <c r="DC776" s="2"/>
      <c r="DD776" s="2"/>
      <c r="DE776" s="2"/>
      <c r="DF776" s="2"/>
    </row>
    <row r="777" spans="2:110" ht="18" customHeight="1">
      <c r="B777" s="151" t="e">
        <f>IF(#REF!="","",VLOOKUP(#REF!,$CX$11:$DG$26,9,0))</f>
        <v>#REF!</v>
      </c>
      <c r="C777" s="64" t="e">
        <f>IF(#REF!="",0,VLOOKUP(#REF!,$CP$11:$CQ$16,2,0))</f>
        <v>#REF!</v>
      </c>
      <c r="D777" s="65" t="e">
        <f>IF(#REF!="",0,VLOOKUP(#REF!,$CX$11:$CY$26,2,0))</f>
        <v>#REF!</v>
      </c>
      <c r="E777" s="152" t="e">
        <f t="shared" si="131"/>
        <v>#REF!</v>
      </c>
      <c r="F777" s="155" t="e">
        <f>IF(#REF!="","",VLOOKUP(#REF!,#REF!,7,0))</f>
        <v>#REF!</v>
      </c>
      <c r="G777" s="201" t="e">
        <f>IF(OR(#REF!="",F777=""),"",ROUND(#REF!/10^3*F777,3))</f>
        <v>#REF!</v>
      </c>
      <c r="H777" s="201" t="e">
        <f>IF(#REF!&gt;0,#REF!*#REF!/1000,"")</f>
        <v>#REF!</v>
      </c>
      <c r="I777" s="201" t="e">
        <f>IF(#REF!&gt;0,#REF!*#REF!/1000,"")</f>
        <v>#REF!</v>
      </c>
      <c r="J777" s="51" t="e">
        <f>IF(#REF!="●","",IF(#REF!="","",#REF!))</f>
        <v>#REF!</v>
      </c>
      <c r="K777" s="51" t="e">
        <f>IF(#REF!="●","",IF(#REF!="","",#REF!))</f>
        <v>#REF!</v>
      </c>
      <c r="L777" s="74" t="e">
        <f t="shared" si="132"/>
        <v>#REF!</v>
      </c>
      <c r="M777" s="74" t="e">
        <f t="shared" si="133"/>
        <v>#REF!</v>
      </c>
      <c r="N777" s="201" t="e">
        <f>IF(ISNA(L777),"",L777*#REF!)</f>
        <v>#REF!</v>
      </c>
      <c r="O777" s="201" t="e">
        <f>IF(ISNA(M777),"",M777*#REF!)</f>
        <v>#REF!</v>
      </c>
      <c r="P777" s="78" t="e">
        <f>IF(#REF!&gt;0,DQ$6,"")</f>
        <v>#REF!</v>
      </c>
      <c r="Q777" s="99"/>
      <c r="R777" s="411"/>
      <c r="S777" s="412" t="e">
        <f>IF(OR(#REF!="",F777=""),"",ROUND(#REF!/10^3*F777,3))</f>
        <v>#REF!</v>
      </c>
      <c r="T777" s="412" t="e">
        <f>IF(#REF!&gt;0,#REF!*#REF!/1000,"")</f>
        <v>#REF!</v>
      </c>
      <c r="U777" s="412" t="e">
        <f>IF(#REF!&gt;0,#REF!*#REF!/1000,"")</f>
        <v>#REF!</v>
      </c>
      <c r="V777" s="413" t="e">
        <f>IF(OR(#REF!="●",#REF!="●"),"",IF(#REF!="","",#REF!))</f>
        <v>#REF!</v>
      </c>
      <c r="W777" s="413" t="e">
        <f>IF(OR(#REF!="●",#REF!="●"),"",IF(#REF!="","",#REF!))</f>
        <v>#REF!</v>
      </c>
      <c r="X777" s="412" t="e">
        <f>IF(ISNA(L777),"",L777*#REF!)</f>
        <v>#REF!</v>
      </c>
      <c r="Y777" s="412" t="e">
        <f>IF(ISNA(M777),"",M777*#REF!)</f>
        <v>#REF!</v>
      </c>
      <c r="Z777" s="414" t="e">
        <f>IF(#REF!&gt;0,DQ$6,"")</f>
        <v>#REF!</v>
      </c>
      <c r="AA777" s="95" t="e">
        <f>IF(#REF!="","",VLOOKUP(#REF!,#REF!,7,0))</f>
        <v>#REF!</v>
      </c>
      <c r="AB777" s="201" t="e">
        <f>IF(OR(#REF!="",AA777=""),"",ROUND(#REF!/10^3*AA777,3))</f>
        <v>#REF!</v>
      </c>
      <c r="AC777" s="201" t="e">
        <f>IF(#REF!&gt;0,#REF!*#REF!/1000,"")</f>
        <v>#REF!</v>
      </c>
      <c r="AD777" s="201" t="e">
        <f>IF(#REF!&gt;0,#REF!*#REF!/1000,"")</f>
        <v>#REF!</v>
      </c>
      <c r="AE777" s="74" t="e">
        <f t="shared" si="134"/>
        <v>#REF!</v>
      </c>
      <c r="AF777" s="74" t="e">
        <f t="shared" si="135"/>
        <v>#REF!</v>
      </c>
      <c r="AG777" s="201" t="e">
        <f>IF(ISNA(AE777),"",AE777*#REF!)</f>
        <v>#REF!</v>
      </c>
      <c r="AH777" s="201" t="e">
        <f>IF(ISNA(AF777),"",AF777*#REF!)</f>
        <v>#REF!</v>
      </c>
      <c r="AI777" s="78" t="e">
        <f>IF(#REF!&gt;0,DQ$23,"")</f>
        <v>#REF!</v>
      </c>
      <c r="AJ777" s="99"/>
      <c r="AK777" s="411"/>
      <c r="AL777" s="412" t="e">
        <f>IF(OR(#REF!="",F777=""),"",ROUND(#REF!/10^3*F777,3))</f>
        <v>#REF!</v>
      </c>
      <c r="AM777" s="412" t="e">
        <f>IF(#REF!&gt;0,#REF!*#REF!/1000,"")</f>
        <v>#REF!</v>
      </c>
      <c r="AN777" s="412" t="e">
        <f>IF(#REF!&gt;0,#REF!*#REF!/1000,"")</f>
        <v>#REF!</v>
      </c>
      <c r="AO777" s="413" t="e">
        <f>IF(OR(#REF!="●",#REF!="●",#REF!="●"),"",IF(#REF!="","",#REF!))</f>
        <v>#REF!</v>
      </c>
      <c r="AP777" s="413" t="e">
        <f>IF(OR(#REF!="●",#REF!="●",#REF!="●"),"",IF(#REF!="","",#REF!))</f>
        <v>#REF!</v>
      </c>
      <c r="AQ777" s="412" t="e">
        <f>IF(ISNA(L777),"",L777*#REF!)</f>
        <v>#REF!</v>
      </c>
      <c r="AR777" s="412" t="e">
        <f>IF(ISNA(M777),"",M777*#REF!)</f>
        <v>#REF!</v>
      </c>
      <c r="AS777" s="414" t="e">
        <f>IF(#REF!&gt;0,DQ$6,"")</f>
        <v>#REF!</v>
      </c>
      <c r="AT777" s="95" t="e">
        <f>IF(#REF!="","",VLOOKUP(#REF!,#REF!,7,0))</f>
        <v>#REF!</v>
      </c>
      <c r="AU777" s="201" t="e">
        <f>IF(OR(#REF!="",AT777=""),"",ROUND(#REF!/10^3*AT777,3))</f>
        <v>#REF!</v>
      </c>
      <c r="AV777" s="201" t="e">
        <f>IF(#REF!&gt;0,#REF!*#REF!/1000,"")</f>
        <v>#REF!</v>
      </c>
      <c r="AW777" s="201" t="e">
        <f>IF(#REF!&gt;0,#REF!*#REF!/1000,"")</f>
        <v>#REF!</v>
      </c>
      <c r="AX777" s="74" t="e">
        <f t="shared" si="136"/>
        <v>#REF!</v>
      </c>
      <c r="AY777" s="74" t="e">
        <f t="shared" si="137"/>
        <v>#REF!</v>
      </c>
      <c r="AZ777" s="201" t="e">
        <f>IF(ISNA(AX777),"",AX777*#REF!)</f>
        <v>#REF!</v>
      </c>
      <c r="BA777" s="201" t="e">
        <f>IF(ISNA(AY777),"",AY777*#REF!)</f>
        <v>#REF!</v>
      </c>
      <c r="BB777" s="78" t="e">
        <f>IF(#REF!&gt;0,DQ$40,"")</f>
        <v>#REF!</v>
      </c>
      <c r="BC777" s="99"/>
      <c r="BD777" s="650"/>
      <c r="BE777" s="652" t="e">
        <f>IF(OR(#REF!="",F777=""),"",ROUND(#REF!/10^3*F777,3))</f>
        <v>#REF!</v>
      </c>
      <c r="BF777" s="412" t="e">
        <f>IF(#REF!&gt;0,#REF!*#REF!/1000,"")</f>
        <v>#REF!</v>
      </c>
      <c r="BG777" s="412" t="e">
        <f>IF(#REF!&gt;0,#REF!*#REF!/1000,"")</f>
        <v>#REF!</v>
      </c>
      <c r="BH777" s="413" t="e">
        <f>IF(OR(#REF!="●",#REF!="●",#REF!="●",#REF!="●"),"",IF(#REF!="","",#REF!))</f>
        <v>#REF!</v>
      </c>
      <c r="BI777" s="413" t="e">
        <f>IF(OR(#REF!="●",#REF!="●",#REF!="●",#REF!="●"),"",IF(#REF!="","",#REF!))</f>
        <v>#REF!</v>
      </c>
      <c r="BJ777" s="412" t="e">
        <f>IF(ISNA(L777),"",L777*#REF!)</f>
        <v>#REF!</v>
      </c>
      <c r="BK777" s="412" t="e">
        <f>IF(ISNA(M777),"",M777*#REF!)</f>
        <v>#REF!</v>
      </c>
      <c r="BL777" s="415" t="e">
        <f>IF(#REF!&gt;0,DQ$6,"")</f>
        <v>#REF!</v>
      </c>
      <c r="BM777" s="361" t="e">
        <f>IF(#REF!="","",VLOOKUP(#REF!,#REF!,7,0))</f>
        <v>#REF!</v>
      </c>
      <c r="BN777" s="201" t="e">
        <f>IF(OR(#REF!="",BM777=""),"",ROUND(#REF!/10^3*BM777,3))</f>
        <v>#REF!</v>
      </c>
      <c r="BO777" s="201" t="e">
        <f>IF(#REF!&gt;0,#REF!*#REF!/1000,"")</f>
        <v>#REF!</v>
      </c>
      <c r="BP777" s="201" t="e">
        <f>IF(#REF!&gt;0,#REF!*#REF!/1000,"")</f>
        <v>#REF!</v>
      </c>
      <c r="BQ777" s="74" t="e">
        <f t="shared" si="138"/>
        <v>#REF!</v>
      </c>
      <c r="BR777" s="74" t="e">
        <f t="shared" si="139"/>
        <v>#REF!</v>
      </c>
      <c r="BS777" s="201" t="e">
        <f>IF(ISNA(BQ777),"",BQ777*#REF!)</f>
        <v>#REF!</v>
      </c>
      <c r="BT777" s="201" t="e">
        <f>IF(ISNA(BR777),"",BR777*#REF!)</f>
        <v>#REF!</v>
      </c>
      <c r="BU777" s="78" t="e">
        <f>IF(#REF!&gt;0,DQ$57,"")</f>
        <v>#REF!</v>
      </c>
      <c r="BV777" s="99"/>
      <c r="BW777" s="411"/>
      <c r="BX777" s="412" t="e">
        <f>IF(OR(#REF!="",F777=""),"",ROUND(#REF!/10^3*F777,3))</f>
        <v>#REF!</v>
      </c>
      <c r="BY777" s="412" t="e">
        <f>IF(#REF!&gt;0,#REF!*#REF!/1000,"")</f>
        <v>#REF!</v>
      </c>
      <c r="BZ777" s="412" t="e">
        <f>IF(#REF!&gt;0,#REF!*#REF!/1000,"")</f>
        <v>#REF!</v>
      </c>
      <c r="CA777" s="413" t="e">
        <f>IF(OR(#REF!="●",#REF!="●",#REF!="●",#REF!="●",#REF!="●"),"",IF(#REF!="","",#REF!))</f>
        <v>#REF!</v>
      </c>
      <c r="CB777" s="413" t="e">
        <f>IF(OR(#REF!="●",#REF!="●",#REF!="●",#REF!="●",#REF!="●"),"",IF(#REF!="","",#REF!))</f>
        <v>#REF!</v>
      </c>
      <c r="CC777" s="412" t="e">
        <f>IF(ISNA(L777),"",L777*#REF!)</f>
        <v>#REF!</v>
      </c>
      <c r="CD777" s="412" t="e">
        <f>IF(ISNA(M777),"",M777*#REF!)</f>
        <v>#REF!</v>
      </c>
      <c r="CE777" s="415" t="e">
        <f>IF(#REF!&gt;0,DQ$6,"")</f>
        <v>#REF!</v>
      </c>
      <c r="CF777" s="361" t="e">
        <f>IF(#REF!="","",VLOOKUP(#REF!,#REF!,7,0))</f>
        <v>#REF!</v>
      </c>
      <c r="CG777" s="201" t="e">
        <f>IF(OR(#REF!="",CF777=""),"",ROUND(#REF!/10^3*CF777,3))</f>
        <v>#REF!</v>
      </c>
      <c r="CH777" s="201" t="e">
        <f>IF(#REF!&gt;0,#REF!*#REF!/1000,"")</f>
        <v>#REF!</v>
      </c>
      <c r="CI777" s="201" t="e">
        <f>IF(#REF!&gt;0,#REF!*#REF!/1000,"")</f>
        <v>#REF!</v>
      </c>
      <c r="CJ777" s="74" t="e">
        <f t="shared" si="140"/>
        <v>#REF!</v>
      </c>
      <c r="CK777" s="74" t="e">
        <f t="shared" si="141"/>
        <v>#REF!</v>
      </c>
      <c r="CL777" s="201" t="e">
        <f>IF(ISNA(CJ777),"",CJ777*#REF!)</f>
        <v>#REF!</v>
      </c>
      <c r="CM777" s="201" t="e">
        <f>IF(ISNA(CK777),"",CK777*#REF!)</f>
        <v>#REF!</v>
      </c>
      <c r="CN777" s="101" t="e">
        <f>IF(#REF!&gt;0,DQ$57,"")</f>
        <v>#REF!</v>
      </c>
      <c r="CO777" s="84"/>
      <c r="CP777" s="2"/>
      <c r="CQ777" s="2"/>
      <c r="CR777" s="2"/>
      <c r="CS777" s="2"/>
      <c r="CT777" s="2"/>
      <c r="CU777" s="2"/>
      <c r="CV777" s="2"/>
      <c r="CX777" s="2"/>
      <c r="CY777" s="2"/>
      <c r="CZ777" s="2"/>
      <c r="DA777" s="2"/>
      <c r="DB777" s="2"/>
      <c r="DC777" s="2"/>
      <c r="DD777" s="2"/>
      <c r="DE777" s="2"/>
      <c r="DF777" s="2"/>
    </row>
    <row r="778" spans="2:110" ht="18" customHeight="1">
      <c r="B778" s="151" t="e">
        <f>IF(#REF!="","",VLOOKUP(#REF!,$CX$11:$DG$26,9,0))</f>
        <v>#REF!</v>
      </c>
      <c r="C778" s="64" t="e">
        <f>IF(#REF!="",0,VLOOKUP(#REF!,$CP$11:$CQ$16,2,0))</f>
        <v>#REF!</v>
      </c>
      <c r="D778" s="65" t="e">
        <f>IF(#REF!="",0,VLOOKUP(#REF!,$CX$11:$CY$26,2,0))</f>
        <v>#REF!</v>
      </c>
      <c r="E778" s="152" t="e">
        <f t="shared" si="131"/>
        <v>#REF!</v>
      </c>
      <c r="F778" s="155" t="e">
        <f>IF(#REF!="","",VLOOKUP(#REF!,#REF!,7,0))</f>
        <v>#REF!</v>
      </c>
      <c r="G778" s="201" t="e">
        <f>IF(OR(#REF!="",F778=""),"",ROUND(#REF!/10^3*F778,3))</f>
        <v>#REF!</v>
      </c>
      <c r="H778" s="201" t="e">
        <f>IF(#REF!&gt;0,#REF!*#REF!/1000,"")</f>
        <v>#REF!</v>
      </c>
      <c r="I778" s="201" t="e">
        <f>IF(#REF!&gt;0,#REF!*#REF!/1000,"")</f>
        <v>#REF!</v>
      </c>
      <c r="J778" s="51" t="e">
        <f>IF(#REF!="●","",IF(#REF!="","",#REF!))</f>
        <v>#REF!</v>
      </c>
      <c r="K778" s="51" t="e">
        <f>IF(#REF!="●","",IF(#REF!="","",#REF!))</f>
        <v>#REF!</v>
      </c>
      <c r="L778" s="74" t="e">
        <f t="shared" si="132"/>
        <v>#REF!</v>
      </c>
      <c r="M778" s="74" t="e">
        <f t="shared" si="133"/>
        <v>#REF!</v>
      </c>
      <c r="N778" s="201" t="e">
        <f>IF(ISNA(L778),"",L778*#REF!)</f>
        <v>#REF!</v>
      </c>
      <c r="O778" s="201" t="e">
        <f>IF(ISNA(M778),"",M778*#REF!)</f>
        <v>#REF!</v>
      </c>
      <c r="P778" s="78" t="e">
        <f>IF(#REF!&gt;0,DQ$6,"")</f>
        <v>#REF!</v>
      </c>
      <c r="Q778" s="99"/>
      <c r="R778" s="411"/>
      <c r="S778" s="412" t="e">
        <f>IF(OR(#REF!="",F778=""),"",ROUND(#REF!/10^3*F778,3))</f>
        <v>#REF!</v>
      </c>
      <c r="T778" s="412" t="e">
        <f>IF(#REF!&gt;0,#REF!*#REF!/1000,"")</f>
        <v>#REF!</v>
      </c>
      <c r="U778" s="412" t="e">
        <f>IF(#REF!&gt;0,#REF!*#REF!/1000,"")</f>
        <v>#REF!</v>
      </c>
      <c r="V778" s="413" t="e">
        <f>IF(OR(#REF!="●",#REF!="●"),"",IF(#REF!="","",#REF!))</f>
        <v>#REF!</v>
      </c>
      <c r="W778" s="413" t="e">
        <f>IF(OR(#REF!="●",#REF!="●"),"",IF(#REF!="","",#REF!))</f>
        <v>#REF!</v>
      </c>
      <c r="X778" s="412" t="e">
        <f>IF(ISNA(L778),"",L778*#REF!)</f>
        <v>#REF!</v>
      </c>
      <c r="Y778" s="412" t="e">
        <f>IF(ISNA(M778),"",M778*#REF!)</f>
        <v>#REF!</v>
      </c>
      <c r="Z778" s="414" t="e">
        <f>IF(#REF!&gt;0,DQ$6,"")</f>
        <v>#REF!</v>
      </c>
      <c r="AA778" s="95" t="e">
        <f>IF(#REF!="","",VLOOKUP(#REF!,#REF!,7,0))</f>
        <v>#REF!</v>
      </c>
      <c r="AB778" s="201" t="e">
        <f>IF(OR(#REF!="",AA778=""),"",ROUND(#REF!/10^3*AA778,3))</f>
        <v>#REF!</v>
      </c>
      <c r="AC778" s="201" t="e">
        <f>IF(#REF!&gt;0,#REF!*#REF!/1000,"")</f>
        <v>#REF!</v>
      </c>
      <c r="AD778" s="201" t="e">
        <f>IF(#REF!&gt;0,#REF!*#REF!/1000,"")</f>
        <v>#REF!</v>
      </c>
      <c r="AE778" s="74" t="e">
        <f t="shared" si="134"/>
        <v>#REF!</v>
      </c>
      <c r="AF778" s="74" t="e">
        <f t="shared" si="135"/>
        <v>#REF!</v>
      </c>
      <c r="AG778" s="201" t="e">
        <f>IF(ISNA(AE778),"",AE778*#REF!)</f>
        <v>#REF!</v>
      </c>
      <c r="AH778" s="201" t="e">
        <f>IF(ISNA(AF778),"",AF778*#REF!)</f>
        <v>#REF!</v>
      </c>
      <c r="AI778" s="78" t="e">
        <f>IF(#REF!&gt;0,DQ$23,"")</f>
        <v>#REF!</v>
      </c>
      <c r="AJ778" s="99"/>
      <c r="AK778" s="411"/>
      <c r="AL778" s="412" t="e">
        <f>IF(OR(#REF!="",F778=""),"",ROUND(#REF!/10^3*F778,3))</f>
        <v>#REF!</v>
      </c>
      <c r="AM778" s="412" t="e">
        <f>IF(#REF!&gt;0,#REF!*#REF!/1000,"")</f>
        <v>#REF!</v>
      </c>
      <c r="AN778" s="412" t="e">
        <f>IF(#REF!&gt;0,#REF!*#REF!/1000,"")</f>
        <v>#REF!</v>
      </c>
      <c r="AO778" s="413" t="e">
        <f>IF(OR(#REF!="●",#REF!="●",#REF!="●"),"",IF(#REF!="","",#REF!))</f>
        <v>#REF!</v>
      </c>
      <c r="AP778" s="413" t="e">
        <f>IF(OR(#REF!="●",#REF!="●",#REF!="●"),"",IF(#REF!="","",#REF!))</f>
        <v>#REF!</v>
      </c>
      <c r="AQ778" s="412" t="e">
        <f>IF(ISNA(L778),"",L778*#REF!)</f>
        <v>#REF!</v>
      </c>
      <c r="AR778" s="412" t="e">
        <f>IF(ISNA(M778),"",M778*#REF!)</f>
        <v>#REF!</v>
      </c>
      <c r="AS778" s="414" t="e">
        <f>IF(#REF!&gt;0,DQ$6,"")</f>
        <v>#REF!</v>
      </c>
      <c r="AT778" s="95" t="e">
        <f>IF(#REF!="","",VLOOKUP(#REF!,#REF!,7,0))</f>
        <v>#REF!</v>
      </c>
      <c r="AU778" s="201" t="e">
        <f>IF(OR(#REF!="",AT778=""),"",ROUND(#REF!/10^3*AT778,3))</f>
        <v>#REF!</v>
      </c>
      <c r="AV778" s="201" t="e">
        <f>IF(#REF!&gt;0,#REF!*#REF!/1000,"")</f>
        <v>#REF!</v>
      </c>
      <c r="AW778" s="201" t="e">
        <f>IF(#REF!&gt;0,#REF!*#REF!/1000,"")</f>
        <v>#REF!</v>
      </c>
      <c r="AX778" s="74" t="e">
        <f t="shared" si="136"/>
        <v>#REF!</v>
      </c>
      <c r="AY778" s="74" t="e">
        <f t="shared" si="137"/>
        <v>#REF!</v>
      </c>
      <c r="AZ778" s="201" t="e">
        <f>IF(ISNA(AX778),"",AX778*#REF!)</f>
        <v>#REF!</v>
      </c>
      <c r="BA778" s="201" t="e">
        <f>IF(ISNA(AY778),"",AY778*#REF!)</f>
        <v>#REF!</v>
      </c>
      <c r="BB778" s="78" t="e">
        <f>IF(#REF!&gt;0,DQ$40,"")</f>
        <v>#REF!</v>
      </c>
      <c r="BC778" s="99"/>
      <c r="BD778" s="650"/>
      <c r="BE778" s="652" t="e">
        <f>IF(OR(#REF!="",F778=""),"",ROUND(#REF!/10^3*F778,3))</f>
        <v>#REF!</v>
      </c>
      <c r="BF778" s="412" t="e">
        <f>IF(#REF!&gt;0,#REF!*#REF!/1000,"")</f>
        <v>#REF!</v>
      </c>
      <c r="BG778" s="412" t="e">
        <f>IF(#REF!&gt;0,#REF!*#REF!/1000,"")</f>
        <v>#REF!</v>
      </c>
      <c r="BH778" s="413" t="e">
        <f>IF(OR(#REF!="●",#REF!="●",#REF!="●",#REF!="●"),"",IF(#REF!="","",#REF!))</f>
        <v>#REF!</v>
      </c>
      <c r="BI778" s="413" t="e">
        <f>IF(OR(#REF!="●",#REF!="●",#REF!="●",#REF!="●"),"",IF(#REF!="","",#REF!))</f>
        <v>#REF!</v>
      </c>
      <c r="BJ778" s="412" t="e">
        <f>IF(ISNA(L778),"",L778*#REF!)</f>
        <v>#REF!</v>
      </c>
      <c r="BK778" s="412" t="e">
        <f>IF(ISNA(M778),"",M778*#REF!)</f>
        <v>#REF!</v>
      </c>
      <c r="BL778" s="415" t="e">
        <f>IF(#REF!&gt;0,DQ$6,"")</f>
        <v>#REF!</v>
      </c>
      <c r="BM778" s="361" t="e">
        <f>IF(#REF!="","",VLOOKUP(#REF!,#REF!,7,0))</f>
        <v>#REF!</v>
      </c>
      <c r="BN778" s="201" t="e">
        <f>IF(OR(#REF!="",BM778=""),"",ROUND(#REF!/10^3*BM778,3))</f>
        <v>#REF!</v>
      </c>
      <c r="BO778" s="201" t="e">
        <f>IF(#REF!&gt;0,#REF!*#REF!/1000,"")</f>
        <v>#REF!</v>
      </c>
      <c r="BP778" s="201" t="e">
        <f>IF(#REF!&gt;0,#REF!*#REF!/1000,"")</f>
        <v>#REF!</v>
      </c>
      <c r="BQ778" s="74" t="e">
        <f t="shared" si="138"/>
        <v>#REF!</v>
      </c>
      <c r="BR778" s="74" t="e">
        <f t="shared" si="139"/>
        <v>#REF!</v>
      </c>
      <c r="BS778" s="201" t="e">
        <f>IF(ISNA(BQ778),"",BQ778*#REF!)</f>
        <v>#REF!</v>
      </c>
      <c r="BT778" s="201" t="e">
        <f>IF(ISNA(BR778),"",BR778*#REF!)</f>
        <v>#REF!</v>
      </c>
      <c r="BU778" s="78" t="e">
        <f>IF(#REF!&gt;0,DQ$57,"")</f>
        <v>#REF!</v>
      </c>
      <c r="BV778" s="99"/>
      <c r="BW778" s="411"/>
      <c r="BX778" s="412" t="e">
        <f>IF(OR(#REF!="",F778=""),"",ROUND(#REF!/10^3*F778,3))</f>
        <v>#REF!</v>
      </c>
      <c r="BY778" s="412" t="e">
        <f>IF(#REF!&gt;0,#REF!*#REF!/1000,"")</f>
        <v>#REF!</v>
      </c>
      <c r="BZ778" s="412" t="e">
        <f>IF(#REF!&gt;0,#REF!*#REF!/1000,"")</f>
        <v>#REF!</v>
      </c>
      <c r="CA778" s="413" t="e">
        <f>IF(OR(#REF!="●",#REF!="●",#REF!="●",#REF!="●",#REF!="●"),"",IF(#REF!="","",#REF!))</f>
        <v>#REF!</v>
      </c>
      <c r="CB778" s="413" t="e">
        <f>IF(OR(#REF!="●",#REF!="●",#REF!="●",#REF!="●",#REF!="●"),"",IF(#REF!="","",#REF!))</f>
        <v>#REF!</v>
      </c>
      <c r="CC778" s="412" t="e">
        <f>IF(ISNA(L778),"",L778*#REF!)</f>
        <v>#REF!</v>
      </c>
      <c r="CD778" s="412" t="e">
        <f>IF(ISNA(M778),"",M778*#REF!)</f>
        <v>#REF!</v>
      </c>
      <c r="CE778" s="415" t="e">
        <f>IF(#REF!&gt;0,DQ$6,"")</f>
        <v>#REF!</v>
      </c>
      <c r="CF778" s="361" t="e">
        <f>IF(#REF!="","",VLOOKUP(#REF!,#REF!,7,0))</f>
        <v>#REF!</v>
      </c>
      <c r="CG778" s="201" t="e">
        <f>IF(OR(#REF!="",CF778=""),"",ROUND(#REF!/10^3*CF778,3))</f>
        <v>#REF!</v>
      </c>
      <c r="CH778" s="201" t="e">
        <f>IF(#REF!&gt;0,#REF!*#REF!/1000,"")</f>
        <v>#REF!</v>
      </c>
      <c r="CI778" s="201" t="e">
        <f>IF(#REF!&gt;0,#REF!*#REF!/1000,"")</f>
        <v>#REF!</v>
      </c>
      <c r="CJ778" s="74" t="e">
        <f t="shared" si="140"/>
        <v>#REF!</v>
      </c>
      <c r="CK778" s="74" t="e">
        <f t="shared" si="141"/>
        <v>#REF!</v>
      </c>
      <c r="CL778" s="201" t="e">
        <f>IF(ISNA(CJ778),"",CJ778*#REF!)</f>
        <v>#REF!</v>
      </c>
      <c r="CM778" s="201" t="e">
        <f>IF(ISNA(CK778),"",CK778*#REF!)</f>
        <v>#REF!</v>
      </c>
      <c r="CN778" s="101" t="e">
        <f>IF(#REF!&gt;0,DQ$57,"")</f>
        <v>#REF!</v>
      </c>
      <c r="CO778" s="84"/>
      <c r="CP778" s="2"/>
      <c r="CQ778" s="2"/>
      <c r="CR778" s="2"/>
      <c r="CS778" s="2"/>
      <c r="CT778" s="2"/>
      <c r="CU778" s="2"/>
      <c r="CV778" s="2"/>
      <c r="CX778" s="2"/>
      <c r="CY778" s="2"/>
      <c r="CZ778" s="2"/>
      <c r="DA778" s="2"/>
      <c r="DB778" s="2"/>
      <c r="DC778" s="2"/>
      <c r="DD778" s="2"/>
      <c r="DE778" s="2"/>
      <c r="DF778" s="2"/>
    </row>
    <row r="779" spans="2:110" ht="18" customHeight="1">
      <c r="B779" s="151" t="e">
        <f>IF(#REF!="","",VLOOKUP(#REF!,$CX$11:$DG$26,9,0))</f>
        <v>#REF!</v>
      </c>
      <c r="C779" s="64" t="e">
        <f>IF(#REF!="",0,VLOOKUP(#REF!,$CP$11:$CQ$16,2,0))</f>
        <v>#REF!</v>
      </c>
      <c r="D779" s="65" t="e">
        <f>IF(#REF!="",0,VLOOKUP(#REF!,$CX$11:$CY$26,2,0))</f>
        <v>#REF!</v>
      </c>
      <c r="E779" s="152" t="e">
        <f t="shared" si="131"/>
        <v>#REF!</v>
      </c>
      <c r="F779" s="155" t="e">
        <f>IF(#REF!="","",VLOOKUP(#REF!,#REF!,7,0))</f>
        <v>#REF!</v>
      </c>
      <c r="G779" s="201" t="e">
        <f>IF(OR(#REF!="",F779=""),"",ROUND(#REF!/10^3*F779,3))</f>
        <v>#REF!</v>
      </c>
      <c r="H779" s="201" t="e">
        <f>IF(#REF!&gt;0,#REF!*#REF!/1000,"")</f>
        <v>#REF!</v>
      </c>
      <c r="I779" s="201" t="e">
        <f>IF(#REF!&gt;0,#REF!*#REF!/1000,"")</f>
        <v>#REF!</v>
      </c>
      <c r="J779" s="51" t="e">
        <f>IF(#REF!="●","",IF(#REF!="","",#REF!))</f>
        <v>#REF!</v>
      </c>
      <c r="K779" s="51" t="e">
        <f>IF(#REF!="●","",IF(#REF!="","",#REF!))</f>
        <v>#REF!</v>
      </c>
      <c r="L779" s="74" t="e">
        <f t="shared" si="132"/>
        <v>#REF!</v>
      </c>
      <c r="M779" s="74" t="e">
        <f t="shared" si="133"/>
        <v>#REF!</v>
      </c>
      <c r="N779" s="201" t="e">
        <f>IF(ISNA(L779),"",L779*#REF!)</f>
        <v>#REF!</v>
      </c>
      <c r="O779" s="201" t="e">
        <f>IF(ISNA(M779),"",M779*#REF!)</f>
        <v>#REF!</v>
      </c>
      <c r="P779" s="78" t="e">
        <f>IF(#REF!&gt;0,DQ$6,"")</f>
        <v>#REF!</v>
      </c>
      <c r="Q779" s="99"/>
      <c r="R779" s="411"/>
      <c r="S779" s="412" t="e">
        <f>IF(OR(#REF!="",F779=""),"",ROUND(#REF!/10^3*F779,3))</f>
        <v>#REF!</v>
      </c>
      <c r="T779" s="412" t="e">
        <f>IF(#REF!&gt;0,#REF!*#REF!/1000,"")</f>
        <v>#REF!</v>
      </c>
      <c r="U779" s="412" t="e">
        <f>IF(#REF!&gt;0,#REF!*#REF!/1000,"")</f>
        <v>#REF!</v>
      </c>
      <c r="V779" s="413" t="e">
        <f>IF(OR(#REF!="●",#REF!="●"),"",IF(#REF!="","",#REF!))</f>
        <v>#REF!</v>
      </c>
      <c r="W779" s="413" t="e">
        <f>IF(OR(#REF!="●",#REF!="●"),"",IF(#REF!="","",#REF!))</f>
        <v>#REF!</v>
      </c>
      <c r="X779" s="412" t="e">
        <f>IF(ISNA(L779),"",L779*#REF!)</f>
        <v>#REF!</v>
      </c>
      <c r="Y779" s="412" t="e">
        <f>IF(ISNA(M779),"",M779*#REF!)</f>
        <v>#REF!</v>
      </c>
      <c r="Z779" s="414" t="e">
        <f>IF(#REF!&gt;0,DQ$6,"")</f>
        <v>#REF!</v>
      </c>
      <c r="AA779" s="95" t="e">
        <f>IF(#REF!="","",VLOOKUP(#REF!,#REF!,7,0))</f>
        <v>#REF!</v>
      </c>
      <c r="AB779" s="201" t="e">
        <f>IF(OR(#REF!="",AA779=""),"",ROUND(#REF!/10^3*AA779,3))</f>
        <v>#REF!</v>
      </c>
      <c r="AC779" s="201" t="e">
        <f>IF(#REF!&gt;0,#REF!*#REF!/1000,"")</f>
        <v>#REF!</v>
      </c>
      <c r="AD779" s="201" t="e">
        <f>IF(#REF!&gt;0,#REF!*#REF!/1000,"")</f>
        <v>#REF!</v>
      </c>
      <c r="AE779" s="74" t="e">
        <f t="shared" si="134"/>
        <v>#REF!</v>
      </c>
      <c r="AF779" s="74" t="e">
        <f t="shared" si="135"/>
        <v>#REF!</v>
      </c>
      <c r="AG779" s="201" t="e">
        <f>IF(ISNA(AE779),"",AE779*#REF!)</f>
        <v>#REF!</v>
      </c>
      <c r="AH779" s="201" t="e">
        <f>IF(ISNA(AF779),"",AF779*#REF!)</f>
        <v>#REF!</v>
      </c>
      <c r="AI779" s="78" t="e">
        <f>IF(#REF!&gt;0,DQ$23,"")</f>
        <v>#REF!</v>
      </c>
      <c r="AJ779" s="99"/>
      <c r="AK779" s="411"/>
      <c r="AL779" s="412" t="e">
        <f>IF(OR(#REF!="",F779=""),"",ROUND(#REF!/10^3*F779,3))</f>
        <v>#REF!</v>
      </c>
      <c r="AM779" s="412" t="e">
        <f>IF(#REF!&gt;0,#REF!*#REF!/1000,"")</f>
        <v>#REF!</v>
      </c>
      <c r="AN779" s="412" t="e">
        <f>IF(#REF!&gt;0,#REF!*#REF!/1000,"")</f>
        <v>#REF!</v>
      </c>
      <c r="AO779" s="413" t="e">
        <f>IF(OR(#REF!="●",#REF!="●",#REF!="●"),"",IF(#REF!="","",#REF!))</f>
        <v>#REF!</v>
      </c>
      <c r="AP779" s="413" t="e">
        <f>IF(OR(#REF!="●",#REF!="●",#REF!="●"),"",IF(#REF!="","",#REF!))</f>
        <v>#REF!</v>
      </c>
      <c r="AQ779" s="412" t="e">
        <f>IF(ISNA(L779),"",L779*#REF!)</f>
        <v>#REF!</v>
      </c>
      <c r="AR779" s="412" t="e">
        <f>IF(ISNA(M779),"",M779*#REF!)</f>
        <v>#REF!</v>
      </c>
      <c r="AS779" s="414" t="e">
        <f>IF(#REF!&gt;0,DQ$6,"")</f>
        <v>#REF!</v>
      </c>
      <c r="AT779" s="95" t="e">
        <f>IF(#REF!="","",VLOOKUP(#REF!,#REF!,7,0))</f>
        <v>#REF!</v>
      </c>
      <c r="AU779" s="201" t="e">
        <f>IF(OR(#REF!="",AT779=""),"",ROUND(#REF!/10^3*AT779,3))</f>
        <v>#REF!</v>
      </c>
      <c r="AV779" s="201" t="e">
        <f>IF(#REF!&gt;0,#REF!*#REF!/1000,"")</f>
        <v>#REF!</v>
      </c>
      <c r="AW779" s="201" t="e">
        <f>IF(#REF!&gt;0,#REF!*#REF!/1000,"")</f>
        <v>#REF!</v>
      </c>
      <c r="AX779" s="74" t="e">
        <f t="shared" si="136"/>
        <v>#REF!</v>
      </c>
      <c r="AY779" s="74" t="e">
        <f t="shared" si="137"/>
        <v>#REF!</v>
      </c>
      <c r="AZ779" s="201" t="e">
        <f>IF(ISNA(AX779),"",AX779*#REF!)</f>
        <v>#REF!</v>
      </c>
      <c r="BA779" s="201" t="e">
        <f>IF(ISNA(AY779),"",AY779*#REF!)</f>
        <v>#REF!</v>
      </c>
      <c r="BB779" s="78" t="e">
        <f>IF(#REF!&gt;0,DQ$40,"")</f>
        <v>#REF!</v>
      </c>
      <c r="BC779" s="99"/>
      <c r="BD779" s="650"/>
      <c r="BE779" s="652" t="e">
        <f>IF(OR(#REF!="",F779=""),"",ROUND(#REF!/10^3*F779,3))</f>
        <v>#REF!</v>
      </c>
      <c r="BF779" s="412" t="e">
        <f>IF(#REF!&gt;0,#REF!*#REF!/1000,"")</f>
        <v>#REF!</v>
      </c>
      <c r="BG779" s="412" t="e">
        <f>IF(#REF!&gt;0,#REF!*#REF!/1000,"")</f>
        <v>#REF!</v>
      </c>
      <c r="BH779" s="413" t="e">
        <f>IF(OR(#REF!="●",#REF!="●",#REF!="●",#REF!="●"),"",IF(#REF!="","",#REF!))</f>
        <v>#REF!</v>
      </c>
      <c r="BI779" s="413" t="e">
        <f>IF(OR(#REF!="●",#REF!="●",#REF!="●",#REF!="●"),"",IF(#REF!="","",#REF!))</f>
        <v>#REF!</v>
      </c>
      <c r="BJ779" s="412" t="e">
        <f>IF(ISNA(L779),"",L779*#REF!)</f>
        <v>#REF!</v>
      </c>
      <c r="BK779" s="412" t="e">
        <f>IF(ISNA(M779),"",M779*#REF!)</f>
        <v>#REF!</v>
      </c>
      <c r="BL779" s="415" t="e">
        <f>IF(#REF!&gt;0,DQ$6,"")</f>
        <v>#REF!</v>
      </c>
      <c r="BM779" s="361" t="e">
        <f>IF(#REF!="","",VLOOKUP(#REF!,#REF!,7,0))</f>
        <v>#REF!</v>
      </c>
      <c r="BN779" s="201" t="e">
        <f>IF(OR(#REF!="",BM779=""),"",ROUND(#REF!/10^3*BM779,3))</f>
        <v>#REF!</v>
      </c>
      <c r="BO779" s="201" t="e">
        <f>IF(#REF!&gt;0,#REF!*#REF!/1000,"")</f>
        <v>#REF!</v>
      </c>
      <c r="BP779" s="201" t="e">
        <f>IF(#REF!&gt;0,#REF!*#REF!/1000,"")</f>
        <v>#REF!</v>
      </c>
      <c r="BQ779" s="74" t="e">
        <f t="shared" si="138"/>
        <v>#REF!</v>
      </c>
      <c r="BR779" s="74" t="e">
        <f t="shared" si="139"/>
        <v>#REF!</v>
      </c>
      <c r="BS779" s="201" t="e">
        <f>IF(ISNA(BQ779),"",BQ779*#REF!)</f>
        <v>#REF!</v>
      </c>
      <c r="BT779" s="201" t="e">
        <f>IF(ISNA(BR779),"",BR779*#REF!)</f>
        <v>#REF!</v>
      </c>
      <c r="BU779" s="78" t="e">
        <f>IF(#REF!&gt;0,DQ$57,"")</f>
        <v>#REF!</v>
      </c>
      <c r="BV779" s="99"/>
      <c r="BW779" s="411"/>
      <c r="BX779" s="412" t="e">
        <f>IF(OR(#REF!="",F779=""),"",ROUND(#REF!/10^3*F779,3))</f>
        <v>#REF!</v>
      </c>
      <c r="BY779" s="412" t="e">
        <f>IF(#REF!&gt;0,#REF!*#REF!/1000,"")</f>
        <v>#REF!</v>
      </c>
      <c r="BZ779" s="412" t="e">
        <f>IF(#REF!&gt;0,#REF!*#REF!/1000,"")</f>
        <v>#REF!</v>
      </c>
      <c r="CA779" s="413" t="e">
        <f>IF(OR(#REF!="●",#REF!="●",#REF!="●",#REF!="●",#REF!="●"),"",IF(#REF!="","",#REF!))</f>
        <v>#REF!</v>
      </c>
      <c r="CB779" s="413" t="e">
        <f>IF(OR(#REF!="●",#REF!="●",#REF!="●",#REF!="●",#REF!="●"),"",IF(#REF!="","",#REF!))</f>
        <v>#REF!</v>
      </c>
      <c r="CC779" s="412" t="e">
        <f>IF(ISNA(L779),"",L779*#REF!)</f>
        <v>#REF!</v>
      </c>
      <c r="CD779" s="412" t="e">
        <f>IF(ISNA(M779),"",M779*#REF!)</f>
        <v>#REF!</v>
      </c>
      <c r="CE779" s="415" t="e">
        <f>IF(#REF!&gt;0,DQ$6,"")</f>
        <v>#REF!</v>
      </c>
      <c r="CF779" s="361" t="e">
        <f>IF(#REF!="","",VLOOKUP(#REF!,#REF!,7,0))</f>
        <v>#REF!</v>
      </c>
      <c r="CG779" s="201" t="e">
        <f>IF(OR(#REF!="",CF779=""),"",ROUND(#REF!/10^3*CF779,3))</f>
        <v>#REF!</v>
      </c>
      <c r="CH779" s="201" t="e">
        <f>IF(#REF!&gt;0,#REF!*#REF!/1000,"")</f>
        <v>#REF!</v>
      </c>
      <c r="CI779" s="201" t="e">
        <f>IF(#REF!&gt;0,#REF!*#REF!/1000,"")</f>
        <v>#REF!</v>
      </c>
      <c r="CJ779" s="74" t="e">
        <f t="shared" si="140"/>
        <v>#REF!</v>
      </c>
      <c r="CK779" s="74" t="e">
        <f t="shared" si="141"/>
        <v>#REF!</v>
      </c>
      <c r="CL779" s="201" t="e">
        <f>IF(ISNA(CJ779),"",CJ779*#REF!)</f>
        <v>#REF!</v>
      </c>
      <c r="CM779" s="201" t="e">
        <f>IF(ISNA(CK779),"",CK779*#REF!)</f>
        <v>#REF!</v>
      </c>
      <c r="CN779" s="101" t="e">
        <f>IF(#REF!&gt;0,DQ$57,"")</f>
        <v>#REF!</v>
      </c>
      <c r="CO779" s="84"/>
      <c r="CP779" s="2"/>
      <c r="CQ779" s="2"/>
      <c r="CR779" s="2"/>
      <c r="CS779" s="2"/>
      <c r="CT779" s="2"/>
      <c r="CU779" s="2"/>
      <c r="CV779" s="2"/>
      <c r="CX779" s="2"/>
      <c r="CY779" s="2"/>
      <c r="CZ779" s="2"/>
      <c r="DA779" s="2"/>
      <c r="DB779" s="2"/>
      <c r="DC779" s="2"/>
      <c r="DD779" s="2"/>
      <c r="DE779" s="2"/>
      <c r="DF779" s="2"/>
    </row>
    <row r="780" spans="2:110" ht="18" customHeight="1">
      <c r="B780" s="151" t="e">
        <f>IF(#REF!="","",VLOOKUP(#REF!,$CX$11:$DG$26,9,0))</f>
        <v>#REF!</v>
      </c>
      <c r="C780" s="64" t="e">
        <f>IF(#REF!="",0,VLOOKUP(#REF!,$CP$11:$CQ$16,2,0))</f>
        <v>#REF!</v>
      </c>
      <c r="D780" s="65" t="e">
        <f>IF(#REF!="",0,VLOOKUP(#REF!,$CX$11:$CY$26,2,0))</f>
        <v>#REF!</v>
      </c>
      <c r="E780" s="152" t="e">
        <f t="shared" ref="E780:E843" si="142">C780+D780</f>
        <v>#REF!</v>
      </c>
      <c r="F780" s="155" t="e">
        <f>IF(#REF!="","",VLOOKUP(#REF!,#REF!,7,0))</f>
        <v>#REF!</v>
      </c>
      <c r="G780" s="201" t="e">
        <f>IF(OR(#REF!="",F780=""),"",ROUND(#REF!/10^3*F780,3))</f>
        <v>#REF!</v>
      </c>
      <c r="H780" s="201" t="e">
        <f>IF(#REF!&gt;0,#REF!*#REF!/1000,"")</f>
        <v>#REF!</v>
      </c>
      <c r="I780" s="201" t="e">
        <f>IF(#REF!&gt;0,#REF!*#REF!/1000,"")</f>
        <v>#REF!</v>
      </c>
      <c r="J780" s="51" t="e">
        <f>IF(#REF!="●","",IF(#REF!="","",#REF!))</f>
        <v>#REF!</v>
      </c>
      <c r="K780" s="51" t="e">
        <f>IF(#REF!="●","",IF(#REF!="","",#REF!))</f>
        <v>#REF!</v>
      </c>
      <c r="L780" s="74" t="e">
        <f t="shared" ref="L780:L843" si="143">VLOOKUP(E780,$DN$6:$DP$18,2,0)</f>
        <v>#REF!</v>
      </c>
      <c r="M780" s="74" t="e">
        <f t="shared" ref="M780:M843" si="144">VLOOKUP(E780,$DN$6:$DP$18,3,0)</f>
        <v>#REF!</v>
      </c>
      <c r="N780" s="201" t="e">
        <f>IF(ISNA(L780),"",L780*#REF!)</f>
        <v>#REF!</v>
      </c>
      <c r="O780" s="201" t="e">
        <f>IF(ISNA(M780),"",M780*#REF!)</f>
        <v>#REF!</v>
      </c>
      <c r="P780" s="78" t="e">
        <f>IF(#REF!&gt;0,DQ$6,"")</f>
        <v>#REF!</v>
      </c>
      <c r="Q780" s="99"/>
      <c r="R780" s="411"/>
      <c r="S780" s="412" t="e">
        <f>IF(OR(#REF!="",F780=""),"",ROUND(#REF!/10^3*F780,3))</f>
        <v>#REF!</v>
      </c>
      <c r="T780" s="412" t="e">
        <f>IF(#REF!&gt;0,#REF!*#REF!/1000,"")</f>
        <v>#REF!</v>
      </c>
      <c r="U780" s="412" t="e">
        <f>IF(#REF!&gt;0,#REF!*#REF!/1000,"")</f>
        <v>#REF!</v>
      </c>
      <c r="V780" s="413" t="e">
        <f>IF(OR(#REF!="●",#REF!="●"),"",IF(#REF!="","",#REF!))</f>
        <v>#REF!</v>
      </c>
      <c r="W780" s="413" t="e">
        <f>IF(OR(#REF!="●",#REF!="●"),"",IF(#REF!="","",#REF!))</f>
        <v>#REF!</v>
      </c>
      <c r="X780" s="412" t="e">
        <f>IF(ISNA(L780),"",L780*#REF!)</f>
        <v>#REF!</v>
      </c>
      <c r="Y780" s="412" t="e">
        <f>IF(ISNA(M780),"",M780*#REF!)</f>
        <v>#REF!</v>
      </c>
      <c r="Z780" s="414" t="e">
        <f>IF(#REF!&gt;0,DQ$6,"")</f>
        <v>#REF!</v>
      </c>
      <c r="AA780" s="95" t="e">
        <f>IF(#REF!="","",VLOOKUP(#REF!,#REF!,7,0))</f>
        <v>#REF!</v>
      </c>
      <c r="AB780" s="201" t="e">
        <f>IF(OR(#REF!="",AA780=""),"",ROUND(#REF!/10^3*AA780,3))</f>
        <v>#REF!</v>
      </c>
      <c r="AC780" s="201" t="e">
        <f>IF(#REF!&gt;0,#REF!*#REF!/1000,"")</f>
        <v>#REF!</v>
      </c>
      <c r="AD780" s="201" t="e">
        <f>IF(#REF!&gt;0,#REF!*#REF!/1000,"")</f>
        <v>#REF!</v>
      </c>
      <c r="AE780" s="74" t="e">
        <f t="shared" ref="AE780:AE843" si="145">VLOOKUP(E780,$DN$23:$DP$35,2,0)</f>
        <v>#REF!</v>
      </c>
      <c r="AF780" s="74" t="e">
        <f t="shared" ref="AF780:AF843" si="146">VLOOKUP(E780,$DN$23:$DP$35,3,0)</f>
        <v>#REF!</v>
      </c>
      <c r="AG780" s="201" t="e">
        <f>IF(ISNA(AE780),"",AE780*#REF!)</f>
        <v>#REF!</v>
      </c>
      <c r="AH780" s="201" t="e">
        <f>IF(ISNA(AF780),"",AF780*#REF!)</f>
        <v>#REF!</v>
      </c>
      <c r="AI780" s="78" t="e">
        <f>IF(#REF!&gt;0,DQ$23,"")</f>
        <v>#REF!</v>
      </c>
      <c r="AJ780" s="99"/>
      <c r="AK780" s="411"/>
      <c r="AL780" s="412" t="e">
        <f>IF(OR(#REF!="",F780=""),"",ROUND(#REF!/10^3*F780,3))</f>
        <v>#REF!</v>
      </c>
      <c r="AM780" s="412" t="e">
        <f>IF(#REF!&gt;0,#REF!*#REF!/1000,"")</f>
        <v>#REF!</v>
      </c>
      <c r="AN780" s="412" t="e">
        <f>IF(#REF!&gt;0,#REF!*#REF!/1000,"")</f>
        <v>#REF!</v>
      </c>
      <c r="AO780" s="413" t="e">
        <f>IF(OR(#REF!="●",#REF!="●",#REF!="●"),"",IF(#REF!="","",#REF!))</f>
        <v>#REF!</v>
      </c>
      <c r="AP780" s="413" t="e">
        <f>IF(OR(#REF!="●",#REF!="●",#REF!="●"),"",IF(#REF!="","",#REF!))</f>
        <v>#REF!</v>
      </c>
      <c r="AQ780" s="412" t="e">
        <f>IF(ISNA(L780),"",L780*#REF!)</f>
        <v>#REF!</v>
      </c>
      <c r="AR780" s="412" t="e">
        <f>IF(ISNA(M780),"",M780*#REF!)</f>
        <v>#REF!</v>
      </c>
      <c r="AS780" s="414" t="e">
        <f>IF(#REF!&gt;0,DQ$6,"")</f>
        <v>#REF!</v>
      </c>
      <c r="AT780" s="95" t="e">
        <f>IF(#REF!="","",VLOOKUP(#REF!,#REF!,7,0))</f>
        <v>#REF!</v>
      </c>
      <c r="AU780" s="201" t="e">
        <f>IF(OR(#REF!="",AT780=""),"",ROUND(#REF!/10^3*AT780,3))</f>
        <v>#REF!</v>
      </c>
      <c r="AV780" s="201" t="e">
        <f>IF(#REF!&gt;0,#REF!*#REF!/1000,"")</f>
        <v>#REF!</v>
      </c>
      <c r="AW780" s="201" t="e">
        <f>IF(#REF!&gt;0,#REF!*#REF!/1000,"")</f>
        <v>#REF!</v>
      </c>
      <c r="AX780" s="74" t="e">
        <f t="shared" ref="AX780:AX843" si="147">VLOOKUP(E780,$DN$40:$DP$52,2,0)</f>
        <v>#REF!</v>
      </c>
      <c r="AY780" s="74" t="e">
        <f t="shared" ref="AY780:AY843" si="148">VLOOKUP(E780,$DN$40:$DP$52,3,0)</f>
        <v>#REF!</v>
      </c>
      <c r="AZ780" s="201" t="e">
        <f>IF(ISNA(AX780),"",AX780*#REF!)</f>
        <v>#REF!</v>
      </c>
      <c r="BA780" s="201" t="e">
        <f>IF(ISNA(AY780),"",AY780*#REF!)</f>
        <v>#REF!</v>
      </c>
      <c r="BB780" s="78" t="e">
        <f>IF(#REF!&gt;0,DQ$40,"")</f>
        <v>#REF!</v>
      </c>
      <c r="BC780" s="99"/>
      <c r="BD780" s="650"/>
      <c r="BE780" s="652" t="e">
        <f>IF(OR(#REF!="",F780=""),"",ROUND(#REF!/10^3*F780,3))</f>
        <v>#REF!</v>
      </c>
      <c r="BF780" s="412" t="e">
        <f>IF(#REF!&gt;0,#REF!*#REF!/1000,"")</f>
        <v>#REF!</v>
      </c>
      <c r="BG780" s="412" t="e">
        <f>IF(#REF!&gt;0,#REF!*#REF!/1000,"")</f>
        <v>#REF!</v>
      </c>
      <c r="BH780" s="413" t="e">
        <f>IF(OR(#REF!="●",#REF!="●",#REF!="●",#REF!="●"),"",IF(#REF!="","",#REF!))</f>
        <v>#REF!</v>
      </c>
      <c r="BI780" s="413" t="e">
        <f>IF(OR(#REF!="●",#REF!="●",#REF!="●",#REF!="●"),"",IF(#REF!="","",#REF!))</f>
        <v>#REF!</v>
      </c>
      <c r="BJ780" s="412" t="e">
        <f>IF(ISNA(L780),"",L780*#REF!)</f>
        <v>#REF!</v>
      </c>
      <c r="BK780" s="412" t="e">
        <f>IF(ISNA(M780),"",M780*#REF!)</f>
        <v>#REF!</v>
      </c>
      <c r="BL780" s="415" t="e">
        <f>IF(#REF!&gt;0,DQ$6,"")</f>
        <v>#REF!</v>
      </c>
      <c r="BM780" s="361" t="e">
        <f>IF(#REF!="","",VLOOKUP(#REF!,#REF!,7,0))</f>
        <v>#REF!</v>
      </c>
      <c r="BN780" s="201" t="e">
        <f>IF(OR(#REF!="",BM780=""),"",ROUND(#REF!/10^3*BM780,3))</f>
        <v>#REF!</v>
      </c>
      <c r="BO780" s="201" t="e">
        <f>IF(#REF!&gt;0,#REF!*#REF!/1000,"")</f>
        <v>#REF!</v>
      </c>
      <c r="BP780" s="201" t="e">
        <f>IF(#REF!&gt;0,#REF!*#REF!/1000,"")</f>
        <v>#REF!</v>
      </c>
      <c r="BQ780" s="74" t="e">
        <f t="shared" ref="BQ780:BQ843" si="149">VLOOKUP(E780,$DN$57:$DP$69,2,0)</f>
        <v>#REF!</v>
      </c>
      <c r="BR780" s="74" t="e">
        <f t="shared" ref="BR780:BR843" si="150">VLOOKUP(E780,$DN$57:$DP$69,3,0)</f>
        <v>#REF!</v>
      </c>
      <c r="BS780" s="201" t="e">
        <f>IF(ISNA(BQ780),"",BQ780*#REF!)</f>
        <v>#REF!</v>
      </c>
      <c r="BT780" s="201" t="e">
        <f>IF(ISNA(BR780),"",BR780*#REF!)</f>
        <v>#REF!</v>
      </c>
      <c r="BU780" s="78" t="e">
        <f>IF(#REF!&gt;0,DQ$57,"")</f>
        <v>#REF!</v>
      </c>
      <c r="BV780" s="99"/>
      <c r="BW780" s="411"/>
      <c r="BX780" s="412" t="e">
        <f>IF(OR(#REF!="",F780=""),"",ROUND(#REF!/10^3*F780,3))</f>
        <v>#REF!</v>
      </c>
      <c r="BY780" s="412" t="e">
        <f>IF(#REF!&gt;0,#REF!*#REF!/1000,"")</f>
        <v>#REF!</v>
      </c>
      <c r="BZ780" s="412" t="e">
        <f>IF(#REF!&gt;0,#REF!*#REF!/1000,"")</f>
        <v>#REF!</v>
      </c>
      <c r="CA780" s="413" t="e">
        <f>IF(OR(#REF!="●",#REF!="●",#REF!="●",#REF!="●",#REF!="●"),"",IF(#REF!="","",#REF!))</f>
        <v>#REF!</v>
      </c>
      <c r="CB780" s="413" t="e">
        <f>IF(OR(#REF!="●",#REF!="●",#REF!="●",#REF!="●",#REF!="●"),"",IF(#REF!="","",#REF!))</f>
        <v>#REF!</v>
      </c>
      <c r="CC780" s="412" t="e">
        <f>IF(ISNA(L780),"",L780*#REF!)</f>
        <v>#REF!</v>
      </c>
      <c r="CD780" s="412" t="e">
        <f>IF(ISNA(M780),"",M780*#REF!)</f>
        <v>#REF!</v>
      </c>
      <c r="CE780" s="415" t="e">
        <f>IF(#REF!&gt;0,DQ$6,"")</f>
        <v>#REF!</v>
      </c>
      <c r="CF780" s="361" t="e">
        <f>IF(#REF!="","",VLOOKUP(#REF!,#REF!,7,0))</f>
        <v>#REF!</v>
      </c>
      <c r="CG780" s="201" t="e">
        <f>IF(OR(#REF!="",CF780=""),"",ROUND(#REF!/10^3*CF780,3))</f>
        <v>#REF!</v>
      </c>
      <c r="CH780" s="201" t="e">
        <f>IF(#REF!&gt;0,#REF!*#REF!/1000,"")</f>
        <v>#REF!</v>
      </c>
      <c r="CI780" s="201" t="e">
        <f>IF(#REF!&gt;0,#REF!*#REF!/1000,"")</f>
        <v>#REF!</v>
      </c>
      <c r="CJ780" s="74" t="e">
        <f t="shared" ref="CJ780:CJ843" si="151">VLOOKUP(E780,$DN$57:$DP$69,2,0)</f>
        <v>#REF!</v>
      </c>
      <c r="CK780" s="74" t="e">
        <f t="shared" ref="CK780:CK843" si="152">VLOOKUP(E780,$DN$57:$DP$69,3,0)</f>
        <v>#REF!</v>
      </c>
      <c r="CL780" s="201" t="e">
        <f>IF(ISNA(CJ780),"",CJ780*#REF!)</f>
        <v>#REF!</v>
      </c>
      <c r="CM780" s="201" t="e">
        <f>IF(ISNA(CK780),"",CK780*#REF!)</f>
        <v>#REF!</v>
      </c>
      <c r="CN780" s="101" t="e">
        <f>IF(#REF!&gt;0,DQ$57,"")</f>
        <v>#REF!</v>
      </c>
      <c r="CO780" s="84"/>
      <c r="CP780" s="2"/>
      <c r="CQ780" s="2"/>
      <c r="CR780" s="2"/>
      <c r="CS780" s="2"/>
      <c r="CT780" s="2"/>
      <c r="CU780" s="2"/>
      <c r="CV780" s="2"/>
      <c r="CX780" s="2"/>
      <c r="CY780" s="2"/>
      <c r="CZ780" s="2"/>
      <c r="DA780" s="2"/>
      <c r="DB780" s="2"/>
      <c r="DC780" s="2"/>
      <c r="DD780" s="2"/>
      <c r="DE780" s="2"/>
      <c r="DF780" s="2"/>
    </row>
    <row r="781" spans="2:110" ht="18" customHeight="1">
      <c r="B781" s="151" t="e">
        <f>IF(#REF!="","",VLOOKUP(#REF!,$CX$11:$DG$26,9,0))</f>
        <v>#REF!</v>
      </c>
      <c r="C781" s="64" t="e">
        <f>IF(#REF!="",0,VLOOKUP(#REF!,$CP$11:$CQ$16,2,0))</f>
        <v>#REF!</v>
      </c>
      <c r="D781" s="65" t="e">
        <f>IF(#REF!="",0,VLOOKUP(#REF!,$CX$11:$CY$26,2,0))</f>
        <v>#REF!</v>
      </c>
      <c r="E781" s="152" t="e">
        <f t="shared" si="142"/>
        <v>#REF!</v>
      </c>
      <c r="F781" s="155" t="e">
        <f>IF(#REF!="","",VLOOKUP(#REF!,#REF!,7,0))</f>
        <v>#REF!</v>
      </c>
      <c r="G781" s="201" t="e">
        <f>IF(OR(#REF!="",F781=""),"",ROUND(#REF!/10^3*F781,3))</f>
        <v>#REF!</v>
      </c>
      <c r="H781" s="201" t="e">
        <f>IF(#REF!&gt;0,#REF!*#REF!/1000,"")</f>
        <v>#REF!</v>
      </c>
      <c r="I781" s="201" t="e">
        <f>IF(#REF!&gt;0,#REF!*#REF!/1000,"")</f>
        <v>#REF!</v>
      </c>
      <c r="J781" s="51" t="e">
        <f>IF(#REF!="●","",IF(#REF!="","",#REF!))</f>
        <v>#REF!</v>
      </c>
      <c r="K781" s="51" t="e">
        <f>IF(#REF!="●","",IF(#REF!="","",#REF!))</f>
        <v>#REF!</v>
      </c>
      <c r="L781" s="74" t="e">
        <f t="shared" si="143"/>
        <v>#REF!</v>
      </c>
      <c r="M781" s="74" t="e">
        <f t="shared" si="144"/>
        <v>#REF!</v>
      </c>
      <c r="N781" s="201" t="e">
        <f>IF(ISNA(L781),"",L781*#REF!)</f>
        <v>#REF!</v>
      </c>
      <c r="O781" s="201" t="e">
        <f>IF(ISNA(M781),"",M781*#REF!)</f>
        <v>#REF!</v>
      </c>
      <c r="P781" s="78" t="e">
        <f>IF(#REF!&gt;0,DQ$6,"")</f>
        <v>#REF!</v>
      </c>
      <c r="Q781" s="99"/>
      <c r="R781" s="411"/>
      <c r="S781" s="412" t="e">
        <f>IF(OR(#REF!="",F781=""),"",ROUND(#REF!/10^3*F781,3))</f>
        <v>#REF!</v>
      </c>
      <c r="T781" s="412" t="e">
        <f>IF(#REF!&gt;0,#REF!*#REF!/1000,"")</f>
        <v>#REF!</v>
      </c>
      <c r="U781" s="412" t="e">
        <f>IF(#REF!&gt;0,#REF!*#REF!/1000,"")</f>
        <v>#REF!</v>
      </c>
      <c r="V781" s="413" t="e">
        <f>IF(OR(#REF!="●",#REF!="●"),"",IF(#REF!="","",#REF!))</f>
        <v>#REF!</v>
      </c>
      <c r="W781" s="413" t="e">
        <f>IF(OR(#REF!="●",#REF!="●"),"",IF(#REF!="","",#REF!))</f>
        <v>#REF!</v>
      </c>
      <c r="X781" s="412" t="e">
        <f>IF(ISNA(L781),"",L781*#REF!)</f>
        <v>#REF!</v>
      </c>
      <c r="Y781" s="412" t="e">
        <f>IF(ISNA(M781),"",M781*#REF!)</f>
        <v>#REF!</v>
      </c>
      <c r="Z781" s="414" t="e">
        <f>IF(#REF!&gt;0,DQ$6,"")</f>
        <v>#REF!</v>
      </c>
      <c r="AA781" s="95" t="e">
        <f>IF(#REF!="","",VLOOKUP(#REF!,#REF!,7,0))</f>
        <v>#REF!</v>
      </c>
      <c r="AB781" s="201" t="e">
        <f>IF(OR(#REF!="",AA781=""),"",ROUND(#REF!/10^3*AA781,3))</f>
        <v>#REF!</v>
      </c>
      <c r="AC781" s="201" t="e">
        <f>IF(#REF!&gt;0,#REF!*#REF!/1000,"")</f>
        <v>#REF!</v>
      </c>
      <c r="AD781" s="201" t="e">
        <f>IF(#REF!&gt;0,#REF!*#REF!/1000,"")</f>
        <v>#REF!</v>
      </c>
      <c r="AE781" s="74" t="e">
        <f t="shared" si="145"/>
        <v>#REF!</v>
      </c>
      <c r="AF781" s="74" t="e">
        <f t="shared" si="146"/>
        <v>#REF!</v>
      </c>
      <c r="AG781" s="201" t="e">
        <f>IF(ISNA(AE781),"",AE781*#REF!)</f>
        <v>#REF!</v>
      </c>
      <c r="AH781" s="201" t="e">
        <f>IF(ISNA(AF781),"",AF781*#REF!)</f>
        <v>#REF!</v>
      </c>
      <c r="AI781" s="78" t="e">
        <f>IF(#REF!&gt;0,DQ$23,"")</f>
        <v>#REF!</v>
      </c>
      <c r="AJ781" s="99"/>
      <c r="AK781" s="411"/>
      <c r="AL781" s="412" t="e">
        <f>IF(OR(#REF!="",F781=""),"",ROUND(#REF!/10^3*F781,3))</f>
        <v>#REF!</v>
      </c>
      <c r="AM781" s="412" t="e">
        <f>IF(#REF!&gt;0,#REF!*#REF!/1000,"")</f>
        <v>#REF!</v>
      </c>
      <c r="AN781" s="412" t="e">
        <f>IF(#REF!&gt;0,#REF!*#REF!/1000,"")</f>
        <v>#REF!</v>
      </c>
      <c r="AO781" s="413" t="e">
        <f>IF(OR(#REF!="●",#REF!="●",#REF!="●"),"",IF(#REF!="","",#REF!))</f>
        <v>#REF!</v>
      </c>
      <c r="AP781" s="413" t="e">
        <f>IF(OR(#REF!="●",#REF!="●",#REF!="●"),"",IF(#REF!="","",#REF!))</f>
        <v>#REF!</v>
      </c>
      <c r="AQ781" s="412" t="e">
        <f>IF(ISNA(L781),"",L781*#REF!)</f>
        <v>#REF!</v>
      </c>
      <c r="AR781" s="412" t="e">
        <f>IF(ISNA(M781),"",M781*#REF!)</f>
        <v>#REF!</v>
      </c>
      <c r="AS781" s="414" t="e">
        <f>IF(#REF!&gt;0,DQ$6,"")</f>
        <v>#REF!</v>
      </c>
      <c r="AT781" s="95" t="e">
        <f>IF(#REF!="","",VLOOKUP(#REF!,#REF!,7,0))</f>
        <v>#REF!</v>
      </c>
      <c r="AU781" s="201" t="e">
        <f>IF(OR(#REF!="",AT781=""),"",ROUND(#REF!/10^3*AT781,3))</f>
        <v>#REF!</v>
      </c>
      <c r="AV781" s="201" t="e">
        <f>IF(#REF!&gt;0,#REF!*#REF!/1000,"")</f>
        <v>#REF!</v>
      </c>
      <c r="AW781" s="201" t="e">
        <f>IF(#REF!&gt;0,#REF!*#REF!/1000,"")</f>
        <v>#REF!</v>
      </c>
      <c r="AX781" s="74" t="e">
        <f t="shared" si="147"/>
        <v>#REF!</v>
      </c>
      <c r="AY781" s="74" t="e">
        <f t="shared" si="148"/>
        <v>#REF!</v>
      </c>
      <c r="AZ781" s="201" t="e">
        <f>IF(ISNA(AX781),"",AX781*#REF!)</f>
        <v>#REF!</v>
      </c>
      <c r="BA781" s="201" t="e">
        <f>IF(ISNA(AY781),"",AY781*#REF!)</f>
        <v>#REF!</v>
      </c>
      <c r="BB781" s="78" t="e">
        <f>IF(#REF!&gt;0,DQ$40,"")</f>
        <v>#REF!</v>
      </c>
      <c r="BC781" s="99"/>
      <c r="BD781" s="650"/>
      <c r="BE781" s="652" t="e">
        <f>IF(OR(#REF!="",F781=""),"",ROUND(#REF!/10^3*F781,3))</f>
        <v>#REF!</v>
      </c>
      <c r="BF781" s="412" t="e">
        <f>IF(#REF!&gt;0,#REF!*#REF!/1000,"")</f>
        <v>#REF!</v>
      </c>
      <c r="BG781" s="412" t="e">
        <f>IF(#REF!&gt;0,#REF!*#REF!/1000,"")</f>
        <v>#REF!</v>
      </c>
      <c r="BH781" s="413" t="e">
        <f>IF(OR(#REF!="●",#REF!="●",#REF!="●",#REF!="●"),"",IF(#REF!="","",#REF!))</f>
        <v>#REF!</v>
      </c>
      <c r="BI781" s="413" t="e">
        <f>IF(OR(#REF!="●",#REF!="●",#REF!="●",#REF!="●"),"",IF(#REF!="","",#REF!))</f>
        <v>#REF!</v>
      </c>
      <c r="BJ781" s="412" t="e">
        <f>IF(ISNA(L781),"",L781*#REF!)</f>
        <v>#REF!</v>
      </c>
      <c r="BK781" s="412" t="e">
        <f>IF(ISNA(M781),"",M781*#REF!)</f>
        <v>#REF!</v>
      </c>
      <c r="BL781" s="415" t="e">
        <f>IF(#REF!&gt;0,DQ$6,"")</f>
        <v>#REF!</v>
      </c>
      <c r="BM781" s="361" t="e">
        <f>IF(#REF!="","",VLOOKUP(#REF!,#REF!,7,0))</f>
        <v>#REF!</v>
      </c>
      <c r="BN781" s="201" t="e">
        <f>IF(OR(#REF!="",BM781=""),"",ROUND(#REF!/10^3*BM781,3))</f>
        <v>#REF!</v>
      </c>
      <c r="BO781" s="201" t="e">
        <f>IF(#REF!&gt;0,#REF!*#REF!/1000,"")</f>
        <v>#REF!</v>
      </c>
      <c r="BP781" s="201" t="e">
        <f>IF(#REF!&gt;0,#REF!*#REF!/1000,"")</f>
        <v>#REF!</v>
      </c>
      <c r="BQ781" s="74" t="e">
        <f t="shared" si="149"/>
        <v>#REF!</v>
      </c>
      <c r="BR781" s="74" t="e">
        <f t="shared" si="150"/>
        <v>#REF!</v>
      </c>
      <c r="BS781" s="201" t="e">
        <f>IF(ISNA(BQ781),"",BQ781*#REF!)</f>
        <v>#REF!</v>
      </c>
      <c r="BT781" s="201" t="e">
        <f>IF(ISNA(BR781),"",BR781*#REF!)</f>
        <v>#REF!</v>
      </c>
      <c r="BU781" s="78" t="e">
        <f>IF(#REF!&gt;0,DQ$57,"")</f>
        <v>#REF!</v>
      </c>
      <c r="BV781" s="99"/>
      <c r="BW781" s="411"/>
      <c r="BX781" s="412" t="e">
        <f>IF(OR(#REF!="",F781=""),"",ROUND(#REF!/10^3*F781,3))</f>
        <v>#REF!</v>
      </c>
      <c r="BY781" s="412" t="e">
        <f>IF(#REF!&gt;0,#REF!*#REF!/1000,"")</f>
        <v>#REF!</v>
      </c>
      <c r="BZ781" s="412" t="e">
        <f>IF(#REF!&gt;0,#REF!*#REF!/1000,"")</f>
        <v>#REF!</v>
      </c>
      <c r="CA781" s="413" t="e">
        <f>IF(OR(#REF!="●",#REF!="●",#REF!="●",#REF!="●",#REF!="●"),"",IF(#REF!="","",#REF!))</f>
        <v>#REF!</v>
      </c>
      <c r="CB781" s="413" t="e">
        <f>IF(OR(#REF!="●",#REF!="●",#REF!="●",#REF!="●",#REF!="●"),"",IF(#REF!="","",#REF!))</f>
        <v>#REF!</v>
      </c>
      <c r="CC781" s="412" t="e">
        <f>IF(ISNA(L781),"",L781*#REF!)</f>
        <v>#REF!</v>
      </c>
      <c r="CD781" s="412" t="e">
        <f>IF(ISNA(M781),"",M781*#REF!)</f>
        <v>#REF!</v>
      </c>
      <c r="CE781" s="415" t="e">
        <f>IF(#REF!&gt;0,DQ$6,"")</f>
        <v>#REF!</v>
      </c>
      <c r="CF781" s="361" t="e">
        <f>IF(#REF!="","",VLOOKUP(#REF!,#REF!,7,0))</f>
        <v>#REF!</v>
      </c>
      <c r="CG781" s="201" t="e">
        <f>IF(OR(#REF!="",CF781=""),"",ROUND(#REF!/10^3*CF781,3))</f>
        <v>#REF!</v>
      </c>
      <c r="CH781" s="201" t="e">
        <f>IF(#REF!&gt;0,#REF!*#REF!/1000,"")</f>
        <v>#REF!</v>
      </c>
      <c r="CI781" s="201" t="e">
        <f>IF(#REF!&gt;0,#REF!*#REF!/1000,"")</f>
        <v>#REF!</v>
      </c>
      <c r="CJ781" s="74" t="e">
        <f t="shared" si="151"/>
        <v>#REF!</v>
      </c>
      <c r="CK781" s="74" t="e">
        <f t="shared" si="152"/>
        <v>#REF!</v>
      </c>
      <c r="CL781" s="201" t="e">
        <f>IF(ISNA(CJ781),"",CJ781*#REF!)</f>
        <v>#REF!</v>
      </c>
      <c r="CM781" s="201" t="e">
        <f>IF(ISNA(CK781),"",CK781*#REF!)</f>
        <v>#REF!</v>
      </c>
      <c r="CN781" s="101" t="e">
        <f>IF(#REF!&gt;0,DQ$57,"")</f>
        <v>#REF!</v>
      </c>
      <c r="CO781" s="84"/>
      <c r="CP781" s="2"/>
      <c r="CQ781" s="2"/>
      <c r="CR781" s="2"/>
      <c r="CS781" s="2"/>
      <c r="CT781" s="2"/>
      <c r="CU781" s="2"/>
      <c r="CV781" s="2"/>
      <c r="CX781" s="2"/>
      <c r="CY781" s="2"/>
      <c r="CZ781" s="2"/>
      <c r="DA781" s="2"/>
      <c r="DB781" s="2"/>
      <c r="DC781" s="2"/>
      <c r="DD781" s="2"/>
      <c r="DE781" s="2"/>
      <c r="DF781" s="2"/>
    </row>
    <row r="782" spans="2:110" ht="18" customHeight="1">
      <c r="B782" s="151" t="e">
        <f>IF(#REF!="","",VLOOKUP(#REF!,$CX$11:$DG$26,9,0))</f>
        <v>#REF!</v>
      </c>
      <c r="C782" s="64" t="e">
        <f>IF(#REF!="",0,VLOOKUP(#REF!,$CP$11:$CQ$16,2,0))</f>
        <v>#REF!</v>
      </c>
      <c r="D782" s="65" t="e">
        <f>IF(#REF!="",0,VLOOKUP(#REF!,$CX$11:$CY$26,2,0))</f>
        <v>#REF!</v>
      </c>
      <c r="E782" s="152" t="e">
        <f t="shared" si="142"/>
        <v>#REF!</v>
      </c>
      <c r="F782" s="155" t="e">
        <f>IF(#REF!="","",VLOOKUP(#REF!,#REF!,7,0))</f>
        <v>#REF!</v>
      </c>
      <c r="G782" s="201" t="e">
        <f>IF(OR(#REF!="",F782=""),"",ROUND(#REF!/10^3*F782,3))</f>
        <v>#REF!</v>
      </c>
      <c r="H782" s="201" t="e">
        <f>IF(#REF!&gt;0,#REF!*#REF!/1000,"")</f>
        <v>#REF!</v>
      </c>
      <c r="I782" s="201" t="e">
        <f>IF(#REF!&gt;0,#REF!*#REF!/1000,"")</f>
        <v>#REF!</v>
      </c>
      <c r="J782" s="51" t="e">
        <f>IF(#REF!="●","",IF(#REF!="","",#REF!))</f>
        <v>#REF!</v>
      </c>
      <c r="K782" s="51" t="e">
        <f>IF(#REF!="●","",IF(#REF!="","",#REF!))</f>
        <v>#REF!</v>
      </c>
      <c r="L782" s="74" t="e">
        <f t="shared" si="143"/>
        <v>#REF!</v>
      </c>
      <c r="M782" s="74" t="e">
        <f t="shared" si="144"/>
        <v>#REF!</v>
      </c>
      <c r="N782" s="201" t="e">
        <f>IF(ISNA(L782),"",L782*#REF!)</f>
        <v>#REF!</v>
      </c>
      <c r="O782" s="201" t="e">
        <f>IF(ISNA(M782),"",M782*#REF!)</f>
        <v>#REF!</v>
      </c>
      <c r="P782" s="78" t="e">
        <f>IF(#REF!&gt;0,DQ$6,"")</f>
        <v>#REF!</v>
      </c>
      <c r="Q782" s="99"/>
      <c r="R782" s="411"/>
      <c r="S782" s="412" t="e">
        <f>IF(OR(#REF!="",F782=""),"",ROUND(#REF!/10^3*F782,3))</f>
        <v>#REF!</v>
      </c>
      <c r="T782" s="412" t="e">
        <f>IF(#REF!&gt;0,#REF!*#REF!/1000,"")</f>
        <v>#REF!</v>
      </c>
      <c r="U782" s="412" t="e">
        <f>IF(#REF!&gt;0,#REF!*#REF!/1000,"")</f>
        <v>#REF!</v>
      </c>
      <c r="V782" s="413" t="e">
        <f>IF(OR(#REF!="●",#REF!="●"),"",IF(#REF!="","",#REF!))</f>
        <v>#REF!</v>
      </c>
      <c r="W782" s="413" t="e">
        <f>IF(OR(#REF!="●",#REF!="●"),"",IF(#REF!="","",#REF!))</f>
        <v>#REF!</v>
      </c>
      <c r="X782" s="412" t="e">
        <f>IF(ISNA(L782),"",L782*#REF!)</f>
        <v>#REF!</v>
      </c>
      <c r="Y782" s="412" t="e">
        <f>IF(ISNA(M782),"",M782*#REF!)</f>
        <v>#REF!</v>
      </c>
      <c r="Z782" s="414" t="e">
        <f>IF(#REF!&gt;0,DQ$6,"")</f>
        <v>#REF!</v>
      </c>
      <c r="AA782" s="95" t="e">
        <f>IF(#REF!="","",VLOOKUP(#REF!,#REF!,7,0))</f>
        <v>#REF!</v>
      </c>
      <c r="AB782" s="201" t="e">
        <f>IF(OR(#REF!="",AA782=""),"",ROUND(#REF!/10^3*AA782,3))</f>
        <v>#REF!</v>
      </c>
      <c r="AC782" s="201" t="e">
        <f>IF(#REF!&gt;0,#REF!*#REF!/1000,"")</f>
        <v>#REF!</v>
      </c>
      <c r="AD782" s="201" t="e">
        <f>IF(#REF!&gt;0,#REF!*#REF!/1000,"")</f>
        <v>#REF!</v>
      </c>
      <c r="AE782" s="74" t="e">
        <f t="shared" si="145"/>
        <v>#REF!</v>
      </c>
      <c r="AF782" s="74" t="e">
        <f t="shared" si="146"/>
        <v>#REF!</v>
      </c>
      <c r="AG782" s="201" t="e">
        <f>IF(ISNA(AE782),"",AE782*#REF!)</f>
        <v>#REF!</v>
      </c>
      <c r="AH782" s="201" t="e">
        <f>IF(ISNA(AF782),"",AF782*#REF!)</f>
        <v>#REF!</v>
      </c>
      <c r="AI782" s="78" t="e">
        <f>IF(#REF!&gt;0,DQ$23,"")</f>
        <v>#REF!</v>
      </c>
      <c r="AJ782" s="99"/>
      <c r="AK782" s="411"/>
      <c r="AL782" s="412" t="e">
        <f>IF(OR(#REF!="",F782=""),"",ROUND(#REF!/10^3*F782,3))</f>
        <v>#REF!</v>
      </c>
      <c r="AM782" s="412" t="e">
        <f>IF(#REF!&gt;0,#REF!*#REF!/1000,"")</f>
        <v>#REF!</v>
      </c>
      <c r="AN782" s="412" t="e">
        <f>IF(#REF!&gt;0,#REF!*#REF!/1000,"")</f>
        <v>#REF!</v>
      </c>
      <c r="AO782" s="413" t="e">
        <f>IF(OR(#REF!="●",#REF!="●",#REF!="●"),"",IF(#REF!="","",#REF!))</f>
        <v>#REF!</v>
      </c>
      <c r="AP782" s="413" t="e">
        <f>IF(OR(#REF!="●",#REF!="●",#REF!="●"),"",IF(#REF!="","",#REF!))</f>
        <v>#REF!</v>
      </c>
      <c r="AQ782" s="412" t="e">
        <f>IF(ISNA(L782),"",L782*#REF!)</f>
        <v>#REF!</v>
      </c>
      <c r="AR782" s="412" t="e">
        <f>IF(ISNA(M782),"",M782*#REF!)</f>
        <v>#REF!</v>
      </c>
      <c r="AS782" s="414" t="e">
        <f>IF(#REF!&gt;0,DQ$6,"")</f>
        <v>#REF!</v>
      </c>
      <c r="AT782" s="95" t="e">
        <f>IF(#REF!="","",VLOOKUP(#REF!,#REF!,7,0))</f>
        <v>#REF!</v>
      </c>
      <c r="AU782" s="201" t="e">
        <f>IF(OR(#REF!="",AT782=""),"",ROUND(#REF!/10^3*AT782,3))</f>
        <v>#REF!</v>
      </c>
      <c r="AV782" s="201" t="e">
        <f>IF(#REF!&gt;0,#REF!*#REF!/1000,"")</f>
        <v>#REF!</v>
      </c>
      <c r="AW782" s="201" t="e">
        <f>IF(#REF!&gt;0,#REF!*#REF!/1000,"")</f>
        <v>#REF!</v>
      </c>
      <c r="AX782" s="74" t="e">
        <f t="shared" si="147"/>
        <v>#REF!</v>
      </c>
      <c r="AY782" s="74" t="e">
        <f t="shared" si="148"/>
        <v>#REF!</v>
      </c>
      <c r="AZ782" s="201" t="e">
        <f>IF(ISNA(AX782),"",AX782*#REF!)</f>
        <v>#REF!</v>
      </c>
      <c r="BA782" s="201" t="e">
        <f>IF(ISNA(AY782),"",AY782*#REF!)</f>
        <v>#REF!</v>
      </c>
      <c r="BB782" s="78" t="e">
        <f>IF(#REF!&gt;0,DQ$40,"")</f>
        <v>#REF!</v>
      </c>
      <c r="BC782" s="99"/>
      <c r="BD782" s="650"/>
      <c r="BE782" s="652" t="e">
        <f>IF(OR(#REF!="",F782=""),"",ROUND(#REF!/10^3*F782,3))</f>
        <v>#REF!</v>
      </c>
      <c r="BF782" s="412" t="e">
        <f>IF(#REF!&gt;0,#REF!*#REF!/1000,"")</f>
        <v>#REF!</v>
      </c>
      <c r="BG782" s="412" t="e">
        <f>IF(#REF!&gt;0,#REF!*#REF!/1000,"")</f>
        <v>#REF!</v>
      </c>
      <c r="BH782" s="413" t="e">
        <f>IF(OR(#REF!="●",#REF!="●",#REF!="●",#REF!="●"),"",IF(#REF!="","",#REF!))</f>
        <v>#REF!</v>
      </c>
      <c r="BI782" s="413" t="e">
        <f>IF(OR(#REF!="●",#REF!="●",#REF!="●",#REF!="●"),"",IF(#REF!="","",#REF!))</f>
        <v>#REF!</v>
      </c>
      <c r="BJ782" s="412" t="e">
        <f>IF(ISNA(L782),"",L782*#REF!)</f>
        <v>#REF!</v>
      </c>
      <c r="BK782" s="412" t="e">
        <f>IF(ISNA(M782),"",M782*#REF!)</f>
        <v>#REF!</v>
      </c>
      <c r="BL782" s="415" t="e">
        <f>IF(#REF!&gt;0,DQ$6,"")</f>
        <v>#REF!</v>
      </c>
      <c r="BM782" s="361" t="e">
        <f>IF(#REF!="","",VLOOKUP(#REF!,#REF!,7,0))</f>
        <v>#REF!</v>
      </c>
      <c r="BN782" s="201" t="e">
        <f>IF(OR(#REF!="",BM782=""),"",ROUND(#REF!/10^3*BM782,3))</f>
        <v>#REF!</v>
      </c>
      <c r="BO782" s="201" t="e">
        <f>IF(#REF!&gt;0,#REF!*#REF!/1000,"")</f>
        <v>#REF!</v>
      </c>
      <c r="BP782" s="201" t="e">
        <f>IF(#REF!&gt;0,#REF!*#REF!/1000,"")</f>
        <v>#REF!</v>
      </c>
      <c r="BQ782" s="74" t="e">
        <f t="shared" si="149"/>
        <v>#REF!</v>
      </c>
      <c r="BR782" s="74" t="e">
        <f t="shared" si="150"/>
        <v>#REF!</v>
      </c>
      <c r="BS782" s="201" t="e">
        <f>IF(ISNA(BQ782),"",BQ782*#REF!)</f>
        <v>#REF!</v>
      </c>
      <c r="BT782" s="201" t="e">
        <f>IF(ISNA(BR782),"",BR782*#REF!)</f>
        <v>#REF!</v>
      </c>
      <c r="BU782" s="78" t="e">
        <f>IF(#REF!&gt;0,DQ$57,"")</f>
        <v>#REF!</v>
      </c>
      <c r="BV782" s="99"/>
      <c r="BW782" s="411"/>
      <c r="BX782" s="412" t="e">
        <f>IF(OR(#REF!="",F782=""),"",ROUND(#REF!/10^3*F782,3))</f>
        <v>#REF!</v>
      </c>
      <c r="BY782" s="412" t="e">
        <f>IF(#REF!&gt;0,#REF!*#REF!/1000,"")</f>
        <v>#REF!</v>
      </c>
      <c r="BZ782" s="412" t="e">
        <f>IF(#REF!&gt;0,#REF!*#REF!/1000,"")</f>
        <v>#REF!</v>
      </c>
      <c r="CA782" s="413" t="e">
        <f>IF(OR(#REF!="●",#REF!="●",#REF!="●",#REF!="●",#REF!="●"),"",IF(#REF!="","",#REF!))</f>
        <v>#REF!</v>
      </c>
      <c r="CB782" s="413" t="e">
        <f>IF(OR(#REF!="●",#REF!="●",#REF!="●",#REF!="●",#REF!="●"),"",IF(#REF!="","",#REF!))</f>
        <v>#REF!</v>
      </c>
      <c r="CC782" s="412" t="e">
        <f>IF(ISNA(L782),"",L782*#REF!)</f>
        <v>#REF!</v>
      </c>
      <c r="CD782" s="412" t="e">
        <f>IF(ISNA(M782),"",M782*#REF!)</f>
        <v>#REF!</v>
      </c>
      <c r="CE782" s="415" t="e">
        <f>IF(#REF!&gt;0,DQ$6,"")</f>
        <v>#REF!</v>
      </c>
      <c r="CF782" s="361" t="e">
        <f>IF(#REF!="","",VLOOKUP(#REF!,#REF!,7,0))</f>
        <v>#REF!</v>
      </c>
      <c r="CG782" s="201" t="e">
        <f>IF(OR(#REF!="",CF782=""),"",ROUND(#REF!/10^3*CF782,3))</f>
        <v>#REF!</v>
      </c>
      <c r="CH782" s="201" t="e">
        <f>IF(#REF!&gt;0,#REF!*#REF!/1000,"")</f>
        <v>#REF!</v>
      </c>
      <c r="CI782" s="201" t="e">
        <f>IF(#REF!&gt;0,#REF!*#REF!/1000,"")</f>
        <v>#REF!</v>
      </c>
      <c r="CJ782" s="74" t="e">
        <f t="shared" si="151"/>
        <v>#REF!</v>
      </c>
      <c r="CK782" s="74" t="e">
        <f t="shared" si="152"/>
        <v>#REF!</v>
      </c>
      <c r="CL782" s="201" t="e">
        <f>IF(ISNA(CJ782),"",CJ782*#REF!)</f>
        <v>#REF!</v>
      </c>
      <c r="CM782" s="201" t="e">
        <f>IF(ISNA(CK782),"",CK782*#REF!)</f>
        <v>#REF!</v>
      </c>
      <c r="CN782" s="101" t="e">
        <f>IF(#REF!&gt;0,DQ$57,"")</f>
        <v>#REF!</v>
      </c>
      <c r="CO782" s="84"/>
      <c r="CP782" s="2"/>
      <c r="CQ782" s="2"/>
      <c r="CR782" s="2"/>
      <c r="CS782" s="2"/>
      <c r="CT782" s="2"/>
      <c r="CU782" s="2"/>
      <c r="CV782" s="2"/>
      <c r="CX782" s="2"/>
      <c r="CY782" s="2"/>
      <c r="CZ782" s="2"/>
      <c r="DA782" s="2"/>
      <c r="DB782" s="2"/>
      <c r="DC782" s="2"/>
      <c r="DD782" s="2"/>
      <c r="DE782" s="2"/>
      <c r="DF782" s="2"/>
    </row>
    <row r="783" spans="2:110" ht="18" customHeight="1">
      <c r="B783" s="151" t="e">
        <f>IF(#REF!="","",VLOOKUP(#REF!,$CX$11:$DG$26,9,0))</f>
        <v>#REF!</v>
      </c>
      <c r="C783" s="64" t="e">
        <f>IF(#REF!="",0,VLOOKUP(#REF!,$CP$11:$CQ$16,2,0))</f>
        <v>#REF!</v>
      </c>
      <c r="D783" s="65" t="e">
        <f>IF(#REF!="",0,VLOOKUP(#REF!,$CX$11:$CY$26,2,0))</f>
        <v>#REF!</v>
      </c>
      <c r="E783" s="152" t="e">
        <f t="shared" si="142"/>
        <v>#REF!</v>
      </c>
      <c r="F783" s="155" t="e">
        <f>IF(#REF!="","",VLOOKUP(#REF!,#REF!,7,0))</f>
        <v>#REF!</v>
      </c>
      <c r="G783" s="201" t="e">
        <f>IF(OR(#REF!="",F783=""),"",ROUND(#REF!/10^3*F783,3))</f>
        <v>#REF!</v>
      </c>
      <c r="H783" s="201" t="e">
        <f>IF(#REF!&gt;0,#REF!*#REF!/1000,"")</f>
        <v>#REF!</v>
      </c>
      <c r="I783" s="201" t="e">
        <f>IF(#REF!&gt;0,#REF!*#REF!/1000,"")</f>
        <v>#REF!</v>
      </c>
      <c r="J783" s="51" t="e">
        <f>IF(#REF!="●","",IF(#REF!="","",#REF!))</f>
        <v>#REF!</v>
      </c>
      <c r="K783" s="51" t="e">
        <f>IF(#REF!="●","",IF(#REF!="","",#REF!))</f>
        <v>#REF!</v>
      </c>
      <c r="L783" s="74" t="e">
        <f t="shared" si="143"/>
        <v>#REF!</v>
      </c>
      <c r="M783" s="74" t="e">
        <f t="shared" si="144"/>
        <v>#REF!</v>
      </c>
      <c r="N783" s="201" t="e">
        <f>IF(ISNA(L783),"",L783*#REF!)</f>
        <v>#REF!</v>
      </c>
      <c r="O783" s="201" t="e">
        <f>IF(ISNA(M783),"",M783*#REF!)</f>
        <v>#REF!</v>
      </c>
      <c r="P783" s="78" t="e">
        <f>IF(#REF!&gt;0,DQ$6,"")</f>
        <v>#REF!</v>
      </c>
      <c r="Q783" s="99"/>
      <c r="R783" s="411"/>
      <c r="S783" s="412" t="e">
        <f>IF(OR(#REF!="",F783=""),"",ROUND(#REF!/10^3*F783,3))</f>
        <v>#REF!</v>
      </c>
      <c r="T783" s="412" t="e">
        <f>IF(#REF!&gt;0,#REF!*#REF!/1000,"")</f>
        <v>#REF!</v>
      </c>
      <c r="U783" s="412" t="e">
        <f>IF(#REF!&gt;0,#REF!*#REF!/1000,"")</f>
        <v>#REF!</v>
      </c>
      <c r="V783" s="413" t="e">
        <f>IF(OR(#REF!="●",#REF!="●"),"",IF(#REF!="","",#REF!))</f>
        <v>#REF!</v>
      </c>
      <c r="W783" s="413" t="e">
        <f>IF(OR(#REF!="●",#REF!="●"),"",IF(#REF!="","",#REF!))</f>
        <v>#REF!</v>
      </c>
      <c r="X783" s="412" t="e">
        <f>IF(ISNA(L783),"",L783*#REF!)</f>
        <v>#REF!</v>
      </c>
      <c r="Y783" s="412" t="e">
        <f>IF(ISNA(M783),"",M783*#REF!)</f>
        <v>#REF!</v>
      </c>
      <c r="Z783" s="414" t="e">
        <f>IF(#REF!&gt;0,DQ$6,"")</f>
        <v>#REF!</v>
      </c>
      <c r="AA783" s="95" t="e">
        <f>IF(#REF!="","",VLOOKUP(#REF!,#REF!,7,0))</f>
        <v>#REF!</v>
      </c>
      <c r="AB783" s="201" t="e">
        <f>IF(OR(#REF!="",AA783=""),"",ROUND(#REF!/10^3*AA783,3))</f>
        <v>#REF!</v>
      </c>
      <c r="AC783" s="201" t="e">
        <f>IF(#REF!&gt;0,#REF!*#REF!/1000,"")</f>
        <v>#REF!</v>
      </c>
      <c r="AD783" s="201" t="e">
        <f>IF(#REF!&gt;0,#REF!*#REF!/1000,"")</f>
        <v>#REF!</v>
      </c>
      <c r="AE783" s="74" t="e">
        <f t="shared" si="145"/>
        <v>#REF!</v>
      </c>
      <c r="AF783" s="74" t="e">
        <f t="shared" si="146"/>
        <v>#REF!</v>
      </c>
      <c r="AG783" s="201" t="e">
        <f>IF(ISNA(AE783),"",AE783*#REF!)</f>
        <v>#REF!</v>
      </c>
      <c r="AH783" s="201" t="e">
        <f>IF(ISNA(AF783),"",AF783*#REF!)</f>
        <v>#REF!</v>
      </c>
      <c r="AI783" s="78" t="e">
        <f>IF(#REF!&gt;0,DQ$23,"")</f>
        <v>#REF!</v>
      </c>
      <c r="AJ783" s="99"/>
      <c r="AK783" s="411"/>
      <c r="AL783" s="412" t="e">
        <f>IF(OR(#REF!="",F783=""),"",ROUND(#REF!/10^3*F783,3))</f>
        <v>#REF!</v>
      </c>
      <c r="AM783" s="412" t="e">
        <f>IF(#REF!&gt;0,#REF!*#REF!/1000,"")</f>
        <v>#REF!</v>
      </c>
      <c r="AN783" s="412" t="e">
        <f>IF(#REF!&gt;0,#REF!*#REF!/1000,"")</f>
        <v>#REF!</v>
      </c>
      <c r="AO783" s="413" t="e">
        <f>IF(OR(#REF!="●",#REF!="●",#REF!="●"),"",IF(#REF!="","",#REF!))</f>
        <v>#REF!</v>
      </c>
      <c r="AP783" s="413" t="e">
        <f>IF(OR(#REF!="●",#REF!="●",#REF!="●"),"",IF(#REF!="","",#REF!))</f>
        <v>#REF!</v>
      </c>
      <c r="AQ783" s="412" t="e">
        <f>IF(ISNA(L783),"",L783*#REF!)</f>
        <v>#REF!</v>
      </c>
      <c r="AR783" s="412" t="e">
        <f>IF(ISNA(M783),"",M783*#REF!)</f>
        <v>#REF!</v>
      </c>
      <c r="AS783" s="414" t="e">
        <f>IF(#REF!&gt;0,DQ$6,"")</f>
        <v>#REF!</v>
      </c>
      <c r="AT783" s="95" t="e">
        <f>IF(#REF!="","",VLOOKUP(#REF!,#REF!,7,0))</f>
        <v>#REF!</v>
      </c>
      <c r="AU783" s="201" t="e">
        <f>IF(OR(#REF!="",AT783=""),"",ROUND(#REF!/10^3*AT783,3))</f>
        <v>#REF!</v>
      </c>
      <c r="AV783" s="201" t="e">
        <f>IF(#REF!&gt;0,#REF!*#REF!/1000,"")</f>
        <v>#REF!</v>
      </c>
      <c r="AW783" s="201" t="e">
        <f>IF(#REF!&gt;0,#REF!*#REF!/1000,"")</f>
        <v>#REF!</v>
      </c>
      <c r="AX783" s="74" t="e">
        <f t="shared" si="147"/>
        <v>#REF!</v>
      </c>
      <c r="AY783" s="74" t="e">
        <f t="shared" si="148"/>
        <v>#REF!</v>
      </c>
      <c r="AZ783" s="201" t="e">
        <f>IF(ISNA(AX783),"",AX783*#REF!)</f>
        <v>#REF!</v>
      </c>
      <c r="BA783" s="201" t="e">
        <f>IF(ISNA(AY783),"",AY783*#REF!)</f>
        <v>#REF!</v>
      </c>
      <c r="BB783" s="78" t="e">
        <f>IF(#REF!&gt;0,DQ$40,"")</f>
        <v>#REF!</v>
      </c>
      <c r="BC783" s="99"/>
      <c r="BD783" s="650"/>
      <c r="BE783" s="652" t="e">
        <f>IF(OR(#REF!="",F783=""),"",ROUND(#REF!/10^3*F783,3))</f>
        <v>#REF!</v>
      </c>
      <c r="BF783" s="412" t="e">
        <f>IF(#REF!&gt;0,#REF!*#REF!/1000,"")</f>
        <v>#REF!</v>
      </c>
      <c r="BG783" s="412" t="e">
        <f>IF(#REF!&gt;0,#REF!*#REF!/1000,"")</f>
        <v>#REF!</v>
      </c>
      <c r="BH783" s="413" t="e">
        <f>IF(OR(#REF!="●",#REF!="●",#REF!="●",#REF!="●"),"",IF(#REF!="","",#REF!))</f>
        <v>#REF!</v>
      </c>
      <c r="BI783" s="413" t="e">
        <f>IF(OR(#REF!="●",#REF!="●",#REF!="●",#REF!="●"),"",IF(#REF!="","",#REF!))</f>
        <v>#REF!</v>
      </c>
      <c r="BJ783" s="412" t="e">
        <f>IF(ISNA(L783),"",L783*#REF!)</f>
        <v>#REF!</v>
      </c>
      <c r="BK783" s="412" t="e">
        <f>IF(ISNA(M783),"",M783*#REF!)</f>
        <v>#REF!</v>
      </c>
      <c r="BL783" s="415" t="e">
        <f>IF(#REF!&gt;0,DQ$6,"")</f>
        <v>#REF!</v>
      </c>
      <c r="BM783" s="361" t="e">
        <f>IF(#REF!="","",VLOOKUP(#REF!,#REF!,7,0))</f>
        <v>#REF!</v>
      </c>
      <c r="BN783" s="201" t="e">
        <f>IF(OR(#REF!="",BM783=""),"",ROUND(#REF!/10^3*BM783,3))</f>
        <v>#REF!</v>
      </c>
      <c r="BO783" s="201" t="e">
        <f>IF(#REF!&gt;0,#REF!*#REF!/1000,"")</f>
        <v>#REF!</v>
      </c>
      <c r="BP783" s="201" t="e">
        <f>IF(#REF!&gt;0,#REF!*#REF!/1000,"")</f>
        <v>#REF!</v>
      </c>
      <c r="BQ783" s="74" t="e">
        <f t="shared" si="149"/>
        <v>#REF!</v>
      </c>
      <c r="BR783" s="74" t="e">
        <f t="shared" si="150"/>
        <v>#REF!</v>
      </c>
      <c r="BS783" s="201" t="e">
        <f>IF(ISNA(BQ783),"",BQ783*#REF!)</f>
        <v>#REF!</v>
      </c>
      <c r="BT783" s="201" t="e">
        <f>IF(ISNA(BR783),"",BR783*#REF!)</f>
        <v>#REF!</v>
      </c>
      <c r="BU783" s="78" t="e">
        <f>IF(#REF!&gt;0,DQ$57,"")</f>
        <v>#REF!</v>
      </c>
      <c r="BV783" s="99"/>
      <c r="BW783" s="411"/>
      <c r="BX783" s="412" t="e">
        <f>IF(OR(#REF!="",F783=""),"",ROUND(#REF!/10^3*F783,3))</f>
        <v>#REF!</v>
      </c>
      <c r="BY783" s="412" t="e">
        <f>IF(#REF!&gt;0,#REF!*#REF!/1000,"")</f>
        <v>#REF!</v>
      </c>
      <c r="BZ783" s="412" t="e">
        <f>IF(#REF!&gt;0,#REF!*#REF!/1000,"")</f>
        <v>#REF!</v>
      </c>
      <c r="CA783" s="413" t="e">
        <f>IF(OR(#REF!="●",#REF!="●",#REF!="●",#REF!="●",#REF!="●"),"",IF(#REF!="","",#REF!))</f>
        <v>#REF!</v>
      </c>
      <c r="CB783" s="413" t="e">
        <f>IF(OR(#REF!="●",#REF!="●",#REF!="●",#REF!="●",#REF!="●"),"",IF(#REF!="","",#REF!))</f>
        <v>#REF!</v>
      </c>
      <c r="CC783" s="412" t="e">
        <f>IF(ISNA(L783),"",L783*#REF!)</f>
        <v>#REF!</v>
      </c>
      <c r="CD783" s="412" t="e">
        <f>IF(ISNA(M783),"",M783*#REF!)</f>
        <v>#REF!</v>
      </c>
      <c r="CE783" s="415" t="e">
        <f>IF(#REF!&gt;0,DQ$6,"")</f>
        <v>#REF!</v>
      </c>
      <c r="CF783" s="361" t="e">
        <f>IF(#REF!="","",VLOOKUP(#REF!,#REF!,7,0))</f>
        <v>#REF!</v>
      </c>
      <c r="CG783" s="201" t="e">
        <f>IF(OR(#REF!="",CF783=""),"",ROUND(#REF!/10^3*CF783,3))</f>
        <v>#REF!</v>
      </c>
      <c r="CH783" s="201" t="e">
        <f>IF(#REF!&gt;0,#REF!*#REF!/1000,"")</f>
        <v>#REF!</v>
      </c>
      <c r="CI783" s="201" t="e">
        <f>IF(#REF!&gt;0,#REF!*#REF!/1000,"")</f>
        <v>#REF!</v>
      </c>
      <c r="CJ783" s="74" t="e">
        <f t="shared" si="151"/>
        <v>#REF!</v>
      </c>
      <c r="CK783" s="74" t="e">
        <f t="shared" si="152"/>
        <v>#REF!</v>
      </c>
      <c r="CL783" s="201" t="e">
        <f>IF(ISNA(CJ783),"",CJ783*#REF!)</f>
        <v>#REF!</v>
      </c>
      <c r="CM783" s="201" t="e">
        <f>IF(ISNA(CK783),"",CK783*#REF!)</f>
        <v>#REF!</v>
      </c>
      <c r="CN783" s="101" t="e">
        <f>IF(#REF!&gt;0,DQ$57,"")</f>
        <v>#REF!</v>
      </c>
      <c r="CO783" s="84"/>
      <c r="CP783" s="2"/>
      <c r="CQ783" s="2"/>
      <c r="CR783" s="2"/>
      <c r="CS783" s="2"/>
      <c r="CT783" s="2"/>
      <c r="CU783" s="2"/>
      <c r="CV783" s="2"/>
      <c r="CX783" s="2"/>
      <c r="CY783" s="2"/>
      <c r="CZ783" s="2"/>
      <c r="DA783" s="2"/>
      <c r="DB783" s="2"/>
      <c r="DC783" s="2"/>
      <c r="DD783" s="2"/>
      <c r="DE783" s="2"/>
      <c r="DF783" s="2"/>
    </row>
    <row r="784" spans="2:110" ht="18" customHeight="1">
      <c r="B784" s="151" t="e">
        <f>IF(#REF!="","",VLOOKUP(#REF!,$CX$11:$DG$26,9,0))</f>
        <v>#REF!</v>
      </c>
      <c r="C784" s="64" t="e">
        <f>IF(#REF!="",0,VLOOKUP(#REF!,$CP$11:$CQ$16,2,0))</f>
        <v>#REF!</v>
      </c>
      <c r="D784" s="65" t="e">
        <f>IF(#REF!="",0,VLOOKUP(#REF!,$CX$11:$CY$26,2,0))</f>
        <v>#REF!</v>
      </c>
      <c r="E784" s="152" t="e">
        <f t="shared" si="142"/>
        <v>#REF!</v>
      </c>
      <c r="F784" s="155" t="e">
        <f>IF(#REF!="","",VLOOKUP(#REF!,#REF!,7,0))</f>
        <v>#REF!</v>
      </c>
      <c r="G784" s="201" t="e">
        <f>IF(OR(#REF!="",F784=""),"",ROUND(#REF!/10^3*F784,3))</f>
        <v>#REF!</v>
      </c>
      <c r="H784" s="201" t="e">
        <f>IF(#REF!&gt;0,#REF!*#REF!/1000,"")</f>
        <v>#REF!</v>
      </c>
      <c r="I784" s="201" t="e">
        <f>IF(#REF!&gt;0,#REF!*#REF!/1000,"")</f>
        <v>#REF!</v>
      </c>
      <c r="J784" s="51" t="e">
        <f>IF(#REF!="●","",IF(#REF!="","",#REF!))</f>
        <v>#REF!</v>
      </c>
      <c r="K784" s="51" t="e">
        <f>IF(#REF!="●","",IF(#REF!="","",#REF!))</f>
        <v>#REF!</v>
      </c>
      <c r="L784" s="74" t="e">
        <f t="shared" si="143"/>
        <v>#REF!</v>
      </c>
      <c r="M784" s="74" t="e">
        <f t="shared" si="144"/>
        <v>#REF!</v>
      </c>
      <c r="N784" s="201" t="e">
        <f>IF(ISNA(L784),"",L784*#REF!)</f>
        <v>#REF!</v>
      </c>
      <c r="O784" s="201" t="e">
        <f>IF(ISNA(M784),"",M784*#REF!)</f>
        <v>#REF!</v>
      </c>
      <c r="P784" s="78" t="e">
        <f>IF(#REF!&gt;0,DQ$6,"")</f>
        <v>#REF!</v>
      </c>
      <c r="Q784" s="99"/>
      <c r="R784" s="411"/>
      <c r="S784" s="412" t="e">
        <f>IF(OR(#REF!="",F784=""),"",ROUND(#REF!/10^3*F784,3))</f>
        <v>#REF!</v>
      </c>
      <c r="T784" s="412" t="e">
        <f>IF(#REF!&gt;0,#REF!*#REF!/1000,"")</f>
        <v>#REF!</v>
      </c>
      <c r="U784" s="412" t="e">
        <f>IF(#REF!&gt;0,#REF!*#REF!/1000,"")</f>
        <v>#REF!</v>
      </c>
      <c r="V784" s="413" t="e">
        <f>IF(OR(#REF!="●",#REF!="●"),"",IF(#REF!="","",#REF!))</f>
        <v>#REF!</v>
      </c>
      <c r="W784" s="413" t="e">
        <f>IF(OR(#REF!="●",#REF!="●"),"",IF(#REF!="","",#REF!))</f>
        <v>#REF!</v>
      </c>
      <c r="X784" s="412" t="e">
        <f>IF(ISNA(L784),"",L784*#REF!)</f>
        <v>#REF!</v>
      </c>
      <c r="Y784" s="412" t="e">
        <f>IF(ISNA(M784),"",M784*#REF!)</f>
        <v>#REF!</v>
      </c>
      <c r="Z784" s="414" t="e">
        <f>IF(#REF!&gt;0,DQ$6,"")</f>
        <v>#REF!</v>
      </c>
      <c r="AA784" s="95" t="e">
        <f>IF(#REF!="","",VLOOKUP(#REF!,#REF!,7,0))</f>
        <v>#REF!</v>
      </c>
      <c r="AB784" s="201" t="e">
        <f>IF(OR(#REF!="",AA784=""),"",ROUND(#REF!/10^3*AA784,3))</f>
        <v>#REF!</v>
      </c>
      <c r="AC784" s="201" t="e">
        <f>IF(#REF!&gt;0,#REF!*#REF!/1000,"")</f>
        <v>#REF!</v>
      </c>
      <c r="AD784" s="201" t="e">
        <f>IF(#REF!&gt;0,#REF!*#REF!/1000,"")</f>
        <v>#REF!</v>
      </c>
      <c r="AE784" s="74" t="e">
        <f t="shared" si="145"/>
        <v>#REF!</v>
      </c>
      <c r="AF784" s="74" t="e">
        <f t="shared" si="146"/>
        <v>#REF!</v>
      </c>
      <c r="AG784" s="201" t="e">
        <f>IF(ISNA(AE784),"",AE784*#REF!)</f>
        <v>#REF!</v>
      </c>
      <c r="AH784" s="201" t="e">
        <f>IF(ISNA(AF784),"",AF784*#REF!)</f>
        <v>#REF!</v>
      </c>
      <c r="AI784" s="78" t="e">
        <f>IF(#REF!&gt;0,DQ$23,"")</f>
        <v>#REF!</v>
      </c>
      <c r="AJ784" s="99"/>
      <c r="AK784" s="411"/>
      <c r="AL784" s="412" t="e">
        <f>IF(OR(#REF!="",F784=""),"",ROUND(#REF!/10^3*F784,3))</f>
        <v>#REF!</v>
      </c>
      <c r="AM784" s="412" t="e">
        <f>IF(#REF!&gt;0,#REF!*#REF!/1000,"")</f>
        <v>#REF!</v>
      </c>
      <c r="AN784" s="412" t="e">
        <f>IF(#REF!&gt;0,#REF!*#REF!/1000,"")</f>
        <v>#REF!</v>
      </c>
      <c r="AO784" s="413" t="e">
        <f>IF(OR(#REF!="●",#REF!="●",#REF!="●"),"",IF(#REF!="","",#REF!))</f>
        <v>#REF!</v>
      </c>
      <c r="AP784" s="413" t="e">
        <f>IF(OR(#REF!="●",#REF!="●",#REF!="●"),"",IF(#REF!="","",#REF!))</f>
        <v>#REF!</v>
      </c>
      <c r="AQ784" s="412" t="e">
        <f>IF(ISNA(L784),"",L784*#REF!)</f>
        <v>#REF!</v>
      </c>
      <c r="AR784" s="412" t="e">
        <f>IF(ISNA(M784),"",M784*#REF!)</f>
        <v>#REF!</v>
      </c>
      <c r="AS784" s="414" t="e">
        <f>IF(#REF!&gt;0,DQ$6,"")</f>
        <v>#REF!</v>
      </c>
      <c r="AT784" s="95" t="e">
        <f>IF(#REF!="","",VLOOKUP(#REF!,#REF!,7,0))</f>
        <v>#REF!</v>
      </c>
      <c r="AU784" s="201" t="e">
        <f>IF(OR(#REF!="",AT784=""),"",ROUND(#REF!/10^3*AT784,3))</f>
        <v>#REF!</v>
      </c>
      <c r="AV784" s="201" t="e">
        <f>IF(#REF!&gt;0,#REF!*#REF!/1000,"")</f>
        <v>#REF!</v>
      </c>
      <c r="AW784" s="201" t="e">
        <f>IF(#REF!&gt;0,#REF!*#REF!/1000,"")</f>
        <v>#REF!</v>
      </c>
      <c r="AX784" s="74" t="e">
        <f t="shared" si="147"/>
        <v>#REF!</v>
      </c>
      <c r="AY784" s="74" t="e">
        <f t="shared" si="148"/>
        <v>#REF!</v>
      </c>
      <c r="AZ784" s="201" t="e">
        <f>IF(ISNA(AX784),"",AX784*#REF!)</f>
        <v>#REF!</v>
      </c>
      <c r="BA784" s="201" t="e">
        <f>IF(ISNA(AY784),"",AY784*#REF!)</f>
        <v>#REF!</v>
      </c>
      <c r="BB784" s="78" t="e">
        <f>IF(#REF!&gt;0,DQ$40,"")</f>
        <v>#REF!</v>
      </c>
      <c r="BC784" s="99"/>
      <c r="BD784" s="650"/>
      <c r="BE784" s="652" t="e">
        <f>IF(OR(#REF!="",F784=""),"",ROUND(#REF!/10^3*F784,3))</f>
        <v>#REF!</v>
      </c>
      <c r="BF784" s="412" t="e">
        <f>IF(#REF!&gt;0,#REF!*#REF!/1000,"")</f>
        <v>#REF!</v>
      </c>
      <c r="BG784" s="412" t="e">
        <f>IF(#REF!&gt;0,#REF!*#REF!/1000,"")</f>
        <v>#REF!</v>
      </c>
      <c r="BH784" s="413" t="e">
        <f>IF(OR(#REF!="●",#REF!="●",#REF!="●",#REF!="●"),"",IF(#REF!="","",#REF!))</f>
        <v>#REF!</v>
      </c>
      <c r="BI784" s="413" t="e">
        <f>IF(OR(#REF!="●",#REF!="●",#REF!="●",#REF!="●"),"",IF(#REF!="","",#REF!))</f>
        <v>#REF!</v>
      </c>
      <c r="BJ784" s="412" t="e">
        <f>IF(ISNA(L784),"",L784*#REF!)</f>
        <v>#REF!</v>
      </c>
      <c r="BK784" s="412" t="e">
        <f>IF(ISNA(M784),"",M784*#REF!)</f>
        <v>#REF!</v>
      </c>
      <c r="BL784" s="415" t="e">
        <f>IF(#REF!&gt;0,DQ$6,"")</f>
        <v>#REF!</v>
      </c>
      <c r="BM784" s="361" t="e">
        <f>IF(#REF!="","",VLOOKUP(#REF!,#REF!,7,0))</f>
        <v>#REF!</v>
      </c>
      <c r="BN784" s="201" t="e">
        <f>IF(OR(#REF!="",BM784=""),"",ROUND(#REF!/10^3*BM784,3))</f>
        <v>#REF!</v>
      </c>
      <c r="BO784" s="201" t="e">
        <f>IF(#REF!&gt;0,#REF!*#REF!/1000,"")</f>
        <v>#REF!</v>
      </c>
      <c r="BP784" s="201" t="e">
        <f>IF(#REF!&gt;0,#REF!*#REF!/1000,"")</f>
        <v>#REF!</v>
      </c>
      <c r="BQ784" s="74" t="e">
        <f t="shared" si="149"/>
        <v>#REF!</v>
      </c>
      <c r="BR784" s="74" t="e">
        <f t="shared" si="150"/>
        <v>#REF!</v>
      </c>
      <c r="BS784" s="201" t="e">
        <f>IF(ISNA(BQ784),"",BQ784*#REF!)</f>
        <v>#REF!</v>
      </c>
      <c r="BT784" s="201" t="e">
        <f>IF(ISNA(BR784),"",BR784*#REF!)</f>
        <v>#REF!</v>
      </c>
      <c r="BU784" s="78" t="e">
        <f>IF(#REF!&gt;0,DQ$57,"")</f>
        <v>#REF!</v>
      </c>
      <c r="BV784" s="99"/>
      <c r="BW784" s="411"/>
      <c r="BX784" s="412" t="e">
        <f>IF(OR(#REF!="",F784=""),"",ROUND(#REF!/10^3*F784,3))</f>
        <v>#REF!</v>
      </c>
      <c r="BY784" s="412" t="e">
        <f>IF(#REF!&gt;0,#REF!*#REF!/1000,"")</f>
        <v>#REF!</v>
      </c>
      <c r="BZ784" s="412" t="e">
        <f>IF(#REF!&gt;0,#REF!*#REF!/1000,"")</f>
        <v>#REF!</v>
      </c>
      <c r="CA784" s="413" t="e">
        <f>IF(OR(#REF!="●",#REF!="●",#REF!="●",#REF!="●",#REF!="●"),"",IF(#REF!="","",#REF!))</f>
        <v>#REF!</v>
      </c>
      <c r="CB784" s="413" t="e">
        <f>IF(OR(#REF!="●",#REF!="●",#REF!="●",#REF!="●",#REF!="●"),"",IF(#REF!="","",#REF!))</f>
        <v>#REF!</v>
      </c>
      <c r="CC784" s="412" t="e">
        <f>IF(ISNA(L784),"",L784*#REF!)</f>
        <v>#REF!</v>
      </c>
      <c r="CD784" s="412" t="e">
        <f>IF(ISNA(M784),"",M784*#REF!)</f>
        <v>#REF!</v>
      </c>
      <c r="CE784" s="415" t="e">
        <f>IF(#REF!&gt;0,DQ$6,"")</f>
        <v>#REF!</v>
      </c>
      <c r="CF784" s="361" t="e">
        <f>IF(#REF!="","",VLOOKUP(#REF!,#REF!,7,0))</f>
        <v>#REF!</v>
      </c>
      <c r="CG784" s="201" t="e">
        <f>IF(OR(#REF!="",CF784=""),"",ROUND(#REF!/10^3*CF784,3))</f>
        <v>#REF!</v>
      </c>
      <c r="CH784" s="201" t="e">
        <f>IF(#REF!&gt;0,#REF!*#REF!/1000,"")</f>
        <v>#REF!</v>
      </c>
      <c r="CI784" s="201" t="e">
        <f>IF(#REF!&gt;0,#REF!*#REF!/1000,"")</f>
        <v>#REF!</v>
      </c>
      <c r="CJ784" s="74" t="e">
        <f t="shared" si="151"/>
        <v>#REF!</v>
      </c>
      <c r="CK784" s="74" t="e">
        <f t="shared" si="152"/>
        <v>#REF!</v>
      </c>
      <c r="CL784" s="201" t="e">
        <f>IF(ISNA(CJ784),"",CJ784*#REF!)</f>
        <v>#REF!</v>
      </c>
      <c r="CM784" s="201" t="e">
        <f>IF(ISNA(CK784),"",CK784*#REF!)</f>
        <v>#REF!</v>
      </c>
      <c r="CN784" s="101" t="e">
        <f>IF(#REF!&gt;0,DQ$57,"")</f>
        <v>#REF!</v>
      </c>
      <c r="CO784" s="84"/>
      <c r="CP784" s="2"/>
      <c r="CQ784" s="2"/>
      <c r="CR784" s="2"/>
      <c r="CS784" s="2"/>
      <c r="CT784" s="2"/>
      <c r="CU784" s="2"/>
      <c r="CV784" s="2"/>
      <c r="CX784" s="2"/>
      <c r="CY784" s="2"/>
      <c r="CZ784" s="2"/>
      <c r="DA784" s="2"/>
      <c r="DB784" s="2"/>
      <c r="DC784" s="2"/>
      <c r="DD784" s="2"/>
      <c r="DE784" s="2"/>
      <c r="DF784" s="2"/>
    </row>
    <row r="785" spans="2:110" ht="18" customHeight="1">
      <c r="B785" s="151" t="e">
        <f>IF(#REF!="","",VLOOKUP(#REF!,$CX$11:$DG$26,9,0))</f>
        <v>#REF!</v>
      </c>
      <c r="C785" s="64" t="e">
        <f>IF(#REF!="",0,VLOOKUP(#REF!,$CP$11:$CQ$16,2,0))</f>
        <v>#REF!</v>
      </c>
      <c r="D785" s="65" t="e">
        <f>IF(#REF!="",0,VLOOKUP(#REF!,$CX$11:$CY$26,2,0))</f>
        <v>#REF!</v>
      </c>
      <c r="E785" s="152" t="e">
        <f t="shared" si="142"/>
        <v>#REF!</v>
      </c>
      <c r="F785" s="155" t="e">
        <f>IF(#REF!="","",VLOOKUP(#REF!,#REF!,7,0))</f>
        <v>#REF!</v>
      </c>
      <c r="G785" s="201" t="e">
        <f>IF(OR(#REF!="",F785=""),"",ROUND(#REF!/10^3*F785,3))</f>
        <v>#REF!</v>
      </c>
      <c r="H785" s="201" t="e">
        <f>IF(#REF!&gt;0,#REF!*#REF!/1000,"")</f>
        <v>#REF!</v>
      </c>
      <c r="I785" s="201" t="e">
        <f>IF(#REF!&gt;0,#REF!*#REF!/1000,"")</f>
        <v>#REF!</v>
      </c>
      <c r="J785" s="51" t="e">
        <f>IF(#REF!="●","",IF(#REF!="","",#REF!))</f>
        <v>#REF!</v>
      </c>
      <c r="K785" s="51" t="e">
        <f>IF(#REF!="●","",IF(#REF!="","",#REF!))</f>
        <v>#REF!</v>
      </c>
      <c r="L785" s="74" t="e">
        <f t="shared" si="143"/>
        <v>#REF!</v>
      </c>
      <c r="M785" s="74" t="e">
        <f t="shared" si="144"/>
        <v>#REF!</v>
      </c>
      <c r="N785" s="201" t="e">
        <f>IF(ISNA(L785),"",L785*#REF!)</f>
        <v>#REF!</v>
      </c>
      <c r="O785" s="201" t="e">
        <f>IF(ISNA(M785),"",M785*#REF!)</f>
        <v>#REF!</v>
      </c>
      <c r="P785" s="78" t="e">
        <f>IF(#REF!&gt;0,DQ$6,"")</f>
        <v>#REF!</v>
      </c>
      <c r="Q785" s="99"/>
      <c r="R785" s="411"/>
      <c r="S785" s="412" t="e">
        <f>IF(OR(#REF!="",F785=""),"",ROUND(#REF!/10^3*F785,3))</f>
        <v>#REF!</v>
      </c>
      <c r="T785" s="412" t="e">
        <f>IF(#REF!&gt;0,#REF!*#REF!/1000,"")</f>
        <v>#REF!</v>
      </c>
      <c r="U785" s="412" t="e">
        <f>IF(#REF!&gt;0,#REF!*#REF!/1000,"")</f>
        <v>#REF!</v>
      </c>
      <c r="V785" s="413" t="e">
        <f>IF(OR(#REF!="●",#REF!="●"),"",IF(#REF!="","",#REF!))</f>
        <v>#REF!</v>
      </c>
      <c r="W785" s="413" t="e">
        <f>IF(OR(#REF!="●",#REF!="●"),"",IF(#REF!="","",#REF!))</f>
        <v>#REF!</v>
      </c>
      <c r="X785" s="412" t="e">
        <f>IF(ISNA(L785),"",L785*#REF!)</f>
        <v>#REF!</v>
      </c>
      <c r="Y785" s="412" t="e">
        <f>IF(ISNA(M785),"",M785*#REF!)</f>
        <v>#REF!</v>
      </c>
      <c r="Z785" s="414" t="e">
        <f>IF(#REF!&gt;0,DQ$6,"")</f>
        <v>#REF!</v>
      </c>
      <c r="AA785" s="95" t="e">
        <f>IF(#REF!="","",VLOOKUP(#REF!,#REF!,7,0))</f>
        <v>#REF!</v>
      </c>
      <c r="AB785" s="201" t="e">
        <f>IF(OR(#REF!="",AA785=""),"",ROUND(#REF!/10^3*AA785,3))</f>
        <v>#REF!</v>
      </c>
      <c r="AC785" s="201" t="e">
        <f>IF(#REF!&gt;0,#REF!*#REF!/1000,"")</f>
        <v>#REF!</v>
      </c>
      <c r="AD785" s="201" t="e">
        <f>IF(#REF!&gt;0,#REF!*#REF!/1000,"")</f>
        <v>#REF!</v>
      </c>
      <c r="AE785" s="74" t="e">
        <f t="shared" si="145"/>
        <v>#REF!</v>
      </c>
      <c r="AF785" s="74" t="e">
        <f t="shared" si="146"/>
        <v>#REF!</v>
      </c>
      <c r="AG785" s="201" t="e">
        <f>IF(ISNA(AE785),"",AE785*#REF!)</f>
        <v>#REF!</v>
      </c>
      <c r="AH785" s="201" t="e">
        <f>IF(ISNA(AF785),"",AF785*#REF!)</f>
        <v>#REF!</v>
      </c>
      <c r="AI785" s="78" t="e">
        <f>IF(#REF!&gt;0,DQ$23,"")</f>
        <v>#REF!</v>
      </c>
      <c r="AJ785" s="99"/>
      <c r="AK785" s="411"/>
      <c r="AL785" s="412" t="e">
        <f>IF(OR(#REF!="",F785=""),"",ROUND(#REF!/10^3*F785,3))</f>
        <v>#REF!</v>
      </c>
      <c r="AM785" s="412" t="e">
        <f>IF(#REF!&gt;0,#REF!*#REF!/1000,"")</f>
        <v>#REF!</v>
      </c>
      <c r="AN785" s="412" t="e">
        <f>IF(#REF!&gt;0,#REF!*#REF!/1000,"")</f>
        <v>#REF!</v>
      </c>
      <c r="AO785" s="413" t="e">
        <f>IF(OR(#REF!="●",#REF!="●",#REF!="●"),"",IF(#REF!="","",#REF!))</f>
        <v>#REF!</v>
      </c>
      <c r="AP785" s="413" t="e">
        <f>IF(OR(#REF!="●",#REF!="●",#REF!="●"),"",IF(#REF!="","",#REF!))</f>
        <v>#REF!</v>
      </c>
      <c r="AQ785" s="412" t="e">
        <f>IF(ISNA(L785),"",L785*#REF!)</f>
        <v>#REF!</v>
      </c>
      <c r="AR785" s="412" t="e">
        <f>IF(ISNA(M785),"",M785*#REF!)</f>
        <v>#REF!</v>
      </c>
      <c r="AS785" s="414" t="e">
        <f>IF(#REF!&gt;0,DQ$6,"")</f>
        <v>#REF!</v>
      </c>
      <c r="AT785" s="95" t="e">
        <f>IF(#REF!="","",VLOOKUP(#REF!,#REF!,7,0))</f>
        <v>#REF!</v>
      </c>
      <c r="AU785" s="201" t="e">
        <f>IF(OR(#REF!="",AT785=""),"",ROUND(#REF!/10^3*AT785,3))</f>
        <v>#REF!</v>
      </c>
      <c r="AV785" s="201" t="e">
        <f>IF(#REF!&gt;0,#REF!*#REF!/1000,"")</f>
        <v>#REF!</v>
      </c>
      <c r="AW785" s="201" t="e">
        <f>IF(#REF!&gt;0,#REF!*#REF!/1000,"")</f>
        <v>#REF!</v>
      </c>
      <c r="AX785" s="74" t="e">
        <f t="shared" si="147"/>
        <v>#REF!</v>
      </c>
      <c r="AY785" s="74" t="e">
        <f t="shared" si="148"/>
        <v>#REF!</v>
      </c>
      <c r="AZ785" s="201" t="e">
        <f>IF(ISNA(AX785),"",AX785*#REF!)</f>
        <v>#REF!</v>
      </c>
      <c r="BA785" s="201" t="e">
        <f>IF(ISNA(AY785),"",AY785*#REF!)</f>
        <v>#REF!</v>
      </c>
      <c r="BB785" s="78" t="e">
        <f>IF(#REF!&gt;0,DQ$40,"")</f>
        <v>#REF!</v>
      </c>
      <c r="BC785" s="99"/>
      <c r="BD785" s="650"/>
      <c r="BE785" s="652" t="e">
        <f>IF(OR(#REF!="",F785=""),"",ROUND(#REF!/10^3*F785,3))</f>
        <v>#REF!</v>
      </c>
      <c r="BF785" s="412" t="e">
        <f>IF(#REF!&gt;0,#REF!*#REF!/1000,"")</f>
        <v>#REF!</v>
      </c>
      <c r="BG785" s="412" t="e">
        <f>IF(#REF!&gt;0,#REF!*#REF!/1000,"")</f>
        <v>#REF!</v>
      </c>
      <c r="BH785" s="413" t="e">
        <f>IF(OR(#REF!="●",#REF!="●",#REF!="●",#REF!="●"),"",IF(#REF!="","",#REF!))</f>
        <v>#REF!</v>
      </c>
      <c r="BI785" s="413" t="e">
        <f>IF(OR(#REF!="●",#REF!="●",#REF!="●",#REF!="●"),"",IF(#REF!="","",#REF!))</f>
        <v>#REF!</v>
      </c>
      <c r="BJ785" s="412" t="e">
        <f>IF(ISNA(L785),"",L785*#REF!)</f>
        <v>#REF!</v>
      </c>
      <c r="BK785" s="412" t="e">
        <f>IF(ISNA(M785),"",M785*#REF!)</f>
        <v>#REF!</v>
      </c>
      <c r="BL785" s="415" t="e">
        <f>IF(#REF!&gt;0,DQ$6,"")</f>
        <v>#REF!</v>
      </c>
      <c r="BM785" s="361" t="e">
        <f>IF(#REF!="","",VLOOKUP(#REF!,#REF!,7,0))</f>
        <v>#REF!</v>
      </c>
      <c r="BN785" s="201" t="e">
        <f>IF(OR(#REF!="",BM785=""),"",ROUND(#REF!/10^3*BM785,3))</f>
        <v>#REF!</v>
      </c>
      <c r="BO785" s="201" t="e">
        <f>IF(#REF!&gt;0,#REF!*#REF!/1000,"")</f>
        <v>#REF!</v>
      </c>
      <c r="BP785" s="201" t="e">
        <f>IF(#REF!&gt;0,#REF!*#REF!/1000,"")</f>
        <v>#REF!</v>
      </c>
      <c r="BQ785" s="74" t="e">
        <f t="shared" si="149"/>
        <v>#REF!</v>
      </c>
      <c r="BR785" s="74" t="e">
        <f t="shared" si="150"/>
        <v>#REF!</v>
      </c>
      <c r="BS785" s="201" t="e">
        <f>IF(ISNA(BQ785),"",BQ785*#REF!)</f>
        <v>#REF!</v>
      </c>
      <c r="BT785" s="201" t="e">
        <f>IF(ISNA(BR785),"",BR785*#REF!)</f>
        <v>#REF!</v>
      </c>
      <c r="BU785" s="78" t="e">
        <f>IF(#REF!&gt;0,DQ$57,"")</f>
        <v>#REF!</v>
      </c>
      <c r="BV785" s="99"/>
      <c r="BW785" s="411"/>
      <c r="BX785" s="412" t="e">
        <f>IF(OR(#REF!="",F785=""),"",ROUND(#REF!/10^3*F785,3))</f>
        <v>#REF!</v>
      </c>
      <c r="BY785" s="412" t="e">
        <f>IF(#REF!&gt;0,#REF!*#REF!/1000,"")</f>
        <v>#REF!</v>
      </c>
      <c r="BZ785" s="412" t="e">
        <f>IF(#REF!&gt;0,#REF!*#REF!/1000,"")</f>
        <v>#REF!</v>
      </c>
      <c r="CA785" s="413" t="e">
        <f>IF(OR(#REF!="●",#REF!="●",#REF!="●",#REF!="●",#REF!="●"),"",IF(#REF!="","",#REF!))</f>
        <v>#REF!</v>
      </c>
      <c r="CB785" s="413" t="e">
        <f>IF(OR(#REF!="●",#REF!="●",#REF!="●",#REF!="●",#REF!="●"),"",IF(#REF!="","",#REF!))</f>
        <v>#REF!</v>
      </c>
      <c r="CC785" s="412" t="e">
        <f>IF(ISNA(L785),"",L785*#REF!)</f>
        <v>#REF!</v>
      </c>
      <c r="CD785" s="412" t="e">
        <f>IF(ISNA(M785),"",M785*#REF!)</f>
        <v>#REF!</v>
      </c>
      <c r="CE785" s="415" t="e">
        <f>IF(#REF!&gt;0,DQ$6,"")</f>
        <v>#REF!</v>
      </c>
      <c r="CF785" s="361" t="e">
        <f>IF(#REF!="","",VLOOKUP(#REF!,#REF!,7,0))</f>
        <v>#REF!</v>
      </c>
      <c r="CG785" s="201" t="e">
        <f>IF(OR(#REF!="",CF785=""),"",ROUND(#REF!/10^3*CF785,3))</f>
        <v>#REF!</v>
      </c>
      <c r="CH785" s="201" t="e">
        <f>IF(#REF!&gt;0,#REF!*#REF!/1000,"")</f>
        <v>#REF!</v>
      </c>
      <c r="CI785" s="201" t="e">
        <f>IF(#REF!&gt;0,#REF!*#REF!/1000,"")</f>
        <v>#REF!</v>
      </c>
      <c r="CJ785" s="74" t="e">
        <f t="shared" si="151"/>
        <v>#REF!</v>
      </c>
      <c r="CK785" s="74" t="e">
        <f t="shared" si="152"/>
        <v>#REF!</v>
      </c>
      <c r="CL785" s="201" t="e">
        <f>IF(ISNA(CJ785),"",CJ785*#REF!)</f>
        <v>#REF!</v>
      </c>
      <c r="CM785" s="201" t="e">
        <f>IF(ISNA(CK785),"",CK785*#REF!)</f>
        <v>#REF!</v>
      </c>
      <c r="CN785" s="101" t="e">
        <f>IF(#REF!&gt;0,DQ$57,"")</f>
        <v>#REF!</v>
      </c>
      <c r="CO785" s="84"/>
      <c r="CP785" s="2"/>
      <c r="CQ785" s="2"/>
      <c r="CR785" s="2"/>
      <c r="CS785" s="2"/>
      <c r="CT785" s="2"/>
      <c r="CU785" s="2"/>
      <c r="CV785" s="2"/>
      <c r="CX785" s="2"/>
      <c r="CY785" s="2"/>
      <c r="CZ785" s="2"/>
      <c r="DA785" s="2"/>
      <c r="DB785" s="2"/>
      <c r="DC785" s="2"/>
      <c r="DD785" s="2"/>
      <c r="DE785" s="2"/>
      <c r="DF785" s="2"/>
    </row>
    <row r="786" spans="2:110" ht="18" customHeight="1">
      <c r="B786" s="151" t="e">
        <f>IF(#REF!="","",VLOOKUP(#REF!,$CX$11:$DG$26,9,0))</f>
        <v>#REF!</v>
      </c>
      <c r="C786" s="64" t="e">
        <f>IF(#REF!="",0,VLOOKUP(#REF!,$CP$11:$CQ$16,2,0))</f>
        <v>#REF!</v>
      </c>
      <c r="D786" s="65" t="e">
        <f>IF(#REF!="",0,VLOOKUP(#REF!,$CX$11:$CY$26,2,0))</f>
        <v>#REF!</v>
      </c>
      <c r="E786" s="152" t="e">
        <f t="shared" si="142"/>
        <v>#REF!</v>
      </c>
      <c r="F786" s="155" t="e">
        <f>IF(#REF!="","",VLOOKUP(#REF!,#REF!,7,0))</f>
        <v>#REF!</v>
      </c>
      <c r="G786" s="201" t="e">
        <f>IF(OR(#REF!="",F786=""),"",ROUND(#REF!/10^3*F786,3))</f>
        <v>#REF!</v>
      </c>
      <c r="H786" s="201" t="e">
        <f>IF(#REF!&gt;0,#REF!*#REF!/1000,"")</f>
        <v>#REF!</v>
      </c>
      <c r="I786" s="201" t="e">
        <f>IF(#REF!&gt;0,#REF!*#REF!/1000,"")</f>
        <v>#REF!</v>
      </c>
      <c r="J786" s="51" t="e">
        <f>IF(#REF!="●","",IF(#REF!="","",#REF!))</f>
        <v>#REF!</v>
      </c>
      <c r="K786" s="51" t="e">
        <f>IF(#REF!="●","",IF(#REF!="","",#REF!))</f>
        <v>#REF!</v>
      </c>
      <c r="L786" s="74" t="e">
        <f t="shared" si="143"/>
        <v>#REF!</v>
      </c>
      <c r="M786" s="74" t="e">
        <f t="shared" si="144"/>
        <v>#REF!</v>
      </c>
      <c r="N786" s="201" t="e">
        <f>IF(ISNA(L786),"",L786*#REF!)</f>
        <v>#REF!</v>
      </c>
      <c r="O786" s="201" t="e">
        <f>IF(ISNA(M786),"",M786*#REF!)</f>
        <v>#REF!</v>
      </c>
      <c r="P786" s="78" t="e">
        <f>IF(#REF!&gt;0,DQ$6,"")</f>
        <v>#REF!</v>
      </c>
      <c r="Q786" s="99"/>
      <c r="R786" s="411"/>
      <c r="S786" s="412" t="e">
        <f>IF(OR(#REF!="",F786=""),"",ROUND(#REF!/10^3*F786,3))</f>
        <v>#REF!</v>
      </c>
      <c r="T786" s="412" t="e">
        <f>IF(#REF!&gt;0,#REF!*#REF!/1000,"")</f>
        <v>#REF!</v>
      </c>
      <c r="U786" s="412" t="e">
        <f>IF(#REF!&gt;0,#REF!*#REF!/1000,"")</f>
        <v>#REF!</v>
      </c>
      <c r="V786" s="413" t="e">
        <f>IF(OR(#REF!="●",#REF!="●"),"",IF(#REF!="","",#REF!))</f>
        <v>#REF!</v>
      </c>
      <c r="W786" s="413" t="e">
        <f>IF(OR(#REF!="●",#REF!="●"),"",IF(#REF!="","",#REF!))</f>
        <v>#REF!</v>
      </c>
      <c r="X786" s="412" t="e">
        <f>IF(ISNA(L786),"",L786*#REF!)</f>
        <v>#REF!</v>
      </c>
      <c r="Y786" s="412" t="e">
        <f>IF(ISNA(M786),"",M786*#REF!)</f>
        <v>#REF!</v>
      </c>
      <c r="Z786" s="414" t="e">
        <f>IF(#REF!&gt;0,DQ$6,"")</f>
        <v>#REF!</v>
      </c>
      <c r="AA786" s="95" t="e">
        <f>IF(#REF!="","",VLOOKUP(#REF!,#REF!,7,0))</f>
        <v>#REF!</v>
      </c>
      <c r="AB786" s="201" t="e">
        <f>IF(OR(#REF!="",AA786=""),"",ROUND(#REF!/10^3*AA786,3))</f>
        <v>#REF!</v>
      </c>
      <c r="AC786" s="201" t="e">
        <f>IF(#REF!&gt;0,#REF!*#REF!/1000,"")</f>
        <v>#REF!</v>
      </c>
      <c r="AD786" s="201" t="e">
        <f>IF(#REF!&gt;0,#REF!*#REF!/1000,"")</f>
        <v>#REF!</v>
      </c>
      <c r="AE786" s="74" t="e">
        <f t="shared" si="145"/>
        <v>#REF!</v>
      </c>
      <c r="AF786" s="74" t="e">
        <f t="shared" si="146"/>
        <v>#REF!</v>
      </c>
      <c r="AG786" s="201" t="e">
        <f>IF(ISNA(AE786),"",AE786*#REF!)</f>
        <v>#REF!</v>
      </c>
      <c r="AH786" s="201" t="e">
        <f>IF(ISNA(AF786),"",AF786*#REF!)</f>
        <v>#REF!</v>
      </c>
      <c r="AI786" s="78" t="e">
        <f>IF(#REF!&gt;0,DQ$23,"")</f>
        <v>#REF!</v>
      </c>
      <c r="AJ786" s="99"/>
      <c r="AK786" s="411"/>
      <c r="AL786" s="412" t="e">
        <f>IF(OR(#REF!="",F786=""),"",ROUND(#REF!/10^3*F786,3))</f>
        <v>#REF!</v>
      </c>
      <c r="AM786" s="412" t="e">
        <f>IF(#REF!&gt;0,#REF!*#REF!/1000,"")</f>
        <v>#REF!</v>
      </c>
      <c r="AN786" s="412" t="e">
        <f>IF(#REF!&gt;0,#REF!*#REF!/1000,"")</f>
        <v>#REF!</v>
      </c>
      <c r="AO786" s="413" t="e">
        <f>IF(OR(#REF!="●",#REF!="●",#REF!="●"),"",IF(#REF!="","",#REF!))</f>
        <v>#REF!</v>
      </c>
      <c r="AP786" s="413" t="e">
        <f>IF(OR(#REF!="●",#REF!="●",#REF!="●"),"",IF(#REF!="","",#REF!))</f>
        <v>#REF!</v>
      </c>
      <c r="AQ786" s="412" t="e">
        <f>IF(ISNA(L786),"",L786*#REF!)</f>
        <v>#REF!</v>
      </c>
      <c r="AR786" s="412" t="e">
        <f>IF(ISNA(M786),"",M786*#REF!)</f>
        <v>#REF!</v>
      </c>
      <c r="AS786" s="414" t="e">
        <f>IF(#REF!&gt;0,DQ$6,"")</f>
        <v>#REF!</v>
      </c>
      <c r="AT786" s="95" t="e">
        <f>IF(#REF!="","",VLOOKUP(#REF!,#REF!,7,0))</f>
        <v>#REF!</v>
      </c>
      <c r="AU786" s="201" t="e">
        <f>IF(OR(#REF!="",AT786=""),"",ROUND(#REF!/10^3*AT786,3))</f>
        <v>#REF!</v>
      </c>
      <c r="AV786" s="201" t="e">
        <f>IF(#REF!&gt;0,#REF!*#REF!/1000,"")</f>
        <v>#REF!</v>
      </c>
      <c r="AW786" s="201" t="e">
        <f>IF(#REF!&gt;0,#REF!*#REF!/1000,"")</f>
        <v>#REF!</v>
      </c>
      <c r="AX786" s="74" t="e">
        <f t="shared" si="147"/>
        <v>#REF!</v>
      </c>
      <c r="AY786" s="74" t="e">
        <f t="shared" si="148"/>
        <v>#REF!</v>
      </c>
      <c r="AZ786" s="201" t="e">
        <f>IF(ISNA(AX786),"",AX786*#REF!)</f>
        <v>#REF!</v>
      </c>
      <c r="BA786" s="201" t="e">
        <f>IF(ISNA(AY786),"",AY786*#REF!)</f>
        <v>#REF!</v>
      </c>
      <c r="BB786" s="78" t="e">
        <f>IF(#REF!&gt;0,DQ$40,"")</f>
        <v>#REF!</v>
      </c>
      <c r="BC786" s="99"/>
      <c r="BD786" s="650"/>
      <c r="BE786" s="652" t="e">
        <f>IF(OR(#REF!="",F786=""),"",ROUND(#REF!/10^3*F786,3))</f>
        <v>#REF!</v>
      </c>
      <c r="BF786" s="412" t="e">
        <f>IF(#REF!&gt;0,#REF!*#REF!/1000,"")</f>
        <v>#REF!</v>
      </c>
      <c r="BG786" s="412" t="e">
        <f>IF(#REF!&gt;0,#REF!*#REF!/1000,"")</f>
        <v>#REF!</v>
      </c>
      <c r="BH786" s="413" t="e">
        <f>IF(OR(#REF!="●",#REF!="●",#REF!="●",#REF!="●"),"",IF(#REF!="","",#REF!))</f>
        <v>#REF!</v>
      </c>
      <c r="BI786" s="413" t="e">
        <f>IF(OR(#REF!="●",#REF!="●",#REF!="●",#REF!="●"),"",IF(#REF!="","",#REF!))</f>
        <v>#REF!</v>
      </c>
      <c r="BJ786" s="412" t="e">
        <f>IF(ISNA(L786),"",L786*#REF!)</f>
        <v>#REF!</v>
      </c>
      <c r="BK786" s="412" t="e">
        <f>IF(ISNA(M786),"",M786*#REF!)</f>
        <v>#REF!</v>
      </c>
      <c r="BL786" s="415" t="e">
        <f>IF(#REF!&gt;0,DQ$6,"")</f>
        <v>#REF!</v>
      </c>
      <c r="BM786" s="361" t="e">
        <f>IF(#REF!="","",VLOOKUP(#REF!,#REF!,7,0))</f>
        <v>#REF!</v>
      </c>
      <c r="BN786" s="201" t="e">
        <f>IF(OR(#REF!="",BM786=""),"",ROUND(#REF!/10^3*BM786,3))</f>
        <v>#REF!</v>
      </c>
      <c r="BO786" s="201" t="e">
        <f>IF(#REF!&gt;0,#REF!*#REF!/1000,"")</f>
        <v>#REF!</v>
      </c>
      <c r="BP786" s="201" t="e">
        <f>IF(#REF!&gt;0,#REF!*#REF!/1000,"")</f>
        <v>#REF!</v>
      </c>
      <c r="BQ786" s="74" t="e">
        <f t="shared" si="149"/>
        <v>#REF!</v>
      </c>
      <c r="BR786" s="74" t="e">
        <f t="shared" si="150"/>
        <v>#REF!</v>
      </c>
      <c r="BS786" s="201" t="e">
        <f>IF(ISNA(BQ786),"",BQ786*#REF!)</f>
        <v>#REF!</v>
      </c>
      <c r="BT786" s="201" t="e">
        <f>IF(ISNA(BR786),"",BR786*#REF!)</f>
        <v>#REF!</v>
      </c>
      <c r="BU786" s="78" t="e">
        <f>IF(#REF!&gt;0,DQ$57,"")</f>
        <v>#REF!</v>
      </c>
      <c r="BV786" s="99"/>
      <c r="BW786" s="411"/>
      <c r="BX786" s="412" t="e">
        <f>IF(OR(#REF!="",F786=""),"",ROUND(#REF!/10^3*F786,3))</f>
        <v>#REF!</v>
      </c>
      <c r="BY786" s="412" t="e">
        <f>IF(#REF!&gt;0,#REF!*#REF!/1000,"")</f>
        <v>#REF!</v>
      </c>
      <c r="BZ786" s="412" t="e">
        <f>IF(#REF!&gt;0,#REF!*#REF!/1000,"")</f>
        <v>#REF!</v>
      </c>
      <c r="CA786" s="413" t="e">
        <f>IF(OR(#REF!="●",#REF!="●",#REF!="●",#REF!="●",#REF!="●"),"",IF(#REF!="","",#REF!))</f>
        <v>#REF!</v>
      </c>
      <c r="CB786" s="413" t="e">
        <f>IF(OR(#REF!="●",#REF!="●",#REF!="●",#REF!="●",#REF!="●"),"",IF(#REF!="","",#REF!))</f>
        <v>#REF!</v>
      </c>
      <c r="CC786" s="412" t="e">
        <f>IF(ISNA(L786),"",L786*#REF!)</f>
        <v>#REF!</v>
      </c>
      <c r="CD786" s="412" t="e">
        <f>IF(ISNA(M786),"",M786*#REF!)</f>
        <v>#REF!</v>
      </c>
      <c r="CE786" s="415" t="e">
        <f>IF(#REF!&gt;0,DQ$6,"")</f>
        <v>#REF!</v>
      </c>
      <c r="CF786" s="361" t="e">
        <f>IF(#REF!="","",VLOOKUP(#REF!,#REF!,7,0))</f>
        <v>#REF!</v>
      </c>
      <c r="CG786" s="201" t="e">
        <f>IF(OR(#REF!="",CF786=""),"",ROUND(#REF!/10^3*CF786,3))</f>
        <v>#REF!</v>
      </c>
      <c r="CH786" s="201" t="e">
        <f>IF(#REF!&gt;0,#REF!*#REF!/1000,"")</f>
        <v>#REF!</v>
      </c>
      <c r="CI786" s="201" t="e">
        <f>IF(#REF!&gt;0,#REF!*#REF!/1000,"")</f>
        <v>#REF!</v>
      </c>
      <c r="CJ786" s="74" t="e">
        <f t="shared" si="151"/>
        <v>#REF!</v>
      </c>
      <c r="CK786" s="74" t="e">
        <f t="shared" si="152"/>
        <v>#REF!</v>
      </c>
      <c r="CL786" s="201" t="e">
        <f>IF(ISNA(CJ786),"",CJ786*#REF!)</f>
        <v>#REF!</v>
      </c>
      <c r="CM786" s="201" t="e">
        <f>IF(ISNA(CK786),"",CK786*#REF!)</f>
        <v>#REF!</v>
      </c>
      <c r="CN786" s="101" t="e">
        <f>IF(#REF!&gt;0,DQ$57,"")</f>
        <v>#REF!</v>
      </c>
      <c r="CO786" s="84"/>
      <c r="CP786" s="2"/>
      <c r="CQ786" s="2"/>
      <c r="CR786" s="2"/>
      <c r="CS786" s="2"/>
      <c r="CT786" s="2"/>
      <c r="CU786" s="2"/>
      <c r="CV786" s="2"/>
      <c r="CX786" s="2"/>
      <c r="CY786" s="2"/>
      <c r="CZ786" s="2"/>
      <c r="DA786" s="2"/>
      <c r="DB786" s="2"/>
      <c r="DC786" s="2"/>
      <c r="DD786" s="2"/>
      <c r="DE786" s="2"/>
      <c r="DF786" s="2"/>
    </row>
    <row r="787" spans="2:110" ht="18" customHeight="1">
      <c r="B787" s="151" t="e">
        <f>IF(#REF!="","",VLOOKUP(#REF!,$CX$11:$DG$26,9,0))</f>
        <v>#REF!</v>
      </c>
      <c r="C787" s="64" t="e">
        <f>IF(#REF!="",0,VLOOKUP(#REF!,$CP$11:$CQ$16,2,0))</f>
        <v>#REF!</v>
      </c>
      <c r="D787" s="65" t="e">
        <f>IF(#REF!="",0,VLOOKUP(#REF!,$CX$11:$CY$26,2,0))</f>
        <v>#REF!</v>
      </c>
      <c r="E787" s="152" t="e">
        <f t="shared" si="142"/>
        <v>#REF!</v>
      </c>
      <c r="F787" s="155" t="e">
        <f>IF(#REF!="","",VLOOKUP(#REF!,#REF!,7,0))</f>
        <v>#REF!</v>
      </c>
      <c r="G787" s="201" t="e">
        <f>IF(OR(#REF!="",F787=""),"",ROUND(#REF!/10^3*F787,3))</f>
        <v>#REF!</v>
      </c>
      <c r="H787" s="201" t="e">
        <f>IF(#REF!&gt;0,#REF!*#REF!/1000,"")</f>
        <v>#REF!</v>
      </c>
      <c r="I787" s="201" t="e">
        <f>IF(#REF!&gt;0,#REF!*#REF!/1000,"")</f>
        <v>#REF!</v>
      </c>
      <c r="J787" s="51" t="e">
        <f>IF(#REF!="●","",IF(#REF!="","",#REF!))</f>
        <v>#REF!</v>
      </c>
      <c r="K787" s="51" t="e">
        <f>IF(#REF!="●","",IF(#REF!="","",#REF!))</f>
        <v>#REF!</v>
      </c>
      <c r="L787" s="74" t="e">
        <f t="shared" si="143"/>
        <v>#REF!</v>
      </c>
      <c r="M787" s="74" t="e">
        <f t="shared" si="144"/>
        <v>#REF!</v>
      </c>
      <c r="N787" s="201" t="e">
        <f>IF(ISNA(L787),"",L787*#REF!)</f>
        <v>#REF!</v>
      </c>
      <c r="O787" s="201" t="e">
        <f>IF(ISNA(M787),"",M787*#REF!)</f>
        <v>#REF!</v>
      </c>
      <c r="P787" s="78" t="e">
        <f>IF(#REF!&gt;0,DQ$6,"")</f>
        <v>#REF!</v>
      </c>
      <c r="Q787" s="99"/>
      <c r="R787" s="411"/>
      <c r="S787" s="412" t="e">
        <f>IF(OR(#REF!="",F787=""),"",ROUND(#REF!/10^3*F787,3))</f>
        <v>#REF!</v>
      </c>
      <c r="T787" s="412" t="e">
        <f>IF(#REF!&gt;0,#REF!*#REF!/1000,"")</f>
        <v>#REF!</v>
      </c>
      <c r="U787" s="412" t="e">
        <f>IF(#REF!&gt;0,#REF!*#REF!/1000,"")</f>
        <v>#REF!</v>
      </c>
      <c r="V787" s="413" t="e">
        <f>IF(OR(#REF!="●",#REF!="●"),"",IF(#REF!="","",#REF!))</f>
        <v>#REF!</v>
      </c>
      <c r="W787" s="413" t="e">
        <f>IF(OR(#REF!="●",#REF!="●"),"",IF(#REF!="","",#REF!))</f>
        <v>#REF!</v>
      </c>
      <c r="X787" s="412" t="e">
        <f>IF(ISNA(L787),"",L787*#REF!)</f>
        <v>#REF!</v>
      </c>
      <c r="Y787" s="412" t="e">
        <f>IF(ISNA(M787),"",M787*#REF!)</f>
        <v>#REF!</v>
      </c>
      <c r="Z787" s="414" t="e">
        <f>IF(#REF!&gt;0,DQ$6,"")</f>
        <v>#REF!</v>
      </c>
      <c r="AA787" s="95" t="e">
        <f>IF(#REF!="","",VLOOKUP(#REF!,#REF!,7,0))</f>
        <v>#REF!</v>
      </c>
      <c r="AB787" s="201" t="e">
        <f>IF(OR(#REF!="",AA787=""),"",ROUND(#REF!/10^3*AA787,3))</f>
        <v>#REF!</v>
      </c>
      <c r="AC787" s="201" t="e">
        <f>IF(#REF!&gt;0,#REF!*#REF!/1000,"")</f>
        <v>#REF!</v>
      </c>
      <c r="AD787" s="201" t="e">
        <f>IF(#REF!&gt;0,#REF!*#REF!/1000,"")</f>
        <v>#REF!</v>
      </c>
      <c r="AE787" s="74" t="e">
        <f t="shared" si="145"/>
        <v>#REF!</v>
      </c>
      <c r="AF787" s="74" t="e">
        <f t="shared" si="146"/>
        <v>#REF!</v>
      </c>
      <c r="AG787" s="201" t="e">
        <f>IF(ISNA(AE787),"",AE787*#REF!)</f>
        <v>#REF!</v>
      </c>
      <c r="AH787" s="201" t="e">
        <f>IF(ISNA(AF787),"",AF787*#REF!)</f>
        <v>#REF!</v>
      </c>
      <c r="AI787" s="78" t="e">
        <f>IF(#REF!&gt;0,DQ$23,"")</f>
        <v>#REF!</v>
      </c>
      <c r="AJ787" s="99"/>
      <c r="AK787" s="411"/>
      <c r="AL787" s="412" t="e">
        <f>IF(OR(#REF!="",F787=""),"",ROUND(#REF!/10^3*F787,3))</f>
        <v>#REF!</v>
      </c>
      <c r="AM787" s="412" t="e">
        <f>IF(#REF!&gt;0,#REF!*#REF!/1000,"")</f>
        <v>#REF!</v>
      </c>
      <c r="AN787" s="412" t="e">
        <f>IF(#REF!&gt;0,#REF!*#REF!/1000,"")</f>
        <v>#REF!</v>
      </c>
      <c r="AO787" s="413" t="e">
        <f>IF(OR(#REF!="●",#REF!="●",#REF!="●"),"",IF(#REF!="","",#REF!))</f>
        <v>#REF!</v>
      </c>
      <c r="AP787" s="413" t="e">
        <f>IF(OR(#REF!="●",#REF!="●",#REF!="●"),"",IF(#REF!="","",#REF!))</f>
        <v>#REF!</v>
      </c>
      <c r="AQ787" s="412" t="e">
        <f>IF(ISNA(L787),"",L787*#REF!)</f>
        <v>#REF!</v>
      </c>
      <c r="AR787" s="412" t="e">
        <f>IF(ISNA(M787),"",M787*#REF!)</f>
        <v>#REF!</v>
      </c>
      <c r="AS787" s="414" t="e">
        <f>IF(#REF!&gt;0,DQ$6,"")</f>
        <v>#REF!</v>
      </c>
      <c r="AT787" s="95" t="e">
        <f>IF(#REF!="","",VLOOKUP(#REF!,#REF!,7,0))</f>
        <v>#REF!</v>
      </c>
      <c r="AU787" s="201" t="e">
        <f>IF(OR(#REF!="",AT787=""),"",ROUND(#REF!/10^3*AT787,3))</f>
        <v>#REF!</v>
      </c>
      <c r="AV787" s="201" t="e">
        <f>IF(#REF!&gt;0,#REF!*#REF!/1000,"")</f>
        <v>#REF!</v>
      </c>
      <c r="AW787" s="201" t="e">
        <f>IF(#REF!&gt;0,#REF!*#REF!/1000,"")</f>
        <v>#REF!</v>
      </c>
      <c r="AX787" s="74" t="e">
        <f t="shared" si="147"/>
        <v>#REF!</v>
      </c>
      <c r="AY787" s="74" t="e">
        <f t="shared" si="148"/>
        <v>#REF!</v>
      </c>
      <c r="AZ787" s="201" t="e">
        <f>IF(ISNA(AX787),"",AX787*#REF!)</f>
        <v>#REF!</v>
      </c>
      <c r="BA787" s="201" t="e">
        <f>IF(ISNA(AY787),"",AY787*#REF!)</f>
        <v>#REF!</v>
      </c>
      <c r="BB787" s="78" t="e">
        <f>IF(#REF!&gt;0,DQ$40,"")</f>
        <v>#REF!</v>
      </c>
      <c r="BC787" s="99"/>
      <c r="BD787" s="650"/>
      <c r="BE787" s="652" t="e">
        <f>IF(OR(#REF!="",F787=""),"",ROUND(#REF!/10^3*F787,3))</f>
        <v>#REF!</v>
      </c>
      <c r="BF787" s="412" t="e">
        <f>IF(#REF!&gt;0,#REF!*#REF!/1000,"")</f>
        <v>#REF!</v>
      </c>
      <c r="BG787" s="412" t="e">
        <f>IF(#REF!&gt;0,#REF!*#REF!/1000,"")</f>
        <v>#REF!</v>
      </c>
      <c r="BH787" s="413" t="e">
        <f>IF(OR(#REF!="●",#REF!="●",#REF!="●",#REF!="●"),"",IF(#REF!="","",#REF!))</f>
        <v>#REF!</v>
      </c>
      <c r="BI787" s="413" t="e">
        <f>IF(OR(#REF!="●",#REF!="●",#REF!="●",#REF!="●"),"",IF(#REF!="","",#REF!))</f>
        <v>#REF!</v>
      </c>
      <c r="BJ787" s="412" t="e">
        <f>IF(ISNA(L787),"",L787*#REF!)</f>
        <v>#REF!</v>
      </c>
      <c r="BK787" s="412" t="e">
        <f>IF(ISNA(M787),"",M787*#REF!)</f>
        <v>#REF!</v>
      </c>
      <c r="BL787" s="415" t="e">
        <f>IF(#REF!&gt;0,DQ$6,"")</f>
        <v>#REF!</v>
      </c>
      <c r="BM787" s="361" t="e">
        <f>IF(#REF!="","",VLOOKUP(#REF!,#REF!,7,0))</f>
        <v>#REF!</v>
      </c>
      <c r="BN787" s="201" t="e">
        <f>IF(OR(#REF!="",BM787=""),"",ROUND(#REF!/10^3*BM787,3))</f>
        <v>#REF!</v>
      </c>
      <c r="BO787" s="201" t="e">
        <f>IF(#REF!&gt;0,#REF!*#REF!/1000,"")</f>
        <v>#REF!</v>
      </c>
      <c r="BP787" s="201" t="e">
        <f>IF(#REF!&gt;0,#REF!*#REF!/1000,"")</f>
        <v>#REF!</v>
      </c>
      <c r="BQ787" s="74" t="e">
        <f t="shared" si="149"/>
        <v>#REF!</v>
      </c>
      <c r="BR787" s="74" t="e">
        <f t="shared" si="150"/>
        <v>#REF!</v>
      </c>
      <c r="BS787" s="201" t="e">
        <f>IF(ISNA(BQ787),"",BQ787*#REF!)</f>
        <v>#REF!</v>
      </c>
      <c r="BT787" s="201" t="e">
        <f>IF(ISNA(BR787),"",BR787*#REF!)</f>
        <v>#REF!</v>
      </c>
      <c r="BU787" s="78" t="e">
        <f>IF(#REF!&gt;0,DQ$57,"")</f>
        <v>#REF!</v>
      </c>
      <c r="BV787" s="99"/>
      <c r="BW787" s="411"/>
      <c r="BX787" s="412" t="e">
        <f>IF(OR(#REF!="",F787=""),"",ROUND(#REF!/10^3*F787,3))</f>
        <v>#REF!</v>
      </c>
      <c r="BY787" s="412" t="e">
        <f>IF(#REF!&gt;0,#REF!*#REF!/1000,"")</f>
        <v>#REF!</v>
      </c>
      <c r="BZ787" s="412" t="e">
        <f>IF(#REF!&gt;0,#REF!*#REF!/1000,"")</f>
        <v>#REF!</v>
      </c>
      <c r="CA787" s="413" t="e">
        <f>IF(OR(#REF!="●",#REF!="●",#REF!="●",#REF!="●",#REF!="●"),"",IF(#REF!="","",#REF!))</f>
        <v>#REF!</v>
      </c>
      <c r="CB787" s="413" t="e">
        <f>IF(OR(#REF!="●",#REF!="●",#REF!="●",#REF!="●",#REF!="●"),"",IF(#REF!="","",#REF!))</f>
        <v>#REF!</v>
      </c>
      <c r="CC787" s="412" t="e">
        <f>IF(ISNA(L787),"",L787*#REF!)</f>
        <v>#REF!</v>
      </c>
      <c r="CD787" s="412" t="e">
        <f>IF(ISNA(M787),"",M787*#REF!)</f>
        <v>#REF!</v>
      </c>
      <c r="CE787" s="415" t="e">
        <f>IF(#REF!&gt;0,DQ$6,"")</f>
        <v>#REF!</v>
      </c>
      <c r="CF787" s="361" t="e">
        <f>IF(#REF!="","",VLOOKUP(#REF!,#REF!,7,0))</f>
        <v>#REF!</v>
      </c>
      <c r="CG787" s="201" t="e">
        <f>IF(OR(#REF!="",CF787=""),"",ROUND(#REF!/10^3*CF787,3))</f>
        <v>#REF!</v>
      </c>
      <c r="CH787" s="201" t="e">
        <f>IF(#REF!&gt;0,#REF!*#REF!/1000,"")</f>
        <v>#REF!</v>
      </c>
      <c r="CI787" s="201" t="e">
        <f>IF(#REF!&gt;0,#REF!*#REF!/1000,"")</f>
        <v>#REF!</v>
      </c>
      <c r="CJ787" s="74" t="e">
        <f t="shared" si="151"/>
        <v>#REF!</v>
      </c>
      <c r="CK787" s="74" t="e">
        <f t="shared" si="152"/>
        <v>#REF!</v>
      </c>
      <c r="CL787" s="201" t="e">
        <f>IF(ISNA(CJ787),"",CJ787*#REF!)</f>
        <v>#REF!</v>
      </c>
      <c r="CM787" s="201" t="e">
        <f>IF(ISNA(CK787),"",CK787*#REF!)</f>
        <v>#REF!</v>
      </c>
      <c r="CN787" s="101" t="e">
        <f>IF(#REF!&gt;0,DQ$57,"")</f>
        <v>#REF!</v>
      </c>
      <c r="CO787" s="84"/>
      <c r="CP787" s="2"/>
      <c r="CQ787" s="2"/>
      <c r="CR787" s="2"/>
      <c r="CS787" s="2"/>
      <c r="CT787" s="2"/>
      <c r="CU787" s="2"/>
      <c r="CV787" s="2"/>
      <c r="CX787" s="2"/>
      <c r="CY787" s="2"/>
      <c r="CZ787" s="2"/>
      <c r="DA787" s="2"/>
      <c r="DB787" s="2"/>
      <c r="DC787" s="2"/>
      <c r="DD787" s="2"/>
      <c r="DE787" s="2"/>
      <c r="DF787" s="2"/>
    </row>
    <row r="788" spans="2:110" ht="18" customHeight="1">
      <c r="B788" s="151" t="e">
        <f>IF(#REF!="","",VLOOKUP(#REF!,$CX$11:$DG$26,9,0))</f>
        <v>#REF!</v>
      </c>
      <c r="C788" s="64" t="e">
        <f>IF(#REF!="",0,VLOOKUP(#REF!,$CP$11:$CQ$16,2,0))</f>
        <v>#REF!</v>
      </c>
      <c r="D788" s="65" t="e">
        <f>IF(#REF!="",0,VLOOKUP(#REF!,$CX$11:$CY$26,2,0))</f>
        <v>#REF!</v>
      </c>
      <c r="E788" s="152" t="e">
        <f t="shared" si="142"/>
        <v>#REF!</v>
      </c>
      <c r="F788" s="155" t="e">
        <f>IF(#REF!="","",VLOOKUP(#REF!,#REF!,7,0))</f>
        <v>#REF!</v>
      </c>
      <c r="G788" s="201" t="e">
        <f>IF(OR(#REF!="",F788=""),"",ROUND(#REF!/10^3*F788,3))</f>
        <v>#REF!</v>
      </c>
      <c r="H788" s="201" t="e">
        <f>IF(#REF!&gt;0,#REF!*#REF!/1000,"")</f>
        <v>#REF!</v>
      </c>
      <c r="I788" s="201" t="e">
        <f>IF(#REF!&gt;0,#REF!*#REF!/1000,"")</f>
        <v>#REF!</v>
      </c>
      <c r="J788" s="51" t="e">
        <f>IF(#REF!="●","",IF(#REF!="","",#REF!))</f>
        <v>#REF!</v>
      </c>
      <c r="K788" s="51" t="e">
        <f>IF(#REF!="●","",IF(#REF!="","",#REF!))</f>
        <v>#REF!</v>
      </c>
      <c r="L788" s="74" t="e">
        <f t="shared" si="143"/>
        <v>#REF!</v>
      </c>
      <c r="M788" s="74" t="e">
        <f t="shared" si="144"/>
        <v>#REF!</v>
      </c>
      <c r="N788" s="201" t="e">
        <f>IF(ISNA(L788),"",L788*#REF!)</f>
        <v>#REF!</v>
      </c>
      <c r="O788" s="201" t="e">
        <f>IF(ISNA(M788),"",M788*#REF!)</f>
        <v>#REF!</v>
      </c>
      <c r="P788" s="78" t="e">
        <f>IF(#REF!&gt;0,DQ$6,"")</f>
        <v>#REF!</v>
      </c>
      <c r="Q788" s="99"/>
      <c r="R788" s="411"/>
      <c r="S788" s="412" t="e">
        <f>IF(OR(#REF!="",F788=""),"",ROUND(#REF!/10^3*F788,3))</f>
        <v>#REF!</v>
      </c>
      <c r="T788" s="412" t="e">
        <f>IF(#REF!&gt;0,#REF!*#REF!/1000,"")</f>
        <v>#REF!</v>
      </c>
      <c r="U788" s="412" t="e">
        <f>IF(#REF!&gt;0,#REF!*#REF!/1000,"")</f>
        <v>#REF!</v>
      </c>
      <c r="V788" s="413" t="e">
        <f>IF(OR(#REF!="●",#REF!="●"),"",IF(#REF!="","",#REF!))</f>
        <v>#REF!</v>
      </c>
      <c r="W788" s="413" t="e">
        <f>IF(OR(#REF!="●",#REF!="●"),"",IF(#REF!="","",#REF!))</f>
        <v>#REF!</v>
      </c>
      <c r="X788" s="412" t="e">
        <f>IF(ISNA(L788),"",L788*#REF!)</f>
        <v>#REF!</v>
      </c>
      <c r="Y788" s="412" t="e">
        <f>IF(ISNA(M788),"",M788*#REF!)</f>
        <v>#REF!</v>
      </c>
      <c r="Z788" s="414" t="e">
        <f>IF(#REF!&gt;0,DQ$6,"")</f>
        <v>#REF!</v>
      </c>
      <c r="AA788" s="95" t="e">
        <f>IF(#REF!="","",VLOOKUP(#REF!,#REF!,7,0))</f>
        <v>#REF!</v>
      </c>
      <c r="AB788" s="201" t="e">
        <f>IF(OR(#REF!="",AA788=""),"",ROUND(#REF!/10^3*AA788,3))</f>
        <v>#REF!</v>
      </c>
      <c r="AC788" s="201" t="e">
        <f>IF(#REF!&gt;0,#REF!*#REF!/1000,"")</f>
        <v>#REF!</v>
      </c>
      <c r="AD788" s="201" t="e">
        <f>IF(#REF!&gt;0,#REF!*#REF!/1000,"")</f>
        <v>#REF!</v>
      </c>
      <c r="AE788" s="74" t="e">
        <f t="shared" si="145"/>
        <v>#REF!</v>
      </c>
      <c r="AF788" s="74" t="e">
        <f t="shared" si="146"/>
        <v>#REF!</v>
      </c>
      <c r="AG788" s="201" t="e">
        <f>IF(ISNA(AE788),"",AE788*#REF!)</f>
        <v>#REF!</v>
      </c>
      <c r="AH788" s="201" t="e">
        <f>IF(ISNA(AF788),"",AF788*#REF!)</f>
        <v>#REF!</v>
      </c>
      <c r="AI788" s="78" t="e">
        <f>IF(#REF!&gt;0,DQ$23,"")</f>
        <v>#REF!</v>
      </c>
      <c r="AJ788" s="99"/>
      <c r="AK788" s="411"/>
      <c r="AL788" s="412" t="e">
        <f>IF(OR(#REF!="",F788=""),"",ROUND(#REF!/10^3*F788,3))</f>
        <v>#REF!</v>
      </c>
      <c r="AM788" s="412" t="e">
        <f>IF(#REF!&gt;0,#REF!*#REF!/1000,"")</f>
        <v>#REF!</v>
      </c>
      <c r="AN788" s="412" t="e">
        <f>IF(#REF!&gt;0,#REF!*#REF!/1000,"")</f>
        <v>#REF!</v>
      </c>
      <c r="AO788" s="413" t="e">
        <f>IF(OR(#REF!="●",#REF!="●",#REF!="●"),"",IF(#REF!="","",#REF!))</f>
        <v>#REF!</v>
      </c>
      <c r="AP788" s="413" t="e">
        <f>IF(OR(#REF!="●",#REF!="●",#REF!="●"),"",IF(#REF!="","",#REF!))</f>
        <v>#REF!</v>
      </c>
      <c r="AQ788" s="412" t="e">
        <f>IF(ISNA(L788),"",L788*#REF!)</f>
        <v>#REF!</v>
      </c>
      <c r="AR788" s="412" t="e">
        <f>IF(ISNA(M788),"",M788*#REF!)</f>
        <v>#REF!</v>
      </c>
      <c r="AS788" s="414" t="e">
        <f>IF(#REF!&gt;0,DQ$6,"")</f>
        <v>#REF!</v>
      </c>
      <c r="AT788" s="95" t="e">
        <f>IF(#REF!="","",VLOOKUP(#REF!,#REF!,7,0))</f>
        <v>#REF!</v>
      </c>
      <c r="AU788" s="201" t="e">
        <f>IF(OR(#REF!="",AT788=""),"",ROUND(#REF!/10^3*AT788,3))</f>
        <v>#REF!</v>
      </c>
      <c r="AV788" s="201" t="e">
        <f>IF(#REF!&gt;0,#REF!*#REF!/1000,"")</f>
        <v>#REF!</v>
      </c>
      <c r="AW788" s="201" t="e">
        <f>IF(#REF!&gt;0,#REF!*#REF!/1000,"")</f>
        <v>#REF!</v>
      </c>
      <c r="AX788" s="74" t="e">
        <f t="shared" si="147"/>
        <v>#REF!</v>
      </c>
      <c r="AY788" s="74" t="e">
        <f t="shared" si="148"/>
        <v>#REF!</v>
      </c>
      <c r="AZ788" s="201" t="e">
        <f>IF(ISNA(AX788),"",AX788*#REF!)</f>
        <v>#REF!</v>
      </c>
      <c r="BA788" s="201" t="e">
        <f>IF(ISNA(AY788),"",AY788*#REF!)</f>
        <v>#REF!</v>
      </c>
      <c r="BB788" s="78" t="e">
        <f>IF(#REF!&gt;0,DQ$40,"")</f>
        <v>#REF!</v>
      </c>
      <c r="BC788" s="99"/>
      <c r="BD788" s="650"/>
      <c r="BE788" s="652" t="e">
        <f>IF(OR(#REF!="",F788=""),"",ROUND(#REF!/10^3*F788,3))</f>
        <v>#REF!</v>
      </c>
      <c r="BF788" s="412" t="e">
        <f>IF(#REF!&gt;0,#REF!*#REF!/1000,"")</f>
        <v>#REF!</v>
      </c>
      <c r="BG788" s="412" t="e">
        <f>IF(#REF!&gt;0,#REF!*#REF!/1000,"")</f>
        <v>#REF!</v>
      </c>
      <c r="BH788" s="413" t="e">
        <f>IF(OR(#REF!="●",#REF!="●",#REF!="●",#REF!="●"),"",IF(#REF!="","",#REF!))</f>
        <v>#REF!</v>
      </c>
      <c r="BI788" s="413" t="e">
        <f>IF(OR(#REF!="●",#REF!="●",#REF!="●",#REF!="●"),"",IF(#REF!="","",#REF!))</f>
        <v>#REF!</v>
      </c>
      <c r="BJ788" s="412" t="e">
        <f>IF(ISNA(L788),"",L788*#REF!)</f>
        <v>#REF!</v>
      </c>
      <c r="BK788" s="412" t="e">
        <f>IF(ISNA(M788),"",M788*#REF!)</f>
        <v>#REF!</v>
      </c>
      <c r="BL788" s="415" t="e">
        <f>IF(#REF!&gt;0,DQ$6,"")</f>
        <v>#REF!</v>
      </c>
      <c r="BM788" s="361" t="e">
        <f>IF(#REF!="","",VLOOKUP(#REF!,#REF!,7,0))</f>
        <v>#REF!</v>
      </c>
      <c r="BN788" s="201" t="e">
        <f>IF(OR(#REF!="",BM788=""),"",ROUND(#REF!/10^3*BM788,3))</f>
        <v>#REF!</v>
      </c>
      <c r="BO788" s="201" t="e">
        <f>IF(#REF!&gt;0,#REF!*#REF!/1000,"")</f>
        <v>#REF!</v>
      </c>
      <c r="BP788" s="201" t="e">
        <f>IF(#REF!&gt;0,#REF!*#REF!/1000,"")</f>
        <v>#REF!</v>
      </c>
      <c r="BQ788" s="74" t="e">
        <f t="shared" si="149"/>
        <v>#REF!</v>
      </c>
      <c r="BR788" s="74" t="e">
        <f t="shared" si="150"/>
        <v>#REF!</v>
      </c>
      <c r="BS788" s="201" t="e">
        <f>IF(ISNA(BQ788),"",BQ788*#REF!)</f>
        <v>#REF!</v>
      </c>
      <c r="BT788" s="201" t="e">
        <f>IF(ISNA(BR788),"",BR788*#REF!)</f>
        <v>#REF!</v>
      </c>
      <c r="BU788" s="78" t="e">
        <f>IF(#REF!&gt;0,DQ$57,"")</f>
        <v>#REF!</v>
      </c>
      <c r="BV788" s="99"/>
      <c r="BW788" s="411"/>
      <c r="BX788" s="412" t="e">
        <f>IF(OR(#REF!="",F788=""),"",ROUND(#REF!/10^3*F788,3))</f>
        <v>#REF!</v>
      </c>
      <c r="BY788" s="412" t="e">
        <f>IF(#REF!&gt;0,#REF!*#REF!/1000,"")</f>
        <v>#REF!</v>
      </c>
      <c r="BZ788" s="412" t="e">
        <f>IF(#REF!&gt;0,#REF!*#REF!/1000,"")</f>
        <v>#REF!</v>
      </c>
      <c r="CA788" s="413" t="e">
        <f>IF(OR(#REF!="●",#REF!="●",#REF!="●",#REF!="●",#REF!="●"),"",IF(#REF!="","",#REF!))</f>
        <v>#REF!</v>
      </c>
      <c r="CB788" s="413" t="e">
        <f>IF(OR(#REF!="●",#REF!="●",#REF!="●",#REF!="●",#REF!="●"),"",IF(#REF!="","",#REF!))</f>
        <v>#REF!</v>
      </c>
      <c r="CC788" s="412" t="e">
        <f>IF(ISNA(L788),"",L788*#REF!)</f>
        <v>#REF!</v>
      </c>
      <c r="CD788" s="412" t="e">
        <f>IF(ISNA(M788),"",M788*#REF!)</f>
        <v>#REF!</v>
      </c>
      <c r="CE788" s="415" t="e">
        <f>IF(#REF!&gt;0,DQ$6,"")</f>
        <v>#REF!</v>
      </c>
      <c r="CF788" s="361" t="e">
        <f>IF(#REF!="","",VLOOKUP(#REF!,#REF!,7,0))</f>
        <v>#REF!</v>
      </c>
      <c r="CG788" s="201" t="e">
        <f>IF(OR(#REF!="",CF788=""),"",ROUND(#REF!/10^3*CF788,3))</f>
        <v>#REF!</v>
      </c>
      <c r="CH788" s="201" t="e">
        <f>IF(#REF!&gt;0,#REF!*#REF!/1000,"")</f>
        <v>#REF!</v>
      </c>
      <c r="CI788" s="201" t="e">
        <f>IF(#REF!&gt;0,#REF!*#REF!/1000,"")</f>
        <v>#REF!</v>
      </c>
      <c r="CJ788" s="74" t="e">
        <f t="shared" si="151"/>
        <v>#REF!</v>
      </c>
      <c r="CK788" s="74" t="e">
        <f t="shared" si="152"/>
        <v>#REF!</v>
      </c>
      <c r="CL788" s="201" t="e">
        <f>IF(ISNA(CJ788),"",CJ788*#REF!)</f>
        <v>#REF!</v>
      </c>
      <c r="CM788" s="201" t="e">
        <f>IF(ISNA(CK788),"",CK788*#REF!)</f>
        <v>#REF!</v>
      </c>
      <c r="CN788" s="101" t="e">
        <f>IF(#REF!&gt;0,DQ$57,"")</f>
        <v>#REF!</v>
      </c>
      <c r="CO788" s="84"/>
      <c r="CP788" s="2"/>
      <c r="CQ788" s="2"/>
      <c r="CR788" s="2"/>
      <c r="CS788" s="2"/>
      <c r="CT788" s="2"/>
      <c r="CU788" s="2"/>
      <c r="CV788" s="2"/>
      <c r="CX788" s="2"/>
      <c r="CY788" s="2"/>
      <c r="CZ788" s="2"/>
      <c r="DA788" s="2"/>
      <c r="DB788" s="2"/>
      <c r="DC788" s="2"/>
      <c r="DD788" s="2"/>
      <c r="DE788" s="2"/>
      <c r="DF788" s="2"/>
    </row>
    <row r="789" spans="2:110" ht="18" customHeight="1">
      <c r="B789" s="151" t="e">
        <f>IF(#REF!="","",VLOOKUP(#REF!,$CX$11:$DG$26,9,0))</f>
        <v>#REF!</v>
      </c>
      <c r="C789" s="64" t="e">
        <f>IF(#REF!="",0,VLOOKUP(#REF!,$CP$11:$CQ$16,2,0))</f>
        <v>#REF!</v>
      </c>
      <c r="D789" s="65" t="e">
        <f>IF(#REF!="",0,VLOOKUP(#REF!,$CX$11:$CY$26,2,0))</f>
        <v>#REF!</v>
      </c>
      <c r="E789" s="152" t="e">
        <f t="shared" si="142"/>
        <v>#REF!</v>
      </c>
      <c r="F789" s="155" t="e">
        <f>IF(#REF!="","",VLOOKUP(#REF!,#REF!,7,0))</f>
        <v>#REF!</v>
      </c>
      <c r="G789" s="201" t="e">
        <f>IF(OR(#REF!="",F789=""),"",ROUND(#REF!/10^3*F789,3))</f>
        <v>#REF!</v>
      </c>
      <c r="H789" s="201" t="e">
        <f>IF(#REF!&gt;0,#REF!*#REF!/1000,"")</f>
        <v>#REF!</v>
      </c>
      <c r="I789" s="201" t="e">
        <f>IF(#REF!&gt;0,#REF!*#REF!/1000,"")</f>
        <v>#REF!</v>
      </c>
      <c r="J789" s="51" t="e">
        <f>IF(#REF!="●","",IF(#REF!="","",#REF!))</f>
        <v>#REF!</v>
      </c>
      <c r="K789" s="51" t="e">
        <f>IF(#REF!="●","",IF(#REF!="","",#REF!))</f>
        <v>#REF!</v>
      </c>
      <c r="L789" s="74" t="e">
        <f t="shared" si="143"/>
        <v>#REF!</v>
      </c>
      <c r="M789" s="74" t="e">
        <f t="shared" si="144"/>
        <v>#REF!</v>
      </c>
      <c r="N789" s="201" t="e">
        <f>IF(ISNA(L789),"",L789*#REF!)</f>
        <v>#REF!</v>
      </c>
      <c r="O789" s="201" t="e">
        <f>IF(ISNA(M789),"",M789*#REF!)</f>
        <v>#REF!</v>
      </c>
      <c r="P789" s="78" t="e">
        <f>IF(#REF!&gt;0,DQ$6,"")</f>
        <v>#REF!</v>
      </c>
      <c r="Q789" s="99"/>
      <c r="R789" s="411"/>
      <c r="S789" s="412" t="e">
        <f>IF(OR(#REF!="",F789=""),"",ROUND(#REF!/10^3*F789,3))</f>
        <v>#REF!</v>
      </c>
      <c r="T789" s="412" t="e">
        <f>IF(#REF!&gt;0,#REF!*#REF!/1000,"")</f>
        <v>#REF!</v>
      </c>
      <c r="U789" s="412" t="e">
        <f>IF(#REF!&gt;0,#REF!*#REF!/1000,"")</f>
        <v>#REF!</v>
      </c>
      <c r="V789" s="413" t="e">
        <f>IF(OR(#REF!="●",#REF!="●"),"",IF(#REF!="","",#REF!))</f>
        <v>#REF!</v>
      </c>
      <c r="W789" s="413" t="e">
        <f>IF(OR(#REF!="●",#REF!="●"),"",IF(#REF!="","",#REF!))</f>
        <v>#REF!</v>
      </c>
      <c r="X789" s="412" t="e">
        <f>IF(ISNA(L789),"",L789*#REF!)</f>
        <v>#REF!</v>
      </c>
      <c r="Y789" s="412" t="e">
        <f>IF(ISNA(M789),"",M789*#REF!)</f>
        <v>#REF!</v>
      </c>
      <c r="Z789" s="414" t="e">
        <f>IF(#REF!&gt;0,DQ$6,"")</f>
        <v>#REF!</v>
      </c>
      <c r="AA789" s="95" t="e">
        <f>IF(#REF!="","",VLOOKUP(#REF!,#REF!,7,0))</f>
        <v>#REF!</v>
      </c>
      <c r="AB789" s="201" t="e">
        <f>IF(OR(#REF!="",AA789=""),"",ROUND(#REF!/10^3*AA789,3))</f>
        <v>#REF!</v>
      </c>
      <c r="AC789" s="201" t="e">
        <f>IF(#REF!&gt;0,#REF!*#REF!/1000,"")</f>
        <v>#REF!</v>
      </c>
      <c r="AD789" s="201" t="e">
        <f>IF(#REF!&gt;0,#REF!*#REF!/1000,"")</f>
        <v>#REF!</v>
      </c>
      <c r="AE789" s="74" t="e">
        <f t="shared" si="145"/>
        <v>#REF!</v>
      </c>
      <c r="AF789" s="74" t="e">
        <f t="shared" si="146"/>
        <v>#REF!</v>
      </c>
      <c r="AG789" s="201" t="e">
        <f>IF(ISNA(AE789),"",AE789*#REF!)</f>
        <v>#REF!</v>
      </c>
      <c r="AH789" s="201" t="e">
        <f>IF(ISNA(AF789),"",AF789*#REF!)</f>
        <v>#REF!</v>
      </c>
      <c r="AI789" s="78" t="e">
        <f>IF(#REF!&gt;0,DQ$23,"")</f>
        <v>#REF!</v>
      </c>
      <c r="AJ789" s="99"/>
      <c r="AK789" s="411"/>
      <c r="AL789" s="412" t="e">
        <f>IF(OR(#REF!="",F789=""),"",ROUND(#REF!/10^3*F789,3))</f>
        <v>#REF!</v>
      </c>
      <c r="AM789" s="412" t="e">
        <f>IF(#REF!&gt;0,#REF!*#REF!/1000,"")</f>
        <v>#REF!</v>
      </c>
      <c r="AN789" s="412" t="e">
        <f>IF(#REF!&gt;0,#REF!*#REF!/1000,"")</f>
        <v>#REF!</v>
      </c>
      <c r="AO789" s="413" t="e">
        <f>IF(OR(#REF!="●",#REF!="●",#REF!="●"),"",IF(#REF!="","",#REF!))</f>
        <v>#REF!</v>
      </c>
      <c r="AP789" s="413" t="e">
        <f>IF(OR(#REF!="●",#REF!="●",#REF!="●"),"",IF(#REF!="","",#REF!))</f>
        <v>#REF!</v>
      </c>
      <c r="AQ789" s="412" t="e">
        <f>IF(ISNA(L789),"",L789*#REF!)</f>
        <v>#REF!</v>
      </c>
      <c r="AR789" s="412" t="e">
        <f>IF(ISNA(M789),"",M789*#REF!)</f>
        <v>#REF!</v>
      </c>
      <c r="AS789" s="414" t="e">
        <f>IF(#REF!&gt;0,DQ$6,"")</f>
        <v>#REF!</v>
      </c>
      <c r="AT789" s="95" t="e">
        <f>IF(#REF!="","",VLOOKUP(#REF!,#REF!,7,0))</f>
        <v>#REF!</v>
      </c>
      <c r="AU789" s="201" t="e">
        <f>IF(OR(#REF!="",AT789=""),"",ROUND(#REF!/10^3*AT789,3))</f>
        <v>#REF!</v>
      </c>
      <c r="AV789" s="201" t="e">
        <f>IF(#REF!&gt;0,#REF!*#REF!/1000,"")</f>
        <v>#REF!</v>
      </c>
      <c r="AW789" s="201" t="e">
        <f>IF(#REF!&gt;0,#REF!*#REF!/1000,"")</f>
        <v>#REF!</v>
      </c>
      <c r="AX789" s="74" t="e">
        <f t="shared" si="147"/>
        <v>#REF!</v>
      </c>
      <c r="AY789" s="74" t="e">
        <f t="shared" si="148"/>
        <v>#REF!</v>
      </c>
      <c r="AZ789" s="201" t="e">
        <f>IF(ISNA(AX789),"",AX789*#REF!)</f>
        <v>#REF!</v>
      </c>
      <c r="BA789" s="201" t="e">
        <f>IF(ISNA(AY789),"",AY789*#REF!)</f>
        <v>#REF!</v>
      </c>
      <c r="BB789" s="78" t="e">
        <f>IF(#REF!&gt;0,DQ$40,"")</f>
        <v>#REF!</v>
      </c>
      <c r="BC789" s="99"/>
      <c r="BD789" s="650"/>
      <c r="BE789" s="652" t="e">
        <f>IF(OR(#REF!="",F789=""),"",ROUND(#REF!/10^3*F789,3))</f>
        <v>#REF!</v>
      </c>
      <c r="BF789" s="412" t="e">
        <f>IF(#REF!&gt;0,#REF!*#REF!/1000,"")</f>
        <v>#REF!</v>
      </c>
      <c r="BG789" s="412" t="e">
        <f>IF(#REF!&gt;0,#REF!*#REF!/1000,"")</f>
        <v>#REF!</v>
      </c>
      <c r="BH789" s="413" t="e">
        <f>IF(OR(#REF!="●",#REF!="●",#REF!="●",#REF!="●"),"",IF(#REF!="","",#REF!))</f>
        <v>#REF!</v>
      </c>
      <c r="BI789" s="413" t="e">
        <f>IF(OR(#REF!="●",#REF!="●",#REF!="●",#REF!="●"),"",IF(#REF!="","",#REF!))</f>
        <v>#REF!</v>
      </c>
      <c r="BJ789" s="412" t="e">
        <f>IF(ISNA(L789),"",L789*#REF!)</f>
        <v>#REF!</v>
      </c>
      <c r="BK789" s="412" t="e">
        <f>IF(ISNA(M789),"",M789*#REF!)</f>
        <v>#REF!</v>
      </c>
      <c r="BL789" s="415" t="e">
        <f>IF(#REF!&gt;0,DQ$6,"")</f>
        <v>#REF!</v>
      </c>
      <c r="BM789" s="361" t="e">
        <f>IF(#REF!="","",VLOOKUP(#REF!,#REF!,7,0))</f>
        <v>#REF!</v>
      </c>
      <c r="BN789" s="201" t="e">
        <f>IF(OR(#REF!="",BM789=""),"",ROUND(#REF!/10^3*BM789,3))</f>
        <v>#REF!</v>
      </c>
      <c r="BO789" s="201" t="e">
        <f>IF(#REF!&gt;0,#REF!*#REF!/1000,"")</f>
        <v>#REF!</v>
      </c>
      <c r="BP789" s="201" t="e">
        <f>IF(#REF!&gt;0,#REF!*#REF!/1000,"")</f>
        <v>#REF!</v>
      </c>
      <c r="BQ789" s="74" t="e">
        <f t="shared" si="149"/>
        <v>#REF!</v>
      </c>
      <c r="BR789" s="74" t="e">
        <f t="shared" si="150"/>
        <v>#REF!</v>
      </c>
      <c r="BS789" s="201" t="e">
        <f>IF(ISNA(BQ789),"",BQ789*#REF!)</f>
        <v>#REF!</v>
      </c>
      <c r="BT789" s="201" t="e">
        <f>IF(ISNA(BR789),"",BR789*#REF!)</f>
        <v>#REF!</v>
      </c>
      <c r="BU789" s="78" t="e">
        <f>IF(#REF!&gt;0,DQ$57,"")</f>
        <v>#REF!</v>
      </c>
      <c r="BV789" s="99"/>
      <c r="BW789" s="411"/>
      <c r="BX789" s="412" t="e">
        <f>IF(OR(#REF!="",F789=""),"",ROUND(#REF!/10^3*F789,3))</f>
        <v>#REF!</v>
      </c>
      <c r="BY789" s="412" t="e">
        <f>IF(#REF!&gt;0,#REF!*#REF!/1000,"")</f>
        <v>#REF!</v>
      </c>
      <c r="BZ789" s="412" t="e">
        <f>IF(#REF!&gt;0,#REF!*#REF!/1000,"")</f>
        <v>#REF!</v>
      </c>
      <c r="CA789" s="413" t="e">
        <f>IF(OR(#REF!="●",#REF!="●",#REF!="●",#REF!="●",#REF!="●"),"",IF(#REF!="","",#REF!))</f>
        <v>#REF!</v>
      </c>
      <c r="CB789" s="413" t="e">
        <f>IF(OR(#REF!="●",#REF!="●",#REF!="●",#REF!="●",#REF!="●"),"",IF(#REF!="","",#REF!))</f>
        <v>#REF!</v>
      </c>
      <c r="CC789" s="412" t="e">
        <f>IF(ISNA(L789),"",L789*#REF!)</f>
        <v>#REF!</v>
      </c>
      <c r="CD789" s="412" t="e">
        <f>IF(ISNA(M789),"",M789*#REF!)</f>
        <v>#REF!</v>
      </c>
      <c r="CE789" s="415" t="e">
        <f>IF(#REF!&gt;0,DQ$6,"")</f>
        <v>#REF!</v>
      </c>
      <c r="CF789" s="361" t="e">
        <f>IF(#REF!="","",VLOOKUP(#REF!,#REF!,7,0))</f>
        <v>#REF!</v>
      </c>
      <c r="CG789" s="201" t="e">
        <f>IF(OR(#REF!="",CF789=""),"",ROUND(#REF!/10^3*CF789,3))</f>
        <v>#REF!</v>
      </c>
      <c r="CH789" s="201" t="e">
        <f>IF(#REF!&gt;0,#REF!*#REF!/1000,"")</f>
        <v>#REF!</v>
      </c>
      <c r="CI789" s="201" t="e">
        <f>IF(#REF!&gt;0,#REF!*#REF!/1000,"")</f>
        <v>#REF!</v>
      </c>
      <c r="CJ789" s="74" t="e">
        <f t="shared" si="151"/>
        <v>#REF!</v>
      </c>
      <c r="CK789" s="74" t="e">
        <f t="shared" si="152"/>
        <v>#REF!</v>
      </c>
      <c r="CL789" s="201" t="e">
        <f>IF(ISNA(CJ789),"",CJ789*#REF!)</f>
        <v>#REF!</v>
      </c>
      <c r="CM789" s="201" t="e">
        <f>IF(ISNA(CK789),"",CK789*#REF!)</f>
        <v>#REF!</v>
      </c>
      <c r="CN789" s="101" t="e">
        <f>IF(#REF!&gt;0,DQ$57,"")</f>
        <v>#REF!</v>
      </c>
      <c r="CO789" s="84"/>
      <c r="CP789" s="2"/>
      <c r="CQ789" s="2"/>
      <c r="CR789" s="2"/>
      <c r="CS789" s="2"/>
      <c r="CT789" s="2"/>
      <c r="CU789" s="2"/>
      <c r="CV789" s="2"/>
      <c r="CX789" s="2"/>
      <c r="CY789" s="2"/>
      <c r="CZ789" s="2"/>
      <c r="DA789" s="2"/>
      <c r="DB789" s="2"/>
      <c r="DC789" s="2"/>
      <c r="DD789" s="2"/>
      <c r="DE789" s="2"/>
      <c r="DF789" s="2"/>
    </row>
    <row r="790" spans="2:110" ht="18" customHeight="1">
      <c r="B790" s="151" t="e">
        <f>IF(#REF!="","",VLOOKUP(#REF!,$CX$11:$DG$26,9,0))</f>
        <v>#REF!</v>
      </c>
      <c r="C790" s="64" t="e">
        <f>IF(#REF!="",0,VLOOKUP(#REF!,$CP$11:$CQ$16,2,0))</f>
        <v>#REF!</v>
      </c>
      <c r="D790" s="65" t="e">
        <f>IF(#REF!="",0,VLOOKUP(#REF!,$CX$11:$CY$26,2,0))</f>
        <v>#REF!</v>
      </c>
      <c r="E790" s="152" t="e">
        <f t="shared" si="142"/>
        <v>#REF!</v>
      </c>
      <c r="F790" s="155" t="e">
        <f>IF(#REF!="","",VLOOKUP(#REF!,#REF!,7,0))</f>
        <v>#REF!</v>
      </c>
      <c r="G790" s="201" t="e">
        <f>IF(OR(#REF!="",F790=""),"",ROUND(#REF!/10^3*F790,3))</f>
        <v>#REF!</v>
      </c>
      <c r="H790" s="201" t="e">
        <f>IF(#REF!&gt;0,#REF!*#REF!/1000,"")</f>
        <v>#REF!</v>
      </c>
      <c r="I790" s="201" t="e">
        <f>IF(#REF!&gt;0,#REF!*#REF!/1000,"")</f>
        <v>#REF!</v>
      </c>
      <c r="J790" s="51" t="e">
        <f>IF(#REF!="●","",IF(#REF!="","",#REF!))</f>
        <v>#REF!</v>
      </c>
      <c r="K790" s="51" t="e">
        <f>IF(#REF!="●","",IF(#REF!="","",#REF!))</f>
        <v>#REF!</v>
      </c>
      <c r="L790" s="74" t="e">
        <f t="shared" si="143"/>
        <v>#REF!</v>
      </c>
      <c r="M790" s="74" t="e">
        <f t="shared" si="144"/>
        <v>#REF!</v>
      </c>
      <c r="N790" s="201" t="e">
        <f>IF(ISNA(L790),"",L790*#REF!)</f>
        <v>#REF!</v>
      </c>
      <c r="O790" s="201" t="e">
        <f>IF(ISNA(M790),"",M790*#REF!)</f>
        <v>#REF!</v>
      </c>
      <c r="P790" s="78" t="e">
        <f>IF(#REF!&gt;0,DQ$6,"")</f>
        <v>#REF!</v>
      </c>
      <c r="Q790" s="99"/>
      <c r="R790" s="411"/>
      <c r="S790" s="412" t="e">
        <f>IF(OR(#REF!="",F790=""),"",ROUND(#REF!/10^3*F790,3))</f>
        <v>#REF!</v>
      </c>
      <c r="T790" s="412" t="e">
        <f>IF(#REF!&gt;0,#REF!*#REF!/1000,"")</f>
        <v>#REF!</v>
      </c>
      <c r="U790" s="412" t="e">
        <f>IF(#REF!&gt;0,#REF!*#REF!/1000,"")</f>
        <v>#REF!</v>
      </c>
      <c r="V790" s="413" t="e">
        <f>IF(OR(#REF!="●",#REF!="●"),"",IF(#REF!="","",#REF!))</f>
        <v>#REF!</v>
      </c>
      <c r="W790" s="413" t="e">
        <f>IF(OR(#REF!="●",#REF!="●"),"",IF(#REF!="","",#REF!))</f>
        <v>#REF!</v>
      </c>
      <c r="X790" s="412" t="e">
        <f>IF(ISNA(L790),"",L790*#REF!)</f>
        <v>#REF!</v>
      </c>
      <c r="Y790" s="412" t="e">
        <f>IF(ISNA(M790),"",M790*#REF!)</f>
        <v>#REF!</v>
      </c>
      <c r="Z790" s="414" t="e">
        <f>IF(#REF!&gt;0,DQ$6,"")</f>
        <v>#REF!</v>
      </c>
      <c r="AA790" s="95" t="e">
        <f>IF(#REF!="","",VLOOKUP(#REF!,#REF!,7,0))</f>
        <v>#REF!</v>
      </c>
      <c r="AB790" s="201" t="e">
        <f>IF(OR(#REF!="",AA790=""),"",ROUND(#REF!/10^3*AA790,3))</f>
        <v>#REF!</v>
      </c>
      <c r="AC790" s="201" t="e">
        <f>IF(#REF!&gt;0,#REF!*#REF!/1000,"")</f>
        <v>#REF!</v>
      </c>
      <c r="AD790" s="201" t="e">
        <f>IF(#REF!&gt;0,#REF!*#REF!/1000,"")</f>
        <v>#REF!</v>
      </c>
      <c r="AE790" s="74" t="e">
        <f t="shared" si="145"/>
        <v>#REF!</v>
      </c>
      <c r="AF790" s="74" t="e">
        <f t="shared" si="146"/>
        <v>#REF!</v>
      </c>
      <c r="AG790" s="201" t="e">
        <f>IF(ISNA(AE790),"",AE790*#REF!)</f>
        <v>#REF!</v>
      </c>
      <c r="AH790" s="201" t="e">
        <f>IF(ISNA(AF790),"",AF790*#REF!)</f>
        <v>#REF!</v>
      </c>
      <c r="AI790" s="78" t="e">
        <f>IF(#REF!&gt;0,DQ$23,"")</f>
        <v>#REF!</v>
      </c>
      <c r="AJ790" s="99"/>
      <c r="AK790" s="411"/>
      <c r="AL790" s="412" t="e">
        <f>IF(OR(#REF!="",F790=""),"",ROUND(#REF!/10^3*F790,3))</f>
        <v>#REF!</v>
      </c>
      <c r="AM790" s="412" t="e">
        <f>IF(#REF!&gt;0,#REF!*#REF!/1000,"")</f>
        <v>#REF!</v>
      </c>
      <c r="AN790" s="412" t="e">
        <f>IF(#REF!&gt;0,#REF!*#REF!/1000,"")</f>
        <v>#REF!</v>
      </c>
      <c r="AO790" s="413" t="e">
        <f>IF(OR(#REF!="●",#REF!="●",#REF!="●"),"",IF(#REF!="","",#REF!))</f>
        <v>#REF!</v>
      </c>
      <c r="AP790" s="413" t="e">
        <f>IF(OR(#REF!="●",#REF!="●",#REF!="●"),"",IF(#REF!="","",#REF!))</f>
        <v>#REF!</v>
      </c>
      <c r="AQ790" s="412" t="e">
        <f>IF(ISNA(L790),"",L790*#REF!)</f>
        <v>#REF!</v>
      </c>
      <c r="AR790" s="412" t="e">
        <f>IF(ISNA(M790),"",M790*#REF!)</f>
        <v>#REF!</v>
      </c>
      <c r="AS790" s="414" t="e">
        <f>IF(#REF!&gt;0,DQ$6,"")</f>
        <v>#REF!</v>
      </c>
      <c r="AT790" s="95" t="e">
        <f>IF(#REF!="","",VLOOKUP(#REF!,#REF!,7,0))</f>
        <v>#REF!</v>
      </c>
      <c r="AU790" s="201" t="e">
        <f>IF(OR(#REF!="",AT790=""),"",ROUND(#REF!/10^3*AT790,3))</f>
        <v>#REF!</v>
      </c>
      <c r="AV790" s="201" t="e">
        <f>IF(#REF!&gt;0,#REF!*#REF!/1000,"")</f>
        <v>#REF!</v>
      </c>
      <c r="AW790" s="201" t="e">
        <f>IF(#REF!&gt;0,#REF!*#REF!/1000,"")</f>
        <v>#REF!</v>
      </c>
      <c r="AX790" s="74" t="e">
        <f t="shared" si="147"/>
        <v>#REF!</v>
      </c>
      <c r="AY790" s="74" t="e">
        <f t="shared" si="148"/>
        <v>#REF!</v>
      </c>
      <c r="AZ790" s="201" t="e">
        <f>IF(ISNA(AX790),"",AX790*#REF!)</f>
        <v>#REF!</v>
      </c>
      <c r="BA790" s="201" t="e">
        <f>IF(ISNA(AY790),"",AY790*#REF!)</f>
        <v>#REF!</v>
      </c>
      <c r="BB790" s="78" t="e">
        <f>IF(#REF!&gt;0,DQ$40,"")</f>
        <v>#REF!</v>
      </c>
      <c r="BC790" s="99"/>
      <c r="BD790" s="650"/>
      <c r="BE790" s="652" t="e">
        <f>IF(OR(#REF!="",F790=""),"",ROUND(#REF!/10^3*F790,3))</f>
        <v>#REF!</v>
      </c>
      <c r="BF790" s="412" t="e">
        <f>IF(#REF!&gt;0,#REF!*#REF!/1000,"")</f>
        <v>#REF!</v>
      </c>
      <c r="BG790" s="412" t="e">
        <f>IF(#REF!&gt;0,#REF!*#REF!/1000,"")</f>
        <v>#REF!</v>
      </c>
      <c r="BH790" s="413" t="e">
        <f>IF(OR(#REF!="●",#REF!="●",#REF!="●",#REF!="●"),"",IF(#REF!="","",#REF!))</f>
        <v>#REF!</v>
      </c>
      <c r="BI790" s="413" t="e">
        <f>IF(OR(#REF!="●",#REF!="●",#REF!="●",#REF!="●"),"",IF(#REF!="","",#REF!))</f>
        <v>#REF!</v>
      </c>
      <c r="BJ790" s="412" t="e">
        <f>IF(ISNA(L790),"",L790*#REF!)</f>
        <v>#REF!</v>
      </c>
      <c r="BK790" s="412" t="e">
        <f>IF(ISNA(M790),"",M790*#REF!)</f>
        <v>#REF!</v>
      </c>
      <c r="BL790" s="415" t="e">
        <f>IF(#REF!&gt;0,DQ$6,"")</f>
        <v>#REF!</v>
      </c>
      <c r="BM790" s="361" t="e">
        <f>IF(#REF!="","",VLOOKUP(#REF!,#REF!,7,0))</f>
        <v>#REF!</v>
      </c>
      <c r="BN790" s="201" t="e">
        <f>IF(OR(#REF!="",BM790=""),"",ROUND(#REF!/10^3*BM790,3))</f>
        <v>#REF!</v>
      </c>
      <c r="BO790" s="201" t="e">
        <f>IF(#REF!&gt;0,#REF!*#REF!/1000,"")</f>
        <v>#REF!</v>
      </c>
      <c r="BP790" s="201" t="e">
        <f>IF(#REF!&gt;0,#REF!*#REF!/1000,"")</f>
        <v>#REF!</v>
      </c>
      <c r="BQ790" s="74" t="e">
        <f t="shared" si="149"/>
        <v>#REF!</v>
      </c>
      <c r="BR790" s="74" t="e">
        <f t="shared" si="150"/>
        <v>#REF!</v>
      </c>
      <c r="BS790" s="201" t="e">
        <f>IF(ISNA(BQ790),"",BQ790*#REF!)</f>
        <v>#REF!</v>
      </c>
      <c r="BT790" s="201" t="e">
        <f>IF(ISNA(BR790),"",BR790*#REF!)</f>
        <v>#REF!</v>
      </c>
      <c r="BU790" s="78" t="e">
        <f>IF(#REF!&gt;0,DQ$57,"")</f>
        <v>#REF!</v>
      </c>
      <c r="BV790" s="99"/>
      <c r="BW790" s="411"/>
      <c r="BX790" s="412" t="e">
        <f>IF(OR(#REF!="",F790=""),"",ROUND(#REF!/10^3*F790,3))</f>
        <v>#REF!</v>
      </c>
      <c r="BY790" s="412" t="e">
        <f>IF(#REF!&gt;0,#REF!*#REF!/1000,"")</f>
        <v>#REF!</v>
      </c>
      <c r="BZ790" s="412" t="e">
        <f>IF(#REF!&gt;0,#REF!*#REF!/1000,"")</f>
        <v>#REF!</v>
      </c>
      <c r="CA790" s="413" t="e">
        <f>IF(OR(#REF!="●",#REF!="●",#REF!="●",#REF!="●",#REF!="●"),"",IF(#REF!="","",#REF!))</f>
        <v>#REF!</v>
      </c>
      <c r="CB790" s="413" t="e">
        <f>IF(OR(#REF!="●",#REF!="●",#REF!="●",#REF!="●",#REF!="●"),"",IF(#REF!="","",#REF!))</f>
        <v>#REF!</v>
      </c>
      <c r="CC790" s="412" t="e">
        <f>IF(ISNA(L790),"",L790*#REF!)</f>
        <v>#REF!</v>
      </c>
      <c r="CD790" s="412" t="e">
        <f>IF(ISNA(M790),"",M790*#REF!)</f>
        <v>#REF!</v>
      </c>
      <c r="CE790" s="415" t="e">
        <f>IF(#REF!&gt;0,DQ$6,"")</f>
        <v>#REF!</v>
      </c>
      <c r="CF790" s="361" t="e">
        <f>IF(#REF!="","",VLOOKUP(#REF!,#REF!,7,0))</f>
        <v>#REF!</v>
      </c>
      <c r="CG790" s="201" t="e">
        <f>IF(OR(#REF!="",CF790=""),"",ROUND(#REF!/10^3*CF790,3))</f>
        <v>#REF!</v>
      </c>
      <c r="CH790" s="201" t="e">
        <f>IF(#REF!&gt;0,#REF!*#REF!/1000,"")</f>
        <v>#REF!</v>
      </c>
      <c r="CI790" s="201" t="e">
        <f>IF(#REF!&gt;0,#REF!*#REF!/1000,"")</f>
        <v>#REF!</v>
      </c>
      <c r="CJ790" s="74" t="e">
        <f t="shared" si="151"/>
        <v>#REF!</v>
      </c>
      <c r="CK790" s="74" t="e">
        <f t="shared" si="152"/>
        <v>#REF!</v>
      </c>
      <c r="CL790" s="201" t="e">
        <f>IF(ISNA(CJ790),"",CJ790*#REF!)</f>
        <v>#REF!</v>
      </c>
      <c r="CM790" s="201" t="e">
        <f>IF(ISNA(CK790),"",CK790*#REF!)</f>
        <v>#REF!</v>
      </c>
      <c r="CN790" s="101" t="e">
        <f>IF(#REF!&gt;0,DQ$57,"")</f>
        <v>#REF!</v>
      </c>
      <c r="CO790" s="84"/>
      <c r="CP790" s="2"/>
      <c r="CQ790" s="2"/>
      <c r="CR790" s="2"/>
      <c r="CS790" s="2"/>
      <c r="CT790" s="2"/>
      <c r="CU790" s="2"/>
      <c r="CV790" s="2"/>
      <c r="CX790" s="2"/>
      <c r="CY790" s="2"/>
      <c r="CZ790" s="2"/>
      <c r="DA790" s="2"/>
      <c r="DB790" s="2"/>
      <c r="DC790" s="2"/>
      <c r="DD790" s="2"/>
      <c r="DE790" s="2"/>
      <c r="DF790" s="2"/>
    </row>
    <row r="791" spans="2:110" ht="18" customHeight="1">
      <c r="B791" s="151" t="e">
        <f>IF(#REF!="","",VLOOKUP(#REF!,$CX$11:$DG$26,9,0))</f>
        <v>#REF!</v>
      </c>
      <c r="C791" s="64" t="e">
        <f>IF(#REF!="",0,VLOOKUP(#REF!,$CP$11:$CQ$16,2,0))</f>
        <v>#REF!</v>
      </c>
      <c r="D791" s="65" t="e">
        <f>IF(#REF!="",0,VLOOKUP(#REF!,$CX$11:$CY$26,2,0))</f>
        <v>#REF!</v>
      </c>
      <c r="E791" s="152" t="e">
        <f t="shared" si="142"/>
        <v>#REF!</v>
      </c>
      <c r="F791" s="155" t="e">
        <f>IF(#REF!="","",VLOOKUP(#REF!,#REF!,7,0))</f>
        <v>#REF!</v>
      </c>
      <c r="G791" s="201" t="e">
        <f>IF(OR(#REF!="",F791=""),"",ROUND(#REF!/10^3*F791,3))</f>
        <v>#REF!</v>
      </c>
      <c r="H791" s="201" t="e">
        <f>IF(#REF!&gt;0,#REF!*#REF!/1000,"")</f>
        <v>#REF!</v>
      </c>
      <c r="I791" s="201" t="e">
        <f>IF(#REF!&gt;0,#REF!*#REF!/1000,"")</f>
        <v>#REF!</v>
      </c>
      <c r="J791" s="51" t="e">
        <f>IF(#REF!="●","",IF(#REF!="","",#REF!))</f>
        <v>#REF!</v>
      </c>
      <c r="K791" s="51" t="e">
        <f>IF(#REF!="●","",IF(#REF!="","",#REF!))</f>
        <v>#REF!</v>
      </c>
      <c r="L791" s="74" t="e">
        <f t="shared" si="143"/>
        <v>#REF!</v>
      </c>
      <c r="M791" s="74" t="e">
        <f t="shared" si="144"/>
        <v>#REF!</v>
      </c>
      <c r="N791" s="201" t="e">
        <f>IF(ISNA(L791),"",L791*#REF!)</f>
        <v>#REF!</v>
      </c>
      <c r="O791" s="201" t="e">
        <f>IF(ISNA(M791),"",M791*#REF!)</f>
        <v>#REF!</v>
      </c>
      <c r="P791" s="78" t="e">
        <f>IF(#REF!&gt;0,DQ$6,"")</f>
        <v>#REF!</v>
      </c>
      <c r="Q791" s="99"/>
      <c r="R791" s="411"/>
      <c r="S791" s="412" t="e">
        <f>IF(OR(#REF!="",F791=""),"",ROUND(#REF!/10^3*F791,3))</f>
        <v>#REF!</v>
      </c>
      <c r="T791" s="412" t="e">
        <f>IF(#REF!&gt;0,#REF!*#REF!/1000,"")</f>
        <v>#REF!</v>
      </c>
      <c r="U791" s="412" t="e">
        <f>IF(#REF!&gt;0,#REF!*#REF!/1000,"")</f>
        <v>#REF!</v>
      </c>
      <c r="V791" s="413" t="e">
        <f>IF(OR(#REF!="●",#REF!="●"),"",IF(#REF!="","",#REF!))</f>
        <v>#REF!</v>
      </c>
      <c r="W791" s="413" t="e">
        <f>IF(OR(#REF!="●",#REF!="●"),"",IF(#REF!="","",#REF!))</f>
        <v>#REF!</v>
      </c>
      <c r="X791" s="412" t="e">
        <f>IF(ISNA(L791),"",L791*#REF!)</f>
        <v>#REF!</v>
      </c>
      <c r="Y791" s="412" t="e">
        <f>IF(ISNA(M791),"",M791*#REF!)</f>
        <v>#REF!</v>
      </c>
      <c r="Z791" s="414" t="e">
        <f>IF(#REF!&gt;0,DQ$6,"")</f>
        <v>#REF!</v>
      </c>
      <c r="AA791" s="95" t="e">
        <f>IF(#REF!="","",VLOOKUP(#REF!,#REF!,7,0))</f>
        <v>#REF!</v>
      </c>
      <c r="AB791" s="201" t="e">
        <f>IF(OR(#REF!="",AA791=""),"",ROUND(#REF!/10^3*AA791,3))</f>
        <v>#REF!</v>
      </c>
      <c r="AC791" s="201" t="e">
        <f>IF(#REF!&gt;0,#REF!*#REF!/1000,"")</f>
        <v>#REF!</v>
      </c>
      <c r="AD791" s="201" t="e">
        <f>IF(#REF!&gt;0,#REF!*#REF!/1000,"")</f>
        <v>#REF!</v>
      </c>
      <c r="AE791" s="74" t="e">
        <f t="shared" si="145"/>
        <v>#REF!</v>
      </c>
      <c r="AF791" s="74" t="e">
        <f t="shared" si="146"/>
        <v>#REF!</v>
      </c>
      <c r="AG791" s="201" t="e">
        <f>IF(ISNA(AE791),"",AE791*#REF!)</f>
        <v>#REF!</v>
      </c>
      <c r="AH791" s="201" t="e">
        <f>IF(ISNA(AF791),"",AF791*#REF!)</f>
        <v>#REF!</v>
      </c>
      <c r="AI791" s="78" t="e">
        <f>IF(#REF!&gt;0,DQ$23,"")</f>
        <v>#REF!</v>
      </c>
      <c r="AJ791" s="99"/>
      <c r="AK791" s="411"/>
      <c r="AL791" s="412" t="e">
        <f>IF(OR(#REF!="",F791=""),"",ROUND(#REF!/10^3*F791,3))</f>
        <v>#REF!</v>
      </c>
      <c r="AM791" s="412" t="e">
        <f>IF(#REF!&gt;0,#REF!*#REF!/1000,"")</f>
        <v>#REF!</v>
      </c>
      <c r="AN791" s="412" t="e">
        <f>IF(#REF!&gt;0,#REF!*#REF!/1000,"")</f>
        <v>#REF!</v>
      </c>
      <c r="AO791" s="413" t="e">
        <f>IF(OR(#REF!="●",#REF!="●",#REF!="●"),"",IF(#REF!="","",#REF!))</f>
        <v>#REF!</v>
      </c>
      <c r="AP791" s="413" t="e">
        <f>IF(OR(#REF!="●",#REF!="●",#REF!="●"),"",IF(#REF!="","",#REF!))</f>
        <v>#REF!</v>
      </c>
      <c r="AQ791" s="412" t="e">
        <f>IF(ISNA(L791),"",L791*#REF!)</f>
        <v>#REF!</v>
      </c>
      <c r="AR791" s="412" t="e">
        <f>IF(ISNA(M791),"",M791*#REF!)</f>
        <v>#REF!</v>
      </c>
      <c r="AS791" s="414" t="e">
        <f>IF(#REF!&gt;0,DQ$6,"")</f>
        <v>#REF!</v>
      </c>
      <c r="AT791" s="95" t="e">
        <f>IF(#REF!="","",VLOOKUP(#REF!,#REF!,7,0))</f>
        <v>#REF!</v>
      </c>
      <c r="AU791" s="201" t="e">
        <f>IF(OR(#REF!="",AT791=""),"",ROUND(#REF!/10^3*AT791,3))</f>
        <v>#REF!</v>
      </c>
      <c r="AV791" s="201" t="e">
        <f>IF(#REF!&gt;0,#REF!*#REF!/1000,"")</f>
        <v>#REF!</v>
      </c>
      <c r="AW791" s="201" t="e">
        <f>IF(#REF!&gt;0,#REF!*#REF!/1000,"")</f>
        <v>#REF!</v>
      </c>
      <c r="AX791" s="74" t="e">
        <f t="shared" si="147"/>
        <v>#REF!</v>
      </c>
      <c r="AY791" s="74" t="e">
        <f t="shared" si="148"/>
        <v>#REF!</v>
      </c>
      <c r="AZ791" s="201" t="e">
        <f>IF(ISNA(AX791),"",AX791*#REF!)</f>
        <v>#REF!</v>
      </c>
      <c r="BA791" s="201" t="e">
        <f>IF(ISNA(AY791),"",AY791*#REF!)</f>
        <v>#REF!</v>
      </c>
      <c r="BB791" s="78" t="e">
        <f>IF(#REF!&gt;0,DQ$40,"")</f>
        <v>#REF!</v>
      </c>
      <c r="BC791" s="99"/>
      <c r="BD791" s="650"/>
      <c r="BE791" s="652" t="e">
        <f>IF(OR(#REF!="",F791=""),"",ROUND(#REF!/10^3*F791,3))</f>
        <v>#REF!</v>
      </c>
      <c r="BF791" s="412" t="e">
        <f>IF(#REF!&gt;0,#REF!*#REF!/1000,"")</f>
        <v>#REF!</v>
      </c>
      <c r="BG791" s="412" t="e">
        <f>IF(#REF!&gt;0,#REF!*#REF!/1000,"")</f>
        <v>#REF!</v>
      </c>
      <c r="BH791" s="413" t="e">
        <f>IF(OR(#REF!="●",#REF!="●",#REF!="●",#REF!="●"),"",IF(#REF!="","",#REF!))</f>
        <v>#REF!</v>
      </c>
      <c r="BI791" s="413" t="e">
        <f>IF(OR(#REF!="●",#REF!="●",#REF!="●",#REF!="●"),"",IF(#REF!="","",#REF!))</f>
        <v>#REF!</v>
      </c>
      <c r="BJ791" s="412" t="e">
        <f>IF(ISNA(L791),"",L791*#REF!)</f>
        <v>#REF!</v>
      </c>
      <c r="BK791" s="412" t="e">
        <f>IF(ISNA(M791),"",M791*#REF!)</f>
        <v>#REF!</v>
      </c>
      <c r="BL791" s="415" t="e">
        <f>IF(#REF!&gt;0,DQ$6,"")</f>
        <v>#REF!</v>
      </c>
      <c r="BM791" s="361" t="e">
        <f>IF(#REF!="","",VLOOKUP(#REF!,#REF!,7,0))</f>
        <v>#REF!</v>
      </c>
      <c r="BN791" s="201" t="e">
        <f>IF(OR(#REF!="",BM791=""),"",ROUND(#REF!/10^3*BM791,3))</f>
        <v>#REF!</v>
      </c>
      <c r="BO791" s="201" t="e">
        <f>IF(#REF!&gt;0,#REF!*#REF!/1000,"")</f>
        <v>#REF!</v>
      </c>
      <c r="BP791" s="201" t="e">
        <f>IF(#REF!&gt;0,#REF!*#REF!/1000,"")</f>
        <v>#REF!</v>
      </c>
      <c r="BQ791" s="74" t="e">
        <f t="shared" si="149"/>
        <v>#REF!</v>
      </c>
      <c r="BR791" s="74" t="e">
        <f t="shared" si="150"/>
        <v>#REF!</v>
      </c>
      <c r="BS791" s="201" t="e">
        <f>IF(ISNA(BQ791),"",BQ791*#REF!)</f>
        <v>#REF!</v>
      </c>
      <c r="BT791" s="201" t="e">
        <f>IF(ISNA(BR791),"",BR791*#REF!)</f>
        <v>#REF!</v>
      </c>
      <c r="BU791" s="78" t="e">
        <f>IF(#REF!&gt;0,DQ$57,"")</f>
        <v>#REF!</v>
      </c>
      <c r="BV791" s="99"/>
      <c r="BW791" s="411"/>
      <c r="BX791" s="412" t="e">
        <f>IF(OR(#REF!="",F791=""),"",ROUND(#REF!/10^3*F791,3))</f>
        <v>#REF!</v>
      </c>
      <c r="BY791" s="412" t="e">
        <f>IF(#REF!&gt;0,#REF!*#REF!/1000,"")</f>
        <v>#REF!</v>
      </c>
      <c r="BZ791" s="412" t="e">
        <f>IF(#REF!&gt;0,#REF!*#REF!/1000,"")</f>
        <v>#REF!</v>
      </c>
      <c r="CA791" s="413" t="e">
        <f>IF(OR(#REF!="●",#REF!="●",#REF!="●",#REF!="●",#REF!="●"),"",IF(#REF!="","",#REF!))</f>
        <v>#REF!</v>
      </c>
      <c r="CB791" s="413" t="e">
        <f>IF(OR(#REF!="●",#REF!="●",#REF!="●",#REF!="●",#REF!="●"),"",IF(#REF!="","",#REF!))</f>
        <v>#REF!</v>
      </c>
      <c r="CC791" s="412" t="e">
        <f>IF(ISNA(L791),"",L791*#REF!)</f>
        <v>#REF!</v>
      </c>
      <c r="CD791" s="412" t="e">
        <f>IF(ISNA(M791),"",M791*#REF!)</f>
        <v>#REF!</v>
      </c>
      <c r="CE791" s="415" t="e">
        <f>IF(#REF!&gt;0,DQ$6,"")</f>
        <v>#REF!</v>
      </c>
      <c r="CF791" s="361" t="e">
        <f>IF(#REF!="","",VLOOKUP(#REF!,#REF!,7,0))</f>
        <v>#REF!</v>
      </c>
      <c r="CG791" s="201" t="e">
        <f>IF(OR(#REF!="",CF791=""),"",ROUND(#REF!/10^3*CF791,3))</f>
        <v>#REF!</v>
      </c>
      <c r="CH791" s="201" t="e">
        <f>IF(#REF!&gt;0,#REF!*#REF!/1000,"")</f>
        <v>#REF!</v>
      </c>
      <c r="CI791" s="201" t="e">
        <f>IF(#REF!&gt;0,#REF!*#REF!/1000,"")</f>
        <v>#REF!</v>
      </c>
      <c r="CJ791" s="74" t="e">
        <f t="shared" si="151"/>
        <v>#REF!</v>
      </c>
      <c r="CK791" s="74" t="e">
        <f t="shared" si="152"/>
        <v>#REF!</v>
      </c>
      <c r="CL791" s="201" t="e">
        <f>IF(ISNA(CJ791),"",CJ791*#REF!)</f>
        <v>#REF!</v>
      </c>
      <c r="CM791" s="201" t="e">
        <f>IF(ISNA(CK791),"",CK791*#REF!)</f>
        <v>#REF!</v>
      </c>
      <c r="CN791" s="101" t="e">
        <f>IF(#REF!&gt;0,DQ$57,"")</f>
        <v>#REF!</v>
      </c>
      <c r="CO791" s="84"/>
      <c r="CP791" s="2"/>
      <c r="CQ791" s="2"/>
      <c r="CR791" s="2"/>
      <c r="CS791" s="2"/>
      <c r="CT791" s="2"/>
      <c r="CU791" s="2"/>
      <c r="CV791" s="2"/>
      <c r="CX791" s="2"/>
      <c r="CY791" s="2"/>
      <c r="CZ791" s="2"/>
      <c r="DA791" s="2"/>
      <c r="DB791" s="2"/>
      <c r="DC791" s="2"/>
      <c r="DD791" s="2"/>
      <c r="DE791" s="2"/>
      <c r="DF791" s="2"/>
    </row>
    <row r="792" spans="2:110" ht="18" customHeight="1">
      <c r="B792" s="151" t="e">
        <f>IF(#REF!="","",VLOOKUP(#REF!,$CX$11:$DG$26,9,0))</f>
        <v>#REF!</v>
      </c>
      <c r="C792" s="64" t="e">
        <f>IF(#REF!="",0,VLOOKUP(#REF!,$CP$11:$CQ$16,2,0))</f>
        <v>#REF!</v>
      </c>
      <c r="D792" s="65" t="e">
        <f>IF(#REF!="",0,VLOOKUP(#REF!,$CX$11:$CY$26,2,0))</f>
        <v>#REF!</v>
      </c>
      <c r="E792" s="152" t="e">
        <f t="shared" si="142"/>
        <v>#REF!</v>
      </c>
      <c r="F792" s="155" t="e">
        <f>IF(#REF!="","",VLOOKUP(#REF!,#REF!,7,0))</f>
        <v>#REF!</v>
      </c>
      <c r="G792" s="201" t="e">
        <f>IF(OR(#REF!="",F792=""),"",ROUND(#REF!/10^3*F792,3))</f>
        <v>#REF!</v>
      </c>
      <c r="H792" s="201" t="e">
        <f>IF(#REF!&gt;0,#REF!*#REF!/1000,"")</f>
        <v>#REF!</v>
      </c>
      <c r="I792" s="201" t="e">
        <f>IF(#REF!&gt;0,#REF!*#REF!/1000,"")</f>
        <v>#REF!</v>
      </c>
      <c r="J792" s="51" t="e">
        <f>IF(#REF!="●","",IF(#REF!="","",#REF!))</f>
        <v>#REF!</v>
      </c>
      <c r="K792" s="51" t="e">
        <f>IF(#REF!="●","",IF(#REF!="","",#REF!))</f>
        <v>#REF!</v>
      </c>
      <c r="L792" s="74" t="e">
        <f t="shared" si="143"/>
        <v>#REF!</v>
      </c>
      <c r="M792" s="74" t="e">
        <f t="shared" si="144"/>
        <v>#REF!</v>
      </c>
      <c r="N792" s="201" t="e">
        <f>IF(ISNA(L792),"",L792*#REF!)</f>
        <v>#REF!</v>
      </c>
      <c r="O792" s="201" t="e">
        <f>IF(ISNA(M792),"",M792*#REF!)</f>
        <v>#REF!</v>
      </c>
      <c r="P792" s="78" t="e">
        <f>IF(#REF!&gt;0,DQ$6,"")</f>
        <v>#REF!</v>
      </c>
      <c r="Q792" s="99"/>
      <c r="R792" s="411"/>
      <c r="S792" s="412" t="e">
        <f>IF(OR(#REF!="",F792=""),"",ROUND(#REF!/10^3*F792,3))</f>
        <v>#REF!</v>
      </c>
      <c r="T792" s="412" t="e">
        <f>IF(#REF!&gt;0,#REF!*#REF!/1000,"")</f>
        <v>#REF!</v>
      </c>
      <c r="U792" s="412" t="e">
        <f>IF(#REF!&gt;0,#REF!*#REF!/1000,"")</f>
        <v>#REF!</v>
      </c>
      <c r="V792" s="413" t="e">
        <f>IF(OR(#REF!="●",#REF!="●"),"",IF(#REF!="","",#REF!))</f>
        <v>#REF!</v>
      </c>
      <c r="W792" s="413" t="e">
        <f>IF(OR(#REF!="●",#REF!="●"),"",IF(#REF!="","",#REF!))</f>
        <v>#REF!</v>
      </c>
      <c r="X792" s="412" t="e">
        <f>IF(ISNA(L792),"",L792*#REF!)</f>
        <v>#REF!</v>
      </c>
      <c r="Y792" s="412" t="e">
        <f>IF(ISNA(M792),"",M792*#REF!)</f>
        <v>#REF!</v>
      </c>
      <c r="Z792" s="414" t="e">
        <f>IF(#REF!&gt;0,DQ$6,"")</f>
        <v>#REF!</v>
      </c>
      <c r="AA792" s="95" t="e">
        <f>IF(#REF!="","",VLOOKUP(#REF!,#REF!,7,0))</f>
        <v>#REF!</v>
      </c>
      <c r="AB792" s="201" t="e">
        <f>IF(OR(#REF!="",AA792=""),"",ROUND(#REF!/10^3*AA792,3))</f>
        <v>#REF!</v>
      </c>
      <c r="AC792" s="201" t="e">
        <f>IF(#REF!&gt;0,#REF!*#REF!/1000,"")</f>
        <v>#REF!</v>
      </c>
      <c r="AD792" s="201" t="e">
        <f>IF(#REF!&gt;0,#REF!*#REF!/1000,"")</f>
        <v>#REF!</v>
      </c>
      <c r="AE792" s="74" t="e">
        <f t="shared" si="145"/>
        <v>#REF!</v>
      </c>
      <c r="AF792" s="74" t="e">
        <f t="shared" si="146"/>
        <v>#REF!</v>
      </c>
      <c r="AG792" s="201" t="e">
        <f>IF(ISNA(AE792),"",AE792*#REF!)</f>
        <v>#REF!</v>
      </c>
      <c r="AH792" s="201" t="e">
        <f>IF(ISNA(AF792),"",AF792*#REF!)</f>
        <v>#REF!</v>
      </c>
      <c r="AI792" s="78" t="e">
        <f>IF(#REF!&gt;0,DQ$23,"")</f>
        <v>#REF!</v>
      </c>
      <c r="AJ792" s="99"/>
      <c r="AK792" s="411"/>
      <c r="AL792" s="412" t="e">
        <f>IF(OR(#REF!="",F792=""),"",ROUND(#REF!/10^3*F792,3))</f>
        <v>#REF!</v>
      </c>
      <c r="AM792" s="412" t="e">
        <f>IF(#REF!&gt;0,#REF!*#REF!/1000,"")</f>
        <v>#REF!</v>
      </c>
      <c r="AN792" s="412" t="e">
        <f>IF(#REF!&gt;0,#REF!*#REF!/1000,"")</f>
        <v>#REF!</v>
      </c>
      <c r="AO792" s="413" t="e">
        <f>IF(OR(#REF!="●",#REF!="●",#REF!="●"),"",IF(#REF!="","",#REF!))</f>
        <v>#REF!</v>
      </c>
      <c r="AP792" s="413" t="e">
        <f>IF(OR(#REF!="●",#REF!="●",#REF!="●"),"",IF(#REF!="","",#REF!))</f>
        <v>#REF!</v>
      </c>
      <c r="AQ792" s="412" t="e">
        <f>IF(ISNA(L792),"",L792*#REF!)</f>
        <v>#REF!</v>
      </c>
      <c r="AR792" s="412" t="e">
        <f>IF(ISNA(M792),"",M792*#REF!)</f>
        <v>#REF!</v>
      </c>
      <c r="AS792" s="414" t="e">
        <f>IF(#REF!&gt;0,DQ$6,"")</f>
        <v>#REF!</v>
      </c>
      <c r="AT792" s="95" t="e">
        <f>IF(#REF!="","",VLOOKUP(#REF!,#REF!,7,0))</f>
        <v>#REF!</v>
      </c>
      <c r="AU792" s="201" t="e">
        <f>IF(OR(#REF!="",AT792=""),"",ROUND(#REF!/10^3*AT792,3))</f>
        <v>#REF!</v>
      </c>
      <c r="AV792" s="201" t="e">
        <f>IF(#REF!&gt;0,#REF!*#REF!/1000,"")</f>
        <v>#REF!</v>
      </c>
      <c r="AW792" s="201" t="e">
        <f>IF(#REF!&gt;0,#REF!*#REF!/1000,"")</f>
        <v>#REF!</v>
      </c>
      <c r="AX792" s="74" t="e">
        <f t="shared" si="147"/>
        <v>#REF!</v>
      </c>
      <c r="AY792" s="74" t="e">
        <f t="shared" si="148"/>
        <v>#REF!</v>
      </c>
      <c r="AZ792" s="201" t="e">
        <f>IF(ISNA(AX792),"",AX792*#REF!)</f>
        <v>#REF!</v>
      </c>
      <c r="BA792" s="201" t="e">
        <f>IF(ISNA(AY792),"",AY792*#REF!)</f>
        <v>#REF!</v>
      </c>
      <c r="BB792" s="78" t="e">
        <f>IF(#REF!&gt;0,DQ$40,"")</f>
        <v>#REF!</v>
      </c>
      <c r="BC792" s="99"/>
      <c r="BD792" s="650"/>
      <c r="BE792" s="652" t="e">
        <f>IF(OR(#REF!="",F792=""),"",ROUND(#REF!/10^3*F792,3))</f>
        <v>#REF!</v>
      </c>
      <c r="BF792" s="412" t="e">
        <f>IF(#REF!&gt;0,#REF!*#REF!/1000,"")</f>
        <v>#REF!</v>
      </c>
      <c r="BG792" s="412" t="e">
        <f>IF(#REF!&gt;0,#REF!*#REF!/1000,"")</f>
        <v>#REF!</v>
      </c>
      <c r="BH792" s="413" t="e">
        <f>IF(OR(#REF!="●",#REF!="●",#REF!="●",#REF!="●"),"",IF(#REF!="","",#REF!))</f>
        <v>#REF!</v>
      </c>
      <c r="BI792" s="413" t="e">
        <f>IF(OR(#REF!="●",#REF!="●",#REF!="●",#REF!="●"),"",IF(#REF!="","",#REF!))</f>
        <v>#REF!</v>
      </c>
      <c r="BJ792" s="412" t="e">
        <f>IF(ISNA(L792),"",L792*#REF!)</f>
        <v>#REF!</v>
      </c>
      <c r="BK792" s="412" t="e">
        <f>IF(ISNA(M792),"",M792*#REF!)</f>
        <v>#REF!</v>
      </c>
      <c r="BL792" s="415" t="e">
        <f>IF(#REF!&gt;0,DQ$6,"")</f>
        <v>#REF!</v>
      </c>
      <c r="BM792" s="361" t="e">
        <f>IF(#REF!="","",VLOOKUP(#REF!,#REF!,7,0))</f>
        <v>#REF!</v>
      </c>
      <c r="BN792" s="201" t="e">
        <f>IF(OR(#REF!="",BM792=""),"",ROUND(#REF!/10^3*BM792,3))</f>
        <v>#REF!</v>
      </c>
      <c r="BO792" s="201" t="e">
        <f>IF(#REF!&gt;0,#REF!*#REF!/1000,"")</f>
        <v>#REF!</v>
      </c>
      <c r="BP792" s="201" t="e">
        <f>IF(#REF!&gt;0,#REF!*#REF!/1000,"")</f>
        <v>#REF!</v>
      </c>
      <c r="BQ792" s="74" t="e">
        <f t="shared" si="149"/>
        <v>#REF!</v>
      </c>
      <c r="BR792" s="74" t="e">
        <f t="shared" si="150"/>
        <v>#REF!</v>
      </c>
      <c r="BS792" s="201" t="e">
        <f>IF(ISNA(BQ792),"",BQ792*#REF!)</f>
        <v>#REF!</v>
      </c>
      <c r="BT792" s="201" t="e">
        <f>IF(ISNA(BR792),"",BR792*#REF!)</f>
        <v>#REF!</v>
      </c>
      <c r="BU792" s="78" t="e">
        <f>IF(#REF!&gt;0,DQ$57,"")</f>
        <v>#REF!</v>
      </c>
      <c r="BV792" s="99"/>
      <c r="BW792" s="411"/>
      <c r="BX792" s="412" t="e">
        <f>IF(OR(#REF!="",F792=""),"",ROUND(#REF!/10^3*F792,3))</f>
        <v>#REF!</v>
      </c>
      <c r="BY792" s="412" t="e">
        <f>IF(#REF!&gt;0,#REF!*#REF!/1000,"")</f>
        <v>#REF!</v>
      </c>
      <c r="BZ792" s="412" t="e">
        <f>IF(#REF!&gt;0,#REF!*#REF!/1000,"")</f>
        <v>#REF!</v>
      </c>
      <c r="CA792" s="413" t="e">
        <f>IF(OR(#REF!="●",#REF!="●",#REF!="●",#REF!="●",#REF!="●"),"",IF(#REF!="","",#REF!))</f>
        <v>#REF!</v>
      </c>
      <c r="CB792" s="413" t="e">
        <f>IF(OR(#REF!="●",#REF!="●",#REF!="●",#REF!="●",#REF!="●"),"",IF(#REF!="","",#REF!))</f>
        <v>#REF!</v>
      </c>
      <c r="CC792" s="412" t="e">
        <f>IF(ISNA(L792),"",L792*#REF!)</f>
        <v>#REF!</v>
      </c>
      <c r="CD792" s="412" t="e">
        <f>IF(ISNA(M792),"",M792*#REF!)</f>
        <v>#REF!</v>
      </c>
      <c r="CE792" s="415" t="e">
        <f>IF(#REF!&gt;0,DQ$6,"")</f>
        <v>#REF!</v>
      </c>
      <c r="CF792" s="361" t="e">
        <f>IF(#REF!="","",VLOOKUP(#REF!,#REF!,7,0))</f>
        <v>#REF!</v>
      </c>
      <c r="CG792" s="201" t="e">
        <f>IF(OR(#REF!="",CF792=""),"",ROUND(#REF!/10^3*CF792,3))</f>
        <v>#REF!</v>
      </c>
      <c r="CH792" s="201" t="e">
        <f>IF(#REF!&gt;0,#REF!*#REF!/1000,"")</f>
        <v>#REF!</v>
      </c>
      <c r="CI792" s="201" t="e">
        <f>IF(#REF!&gt;0,#REF!*#REF!/1000,"")</f>
        <v>#REF!</v>
      </c>
      <c r="CJ792" s="74" t="e">
        <f t="shared" si="151"/>
        <v>#REF!</v>
      </c>
      <c r="CK792" s="74" t="e">
        <f t="shared" si="152"/>
        <v>#REF!</v>
      </c>
      <c r="CL792" s="201" t="e">
        <f>IF(ISNA(CJ792),"",CJ792*#REF!)</f>
        <v>#REF!</v>
      </c>
      <c r="CM792" s="201" t="e">
        <f>IF(ISNA(CK792),"",CK792*#REF!)</f>
        <v>#REF!</v>
      </c>
      <c r="CN792" s="101" t="e">
        <f>IF(#REF!&gt;0,DQ$57,"")</f>
        <v>#REF!</v>
      </c>
      <c r="CO792" s="84"/>
      <c r="CP792" s="2"/>
      <c r="CQ792" s="2"/>
      <c r="CR792" s="2"/>
      <c r="CS792" s="2"/>
      <c r="CT792" s="2"/>
      <c r="CU792" s="2"/>
      <c r="CV792" s="2"/>
      <c r="CX792" s="2"/>
      <c r="CY792" s="2"/>
      <c r="CZ792" s="2"/>
      <c r="DA792" s="2"/>
      <c r="DB792" s="2"/>
      <c r="DC792" s="2"/>
      <c r="DD792" s="2"/>
      <c r="DE792" s="2"/>
      <c r="DF792" s="2"/>
    </row>
    <row r="793" spans="2:110" ht="18" customHeight="1">
      <c r="B793" s="151" t="e">
        <f>IF(#REF!="","",VLOOKUP(#REF!,$CX$11:$DG$26,9,0))</f>
        <v>#REF!</v>
      </c>
      <c r="C793" s="64" t="e">
        <f>IF(#REF!="",0,VLOOKUP(#REF!,$CP$11:$CQ$16,2,0))</f>
        <v>#REF!</v>
      </c>
      <c r="D793" s="65" t="e">
        <f>IF(#REF!="",0,VLOOKUP(#REF!,$CX$11:$CY$26,2,0))</f>
        <v>#REF!</v>
      </c>
      <c r="E793" s="152" t="e">
        <f t="shared" si="142"/>
        <v>#REF!</v>
      </c>
      <c r="F793" s="155" t="e">
        <f>IF(#REF!="","",VLOOKUP(#REF!,#REF!,7,0))</f>
        <v>#REF!</v>
      </c>
      <c r="G793" s="201" t="e">
        <f>IF(OR(#REF!="",F793=""),"",ROUND(#REF!/10^3*F793,3))</f>
        <v>#REF!</v>
      </c>
      <c r="H793" s="201" t="e">
        <f>IF(#REF!&gt;0,#REF!*#REF!/1000,"")</f>
        <v>#REF!</v>
      </c>
      <c r="I793" s="201" t="e">
        <f>IF(#REF!&gt;0,#REF!*#REF!/1000,"")</f>
        <v>#REF!</v>
      </c>
      <c r="J793" s="51" t="e">
        <f>IF(#REF!="●","",IF(#REF!="","",#REF!))</f>
        <v>#REF!</v>
      </c>
      <c r="K793" s="51" t="e">
        <f>IF(#REF!="●","",IF(#REF!="","",#REF!))</f>
        <v>#REF!</v>
      </c>
      <c r="L793" s="74" t="e">
        <f t="shared" si="143"/>
        <v>#REF!</v>
      </c>
      <c r="M793" s="74" t="e">
        <f t="shared" si="144"/>
        <v>#REF!</v>
      </c>
      <c r="N793" s="201" t="e">
        <f>IF(ISNA(L793),"",L793*#REF!)</f>
        <v>#REF!</v>
      </c>
      <c r="O793" s="201" t="e">
        <f>IF(ISNA(M793),"",M793*#REF!)</f>
        <v>#REF!</v>
      </c>
      <c r="P793" s="78" t="e">
        <f>IF(#REF!&gt;0,DQ$6,"")</f>
        <v>#REF!</v>
      </c>
      <c r="Q793" s="99"/>
      <c r="R793" s="411"/>
      <c r="S793" s="412" t="e">
        <f>IF(OR(#REF!="",F793=""),"",ROUND(#REF!/10^3*F793,3))</f>
        <v>#REF!</v>
      </c>
      <c r="T793" s="412" t="e">
        <f>IF(#REF!&gt;0,#REF!*#REF!/1000,"")</f>
        <v>#REF!</v>
      </c>
      <c r="U793" s="412" t="e">
        <f>IF(#REF!&gt;0,#REF!*#REF!/1000,"")</f>
        <v>#REF!</v>
      </c>
      <c r="V793" s="413" t="e">
        <f>IF(OR(#REF!="●",#REF!="●"),"",IF(#REF!="","",#REF!))</f>
        <v>#REF!</v>
      </c>
      <c r="W793" s="413" t="e">
        <f>IF(OR(#REF!="●",#REF!="●"),"",IF(#REF!="","",#REF!))</f>
        <v>#REF!</v>
      </c>
      <c r="X793" s="412" t="e">
        <f>IF(ISNA(L793),"",L793*#REF!)</f>
        <v>#REF!</v>
      </c>
      <c r="Y793" s="412" t="e">
        <f>IF(ISNA(M793),"",M793*#REF!)</f>
        <v>#REF!</v>
      </c>
      <c r="Z793" s="414" t="e">
        <f>IF(#REF!&gt;0,DQ$6,"")</f>
        <v>#REF!</v>
      </c>
      <c r="AA793" s="95" t="e">
        <f>IF(#REF!="","",VLOOKUP(#REF!,#REF!,7,0))</f>
        <v>#REF!</v>
      </c>
      <c r="AB793" s="201" t="e">
        <f>IF(OR(#REF!="",AA793=""),"",ROUND(#REF!/10^3*AA793,3))</f>
        <v>#REF!</v>
      </c>
      <c r="AC793" s="201" t="e">
        <f>IF(#REF!&gt;0,#REF!*#REF!/1000,"")</f>
        <v>#REF!</v>
      </c>
      <c r="AD793" s="201" t="e">
        <f>IF(#REF!&gt;0,#REF!*#REF!/1000,"")</f>
        <v>#REF!</v>
      </c>
      <c r="AE793" s="74" t="e">
        <f t="shared" si="145"/>
        <v>#REF!</v>
      </c>
      <c r="AF793" s="74" t="e">
        <f t="shared" si="146"/>
        <v>#REF!</v>
      </c>
      <c r="AG793" s="201" t="e">
        <f>IF(ISNA(AE793),"",AE793*#REF!)</f>
        <v>#REF!</v>
      </c>
      <c r="AH793" s="201" t="e">
        <f>IF(ISNA(AF793),"",AF793*#REF!)</f>
        <v>#REF!</v>
      </c>
      <c r="AI793" s="78" t="e">
        <f>IF(#REF!&gt;0,DQ$23,"")</f>
        <v>#REF!</v>
      </c>
      <c r="AJ793" s="99"/>
      <c r="AK793" s="411"/>
      <c r="AL793" s="412" t="e">
        <f>IF(OR(#REF!="",F793=""),"",ROUND(#REF!/10^3*F793,3))</f>
        <v>#REF!</v>
      </c>
      <c r="AM793" s="412" t="e">
        <f>IF(#REF!&gt;0,#REF!*#REF!/1000,"")</f>
        <v>#REF!</v>
      </c>
      <c r="AN793" s="412" t="e">
        <f>IF(#REF!&gt;0,#REF!*#REF!/1000,"")</f>
        <v>#REF!</v>
      </c>
      <c r="AO793" s="413" t="e">
        <f>IF(OR(#REF!="●",#REF!="●",#REF!="●"),"",IF(#REF!="","",#REF!))</f>
        <v>#REF!</v>
      </c>
      <c r="AP793" s="413" t="e">
        <f>IF(OR(#REF!="●",#REF!="●",#REF!="●"),"",IF(#REF!="","",#REF!))</f>
        <v>#REF!</v>
      </c>
      <c r="AQ793" s="412" t="e">
        <f>IF(ISNA(L793),"",L793*#REF!)</f>
        <v>#REF!</v>
      </c>
      <c r="AR793" s="412" t="e">
        <f>IF(ISNA(M793),"",M793*#REF!)</f>
        <v>#REF!</v>
      </c>
      <c r="AS793" s="414" t="e">
        <f>IF(#REF!&gt;0,DQ$6,"")</f>
        <v>#REF!</v>
      </c>
      <c r="AT793" s="95" t="e">
        <f>IF(#REF!="","",VLOOKUP(#REF!,#REF!,7,0))</f>
        <v>#REF!</v>
      </c>
      <c r="AU793" s="201" t="e">
        <f>IF(OR(#REF!="",AT793=""),"",ROUND(#REF!/10^3*AT793,3))</f>
        <v>#REF!</v>
      </c>
      <c r="AV793" s="201" t="e">
        <f>IF(#REF!&gt;0,#REF!*#REF!/1000,"")</f>
        <v>#REF!</v>
      </c>
      <c r="AW793" s="201" t="e">
        <f>IF(#REF!&gt;0,#REF!*#REF!/1000,"")</f>
        <v>#REF!</v>
      </c>
      <c r="AX793" s="74" t="e">
        <f t="shared" si="147"/>
        <v>#REF!</v>
      </c>
      <c r="AY793" s="74" t="e">
        <f t="shared" si="148"/>
        <v>#REF!</v>
      </c>
      <c r="AZ793" s="201" t="e">
        <f>IF(ISNA(AX793),"",AX793*#REF!)</f>
        <v>#REF!</v>
      </c>
      <c r="BA793" s="201" t="e">
        <f>IF(ISNA(AY793),"",AY793*#REF!)</f>
        <v>#REF!</v>
      </c>
      <c r="BB793" s="78" t="e">
        <f>IF(#REF!&gt;0,DQ$40,"")</f>
        <v>#REF!</v>
      </c>
      <c r="BC793" s="99"/>
      <c r="BD793" s="650"/>
      <c r="BE793" s="652" t="e">
        <f>IF(OR(#REF!="",F793=""),"",ROUND(#REF!/10^3*F793,3))</f>
        <v>#REF!</v>
      </c>
      <c r="BF793" s="412" t="e">
        <f>IF(#REF!&gt;0,#REF!*#REF!/1000,"")</f>
        <v>#REF!</v>
      </c>
      <c r="BG793" s="412" t="e">
        <f>IF(#REF!&gt;0,#REF!*#REF!/1000,"")</f>
        <v>#REF!</v>
      </c>
      <c r="BH793" s="413" t="e">
        <f>IF(OR(#REF!="●",#REF!="●",#REF!="●",#REF!="●"),"",IF(#REF!="","",#REF!))</f>
        <v>#REF!</v>
      </c>
      <c r="BI793" s="413" t="e">
        <f>IF(OR(#REF!="●",#REF!="●",#REF!="●",#REF!="●"),"",IF(#REF!="","",#REF!))</f>
        <v>#REF!</v>
      </c>
      <c r="BJ793" s="412" t="e">
        <f>IF(ISNA(L793),"",L793*#REF!)</f>
        <v>#REF!</v>
      </c>
      <c r="BK793" s="412" t="e">
        <f>IF(ISNA(M793),"",M793*#REF!)</f>
        <v>#REF!</v>
      </c>
      <c r="BL793" s="415" t="e">
        <f>IF(#REF!&gt;0,DQ$6,"")</f>
        <v>#REF!</v>
      </c>
      <c r="BM793" s="361" t="e">
        <f>IF(#REF!="","",VLOOKUP(#REF!,#REF!,7,0))</f>
        <v>#REF!</v>
      </c>
      <c r="BN793" s="201" t="e">
        <f>IF(OR(#REF!="",BM793=""),"",ROUND(#REF!/10^3*BM793,3))</f>
        <v>#REF!</v>
      </c>
      <c r="BO793" s="201" t="e">
        <f>IF(#REF!&gt;0,#REF!*#REF!/1000,"")</f>
        <v>#REF!</v>
      </c>
      <c r="BP793" s="201" t="e">
        <f>IF(#REF!&gt;0,#REF!*#REF!/1000,"")</f>
        <v>#REF!</v>
      </c>
      <c r="BQ793" s="74" t="e">
        <f t="shared" si="149"/>
        <v>#REF!</v>
      </c>
      <c r="BR793" s="74" t="e">
        <f t="shared" si="150"/>
        <v>#REF!</v>
      </c>
      <c r="BS793" s="201" t="e">
        <f>IF(ISNA(BQ793),"",BQ793*#REF!)</f>
        <v>#REF!</v>
      </c>
      <c r="BT793" s="201" t="e">
        <f>IF(ISNA(BR793),"",BR793*#REF!)</f>
        <v>#REF!</v>
      </c>
      <c r="BU793" s="78" t="e">
        <f>IF(#REF!&gt;0,DQ$57,"")</f>
        <v>#REF!</v>
      </c>
      <c r="BV793" s="99"/>
      <c r="BW793" s="411"/>
      <c r="BX793" s="412" t="e">
        <f>IF(OR(#REF!="",F793=""),"",ROUND(#REF!/10^3*F793,3))</f>
        <v>#REF!</v>
      </c>
      <c r="BY793" s="412" t="e">
        <f>IF(#REF!&gt;0,#REF!*#REF!/1000,"")</f>
        <v>#REF!</v>
      </c>
      <c r="BZ793" s="412" t="e">
        <f>IF(#REF!&gt;0,#REF!*#REF!/1000,"")</f>
        <v>#REF!</v>
      </c>
      <c r="CA793" s="413" t="e">
        <f>IF(OR(#REF!="●",#REF!="●",#REF!="●",#REF!="●",#REF!="●"),"",IF(#REF!="","",#REF!))</f>
        <v>#REF!</v>
      </c>
      <c r="CB793" s="413" t="e">
        <f>IF(OR(#REF!="●",#REF!="●",#REF!="●",#REF!="●",#REF!="●"),"",IF(#REF!="","",#REF!))</f>
        <v>#REF!</v>
      </c>
      <c r="CC793" s="412" t="e">
        <f>IF(ISNA(L793),"",L793*#REF!)</f>
        <v>#REF!</v>
      </c>
      <c r="CD793" s="412" t="e">
        <f>IF(ISNA(M793),"",M793*#REF!)</f>
        <v>#REF!</v>
      </c>
      <c r="CE793" s="415" t="e">
        <f>IF(#REF!&gt;0,DQ$6,"")</f>
        <v>#REF!</v>
      </c>
      <c r="CF793" s="361" t="e">
        <f>IF(#REF!="","",VLOOKUP(#REF!,#REF!,7,0))</f>
        <v>#REF!</v>
      </c>
      <c r="CG793" s="201" t="e">
        <f>IF(OR(#REF!="",CF793=""),"",ROUND(#REF!/10^3*CF793,3))</f>
        <v>#REF!</v>
      </c>
      <c r="CH793" s="201" t="e">
        <f>IF(#REF!&gt;0,#REF!*#REF!/1000,"")</f>
        <v>#REF!</v>
      </c>
      <c r="CI793" s="201" t="e">
        <f>IF(#REF!&gt;0,#REF!*#REF!/1000,"")</f>
        <v>#REF!</v>
      </c>
      <c r="CJ793" s="74" t="e">
        <f t="shared" si="151"/>
        <v>#REF!</v>
      </c>
      <c r="CK793" s="74" t="e">
        <f t="shared" si="152"/>
        <v>#REF!</v>
      </c>
      <c r="CL793" s="201" t="e">
        <f>IF(ISNA(CJ793),"",CJ793*#REF!)</f>
        <v>#REF!</v>
      </c>
      <c r="CM793" s="201" t="e">
        <f>IF(ISNA(CK793),"",CK793*#REF!)</f>
        <v>#REF!</v>
      </c>
      <c r="CN793" s="101" t="e">
        <f>IF(#REF!&gt;0,DQ$57,"")</f>
        <v>#REF!</v>
      </c>
      <c r="CO793" s="84"/>
      <c r="CP793" s="2"/>
      <c r="CQ793" s="2"/>
      <c r="CR793" s="2"/>
      <c r="CS793" s="2"/>
      <c r="CT793" s="2"/>
      <c r="CU793" s="2"/>
      <c r="CV793" s="2"/>
      <c r="CX793" s="2"/>
      <c r="CY793" s="2"/>
      <c r="CZ793" s="2"/>
      <c r="DA793" s="2"/>
      <c r="DB793" s="2"/>
      <c r="DC793" s="2"/>
      <c r="DD793" s="2"/>
      <c r="DE793" s="2"/>
      <c r="DF793" s="2"/>
    </row>
    <row r="794" spans="2:110" ht="18" customHeight="1">
      <c r="B794" s="151" t="e">
        <f>IF(#REF!="","",VLOOKUP(#REF!,$CX$11:$DG$26,9,0))</f>
        <v>#REF!</v>
      </c>
      <c r="C794" s="64" t="e">
        <f>IF(#REF!="",0,VLOOKUP(#REF!,$CP$11:$CQ$16,2,0))</f>
        <v>#REF!</v>
      </c>
      <c r="D794" s="65" t="e">
        <f>IF(#REF!="",0,VLOOKUP(#REF!,$CX$11:$CY$26,2,0))</f>
        <v>#REF!</v>
      </c>
      <c r="E794" s="152" t="e">
        <f t="shared" si="142"/>
        <v>#REF!</v>
      </c>
      <c r="F794" s="155" t="e">
        <f>IF(#REF!="","",VLOOKUP(#REF!,#REF!,7,0))</f>
        <v>#REF!</v>
      </c>
      <c r="G794" s="201" t="e">
        <f>IF(OR(#REF!="",F794=""),"",ROUND(#REF!/10^3*F794,3))</f>
        <v>#REF!</v>
      </c>
      <c r="H794" s="201" t="e">
        <f>IF(#REF!&gt;0,#REF!*#REF!/1000,"")</f>
        <v>#REF!</v>
      </c>
      <c r="I794" s="201" t="e">
        <f>IF(#REF!&gt;0,#REF!*#REF!/1000,"")</f>
        <v>#REF!</v>
      </c>
      <c r="J794" s="51" t="e">
        <f>IF(#REF!="●","",IF(#REF!="","",#REF!))</f>
        <v>#REF!</v>
      </c>
      <c r="K794" s="51" t="e">
        <f>IF(#REF!="●","",IF(#REF!="","",#REF!))</f>
        <v>#REF!</v>
      </c>
      <c r="L794" s="74" t="e">
        <f t="shared" si="143"/>
        <v>#REF!</v>
      </c>
      <c r="M794" s="74" t="e">
        <f t="shared" si="144"/>
        <v>#REF!</v>
      </c>
      <c r="N794" s="201" t="e">
        <f>IF(ISNA(L794),"",L794*#REF!)</f>
        <v>#REF!</v>
      </c>
      <c r="O794" s="201" t="e">
        <f>IF(ISNA(M794),"",M794*#REF!)</f>
        <v>#REF!</v>
      </c>
      <c r="P794" s="78" t="e">
        <f>IF(#REF!&gt;0,DQ$6,"")</f>
        <v>#REF!</v>
      </c>
      <c r="Q794" s="99"/>
      <c r="R794" s="411"/>
      <c r="S794" s="412" t="e">
        <f>IF(OR(#REF!="",F794=""),"",ROUND(#REF!/10^3*F794,3))</f>
        <v>#REF!</v>
      </c>
      <c r="T794" s="412" t="e">
        <f>IF(#REF!&gt;0,#REF!*#REF!/1000,"")</f>
        <v>#REF!</v>
      </c>
      <c r="U794" s="412" t="e">
        <f>IF(#REF!&gt;0,#REF!*#REF!/1000,"")</f>
        <v>#REF!</v>
      </c>
      <c r="V794" s="413" t="e">
        <f>IF(OR(#REF!="●",#REF!="●"),"",IF(#REF!="","",#REF!))</f>
        <v>#REF!</v>
      </c>
      <c r="W794" s="413" t="e">
        <f>IF(OR(#REF!="●",#REF!="●"),"",IF(#REF!="","",#REF!))</f>
        <v>#REF!</v>
      </c>
      <c r="X794" s="412" t="e">
        <f>IF(ISNA(L794),"",L794*#REF!)</f>
        <v>#REF!</v>
      </c>
      <c r="Y794" s="412" t="e">
        <f>IF(ISNA(M794),"",M794*#REF!)</f>
        <v>#REF!</v>
      </c>
      <c r="Z794" s="414" t="e">
        <f>IF(#REF!&gt;0,DQ$6,"")</f>
        <v>#REF!</v>
      </c>
      <c r="AA794" s="95" t="e">
        <f>IF(#REF!="","",VLOOKUP(#REF!,#REF!,7,0))</f>
        <v>#REF!</v>
      </c>
      <c r="AB794" s="201" t="e">
        <f>IF(OR(#REF!="",AA794=""),"",ROUND(#REF!/10^3*AA794,3))</f>
        <v>#REF!</v>
      </c>
      <c r="AC794" s="201" t="e">
        <f>IF(#REF!&gt;0,#REF!*#REF!/1000,"")</f>
        <v>#REF!</v>
      </c>
      <c r="AD794" s="201" t="e">
        <f>IF(#REF!&gt;0,#REF!*#REF!/1000,"")</f>
        <v>#REF!</v>
      </c>
      <c r="AE794" s="74" t="e">
        <f t="shared" si="145"/>
        <v>#REF!</v>
      </c>
      <c r="AF794" s="74" t="e">
        <f t="shared" si="146"/>
        <v>#REF!</v>
      </c>
      <c r="AG794" s="201" t="e">
        <f>IF(ISNA(AE794),"",AE794*#REF!)</f>
        <v>#REF!</v>
      </c>
      <c r="AH794" s="201" t="e">
        <f>IF(ISNA(AF794),"",AF794*#REF!)</f>
        <v>#REF!</v>
      </c>
      <c r="AI794" s="78" t="e">
        <f>IF(#REF!&gt;0,DQ$23,"")</f>
        <v>#REF!</v>
      </c>
      <c r="AJ794" s="99"/>
      <c r="AK794" s="411"/>
      <c r="AL794" s="412" t="e">
        <f>IF(OR(#REF!="",F794=""),"",ROUND(#REF!/10^3*F794,3))</f>
        <v>#REF!</v>
      </c>
      <c r="AM794" s="412" t="e">
        <f>IF(#REF!&gt;0,#REF!*#REF!/1000,"")</f>
        <v>#REF!</v>
      </c>
      <c r="AN794" s="412" t="e">
        <f>IF(#REF!&gt;0,#REF!*#REF!/1000,"")</f>
        <v>#REF!</v>
      </c>
      <c r="AO794" s="413" t="e">
        <f>IF(OR(#REF!="●",#REF!="●",#REF!="●"),"",IF(#REF!="","",#REF!))</f>
        <v>#REF!</v>
      </c>
      <c r="AP794" s="413" t="e">
        <f>IF(OR(#REF!="●",#REF!="●",#REF!="●"),"",IF(#REF!="","",#REF!))</f>
        <v>#REF!</v>
      </c>
      <c r="AQ794" s="412" t="e">
        <f>IF(ISNA(L794),"",L794*#REF!)</f>
        <v>#REF!</v>
      </c>
      <c r="AR794" s="412" t="e">
        <f>IF(ISNA(M794),"",M794*#REF!)</f>
        <v>#REF!</v>
      </c>
      <c r="AS794" s="414" t="e">
        <f>IF(#REF!&gt;0,DQ$6,"")</f>
        <v>#REF!</v>
      </c>
      <c r="AT794" s="95" t="e">
        <f>IF(#REF!="","",VLOOKUP(#REF!,#REF!,7,0))</f>
        <v>#REF!</v>
      </c>
      <c r="AU794" s="201" t="e">
        <f>IF(OR(#REF!="",AT794=""),"",ROUND(#REF!/10^3*AT794,3))</f>
        <v>#REF!</v>
      </c>
      <c r="AV794" s="201" t="e">
        <f>IF(#REF!&gt;0,#REF!*#REF!/1000,"")</f>
        <v>#REF!</v>
      </c>
      <c r="AW794" s="201" t="e">
        <f>IF(#REF!&gt;0,#REF!*#REF!/1000,"")</f>
        <v>#REF!</v>
      </c>
      <c r="AX794" s="74" t="e">
        <f t="shared" si="147"/>
        <v>#REF!</v>
      </c>
      <c r="AY794" s="74" t="e">
        <f t="shared" si="148"/>
        <v>#REF!</v>
      </c>
      <c r="AZ794" s="201" t="e">
        <f>IF(ISNA(AX794),"",AX794*#REF!)</f>
        <v>#REF!</v>
      </c>
      <c r="BA794" s="201" t="e">
        <f>IF(ISNA(AY794),"",AY794*#REF!)</f>
        <v>#REF!</v>
      </c>
      <c r="BB794" s="78" t="e">
        <f>IF(#REF!&gt;0,DQ$40,"")</f>
        <v>#REF!</v>
      </c>
      <c r="BC794" s="99"/>
      <c r="BD794" s="650"/>
      <c r="BE794" s="652" t="e">
        <f>IF(OR(#REF!="",F794=""),"",ROUND(#REF!/10^3*F794,3))</f>
        <v>#REF!</v>
      </c>
      <c r="BF794" s="412" t="e">
        <f>IF(#REF!&gt;0,#REF!*#REF!/1000,"")</f>
        <v>#REF!</v>
      </c>
      <c r="BG794" s="412" t="e">
        <f>IF(#REF!&gt;0,#REF!*#REF!/1000,"")</f>
        <v>#REF!</v>
      </c>
      <c r="BH794" s="413" t="e">
        <f>IF(OR(#REF!="●",#REF!="●",#REF!="●",#REF!="●"),"",IF(#REF!="","",#REF!))</f>
        <v>#REF!</v>
      </c>
      <c r="BI794" s="413" t="e">
        <f>IF(OR(#REF!="●",#REF!="●",#REF!="●",#REF!="●"),"",IF(#REF!="","",#REF!))</f>
        <v>#REF!</v>
      </c>
      <c r="BJ794" s="412" t="e">
        <f>IF(ISNA(L794),"",L794*#REF!)</f>
        <v>#REF!</v>
      </c>
      <c r="BK794" s="412" t="e">
        <f>IF(ISNA(M794),"",M794*#REF!)</f>
        <v>#REF!</v>
      </c>
      <c r="BL794" s="415" t="e">
        <f>IF(#REF!&gt;0,DQ$6,"")</f>
        <v>#REF!</v>
      </c>
      <c r="BM794" s="361" t="e">
        <f>IF(#REF!="","",VLOOKUP(#REF!,#REF!,7,0))</f>
        <v>#REF!</v>
      </c>
      <c r="BN794" s="201" t="e">
        <f>IF(OR(#REF!="",BM794=""),"",ROUND(#REF!/10^3*BM794,3))</f>
        <v>#REF!</v>
      </c>
      <c r="BO794" s="201" t="e">
        <f>IF(#REF!&gt;0,#REF!*#REF!/1000,"")</f>
        <v>#REF!</v>
      </c>
      <c r="BP794" s="201" t="e">
        <f>IF(#REF!&gt;0,#REF!*#REF!/1000,"")</f>
        <v>#REF!</v>
      </c>
      <c r="BQ794" s="74" t="e">
        <f t="shared" si="149"/>
        <v>#REF!</v>
      </c>
      <c r="BR794" s="74" t="e">
        <f t="shared" si="150"/>
        <v>#REF!</v>
      </c>
      <c r="BS794" s="201" t="e">
        <f>IF(ISNA(BQ794),"",BQ794*#REF!)</f>
        <v>#REF!</v>
      </c>
      <c r="BT794" s="201" t="e">
        <f>IF(ISNA(BR794),"",BR794*#REF!)</f>
        <v>#REF!</v>
      </c>
      <c r="BU794" s="78" t="e">
        <f>IF(#REF!&gt;0,DQ$57,"")</f>
        <v>#REF!</v>
      </c>
      <c r="BV794" s="99"/>
      <c r="BW794" s="411"/>
      <c r="BX794" s="412" t="e">
        <f>IF(OR(#REF!="",F794=""),"",ROUND(#REF!/10^3*F794,3))</f>
        <v>#REF!</v>
      </c>
      <c r="BY794" s="412" t="e">
        <f>IF(#REF!&gt;0,#REF!*#REF!/1000,"")</f>
        <v>#REF!</v>
      </c>
      <c r="BZ794" s="412" t="e">
        <f>IF(#REF!&gt;0,#REF!*#REF!/1000,"")</f>
        <v>#REF!</v>
      </c>
      <c r="CA794" s="413" t="e">
        <f>IF(OR(#REF!="●",#REF!="●",#REF!="●",#REF!="●",#REF!="●"),"",IF(#REF!="","",#REF!))</f>
        <v>#REF!</v>
      </c>
      <c r="CB794" s="413" t="e">
        <f>IF(OR(#REF!="●",#REF!="●",#REF!="●",#REF!="●",#REF!="●"),"",IF(#REF!="","",#REF!))</f>
        <v>#REF!</v>
      </c>
      <c r="CC794" s="412" t="e">
        <f>IF(ISNA(L794),"",L794*#REF!)</f>
        <v>#REF!</v>
      </c>
      <c r="CD794" s="412" t="e">
        <f>IF(ISNA(M794),"",M794*#REF!)</f>
        <v>#REF!</v>
      </c>
      <c r="CE794" s="415" t="e">
        <f>IF(#REF!&gt;0,DQ$6,"")</f>
        <v>#REF!</v>
      </c>
      <c r="CF794" s="361" t="e">
        <f>IF(#REF!="","",VLOOKUP(#REF!,#REF!,7,0))</f>
        <v>#REF!</v>
      </c>
      <c r="CG794" s="201" t="e">
        <f>IF(OR(#REF!="",CF794=""),"",ROUND(#REF!/10^3*CF794,3))</f>
        <v>#REF!</v>
      </c>
      <c r="CH794" s="201" t="e">
        <f>IF(#REF!&gt;0,#REF!*#REF!/1000,"")</f>
        <v>#REF!</v>
      </c>
      <c r="CI794" s="201" t="e">
        <f>IF(#REF!&gt;0,#REF!*#REF!/1000,"")</f>
        <v>#REF!</v>
      </c>
      <c r="CJ794" s="74" t="e">
        <f t="shared" si="151"/>
        <v>#REF!</v>
      </c>
      <c r="CK794" s="74" t="e">
        <f t="shared" si="152"/>
        <v>#REF!</v>
      </c>
      <c r="CL794" s="201" t="e">
        <f>IF(ISNA(CJ794),"",CJ794*#REF!)</f>
        <v>#REF!</v>
      </c>
      <c r="CM794" s="201" t="e">
        <f>IF(ISNA(CK794),"",CK794*#REF!)</f>
        <v>#REF!</v>
      </c>
      <c r="CN794" s="101" t="e">
        <f>IF(#REF!&gt;0,DQ$57,"")</f>
        <v>#REF!</v>
      </c>
      <c r="CO794" s="84"/>
      <c r="CP794" s="2"/>
      <c r="CQ794" s="2"/>
      <c r="CR794" s="2"/>
      <c r="CS794" s="2"/>
      <c r="CT794" s="2"/>
      <c r="CU794" s="2"/>
      <c r="CV794" s="2"/>
      <c r="CX794" s="2"/>
      <c r="CY794" s="2"/>
      <c r="CZ794" s="2"/>
      <c r="DA794" s="2"/>
      <c r="DB794" s="2"/>
      <c r="DC794" s="2"/>
      <c r="DD794" s="2"/>
      <c r="DE794" s="2"/>
      <c r="DF794" s="2"/>
    </row>
    <row r="795" spans="2:110" ht="18" customHeight="1">
      <c r="B795" s="151" t="e">
        <f>IF(#REF!="","",VLOOKUP(#REF!,$CX$11:$DG$26,9,0))</f>
        <v>#REF!</v>
      </c>
      <c r="C795" s="64" t="e">
        <f>IF(#REF!="",0,VLOOKUP(#REF!,$CP$11:$CQ$16,2,0))</f>
        <v>#REF!</v>
      </c>
      <c r="D795" s="65" t="e">
        <f>IF(#REF!="",0,VLOOKUP(#REF!,$CX$11:$CY$26,2,0))</f>
        <v>#REF!</v>
      </c>
      <c r="E795" s="152" t="e">
        <f t="shared" si="142"/>
        <v>#REF!</v>
      </c>
      <c r="F795" s="155" t="e">
        <f>IF(#REF!="","",VLOOKUP(#REF!,#REF!,7,0))</f>
        <v>#REF!</v>
      </c>
      <c r="G795" s="201" t="e">
        <f>IF(OR(#REF!="",F795=""),"",ROUND(#REF!/10^3*F795,3))</f>
        <v>#REF!</v>
      </c>
      <c r="H795" s="201" t="e">
        <f>IF(#REF!&gt;0,#REF!*#REF!/1000,"")</f>
        <v>#REF!</v>
      </c>
      <c r="I795" s="201" t="e">
        <f>IF(#REF!&gt;0,#REF!*#REF!/1000,"")</f>
        <v>#REF!</v>
      </c>
      <c r="J795" s="51" t="e">
        <f>IF(#REF!="●","",IF(#REF!="","",#REF!))</f>
        <v>#REF!</v>
      </c>
      <c r="K795" s="51" t="e">
        <f>IF(#REF!="●","",IF(#REF!="","",#REF!))</f>
        <v>#REF!</v>
      </c>
      <c r="L795" s="74" t="e">
        <f t="shared" si="143"/>
        <v>#REF!</v>
      </c>
      <c r="M795" s="74" t="e">
        <f t="shared" si="144"/>
        <v>#REF!</v>
      </c>
      <c r="N795" s="201" t="e">
        <f>IF(ISNA(L795),"",L795*#REF!)</f>
        <v>#REF!</v>
      </c>
      <c r="O795" s="201" t="e">
        <f>IF(ISNA(M795),"",M795*#REF!)</f>
        <v>#REF!</v>
      </c>
      <c r="P795" s="78" t="e">
        <f>IF(#REF!&gt;0,DQ$6,"")</f>
        <v>#REF!</v>
      </c>
      <c r="Q795" s="99"/>
      <c r="R795" s="411"/>
      <c r="S795" s="412" t="e">
        <f>IF(OR(#REF!="",F795=""),"",ROUND(#REF!/10^3*F795,3))</f>
        <v>#REF!</v>
      </c>
      <c r="T795" s="412" t="e">
        <f>IF(#REF!&gt;0,#REF!*#REF!/1000,"")</f>
        <v>#REF!</v>
      </c>
      <c r="U795" s="412" t="e">
        <f>IF(#REF!&gt;0,#REF!*#REF!/1000,"")</f>
        <v>#REF!</v>
      </c>
      <c r="V795" s="413" t="e">
        <f>IF(OR(#REF!="●",#REF!="●"),"",IF(#REF!="","",#REF!))</f>
        <v>#REF!</v>
      </c>
      <c r="W795" s="413" t="e">
        <f>IF(OR(#REF!="●",#REF!="●"),"",IF(#REF!="","",#REF!))</f>
        <v>#REF!</v>
      </c>
      <c r="X795" s="412" t="e">
        <f>IF(ISNA(L795),"",L795*#REF!)</f>
        <v>#REF!</v>
      </c>
      <c r="Y795" s="412" t="e">
        <f>IF(ISNA(M795),"",M795*#REF!)</f>
        <v>#REF!</v>
      </c>
      <c r="Z795" s="414" t="e">
        <f>IF(#REF!&gt;0,DQ$6,"")</f>
        <v>#REF!</v>
      </c>
      <c r="AA795" s="95" t="e">
        <f>IF(#REF!="","",VLOOKUP(#REF!,#REF!,7,0))</f>
        <v>#REF!</v>
      </c>
      <c r="AB795" s="201" t="e">
        <f>IF(OR(#REF!="",AA795=""),"",ROUND(#REF!/10^3*AA795,3))</f>
        <v>#REF!</v>
      </c>
      <c r="AC795" s="201" t="e">
        <f>IF(#REF!&gt;0,#REF!*#REF!/1000,"")</f>
        <v>#REF!</v>
      </c>
      <c r="AD795" s="201" t="e">
        <f>IF(#REF!&gt;0,#REF!*#REF!/1000,"")</f>
        <v>#REF!</v>
      </c>
      <c r="AE795" s="74" t="e">
        <f t="shared" si="145"/>
        <v>#REF!</v>
      </c>
      <c r="AF795" s="74" t="e">
        <f t="shared" si="146"/>
        <v>#REF!</v>
      </c>
      <c r="AG795" s="201" t="e">
        <f>IF(ISNA(AE795),"",AE795*#REF!)</f>
        <v>#REF!</v>
      </c>
      <c r="AH795" s="201" t="e">
        <f>IF(ISNA(AF795),"",AF795*#REF!)</f>
        <v>#REF!</v>
      </c>
      <c r="AI795" s="78" t="e">
        <f>IF(#REF!&gt;0,DQ$23,"")</f>
        <v>#REF!</v>
      </c>
      <c r="AJ795" s="99"/>
      <c r="AK795" s="411"/>
      <c r="AL795" s="412" t="e">
        <f>IF(OR(#REF!="",F795=""),"",ROUND(#REF!/10^3*F795,3))</f>
        <v>#REF!</v>
      </c>
      <c r="AM795" s="412" t="e">
        <f>IF(#REF!&gt;0,#REF!*#REF!/1000,"")</f>
        <v>#REF!</v>
      </c>
      <c r="AN795" s="412" t="e">
        <f>IF(#REF!&gt;0,#REF!*#REF!/1000,"")</f>
        <v>#REF!</v>
      </c>
      <c r="AO795" s="413" t="e">
        <f>IF(OR(#REF!="●",#REF!="●",#REF!="●"),"",IF(#REF!="","",#REF!))</f>
        <v>#REF!</v>
      </c>
      <c r="AP795" s="413" t="e">
        <f>IF(OR(#REF!="●",#REF!="●",#REF!="●"),"",IF(#REF!="","",#REF!))</f>
        <v>#REF!</v>
      </c>
      <c r="AQ795" s="412" t="e">
        <f>IF(ISNA(L795),"",L795*#REF!)</f>
        <v>#REF!</v>
      </c>
      <c r="AR795" s="412" t="e">
        <f>IF(ISNA(M795),"",M795*#REF!)</f>
        <v>#REF!</v>
      </c>
      <c r="AS795" s="414" t="e">
        <f>IF(#REF!&gt;0,DQ$6,"")</f>
        <v>#REF!</v>
      </c>
      <c r="AT795" s="95" t="e">
        <f>IF(#REF!="","",VLOOKUP(#REF!,#REF!,7,0))</f>
        <v>#REF!</v>
      </c>
      <c r="AU795" s="201" t="e">
        <f>IF(OR(#REF!="",AT795=""),"",ROUND(#REF!/10^3*AT795,3))</f>
        <v>#REF!</v>
      </c>
      <c r="AV795" s="201" t="e">
        <f>IF(#REF!&gt;0,#REF!*#REF!/1000,"")</f>
        <v>#REF!</v>
      </c>
      <c r="AW795" s="201" t="e">
        <f>IF(#REF!&gt;0,#REF!*#REF!/1000,"")</f>
        <v>#REF!</v>
      </c>
      <c r="AX795" s="74" t="e">
        <f t="shared" si="147"/>
        <v>#REF!</v>
      </c>
      <c r="AY795" s="74" t="e">
        <f t="shared" si="148"/>
        <v>#REF!</v>
      </c>
      <c r="AZ795" s="201" t="e">
        <f>IF(ISNA(AX795),"",AX795*#REF!)</f>
        <v>#REF!</v>
      </c>
      <c r="BA795" s="201" t="e">
        <f>IF(ISNA(AY795),"",AY795*#REF!)</f>
        <v>#REF!</v>
      </c>
      <c r="BB795" s="78" t="e">
        <f>IF(#REF!&gt;0,DQ$40,"")</f>
        <v>#REF!</v>
      </c>
      <c r="BC795" s="99"/>
      <c r="BD795" s="650"/>
      <c r="BE795" s="652" t="e">
        <f>IF(OR(#REF!="",F795=""),"",ROUND(#REF!/10^3*F795,3))</f>
        <v>#REF!</v>
      </c>
      <c r="BF795" s="412" t="e">
        <f>IF(#REF!&gt;0,#REF!*#REF!/1000,"")</f>
        <v>#REF!</v>
      </c>
      <c r="BG795" s="412" t="e">
        <f>IF(#REF!&gt;0,#REF!*#REF!/1000,"")</f>
        <v>#REF!</v>
      </c>
      <c r="BH795" s="413" t="e">
        <f>IF(OR(#REF!="●",#REF!="●",#REF!="●",#REF!="●"),"",IF(#REF!="","",#REF!))</f>
        <v>#REF!</v>
      </c>
      <c r="BI795" s="413" t="e">
        <f>IF(OR(#REF!="●",#REF!="●",#REF!="●",#REF!="●"),"",IF(#REF!="","",#REF!))</f>
        <v>#REF!</v>
      </c>
      <c r="BJ795" s="412" t="e">
        <f>IF(ISNA(L795),"",L795*#REF!)</f>
        <v>#REF!</v>
      </c>
      <c r="BK795" s="412" t="e">
        <f>IF(ISNA(M795),"",M795*#REF!)</f>
        <v>#REF!</v>
      </c>
      <c r="BL795" s="415" t="e">
        <f>IF(#REF!&gt;0,DQ$6,"")</f>
        <v>#REF!</v>
      </c>
      <c r="BM795" s="361" t="e">
        <f>IF(#REF!="","",VLOOKUP(#REF!,#REF!,7,0))</f>
        <v>#REF!</v>
      </c>
      <c r="BN795" s="201" t="e">
        <f>IF(OR(#REF!="",BM795=""),"",ROUND(#REF!/10^3*BM795,3))</f>
        <v>#REF!</v>
      </c>
      <c r="BO795" s="201" t="e">
        <f>IF(#REF!&gt;0,#REF!*#REF!/1000,"")</f>
        <v>#REF!</v>
      </c>
      <c r="BP795" s="201" t="e">
        <f>IF(#REF!&gt;0,#REF!*#REF!/1000,"")</f>
        <v>#REF!</v>
      </c>
      <c r="BQ795" s="74" t="e">
        <f t="shared" si="149"/>
        <v>#REF!</v>
      </c>
      <c r="BR795" s="74" t="e">
        <f t="shared" si="150"/>
        <v>#REF!</v>
      </c>
      <c r="BS795" s="201" t="e">
        <f>IF(ISNA(BQ795),"",BQ795*#REF!)</f>
        <v>#REF!</v>
      </c>
      <c r="BT795" s="201" t="e">
        <f>IF(ISNA(BR795),"",BR795*#REF!)</f>
        <v>#REF!</v>
      </c>
      <c r="BU795" s="78" t="e">
        <f>IF(#REF!&gt;0,DQ$57,"")</f>
        <v>#REF!</v>
      </c>
      <c r="BV795" s="99"/>
      <c r="BW795" s="411"/>
      <c r="BX795" s="412" t="e">
        <f>IF(OR(#REF!="",F795=""),"",ROUND(#REF!/10^3*F795,3))</f>
        <v>#REF!</v>
      </c>
      <c r="BY795" s="412" t="e">
        <f>IF(#REF!&gt;0,#REF!*#REF!/1000,"")</f>
        <v>#REF!</v>
      </c>
      <c r="BZ795" s="412" t="e">
        <f>IF(#REF!&gt;0,#REF!*#REF!/1000,"")</f>
        <v>#REF!</v>
      </c>
      <c r="CA795" s="413" t="e">
        <f>IF(OR(#REF!="●",#REF!="●",#REF!="●",#REF!="●",#REF!="●"),"",IF(#REF!="","",#REF!))</f>
        <v>#REF!</v>
      </c>
      <c r="CB795" s="413" t="e">
        <f>IF(OR(#REF!="●",#REF!="●",#REF!="●",#REF!="●",#REF!="●"),"",IF(#REF!="","",#REF!))</f>
        <v>#REF!</v>
      </c>
      <c r="CC795" s="412" t="e">
        <f>IF(ISNA(L795),"",L795*#REF!)</f>
        <v>#REF!</v>
      </c>
      <c r="CD795" s="412" t="e">
        <f>IF(ISNA(M795),"",M795*#REF!)</f>
        <v>#REF!</v>
      </c>
      <c r="CE795" s="415" t="e">
        <f>IF(#REF!&gt;0,DQ$6,"")</f>
        <v>#REF!</v>
      </c>
      <c r="CF795" s="361" t="e">
        <f>IF(#REF!="","",VLOOKUP(#REF!,#REF!,7,0))</f>
        <v>#REF!</v>
      </c>
      <c r="CG795" s="201" t="e">
        <f>IF(OR(#REF!="",CF795=""),"",ROUND(#REF!/10^3*CF795,3))</f>
        <v>#REF!</v>
      </c>
      <c r="CH795" s="201" t="e">
        <f>IF(#REF!&gt;0,#REF!*#REF!/1000,"")</f>
        <v>#REF!</v>
      </c>
      <c r="CI795" s="201" t="e">
        <f>IF(#REF!&gt;0,#REF!*#REF!/1000,"")</f>
        <v>#REF!</v>
      </c>
      <c r="CJ795" s="74" t="e">
        <f t="shared" si="151"/>
        <v>#REF!</v>
      </c>
      <c r="CK795" s="74" t="e">
        <f t="shared" si="152"/>
        <v>#REF!</v>
      </c>
      <c r="CL795" s="201" t="e">
        <f>IF(ISNA(CJ795),"",CJ795*#REF!)</f>
        <v>#REF!</v>
      </c>
      <c r="CM795" s="201" t="e">
        <f>IF(ISNA(CK795),"",CK795*#REF!)</f>
        <v>#REF!</v>
      </c>
      <c r="CN795" s="101" t="e">
        <f>IF(#REF!&gt;0,DQ$57,"")</f>
        <v>#REF!</v>
      </c>
      <c r="CO795" s="84"/>
      <c r="CP795" s="2"/>
      <c r="CQ795" s="2"/>
      <c r="CR795" s="2"/>
      <c r="CS795" s="2"/>
      <c r="CT795" s="2"/>
      <c r="CU795" s="2"/>
      <c r="CV795" s="2"/>
      <c r="CX795" s="2"/>
      <c r="CY795" s="2"/>
      <c r="CZ795" s="2"/>
      <c r="DA795" s="2"/>
      <c r="DB795" s="2"/>
      <c r="DC795" s="2"/>
      <c r="DD795" s="2"/>
      <c r="DE795" s="2"/>
      <c r="DF795" s="2"/>
    </row>
    <row r="796" spans="2:110" ht="18" customHeight="1">
      <c r="B796" s="151" t="e">
        <f>IF(#REF!="","",VLOOKUP(#REF!,$CX$11:$DG$26,9,0))</f>
        <v>#REF!</v>
      </c>
      <c r="C796" s="64" t="e">
        <f>IF(#REF!="",0,VLOOKUP(#REF!,$CP$11:$CQ$16,2,0))</f>
        <v>#REF!</v>
      </c>
      <c r="D796" s="65" t="e">
        <f>IF(#REF!="",0,VLOOKUP(#REF!,$CX$11:$CY$26,2,0))</f>
        <v>#REF!</v>
      </c>
      <c r="E796" s="152" t="e">
        <f t="shared" si="142"/>
        <v>#REF!</v>
      </c>
      <c r="F796" s="155" t="e">
        <f>IF(#REF!="","",VLOOKUP(#REF!,#REF!,7,0))</f>
        <v>#REF!</v>
      </c>
      <c r="G796" s="201" t="e">
        <f>IF(OR(#REF!="",F796=""),"",ROUND(#REF!/10^3*F796,3))</f>
        <v>#REF!</v>
      </c>
      <c r="H796" s="201" t="e">
        <f>IF(#REF!&gt;0,#REF!*#REF!/1000,"")</f>
        <v>#REF!</v>
      </c>
      <c r="I796" s="201" t="e">
        <f>IF(#REF!&gt;0,#REF!*#REF!/1000,"")</f>
        <v>#REF!</v>
      </c>
      <c r="J796" s="51" t="e">
        <f>IF(#REF!="●","",IF(#REF!="","",#REF!))</f>
        <v>#REF!</v>
      </c>
      <c r="K796" s="51" t="e">
        <f>IF(#REF!="●","",IF(#REF!="","",#REF!))</f>
        <v>#REF!</v>
      </c>
      <c r="L796" s="74" t="e">
        <f t="shared" si="143"/>
        <v>#REF!</v>
      </c>
      <c r="M796" s="74" t="e">
        <f t="shared" si="144"/>
        <v>#REF!</v>
      </c>
      <c r="N796" s="201" t="e">
        <f>IF(ISNA(L796),"",L796*#REF!)</f>
        <v>#REF!</v>
      </c>
      <c r="O796" s="201" t="e">
        <f>IF(ISNA(M796),"",M796*#REF!)</f>
        <v>#REF!</v>
      </c>
      <c r="P796" s="78" t="e">
        <f>IF(#REF!&gt;0,DQ$6,"")</f>
        <v>#REF!</v>
      </c>
      <c r="Q796" s="99"/>
      <c r="R796" s="411"/>
      <c r="S796" s="412" t="e">
        <f>IF(OR(#REF!="",F796=""),"",ROUND(#REF!/10^3*F796,3))</f>
        <v>#REF!</v>
      </c>
      <c r="T796" s="412" t="e">
        <f>IF(#REF!&gt;0,#REF!*#REF!/1000,"")</f>
        <v>#REF!</v>
      </c>
      <c r="U796" s="412" t="e">
        <f>IF(#REF!&gt;0,#REF!*#REF!/1000,"")</f>
        <v>#REF!</v>
      </c>
      <c r="V796" s="413" t="e">
        <f>IF(OR(#REF!="●",#REF!="●"),"",IF(#REF!="","",#REF!))</f>
        <v>#REF!</v>
      </c>
      <c r="W796" s="413" t="e">
        <f>IF(OR(#REF!="●",#REF!="●"),"",IF(#REF!="","",#REF!))</f>
        <v>#REF!</v>
      </c>
      <c r="X796" s="412" t="e">
        <f>IF(ISNA(L796),"",L796*#REF!)</f>
        <v>#REF!</v>
      </c>
      <c r="Y796" s="412" t="e">
        <f>IF(ISNA(M796),"",M796*#REF!)</f>
        <v>#REF!</v>
      </c>
      <c r="Z796" s="414" t="e">
        <f>IF(#REF!&gt;0,DQ$6,"")</f>
        <v>#REF!</v>
      </c>
      <c r="AA796" s="95" t="e">
        <f>IF(#REF!="","",VLOOKUP(#REF!,#REF!,7,0))</f>
        <v>#REF!</v>
      </c>
      <c r="AB796" s="201" t="e">
        <f>IF(OR(#REF!="",AA796=""),"",ROUND(#REF!/10^3*AA796,3))</f>
        <v>#REF!</v>
      </c>
      <c r="AC796" s="201" t="e">
        <f>IF(#REF!&gt;0,#REF!*#REF!/1000,"")</f>
        <v>#REF!</v>
      </c>
      <c r="AD796" s="201" t="e">
        <f>IF(#REF!&gt;0,#REF!*#REF!/1000,"")</f>
        <v>#REF!</v>
      </c>
      <c r="AE796" s="74" t="e">
        <f t="shared" si="145"/>
        <v>#REF!</v>
      </c>
      <c r="AF796" s="74" t="e">
        <f t="shared" si="146"/>
        <v>#REF!</v>
      </c>
      <c r="AG796" s="201" t="e">
        <f>IF(ISNA(AE796),"",AE796*#REF!)</f>
        <v>#REF!</v>
      </c>
      <c r="AH796" s="201" t="e">
        <f>IF(ISNA(AF796),"",AF796*#REF!)</f>
        <v>#REF!</v>
      </c>
      <c r="AI796" s="78" t="e">
        <f>IF(#REF!&gt;0,DQ$23,"")</f>
        <v>#REF!</v>
      </c>
      <c r="AJ796" s="99"/>
      <c r="AK796" s="411"/>
      <c r="AL796" s="412" t="e">
        <f>IF(OR(#REF!="",F796=""),"",ROUND(#REF!/10^3*F796,3))</f>
        <v>#REF!</v>
      </c>
      <c r="AM796" s="412" t="e">
        <f>IF(#REF!&gt;0,#REF!*#REF!/1000,"")</f>
        <v>#REF!</v>
      </c>
      <c r="AN796" s="412" t="e">
        <f>IF(#REF!&gt;0,#REF!*#REF!/1000,"")</f>
        <v>#REF!</v>
      </c>
      <c r="AO796" s="413" t="e">
        <f>IF(OR(#REF!="●",#REF!="●",#REF!="●"),"",IF(#REF!="","",#REF!))</f>
        <v>#REF!</v>
      </c>
      <c r="AP796" s="413" t="e">
        <f>IF(OR(#REF!="●",#REF!="●",#REF!="●"),"",IF(#REF!="","",#REF!))</f>
        <v>#REF!</v>
      </c>
      <c r="AQ796" s="412" t="e">
        <f>IF(ISNA(L796),"",L796*#REF!)</f>
        <v>#REF!</v>
      </c>
      <c r="AR796" s="412" t="e">
        <f>IF(ISNA(M796),"",M796*#REF!)</f>
        <v>#REF!</v>
      </c>
      <c r="AS796" s="414" t="e">
        <f>IF(#REF!&gt;0,DQ$6,"")</f>
        <v>#REF!</v>
      </c>
      <c r="AT796" s="95" t="e">
        <f>IF(#REF!="","",VLOOKUP(#REF!,#REF!,7,0))</f>
        <v>#REF!</v>
      </c>
      <c r="AU796" s="201" t="e">
        <f>IF(OR(#REF!="",AT796=""),"",ROUND(#REF!/10^3*AT796,3))</f>
        <v>#REF!</v>
      </c>
      <c r="AV796" s="201" t="e">
        <f>IF(#REF!&gt;0,#REF!*#REF!/1000,"")</f>
        <v>#REF!</v>
      </c>
      <c r="AW796" s="201" t="e">
        <f>IF(#REF!&gt;0,#REF!*#REF!/1000,"")</f>
        <v>#REF!</v>
      </c>
      <c r="AX796" s="74" t="e">
        <f t="shared" si="147"/>
        <v>#REF!</v>
      </c>
      <c r="AY796" s="74" t="e">
        <f t="shared" si="148"/>
        <v>#REF!</v>
      </c>
      <c r="AZ796" s="201" t="e">
        <f>IF(ISNA(AX796),"",AX796*#REF!)</f>
        <v>#REF!</v>
      </c>
      <c r="BA796" s="201" t="e">
        <f>IF(ISNA(AY796),"",AY796*#REF!)</f>
        <v>#REF!</v>
      </c>
      <c r="BB796" s="78" t="e">
        <f>IF(#REF!&gt;0,DQ$40,"")</f>
        <v>#REF!</v>
      </c>
      <c r="BC796" s="99"/>
      <c r="BD796" s="650"/>
      <c r="BE796" s="652" t="e">
        <f>IF(OR(#REF!="",F796=""),"",ROUND(#REF!/10^3*F796,3))</f>
        <v>#REF!</v>
      </c>
      <c r="BF796" s="412" t="e">
        <f>IF(#REF!&gt;0,#REF!*#REF!/1000,"")</f>
        <v>#REF!</v>
      </c>
      <c r="BG796" s="412" t="e">
        <f>IF(#REF!&gt;0,#REF!*#REF!/1000,"")</f>
        <v>#REF!</v>
      </c>
      <c r="BH796" s="413" t="e">
        <f>IF(OR(#REF!="●",#REF!="●",#REF!="●",#REF!="●"),"",IF(#REF!="","",#REF!))</f>
        <v>#REF!</v>
      </c>
      <c r="BI796" s="413" t="e">
        <f>IF(OR(#REF!="●",#REF!="●",#REF!="●",#REF!="●"),"",IF(#REF!="","",#REF!))</f>
        <v>#REF!</v>
      </c>
      <c r="BJ796" s="412" t="e">
        <f>IF(ISNA(L796),"",L796*#REF!)</f>
        <v>#REF!</v>
      </c>
      <c r="BK796" s="412" t="e">
        <f>IF(ISNA(M796),"",M796*#REF!)</f>
        <v>#REF!</v>
      </c>
      <c r="BL796" s="415" t="e">
        <f>IF(#REF!&gt;0,DQ$6,"")</f>
        <v>#REF!</v>
      </c>
      <c r="BM796" s="361" t="e">
        <f>IF(#REF!="","",VLOOKUP(#REF!,#REF!,7,0))</f>
        <v>#REF!</v>
      </c>
      <c r="BN796" s="201" t="e">
        <f>IF(OR(#REF!="",BM796=""),"",ROUND(#REF!/10^3*BM796,3))</f>
        <v>#REF!</v>
      </c>
      <c r="BO796" s="201" t="e">
        <f>IF(#REF!&gt;0,#REF!*#REF!/1000,"")</f>
        <v>#REF!</v>
      </c>
      <c r="BP796" s="201" t="e">
        <f>IF(#REF!&gt;0,#REF!*#REF!/1000,"")</f>
        <v>#REF!</v>
      </c>
      <c r="BQ796" s="74" t="e">
        <f t="shared" si="149"/>
        <v>#REF!</v>
      </c>
      <c r="BR796" s="74" t="e">
        <f t="shared" si="150"/>
        <v>#REF!</v>
      </c>
      <c r="BS796" s="201" t="e">
        <f>IF(ISNA(BQ796),"",BQ796*#REF!)</f>
        <v>#REF!</v>
      </c>
      <c r="BT796" s="201" t="e">
        <f>IF(ISNA(BR796),"",BR796*#REF!)</f>
        <v>#REF!</v>
      </c>
      <c r="BU796" s="78" t="e">
        <f>IF(#REF!&gt;0,DQ$57,"")</f>
        <v>#REF!</v>
      </c>
      <c r="BV796" s="99"/>
      <c r="BW796" s="411"/>
      <c r="BX796" s="412" t="e">
        <f>IF(OR(#REF!="",F796=""),"",ROUND(#REF!/10^3*F796,3))</f>
        <v>#REF!</v>
      </c>
      <c r="BY796" s="412" t="e">
        <f>IF(#REF!&gt;0,#REF!*#REF!/1000,"")</f>
        <v>#REF!</v>
      </c>
      <c r="BZ796" s="412" t="e">
        <f>IF(#REF!&gt;0,#REF!*#REF!/1000,"")</f>
        <v>#REF!</v>
      </c>
      <c r="CA796" s="413" t="e">
        <f>IF(OR(#REF!="●",#REF!="●",#REF!="●",#REF!="●",#REF!="●"),"",IF(#REF!="","",#REF!))</f>
        <v>#REF!</v>
      </c>
      <c r="CB796" s="413" t="e">
        <f>IF(OR(#REF!="●",#REF!="●",#REF!="●",#REF!="●",#REF!="●"),"",IF(#REF!="","",#REF!))</f>
        <v>#REF!</v>
      </c>
      <c r="CC796" s="412" t="e">
        <f>IF(ISNA(L796),"",L796*#REF!)</f>
        <v>#REF!</v>
      </c>
      <c r="CD796" s="412" t="e">
        <f>IF(ISNA(M796),"",M796*#REF!)</f>
        <v>#REF!</v>
      </c>
      <c r="CE796" s="415" t="e">
        <f>IF(#REF!&gt;0,DQ$6,"")</f>
        <v>#REF!</v>
      </c>
      <c r="CF796" s="361" t="e">
        <f>IF(#REF!="","",VLOOKUP(#REF!,#REF!,7,0))</f>
        <v>#REF!</v>
      </c>
      <c r="CG796" s="201" t="e">
        <f>IF(OR(#REF!="",CF796=""),"",ROUND(#REF!/10^3*CF796,3))</f>
        <v>#REF!</v>
      </c>
      <c r="CH796" s="201" t="e">
        <f>IF(#REF!&gt;0,#REF!*#REF!/1000,"")</f>
        <v>#REF!</v>
      </c>
      <c r="CI796" s="201" t="e">
        <f>IF(#REF!&gt;0,#REF!*#REF!/1000,"")</f>
        <v>#REF!</v>
      </c>
      <c r="CJ796" s="74" t="e">
        <f t="shared" si="151"/>
        <v>#REF!</v>
      </c>
      <c r="CK796" s="74" t="e">
        <f t="shared" si="152"/>
        <v>#REF!</v>
      </c>
      <c r="CL796" s="201" t="e">
        <f>IF(ISNA(CJ796),"",CJ796*#REF!)</f>
        <v>#REF!</v>
      </c>
      <c r="CM796" s="201" t="e">
        <f>IF(ISNA(CK796),"",CK796*#REF!)</f>
        <v>#REF!</v>
      </c>
      <c r="CN796" s="101" t="e">
        <f>IF(#REF!&gt;0,DQ$57,"")</f>
        <v>#REF!</v>
      </c>
      <c r="CO796" s="84"/>
      <c r="CP796" s="2"/>
      <c r="CQ796" s="2"/>
      <c r="CR796" s="2"/>
      <c r="CS796" s="2"/>
      <c r="CT796" s="2"/>
      <c r="CU796" s="2"/>
      <c r="CV796" s="2"/>
      <c r="CX796" s="2"/>
      <c r="CY796" s="2"/>
      <c r="CZ796" s="2"/>
      <c r="DA796" s="2"/>
      <c r="DB796" s="2"/>
      <c r="DC796" s="2"/>
      <c r="DD796" s="2"/>
      <c r="DE796" s="2"/>
      <c r="DF796" s="2"/>
    </row>
    <row r="797" spans="2:110" ht="18" customHeight="1">
      <c r="B797" s="151" t="e">
        <f>IF(#REF!="","",VLOOKUP(#REF!,$CX$11:$DG$26,9,0))</f>
        <v>#REF!</v>
      </c>
      <c r="C797" s="64" t="e">
        <f>IF(#REF!="",0,VLOOKUP(#REF!,$CP$11:$CQ$16,2,0))</f>
        <v>#REF!</v>
      </c>
      <c r="D797" s="65" t="e">
        <f>IF(#REF!="",0,VLOOKUP(#REF!,$CX$11:$CY$26,2,0))</f>
        <v>#REF!</v>
      </c>
      <c r="E797" s="152" t="e">
        <f t="shared" si="142"/>
        <v>#REF!</v>
      </c>
      <c r="F797" s="155" t="e">
        <f>IF(#REF!="","",VLOOKUP(#REF!,#REF!,7,0))</f>
        <v>#REF!</v>
      </c>
      <c r="G797" s="201" t="e">
        <f>IF(OR(#REF!="",F797=""),"",ROUND(#REF!/10^3*F797,3))</f>
        <v>#REF!</v>
      </c>
      <c r="H797" s="201" t="e">
        <f>IF(#REF!&gt;0,#REF!*#REF!/1000,"")</f>
        <v>#REF!</v>
      </c>
      <c r="I797" s="201" t="e">
        <f>IF(#REF!&gt;0,#REF!*#REF!/1000,"")</f>
        <v>#REF!</v>
      </c>
      <c r="J797" s="51" t="e">
        <f>IF(#REF!="●","",IF(#REF!="","",#REF!))</f>
        <v>#REF!</v>
      </c>
      <c r="K797" s="51" t="e">
        <f>IF(#REF!="●","",IF(#REF!="","",#REF!))</f>
        <v>#REF!</v>
      </c>
      <c r="L797" s="74" t="e">
        <f t="shared" si="143"/>
        <v>#REF!</v>
      </c>
      <c r="M797" s="74" t="e">
        <f t="shared" si="144"/>
        <v>#REF!</v>
      </c>
      <c r="N797" s="201" t="e">
        <f>IF(ISNA(L797),"",L797*#REF!)</f>
        <v>#REF!</v>
      </c>
      <c r="O797" s="201" t="e">
        <f>IF(ISNA(M797),"",M797*#REF!)</f>
        <v>#REF!</v>
      </c>
      <c r="P797" s="78" t="e">
        <f>IF(#REF!&gt;0,DQ$6,"")</f>
        <v>#REF!</v>
      </c>
      <c r="Q797" s="99"/>
      <c r="R797" s="411"/>
      <c r="S797" s="412" t="e">
        <f>IF(OR(#REF!="",F797=""),"",ROUND(#REF!/10^3*F797,3))</f>
        <v>#REF!</v>
      </c>
      <c r="T797" s="412" t="e">
        <f>IF(#REF!&gt;0,#REF!*#REF!/1000,"")</f>
        <v>#REF!</v>
      </c>
      <c r="U797" s="412" t="e">
        <f>IF(#REF!&gt;0,#REF!*#REF!/1000,"")</f>
        <v>#REF!</v>
      </c>
      <c r="V797" s="413" t="e">
        <f>IF(OR(#REF!="●",#REF!="●"),"",IF(#REF!="","",#REF!))</f>
        <v>#REF!</v>
      </c>
      <c r="W797" s="413" t="e">
        <f>IF(OR(#REF!="●",#REF!="●"),"",IF(#REF!="","",#REF!))</f>
        <v>#REF!</v>
      </c>
      <c r="X797" s="412" t="e">
        <f>IF(ISNA(L797),"",L797*#REF!)</f>
        <v>#REF!</v>
      </c>
      <c r="Y797" s="412" t="e">
        <f>IF(ISNA(M797),"",M797*#REF!)</f>
        <v>#REF!</v>
      </c>
      <c r="Z797" s="414" t="e">
        <f>IF(#REF!&gt;0,DQ$6,"")</f>
        <v>#REF!</v>
      </c>
      <c r="AA797" s="95" t="e">
        <f>IF(#REF!="","",VLOOKUP(#REF!,#REF!,7,0))</f>
        <v>#REF!</v>
      </c>
      <c r="AB797" s="201" t="e">
        <f>IF(OR(#REF!="",AA797=""),"",ROUND(#REF!/10^3*AA797,3))</f>
        <v>#REF!</v>
      </c>
      <c r="AC797" s="201" t="e">
        <f>IF(#REF!&gt;0,#REF!*#REF!/1000,"")</f>
        <v>#REF!</v>
      </c>
      <c r="AD797" s="201" t="e">
        <f>IF(#REF!&gt;0,#REF!*#REF!/1000,"")</f>
        <v>#REF!</v>
      </c>
      <c r="AE797" s="74" t="e">
        <f t="shared" si="145"/>
        <v>#REF!</v>
      </c>
      <c r="AF797" s="74" t="e">
        <f t="shared" si="146"/>
        <v>#REF!</v>
      </c>
      <c r="AG797" s="201" t="e">
        <f>IF(ISNA(AE797),"",AE797*#REF!)</f>
        <v>#REF!</v>
      </c>
      <c r="AH797" s="201" t="e">
        <f>IF(ISNA(AF797),"",AF797*#REF!)</f>
        <v>#REF!</v>
      </c>
      <c r="AI797" s="78" t="e">
        <f>IF(#REF!&gt;0,DQ$23,"")</f>
        <v>#REF!</v>
      </c>
      <c r="AJ797" s="99"/>
      <c r="AK797" s="411"/>
      <c r="AL797" s="412" t="e">
        <f>IF(OR(#REF!="",F797=""),"",ROUND(#REF!/10^3*F797,3))</f>
        <v>#REF!</v>
      </c>
      <c r="AM797" s="412" t="e">
        <f>IF(#REF!&gt;0,#REF!*#REF!/1000,"")</f>
        <v>#REF!</v>
      </c>
      <c r="AN797" s="412" t="e">
        <f>IF(#REF!&gt;0,#REF!*#REF!/1000,"")</f>
        <v>#REF!</v>
      </c>
      <c r="AO797" s="413" t="e">
        <f>IF(OR(#REF!="●",#REF!="●",#REF!="●"),"",IF(#REF!="","",#REF!))</f>
        <v>#REF!</v>
      </c>
      <c r="AP797" s="413" t="e">
        <f>IF(OR(#REF!="●",#REF!="●",#REF!="●"),"",IF(#REF!="","",#REF!))</f>
        <v>#REF!</v>
      </c>
      <c r="AQ797" s="412" t="e">
        <f>IF(ISNA(L797),"",L797*#REF!)</f>
        <v>#REF!</v>
      </c>
      <c r="AR797" s="412" t="e">
        <f>IF(ISNA(M797),"",M797*#REF!)</f>
        <v>#REF!</v>
      </c>
      <c r="AS797" s="414" t="e">
        <f>IF(#REF!&gt;0,DQ$6,"")</f>
        <v>#REF!</v>
      </c>
      <c r="AT797" s="95" t="e">
        <f>IF(#REF!="","",VLOOKUP(#REF!,#REF!,7,0))</f>
        <v>#REF!</v>
      </c>
      <c r="AU797" s="201" t="e">
        <f>IF(OR(#REF!="",AT797=""),"",ROUND(#REF!/10^3*AT797,3))</f>
        <v>#REF!</v>
      </c>
      <c r="AV797" s="201" t="e">
        <f>IF(#REF!&gt;0,#REF!*#REF!/1000,"")</f>
        <v>#REF!</v>
      </c>
      <c r="AW797" s="201" t="e">
        <f>IF(#REF!&gt;0,#REF!*#REF!/1000,"")</f>
        <v>#REF!</v>
      </c>
      <c r="AX797" s="74" t="e">
        <f t="shared" si="147"/>
        <v>#REF!</v>
      </c>
      <c r="AY797" s="74" t="e">
        <f t="shared" si="148"/>
        <v>#REF!</v>
      </c>
      <c r="AZ797" s="201" t="e">
        <f>IF(ISNA(AX797),"",AX797*#REF!)</f>
        <v>#REF!</v>
      </c>
      <c r="BA797" s="201" t="e">
        <f>IF(ISNA(AY797),"",AY797*#REF!)</f>
        <v>#REF!</v>
      </c>
      <c r="BB797" s="78" t="e">
        <f>IF(#REF!&gt;0,DQ$40,"")</f>
        <v>#REF!</v>
      </c>
      <c r="BC797" s="99"/>
      <c r="BD797" s="650"/>
      <c r="BE797" s="652" t="e">
        <f>IF(OR(#REF!="",F797=""),"",ROUND(#REF!/10^3*F797,3))</f>
        <v>#REF!</v>
      </c>
      <c r="BF797" s="412" t="e">
        <f>IF(#REF!&gt;0,#REF!*#REF!/1000,"")</f>
        <v>#REF!</v>
      </c>
      <c r="BG797" s="412" t="e">
        <f>IF(#REF!&gt;0,#REF!*#REF!/1000,"")</f>
        <v>#REF!</v>
      </c>
      <c r="BH797" s="413" t="e">
        <f>IF(OR(#REF!="●",#REF!="●",#REF!="●",#REF!="●"),"",IF(#REF!="","",#REF!))</f>
        <v>#REF!</v>
      </c>
      <c r="BI797" s="413" t="e">
        <f>IF(OR(#REF!="●",#REF!="●",#REF!="●",#REF!="●"),"",IF(#REF!="","",#REF!))</f>
        <v>#REF!</v>
      </c>
      <c r="BJ797" s="412" t="e">
        <f>IF(ISNA(L797),"",L797*#REF!)</f>
        <v>#REF!</v>
      </c>
      <c r="BK797" s="412" t="e">
        <f>IF(ISNA(M797),"",M797*#REF!)</f>
        <v>#REF!</v>
      </c>
      <c r="BL797" s="415" t="e">
        <f>IF(#REF!&gt;0,DQ$6,"")</f>
        <v>#REF!</v>
      </c>
      <c r="BM797" s="361" t="e">
        <f>IF(#REF!="","",VLOOKUP(#REF!,#REF!,7,0))</f>
        <v>#REF!</v>
      </c>
      <c r="BN797" s="201" t="e">
        <f>IF(OR(#REF!="",BM797=""),"",ROUND(#REF!/10^3*BM797,3))</f>
        <v>#REF!</v>
      </c>
      <c r="BO797" s="201" t="e">
        <f>IF(#REF!&gt;0,#REF!*#REF!/1000,"")</f>
        <v>#REF!</v>
      </c>
      <c r="BP797" s="201" t="e">
        <f>IF(#REF!&gt;0,#REF!*#REF!/1000,"")</f>
        <v>#REF!</v>
      </c>
      <c r="BQ797" s="74" t="e">
        <f t="shared" si="149"/>
        <v>#REF!</v>
      </c>
      <c r="BR797" s="74" t="e">
        <f t="shared" si="150"/>
        <v>#REF!</v>
      </c>
      <c r="BS797" s="201" t="e">
        <f>IF(ISNA(BQ797),"",BQ797*#REF!)</f>
        <v>#REF!</v>
      </c>
      <c r="BT797" s="201" t="e">
        <f>IF(ISNA(BR797),"",BR797*#REF!)</f>
        <v>#REF!</v>
      </c>
      <c r="BU797" s="78" t="e">
        <f>IF(#REF!&gt;0,DQ$57,"")</f>
        <v>#REF!</v>
      </c>
      <c r="BV797" s="99"/>
      <c r="BW797" s="411"/>
      <c r="BX797" s="412" t="e">
        <f>IF(OR(#REF!="",F797=""),"",ROUND(#REF!/10^3*F797,3))</f>
        <v>#REF!</v>
      </c>
      <c r="BY797" s="412" t="e">
        <f>IF(#REF!&gt;0,#REF!*#REF!/1000,"")</f>
        <v>#REF!</v>
      </c>
      <c r="BZ797" s="412" t="e">
        <f>IF(#REF!&gt;0,#REF!*#REF!/1000,"")</f>
        <v>#REF!</v>
      </c>
      <c r="CA797" s="413" t="e">
        <f>IF(OR(#REF!="●",#REF!="●",#REF!="●",#REF!="●",#REF!="●"),"",IF(#REF!="","",#REF!))</f>
        <v>#REF!</v>
      </c>
      <c r="CB797" s="413" t="e">
        <f>IF(OR(#REF!="●",#REF!="●",#REF!="●",#REF!="●",#REF!="●"),"",IF(#REF!="","",#REF!))</f>
        <v>#REF!</v>
      </c>
      <c r="CC797" s="412" t="e">
        <f>IF(ISNA(L797),"",L797*#REF!)</f>
        <v>#REF!</v>
      </c>
      <c r="CD797" s="412" t="e">
        <f>IF(ISNA(M797),"",M797*#REF!)</f>
        <v>#REF!</v>
      </c>
      <c r="CE797" s="415" t="e">
        <f>IF(#REF!&gt;0,DQ$6,"")</f>
        <v>#REF!</v>
      </c>
      <c r="CF797" s="361" t="e">
        <f>IF(#REF!="","",VLOOKUP(#REF!,#REF!,7,0))</f>
        <v>#REF!</v>
      </c>
      <c r="CG797" s="201" t="e">
        <f>IF(OR(#REF!="",CF797=""),"",ROUND(#REF!/10^3*CF797,3))</f>
        <v>#REF!</v>
      </c>
      <c r="CH797" s="201" t="e">
        <f>IF(#REF!&gt;0,#REF!*#REF!/1000,"")</f>
        <v>#REF!</v>
      </c>
      <c r="CI797" s="201" t="e">
        <f>IF(#REF!&gt;0,#REF!*#REF!/1000,"")</f>
        <v>#REF!</v>
      </c>
      <c r="CJ797" s="74" t="e">
        <f t="shared" si="151"/>
        <v>#REF!</v>
      </c>
      <c r="CK797" s="74" t="e">
        <f t="shared" si="152"/>
        <v>#REF!</v>
      </c>
      <c r="CL797" s="201" t="e">
        <f>IF(ISNA(CJ797),"",CJ797*#REF!)</f>
        <v>#REF!</v>
      </c>
      <c r="CM797" s="201" t="e">
        <f>IF(ISNA(CK797),"",CK797*#REF!)</f>
        <v>#REF!</v>
      </c>
      <c r="CN797" s="101" t="e">
        <f>IF(#REF!&gt;0,DQ$57,"")</f>
        <v>#REF!</v>
      </c>
      <c r="CO797" s="84"/>
      <c r="CP797" s="2"/>
      <c r="CQ797" s="2"/>
      <c r="CR797" s="2"/>
      <c r="CS797" s="2"/>
      <c r="CT797" s="2"/>
      <c r="CU797" s="2"/>
      <c r="CV797" s="2"/>
      <c r="CX797" s="2"/>
      <c r="CY797" s="2"/>
      <c r="CZ797" s="2"/>
      <c r="DA797" s="2"/>
      <c r="DB797" s="2"/>
      <c r="DC797" s="2"/>
      <c r="DD797" s="2"/>
      <c r="DE797" s="2"/>
      <c r="DF797" s="2"/>
    </row>
    <row r="798" spans="2:110" ht="18" customHeight="1">
      <c r="B798" s="151" t="e">
        <f>IF(#REF!="","",VLOOKUP(#REF!,$CX$11:$DG$26,9,0))</f>
        <v>#REF!</v>
      </c>
      <c r="C798" s="64" t="e">
        <f>IF(#REF!="",0,VLOOKUP(#REF!,$CP$11:$CQ$16,2,0))</f>
        <v>#REF!</v>
      </c>
      <c r="D798" s="65" t="e">
        <f>IF(#REF!="",0,VLOOKUP(#REF!,$CX$11:$CY$26,2,0))</f>
        <v>#REF!</v>
      </c>
      <c r="E798" s="152" t="e">
        <f t="shared" si="142"/>
        <v>#REF!</v>
      </c>
      <c r="F798" s="155" t="e">
        <f>IF(#REF!="","",VLOOKUP(#REF!,#REF!,7,0))</f>
        <v>#REF!</v>
      </c>
      <c r="G798" s="201" t="e">
        <f>IF(OR(#REF!="",F798=""),"",ROUND(#REF!/10^3*F798,3))</f>
        <v>#REF!</v>
      </c>
      <c r="H798" s="201" t="e">
        <f>IF(#REF!&gt;0,#REF!*#REF!/1000,"")</f>
        <v>#REF!</v>
      </c>
      <c r="I798" s="201" t="e">
        <f>IF(#REF!&gt;0,#REF!*#REF!/1000,"")</f>
        <v>#REF!</v>
      </c>
      <c r="J798" s="51" t="e">
        <f>IF(#REF!="●","",IF(#REF!="","",#REF!))</f>
        <v>#REF!</v>
      </c>
      <c r="K798" s="51" t="e">
        <f>IF(#REF!="●","",IF(#REF!="","",#REF!))</f>
        <v>#REF!</v>
      </c>
      <c r="L798" s="74" t="e">
        <f t="shared" si="143"/>
        <v>#REF!</v>
      </c>
      <c r="M798" s="74" t="e">
        <f t="shared" si="144"/>
        <v>#REF!</v>
      </c>
      <c r="N798" s="201" t="e">
        <f>IF(ISNA(L798),"",L798*#REF!)</f>
        <v>#REF!</v>
      </c>
      <c r="O798" s="201" t="e">
        <f>IF(ISNA(M798),"",M798*#REF!)</f>
        <v>#REF!</v>
      </c>
      <c r="P798" s="78" t="e">
        <f>IF(#REF!&gt;0,DQ$6,"")</f>
        <v>#REF!</v>
      </c>
      <c r="Q798" s="99"/>
      <c r="R798" s="411"/>
      <c r="S798" s="412" t="e">
        <f>IF(OR(#REF!="",F798=""),"",ROUND(#REF!/10^3*F798,3))</f>
        <v>#REF!</v>
      </c>
      <c r="T798" s="412" t="e">
        <f>IF(#REF!&gt;0,#REF!*#REF!/1000,"")</f>
        <v>#REF!</v>
      </c>
      <c r="U798" s="412" t="e">
        <f>IF(#REF!&gt;0,#REF!*#REF!/1000,"")</f>
        <v>#REF!</v>
      </c>
      <c r="V798" s="413" t="e">
        <f>IF(OR(#REF!="●",#REF!="●"),"",IF(#REF!="","",#REF!))</f>
        <v>#REF!</v>
      </c>
      <c r="W798" s="413" t="e">
        <f>IF(OR(#REF!="●",#REF!="●"),"",IF(#REF!="","",#REF!))</f>
        <v>#REF!</v>
      </c>
      <c r="X798" s="412" t="e">
        <f>IF(ISNA(L798),"",L798*#REF!)</f>
        <v>#REF!</v>
      </c>
      <c r="Y798" s="412" t="e">
        <f>IF(ISNA(M798),"",M798*#REF!)</f>
        <v>#REF!</v>
      </c>
      <c r="Z798" s="414" t="e">
        <f>IF(#REF!&gt;0,DQ$6,"")</f>
        <v>#REF!</v>
      </c>
      <c r="AA798" s="95" t="e">
        <f>IF(#REF!="","",VLOOKUP(#REF!,#REF!,7,0))</f>
        <v>#REF!</v>
      </c>
      <c r="AB798" s="201" t="e">
        <f>IF(OR(#REF!="",AA798=""),"",ROUND(#REF!/10^3*AA798,3))</f>
        <v>#REF!</v>
      </c>
      <c r="AC798" s="201" t="e">
        <f>IF(#REF!&gt;0,#REF!*#REF!/1000,"")</f>
        <v>#REF!</v>
      </c>
      <c r="AD798" s="201" t="e">
        <f>IF(#REF!&gt;0,#REF!*#REF!/1000,"")</f>
        <v>#REF!</v>
      </c>
      <c r="AE798" s="74" t="e">
        <f t="shared" si="145"/>
        <v>#REF!</v>
      </c>
      <c r="AF798" s="74" t="e">
        <f t="shared" si="146"/>
        <v>#REF!</v>
      </c>
      <c r="AG798" s="201" t="e">
        <f>IF(ISNA(AE798),"",AE798*#REF!)</f>
        <v>#REF!</v>
      </c>
      <c r="AH798" s="201" t="e">
        <f>IF(ISNA(AF798),"",AF798*#REF!)</f>
        <v>#REF!</v>
      </c>
      <c r="AI798" s="78" t="e">
        <f>IF(#REF!&gt;0,DQ$23,"")</f>
        <v>#REF!</v>
      </c>
      <c r="AJ798" s="99"/>
      <c r="AK798" s="411"/>
      <c r="AL798" s="412" t="e">
        <f>IF(OR(#REF!="",F798=""),"",ROUND(#REF!/10^3*F798,3))</f>
        <v>#REF!</v>
      </c>
      <c r="AM798" s="412" t="e">
        <f>IF(#REF!&gt;0,#REF!*#REF!/1000,"")</f>
        <v>#REF!</v>
      </c>
      <c r="AN798" s="412" t="e">
        <f>IF(#REF!&gt;0,#REF!*#REF!/1000,"")</f>
        <v>#REF!</v>
      </c>
      <c r="AO798" s="413" t="e">
        <f>IF(OR(#REF!="●",#REF!="●",#REF!="●"),"",IF(#REF!="","",#REF!))</f>
        <v>#REF!</v>
      </c>
      <c r="AP798" s="413" t="e">
        <f>IF(OR(#REF!="●",#REF!="●",#REF!="●"),"",IF(#REF!="","",#REF!))</f>
        <v>#REF!</v>
      </c>
      <c r="AQ798" s="412" t="e">
        <f>IF(ISNA(L798),"",L798*#REF!)</f>
        <v>#REF!</v>
      </c>
      <c r="AR798" s="412" t="e">
        <f>IF(ISNA(M798),"",M798*#REF!)</f>
        <v>#REF!</v>
      </c>
      <c r="AS798" s="414" t="e">
        <f>IF(#REF!&gt;0,DQ$6,"")</f>
        <v>#REF!</v>
      </c>
      <c r="AT798" s="95" t="e">
        <f>IF(#REF!="","",VLOOKUP(#REF!,#REF!,7,0))</f>
        <v>#REF!</v>
      </c>
      <c r="AU798" s="201" t="e">
        <f>IF(OR(#REF!="",AT798=""),"",ROUND(#REF!/10^3*AT798,3))</f>
        <v>#REF!</v>
      </c>
      <c r="AV798" s="201" t="e">
        <f>IF(#REF!&gt;0,#REF!*#REF!/1000,"")</f>
        <v>#REF!</v>
      </c>
      <c r="AW798" s="201" t="e">
        <f>IF(#REF!&gt;0,#REF!*#REF!/1000,"")</f>
        <v>#REF!</v>
      </c>
      <c r="AX798" s="74" t="e">
        <f t="shared" si="147"/>
        <v>#REF!</v>
      </c>
      <c r="AY798" s="74" t="e">
        <f t="shared" si="148"/>
        <v>#REF!</v>
      </c>
      <c r="AZ798" s="201" t="e">
        <f>IF(ISNA(AX798),"",AX798*#REF!)</f>
        <v>#REF!</v>
      </c>
      <c r="BA798" s="201" t="e">
        <f>IF(ISNA(AY798),"",AY798*#REF!)</f>
        <v>#REF!</v>
      </c>
      <c r="BB798" s="78" t="e">
        <f>IF(#REF!&gt;0,DQ$40,"")</f>
        <v>#REF!</v>
      </c>
      <c r="BC798" s="99"/>
      <c r="BD798" s="650"/>
      <c r="BE798" s="652" t="e">
        <f>IF(OR(#REF!="",F798=""),"",ROUND(#REF!/10^3*F798,3))</f>
        <v>#REF!</v>
      </c>
      <c r="BF798" s="412" t="e">
        <f>IF(#REF!&gt;0,#REF!*#REF!/1000,"")</f>
        <v>#REF!</v>
      </c>
      <c r="BG798" s="412" t="e">
        <f>IF(#REF!&gt;0,#REF!*#REF!/1000,"")</f>
        <v>#REF!</v>
      </c>
      <c r="BH798" s="413" t="e">
        <f>IF(OR(#REF!="●",#REF!="●",#REF!="●",#REF!="●"),"",IF(#REF!="","",#REF!))</f>
        <v>#REF!</v>
      </c>
      <c r="BI798" s="413" t="e">
        <f>IF(OR(#REF!="●",#REF!="●",#REF!="●",#REF!="●"),"",IF(#REF!="","",#REF!))</f>
        <v>#REF!</v>
      </c>
      <c r="BJ798" s="412" t="e">
        <f>IF(ISNA(L798),"",L798*#REF!)</f>
        <v>#REF!</v>
      </c>
      <c r="BK798" s="412" t="e">
        <f>IF(ISNA(M798),"",M798*#REF!)</f>
        <v>#REF!</v>
      </c>
      <c r="BL798" s="415" t="e">
        <f>IF(#REF!&gt;0,DQ$6,"")</f>
        <v>#REF!</v>
      </c>
      <c r="BM798" s="361" t="e">
        <f>IF(#REF!="","",VLOOKUP(#REF!,#REF!,7,0))</f>
        <v>#REF!</v>
      </c>
      <c r="BN798" s="201" t="e">
        <f>IF(OR(#REF!="",BM798=""),"",ROUND(#REF!/10^3*BM798,3))</f>
        <v>#REF!</v>
      </c>
      <c r="BO798" s="201" t="e">
        <f>IF(#REF!&gt;0,#REF!*#REF!/1000,"")</f>
        <v>#REF!</v>
      </c>
      <c r="BP798" s="201" t="e">
        <f>IF(#REF!&gt;0,#REF!*#REF!/1000,"")</f>
        <v>#REF!</v>
      </c>
      <c r="BQ798" s="74" t="e">
        <f t="shared" si="149"/>
        <v>#REF!</v>
      </c>
      <c r="BR798" s="74" t="e">
        <f t="shared" si="150"/>
        <v>#REF!</v>
      </c>
      <c r="BS798" s="201" t="e">
        <f>IF(ISNA(BQ798),"",BQ798*#REF!)</f>
        <v>#REF!</v>
      </c>
      <c r="BT798" s="201" t="e">
        <f>IF(ISNA(BR798),"",BR798*#REF!)</f>
        <v>#REF!</v>
      </c>
      <c r="BU798" s="78" t="e">
        <f>IF(#REF!&gt;0,DQ$57,"")</f>
        <v>#REF!</v>
      </c>
      <c r="BV798" s="99"/>
      <c r="BW798" s="411"/>
      <c r="BX798" s="412" t="e">
        <f>IF(OR(#REF!="",F798=""),"",ROUND(#REF!/10^3*F798,3))</f>
        <v>#REF!</v>
      </c>
      <c r="BY798" s="412" t="e">
        <f>IF(#REF!&gt;0,#REF!*#REF!/1000,"")</f>
        <v>#REF!</v>
      </c>
      <c r="BZ798" s="412" t="e">
        <f>IF(#REF!&gt;0,#REF!*#REF!/1000,"")</f>
        <v>#REF!</v>
      </c>
      <c r="CA798" s="413" t="e">
        <f>IF(OR(#REF!="●",#REF!="●",#REF!="●",#REF!="●",#REF!="●"),"",IF(#REF!="","",#REF!))</f>
        <v>#REF!</v>
      </c>
      <c r="CB798" s="413" t="e">
        <f>IF(OR(#REF!="●",#REF!="●",#REF!="●",#REF!="●",#REF!="●"),"",IF(#REF!="","",#REF!))</f>
        <v>#REF!</v>
      </c>
      <c r="CC798" s="412" t="e">
        <f>IF(ISNA(L798),"",L798*#REF!)</f>
        <v>#REF!</v>
      </c>
      <c r="CD798" s="412" t="e">
        <f>IF(ISNA(M798),"",M798*#REF!)</f>
        <v>#REF!</v>
      </c>
      <c r="CE798" s="415" t="e">
        <f>IF(#REF!&gt;0,DQ$6,"")</f>
        <v>#REF!</v>
      </c>
      <c r="CF798" s="361" t="e">
        <f>IF(#REF!="","",VLOOKUP(#REF!,#REF!,7,0))</f>
        <v>#REF!</v>
      </c>
      <c r="CG798" s="201" t="e">
        <f>IF(OR(#REF!="",CF798=""),"",ROUND(#REF!/10^3*CF798,3))</f>
        <v>#REF!</v>
      </c>
      <c r="CH798" s="201" t="e">
        <f>IF(#REF!&gt;0,#REF!*#REF!/1000,"")</f>
        <v>#REF!</v>
      </c>
      <c r="CI798" s="201" t="e">
        <f>IF(#REF!&gt;0,#REF!*#REF!/1000,"")</f>
        <v>#REF!</v>
      </c>
      <c r="CJ798" s="74" t="e">
        <f t="shared" si="151"/>
        <v>#REF!</v>
      </c>
      <c r="CK798" s="74" t="e">
        <f t="shared" si="152"/>
        <v>#REF!</v>
      </c>
      <c r="CL798" s="201" t="e">
        <f>IF(ISNA(CJ798),"",CJ798*#REF!)</f>
        <v>#REF!</v>
      </c>
      <c r="CM798" s="201" t="e">
        <f>IF(ISNA(CK798),"",CK798*#REF!)</f>
        <v>#REF!</v>
      </c>
      <c r="CN798" s="101" t="e">
        <f>IF(#REF!&gt;0,DQ$57,"")</f>
        <v>#REF!</v>
      </c>
      <c r="CO798" s="84"/>
      <c r="CP798" s="2"/>
      <c r="CQ798" s="2"/>
      <c r="CR798" s="2"/>
      <c r="CS798" s="2"/>
      <c r="CT798" s="2"/>
      <c r="CU798" s="2"/>
      <c r="CV798" s="2"/>
      <c r="CX798" s="2"/>
      <c r="CY798" s="2"/>
      <c r="CZ798" s="2"/>
      <c r="DA798" s="2"/>
      <c r="DB798" s="2"/>
      <c r="DC798" s="2"/>
      <c r="DD798" s="2"/>
      <c r="DE798" s="2"/>
      <c r="DF798" s="2"/>
    </row>
    <row r="799" spans="2:110" ht="18" customHeight="1">
      <c r="B799" s="151" t="e">
        <f>IF(#REF!="","",VLOOKUP(#REF!,$CX$11:$DG$26,9,0))</f>
        <v>#REF!</v>
      </c>
      <c r="C799" s="64" t="e">
        <f>IF(#REF!="",0,VLOOKUP(#REF!,$CP$11:$CQ$16,2,0))</f>
        <v>#REF!</v>
      </c>
      <c r="D799" s="65" t="e">
        <f>IF(#REF!="",0,VLOOKUP(#REF!,$CX$11:$CY$26,2,0))</f>
        <v>#REF!</v>
      </c>
      <c r="E799" s="152" t="e">
        <f t="shared" si="142"/>
        <v>#REF!</v>
      </c>
      <c r="F799" s="155" t="e">
        <f>IF(#REF!="","",VLOOKUP(#REF!,#REF!,7,0))</f>
        <v>#REF!</v>
      </c>
      <c r="G799" s="201" t="e">
        <f>IF(OR(#REF!="",F799=""),"",ROUND(#REF!/10^3*F799,3))</f>
        <v>#REF!</v>
      </c>
      <c r="H799" s="201" t="e">
        <f>IF(#REF!&gt;0,#REF!*#REF!/1000,"")</f>
        <v>#REF!</v>
      </c>
      <c r="I799" s="201" t="e">
        <f>IF(#REF!&gt;0,#REF!*#REF!/1000,"")</f>
        <v>#REF!</v>
      </c>
      <c r="J799" s="51" t="e">
        <f>IF(#REF!="●","",IF(#REF!="","",#REF!))</f>
        <v>#REF!</v>
      </c>
      <c r="K799" s="51" t="e">
        <f>IF(#REF!="●","",IF(#REF!="","",#REF!))</f>
        <v>#REF!</v>
      </c>
      <c r="L799" s="74" t="e">
        <f t="shared" si="143"/>
        <v>#REF!</v>
      </c>
      <c r="M799" s="74" t="e">
        <f t="shared" si="144"/>
        <v>#REF!</v>
      </c>
      <c r="N799" s="201" t="e">
        <f>IF(ISNA(L799),"",L799*#REF!)</f>
        <v>#REF!</v>
      </c>
      <c r="O799" s="201" t="e">
        <f>IF(ISNA(M799),"",M799*#REF!)</f>
        <v>#REF!</v>
      </c>
      <c r="P799" s="78" t="e">
        <f>IF(#REF!&gt;0,DQ$6,"")</f>
        <v>#REF!</v>
      </c>
      <c r="Q799" s="99"/>
      <c r="R799" s="411"/>
      <c r="S799" s="412" t="e">
        <f>IF(OR(#REF!="",F799=""),"",ROUND(#REF!/10^3*F799,3))</f>
        <v>#REF!</v>
      </c>
      <c r="T799" s="412" t="e">
        <f>IF(#REF!&gt;0,#REF!*#REF!/1000,"")</f>
        <v>#REF!</v>
      </c>
      <c r="U799" s="412" t="e">
        <f>IF(#REF!&gt;0,#REF!*#REF!/1000,"")</f>
        <v>#REF!</v>
      </c>
      <c r="V799" s="413" t="e">
        <f>IF(OR(#REF!="●",#REF!="●"),"",IF(#REF!="","",#REF!))</f>
        <v>#REF!</v>
      </c>
      <c r="W799" s="413" t="e">
        <f>IF(OR(#REF!="●",#REF!="●"),"",IF(#REF!="","",#REF!))</f>
        <v>#REF!</v>
      </c>
      <c r="X799" s="412" t="e">
        <f>IF(ISNA(L799),"",L799*#REF!)</f>
        <v>#REF!</v>
      </c>
      <c r="Y799" s="412" t="e">
        <f>IF(ISNA(M799),"",M799*#REF!)</f>
        <v>#REF!</v>
      </c>
      <c r="Z799" s="414" t="e">
        <f>IF(#REF!&gt;0,DQ$6,"")</f>
        <v>#REF!</v>
      </c>
      <c r="AA799" s="95" t="e">
        <f>IF(#REF!="","",VLOOKUP(#REF!,#REF!,7,0))</f>
        <v>#REF!</v>
      </c>
      <c r="AB799" s="201" t="e">
        <f>IF(OR(#REF!="",AA799=""),"",ROUND(#REF!/10^3*AA799,3))</f>
        <v>#REF!</v>
      </c>
      <c r="AC799" s="201" t="e">
        <f>IF(#REF!&gt;0,#REF!*#REF!/1000,"")</f>
        <v>#REF!</v>
      </c>
      <c r="AD799" s="201" t="e">
        <f>IF(#REF!&gt;0,#REF!*#REF!/1000,"")</f>
        <v>#REF!</v>
      </c>
      <c r="AE799" s="74" t="e">
        <f t="shared" si="145"/>
        <v>#REF!</v>
      </c>
      <c r="AF799" s="74" t="e">
        <f t="shared" si="146"/>
        <v>#REF!</v>
      </c>
      <c r="AG799" s="201" t="e">
        <f>IF(ISNA(AE799),"",AE799*#REF!)</f>
        <v>#REF!</v>
      </c>
      <c r="AH799" s="201" t="e">
        <f>IF(ISNA(AF799),"",AF799*#REF!)</f>
        <v>#REF!</v>
      </c>
      <c r="AI799" s="78" t="e">
        <f>IF(#REF!&gt;0,DQ$23,"")</f>
        <v>#REF!</v>
      </c>
      <c r="AJ799" s="99"/>
      <c r="AK799" s="411"/>
      <c r="AL799" s="412" t="e">
        <f>IF(OR(#REF!="",F799=""),"",ROUND(#REF!/10^3*F799,3))</f>
        <v>#REF!</v>
      </c>
      <c r="AM799" s="412" t="e">
        <f>IF(#REF!&gt;0,#REF!*#REF!/1000,"")</f>
        <v>#REF!</v>
      </c>
      <c r="AN799" s="412" t="e">
        <f>IF(#REF!&gt;0,#REF!*#REF!/1000,"")</f>
        <v>#REF!</v>
      </c>
      <c r="AO799" s="413" t="e">
        <f>IF(OR(#REF!="●",#REF!="●",#REF!="●"),"",IF(#REF!="","",#REF!))</f>
        <v>#REF!</v>
      </c>
      <c r="AP799" s="413" t="e">
        <f>IF(OR(#REF!="●",#REF!="●",#REF!="●"),"",IF(#REF!="","",#REF!))</f>
        <v>#REF!</v>
      </c>
      <c r="AQ799" s="412" t="e">
        <f>IF(ISNA(L799),"",L799*#REF!)</f>
        <v>#REF!</v>
      </c>
      <c r="AR799" s="412" t="e">
        <f>IF(ISNA(M799),"",M799*#REF!)</f>
        <v>#REF!</v>
      </c>
      <c r="AS799" s="414" t="e">
        <f>IF(#REF!&gt;0,DQ$6,"")</f>
        <v>#REF!</v>
      </c>
      <c r="AT799" s="95" t="e">
        <f>IF(#REF!="","",VLOOKUP(#REF!,#REF!,7,0))</f>
        <v>#REF!</v>
      </c>
      <c r="AU799" s="201" t="e">
        <f>IF(OR(#REF!="",AT799=""),"",ROUND(#REF!/10^3*AT799,3))</f>
        <v>#REF!</v>
      </c>
      <c r="AV799" s="201" t="e">
        <f>IF(#REF!&gt;0,#REF!*#REF!/1000,"")</f>
        <v>#REF!</v>
      </c>
      <c r="AW799" s="201" t="e">
        <f>IF(#REF!&gt;0,#REF!*#REF!/1000,"")</f>
        <v>#REF!</v>
      </c>
      <c r="AX799" s="74" t="e">
        <f t="shared" si="147"/>
        <v>#REF!</v>
      </c>
      <c r="AY799" s="74" t="e">
        <f t="shared" si="148"/>
        <v>#REF!</v>
      </c>
      <c r="AZ799" s="201" t="e">
        <f>IF(ISNA(AX799),"",AX799*#REF!)</f>
        <v>#REF!</v>
      </c>
      <c r="BA799" s="201" t="e">
        <f>IF(ISNA(AY799),"",AY799*#REF!)</f>
        <v>#REF!</v>
      </c>
      <c r="BB799" s="78" t="e">
        <f>IF(#REF!&gt;0,DQ$40,"")</f>
        <v>#REF!</v>
      </c>
      <c r="BC799" s="99"/>
      <c r="BD799" s="650"/>
      <c r="BE799" s="652" t="e">
        <f>IF(OR(#REF!="",F799=""),"",ROUND(#REF!/10^3*F799,3))</f>
        <v>#REF!</v>
      </c>
      <c r="BF799" s="412" t="e">
        <f>IF(#REF!&gt;0,#REF!*#REF!/1000,"")</f>
        <v>#REF!</v>
      </c>
      <c r="BG799" s="412" t="e">
        <f>IF(#REF!&gt;0,#REF!*#REF!/1000,"")</f>
        <v>#REF!</v>
      </c>
      <c r="BH799" s="413" t="e">
        <f>IF(OR(#REF!="●",#REF!="●",#REF!="●",#REF!="●"),"",IF(#REF!="","",#REF!))</f>
        <v>#REF!</v>
      </c>
      <c r="BI799" s="413" t="e">
        <f>IF(OR(#REF!="●",#REF!="●",#REF!="●",#REF!="●"),"",IF(#REF!="","",#REF!))</f>
        <v>#REF!</v>
      </c>
      <c r="BJ799" s="412" t="e">
        <f>IF(ISNA(L799),"",L799*#REF!)</f>
        <v>#REF!</v>
      </c>
      <c r="BK799" s="412" t="e">
        <f>IF(ISNA(M799),"",M799*#REF!)</f>
        <v>#REF!</v>
      </c>
      <c r="BL799" s="415" t="e">
        <f>IF(#REF!&gt;0,DQ$6,"")</f>
        <v>#REF!</v>
      </c>
      <c r="BM799" s="361" t="e">
        <f>IF(#REF!="","",VLOOKUP(#REF!,#REF!,7,0))</f>
        <v>#REF!</v>
      </c>
      <c r="BN799" s="201" t="e">
        <f>IF(OR(#REF!="",BM799=""),"",ROUND(#REF!/10^3*BM799,3))</f>
        <v>#REF!</v>
      </c>
      <c r="BO799" s="201" t="e">
        <f>IF(#REF!&gt;0,#REF!*#REF!/1000,"")</f>
        <v>#REF!</v>
      </c>
      <c r="BP799" s="201" t="e">
        <f>IF(#REF!&gt;0,#REF!*#REF!/1000,"")</f>
        <v>#REF!</v>
      </c>
      <c r="BQ799" s="74" t="e">
        <f t="shared" si="149"/>
        <v>#REF!</v>
      </c>
      <c r="BR799" s="74" t="e">
        <f t="shared" si="150"/>
        <v>#REF!</v>
      </c>
      <c r="BS799" s="201" t="e">
        <f>IF(ISNA(BQ799),"",BQ799*#REF!)</f>
        <v>#REF!</v>
      </c>
      <c r="BT799" s="201" t="e">
        <f>IF(ISNA(BR799),"",BR799*#REF!)</f>
        <v>#REF!</v>
      </c>
      <c r="BU799" s="78" t="e">
        <f>IF(#REF!&gt;0,DQ$57,"")</f>
        <v>#REF!</v>
      </c>
      <c r="BV799" s="99"/>
      <c r="BW799" s="411"/>
      <c r="BX799" s="412" t="e">
        <f>IF(OR(#REF!="",F799=""),"",ROUND(#REF!/10^3*F799,3))</f>
        <v>#REF!</v>
      </c>
      <c r="BY799" s="412" t="e">
        <f>IF(#REF!&gt;0,#REF!*#REF!/1000,"")</f>
        <v>#REF!</v>
      </c>
      <c r="BZ799" s="412" t="e">
        <f>IF(#REF!&gt;0,#REF!*#REF!/1000,"")</f>
        <v>#REF!</v>
      </c>
      <c r="CA799" s="413" t="e">
        <f>IF(OR(#REF!="●",#REF!="●",#REF!="●",#REF!="●",#REF!="●"),"",IF(#REF!="","",#REF!))</f>
        <v>#REF!</v>
      </c>
      <c r="CB799" s="413" t="e">
        <f>IF(OR(#REF!="●",#REF!="●",#REF!="●",#REF!="●",#REF!="●"),"",IF(#REF!="","",#REF!))</f>
        <v>#REF!</v>
      </c>
      <c r="CC799" s="412" t="e">
        <f>IF(ISNA(L799),"",L799*#REF!)</f>
        <v>#REF!</v>
      </c>
      <c r="CD799" s="412" t="e">
        <f>IF(ISNA(M799),"",M799*#REF!)</f>
        <v>#REF!</v>
      </c>
      <c r="CE799" s="415" t="e">
        <f>IF(#REF!&gt;0,DQ$6,"")</f>
        <v>#REF!</v>
      </c>
      <c r="CF799" s="361" t="e">
        <f>IF(#REF!="","",VLOOKUP(#REF!,#REF!,7,0))</f>
        <v>#REF!</v>
      </c>
      <c r="CG799" s="201" t="e">
        <f>IF(OR(#REF!="",CF799=""),"",ROUND(#REF!/10^3*CF799,3))</f>
        <v>#REF!</v>
      </c>
      <c r="CH799" s="201" t="e">
        <f>IF(#REF!&gt;0,#REF!*#REF!/1000,"")</f>
        <v>#REF!</v>
      </c>
      <c r="CI799" s="201" t="e">
        <f>IF(#REF!&gt;0,#REF!*#REF!/1000,"")</f>
        <v>#REF!</v>
      </c>
      <c r="CJ799" s="74" t="e">
        <f t="shared" si="151"/>
        <v>#REF!</v>
      </c>
      <c r="CK799" s="74" t="e">
        <f t="shared" si="152"/>
        <v>#REF!</v>
      </c>
      <c r="CL799" s="201" t="e">
        <f>IF(ISNA(CJ799),"",CJ799*#REF!)</f>
        <v>#REF!</v>
      </c>
      <c r="CM799" s="201" t="e">
        <f>IF(ISNA(CK799),"",CK799*#REF!)</f>
        <v>#REF!</v>
      </c>
      <c r="CN799" s="101" t="e">
        <f>IF(#REF!&gt;0,DQ$57,"")</f>
        <v>#REF!</v>
      </c>
      <c r="CO799" s="84"/>
      <c r="CP799" s="2"/>
      <c r="CQ799" s="2"/>
      <c r="CR799" s="2"/>
      <c r="CS799" s="2"/>
      <c r="CT799" s="2"/>
      <c r="CU799" s="2"/>
      <c r="CV799" s="2"/>
      <c r="CX799" s="2"/>
      <c r="CY799" s="2"/>
      <c r="CZ799" s="2"/>
      <c r="DA799" s="2"/>
      <c r="DB799" s="2"/>
      <c r="DC799" s="2"/>
      <c r="DD799" s="2"/>
      <c r="DE799" s="2"/>
      <c r="DF799" s="2"/>
    </row>
    <row r="800" spans="2:110" ht="18" customHeight="1">
      <c r="B800" s="151" t="e">
        <f>IF(#REF!="","",VLOOKUP(#REF!,$CX$11:$DG$26,9,0))</f>
        <v>#REF!</v>
      </c>
      <c r="C800" s="64" t="e">
        <f>IF(#REF!="",0,VLOOKUP(#REF!,$CP$11:$CQ$16,2,0))</f>
        <v>#REF!</v>
      </c>
      <c r="D800" s="65" t="e">
        <f>IF(#REF!="",0,VLOOKUP(#REF!,$CX$11:$CY$26,2,0))</f>
        <v>#REF!</v>
      </c>
      <c r="E800" s="152" t="e">
        <f t="shared" si="142"/>
        <v>#REF!</v>
      </c>
      <c r="F800" s="155" t="e">
        <f>IF(#REF!="","",VLOOKUP(#REF!,#REF!,7,0))</f>
        <v>#REF!</v>
      </c>
      <c r="G800" s="201" t="e">
        <f>IF(OR(#REF!="",F800=""),"",ROUND(#REF!/10^3*F800,3))</f>
        <v>#REF!</v>
      </c>
      <c r="H800" s="201" t="e">
        <f>IF(#REF!&gt;0,#REF!*#REF!/1000,"")</f>
        <v>#REF!</v>
      </c>
      <c r="I800" s="201" t="e">
        <f>IF(#REF!&gt;0,#REF!*#REF!/1000,"")</f>
        <v>#REF!</v>
      </c>
      <c r="J800" s="51" t="e">
        <f>IF(#REF!="●","",IF(#REF!="","",#REF!))</f>
        <v>#REF!</v>
      </c>
      <c r="K800" s="51" t="e">
        <f>IF(#REF!="●","",IF(#REF!="","",#REF!))</f>
        <v>#REF!</v>
      </c>
      <c r="L800" s="74" t="e">
        <f t="shared" si="143"/>
        <v>#REF!</v>
      </c>
      <c r="M800" s="74" t="e">
        <f t="shared" si="144"/>
        <v>#REF!</v>
      </c>
      <c r="N800" s="201" t="e">
        <f>IF(ISNA(L800),"",L800*#REF!)</f>
        <v>#REF!</v>
      </c>
      <c r="O800" s="201" t="e">
        <f>IF(ISNA(M800),"",M800*#REF!)</f>
        <v>#REF!</v>
      </c>
      <c r="P800" s="78" t="e">
        <f>IF(#REF!&gt;0,DQ$6,"")</f>
        <v>#REF!</v>
      </c>
      <c r="Q800" s="99"/>
      <c r="R800" s="411"/>
      <c r="S800" s="412" t="e">
        <f>IF(OR(#REF!="",F800=""),"",ROUND(#REF!/10^3*F800,3))</f>
        <v>#REF!</v>
      </c>
      <c r="T800" s="412" t="e">
        <f>IF(#REF!&gt;0,#REF!*#REF!/1000,"")</f>
        <v>#REF!</v>
      </c>
      <c r="U800" s="412" t="e">
        <f>IF(#REF!&gt;0,#REF!*#REF!/1000,"")</f>
        <v>#REF!</v>
      </c>
      <c r="V800" s="413" t="e">
        <f>IF(OR(#REF!="●",#REF!="●"),"",IF(#REF!="","",#REF!))</f>
        <v>#REF!</v>
      </c>
      <c r="W800" s="413" t="e">
        <f>IF(OR(#REF!="●",#REF!="●"),"",IF(#REF!="","",#REF!))</f>
        <v>#REF!</v>
      </c>
      <c r="X800" s="412" t="e">
        <f>IF(ISNA(L800),"",L800*#REF!)</f>
        <v>#REF!</v>
      </c>
      <c r="Y800" s="412" t="e">
        <f>IF(ISNA(M800),"",M800*#REF!)</f>
        <v>#REF!</v>
      </c>
      <c r="Z800" s="414" t="e">
        <f>IF(#REF!&gt;0,DQ$6,"")</f>
        <v>#REF!</v>
      </c>
      <c r="AA800" s="95" t="e">
        <f>IF(#REF!="","",VLOOKUP(#REF!,#REF!,7,0))</f>
        <v>#REF!</v>
      </c>
      <c r="AB800" s="201" t="e">
        <f>IF(OR(#REF!="",AA800=""),"",ROUND(#REF!/10^3*AA800,3))</f>
        <v>#REF!</v>
      </c>
      <c r="AC800" s="201" t="e">
        <f>IF(#REF!&gt;0,#REF!*#REF!/1000,"")</f>
        <v>#REF!</v>
      </c>
      <c r="AD800" s="201" t="e">
        <f>IF(#REF!&gt;0,#REF!*#REF!/1000,"")</f>
        <v>#REF!</v>
      </c>
      <c r="AE800" s="74" t="e">
        <f t="shared" si="145"/>
        <v>#REF!</v>
      </c>
      <c r="AF800" s="74" t="e">
        <f t="shared" si="146"/>
        <v>#REF!</v>
      </c>
      <c r="AG800" s="201" t="e">
        <f>IF(ISNA(AE800),"",AE800*#REF!)</f>
        <v>#REF!</v>
      </c>
      <c r="AH800" s="201" t="e">
        <f>IF(ISNA(AF800),"",AF800*#REF!)</f>
        <v>#REF!</v>
      </c>
      <c r="AI800" s="78" t="e">
        <f>IF(#REF!&gt;0,DQ$23,"")</f>
        <v>#REF!</v>
      </c>
      <c r="AJ800" s="99"/>
      <c r="AK800" s="411"/>
      <c r="AL800" s="412" t="e">
        <f>IF(OR(#REF!="",F800=""),"",ROUND(#REF!/10^3*F800,3))</f>
        <v>#REF!</v>
      </c>
      <c r="AM800" s="412" t="e">
        <f>IF(#REF!&gt;0,#REF!*#REF!/1000,"")</f>
        <v>#REF!</v>
      </c>
      <c r="AN800" s="412" t="e">
        <f>IF(#REF!&gt;0,#REF!*#REF!/1000,"")</f>
        <v>#REF!</v>
      </c>
      <c r="AO800" s="413" t="e">
        <f>IF(OR(#REF!="●",#REF!="●",#REF!="●"),"",IF(#REF!="","",#REF!))</f>
        <v>#REF!</v>
      </c>
      <c r="AP800" s="413" t="e">
        <f>IF(OR(#REF!="●",#REF!="●",#REF!="●"),"",IF(#REF!="","",#REF!))</f>
        <v>#REF!</v>
      </c>
      <c r="AQ800" s="412" t="e">
        <f>IF(ISNA(L800),"",L800*#REF!)</f>
        <v>#REF!</v>
      </c>
      <c r="AR800" s="412" t="e">
        <f>IF(ISNA(M800),"",M800*#REF!)</f>
        <v>#REF!</v>
      </c>
      <c r="AS800" s="414" t="e">
        <f>IF(#REF!&gt;0,DQ$6,"")</f>
        <v>#REF!</v>
      </c>
      <c r="AT800" s="95" t="e">
        <f>IF(#REF!="","",VLOOKUP(#REF!,#REF!,7,0))</f>
        <v>#REF!</v>
      </c>
      <c r="AU800" s="201" t="e">
        <f>IF(OR(#REF!="",AT800=""),"",ROUND(#REF!/10^3*AT800,3))</f>
        <v>#REF!</v>
      </c>
      <c r="AV800" s="201" t="e">
        <f>IF(#REF!&gt;0,#REF!*#REF!/1000,"")</f>
        <v>#REF!</v>
      </c>
      <c r="AW800" s="201" t="e">
        <f>IF(#REF!&gt;0,#REF!*#REF!/1000,"")</f>
        <v>#REF!</v>
      </c>
      <c r="AX800" s="74" t="e">
        <f t="shared" si="147"/>
        <v>#REF!</v>
      </c>
      <c r="AY800" s="74" t="e">
        <f t="shared" si="148"/>
        <v>#REF!</v>
      </c>
      <c r="AZ800" s="201" t="e">
        <f>IF(ISNA(AX800),"",AX800*#REF!)</f>
        <v>#REF!</v>
      </c>
      <c r="BA800" s="201" t="e">
        <f>IF(ISNA(AY800),"",AY800*#REF!)</f>
        <v>#REF!</v>
      </c>
      <c r="BB800" s="78" t="e">
        <f>IF(#REF!&gt;0,DQ$40,"")</f>
        <v>#REF!</v>
      </c>
      <c r="BC800" s="99"/>
      <c r="BD800" s="650"/>
      <c r="BE800" s="652" t="e">
        <f>IF(OR(#REF!="",F800=""),"",ROUND(#REF!/10^3*F800,3))</f>
        <v>#REF!</v>
      </c>
      <c r="BF800" s="412" t="e">
        <f>IF(#REF!&gt;0,#REF!*#REF!/1000,"")</f>
        <v>#REF!</v>
      </c>
      <c r="BG800" s="412" t="e">
        <f>IF(#REF!&gt;0,#REF!*#REF!/1000,"")</f>
        <v>#REF!</v>
      </c>
      <c r="BH800" s="413" t="e">
        <f>IF(OR(#REF!="●",#REF!="●",#REF!="●",#REF!="●"),"",IF(#REF!="","",#REF!))</f>
        <v>#REF!</v>
      </c>
      <c r="BI800" s="413" t="e">
        <f>IF(OR(#REF!="●",#REF!="●",#REF!="●",#REF!="●"),"",IF(#REF!="","",#REF!))</f>
        <v>#REF!</v>
      </c>
      <c r="BJ800" s="412" t="e">
        <f>IF(ISNA(L800),"",L800*#REF!)</f>
        <v>#REF!</v>
      </c>
      <c r="BK800" s="412" t="e">
        <f>IF(ISNA(M800),"",M800*#REF!)</f>
        <v>#REF!</v>
      </c>
      <c r="BL800" s="415" t="e">
        <f>IF(#REF!&gt;0,DQ$6,"")</f>
        <v>#REF!</v>
      </c>
      <c r="BM800" s="361" t="e">
        <f>IF(#REF!="","",VLOOKUP(#REF!,#REF!,7,0))</f>
        <v>#REF!</v>
      </c>
      <c r="BN800" s="201" t="e">
        <f>IF(OR(#REF!="",BM800=""),"",ROUND(#REF!/10^3*BM800,3))</f>
        <v>#REF!</v>
      </c>
      <c r="BO800" s="201" t="e">
        <f>IF(#REF!&gt;0,#REF!*#REF!/1000,"")</f>
        <v>#REF!</v>
      </c>
      <c r="BP800" s="201" t="e">
        <f>IF(#REF!&gt;0,#REF!*#REF!/1000,"")</f>
        <v>#REF!</v>
      </c>
      <c r="BQ800" s="74" t="e">
        <f t="shared" si="149"/>
        <v>#REF!</v>
      </c>
      <c r="BR800" s="74" t="e">
        <f t="shared" si="150"/>
        <v>#REF!</v>
      </c>
      <c r="BS800" s="201" t="e">
        <f>IF(ISNA(BQ800),"",BQ800*#REF!)</f>
        <v>#REF!</v>
      </c>
      <c r="BT800" s="201" t="e">
        <f>IF(ISNA(BR800),"",BR800*#REF!)</f>
        <v>#REF!</v>
      </c>
      <c r="BU800" s="78" t="e">
        <f>IF(#REF!&gt;0,DQ$57,"")</f>
        <v>#REF!</v>
      </c>
      <c r="BV800" s="99"/>
      <c r="BW800" s="411"/>
      <c r="BX800" s="412" t="e">
        <f>IF(OR(#REF!="",F800=""),"",ROUND(#REF!/10^3*F800,3))</f>
        <v>#REF!</v>
      </c>
      <c r="BY800" s="412" t="e">
        <f>IF(#REF!&gt;0,#REF!*#REF!/1000,"")</f>
        <v>#REF!</v>
      </c>
      <c r="BZ800" s="412" t="e">
        <f>IF(#REF!&gt;0,#REF!*#REF!/1000,"")</f>
        <v>#REF!</v>
      </c>
      <c r="CA800" s="413" t="e">
        <f>IF(OR(#REF!="●",#REF!="●",#REF!="●",#REF!="●",#REF!="●"),"",IF(#REF!="","",#REF!))</f>
        <v>#REF!</v>
      </c>
      <c r="CB800" s="413" t="e">
        <f>IF(OR(#REF!="●",#REF!="●",#REF!="●",#REF!="●",#REF!="●"),"",IF(#REF!="","",#REF!))</f>
        <v>#REF!</v>
      </c>
      <c r="CC800" s="412" t="e">
        <f>IF(ISNA(L800),"",L800*#REF!)</f>
        <v>#REF!</v>
      </c>
      <c r="CD800" s="412" t="e">
        <f>IF(ISNA(M800),"",M800*#REF!)</f>
        <v>#REF!</v>
      </c>
      <c r="CE800" s="415" t="e">
        <f>IF(#REF!&gt;0,DQ$6,"")</f>
        <v>#REF!</v>
      </c>
      <c r="CF800" s="361" t="e">
        <f>IF(#REF!="","",VLOOKUP(#REF!,#REF!,7,0))</f>
        <v>#REF!</v>
      </c>
      <c r="CG800" s="201" t="e">
        <f>IF(OR(#REF!="",CF800=""),"",ROUND(#REF!/10^3*CF800,3))</f>
        <v>#REF!</v>
      </c>
      <c r="CH800" s="201" t="e">
        <f>IF(#REF!&gt;0,#REF!*#REF!/1000,"")</f>
        <v>#REF!</v>
      </c>
      <c r="CI800" s="201" t="e">
        <f>IF(#REF!&gt;0,#REF!*#REF!/1000,"")</f>
        <v>#REF!</v>
      </c>
      <c r="CJ800" s="74" t="e">
        <f t="shared" si="151"/>
        <v>#REF!</v>
      </c>
      <c r="CK800" s="74" t="e">
        <f t="shared" si="152"/>
        <v>#REF!</v>
      </c>
      <c r="CL800" s="201" t="e">
        <f>IF(ISNA(CJ800),"",CJ800*#REF!)</f>
        <v>#REF!</v>
      </c>
      <c r="CM800" s="201" t="e">
        <f>IF(ISNA(CK800),"",CK800*#REF!)</f>
        <v>#REF!</v>
      </c>
      <c r="CN800" s="101" t="e">
        <f>IF(#REF!&gt;0,DQ$57,"")</f>
        <v>#REF!</v>
      </c>
      <c r="CO800" s="84"/>
      <c r="CP800" s="2"/>
      <c r="CQ800" s="2"/>
      <c r="CR800" s="2"/>
      <c r="CS800" s="2"/>
      <c r="CT800" s="2"/>
      <c r="CU800" s="2"/>
      <c r="CV800" s="2"/>
      <c r="CX800" s="2"/>
      <c r="CY800" s="2"/>
      <c r="CZ800" s="2"/>
      <c r="DA800" s="2"/>
      <c r="DB800" s="2"/>
      <c r="DC800" s="2"/>
      <c r="DD800" s="2"/>
      <c r="DE800" s="2"/>
      <c r="DF800" s="2"/>
    </row>
    <row r="801" spans="2:110" ht="18" customHeight="1">
      <c r="B801" s="151" t="e">
        <f>IF(#REF!="","",VLOOKUP(#REF!,$CX$11:$DG$26,9,0))</f>
        <v>#REF!</v>
      </c>
      <c r="C801" s="64" t="e">
        <f>IF(#REF!="",0,VLOOKUP(#REF!,$CP$11:$CQ$16,2,0))</f>
        <v>#REF!</v>
      </c>
      <c r="D801" s="65" t="e">
        <f>IF(#REF!="",0,VLOOKUP(#REF!,$CX$11:$CY$26,2,0))</f>
        <v>#REF!</v>
      </c>
      <c r="E801" s="152" t="e">
        <f t="shared" si="142"/>
        <v>#REF!</v>
      </c>
      <c r="F801" s="155" t="e">
        <f>IF(#REF!="","",VLOOKUP(#REF!,#REF!,7,0))</f>
        <v>#REF!</v>
      </c>
      <c r="G801" s="201" t="e">
        <f>IF(OR(#REF!="",F801=""),"",ROUND(#REF!/10^3*F801,3))</f>
        <v>#REF!</v>
      </c>
      <c r="H801" s="201" t="e">
        <f>IF(#REF!&gt;0,#REF!*#REF!/1000,"")</f>
        <v>#REF!</v>
      </c>
      <c r="I801" s="201" t="e">
        <f>IF(#REF!&gt;0,#REF!*#REF!/1000,"")</f>
        <v>#REF!</v>
      </c>
      <c r="J801" s="51" t="e">
        <f>IF(#REF!="●","",IF(#REF!="","",#REF!))</f>
        <v>#REF!</v>
      </c>
      <c r="K801" s="51" t="e">
        <f>IF(#REF!="●","",IF(#REF!="","",#REF!))</f>
        <v>#REF!</v>
      </c>
      <c r="L801" s="74" t="e">
        <f t="shared" si="143"/>
        <v>#REF!</v>
      </c>
      <c r="M801" s="74" t="e">
        <f t="shared" si="144"/>
        <v>#REF!</v>
      </c>
      <c r="N801" s="201" t="e">
        <f>IF(ISNA(L801),"",L801*#REF!)</f>
        <v>#REF!</v>
      </c>
      <c r="O801" s="201" t="e">
        <f>IF(ISNA(M801),"",M801*#REF!)</f>
        <v>#REF!</v>
      </c>
      <c r="P801" s="78" t="e">
        <f>IF(#REF!&gt;0,DQ$6,"")</f>
        <v>#REF!</v>
      </c>
      <c r="Q801" s="99"/>
      <c r="R801" s="411"/>
      <c r="S801" s="412" t="e">
        <f>IF(OR(#REF!="",F801=""),"",ROUND(#REF!/10^3*F801,3))</f>
        <v>#REF!</v>
      </c>
      <c r="T801" s="412" t="e">
        <f>IF(#REF!&gt;0,#REF!*#REF!/1000,"")</f>
        <v>#REF!</v>
      </c>
      <c r="U801" s="412" t="e">
        <f>IF(#REF!&gt;0,#REF!*#REF!/1000,"")</f>
        <v>#REF!</v>
      </c>
      <c r="V801" s="413" t="e">
        <f>IF(OR(#REF!="●",#REF!="●"),"",IF(#REF!="","",#REF!))</f>
        <v>#REF!</v>
      </c>
      <c r="W801" s="413" t="e">
        <f>IF(OR(#REF!="●",#REF!="●"),"",IF(#REF!="","",#REF!))</f>
        <v>#REF!</v>
      </c>
      <c r="X801" s="412" t="e">
        <f>IF(ISNA(L801),"",L801*#REF!)</f>
        <v>#REF!</v>
      </c>
      <c r="Y801" s="412" t="e">
        <f>IF(ISNA(M801),"",M801*#REF!)</f>
        <v>#REF!</v>
      </c>
      <c r="Z801" s="414" t="e">
        <f>IF(#REF!&gt;0,DQ$6,"")</f>
        <v>#REF!</v>
      </c>
      <c r="AA801" s="95" t="e">
        <f>IF(#REF!="","",VLOOKUP(#REF!,#REF!,7,0))</f>
        <v>#REF!</v>
      </c>
      <c r="AB801" s="201" t="e">
        <f>IF(OR(#REF!="",AA801=""),"",ROUND(#REF!/10^3*AA801,3))</f>
        <v>#REF!</v>
      </c>
      <c r="AC801" s="201" t="e">
        <f>IF(#REF!&gt;0,#REF!*#REF!/1000,"")</f>
        <v>#REF!</v>
      </c>
      <c r="AD801" s="201" t="e">
        <f>IF(#REF!&gt;0,#REF!*#REF!/1000,"")</f>
        <v>#REF!</v>
      </c>
      <c r="AE801" s="74" t="e">
        <f t="shared" si="145"/>
        <v>#REF!</v>
      </c>
      <c r="AF801" s="74" t="e">
        <f t="shared" si="146"/>
        <v>#REF!</v>
      </c>
      <c r="AG801" s="201" t="e">
        <f>IF(ISNA(AE801),"",AE801*#REF!)</f>
        <v>#REF!</v>
      </c>
      <c r="AH801" s="201" t="e">
        <f>IF(ISNA(AF801),"",AF801*#REF!)</f>
        <v>#REF!</v>
      </c>
      <c r="AI801" s="78" t="e">
        <f>IF(#REF!&gt;0,DQ$23,"")</f>
        <v>#REF!</v>
      </c>
      <c r="AJ801" s="99"/>
      <c r="AK801" s="411"/>
      <c r="AL801" s="412" t="e">
        <f>IF(OR(#REF!="",F801=""),"",ROUND(#REF!/10^3*F801,3))</f>
        <v>#REF!</v>
      </c>
      <c r="AM801" s="412" t="e">
        <f>IF(#REF!&gt;0,#REF!*#REF!/1000,"")</f>
        <v>#REF!</v>
      </c>
      <c r="AN801" s="412" t="e">
        <f>IF(#REF!&gt;0,#REF!*#REF!/1000,"")</f>
        <v>#REF!</v>
      </c>
      <c r="AO801" s="413" t="e">
        <f>IF(OR(#REF!="●",#REF!="●",#REF!="●"),"",IF(#REF!="","",#REF!))</f>
        <v>#REF!</v>
      </c>
      <c r="AP801" s="413" t="e">
        <f>IF(OR(#REF!="●",#REF!="●",#REF!="●"),"",IF(#REF!="","",#REF!))</f>
        <v>#REF!</v>
      </c>
      <c r="AQ801" s="412" t="e">
        <f>IF(ISNA(L801),"",L801*#REF!)</f>
        <v>#REF!</v>
      </c>
      <c r="AR801" s="412" t="e">
        <f>IF(ISNA(M801),"",M801*#REF!)</f>
        <v>#REF!</v>
      </c>
      <c r="AS801" s="414" t="e">
        <f>IF(#REF!&gt;0,DQ$6,"")</f>
        <v>#REF!</v>
      </c>
      <c r="AT801" s="95" t="e">
        <f>IF(#REF!="","",VLOOKUP(#REF!,#REF!,7,0))</f>
        <v>#REF!</v>
      </c>
      <c r="AU801" s="201" t="e">
        <f>IF(OR(#REF!="",AT801=""),"",ROUND(#REF!/10^3*AT801,3))</f>
        <v>#REF!</v>
      </c>
      <c r="AV801" s="201" t="e">
        <f>IF(#REF!&gt;0,#REF!*#REF!/1000,"")</f>
        <v>#REF!</v>
      </c>
      <c r="AW801" s="201" t="e">
        <f>IF(#REF!&gt;0,#REF!*#REF!/1000,"")</f>
        <v>#REF!</v>
      </c>
      <c r="AX801" s="74" t="e">
        <f t="shared" si="147"/>
        <v>#REF!</v>
      </c>
      <c r="AY801" s="74" t="e">
        <f t="shared" si="148"/>
        <v>#REF!</v>
      </c>
      <c r="AZ801" s="201" t="e">
        <f>IF(ISNA(AX801),"",AX801*#REF!)</f>
        <v>#REF!</v>
      </c>
      <c r="BA801" s="201" t="e">
        <f>IF(ISNA(AY801),"",AY801*#REF!)</f>
        <v>#REF!</v>
      </c>
      <c r="BB801" s="78" t="e">
        <f>IF(#REF!&gt;0,DQ$40,"")</f>
        <v>#REF!</v>
      </c>
      <c r="BC801" s="99"/>
      <c r="BD801" s="650"/>
      <c r="BE801" s="652" t="e">
        <f>IF(OR(#REF!="",F801=""),"",ROUND(#REF!/10^3*F801,3))</f>
        <v>#REF!</v>
      </c>
      <c r="BF801" s="412" t="e">
        <f>IF(#REF!&gt;0,#REF!*#REF!/1000,"")</f>
        <v>#REF!</v>
      </c>
      <c r="BG801" s="412" t="e">
        <f>IF(#REF!&gt;0,#REF!*#REF!/1000,"")</f>
        <v>#REF!</v>
      </c>
      <c r="BH801" s="413" t="e">
        <f>IF(OR(#REF!="●",#REF!="●",#REF!="●",#REF!="●"),"",IF(#REF!="","",#REF!))</f>
        <v>#REF!</v>
      </c>
      <c r="BI801" s="413" t="e">
        <f>IF(OR(#REF!="●",#REF!="●",#REF!="●",#REF!="●"),"",IF(#REF!="","",#REF!))</f>
        <v>#REF!</v>
      </c>
      <c r="BJ801" s="412" t="e">
        <f>IF(ISNA(L801),"",L801*#REF!)</f>
        <v>#REF!</v>
      </c>
      <c r="BK801" s="412" t="e">
        <f>IF(ISNA(M801),"",M801*#REF!)</f>
        <v>#REF!</v>
      </c>
      <c r="BL801" s="415" t="e">
        <f>IF(#REF!&gt;0,DQ$6,"")</f>
        <v>#REF!</v>
      </c>
      <c r="BM801" s="361" t="e">
        <f>IF(#REF!="","",VLOOKUP(#REF!,#REF!,7,0))</f>
        <v>#REF!</v>
      </c>
      <c r="BN801" s="201" t="e">
        <f>IF(OR(#REF!="",BM801=""),"",ROUND(#REF!/10^3*BM801,3))</f>
        <v>#REF!</v>
      </c>
      <c r="BO801" s="201" t="e">
        <f>IF(#REF!&gt;0,#REF!*#REF!/1000,"")</f>
        <v>#REF!</v>
      </c>
      <c r="BP801" s="201" t="e">
        <f>IF(#REF!&gt;0,#REF!*#REF!/1000,"")</f>
        <v>#REF!</v>
      </c>
      <c r="BQ801" s="74" t="e">
        <f t="shared" si="149"/>
        <v>#REF!</v>
      </c>
      <c r="BR801" s="74" t="e">
        <f t="shared" si="150"/>
        <v>#REF!</v>
      </c>
      <c r="BS801" s="201" t="e">
        <f>IF(ISNA(BQ801),"",BQ801*#REF!)</f>
        <v>#REF!</v>
      </c>
      <c r="BT801" s="201" t="e">
        <f>IF(ISNA(BR801),"",BR801*#REF!)</f>
        <v>#REF!</v>
      </c>
      <c r="BU801" s="78" t="e">
        <f>IF(#REF!&gt;0,DQ$57,"")</f>
        <v>#REF!</v>
      </c>
      <c r="BV801" s="99"/>
      <c r="BW801" s="411"/>
      <c r="BX801" s="412" t="e">
        <f>IF(OR(#REF!="",F801=""),"",ROUND(#REF!/10^3*F801,3))</f>
        <v>#REF!</v>
      </c>
      <c r="BY801" s="412" t="e">
        <f>IF(#REF!&gt;0,#REF!*#REF!/1000,"")</f>
        <v>#REF!</v>
      </c>
      <c r="BZ801" s="412" t="e">
        <f>IF(#REF!&gt;0,#REF!*#REF!/1000,"")</f>
        <v>#REF!</v>
      </c>
      <c r="CA801" s="413" t="e">
        <f>IF(OR(#REF!="●",#REF!="●",#REF!="●",#REF!="●",#REF!="●"),"",IF(#REF!="","",#REF!))</f>
        <v>#REF!</v>
      </c>
      <c r="CB801" s="413" t="e">
        <f>IF(OR(#REF!="●",#REF!="●",#REF!="●",#REF!="●",#REF!="●"),"",IF(#REF!="","",#REF!))</f>
        <v>#REF!</v>
      </c>
      <c r="CC801" s="412" t="e">
        <f>IF(ISNA(L801),"",L801*#REF!)</f>
        <v>#REF!</v>
      </c>
      <c r="CD801" s="412" t="e">
        <f>IF(ISNA(M801),"",M801*#REF!)</f>
        <v>#REF!</v>
      </c>
      <c r="CE801" s="415" t="e">
        <f>IF(#REF!&gt;0,DQ$6,"")</f>
        <v>#REF!</v>
      </c>
      <c r="CF801" s="361" t="e">
        <f>IF(#REF!="","",VLOOKUP(#REF!,#REF!,7,0))</f>
        <v>#REF!</v>
      </c>
      <c r="CG801" s="201" t="e">
        <f>IF(OR(#REF!="",CF801=""),"",ROUND(#REF!/10^3*CF801,3))</f>
        <v>#REF!</v>
      </c>
      <c r="CH801" s="201" t="e">
        <f>IF(#REF!&gt;0,#REF!*#REF!/1000,"")</f>
        <v>#REF!</v>
      </c>
      <c r="CI801" s="201" t="e">
        <f>IF(#REF!&gt;0,#REF!*#REF!/1000,"")</f>
        <v>#REF!</v>
      </c>
      <c r="CJ801" s="74" t="e">
        <f t="shared" si="151"/>
        <v>#REF!</v>
      </c>
      <c r="CK801" s="74" t="e">
        <f t="shared" si="152"/>
        <v>#REF!</v>
      </c>
      <c r="CL801" s="201" t="e">
        <f>IF(ISNA(CJ801),"",CJ801*#REF!)</f>
        <v>#REF!</v>
      </c>
      <c r="CM801" s="201" t="e">
        <f>IF(ISNA(CK801),"",CK801*#REF!)</f>
        <v>#REF!</v>
      </c>
      <c r="CN801" s="101" t="e">
        <f>IF(#REF!&gt;0,DQ$57,"")</f>
        <v>#REF!</v>
      </c>
      <c r="CO801" s="84"/>
      <c r="CP801" s="2"/>
      <c r="CQ801" s="2"/>
      <c r="CR801" s="2"/>
      <c r="CS801" s="2"/>
      <c r="CT801" s="2"/>
      <c r="CU801" s="2"/>
      <c r="CV801" s="2"/>
      <c r="CX801" s="2"/>
      <c r="CY801" s="2"/>
      <c r="CZ801" s="2"/>
      <c r="DA801" s="2"/>
      <c r="DB801" s="2"/>
      <c r="DC801" s="2"/>
      <c r="DD801" s="2"/>
      <c r="DE801" s="2"/>
      <c r="DF801" s="2"/>
    </row>
    <row r="802" spans="2:110" ht="18" customHeight="1">
      <c r="B802" s="151" t="e">
        <f>IF(#REF!="","",VLOOKUP(#REF!,$CX$11:$DG$26,9,0))</f>
        <v>#REF!</v>
      </c>
      <c r="C802" s="64" t="e">
        <f>IF(#REF!="",0,VLOOKUP(#REF!,$CP$11:$CQ$16,2,0))</f>
        <v>#REF!</v>
      </c>
      <c r="D802" s="65" t="e">
        <f>IF(#REF!="",0,VLOOKUP(#REF!,$CX$11:$CY$26,2,0))</f>
        <v>#REF!</v>
      </c>
      <c r="E802" s="152" t="e">
        <f t="shared" si="142"/>
        <v>#REF!</v>
      </c>
      <c r="F802" s="155" t="e">
        <f>IF(#REF!="","",VLOOKUP(#REF!,#REF!,7,0))</f>
        <v>#REF!</v>
      </c>
      <c r="G802" s="201" t="e">
        <f>IF(OR(#REF!="",F802=""),"",ROUND(#REF!/10^3*F802,3))</f>
        <v>#REF!</v>
      </c>
      <c r="H802" s="201" t="e">
        <f>IF(#REF!&gt;0,#REF!*#REF!/1000,"")</f>
        <v>#REF!</v>
      </c>
      <c r="I802" s="201" t="e">
        <f>IF(#REF!&gt;0,#REF!*#REF!/1000,"")</f>
        <v>#REF!</v>
      </c>
      <c r="J802" s="51" t="e">
        <f>IF(#REF!="●","",IF(#REF!="","",#REF!))</f>
        <v>#REF!</v>
      </c>
      <c r="K802" s="51" t="e">
        <f>IF(#REF!="●","",IF(#REF!="","",#REF!))</f>
        <v>#REF!</v>
      </c>
      <c r="L802" s="74" t="e">
        <f t="shared" si="143"/>
        <v>#REF!</v>
      </c>
      <c r="M802" s="74" t="e">
        <f t="shared" si="144"/>
        <v>#REF!</v>
      </c>
      <c r="N802" s="201" t="e">
        <f>IF(ISNA(L802),"",L802*#REF!)</f>
        <v>#REF!</v>
      </c>
      <c r="O802" s="201" t="e">
        <f>IF(ISNA(M802),"",M802*#REF!)</f>
        <v>#REF!</v>
      </c>
      <c r="P802" s="78" t="e">
        <f>IF(#REF!&gt;0,DQ$6,"")</f>
        <v>#REF!</v>
      </c>
      <c r="Q802" s="99"/>
      <c r="R802" s="411"/>
      <c r="S802" s="412" t="e">
        <f>IF(OR(#REF!="",F802=""),"",ROUND(#REF!/10^3*F802,3))</f>
        <v>#REF!</v>
      </c>
      <c r="T802" s="412" t="e">
        <f>IF(#REF!&gt;0,#REF!*#REF!/1000,"")</f>
        <v>#REF!</v>
      </c>
      <c r="U802" s="412" t="e">
        <f>IF(#REF!&gt;0,#REF!*#REF!/1000,"")</f>
        <v>#REF!</v>
      </c>
      <c r="V802" s="413" t="e">
        <f>IF(OR(#REF!="●",#REF!="●"),"",IF(#REF!="","",#REF!))</f>
        <v>#REF!</v>
      </c>
      <c r="W802" s="413" t="e">
        <f>IF(OR(#REF!="●",#REF!="●"),"",IF(#REF!="","",#REF!))</f>
        <v>#REF!</v>
      </c>
      <c r="X802" s="412" t="e">
        <f>IF(ISNA(L802),"",L802*#REF!)</f>
        <v>#REF!</v>
      </c>
      <c r="Y802" s="412" t="e">
        <f>IF(ISNA(M802),"",M802*#REF!)</f>
        <v>#REF!</v>
      </c>
      <c r="Z802" s="414" t="e">
        <f>IF(#REF!&gt;0,DQ$6,"")</f>
        <v>#REF!</v>
      </c>
      <c r="AA802" s="95" t="e">
        <f>IF(#REF!="","",VLOOKUP(#REF!,#REF!,7,0))</f>
        <v>#REF!</v>
      </c>
      <c r="AB802" s="201" t="e">
        <f>IF(OR(#REF!="",AA802=""),"",ROUND(#REF!/10^3*AA802,3))</f>
        <v>#REF!</v>
      </c>
      <c r="AC802" s="201" t="e">
        <f>IF(#REF!&gt;0,#REF!*#REF!/1000,"")</f>
        <v>#REF!</v>
      </c>
      <c r="AD802" s="201" t="e">
        <f>IF(#REF!&gt;0,#REF!*#REF!/1000,"")</f>
        <v>#REF!</v>
      </c>
      <c r="AE802" s="74" t="e">
        <f t="shared" si="145"/>
        <v>#REF!</v>
      </c>
      <c r="AF802" s="74" t="e">
        <f t="shared" si="146"/>
        <v>#REF!</v>
      </c>
      <c r="AG802" s="201" t="e">
        <f>IF(ISNA(AE802),"",AE802*#REF!)</f>
        <v>#REF!</v>
      </c>
      <c r="AH802" s="201" t="e">
        <f>IF(ISNA(AF802),"",AF802*#REF!)</f>
        <v>#REF!</v>
      </c>
      <c r="AI802" s="78" t="e">
        <f>IF(#REF!&gt;0,DQ$23,"")</f>
        <v>#REF!</v>
      </c>
      <c r="AJ802" s="99"/>
      <c r="AK802" s="411"/>
      <c r="AL802" s="412" t="e">
        <f>IF(OR(#REF!="",F802=""),"",ROUND(#REF!/10^3*F802,3))</f>
        <v>#REF!</v>
      </c>
      <c r="AM802" s="412" t="e">
        <f>IF(#REF!&gt;0,#REF!*#REF!/1000,"")</f>
        <v>#REF!</v>
      </c>
      <c r="AN802" s="412" t="e">
        <f>IF(#REF!&gt;0,#REF!*#REF!/1000,"")</f>
        <v>#REF!</v>
      </c>
      <c r="AO802" s="413" t="e">
        <f>IF(OR(#REF!="●",#REF!="●",#REF!="●"),"",IF(#REF!="","",#REF!))</f>
        <v>#REF!</v>
      </c>
      <c r="AP802" s="413" t="e">
        <f>IF(OR(#REF!="●",#REF!="●",#REF!="●"),"",IF(#REF!="","",#REF!))</f>
        <v>#REF!</v>
      </c>
      <c r="AQ802" s="412" t="e">
        <f>IF(ISNA(L802),"",L802*#REF!)</f>
        <v>#REF!</v>
      </c>
      <c r="AR802" s="412" t="e">
        <f>IF(ISNA(M802),"",M802*#REF!)</f>
        <v>#REF!</v>
      </c>
      <c r="AS802" s="414" t="e">
        <f>IF(#REF!&gt;0,DQ$6,"")</f>
        <v>#REF!</v>
      </c>
      <c r="AT802" s="95" t="e">
        <f>IF(#REF!="","",VLOOKUP(#REF!,#REF!,7,0))</f>
        <v>#REF!</v>
      </c>
      <c r="AU802" s="201" t="e">
        <f>IF(OR(#REF!="",AT802=""),"",ROUND(#REF!/10^3*AT802,3))</f>
        <v>#REF!</v>
      </c>
      <c r="AV802" s="201" t="e">
        <f>IF(#REF!&gt;0,#REF!*#REF!/1000,"")</f>
        <v>#REF!</v>
      </c>
      <c r="AW802" s="201" t="e">
        <f>IF(#REF!&gt;0,#REF!*#REF!/1000,"")</f>
        <v>#REF!</v>
      </c>
      <c r="AX802" s="74" t="e">
        <f t="shared" si="147"/>
        <v>#REF!</v>
      </c>
      <c r="AY802" s="74" t="e">
        <f t="shared" si="148"/>
        <v>#REF!</v>
      </c>
      <c r="AZ802" s="201" t="e">
        <f>IF(ISNA(AX802),"",AX802*#REF!)</f>
        <v>#REF!</v>
      </c>
      <c r="BA802" s="201" t="e">
        <f>IF(ISNA(AY802),"",AY802*#REF!)</f>
        <v>#REF!</v>
      </c>
      <c r="BB802" s="78" t="e">
        <f>IF(#REF!&gt;0,DQ$40,"")</f>
        <v>#REF!</v>
      </c>
      <c r="BC802" s="99"/>
      <c r="BD802" s="650"/>
      <c r="BE802" s="652" t="e">
        <f>IF(OR(#REF!="",F802=""),"",ROUND(#REF!/10^3*F802,3))</f>
        <v>#REF!</v>
      </c>
      <c r="BF802" s="412" t="e">
        <f>IF(#REF!&gt;0,#REF!*#REF!/1000,"")</f>
        <v>#REF!</v>
      </c>
      <c r="BG802" s="412" t="e">
        <f>IF(#REF!&gt;0,#REF!*#REF!/1000,"")</f>
        <v>#REF!</v>
      </c>
      <c r="BH802" s="413" t="e">
        <f>IF(OR(#REF!="●",#REF!="●",#REF!="●",#REF!="●"),"",IF(#REF!="","",#REF!))</f>
        <v>#REF!</v>
      </c>
      <c r="BI802" s="413" t="e">
        <f>IF(OR(#REF!="●",#REF!="●",#REF!="●",#REF!="●"),"",IF(#REF!="","",#REF!))</f>
        <v>#REF!</v>
      </c>
      <c r="BJ802" s="412" t="e">
        <f>IF(ISNA(L802),"",L802*#REF!)</f>
        <v>#REF!</v>
      </c>
      <c r="BK802" s="412" t="e">
        <f>IF(ISNA(M802),"",M802*#REF!)</f>
        <v>#REF!</v>
      </c>
      <c r="BL802" s="415" t="e">
        <f>IF(#REF!&gt;0,DQ$6,"")</f>
        <v>#REF!</v>
      </c>
      <c r="BM802" s="361" t="e">
        <f>IF(#REF!="","",VLOOKUP(#REF!,#REF!,7,0))</f>
        <v>#REF!</v>
      </c>
      <c r="BN802" s="201" t="e">
        <f>IF(OR(#REF!="",BM802=""),"",ROUND(#REF!/10^3*BM802,3))</f>
        <v>#REF!</v>
      </c>
      <c r="BO802" s="201" t="e">
        <f>IF(#REF!&gt;0,#REF!*#REF!/1000,"")</f>
        <v>#REF!</v>
      </c>
      <c r="BP802" s="201" t="e">
        <f>IF(#REF!&gt;0,#REF!*#REF!/1000,"")</f>
        <v>#REF!</v>
      </c>
      <c r="BQ802" s="74" t="e">
        <f t="shared" si="149"/>
        <v>#REF!</v>
      </c>
      <c r="BR802" s="74" t="e">
        <f t="shared" si="150"/>
        <v>#REF!</v>
      </c>
      <c r="BS802" s="201" t="e">
        <f>IF(ISNA(BQ802),"",BQ802*#REF!)</f>
        <v>#REF!</v>
      </c>
      <c r="BT802" s="201" t="e">
        <f>IF(ISNA(BR802),"",BR802*#REF!)</f>
        <v>#REF!</v>
      </c>
      <c r="BU802" s="78" t="e">
        <f>IF(#REF!&gt;0,DQ$57,"")</f>
        <v>#REF!</v>
      </c>
      <c r="BV802" s="99"/>
      <c r="BW802" s="411"/>
      <c r="BX802" s="412" t="e">
        <f>IF(OR(#REF!="",F802=""),"",ROUND(#REF!/10^3*F802,3))</f>
        <v>#REF!</v>
      </c>
      <c r="BY802" s="412" t="e">
        <f>IF(#REF!&gt;0,#REF!*#REF!/1000,"")</f>
        <v>#REF!</v>
      </c>
      <c r="BZ802" s="412" t="e">
        <f>IF(#REF!&gt;0,#REF!*#REF!/1000,"")</f>
        <v>#REF!</v>
      </c>
      <c r="CA802" s="413" t="e">
        <f>IF(OR(#REF!="●",#REF!="●",#REF!="●",#REF!="●",#REF!="●"),"",IF(#REF!="","",#REF!))</f>
        <v>#REF!</v>
      </c>
      <c r="CB802" s="413" t="e">
        <f>IF(OR(#REF!="●",#REF!="●",#REF!="●",#REF!="●",#REF!="●"),"",IF(#REF!="","",#REF!))</f>
        <v>#REF!</v>
      </c>
      <c r="CC802" s="412" t="e">
        <f>IF(ISNA(L802),"",L802*#REF!)</f>
        <v>#REF!</v>
      </c>
      <c r="CD802" s="412" t="e">
        <f>IF(ISNA(M802),"",M802*#REF!)</f>
        <v>#REF!</v>
      </c>
      <c r="CE802" s="415" t="e">
        <f>IF(#REF!&gt;0,DQ$6,"")</f>
        <v>#REF!</v>
      </c>
      <c r="CF802" s="361" t="e">
        <f>IF(#REF!="","",VLOOKUP(#REF!,#REF!,7,0))</f>
        <v>#REF!</v>
      </c>
      <c r="CG802" s="201" t="e">
        <f>IF(OR(#REF!="",CF802=""),"",ROUND(#REF!/10^3*CF802,3))</f>
        <v>#REF!</v>
      </c>
      <c r="CH802" s="201" t="e">
        <f>IF(#REF!&gt;0,#REF!*#REF!/1000,"")</f>
        <v>#REF!</v>
      </c>
      <c r="CI802" s="201" t="e">
        <f>IF(#REF!&gt;0,#REF!*#REF!/1000,"")</f>
        <v>#REF!</v>
      </c>
      <c r="CJ802" s="74" t="e">
        <f t="shared" si="151"/>
        <v>#REF!</v>
      </c>
      <c r="CK802" s="74" t="e">
        <f t="shared" si="152"/>
        <v>#REF!</v>
      </c>
      <c r="CL802" s="201" t="e">
        <f>IF(ISNA(CJ802),"",CJ802*#REF!)</f>
        <v>#REF!</v>
      </c>
      <c r="CM802" s="201" t="e">
        <f>IF(ISNA(CK802),"",CK802*#REF!)</f>
        <v>#REF!</v>
      </c>
      <c r="CN802" s="101" t="e">
        <f>IF(#REF!&gt;0,DQ$57,"")</f>
        <v>#REF!</v>
      </c>
      <c r="CO802" s="84"/>
      <c r="CP802" s="2"/>
      <c r="CQ802" s="2"/>
      <c r="CR802" s="2"/>
      <c r="CS802" s="2"/>
      <c r="CT802" s="2"/>
      <c r="CU802" s="2"/>
      <c r="CV802" s="2"/>
      <c r="CX802" s="2"/>
      <c r="CY802" s="2"/>
      <c r="CZ802" s="2"/>
      <c r="DA802" s="2"/>
      <c r="DB802" s="2"/>
      <c r="DC802" s="2"/>
      <c r="DD802" s="2"/>
      <c r="DE802" s="2"/>
      <c r="DF802" s="2"/>
    </row>
    <row r="803" spans="2:110" ht="18" customHeight="1">
      <c r="B803" s="151" t="e">
        <f>IF(#REF!="","",VLOOKUP(#REF!,$CX$11:$DG$26,9,0))</f>
        <v>#REF!</v>
      </c>
      <c r="C803" s="64" t="e">
        <f>IF(#REF!="",0,VLOOKUP(#REF!,$CP$11:$CQ$16,2,0))</f>
        <v>#REF!</v>
      </c>
      <c r="D803" s="65" t="e">
        <f>IF(#REF!="",0,VLOOKUP(#REF!,$CX$11:$CY$26,2,0))</f>
        <v>#REF!</v>
      </c>
      <c r="E803" s="152" t="e">
        <f t="shared" si="142"/>
        <v>#REF!</v>
      </c>
      <c r="F803" s="155" t="e">
        <f>IF(#REF!="","",VLOOKUP(#REF!,#REF!,7,0))</f>
        <v>#REF!</v>
      </c>
      <c r="G803" s="201" t="e">
        <f>IF(OR(#REF!="",F803=""),"",ROUND(#REF!/10^3*F803,3))</f>
        <v>#REF!</v>
      </c>
      <c r="H803" s="201" t="e">
        <f>IF(#REF!&gt;0,#REF!*#REF!/1000,"")</f>
        <v>#REF!</v>
      </c>
      <c r="I803" s="201" t="e">
        <f>IF(#REF!&gt;0,#REF!*#REF!/1000,"")</f>
        <v>#REF!</v>
      </c>
      <c r="J803" s="51" t="e">
        <f>IF(#REF!="●","",IF(#REF!="","",#REF!))</f>
        <v>#REF!</v>
      </c>
      <c r="K803" s="51" t="e">
        <f>IF(#REF!="●","",IF(#REF!="","",#REF!))</f>
        <v>#REF!</v>
      </c>
      <c r="L803" s="74" t="e">
        <f t="shared" si="143"/>
        <v>#REF!</v>
      </c>
      <c r="M803" s="74" t="e">
        <f t="shared" si="144"/>
        <v>#REF!</v>
      </c>
      <c r="N803" s="201" t="e">
        <f>IF(ISNA(L803),"",L803*#REF!)</f>
        <v>#REF!</v>
      </c>
      <c r="O803" s="201" t="e">
        <f>IF(ISNA(M803),"",M803*#REF!)</f>
        <v>#REF!</v>
      </c>
      <c r="P803" s="78" t="e">
        <f>IF(#REF!&gt;0,DQ$6,"")</f>
        <v>#REF!</v>
      </c>
      <c r="Q803" s="99"/>
      <c r="R803" s="411"/>
      <c r="S803" s="412" t="e">
        <f>IF(OR(#REF!="",F803=""),"",ROUND(#REF!/10^3*F803,3))</f>
        <v>#REF!</v>
      </c>
      <c r="T803" s="412" t="e">
        <f>IF(#REF!&gt;0,#REF!*#REF!/1000,"")</f>
        <v>#REF!</v>
      </c>
      <c r="U803" s="412" t="e">
        <f>IF(#REF!&gt;0,#REF!*#REF!/1000,"")</f>
        <v>#REF!</v>
      </c>
      <c r="V803" s="413" t="e">
        <f>IF(OR(#REF!="●",#REF!="●"),"",IF(#REF!="","",#REF!))</f>
        <v>#REF!</v>
      </c>
      <c r="W803" s="413" t="e">
        <f>IF(OR(#REF!="●",#REF!="●"),"",IF(#REF!="","",#REF!))</f>
        <v>#REF!</v>
      </c>
      <c r="X803" s="412" t="e">
        <f>IF(ISNA(L803),"",L803*#REF!)</f>
        <v>#REF!</v>
      </c>
      <c r="Y803" s="412" t="e">
        <f>IF(ISNA(M803),"",M803*#REF!)</f>
        <v>#REF!</v>
      </c>
      <c r="Z803" s="414" t="e">
        <f>IF(#REF!&gt;0,DQ$6,"")</f>
        <v>#REF!</v>
      </c>
      <c r="AA803" s="95" t="e">
        <f>IF(#REF!="","",VLOOKUP(#REF!,#REF!,7,0))</f>
        <v>#REF!</v>
      </c>
      <c r="AB803" s="201" t="e">
        <f>IF(OR(#REF!="",AA803=""),"",ROUND(#REF!/10^3*AA803,3))</f>
        <v>#REF!</v>
      </c>
      <c r="AC803" s="201" t="e">
        <f>IF(#REF!&gt;0,#REF!*#REF!/1000,"")</f>
        <v>#REF!</v>
      </c>
      <c r="AD803" s="201" t="e">
        <f>IF(#REF!&gt;0,#REF!*#REF!/1000,"")</f>
        <v>#REF!</v>
      </c>
      <c r="AE803" s="74" t="e">
        <f t="shared" si="145"/>
        <v>#REF!</v>
      </c>
      <c r="AF803" s="74" t="e">
        <f t="shared" si="146"/>
        <v>#REF!</v>
      </c>
      <c r="AG803" s="201" t="e">
        <f>IF(ISNA(AE803),"",AE803*#REF!)</f>
        <v>#REF!</v>
      </c>
      <c r="AH803" s="201" t="e">
        <f>IF(ISNA(AF803),"",AF803*#REF!)</f>
        <v>#REF!</v>
      </c>
      <c r="AI803" s="78" t="e">
        <f>IF(#REF!&gt;0,DQ$23,"")</f>
        <v>#REF!</v>
      </c>
      <c r="AJ803" s="99"/>
      <c r="AK803" s="411"/>
      <c r="AL803" s="412" t="e">
        <f>IF(OR(#REF!="",F803=""),"",ROUND(#REF!/10^3*F803,3))</f>
        <v>#REF!</v>
      </c>
      <c r="AM803" s="412" t="e">
        <f>IF(#REF!&gt;0,#REF!*#REF!/1000,"")</f>
        <v>#REF!</v>
      </c>
      <c r="AN803" s="412" t="e">
        <f>IF(#REF!&gt;0,#REF!*#REF!/1000,"")</f>
        <v>#REF!</v>
      </c>
      <c r="AO803" s="413" t="e">
        <f>IF(OR(#REF!="●",#REF!="●",#REF!="●"),"",IF(#REF!="","",#REF!))</f>
        <v>#REF!</v>
      </c>
      <c r="AP803" s="413" t="e">
        <f>IF(OR(#REF!="●",#REF!="●",#REF!="●"),"",IF(#REF!="","",#REF!))</f>
        <v>#REF!</v>
      </c>
      <c r="AQ803" s="412" t="e">
        <f>IF(ISNA(L803),"",L803*#REF!)</f>
        <v>#REF!</v>
      </c>
      <c r="AR803" s="412" t="e">
        <f>IF(ISNA(M803),"",M803*#REF!)</f>
        <v>#REF!</v>
      </c>
      <c r="AS803" s="414" t="e">
        <f>IF(#REF!&gt;0,DQ$6,"")</f>
        <v>#REF!</v>
      </c>
      <c r="AT803" s="95" t="e">
        <f>IF(#REF!="","",VLOOKUP(#REF!,#REF!,7,0))</f>
        <v>#REF!</v>
      </c>
      <c r="AU803" s="201" t="e">
        <f>IF(OR(#REF!="",AT803=""),"",ROUND(#REF!/10^3*AT803,3))</f>
        <v>#REF!</v>
      </c>
      <c r="AV803" s="201" t="e">
        <f>IF(#REF!&gt;0,#REF!*#REF!/1000,"")</f>
        <v>#REF!</v>
      </c>
      <c r="AW803" s="201" t="e">
        <f>IF(#REF!&gt;0,#REF!*#REF!/1000,"")</f>
        <v>#REF!</v>
      </c>
      <c r="AX803" s="74" t="e">
        <f t="shared" si="147"/>
        <v>#REF!</v>
      </c>
      <c r="AY803" s="74" t="e">
        <f t="shared" si="148"/>
        <v>#REF!</v>
      </c>
      <c r="AZ803" s="201" t="e">
        <f>IF(ISNA(AX803),"",AX803*#REF!)</f>
        <v>#REF!</v>
      </c>
      <c r="BA803" s="201" t="e">
        <f>IF(ISNA(AY803),"",AY803*#REF!)</f>
        <v>#REF!</v>
      </c>
      <c r="BB803" s="78" t="e">
        <f>IF(#REF!&gt;0,DQ$40,"")</f>
        <v>#REF!</v>
      </c>
      <c r="BC803" s="99"/>
      <c r="BD803" s="650"/>
      <c r="BE803" s="652" t="e">
        <f>IF(OR(#REF!="",F803=""),"",ROUND(#REF!/10^3*F803,3))</f>
        <v>#REF!</v>
      </c>
      <c r="BF803" s="412" t="e">
        <f>IF(#REF!&gt;0,#REF!*#REF!/1000,"")</f>
        <v>#REF!</v>
      </c>
      <c r="BG803" s="412" t="e">
        <f>IF(#REF!&gt;0,#REF!*#REF!/1000,"")</f>
        <v>#REF!</v>
      </c>
      <c r="BH803" s="413" t="e">
        <f>IF(OR(#REF!="●",#REF!="●",#REF!="●",#REF!="●"),"",IF(#REF!="","",#REF!))</f>
        <v>#REF!</v>
      </c>
      <c r="BI803" s="413" t="e">
        <f>IF(OR(#REF!="●",#REF!="●",#REF!="●",#REF!="●"),"",IF(#REF!="","",#REF!))</f>
        <v>#REF!</v>
      </c>
      <c r="BJ803" s="412" t="e">
        <f>IF(ISNA(L803),"",L803*#REF!)</f>
        <v>#REF!</v>
      </c>
      <c r="BK803" s="412" t="e">
        <f>IF(ISNA(M803),"",M803*#REF!)</f>
        <v>#REF!</v>
      </c>
      <c r="BL803" s="415" t="e">
        <f>IF(#REF!&gt;0,DQ$6,"")</f>
        <v>#REF!</v>
      </c>
      <c r="BM803" s="361" t="e">
        <f>IF(#REF!="","",VLOOKUP(#REF!,#REF!,7,0))</f>
        <v>#REF!</v>
      </c>
      <c r="BN803" s="201" t="e">
        <f>IF(OR(#REF!="",BM803=""),"",ROUND(#REF!/10^3*BM803,3))</f>
        <v>#REF!</v>
      </c>
      <c r="BO803" s="201" t="e">
        <f>IF(#REF!&gt;0,#REF!*#REF!/1000,"")</f>
        <v>#REF!</v>
      </c>
      <c r="BP803" s="201" t="e">
        <f>IF(#REF!&gt;0,#REF!*#REF!/1000,"")</f>
        <v>#REF!</v>
      </c>
      <c r="BQ803" s="74" t="e">
        <f t="shared" si="149"/>
        <v>#REF!</v>
      </c>
      <c r="BR803" s="74" t="e">
        <f t="shared" si="150"/>
        <v>#REF!</v>
      </c>
      <c r="BS803" s="201" t="e">
        <f>IF(ISNA(BQ803),"",BQ803*#REF!)</f>
        <v>#REF!</v>
      </c>
      <c r="BT803" s="201" t="e">
        <f>IF(ISNA(BR803),"",BR803*#REF!)</f>
        <v>#REF!</v>
      </c>
      <c r="BU803" s="78" t="e">
        <f>IF(#REF!&gt;0,DQ$57,"")</f>
        <v>#REF!</v>
      </c>
      <c r="BV803" s="99"/>
      <c r="BW803" s="411"/>
      <c r="BX803" s="412" t="e">
        <f>IF(OR(#REF!="",F803=""),"",ROUND(#REF!/10^3*F803,3))</f>
        <v>#REF!</v>
      </c>
      <c r="BY803" s="412" t="e">
        <f>IF(#REF!&gt;0,#REF!*#REF!/1000,"")</f>
        <v>#REF!</v>
      </c>
      <c r="BZ803" s="412" t="e">
        <f>IF(#REF!&gt;0,#REF!*#REF!/1000,"")</f>
        <v>#REF!</v>
      </c>
      <c r="CA803" s="413" t="e">
        <f>IF(OR(#REF!="●",#REF!="●",#REF!="●",#REF!="●",#REF!="●"),"",IF(#REF!="","",#REF!))</f>
        <v>#REF!</v>
      </c>
      <c r="CB803" s="413" t="e">
        <f>IF(OR(#REF!="●",#REF!="●",#REF!="●",#REF!="●",#REF!="●"),"",IF(#REF!="","",#REF!))</f>
        <v>#REF!</v>
      </c>
      <c r="CC803" s="412" t="e">
        <f>IF(ISNA(L803),"",L803*#REF!)</f>
        <v>#REF!</v>
      </c>
      <c r="CD803" s="412" t="e">
        <f>IF(ISNA(M803),"",M803*#REF!)</f>
        <v>#REF!</v>
      </c>
      <c r="CE803" s="415" t="e">
        <f>IF(#REF!&gt;0,DQ$6,"")</f>
        <v>#REF!</v>
      </c>
      <c r="CF803" s="361" t="e">
        <f>IF(#REF!="","",VLOOKUP(#REF!,#REF!,7,0))</f>
        <v>#REF!</v>
      </c>
      <c r="CG803" s="201" t="e">
        <f>IF(OR(#REF!="",CF803=""),"",ROUND(#REF!/10^3*CF803,3))</f>
        <v>#REF!</v>
      </c>
      <c r="CH803" s="201" t="e">
        <f>IF(#REF!&gt;0,#REF!*#REF!/1000,"")</f>
        <v>#REF!</v>
      </c>
      <c r="CI803" s="201" t="e">
        <f>IF(#REF!&gt;0,#REF!*#REF!/1000,"")</f>
        <v>#REF!</v>
      </c>
      <c r="CJ803" s="74" t="e">
        <f t="shared" si="151"/>
        <v>#REF!</v>
      </c>
      <c r="CK803" s="74" t="e">
        <f t="shared" si="152"/>
        <v>#REF!</v>
      </c>
      <c r="CL803" s="201" t="e">
        <f>IF(ISNA(CJ803),"",CJ803*#REF!)</f>
        <v>#REF!</v>
      </c>
      <c r="CM803" s="201" t="e">
        <f>IF(ISNA(CK803),"",CK803*#REF!)</f>
        <v>#REF!</v>
      </c>
      <c r="CN803" s="101" t="e">
        <f>IF(#REF!&gt;0,DQ$57,"")</f>
        <v>#REF!</v>
      </c>
      <c r="CO803" s="84"/>
      <c r="CP803" s="2"/>
      <c r="CQ803" s="2"/>
      <c r="CR803" s="2"/>
      <c r="CS803" s="2"/>
      <c r="CT803" s="2"/>
      <c r="CU803" s="2"/>
      <c r="CV803" s="2"/>
      <c r="CX803" s="2"/>
      <c r="CY803" s="2"/>
      <c r="CZ803" s="2"/>
      <c r="DA803" s="2"/>
      <c r="DB803" s="2"/>
      <c r="DC803" s="2"/>
      <c r="DD803" s="2"/>
      <c r="DE803" s="2"/>
      <c r="DF803" s="2"/>
    </row>
    <row r="804" spans="2:110" ht="18" customHeight="1">
      <c r="B804" s="151" t="e">
        <f>IF(#REF!="","",VLOOKUP(#REF!,$CX$11:$DG$26,9,0))</f>
        <v>#REF!</v>
      </c>
      <c r="C804" s="64" t="e">
        <f>IF(#REF!="",0,VLOOKUP(#REF!,$CP$11:$CQ$16,2,0))</f>
        <v>#REF!</v>
      </c>
      <c r="D804" s="65" t="e">
        <f>IF(#REF!="",0,VLOOKUP(#REF!,$CX$11:$CY$26,2,0))</f>
        <v>#REF!</v>
      </c>
      <c r="E804" s="152" t="e">
        <f t="shared" si="142"/>
        <v>#REF!</v>
      </c>
      <c r="F804" s="155" t="e">
        <f>IF(#REF!="","",VLOOKUP(#REF!,#REF!,7,0))</f>
        <v>#REF!</v>
      </c>
      <c r="G804" s="201" t="e">
        <f>IF(OR(#REF!="",F804=""),"",ROUND(#REF!/10^3*F804,3))</f>
        <v>#REF!</v>
      </c>
      <c r="H804" s="201" t="e">
        <f>IF(#REF!&gt;0,#REF!*#REF!/1000,"")</f>
        <v>#REF!</v>
      </c>
      <c r="I804" s="201" t="e">
        <f>IF(#REF!&gt;0,#REF!*#REF!/1000,"")</f>
        <v>#REF!</v>
      </c>
      <c r="J804" s="51" t="e">
        <f>IF(#REF!="●","",IF(#REF!="","",#REF!))</f>
        <v>#REF!</v>
      </c>
      <c r="K804" s="51" t="e">
        <f>IF(#REF!="●","",IF(#REF!="","",#REF!))</f>
        <v>#REF!</v>
      </c>
      <c r="L804" s="74" t="e">
        <f t="shared" si="143"/>
        <v>#REF!</v>
      </c>
      <c r="M804" s="74" t="e">
        <f t="shared" si="144"/>
        <v>#REF!</v>
      </c>
      <c r="N804" s="201" t="e">
        <f>IF(ISNA(L804),"",L804*#REF!)</f>
        <v>#REF!</v>
      </c>
      <c r="O804" s="201" t="e">
        <f>IF(ISNA(M804),"",M804*#REF!)</f>
        <v>#REF!</v>
      </c>
      <c r="P804" s="78" t="e">
        <f>IF(#REF!&gt;0,DQ$6,"")</f>
        <v>#REF!</v>
      </c>
      <c r="Q804" s="99"/>
      <c r="R804" s="411"/>
      <c r="S804" s="412" t="e">
        <f>IF(OR(#REF!="",F804=""),"",ROUND(#REF!/10^3*F804,3))</f>
        <v>#REF!</v>
      </c>
      <c r="T804" s="412" t="e">
        <f>IF(#REF!&gt;0,#REF!*#REF!/1000,"")</f>
        <v>#REF!</v>
      </c>
      <c r="U804" s="412" t="e">
        <f>IF(#REF!&gt;0,#REF!*#REF!/1000,"")</f>
        <v>#REF!</v>
      </c>
      <c r="V804" s="413" t="e">
        <f>IF(OR(#REF!="●",#REF!="●"),"",IF(#REF!="","",#REF!))</f>
        <v>#REF!</v>
      </c>
      <c r="W804" s="413" t="e">
        <f>IF(OR(#REF!="●",#REF!="●"),"",IF(#REF!="","",#REF!))</f>
        <v>#REF!</v>
      </c>
      <c r="X804" s="412" t="e">
        <f>IF(ISNA(L804),"",L804*#REF!)</f>
        <v>#REF!</v>
      </c>
      <c r="Y804" s="412" t="e">
        <f>IF(ISNA(M804),"",M804*#REF!)</f>
        <v>#REF!</v>
      </c>
      <c r="Z804" s="414" t="e">
        <f>IF(#REF!&gt;0,DQ$6,"")</f>
        <v>#REF!</v>
      </c>
      <c r="AA804" s="95" t="e">
        <f>IF(#REF!="","",VLOOKUP(#REF!,#REF!,7,0))</f>
        <v>#REF!</v>
      </c>
      <c r="AB804" s="201" t="e">
        <f>IF(OR(#REF!="",AA804=""),"",ROUND(#REF!/10^3*AA804,3))</f>
        <v>#REF!</v>
      </c>
      <c r="AC804" s="201" t="e">
        <f>IF(#REF!&gt;0,#REF!*#REF!/1000,"")</f>
        <v>#REF!</v>
      </c>
      <c r="AD804" s="201" t="e">
        <f>IF(#REF!&gt;0,#REF!*#REF!/1000,"")</f>
        <v>#REF!</v>
      </c>
      <c r="AE804" s="74" t="e">
        <f t="shared" si="145"/>
        <v>#REF!</v>
      </c>
      <c r="AF804" s="74" t="e">
        <f t="shared" si="146"/>
        <v>#REF!</v>
      </c>
      <c r="AG804" s="201" t="e">
        <f>IF(ISNA(AE804),"",AE804*#REF!)</f>
        <v>#REF!</v>
      </c>
      <c r="AH804" s="201" t="e">
        <f>IF(ISNA(AF804),"",AF804*#REF!)</f>
        <v>#REF!</v>
      </c>
      <c r="AI804" s="78" t="e">
        <f>IF(#REF!&gt;0,DQ$23,"")</f>
        <v>#REF!</v>
      </c>
      <c r="AJ804" s="99"/>
      <c r="AK804" s="411"/>
      <c r="AL804" s="412" t="e">
        <f>IF(OR(#REF!="",F804=""),"",ROUND(#REF!/10^3*F804,3))</f>
        <v>#REF!</v>
      </c>
      <c r="AM804" s="412" t="e">
        <f>IF(#REF!&gt;0,#REF!*#REF!/1000,"")</f>
        <v>#REF!</v>
      </c>
      <c r="AN804" s="412" t="e">
        <f>IF(#REF!&gt;0,#REF!*#REF!/1000,"")</f>
        <v>#REF!</v>
      </c>
      <c r="AO804" s="413" t="e">
        <f>IF(OR(#REF!="●",#REF!="●",#REF!="●"),"",IF(#REF!="","",#REF!))</f>
        <v>#REF!</v>
      </c>
      <c r="AP804" s="413" t="e">
        <f>IF(OR(#REF!="●",#REF!="●",#REF!="●"),"",IF(#REF!="","",#REF!))</f>
        <v>#REF!</v>
      </c>
      <c r="AQ804" s="412" t="e">
        <f>IF(ISNA(L804),"",L804*#REF!)</f>
        <v>#REF!</v>
      </c>
      <c r="AR804" s="412" t="e">
        <f>IF(ISNA(M804),"",M804*#REF!)</f>
        <v>#REF!</v>
      </c>
      <c r="AS804" s="414" t="e">
        <f>IF(#REF!&gt;0,DQ$6,"")</f>
        <v>#REF!</v>
      </c>
      <c r="AT804" s="95" t="e">
        <f>IF(#REF!="","",VLOOKUP(#REF!,#REF!,7,0))</f>
        <v>#REF!</v>
      </c>
      <c r="AU804" s="201" t="e">
        <f>IF(OR(#REF!="",AT804=""),"",ROUND(#REF!/10^3*AT804,3))</f>
        <v>#REF!</v>
      </c>
      <c r="AV804" s="201" t="e">
        <f>IF(#REF!&gt;0,#REF!*#REF!/1000,"")</f>
        <v>#REF!</v>
      </c>
      <c r="AW804" s="201" t="e">
        <f>IF(#REF!&gt;0,#REF!*#REF!/1000,"")</f>
        <v>#REF!</v>
      </c>
      <c r="AX804" s="74" t="e">
        <f t="shared" si="147"/>
        <v>#REF!</v>
      </c>
      <c r="AY804" s="74" t="e">
        <f t="shared" si="148"/>
        <v>#REF!</v>
      </c>
      <c r="AZ804" s="201" t="e">
        <f>IF(ISNA(AX804),"",AX804*#REF!)</f>
        <v>#REF!</v>
      </c>
      <c r="BA804" s="201" t="e">
        <f>IF(ISNA(AY804),"",AY804*#REF!)</f>
        <v>#REF!</v>
      </c>
      <c r="BB804" s="78" t="e">
        <f>IF(#REF!&gt;0,DQ$40,"")</f>
        <v>#REF!</v>
      </c>
      <c r="BC804" s="99"/>
      <c r="BD804" s="650"/>
      <c r="BE804" s="652" t="e">
        <f>IF(OR(#REF!="",F804=""),"",ROUND(#REF!/10^3*F804,3))</f>
        <v>#REF!</v>
      </c>
      <c r="BF804" s="412" t="e">
        <f>IF(#REF!&gt;0,#REF!*#REF!/1000,"")</f>
        <v>#REF!</v>
      </c>
      <c r="BG804" s="412" t="e">
        <f>IF(#REF!&gt;0,#REF!*#REF!/1000,"")</f>
        <v>#REF!</v>
      </c>
      <c r="BH804" s="413" t="e">
        <f>IF(OR(#REF!="●",#REF!="●",#REF!="●",#REF!="●"),"",IF(#REF!="","",#REF!))</f>
        <v>#REF!</v>
      </c>
      <c r="BI804" s="413" t="e">
        <f>IF(OR(#REF!="●",#REF!="●",#REF!="●",#REF!="●"),"",IF(#REF!="","",#REF!))</f>
        <v>#REF!</v>
      </c>
      <c r="BJ804" s="412" t="e">
        <f>IF(ISNA(L804),"",L804*#REF!)</f>
        <v>#REF!</v>
      </c>
      <c r="BK804" s="412" t="e">
        <f>IF(ISNA(M804),"",M804*#REF!)</f>
        <v>#REF!</v>
      </c>
      <c r="BL804" s="415" t="e">
        <f>IF(#REF!&gt;0,DQ$6,"")</f>
        <v>#REF!</v>
      </c>
      <c r="BM804" s="361" t="e">
        <f>IF(#REF!="","",VLOOKUP(#REF!,#REF!,7,0))</f>
        <v>#REF!</v>
      </c>
      <c r="BN804" s="201" t="e">
        <f>IF(OR(#REF!="",BM804=""),"",ROUND(#REF!/10^3*BM804,3))</f>
        <v>#REF!</v>
      </c>
      <c r="BO804" s="201" t="e">
        <f>IF(#REF!&gt;0,#REF!*#REF!/1000,"")</f>
        <v>#REF!</v>
      </c>
      <c r="BP804" s="201" t="e">
        <f>IF(#REF!&gt;0,#REF!*#REF!/1000,"")</f>
        <v>#REF!</v>
      </c>
      <c r="BQ804" s="74" t="e">
        <f t="shared" si="149"/>
        <v>#REF!</v>
      </c>
      <c r="BR804" s="74" t="e">
        <f t="shared" si="150"/>
        <v>#REF!</v>
      </c>
      <c r="BS804" s="201" t="e">
        <f>IF(ISNA(BQ804),"",BQ804*#REF!)</f>
        <v>#REF!</v>
      </c>
      <c r="BT804" s="201" t="e">
        <f>IF(ISNA(BR804),"",BR804*#REF!)</f>
        <v>#REF!</v>
      </c>
      <c r="BU804" s="78" t="e">
        <f>IF(#REF!&gt;0,DQ$57,"")</f>
        <v>#REF!</v>
      </c>
      <c r="BV804" s="99"/>
      <c r="BW804" s="411"/>
      <c r="BX804" s="412" t="e">
        <f>IF(OR(#REF!="",F804=""),"",ROUND(#REF!/10^3*F804,3))</f>
        <v>#REF!</v>
      </c>
      <c r="BY804" s="412" t="e">
        <f>IF(#REF!&gt;0,#REF!*#REF!/1000,"")</f>
        <v>#REF!</v>
      </c>
      <c r="BZ804" s="412" t="e">
        <f>IF(#REF!&gt;0,#REF!*#REF!/1000,"")</f>
        <v>#REF!</v>
      </c>
      <c r="CA804" s="413" t="e">
        <f>IF(OR(#REF!="●",#REF!="●",#REF!="●",#REF!="●",#REF!="●"),"",IF(#REF!="","",#REF!))</f>
        <v>#REF!</v>
      </c>
      <c r="CB804" s="413" t="e">
        <f>IF(OR(#REF!="●",#REF!="●",#REF!="●",#REF!="●",#REF!="●"),"",IF(#REF!="","",#REF!))</f>
        <v>#REF!</v>
      </c>
      <c r="CC804" s="412" t="e">
        <f>IF(ISNA(L804),"",L804*#REF!)</f>
        <v>#REF!</v>
      </c>
      <c r="CD804" s="412" t="e">
        <f>IF(ISNA(M804),"",M804*#REF!)</f>
        <v>#REF!</v>
      </c>
      <c r="CE804" s="415" t="e">
        <f>IF(#REF!&gt;0,DQ$6,"")</f>
        <v>#REF!</v>
      </c>
      <c r="CF804" s="361" t="e">
        <f>IF(#REF!="","",VLOOKUP(#REF!,#REF!,7,0))</f>
        <v>#REF!</v>
      </c>
      <c r="CG804" s="201" t="e">
        <f>IF(OR(#REF!="",CF804=""),"",ROUND(#REF!/10^3*CF804,3))</f>
        <v>#REF!</v>
      </c>
      <c r="CH804" s="201" t="e">
        <f>IF(#REF!&gt;0,#REF!*#REF!/1000,"")</f>
        <v>#REF!</v>
      </c>
      <c r="CI804" s="201" t="e">
        <f>IF(#REF!&gt;0,#REF!*#REF!/1000,"")</f>
        <v>#REF!</v>
      </c>
      <c r="CJ804" s="74" t="e">
        <f t="shared" si="151"/>
        <v>#REF!</v>
      </c>
      <c r="CK804" s="74" t="e">
        <f t="shared" si="152"/>
        <v>#REF!</v>
      </c>
      <c r="CL804" s="201" t="e">
        <f>IF(ISNA(CJ804),"",CJ804*#REF!)</f>
        <v>#REF!</v>
      </c>
      <c r="CM804" s="201" t="e">
        <f>IF(ISNA(CK804),"",CK804*#REF!)</f>
        <v>#REF!</v>
      </c>
      <c r="CN804" s="101" t="e">
        <f>IF(#REF!&gt;0,DQ$57,"")</f>
        <v>#REF!</v>
      </c>
      <c r="CO804" s="84"/>
      <c r="CP804" s="2"/>
      <c r="CQ804" s="2"/>
      <c r="CR804" s="2"/>
      <c r="CS804" s="2"/>
      <c r="CT804" s="2"/>
      <c r="CU804" s="2"/>
      <c r="CV804" s="2"/>
      <c r="CX804" s="2"/>
      <c r="CY804" s="2"/>
      <c r="CZ804" s="2"/>
      <c r="DA804" s="2"/>
      <c r="DB804" s="2"/>
      <c r="DC804" s="2"/>
      <c r="DD804" s="2"/>
      <c r="DE804" s="2"/>
      <c r="DF804" s="2"/>
    </row>
    <row r="805" spans="2:110" ht="18" customHeight="1">
      <c r="B805" s="151" t="e">
        <f>IF(#REF!="","",VLOOKUP(#REF!,$CX$11:$DG$26,9,0))</f>
        <v>#REF!</v>
      </c>
      <c r="C805" s="64" t="e">
        <f>IF(#REF!="",0,VLOOKUP(#REF!,$CP$11:$CQ$16,2,0))</f>
        <v>#REF!</v>
      </c>
      <c r="D805" s="65" t="e">
        <f>IF(#REF!="",0,VLOOKUP(#REF!,$CX$11:$CY$26,2,0))</f>
        <v>#REF!</v>
      </c>
      <c r="E805" s="152" t="e">
        <f t="shared" si="142"/>
        <v>#REF!</v>
      </c>
      <c r="F805" s="155" t="e">
        <f>IF(#REF!="","",VLOOKUP(#REF!,#REF!,7,0))</f>
        <v>#REF!</v>
      </c>
      <c r="G805" s="201" t="e">
        <f>IF(OR(#REF!="",F805=""),"",ROUND(#REF!/10^3*F805,3))</f>
        <v>#REF!</v>
      </c>
      <c r="H805" s="201" t="e">
        <f>IF(#REF!&gt;0,#REF!*#REF!/1000,"")</f>
        <v>#REF!</v>
      </c>
      <c r="I805" s="201" t="e">
        <f>IF(#REF!&gt;0,#REF!*#REF!/1000,"")</f>
        <v>#REF!</v>
      </c>
      <c r="J805" s="51" t="e">
        <f>IF(#REF!="●","",IF(#REF!="","",#REF!))</f>
        <v>#REF!</v>
      </c>
      <c r="K805" s="51" t="e">
        <f>IF(#REF!="●","",IF(#REF!="","",#REF!))</f>
        <v>#REF!</v>
      </c>
      <c r="L805" s="74" t="e">
        <f t="shared" si="143"/>
        <v>#REF!</v>
      </c>
      <c r="M805" s="74" t="e">
        <f t="shared" si="144"/>
        <v>#REF!</v>
      </c>
      <c r="N805" s="201" t="e">
        <f>IF(ISNA(L805),"",L805*#REF!)</f>
        <v>#REF!</v>
      </c>
      <c r="O805" s="201" t="e">
        <f>IF(ISNA(M805),"",M805*#REF!)</f>
        <v>#REF!</v>
      </c>
      <c r="P805" s="78" t="e">
        <f>IF(#REF!&gt;0,DQ$6,"")</f>
        <v>#REF!</v>
      </c>
      <c r="Q805" s="99"/>
      <c r="R805" s="411"/>
      <c r="S805" s="412" t="e">
        <f>IF(OR(#REF!="",F805=""),"",ROUND(#REF!/10^3*F805,3))</f>
        <v>#REF!</v>
      </c>
      <c r="T805" s="412" t="e">
        <f>IF(#REF!&gt;0,#REF!*#REF!/1000,"")</f>
        <v>#REF!</v>
      </c>
      <c r="U805" s="412" t="e">
        <f>IF(#REF!&gt;0,#REF!*#REF!/1000,"")</f>
        <v>#REF!</v>
      </c>
      <c r="V805" s="413" t="e">
        <f>IF(OR(#REF!="●",#REF!="●"),"",IF(#REF!="","",#REF!))</f>
        <v>#REF!</v>
      </c>
      <c r="W805" s="413" t="e">
        <f>IF(OR(#REF!="●",#REF!="●"),"",IF(#REF!="","",#REF!))</f>
        <v>#REF!</v>
      </c>
      <c r="X805" s="412" t="e">
        <f>IF(ISNA(L805),"",L805*#REF!)</f>
        <v>#REF!</v>
      </c>
      <c r="Y805" s="412" t="e">
        <f>IF(ISNA(M805),"",M805*#REF!)</f>
        <v>#REF!</v>
      </c>
      <c r="Z805" s="414" t="e">
        <f>IF(#REF!&gt;0,DQ$6,"")</f>
        <v>#REF!</v>
      </c>
      <c r="AA805" s="95" t="e">
        <f>IF(#REF!="","",VLOOKUP(#REF!,#REF!,7,0))</f>
        <v>#REF!</v>
      </c>
      <c r="AB805" s="201" t="e">
        <f>IF(OR(#REF!="",AA805=""),"",ROUND(#REF!/10^3*AA805,3))</f>
        <v>#REF!</v>
      </c>
      <c r="AC805" s="201" t="e">
        <f>IF(#REF!&gt;0,#REF!*#REF!/1000,"")</f>
        <v>#REF!</v>
      </c>
      <c r="AD805" s="201" t="e">
        <f>IF(#REF!&gt;0,#REF!*#REF!/1000,"")</f>
        <v>#REF!</v>
      </c>
      <c r="AE805" s="74" t="e">
        <f t="shared" si="145"/>
        <v>#REF!</v>
      </c>
      <c r="AF805" s="74" t="e">
        <f t="shared" si="146"/>
        <v>#REF!</v>
      </c>
      <c r="AG805" s="201" t="e">
        <f>IF(ISNA(AE805),"",AE805*#REF!)</f>
        <v>#REF!</v>
      </c>
      <c r="AH805" s="201" t="e">
        <f>IF(ISNA(AF805),"",AF805*#REF!)</f>
        <v>#REF!</v>
      </c>
      <c r="AI805" s="78" t="e">
        <f>IF(#REF!&gt;0,DQ$23,"")</f>
        <v>#REF!</v>
      </c>
      <c r="AJ805" s="99"/>
      <c r="AK805" s="411"/>
      <c r="AL805" s="412" t="e">
        <f>IF(OR(#REF!="",F805=""),"",ROUND(#REF!/10^3*F805,3))</f>
        <v>#REF!</v>
      </c>
      <c r="AM805" s="412" t="e">
        <f>IF(#REF!&gt;0,#REF!*#REF!/1000,"")</f>
        <v>#REF!</v>
      </c>
      <c r="AN805" s="412" t="e">
        <f>IF(#REF!&gt;0,#REF!*#REF!/1000,"")</f>
        <v>#REF!</v>
      </c>
      <c r="AO805" s="413" t="e">
        <f>IF(OR(#REF!="●",#REF!="●",#REF!="●"),"",IF(#REF!="","",#REF!))</f>
        <v>#REF!</v>
      </c>
      <c r="AP805" s="413" t="e">
        <f>IF(OR(#REF!="●",#REF!="●",#REF!="●"),"",IF(#REF!="","",#REF!))</f>
        <v>#REF!</v>
      </c>
      <c r="AQ805" s="412" t="e">
        <f>IF(ISNA(L805),"",L805*#REF!)</f>
        <v>#REF!</v>
      </c>
      <c r="AR805" s="412" t="e">
        <f>IF(ISNA(M805),"",M805*#REF!)</f>
        <v>#REF!</v>
      </c>
      <c r="AS805" s="414" t="e">
        <f>IF(#REF!&gt;0,DQ$6,"")</f>
        <v>#REF!</v>
      </c>
      <c r="AT805" s="95" t="e">
        <f>IF(#REF!="","",VLOOKUP(#REF!,#REF!,7,0))</f>
        <v>#REF!</v>
      </c>
      <c r="AU805" s="201" t="e">
        <f>IF(OR(#REF!="",AT805=""),"",ROUND(#REF!/10^3*AT805,3))</f>
        <v>#REF!</v>
      </c>
      <c r="AV805" s="201" t="e">
        <f>IF(#REF!&gt;0,#REF!*#REF!/1000,"")</f>
        <v>#REF!</v>
      </c>
      <c r="AW805" s="201" t="e">
        <f>IF(#REF!&gt;0,#REF!*#REF!/1000,"")</f>
        <v>#REF!</v>
      </c>
      <c r="AX805" s="74" t="e">
        <f t="shared" si="147"/>
        <v>#REF!</v>
      </c>
      <c r="AY805" s="74" t="e">
        <f t="shared" si="148"/>
        <v>#REF!</v>
      </c>
      <c r="AZ805" s="201" t="e">
        <f>IF(ISNA(AX805),"",AX805*#REF!)</f>
        <v>#REF!</v>
      </c>
      <c r="BA805" s="201" t="e">
        <f>IF(ISNA(AY805),"",AY805*#REF!)</f>
        <v>#REF!</v>
      </c>
      <c r="BB805" s="78" t="e">
        <f>IF(#REF!&gt;0,DQ$40,"")</f>
        <v>#REF!</v>
      </c>
      <c r="BC805" s="99"/>
      <c r="BD805" s="650"/>
      <c r="BE805" s="652" t="e">
        <f>IF(OR(#REF!="",F805=""),"",ROUND(#REF!/10^3*F805,3))</f>
        <v>#REF!</v>
      </c>
      <c r="BF805" s="412" t="e">
        <f>IF(#REF!&gt;0,#REF!*#REF!/1000,"")</f>
        <v>#REF!</v>
      </c>
      <c r="BG805" s="412" t="e">
        <f>IF(#REF!&gt;0,#REF!*#REF!/1000,"")</f>
        <v>#REF!</v>
      </c>
      <c r="BH805" s="413" t="e">
        <f>IF(OR(#REF!="●",#REF!="●",#REF!="●",#REF!="●"),"",IF(#REF!="","",#REF!))</f>
        <v>#REF!</v>
      </c>
      <c r="BI805" s="413" t="e">
        <f>IF(OR(#REF!="●",#REF!="●",#REF!="●",#REF!="●"),"",IF(#REF!="","",#REF!))</f>
        <v>#REF!</v>
      </c>
      <c r="BJ805" s="412" t="e">
        <f>IF(ISNA(L805),"",L805*#REF!)</f>
        <v>#REF!</v>
      </c>
      <c r="BK805" s="412" t="e">
        <f>IF(ISNA(M805),"",M805*#REF!)</f>
        <v>#REF!</v>
      </c>
      <c r="BL805" s="415" t="e">
        <f>IF(#REF!&gt;0,DQ$6,"")</f>
        <v>#REF!</v>
      </c>
      <c r="BM805" s="361" t="e">
        <f>IF(#REF!="","",VLOOKUP(#REF!,#REF!,7,0))</f>
        <v>#REF!</v>
      </c>
      <c r="BN805" s="201" t="e">
        <f>IF(OR(#REF!="",BM805=""),"",ROUND(#REF!/10^3*BM805,3))</f>
        <v>#REF!</v>
      </c>
      <c r="BO805" s="201" t="e">
        <f>IF(#REF!&gt;0,#REF!*#REF!/1000,"")</f>
        <v>#REF!</v>
      </c>
      <c r="BP805" s="201" t="e">
        <f>IF(#REF!&gt;0,#REF!*#REF!/1000,"")</f>
        <v>#REF!</v>
      </c>
      <c r="BQ805" s="74" t="e">
        <f t="shared" si="149"/>
        <v>#REF!</v>
      </c>
      <c r="BR805" s="74" t="e">
        <f t="shared" si="150"/>
        <v>#REF!</v>
      </c>
      <c r="BS805" s="201" t="e">
        <f>IF(ISNA(BQ805),"",BQ805*#REF!)</f>
        <v>#REF!</v>
      </c>
      <c r="BT805" s="201" t="e">
        <f>IF(ISNA(BR805),"",BR805*#REF!)</f>
        <v>#REF!</v>
      </c>
      <c r="BU805" s="78" t="e">
        <f>IF(#REF!&gt;0,DQ$57,"")</f>
        <v>#REF!</v>
      </c>
      <c r="BV805" s="99"/>
      <c r="BW805" s="411"/>
      <c r="BX805" s="412" t="e">
        <f>IF(OR(#REF!="",F805=""),"",ROUND(#REF!/10^3*F805,3))</f>
        <v>#REF!</v>
      </c>
      <c r="BY805" s="412" t="e">
        <f>IF(#REF!&gt;0,#REF!*#REF!/1000,"")</f>
        <v>#REF!</v>
      </c>
      <c r="BZ805" s="412" t="e">
        <f>IF(#REF!&gt;0,#REF!*#REF!/1000,"")</f>
        <v>#REF!</v>
      </c>
      <c r="CA805" s="413" t="e">
        <f>IF(OR(#REF!="●",#REF!="●",#REF!="●",#REF!="●",#REF!="●"),"",IF(#REF!="","",#REF!))</f>
        <v>#REF!</v>
      </c>
      <c r="CB805" s="413" t="e">
        <f>IF(OR(#REF!="●",#REF!="●",#REF!="●",#REF!="●",#REF!="●"),"",IF(#REF!="","",#REF!))</f>
        <v>#REF!</v>
      </c>
      <c r="CC805" s="412" t="e">
        <f>IF(ISNA(L805),"",L805*#REF!)</f>
        <v>#REF!</v>
      </c>
      <c r="CD805" s="412" t="e">
        <f>IF(ISNA(M805),"",M805*#REF!)</f>
        <v>#REF!</v>
      </c>
      <c r="CE805" s="415" t="e">
        <f>IF(#REF!&gt;0,DQ$6,"")</f>
        <v>#REF!</v>
      </c>
      <c r="CF805" s="361" t="e">
        <f>IF(#REF!="","",VLOOKUP(#REF!,#REF!,7,0))</f>
        <v>#REF!</v>
      </c>
      <c r="CG805" s="201" t="e">
        <f>IF(OR(#REF!="",CF805=""),"",ROUND(#REF!/10^3*CF805,3))</f>
        <v>#REF!</v>
      </c>
      <c r="CH805" s="201" t="e">
        <f>IF(#REF!&gt;0,#REF!*#REF!/1000,"")</f>
        <v>#REF!</v>
      </c>
      <c r="CI805" s="201" t="e">
        <f>IF(#REF!&gt;0,#REF!*#REF!/1000,"")</f>
        <v>#REF!</v>
      </c>
      <c r="CJ805" s="74" t="e">
        <f t="shared" si="151"/>
        <v>#REF!</v>
      </c>
      <c r="CK805" s="74" t="e">
        <f t="shared" si="152"/>
        <v>#REF!</v>
      </c>
      <c r="CL805" s="201" t="e">
        <f>IF(ISNA(CJ805),"",CJ805*#REF!)</f>
        <v>#REF!</v>
      </c>
      <c r="CM805" s="201" t="e">
        <f>IF(ISNA(CK805),"",CK805*#REF!)</f>
        <v>#REF!</v>
      </c>
      <c r="CN805" s="101" t="e">
        <f>IF(#REF!&gt;0,DQ$57,"")</f>
        <v>#REF!</v>
      </c>
      <c r="CO805" s="84"/>
      <c r="CP805" s="2"/>
      <c r="CQ805" s="2"/>
      <c r="CR805" s="2"/>
      <c r="CS805" s="2"/>
      <c r="CT805" s="2"/>
      <c r="CU805" s="2"/>
      <c r="CV805" s="2"/>
      <c r="CX805" s="2"/>
      <c r="CY805" s="2"/>
      <c r="CZ805" s="2"/>
      <c r="DA805" s="2"/>
      <c r="DB805" s="2"/>
      <c r="DC805" s="2"/>
      <c r="DD805" s="2"/>
      <c r="DE805" s="2"/>
      <c r="DF805" s="2"/>
    </row>
    <row r="806" spans="2:110" ht="18" customHeight="1">
      <c r="B806" s="151" t="e">
        <f>IF(#REF!="","",VLOOKUP(#REF!,$CX$11:$DG$26,9,0))</f>
        <v>#REF!</v>
      </c>
      <c r="C806" s="64" t="e">
        <f>IF(#REF!="",0,VLOOKUP(#REF!,$CP$11:$CQ$16,2,0))</f>
        <v>#REF!</v>
      </c>
      <c r="D806" s="65" t="e">
        <f>IF(#REF!="",0,VLOOKUP(#REF!,$CX$11:$CY$26,2,0))</f>
        <v>#REF!</v>
      </c>
      <c r="E806" s="152" t="e">
        <f t="shared" si="142"/>
        <v>#REF!</v>
      </c>
      <c r="F806" s="155" t="e">
        <f>IF(#REF!="","",VLOOKUP(#REF!,#REF!,7,0))</f>
        <v>#REF!</v>
      </c>
      <c r="G806" s="201" t="e">
        <f>IF(OR(#REF!="",F806=""),"",ROUND(#REF!/10^3*F806,3))</f>
        <v>#REF!</v>
      </c>
      <c r="H806" s="201" t="e">
        <f>IF(#REF!&gt;0,#REF!*#REF!/1000,"")</f>
        <v>#REF!</v>
      </c>
      <c r="I806" s="201" t="e">
        <f>IF(#REF!&gt;0,#REF!*#REF!/1000,"")</f>
        <v>#REF!</v>
      </c>
      <c r="J806" s="51" t="e">
        <f>IF(#REF!="●","",IF(#REF!="","",#REF!))</f>
        <v>#REF!</v>
      </c>
      <c r="K806" s="51" t="e">
        <f>IF(#REF!="●","",IF(#REF!="","",#REF!))</f>
        <v>#REF!</v>
      </c>
      <c r="L806" s="74" t="e">
        <f t="shared" si="143"/>
        <v>#REF!</v>
      </c>
      <c r="M806" s="74" t="e">
        <f t="shared" si="144"/>
        <v>#REF!</v>
      </c>
      <c r="N806" s="201" t="e">
        <f>IF(ISNA(L806),"",L806*#REF!)</f>
        <v>#REF!</v>
      </c>
      <c r="O806" s="201" t="e">
        <f>IF(ISNA(M806),"",M806*#REF!)</f>
        <v>#REF!</v>
      </c>
      <c r="P806" s="78" t="e">
        <f>IF(#REF!&gt;0,DQ$6,"")</f>
        <v>#REF!</v>
      </c>
      <c r="Q806" s="99"/>
      <c r="R806" s="411"/>
      <c r="S806" s="412" t="e">
        <f>IF(OR(#REF!="",F806=""),"",ROUND(#REF!/10^3*F806,3))</f>
        <v>#REF!</v>
      </c>
      <c r="T806" s="412" t="e">
        <f>IF(#REF!&gt;0,#REF!*#REF!/1000,"")</f>
        <v>#REF!</v>
      </c>
      <c r="U806" s="412" t="e">
        <f>IF(#REF!&gt;0,#REF!*#REF!/1000,"")</f>
        <v>#REF!</v>
      </c>
      <c r="V806" s="413" t="e">
        <f>IF(OR(#REF!="●",#REF!="●"),"",IF(#REF!="","",#REF!))</f>
        <v>#REF!</v>
      </c>
      <c r="W806" s="413" t="e">
        <f>IF(OR(#REF!="●",#REF!="●"),"",IF(#REF!="","",#REF!))</f>
        <v>#REF!</v>
      </c>
      <c r="X806" s="412" t="e">
        <f>IF(ISNA(L806),"",L806*#REF!)</f>
        <v>#REF!</v>
      </c>
      <c r="Y806" s="412" t="e">
        <f>IF(ISNA(M806),"",M806*#REF!)</f>
        <v>#REF!</v>
      </c>
      <c r="Z806" s="414" t="e">
        <f>IF(#REF!&gt;0,DQ$6,"")</f>
        <v>#REF!</v>
      </c>
      <c r="AA806" s="95" t="e">
        <f>IF(#REF!="","",VLOOKUP(#REF!,#REF!,7,0))</f>
        <v>#REF!</v>
      </c>
      <c r="AB806" s="201" t="e">
        <f>IF(OR(#REF!="",AA806=""),"",ROUND(#REF!/10^3*AA806,3))</f>
        <v>#REF!</v>
      </c>
      <c r="AC806" s="201" t="e">
        <f>IF(#REF!&gt;0,#REF!*#REF!/1000,"")</f>
        <v>#REF!</v>
      </c>
      <c r="AD806" s="201" t="e">
        <f>IF(#REF!&gt;0,#REF!*#REF!/1000,"")</f>
        <v>#REF!</v>
      </c>
      <c r="AE806" s="74" t="e">
        <f t="shared" si="145"/>
        <v>#REF!</v>
      </c>
      <c r="AF806" s="74" t="e">
        <f t="shared" si="146"/>
        <v>#REF!</v>
      </c>
      <c r="AG806" s="201" t="e">
        <f>IF(ISNA(AE806),"",AE806*#REF!)</f>
        <v>#REF!</v>
      </c>
      <c r="AH806" s="201" t="e">
        <f>IF(ISNA(AF806),"",AF806*#REF!)</f>
        <v>#REF!</v>
      </c>
      <c r="AI806" s="78" t="e">
        <f>IF(#REF!&gt;0,DQ$23,"")</f>
        <v>#REF!</v>
      </c>
      <c r="AJ806" s="99"/>
      <c r="AK806" s="411"/>
      <c r="AL806" s="412" t="e">
        <f>IF(OR(#REF!="",F806=""),"",ROUND(#REF!/10^3*F806,3))</f>
        <v>#REF!</v>
      </c>
      <c r="AM806" s="412" t="e">
        <f>IF(#REF!&gt;0,#REF!*#REF!/1000,"")</f>
        <v>#REF!</v>
      </c>
      <c r="AN806" s="412" t="e">
        <f>IF(#REF!&gt;0,#REF!*#REF!/1000,"")</f>
        <v>#REF!</v>
      </c>
      <c r="AO806" s="413" t="e">
        <f>IF(OR(#REF!="●",#REF!="●",#REF!="●"),"",IF(#REF!="","",#REF!))</f>
        <v>#REF!</v>
      </c>
      <c r="AP806" s="413" t="e">
        <f>IF(OR(#REF!="●",#REF!="●",#REF!="●"),"",IF(#REF!="","",#REF!))</f>
        <v>#REF!</v>
      </c>
      <c r="AQ806" s="412" t="e">
        <f>IF(ISNA(L806),"",L806*#REF!)</f>
        <v>#REF!</v>
      </c>
      <c r="AR806" s="412" t="e">
        <f>IF(ISNA(M806),"",M806*#REF!)</f>
        <v>#REF!</v>
      </c>
      <c r="AS806" s="414" t="e">
        <f>IF(#REF!&gt;0,DQ$6,"")</f>
        <v>#REF!</v>
      </c>
      <c r="AT806" s="95" t="e">
        <f>IF(#REF!="","",VLOOKUP(#REF!,#REF!,7,0))</f>
        <v>#REF!</v>
      </c>
      <c r="AU806" s="201" t="e">
        <f>IF(OR(#REF!="",AT806=""),"",ROUND(#REF!/10^3*AT806,3))</f>
        <v>#REF!</v>
      </c>
      <c r="AV806" s="201" t="e">
        <f>IF(#REF!&gt;0,#REF!*#REF!/1000,"")</f>
        <v>#REF!</v>
      </c>
      <c r="AW806" s="201" t="e">
        <f>IF(#REF!&gt;0,#REF!*#REF!/1000,"")</f>
        <v>#REF!</v>
      </c>
      <c r="AX806" s="74" t="e">
        <f t="shared" si="147"/>
        <v>#REF!</v>
      </c>
      <c r="AY806" s="74" t="e">
        <f t="shared" si="148"/>
        <v>#REF!</v>
      </c>
      <c r="AZ806" s="201" t="e">
        <f>IF(ISNA(AX806),"",AX806*#REF!)</f>
        <v>#REF!</v>
      </c>
      <c r="BA806" s="201" t="e">
        <f>IF(ISNA(AY806),"",AY806*#REF!)</f>
        <v>#REF!</v>
      </c>
      <c r="BB806" s="78" t="e">
        <f>IF(#REF!&gt;0,DQ$40,"")</f>
        <v>#REF!</v>
      </c>
      <c r="BC806" s="99"/>
      <c r="BD806" s="650"/>
      <c r="BE806" s="652" t="e">
        <f>IF(OR(#REF!="",F806=""),"",ROUND(#REF!/10^3*F806,3))</f>
        <v>#REF!</v>
      </c>
      <c r="BF806" s="412" t="e">
        <f>IF(#REF!&gt;0,#REF!*#REF!/1000,"")</f>
        <v>#REF!</v>
      </c>
      <c r="BG806" s="412" t="e">
        <f>IF(#REF!&gt;0,#REF!*#REF!/1000,"")</f>
        <v>#REF!</v>
      </c>
      <c r="BH806" s="413" t="e">
        <f>IF(OR(#REF!="●",#REF!="●",#REF!="●",#REF!="●"),"",IF(#REF!="","",#REF!))</f>
        <v>#REF!</v>
      </c>
      <c r="BI806" s="413" t="e">
        <f>IF(OR(#REF!="●",#REF!="●",#REF!="●",#REF!="●"),"",IF(#REF!="","",#REF!))</f>
        <v>#REF!</v>
      </c>
      <c r="BJ806" s="412" t="e">
        <f>IF(ISNA(L806),"",L806*#REF!)</f>
        <v>#REF!</v>
      </c>
      <c r="BK806" s="412" t="e">
        <f>IF(ISNA(M806),"",M806*#REF!)</f>
        <v>#REF!</v>
      </c>
      <c r="BL806" s="415" t="e">
        <f>IF(#REF!&gt;0,DQ$6,"")</f>
        <v>#REF!</v>
      </c>
      <c r="BM806" s="361" t="e">
        <f>IF(#REF!="","",VLOOKUP(#REF!,#REF!,7,0))</f>
        <v>#REF!</v>
      </c>
      <c r="BN806" s="201" t="e">
        <f>IF(OR(#REF!="",BM806=""),"",ROUND(#REF!/10^3*BM806,3))</f>
        <v>#REF!</v>
      </c>
      <c r="BO806" s="201" t="e">
        <f>IF(#REF!&gt;0,#REF!*#REF!/1000,"")</f>
        <v>#REF!</v>
      </c>
      <c r="BP806" s="201" t="e">
        <f>IF(#REF!&gt;0,#REF!*#REF!/1000,"")</f>
        <v>#REF!</v>
      </c>
      <c r="BQ806" s="74" t="e">
        <f t="shared" si="149"/>
        <v>#REF!</v>
      </c>
      <c r="BR806" s="74" t="e">
        <f t="shared" si="150"/>
        <v>#REF!</v>
      </c>
      <c r="BS806" s="201" t="e">
        <f>IF(ISNA(BQ806),"",BQ806*#REF!)</f>
        <v>#REF!</v>
      </c>
      <c r="BT806" s="201" t="e">
        <f>IF(ISNA(BR806),"",BR806*#REF!)</f>
        <v>#REF!</v>
      </c>
      <c r="BU806" s="78" t="e">
        <f>IF(#REF!&gt;0,DQ$57,"")</f>
        <v>#REF!</v>
      </c>
      <c r="BV806" s="99"/>
      <c r="BW806" s="411"/>
      <c r="BX806" s="412" t="e">
        <f>IF(OR(#REF!="",F806=""),"",ROUND(#REF!/10^3*F806,3))</f>
        <v>#REF!</v>
      </c>
      <c r="BY806" s="412" t="e">
        <f>IF(#REF!&gt;0,#REF!*#REF!/1000,"")</f>
        <v>#REF!</v>
      </c>
      <c r="BZ806" s="412" t="e">
        <f>IF(#REF!&gt;0,#REF!*#REF!/1000,"")</f>
        <v>#REF!</v>
      </c>
      <c r="CA806" s="413" t="e">
        <f>IF(OR(#REF!="●",#REF!="●",#REF!="●",#REF!="●",#REF!="●"),"",IF(#REF!="","",#REF!))</f>
        <v>#REF!</v>
      </c>
      <c r="CB806" s="413" t="e">
        <f>IF(OR(#REF!="●",#REF!="●",#REF!="●",#REF!="●",#REF!="●"),"",IF(#REF!="","",#REF!))</f>
        <v>#REF!</v>
      </c>
      <c r="CC806" s="412" t="e">
        <f>IF(ISNA(L806),"",L806*#REF!)</f>
        <v>#REF!</v>
      </c>
      <c r="CD806" s="412" t="e">
        <f>IF(ISNA(M806),"",M806*#REF!)</f>
        <v>#REF!</v>
      </c>
      <c r="CE806" s="415" t="e">
        <f>IF(#REF!&gt;0,DQ$6,"")</f>
        <v>#REF!</v>
      </c>
      <c r="CF806" s="361" t="e">
        <f>IF(#REF!="","",VLOOKUP(#REF!,#REF!,7,0))</f>
        <v>#REF!</v>
      </c>
      <c r="CG806" s="201" t="e">
        <f>IF(OR(#REF!="",CF806=""),"",ROUND(#REF!/10^3*CF806,3))</f>
        <v>#REF!</v>
      </c>
      <c r="CH806" s="201" t="e">
        <f>IF(#REF!&gt;0,#REF!*#REF!/1000,"")</f>
        <v>#REF!</v>
      </c>
      <c r="CI806" s="201" t="e">
        <f>IF(#REF!&gt;0,#REF!*#REF!/1000,"")</f>
        <v>#REF!</v>
      </c>
      <c r="CJ806" s="74" t="e">
        <f t="shared" si="151"/>
        <v>#REF!</v>
      </c>
      <c r="CK806" s="74" t="e">
        <f t="shared" si="152"/>
        <v>#REF!</v>
      </c>
      <c r="CL806" s="201" t="e">
        <f>IF(ISNA(CJ806),"",CJ806*#REF!)</f>
        <v>#REF!</v>
      </c>
      <c r="CM806" s="201" t="e">
        <f>IF(ISNA(CK806),"",CK806*#REF!)</f>
        <v>#REF!</v>
      </c>
      <c r="CN806" s="101" t="e">
        <f>IF(#REF!&gt;0,DQ$57,"")</f>
        <v>#REF!</v>
      </c>
      <c r="CO806" s="84"/>
      <c r="CP806" s="2"/>
      <c r="CQ806" s="2"/>
      <c r="CR806" s="2"/>
      <c r="CS806" s="2"/>
      <c r="CT806" s="2"/>
      <c r="CU806" s="2"/>
      <c r="CV806" s="2"/>
      <c r="CX806" s="2"/>
      <c r="CY806" s="2"/>
      <c r="CZ806" s="2"/>
      <c r="DA806" s="2"/>
      <c r="DB806" s="2"/>
      <c r="DC806" s="2"/>
      <c r="DD806" s="2"/>
      <c r="DE806" s="2"/>
      <c r="DF806" s="2"/>
    </row>
    <row r="807" spans="2:110" ht="18" customHeight="1">
      <c r="B807" s="151" t="e">
        <f>IF(#REF!="","",VLOOKUP(#REF!,$CX$11:$DG$26,9,0))</f>
        <v>#REF!</v>
      </c>
      <c r="C807" s="64" t="e">
        <f>IF(#REF!="",0,VLOOKUP(#REF!,$CP$11:$CQ$16,2,0))</f>
        <v>#REF!</v>
      </c>
      <c r="D807" s="65" t="e">
        <f>IF(#REF!="",0,VLOOKUP(#REF!,$CX$11:$CY$26,2,0))</f>
        <v>#REF!</v>
      </c>
      <c r="E807" s="152" t="e">
        <f t="shared" si="142"/>
        <v>#REF!</v>
      </c>
      <c r="F807" s="155" t="e">
        <f>IF(#REF!="","",VLOOKUP(#REF!,#REF!,7,0))</f>
        <v>#REF!</v>
      </c>
      <c r="G807" s="201" t="e">
        <f>IF(OR(#REF!="",F807=""),"",ROUND(#REF!/10^3*F807,3))</f>
        <v>#REF!</v>
      </c>
      <c r="H807" s="201" t="e">
        <f>IF(#REF!&gt;0,#REF!*#REF!/1000,"")</f>
        <v>#REF!</v>
      </c>
      <c r="I807" s="201" t="e">
        <f>IF(#REF!&gt;0,#REF!*#REF!/1000,"")</f>
        <v>#REF!</v>
      </c>
      <c r="J807" s="51" t="e">
        <f>IF(#REF!="●","",IF(#REF!="","",#REF!))</f>
        <v>#REF!</v>
      </c>
      <c r="K807" s="51" t="e">
        <f>IF(#REF!="●","",IF(#REF!="","",#REF!))</f>
        <v>#REF!</v>
      </c>
      <c r="L807" s="74" t="e">
        <f t="shared" si="143"/>
        <v>#REF!</v>
      </c>
      <c r="M807" s="74" t="e">
        <f t="shared" si="144"/>
        <v>#REF!</v>
      </c>
      <c r="N807" s="201" t="e">
        <f>IF(ISNA(L807),"",L807*#REF!)</f>
        <v>#REF!</v>
      </c>
      <c r="O807" s="201" t="e">
        <f>IF(ISNA(M807),"",M807*#REF!)</f>
        <v>#REF!</v>
      </c>
      <c r="P807" s="78" t="e">
        <f>IF(#REF!&gt;0,DQ$6,"")</f>
        <v>#REF!</v>
      </c>
      <c r="Q807" s="99"/>
      <c r="R807" s="411"/>
      <c r="S807" s="412" t="e">
        <f>IF(OR(#REF!="",F807=""),"",ROUND(#REF!/10^3*F807,3))</f>
        <v>#REF!</v>
      </c>
      <c r="T807" s="412" t="e">
        <f>IF(#REF!&gt;0,#REF!*#REF!/1000,"")</f>
        <v>#REF!</v>
      </c>
      <c r="U807" s="412" t="e">
        <f>IF(#REF!&gt;0,#REF!*#REF!/1000,"")</f>
        <v>#REF!</v>
      </c>
      <c r="V807" s="413" t="e">
        <f>IF(OR(#REF!="●",#REF!="●"),"",IF(#REF!="","",#REF!))</f>
        <v>#REF!</v>
      </c>
      <c r="W807" s="413" t="e">
        <f>IF(OR(#REF!="●",#REF!="●"),"",IF(#REF!="","",#REF!))</f>
        <v>#REF!</v>
      </c>
      <c r="X807" s="412" t="e">
        <f>IF(ISNA(L807),"",L807*#REF!)</f>
        <v>#REF!</v>
      </c>
      <c r="Y807" s="412" t="e">
        <f>IF(ISNA(M807),"",M807*#REF!)</f>
        <v>#REF!</v>
      </c>
      <c r="Z807" s="414" t="e">
        <f>IF(#REF!&gt;0,DQ$6,"")</f>
        <v>#REF!</v>
      </c>
      <c r="AA807" s="95" t="e">
        <f>IF(#REF!="","",VLOOKUP(#REF!,#REF!,7,0))</f>
        <v>#REF!</v>
      </c>
      <c r="AB807" s="201" t="e">
        <f>IF(OR(#REF!="",AA807=""),"",ROUND(#REF!/10^3*AA807,3))</f>
        <v>#REF!</v>
      </c>
      <c r="AC807" s="201" t="e">
        <f>IF(#REF!&gt;0,#REF!*#REF!/1000,"")</f>
        <v>#REF!</v>
      </c>
      <c r="AD807" s="201" t="e">
        <f>IF(#REF!&gt;0,#REF!*#REF!/1000,"")</f>
        <v>#REF!</v>
      </c>
      <c r="AE807" s="74" t="e">
        <f t="shared" si="145"/>
        <v>#REF!</v>
      </c>
      <c r="AF807" s="74" t="e">
        <f t="shared" si="146"/>
        <v>#REF!</v>
      </c>
      <c r="AG807" s="201" t="e">
        <f>IF(ISNA(AE807),"",AE807*#REF!)</f>
        <v>#REF!</v>
      </c>
      <c r="AH807" s="201" t="e">
        <f>IF(ISNA(AF807),"",AF807*#REF!)</f>
        <v>#REF!</v>
      </c>
      <c r="AI807" s="78" t="e">
        <f>IF(#REF!&gt;0,DQ$23,"")</f>
        <v>#REF!</v>
      </c>
      <c r="AJ807" s="99"/>
      <c r="AK807" s="411"/>
      <c r="AL807" s="412" t="e">
        <f>IF(OR(#REF!="",F807=""),"",ROUND(#REF!/10^3*F807,3))</f>
        <v>#REF!</v>
      </c>
      <c r="AM807" s="412" t="e">
        <f>IF(#REF!&gt;0,#REF!*#REF!/1000,"")</f>
        <v>#REF!</v>
      </c>
      <c r="AN807" s="412" t="e">
        <f>IF(#REF!&gt;0,#REF!*#REF!/1000,"")</f>
        <v>#REF!</v>
      </c>
      <c r="AO807" s="413" t="e">
        <f>IF(OR(#REF!="●",#REF!="●",#REF!="●"),"",IF(#REF!="","",#REF!))</f>
        <v>#REF!</v>
      </c>
      <c r="AP807" s="413" t="e">
        <f>IF(OR(#REF!="●",#REF!="●",#REF!="●"),"",IF(#REF!="","",#REF!))</f>
        <v>#REF!</v>
      </c>
      <c r="AQ807" s="412" t="e">
        <f>IF(ISNA(L807),"",L807*#REF!)</f>
        <v>#REF!</v>
      </c>
      <c r="AR807" s="412" t="e">
        <f>IF(ISNA(M807),"",M807*#REF!)</f>
        <v>#REF!</v>
      </c>
      <c r="AS807" s="414" t="e">
        <f>IF(#REF!&gt;0,DQ$6,"")</f>
        <v>#REF!</v>
      </c>
      <c r="AT807" s="95" t="e">
        <f>IF(#REF!="","",VLOOKUP(#REF!,#REF!,7,0))</f>
        <v>#REF!</v>
      </c>
      <c r="AU807" s="201" t="e">
        <f>IF(OR(#REF!="",AT807=""),"",ROUND(#REF!/10^3*AT807,3))</f>
        <v>#REF!</v>
      </c>
      <c r="AV807" s="201" t="e">
        <f>IF(#REF!&gt;0,#REF!*#REF!/1000,"")</f>
        <v>#REF!</v>
      </c>
      <c r="AW807" s="201" t="e">
        <f>IF(#REF!&gt;0,#REF!*#REF!/1000,"")</f>
        <v>#REF!</v>
      </c>
      <c r="AX807" s="74" t="e">
        <f t="shared" si="147"/>
        <v>#REF!</v>
      </c>
      <c r="AY807" s="74" t="e">
        <f t="shared" si="148"/>
        <v>#REF!</v>
      </c>
      <c r="AZ807" s="201" t="e">
        <f>IF(ISNA(AX807),"",AX807*#REF!)</f>
        <v>#REF!</v>
      </c>
      <c r="BA807" s="201" t="e">
        <f>IF(ISNA(AY807),"",AY807*#REF!)</f>
        <v>#REF!</v>
      </c>
      <c r="BB807" s="78" t="e">
        <f>IF(#REF!&gt;0,DQ$40,"")</f>
        <v>#REF!</v>
      </c>
      <c r="BC807" s="99"/>
      <c r="BD807" s="650"/>
      <c r="BE807" s="652" t="e">
        <f>IF(OR(#REF!="",F807=""),"",ROUND(#REF!/10^3*F807,3))</f>
        <v>#REF!</v>
      </c>
      <c r="BF807" s="412" t="e">
        <f>IF(#REF!&gt;0,#REF!*#REF!/1000,"")</f>
        <v>#REF!</v>
      </c>
      <c r="BG807" s="412" t="e">
        <f>IF(#REF!&gt;0,#REF!*#REF!/1000,"")</f>
        <v>#REF!</v>
      </c>
      <c r="BH807" s="413" t="e">
        <f>IF(OR(#REF!="●",#REF!="●",#REF!="●",#REF!="●"),"",IF(#REF!="","",#REF!))</f>
        <v>#REF!</v>
      </c>
      <c r="BI807" s="413" t="e">
        <f>IF(OR(#REF!="●",#REF!="●",#REF!="●",#REF!="●"),"",IF(#REF!="","",#REF!))</f>
        <v>#REF!</v>
      </c>
      <c r="BJ807" s="412" t="e">
        <f>IF(ISNA(L807),"",L807*#REF!)</f>
        <v>#REF!</v>
      </c>
      <c r="BK807" s="412" t="e">
        <f>IF(ISNA(M807),"",M807*#REF!)</f>
        <v>#REF!</v>
      </c>
      <c r="BL807" s="415" t="e">
        <f>IF(#REF!&gt;0,DQ$6,"")</f>
        <v>#REF!</v>
      </c>
      <c r="BM807" s="361" t="e">
        <f>IF(#REF!="","",VLOOKUP(#REF!,#REF!,7,0))</f>
        <v>#REF!</v>
      </c>
      <c r="BN807" s="201" t="e">
        <f>IF(OR(#REF!="",BM807=""),"",ROUND(#REF!/10^3*BM807,3))</f>
        <v>#REF!</v>
      </c>
      <c r="BO807" s="201" t="e">
        <f>IF(#REF!&gt;0,#REF!*#REF!/1000,"")</f>
        <v>#REF!</v>
      </c>
      <c r="BP807" s="201" t="e">
        <f>IF(#REF!&gt;0,#REF!*#REF!/1000,"")</f>
        <v>#REF!</v>
      </c>
      <c r="BQ807" s="74" t="e">
        <f t="shared" si="149"/>
        <v>#REF!</v>
      </c>
      <c r="BR807" s="74" t="e">
        <f t="shared" si="150"/>
        <v>#REF!</v>
      </c>
      <c r="BS807" s="201" t="e">
        <f>IF(ISNA(BQ807),"",BQ807*#REF!)</f>
        <v>#REF!</v>
      </c>
      <c r="BT807" s="201" t="e">
        <f>IF(ISNA(BR807),"",BR807*#REF!)</f>
        <v>#REF!</v>
      </c>
      <c r="BU807" s="78" t="e">
        <f>IF(#REF!&gt;0,DQ$57,"")</f>
        <v>#REF!</v>
      </c>
      <c r="BV807" s="99"/>
      <c r="BW807" s="411"/>
      <c r="BX807" s="412" t="e">
        <f>IF(OR(#REF!="",F807=""),"",ROUND(#REF!/10^3*F807,3))</f>
        <v>#REF!</v>
      </c>
      <c r="BY807" s="412" t="e">
        <f>IF(#REF!&gt;0,#REF!*#REF!/1000,"")</f>
        <v>#REF!</v>
      </c>
      <c r="BZ807" s="412" t="e">
        <f>IF(#REF!&gt;0,#REF!*#REF!/1000,"")</f>
        <v>#REF!</v>
      </c>
      <c r="CA807" s="413" t="e">
        <f>IF(OR(#REF!="●",#REF!="●",#REF!="●",#REF!="●",#REF!="●"),"",IF(#REF!="","",#REF!))</f>
        <v>#REF!</v>
      </c>
      <c r="CB807" s="413" t="e">
        <f>IF(OR(#REF!="●",#REF!="●",#REF!="●",#REF!="●",#REF!="●"),"",IF(#REF!="","",#REF!))</f>
        <v>#REF!</v>
      </c>
      <c r="CC807" s="412" t="e">
        <f>IF(ISNA(L807),"",L807*#REF!)</f>
        <v>#REF!</v>
      </c>
      <c r="CD807" s="412" t="e">
        <f>IF(ISNA(M807),"",M807*#REF!)</f>
        <v>#REF!</v>
      </c>
      <c r="CE807" s="415" t="e">
        <f>IF(#REF!&gt;0,DQ$6,"")</f>
        <v>#REF!</v>
      </c>
      <c r="CF807" s="361" t="e">
        <f>IF(#REF!="","",VLOOKUP(#REF!,#REF!,7,0))</f>
        <v>#REF!</v>
      </c>
      <c r="CG807" s="201" t="e">
        <f>IF(OR(#REF!="",CF807=""),"",ROUND(#REF!/10^3*CF807,3))</f>
        <v>#REF!</v>
      </c>
      <c r="CH807" s="201" t="e">
        <f>IF(#REF!&gt;0,#REF!*#REF!/1000,"")</f>
        <v>#REF!</v>
      </c>
      <c r="CI807" s="201" t="e">
        <f>IF(#REF!&gt;0,#REF!*#REF!/1000,"")</f>
        <v>#REF!</v>
      </c>
      <c r="CJ807" s="74" t="e">
        <f t="shared" si="151"/>
        <v>#REF!</v>
      </c>
      <c r="CK807" s="74" t="e">
        <f t="shared" si="152"/>
        <v>#REF!</v>
      </c>
      <c r="CL807" s="201" t="e">
        <f>IF(ISNA(CJ807),"",CJ807*#REF!)</f>
        <v>#REF!</v>
      </c>
      <c r="CM807" s="201" t="e">
        <f>IF(ISNA(CK807),"",CK807*#REF!)</f>
        <v>#REF!</v>
      </c>
      <c r="CN807" s="101" t="e">
        <f>IF(#REF!&gt;0,DQ$57,"")</f>
        <v>#REF!</v>
      </c>
      <c r="CO807" s="84"/>
      <c r="CP807" s="2"/>
      <c r="CQ807" s="2"/>
      <c r="CR807" s="2"/>
      <c r="CS807" s="2"/>
      <c r="CT807" s="2"/>
      <c r="CU807" s="2"/>
      <c r="CV807" s="2"/>
      <c r="CX807" s="2"/>
      <c r="CY807" s="2"/>
      <c r="CZ807" s="2"/>
      <c r="DA807" s="2"/>
      <c r="DB807" s="2"/>
      <c r="DC807" s="2"/>
      <c r="DD807" s="2"/>
      <c r="DE807" s="2"/>
      <c r="DF807" s="2"/>
    </row>
    <row r="808" spans="2:110" ht="18" customHeight="1">
      <c r="B808" s="151" t="e">
        <f>IF(#REF!="","",VLOOKUP(#REF!,$CX$11:$DG$26,9,0))</f>
        <v>#REF!</v>
      </c>
      <c r="C808" s="64" t="e">
        <f>IF(#REF!="",0,VLOOKUP(#REF!,$CP$11:$CQ$16,2,0))</f>
        <v>#REF!</v>
      </c>
      <c r="D808" s="65" t="e">
        <f>IF(#REF!="",0,VLOOKUP(#REF!,$CX$11:$CY$26,2,0))</f>
        <v>#REF!</v>
      </c>
      <c r="E808" s="152" t="e">
        <f t="shared" si="142"/>
        <v>#REF!</v>
      </c>
      <c r="F808" s="155" t="e">
        <f>IF(#REF!="","",VLOOKUP(#REF!,#REF!,7,0))</f>
        <v>#REF!</v>
      </c>
      <c r="G808" s="201" t="e">
        <f>IF(OR(#REF!="",F808=""),"",ROUND(#REF!/10^3*F808,3))</f>
        <v>#REF!</v>
      </c>
      <c r="H808" s="201" t="e">
        <f>IF(#REF!&gt;0,#REF!*#REF!/1000,"")</f>
        <v>#REF!</v>
      </c>
      <c r="I808" s="201" t="e">
        <f>IF(#REF!&gt;0,#REF!*#REF!/1000,"")</f>
        <v>#REF!</v>
      </c>
      <c r="J808" s="51" t="e">
        <f>IF(#REF!="●","",IF(#REF!="","",#REF!))</f>
        <v>#REF!</v>
      </c>
      <c r="K808" s="51" t="e">
        <f>IF(#REF!="●","",IF(#REF!="","",#REF!))</f>
        <v>#REF!</v>
      </c>
      <c r="L808" s="74" t="e">
        <f t="shared" si="143"/>
        <v>#REF!</v>
      </c>
      <c r="M808" s="74" t="e">
        <f t="shared" si="144"/>
        <v>#REF!</v>
      </c>
      <c r="N808" s="201" t="e">
        <f>IF(ISNA(L808),"",L808*#REF!)</f>
        <v>#REF!</v>
      </c>
      <c r="O808" s="201" t="e">
        <f>IF(ISNA(M808),"",M808*#REF!)</f>
        <v>#REF!</v>
      </c>
      <c r="P808" s="78" t="e">
        <f>IF(#REF!&gt;0,DQ$6,"")</f>
        <v>#REF!</v>
      </c>
      <c r="Q808" s="99"/>
      <c r="R808" s="411"/>
      <c r="S808" s="412" t="e">
        <f>IF(OR(#REF!="",F808=""),"",ROUND(#REF!/10^3*F808,3))</f>
        <v>#REF!</v>
      </c>
      <c r="T808" s="412" t="e">
        <f>IF(#REF!&gt;0,#REF!*#REF!/1000,"")</f>
        <v>#REF!</v>
      </c>
      <c r="U808" s="412" t="e">
        <f>IF(#REF!&gt;0,#REF!*#REF!/1000,"")</f>
        <v>#REF!</v>
      </c>
      <c r="V808" s="413" t="e">
        <f>IF(OR(#REF!="●",#REF!="●"),"",IF(#REF!="","",#REF!))</f>
        <v>#REF!</v>
      </c>
      <c r="W808" s="413" t="e">
        <f>IF(OR(#REF!="●",#REF!="●"),"",IF(#REF!="","",#REF!))</f>
        <v>#REF!</v>
      </c>
      <c r="X808" s="412" t="e">
        <f>IF(ISNA(L808),"",L808*#REF!)</f>
        <v>#REF!</v>
      </c>
      <c r="Y808" s="412" t="e">
        <f>IF(ISNA(M808),"",M808*#REF!)</f>
        <v>#REF!</v>
      </c>
      <c r="Z808" s="414" t="e">
        <f>IF(#REF!&gt;0,DQ$6,"")</f>
        <v>#REF!</v>
      </c>
      <c r="AA808" s="95" t="e">
        <f>IF(#REF!="","",VLOOKUP(#REF!,#REF!,7,0))</f>
        <v>#REF!</v>
      </c>
      <c r="AB808" s="201" t="e">
        <f>IF(OR(#REF!="",AA808=""),"",ROUND(#REF!/10^3*AA808,3))</f>
        <v>#REF!</v>
      </c>
      <c r="AC808" s="201" t="e">
        <f>IF(#REF!&gt;0,#REF!*#REF!/1000,"")</f>
        <v>#REF!</v>
      </c>
      <c r="AD808" s="201" t="e">
        <f>IF(#REF!&gt;0,#REF!*#REF!/1000,"")</f>
        <v>#REF!</v>
      </c>
      <c r="AE808" s="74" t="e">
        <f t="shared" si="145"/>
        <v>#REF!</v>
      </c>
      <c r="AF808" s="74" t="e">
        <f t="shared" si="146"/>
        <v>#REF!</v>
      </c>
      <c r="AG808" s="201" t="e">
        <f>IF(ISNA(AE808),"",AE808*#REF!)</f>
        <v>#REF!</v>
      </c>
      <c r="AH808" s="201" t="e">
        <f>IF(ISNA(AF808),"",AF808*#REF!)</f>
        <v>#REF!</v>
      </c>
      <c r="AI808" s="78" t="e">
        <f>IF(#REF!&gt;0,DQ$23,"")</f>
        <v>#REF!</v>
      </c>
      <c r="AJ808" s="99"/>
      <c r="AK808" s="411"/>
      <c r="AL808" s="412" t="e">
        <f>IF(OR(#REF!="",F808=""),"",ROUND(#REF!/10^3*F808,3))</f>
        <v>#REF!</v>
      </c>
      <c r="AM808" s="412" t="e">
        <f>IF(#REF!&gt;0,#REF!*#REF!/1000,"")</f>
        <v>#REF!</v>
      </c>
      <c r="AN808" s="412" t="e">
        <f>IF(#REF!&gt;0,#REF!*#REF!/1000,"")</f>
        <v>#REF!</v>
      </c>
      <c r="AO808" s="413" t="e">
        <f>IF(OR(#REF!="●",#REF!="●",#REF!="●"),"",IF(#REF!="","",#REF!))</f>
        <v>#REF!</v>
      </c>
      <c r="AP808" s="413" t="e">
        <f>IF(OR(#REF!="●",#REF!="●",#REF!="●"),"",IF(#REF!="","",#REF!))</f>
        <v>#REF!</v>
      </c>
      <c r="AQ808" s="412" t="e">
        <f>IF(ISNA(L808),"",L808*#REF!)</f>
        <v>#REF!</v>
      </c>
      <c r="AR808" s="412" t="e">
        <f>IF(ISNA(M808),"",M808*#REF!)</f>
        <v>#REF!</v>
      </c>
      <c r="AS808" s="414" t="e">
        <f>IF(#REF!&gt;0,DQ$6,"")</f>
        <v>#REF!</v>
      </c>
      <c r="AT808" s="95" t="e">
        <f>IF(#REF!="","",VLOOKUP(#REF!,#REF!,7,0))</f>
        <v>#REF!</v>
      </c>
      <c r="AU808" s="201" t="e">
        <f>IF(OR(#REF!="",AT808=""),"",ROUND(#REF!/10^3*AT808,3))</f>
        <v>#REF!</v>
      </c>
      <c r="AV808" s="201" t="e">
        <f>IF(#REF!&gt;0,#REF!*#REF!/1000,"")</f>
        <v>#REF!</v>
      </c>
      <c r="AW808" s="201" t="e">
        <f>IF(#REF!&gt;0,#REF!*#REF!/1000,"")</f>
        <v>#REF!</v>
      </c>
      <c r="AX808" s="74" t="e">
        <f t="shared" si="147"/>
        <v>#REF!</v>
      </c>
      <c r="AY808" s="74" t="e">
        <f t="shared" si="148"/>
        <v>#REF!</v>
      </c>
      <c r="AZ808" s="201" t="e">
        <f>IF(ISNA(AX808),"",AX808*#REF!)</f>
        <v>#REF!</v>
      </c>
      <c r="BA808" s="201" t="e">
        <f>IF(ISNA(AY808),"",AY808*#REF!)</f>
        <v>#REF!</v>
      </c>
      <c r="BB808" s="78" t="e">
        <f>IF(#REF!&gt;0,DQ$40,"")</f>
        <v>#REF!</v>
      </c>
      <c r="BC808" s="99"/>
      <c r="BD808" s="650"/>
      <c r="BE808" s="652" t="e">
        <f>IF(OR(#REF!="",F808=""),"",ROUND(#REF!/10^3*F808,3))</f>
        <v>#REF!</v>
      </c>
      <c r="BF808" s="412" t="e">
        <f>IF(#REF!&gt;0,#REF!*#REF!/1000,"")</f>
        <v>#REF!</v>
      </c>
      <c r="BG808" s="412" t="e">
        <f>IF(#REF!&gt;0,#REF!*#REF!/1000,"")</f>
        <v>#REF!</v>
      </c>
      <c r="BH808" s="413" t="e">
        <f>IF(OR(#REF!="●",#REF!="●",#REF!="●",#REF!="●"),"",IF(#REF!="","",#REF!))</f>
        <v>#REF!</v>
      </c>
      <c r="BI808" s="413" t="e">
        <f>IF(OR(#REF!="●",#REF!="●",#REF!="●",#REF!="●"),"",IF(#REF!="","",#REF!))</f>
        <v>#REF!</v>
      </c>
      <c r="BJ808" s="412" t="e">
        <f>IF(ISNA(L808),"",L808*#REF!)</f>
        <v>#REF!</v>
      </c>
      <c r="BK808" s="412" t="e">
        <f>IF(ISNA(M808),"",M808*#REF!)</f>
        <v>#REF!</v>
      </c>
      <c r="BL808" s="415" t="e">
        <f>IF(#REF!&gt;0,DQ$6,"")</f>
        <v>#REF!</v>
      </c>
      <c r="BM808" s="361" t="e">
        <f>IF(#REF!="","",VLOOKUP(#REF!,#REF!,7,0))</f>
        <v>#REF!</v>
      </c>
      <c r="BN808" s="201" t="e">
        <f>IF(OR(#REF!="",BM808=""),"",ROUND(#REF!/10^3*BM808,3))</f>
        <v>#REF!</v>
      </c>
      <c r="BO808" s="201" t="e">
        <f>IF(#REF!&gt;0,#REF!*#REF!/1000,"")</f>
        <v>#REF!</v>
      </c>
      <c r="BP808" s="201" t="e">
        <f>IF(#REF!&gt;0,#REF!*#REF!/1000,"")</f>
        <v>#REF!</v>
      </c>
      <c r="BQ808" s="74" t="e">
        <f t="shared" si="149"/>
        <v>#REF!</v>
      </c>
      <c r="BR808" s="74" t="e">
        <f t="shared" si="150"/>
        <v>#REF!</v>
      </c>
      <c r="BS808" s="201" t="e">
        <f>IF(ISNA(BQ808),"",BQ808*#REF!)</f>
        <v>#REF!</v>
      </c>
      <c r="BT808" s="201" t="e">
        <f>IF(ISNA(BR808),"",BR808*#REF!)</f>
        <v>#REF!</v>
      </c>
      <c r="BU808" s="78" t="e">
        <f>IF(#REF!&gt;0,DQ$57,"")</f>
        <v>#REF!</v>
      </c>
      <c r="BV808" s="99"/>
      <c r="BW808" s="411"/>
      <c r="BX808" s="412" t="e">
        <f>IF(OR(#REF!="",F808=""),"",ROUND(#REF!/10^3*F808,3))</f>
        <v>#REF!</v>
      </c>
      <c r="BY808" s="412" t="e">
        <f>IF(#REF!&gt;0,#REF!*#REF!/1000,"")</f>
        <v>#REF!</v>
      </c>
      <c r="BZ808" s="412" t="e">
        <f>IF(#REF!&gt;0,#REF!*#REF!/1000,"")</f>
        <v>#REF!</v>
      </c>
      <c r="CA808" s="413" t="e">
        <f>IF(OR(#REF!="●",#REF!="●",#REF!="●",#REF!="●",#REF!="●"),"",IF(#REF!="","",#REF!))</f>
        <v>#REF!</v>
      </c>
      <c r="CB808" s="413" t="e">
        <f>IF(OR(#REF!="●",#REF!="●",#REF!="●",#REF!="●",#REF!="●"),"",IF(#REF!="","",#REF!))</f>
        <v>#REF!</v>
      </c>
      <c r="CC808" s="412" t="e">
        <f>IF(ISNA(L808),"",L808*#REF!)</f>
        <v>#REF!</v>
      </c>
      <c r="CD808" s="412" t="e">
        <f>IF(ISNA(M808),"",M808*#REF!)</f>
        <v>#REF!</v>
      </c>
      <c r="CE808" s="415" t="e">
        <f>IF(#REF!&gt;0,DQ$6,"")</f>
        <v>#REF!</v>
      </c>
      <c r="CF808" s="361" t="e">
        <f>IF(#REF!="","",VLOOKUP(#REF!,#REF!,7,0))</f>
        <v>#REF!</v>
      </c>
      <c r="CG808" s="201" t="e">
        <f>IF(OR(#REF!="",CF808=""),"",ROUND(#REF!/10^3*CF808,3))</f>
        <v>#REF!</v>
      </c>
      <c r="CH808" s="201" t="e">
        <f>IF(#REF!&gt;0,#REF!*#REF!/1000,"")</f>
        <v>#REF!</v>
      </c>
      <c r="CI808" s="201" t="e">
        <f>IF(#REF!&gt;0,#REF!*#REF!/1000,"")</f>
        <v>#REF!</v>
      </c>
      <c r="CJ808" s="74" t="e">
        <f t="shared" si="151"/>
        <v>#REF!</v>
      </c>
      <c r="CK808" s="74" t="e">
        <f t="shared" si="152"/>
        <v>#REF!</v>
      </c>
      <c r="CL808" s="201" t="e">
        <f>IF(ISNA(CJ808),"",CJ808*#REF!)</f>
        <v>#REF!</v>
      </c>
      <c r="CM808" s="201" t="e">
        <f>IF(ISNA(CK808),"",CK808*#REF!)</f>
        <v>#REF!</v>
      </c>
      <c r="CN808" s="101" t="e">
        <f>IF(#REF!&gt;0,DQ$57,"")</f>
        <v>#REF!</v>
      </c>
      <c r="CO808" s="84"/>
      <c r="CP808" s="2"/>
      <c r="CQ808" s="2"/>
      <c r="CR808" s="2"/>
      <c r="CS808" s="2"/>
      <c r="CT808" s="2"/>
      <c r="CU808" s="2"/>
      <c r="CV808" s="2"/>
      <c r="CX808" s="2"/>
      <c r="CY808" s="2"/>
      <c r="CZ808" s="2"/>
      <c r="DA808" s="2"/>
      <c r="DB808" s="2"/>
      <c r="DC808" s="2"/>
      <c r="DD808" s="2"/>
      <c r="DE808" s="2"/>
      <c r="DF808" s="2"/>
    </row>
    <row r="809" spans="2:110" ht="18" customHeight="1">
      <c r="B809" s="151" t="e">
        <f>IF(#REF!="","",VLOOKUP(#REF!,$CX$11:$DG$26,9,0))</f>
        <v>#REF!</v>
      </c>
      <c r="C809" s="64" t="e">
        <f>IF(#REF!="",0,VLOOKUP(#REF!,$CP$11:$CQ$16,2,0))</f>
        <v>#REF!</v>
      </c>
      <c r="D809" s="65" t="e">
        <f>IF(#REF!="",0,VLOOKUP(#REF!,$CX$11:$CY$26,2,0))</f>
        <v>#REF!</v>
      </c>
      <c r="E809" s="152" t="e">
        <f t="shared" si="142"/>
        <v>#REF!</v>
      </c>
      <c r="F809" s="155" t="e">
        <f>IF(#REF!="","",VLOOKUP(#REF!,#REF!,7,0))</f>
        <v>#REF!</v>
      </c>
      <c r="G809" s="201" t="e">
        <f>IF(OR(#REF!="",F809=""),"",ROUND(#REF!/10^3*F809,3))</f>
        <v>#REF!</v>
      </c>
      <c r="H809" s="201" t="e">
        <f>IF(#REF!&gt;0,#REF!*#REF!/1000,"")</f>
        <v>#REF!</v>
      </c>
      <c r="I809" s="201" t="e">
        <f>IF(#REF!&gt;0,#REF!*#REF!/1000,"")</f>
        <v>#REF!</v>
      </c>
      <c r="J809" s="51" t="e">
        <f>IF(#REF!="●","",IF(#REF!="","",#REF!))</f>
        <v>#REF!</v>
      </c>
      <c r="K809" s="51" t="e">
        <f>IF(#REF!="●","",IF(#REF!="","",#REF!))</f>
        <v>#REF!</v>
      </c>
      <c r="L809" s="74" t="e">
        <f t="shared" si="143"/>
        <v>#REF!</v>
      </c>
      <c r="M809" s="74" t="e">
        <f t="shared" si="144"/>
        <v>#REF!</v>
      </c>
      <c r="N809" s="201" t="e">
        <f>IF(ISNA(L809),"",L809*#REF!)</f>
        <v>#REF!</v>
      </c>
      <c r="O809" s="201" t="e">
        <f>IF(ISNA(M809),"",M809*#REF!)</f>
        <v>#REF!</v>
      </c>
      <c r="P809" s="78" t="e">
        <f>IF(#REF!&gt;0,DQ$6,"")</f>
        <v>#REF!</v>
      </c>
      <c r="Q809" s="99"/>
      <c r="R809" s="411"/>
      <c r="S809" s="412" t="e">
        <f>IF(OR(#REF!="",F809=""),"",ROUND(#REF!/10^3*F809,3))</f>
        <v>#REF!</v>
      </c>
      <c r="T809" s="412" t="e">
        <f>IF(#REF!&gt;0,#REF!*#REF!/1000,"")</f>
        <v>#REF!</v>
      </c>
      <c r="U809" s="412" t="e">
        <f>IF(#REF!&gt;0,#REF!*#REF!/1000,"")</f>
        <v>#REF!</v>
      </c>
      <c r="V809" s="413" t="e">
        <f>IF(OR(#REF!="●",#REF!="●"),"",IF(#REF!="","",#REF!))</f>
        <v>#REF!</v>
      </c>
      <c r="W809" s="413" t="e">
        <f>IF(OR(#REF!="●",#REF!="●"),"",IF(#REF!="","",#REF!))</f>
        <v>#REF!</v>
      </c>
      <c r="X809" s="412" t="e">
        <f>IF(ISNA(L809),"",L809*#REF!)</f>
        <v>#REF!</v>
      </c>
      <c r="Y809" s="412" t="e">
        <f>IF(ISNA(M809),"",M809*#REF!)</f>
        <v>#REF!</v>
      </c>
      <c r="Z809" s="414" t="e">
        <f>IF(#REF!&gt;0,DQ$6,"")</f>
        <v>#REF!</v>
      </c>
      <c r="AA809" s="95" t="e">
        <f>IF(#REF!="","",VLOOKUP(#REF!,#REF!,7,0))</f>
        <v>#REF!</v>
      </c>
      <c r="AB809" s="201" t="e">
        <f>IF(OR(#REF!="",AA809=""),"",ROUND(#REF!/10^3*AA809,3))</f>
        <v>#REF!</v>
      </c>
      <c r="AC809" s="201" t="e">
        <f>IF(#REF!&gt;0,#REF!*#REF!/1000,"")</f>
        <v>#REF!</v>
      </c>
      <c r="AD809" s="201" t="e">
        <f>IF(#REF!&gt;0,#REF!*#REF!/1000,"")</f>
        <v>#REF!</v>
      </c>
      <c r="AE809" s="74" t="e">
        <f t="shared" si="145"/>
        <v>#REF!</v>
      </c>
      <c r="AF809" s="74" t="e">
        <f t="shared" si="146"/>
        <v>#REF!</v>
      </c>
      <c r="AG809" s="201" t="e">
        <f>IF(ISNA(AE809),"",AE809*#REF!)</f>
        <v>#REF!</v>
      </c>
      <c r="AH809" s="201" t="e">
        <f>IF(ISNA(AF809),"",AF809*#REF!)</f>
        <v>#REF!</v>
      </c>
      <c r="AI809" s="78" t="e">
        <f>IF(#REF!&gt;0,DQ$23,"")</f>
        <v>#REF!</v>
      </c>
      <c r="AJ809" s="99"/>
      <c r="AK809" s="411"/>
      <c r="AL809" s="412" t="e">
        <f>IF(OR(#REF!="",F809=""),"",ROUND(#REF!/10^3*F809,3))</f>
        <v>#REF!</v>
      </c>
      <c r="AM809" s="412" t="e">
        <f>IF(#REF!&gt;0,#REF!*#REF!/1000,"")</f>
        <v>#REF!</v>
      </c>
      <c r="AN809" s="412" t="e">
        <f>IF(#REF!&gt;0,#REF!*#REF!/1000,"")</f>
        <v>#REF!</v>
      </c>
      <c r="AO809" s="413" t="e">
        <f>IF(OR(#REF!="●",#REF!="●",#REF!="●"),"",IF(#REF!="","",#REF!))</f>
        <v>#REF!</v>
      </c>
      <c r="AP809" s="413" t="e">
        <f>IF(OR(#REF!="●",#REF!="●",#REF!="●"),"",IF(#REF!="","",#REF!))</f>
        <v>#REF!</v>
      </c>
      <c r="AQ809" s="412" t="e">
        <f>IF(ISNA(L809),"",L809*#REF!)</f>
        <v>#REF!</v>
      </c>
      <c r="AR809" s="412" t="e">
        <f>IF(ISNA(M809),"",M809*#REF!)</f>
        <v>#REF!</v>
      </c>
      <c r="AS809" s="414" t="e">
        <f>IF(#REF!&gt;0,DQ$6,"")</f>
        <v>#REF!</v>
      </c>
      <c r="AT809" s="95" t="e">
        <f>IF(#REF!="","",VLOOKUP(#REF!,#REF!,7,0))</f>
        <v>#REF!</v>
      </c>
      <c r="AU809" s="201" t="e">
        <f>IF(OR(#REF!="",AT809=""),"",ROUND(#REF!/10^3*AT809,3))</f>
        <v>#REF!</v>
      </c>
      <c r="AV809" s="201" t="e">
        <f>IF(#REF!&gt;0,#REF!*#REF!/1000,"")</f>
        <v>#REF!</v>
      </c>
      <c r="AW809" s="201" t="e">
        <f>IF(#REF!&gt;0,#REF!*#REF!/1000,"")</f>
        <v>#REF!</v>
      </c>
      <c r="AX809" s="74" t="e">
        <f t="shared" si="147"/>
        <v>#REF!</v>
      </c>
      <c r="AY809" s="74" t="e">
        <f t="shared" si="148"/>
        <v>#REF!</v>
      </c>
      <c r="AZ809" s="201" t="e">
        <f>IF(ISNA(AX809),"",AX809*#REF!)</f>
        <v>#REF!</v>
      </c>
      <c r="BA809" s="201" t="e">
        <f>IF(ISNA(AY809),"",AY809*#REF!)</f>
        <v>#REF!</v>
      </c>
      <c r="BB809" s="78" t="e">
        <f>IF(#REF!&gt;0,DQ$40,"")</f>
        <v>#REF!</v>
      </c>
      <c r="BC809" s="99"/>
      <c r="BD809" s="650"/>
      <c r="BE809" s="652" t="e">
        <f>IF(OR(#REF!="",F809=""),"",ROUND(#REF!/10^3*F809,3))</f>
        <v>#REF!</v>
      </c>
      <c r="BF809" s="412" t="e">
        <f>IF(#REF!&gt;0,#REF!*#REF!/1000,"")</f>
        <v>#REF!</v>
      </c>
      <c r="BG809" s="412" t="e">
        <f>IF(#REF!&gt;0,#REF!*#REF!/1000,"")</f>
        <v>#REF!</v>
      </c>
      <c r="BH809" s="413" t="e">
        <f>IF(OR(#REF!="●",#REF!="●",#REF!="●",#REF!="●"),"",IF(#REF!="","",#REF!))</f>
        <v>#REF!</v>
      </c>
      <c r="BI809" s="413" t="e">
        <f>IF(OR(#REF!="●",#REF!="●",#REF!="●",#REF!="●"),"",IF(#REF!="","",#REF!))</f>
        <v>#REF!</v>
      </c>
      <c r="BJ809" s="412" t="e">
        <f>IF(ISNA(L809),"",L809*#REF!)</f>
        <v>#REF!</v>
      </c>
      <c r="BK809" s="412" t="e">
        <f>IF(ISNA(M809),"",M809*#REF!)</f>
        <v>#REF!</v>
      </c>
      <c r="BL809" s="415" t="e">
        <f>IF(#REF!&gt;0,DQ$6,"")</f>
        <v>#REF!</v>
      </c>
      <c r="BM809" s="361" t="e">
        <f>IF(#REF!="","",VLOOKUP(#REF!,#REF!,7,0))</f>
        <v>#REF!</v>
      </c>
      <c r="BN809" s="201" t="e">
        <f>IF(OR(#REF!="",BM809=""),"",ROUND(#REF!/10^3*BM809,3))</f>
        <v>#REF!</v>
      </c>
      <c r="BO809" s="201" t="e">
        <f>IF(#REF!&gt;0,#REF!*#REF!/1000,"")</f>
        <v>#REF!</v>
      </c>
      <c r="BP809" s="201" t="e">
        <f>IF(#REF!&gt;0,#REF!*#REF!/1000,"")</f>
        <v>#REF!</v>
      </c>
      <c r="BQ809" s="74" t="e">
        <f t="shared" si="149"/>
        <v>#REF!</v>
      </c>
      <c r="BR809" s="74" t="e">
        <f t="shared" si="150"/>
        <v>#REF!</v>
      </c>
      <c r="BS809" s="201" t="e">
        <f>IF(ISNA(BQ809),"",BQ809*#REF!)</f>
        <v>#REF!</v>
      </c>
      <c r="BT809" s="201" t="e">
        <f>IF(ISNA(BR809),"",BR809*#REF!)</f>
        <v>#REF!</v>
      </c>
      <c r="BU809" s="78" t="e">
        <f>IF(#REF!&gt;0,DQ$57,"")</f>
        <v>#REF!</v>
      </c>
      <c r="BV809" s="99"/>
      <c r="BW809" s="411"/>
      <c r="BX809" s="412" t="e">
        <f>IF(OR(#REF!="",F809=""),"",ROUND(#REF!/10^3*F809,3))</f>
        <v>#REF!</v>
      </c>
      <c r="BY809" s="412" t="e">
        <f>IF(#REF!&gt;0,#REF!*#REF!/1000,"")</f>
        <v>#REF!</v>
      </c>
      <c r="BZ809" s="412" t="e">
        <f>IF(#REF!&gt;0,#REF!*#REF!/1000,"")</f>
        <v>#REF!</v>
      </c>
      <c r="CA809" s="413" t="e">
        <f>IF(OR(#REF!="●",#REF!="●",#REF!="●",#REF!="●",#REF!="●"),"",IF(#REF!="","",#REF!))</f>
        <v>#REF!</v>
      </c>
      <c r="CB809" s="413" t="e">
        <f>IF(OR(#REF!="●",#REF!="●",#REF!="●",#REF!="●",#REF!="●"),"",IF(#REF!="","",#REF!))</f>
        <v>#REF!</v>
      </c>
      <c r="CC809" s="412" t="e">
        <f>IF(ISNA(L809),"",L809*#REF!)</f>
        <v>#REF!</v>
      </c>
      <c r="CD809" s="412" t="e">
        <f>IF(ISNA(M809),"",M809*#REF!)</f>
        <v>#REF!</v>
      </c>
      <c r="CE809" s="415" t="e">
        <f>IF(#REF!&gt;0,DQ$6,"")</f>
        <v>#REF!</v>
      </c>
      <c r="CF809" s="361" t="e">
        <f>IF(#REF!="","",VLOOKUP(#REF!,#REF!,7,0))</f>
        <v>#REF!</v>
      </c>
      <c r="CG809" s="201" t="e">
        <f>IF(OR(#REF!="",CF809=""),"",ROUND(#REF!/10^3*CF809,3))</f>
        <v>#REF!</v>
      </c>
      <c r="CH809" s="201" t="e">
        <f>IF(#REF!&gt;0,#REF!*#REF!/1000,"")</f>
        <v>#REF!</v>
      </c>
      <c r="CI809" s="201" t="e">
        <f>IF(#REF!&gt;0,#REF!*#REF!/1000,"")</f>
        <v>#REF!</v>
      </c>
      <c r="CJ809" s="74" t="e">
        <f t="shared" si="151"/>
        <v>#REF!</v>
      </c>
      <c r="CK809" s="74" t="e">
        <f t="shared" si="152"/>
        <v>#REF!</v>
      </c>
      <c r="CL809" s="201" t="e">
        <f>IF(ISNA(CJ809),"",CJ809*#REF!)</f>
        <v>#REF!</v>
      </c>
      <c r="CM809" s="201" t="e">
        <f>IF(ISNA(CK809),"",CK809*#REF!)</f>
        <v>#REF!</v>
      </c>
      <c r="CN809" s="101" t="e">
        <f>IF(#REF!&gt;0,DQ$57,"")</f>
        <v>#REF!</v>
      </c>
      <c r="CO809" s="84"/>
      <c r="CP809" s="2"/>
      <c r="CQ809" s="2"/>
      <c r="CR809" s="2"/>
      <c r="CS809" s="2"/>
      <c r="CT809" s="2"/>
      <c r="CU809" s="2"/>
      <c r="CV809" s="2"/>
      <c r="CX809" s="2"/>
      <c r="CY809" s="2"/>
      <c r="CZ809" s="2"/>
      <c r="DA809" s="2"/>
      <c r="DB809" s="2"/>
      <c r="DC809" s="2"/>
      <c r="DD809" s="2"/>
      <c r="DE809" s="2"/>
      <c r="DF809" s="2"/>
    </row>
    <row r="810" spans="2:110" ht="18" customHeight="1">
      <c r="B810" s="151" t="e">
        <f>IF(#REF!="","",VLOOKUP(#REF!,$CX$11:$DG$26,9,0))</f>
        <v>#REF!</v>
      </c>
      <c r="C810" s="64" t="e">
        <f>IF(#REF!="",0,VLOOKUP(#REF!,$CP$11:$CQ$16,2,0))</f>
        <v>#REF!</v>
      </c>
      <c r="D810" s="65" t="e">
        <f>IF(#REF!="",0,VLOOKUP(#REF!,$CX$11:$CY$26,2,0))</f>
        <v>#REF!</v>
      </c>
      <c r="E810" s="152" t="e">
        <f t="shared" si="142"/>
        <v>#REF!</v>
      </c>
      <c r="F810" s="155" t="e">
        <f>IF(#REF!="","",VLOOKUP(#REF!,#REF!,7,0))</f>
        <v>#REF!</v>
      </c>
      <c r="G810" s="201" t="e">
        <f>IF(OR(#REF!="",F810=""),"",ROUND(#REF!/10^3*F810,3))</f>
        <v>#REF!</v>
      </c>
      <c r="H810" s="201" t="e">
        <f>IF(#REF!&gt;0,#REF!*#REF!/1000,"")</f>
        <v>#REF!</v>
      </c>
      <c r="I810" s="201" t="e">
        <f>IF(#REF!&gt;0,#REF!*#REF!/1000,"")</f>
        <v>#REF!</v>
      </c>
      <c r="J810" s="51" t="e">
        <f>IF(#REF!="●","",IF(#REF!="","",#REF!))</f>
        <v>#REF!</v>
      </c>
      <c r="K810" s="51" t="e">
        <f>IF(#REF!="●","",IF(#REF!="","",#REF!))</f>
        <v>#REF!</v>
      </c>
      <c r="L810" s="74" t="e">
        <f t="shared" si="143"/>
        <v>#REF!</v>
      </c>
      <c r="M810" s="74" t="e">
        <f t="shared" si="144"/>
        <v>#REF!</v>
      </c>
      <c r="N810" s="201" t="e">
        <f>IF(ISNA(L810),"",L810*#REF!)</f>
        <v>#REF!</v>
      </c>
      <c r="O810" s="201" t="e">
        <f>IF(ISNA(M810),"",M810*#REF!)</f>
        <v>#REF!</v>
      </c>
      <c r="P810" s="78" t="e">
        <f>IF(#REF!&gt;0,DQ$6,"")</f>
        <v>#REF!</v>
      </c>
      <c r="Q810" s="99"/>
      <c r="R810" s="411"/>
      <c r="S810" s="412" t="e">
        <f>IF(OR(#REF!="",F810=""),"",ROUND(#REF!/10^3*F810,3))</f>
        <v>#REF!</v>
      </c>
      <c r="T810" s="412" t="e">
        <f>IF(#REF!&gt;0,#REF!*#REF!/1000,"")</f>
        <v>#REF!</v>
      </c>
      <c r="U810" s="412" t="e">
        <f>IF(#REF!&gt;0,#REF!*#REF!/1000,"")</f>
        <v>#REF!</v>
      </c>
      <c r="V810" s="413" t="e">
        <f>IF(OR(#REF!="●",#REF!="●"),"",IF(#REF!="","",#REF!))</f>
        <v>#REF!</v>
      </c>
      <c r="W810" s="413" t="e">
        <f>IF(OR(#REF!="●",#REF!="●"),"",IF(#REF!="","",#REF!))</f>
        <v>#REF!</v>
      </c>
      <c r="X810" s="412" t="e">
        <f>IF(ISNA(L810),"",L810*#REF!)</f>
        <v>#REF!</v>
      </c>
      <c r="Y810" s="412" t="e">
        <f>IF(ISNA(M810),"",M810*#REF!)</f>
        <v>#REF!</v>
      </c>
      <c r="Z810" s="414" t="e">
        <f>IF(#REF!&gt;0,DQ$6,"")</f>
        <v>#REF!</v>
      </c>
      <c r="AA810" s="95" t="e">
        <f>IF(#REF!="","",VLOOKUP(#REF!,#REF!,7,0))</f>
        <v>#REF!</v>
      </c>
      <c r="AB810" s="201" t="e">
        <f>IF(OR(#REF!="",AA810=""),"",ROUND(#REF!/10^3*AA810,3))</f>
        <v>#REF!</v>
      </c>
      <c r="AC810" s="201" t="e">
        <f>IF(#REF!&gt;0,#REF!*#REF!/1000,"")</f>
        <v>#REF!</v>
      </c>
      <c r="AD810" s="201" t="e">
        <f>IF(#REF!&gt;0,#REF!*#REF!/1000,"")</f>
        <v>#REF!</v>
      </c>
      <c r="AE810" s="74" t="e">
        <f t="shared" si="145"/>
        <v>#REF!</v>
      </c>
      <c r="AF810" s="74" t="e">
        <f t="shared" si="146"/>
        <v>#REF!</v>
      </c>
      <c r="AG810" s="201" t="e">
        <f>IF(ISNA(AE810),"",AE810*#REF!)</f>
        <v>#REF!</v>
      </c>
      <c r="AH810" s="201" t="e">
        <f>IF(ISNA(AF810),"",AF810*#REF!)</f>
        <v>#REF!</v>
      </c>
      <c r="AI810" s="78" t="e">
        <f>IF(#REF!&gt;0,DQ$23,"")</f>
        <v>#REF!</v>
      </c>
      <c r="AJ810" s="99"/>
      <c r="AK810" s="411"/>
      <c r="AL810" s="412" t="e">
        <f>IF(OR(#REF!="",F810=""),"",ROUND(#REF!/10^3*F810,3))</f>
        <v>#REF!</v>
      </c>
      <c r="AM810" s="412" t="e">
        <f>IF(#REF!&gt;0,#REF!*#REF!/1000,"")</f>
        <v>#REF!</v>
      </c>
      <c r="AN810" s="412" t="e">
        <f>IF(#REF!&gt;0,#REF!*#REF!/1000,"")</f>
        <v>#REF!</v>
      </c>
      <c r="AO810" s="413" t="e">
        <f>IF(OR(#REF!="●",#REF!="●",#REF!="●"),"",IF(#REF!="","",#REF!))</f>
        <v>#REF!</v>
      </c>
      <c r="AP810" s="413" t="e">
        <f>IF(OR(#REF!="●",#REF!="●",#REF!="●"),"",IF(#REF!="","",#REF!))</f>
        <v>#REF!</v>
      </c>
      <c r="AQ810" s="412" t="e">
        <f>IF(ISNA(L810),"",L810*#REF!)</f>
        <v>#REF!</v>
      </c>
      <c r="AR810" s="412" t="e">
        <f>IF(ISNA(M810),"",M810*#REF!)</f>
        <v>#REF!</v>
      </c>
      <c r="AS810" s="414" t="e">
        <f>IF(#REF!&gt;0,DQ$6,"")</f>
        <v>#REF!</v>
      </c>
      <c r="AT810" s="95" t="e">
        <f>IF(#REF!="","",VLOOKUP(#REF!,#REF!,7,0))</f>
        <v>#REF!</v>
      </c>
      <c r="AU810" s="201" t="e">
        <f>IF(OR(#REF!="",AT810=""),"",ROUND(#REF!/10^3*AT810,3))</f>
        <v>#REF!</v>
      </c>
      <c r="AV810" s="201" t="e">
        <f>IF(#REF!&gt;0,#REF!*#REF!/1000,"")</f>
        <v>#REF!</v>
      </c>
      <c r="AW810" s="201" t="e">
        <f>IF(#REF!&gt;0,#REF!*#REF!/1000,"")</f>
        <v>#REF!</v>
      </c>
      <c r="AX810" s="74" t="e">
        <f t="shared" si="147"/>
        <v>#REF!</v>
      </c>
      <c r="AY810" s="74" t="e">
        <f t="shared" si="148"/>
        <v>#REF!</v>
      </c>
      <c r="AZ810" s="201" t="e">
        <f>IF(ISNA(AX810),"",AX810*#REF!)</f>
        <v>#REF!</v>
      </c>
      <c r="BA810" s="201" t="e">
        <f>IF(ISNA(AY810),"",AY810*#REF!)</f>
        <v>#REF!</v>
      </c>
      <c r="BB810" s="78" t="e">
        <f>IF(#REF!&gt;0,DQ$40,"")</f>
        <v>#REF!</v>
      </c>
      <c r="BC810" s="99"/>
      <c r="BD810" s="650"/>
      <c r="BE810" s="652" t="e">
        <f>IF(OR(#REF!="",F810=""),"",ROUND(#REF!/10^3*F810,3))</f>
        <v>#REF!</v>
      </c>
      <c r="BF810" s="412" t="e">
        <f>IF(#REF!&gt;0,#REF!*#REF!/1000,"")</f>
        <v>#REF!</v>
      </c>
      <c r="BG810" s="412" t="e">
        <f>IF(#REF!&gt;0,#REF!*#REF!/1000,"")</f>
        <v>#REF!</v>
      </c>
      <c r="BH810" s="413" t="e">
        <f>IF(OR(#REF!="●",#REF!="●",#REF!="●",#REF!="●"),"",IF(#REF!="","",#REF!))</f>
        <v>#REF!</v>
      </c>
      <c r="BI810" s="413" t="e">
        <f>IF(OR(#REF!="●",#REF!="●",#REF!="●",#REF!="●"),"",IF(#REF!="","",#REF!))</f>
        <v>#REF!</v>
      </c>
      <c r="BJ810" s="412" t="e">
        <f>IF(ISNA(L810),"",L810*#REF!)</f>
        <v>#REF!</v>
      </c>
      <c r="BK810" s="412" t="e">
        <f>IF(ISNA(M810),"",M810*#REF!)</f>
        <v>#REF!</v>
      </c>
      <c r="BL810" s="415" t="e">
        <f>IF(#REF!&gt;0,DQ$6,"")</f>
        <v>#REF!</v>
      </c>
      <c r="BM810" s="361" t="e">
        <f>IF(#REF!="","",VLOOKUP(#REF!,#REF!,7,0))</f>
        <v>#REF!</v>
      </c>
      <c r="BN810" s="201" t="e">
        <f>IF(OR(#REF!="",BM810=""),"",ROUND(#REF!/10^3*BM810,3))</f>
        <v>#REF!</v>
      </c>
      <c r="BO810" s="201" t="e">
        <f>IF(#REF!&gt;0,#REF!*#REF!/1000,"")</f>
        <v>#REF!</v>
      </c>
      <c r="BP810" s="201" t="e">
        <f>IF(#REF!&gt;0,#REF!*#REF!/1000,"")</f>
        <v>#REF!</v>
      </c>
      <c r="BQ810" s="74" t="e">
        <f t="shared" si="149"/>
        <v>#REF!</v>
      </c>
      <c r="BR810" s="74" t="e">
        <f t="shared" si="150"/>
        <v>#REF!</v>
      </c>
      <c r="BS810" s="201" t="e">
        <f>IF(ISNA(BQ810),"",BQ810*#REF!)</f>
        <v>#REF!</v>
      </c>
      <c r="BT810" s="201" t="e">
        <f>IF(ISNA(BR810),"",BR810*#REF!)</f>
        <v>#REF!</v>
      </c>
      <c r="BU810" s="78" t="e">
        <f>IF(#REF!&gt;0,DQ$57,"")</f>
        <v>#REF!</v>
      </c>
      <c r="BV810" s="99"/>
      <c r="BW810" s="411"/>
      <c r="BX810" s="412" t="e">
        <f>IF(OR(#REF!="",F810=""),"",ROUND(#REF!/10^3*F810,3))</f>
        <v>#REF!</v>
      </c>
      <c r="BY810" s="412" t="e">
        <f>IF(#REF!&gt;0,#REF!*#REF!/1000,"")</f>
        <v>#REF!</v>
      </c>
      <c r="BZ810" s="412" t="e">
        <f>IF(#REF!&gt;0,#REF!*#REF!/1000,"")</f>
        <v>#REF!</v>
      </c>
      <c r="CA810" s="413" t="e">
        <f>IF(OR(#REF!="●",#REF!="●",#REF!="●",#REF!="●",#REF!="●"),"",IF(#REF!="","",#REF!))</f>
        <v>#REF!</v>
      </c>
      <c r="CB810" s="413" t="e">
        <f>IF(OR(#REF!="●",#REF!="●",#REF!="●",#REF!="●",#REF!="●"),"",IF(#REF!="","",#REF!))</f>
        <v>#REF!</v>
      </c>
      <c r="CC810" s="412" t="e">
        <f>IF(ISNA(L810),"",L810*#REF!)</f>
        <v>#REF!</v>
      </c>
      <c r="CD810" s="412" t="e">
        <f>IF(ISNA(M810),"",M810*#REF!)</f>
        <v>#REF!</v>
      </c>
      <c r="CE810" s="415" t="e">
        <f>IF(#REF!&gt;0,DQ$6,"")</f>
        <v>#REF!</v>
      </c>
      <c r="CF810" s="361" t="e">
        <f>IF(#REF!="","",VLOOKUP(#REF!,#REF!,7,0))</f>
        <v>#REF!</v>
      </c>
      <c r="CG810" s="201" t="e">
        <f>IF(OR(#REF!="",CF810=""),"",ROUND(#REF!/10^3*CF810,3))</f>
        <v>#REF!</v>
      </c>
      <c r="CH810" s="201" t="e">
        <f>IF(#REF!&gt;0,#REF!*#REF!/1000,"")</f>
        <v>#REF!</v>
      </c>
      <c r="CI810" s="201" t="e">
        <f>IF(#REF!&gt;0,#REF!*#REF!/1000,"")</f>
        <v>#REF!</v>
      </c>
      <c r="CJ810" s="74" t="e">
        <f t="shared" si="151"/>
        <v>#REF!</v>
      </c>
      <c r="CK810" s="74" t="e">
        <f t="shared" si="152"/>
        <v>#REF!</v>
      </c>
      <c r="CL810" s="201" t="e">
        <f>IF(ISNA(CJ810),"",CJ810*#REF!)</f>
        <v>#REF!</v>
      </c>
      <c r="CM810" s="201" t="e">
        <f>IF(ISNA(CK810),"",CK810*#REF!)</f>
        <v>#REF!</v>
      </c>
      <c r="CN810" s="101" t="e">
        <f>IF(#REF!&gt;0,DQ$57,"")</f>
        <v>#REF!</v>
      </c>
      <c r="CO810" s="84"/>
      <c r="CP810" s="2"/>
      <c r="CQ810" s="2"/>
      <c r="CR810" s="2"/>
      <c r="CS810" s="2"/>
      <c r="CT810" s="2"/>
      <c r="CU810" s="2"/>
      <c r="CV810" s="2"/>
      <c r="CX810" s="2"/>
      <c r="CY810" s="2"/>
      <c r="CZ810" s="2"/>
      <c r="DA810" s="2"/>
      <c r="DB810" s="2"/>
      <c r="DC810" s="2"/>
      <c r="DD810" s="2"/>
      <c r="DE810" s="2"/>
      <c r="DF810" s="2"/>
    </row>
    <row r="811" spans="2:110" ht="18" customHeight="1">
      <c r="B811" s="151" t="e">
        <f>IF(#REF!="","",VLOOKUP(#REF!,$CX$11:$DG$26,9,0))</f>
        <v>#REF!</v>
      </c>
      <c r="C811" s="64" t="e">
        <f>IF(#REF!="",0,VLOOKUP(#REF!,$CP$11:$CQ$16,2,0))</f>
        <v>#REF!</v>
      </c>
      <c r="D811" s="65" t="e">
        <f>IF(#REF!="",0,VLOOKUP(#REF!,$CX$11:$CY$26,2,0))</f>
        <v>#REF!</v>
      </c>
      <c r="E811" s="152" t="e">
        <f t="shared" si="142"/>
        <v>#REF!</v>
      </c>
      <c r="F811" s="155" t="e">
        <f>IF(#REF!="","",VLOOKUP(#REF!,#REF!,7,0))</f>
        <v>#REF!</v>
      </c>
      <c r="G811" s="201" t="e">
        <f>IF(OR(#REF!="",F811=""),"",ROUND(#REF!/10^3*F811,3))</f>
        <v>#REF!</v>
      </c>
      <c r="H811" s="201" t="e">
        <f>IF(#REF!&gt;0,#REF!*#REF!/1000,"")</f>
        <v>#REF!</v>
      </c>
      <c r="I811" s="201" t="e">
        <f>IF(#REF!&gt;0,#REF!*#REF!/1000,"")</f>
        <v>#REF!</v>
      </c>
      <c r="J811" s="51" t="e">
        <f>IF(#REF!="●","",IF(#REF!="","",#REF!))</f>
        <v>#REF!</v>
      </c>
      <c r="K811" s="51" t="e">
        <f>IF(#REF!="●","",IF(#REF!="","",#REF!))</f>
        <v>#REF!</v>
      </c>
      <c r="L811" s="74" t="e">
        <f t="shared" si="143"/>
        <v>#REF!</v>
      </c>
      <c r="M811" s="74" t="e">
        <f t="shared" si="144"/>
        <v>#REF!</v>
      </c>
      <c r="N811" s="201" t="e">
        <f>IF(ISNA(L811),"",L811*#REF!)</f>
        <v>#REF!</v>
      </c>
      <c r="O811" s="201" t="e">
        <f>IF(ISNA(M811),"",M811*#REF!)</f>
        <v>#REF!</v>
      </c>
      <c r="P811" s="78" t="e">
        <f>IF(#REF!&gt;0,DQ$6,"")</f>
        <v>#REF!</v>
      </c>
      <c r="Q811" s="99"/>
      <c r="R811" s="411"/>
      <c r="S811" s="412" t="e">
        <f>IF(OR(#REF!="",F811=""),"",ROUND(#REF!/10^3*F811,3))</f>
        <v>#REF!</v>
      </c>
      <c r="T811" s="412" t="e">
        <f>IF(#REF!&gt;0,#REF!*#REF!/1000,"")</f>
        <v>#REF!</v>
      </c>
      <c r="U811" s="412" t="e">
        <f>IF(#REF!&gt;0,#REF!*#REF!/1000,"")</f>
        <v>#REF!</v>
      </c>
      <c r="V811" s="413" t="e">
        <f>IF(OR(#REF!="●",#REF!="●"),"",IF(#REF!="","",#REF!))</f>
        <v>#REF!</v>
      </c>
      <c r="W811" s="413" t="e">
        <f>IF(OR(#REF!="●",#REF!="●"),"",IF(#REF!="","",#REF!))</f>
        <v>#REF!</v>
      </c>
      <c r="X811" s="412" t="e">
        <f>IF(ISNA(L811),"",L811*#REF!)</f>
        <v>#REF!</v>
      </c>
      <c r="Y811" s="412" t="e">
        <f>IF(ISNA(M811),"",M811*#REF!)</f>
        <v>#REF!</v>
      </c>
      <c r="Z811" s="414" t="e">
        <f>IF(#REF!&gt;0,DQ$6,"")</f>
        <v>#REF!</v>
      </c>
      <c r="AA811" s="95" t="e">
        <f>IF(#REF!="","",VLOOKUP(#REF!,#REF!,7,0))</f>
        <v>#REF!</v>
      </c>
      <c r="AB811" s="201" t="e">
        <f>IF(OR(#REF!="",AA811=""),"",ROUND(#REF!/10^3*AA811,3))</f>
        <v>#REF!</v>
      </c>
      <c r="AC811" s="201" t="e">
        <f>IF(#REF!&gt;0,#REF!*#REF!/1000,"")</f>
        <v>#REF!</v>
      </c>
      <c r="AD811" s="201" t="e">
        <f>IF(#REF!&gt;0,#REF!*#REF!/1000,"")</f>
        <v>#REF!</v>
      </c>
      <c r="AE811" s="74" t="e">
        <f t="shared" si="145"/>
        <v>#REF!</v>
      </c>
      <c r="AF811" s="74" t="e">
        <f t="shared" si="146"/>
        <v>#REF!</v>
      </c>
      <c r="AG811" s="201" t="e">
        <f>IF(ISNA(AE811),"",AE811*#REF!)</f>
        <v>#REF!</v>
      </c>
      <c r="AH811" s="201" t="e">
        <f>IF(ISNA(AF811),"",AF811*#REF!)</f>
        <v>#REF!</v>
      </c>
      <c r="AI811" s="78" t="e">
        <f>IF(#REF!&gt;0,DQ$23,"")</f>
        <v>#REF!</v>
      </c>
      <c r="AJ811" s="99"/>
      <c r="AK811" s="411"/>
      <c r="AL811" s="412" t="e">
        <f>IF(OR(#REF!="",F811=""),"",ROUND(#REF!/10^3*F811,3))</f>
        <v>#REF!</v>
      </c>
      <c r="AM811" s="412" t="e">
        <f>IF(#REF!&gt;0,#REF!*#REF!/1000,"")</f>
        <v>#REF!</v>
      </c>
      <c r="AN811" s="412" t="e">
        <f>IF(#REF!&gt;0,#REF!*#REF!/1000,"")</f>
        <v>#REF!</v>
      </c>
      <c r="AO811" s="413" t="e">
        <f>IF(OR(#REF!="●",#REF!="●",#REF!="●"),"",IF(#REF!="","",#REF!))</f>
        <v>#REF!</v>
      </c>
      <c r="AP811" s="413" t="e">
        <f>IF(OR(#REF!="●",#REF!="●",#REF!="●"),"",IF(#REF!="","",#REF!))</f>
        <v>#REF!</v>
      </c>
      <c r="AQ811" s="412" t="e">
        <f>IF(ISNA(L811),"",L811*#REF!)</f>
        <v>#REF!</v>
      </c>
      <c r="AR811" s="412" t="e">
        <f>IF(ISNA(M811),"",M811*#REF!)</f>
        <v>#REF!</v>
      </c>
      <c r="AS811" s="414" t="e">
        <f>IF(#REF!&gt;0,DQ$6,"")</f>
        <v>#REF!</v>
      </c>
      <c r="AT811" s="95" t="e">
        <f>IF(#REF!="","",VLOOKUP(#REF!,#REF!,7,0))</f>
        <v>#REF!</v>
      </c>
      <c r="AU811" s="201" t="e">
        <f>IF(OR(#REF!="",AT811=""),"",ROUND(#REF!/10^3*AT811,3))</f>
        <v>#REF!</v>
      </c>
      <c r="AV811" s="201" t="e">
        <f>IF(#REF!&gt;0,#REF!*#REF!/1000,"")</f>
        <v>#REF!</v>
      </c>
      <c r="AW811" s="201" t="e">
        <f>IF(#REF!&gt;0,#REF!*#REF!/1000,"")</f>
        <v>#REF!</v>
      </c>
      <c r="AX811" s="74" t="e">
        <f t="shared" si="147"/>
        <v>#REF!</v>
      </c>
      <c r="AY811" s="74" t="e">
        <f t="shared" si="148"/>
        <v>#REF!</v>
      </c>
      <c r="AZ811" s="201" t="e">
        <f>IF(ISNA(AX811),"",AX811*#REF!)</f>
        <v>#REF!</v>
      </c>
      <c r="BA811" s="201" t="e">
        <f>IF(ISNA(AY811),"",AY811*#REF!)</f>
        <v>#REF!</v>
      </c>
      <c r="BB811" s="78" t="e">
        <f>IF(#REF!&gt;0,DQ$40,"")</f>
        <v>#REF!</v>
      </c>
      <c r="BC811" s="99"/>
      <c r="BD811" s="650"/>
      <c r="BE811" s="652" t="e">
        <f>IF(OR(#REF!="",F811=""),"",ROUND(#REF!/10^3*F811,3))</f>
        <v>#REF!</v>
      </c>
      <c r="BF811" s="412" t="e">
        <f>IF(#REF!&gt;0,#REF!*#REF!/1000,"")</f>
        <v>#REF!</v>
      </c>
      <c r="BG811" s="412" t="e">
        <f>IF(#REF!&gt;0,#REF!*#REF!/1000,"")</f>
        <v>#REF!</v>
      </c>
      <c r="BH811" s="413" t="e">
        <f>IF(OR(#REF!="●",#REF!="●",#REF!="●",#REF!="●"),"",IF(#REF!="","",#REF!))</f>
        <v>#REF!</v>
      </c>
      <c r="BI811" s="413" t="e">
        <f>IF(OR(#REF!="●",#REF!="●",#REF!="●",#REF!="●"),"",IF(#REF!="","",#REF!))</f>
        <v>#REF!</v>
      </c>
      <c r="BJ811" s="412" t="e">
        <f>IF(ISNA(L811),"",L811*#REF!)</f>
        <v>#REF!</v>
      </c>
      <c r="BK811" s="412" t="e">
        <f>IF(ISNA(M811),"",M811*#REF!)</f>
        <v>#REF!</v>
      </c>
      <c r="BL811" s="415" t="e">
        <f>IF(#REF!&gt;0,DQ$6,"")</f>
        <v>#REF!</v>
      </c>
      <c r="BM811" s="361" t="e">
        <f>IF(#REF!="","",VLOOKUP(#REF!,#REF!,7,0))</f>
        <v>#REF!</v>
      </c>
      <c r="BN811" s="201" t="e">
        <f>IF(OR(#REF!="",BM811=""),"",ROUND(#REF!/10^3*BM811,3))</f>
        <v>#REF!</v>
      </c>
      <c r="BO811" s="201" t="e">
        <f>IF(#REF!&gt;0,#REF!*#REF!/1000,"")</f>
        <v>#REF!</v>
      </c>
      <c r="BP811" s="201" t="e">
        <f>IF(#REF!&gt;0,#REF!*#REF!/1000,"")</f>
        <v>#REF!</v>
      </c>
      <c r="BQ811" s="74" t="e">
        <f t="shared" si="149"/>
        <v>#REF!</v>
      </c>
      <c r="BR811" s="74" t="e">
        <f t="shared" si="150"/>
        <v>#REF!</v>
      </c>
      <c r="BS811" s="201" t="e">
        <f>IF(ISNA(BQ811),"",BQ811*#REF!)</f>
        <v>#REF!</v>
      </c>
      <c r="BT811" s="201" t="e">
        <f>IF(ISNA(BR811),"",BR811*#REF!)</f>
        <v>#REF!</v>
      </c>
      <c r="BU811" s="78" t="e">
        <f>IF(#REF!&gt;0,DQ$57,"")</f>
        <v>#REF!</v>
      </c>
      <c r="BV811" s="99"/>
      <c r="BW811" s="411"/>
      <c r="BX811" s="412" t="e">
        <f>IF(OR(#REF!="",F811=""),"",ROUND(#REF!/10^3*F811,3))</f>
        <v>#REF!</v>
      </c>
      <c r="BY811" s="412" t="e">
        <f>IF(#REF!&gt;0,#REF!*#REF!/1000,"")</f>
        <v>#REF!</v>
      </c>
      <c r="BZ811" s="412" t="e">
        <f>IF(#REF!&gt;0,#REF!*#REF!/1000,"")</f>
        <v>#REF!</v>
      </c>
      <c r="CA811" s="413" t="e">
        <f>IF(OR(#REF!="●",#REF!="●",#REF!="●",#REF!="●",#REF!="●"),"",IF(#REF!="","",#REF!))</f>
        <v>#REF!</v>
      </c>
      <c r="CB811" s="413" t="e">
        <f>IF(OR(#REF!="●",#REF!="●",#REF!="●",#REF!="●",#REF!="●"),"",IF(#REF!="","",#REF!))</f>
        <v>#REF!</v>
      </c>
      <c r="CC811" s="412" t="e">
        <f>IF(ISNA(L811),"",L811*#REF!)</f>
        <v>#REF!</v>
      </c>
      <c r="CD811" s="412" t="e">
        <f>IF(ISNA(M811),"",M811*#REF!)</f>
        <v>#REF!</v>
      </c>
      <c r="CE811" s="415" t="e">
        <f>IF(#REF!&gt;0,DQ$6,"")</f>
        <v>#REF!</v>
      </c>
      <c r="CF811" s="361" t="e">
        <f>IF(#REF!="","",VLOOKUP(#REF!,#REF!,7,0))</f>
        <v>#REF!</v>
      </c>
      <c r="CG811" s="201" t="e">
        <f>IF(OR(#REF!="",CF811=""),"",ROUND(#REF!/10^3*CF811,3))</f>
        <v>#REF!</v>
      </c>
      <c r="CH811" s="201" t="e">
        <f>IF(#REF!&gt;0,#REF!*#REF!/1000,"")</f>
        <v>#REF!</v>
      </c>
      <c r="CI811" s="201" t="e">
        <f>IF(#REF!&gt;0,#REF!*#REF!/1000,"")</f>
        <v>#REF!</v>
      </c>
      <c r="CJ811" s="74" t="e">
        <f t="shared" si="151"/>
        <v>#REF!</v>
      </c>
      <c r="CK811" s="74" t="e">
        <f t="shared" si="152"/>
        <v>#REF!</v>
      </c>
      <c r="CL811" s="201" t="e">
        <f>IF(ISNA(CJ811),"",CJ811*#REF!)</f>
        <v>#REF!</v>
      </c>
      <c r="CM811" s="201" t="e">
        <f>IF(ISNA(CK811),"",CK811*#REF!)</f>
        <v>#REF!</v>
      </c>
      <c r="CN811" s="101" t="e">
        <f>IF(#REF!&gt;0,DQ$57,"")</f>
        <v>#REF!</v>
      </c>
      <c r="CO811" s="84"/>
      <c r="CP811" s="2"/>
      <c r="CQ811" s="2"/>
      <c r="CR811" s="2"/>
      <c r="CS811" s="2"/>
      <c r="CT811" s="2"/>
      <c r="CU811" s="2"/>
      <c r="CV811" s="2"/>
      <c r="CX811" s="2"/>
      <c r="CY811" s="2"/>
      <c r="CZ811" s="2"/>
      <c r="DA811" s="2"/>
      <c r="DB811" s="2"/>
      <c r="DC811" s="2"/>
      <c r="DD811" s="2"/>
      <c r="DE811" s="2"/>
      <c r="DF811" s="2"/>
    </row>
    <row r="812" spans="2:110" ht="18" customHeight="1">
      <c r="B812" s="151" t="e">
        <f>IF(#REF!="","",VLOOKUP(#REF!,$CX$11:$DG$26,9,0))</f>
        <v>#REF!</v>
      </c>
      <c r="C812" s="64" t="e">
        <f>IF(#REF!="",0,VLOOKUP(#REF!,$CP$11:$CQ$16,2,0))</f>
        <v>#REF!</v>
      </c>
      <c r="D812" s="65" t="e">
        <f>IF(#REF!="",0,VLOOKUP(#REF!,$CX$11:$CY$26,2,0))</f>
        <v>#REF!</v>
      </c>
      <c r="E812" s="152" t="e">
        <f t="shared" si="142"/>
        <v>#REF!</v>
      </c>
      <c r="F812" s="155" t="e">
        <f>IF(#REF!="","",VLOOKUP(#REF!,#REF!,7,0))</f>
        <v>#REF!</v>
      </c>
      <c r="G812" s="201" t="e">
        <f>IF(OR(#REF!="",F812=""),"",ROUND(#REF!/10^3*F812,3))</f>
        <v>#REF!</v>
      </c>
      <c r="H812" s="201" t="e">
        <f>IF(#REF!&gt;0,#REF!*#REF!/1000,"")</f>
        <v>#REF!</v>
      </c>
      <c r="I812" s="201" t="e">
        <f>IF(#REF!&gt;0,#REF!*#REF!/1000,"")</f>
        <v>#REF!</v>
      </c>
      <c r="J812" s="51" t="e">
        <f>IF(#REF!="●","",IF(#REF!="","",#REF!))</f>
        <v>#REF!</v>
      </c>
      <c r="K812" s="51" t="e">
        <f>IF(#REF!="●","",IF(#REF!="","",#REF!))</f>
        <v>#REF!</v>
      </c>
      <c r="L812" s="74" t="e">
        <f t="shared" si="143"/>
        <v>#REF!</v>
      </c>
      <c r="M812" s="74" t="e">
        <f t="shared" si="144"/>
        <v>#REF!</v>
      </c>
      <c r="N812" s="201" t="e">
        <f>IF(ISNA(L812),"",L812*#REF!)</f>
        <v>#REF!</v>
      </c>
      <c r="O812" s="201" t="e">
        <f>IF(ISNA(M812),"",M812*#REF!)</f>
        <v>#REF!</v>
      </c>
      <c r="P812" s="78" t="e">
        <f>IF(#REF!&gt;0,DQ$6,"")</f>
        <v>#REF!</v>
      </c>
      <c r="Q812" s="99"/>
      <c r="R812" s="411"/>
      <c r="S812" s="412" t="e">
        <f>IF(OR(#REF!="",F812=""),"",ROUND(#REF!/10^3*F812,3))</f>
        <v>#REF!</v>
      </c>
      <c r="T812" s="412" t="e">
        <f>IF(#REF!&gt;0,#REF!*#REF!/1000,"")</f>
        <v>#REF!</v>
      </c>
      <c r="U812" s="412" t="e">
        <f>IF(#REF!&gt;0,#REF!*#REF!/1000,"")</f>
        <v>#REF!</v>
      </c>
      <c r="V812" s="413" t="e">
        <f>IF(OR(#REF!="●",#REF!="●"),"",IF(#REF!="","",#REF!))</f>
        <v>#REF!</v>
      </c>
      <c r="W812" s="413" t="e">
        <f>IF(OR(#REF!="●",#REF!="●"),"",IF(#REF!="","",#REF!))</f>
        <v>#REF!</v>
      </c>
      <c r="X812" s="412" t="e">
        <f>IF(ISNA(L812),"",L812*#REF!)</f>
        <v>#REF!</v>
      </c>
      <c r="Y812" s="412" t="e">
        <f>IF(ISNA(M812),"",M812*#REF!)</f>
        <v>#REF!</v>
      </c>
      <c r="Z812" s="414" t="e">
        <f>IF(#REF!&gt;0,DQ$6,"")</f>
        <v>#REF!</v>
      </c>
      <c r="AA812" s="95" t="e">
        <f>IF(#REF!="","",VLOOKUP(#REF!,#REF!,7,0))</f>
        <v>#REF!</v>
      </c>
      <c r="AB812" s="201" t="e">
        <f>IF(OR(#REF!="",AA812=""),"",ROUND(#REF!/10^3*AA812,3))</f>
        <v>#REF!</v>
      </c>
      <c r="AC812" s="201" t="e">
        <f>IF(#REF!&gt;0,#REF!*#REF!/1000,"")</f>
        <v>#REF!</v>
      </c>
      <c r="AD812" s="201" t="e">
        <f>IF(#REF!&gt;0,#REF!*#REF!/1000,"")</f>
        <v>#REF!</v>
      </c>
      <c r="AE812" s="74" t="e">
        <f t="shared" si="145"/>
        <v>#REF!</v>
      </c>
      <c r="AF812" s="74" t="e">
        <f t="shared" si="146"/>
        <v>#REF!</v>
      </c>
      <c r="AG812" s="201" t="e">
        <f>IF(ISNA(AE812),"",AE812*#REF!)</f>
        <v>#REF!</v>
      </c>
      <c r="AH812" s="201" t="e">
        <f>IF(ISNA(AF812),"",AF812*#REF!)</f>
        <v>#REF!</v>
      </c>
      <c r="AI812" s="78" t="e">
        <f>IF(#REF!&gt;0,DQ$23,"")</f>
        <v>#REF!</v>
      </c>
      <c r="AJ812" s="99"/>
      <c r="AK812" s="411"/>
      <c r="AL812" s="412" t="e">
        <f>IF(OR(#REF!="",F812=""),"",ROUND(#REF!/10^3*F812,3))</f>
        <v>#REF!</v>
      </c>
      <c r="AM812" s="412" t="e">
        <f>IF(#REF!&gt;0,#REF!*#REF!/1000,"")</f>
        <v>#REF!</v>
      </c>
      <c r="AN812" s="412" t="e">
        <f>IF(#REF!&gt;0,#REF!*#REF!/1000,"")</f>
        <v>#REF!</v>
      </c>
      <c r="AO812" s="413" t="e">
        <f>IF(OR(#REF!="●",#REF!="●",#REF!="●"),"",IF(#REF!="","",#REF!))</f>
        <v>#REF!</v>
      </c>
      <c r="AP812" s="413" t="e">
        <f>IF(OR(#REF!="●",#REF!="●",#REF!="●"),"",IF(#REF!="","",#REF!))</f>
        <v>#REF!</v>
      </c>
      <c r="AQ812" s="412" t="e">
        <f>IF(ISNA(L812),"",L812*#REF!)</f>
        <v>#REF!</v>
      </c>
      <c r="AR812" s="412" t="e">
        <f>IF(ISNA(M812),"",M812*#REF!)</f>
        <v>#REF!</v>
      </c>
      <c r="AS812" s="414" t="e">
        <f>IF(#REF!&gt;0,DQ$6,"")</f>
        <v>#REF!</v>
      </c>
      <c r="AT812" s="95" t="e">
        <f>IF(#REF!="","",VLOOKUP(#REF!,#REF!,7,0))</f>
        <v>#REF!</v>
      </c>
      <c r="AU812" s="201" t="e">
        <f>IF(OR(#REF!="",AT812=""),"",ROUND(#REF!/10^3*AT812,3))</f>
        <v>#REF!</v>
      </c>
      <c r="AV812" s="201" t="e">
        <f>IF(#REF!&gt;0,#REF!*#REF!/1000,"")</f>
        <v>#REF!</v>
      </c>
      <c r="AW812" s="201" t="e">
        <f>IF(#REF!&gt;0,#REF!*#REF!/1000,"")</f>
        <v>#REF!</v>
      </c>
      <c r="AX812" s="74" t="e">
        <f t="shared" si="147"/>
        <v>#REF!</v>
      </c>
      <c r="AY812" s="74" t="e">
        <f t="shared" si="148"/>
        <v>#REF!</v>
      </c>
      <c r="AZ812" s="201" t="e">
        <f>IF(ISNA(AX812),"",AX812*#REF!)</f>
        <v>#REF!</v>
      </c>
      <c r="BA812" s="201" t="e">
        <f>IF(ISNA(AY812),"",AY812*#REF!)</f>
        <v>#REF!</v>
      </c>
      <c r="BB812" s="78" t="e">
        <f>IF(#REF!&gt;0,DQ$40,"")</f>
        <v>#REF!</v>
      </c>
      <c r="BC812" s="99"/>
      <c r="BD812" s="650"/>
      <c r="BE812" s="652" t="e">
        <f>IF(OR(#REF!="",F812=""),"",ROUND(#REF!/10^3*F812,3))</f>
        <v>#REF!</v>
      </c>
      <c r="BF812" s="412" t="e">
        <f>IF(#REF!&gt;0,#REF!*#REF!/1000,"")</f>
        <v>#REF!</v>
      </c>
      <c r="BG812" s="412" t="e">
        <f>IF(#REF!&gt;0,#REF!*#REF!/1000,"")</f>
        <v>#REF!</v>
      </c>
      <c r="BH812" s="413" t="e">
        <f>IF(OR(#REF!="●",#REF!="●",#REF!="●",#REF!="●"),"",IF(#REF!="","",#REF!))</f>
        <v>#REF!</v>
      </c>
      <c r="BI812" s="413" t="e">
        <f>IF(OR(#REF!="●",#REF!="●",#REF!="●",#REF!="●"),"",IF(#REF!="","",#REF!))</f>
        <v>#REF!</v>
      </c>
      <c r="BJ812" s="412" t="e">
        <f>IF(ISNA(L812),"",L812*#REF!)</f>
        <v>#REF!</v>
      </c>
      <c r="BK812" s="412" t="e">
        <f>IF(ISNA(M812),"",M812*#REF!)</f>
        <v>#REF!</v>
      </c>
      <c r="BL812" s="415" t="e">
        <f>IF(#REF!&gt;0,DQ$6,"")</f>
        <v>#REF!</v>
      </c>
      <c r="BM812" s="361" t="e">
        <f>IF(#REF!="","",VLOOKUP(#REF!,#REF!,7,0))</f>
        <v>#REF!</v>
      </c>
      <c r="BN812" s="201" t="e">
        <f>IF(OR(#REF!="",BM812=""),"",ROUND(#REF!/10^3*BM812,3))</f>
        <v>#REF!</v>
      </c>
      <c r="BO812" s="201" t="e">
        <f>IF(#REF!&gt;0,#REF!*#REF!/1000,"")</f>
        <v>#REF!</v>
      </c>
      <c r="BP812" s="201" t="e">
        <f>IF(#REF!&gt;0,#REF!*#REF!/1000,"")</f>
        <v>#REF!</v>
      </c>
      <c r="BQ812" s="74" t="e">
        <f t="shared" si="149"/>
        <v>#REF!</v>
      </c>
      <c r="BR812" s="74" t="e">
        <f t="shared" si="150"/>
        <v>#REF!</v>
      </c>
      <c r="BS812" s="201" t="e">
        <f>IF(ISNA(BQ812),"",BQ812*#REF!)</f>
        <v>#REF!</v>
      </c>
      <c r="BT812" s="201" t="e">
        <f>IF(ISNA(BR812),"",BR812*#REF!)</f>
        <v>#REF!</v>
      </c>
      <c r="BU812" s="78" t="e">
        <f>IF(#REF!&gt;0,DQ$57,"")</f>
        <v>#REF!</v>
      </c>
      <c r="BV812" s="99"/>
      <c r="BW812" s="411"/>
      <c r="BX812" s="412" t="e">
        <f>IF(OR(#REF!="",F812=""),"",ROUND(#REF!/10^3*F812,3))</f>
        <v>#REF!</v>
      </c>
      <c r="BY812" s="412" t="e">
        <f>IF(#REF!&gt;0,#REF!*#REF!/1000,"")</f>
        <v>#REF!</v>
      </c>
      <c r="BZ812" s="412" t="e">
        <f>IF(#REF!&gt;0,#REF!*#REF!/1000,"")</f>
        <v>#REF!</v>
      </c>
      <c r="CA812" s="413" t="e">
        <f>IF(OR(#REF!="●",#REF!="●",#REF!="●",#REF!="●",#REF!="●"),"",IF(#REF!="","",#REF!))</f>
        <v>#REF!</v>
      </c>
      <c r="CB812" s="413" t="e">
        <f>IF(OR(#REF!="●",#REF!="●",#REF!="●",#REF!="●",#REF!="●"),"",IF(#REF!="","",#REF!))</f>
        <v>#REF!</v>
      </c>
      <c r="CC812" s="412" t="e">
        <f>IF(ISNA(L812),"",L812*#REF!)</f>
        <v>#REF!</v>
      </c>
      <c r="CD812" s="412" t="e">
        <f>IF(ISNA(M812),"",M812*#REF!)</f>
        <v>#REF!</v>
      </c>
      <c r="CE812" s="415" t="e">
        <f>IF(#REF!&gt;0,DQ$6,"")</f>
        <v>#REF!</v>
      </c>
      <c r="CF812" s="361" t="e">
        <f>IF(#REF!="","",VLOOKUP(#REF!,#REF!,7,0))</f>
        <v>#REF!</v>
      </c>
      <c r="CG812" s="201" t="e">
        <f>IF(OR(#REF!="",CF812=""),"",ROUND(#REF!/10^3*CF812,3))</f>
        <v>#REF!</v>
      </c>
      <c r="CH812" s="201" t="e">
        <f>IF(#REF!&gt;0,#REF!*#REF!/1000,"")</f>
        <v>#REF!</v>
      </c>
      <c r="CI812" s="201" t="e">
        <f>IF(#REF!&gt;0,#REF!*#REF!/1000,"")</f>
        <v>#REF!</v>
      </c>
      <c r="CJ812" s="74" t="e">
        <f t="shared" si="151"/>
        <v>#REF!</v>
      </c>
      <c r="CK812" s="74" t="e">
        <f t="shared" si="152"/>
        <v>#REF!</v>
      </c>
      <c r="CL812" s="201" t="e">
        <f>IF(ISNA(CJ812),"",CJ812*#REF!)</f>
        <v>#REF!</v>
      </c>
      <c r="CM812" s="201" t="e">
        <f>IF(ISNA(CK812),"",CK812*#REF!)</f>
        <v>#REF!</v>
      </c>
      <c r="CN812" s="101" t="e">
        <f>IF(#REF!&gt;0,DQ$57,"")</f>
        <v>#REF!</v>
      </c>
      <c r="CO812" s="84"/>
      <c r="CP812" s="2"/>
      <c r="CQ812" s="2"/>
      <c r="CR812" s="2"/>
      <c r="CS812" s="2"/>
      <c r="CT812" s="2"/>
      <c r="CU812" s="2"/>
      <c r="CV812" s="2"/>
      <c r="CX812" s="2"/>
      <c r="CY812" s="2"/>
      <c r="CZ812" s="2"/>
      <c r="DA812" s="2"/>
      <c r="DB812" s="2"/>
      <c r="DC812" s="2"/>
      <c r="DD812" s="2"/>
      <c r="DE812" s="2"/>
      <c r="DF812" s="2"/>
    </row>
    <row r="813" spans="2:110" ht="18" customHeight="1">
      <c r="B813" s="151" t="e">
        <f>IF(#REF!="","",VLOOKUP(#REF!,$CX$11:$DG$26,9,0))</f>
        <v>#REF!</v>
      </c>
      <c r="C813" s="64" t="e">
        <f>IF(#REF!="",0,VLOOKUP(#REF!,$CP$11:$CQ$16,2,0))</f>
        <v>#REF!</v>
      </c>
      <c r="D813" s="65" t="e">
        <f>IF(#REF!="",0,VLOOKUP(#REF!,$CX$11:$CY$26,2,0))</f>
        <v>#REF!</v>
      </c>
      <c r="E813" s="152" t="e">
        <f t="shared" si="142"/>
        <v>#REF!</v>
      </c>
      <c r="F813" s="155" t="e">
        <f>IF(#REF!="","",VLOOKUP(#REF!,#REF!,7,0))</f>
        <v>#REF!</v>
      </c>
      <c r="G813" s="201" t="e">
        <f>IF(OR(#REF!="",F813=""),"",ROUND(#REF!/10^3*F813,3))</f>
        <v>#REF!</v>
      </c>
      <c r="H813" s="201" t="e">
        <f>IF(#REF!&gt;0,#REF!*#REF!/1000,"")</f>
        <v>#REF!</v>
      </c>
      <c r="I813" s="201" t="e">
        <f>IF(#REF!&gt;0,#REF!*#REF!/1000,"")</f>
        <v>#REF!</v>
      </c>
      <c r="J813" s="51" t="e">
        <f>IF(#REF!="●","",IF(#REF!="","",#REF!))</f>
        <v>#REF!</v>
      </c>
      <c r="K813" s="51" t="e">
        <f>IF(#REF!="●","",IF(#REF!="","",#REF!))</f>
        <v>#REF!</v>
      </c>
      <c r="L813" s="74" t="e">
        <f t="shared" si="143"/>
        <v>#REF!</v>
      </c>
      <c r="M813" s="74" t="e">
        <f t="shared" si="144"/>
        <v>#REF!</v>
      </c>
      <c r="N813" s="201" t="e">
        <f>IF(ISNA(L813),"",L813*#REF!)</f>
        <v>#REF!</v>
      </c>
      <c r="O813" s="201" t="e">
        <f>IF(ISNA(M813),"",M813*#REF!)</f>
        <v>#REF!</v>
      </c>
      <c r="P813" s="78" t="e">
        <f>IF(#REF!&gt;0,DQ$6,"")</f>
        <v>#REF!</v>
      </c>
      <c r="Q813" s="99"/>
      <c r="R813" s="411"/>
      <c r="S813" s="412" t="e">
        <f>IF(OR(#REF!="",F813=""),"",ROUND(#REF!/10^3*F813,3))</f>
        <v>#REF!</v>
      </c>
      <c r="T813" s="412" t="e">
        <f>IF(#REF!&gt;0,#REF!*#REF!/1000,"")</f>
        <v>#REF!</v>
      </c>
      <c r="U813" s="412" t="e">
        <f>IF(#REF!&gt;0,#REF!*#REF!/1000,"")</f>
        <v>#REF!</v>
      </c>
      <c r="V813" s="413" t="e">
        <f>IF(OR(#REF!="●",#REF!="●"),"",IF(#REF!="","",#REF!))</f>
        <v>#REF!</v>
      </c>
      <c r="W813" s="413" t="e">
        <f>IF(OR(#REF!="●",#REF!="●"),"",IF(#REF!="","",#REF!))</f>
        <v>#REF!</v>
      </c>
      <c r="X813" s="412" t="e">
        <f>IF(ISNA(L813),"",L813*#REF!)</f>
        <v>#REF!</v>
      </c>
      <c r="Y813" s="412" t="e">
        <f>IF(ISNA(M813),"",M813*#REF!)</f>
        <v>#REF!</v>
      </c>
      <c r="Z813" s="414" t="e">
        <f>IF(#REF!&gt;0,DQ$6,"")</f>
        <v>#REF!</v>
      </c>
      <c r="AA813" s="95" t="e">
        <f>IF(#REF!="","",VLOOKUP(#REF!,#REF!,7,0))</f>
        <v>#REF!</v>
      </c>
      <c r="AB813" s="201" t="e">
        <f>IF(OR(#REF!="",AA813=""),"",ROUND(#REF!/10^3*AA813,3))</f>
        <v>#REF!</v>
      </c>
      <c r="AC813" s="201" t="e">
        <f>IF(#REF!&gt;0,#REF!*#REF!/1000,"")</f>
        <v>#REF!</v>
      </c>
      <c r="AD813" s="201" t="e">
        <f>IF(#REF!&gt;0,#REF!*#REF!/1000,"")</f>
        <v>#REF!</v>
      </c>
      <c r="AE813" s="74" t="e">
        <f t="shared" si="145"/>
        <v>#REF!</v>
      </c>
      <c r="AF813" s="74" t="e">
        <f t="shared" si="146"/>
        <v>#REF!</v>
      </c>
      <c r="AG813" s="201" t="e">
        <f>IF(ISNA(AE813),"",AE813*#REF!)</f>
        <v>#REF!</v>
      </c>
      <c r="AH813" s="201" t="e">
        <f>IF(ISNA(AF813),"",AF813*#REF!)</f>
        <v>#REF!</v>
      </c>
      <c r="AI813" s="78" t="e">
        <f>IF(#REF!&gt;0,DQ$23,"")</f>
        <v>#REF!</v>
      </c>
      <c r="AJ813" s="99"/>
      <c r="AK813" s="411"/>
      <c r="AL813" s="412" t="e">
        <f>IF(OR(#REF!="",F813=""),"",ROUND(#REF!/10^3*F813,3))</f>
        <v>#REF!</v>
      </c>
      <c r="AM813" s="412" t="e">
        <f>IF(#REF!&gt;0,#REF!*#REF!/1000,"")</f>
        <v>#REF!</v>
      </c>
      <c r="AN813" s="412" t="e">
        <f>IF(#REF!&gt;0,#REF!*#REF!/1000,"")</f>
        <v>#REF!</v>
      </c>
      <c r="AO813" s="413" t="e">
        <f>IF(OR(#REF!="●",#REF!="●",#REF!="●"),"",IF(#REF!="","",#REF!))</f>
        <v>#REF!</v>
      </c>
      <c r="AP813" s="413" t="e">
        <f>IF(OR(#REF!="●",#REF!="●",#REF!="●"),"",IF(#REF!="","",#REF!))</f>
        <v>#REF!</v>
      </c>
      <c r="AQ813" s="412" t="e">
        <f>IF(ISNA(L813),"",L813*#REF!)</f>
        <v>#REF!</v>
      </c>
      <c r="AR813" s="412" t="e">
        <f>IF(ISNA(M813),"",M813*#REF!)</f>
        <v>#REF!</v>
      </c>
      <c r="AS813" s="414" t="e">
        <f>IF(#REF!&gt;0,DQ$6,"")</f>
        <v>#REF!</v>
      </c>
      <c r="AT813" s="95" t="e">
        <f>IF(#REF!="","",VLOOKUP(#REF!,#REF!,7,0))</f>
        <v>#REF!</v>
      </c>
      <c r="AU813" s="201" t="e">
        <f>IF(OR(#REF!="",AT813=""),"",ROUND(#REF!/10^3*AT813,3))</f>
        <v>#REF!</v>
      </c>
      <c r="AV813" s="201" t="e">
        <f>IF(#REF!&gt;0,#REF!*#REF!/1000,"")</f>
        <v>#REF!</v>
      </c>
      <c r="AW813" s="201" t="e">
        <f>IF(#REF!&gt;0,#REF!*#REF!/1000,"")</f>
        <v>#REF!</v>
      </c>
      <c r="AX813" s="74" t="e">
        <f t="shared" si="147"/>
        <v>#REF!</v>
      </c>
      <c r="AY813" s="74" t="e">
        <f t="shared" si="148"/>
        <v>#REF!</v>
      </c>
      <c r="AZ813" s="201" t="e">
        <f>IF(ISNA(AX813),"",AX813*#REF!)</f>
        <v>#REF!</v>
      </c>
      <c r="BA813" s="201" t="e">
        <f>IF(ISNA(AY813),"",AY813*#REF!)</f>
        <v>#REF!</v>
      </c>
      <c r="BB813" s="78" t="e">
        <f>IF(#REF!&gt;0,DQ$40,"")</f>
        <v>#REF!</v>
      </c>
      <c r="BC813" s="99"/>
      <c r="BD813" s="650"/>
      <c r="BE813" s="652" t="e">
        <f>IF(OR(#REF!="",F813=""),"",ROUND(#REF!/10^3*F813,3))</f>
        <v>#REF!</v>
      </c>
      <c r="BF813" s="412" t="e">
        <f>IF(#REF!&gt;0,#REF!*#REF!/1000,"")</f>
        <v>#REF!</v>
      </c>
      <c r="BG813" s="412" t="e">
        <f>IF(#REF!&gt;0,#REF!*#REF!/1000,"")</f>
        <v>#REF!</v>
      </c>
      <c r="BH813" s="413" t="e">
        <f>IF(OR(#REF!="●",#REF!="●",#REF!="●",#REF!="●"),"",IF(#REF!="","",#REF!))</f>
        <v>#REF!</v>
      </c>
      <c r="BI813" s="413" t="e">
        <f>IF(OR(#REF!="●",#REF!="●",#REF!="●",#REF!="●"),"",IF(#REF!="","",#REF!))</f>
        <v>#REF!</v>
      </c>
      <c r="BJ813" s="412" t="e">
        <f>IF(ISNA(L813),"",L813*#REF!)</f>
        <v>#REF!</v>
      </c>
      <c r="BK813" s="412" t="e">
        <f>IF(ISNA(M813),"",M813*#REF!)</f>
        <v>#REF!</v>
      </c>
      <c r="BL813" s="415" t="e">
        <f>IF(#REF!&gt;0,DQ$6,"")</f>
        <v>#REF!</v>
      </c>
      <c r="BM813" s="361" t="e">
        <f>IF(#REF!="","",VLOOKUP(#REF!,#REF!,7,0))</f>
        <v>#REF!</v>
      </c>
      <c r="BN813" s="201" t="e">
        <f>IF(OR(#REF!="",BM813=""),"",ROUND(#REF!/10^3*BM813,3))</f>
        <v>#REF!</v>
      </c>
      <c r="BO813" s="201" t="e">
        <f>IF(#REF!&gt;0,#REF!*#REF!/1000,"")</f>
        <v>#REF!</v>
      </c>
      <c r="BP813" s="201" t="e">
        <f>IF(#REF!&gt;0,#REF!*#REF!/1000,"")</f>
        <v>#REF!</v>
      </c>
      <c r="BQ813" s="74" t="e">
        <f t="shared" si="149"/>
        <v>#REF!</v>
      </c>
      <c r="BR813" s="74" t="e">
        <f t="shared" si="150"/>
        <v>#REF!</v>
      </c>
      <c r="BS813" s="201" t="e">
        <f>IF(ISNA(BQ813),"",BQ813*#REF!)</f>
        <v>#REF!</v>
      </c>
      <c r="BT813" s="201" t="e">
        <f>IF(ISNA(BR813),"",BR813*#REF!)</f>
        <v>#REF!</v>
      </c>
      <c r="BU813" s="78" t="e">
        <f>IF(#REF!&gt;0,DQ$57,"")</f>
        <v>#REF!</v>
      </c>
      <c r="BV813" s="99"/>
      <c r="BW813" s="411"/>
      <c r="BX813" s="412" t="e">
        <f>IF(OR(#REF!="",F813=""),"",ROUND(#REF!/10^3*F813,3))</f>
        <v>#REF!</v>
      </c>
      <c r="BY813" s="412" t="e">
        <f>IF(#REF!&gt;0,#REF!*#REF!/1000,"")</f>
        <v>#REF!</v>
      </c>
      <c r="BZ813" s="412" t="e">
        <f>IF(#REF!&gt;0,#REF!*#REF!/1000,"")</f>
        <v>#REF!</v>
      </c>
      <c r="CA813" s="413" t="e">
        <f>IF(OR(#REF!="●",#REF!="●",#REF!="●",#REF!="●",#REF!="●"),"",IF(#REF!="","",#REF!))</f>
        <v>#REF!</v>
      </c>
      <c r="CB813" s="413" t="e">
        <f>IF(OR(#REF!="●",#REF!="●",#REF!="●",#REF!="●",#REF!="●"),"",IF(#REF!="","",#REF!))</f>
        <v>#REF!</v>
      </c>
      <c r="CC813" s="412" t="e">
        <f>IF(ISNA(L813),"",L813*#REF!)</f>
        <v>#REF!</v>
      </c>
      <c r="CD813" s="412" t="e">
        <f>IF(ISNA(M813),"",M813*#REF!)</f>
        <v>#REF!</v>
      </c>
      <c r="CE813" s="415" t="e">
        <f>IF(#REF!&gt;0,DQ$6,"")</f>
        <v>#REF!</v>
      </c>
      <c r="CF813" s="361" t="e">
        <f>IF(#REF!="","",VLOOKUP(#REF!,#REF!,7,0))</f>
        <v>#REF!</v>
      </c>
      <c r="CG813" s="201" t="e">
        <f>IF(OR(#REF!="",CF813=""),"",ROUND(#REF!/10^3*CF813,3))</f>
        <v>#REF!</v>
      </c>
      <c r="CH813" s="201" t="e">
        <f>IF(#REF!&gt;0,#REF!*#REF!/1000,"")</f>
        <v>#REF!</v>
      </c>
      <c r="CI813" s="201" t="e">
        <f>IF(#REF!&gt;0,#REF!*#REF!/1000,"")</f>
        <v>#REF!</v>
      </c>
      <c r="CJ813" s="74" t="e">
        <f t="shared" si="151"/>
        <v>#REF!</v>
      </c>
      <c r="CK813" s="74" t="e">
        <f t="shared" si="152"/>
        <v>#REF!</v>
      </c>
      <c r="CL813" s="201" t="e">
        <f>IF(ISNA(CJ813),"",CJ813*#REF!)</f>
        <v>#REF!</v>
      </c>
      <c r="CM813" s="201" t="e">
        <f>IF(ISNA(CK813),"",CK813*#REF!)</f>
        <v>#REF!</v>
      </c>
      <c r="CN813" s="101" t="e">
        <f>IF(#REF!&gt;0,DQ$57,"")</f>
        <v>#REF!</v>
      </c>
      <c r="CO813" s="84"/>
      <c r="CP813" s="2"/>
      <c r="CQ813" s="2"/>
      <c r="CR813" s="2"/>
      <c r="CS813" s="2"/>
      <c r="CT813" s="2"/>
      <c r="CU813" s="2"/>
      <c r="CV813" s="2"/>
      <c r="CX813" s="2"/>
      <c r="CY813" s="2"/>
      <c r="CZ813" s="2"/>
      <c r="DA813" s="2"/>
      <c r="DB813" s="2"/>
      <c r="DC813" s="2"/>
      <c r="DD813" s="2"/>
      <c r="DE813" s="2"/>
      <c r="DF813" s="2"/>
    </row>
    <row r="814" spans="2:110" ht="18" customHeight="1">
      <c r="B814" s="151" t="e">
        <f>IF(#REF!="","",VLOOKUP(#REF!,$CX$11:$DG$26,9,0))</f>
        <v>#REF!</v>
      </c>
      <c r="C814" s="64" t="e">
        <f>IF(#REF!="",0,VLOOKUP(#REF!,$CP$11:$CQ$16,2,0))</f>
        <v>#REF!</v>
      </c>
      <c r="D814" s="65" t="e">
        <f>IF(#REF!="",0,VLOOKUP(#REF!,$CX$11:$CY$26,2,0))</f>
        <v>#REF!</v>
      </c>
      <c r="E814" s="152" t="e">
        <f t="shared" si="142"/>
        <v>#REF!</v>
      </c>
      <c r="F814" s="155" t="e">
        <f>IF(#REF!="","",VLOOKUP(#REF!,#REF!,7,0))</f>
        <v>#REF!</v>
      </c>
      <c r="G814" s="201" t="e">
        <f>IF(OR(#REF!="",F814=""),"",ROUND(#REF!/10^3*F814,3))</f>
        <v>#REF!</v>
      </c>
      <c r="H814" s="201" t="e">
        <f>IF(#REF!&gt;0,#REF!*#REF!/1000,"")</f>
        <v>#REF!</v>
      </c>
      <c r="I814" s="201" t="e">
        <f>IF(#REF!&gt;0,#REF!*#REF!/1000,"")</f>
        <v>#REF!</v>
      </c>
      <c r="J814" s="51" t="e">
        <f>IF(#REF!="●","",IF(#REF!="","",#REF!))</f>
        <v>#REF!</v>
      </c>
      <c r="K814" s="51" t="e">
        <f>IF(#REF!="●","",IF(#REF!="","",#REF!))</f>
        <v>#REF!</v>
      </c>
      <c r="L814" s="74" t="e">
        <f t="shared" si="143"/>
        <v>#REF!</v>
      </c>
      <c r="M814" s="74" t="e">
        <f t="shared" si="144"/>
        <v>#REF!</v>
      </c>
      <c r="N814" s="201" t="e">
        <f>IF(ISNA(L814),"",L814*#REF!)</f>
        <v>#REF!</v>
      </c>
      <c r="O814" s="201" t="e">
        <f>IF(ISNA(M814),"",M814*#REF!)</f>
        <v>#REF!</v>
      </c>
      <c r="P814" s="78" t="e">
        <f>IF(#REF!&gt;0,DQ$6,"")</f>
        <v>#REF!</v>
      </c>
      <c r="Q814" s="99"/>
      <c r="R814" s="411"/>
      <c r="S814" s="412" t="e">
        <f>IF(OR(#REF!="",F814=""),"",ROUND(#REF!/10^3*F814,3))</f>
        <v>#REF!</v>
      </c>
      <c r="T814" s="412" t="e">
        <f>IF(#REF!&gt;0,#REF!*#REF!/1000,"")</f>
        <v>#REF!</v>
      </c>
      <c r="U814" s="412" t="e">
        <f>IF(#REF!&gt;0,#REF!*#REF!/1000,"")</f>
        <v>#REF!</v>
      </c>
      <c r="V814" s="413" t="e">
        <f>IF(OR(#REF!="●",#REF!="●"),"",IF(#REF!="","",#REF!))</f>
        <v>#REF!</v>
      </c>
      <c r="W814" s="413" t="e">
        <f>IF(OR(#REF!="●",#REF!="●"),"",IF(#REF!="","",#REF!))</f>
        <v>#REF!</v>
      </c>
      <c r="X814" s="412" t="e">
        <f>IF(ISNA(L814),"",L814*#REF!)</f>
        <v>#REF!</v>
      </c>
      <c r="Y814" s="412" t="e">
        <f>IF(ISNA(M814),"",M814*#REF!)</f>
        <v>#REF!</v>
      </c>
      <c r="Z814" s="414" t="e">
        <f>IF(#REF!&gt;0,DQ$6,"")</f>
        <v>#REF!</v>
      </c>
      <c r="AA814" s="95" t="e">
        <f>IF(#REF!="","",VLOOKUP(#REF!,#REF!,7,0))</f>
        <v>#REF!</v>
      </c>
      <c r="AB814" s="201" t="e">
        <f>IF(OR(#REF!="",AA814=""),"",ROUND(#REF!/10^3*AA814,3))</f>
        <v>#REF!</v>
      </c>
      <c r="AC814" s="201" t="e">
        <f>IF(#REF!&gt;0,#REF!*#REF!/1000,"")</f>
        <v>#REF!</v>
      </c>
      <c r="AD814" s="201" t="e">
        <f>IF(#REF!&gt;0,#REF!*#REF!/1000,"")</f>
        <v>#REF!</v>
      </c>
      <c r="AE814" s="74" t="e">
        <f t="shared" si="145"/>
        <v>#REF!</v>
      </c>
      <c r="AF814" s="74" t="e">
        <f t="shared" si="146"/>
        <v>#REF!</v>
      </c>
      <c r="AG814" s="201" t="e">
        <f>IF(ISNA(AE814),"",AE814*#REF!)</f>
        <v>#REF!</v>
      </c>
      <c r="AH814" s="201" t="e">
        <f>IF(ISNA(AF814),"",AF814*#REF!)</f>
        <v>#REF!</v>
      </c>
      <c r="AI814" s="78" t="e">
        <f>IF(#REF!&gt;0,DQ$23,"")</f>
        <v>#REF!</v>
      </c>
      <c r="AJ814" s="99"/>
      <c r="AK814" s="411"/>
      <c r="AL814" s="412" t="e">
        <f>IF(OR(#REF!="",F814=""),"",ROUND(#REF!/10^3*F814,3))</f>
        <v>#REF!</v>
      </c>
      <c r="AM814" s="412" t="e">
        <f>IF(#REF!&gt;0,#REF!*#REF!/1000,"")</f>
        <v>#REF!</v>
      </c>
      <c r="AN814" s="412" t="e">
        <f>IF(#REF!&gt;0,#REF!*#REF!/1000,"")</f>
        <v>#REF!</v>
      </c>
      <c r="AO814" s="413" t="e">
        <f>IF(OR(#REF!="●",#REF!="●",#REF!="●"),"",IF(#REF!="","",#REF!))</f>
        <v>#REF!</v>
      </c>
      <c r="AP814" s="413" t="e">
        <f>IF(OR(#REF!="●",#REF!="●",#REF!="●"),"",IF(#REF!="","",#REF!))</f>
        <v>#REF!</v>
      </c>
      <c r="AQ814" s="412" t="e">
        <f>IF(ISNA(L814),"",L814*#REF!)</f>
        <v>#REF!</v>
      </c>
      <c r="AR814" s="412" t="e">
        <f>IF(ISNA(M814),"",M814*#REF!)</f>
        <v>#REF!</v>
      </c>
      <c r="AS814" s="414" t="e">
        <f>IF(#REF!&gt;0,DQ$6,"")</f>
        <v>#REF!</v>
      </c>
      <c r="AT814" s="95" t="e">
        <f>IF(#REF!="","",VLOOKUP(#REF!,#REF!,7,0))</f>
        <v>#REF!</v>
      </c>
      <c r="AU814" s="201" t="e">
        <f>IF(OR(#REF!="",AT814=""),"",ROUND(#REF!/10^3*AT814,3))</f>
        <v>#REF!</v>
      </c>
      <c r="AV814" s="201" t="e">
        <f>IF(#REF!&gt;0,#REF!*#REF!/1000,"")</f>
        <v>#REF!</v>
      </c>
      <c r="AW814" s="201" t="e">
        <f>IF(#REF!&gt;0,#REF!*#REF!/1000,"")</f>
        <v>#REF!</v>
      </c>
      <c r="AX814" s="74" t="e">
        <f t="shared" si="147"/>
        <v>#REF!</v>
      </c>
      <c r="AY814" s="74" t="e">
        <f t="shared" si="148"/>
        <v>#REF!</v>
      </c>
      <c r="AZ814" s="201" t="e">
        <f>IF(ISNA(AX814),"",AX814*#REF!)</f>
        <v>#REF!</v>
      </c>
      <c r="BA814" s="201" t="e">
        <f>IF(ISNA(AY814),"",AY814*#REF!)</f>
        <v>#REF!</v>
      </c>
      <c r="BB814" s="78" t="e">
        <f>IF(#REF!&gt;0,DQ$40,"")</f>
        <v>#REF!</v>
      </c>
      <c r="BC814" s="99"/>
      <c r="BD814" s="650"/>
      <c r="BE814" s="652" t="e">
        <f>IF(OR(#REF!="",F814=""),"",ROUND(#REF!/10^3*F814,3))</f>
        <v>#REF!</v>
      </c>
      <c r="BF814" s="412" t="e">
        <f>IF(#REF!&gt;0,#REF!*#REF!/1000,"")</f>
        <v>#REF!</v>
      </c>
      <c r="BG814" s="412" t="e">
        <f>IF(#REF!&gt;0,#REF!*#REF!/1000,"")</f>
        <v>#REF!</v>
      </c>
      <c r="BH814" s="413" t="e">
        <f>IF(OR(#REF!="●",#REF!="●",#REF!="●",#REF!="●"),"",IF(#REF!="","",#REF!))</f>
        <v>#REF!</v>
      </c>
      <c r="BI814" s="413" t="e">
        <f>IF(OR(#REF!="●",#REF!="●",#REF!="●",#REF!="●"),"",IF(#REF!="","",#REF!))</f>
        <v>#REF!</v>
      </c>
      <c r="BJ814" s="412" t="e">
        <f>IF(ISNA(L814),"",L814*#REF!)</f>
        <v>#REF!</v>
      </c>
      <c r="BK814" s="412" t="e">
        <f>IF(ISNA(M814),"",M814*#REF!)</f>
        <v>#REF!</v>
      </c>
      <c r="BL814" s="415" t="e">
        <f>IF(#REF!&gt;0,DQ$6,"")</f>
        <v>#REF!</v>
      </c>
      <c r="BM814" s="361" t="e">
        <f>IF(#REF!="","",VLOOKUP(#REF!,#REF!,7,0))</f>
        <v>#REF!</v>
      </c>
      <c r="BN814" s="201" t="e">
        <f>IF(OR(#REF!="",BM814=""),"",ROUND(#REF!/10^3*BM814,3))</f>
        <v>#REF!</v>
      </c>
      <c r="BO814" s="201" t="e">
        <f>IF(#REF!&gt;0,#REF!*#REF!/1000,"")</f>
        <v>#REF!</v>
      </c>
      <c r="BP814" s="201" t="e">
        <f>IF(#REF!&gt;0,#REF!*#REF!/1000,"")</f>
        <v>#REF!</v>
      </c>
      <c r="BQ814" s="74" t="e">
        <f t="shared" si="149"/>
        <v>#REF!</v>
      </c>
      <c r="BR814" s="74" t="e">
        <f t="shared" si="150"/>
        <v>#REF!</v>
      </c>
      <c r="BS814" s="201" t="e">
        <f>IF(ISNA(BQ814),"",BQ814*#REF!)</f>
        <v>#REF!</v>
      </c>
      <c r="BT814" s="201" t="e">
        <f>IF(ISNA(BR814),"",BR814*#REF!)</f>
        <v>#REF!</v>
      </c>
      <c r="BU814" s="78" t="e">
        <f>IF(#REF!&gt;0,DQ$57,"")</f>
        <v>#REF!</v>
      </c>
      <c r="BV814" s="99"/>
      <c r="BW814" s="411"/>
      <c r="BX814" s="412" t="e">
        <f>IF(OR(#REF!="",F814=""),"",ROUND(#REF!/10^3*F814,3))</f>
        <v>#REF!</v>
      </c>
      <c r="BY814" s="412" t="e">
        <f>IF(#REF!&gt;0,#REF!*#REF!/1000,"")</f>
        <v>#REF!</v>
      </c>
      <c r="BZ814" s="412" t="e">
        <f>IF(#REF!&gt;0,#REF!*#REF!/1000,"")</f>
        <v>#REF!</v>
      </c>
      <c r="CA814" s="413" t="e">
        <f>IF(OR(#REF!="●",#REF!="●",#REF!="●",#REF!="●",#REF!="●"),"",IF(#REF!="","",#REF!))</f>
        <v>#REF!</v>
      </c>
      <c r="CB814" s="413" t="e">
        <f>IF(OR(#REF!="●",#REF!="●",#REF!="●",#REF!="●",#REF!="●"),"",IF(#REF!="","",#REF!))</f>
        <v>#REF!</v>
      </c>
      <c r="CC814" s="412" t="e">
        <f>IF(ISNA(L814),"",L814*#REF!)</f>
        <v>#REF!</v>
      </c>
      <c r="CD814" s="412" t="e">
        <f>IF(ISNA(M814),"",M814*#REF!)</f>
        <v>#REF!</v>
      </c>
      <c r="CE814" s="415" t="e">
        <f>IF(#REF!&gt;0,DQ$6,"")</f>
        <v>#REF!</v>
      </c>
      <c r="CF814" s="361" t="e">
        <f>IF(#REF!="","",VLOOKUP(#REF!,#REF!,7,0))</f>
        <v>#REF!</v>
      </c>
      <c r="CG814" s="201" t="e">
        <f>IF(OR(#REF!="",CF814=""),"",ROUND(#REF!/10^3*CF814,3))</f>
        <v>#REF!</v>
      </c>
      <c r="CH814" s="201" t="e">
        <f>IF(#REF!&gt;0,#REF!*#REF!/1000,"")</f>
        <v>#REF!</v>
      </c>
      <c r="CI814" s="201" t="e">
        <f>IF(#REF!&gt;0,#REF!*#REF!/1000,"")</f>
        <v>#REF!</v>
      </c>
      <c r="CJ814" s="74" t="e">
        <f t="shared" si="151"/>
        <v>#REF!</v>
      </c>
      <c r="CK814" s="74" t="e">
        <f t="shared" si="152"/>
        <v>#REF!</v>
      </c>
      <c r="CL814" s="201" t="e">
        <f>IF(ISNA(CJ814),"",CJ814*#REF!)</f>
        <v>#REF!</v>
      </c>
      <c r="CM814" s="201" t="e">
        <f>IF(ISNA(CK814),"",CK814*#REF!)</f>
        <v>#REF!</v>
      </c>
      <c r="CN814" s="101" t="e">
        <f>IF(#REF!&gt;0,DQ$57,"")</f>
        <v>#REF!</v>
      </c>
      <c r="CO814" s="84"/>
      <c r="CP814" s="2"/>
      <c r="CQ814" s="2"/>
      <c r="CR814" s="2"/>
      <c r="CS814" s="2"/>
      <c r="CT814" s="2"/>
      <c r="CU814" s="2"/>
      <c r="CV814" s="2"/>
      <c r="CX814" s="2"/>
      <c r="CY814" s="2"/>
      <c r="CZ814" s="2"/>
      <c r="DA814" s="2"/>
      <c r="DB814" s="2"/>
      <c r="DC814" s="2"/>
      <c r="DD814" s="2"/>
      <c r="DE814" s="2"/>
      <c r="DF814" s="2"/>
    </row>
    <row r="815" spans="2:110" ht="18" customHeight="1">
      <c r="B815" s="151" t="e">
        <f>IF(#REF!="","",VLOOKUP(#REF!,$CX$11:$DG$26,9,0))</f>
        <v>#REF!</v>
      </c>
      <c r="C815" s="64" t="e">
        <f>IF(#REF!="",0,VLOOKUP(#REF!,$CP$11:$CQ$16,2,0))</f>
        <v>#REF!</v>
      </c>
      <c r="D815" s="65" t="e">
        <f>IF(#REF!="",0,VLOOKUP(#REF!,$CX$11:$CY$26,2,0))</f>
        <v>#REF!</v>
      </c>
      <c r="E815" s="152" t="e">
        <f t="shared" si="142"/>
        <v>#REF!</v>
      </c>
      <c r="F815" s="155" t="e">
        <f>IF(#REF!="","",VLOOKUP(#REF!,#REF!,7,0))</f>
        <v>#REF!</v>
      </c>
      <c r="G815" s="201" t="e">
        <f>IF(OR(#REF!="",F815=""),"",ROUND(#REF!/10^3*F815,3))</f>
        <v>#REF!</v>
      </c>
      <c r="H815" s="201" t="e">
        <f>IF(#REF!&gt;0,#REF!*#REF!/1000,"")</f>
        <v>#REF!</v>
      </c>
      <c r="I815" s="201" t="e">
        <f>IF(#REF!&gt;0,#REF!*#REF!/1000,"")</f>
        <v>#REF!</v>
      </c>
      <c r="J815" s="51" t="e">
        <f>IF(#REF!="●","",IF(#REF!="","",#REF!))</f>
        <v>#REF!</v>
      </c>
      <c r="K815" s="51" t="e">
        <f>IF(#REF!="●","",IF(#REF!="","",#REF!))</f>
        <v>#REF!</v>
      </c>
      <c r="L815" s="74" t="e">
        <f t="shared" si="143"/>
        <v>#REF!</v>
      </c>
      <c r="M815" s="74" t="e">
        <f t="shared" si="144"/>
        <v>#REF!</v>
      </c>
      <c r="N815" s="201" t="e">
        <f>IF(ISNA(L815),"",L815*#REF!)</f>
        <v>#REF!</v>
      </c>
      <c r="O815" s="201" t="e">
        <f>IF(ISNA(M815),"",M815*#REF!)</f>
        <v>#REF!</v>
      </c>
      <c r="P815" s="78" t="e">
        <f>IF(#REF!&gt;0,DQ$6,"")</f>
        <v>#REF!</v>
      </c>
      <c r="Q815" s="99"/>
      <c r="R815" s="411"/>
      <c r="S815" s="412" t="e">
        <f>IF(OR(#REF!="",F815=""),"",ROUND(#REF!/10^3*F815,3))</f>
        <v>#REF!</v>
      </c>
      <c r="T815" s="412" t="e">
        <f>IF(#REF!&gt;0,#REF!*#REF!/1000,"")</f>
        <v>#REF!</v>
      </c>
      <c r="U815" s="412" t="e">
        <f>IF(#REF!&gt;0,#REF!*#REF!/1000,"")</f>
        <v>#REF!</v>
      </c>
      <c r="V815" s="413" t="e">
        <f>IF(OR(#REF!="●",#REF!="●"),"",IF(#REF!="","",#REF!))</f>
        <v>#REF!</v>
      </c>
      <c r="W815" s="413" t="e">
        <f>IF(OR(#REF!="●",#REF!="●"),"",IF(#REF!="","",#REF!))</f>
        <v>#REF!</v>
      </c>
      <c r="X815" s="412" t="e">
        <f>IF(ISNA(L815),"",L815*#REF!)</f>
        <v>#REF!</v>
      </c>
      <c r="Y815" s="412" t="e">
        <f>IF(ISNA(M815),"",M815*#REF!)</f>
        <v>#REF!</v>
      </c>
      <c r="Z815" s="414" t="e">
        <f>IF(#REF!&gt;0,DQ$6,"")</f>
        <v>#REF!</v>
      </c>
      <c r="AA815" s="95" t="e">
        <f>IF(#REF!="","",VLOOKUP(#REF!,#REF!,7,0))</f>
        <v>#REF!</v>
      </c>
      <c r="AB815" s="201" t="e">
        <f>IF(OR(#REF!="",AA815=""),"",ROUND(#REF!/10^3*AA815,3))</f>
        <v>#REF!</v>
      </c>
      <c r="AC815" s="201" t="e">
        <f>IF(#REF!&gt;0,#REF!*#REF!/1000,"")</f>
        <v>#REF!</v>
      </c>
      <c r="AD815" s="201" t="e">
        <f>IF(#REF!&gt;0,#REF!*#REF!/1000,"")</f>
        <v>#REF!</v>
      </c>
      <c r="AE815" s="74" t="e">
        <f t="shared" si="145"/>
        <v>#REF!</v>
      </c>
      <c r="AF815" s="74" t="e">
        <f t="shared" si="146"/>
        <v>#REF!</v>
      </c>
      <c r="AG815" s="201" t="e">
        <f>IF(ISNA(AE815),"",AE815*#REF!)</f>
        <v>#REF!</v>
      </c>
      <c r="AH815" s="201" t="e">
        <f>IF(ISNA(AF815),"",AF815*#REF!)</f>
        <v>#REF!</v>
      </c>
      <c r="AI815" s="78" t="e">
        <f>IF(#REF!&gt;0,DQ$23,"")</f>
        <v>#REF!</v>
      </c>
      <c r="AJ815" s="99"/>
      <c r="AK815" s="411"/>
      <c r="AL815" s="412" t="e">
        <f>IF(OR(#REF!="",F815=""),"",ROUND(#REF!/10^3*F815,3))</f>
        <v>#REF!</v>
      </c>
      <c r="AM815" s="412" t="e">
        <f>IF(#REF!&gt;0,#REF!*#REF!/1000,"")</f>
        <v>#REF!</v>
      </c>
      <c r="AN815" s="412" t="e">
        <f>IF(#REF!&gt;0,#REF!*#REF!/1000,"")</f>
        <v>#REF!</v>
      </c>
      <c r="AO815" s="413" t="e">
        <f>IF(OR(#REF!="●",#REF!="●",#REF!="●"),"",IF(#REF!="","",#REF!))</f>
        <v>#REF!</v>
      </c>
      <c r="AP815" s="413" t="e">
        <f>IF(OR(#REF!="●",#REF!="●",#REF!="●"),"",IF(#REF!="","",#REF!))</f>
        <v>#REF!</v>
      </c>
      <c r="AQ815" s="412" t="e">
        <f>IF(ISNA(L815),"",L815*#REF!)</f>
        <v>#REF!</v>
      </c>
      <c r="AR815" s="412" t="e">
        <f>IF(ISNA(M815),"",M815*#REF!)</f>
        <v>#REF!</v>
      </c>
      <c r="AS815" s="414" t="e">
        <f>IF(#REF!&gt;0,DQ$6,"")</f>
        <v>#REF!</v>
      </c>
      <c r="AT815" s="95" t="e">
        <f>IF(#REF!="","",VLOOKUP(#REF!,#REF!,7,0))</f>
        <v>#REF!</v>
      </c>
      <c r="AU815" s="201" t="e">
        <f>IF(OR(#REF!="",AT815=""),"",ROUND(#REF!/10^3*AT815,3))</f>
        <v>#REF!</v>
      </c>
      <c r="AV815" s="201" t="e">
        <f>IF(#REF!&gt;0,#REF!*#REF!/1000,"")</f>
        <v>#REF!</v>
      </c>
      <c r="AW815" s="201" t="e">
        <f>IF(#REF!&gt;0,#REF!*#REF!/1000,"")</f>
        <v>#REF!</v>
      </c>
      <c r="AX815" s="74" t="e">
        <f t="shared" si="147"/>
        <v>#REF!</v>
      </c>
      <c r="AY815" s="74" t="e">
        <f t="shared" si="148"/>
        <v>#REF!</v>
      </c>
      <c r="AZ815" s="201" t="e">
        <f>IF(ISNA(AX815),"",AX815*#REF!)</f>
        <v>#REF!</v>
      </c>
      <c r="BA815" s="201" t="e">
        <f>IF(ISNA(AY815),"",AY815*#REF!)</f>
        <v>#REF!</v>
      </c>
      <c r="BB815" s="78" t="e">
        <f>IF(#REF!&gt;0,DQ$40,"")</f>
        <v>#REF!</v>
      </c>
      <c r="BC815" s="99"/>
      <c r="BD815" s="650"/>
      <c r="BE815" s="652" t="e">
        <f>IF(OR(#REF!="",F815=""),"",ROUND(#REF!/10^3*F815,3))</f>
        <v>#REF!</v>
      </c>
      <c r="BF815" s="412" t="e">
        <f>IF(#REF!&gt;0,#REF!*#REF!/1000,"")</f>
        <v>#REF!</v>
      </c>
      <c r="BG815" s="412" t="e">
        <f>IF(#REF!&gt;0,#REF!*#REF!/1000,"")</f>
        <v>#REF!</v>
      </c>
      <c r="BH815" s="413" t="e">
        <f>IF(OR(#REF!="●",#REF!="●",#REF!="●",#REF!="●"),"",IF(#REF!="","",#REF!))</f>
        <v>#REF!</v>
      </c>
      <c r="BI815" s="413" t="e">
        <f>IF(OR(#REF!="●",#REF!="●",#REF!="●",#REF!="●"),"",IF(#REF!="","",#REF!))</f>
        <v>#REF!</v>
      </c>
      <c r="BJ815" s="412" t="e">
        <f>IF(ISNA(L815),"",L815*#REF!)</f>
        <v>#REF!</v>
      </c>
      <c r="BK815" s="412" t="e">
        <f>IF(ISNA(M815),"",M815*#REF!)</f>
        <v>#REF!</v>
      </c>
      <c r="BL815" s="415" t="e">
        <f>IF(#REF!&gt;0,DQ$6,"")</f>
        <v>#REF!</v>
      </c>
      <c r="BM815" s="361" t="e">
        <f>IF(#REF!="","",VLOOKUP(#REF!,#REF!,7,0))</f>
        <v>#REF!</v>
      </c>
      <c r="BN815" s="201" t="e">
        <f>IF(OR(#REF!="",BM815=""),"",ROUND(#REF!/10^3*BM815,3))</f>
        <v>#REF!</v>
      </c>
      <c r="BO815" s="201" t="e">
        <f>IF(#REF!&gt;0,#REF!*#REF!/1000,"")</f>
        <v>#REF!</v>
      </c>
      <c r="BP815" s="201" t="e">
        <f>IF(#REF!&gt;0,#REF!*#REF!/1000,"")</f>
        <v>#REF!</v>
      </c>
      <c r="BQ815" s="74" t="e">
        <f t="shared" si="149"/>
        <v>#REF!</v>
      </c>
      <c r="BR815" s="74" t="e">
        <f t="shared" si="150"/>
        <v>#REF!</v>
      </c>
      <c r="BS815" s="201" t="e">
        <f>IF(ISNA(BQ815),"",BQ815*#REF!)</f>
        <v>#REF!</v>
      </c>
      <c r="BT815" s="201" t="e">
        <f>IF(ISNA(BR815),"",BR815*#REF!)</f>
        <v>#REF!</v>
      </c>
      <c r="BU815" s="78" t="e">
        <f>IF(#REF!&gt;0,DQ$57,"")</f>
        <v>#REF!</v>
      </c>
      <c r="BV815" s="99"/>
      <c r="BW815" s="411"/>
      <c r="BX815" s="412" t="e">
        <f>IF(OR(#REF!="",F815=""),"",ROUND(#REF!/10^3*F815,3))</f>
        <v>#REF!</v>
      </c>
      <c r="BY815" s="412" t="e">
        <f>IF(#REF!&gt;0,#REF!*#REF!/1000,"")</f>
        <v>#REF!</v>
      </c>
      <c r="BZ815" s="412" t="e">
        <f>IF(#REF!&gt;0,#REF!*#REF!/1000,"")</f>
        <v>#REF!</v>
      </c>
      <c r="CA815" s="413" t="e">
        <f>IF(OR(#REF!="●",#REF!="●",#REF!="●",#REF!="●",#REF!="●"),"",IF(#REF!="","",#REF!))</f>
        <v>#REF!</v>
      </c>
      <c r="CB815" s="413" t="e">
        <f>IF(OR(#REF!="●",#REF!="●",#REF!="●",#REF!="●",#REF!="●"),"",IF(#REF!="","",#REF!))</f>
        <v>#REF!</v>
      </c>
      <c r="CC815" s="412" t="e">
        <f>IF(ISNA(L815),"",L815*#REF!)</f>
        <v>#REF!</v>
      </c>
      <c r="CD815" s="412" t="e">
        <f>IF(ISNA(M815),"",M815*#REF!)</f>
        <v>#REF!</v>
      </c>
      <c r="CE815" s="415" t="e">
        <f>IF(#REF!&gt;0,DQ$6,"")</f>
        <v>#REF!</v>
      </c>
      <c r="CF815" s="361" t="e">
        <f>IF(#REF!="","",VLOOKUP(#REF!,#REF!,7,0))</f>
        <v>#REF!</v>
      </c>
      <c r="CG815" s="201" t="e">
        <f>IF(OR(#REF!="",CF815=""),"",ROUND(#REF!/10^3*CF815,3))</f>
        <v>#REF!</v>
      </c>
      <c r="CH815" s="201" t="e">
        <f>IF(#REF!&gt;0,#REF!*#REF!/1000,"")</f>
        <v>#REF!</v>
      </c>
      <c r="CI815" s="201" t="e">
        <f>IF(#REF!&gt;0,#REF!*#REF!/1000,"")</f>
        <v>#REF!</v>
      </c>
      <c r="CJ815" s="74" t="e">
        <f t="shared" si="151"/>
        <v>#REF!</v>
      </c>
      <c r="CK815" s="74" t="e">
        <f t="shared" si="152"/>
        <v>#REF!</v>
      </c>
      <c r="CL815" s="201" t="e">
        <f>IF(ISNA(CJ815),"",CJ815*#REF!)</f>
        <v>#REF!</v>
      </c>
      <c r="CM815" s="201" t="e">
        <f>IF(ISNA(CK815),"",CK815*#REF!)</f>
        <v>#REF!</v>
      </c>
      <c r="CN815" s="101" t="e">
        <f>IF(#REF!&gt;0,DQ$57,"")</f>
        <v>#REF!</v>
      </c>
      <c r="CO815" s="84"/>
      <c r="CP815" s="2"/>
      <c r="CQ815" s="2"/>
      <c r="CR815" s="2"/>
      <c r="CS815" s="2"/>
      <c r="CT815" s="2"/>
      <c r="CU815" s="2"/>
      <c r="CV815" s="2"/>
      <c r="CX815" s="2"/>
      <c r="CY815" s="2"/>
      <c r="CZ815" s="2"/>
      <c r="DA815" s="2"/>
      <c r="DB815" s="2"/>
      <c r="DC815" s="2"/>
      <c r="DD815" s="2"/>
      <c r="DE815" s="2"/>
      <c r="DF815" s="2"/>
    </row>
    <row r="816" spans="2:110" ht="18" customHeight="1">
      <c r="B816" s="151" t="e">
        <f>IF(#REF!="","",VLOOKUP(#REF!,$CX$11:$DG$26,9,0))</f>
        <v>#REF!</v>
      </c>
      <c r="C816" s="64" t="e">
        <f>IF(#REF!="",0,VLOOKUP(#REF!,$CP$11:$CQ$16,2,0))</f>
        <v>#REF!</v>
      </c>
      <c r="D816" s="65" t="e">
        <f>IF(#REF!="",0,VLOOKUP(#REF!,$CX$11:$CY$26,2,0))</f>
        <v>#REF!</v>
      </c>
      <c r="E816" s="152" t="e">
        <f t="shared" si="142"/>
        <v>#REF!</v>
      </c>
      <c r="F816" s="155" t="e">
        <f>IF(#REF!="","",VLOOKUP(#REF!,#REF!,7,0))</f>
        <v>#REF!</v>
      </c>
      <c r="G816" s="201" t="e">
        <f>IF(OR(#REF!="",F816=""),"",ROUND(#REF!/10^3*F816,3))</f>
        <v>#REF!</v>
      </c>
      <c r="H816" s="201" t="e">
        <f>IF(#REF!&gt;0,#REF!*#REF!/1000,"")</f>
        <v>#REF!</v>
      </c>
      <c r="I816" s="201" t="e">
        <f>IF(#REF!&gt;0,#REF!*#REF!/1000,"")</f>
        <v>#REF!</v>
      </c>
      <c r="J816" s="51" t="e">
        <f>IF(#REF!="●","",IF(#REF!="","",#REF!))</f>
        <v>#REF!</v>
      </c>
      <c r="K816" s="51" t="e">
        <f>IF(#REF!="●","",IF(#REF!="","",#REF!))</f>
        <v>#REF!</v>
      </c>
      <c r="L816" s="74" t="e">
        <f t="shared" si="143"/>
        <v>#REF!</v>
      </c>
      <c r="M816" s="74" t="e">
        <f t="shared" si="144"/>
        <v>#REF!</v>
      </c>
      <c r="N816" s="201" t="e">
        <f>IF(ISNA(L816),"",L816*#REF!)</f>
        <v>#REF!</v>
      </c>
      <c r="O816" s="201" t="e">
        <f>IF(ISNA(M816),"",M816*#REF!)</f>
        <v>#REF!</v>
      </c>
      <c r="P816" s="78" t="e">
        <f>IF(#REF!&gt;0,DQ$6,"")</f>
        <v>#REF!</v>
      </c>
      <c r="Q816" s="99"/>
      <c r="R816" s="411"/>
      <c r="S816" s="412" t="e">
        <f>IF(OR(#REF!="",F816=""),"",ROUND(#REF!/10^3*F816,3))</f>
        <v>#REF!</v>
      </c>
      <c r="T816" s="412" t="e">
        <f>IF(#REF!&gt;0,#REF!*#REF!/1000,"")</f>
        <v>#REF!</v>
      </c>
      <c r="U816" s="412" t="e">
        <f>IF(#REF!&gt;0,#REF!*#REF!/1000,"")</f>
        <v>#REF!</v>
      </c>
      <c r="V816" s="413" t="e">
        <f>IF(OR(#REF!="●",#REF!="●"),"",IF(#REF!="","",#REF!))</f>
        <v>#REF!</v>
      </c>
      <c r="W816" s="413" t="e">
        <f>IF(OR(#REF!="●",#REF!="●"),"",IF(#REF!="","",#REF!))</f>
        <v>#REF!</v>
      </c>
      <c r="X816" s="412" t="e">
        <f>IF(ISNA(L816),"",L816*#REF!)</f>
        <v>#REF!</v>
      </c>
      <c r="Y816" s="412" t="e">
        <f>IF(ISNA(M816),"",M816*#REF!)</f>
        <v>#REF!</v>
      </c>
      <c r="Z816" s="414" t="e">
        <f>IF(#REF!&gt;0,DQ$6,"")</f>
        <v>#REF!</v>
      </c>
      <c r="AA816" s="95" t="e">
        <f>IF(#REF!="","",VLOOKUP(#REF!,#REF!,7,0))</f>
        <v>#REF!</v>
      </c>
      <c r="AB816" s="201" t="e">
        <f>IF(OR(#REF!="",AA816=""),"",ROUND(#REF!/10^3*AA816,3))</f>
        <v>#REF!</v>
      </c>
      <c r="AC816" s="201" t="e">
        <f>IF(#REF!&gt;0,#REF!*#REF!/1000,"")</f>
        <v>#REF!</v>
      </c>
      <c r="AD816" s="201" t="e">
        <f>IF(#REF!&gt;0,#REF!*#REF!/1000,"")</f>
        <v>#REF!</v>
      </c>
      <c r="AE816" s="74" t="e">
        <f t="shared" si="145"/>
        <v>#REF!</v>
      </c>
      <c r="AF816" s="74" t="e">
        <f t="shared" si="146"/>
        <v>#REF!</v>
      </c>
      <c r="AG816" s="201" t="e">
        <f>IF(ISNA(AE816),"",AE816*#REF!)</f>
        <v>#REF!</v>
      </c>
      <c r="AH816" s="201" t="e">
        <f>IF(ISNA(AF816),"",AF816*#REF!)</f>
        <v>#REF!</v>
      </c>
      <c r="AI816" s="78" t="e">
        <f>IF(#REF!&gt;0,DQ$23,"")</f>
        <v>#REF!</v>
      </c>
      <c r="AJ816" s="99"/>
      <c r="AK816" s="411"/>
      <c r="AL816" s="412" t="e">
        <f>IF(OR(#REF!="",F816=""),"",ROUND(#REF!/10^3*F816,3))</f>
        <v>#REF!</v>
      </c>
      <c r="AM816" s="412" t="e">
        <f>IF(#REF!&gt;0,#REF!*#REF!/1000,"")</f>
        <v>#REF!</v>
      </c>
      <c r="AN816" s="412" t="e">
        <f>IF(#REF!&gt;0,#REF!*#REF!/1000,"")</f>
        <v>#REF!</v>
      </c>
      <c r="AO816" s="413" t="e">
        <f>IF(OR(#REF!="●",#REF!="●",#REF!="●"),"",IF(#REF!="","",#REF!))</f>
        <v>#REF!</v>
      </c>
      <c r="AP816" s="413" t="e">
        <f>IF(OR(#REF!="●",#REF!="●",#REF!="●"),"",IF(#REF!="","",#REF!))</f>
        <v>#REF!</v>
      </c>
      <c r="AQ816" s="412" t="e">
        <f>IF(ISNA(L816),"",L816*#REF!)</f>
        <v>#REF!</v>
      </c>
      <c r="AR816" s="412" t="e">
        <f>IF(ISNA(M816),"",M816*#REF!)</f>
        <v>#REF!</v>
      </c>
      <c r="AS816" s="414" t="e">
        <f>IF(#REF!&gt;0,DQ$6,"")</f>
        <v>#REF!</v>
      </c>
      <c r="AT816" s="95" t="e">
        <f>IF(#REF!="","",VLOOKUP(#REF!,#REF!,7,0))</f>
        <v>#REF!</v>
      </c>
      <c r="AU816" s="201" t="e">
        <f>IF(OR(#REF!="",AT816=""),"",ROUND(#REF!/10^3*AT816,3))</f>
        <v>#REF!</v>
      </c>
      <c r="AV816" s="201" t="e">
        <f>IF(#REF!&gt;0,#REF!*#REF!/1000,"")</f>
        <v>#REF!</v>
      </c>
      <c r="AW816" s="201" t="e">
        <f>IF(#REF!&gt;0,#REF!*#REF!/1000,"")</f>
        <v>#REF!</v>
      </c>
      <c r="AX816" s="74" t="e">
        <f t="shared" si="147"/>
        <v>#REF!</v>
      </c>
      <c r="AY816" s="74" t="e">
        <f t="shared" si="148"/>
        <v>#REF!</v>
      </c>
      <c r="AZ816" s="201" t="e">
        <f>IF(ISNA(AX816),"",AX816*#REF!)</f>
        <v>#REF!</v>
      </c>
      <c r="BA816" s="201" t="e">
        <f>IF(ISNA(AY816),"",AY816*#REF!)</f>
        <v>#REF!</v>
      </c>
      <c r="BB816" s="78" t="e">
        <f>IF(#REF!&gt;0,DQ$40,"")</f>
        <v>#REF!</v>
      </c>
      <c r="BC816" s="99"/>
      <c r="BD816" s="650"/>
      <c r="BE816" s="652" t="e">
        <f>IF(OR(#REF!="",F816=""),"",ROUND(#REF!/10^3*F816,3))</f>
        <v>#REF!</v>
      </c>
      <c r="BF816" s="412" t="e">
        <f>IF(#REF!&gt;0,#REF!*#REF!/1000,"")</f>
        <v>#REF!</v>
      </c>
      <c r="BG816" s="412" t="e">
        <f>IF(#REF!&gt;0,#REF!*#REF!/1000,"")</f>
        <v>#REF!</v>
      </c>
      <c r="BH816" s="413" t="e">
        <f>IF(OR(#REF!="●",#REF!="●",#REF!="●",#REF!="●"),"",IF(#REF!="","",#REF!))</f>
        <v>#REF!</v>
      </c>
      <c r="BI816" s="413" t="e">
        <f>IF(OR(#REF!="●",#REF!="●",#REF!="●",#REF!="●"),"",IF(#REF!="","",#REF!))</f>
        <v>#REF!</v>
      </c>
      <c r="BJ816" s="412" t="e">
        <f>IF(ISNA(L816),"",L816*#REF!)</f>
        <v>#REF!</v>
      </c>
      <c r="BK816" s="412" t="e">
        <f>IF(ISNA(M816),"",M816*#REF!)</f>
        <v>#REF!</v>
      </c>
      <c r="BL816" s="415" t="e">
        <f>IF(#REF!&gt;0,DQ$6,"")</f>
        <v>#REF!</v>
      </c>
      <c r="BM816" s="361" t="e">
        <f>IF(#REF!="","",VLOOKUP(#REF!,#REF!,7,0))</f>
        <v>#REF!</v>
      </c>
      <c r="BN816" s="201" t="e">
        <f>IF(OR(#REF!="",BM816=""),"",ROUND(#REF!/10^3*BM816,3))</f>
        <v>#REF!</v>
      </c>
      <c r="BO816" s="201" t="e">
        <f>IF(#REF!&gt;0,#REF!*#REF!/1000,"")</f>
        <v>#REF!</v>
      </c>
      <c r="BP816" s="201" t="e">
        <f>IF(#REF!&gt;0,#REF!*#REF!/1000,"")</f>
        <v>#REF!</v>
      </c>
      <c r="BQ816" s="74" t="e">
        <f t="shared" si="149"/>
        <v>#REF!</v>
      </c>
      <c r="BR816" s="74" t="e">
        <f t="shared" si="150"/>
        <v>#REF!</v>
      </c>
      <c r="BS816" s="201" t="e">
        <f>IF(ISNA(BQ816),"",BQ816*#REF!)</f>
        <v>#REF!</v>
      </c>
      <c r="BT816" s="201" t="e">
        <f>IF(ISNA(BR816),"",BR816*#REF!)</f>
        <v>#REF!</v>
      </c>
      <c r="BU816" s="78" t="e">
        <f>IF(#REF!&gt;0,DQ$57,"")</f>
        <v>#REF!</v>
      </c>
      <c r="BV816" s="99"/>
      <c r="BW816" s="411"/>
      <c r="BX816" s="412" t="e">
        <f>IF(OR(#REF!="",F816=""),"",ROUND(#REF!/10^3*F816,3))</f>
        <v>#REF!</v>
      </c>
      <c r="BY816" s="412" t="e">
        <f>IF(#REF!&gt;0,#REF!*#REF!/1000,"")</f>
        <v>#REF!</v>
      </c>
      <c r="BZ816" s="412" t="e">
        <f>IF(#REF!&gt;0,#REF!*#REF!/1000,"")</f>
        <v>#REF!</v>
      </c>
      <c r="CA816" s="413" t="e">
        <f>IF(OR(#REF!="●",#REF!="●",#REF!="●",#REF!="●",#REF!="●"),"",IF(#REF!="","",#REF!))</f>
        <v>#REF!</v>
      </c>
      <c r="CB816" s="413" t="e">
        <f>IF(OR(#REF!="●",#REF!="●",#REF!="●",#REF!="●",#REF!="●"),"",IF(#REF!="","",#REF!))</f>
        <v>#REF!</v>
      </c>
      <c r="CC816" s="412" t="e">
        <f>IF(ISNA(L816),"",L816*#REF!)</f>
        <v>#REF!</v>
      </c>
      <c r="CD816" s="412" t="e">
        <f>IF(ISNA(M816),"",M816*#REF!)</f>
        <v>#REF!</v>
      </c>
      <c r="CE816" s="415" t="e">
        <f>IF(#REF!&gt;0,DQ$6,"")</f>
        <v>#REF!</v>
      </c>
      <c r="CF816" s="361" t="e">
        <f>IF(#REF!="","",VLOOKUP(#REF!,#REF!,7,0))</f>
        <v>#REF!</v>
      </c>
      <c r="CG816" s="201" t="e">
        <f>IF(OR(#REF!="",CF816=""),"",ROUND(#REF!/10^3*CF816,3))</f>
        <v>#REF!</v>
      </c>
      <c r="CH816" s="201" t="e">
        <f>IF(#REF!&gt;0,#REF!*#REF!/1000,"")</f>
        <v>#REF!</v>
      </c>
      <c r="CI816" s="201" t="e">
        <f>IF(#REF!&gt;0,#REF!*#REF!/1000,"")</f>
        <v>#REF!</v>
      </c>
      <c r="CJ816" s="74" t="e">
        <f t="shared" si="151"/>
        <v>#REF!</v>
      </c>
      <c r="CK816" s="74" t="e">
        <f t="shared" si="152"/>
        <v>#REF!</v>
      </c>
      <c r="CL816" s="201" t="e">
        <f>IF(ISNA(CJ816),"",CJ816*#REF!)</f>
        <v>#REF!</v>
      </c>
      <c r="CM816" s="201" t="e">
        <f>IF(ISNA(CK816),"",CK816*#REF!)</f>
        <v>#REF!</v>
      </c>
      <c r="CN816" s="101" t="e">
        <f>IF(#REF!&gt;0,DQ$57,"")</f>
        <v>#REF!</v>
      </c>
      <c r="CO816" s="84"/>
      <c r="CP816" s="2"/>
      <c r="CQ816" s="2"/>
      <c r="CR816" s="2"/>
      <c r="CS816" s="2"/>
      <c r="CT816" s="2"/>
      <c r="CU816" s="2"/>
      <c r="CV816" s="2"/>
      <c r="CX816" s="2"/>
      <c r="CY816" s="2"/>
      <c r="CZ816" s="2"/>
      <c r="DA816" s="2"/>
      <c r="DB816" s="2"/>
      <c r="DC816" s="2"/>
      <c r="DD816" s="2"/>
      <c r="DE816" s="2"/>
      <c r="DF816" s="2"/>
    </row>
    <row r="817" spans="2:110" ht="18" customHeight="1">
      <c r="B817" s="151" t="e">
        <f>IF(#REF!="","",VLOOKUP(#REF!,$CX$11:$DG$26,9,0))</f>
        <v>#REF!</v>
      </c>
      <c r="C817" s="64" t="e">
        <f>IF(#REF!="",0,VLOOKUP(#REF!,$CP$11:$CQ$16,2,0))</f>
        <v>#REF!</v>
      </c>
      <c r="D817" s="65" t="e">
        <f>IF(#REF!="",0,VLOOKUP(#REF!,$CX$11:$CY$26,2,0))</f>
        <v>#REF!</v>
      </c>
      <c r="E817" s="152" t="e">
        <f t="shared" si="142"/>
        <v>#REF!</v>
      </c>
      <c r="F817" s="155" t="e">
        <f>IF(#REF!="","",VLOOKUP(#REF!,#REF!,7,0))</f>
        <v>#REF!</v>
      </c>
      <c r="G817" s="201" t="e">
        <f>IF(OR(#REF!="",F817=""),"",ROUND(#REF!/10^3*F817,3))</f>
        <v>#REF!</v>
      </c>
      <c r="H817" s="201" t="e">
        <f>IF(#REF!&gt;0,#REF!*#REF!/1000,"")</f>
        <v>#REF!</v>
      </c>
      <c r="I817" s="201" t="e">
        <f>IF(#REF!&gt;0,#REF!*#REF!/1000,"")</f>
        <v>#REF!</v>
      </c>
      <c r="J817" s="51" t="e">
        <f>IF(#REF!="●","",IF(#REF!="","",#REF!))</f>
        <v>#REF!</v>
      </c>
      <c r="K817" s="51" t="e">
        <f>IF(#REF!="●","",IF(#REF!="","",#REF!))</f>
        <v>#REF!</v>
      </c>
      <c r="L817" s="74" t="e">
        <f t="shared" si="143"/>
        <v>#REF!</v>
      </c>
      <c r="M817" s="74" t="e">
        <f t="shared" si="144"/>
        <v>#REF!</v>
      </c>
      <c r="N817" s="201" t="e">
        <f>IF(ISNA(L817),"",L817*#REF!)</f>
        <v>#REF!</v>
      </c>
      <c r="O817" s="201" t="e">
        <f>IF(ISNA(M817),"",M817*#REF!)</f>
        <v>#REF!</v>
      </c>
      <c r="P817" s="78" t="e">
        <f>IF(#REF!&gt;0,DQ$6,"")</f>
        <v>#REF!</v>
      </c>
      <c r="Q817" s="99"/>
      <c r="R817" s="411"/>
      <c r="S817" s="412" t="e">
        <f>IF(OR(#REF!="",F817=""),"",ROUND(#REF!/10^3*F817,3))</f>
        <v>#REF!</v>
      </c>
      <c r="T817" s="412" t="e">
        <f>IF(#REF!&gt;0,#REF!*#REF!/1000,"")</f>
        <v>#REF!</v>
      </c>
      <c r="U817" s="412" t="e">
        <f>IF(#REF!&gt;0,#REF!*#REF!/1000,"")</f>
        <v>#REF!</v>
      </c>
      <c r="V817" s="413" t="e">
        <f>IF(OR(#REF!="●",#REF!="●"),"",IF(#REF!="","",#REF!))</f>
        <v>#REF!</v>
      </c>
      <c r="W817" s="413" t="e">
        <f>IF(OR(#REF!="●",#REF!="●"),"",IF(#REF!="","",#REF!))</f>
        <v>#REF!</v>
      </c>
      <c r="X817" s="412" t="e">
        <f>IF(ISNA(L817),"",L817*#REF!)</f>
        <v>#REF!</v>
      </c>
      <c r="Y817" s="412" t="e">
        <f>IF(ISNA(M817),"",M817*#REF!)</f>
        <v>#REF!</v>
      </c>
      <c r="Z817" s="414" t="e">
        <f>IF(#REF!&gt;0,DQ$6,"")</f>
        <v>#REF!</v>
      </c>
      <c r="AA817" s="95" t="e">
        <f>IF(#REF!="","",VLOOKUP(#REF!,#REF!,7,0))</f>
        <v>#REF!</v>
      </c>
      <c r="AB817" s="201" t="e">
        <f>IF(OR(#REF!="",AA817=""),"",ROUND(#REF!/10^3*AA817,3))</f>
        <v>#REF!</v>
      </c>
      <c r="AC817" s="201" t="e">
        <f>IF(#REF!&gt;0,#REF!*#REF!/1000,"")</f>
        <v>#REF!</v>
      </c>
      <c r="AD817" s="201" t="e">
        <f>IF(#REF!&gt;0,#REF!*#REF!/1000,"")</f>
        <v>#REF!</v>
      </c>
      <c r="AE817" s="74" t="e">
        <f t="shared" si="145"/>
        <v>#REF!</v>
      </c>
      <c r="AF817" s="74" t="e">
        <f t="shared" si="146"/>
        <v>#REF!</v>
      </c>
      <c r="AG817" s="201" t="e">
        <f>IF(ISNA(AE817),"",AE817*#REF!)</f>
        <v>#REF!</v>
      </c>
      <c r="AH817" s="201" t="e">
        <f>IF(ISNA(AF817),"",AF817*#REF!)</f>
        <v>#REF!</v>
      </c>
      <c r="AI817" s="78" t="e">
        <f>IF(#REF!&gt;0,DQ$23,"")</f>
        <v>#REF!</v>
      </c>
      <c r="AJ817" s="99"/>
      <c r="AK817" s="411"/>
      <c r="AL817" s="412" t="e">
        <f>IF(OR(#REF!="",F817=""),"",ROUND(#REF!/10^3*F817,3))</f>
        <v>#REF!</v>
      </c>
      <c r="AM817" s="412" t="e">
        <f>IF(#REF!&gt;0,#REF!*#REF!/1000,"")</f>
        <v>#REF!</v>
      </c>
      <c r="AN817" s="412" t="e">
        <f>IF(#REF!&gt;0,#REF!*#REF!/1000,"")</f>
        <v>#REF!</v>
      </c>
      <c r="AO817" s="413" t="e">
        <f>IF(OR(#REF!="●",#REF!="●",#REF!="●"),"",IF(#REF!="","",#REF!))</f>
        <v>#REF!</v>
      </c>
      <c r="AP817" s="413" t="e">
        <f>IF(OR(#REF!="●",#REF!="●",#REF!="●"),"",IF(#REF!="","",#REF!))</f>
        <v>#REF!</v>
      </c>
      <c r="AQ817" s="412" t="e">
        <f>IF(ISNA(L817),"",L817*#REF!)</f>
        <v>#REF!</v>
      </c>
      <c r="AR817" s="412" t="e">
        <f>IF(ISNA(M817),"",M817*#REF!)</f>
        <v>#REF!</v>
      </c>
      <c r="AS817" s="414" t="e">
        <f>IF(#REF!&gt;0,DQ$6,"")</f>
        <v>#REF!</v>
      </c>
      <c r="AT817" s="95" t="e">
        <f>IF(#REF!="","",VLOOKUP(#REF!,#REF!,7,0))</f>
        <v>#REF!</v>
      </c>
      <c r="AU817" s="201" t="e">
        <f>IF(OR(#REF!="",AT817=""),"",ROUND(#REF!/10^3*AT817,3))</f>
        <v>#REF!</v>
      </c>
      <c r="AV817" s="201" t="e">
        <f>IF(#REF!&gt;0,#REF!*#REF!/1000,"")</f>
        <v>#REF!</v>
      </c>
      <c r="AW817" s="201" t="e">
        <f>IF(#REF!&gt;0,#REF!*#REF!/1000,"")</f>
        <v>#REF!</v>
      </c>
      <c r="AX817" s="74" t="e">
        <f t="shared" si="147"/>
        <v>#REF!</v>
      </c>
      <c r="AY817" s="74" t="e">
        <f t="shared" si="148"/>
        <v>#REF!</v>
      </c>
      <c r="AZ817" s="201" t="e">
        <f>IF(ISNA(AX817),"",AX817*#REF!)</f>
        <v>#REF!</v>
      </c>
      <c r="BA817" s="201" t="e">
        <f>IF(ISNA(AY817),"",AY817*#REF!)</f>
        <v>#REF!</v>
      </c>
      <c r="BB817" s="78" t="e">
        <f>IF(#REF!&gt;0,DQ$40,"")</f>
        <v>#REF!</v>
      </c>
      <c r="BC817" s="99"/>
      <c r="BD817" s="650"/>
      <c r="BE817" s="652" t="e">
        <f>IF(OR(#REF!="",F817=""),"",ROUND(#REF!/10^3*F817,3))</f>
        <v>#REF!</v>
      </c>
      <c r="BF817" s="412" t="e">
        <f>IF(#REF!&gt;0,#REF!*#REF!/1000,"")</f>
        <v>#REF!</v>
      </c>
      <c r="BG817" s="412" t="e">
        <f>IF(#REF!&gt;0,#REF!*#REF!/1000,"")</f>
        <v>#REF!</v>
      </c>
      <c r="BH817" s="413" t="e">
        <f>IF(OR(#REF!="●",#REF!="●",#REF!="●",#REF!="●"),"",IF(#REF!="","",#REF!))</f>
        <v>#REF!</v>
      </c>
      <c r="BI817" s="413" t="e">
        <f>IF(OR(#REF!="●",#REF!="●",#REF!="●",#REF!="●"),"",IF(#REF!="","",#REF!))</f>
        <v>#REF!</v>
      </c>
      <c r="BJ817" s="412" t="e">
        <f>IF(ISNA(L817),"",L817*#REF!)</f>
        <v>#REF!</v>
      </c>
      <c r="BK817" s="412" t="e">
        <f>IF(ISNA(M817),"",M817*#REF!)</f>
        <v>#REF!</v>
      </c>
      <c r="BL817" s="415" t="e">
        <f>IF(#REF!&gt;0,DQ$6,"")</f>
        <v>#REF!</v>
      </c>
      <c r="BM817" s="361" t="e">
        <f>IF(#REF!="","",VLOOKUP(#REF!,#REF!,7,0))</f>
        <v>#REF!</v>
      </c>
      <c r="BN817" s="201" t="e">
        <f>IF(OR(#REF!="",BM817=""),"",ROUND(#REF!/10^3*BM817,3))</f>
        <v>#REF!</v>
      </c>
      <c r="BO817" s="201" t="e">
        <f>IF(#REF!&gt;0,#REF!*#REF!/1000,"")</f>
        <v>#REF!</v>
      </c>
      <c r="BP817" s="201" t="e">
        <f>IF(#REF!&gt;0,#REF!*#REF!/1000,"")</f>
        <v>#REF!</v>
      </c>
      <c r="BQ817" s="74" t="e">
        <f t="shared" si="149"/>
        <v>#REF!</v>
      </c>
      <c r="BR817" s="74" t="e">
        <f t="shared" si="150"/>
        <v>#REF!</v>
      </c>
      <c r="BS817" s="201" t="e">
        <f>IF(ISNA(BQ817),"",BQ817*#REF!)</f>
        <v>#REF!</v>
      </c>
      <c r="BT817" s="201" t="e">
        <f>IF(ISNA(BR817),"",BR817*#REF!)</f>
        <v>#REF!</v>
      </c>
      <c r="BU817" s="78" t="e">
        <f>IF(#REF!&gt;0,DQ$57,"")</f>
        <v>#REF!</v>
      </c>
      <c r="BV817" s="99"/>
      <c r="BW817" s="411"/>
      <c r="BX817" s="412" t="e">
        <f>IF(OR(#REF!="",F817=""),"",ROUND(#REF!/10^3*F817,3))</f>
        <v>#REF!</v>
      </c>
      <c r="BY817" s="412" t="e">
        <f>IF(#REF!&gt;0,#REF!*#REF!/1000,"")</f>
        <v>#REF!</v>
      </c>
      <c r="BZ817" s="412" t="e">
        <f>IF(#REF!&gt;0,#REF!*#REF!/1000,"")</f>
        <v>#REF!</v>
      </c>
      <c r="CA817" s="413" t="e">
        <f>IF(OR(#REF!="●",#REF!="●",#REF!="●",#REF!="●",#REF!="●"),"",IF(#REF!="","",#REF!))</f>
        <v>#REF!</v>
      </c>
      <c r="CB817" s="413" t="e">
        <f>IF(OR(#REF!="●",#REF!="●",#REF!="●",#REF!="●",#REF!="●"),"",IF(#REF!="","",#REF!))</f>
        <v>#REF!</v>
      </c>
      <c r="CC817" s="412" t="e">
        <f>IF(ISNA(L817),"",L817*#REF!)</f>
        <v>#REF!</v>
      </c>
      <c r="CD817" s="412" t="e">
        <f>IF(ISNA(M817),"",M817*#REF!)</f>
        <v>#REF!</v>
      </c>
      <c r="CE817" s="415" t="e">
        <f>IF(#REF!&gt;0,DQ$6,"")</f>
        <v>#REF!</v>
      </c>
      <c r="CF817" s="361" t="e">
        <f>IF(#REF!="","",VLOOKUP(#REF!,#REF!,7,0))</f>
        <v>#REF!</v>
      </c>
      <c r="CG817" s="201" t="e">
        <f>IF(OR(#REF!="",CF817=""),"",ROUND(#REF!/10^3*CF817,3))</f>
        <v>#REF!</v>
      </c>
      <c r="CH817" s="201" t="e">
        <f>IF(#REF!&gt;0,#REF!*#REF!/1000,"")</f>
        <v>#REF!</v>
      </c>
      <c r="CI817" s="201" t="e">
        <f>IF(#REF!&gt;0,#REF!*#REF!/1000,"")</f>
        <v>#REF!</v>
      </c>
      <c r="CJ817" s="74" t="e">
        <f t="shared" si="151"/>
        <v>#REF!</v>
      </c>
      <c r="CK817" s="74" t="e">
        <f t="shared" si="152"/>
        <v>#REF!</v>
      </c>
      <c r="CL817" s="201" t="e">
        <f>IF(ISNA(CJ817),"",CJ817*#REF!)</f>
        <v>#REF!</v>
      </c>
      <c r="CM817" s="201" t="e">
        <f>IF(ISNA(CK817),"",CK817*#REF!)</f>
        <v>#REF!</v>
      </c>
      <c r="CN817" s="101" t="e">
        <f>IF(#REF!&gt;0,DQ$57,"")</f>
        <v>#REF!</v>
      </c>
      <c r="CO817" s="84"/>
      <c r="CP817" s="2"/>
      <c r="CQ817" s="2"/>
      <c r="CR817" s="2"/>
      <c r="CS817" s="2"/>
      <c r="CT817" s="2"/>
      <c r="CU817" s="2"/>
      <c r="CV817" s="2"/>
      <c r="CX817" s="2"/>
      <c r="CY817" s="2"/>
      <c r="CZ817" s="2"/>
      <c r="DA817" s="2"/>
      <c r="DB817" s="2"/>
      <c r="DC817" s="2"/>
      <c r="DD817" s="2"/>
      <c r="DE817" s="2"/>
      <c r="DF817" s="2"/>
    </row>
    <row r="818" spans="2:110" ht="18" customHeight="1">
      <c r="B818" s="151" t="e">
        <f>IF(#REF!="","",VLOOKUP(#REF!,$CX$11:$DG$26,9,0))</f>
        <v>#REF!</v>
      </c>
      <c r="C818" s="64" t="e">
        <f>IF(#REF!="",0,VLOOKUP(#REF!,$CP$11:$CQ$16,2,0))</f>
        <v>#REF!</v>
      </c>
      <c r="D818" s="65" t="e">
        <f>IF(#REF!="",0,VLOOKUP(#REF!,$CX$11:$CY$26,2,0))</f>
        <v>#REF!</v>
      </c>
      <c r="E818" s="152" t="e">
        <f t="shared" si="142"/>
        <v>#REF!</v>
      </c>
      <c r="F818" s="155" t="e">
        <f>IF(#REF!="","",VLOOKUP(#REF!,#REF!,7,0))</f>
        <v>#REF!</v>
      </c>
      <c r="G818" s="201" t="e">
        <f>IF(OR(#REF!="",F818=""),"",ROUND(#REF!/10^3*F818,3))</f>
        <v>#REF!</v>
      </c>
      <c r="H818" s="201" t="e">
        <f>IF(#REF!&gt;0,#REF!*#REF!/1000,"")</f>
        <v>#REF!</v>
      </c>
      <c r="I818" s="201" t="e">
        <f>IF(#REF!&gt;0,#REF!*#REF!/1000,"")</f>
        <v>#REF!</v>
      </c>
      <c r="J818" s="51" t="e">
        <f>IF(#REF!="●","",IF(#REF!="","",#REF!))</f>
        <v>#REF!</v>
      </c>
      <c r="K818" s="51" t="e">
        <f>IF(#REF!="●","",IF(#REF!="","",#REF!))</f>
        <v>#REF!</v>
      </c>
      <c r="L818" s="74" t="e">
        <f t="shared" si="143"/>
        <v>#REF!</v>
      </c>
      <c r="M818" s="74" t="e">
        <f t="shared" si="144"/>
        <v>#REF!</v>
      </c>
      <c r="N818" s="201" t="e">
        <f>IF(ISNA(L818),"",L818*#REF!)</f>
        <v>#REF!</v>
      </c>
      <c r="O818" s="201" t="e">
        <f>IF(ISNA(M818),"",M818*#REF!)</f>
        <v>#REF!</v>
      </c>
      <c r="P818" s="78" t="e">
        <f>IF(#REF!&gt;0,DQ$6,"")</f>
        <v>#REF!</v>
      </c>
      <c r="Q818" s="99"/>
      <c r="R818" s="411"/>
      <c r="S818" s="412" t="e">
        <f>IF(OR(#REF!="",F818=""),"",ROUND(#REF!/10^3*F818,3))</f>
        <v>#REF!</v>
      </c>
      <c r="T818" s="412" t="e">
        <f>IF(#REF!&gt;0,#REF!*#REF!/1000,"")</f>
        <v>#REF!</v>
      </c>
      <c r="U818" s="412" t="e">
        <f>IF(#REF!&gt;0,#REF!*#REF!/1000,"")</f>
        <v>#REF!</v>
      </c>
      <c r="V818" s="413" t="e">
        <f>IF(OR(#REF!="●",#REF!="●"),"",IF(#REF!="","",#REF!))</f>
        <v>#REF!</v>
      </c>
      <c r="W818" s="413" t="e">
        <f>IF(OR(#REF!="●",#REF!="●"),"",IF(#REF!="","",#REF!))</f>
        <v>#REF!</v>
      </c>
      <c r="X818" s="412" t="e">
        <f>IF(ISNA(L818),"",L818*#REF!)</f>
        <v>#REF!</v>
      </c>
      <c r="Y818" s="412" t="e">
        <f>IF(ISNA(M818),"",M818*#REF!)</f>
        <v>#REF!</v>
      </c>
      <c r="Z818" s="414" t="e">
        <f>IF(#REF!&gt;0,DQ$6,"")</f>
        <v>#REF!</v>
      </c>
      <c r="AA818" s="95" t="e">
        <f>IF(#REF!="","",VLOOKUP(#REF!,#REF!,7,0))</f>
        <v>#REF!</v>
      </c>
      <c r="AB818" s="201" t="e">
        <f>IF(OR(#REF!="",AA818=""),"",ROUND(#REF!/10^3*AA818,3))</f>
        <v>#REF!</v>
      </c>
      <c r="AC818" s="201" t="e">
        <f>IF(#REF!&gt;0,#REF!*#REF!/1000,"")</f>
        <v>#REF!</v>
      </c>
      <c r="AD818" s="201" t="e">
        <f>IF(#REF!&gt;0,#REF!*#REF!/1000,"")</f>
        <v>#REF!</v>
      </c>
      <c r="AE818" s="74" t="e">
        <f t="shared" si="145"/>
        <v>#REF!</v>
      </c>
      <c r="AF818" s="74" t="e">
        <f t="shared" si="146"/>
        <v>#REF!</v>
      </c>
      <c r="AG818" s="201" t="e">
        <f>IF(ISNA(AE818),"",AE818*#REF!)</f>
        <v>#REF!</v>
      </c>
      <c r="AH818" s="201" t="e">
        <f>IF(ISNA(AF818),"",AF818*#REF!)</f>
        <v>#REF!</v>
      </c>
      <c r="AI818" s="78" t="e">
        <f>IF(#REF!&gt;0,DQ$23,"")</f>
        <v>#REF!</v>
      </c>
      <c r="AJ818" s="99"/>
      <c r="AK818" s="411"/>
      <c r="AL818" s="412" t="e">
        <f>IF(OR(#REF!="",F818=""),"",ROUND(#REF!/10^3*F818,3))</f>
        <v>#REF!</v>
      </c>
      <c r="AM818" s="412" t="e">
        <f>IF(#REF!&gt;0,#REF!*#REF!/1000,"")</f>
        <v>#REF!</v>
      </c>
      <c r="AN818" s="412" t="e">
        <f>IF(#REF!&gt;0,#REF!*#REF!/1000,"")</f>
        <v>#REF!</v>
      </c>
      <c r="AO818" s="413" t="e">
        <f>IF(OR(#REF!="●",#REF!="●",#REF!="●"),"",IF(#REF!="","",#REF!))</f>
        <v>#REF!</v>
      </c>
      <c r="AP818" s="413" t="e">
        <f>IF(OR(#REF!="●",#REF!="●",#REF!="●"),"",IF(#REF!="","",#REF!))</f>
        <v>#REF!</v>
      </c>
      <c r="AQ818" s="412" t="e">
        <f>IF(ISNA(L818),"",L818*#REF!)</f>
        <v>#REF!</v>
      </c>
      <c r="AR818" s="412" t="e">
        <f>IF(ISNA(M818),"",M818*#REF!)</f>
        <v>#REF!</v>
      </c>
      <c r="AS818" s="414" t="e">
        <f>IF(#REF!&gt;0,DQ$6,"")</f>
        <v>#REF!</v>
      </c>
      <c r="AT818" s="95" t="e">
        <f>IF(#REF!="","",VLOOKUP(#REF!,#REF!,7,0))</f>
        <v>#REF!</v>
      </c>
      <c r="AU818" s="201" t="e">
        <f>IF(OR(#REF!="",AT818=""),"",ROUND(#REF!/10^3*AT818,3))</f>
        <v>#REF!</v>
      </c>
      <c r="AV818" s="201" t="e">
        <f>IF(#REF!&gt;0,#REF!*#REF!/1000,"")</f>
        <v>#REF!</v>
      </c>
      <c r="AW818" s="201" t="e">
        <f>IF(#REF!&gt;0,#REF!*#REF!/1000,"")</f>
        <v>#REF!</v>
      </c>
      <c r="AX818" s="74" t="e">
        <f t="shared" si="147"/>
        <v>#REF!</v>
      </c>
      <c r="AY818" s="74" t="e">
        <f t="shared" si="148"/>
        <v>#REF!</v>
      </c>
      <c r="AZ818" s="201" t="e">
        <f>IF(ISNA(AX818),"",AX818*#REF!)</f>
        <v>#REF!</v>
      </c>
      <c r="BA818" s="201" t="e">
        <f>IF(ISNA(AY818),"",AY818*#REF!)</f>
        <v>#REF!</v>
      </c>
      <c r="BB818" s="78" t="e">
        <f>IF(#REF!&gt;0,DQ$40,"")</f>
        <v>#REF!</v>
      </c>
      <c r="BC818" s="99"/>
      <c r="BD818" s="650"/>
      <c r="BE818" s="652" t="e">
        <f>IF(OR(#REF!="",F818=""),"",ROUND(#REF!/10^3*F818,3))</f>
        <v>#REF!</v>
      </c>
      <c r="BF818" s="412" t="e">
        <f>IF(#REF!&gt;0,#REF!*#REF!/1000,"")</f>
        <v>#REF!</v>
      </c>
      <c r="BG818" s="412" t="e">
        <f>IF(#REF!&gt;0,#REF!*#REF!/1000,"")</f>
        <v>#REF!</v>
      </c>
      <c r="BH818" s="413" t="e">
        <f>IF(OR(#REF!="●",#REF!="●",#REF!="●",#REF!="●"),"",IF(#REF!="","",#REF!))</f>
        <v>#REF!</v>
      </c>
      <c r="BI818" s="413" t="e">
        <f>IF(OR(#REF!="●",#REF!="●",#REF!="●",#REF!="●"),"",IF(#REF!="","",#REF!))</f>
        <v>#REF!</v>
      </c>
      <c r="BJ818" s="412" t="e">
        <f>IF(ISNA(L818),"",L818*#REF!)</f>
        <v>#REF!</v>
      </c>
      <c r="BK818" s="412" t="e">
        <f>IF(ISNA(M818),"",M818*#REF!)</f>
        <v>#REF!</v>
      </c>
      <c r="BL818" s="415" t="e">
        <f>IF(#REF!&gt;0,DQ$6,"")</f>
        <v>#REF!</v>
      </c>
      <c r="BM818" s="361" t="e">
        <f>IF(#REF!="","",VLOOKUP(#REF!,#REF!,7,0))</f>
        <v>#REF!</v>
      </c>
      <c r="BN818" s="201" t="e">
        <f>IF(OR(#REF!="",BM818=""),"",ROUND(#REF!/10^3*BM818,3))</f>
        <v>#REF!</v>
      </c>
      <c r="BO818" s="201" t="e">
        <f>IF(#REF!&gt;0,#REF!*#REF!/1000,"")</f>
        <v>#REF!</v>
      </c>
      <c r="BP818" s="201" t="e">
        <f>IF(#REF!&gt;0,#REF!*#REF!/1000,"")</f>
        <v>#REF!</v>
      </c>
      <c r="BQ818" s="74" t="e">
        <f t="shared" si="149"/>
        <v>#REF!</v>
      </c>
      <c r="BR818" s="74" t="e">
        <f t="shared" si="150"/>
        <v>#REF!</v>
      </c>
      <c r="BS818" s="201" t="e">
        <f>IF(ISNA(BQ818),"",BQ818*#REF!)</f>
        <v>#REF!</v>
      </c>
      <c r="BT818" s="201" t="e">
        <f>IF(ISNA(BR818),"",BR818*#REF!)</f>
        <v>#REF!</v>
      </c>
      <c r="BU818" s="78" t="e">
        <f>IF(#REF!&gt;0,DQ$57,"")</f>
        <v>#REF!</v>
      </c>
      <c r="BV818" s="99"/>
      <c r="BW818" s="411"/>
      <c r="BX818" s="412" t="e">
        <f>IF(OR(#REF!="",F818=""),"",ROUND(#REF!/10^3*F818,3))</f>
        <v>#REF!</v>
      </c>
      <c r="BY818" s="412" t="e">
        <f>IF(#REF!&gt;0,#REF!*#REF!/1000,"")</f>
        <v>#REF!</v>
      </c>
      <c r="BZ818" s="412" t="e">
        <f>IF(#REF!&gt;0,#REF!*#REF!/1000,"")</f>
        <v>#REF!</v>
      </c>
      <c r="CA818" s="413" t="e">
        <f>IF(OR(#REF!="●",#REF!="●",#REF!="●",#REF!="●",#REF!="●"),"",IF(#REF!="","",#REF!))</f>
        <v>#REF!</v>
      </c>
      <c r="CB818" s="413" t="e">
        <f>IF(OR(#REF!="●",#REF!="●",#REF!="●",#REF!="●",#REF!="●"),"",IF(#REF!="","",#REF!))</f>
        <v>#REF!</v>
      </c>
      <c r="CC818" s="412" t="e">
        <f>IF(ISNA(L818),"",L818*#REF!)</f>
        <v>#REF!</v>
      </c>
      <c r="CD818" s="412" t="e">
        <f>IF(ISNA(M818),"",M818*#REF!)</f>
        <v>#REF!</v>
      </c>
      <c r="CE818" s="415" t="e">
        <f>IF(#REF!&gt;0,DQ$6,"")</f>
        <v>#REF!</v>
      </c>
      <c r="CF818" s="361" t="e">
        <f>IF(#REF!="","",VLOOKUP(#REF!,#REF!,7,0))</f>
        <v>#REF!</v>
      </c>
      <c r="CG818" s="201" t="e">
        <f>IF(OR(#REF!="",CF818=""),"",ROUND(#REF!/10^3*CF818,3))</f>
        <v>#REF!</v>
      </c>
      <c r="CH818" s="201" t="e">
        <f>IF(#REF!&gt;0,#REF!*#REF!/1000,"")</f>
        <v>#REF!</v>
      </c>
      <c r="CI818" s="201" t="e">
        <f>IF(#REF!&gt;0,#REF!*#REF!/1000,"")</f>
        <v>#REF!</v>
      </c>
      <c r="CJ818" s="74" t="e">
        <f t="shared" si="151"/>
        <v>#REF!</v>
      </c>
      <c r="CK818" s="74" t="e">
        <f t="shared" si="152"/>
        <v>#REF!</v>
      </c>
      <c r="CL818" s="201" t="e">
        <f>IF(ISNA(CJ818),"",CJ818*#REF!)</f>
        <v>#REF!</v>
      </c>
      <c r="CM818" s="201" t="e">
        <f>IF(ISNA(CK818),"",CK818*#REF!)</f>
        <v>#REF!</v>
      </c>
      <c r="CN818" s="101" t="e">
        <f>IF(#REF!&gt;0,DQ$57,"")</f>
        <v>#REF!</v>
      </c>
      <c r="CO818" s="84"/>
      <c r="CP818" s="2"/>
      <c r="CQ818" s="2"/>
      <c r="CR818" s="2"/>
      <c r="CS818" s="2"/>
      <c r="CT818" s="2"/>
      <c r="CU818" s="2"/>
      <c r="CV818" s="2"/>
      <c r="CX818" s="2"/>
      <c r="CY818" s="2"/>
      <c r="CZ818" s="2"/>
      <c r="DA818" s="2"/>
      <c r="DB818" s="2"/>
      <c r="DC818" s="2"/>
      <c r="DD818" s="2"/>
      <c r="DE818" s="2"/>
      <c r="DF818" s="2"/>
    </row>
    <row r="819" spans="2:110" ht="18" customHeight="1">
      <c r="B819" s="151" t="e">
        <f>IF(#REF!="","",VLOOKUP(#REF!,$CX$11:$DG$26,9,0))</f>
        <v>#REF!</v>
      </c>
      <c r="C819" s="64" t="e">
        <f>IF(#REF!="",0,VLOOKUP(#REF!,$CP$11:$CQ$16,2,0))</f>
        <v>#REF!</v>
      </c>
      <c r="D819" s="65" t="e">
        <f>IF(#REF!="",0,VLOOKUP(#REF!,$CX$11:$CY$26,2,0))</f>
        <v>#REF!</v>
      </c>
      <c r="E819" s="152" t="e">
        <f t="shared" si="142"/>
        <v>#REF!</v>
      </c>
      <c r="F819" s="155" t="e">
        <f>IF(#REF!="","",VLOOKUP(#REF!,#REF!,7,0))</f>
        <v>#REF!</v>
      </c>
      <c r="G819" s="201" t="e">
        <f>IF(OR(#REF!="",F819=""),"",ROUND(#REF!/10^3*F819,3))</f>
        <v>#REF!</v>
      </c>
      <c r="H819" s="201" t="e">
        <f>IF(#REF!&gt;0,#REF!*#REF!/1000,"")</f>
        <v>#REF!</v>
      </c>
      <c r="I819" s="201" t="e">
        <f>IF(#REF!&gt;0,#REF!*#REF!/1000,"")</f>
        <v>#REF!</v>
      </c>
      <c r="J819" s="51" t="e">
        <f>IF(#REF!="●","",IF(#REF!="","",#REF!))</f>
        <v>#REF!</v>
      </c>
      <c r="K819" s="51" t="e">
        <f>IF(#REF!="●","",IF(#REF!="","",#REF!))</f>
        <v>#REF!</v>
      </c>
      <c r="L819" s="74" t="e">
        <f t="shared" si="143"/>
        <v>#REF!</v>
      </c>
      <c r="M819" s="74" t="e">
        <f t="shared" si="144"/>
        <v>#REF!</v>
      </c>
      <c r="N819" s="201" t="e">
        <f>IF(ISNA(L819),"",L819*#REF!)</f>
        <v>#REF!</v>
      </c>
      <c r="O819" s="201" t="e">
        <f>IF(ISNA(M819),"",M819*#REF!)</f>
        <v>#REF!</v>
      </c>
      <c r="P819" s="78" t="e">
        <f>IF(#REF!&gt;0,DQ$6,"")</f>
        <v>#REF!</v>
      </c>
      <c r="Q819" s="99"/>
      <c r="R819" s="411"/>
      <c r="S819" s="412" t="e">
        <f>IF(OR(#REF!="",F819=""),"",ROUND(#REF!/10^3*F819,3))</f>
        <v>#REF!</v>
      </c>
      <c r="T819" s="412" t="e">
        <f>IF(#REF!&gt;0,#REF!*#REF!/1000,"")</f>
        <v>#REF!</v>
      </c>
      <c r="U819" s="412" t="e">
        <f>IF(#REF!&gt;0,#REF!*#REF!/1000,"")</f>
        <v>#REF!</v>
      </c>
      <c r="V819" s="413" t="e">
        <f>IF(OR(#REF!="●",#REF!="●"),"",IF(#REF!="","",#REF!))</f>
        <v>#REF!</v>
      </c>
      <c r="W819" s="413" t="e">
        <f>IF(OR(#REF!="●",#REF!="●"),"",IF(#REF!="","",#REF!))</f>
        <v>#REF!</v>
      </c>
      <c r="X819" s="412" t="e">
        <f>IF(ISNA(L819),"",L819*#REF!)</f>
        <v>#REF!</v>
      </c>
      <c r="Y819" s="412" t="e">
        <f>IF(ISNA(M819),"",M819*#REF!)</f>
        <v>#REF!</v>
      </c>
      <c r="Z819" s="414" t="e">
        <f>IF(#REF!&gt;0,DQ$6,"")</f>
        <v>#REF!</v>
      </c>
      <c r="AA819" s="95" t="e">
        <f>IF(#REF!="","",VLOOKUP(#REF!,#REF!,7,0))</f>
        <v>#REF!</v>
      </c>
      <c r="AB819" s="201" t="e">
        <f>IF(OR(#REF!="",AA819=""),"",ROUND(#REF!/10^3*AA819,3))</f>
        <v>#REF!</v>
      </c>
      <c r="AC819" s="201" t="e">
        <f>IF(#REF!&gt;0,#REF!*#REF!/1000,"")</f>
        <v>#REF!</v>
      </c>
      <c r="AD819" s="201" t="e">
        <f>IF(#REF!&gt;0,#REF!*#REF!/1000,"")</f>
        <v>#REF!</v>
      </c>
      <c r="AE819" s="74" t="e">
        <f t="shared" si="145"/>
        <v>#REF!</v>
      </c>
      <c r="AF819" s="74" t="e">
        <f t="shared" si="146"/>
        <v>#REF!</v>
      </c>
      <c r="AG819" s="201" t="e">
        <f>IF(ISNA(AE819),"",AE819*#REF!)</f>
        <v>#REF!</v>
      </c>
      <c r="AH819" s="201" t="e">
        <f>IF(ISNA(AF819),"",AF819*#REF!)</f>
        <v>#REF!</v>
      </c>
      <c r="AI819" s="78" t="e">
        <f>IF(#REF!&gt;0,DQ$23,"")</f>
        <v>#REF!</v>
      </c>
      <c r="AJ819" s="99"/>
      <c r="AK819" s="411"/>
      <c r="AL819" s="412" t="e">
        <f>IF(OR(#REF!="",F819=""),"",ROUND(#REF!/10^3*F819,3))</f>
        <v>#REF!</v>
      </c>
      <c r="AM819" s="412" t="e">
        <f>IF(#REF!&gt;0,#REF!*#REF!/1000,"")</f>
        <v>#REF!</v>
      </c>
      <c r="AN819" s="412" t="e">
        <f>IF(#REF!&gt;0,#REF!*#REF!/1000,"")</f>
        <v>#REF!</v>
      </c>
      <c r="AO819" s="413" t="e">
        <f>IF(OR(#REF!="●",#REF!="●",#REF!="●"),"",IF(#REF!="","",#REF!))</f>
        <v>#REF!</v>
      </c>
      <c r="AP819" s="413" t="e">
        <f>IF(OR(#REF!="●",#REF!="●",#REF!="●"),"",IF(#REF!="","",#REF!))</f>
        <v>#REF!</v>
      </c>
      <c r="AQ819" s="412" t="e">
        <f>IF(ISNA(L819),"",L819*#REF!)</f>
        <v>#REF!</v>
      </c>
      <c r="AR819" s="412" t="e">
        <f>IF(ISNA(M819),"",M819*#REF!)</f>
        <v>#REF!</v>
      </c>
      <c r="AS819" s="414" t="e">
        <f>IF(#REF!&gt;0,DQ$6,"")</f>
        <v>#REF!</v>
      </c>
      <c r="AT819" s="95" t="e">
        <f>IF(#REF!="","",VLOOKUP(#REF!,#REF!,7,0))</f>
        <v>#REF!</v>
      </c>
      <c r="AU819" s="201" t="e">
        <f>IF(OR(#REF!="",AT819=""),"",ROUND(#REF!/10^3*AT819,3))</f>
        <v>#REF!</v>
      </c>
      <c r="AV819" s="201" t="e">
        <f>IF(#REF!&gt;0,#REF!*#REF!/1000,"")</f>
        <v>#REF!</v>
      </c>
      <c r="AW819" s="201" t="e">
        <f>IF(#REF!&gt;0,#REF!*#REF!/1000,"")</f>
        <v>#REF!</v>
      </c>
      <c r="AX819" s="74" t="e">
        <f t="shared" si="147"/>
        <v>#REF!</v>
      </c>
      <c r="AY819" s="74" t="e">
        <f t="shared" si="148"/>
        <v>#REF!</v>
      </c>
      <c r="AZ819" s="201" t="e">
        <f>IF(ISNA(AX819),"",AX819*#REF!)</f>
        <v>#REF!</v>
      </c>
      <c r="BA819" s="201" t="e">
        <f>IF(ISNA(AY819),"",AY819*#REF!)</f>
        <v>#REF!</v>
      </c>
      <c r="BB819" s="78" t="e">
        <f>IF(#REF!&gt;0,DQ$40,"")</f>
        <v>#REF!</v>
      </c>
      <c r="BC819" s="99"/>
      <c r="BD819" s="650"/>
      <c r="BE819" s="652" t="e">
        <f>IF(OR(#REF!="",F819=""),"",ROUND(#REF!/10^3*F819,3))</f>
        <v>#REF!</v>
      </c>
      <c r="BF819" s="412" t="e">
        <f>IF(#REF!&gt;0,#REF!*#REF!/1000,"")</f>
        <v>#REF!</v>
      </c>
      <c r="BG819" s="412" t="e">
        <f>IF(#REF!&gt;0,#REF!*#REF!/1000,"")</f>
        <v>#REF!</v>
      </c>
      <c r="BH819" s="413" t="e">
        <f>IF(OR(#REF!="●",#REF!="●",#REF!="●",#REF!="●"),"",IF(#REF!="","",#REF!))</f>
        <v>#REF!</v>
      </c>
      <c r="BI819" s="413" t="e">
        <f>IF(OR(#REF!="●",#REF!="●",#REF!="●",#REF!="●"),"",IF(#REF!="","",#REF!))</f>
        <v>#REF!</v>
      </c>
      <c r="BJ819" s="412" t="e">
        <f>IF(ISNA(L819),"",L819*#REF!)</f>
        <v>#REF!</v>
      </c>
      <c r="BK819" s="412" t="e">
        <f>IF(ISNA(M819),"",M819*#REF!)</f>
        <v>#REF!</v>
      </c>
      <c r="BL819" s="415" t="e">
        <f>IF(#REF!&gt;0,DQ$6,"")</f>
        <v>#REF!</v>
      </c>
      <c r="BM819" s="361" t="e">
        <f>IF(#REF!="","",VLOOKUP(#REF!,#REF!,7,0))</f>
        <v>#REF!</v>
      </c>
      <c r="BN819" s="201" t="e">
        <f>IF(OR(#REF!="",BM819=""),"",ROUND(#REF!/10^3*BM819,3))</f>
        <v>#REF!</v>
      </c>
      <c r="BO819" s="201" t="e">
        <f>IF(#REF!&gt;0,#REF!*#REF!/1000,"")</f>
        <v>#REF!</v>
      </c>
      <c r="BP819" s="201" t="e">
        <f>IF(#REF!&gt;0,#REF!*#REF!/1000,"")</f>
        <v>#REF!</v>
      </c>
      <c r="BQ819" s="74" t="e">
        <f t="shared" si="149"/>
        <v>#REF!</v>
      </c>
      <c r="BR819" s="74" t="e">
        <f t="shared" si="150"/>
        <v>#REF!</v>
      </c>
      <c r="BS819" s="201" t="e">
        <f>IF(ISNA(BQ819),"",BQ819*#REF!)</f>
        <v>#REF!</v>
      </c>
      <c r="BT819" s="201" t="e">
        <f>IF(ISNA(BR819),"",BR819*#REF!)</f>
        <v>#REF!</v>
      </c>
      <c r="BU819" s="78" t="e">
        <f>IF(#REF!&gt;0,DQ$57,"")</f>
        <v>#REF!</v>
      </c>
      <c r="BV819" s="99"/>
      <c r="BW819" s="411"/>
      <c r="BX819" s="412" t="e">
        <f>IF(OR(#REF!="",F819=""),"",ROUND(#REF!/10^3*F819,3))</f>
        <v>#REF!</v>
      </c>
      <c r="BY819" s="412" t="e">
        <f>IF(#REF!&gt;0,#REF!*#REF!/1000,"")</f>
        <v>#REF!</v>
      </c>
      <c r="BZ819" s="412" t="e">
        <f>IF(#REF!&gt;0,#REF!*#REF!/1000,"")</f>
        <v>#REF!</v>
      </c>
      <c r="CA819" s="413" t="e">
        <f>IF(OR(#REF!="●",#REF!="●",#REF!="●",#REF!="●",#REF!="●"),"",IF(#REF!="","",#REF!))</f>
        <v>#REF!</v>
      </c>
      <c r="CB819" s="413" t="e">
        <f>IF(OR(#REF!="●",#REF!="●",#REF!="●",#REF!="●",#REF!="●"),"",IF(#REF!="","",#REF!))</f>
        <v>#REF!</v>
      </c>
      <c r="CC819" s="412" t="e">
        <f>IF(ISNA(L819),"",L819*#REF!)</f>
        <v>#REF!</v>
      </c>
      <c r="CD819" s="412" t="e">
        <f>IF(ISNA(M819),"",M819*#REF!)</f>
        <v>#REF!</v>
      </c>
      <c r="CE819" s="415" t="e">
        <f>IF(#REF!&gt;0,DQ$6,"")</f>
        <v>#REF!</v>
      </c>
      <c r="CF819" s="361" t="e">
        <f>IF(#REF!="","",VLOOKUP(#REF!,#REF!,7,0))</f>
        <v>#REF!</v>
      </c>
      <c r="CG819" s="201" t="e">
        <f>IF(OR(#REF!="",CF819=""),"",ROUND(#REF!/10^3*CF819,3))</f>
        <v>#REF!</v>
      </c>
      <c r="CH819" s="201" t="e">
        <f>IF(#REF!&gt;0,#REF!*#REF!/1000,"")</f>
        <v>#REF!</v>
      </c>
      <c r="CI819" s="201" t="e">
        <f>IF(#REF!&gt;0,#REF!*#REF!/1000,"")</f>
        <v>#REF!</v>
      </c>
      <c r="CJ819" s="74" t="e">
        <f t="shared" si="151"/>
        <v>#REF!</v>
      </c>
      <c r="CK819" s="74" t="e">
        <f t="shared" si="152"/>
        <v>#REF!</v>
      </c>
      <c r="CL819" s="201" t="e">
        <f>IF(ISNA(CJ819),"",CJ819*#REF!)</f>
        <v>#REF!</v>
      </c>
      <c r="CM819" s="201" t="e">
        <f>IF(ISNA(CK819),"",CK819*#REF!)</f>
        <v>#REF!</v>
      </c>
      <c r="CN819" s="101" t="e">
        <f>IF(#REF!&gt;0,DQ$57,"")</f>
        <v>#REF!</v>
      </c>
      <c r="CO819" s="84"/>
      <c r="CP819" s="2"/>
      <c r="CQ819" s="2"/>
      <c r="CR819" s="2"/>
      <c r="CS819" s="2"/>
      <c r="CT819" s="2"/>
      <c r="CU819" s="2"/>
      <c r="CV819" s="2"/>
      <c r="CX819" s="2"/>
      <c r="CY819" s="2"/>
      <c r="CZ819" s="2"/>
      <c r="DA819" s="2"/>
      <c r="DB819" s="2"/>
      <c r="DC819" s="2"/>
      <c r="DD819" s="2"/>
      <c r="DE819" s="2"/>
      <c r="DF819" s="2"/>
    </row>
    <row r="820" spans="2:110" ht="18" customHeight="1">
      <c r="B820" s="151" t="e">
        <f>IF(#REF!="","",VLOOKUP(#REF!,$CX$11:$DG$26,9,0))</f>
        <v>#REF!</v>
      </c>
      <c r="C820" s="64" t="e">
        <f>IF(#REF!="",0,VLOOKUP(#REF!,$CP$11:$CQ$16,2,0))</f>
        <v>#REF!</v>
      </c>
      <c r="D820" s="65" t="e">
        <f>IF(#REF!="",0,VLOOKUP(#REF!,$CX$11:$CY$26,2,0))</f>
        <v>#REF!</v>
      </c>
      <c r="E820" s="152" t="e">
        <f t="shared" si="142"/>
        <v>#REF!</v>
      </c>
      <c r="F820" s="155" t="e">
        <f>IF(#REF!="","",VLOOKUP(#REF!,#REF!,7,0))</f>
        <v>#REF!</v>
      </c>
      <c r="G820" s="201" t="e">
        <f>IF(OR(#REF!="",F820=""),"",ROUND(#REF!/10^3*F820,3))</f>
        <v>#REF!</v>
      </c>
      <c r="H820" s="201" t="e">
        <f>IF(#REF!&gt;0,#REF!*#REF!/1000,"")</f>
        <v>#REF!</v>
      </c>
      <c r="I820" s="201" t="e">
        <f>IF(#REF!&gt;0,#REF!*#REF!/1000,"")</f>
        <v>#REF!</v>
      </c>
      <c r="J820" s="51" t="e">
        <f>IF(#REF!="●","",IF(#REF!="","",#REF!))</f>
        <v>#REF!</v>
      </c>
      <c r="K820" s="51" t="e">
        <f>IF(#REF!="●","",IF(#REF!="","",#REF!))</f>
        <v>#REF!</v>
      </c>
      <c r="L820" s="74" t="e">
        <f t="shared" si="143"/>
        <v>#REF!</v>
      </c>
      <c r="M820" s="74" t="e">
        <f t="shared" si="144"/>
        <v>#REF!</v>
      </c>
      <c r="N820" s="201" t="e">
        <f>IF(ISNA(L820),"",L820*#REF!)</f>
        <v>#REF!</v>
      </c>
      <c r="O820" s="201" t="e">
        <f>IF(ISNA(M820),"",M820*#REF!)</f>
        <v>#REF!</v>
      </c>
      <c r="P820" s="78" t="e">
        <f>IF(#REF!&gt;0,DQ$6,"")</f>
        <v>#REF!</v>
      </c>
      <c r="Q820" s="99"/>
      <c r="R820" s="411"/>
      <c r="S820" s="412" t="e">
        <f>IF(OR(#REF!="",F820=""),"",ROUND(#REF!/10^3*F820,3))</f>
        <v>#REF!</v>
      </c>
      <c r="T820" s="412" t="e">
        <f>IF(#REF!&gt;0,#REF!*#REF!/1000,"")</f>
        <v>#REF!</v>
      </c>
      <c r="U820" s="412" t="e">
        <f>IF(#REF!&gt;0,#REF!*#REF!/1000,"")</f>
        <v>#REF!</v>
      </c>
      <c r="V820" s="413" t="e">
        <f>IF(OR(#REF!="●",#REF!="●"),"",IF(#REF!="","",#REF!))</f>
        <v>#REF!</v>
      </c>
      <c r="W820" s="413" t="e">
        <f>IF(OR(#REF!="●",#REF!="●"),"",IF(#REF!="","",#REF!))</f>
        <v>#REF!</v>
      </c>
      <c r="X820" s="412" t="e">
        <f>IF(ISNA(L820),"",L820*#REF!)</f>
        <v>#REF!</v>
      </c>
      <c r="Y820" s="412" t="e">
        <f>IF(ISNA(M820),"",M820*#REF!)</f>
        <v>#REF!</v>
      </c>
      <c r="Z820" s="414" t="e">
        <f>IF(#REF!&gt;0,DQ$6,"")</f>
        <v>#REF!</v>
      </c>
      <c r="AA820" s="95" t="e">
        <f>IF(#REF!="","",VLOOKUP(#REF!,#REF!,7,0))</f>
        <v>#REF!</v>
      </c>
      <c r="AB820" s="201" t="e">
        <f>IF(OR(#REF!="",AA820=""),"",ROUND(#REF!/10^3*AA820,3))</f>
        <v>#REF!</v>
      </c>
      <c r="AC820" s="201" t="e">
        <f>IF(#REF!&gt;0,#REF!*#REF!/1000,"")</f>
        <v>#REF!</v>
      </c>
      <c r="AD820" s="201" t="e">
        <f>IF(#REF!&gt;0,#REF!*#REF!/1000,"")</f>
        <v>#REF!</v>
      </c>
      <c r="AE820" s="74" t="e">
        <f t="shared" si="145"/>
        <v>#REF!</v>
      </c>
      <c r="AF820" s="74" t="e">
        <f t="shared" si="146"/>
        <v>#REF!</v>
      </c>
      <c r="AG820" s="201" t="e">
        <f>IF(ISNA(AE820),"",AE820*#REF!)</f>
        <v>#REF!</v>
      </c>
      <c r="AH820" s="201" t="e">
        <f>IF(ISNA(AF820),"",AF820*#REF!)</f>
        <v>#REF!</v>
      </c>
      <c r="AI820" s="78" t="e">
        <f>IF(#REF!&gt;0,DQ$23,"")</f>
        <v>#REF!</v>
      </c>
      <c r="AJ820" s="99"/>
      <c r="AK820" s="411"/>
      <c r="AL820" s="412" t="e">
        <f>IF(OR(#REF!="",F820=""),"",ROUND(#REF!/10^3*F820,3))</f>
        <v>#REF!</v>
      </c>
      <c r="AM820" s="412" t="e">
        <f>IF(#REF!&gt;0,#REF!*#REF!/1000,"")</f>
        <v>#REF!</v>
      </c>
      <c r="AN820" s="412" t="e">
        <f>IF(#REF!&gt;0,#REF!*#REF!/1000,"")</f>
        <v>#REF!</v>
      </c>
      <c r="AO820" s="413" t="e">
        <f>IF(OR(#REF!="●",#REF!="●",#REF!="●"),"",IF(#REF!="","",#REF!))</f>
        <v>#REF!</v>
      </c>
      <c r="AP820" s="413" t="e">
        <f>IF(OR(#REF!="●",#REF!="●",#REF!="●"),"",IF(#REF!="","",#REF!))</f>
        <v>#REF!</v>
      </c>
      <c r="AQ820" s="412" t="e">
        <f>IF(ISNA(L820),"",L820*#REF!)</f>
        <v>#REF!</v>
      </c>
      <c r="AR820" s="412" t="e">
        <f>IF(ISNA(M820),"",M820*#REF!)</f>
        <v>#REF!</v>
      </c>
      <c r="AS820" s="414" t="e">
        <f>IF(#REF!&gt;0,DQ$6,"")</f>
        <v>#REF!</v>
      </c>
      <c r="AT820" s="95" t="e">
        <f>IF(#REF!="","",VLOOKUP(#REF!,#REF!,7,0))</f>
        <v>#REF!</v>
      </c>
      <c r="AU820" s="201" t="e">
        <f>IF(OR(#REF!="",AT820=""),"",ROUND(#REF!/10^3*AT820,3))</f>
        <v>#REF!</v>
      </c>
      <c r="AV820" s="201" t="e">
        <f>IF(#REF!&gt;0,#REF!*#REF!/1000,"")</f>
        <v>#REF!</v>
      </c>
      <c r="AW820" s="201" t="e">
        <f>IF(#REF!&gt;0,#REF!*#REF!/1000,"")</f>
        <v>#REF!</v>
      </c>
      <c r="AX820" s="74" t="e">
        <f t="shared" si="147"/>
        <v>#REF!</v>
      </c>
      <c r="AY820" s="74" t="e">
        <f t="shared" si="148"/>
        <v>#REF!</v>
      </c>
      <c r="AZ820" s="201" t="e">
        <f>IF(ISNA(AX820),"",AX820*#REF!)</f>
        <v>#REF!</v>
      </c>
      <c r="BA820" s="201" t="e">
        <f>IF(ISNA(AY820),"",AY820*#REF!)</f>
        <v>#REF!</v>
      </c>
      <c r="BB820" s="78" t="e">
        <f>IF(#REF!&gt;0,DQ$40,"")</f>
        <v>#REF!</v>
      </c>
      <c r="BC820" s="99"/>
      <c r="BD820" s="650"/>
      <c r="BE820" s="652" t="e">
        <f>IF(OR(#REF!="",F820=""),"",ROUND(#REF!/10^3*F820,3))</f>
        <v>#REF!</v>
      </c>
      <c r="BF820" s="412" t="e">
        <f>IF(#REF!&gt;0,#REF!*#REF!/1000,"")</f>
        <v>#REF!</v>
      </c>
      <c r="BG820" s="412" t="e">
        <f>IF(#REF!&gt;0,#REF!*#REF!/1000,"")</f>
        <v>#REF!</v>
      </c>
      <c r="BH820" s="413" t="e">
        <f>IF(OR(#REF!="●",#REF!="●",#REF!="●",#REF!="●"),"",IF(#REF!="","",#REF!))</f>
        <v>#REF!</v>
      </c>
      <c r="BI820" s="413" t="e">
        <f>IF(OR(#REF!="●",#REF!="●",#REF!="●",#REF!="●"),"",IF(#REF!="","",#REF!))</f>
        <v>#REF!</v>
      </c>
      <c r="BJ820" s="412" t="e">
        <f>IF(ISNA(L820),"",L820*#REF!)</f>
        <v>#REF!</v>
      </c>
      <c r="BK820" s="412" t="e">
        <f>IF(ISNA(M820),"",M820*#REF!)</f>
        <v>#REF!</v>
      </c>
      <c r="BL820" s="415" t="e">
        <f>IF(#REF!&gt;0,DQ$6,"")</f>
        <v>#REF!</v>
      </c>
      <c r="BM820" s="361" t="e">
        <f>IF(#REF!="","",VLOOKUP(#REF!,#REF!,7,0))</f>
        <v>#REF!</v>
      </c>
      <c r="BN820" s="201" t="e">
        <f>IF(OR(#REF!="",BM820=""),"",ROUND(#REF!/10^3*BM820,3))</f>
        <v>#REF!</v>
      </c>
      <c r="BO820" s="201" t="e">
        <f>IF(#REF!&gt;0,#REF!*#REF!/1000,"")</f>
        <v>#REF!</v>
      </c>
      <c r="BP820" s="201" t="e">
        <f>IF(#REF!&gt;0,#REF!*#REF!/1000,"")</f>
        <v>#REF!</v>
      </c>
      <c r="BQ820" s="74" t="e">
        <f t="shared" si="149"/>
        <v>#REF!</v>
      </c>
      <c r="BR820" s="74" t="e">
        <f t="shared" si="150"/>
        <v>#REF!</v>
      </c>
      <c r="BS820" s="201" t="e">
        <f>IF(ISNA(BQ820),"",BQ820*#REF!)</f>
        <v>#REF!</v>
      </c>
      <c r="BT820" s="201" t="e">
        <f>IF(ISNA(BR820),"",BR820*#REF!)</f>
        <v>#REF!</v>
      </c>
      <c r="BU820" s="78" t="e">
        <f>IF(#REF!&gt;0,DQ$57,"")</f>
        <v>#REF!</v>
      </c>
      <c r="BV820" s="99"/>
      <c r="BW820" s="411"/>
      <c r="BX820" s="412" t="e">
        <f>IF(OR(#REF!="",F820=""),"",ROUND(#REF!/10^3*F820,3))</f>
        <v>#REF!</v>
      </c>
      <c r="BY820" s="412" t="e">
        <f>IF(#REF!&gt;0,#REF!*#REF!/1000,"")</f>
        <v>#REF!</v>
      </c>
      <c r="BZ820" s="412" t="e">
        <f>IF(#REF!&gt;0,#REF!*#REF!/1000,"")</f>
        <v>#REF!</v>
      </c>
      <c r="CA820" s="413" t="e">
        <f>IF(OR(#REF!="●",#REF!="●",#REF!="●",#REF!="●",#REF!="●"),"",IF(#REF!="","",#REF!))</f>
        <v>#REF!</v>
      </c>
      <c r="CB820" s="413" t="e">
        <f>IF(OR(#REF!="●",#REF!="●",#REF!="●",#REF!="●",#REF!="●"),"",IF(#REF!="","",#REF!))</f>
        <v>#REF!</v>
      </c>
      <c r="CC820" s="412" t="e">
        <f>IF(ISNA(L820),"",L820*#REF!)</f>
        <v>#REF!</v>
      </c>
      <c r="CD820" s="412" t="e">
        <f>IF(ISNA(M820),"",M820*#REF!)</f>
        <v>#REF!</v>
      </c>
      <c r="CE820" s="415" t="e">
        <f>IF(#REF!&gt;0,DQ$6,"")</f>
        <v>#REF!</v>
      </c>
      <c r="CF820" s="361" t="e">
        <f>IF(#REF!="","",VLOOKUP(#REF!,#REF!,7,0))</f>
        <v>#REF!</v>
      </c>
      <c r="CG820" s="201" t="e">
        <f>IF(OR(#REF!="",CF820=""),"",ROUND(#REF!/10^3*CF820,3))</f>
        <v>#REF!</v>
      </c>
      <c r="CH820" s="201" t="e">
        <f>IF(#REF!&gt;0,#REF!*#REF!/1000,"")</f>
        <v>#REF!</v>
      </c>
      <c r="CI820" s="201" t="e">
        <f>IF(#REF!&gt;0,#REF!*#REF!/1000,"")</f>
        <v>#REF!</v>
      </c>
      <c r="CJ820" s="74" t="e">
        <f t="shared" si="151"/>
        <v>#REF!</v>
      </c>
      <c r="CK820" s="74" t="e">
        <f t="shared" si="152"/>
        <v>#REF!</v>
      </c>
      <c r="CL820" s="201" t="e">
        <f>IF(ISNA(CJ820),"",CJ820*#REF!)</f>
        <v>#REF!</v>
      </c>
      <c r="CM820" s="201" t="e">
        <f>IF(ISNA(CK820),"",CK820*#REF!)</f>
        <v>#REF!</v>
      </c>
      <c r="CN820" s="101" t="e">
        <f>IF(#REF!&gt;0,DQ$57,"")</f>
        <v>#REF!</v>
      </c>
      <c r="CO820" s="84"/>
      <c r="CP820" s="2"/>
      <c r="CQ820" s="2"/>
      <c r="CR820" s="2"/>
      <c r="CS820" s="2"/>
      <c r="CT820" s="2"/>
      <c r="CU820" s="2"/>
      <c r="CV820" s="2"/>
      <c r="CX820" s="2"/>
      <c r="CY820" s="2"/>
      <c r="CZ820" s="2"/>
      <c r="DA820" s="2"/>
      <c r="DB820" s="2"/>
      <c r="DC820" s="2"/>
      <c r="DD820" s="2"/>
      <c r="DE820" s="2"/>
      <c r="DF820" s="2"/>
    </row>
    <row r="821" spans="2:110" ht="18" customHeight="1">
      <c r="B821" s="151" t="e">
        <f>IF(#REF!="","",VLOOKUP(#REF!,$CX$11:$DG$26,9,0))</f>
        <v>#REF!</v>
      </c>
      <c r="C821" s="64" t="e">
        <f>IF(#REF!="",0,VLOOKUP(#REF!,$CP$11:$CQ$16,2,0))</f>
        <v>#REF!</v>
      </c>
      <c r="D821" s="65" t="e">
        <f>IF(#REF!="",0,VLOOKUP(#REF!,$CX$11:$CY$26,2,0))</f>
        <v>#REF!</v>
      </c>
      <c r="E821" s="152" t="e">
        <f t="shared" si="142"/>
        <v>#REF!</v>
      </c>
      <c r="F821" s="155" t="e">
        <f>IF(#REF!="","",VLOOKUP(#REF!,#REF!,7,0))</f>
        <v>#REF!</v>
      </c>
      <c r="G821" s="201" t="e">
        <f>IF(OR(#REF!="",F821=""),"",ROUND(#REF!/10^3*F821,3))</f>
        <v>#REF!</v>
      </c>
      <c r="H821" s="201" t="e">
        <f>IF(#REF!&gt;0,#REF!*#REF!/1000,"")</f>
        <v>#REF!</v>
      </c>
      <c r="I821" s="201" t="e">
        <f>IF(#REF!&gt;0,#REF!*#REF!/1000,"")</f>
        <v>#REF!</v>
      </c>
      <c r="J821" s="51" t="e">
        <f>IF(#REF!="●","",IF(#REF!="","",#REF!))</f>
        <v>#REF!</v>
      </c>
      <c r="K821" s="51" t="e">
        <f>IF(#REF!="●","",IF(#REF!="","",#REF!))</f>
        <v>#REF!</v>
      </c>
      <c r="L821" s="74" t="e">
        <f t="shared" si="143"/>
        <v>#REF!</v>
      </c>
      <c r="M821" s="74" t="e">
        <f t="shared" si="144"/>
        <v>#REF!</v>
      </c>
      <c r="N821" s="201" t="e">
        <f>IF(ISNA(L821),"",L821*#REF!)</f>
        <v>#REF!</v>
      </c>
      <c r="O821" s="201" t="e">
        <f>IF(ISNA(M821),"",M821*#REF!)</f>
        <v>#REF!</v>
      </c>
      <c r="P821" s="78" t="e">
        <f>IF(#REF!&gt;0,DQ$6,"")</f>
        <v>#REF!</v>
      </c>
      <c r="Q821" s="99"/>
      <c r="R821" s="411"/>
      <c r="S821" s="412" t="e">
        <f>IF(OR(#REF!="",F821=""),"",ROUND(#REF!/10^3*F821,3))</f>
        <v>#REF!</v>
      </c>
      <c r="T821" s="412" t="e">
        <f>IF(#REF!&gt;0,#REF!*#REF!/1000,"")</f>
        <v>#REF!</v>
      </c>
      <c r="U821" s="412" t="e">
        <f>IF(#REF!&gt;0,#REF!*#REF!/1000,"")</f>
        <v>#REF!</v>
      </c>
      <c r="V821" s="413" t="e">
        <f>IF(OR(#REF!="●",#REF!="●"),"",IF(#REF!="","",#REF!))</f>
        <v>#REF!</v>
      </c>
      <c r="W821" s="413" t="e">
        <f>IF(OR(#REF!="●",#REF!="●"),"",IF(#REF!="","",#REF!))</f>
        <v>#REF!</v>
      </c>
      <c r="X821" s="412" t="e">
        <f>IF(ISNA(L821),"",L821*#REF!)</f>
        <v>#REF!</v>
      </c>
      <c r="Y821" s="412" t="e">
        <f>IF(ISNA(M821),"",M821*#REF!)</f>
        <v>#REF!</v>
      </c>
      <c r="Z821" s="414" t="e">
        <f>IF(#REF!&gt;0,DQ$6,"")</f>
        <v>#REF!</v>
      </c>
      <c r="AA821" s="95" t="e">
        <f>IF(#REF!="","",VLOOKUP(#REF!,#REF!,7,0))</f>
        <v>#REF!</v>
      </c>
      <c r="AB821" s="201" t="e">
        <f>IF(OR(#REF!="",AA821=""),"",ROUND(#REF!/10^3*AA821,3))</f>
        <v>#REF!</v>
      </c>
      <c r="AC821" s="201" t="e">
        <f>IF(#REF!&gt;0,#REF!*#REF!/1000,"")</f>
        <v>#REF!</v>
      </c>
      <c r="AD821" s="201" t="e">
        <f>IF(#REF!&gt;0,#REF!*#REF!/1000,"")</f>
        <v>#REF!</v>
      </c>
      <c r="AE821" s="74" t="e">
        <f t="shared" si="145"/>
        <v>#REF!</v>
      </c>
      <c r="AF821" s="74" t="e">
        <f t="shared" si="146"/>
        <v>#REF!</v>
      </c>
      <c r="AG821" s="201" t="e">
        <f>IF(ISNA(AE821),"",AE821*#REF!)</f>
        <v>#REF!</v>
      </c>
      <c r="AH821" s="201" t="e">
        <f>IF(ISNA(AF821),"",AF821*#REF!)</f>
        <v>#REF!</v>
      </c>
      <c r="AI821" s="78" t="e">
        <f>IF(#REF!&gt;0,DQ$23,"")</f>
        <v>#REF!</v>
      </c>
      <c r="AJ821" s="99"/>
      <c r="AK821" s="411"/>
      <c r="AL821" s="412" t="e">
        <f>IF(OR(#REF!="",F821=""),"",ROUND(#REF!/10^3*F821,3))</f>
        <v>#REF!</v>
      </c>
      <c r="AM821" s="412" t="e">
        <f>IF(#REF!&gt;0,#REF!*#REF!/1000,"")</f>
        <v>#REF!</v>
      </c>
      <c r="AN821" s="412" t="e">
        <f>IF(#REF!&gt;0,#REF!*#REF!/1000,"")</f>
        <v>#REF!</v>
      </c>
      <c r="AO821" s="413" t="e">
        <f>IF(OR(#REF!="●",#REF!="●",#REF!="●"),"",IF(#REF!="","",#REF!))</f>
        <v>#REF!</v>
      </c>
      <c r="AP821" s="413" t="e">
        <f>IF(OR(#REF!="●",#REF!="●",#REF!="●"),"",IF(#REF!="","",#REF!))</f>
        <v>#REF!</v>
      </c>
      <c r="AQ821" s="412" t="e">
        <f>IF(ISNA(L821),"",L821*#REF!)</f>
        <v>#REF!</v>
      </c>
      <c r="AR821" s="412" t="e">
        <f>IF(ISNA(M821),"",M821*#REF!)</f>
        <v>#REF!</v>
      </c>
      <c r="AS821" s="414" t="e">
        <f>IF(#REF!&gt;0,DQ$6,"")</f>
        <v>#REF!</v>
      </c>
      <c r="AT821" s="95" t="e">
        <f>IF(#REF!="","",VLOOKUP(#REF!,#REF!,7,0))</f>
        <v>#REF!</v>
      </c>
      <c r="AU821" s="201" t="e">
        <f>IF(OR(#REF!="",AT821=""),"",ROUND(#REF!/10^3*AT821,3))</f>
        <v>#REF!</v>
      </c>
      <c r="AV821" s="201" t="e">
        <f>IF(#REF!&gt;0,#REF!*#REF!/1000,"")</f>
        <v>#REF!</v>
      </c>
      <c r="AW821" s="201" t="e">
        <f>IF(#REF!&gt;0,#REF!*#REF!/1000,"")</f>
        <v>#REF!</v>
      </c>
      <c r="AX821" s="74" t="e">
        <f t="shared" si="147"/>
        <v>#REF!</v>
      </c>
      <c r="AY821" s="74" t="e">
        <f t="shared" si="148"/>
        <v>#REF!</v>
      </c>
      <c r="AZ821" s="201" t="e">
        <f>IF(ISNA(AX821),"",AX821*#REF!)</f>
        <v>#REF!</v>
      </c>
      <c r="BA821" s="201" t="e">
        <f>IF(ISNA(AY821),"",AY821*#REF!)</f>
        <v>#REF!</v>
      </c>
      <c r="BB821" s="78" t="e">
        <f>IF(#REF!&gt;0,DQ$40,"")</f>
        <v>#REF!</v>
      </c>
      <c r="BC821" s="99"/>
      <c r="BD821" s="650"/>
      <c r="BE821" s="652" t="e">
        <f>IF(OR(#REF!="",F821=""),"",ROUND(#REF!/10^3*F821,3))</f>
        <v>#REF!</v>
      </c>
      <c r="BF821" s="412" t="e">
        <f>IF(#REF!&gt;0,#REF!*#REF!/1000,"")</f>
        <v>#REF!</v>
      </c>
      <c r="BG821" s="412" t="e">
        <f>IF(#REF!&gt;0,#REF!*#REF!/1000,"")</f>
        <v>#REF!</v>
      </c>
      <c r="BH821" s="413" t="e">
        <f>IF(OR(#REF!="●",#REF!="●",#REF!="●",#REF!="●"),"",IF(#REF!="","",#REF!))</f>
        <v>#REF!</v>
      </c>
      <c r="BI821" s="413" t="e">
        <f>IF(OR(#REF!="●",#REF!="●",#REF!="●",#REF!="●"),"",IF(#REF!="","",#REF!))</f>
        <v>#REF!</v>
      </c>
      <c r="BJ821" s="412" t="e">
        <f>IF(ISNA(L821),"",L821*#REF!)</f>
        <v>#REF!</v>
      </c>
      <c r="BK821" s="412" t="e">
        <f>IF(ISNA(M821),"",M821*#REF!)</f>
        <v>#REF!</v>
      </c>
      <c r="BL821" s="415" t="e">
        <f>IF(#REF!&gt;0,DQ$6,"")</f>
        <v>#REF!</v>
      </c>
      <c r="BM821" s="361" t="e">
        <f>IF(#REF!="","",VLOOKUP(#REF!,#REF!,7,0))</f>
        <v>#REF!</v>
      </c>
      <c r="BN821" s="201" t="e">
        <f>IF(OR(#REF!="",BM821=""),"",ROUND(#REF!/10^3*BM821,3))</f>
        <v>#REF!</v>
      </c>
      <c r="BO821" s="201" t="e">
        <f>IF(#REF!&gt;0,#REF!*#REF!/1000,"")</f>
        <v>#REF!</v>
      </c>
      <c r="BP821" s="201" t="e">
        <f>IF(#REF!&gt;0,#REF!*#REF!/1000,"")</f>
        <v>#REF!</v>
      </c>
      <c r="BQ821" s="74" t="e">
        <f t="shared" si="149"/>
        <v>#REF!</v>
      </c>
      <c r="BR821" s="74" t="e">
        <f t="shared" si="150"/>
        <v>#REF!</v>
      </c>
      <c r="BS821" s="201" t="e">
        <f>IF(ISNA(BQ821),"",BQ821*#REF!)</f>
        <v>#REF!</v>
      </c>
      <c r="BT821" s="201" t="e">
        <f>IF(ISNA(BR821),"",BR821*#REF!)</f>
        <v>#REF!</v>
      </c>
      <c r="BU821" s="78" t="e">
        <f>IF(#REF!&gt;0,DQ$57,"")</f>
        <v>#REF!</v>
      </c>
      <c r="BV821" s="99"/>
      <c r="BW821" s="411"/>
      <c r="BX821" s="412" t="e">
        <f>IF(OR(#REF!="",F821=""),"",ROUND(#REF!/10^3*F821,3))</f>
        <v>#REF!</v>
      </c>
      <c r="BY821" s="412" t="e">
        <f>IF(#REF!&gt;0,#REF!*#REF!/1000,"")</f>
        <v>#REF!</v>
      </c>
      <c r="BZ821" s="412" t="e">
        <f>IF(#REF!&gt;0,#REF!*#REF!/1000,"")</f>
        <v>#REF!</v>
      </c>
      <c r="CA821" s="413" t="e">
        <f>IF(OR(#REF!="●",#REF!="●",#REF!="●",#REF!="●",#REF!="●"),"",IF(#REF!="","",#REF!))</f>
        <v>#REF!</v>
      </c>
      <c r="CB821" s="413" t="e">
        <f>IF(OR(#REF!="●",#REF!="●",#REF!="●",#REF!="●",#REF!="●"),"",IF(#REF!="","",#REF!))</f>
        <v>#REF!</v>
      </c>
      <c r="CC821" s="412" t="e">
        <f>IF(ISNA(L821),"",L821*#REF!)</f>
        <v>#REF!</v>
      </c>
      <c r="CD821" s="412" t="e">
        <f>IF(ISNA(M821),"",M821*#REF!)</f>
        <v>#REF!</v>
      </c>
      <c r="CE821" s="415" t="e">
        <f>IF(#REF!&gt;0,DQ$6,"")</f>
        <v>#REF!</v>
      </c>
      <c r="CF821" s="361" t="e">
        <f>IF(#REF!="","",VLOOKUP(#REF!,#REF!,7,0))</f>
        <v>#REF!</v>
      </c>
      <c r="CG821" s="201" t="e">
        <f>IF(OR(#REF!="",CF821=""),"",ROUND(#REF!/10^3*CF821,3))</f>
        <v>#REF!</v>
      </c>
      <c r="CH821" s="201" t="e">
        <f>IF(#REF!&gt;0,#REF!*#REF!/1000,"")</f>
        <v>#REF!</v>
      </c>
      <c r="CI821" s="201" t="e">
        <f>IF(#REF!&gt;0,#REF!*#REF!/1000,"")</f>
        <v>#REF!</v>
      </c>
      <c r="CJ821" s="74" t="e">
        <f t="shared" si="151"/>
        <v>#REF!</v>
      </c>
      <c r="CK821" s="74" t="e">
        <f t="shared" si="152"/>
        <v>#REF!</v>
      </c>
      <c r="CL821" s="201" t="e">
        <f>IF(ISNA(CJ821),"",CJ821*#REF!)</f>
        <v>#REF!</v>
      </c>
      <c r="CM821" s="201" t="e">
        <f>IF(ISNA(CK821),"",CK821*#REF!)</f>
        <v>#REF!</v>
      </c>
      <c r="CN821" s="101" t="e">
        <f>IF(#REF!&gt;0,DQ$57,"")</f>
        <v>#REF!</v>
      </c>
      <c r="CO821" s="84"/>
      <c r="CP821" s="2"/>
      <c r="CQ821" s="2"/>
      <c r="CR821" s="2"/>
      <c r="CS821" s="2"/>
      <c r="CT821" s="2"/>
      <c r="CU821" s="2"/>
      <c r="CV821" s="2"/>
      <c r="CX821" s="2"/>
      <c r="CY821" s="2"/>
      <c r="CZ821" s="2"/>
      <c r="DA821" s="2"/>
      <c r="DB821" s="2"/>
      <c r="DC821" s="2"/>
      <c r="DD821" s="2"/>
      <c r="DE821" s="2"/>
      <c r="DF821" s="2"/>
    </row>
    <row r="822" spans="2:110" ht="18" customHeight="1">
      <c r="B822" s="151" t="e">
        <f>IF(#REF!="","",VLOOKUP(#REF!,$CX$11:$DG$26,9,0))</f>
        <v>#REF!</v>
      </c>
      <c r="C822" s="64" t="e">
        <f>IF(#REF!="",0,VLOOKUP(#REF!,$CP$11:$CQ$16,2,0))</f>
        <v>#REF!</v>
      </c>
      <c r="D822" s="65" t="e">
        <f>IF(#REF!="",0,VLOOKUP(#REF!,$CX$11:$CY$26,2,0))</f>
        <v>#REF!</v>
      </c>
      <c r="E822" s="152" t="e">
        <f t="shared" si="142"/>
        <v>#REF!</v>
      </c>
      <c r="F822" s="155" t="e">
        <f>IF(#REF!="","",VLOOKUP(#REF!,#REF!,7,0))</f>
        <v>#REF!</v>
      </c>
      <c r="G822" s="201" t="e">
        <f>IF(OR(#REF!="",F822=""),"",ROUND(#REF!/10^3*F822,3))</f>
        <v>#REF!</v>
      </c>
      <c r="H822" s="201" t="e">
        <f>IF(#REF!&gt;0,#REF!*#REF!/1000,"")</f>
        <v>#REF!</v>
      </c>
      <c r="I822" s="201" t="e">
        <f>IF(#REF!&gt;0,#REF!*#REF!/1000,"")</f>
        <v>#REF!</v>
      </c>
      <c r="J822" s="51" t="e">
        <f>IF(#REF!="●","",IF(#REF!="","",#REF!))</f>
        <v>#REF!</v>
      </c>
      <c r="K822" s="51" t="e">
        <f>IF(#REF!="●","",IF(#REF!="","",#REF!))</f>
        <v>#REF!</v>
      </c>
      <c r="L822" s="74" t="e">
        <f t="shared" si="143"/>
        <v>#REF!</v>
      </c>
      <c r="M822" s="74" t="e">
        <f t="shared" si="144"/>
        <v>#REF!</v>
      </c>
      <c r="N822" s="201" t="e">
        <f>IF(ISNA(L822),"",L822*#REF!)</f>
        <v>#REF!</v>
      </c>
      <c r="O822" s="201" t="e">
        <f>IF(ISNA(M822),"",M822*#REF!)</f>
        <v>#REF!</v>
      </c>
      <c r="P822" s="78" t="e">
        <f>IF(#REF!&gt;0,DQ$6,"")</f>
        <v>#REF!</v>
      </c>
      <c r="Q822" s="99"/>
      <c r="R822" s="411"/>
      <c r="S822" s="412" t="e">
        <f>IF(OR(#REF!="",F822=""),"",ROUND(#REF!/10^3*F822,3))</f>
        <v>#REF!</v>
      </c>
      <c r="T822" s="412" t="e">
        <f>IF(#REF!&gt;0,#REF!*#REF!/1000,"")</f>
        <v>#REF!</v>
      </c>
      <c r="U822" s="412" t="e">
        <f>IF(#REF!&gt;0,#REF!*#REF!/1000,"")</f>
        <v>#REF!</v>
      </c>
      <c r="V822" s="413" t="e">
        <f>IF(OR(#REF!="●",#REF!="●"),"",IF(#REF!="","",#REF!))</f>
        <v>#REF!</v>
      </c>
      <c r="W822" s="413" t="e">
        <f>IF(OR(#REF!="●",#REF!="●"),"",IF(#REF!="","",#REF!))</f>
        <v>#REF!</v>
      </c>
      <c r="X822" s="412" t="e">
        <f>IF(ISNA(L822),"",L822*#REF!)</f>
        <v>#REF!</v>
      </c>
      <c r="Y822" s="412" t="e">
        <f>IF(ISNA(M822),"",M822*#REF!)</f>
        <v>#REF!</v>
      </c>
      <c r="Z822" s="414" t="e">
        <f>IF(#REF!&gt;0,DQ$6,"")</f>
        <v>#REF!</v>
      </c>
      <c r="AA822" s="95" t="e">
        <f>IF(#REF!="","",VLOOKUP(#REF!,#REF!,7,0))</f>
        <v>#REF!</v>
      </c>
      <c r="AB822" s="201" t="e">
        <f>IF(OR(#REF!="",AA822=""),"",ROUND(#REF!/10^3*AA822,3))</f>
        <v>#REF!</v>
      </c>
      <c r="AC822" s="201" t="e">
        <f>IF(#REF!&gt;0,#REF!*#REF!/1000,"")</f>
        <v>#REF!</v>
      </c>
      <c r="AD822" s="201" t="e">
        <f>IF(#REF!&gt;0,#REF!*#REF!/1000,"")</f>
        <v>#REF!</v>
      </c>
      <c r="AE822" s="74" t="e">
        <f t="shared" si="145"/>
        <v>#REF!</v>
      </c>
      <c r="AF822" s="74" t="e">
        <f t="shared" si="146"/>
        <v>#REF!</v>
      </c>
      <c r="AG822" s="201" t="e">
        <f>IF(ISNA(AE822),"",AE822*#REF!)</f>
        <v>#REF!</v>
      </c>
      <c r="AH822" s="201" t="e">
        <f>IF(ISNA(AF822),"",AF822*#REF!)</f>
        <v>#REF!</v>
      </c>
      <c r="AI822" s="78" t="e">
        <f>IF(#REF!&gt;0,DQ$23,"")</f>
        <v>#REF!</v>
      </c>
      <c r="AJ822" s="99"/>
      <c r="AK822" s="411"/>
      <c r="AL822" s="412" t="e">
        <f>IF(OR(#REF!="",F822=""),"",ROUND(#REF!/10^3*F822,3))</f>
        <v>#REF!</v>
      </c>
      <c r="AM822" s="412" t="e">
        <f>IF(#REF!&gt;0,#REF!*#REF!/1000,"")</f>
        <v>#REF!</v>
      </c>
      <c r="AN822" s="412" t="e">
        <f>IF(#REF!&gt;0,#REF!*#REF!/1000,"")</f>
        <v>#REF!</v>
      </c>
      <c r="AO822" s="413" t="e">
        <f>IF(OR(#REF!="●",#REF!="●",#REF!="●"),"",IF(#REF!="","",#REF!))</f>
        <v>#REF!</v>
      </c>
      <c r="AP822" s="413" t="e">
        <f>IF(OR(#REF!="●",#REF!="●",#REF!="●"),"",IF(#REF!="","",#REF!))</f>
        <v>#REF!</v>
      </c>
      <c r="AQ822" s="412" t="e">
        <f>IF(ISNA(L822),"",L822*#REF!)</f>
        <v>#REF!</v>
      </c>
      <c r="AR822" s="412" t="e">
        <f>IF(ISNA(M822),"",M822*#REF!)</f>
        <v>#REF!</v>
      </c>
      <c r="AS822" s="414" t="e">
        <f>IF(#REF!&gt;0,DQ$6,"")</f>
        <v>#REF!</v>
      </c>
      <c r="AT822" s="95" t="e">
        <f>IF(#REF!="","",VLOOKUP(#REF!,#REF!,7,0))</f>
        <v>#REF!</v>
      </c>
      <c r="AU822" s="201" t="e">
        <f>IF(OR(#REF!="",AT822=""),"",ROUND(#REF!/10^3*AT822,3))</f>
        <v>#REF!</v>
      </c>
      <c r="AV822" s="201" t="e">
        <f>IF(#REF!&gt;0,#REF!*#REF!/1000,"")</f>
        <v>#REF!</v>
      </c>
      <c r="AW822" s="201" t="e">
        <f>IF(#REF!&gt;0,#REF!*#REF!/1000,"")</f>
        <v>#REF!</v>
      </c>
      <c r="AX822" s="74" t="e">
        <f t="shared" si="147"/>
        <v>#REF!</v>
      </c>
      <c r="AY822" s="74" t="e">
        <f t="shared" si="148"/>
        <v>#REF!</v>
      </c>
      <c r="AZ822" s="201" t="e">
        <f>IF(ISNA(AX822),"",AX822*#REF!)</f>
        <v>#REF!</v>
      </c>
      <c r="BA822" s="201" t="e">
        <f>IF(ISNA(AY822),"",AY822*#REF!)</f>
        <v>#REF!</v>
      </c>
      <c r="BB822" s="78" t="e">
        <f>IF(#REF!&gt;0,DQ$40,"")</f>
        <v>#REF!</v>
      </c>
      <c r="BC822" s="99"/>
      <c r="BD822" s="650"/>
      <c r="BE822" s="652" t="e">
        <f>IF(OR(#REF!="",F822=""),"",ROUND(#REF!/10^3*F822,3))</f>
        <v>#REF!</v>
      </c>
      <c r="BF822" s="412" t="e">
        <f>IF(#REF!&gt;0,#REF!*#REF!/1000,"")</f>
        <v>#REF!</v>
      </c>
      <c r="BG822" s="412" t="e">
        <f>IF(#REF!&gt;0,#REF!*#REF!/1000,"")</f>
        <v>#REF!</v>
      </c>
      <c r="BH822" s="413" t="e">
        <f>IF(OR(#REF!="●",#REF!="●",#REF!="●",#REF!="●"),"",IF(#REF!="","",#REF!))</f>
        <v>#REF!</v>
      </c>
      <c r="BI822" s="413" t="e">
        <f>IF(OR(#REF!="●",#REF!="●",#REF!="●",#REF!="●"),"",IF(#REF!="","",#REF!))</f>
        <v>#REF!</v>
      </c>
      <c r="BJ822" s="412" t="e">
        <f>IF(ISNA(L822),"",L822*#REF!)</f>
        <v>#REF!</v>
      </c>
      <c r="BK822" s="412" t="e">
        <f>IF(ISNA(M822),"",M822*#REF!)</f>
        <v>#REF!</v>
      </c>
      <c r="BL822" s="415" t="e">
        <f>IF(#REF!&gt;0,DQ$6,"")</f>
        <v>#REF!</v>
      </c>
      <c r="BM822" s="361" t="e">
        <f>IF(#REF!="","",VLOOKUP(#REF!,#REF!,7,0))</f>
        <v>#REF!</v>
      </c>
      <c r="BN822" s="201" t="e">
        <f>IF(OR(#REF!="",BM822=""),"",ROUND(#REF!/10^3*BM822,3))</f>
        <v>#REF!</v>
      </c>
      <c r="BO822" s="201" t="e">
        <f>IF(#REF!&gt;0,#REF!*#REF!/1000,"")</f>
        <v>#REF!</v>
      </c>
      <c r="BP822" s="201" t="e">
        <f>IF(#REF!&gt;0,#REF!*#REF!/1000,"")</f>
        <v>#REF!</v>
      </c>
      <c r="BQ822" s="74" t="e">
        <f t="shared" si="149"/>
        <v>#REF!</v>
      </c>
      <c r="BR822" s="74" t="e">
        <f t="shared" si="150"/>
        <v>#REF!</v>
      </c>
      <c r="BS822" s="201" t="e">
        <f>IF(ISNA(BQ822),"",BQ822*#REF!)</f>
        <v>#REF!</v>
      </c>
      <c r="BT822" s="201" t="e">
        <f>IF(ISNA(BR822),"",BR822*#REF!)</f>
        <v>#REF!</v>
      </c>
      <c r="BU822" s="78" t="e">
        <f>IF(#REF!&gt;0,DQ$57,"")</f>
        <v>#REF!</v>
      </c>
      <c r="BV822" s="99"/>
      <c r="BW822" s="411"/>
      <c r="BX822" s="412" t="e">
        <f>IF(OR(#REF!="",F822=""),"",ROUND(#REF!/10^3*F822,3))</f>
        <v>#REF!</v>
      </c>
      <c r="BY822" s="412" t="e">
        <f>IF(#REF!&gt;0,#REF!*#REF!/1000,"")</f>
        <v>#REF!</v>
      </c>
      <c r="BZ822" s="412" t="e">
        <f>IF(#REF!&gt;0,#REF!*#REF!/1000,"")</f>
        <v>#REF!</v>
      </c>
      <c r="CA822" s="413" t="e">
        <f>IF(OR(#REF!="●",#REF!="●",#REF!="●",#REF!="●",#REF!="●"),"",IF(#REF!="","",#REF!))</f>
        <v>#REF!</v>
      </c>
      <c r="CB822" s="413" t="e">
        <f>IF(OR(#REF!="●",#REF!="●",#REF!="●",#REF!="●",#REF!="●"),"",IF(#REF!="","",#REF!))</f>
        <v>#REF!</v>
      </c>
      <c r="CC822" s="412" t="e">
        <f>IF(ISNA(L822),"",L822*#REF!)</f>
        <v>#REF!</v>
      </c>
      <c r="CD822" s="412" t="e">
        <f>IF(ISNA(M822),"",M822*#REF!)</f>
        <v>#REF!</v>
      </c>
      <c r="CE822" s="415" t="e">
        <f>IF(#REF!&gt;0,DQ$6,"")</f>
        <v>#REF!</v>
      </c>
      <c r="CF822" s="361" t="e">
        <f>IF(#REF!="","",VLOOKUP(#REF!,#REF!,7,0))</f>
        <v>#REF!</v>
      </c>
      <c r="CG822" s="201" t="e">
        <f>IF(OR(#REF!="",CF822=""),"",ROUND(#REF!/10^3*CF822,3))</f>
        <v>#REF!</v>
      </c>
      <c r="CH822" s="201" t="e">
        <f>IF(#REF!&gt;0,#REF!*#REF!/1000,"")</f>
        <v>#REF!</v>
      </c>
      <c r="CI822" s="201" t="e">
        <f>IF(#REF!&gt;0,#REF!*#REF!/1000,"")</f>
        <v>#REF!</v>
      </c>
      <c r="CJ822" s="74" t="e">
        <f t="shared" si="151"/>
        <v>#REF!</v>
      </c>
      <c r="CK822" s="74" t="e">
        <f t="shared" si="152"/>
        <v>#REF!</v>
      </c>
      <c r="CL822" s="201" t="e">
        <f>IF(ISNA(CJ822),"",CJ822*#REF!)</f>
        <v>#REF!</v>
      </c>
      <c r="CM822" s="201" t="e">
        <f>IF(ISNA(CK822),"",CK822*#REF!)</f>
        <v>#REF!</v>
      </c>
      <c r="CN822" s="101" t="e">
        <f>IF(#REF!&gt;0,DQ$57,"")</f>
        <v>#REF!</v>
      </c>
      <c r="CO822" s="84"/>
      <c r="CP822" s="2"/>
      <c r="CQ822" s="2"/>
      <c r="CR822" s="2"/>
      <c r="CS822" s="2"/>
      <c r="CT822" s="2"/>
      <c r="CU822" s="2"/>
      <c r="CV822" s="2"/>
      <c r="CX822" s="2"/>
      <c r="CY822" s="2"/>
      <c r="CZ822" s="2"/>
      <c r="DA822" s="2"/>
      <c r="DB822" s="2"/>
      <c r="DC822" s="2"/>
      <c r="DD822" s="2"/>
      <c r="DE822" s="2"/>
      <c r="DF822" s="2"/>
    </row>
    <row r="823" spans="2:110" ht="18" customHeight="1">
      <c r="B823" s="151" t="e">
        <f>IF(#REF!="","",VLOOKUP(#REF!,$CX$11:$DG$26,9,0))</f>
        <v>#REF!</v>
      </c>
      <c r="C823" s="64" t="e">
        <f>IF(#REF!="",0,VLOOKUP(#REF!,$CP$11:$CQ$16,2,0))</f>
        <v>#REF!</v>
      </c>
      <c r="D823" s="65" t="e">
        <f>IF(#REF!="",0,VLOOKUP(#REF!,$CX$11:$CY$26,2,0))</f>
        <v>#REF!</v>
      </c>
      <c r="E823" s="152" t="e">
        <f t="shared" si="142"/>
        <v>#REF!</v>
      </c>
      <c r="F823" s="155" t="e">
        <f>IF(#REF!="","",VLOOKUP(#REF!,#REF!,7,0))</f>
        <v>#REF!</v>
      </c>
      <c r="G823" s="201" t="e">
        <f>IF(OR(#REF!="",F823=""),"",ROUND(#REF!/10^3*F823,3))</f>
        <v>#REF!</v>
      </c>
      <c r="H823" s="201" t="e">
        <f>IF(#REF!&gt;0,#REF!*#REF!/1000,"")</f>
        <v>#REF!</v>
      </c>
      <c r="I823" s="201" t="e">
        <f>IF(#REF!&gt;0,#REF!*#REF!/1000,"")</f>
        <v>#REF!</v>
      </c>
      <c r="J823" s="51" t="e">
        <f>IF(#REF!="●","",IF(#REF!="","",#REF!))</f>
        <v>#REF!</v>
      </c>
      <c r="K823" s="51" t="e">
        <f>IF(#REF!="●","",IF(#REF!="","",#REF!))</f>
        <v>#REF!</v>
      </c>
      <c r="L823" s="74" t="e">
        <f t="shared" si="143"/>
        <v>#REF!</v>
      </c>
      <c r="M823" s="74" t="e">
        <f t="shared" si="144"/>
        <v>#REF!</v>
      </c>
      <c r="N823" s="201" t="e">
        <f>IF(ISNA(L823),"",L823*#REF!)</f>
        <v>#REF!</v>
      </c>
      <c r="O823" s="201" t="e">
        <f>IF(ISNA(M823),"",M823*#REF!)</f>
        <v>#REF!</v>
      </c>
      <c r="P823" s="78" t="e">
        <f>IF(#REF!&gt;0,DQ$6,"")</f>
        <v>#REF!</v>
      </c>
      <c r="Q823" s="99"/>
      <c r="R823" s="411"/>
      <c r="S823" s="412" t="e">
        <f>IF(OR(#REF!="",F823=""),"",ROUND(#REF!/10^3*F823,3))</f>
        <v>#REF!</v>
      </c>
      <c r="T823" s="412" t="e">
        <f>IF(#REF!&gt;0,#REF!*#REF!/1000,"")</f>
        <v>#REF!</v>
      </c>
      <c r="U823" s="412" t="e">
        <f>IF(#REF!&gt;0,#REF!*#REF!/1000,"")</f>
        <v>#REF!</v>
      </c>
      <c r="V823" s="413" t="e">
        <f>IF(OR(#REF!="●",#REF!="●"),"",IF(#REF!="","",#REF!))</f>
        <v>#REF!</v>
      </c>
      <c r="W823" s="413" t="e">
        <f>IF(OR(#REF!="●",#REF!="●"),"",IF(#REF!="","",#REF!))</f>
        <v>#REF!</v>
      </c>
      <c r="X823" s="412" t="e">
        <f>IF(ISNA(L823),"",L823*#REF!)</f>
        <v>#REF!</v>
      </c>
      <c r="Y823" s="412" t="e">
        <f>IF(ISNA(M823),"",M823*#REF!)</f>
        <v>#REF!</v>
      </c>
      <c r="Z823" s="414" t="e">
        <f>IF(#REF!&gt;0,DQ$6,"")</f>
        <v>#REF!</v>
      </c>
      <c r="AA823" s="95" t="e">
        <f>IF(#REF!="","",VLOOKUP(#REF!,#REF!,7,0))</f>
        <v>#REF!</v>
      </c>
      <c r="AB823" s="201" t="e">
        <f>IF(OR(#REF!="",AA823=""),"",ROUND(#REF!/10^3*AA823,3))</f>
        <v>#REF!</v>
      </c>
      <c r="AC823" s="201" t="e">
        <f>IF(#REF!&gt;0,#REF!*#REF!/1000,"")</f>
        <v>#REF!</v>
      </c>
      <c r="AD823" s="201" t="e">
        <f>IF(#REF!&gt;0,#REF!*#REF!/1000,"")</f>
        <v>#REF!</v>
      </c>
      <c r="AE823" s="74" t="e">
        <f t="shared" si="145"/>
        <v>#REF!</v>
      </c>
      <c r="AF823" s="74" t="e">
        <f t="shared" si="146"/>
        <v>#REF!</v>
      </c>
      <c r="AG823" s="201" t="e">
        <f>IF(ISNA(AE823),"",AE823*#REF!)</f>
        <v>#REF!</v>
      </c>
      <c r="AH823" s="201" t="e">
        <f>IF(ISNA(AF823),"",AF823*#REF!)</f>
        <v>#REF!</v>
      </c>
      <c r="AI823" s="78" t="e">
        <f>IF(#REF!&gt;0,DQ$23,"")</f>
        <v>#REF!</v>
      </c>
      <c r="AJ823" s="99"/>
      <c r="AK823" s="411"/>
      <c r="AL823" s="412" t="e">
        <f>IF(OR(#REF!="",F823=""),"",ROUND(#REF!/10^3*F823,3))</f>
        <v>#REF!</v>
      </c>
      <c r="AM823" s="412" t="e">
        <f>IF(#REF!&gt;0,#REF!*#REF!/1000,"")</f>
        <v>#REF!</v>
      </c>
      <c r="AN823" s="412" t="e">
        <f>IF(#REF!&gt;0,#REF!*#REF!/1000,"")</f>
        <v>#REF!</v>
      </c>
      <c r="AO823" s="413" t="e">
        <f>IF(OR(#REF!="●",#REF!="●",#REF!="●"),"",IF(#REF!="","",#REF!))</f>
        <v>#REF!</v>
      </c>
      <c r="AP823" s="413" t="e">
        <f>IF(OR(#REF!="●",#REF!="●",#REF!="●"),"",IF(#REF!="","",#REF!))</f>
        <v>#REF!</v>
      </c>
      <c r="AQ823" s="412" t="e">
        <f>IF(ISNA(L823),"",L823*#REF!)</f>
        <v>#REF!</v>
      </c>
      <c r="AR823" s="412" t="e">
        <f>IF(ISNA(M823),"",M823*#REF!)</f>
        <v>#REF!</v>
      </c>
      <c r="AS823" s="414" t="e">
        <f>IF(#REF!&gt;0,DQ$6,"")</f>
        <v>#REF!</v>
      </c>
      <c r="AT823" s="95" t="e">
        <f>IF(#REF!="","",VLOOKUP(#REF!,#REF!,7,0))</f>
        <v>#REF!</v>
      </c>
      <c r="AU823" s="201" t="e">
        <f>IF(OR(#REF!="",AT823=""),"",ROUND(#REF!/10^3*AT823,3))</f>
        <v>#REF!</v>
      </c>
      <c r="AV823" s="201" t="e">
        <f>IF(#REF!&gt;0,#REF!*#REF!/1000,"")</f>
        <v>#REF!</v>
      </c>
      <c r="AW823" s="201" t="e">
        <f>IF(#REF!&gt;0,#REF!*#REF!/1000,"")</f>
        <v>#REF!</v>
      </c>
      <c r="AX823" s="74" t="e">
        <f t="shared" si="147"/>
        <v>#REF!</v>
      </c>
      <c r="AY823" s="74" t="e">
        <f t="shared" si="148"/>
        <v>#REF!</v>
      </c>
      <c r="AZ823" s="201" t="e">
        <f>IF(ISNA(AX823),"",AX823*#REF!)</f>
        <v>#REF!</v>
      </c>
      <c r="BA823" s="201" t="e">
        <f>IF(ISNA(AY823),"",AY823*#REF!)</f>
        <v>#REF!</v>
      </c>
      <c r="BB823" s="78" t="e">
        <f>IF(#REF!&gt;0,DQ$40,"")</f>
        <v>#REF!</v>
      </c>
      <c r="BC823" s="99"/>
      <c r="BD823" s="650"/>
      <c r="BE823" s="652" t="e">
        <f>IF(OR(#REF!="",F823=""),"",ROUND(#REF!/10^3*F823,3))</f>
        <v>#REF!</v>
      </c>
      <c r="BF823" s="412" t="e">
        <f>IF(#REF!&gt;0,#REF!*#REF!/1000,"")</f>
        <v>#REF!</v>
      </c>
      <c r="BG823" s="412" t="e">
        <f>IF(#REF!&gt;0,#REF!*#REF!/1000,"")</f>
        <v>#REF!</v>
      </c>
      <c r="BH823" s="413" t="e">
        <f>IF(OR(#REF!="●",#REF!="●",#REF!="●",#REF!="●"),"",IF(#REF!="","",#REF!))</f>
        <v>#REF!</v>
      </c>
      <c r="BI823" s="413" t="e">
        <f>IF(OR(#REF!="●",#REF!="●",#REF!="●",#REF!="●"),"",IF(#REF!="","",#REF!))</f>
        <v>#REF!</v>
      </c>
      <c r="BJ823" s="412" t="e">
        <f>IF(ISNA(L823),"",L823*#REF!)</f>
        <v>#REF!</v>
      </c>
      <c r="BK823" s="412" t="e">
        <f>IF(ISNA(M823),"",M823*#REF!)</f>
        <v>#REF!</v>
      </c>
      <c r="BL823" s="415" t="e">
        <f>IF(#REF!&gt;0,DQ$6,"")</f>
        <v>#REF!</v>
      </c>
      <c r="BM823" s="361" t="e">
        <f>IF(#REF!="","",VLOOKUP(#REF!,#REF!,7,0))</f>
        <v>#REF!</v>
      </c>
      <c r="BN823" s="201" t="e">
        <f>IF(OR(#REF!="",BM823=""),"",ROUND(#REF!/10^3*BM823,3))</f>
        <v>#REF!</v>
      </c>
      <c r="BO823" s="201" t="e">
        <f>IF(#REF!&gt;0,#REF!*#REF!/1000,"")</f>
        <v>#REF!</v>
      </c>
      <c r="BP823" s="201" t="e">
        <f>IF(#REF!&gt;0,#REF!*#REF!/1000,"")</f>
        <v>#REF!</v>
      </c>
      <c r="BQ823" s="74" t="e">
        <f t="shared" si="149"/>
        <v>#REF!</v>
      </c>
      <c r="BR823" s="74" t="e">
        <f t="shared" si="150"/>
        <v>#REF!</v>
      </c>
      <c r="BS823" s="201" t="e">
        <f>IF(ISNA(BQ823),"",BQ823*#REF!)</f>
        <v>#REF!</v>
      </c>
      <c r="BT823" s="201" t="e">
        <f>IF(ISNA(BR823),"",BR823*#REF!)</f>
        <v>#REF!</v>
      </c>
      <c r="BU823" s="78" t="e">
        <f>IF(#REF!&gt;0,DQ$57,"")</f>
        <v>#REF!</v>
      </c>
      <c r="BV823" s="99"/>
      <c r="BW823" s="411"/>
      <c r="BX823" s="412" t="e">
        <f>IF(OR(#REF!="",F823=""),"",ROUND(#REF!/10^3*F823,3))</f>
        <v>#REF!</v>
      </c>
      <c r="BY823" s="412" t="e">
        <f>IF(#REF!&gt;0,#REF!*#REF!/1000,"")</f>
        <v>#REF!</v>
      </c>
      <c r="BZ823" s="412" t="e">
        <f>IF(#REF!&gt;0,#REF!*#REF!/1000,"")</f>
        <v>#REF!</v>
      </c>
      <c r="CA823" s="413" t="e">
        <f>IF(OR(#REF!="●",#REF!="●",#REF!="●",#REF!="●",#REF!="●"),"",IF(#REF!="","",#REF!))</f>
        <v>#REF!</v>
      </c>
      <c r="CB823" s="413" t="e">
        <f>IF(OR(#REF!="●",#REF!="●",#REF!="●",#REF!="●",#REF!="●"),"",IF(#REF!="","",#REF!))</f>
        <v>#REF!</v>
      </c>
      <c r="CC823" s="412" t="e">
        <f>IF(ISNA(L823),"",L823*#REF!)</f>
        <v>#REF!</v>
      </c>
      <c r="CD823" s="412" t="e">
        <f>IF(ISNA(M823),"",M823*#REF!)</f>
        <v>#REF!</v>
      </c>
      <c r="CE823" s="415" t="e">
        <f>IF(#REF!&gt;0,DQ$6,"")</f>
        <v>#REF!</v>
      </c>
      <c r="CF823" s="361" t="e">
        <f>IF(#REF!="","",VLOOKUP(#REF!,#REF!,7,0))</f>
        <v>#REF!</v>
      </c>
      <c r="CG823" s="201" t="e">
        <f>IF(OR(#REF!="",CF823=""),"",ROUND(#REF!/10^3*CF823,3))</f>
        <v>#REF!</v>
      </c>
      <c r="CH823" s="201" t="e">
        <f>IF(#REF!&gt;0,#REF!*#REF!/1000,"")</f>
        <v>#REF!</v>
      </c>
      <c r="CI823" s="201" t="e">
        <f>IF(#REF!&gt;0,#REF!*#REF!/1000,"")</f>
        <v>#REF!</v>
      </c>
      <c r="CJ823" s="74" t="e">
        <f t="shared" si="151"/>
        <v>#REF!</v>
      </c>
      <c r="CK823" s="74" t="e">
        <f t="shared" si="152"/>
        <v>#REF!</v>
      </c>
      <c r="CL823" s="201" t="e">
        <f>IF(ISNA(CJ823),"",CJ823*#REF!)</f>
        <v>#REF!</v>
      </c>
      <c r="CM823" s="201" t="e">
        <f>IF(ISNA(CK823),"",CK823*#REF!)</f>
        <v>#REF!</v>
      </c>
      <c r="CN823" s="101" t="e">
        <f>IF(#REF!&gt;0,DQ$57,"")</f>
        <v>#REF!</v>
      </c>
      <c r="CO823" s="84"/>
      <c r="CP823" s="2"/>
      <c r="CQ823" s="2"/>
      <c r="CR823" s="2"/>
      <c r="CS823" s="2"/>
      <c r="CT823" s="2"/>
      <c r="CU823" s="2"/>
      <c r="CV823" s="2"/>
      <c r="CX823" s="2"/>
      <c r="CY823" s="2"/>
      <c r="CZ823" s="2"/>
      <c r="DA823" s="2"/>
      <c r="DB823" s="2"/>
      <c r="DC823" s="2"/>
      <c r="DD823" s="2"/>
      <c r="DE823" s="2"/>
      <c r="DF823" s="2"/>
    </row>
    <row r="824" spans="2:110" ht="18" customHeight="1">
      <c r="B824" s="151" t="e">
        <f>IF(#REF!="","",VLOOKUP(#REF!,$CX$11:$DG$26,9,0))</f>
        <v>#REF!</v>
      </c>
      <c r="C824" s="64" t="e">
        <f>IF(#REF!="",0,VLOOKUP(#REF!,$CP$11:$CQ$16,2,0))</f>
        <v>#REF!</v>
      </c>
      <c r="D824" s="65" t="e">
        <f>IF(#REF!="",0,VLOOKUP(#REF!,$CX$11:$CY$26,2,0))</f>
        <v>#REF!</v>
      </c>
      <c r="E824" s="152" t="e">
        <f t="shared" si="142"/>
        <v>#REF!</v>
      </c>
      <c r="F824" s="155" t="e">
        <f>IF(#REF!="","",VLOOKUP(#REF!,#REF!,7,0))</f>
        <v>#REF!</v>
      </c>
      <c r="G824" s="201" t="e">
        <f>IF(OR(#REF!="",F824=""),"",ROUND(#REF!/10^3*F824,3))</f>
        <v>#REF!</v>
      </c>
      <c r="H824" s="201" t="e">
        <f>IF(#REF!&gt;0,#REF!*#REF!/1000,"")</f>
        <v>#REF!</v>
      </c>
      <c r="I824" s="201" t="e">
        <f>IF(#REF!&gt;0,#REF!*#REF!/1000,"")</f>
        <v>#REF!</v>
      </c>
      <c r="J824" s="51" t="e">
        <f>IF(#REF!="●","",IF(#REF!="","",#REF!))</f>
        <v>#REF!</v>
      </c>
      <c r="K824" s="51" t="e">
        <f>IF(#REF!="●","",IF(#REF!="","",#REF!))</f>
        <v>#REF!</v>
      </c>
      <c r="L824" s="74" t="e">
        <f t="shared" si="143"/>
        <v>#REF!</v>
      </c>
      <c r="M824" s="74" t="e">
        <f t="shared" si="144"/>
        <v>#REF!</v>
      </c>
      <c r="N824" s="201" t="e">
        <f>IF(ISNA(L824),"",L824*#REF!)</f>
        <v>#REF!</v>
      </c>
      <c r="O824" s="201" t="e">
        <f>IF(ISNA(M824),"",M824*#REF!)</f>
        <v>#REF!</v>
      </c>
      <c r="P824" s="78" t="e">
        <f>IF(#REF!&gt;0,DQ$6,"")</f>
        <v>#REF!</v>
      </c>
      <c r="Q824" s="99"/>
      <c r="R824" s="411"/>
      <c r="S824" s="412" t="e">
        <f>IF(OR(#REF!="",F824=""),"",ROUND(#REF!/10^3*F824,3))</f>
        <v>#REF!</v>
      </c>
      <c r="T824" s="412" t="e">
        <f>IF(#REF!&gt;0,#REF!*#REF!/1000,"")</f>
        <v>#REF!</v>
      </c>
      <c r="U824" s="412" t="e">
        <f>IF(#REF!&gt;0,#REF!*#REF!/1000,"")</f>
        <v>#REF!</v>
      </c>
      <c r="V824" s="413" t="e">
        <f>IF(OR(#REF!="●",#REF!="●"),"",IF(#REF!="","",#REF!))</f>
        <v>#REF!</v>
      </c>
      <c r="W824" s="413" t="e">
        <f>IF(OR(#REF!="●",#REF!="●"),"",IF(#REF!="","",#REF!))</f>
        <v>#REF!</v>
      </c>
      <c r="X824" s="412" t="e">
        <f>IF(ISNA(L824),"",L824*#REF!)</f>
        <v>#REF!</v>
      </c>
      <c r="Y824" s="412" t="e">
        <f>IF(ISNA(M824),"",M824*#REF!)</f>
        <v>#REF!</v>
      </c>
      <c r="Z824" s="414" t="e">
        <f>IF(#REF!&gt;0,DQ$6,"")</f>
        <v>#REF!</v>
      </c>
      <c r="AA824" s="95" t="e">
        <f>IF(#REF!="","",VLOOKUP(#REF!,#REF!,7,0))</f>
        <v>#REF!</v>
      </c>
      <c r="AB824" s="201" t="e">
        <f>IF(OR(#REF!="",AA824=""),"",ROUND(#REF!/10^3*AA824,3))</f>
        <v>#REF!</v>
      </c>
      <c r="AC824" s="201" t="e">
        <f>IF(#REF!&gt;0,#REF!*#REF!/1000,"")</f>
        <v>#REF!</v>
      </c>
      <c r="AD824" s="201" t="e">
        <f>IF(#REF!&gt;0,#REF!*#REF!/1000,"")</f>
        <v>#REF!</v>
      </c>
      <c r="AE824" s="74" t="e">
        <f t="shared" si="145"/>
        <v>#REF!</v>
      </c>
      <c r="AF824" s="74" t="e">
        <f t="shared" si="146"/>
        <v>#REF!</v>
      </c>
      <c r="AG824" s="201" t="e">
        <f>IF(ISNA(AE824),"",AE824*#REF!)</f>
        <v>#REF!</v>
      </c>
      <c r="AH824" s="201" t="e">
        <f>IF(ISNA(AF824),"",AF824*#REF!)</f>
        <v>#REF!</v>
      </c>
      <c r="AI824" s="78" t="e">
        <f>IF(#REF!&gt;0,DQ$23,"")</f>
        <v>#REF!</v>
      </c>
      <c r="AJ824" s="99"/>
      <c r="AK824" s="411"/>
      <c r="AL824" s="412" t="e">
        <f>IF(OR(#REF!="",F824=""),"",ROUND(#REF!/10^3*F824,3))</f>
        <v>#REF!</v>
      </c>
      <c r="AM824" s="412" t="e">
        <f>IF(#REF!&gt;0,#REF!*#REF!/1000,"")</f>
        <v>#REF!</v>
      </c>
      <c r="AN824" s="412" t="e">
        <f>IF(#REF!&gt;0,#REF!*#REF!/1000,"")</f>
        <v>#REF!</v>
      </c>
      <c r="AO824" s="413" t="e">
        <f>IF(OR(#REF!="●",#REF!="●",#REF!="●"),"",IF(#REF!="","",#REF!))</f>
        <v>#REF!</v>
      </c>
      <c r="AP824" s="413" t="e">
        <f>IF(OR(#REF!="●",#REF!="●",#REF!="●"),"",IF(#REF!="","",#REF!))</f>
        <v>#REF!</v>
      </c>
      <c r="AQ824" s="412" t="e">
        <f>IF(ISNA(L824),"",L824*#REF!)</f>
        <v>#REF!</v>
      </c>
      <c r="AR824" s="412" t="e">
        <f>IF(ISNA(M824),"",M824*#REF!)</f>
        <v>#REF!</v>
      </c>
      <c r="AS824" s="414" t="e">
        <f>IF(#REF!&gt;0,DQ$6,"")</f>
        <v>#REF!</v>
      </c>
      <c r="AT824" s="95" t="e">
        <f>IF(#REF!="","",VLOOKUP(#REF!,#REF!,7,0))</f>
        <v>#REF!</v>
      </c>
      <c r="AU824" s="201" t="e">
        <f>IF(OR(#REF!="",AT824=""),"",ROUND(#REF!/10^3*AT824,3))</f>
        <v>#REF!</v>
      </c>
      <c r="AV824" s="201" t="e">
        <f>IF(#REF!&gt;0,#REF!*#REF!/1000,"")</f>
        <v>#REF!</v>
      </c>
      <c r="AW824" s="201" t="e">
        <f>IF(#REF!&gt;0,#REF!*#REF!/1000,"")</f>
        <v>#REF!</v>
      </c>
      <c r="AX824" s="74" t="e">
        <f t="shared" si="147"/>
        <v>#REF!</v>
      </c>
      <c r="AY824" s="74" t="e">
        <f t="shared" si="148"/>
        <v>#REF!</v>
      </c>
      <c r="AZ824" s="201" t="e">
        <f>IF(ISNA(AX824),"",AX824*#REF!)</f>
        <v>#REF!</v>
      </c>
      <c r="BA824" s="201" t="e">
        <f>IF(ISNA(AY824),"",AY824*#REF!)</f>
        <v>#REF!</v>
      </c>
      <c r="BB824" s="78" t="e">
        <f>IF(#REF!&gt;0,DQ$40,"")</f>
        <v>#REF!</v>
      </c>
      <c r="BC824" s="99"/>
      <c r="BD824" s="650"/>
      <c r="BE824" s="652" t="e">
        <f>IF(OR(#REF!="",F824=""),"",ROUND(#REF!/10^3*F824,3))</f>
        <v>#REF!</v>
      </c>
      <c r="BF824" s="412" t="e">
        <f>IF(#REF!&gt;0,#REF!*#REF!/1000,"")</f>
        <v>#REF!</v>
      </c>
      <c r="BG824" s="412" t="e">
        <f>IF(#REF!&gt;0,#REF!*#REF!/1000,"")</f>
        <v>#REF!</v>
      </c>
      <c r="BH824" s="413" t="e">
        <f>IF(OR(#REF!="●",#REF!="●",#REF!="●",#REF!="●"),"",IF(#REF!="","",#REF!))</f>
        <v>#REF!</v>
      </c>
      <c r="BI824" s="413" t="e">
        <f>IF(OR(#REF!="●",#REF!="●",#REF!="●",#REF!="●"),"",IF(#REF!="","",#REF!))</f>
        <v>#REF!</v>
      </c>
      <c r="BJ824" s="412" t="e">
        <f>IF(ISNA(L824),"",L824*#REF!)</f>
        <v>#REF!</v>
      </c>
      <c r="BK824" s="412" t="e">
        <f>IF(ISNA(M824),"",M824*#REF!)</f>
        <v>#REF!</v>
      </c>
      <c r="BL824" s="415" t="e">
        <f>IF(#REF!&gt;0,DQ$6,"")</f>
        <v>#REF!</v>
      </c>
      <c r="BM824" s="361" t="e">
        <f>IF(#REF!="","",VLOOKUP(#REF!,#REF!,7,0))</f>
        <v>#REF!</v>
      </c>
      <c r="BN824" s="201" t="e">
        <f>IF(OR(#REF!="",BM824=""),"",ROUND(#REF!/10^3*BM824,3))</f>
        <v>#REF!</v>
      </c>
      <c r="BO824" s="201" t="e">
        <f>IF(#REF!&gt;0,#REF!*#REF!/1000,"")</f>
        <v>#REF!</v>
      </c>
      <c r="BP824" s="201" t="e">
        <f>IF(#REF!&gt;0,#REF!*#REF!/1000,"")</f>
        <v>#REF!</v>
      </c>
      <c r="BQ824" s="74" t="e">
        <f t="shared" si="149"/>
        <v>#REF!</v>
      </c>
      <c r="BR824" s="74" t="e">
        <f t="shared" si="150"/>
        <v>#REF!</v>
      </c>
      <c r="BS824" s="201" t="e">
        <f>IF(ISNA(BQ824),"",BQ824*#REF!)</f>
        <v>#REF!</v>
      </c>
      <c r="BT824" s="201" t="e">
        <f>IF(ISNA(BR824),"",BR824*#REF!)</f>
        <v>#REF!</v>
      </c>
      <c r="BU824" s="78" t="e">
        <f>IF(#REF!&gt;0,DQ$57,"")</f>
        <v>#REF!</v>
      </c>
      <c r="BV824" s="99"/>
      <c r="BW824" s="411"/>
      <c r="BX824" s="412" t="e">
        <f>IF(OR(#REF!="",F824=""),"",ROUND(#REF!/10^3*F824,3))</f>
        <v>#REF!</v>
      </c>
      <c r="BY824" s="412" t="e">
        <f>IF(#REF!&gt;0,#REF!*#REF!/1000,"")</f>
        <v>#REF!</v>
      </c>
      <c r="BZ824" s="412" t="e">
        <f>IF(#REF!&gt;0,#REF!*#REF!/1000,"")</f>
        <v>#REF!</v>
      </c>
      <c r="CA824" s="413" t="e">
        <f>IF(OR(#REF!="●",#REF!="●",#REF!="●",#REF!="●",#REF!="●"),"",IF(#REF!="","",#REF!))</f>
        <v>#REF!</v>
      </c>
      <c r="CB824" s="413" t="e">
        <f>IF(OR(#REF!="●",#REF!="●",#REF!="●",#REF!="●",#REF!="●"),"",IF(#REF!="","",#REF!))</f>
        <v>#REF!</v>
      </c>
      <c r="CC824" s="412" t="e">
        <f>IF(ISNA(L824),"",L824*#REF!)</f>
        <v>#REF!</v>
      </c>
      <c r="CD824" s="412" t="e">
        <f>IF(ISNA(M824),"",M824*#REF!)</f>
        <v>#REF!</v>
      </c>
      <c r="CE824" s="415" t="e">
        <f>IF(#REF!&gt;0,DQ$6,"")</f>
        <v>#REF!</v>
      </c>
      <c r="CF824" s="361" t="e">
        <f>IF(#REF!="","",VLOOKUP(#REF!,#REF!,7,0))</f>
        <v>#REF!</v>
      </c>
      <c r="CG824" s="201" t="e">
        <f>IF(OR(#REF!="",CF824=""),"",ROUND(#REF!/10^3*CF824,3))</f>
        <v>#REF!</v>
      </c>
      <c r="CH824" s="201" t="e">
        <f>IF(#REF!&gt;0,#REF!*#REF!/1000,"")</f>
        <v>#REF!</v>
      </c>
      <c r="CI824" s="201" t="e">
        <f>IF(#REF!&gt;0,#REF!*#REF!/1000,"")</f>
        <v>#REF!</v>
      </c>
      <c r="CJ824" s="74" t="e">
        <f t="shared" si="151"/>
        <v>#REF!</v>
      </c>
      <c r="CK824" s="74" t="e">
        <f t="shared" si="152"/>
        <v>#REF!</v>
      </c>
      <c r="CL824" s="201" t="e">
        <f>IF(ISNA(CJ824),"",CJ824*#REF!)</f>
        <v>#REF!</v>
      </c>
      <c r="CM824" s="201" t="e">
        <f>IF(ISNA(CK824),"",CK824*#REF!)</f>
        <v>#REF!</v>
      </c>
      <c r="CN824" s="101" t="e">
        <f>IF(#REF!&gt;0,DQ$57,"")</f>
        <v>#REF!</v>
      </c>
      <c r="CO824" s="84"/>
      <c r="CP824" s="2"/>
      <c r="CQ824" s="2"/>
      <c r="CR824" s="2"/>
      <c r="CS824" s="2"/>
      <c r="CT824" s="2"/>
      <c r="CU824" s="2"/>
      <c r="CV824" s="2"/>
      <c r="CX824" s="2"/>
      <c r="CY824" s="2"/>
      <c r="CZ824" s="2"/>
      <c r="DA824" s="2"/>
      <c r="DB824" s="2"/>
      <c r="DC824" s="2"/>
      <c r="DD824" s="2"/>
      <c r="DE824" s="2"/>
      <c r="DF824" s="2"/>
    </row>
    <row r="825" spans="2:110" ht="18" customHeight="1">
      <c r="B825" s="151" t="e">
        <f>IF(#REF!="","",VLOOKUP(#REF!,$CX$11:$DG$26,9,0))</f>
        <v>#REF!</v>
      </c>
      <c r="C825" s="64" t="e">
        <f>IF(#REF!="",0,VLOOKUP(#REF!,$CP$11:$CQ$16,2,0))</f>
        <v>#REF!</v>
      </c>
      <c r="D825" s="65" t="e">
        <f>IF(#REF!="",0,VLOOKUP(#REF!,$CX$11:$CY$26,2,0))</f>
        <v>#REF!</v>
      </c>
      <c r="E825" s="152" t="e">
        <f t="shared" si="142"/>
        <v>#REF!</v>
      </c>
      <c r="F825" s="155" t="e">
        <f>IF(#REF!="","",VLOOKUP(#REF!,#REF!,7,0))</f>
        <v>#REF!</v>
      </c>
      <c r="G825" s="201" t="e">
        <f>IF(OR(#REF!="",F825=""),"",ROUND(#REF!/10^3*F825,3))</f>
        <v>#REF!</v>
      </c>
      <c r="H825" s="201" t="e">
        <f>IF(#REF!&gt;0,#REF!*#REF!/1000,"")</f>
        <v>#REF!</v>
      </c>
      <c r="I825" s="201" t="e">
        <f>IF(#REF!&gt;0,#REF!*#REF!/1000,"")</f>
        <v>#REF!</v>
      </c>
      <c r="J825" s="51" t="e">
        <f>IF(#REF!="●","",IF(#REF!="","",#REF!))</f>
        <v>#REF!</v>
      </c>
      <c r="K825" s="51" t="e">
        <f>IF(#REF!="●","",IF(#REF!="","",#REF!))</f>
        <v>#REF!</v>
      </c>
      <c r="L825" s="74" t="e">
        <f t="shared" si="143"/>
        <v>#REF!</v>
      </c>
      <c r="M825" s="74" t="e">
        <f t="shared" si="144"/>
        <v>#REF!</v>
      </c>
      <c r="N825" s="201" t="e">
        <f>IF(ISNA(L825),"",L825*#REF!)</f>
        <v>#REF!</v>
      </c>
      <c r="O825" s="201" t="e">
        <f>IF(ISNA(M825),"",M825*#REF!)</f>
        <v>#REF!</v>
      </c>
      <c r="P825" s="78" t="e">
        <f>IF(#REF!&gt;0,DQ$6,"")</f>
        <v>#REF!</v>
      </c>
      <c r="Q825" s="99"/>
      <c r="R825" s="411"/>
      <c r="S825" s="412" t="e">
        <f>IF(OR(#REF!="",F825=""),"",ROUND(#REF!/10^3*F825,3))</f>
        <v>#REF!</v>
      </c>
      <c r="T825" s="412" t="e">
        <f>IF(#REF!&gt;0,#REF!*#REF!/1000,"")</f>
        <v>#REF!</v>
      </c>
      <c r="U825" s="412" t="e">
        <f>IF(#REF!&gt;0,#REF!*#REF!/1000,"")</f>
        <v>#REF!</v>
      </c>
      <c r="V825" s="413" t="e">
        <f>IF(OR(#REF!="●",#REF!="●"),"",IF(#REF!="","",#REF!))</f>
        <v>#REF!</v>
      </c>
      <c r="W825" s="413" t="e">
        <f>IF(OR(#REF!="●",#REF!="●"),"",IF(#REF!="","",#REF!))</f>
        <v>#REF!</v>
      </c>
      <c r="X825" s="412" t="e">
        <f>IF(ISNA(L825),"",L825*#REF!)</f>
        <v>#REF!</v>
      </c>
      <c r="Y825" s="412" t="e">
        <f>IF(ISNA(M825),"",M825*#REF!)</f>
        <v>#REF!</v>
      </c>
      <c r="Z825" s="414" t="e">
        <f>IF(#REF!&gt;0,DQ$6,"")</f>
        <v>#REF!</v>
      </c>
      <c r="AA825" s="95" t="e">
        <f>IF(#REF!="","",VLOOKUP(#REF!,#REF!,7,0))</f>
        <v>#REF!</v>
      </c>
      <c r="AB825" s="201" t="e">
        <f>IF(OR(#REF!="",AA825=""),"",ROUND(#REF!/10^3*AA825,3))</f>
        <v>#REF!</v>
      </c>
      <c r="AC825" s="201" t="e">
        <f>IF(#REF!&gt;0,#REF!*#REF!/1000,"")</f>
        <v>#REF!</v>
      </c>
      <c r="AD825" s="201" t="e">
        <f>IF(#REF!&gt;0,#REF!*#REF!/1000,"")</f>
        <v>#REF!</v>
      </c>
      <c r="AE825" s="74" t="e">
        <f t="shared" si="145"/>
        <v>#REF!</v>
      </c>
      <c r="AF825" s="74" t="e">
        <f t="shared" si="146"/>
        <v>#REF!</v>
      </c>
      <c r="AG825" s="201" t="e">
        <f>IF(ISNA(AE825),"",AE825*#REF!)</f>
        <v>#REF!</v>
      </c>
      <c r="AH825" s="201" t="e">
        <f>IF(ISNA(AF825),"",AF825*#REF!)</f>
        <v>#REF!</v>
      </c>
      <c r="AI825" s="78" t="e">
        <f>IF(#REF!&gt;0,DQ$23,"")</f>
        <v>#REF!</v>
      </c>
      <c r="AJ825" s="99"/>
      <c r="AK825" s="411"/>
      <c r="AL825" s="412" t="e">
        <f>IF(OR(#REF!="",F825=""),"",ROUND(#REF!/10^3*F825,3))</f>
        <v>#REF!</v>
      </c>
      <c r="AM825" s="412" t="e">
        <f>IF(#REF!&gt;0,#REF!*#REF!/1000,"")</f>
        <v>#REF!</v>
      </c>
      <c r="AN825" s="412" t="e">
        <f>IF(#REF!&gt;0,#REF!*#REF!/1000,"")</f>
        <v>#REF!</v>
      </c>
      <c r="AO825" s="413" t="e">
        <f>IF(OR(#REF!="●",#REF!="●",#REF!="●"),"",IF(#REF!="","",#REF!))</f>
        <v>#REF!</v>
      </c>
      <c r="AP825" s="413" t="e">
        <f>IF(OR(#REF!="●",#REF!="●",#REF!="●"),"",IF(#REF!="","",#REF!))</f>
        <v>#REF!</v>
      </c>
      <c r="AQ825" s="412" t="e">
        <f>IF(ISNA(L825),"",L825*#REF!)</f>
        <v>#REF!</v>
      </c>
      <c r="AR825" s="412" t="e">
        <f>IF(ISNA(M825),"",M825*#REF!)</f>
        <v>#REF!</v>
      </c>
      <c r="AS825" s="414" t="e">
        <f>IF(#REF!&gt;0,DQ$6,"")</f>
        <v>#REF!</v>
      </c>
      <c r="AT825" s="95" t="e">
        <f>IF(#REF!="","",VLOOKUP(#REF!,#REF!,7,0))</f>
        <v>#REF!</v>
      </c>
      <c r="AU825" s="201" t="e">
        <f>IF(OR(#REF!="",AT825=""),"",ROUND(#REF!/10^3*AT825,3))</f>
        <v>#REF!</v>
      </c>
      <c r="AV825" s="201" t="e">
        <f>IF(#REF!&gt;0,#REF!*#REF!/1000,"")</f>
        <v>#REF!</v>
      </c>
      <c r="AW825" s="201" t="e">
        <f>IF(#REF!&gt;0,#REF!*#REF!/1000,"")</f>
        <v>#REF!</v>
      </c>
      <c r="AX825" s="74" t="e">
        <f t="shared" si="147"/>
        <v>#REF!</v>
      </c>
      <c r="AY825" s="74" t="e">
        <f t="shared" si="148"/>
        <v>#REF!</v>
      </c>
      <c r="AZ825" s="201" t="e">
        <f>IF(ISNA(AX825),"",AX825*#REF!)</f>
        <v>#REF!</v>
      </c>
      <c r="BA825" s="201" t="e">
        <f>IF(ISNA(AY825),"",AY825*#REF!)</f>
        <v>#REF!</v>
      </c>
      <c r="BB825" s="78" t="e">
        <f>IF(#REF!&gt;0,DQ$40,"")</f>
        <v>#REF!</v>
      </c>
      <c r="BC825" s="99"/>
      <c r="BD825" s="650"/>
      <c r="BE825" s="652" t="e">
        <f>IF(OR(#REF!="",F825=""),"",ROUND(#REF!/10^3*F825,3))</f>
        <v>#REF!</v>
      </c>
      <c r="BF825" s="412" t="e">
        <f>IF(#REF!&gt;0,#REF!*#REF!/1000,"")</f>
        <v>#REF!</v>
      </c>
      <c r="BG825" s="412" t="e">
        <f>IF(#REF!&gt;0,#REF!*#REF!/1000,"")</f>
        <v>#REF!</v>
      </c>
      <c r="BH825" s="413" t="e">
        <f>IF(OR(#REF!="●",#REF!="●",#REF!="●",#REF!="●"),"",IF(#REF!="","",#REF!))</f>
        <v>#REF!</v>
      </c>
      <c r="BI825" s="413" t="e">
        <f>IF(OR(#REF!="●",#REF!="●",#REF!="●",#REF!="●"),"",IF(#REF!="","",#REF!))</f>
        <v>#REF!</v>
      </c>
      <c r="BJ825" s="412" t="e">
        <f>IF(ISNA(L825),"",L825*#REF!)</f>
        <v>#REF!</v>
      </c>
      <c r="BK825" s="412" t="e">
        <f>IF(ISNA(M825),"",M825*#REF!)</f>
        <v>#REF!</v>
      </c>
      <c r="BL825" s="415" t="e">
        <f>IF(#REF!&gt;0,DQ$6,"")</f>
        <v>#REF!</v>
      </c>
      <c r="BM825" s="361" t="e">
        <f>IF(#REF!="","",VLOOKUP(#REF!,#REF!,7,0))</f>
        <v>#REF!</v>
      </c>
      <c r="BN825" s="201" t="e">
        <f>IF(OR(#REF!="",BM825=""),"",ROUND(#REF!/10^3*BM825,3))</f>
        <v>#REF!</v>
      </c>
      <c r="BO825" s="201" t="e">
        <f>IF(#REF!&gt;0,#REF!*#REF!/1000,"")</f>
        <v>#REF!</v>
      </c>
      <c r="BP825" s="201" t="e">
        <f>IF(#REF!&gt;0,#REF!*#REF!/1000,"")</f>
        <v>#REF!</v>
      </c>
      <c r="BQ825" s="74" t="e">
        <f t="shared" si="149"/>
        <v>#REF!</v>
      </c>
      <c r="BR825" s="74" t="e">
        <f t="shared" si="150"/>
        <v>#REF!</v>
      </c>
      <c r="BS825" s="201" t="e">
        <f>IF(ISNA(BQ825),"",BQ825*#REF!)</f>
        <v>#REF!</v>
      </c>
      <c r="BT825" s="201" t="e">
        <f>IF(ISNA(BR825),"",BR825*#REF!)</f>
        <v>#REF!</v>
      </c>
      <c r="BU825" s="78" t="e">
        <f>IF(#REF!&gt;0,DQ$57,"")</f>
        <v>#REF!</v>
      </c>
      <c r="BV825" s="99"/>
      <c r="BW825" s="411"/>
      <c r="BX825" s="412" t="e">
        <f>IF(OR(#REF!="",F825=""),"",ROUND(#REF!/10^3*F825,3))</f>
        <v>#REF!</v>
      </c>
      <c r="BY825" s="412" t="e">
        <f>IF(#REF!&gt;0,#REF!*#REF!/1000,"")</f>
        <v>#REF!</v>
      </c>
      <c r="BZ825" s="412" t="e">
        <f>IF(#REF!&gt;0,#REF!*#REF!/1000,"")</f>
        <v>#REF!</v>
      </c>
      <c r="CA825" s="413" t="e">
        <f>IF(OR(#REF!="●",#REF!="●",#REF!="●",#REF!="●",#REF!="●"),"",IF(#REF!="","",#REF!))</f>
        <v>#REF!</v>
      </c>
      <c r="CB825" s="413" t="e">
        <f>IF(OR(#REF!="●",#REF!="●",#REF!="●",#REF!="●",#REF!="●"),"",IF(#REF!="","",#REF!))</f>
        <v>#REF!</v>
      </c>
      <c r="CC825" s="412" t="e">
        <f>IF(ISNA(L825),"",L825*#REF!)</f>
        <v>#REF!</v>
      </c>
      <c r="CD825" s="412" t="e">
        <f>IF(ISNA(M825),"",M825*#REF!)</f>
        <v>#REF!</v>
      </c>
      <c r="CE825" s="415" t="e">
        <f>IF(#REF!&gt;0,DQ$6,"")</f>
        <v>#REF!</v>
      </c>
      <c r="CF825" s="361" t="e">
        <f>IF(#REF!="","",VLOOKUP(#REF!,#REF!,7,0))</f>
        <v>#REF!</v>
      </c>
      <c r="CG825" s="201" t="e">
        <f>IF(OR(#REF!="",CF825=""),"",ROUND(#REF!/10^3*CF825,3))</f>
        <v>#REF!</v>
      </c>
      <c r="CH825" s="201" t="e">
        <f>IF(#REF!&gt;0,#REF!*#REF!/1000,"")</f>
        <v>#REF!</v>
      </c>
      <c r="CI825" s="201" t="e">
        <f>IF(#REF!&gt;0,#REF!*#REF!/1000,"")</f>
        <v>#REF!</v>
      </c>
      <c r="CJ825" s="74" t="e">
        <f t="shared" si="151"/>
        <v>#REF!</v>
      </c>
      <c r="CK825" s="74" t="e">
        <f t="shared" si="152"/>
        <v>#REF!</v>
      </c>
      <c r="CL825" s="201" t="e">
        <f>IF(ISNA(CJ825),"",CJ825*#REF!)</f>
        <v>#REF!</v>
      </c>
      <c r="CM825" s="201" t="e">
        <f>IF(ISNA(CK825),"",CK825*#REF!)</f>
        <v>#REF!</v>
      </c>
      <c r="CN825" s="101" t="e">
        <f>IF(#REF!&gt;0,DQ$57,"")</f>
        <v>#REF!</v>
      </c>
      <c r="CO825" s="84"/>
      <c r="CP825" s="2"/>
      <c r="CQ825" s="2"/>
      <c r="CR825" s="2"/>
      <c r="CS825" s="2"/>
      <c r="CT825" s="2"/>
      <c r="CU825" s="2"/>
      <c r="CV825" s="2"/>
      <c r="CX825" s="2"/>
      <c r="CY825" s="2"/>
      <c r="CZ825" s="2"/>
      <c r="DA825" s="2"/>
      <c r="DB825" s="2"/>
      <c r="DC825" s="2"/>
      <c r="DD825" s="2"/>
      <c r="DE825" s="2"/>
      <c r="DF825" s="2"/>
    </row>
    <row r="826" spans="2:110" ht="18" customHeight="1">
      <c r="B826" s="151" t="e">
        <f>IF(#REF!="","",VLOOKUP(#REF!,$CX$11:$DG$26,9,0))</f>
        <v>#REF!</v>
      </c>
      <c r="C826" s="64" t="e">
        <f>IF(#REF!="",0,VLOOKUP(#REF!,$CP$11:$CQ$16,2,0))</f>
        <v>#REF!</v>
      </c>
      <c r="D826" s="65" t="e">
        <f>IF(#REF!="",0,VLOOKUP(#REF!,$CX$11:$CY$26,2,0))</f>
        <v>#REF!</v>
      </c>
      <c r="E826" s="152" t="e">
        <f t="shared" si="142"/>
        <v>#REF!</v>
      </c>
      <c r="F826" s="155" t="e">
        <f>IF(#REF!="","",VLOOKUP(#REF!,#REF!,7,0))</f>
        <v>#REF!</v>
      </c>
      <c r="G826" s="201" t="e">
        <f>IF(OR(#REF!="",F826=""),"",ROUND(#REF!/10^3*F826,3))</f>
        <v>#REF!</v>
      </c>
      <c r="H826" s="201" t="e">
        <f>IF(#REF!&gt;0,#REF!*#REF!/1000,"")</f>
        <v>#REF!</v>
      </c>
      <c r="I826" s="201" t="e">
        <f>IF(#REF!&gt;0,#REF!*#REF!/1000,"")</f>
        <v>#REF!</v>
      </c>
      <c r="J826" s="51" t="e">
        <f>IF(#REF!="●","",IF(#REF!="","",#REF!))</f>
        <v>#REF!</v>
      </c>
      <c r="K826" s="51" t="e">
        <f>IF(#REF!="●","",IF(#REF!="","",#REF!))</f>
        <v>#REF!</v>
      </c>
      <c r="L826" s="74" t="e">
        <f t="shared" si="143"/>
        <v>#REF!</v>
      </c>
      <c r="M826" s="74" t="e">
        <f t="shared" si="144"/>
        <v>#REF!</v>
      </c>
      <c r="N826" s="201" t="e">
        <f>IF(ISNA(L826),"",L826*#REF!)</f>
        <v>#REF!</v>
      </c>
      <c r="O826" s="201" t="e">
        <f>IF(ISNA(M826),"",M826*#REF!)</f>
        <v>#REF!</v>
      </c>
      <c r="P826" s="78" t="e">
        <f>IF(#REF!&gt;0,DQ$6,"")</f>
        <v>#REF!</v>
      </c>
      <c r="Q826" s="99"/>
      <c r="R826" s="411"/>
      <c r="S826" s="412" t="e">
        <f>IF(OR(#REF!="",F826=""),"",ROUND(#REF!/10^3*F826,3))</f>
        <v>#REF!</v>
      </c>
      <c r="T826" s="412" t="e">
        <f>IF(#REF!&gt;0,#REF!*#REF!/1000,"")</f>
        <v>#REF!</v>
      </c>
      <c r="U826" s="412" t="e">
        <f>IF(#REF!&gt;0,#REF!*#REF!/1000,"")</f>
        <v>#REF!</v>
      </c>
      <c r="V826" s="413" t="e">
        <f>IF(OR(#REF!="●",#REF!="●"),"",IF(#REF!="","",#REF!))</f>
        <v>#REF!</v>
      </c>
      <c r="W826" s="413" t="e">
        <f>IF(OR(#REF!="●",#REF!="●"),"",IF(#REF!="","",#REF!))</f>
        <v>#REF!</v>
      </c>
      <c r="X826" s="412" t="e">
        <f>IF(ISNA(L826),"",L826*#REF!)</f>
        <v>#REF!</v>
      </c>
      <c r="Y826" s="412" t="e">
        <f>IF(ISNA(M826),"",M826*#REF!)</f>
        <v>#REF!</v>
      </c>
      <c r="Z826" s="414" t="e">
        <f>IF(#REF!&gt;0,DQ$6,"")</f>
        <v>#REF!</v>
      </c>
      <c r="AA826" s="95" t="e">
        <f>IF(#REF!="","",VLOOKUP(#REF!,#REF!,7,0))</f>
        <v>#REF!</v>
      </c>
      <c r="AB826" s="201" t="e">
        <f>IF(OR(#REF!="",AA826=""),"",ROUND(#REF!/10^3*AA826,3))</f>
        <v>#REF!</v>
      </c>
      <c r="AC826" s="201" t="e">
        <f>IF(#REF!&gt;0,#REF!*#REF!/1000,"")</f>
        <v>#REF!</v>
      </c>
      <c r="AD826" s="201" t="e">
        <f>IF(#REF!&gt;0,#REF!*#REF!/1000,"")</f>
        <v>#REF!</v>
      </c>
      <c r="AE826" s="74" t="e">
        <f t="shared" si="145"/>
        <v>#REF!</v>
      </c>
      <c r="AF826" s="74" t="e">
        <f t="shared" si="146"/>
        <v>#REF!</v>
      </c>
      <c r="AG826" s="201" t="e">
        <f>IF(ISNA(AE826),"",AE826*#REF!)</f>
        <v>#REF!</v>
      </c>
      <c r="AH826" s="201" t="e">
        <f>IF(ISNA(AF826),"",AF826*#REF!)</f>
        <v>#REF!</v>
      </c>
      <c r="AI826" s="78" t="e">
        <f>IF(#REF!&gt;0,DQ$23,"")</f>
        <v>#REF!</v>
      </c>
      <c r="AJ826" s="99"/>
      <c r="AK826" s="411"/>
      <c r="AL826" s="412" t="e">
        <f>IF(OR(#REF!="",F826=""),"",ROUND(#REF!/10^3*F826,3))</f>
        <v>#REF!</v>
      </c>
      <c r="AM826" s="412" t="e">
        <f>IF(#REF!&gt;0,#REF!*#REF!/1000,"")</f>
        <v>#REF!</v>
      </c>
      <c r="AN826" s="412" t="e">
        <f>IF(#REF!&gt;0,#REF!*#REF!/1000,"")</f>
        <v>#REF!</v>
      </c>
      <c r="AO826" s="413" t="e">
        <f>IF(OR(#REF!="●",#REF!="●",#REF!="●"),"",IF(#REF!="","",#REF!))</f>
        <v>#REF!</v>
      </c>
      <c r="AP826" s="413" t="e">
        <f>IF(OR(#REF!="●",#REF!="●",#REF!="●"),"",IF(#REF!="","",#REF!))</f>
        <v>#REF!</v>
      </c>
      <c r="AQ826" s="412" t="e">
        <f>IF(ISNA(L826),"",L826*#REF!)</f>
        <v>#REF!</v>
      </c>
      <c r="AR826" s="412" t="e">
        <f>IF(ISNA(M826),"",M826*#REF!)</f>
        <v>#REF!</v>
      </c>
      <c r="AS826" s="414" t="e">
        <f>IF(#REF!&gt;0,DQ$6,"")</f>
        <v>#REF!</v>
      </c>
      <c r="AT826" s="95" t="e">
        <f>IF(#REF!="","",VLOOKUP(#REF!,#REF!,7,0))</f>
        <v>#REF!</v>
      </c>
      <c r="AU826" s="201" t="e">
        <f>IF(OR(#REF!="",AT826=""),"",ROUND(#REF!/10^3*AT826,3))</f>
        <v>#REF!</v>
      </c>
      <c r="AV826" s="201" t="e">
        <f>IF(#REF!&gt;0,#REF!*#REF!/1000,"")</f>
        <v>#REF!</v>
      </c>
      <c r="AW826" s="201" t="e">
        <f>IF(#REF!&gt;0,#REF!*#REF!/1000,"")</f>
        <v>#REF!</v>
      </c>
      <c r="AX826" s="74" t="e">
        <f t="shared" si="147"/>
        <v>#REF!</v>
      </c>
      <c r="AY826" s="74" t="e">
        <f t="shared" si="148"/>
        <v>#REF!</v>
      </c>
      <c r="AZ826" s="201" t="e">
        <f>IF(ISNA(AX826),"",AX826*#REF!)</f>
        <v>#REF!</v>
      </c>
      <c r="BA826" s="201" t="e">
        <f>IF(ISNA(AY826),"",AY826*#REF!)</f>
        <v>#REF!</v>
      </c>
      <c r="BB826" s="78" t="e">
        <f>IF(#REF!&gt;0,DQ$40,"")</f>
        <v>#REF!</v>
      </c>
      <c r="BC826" s="99"/>
      <c r="BD826" s="650"/>
      <c r="BE826" s="652" t="e">
        <f>IF(OR(#REF!="",F826=""),"",ROUND(#REF!/10^3*F826,3))</f>
        <v>#REF!</v>
      </c>
      <c r="BF826" s="412" t="e">
        <f>IF(#REF!&gt;0,#REF!*#REF!/1000,"")</f>
        <v>#REF!</v>
      </c>
      <c r="BG826" s="412" t="e">
        <f>IF(#REF!&gt;0,#REF!*#REF!/1000,"")</f>
        <v>#REF!</v>
      </c>
      <c r="BH826" s="413" t="e">
        <f>IF(OR(#REF!="●",#REF!="●",#REF!="●",#REF!="●"),"",IF(#REF!="","",#REF!))</f>
        <v>#REF!</v>
      </c>
      <c r="BI826" s="413" t="e">
        <f>IF(OR(#REF!="●",#REF!="●",#REF!="●",#REF!="●"),"",IF(#REF!="","",#REF!))</f>
        <v>#REF!</v>
      </c>
      <c r="BJ826" s="412" t="e">
        <f>IF(ISNA(L826),"",L826*#REF!)</f>
        <v>#REF!</v>
      </c>
      <c r="BK826" s="412" t="e">
        <f>IF(ISNA(M826),"",M826*#REF!)</f>
        <v>#REF!</v>
      </c>
      <c r="BL826" s="415" t="e">
        <f>IF(#REF!&gt;0,DQ$6,"")</f>
        <v>#REF!</v>
      </c>
      <c r="BM826" s="361" t="e">
        <f>IF(#REF!="","",VLOOKUP(#REF!,#REF!,7,0))</f>
        <v>#REF!</v>
      </c>
      <c r="BN826" s="201" t="e">
        <f>IF(OR(#REF!="",BM826=""),"",ROUND(#REF!/10^3*BM826,3))</f>
        <v>#REF!</v>
      </c>
      <c r="BO826" s="201" t="e">
        <f>IF(#REF!&gt;0,#REF!*#REF!/1000,"")</f>
        <v>#REF!</v>
      </c>
      <c r="BP826" s="201" t="e">
        <f>IF(#REF!&gt;0,#REF!*#REF!/1000,"")</f>
        <v>#REF!</v>
      </c>
      <c r="BQ826" s="74" t="e">
        <f t="shared" si="149"/>
        <v>#REF!</v>
      </c>
      <c r="BR826" s="74" t="e">
        <f t="shared" si="150"/>
        <v>#REF!</v>
      </c>
      <c r="BS826" s="201" t="e">
        <f>IF(ISNA(BQ826),"",BQ826*#REF!)</f>
        <v>#REF!</v>
      </c>
      <c r="BT826" s="201" t="e">
        <f>IF(ISNA(BR826),"",BR826*#REF!)</f>
        <v>#REF!</v>
      </c>
      <c r="BU826" s="78" t="e">
        <f>IF(#REF!&gt;0,DQ$57,"")</f>
        <v>#REF!</v>
      </c>
      <c r="BV826" s="99"/>
      <c r="BW826" s="411"/>
      <c r="BX826" s="412" t="e">
        <f>IF(OR(#REF!="",F826=""),"",ROUND(#REF!/10^3*F826,3))</f>
        <v>#REF!</v>
      </c>
      <c r="BY826" s="412" t="e">
        <f>IF(#REF!&gt;0,#REF!*#REF!/1000,"")</f>
        <v>#REF!</v>
      </c>
      <c r="BZ826" s="412" t="e">
        <f>IF(#REF!&gt;0,#REF!*#REF!/1000,"")</f>
        <v>#REF!</v>
      </c>
      <c r="CA826" s="413" t="e">
        <f>IF(OR(#REF!="●",#REF!="●",#REF!="●",#REF!="●",#REF!="●"),"",IF(#REF!="","",#REF!))</f>
        <v>#REF!</v>
      </c>
      <c r="CB826" s="413" t="e">
        <f>IF(OR(#REF!="●",#REF!="●",#REF!="●",#REF!="●",#REF!="●"),"",IF(#REF!="","",#REF!))</f>
        <v>#REF!</v>
      </c>
      <c r="CC826" s="412" t="e">
        <f>IF(ISNA(L826),"",L826*#REF!)</f>
        <v>#REF!</v>
      </c>
      <c r="CD826" s="412" t="e">
        <f>IF(ISNA(M826),"",M826*#REF!)</f>
        <v>#REF!</v>
      </c>
      <c r="CE826" s="415" t="e">
        <f>IF(#REF!&gt;0,DQ$6,"")</f>
        <v>#REF!</v>
      </c>
      <c r="CF826" s="361" t="e">
        <f>IF(#REF!="","",VLOOKUP(#REF!,#REF!,7,0))</f>
        <v>#REF!</v>
      </c>
      <c r="CG826" s="201" t="e">
        <f>IF(OR(#REF!="",CF826=""),"",ROUND(#REF!/10^3*CF826,3))</f>
        <v>#REF!</v>
      </c>
      <c r="CH826" s="201" t="e">
        <f>IF(#REF!&gt;0,#REF!*#REF!/1000,"")</f>
        <v>#REF!</v>
      </c>
      <c r="CI826" s="201" t="e">
        <f>IF(#REF!&gt;0,#REF!*#REF!/1000,"")</f>
        <v>#REF!</v>
      </c>
      <c r="CJ826" s="74" t="e">
        <f t="shared" si="151"/>
        <v>#REF!</v>
      </c>
      <c r="CK826" s="74" t="e">
        <f t="shared" si="152"/>
        <v>#REF!</v>
      </c>
      <c r="CL826" s="201" t="e">
        <f>IF(ISNA(CJ826),"",CJ826*#REF!)</f>
        <v>#REF!</v>
      </c>
      <c r="CM826" s="201" t="e">
        <f>IF(ISNA(CK826),"",CK826*#REF!)</f>
        <v>#REF!</v>
      </c>
      <c r="CN826" s="101" t="e">
        <f>IF(#REF!&gt;0,DQ$57,"")</f>
        <v>#REF!</v>
      </c>
      <c r="CO826" s="84"/>
      <c r="CP826" s="2"/>
      <c r="CQ826" s="2"/>
      <c r="CR826" s="2"/>
      <c r="CS826" s="2"/>
      <c r="CT826" s="2"/>
      <c r="CU826" s="2"/>
      <c r="CV826" s="2"/>
      <c r="CX826" s="2"/>
      <c r="CY826" s="2"/>
      <c r="CZ826" s="2"/>
      <c r="DA826" s="2"/>
      <c r="DB826" s="2"/>
      <c r="DC826" s="2"/>
      <c r="DD826" s="2"/>
      <c r="DE826" s="2"/>
      <c r="DF826" s="2"/>
    </row>
    <row r="827" spans="2:110" ht="18" customHeight="1">
      <c r="B827" s="151" t="e">
        <f>IF(#REF!="","",VLOOKUP(#REF!,$CX$11:$DG$26,9,0))</f>
        <v>#REF!</v>
      </c>
      <c r="C827" s="64" t="e">
        <f>IF(#REF!="",0,VLOOKUP(#REF!,$CP$11:$CQ$16,2,0))</f>
        <v>#REF!</v>
      </c>
      <c r="D827" s="65" t="e">
        <f>IF(#REF!="",0,VLOOKUP(#REF!,$CX$11:$CY$26,2,0))</f>
        <v>#REF!</v>
      </c>
      <c r="E827" s="152" t="e">
        <f t="shared" si="142"/>
        <v>#REF!</v>
      </c>
      <c r="F827" s="155" t="e">
        <f>IF(#REF!="","",VLOOKUP(#REF!,#REF!,7,0))</f>
        <v>#REF!</v>
      </c>
      <c r="G827" s="201" t="e">
        <f>IF(OR(#REF!="",F827=""),"",ROUND(#REF!/10^3*F827,3))</f>
        <v>#REF!</v>
      </c>
      <c r="H827" s="201" t="e">
        <f>IF(#REF!&gt;0,#REF!*#REF!/1000,"")</f>
        <v>#REF!</v>
      </c>
      <c r="I827" s="201" t="e">
        <f>IF(#REF!&gt;0,#REF!*#REF!/1000,"")</f>
        <v>#REF!</v>
      </c>
      <c r="J827" s="51" t="e">
        <f>IF(#REF!="●","",IF(#REF!="","",#REF!))</f>
        <v>#REF!</v>
      </c>
      <c r="K827" s="51" t="e">
        <f>IF(#REF!="●","",IF(#REF!="","",#REF!))</f>
        <v>#REF!</v>
      </c>
      <c r="L827" s="74" t="e">
        <f t="shared" si="143"/>
        <v>#REF!</v>
      </c>
      <c r="M827" s="74" t="e">
        <f t="shared" si="144"/>
        <v>#REF!</v>
      </c>
      <c r="N827" s="201" t="e">
        <f>IF(ISNA(L827),"",L827*#REF!)</f>
        <v>#REF!</v>
      </c>
      <c r="O827" s="201" t="e">
        <f>IF(ISNA(M827),"",M827*#REF!)</f>
        <v>#REF!</v>
      </c>
      <c r="P827" s="78" t="e">
        <f>IF(#REF!&gt;0,DQ$6,"")</f>
        <v>#REF!</v>
      </c>
      <c r="Q827" s="99"/>
      <c r="R827" s="411"/>
      <c r="S827" s="412" t="e">
        <f>IF(OR(#REF!="",F827=""),"",ROUND(#REF!/10^3*F827,3))</f>
        <v>#REF!</v>
      </c>
      <c r="T827" s="412" t="e">
        <f>IF(#REF!&gt;0,#REF!*#REF!/1000,"")</f>
        <v>#REF!</v>
      </c>
      <c r="U827" s="412" t="e">
        <f>IF(#REF!&gt;0,#REF!*#REF!/1000,"")</f>
        <v>#REF!</v>
      </c>
      <c r="V827" s="413" t="e">
        <f>IF(OR(#REF!="●",#REF!="●"),"",IF(#REF!="","",#REF!))</f>
        <v>#REF!</v>
      </c>
      <c r="W827" s="413" t="e">
        <f>IF(OR(#REF!="●",#REF!="●"),"",IF(#REF!="","",#REF!))</f>
        <v>#REF!</v>
      </c>
      <c r="X827" s="412" t="e">
        <f>IF(ISNA(L827),"",L827*#REF!)</f>
        <v>#REF!</v>
      </c>
      <c r="Y827" s="412" t="e">
        <f>IF(ISNA(M827),"",M827*#REF!)</f>
        <v>#REF!</v>
      </c>
      <c r="Z827" s="414" t="e">
        <f>IF(#REF!&gt;0,DQ$6,"")</f>
        <v>#REF!</v>
      </c>
      <c r="AA827" s="95" t="e">
        <f>IF(#REF!="","",VLOOKUP(#REF!,#REF!,7,0))</f>
        <v>#REF!</v>
      </c>
      <c r="AB827" s="201" t="e">
        <f>IF(OR(#REF!="",AA827=""),"",ROUND(#REF!/10^3*AA827,3))</f>
        <v>#REF!</v>
      </c>
      <c r="AC827" s="201" t="e">
        <f>IF(#REF!&gt;0,#REF!*#REF!/1000,"")</f>
        <v>#REF!</v>
      </c>
      <c r="AD827" s="201" t="e">
        <f>IF(#REF!&gt;0,#REF!*#REF!/1000,"")</f>
        <v>#REF!</v>
      </c>
      <c r="AE827" s="74" t="e">
        <f t="shared" si="145"/>
        <v>#REF!</v>
      </c>
      <c r="AF827" s="74" t="e">
        <f t="shared" si="146"/>
        <v>#REF!</v>
      </c>
      <c r="AG827" s="201" t="e">
        <f>IF(ISNA(AE827),"",AE827*#REF!)</f>
        <v>#REF!</v>
      </c>
      <c r="AH827" s="201" t="e">
        <f>IF(ISNA(AF827),"",AF827*#REF!)</f>
        <v>#REF!</v>
      </c>
      <c r="AI827" s="78" t="e">
        <f>IF(#REF!&gt;0,DQ$23,"")</f>
        <v>#REF!</v>
      </c>
      <c r="AJ827" s="99"/>
      <c r="AK827" s="411"/>
      <c r="AL827" s="412" t="e">
        <f>IF(OR(#REF!="",F827=""),"",ROUND(#REF!/10^3*F827,3))</f>
        <v>#REF!</v>
      </c>
      <c r="AM827" s="412" t="e">
        <f>IF(#REF!&gt;0,#REF!*#REF!/1000,"")</f>
        <v>#REF!</v>
      </c>
      <c r="AN827" s="412" t="e">
        <f>IF(#REF!&gt;0,#REF!*#REF!/1000,"")</f>
        <v>#REF!</v>
      </c>
      <c r="AO827" s="413" t="e">
        <f>IF(OR(#REF!="●",#REF!="●",#REF!="●"),"",IF(#REF!="","",#REF!))</f>
        <v>#REF!</v>
      </c>
      <c r="AP827" s="413" t="e">
        <f>IF(OR(#REF!="●",#REF!="●",#REF!="●"),"",IF(#REF!="","",#REF!))</f>
        <v>#REF!</v>
      </c>
      <c r="AQ827" s="412" t="e">
        <f>IF(ISNA(L827),"",L827*#REF!)</f>
        <v>#REF!</v>
      </c>
      <c r="AR827" s="412" t="e">
        <f>IF(ISNA(M827),"",M827*#REF!)</f>
        <v>#REF!</v>
      </c>
      <c r="AS827" s="414" t="e">
        <f>IF(#REF!&gt;0,DQ$6,"")</f>
        <v>#REF!</v>
      </c>
      <c r="AT827" s="95" t="e">
        <f>IF(#REF!="","",VLOOKUP(#REF!,#REF!,7,0))</f>
        <v>#REF!</v>
      </c>
      <c r="AU827" s="201" t="e">
        <f>IF(OR(#REF!="",AT827=""),"",ROUND(#REF!/10^3*AT827,3))</f>
        <v>#REF!</v>
      </c>
      <c r="AV827" s="201" t="e">
        <f>IF(#REF!&gt;0,#REF!*#REF!/1000,"")</f>
        <v>#REF!</v>
      </c>
      <c r="AW827" s="201" t="e">
        <f>IF(#REF!&gt;0,#REF!*#REF!/1000,"")</f>
        <v>#REF!</v>
      </c>
      <c r="AX827" s="74" t="e">
        <f t="shared" si="147"/>
        <v>#REF!</v>
      </c>
      <c r="AY827" s="74" t="e">
        <f t="shared" si="148"/>
        <v>#REF!</v>
      </c>
      <c r="AZ827" s="201" t="e">
        <f>IF(ISNA(AX827),"",AX827*#REF!)</f>
        <v>#REF!</v>
      </c>
      <c r="BA827" s="201" t="e">
        <f>IF(ISNA(AY827),"",AY827*#REF!)</f>
        <v>#REF!</v>
      </c>
      <c r="BB827" s="78" t="e">
        <f>IF(#REF!&gt;0,DQ$40,"")</f>
        <v>#REF!</v>
      </c>
      <c r="BC827" s="99"/>
      <c r="BD827" s="650"/>
      <c r="BE827" s="652" t="e">
        <f>IF(OR(#REF!="",F827=""),"",ROUND(#REF!/10^3*F827,3))</f>
        <v>#REF!</v>
      </c>
      <c r="BF827" s="412" t="e">
        <f>IF(#REF!&gt;0,#REF!*#REF!/1000,"")</f>
        <v>#REF!</v>
      </c>
      <c r="BG827" s="412" t="e">
        <f>IF(#REF!&gt;0,#REF!*#REF!/1000,"")</f>
        <v>#REF!</v>
      </c>
      <c r="BH827" s="413" t="e">
        <f>IF(OR(#REF!="●",#REF!="●",#REF!="●",#REF!="●"),"",IF(#REF!="","",#REF!))</f>
        <v>#REF!</v>
      </c>
      <c r="BI827" s="413" t="e">
        <f>IF(OR(#REF!="●",#REF!="●",#REF!="●",#REF!="●"),"",IF(#REF!="","",#REF!))</f>
        <v>#REF!</v>
      </c>
      <c r="BJ827" s="412" t="e">
        <f>IF(ISNA(L827),"",L827*#REF!)</f>
        <v>#REF!</v>
      </c>
      <c r="BK827" s="412" t="e">
        <f>IF(ISNA(M827),"",M827*#REF!)</f>
        <v>#REF!</v>
      </c>
      <c r="BL827" s="415" t="e">
        <f>IF(#REF!&gt;0,DQ$6,"")</f>
        <v>#REF!</v>
      </c>
      <c r="BM827" s="361" t="e">
        <f>IF(#REF!="","",VLOOKUP(#REF!,#REF!,7,0))</f>
        <v>#REF!</v>
      </c>
      <c r="BN827" s="201" t="e">
        <f>IF(OR(#REF!="",BM827=""),"",ROUND(#REF!/10^3*BM827,3))</f>
        <v>#REF!</v>
      </c>
      <c r="BO827" s="201" t="e">
        <f>IF(#REF!&gt;0,#REF!*#REF!/1000,"")</f>
        <v>#REF!</v>
      </c>
      <c r="BP827" s="201" t="e">
        <f>IF(#REF!&gt;0,#REF!*#REF!/1000,"")</f>
        <v>#REF!</v>
      </c>
      <c r="BQ827" s="74" t="e">
        <f t="shared" si="149"/>
        <v>#REF!</v>
      </c>
      <c r="BR827" s="74" t="e">
        <f t="shared" si="150"/>
        <v>#REF!</v>
      </c>
      <c r="BS827" s="201" t="e">
        <f>IF(ISNA(BQ827),"",BQ827*#REF!)</f>
        <v>#REF!</v>
      </c>
      <c r="BT827" s="201" t="e">
        <f>IF(ISNA(BR827),"",BR827*#REF!)</f>
        <v>#REF!</v>
      </c>
      <c r="BU827" s="78" t="e">
        <f>IF(#REF!&gt;0,DQ$57,"")</f>
        <v>#REF!</v>
      </c>
      <c r="BV827" s="99"/>
      <c r="BW827" s="411"/>
      <c r="BX827" s="412" t="e">
        <f>IF(OR(#REF!="",F827=""),"",ROUND(#REF!/10^3*F827,3))</f>
        <v>#REF!</v>
      </c>
      <c r="BY827" s="412" t="e">
        <f>IF(#REF!&gt;0,#REF!*#REF!/1000,"")</f>
        <v>#REF!</v>
      </c>
      <c r="BZ827" s="412" t="e">
        <f>IF(#REF!&gt;0,#REF!*#REF!/1000,"")</f>
        <v>#REF!</v>
      </c>
      <c r="CA827" s="413" t="e">
        <f>IF(OR(#REF!="●",#REF!="●",#REF!="●",#REF!="●",#REF!="●"),"",IF(#REF!="","",#REF!))</f>
        <v>#REF!</v>
      </c>
      <c r="CB827" s="413" t="e">
        <f>IF(OR(#REF!="●",#REF!="●",#REF!="●",#REF!="●",#REF!="●"),"",IF(#REF!="","",#REF!))</f>
        <v>#REF!</v>
      </c>
      <c r="CC827" s="412" t="e">
        <f>IF(ISNA(L827),"",L827*#REF!)</f>
        <v>#REF!</v>
      </c>
      <c r="CD827" s="412" t="e">
        <f>IF(ISNA(M827),"",M827*#REF!)</f>
        <v>#REF!</v>
      </c>
      <c r="CE827" s="415" t="e">
        <f>IF(#REF!&gt;0,DQ$6,"")</f>
        <v>#REF!</v>
      </c>
      <c r="CF827" s="361" t="e">
        <f>IF(#REF!="","",VLOOKUP(#REF!,#REF!,7,0))</f>
        <v>#REF!</v>
      </c>
      <c r="CG827" s="201" t="e">
        <f>IF(OR(#REF!="",CF827=""),"",ROUND(#REF!/10^3*CF827,3))</f>
        <v>#REF!</v>
      </c>
      <c r="CH827" s="201" t="e">
        <f>IF(#REF!&gt;0,#REF!*#REF!/1000,"")</f>
        <v>#REF!</v>
      </c>
      <c r="CI827" s="201" t="e">
        <f>IF(#REF!&gt;0,#REF!*#REF!/1000,"")</f>
        <v>#REF!</v>
      </c>
      <c r="CJ827" s="74" t="e">
        <f t="shared" si="151"/>
        <v>#REF!</v>
      </c>
      <c r="CK827" s="74" t="e">
        <f t="shared" si="152"/>
        <v>#REF!</v>
      </c>
      <c r="CL827" s="201" t="e">
        <f>IF(ISNA(CJ827),"",CJ827*#REF!)</f>
        <v>#REF!</v>
      </c>
      <c r="CM827" s="201" t="e">
        <f>IF(ISNA(CK827),"",CK827*#REF!)</f>
        <v>#REF!</v>
      </c>
      <c r="CN827" s="101" t="e">
        <f>IF(#REF!&gt;0,DQ$57,"")</f>
        <v>#REF!</v>
      </c>
      <c r="CO827" s="84"/>
      <c r="CP827" s="2"/>
      <c r="CQ827" s="2"/>
      <c r="CR827" s="2"/>
      <c r="CS827" s="2"/>
      <c r="CT827" s="2"/>
      <c r="CU827" s="2"/>
      <c r="CV827" s="2"/>
      <c r="CX827" s="2"/>
      <c r="CY827" s="2"/>
      <c r="CZ827" s="2"/>
      <c r="DA827" s="2"/>
      <c r="DB827" s="2"/>
      <c r="DC827" s="2"/>
      <c r="DD827" s="2"/>
      <c r="DE827" s="2"/>
      <c r="DF827" s="2"/>
    </row>
    <row r="828" spans="2:110" ht="18" customHeight="1">
      <c r="B828" s="151" t="e">
        <f>IF(#REF!="","",VLOOKUP(#REF!,$CX$11:$DG$26,9,0))</f>
        <v>#REF!</v>
      </c>
      <c r="C828" s="64" t="e">
        <f>IF(#REF!="",0,VLOOKUP(#REF!,$CP$11:$CQ$16,2,0))</f>
        <v>#REF!</v>
      </c>
      <c r="D828" s="65" t="e">
        <f>IF(#REF!="",0,VLOOKUP(#REF!,$CX$11:$CY$26,2,0))</f>
        <v>#REF!</v>
      </c>
      <c r="E828" s="152" t="e">
        <f t="shared" si="142"/>
        <v>#REF!</v>
      </c>
      <c r="F828" s="155" t="e">
        <f>IF(#REF!="","",VLOOKUP(#REF!,#REF!,7,0))</f>
        <v>#REF!</v>
      </c>
      <c r="G828" s="201" t="e">
        <f>IF(OR(#REF!="",F828=""),"",ROUND(#REF!/10^3*F828,3))</f>
        <v>#REF!</v>
      </c>
      <c r="H828" s="201" t="e">
        <f>IF(#REF!&gt;0,#REF!*#REF!/1000,"")</f>
        <v>#REF!</v>
      </c>
      <c r="I828" s="201" t="e">
        <f>IF(#REF!&gt;0,#REF!*#REF!/1000,"")</f>
        <v>#REF!</v>
      </c>
      <c r="J828" s="51" t="e">
        <f>IF(#REF!="●","",IF(#REF!="","",#REF!))</f>
        <v>#REF!</v>
      </c>
      <c r="K828" s="51" t="e">
        <f>IF(#REF!="●","",IF(#REF!="","",#REF!))</f>
        <v>#REF!</v>
      </c>
      <c r="L828" s="74" t="e">
        <f t="shared" si="143"/>
        <v>#REF!</v>
      </c>
      <c r="M828" s="74" t="e">
        <f t="shared" si="144"/>
        <v>#REF!</v>
      </c>
      <c r="N828" s="201" t="e">
        <f>IF(ISNA(L828),"",L828*#REF!)</f>
        <v>#REF!</v>
      </c>
      <c r="O828" s="201" t="e">
        <f>IF(ISNA(M828),"",M828*#REF!)</f>
        <v>#REF!</v>
      </c>
      <c r="P828" s="78" t="e">
        <f>IF(#REF!&gt;0,DQ$6,"")</f>
        <v>#REF!</v>
      </c>
      <c r="Q828" s="99"/>
      <c r="R828" s="411"/>
      <c r="S828" s="412" t="e">
        <f>IF(OR(#REF!="",F828=""),"",ROUND(#REF!/10^3*F828,3))</f>
        <v>#REF!</v>
      </c>
      <c r="T828" s="412" t="e">
        <f>IF(#REF!&gt;0,#REF!*#REF!/1000,"")</f>
        <v>#REF!</v>
      </c>
      <c r="U828" s="412" t="e">
        <f>IF(#REF!&gt;0,#REF!*#REF!/1000,"")</f>
        <v>#REF!</v>
      </c>
      <c r="V828" s="413" t="e">
        <f>IF(OR(#REF!="●",#REF!="●"),"",IF(#REF!="","",#REF!))</f>
        <v>#REF!</v>
      </c>
      <c r="W828" s="413" t="e">
        <f>IF(OR(#REF!="●",#REF!="●"),"",IF(#REF!="","",#REF!))</f>
        <v>#REF!</v>
      </c>
      <c r="X828" s="412" t="e">
        <f>IF(ISNA(L828),"",L828*#REF!)</f>
        <v>#REF!</v>
      </c>
      <c r="Y828" s="412" t="e">
        <f>IF(ISNA(M828),"",M828*#REF!)</f>
        <v>#REF!</v>
      </c>
      <c r="Z828" s="414" t="e">
        <f>IF(#REF!&gt;0,DQ$6,"")</f>
        <v>#REF!</v>
      </c>
      <c r="AA828" s="95" t="e">
        <f>IF(#REF!="","",VLOOKUP(#REF!,#REF!,7,0))</f>
        <v>#REF!</v>
      </c>
      <c r="AB828" s="201" t="e">
        <f>IF(OR(#REF!="",AA828=""),"",ROUND(#REF!/10^3*AA828,3))</f>
        <v>#REF!</v>
      </c>
      <c r="AC828" s="201" t="e">
        <f>IF(#REF!&gt;0,#REF!*#REF!/1000,"")</f>
        <v>#REF!</v>
      </c>
      <c r="AD828" s="201" t="e">
        <f>IF(#REF!&gt;0,#REF!*#REF!/1000,"")</f>
        <v>#REF!</v>
      </c>
      <c r="AE828" s="74" t="e">
        <f t="shared" si="145"/>
        <v>#REF!</v>
      </c>
      <c r="AF828" s="74" t="e">
        <f t="shared" si="146"/>
        <v>#REF!</v>
      </c>
      <c r="AG828" s="201" t="e">
        <f>IF(ISNA(AE828),"",AE828*#REF!)</f>
        <v>#REF!</v>
      </c>
      <c r="AH828" s="201" t="e">
        <f>IF(ISNA(AF828),"",AF828*#REF!)</f>
        <v>#REF!</v>
      </c>
      <c r="AI828" s="78" t="e">
        <f>IF(#REF!&gt;0,DQ$23,"")</f>
        <v>#REF!</v>
      </c>
      <c r="AJ828" s="99"/>
      <c r="AK828" s="411"/>
      <c r="AL828" s="412" t="e">
        <f>IF(OR(#REF!="",F828=""),"",ROUND(#REF!/10^3*F828,3))</f>
        <v>#REF!</v>
      </c>
      <c r="AM828" s="412" t="e">
        <f>IF(#REF!&gt;0,#REF!*#REF!/1000,"")</f>
        <v>#REF!</v>
      </c>
      <c r="AN828" s="412" t="e">
        <f>IF(#REF!&gt;0,#REF!*#REF!/1000,"")</f>
        <v>#REF!</v>
      </c>
      <c r="AO828" s="413" t="e">
        <f>IF(OR(#REF!="●",#REF!="●",#REF!="●"),"",IF(#REF!="","",#REF!))</f>
        <v>#REF!</v>
      </c>
      <c r="AP828" s="413" t="e">
        <f>IF(OR(#REF!="●",#REF!="●",#REF!="●"),"",IF(#REF!="","",#REF!))</f>
        <v>#REF!</v>
      </c>
      <c r="AQ828" s="412" t="e">
        <f>IF(ISNA(L828),"",L828*#REF!)</f>
        <v>#REF!</v>
      </c>
      <c r="AR828" s="412" t="e">
        <f>IF(ISNA(M828),"",M828*#REF!)</f>
        <v>#REF!</v>
      </c>
      <c r="AS828" s="414" t="e">
        <f>IF(#REF!&gt;0,DQ$6,"")</f>
        <v>#REF!</v>
      </c>
      <c r="AT828" s="95" t="e">
        <f>IF(#REF!="","",VLOOKUP(#REF!,#REF!,7,0))</f>
        <v>#REF!</v>
      </c>
      <c r="AU828" s="201" t="e">
        <f>IF(OR(#REF!="",AT828=""),"",ROUND(#REF!/10^3*AT828,3))</f>
        <v>#REF!</v>
      </c>
      <c r="AV828" s="201" t="e">
        <f>IF(#REF!&gt;0,#REF!*#REF!/1000,"")</f>
        <v>#REF!</v>
      </c>
      <c r="AW828" s="201" t="e">
        <f>IF(#REF!&gt;0,#REF!*#REF!/1000,"")</f>
        <v>#REF!</v>
      </c>
      <c r="AX828" s="74" t="e">
        <f t="shared" si="147"/>
        <v>#REF!</v>
      </c>
      <c r="AY828" s="74" t="e">
        <f t="shared" si="148"/>
        <v>#REF!</v>
      </c>
      <c r="AZ828" s="201" t="e">
        <f>IF(ISNA(AX828),"",AX828*#REF!)</f>
        <v>#REF!</v>
      </c>
      <c r="BA828" s="201" t="e">
        <f>IF(ISNA(AY828),"",AY828*#REF!)</f>
        <v>#REF!</v>
      </c>
      <c r="BB828" s="78" t="e">
        <f>IF(#REF!&gt;0,DQ$40,"")</f>
        <v>#REF!</v>
      </c>
      <c r="BC828" s="99"/>
      <c r="BD828" s="650"/>
      <c r="BE828" s="652" t="e">
        <f>IF(OR(#REF!="",F828=""),"",ROUND(#REF!/10^3*F828,3))</f>
        <v>#REF!</v>
      </c>
      <c r="BF828" s="412" t="e">
        <f>IF(#REF!&gt;0,#REF!*#REF!/1000,"")</f>
        <v>#REF!</v>
      </c>
      <c r="BG828" s="412" t="e">
        <f>IF(#REF!&gt;0,#REF!*#REF!/1000,"")</f>
        <v>#REF!</v>
      </c>
      <c r="BH828" s="413" t="e">
        <f>IF(OR(#REF!="●",#REF!="●",#REF!="●",#REF!="●"),"",IF(#REF!="","",#REF!))</f>
        <v>#REF!</v>
      </c>
      <c r="BI828" s="413" t="e">
        <f>IF(OR(#REF!="●",#REF!="●",#REF!="●",#REF!="●"),"",IF(#REF!="","",#REF!))</f>
        <v>#REF!</v>
      </c>
      <c r="BJ828" s="412" t="e">
        <f>IF(ISNA(L828),"",L828*#REF!)</f>
        <v>#REF!</v>
      </c>
      <c r="BK828" s="412" t="e">
        <f>IF(ISNA(M828),"",M828*#REF!)</f>
        <v>#REF!</v>
      </c>
      <c r="BL828" s="415" t="e">
        <f>IF(#REF!&gt;0,DQ$6,"")</f>
        <v>#REF!</v>
      </c>
      <c r="BM828" s="361" t="e">
        <f>IF(#REF!="","",VLOOKUP(#REF!,#REF!,7,0))</f>
        <v>#REF!</v>
      </c>
      <c r="BN828" s="201" t="e">
        <f>IF(OR(#REF!="",BM828=""),"",ROUND(#REF!/10^3*BM828,3))</f>
        <v>#REF!</v>
      </c>
      <c r="BO828" s="201" t="e">
        <f>IF(#REF!&gt;0,#REF!*#REF!/1000,"")</f>
        <v>#REF!</v>
      </c>
      <c r="BP828" s="201" t="e">
        <f>IF(#REF!&gt;0,#REF!*#REF!/1000,"")</f>
        <v>#REF!</v>
      </c>
      <c r="BQ828" s="74" t="e">
        <f t="shared" si="149"/>
        <v>#REF!</v>
      </c>
      <c r="BR828" s="74" t="e">
        <f t="shared" si="150"/>
        <v>#REF!</v>
      </c>
      <c r="BS828" s="201" t="e">
        <f>IF(ISNA(BQ828),"",BQ828*#REF!)</f>
        <v>#REF!</v>
      </c>
      <c r="BT828" s="201" t="e">
        <f>IF(ISNA(BR828),"",BR828*#REF!)</f>
        <v>#REF!</v>
      </c>
      <c r="BU828" s="78" t="e">
        <f>IF(#REF!&gt;0,DQ$57,"")</f>
        <v>#REF!</v>
      </c>
      <c r="BV828" s="99"/>
      <c r="BW828" s="411"/>
      <c r="BX828" s="412" t="e">
        <f>IF(OR(#REF!="",F828=""),"",ROUND(#REF!/10^3*F828,3))</f>
        <v>#REF!</v>
      </c>
      <c r="BY828" s="412" t="e">
        <f>IF(#REF!&gt;0,#REF!*#REF!/1000,"")</f>
        <v>#REF!</v>
      </c>
      <c r="BZ828" s="412" t="e">
        <f>IF(#REF!&gt;0,#REF!*#REF!/1000,"")</f>
        <v>#REF!</v>
      </c>
      <c r="CA828" s="413" t="e">
        <f>IF(OR(#REF!="●",#REF!="●",#REF!="●",#REF!="●",#REF!="●"),"",IF(#REF!="","",#REF!))</f>
        <v>#REF!</v>
      </c>
      <c r="CB828" s="413" t="e">
        <f>IF(OR(#REF!="●",#REF!="●",#REF!="●",#REF!="●",#REF!="●"),"",IF(#REF!="","",#REF!))</f>
        <v>#REF!</v>
      </c>
      <c r="CC828" s="412" t="e">
        <f>IF(ISNA(L828),"",L828*#REF!)</f>
        <v>#REF!</v>
      </c>
      <c r="CD828" s="412" t="e">
        <f>IF(ISNA(M828),"",M828*#REF!)</f>
        <v>#REF!</v>
      </c>
      <c r="CE828" s="415" t="e">
        <f>IF(#REF!&gt;0,DQ$6,"")</f>
        <v>#REF!</v>
      </c>
      <c r="CF828" s="361" t="e">
        <f>IF(#REF!="","",VLOOKUP(#REF!,#REF!,7,0))</f>
        <v>#REF!</v>
      </c>
      <c r="CG828" s="201" t="e">
        <f>IF(OR(#REF!="",CF828=""),"",ROUND(#REF!/10^3*CF828,3))</f>
        <v>#REF!</v>
      </c>
      <c r="CH828" s="201" t="e">
        <f>IF(#REF!&gt;0,#REF!*#REF!/1000,"")</f>
        <v>#REF!</v>
      </c>
      <c r="CI828" s="201" t="e">
        <f>IF(#REF!&gt;0,#REF!*#REF!/1000,"")</f>
        <v>#REF!</v>
      </c>
      <c r="CJ828" s="74" t="e">
        <f t="shared" si="151"/>
        <v>#REF!</v>
      </c>
      <c r="CK828" s="74" t="e">
        <f t="shared" si="152"/>
        <v>#REF!</v>
      </c>
      <c r="CL828" s="201" t="e">
        <f>IF(ISNA(CJ828),"",CJ828*#REF!)</f>
        <v>#REF!</v>
      </c>
      <c r="CM828" s="201" t="e">
        <f>IF(ISNA(CK828),"",CK828*#REF!)</f>
        <v>#REF!</v>
      </c>
      <c r="CN828" s="101" t="e">
        <f>IF(#REF!&gt;0,DQ$57,"")</f>
        <v>#REF!</v>
      </c>
      <c r="CO828" s="84"/>
      <c r="CP828" s="2"/>
      <c r="CQ828" s="2"/>
      <c r="CR828" s="2"/>
      <c r="CS828" s="2"/>
      <c r="CT828" s="2"/>
      <c r="CU828" s="2"/>
      <c r="CV828" s="2"/>
      <c r="CX828" s="2"/>
      <c r="CY828" s="2"/>
      <c r="CZ828" s="2"/>
      <c r="DA828" s="2"/>
      <c r="DB828" s="2"/>
      <c r="DC828" s="2"/>
      <c r="DD828" s="2"/>
      <c r="DE828" s="2"/>
      <c r="DF828" s="2"/>
    </row>
    <row r="829" spans="2:110" ht="18" customHeight="1">
      <c r="B829" s="151" t="e">
        <f>IF(#REF!="","",VLOOKUP(#REF!,$CX$11:$DG$26,9,0))</f>
        <v>#REF!</v>
      </c>
      <c r="C829" s="64" t="e">
        <f>IF(#REF!="",0,VLOOKUP(#REF!,$CP$11:$CQ$16,2,0))</f>
        <v>#REF!</v>
      </c>
      <c r="D829" s="65" t="e">
        <f>IF(#REF!="",0,VLOOKUP(#REF!,$CX$11:$CY$26,2,0))</f>
        <v>#REF!</v>
      </c>
      <c r="E829" s="152" t="e">
        <f t="shared" si="142"/>
        <v>#REF!</v>
      </c>
      <c r="F829" s="155" t="e">
        <f>IF(#REF!="","",VLOOKUP(#REF!,#REF!,7,0))</f>
        <v>#REF!</v>
      </c>
      <c r="G829" s="201" t="e">
        <f>IF(OR(#REF!="",F829=""),"",ROUND(#REF!/10^3*F829,3))</f>
        <v>#REF!</v>
      </c>
      <c r="H829" s="201" t="e">
        <f>IF(#REF!&gt;0,#REF!*#REF!/1000,"")</f>
        <v>#REF!</v>
      </c>
      <c r="I829" s="201" t="e">
        <f>IF(#REF!&gt;0,#REF!*#REF!/1000,"")</f>
        <v>#REF!</v>
      </c>
      <c r="J829" s="51" t="e">
        <f>IF(#REF!="●","",IF(#REF!="","",#REF!))</f>
        <v>#REF!</v>
      </c>
      <c r="K829" s="51" t="e">
        <f>IF(#REF!="●","",IF(#REF!="","",#REF!))</f>
        <v>#REF!</v>
      </c>
      <c r="L829" s="74" t="e">
        <f t="shared" si="143"/>
        <v>#REF!</v>
      </c>
      <c r="M829" s="74" t="e">
        <f t="shared" si="144"/>
        <v>#REF!</v>
      </c>
      <c r="N829" s="201" t="e">
        <f>IF(ISNA(L829),"",L829*#REF!)</f>
        <v>#REF!</v>
      </c>
      <c r="O829" s="201" t="e">
        <f>IF(ISNA(M829),"",M829*#REF!)</f>
        <v>#REF!</v>
      </c>
      <c r="P829" s="78" t="e">
        <f>IF(#REF!&gt;0,DQ$6,"")</f>
        <v>#REF!</v>
      </c>
      <c r="Q829" s="99"/>
      <c r="R829" s="411"/>
      <c r="S829" s="412" t="e">
        <f>IF(OR(#REF!="",F829=""),"",ROUND(#REF!/10^3*F829,3))</f>
        <v>#REF!</v>
      </c>
      <c r="T829" s="412" t="e">
        <f>IF(#REF!&gt;0,#REF!*#REF!/1000,"")</f>
        <v>#REF!</v>
      </c>
      <c r="U829" s="412" t="e">
        <f>IF(#REF!&gt;0,#REF!*#REF!/1000,"")</f>
        <v>#REF!</v>
      </c>
      <c r="V829" s="413" t="e">
        <f>IF(OR(#REF!="●",#REF!="●"),"",IF(#REF!="","",#REF!))</f>
        <v>#REF!</v>
      </c>
      <c r="W829" s="413" t="e">
        <f>IF(OR(#REF!="●",#REF!="●"),"",IF(#REF!="","",#REF!))</f>
        <v>#REF!</v>
      </c>
      <c r="X829" s="412" t="e">
        <f>IF(ISNA(L829),"",L829*#REF!)</f>
        <v>#REF!</v>
      </c>
      <c r="Y829" s="412" t="e">
        <f>IF(ISNA(M829),"",M829*#REF!)</f>
        <v>#REF!</v>
      </c>
      <c r="Z829" s="414" t="e">
        <f>IF(#REF!&gt;0,DQ$6,"")</f>
        <v>#REF!</v>
      </c>
      <c r="AA829" s="95" t="e">
        <f>IF(#REF!="","",VLOOKUP(#REF!,#REF!,7,0))</f>
        <v>#REF!</v>
      </c>
      <c r="AB829" s="201" t="e">
        <f>IF(OR(#REF!="",AA829=""),"",ROUND(#REF!/10^3*AA829,3))</f>
        <v>#REF!</v>
      </c>
      <c r="AC829" s="201" t="e">
        <f>IF(#REF!&gt;0,#REF!*#REF!/1000,"")</f>
        <v>#REF!</v>
      </c>
      <c r="AD829" s="201" t="e">
        <f>IF(#REF!&gt;0,#REF!*#REF!/1000,"")</f>
        <v>#REF!</v>
      </c>
      <c r="AE829" s="74" t="e">
        <f t="shared" si="145"/>
        <v>#REF!</v>
      </c>
      <c r="AF829" s="74" t="e">
        <f t="shared" si="146"/>
        <v>#REF!</v>
      </c>
      <c r="AG829" s="201" t="e">
        <f>IF(ISNA(AE829),"",AE829*#REF!)</f>
        <v>#REF!</v>
      </c>
      <c r="AH829" s="201" t="e">
        <f>IF(ISNA(AF829),"",AF829*#REF!)</f>
        <v>#REF!</v>
      </c>
      <c r="AI829" s="78" t="e">
        <f>IF(#REF!&gt;0,DQ$23,"")</f>
        <v>#REF!</v>
      </c>
      <c r="AJ829" s="99"/>
      <c r="AK829" s="411"/>
      <c r="AL829" s="412" t="e">
        <f>IF(OR(#REF!="",F829=""),"",ROUND(#REF!/10^3*F829,3))</f>
        <v>#REF!</v>
      </c>
      <c r="AM829" s="412" t="e">
        <f>IF(#REF!&gt;0,#REF!*#REF!/1000,"")</f>
        <v>#REF!</v>
      </c>
      <c r="AN829" s="412" t="e">
        <f>IF(#REF!&gt;0,#REF!*#REF!/1000,"")</f>
        <v>#REF!</v>
      </c>
      <c r="AO829" s="413" t="e">
        <f>IF(OR(#REF!="●",#REF!="●",#REF!="●"),"",IF(#REF!="","",#REF!))</f>
        <v>#REF!</v>
      </c>
      <c r="AP829" s="413" t="e">
        <f>IF(OR(#REF!="●",#REF!="●",#REF!="●"),"",IF(#REF!="","",#REF!))</f>
        <v>#REF!</v>
      </c>
      <c r="AQ829" s="412" t="e">
        <f>IF(ISNA(L829),"",L829*#REF!)</f>
        <v>#REF!</v>
      </c>
      <c r="AR829" s="412" t="e">
        <f>IF(ISNA(M829),"",M829*#REF!)</f>
        <v>#REF!</v>
      </c>
      <c r="AS829" s="414" t="e">
        <f>IF(#REF!&gt;0,DQ$6,"")</f>
        <v>#REF!</v>
      </c>
      <c r="AT829" s="95" t="e">
        <f>IF(#REF!="","",VLOOKUP(#REF!,#REF!,7,0))</f>
        <v>#REF!</v>
      </c>
      <c r="AU829" s="201" t="e">
        <f>IF(OR(#REF!="",AT829=""),"",ROUND(#REF!/10^3*AT829,3))</f>
        <v>#REF!</v>
      </c>
      <c r="AV829" s="201" t="e">
        <f>IF(#REF!&gt;0,#REF!*#REF!/1000,"")</f>
        <v>#REF!</v>
      </c>
      <c r="AW829" s="201" t="e">
        <f>IF(#REF!&gt;0,#REF!*#REF!/1000,"")</f>
        <v>#REF!</v>
      </c>
      <c r="AX829" s="74" t="e">
        <f t="shared" si="147"/>
        <v>#REF!</v>
      </c>
      <c r="AY829" s="74" t="e">
        <f t="shared" si="148"/>
        <v>#REF!</v>
      </c>
      <c r="AZ829" s="201" t="e">
        <f>IF(ISNA(AX829),"",AX829*#REF!)</f>
        <v>#REF!</v>
      </c>
      <c r="BA829" s="201" t="e">
        <f>IF(ISNA(AY829),"",AY829*#REF!)</f>
        <v>#REF!</v>
      </c>
      <c r="BB829" s="78" t="e">
        <f>IF(#REF!&gt;0,DQ$40,"")</f>
        <v>#REF!</v>
      </c>
      <c r="BC829" s="99"/>
      <c r="BD829" s="650"/>
      <c r="BE829" s="652" t="e">
        <f>IF(OR(#REF!="",F829=""),"",ROUND(#REF!/10^3*F829,3))</f>
        <v>#REF!</v>
      </c>
      <c r="BF829" s="412" t="e">
        <f>IF(#REF!&gt;0,#REF!*#REF!/1000,"")</f>
        <v>#REF!</v>
      </c>
      <c r="BG829" s="412" t="e">
        <f>IF(#REF!&gt;0,#REF!*#REF!/1000,"")</f>
        <v>#REF!</v>
      </c>
      <c r="BH829" s="413" t="e">
        <f>IF(OR(#REF!="●",#REF!="●",#REF!="●",#REF!="●"),"",IF(#REF!="","",#REF!))</f>
        <v>#REF!</v>
      </c>
      <c r="BI829" s="413" t="e">
        <f>IF(OR(#REF!="●",#REF!="●",#REF!="●",#REF!="●"),"",IF(#REF!="","",#REF!))</f>
        <v>#REF!</v>
      </c>
      <c r="BJ829" s="412" t="e">
        <f>IF(ISNA(L829),"",L829*#REF!)</f>
        <v>#REF!</v>
      </c>
      <c r="BK829" s="412" t="e">
        <f>IF(ISNA(M829),"",M829*#REF!)</f>
        <v>#REF!</v>
      </c>
      <c r="BL829" s="415" t="e">
        <f>IF(#REF!&gt;0,DQ$6,"")</f>
        <v>#REF!</v>
      </c>
      <c r="BM829" s="361" t="e">
        <f>IF(#REF!="","",VLOOKUP(#REF!,#REF!,7,0))</f>
        <v>#REF!</v>
      </c>
      <c r="BN829" s="201" t="e">
        <f>IF(OR(#REF!="",BM829=""),"",ROUND(#REF!/10^3*BM829,3))</f>
        <v>#REF!</v>
      </c>
      <c r="BO829" s="201" t="e">
        <f>IF(#REF!&gt;0,#REF!*#REF!/1000,"")</f>
        <v>#REF!</v>
      </c>
      <c r="BP829" s="201" t="e">
        <f>IF(#REF!&gt;0,#REF!*#REF!/1000,"")</f>
        <v>#REF!</v>
      </c>
      <c r="BQ829" s="74" t="e">
        <f t="shared" si="149"/>
        <v>#REF!</v>
      </c>
      <c r="BR829" s="74" t="e">
        <f t="shared" si="150"/>
        <v>#REF!</v>
      </c>
      <c r="BS829" s="201" t="e">
        <f>IF(ISNA(BQ829),"",BQ829*#REF!)</f>
        <v>#REF!</v>
      </c>
      <c r="BT829" s="201" t="e">
        <f>IF(ISNA(BR829),"",BR829*#REF!)</f>
        <v>#REF!</v>
      </c>
      <c r="BU829" s="78" t="e">
        <f>IF(#REF!&gt;0,DQ$57,"")</f>
        <v>#REF!</v>
      </c>
      <c r="BV829" s="99"/>
      <c r="BW829" s="411"/>
      <c r="BX829" s="412" t="e">
        <f>IF(OR(#REF!="",F829=""),"",ROUND(#REF!/10^3*F829,3))</f>
        <v>#REF!</v>
      </c>
      <c r="BY829" s="412" t="e">
        <f>IF(#REF!&gt;0,#REF!*#REF!/1000,"")</f>
        <v>#REF!</v>
      </c>
      <c r="BZ829" s="412" t="e">
        <f>IF(#REF!&gt;0,#REF!*#REF!/1000,"")</f>
        <v>#REF!</v>
      </c>
      <c r="CA829" s="413" t="e">
        <f>IF(OR(#REF!="●",#REF!="●",#REF!="●",#REF!="●",#REF!="●"),"",IF(#REF!="","",#REF!))</f>
        <v>#REF!</v>
      </c>
      <c r="CB829" s="413" t="e">
        <f>IF(OR(#REF!="●",#REF!="●",#REF!="●",#REF!="●",#REF!="●"),"",IF(#REF!="","",#REF!))</f>
        <v>#REF!</v>
      </c>
      <c r="CC829" s="412" t="e">
        <f>IF(ISNA(L829),"",L829*#REF!)</f>
        <v>#REF!</v>
      </c>
      <c r="CD829" s="412" t="e">
        <f>IF(ISNA(M829),"",M829*#REF!)</f>
        <v>#REF!</v>
      </c>
      <c r="CE829" s="415" t="e">
        <f>IF(#REF!&gt;0,DQ$6,"")</f>
        <v>#REF!</v>
      </c>
      <c r="CF829" s="361" t="e">
        <f>IF(#REF!="","",VLOOKUP(#REF!,#REF!,7,0))</f>
        <v>#REF!</v>
      </c>
      <c r="CG829" s="201" t="e">
        <f>IF(OR(#REF!="",CF829=""),"",ROUND(#REF!/10^3*CF829,3))</f>
        <v>#REF!</v>
      </c>
      <c r="CH829" s="201" t="e">
        <f>IF(#REF!&gt;0,#REF!*#REF!/1000,"")</f>
        <v>#REF!</v>
      </c>
      <c r="CI829" s="201" t="e">
        <f>IF(#REF!&gt;0,#REF!*#REF!/1000,"")</f>
        <v>#REF!</v>
      </c>
      <c r="CJ829" s="74" t="e">
        <f t="shared" si="151"/>
        <v>#REF!</v>
      </c>
      <c r="CK829" s="74" t="e">
        <f t="shared" si="152"/>
        <v>#REF!</v>
      </c>
      <c r="CL829" s="201" t="e">
        <f>IF(ISNA(CJ829),"",CJ829*#REF!)</f>
        <v>#REF!</v>
      </c>
      <c r="CM829" s="201" t="e">
        <f>IF(ISNA(CK829),"",CK829*#REF!)</f>
        <v>#REF!</v>
      </c>
      <c r="CN829" s="101" t="e">
        <f>IF(#REF!&gt;0,DQ$57,"")</f>
        <v>#REF!</v>
      </c>
      <c r="CO829" s="84"/>
      <c r="CR829" s="2"/>
      <c r="CS829" s="2"/>
      <c r="CT829" s="2"/>
      <c r="CU829" s="2"/>
      <c r="CV829" s="2"/>
      <c r="CX829" s="2"/>
      <c r="CY829" s="2"/>
      <c r="CZ829" s="2"/>
      <c r="DA829" s="2"/>
      <c r="DB829" s="2"/>
      <c r="DC829" s="2"/>
      <c r="DD829" s="2"/>
      <c r="DE829" s="2"/>
      <c r="DF829" s="2"/>
    </row>
    <row r="830" spans="2:110" ht="18" customHeight="1">
      <c r="B830" s="151" t="e">
        <f>IF(#REF!="","",VLOOKUP(#REF!,$CX$11:$DG$26,9,0))</f>
        <v>#REF!</v>
      </c>
      <c r="C830" s="64" t="e">
        <f>IF(#REF!="",0,VLOOKUP(#REF!,$CP$11:$CQ$16,2,0))</f>
        <v>#REF!</v>
      </c>
      <c r="D830" s="65" t="e">
        <f>IF(#REF!="",0,VLOOKUP(#REF!,$CX$11:$CY$26,2,0))</f>
        <v>#REF!</v>
      </c>
      <c r="E830" s="152" t="e">
        <f t="shared" si="142"/>
        <v>#REF!</v>
      </c>
      <c r="F830" s="155" t="e">
        <f>IF(#REF!="","",VLOOKUP(#REF!,#REF!,7,0))</f>
        <v>#REF!</v>
      </c>
      <c r="G830" s="201" t="e">
        <f>IF(OR(#REF!="",F830=""),"",ROUND(#REF!/10^3*F830,3))</f>
        <v>#REF!</v>
      </c>
      <c r="H830" s="201" t="e">
        <f>IF(#REF!&gt;0,#REF!*#REF!/1000,"")</f>
        <v>#REF!</v>
      </c>
      <c r="I830" s="201" t="e">
        <f>IF(#REF!&gt;0,#REF!*#REF!/1000,"")</f>
        <v>#REF!</v>
      </c>
      <c r="J830" s="51" t="e">
        <f>IF(#REF!="●","",IF(#REF!="","",#REF!))</f>
        <v>#REF!</v>
      </c>
      <c r="K830" s="51" t="e">
        <f>IF(#REF!="●","",IF(#REF!="","",#REF!))</f>
        <v>#REF!</v>
      </c>
      <c r="L830" s="74" t="e">
        <f t="shared" si="143"/>
        <v>#REF!</v>
      </c>
      <c r="M830" s="74" t="e">
        <f t="shared" si="144"/>
        <v>#REF!</v>
      </c>
      <c r="N830" s="201" t="e">
        <f>IF(ISNA(L830),"",L830*#REF!)</f>
        <v>#REF!</v>
      </c>
      <c r="O830" s="201" t="e">
        <f>IF(ISNA(M830),"",M830*#REF!)</f>
        <v>#REF!</v>
      </c>
      <c r="P830" s="78" t="e">
        <f>IF(#REF!&gt;0,DQ$6,"")</f>
        <v>#REF!</v>
      </c>
      <c r="Q830" s="99"/>
      <c r="R830" s="411"/>
      <c r="S830" s="412" t="e">
        <f>IF(OR(#REF!="",F830=""),"",ROUND(#REF!/10^3*F830,3))</f>
        <v>#REF!</v>
      </c>
      <c r="T830" s="412" t="e">
        <f>IF(#REF!&gt;0,#REF!*#REF!/1000,"")</f>
        <v>#REF!</v>
      </c>
      <c r="U830" s="412" t="e">
        <f>IF(#REF!&gt;0,#REF!*#REF!/1000,"")</f>
        <v>#REF!</v>
      </c>
      <c r="V830" s="413" t="e">
        <f>IF(OR(#REF!="●",#REF!="●"),"",IF(#REF!="","",#REF!))</f>
        <v>#REF!</v>
      </c>
      <c r="W830" s="413" t="e">
        <f>IF(OR(#REF!="●",#REF!="●"),"",IF(#REF!="","",#REF!))</f>
        <v>#REF!</v>
      </c>
      <c r="X830" s="412" t="e">
        <f>IF(ISNA(L830),"",L830*#REF!)</f>
        <v>#REF!</v>
      </c>
      <c r="Y830" s="412" t="e">
        <f>IF(ISNA(M830),"",M830*#REF!)</f>
        <v>#REF!</v>
      </c>
      <c r="Z830" s="414" t="e">
        <f>IF(#REF!&gt;0,DQ$6,"")</f>
        <v>#REF!</v>
      </c>
      <c r="AA830" s="95" t="e">
        <f>IF(#REF!="","",VLOOKUP(#REF!,#REF!,7,0))</f>
        <v>#REF!</v>
      </c>
      <c r="AB830" s="201" t="e">
        <f>IF(OR(#REF!="",AA830=""),"",ROUND(#REF!/10^3*AA830,3))</f>
        <v>#REF!</v>
      </c>
      <c r="AC830" s="201" t="e">
        <f>IF(#REF!&gt;0,#REF!*#REF!/1000,"")</f>
        <v>#REF!</v>
      </c>
      <c r="AD830" s="201" t="e">
        <f>IF(#REF!&gt;0,#REF!*#REF!/1000,"")</f>
        <v>#REF!</v>
      </c>
      <c r="AE830" s="74" t="e">
        <f t="shared" si="145"/>
        <v>#REF!</v>
      </c>
      <c r="AF830" s="74" t="e">
        <f t="shared" si="146"/>
        <v>#REF!</v>
      </c>
      <c r="AG830" s="201" t="e">
        <f>IF(ISNA(AE830),"",AE830*#REF!)</f>
        <v>#REF!</v>
      </c>
      <c r="AH830" s="201" t="e">
        <f>IF(ISNA(AF830),"",AF830*#REF!)</f>
        <v>#REF!</v>
      </c>
      <c r="AI830" s="78" t="e">
        <f>IF(#REF!&gt;0,DQ$23,"")</f>
        <v>#REF!</v>
      </c>
      <c r="AJ830" s="99"/>
      <c r="AK830" s="411"/>
      <c r="AL830" s="412" t="e">
        <f>IF(OR(#REF!="",F830=""),"",ROUND(#REF!/10^3*F830,3))</f>
        <v>#REF!</v>
      </c>
      <c r="AM830" s="412" t="e">
        <f>IF(#REF!&gt;0,#REF!*#REF!/1000,"")</f>
        <v>#REF!</v>
      </c>
      <c r="AN830" s="412" t="e">
        <f>IF(#REF!&gt;0,#REF!*#REF!/1000,"")</f>
        <v>#REF!</v>
      </c>
      <c r="AO830" s="413" t="e">
        <f>IF(OR(#REF!="●",#REF!="●",#REF!="●"),"",IF(#REF!="","",#REF!))</f>
        <v>#REF!</v>
      </c>
      <c r="AP830" s="413" t="e">
        <f>IF(OR(#REF!="●",#REF!="●",#REF!="●"),"",IF(#REF!="","",#REF!))</f>
        <v>#REF!</v>
      </c>
      <c r="AQ830" s="412" t="e">
        <f>IF(ISNA(L830),"",L830*#REF!)</f>
        <v>#REF!</v>
      </c>
      <c r="AR830" s="412" t="e">
        <f>IF(ISNA(M830),"",M830*#REF!)</f>
        <v>#REF!</v>
      </c>
      <c r="AS830" s="414" t="e">
        <f>IF(#REF!&gt;0,DQ$6,"")</f>
        <v>#REF!</v>
      </c>
      <c r="AT830" s="95" t="e">
        <f>IF(#REF!="","",VLOOKUP(#REF!,#REF!,7,0))</f>
        <v>#REF!</v>
      </c>
      <c r="AU830" s="201" t="e">
        <f>IF(OR(#REF!="",AT830=""),"",ROUND(#REF!/10^3*AT830,3))</f>
        <v>#REF!</v>
      </c>
      <c r="AV830" s="201" t="e">
        <f>IF(#REF!&gt;0,#REF!*#REF!/1000,"")</f>
        <v>#REF!</v>
      </c>
      <c r="AW830" s="201" t="e">
        <f>IF(#REF!&gt;0,#REF!*#REF!/1000,"")</f>
        <v>#REF!</v>
      </c>
      <c r="AX830" s="74" t="e">
        <f t="shared" si="147"/>
        <v>#REF!</v>
      </c>
      <c r="AY830" s="74" t="e">
        <f t="shared" si="148"/>
        <v>#REF!</v>
      </c>
      <c r="AZ830" s="201" t="e">
        <f>IF(ISNA(AX830),"",AX830*#REF!)</f>
        <v>#REF!</v>
      </c>
      <c r="BA830" s="201" t="e">
        <f>IF(ISNA(AY830),"",AY830*#REF!)</f>
        <v>#REF!</v>
      </c>
      <c r="BB830" s="78" t="e">
        <f>IF(#REF!&gt;0,DQ$40,"")</f>
        <v>#REF!</v>
      </c>
      <c r="BC830" s="99"/>
      <c r="BD830" s="650"/>
      <c r="BE830" s="652" t="e">
        <f>IF(OR(#REF!="",F830=""),"",ROUND(#REF!/10^3*F830,3))</f>
        <v>#REF!</v>
      </c>
      <c r="BF830" s="412" t="e">
        <f>IF(#REF!&gt;0,#REF!*#REF!/1000,"")</f>
        <v>#REF!</v>
      </c>
      <c r="BG830" s="412" t="e">
        <f>IF(#REF!&gt;0,#REF!*#REF!/1000,"")</f>
        <v>#REF!</v>
      </c>
      <c r="BH830" s="413" t="e">
        <f>IF(OR(#REF!="●",#REF!="●",#REF!="●",#REF!="●"),"",IF(#REF!="","",#REF!))</f>
        <v>#REF!</v>
      </c>
      <c r="BI830" s="413" t="e">
        <f>IF(OR(#REF!="●",#REF!="●",#REF!="●",#REF!="●"),"",IF(#REF!="","",#REF!))</f>
        <v>#REF!</v>
      </c>
      <c r="BJ830" s="412" t="e">
        <f>IF(ISNA(L830),"",L830*#REF!)</f>
        <v>#REF!</v>
      </c>
      <c r="BK830" s="412" t="e">
        <f>IF(ISNA(M830),"",M830*#REF!)</f>
        <v>#REF!</v>
      </c>
      <c r="BL830" s="415" t="e">
        <f>IF(#REF!&gt;0,DQ$6,"")</f>
        <v>#REF!</v>
      </c>
      <c r="BM830" s="361" t="e">
        <f>IF(#REF!="","",VLOOKUP(#REF!,#REF!,7,0))</f>
        <v>#REF!</v>
      </c>
      <c r="BN830" s="201" t="e">
        <f>IF(OR(#REF!="",BM830=""),"",ROUND(#REF!/10^3*BM830,3))</f>
        <v>#REF!</v>
      </c>
      <c r="BO830" s="201" t="e">
        <f>IF(#REF!&gt;0,#REF!*#REF!/1000,"")</f>
        <v>#REF!</v>
      </c>
      <c r="BP830" s="201" t="e">
        <f>IF(#REF!&gt;0,#REF!*#REF!/1000,"")</f>
        <v>#REF!</v>
      </c>
      <c r="BQ830" s="74" t="e">
        <f t="shared" si="149"/>
        <v>#REF!</v>
      </c>
      <c r="BR830" s="74" t="e">
        <f t="shared" si="150"/>
        <v>#REF!</v>
      </c>
      <c r="BS830" s="201" t="e">
        <f>IF(ISNA(BQ830),"",BQ830*#REF!)</f>
        <v>#REF!</v>
      </c>
      <c r="BT830" s="201" t="e">
        <f>IF(ISNA(BR830),"",BR830*#REF!)</f>
        <v>#REF!</v>
      </c>
      <c r="BU830" s="78" t="e">
        <f>IF(#REF!&gt;0,DQ$57,"")</f>
        <v>#REF!</v>
      </c>
      <c r="BV830" s="99"/>
      <c r="BW830" s="411"/>
      <c r="BX830" s="412" t="e">
        <f>IF(OR(#REF!="",F830=""),"",ROUND(#REF!/10^3*F830,3))</f>
        <v>#REF!</v>
      </c>
      <c r="BY830" s="412" t="e">
        <f>IF(#REF!&gt;0,#REF!*#REF!/1000,"")</f>
        <v>#REF!</v>
      </c>
      <c r="BZ830" s="412" t="e">
        <f>IF(#REF!&gt;0,#REF!*#REF!/1000,"")</f>
        <v>#REF!</v>
      </c>
      <c r="CA830" s="413" t="e">
        <f>IF(OR(#REF!="●",#REF!="●",#REF!="●",#REF!="●",#REF!="●"),"",IF(#REF!="","",#REF!))</f>
        <v>#REF!</v>
      </c>
      <c r="CB830" s="413" t="e">
        <f>IF(OR(#REF!="●",#REF!="●",#REF!="●",#REF!="●",#REF!="●"),"",IF(#REF!="","",#REF!))</f>
        <v>#REF!</v>
      </c>
      <c r="CC830" s="412" t="e">
        <f>IF(ISNA(L830),"",L830*#REF!)</f>
        <v>#REF!</v>
      </c>
      <c r="CD830" s="412" t="e">
        <f>IF(ISNA(M830),"",M830*#REF!)</f>
        <v>#REF!</v>
      </c>
      <c r="CE830" s="415" t="e">
        <f>IF(#REF!&gt;0,DQ$6,"")</f>
        <v>#REF!</v>
      </c>
      <c r="CF830" s="361" t="e">
        <f>IF(#REF!="","",VLOOKUP(#REF!,#REF!,7,0))</f>
        <v>#REF!</v>
      </c>
      <c r="CG830" s="201" t="e">
        <f>IF(OR(#REF!="",CF830=""),"",ROUND(#REF!/10^3*CF830,3))</f>
        <v>#REF!</v>
      </c>
      <c r="CH830" s="201" t="e">
        <f>IF(#REF!&gt;0,#REF!*#REF!/1000,"")</f>
        <v>#REF!</v>
      </c>
      <c r="CI830" s="201" t="e">
        <f>IF(#REF!&gt;0,#REF!*#REF!/1000,"")</f>
        <v>#REF!</v>
      </c>
      <c r="CJ830" s="74" t="e">
        <f t="shared" si="151"/>
        <v>#REF!</v>
      </c>
      <c r="CK830" s="74" t="e">
        <f t="shared" si="152"/>
        <v>#REF!</v>
      </c>
      <c r="CL830" s="201" t="e">
        <f>IF(ISNA(CJ830),"",CJ830*#REF!)</f>
        <v>#REF!</v>
      </c>
      <c r="CM830" s="201" t="e">
        <f>IF(ISNA(CK830),"",CK830*#REF!)</f>
        <v>#REF!</v>
      </c>
      <c r="CN830" s="101" t="e">
        <f>IF(#REF!&gt;0,DQ$57,"")</f>
        <v>#REF!</v>
      </c>
      <c r="CO830" s="84"/>
      <c r="CR830" s="2"/>
      <c r="CS830" s="2"/>
      <c r="CT830" s="2"/>
      <c r="CU830" s="2"/>
      <c r="CV830" s="2"/>
      <c r="CX830" s="2"/>
      <c r="CY830" s="2"/>
      <c r="CZ830" s="2"/>
      <c r="DA830" s="2"/>
      <c r="DB830" s="2"/>
      <c r="DC830" s="2"/>
      <c r="DD830" s="2"/>
      <c r="DE830" s="2"/>
      <c r="DF830" s="2"/>
    </row>
    <row r="831" spans="2:110" ht="18" customHeight="1">
      <c r="B831" s="151" t="e">
        <f>IF(#REF!="","",VLOOKUP(#REF!,$CX$11:$DG$26,9,0))</f>
        <v>#REF!</v>
      </c>
      <c r="C831" s="64" t="e">
        <f>IF(#REF!="",0,VLOOKUP(#REF!,$CP$11:$CQ$16,2,0))</f>
        <v>#REF!</v>
      </c>
      <c r="D831" s="65" t="e">
        <f>IF(#REF!="",0,VLOOKUP(#REF!,$CX$11:$CY$26,2,0))</f>
        <v>#REF!</v>
      </c>
      <c r="E831" s="152" t="e">
        <f t="shared" si="142"/>
        <v>#REF!</v>
      </c>
      <c r="F831" s="155" t="e">
        <f>IF(#REF!="","",VLOOKUP(#REF!,#REF!,7,0))</f>
        <v>#REF!</v>
      </c>
      <c r="G831" s="201" t="e">
        <f>IF(OR(#REF!="",F831=""),"",ROUND(#REF!/10^3*F831,3))</f>
        <v>#REF!</v>
      </c>
      <c r="H831" s="201" t="e">
        <f>IF(#REF!&gt;0,#REF!*#REF!/1000,"")</f>
        <v>#REF!</v>
      </c>
      <c r="I831" s="201" t="e">
        <f>IF(#REF!&gt;0,#REF!*#REF!/1000,"")</f>
        <v>#REF!</v>
      </c>
      <c r="J831" s="51" t="e">
        <f>IF(#REF!="●","",IF(#REF!="","",#REF!))</f>
        <v>#REF!</v>
      </c>
      <c r="K831" s="51" t="e">
        <f>IF(#REF!="●","",IF(#REF!="","",#REF!))</f>
        <v>#REF!</v>
      </c>
      <c r="L831" s="74" t="e">
        <f t="shared" si="143"/>
        <v>#REF!</v>
      </c>
      <c r="M831" s="74" t="e">
        <f t="shared" si="144"/>
        <v>#REF!</v>
      </c>
      <c r="N831" s="201" t="e">
        <f>IF(ISNA(L831),"",L831*#REF!)</f>
        <v>#REF!</v>
      </c>
      <c r="O831" s="201" t="e">
        <f>IF(ISNA(M831),"",M831*#REF!)</f>
        <v>#REF!</v>
      </c>
      <c r="P831" s="78" t="e">
        <f>IF(#REF!&gt;0,DQ$6,"")</f>
        <v>#REF!</v>
      </c>
      <c r="Q831" s="99"/>
      <c r="R831" s="411"/>
      <c r="S831" s="412" t="e">
        <f>IF(OR(#REF!="",F831=""),"",ROUND(#REF!/10^3*F831,3))</f>
        <v>#REF!</v>
      </c>
      <c r="T831" s="412" t="e">
        <f>IF(#REF!&gt;0,#REF!*#REF!/1000,"")</f>
        <v>#REF!</v>
      </c>
      <c r="U831" s="412" t="e">
        <f>IF(#REF!&gt;0,#REF!*#REF!/1000,"")</f>
        <v>#REF!</v>
      </c>
      <c r="V831" s="413" t="e">
        <f>IF(OR(#REF!="●",#REF!="●"),"",IF(#REF!="","",#REF!))</f>
        <v>#REF!</v>
      </c>
      <c r="W831" s="413" t="e">
        <f>IF(OR(#REF!="●",#REF!="●"),"",IF(#REF!="","",#REF!))</f>
        <v>#REF!</v>
      </c>
      <c r="X831" s="412" t="e">
        <f>IF(ISNA(L831),"",L831*#REF!)</f>
        <v>#REF!</v>
      </c>
      <c r="Y831" s="412" t="e">
        <f>IF(ISNA(M831),"",M831*#REF!)</f>
        <v>#REF!</v>
      </c>
      <c r="Z831" s="414" t="e">
        <f>IF(#REF!&gt;0,DQ$6,"")</f>
        <v>#REF!</v>
      </c>
      <c r="AA831" s="95" t="e">
        <f>IF(#REF!="","",VLOOKUP(#REF!,#REF!,7,0))</f>
        <v>#REF!</v>
      </c>
      <c r="AB831" s="201" t="e">
        <f>IF(OR(#REF!="",AA831=""),"",ROUND(#REF!/10^3*AA831,3))</f>
        <v>#REF!</v>
      </c>
      <c r="AC831" s="201" t="e">
        <f>IF(#REF!&gt;0,#REF!*#REF!/1000,"")</f>
        <v>#REF!</v>
      </c>
      <c r="AD831" s="201" t="e">
        <f>IF(#REF!&gt;0,#REF!*#REF!/1000,"")</f>
        <v>#REF!</v>
      </c>
      <c r="AE831" s="74" t="e">
        <f t="shared" si="145"/>
        <v>#REF!</v>
      </c>
      <c r="AF831" s="74" t="e">
        <f t="shared" si="146"/>
        <v>#REF!</v>
      </c>
      <c r="AG831" s="201" t="e">
        <f>IF(ISNA(AE831),"",AE831*#REF!)</f>
        <v>#REF!</v>
      </c>
      <c r="AH831" s="201" t="e">
        <f>IF(ISNA(AF831),"",AF831*#REF!)</f>
        <v>#REF!</v>
      </c>
      <c r="AI831" s="78" t="e">
        <f>IF(#REF!&gt;0,DQ$23,"")</f>
        <v>#REF!</v>
      </c>
      <c r="AJ831" s="99"/>
      <c r="AK831" s="411"/>
      <c r="AL831" s="412" t="e">
        <f>IF(OR(#REF!="",F831=""),"",ROUND(#REF!/10^3*F831,3))</f>
        <v>#REF!</v>
      </c>
      <c r="AM831" s="412" t="e">
        <f>IF(#REF!&gt;0,#REF!*#REF!/1000,"")</f>
        <v>#REF!</v>
      </c>
      <c r="AN831" s="412" t="e">
        <f>IF(#REF!&gt;0,#REF!*#REF!/1000,"")</f>
        <v>#REF!</v>
      </c>
      <c r="AO831" s="413" t="e">
        <f>IF(OR(#REF!="●",#REF!="●",#REF!="●"),"",IF(#REF!="","",#REF!))</f>
        <v>#REF!</v>
      </c>
      <c r="AP831" s="413" t="e">
        <f>IF(OR(#REF!="●",#REF!="●",#REF!="●"),"",IF(#REF!="","",#REF!))</f>
        <v>#REF!</v>
      </c>
      <c r="AQ831" s="412" t="e">
        <f>IF(ISNA(L831),"",L831*#REF!)</f>
        <v>#REF!</v>
      </c>
      <c r="AR831" s="412" t="e">
        <f>IF(ISNA(M831),"",M831*#REF!)</f>
        <v>#REF!</v>
      </c>
      <c r="AS831" s="414" t="e">
        <f>IF(#REF!&gt;0,DQ$6,"")</f>
        <v>#REF!</v>
      </c>
      <c r="AT831" s="95" t="e">
        <f>IF(#REF!="","",VLOOKUP(#REF!,#REF!,7,0))</f>
        <v>#REF!</v>
      </c>
      <c r="AU831" s="201" t="e">
        <f>IF(OR(#REF!="",AT831=""),"",ROUND(#REF!/10^3*AT831,3))</f>
        <v>#REF!</v>
      </c>
      <c r="AV831" s="201" t="e">
        <f>IF(#REF!&gt;0,#REF!*#REF!/1000,"")</f>
        <v>#REF!</v>
      </c>
      <c r="AW831" s="201" t="e">
        <f>IF(#REF!&gt;0,#REF!*#REF!/1000,"")</f>
        <v>#REF!</v>
      </c>
      <c r="AX831" s="74" t="e">
        <f t="shared" si="147"/>
        <v>#REF!</v>
      </c>
      <c r="AY831" s="74" t="e">
        <f t="shared" si="148"/>
        <v>#REF!</v>
      </c>
      <c r="AZ831" s="201" t="e">
        <f>IF(ISNA(AX831),"",AX831*#REF!)</f>
        <v>#REF!</v>
      </c>
      <c r="BA831" s="201" t="e">
        <f>IF(ISNA(AY831),"",AY831*#REF!)</f>
        <v>#REF!</v>
      </c>
      <c r="BB831" s="78" t="e">
        <f>IF(#REF!&gt;0,DQ$40,"")</f>
        <v>#REF!</v>
      </c>
      <c r="BC831" s="99"/>
      <c r="BD831" s="650"/>
      <c r="BE831" s="652" t="e">
        <f>IF(OR(#REF!="",F831=""),"",ROUND(#REF!/10^3*F831,3))</f>
        <v>#REF!</v>
      </c>
      <c r="BF831" s="412" t="e">
        <f>IF(#REF!&gt;0,#REF!*#REF!/1000,"")</f>
        <v>#REF!</v>
      </c>
      <c r="BG831" s="412" t="e">
        <f>IF(#REF!&gt;0,#REF!*#REF!/1000,"")</f>
        <v>#REF!</v>
      </c>
      <c r="BH831" s="413" t="e">
        <f>IF(OR(#REF!="●",#REF!="●",#REF!="●",#REF!="●"),"",IF(#REF!="","",#REF!))</f>
        <v>#REF!</v>
      </c>
      <c r="BI831" s="413" t="e">
        <f>IF(OR(#REF!="●",#REF!="●",#REF!="●",#REF!="●"),"",IF(#REF!="","",#REF!))</f>
        <v>#REF!</v>
      </c>
      <c r="BJ831" s="412" t="e">
        <f>IF(ISNA(L831),"",L831*#REF!)</f>
        <v>#REF!</v>
      </c>
      <c r="BK831" s="412" t="e">
        <f>IF(ISNA(M831),"",M831*#REF!)</f>
        <v>#REF!</v>
      </c>
      <c r="BL831" s="415" t="e">
        <f>IF(#REF!&gt;0,DQ$6,"")</f>
        <v>#REF!</v>
      </c>
      <c r="BM831" s="361" t="e">
        <f>IF(#REF!="","",VLOOKUP(#REF!,#REF!,7,0))</f>
        <v>#REF!</v>
      </c>
      <c r="BN831" s="201" t="e">
        <f>IF(OR(#REF!="",BM831=""),"",ROUND(#REF!/10^3*BM831,3))</f>
        <v>#REF!</v>
      </c>
      <c r="BO831" s="201" t="e">
        <f>IF(#REF!&gt;0,#REF!*#REF!/1000,"")</f>
        <v>#REF!</v>
      </c>
      <c r="BP831" s="201" t="e">
        <f>IF(#REF!&gt;0,#REF!*#REF!/1000,"")</f>
        <v>#REF!</v>
      </c>
      <c r="BQ831" s="74" t="e">
        <f t="shared" si="149"/>
        <v>#REF!</v>
      </c>
      <c r="BR831" s="74" t="e">
        <f t="shared" si="150"/>
        <v>#REF!</v>
      </c>
      <c r="BS831" s="201" t="e">
        <f>IF(ISNA(BQ831),"",BQ831*#REF!)</f>
        <v>#REF!</v>
      </c>
      <c r="BT831" s="201" t="e">
        <f>IF(ISNA(BR831),"",BR831*#REF!)</f>
        <v>#REF!</v>
      </c>
      <c r="BU831" s="78" t="e">
        <f>IF(#REF!&gt;0,DQ$57,"")</f>
        <v>#REF!</v>
      </c>
      <c r="BV831" s="99"/>
      <c r="BW831" s="411"/>
      <c r="BX831" s="412" t="e">
        <f>IF(OR(#REF!="",F831=""),"",ROUND(#REF!/10^3*F831,3))</f>
        <v>#REF!</v>
      </c>
      <c r="BY831" s="412" t="e">
        <f>IF(#REF!&gt;0,#REF!*#REF!/1000,"")</f>
        <v>#REF!</v>
      </c>
      <c r="BZ831" s="412" t="e">
        <f>IF(#REF!&gt;0,#REF!*#REF!/1000,"")</f>
        <v>#REF!</v>
      </c>
      <c r="CA831" s="413" t="e">
        <f>IF(OR(#REF!="●",#REF!="●",#REF!="●",#REF!="●",#REF!="●"),"",IF(#REF!="","",#REF!))</f>
        <v>#REF!</v>
      </c>
      <c r="CB831" s="413" t="e">
        <f>IF(OR(#REF!="●",#REF!="●",#REF!="●",#REF!="●",#REF!="●"),"",IF(#REF!="","",#REF!))</f>
        <v>#REF!</v>
      </c>
      <c r="CC831" s="412" t="e">
        <f>IF(ISNA(L831),"",L831*#REF!)</f>
        <v>#REF!</v>
      </c>
      <c r="CD831" s="412" t="e">
        <f>IF(ISNA(M831),"",M831*#REF!)</f>
        <v>#REF!</v>
      </c>
      <c r="CE831" s="415" t="e">
        <f>IF(#REF!&gt;0,DQ$6,"")</f>
        <v>#REF!</v>
      </c>
      <c r="CF831" s="361" t="e">
        <f>IF(#REF!="","",VLOOKUP(#REF!,#REF!,7,0))</f>
        <v>#REF!</v>
      </c>
      <c r="CG831" s="201" t="e">
        <f>IF(OR(#REF!="",CF831=""),"",ROUND(#REF!/10^3*CF831,3))</f>
        <v>#REF!</v>
      </c>
      <c r="CH831" s="201" t="e">
        <f>IF(#REF!&gt;0,#REF!*#REF!/1000,"")</f>
        <v>#REF!</v>
      </c>
      <c r="CI831" s="201" t="e">
        <f>IF(#REF!&gt;0,#REF!*#REF!/1000,"")</f>
        <v>#REF!</v>
      </c>
      <c r="CJ831" s="74" t="e">
        <f t="shared" si="151"/>
        <v>#REF!</v>
      </c>
      <c r="CK831" s="74" t="e">
        <f t="shared" si="152"/>
        <v>#REF!</v>
      </c>
      <c r="CL831" s="201" t="e">
        <f>IF(ISNA(CJ831),"",CJ831*#REF!)</f>
        <v>#REF!</v>
      </c>
      <c r="CM831" s="201" t="e">
        <f>IF(ISNA(CK831),"",CK831*#REF!)</f>
        <v>#REF!</v>
      </c>
      <c r="CN831" s="101" t="e">
        <f>IF(#REF!&gt;0,DQ$57,"")</f>
        <v>#REF!</v>
      </c>
      <c r="CO831" s="84"/>
      <c r="CR831" s="2"/>
      <c r="CS831" s="2"/>
      <c r="CT831" s="2"/>
      <c r="CU831" s="2"/>
      <c r="CV831" s="2"/>
      <c r="CX831" s="2"/>
      <c r="CY831" s="2"/>
      <c r="CZ831" s="2"/>
      <c r="DA831" s="2"/>
      <c r="DB831" s="2"/>
      <c r="DC831" s="2"/>
      <c r="DD831" s="2"/>
      <c r="DE831" s="2"/>
      <c r="DF831" s="2"/>
    </row>
    <row r="832" spans="2:110" ht="18" customHeight="1">
      <c r="B832" s="151" t="e">
        <f>IF(#REF!="","",VLOOKUP(#REF!,$CX$11:$DG$26,9,0))</f>
        <v>#REF!</v>
      </c>
      <c r="C832" s="64" t="e">
        <f>IF(#REF!="",0,VLOOKUP(#REF!,$CP$11:$CQ$16,2,0))</f>
        <v>#REF!</v>
      </c>
      <c r="D832" s="65" t="e">
        <f>IF(#REF!="",0,VLOOKUP(#REF!,$CX$11:$CY$26,2,0))</f>
        <v>#REF!</v>
      </c>
      <c r="E832" s="152" t="e">
        <f t="shared" si="142"/>
        <v>#REF!</v>
      </c>
      <c r="F832" s="155" t="e">
        <f>IF(#REF!="","",VLOOKUP(#REF!,#REF!,7,0))</f>
        <v>#REF!</v>
      </c>
      <c r="G832" s="201" t="e">
        <f>IF(OR(#REF!="",F832=""),"",ROUND(#REF!/10^3*F832,3))</f>
        <v>#REF!</v>
      </c>
      <c r="H832" s="201" t="e">
        <f>IF(#REF!&gt;0,#REF!*#REF!/1000,"")</f>
        <v>#REF!</v>
      </c>
      <c r="I832" s="201" t="e">
        <f>IF(#REF!&gt;0,#REF!*#REF!/1000,"")</f>
        <v>#REF!</v>
      </c>
      <c r="J832" s="51" t="e">
        <f>IF(#REF!="●","",IF(#REF!="","",#REF!))</f>
        <v>#REF!</v>
      </c>
      <c r="K832" s="51" t="e">
        <f>IF(#REF!="●","",IF(#REF!="","",#REF!))</f>
        <v>#REF!</v>
      </c>
      <c r="L832" s="74" t="e">
        <f t="shared" si="143"/>
        <v>#REF!</v>
      </c>
      <c r="M832" s="74" t="e">
        <f t="shared" si="144"/>
        <v>#REF!</v>
      </c>
      <c r="N832" s="201" t="e">
        <f>IF(ISNA(L832),"",L832*#REF!)</f>
        <v>#REF!</v>
      </c>
      <c r="O832" s="201" t="e">
        <f>IF(ISNA(M832),"",M832*#REF!)</f>
        <v>#REF!</v>
      </c>
      <c r="P832" s="78" t="e">
        <f>IF(#REF!&gt;0,DQ$6,"")</f>
        <v>#REF!</v>
      </c>
      <c r="Q832" s="99"/>
      <c r="R832" s="411"/>
      <c r="S832" s="412" t="e">
        <f>IF(OR(#REF!="",F832=""),"",ROUND(#REF!/10^3*F832,3))</f>
        <v>#REF!</v>
      </c>
      <c r="T832" s="412" t="e">
        <f>IF(#REF!&gt;0,#REF!*#REF!/1000,"")</f>
        <v>#REF!</v>
      </c>
      <c r="U832" s="412" t="e">
        <f>IF(#REF!&gt;0,#REF!*#REF!/1000,"")</f>
        <v>#REF!</v>
      </c>
      <c r="V832" s="413" t="e">
        <f>IF(OR(#REF!="●",#REF!="●"),"",IF(#REF!="","",#REF!))</f>
        <v>#REF!</v>
      </c>
      <c r="W832" s="413" t="e">
        <f>IF(OR(#REF!="●",#REF!="●"),"",IF(#REF!="","",#REF!))</f>
        <v>#REF!</v>
      </c>
      <c r="X832" s="412" t="e">
        <f>IF(ISNA(L832),"",L832*#REF!)</f>
        <v>#REF!</v>
      </c>
      <c r="Y832" s="412" t="e">
        <f>IF(ISNA(M832),"",M832*#REF!)</f>
        <v>#REF!</v>
      </c>
      <c r="Z832" s="414" t="e">
        <f>IF(#REF!&gt;0,DQ$6,"")</f>
        <v>#REF!</v>
      </c>
      <c r="AA832" s="95" t="e">
        <f>IF(#REF!="","",VLOOKUP(#REF!,#REF!,7,0))</f>
        <v>#REF!</v>
      </c>
      <c r="AB832" s="201" t="e">
        <f>IF(OR(#REF!="",AA832=""),"",ROUND(#REF!/10^3*AA832,3))</f>
        <v>#REF!</v>
      </c>
      <c r="AC832" s="201" t="e">
        <f>IF(#REF!&gt;0,#REF!*#REF!/1000,"")</f>
        <v>#REF!</v>
      </c>
      <c r="AD832" s="201" t="e">
        <f>IF(#REF!&gt;0,#REF!*#REF!/1000,"")</f>
        <v>#REF!</v>
      </c>
      <c r="AE832" s="74" t="e">
        <f t="shared" si="145"/>
        <v>#REF!</v>
      </c>
      <c r="AF832" s="74" t="e">
        <f t="shared" si="146"/>
        <v>#REF!</v>
      </c>
      <c r="AG832" s="201" t="e">
        <f>IF(ISNA(AE832),"",AE832*#REF!)</f>
        <v>#REF!</v>
      </c>
      <c r="AH832" s="201" t="e">
        <f>IF(ISNA(AF832),"",AF832*#REF!)</f>
        <v>#REF!</v>
      </c>
      <c r="AI832" s="78" t="e">
        <f>IF(#REF!&gt;0,DQ$23,"")</f>
        <v>#REF!</v>
      </c>
      <c r="AJ832" s="99"/>
      <c r="AK832" s="411"/>
      <c r="AL832" s="412" t="e">
        <f>IF(OR(#REF!="",F832=""),"",ROUND(#REF!/10^3*F832,3))</f>
        <v>#REF!</v>
      </c>
      <c r="AM832" s="412" t="e">
        <f>IF(#REF!&gt;0,#REF!*#REF!/1000,"")</f>
        <v>#REF!</v>
      </c>
      <c r="AN832" s="412" t="e">
        <f>IF(#REF!&gt;0,#REF!*#REF!/1000,"")</f>
        <v>#REF!</v>
      </c>
      <c r="AO832" s="413" t="e">
        <f>IF(OR(#REF!="●",#REF!="●",#REF!="●"),"",IF(#REF!="","",#REF!))</f>
        <v>#REF!</v>
      </c>
      <c r="AP832" s="413" t="e">
        <f>IF(OR(#REF!="●",#REF!="●",#REF!="●"),"",IF(#REF!="","",#REF!))</f>
        <v>#REF!</v>
      </c>
      <c r="AQ832" s="412" t="e">
        <f>IF(ISNA(L832),"",L832*#REF!)</f>
        <v>#REF!</v>
      </c>
      <c r="AR832" s="412" t="e">
        <f>IF(ISNA(M832),"",M832*#REF!)</f>
        <v>#REF!</v>
      </c>
      <c r="AS832" s="414" t="e">
        <f>IF(#REF!&gt;0,DQ$6,"")</f>
        <v>#REF!</v>
      </c>
      <c r="AT832" s="95" t="e">
        <f>IF(#REF!="","",VLOOKUP(#REF!,#REF!,7,0))</f>
        <v>#REF!</v>
      </c>
      <c r="AU832" s="201" t="e">
        <f>IF(OR(#REF!="",AT832=""),"",ROUND(#REF!/10^3*AT832,3))</f>
        <v>#REF!</v>
      </c>
      <c r="AV832" s="201" t="e">
        <f>IF(#REF!&gt;0,#REF!*#REF!/1000,"")</f>
        <v>#REF!</v>
      </c>
      <c r="AW832" s="201" t="e">
        <f>IF(#REF!&gt;0,#REF!*#REF!/1000,"")</f>
        <v>#REF!</v>
      </c>
      <c r="AX832" s="74" t="e">
        <f t="shared" si="147"/>
        <v>#REF!</v>
      </c>
      <c r="AY832" s="74" t="e">
        <f t="shared" si="148"/>
        <v>#REF!</v>
      </c>
      <c r="AZ832" s="201" t="e">
        <f>IF(ISNA(AX832),"",AX832*#REF!)</f>
        <v>#REF!</v>
      </c>
      <c r="BA832" s="201" t="e">
        <f>IF(ISNA(AY832),"",AY832*#REF!)</f>
        <v>#REF!</v>
      </c>
      <c r="BB832" s="78" t="e">
        <f>IF(#REF!&gt;0,DQ$40,"")</f>
        <v>#REF!</v>
      </c>
      <c r="BC832" s="99"/>
      <c r="BD832" s="650"/>
      <c r="BE832" s="652" t="e">
        <f>IF(OR(#REF!="",F832=""),"",ROUND(#REF!/10^3*F832,3))</f>
        <v>#REF!</v>
      </c>
      <c r="BF832" s="412" t="e">
        <f>IF(#REF!&gt;0,#REF!*#REF!/1000,"")</f>
        <v>#REF!</v>
      </c>
      <c r="BG832" s="412" t="e">
        <f>IF(#REF!&gt;0,#REF!*#REF!/1000,"")</f>
        <v>#REF!</v>
      </c>
      <c r="BH832" s="413" t="e">
        <f>IF(OR(#REF!="●",#REF!="●",#REF!="●",#REF!="●"),"",IF(#REF!="","",#REF!))</f>
        <v>#REF!</v>
      </c>
      <c r="BI832" s="413" t="e">
        <f>IF(OR(#REF!="●",#REF!="●",#REF!="●",#REF!="●"),"",IF(#REF!="","",#REF!))</f>
        <v>#REF!</v>
      </c>
      <c r="BJ832" s="412" t="e">
        <f>IF(ISNA(L832),"",L832*#REF!)</f>
        <v>#REF!</v>
      </c>
      <c r="BK832" s="412" t="e">
        <f>IF(ISNA(M832),"",M832*#REF!)</f>
        <v>#REF!</v>
      </c>
      <c r="BL832" s="415" t="e">
        <f>IF(#REF!&gt;0,DQ$6,"")</f>
        <v>#REF!</v>
      </c>
      <c r="BM832" s="361" t="e">
        <f>IF(#REF!="","",VLOOKUP(#REF!,#REF!,7,0))</f>
        <v>#REF!</v>
      </c>
      <c r="BN832" s="201" t="e">
        <f>IF(OR(#REF!="",BM832=""),"",ROUND(#REF!/10^3*BM832,3))</f>
        <v>#REF!</v>
      </c>
      <c r="BO832" s="201" t="e">
        <f>IF(#REF!&gt;0,#REF!*#REF!/1000,"")</f>
        <v>#REF!</v>
      </c>
      <c r="BP832" s="201" t="e">
        <f>IF(#REF!&gt;0,#REF!*#REF!/1000,"")</f>
        <v>#REF!</v>
      </c>
      <c r="BQ832" s="74" t="e">
        <f t="shared" si="149"/>
        <v>#REF!</v>
      </c>
      <c r="BR832" s="74" t="e">
        <f t="shared" si="150"/>
        <v>#REF!</v>
      </c>
      <c r="BS832" s="201" t="e">
        <f>IF(ISNA(BQ832),"",BQ832*#REF!)</f>
        <v>#REF!</v>
      </c>
      <c r="BT832" s="201" t="e">
        <f>IF(ISNA(BR832),"",BR832*#REF!)</f>
        <v>#REF!</v>
      </c>
      <c r="BU832" s="78" t="e">
        <f>IF(#REF!&gt;0,DQ$57,"")</f>
        <v>#REF!</v>
      </c>
      <c r="BV832" s="99"/>
      <c r="BW832" s="411"/>
      <c r="BX832" s="412" t="e">
        <f>IF(OR(#REF!="",F832=""),"",ROUND(#REF!/10^3*F832,3))</f>
        <v>#REF!</v>
      </c>
      <c r="BY832" s="412" t="e">
        <f>IF(#REF!&gt;0,#REF!*#REF!/1000,"")</f>
        <v>#REF!</v>
      </c>
      <c r="BZ832" s="412" t="e">
        <f>IF(#REF!&gt;0,#REF!*#REF!/1000,"")</f>
        <v>#REF!</v>
      </c>
      <c r="CA832" s="413" t="e">
        <f>IF(OR(#REF!="●",#REF!="●",#REF!="●",#REF!="●",#REF!="●"),"",IF(#REF!="","",#REF!))</f>
        <v>#REF!</v>
      </c>
      <c r="CB832" s="413" t="e">
        <f>IF(OR(#REF!="●",#REF!="●",#REF!="●",#REF!="●",#REF!="●"),"",IF(#REF!="","",#REF!))</f>
        <v>#REF!</v>
      </c>
      <c r="CC832" s="412" t="e">
        <f>IF(ISNA(L832),"",L832*#REF!)</f>
        <v>#REF!</v>
      </c>
      <c r="CD832" s="412" t="e">
        <f>IF(ISNA(M832),"",M832*#REF!)</f>
        <v>#REF!</v>
      </c>
      <c r="CE832" s="415" t="e">
        <f>IF(#REF!&gt;0,DQ$6,"")</f>
        <v>#REF!</v>
      </c>
      <c r="CF832" s="361" t="e">
        <f>IF(#REF!="","",VLOOKUP(#REF!,#REF!,7,0))</f>
        <v>#REF!</v>
      </c>
      <c r="CG832" s="201" t="e">
        <f>IF(OR(#REF!="",CF832=""),"",ROUND(#REF!/10^3*CF832,3))</f>
        <v>#REF!</v>
      </c>
      <c r="CH832" s="201" t="e">
        <f>IF(#REF!&gt;0,#REF!*#REF!/1000,"")</f>
        <v>#REF!</v>
      </c>
      <c r="CI832" s="201" t="e">
        <f>IF(#REF!&gt;0,#REF!*#REF!/1000,"")</f>
        <v>#REF!</v>
      </c>
      <c r="CJ832" s="74" t="e">
        <f t="shared" si="151"/>
        <v>#REF!</v>
      </c>
      <c r="CK832" s="74" t="e">
        <f t="shared" si="152"/>
        <v>#REF!</v>
      </c>
      <c r="CL832" s="201" t="e">
        <f>IF(ISNA(CJ832),"",CJ832*#REF!)</f>
        <v>#REF!</v>
      </c>
      <c r="CM832" s="201" t="e">
        <f>IF(ISNA(CK832),"",CK832*#REF!)</f>
        <v>#REF!</v>
      </c>
      <c r="CN832" s="101" t="e">
        <f>IF(#REF!&gt;0,DQ$57,"")</f>
        <v>#REF!</v>
      </c>
      <c r="CO832" s="84"/>
      <c r="CR832" s="2"/>
      <c r="CS832" s="2"/>
      <c r="CT832" s="2"/>
      <c r="CU832" s="2"/>
      <c r="CV832" s="2"/>
      <c r="CX832" s="2"/>
      <c r="CY832" s="2"/>
      <c r="CZ832" s="2"/>
      <c r="DA832" s="2"/>
      <c r="DB832" s="2"/>
      <c r="DC832" s="2"/>
      <c r="DD832" s="2"/>
      <c r="DE832" s="2"/>
      <c r="DF832" s="2"/>
    </row>
    <row r="833" spans="2:110" ht="18" customHeight="1">
      <c r="B833" s="151" t="e">
        <f>IF(#REF!="","",VLOOKUP(#REF!,$CX$11:$DG$26,9,0))</f>
        <v>#REF!</v>
      </c>
      <c r="C833" s="64" t="e">
        <f>IF(#REF!="",0,VLOOKUP(#REF!,$CP$11:$CQ$16,2,0))</f>
        <v>#REF!</v>
      </c>
      <c r="D833" s="65" t="e">
        <f>IF(#REF!="",0,VLOOKUP(#REF!,$CX$11:$CY$26,2,0))</f>
        <v>#REF!</v>
      </c>
      <c r="E833" s="152" t="e">
        <f t="shared" si="142"/>
        <v>#REF!</v>
      </c>
      <c r="F833" s="155" t="e">
        <f>IF(#REF!="","",VLOOKUP(#REF!,#REF!,7,0))</f>
        <v>#REF!</v>
      </c>
      <c r="G833" s="201" t="e">
        <f>IF(OR(#REF!="",F833=""),"",ROUND(#REF!/10^3*F833,3))</f>
        <v>#REF!</v>
      </c>
      <c r="H833" s="201" t="e">
        <f>IF(#REF!&gt;0,#REF!*#REF!/1000,"")</f>
        <v>#REF!</v>
      </c>
      <c r="I833" s="201" t="e">
        <f>IF(#REF!&gt;0,#REF!*#REF!/1000,"")</f>
        <v>#REF!</v>
      </c>
      <c r="J833" s="51" t="e">
        <f>IF(#REF!="●","",IF(#REF!="","",#REF!))</f>
        <v>#REF!</v>
      </c>
      <c r="K833" s="51" t="e">
        <f>IF(#REF!="●","",IF(#REF!="","",#REF!))</f>
        <v>#REF!</v>
      </c>
      <c r="L833" s="74" t="e">
        <f t="shared" si="143"/>
        <v>#REF!</v>
      </c>
      <c r="M833" s="74" t="e">
        <f t="shared" si="144"/>
        <v>#REF!</v>
      </c>
      <c r="N833" s="201" t="e">
        <f>IF(ISNA(L833),"",L833*#REF!)</f>
        <v>#REF!</v>
      </c>
      <c r="O833" s="201" t="e">
        <f>IF(ISNA(M833),"",M833*#REF!)</f>
        <v>#REF!</v>
      </c>
      <c r="P833" s="78" t="e">
        <f>IF(#REF!&gt;0,DQ$6,"")</f>
        <v>#REF!</v>
      </c>
      <c r="Q833" s="99"/>
      <c r="R833" s="411"/>
      <c r="S833" s="412" t="e">
        <f>IF(OR(#REF!="",F833=""),"",ROUND(#REF!/10^3*F833,3))</f>
        <v>#REF!</v>
      </c>
      <c r="T833" s="412" t="e">
        <f>IF(#REF!&gt;0,#REF!*#REF!/1000,"")</f>
        <v>#REF!</v>
      </c>
      <c r="U833" s="412" t="e">
        <f>IF(#REF!&gt;0,#REF!*#REF!/1000,"")</f>
        <v>#REF!</v>
      </c>
      <c r="V833" s="413" t="e">
        <f>IF(OR(#REF!="●",#REF!="●"),"",IF(#REF!="","",#REF!))</f>
        <v>#REF!</v>
      </c>
      <c r="W833" s="413" t="e">
        <f>IF(OR(#REF!="●",#REF!="●"),"",IF(#REF!="","",#REF!))</f>
        <v>#REF!</v>
      </c>
      <c r="X833" s="412" t="e">
        <f>IF(ISNA(L833),"",L833*#REF!)</f>
        <v>#REF!</v>
      </c>
      <c r="Y833" s="412" t="e">
        <f>IF(ISNA(M833),"",M833*#REF!)</f>
        <v>#REF!</v>
      </c>
      <c r="Z833" s="414" t="e">
        <f>IF(#REF!&gt;0,DQ$6,"")</f>
        <v>#REF!</v>
      </c>
      <c r="AA833" s="95" t="e">
        <f>IF(#REF!="","",VLOOKUP(#REF!,#REF!,7,0))</f>
        <v>#REF!</v>
      </c>
      <c r="AB833" s="201" t="e">
        <f>IF(OR(#REF!="",AA833=""),"",ROUND(#REF!/10^3*AA833,3))</f>
        <v>#REF!</v>
      </c>
      <c r="AC833" s="201" t="e">
        <f>IF(#REF!&gt;0,#REF!*#REF!/1000,"")</f>
        <v>#REF!</v>
      </c>
      <c r="AD833" s="201" t="e">
        <f>IF(#REF!&gt;0,#REF!*#REF!/1000,"")</f>
        <v>#REF!</v>
      </c>
      <c r="AE833" s="74" t="e">
        <f t="shared" si="145"/>
        <v>#REF!</v>
      </c>
      <c r="AF833" s="74" t="e">
        <f t="shared" si="146"/>
        <v>#REF!</v>
      </c>
      <c r="AG833" s="201" t="e">
        <f>IF(ISNA(AE833),"",AE833*#REF!)</f>
        <v>#REF!</v>
      </c>
      <c r="AH833" s="201" t="e">
        <f>IF(ISNA(AF833),"",AF833*#REF!)</f>
        <v>#REF!</v>
      </c>
      <c r="AI833" s="78" t="e">
        <f>IF(#REF!&gt;0,DQ$23,"")</f>
        <v>#REF!</v>
      </c>
      <c r="AJ833" s="99"/>
      <c r="AK833" s="411"/>
      <c r="AL833" s="412" t="e">
        <f>IF(OR(#REF!="",F833=""),"",ROUND(#REF!/10^3*F833,3))</f>
        <v>#REF!</v>
      </c>
      <c r="AM833" s="412" t="e">
        <f>IF(#REF!&gt;0,#REF!*#REF!/1000,"")</f>
        <v>#REF!</v>
      </c>
      <c r="AN833" s="412" t="e">
        <f>IF(#REF!&gt;0,#REF!*#REF!/1000,"")</f>
        <v>#REF!</v>
      </c>
      <c r="AO833" s="413" t="e">
        <f>IF(OR(#REF!="●",#REF!="●",#REF!="●"),"",IF(#REF!="","",#REF!))</f>
        <v>#REF!</v>
      </c>
      <c r="AP833" s="413" t="e">
        <f>IF(OR(#REF!="●",#REF!="●",#REF!="●"),"",IF(#REF!="","",#REF!))</f>
        <v>#REF!</v>
      </c>
      <c r="AQ833" s="412" t="e">
        <f>IF(ISNA(L833),"",L833*#REF!)</f>
        <v>#REF!</v>
      </c>
      <c r="AR833" s="412" t="e">
        <f>IF(ISNA(M833),"",M833*#REF!)</f>
        <v>#REF!</v>
      </c>
      <c r="AS833" s="414" t="e">
        <f>IF(#REF!&gt;0,DQ$6,"")</f>
        <v>#REF!</v>
      </c>
      <c r="AT833" s="95" t="e">
        <f>IF(#REF!="","",VLOOKUP(#REF!,#REF!,7,0))</f>
        <v>#REF!</v>
      </c>
      <c r="AU833" s="201" t="e">
        <f>IF(OR(#REF!="",AT833=""),"",ROUND(#REF!/10^3*AT833,3))</f>
        <v>#REF!</v>
      </c>
      <c r="AV833" s="201" t="e">
        <f>IF(#REF!&gt;0,#REF!*#REF!/1000,"")</f>
        <v>#REF!</v>
      </c>
      <c r="AW833" s="201" t="e">
        <f>IF(#REF!&gt;0,#REF!*#REF!/1000,"")</f>
        <v>#REF!</v>
      </c>
      <c r="AX833" s="74" t="e">
        <f t="shared" si="147"/>
        <v>#REF!</v>
      </c>
      <c r="AY833" s="74" t="e">
        <f t="shared" si="148"/>
        <v>#REF!</v>
      </c>
      <c r="AZ833" s="201" t="e">
        <f>IF(ISNA(AX833),"",AX833*#REF!)</f>
        <v>#REF!</v>
      </c>
      <c r="BA833" s="201" t="e">
        <f>IF(ISNA(AY833),"",AY833*#REF!)</f>
        <v>#REF!</v>
      </c>
      <c r="BB833" s="78" t="e">
        <f>IF(#REF!&gt;0,DQ$40,"")</f>
        <v>#REF!</v>
      </c>
      <c r="BC833" s="99"/>
      <c r="BD833" s="650"/>
      <c r="BE833" s="652" t="e">
        <f>IF(OR(#REF!="",F833=""),"",ROUND(#REF!/10^3*F833,3))</f>
        <v>#REF!</v>
      </c>
      <c r="BF833" s="412" t="e">
        <f>IF(#REF!&gt;0,#REF!*#REF!/1000,"")</f>
        <v>#REF!</v>
      </c>
      <c r="BG833" s="412" t="e">
        <f>IF(#REF!&gt;0,#REF!*#REF!/1000,"")</f>
        <v>#REF!</v>
      </c>
      <c r="BH833" s="413" t="e">
        <f>IF(OR(#REF!="●",#REF!="●",#REF!="●",#REF!="●"),"",IF(#REF!="","",#REF!))</f>
        <v>#REF!</v>
      </c>
      <c r="BI833" s="413" t="e">
        <f>IF(OR(#REF!="●",#REF!="●",#REF!="●",#REF!="●"),"",IF(#REF!="","",#REF!))</f>
        <v>#REF!</v>
      </c>
      <c r="BJ833" s="412" t="e">
        <f>IF(ISNA(L833),"",L833*#REF!)</f>
        <v>#REF!</v>
      </c>
      <c r="BK833" s="412" t="e">
        <f>IF(ISNA(M833),"",M833*#REF!)</f>
        <v>#REF!</v>
      </c>
      <c r="BL833" s="415" t="e">
        <f>IF(#REF!&gt;0,DQ$6,"")</f>
        <v>#REF!</v>
      </c>
      <c r="BM833" s="361" t="e">
        <f>IF(#REF!="","",VLOOKUP(#REF!,#REF!,7,0))</f>
        <v>#REF!</v>
      </c>
      <c r="BN833" s="201" t="e">
        <f>IF(OR(#REF!="",BM833=""),"",ROUND(#REF!/10^3*BM833,3))</f>
        <v>#REF!</v>
      </c>
      <c r="BO833" s="201" t="e">
        <f>IF(#REF!&gt;0,#REF!*#REF!/1000,"")</f>
        <v>#REF!</v>
      </c>
      <c r="BP833" s="201" t="e">
        <f>IF(#REF!&gt;0,#REF!*#REF!/1000,"")</f>
        <v>#REF!</v>
      </c>
      <c r="BQ833" s="74" t="e">
        <f t="shared" si="149"/>
        <v>#REF!</v>
      </c>
      <c r="BR833" s="74" t="e">
        <f t="shared" si="150"/>
        <v>#REF!</v>
      </c>
      <c r="BS833" s="201" t="e">
        <f>IF(ISNA(BQ833),"",BQ833*#REF!)</f>
        <v>#REF!</v>
      </c>
      <c r="BT833" s="201" t="e">
        <f>IF(ISNA(BR833),"",BR833*#REF!)</f>
        <v>#REF!</v>
      </c>
      <c r="BU833" s="78" t="e">
        <f>IF(#REF!&gt;0,DQ$57,"")</f>
        <v>#REF!</v>
      </c>
      <c r="BV833" s="99"/>
      <c r="BW833" s="411"/>
      <c r="BX833" s="412" t="e">
        <f>IF(OR(#REF!="",F833=""),"",ROUND(#REF!/10^3*F833,3))</f>
        <v>#REF!</v>
      </c>
      <c r="BY833" s="412" t="e">
        <f>IF(#REF!&gt;0,#REF!*#REF!/1000,"")</f>
        <v>#REF!</v>
      </c>
      <c r="BZ833" s="412" t="e">
        <f>IF(#REF!&gt;0,#REF!*#REF!/1000,"")</f>
        <v>#REF!</v>
      </c>
      <c r="CA833" s="413" t="e">
        <f>IF(OR(#REF!="●",#REF!="●",#REF!="●",#REF!="●",#REF!="●"),"",IF(#REF!="","",#REF!))</f>
        <v>#REF!</v>
      </c>
      <c r="CB833" s="413" t="e">
        <f>IF(OR(#REF!="●",#REF!="●",#REF!="●",#REF!="●",#REF!="●"),"",IF(#REF!="","",#REF!))</f>
        <v>#REF!</v>
      </c>
      <c r="CC833" s="412" t="e">
        <f>IF(ISNA(L833),"",L833*#REF!)</f>
        <v>#REF!</v>
      </c>
      <c r="CD833" s="412" t="e">
        <f>IF(ISNA(M833),"",M833*#REF!)</f>
        <v>#REF!</v>
      </c>
      <c r="CE833" s="415" t="e">
        <f>IF(#REF!&gt;0,DQ$6,"")</f>
        <v>#REF!</v>
      </c>
      <c r="CF833" s="361" t="e">
        <f>IF(#REF!="","",VLOOKUP(#REF!,#REF!,7,0))</f>
        <v>#REF!</v>
      </c>
      <c r="CG833" s="201" t="e">
        <f>IF(OR(#REF!="",CF833=""),"",ROUND(#REF!/10^3*CF833,3))</f>
        <v>#REF!</v>
      </c>
      <c r="CH833" s="201" t="e">
        <f>IF(#REF!&gt;0,#REF!*#REF!/1000,"")</f>
        <v>#REF!</v>
      </c>
      <c r="CI833" s="201" t="e">
        <f>IF(#REF!&gt;0,#REF!*#REF!/1000,"")</f>
        <v>#REF!</v>
      </c>
      <c r="CJ833" s="74" t="e">
        <f t="shared" si="151"/>
        <v>#REF!</v>
      </c>
      <c r="CK833" s="74" t="e">
        <f t="shared" si="152"/>
        <v>#REF!</v>
      </c>
      <c r="CL833" s="201" t="e">
        <f>IF(ISNA(CJ833),"",CJ833*#REF!)</f>
        <v>#REF!</v>
      </c>
      <c r="CM833" s="201" t="e">
        <f>IF(ISNA(CK833),"",CK833*#REF!)</f>
        <v>#REF!</v>
      </c>
      <c r="CN833" s="101" t="e">
        <f>IF(#REF!&gt;0,DQ$57,"")</f>
        <v>#REF!</v>
      </c>
      <c r="CO833" s="84"/>
      <c r="CR833" s="2"/>
      <c r="CS833" s="2"/>
      <c r="CT833" s="2"/>
      <c r="CU833" s="2"/>
      <c r="CV833" s="2"/>
      <c r="CX833" s="2"/>
      <c r="CY833" s="2"/>
      <c r="CZ833" s="2"/>
      <c r="DA833" s="2"/>
      <c r="DB833" s="2"/>
      <c r="DC833" s="2"/>
      <c r="DD833" s="2"/>
      <c r="DE833" s="2"/>
      <c r="DF833" s="2"/>
    </row>
    <row r="834" spans="2:110" ht="18" customHeight="1">
      <c r="B834" s="151" t="e">
        <f>IF(#REF!="","",VLOOKUP(#REF!,$CX$11:$DG$26,9,0))</f>
        <v>#REF!</v>
      </c>
      <c r="C834" s="64" t="e">
        <f>IF(#REF!="",0,VLOOKUP(#REF!,$CP$11:$CQ$16,2,0))</f>
        <v>#REF!</v>
      </c>
      <c r="D834" s="65" t="e">
        <f>IF(#REF!="",0,VLOOKUP(#REF!,$CX$11:$CY$26,2,0))</f>
        <v>#REF!</v>
      </c>
      <c r="E834" s="152" t="e">
        <f t="shared" si="142"/>
        <v>#REF!</v>
      </c>
      <c r="F834" s="155" t="e">
        <f>IF(#REF!="","",VLOOKUP(#REF!,#REF!,7,0))</f>
        <v>#REF!</v>
      </c>
      <c r="G834" s="201" t="e">
        <f>IF(OR(#REF!="",F834=""),"",ROUND(#REF!/10^3*F834,3))</f>
        <v>#REF!</v>
      </c>
      <c r="H834" s="201" t="e">
        <f>IF(#REF!&gt;0,#REF!*#REF!/1000,"")</f>
        <v>#REF!</v>
      </c>
      <c r="I834" s="201" t="e">
        <f>IF(#REF!&gt;0,#REF!*#REF!/1000,"")</f>
        <v>#REF!</v>
      </c>
      <c r="J834" s="51" t="e">
        <f>IF(#REF!="●","",IF(#REF!="","",#REF!))</f>
        <v>#REF!</v>
      </c>
      <c r="K834" s="51" t="e">
        <f>IF(#REF!="●","",IF(#REF!="","",#REF!))</f>
        <v>#REF!</v>
      </c>
      <c r="L834" s="74" t="e">
        <f t="shared" si="143"/>
        <v>#REF!</v>
      </c>
      <c r="M834" s="74" t="e">
        <f t="shared" si="144"/>
        <v>#REF!</v>
      </c>
      <c r="N834" s="201" t="e">
        <f>IF(ISNA(L834),"",L834*#REF!)</f>
        <v>#REF!</v>
      </c>
      <c r="O834" s="201" t="e">
        <f>IF(ISNA(M834),"",M834*#REF!)</f>
        <v>#REF!</v>
      </c>
      <c r="P834" s="78" t="e">
        <f>IF(#REF!&gt;0,DQ$6,"")</f>
        <v>#REF!</v>
      </c>
      <c r="Q834" s="99"/>
      <c r="R834" s="411"/>
      <c r="S834" s="412" t="e">
        <f>IF(OR(#REF!="",F834=""),"",ROUND(#REF!/10^3*F834,3))</f>
        <v>#REF!</v>
      </c>
      <c r="T834" s="412" t="e">
        <f>IF(#REF!&gt;0,#REF!*#REF!/1000,"")</f>
        <v>#REF!</v>
      </c>
      <c r="U834" s="412" t="e">
        <f>IF(#REF!&gt;0,#REF!*#REF!/1000,"")</f>
        <v>#REF!</v>
      </c>
      <c r="V834" s="413" t="e">
        <f>IF(OR(#REF!="●",#REF!="●"),"",IF(#REF!="","",#REF!))</f>
        <v>#REF!</v>
      </c>
      <c r="W834" s="413" t="e">
        <f>IF(OR(#REF!="●",#REF!="●"),"",IF(#REF!="","",#REF!))</f>
        <v>#REF!</v>
      </c>
      <c r="X834" s="412" t="e">
        <f>IF(ISNA(L834),"",L834*#REF!)</f>
        <v>#REF!</v>
      </c>
      <c r="Y834" s="412" t="e">
        <f>IF(ISNA(M834),"",M834*#REF!)</f>
        <v>#REF!</v>
      </c>
      <c r="Z834" s="414" t="e">
        <f>IF(#REF!&gt;0,DQ$6,"")</f>
        <v>#REF!</v>
      </c>
      <c r="AA834" s="95" t="e">
        <f>IF(#REF!="","",VLOOKUP(#REF!,#REF!,7,0))</f>
        <v>#REF!</v>
      </c>
      <c r="AB834" s="201" t="e">
        <f>IF(OR(#REF!="",AA834=""),"",ROUND(#REF!/10^3*AA834,3))</f>
        <v>#REF!</v>
      </c>
      <c r="AC834" s="201" t="e">
        <f>IF(#REF!&gt;0,#REF!*#REF!/1000,"")</f>
        <v>#REF!</v>
      </c>
      <c r="AD834" s="201" t="e">
        <f>IF(#REF!&gt;0,#REF!*#REF!/1000,"")</f>
        <v>#REF!</v>
      </c>
      <c r="AE834" s="74" t="e">
        <f t="shared" si="145"/>
        <v>#REF!</v>
      </c>
      <c r="AF834" s="74" t="e">
        <f t="shared" si="146"/>
        <v>#REF!</v>
      </c>
      <c r="AG834" s="201" t="e">
        <f>IF(ISNA(AE834),"",AE834*#REF!)</f>
        <v>#REF!</v>
      </c>
      <c r="AH834" s="201" t="e">
        <f>IF(ISNA(AF834),"",AF834*#REF!)</f>
        <v>#REF!</v>
      </c>
      <c r="AI834" s="78" t="e">
        <f>IF(#REF!&gt;0,DQ$23,"")</f>
        <v>#REF!</v>
      </c>
      <c r="AJ834" s="99"/>
      <c r="AK834" s="411"/>
      <c r="AL834" s="412" t="e">
        <f>IF(OR(#REF!="",F834=""),"",ROUND(#REF!/10^3*F834,3))</f>
        <v>#REF!</v>
      </c>
      <c r="AM834" s="412" t="e">
        <f>IF(#REF!&gt;0,#REF!*#REF!/1000,"")</f>
        <v>#REF!</v>
      </c>
      <c r="AN834" s="412" t="e">
        <f>IF(#REF!&gt;0,#REF!*#REF!/1000,"")</f>
        <v>#REF!</v>
      </c>
      <c r="AO834" s="413" t="e">
        <f>IF(OR(#REF!="●",#REF!="●",#REF!="●"),"",IF(#REF!="","",#REF!))</f>
        <v>#REF!</v>
      </c>
      <c r="AP834" s="413" t="e">
        <f>IF(OR(#REF!="●",#REF!="●",#REF!="●"),"",IF(#REF!="","",#REF!))</f>
        <v>#REF!</v>
      </c>
      <c r="AQ834" s="412" t="e">
        <f>IF(ISNA(L834),"",L834*#REF!)</f>
        <v>#REF!</v>
      </c>
      <c r="AR834" s="412" t="e">
        <f>IF(ISNA(M834),"",M834*#REF!)</f>
        <v>#REF!</v>
      </c>
      <c r="AS834" s="414" t="e">
        <f>IF(#REF!&gt;0,DQ$6,"")</f>
        <v>#REF!</v>
      </c>
      <c r="AT834" s="95" t="e">
        <f>IF(#REF!="","",VLOOKUP(#REF!,#REF!,7,0))</f>
        <v>#REF!</v>
      </c>
      <c r="AU834" s="201" t="e">
        <f>IF(OR(#REF!="",AT834=""),"",ROUND(#REF!/10^3*AT834,3))</f>
        <v>#REF!</v>
      </c>
      <c r="AV834" s="201" t="e">
        <f>IF(#REF!&gt;0,#REF!*#REF!/1000,"")</f>
        <v>#REF!</v>
      </c>
      <c r="AW834" s="201" t="e">
        <f>IF(#REF!&gt;0,#REF!*#REF!/1000,"")</f>
        <v>#REF!</v>
      </c>
      <c r="AX834" s="74" t="e">
        <f t="shared" si="147"/>
        <v>#REF!</v>
      </c>
      <c r="AY834" s="74" t="e">
        <f t="shared" si="148"/>
        <v>#REF!</v>
      </c>
      <c r="AZ834" s="201" t="e">
        <f>IF(ISNA(AX834),"",AX834*#REF!)</f>
        <v>#REF!</v>
      </c>
      <c r="BA834" s="201" t="e">
        <f>IF(ISNA(AY834),"",AY834*#REF!)</f>
        <v>#REF!</v>
      </c>
      <c r="BB834" s="78" t="e">
        <f>IF(#REF!&gt;0,DQ$40,"")</f>
        <v>#REF!</v>
      </c>
      <c r="BC834" s="99"/>
      <c r="BD834" s="650"/>
      <c r="BE834" s="652" t="e">
        <f>IF(OR(#REF!="",F834=""),"",ROUND(#REF!/10^3*F834,3))</f>
        <v>#REF!</v>
      </c>
      <c r="BF834" s="412" t="e">
        <f>IF(#REF!&gt;0,#REF!*#REF!/1000,"")</f>
        <v>#REF!</v>
      </c>
      <c r="BG834" s="412" t="e">
        <f>IF(#REF!&gt;0,#REF!*#REF!/1000,"")</f>
        <v>#REF!</v>
      </c>
      <c r="BH834" s="413" t="e">
        <f>IF(OR(#REF!="●",#REF!="●",#REF!="●",#REF!="●"),"",IF(#REF!="","",#REF!))</f>
        <v>#REF!</v>
      </c>
      <c r="BI834" s="413" t="e">
        <f>IF(OR(#REF!="●",#REF!="●",#REF!="●",#REF!="●"),"",IF(#REF!="","",#REF!))</f>
        <v>#REF!</v>
      </c>
      <c r="BJ834" s="412" t="e">
        <f>IF(ISNA(L834),"",L834*#REF!)</f>
        <v>#REF!</v>
      </c>
      <c r="BK834" s="412" t="e">
        <f>IF(ISNA(M834),"",M834*#REF!)</f>
        <v>#REF!</v>
      </c>
      <c r="BL834" s="415" t="e">
        <f>IF(#REF!&gt;0,DQ$6,"")</f>
        <v>#REF!</v>
      </c>
      <c r="BM834" s="361" t="e">
        <f>IF(#REF!="","",VLOOKUP(#REF!,#REF!,7,0))</f>
        <v>#REF!</v>
      </c>
      <c r="BN834" s="201" t="e">
        <f>IF(OR(#REF!="",BM834=""),"",ROUND(#REF!/10^3*BM834,3))</f>
        <v>#REF!</v>
      </c>
      <c r="BO834" s="201" t="e">
        <f>IF(#REF!&gt;0,#REF!*#REF!/1000,"")</f>
        <v>#REF!</v>
      </c>
      <c r="BP834" s="201" t="e">
        <f>IF(#REF!&gt;0,#REF!*#REF!/1000,"")</f>
        <v>#REF!</v>
      </c>
      <c r="BQ834" s="74" t="e">
        <f t="shared" si="149"/>
        <v>#REF!</v>
      </c>
      <c r="BR834" s="74" t="e">
        <f t="shared" si="150"/>
        <v>#REF!</v>
      </c>
      <c r="BS834" s="201" t="e">
        <f>IF(ISNA(BQ834),"",BQ834*#REF!)</f>
        <v>#REF!</v>
      </c>
      <c r="BT834" s="201" t="e">
        <f>IF(ISNA(BR834),"",BR834*#REF!)</f>
        <v>#REF!</v>
      </c>
      <c r="BU834" s="78" t="e">
        <f>IF(#REF!&gt;0,DQ$57,"")</f>
        <v>#REF!</v>
      </c>
      <c r="BV834" s="99"/>
      <c r="BW834" s="411"/>
      <c r="BX834" s="412" t="e">
        <f>IF(OR(#REF!="",F834=""),"",ROUND(#REF!/10^3*F834,3))</f>
        <v>#REF!</v>
      </c>
      <c r="BY834" s="412" t="e">
        <f>IF(#REF!&gt;0,#REF!*#REF!/1000,"")</f>
        <v>#REF!</v>
      </c>
      <c r="BZ834" s="412" t="e">
        <f>IF(#REF!&gt;0,#REF!*#REF!/1000,"")</f>
        <v>#REF!</v>
      </c>
      <c r="CA834" s="413" t="e">
        <f>IF(OR(#REF!="●",#REF!="●",#REF!="●",#REF!="●",#REF!="●"),"",IF(#REF!="","",#REF!))</f>
        <v>#REF!</v>
      </c>
      <c r="CB834" s="413" t="e">
        <f>IF(OR(#REF!="●",#REF!="●",#REF!="●",#REF!="●",#REF!="●"),"",IF(#REF!="","",#REF!))</f>
        <v>#REF!</v>
      </c>
      <c r="CC834" s="412" t="e">
        <f>IF(ISNA(L834),"",L834*#REF!)</f>
        <v>#REF!</v>
      </c>
      <c r="CD834" s="412" t="e">
        <f>IF(ISNA(M834),"",M834*#REF!)</f>
        <v>#REF!</v>
      </c>
      <c r="CE834" s="415" t="e">
        <f>IF(#REF!&gt;0,DQ$6,"")</f>
        <v>#REF!</v>
      </c>
      <c r="CF834" s="361" t="e">
        <f>IF(#REF!="","",VLOOKUP(#REF!,#REF!,7,0))</f>
        <v>#REF!</v>
      </c>
      <c r="CG834" s="201" t="e">
        <f>IF(OR(#REF!="",CF834=""),"",ROUND(#REF!/10^3*CF834,3))</f>
        <v>#REF!</v>
      </c>
      <c r="CH834" s="201" t="e">
        <f>IF(#REF!&gt;0,#REF!*#REF!/1000,"")</f>
        <v>#REF!</v>
      </c>
      <c r="CI834" s="201" t="e">
        <f>IF(#REF!&gt;0,#REF!*#REF!/1000,"")</f>
        <v>#REF!</v>
      </c>
      <c r="CJ834" s="74" t="e">
        <f t="shared" si="151"/>
        <v>#REF!</v>
      </c>
      <c r="CK834" s="74" t="e">
        <f t="shared" si="152"/>
        <v>#REF!</v>
      </c>
      <c r="CL834" s="201" t="e">
        <f>IF(ISNA(CJ834),"",CJ834*#REF!)</f>
        <v>#REF!</v>
      </c>
      <c r="CM834" s="201" t="e">
        <f>IF(ISNA(CK834),"",CK834*#REF!)</f>
        <v>#REF!</v>
      </c>
      <c r="CN834" s="101" t="e">
        <f>IF(#REF!&gt;0,DQ$57,"")</f>
        <v>#REF!</v>
      </c>
      <c r="CO834" s="84"/>
      <c r="CR834" s="2"/>
      <c r="CS834" s="2"/>
      <c r="CT834" s="2"/>
      <c r="CU834" s="2"/>
      <c r="CV834" s="2"/>
      <c r="CX834" s="2"/>
      <c r="CY834" s="2"/>
      <c r="CZ834" s="2"/>
      <c r="DA834" s="2"/>
      <c r="DB834" s="2"/>
      <c r="DC834" s="2"/>
      <c r="DD834" s="2"/>
      <c r="DE834" s="2"/>
      <c r="DF834" s="2"/>
    </row>
    <row r="835" spans="2:110" ht="18" customHeight="1">
      <c r="B835" s="151" t="e">
        <f>IF(#REF!="","",VLOOKUP(#REF!,$CX$11:$DG$26,9,0))</f>
        <v>#REF!</v>
      </c>
      <c r="C835" s="64" t="e">
        <f>IF(#REF!="",0,VLOOKUP(#REF!,$CP$11:$CQ$16,2,0))</f>
        <v>#REF!</v>
      </c>
      <c r="D835" s="65" t="e">
        <f>IF(#REF!="",0,VLOOKUP(#REF!,$CX$11:$CY$26,2,0))</f>
        <v>#REF!</v>
      </c>
      <c r="E835" s="152" t="e">
        <f t="shared" si="142"/>
        <v>#REF!</v>
      </c>
      <c r="F835" s="155" t="e">
        <f>IF(#REF!="","",VLOOKUP(#REF!,#REF!,7,0))</f>
        <v>#REF!</v>
      </c>
      <c r="G835" s="201" t="e">
        <f>IF(OR(#REF!="",F835=""),"",ROUND(#REF!/10^3*F835,3))</f>
        <v>#REF!</v>
      </c>
      <c r="H835" s="201" t="e">
        <f>IF(#REF!&gt;0,#REF!*#REF!/1000,"")</f>
        <v>#REF!</v>
      </c>
      <c r="I835" s="201" t="e">
        <f>IF(#REF!&gt;0,#REF!*#REF!/1000,"")</f>
        <v>#REF!</v>
      </c>
      <c r="J835" s="51" t="e">
        <f>IF(#REF!="●","",IF(#REF!="","",#REF!))</f>
        <v>#REF!</v>
      </c>
      <c r="K835" s="51" t="e">
        <f>IF(#REF!="●","",IF(#REF!="","",#REF!))</f>
        <v>#REF!</v>
      </c>
      <c r="L835" s="74" t="e">
        <f t="shared" si="143"/>
        <v>#REF!</v>
      </c>
      <c r="M835" s="74" t="e">
        <f t="shared" si="144"/>
        <v>#REF!</v>
      </c>
      <c r="N835" s="201" t="e">
        <f>IF(ISNA(L835),"",L835*#REF!)</f>
        <v>#REF!</v>
      </c>
      <c r="O835" s="201" t="e">
        <f>IF(ISNA(M835),"",M835*#REF!)</f>
        <v>#REF!</v>
      </c>
      <c r="P835" s="78" t="e">
        <f>IF(#REF!&gt;0,DQ$6,"")</f>
        <v>#REF!</v>
      </c>
      <c r="Q835" s="99"/>
      <c r="R835" s="411"/>
      <c r="S835" s="412" t="e">
        <f>IF(OR(#REF!="",F835=""),"",ROUND(#REF!/10^3*F835,3))</f>
        <v>#REF!</v>
      </c>
      <c r="T835" s="412" t="e">
        <f>IF(#REF!&gt;0,#REF!*#REF!/1000,"")</f>
        <v>#REF!</v>
      </c>
      <c r="U835" s="412" t="e">
        <f>IF(#REF!&gt;0,#REF!*#REF!/1000,"")</f>
        <v>#REF!</v>
      </c>
      <c r="V835" s="413" t="e">
        <f>IF(OR(#REF!="●",#REF!="●"),"",IF(#REF!="","",#REF!))</f>
        <v>#REF!</v>
      </c>
      <c r="W835" s="413" t="e">
        <f>IF(OR(#REF!="●",#REF!="●"),"",IF(#REF!="","",#REF!))</f>
        <v>#REF!</v>
      </c>
      <c r="X835" s="412" t="e">
        <f>IF(ISNA(L835),"",L835*#REF!)</f>
        <v>#REF!</v>
      </c>
      <c r="Y835" s="412" t="e">
        <f>IF(ISNA(M835),"",M835*#REF!)</f>
        <v>#REF!</v>
      </c>
      <c r="Z835" s="414" t="e">
        <f>IF(#REF!&gt;0,DQ$6,"")</f>
        <v>#REF!</v>
      </c>
      <c r="AA835" s="95" t="e">
        <f>IF(#REF!="","",VLOOKUP(#REF!,#REF!,7,0))</f>
        <v>#REF!</v>
      </c>
      <c r="AB835" s="201" t="e">
        <f>IF(OR(#REF!="",AA835=""),"",ROUND(#REF!/10^3*AA835,3))</f>
        <v>#REF!</v>
      </c>
      <c r="AC835" s="201" t="e">
        <f>IF(#REF!&gt;0,#REF!*#REF!/1000,"")</f>
        <v>#REF!</v>
      </c>
      <c r="AD835" s="201" t="e">
        <f>IF(#REF!&gt;0,#REF!*#REF!/1000,"")</f>
        <v>#REF!</v>
      </c>
      <c r="AE835" s="74" t="e">
        <f t="shared" si="145"/>
        <v>#REF!</v>
      </c>
      <c r="AF835" s="74" t="e">
        <f t="shared" si="146"/>
        <v>#REF!</v>
      </c>
      <c r="AG835" s="201" t="e">
        <f>IF(ISNA(AE835),"",AE835*#REF!)</f>
        <v>#REF!</v>
      </c>
      <c r="AH835" s="201" t="e">
        <f>IF(ISNA(AF835),"",AF835*#REF!)</f>
        <v>#REF!</v>
      </c>
      <c r="AI835" s="78" t="e">
        <f>IF(#REF!&gt;0,DQ$23,"")</f>
        <v>#REF!</v>
      </c>
      <c r="AJ835" s="99"/>
      <c r="AK835" s="411"/>
      <c r="AL835" s="412" t="e">
        <f>IF(OR(#REF!="",F835=""),"",ROUND(#REF!/10^3*F835,3))</f>
        <v>#REF!</v>
      </c>
      <c r="AM835" s="412" t="e">
        <f>IF(#REF!&gt;0,#REF!*#REF!/1000,"")</f>
        <v>#REF!</v>
      </c>
      <c r="AN835" s="412" t="e">
        <f>IF(#REF!&gt;0,#REF!*#REF!/1000,"")</f>
        <v>#REF!</v>
      </c>
      <c r="AO835" s="413" t="e">
        <f>IF(OR(#REF!="●",#REF!="●",#REF!="●"),"",IF(#REF!="","",#REF!))</f>
        <v>#REF!</v>
      </c>
      <c r="AP835" s="413" t="e">
        <f>IF(OR(#REF!="●",#REF!="●",#REF!="●"),"",IF(#REF!="","",#REF!))</f>
        <v>#REF!</v>
      </c>
      <c r="AQ835" s="412" t="e">
        <f>IF(ISNA(L835),"",L835*#REF!)</f>
        <v>#REF!</v>
      </c>
      <c r="AR835" s="412" t="e">
        <f>IF(ISNA(M835),"",M835*#REF!)</f>
        <v>#REF!</v>
      </c>
      <c r="AS835" s="414" t="e">
        <f>IF(#REF!&gt;0,DQ$6,"")</f>
        <v>#REF!</v>
      </c>
      <c r="AT835" s="95" t="e">
        <f>IF(#REF!="","",VLOOKUP(#REF!,#REF!,7,0))</f>
        <v>#REF!</v>
      </c>
      <c r="AU835" s="201" t="e">
        <f>IF(OR(#REF!="",AT835=""),"",ROUND(#REF!/10^3*AT835,3))</f>
        <v>#REF!</v>
      </c>
      <c r="AV835" s="201" t="e">
        <f>IF(#REF!&gt;0,#REF!*#REF!/1000,"")</f>
        <v>#REF!</v>
      </c>
      <c r="AW835" s="201" t="e">
        <f>IF(#REF!&gt;0,#REF!*#REF!/1000,"")</f>
        <v>#REF!</v>
      </c>
      <c r="AX835" s="74" t="e">
        <f t="shared" si="147"/>
        <v>#REF!</v>
      </c>
      <c r="AY835" s="74" t="e">
        <f t="shared" si="148"/>
        <v>#REF!</v>
      </c>
      <c r="AZ835" s="201" t="e">
        <f>IF(ISNA(AX835),"",AX835*#REF!)</f>
        <v>#REF!</v>
      </c>
      <c r="BA835" s="201" t="e">
        <f>IF(ISNA(AY835),"",AY835*#REF!)</f>
        <v>#REF!</v>
      </c>
      <c r="BB835" s="78" t="e">
        <f>IF(#REF!&gt;0,DQ$40,"")</f>
        <v>#REF!</v>
      </c>
      <c r="BC835" s="99"/>
      <c r="BD835" s="650"/>
      <c r="BE835" s="652" t="e">
        <f>IF(OR(#REF!="",F835=""),"",ROUND(#REF!/10^3*F835,3))</f>
        <v>#REF!</v>
      </c>
      <c r="BF835" s="412" t="e">
        <f>IF(#REF!&gt;0,#REF!*#REF!/1000,"")</f>
        <v>#REF!</v>
      </c>
      <c r="BG835" s="412" t="e">
        <f>IF(#REF!&gt;0,#REF!*#REF!/1000,"")</f>
        <v>#REF!</v>
      </c>
      <c r="BH835" s="413" t="e">
        <f>IF(OR(#REF!="●",#REF!="●",#REF!="●",#REF!="●"),"",IF(#REF!="","",#REF!))</f>
        <v>#REF!</v>
      </c>
      <c r="BI835" s="413" t="e">
        <f>IF(OR(#REF!="●",#REF!="●",#REF!="●",#REF!="●"),"",IF(#REF!="","",#REF!))</f>
        <v>#REF!</v>
      </c>
      <c r="BJ835" s="412" t="e">
        <f>IF(ISNA(L835),"",L835*#REF!)</f>
        <v>#REF!</v>
      </c>
      <c r="BK835" s="412" t="e">
        <f>IF(ISNA(M835),"",M835*#REF!)</f>
        <v>#REF!</v>
      </c>
      <c r="BL835" s="415" t="e">
        <f>IF(#REF!&gt;0,DQ$6,"")</f>
        <v>#REF!</v>
      </c>
      <c r="BM835" s="361" t="e">
        <f>IF(#REF!="","",VLOOKUP(#REF!,#REF!,7,0))</f>
        <v>#REF!</v>
      </c>
      <c r="BN835" s="201" t="e">
        <f>IF(OR(#REF!="",BM835=""),"",ROUND(#REF!/10^3*BM835,3))</f>
        <v>#REF!</v>
      </c>
      <c r="BO835" s="201" t="e">
        <f>IF(#REF!&gt;0,#REF!*#REF!/1000,"")</f>
        <v>#REF!</v>
      </c>
      <c r="BP835" s="201" t="e">
        <f>IF(#REF!&gt;0,#REF!*#REF!/1000,"")</f>
        <v>#REF!</v>
      </c>
      <c r="BQ835" s="74" t="e">
        <f t="shared" si="149"/>
        <v>#REF!</v>
      </c>
      <c r="BR835" s="74" t="e">
        <f t="shared" si="150"/>
        <v>#REF!</v>
      </c>
      <c r="BS835" s="201" t="e">
        <f>IF(ISNA(BQ835),"",BQ835*#REF!)</f>
        <v>#REF!</v>
      </c>
      <c r="BT835" s="201" t="e">
        <f>IF(ISNA(BR835),"",BR835*#REF!)</f>
        <v>#REF!</v>
      </c>
      <c r="BU835" s="78" t="e">
        <f>IF(#REF!&gt;0,DQ$57,"")</f>
        <v>#REF!</v>
      </c>
      <c r="BV835" s="99"/>
      <c r="BW835" s="411"/>
      <c r="BX835" s="412" t="e">
        <f>IF(OR(#REF!="",F835=""),"",ROUND(#REF!/10^3*F835,3))</f>
        <v>#REF!</v>
      </c>
      <c r="BY835" s="412" t="e">
        <f>IF(#REF!&gt;0,#REF!*#REF!/1000,"")</f>
        <v>#REF!</v>
      </c>
      <c r="BZ835" s="412" t="e">
        <f>IF(#REF!&gt;0,#REF!*#REF!/1000,"")</f>
        <v>#REF!</v>
      </c>
      <c r="CA835" s="413" t="e">
        <f>IF(OR(#REF!="●",#REF!="●",#REF!="●",#REF!="●",#REF!="●"),"",IF(#REF!="","",#REF!))</f>
        <v>#REF!</v>
      </c>
      <c r="CB835" s="413" t="e">
        <f>IF(OR(#REF!="●",#REF!="●",#REF!="●",#REF!="●",#REF!="●"),"",IF(#REF!="","",#REF!))</f>
        <v>#REF!</v>
      </c>
      <c r="CC835" s="412" t="e">
        <f>IF(ISNA(L835),"",L835*#REF!)</f>
        <v>#REF!</v>
      </c>
      <c r="CD835" s="412" t="e">
        <f>IF(ISNA(M835),"",M835*#REF!)</f>
        <v>#REF!</v>
      </c>
      <c r="CE835" s="415" t="e">
        <f>IF(#REF!&gt;0,DQ$6,"")</f>
        <v>#REF!</v>
      </c>
      <c r="CF835" s="361" t="e">
        <f>IF(#REF!="","",VLOOKUP(#REF!,#REF!,7,0))</f>
        <v>#REF!</v>
      </c>
      <c r="CG835" s="201" t="e">
        <f>IF(OR(#REF!="",CF835=""),"",ROUND(#REF!/10^3*CF835,3))</f>
        <v>#REF!</v>
      </c>
      <c r="CH835" s="201" t="e">
        <f>IF(#REF!&gt;0,#REF!*#REF!/1000,"")</f>
        <v>#REF!</v>
      </c>
      <c r="CI835" s="201" t="e">
        <f>IF(#REF!&gt;0,#REF!*#REF!/1000,"")</f>
        <v>#REF!</v>
      </c>
      <c r="CJ835" s="74" t="e">
        <f t="shared" si="151"/>
        <v>#REF!</v>
      </c>
      <c r="CK835" s="74" t="e">
        <f t="shared" si="152"/>
        <v>#REF!</v>
      </c>
      <c r="CL835" s="201" t="e">
        <f>IF(ISNA(CJ835),"",CJ835*#REF!)</f>
        <v>#REF!</v>
      </c>
      <c r="CM835" s="201" t="e">
        <f>IF(ISNA(CK835),"",CK835*#REF!)</f>
        <v>#REF!</v>
      </c>
      <c r="CN835" s="101" t="e">
        <f>IF(#REF!&gt;0,DQ$57,"")</f>
        <v>#REF!</v>
      </c>
      <c r="CO835" s="84"/>
      <c r="CR835" s="2"/>
      <c r="CS835" s="2"/>
      <c r="CT835" s="2"/>
      <c r="CU835" s="2"/>
      <c r="CV835" s="2"/>
      <c r="CX835" s="2"/>
      <c r="CY835" s="2"/>
      <c r="CZ835" s="2"/>
      <c r="DA835" s="2"/>
      <c r="DB835" s="2"/>
      <c r="DC835" s="2"/>
      <c r="DD835" s="2"/>
      <c r="DE835" s="2"/>
      <c r="DF835" s="2"/>
    </row>
    <row r="836" spans="2:110" ht="18" customHeight="1">
      <c r="B836" s="151" t="e">
        <f>IF(#REF!="","",VLOOKUP(#REF!,$CX$11:$DG$26,9,0))</f>
        <v>#REF!</v>
      </c>
      <c r="C836" s="64" t="e">
        <f>IF(#REF!="",0,VLOOKUP(#REF!,$CP$11:$CQ$16,2,0))</f>
        <v>#REF!</v>
      </c>
      <c r="D836" s="65" t="e">
        <f>IF(#REF!="",0,VLOOKUP(#REF!,$CX$11:$CY$26,2,0))</f>
        <v>#REF!</v>
      </c>
      <c r="E836" s="152" t="e">
        <f t="shared" si="142"/>
        <v>#REF!</v>
      </c>
      <c r="F836" s="155" t="e">
        <f>IF(#REF!="","",VLOOKUP(#REF!,#REF!,7,0))</f>
        <v>#REF!</v>
      </c>
      <c r="G836" s="201" t="e">
        <f>IF(OR(#REF!="",F836=""),"",ROUND(#REF!/10^3*F836,3))</f>
        <v>#REF!</v>
      </c>
      <c r="H836" s="201" t="e">
        <f>IF(#REF!&gt;0,#REF!*#REF!/1000,"")</f>
        <v>#REF!</v>
      </c>
      <c r="I836" s="201" t="e">
        <f>IF(#REF!&gt;0,#REF!*#REF!/1000,"")</f>
        <v>#REF!</v>
      </c>
      <c r="J836" s="51" t="e">
        <f>IF(#REF!="●","",IF(#REF!="","",#REF!))</f>
        <v>#REF!</v>
      </c>
      <c r="K836" s="51" t="e">
        <f>IF(#REF!="●","",IF(#REF!="","",#REF!))</f>
        <v>#REF!</v>
      </c>
      <c r="L836" s="74" t="e">
        <f t="shared" si="143"/>
        <v>#REF!</v>
      </c>
      <c r="M836" s="74" t="e">
        <f t="shared" si="144"/>
        <v>#REF!</v>
      </c>
      <c r="N836" s="201" t="e">
        <f>IF(ISNA(L836),"",L836*#REF!)</f>
        <v>#REF!</v>
      </c>
      <c r="O836" s="201" t="e">
        <f>IF(ISNA(M836),"",M836*#REF!)</f>
        <v>#REF!</v>
      </c>
      <c r="P836" s="78" t="e">
        <f>IF(#REF!&gt;0,DQ$6,"")</f>
        <v>#REF!</v>
      </c>
      <c r="Q836" s="99"/>
      <c r="R836" s="411"/>
      <c r="S836" s="412" t="e">
        <f>IF(OR(#REF!="",F836=""),"",ROUND(#REF!/10^3*F836,3))</f>
        <v>#REF!</v>
      </c>
      <c r="T836" s="412" t="e">
        <f>IF(#REF!&gt;0,#REF!*#REF!/1000,"")</f>
        <v>#REF!</v>
      </c>
      <c r="U836" s="412" t="e">
        <f>IF(#REF!&gt;0,#REF!*#REF!/1000,"")</f>
        <v>#REF!</v>
      </c>
      <c r="V836" s="413" t="e">
        <f>IF(OR(#REF!="●",#REF!="●"),"",IF(#REF!="","",#REF!))</f>
        <v>#REF!</v>
      </c>
      <c r="W836" s="413" t="e">
        <f>IF(OR(#REF!="●",#REF!="●"),"",IF(#REF!="","",#REF!))</f>
        <v>#REF!</v>
      </c>
      <c r="X836" s="412" t="e">
        <f>IF(ISNA(L836),"",L836*#REF!)</f>
        <v>#REF!</v>
      </c>
      <c r="Y836" s="412" t="e">
        <f>IF(ISNA(M836),"",M836*#REF!)</f>
        <v>#REF!</v>
      </c>
      <c r="Z836" s="414" t="e">
        <f>IF(#REF!&gt;0,DQ$6,"")</f>
        <v>#REF!</v>
      </c>
      <c r="AA836" s="95" t="e">
        <f>IF(#REF!="","",VLOOKUP(#REF!,#REF!,7,0))</f>
        <v>#REF!</v>
      </c>
      <c r="AB836" s="201" t="e">
        <f>IF(OR(#REF!="",AA836=""),"",ROUND(#REF!/10^3*AA836,3))</f>
        <v>#REF!</v>
      </c>
      <c r="AC836" s="201" t="e">
        <f>IF(#REF!&gt;0,#REF!*#REF!/1000,"")</f>
        <v>#REF!</v>
      </c>
      <c r="AD836" s="201" t="e">
        <f>IF(#REF!&gt;0,#REF!*#REF!/1000,"")</f>
        <v>#REF!</v>
      </c>
      <c r="AE836" s="74" t="e">
        <f t="shared" si="145"/>
        <v>#REF!</v>
      </c>
      <c r="AF836" s="74" t="e">
        <f t="shared" si="146"/>
        <v>#REF!</v>
      </c>
      <c r="AG836" s="201" t="e">
        <f>IF(ISNA(AE836),"",AE836*#REF!)</f>
        <v>#REF!</v>
      </c>
      <c r="AH836" s="201" t="e">
        <f>IF(ISNA(AF836),"",AF836*#REF!)</f>
        <v>#REF!</v>
      </c>
      <c r="AI836" s="78" t="e">
        <f>IF(#REF!&gt;0,DQ$23,"")</f>
        <v>#REF!</v>
      </c>
      <c r="AJ836" s="99"/>
      <c r="AK836" s="411"/>
      <c r="AL836" s="412" t="e">
        <f>IF(OR(#REF!="",F836=""),"",ROUND(#REF!/10^3*F836,3))</f>
        <v>#REF!</v>
      </c>
      <c r="AM836" s="412" t="e">
        <f>IF(#REF!&gt;0,#REF!*#REF!/1000,"")</f>
        <v>#REF!</v>
      </c>
      <c r="AN836" s="412" t="e">
        <f>IF(#REF!&gt;0,#REF!*#REF!/1000,"")</f>
        <v>#REF!</v>
      </c>
      <c r="AO836" s="413" t="e">
        <f>IF(OR(#REF!="●",#REF!="●",#REF!="●"),"",IF(#REF!="","",#REF!))</f>
        <v>#REF!</v>
      </c>
      <c r="AP836" s="413" t="e">
        <f>IF(OR(#REF!="●",#REF!="●",#REF!="●"),"",IF(#REF!="","",#REF!))</f>
        <v>#REF!</v>
      </c>
      <c r="AQ836" s="412" t="e">
        <f>IF(ISNA(L836),"",L836*#REF!)</f>
        <v>#REF!</v>
      </c>
      <c r="AR836" s="412" t="e">
        <f>IF(ISNA(M836),"",M836*#REF!)</f>
        <v>#REF!</v>
      </c>
      <c r="AS836" s="414" t="e">
        <f>IF(#REF!&gt;0,DQ$6,"")</f>
        <v>#REF!</v>
      </c>
      <c r="AT836" s="95" t="e">
        <f>IF(#REF!="","",VLOOKUP(#REF!,#REF!,7,0))</f>
        <v>#REF!</v>
      </c>
      <c r="AU836" s="201" t="e">
        <f>IF(OR(#REF!="",AT836=""),"",ROUND(#REF!/10^3*AT836,3))</f>
        <v>#REF!</v>
      </c>
      <c r="AV836" s="201" t="e">
        <f>IF(#REF!&gt;0,#REF!*#REF!/1000,"")</f>
        <v>#REF!</v>
      </c>
      <c r="AW836" s="201" t="e">
        <f>IF(#REF!&gt;0,#REF!*#REF!/1000,"")</f>
        <v>#REF!</v>
      </c>
      <c r="AX836" s="74" t="e">
        <f t="shared" si="147"/>
        <v>#REF!</v>
      </c>
      <c r="AY836" s="74" t="e">
        <f t="shared" si="148"/>
        <v>#REF!</v>
      </c>
      <c r="AZ836" s="201" t="e">
        <f>IF(ISNA(AX836),"",AX836*#REF!)</f>
        <v>#REF!</v>
      </c>
      <c r="BA836" s="201" t="e">
        <f>IF(ISNA(AY836),"",AY836*#REF!)</f>
        <v>#REF!</v>
      </c>
      <c r="BB836" s="78" t="e">
        <f>IF(#REF!&gt;0,DQ$40,"")</f>
        <v>#REF!</v>
      </c>
      <c r="BC836" s="99"/>
      <c r="BD836" s="650"/>
      <c r="BE836" s="652" t="e">
        <f>IF(OR(#REF!="",F836=""),"",ROUND(#REF!/10^3*F836,3))</f>
        <v>#REF!</v>
      </c>
      <c r="BF836" s="412" t="e">
        <f>IF(#REF!&gt;0,#REF!*#REF!/1000,"")</f>
        <v>#REF!</v>
      </c>
      <c r="BG836" s="412" t="e">
        <f>IF(#REF!&gt;0,#REF!*#REF!/1000,"")</f>
        <v>#REF!</v>
      </c>
      <c r="BH836" s="413" t="e">
        <f>IF(OR(#REF!="●",#REF!="●",#REF!="●",#REF!="●"),"",IF(#REF!="","",#REF!))</f>
        <v>#REF!</v>
      </c>
      <c r="BI836" s="413" t="e">
        <f>IF(OR(#REF!="●",#REF!="●",#REF!="●",#REF!="●"),"",IF(#REF!="","",#REF!))</f>
        <v>#REF!</v>
      </c>
      <c r="BJ836" s="412" t="e">
        <f>IF(ISNA(L836),"",L836*#REF!)</f>
        <v>#REF!</v>
      </c>
      <c r="BK836" s="412" t="e">
        <f>IF(ISNA(M836),"",M836*#REF!)</f>
        <v>#REF!</v>
      </c>
      <c r="BL836" s="415" t="e">
        <f>IF(#REF!&gt;0,DQ$6,"")</f>
        <v>#REF!</v>
      </c>
      <c r="BM836" s="361" t="e">
        <f>IF(#REF!="","",VLOOKUP(#REF!,#REF!,7,0))</f>
        <v>#REF!</v>
      </c>
      <c r="BN836" s="201" t="e">
        <f>IF(OR(#REF!="",BM836=""),"",ROUND(#REF!/10^3*BM836,3))</f>
        <v>#REF!</v>
      </c>
      <c r="BO836" s="201" t="e">
        <f>IF(#REF!&gt;0,#REF!*#REF!/1000,"")</f>
        <v>#REF!</v>
      </c>
      <c r="BP836" s="201" t="e">
        <f>IF(#REF!&gt;0,#REF!*#REF!/1000,"")</f>
        <v>#REF!</v>
      </c>
      <c r="BQ836" s="74" t="e">
        <f t="shared" si="149"/>
        <v>#REF!</v>
      </c>
      <c r="BR836" s="74" t="e">
        <f t="shared" si="150"/>
        <v>#REF!</v>
      </c>
      <c r="BS836" s="201" t="e">
        <f>IF(ISNA(BQ836),"",BQ836*#REF!)</f>
        <v>#REF!</v>
      </c>
      <c r="BT836" s="201" t="e">
        <f>IF(ISNA(BR836),"",BR836*#REF!)</f>
        <v>#REF!</v>
      </c>
      <c r="BU836" s="78" t="e">
        <f>IF(#REF!&gt;0,DQ$57,"")</f>
        <v>#REF!</v>
      </c>
      <c r="BV836" s="99"/>
      <c r="BW836" s="411"/>
      <c r="BX836" s="412" t="e">
        <f>IF(OR(#REF!="",F836=""),"",ROUND(#REF!/10^3*F836,3))</f>
        <v>#REF!</v>
      </c>
      <c r="BY836" s="412" t="e">
        <f>IF(#REF!&gt;0,#REF!*#REF!/1000,"")</f>
        <v>#REF!</v>
      </c>
      <c r="BZ836" s="412" t="e">
        <f>IF(#REF!&gt;0,#REF!*#REF!/1000,"")</f>
        <v>#REF!</v>
      </c>
      <c r="CA836" s="413" t="e">
        <f>IF(OR(#REF!="●",#REF!="●",#REF!="●",#REF!="●",#REF!="●"),"",IF(#REF!="","",#REF!))</f>
        <v>#REF!</v>
      </c>
      <c r="CB836" s="413" t="e">
        <f>IF(OR(#REF!="●",#REF!="●",#REF!="●",#REF!="●",#REF!="●"),"",IF(#REF!="","",#REF!))</f>
        <v>#REF!</v>
      </c>
      <c r="CC836" s="412" t="e">
        <f>IF(ISNA(L836),"",L836*#REF!)</f>
        <v>#REF!</v>
      </c>
      <c r="CD836" s="412" t="e">
        <f>IF(ISNA(M836),"",M836*#REF!)</f>
        <v>#REF!</v>
      </c>
      <c r="CE836" s="415" t="e">
        <f>IF(#REF!&gt;0,DQ$6,"")</f>
        <v>#REF!</v>
      </c>
      <c r="CF836" s="361" t="e">
        <f>IF(#REF!="","",VLOOKUP(#REF!,#REF!,7,0))</f>
        <v>#REF!</v>
      </c>
      <c r="CG836" s="201" t="e">
        <f>IF(OR(#REF!="",CF836=""),"",ROUND(#REF!/10^3*CF836,3))</f>
        <v>#REF!</v>
      </c>
      <c r="CH836" s="201" t="e">
        <f>IF(#REF!&gt;0,#REF!*#REF!/1000,"")</f>
        <v>#REF!</v>
      </c>
      <c r="CI836" s="201" t="e">
        <f>IF(#REF!&gt;0,#REF!*#REF!/1000,"")</f>
        <v>#REF!</v>
      </c>
      <c r="CJ836" s="74" t="e">
        <f t="shared" si="151"/>
        <v>#REF!</v>
      </c>
      <c r="CK836" s="74" t="e">
        <f t="shared" si="152"/>
        <v>#REF!</v>
      </c>
      <c r="CL836" s="201" t="e">
        <f>IF(ISNA(CJ836),"",CJ836*#REF!)</f>
        <v>#REF!</v>
      </c>
      <c r="CM836" s="201" t="e">
        <f>IF(ISNA(CK836),"",CK836*#REF!)</f>
        <v>#REF!</v>
      </c>
      <c r="CN836" s="101" t="e">
        <f>IF(#REF!&gt;0,DQ$57,"")</f>
        <v>#REF!</v>
      </c>
      <c r="CO836" s="84"/>
      <c r="CP836" s="2"/>
      <c r="CQ836" s="2"/>
      <c r="CR836" s="2"/>
      <c r="CS836" s="2"/>
      <c r="CT836" s="2"/>
      <c r="CU836" s="2"/>
      <c r="CV836" s="2"/>
      <c r="CX836" s="2"/>
      <c r="CY836" s="2"/>
      <c r="CZ836" s="2"/>
      <c r="DA836" s="2"/>
      <c r="DB836" s="2"/>
      <c r="DC836" s="2"/>
      <c r="DD836" s="2"/>
      <c r="DE836" s="2"/>
      <c r="DF836" s="2"/>
    </row>
    <row r="837" spans="2:110" ht="18" customHeight="1">
      <c r="B837" s="151" t="e">
        <f>IF(#REF!="","",VLOOKUP(#REF!,$CX$11:$DG$26,9,0))</f>
        <v>#REF!</v>
      </c>
      <c r="C837" s="64" t="e">
        <f>IF(#REF!="",0,VLOOKUP(#REF!,$CP$11:$CQ$16,2,0))</f>
        <v>#REF!</v>
      </c>
      <c r="D837" s="65" t="e">
        <f>IF(#REF!="",0,VLOOKUP(#REF!,$CX$11:$CY$26,2,0))</f>
        <v>#REF!</v>
      </c>
      <c r="E837" s="152" t="e">
        <f t="shared" si="142"/>
        <v>#REF!</v>
      </c>
      <c r="F837" s="155" t="e">
        <f>IF(#REF!="","",VLOOKUP(#REF!,#REF!,7,0))</f>
        <v>#REF!</v>
      </c>
      <c r="G837" s="201" t="e">
        <f>IF(OR(#REF!="",F837=""),"",ROUND(#REF!/10^3*F837,3))</f>
        <v>#REF!</v>
      </c>
      <c r="H837" s="201" t="e">
        <f>IF(#REF!&gt;0,#REF!*#REF!/1000,"")</f>
        <v>#REF!</v>
      </c>
      <c r="I837" s="201" t="e">
        <f>IF(#REF!&gt;0,#REF!*#REF!/1000,"")</f>
        <v>#REF!</v>
      </c>
      <c r="J837" s="51" t="e">
        <f>IF(#REF!="●","",IF(#REF!="","",#REF!))</f>
        <v>#REF!</v>
      </c>
      <c r="K837" s="51" t="e">
        <f>IF(#REF!="●","",IF(#REF!="","",#REF!))</f>
        <v>#REF!</v>
      </c>
      <c r="L837" s="74" t="e">
        <f t="shared" si="143"/>
        <v>#REF!</v>
      </c>
      <c r="M837" s="74" t="e">
        <f t="shared" si="144"/>
        <v>#REF!</v>
      </c>
      <c r="N837" s="201" t="e">
        <f>IF(ISNA(L837),"",L837*#REF!)</f>
        <v>#REF!</v>
      </c>
      <c r="O837" s="201" t="e">
        <f>IF(ISNA(M837),"",M837*#REF!)</f>
        <v>#REF!</v>
      </c>
      <c r="P837" s="78" t="e">
        <f>IF(#REF!&gt;0,DQ$6,"")</f>
        <v>#REF!</v>
      </c>
      <c r="Q837" s="99"/>
      <c r="R837" s="411"/>
      <c r="S837" s="412" t="e">
        <f>IF(OR(#REF!="",F837=""),"",ROUND(#REF!/10^3*F837,3))</f>
        <v>#REF!</v>
      </c>
      <c r="T837" s="412" t="e">
        <f>IF(#REF!&gt;0,#REF!*#REF!/1000,"")</f>
        <v>#REF!</v>
      </c>
      <c r="U837" s="412" t="e">
        <f>IF(#REF!&gt;0,#REF!*#REF!/1000,"")</f>
        <v>#REF!</v>
      </c>
      <c r="V837" s="413" t="e">
        <f>IF(OR(#REF!="●",#REF!="●"),"",IF(#REF!="","",#REF!))</f>
        <v>#REF!</v>
      </c>
      <c r="W837" s="413" t="e">
        <f>IF(OR(#REF!="●",#REF!="●"),"",IF(#REF!="","",#REF!))</f>
        <v>#REF!</v>
      </c>
      <c r="X837" s="412" t="e">
        <f>IF(ISNA(L837),"",L837*#REF!)</f>
        <v>#REF!</v>
      </c>
      <c r="Y837" s="412" t="e">
        <f>IF(ISNA(M837),"",M837*#REF!)</f>
        <v>#REF!</v>
      </c>
      <c r="Z837" s="414" t="e">
        <f>IF(#REF!&gt;0,DQ$6,"")</f>
        <v>#REF!</v>
      </c>
      <c r="AA837" s="95" t="e">
        <f>IF(#REF!="","",VLOOKUP(#REF!,#REF!,7,0))</f>
        <v>#REF!</v>
      </c>
      <c r="AB837" s="201" t="e">
        <f>IF(OR(#REF!="",AA837=""),"",ROUND(#REF!/10^3*AA837,3))</f>
        <v>#REF!</v>
      </c>
      <c r="AC837" s="201" t="e">
        <f>IF(#REF!&gt;0,#REF!*#REF!/1000,"")</f>
        <v>#REF!</v>
      </c>
      <c r="AD837" s="201" t="e">
        <f>IF(#REF!&gt;0,#REF!*#REF!/1000,"")</f>
        <v>#REF!</v>
      </c>
      <c r="AE837" s="74" t="e">
        <f t="shared" si="145"/>
        <v>#REF!</v>
      </c>
      <c r="AF837" s="74" t="e">
        <f t="shared" si="146"/>
        <v>#REF!</v>
      </c>
      <c r="AG837" s="201" t="e">
        <f>IF(ISNA(AE837),"",AE837*#REF!)</f>
        <v>#REF!</v>
      </c>
      <c r="AH837" s="201" t="e">
        <f>IF(ISNA(AF837),"",AF837*#REF!)</f>
        <v>#REF!</v>
      </c>
      <c r="AI837" s="78" t="e">
        <f>IF(#REF!&gt;0,DQ$23,"")</f>
        <v>#REF!</v>
      </c>
      <c r="AJ837" s="99"/>
      <c r="AK837" s="411"/>
      <c r="AL837" s="412" t="e">
        <f>IF(OR(#REF!="",F837=""),"",ROUND(#REF!/10^3*F837,3))</f>
        <v>#REF!</v>
      </c>
      <c r="AM837" s="412" t="e">
        <f>IF(#REF!&gt;0,#REF!*#REF!/1000,"")</f>
        <v>#REF!</v>
      </c>
      <c r="AN837" s="412" t="e">
        <f>IF(#REF!&gt;0,#REF!*#REF!/1000,"")</f>
        <v>#REF!</v>
      </c>
      <c r="AO837" s="413" t="e">
        <f>IF(OR(#REF!="●",#REF!="●",#REF!="●"),"",IF(#REF!="","",#REF!))</f>
        <v>#REF!</v>
      </c>
      <c r="AP837" s="413" t="e">
        <f>IF(OR(#REF!="●",#REF!="●",#REF!="●"),"",IF(#REF!="","",#REF!))</f>
        <v>#REF!</v>
      </c>
      <c r="AQ837" s="412" t="e">
        <f>IF(ISNA(L837),"",L837*#REF!)</f>
        <v>#REF!</v>
      </c>
      <c r="AR837" s="412" t="e">
        <f>IF(ISNA(M837),"",M837*#REF!)</f>
        <v>#REF!</v>
      </c>
      <c r="AS837" s="414" t="e">
        <f>IF(#REF!&gt;0,DQ$6,"")</f>
        <v>#REF!</v>
      </c>
      <c r="AT837" s="95" t="e">
        <f>IF(#REF!="","",VLOOKUP(#REF!,#REF!,7,0))</f>
        <v>#REF!</v>
      </c>
      <c r="AU837" s="201" t="e">
        <f>IF(OR(#REF!="",AT837=""),"",ROUND(#REF!/10^3*AT837,3))</f>
        <v>#REF!</v>
      </c>
      <c r="AV837" s="201" t="e">
        <f>IF(#REF!&gt;0,#REF!*#REF!/1000,"")</f>
        <v>#REF!</v>
      </c>
      <c r="AW837" s="201" t="e">
        <f>IF(#REF!&gt;0,#REF!*#REF!/1000,"")</f>
        <v>#REF!</v>
      </c>
      <c r="AX837" s="74" t="e">
        <f t="shared" si="147"/>
        <v>#REF!</v>
      </c>
      <c r="AY837" s="74" t="e">
        <f t="shared" si="148"/>
        <v>#REF!</v>
      </c>
      <c r="AZ837" s="201" t="e">
        <f>IF(ISNA(AX837),"",AX837*#REF!)</f>
        <v>#REF!</v>
      </c>
      <c r="BA837" s="201" t="e">
        <f>IF(ISNA(AY837),"",AY837*#REF!)</f>
        <v>#REF!</v>
      </c>
      <c r="BB837" s="78" t="e">
        <f>IF(#REF!&gt;0,DQ$40,"")</f>
        <v>#REF!</v>
      </c>
      <c r="BC837" s="99"/>
      <c r="BD837" s="650"/>
      <c r="BE837" s="652" t="e">
        <f>IF(OR(#REF!="",F837=""),"",ROUND(#REF!/10^3*F837,3))</f>
        <v>#REF!</v>
      </c>
      <c r="BF837" s="412" t="e">
        <f>IF(#REF!&gt;0,#REF!*#REF!/1000,"")</f>
        <v>#REF!</v>
      </c>
      <c r="BG837" s="412" t="e">
        <f>IF(#REF!&gt;0,#REF!*#REF!/1000,"")</f>
        <v>#REF!</v>
      </c>
      <c r="BH837" s="413" t="e">
        <f>IF(OR(#REF!="●",#REF!="●",#REF!="●",#REF!="●"),"",IF(#REF!="","",#REF!))</f>
        <v>#REF!</v>
      </c>
      <c r="BI837" s="413" t="e">
        <f>IF(OR(#REF!="●",#REF!="●",#REF!="●",#REF!="●"),"",IF(#REF!="","",#REF!))</f>
        <v>#REF!</v>
      </c>
      <c r="BJ837" s="412" t="e">
        <f>IF(ISNA(L837),"",L837*#REF!)</f>
        <v>#REF!</v>
      </c>
      <c r="BK837" s="412" t="e">
        <f>IF(ISNA(M837),"",M837*#REF!)</f>
        <v>#REF!</v>
      </c>
      <c r="BL837" s="415" t="e">
        <f>IF(#REF!&gt;0,DQ$6,"")</f>
        <v>#REF!</v>
      </c>
      <c r="BM837" s="361" t="e">
        <f>IF(#REF!="","",VLOOKUP(#REF!,#REF!,7,0))</f>
        <v>#REF!</v>
      </c>
      <c r="BN837" s="201" t="e">
        <f>IF(OR(#REF!="",BM837=""),"",ROUND(#REF!/10^3*BM837,3))</f>
        <v>#REF!</v>
      </c>
      <c r="BO837" s="201" t="e">
        <f>IF(#REF!&gt;0,#REF!*#REF!/1000,"")</f>
        <v>#REF!</v>
      </c>
      <c r="BP837" s="201" t="e">
        <f>IF(#REF!&gt;0,#REF!*#REF!/1000,"")</f>
        <v>#REF!</v>
      </c>
      <c r="BQ837" s="74" t="e">
        <f t="shared" si="149"/>
        <v>#REF!</v>
      </c>
      <c r="BR837" s="74" t="e">
        <f t="shared" si="150"/>
        <v>#REF!</v>
      </c>
      <c r="BS837" s="201" t="e">
        <f>IF(ISNA(BQ837),"",BQ837*#REF!)</f>
        <v>#REF!</v>
      </c>
      <c r="BT837" s="201" t="e">
        <f>IF(ISNA(BR837),"",BR837*#REF!)</f>
        <v>#REF!</v>
      </c>
      <c r="BU837" s="78" t="e">
        <f>IF(#REF!&gt;0,DQ$57,"")</f>
        <v>#REF!</v>
      </c>
      <c r="BV837" s="99"/>
      <c r="BW837" s="411"/>
      <c r="BX837" s="412" t="e">
        <f>IF(OR(#REF!="",F837=""),"",ROUND(#REF!/10^3*F837,3))</f>
        <v>#REF!</v>
      </c>
      <c r="BY837" s="412" t="e">
        <f>IF(#REF!&gt;0,#REF!*#REF!/1000,"")</f>
        <v>#REF!</v>
      </c>
      <c r="BZ837" s="412" t="e">
        <f>IF(#REF!&gt;0,#REF!*#REF!/1000,"")</f>
        <v>#REF!</v>
      </c>
      <c r="CA837" s="413" t="e">
        <f>IF(OR(#REF!="●",#REF!="●",#REF!="●",#REF!="●",#REF!="●"),"",IF(#REF!="","",#REF!))</f>
        <v>#REF!</v>
      </c>
      <c r="CB837" s="413" t="e">
        <f>IF(OR(#REF!="●",#REF!="●",#REF!="●",#REF!="●",#REF!="●"),"",IF(#REF!="","",#REF!))</f>
        <v>#REF!</v>
      </c>
      <c r="CC837" s="412" t="e">
        <f>IF(ISNA(L837),"",L837*#REF!)</f>
        <v>#REF!</v>
      </c>
      <c r="CD837" s="412" t="e">
        <f>IF(ISNA(M837),"",M837*#REF!)</f>
        <v>#REF!</v>
      </c>
      <c r="CE837" s="415" t="e">
        <f>IF(#REF!&gt;0,DQ$6,"")</f>
        <v>#REF!</v>
      </c>
      <c r="CF837" s="361" t="e">
        <f>IF(#REF!="","",VLOOKUP(#REF!,#REF!,7,0))</f>
        <v>#REF!</v>
      </c>
      <c r="CG837" s="201" t="e">
        <f>IF(OR(#REF!="",CF837=""),"",ROUND(#REF!/10^3*CF837,3))</f>
        <v>#REF!</v>
      </c>
      <c r="CH837" s="201" t="e">
        <f>IF(#REF!&gt;0,#REF!*#REF!/1000,"")</f>
        <v>#REF!</v>
      </c>
      <c r="CI837" s="201" t="e">
        <f>IF(#REF!&gt;0,#REF!*#REF!/1000,"")</f>
        <v>#REF!</v>
      </c>
      <c r="CJ837" s="74" t="e">
        <f t="shared" si="151"/>
        <v>#REF!</v>
      </c>
      <c r="CK837" s="74" t="e">
        <f t="shared" si="152"/>
        <v>#REF!</v>
      </c>
      <c r="CL837" s="201" t="e">
        <f>IF(ISNA(CJ837),"",CJ837*#REF!)</f>
        <v>#REF!</v>
      </c>
      <c r="CM837" s="201" t="e">
        <f>IF(ISNA(CK837),"",CK837*#REF!)</f>
        <v>#REF!</v>
      </c>
      <c r="CN837" s="101" t="e">
        <f>IF(#REF!&gt;0,DQ$57,"")</f>
        <v>#REF!</v>
      </c>
      <c r="CO837" s="84"/>
      <c r="CP837" s="2"/>
      <c r="CQ837" s="2"/>
      <c r="CR837" s="2"/>
      <c r="CS837" s="2"/>
      <c r="CT837" s="2"/>
      <c r="CU837" s="2"/>
      <c r="CV837" s="2"/>
      <c r="CX837" s="2"/>
      <c r="CY837" s="2"/>
      <c r="CZ837" s="2"/>
      <c r="DA837" s="2"/>
      <c r="DB837" s="2"/>
      <c r="DC837" s="2"/>
      <c r="DD837" s="2"/>
      <c r="DE837" s="2"/>
      <c r="DF837" s="2"/>
    </row>
    <row r="838" spans="2:110" ht="18" customHeight="1">
      <c r="B838" s="151" t="e">
        <f>IF(#REF!="","",VLOOKUP(#REF!,$CX$11:$DG$26,9,0))</f>
        <v>#REF!</v>
      </c>
      <c r="C838" s="64" t="e">
        <f>IF(#REF!="",0,VLOOKUP(#REF!,$CP$11:$CQ$16,2,0))</f>
        <v>#REF!</v>
      </c>
      <c r="D838" s="65" t="e">
        <f>IF(#REF!="",0,VLOOKUP(#REF!,$CX$11:$CY$26,2,0))</f>
        <v>#REF!</v>
      </c>
      <c r="E838" s="152" t="e">
        <f t="shared" si="142"/>
        <v>#REF!</v>
      </c>
      <c r="F838" s="155" t="e">
        <f>IF(#REF!="","",VLOOKUP(#REF!,#REF!,7,0))</f>
        <v>#REF!</v>
      </c>
      <c r="G838" s="201" t="e">
        <f>IF(OR(#REF!="",F838=""),"",ROUND(#REF!/10^3*F838,3))</f>
        <v>#REF!</v>
      </c>
      <c r="H838" s="201" t="e">
        <f>IF(#REF!&gt;0,#REF!*#REF!/1000,"")</f>
        <v>#REF!</v>
      </c>
      <c r="I838" s="201" t="e">
        <f>IF(#REF!&gt;0,#REF!*#REF!/1000,"")</f>
        <v>#REF!</v>
      </c>
      <c r="J838" s="51" t="e">
        <f>IF(#REF!="●","",IF(#REF!="","",#REF!))</f>
        <v>#REF!</v>
      </c>
      <c r="K838" s="51" t="e">
        <f>IF(#REF!="●","",IF(#REF!="","",#REF!))</f>
        <v>#REF!</v>
      </c>
      <c r="L838" s="74" t="e">
        <f t="shared" si="143"/>
        <v>#REF!</v>
      </c>
      <c r="M838" s="74" t="e">
        <f t="shared" si="144"/>
        <v>#REF!</v>
      </c>
      <c r="N838" s="201" t="e">
        <f>IF(ISNA(L838),"",L838*#REF!)</f>
        <v>#REF!</v>
      </c>
      <c r="O838" s="201" t="e">
        <f>IF(ISNA(M838),"",M838*#REF!)</f>
        <v>#REF!</v>
      </c>
      <c r="P838" s="78" t="e">
        <f>IF(#REF!&gt;0,DQ$6,"")</f>
        <v>#REF!</v>
      </c>
      <c r="Q838" s="99"/>
      <c r="R838" s="411"/>
      <c r="S838" s="412" t="e">
        <f>IF(OR(#REF!="",F838=""),"",ROUND(#REF!/10^3*F838,3))</f>
        <v>#REF!</v>
      </c>
      <c r="T838" s="412" t="e">
        <f>IF(#REF!&gt;0,#REF!*#REF!/1000,"")</f>
        <v>#REF!</v>
      </c>
      <c r="U838" s="412" t="e">
        <f>IF(#REF!&gt;0,#REF!*#REF!/1000,"")</f>
        <v>#REF!</v>
      </c>
      <c r="V838" s="413" t="e">
        <f>IF(OR(#REF!="●",#REF!="●"),"",IF(#REF!="","",#REF!))</f>
        <v>#REF!</v>
      </c>
      <c r="W838" s="413" t="e">
        <f>IF(OR(#REF!="●",#REF!="●"),"",IF(#REF!="","",#REF!))</f>
        <v>#REF!</v>
      </c>
      <c r="X838" s="412" t="e">
        <f>IF(ISNA(L838),"",L838*#REF!)</f>
        <v>#REF!</v>
      </c>
      <c r="Y838" s="412" t="e">
        <f>IF(ISNA(M838),"",M838*#REF!)</f>
        <v>#REF!</v>
      </c>
      <c r="Z838" s="414" t="e">
        <f>IF(#REF!&gt;0,DQ$6,"")</f>
        <v>#REF!</v>
      </c>
      <c r="AA838" s="95" t="e">
        <f>IF(#REF!="","",VLOOKUP(#REF!,#REF!,7,0))</f>
        <v>#REF!</v>
      </c>
      <c r="AB838" s="201" t="e">
        <f>IF(OR(#REF!="",AA838=""),"",ROUND(#REF!/10^3*AA838,3))</f>
        <v>#REF!</v>
      </c>
      <c r="AC838" s="201" t="e">
        <f>IF(#REF!&gt;0,#REF!*#REF!/1000,"")</f>
        <v>#REF!</v>
      </c>
      <c r="AD838" s="201" t="e">
        <f>IF(#REF!&gt;0,#REF!*#REF!/1000,"")</f>
        <v>#REF!</v>
      </c>
      <c r="AE838" s="74" t="e">
        <f t="shared" si="145"/>
        <v>#REF!</v>
      </c>
      <c r="AF838" s="74" t="e">
        <f t="shared" si="146"/>
        <v>#REF!</v>
      </c>
      <c r="AG838" s="201" t="e">
        <f>IF(ISNA(AE838),"",AE838*#REF!)</f>
        <v>#REF!</v>
      </c>
      <c r="AH838" s="201" t="e">
        <f>IF(ISNA(AF838),"",AF838*#REF!)</f>
        <v>#REF!</v>
      </c>
      <c r="AI838" s="78" t="e">
        <f>IF(#REF!&gt;0,DQ$23,"")</f>
        <v>#REF!</v>
      </c>
      <c r="AJ838" s="99"/>
      <c r="AK838" s="411"/>
      <c r="AL838" s="412" t="e">
        <f>IF(OR(#REF!="",F838=""),"",ROUND(#REF!/10^3*F838,3))</f>
        <v>#REF!</v>
      </c>
      <c r="AM838" s="412" t="e">
        <f>IF(#REF!&gt;0,#REF!*#REF!/1000,"")</f>
        <v>#REF!</v>
      </c>
      <c r="AN838" s="412" t="e">
        <f>IF(#REF!&gt;0,#REF!*#REF!/1000,"")</f>
        <v>#REF!</v>
      </c>
      <c r="AO838" s="413" t="e">
        <f>IF(OR(#REF!="●",#REF!="●",#REF!="●"),"",IF(#REF!="","",#REF!))</f>
        <v>#REF!</v>
      </c>
      <c r="AP838" s="413" t="e">
        <f>IF(OR(#REF!="●",#REF!="●",#REF!="●"),"",IF(#REF!="","",#REF!))</f>
        <v>#REF!</v>
      </c>
      <c r="AQ838" s="412" t="e">
        <f>IF(ISNA(L838),"",L838*#REF!)</f>
        <v>#REF!</v>
      </c>
      <c r="AR838" s="412" t="e">
        <f>IF(ISNA(M838),"",M838*#REF!)</f>
        <v>#REF!</v>
      </c>
      <c r="AS838" s="414" t="e">
        <f>IF(#REF!&gt;0,DQ$6,"")</f>
        <v>#REF!</v>
      </c>
      <c r="AT838" s="95" t="e">
        <f>IF(#REF!="","",VLOOKUP(#REF!,#REF!,7,0))</f>
        <v>#REF!</v>
      </c>
      <c r="AU838" s="201" t="e">
        <f>IF(OR(#REF!="",AT838=""),"",ROUND(#REF!/10^3*AT838,3))</f>
        <v>#REF!</v>
      </c>
      <c r="AV838" s="201" t="e">
        <f>IF(#REF!&gt;0,#REF!*#REF!/1000,"")</f>
        <v>#REF!</v>
      </c>
      <c r="AW838" s="201" t="e">
        <f>IF(#REF!&gt;0,#REF!*#REF!/1000,"")</f>
        <v>#REF!</v>
      </c>
      <c r="AX838" s="74" t="e">
        <f t="shared" si="147"/>
        <v>#REF!</v>
      </c>
      <c r="AY838" s="74" t="e">
        <f t="shared" si="148"/>
        <v>#REF!</v>
      </c>
      <c r="AZ838" s="201" t="e">
        <f>IF(ISNA(AX838),"",AX838*#REF!)</f>
        <v>#REF!</v>
      </c>
      <c r="BA838" s="201" t="e">
        <f>IF(ISNA(AY838),"",AY838*#REF!)</f>
        <v>#REF!</v>
      </c>
      <c r="BB838" s="78" t="e">
        <f>IF(#REF!&gt;0,DQ$40,"")</f>
        <v>#REF!</v>
      </c>
      <c r="BC838" s="99"/>
      <c r="BD838" s="650"/>
      <c r="BE838" s="652" t="e">
        <f>IF(OR(#REF!="",F838=""),"",ROUND(#REF!/10^3*F838,3))</f>
        <v>#REF!</v>
      </c>
      <c r="BF838" s="412" t="e">
        <f>IF(#REF!&gt;0,#REF!*#REF!/1000,"")</f>
        <v>#REF!</v>
      </c>
      <c r="BG838" s="412" t="e">
        <f>IF(#REF!&gt;0,#REF!*#REF!/1000,"")</f>
        <v>#REF!</v>
      </c>
      <c r="BH838" s="413" t="e">
        <f>IF(OR(#REF!="●",#REF!="●",#REF!="●",#REF!="●"),"",IF(#REF!="","",#REF!))</f>
        <v>#REF!</v>
      </c>
      <c r="BI838" s="413" t="e">
        <f>IF(OR(#REF!="●",#REF!="●",#REF!="●",#REF!="●"),"",IF(#REF!="","",#REF!))</f>
        <v>#REF!</v>
      </c>
      <c r="BJ838" s="412" t="e">
        <f>IF(ISNA(L838),"",L838*#REF!)</f>
        <v>#REF!</v>
      </c>
      <c r="BK838" s="412" t="e">
        <f>IF(ISNA(M838),"",M838*#REF!)</f>
        <v>#REF!</v>
      </c>
      <c r="BL838" s="415" t="e">
        <f>IF(#REF!&gt;0,DQ$6,"")</f>
        <v>#REF!</v>
      </c>
      <c r="BM838" s="361" t="e">
        <f>IF(#REF!="","",VLOOKUP(#REF!,#REF!,7,0))</f>
        <v>#REF!</v>
      </c>
      <c r="BN838" s="201" t="e">
        <f>IF(OR(#REF!="",BM838=""),"",ROUND(#REF!/10^3*BM838,3))</f>
        <v>#REF!</v>
      </c>
      <c r="BO838" s="201" t="e">
        <f>IF(#REF!&gt;0,#REF!*#REF!/1000,"")</f>
        <v>#REF!</v>
      </c>
      <c r="BP838" s="201" t="e">
        <f>IF(#REF!&gt;0,#REF!*#REF!/1000,"")</f>
        <v>#REF!</v>
      </c>
      <c r="BQ838" s="74" t="e">
        <f t="shared" si="149"/>
        <v>#REF!</v>
      </c>
      <c r="BR838" s="74" t="e">
        <f t="shared" si="150"/>
        <v>#REF!</v>
      </c>
      <c r="BS838" s="201" t="e">
        <f>IF(ISNA(BQ838),"",BQ838*#REF!)</f>
        <v>#REF!</v>
      </c>
      <c r="BT838" s="201" t="e">
        <f>IF(ISNA(BR838),"",BR838*#REF!)</f>
        <v>#REF!</v>
      </c>
      <c r="BU838" s="78" t="e">
        <f>IF(#REF!&gt;0,DQ$57,"")</f>
        <v>#REF!</v>
      </c>
      <c r="BV838" s="99"/>
      <c r="BW838" s="411"/>
      <c r="BX838" s="412" t="e">
        <f>IF(OR(#REF!="",F838=""),"",ROUND(#REF!/10^3*F838,3))</f>
        <v>#REF!</v>
      </c>
      <c r="BY838" s="412" t="e">
        <f>IF(#REF!&gt;0,#REF!*#REF!/1000,"")</f>
        <v>#REF!</v>
      </c>
      <c r="BZ838" s="412" t="e">
        <f>IF(#REF!&gt;0,#REF!*#REF!/1000,"")</f>
        <v>#REF!</v>
      </c>
      <c r="CA838" s="413" t="e">
        <f>IF(OR(#REF!="●",#REF!="●",#REF!="●",#REF!="●",#REF!="●"),"",IF(#REF!="","",#REF!))</f>
        <v>#REF!</v>
      </c>
      <c r="CB838" s="413" t="e">
        <f>IF(OR(#REF!="●",#REF!="●",#REF!="●",#REF!="●",#REF!="●"),"",IF(#REF!="","",#REF!))</f>
        <v>#REF!</v>
      </c>
      <c r="CC838" s="412" t="e">
        <f>IF(ISNA(L838),"",L838*#REF!)</f>
        <v>#REF!</v>
      </c>
      <c r="CD838" s="412" t="e">
        <f>IF(ISNA(M838),"",M838*#REF!)</f>
        <v>#REF!</v>
      </c>
      <c r="CE838" s="415" t="e">
        <f>IF(#REF!&gt;0,DQ$6,"")</f>
        <v>#REF!</v>
      </c>
      <c r="CF838" s="361" t="e">
        <f>IF(#REF!="","",VLOOKUP(#REF!,#REF!,7,0))</f>
        <v>#REF!</v>
      </c>
      <c r="CG838" s="201" t="e">
        <f>IF(OR(#REF!="",CF838=""),"",ROUND(#REF!/10^3*CF838,3))</f>
        <v>#REF!</v>
      </c>
      <c r="CH838" s="201" t="e">
        <f>IF(#REF!&gt;0,#REF!*#REF!/1000,"")</f>
        <v>#REF!</v>
      </c>
      <c r="CI838" s="201" t="e">
        <f>IF(#REF!&gt;0,#REF!*#REF!/1000,"")</f>
        <v>#REF!</v>
      </c>
      <c r="CJ838" s="74" t="e">
        <f t="shared" si="151"/>
        <v>#REF!</v>
      </c>
      <c r="CK838" s="74" t="e">
        <f t="shared" si="152"/>
        <v>#REF!</v>
      </c>
      <c r="CL838" s="201" t="e">
        <f>IF(ISNA(CJ838),"",CJ838*#REF!)</f>
        <v>#REF!</v>
      </c>
      <c r="CM838" s="201" t="e">
        <f>IF(ISNA(CK838),"",CK838*#REF!)</f>
        <v>#REF!</v>
      </c>
      <c r="CN838" s="101" t="e">
        <f>IF(#REF!&gt;0,DQ$57,"")</f>
        <v>#REF!</v>
      </c>
      <c r="CO838" s="84"/>
      <c r="CP838" s="2"/>
      <c r="CQ838" s="2"/>
      <c r="CR838" s="2"/>
      <c r="CS838" s="2"/>
      <c r="CT838" s="2"/>
      <c r="CU838" s="2"/>
      <c r="CV838" s="2"/>
      <c r="CX838" s="2"/>
      <c r="CY838" s="2"/>
      <c r="CZ838" s="2"/>
      <c r="DA838" s="2"/>
      <c r="DB838" s="2"/>
      <c r="DC838" s="2"/>
      <c r="DD838" s="2"/>
      <c r="DE838" s="2"/>
      <c r="DF838" s="2"/>
    </row>
    <row r="839" spans="2:110" ht="18" customHeight="1">
      <c r="B839" s="151" t="e">
        <f>IF(#REF!="","",VLOOKUP(#REF!,$CX$11:$DG$26,9,0))</f>
        <v>#REF!</v>
      </c>
      <c r="C839" s="64" t="e">
        <f>IF(#REF!="",0,VLOOKUP(#REF!,$CP$11:$CQ$16,2,0))</f>
        <v>#REF!</v>
      </c>
      <c r="D839" s="65" t="e">
        <f>IF(#REF!="",0,VLOOKUP(#REF!,$CX$11:$CY$26,2,0))</f>
        <v>#REF!</v>
      </c>
      <c r="E839" s="152" t="e">
        <f t="shared" si="142"/>
        <v>#REF!</v>
      </c>
      <c r="F839" s="155" t="e">
        <f>IF(#REF!="","",VLOOKUP(#REF!,#REF!,7,0))</f>
        <v>#REF!</v>
      </c>
      <c r="G839" s="201" t="e">
        <f>IF(OR(#REF!="",F839=""),"",ROUND(#REF!/10^3*F839,3))</f>
        <v>#REF!</v>
      </c>
      <c r="H839" s="201" t="e">
        <f>IF(#REF!&gt;0,#REF!*#REF!/1000,"")</f>
        <v>#REF!</v>
      </c>
      <c r="I839" s="201" t="e">
        <f>IF(#REF!&gt;0,#REF!*#REF!/1000,"")</f>
        <v>#REF!</v>
      </c>
      <c r="J839" s="51" t="e">
        <f>IF(#REF!="●","",IF(#REF!="","",#REF!))</f>
        <v>#REF!</v>
      </c>
      <c r="K839" s="51" t="e">
        <f>IF(#REF!="●","",IF(#REF!="","",#REF!))</f>
        <v>#REF!</v>
      </c>
      <c r="L839" s="74" t="e">
        <f t="shared" si="143"/>
        <v>#REF!</v>
      </c>
      <c r="M839" s="74" t="e">
        <f t="shared" si="144"/>
        <v>#REF!</v>
      </c>
      <c r="N839" s="201" t="e">
        <f>IF(ISNA(L839),"",L839*#REF!)</f>
        <v>#REF!</v>
      </c>
      <c r="O839" s="201" t="e">
        <f>IF(ISNA(M839),"",M839*#REF!)</f>
        <v>#REF!</v>
      </c>
      <c r="P839" s="78" t="e">
        <f>IF(#REF!&gt;0,DQ$6,"")</f>
        <v>#REF!</v>
      </c>
      <c r="Q839" s="99"/>
      <c r="R839" s="411"/>
      <c r="S839" s="412" t="e">
        <f>IF(OR(#REF!="",F839=""),"",ROUND(#REF!/10^3*F839,3))</f>
        <v>#REF!</v>
      </c>
      <c r="T839" s="412" t="e">
        <f>IF(#REF!&gt;0,#REF!*#REF!/1000,"")</f>
        <v>#REF!</v>
      </c>
      <c r="U839" s="412" t="e">
        <f>IF(#REF!&gt;0,#REF!*#REF!/1000,"")</f>
        <v>#REF!</v>
      </c>
      <c r="V839" s="413" t="e">
        <f>IF(OR(#REF!="●",#REF!="●"),"",IF(#REF!="","",#REF!))</f>
        <v>#REF!</v>
      </c>
      <c r="W839" s="413" t="e">
        <f>IF(OR(#REF!="●",#REF!="●"),"",IF(#REF!="","",#REF!))</f>
        <v>#REF!</v>
      </c>
      <c r="X839" s="412" t="e">
        <f>IF(ISNA(L839),"",L839*#REF!)</f>
        <v>#REF!</v>
      </c>
      <c r="Y839" s="412" t="e">
        <f>IF(ISNA(M839),"",M839*#REF!)</f>
        <v>#REF!</v>
      </c>
      <c r="Z839" s="414" t="e">
        <f>IF(#REF!&gt;0,DQ$6,"")</f>
        <v>#REF!</v>
      </c>
      <c r="AA839" s="95" t="e">
        <f>IF(#REF!="","",VLOOKUP(#REF!,#REF!,7,0))</f>
        <v>#REF!</v>
      </c>
      <c r="AB839" s="201" t="e">
        <f>IF(OR(#REF!="",AA839=""),"",ROUND(#REF!/10^3*AA839,3))</f>
        <v>#REF!</v>
      </c>
      <c r="AC839" s="201" t="e">
        <f>IF(#REF!&gt;0,#REF!*#REF!/1000,"")</f>
        <v>#REF!</v>
      </c>
      <c r="AD839" s="201" t="e">
        <f>IF(#REF!&gt;0,#REF!*#REF!/1000,"")</f>
        <v>#REF!</v>
      </c>
      <c r="AE839" s="74" t="e">
        <f t="shared" si="145"/>
        <v>#REF!</v>
      </c>
      <c r="AF839" s="74" t="e">
        <f t="shared" si="146"/>
        <v>#REF!</v>
      </c>
      <c r="AG839" s="201" t="e">
        <f>IF(ISNA(AE839),"",AE839*#REF!)</f>
        <v>#REF!</v>
      </c>
      <c r="AH839" s="201" t="e">
        <f>IF(ISNA(AF839),"",AF839*#REF!)</f>
        <v>#REF!</v>
      </c>
      <c r="AI839" s="78" t="e">
        <f>IF(#REF!&gt;0,DQ$23,"")</f>
        <v>#REF!</v>
      </c>
      <c r="AJ839" s="99"/>
      <c r="AK839" s="411"/>
      <c r="AL839" s="412" t="e">
        <f>IF(OR(#REF!="",F839=""),"",ROUND(#REF!/10^3*F839,3))</f>
        <v>#REF!</v>
      </c>
      <c r="AM839" s="412" t="e">
        <f>IF(#REF!&gt;0,#REF!*#REF!/1000,"")</f>
        <v>#REF!</v>
      </c>
      <c r="AN839" s="412" t="e">
        <f>IF(#REF!&gt;0,#REF!*#REF!/1000,"")</f>
        <v>#REF!</v>
      </c>
      <c r="AO839" s="413" t="e">
        <f>IF(OR(#REF!="●",#REF!="●",#REF!="●"),"",IF(#REF!="","",#REF!))</f>
        <v>#REF!</v>
      </c>
      <c r="AP839" s="413" t="e">
        <f>IF(OR(#REF!="●",#REF!="●",#REF!="●"),"",IF(#REF!="","",#REF!))</f>
        <v>#REF!</v>
      </c>
      <c r="AQ839" s="412" t="e">
        <f>IF(ISNA(L839),"",L839*#REF!)</f>
        <v>#REF!</v>
      </c>
      <c r="AR839" s="412" t="e">
        <f>IF(ISNA(M839),"",M839*#REF!)</f>
        <v>#REF!</v>
      </c>
      <c r="AS839" s="414" t="e">
        <f>IF(#REF!&gt;0,DQ$6,"")</f>
        <v>#REF!</v>
      </c>
      <c r="AT839" s="95" t="e">
        <f>IF(#REF!="","",VLOOKUP(#REF!,#REF!,7,0))</f>
        <v>#REF!</v>
      </c>
      <c r="AU839" s="201" t="e">
        <f>IF(OR(#REF!="",AT839=""),"",ROUND(#REF!/10^3*AT839,3))</f>
        <v>#REF!</v>
      </c>
      <c r="AV839" s="201" t="e">
        <f>IF(#REF!&gt;0,#REF!*#REF!/1000,"")</f>
        <v>#REF!</v>
      </c>
      <c r="AW839" s="201" t="e">
        <f>IF(#REF!&gt;0,#REF!*#REF!/1000,"")</f>
        <v>#REF!</v>
      </c>
      <c r="AX839" s="74" t="e">
        <f t="shared" si="147"/>
        <v>#REF!</v>
      </c>
      <c r="AY839" s="74" t="e">
        <f t="shared" si="148"/>
        <v>#REF!</v>
      </c>
      <c r="AZ839" s="201" t="e">
        <f>IF(ISNA(AX839),"",AX839*#REF!)</f>
        <v>#REF!</v>
      </c>
      <c r="BA839" s="201" t="e">
        <f>IF(ISNA(AY839),"",AY839*#REF!)</f>
        <v>#REF!</v>
      </c>
      <c r="BB839" s="78" t="e">
        <f>IF(#REF!&gt;0,DQ$40,"")</f>
        <v>#REF!</v>
      </c>
      <c r="BC839" s="99"/>
      <c r="BD839" s="650"/>
      <c r="BE839" s="652" t="e">
        <f>IF(OR(#REF!="",F839=""),"",ROUND(#REF!/10^3*F839,3))</f>
        <v>#REF!</v>
      </c>
      <c r="BF839" s="412" t="e">
        <f>IF(#REF!&gt;0,#REF!*#REF!/1000,"")</f>
        <v>#REF!</v>
      </c>
      <c r="BG839" s="412" t="e">
        <f>IF(#REF!&gt;0,#REF!*#REF!/1000,"")</f>
        <v>#REF!</v>
      </c>
      <c r="BH839" s="413" t="e">
        <f>IF(OR(#REF!="●",#REF!="●",#REF!="●",#REF!="●"),"",IF(#REF!="","",#REF!))</f>
        <v>#REF!</v>
      </c>
      <c r="BI839" s="413" t="e">
        <f>IF(OR(#REF!="●",#REF!="●",#REF!="●",#REF!="●"),"",IF(#REF!="","",#REF!))</f>
        <v>#REF!</v>
      </c>
      <c r="BJ839" s="412" t="e">
        <f>IF(ISNA(L839),"",L839*#REF!)</f>
        <v>#REF!</v>
      </c>
      <c r="BK839" s="412" t="e">
        <f>IF(ISNA(M839),"",M839*#REF!)</f>
        <v>#REF!</v>
      </c>
      <c r="BL839" s="415" t="e">
        <f>IF(#REF!&gt;0,DQ$6,"")</f>
        <v>#REF!</v>
      </c>
      <c r="BM839" s="361" t="e">
        <f>IF(#REF!="","",VLOOKUP(#REF!,#REF!,7,0))</f>
        <v>#REF!</v>
      </c>
      <c r="BN839" s="201" t="e">
        <f>IF(OR(#REF!="",BM839=""),"",ROUND(#REF!/10^3*BM839,3))</f>
        <v>#REF!</v>
      </c>
      <c r="BO839" s="201" t="e">
        <f>IF(#REF!&gt;0,#REF!*#REF!/1000,"")</f>
        <v>#REF!</v>
      </c>
      <c r="BP839" s="201" t="e">
        <f>IF(#REF!&gt;0,#REF!*#REF!/1000,"")</f>
        <v>#REF!</v>
      </c>
      <c r="BQ839" s="74" t="e">
        <f t="shared" si="149"/>
        <v>#REF!</v>
      </c>
      <c r="BR839" s="74" t="e">
        <f t="shared" si="150"/>
        <v>#REF!</v>
      </c>
      <c r="BS839" s="201" t="e">
        <f>IF(ISNA(BQ839),"",BQ839*#REF!)</f>
        <v>#REF!</v>
      </c>
      <c r="BT839" s="201" t="e">
        <f>IF(ISNA(BR839),"",BR839*#REF!)</f>
        <v>#REF!</v>
      </c>
      <c r="BU839" s="78" t="e">
        <f>IF(#REF!&gt;0,DQ$57,"")</f>
        <v>#REF!</v>
      </c>
      <c r="BV839" s="99"/>
      <c r="BW839" s="411"/>
      <c r="BX839" s="412" t="e">
        <f>IF(OR(#REF!="",F839=""),"",ROUND(#REF!/10^3*F839,3))</f>
        <v>#REF!</v>
      </c>
      <c r="BY839" s="412" t="e">
        <f>IF(#REF!&gt;0,#REF!*#REF!/1000,"")</f>
        <v>#REF!</v>
      </c>
      <c r="BZ839" s="412" t="e">
        <f>IF(#REF!&gt;0,#REF!*#REF!/1000,"")</f>
        <v>#REF!</v>
      </c>
      <c r="CA839" s="413" t="e">
        <f>IF(OR(#REF!="●",#REF!="●",#REF!="●",#REF!="●",#REF!="●"),"",IF(#REF!="","",#REF!))</f>
        <v>#REF!</v>
      </c>
      <c r="CB839" s="413" t="e">
        <f>IF(OR(#REF!="●",#REF!="●",#REF!="●",#REF!="●",#REF!="●"),"",IF(#REF!="","",#REF!))</f>
        <v>#REF!</v>
      </c>
      <c r="CC839" s="412" t="e">
        <f>IF(ISNA(L839),"",L839*#REF!)</f>
        <v>#REF!</v>
      </c>
      <c r="CD839" s="412" t="e">
        <f>IF(ISNA(M839),"",M839*#REF!)</f>
        <v>#REF!</v>
      </c>
      <c r="CE839" s="415" t="e">
        <f>IF(#REF!&gt;0,DQ$6,"")</f>
        <v>#REF!</v>
      </c>
      <c r="CF839" s="361" t="e">
        <f>IF(#REF!="","",VLOOKUP(#REF!,#REF!,7,0))</f>
        <v>#REF!</v>
      </c>
      <c r="CG839" s="201" t="e">
        <f>IF(OR(#REF!="",CF839=""),"",ROUND(#REF!/10^3*CF839,3))</f>
        <v>#REF!</v>
      </c>
      <c r="CH839" s="201" t="e">
        <f>IF(#REF!&gt;0,#REF!*#REF!/1000,"")</f>
        <v>#REF!</v>
      </c>
      <c r="CI839" s="201" t="e">
        <f>IF(#REF!&gt;0,#REF!*#REF!/1000,"")</f>
        <v>#REF!</v>
      </c>
      <c r="CJ839" s="74" t="e">
        <f t="shared" si="151"/>
        <v>#REF!</v>
      </c>
      <c r="CK839" s="74" t="e">
        <f t="shared" si="152"/>
        <v>#REF!</v>
      </c>
      <c r="CL839" s="201" t="e">
        <f>IF(ISNA(CJ839),"",CJ839*#REF!)</f>
        <v>#REF!</v>
      </c>
      <c r="CM839" s="201" t="e">
        <f>IF(ISNA(CK839),"",CK839*#REF!)</f>
        <v>#REF!</v>
      </c>
      <c r="CN839" s="101" t="e">
        <f>IF(#REF!&gt;0,DQ$57,"")</f>
        <v>#REF!</v>
      </c>
      <c r="CO839" s="84"/>
      <c r="CP839" s="2"/>
      <c r="CQ839" s="2"/>
      <c r="CR839" s="2"/>
      <c r="CS839" s="2"/>
      <c r="CT839" s="2"/>
      <c r="CU839" s="2"/>
      <c r="CV839" s="2"/>
      <c r="CX839" s="2"/>
      <c r="CY839" s="2"/>
      <c r="CZ839" s="2"/>
      <c r="DA839" s="2"/>
      <c r="DB839" s="2"/>
      <c r="DC839" s="2"/>
      <c r="DD839" s="2"/>
      <c r="DE839" s="2"/>
      <c r="DF839" s="2"/>
    </row>
    <row r="840" spans="2:110" ht="18" customHeight="1">
      <c r="B840" s="151" t="e">
        <f>IF(#REF!="","",VLOOKUP(#REF!,$CX$11:$DG$26,9,0))</f>
        <v>#REF!</v>
      </c>
      <c r="C840" s="64" t="e">
        <f>IF(#REF!="",0,VLOOKUP(#REF!,$CP$11:$CQ$16,2,0))</f>
        <v>#REF!</v>
      </c>
      <c r="D840" s="65" t="e">
        <f>IF(#REF!="",0,VLOOKUP(#REF!,$CX$11:$CY$26,2,0))</f>
        <v>#REF!</v>
      </c>
      <c r="E840" s="152" t="e">
        <f t="shared" si="142"/>
        <v>#REF!</v>
      </c>
      <c r="F840" s="155" t="e">
        <f>IF(#REF!="","",VLOOKUP(#REF!,#REF!,7,0))</f>
        <v>#REF!</v>
      </c>
      <c r="G840" s="201" t="e">
        <f>IF(OR(#REF!="",F840=""),"",ROUND(#REF!/10^3*F840,3))</f>
        <v>#REF!</v>
      </c>
      <c r="H840" s="201" t="e">
        <f>IF(#REF!&gt;0,#REF!*#REF!/1000,"")</f>
        <v>#REF!</v>
      </c>
      <c r="I840" s="201" t="e">
        <f>IF(#REF!&gt;0,#REF!*#REF!/1000,"")</f>
        <v>#REF!</v>
      </c>
      <c r="J840" s="51" t="e">
        <f>IF(#REF!="●","",IF(#REF!="","",#REF!))</f>
        <v>#REF!</v>
      </c>
      <c r="K840" s="51" t="e">
        <f>IF(#REF!="●","",IF(#REF!="","",#REF!))</f>
        <v>#REF!</v>
      </c>
      <c r="L840" s="74" t="e">
        <f t="shared" si="143"/>
        <v>#REF!</v>
      </c>
      <c r="M840" s="74" t="e">
        <f t="shared" si="144"/>
        <v>#REF!</v>
      </c>
      <c r="N840" s="201" t="e">
        <f>IF(ISNA(L840),"",L840*#REF!)</f>
        <v>#REF!</v>
      </c>
      <c r="O840" s="201" t="e">
        <f>IF(ISNA(M840),"",M840*#REF!)</f>
        <v>#REF!</v>
      </c>
      <c r="P840" s="78" t="e">
        <f>IF(#REF!&gt;0,DQ$6,"")</f>
        <v>#REF!</v>
      </c>
      <c r="Q840" s="99"/>
      <c r="R840" s="411"/>
      <c r="S840" s="412" t="e">
        <f>IF(OR(#REF!="",F840=""),"",ROUND(#REF!/10^3*F840,3))</f>
        <v>#REF!</v>
      </c>
      <c r="T840" s="412" t="e">
        <f>IF(#REF!&gt;0,#REF!*#REF!/1000,"")</f>
        <v>#REF!</v>
      </c>
      <c r="U840" s="412" t="e">
        <f>IF(#REF!&gt;0,#REF!*#REF!/1000,"")</f>
        <v>#REF!</v>
      </c>
      <c r="V840" s="413" t="e">
        <f>IF(OR(#REF!="●",#REF!="●"),"",IF(#REF!="","",#REF!))</f>
        <v>#REF!</v>
      </c>
      <c r="W840" s="413" t="e">
        <f>IF(OR(#REF!="●",#REF!="●"),"",IF(#REF!="","",#REF!))</f>
        <v>#REF!</v>
      </c>
      <c r="X840" s="412" t="e">
        <f>IF(ISNA(L840),"",L840*#REF!)</f>
        <v>#REF!</v>
      </c>
      <c r="Y840" s="412" t="e">
        <f>IF(ISNA(M840),"",M840*#REF!)</f>
        <v>#REF!</v>
      </c>
      <c r="Z840" s="414" t="e">
        <f>IF(#REF!&gt;0,DQ$6,"")</f>
        <v>#REF!</v>
      </c>
      <c r="AA840" s="95" t="e">
        <f>IF(#REF!="","",VLOOKUP(#REF!,#REF!,7,0))</f>
        <v>#REF!</v>
      </c>
      <c r="AB840" s="201" t="e">
        <f>IF(OR(#REF!="",AA840=""),"",ROUND(#REF!/10^3*AA840,3))</f>
        <v>#REF!</v>
      </c>
      <c r="AC840" s="201" t="e">
        <f>IF(#REF!&gt;0,#REF!*#REF!/1000,"")</f>
        <v>#REF!</v>
      </c>
      <c r="AD840" s="201" t="e">
        <f>IF(#REF!&gt;0,#REF!*#REF!/1000,"")</f>
        <v>#REF!</v>
      </c>
      <c r="AE840" s="74" t="e">
        <f t="shared" si="145"/>
        <v>#REF!</v>
      </c>
      <c r="AF840" s="74" t="e">
        <f t="shared" si="146"/>
        <v>#REF!</v>
      </c>
      <c r="AG840" s="201" t="e">
        <f>IF(ISNA(AE840),"",AE840*#REF!)</f>
        <v>#REF!</v>
      </c>
      <c r="AH840" s="201" t="e">
        <f>IF(ISNA(AF840),"",AF840*#REF!)</f>
        <v>#REF!</v>
      </c>
      <c r="AI840" s="78" t="e">
        <f>IF(#REF!&gt;0,DQ$23,"")</f>
        <v>#REF!</v>
      </c>
      <c r="AJ840" s="99"/>
      <c r="AK840" s="411"/>
      <c r="AL840" s="412" t="e">
        <f>IF(OR(#REF!="",F840=""),"",ROUND(#REF!/10^3*F840,3))</f>
        <v>#REF!</v>
      </c>
      <c r="AM840" s="412" t="e">
        <f>IF(#REF!&gt;0,#REF!*#REF!/1000,"")</f>
        <v>#REF!</v>
      </c>
      <c r="AN840" s="412" t="e">
        <f>IF(#REF!&gt;0,#REF!*#REF!/1000,"")</f>
        <v>#REF!</v>
      </c>
      <c r="AO840" s="413" t="e">
        <f>IF(OR(#REF!="●",#REF!="●",#REF!="●"),"",IF(#REF!="","",#REF!))</f>
        <v>#REF!</v>
      </c>
      <c r="AP840" s="413" t="e">
        <f>IF(OR(#REF!="●",#REF!="●",#REF!="●"),"",IF(#REF!="","",#REF!))</f>
        <v>#REF!</v>
      </c>
      <c r="AQ840" s="412" t="e">
        <f>IF(ISNA(L840),"",L840*#REF!)</f>
        <v>#REF!</v>
      </c>
      <c r="AR840" s="412" t="e">
        <f>IF(ISNA(M840),"",M840*#REF!)</f>
        <v>#REF!</v>
      </c>
      <c r="AS840" s="414" t="e">
        <f>IF(#REF!&gt;0,DQ$6,"")</f>
        <v>#REF!</v>
      </c>
      <c r="AT840" s="95" t="e">
        <f>IF(#REF!="","",VLOOKUP(#REF!,#REF!,7,0))</f>
        <v>#REF!</v>
      </c>
      <c r="AU840" s="201" t="e">
        <f>IF(OR(#REF!="",AT840=""),"",ROUND(#REF!/10^3*AT840,3))</f>
        <v>#REF!</v>
      </c>
      <c r="AV840" s="201" t="e">
        <f>IF(#REF!&gt;0,#REF!*#REF!/1000,"")</f>
        <v>#REF!</v>
      </c>
      <c r="AW840" s="201" t="e">
        <f>IF(#REF!&gt;0,#REF!*#REF!/1000,"")</f>
        <v>#REF!</v>
      </c>
      <c r="AX840" s="74" t="e">
        <f t="shared" si="147"/>
        <v>#REF!</v>
      </c>
      <c r="AY840" s="74" t="e">
        <f t="shared" si="148"/>
        <v>#REF!</v>
      </c>
      <c r="AZ840" s="201" t="e">
        <f>IF(ISNA(AX840),"",AX840*#REF!)</f>
        <v>#REF!</v>
      </c>
      <c r="BA840" s="201" t="e">
        <f>IF(ISNA(AY840),"",AY840*#REF!)</f>
        <v>#REF!</v>
      </c>
      <c r="BB840" s="78" t="e">
        <f>IF(#REF!&gt;0,DQ$40,"")</f>
        <v>#REF!</v>
      </c>
      <c r="BC840" s="99"/>
      <c r="BD840" s="650"/>
      <c r="BE840" s="652" t="e">
        <f>IF(OR(#REF!="",F840=""),"",ROUND(#REF!/10^3*F840,3))</f>
        <v>#REF!</v>
      </c>
      <c r="BF840" s="412" t="e">
        <f>IF(#REF!&gt;0,#REF!*#REF!/1000,"")</f>
        <v>#REF!</v>
      </c>
      <c r="BG840" s="412" t="e">
        <f>IF(#REF!&gt;0,#REF!*#REF!/1000,"")</f>
        <v>#REF!</v>
      </c>
      <c r="BH840" s="413" t="e">
        <f>IF(OR(#REF!="●",#REF!="●",#REF!="●",#REF!="●"),"",IF(#REF!="","",#REF!))</f>
        <v>#REF!</v>
      </c>
      <c r="BI840" s="413" t="e">
        <f>IF(OR(#REF!="●",#REF!="●",#REF!="●",#REF!="●"),"",IF(#REF!="","",#REF!))</f>
        <v>#REF!</v>
      </c>
      <c r="BJ840" s="412" t="e">
        <f>IF(ISNA(L840),"",L840*#REF!)</f>
        <v>#REF!</v>
      </c>
      <c r="BK840" s="412" t="e">
        <f>IF(ISNA(M840),"",M840*#REF!)</f>
        <v>#REF!</v>
      </c>
      <c r="BL840" s="415" t="e">
        <f>IF(#REF!&gt;0,DQ$6,"")</f>
        <v>#REF!</v>
      </c>
      <c r="BM840" s="361" t="e">
        <f>IF(#REF!="","",VLOOKUP(#REF!,#REF!,7,0))</f>
        <v>#REF!</v>
      </c>
      <c r="BN840" s="201" t="e">
        <f>IF(OR(#REF!="",BM840=""),"",ROUND(#REF!/10^3*BM840,3))</f>
        <v>#REF!</v>
      </c>
      <c r="BO840" s="201" t="e">
        <f>IF(#REF!&gt;0,#REF!*#REF!/1000,"")</f>
        <v>#REF!</v>
      </c>
      <c r="BP840" s="201" t="e">
        <f>IF(#REF!&gt;0,#REF!*#REF!/1000,"")</f>
        <v>#REF!</v>
      </c>
      <c r="BQ840" s="74" t="e">
        <f t="shared" si="149"/>
        <v>#REF!</v>
      </c>
      <c r="BR840" s="74" t="e">
        <f t="shared" si="150"/>
        <v>#REF!</v>
      </c>
      <c r="BS840" s="201" t="e">
        <f>IF(ISNA(BQ840),"",BQ840*#REF!)</f>
        <v>#REF!</v>
      </c>
      <c r="BT840" s="201" t="e">
        <f>IF(ISNA(BR840),"",BR840*#REF!)</f>
        <v>#REF!</v>
      </c>
      <c r="BU840" s="78" t="e">
        <f>IF(#REF!&gt;0,DQ$57,"")</f>
        <v>#REF!</v>
      </c>
      <c r="BV840" s="99"/>
      <c r="BW840" s="411"/>
      <c r="BX840" s="412" t="e">
        <f>IF(OR(#REF!="",F840=""),"",ROUND(#REF!/10^3*F840,3))</f>
        <v>#REF!</v>
      </c>
      <c r="BY840" s="412" t="e">
        <f>IF(#REF!&gt;0,#REF!*#REF!/1000,"")</f>
        <v>#REF!</v>
      </c>
      <c r="BZ840" s="412" t="e">
        <f>IF(#REF!&gt;0,#REF!*#REF!/1000,"")</f>
        <v>#REF!</v>
      </c>
      <c r="CA840" s="413" t="e">
        <f>IF(OR(#REF!="●",#REF!="●",#REF!="●",#REF!="●",#REF!="●"),"",IF(#REF!="","",#REF!))</f>
        <v>#REF!</v>
      </c>
      <c r="CB840" s="413" t="e">
        <f>IF(OR(#REF!="●",#REF!="●",#REF!="●",#REF!="●",#REF!="●"),"",IF(#REF!="","",#REF!))</f>
        <v>#REF!</v>
      </c>
      <c r="CC840" s="412" t="e">
        <f>IF(ISNA(L840),"",L840*#REF!)</f>
        <v>#REF!</v>
      </c>
      <c r="CD840" s="412" t="e">
        <f>IF(ISNA(M840),"",M840*#REF!)</f>
        <v>#REF!</v>
      </c>
      <c r="CE840" s="415" t="e">
        <f>IF(#REF!&gt;0,DQ$6,"")</f>
        <v>#REF!</v>
      </c>
      <c r="CF840" s="361" t="e">
        <f>IF(#REF!="","",VLOOKUP(#REF!,#REF!,7,0))</f>
        <v>#REF!</v>
      </c>
      <c r="CG840" s="201" t="e">
        <f>IF(OR(#REF!="",CF840=""),"",ROUND(#REF!/10^3*CF840,3))</f>
        <v>#REF!</v>
      </c>
      <c r="CH840" s="201" t="e">
        <f>IF(#REF!&gt;0,#REF!*#REF!/1000,"")</f>
        <v>#REF!</v>
      </c>
      <c r="CI840" s="201" t="e">
        <f>IF(#REF!&gt;0,#REF!*#REF!/1000,"")</f>
        <v>#REF!</v>
      </c>
      <c r="CJ840" s="74" t="e">
        <f t="shared" si="151"/>
        <v>#REF!</v>
      </c>
      <c r="CK840" s="74" t="e">
        <f t="shared" si="152"/>
        <v>#REF!</v>
      </c>
      <c r="CL840" s="201" t="e">
        <f>IF(ISNA(CJ840),"",CJ840*#REF!)</f>
        <v>#REF!</v>
      </c>
      <c r="CM840" s="201" t="e">
        <f>IF(ISNA(CK840),"",CK840*#REF!)</f>
        <v>#REF!</v>
      </c>
      <c r="CN840" s="101" t="e">
        <f>IF(#REF!&gt;0,DQ$57,"")</f>
        <v>#REF!</v>
      </c>
      <c r="CO840" s="84"/>
      <c r="CP840" s="2"/>
      <c r="CQ840" s="2"/>
      <c r="CR840" s="2"/>
      <c r="CS840" s="2"/>
      <c r="CT840" s="2"/>
      <c r="CU840" s="2"/>
      <c r="CV840" s="2"/>
      <c r="CX840" s="2"/>
      <c r="CY840" s="2"/>
      <c r="CZ840" s="2"/>
      <c r="DA840" s="2"/>
      <c r="DB840" s="2"/>
      <c r="DC840" s="2"/>
      <c r="DD840" s="2"/>
      <c r="DE840" s="2"/>
      <c r="DF840" s="2"/>
    </row>
    <row r="841" spans="2:110" ht="18" customHeight="1">
      <c r="B841" s="151" t="e">
        <f>IF(#REF!="","",VLOOKUP(#REF!,$CX$11:$DG$26,9,0))</f>
        <v>#REF!</v>
      </c>
      <c r="C841" s="64" t="e">
        <f>IF(#REF!="",0,VLOOKUP(#REF!,$CP$11:$CQ$16,2,0))</f>
        <v>#REF!</v>
      </c>
      <c r="D841" s="65" t="e">
        <f>IF(#REF!="",0,VLOOKUP(#REF!,$CX$11:$CY$26,2,0))</f>
        <v>#REF!</v>
      </c>
      <c r="E841" s="152" t="e">
        <f t="shared" si="142"/>
        <v>#REF!</v>
      </c>
      <c r="F841" s="155" t="e">
        <f>IF(#REF!="","",VLOOKUP(#REF!,#REF!,7,0))</f>
        <v>#REF!</v>
      </c>
      <c r="G841" s="201" t="e">
        <f>IF(OR(#REF!="",F841=""),"",ROUND(#REF!/10^3*F841,3))</f>
        <v>#REF!</v>
      </c>
      <c r="H841" s="201" t="e">
        <f>IF(#REF!&gt;0,#REF!*#REF!/1000,"")</f>
        <v>#REF!</v>
      </c>
      <c r="I841" s="201" t="e">
        <f>IF(#REF!&gt;0,#REF!*#REF!/1000,"")</f>
        <v>#REF!</v>
      </c>
      <c r="J841" s="51" t="e">
        <f>IF(#REF!="●","",IF(#REF!="","",#REF!))</f>
        <v>#REF!</v>
      </c>
      <c r="K841" s="51" t="e">
        <f>IF(#REF!="●","",IF(#REF!="","",#REF!))</f>
        <v>#REF!</v>
      </c>
      <c r="L841" s="74" t="e">
        <f t="shared" si="143"/>
        <v>#REF!</v>
      </c>
      <c r="M841" s="74" t="e">
        <f t="shared" si="144"/>
        <v>#REF!</v>
      </c>
      <c r="N841" s="201" t="e">
        <f>IF(ISNA(L841),"",L841*#REF!)</f>
        <v>#REF!</v>
      </c>
      <c r="O841" s="201" t="e">
        <f>IF(ISNA(M841),"",M841*#REF!)</f>
        <v>#REF!</v>
      </c>
      <c r="P841" s="78" t="e">
        <f>IF(#REF!&gt;0,DQ$6,"")</f>
        <v>#REF!</v>
      </c>
      <c r="Q841" s="99"/>
      <c r="R841" s="411"/>
      <c r="S841" s="412" t="e">
        <f>IF(OR(#REF!="",F841=""),"",ROUND(#REF!/10^3*F841,3))</f>
        <v>#REF!</v>
      </c>
      <c r="T841" s="412" t="e">
        <f>IF(#REF!&gt;0,#REF!*#REF!/1000,"")</f>
        <v>#REF!</v>
      </c>
      <c r="U841" s="412" t="e">
        <f>IF(#REF!&gt;0,#REF!*#REF!/1000,"")</f>
        <v>#REF!</v>
      </c>
      <c r="V841" s="413" t="e">
        <f>IF(OR(#REF!="●",#REF!="●"),"",IF(#REF!="","",#REF!))</f>
        <v>#REF!</v>
      </c>
      <c r="W841" s="413" t="e">
        <f>IF(OR(#REF!="●",#REF!="●"),"",IF(#REF!="","",#REF!))</f>
        <v>#REF!</v>
      </c>
      <c r="X841" s="412" t="e">
        <f>IF(ISNA(L841),"",L841*#REF!)</f>
        <v>#REF!</v>
      </c>
      <c r="Y841" s="412" t="e">
        <f>IF(ISNA(M841),"",M841*#REF!)</f>
        <v>#REF!</v>
      </c>
      <c r="Z841" s="414" t="e">
        <f>IF(#REF!&gt;0,DQ$6,"")</f>
        <v>#REF!</v>
      </c>
      <c r="AA841" s="95" t="e">
        <f>IF(#REF!="","",VLOOKUP(#REF!,#REF!,7,0))</f>
        <v>#REF!</v>
      </c>
      <c r="AB841" s="201" t="e">
        <f>IF(OR(#REF!="",AA841=""),"",ROUND(#REF!/10^3*AA841,3))</f>
        <v>#REF!</v>
      </c>
      <c r="AC841" s="201" t="e">
        <f>IF(#REF!&gt;0,#REF!*#REF!/1000,"")</f>
        <v>#REF!</v>
      </c>
      <c r="AD841" s="201" t="e">
        <f>IF(#REF!&gt;0,#REF!*#REF!/1000,"")</f>
        <v>#REF!</v>
      </c>
      <c r="AE841" s="74" t="e">
        <f t="shared" si="145"/>
        <v>#REF!</v>
      </c>
      <c r="AF841" s="74" t="e">
        <f t="shared" si="146"/>
        <v>#REF!</v>
      </c>
      <c r="AG841" s="201" t="e">
        <f>IF(ISNA(AE841),"",AE841*#REF!)</f>
        <v>#REF!</v>
      </c>
      <c r="AH841" s="201" t="e">
        <f>IF(ISNA(AF841),"",AF841*#REF!)</f>
        <v>#REF!</v>
      </c>
      <c r="AI841" s="78" t="e">
        <f>IF(#REF!&gt;0,DQ$23,"")</f>
        <v>#REF!</v>
      </c>
      <c r="AJ841" s="99"/>
      <c r="AK841" s="411"/>
      <c r="AL841" s="412" t="e">
        <f>IF(OR(#REF!="",F841=""),"",ROUND(#REF!/10^3*F841,3))</f>
        <v>#REF!</v>
      </c>
      <c r="AM841" s="412" t="e">
        <f>IF(#REF!&gt;0,#REF!*#REF!/1000,"")</f>
        <v>#REF!</v>
      </c>
      <c r="AN841" s="412" t="e">
        <f>IF(#REF!&gt;0,#REF!*#REF!/1000,"")</f>
        <v>#REF!</v>
      </c>
      <c r="AO841" s="413" t="e">
        <f>IF(OR(#REF!="●",#REF!="●",#REF!="●"),"",IF(#REF!="","",#REF!))</f>
        <v>#REF!</v>
      </c>
      <c r="AP841" s="413" t="e">
        <f>IF(OR(#REF!="●",#REF!="●",#REF!="●"),"",IF(#REF!="","",#REF!))</f>
        <v>#REF!</v>
      </c>
      <c r="AQ841" s="412" t="e">
        <f>IF(ISNA(L841),"",L841*#REF!)</f>
        <v>#REF!</v>
      </c>
      <c r="AR841" s="412" t="e">
        <f>IF(ISNA(M841),"",M841*#REF!)</f>
        <v>#REF!</v>
      </c>
      <c r="AS841" s="414" t="e">
        <f>IF(#REF!&gt;0,DQ$6,"")</f>
        <v>#REF!</v>
      </c>
      <c r="AT841" s="95" t="e">
        <f>IF(#REF!="","",VLOOKUP(#REF!,#REF!,7,0))</f>
        <v>#REF!</v>
      </c>
      <c r="AU841" s="201" t="e">
        <f>IF(OR(#REF!="",AT841=""),"",ROUND(#REF!/10^3*AT841,3))</f>
        <v>#REF!</v>
      </c>
      <c r="AV841" s="201" t="e">
        <f>IF(#REF!&gt;0,#REF!*#REF!/1000,"")</f>
        <v>#REF!</v>
      </c>
      <c r="AW841" s="201" t="e">
        <f>IF(#REF!&gt;0,#REF!*#REF!/1000,"")</f>
        <v>#REF!</v>
      </c>
      <c r="AX841" s="74" t="e">
        <f t="shared" si="147"/>
        <v>#REF!</v>
      </c>
      <c r="AY841" s="74" t="e">
        <f t="shared" si="148"/>
        <v>#REF!</v>
      </c>
      <c r="AZ841" s="201" t="e">
        <f>IF(ISNA(AX841),"",AX841*#REF!)</f>
        <v>#REF!</v>
      </c>
      <c r="BA841" s="201" t="e">
        <f>IF(ISNA(AY841),"",AY841*#REF!)</f>
        <v>#REF!</v>
      </c>
      <c r="BB841" s="78" t="e">
        <f>IF(#REF!&gt;0,DQ$40,"")</f>
        <v>#REF!</v>
      </c>
      <c r="BC841" s="99"/>
      <c r="BD841" s="650"/>
      <c r="BE841" s="652" t="e">
        <f>IF(OR(#REF!="",F841=""),"",ROUND(#REF!/10^3*F841,3))</f>
        <v>#REF!</v>
      </c>
      <c r="BF841" s="412" t="e">
        <f>IF(#REF!&gt;0,#REF!*#REF!/1000,"")</f>
        <v>#REF!</v>
      </c>
      <c r="BG841" s="412" t="e">
        <f>IF(#REF!&gt;0,#REF!*#REF!/1000,"")</f>
        <v>#REF!</v>
      </c>
      <c r="BH841" s="413" t="e">
        <f>IF(OR(#REF!="●",#REF!="●",#REF!="●",#REF!="●"),"",IF(#REF!="","",#REF!))</f>
        <v>#REF!</v>
      </c>
      <c r="BI841" s="413" t="e">
        <f>IF(OR(#REF!="●",#REF!="●",#REF!="●",#REF!="●"),"",IF(#REF!="","",#REF!))</f>
        <v>#REF!</v>
      </c>
      <c r="BJ841" s="412" t="e">
        <f>IF(ISNA(L841),"",L841*#REF!)</f>
        <v>#REF!</v>
      </c>
      <c r="BK841" s="412" t="e">
        <f>IF(ISNA(M841),"",M841*#REF!)</f>
        <v>#REF!</v>
      </c>
      <c r="BL841" s="415" t="e">
        <f>IF(#REF!&gt;0,DQ$6,"")</f>
        <v>#REF!</v>
      </c>
      <c r="BM841" s="361" t="e">
        <f>IF(#REF!="","",VLOOKUP(#REF!,#REF!,7,0))</f>
        <v>#REF!</v>
      </c>
      <c r="BN841" s="201" t="e">
        <f>IF(OR(#REF!="",BM841=""),"",ROUND(#REF!/10^3*BM841,3))</f>
        <v>#REF!</v>
      </c>
      <c r="BO841" s="201" t="e">
        <f>IF(#REF!&gt;0,#REF!*#REF!/1000,"")</f>
        <v>#REF!</v>
      </c>
      <c r="BP841" s="201" t="e">
        <f>IF(#REF!&gt;0,#REF!*#REF!/1000,"")</f>
        <v>#REF!</v>
      </c>
      <c r="BQ841" s="74" t="e">
        <f t="shared" si="149"/>
        <v>#REF!</v>
      </c>
      <c r="BR841" s="74" t="e">
        <f t="shared" si="150"/>
        <v>#REF!</v>
      </c>
      <c r="BS841" s="201" t="e">
        <f>IF(ISNA(BQ841),"",BQ841*#REF!)</f>
        <v>#REF!</v>
      </c>
      <c r="BT841" s="201" t="e">
        <f>IF(ISNA(BR841),"",BR841*#REF!)</f>
        <v>#REF!</v>
      </c>
      <c r="BU841" s="78" t="e">
        <f>IF(#REF!&gt;0,DQ$57,"")</f>
        <v>#REF!</v>
      </c>
      <c r="BV841" s="99"/>
      <c r="BW841" s="411"/>
      <c r="BX841" s="412" t="e">
        <f>IF(OR(#REF!="",F841=""),"",ROUND(#REF!/10^3*F841,3))</f>
        <v>#REF!</v>
      </c>
      <c r="BY841" s="412" t="e">
        <f>IF(#REF!&gt;0,#REF!*#REF!/1000,"")</f>
        <v>#REF!</v>
      </c>
      <c r="BZ841" s="412" t="e">
        <f>IF(#REF!&gt;0,#REF!*#REF!/1000,"")</f>
        <v>#REF!</v>
      </c>
      <c r="CA841" s="413" t="e">
        <f>IF(OR(#REF!="●",#REF!="●",#REF!="●",#REF!="●",#REF!="●"),"",IF(#REF!="","",#REF!))</f>
        <v>#REF!</v>
      </c>
      <c r="CB841" s="413" t="e">
        <f>IF(OR(#REF!="●",#REF!="●",#REF!="●",#REF!="●",#REF!="●"),"",IF(#REF!="","",#REF!))</f>
        <v>#REF!</v>
      </c>
      <c r="CC841" s="412" t="e">
        <f>IF(ISNA(L841),"",L841*#REF!)</f>
        <v>#REF!</v>
      </c>
      <c r="CD841" s="412" t="e">
        <f>IF(ISNA(M841),"",M841*#REF!)</f>
        <v>#REF!</v>
      </c>
      <c r="CE841" s="415" t="e">
        <f>IF(#REF!&gt;0,DQ$6,"")</f>
        <v>#REF!</v>
      </c>
      <c r="CF841" s="361" t="e">
        <f>IF(#REF!="","",VLOOKUP(#REF!,#REF!,7,0))</f>
        <v>#REF!</v>
      </c>
      <c r="CG841" s="201" t="e">
        <f>IF(OR(#REF!="",CF841=""),"",ROUND(#REF!/10^3*CF841,3))</f>
        <v>#REF!</v>
      </c>
      <c r="CH841" s="201" t="e">
        <f>IF(#REF!&gt;0,#REF!*#REF!/1000,"")</f>
        <v>#REF!</v>
      </c>
      <c r="CI841" s="201" t="e">
        <f>IF(#REF!&gt;0,#REF!*#REF!/1000,"")</f>
        <v>#REF!</v>
      </c>
      <c r="CJ841" s="74" t="e">
        <f t="shared" si="151"/>
        <v>#REF!</v>
      </c>
      <c r="CK841" s="74" t="e">
        <f t="shared" si="152"/>
        <v>#REF!</v>
      </c>
      <c r="CL841" s="201" t="e">
        <f>IF(ISNA(CJ841),"",CJ841*#REF!)</f>
        <v>#REF!</v>
      </c>
      <c r="CM841" s="201" t="e">
        <f>IF(ISNA(CK841),"",CK841*#REF!)</f>
        <v>#REF!</v>
      </c>
      <c r="CN841" s="101" t="e">
        <f>IF(#REF!&gt;0,DQ$57,"")</f>
        <v>#REF!</v>
      </c>
      <c r="CO841" s="84"/>
      <c r="CP841" s="2"/>
      <c r="CQ841" s="2"/>
      <c r="CR841" s="2"/>
      <c r="CS841" s="2"/>
      <c r="CT841" s="2"/>
      <c r="CU841" s="2"/>
      <c r="CV841" s="2"/>
      <c r="CX841" s="2"/>
      <c r="CY841" s="2"/>
      <c r="CZ841" s="2"/>
      <c r="DA841" s="2"/>
      <c r="DB841" s="2"/>
      <c r="DC841" s="2"/>
      <c r="DD841" s="2"/>
      <c r="DE841" s="2"/>
      <c r="DF841" s="2"/>
    </row>
    <row r="842" spans="2:110" ht="18" customHeight="1">
      <c r="B842" s="151" t="e">
        <f>IF(#REF!="","",VLOOKUP(#REF!,$CX$11:$DG$26,9,0))</f>
        <v>#REF!</v>
      </c>
      <c r="C842" s="64" t="e">
        <f>IF(#REF!="",0,VLOOKUP(#REF!,$CP$11:$CQ$16,2,0))</f>
        <v>#REF!</v>
      </c>
      <c r="D842" s="65" t="e">
        <f>IF(#REF!="",0,VLOOKUP(#REF!,$CX$11:$CY$26,2,0))</f>
        <v>#REF!</v>
      </c>
      <c r="E842" s="152" t="e">
        <f t="shared" si="142"/>
        <v>#REF!</v>
      </c>
      <c r="F842" s="155" t="e">
        <f>IF(#REF!="","",VLOOKUP(#REF!,#REF!,7,0))</f>
        <v>#REF!</v>
      </c>
      <c r="G842" s="201" t="e">
        <f>IF(OR(#REF!="",F842=""),"",ROUND(#REF!/10^3*F842,3))</f>
        <v>#REF!</v>
      </c>
      <c r="H842" s="201" t="e">
        <f>IF(#REF!&gt;0,#REF!*#REF!/1000,"")</f>
        <v>#REF!</v>
      </c>
      <c r="I842" s="201" t="e">
        <f>IF(#REF!&gt;0,#REF!*#REF!/1000,"")</f>
        <v>#REF!</v>
      </c>
      <c r="J842" s="51" t="e">
        <f>IF(#REF!="●","",IF(#REF!="","",#REF!))</f>
        <v>#REF!</v>
      </c>
      <c r="K842" s="51" t="e">
        <f>IF(#REF!="●","",IF(#REF!="","",#REF!))</f>
        <v>#REF!</v>
      </c>
      <c r="L842" s="74" t="e">
        <f t="shared" si="143"/>
        <v>#REF!</v>
      </c>
      <c r="M842" s="74" t="e">
        <f t="shared" si="144"/>
        <v>#REF!</v>
      </c>
      <c r="N842" s="201" t="e">
        <f>IF(ISNA(L842),"",L842*#REF!)</f>
        <v>#REF!</v>
      </c>
      <c r="O842" s="201" t="e">
        <f>IF(ISNA(M842),"",M842*#REF!)</f>
        <v>#REF!</v>
      </c>
      <c r="P842" s="101" t="e">
        <f>IF(#REF!&gt;0,DQ$6,"")</f>
        <v>#REF!</v>
      </c>
      <c r="Q842" s="158"/>
      <c r="R842" s="411"/>
      <c r="S842" s="412" t="e">
        <f>IF(OR(#REF!="",F842=""),"",ROUND(#REF!/10^3*F842,3))</f>
        <v>#REF!</v>
      </c>
      <c r="T842" s="412" t="e">
        <f>IF(#REF!&gt;0,#REF!*#REF!/1000,"")</f>
        <v>#REF!</v>
      </c>
      <c r="U842" s="412" t="e">
        <f>IF(#REF!&gt;0,#REF!*#REF!/1000,"")</f>
        <v>#REF!</v>
      </c>
      <c r="V842" s="413" t="e">
        <f>IF(OR(#REF!="●",#REF!="●"),"",IF(#REF!="","",#REF!))</f>
        <v>#REF!</v>
      </c>
      <c r="W842" s="413" t="e">
        <f>IF(OR(#REF!="●",#REF!="●"),"",IF(#REF!="","",#REF!))</f>
        <v>#REF!</v>
      </c>
      <c r="X842" s="412" t="e">
        <f>IF(ISNA(L842),"",L842*#REF!)</f>
        <v>#REF!</v>
      </c>
      <c r="Y842" s="412" t="e">
        <f>IF(ISNA(M842),"",M842*#REF!)</f>
        <v>#REF!</v>
      </c>
      <c r="Z842" s="414" t="e">
        <f>IF(#REF!&gt;0,DQ$6,"")</f>
        <v>#REF!</v>
      </c>
      <c r="AA842" s="95" t="e">
        <f>IF(#REF!="","",VLOOKUP(#REF!,#REF!,7,0))</f>
        <v>#REF!</v>
      </c>
      <c r="AB842" s="201" t="e">
        <f>IF(OR(#REF!="",AA842=""),"",ROUND(#REF!/10^3*AA842,3))</f>
        <v>#REF!</v>
      </c>
      <c r="AC842" s="201" t="e">
        <f>IF(#REF!&gt;0,#REF!*#REF!/1000,"")</f>
        <v>#REF!</v>
      </c>
      <c r="AD842" s="201" t="e">
        <f>IF(#REF!&gt;0,#REF!*#REF!/1000,"")</f>
        <v>#REF!</v>
      </c>
      <c r="AE842" s="74" t="e">
        <f t="shared" si="145"/>
        <v>#REF!</v>
      </c>
      <c r="AF842" s="74" t="e">
        <f t="shared" si="146"/>
        <v>#REF!</v>
      </c>
      <c r="AG842" s="201" t="e">
        <f>IF(ISNA(AE842),"",AE842*#REF!)</f>
        <v>#REF!</v>
      </c>
      <c r="AH842" s="201" t="e">
        <f>IF(ISNA(AF842),"",AF842*#REF!)</f>
        <v>#REF!</v>
      </c>
      <c r="AI842" s="101" t="e">
        <f>IF(#REF!&gt;0,DQ$23,"")</f>
        <v>#REF!</v>
      </c>
      <c r="AJ842" s="158"/>
      <c r="AK842" s="411"/>
      <c r="AL842" s="412" t="e">
        <f>IF(OR(#REF!="",F842=""),"",ROUND(#REF!/10^3*F842,3))</f>
        <v>#REF!</v>
      </c>
      <c r="AM842" s="412" t="e">
        <f>IF(#REF!&gt;0,#REF!*#REF!/1000,"")</f>
        <v>#REF!</v>
      </c>
      <c r="AN842" s="412" t="e">
        <f>IF(#REF!&gt;0,#REF!*#REF!/1000,"")</f>
        <v>#REF!</v>
      </c>
      <c r="AO842" s="413" t="e">
        <f>IF(OR(#REF!="●",#REF!="●",#REF!="●"),"",IF(#REF!="","",#REF!))</f>
        <v>#REF!</v>
      </c>
      <c r="AP842" s="413" t="e">
        <f>IF(OR(#REF!="●",#REF!="●",#REF!="●"),"",IF(#REF!="","",#REF!))</f>
        <v>#REF!</v>
      </c>
      <c r="AQ842" s="412" t="e">
        <f>IF(ISNA(L842),"",L842*#REF!)</f>
        <v>#REF!</v>
      </c>
      <c r="AR842" s="412" t="e">
        <f>IF(ISNA(M842),"",M842*#REF!)</f>
        <v>#REF!</v>
      </c>
      <c r="AS842" s="414" t="e">
        <f>IF(#REF!&gt;0,DQ$6,"")</f>
        <v>#REF!</v>
      </c>
      <c r="AT842" s="95" t="e">
        <f>IF(#REF!="","",VLOOKUP(#REF!,#REF!,7,0))</f>
        <v>#REF!</v>
      </c>
      <c r="AU842" s="201" t="e">
        <f>IF(OR(#REF!="",AT842=""),"",ROUND(#REF!/10^3*AT842,3))</f>
        <v>#REF!</v>
      </c>
      <c r="AV842" s="201" t="e">
        <f>IF(#REF!&gt;0,#REF!*#REF!/1000,"")</f>
        <v>#REF!</v>
      </c>
      <c r="AW842" s="201" t="e">
        <f>IF(#REF!&gt;0,#REF!*#REF!/1000,"")</f>
        <v>#REF!</v>
      </c>
      <c r="AX842" s="74" t="e">
        <f t="shared" si="147"/>
        <v>#REF!</v>
      </c>
      <c r="AY842" s="74" t="e">
        <f t="shared" si="148"/>
        <v>#REF!</v>
      </c>
      <c r="AZ842" s="201" t="e">
        <f>IF(ISNA(AX842),"",AX842*#REF!)</f>
        <v>#REF!</v>
      </c>
      <c r="BA842" s="201" t="e">
        <f>IF(ISNA(AY842),"",AY842*#REF!)</f>
        <v>#REF!</v>
      </c>
      <c r="BB842" s="101" t="e">
        <f>IF(#REF!&gt;0,DQ$40,"")</f>
        <v>#REF!</v>
      </c>
      <c r="BC842" s="158"/>
      <c r="BD842" s="650"/>
      <c r="BE842" s="652" t="e">
        <f>IF(OR(#REF!="",F842=""),"",ROUND(#REF!/10^3*F842,3))</f>
        <v>#REF!</v>
      </c>
      <c r="BF842" s="412" t="e">
        <f>IF(#REF!&gt;0,#REF!*#REF!/1000,"")</f>
        <v>#REF!</v>
      </c>
      <c r="BG842" s="412" t="e">
        <f>IF(#REF!&gt;0,#REF!*#REF!/1000,"")</f>
        <v>#REF!</v>
      </c>
      <c r="BH842" s="413" t="e">
        <f>IF(OR(#REF!="●",#REF!="●",#REF!="●",#REF!="●"),"",IF(#REF!="","",#REF!))</f>
        <v>#REF!</v>
      </c>
      <c r="BI842" s="413" t="e">
        <f>IF(OR(#REF!="●",#REF!="●",#REF!="●",#REF!="●"),"",IF(#REF!="","",#REF!))</f>
        <v>#REF!</v>
      </c>
      <c r="BJ842" s="412" t="e">
        <f>IF(ISNA(L842),"",L842*#REF!)</f>
        <v>#REF!</v>
      </c>
      <c r="BK842" s="412" t="e">
        <f>IF(ISNA(M842),"",M842*#REF!)</f>
        <v>#REF!</v>
      </c>
      <c r="BL842" s="415" t="e">
        <f>IF(#REF!&gt;0,DQ$6,"")</f>
        <v>#REF!</v>
      </c>
      <c r="BM842" s="361" t="e">
        <f>IF(#REF!="","",VLOOKUP(#REF!,#REF!,7,0))</f>
        <v>#REF!</v>
      </c>
      <c r="BN842" s="201" t="e">
        <f>IF(OR(#REF!="",BM842=""),"",ROUND(#REF!/10^3*BM842,3))</f>
        <v>#REF!</v>
      </c>
      <c r="BO842" s="201" t="e">
        <f>IF(#REF!&gt;0,#REF!*#REF!/1000,"")</f>
        <v>#REF!</v>
      </c>
      <c r="BP842" s="201" t="e">
        <f>IF(#REF!&gt;0,#REF!*#REF!/1000,"")</f>
        <v>#REF!</v>
      </c>
      <c r="BQ842" s="74" t="e">
        <f t="shared" si="149"/>
        <v>#REF!</v>
      </c>
      <c r="BR842" s="74" t="e">
        <f t="shared" si="150"/>
        <v>#REF!</v>
      </c>
      <c r="BS842" s="201" t="e">
        <f>IF(ISNA(BQ842),"",BQ842*#REF!)</f>
        <v>#REF!</v>
      </c>
      <c r="BT842" s="201" t="e">
        <f>IF(ISNA(BR842),"",BR842*#REF!)</f>
        <v>#REF!</v>
      </c>
      <c r="BU842" s="101" t="e">
        <f>IF(#REF!&gt;0,DQ$57,"")</f>
        <v>#REF!</v>
      </c>
      <c r="BV842" s="158"/>
      <c r="BW842" s="411"/>
      <c r="BX842" s="412" t="e">
        <f>IF(OR(#REF!="",F842=""),"",ROUND(#REF!/10^3*F842,3))</f>
        <v>#REF!</v>
      </c>
      <c r="BY842" s="412" t="e">
        <f>IF(#REF!&gt;0,#REF!*#REF!/1000,"")</f>
        <v>#REF!</v>
      </c>
      <c r="BZ842" s="412" t="e">
        <f>IF(#REF!&gt;0,#REF!*#REF!/1000,"")</f>
        <v>#REF!</v>
      </c>
      <c r="CA842" s="413" t="e">
        <f>IF(OR(#REF!="●",#REF!="●",#REF!="●",#REF!="●",#REF!="●"),"",IF(#REF!="","",#REF!))</f>
        <v>#REF!</v>
      </c>
      <c r="CB842" s="413" t="e">
        <f>IF(OR(#REF!="●",#REF!="●",#REF!="●",#REF!="●",#REF!="●"),"",IF(#REF!="","",#REF!))</f>
        <v>#REF!</v>
      </c>
      <c r="CC842" s="412" t="e">
        <f>IF(ISNA(L842),"",L842*#REF!)</f>
        <v>#REF!</v>
      </c>
      <c r="CD842" s="412" t="e">
        <f>IF(ISNA(M842),"",M842*#REF!)</f>
        <v>#REF!</v>
      </c>
      <c r="CE842" s="415" t="e">
        <f>IF(#REF!&gt;0,DQ$6,"")</f>
        <v>#REF!</v>
      </c>
      <c r="CF842" s="361" t="e">
        <f>IF(#REF!="","",VLOOKUP(#REF!,#REF!,7,0))</f>
        <v>#REF!</v>
      </c>
      <c r="CG842" s="201" t="e">
        <f>IF(OR(#REF!="",CF842=""),"",ROUND(#REF!/10^3*CF842,3))</f>
        <v>#REF!</v>
      </c>
      <c r="CH842" s="201" t="e">
        <f>IF(#REF!&gt;0,#REF!*#REF!/1000,"")</f>
        <v>#REF!</v>
      </c>
      <c r="CI842" s="201" t="e">
        <f>IF(#REF!&gt;0,#REF!*#REF!/1000,"")</f>
        <v>#REF!</v>
      </c>
      <c r="CJ842" s="74" t="e">
        <f t="shared" si="151"/>
        <v>#REF!</v>
      </c>
      <c r="CK842" s="74" t="e">
        <f t="shared" si="152"/>
        <v>#REF!</v>
      </c>
      <c r="CL842" s="201" t="e">
        <f>IF(ISNA(CJ842),"",CJ842*#REF!)</f>
        <v>#REF!</v>
      </c>
      <c r="CM842" s="201" t="e">
        <f>IF(ISNA(CK842),"",CK842*#REF!)</f>
        <v>#REF!</v>
      </c>
      <c r="CN842" s="101" t="e">
        <f>IF(#REF!&gt;0,DQ$57,"")</f>
        <v>#REF!</v>
      </c>
      <c r="CO842" s="99"/>
      <c r="CP842" s="2"/>
      <c r="CQ842" s="2"/>
      <c r="CR842" s="2"/>
      <c r="CS842" s="2"/>
      <c r="CT842" s="2"/>
      <c r="CU842" s="2"/>
      <c r="CV842" s="2"/>
      <c r="CX842" s="2"/>
      <c r="CY842" s="2"/>
      <c r="CZ842" s="2"/>
      <c r="DA842" s="2"/>
      <c r="DB842" s="2"/>
      <c r="DC842" s="2"/>
      <c r="DD842" s="2"/>
      <c r="DE842" s="2"/>
      <c r="DF842" s="2"/>
    </row>
    <row r="843" spans="2:110" ht="18" customHeight="1">
      <c r="B843" s="151" t="e">
        <f>IF(#REF!="","",VLOOKUP(#REF!,$CX$11:$DG$26,9,0))</f>
        <v>#REF!</v>
      </c>
      <c r="C843" s="64" t="e">
        <f>IF(#REF!="",0,VLOOKUP(#REF!,$CP$11:$CQ$16,2,0))</f>
        <v>#REF!</v>
      </c>
      <c r="D843" s="65" t="e">
        <f>IF(#REF!="",0,VLOOKUP(#REF!,$CX$11:$CY$26,2,0))</f>
        <v>#REF!</v>
      </c>
      <c r="E843" s="152" t="e">
        <f t="shared" si="142"/>
        <v>#REF!</v>
      </c>
      <c r="F843" s="155" t="e">
        <f>IF(#REF!="","",VLOOKUP(#REF!,#REF!,7,0))</f>
        <v>#REF!</v>
      </c>
      <c r="G843" s="201" t="e">
        <f>IF(OR(#REF!="",F843=""),"",ROUND(#REF!/10^3*F843,3))</f>
        <v>#REF!</v>
      </c>
      <c r="H843" s="201" t="e">
        <f>IF(#REF!&gt;0,#REF!*#REF!/1000,"")</f>
        <v>#REF!</v>
      </c>
      <c r="I843" s="201" t="e">
        <f>IF(#REF!&gt;0,#REF!*#REF!/1000,"")</f>
        <v>#REF!</v>
      </c>
      <c r="J843" s="51" t="e">
        <f>IF(#REF!="●","",IF(#REF!="","",#REF!))</f>
        <v>#REF!</v>
      </c>
      <c r="K843" s="51" t="e">
        <f>IF(#REF!="●","",IF(#REF!="","",#REF!))</f>
        <v>#REF!</v>
      </c>
      <c r="L843" s="74" t="e">
        <f t="shared" si="143"/>
        <v>#REF!</v>
      </c>
      <c r="M843" s="74" t="e">
        <f t="shared" si="144"/>
        <v>#REF!</v>
      </c>
      <c r="N843" s="201" t="e">
        <f>IF(ISNA(L843),"",L843*#REF!)</f>
        <v>#REF!</v>
      </c>
      <c r="O843" s="201" t="e">
        <f>IF(ISNA(M843),"",M843*#REF!)</f>
        <v>#REF!</v>
      </c>
      <c r="P843" s="101" t="e">
        <f>IF(#REF!&gt;0,DQ$6,"")</f>
        <v>#REF!</v>
      </c>
      <c r="Q843" s="158"/>
      <c r="R843" s="411"/>
      <c r="S843" s="412" t="e">
        <f>IF(OR(#REF!="",F843=""),"",ROUND(#REF!/10^3*F843,3))</f>
        <v>#REF!</v>
      </c>
      <c r="T843" s="412" t="e">
        <f>IF(#REF!&gt;0,#REF!*#REF!/1000,"")</f>
        <v>#REF!</v>
      </c>
      <c r="U843" s="412" t="e">
        <f>IF(#REF!&gt;0,#REF!*#REF!/1000,"")</f>
        <v>#REF!</v>
      </c>
      <c r="V843" s="413" t="e">
        <f>IF(OR(#REF!="●",#REF!="●"),"",IF(#REF!="","",#REF!))</f>
        <v>#REF!</v>
      </c>
      <c r="W843" s="413" t="e">
        <f>IF(OR(#REF!="●",#REF!="●"),"",IF(#REF!="","",#REF!))</f>
        <v>#REF!</v>
      </c>
      <c r="X843" s="412" t="e">
        <f>IF(ISNA(L843),"",L843*#REF!)</f>
        <v>#REF!</v>
      </c>
      <c r="Y843" s="412" t="e">
        <f>IF(ISNA(M843),"",M843*#REF!)</f>
        <v>#REF!</v>
      </c>
      <c r="Z843" s="414" t="e">
        <f>IF(#REF!&gt;0,DQ$6,"")</f>
        <v>#REF!</v>
      </c>
      <c r="AA843" s="95" t="e">
        <f>IF(#REF!="","",VLOOKUP(#REF!,#REF!,7,0))</f>
        <v>#REF!</v>
      </c>
      <c r="AB843" s="201" t="e">
        <f>IF(OR(#REF!="",AA843=""),"",ROUND(#REF!/10^3*AA843,3))</f>
        <v>#REF!</v>
      </c>
      <c r="AC843" s="201" t="e">
        <f>IF(#REF!&gt;0,#REF!*#REF!/1000,"")</f>
        <v>#REF!</v>
      </c>
      <c r="AD843" s="201" t="e">
        <f>IF(#REF!&gt;0,#REF!*#REF!/1000,"")</f>
        <v>#REF!</v>
      </c>
      <c r="AE843" s="74" t="e">
        <f t="shared" si="145"/>
        <v>#REF!</v>
      </c>
      <c r="AF843" s="74" t="e">
        <f t="shared" si="146"/>
        <v>#REF!</v>
      </c>
      <c r="AG843" s="201" t="e">
        <f>IF(ISNA(AE843),"",AE843*#REF!)</f>
        <v>#REF!</v>
      </c>
      <c r="AH843" s="201" t="e">
        <f>IF(ISNA(AF843),"",AF843*#REF!)</f>
        <v>#REF!</v>
      </c>
      <c r="AI843" s="101" t="e">
        <f>IF(#REF!&gt;0,DQ$23,"")</f>
        <v>#REF!</v>
      </c>
      <c r="AJ843" s="158"/>
      <c r="AK843" s="411"/>
      <c r="AL843" s="412" t="e">
        <f>IF(OR(#REF!="",F843=""),"",ROUND(#REF!/10^3*F843,3))</f>
        <v>#REF!</v>
      </c>
      <c r="AM843" s="412" t="e">
        <f>IF(#REF!&gt;0,#REF!*#REF!/1000,"")</f>
        <v>#REF!</v>
      </c>
      <c r="AN843" s="412" t="e">
        <f>IF(#REF!&gt;0,#REF!*#REF!/1000,"")</f>
        <v>#REF!</v>
      </c>
      <c r="AO843" s="413" t="e">
        <f>IF(OR(#REF!="●",#REF!="●",#REF!="●"),"",IF(#REF!="","",#REF!))</f>
        <v>#REF!</v>
      </c>
      <c r="AP843" s="413" t="e">
        <f>IF(OR(#REF!="●",#REF!="●",#REF!="●"),"",IF(#REF!="","",#REF!))</f>
        <v>#REF!</v>
      </c>
      <c r="AQ843" s="412" t="e">
        <f>IF(ISNA(L843),"",L843*#REF!)</f>
        <v>#REF!</v>
      </c>
      <c r="AR843" s="412" t="e">
        <f>IF(ISNA(M843),"",M843*#REF!)</f>
        <v>#REF!</v>
      </c>
      <c r="AS843" s="414" t="e">
        <f>IF(#REF!&gt;0,DQ$6,"")</f>
        <v>#REF!</v>
      </c>
      <c r="AT843" s="95" t="e">
        <f>IF(#REF!="","",VLOOKUP(#REF!,#REF!,7,0))</f>
        <v>#REF!</v>
      </c>
      <c r="AU843" s="201" t="e">
        <f>IF(OR(#REF!="",AT843=""),"",ROUND(#REF!/10^3*AT843,3))</f>
        <v>#REF!</v>
      </c>
      <c r="AV843" s="201" t="e">
        <f>IF(#REF!&gt;0,#REF!*#REF!/1000,"")</f>
        <v>#REF!</v>
      </c>
      <c r="AW843" s="201" t="e">
        <f>IF(#REF!&gt;0,#REF!*#REF!/1000,"")</f>
        <v>#REF!</v>
      </c>
      <c r="AX843" s="74" t="e">
        <f t="shared" si="147"/>
        <v>#REF!</v>
      </c>
      <c r="AY843" s="74" t="e">
        <f t="shared" si="148"/>
        <v>#REF!</v>
      </c>
      <c r="AZ843" s="201" t="e">
        <f>IF(ISNA(AX843),"",AX843*#REF!)</f>
        <v>#REF!</v>
      </c>
      <c r="BA843" s="201" t="e">
        <f>IF(ISNA(AY843),"",AY843*#REF!)</f>
        <v>#REF!</v>
      </c>
      <c r="BB843" s="101" t="e">
        <f>IF(#REF!&gt;0,DQ$40,"")</f>
        <v>#REF!</v>
      </c>
      <c r="BC843" s="158"/>
      <c r="BD843" s="650"/>
      <c r="BE843" s="652" t="e">
        <f>IF(OR(#REF!="",F843=""),"",ROUND(#REF!/10^3*F843,3))</f>
        <v>#REF!</v>
      </c>
      <c r="BF843" s="412" t="e">
        <f>IF(#REF!&gt;0,#REF!*#REF!/1000,"")</f>
        <v>#REF!</v>
      </c>
      <c r="BG843" s="412" t="e">
        <f>IF(#REF!&gt;0,#REF!*#REF!/1000,"")</f>
        <v>#REF!</v>
      </c>
      <c r="BH843" s="413" t="e">
        <f>IF(OR(#REF!="●",#REF!="●",#REF!="●",#REF!="●"),"",IF(#REF!="","",#REF!))</f>
        <v>#REF!</v>
      </c>
      <c r="BI843" s="413" t="e">
        <f>IF(OR(#REF!="●",#REF!="●",#REF!="●",#REF!="●"),"",IF(#REF!="","",#REF!))</f>
        <v>#REF!</v>
      </c>
      <c r="BJ843" s="412" t="e">
        <f>IF(ISNA(L843),"",L843*#REF!)</f>
        <v>#REF!</v>
      </c>
      <c r="BK843" s="412" t="e">
        <f>IF(ISNA(M843),"",M843*#REF!)</f>
        <v>#REF!</v>
      </c>
      <c r="BL843" s="415" t="e">
        <f>IF(#REF!&gt;0,DQ$6,"")</f>
        <v>#REF!</v>
      </c>
      <c r="BM843" s="361" t="e">
        <f>IF(#REF!="","",VLOOKUP(#REF!,#REF!,7,0))</f>
        <v>#REF!</v>
      </c>
      <c r="BN843" s="201" t="e">
        <f>IF(OR(#REF!="",BM843=""),"",ROUND(#REF!/10^3*BM843,3))</f>
        <v>#REF!</v>
      </c>
      <c r="BO843" s="201" t="e">
        <f>IF(#REF!&gt;0,#REF!*#REF!/1000,"")</f>
        <v>#REF!</v>
      </c>
      <c r="BP843" s="201" t="e">
        <f>IF(#REF!&gt;0,#REF!*#REF!/1000,"")</f>
        <v>#REF!</v>
      </c>
      <c r="BQ843" s="74" t="e">
        <f t="shared" si="149"/>
        <v>#REF!</v>
      </c>
      <c r="BR843" s="74" t="e">
        <f t="shared" si="150"/>
        <v>#REF!</v>
      </c>
      <c r="BS843" s="201" t="e">
        <f>IF(ISNA(BQ843),"",BQ843*#REF!)</f>
        <v>#REF!</v>
      </c>
      <c r="BT843" s="201" t="e">
        <f>IF(ISNA(BR843),"",BR843*#REF!)</f>
        <v>#REF!</v>
      </c>
      <c r="BU843" s="101" t="e">
        <f>IF(#REF!&gt;0,DQ$57,"")</f>
        <v>#REF!</v>
      </c>
      <c r="BV843" s="158"/>
      <c r="BW843" s="411"/>
      <c r="BX843" s="412" t="e">
        <f>IF(OR(#REF!="",F843=""),"",ROUND(#REF!/10^3*F843,3))</f>
        <v>#REF!</v>
      </c>
      <c r="BY843" s="412" t="e">
        <f>IF(#REF!&gt;0,#REF!*#REF!/1000,"")</f>
        <v>#REF!</v>
      </c>
      <c r="BZ843" s="412" t="e">
        <f>IF(#REF!&gt;0,#REF!*#REF!/1000,"")</f>
        <v>#REF!</v>
      </c>
      <c r="CA843" s="413" t="e">
        <f>IF(OR(#REF!="●",#REF!="●",#REF!="●",#REF!="●",#REF!="●"),"",IF(#REF!="","",#REF!))</f>
        <v>#REF!</v>
      </c>
      <c r="CB843" s="413" t="e">
        <f>IF(OR(#REF!="●",#REF!="●",#REF!="●",#REF!="●",#REF!="●"),"",IF(#REF!="","",#REF!))</f>
        <v>#REF!</v>
      </c>
      <c r="CC843" s="412" t="e">
        <f>IF(ISNA(L843),"",L843*#REF!)</f>
        <v>#REF!</v>
      </c>
      <c r="CD843" s="412" t="e">
        <f>IF(ISNA(M843),"",M843*#REF!)</f>
        <v>#REF!</v>
      </c>
      <c r="CE843" s="415" t="e">
        <f>IF(#REF!&gt;0,DQ$6,"")</f>
        <v>#REF!</v>
      </c>
      <c r="CF843" s="361" t="e">
        <f>IF(#REF!="","",VLOOKUP(#REF!,#REF!,7,0))</f>
        <v>#REF!</v>
      </c>
      <c r="CG843" s="201" t="e">
        <f>IF(OR(#REF!="",CF843=""),"",ROUND(#REF!/10^3*CF843,3))</f>
        <v>#REF!</v>
      </c>
      <c r="CH843" s="201" t="e">
        <f>IF(#REF!&gt;0,#REF!*#REF!/1000,"")</f>
        <v>#REF!</v>
      </c>
      <c r="CI843" s="201" t="e">
        <f>IF(#REF!&gt;0,#REF!*#REF!/1000,"")</f>
        <v>#REF!</v>
      </c>
      <c r="CJ843" s="74" t="e">
        <f t="shared" si="151"/>
        <v>#REF!</v>
      </c>
      <c r="CK843" s="74" t="e">
        <f t="shared" si="152"/>
        <v>#REF!</v>
      </c>
      <c r="CL843" s="201" t="e">
        <f>IF(ISNA(CJ843),"",CJ843*#REF!)</f>
        <v>#REF!</v>
      </c>
      <c r="CM843" s="201" t="e">
        <f>IF(ISNA(CK843),"",CK843*#REF!)</f>
        <v>#REF!</v>
      </c>
      <c r="CN843" s="101" t="e">
        <f>IF(#REF!&gt;0,DQ$57,"")</f>
        <v>#REF!</v>
      </c>
      <c r="CO843" s="99"/>
      <c r="CP843" s="2"/>
      <c r="CQ843" s="2"/>
      <c r="CR843" s="2"/>
      <c r="CS843" s="2"/>
      <c r="CT843" s="2"/>
      <c r="CU843" s="2"/>
      <c r="CV843" s="2"/>
      <c r="CX843" s="2"/>
      <c r="CY843" s="2"/>
      <c r="CZ843" s="2"/>
      <c r="DA843" s="2"/>
      <c r="DB843" s="2"/>
      <c r="DC843" s="2"/>
      <c r="DD843" s="2"/>
      <c r="DE843" s="2"/>
      <c r="DF843" s="2"/>
    </row>
    <row r="844" spans="2:110" ht="18" customHeight="1">
      <c r="B844" s="151" t="e">
        <f>IF(#REF!="","",VLOOKUP(#REF!,$CX$11:$DG$26,9,0))</f>
        <v>#REF!</v>
      </c>
      <c r="C844" s="64" t="e">
        <f>IF(#REF!="",0,VLOOKUP(#REF!,$CP$11:$CQ$16,2,0))</f>
        <v>#REF!</v>
      </c>
      <c r="D844" s="65" t="e">
        <f>IF(#REF!="",0,VLOOKUP(#REF!,$CX$11:$CY$26,2,0))</f>
        <v>#REF!</v>
      </c>
      <c r="E844" s="152" t="e">
        <f t="shared" ref="E844:E907" si="153">C844+D844</f>
        <v>#REF!</v>
      </c>
      <c r="F844" s="155" t="e">
        <f>IF(#REF!="","",VLOOKUP(#REF!,#REF!,7,0))</f>
        <v>#REF!</v>
      </c>
      <c r="G844" s="201" t="e">
        <f>IF(OR(#REF!="",F844=""),"",ROUND(#REF!/10^3*F844,3))</f>
        <v>#REF!</v>
      </c>
      <c r="H844" s="201" t="e">
        <f>IF(#REF!&gt;0,#REF!*#REF!/1000,"")</f>
        <v>#REF!</v>
      </c>
      <c r="I844" s="201" t="e">
        <f>IF(#REF!&gt;0,#REF!*#REF!/1000,"")</f>
        <v>#REF!</v>
      </c>
      <c r="J844" s="51" t="e">
        <f>IF(#REF!="●","",IF(#REF!="","",#REF!))</f>
        <v>#REF!</v>
      </c>
      <c r="K844" s="51" t="e">
        <f>IF(#REF!="●","",IF(#REF!="","",#REF!))</f>
        <v>#REF!</v>
      </c>
      <c r="L844" s="74" t="e">
        <f t="shared" ref="L844:L907" si="154">VLOOKUP(E844,$DN$6:$DP$18,2,0)</f>
        <v>#REF!</v>
      </c>
      <c r="M844" s="74" t="e">
        <f t="shared" ref="M844:M907" si="155">VLOOKUP(E844,$DN$6:$DP$18,3,0)</f>
        <v>#REF!</v>
      </c>
      <c r="N844" s="201" t="e">
        <f>IF(ISNA(L844),"",L844*#REF!)</f>
        <v>#REF!</v>
      </c>
      <c r="O844" s="201" t="e">
        <f>IF(ISNA(M844),"",M844*#REF!)</f>
        <v>#REF!</v>
      </c>
      <c r="P844" s="101" t="e">
        <f>IF(#REF!&gt;0,DQ$6,"")</f>
        <v>#REF!</v>
      </c>
      <c r="Q844" s="158"/>
      <c r="R844" s="411"/>
      <c r="S844" s="412" t="e">
        <f>IF(OR(#REF!="",F844=""),"",ROUND(#REF!/10^3*F844,3))</f>
        <v>#REF!</v>
      </c>
      <c r="T844" s="412" t="e">
        <f>IF(#REF!&gt;0,#REF!*#REF!/1000,"")</f>
        <v>#REF!</v>
      </c>
      <c r="U844" s="412" t="e">
        <f>IF(#REF!&gt;0,#REF!*#REF!/1000,"")</f>
        <v>#REF!</v>
      </c>
      <c r="V844" s="413" t="e">
        <f>IF(OR(#REF!="●",#REF!="●"),"",IF(#REF!="","",#REF!))</f>
        <v>#REF!</v>
      </c>
      <c r="W844" s="413" t="e">
        <f>IF(OR(#REF!="●",#REF!="●"),"",IF(#REF!="","",#REF!))</f>
        <v>#REF!</v>
      </c>
      <c r="X844" s="412" t="e">
        <f>IF(ISNA(L844),"",L844*#REF!)</f>
        <v>#REF!</v>
      </c>
      <c r="Y844" s="412" t="e">
        <f>IF(ISNA(M844),"",M844*#REF!)</f>
        <v>#REF!</v>
      </c>
      <c r="Z844" s="414" t="e">
        <f>IF(#REF!&gt;0,DQ$6,"")</f>
        <v>#REF!</v>
      </c>
      <c r="AA844" s="95" t="e">
        <f>IF(#REF!="","",VLOOKUP(#REF!,#REF!,7,0))</f>
        <v>#REF!</v>
      </c>
      <c r="AB844" s="201" t="e">
        <f>IF(OR(#REF!="",AA844=""),"",ROUND(#REF!/10^3*AA844,3))</f>
        <v>#REF!</v>
      </c>
      <c r="AC844" s="201" t="e">
        <f>IF(#REF!&gt;0,#REF!*#REF!/1000,"")</f>
        <v>#REF!</v>
      </c>
      <c r="AD844" s="201" t="e">
        <f>IF(#REF!&gt;0,#REF!*#REF!/1000,"")</f>
        <v>#REF!</v>
      </c>
      <c r="AE844" s="74" t="e">
        <f t="shared" ref="AE844:AE907" si="156">VLOOKUP(E844,$DN$23:$DP$35,2,0)</f>
        <v>#REF!</v>
      </c>
      <c r="AF844" s="74" t="e">
        <f t="shared" ref="AF844:AF907" si="157">VLOOKUP(E844,$DN$23:$DP$35,3,0)</f>
        <v>#REF!</v>
      </c>
      <c r="AG844" s="201" t="e">
        <f>IF(ISNA(AE844),"",AE844*#REF!)</f>
        <v>#REF!</v>
      </c>
      <c r="AH844" s="201" t="e">
        <f>IF(ISNA(AF844),"",AF844*#REF!)</f>
        <v>#REF!</v>
      </c>
      <c r="AI844" s="101" t="e">
        <f>IF(#REF!&gt;0,DQ$23,"")</f>
        <v>#REF!</v>
      </c>
      <c r="AJ844" s="158"/>
      <c r="AK844" s="411"/>
      <c r="AL844" s="412" t="e">
        <f>IF(OR(#REF!="",F844=""),"",ROUND(#REF!/10^3*F844,3))</f>
        <v>#REF!</v>
      </c>
      <c r="AM844" s="412" t="e">
        <f>IF(#REF!&gt;0,#REF!*#REF!/1000,"")</f>
        <v>#REF!</v>
      </c>
      <c r="AN844" s="412" t="e">
        <f>IF(#REF!&gt;0,#REF!*#REF!/1000,"")</f>
        <v>#REF!</v>
      </c>
      <c r="AO844" s="413" t="e">
        <f>IF(OR(#REF!="●",#REF!="●",#REF!="●"),"",IF(#REF!="","",#REF!))</f>
        <v>#REF!</v>
      </c>
      <c r="AP844" s="413" t="e">
        <f>IF(OR(#REF!="●",#REF!="●",#REF!="●"),"",IF(#REF!="","",#REF!))</f>
        <v>#REF!</v>
      </c>
      <c r="AQ844" s="412" t="e">
        <f>IF(ISNA(L844),"",L844*#REF!)</f>
        <v>#REF!</v>
      </c>
      <c r="AR844" s="412" t="e">
        <f>IF(ISNA(M844),"",M844*#REF!)</f>
        <v>#REF!</v>
      </c>
      <c r="AS844" s="414" t="e">
        <f>IF(#REF!&gt;0,DQ$6,"")</f>
        <v>#REF!</v>
      </c>
      <c r="AT844" s="95" t="e">
        <f>IF(#REF!="","",VLOOKUP(#REF!,#REF!,7,0))</f>
        <v>#REF!</v>
      </c>
      <c r="AU844" s="201" t="e">
        <f>IF(OR(#REF!="",AT844=""),"",ROUND(#REF!/10^3*AT844,3))</f>
        <v>#REF!</v>
      </c>
      <c r="AV844" s="201" t="e">
        <f>IF(#REF!&gt;0,#REF!*#REF!/1000,"")</f>
        <v>#REF!</v>
      </c>
      <c r="AW844" s="201" t="e">
        <f>IF(#REF!&gt;0,#REF!*#REF!/1000,"")</f>
        <v>#REF!</v>
      </c>
      <c r="AX844" s="74" t="e">
        <f t="shared" ref="AX844:AX907" si="158">VLOOKUP(E844,$DN$40:$DP$52,2,0)</f>
        <v>#REF!</v>
      </c>
      <c r="AY844" s="74" t="e">
        <f t="shared" ref="AY844:AY907" si="159">VLOOKUP(E844,$DN$40:$DP$52,3,0)</f>
        <v>#REF!</v>
      </c>
      <c r="AZ844" s="201" t="e">
        <f>IF(ISNA(AX844),"",AX844*#REF!)</f>
        <v>#REF!</v>
      </c>
      <c r="BA844" s="201" t="e">
        <f>IF(ISNA(AY844),"",AY844*#REF!)</f>
        <v>#REF!</v>
      </c>
      <c r="BB844" s="101" t="e">
        <f>IF(#REF!&gt;0,DQ$40,"")</f>
        <v>#REF!</v>
      </c>
      <c r="BC844" s="158"/>
      <c r="BD844" s="650"/>
      <c r="BE844" s="652" t="e">
        <f>IF(OR(#REF!="",F844=""),"",ROUND(#REF!/10^3*F844,3))</f>
        <v>#REF!</v>
      </c>
      <c r="BF844" s="412" t="e">
        <f>IF(#REF!&gt;0,#REF!*#REF!/1000,"")</f>
        <v>#REF!</v>
      </c>
      <c r="BG844" s="412" t="e">
        <f>IF(#REF!&gt;0,#REF!*#REF!/1000,"")</f>
        <v>#REF!</v>
      </c>
      <c r="BH844" s="413" t="e">
        <f>IF(OR(#REF!="●",#REF!="●",#REF!="●",#REF!="●"),"",IF(#REF!="","",#REF!))</f>
        <v>#REF!</v>
      </c>
      <c r="BI844" s="413" t="e">
        <f>IF(OR(#REF!="●",#REF!="●",#REF!="●",#REF!="●"),"",IF(#REF!="","",#REF!))</f>
        <v>#REF!</v>
      </c>
      <c r="BJ844" s="412" t="e">
        <f>IF(ISNA(L844),"",L844*#REF!)</f>
        <v>#REF!</v>
      </c>
      <c r="BK844" s="412" t="e">
        <f>IF(ISNA(M844),"",M844*#REF!)</f>
        <v>#REF!</v>
      </c>
      <c r="BL844" s="415" t="e">
        <f>IF(#REF!&gt;0,DQ$6,"")</f>
        <v>#REF!</v>
      </c>
      <c r="BM844" s="361" t="e">
        <f>IF(#REF!="","",VLOOKUP(#REF!,#REF!,7,0))</f>
        <v>#REF!</v>
      </c>
      <c r="BN844" s="201" t="e">
        <f>IF(OR(#REF!="",BM844=""),"",ROUND(#REF!/10^3*BM844,3))</f>
        <v>#REF!</v>
      </c>
      <c r="BO844" s="201" t="e">
        <f>IF(#REF!&gt;0,#REF!*#REF!/1000,"")</f>
        <v>#REF!</v>
      </c>
      <c r="BP844" s="201" t="e">
        <f>IF(#REF!&gt;0,#REF!*#REF!/1000,"")</f>
        <v>#REF!</v>
      </c>
      <c r="BQ844" s="74" t="e">
        <f t="shared" ref="BQ844:BQ907" si="160">VLOOKUP(E844,$DN$57:$DP$69,2,0)</f>
        <v>#REF!</v>
      </c>
      <c r="BR844" s="74" t="e">
        <f t="shared" ref="BR844:BR907" si="161">VLOOKUP(E844,$DN$57:$DP$69,3,0)</f>
        <v>#REF!</v>
      </c>
      <c r="BS844" s="201" t="e">
        <f>IF(ISNA(BQ844),"",BQ844*#REF!)</f>
        <v>#REF!</v>
      </c>
      <c r="BT844" s="201" t="e">
        <f>IF(ISNA(BR844),"",BR844*#REF!)</f>
        <v>#REF!</v>
      </c>
      <c r="BU844" s="101" t="e">
        <f>IF(#REF!&gt;0,DQ$57,"")</f>
        <v>#REF!</v>
      </c>
      <c r="BV844" s="158"/>
      <c r="BW844" s="411"/>
      <c r="BX844" s="412" t="e">
        <f>IF(OR(#REF!="",F844=""),"",ROUND(#REF!/10^3*F844,3))</f>
        <v>#REF!</v>
      </c>
      <c r="BY844" s="412" t="e">
        <f>IF(#REF!&gt;0,#REF!*#REF!/1000,"")</f>
        <v>#REF!</v>
      </c>
      <c r="BZ844" s="412" t="e">
        <f>IF(#REF!&gt;0,#REF!*#REF!/1000,"")</f>
        <v>#REF!</v>
      </c>
      <c r="CA844" s="413" t="e">
        <f>IF(OR(#REF!="●",#REF!="●",#REF!="●",#REF!="●",#REF!="●"),"",IF(#REF!="","",#REF!))</f>
        <v>#REF!</v>
      </c>
      <c r="CB844" s="413" t="e">
        <f>IF(OR(#REF!="●",#REF!="●",#REF!="●",#REF!="●",#REF!="●"),"",IF(#REF!="","",#REF!))</f>
        <v>#REF!</v>
      </c>
      <c r="CC844" s="412" t="e">
        <f>IF(ISNA(L844),"",L844*#REF!)</f>
        <v>#REF!</v>
      </c>
      <c r="CD844" s="412" t="e">
        <f>IF(ISNA(M844),"",M844*#REF!)</f>
        <v>#REF!</v>
      </c>
      <c r="CE844" s="415" t="e">
        <f>IF(#REF!&gt;0,DQ$6,"")</f>
        <v>#REF!</v>
      </c>
      <c r="CF844" s="361" t="e">
        <f>IF(#REF!="","",VLOOKUP(#REF!,#REF!,7,0))</f>
        <v>#REF!</v>
      </c>
      <c r="CG844" s="201" t="e">
        <f>IF(OR(#REF!="",CF844=""),"",ROUND(#REF!/10^3*CF844,3))</f>
        <v>#REF!</v>
      </c>
      <c r="CH844" s="201" t="e">
        <f>IF(#REF!&gt;0,#REF!*#REF!/1000,"")</f>
        <v>#REF!</v>
      </c>
      <c r="CI844" s="201" t="e">
        <f>IF(#REF!&gt;0,#REF!*#REF!/1000,"")</f>
        <v>#REF!</v>
      </c>
      <c r="CJ844" s="74" t="e">
        <f t="shared" ref="CJ844:CJ907" si="162">VLOOKUP(E844,$DN$57:$DP$69,2,0)</f>
        <v>#REF!</v>
      </c>
      <c r="CK844" s="74" t="e">
        <f t="shared" ref="CK844:CK907" si="163">VLOOKUP(E844,$DN$57:$DP$69,3,0)</f>
        <v>#REF!</v>
      </c>
      <c r="CL844" s="201" t="e">
        <f>IF(ISNA(CJ844),"",CJ844*#REF!)</f>
        <v>#REF!</v>
      </c>
      <c r="CM844" s="201" t="e">
        <f>IF(ISNA(CK844),"",CK844*#REF!)</f>
        <v>#REF!</v>
      </c>
      <c r="CN844" s="101" t="e">
        <f>IF(#REF!&gt;0,DQ$57,"")</f>
        <v>#REF!</v>
      </c>
      <c r="CO844" s="99"/>
      <c r="CP844" s="2"/>
      <c r="CQ844" s="2"/>
      <c r="CR844" s="2"/>
      <c r="CS844" s="2"/>
      <c r="CT844" s="2"/>
      <c r="CU844" s="2"/>
      <c r="CV844" s="2"/>
      <c r="CX844" s="2"/>
      <c r="CY844" s="2"/>
      <c r="CZ844" s="2"/>
      <c r="DA844" s="2"/>
      <c r="DB844" s="2"/>
      <c r="DC844" s="2"/>
      <c r="DD844" s="2"/>
      <c r="DE844" s="2"/>
      <c r="DF844" s="2"/>
    </row>
    <row r="845" spans="2:110" ht="18" customHeight="1">
      <c r="B845" s="151" t="e">
        <f>IF(#REF!="","",VLOOKUP(#REF!,$CX$11:$DG$26,9,0))</f>
        <v>#REF!</v>
      </c>
      <c r="C845" s="64" t="e">
        <f>IF(#REF!="",0,VLOOKUP(#REF!,$CP$11:$CQ$16,2,0))</f>
        <v>#REF!</v>
      </c>
      <c r="D845" s="65" t="e">
        <f>IF(#REF!="",0,VLOOKUP(#REF!,$CX$11:$CY$26,2,0))</f>
        <v>#REF!</v>
      </c>
      <c r="E845" s="152" t="e">
        <f t="shared" si="153"/>
        <v>#REF!</v>
      </c>
      <c r="F845" s="155" t="e">
        <f>IF(#REF!="","",VLOOKUP(#REF!,#REF!,7,0))</f>
        <v>#REF!</v>
      </c>
      <c r="G845" s="201" t="e">
        <f>IF(OR(#REF!="",F845=""),"",ROUND(#REF!/10^3*F845,3))</f>
        <v>#REF!</v>
      </c>
      <c r="H845" s="201" t="e">
        <f>IF(#REF!&gt;0,#REF!*#REF!/1000,"")</f>
        <v>#REF!</v>
      </c>
      <c r="I845" s="201" t="e">
        <f>IF(#REF!&gt;0,#REF!*#REF!/1000,"")</f>
        <v>#REF!</v>
      </c>
      <c r="J845" s="51" t="e">
        <f>IF(#REF!="●","",IF(#REF!="","",#REF!))</f>
        <v>#REF!</v>
      </c>
      <c r="K845" s="51" t="e">
        <f>IF(#REF!="●","",IF(#REF!="","",#REF!))</f>
        <v>#REF!</v>
      </c>
      <c r="L845" s="74" t="e">
        <f t="shared" si="154"/>
        <v>#REF!</v>
      </c>
      <c r="M845" s="74" t="e">
        <f t="shared" si="155"/>
        <v>#REF!</v>
      </c>
      <c r="N845" s="201" t="e">
        <f>IF(ISNA(L845),"",L845*#REF!)</f>
        <v>#REF!</v>
      </c>
      <c r="O845" s="201" t="e">
        <f>IF(ISNA(M845),"",M845*#REF!)</f>
        <v>#REF!</v>
      </c>
      <c r="P845" s="101" t="e">
        <f>IF(#REF!&gt;0,DQ$6,"")</f>
        <v>#REF!</v>
      </c>
      <c r="Q845" s="158"/>
      <c r="R845" s="411"/>
      <c r="S845" s="412" t="e">
        <f>IF(OR(#REF!="",F845=""),"",ROUND(#REF!/10^3*F845,3))</f>
        <v>#REF!</v>
      </c>
      <c r="T845" s="412" t="e">
        <f>IF(#REF!&gt;0,#REF!*#REF!/1000,"")</f>
        <v>#REF!</v>
      </c>
      <c r="U845" s="412" t="e">
        <f>IF(#REF!&gt;0,#REF!*#REF!/1000,"")</f>
        <v>#REF!</v>
      </c>
      <c r="V845" s="413" t="e">
        <f>IF(OR(#REF!="●",#REF!="●"),"",IF(#REF!="","",#REF!))</f>
        <v>#REF!</v>
      </c>
      <c r="W845" s="413" t="e">
        <f>IF(OR(#REF!="●",#REF!="●"),"",IF(#REF!="","",#REF!))</f>
        <v>#REF!</v>
      </c>
      <c r="X845" s="412" t="e">
        <f>IF(ISNA(L845),"",L845*#REF!)</f>
        <v>#REF!</v>
      </c>
      <c r="Y845" s="412" t="e">
        <f>IF(ISNA(M845),"",M845*#REF!)</f>
        <v>#REF!</v>
      </c>
      <c r="Z845" s="414" t="e">
        <f>IF(#REF!&gt;0,DQ$6,"")</f>
        <v>#REF!</v>
      </c>
      <c r="AA845" s="95" t="e">
        <f>IF(#REF!="","",VLOOKUP(#REF!,#REF!,7,0))</f>
        <v>#REF!</v>
      </c>
      <c r="AB845" s="201" t="e">
        <f>IF(OR(#REF!="",AA845=""),"",ROUND(#REF!/10^3*AA845,3))</f>
        <v>#REF!</v>
      </c>
      <c r="AC845" s="201" t="e">
        <f>IF(#REF!&gt;0,#REF!*#REF!/1000,"")</f>
        <v>#REF!</v>
      </c>
      <c r="AD845" s="201" t="e">
        <f>IF(#REF!&gt;0,#REF!*#REF!/1000,"")</f>
        <v>#REF!</v>
      </c>
      <c r="AE845" s="74" t="e">
        <f t="shared" si="156"/>
        <v>#REF!</v>
      </c>
      <c r="AF845" s="74" t="e">
        <f t="shared" si="157"/>
        <v>#REF!</v>
      </c>
      <c r="AG845" s="201" t="e">
        <f>IF(ISNA(AE845),"",AE845*#REF!)</f>
        <v>#REF!</v>
      </c>
      <c r="AH845" s="201" t="e">
        <f>IF(ISNA(AF845),"",AF845*#REF!)</f>
        <v>#REF!</v>
      </c>
      <c r="AI845" s="101" t="e">
        <f>IF(#REF!&gt;0,DQ$23,"")</f>
        <v>#REF!</v>
      </c>
      <c r="AJ845" s="158"/>
      <c r="AK845" s="411"/>
      <c r="AL845" s="412" t="e">
        <f>IF(OR(#REF!="",F845=""),"",ROUND(#REF!/10^3*F845,3))</f>
        <v>#REF!</v>
      </c>
      <c r="AM845" s="412" t="e">
        <f>IF(#REF!&gt;0,#REF!*#REF!/1000,"")</f>
        <v>#REF!</v>
      </c>
      <c r="AN845" s="412" t="e">
        <f>IF(#REF!&gt;0,#REF!*#REF!/1000,"")</f>
        <v>#REF!</v>
      </c>
      <c r="AO845" s="413" t="e">
        <f>IF(OR(#REF!="●",#REF!="●",#REF!="●"),"",IF(#REF!="","",#REF!))</f>
        <v>#REF!</v>
      </c>
      <c r="AP845" s="413" t="e">
        <f>IF(OR(#REF!="●",#REF!="●",#REF!="●"),"",IF(#REF!="","",#REF!))</f>
        <v>#REF!</v>
      </c>
      <c r="AQ845" s="412" t="e">
        <f>IF(ISNA(L845),"",L845*#REF!)</f>
        <v>#REF!</v>
      </c>
      <c r="AR845" s="412" t="e">
        <f>IF(ISNA(M845),"",M845*#REF!)</f>
        <v>#REF!</v>
      </c>
      <c r="AS845" s="414" t="e">
        <f>IF(#REF!&gt;0,DQ$6,"")</f>
        <v>#REF!</v>
      </c>
      <c r="AT845" s="95" t="e">
        <f>IF(#REF!="","",VLOOKUP(#REF!,#REF!,7,0))</f>
        <v>#REF!</v>
      </c>
      <c r="AU845" s="201" t="e">
        <f>IF(OR(#REF!="",AT845=""),"",ROUND(#REF!/10^3*AT845,3))</f>
        <v>#REF!</v>
      </c>
      <c r="AV845" s="201" t="e">
        <f>IF(#REF!&gt;0,#REF!*#REF!/1000,"")</f>
        <v>#REF!</v>
      </c>
      <c r="AW845" s="201" t="e">
        <f>IF(#REF!&gt;0,#REF!*#REF!/1000,"")</f>
        <v>#REF!</v>
      </c>
      <c r="AX845" s="74" t="e">
        <f t="shared" si="158"/>
        <v>#REF!</v>
      </c>
      <c r="AY845" s="74" t="e">
        <f t="shared" si="159"/>
        <v>#REF!</v>
      </c>
      <c r="AZ845" s="201" t="e">
        <f>IF(ISNA(AX845),"",AX845*#REF!)</f>
        <v>#REF!</v>
      </c>
      <c r="BA845" s="201" t="e">
        <f>IF(ISNA(AY845),"",AY845*#REF!)</f>
        <v>#REF!</v>
      </c>
      <c r="BB845" s="101" t="e">
        <f>IF(#REF!&gt;0,DQ$40,"")</f>
        <v>#REF!</v>
      </c>
      <c r="BC845" s="158"/>
      <c r="BD845" s="650"/>
      <c r="BE845" s="652" t="e">
        <f>IF(OR(#REF!="",F845=""),"",ROUND(#REF!/10^3*F845,3))</f>
        <v>#REF!</v>
      </c>
      <c r="BF845" s="412" t="e">
        <f>IF(#REF!&gt;0,#REF!*#REF!/1000,"")</f>
        <v>#REF!</v>
      </c>
      <c r="BG845" s="412" t="e">
        <f>IF(#REF!&gt;0,#REF!*#REF!/1000,"")</f>
        <v>#REF!</v>
      </c>
      <c r="BH845" s="413" t="e">
        <f>IF(OR(#REF!="●",#REF!="●",#REF!="●",#REF!="●"),"",IF(#REF!="","",#REF!))</f>
        <v>#REF!</v>
      </c>
      <c r="BI845" s="413" t="e">
        <f>IF(OR(#REF!="●",#REF!="●",#REF!="●",#REF!="●"),"",IF(#REF!="","",#REF!))</f>
        <v>#REF!</v>
      </c>
      <c r="BJ845" s="412" t="e">
        <f>IF(ISNA(L845),"",L845*#REF!)</f>
        <v>#REF!</v>
      </c>
      <c r="BK845" s="412" t="e">
        <f>IF(ISNA(M845),"",M845*#REF!)</f>
        <v>#REF!</v>
      </c>
      <c r="BL845" s="415" t="e">
        <f>IF(#REF!&gt;0,DQ$6,"")</f>
        <v>#REF!</v>
      </c>
      <c r="BM845" s="361" t="e">
        <f>IF(#REF!="","",VLOOKUP(#REF!,#REF!,7,0))</f>
        <v>#REF!</v>
      </c>
      <c r="BN845" s="201" t="e">
        <f>IF(OR(#REF!="",BM845=""),"",ROUND(#REF!/10^3*BM845,3))</f>
        <v>#REF!</v>
      </c>
      <c r="BO845" s="201" t="e">
        <f>IF(#REF!&gt;0,#REF!*#REF!/1000,"")</f>
        <v>#REF!</v>
      </c>
      <c r="BP845" s="201" t="e">
        <f>IF(#REF!&gt;0,#REF!*#REF!/1000,"")</f>
        <v>#REF!</v>
      </c>
      <c r="BQ845" s="74" t="e">
        <f t="shared" si="160"/>
        <v>#REF!</v>
      </c>
      <c r="BR845" s="74" t="e">
        <f t="shared" si="161"/>
        <v>#REF!</v>
      </c>
      <c r="BS845" s="201" t="e">
        <f>IF(ISNA(BQ845),"",BQ845*#REF!)</f>
        <v>#REF!</v>
      </c>
      <c r="BT845" s="201" t="e">
        <f>IF(ISNA(BR845),"",BR845*#REF!)</f>
        <v>#REF!</v>
      </c>
      <c r="BU845" s="101" t="e">
        <f>IF(#REF!&gt;0,DQ$57,"")</f>
        <v>#REF!</v>
      </c>
      <c r="BV845" s="158"/>
      <c r="BW845" s="411"/>
      <c r="BX845" s="412" t="e">
        <f>IF(OR(#REF!="",F845=""),"",ROUND(#REF!/10^3*F845,3))</f>
        <v>#REF!</v>
      </c>
      <c r="BY845" s="412" t="e">
        <f>IF(#REF!&gt;0,#REF!*#REF!/1000,"")</f>
        <v>#REF!</v>
      </c>
      <c r="BZ845" s="412" t="e">
        <f>IF(#REF!&gt;0,#REF!*#REF!/1000,"")</f>
        <v>#REF!</v>
      </c>
      <c r="CA845" s="413" t="e">
        <f>IF(OR(#REF!="●",#REF!="●",#REF!="●",#REF!="●",#REF!="●"),"",IF(#REF!="","",#REF!))</f>
        <v>#REF!</v>
      </c>
      <c r="CB845" s="413" t="e">
        <f>IF(OR(#REF!="●",#REF!="●",#REF!="●",#REF!="●",#REF!="●"),"",IF(#REF!="","",#REF!))</f>
        <v>#REF!</v>
      </c>
      <c r="CC845" s="412" t="e">
        <f>IF(ISNA(L845),"",L845*#REF!)</f>
        <v>#REF!</v>
      </c>
      <c r="CD845" s="412" t="e">
        <f>IF(ISNA(M845),"",M845*#REF!)</f>
        <v>#REF!</v>
      </c>
      <c r="CE845" s="415" t="e">
        <f>IF(#REF!&gt;0,DQ$6,"")</f>
        <v>#REF!</v>
      </c>
      <c r="CF845" s="361" t="e">
        <f>IF(#REF!="","",VLOOKUP(#REF!,#REF!,7,0))</f>
        <v>#REF!</v>
      </c>
      <c r="CG845" s="201" t="e">
        <f>IF(OR(#REF!="",CF845=""),"",ROUND(#REF!/10^3*CF845,3))</f>
        <v>#REF!</v>
      </c>
      <c r="CH845" s="201" t="e">
        <f>IF(#REF!&gt;0,#REF!*#REF!/1000,"")</f>
        <v>#REF!</v>
      </c>
      <c r="CI845" s="201" t="e">
        <f>IF(#REF!&gt;0,#REF!*#REF!/1000,"")</f>
        <v>#REF!</v>
      </c>
      <c r="CJ845" s="74" t="e">
        <f t="shared" si="162"/>
        <v>#REF!</v>
      </c>
      <c r="CK845" s="74" t="e">
        <f t="shared" si="163"/>
        <v>#REF!</v>
      </c>
      <c r="CL845" s="201" t="e">
        <f>IF(ISNA(CJ845),"",CJ845*#REF!)</f>
        <v>#REF!</v>
      </c>
      <c r="CM845" s="201" t="e">
        <f>IF(ISNA(CK845),"",CK845*#REF!)</f>
        <v>#REF!</v>
      </c>
      <c r="CN845" s="101" t="e">
        <f>IF(#REF!&gt;0,DQ$57,"")</f>
        <v>#REF!</v>
      </c>
      <c r="CO845" s="99"/>
      <c r="CP845" s="2"/>
      <c r="CQ845" s="2"/>
      <c r="CR845" s="2"/>
      <c r="CS845" s="2"/>
      <c r="CT845" s="2"/>
      <c r="CU845" s="2"/>
      <c r="CV845" s="2"/>
      <c r="CX845" s="2"/>
      <c r="CY845" s="2"/>
      <c r="CZ845" s="2"/>
      <c r="DA845" s="2"/>
      <c r="DB845" s="2"/>
      <c r="DC845" s="2"/>
      <c r="DD845" s="2"/>
      <c r="DE845" s="2"/>
      <c r="DF845" s="2"/>
    </row>
    <row r="846" spans="2:110" ht="18" customHeight="1">
      <c r="B846" s="151" t="e">
        <f>IF(#REF!="","",VLOOKUP(#REF!,$CX$11:$DG$26,9,0))</f>
        <v>#REF!</v>
      </c>
      <c r="C846" s="64" t="e">
        <f>IF(#REF!="",0,VLOOKUP(#REF!,$CP$11:$CQ$16,2,0))</f>
        <v>#REF!</v>
      </c>
      <c r="D846" s="65" t="e">
        <f>IF(#REF!="",0,VLOOKUP(#REF!,$CX$11:$CY$26,2,0))</f>
        <v>#REF!</v>
      </c>
      <c r="E846" s="152" t="e">
        <f t="shared" si="153"/>
        <v>#REF!</v>
      </c>
      <c r="F846" s="155" t="e">
        <f>IF(#REF!="","",VLOOKUP(#REF!,#REF!,7,0))</f>
        <v>#REF!</v>
      </c>
      <c r="G846" s="201" t="e">
        <f>IF(OR(#REF!="",F846=""),"",ROUND(#REF!/10^3*F846,3))</f>
        <v>#REF!</v>
      </c>
      <c r="H846" s="201" t="e">
        <f>IF(#REF!&gt;0,#REF!*#REF!/1000,"")</f>
        <v>#REF!</v>
      </c>
      <c r="I846" s="201" t="e">
        <f>IF(#REF!&gt;0,#REF!*#REF!/1000,"")</f>
        <v>#REF!</v>
      </c>
      <c r="J846" s="51" t="e">
        <f>IF(#REF!="●","",IF(#REF!="","",#REF!))</f>
        <v>#REF!</v>
      </c>
      <c r="K846" s="51" t="e">
        <f>IF(#REF!="●","",IF(#REF!="","",#REF!))</f>
        <v>#REF!</v>
      </c>
      <c r="L846" s="74" t="e">
        <f t="shared" si="154"/>
        <v>#REF!</v>
      </c>
      <c r="M846" s="74" t="e">
        <f t="shared" si="155"/>
        <v>#REF!</v>
      </c>
      <c r="N846" s="201" t="e">
        <f>IF(ISNA(L846),"",L846*#REF!)</f>
        <v>#REF!</v>
      </c>
      <c r="O846" s="201" t="e">
        <f>IF(ISNA(M846),"",M846*#REF!)</f>
        <v>#REF!</v>
      </c>
      <c r="P846" s="101" t="e">
        <f>IF(#REF!&gt;0,DQ$6,"")</f>
        <v>#REF!</v>
      </c>
      <c r="Q846" s="158"/>
      <c r="R846" s="411"/>
      <c r="S846" s="412" t="e">
        <f>IF(OR(#REF!="",F846=""),"",ROUND(#REF!/10^3*F846,3))</f>
        <v>#REF!</v>
      </c>
      <c r="T846" s="412" t="e">
        <f>IF(#REF!&gt;0,#REF!*#REF!/1000,"")</f>
        <v>#REF!</v>
      </c>
      <c r="U846" s="412" t="e">
        <f>IF(#REF!&gt;0,#REF!*#REF!/1000,"")</f>
        <v>#REF!</v>
      </c>
      <c r="V846" s="413" t="e">
        <f>IF(OR(#REF!="●",#REF!="●"),"",IF(#REF!="","",#REF!))</f>
        <v>#REF!</v>
      </c>
      <c r="W846" s="413" t="e">
        <f>IF(OR(#REF!="●",#REF!="●"),"",IF(#REF!="","",#REF!))</f>
        <v>#REF!</v>
      </c>
      <c r="X846" s="412" t="e">
        <f>IF(ISNA(L846),"",L846*#REF!)</f>
        <v>#REF!</v>
      </c>
      <c r="Y846" s="412" t="e">
        <f>IF(ISNA(M846),"",M846*#REF!)</f>
        <v>#REF!</v>
      </c>
      <c r="Z846" s="414" t="e">
        <f>IF(#REF!&gt;0,DQ$6,"")</f>
        <v>#REF!</v>
      </c>
      <c r="AA846" s="95" t="e">
        <f>IF(#REF!="","",VLOOKUP(#REF!,#REF!,7,0))</f>
        <v>#REF!</v>
      </c>
      <c r="AB846" s="201" t="e">
        <f>IF(OR(#REF!="",AA846=""),"",ROUND(#REF!/10^3*AA846,3))</f>
        <v>#REF!</v>
      </c>
      <c r="AC846" s="201" t="e">
        <f>IF(#REF!&gt;0,#REF!*#REF!/1000,"")</f>
        <v>#REF!</v>
      </c>
      <c r="AD846" s="201" t="e">
        <f>IF(#REF!&gt;0,#REF!*#REF!/1000,"")</f>
        <v>#REF!</v>
      </c>
      <c r="AE846" s="74" t="e">
        <f t="shared" si="156"/>
        <v>#REF!</v>
      </c>
      <c r="AF846" s="74" t="e">
        <f t="shared" si="157"/>
        <v>#REF!</v>
      </c>
      <c r="AG846" s="201" t="e">
        <f>IF(ISNA(AE846),"",AE846*#REF!)</f>
        <v>#REF!</v>
      </c>
      <c r="AH846" s="201" t="e">
        <f>IF(ISNA(AF846),"",AF846*#REF!)</f>
        <v>#REF!</v>
      </c>
      <c r="AI846" s="101" t="e">
        <f>IF(#REF!&gt;0,DQ$23,"")</f>
        <v>#REF!</v>
      </c>
      <c r="AJ846" s="158"/>
      <c r="AK846" s="411"/>
      <c r="AL846" s="412" t="e">
        <f>IF(OR(#REF!="",F846=""),"",ROUND(#REF!/10^3*F846,3))</f>
        <v>#REF!</v>
      </c>
      <c r="AM846" s="412" t="e">
        <f>IF(#REF!&gt;0,#REF!*#REF!/1000,"")</f>
        <v>#REF!</v>
      </c>
      <c r="AN846" s="412" t="e">
        <f>IF(#REF!&gt;0,#REF!*#REF!/1000,"")</f>
        <v>#REF!</v>
      </c>
      <c r="AO846" s="413" t="e">
        <f>IF(OR(#REF!="●",#REF!="●",#REF!="●"),"",IF(#REF!="","",#REF!))</f>
        <v>#REF!</v>
      </c>
      <c r="AP846" s="413" t="e">
        <f>IF(OR(#REF!="●",#REF!="●",#REF!="●"),"",IF(#REF!="","",#REF!))</f>
        <v>#REF!</v>
      </c>
      <c r="AQ846" s="412" t="e">
        <f>IF(ISNA(L846),"",L846*#REF!)</f>
        <v>#REF!</v>
      </c>
      <c r="AR846" s="412" t="e">
        <f>IF(ISNA(M846),"",M846*#REF!)</f>
        <v>#REF!</v>
      </c>
      <c r="AS846" s="414" t="e">
        <f>IF(#REF!&gt;0,DQ$6,"")</f>
        <v>#REF!</v>
      </c>
      <c r="AT846" s="95" t="e">
        <f>IF(#REF!="","",VLOOKUP(#REF!,#REF!,7,0))</f>
        <v>#REF!</v>
      </c>
      <c r="AU846" s="201" t="e">
        <f>IF(OR(#REF!="",AT846=""),"",ROUND(#REF!/10^3*AT846,3))</f>
        <v>#REF!</v>
      </c>
      <c r="AV846" s="201" t="e">
        <f>IF(#REF!&gt;0,#REF!*#REF!/1000,"")</f>
        <v>#REF!</v>
      </c>
      <c r="AW846" s="201" t="e">
        <f>IF(#REF!&gt;0,#REF!*#REF!/1000,"")</f>
        <v>#REF!</v>
      </c>
      <c r="AX846" s="74" t="e">
        <f t="shared" si="158"/>
        <v>#REF!</v>
      </c>
      <c r="AY846" s="74" t="e">
        <f t="shared" si="159"/>
        <v>#REF!</v>
      </c>
      <c r="AZ846" s="201" t="e">
        <f>IF(ISNA(AX846),"",AX846*#REF!)</f>
        <v>#REF!</v>
      </c>
      <c r="BA846" s="201" t="e">
        <f>IF(ISNA(AY846),"",AY846*#REF!)</f>
        <v>#REF!</v>
      </c>
      <c r="BB846" s="101" t="e">
        <f>IF(#REF!&gt;0,DQ$40,"")</f>
        <v>#REF!</v>
      </c>
      <c r="BC846" s="158"/>
      <c r="BD846" s="650"/>
      <c r="BE846" s="652" t="e">
        <f>IF(OR(#REF!="",F846=""),"",ROUND(#REF!/10^3*F846,3))</f>
        <v>#REF!</v>
      </c>
      <c r="BF846" s="412" t="e">
        <f>IF(#REF!&gt;0,#REF!*#REF!/1000,"")</f>
        <v>#REF!</v>
      </c>
      <c r="BG846" s="412" t="e">
        <f>IF(#REF!&gt;0,#REF!*#REF!/1000,"")</f>
        <v>#REF!</v>
      </c>
      <c r="BH846" s="413" t="e">
        <f>IF(OR(#REF!="●",#REF!="●",#REF!="●",#REF!="●"),"",IF(#REF!="","",#REF!))</f>
        <v>#REF!</v>
      </c>
      <c r="BI846" s="413" t="e">
        <f>IF(OR(#REF!="●",#REF!="●",#REF!="●",#REF!="●"),"",IF(#REF!="","",#REF!))</f>
        <v>#REF!</v>
      </c>
      <c r="BJ846" s="412" t="e">
        <f>IF(ISNA(L846),"",L846*#REF!)</f>
        <v>#REF!</v>
      </c>
      <c r="BK846" s="412" t="e">
        <f>IF(ISNA(M846),"",M846*#REF!)</f>
        <v>#REF!</v>
      </c>
      <c r="BL846" s="415" t="e">
        <f>IF(#REF!&gt;0,DQ$6,"")</f>
        <v>#REF!</v>
      </c>
      <c r="BM846" s="361" t="e">
        <f>IF(#REF!="","",VLOOKUP(#REF!,#REF!,7,0))</f>
        <v>#REF!</v>
      </c>
      <c r="BN846" s="201" t="e">
        <f>IF(OR(#REF!="",BM846=""),"",ROUND(#REF!/10^3*BM846,3))</f>
        <v>#REF!</v>
      </c>
      <c r="BO846" s="201" t="e">
        <f>IF(#REF!&gt;0,#REF!*#REF!/1000,"")</f>
        <v>#REF!</v>
      </c>
      <c r="BP846" s="201" t="e">
        <f>IF(#REF!&gt;0,#REF!*#REF!/1000,"")</f>
        <v>#REF!</v>
      </c>
      <c r="BQ846" s="74" t="e">
        <f t="shared" si="160"/>
        <v>#REF!</v>
      </c>
      <c r="BR846" s="74" t="e">
        <f t="shared" si="161"/>
        <v>#REF!</v>
      </c>
      <c r="BS846" s="201" t="e">
        <f>IF(ISNA(BQ846),"",BQ846*#REF!)</f>
        <v>#REF!</v>
      </c>
      <c r="BT846" s="201" t="e">
        <f>IF(ISNA(BR846),"",BR846*#REF!)</f>
        <v>#REF!</v>
      </c>
      <c r="BU846" s="101" t="e">
        <f>IF(#REF!&gt;0,DQ$57,"")</f>
        <v>#REF!</v>
      </c>
      <c r="BV846" s="158"/>
      <c r="BW846" s="411"/>
      <c r="BX846" s="412" t="e">
        <f>IF(OR(#REF!="",F846=""),"",ROUND(#REF!/10^3*F846,3))</f>
        <v>#REF!</v>
      </c>
      <c r="BY846" s="412" t="e">
        <f>IF(#REF!&gt;0,#REF!*#REF!/1000,"")</f>
        <v>#REF!</v>
      </c>
      <c r="BZ846" s="412" t="e">
        <f>IF(#REF!&gt;0,#REF!*#REF!/1000,"")</f>
        <v>#REF!</v>
      </c>
      <c r="CA846" s="413" t="e">
        <f>IF(OR(#REF!="●",#REF!="●",#REF!="●",#REF!="●",#REF!="●"),"",IF(#REF!="","",#REF!))</f>
        <v>#REF!</v>
      </c>
      <c r="CB846" s="413" t="e">
        <f>IF(OR(#REF!="●",#REF!="●",#REF!="●",#REF!="●",#REF!="●"),"",IF(#REF!="","",#REF!))</f>
        <v>#REF!</v>
      </c>
      <c r="CC846" s="412" t="e">
        <f>IF(ISNA(L846),"",L846*#REF!)</f>
        <v>#REF!</v>
      </c>
      <c r="CD846" s="412" t="e">
        <f>IF(ISNA(M846),"",M846*#REF!)</f>
        <v>#REF!</v>
      </c>
      <c r="CE846" s="415" t="e">
        <f>IF(#REF!&gt;0,DQ$6,"")</f>
        <v>#REF!</v>
      </c>
      <c r="CF846" s="361" t="e">
        <f>IF(#REF!="","",VLOOKUP(#REF!,#REF!,7,0))</f>
        <v>#REF!</v>
      </c>
      <c r="CG846" s="201" t="e">
        <f>IF(OR(#REF!="",CF846=""),"",ROUND(#REF!/10^3*CF846,3))</f>
        <v>#REF!</v>
      </c>
      <c r="CH846" s="201" t="e">
        <f>IF(#REF!&gt;0,#REF!*#REF!/1000,"")</f>
        <v>#REF!</v>
      </c>
      <c r="CI846" s="201" t="e">
        <f>IF(#REF!&gt;0,#REF!*#REF!/1000,"")</f>
        <v>#REF!</v>
      </c>
      <c r="CJ846" s="74" t="e">
        <f t="shared" si="162"/>
        <v>#REF!</v>
      </c>
      <c r="CK846" s="74" t="e">
        <f t="shared" si="163"/>
        <v>#REF!</v>
      </c>
      <c r="CL846" s="201" t="e">
        <f>IF(ISNA(CJ846),"",CJ846*#REF!)</f>
        <v>#REF!</v>
      </c>
      <c r="CM846" s="201" t="e">
        <f>IF(ISNA(CK846),"",CK846*#REF!)</f>
        <v>#REF!</v>
      </c>
      <c r="CN846" s="101" t="e">
        <f>IF(#REF!&gt;0,DQ$57,"")</f>
        <v>#REF!</v>
      </c>
      <c r="CO846" s="99"/>
      <c r="CP846" s="2"/>
      <c r="CQ846" s="2"/>
      <c r="CR846" s="2"/>
      <c r="CS846" s="2"/>
      <c r="CT846" s="2"/>
      <c r="CU846" s="2"/>
      <c r="CV846" s="2"/>
      <c r="CX846" s="2"/>
      <c r="CY846" s="2"/>
      <c r="CZ846" s="2"/>
      <c r="DA846" s="2"/>
      <c r="DB846" s="2"/>
      <c r="DC846" s="2"/>
      <c r="DD846" s="2"/>
      <c r="DE846" s="2"/>
      <c r="DF846" s="2"/>
    </row>
    <row r="847" spans="2:110" ht="18" customHeight="1">
      <c r="B847" s="151" t="e">
        <f>IF(#REF!="","",VLOOKUP(#REF!,$CX$11:$DG$26,9,0))</f>
        <v>#REF!</v>
      </c>
      <c r="C847" s="64" t="e">
        <f>IF(#REF!="",0,VLOOKUP(#REF!,$CP$11:$CQ$16,2,0))</f>
        <v>#REF!</v>
      </c>
      <c r="D847" s="65" t="e">
        <f>IF(#REF!="",0,VLOOKUP(#REF!,$CX$11:$CY$26,2,0))</f>
        <v>#REF!</v>
      </c>
      <c r="E847" s="152" t="e">
        <f t="shared" si="153"/>
        <v>#REF!</v>
      </c>
      <c r="F847" s="155" t="e">
        <f>IF(#REF!="","",VLOOKUP(#REF!,#REF!,7,0))</f>
        <v>#REF!</v>
      </c>
      <c r="G847" s="201" t="e">
        <f>IF(OR(#REF!="",F847=""),"",ROUND(#REF!/10^3*F847,3))</f>
        <v>#REF!</v>
      </c>
      <c r="H847" s="201" t="e">
        <f>IF(#REF!&gt;0,#REF!*#REF!/1000,"")</f>
        <v>#REF!</v>
      </c>
      <c r="I847" s="201" t="e">
        <f>IF(#REF!&gt;0,#REF!*#REF!/1000,"")</f>
        <v>#REF!</v>
      </c>
      <c r="J847" s="51" t="e">
        <f>IF(#REF!="●","",IF(#REF!="","",#REF!))</f>
        <v>#REF!</v>
      </c>
      <c r="K847" s="51" t="e">
        <f>IF(#REF!="●","",IF(#REF!="","",#REF!))</f>
        <v>#REF!</v>
      </c>
      <c r="L847" s="74" t="e">
        <f t="shared" si="154"/>
        <v>#REF!</v>
      </c>
      <c r="M847" s="74" t="e">
        <f t="shared" si="155"/>
        <v>#REF!</v>
      </c>
      <c r="N847" s="201" t="e">
        <f>IF(ISNA(L847),"",L847*#REF!)</f>
        <v>#REF!</v>
      </c>
      <c r="O847" s="201" t="e">
        <f>IF(ISNA(M847),"",M847*#REF!)</f>
        <v>#REF!</v>
      </c>
      <c r="P847" s="101" t="e">
        <f>IF(#REF!&gt;0,DQ$6,"")</f>
        <v>#REF!</v>
      </c>
      <c r="Q847" s="158"/>
      <c r="R847" s="411"/>
      <c r="S847" s="412" t="e">
        <f>IF(OR(#REF!="",F847=""),"",ROUND(#REF!/10^3*F847,3))</f>
        <v>#REF!</v>
      </c>
      <c r="T847" s="412" t="e">
        <f>IF(#REF!&gt;0,#REF!*#REF!/1000,"")</f>
        <v>#REF!</v>
      </c>
      <c r="U847" s="412" t="e">
        <f>IF(#REF!&gt;0,#REF!*#REF!/1000,"")</f>
        <v>#REF!</v>
      </c>
      <c r="V847" s="413" t="e">
        <f>IF(OR(#REF!="●",#REF!="●"),"",IF(#REF!="","",#REF!))</f>
        <v>#REF!</v>
      </c>
      <c r="W847" s="413" t="e">
        <f>IF(OR(#REF!="●",#REF!="●"),"",IF(#REF!="","",#REF!))</f>
        <v>#REF!</v>
      </c>
      <c r="X847" s="412" t="e">
        <f>IF(ISNA(L847),"",L847*#REF!)</f>
        <v>#REF!</v>
      </c>
      <c r="Y847" s="412" t="e">
        <f>IF(ISNA(M847),"",M847*#REF!)</f>
        <v>#REF!</v>
      </c>
      <c r="Z847" s="414" t="e">
        <f>IF(#REF!&gt;0,DQ$6,"")</f>
        <v>#REF!</v>
      </c>
      <c r="AA847" s="95" t="e">
        <f>IF(#REF!="","",VLOOKUP(#REF!,#REF!,7,0))</f>
        <v>#REF!</v>
      </c>
      <c r="AB847" s="201" t="e">
        <f>IF(OR(#REF!="",AA847=""),"",ROUND(#REF!/10^3*AA847,3))</f>
        <v>#REF!</v>
      </c>
      <c r="AC847" s="201" t="e">
        <f>IF(#REF!&gt;0,#REF!*#REF!/1000,"")</f>
        <v>#REF!</v>
      </c>
      <c r="AD847" s="201" t="e">
        <f>IF(#REF!&gt;0,#REF!*#REF!/1000,"")</f>
        <v>#REF!</v>
      </c>
      <c r="AE847" s="74" t="e">
        <f t="shared" si="156"/>
        <v>#REF!</v>
      </c>
      <c r="AF847" s="74" t="e">
        <f t="shared" si="157"/>
        <v>#REF!</v>
      </c>
      <c r="AG847" s="201" t="e">
        <f>IF(ISNA(AE847),"",AE847*#REF!)</f>
        <v>#REF!</v>
      </c>
      <c r="AH847" s="201" t="e">
        <f>IF(ISNA(AF847),"",AF847*#REF!)</f>
        <v>#REF!</v>
      </c>
      <c r="AI847" s="101" t="e">
        <f>IF(#REF!&gt;0,DQ$23,"")</f>
        <v>#REF!</v>
      </c>
      <c r="AJ847" s="158"/>
      <c r="AK847" s="411"/>
      <c r="AL847" s="412" t="e">
        <f>IF(OR(#REF!="",F847=""),"",ROUND(#REF!/10^3*F847,3))</f>
        <v>#REF!</v>
      </c>
      <c r="AM847" s="412" t="e">
        <f>IF(#REF!&gt;0,#REF!*#REF!/1000,"")</f>
        <v>#REF!</v>
      </c>
      <c r="AN847" s="412" t="e">
        <f>IF(#REF!&gt;0,#REF!*#REF!/1000,"")</f>
        <v>#REF!</v>
      </c>
      <c r="AO847" s="413" t="e">
        <f>IF(OR(#REF!="●",#REF!="●",#REF!="●"),"",IF(#REF!="","",#REF!))</f>
        <v>#REF!</v>
      </c>
      <c r="AP847" s="413" t="e">
        <f>IF(OR(#REF!="●",#REF!="●",#REF!="●"),"",IF(#REF!="","",#REF!))</f>
        <v>#REF!</v>
      </c>
      <c r="AQ847" s="412" t="e">
        <f>IF(ISNA(L847),"",L847*#REF!)</f>
        <v>#REF!</v>
      </c>
      <c r="AR847" s="412" t="e">
        <f>IF(ISNA(M847),"",M847*#REF!)</f>
        <v>#REF!</v>
      </c>
      <c r="AS847" s="414" t="e">
        <f>IF(#REF!&gt;0,DQ$6,"")</f>
        <v>#REF!</v>
      </c>
      <c r="AT847" s="95" t="e">
        <f>IF(#REF!="","",VLOOKUP(#REF!,#REF!,7,0))</f>
        <v>#REF!</v>
      </c>
      <c r="AU847" s="201" t="e">
        <f>IF(OR(#REF!="",AT847=""),"",ROUND(#REF!/10^3*AT847,3))</f>
        <v>#REF!</v>
      </c>
      <c r="AV847" s="201" t="e">
        <f>IF(#REF!&gt;0,#REF!*#REF!/1000,"")</f>
        <v>#REF!</v>
      </c>
      <c r="AW847" s="201" t="e">
        <f>IF(#REF!&gt;0,#REF!*#REF!/1000,"")</f>
        <v>#REF!</v>
      </c>
      <c r="AX847" s="74" t="e">
        <f t="shared" si="158"/>
        <v>#REF!</v>
      </c>
      <c r="AY847" s="74" t="e">
        <f t="shared" si="159"/>
        <v>#REF!</v>
      </c>
      <c r="AZ847" s="201" t="e">
        <f>IF(ISNA(AX847),"",AX847*#REF!)</f>
        <v>#REF!</v>
      </c>
      <c r="BA847" s="201" t="e">
        <f>IF(ISNA(AY847),"",AY847*#REF!)</f>
        <v>#REF!</v>
      </c>
      <c r="BB847" s="101" t="e">
        <f>IF(#REF!&gt;0,DQ$40,"")</f>
        <v>#REF!</v>
      </c>
      <c r="BC847" s="158"/>
      <c r="BD847" s="650"/>
      <c r="BE847" s="652" t="e">
        <f>IF(OR(#REF!="",F847=""),"",ROUND(#REF!/10^3*F847,3))</f>
        <v>#REF!</v>
      </c>
      <c r="BF847" s="412" t="e">
        <f>IF(#REF!&gt;0,#REF!*#REF!/1000,"")</f>
        <v>#REF!</v>
      </c>
      <c r="BG847" s="412" t="e">
        <f>IF(#REF!&gt;0,#REF!*#REF!/1000,"")</f>
        <v>#REF!</v>
      </c>
      <c r="BH847" s="413" t="e">
        <f>IF(OR(#REF!="●",#REF!="●",#REF!="●",#REF!="●"),"",IF(#REF!="","",#REF!))</f>
        <v>#REF!</v>
      </c>
      <c r="BI847" s="413" t="e">
        <f>IF(OR(#REF!="●",#REF!="●",#REF!="●",#REF!="●"),"",IF(#REF!="","",#REF!))</f>
        <v>#REF!</v>
      </c>
      <c r="BJ847" s="412" t="e">
        <f>IF(ISNA(L847),"",L847*#REF!)</f>
        <v>#REF!</v>
      </c>
      <c r="BK847" s="412" t="e">
        <f>IF(ISNA(M847),"",M847*#REF!)</f>
        <v>#REF!</v>
      </c>
      <c r="BL847" s="415" t="e">
        <f>IF(#REF!&gt;0,DQ$6,"")</f>
        <v>#REF!</v>
      </c>
      <c r="BM847" s="361" t="e">
        <f>IF(#REF!="","",VLOOKUP(#REF!,#REF!,7,0))</f>
        <v>#REF!</v>
      </c>
      <c r="BN847" s="201" t="e">
        <f>IF(OR(#REF!="",BM847=""),"",ROUND(#REF!/10^3*BM847,3))</f>
        <v>#REF!</v>
      </c>
      <c r="BO847" s="201" t="e">
        <f>IF(#REF!&gt;0,#REF!*#REF!/1000,"")</f>
        <v>#REF!</v>
      </c>
      <c r="BP847" s="201" t="e">
        <f>IF(#REF!&gt;0,#REF!*#REF!/1000,"")</f>
        <v>#REF!</v>
      </c>
      <c r="BQ847" s="74" t="e">
        <f t="shared" si="160"/>
        <v>#REF!</v>
      </c>
      <c r="BR847" s="74" t="e">
        <f t="shared" si="161"/>
        <v>#REF!</v>
      </c>
      <c r="BS847" s="201" t="e">
        <f>IF(ISNA(BQ847),"",BQ847*#REF!)</f>
        <v>#REF!</v>
      </c>
      <c r="BT847" s="201" t="e">
        <f>IF(ISNA(BR847),"",BR847*#REF!)</f>
        <v>#REF!</v>
      </c>
      <c r="BU847" s="101" t="e">
        <f>IF(#REF!&gt;0,DQ$57,"")</f>
        <v>#REF!</v>
      </c>
      <c r="BV847" s="158"/>
      <c r="BW847" s="411"/>
      <c r="BX847" s="412" t="e">
        <f>IF(OR(#REF!="",F847=""),"",ROUND(#REF!/10^3*F847,3))</f>
        <v>#REF!</v>
      </c>
      <c r="BY847" s="412" t="e">
        <f>IF(#REF!&gt;0,#REF!*#REF!/1000,"")</f>
        <v>#REF!</v>
      </c>
      <c r="BZ847" s="412" t="e">
        <f>IF(#REF!&gt;0,#REF!*#REF!/1000,"")</f>
        <v>#REF!</v>
      </c>
      <c r="CA847" s="413" t="e">
        <f>IF(OR(#REF!="●",#REF!="●",#REF!="●",#REF!="●",#REF!="●"),"",IF(#REF!="","",#REF!))</f>
        <v>#REF!</v>
      </c>
      <c r="CB847" s="413" t="e">
        <f>IF(OR(#REF!="●",#REF!="●",#REF!="●",#REF!="●",#REF!="●"),"",IF(#REF!="","",#REF!))</f>
        <v>#REF!</v>
      </c>
      <c r="CC847" s="412" t="e">
        <f>IF(ISNA(L847),"",L847*#REF!)</f>
        <v>#REF!</v>
      </c>
      <c r="CD847" s="412" t="e">
        <f>IF(ISNA(M847),"",M847*#REF!)</f>
        <v>#REF!</v>
      </c>
      <c r="CE847" s="415" t="e">
        <f>IF(#REF!&gt;0,DQ$6,"")</f>
        <v>#REF!</v>
      </c>
      <c r="CF847" s="361" t="e">
        <f>IF(#REF!="","",VLOOKUP(#REF!,#REF!,7,0))</f>
        <v>#REF!</v>
      </c>
      <c r="CG847" s="201" t="e">
        <f>IF(OR(#REF!="",CF847=""),"",ROUND(#REF!/10^3*CF847,3))</f>
        <v>#REF!</v>
      </c>
      <c r="CH847" s="201" t="e">
        <f>IF(#REF!&gt;0,#REF!*#REF!/1000,"")</f>
        <v>#REF!</v>
      </c>
      <c r="CI847" s="201" t="e">
        <f>IF(#REF!&gt;0,#REF!*#REF!/1000,"")</f>
        <v>#REF!</v>
      </c>
      <c r="CJ847" s="74" t="e">
        <f t="shared" si="162"/>
        <v>#REF!</v>
      </c>
      <c r="CK847" s="74" t="e">
        <f t="shared" si="163"/>
        <v>#REF!</v>
      </c>
      <c r="CL847" s="201" t="e">
        <f>IF(ISNA(CJ847),"",CJ847*#REF!)</f>
        <v>#REF!</v>
      </c>
      <c r="CM847" s="201" t="e">
        <f>IF(ISNA(CK847),"",CK847*#REF!)</f>
        <v>#REF!</v>
      </c>
      <c r="CN847" s="101" t="e">
        <f>IF(#REF!&gt;0,DQ$57,"")</f>
        <v>#REF!</v>
      </c>
      <c r="CO847" s="99"/>
      <c r="CP847" s="2"/>
      <c r="CQ847" s="2"/>
      <c r="CR847" s="2"/>
      <c r="CS847" s="2"/>
      <c r="CT847" s="2"/>
      <c r="CU847" s="2"/>
      <c r="CV847" s="2"/>
      <c r="CX847" s="2"/>
      <c r="CY847" s="2"/>
      <c r="CZ847" s="2"/>
      <c r="DA847" s="2"/>
      <c r="DB847" s="2"/>
      <c r="DC847" s="2"/>
      <c r="DD847" s="2"/>
      <c r="DE847" s="2"/>
      <c r="DF847" s="2"/>
    </row>
    <row r="848" spans="2:110" ht="18" customHeight="1">
      <c r="B848" s="151" t="e">
        <f>IF(#REF!="","",VLOOKUP(#REF!,$CX$11:$DG$26,9,0))</f>
        <v>#REF!</v>
      </c>
      <c r="C848" s="64" t="e">
        <f>IF(#REF!="",0,VLOOKUP(#REF!,$CP$11:$CQ$16,2,0))</f>
        <v>#REF!</v>
      </c>
      <c r="D848" s="65" t="e">
        <f>IF(#REF!="",0,VLOOKUP(#REF!,$CX$11:$CY$26,2,0))</f>
        <v>#REF!</v>
      </c>
      <c r="E848" s="152" t="e">
        <f t="shared" si="153"/>
        <v>#REF!</v>
      </c>
      <c r="F848" s="155" t="e">
        <f>IF(#REF!="","",VLOOKUP(#REF!,#REF!,7,0))</f>
        <v>#REF!</v>
      </c>
      <c r="G848" s="201" t="e">
        <f>IF(OR(#REF!="",F848=""),"",ROUND(#REF!/10^3*F848,3))</f>
        <v>#REF!</v>
      </c>
      <c r="H848" s="201" t="e">
        <f>IF(#REF!&gt;0,#REF!*#REF!/1000,"")</f>
        <v>#REF!</v>
      </c>
      <c r="I848" s="201" t="e">
        <f>IF(#REF!&gt;0,#REF!*#REF!/1000,"")</f>
        <v>#REF!</v>
      </c>
      <c r="J848" s="51" t="e">
        <f>IF(#REF!="●","",IF(#REF!="","",#REF!))</f>
        <v>#REF!</v>
      </c>
      <c r="K848" s="51" t="e">
        <f>IF(#REF!="●","",IF(#REF!="","",#REF!))</f>
        <v>#REF!</v>
      </c>
      <c r="L848" s="74" t="e">
        <f t="shared" si="154"/>
        <v>#REF!</v>
      </c>
      <c r="M848" s="74" t="e">
        <f t="shared" si="155"/>
        <v>#REF!</v>
      </c>
      <c r="N848" s="201" t="e">
        <f>IF(ISNA(L848),"",L848*#REF!)</f>
        <v>#REF!</v>
      </c>
      <c r="O848" s="201" t="e">
        <f>IF(ISNA(M848),"",M848*#REF!)</f>
        <v>#REF!</v>
      </c>
      <c r="P848" s="101" t="e">
        <f>IF(#REF!&gt;0,DQ$6,"")</f>
        <v>#REF!</v>
      </c>
      <c r="Q848" s="158"/>
      <c r="R848" s="411"/>
      <c r="S848" s="412" t="e">
        <f>IF(OR(#REF!="",F848=""),"",ROUND(#REF!/10^3*F848,3))</f>
        <v>#REF!</v>
      </c>
      <c r="T848" s="412" t="e">
        <f>IF(#REF!&gt;0,#REF!*#REF!/1000,"")</f>
        <v>#REF!</v>
      </c>
      <c r="U848" s="412" t="e">
        <f>IF(#REF!&gt;0,#REF!*#REF!/1000,"")</f>
        <v>#REF!</v>
      </c>
      <c r="V848" s="413" t="e">
        <f>IF(OR(#REF!="●",#REF!="●"),"",IF(#REF!="","",#REF!))</f>
        <v>#REF!</v>
      </c>
      <c r="W848" s="413" t="e">
        <f>IF(OR(#REF!="●",#REF!="●"),"",IF(#REF!="","",#REF!))</f>
        <v>#REF!</v>
      </c>
      <c r="X848" s="412" t="e">
        <f>IF(ISNA(L848),"",L848*#REF!)</f>
        <v>#REF!</v>
      </c>
      <c r="Y848" s="412" t="e">
        <f>IF(ISNA(M848),"",M848*#REF!)</f>
        <v>#REF!</v>
      </c>
      <c r="Z848" s="414" t="e">
        <f>IF(#REF!&gt;0,DQ$6,"")</f>
        <v>#REF!</v>
      </c>
      <c r="AA848" s="95" t="e">
        <f>IF(#REF!="","",VLOOKUP(#REF!,#REF!,7,0))</f>
        <v>#REF!</v>
      </c>
      <c r="AB848" s="201" t="e">
        <f>IF(OR(#REF!="",AA848=""),"",ROUND(#REF!/10^3*AA848,3))</f>
        <v>#REF!</v>
      </c>
      <c r="AC848" s="201" t="e">
        <f>IF(#REF!&gt;0,#REF!*#REF!/1000,"")</f>
        <v>#REF!</v>
      </c>
      <c r="AD848" s="201" t="e">
        <f>IF(#REF!&gt;0,#REF!*#REF!/1000,"")</f>
        <v>#REF!</v>
      </c>
      <c r="AE848" s="74" t="e">
        <f t="shared" si="156"/>
        <v>#REF!</v>
      </c>
      <c r="AF848" s="74" t="e">
        <f t="shared" si="157"/>
        <v>#REF!</v>
      </c>
      <c r="AG848" s="201" t="e">
        <f>IF(ISNA(AE848),"",AE848*#REF!)</f>
        <v>#REF!</v>
      </c>
      <c r="AH848" s="201" t="e">
        <f>IF(ISNA(AF848),"",AF848*#REF!)</f>
        <v>#REF!</v>
      </c>
      <c r="AI848" s="101" t="e">
        <f>IF(#REF!&gt;0,DQ$23,"")</f>
        <v>#REF!</v>
      </c>
      <c r="AJ848" s="158"/>
      <c r="AK848" s="411"/>
      <c r="AL848" s="412" t="e">
        <f>IF(OR(#REF!="",F848=""),"",ROUND(#REF!/10^3*F848,3))</f>
        <v>#REF!</v>
      </c>
      <c r="AM848" s="412" t="e">
        <f>IF(#REF!&gt;0,#REF!*#REF!/1000,"")</f>
        <v>#REF!</v>
      </c>
      <c r="AN848" s="412" t="e">
        <f>IF(#REF!&gt;0,#REF!*#REF!/1000,"")</f>
        <v>#REF!</v>
      </c>
      <c r="AO848" s="413" t="e">
        <f>IF(OR(#REF!="●",#REF!="●",#REF!="●"),"",IF(#REF!="","",#REF!))</f>
        <v>#REF!</v>
      </c>
      <c r="AP848" s="413" t="e">
        <f>IF(OR(#REF!="●",#REF!="●",#REF!="●"),"",IF(#REF!="","",#REF!))</f>
        <v>#REF!</v>
      </c>
      <c r="AQ848" s="412" t="e">
        <f>IF(ISNA(L848),"",L848*#REF!)</f>
        <v>#REF!</v>
      </c>
      <c r="AR848" s="412" t="e">
        <f>IF(ISNA(M848),"",M848*#REF!)</f>
        <v>#REF!</v>
      </c>
      <c r="AS848" s="414" t="e">
        <f>IF(#REF!&gt;0,DQ$6,"")</f>
        <v>#REF!</v>
      </c>
      <c r="AT848" s="95" t="e">
        <f>IF(#REF!="","",VLOOKUP(#REF!,#REF!,7,0))</f>
        <v>#REF!</v>
      </c>
      <c r="AU848" s="201" t="e">
        <f>IF(OR(#REF!="",AT848=""),"",ROUND(#REF!/10^3*AT848,3))</f>
        <v>#REF!</v>
      </c>
      <c r="AV848" s="201" t="e">
        <f>IF(#REF!&gt;0,#REF!*#REF!/1000,"")</f>
        <v>#REF!</v>
      </c>
      <c r="AW848" s="201" t="e">
        <f>IF(#REF!&gt;0,#REF!*#REF!/1000,"")</f>
        <v>#REF!</v>
      </c>
      <c r="AX848" s="74" t="e">
        <f t="shared" si="158"/>
        <v>#REF!</v>
      </c>
      <c r="AY848" s="74" t="e">
        <f t="shared" si="159"/>
        <v>#REF!</v>
      </c>
      <c r="AZ848" s="201" t="e">
        <f>IF(ISNA(AX848),"",AX848*#REF!)</f>
        <v>#REF!</v>
      </c>
      <c r="BA848" s="201" t="e">
        <f>IF(ISNA(AY848),"",AY848*#REF!)</f>
        <v>#REF!</v>
      </c>
      <c r="BB848" s="101" t="e">
        <f>IF(#REF!&gt;0,DQ$40,"")</f>
        <v>#REF!</v>
      </c>
      <c r="BC848" s="158"/>
      <c r="BD848" s="650"/>
      <c r="BE848" s="652" t="e">
        <f>IF(OR(#REF!="",F848=""),"",ROUND(#REF!/10^3*F848,3))</f>
        <v>#REF!</v>
      </c>
      <c r="BF848" s="412" t="e">
        <f>IF(#REF!&gt;0,#REF!*#REF!/1000,"")</f>
        <v>#REF!</v>
      </c>
      <c r="BG848" s="412" t="e">
        <f>IF(#REF!&gt;0,#REF!*#REF!/1000,"")</f>
        <v>#REF!</v>
      </c>
      <c r="BH848" s="413" t="e">
        <f>IF(OR(#REF!="●",#REF!="●",#REF!="●",#REF!="●"),"",IF(#REF!="","",#REF!))</f>
        <v>#REF!</v>
      </c>
      <c r="BI848" s="413" t="e">
        <f>IF(OR(#REF!="●",#REF!="●",#REF!="●",#REF!="●"),"",IF(#REF!="","",#REF!))</f>
        <v>#REF!</v>
      </c>
      <c r="BJ848" s="412" t="e">
        <f>IF(ISNA(L848),"",L848*#REF!)</f>
        <v>#REF!</v>
      </c>
      <c r="BK848" s="412" t="e">
        <f>IF(ISNA(M848),"",M848*#REF!)</f>
        <v>#REF!</v>
      </c>
      <c r="BL848" s="415" t="e">
        <f>IF(#REF!&gt;0,DQ$6,"")</f>
        <v>#REF!</v>
      </c>
      <c r="BM848" s="361" t="e">
        <f>IF(#REF!="","",VLOOKUP(#REF!,#REF!,7,0))</f>
        <v>#REF!</v>
      </c>
      <c r="BN848" s="201" t="e">
        <f>IF(OR(#REF!="",BM848=""),"",ROUND(#REF!/10^3*BM848,3))</f>
        <v>#REF!</v>
      </c>
      <c r="BO848" s="201" t="e">
        <f>IF(#REF!&gt;0,#REF!*#REF!/1000,"")</f>
        <v>#REF!</v>
      </c>
      <c r="BP848" s="201" t="e">
        <f>IF(#REF!&gt;0,#REF!*#REF!/1000,"")</f>
        <v>#REF!</v>
      </c>
      <c r="BQ848" s="74" t="e">
        <f t="shared" si="160"/>
        <v>#REF!</v>
      </c>
      <c r="BR848" s="74" t="e">
        <f t="shared" si="161"/>
        <v>#REF!</v>
      </c>
      <c r="BS848" s="201" t="e">
        <f>IF(ISNA(BQ848),"",BQ848*#REF!)</f>
        <v>#REF!</v>
      </c>
      <c r="BT848" s="201" t="e">
        <f>IF(ISNA(BR848),"",BR848*#REF!)</f>
        <v>#REF!</v>
      </c>
      <c r="BU848" s="101" t="e">
        <f>IF(#REF!&gt;0,DQ$57,"")</f>
        <v>#REF!</v>
      </c>
      <c r="BV848" s="158"/>
      <c r="BW848" s="411"/>
      <c r="BX848" s="412" t="e">
        <f>IF(OR(#REF!="",F848=""),"",ROUND(#REF!/10^3*F848,3))</f>
        <v>#REF!</v>
      </c>
      <c r="BY848" s="412" t="e">
        <f>IF(#REF!&gt;0,#REF!*#REF!/1000,"")</f>
        <v>#REF!</v>
      </c>
      <c r="BZ848" s="412" t="e">
        <f>IF(#REF!&gt;0,#REF!*#REF!/1000,"")</f>
        <v>#REF!</v>
      </c>
      <c r="CA848" s="413" t="e">
        <f>IF(OR(#REF!="●",#REF!="●",#REF!="●",#REF!="●",#REF!="●"),"",IF(#REF!="","",#REF!))</f>
        <v>#REF!</v>
      </c>
      <c r="CB848" s="413" t="e">
        <f>IF(OR(#REF!="●",#REF!="●",#REF!="●",#REF!="●",#REF!="●"),"",IF(#REF!="","",#REF!))</f>
        <v>#REF!</v>
      </c>
      <c r="CC848" s="412" t="e">
        <f>IF(ISNA(L848),"",L848*#REF!)</f>
        <v>#REF!</v>
      </c>
      <c r="CD848" s="412" t="e">
        <f>IF(ISNA(M848),"",M848*#REF!)</f>
        <v>#REF!</v>
      </c>
      <c r="CE848" s="415" t="e">
        <f>IF(#REF!&gt;0,DQ$6,"")</f>
        <v>#REF!</v>
      </c>
      <c r="CF848" s="361" t="e">
        <f>IF(#REF!="","",VLOOKUP(#REF!,#REF!,7,0))</f>
        <v>#REF!</v>
      </c>
      <c r="CG848" s="201" t="e">
        <f>IF(OR(#REF!="",CF848=""),"",ROUND(#REF!/10^3*CF848,3))</f>
        <v>#REF!</v>
      </c>
      <c r="CH848" s="201" t="e">
        <f>IF(#REF!&gt;0,#REF!*#REF!/1000,"")</f>
        <v>#REF!</v>
      </c>
      <c r="CI848" s="201" t="e">
        <f>IF(#REF!&gt;0,#REF!*#REF!/1000,"")</f>
        <v>#REF!</v>
      </c>
      <c r="CJ848" s="74" t="e">
        <f t="shared" si="162"/>
        <v>#REF!</v>
      </c>
      <c r="CK848" s="74" t="e">
        <f t="shared" si="163"/>
        <v>#REF!</v>
      </c>
      <c r="CL848" s="201" t="e">
        <f>IF(ISNA(CJ848),"",CJ848*#REF!)</f>
        <v>#REF!</v>
      </c>
      <c r="CM848" s="201" t="e">
        <f>IF(ISNA(CK848),"",CK848*#REF!)</f>
        <v>#REF!</v>
      </c>
      <c r="CN848" s="101" t="e">
        <f>IF(#REF!&gt;0,DQ$57,"")</f>
        <v>#REF!</v>
      </c>
      <c r="CO848" s="99"/>
      <c r="CP848" s="2"/>
      <c r="CQ848" s="2"/>
      <c r="CR848" s="2"/>
      <c r="CS848" s="2"/>
      <c r="CT848" s="2"/>
      <c r="CU848" s="2"/>
      <c r="CV848" s="2"/>
      <c r="CX848" s="2"/>
      <c r="CY848" s="2"/>
      <c r="CZ848" s="2"/>
      <c r="DA848" s="2"/>
      <c r="DB848" s="2"/>
      <c r="DC848" s="2"/>
      <c r="DD848" s="2"/>
      <c r="DE848" s="2"/>
      <c r="DF848" s="2"/>
    </row>
    <row r="849" spans="2:110" ht="18" customHeight="1">
      <c r="B849" s="151" t="e">
        <f>IF(#REF!="","",VLOOKUP(#REF!,$CX$11:$DG$26,9,0))</f>
        <v>#REF!</v>
      </c>
      <c r="C849" s="64" t="e">
        <f>IF(#REF!="",0,VLOOKUP(#REF!,$CP$11:$CQ$16,2,0))</f>
        <v>#REF!</v>
      </c>
      <c r="D849" s="65" t="e">
        <f>IF(#REF!="",0,VLOOKUP(#REF!,$CX$11:$CY$26,2,0))</f>
        <v>#REF!</v>
      </c>
      <c r="E849" s="152" t="e">
        <f t="shared" si="153"/>
        <v>#REF!</v>
      </c>
      <c r="F849" s="155" t="e">
        <f>IF(#REF!="","",VLOOKUP(#REF!,#REF!,7,0))</f>
        <v>#REF!</v>
      </c>
      <c r="G849" s="201" t="e">
        <f>IF(OR(#REF!="",F849=""),"",ROUND(#REF!/10^3*F849,3))</f>
        <v>#REF!</v>
      </c>
      <c r="H849" s="201" t="e">
        <f>IF(#REF!&gt;0,#REF!*#REF!/1000,"")</f>
        <v>#REF!</v>
      </c>
      <c r="I849" s="201" t="e">
        <f>IF(#REF!&gt;0,#REF!*#REF!/1000,"")</f>
        <v>#REF!</v>
      </c>
      <c r="J849" s="51" t="e">
        <f>IF(#REF!="●","",IF(#REF!="","",#REF!))</f>
        <v>#REF!</v>
      </c>
      <c r="K849" s="51" t="e">
        <f>IF(#REF!="●","",IF(#REF!="","",#REF!))</f>
        <v>#REF!</v>
      </c>
      <c r="L849" s="74" t="e">
        <f t="shared" si="154"/>
        <v>#REF!</v>
      </c>
      <c r="M849" s="74" t="e">
        <f t="shared" si="155"/>
        <v>#REF!</v>
      </c>
      <c r="N849" s="201" t="e">
        <f>IF(ISNA(L849),"",L849*#REF!)</f>
        <v>#REF!</v>
      </c>
      <c r="O849" s="201" t="e">
        <f>IF(ISNA(M849),"",M849*#REF!)</f>
        <v>#REF!</v>
      </c>
      <c r="P849" s="101" t="e">
        <f>IF(#REF!&gt;0,DQ$6,"")</f>
        <v>#REF!</v>
      </c>
      <c r="Q849" s="158"/>
      <c r="R849" s="411"/>
      <c r="S849" s="412" t="e">
        <f>IF(OR(#REF!="",F849=""),"",ROUND(#REF!/10^3*F849,3))</f>
        <v>#REF!</v>
      </c>
      <c r="T849" s="412" t="e">
        <f>IF(#REF!&gt;0,#REF!*#REF!/1000,"")</f>
        <v>#REF!</v>
      </c>
      <c r="U849" s="412" t="e">
        <f>IF(#REF!&gt;0,#REF!*#REF!/1000,"")</f>
        <v>#REF!</v>
      </c>
      <c r="V849" s="413" t="e">
        <f>IF(OR(#REF!="●",#REF!="●"),"",IF(#REF!="","",#REF!))</f>
        <v>#REF!</v>
      </c>
      <c r="W849" s="413" t="e">
        <f>IF(OR(#REF!="●",#REF!="●"),"",IF(#REF!="","",#REF!))</f>
        <v>#REF!</v>
      </c>
      <c r="X849" s="412" t="e">
        <f>IF(ISNA(L849),"",L849*#REF!)</f>
        <v>#REF!</v>
      </c>
      <c r="Y849" s="412" t="e">
        <f>IF(ISNA(M849),"",M849*#REF!)</f>
        <v>#REF!</v>
      </c>
      <c r="Z849" s="414" t="e">
        <f>IF(#REF!&gt;0,DQ$6,"")</f>
        <v>#REF!</v>
      </c>
      <c r="AA849" s="95" t="e">
        <f>IF(#REF!="","",VLOOKUP(#REF!,#REF!,7,0))</f>
        <v>#REF!</v>
      </c>
      <c r="AB849" s="201" t="e">
        <f>IF(OR(#REF!="",AA849=""),"",ROUND(#REF!/10^3*AA849,3))</f>
        <v>#REF!</v>
      </c>
      <c r="AC849" s="201" t="e">
        <f>IF(#REF!&gt;0,#REF!*#REF!/1000,"")</f>
        <v>#REF!</v>
      </c>
      <c r="AD849" s="201" t="e">
        <f>IF(#REF!&gt;0,#REF!*#REF!/1000,"")</f>
        <v>#REF!</v>
      </c>
      <c r="AE849" s="74" t="e">
        <f t="shared" si="156"/>
        <v>#REF!</v>
      </c>
      <c r="AF849" s="74" t="e">
        <f t="shared" si="157"/>
        <v>#REF!</v>
      </c>
      <c r="AG849" s="201" t="e">
        <f>IF(ISNA(AE849),"",AE849*#REF!)</f>
        <v>#REF!</v>
      </c>
      <c r="AH849" s="201" t="e">
        <f>IF(ISNA(AF849),"",AF849*#REF!)</f>
        <v>#REF!</v>
      </c>
      <c r="AI849" s="101" t="e">
        <f>IF(#REF!&gt;0,DQ$23,"")</f>
        <v>#REF!</v>
      </c>
      <c r="AJ849" s="158"/>
      <c r="AK849" s="411"/>
      <c r="AL849" s="412" t="e">
        <f>IF(OR(#REF!="",F849=""),"",ROUND(#REF!/10^3*F849,3))</f>
        <v>#REF!</v>
      </c>
      <c r="AM849" s="412" t="e">
        <f>IF(#REF!&gt;0,#REF!*#REF!/1000,"")</f>
        <v>#REF!</v>
      </c>
      <c r="AN849" s="412" t="e">
        <f>IF(#REF!&gt;0,#REF!*#REF!/1000,"")</f>
        <v>#REF!</v>
      </c>
      <c r="AO849" s="413" t="e">
        <f>IF(OR(#REF!="●",#REF!="●",#REF!="●"),"",IF(#REF!="","",#REF!))</f>
        <v>#REF!</v>
      </c>
      <c r="AP849" s="413" t="e">
        <f>IF(OR(#REF!="●",#REF!="●",#REF!="●"),"",IF(#REF!="","",#REF!))</f>
        <v>#REF!</v>
      </c>
      <c r="AQ849" s="412" t="e">
        <f>IF(ISNA(L849),"",L849*#REF!)</f>
        <v>#REF!</v>
      </c>
      <c r="AR849" s="412" t="e">
        <f>IF(ISNA(M849),"",M849*#REF!)</f>
        <v>#REF!</v>
      </c>
      <c r="AS849" s="414" t="e">
        <f>IF(#REF!&gt;0,DQ$6,"")</f>
        <v>#REF!</v>
      </c>
      <c r="AT849" s="95" t="e">
        <f>IF(#REF!="","",VLOOKUP(#REF!,#REF!,7,0))</f>
        <v>#REF!</v>
      </c>
      <c r="AU849" s="201" t="e">
        <f>IF(OR(#REF!="",AT849=""),"",ROUND(#REF!/10^3*AT849,3))</f>
        <v>#REF!</v>
      </c>
      <c r="AV849" s="201" t="e">
        <f>IF(#REF!&gt;0,#REF!*#REF!/1000,"")</f>
        <v>#REF!</v>
      </c>
      <c r="AW849" s="201" t="e">
        <f>IF(#REF!&gt;0,#REF!*#REF!/1000,"")</f>
        <v>#REF!</v>
      </c>
      <c r="AX849" s="74" t="e">
        <f t="shared" si="158"/>
        <v>#REF!</v>
      </c>
      <c r="AY849" s="74" t="e">
        <f t="shared" si="159"/>
        <v>#REF!</v>
      </c>
      <c r="AZ849" s="201" t="e">
        <f>IF(ISNA(AX849),"",AX849*#REF!)</f>
        <v>#REF!</v>
      </c>
      <c r="BA849" s="201" t="e">
        <f>IF(ISNA(AY849),"",AY849*#REF!)</f>
        <v>#REF!</v>
      </c>
      <c r="BB849" s="101" t="e">
        <f>IF(#REF!&gt;0,DQ$40,"")</f>
        <v>#REF!</v>
      </c>
      <c r="BC849" s="158"/>
      <c r="BD849" s="650"/>
      <c r="BE849" s="652" t="e">
        <f>IF(OR(#REF!="",F849=""),"",ROUND(#REF!/10^3*F849,3))</f>
        <v>#REF!</v>
      </c>
      <c r="BF849" s="412" t="e">
        <f>IF(#REF!&gt;0,#REF!*#REF!/1000,"")</f>
        <v>#REF!</v>
      </c>
      <c r="BG849" s="412" t="e">
        <f>IF(#REF!&gt;0,#REF!*#REF!/1000,"")</f>
        <v>#REF!</v>
      </c>
      <c r="BH849" s="413" t="e">
        <f>IF(OR(#REF!="●",#REF!="●",#REF!="●",#REF!="●"),"",IF(#REF!="","",#REF!))</f>
        <v>#REF!</v>
      </c>
      <c r="BI849" s="413" t="e">
        <f>IF(OR(#REF!="●",#REF!="●",#REF!="●",#REF!="●"),"",IF(#REF!="","",#REF!))</f>
        <v>#REF!</v>
      </c>
      <c r="BJ849" s="412" t="e">
        <f>IF(ISNA(L849),"",L849*#REF!)</f>
        <v>#REF!</v>
      </c>
      <c r="BK849" s="412" t="e">
        <f>IF(ISNA(M849),"",M849*#REF!)</f>
        <v>#REF!</v>
      </c>
      <c r="BL849" s="415" t="e">
        <f>IF(#REF!&gt;0,DQ$6,"")</f>
        <v>#REF!</v>
      </c>
      <c r="BM849" s="361" t="e">
        <f>IF(#REF!="","",VLOOKUP(#REF!,#REF!,7,0))</f>
        <v>#REF!</v>
      </c>
      <c r="BN849" s="201" t="e">
        <f>IF(OR(#REF!="",BM849=""),"",ROUND(#REF!/10^3*BM849,3))</f>
        <v>#REF!</v>
      </c>
      <c r="BO849" s="201" t="e">
        <f>IF(#REF!&gt;0,#REF!*#REF!/1000,"")</f>
        <v>#REF!</v>
      </c>
      <c r="BP849" s="201" t="e">
        <f>IF(#REF!&gt;0,#REF!*#REF!/1000,"")</f>
        <v>#REF!</v>
      </c>
      <c r="BQ849" s="74" t="e">
        <f t="shared" si="160"/>
        <v>#REF!</v>
      </c>
      <c r="BR849" s="74" t="e">
        <f t="shared" si="161"/>
        <v>#REF!</v>
      </c>
      <c r="BS849" s="201" t="e">
        <f>IF(ISNA(BQ849),"",BQ849*#REF!)</f>
        <v>#REF!</v>
      </c>
      <c r="BT849" s="201" t="e">
        <f>IF(ISNA(BR849),"",BR849*#REF!)</f>
        <v>#REF!</v>
      </c>
      <c r="BU849" s="101" t="e">
        <f>IF(#REF!&gt;0,DQ$57,"")</f>
        <v>#REF!</v>
      </c>
      <c r="BV849" s="158"/>
      <c r="BW849" s="411"/>
      <c r="BX849" s="412" t="e">
        <f>IF(OR(#REF!="",F849=""),"",ROUND(#REF!/10^3*F849,3))</f>
        <v>#REF!</v>
      </c>
      <c r="BY849" s="412" t="e">
        <f>IF(#REF!&gt;0,#REF!*#REF!/1000,"")</f>
        <v>#REF!</v>
      </c>
      <c r="BZ849" s="412" t="e">
        <f>IF(#REF!&gt;0,#REF!*#REF!/1000,"")</f>
        <v>#REF!</v>
      </c>
      <c r="CA849" s="413" t="e">
        <f>IF(OR(#REF!="●",#REF!="●",#REF!="●",#REF!="●",#REF!="●"),"",IF(#REF!="","",#REF!))</f>
        <v>#REF!</v>
      </c>
      <c r="CB849" s="413" t="e">
        <f>IF(OR(#REF!="●",#REF!="●",#REF!="●",#REF!="●",#REF!="●"),"",IF(#REF!="","",#REF!))</f>
        <v>#REF!</v>
      </c>
      <c r="CC849" s="412" t="e">
        <f>IF(ISNA(L849),"",L849*#REF!)</f>
        <v>#REF!</v>
      </c>
      <c r="CD849" s="412" t="e">
        <f>IF(ISNA(M849),"",M849*#REF!)</f>
        <v>#REF!</v>
      </c>
      <c r="CE849" s="415" t="e">
        <f>IF(#REF!&gt;0,DQ$6,"")</f>
        <v>#REF!</v>
      </c>
      <c r="CF849" s="361" t="e">
        <f>IF(#REF!="","",VLOOKUP(#REF!,#REF!,7,0))</f>
        <v>#REF!</v>
      </c>
      <c r="CG849" s="201" t="e">
        <f>IF(OR(#REF!="",CF849=""),"",ROUND(#REF!/10^3*CF849,3))</f>
        <v>#REF!</v>
      </c>
      <c r="CH849" s="201" t="e">
        <f>IF(#REF!&gt;0,#REF!*#REF!/1000,"")</f>
        <v>#REF!</v>
      </c>
      <c r="CI849" s="201" t="e">
        <f>IF(#REF!&gt;0,#REF!*#REF!/1000,"")</f>
        <v>#REF!</v>
      </c>
      <c r="CJ849" s="74" t="e">
        <f t="shared" si="162"/>
        <v>#REF!</v>
      </c>
      <c r="CK849" s="74" t="e">
        <f t="shared" si="163"/>
        <v>#REF!</v>
      </c>
      <c r="CL849" s="201" t="e">
        <f>IF(ISNA(CJ849),"",CJ849*#REF!)</f>
        <v>#REF!</v>
      </c>
      <c r="CM849" s="201" t="e">
        <f>IF(ISNA(CK849),"",CK849*#REF!)</f>
        <v>#REF!</v>
      </c>
      <c r="CN849" s="101" t="e">
        <f>IF(#REF!&gt;0,DQ$57,"")</f>
        <v>#REF!</v>
      </c>
      <c r="CO849" s="99"/>
      <c r="CP849" s="2"/>
      <c r="CQ849" s="2"/>
      <c r="CR849" s="2"/>
      <c r="CS849" s="2"/>
      <c r="CT849" s="2"/>
      <c r="CU849" s="2"/>
      <c r="CV849" s="2"/>
      <c r="CX849" s="2"/>
      <c r="CY849" s="2"/>
      <c r="CZ849" s="2"/>
      <c r="DA849" s="2"/>
      <c r="DB849" s="2"/>
      <c r="DC849" s="2"/>
      <c r="DD849" s="2"/>
      <c r="DE849" s="2"/>
      <c r="DF849" s="2"/>
    </row>
    <row r="850" spans="2:110" ht="18" customHeight="1">
      <c r="B850" s="151" t="e">
        <f>IF(#REF!="","",VLOOKUP(#REF!,$CX$11:$DG$26,9,0))</f>
        <v>#REF!</v>
      </c>
      <c r="C850" s="64" t="e">
        <f>IF(#REF!="",0,VLOOKUP(#REF!,$CP$11:$CQ$16,2,0))</f>
        <v>#REF!</v>
      </c>
      <c r="D850" s="65" t="e">
        <f>IF(#REF!="",0,VLOOKUP(#REF!,$CX$11:$CY$26,2,0))</f>
        <v>#REF!</v>
      </c>
      <c r="E850" s="152" t="e">
        <f t="shared" si="153"/>
        <v>#REF!</v>
      </c>
      <c r="F850" s="155" t="e">
        <f>IF(#REF!="","",VLOOKUP(#REF!,#REF!,7,0))</f>
        <v>#REF!</v>
      </c>
      <c r="G850" s="201" t="e">
        <f>IF(OR(#REF!="",F850=""),"",ROUND(#REF!/10^3*F850,3))</f>
        <v>#REF!</v>
      </c>
      <c r="H850" s="201" t="e">
        <f>IF(#REF!&gt;0,#REF!*#REF!/1000,"")</f>
        <v>#REF!</v>
      </c>
      <c r="I850" s="201" t="e">
        <f>IF(#REF!&gt;0,#REF!*#REF!/1000,"")</f>
        <v>#REF!</v>
      </c>
      <c r="J850" s="51" t="e">
        <f>IF(#REF!="●","",IF(#REF!="","",#REF!))</f>
        <v>#REF!</v>
      </c>
      <c r="K850" s="51" t="e">
        <f>IF(#REF!="●","",IF(#REF!="","",#REF!))</f>
        <v>#REF!</v>
      </c>
      <c r="L850" s="74" t="e">
        <f t="shared" si="154"/>
        <v>#REF!</v>
      </c>
      <c r="M850" s="74" t="e">
        <f t="shared" si="155"/>
        <v>#REF!</v>
      </c>
      <c r="N850" s="201" t="e">
        <f>IF(ISNA(L850),"",L850*#REF!)</f>
        <v>#REF!</v>
      </c>
      <c r="O850" s="201" t="e">
        <f>IF(ISNA(M850),"",M850*#REF!)</f>
        <v>#REF!</v>
      </c>
      <c r="P850" s="101" t="e">
        <f>IF(#REF!&gt;0,DQ$6,"")</f>
        <v>#REF!</v>
      </c>
      <c r="Q850" s="158"/>
      <c r="R850" s="411"/>
      <c r="S850" s="412" t="e">
        <f>IF(OR(#REF!="",F850=""),"",ROUND(#REF!/10^3*F850,3))</f>
        <v>#REF!</v>
      </c>
      <c r="T850" s="412" t="e">
        <f>IF(#REF!&gt;0,#REF!*#REF!/1000,"")</f>
        <v>#REF!</v>
      </c>
      <c r="U850" s="412" t="e">
        <f>IF(#REF!&gt;0,#REF!*#REF!/1000,"")</f>
        <v>#REF!</v>
      </c>
      <c r="V850" s="413" t="e">
        <f>IF(OR(#REF!="●",#REF!="●"),"",IF(#REF!="","",#REF!))</f>
        <v>#REF!</v>
      </c>
      <c r="W850" s="413" t="e">
        <f>IF(OR(#REF!="●",#REF!="●"),"",IF(#REF!="","",#REF!))</f>
        <v>#REF!</v>
      </c>
      <c r="X850" s="412" t="e">
        <f>IF(ISNA(L850),"",L850*#REF!)</f>
        <v>#REF!</v>
      </c>
      <c r="Y850" s="412" t="e">
        <f>IF(ISNA(M850),"",M850*#REF!)</f>
        <v>#REF!</v>
      </c>
      <c r="Z850" s="414" t="e">
        <f>IF(#REF!&gt;0,DQ$6,"")</f>
        <v>#REF!</v>
      </c>
      <c r="AA850" s="95" t="e">
        <f>IF(#REF!="","",VLOOKUP(#REF!,#REF!,7,0))</f>
        <v>#REF!</v>
      </c>
      <c r="AB850" s="201" t="e">
        <f>IF(OR(#REF!="",AA850=""),"",ROUND(#REF!/10^3*AA850,3))</f>
        <v>#REF!</v>
      </c>
      <c r="AC850" s="201" t="e">
        <f>IF(#REF!&gt;0,#REF!*#REF!/1000,"")</f>
        <v>#REF!</v>
      </c>
      <c r="AD850" s="201" t="e">
        <f>IF(#REF!&gt;0,#REF!*#REF!/1000,"")</f>
        <v>#REF!</v>
      </c>
      <c r="AE850" s="74" t="e">
        <f t="shared" si="156"/>
        <v>#REF!</v>
      </c>
      <c r="AF850" s="74" t="e">
        <f t="shared" si="157"/>
        <v>#REF!</v>
      </c>
      <c r="AG850" s="201" t="e">
        <f>IF(ISNA(AE850),"",AE850*#REF!)</f>
        <v>#REF!</v>
      </c>
      <c r="AH850" s="201" t="e">
        <f>IF(ISNA(AF850),"",AF850*#REF!)</f>
        <v>#REF!</v>
      </c>
      <c r="AI850" s="101" t="e">
        <f>IF(#REF!&gt;0,DQ$23,"")</f>
        <v>#REF!</v>
      </c>
      <c r="AJ850" s="158"/>
      <c r="AK850" s="411"/>
      <c r="AL850" s="412" t="e">
        <f>IF(OR(#REF!="",F850=""),"",ROUND(#REF!/10^3*F850,3))</f>
        <v>#REF!</v>
      </c>
      <c r="AM850" s="412" t="e">
        <f>IF(#REF!&gt;0,#REF!*#REF!/1000,"")</f>
        <v>#REF!</v>
      </c>
      <c r="AN850" s="412" t="e">
        <f>IF(#REF!&gt;0,#REF!*#REF!/1000,"")</f>
        <v>#REF!</v>
      </c>
      <c r="AO850" s="413" t="e">
        <f>IF(OR(#REF!="●",#REF!="●",#REF!="●"),"",IF(#REF!="","",#REF!))</f>
        <v>#REF!</v>
      </c>
      <c r="AP850" s="413" t="e">
        <f>IF(OR(#REF!="●",#REF!="●",#REF!="●"),"",IF(#REF!="","",#REF!))</f>
        <v>#REF!</v>
      </c>
      <c r="AQ850" s="412" t="e">
        <f>IF(ISNA(L850),"",L850*#REF!)</f>
        <v>#REF!</v>
      </c>
      <c r="AR850" s="412" t="e">
        <f>IF(ISNA(M850),"",M850*#REF!)</f>
        <v>#REF!</v>
      </c>
      <c r="AS850" s="414" t="e">
        <f>IF(#REF!&gt;0,DQ$6,"")</f>
        <v>#REF!</v>
      </c>
      <c r="AT850" s="95" t="e">
        <f>IF(#REF!="","",VLOOKUP(#REF!,#REF!,7,0))</f>
        <v>#REF!</v>
      </c>
      <c r="AU850" s="201" t="e">
        <f>IF(OR(#REF!="",AT850=""),"",ROUND(#REF!/10^3*AT850,3))</f>
        <v>#REF!</v>
      </c>
      <c r="AV850" s="201" t="e">
        <f>IF(#REF!&gt;0,#REF!*#REF!/1000,"")</f>
        <v>#REF!</v>
      </c>
      <c r="AW850" s="201" t="e">
        <f>IF(#REF!&gt;0,#REF!*#REF!/1000,"")</f>
        <v>#REF!</v>
      </c>
      <c r="AX850" s="74" t="e">
        <f t="shared" si="158"/>
        <v>#REF!</v>
      </c>
      <c r="AY850" s="74" t="e">
        <f t="shared" si="159"/>
        <v>#REF!</v>
      </c>
      <c r="AZ850" s="201" t="e">
        <f>IF(ISNA(AX850),"",AX850*#REF!)</f>
        <v>#REF!</v>
      </c>
      <c r="BA850" s="201" t="e">
        <f>IF(ISNA(AY850),"",AY850*#REF!)</f>
        <v>#REF!</v>
      </c>
      <c r="BB850" s="101" t="e">
        <f>IF(#REF!&gt;0,DQ$40,"")</f>
        <v>#REF!</v>
      </c>
      <c r="BC850" s="158"/>
      <c r="BD850" s="650"/>
      <c r="BE850" s="652" t="e">
        <f>IF(OR(#REF!="",F850=""),"",ROUND(#REF!/10^3*F850,3))</f>
        <v>#REF!</v>
      </c>
      <c r="BF850" s="412" t="e">
        <f>IF(#REF!&gt;0,#REF!*#REF!/1000,"")</f>
        <v>#REF!</v>
      </c>
      <c r="BG850" s="412" t="e">
        <f>IF(#REF!&gt;0,#REF!*#REF!/1000,"")</f>
        <v>#REF!</v>
      </c>
      <c r="BH850" s="413" t="e">
        <f>IF(OR(#REF!="●",#REF!="●",#REF!="●",#REF!="●"),"",IF(#REF!="","",#REF!))</f>
        <v>#REF!</v>
      </c>
      <c r="BI850" s="413" t="e">
        <f>IF(OR(#REF!="●",#REF!="●",#REF!="●",#REF!="●"),"",IF(#REF!="","",#REF!))</f>
        <v>#REF!</v>
      </c>
      <c r="BJ850" s="412" t="e">
        <f>IF(ISNA(L850),"",L850*#REF!)</f>
        <v>#REF!</v>
      </c>
      <c r="BK850" s="412" t="e">
        <f>IF(ISNA(M850),"",M850*#REF!)</f>
        <v>#REF!</v>
      </c>
      <c r="BL850" s="415" t="e">
        <f>IF(#REF!&gt;0,DQ$6,"")</f>
        <v>#REF!</v>
      </c>
      <c r="BM850" s="361" t="e">
        <f>IF(#REF!="","",VLOOKUP(#REF!,#REF!,7,0))</f>
        <v>#REF!</v>
      </c>
      <c r="BN850" s="201" t="e">
        <f>IF(OR(#REF!="",BM850=""),"",ROUND(#REF!/10^3*BM850,3))</f>
        <v>#REF!</v>
      </c>
      <c r="BO850" s="201" t="e">
        <f>IF(#REF!&gt;0,#REF!*#REF!/1000,"")</f>
        <v>#REF!</v>
      </c>
      <c r="BP850" s="201" t="e">
        <f>IF(#REF!&gt;0,#REF!*#REF!/1000,"")</f>
        <v>#REF!</v>
      </c>
      <c r="BQ850" s="74" t="e">
        <f t="shared" si="160"/>
        <v>#REF!</v>
      </c>
      <c r="BR850" s="74" t="e">
        <f t="shared" si="161"/>
        <v>#REF!</v>
      </c>
      <c r="BS850" s="201" t="e">
        <f>IF(ISNA(BQ850),"",BQ850*#REF!)</f>
        <v>#REF!</v>
      </c>
      <c r="BT850" s="201" t="e">
        <f>IF(ISNA(BR850),"",BR850*#REF!)</f>
        <v>#REF!</v>
      </c>
      <c r="BU850" s="101" t="e">
        <f>IF(#REF!&gt;0,DQ$57,"")</f>
        <v>#REF!</v>
      </c>
      <c r="BV850" s="158"/>
      <c r="BW850" s="411"/>
      <c r="BX850" s="412" t="e">
        <f>IF(OR(#REF!="",F850=""),"",ROUND(#REF!/10^3*F850,3))</f>
        <v>#REF!</v>
      </c>
      <c r="BY850" s="412" t="e">
        <f>IF(#REF!&gt;0,#REF!*#REF!/1000,"")</f>
        <v>#REF!</v>
      </c>
      <c r="BZ850" s="412" t="e">
        <f>IF(#REF!&gt;0,#REF!*#REF!/1000,"")</f>
        <v>#REF!</v>
      </c>
      <c r="CA850" s="413" t="e">
        <f>IF(OR(#REF!="●",#REF!="●",#REF!="●",#REF!="●",#REF!="●"),"",IF(#REF!="","",#REF!))</f>
        <v>#REF!</v>
      </c>
      <c r="CB850" s="413" t="e">
        <f>IF(OR(#REF!="●",#REF!="●",#REF!="●",#REF!="●",#REF!="●"),"",IF(#REF!="","",#REF!))</f>
        <v>#REF!</v>
      </c>
      <c r="CC850" s="412" t="e">
        <f>IF(ISNA(L850),"",L850*#REF!)</f>
        <v>#REF!</v>
      </c>
      <c r="CD850" s="412" t="e">
        <f>IF(ISNA(M850),"",M850*#REF!)</f>
        <v>#REF!</v>
      </c>
      <c r="CE850" s="415" t="e">
        <f>IF(#REF!&gt;0,DQ$6,"")</f>
        <v>#REF!</v>
      </c>
      <c r="CF850" s="361" t="e">
        <f>IF(#REF!="","",VLOOKUP(#REF!,#REF!,7,0))</f>
        <v>#REF!</v>
      </c>
      <c r="CG850" s="201" t="e">
        <f>IF(OR(#REF!="",CF850=""),"",ROUND(#REF!/10^3*CF850,3))</f>
        <v>#REF!</v>
      </c>
      <c r="CH850" s="201" t="e">
        <f>IF(#REF!&gt;0,#REF!*#REF!/1000,"")</f>
        <v>#REF!</v>
      </c>
      <c r="CI850" s="201" t="e">
        <f>IF(#REF!&gt;0,#REF!*#REF!/1000,"")</f>
        <v>#REF!</v>
      </c>
      <c r="CJ850" s="74" t="e">
        <f t="shared" si="162"/>
        <v>#REF!</v>
      </c>
      <c r="CK850" s="74" t="e">
        <f t="shared" si="163"/>
        <v>#REF!</v>
      </c>
      <c r="CL850" s="201" t="e">
        <f>IF(ISNA(CJ850),"",CJ850*#REF!)</f>
        <v>#REF!</v>
      </c>
      <c r="CM850" s="201" t="e">
        <f>IF(ISNA(CK850),"",CK850*#REF!)</f>
        <v>#REF!</v>
      </c>
      <c r="CN850" s="101" t="e">
        <f>IF(#REF!&gt;0,DQ$57,"")</f>
        <v>#REF!</v>
      </c>
      <c r="CO850" s="99"/>
      <c r="CP850" s="2"/>
      <c r="CQ850" s="2"/>
      <c r="CR850" s="2"/>
      <c r="CS850" s="2"/>
      <c r="CT850" s="2"/>
      <c r="CU850" s="2"/>
      <c r="CV850" s="2"/>
      <c r="CX850" s="2"/>
      <c r="CY850" s="2"/>
      <c r="CZ850" s="2"/>
      <c r="DA850" s="2"/>
      <c r="DB850" s="2"/>
      <c r="DC850" s="2"/>
      <c r="DD850" s="2"/>
      <c r="DE850" s="2"/>
      <c r="DF850" s="2"/>
    </row>
    <row r="851" spans="2:110" ht="18" customHeight="1">
      <c r="B851" s="151" t="e">
        <f>IF(#REF!="","",VLOOKUP(#REF!,$CX$11:$DG$26,9,0))</f>
        <v>#REF!</v>
      </c>
      <c r="C851" s="64" t="e">
        <f>IF(#REF!="",0,VLOOKUP(#REF!,$CP$11:$CQ$16,2,0))</f>
        <v>#REF!</v>
      </c>
      <c r="D851" s="65" t="e">
        <f>IF(#REF!="",0,VLOOKUP(#REF!,$CX$11:$CY$26,2,0))</f>
        <v>#REF!</v>
      </c>
      <c r="E851" s="152" t="e">
        <f t="shared" si="153"/>
        <v>#REF!</v>
      </c>
      <c r="F851" s="155" t="e">
        <f>IF(#REF!="","",VLOOKUP(#REF!,#REF!,7,0))</f>
        <v>#REF!</v>
      </c>
      <c r="G851" s="201" t="e">
        <f>IF(OR(#REF!="",F851=""),"",ROUND(#REF!/10^3*F851,3))</f>
        <v>#REF!</v>
      </c>
      <c r="H851" s="201" t="e">
        <f>IF(#REF!&gt;0,#REF!*#REF!/1000,"")</f>
        <v>#REF!</v>
      </c>
      <c r="I851" s="201" t="e">
        <f>IF(#REF!&gt;0,#REF!*#REF!/1000,"")</f>
        <v>#REF!</v>
      </c>
      <c r="J851" s="51" t="e">
        <f>IF(#REF!="●","",IF(#REF!="","",#REF!))</f>
        <v>#REF!</v>
      </c>
      <c r="K851" s="51" t="e">
        <f>IF(#REF!="●","",IF(#REF!="","",#REF!))</f>
        <v>#REF!</v>
      </c>
      <c r="L851" s="74" t="e">
        <f t="shared" si="154"/>
        <v>#REF!</v>
      </c>
      <c r="M851" s="74" t="e">
        <f t="shared" si="155"/>
        <v>#REF!</v>
      </c>
      <c r="N851" s="201" t="e">
        <f>IF(ISNA(L851),"",L851*#REF!)</f>
        <v>#REF!</v>
      </c>
      <c r="O851" s="201" t="e">
        <f>IF(ISNA(M851),"",M851*#REF!)</f>
        <v>#REF!</v>
      </c>
      <c r="P851" s="101" t="e">
        <f>IF(#REF!&gt;0,DQ$6,"")</f>
        <v>#REF!</v>
      </c>
      <c r="Q851" s="158"/>
      <c r="R851" s="411"/>
      <c r="S851" s="412" t="e">
        <f>IF(OR(#REF!="",F851=""),"",ROUND(#REF!/10^3*F851,3))</f>
        <v>#REF!</v>
      </c>
      <c r="T851" s="412" t="e">
        <f>IF(#REF!&gt;0,#REF!*#REF!/1000,"")</f>
        <v>#REF!</v>
      </c>
      <c r="U851" s="412" t="e">
        <f>IF(#REF!&gt;0,#REF!*#REF!/1000,"")</f>
        <v>#REF!</v>
      </c>
      <c r="V851" s="413" t="e">
        <f>IF(OR(#REF!="●",#REF!="●"),"",IF(#REF!="","",#REF!))</f>
        <v>#REF!</v>
      </c>
      <c r="W851" s="413" t="e">
        <f>IF(OR(#REF!="●",#REF!="●"),"",IF(#REF!="","",#REF!))</f>
        <v>#REF!</v>
      </c>
      <c r="X851" s="412" t="e">
        <f>IF(ISNA(L851),"",L851*#REF!)</f>
        <v>#REF!</v>
      </c>
      <c r="Y851" s="412" t="e">
        <f>IF(ISNA(M851),"",M851*#REF!)</f>
        <v>#REF!</v>
      </c>
      <c r="Z851" s="414" t="e">
        <f>IF(#REF!&gt;0,DQ$6,"")</f>
        <v>#REF!</v>
      </c>
      <c r="AA851" s="95" t="e">
        <f>IF(#REF!="","",VLOOKUP(#REF!,#REF!,7,0))</f>
        <v>#REF!</v>
      </c>
      <c r="AB851" s="201" t="e">
        <f>IF(OR(#REF!="",AA851=""),"",ROUND(#REF!/10^3*AA851,3))</f>
        <v>#REF!</v>
      </c>
      <c r="AC851" s="201" t="e">
        <f>IF(#REF!&gt;0,#REF!*#REF!/1000,"")</f>
        <v>#REF!</v>
      </c>
      <c r="AD851" s="201" t="e">
        <f>IF(#REF!&gt;0,#REF!*#REF!/1000,"")</f>
        <v>#REF!</v>
      </c>
      <c r="AE851" s="74" t="e">
        <f t="shared" si="156"/>
        <v>#REF!</v>
      </c>
      <c r="AF851" s="74" t="e">
        <f t="shared" si="157"/>
        <v>#REF!</v>
      </c>
      <c r="AG851" s="201" t="e">
        <f>IF(ISNA(AE851),"",AE851*#REF!)</f>
        <v>#REF!</v>
      </c>
      <c r="AH851" s="201" t="e">
        <f>IF(ISNA(AF851),"",AF851*#REF!)</f>
        <v>#REF!</v>
      </c>
      <c r="AI851" s="101" t="e">
        <f>IF(#REF!&gt;0,DQ$23,"")</f>
        <v>#REF!</v>
      </c>
      <c r="AJ851" s="158"/>
      <c r="AK851" s="411"/>
      <c r="AL851" s="412" t="e">
        <f>IF(OR(#REF!="",F851=""),"",ROUND(#REF!/10^3*F851,3))</f>
        <v>#REF!</v>
      </c>
      <c r="AM851" s="412" t="e">
        <f>IF(#REF!&gt;0,#REF!*#REF!/1000,"")</f>
        <v>#REF!</v>
      </c>
      <c r="AN851" s="412" t="e">
        <f>IF(#REF!&gt;0,#REF!*#REF!/1000,"")</f>
        <v>#REF!</v>
      </c>
      <c r="AO851" s="413" t="e">
        <f>IF(OR(#REF!="●",#REF!="●",#REF!="●"),"",IF(#REF!="","",#REF!))</f>
        <v>#REF!</v>
      </c>
      <c r="AP851" s="413" t="e">
        <f>IF(OR(#REF!="●",#REF!="●",#REF!="●"),"",IF(#REF!="","",#REF!))</f>
        <v>#REF!</v>
      </c>
      <c r="AQ851" s="412" t="e">
        <f>IF(ISNA(L851),"",L851*#REF!)</f>
        <v>#REF!</v>
      </c>
      <c r="AR851" s="412" t="e">
        <f>IF(ISNA(M851),"",M851*#REF!)</f>
        <v>#REF!</v>
      </c>
      <c r="AS851" s="414" t="e">
        <f>IF(#REF!&gt;0,DQ$6,"")</f>
        <v>#REF!</v>
      </c>
      <c r="AT851" s="95" t="e">
        <f>IF(#REF!="","",VLOOKUP(#REF!,#REF!,7,0))</f>
        <v>#REF!</v>
      </c>
      <c r="AU851" s="201" t="e">
        <f>IF(OR(#REF!="",AT851=""),"",ROUND(#REF!/10^3*AT851,3))</f>
        <v>#REF!</v>
      </c>
      <c r="AV851" s="201" t="e">
        <f>IF(#REF!&gt;0,#REF!*#REF!/1000,"")</f>
        <v>#REF!</v>
      </c>
      <c r="AW851" s="201" t="e">
        <f>IF(#REF!&gt;0,#REF!*#REF!/1000,"")</f>
        <v>#REF!</v>
      </c>
      <c r="AX851" s="74" t="e">
        <f t="shared" si="158"/>
        <v>#REF!</v>
      </c>
      <c r="AY851" s="74" t="e">
        <f t="shared" si="159"/>
        <v>#REF!</v>
      </c>
      <c r="AZ851" s="201" t="e">
        <f>IF(ISNA(AX851),"",AX851*#REF!)</f>
        <v>#REF!</v>
      </c>
      <c r="BA851" s="201" t="e">
        <f>IF(ISNA(AY851),"",AY851*#REF!)</f>
        <v>#REF!</v>
      </c>
      <c r="BB851" s="101" t="e">
        <f>IF(#REF!&gt;0,DQ$40,"")</f>
        <v>#REF!</v>
      </c>
      <c r="BC851" s="158"/>
      <c r="BD851" s="650"/>
      <c r="BE851" s="652" t="e">
        <f>IF(OR(#REF!="",F851=""),"",ROUND(#REF!/10^3*F851,3))</f>
        <v>#REF!</v>
      </c>
      <c r="BF851" s="412" t="e">
        <f>IF(#REF!&gt;0,#REF!*#REF!/1000,"")</f>
        <v>#REF!</v>
      </c>
      <c r="BG851" s="412" t="e">
        <f>IF(#REF!&gt;0,#REF!*#REF!/1000,"")</f>
        <v>#REF!</v>
      </c>
      <c r="BH851" s="413" t="e">
        <f>IF(OR(#REF!="●",#REF!="●",#REF!="●",#REF!="●"),"",IF(#REF!="","",#REF!))</f>
        <v>#REF!</v>
      </c>
      <c r="BI851" s="413" t="e">
        <f>IF(OR(#REF!="●",#REF!="●",#REF!="●",#REF!="●"),"",IF(#REF!="","",#REF!))</f>
        <v>#REF!</v>
      </c>
      <c r="BJ851" s="412" t="e">
        <f>IF(ISNA(L851),"",L851*#REF!)</f>
        <v>#REF!</v>
      </c>
      <c r="BK851" s="412" t="e">
        <f>IF(ISNA(M851),"",M851*#REF!)</f>
        <v>#REF!</v>
      </c>
      <c r="BL851" s="415" t="e">
        <f>IF(#REF!&gt;0,DQ$6,"")</f>
        <v>#REF!</v>
      </c>
      <c r="BM851" s="361" t="e">
        <f>IF(#REF!="","",VLOOKUP(#REF!,#REF!,7,0))</f>
        <v>#REF!</v>
      </c>
      <c r="BN851" s="201" t="e">
        <f>IF(OR(#REF!="",BM851=""),"",ROUND(#REF!/10^3*BM851,3))</f>
        <v>#REF!</v>
      </c>
      <c r="BO851" s="201" t="e">
        <f>IF(#REF!&gt;0,#REF!*#REF!/1000,"")</f>
        <v>#REF!</v>
      </c>
      <c r="BP851" s="201" t="e">
        <f>IF(#REF!&gt;0,#REF!*#REF!/1000,"")</f>
        <v>#REF!</v>
      </c>
      <c r="BQ851" s="74" t="e">
        <f t="shared" si="160"/>
        <v>#REF!</v>
      </c>
      <c r="BR851" s="74" t="e">
        <f t="shared" si="161"/>
        <v>#REF!</v>
      </c>
      <c r="BS851" s="201" t="e">
        <f>IF(ISNA(BQ851),"",BQ851*#REF!)</f>
        <v>#REF!</v>
      </c>
      <c r="BT851" s="201" t="e">
        <f>IF(ISNA(BR851),"",BR851*#REF!)</f>
        <v>#REF!</v>
      </c>
      <c r="BU851" s="78" t="e">
        <f>IF(#REF!&gt;0,DQ$57,"")</f>
        <v>#REF!</v>
      </c>
      <c r="BV851" s="158"/>
      <c r="BW851" s="411"/>
      <c r="BX851" s="412" t="e">
        <f>IF(OR(#REF!="",F851=""),"",ROUND(#REF!/10^3*F851,3))</f>
        <v>#REF!</v>
      </c>
      <c r="BY851" s="412" t="e">
        <f>IF(#REF!&gt;0,#REF!*#REF!/1000,"")</f>
        <v>#REF!</v>
      </c>
      <c r="BZ851" s="412" t="e">
        <f>IF(#REF!&gt;0,#REF!*#REF!/1000,"")</f>
        <v>#REF!</v>
      </c>
      <c r="CA851" s="413" t="e">
        <f>IF(OR(#REF!="●",#REF!="●",#REF!="●",#REF!="●",#REF!="●"),"",IF(#REF!="","",#REF!))</f>
        <v>#REF!</v>
      </c>
      <c r="CB851" s="413" t="e">
        <f>IF(OR(#REF!="●",#REF!="●",#REF!="●",#REF!="●",#REF!="●"),"",IF(#REF!="","",#REF!))</f>
        <v>#REF!</v>
      </c>
      <c r="CC851" s="412" t="e">
        <f>IF(ISNA(L851),"",L851*#REF!)</f>
        <v>#REF!</v>
      </c>
      <c r="CD851" s="412" t="e">
        <f>IF(ISNA(M851),"",M851*#REF!)</f>
        <v>#REF!</v>
      </c>
      <c r="CE851" s="415" t="e">
        <f>IF(#REF!&gt;0,DQ$6,"")</f>
        <v>#REF!</v>
      </c>
      <c r="CF851" s="361" t="e">
        <f>IF(#REF!="","",VLOOKUP(#REF!,#REF!,7,0))</f>
        <v>#REF!</v>
      </c>
      <c r="CG851" s="201" t="e">
        <f>IF(OR(#REF!="",CF851=""),"",ROUND(#REF!/10^3*CF851,3))</f>
        <v>#REF!</v>
      </c>
      <c r="CH851" s="201" t="e">
        <f>IF(#REF!&gt;0,#REF!*#REF!/1000,"")</f>
        <v>#REF!</v>
      </c>
      <c r="CI851" s="201" t="e">
        <f>IF(#REF!&gt;0,#REF!*#REF!/1000,"")</f>
        <v>#REF!</v>
      </c>
      <c r="CJ851" s="74" t="e">
        <f t="shared" si="162"/>
        <v>#REF!</v>
      </c>
      <c r="CK851" s="74" t="e">
        <f t="shared" si="163"/>
        <v>#REF!</v>
      </c>
      <c r="CL851" s="201" t="e">
        <f>IF(ISNA(CJ851),"",CJ851*#REF!)</f>
        <v>#REF!</v>
      </c>
      <c r="CM851" s="201" t="e">
        <f>IF(ISNA(CK851),"",CK851*#REF!)</f>
        <v>#REF!</v>
      </c>
      <c r="CN851" s="101" t="e">
        <f>IF(#REF!&gt;0,DQ$57,"")</f>
        <v>#REF!</v>
      </c>
      <c r="CO851" s="84"/>
      <c r="CP851" s="2"/>
      <c r="CQ851" s="2"/>
      <c r="CR851" s="2"/>
      <c r="CS851" s="2"/>
      <c r="CT851" s="2"/>
      <c r="CU851" s="2"/>
      <c r="CV851" s="2"/>
      <c r="CX851" s="2"/>
      <c r="CY851" s="2"/>
      <c r="CZ851" s="2"/>
      <c r="DA851" s="2"/>
      <c r="DB851" s="2"/>
      <c r="DC851" s="2"/>
      <c r="DD851" s="2"/>
      <c r="DE851" s="2"/>
      <c r="DF851" s="2"/>
    </row>
    <row r="852" spans="2:110" ht="18" customHeight="1">
      <c r="B852" s="151" t="e">
        <f>IF(#REF!="","",VLOOKUP(#REF!,$CX$11:$DG$26,9,0))</f>
        <v>#REF!</v>
      </c>
      <c r="C852" s="64" t="e">
        <f>IF(#REF!="",0,VLOOKUP(#REF!,$CP$11:$CQ$16,2,0))</f>
        <v>#REF!</v>
      </c>
      <c r="D852" s="65" t="e">
        <f>IF(#REF!="",0,VLOOKUP(#REF!,$CX$11:$CY$26,2,0))</f>
        <v>#REF!</v>
      </c>
      <c r="E852" s="152" t="e">
        <f t="shared" si="153"/>
        <v>#REF!</v>
      </c>
      <c r="F852" s="155" t="e">
        <f>IF(#REF!="","",VLOOKUP(#REF!,#REF!,7,0))</f>
        <v>#REF!</v>
      </c>
      <c r="G852" s="201" t="e">
        <f>IF(OR(#REF!="",F852=""),"",ROUND(#REF!/10^3*F852,3))</f>
        <v>#REF!</v>
      </c>
      <c r="H852" s="201" t="e">
        <f>IF(#REF!&gt;0,#REF!*#REF!/1000,"")</f>
        <v>#REF!</v>
      </c>
      <c r="I852" s="201" t="e">
        <f>IF(#REF!&gt;0,#REF!*#REF!/1000,"")</f>
        <v>#REF!</v>
      </c>
      <c r="J852" s="51" t="e">
        <f>IF(#REF!="●","",IF(#REF!="","",#REF!))</f>
        <v>#REF!</v>
      </c>
      <c r="K852" s="51" t="e">
        <f>IF(#REF!="●","",IF(#REF!="","",#REF!))</f>
        <v>#REF!</v>
      </c>
      <c r="L852" s="74" t="e">
        <f t="shared" si="154"/>
        <v>#REF!</v>
      </c>
      <c r="M852" s="74" t="e">
        <f t="shared" si="155"/>
        <v>#REF!</v>
      </c>
      <c r="N852" s="201" t="e">
        <f>IF(ISNA(L852),"",L852*#REF!)</f>
        <v>#REF!</v>
      </c>
      <c r="O852" s="201" t="e">
        <f>IF(ISNA(M852),"",M852*#REF!)</f>
        <v>#REF!</v>
      </c>
      <c r="P852" s="101" t="e">
        <f>IF(#REF!&gt;0,DQ$6,"")</f>
        <v>#REF!</v>
      </c>
      <c r="Q852" s="158"/>
      <c r="R852" s="411"/>
      <c r="S852" s="412" t="e">
        <f>IF(OR(#REF!="",F852=""),"",ROUND(#REF!/10^3*F852,3))</f>
        <v>#REF!</v>
      </c>
      <c r="T852" s="412" t="e">
        <f>IF(#REF!&gt;0,#REF!*#REF!/1000,"")</f>
        <v>#REF!</v>
      </c>
      <c r="U852" s="412" t="e">
        <f>IF(#REF!&gt;0,#REF!*#REF!/1000,"")</f>
        <v>#REF!</v>
      </c>
      <c r="V852" s="413" t="e">
        <f>IF(OR(#REF!="●",#REF!="●"),"",IF(#REF!="","",#REF!))</f>
        <v>#REF!</v>
      </c>
      <c r="W852" s="413" t="e">
        <f>IF(OR(#REF!="●",#REF!="●"),"",IF(#REF!="","",#REF!))</f>
        <v>#REF!</v>
      </c>
      <c r="X852" s="412" t="e">
        <f>IF(ISNA(L852),"",L852*#REF!)</f>
        <v>#REF!</v>
      </c>
      <c r="Y852" s="412" t="e">
        <f>IF(ISNA(M852),"",M852*#REF!)</f>
        <v>#REF!</v>
      </c>
      <c r="Z852" s="414" t="e">
        <f>IF(#REF!&gt;0,DQ$6,"")</f>
        <v>#REF!</v>
      </c>
      <c r="AA852" s="95" t="e">
        <f>IF(#REF!="","",VLOOKUP(#REF!,#REF!,7,0))</f>
        <v>#REF!</v>
      </c>
      <c r="AB852" s="201" t="e">
        <f>IF(OR(#REF!="",AA852=""),"",ROUND(#REF!/10^3*AA852,3))</f>
        <v>#REF!</v>
      </c>
      <c r="AC852" s="201" t="e">
        <f>IF(#REF!&gt;0,#REF!*#REF!/1000,"")</f>
        <v>#REF!</v>
      </c>
      <c r="AD852" s="201" t="e">
        <f>IF(#REF!&gt;0,#REF!*#REF!/1000,"")</f>
        <v>#REF!</v>
      </c>
      <c r="AE852" s="74" t="e">
        <f t="shared" si="156"/>
        <v>#REF!</v>
      </c>
      <c r="AF852" s="74" t="e">
        <f t="shared" si="157"/>
        <v>#REF!</v>
      </c>
      <c r="AG852" s="201" t="e">
        <f>IF(ISNA(AE852),"",AE852*#REF!)</f>
        <v>#REF!</v>
      </c>
      <c r="AH852" s="201" t="e">
        <f>IF(ISNA(AF852),"",AF852*#REF!)</f>
        <v>#REF!</v>
      </c>
      <c r="AI852" s="101" t="e">
        <f>IF(#REF!&gt;0,DQ$23,"")</f>
        <v>#REF!</v>
      </c>
      <c r="AJ852" s="158"/>
      <c r="AK852" s="411"/>
      <c r="AL852" s="412" t="e">
        <f>IF(OR(#REF!="",F852=""),"",ROUND(#REF!/10^3*F852,3))</f>
        <v>#REF!</v>
      </c>
      <c r="AM852" s="412" t="e">
        <f>IF(#REF!&gt;0,#REF!*#REF!/1000,"")</f>
        <v>#REF!</v>
      </c>
      <c r="AN852" s="412" t="e">
        <f>IF(#REF!&gt;0,#REF!*#REF!/1000,"")</f>
        <v>#REF!</v>
      </c>
      <c r="AO852" s="413" t="e">
        <f>IF(OR(#REF!="●",#REF!="●",#REF!="●"),"",IF(#REF!="","",#REF!))</f>
        <v>#REF!</v>
      </c>
      <c r="AP852" s="413" t="e">
        <f>IF(OR(#REF!="●",#REF!="●",#REF!="●"),"",IF(#REF!="","",#REF!))</f>
        <v>#REF!</v>
      </c>
      <c r="AQ852" s="412" t="e">
        <f>IF(ISNA(L852),"",L852*#REF!)</f>
        <v>#REF!</v>
      </c>
      <c r="AR852" s="412" t="e">
        <f>IF(ISNA(M852),"",M852*#REF!)</f>
        <v>#REF!</v>
      </c>
      <c r="AS852" s="414" t="e">
        <f>IF(#REF!&gt;0,DQ$6,"")</f>
        <v>#REF!</v>
      </c>
      <c r="AT852" s="95" t="e">
        <f>IF(#REF!="","",VLOOKUP(#REF!,#REF!,7,0))</f>
        <v>#REF!</v>
      </c>
      <c r="AU852" s="201" t="e">
        <f>IF(OR(#REF!="",AT852=""),"",ROUND(#REF!/10^3*AT852,3))</f>
        <v>#REF!</v>
      </c>
      <c r="AV852" s="201" t="e">
        <f>IF(#REF!&gt;0,#REF!*#REF!/1000,"")</f>
        <v>#REF!</v>
      </c>
      <c r="AW852" s="201" t="e">
        <f>IF(#REF!&gt;0,#REF!*#REF!/1000,"")</f>
        <v>#REF!</v>
      </c>
      <c r="AX852" s="74" t="e">
        <f t="shared" si="158"/>
        <v>#REF!</v>
      </c>
      <c r="AY852" s="74" t="e">
        <f t="shared" si="159"/>
        <v>#REF!</v>
      </c>
      <c r="AZ852" s="201" t="e">
        <f>IF(ISNA(AX852),"",AX852*#REF!)</f>
        <v>#REF!</v>
      </c>
      <c r="BA852" s="201" t="e">
        <f>IF(ISNA(AY852),"",AY852*#REF!)</f>
        <v>#REF!</v>
      </c>
      <c r="BB852" s="101" t="e">
        <f>IF(#REF!&gt;0,DQ$40,"")</f>
        <v>#REF!</v>
      </c>
      <c r="BC852" s="158"/>
      <c r="BD852" s="650"/>
      <c r="BE852" s="652" t="e">
        <f>IF(OR(#REF!="",F852=""),"",ROUND(#REF!/10^3*F852,3))</f>
        <v>#REF!</v>
      </c>
      <c r="BF852" s="412" t="e">
        <f>IF(#REF!&gt;0,#REF!*#REF!/1000,"")</f>
        <v>#REF!</v>
      </c>
      <c r="BG852" s="412" t="e">
        <f>IF(#REF!&gt;0,#REF!*#REF!/1000,"")</f>
        <v>#REF!</v>
      </c>
      <c r="BH852" s="413" t="e">
        <f>IF(OR(#REF!="●",#REF!="●",#REF!="●",#REF!="●"),"",IF(#REF!="","",#REF!))</f>
        <v>#REF!</v>
      </c>
      <c r="BI852" s="413" t="e">
        <f>IF(OR(#REF!="●",#REF!="●",#REF!="●",#REF!="●"),"",IF(#REF!="","",#REF!))</f>
        <v>#REF!</v>
      </c>
      <c r="BJ852" s="412" t="e">
        <f>IF(ISNA(L852),"",L852*#REF!)</f>
        <v>#REF!</v>
      </c>
      <c r="BK852" s="412" t="e">
        <f>IF(ISNA(M852),"",M852*#REF!)</f>
        <v>#REF!</v>
      </c>
      <c r="BL852" s="415" t="e">
        <f>IF(#REF!&gt;0,DQ$6,"")</f>
        <v>#REF!</v>
      </c>
      <c r="BM852" s="361" t="e">
        <f>IF(#REF!="","",VLOOKUP(#REF!,#REF!,7,0))</f>
        <v>#REF!</v>
      </c>
      <c r="BN852" s="201" t="e">
        <f>IF(OR(#REF!="",BM852=""),"",ROUND(#REF!/10^3*BM852,3))</f>
        <v>#REF!</v>
      </c>
      <c r="BO852" s="201" t="e">
        <f>IF(#REF!&gt;0,#REF!*#REF!/1000,"")</f>
        <v>#REF!</v>
      </c>
      <c r="BP852" s="201" t="e">
        <f>IF(#REF!&gt;0,#REF!*#REF!/1000,"")</f>
        <v>#REF!</v>
      </c>
      <c r="BQ852" s="74" t="e">
        <f t="shared" si="160"/>
        <v>#REF!</v>
      </c>
      <c r="BR852" s="74" t="e">
        <f t="shared" si="161"/>
        <v>#REF!</v>
      </c>
      <c r="BS852" s="201" t="e">
        <f>IF(ISNA(BQ852),"",BQ852*#REF!)</f>
        <v>#REF!</v>
      </c>
      <c r="BT852" s="201" t="e">
        <f>IF(ISNA(BR852),"",BR852*#REF!)</f>
        <v>#REF!</v>
      </c>
      <c r="BU852" s="78" t="e">
        <f>IF(#REF!&gt;0,DQ$57,"")</f>
        <v>#REF!</v>
      </c>
      <c r="BV852" s="158"/>
      <c r="BW852" s="411"/>
      <c r="BX852" s="412" t="e">
        <f>IF(OR(#REF!="",F852=""),"",ROUND(#REF!/10^3*F852,3))</f>
        <v>#REF!</v>
      </c>
      <c r="BY852" s="412" t="e">
        <f>IF(#REF!&gt;0,#REF!*#REF!/1000,"")</f>
        <v>#REF!</v>
      </c>
      <c r="BZ852" s="412" t="e">
        <f>IF(#REF!&gt;0,#REF!*#REF!/1000,"")</f>
        <v>#REF!</v>
      </c>
      <c r="CA852" s="413" t="e">
        <f>IF(OR(#REF!="●",#REF!="●",#REF!="●",#REF!="●",#REF!="●"),"",IF(#REF!="","",#REF!))</f>
        <v>#REF!</v>
      </c>
      <c r="CB852" s="413" t="e">
        <f>IF(OR(#REF!="●",#REF!="●",#REF!="●",#REF!="●",#REF!="●"),"",IF(#REF!="","",#REF!))</f>
        <v>#REF!</v>
      </c>
      <c r="CC852" s="412" t="e">
        <f>IF(ISNA(L852),"",L852*#REF!)</f>
        <v>#REF!</v>
      </c>
      <c r="CD852" s="412" t="e">
        <f>IF(ISNA(M852),"",M852*#REF!)</f>
        <v>#REF!</v>
      </c>
      <c r="CE852" s="415" t="e">
        <f>IF(#REF!&gt;0,DQ$6,"")</f>
        <v>#REF!</v>
      </c>
      <c r="CF852" s="361" t="e">
        <f>IF(#REF!="","",VLOOKUP(#REF!,#REF!,7,0))</f>
        <v>#REF!</v>
      </c>
      <c r="CG852" s="201" t="e">
        <f>IF(OR(#REF!="",CF852=""),"",ROUND(#REF!/10^3*CF852,3))</f>
        <v>#REF!</v>
      </c>
      <c r="CH852" s="201" t="e">
        <f>IF(#REF!&gt;0,#REF!*#REF!/1000,"")</f>
        <v>#REF!</v>
      </c>
      <c r="CI852" s="201" t="e">
        <f>IF(#REF!&gt;0,#REF!*#REF!/1000,"")</f>
        <v>#REF!</v>
      </c>
      <c r="CJ852" s="74" t="e">
        <f t="shared" si="162"/>
        <v>#REF!</v>
      </c>
      <c r="CK852" s="74" t="e">
        <f t="shared" si="163"/>
        <v>#REF!</v>
      </c>
      <c r="CL852" s="201" t="e">
        <f>IF(ISNA(CJ852),"",CJ852*#REF!)</f>
        <v>#REF!</v>
      </c>
      <c r="CM852" s="201" t="e">
        <f>IF(ISNA(CK852),"",CK852*#REF!)</f>
        <v>#REF!</v>
      </c>
      <c r="CN852" s="101" t="e">
        <f>IF(#REF!&gt;0,DQ$57,"")</f>
        <v>#REF!</v>
      </c>
      <c r="CO852" s="84"/>
      <c r="CP852" s="2"/>
      <c r="CQ852" s="2"/>
      <c r="CR852" s="2"/>
      <c r="CS852" s="2"/>
      <c r="CT852" s="2"/>
      <c r="CU852" s="2"/>
      <c r="CV852" s="2"/>
      <c r="CX852" s="2"/>
      <c r="CY852" s="2"/>
      <c r="CZ852" s="2"/>
      <c r="DA852" s="2"/>
      <c r="DB852" s="2"/>
      <c r="DC852" s="2"/>
      <c r="DD852" s="2"/>
      <c r="DE852" s="2"/>
      <c r="DF852" s="2"/>
    </row>
    <row r="853" spans="2:110" ht="18" customHeight="1">
      <c r="B853" s="151" t="e">
        <f>IF(#REF!="","",VLOOKUP(#REF!,$CX$11:$DG$26,9,0))</f>
        <v>#REF!</v>
      </c>
      <c r="C853" s="64" t="e">
        <f>IF(#REF!="",0,VLOOKUP(#REF!,$CP$11:$CQ$16,2,0))</f>
        <v>#REF!</v>
      </c>
      <c r="D853" s="65" t="e">
        <f>IF(#REF!="",0,VLOOKUP(#REF!,$CX$11:$CY$26,2,0))</f>
        <v>#REF!</v>
      </c>
      <c r="E853" s="152" t="e">
        <f t="shared" si="153"/>
        <v>#REF!</v>
      </c>
      <c r="F853" s="155" t="e">
        <f>IF(#REF!="","",VLOOKUP(#REF!,#REF!,7,0))</f>
        <v>#REF!</v>
      </c>
      <c r="G853" s="201" t="e">
        <f>IF(OR(#REF!="",F853=""),"",ROUND(#REF!/10^3*F853,3))</f>
        <v>#REF!</v>
      </c>
      <c r="H853" s="201" t="e">
        <f>IF(#REF!&gt;0,#REF!*#REF!/1000,"")</f>
        <v>#REF!</v>
      </c>
      <c r="I853" s="201" t="e">
        <f>IF(#REF!&gt;0,#REF!*#REF!/1000,"")</f>
        <v>#REF!</v>
      </c>
      <c r="J853" s="51" t="e">
        <f>IF(#REF!="●","",IF(#REF!="","",#REF!))</f>
        <v>#REF!</v>
      </c>
      <c r="K853" s="51" t="e">
        <f>IF(#REF!="●","",IF(#REF!="","",#REF!))</f>
        <v>#REF!</v>
      </c>
      <c r="L853" s="74" t="e">
        <f t="shared" si="154"/>
        <v>#REF!</v>
      </c>
      <c r="M853" s="74" t="e">
        <f t="shared" si="155"/>
        <v>#REF!</v>
      </c>
      <c r="N853" s="201" t="e">
        <f>IF(ISNA(L853),"",L853*#REF!)</f>
        <v>#REF!</v>
      </c>
      <c r="O853" s="201" t="e">
        <f>IF(ISNA(M853),"",M853*#REF!)</f>
        <v>#REF!</v>
      </c>
      <c r="P853" s="101" t="e">
        <f>IF(#REF!&gt;0,DQ$6,"")</f>
        <v>#REF!</v>
      </c>
      <c r="Q853" s="158"/>
      <c r="R853" s="411"/>
      <c r="S853" s="412" t="e">
        <f>IF(OR(#REF!="",F853=""),"",ROUND(#REF!/10^3*F853,3))</f>
        <v>#REF!</v>
      </c>
      <c r="T853" s="412" t="e">
        <f>IF(#REF!&gt;0,#REF!*#REF!/1000,"")</f>
        <v>#REF!</v>
      </c>
      <c r="U853" s="412" t="e">
        <f>IF(#REF!&gt;0,#REF!*#REF!/1000,"")</f>
        <v>#REF!</v>
      </c>
      <c r="V853" s="413" t="e">
        <f>IF(OR(#REF!="●",#REF!="●"),"",IF(#REF!="","",#REF!))</f>
        <v>#REF!</v>
      </c>
      <c r="W853" s="413" t="e">
        <f>IF(OR(#REF!="●",#REF!="●"),"",IF(#REF!="","",#REF!))</f>
        <v>#REF!</v>
      </c>
      <c r="X853" s="412" t="e">
        <f>IF(ISNA(L853),"",L853*#REF!)</f>
        <v>#REF!</v>
      </c>
      <c r="Y853" s="412" t="e">
        <f>IF(ISNA(M853),"",M853*#REF!)</f>
        <v>#REF!</v>
      </c>
      <c r="Z853" s="414" t="e">
        <f>IF(#REF!&gt;0,DQ$6,"")</f>
        <v>#REF!</v>
      </c>
      <c r="AA853" s="95" t="e">
        <f>IF(#REF!="","",VLOOKUP(#REF!,#REF!,7,0))</f>
        <v>#REF!</v>
      </c>
      <c r="AB853" s="201" t="e">
        <f>IF(OR(#REF!="",AA853=""),"",ROUND(#REF!/10^3*AA853,3))</f>
        <v>#REF!</v>
      </c>
      <c r="AC853" s="201" t="e">
        <f>IF(#REF!&gt;0,#REF!*#REF!/1000,"")</f>
        <v>#REF!</v>
      </c>
      <c r="AD853" s="201" t="e">
        <f>IF(#REF!&gt;0,#REF!*#REF!/1000,"")</f>
        <v>#REF!</v>
      </c>
      <c r="AE853" s="74" t="e">
        <f t="shared" si="156"/>
        <v>#REF!</v>
      </c>
      <c r="AF853" s="74" t="e">
        <f t="shared" si="157"/>
        <v>#REF!</v>
      </c>
      <c r="AG853" s="201" t="e">
        <f>IF(ISNA(AE853),"",AE853*#REF!)</f>
        <v>#REF!</v>
      </c>
      <c r="AH853" s="201" t="e">
        <f>IF(ISNA(AF853),"",AF853*#REF!)</f>
        <v>#REF!</v>
      </c>
      <c r="AI853" s="78" t="e">
        <f>IF(#REF!&gt;0,DQ$23,"")</f>
        <v>#REF!</v>
      </c>
      <c r="AJ853" s="158"/>
      <c r="AK853" s="411"/>
      <c r="AL853" s="412" t="e">
        <f>IF(OR(#REF!="",F853=""),"",ROUND(#REF!/10^3*F853,3))</f>
        <v>#REF!</v>
      </c>
      <c r="AM853" s="412" t="e">
        <f>IF(#REF!&gt;0,#REF!*#REF!/1000,"")</f>
        <v>#REF!</v>
      </c>
      <c r="AN853" s="412" t="e">
        <f>IF(#REF!&gt;0,#REF!*#REF!/1000,"")</f>
        <v>#REF!</v>
      </c>
      <c r="AO853" s="413" t="e">
        <f>IF(OR(#REF!="●",#REF!="●",#REF!="●"),"",IF(#REF!="","",#REF!))</f>
        <v>#REF!</v>
      </c>
      <c r="AP853" s="413" t="e">
        <f>IF(OR(#REF!="●",#REF!="●",#REF!="●"),"",IF(#REF!="","",#REF!))</f>
        <v>#REF!</v>
      </c>
      <c r="AQ853" s="412" t="e">
        <f>IF(ISNA(L853),"",L853*#REF!)</f>
        <v>#REF!</v>
      </c>
      <c r="AR853" s="412" t="e">
        <f>IF(ISNA(M853),"",M853*#REF!)</f>
        <v>#REF!</v>
      </c>
      <c r="AS853" s="414" t="e">
        <f>IF(#REF!&gt;0,DQ$6,"")</f>
        <v>#REF!</v>
      </c>
      <c r="AT853" s="95" t="e">
        <f>IF(#REF!="","",VLOOKUP(#REF!,#REF!,7,0))</f>
        <v>#REF!</v>
      </c>
      <c r="AU853" s="201" t="e">
        <f>IF(OR(#REF!="",AT853=""),"",ROUND(#REF!/10^3*AT853,3))</f>
        <v>#REF!</v>
      </c>
      <c r="AV853" s="201" t="e">
        <f>IF(#REF!&gt;0,#REF!*#REF!/1000,"")</f>
        <v>#REF!</v>
      </c>
      <c r="AW853" s="201" t="e">
        <f>IF(#REF!&gt;0,#REF!*#REF!/1000,"")</f>
        <v>#REF!</v>
      </c>
      <c r="AX853" s="74" t="e">
        <f t="shared" si="158"/>
        <v>#REF!</v>
      </c>
      <c r="AY853" s="74" t="e">
        <f t="shared" si="159"/>
        <v>#REF!</v>
      </c>
      <c r="AZ853" s="201" t="e">
        <f>IF(ISNA(AX853),"",AX853*#REF!)</f>
        <v>#REF!</v>
      </c>
      <c r="BA853" s="201" t="e">
        <f>IF(ISNA(AY853),"",AY853*#REF!)</f>
        <v>#REF!</v>
      </c>
      <c r="BB853" s="78" t="e">
        <f>IF(#REF!&gt;0,DQ$40,"")</f>
        <v>#REF!</v>
      </c>
      <c r="BC853" s="158"/>
      <c r="BD853" s="650"/>
      <c r="BE853" s="652" t="e">
        <f>IF(OR(#REF!="",F853=""),"",ROUND(#REF!/10^3*F853,3))</f>
        <v>#REF!</v>
      </c>
      <c r="BF853" s="412" t="e">
        <f>IF(#REF!&gt;0,#REF!*#REF!/1000,"")</f>
        <v>#REF!</v>
      </c>
      <c r="BG853" s="412" t="e">
        <f>IF(#REF!&gt;0,#REF!*#REF!/1000,"")</f>
        <v>#REF!</v>
      </c>
      <c r="BH853" s="413" t="e">
        <f>IF(OR(#REF!="●",#REF!="●",#REF!="●",#REF!="●"),"",IF(#REF!="","",#REF!))</f>
        <v>#REF!</v>
      </c>
      <c r="BI853" s="413" t="e">
        <f>IF(OR(#REF!="●",#REF!="●",#REF!="●",#REF!="●"),"",IF(#REF!="","",#REF!))</f>
        <v>#REF!</v>
      </c>
      <c r="BJ853" s="412" t="e">
        <f>IF(ISNA(L853),"",L853*#REF!)</f>
        <v>#REF!</v>
      </c>
      <c r="BK853" s="412" t="e">
        <f>IF(ISNA(M853),"",M853*#REF!)</f>
        <v>#REF!</v>
      </c>
      <c r="BL853" s="415" t="e">
        <f>IF(#REF!&gt;0,DQ$6,"")</f>
        <v>#REF!</v>
      </c>
      <c r="BM853" s="361" t="e">
        <f>IF(#REF!="","",VLOOKUP(#REF!,#REF!,7,0))</f>
        <v>#REF!</v>
      </c>
      <c r="BN853" s="201" t="e">
        <f>IF(OR(#REF!="",BM853=""),"",ROUND(#REF!/10^3*BM853,3))</f>
        <v>#REF!</v>
      </c>
      <c r="BO853" s="201" t="e">
        <f>IF(#REF!&gt;0,#REF!*#REF!/1000,"")</f>
        <v>#REF!</v>
      </c>
      <c r="BP853" s="201" t="e">
        <f>IF(#REF!&gt;0,#REF!*#REF!/1000,"")</f>
        <v>#REF!</v>
      </c>
      <c r="BQ853" s="74" t="e">
        <f t="shared" si="160"/>
        <v>#REF!</v>
      </c>
      <c r="BR853" s="74" t="e">
        <f t="shared" si="161"/>
        <v>#REF!</v>
      </c>
      <c r="BS853" s="201" t="e">
        <f>IF(ISNA(BQ853),"",BQ853*#REF!)</f>
        <v>#REF!</v>
      </c>
      <c r="BT853" s="201" t="e">
        <f>IF(ISNA(BR853),"",BR853*#REF!)</f>
        <v>#REF!</v>
      </c>
      <c r="BU853" s="78" t="e">
        <f>IF(#REF!&gt;0,DQ$57,"")</f>
        <v>#REF!</v>
      </c>
      <c r="BV853" s="158"/>
      <c r="BW853" s="411"/>
      <c r="BX853" s="412" t="e">
        <f>IF(OR(#REF!="",F853=""),"",ROUND(#REF!/10^3*F853,3))</f>
        <v>#REF!</v>
      </c>
      <c r="BY853" s="412" t="e">
        <f>IF(#REF!&gt;0,#REF!*#REF!/1000,"")</f>
        <v>#REF!</v>
      </c>
      <c r="BZ853" s="412" t="e">
        <f>IF(#REF!&gt;0,#REF!*#REF!/1000,"")</f>
        <v>#REF!</v>
      </c>
      <c r="CA853" s="413" t="e">
        <f>IF(OR(#REF!="●",#REF!="●",#REF!="●",#REF!="●",#REF!="●"),"",IF(#REF!="","",#REF!))</f>
        <v>#REF!</v>
      </c>
      <c r="CB853" s="413" t="e">
        <f>IF(OR(#REF!="●",#REF!="●",#REF!="●",#REF!="●",#REF!="●"),"",IF(#REF!="","",#REF!))</f>
        <v>#REF!</v>
      </c>
      <c r="CC853" s="412" t="e">
        <f>IF(ISNA(L853),"",L853*#REF!)</f>
        <v>#REF!</v>
      </c>
      <c r="CD853" s="412" t="e">
        <f>IF(ISNA(M853),"",M853*#REF!)</f>
        <v>#REF!</v>
      </c>
      <c r="CE853" s="415" t="e">
        <f>IF(#REF!&gt;0,DQ$6,"")</f>
        <v>#REF!</v>
      </c>
      <c r="CF853" s="361" t="e">
        <f>IF(#REF!="","",VLOOKUP(#REF!,#REF!,7,0))</f>
        <v>#REF!</v>
      </c>
      <c r="CG853" s="201" t="e">
        <f>IF(OR(#REF!="",CF853=""),"",ROUND(#REF!/10^3*CF853,3))</f>
        <v>#REF!</v>
      </c>
      <c r="CH853" s="201" t="e">
        <f>IF(#REF!&gt;0,#REF!*#REF!/1000,"")</f>
        <v>#REF!</v>
      </c>
      <c r="CI853" s="201" t="e">
        <f>IF(#REF!&gt;0,#REF!*#REF!/1000,"")</f>
        <v>#REF!</v>
      </c>
      <c r="CJ853" s="74" t="e">
        <f t="shared" si="162"/>
        <v>#REF!</v>
      </c>
      <c r="CK853" s="74" t="e">
        <f t="shared" si="163"/>
        <v>#REF!</v>
      </c>
      <c r="CL853" s="201" t="e">
        <f>IF(ISNA(CJ853),"",CJ853*#REF!)</f>
        <v>#REF!</v>
      </c>
      <c r="CM853" s="201" t="e">
        <f>IF(ISNA(CK853),"",CK853*#REF!)</f>
        <v>#REF!</v>
      </c>
      <c r="CN853" s="101" t="e">
        <f>IF(#REF!&gt;0,DQ$57,"")</f>
        <v>#REF!</v>
      </c>
      <c r="CO853" s="84"/>
      <c r="CP853" s="2"/>
      <c r="CQ853" s="2"/>
      <c r="CR853" s="2"/>
      <c r="CS853" s="2"/>
      <c r="CT853" s="2"/>
      <c r="CU853" s="2"/>
      <c r="CV853" s="2"/>
      <c r="CX853" s="2"/>
      <c r="CY853" s="2"/>
      <c r="CZ853" s="2"/>
      <c r="DA853" s="2"/>
      <c r="DB853" s="2"/>
      <c r="DC853" s="2"/>
      <c r="DD853" s="2"/>
      <c r="DE853" s="2"/>
      <c r="DF853" s="2"/>
    </row>
    <row r="854" spans="2:110" ht="18" customHeight="1">
      <c r="B854" s="151" t="e">
        <f>IF(#REF!="","",VLOOKUP(#REF!,$CX$11:$DG$26,9,0))</f>
        <v>#REF!</v>
      </c>
      <c r="C854" s="64" t="e">
        <f>IF(#REF!="",0,VLOOKUP(#REF!,$CP$11:$CQ$16,2,0))</f>
        <v>#REF!</v>
      </c>
      <c r="D854" s="65" t="e">
        <f>IF(#REF!="",0,VLOOKUP(#REF!,$CX$11:$CY$26,2,0))</f>
        <v>#REF!</v>
      </c>
      <c r="E854" s="152" t="e">
        <f t="shared" si="153"/>
        <v>#REF!</v>
      </c>
      <c r="F854" s="155" t="e">
        <f>IF(#REF!="","",VLOOKUP(#REF!,#REF!,7,0))</f>
        <v>#REF!</v>
      </c>
      <c r="G854" s="201" t="e">
        <f>IF(OR(#REF!="",F854=""),"",ROUND(#REF!/10^3*F854,3))</f>
        <v>#REF!</v>
      </c>
      <c r="H854" s="201" t="e">
        <f>IF(#REF!&gt;0,#REF!*#REF!/1000,"")</f>
        <v>#REF!</v>
      </c>
      <c r="I854" s="201" t="e">
        <f>IF(#REF!&gt;0,#REF!*#REF!/1000,"")</f>
        <v>#REF!</v>
      </c>
      <c r="J854" s="51" t="e">
        <f>IF(#REF!="●","",IF(#REF!="","",#REF!))</f>
        <v>#REF!</v>
      </c>
      <c r="K854" s="51" t="e">
        <f>IF(#REF!="●","",IF(#REF!="","",#REF!))</f>
        <v>#REF!</v>
      </c>
      <c r="L854" s="74" t="e">
        <f t="shared" si="154"/>
        <v>#REF!</v>
      </c>
      <c r="M854" s="74" t="e">
        <f t="shared" si="155"/>
        <v>#REF!</v>
      </c>
      <c r="N854" s="201" t="e">
        <f>IF(ISNA(L854),"",L854*#REF!)</f>
        <v>#REF!</v>
      </c>
      <c r="O854" s="201" t="e">
        <f>IF(ISNA(M854),"",M854*#REF!)</f>
        <v>#REF!</v>
      </c>
      <c r="P854" s="78" t="e">
        <f>IF(#REF!&gt;0,DQ$6,"")</f>
        <v>#REF!</v>
      </c>
      <c r="Q854" s="99"/>
      <c r="R854" s="411"/>
      <c r="S854" s="412" t="e">
        <f>IF(OR(#REF!="",F854=""),"",ROUND(#REF!/10^3*F854,3))</f>
        <v>#REF!</v>
      </c>
      <c r="T854" s="412" t="e">
        <f>IF(#REF!&gt;0,#REF!*#REF!/1000,"")</f>
        <v>#REF!</v>
      </c>
      <c r="U854" s="412" t="e">
        <f>IF(#REF!&gt;0,#REF!*#REF!/1000,"")</f>
        <v>#REF!</v>
      </c>
      <c r="V854" s="413" t="e">
        <f>IF(OR(#REF!="●",#REF!="●"),"",IF(#REF!="","",#REF!))</f>
        <v>#REF!</v>
      </c>
      <c r="W854" s="413" t="e">
        <f>IF(OR(#REF!="●",#REF!="●"),"",IF(#REF!="","",#REF!))</f>
        <v>#REF!</v>
      </c>
      <c r="X854" s="412" t="e">
        <f>IF(ISNA(L854),"",L854*#REF!)</f>
        <v>#REF!</v>
      </c>
      <c r="Y854" s="412" t="e">
        <f>IF(ISNA(M854),"",M854*#REF!)</f>
        <v>#REF!</v>
      </c>
      <c r="Z854" s="414" t="e">
        <f>IF(#REF!&gt;0,DQ$6,"")</f>
        <v>#REF!</v>
      </c>
      <c r="AA854" s="95" t="e">
        <f>IF(#REF!="","",VLOOKUP(#REF!,#REF!,7,0))</f>
        <v>#REF!</v>
      </c>
      <c r="AB854" s="201" t="e">
        <f>IF(OR(#REF!="",AA854=""),"",ROUND(#REF!/10^3*AA854,3))</f>
        <v>#REF!</v>
      </c>
      <c r="AC854" s="201" t="e">
        <f>IF(#REF!&gt;0,#REF!*#REF!/1000,"")</f>
        <v>#REF!</v>
      </c>
      <c r="AD854" s="201" t="e">
        <f>IF(#REF!&gt;0,#REF!*#REF!/1000,"")</f>
        <v>#REF!</v>
      </c>
      <c r="AE854" s="74" t="e">
        <f t="shared" si="156"/>
        <v>#REF!</v>
      </c>
      <c r="AF854" s="74" t="e">
        <f t="shared" si="157"/>
        <v>#REF!</v>
      </c>
      <c r="AG854" s="201" t="e">
        <f>IF(ISNA(AE854),"",AE854*#REF!)</f>
        <v>#REF!</v>
      </c>
      <c r="AH854" s="201" t="e">
        <f>IF(ISNA(AF854),"",AF854*#REF!)</f>
        <v>#REF!</v>
      </c>
      <c r="AI854" s="78" t="e">
        <f>IF(#REF!&gt;0,DQ$23,"")</f>
        <v>#REF!</v>
      </c>
      <c r="AJ854" s="99"/>
      <c r="AK854" s="411"/>
      <c r="AL854" s="412" t="e">
        <f>IF(OR(#REF!="",F854=""),"",ROUND(#REF!/10^3*F854,3))</f>
        <v>#REF!</v>
      </c>
      <c r="AM854" s="412" t="e">
        <f>IF(#REF!&gt;0,#REF!*#REF!/1000,"")</f>
        <v>#REF!</v>
      </c>
      <c r="AN854" s="412" t="e">
        <f>IF(#REF!&gt;0,#REF!*#REF!/1000,"")</f>
        <v>#REF!</v>
      </c>
      <c r="AO854" s="413" t="e">
        <f>IF(OR(#REF!="●",#REF!="●",#REF!="●"),"",IF(#REF!="","",#REF!))</f>
        <v>#REF!</v>
      </c>
      <c r="AP854" s="413" t="e">
        <f>IF(OR(#REF!="●",#REF!="●",#REF!="●"),"",IF(#REF!="","",#REF!))</f>
        <v>#REF!</v>
      </c>
      <c r="AQ854" s="412" t="e">
        <f>IF(ISNA(L854),"",L854*#REF!)</f>
        <v>#REF!</v>
      </c>
      <c r="AR854" s="412" t="e">
        <f>IF(ISNA(M854),"",M854*#REF!)</f>
        <v>#REF!</v>
      </c>
      <c r="AS854" s="414" t="e">
        <f>IF(#REF!&gt;0,DQ$6,"")</f>
        <v>#REF!</v>
      </c>
      <c r="AT854" s="95" t="e">
        <f>IF(#REF!="","",VLOOKUP(#REF!,#REF!,7,0))</f>
        <v>#REF!</v>
      </c>
      <c r="AU854" s="201" t="e">
        <f>IF(OR(#REF!="",AT854=""),"",ROUND(#REF!/10^3*AT854,3))</f>
        <v>#REF!</v>
      </c>
      <c r="AV854" s="201" t="e">
        <f>IF(#REF!&gt;0,#REF!*#REF!/1000,"")</f>
        <v>#REF!</v>
      </c>
      <c r="AW854" s="201" t="e">
        <f>IF(#REF!&gt;0,#REF!*#REF!/1000,"")</f>
        <v>#REF!</v>
      </c>
      <c r="AX854" s="74" t="e">
        <f t="shared" si="158"/>
        <v>#REF!</v>
      </c>
      <c r="AY854" s="74" t="e">
        <f t="shared" si="159"/>
        <v>#REF!</v>
      </c>
      <c r="AZ854" s="201" t="e">
        <f>IF(ISNA(AX854),"",AX854*#REF!)</f>
        <v>#REF!</v>
      </c>
      <c r="BA854" s="201" t="e">
        <f>IF(ISNA(AY854),"",AY854*#REF!)</f>
        <v>#REF!</v>
      </c>
      <c r="BB854" s="78" t="e">
        <f>IF(#REF!&gt;0,DQ$40,"")</f>
        <v>#REF!</v>
      </c>
      <c r="BC854" s="99"/>
      <c r="BD854" s="650"/>
      <c r="BE854" s="652" t="e">
        <f>IF(OR(#REF!="",F854=""),"",ROUND(#REF!/10^3*F854,3))</f>
        <v>#REF!</v>
      </c>
      <c r="BF854" s="412" t="e">
        <f>IF(#REF!&gt;0,#REF!*#REF!/1000,"")</f>
        <v>#REF!</v>
      </c>
      <c r="BG854" s="412" t="e">
        <f>IF(#REF!&gt;0,#REF!*#REF!/1000,"")</f>
        <v>#REF!</v>
      </c>
      <c r="BH854" s="413" t="e">
        <f>IF(OR(#REF!="●",#REF!="●",#REF!="●",#REF!="●"),"",IF(#REF!="","",#REF!))</f>
        <v>#REF!</v>
      </c>
      <c r="BI854" s="413" t="e">
        <f>IF(OR(#REF!="●",#REF!="●",#REF!="●",#REF!="●"),"",IF(#REF!="","",#REF!))</f>
        <v>#REF!</v>
      </c>
      <c r="BJ854" s="412" t="e">
        <f>IF(ISNA(L854),"",L854*#REF!)</f>
        <v>#REF!</v>
      </c>
      <c r="BK854" s="412" t="e">
        <f>IF(ISNA(M854),"",M854*#REF!)</f>
        <v>#REF!</v>
      </c>
      <c r="BL854" s="415" t="e">
        <f>IF(#REF!&gt;0,DQ$6,"")</f>
        <v>#REF!</v>
      </c>
      <c r="BM854" s="361" t="e">
        <f>IF(#REF!="","",VLOOKUP(#REF!,#REF!,7,0))</f>
        <v>#REF!</v>
      </c>
      <c r="BN854" s="201" t="e">
        <f>IF(OR(#REF!="",BM854=""),"",ROUND(#REF!/10^3*BM854,3))</f>
        <v>#REF!</v>
      </c>
      <c r="BO854" s="201" t="e">
        <f>IF(#REF!&gt;0,#REF!*#REF!/1000,"")</f>
        <v>#REF!</v>
      </c>
      <c r="BP854" s="201" t="e">
        <f>IF(#REF!&gt;0,#REF!*#REF!/1000,"")</f>
        <v>#REF!</v>
      </c>
      <c r="BQ854" s="74" t="e">
        <f t="shared" si="160"/>
        <v>#REF!</v>
      </c>
      <c r="BR854" s="74" t="e">
        <f t="shared" si="161"/>
        <v>#REF!</v>
      </c>
      <c r="BS854" s="201" t="e">
        <f>IF(ISNA(BQ854),"",BQ854*#REF!)</f>
        <v>#REF!</v>
      </c>
      <c r="BT854" s="201" t="e">
        <f>IF(ISNA(BR854),"",BR854*#REF!)</f>
        <v>#REF!</v>
      </c>
      <c r="BU854" s="78" t="e">
        <f>IF(#REF!&gt;0,DQ$57,"")</f>
        <v>#REF!</v>
      </c>
      <c r="BV854" s="99"/>
      <c r="BW854" s="411"/>
      <c r="BX854" s="412" t="e">
        <f>IF(OR(#REF!="",F854=""),"",ROUND(#REF!/10^3*F854,3))</f>
        <v>#REF!</v>
      </c>
      <c r="BY854" s="412" t="e">
        <f>IF(#REF!&gt;0,#REF!*#REF!/1000,"")</f>
        <v>#REF!</v>
      </c>
      <c r="BZ854" s="412" t="e">
        <f>IF(#REF!&gt;0,#REF!*#REF!/1000,"")</f>
        <v>#REF!</v>
      </c>
      <c r="CA854" s="413" t="e">
        <f>IF(OR(#REF!="●",#REF!="●",#REF!="●",#REF!="●",#REF!="●"),"",IF(#REF!="","",#REF!))</f>
        <v>#REF!</v>
      </c>
      <c r="CB854" s="413" t="e">
        <f>IF(OR(#REF!="●",#REF!="●",#REF!="●",#REF!="●",#REF!="●"),"",IF(#REF!="","",#REF!))</f>
        <v>#REF!</v>
      </c>
      <c r="CC854" s="412" t="e">
        <f>IF(ISNA(L854),"",L854*#REF!)</f>
        <v>#REF!</v>
      </c>
      <c r="CD854" s="412" t="e">
        <f>IF(ISNA(M854),"",M854*#REF!)</f>
        <v>#REF!</v>
      </c>
      <c r="CE854" s="415" t="e">
        <f>IF(#REF!&gt;0,DQ$6,"")</f>
        <v>#REF!</v>
      </c>
      <c r="CF854" s="361" t="e">
        <f>IF(#REF!="","",VLOOKUP(#REF!,#REF!,7,0))</f>
        <v>#REF!</v>
      </c>
      <c r="CG854" s="201" t="e">
        <f>IF(OR(#REF!="",CF854=""),"",ROUND(#REF!/10^3*CF854,3))</f>
        <v>#REF!</v>
      </c>
      <c r="CH854" s="201" t="e">
        <f>IF(#REF!&gt;0,#REF!*#REF!/1000,"")</f>
        <v>#REF!</v>
      </c>
      <c r="CI854" s="201" t="e">
        <f>IF(#REF!&gt;0,#REF!*#REF!/1000,"")</f>
        <v>#REF!</v>
      </c>
      <c r="CJ854" s="74" t="e">
        <f t="shared" si="162"/>
        <v>#REF!</v>
      </c>
      <c r="CK854" s="74" t="e">
        <f t="shared" si="163"/>
        <v>#REF!</v>
      </c>
      <c r="CL854" s="201" t="e">
        <f>IF(ISNA(CJ854),"",CJ854*#REF!)</f>
        <v>#REF!</v>
      </c>
      <c r="CM854" s="201" t="e">
        <f>IF(ISNA(CK854),"",CK854*#REF!)</f>
        <v>#REF!</v>
      </c>
      <c r="CN854" s="101" t="e">
        <f>IF(#REF!&gt;0,DQ$57,"")</f>
        <v>#REF!</v>
      </c>
      <c r="CO854" s="84"/>
      <c r="CP854" s="2"/>
      <c r="CQ854" s="2"/>
      <c r="CR854" s="2"/>
      <c r="CS854" s="2"/>
      <c r="CT854" s="2"/>
      <c r="CU854" s="2"/>
      <c r="CV854" s="2"/>
      <c r="CX854" s="2"/>
      <c r="CY854" s="2"/>
      <c r="CZ854" s="2"/>
      <c r="DA854" s="2"/>
      <c r="DB854" s="2"/>
      <c r="DC854" s="2"/>
      <c r="DD854" s="2"/>
      <c r="DE854" s="2"/>
      <c r="DF854" s="2"/>
    </row>
    <row r="855" spans="2:110" ht="18" customHeight="1">
      <c r="B855" s="151" t="e">
        <f>IF(#REF!="","",VLOOKUP(#REF!,$CX$11:$DG$26,9,0))</f>
        <v>#REF!</v>
      </c>
      <c r="C855" s="64" t="e">
        <f>IF(#REF!="",0,VLOOKUP(#REF!,$CP$11:$CQ$16,2,0))</f>
        <v>#REF!</v>
      </c>
      <c r="D855" s="65" t="e">
        <f>IF(#REF!="",0,VLOOKUP(#REF!,$CX$11:$CY$26,2,0))</f>
        <v>#REF!</v>
      </c>
      <c r="E855" s="152" t="e">
        <f t="shared" si="153"/>
        <v>#REF!</v>
      </c>
      <c r="F855" s="155" t="e">
        <f>IF(#REF!="","",VLOOKUP(#REF!,#REF!,7,0))</f>
        <v>#REF!</v>
      </c>
      <c r="G855" s="201" t="e">
        <f>IF(OR(#REF!="",F855=""),"",ROUND(#REF!/10^3*F855,3))</f>
        <v>#REF!</v>
      </c>
      <c r="H855" s="201" t="e">
        <f>IF(#REF!&gt;0,#REF!*#REF!/1000,"")</f>
        <v>#REF!</v>
      </c>
      <c r="I855" s="201" t="e">
        <f>IF(#REF!&gt;0,#REF!*#REF!/1000,"")</f>
        <v>#REF!</v>
      </c>
      <c r="J855" s="51" t="e">
        <f>IF(#REF!="●","",IF(#REF!="","",#REF!))</f>
        <v>#REF!</v>
      </c>
      <c r="K855" s="51" t="e">
        <f>IF(#REF!="●","",IF(#REF!="","",#REF!))</f>
        <v>#REF!</v>
      </c>
      <c r="L855" s="74" t="e">
        <f t="shared" si="154"/>
        <v>#REF!</v>
      </c>
      <c r="M855" s="74" t="e">
        <f t="shared" si="155"/>
        <v>#REF!</v>
      </c>
      <c r="N855" s="201" t="e">
        <f>IF(ISNA(L855),"",L855*#REF!)</f>
        <v>#REF!</v>
      </c>
      <c r="O855" s="201" t="e">
        <f>IF(ISNA(M855),"",M855*#REF!)</f>
        <v>#REF!</v>
      </c>
      <c r="P855" s="78" t="e">
        <f>IF(#REF!&gt;0,DQ$6,"")</f>
        <v>#REF!</v>
      </c>
      <c r="Q855" s="99"/>
      <c r="R855" s="411"/>
      <c r="S855" s="412" t="e">
        <f>IF(OR(#REF!="",F855=""),"",ROUND(#REF!/10^3*F855,3))</f>
        <v>#REF!</v>
      </c>
      <c r="T855" s="412" t="e">
        <f>IF(#REF!&gt;0,#REF!*#REF!/1000,"")</f>
        <v>#REF!</v>
      </c>
      <c r="U855" s="412" t="e">
        <f>IF(#REF!&gt;0,#REF!*#REF!/1000,"")</f>
        <v>#REF!</v>
      </c>
      <c r="V855" s="413" t="e">
        <f>IF(OR(#REF!="●",#REF!="●"),"",IF(#REF!="","",#REF!))</f>
        <v>#REF!</v>
      </c>
      <c r="W855" s="413" t="e">
        <f>IF(OR(#REF!="●",#REF!="●"),"",IF(#REF!="","",#REF!))</f>
        <v>#REF!</v>
      </c>
      <c r="X855" s="412" t="e">
        <f>IF(ISNA(L855),"",L855*#REF!)</f>
        <v>#REF!</v>
      </c>
      <c r="Y855" s="412" t="e">
        <f>IF(ISNA(M855),"",M855*#REF!)</f>
        <v>#REF!</v>
      </c>
      <c r="Z855" s="414" t="e">
        <f>IF(#REF!&gt;0,DQ$6,"")</f>
        <v>#REF!</v>
      </c>
      <c r="AA855" s="95" t="e">
        <f>IF(#REF!="","",VLOOKUP(#REF!,#REF!,7,0))</f>
        <v>#REF!</v>
      </c>
      <c r="AB855" s="201" t="e">
        <f>IF(OR(#REF!="",AA855=""),"",ROUND(#REF!/10^3*AA855,3))</f>
        <v>#REF!</v>
      </c>
      <c r="AC855" s="201" t="e">
        <f>IF(#REF!&gt;0,#REF!*#REF!/1000,"")</f>
        <v>#REF!</v>
      </c>
      <c r="AD855" s="201" t="e">
        <f>IF(#REF!&gt;0,#REF!*#REF!/1000,"")</f>
        <v>#REF!</v>
      </c>
      <c r="AE855" s="74" t="e">
        <f t="shared" si="156"/>
        <v>#REF!</v>
      </c>
      <c r="AF855" s="74" t="e">
        <f t="shared" si="157"/>
        <v>#REF!</v>
      </c>
      <c r="AG855" s="201" t="e">
        <f>IF(ISNA(AE855),"",AE855*#REF!)</f>
        <v>#REF!</v>
      </c>
      <c r="AH855" s="201" t="e">
        <f>IF(ISNA(AF855),"",AF855*#REF!)</f>
        <v>#REF!</v>
      </c>
      <c r="AI855" s="78" t="e">
        <f>IF(#REF!&gt;0,DQ$23,"")</f>
        <v>#REF!</v>
      </c>
      <c r="AJ855" s="99"/>
      <c r="AK855" s="411"/>
      <c r="AL855" s="412" t="e">
        <f>IF(OR(#REF!="",F855=""),"",ROUND(#REF!/10^3*F855,3))</f>
        <v>#REF!</v>
      </c>
      <c r="AM855" s="412" t="e">
        <f>IF(#REF!&gt;0,#REF!*#REF!/1000,"")</f>
        <v>#REF!</v>
      </c>
      <c r="AN855" s="412" t="e">
        <f>IF(#REF!&gt;0,#REF!*#REF!/1000,"")</f>
        <v>#REF!</v>
      </c>
      <c r="AO855" s="413" t="e">
        <f>IF(OR(#REF!="●",#REF!="●",#REF!="●"),"",IF(#REF!="","",#REF!))</f>
        <v>#REF!</v>
      </c>
      <c r="AP855" s="413" t="e">
        <f>IF(OR(#REF!="●",#REF!="●",#REF!="●"),"",IF(#REF!="","",#REF!))</f>
        <v>#REF!</v>
      </c>
      <c r="AQ855" s="412" t="e">
        <f>IF(ISNA(L855),"",L855*#REF!)</f>
        <v>#REF!</v>
      </c>
      <c r="AR855" s="412" t="e">
        <f>IF(ISNA(M855),"",M855*#REF!)</f>
        <v>#REF!</v>
      </c>
      <c r="AS855" s="414" t="e">
        <f>IF(#REF!&gt;0,DQ$6,"")</f>
        <v>#REF!</v>
      </c>
      <c r="AT855" s="95" t="e">
        <f>IF(#REF!="","",VLOOKUP(#REF!,#REF!,7,0))</f>
        <v>#REF!</v>
      </c>
      <c r="AU855" s="201" t="e">
        <f>IF(OR(#REF!="",AT855=""),"",ROUND(#REF!/10^3*AT855,3))</f>
        <v>#REF!</v>
      </c>
      <c r="AV855" s="201" t="e">
        <f>IF(#REF!&gt;0,#REF!*#REF!/1000,"")</f>
        <v>#REF!</v>
      </c>
      <c r="AW855" s="201" t="e">
        <f>IF(#REF!&gt;0,#REF!*#REF!/1000,"")</f>
        <v>#REF!</v>
      </c>
      <c r="AX855" s="74" t="e">
        <f t="shared" si="158"/>
        <v>#REF!</v>
      </c>
      <c r="AY855" s="74" t="e">
        <f t="shared" si="159"/>
        <v>#REF!</v>
      </c>
      <c r="AZ855" s="201" t="e">
        <f>IF(ISNA(AX855),"",AX855*#REF!)</f>
        <v>#REF!</v>
      </c>
      <c r="BA855" s="201" t="e">
        <f>IF(ISNA(AY855),"",AY855*#REF!)</f>
        <v>#REF!</v>
      </c>
      <c r="BB855" s="78" t="e">
        <f>IF(#REF!&gt;0,DQ$40,"")</f>
        <v>#REF!</v>
      </c>
      <c r="BC855" s="99"/>
      <c r="BD855" s="650"/>
      <c r="BE855" s="652" t="e">
        <f>IF(OR(#REF!="",F855=""),"",ROUND(#REF!/10^3*F855,3))</f>
        <v>#REF!</v>
      </c>
      <c r="BF855" s="412" t="e">
        <f>IF(#REF!&gt;0,#REF!*#REF!/1000,"")</f>
        <v>#REF!</v>
      </c>
      <c r="BG855" s="412" t="e">
        <f>IF(#REF!&gt;0,#REF!*#REF!/1000,"")</f>
        <v>#REF!</v>
      </c>
      <c r="BH855" s="413" t="e">
        <f>IF(OR(#REF!="●",#REF!="●",#REF!="●",#REF!="●"),"",IF(#REF!="","",#REF!))</f>
        <v>#REF!</v>
      </c>
      <c r="BI855" s="413" t="e">
        <f>IF(OR(#REF!="●",#REF!="●",#REF!="●",#REF!="●"),"",IF(#REF!="","",#REF!))</f>
        <v>#REF!</v>
      </c>
      <c r="BJ855" s="412" t="e">
        <f>IF(ISNA(L855),"",L855*#REF!)</f>
        <v>#REF!</v>
      </c>
      <c r="BK855" s="412" t="e">
        <f>IF(ISNA(M855),"",M855*#REF!)</f>
        <v>#REF!</v>
      </c>
      <c r="BL855" s="415" t="e">
        <f>IF(#REF!&gt;0,DQ$6,"")</f>
        <v>#REF!</v>
      </c>
      <c r="BM855" s="361" t="e">
        <f>IF(#REF!="","",VLOOKUP(#REF!,#REF!,7,0))</f>
        <v>#REF!</v>
      </c>
      <c r="BN855" s="201" t="e">
        <f>IF(OR(#REF!="",BM855=""),"",ROUND(#REF!/10^3*BM855,3))</f>
        <v>#REF!</v>
      </c>
      <c r="BO855" s="201" t="e">
        <f>IF(#REF!&gt;0,#REF!*#REF!/1000,"")</f>
        <v>#REF!</v>
      </c>
      <c r="BP855" s="201" t="e">
        <f>IF(#REF!&gt;0,#REF!*#REF!/1000,"")</f>
        <v>#REF!</v>
      </c>
      <c r="BQ855" s="74" t="e">
        <f t="shared" si="160"/>
        <v>#REF!</v>
      </c>
      <c r="BR855" s="74" t="e">
        <f t="shared" si="161"/>
        <v>#REF!</v>
      </c>
      <c r="BS855" s="201" t="e">
        <f>IF(ISNA(BQ855),"",BQ855*#REF!)</f>
        <v>#REF!</v>
      </c>
      <c r="BT855" s="201" t="e">
        <f>IF(ISNA(BR855),"",BR855*#REF!)</f>
        <v>#REF!</v>
      </c>
      <c r="BU855" s="78" t="e">
        <f>IF(#REF!&gt;0,DQ$57,"")</f>
        <v>#REF!</v>
      </c>
      <c r="BV855" s="99"/>
      <c r="BW855" s="411"/>
      <c r="BX855" s="412" t="e">
        <f>IF(OR(#REF!="",F855=""),"",ROUND(#REF!/10^3*F855,3))</f>
        <v>#REF!</v>
      </c>
      <c r="BY855" s="412" t="e">
        <f>IF(#REF!&gt;0,#REF!*#REF!/1000,"")</f>
        <v>#REF!</v>
      </c>
      <c r="BZ855" s="412" t="e">
        <f>IF(#REF!&gt;0,#REF!*#REF!/1000,"")</f>
        <v>#REF!</v>
      </c>
      <c r="CA855" s="413" t="e">
        <f>IF(OR(#REF!="●",#REF!="●",#REF!="●",#REF!="●",#REF!="●"),"",IF(#REF!="","",#REF!))</f>
        <v>#REF!</v>
      </c>
      <c r="CB855" s="413" t="e">
        <f>IF(OR(#REF!="●",#REF!="●",#REF!="●",#REF!="●",#REF!="●"),"",IF(#REF!="","",#REF!))</f>
        <v>#REF!</v>
      </c>
      <c r="CC855" s="412" t="e">
        <f>IF(ISNA(L855),"",L855*#REF!)</f>
        <v>#REF!</v>
      </c>
      <c r="CD855" s="412" t="e">
        <f>IF(ISNA(M855),"",M855*#REF!)</f>
        <v>#REF!</v>
      </c>
      <c r="CE855" s="415" t="e">
        <f>IF(#REF!&gt;0,DQ$6,"")</f>
        <v>#REF!</v>
      </c>
      <c r="CF855" s="361" t="e">
        <f>IF(#REF!="","",VLOOKUP(#REF!,#REF!,7,0))</f>
        <v>#REF!</v>
      </c>
      <c r="CG855" s="201" t="e">
        <f>IF(OR(#REF!="",CF855=""),"",ROUND(#REF!/10^3*CF855,3))</f>
        <v>#REF!</v>
      </c>
      <c r="CH855" s="201" t="e">
        <f>IF(#REF!&gt;0,#REF!*#REF!/1000,"")</f>
        <v>#REF!</v>
      </c>
      <c r="CI855" s="201" t="e">
        <f>IF(#REF!&gt;0,#REF!*#REF!/1000,"")</f>
        <v>#REF!</v>
      </c>
      <c r="CJ855" s="74" t="e">
        <f t="shared" si="162"/>
        <v>#REF!</v>
      </c>
      <c r="CK855" s="74" t="e">
        <f t="shared" si="163"/>
        <v>#REF!</v>
      </c>
      <c r="CL855" s="201" t="e">
        <f>IF(ISNA(CJ855),"",CJ855*#REF!)</f>
        <v>#REF!</v>
      </c>
      <c r="CM855" s="201" t="e">
        <f>IF(ISNA(CK855),"",CK855*#REF!)</f>
        <v>#REF!</v>
      </c>
      <c r="CN855" s="101" t="e">
        <f>IF(#REF!&gt;0,DQ$57,"")</f>
        <v>#REF!</v>
      </c>
      <c r="CO855" s="84"/>
      <c r="CP855" s="2"/>
      <c r="CQ855" s="2"/>
      <c r="CR855" s="2"/>
      <c r="CS855" s="2"/>
      <c r="CT855" s="2"/>
      <c r="CU855" s="2"/>
      <c r="CV855" s="2"/>
      <c r="CX855" s="2"/>
      <c r="CY855" s="2"/>
      <c r="CZ855" s="2"/>
      <c r="DA855" s="2"/>
      <c r="DB855" s="2"/>
      <c r="DC855" s="2"/>
      <c r="DD855" s="2"/>
      <c r="DE855" s="2"/>
      <c r="DF855" s="2"/>
    </row>
    <row r="856" spans="2:110" ht="18" customHeight="1">
      <c r="B856" s="151" t="e">
        <f>IF(#REF!="","",VLOOKUP(#REF!,$CX$11:$DG$26,9,0))</f>
        <v>#REF!</v>
      </c>
      <c r="C856" s="64" t="e">
        <f>IF(#REF!="",0,VLOOKUP(#REF!,$CP$11:$CQ$16,2,0))</f>
        <v>#REF!</v>
      </c>
      <c r="D856" s="65" t="e">
        <f>IF(#REF!="",0,VLOOKUP(#REF!,$CX$11:$CY$26,2,0))</f>
        <v>#REF!</v>
      </c>
      <c r="E856" s="152" t="e">
        <f t="shared" si="153"/>
        <v>#REF!</v>
      </c>
      <c r="F856" s="155" t="e">
        <f>IF(#REF!="","",VLOOKUP(#REF!,#REF!,7,0))</f>
        <v>#REF!</v>
      </c>
      <c r="G856" s="201" t="e">
        <f>IF(OR(#REF!="",F856=""),"",ROUND(#REF!/10^3*F856,3))</f>
        <v>#REF!</v>
      </c>
      <c r="H856" s="201" t="e">
        <f>IF(#REF!&gt;0,#REF!*#REF!/1000,"")</f>
        <v>#REF!</v>
      </c>
      <c r="I856" s="201" t="e">
        <f>IF(#REF!&gt;0,#REF!*#REF!/1000,"")</f>
        <v>#REF!</v>
      </c>
      <c r="J856" s="51" t="e">
        <f>IF(#REF!="●","",IF(#REF!="","",#REF!))</f>
        <v>#REF!</v>
      </c>
      <c r="K856" s="51" t="e">
        <f>IF(#REF!="●","",IF(#REF!="","",#REF!))</f>
        <v>#REF!</v>
      </c>
      <c r="L856" s="74" t="e">
        <f t="shared" si="154"/>
        <v>#REF!</v>
      </c>
      <c r="M856" s="74" t="e">
        <f t="shared" si="155"/>
        <v>#REF!</v>
      </c>
      <c r="N856" s="201" t="e">
        <f>IF(ISNA(L856),"",L856*#REF!)</f>
        <v>#REF!</v>
      </c>
      <c r="O856" s="201" t="e">
        <f>IF(ISNA(M856),"",M856*#REF!)</f>
        <v>#REF!</v>
      </c>
      <c r="P856" s="78" t="e">
        <f>IF(#REF!&gt;0,DQ$6,"")</f>
        <v>#REF!</v>
      </c>
      <c r="Q856" s="99"/>
      <c r="R856" s="411"/>
      <c r="S856" s="412" t="e">
        <f>IF(OR(#REF!="",F856=""),"",ROUND(#REF!/10^3*F856,3))</f>
        <v>#REF!</v>
      </c>
      <c r="T856" s="412" t="e">
        <f>IF(#REF!&gt;0,#REF!*#REF!/1000,"")</f>
        <v>#REF!</v>
      </c>
      <c r="U856" s="412" t="e">
        <f>IF(#REF!&gt;0,#REF!*#REF!/1000,"")</f>
        <v>#REF!</v>
      </c>
      <c r="V856" s="413" t="e">
        <f>IF(OR(#REF!="●",#REF!="●"),"",IF(#REF!="","",#REF!))</f>
        <v>#REF!</v>
      </c>
      <c r="W856" s="413" t="e">
        <f>IF(OR(#REF!="●",#REF!="●"),"",IF(#REF!="","",#REF!))</f>
        <v>#REF!</v>
      </c>
      <c r="X856" s="412" t="e">
        <f>IF(ISNA(L856),"",L856*#REF!)</f>
        <v>#REF!</v>
      </c>
      <c r="Y856" s="412" t="e">
        <f>IF(ISNA(M856),"",M856*#REF!)</f>
        <v>#REF!</v>
      </c>
      <c r="Z856" s="414" t="e">
        <f>IF(#REF!&gt;0,DQ$6,"")</f>
        <v>#REF!</v>
      </c>
      <c r="AA856" s="95" t="e">
        <f>IF(#REF!="","",VLOOKUP(#REF!,#REF!,7,0))</f>
        <v>#REF!</v>
      </c>
      <c r="AB856" s="201" t="e">
        <f>IF(OR(#REF!="",AA856=""),"",ROUND(#REF!/10^3*AA856,3))</f>
        <v>#REF!</v>
      </c>
      <c r="AC856" s="201" t="e">
        <f>IF(#REF!&gt;0,#REF!*#REF!/1000,"")</f>
        <v>#REF!</v>
      </c>
      <c r="AD856" s="201" t="e">
        <f>IF(#REF!&gt;0,#REF!*#REF!/1000,"")</f>
        <v>#REF!</v>
      </c>
      <c r="AE856" s="74" t="e">
        <f t="shared" si="156"/>
        <v>#REF!</v>
      </c>
      <c r="AF856" s="74" t="e">
        <f t="shared" si="157"/>
        <v>#REF!</v>
      </c>
      <c r="AG856" s="201" t="e">
        <f>IF(ISNA(AE856),"",AE856*#REF!)</f>
        <v>#REF!</v>
      </c>
      <c r="AH856" s="201" t="e">
        <f>IF(ISNA(AF856),"",AF856*#REF!)</f>
        <v>#REF!</v>
      </c>
      <c r="AI856" s="78" t="e">
        <f>IF(#REF!&gt;0,DQ$23,"")</f>
        <v>#REF!</v>
      </c>
      <c r="AJ856" s="99"/>
      <c r="AK856" s="411"/>
      <c r="AL856" s="412" t="e">
        <f>IF(OR(#REF!="",F856=""),"",ROUND(#REF!/10^3*F856,3))</f>
        <v>#REF!</v>
      </c>
      <c r="AM856" s="412" t="e">
        <f>IF(#REF!&gt;0,#REF!*#REF!/1000,"")</f>
        <v>#REF!</v>
      </c>
      <c r="AN856" s="412" t="e">
        <f>IF(#REF!&gt;0,#REF!*#REF!/1000,"")</f>
        <v>#REF!</v>
      </c>
      <c r="AO856" s="413" t="e">
        <f>IF(OR(#REF!="●",#REF!="●",#REF!="●"),"",IF(#REF!="","",#REF!))</f>
        <v>#REF!</v>
      </c>
      <c r="AP856" s="413" t="e">
        <f>IF(OR(#REF!="●",#REF!="●",#REF!="●"),"",IF(#REF!="","",#REF!))</f>
        <v>#REF!</v>
      </c>
      <c r="AQ856" s="412" t="e">
        <f>IF(ISNA(L856),"",L856*#REF!)</f>
        <v>#REF!</v>
      </c>
      <c r="AR856" s="412" t="e">
        <f>IF(ISNA(M856),"",M856*#REF!)</f>
        <v>#REF!</v>
      </c>
      <c r="AS856" s="414" t="e">
        <f>IF(#REF!&gt;0,DQ$6,"")</f>
        <v>#REF!</v>
      </c>
      <c r="AT856" s="95" t="e">
        <f>IF(#REF!="","",VLOOKUP(#REF!,#REF!,7,0))</f>
        <v>#REF!</v>
      </c>
      <c r="AU856" s="201" t="e">
        <f>IF(OR(#REF!="",AT856=""),"",ROUND(#REF!/10^3*AT856,3))</f>
        <v>#REF!</v>
      </c>
      <c r="AV856" s="201" t="e">
        <f>IF(#REF!&gt;0,#REF!*#REF!/1000,"")</f>
        <v>#REF!</v>
      </c>
      <c r="AW856" s="201" t="e">
        <f>IF(#REF!&gt;0,#REF!*#REF!/1000,"")</f>
        <v>#REF!</v>
      </c>
      <c r="AX856" s="74" t="e">
        <f t="shared" si="158"/>
        <v>#REF!</v>
      </c>
      <c r="AY856" s="74" t="e">
        <f t="shared" si="159"/>
        <v>#REF!</v>
      </c>
      <c r="AZ856" s="201" t="e">
        <f>IF(ISNA(AX856),"",AX856*#REF!)</f>
        <v>#REF!</v>
      </c>
      <c r="BA856" s="201" t="e">
        <f>IF(ISNA(AY856),"",AY856*#REF!)</f>
        <v>#REF!</v>
      </c>
      <c r="BB856" s="78" t="e">
        <f>IF(#REF!&gt;0,DQ$40,"")</f>
        <v>#REF!</v>
      </c>
      <c r="BC856" s="99"/>
      <c r="BD856" s="650"/>
      <c r="BE856" s="652" t="e">
        <f>IF(OR(#REF!="",F856=""),"",ROUND(#REF!/10^3*F856,3))</f>
        <v>#REF!</v>
      </c>
      <c r="BF856" s="412" t="e">
        <f>IF(#REF!&gt;0,#REF!*#REF!/1000,"")</f>
        <v>#REF!</v>
      </c>
      <c r="BG856" s="412" t="e">
        <f>IF(#REF!&gt;0,#REF!*#REF!/1000,"")</f>
        <v>#REF!</v>
      </c>
      <c r="BH856" s="413" t="e">
        <f>IF(OR(#REF!="●",#REF!="●",#REF!="●",#REF!="●"),"",IF(#REF!="","",#REF!))</f>
        <v>#REF!</v>
      </c>
      <c r="BI856" s="413" t="e">
        <f>IF(OR(#REF!="●",#REF!="●",#REF!="●",#REF!="●"),"",IF(#REF!="","",#REF!))</f>
        <v>#REF!</v>
      </c>
      <c r="BJ856" s="412" t="e">
        <f>IF(ISNA(L856),"",L856*#REF!)</f>
        <v>#REF!</v>
      </c>
      <c r="BK856" s="412" t="e">
        <f>IF(ISNA(M856),"",M856*#REF!)</f>
        <v>#REF!</v>
      </c>
      <c r="BL856" s="415" t="e">
        <f>IF(#REF!&gt;0,DQ$6,"")</f>
        <v>#REF!</v>
      </c>
      <c r="BM856" s="361" t="e">
        <f>IF(#REF!="","",VLOOKUP(#REF!,#REF!,7,0))</f>
        <v>#REF!</v>
      </c>
      <c r="BN856" s="201" t="e">
        <f>IF(OR(#REF!="",BM856=""),"",ROUND(#REF!/10^3*BM856,3))</f>
        <v>#REF!</v>
      </c>
      <c r="BO856" s="201" t="e">
        <f>IF(#REF!&gt;0,#REF!*#REF!/1000,"")</f>
        <v>#REF!</v>
      </c>
      <c r="BP856" s="201" t="e">
        <f>IF(#REF!&gt;0,#REF!*#REF!/1000,"")</f>
        <v>#REF!</v>
      </c>
      <c r="BQ856" s="74" t="e">
        <f t="shared" si="160"/>
        <v>#REF!</v>
      </c>
      <c r="BR856" s="74" t="e">
        <f t="shared" si="161"/>
        <v>#REF!</v>
      </c>
      <c r="BS856" s="201" t="e">
        <f>IF(ISNA(BQ856),"",BQ856*#REF!)</f>
        <v>#REF!</v>
      </c>
      <c r="BT856" s="201" t="e">
        <f>IF(ISNA(BR856),"",BR856*#REF!)</f>
        <v>#REF!</v>
      </c>
      <c r="BU856" s="78" t="e">
        <f>IF(#REF!&gt;0,DQ$57,"")</f>
        <v>#REF!</v>
      </c>
      <c r="BV856" s="99"/>
      <c r="BW856" s="411"/>
      <c r="BX856" s="412" t="e">
        <f>IF(OR(#REF!="",F856=""),"",ROUND(#REF!/10^3*F856,3))</f>
        <v>#REF!</v>
      </c>
      <c r="BY856" s="412" t="e">
        <f>IF(#REF!&gt;0,#REF!*#REF!/1000,"")</f>
        <v>#REF!</v>
      </c>
      <c r="BZ856" s="412" t="e">
        <f>IF(#REF!&gt;0,#REF!*#REF!/1000,"")</f>
        <v>#REF!</v>
      </c>
      <c r="CA856" s="413" t="e">
        <f>IF(OR(#REF!="●",#REF!="●",#REF!="●",#REF!="●",#REF!="●"),"",IF(#REF!="","",#REF!))</f>
        <v>#REF!</v>
      </c>
      <c r="CB856" s="413" t="e">
        <f>IF(OR(#REF!="●",#REF!="●",#REF!="●",#REF!="●",#REF!="●"),"",IF(#REF!="","",#REF!))</f>
        <v>#REF!</v>
      </c>
      <c r="CC856" s="412" t="e">
        <f>IF(ISNA(L856),"",L856*#REF!)</f>
        <v>#REF!</v>
      </c>
      <c r="CD856" s="412" t="e">
        <f>IF(ISNA(M856),"",M856*#REF!)</f>
        <v>#REF!</v>
      </c>
      <c r="CE856" s="415" t="e">
        <f>IF(#REF!&gt;0,DQ$6,"")</f>
        <v>#REF!</v>
      </c>
      <c r="CF856" s="361" t="e">
        <f>IF(#REF!="","",VLOOKUP(#REF!,#REF!,7,0))</f>
        <v>#REF!</v>
      </c>
      <c r="CG856" s="201" t="e">
        <f>IF(OR(#REF!="",CF856=""),"",ROUND(#REF!/10^3*CF856,3))</f>
        <v>#REF!</v>
      </c>
      <c r="CH856" s="201" t="e">
        <f>IF(#REF!&gt;0,#REF!*#REF!/1000,"")</f>
        <v>#REF!</v>
      </c>
      <c r="CI856" s="201" t="e">
        <f>IF(#REF!&gt;0,#REF!*#REF!/1000,"")</f>
        <v>#REF!</v>
      </c>
      <c r="CJ856" s="74" t="e">
        <f t="shared" si="162"/>
        <v>#REF!</v>
      </c>
      <c r="CK856" s="74" t="e">
        <f t="shared" si="163"/>
        <v>#REF!</v>
      </c>
      <c r="CL856" s="201" t="e">
        <f>IF(ISNA(CJ856),"",CJ856*#REF!)</f>
        <v>#REF!</v>
      </c>
      <c r="CM856" s="201" t="e">
        <f>IF(ISNA(CK856),"",CK856*#REF!)</f>
        <v>#REF!</v>
      </c>
      <c r="CN856" s="101" t="e">
        <f>IF(#REF!&gt;0,DQ$57,"")</f>
        <v>#REF!</v>
      </c>
      <c r="CO856" s="84"/>
      <c r="CP856" s="2"/>
      <c r="CQ856" s="2"/>
      <c r="CR856" s="2"/>
      <c r="CS856" s="2"/>
      <c r="CT856" s="2"/>
      <c r="CU856" s="2"/>
      <c r="CV856" s="2"/>
      <c r="CX856" s="2"/>
      <c r="CY856" s="2"/>
      <c r="CZ856" s="2"/>
      <c r="DA856" s="2"/>
      <c r="DB856" s="2"/>
      <c r="DC856" s="2"/>
      <c r="DD856" s="2"/>
      <c r="DE856" s="2"/>
      <c r="DF856" s="2"/>
    </row>
    <row r="857" spans="2:110" ht="18" customHeight="1">
      <c r="B857" s="151" t="e">
        <f>IF(#REF!="","",VLOOKUP(#REF!,$CX$11:$DG$26,9,0))</f>
        <v>#REF!</v>
      </c>
      <c r="C857" s="64" t="e">
        <f>IF(#REF!="",0,VLOOKUP(#REF!,$CP$11:$CQ$16,2,0))</f>
        <v>#REF!</v>
      </c>
      <c r="D857" s="65" t="e">
        <f>IF(#REF!="",0,VLOOKUP(#REF!,$CX$11:$CY$26,2,0))</f>
        <v>#REF!</v>
      </c>
      <c r="E857" s="152" t="e">
        <f t="shared" si="153"/>
        <v>#REF!</v>
      </c>
      <c r="F857" s="155" t="e">
        <f>IF(#REF!="","",VLOOKUP(#REF!,#REF!,7,0))</f>
        <v>#REF!</v>
      </c>
      <c r="G857" s="201" t="e">
        <f>IF(OR(#REF!="",F857=""),"",ROUND(#REF!/10^3*F857,3))</f>
        <v>#REF!</v>
      </c>
      <c r="H857" s="201" t="e">
        <f>IF(#REF!&gt;0,#REF!*#REF!/1000,"")</f>
        <v>#REF!</v>
      </c>
      <c r="I857" s="201" t="e">
        <f>IF(#REF!&gt;0,#REF!*#REF!/1000,"")</f>
        <v>#REF!</v>
      </c>
      <c r="J857" s="51" t="e">
        <f>IF(#REF!="●","",IF(#REF!="","",#REF!))</f>
        <v>#REF!</v>
      </c>
      <c r="K857" s="51" t="e">
        <f>IF(#REF!="●","",IF(#REF!="","",#REF!))</f>
        <v>#REF!</v>
      </c>
      <c r="L857" s="74" t="e">
        <f t="shared" si="154"/>
        <v>#REF!</v>
      </c>
      <c r="M857" s="74" t="e">
        <f t="shared" si="155"/>
        <v>#REF!</v>
      </c>
      <c r="N857" s="201" t="e">
        <f>IF(ISNA(L857),"",L857*#REF!)</f>
        <v>#REF!</v>
      </c>
      <c r="O857" s="201" t="e">
        <f>IF(ISNA(M857),"",M857*#REF!)</f>
        <v>#REF!</v>
      </c>
      <c r="P857" s="78" t="e">
        <f>IF(#REF!&gt;0,DQ$6,"")</f>
        <v>#REF!</v>
      </c>
      <c r="Q857" s="99"/>
      <c r="R857" s="411"/>
      <c r="S857" s="412" t="e">
        <f>IF(OR(#REF!="",F857=""),"",ROUND(#REF!/10^3*F857,3))</f>
        <v>#REF!</v>
      </c>
      <c r="T857" s="412" t="e">
        <f>IF(#REF!&gt;0,#REF!*#REF!/1000,"")</f>
        <v>#REF!</v>
      </c>
      <c r="U857" s="412" t="e">
        <f>IF(#REF!&gt;0,#REF!*#REF!/1000,"")</f>
        <v>#REF!</v>
      </c>
      <c r="V857" s="413" t="e">
        <f>IF(OR(#REF!="●",#REF!="●"),"",IF(#REF!="","",#REF!))</f>
        <v>#REF!</v>
      </c>
      <c r="W857" s="413" t="e">
        <f>IF(OR(#REF!="●",#REF!="●"),"",IF(#REF!="","",#REF!))</f>
        <v>#REF!</v>
      </c>
      <c r="X857" s="412" t="e">
        <f>IF(ISNA(L857),"",L857*#REF!)</f>
        <v>#REF!</v>
      </c>
      <c r="Y857" s="412" t="e">
        <f>IF(ISNA(M857),"",M857*#REF!)</f>
        <v>#REF!</v>
      </c>
      <c r="Z857" s="414" t="e">
        <f>IF(#REF!&gt;0,DQ$6,"")</f>
        <v>#REF!</v>
      </c>
      <c r="AA857" s="95" t="e">
        <f>IF(#REF!="","",VLOOKUP(#REF!,#REF!,7,0))</f>
        <v>#REF!</v>
      </c>
      <c r="AB857" s="201" t="e">
        <f>IF(OR(#REF!="",AA857=""),"",ROUND(#REF!/10^3*AA857,3))</f>
        <v>#REF!</v>
      </c>
      <c r="AC857" s="201" t="e">
        <f>IF(#REF!&gt;0,#REF!*#REF!/1000,"")</f>
        <v>#REF!</v>
      </c>
      <c r="AD857" s="201" t="e">
        <f>IF(#REF!&gt;0,#REF!*#REF!/1000,"")</f>
        <v>#REF!</v>
      </c>
      <c r="AE857" s="74" t="e">
        <f t="shared" si="156"/>
        <v>#REF!</v>
      </c>
      <c r="AF857" s="74" t="e">
        <f t="shared" si="157"/>
        <v>#REF!</v>
      </c>
      <c r="AG857" s="201" t="e">
        <f>IF(ISNA(AE857),"",AE857*#REF!)</f>
        <v>#REF!</v>
      </c>
      <c r="AH857" s="201" t="e">
        <f>IF(ISNA(AF857),"",AF857*#REF!)</f>
        <v>#REF!</v>
      </c>
      <c r="AI857" s="78" t="e">
        <f>IF(#REF!&gt;0,DQ$23,"")</f>
        <v>#REF!</v>
      </c>
      <c r="AJ857" s="99"/>
      <c r="AK857" s="411"/>
      <c r="AL857" s="412" t="e">
        <f>IF(OR(#REF!="",F857=""),"",ROUND(#REF!/10^3*F857,3))</f>
        <v>#REF!</v>
      </c>
      <c r="AM857" s="412" t="e">
        <f>IF(#REF!&gt;0,#REF!*#REF!/1000,"")</f>
        <v>#REF!</v>
      </c>
      <c r="AN857" s="412" t="e">
        <f>IF(#REF!&gt;0,#REF!*#REF!/1000,"")</f>
        <v>#REF!</v>
      </c>
      <c r="AO857" s="413" t="e">
        <f>IF(OR(#REF!="●",#REF!="●",#REF!="●"),"",IF(#REF!="","",#REF!))</f>
        <v>#REF!</v>
      </c>
      <c r="AP857" s="413" t="e">
        <f>IF(OR(#REF!="●",#REF!="●",#REF!="●"),"",IF(#REF!="","",#REF!))</f>
        <v>#REF!</v>
      </c>
      <c r="AQ857" s="412" t="e">
        <f>IF(ISNA(L857),"",L857*#REF!)</f>
        <v>#REF!</v>
      </c>
      <c r="AR857" s="412" t="e">
        <f>IF(ISNA(M857),"",M857*#REF!)</f>
        <v>#REF!</v>
      </c>
      <c r="AS857" s="414" t="e">
        <f>IF(#REF!&gt;0,DQ$6,"")</f>
        <v>#REF!</v>
      </c>
      <c r="AT857" s="95" t="e">
        <f>IF(#REF!="","",VLOOKUP(#REF!,#REF!,7,0))</f>
        <v>#REF!</v>
      </c>
      <c r="AU857" s="201" t="e">
        <f>IF(OR(#REF!="",AT857=""),"",ROUND(#REF!/10^3*AT857,3))</f>
        <v>#REF!</v>
      </c>
      <c r="AV857" s="201" t="e">
        <f>IF(#REF!&gt;0,#REF!*#REF!/1000,"")</f>
        <v>#REF!</v>
      </c>
      <c r="AW857" s="201" t="e">
        <f>IF(#REF!&gt;0,#REF!*#REF!/1000,"")</f>
        <v>#REF!</v>
      </c>
      <c r="AX857" s="74" t="e">
        <f t="shared" si="158"/>
        <v>#REF!</v>
      </c>
      <c r="AY857" s="74" t="e">
        <f t="shared" si="159"/>
        <v>#REF!</v>
      </c>
      <c r="AZ857" s="201" t="e">
        <f>IF(ISNA(AX857),"",AX857*#REF!)</f>
        <v>#REF!</v>
      </c>
      <c r="BA857" s="201" t="e">
        <f>IF(ISNA(AY857),"",AY857*#REF!)</f>
        <v>#REF!</v>
      </c>
      <c r="BB857" s="78" t="e">
        <f>IF(#REF!&gt;0,DQ$40,"")</f>
        <v>#REF!</v>
      </c>
      <c r="BC857" s="99"/>
      <c r="BD857" s="650"/>
      <c r="BE857" s="652" t="e">
        <f>IF(OR(#REF!="",F857=""),"",ROUND(#REF!/10^3*F857,3))</f>
        <v>#REF!</v>
      </c>
      <c r="BF857" s="412" t="e">
        <f>IF(#REF!&gt;0,#REF!*#REF!/1000,"")</f>
        <v>#REF!</v>
      </c>
      <c r="BG857" s="412" t="e">
        <f>IF(#REF!&gt;0,#REF!*#REF!/1000,"")</f>
        <v>#REF!</v>
      </c>
      <c r="BH857" s="413" t="e">
        <f>IF(OR(#REF!="●",#REF!="●",#REF!="●",#REF!="●"),"",IF(#REF!="","",#REF!))</f>
        <v>#REF!</v>
      </c>
      <c r="BI857" s="413" t="e">
        <f>IF(OR(#REF!="●",#REF!="●",#REF!="●",#REF!="●"),"",IF(#REF!="","",#REF!))</f>
        <v>#REF!</v>
      </c>
      <c r="BJ857" s="412" t="e">
        <f>IF(ISNA(L857),"",L857*#REF!)</f>
        <v>#REF!</v>
      </c>
      <c r="BK857" s="412" t="e">
        <f>IF(ISNA(M857),"",M857*#REF!)</f>
        <v>#REF!</v>
      </c>
      <c r="BL857" s="415" t="e">
        <f>IF(#REF!&gt;0,DQ$6,"")</f>
        <v>#REF!</v>
      </c>
      <c r="BM857" s="361" t="e">
        <f>IF(#REF!="","",VLOOKUP(#REF!,#REF!,7,0))</f>
        <v>#REF!</v>
      </c>
      <c r="BN857" s="201" t="e">
        <f>IF(OR(#REF!="",BM857=""),"",ROUND(#REF!/10^3*BM857,3))</f>
        <v>#REF!</v>
      </c>
      <c r="BO857" s="201" t="e">
        <f>IF(#REF!&gt;0,#REF!*#REF!/1000,"")</f>
        <v>#REF!</v>
      </c>
      <c r="BP857" s="201" t="e">
        <f>IF(#REF!&gt;0,#REF!*#REF!/1000,"")</f>
        <v>#REF!</v>
      </c>
      <c r="BQ857" s="74" t="e">
        <f t="shared" si="160"/>
        <v>#REF!</v>
      </c>
      <c r="BR857" s="74" t="e">
        <f t="shared" si="161"/>
        <v>#REF!</v>
      </c>
      <c r="BS857" s="201" t="e">
        <f>IF(ISNA(BQ857),"",BQ857*#REF!)</f>
        <v>#REF!</v>
      </c>
      <c r="BT857" s="201" t="e">
        <f>IF(ISNA(BR857),"",BR857*#REF!)</f>
        <v>#REF!</v>
      </c>
      <c r="BU857" s="78" t="e">
        <f>IF(#REF!&gt;0,DQ$57,"")</f>
        <v>#REF!</v>
      </c>
      <c r="BV857" s="99"/>
      <c r="BW857" s="411"/>
      <c r="BX857" s="412" t="e">
        <f>IF(OR(#REF!="",F857=""),"",ROUND(#REF!/10^3*F857,3))</f>
        <v>#REF!</v>
      </c>
      <c r="BY857" s="412" t="e">
        <f>IF(#REF!&gt;0,#REF!*#REF!/1000,"")</f>
        <v>#REF!</v>
      </c>
      <c r="BZ857" s="412" t="e">
        <f>IF(#REF!&gt;0,#REF!*#REF!/1000,"")</f>
        <v>#REF!</v>
      </c>
      <c r="CA857" s="413" t="e">
        <f>IF(OR(#REF!="●",#REF!="●",#REF!="●",#REF!="●",#REF!="●"),"",IF(#REF!="","",#REF!))</f>
        <v>#REF!</v>
      </c>
      <c r="CB857" s="413" t="e">
        <f>IF(OR(#REF!="●",#REF!="●",#REF!="●",#REF!="●",#REF!="●"),"",IF(#REF!="","",#REF!))</f>
        <v>#REF!</v>
      </c>
      <c r="CC857" s="412" t="e">
        <f>IF(ISNA(L857),"",L857*#REF!)</f>
        <v>#REF!</v>
      </c>
      <c r="CD857" s="412" t="e">
        <f>IF(ISNA(M857),"",M857*#REF!)</f>
        <v>#REF!</v>
      </c>
      <c r="CE857" s="415" t="e">
        <f>IF(#REF!&gt;0,DQ$6,"")</f>
        <v>#REF!</v>
      </c>
      <c r="CF857" s="361" t="e">
        <f>IF(#REF!="","",VLOOKUP(#REF!,#REF!,7,0))</f>
        <v>#REF!</v>
      </c>
      <c r="CG857" s="201" t="e">
        <f>IF(OR(#REF!="",CF857=""),"",ROUND(#REF!/10^3*CF857,3))</f>
        <v>#REF!</v>
      </c>
      <c r="CH857" s="201" t="e">
        <f>IF(#REF!&gt;0,#REF!*#REF!/1000,"")</f>
        <v>#REF!</v>
      </c>
      <c r="CI857" s="201" t="e">
        <f>IF(#REF!&gt;0,#REF!*#REF!/1000,"")</f>
        <v>#REF!</v>
      </c>
      <c r="CJ857" s="74" t="e">
        <f t="shared" si="162"/>
        <v>#REF!</v>
      </c>
      <c r="CK857" s="74" t="e">
        <f t="shared" si="163"/>
        <v>#REF!</v>
      </c>
      <c r="CL857" s="201" t="e">
        <f>IF(ISNA(CJ857),"",CJ857*#REF!)</f>
        <v>#REF!</v>
      </c>
      <c r="CM857" s="201" t="e">
        <f>IF(ISNA(CK857),"",CK857*#REF!)</f>
        <v>#REF!</v>
      </c>
      <c r="CN857" s="101" t="e">
        <f>IF(#REF!&gt;0,DQ$57,"")</f>
        <v>#REF!</v>
      </c>
      <c r="CO857" s="84"/>
      <c r="CP857" s="2"/>
      <c r="CQ857" s="2"/>
      <c r="CR857" s="2"/>
      <c r="CS857" s="2"/>
      <c r="CT857" s="2"/>
      <c r="CU857" s="2"/>
      <c r="CV857" s="2"/>
      <c r="CX857" s="2"/>
      <c r="CY857" s="2"/>
      <c r="CZ857" s="2"/>
      <c r="DA857" s="2"/>
      <c r="DB857" s="2"/>
      <c r="DC857" s="2"/>
      <c r="DD857" s="2"/>
      <c r="DE857" s="2"/>
      <c r="DF857" s="2"/>
    </row>
    <row r="858" spans="2:110" ht="18" customHeight="1">
      <c r="B858" s="151" t="e">
        <f>IF(#REF!="","",VLOOKUP(#REF!,$CX$11:$DG$26,9,0))</f>
        <v>#REF!</v>
      </c>
      <c r="C858" s="64" t="e">
        <f>IF(#REF!="",0,VLOOKUP(#REF!,$CP$11:$CQ$16,2,0))</f>
        <v>#REF!</v>
      </c>
      <c r="D858" s="65" t="e">
        <f>IF(#REF!="",0,VLOOKUP(#REF!,$CX$11:$CY$26,2,0))</f>
        <v>#REF!</v>
      </c>
      <c r="E858" s="152" t="e">
        <f t="shared" si="153"/>
        <v>#REF!</v>
      </c>
      <c r="F858" s="155" t="e">
        <f>IF(#REF!="","",VLOOKUP(#REF!,#REF!,7,0))</f>
        <v>#REF!</v>
      </c>
      <c r="G858" s="201" t="e">
        <f>IF(OR(#REF!="",F858=""),"",ROUND(#REF!/10^3*F858,3))</f>
        <v>#REF!</v>
      </c>
      <c r="H858" s="201" t="e">
        <f>IF(#REF!&gt;0,#REF!*#REF!/1000,"")</f>
        <v>#REF!</v>
      </c>
      <c r="I858" s="201" t="e">
        <f>IF(#REF!&gt;0,#REF!*#REF!/1000,"")</f>
        <v>#REF!</v>
      </c>
      <c r="J858" s="51" t="e">
        <f>IF(#REF!="●","",IF(#REF!="","",#REF!))</f>
        <v>#REF!</v>
      </c>
      <c r="K858" s="51" t="e">
        <f>IF(#REF!="●","",IF(#REF!="","",#REF!))</f>
        <v>#REF!</v>
      </c>
      <c r="L858" s="74" t="e">
        <f t="shared" si="154"/>
        <v>#REF!</v>
      </c>
      <c r="M858" s="74" t="e">
        <f t="shared" si="155"/>
        <v>#REF!</v>
      </c>
      <c r="N858" s="201" t="e">
        <f>IF(ISNA(L858),"",L858*#REF!)</f>
        <v>#REF!</v>
      </c>
      <c r="O858" s="201" t="e">
        <f>IF(ISNA(M858),"",M858*#REF!)</f>
        <v>#REF!</v>
      </c>
      <c r="P858" s="78" t="e">
        <f>IF(#REF!&gt;0,DQ$6,"")</f>
        <v>#REF!</v>
      </c>
      <c r="Q858" s="99"/>
      <c r="R858" s="411"/>
      <c r="S858" s="412" t="e">
        <f>IF(OR(#REF!="",F858=""),"",ROUND(#REF!/10^3*F858,3))</f>
        <v>#REF!</v>
      </c>
      <c r="T858" s="412" t="e">
        <f>IF(#REF!&gt;0,#REF!*#REF!/1000,"")</f>
        <v>#REF!</v>
      </c>
      <c r="U858" s="412" t="e">
        <f>IF(#REF!&gt;0,#REF!*#REF!/1000,"")</f>
        <v>#REF!</v>
      </c>
      <c r="V858" s="413" t="e">
        <f>IF(OR(#REF!="●",#REF!="●"),"",IF(#REF!="","",#REF!))</f>
        <v>#REF!</v>
      </c>
      <c r="W858" s="413" t="e">
        <f>IF(OR(#REF!="●",#REF!="●"),"",IF(#REF!="","",#REF!))</f>
        <v>#REF!</v>
      </c>
      <c r="X858" s="412" t="e">
        <f>IF(ISNA(L858),"",L858*#REF!)</f>
        <v>#REF!</v>
      </c>
      <c r="Y858" s="412" t="e">
        <f>IF(ISNA(M858),"",M858*#REF!)</f>
        <v>#REF!</v>
      </c>
      <c r="Z858" s="414" t="e">
        <f>IF(#REF!&gt;0,DQ$6,"")</f>
        <v>#REF!</v>
      </c>
      <c r="AA858" s="95" t="e">
        <f>IF(#REF!="","",VLOOKUP(#REF!,#REF!,7,0))</f>
        <v>#REF!</v>
      </c>
      <c r="AB858" s="201" t="e">
        <f>IF(OR(#REF!="",AA858=""),"",ROUND(#REF!/10^3*AA858,3))</f>
        <v>#REF!</v>
      </c>
      <c r="AC858" s="201" t="e">
        <f>IF(#REF!&gt;0,#REF!*#REF!/1000,"")</f>
        <v>#REF!</v>
      </c>
      <c r="AD858" s="201" t="e">
        <f>IF(#REF!&gt;0,#REF!*#REF!/1000,"")</f>
        <v>#REF!</v>
      </c>
      <c r="AE858" s="74" t="e">
        <f t="shared" si="156"/>
        <v>#REF!</v>
      </c>
      <c r="AF858" s="74" t="e">
        <f t="shared" si="157"/>
        <v>#REF!</v>
      </c>
      <c r="AG858" s="201" t="e">
        <f>IF(ISNA(AE858),"",AE858*#REF!)</f>
        <v>#REF!</v>
      </c>
      <c r="AH858" s="201" t="e">
        <f>IF(ISNA(AF858),"",AF858*#REF!)</f>
        <v>#REF!</v>
      </c>
      <c r="AI858" s="78" t="e">
        <f>IF(#REF!&gt;0,DQ$23,"")</f>
        <v>#REF!</v>
      </c>
      <c r="AJ858" s="99"/>
      <c r="AK858" s="411"/>
      <c r="AL858" s="412" t="e">
        <f>IF(OR(#REF!="",F858=""),"",ROUND(#REF!/10^3*F858,3))</f>
        <v>#REF!</v>
      </c>
      <c r="AM858" s="412" t="e">
        <f>IF(#REF!&gt;0,#REF!*#REF!/1000,"")</f>
        <v>#REF!</v>
      </c>
      <c r="AN858" s="412" t="e">
        <f>IF(#REF!&gt;0,#REF!*#REF!/1000,"")</f>
        <v>#REF!</v>
      </c>
      <c r="AO858" s="413" t="e">
        <f>IF(OR(#REF!="●",#REF!="●",#REF!="●"),"",IF(#REF!="","",#REF!))</f>
        <v>#REF!</v>
      </c>
      <c r="AP858" s="413" t="e">
        <f>IF(OR(#REF!="●",#REF!="●",#REF!="●"),"",IF(#REF!="","",#REF!))</f>
        <v>#REF!</v>
      </c>
      <c r="AQ858" s="412" t="e">
        <f>IF(ISNA(L858),"",L858*#REF!)</f>
        <v>#REF!</v>
      </c>
      <c r="AR858" s="412" t="e">
        <f>IF(ISNA(M858),"",M858*#REF!)</f>
        <v>#REF!</v>
      </c>
      <c r="AS858" s="414" t="e">
        <f>IF(#REF!&gt;0,DQ$6,"")</f>
        <v>#REF!</v>
      </c>
      <c r="AT858" s="95" t="e">
        <f>IF(#REF!="","",VLOOKUP(#REF!,#REF!,7,0))</f>
        <v>#REF!</v>
      </c>
      <c r="AU858" s="201" t="e">
        <f>IF(OR(#REF!="",AT858=""),"",ROUND(#REF!/10^3*AT858,3))</f>
        <v>#REF!</v>
      </c>
      <c r="AV858" s="201" t="e">
        <f>IF(#REF!&gt;0,#REF!*#REF!/1000,"")</f>
        <v>#REF!</v>
      </c>
      <c r="AW858" s="201" t="e">
        <f>IF(#REF!&gt;0,#REF!*#REF!/1000,"")</f>
        <v>#REF!</v>
      </c>
      <c r="AX858" s="74" t="e">
        <f t="shared" si="158"/>
        <v>#REF!</v>
      </c>
      <c r="AY858" s="74" t="e">
        <f t="shared" si="159"/>
        <v>#REF!</v>
      </c>
      <c r="AZ858" s="201" t="e">
        <f>IF(ISNA(AX858),"",AX858*#REF!)</f>
        <v>#REF!</v>
      </c>
      <c r="BA858" s="201" t="e">
        <f>IF(ISNA(AY858),"",AY858*#REF!)</f>
        <v>#REF!</v>
      </c>
      <c r="BB858" s="78" t="e">
        <f>IF(#REF!&gt;0,DQ$40,"")</f>
        <v>#REF!</v>
      </c>
      <c r="BC858" s="99"/>
      <c r="BD858" s="650"/>
      <c r="BE858" s="652" t="e">
        <f>IF(OR(#REF!="",F858=""),"",ROUND(#REF!/10^3*F858,3))</f>
        <v>#REF!</v>
      </c>
      <c r="BF858" s="412" t="e">
        <f>IF(#REF!&gt;0,#REF!*#REF!/1000,"")</f>
        <v>#REF!</v>
      </c>
      <c r="BG858" s="412" t="e">
        <f>IF(#REF!&gt;0,#REF!*#REF!/1000,"")</f>
        <v>#REF!</v>
      </c>
      <c r="BH858" s="413" t="e">
        <f>IF(OR(#REF!="●",#REF!="●",#REF!="●",#REF!="●"),"",IF(#REF!="","",#REF!))</f>
        <v>#REF!</v>
      </c>
      <c r="BI858" s="413" t="e">
        <f>IF(OR(#REF!="●",#REF!="●",#REF!="●",#REF!="●"),"",IF(#REF!="","",#REF!))</f>
        <v>#REF!</v>
      </c>
      <c r="BJ858" s="412" t="e">
        <f>IF(ISNA(L858),"",L858*#REF!)</f>
        <v>#REF!</v>
      </c>
      <c r="BK858" s="412" t="e">
        <f>IF(ISNA(M858),"",M858*#REF!)</f>
        <v>#REF!</v>
      </c>
      <c r="BL858" s="415" t="e">
        <f>IF(#REF!&gt;0,DQ$6,"")</f>
        <v>#REF!</v>
      </c>
      <c r="BM858" s="361" t="e">
        <f>IF(#REF!="","",VLOOKUP(#REF!,#REF!,7,0))</f>
        <v>#REF!</v>
      </c>
      <c r="BN858" s="201" t="e">
        <f>IF(OR(#REF!="",BM858=""),"",ROUND(#REF!/10^3*BM858,3))</f>
        <v>#REF!</v>
      </c>
      <c r="BO858" s="201" t="e">
        <f>IF(#REF!&gt;0,#REF!*#REF!/1000,"")</f>
        <v>#REF!</v>
      </c>
      <c r="BP858" s="201" t="e">
        <f>IF(#REF!&gt;0,#REF!*#REF!/1000,"")</f>
        <v>#REF!</v>
      </c>
      <c r="BQ858" s="74" t="e">
        <f t="shared" si="160"/>
        <v>#REF!</v>
      </c>
      <c r="BR858" s="74" t="e">
        <f t="shared" si="161"/>
        <v>#REF!</v>
      </c>
      <c r="BS858" s="201" t="e">
        <f>IF(ISNA(BQ858),"",BQ858*#REF!)</f>
        <v>#REF!</v>
      </c>
      <c r="BT858" s="201" t="e">
        <f>IF(ISNA(BR858),"",BR858*#REF!)</f>
        <v>#REF!</v>
      </c>
      <c r="BU858" s="78" t="e">
        <f>IF(#REF!&gt;0,DQ$57,"")</f>
        <v>#REF!</v>
      </c>
      <c r="BV858" s="99"/>
      <c r="BW858" s="411"/>
      <c r="BX858" s="412" t="e">
        <f>IF(OR(#REF!="",F858=""),"",ROUND(#REF!/10^3*F858,3))</f>
        <v>#REF!</v>
      </c>
      <c r="BY858" s="412" t="e">
        <f>IF(#REF!&gt;0,#REF!*#REF!/1000,"")</f>
        <v>#REF!</v>
      </c>
      <c r="BZ858" s="412" t="e">
        <f>IF(#REF!&gt;0,#REF!*#REF!/1000,"")</f>
        <v>#REF!</v>
      </c>
      <c r="CA858" s="413" t="e">
        <f>IF(OR(#REF!="●",#REF!="●",#REF!="●",#REF!="●",#REF!="●"),"",IF(#REF!="","",#REF!))</f>
        <v>#REF!</v>
      </c>
      <c r="CB858" s="413" t="e">
        <f>IF(OR(#REF!="●",#REF!="●",#REF!="●",#REF!="●",#REF!="●"),"",IF(#REF!="","",#REF!))</f>
        <v>#REF!</v>
      </c>
      <c r="CC858" s="412" t="e">
        <f>IF(ISNA(L858),"",L858*#REF!)</f>
        <v>#REF!</v>
      </c>
      <c r="CD858" s="412" t="e">
        <f>IF(ISNA(M858),"",M858*#REF!)</f>
        <v>#REF!</v>
      </c>
      <c r="CE858" s="415" t="e">
        <f>IF(#REF!&gt;0,DQ$6,"")</f>
        <v>#REF!</v>
      </c>
      <c r="CF858" s="361" t="e">
        <f>IF(#REF!="","",VLOOKUP(#REF!,#REF!,7,0))</f>
        <v>#REF!</v>
      </c>
      <c r="CG858" s="201" t="e">
        <f>IF(OR(#REF!="",CF858=""),"",ROUND(#REF!/10^3*CF858,3))</f>
        <v>#REF!</v>
      </c>
      <c r="CH858" s="201" t="e">
        <f>IF(#REF!&gt;0,#REF!*#REF!/1000,"")</f>
        <v>#REF!</v>
      </c>
      <c r="CI858" s="201" t="e">
        <f>IF(#REF!&gt;0,#REF!*#REF!/1000,"")</f>
        <v>#REF!</v>
      </c>
      <c r="CJ858" s="74" t="e">
        <f t="shared" si="162"/>
        <v>#REF!</v>
      </c>
      <c r="CK858" s="74" t="e">
        <f t="shared" si="163"/>
        <v>#REF!</v>
      </c>
      <c r="CL858" s="201" t="e">
        <f>IF(ISNA(CJ858),"",CJ858*#REF!)</f>
        <v>#REF!</v>
      </c>
      <c r="CM858" s="201" t="e">
        <f>IF(ISNA(CK858),"",CK858*#REF!)</f>
        <v>#REF!</v>
      </c>
      <c r="CN858" s="101" t="e">
        <f>IF(#REF!&gt;0,DQ$57,"")</f>
        <v>#REF!</v>
      </c>
      <c r="CO858" s="84"/>
      <c r="CP858" s="2"/>
      <c r="CQ858" s="2"/>
      <c r="CR858" s="2"/>
      <c r="CS858" s="2"/>
      <c r="CT858" s="2"/>
      <c r="CU858" s="2"/>
      <c r="CV858" s="2"/>
      <c r="CX858" s="2"/>
      <c r="CY858" s="2"/>
      <c r="CZ858" s="2"/>
      <c r="DA858" s="2"/>
      <c r="DB858" s="2"/>
      <c r="DC858" s="2"/>
      <c r="DD858" s="2"/>
      <c r="DE858" s="2"/>
      <c r="DF858" s="2"/>
    </row>
    <row r="859" spans="2:110" ht="18" customHeight="1">
      <c r="B859" s="151" t="e">
        <f>IF(#REF!="","",VLOOKUP(#REF!,$CX$11:$DG$26,9,0))</f>
        <v>#REF!</v>
      </c>
      <c r="C859" s="64" t="e">
        <f>IF(#REF!="",0,VLOOKUP(#REF!,$CP$11:$CQ$16,2,0))</f>
        <v>#REF!</v>
      </c>
      <c r="D859" s="65" t="e">
        <f>IF(#REF!="",0,VLOOKUP(#REF!,$CX$11:$CY$26,2,0))</f>
        <v>#REF!</v>
      </c>
      <c r="E859" s="152" t="e">
        <f t="shared" si="153"/>
        <v>#REF!</v>
      </c>
      <c r="F859" s="155" t="e">
        <f>IF(#REF!="","",VLOOKUP(#REF!,#REF!,7,0))</f>
        <v>#REF!</v>
      </c>
      <c r="G859" s="201" t="e">
        <f>IF(OR(#REF!="",F859=""),"",ROUND(#REF!/10^3*F859,3))</f>
        <v>#REF!</v>
      </c>
      <c r="H859" s="201" t="e">
        <f>IF(#REF!&gt;0,#REF!*#REF!/1000,"")</f>
        <v>#REF!</v>
      </c>
      <c r="I859" s="201" t="e">
        <f>IF(#REF!&gt;0,#REF!*#REF!/1000,"")</f>
        <v>#REF!</v>
      </c>
      <c r="J859" s="51" t="e">
        <f>IF(#REF!="●","",IF(#REF!="","",#REF!))</f>
        <v>#REF!</v>
      </c>
      <c r="K859" s="51" t="e">
        <f>IF(#REF!="●","",IF(#REF!="","",#REF!))</f>
        <v>#REF!</v>
      </c>
      <c r="L859" s="74" t="e">
        <f t="shared" si="154"/>
        <v>#REF!</v>
      </c>
      <c r="M859" s="74" t="e">
        <f t="shared" si="155"/>
        <v>#REF!</v>
      </c>
      <c r="N859" s="201" t="e">
        <f>IF(ISNA(L859),"",L859*#REF!)</f>
        <v>#REF!</v>
      </c>
      <c r="O859" s="201" t="e">
        <f>IF(ISNA(M859),"",M859*#REF!)</f>
        <v>#REF!</v>
      </c>
      <c r="P859" s="78" t="e">
        <f>IF(#REF!&gt;0,DQ$6,"")</f>
        <v>#REF!</v>
      </c>
      <c r="Q859" s="99"/>
      <c r="R859" s="411"/>
      <c r="S859" s="412" t="e">
        <f>IF(OR(#REF!="",F859=""),"",ROUND(#REF!/10^3*F859,3))</f>
        <v>#REF!</v>
      </c>
      <c r="T859" s="412" t="e">
        <f>IF(#REF!&gt;0,#REF!*#REF!/1000,"")</f>
        <v>#REF!</v>
      </c>
      <c r="U859" s="412" t="e">
        <f>IF(#REF!&gt;0,#REF!*#REF!/1000,"")</f>
        <v>#REF!</v>
      </c>
      <c r="V859" s="413" t="e">
        <f>IF(OR(#REF!="●",#REF!="●"),"",IF(#REF!="","",#REF!))</f>
        <v>#REF!</v>
      </c>
      <c r="W859" s="413" t="e">
        <f>IF(OR(#REF!="●",#REF!="●"),"",IF(#REF!="","",#REF!))</f>
        <v>#REF!</v>
      </c>
      <c r="X859" s="412" t="e">
        <f>IF(ISNA(L859),"",L859*#REF!)</f>
        <v>#REF!</v>
      </c>
      <c r="Y859" s="412" t="e">
        <f>IF(ISNA(M859),"",M859*#REF!)</f>
        <v>#REF!</v>
      </c>
      <c r="Z859" s="414" t="e">
        <f>IF(#REF!&gt;0,DQ$6,"")</f>
        <v>#REF!</v>
      </c>
      <c r="AA859" s="95" t="e">
        <f>IF(#REF!="","",VLOOKUP(#REF!,#REF!,7,0))</f>
        <v>#REF!</v>
      </c>
      <c r="AB859" s="201" t="e">
        <f>IF(OR(#REF!="",AA859=""),"",ROUND(#REF!/10^3*AA859,3))</f>
        <v>#REF!</v>
      </c>
      <c r="AC859" s="201" t="e">
        <f>IF(#REF!&gt;0,#REF!*#REF!/1000,"")</f>
        <v>#REF!</v>
      </c>
      <c r="AD859" s="201" t="e">
        <f>IF(#REF!&gt;0,#REF!*#REF!/1000,"")</f>
        <v>#REF!</v>
      </c>
      <c r="AE859" s="74" t="e">
        <f t="shared" si="156"/>
        <v>#REF!</v>
      </c>
      <c r="AF859" s="74" t="e">
        <f t="shared" si="157"/>
        <v>#REF!</v>
      </c>
      <c r="AG859" s="201" t="e">
        <f>IF(ISNA(AE859),"",AE859*#REF!)</f>
        <v>#REF!</v>
      </c>
      <c r="AH859" s="201" t="e">
        <f>IF(ISNA(AF859),"",AF859*#REF!)</f>
        <v>#REF!</v>
      </c>
      <c r="AI859" s="78" t="e">
        <f>IF(#REF!&gt;0,DQ$23,"")</f>
        <v>#REF!</v>
      </c>
      <c r="AJ859" s="99"/>
      <c r="AK859" s="411"/>
      <c r="AL859" s="412" t="e">
        <f>IF(OR(#REF!="",F859=""),"",ROUND(#REF!/10^3*F859,3))</f>
        <v>#REF!</v>
      </c>
      <c r="AM859" s="412" t="e">
        <f>IF(#REF!&gt;0,#REF!*#REF!/1000,"")</f>
        <v>#REF!</v>
      </c>
      <c r="AN859" s="412" t="e">
        <f>IF(#REF!&gt;0,#REF!*#REF!/1000,"")</f>
        <v>#REF!</v>
      </c>
      <c r="AO859" s="413" t="e">
        <f>IF(OR(#REF!="●",#REF!="●",#REF!="●"),"",IF(#REF!="","",#REF!))</f>
        <v>#REF!</v>
      </c>
      <c r="AP859" s="413" t="e">
        <f>IF(OR(#REF!="●",#REF!="●",#REF!="●"),"",IF(#REF!="","",#REF!))</f>
        <v>#REF!</v>
      </c>
      <c r="AQ859" s="412" t="e">
        <f>IF(ISNA(L859),"",L859*#REF!)</f>
        <v>#REF!</v>
      </c>
      <c r="AR859" s="412" t="e">
        <f>IF(ISNA(M859),"",M859*#REF!)</f>
        <v>#REF!</v>
      </c>
      <c r="AS859" s="414" t="e">
        <f>IF(#REF!&gt;0,DQ$6,"")</f>
        <v>#REF!</v>
      </c>
      <c r="AT859" s="95" t="e">
        <f>IF(#REF!="","",VLOOKUP(#REF!,#REF!,7,0))</f>
        <v>#REF!</v>
      </c>
      <c r="AU859" s="201" t="e">
        <f>IF(OR(#REF!="",AT859=""),"",ROUND(#REF!/10^3*AT859,3))</f>
        <v>#REF!</v>
      </c>
      <c r="AV859" s="201" t="e">
        <f>IF(#REF!&gt;0,#REF!*#REF!/1000,"")</f>
        <v>#REF!</v>
      </c>
      <c r="AW859" s="201" t="e">
        <f>IF(#REF!&gt;0,#REF!*#REF!/1000,"")</f>
        <v>#REF!</v>
      </c>
      <c r="AX859" s="74" t="e">
        <f t="shared" si="158"/>
        <v>#REF!</v>
      </c>
      <c r="AY859" s="74" t="e">
        <f t="shared" si="159"/>
        <v>#REF!</v>
      </c>
      <c r="AZ859" s="201" t="e">
        <f>IF(ISNA(AX859),"",AX859*#REF!)</f>
        <v>#REF!</v>
      </c>
      <c r="BA859" s="201" t="e">
        <f>IF(ISNA(AY859),"",AY859*#REF!)</f>
        <v>#REF!</v>
      </c>
      <c r="BB859" s="78" t="e">
        <f>IF(#REF!&gt;0,DQ$40,"")</f>
        <v>#REF!</v>
      </c>
      <c r="BC859" s="99"/>
      <c r="BD859" s="650"/>
      <c r="BE859" s="652" t="e">
        <f>IF(OR(#REF!="",F859=""),"",ROUND(#REF!/10^3*F859,3))</f>
        <v>#REF!</v>
      </c>
      <c r="BF859" s="412" t="e">
        <f>IF(#REF!&gt;0,#REF!*#REF!/1000,"")</f>
        <v>#REF!</v>
      </c>
      <c r="BG859" s="412" t="e">
        <f>IF(#REF!&gt;0,#REF!*#REF!/1000,"")</f>
        <v>#REF!</v>
      </c>
      <c r="BH859" s="413" t="e">
        <f>IF(OR(#REF!="●",#REF!="●",#REF!="●",#REF!="●"),"",IF(#REF!="","",#REF!))</f>
        <v>#REF!</v>
      </c>
      <c r="BI859" s="413" t="e">
        <f>IF(OR(#REF!="●",#REF!="●",#REF!="●",#REF!="●"),"",IF(#REF!="","",#REF!))</f>
        <v>#REF!</v>
      </c>
      <c r="BJ859" s="412" t="e">
        <f>IF(ISNA(L859),"",L859*#REF!)</f>
        <v>#REF!</v>
      </c>
      <c r="BK859" s="412" t="e">
        <f>IF(ISNA(M859),"",M859*#REF!)</f>
        <v>#REF!</v>
      </c>
      <c r="BL859" s="415" t="e">
        <f>IF(#REF!&gt;0,DQ$6,"")</f>
        <v>#REF!</v>
      </c>
      <c r="BM859" s="361" t="e">
        <f>IF(#REF!="","",VLOOKUP(#REF!,#REF!,7,0))</f>
        <v>#REF!</v>
      </c>
      <c r="BN859" s="201" t="e">
        <f>IF(OR(#REF!="",BM859=""),"",ROUND(#REF!/10^3*BM859,3))</f>
        <v>#REF!</v>
      </c>
      <c r="BO859" s="201" t="e">
        <f>IF(#REF!&gt;0,#REF!*#REF!/1000,"")</f>
        <v>#REF!</v>
      </c>
      <c r="BP859" s="201" t="e">
        <f>IF(#REF!&gt;0,#REF!*#REF!/1000,"")</f>
        <v>#REF!</v>
      </c>
      <c r="BQ859" s="74" t="e">
        <f t="shared" si="160"/>
        <v>#REF!</v>
      </c>
      <c r="BR859" s="74" t="e">
        <f t="shared" si="161"/>
        <v>#REF!</v>
      </c>
      <c r="BS859" s="201" t="e">
        <f>IF(ISNA(BQ859),"",BQ859*#REF!)</f>
        <v>#REF!</v>
      </c>
      <c r="BT859" s="201" t="e">
        <f>IF(ISNA(BR859),"",BR859*#REF!)</f>
        <v>#REF!</v>
      </c>
      <c r="BU859" s="78" t="e">
        <f>IF(#REF!&gt;0,DQ$57,"")</f>
        <v>#REF!</v>
      </c>
      <c r="BV859" s="99"/>
      <c r="BW859" s="411"/>
      <c r="BX859" s="412" t="e">
        <f>IF(OR(#REF!="",F859=""),"",ROUND(#REF!/10^3*F859,3))</f>
        <v>#REF!</v>
      </c>
      <c r="BY859" s="412" t="e">
        <f>IF(#REF!&gt;0,#REF!*#REF!/1000,"")</f>
        <v>#REF!</v>
      </c>
      <c r="BZ859" s="412" t="e">
        <f>IF(#REF!&gt;0,#REF!*#REF!/1000,"")</f>
        <v>#REF!</v>
      </c>
      <c r="CA859" s="413" t="e">
        <f>IF(OR(#REF!="●",#REF!="●",#REF!="●",#REF!="●",#REF!="●"),"",IF(#REF!="","",#REF!))</f>
        <v>#REF!</v>
      </c>
      <c r="CB859" s="413" t="e">
        <f>IF(OR(#REF!="●",#REF!="●",#REF!="●",#REF!="●",#REF!="●"),"",IF(#REF!="","",#REF!))</f>
        <v>#REF!</v>
      </c>
      <c r="CC859" s="412" t="e">
        <f>IF(ISNA(L859),"",L859*#REF!)</f>
        <v>#REF!</v>
      </c>
      <c r="CD859" s="412" t="e">
        <f>IF(ISNA(M859),"",M859*#REF!)</f>
        <v>#REF!</v>
      </c>
      <c r="CE859" s="415" t="e">
        <f>IF(#REF!&gt;0,DQ$6,"")</f>
        <v>#REF!</v>
      </c>
      <c r="CF859" s="361" t="e">
        <f>IF(#REF!="","",VLOOKUP(#REF!,#REF!,7,0))</f>
        <v>#REF!</v>
      </c>
      <c r="CG859" s="201" t="e">
        <f>IF(OR(#REF!="",CF859=""),"",ROUND(#REF!/10^3*CF859,3))</f>
        <v>#REF!</v>
      </c>
      <c r="CH859" s="201" t="e">
        <f>IF(#REF!&gt;0,#REF!*#REF!/1000,"")</f>
        <v>#REF!</v>
      </c>
      <c r="CI859" s="201" t="e">
        <f>IF(#REF!&gt;0,#REF!*#REF!/1000,"")</f>
        <v>#REF!</v>
      </c>
      <c r="CJ859" s="74" t="e">
        <f t="shared" si="162"/>
        <v>#REF!</v>
      </c>
      <c r="CK859" s="74" t="e">
        <f t="shared" si="163"/>
        <v>#REF!</v>
      </c>
      <c r="CL859" s="201" t="e">
        <f>IF(ISNA(CJ859),"",CJ859*#REF!)</f>
        <v>#REF!</v>
      </c>
      <c r="CM859" s="201" t="e">
        <f>IF(ISNA(CK859),"",CK859*#REF!)</f>
        <v>#REF!</v>
      </c>
      <c r="CN859" s="101" t="e">
        <f>IF(#REF!&gt;0,DQ$57,"")</f>
        <v>#REF!</v>
      </c>
      <c r="CO859" s="84"/>
      <c r="CP859" s="2"/>
      <c r="CQ859" s="2"/>
      <c r="CR859" s="2"/>
      <c r="CS859" s="2"/>
      <c r="CT859" s="2"/>
      <c r="CU859" s="2"/>
      <c r="CV859" s="2"/>
      <c r="CX859" s="2"/>
      <c r="CY859" s="2"/>
      <c r="CZ859" s="2"/>
      <c r="DA859" s="2"/>
      <c r="DB859" s="2"/>
      <c r="DC859" s="2"/>
      <c r="DD859" s="2"/>
      <c r="DE859" s="2"/>
      <c r="DF859" s="2"/>
    </row>
    <row r="860" spans="2:110" ht="18" customHeight="1">
      <c r="B860" s="151" t="e">
        <f>IF(#REF!="","",VLOOKUP(#REF!,$CX$11:$DG$26,9,0))</f>
        <v>#REF!</v>
      </c>
      <c r="C860" s="64" t="e">
        <f>IF(#REF!="",0,VLOOKUP(#REF!,$CP$11:$CQ$16,2,0))</f>
        <v>#REF!</v>
      </c>
      <c r="D860" s="65" t="e">
        <f>IF(#REF!="",0,VLOOKUP(#REF!,$CX$11:$CY$26,2,0))</f>
        <v>#REF!</v>
      </c>
      <c r="E860" s="152" t="e">
        <f t="shared" si="153"/>
        <v>#REF!</v>
      </c>
      <c r="F860" s="155" t="e">
        <f>IF(#REF!="","",VLOOKUP(#REF!,#REF!,7,0))</f>
        <v>#REF!</v>
      </c>
      <c r="G860" s="201" t="e">
        <f>IF(OR(#REF!="",F860=""),"",ROUND(#REF!/10^3*F860,3))</f>
        <v>#REF!</v>
      </c>
      <c r="H860" s="201" t="e">
        <f>IF(#REF!&gt;0,#REF!*#REF!/1000,"")</f>
        <v>#REF!</v>
      </c>
      <c r="I860" s="201" t="e">
        <f>IF(#REF!&gt;0,#REF!*#REF!/1000,"")</f>
        <v>#REF!</v>
      </c>
      <c r="J860" s="51" t="e">
        <f>IF(#REF!="●","",IF(#REF!="","",#REF!))</f>
        <v>#REF!</v>
      </c>
      <c r="K860" s="51" t="e">
        <f>IF(#REF!="●","",IF(#REF!="","",#REF!))</f>
        <v>#REF!</v>
      </c>
      <c r="L860" s="74" t="e">
        <f t="shared" si="154"/>
        <v>#REF!</v>
      </c>
      <c r="M860" s="74" t="e">
        <f t="shared" si="155"/>
        <v>#REF!</v>
      </c>
      <c r="N860" s="201" t="e">
        <f>IF(ISNA(L860),"",L860*#REF!)</f>
        <v>#REF!</v>
      </c>
      <c r="O860" s="201" t="e">
        <f>IF(ISNA(M860),"",M860*#REF!)</f>
        <v>#REF!</v>
      </c>
      <c r="P860" s="78" t="e">
        <f>IF(#REF!&gt;0,DQ$6,"")</f>
        <v>#REF!</v>
      </c>
      <c r="Q860" s="99"/>
      <c r="R860" s="411"/>
      <c r="S860" s="412" t="e">
        <f>IF(OR(#REF!="",F860=""),"",ROUND(#REF!/10^3*F860,3))</f>
        <v>#REF!</v>
      </c>
      <c r="T860" s="412" t="e">
        <f>IF(#REF!&gt;0,#REF!*#REF!/1000,"")</f>
        <v>#REF!</v>
      </c>
      <c r="U860" s="412" t="e">
        <f>IF(#REF!&gt;0,#REF!*#REF!/1000,"")</f>
        <v>#REF!</v>
      </c>
      <c r="V860" s="413" t="e">
        <f>IF(OR(#REF!="●",#REF!="●"),"",IF(#REF!="","",#REF!))</f>
        <v>#REF!</v>
      </c>
      <c r="W860" s="413" t="e">
        <f>IF(OR(#REF!="●",#REF!="●"),"",IF(#REF!="","",#REF!))</f>
        <v>#REF!</v>
      </c>
      <c r="X860" s="412" t="e">
        <f>IF(ISNA(L860),"",L860*#REF!)</f>
        <v>#REF!</v>
      </c>
      <c r="Y860" s="412" t="e">
        <f>IF(ISNA(M860),"",M860*#REF!)</f>
        <v>#REF!</v>
      </c>
      <c r="Z860" s="414" t="e">
        <f>IF(#REF!&gt;0,DQ$6,"")</f>
        <v>#REF!</v>
      </c>
      <c r="AA860" s="95" t="e">
        <f>IF(#REF!="","",VLOOKUP(#REF!,#REF!,7,0))</f>
        <v>#REF!</v>
      </c>
      <c r="AB860" s="201" t="e">
        <f>IF(OR(#REF!="",AA860=""),"",ROUND(#REF!/10^3*AA860,3))</f>
        <v>#REF!</v>
      </c>
      <c r="AC860" s="201" t="e">
        <f>IF(#REF!&gt;0,#REF!*#REF!/1000,"")</f>
        <v>#REF!</v>
      </c>
      <c r="AD860" s="201" t="e">
        <f>IF(#REF!&gt;0,#REF!*#REF!/1000,"")</f>
        <v>#REF!</v>
      </c>
      <c r="AE860" s="74" t="e">
        <f t="shared" si="156"/>
        <v>#REF!</v>
      </c>
      <c r="AF860" s="74" t="e">
        <f t="shared" si="157"/>
        <v>#REF!</v>
      </c>
      <c r="AG860" s="201" t="e">
        <f>IF(ISNA(AE860),"",AE860*#REF!)</f>
        <v>#REF!</v>
      </c>
      <c r="AH860" s="201" t="e">
        <f>IF(ISNA(AF860),"",AF860*#REF!)</f>
        <v>#REF!</v>
      </c>
      <c r="AI860" s="78" t="e">
        <f>IF(#REF!&gt;0,DQ$23,"")</f>
        <v>#REF!</v>
      </c>
      <c r="AJ860" s="99"/>
      <c r="AK860" s="411"/>
      <c r="AL860" s="412" t="e">
        <f>IF(OR(#REF!="",F860=""),"",ROUND(#REF!/10^3*F860,3))</f>
        <v>#REF!</v>
      </c>
      <c r="AM860" s="412" t="e">
        <f>IF(#REF!&gt;0,#REF!*#REF!/1000,"")</f>
        <v>#REF!</v>
      </c>
      <c r="AN860" s="412" t="e">
        <f>IF(#REF!&gt;0,#REF!*#REF!/1000,"")</f>
        <v>#REF!</v>
      </c>
      <c r="AO860" s="413" t="e">
        <f>IF(OR(#REF!="●",#REF!="●",#REF!="●"),"",IF(#REF!="","",#REF!))</f>
        <v>#REF!</v>
      </c>
      <c r="AP860" s="413" t="e">
        <f>IF(OR(#REF!="●",#REF!="●",#REF!="●"),"",IF(#REF!="","",#REF!))</f>
        <v>#REF!</v>
      </c>
      <c r="AQ860" s="412" t="e">
        <f>IF(ISNA(L860),"",L860*#REF!)</f>
        <v>#REF!</v>
      </c>
      <c r="AR860" s="412" t="e">
        <f>IF(ISNA(M860),"",M860*#REF!)</f>
        <v>#REF!</v>
      </c>
      <c r="AS860" s="414" t="e">
        <f>IF(#REF!&gt;0,DQ$6,"")</f>
        <v>#REF!</v>
      </c>
      <c r="AT860" s="95" t="e">
        <f>IF(#REF!="","",VLOOKUP(#REF!,#REF!,7,0))</f>
        <v>#REF!</v>
      </c>
      <c r="AU860" s="201" t="e">
        <f>IF(OR(#REF!="",AT860=""),"",ROUND(#REF!/10^3*AT860,3))</f>
        <v>#REF!</v>
      </c>
      <c r="AV860" s="201" t="e">
        <f>IF(#REF!&gt;0,#REF!*#REF!/1000,"")</f>
        <v>#REF!</v>
      </c>
      <c r="AW860" s="201" t="e">
        <f>IF(#REF!&gt;0,#REF!*#REF!/1000,"")</f>
        <v>#REF!</v>
      </c>
      <c r="AX860" s="74" t="e">
        <f t="shared" si="158"/>
        <v>#REF!</v>
      </c>
      <c r="AY860" s="74" t="e">
        <f t="shared" si="159"/>
        <v>#REF!</v>
      </c>
      <c r="AZ860" s="201" t="e">
        <f>IF(ISNA(AX860),"",AX860*#REF!)</f>
        <v>#REF!</v>
      </c>
      <c r="BA860" s="201" t="e">
        <f>IF(ISNA(AY860),"",AY860*#REF!)</f>
        <v>#REF!</v>
      </c>
      <c r="BB860" s="78" t="e">
        <f>IF(#REF!&gt;0,DQ$40,"")</f>
        <v>#REF!</v>
      </c>
      <c r="BC860" s="99"/>
      <c r="BD860" s="650"/>
      <c r="BE860" s="652" t="e">
        <f>IF(OR(#REF!="",F860=""),"",ROUND(#REF!/10^3*F860,3))</f>
        <v>#REF!</v>
      </c>
      <c r="BF860" s="412" t="e">
        <f>IF(#REF!&gt;0,#REF!*#REF!/1000,"")</f>
        <v>#REF!</v>
      </c>
      <c r="BG860" s="412" t="e">
        <f>IF(#REF!&gt;0,#REF!*#REF!/1000,"")</f>
        <v>#REF!</v>
      </c>
      <c r="BH860" s="413" t="e">
        <f>IF(OR(#REF!="●",#REF!="●",#REF!="●",#REF!="●"),"",IF(#REF!="","",#REF!))</f>
        <v>#REF!</v>
      </c>
      <c r="BI860" s="413" t="e">
        <f>IF(OR(#REF!="●",#REF!="●",#REF!="●",#REF!="●"),"",IF(#REF!="","",#REF!))</f>
        <v>#REF!</v>
      </c>
      <c r="BJ860" s="412" t="e">
        <f>IF(ISNA(L860),"",L860*#REF!)</f>
        <v>#REF!</v>
      </c>
      <c r="BK860" s="412" t="e">
        <f>IF(ISNA(M860),"",M860*#REF!)</f>
        <v>#REF!</v>
      </c>
      <c r="BL860" s="415" t="e">
        <f>IF(#REF!&gt;0,DQ$6,"")</f>
        <v>#REF!</v>
      </c>
      <c r="BM860" s="361" t="e">
        <f>IF(#REF!="","",VLOOKUP(#REF!,#REF!,7,0))</f>
        <v>#REF!</v>
      </c>
      <c r="BN860" s="201" t="e">
        <f>IF(OR(#REF!="",BM860=""),"",ROUND(#REF!/10^3*BM860,3))</f>
        <v>#REF!</v>
      </c>
      <c r="BO860" s="201" t="e">
        <f>IF(#REF!&gt;0,#REF!*#REF!/1000,"")</f>
        <v>#REF!</v>
      </c>
      <c r="BP860" s="201" t="e">
        <f>IF(#REF!&gt;0,#REF!*#REF!/1000,"")</f>
        <v>#REF!</v>
      </c>
      <c r="BQ860" s="74" t="e">
        <f t="shared" si="160"/>
        <v>#REF!</v>
      </c>
      <c r="BR860" s="74" t="e">
        <f t="shared" si="161"/>
        <v>#REF!</v>
      </c>
      <c r="BS860" s="201" t="e">
        <f>IF(ISNA(BQ860),"",BQ860*#REF!)</f>
        <v>#REF!</v>
      </c>
      <c r="BT860" s="201" t="e">
        <f>IF(ISNA(BR860),"",BR860*#REF!)</f>
        <v>#REF!</v>
      </c>
      <c r="BU860" s="78" t="e">
        <f>IF(#REF!&gt;0,DQ$57,"")</f>
        <v>#REF!</v>
      </c>
      <c r="BV860" s="99"/>
      <c r="BW860" s="411"/>
      <c r="BX860" s="412" t="e">
        <f>IF(OR(#REF!="",F860=""),"",ROUND(#REF!/10^3*F860,3))</f>
        <v>#REF!</v>
      </c>
      <c r="BY860" s="412" t="e">
        <f>IF(#REF!&gt;0,#REF!*#REF!/1000,"")</f>
        <v>#REF!</v>
      </c>
      <c r="BZ860" s="412" t="e">
        <f>IF(#REF!&gt;0,#REF!*#REF!/1000,"")</f>
        <v>#REF!</v>
      </c>
      <c r="CA860" s="413" t="e">
        <f>IF(OR(#REF!="●",#REF!="●",#REF!="●",#REF!="●",#REF!="●"),"",IF(#REF!="","",#REF!))</f>
        <v>#REF!</v>
      </c>
      <c r="CB860" s="413" t="e">
        <f>IF(OR(#REF!="●",#REF!="●",#REF!="●",#REF!="●",#REF!="●"),"",IF(#REF!="","",#REF!))</f>
        <v>#REF!</v>
      </c>
      <c r="CC860" s="412" t="e">
        <f>IF(ISNA(L860),"",L860*#REF!)</f>
        <v>#REF!</v>
      </c>
      <c r="CD860" s="412" t="e">
        <f>IF(ISNA(M860),"",M860*#REF!)</f>
        <v>#REF!</v>
      </c>
      <c r="CE860" s="415" t="e">
        <f>IF(#REF!&gt;0,DQ$6,"")</f>
        <v>#REF!</v>
      </c>
      <c r="CF860" s="361" t="e">
        <f>IF(#REF!="","",VLOOKUP(#REF!,#REF!,7,0))</f>
        <v>#REF!</v>
      </c>
      <c r="CG860" s="201" t="e">
        <f>IF(OR(#REF!="",CF860=""),"",ROUND(#REF!/10^3*CF860,3))</f>
        <v>#REF!</v>
      </c>
      <c r="CH860" s="201" t="e">
        <f>IF(#REF!&gt;0,#REF!*#REF!/1000,"")</f>
        <v>#REF!</v>
      </c>
      <c r="CI860" s="201" t="e">
        <f>IF(#REF!&gt;0,#REF!*#REF!/1000,"")</f>
        <v>#REF!</v>
      </c>
      <c r="CJ860" s="74" t="e">
        <f t="shared" si="162"/>
        <v>#REF!</v>
      </c>
      <c r="CK860" s="74" t="e">
        <f t="shared" si="163"/>
        <v>#REF!</v>
      </c>
      <c r="CL860" s="201" t="e">
        <f>IF(ISNA(CJ860),"",CJ860*#REF!)</f>
        <v>#REF!</v>
      </c>
      <c r="CM860" s="201" t="e">
        <f>IF(ISNA(CK860),"",CK860*#REF!)</f>
        <v>#REF!</v>
      </c>
      <c r="CN860" s="101" t="e">
        <f>IF(#REF!&gt;0,DQ$57,"")</f>
        <v>#REF!</v>
      </c>
      <c r="CO860" s="84"/>
      <c r="CP860" s="2"/>
      <c r="CQ860" s="2"/>
      <c r="CR860" s="2"/>
      <c r="CS860" s="2"/>
      <c r="CT860" s="2"/>
      <c r="CU860" s="2"/>
      <c r="CV860" s="2"/>
      <c r="CX860" s="2"/>
      <c r="CY860" s="2"/>
      <c r="CZ860" s="2"/>
      <c r="DA860" s="2"/>
      <c r="DB860" s="2"/>
      <c r="DC860" s="2"/>
      <c r="DD860" s="2"/>
      <c r="DE860" s="2"/>
      <c r="DF860" s="2"/>
    </row>
    <row r="861" spans="2:110" ht="18" customHeight="1">
      <c r="B861" s="151" t="e">
        <f>IF(#REF!="","",VLOOKUP(#REF!,$CX$11:$DG$26,9,0))</f>
        <v>#REF!</v>
      </c>
      <c r="C861" s="64" t="e">
        <f>IF(#REF!="",0,VLOOKUP(#REF!,$CP$11:$CQ$16,2,0))</f>
        <v>#REF!</v>
      </c>
      <c r="D861" s="65" t="e">
        <f>IF(#REF!="",0,VLOOKUP(#REF!,$CX$11:$CY$26,2,0))</f>
        <v>#REF!</v>
      </c>
      <c r="E861" s="152" t="e">
        <f t="shared" si="153"/>
        <v>#REF!</v>
      </c>
      <c r="F861" s="155" t="e">
        <f>IF(#REF!="","",VLOOKUP(#REF!,#REF!,7,0))</f>
        <v>#REF!</v>
      </c>
      <c r="G861" s="201" t="e">
        <f>IF(OR(#REF!="",F861=""),"",ROUND(#REF!/10^3*F861,3))</f>
        <v>#REF!</v>
      </c>
      <c r="H861" s="201" t="e">
        <f>IF(#REF!&gt;0,#REF!*#REF!/1000,"")</f>
        <v>#REF!</v>
      </c>
      <c r="I861" s="201" t="e">
        <f>IF(#REF!&gt;0,#REF!*#REF!/1000,"")</f>
        <v>#REF!</v>
      </c>
      <c r="J861" s="51" t="e">
        <f>IF(#REF!="●","",IF(#REF!="","",#REF!))</f>
        <v>#REF!</v>
      </c>
      <c r="K861" s="51" t="e">
        <f>IF(#REF!="●","",IF(#REF!="","",#REF!))</f>
        <v>#REF!</v>
      </c>
      <c r="L861" s="74" t="e">
        <f t="shared" si="154"/>
        <v>#REF!</v>
      </c>
      <c r="M861" s="74" t="e">
        <f t="shared" si="155"/>
        <v>#REF!</v>
      </c>
      <c r="N861" s="201" t="e">
        <f>IF(ISNA(L861),"",L861*#REF!)</f>
        <v>#REF!</v>
      </c>
      <c r="O861" s="201" t="e">
        <f>IF(ISNA(M861),"",M861*#REF!)</f>
        <v>#REF!</v>
      </c>
      <c r="P861" s="78" t="e">
        <f>IF(#REF!&gt;0,DQ$6,"")</f>
        <v>#REF!</v>
      </c>
      <c r="Q861" s="99"/>
      <c r="R861" s="411"/>
      <c r="S861" s="412" t="e">
        <f>IF(OR(#REF!="",F861=""),"",ROUND(#REF!/10^3*F861,3))</f>
        <v>#REF!</v>
      </c>
      <c r="T861" s="412" t="e">
        <f>IF(#REF!&gt;0,#REF!*#REF!/1000,"")</f>
        <v>#REF!</v>
      </c>
      <c r="U861" s="412" t="e">
        <f>IF(#REF!&gt;0,#REF!*#REF!/1000,"")</f>
        <v>#REF!</v>
      </c>
      <c r="V861" s="413" t="e">
        <f>IF(OR(#REF!="●",#REF!="●"),"",IF(#REF!="","",#REF!))</f>
        <v>#REF!</v>
      </c>
      <c r="W861" s="413" t="e">
        <f>IF(OR(#REF!="●",#REF!="●"),"",IF(#REF!="","",#REF!))</f>
        <v>#REF!</v>
      </c>
      <c r="X861" s="412" t="e">
        <f>IF(ISNA(L861),"",L861*#REF!)</f>
        <v>#REF!</v>
      </c>
      <c r="Y861" s="412" t="e">
        <f>IF(ISNA(M861),"",M861*#REF!)</f>
        <v>#REF!</v>
      </c>
      <c r="Z861" s="414" t="e">
        <f>IF(#REF!&gt;0,DQ$6,"")</f>
        <v>#REF!</v>
      </c>
      <c r="AA861" s="95" t="e">
        <f>IF(#REF!="","",VLOOKUP(#REF!,#REF!,7,0))</f>
        <v>#REF!</v>
      </c>
      <c r="AB861" s="201" t="e">
        <f>IF(OR(#REF!="",AA861=""),"",ROUND(#REF!/10^3*AA861,3))</f>
        <v>#REF!</v>
      </c>
      <c r="AC861" s="201" t="e">
        <f>IF(#REF!&gt;0,#REF!*#REF!/1000,"")</f>
        <v>#REF!</v>
      </c>
      <c r="AD861" s="201" t="e">
        <f>IF(#REF!&gt;0,#REF!*#REF!/1000,"")</f>
        <v>#REF!</v>
      </c>
      <c r="AE861" s="74" t="e">
        <f t="shared" si="156"/>
        <v>#REF!</v>
      </c>
      <c r="AF861" s="74" t="e">
        <f t="shared" si="157"/>
        <v>#REF!</v>
      </c>
      <c r="AG861" s="201" t="e">
        <f>IF(ISNA(AE861),"",AE861*#REF!)</f>
        <v>#REF!</v>
      </c>
      <c r="AH861" s="201" t="e">
        <f>IF(ISNA(AF861),"",AF861*#REF!)</f>
        <v>#REF!</v>
      </c>
      <c r="AI861" s="78" t="e">
        <f>IF(#REF!&gt;0,DQ$23,"")</f>
        <v>#REF!</v>
      </c>
      <c r="AJ861" s="99"/>
      <c r="AK861" s="411"/>
      <c r="AL861" s="412" t="e">
        <f>IF(OR(#REF!="",F861=""),"",ROUND(#REF!/10^3*F861,3))</f>
        <v>#REF!</v>
      </c>
      <c r="AM861" s="412" t="e">
        <f>IF(#REF!&gt;0,#REF!*#REF!/1000,"")</f>
        <v>#REF!</v>
      </c>
      <c r="AN861" s="412" t="e">
        <f>IF(#REF!&gt;0,#REF!*#REF!/1000,"")</f>
        <v>#REF!</v>
      </c>
      <c r="AO861" s="413" t="e">
        <f>IF(OR(#REF!="●",#REF!="●",#REF!="●"),"",IF(#REF!="","",#REF!))</f>
        <v>#REF!</v>
      </c>
      <c r="AP861" s="413" t="e">
        <f>IF(OR(#REF!="●",#REF!="●",#REF!="●"),"",IF(#REF!="","",#REF!))</f>
        <v>#REF!</v>
      </c>
      <c r="AQ861" s="412" t="e">
        <f>IF(ISNA(L861),"",L861*#REF!)</f>
        <v>#REF!</v>
      </c>
      <c r="AR861" s="412" t="e">
        <f>IF(ISNA(M861),"",M861*#REF!)</f>
        <v>#REF!</v>
      </c>
      <c r="AS861" s="414" t="e">
        <f>IF(#REF!&gt;0,DQ$6,"")</f>
        <v>#REF!</v>
      </c>
      <c r="AT861" s="95" t="e">
        <f>IF(#REF!="","",VLOOKUP(#REF!,#REF!,7,0))</f>
        <v>#REF!</v>
      </c>
      <c r="AU861" s="201" t="e">
        <f>IF(OR(#REF!="",AT861=""),"",ROUND(#REF!/10^3*AT861,3))</f>
        <v>#REF!</v>
      </c>
      <c r="AV861" s="201" t="e">
        <f>IF(#REF!&gt;0,#REF!*#REF!/1000,"")</f>
        <v>#REF!</v>
      </c>
      <c r="AW861" s="201" t="e">
        <f>IF(#REF!&gt;0,#REF!*#REF!/1000,"")</f>
        <v>#REF!</v>
      </c>
      <c r="AX861" s="74" t="e">
        <f t="shared" si="158"/>
        <v>#REF!</v>
      </c>
      <c r="AY861" s="74" t="e">
        <f t="shared" si="159"/>
        <v>#REF!</v>
      </c>
      <c r="AZ861" s="201" t="e">
        <f>IF(ISNA(AX861),"",AX861*#REF!)</f>
        <v>#REF!</v>
      </c>
      <c r="BA861" s="201" t="e">
        <f>IF(ISNA(AY861),"",AY861*#REF!)</f>
        <v>#REF!</v>
      </c>
      <c r="BB861" s="78" t="e">
        <f>IF(#REF!&gt;0,DQ$40,"")</f>
        <v>#REF!</v>
      </c>
      <c r="BC861" s="99"/>
      <c r="BD861" s="650"/>
      <c r="BE861" s="652" t="e">
        <f>IF(OR(#REF!="",F861=""),"",ROUND(#REF!/10^3*F861,3))</f>
        <v>#REF!</v>
      </c>
      <c r="BF861" s="412" t="e">
        <f>IF(#REF!&gt;0,#REF!*#REF!/1000,"")</f>
        <v>#REF!</v>
      </c>
      <c r="BG861" s="412" t="e">
        <f>IF(#REF!&gt;0,#REF!*#REF!/1000,"")</f>
        <v>#REF!</v>
      </c>
      <c r="BH861" s="413" t="e">
        <f>IF(OR(#REF!="●",#REF!="●",#REF!="●",#REF!="●"),"",IF(#REF!="","",#REF!))</f>
        <v>#REF!</v>
      </c>
      <c r="BI861" s="413" t="e">
        <f>IF(OR(#REF!="●",#REF!="●",#REF!="●",#REF!="●"),"",IF(#REF!="","",#REF!))</f>
        <v>#REF!</v>
      </c>
      <c r="BJ861" s="412" t="e">
        <f>IF(ISNA(L861),"",L861*#REF!)</f>
        <v>#REF!</v>
      </c>
      <c r="BK861" s="412" t="e">
        <f>IF(ISNA(M861),"",M861*#REF!)</f>
        <v>#REF!</v>
      </c>
      <c r="BL861" s="415" t="e">
        <f>IF(#REF!&gt;0,DQ$6,"")</f>
        <v>#REF!</v>
      </c>
      <c r="BM861" s="361" t="e">
        <f>IF(#REF!="","",VLOOKUP(#REF!,#REF!,7,0))</f>
        <v>#REF!</v>
      </c>
      <c r="BN861" s="201" t="e">
        <f>IF(OR(#REF!="",BM861=""),"",ROUND(#REF!/10^3*BM861,3))</f>
        <v>#REF!</v>
      </c>
      <c r="BO861" s="201" t="e">
        <f>IF(#REF!&gt;0,#REF!*#REF!/1000,"")</f>
        <v>#REF!</v>
      </c>
      <c r="BP861" s="201" t="e">
        <f>IF(#REF!&gt;0,#REF!*#REF!/1000,"")</f>
        <v>#REF!</v>
      </c>
      <c r="BQ861" s="74" t="e">
        <f t="shared" si="160"/>
        <v>#REF!</v>
      </c>
      <c r="BR861" s="74" t="e">
        <f t="shared" si="161"/>
        <v>#REF!</v>
      </c>
      <c r="BS861" s="201" t="e">
        <f>IF(ISNA(BQ861),"",BQ861*#REF!)</f>
        <v>#REF!</v>
      </c>
      <c r="BT861" s="201" t="e">
        <f>IF(ISNA(BR861),"",BR861*#REF!)</f>
        <v>#REF!</v>
      </c>
      <c r="BU861" s="78" t="e">
        <f>IF(#REF!&gt;0,DQ$57,"")</f>
        <v>#REF!</v>
      </c>
      <c r="BV861" s="99"/>
      <c r="BW861" s="411"/>
      <c r="BX861" s="412" t="e">
        <f>IF(OR(#REF!="",F861=""),"",ROUND(#REF!/10^3*F861,3))</f>
        <v>#REF!</v>
      </c>
      <c r="BY861" s="412" t="e">
        <f>IF(#REF!&gt;0,#REF!*#REF!/1000,"")</f>
        <v>#REF!</v>
      </c>
      <c r="BZ861" s="412" t="e">
        <f>IF(#REF!&gt;0,#REF!*#REF!/1000,"")</f>
        <v>#REF!</v>
      </c>
      <c r="CA861" s="413" t="e">
        <f>IF(OR(#REF!="●",#REF!="●",#REF!="●",#REF!="●",#REF!="●"),"",IF(#REF!="","",#REF!))</f>
        <v>#REF!</v>
      </c>
      <c r="CB861" s="413" t="e">
        <f>IF(OR(#REF!="●",#REF!="●",#REF!="●",#REF!="●",#REF!="●"),"",IF(#REF!="","",#REF!))</f>
        <v>#REF!</v>
      </c>
      <c r="CC861" s="412" t="e">
        <f>IF(ISNA(L861),"",L861*#REF!)</f>
        <v>#REF!</v>
      </c>
      <c r="CD861" s="412" t="e">
        <f>IF(ISNA(M861),"",M861*#REF!)</f>
        <v>#REF!</v>
      </c>
      <c r="CE861" s="415" t="e">
        <f>IF(#REF!&gt;0,DQ$6,"")</f>
        <v>#REF!</v>
      </c>
      <c r="CF861" s="361" t="e">
        <f>IF(#REF!="","",VLOOKUP(#REF!,#REF!,7,0))</f>
        <v>#REF!</v>
      </c>
      <c r="CG861" s="201" t="e">
        <f>IF(OR(#REF!="",CF861=""),"",ROUND(#REF!/10^3*CF861,3))</f>
        <v>#REF!</v>
      </c>
      <c r="CH861" s="201" t="e">
        <f>IF(#REF!&gt;0,#REF!*#REF!/1000,"")</f>
        <v>#REF!</v>
      </c>
      <c r="CI861" s="201" t="e">
        <f>IF(#REF!&gt;0,#REF!*#REF!/1000,"")</f>
        <v>#REF!</v>
      </c>
      <c r="CJ861" s="74" t="e">
        <f t="shared" si="162"/>
        <v>#REF!</v>
      </c>
      <c r="CK861" s="74" t="e">
        <f t="shared" si="163"/>
        <v>#REF!</v>
      </c>
      <c r="CL861" s="201" t="e">
        <f>IF(ISNA(CJ861),"",CJ861*#REF!)</f>
        <v>#REF!</v>
      </c>
      <c r="CM861" s="201" t="e">
        <f>IF(ISNA(CK861),"",CK861*#REF!)</f>
        <v>#REF!</v>
      </c>
      <c r="CN861" s="101" t="e">
        <f>IF(#REF!&gt;0,DQ$57,"")</f>
        <v>#REF!</v>
      </c>
      <c r="CO861" s="84"/>
      <c r="CP861" s="2"/>
      <c r="CQ861" s="2"/>
      <c r="CR861" s="2"/>
      <c r="CS861" s="2"/>
      <c r="CT861" s="2"/>
      <c r="CU861" s="2"/>
      <c r="CV861" s="2"/>
      <c r="CX861" s="2"/>
      <c r="CY861" s="2"/>
      <c r="CZ861" s="2"/>
      <c r="DA861" s="2"/>
      <c r="DB861" s="2"/>
      <c r="DC861" s="2"/>
      <c r="DD861" s="2"/>
      <c r="DE861" s="2"/>
      <c r="DF861" s="2"/>
    </row>
    <row r="862" spans="2:110" ht="18" customHeight="1">
      <c r="B862" s="151" t="e">
        <f>IF(#REF!="","",VLOOKUP(#REF!,$CX$11:$DG$26,9,0))</f>
        <v>#REF!</v>
      </c>
      <c r="C862" s="64" t="e">
        <f>IF(#REF!="",0,VLOOKUP(#REF!,$CP$11:$CQ$16,2,0))</f>
        <v>#REF!</v>
      </c>
      <c r="D862" s="65" t="e">
        <f>IF(#REF!="",0,VLOOKUP(#REF!,$CX$11:$CY$26,2,0))</f>
        <v>#REF!</v>
      </c>
      <c r="E862" s="152" t="e">
        <f t="shared" si="153"/>
        <v>#REF!</v>
      </c>
      <c r="F862" s="155" t="e">
        <f>IF(#REF!="","",VLOOKUP(#REF!,#REF!,7,0))</f>
        <v>#REF!</v>
      </c>
      <c r="G862" s="201" t="e">
        <f>IF(OR(#REF!="",F862=""),"",ROUND(#REF!/10^3*F862,3))</f>
        <v>#REF!</v>
      </c>
      <c r="H862" s="201" t="e">
        <f>IF(#REF!&gt;0,#REF!*#REF!/1000,"")</f>
        <v>#REF!</v>
      </c>
      <c r="I862" s="201" t="e">
        <f>IF(#REF!&gt;0,#REF!*#REF!/1000,"")</f>
        <v>#REF!</v>
      </c>
      <c r="J862" s="51" t="e">
        <f>IF(#REF!="●","",IF(#REF!="","",#REF!))</f>
        <v>#REF!</v>
      </c>
      <c r="K862" s="51" t="e">
        <f>IF(#REF!="●","",IF(#REF!="","",#REF!))</f>
        <v>#REF!</v>
      </c>
      <c r="L862" s="74" t="e">
        <f t="shared" si="154"/>
        <v>#REF!</v>
      </c>
      <c r="M862" s="74" t="e">
        <f t="shared" si="155"/>
        <v>#REF!</v>
      </c>
      <c r="N862" s="201" t="e">
        <f>IF(ISNA(L862),"",L862*#REF!)</f>
        <v>#REF!</v>
      </c>
      <c r="O862" s="201" t="e">
        <f>IF(ISNA(M862),"",M862*#REF!)</f>
        <v>#REF!</v>
      </c>
      <c r="P862" s="78" t="e">
        <f>IF(#REF!&gt;0,DQ$6,"")</f>
        <v>#REF!</v>
      </c>
      <c r="Q862" s="99"/>
      <c r="R862" s="411"/>
      <c r="S862" s="412" t="e">
        <f>IF(OR(#REF!="",F862=""),"",ROUND(#REF!/10^3*F862,3))</f>
        <v>#REF!</v>
      </c>
      <c r="T862" s="412" t="e">
        <f>IF(#REF!&gt;0,#REF!*#REF!/1000,"")</f>
        <v>#REF!</v>
      </c>
      <c r="U862" s="412" t="e">
        <f>IF(#REF!&gt;0,#REF!*#REF!/1000,"")</f>
        <v>#REF!</v>
      </c>
      <c r="V862" s="413" t="e">
        <f>IF(OR(#REF!="●",#REF!="●"),"",IF(#REF!="","",#REF!))</f>
        <v>#REF!</v>
      </c>
      <c r="W862" s="413" t="e">
        <f>IF(OR(#REF!="●",#REF!="●"),"",IF(#REF!="","",#REF!))</f>
        <v>#REF!</v>
      </c>
      <c r="X862" s="412" t="e">
        <f>IF(ISNA(L862),"",L862*#REF!)</f>
        <v>#REF!</v>
      </c>
      <c r="Y862" s="412" t="e">
        <f>IF(ISNA(M862),"",M862*#REF!)</f>
        <v>#REF!</v>
      </c>
      <c r="Z862" s="414" t="e">
        <f>IF(#REF!&gt;0,DQ$6,"")</f>
        <v>#REF!</v>
      </c>
      <c r="AA862" s="95" t="e">
        <f>IF(#REF!="","",VLOOKUP(#REF!,#REF!,7,0))</f>
        <v>#REF!</v>
      </c>
      <c r="AB862" s="201" t="e">
        <f>IF(OR(#REF!="",AA862=""),"",ROUND(#REF!/10^3*AA862,3))</f>
        <v>#REF!</v>
      </c>
      <c r="AC862" s="201" t="e">
        <f>IF(#REF!&gt;0,#REF!*#REF!/1000,"")</f>
        <v>#REF!</v>
      </c>
      <c r="AD862" s="201" t="e">
        <f>IF(#REF!&gt;0,#REF!*#REF!/1000,"")</f>
        <v>#REF!</v>
      </c>
      <c r="AE862" s="74" t="e">
        <f t="shared" si="156"/>
        <v>#REF!</v>
      </c>
      <c r="AF862" s="74" t="e">
        <f t="shared" si="157"/>
        <v>#REF!</v>
      </c>
      <c r="AG862" s="201" t="e">
        <f>IF(ISNA(AE862),"",AE862*#REF!)</f>
        <v>#REF!</v>
      </c>
      <c r="AH862" s="201" t="e">
        <f>IF(ISNA(AF862),"",AF862*#REF!)</f>
        <v>#REF!</v>
      </c>
      <c r="AI862" s="78" t="e">
        <f>IF(#REF!&gt;0,DQ$23,"")</f>
        <v>#REF!</v>
      </c>
      <c r="AJ862" s="99"/>
      <c r="AK862" s="411"/>
      <c r="AL862" s="412" t="e">
        <f>IF(OR(#REF!="",F862=""),"",ROUND(#REF!/10^3*F862,3))</f>
        <v>#REF!</v>
      </c>
      <c r="AM862" s="412" t="e">
        <f>IF(#REF!&gt;0,#REF!*#REF!/1000,"")</f>
        <v>#REF!</v>
      </c>
      <c r="AN862" s="412" t="e">
        <f>IF(#REF!&gt;0,#REF!*#REF!/1000,"")</f>
        <v>#REF!</v>
      </c>
      <c r="AO862" s="413" t="e">
        <f>IF(OR(#REF!="●",#REF!="●",#REF!="●"),"",IF(#REF!="","",#REF!))</f>
        <v>#REF!</v>
      </c>
      <c r="AP862" s="413" t="e">
        <f>IF(OR(#REF!="●",#REF!="●",#REF!="●"),"",IF(#REF!="","",#REF!))</f>
        <v>#REF!</v>
      </c>
      <c r="AQ862" s="412" t="e">
        <f>IF(ISNA(L862),"",L862*#REF!)</f>
        <v>#REF!</v>
      </c>
      <c r="AR862" s="412" t="e">
        <f>IF(ISNA(M862),"",M862*#REF!)</f>
        <v>#REF!</v>
      </c>
      <c r="AS862" s="414" t="e">
        <f>IF(#REF!&gt;0,DQ$6,"")</f>
        <v>#REF!</v>
      </c>
      <c r="AT862" s="95" t="e">
        <f>IF(#REF!="","",VLOOKUP(#REF!,#REF!,7,0))</f>
        <v>#REF!</v>
      </c>
      <c r="AU862" s="201" t="e">
        <f>IF(OR(#REF!="",AT862=""),"",ROUND(#REF!/10^3*AT862,3))</f>
        <v>#REF!</v>
      </c>
      <c r="AV862" s="201" t="e">
        <f>IF(#REF!&gt;0,#REF!*#REF!/1000,"")</f>
        <v>#REF!</v>
      </c>
      <c r="AW862" s="201" t="e">
        <f>IF(#REF!&gt;0,#REF!*#REF!/1000,"")</f>
        <v>#REF!</v>
      </c>
      <c r="AX862" s="74" t="e">
        <f t="shared" si="158"/>
        <v>#REF!</v>
      </c>
      <c r="AY862" s="74" t="e">
        <f t="shared" si="159"/>
        <v>#REF!</v>
      </c>
      <c r="AZ862" s="201" t="e">
        <f>IF(ISNA(AX862),"",AX862*#REF!)</f>
        <v>#REF!</v>
      </c>
      <c r="BA862" s="201" t="e">
        <f>IF(ISNA(AY862),"",AY862*#REF!)</f>
        <v>#REF!</v>
      </c>
      <c r="BB862" s="78" t="e">
        <f>IF(#REF!&gt;0,DQ$40,"")</f>
        <v>#REF!</v>
      </c>
      <c r="BC862" s="99"/>
      <c r="BD862" s="650"/>
      <c r="BE862" s="652" t="e">
        <f>IF(OR(#REF!="",F862=""),"",ROUND(#REF!/10^3*F862,3))</f>
        <v>#REF!</v>
      </c>
      <c r="BF862" s="412" t="e">
        <f>IF(#REF!&gt;0,#REF!*#REF!/1000,"")</f>
        <v>#REF!</v>
      </c>
      <c r="BG862" s="412" t="e">
        <f>IF(#REF!&gt;0,#REF!*#REF!/1000,"")</f>
        <v>#REF!</v>
      </c>
      <c r="BH862" s="413" t="e">
        <f>IF(OR(#REF!="●",#REF!="●",#REF!="●",#REF!="●"),"",IF(#REF!="","",#REF!))</f>
        <v>#REF!</v>
      </c>
      <c r="BI862" s="413" t="e">
        <f>IF(OR(#REF!="●",#REF!="●",#REF!="●",#REF!="●"),"",IF(#REF!="","",#REF!))</f>
        <v>#REF!</v>
      </c>
      <c r="BJ862" s="412" t="e">
        <f>IF(ISNA(L862),"",L862*#REF!)</f>
        <v>#REF!</v>
      </c>
      <c r="BK862" s="412" t="e">
        <f>IF(ISNA(M862),"",M862*#REF!)</f>
        <v>#REF!</v>
      </c>
      <c r="BL862" s="415" t="e">
        <f>IF(#REF!&gt;0,DQ$6,"")</f>
        <v>#REF!</v>
      </c>
      <c r="BM862" s="361" t="e">
        <f>IF(#REF!="","",VLOOKUP(#REF!,#REF!,7,0))</f>
        <v>#REF!</v>
      </c>
      <c r="BN862" s="201" t="e">
        <f>IF(OR(#REF!="",BM862=""),"",ROUND(#REF!/10^3*BM862,3))</f>
        <v>#REF!</v>
      </c>
      <c r="BO862" s="201" t="e">
        <f>IF(#REF!&gt;0,#REF!*#REF!/1000,"")</f>
        <v>#REF!</v>
      </c>
      <c r="BP862" s="201" t="e">
        <f>IF(#REF!&gt;0,#REF!*#REF!/1000,"")</f>
        <v>#REF!</v>
      </c>
      <c r="BQ862" s="74" t="e">
        <f t="shared" si="160"/>
        <v>#REF!</v>
      </c>
      <c r="BR862" s="74" t="e">
        <f t="shared" si="161"/>
        <v>#REF!</v>
      </c>
      <c r="BS862" s="201" t="e">
        <f>IF(ISNA(BQ862),"",BQ862*#REF!)</f>
        <v>#REF!</v>
      </c>
      <c r="BT862" s="201" t="e">
        <f>IF(ISNA(BR862),"",BR862*#REF!)</f>
        <v>#REF!</v>
      </c>
      <c r="BU862" s="78" t="e">
        <f>IF(#REF!&gt;0,DQ$57,"")</f>
        <v>#REF!</v>
      </c>
      <c r="BV862" s="99"/>
      <c r="BW862" s="411"/>
      <c r="BX862" s="412" t="e">
        <f>IF(OR(#REF!="",F862=""),"",ROUND(#REF!/10^3*F862,3))</f>
        <v>#REF!</v>
      </c>
      <c r="BY862" s="412" t="e">
        <f>IF(#REF!&gt;0,#REF!*#REF!/1000,"")</f>
        <v>#REF!</v>
      </c>
      <c r="BZ862" s="412" t="e">
        <f>IF(#REF!&gt;0,#REF!*#REF!/1000,"")</f>
        <v>#REF!</v>
      </c>
      <c r="CA862" s="413" t="e">
        <f>IF(OR(#REF!="●",#REF!="●",#REF!="●",#REF!="●",#REF!="●"),"",IF(#REF!="","",#REF!))</f>
        <v>#REF!</v>
      </c>
      <c r="CB862" s="413" t="e">
        <f>IF(OR(#REF!="●",#REF!="●",#REF!="●",#REF!="●",#REF!="●"),"",IF(#REF!="","",#REF!))</f>
        <v>#REF!</v>
      </c>
      <c r="CC862" s="412" t="e">
        <f>IF(ISNA(L862),"",L862*#REF!)</f>
        <v>#REF!</v>
      </c>
      <c r="CD862" s="412" t="e">
        <f>IF(ISNA(M862),"",M862*#REF!)</f>
        <v>#REF!</v>
      </c>
      <c r="CE862" s="415" t="e">
        <f>IF(#REF!&gt;0,DQ$6,"")</f>
        <v>#REF!</v>
      </c>
      <c r="CF862" s="361" t="e">
        <f>IF(#REF!="","",VLOOKUP(#REF!,#REF!,7,0))</f>
        <v>#REF!</v>
      </c>
      <c r="CG862" s="201" t="e">
        <f>IF(OR(#REF!="",CF862=""),"",ROUND(#REF!/10^3*CF862,3))</f>
        <v>#REF!</v>
      </c>
      <c r="CH862" s="201" t="e">
        <f>IF(#REF!&gt;0,#REF!*#REF!/1000,"")</f>
        <v>#REF!</v>
      </c>
      <c r="CI862" s="201" t="e">
        <f>IF(#REF!&gt;0,#REF!*#REF!/1000,"")</f>
        <v>#REF!</v>
      </c>
      <c r="CJ862" s="74" t="e">
        <f t="shared" si="162"/>
        <v>#REF!</v>
      </c>
      <c r="CK862" s="74" t="e">
        <f t="shared" si="163"/>
        <v>#REF!</v>
      </c>
      <c r="CL862" s="201" t="e">
        <f>IF(ISNA(CJ862),"",CJ862*#REF!)</f>
        <v>#REF!</v>
      </c>
      <c r="CM862" s="201" t="e">
        <f>IF(ISNA(CK862),"",CK862*#REF!)</f>
        <v>#REF!</v>
      </c>
      <c r="CN862" s="101" t="e">
        <f>IF(#REF!&gt;0,DQ$57,"")</f>
        <v>#REF!</v>
      </c>
      <c r="CO862" s="84"/>
      <c r="CP862" s="2"/>
      <c r="CQ862" s="2"/>
      <c r="CR862" s="2"/>
      <c r="CS862" s="2"/>
      <c r="CT862" s="2"/>
      <c r="CU862" s="2"/>
      <c r="CV862" s="2"/>
      <c r="CX862" s="2"/>
      <c r="CY862" s="2"/>
      <c r="CZ862" s="2"/>
      <c r="DA862" s="2"/>
      <c r="DB862" s="2"/>
      <c r="DC862" s="2"/>
      <c r="DD862" s="2"/>
      <c r="DE862" s="2"/>
      <c r="DF862" s="2"/>
    </row>
    <row r="863" spans="2:110" ht="18" customHeight="1">
      <c r="B863" s="151" t="e">
        <f>IF(#REF!="","",VLOOKUP(#REF!,$CX$11:$DG$26,9,0))</f>
        <v>#REF!</v>
      </c>
      <c r="C863" s="64" t="e">
        <f>IF(#REF!="",0,VLOOKUP(#REF!,$CP$11:$CQ$16,2,0))</f>
        <v>#REF!</v>
      </c>
      <c r="D863" s="65" t="e">
        <f>IF(#REF!="",0,VLOOKUP(#REF!,$CX$11:$CY$26,2,0))</f>
        <v>#REF!</v>
      </c>
      <c r="E863" s="152" t="e">
        <f t="shared" si="153"/>
        <v>#REF!</v>
      </c>
      <c r="F863" s="155" t="e">
        <f>IF(#REF!="","",VLOOKUP(#REF!,#REF!,7,0))</f>
        <v>#REF!</v>
      </c>
      <c r="G863" s="201" t="e">
        <f>IF(OR(#REF!="",F863=""),"",ROUND(#REF!/10^3*F863,3))</f>
        <v>#REF!</v>
      </c>
      <c r="H863" s="201" t="e">
        <f>IF(#REF!&gt;0,#REF!*#REF!/1000,"")</f>
        <v>#REF!</v>
      </c>
      <c r="I863" s="201" t="e">
        <f>IF(#REF!&gt;0,#REF!*#REF!/1000,"")</f>
        <v>#REF!</v>
      </c>
      <c r="J863" s="51" t="e">
        <f>IF(#REF!="●","",IF(#REF!="","",#REF!))</f>
        <v>#REF!</v>
      </c>
      <c r="K863" s="51" t="e">
        <f>IF(#REF!="●","",IF(#REF!="","",#REF!))</f>
        <v>#REF!</v>
      </c>
      <c r="L863" s="74" t="e">
        <f t="shared" si="154"/>
        <v>#REF!</v>
      </c>
      <c r="M863" s="74" t="e">
        <f t="shared" si="155"/>
        <v>#REF!</v>
      </c>
      <c r="N863" s="201" t="e">
        <f>IF(ISNA(L863),"",L863*#REF!)</f>
        <v>#REF!</v>
      </c>
      <c r="O863" s="201" t="e">
        <f>IF(ISNA(M863),"",M863*#REF!)</f>
        <v>#REF!</v>
      </c>
      <c r="P863" s="78" t="e">
        <f>IF(#REF!&gt;0,DQ$6,"")</f>
        <v>#REF!</v>
      </c>
      <c r="Q863" s="99"/>
      <c r="R863" s="411"/>
      <c r="S863" s="412" t="e">
        <f>IF(OR(#REF!="",F863=""),"",ROUND(#REF!/10^3*F863,3))</f>
        <v>#REF!</v>
      </c>
      <c r="T863" s="412" t="e">
        <f>IF(#REF!&gt;0,#REF!*#REF!/1000,"")</f>
        <v>#REF!</v>
      </c>
      <c r="U863" s="412" t="e">
        <f>IF(#REF!&gt;0,#REF!*#REF!/1000,"")</f>
        <v>#REF!</v>
      </c>
      <c r="V863" s="413" t="e">
        <f>IF(OR(#REF!="●",#REF!="●"),"",IF(#REF!="","",#REF!))</f>
        <v>#REF!</v>
      </c>
      <c r="W863" s="413" t="e">
        <f>IF(OR(#REF!="●",#REF!="●"),"",IF(#REF!="","",#REF!))</f>
        <v>#REF!</v>
      </c>
      <c r="X863" s="412" t="e">
        <f>IF(ISNA(L863),"",L863*#REF!)</f>
        <v>#REF!</v>
      </c>
      <c r="Y863" s="412" t="e">
        <f>IF(ISNA(M863),"",M863*#REF!)</f>
        <v>#REF!</v>
      </c>
      <c r="Z863" s="414" t="e">
        <f>IF(#REF!&gt;0,DQ$6,"")</f>
        <v>#REF!</v>
      </c>
      <c r="AA863" s="95" t="e">
        <f>IF(#REF!="","",VLOOKUP(#REF!,#REF!,7,0))</f>
        <v>#REF!</v>
      </c>
      <c r="AB863" s="201" t="e">
        <f>IF(OR(#REF!="",AA863=""),"",ROUND(#REF!/10^3*AA863,3))</f>
        <v>#REF!</v>
      </c>
      <c r="AC863" s="201" t="e">
        <f>IF(#REF!&gt;0,#REF!*#REF!/1000,"")</f>
        <v>#REF!</v>
      </c>
      <c r="AD863" s="201" t="e">
        <f>IF(#REF!&gt;0,#REF!*#REF!/1000,"")</f>
        <v>#REF!</v>
      </c>
      <c r="AE863" s="74" t="e">
        <f t="shared" si="156"/>
        <v>#REF!</v>
      </c>
      <c r="AF863" s="74" t="e">
        <f t="shared" si="157"/>
        <v>#REF!</v>
      </c>
      <c r="AG863" s="201" t="e">
        <f>IF(ISNA(AE863),"",AE863*#REF!)</f>
        <v>#REF!</v>
      </c>
      <c r="AH863" s="201" t="e">
        <f>IF(ISNA(AF863),"",AF863*#REF!)</f>
        <v>#REF!</v>
      </c>
      <c r="AI863" s="78" t="e">
        <f>IF(#REF!&gt;0,DQ$23,"")</f>
        <v>#REF!</v>
      </c>
      <c r="AJ863" s="99"/>
      <c r="AK863" s="411"/>
      <c r="AL863" s="412" t="e">
        <f>IF(OR(#REF!="",F863=""),"",ROUND(#REF!/10^3*F863,3))</f>
        <v>#REF!</v>
      </c>
      <c r="AM863" s="412" t="e">
        <f>IF(#REF!&gt;0,#REF!*#REF!/1000,"")</f>
        <v>#REF!</v>
      </c>
      <c r="AN863" s="412" t="e">
        <f>IF(#REF!&gt;0,#REF!*#REF!/1000,"")</f>
        <v>#REF!</v>
      </c>
      <c r="AO863" s="413" t="e">
        <f>IF(OR(#REF!="●",#REF!="●",#REF!="●"),"",IF(#REF!="","",#REF!))</f>
        <v>#REF!</v>
      </c>
      <c r="AP863" s="413" t="e">
        <f>IF(OR(#REF!="●",#REF!="●",#REF!="●"),"",IF(#REF!="","",#REF!))</f>
        <v>#REF!</v>
      </c>
      <c r="AQ863" s="412" t="e">
        <f>IF(ISNA(L863),"",L863*#REF!)</f>
        <v>#REF!</v>
      </c>
      <c r="AR863" s="412" t="e">
        <f>IF(ISNA(M863),"",M863*#REF!)</f>
        <v>#REF!</v>
      </c>
      <c r="AS863" s="414" t="e">
        <f>IF(#REF!&gt;0,DQ$6,"")</f>
        <v>#REF!</v>
      </c>
      <c r="AT863" s="95" t="e">
        <f>IF(#REF!="","",VLOOKUP(#REF!,#REF!,7,0))</f>
        <v>#REF!</v>
      </c>
      <c r="AU863" s="201" t="e">
        <f>IF(OR(#REF!="",AT863=""),"",ROUND(#REF!/10^3*AT863,3))</f>
        <v>#REF!</v>
      </c>
      <c r="AV863" s="201" t="e">
        <f>IF(#REF!&gt;0,#REF!*#REF!/1000,"")</f>
        <v>#REF!</v>
      </c>
      <c r="AW863" s="201" t="e">
        <f>IF(#REF!&gt;0,#REF!*#REF!/1000,"")</f>
        <v>#REF!</v>
      </c>
      <c r="AX863" s="74" t="e">
        <f t="shared" si="158"/>
        <v>#REF!</v>
      </c>
      <c r="AY863" s="74" t="e">
        <f t="shared" si="159"/>
        <v>#REF!</v>
      </c>
      <c r="AZ863" s="201" t="e">
        <f>IF(ISNA(AX863),"",AX863*#REF!)</f>
        <v>#REF!</v>
      </c>
      <c r="BA863" s="201" t="e">
        <f>IF(ISNA(AY863),"",AY863*#REF!)</f>
        <v>#REF!</v>
      </c>
      <c r="BB863" s="78" t="e">
        <f>IF(#REF!&gt;0,DQ$40,"")</f>
        <v>#REF!</v>
      </c>
      <c r="BC863" s="99"/>
      <c r="BD863" s="650"/>
      <c r="BE863" s="652" t="e">
        <f>IF(OR(#REF!="",F863=""),"",ROUND(#REF!/10^3*F863,3))</f>
        <v>#REF!</v>
      </c>
      <c r="BF863" s="412" t="e">
        <f>IF(#REF!&gt;0,#REF!*#REF!/1000,"")</f>
        <v>#REF!</v>
      </c>
      <c r="BG863" s="412" t="e">
        <f>IF(#REF!&gt;0,#REF!*#REF!/1000,"")</f>
        <v>#REF!</v>
      </c>
      <c r="BH863" s="413" t="e">
        <f>IF(OR(#REF!="●",#REF!="●",#REF!="●",#REF!="●"),"",IF(#REF!="","",#REF!))</f>
        <v>#REF!</v>
      </c>
      <c r="BI863" s="413" t="e">
        <f>IF(OR(#REF!="●",#REF!="●",#REF!="●",#REF!="●"),"",IF(#REF!="","",#REF!))</f>
        <v>#REF!</v>
      </c>
      <c r="BJ863" s="412" t="e">
        <f>IF(ISNA(L863),"",L863*#REF!)</f>
        <v>#REF!</v>
      </c>
      <c r="BK863" s="412" t="e">
        <f>IF(ISNA(M863),"",M863*#REF!)</f>
        <v>#REF!</v>
      </c>
      <c r="BL863" s="415" t="e">
        <f>IF(#REF!&gt;0,DQ$6,"")</f>
        <v>#REF!</v>
      </c>
      <c r="BM863" s="361" t="e">
        <f>IF(#REF!="","",VLOOKUP(#REF!,#REF!,7,0))</f>
        <v>#REF!</v>
      </c>
      <c r="BN863" s="201" t="e">
        <f>IF(OR(#REF!="",BM863=""),"",ROUND(#REF!/10^3*BM863,3))</f>
        <v>#REF!</v>
      </c>
      <c r="BO863" s="201" t="e">
        <f>IF(#REF!&gt;0,#REF!*#REF!/1000,"")</f>
        <v>#REF!</v>
      </c>
      <c r="BP863" s="201" t="e">
        <f>IF(#REF!&gt;0,#REF!*#REF!/1000,"")</f>
        <v>#REF!</v>
      </c>
      <c r="BQ863" s="74" t="e">
        <f t="shared" si="160"/>
        <v>#REF!</v>
      </c>
      <c r="BR863" s="74" t="e">
        <f t="shared" si="161"/>
        <v>#REF!</v>
      </c>
      <c r="BS863" s="201" t="e">
        <f>IF(ISNA(BQ863),"",BQ863*#REF!)</f>
        <v>#REF!</v>
      </c>
      <c r="BT863" s="201" t="e">
        <f>IF(ISNA(BR863),"",BR863*#REF!)</f>
        <v>#REF!</v>
      </c>
      <c r="BU863" s="78" t="e">
        <f>IF(#REF!&gt;0,DQ$57,"")</f>
        <v>#REF!</v>
      </c>
      <c r="BV863" s="99"/>
      <c r="BW863" s="411"/>
      <c r="BX863" s="412" t="e">
        <f>IF(OR(#REF!="",F863=""),"",ROUND(#REF!/10^3*F863,3))</f>
        <v>#REF!</v>
      </c>
      <c r="BY863" s="412" t="e">
        <f>IF(#REF!&gt;0,#REF!*#REF!/1000,"")</f>
        <v>#REF!</v>
      </c>
      <c r="BZ863" s="412" t="e">
        <f>IF(#REF!&gt;0,#REF!*#REF!/1000,"")</f>
        <v>#REF!</v>
      </c>
      <c r="CA863" s="413" t="e">
        <f>IF(OR(#REF!="●",#REF!="●",#REF!="●",#REF!="●",#REF!="●"),"",IF(#REF!="","",#REF!))</f>
        <v>#REF!</v>
      </c>
      <c r="CB863" s="413" t="e">
        <f>IF(OR(#REF!="●",#REF!="●",#REF!="●",#REF!="●",#REF!="●"),"",IF(#REF!="","",#REF!))</f>
        <v>#REF!</v>
      </c>
      <c r="CC863" s="412" t="e">
        <f>IF(ISNA(L863),"",L863*#REF!)</f>
        <v>#REF!</v>
      </c>
      <c r="CD863" s="412" t="e">
        <f>IF(ISNA(M863),"",M863*#REF!)</f>
        <v>#REF!</v>
      </c>
      <c r="CE863" s="415" t="e">
        <f>IF(#REF!&gt;0,DQ$6,"")</f>
        <v>#REF!</v>
      </c>
      <c r="CF863" s="361" t="e">
        <f>IF(#REF!="","",VLOOKUP(#REF!,#REF!,7,0))</f>
        <v>#REF!</v>
      </c>
      <c r="CG863" s="201" t="e">
        <f>IF(OR(#REF!="",CF863=""),"",ROUND(#REF!/10^3*CF863,3))</f>
        <v>#REF!</v>
      </c>
      <c r="CH863" s="201" t="e">
        <f>IF(#REF!&gt;0,#REF!*#REF!/1000,"")</f>
        <v>#REF!</v>
      </c>
      <c r="CI863" s="201" t="e">
        <f>IF(#REF!&gt;0,#REF!*#REF!/1000,"")</f>
        <v>#REF!</v>
      </c>
      <c r="CJ863" s="74" t="e">
        <f t="shared" si="162"/>
        <v>#REF!</v>
      </c>
      <c r="CK863" s="74" t="e">
        <f t="shared" si="163"/>
        <v>#REF!</v>
      </c>
      <c r="CL863" s="201" t="e">
        <f>IF(ISNA(CJ863),"",CJ863*#REF!)</f>
        <v>#REF!</v>
      </c>
      <c r="CM863" s="201" t="e">
        <f>IF(ISNA(CK863),"",CK863*#REF!)</f>
        <v>#REF!</v>
      </c>
      <c r="CN863" s="101" t="e">
        <f>IF(#REF!&gt;0,DQ$57,"")</f>
        <v>#REF!</v>
      </c>
      <c r="CO863" s="84"/>
      <c r="CP863" s="2"/>
      <c r="CQ863" s="2"/>
      <c r="CR863" s="2"/>
      <c r="CS863" s="2"/>
      <c r="CT863" s="2"/>
      <c r="CU863" s="2"/>
      <c r="CV863" s="2"/>
      <c r="CX863" s="2"/>
      <c r="CY863" s="2"/>
      <c r="CZ863" s="2"/>
      <c r="DA863" s="2"/>
      <c r="DB863" s="2"/>
      <c r="DC863" s="2"/>
      <c r="DD863" s="2"/>
      <c r="DE863" s="2"/>
      <c r="DF863" s="2"/>
    </row>
    <row r="864" spans="2:110" ht="18" customHeight="1">
      <c r="B864" s="151" t="e">
        <f>IF(#REF!="","",VLOOKUP(#REF!,$CX$11:$DG$26,9,0))</f>
        <v>#REF!</v>
      </c>
      <c r="C864" s="64" t="e">
        <f>IF(#REF!="",0,VLOOKUP(#REF!,$CP$11:$CQ$16,2,0))</f>
        <v>#REF!</v>
      </c>
      <c r="D864" s="65" t="e">
        <f>IF(#REF!="",0,VLOOKUP(#REF!,$CX$11:$CY$26,2,0))</f>
        <v>#REF!</v>
      </c>
      <c r="E864" s="152" t="e">
        <f t="shared" si="153"/>
        <v>#REF!</v>
      </c>
      <c r="F864" s="155" t="e">
        <f>IF(#REF!="","",VLOOKUP(#REF!,#REF!,7,0))</f>
        <v>#REF!</v>
      </c>
      <c r="G864" s="201" t="e">
        <f>IF(OR(#REF!="",F864=""),"",ROUND(#REF!/10^3*F864,3))</f>
        <v>#REF!</v>
      </c>
      <c r="H864" s="201" t="e">
        <f>IF(#REF!&gt;0,#REF!*#REF!/1000,"")</f>
        <v>#REF!</v>
      </c>
      <c r="I864" s="201" t="e">
        <f>IF(#REF!&gt;0,#REF!*#REF!/1000,"")</f>
        <v>#REF!</v>
      </c>
      <c r="J864" s="51" t="e">
        <f>IF(#REF!="●","",IF(#REF!="","",#REF!))</f>
        <v>#REF!</v>
      </c>
      <c r="K864" s="51" t="e">
        <f>IF(#REF!="●","",IF(#REF!="","",#REF!))</f>
        <v>#REF!</v>
      </c>
      <c r="L864" s="74" t="e">
        <f t="shared" si="154"/>
        <v>#REF!</v>
      </c>
      <c r="M864" s="74" t="e">
        <f t="shared" si="155"/>
        <v>#REF!</v>
      </c>
      <c r="N864" s="201" t="e">
        <f>IF(ISNA(L864),"",L864*#REF!)</f>
        <v>#REF!</v>
      </c>
      <c r="O864" s="201" t="e">
        <f>IF(ISNA(M864),"",M864*#REF!)</f>
        <v>#REF!</v>
      </c>
      <c r="P864" s="78" t="e">
        <f>IF(#REF!&gt;0,DQ$6,"")</f>
        <v>#REF!</v>
      </c>
      <c r="Q864" s="99"/>
      <c r="R864" s="411"/>
      <c r="S864" s="412" t="e">
        <f>IF(OR(#REF!="",F864=""),"",ROUND(#REF!/10^3*F864,3))</f>
        <v>#REF!</v>
      </c>
      <c r="T864" s="412" t="e">
        <f>IF(#REF!&gt;0,#REF!*#REF!/1000,"")</f>
        <v>#REF!</v>
      </c>
      <c r="U864" s="412" t="e">
        <f>IF(#REF!&gt;0,#REF!*#REF!/1000,"")</f>
        <v>#REF!</v>
      </c>
      <c r="V864" s="413" t="e">
        <f>IF(OR(#REF!="●",#REF!="●"),"",IF(#REF!="","",#REF!))</f>
        <v>#REF!</v>
      </c>
      <c r="W864" s="413" t="e">
        <f>IF(OR(#REF!="●",#REF!="●"),"",IF(#REF!="","",#REF!))</f>
        <v>#REF!</v>
      </c>
      <c r="X864" s="412" t="e">
        <f>IF(ISNA(L864),"",L864*#REF!)</f>
        <v>#REF!</v>
      </c>
      <c r="Y864" s="412" t="e">
        <f>IF(ISNA(M864),"",M864*#REF!)</f>
        <v>#REF!</v>
      </c>
      <c r="Z864" s="414" t="e">
        <f>IF(#REF!&gt;0,DQ$6,"")</f>
        <v>#REF!</v>
      </c>
      <c r="AA864" s="95" t="e">
        <f>IF(#REF!="","",VLOOKUP(#REF!,#REF!,7,0))</f>
        <v>#REF!</v>
      </c>
      <c r="AB864" s="201" t="e">
        <f>IF(OR(#REF!="",AA864=""),"",ROUND(#REF!/10^3*AA864,3))</f>
        <v>#REF!</v>
      </c>
      <c r="AC864" s="201" t="e">
        <f>IF(#REF!&gt;0,#REF!*#REF!/1000,"")</f>
        <v>#REF!</v>
      </c>
      <c r="AD864" s="201" t="e">
        <f>IF(#REF!&gt;0,#REF!*#REF!/1000,"")</f>
        <v>#REF!</v>
      </c>
      <c r="AE864" s="74" t="e">
        <f t="shared" si="156"/>
        <v>#REF!</v>
      </c>
      <c r="AF864" s="74" t="e">
        <f t="shared" si="157"/>
        <v>#REF!</v>
      </c>
      <c r="AG864" s="201" t="e">
        <f>IF(ISNA(AE864),"",AE864*#REF!)</f>
        <v>#REF!</v>
      </c>
      <c r="AH864" s="201" t="e">
        <f>IF(ISNA(AF864),"",AF864*#REF!)</f>
        <v>#REF!</v>
      </c>
      <c r="AI864" s="78" t="e">
        <f>IF(#REF!&gt;0,DQ$23,"")</f>
        <v>#REF!</v>
      </c>
      <c r="AJ864" s="99"/>
      <c r="AK864" s="411"/>
      <c r="AL864" s="412" t="e">
        <f>IF(OR(#REF!="",F864=""),"",ROUND(#REF!/10^3*F864,3))</f>
        <v>#REF!</v>
      </c>
      <c r="AM864" s="412" t="e">
        <f>IF(#REF!&gt;0,#REF!*#REF!/1000,"")</f>
        <v>#REF!</v>
      </c>
      <c r="AN864" s="412" t="e">
        <f>IF(#REF!&gt;0,#REF!*#REF!/1000,"")</f>
        <v>#REF!</v>
      </c>
      <c r="AO864" s="413" t="e">
        <f>IF(OR(#REF!="●",#REF!="●",#REF!="●"),"",IF(#REF!="","",#REF!))</f>
        <v>#REF!</v>
      </c>
      <c r="AP864" s="413" t="e">
        <f>IF(OR(#REF!="●",#REF!="●",#REF!="●"),"",IF(#REF!="","",#REF!))</f>
        <v>#REF!</v>
      </c>
      <c r="AQ864" s="412" t="e">
        <f>IF(ISNA(L864),"",L864*#REF!)</f>
        <v>#REF!</v>
      </c>
      <c r="AR864" s="412" t="e">
        <f>IF(ISNA(M864),"",M864*#REF!)</f>
        <v>#REF!</v>
      </c>
      <c r="AS864" s="414" t="e">
        <f>IF(#REF!&gt;0,DQ$6,"")</f>
        <v>#REF!</v>
      </c>
      <c r="AT864" s="95" t="e">
        <f>IF(#REF!="","",VLOOKUP(#REF!,#REF!,7,0))</f>
        <v>#REF!</v>
      </c>
      <c r="AU864" s="201" t="e">
        <f>IF(OR(#REF!="",AT864=""),"",ROUND(#REF!/10^3*AT864,3))</f>
        <v>#REF!</v>
      </c>
      <c r="AV864" s="201" t="e">
        <f>IF(#REF!&gt;0,#REF!*#REF!/1000,"")</f>
        <v>#REF!</v>
      </c>
      <c r="AW864" s="201" t="e">
        <f>IF(#REF!&gt;0,#REF!*#REF!/1000,"")</f>
        <v>#REF!</v>
      </c>
      <c r="AX864" s="74" t="e">
        <f t="shared" si="158"/>
        <v>#REF!</v>
      </c>
      <c r="AY864" s="74" t="e">
        <f t="shared" si="159"/>
        <v>#REF!</v>
      </c>
      <c r="AZ864" s="201" t="e">
        <f>IF(ISNA(AX864),"",AX864*#REF!)</f>
        <v>#REF!</v>
      </c>
      <c r="BA864" s="201" t="e">
        <f>IF(ISNA(AY864),"",AY864*#REF!)</f>
        <v>#REF!</v>
      </c>
      <c r="BB864" s="78" t="e">
        <f>IF(#REF!&gt;0,DQ$40,"")</f>
        <v>#REF!</v>
      </c>
      <c r="BC864" s="99"/>
      <c r="BD864" s="650"/>
      <c r="BE864" s="652" t="e">
        <f>IF(OR(#REF!="",F864=""),"",ROUND(#REF!/10^3*F864,3))</f>
        <v>#REF!</v>
      </c>
      <c r="BF864" s="412" t="e">
        <f>IF(#REF!&gt;0,#REF!*#REF!/1000,"")</f>
        <v>#REF!</v>
      </c>
      <c r="BG864" s="412" t="e">
        <f>IF(#REF!&gt;0,#REF!*#REF!/1000,"")</f>
        <v>#REF!</v>
      </c>
      <c r="BH864" s="413" t="e">
        <f>IF(OR(#REF!="●",#REF!="●",#REF!="●",#REF!="●"),"",IF(#REF!="","",#REF!))</f>
        <v>#REF!</v>
      </c>
      <c r="BI864" s="413" t="e">
        <f>IF(OR(#REF!="●",#REF!="●",#REF!="●",#REF!="●"),"",IF(#REF!="","",#REF!))</f>
        <v>#REF!</v>
      </c>
      <c r="BJ864" s="412" t="e">
        <f>IF(ISNA(L864),"",L864*#REF!)</f>
        <v>#REF!</v>
      </c>
      <c r="BK864" s="412" t="e">
        <f>IF(ISNA(M864),"",M864*#REF!)</f>
        <v>#REF!</v>
      </c>
      <c r="BL864" s="415" t="e">
        <f>IF(#REF!&gt;0,DQ$6,"")</f>
        <v>#REF!</v>
      </c>
      <c r="BM864" s="361" t="e">
        <f>IF(#REF!="","",VLOOKUP(#REF!,#REF!,7,0))</f>
        <v>#REF!</v>
      </c>
      <c r="BN864" s="201" t="e">
        <f>IF(OR(#REF!="",BM864=""),"",ROUND(#REF!/10^3*BM864,3))</f>
        <v>#REF!</v>
      </c>
      <c r="BO864" s="201" t="e">
        <f>IF(#REF!&gt;0,#REF!*#REF!/1000,"")</f>
        <v>#REF!</v>
      </c>
      <c r="BP864" s="201" t="e">
        <f>IF(#REF!&gt;0,#REF!*#REF!/1000,"")</f>
        <v>#REF!</v>
      </c>
      <c r="BQ864" s="74" t="e">
        <f t="shared" si="160"/>
        <v>#REF!</v>
      </c>
      <c r="BR864" s="74" t="e">
        <f t="shared" si="161"/>
        <v>#REF!</v>
      </c>
      <c r="BS864" s="201" t="e">
        <f>IF(ISNA(BQ864),"",BQ864*#REF!)</f>
        <v>#REF!</v>
      </c>
      <c r="BT864" s="201" t="e">
        <f>IF(ISNA(BR864),"",BR864*#REF!)</f>
        <v>#REF!</v>
      </c>
      <c r="BU864" s="78" t="e">
        <f>IF(#REF!&gt;0,DQ$57,"")</f>
        <v>#REF!</v>
      </c>
      <c r="BV864" s="99"/>
      <c r="BW864" s="411"/>
      <c r="BX864" s="412" t="e">
        <f>IF(OR(#REF!="",F864=""),"",ROUND(#REF!/10^3*F864,3))</f>
        <v>#REF!</v>
      </c>
      <c r="BY864" s="412" t="e">
        <f>IF(#REF!&gt;0,#REF!*#REF!/1000,"")</f>
        <v>#REF!</v>
      </c>
      <c r="BZ864" s="412" t="e">
        <f>IF(#REF!&gt;0,#REF!*#REF!/1000,"")</f>
        <v>#REF!</v>
      </c>
      <c r="CA864" s="413" t="e">
        <f>IF(OR(#REF!="●",#REF!="●",#REF!="●",#REF!="●",#REF!="●"),"",IF(#REF!="","",#REF!))</f>
        <v>#REF!</v>
      </c>
      <c r="CB864" s="413" t="e">
        <f>IF(OR(#REF!="●",#REF!="●",#REF!="●",#REF!="●",#REF!="●"),"",IF(#REF!="","",#REF!))</f>
        <v>#REF!</v>
      </c>
      <c r="CC864" s="412" t="e">
        <f>IF(ISNA(L864),"",L864*#REF!)</f>
        <v>#REF!</v>
      </c>
      <c r="CD864" s="412" t="e">
        <f>IF(ISNA(M864),"",M864*#REF!)</f>
        <v>#REF!</v>
      </c>
      <c r="CE864" s="415" t="e">
        <f>IF(#REF!&gt;0,DQ$6,"")</f>
        <v>#REF!</v>
      </c>
      <c r="CF864" s="361" t="e">
        <f>IF(#REF!="","",VLOOKUP(#REF!,#REF!,7,0))</f>
        <v>#REF!</v>
      </c>
      <c r="CG864" s="201" t="e">
        <f>IF(OR(#REF!="",CF864=""),"",ROUND(#REF!/10^3*CF864,3))</f>
        <v>#REF!</v>
      </c>
      <c r="CH864" s="201" t="e">
        <f>IF(#REF!&gt;0,#REF!*#REF!/1000,"")</f>
        <v>#REF!</v>
      </c>
      <c r="CI864" s="201" t="e">
        <f>IF(#REF!&gt;0,#REF!*#REF!/1000,"")</f>
        <v>#REF!</v>
      </c>
      <c r="CJ864" s="74" t="e">
        <f t="shared" si="162"/>
        <v>#REF!</v>
      </c>
      <c r="CK864" s="74" t="e">
        <f t="shared" si="163"/>
        <v>#REF!</v>
      </c>
      <c r="CL864" s="201" t="e">
        <f>IF(ISNA(CJ864),"",CJ864*#REF!)</f>
        <v>#REF!</v>
      </c>
      <c r="CM864" s="201" t="e">
        <f>IF(ISNA(CK864),"",CK864*#REF!)</f>
        <v>#REF!</v>
      </c>
      <c r="CN864" s="101" t="e">
        <f>IF(#REF!&gt;0,DQ$57,"")</f>
        <v>#REF!</v>
      </c>
      <c r="CO864" s="84"/>
      <c r="CP864" s="2"/>
      <c r="CQ864" s="2"/>
      <c r="CR864" s="2"/>
      <c r="CS864" s="2"/>
      <c r="CT864" s="2"/>
      <c r="CU864" s="2"/>
      <c r="CV864" s="2"/>
      <c r="CX864" s="2"/>
      <c r="CY864" s="2"/>
      <c r="CZ864" s="2"/>
      <c r="DA864" s="2"/>
      <c r="DB864" s="2"/>
      <c r="DC864" s="2"/>
      <c r="DD864" s="2"/>
      <c r="DE864" s="2"/>
      <c r="DF864" s="2"/>
    </row>
    <row r="865" spans="2:110" ht="18" customHeight="1">
      <c r="B865" s="151" t="e">
        <f>IF(#REF!="","",VLOOKUP(#REF!,$CX$11:$DG$26,9,0))</f>
        <v>#REF!</v>
      </c>
      <c r="C865" s="64" t="e">
        <f>IF(#REF!="",0,VLOOKUP(#REF!,$CP$11:$CQ$16,2,0))</f>
        <v>#REF!</v>
      </c>
      <c r="D865" s="65" t="e">
        <f>IF(#REF!="",0,VLOOKUP(#REF!,$CX$11:$CY$26,2,0))</f>
        <v>#REF!</v>
      </c>
      <c r="E865" s="152" t="e">
        <f t="shared" si="153"/>
        <v>#REF!</v>
      </c>
      <c r="F865" s="155" t="e">
        <f>IF(#REF!="","",VLOOKUP(#REF!,#REF!,7,0))</f>
        <v>#REF!</v>
      </c>
      <c r="G865" s="201" t="e">
        <f>IF(OR(#REF!="",F865=""),"",ROUND(#REF!/10^3*F865,3))</f>
        <v>#REF!</v>
      </c>
      <c r="H865" s="201" t="e">
        <f>IF(#REF!&gt;0,#REF!*#REF!/1000,"")</f>
        <v>#REF!</v>
      </c>
      <c r="I865" s="201" t="e">
        <f>IF(#REF!&gt;0,#REF!*#REF!/1000,"")</f>
        <v>#REF!</v>
      </c>
      <c r="J865" s="51" t="e">
        <f>IF(#REF!="●","",IF(#REF!="","",#REF!))</f>
        <v>#REF!</v>
      </c>
      <c r="K865" s="51" t="e">
        <f>IF(#REF!="●","",IF(#REF!="","",#REF!))</f>
        <v>#REF!</v>
      </c>
      <c r="L865" s="74" t="e">
        <f t="shared" si="154"/>
        <v>#REF!</v>
      </c>
      <c r="M865" s="74" t="e">
        <f t="shared" si="155"/>
        <v>#REF!</v>
      </c>
      <c r="N865" s="201" t="e">
        <f>IF(ISNA(L865),"",L865*#REF!)</f>
        <v>#REF!</v>
      </c>
      <c r="O865" s="201" t="e">
        <f>IF(ISNA(M865),"",M865*#REF!)</f>
        <v>#REF!</v>
      </c>
      <c r="P865" s="78" t="e">
        <f>IF(#REF!&gt;0,DQ$6,"")</f>
        <v>#REF!</v>
      </c>
      <c r="Q865" s="99"/>
      <c r="R865" s="411"/>
      <c r="S865" s="412" t="e">
        <f>IF(OR(#REF!="",F865=""),"",ROUND(#REF!/10^3*F865,3))</f>
        <v>#REF!</v>
      </c>
      <c r="T865" s="412" t="e">
        <f>IF(#REF!&gt;0,#REF!*#REF!/1000,"")</f>
        <v>#REF!</v>
      </c>
      <c r="U865" s="412" t="e">
        <f>IF(#REF!&gt;0,#REF!*#REF!/1000,"")</f>
        <v>#REF!</v>
      </c>
      <c r="V865" s="413" t="e">
        <f>IF(OR(#REF!="●",#REF!="●"),"",IF(#REF!="","",#REF!))</f>
        <v>#REF!</v>
      </c>
      <c r="W865" s="413" t="e">
        <f>IF(OR(#REF!="●",#REF!="●"),"",IF(#REF!="","",#REF!))</f>
        <v>#REF!</v>
      </c>
      <c r="X865" s="412" t="e">
        <f>IF(ISNA(L865),"",L865*#REF!)</f>
        <v>#REF!</v>
      </c>
      <c r="Y865" s="412" t="e">
        <f>IF(ISNA(M865),"",M865*#REF!)</f>
        <v>#REF!</v>
      </c>
      <c r="Z865" s="414" t="e">
        <f>IF(#REF!&gt;0,DQ$6,"")</f>
        <v>#REF!</v>
      </c>
      <c r="AA865" s="95" t="e">
        <f>IF(#REF!="","",VLOOKUP(#REF!,#REF!,7,0))</f>
        <v>#REF!</v>
      </c>
      <c r="AB865" s="201" t="e">
        <f>IF(OR(#REF!="",AA865=""),"",ROUND(#REF!/10^3*AA865,3))</f>
        <v>#REF!</v>
      </c>
      <c r="AC865" s="201" t="e">
        <f>IF(#REF!&gt;0,#REF!*#REF!/1000,"")</f>
        <v>#REF!</v>
      </c>
      <c r="AD865" s="201" t="e">
        <f>IF(#REF!&gt;0,#REF!*#REF!/1000,"")</f>
        <v>#REF!</v>
      </c>
      <c r="AE865" s="74" t="e">
        <f t="shared" si="156"/>
        <v>#REF!</v>
      </c>
      <c r="AF865" s="74" t="e">
        <f t="shared" si="157"/>
        <v>#REF!</v>
      </c>
      <c r="AG865" s="201" t="e">
        <f>IF(ISNA(AE865),"",AE865*#REF!)</f>
        <v>#REF!</v>
      </c>
      <c r="AH865" s="201" t="e">
        <f>IF(ISNA(AF865),"",AF865*#REF!)</f>
        <v>#REF!</v>
      </c>
      <c r="AI865" s="78" t="e">
        <f>IF(#REF!&gt;0,DQ$23,"")</f>
        <v>#REF!</v>
      </c>
      <c r="AJ865" s="99"/>
      <c r="AK865" s="411"/>
      <c r="AL865" s="412" t="e">
        <f>IF(OR(#REF!="",F865=""),"",ROUND(#REF!/10^3*F865,3))</f>
        <v>#REF!</v>
      </c>
      <c r="AM865" s="412" t="e">
        <f>IF(#REF!&gt;0,#REF!*#REF!/1000,"")</f>
        <v>#REF!</v>
      </c>
      <c r="AN865" s="412" t="e">
        <f>IF(#REF!&gt;0,#REF!*#REF!/1000,"")</f>
        <v>#REF!</v>
      </c>
      <c r="AO865" s="413" t="e">
        <f>IF(OR(#REF!="●",#REF!="●",#REF!="●"),"",IF(#REF!="","",#REF!))</f>
        <v>#REF!</v>
      </c>
      <c r="AP865" s="413" t="e">
        <f>IF(OR(#REF!="●",#REF!="●",#REF!="●"),"",IF(#REF!="","",#REF!))</f>
        <v>#REF!</v>
      </c>
      <c r="AQ865" s="412" t="e">
        <f>IF(ISNA(L865),"",L865*#REF!)</f>
        <v>#REF!</v>
      </c>
      <c r="AR865" s="412" t="e">
        <f>IF(ISNA(M865),"",M865*#REF!)</f>
        <v>#REF!</v>
      </c>
      <c r="AS865" s="414" t="e">
        <f>IF(#REF!&gt;0,DQ$6,"")</f>
        <v>#REF!</v>
      </c>
      <c r="AT865" s="95" t="e">
        <f>IF(#REF!="","",VLOOKUP(#REF!,#REF!,7,0))</f>
        <v>#REF!</v>
      </c>
      <c r="AU865" s="201" t="e">
        <f>IF(OR(#REF!="",AT865=""),"",ROUND(#REF!/10^3*AT865,3))</f>
        <v>#REF!</v>
      </c>
      <c r="AV865" s="201" t="e">
        <f>IF(#REF!&gt;0,#REF!*#REF!/1000,"")</f>
        <v>#REF!</v>
      </c>
      <c r="AW865" s="201" t="e">
        <f>IF(#REF!&gt;0,#REF!*#REF!/1000,"")</f>
        <v>#REF!</v>
      </c>
      <c r="AX865" s="74" t="e">
        <f t="shared" si="158"/>
        <v>#REF!</v>
      </c>
      <c r="AY865" s="74" t="e">
        <f t="shared" si="159"/>
        <v>#REF!</v>
      </c>
      <c r="AZ865" s="201" t="e">
        <f>IF(ISNA(AX865),"",AX865*#REF!)</f>
        <v>#REF!</v>
      </c>
      <c r="BA865" s="201" t="e">
        <f>IF(ISNA(AY865),"",AY865*#REF!)</f>
        <v>#REF!</v>
      </c>
      <c r="BB865" s="78" t="e">
        <f>IF(#REF!&gt;0,DQ$40,"")</f>
        <v>#REF!</v>
      </c>
      <c r="BC865" s="99"/>
      <c r="BD865" s="650"/>
      <c r="BE865" s="652" t="e">
        <f>IF(OR(#REF!="",F865=""),"",ROUND(#REF!/10^3*F865,3))</f>
        <v>#REF!</v>
      </c>
      <c r="BF865" s="412" t="e">
        <f>IF(#REF!&gt;0,#REF!*#REF!/1000,"")</f>
        <v>#REF!</v>
      </c>
      <c r="BG865" s="412" t="e">
        <f>IF(#REF!&gt;0,#REF!*#REF!/1000,"")</f>
        <v>#REF!</v>
      </c>
      <c r="BH865" s="413" t="e">
        <f>IF(OR(#REF!="●",#REF!="●",#REF!="●",#REF!="●"),"",IF(#REF!="","",#REF!))</f>
        <v>#REF!</v>
      </c>
      <c r="BI865" s="413" t="e">
        <f>IF(OR(#REF!="●",#REF!="●",#REF!="●",#REF!="●"),"",IF(#REF!="","",#REF!))</f>
        <v>#REF!</v>
      </c>
      <c r="BJ865" s="412" t="e">
        <f>IF(ISNA(L865),"",L865*#REF!)</f>
        <v>#REF!</v>
      </c>
      <c r="BK865" s="412" t="e">
        <f>IF(ISNA(M865),"",M865*#REF!)</f>
        <v>#REF!</v>
      </c>
      <c r="BL865" s="415" t="e">
        <f>IF(#REF!&gt;0,DQ$6,"")</f>
        <v>#REF!</v>
      </c>
      <c r="BM865" s="361" t="e">
        <f>IF(#REF!="","",VLOOKUP(#REF!,#REF!,7,0))</f>
        <v>#REF!</v>
      </c>
      <c r="BN865" s="201" t="e">
        <f>IF(OR(#REF!="",BM865=""),"",ROUND(#REF!/10^3*BM865,3))</f>
        <v>#REF!</v>
      </c>
      <c r="BO865" s="201" t="e">
        <f>IF(#REF!&gt;0,#REF!*#REF!/1000,"")</f>
        <v>#REF!</v>
      </c>
      <c r="BP865" s="201" t="e">
        <f>IF(#REF!&gt;0,#REF!*#REF!/1000,"")</f>
        <v>#REF!</v>
      </c>
      <c r="BQ865" s="74" t="e">
        <f t="shared" si="160"/>
        <v>#REF!</v>
      </c>
      <c r="BR865" s="74" t="e">
        <f t="shared" si="161"/>
        <v>#REF!</v>
      </c>
      <c r="BS865" s="201" t="e">
        <f>IF(ISNA(BQ865),"",BQ865*#REF!)</f>
        <v>#REF!</v>
      </c>
      <c r="BT865" s="201" t="e">
        <f>IF(ISNA(BR865),"",BR865*#REF!)</f>
        <v>#REF!</v>
      </c>
      <c r="BU865" s="78" t="e">
        <f>IF(#REF!&gt;0,DQ$57,"")</f>
        <v>#REF!</v>
      </c>
      <c r="BV865" s="99"/>
      <c r="BW865" s="411"/>
      <c r="BX865" s="412" t="e">
        <f>IF(OR(#REF!="",F865=""),"",ROUND(#REF!/10^3*F865,3))</f>
        <v>#REF!</v>
      </c>
      <c r="BY865" s="412" t="e">
        <f>IF(#REF!&gt;0,#REF!*#REF!/1000,"")</f>
        <v>#REF!</v>
      </c>
      <c r="BZ865" s="412" t="e">
        <f>IF(#REF!&gt;0,#REF!*#REF!/1000,"")</f>
        <v>#REF!</v>
      </c>
      <c r="CA865" s="413" t="e">
        <f>IF(OR(#REF!="●",#REF!="●",#REF!="●",#REF!="●",#REF!="●"),"",IF(#REF!="","",#REF!))</f>
        <v>#REF!</v>
      </c>
      <c r="CB865" s="413" t="e">
        <f>IF(OR(#REF!="●",#REF!="●",#REF!="●",#REF!="●",#REF!="●"),"",IF(#REF!="","",#REF!))</f>
        <v>#REF!</v>
      </c>
      <c r="CC865" s="412" t="e">
        <f>IF(ISNA(L865),"",L865*#REF!)</f>
        <v>#REF!</v>
      </c>
      <c r="CD865" s="412" t="e">
        <f>IF(ISNA(M865),"",M865*#REF!)</f>
        <v>#REF!</v>
      </c>
      <c r="CE865" s="415" t="e">
        <f>IF(#REF!&gt;0,DQ$6,"")</f>
        <v>#REF!</v>
      </c>
      <c r="CF865" s="361" t="e">
        <f>IF(#REF!="","",VLOOKUP(#REF!,#REF!,7,0))</f>
        <v>#REF!</v>
      </c>
      <c r="CG865" s="201" t="e">
        <f>IF(OR(#REF!="",CF865=""),"",ROUND(#REF!/10^3*CF865,3))</f>
        <v>#REF!</v>
      </c>
      <c r="CH865" s="201" t="e">
        <f>IF(#REF!&gt;0,#REF!*#REF!/1000,"")</f>
        <v>#REF!</v>
      </c>
      <c r="CI865" s="201" t="e">
        <f>IF(#REF!&gt;0,#REF!*#REF!/1000,"")</f>
        <v>#REF!</v>
      </c>
      <c r="CJ865" s="74" t="e">
        <f t="shared" si="162"/>
        <v>#REF!</v>
      </c>
      <c r="CK865" s="74" t="e">
        <f t="shared" si="163"/>
        <v>#REF!</v>
      </c>
      <c r="CL865" s="201" t="e">
        <f>IF(ISNA(CJ865),"",CJ865*#REF!)</f>
        <v>#REF!</v>
      </c>
      <c r="CM865" s="201" t="e">
        <f>IF(ISNA(CK865),"",CK865*#REF!)</f>
        <v>#REF!</v>
      </c>
      <c r="CN865" s="101" t="e">
        <f>IF(#REF!&gt;0,DQ$57,"")</f>
        <v>#REF!</v>
      </c>
      <c r="CO865" s="84"/>
      <c r="CP865" s="2"/>
      <c r="CQ865" s="2"/>
      <c r="CR865" s="2"/>
      <c r="CS865" s="2"/>
      <c r="CT865" s="2"/>
      <c r="CU865" s="2"/>
      <c r="CV865" s="2"/>
      <c r="CX865" s="2"/>
      <c r="CY865" s="2"/>
      <c r="CZ865" s="2"/>
      <c r="DA865" s="2"/>
      <c r="DB865" s="2"/>
      <c r="DC865" s="2"/>
      <c r="DD865" s="2"/>
      <c r="DE865" s="2"/>
      <c r="DF865" s="2"/>
    </row>
    <row r="866" spans="2:110" ht="18" customHeight="1">
      <c r="B866" s="151" t="e">
        <f>IF(#REF!="","",VLOOKUP(#REF!,$CX$11:$DG$26,9,0))</f>
        <v>#REF!</v>
      </c>
      <c r="C866" s="64" t="e">
        <f>IF(#REF!="",0,VLOOKUP(#REF!,$CP$11:$CQ$16,2,0))</f>
        <v>#REF!</v>
      </c>
      <c r="D866" s="65" t="e">
        <f>IF(#REF!="",0,VLOOKUP(#REF!,$CX$11:$CY$26,2,0))</f>
        <v>#REF!</v>
      </c>
      <c r="E866" s="152" t="e">
        <f t="shared" si="153"/>
        <v>#REF!</v>
      </c>
      <c r="F866" s="155" t="e">
        <f>IF(#REF!="","",VLOOKUP(#REF!,#REF!,7,0))</f>
        <v>#REF!</v>
      </c>
      <c r="G866" s="201" t="e">
        <f>IF(OR(#REF!="",F866=""),"",ROUND(#REF!/10^3*F866,3))</f>
        <v>#REF!</v>
      </c>
      <c r="H866" s="201" t="e">
        <f>IF(#REF!&gt;0,#REF!*#REF!/1000,"")</f>
        <v>#REF!</v>
      </c>
      <c r="I866" s="201" t="e">
        <f>IF(#REF!&gt;0,#REF!*#REF!/1000,"")</f>
        <v>#REF!</v>
      </c>
      <c r="J866" s="51" t="e">
        <f>IF(#REF!="●","",IF(#REF!="","",#REF!))</f>
        <v>#REF!</v>
      </c>
      <c r="K866" s="51" t="e">
        <f>IF(#REF!="●","",IF(#REF!="","",#REF!))</f>
        <v>#REF!</v>
      </c>
      <c r="L866" s="74" t="e">
        <f t="shared" si="154"/>
        <v>#REF!</v>
      </c>
      <c r="M866" s="74" t="e">
        <f t="shared" si="155"/>
        <v>#REF!</v>
      </c>
      <c r="N866" s="201" t="e">
        <f>IF(ISNA(L866),"",L866*#REF!)</f>
        <v>#REF!</v>
      </c>
      <c r="O866" s="201" t="e">
        <f>IF(ISNA(M866),"",M866*#REF!)</f>
        <v>#REF!</v>
      </c>
      <c r="P866" s="78" t="e">
        <f>IF(#REF!&gt;0,DQ$6,"")</f>
        <v>#REF!</v>
      </c>
      <c r="Q866" s="99"/>
      <c r="R866" s="411"/>
      <c r="S866" s="412" t="e">
        <f>IF(OR(#REF!="",F866=""),"",ROUND(#REF!/10^3*F866,3))</f>
        <v>#REF!</v>
      </c>
      <c r="T866" s="412" t="e">
        <f>IF(#REF!&gt;0,#REF!*#REF!/1000,"")</f>
        <v>#REF!</v>
      </c>
      <c r="U866" s="412" t="e">
        <f>IF(#REF!&gt;0,#REF!*#REF!/1000,"")</f>
        <v>#REF!</v>
      </c>
      <c r="V866" s="413" t="e">
        <f>IF(OR(#REF!="●",#REF!="●"),"",IF(#REF!="","",#REF!))</f>
        <v>#REF!</v>
      </c>
      <c r="W866" s="413" t="e">
        <f>IF(OR(#REF!="●",#REF!="●"),"",IF(#REF!="","",#REF!))</f>
        <v>#REF!</v>
      </c>
      <c r="X866" s="412" t="e">
        <f>IF(ISNA(L866),"",L866*#REF!)</f>
        <v>#REF!</v>
      </c>
      <c r="Y866" s="412" t="e">
        <f>IF(ISNA(M866),"",M866*#REF!)</f>
        <v>#REF!</v>
      </c>
      <c r="Z866" s="414" t="e">
        <f>IF(#REF!&gt;0,DQ$6,"")</f>
        <v>#REF!</v>
      </c>
      <c r="AA866" s="95" t="e">
        <f>IF(#REF!="","",VLOOKUP(#REF!,#REF!,7,0))</f>
        <v>#REF!</v>
      </c>
      <c r="AB866" s="201" t="e">
        <f>IF(OR(#REF!="",AA866=""),"",ROUND(#REF!/10^3*AA866,3))</f>
        <v>#REF!</v>
      </c>
      <c r="AC866" s="201" t="e">
        <f>IF(#REF!&gt;0,#REF!*#REF!/1000,"")</f>
        <v>#REF!</v>
      </c>
      <c r="AD866" s="201" t="e">
        <f>IF(#REF!&gt;0,#REF!*#REF!/1000,"")</f>
        <v>#REF!</v>
      </c>
      <c r="AE866" s="74" t="e">
        <f t="shared" si="156"/>
        <v>#REF!</v>
      </c>
      <c r="AF866" s="74" t="e">
        <f t="shared" si="157"/>
        <v>#REF!</v>
      </c>
      <c r="AG866" s="201" t="e">
        <f>IF(ISNA(AE866),"",AE866*#REF!)</f>
        <v>#REF!</v>
      </c>
      <c r="AH866" s="201" t="e">
        <f>IF(ISNA(AF866),"",AF866*#REF!)</f>
        <v>#REF!</v>
      </c>
      <c r="AI866" s="78" t="e">
        <f>IF(#REF!&gt;0,DQ$23,"")</f>
        <v>#REF!</v>
      </c>
      <c r="AJ866" s="99"/>
      <c r="AK866" s="411"/>
      <c r="AL866" s="412" t="e">
        <f>IF(OR(#REF!="",F866=""),"",ROUND(#REF!/10^3*F866,3))</f>
        <v>#REF!</v>
      </c>
      <c r="AM866" s="412" t="e">
        <f>IF(#REF!&gt;0,#REF!*#REF!/1000,"")</f>
        <v>#REF!</v>
      </c>
      <c r="AN866" s="412" t="e">
        <f>IF(#REF!&gt;0,#REF!*#REF!/1000,"")</f>
        <v>#REF!</v>
      </c>
      <c r="AO866" s="413" t="e">
        <f>IF(OR(#REF!="●",#REF!="●",#REF!="●"),"",IF(#REF!="","",#REF!))</f>
        <v>#REF!</v>
      </c>
      <c r="AP866" s="413" t="e">
        <f>IF(OR(#REF!="●",#REF!="●",#REF!="●"),"",IF(#REF!="","",#REF!))</f>
        <v>#REF!</v>
      </c>
      <c r="AQ866" s="412" t="e">
        <f>IF(ISNA(L866),"",L866*#REF!)</f>
        <v>#REF!</v>
      </c>
      <c r="AR866" s="412" t="e">
        <f>IF(ISNA(M866),"",M866*#REF!)</f>
        <v>#REF!</v>
      </c>
      <c r="AS866" s="414" t="e">
        <f>IF(#REF!&gt;0,DQ$6,"")</f>
        <v>#REF!</v>
      </c>
      <c r="AT866" s="95" t="e">
        <f>IF(#REF!="","",VLOOKUP(#REF!,#REF!,7,0))</f>
        <v>#REF!</v>
      </c>
      <c r="AU866" s="201" t="e">
        <f>IF(OR(#REF!="",AT866=""),"",ROUND(#REF!/10^3*AT866,3))</f>
        <v>#REF!</v>
      </c>
      <c r="AV866" s="201" t="e">
        <f>IF(#REF!&gt;0,#REF!*#REF!/1000,"")</f>
        <v>#REF!</v>
      </c>
      <c r="AW866" s="201" t="e">
        <f>IF(#REF!&gt;0,#REF!*#REF!/1000,"")</f>
        <v>#REF!</v>
      </c>
      <c r="AX866" s="74" t="e">
        <f t="shared" si="158"/>
        <v>#REF!</v>
      </c>
      <c r="AY866" s="74" t="e">
        <f t="shared" si="159"/>
        <v>#REF!</v>
      </c>
      <c r="AZ866" s="201" t="e">
        <f>IF(ISNA(AX866),"",AX866*#REF!)</f>
        <v>#REF!</v>
      </c>
      <c r="BA866" s="201" t="e">
        <f>IF(ISNA(AY866),"",AY866*#REF!)</f>
        <v>#REF!</v>
      </c>
      <c r="BB866" s="78" t="e">
        <f>IF(#REF!&gt;0,DQ$40,"")</f>
        <v>#REF!</v>
      </c>
      <c r="BC866" s="99"/>
      <c r="BD866" s="650"/>
      <c r="BE866" s="652" t="e">
        <f>IF(OR(#REF!="",F866=""),"",ROUND(#REF!/10^3*F866,3))</f>
        <v>#REF!</v>
      </c>
      <c r="BF866" s="412" t="e">
        <f>IF(#REF!&gt;0,#REF!*#REF!/1000,"")</f>
        <v>#REF!</v>
      </c>
      <c r="BG866" s="412" t="e">
        <f>IF(#REF!&gt;0,#REF!*#REF!/1000,"")</f>
        <v>#REF!</v>
      </c>
      <c r="BH866" s="413" t="e">
        <f>IF(OR(#REF!="●",#REF!="●",#REF!="●",#REF!="●"),"",IF(#REF!="","",#REF!))</f>
        <v>#REF!</v>
      </c>
      <c r="BI866" s="413" t="e">
        <f>IF(OR(#REF!="●",#REF!="●",#REF!="●",#REF!="●"),"",IF(#REF!="","",#REF!))</f>
        <v>#REF!</v>
      </c>
      <c r="BJ866" s="412" t="e">
        <f>IF(ISNA(L866),"",L866*#REF!)</f>
        <v>#REF!</v>
      </c>
      <c r="BK866" s="412" t="e">
        <f>IF(ISNA(M866),"",M866*#REF!)</f>
        <v>#REF!</v>
      </c>
      <c r="BL866" s="415" t="e">
        <f>IF(#REF!&gt;0,DQ$6,"")</f>
        <v>#REF!</v>
      </c>
      <c r="BM866" s="361" t="e">
        <f>IF(#REF!="","",VLOOKUP(#REF!,#REF!,7,0))</f>
        <v>#REF!</v>
      </c>
      <c r="BN866" s="201" t="e">
        <f>IF(OR(#REF!="",BM866=""),"",ROUND(#REF!/10^3*BM866,3))</f>
        <v>#REF!</v>
      </c>
      <c r="BO866" s="201" t="e">
        <f>IF(#REF!&gt;0,#REF!*#REF!/1000,"")</f>
        <v>#REF!</v>
      </c>
      <c r="BP866" s="201" t="e">
        <f>IF(#REF!&gt;0,#REF!*#REF!/1000,"")</f>
        <v>#REF!</v>
      </c>
      <c r="BQ866" s="74" t="e">
        <f t="shared" si="160"/>
        <v>#REF!</v>
      </c>
      <c r="BR866" s="74" t="e">
        <f t="shared" si="161"/>
        <v>#REF!</v>
      </c>
      <c r="BS866" s="201" t="e">
        <f>IF(ISNA(BQ866),"",BQ866*#REF!)</f>
        <v>#REF!</v>
      </c>
      <c r="BT866" s="201" t="e">
        <f>IF(ISNA(BR866),"",BR866*#REF!)</f>
        <v>#REF!</v>
      </c>
      <c r="BU866" s="78" t="e">
        <f>IF(#REF!&gt;0,DQ$57,"")</f>
        <v>#REF!</v>
      </c>
      <c r="BV866" s="99"/>
      <c r="BW866" s="411"/>
      <c r="BX866" s="412" t="e">
        <f>IF(OR(#REF!="",F866=""),"",ROUND(#REF!/10^3*F866,3))</f>
        <v>#REF!</v>
      </c>
      <c r="BY866" s="412" t="e">
        <f>IF(#REF!&gt;0,#REF!*#REF!/1000,"")</f>
        <v>#REF!</v>
      </c>
      <c r="BZ866" s="412" t="e">
        <f>IF(#REF!&gt;0,#REF!*#REF!/1000,"")</f>
        <v>#REF!</v>
      </c>
      <c r="CA866" s="413" t="e">
        <f>IF(OR(#REF!="●",#REF!="●",#REF!="●",#REF!="●",#REF!="●"),"",IF(#REF!="","",#REF!))</f>
        <v>#REF!</v>
      </c>
      <c r="CB866" s="413" t="e">
        <f>IF(OR(#REF!="●",#REF!="●",#REF!="●",#REF!="●",#REF!="●"),"",IF(#REF!="","",#REF!))</f>
        <v>#REF!</v>
      </c>
      <c r="CC866" s="412" t="e">
        <f>IF(ISNA(L866),"",L866*#REF!)</f>
        <v>#REF!</v>
      </c>
      <c r="CD866" s="412" t="e">
        <f>IF(ISNA(M866),"",M866*#REF!)</f>
        <v>#REF!</v>
      </c>
      <c r="CE866" s="415" t="e">
        <f>IF(#REF!&gt;0,DQ$6,"")</f>
        <v>#REF!</v>
      </c>
      <c r="CF866" s="361" t="e">
        <f>IF(#REF!="","",VLOOKUP(#REF!,#REF!,7,0))</f>
        <v>#REF!</v>
      </c>
      <c r="CG866" s="201" t="e">
        <f>IF(OR(#REF!="",CF866=""),"",ROUND(#REF!/10^3*CF866,3))</f>
        <v>#REF!</v>
      </c>
      <c r="CH866" s="201" t="e">
        <f>IF(#REF!&gt;0,#REF!*#REF!/1000,"")</f>
        <v>#REF!</v>
      </c>
      <c r="CI866" s="201" t="e">
        <f>IF(#REF!&gt;0,#REF!*#REF!/1000,"")</f>
        <v>#REF!</v>
      </c>
      <c r="CJ866" s="74" t="e">
        <f t="shared" si="162"/>
        <v>#REF!</v>
      </c>
      <c r="CK866" s="74" t="e">
        <f t="shared" si="163"/>
        <v>#REF!</v>
      </c>
      <c r="CL866" s="201" t="e">
        <f>IF(ISNA(CJ866),"",CJ866*#REF!)</f>
        <v>#REF!</v>
      </c>
      <c r="CM866" s="201" t="e">
        <f>IF(ISNA(CK866),"",CK866*#REF!)</f>
        <v>#REF!</v>
      </c>
      <c r="CN866" s="101" t="e">
        <f>IF(#REF!&gt;0,DQ$57,"")</f>
        <v>#REF!</v>
      </c>
      <c r="CO866" s="84"/>
      <c r="CP866" s="2"/>
      <c r="CQ866" s="2"/>
      <c r="CR866" s="2"/>
      <c r="CS866" s="2"/>
      <c r="CT866" s="2"/>
      <c r="CU866" s="2"/>
      <c r="CV866" s="2"/>
      <c r="CX866" s="2"/>
      <c r="CY866" s="2"/>
      <c r="CZ866" s="2"/>
      <c r="DA866" s="2"/>
      <c r="DB866" s="2"/>
      <c r="DC866" s="2"/>
      <c r="DD866" s="2"/>
      <c r="DE866" s="2"/>
      <c r="DF866" s="2"/>
    </row>
    <row r="867" spans="2:110" ht="18" customHeight="1">
      <c r="B867" s="151" t="e">
        <f>IF(#REF!="","",VLOOKUP(#REF!,$CX$11:$DG$26,9,0))</f>
        <v>#REF!</v>
      </c>
      <c r="C867" s="64" t="e">
        <f>IF(#REF!="",0,VLOOKUP(#REF!,$CP$11:$CQ$16,2,0))</f>
        <v>#REF!</v>
      </c>
      <c r="D867" s="65" t="e">
        <f>IF(#REF!="",0,VLOOKUP(#REF!,$CX$11:$CY$26,2,0))</f>
        <v>#REF!</v>
      </c>
      <c r="E867" s="152" t="e">
        <f t="shared" si="153"/>
        <v>#REF!</v>
      </c>
      <c r="F867" s="155" t="e">
        <f>IF(#REF!="","",VLOOKUP(#REF!,#REF!,7,0))</f>
        <v>#REF!</v>
      </c>
      <c r="G867" s="201" t="e">
        <f>IF(OR(#REF!="",F867=""),"",ROUND(#REF!/10^3*F867,3))</f>
        <v>#REF!</v>
      </c>
      <c r="H867" s="201" t="e">
        <f>IF(#REF!&gt;0,#REF!*#REF!/1000,"")</f>
        <v>#REF!</v>
      </c>
      <c r="I867" s="201" t="e">
        <f>IF(#REF!&gt;0,#REF!*#REF!/1000,"")</f>
        <v>#REF!</v>
      </c>
      <c r="J867" s="51" t="e">
        <f>IF(#REF!="●","",IF(#REF!="","",#REF!))</f>
        <v>#REF!</v>
      </c>
      <c r="K867" s="51" t="e">
        <f>IF(#REF!="●","",IF(#REF!="","",#REF!))</f>
        <v>#REF!</v>
      </c>
      <c r="L867" s="74" t="e">
        <f t="shared" si="154"/>
        <v>#REF!</v>
      </c>
      <c r="M867" s="74" t="e">
        <f t="shared" si="155"/>
        <v>#REF!</v>
      </c>
      <c r="N867" s="201" t="e">
        <f>IF(ISNA(L867),"",L867*#REF!)</f>
        <v>#REF!</v>
      </c>
      <c r="O867" s="201" t="e">
        <f>IF(ISNA(M867),"",M867*#REF!)</f>
        <v>#REF!</v>
      </c>
      <c r="P867" s="78" t="e">
        <f>IF(#REF!&gt;0,DQ$6,"")</f>
        <v>#REF!</v>
      </c>
      <c r="Q867" s="99"/>
      <c r="R867" s="411"/>
      <c r="S867" s="412" t="e">
        <f>IF(OR(#REF!="",F867=""),"",ROUND(#REF!/10^3*F867,3))</f>
        <v>#REF!</v>
      </c>
      <c r="T867" s="412" t="e">
        <f>IF(#REF!&gt;0,#REF!*#REF!/1000,"")</f>
        <v>#REF!</v>
      </c>
      <c r="U867" s="412" t="e">
        <f>IF(#REF!&gt;0,#REF!*#REF!/1000,"")</f>
        <v>#REF!</v>
      </c>
      <c r="V867" s="413" t="e">
        <f>IF(OR(#REF!="●",#REF!="●"),"",IF(#REF!="","",#REF!))</f>
        <v>#REF!</v>
      </c>
      <c r="W867" s="413" t="e">
        <f>IF(OR(#REF!="●",#REF!="●"),"",IF(#REF!="","",#REF!))</f>
        <v>#REF!</v>
      </c>
      <c r="X867" s="412" t="e">
        <f>IF(ISNA(L867),"",L867*#REF!)</f>
        <v>#REF!</v>
      </c>
      <c r="Y867" s="412" t="e">
        <f>IF(ISNA(M867),"",M867*#REF!)</f>
        <v>#REF!</v>
      </c>
      <c r="Z867" s="414" t="e">
        <f>IF(#REF!&gt;0,DQ$6,"")</f>
        <v>#REF!</v>
      </c>
      <c r="AA867" s="95" t="e">
        <f>IF(#REF!="","",VLOOKUP(#REF!,#REF!,7,0))</f>
        <v>#REF!</v>
      </c>
      <c r="AB867" s="201" t="e">
        <f>IF(OR(#REF!="",AA867=""),"",ROUND(#REF!/10^3*AA867,3))</f>
        <v>#REF!</v>
      </c>
      <c r="AC867" s="201" t="e">
        <f>IF(#REF!&gt;0,#REF!*#REF!/1000,"")</f>
        <v>#REF!</v>
      </c>
      <c r="AD867" s="201" t="e">
        <f>IF(#REF!&gt;0,#REF!*#REF!/1000,"")</f>
        <v>#REF!</v>
      </c>
      <c r="AE867" s="74" t="e">
        <f t="shared" si="156"/>
        <v>#REF!</v>
      </c>
      <c r="AF867" s="74" t="e">
        <f t="shared" si="157"/>
        <v>#REF!</v>
      </c>
      <c r="AG867" s="201" t="e">
        <f>IF(ISNA(AE867),"",AE867*#REF!)</f>
        <v>#REF!</v>
      </c>
      <c r="AH867" s="201" t="e">
        <f>IF(ISNA(AF867),"",AF867*#REF!)</f>
        <v>#REF!</v>
      </c>
      <c r="AI867" s="78" t="e">
        <f>IF(#REF!&gt;0,DQ$23,"")</f>
        <v>#REF!</v>
      </c>
      <c r="AJ867" s="99"/>
      <c r="AK867" s="411"/>
      <c r="AL867" s="412" t="e">
        <f>IF(OR(#REF!="",F867=""),"",ROUND(#REF!/10^3*F867,3))</f>
        <v>#REF!</v>
      </c>
      <c r="AM867" s="412" t="e">
        <f>IF(#REF!&gt;0,#REF!*#REF!/1000,"")</f>
        <v>#REF!</v>
      </c>
      <c r="AN867" s="412" t="e">
        <f>IF(#REF!&gt;0,#REF!*#REF!/1000,"")</f>
        <v>#REF!</v>
      </c>
      <c r="AO867" s="413" t="e">
        <f>IF(OR(#REF!="●",#REF!="●",#REF!="●"),"",IF(#REF!="","",#REF!))</f>
        <v>#REF!</v>
      </c>
      <c r="AP867" s="413" t="e">
        <f>IF(OR(#REF!="●",#REF!="●",#REF!="●"),"",IF(#REF!="","",#REF!))</f>
        <v>#REF!</v>
      </c>
      <c r="AQ867" s="412" t="e">
        <f>IF(ISNA(L867),"",L867*#REF!)</f>
        <v>#REF!</v>
      </c>
      <c r="AR867" s="412" t="e">
        <f>IF(ISNA(M867),"",M867*#REF!)</f>
        <v>#REF!</v>
      </c>
      <c r="AS867" s="414" t="e">
        <f>IF(#REF!&gt;0,DQ$6,"")</f>
        <v>#REF!</v>
      </c>
      <c r="AT867" s="95" t="e">
        <f>IF(#REF!="","",VLOOKUP(#REF!,#REF!,7,0))</f>
        <v>#REF!</v>
      </c>
      <c r="AU867" s="201" t="e">
        <f>IF(OR(#REF!="",AT867=""),"",ROUND(#REF!/10^3*AT867,3))</f>
        <v>#REF!</v>
      </c>
      <c r="AV867" s="201" t="e">
        <f>IF(#REF!&gt;0,#REF!*#REF!/1000,"")</f>
        <v>#REF!</v>
      </c>
      <c r="AW867" s="201" t="e">
        <f>IF(#REF!&gt;0,#REF!*#REF!/1000,"")</f>
        <v>#REF!</v>
      </c>
      <c r="AX867" s="74" t="e">
        <f t="shared" si="158"/>
        <v>#REF!</v>
      </c>
      <c r="AY867" s="74" t="e">
        <f t="shared" si="159"/>
        <v>#REF!</v>
      </c>
      <c r="AZ867" s="201" t="e">
        <f>IF(ISNA(AX867),"",AX867*#REF!)</f>
        <v>#REF!</v>
      </c>
      <c r="BA867" s="201" t="e">
        <f>IF(ISNA(AY867),"",AY867*#REF!)</f>
        <v>#REF!</v>
      </c>
      <c r="BB867" s="78" t="e">
        <f>IF(#REF!&gt;0,DQ$40,"")</f>
        <v>#REF!</v>
      </c>
      <c r="BC867" s="99"/>
      <c r="BD867" s="650"/>
      <c r="BE867" s="652" t="e">
        <f>IF(OR(#REF!="",F867=""),"",ROUND(#REF!/10^3*F867,3))</f>
        <v>#REF!</v>
      </c>
      <c r="BF867" s="412" t="e">
        <f>IF(#REF!&gt;0,#REF!*#REF!/1000,"")</f>
        <v>#REF!</v>
      </c>
      <c r="BG867" s="412" t="e">
        <f>IF(#REF!&gt;0,#REF!*#REF!/1000,"")</f>
        <v>#REF!</v>
      </c>
      <c r="BH867" s="413" t="e">
        <f>IF(OR(#REF!="●",#REF!="●",#REF!="●",#REF!="●"),"",IF(#REF!="","",#REF!))</f>
        <v>#REF!</v>
      </c>
      <c r="BI867" s="413" t="e">
        <f>IF(OR(#REF!="●",#REF!="●",#REF!="●",#REF!="●"),"",IF(#REF!="","",#REF!))</f>
        <v>#REF!</v>
      </c>
      <c r="BJ867" s="412" t="e">
        <f>IF(ISNA(L867),"",L867*#REF!)</f>
        <v>#REF!</v>
      </c>
      <c r="BK867" s="412" t="e">
        <f>IF(ISNA(M867),"",M867*#REF!)</f>
        <v>#REF!</v>
      </c>
      <c r="BL867" s="415" t="e">
        <f>IF(#REF!&gt;0,DQ$6,"")</f>
        <v>#REF!</v>
      </c>
      <c r="BM867" s="361" t="e">
        <f>IF(#REF!="","",VLOOKUP(#REF!,#REF!,7,0))</f>
        <v>#REF!</v>
      </c>
      <c r="BN867" s="201" t="e">
        <f>IF(OR(#REF!="",BM867=""),"",ROUND(#REF!/10^3*BM867,3))</f>
        <v>#REF!</v>
      </c>
      <c r="BO867" s="201" t="e">
        <f>IF(#REF!&gt;0,#REF!*#REF!/1000,"")</f>
        <v>#REF!</v>
      </c>
      <c r="BP867" s="201" t="e">
        <f>IF(#REF!&gt;0,#REF!*#REF!/1000,"")</f>
        <v>#REF!</v>
      </c>
      <c r="BQ867" s="74" t="e">
        <f t="shared" si="160"/>
        <v>#REF!</v>
      </c>
      <c r="BR867" s="74" t="e">
        <f t="shared" si="161"/>
        <v>#REF!</v>
      </c>
      <c r="BS867" s="201" t="e">
        <f>IF(ISNA(BQ867),"",BQ867*#REF!)</f>
        <v>#REF!</v>
      </c>
      <c r="BT867" s="201" t="e">
        <f>IF(ISNA(BR867),"",BR867*#REF!)</f>
        <v>#REF!</v>
      </c>
      <c r="BU867" s="78" t="e">
        <f>IF(#REF!&gt;0,DQ$57,"")</f>
        <v>#REF!</v>
      </c>
      <c r="BV867" s="99"/>
      <c r="BW867" s="411"/>
      <c r="BX867" s="412" t="e">
        <f>IF(OR(#REF!="",F867=""),"",ROUND(#REF!/10^3*F867,3))</f>
        <v>#REF!</v>
      </c>
      <c r="BY867" s="412" t="e">
        <f>IF(#REF!&gt;0,#REF!*#REF!/1000,"")</f>
        <v>#REF!</v>
      </c>
      <c r="BZ867" s="412" t="e">
        <f>IF(#REF!&gt;0,#REF!*#REF!/1000,"")</f>
        <v>#REF!</v>
      </c>
      <c r="CA867" s="413" t="e">
        <f>IF(OR(#REF!="●",#REF!="●",#REF!="●",#REF!="●",#REF!="●"),"",IF(#REF!="","",#REF!))</f>
        <v>#REF!</v>
      </c>
      <c r="CB867" s="413" t="e">
        <f>IF(OR(#REF!="●",#REF!="●",#REF!="●",#REF!="●",#REF!="●"),"",IF(#REF!="","",#REF!))</f>
        <v>#REF!</v>
      </c>
      <c r="CC867" s="412" t="e">
        <f>IF(ISNA(L867),"",L867*#REF!)</f>
        <v>#REF!</v>
      </c>
      <c r="CD867" s="412" t="e">
        <f>IF(ISNA(M867),"",M867*#REF!)</f>
        <v>#REF!</v>
      </c>
      <c r="CE867" s="415" t="e">
        <f>IF(#REF!&gt;0,DQ$6,"")</f>
        <v>#REF!</v>
      </c>
      <c r="CF867" s="361" t="e">
        <f>IF(#REF!="","",VLOOKUP(#REF!,#REF!,7,0))</f>
        <v>#REF!</v>
      </c>
      <c r="CG867" s="201" t="e">
        <f>IF(OR(#REF!="",CF867=""),"",ROUND(#REF!/10^3*CF867,3))</f>
        <v>#REF!</v>
      </c>
      <c r="CH867" s="201" t="e">
        <f>IF(#REF!&gt;0,#REF!*#REF!/1000,"")</f>
        <v>#REF!</v>
      </c>
      <c r="CI867" s="201" t="e">
        <f>IF(#REF!&gt;0,#REF!*#REF!/1000,"")</f>
        <v>#REF!</v>
      </c>
      <c r="CJ867" s="74" t="e">
        <f t="shared" si="162"/>
        <v>#REF!</v>
      </c>
      <c r="CK867" s="74" t="e">
        <f t="shared" si="163"/>
        <v>#REF!</v>
      </c>
      <c r="CL867" s="201" t="e">
        <f>IF(ISNA(CJ867),"",CJ867*#REF!)</f>
        <v>#REF!</v>
      </c>
      <c r="CM867" s="201" t="e">
        <f>IF(ISNA(CK867),"",CK867*#REF!)</f>
        <v>#REF!</v>
      </c>
      <c r="CN867" s="101" t="e">
        <f>IF(#REF!&gt;0,DQ$57,"")</f>
        <v>#REF!</v>
      </c>
      <c r="CO867" s="84"/>
      <c r="CP867" s="2"/>
      <c r="CQ867" s="2"/>
      <c r="CR867" s="2"/>
      <c r="CS867" s="2"/>
      <c r="CT867" s="2"/>
      <c r="CU867" s="2"/>
      <c r="CV867" s="2"/>
      <c r="CX867" s="2"/>
      <c r="CY867" s="2"/>
      <c r="CZ867" s="2"/>
      <c r="DA867" s="2"/>
      <c r="DB867" s="2"/>
      <c r="DC867" s="2"/>
      <c r="DD867" s="2"/>
      <c r="DE867" s="2"/>
      <c r="DF867" s="2"/>
    </row>
    <row r="868" spans="2:110" ht="18" customHeight="1">
      <c r="B868" s="151" t="e">
        <f>IF(#REF!="","",VLOOKUP(#REF!,$CX$11:$DG$26,9,0))</f>
        <v>#REF!</v>
      </c>
      <c r="C868" s="64" t="e">
        <f>IF(#REF!="",0,VLOOKUP(#REF!,$CP$11:$CQ$16,2,0))</f>
        <v>#REF!</v>
      </c>
      <c r="D868" s="65" t="e">
        <f>IF(#REF!="",0,VLOOKUP(#REF!,$CX$11:$CY$26,2,0))</f>
        <v>#REF!</v>
      </c>
      <c r="E868" s="152" t="e">
        <f t="shared" si="153"/>
        <v>#REF!</v>
      </c>
      <c r="F868" s="155" t="e">
        <f>IF(#REF!="","",VLOOKUP(#REF!,#REF!,7,0))</f>
        <v>#REF!</v>
      </c>
      <c r="G868" s="201" t="e">
        <f>IF(OR(#REF!="",F868=""),"",ROUND(#REF!/10^3*F868,3))</f>
        <v>#REF!</v>
      </c>
      <c r="H868" s="201" t="e">
        <f>IF(#REF!&gt;0,#REF!*#REF!/1000,"")</f>
        <v>#REF!</v>
      </c>
      <c r="I868" s="201" t="e">
        <f>IF(#REF!&gt;0,#REF!*#REF!/1000,"")</f>
        <v>#REF!</v>
      </c>
      <c r="J868" s="51" t="e">
        <f>IF(#REF!="●","",IF(#REF!="","",#REF!))</f>
        <v>#REF!</v>
      </c>
      <c r="K868" s="51" t="e">
        <f>IF(#REF!="●","",IF(#REF!="","",#REF!))</f>
        <v>#REF!</v>
      </c>
      <c r="L868" s="74" t="e">
        <f t="shared" si="154"/>
        <v>#REF!</v>
      </c>
      <c r="M868" s="74" t="e">
        <f t="shared" si="155"/>
        <v>#REF!</v>
      </c>
      <c r="N868" s="201" t="e">
        <f>IF(ISNA(L868),"",L868*#REF!)</f>
        <v>#REF!</v>
      </c>
      <c r="O868" s="201" t="e">
        <f>IF(ISNA(M868),"",M868*#REF!)</f>
        <v>#REF!</v>
      </c>
      <c r="P868" s="78" t="e">
        <f>IF(#REF!&gt;0,DQ$6,"")</f>
        <v>#REF!</v>
      </c>
      <c r="Q868" s="99"/>
      <c r="R868" s="411"/>
      <c r="S868" s="412" t="e">
        <f>IF(OR(#REF!="",F868=""),"",ROUND(#REF!/10^3*F868,3))</f>
        <v>#REF!</v>
      </c>
      <c r="T868" s="412" t="e">
        <f>IF(#REF!&gt;0,#REF!*#REF!/1000,"")</f>
        <v>#REF!</v>
      </c>
      <c r="U868" s="412" t="e">
        <f>IF(#REF!&gt;0,#REF!*#REF!/1000,"")</f>
        <v>#REF!</v>
      </c>
      <c r="V868" s="413" t="e">
        <f>IF(OR(#REF!="●",#REF!="●"),"",IF(#REF!="","",#REF!))</f>
        <v>#REF!</v>
      </c>
      <c r="W868" s="413" t="e">
        <f>IF(OR(#REF!="●",#REF!="●"),"",IF(#REF!="","",#REF!))</f>
        <v>#REF!</v>
      </c>
      <c r="X868" s="412" t="e">
        <f>IF(ISNA(L868),"",L868*#REF!)</f>
        <v>#REF!</v>
      </c>
      <c r="Y868" s="412" t="e">
        <f>IF(ISNA(M868),"",M868*#REF!)</f>
        <v>#REF!</v>
      </c>
      <c r="Z868" s="414" t="e">
        <f>IF(#REF!&gt;0,DQ$6,"")</f>
        <v>#REF!</v>
      </c>
      <c r="AA868" s="95" t="e">
        <f>IF(#REF!="","",VLOOKUP(#REF!,#REF!,7,0))</f>
        <v>#REF!</v>
      </c>
      <c r="AB868" s="201" t="e">
        <f>IF(OR(#REF!="",AA868=""),"",ROUND(#REF!/10^3*AA868,3))</f>
        <v>#REF!</v>
      </c>
      <c r="AC868" s="201" t="e">
        <f>IF(#REF!&gt;0,#REF!*#REF!/1000,"")</f>
        <v>#REF!</v>
      </c>
      <c r="AD868" s="201" t="e">
        <f>IF(#REF!&gt;0,#REF!*#REF!/1000,"")</f>
        <v>#REF!</v>
      </c>
      <c r="AE868" s="74" t="e">
        <f t="shared" si="156"/>
        <v>#REF!</v>
      </c>
      <c r="AF868" s="74" t="e">
        <f t="shared" si="157"/>
        <v>#REF!</v>
      </c>
      <c r="AG868" s="201" t="e">
        <f>IF(ISNA(AE868),"",AE868*#REF!)</f>
        <v>#REF!</v>
      </c>
      <c r="AH868" s="201" t="e">
        <f>IF(ISNA(AF868),"",AF868*#REF!)</f>
        <v>#REF!</v>
      </c>
      <c r="AI868" s="78" t="e">
        <f>IF(#REF!&gt;0,DQ$23,"")</f>
        <v>#REF!</v>
      </c>
      <c r="AJ868" s="99"/>
      <c r="AK868" s="411"/>
      <c r="AL868" s="412" t="e">
        <f>IF(OR(#REF!="",F868=""),"",ROUND(#REF!/10^3*F868,3))</f>
        <v>#REF!</v>
      </c>
      <c r="AM868" s="412" t="e">
        <f>IF(#REF!&gt;0,#REF!*#REF!/1000,"")</f>
        <v>#REF!</v>
      </c>
      <c r="AN868" s="412" t="e">
        <f>IF(#REF!&gt;0,#REF!*#REF!/1000,"")</f>
        <v>#REF!</v>
      </c>
      <c r="AO868" s="413" t="e">
        <f>IF(OR(#REF!="●",#REF!="●",#REF!="●"),"",IF(#REF!="","",#REF!))</f>
        <v>#REF!</v>
      </c>
      <c r="AP868" s="413" t="e">
        <f>IF(OR(#REF!="●",#REF!="●",#REF!="●"),"",IF(#REF!="","",#REF!))</f>
        <v>#REF!</v>
      </c>
      <c r="AQ868" s="412" t="e">
        <f>IF(ISNA(L868),"",L868*#REF!)</f>
        <v>#REF!</v>
      </c>
      <c r="AR868" s="412" t="e">
        <f>IF(ISNA(M868),"",M868*#REF!)</f>
        <v>#REF!</v>
      </c>
      <c r="AS868" s="414" t="e">
        <f>IF(#REF!&gt;0,DQ$6,"")</f>
        <v>#REF!</v>
      </c>
      <c r="AT868" s="95" t="e">
        <f>IF(#REF!="","",VLOOKUP(#REF!,#REF!,7,0))</f>
        <v>#REF!</v>
      </c>
      <c r="AU868" s="201" t="e">
        <f>IF(OR(#REF!="",AT868=""),"",ROUND(#REF!/10^3*AT868,3))</f>
        <v>#REF!</v>
      </c>
      <c r="AV868" s="201" t="e">
        <f>IF(#REF!&gt;0,#REF!*#REF!/1000,"")</f>
        <v>#REF!</v>
      </c>
      <c r="AW868" s="201" t="e">
        <f>IF(#REF!&gt;0,#REF!*#REF!/1000,"")</f>
        <v>#REF!</v>
      </c>
      <c r="AX868" s="74" t="e">
        <f t="shared" si="158"/>
        <v>#REF!</v>
      </c>
      <c r="AY868" s="74" t="e">
        <f t="shared" si="159"/>
        <v>#REF!</v>
      </c>
      <c r="AZ868" s="201" t="e">
        <f>IF(ISNA(AX868),"",AX868*#REF!)</f>
        <v>#REF!</v>
      </c>
      <c r="BA868" s="201" t="e">
        <f>IF(ISNA(AY868),"",AY868*#REF!)</f>
        <v>#REF!</v>
      </c>
      <c r="BB868" s="78" t="e">
        <f>IF(#REF!&gt;0,DQ$40,"")</f>
        <v>#REF!</v>
      </c>
      <c r="BC868" s="99"/>
      <c r="BD868" s="650"/>
      <c r="BE868" s="652" t="e">
        <f>IF(OR(#REF!="",F868=""),"",ROUND(#REF!/10^3*F868,3))</f>
        <v>#REF!</v>
      </c>
      <c r="BF868" s="412" t="e">
        <f>IF(#REF!&gt;0,#REF!*#REF!/1000,"")</f>
        <v>#REF!</v>
      </c>
      <c r="BG868" s="412" t="e">
        <f>IF(#REF!&gt;0,#REF!*#REF!/1000,"")</f>
        <v>#REF!</v>
      </c>
      <c r="BH868" s="413" t="e">
        <f>IF(OR(#REF!="●",#REF!="●",#REF!="●",#REF!="●"),"",IF(#REF!="","",#REF!))</f>
        <v>#REF!</v>
      </c>
      <c r="BI868" s="413" t="e">
        <f>IF(OR(#REF!="●",#REF!="●",#REF!="●",#REF!="●"),"",IF(#REF!="","",#REF!))</f>
        <v>#REF!</v>
      </c>
      <c r="BJ868" s="412" t="e">
        <f>IF(ISNA(L868),"",L868*#REF!)</f>
        <v>#REF!</v>
      </c>
      <c r="BK868" s="412" t="e">
        <f>IF(ISNA(M868),"",M868*#REF!)</f>
        <v>#REF!</v>
      </c>
      <c r="BL868" s="415" t="e">
        <f>IF(#REF!&gt;0,DQ$6,"")</f>
        <v>#REF!</v>
      </c>
      <c r="BM868" s="361" t="e">
        <f>IF(#REF!="","",VLOOKUP(#REF!,#REF!,7,0))</f>
        <v>#REF!</v>
      </c>
      <c r="BN868" s="201" t="e">
        <f>IF(OR(#REF!="",BM868=""),"",ROUND(#REF!/10^3*BM868,3))</f>
        <v>#REF!</v>
      </c>
      <c r="BO868" s="201" t="e">
        <f>IF(#REF!&gt;0,#REF!*#REF!/1000,"")</f>
        <v>#REF!</v>
      </c>
      <c r="BP868" s="201" t="e">
        <f>IF(#REF!&gt;0,#REF!*#REF!/1000,"")</f>
        <v>#REF!</v>
      </c>
      <c r="BQ868" s="74" t="e">
        <f t="shared" si="160"/>
        <v>#REF!</v>
      </c>
      <c r="BR868" s="74" t="e">
        <f t="shared" si="161"/>
        <v>#REF!</v>
      </c>
      <c r="BS868" s="201" t="e">
        <f>IF(ISNA(BQ868),"",BQ868*#REF!)</f>
        <v>#REF!</v>
      </c>
      <c r="BT868" s="201" t="e">
        <f>IF(ISNA(BR868),"",BR868*#REF!)</f>
        <v>#REF!</v>
      </c>
      <c r="BU868" s="78" t="e">
        <f>IF(#REF!&gt;0,DQ$57,"")</f>
        <v>#REF!</v>
      </c>
      <c r="BV868" s="99"/>
      <c r="BW868" s="411"/>
      <c r="BX868" s="412" t="e">
        <f>IF(OR(#REF!="",F868=""),"",ROUND(#REF!/10^3*F868,3))</f>
        <v>#REF!</v>
      </c>
      <c r="BY868" s="412" t="e">
        <f>IF(#REF!&gt;0,#REF!*#REF!/1000,"")</f>
        <v>#REF!</v>
      </c>
      <c r="BZ868" s="412" t="e">
        <f>IF(#REF!&gt;0,#REF!*#REF!/1000,"")</f>
        <v>#REF!</v>
      </c>
      <c r="CA868" s="413" t="e">
        <f>IF(OR(#REF!="●",#REF!="●",#REF!="●",#REF!="●",#REF!="●"),"",IF(#REF!="","",#REF!))</f>
        <v>#REF!</v>
      </c>
      <c r="CB868" s="413" t="e">
        <f>IF(OR(#REF!="●",#REF!="●",#REF!="●",#REF!="●",#REF!="●"),"",IF(#REF!="","",#REF!))</f>
        <v>#REF!</v>
      </c>
      <c r="CC868" s="412" t="e">
        <f>IF(ISNA(L868),"",L868*#REF!)</f>
        <v>#REF!</v>
      </c>
      <c r="CD868" s="412" t="e">
        <f>IF(ISNA(M868),"",M868*#REF!)</f>
        <v>#REF!</v>
      </c>
      <c r="CE868" s="415" t="e">
        <f>IF(#REF!&gt;0,DQ$6,"")</f>
        <v>#REF!</v>
      </c>
      <c r="CF868" s="361" t="e">
        <f>IF(#REF!="","",VLOOKUP(#REF!,#REF!,7,0))</f>
        <v>#REF!</v>
      </c>
      <c r="CG868" s="201" t="e">
        <f>IF(OR(#REF!="",CF868=""),"",ROUND(#REF!/10^3*CF868,3))</f>
        <v>#REF!</v>
      </c>
      <c r="CH868" s="201" t="e">
        <f>IF(#REF!&gt;0,#REF!*#REF!/1000,"")</f>
        <v>#REF!</v>
      </c>
      <c r="CI868" s="201" t="e">
        <f>IF(#REF!&gt;0,#REF!*#REF!/1000,"")</f>
        <v>#REF!</v>
      </c>
      <c r="CJ868" s="74" t="e">
        <f t="shared" si="162"/>
        <v>#REF!</v>
      </c>
      <c r="CK868" s="74" t="e">
        <f t="shared" si="163"/>
        <v>#REF!</v>
      </c>
      <c r="CL868" s="201" t="e">
        <f>IF(ISNA(CJ868),"",CJ868*#REF!)</f>
        <v>#REF!</v>
      </c>
      <c r="CM868" s="201" t="e">
        <f>IF(ISNA(CK868),"",CK868*#REF!)</f>
        <v>#REF!</v>
      </c>
      <c r="CN868" s="101" t="e">
        <f>IF(#REF!&gt;0,DQ$57,"")</f>
        <v>#REF!</v>
      </c>
      <c r="CO868" s="84"/>
      <c r="CP868" s="2"/>
      <c r="CQ868" s="2"/>
      <c r="CR868" s="2"/>
      <c r="CS868" s="2"/>
      <c r="CT868" s="2"/>
      <c r="CU868" s="2"/>
      <c r="CV868" s="2"/>
      <c r="CX868" s="2"/>
      <c r="CY868" s="2"/>
      <c r="CZ868" s="2"/>
      <c r="DA868" s="2"/>
      <c r="DB868" s="2"/>
      <c r="DC868" s="2"/>
      <c r="DD868" s="2"/>
      <c r="DE868" s="2"/>
      <c r="DF868" s="2"/>
    </row>
    <row r="869" spans="2:110" ht="18" customHeight="1">
      <c r="B869" s="151" t="e">
        <f>IF(#REF!="","",VLOOKUP(#REF!,$CX$11:$DG$26,9,0))</f>
        <v>#REF!</v>
      </c>
      <c r="C869" s="64" t="e">
        <f>IF(#REF!="",0,VLOOKUP(#REF!,$CP$11:$CQ$16,2,0))</f>
        <v>#REF!</v>
      </c>
      <c r="D869" s="65" t="e">
        <f>IF(#REF!="",0,VLOOKUP(#REF!,$CX$11:$CY$26,2,0))</f>
        <v>#REF!</v>
      </c>
      <c r="E869" s="152" t="e">
        <f t="shared" si="153"/>
        <v>#REF!</v>
      </c>
      <c r="F869" s="155" t="e">
        <f>IF(#REF!="","",VLOOKUP(#REF!,#REF!,7,0))</f>
        <v>#REF!</v>
      </c>
      <c r="G869" s="201" t="e">
        <f>IF(OR(#REF!="",F869=""),"",ROUND(#REF!/10^3*F869,3))</f>
        <v>#REF!</v>
      </c>
      <c r="H869" s="201" t="e">
        <f>IF(#REF!&gt;0,#REF!*#REF!/1000,"")</f>
        <v>#REF!</v>
      </c>
      <c r="I869" s="201" t="e">
        <f>IF(#REF!&gt;0,#REF!*#REF!/1000,"")</f>
        <v>#REF!</v>
      </c>
      <c r="J869" s="51" t="e">
        <f>IF(#REF!="●","",IF(#REF!="","",#REF!))</f>
        <v>#REF!</v>
      </c>
      <c r="K869" s="51" t="e">
        <f>IF(#REF!="●","",IF(#REF!="","",#REF!))</f>
        <v>#REF!</v>
      </c>
      <c r="L869" s="74" t="e">
        <f t="shared" si="154"/>
        <v>#REF!</v>
      </c>
      <c r="M869" s="74" t="e">
        <f t="shared" si="155"/>
        <v>#REF!</v>
      </c>
      <c r="N869" s="201" t="e">
        <f>IF(ISNA(L869),"",L869*#REF!)</f>
        <v>#REF!</v>
      </c>
      <c r="O869" s="201" t="e">
        <f>IF(ISNA(M869),"",M869*#REF!)</f>
        <v>#REF!</v>
      </c>
      <c r="P869" s="78" t="e">
        <f>IF(#REF!&gt;0,DQ$6,"")</f>
        <v>#REF!</v>
      </c>
      <c r="Q869" s="99"/>
      <c r="R869" s="411"/>
      <c r="S869" s="412" t="e">
        <f>IF(OR(#REF!="",F869=""),"",ROUND(#REF!/10^3*F869,3))</f>
        <v>#REF!</v>
      </c>
      <c r="T869" s="412" t="e">
        <f>IF(#REF!&gt;0,#REF!*#REF!/1000,"")</f>
        <v>#REF!</v>
      </c>
      <c r="U869" s="412" t="e">
        <f>IF(#REF!&gt;0,#REF!*#REF!/1000,"")</f>
        <v>#REF!</v>
      </c>
      <c r="V869" s="413" t="e">
        <f>IF(OR(#REF!="●",#REF!="●"),"",IF(#REF!="","",#REF!))</f>
        <v>#REF!</v>
      </c>
      <c r="W869" s="413" t="e">
        <f>IF(OR(#REF!="●",#REF!="●"),"",IF(#REF!="","",#REF!))</f>
        <v>#REF!</v>
      </c>
      <c r="X869" s="412" t="e">
        <f>IF(ISNA(L869),"",L869*#REF!)</f>
        <v>#REF!</v>
      </c>
      <c r="Y869" s="412" t="e">
        <f>IF(ISNA(M869),"",M869*#REF!)</f>
        <v>#REF!</v>
      </c>
      <c r="Z869" s="414" t="e">
        <f>IF(#REF!&gt;0,DQ$6,"")</f>
        <v>#REF!</v>
      </c>
      <c r="AA869" s="95" t="e">
        <f>IF(#REF!="","",VLOOKUP(#REF!,#REF!,7,0))</f>
        <v>#REF!</v>
      </c>
      <c r="AB869" s="201" t="e">
        <f>IF(OR(#REF!="",AA869=""),"",ROUND(#REF!/10^3*AA869,3))</f>
        <v>#REF!</v>
      </c>
      <c r="AC869" s="201" t="e">
        <f>IF(#REF!&gt;0,#REF!*#REF!/1000,"")</f>
        <v>#REF!</v>
      </c>
      <c r="AD869" s="201" t="e">
        <f>IF(#REF!&gt;0,#REF!*#REF!/1000,"")</f>
        <v>#REF!</v>
      </c>
      <c r="AE869" s="74" t="e">
        <f t="shared" si="156"/>
        <v>#REF!</v>
      </c>
      <c r="AF869" s="74" t="e">
        <f t="shared" si="157"/>
        <v>#REF!</v>
      </c>
      <c r="AG869" s="201" t="e">
        <f>IF(ISNA(AE869),"",AE869*#REF!)</f>
        <v>#REF!</v>
      </c>
      <c r="AH869" s="201" t="e">
        <f>IF(ISNA(AF869),"",AF869*#REF!)</f>
        <v>#REF!</v>
      </c>
      <c r="AI869" s="78" t="e">
        <f>IF(#REF!&gt;0,DQ$23,"")</f>
        <v>#REF!</v>
      </c>
      <c r="AJ869" s="99"/>
      <c r="AK869" s="411"/>
      <c r="AL869" s="412" t="e">
        <f>IF(OR(#REF!="",F869=""),"",ROUND(#REF!/10^3*F869,3))</f>
        <v>#REF!</v>
      </c>
      <c r="AM869" s="412" t="e">
        <f>IF(#REF!&gt;0,#REF!*#REF!/1000,"")</f>
        <v>#REF!</v>
      </c>
      <c r="AN869" s="412" t="e">
        <f>IF(#REF!&gt;0,#REF!*#REF!/1000,"")</f>
        <v>#REF!</v>
      </c>
      <c r="AO869" s="413" t="e">
        <f>IF(OR(#REF!="●",#REF!="●",#REF!="●"),"",IF(#REF!="","",#REF!))</f>
        <v>#REF!</v>
      </c>
      <c r="AP869" s="413" t="e">
        <f>IF(OR(#REF!="●",#REF!="●",#REF!="●"),"",IF(#REF!="","",#REF!))</f>
        <v>#REF!</v>
      </c>
      <c r="AQ869" s="412" t="e">
        <f>IF(ISNA(L869),"",L869*#REF!)</f>
        <v>#REF!</v>
      </c>
      <c r="AR869" s="412" t="e">
        <f>IF(ISNA(M869),"",M869*#REF!)</f>
        <v>#REF!</v>
      </c>
      <c r="AS869" s="414" t="e">
        <f>IF(#REF!&gt;0,DQ$6,"")</f>
        <v>#REF!</v>
      </c>
      <c r="AT869" s="95" t="e">
        <f>IF(#REF!="","",VLOOKUP(#REF!,#REF!,7,0))</f>
        <v>#REF!</v>
      </c>
      <c r="AU869" s="201" t="e">
        <f>IF(OR(#REF!="",AT869=""),"",ROUND(#REF!/10^3*AT869,3))</f>
        <v>#REF!</v>
      </c>
      <c r="AV869" s="201" t="e">
        <f>IF(#REF!&gt;0,#REF!*#REF!/1000,"")</f>
        <v>#REF!</v>
      </c>
      <c r="AW869" s="201" t="e">
        <f>IF(#REF!&gt;0,#REF!*#REF!/1000,"")</f>
        <v>#REF!</v>
      </c>
      <c r="AX869" s="74" t="e">
        <f t="shared" si="158"/>
        <v>#REF!</v>
      </c>
      <c r="AY869" s="74" t="e">
        <f t="shared" si="159"/>
        <v>#REF!</v>
      </c>
      <c r="AZ869" s="201" t="e">
        <f>IF(ISNA(AX869),"",AX869*#REF!)</f>
        <v>#REF!</v>
      </c>
      <c r="BA869" s="201" t="e">
        <f>IF(ISNA(AY869),"",AY869*#REF!)</f>
        <v>#REF!</v>
      </c>
      <c r="BB869" s="78" t="e">
        <f>IF(#REF!&gt;0,DQ$40,"")</f>
        <v>#REF!</v>
      </c>
      <c r="BC869" s="99"/>
      <c r="BD869" s="650"/>
      <c r="BE869" s="652" t="e">
        <f>IF(OR(#REF!="",F869=""),"",ROUND(#REF!/10^3*F869,3))</f>
        <v>#REF!</v>
      </c>
      <c r="BF869" s="412" t="e">
        <f>IF(#REF!&gt;0,#REF!*#REF!/1000,"")</f>
        <v>#REF!</v>
      </c>
      <c r="BG869" s="412" t="e">
        <f>IF(#REF!&gt;0,#REF!*#REF!/1000,"")</f>
        <v>#REF!</v>
      </c>
      <c r="BH869" s="413" t="e">
        <f>IF(OR(#REF!="●",#REF!="●",#REF!="●",#REF!="●"),"",IF(#REF!="","",#REF!))</f>
        <v>#REF!</v>
      </c>
      <c r="BI869" s="413" t="e">
        <f>IF(OR(#REF!="●",#REF!="●",#REF!="●",#REF!="●"),"",IF(#REF!="","",#REF!))</f>
        <v>#REF!</v>
      </c>
      <c r="BJ869" s="412" t="e">
        <f>IF(ISNA(L869),"",L869*#REF!)</f>
        <v>#REF!</v>
      </c>
      <c r="BK869" s="412" t="e">
        <f>IF(ISNA(M869),"",M869*#REF!)</f>
        <v>#REF!</v>
      </c>
      <c r="BL869" s="415" t="e">
        <f>IF(#REF!&gt;0,DQ$6,"")</f>
        <v>#REF!</v>
      </c>
      <c r="BM869" s="361" t="e">
        <f>IF(#REF!="","",VLOOKUP(#REF!,#REF!,7,0))</f>
        <v>#REF!</v>
      </c>
      <c r="BN869" s="201" t="e">
        <f>IF(OR(#REF!="",BM869=""),"",ROUND(#REF!/10^3*BM869,3))</f>
        <v>#REF!</v>
      </c>
      <c r="BO869" s="201" t="e">
        <f>IF(#REF!&gt;0,#REF!*#REF!/1000,"")</f>
        <v>#REF!</v>
      </c>
      <c r="BP869" s="201" t="e">
        <f>IF(#REF!&gt;0,#REF!*#REF!/1000,"")</f>
        <v>#REF!</v>
      </c>
      <c r="BQ869" s="74" t="e">
        <f t="shared" si="160"/>
        <v>#REF!</v>
      </c>
      <c r="BR869" s="74" t="e">
        <f t="shared" si="161"/>
        <v>#REF!</v>
      </c>
      <c r="BS869" s="201" t="e">
        <f>IF(ISNA(BQ869),"",BQ869*#REF!)</f>
        <v>#REF!</v>
      </c>
      <c r="BT869" s="201" t="e">
        <f>IF(ISNA(BR869),"",BR869*#REF!)</f>
        <v>#REF!</v>
      </c>
      <c r="BU869" s="78" t="e">
        <f>IF(#REF!&gt;0,DQ$57,"")</f>
        <v>#REF!</v>
      </c>
      <c r="BV869" s="99"/>
      <c r="BW869" s="411"/>
      <c r="BX869" s="412" t="e">
        <f>IF(OR(#REF!="",F869=""),"",ROUND(#REF!/10^3*F869,3))</f>
        <v>#REF!</v>
      </c>
      <c r="BY869" s="412" t="e">
        <f>IF(#REF!&gt;0,#REF!*#REF!/1000,"")</f>
        <v>#REF!</v>
      </c>
      <c r="BZ869" s="412" t="e">
        <f>IF(#REF!&gt;0,#REF!*#REF!/1000,"")</f>
        <v>#REF!</v>
      </c>
      <c r="CA869" s="413" t="e">
        <f>IF(OR(#REF!="●",#REF!="●",#REF!="●",#REF!="●",#REF!="●"),"",IF(#REF!="","",#REF!))</f>
        <v>#REF!</v>
      </c>
      <c r="CB869" s="413" t="e">
        <f>IF(OR(#REF!="●",#REF!="●",#REF!="●",#REF!="●",#REF!="●"),"",IF(#REF!="","",#REF!))</f>
        <v>#REF!</v>
      </c>
      <c r="CC869" s="412" t="e">
        <f>IF(ISNA(L869),"",L869*#REF!)</f>
        <v>#REF!</v>
      </c>
      <c r="CD869" s="412" t="e">
        <f>IF(ISNA(M869),"",M869*#REF!)</f>
        <v>#REF!</v>
      </c>
      <c r="CE869" s="415" t="e">
        <f>IF(#REF!&gt;0,DQ$6,"")</f>
        <v>#REF!</v>
      </c>
      <c r="CF869" s="361" t="e">
        <f>IF(#REF!="","",VLOOKUP(#REF!,#REF!,7,0))</f>
        <v>#REF!</v>
      </c>
      <c r="CG869" s="201" t="e">
        <f>IF(OR(#REF!="",CF869=""),"",ROUND(#REF!/10^3*CF869,3))</f>
        <v>#REF!</v>
      </c>
      <c r="CH869" s="201" t="e">
        <f>IF(#REF!&gt;0,#REF!*#REF!/1000,"")</f>
        <v>#REF!</v>
      </c>
      <c r="CI869" s="201" t="e">
        <f>IF(#REF!&gt;0,#REF!*#REF!/1000,"")</f>
        <v>#REF!</v>
      </c>
      <c r="CJ869" s="74" t="e">
        <f t="shared" si="162"/>
        <v>#REF!</v>
      </c>
      <c r="CK869" s="74" t="e">
        <f t="shared" si="163"/>
        <v>#REF!</v>
      </c>
      <c r="CL869" s="201" t="e">
        <f>IF(ISNA(CJ869),"",CJ869*#REF!)</f>
        <v>#REF!</v>
      </c>
      <c r="CM869" s="201" t="e">
        <f>IF(ISNA(CK869),"",CK869*#REF!)</f>
        <v>#REF!</v>
      </c>
      <c r="CN869" s="101" t="e">
        <f>IF(#REF!&gt;0,DQ$57,"")</f>
        <v>#REF!</v>
      </c>
      <c r="CO869" s="84"/>
      <c r="CP869" s="2"/>
      <c r="CQ869" s="2"/>
      <c r="CR869" s="2"/>
      <c r="CS869" s="2"/>
      <c r="CT869" s="2"/>
      <c r="CU869" s="2"/>
      <c r="CV869" s="2"/>
      <c r="CX869" s="2"/>
      <c r="CY869" s="2"/>
      <c r="CZ869" s="2"/>
      <c r="DA869" s="2"/>
      <c r="DB869" s="2"/>
      <c r="DC869" s="2"/>
      <c r="DD869" s="2"/>
      <c r="DE869" s="2"/>
      <c r="DF869" s="2"/>
    </row>
    <row r="870" spans="2:110" ht="18" customHeight="1">
      <c r="B870" s="151" t="e">
        <f>IF(#REF!="","",VLOOKUP(#REF!,$CX$11:$DG$26,9,0))</f>
        <v>#REF!</v>
      </c>
      <c r="C870" s="64" t="e">
        <f>IF(#REF!="",0,VLOOKUP(#REF!,$CP$11:$CQ$16,2,0))</f>
        <v>#REF!</v>
      </c>
      <c r="D870" s="65" t="e">
        <f>IF(#REF!="",0,VLOOKUP(#REF!,$CX$11:$CY$26,2,0))</f>
        <v>#REF!</v>
      </c>
      <c r="E870" s="152" t="e">
        <f t="shared" si="153"/>
        <v>#REF!</v>
      </c>
      <c r="F870" s="155" t="e">
        <f>IF(#REF!="","",VLOOKUP(#REF!,#REF!,7,0))</f>
        <v>#REF!</v>
      </c>
      <c r="G870" s="201" t="e">
        <f>IF(OR(#REF!="",F870=""),"",ROUND(#REF!/10^3*F870,3))</f>
        <v>#REF!</v>
      </c>
      <c r="H870" s="201" t="e">
        <f>IF(#REF!&gt;0,#REF!*#REF!/1000,"")</f>
        <v>#REF!</v>
      </c>
      <c r="I870" s="201" t="e">
        <f>IF(#REF!&gt;0,#REF!*#REF!/1000,"")</f>
        <v>#REF!</v>
      </c>
      <c r="J870" s="51" t="e">
        <f>IF(#REF!="●","",IF(#REF!="","",#REF!))</f>
        <v>#REF!</v>
      </c>
      <c r="K870" s="51" t="e">
        <f>IF(#REF!="●","",IF(#REF!="","",#REF!))</f>
        <v>#REF!</v>
      </c>
      <c r="L870" s="74" t="e">
        <f t="shared" si="154"/>
        <v>#REF!</v>
      </c>
      <c r="M870" s="74" t="e">
        <f t="shared" si="155"/>
        <v>#REF!</v>
      </c>
      <c r="N870" s="201" t="e">
        <f>IF(ISNA(L870),"",L870*#REF!)</f>
        <v>#REF!</v>
      </c>
      <c r="O870" s="201" t="e">
        <f>IF(ISNA(M870),"",M870*#REF!)</f>
        <v>#REF!</v>
      </c>
      <c r="P870" s="78" t="e">
        <f>IF(#REF!&gt;0,DQ$6,"")</f>
        <v>#REF!</v>
      </c>
      <c r="Q870" s="99"/>
      <c r="R870" s="411"/>
      <c r="S870" s="412" t="e">
        <f>IF(OR(#REF!="",F870=""),"",ROUND(#REF!/10^3*F870,3))</f>
        <v>#REF!</v>
      </c>
      <c r="T870" s="412" t="e">
        <f>IF(#REF!&gt;0,#REF!*#REF!/1000,"")</f>
        <v>#REF!</v>
      </c>
      <c r="U870" s="412" t="e">
        <f>IF(#REF!&gt;0,#REF!*#REF!/1000,"")</f>
        <v>#REF!</v>
      </c>
      <c r="V870" s="413" t="e">
        <f>IF(OR(#REF!="●",#REF!="●"),"",IF(#REF!="","",#REF!))</f>
        <v>#REF!</v>
      </c>
      <c r="W870" s="413" t="e">
        <f>IF(OR(#REF!="●",#REF!="●"),"",IF(#REF!="","",#REF!))</f>
        <v>#REF!</v>
      </c>
      <c r="X870" s="412" t="e">
        <f>IF(ISNA(L870),"",L870*#REF!)</f>
        <v>#REF!</v>
      </c>
      <c r="Y870" s="412" t="e">
        <f>IF(ISNA(M870),"",M870*#REF!)</f>
        <v>#REF!</v>
      </c>
      <c r="Z870" s="414" t="e">
        <f>IF(#REF!&gt;0,DQ$6,"")</f>
        <v>#REF!</v>
      </c>
      <c r="AA870" s="95" t="e">
        <f>IF(#REF!="","",VLOOKUP(#REF!,#REF!,7,0))</f>
        <v>#REF!</v>
      </c>
      <c r="AB870" s="201" t="e">
        <f>IF(OR(#REF!="",AA870=""),"",ROUND(#REF!/10^3*AA870,3))</f>
        <v>#REF!</v>
      </c>
      <c r="AC870" s="201" t="e">
        <f>IF(#REF!&gt;0,#REF!*#REF!/1000,"")</f>
        <v>#REF!</v>
      </c>
      <c r="AD870" s="201" t="e">
        <f>IF(#REF!&gt;0,#REF!*#REF!/1000,"")</f>
        <v>#REF!</v>
      </c>
      <c r="AE870" s="74" t="e">
        <f t="shared" si="156"/>
        <v>#REF!</v>
      </c>
      <c r="AF870" s="74" t="e">
        <f t="shared" si="157"/>
        <v>#REF!</v>
      </c>
      <c r="AG870" s="201" t="e">
        <f>IF(ISNA(AE870),"",AE870*#REF!)</f>
        <v>#REF!</v>
      </c>
      <c r="AH870" s="201" t="e">
        <f>IF(ISNA(AF870),"",AF870*#REF!)</f>
        <v>#REF!</v>
      </c>
      <c r="AI870" s="78" t="e">
        <f>IF(#REF!&gt;0,DQ$23,"")</f>
        <v>#REF!</v>
      </c>
      <c r="AJ870" s="99"/>
      <c r="AK870" s="411"/>
      <c r="AL870" s="412" t="e">
        <f>IF(OR(#REF!="",F870=""),"",ROUND(#REF!/10^3*F870,3))</f>
        <v>#REF!</v>
      </c>
      <c r="AM870" s="412" t="e">
        <f>IF(#REF!&gt;0,#REF!*#REF!/1000,"")</f>
        <v>#REF!</v>
      </c>
      <c r="AN870" s="412" t="e">
        <f>IF(#REF!&gt;0,#REF!*#REF!/1000,"")</f>
        <v>#REF!</v>
      </c>
      <c r="AO870" s="413" t="e">
        <f>IF(OR(#REF!="●",#REF!="●",#REF!="●"),"",IF(#REF!="","",#REF!))</f>
        <v>#REF!</v>
      </c>
      <c r="AP870" s="413" t="e">
        <f>IF(OR(#REF!="●",#REF!="●",#REF!="●"),"",IF(#REF!="","",#REF!))</f>
        <v>#REF!</v>
      </c>
      <c r="AQ870" s="412" t="e">
        <f>IF(ISNA(L870),"",L870*#REF!)</f>
        <v>#REF!</v>
      </c>
      <c r="AR870" s="412" t="e">
        <f>IF(ISNA(M870),"",M870*#REF!)</f>
        <v>#REF!</v>
      </c>
      <c r="AS870" s="414" t="e">
        <f>IF(#REF!&gt;0,DQ$6,"")</f>
        <v>#REF!</v>
      </c>
      <c r="AT870" s="95" t="e">
        <f>IF(#REF!="","",VLOOKUP(#REF!,#REF!,7,0))</f>
        <v>#REF!</v>
      </c>
      <c r="AU870" s="201" t="e">
        <f>IF(OR(#REF!="",AT870=""),"",ROUND(#REF!/10^3*AT870,3))</f>
        <v>#REF!</v>
      </c>
      <c r="AV870" s="201" t="e">
        <f>IF(#REF!&gt;0,#REF!*#REF!/1000,"")</f>
        <v>#REF!</v>
      </c>
      <c r="AW870" s="201" t="e">
        <f>IF(#REF!&gt;0,#REF!*#REF!/1000,"")</f>
        <v>#REF!</v>
      </c>
      <c r="AX870" s="74" t="e">
        <f t="shared" si="158"/>
        <v>#REF!</v>
      </c>
      <c r="AY870" s="74" t="e">
        <f t="shared" si="159"/>
        <v>#REF!</v>
      </c>
      <c r="AZ870" s="201" t="e">
        <f>IF(ISNA(AX870),"",AX870*#REF!)</f>
        <v>#REF!</v>
      </c>
      <c r="BA870" s="201" t="e">
        <f>IF(ISNA(AY870),"",AY870*#REF!)</f>
        <v>#REF!</v>
      </c>
      <c r="BB870" s="78" t="e">
        <f>IF(#REF!&gt;0,DQ$40,"")</f>
        <v>#REF!</v>
      </c>
      <c r="BC870" s="99"/>
      <c r="BD870" s="650"/>
      <c r="BE870" s="652" t="e">
        <f>IF(OR(#REF!="",F870=""),"",ROUND(#REF!/10^3*F870,3))</f>
        <v>#REF!</v>
      </c>
      <c r="BF870" s="412" t="e">
        <f>IF(#REF!&gt;0,#REF!*#REF!/1000,"")</f>
        <v>#REF!</v>
      </c>
      <c r="BG870" s="412" t="e">
        <f>IF(#REF!&gt;0,#REF!*#REF!/1000,"")</f>
        <v>#REF!</v>
      </c>
      <c r="BH870" s="413" t="e">
        <f>IF(OR(#REF!="●",#REF!="●",#REF!="●",#REF!="●"),"",IF(#REF!="","",#REF!))</f>
        <v>#REF!</v>
      </c>
      <c r="BI870" s="413" t="e">
        <f>IF(OR(#REF!="●",#REF!="●",#REF!="●",#REF!="●"),"",IF(#REF!="","",#REF!))</f>
        <v>#REF!</v>
      </c>
      <c r="BJ870" s="412" t="e">
        <f>IF(ISNA(L870),"",L870*#REF!)</f>
        <v>#REF!</v>
      </c>
      <c r="BK870" s="412" t="e">
        <f>IF(ISNA(M870),"",M870*#REF!)</f>
        <v>#REF!</v>
      </c>
      <c r="BL870" s="415" t="e">
        <f>IF(#REF!&gt;0,DQ$6,"")</f>
        <v>#REF!</v>
      </c>
      <c r="BM870" s="361" t="e">
        <f>IF(#REF!="","",VLOOKUP(#REF!,#REF!,7,0))</f>
        <v>#REF!</v>
      </c>
      <c r="BN870" s="201" t="e">
        <f>IF(OR(#REF!="",BM870=""),"",ROUND(#REF!/10^3*BM870,3))</f>
        <v>#REF!</v>
      </c>
      <c r="BO870" s="201" t="e">
        <f>IF(#REF!&gt;0,#REF!*#REF!/1000,"")</f>
        <v>#REF!</v>
      </c>
      <c r="BP870" s="201" t="e">
        <f>IF(#REF!&gt;0,#REF!*#REF!/1000,"")</f>
        <v>#REF!</v>
      </c>
      <c r="BQ870" s="74" t="e">
        <f t="shared" si="160"/>
        <v>#REF!</v>
      </c>
      <c r="BR870" s="74" t="e">
        <f t="shared" si="161"/>
        <v>#REF!</v>
      </c>
      <c r="BS870" s="201" t="e">
        <f>IF(ISNA(BQ870),"",BQ870*#REF!)</f>
        <v>#REF!</v>
      </c>
      <c r="BT870" s="201" t="e">
        <f>IF(ISNA(BR870),"",BR870*#REF!)</f>
        <v>#REF!</v>
      </c>
      <c r="BU870" s="78" t="e">
        <f>IF(#REF!&gt;0,DQ$57,"")</f>
        <v>#REF!</v>
      </c>
      <c r="BV870" s="99"/>
      <c r="BW870" s="411"/>
      <c r="BX870" s="412" t="e">
        <f>IF(OR(#REF!="",F870=""),"",ROUND(#REF!/10^3*F870,3))</f>
        <v>#REF!</v>
      </c>
      <c r="BY870" s="412" t="e">
        <f>IF(#REF!&gt;0,#REF!*#REF!/1000,"")</f>
        <v>#REF!</v>
      </c>
      <c r="BZ870" s="412" t="e">
        <f>IF(#REF!&gt;0,#REF!*#REF!/1000,"")</f>
        <v>#REF!</v>
      </c>
      <c r="CA870" s="413" t="e">
        <f>IF(OR(#REF!="●",#REF!="●",#REF!="●",#REF!="●",#REF!="●"),"",IF(#REF!="","",#REF!))</f>
        <v>#REF!</v>
      </c>
      <c r="CB870" s="413" t="e">
        <f>IF(OR(#REF!="●",#REF!="●",#REF!="●",#REF!="●",#REF!="●"),"",IF(#REF!="","",#REF!))</f>
        <v>#REF!</v>
      </c>
      <c r="CC870" s="412" t="e">
        <f>IF(ISNA(L870),"",L870*#REF!)</f>
        <v>#REF!</v>
      </c>
      <c r="CD870" s="412" t="e">
        <f>IF(ISNA(M870),"",M870*#REF!)</f>
        <v>#REF!</v>
      </c>
      <c r="CE870" s="415" t="e">
        <f>IF(#REF!&gt;0,DQ$6,"")</f>
        <v>#REF!</v>
      </c>
      <c r="CF870" s="361" t="e">
        <f>IF(#REF!="","",VLOOKUP(#REF!,#REF!,7,0))</f>
        <v>#REF!</v>
      </c>
      <c r="CG870" s="201" t="e">
        <f>IF(OR(#REF!="",CF870=""),"",ROUND(#REF!/10^3*CF870,3))</f>
        <v>#REF!</v>
      </c>
      <c r="CH870" s="201" t="e">
        <f>IF(#REF!&gt;0,#REF!*#REF!/1000,"")</f>
        <v>#REF!</v>
      </c>
      <c r="CI870" s="201" t="e">
        <f>IF(#REF!&gt;0,#REF!*#REF!/1000,"")</f>
        <v>#REF!</v>
      </c>
      <c r="CJ870" s="74" t="e">
        <f t="shared" si="162"/>
        <v>#REF!</v>
      </c>
      <c r="CK870" s="74" t="e">
        <f t="shared" si="163"/>
        <v>#REF!</v>
      </c>
      <c r="CL870" s="201" t="e">
        <f>IF(ISNA(CJ870),"",CJ870*#REF!)</f>
        <v>#REF!</v>
      </c>
      <c r="CM870" s="201" t="e">
        <f>IF(ISNA(CK870),"",CK870*#REF!)</f>
        <v>#REF!</v>
      </c>
      <c r="CN870" s="101" t="e">
        <f>IF(#REF!&gt;0,DQ$57,"")</f>
        <v>#REF!</v>
      </c>
      <c r="CO870" s="84"/>
      <c r="CP870" s="2"/>
      <c r="CQ870" s="2"/>
      <c r="CR870" s="2"/>
      <c r="CS870" s="2"/>
      <c r="CT870" s="2"/>
      <c r="CU870" s="2"/>
      <c r="CV870" s="2"/>
      <c r="CX870" s="2"/>
      <c r="CY870" s="2"/>
      <c r="CZ870" s="2"/>
      <c r="DA870" s="2"/>
      <c r="DB870" s="2"/>
      <c r="DC870" s="2"/>
      <c r="DD870" s="2"/>
      <c r="DE870" s="2"/>
      <c r="DF870" s="2"/>
    </row>
    <row r="871" spans="2:110" ht="18" customHeight="1">
      <c r="B871" s="151" t="e">
        <f>IF(#REF!="","",VLOOKUP(#REF!,$CX$11:$DG$26,9,0))</f>
        <v>#REF!</v>
      </c>
      <c r="C871" s="64" t="e">
        <f>IF(#REF!="",0,VLOOKUP(#REF!,$CP$11:$CQ$16,2,0))</f>
        <v>#REF!</v>
      </c>
      <c r="D871" s="65" t="e">
        <f>IF(#REF!="",0,VLOOKUP(#REF!,$CX$11:$CY$26,2,0))</f>
        <v>#REF!</v>
      </c>
      <c r="E871" s="152" t="e">
        <f t="shared" si="153"/>
        <v>#REF!</v>
      </c>
      <c r="F871" s="155" t="e">
        <f>IF(#REF!="","",VLOOKUP(#REF!,#REF!,7,0))</f>
        <v>#REF!</v>
      </c>
      <c r="G871" s="201" t="e">
        <f>IF(OR(#REF!="",F871=""),"",ROUND(#REF!/10^3*F871,3))</f>
        <v>#REF!</v>
      </c>
      <c r="H871" s="201" t="e">
        <f>IF(#REF!&gt;0,#REF!*#REF!/1000,"")</f>
        <v>#REF!</v>
      </c>
      <c r="I871" s="201" t="e">
        <f>IF(#REF!&gt;0,#REF!*#REF!/1000,"")</f>
        <v>#REF!</v>
      </c>
      <c r="J871" s="51" t="e">
        <f>IF(#REF!="●","",IF(#REF!="","",#REF!))</f>
        <v>#REF!</v>
      </c>
      <c r="K871" s="51" t="e">
        <f>IF(#REF!="●","",IF(#REF!="","",#REF!))</f>
        <v>#REF!</v>
      </c>
      <c r="L871" s="74" t="e">
        <f t="shared" si="154"/>
        <v>#REF!</v>
      </c>
      <c r="M871" s="74" t="e">
        <f t="shared" si="155"/>
        <v>#REF!</v>
      </c>
      <c r="N871" s="201" t="e">
        <f>IF(ISNA(L871),"",L871*#REF!)</f>
        <v>#REF!</v>
      </c>
      <c r="O871" s="201" t="e">
        <f>IF(ISNA(M871),"",M871*#REF!)</f>
        <v>#REF!</v>
      </c>
      <c r="P871" s="78" t="e">
        <f>IF(#REF!&gt;0,DQ$6,"")</f>
        <v>#REF!</v>
      </c>
      <c r="Q871" s="99"/>
      <c r="R871" s="411"/>
      <c r="S871" s="412" t="e">
        <f>IF(OR(#REF!="",F871=""),"",ROUND(#REF!/10^3*F871,3))</f>
        <v>#REF!</v>
      </c>
      <c r="T871" s="412" t="e">
        <f>IF(#REF!&gt;0,#REF!*#REF!/1000,"")</f>
        <v>#REF!</v>
      </c>
      <c r="U871" s="412" t="e">
        <f>IF(#REF!&gt;0,#REF!*#REF!/1000,"")</f>
        <v>#REF!</v>
      </c>
      <c r="V871" s="413" t="e">
        <f>IF(OR(#REF!="●",#REF!="●"),"",IF(#REF!="","",#REF!))</f>
        <v>#REF!</v>
      </c>
      <c r="W871" s="413" t="e">
        <f>IF(OR(#REF!="●",#REF!="●"),"",IF(#REF!="","",#REF!))</f>
        <v>#REF!</v>
      </c>
      <c r="X871" s="412" t="e">
        <f>IF(ISNA(L871),"",L871*#REF!)</f>
        <v>#REF!</v>
      </c>
      <c r="Y871" s="412" t="e">
        <f>IF(ISNA(M871),"",M871*#REF!)</f>
        <v>#REF!</v>
      </c>
      <c r="Z871" s="414" t="e">
        <f>IF(#REF!&gt;0,DQ$6,"")</f>
        <v>#REF!</v>
      </c>
      <c r="AA871" s="95" t="e">
        <f>IF(#REF!="","",VLOOKUP(#REF!,#REF!,7,0))</f>
        <v>#REF!</v>
      </c>
      <c r="AB871" s="201" t="e">
        <f>IF(OR(#REF!="",AA871=""),"",ROUND(#REF!/10^3*AA871,3))</f>
        <v>#REF!</v>
      </c>
      <c r="AC871" s="201" t="e">
        <f>IF(#REF!&gt;0,#REF!*#REF!/1000,"")</f>
        <v>#REF!</v>
      </c>
      <c r="AD871" s="201" t="e">
        <f>IF(#REF!&gt;0,#REF!*#REF!/1000,"")</f>
        <v>#REF!</v>
      </c>
      <c r="AE871" s="74" t="e">
        <f t="shared" si="156"/>
        <v>#REF!</v>
      </c>
      <c r="AF871" s="74" t="e">
        <f t="shared" si="157"/>
        <v>#REF!</v>
      </c>
      <c r="AG871" s="201" t="e">
        <f>IF(ISNA(AE871),"",AE871*#REF!)</f>
        <v>#REF!</v>
      </c>
      <c r="AH871" s="201" t="e">
        <f>IF(ISNA(AF871),"",AF871*#REF!)</f>
        <v>#REF!</v>
      </c>
      <c r="AI871" s="78" t="e">
        <f>IF(#REF!&gt;0,DQ$23,"")</f>
        <v>#REF!</v>
      </c>
      <c r="AJ871" s="99"/>
      <c r="AK871" s="411"/>
      <c r="AL871" s="412" t="e">
        <f>IF(OR(#REF!="",F871=""),"",ROUND(#REF!/10^3*F871,3))</f>
        <v>#REF!</v>
      </c>
      <c r="AM871" s="412" t="e">
        <f>IF(#REF!&gt;0,#REF!*#REF!/1000,"")</f>
        <v>#REF!</v>
      </c>
      <c r="AN871" s="412" t="e">
        <f>IF(#REF!&gt;0,#REF!*#REF!/1000,"")</f>
        <v>#REF!</v>
      </c>
      <c r="AO871" s="413" t="e">
        <f>IF(OR(#REF!="●",#REF!="●",#REF!="●"),"",IF(#REF!="","",#REF!))</f>
        <v>#REF!</v>
      </c>
      <c r="AP871" s="413" t="e">
        <f>IF(OR(#REF!="●",#REF!="●",#REF!="●"),"",IF(#REF!="","",#REF!))</f>
        <v>#REF!</v>
      </c>
      <c r="AQ871" s="412" t="e">
        <f>IF(ISNA(L871),"",L871*#REF!)</f>
        <v>#REF!</v>
      </c>
      <c r="AR871" s="412" t="e">
        <f>IF(ISNA(M871),"",M871*#REF!)</f>
        <v>#REF!</v>
      </c>
      <c r="AS871" s="414" t="e">
        <f>IF(#REF!&gt;0,DQ$6,"")</f>
        <v>#REF!</v>
      </c>
      <c r="AT871" s="95" t="e">
        <f>IF(#REF!="","",VLOOKUP(#REF!,#REF!,7,0))</f>
        <v>#REF!</v>
      </c>
      <c r="AU871" s="201" t="e">
        <f>IF(OR(#REF!="",AT871=""),"",ROUND(#REF!/10^3*AT871,3))</f>
        <v>#REF!</v>
      </c>
      <c r="AV871" s="201" t="e">
        <f>IF(#REF!&gt;0,#REF!*#REF!/1000,"")</f>
        <v>#REF!</v>
      </c>
      <c r="AW871" s="201" t="e">
        <f>IF(#REF!&gt;0,#REF!*#REF!/1000,"")</f>
        <v>#REF!</v>
      </c>
      <c r="AX871" s="74" t="e">
        <f t="shared" si="158"/>
        <v>#REF!</v>
      </c>
      <c r="AY871" s="74" t="e">
        <f t="shared" si="159"/>
        <v>#REF!</v>
      </c>
      <c r="AZ871" s="201" t="e">
        <f>IF(ISNA(AX871),"",AX871*#REF!)</f>
        <v>#REF!</v>
      </c>
      <c r="BA871" s="201" t="e">
        <f>IF(ISNA(AY871),"",AY871*#REF!)</f>
        <v>#REF!</v>
      </c>
      <c r="BB871" s="78" t="e">
        <f>IF(#REF!&gt;0,DQ$40,"")</f>
        <v>#REF!</v>
      </c>
      <c r="BC871" s="99"/>
      <c r="BD871" s="650"/>
      <c r="BE871" s="652" t="e">
        <f>IF(OR(#REF!="",F871=""),"",ROUND(#REF!/10^3*F871,3))</f>
        <v>#REF!</v>
      </c>
      <c r="BF871" s="412" t="e">
        <f>IF(#REF!&gt;0,#REF!*#REF!/1000,"")</f>
        <v>#REF!</v>
      </c>
      <c r="BG871" s="412" t="e">
        <f>IF(#REF!&gt;0,#REF!*#REF!/1000,"")</f>
        <v>#REF!</v>
      </c>
      <c r="BH871" s="413" t="e">
        <f>IF(OR(#REF!="●",#REF!="●",#REF!="●",#REF!="●"),"",IF(#REF!="","",#REF!))</f>
        <v>#REF!</v>
      </c>
      <c r="BI871" s="413" t="e">
        <f>IF(OR(#REF!="●",#REF!="●",#REF!="●",#REF!="●"),"",IF(#REF!="","",#REF!))</f>
        <v>#REF!</v>
      </c>
      <c r="BJ871" s="412" t="e">
        <f>IF(ISNA(L871),"",L871*#REF!)</f>
        <v>#REF!</v>
      </c>
      <c r="BK871" s="412" t="e">
        <f>IF(ISNA(M871),"",M871*#REF!)</f>
        <v>#REF!</v>
      </c>
      <c r="BL871" s="415" t="e">
        <f>IF(#REF!&gt;0,DQ$6,"")</f>
        <v>#REF!</v>
      </c>
      <c r="BM871" s="361" t="e">
        <f>IF(#REF!="","",VLOOKUP(#REF!,#REF!,7,0))</f>
        <v>#REF!</v>
      </c>
      <c r="BN871" s="201" t="e">
        <f>IF(OR(#REF!="",BM871=""),"",ROUND(#REF!/10^3*BM871,3))</f>
        <v>#REF!</v>
      </c>
      <c r="BO871" s="201" t="e">
        <f>IF(#REF!&gt;0,#REF!*#REF!/1000,"")</f>
        <v>#REF!</v>
      </c>
      <c r="BP871" s="201" t="e">
        <f>IF(#REF!&gt;0,#REF!*#REF!/1000,"")</f>
        <v>#REF!</v>
      </c>
      <c r="BQ871" s="74" t="e">
        <f t="shared" si="160"/>
        <v>#REF!</v>
      </c>
      <c r="BR871" s="74" t="e">
        <f t="shared" si="161"/>
        <v>#REF!</v>
      </c>
      <c r="BS871" s="201" t="e">
        <f>IF(ISNA(BQ871),"",BQ871*#REF!)</f>
        <v>#REF!</v>
      </c>
      <c r="BT871" s="201" t="e">
        <f>IF(ISNA(BR871),"",BR871*#REF!)</f>
        <v>#REF!</v>
      </c>
      <c r="BU871" s="78" t="e">
        <f>IF(#REF!&gt;0,DQ$57,"")</f>
        <v>#REF!</v>
      </c>
      <c r="BV871" s="99"/>
      <c r="BW871" s="411"/>
      <c r="BX871" s="412" t="e">
        <f>IF(OR(#REF!="",F871=""),"",ROUND(#REF!/10^3*F871,3))</f>
        <v>#REF!</v>
      </c>
      <c r="BY871" s="412" t="e">
        <f>IF(#REF!&gt;0,#REF!*#REF!/1000,"")</f>
        <v>#REF!</v>
      </c>
      <c r="BZ871" s="412" t="e">
        <f>IF(#REF!&gt;0,#REF!*#REF!/1000,"")</f>
        <v>#REF!</v>
      </c>
      <c r="CA871" s="413" t="e">
        <f>IF(OR(#REF!="●",#REF!="●",#REF!="●",#REF!="●",#REF!="●"),"",IF(#REF!="","",#REF!))</f>
        <v>#REF!</v>
      </c>
      <c r="CB871" s="413" t="e">
        <f>IF(OR(#REF!="●",#REF!="●",#REF!="●",#REF!="●",#REF!="●"),"",IF(#REF!="","",#REF!))</f>
        <v>#REF!</v>
      </c>
      <c r="CC871" s="412" t="e">
        <f>IF(ISNA(L871),"",L871*#REF!)</f>
        <v>#REF!</v>
      </c>
      <c r="CD871" s="412" t="e">
        <f>IF(ISNA(M871),"",M871*#REF!)</f>
        <v>#REF!</v>
      </c>
      <c r="CE871" s="415" t="e">
        <f>IF(#REF!&gt;0,DQ$6,"")</f>
        <v>#REF!</v>
      </c>
      <c r="CF871" s="361" t="e">
        <f>IF(#REF!="","",VLOOKUP(#REF!,#REF!,7,0))</f>
        <v>#REF!</v>
      </c>
      <c r="CG871" s="201" t="e">
        <f>IF(OR(#REF!="",CF871=""),"",ROUND(#REF!/10^3*CF871,3))</f>
        <v>#REF!</v>
      </c>
      <c r="CH871" s="201" t="e">
        <f>IF(#REF!&gt;0,#REF!*#REF!/1000,"")</f>
        <v>#REF!</v>
      </c>
      <c r="CI871" s="201" t="e">
        <f>IF(#REF!&gt;0,#REF!*#REF!/1000,"")</f>
        <v>#REF!</v>
      </c>
      <c r="CJ871" s="74" t="e">
        <f t="shared" si="162"/>
        <v>#REF!</v>
      </c>
      <c r="CK871" s="74" t="e">
        <f t="shared" si="163"/>
        <v>#REF!</v>
      </c>
      <c r="CL871" s="201" t="e">
        <f>IF(ISNA(CJ871),"",CJ871*#REF!)</f>
        <v>#REF!</v>
      </c>
      <c r="CM871" s="201" t="e">
        <f>IF(ISNA(CK871),"",CK871*#REF!)</f>
        <v>#REF!</v>
      </c>
      <c r="CN871" s="101" t="e">
        <f>IF(#REF!&gt;0,DQ$57,"")</f>
        <v>#REF!</v>
      </c>
      <c r="CO871" s="84"/>
      <c r="CP871" s="2"/>
      <c r="CQ871" s="2"/>
      <c r="CR871" s="2"/>
      <c r="CS871" s="2"/>
      <c r="CT871" s="2"/>
      <c r="CU871" s="2"/>
      <c r="CV871" s="2"/>
      <c r="CX871" s="2"/>
      <c r="CY871" s="2"/>
      <c r="CZ871" s="2"/>
      <c r="DA871" s="2"/>
      <c r="DB871" s="2"/>
      <c r="DC871" s="2"/>
      <c r="DD871" s="2"/>
      <c r="DE871" s="2"/>
      <c r="DF871" s="2"/>
    </row>
    <row r="872" spans="2:110" ht="18" customHeight="1">
      <c r="B872" s="151" t="e">
        <f>IF(#REF!="","",VLOOKUP(#REF!,$CX$11:$DG$26,9,0))</f>
        <v>#REF!</v>
      </c>
      <c r="C872" s="64" t="e">
        <f>IF(#REF!="",0,VLOOKUP(#REF!,$CP$11:$CQ$16,2,0))</f>
        <v>#REF!</v>
      </c>
      <c r="D872" s="65" t="e">
        <f>IF(#REF!="",0,VLOOKUP(#REF!,$CX$11:$CY$26,2,0))</f>
        <v>#REF!</v>
      </c>
      <c r="E872" s="152" t="e">
        <f t="shared" si="153"/>
        <v>#REF!</v>
      </c>
      <c r="F872" s="155" t="e">
        <f>IF(#REF!="","",VLOOKUP(#REF!,#REF!,7,0))</f>
        <v>#REF!</v>
      </c>
      <c r="G872" s="201" t="e">
        <f>IF(OR(#REF!="",F872=""),"",ROUND(#REF!/10^3*F872,3))</f>
        <v>#REF!</v>
      </c>
      <c r="H872" s="201" t="e">
        <f>IF(#REF!&gt;0,#REF!*#REF!/1000,"")</f>
        <v>#REF!</v>
      </c>
      <c r="I872" s="201" t="e">
        <f>IF(#REF!&gt;0,#REF!*#REF!/1000,"")</f>
        <v>#REF!</v>
      </c>
      <c r="J872" s="51" t="e">
        <f>IF(#REF!="●","",IF(#REF!="","",#REF!))</f>
        <v>#REF!</v>
      </c>
      <c r="K872" s="51" t="e">
        <f>IF(#REF!="●","",IF(#REF!="","",#REF!))</f>
        <v>#REF!</v>
      </c>
      <c r="L872" s="74" t="e">
        <f t="shared" si="154"/>
        <v>#REF!</v>
      </c>
      <c r="M872" s="74" t="e">
        <f t="shared" si="155"/>
        <v>#REF!</v>
      </c>
      <c r="N872" s="201" t="e">
        <f>IF(ISNA(L872),"",L872*#REF!)</f>
        <v>#REF!</v>
      </c>
      <c r="O872" s="201" t="e">
        <f>IF(ISNA(M872),"",M872*#REF!)</f>
        <v>#REF!</v>
      </c>
      <c r="P872" s="78" t="e">
        <f>IF(#REF!&gt;0,DQ$6,"")</f>
        <v>#REF!</v>
      </c>
      <c r="Q872" s="99"/>
      <c r="R872" s="411"/>
      <c r="S872" s="412" t="e">
        <f>IF(OR(#REF!="",F872=""),"",ROUND(#REF!/10^3*F872,3))</f>
        <v>#REF!</v>
      </c>
      <c r="T872" s="412" t="e">
        <f>IF(#REF!&gt;0,#REF!*#REF!/1000,"")</f>
        <v>#REF!</v>
      </c>
      <c r="U872" s="412" t="e">
        <f>IF(#REF!&gt;0,#REF!*#REF!/1000,"")</f>
        <v>#REF!</v>
      </c>
      <c r="V872" s="413" t="e">
        <f>IF(OR(#REF!="●",#REF!="●"),"",IF(#REF!="","",#REF!))</f>
        <v>#REF!</v>
      </c>
      <c r="W872" s="413" t="e">
        <f>IF(OR(#REF!="●",#REF!="●"),"",IF(#REF!="","",#REF!))</f>
        <v>#REF!</v>
      </c>
      <c r="X872" s="412" t="e">
        <f>IF(ISNA(L872),"",L872*#REF!)</f>
        <v>#REF!</v>
      </c>
      <c r="Y872" s="412" t="e">
        <f>IF(ISNA(M872),"",M872*#REF!)</f>
        <v>#REF!</v>
      </c>
      <c r="Z872" s="414" t="e">
        <f>IF(#REF!&gt;0,DQ$6,"")</f>
        <v>#REF!</v>
      </c>
      <c r="AA872" s="95" t="e">
        <f>IF(#REF!="","",VLOOKUP(#REF!,#REF!,7,0))</f>
        <v>#REF!</v>
      </c>
      <c r="AB872" s="201" t="e">
        <f>IF(OR(#REF!="",AA872=""),"",ROUND(#REF!/10^3*AA872,3))</f>
        <v>#REF!</v>
      </c>
      <c r="AC872" s="201" t="e">
        <f>IF(#REF!&gt;0,#REF!*#REF!/1000,"")</f>
        <v>#REF!</v>
      </c>
      <c r="AD872" s="201" t="e">
        <f>IF(#REF!&gt;0,#REF!*#REF!/1000,"")</f>
        <v>#REF!</v>
      </c>
      <c r="AE872" s="74" t="e">
        <f t="shared" si="156"/>
        <v>#REF!</v>
      </c>
      <c r="AF872" s="74" t="e">
        <f t="shared" si="157"/>
        <v>#REF!</v>
      </c>
      <c r="AG872" s="201" t="e">
        <f>IF(ISNA(AE872),"",AE872*#REF!)</f>
        <v>#REF!</v>
      </c>
      <c r="AH872" s="201" t="e">
        <f>IF(ISNA(AF872),"",AF872*#REF!)</f>
        <v>#REF!</v>
      </c>
      <c r="AI872" s="78" t="e">
        <f>IF(#REF!&gt;0,DQ$23,"")</f>
        <v>#REF!</v>
      </c>
      <c r="AJ872" s="99"/>
      <c r="AK872" s="411"/>
      <c r="AL872" s="412" t="e">
        <f>IF(OR(#REF!="",F872=""),"",ROUND(#REF!/10^3*F872,3))</f>
        <v>#REF!</v>
      </c>
      <c r="AM872" s="412" t="e">
        <f>IF(#REF!&gt;0,#REF!*#REF!/1000,"")</f>
        <v>#REF!</v>
      </c>
      <c r="AN872" s="412" t="e">
        <f>IF(#REF!&gt;0,#REF!*#REF!/1000,"")</f>
        <v>#REF!</v>
      </c>
      <c r="AO872" s="413" t="e">
        <f>IF(OR(#REF!="●",#REF!="●",#REF!="●"),"",IF(#REF!="","",#REF!))</f>
        <v>#REF!</v>
      </c>
      <c r="AP872" s="413" t="e">
        <f>IF(OR(#REF!="●",#REF!="●",#REF!="●"),"",IF(#REF!="","",#REF!))</f>
        <v>#REF!</v>
      </c>
      <c r="AQ872" s="412" t="e">
        <f>IF(ISNA(L872),"",L872*#REF!)</f>
        <v>#REF!</v>
      </c>
      <c r="AR872" s="412" t="e">
        <f>IF(ISNA(M872),"",M872*#REF!)</f>
        <v>#REF!</v>
      </c>
      <c r="AS872" s="414" t="e">
        <f>IF(#REF!&gt;0,DQ$6,"")</f>
        <v>#REF!</v>
      </c>
      <c r="AT872" s="95" t="e">
        <f>IF(#REF!="","",VLOOKUP(#REF!,#REF!,7,0))</f>
        <v>#REF!</v>
      </c>
      <c r="AU872" s="201" t="e">
        <f>IF(OR(#REF!="",AT872=""),"",ROUND(#REF!/10^3*AT872,3))</f>
        <v>#REF!</v>
      </c>
      <c r="AV872" s="201" t="e">
        <f>IF(#REF!&gt;0,#REF!*#REF!/1000,"")</f>
        <v>#REF!</v>
      </c>
      <c r="AW872" s="201" t="e">
        <f>IF(#REF!&gt;0,#REF!*#REF!/1000,"")</f>
        <v>#REF!</v>
      </c>
      <c r="AX872" s="74" t="e">
        <f t="shared" si="158"/>
        <v>#REF!</v>
      </c>
      <c r="AY872" s="74" t="e">
        <f t="shared" si="159"/>
        <v>#REF!</v>
      </c>
      <c r="AZ872" s="201" t="e">
        <f>IF(ISNA(AX872),"",AX872*#REF!)</f>
        <v>#REF!</v>
      </c>
      <c r="BA872" s="201" t="e">
        <f>IF(ISNA(AY872),"",AY872*#REF!)</f>
        <v>#REF!</v>
      </c>
      <c r="BB872" s="78" t="e">
        <f>IF(#REF!&gt;0,DQ$40,"")</f>
        <v>#REF!</v>
      </c>
      <c r="BC872" s="99"/>
      <c r="BD872" s="650"/>
      <c r="BE872" s="652" t="e">
        <f>IF(OR(#REF!="",F872=""),"",ROUND(#REF!/10^3*F872,3))</f>
        <v>#REF!</v>
      </c>
      <c r="BF872" s="412" t="e">
        <f>IF(#REF!&gt;0,#REF!*#REF!/1000,"")</f>
        <v>#REF!</v>
      </c>
      <c r="BG872" s="412" t="e">
        <f>IF(#REF!&gt;0,#REF!*#REF!/1000,"")</f>
        <v>#REF!</v>
      </c>
      <c r="BH872" s="413" t="e">
        <f>IF(OR(#REF!="●",#REF!="●",#REF!="●",#REF!="●"),"",IF(#REF!="","",#REF!))</f>
        <v>#REF!</v>
      </c>
      <c r="BI872" s="413" t="e">
        <f>IF(OR(#REF!="●",#REF!="●",#REF!="●",#REF!="●"),"",IF(#REF!="","",#REF!))</f>
        <v>#REF!</v>
      </c>
      <c r="BJ872" s="412" t="e">
        <f>IF(ISNA(L872),"",L872*#REF!)</f>
        <v>#REF!</v>
      </c>
      <c r="BK872" s="412" t="e">
        <f>IF(ISNA(M872),"",M872*#REF!)</f>
        <v>#REF!</v>
      </c>
      <c r="BL872" s="415" t="e">
        <f>IF(#REF!&gt;0,DQ$6,"")</f>
        <v>#REF!</v>
      </c>
      <c r="BM872" s="361" t="e">
        <f>IF(#REF!="","",VLOOKUP(#REF!,#REF!,7,0))</f>
        <v>#REF!</v>
      </c>
      <c r="BN872" s="201" t="e">
        <f>IF(OR(#REF!="",BM872=""),"",ROUND(#REF!/10^3*BM872,3))</f>
        <v>#REF!</v>
      </c>
      <c r="BO872" s="201" t="e">
        <f>IF(#REF!&gt;0,#REF!*#REF!/1000,"")</f>
        <v>#REF!</v>
      </c>
      <c r="BP872" s="201" t="e">
        <f>IF(#REF!&gt;0,#REF!*#REF!/1000,"")</f>
        <v>#REF!</v>
      </c>
      <c r="BQ872" s="74" t="e">
        <f t="shared" si="160"/>
        <v>#REF!</v>
      </c>
      <c r="BR872" s="74" t="e">
        <f t="shared" si="161"/>
        <v>#REF!</v>
      </c>
      <c r="BS872" s="201" t="e">
        <f>IF(ISNA(BQ872),"",BQ872*#REF!)</f>
        <v>#REF!</v>
      </c>
      <c r="BT872" s="201" t="e">
        <f>IF(ISNA(BR872),"",BR872*#REF!)</f>
        <v>#REF!</v>
      </c>
      <c r="BU872" s="78" t="e">
        <f>IF(#REF!&gt;0,DQ$57,"")</f>
        <v>#REF!</v>
      </c>
      <c r="BV872" s="99"/>
      <c r="BW872" s="411"/>
      <c r="BX872" s="412" t="e">
        <f>IF(OR(#REF!="",F872=""),"",ROUND(#REF!/10^3*F872,3))</f>
        <v>#REF!</v>
      </c>
      <c r="BY872" s="412" t="e">
        <f>IF(#REF!&gt;0,#REF!*#REF!/1000,"")</f>
        <v>#REF!</v>
      </c>
      <c r="BZ872" s="412" t="e">
        <f>IF(#REF!&gt;0,#REF!*#REF!/1000,"")</f>
        <v>#REF!</v>
      </c>
      <c r="CA872" s="413" t="e">
        <f>IF(OR(#REF!="●",#REF!="●",#REF!="●",#REF!="●",#REF!="●"),"",IF(#REF!="","",#REF!))</f>
        <v>#REF!</v>
      </c>
      <c r="CB872" s="413" t="e">
        <f>IF(OR(#REF!="●",#REF!="●",#REF!="●",#REF!="●",#REF!="●"),"",IF(#REF!="","",#REF!))</f>
        <v>#REF!</v>
      </c>
      <c r="CC872" s="412" t="e">
        <f>IF(ISNA(L872),"",L872*#REF!)</f>
        <v>#REF!</v>
      </c>
      <c r="CD872" s="412" t="e">
        <f>IF(ISNA(M872),"",M872*#REF!)</f>
        <v>#REF!</v>
      </c>
      <c r="CE872" s="415" t="e">
        <f>IF(#REF!&gt;0,DQ$6,"")</f>
        <v>#REF!</v>
      </c>
      <c r="CF872" s="361" t="e">
        <f>IF(#REF!="","",VLOOKUP(#REF!,#REF!,7,0))</f>
        <v>#REF!</v>
      </c>
      <c r="CG872" s="201" t="e">
        <f>IF(OR(#REF!="",CF872=""),"",ROUND(#REF!/10^3*CF872,3))</f>
        <v>#REF!</v>
      </c>
      <c r="CH872" s="201" t="e">
        <f>IF(#REF!&gt;0,#REF!*#REF!/1000,"")</f>
        <v>#REF!</v>
      </c>
      <c r="CI872" s="201" t="e">
        <f>IF(#REF!&gt;0,#REF!*#REF!/1000,"")</f>
        <v>#REF!</v>
      </c>
      <c r="CJ872" s="74" t="e">
        <f t="shared" si="162"/>
        <v>#REF!</v>
      </c>
      <c r="CK872" s="74" t="e">
        <f t="shared" si="163"/>
        <v>#REF!</v>
      </c>
      <c r="CL872" s="201" t="e">
        <f>IF(ISNA(CJ872),"",CJ872*#REF!)</f>
        <v>#REF!</v>
      </c>
      <c r="CM872" s="201" t="e">
        <f>IF(ISNA(CK872),"",CK872*#REF!)</f>
        <v>#REF!</v>
      </c>
      <c r="CN872" s="101" t="e">
        <f>IF(#REF!&gt;0,DQ$57,"")</f>
        <v>#REF!</v>
      </c>
      <c r="CO872" s="84"/>
      <c r="CP872" s="2"/>
      <c r="CQ872" s="2"/>
      <c r="CR872" s="2"/>
      <c r="CS872" s="2"/>
      <c r="CT872" s="2"/>
      <c r="CU872" s="2"/>
      <c r="CV872" s="2"/>
      <c r="CX872" s="2"/>
      <c r="CY872" s="2"/>
      <c r="CZ872" s="2"/>
      <c r="DA872" s="2"/>
      <c r="DB872" s="2"/>
      <c r="DC872" s="2"/>
      <c r="DD872" s="2"/>
      <c r="DE872" s="2"/>
      <c r="DF872" s="2"/>
    </row>
    <row r="873" spans="2:110" ht="18" customHeight="1">
      <c r="B873" s="151" t="e">
        <f>IF(#REF!="","",VLOOKUP(#REF!,$CX$11:$DG$26,9,0))</f>
        <v>#REF!</v>
      </c>
      <c r="C873" s="64" t="e">
        <f>IF(#REF!="",0,VLOOKUP(#REF!,$CP$11:$CQ$16,2,0))</f>
        <v>#REF!</v>
      </c>
      <c r="D873" s="65" t="e">
        <f>IF(#REF!="",0,VLOOKUP(#REF!,$CX$11:$CY$26,2,0))</f>
        <v>#REF!</v>
      </c>
      <c r="E873" s="152" t="e">
        <f t="shared" si="153"/>
        <v>#REF!</v>
      </c>
      <c r="F873" s="155" t="e">
        <f>IF(#REF!="","",VLOOKUP(#REF!,#REF!,7,0))</f>
        <v>#REF!</v>
      </c>
      <c r="G873" s="201" t="e">
        <f>IF(OR(#REF!="",F873=""),"",ROUND(#REF!/10^3*F873,3))</f>
        <v>#REF!</v>
      </c>
      <c r="H873" s="201" t="e">
        <f>IF(#REF!&gt;0,#REF!*#REF!/1000,"")</f>
        <v>#REF!</v>
      </c>
      <c r="I873" s="201" t="e">
        <f>IF(#REF!&gt;0,#REF!*#REF!/1000,"")</f>
        <v>#REF!</v>
      </c>
      <c r="J873" s="51" t="e">
        <f>IF(#REF!="●","",IF(#REF!="","",#REF!))</f>
        <v>#REF!</v>
      </c>
      <c r="K873" s="51" t="e">
        <f>IF(#REF!="●","",IF(#REF!="","",#REF!))</f>
        <v>#REF!</v>
      </c>
      <c r="L873" s="74" t="e">
        <f t="shared" si="154"/>
        <v>#REF!</v>
      </c>
      <c r="M873" s="74" t="e">
        <f t="shared" si="155"/>
        <v>#REF!</v>
      </c>
      <c r="N873" s="201" t="e">
        <f>IF(ISNA(L873),"",L873*#REF!)</f>
        <v>#REF!</v>
      </c>
      <c r="O873" s="201" t="e">
        <f>IF(ISNA(M873),"",M873*#REF!)</f>
        <v>#REF!</v>
      </c>
      <c r="P873" s="78" t="e">
        <f>IF(#REF!&gt;0,DQ$6,"")</f>
        <v>#REF!</v>
      </c>
      <c r="Q873" s="99"/>
      <c r="R873" s="411"/>
      <c r="S873" s="412" t="e">
        <f>IF(OR(#REF!="",F873=""),"",ROUND(#REF!/10^3*F873,3))</f>
        <v>#REF!</v>
      </c>
      <c r="T873" s="412" t="e">
        <f>IF(#REF!&gt;0,#REF!*#REF!/1000,"")</f>
        <v>#REF!</v>
      </c>
      <c r="U873" s="412" t="e">
        <f>IF(#REF!&gt;0,#REF!*#REF!/1000,"")</f>
        <v>#REF!</v>
      </c>
      <c r="V873" s="413" t="e">
        <f>IF(OR(#REF!="●",#REF!="●"),"",IF(#REF!="","",#REF!))</f>
        <v>#REF!</v>
      </c>
      <c r="W873" s="413" t="e">
        <f>IF(OR(#REF!="●",#REF!="●"),"",IF(#REF!="","",#REF!))</f>
        <v>#REF!</v>
      </c>
      <c r="X873" s="412" t="e">
        <f>IF(ISNA(L873),"",L873*#REF!)</f>
        <v>#REF!</v>
      </c>
      <c r="Y873" s="412" t="e">
        <f>IF(ISNA(M873),"",M873*#REF!)</f>
        <v>#REF!</v>
      </c>
      <c r="Z873" s="414" t="e">
        <f>IF(#REF!&gt;0,DQ$6,"")</f>
        <v>#REF!</v>
      </c>
      <c r="AA873" s="95" t="e">
        <f>IF(#REF!="","",VLOOKUP(#REF!,#REF!,7,0))</f>
        <v>#REF!</v>
      </c>
      <c r="AB873" s="201" t="e">
        <f>IF(OR(#REF!="",AA873=""),"",ROUND(#REF!/10^3*AA873,3))</f>
        <v>#REF!</v>
      </c>
      <c r="AC873" s="201" t="e">
        <f>IF(#REF!&gt;0,#REF!*#REF!/1000,"")</f>
        <v>#REF!</v>
      </c>
      <c r="AD873" s="201" t="e">
        <f>IF(#REF!&gt;0,#REF!*#REF!/1000,"")</f>
        <v>#REF!</v>
      </c>
      <c r="AE873" s="74" t="e">
        <f t="shared" si="156"/>
        <v>#REF!</v>
      </c>
      <c r="AF873" s="74" t="e">
        <f t="shared" si="157"/>
        <v>#REF!</v>
      </c>
      <c r="AG873" s="201" t="e">
        <f>IF(ISNA(AE873),"",AE873*#REF!)</f>
        <v>#REF!</v>
      </c>
      <c r="AH873" s="201" t="e">
        <f>IF(ISNA(AF873),"",AF873*#REF!)</f>
        <v>#REF!</v>
      </c>
      <c r="AI873" s="78" t="e">
        <f>IF(#REF!&gt;0,DQ$23,"")</f>
        <v>#REF!</v>
      </c>
      <c r="AJ873" s="99"/>
      <c r="AK873" s="411"/>
      <c r="AL873" s="412" t="e">
        <f>IF(OR(#REF!="",F873=""),"",ROUND(#REF!/10^3*F873,3))</f>
        <v>#REF!</v>
      </c>
      <c r="AM873" s="412" t="e">
        <f>IF(#REF!&gt;0,#REF!*#REF!/1000,"")</f>
        <v>#REF!</v>
      </c>
      <c r="AN873" s="412" t="e">
        <f>IF(#REF!&gt;0,#REF!*#REF!/1000,"")</f>
        <v>#REF!</v>
      </c>
      <c r="AO873" s="413" t="e">
        <f>IF(OR(#REF!="●",#REF!="●",#REF!="●"),"",IF(#REF!="","",#REF!))</f>
        <v>#REF!</v>
      </c>
      <c r="AP873" s="413" t="e">
        <f>IF(OR(#REF!="●",#REF!="●",#REF!="●"),"",IF(#REF!="","",#REF!))</f>
        <v>#REF!</v>
      </c>
      <c r="AQ873" s="412" t="e">
        <f>IF(ISNA(L873),"",L873*#REF!)</f>
        <v>#REF!</v>
      </c>
      <c r="AR873" s="412" t="e">
        <f>IF(ISNA(M873),"",M873*#REF!)</f>
        <v>#REF!</v>
      </c>
      <c r="AS873" s="414" t="e">
        <f>IF(#REF!&gt;0,DQ$6,"")</f>
        <v>#REF!</v>
      </c>
      <c r="AT873" s="95" t="e">
        <f>IF(#REF!="","",VLOOKUP(#REF!,#REF!,7,0))</f>
        <v>#REF!</v>
      </c>
      <c r="AU873" s="201" t="e">
        <f>IF(OR(#REF!="",AT873=""),"",ROUND(#REF!/10^3*AT873,3))</f>
        <v>#REF!</v>
      </c>
      <c r="AV873" s="201" t="e">
        <f>IF(#REF!&gt;0,#REF!*#REF!/1000,"")</f>
        <v>#REF!</v>
      </c>
      <c r="AW873" s="201" t="e">
        <f>IF(#REF!&gt;0,#REF!*#REF!/1000,"")</f>
        <v>#REF!</v>
      </c>
      <c r="AX873" s="74" t="e">
        <f t="shared" si="158"/>
        <v>#REF!</v>
      </c>
      <c r="AY873" s="74" t="e">
        <f t="shared" si="159"/>
        <v>#REF!</v>
      </c>
      <c r="AZ873" s="201" t="e">
        <f>IF(ISNA(AX873),"",AX873*#REF!)</f>
        <v>#REF!</v>
      </c>
      <c r="BA873" s="201" t="e">
        <f>IF(ISNA(AY873),"",AY873*#REF!)</f>
        <v>#REF!</v>
      </c>
      <c r="BB873" s="78" t="e">
        <f>IF(#REF!&gt;0,DQ$40,"")</f>
        <v>#REF!</v>
      </c>
      <c r="BC873" s="99"/>
      <c r="BD873" s="650"/>
      <c r="BE873" s="652" t="e">
        <f>IF(OR(#REF!="",F873=""),"",ROUND(#REF!/10^3*F873,3))</f>
        <v>#REF!</v>
      </c>
      <c r="BF873" s="412" t="e">
        <f>IF(#REF!&gt;0,#REF!*#REF!/1000,"")</f>
        <v>#REF!</v>
      </c>
      <c r="BG873" s="412" t="e">
        <f>IF(#REF!&gt;0,#REF!*#REF!/1000,"")</f>
        <v>#REF!</v>
      </c>
      <c r="BH873" s="413" t="e">
        <f>IF(OR(#REF!="●",#REF!="●",#REF!="●",#REF!="●"),"",IF(#REF!="","",#REF!))</f>
        <v>#REF!</v>
      </c>
      <c r="BI873" s="413" t="e">
        <f>IF(OR(#REF!="●",#REF!="●",#REF!="●",#REF!="●"),"",IF(#REF!="","",#REF!))</f>
        <v>#REF!</v>
      </c>
      <c r="BJ873" s="412" t="e">
        <f>IF(ISNA(L873),"",L873*#REF!)</f>
        <v>#REF!</v>
      </c>
      <c r="BK873" s="412" t="e">
        <f>IF(ISNA(M873),"",M873*#REF!)</f>
        <v>#REF!</v>
      </c>
      <c r="BL873" s="415" t="e">
        <f>IF(#REF!&gt;0,DQ$6,"")</f>
        <v>#REF!</v>
      </c>
      <c r="BM873" s="361" t="e">
        <f>IF(#REF!="","",VLOOKUP(#REF!,#REF!,7,0))</f>
        <v>#REF!</v>
      </c>
      <c r="BN873" s="201" t="e">
        <f>IF(OR(#REF!="",BM873=""),"",ROUND(#REF!/10^3*BM873,3))</f>
        <v>#REF!</v>
      </c>
      <c r="BO873" s="201" t="e">
        <f>IF(#REF!&gt;0,#REF!*#REF!/1000,"")</f>
        <v>#REF!</v>
      </c>
      <c r="BP873" s="201" t="e">
        <f>IF(#REF!&gt;0,#REF!*#REF!/1000,"")</f>
        <v>#REF!</v>
      </c>
      <c r="BQ873" s="74" t="e">
        <f t="shared" si="160"/>
        <v>#REF!</v>
      </c>
      <c r="BR873" s="74" t="e">
        <f t="shared" si="161"/>
        <v>#REF!</v>
      </c>
      <c r="BS873" s="201" t="e">
        <f>IF(ISNA(BQ873),"",BQ873*#REF!)</f>
        <v>#REF!</v>
      </c>
      <c r="BT873" s="201" t="e">
        <f>IF(ISNA(BR873),"",BR873*#REF!)</f>
        <v>#REF!</v>
      </c>
      <c r="BU873" s="78" t="e">
        <f>IF(#REF!&gt;0,DQ$57,"")</f>
        <v>#REF!</v>
      </c>
      <c r="BV873" s="99"/>
      <c r="BW873" s="411"/>
      <c r="BX873" s="412" t="e">
        <f>IF(OR(#REF!="",F873=""),"",ROUND(#REF!/10^3*F873,3))</f>
        <v>#REF!</v>
      </c>
      <c r="BY873" s="412" t="e">
        <f>IF(#REF!&gt;0,#REF!*#REF!/1000,"")</f>
        <v>#REF!</v>
      </c>
      <c r="BZ873" s="412" t="e">
        <f>IF(#REF!&gt;0,#REF!*#REF!/1000,"")</f>
        <v>#REF!</v>
      </c>
      <c r="CA873" s="413" t="e">
        <f>IF(OR(#REF!="●",#REF!="●",#REF!="●",#REF!="●",#REF!="●"),"",IF(#REF!="","",#REF!))</f>
        <v>#REF!</v>
      </c>
      <c r="CB873" s="413" t="e">
        <f>IF(OR(#REF!="●",#REF!="●",#REF!="●",#REF!="●",#REF!="●"),"",IF(#REF!="","",#REF!))</f>
        <v>#REF!</v>
      </c>
      <c r="CC873" s="412" t="e">
        <f>IF(ISNA(L873),"",L873*#REF!)</f>
        <v>#REF!</v>
      </c>
      <c r="CD873" s="412" t="e">
        <f>IF(ISNA(M873),"",M873*#REF!)</f>
        <v>#REF!</v>
      </c>
      <c r="CE873" s="415" t="e">
        <f>IF(#REF!&gt;0,DQ$6,"")</f>
        <v>#REF!</v>
      </c>
      <c r="CF873" s="361" t="e">
        <f>IF(#REF!="","",VLOOKUP(#REF!,#REF!,7,0))</f>
        <v>#REF!</v>
      </c>
      <c r="CG873" s="201" t="e">
        <f>IF(OR(#REF!="",CF873=""),"",ROUND(#REF!/10^3*CF873,3))</f>
        <v>#REF!</v>
      </c>
      <c r="CH873" s="201" t="e">
        <f>IF(#REF!&gt;0,#REF!*#REF!/1000,"")</f>
        <v>#REF!</v>
      </c>
      <c r="CI873" s="201" t="e">
        <f>IF(#REF!&gt;0,#REF!*#REF!/1000,"")</f>
        <v>#REF!</v>
      </c>
      <c r="CJ873" s="74" t="e">
        <f t="shared" si="162"/>
        <v>#REF!</v>
      </c>
      <c r="CK873" s="74" t="e">
        <f t="shared" si="163"/>
        <v>#REF!</v>
      </c>
      <c r="CL873" s="201" t="e">
        <f>IF(ISNA(CJ873),"",CJ873*#REF!)</f>
        <v>#REF!</v>
      </c>
      <c r="CM873" s="201" t="e">
        <f>IF(ISNA(CK873),"",CK873*#REF!)</f>
        <v>#REF!</v>
      </c>
      <c r="CN873" s="101" t="e">
        <f>IF(#REF!&gt;0,DQ$57,"")</f>
        <v>#REF!</v>
      </c>
      <c r="CO873" s="84"/>
      <c r="CP873" s="2"/>
      <c r="CQ873" s="2"/>
      <c r="CR873" s="2"/>
      <c r="CS873" s="2"/>
      <c r="CT873" s="2"/>
      <c r="CU873" s="2"/>
      <c r="CV873" s="2"/>
      <c r="CX873" s="2"/>
      <c r="CY873" s="2"/>
      <c r="CZ873" s="2"/>
      <c r="DA873" s="2"/>
      <c r="DB873" s="2"/>
      <c r="DC873" s="2"/>
      <c r="DD873" s="2"/>
      <c r="DE873" s="2"/>
      <c r="DF873" s="2"/>
    </row>
    <row r="874" spans="2:110" ht="18" customHeight="1">
      <c r="B874" s="151" t="e">
        <f>IF(#REF!="","",VLOOKUP(#REF!,$CX$11:$DG$26,9,0))</f>
        <v>#REF!</v>
      </c>
      <c r="C874" s="64" t="e">
        <f>IF(#REF!="",0,VLOOKUP(#REF!,$CP$11:$CQ$16,2,0))</f>
        <v>#REF!</v>
      </c>
      <c r="D874" s="65" t="e">
        <f>IF(#REF!="",0,VLOOKUP(#REF!,$CX$11:$CY$26,2,0))</f>
        <v>#REF!</v>
      </c>
      <c r="E874" s="152" t="e">
        <f t="shared" si="153"/>
        <v>#REF!</v>
      </c>
      <c r="F874" s="155" t="e">
        <f>IF(#REF!="","",VLOOKUP(#REF!,#REF!,7,0))</f>
        <v>#REF!</v>
      </c>
      <c r="G874" s="201" t="e">
        <f>IF(OR(#REF!="",F874=""),"",ROUND(#REF!/10^3*F874,3))</f>
        <v>#REF!</v>
      </c>
      <c r="H874" s="201" t="e">
        <f>IF(#REF!&gt;0,#REF!*#REF!/1000,"")</f>
        <v>#REF!</v>
      </c>
      <c r="I874" s="201" t="e">
        <f>IF(#REF!&gt;0,#REF!*#REF!/1000,"")</f>
        <v>#REF!</v>
      </c>
      <c r="J874" s="51" t="e">
        <f>IF(#REF!="●","",IF(#REF!="","",#REF!))</f>
        <v>#REF!</v>
      </c>
      <c r="K874" s="51" t="e">
        <f>IF(#REF!="●","",IF(#REF!="","",#REF!))</f>
        <v>#REF!</v>
      </c>
      <c r="L874" s="74" t="e">
        <f t="shared" si="154"/>
        <v>#REF!</v>
      </c>
      <c r="M874" s="74" t="e">
        <f t="shared" si="155"/>
        <v>#REF!</v>
      </c>
      <c r="N874" s="201" t="e">
        <f>IF(ISNA(L874),"",L874*#REF!)</f>
        <v>#REF!</v>
      </c>
      <c r="O874" s="201" t="e">
        <f>IF(ISNA(M874),"",M874*#REF!)</f>
        <v>#REF!</v>
      </c>
      <c r="P874" s="78" t="e">
        <f>IF(#REF!&gt;0,DQ$6,"")</f>
        <v>#REF!</v>
      </c>
      <c r="Q874" s="99"/>
      <c r="R874" s="411"/>
      <c r="S874" s="412" t="e">
        <f>IF(OR(#REF!="",F874=""),"",ROUND(#REF!/10^3*F874,3))</f>
        <v>#REF!</v>
      </c>
      <c r="T874" s="412" t="e">
        <f>IF(#REF!&gt;0,#REF!*#REF!/1000,"")</f>
        <v>#REF!</v>
      </c>
      <c r="U874" s="412" t="e">
        <f>IF(#REF!&gt;0,#REF!*#REF!/1000,"")</f>
        <v>#REF!</v>
      </c>
      <c r="V874" s="413" t="e">
        <f>IF(OR(#REF!="●",#REF!="●"),"",IF(#REF!="","",#REF!))</f>
        <v>#REF!</v>
      </c>
      <c r="W874" s="413" t="e">
        <f>IF(OR(#REF!="●",#REF!="●"),"",IF(#REF!="","",#REF!))</f>
        <v>#REF!</v>
      </c>
      <c r="X874" s="412" t="e">
        <f>IF(ISNA(L874),"",L874*#REF!)</f>
        <v>#REF!</v>
      </c>
      <c r="Y874" s="412" t="e">
        <f>IF(ISNA(M874),"",M874*#REF!)</f>
        <v>#REF!</v>
      </c>
      <c r="Z874" s="414" t="e">
        <f>IF(#REF!&gt;0,DQ$6,"")</f>
        <v>#REF!</v>
      </c>
      <c r="AA874" s="95" t="e">
        <f>IF(#REF!="","",VLOOKUP(#REF!,#REF!,7,0))</f>
        <v>#REF!</v>
      </c>
      <c r="AB874" s="201" t="e">
        <f>IF(OR(#REF!="",AA874=""),"",ROUND(#REF!/10^3*AA874,3))</f>
        <v>#REF!</v>
      </c>
      <c r="AC874" s="201" t="e">
        <f>IF(#REF!&gt;0,#REF!*#REF!/1000,"")</f>
        <v>#REF!</v>
      </c>
      <c r="AD874" s="201" t="e">
        <f>IF(#REF!&gt;0,#REF!*#REF!/1000,"")</f>
        <v>#REF!</v>
      </c>
      <c r="AE874" s="74" t="e">
        <f t="shared" si="156"/>
        <v>#REF!</v>
      </c>
      <c r="AF874" s="74" t="e">
        <f t="shared" si="157"/>
        <v>#REF!</v>
      </c>
      <c r="AG874" s="201" t="e">
        <f>IF(ISNA(AE874),"",AE874*#REF!)</f>
        <v>#REF!</v>
      </c>
      <c r="AH874" s="201" t="e">
        <f>IF(ISNA(AF874),"",AF874*#REF!)</f>
        <v>#REF!</v>
      </c>
      <c r="AI874" s="78" t="e">
        <f>IF(#REF!&gt;0,DQ$23,"")</f>
        <v>#REF!</v>
      </c>
      <c r="AJ874" s="99"/>
      <c r="AK874" s="411"/>
      <c r="AL874" s="412" t="e">
        <f>IF(OR(#REF!="",F874=""),"",ROUND(#REF!/10^3*F874,3))</f>
        <v>#REF!</v>
      </c>
      <c r="AM874" s="412" t="e">
        <f>IF(#REF!&gt;0,#REF!*#REF!/1000,"")</f>
        <v>#REF!</v>
      </c>
      <c r="AN874" s="412" t="e">
        <f>IF(#REF!&gt;0,#REF!*#REF!/1000,"")</f>
        <v>#REF!</v>
      </c>
      <c r="AO874" s="413" t="e">
        <f>IF(OR(#REF!="●",#REF!="●",#REF!="●"),"",IF(#REF!="","",#REF!))</f>
        <v>#REF!</v>
      </c>
      <c r="AP874" s="413" t="e">
        <f>IF(OR(#REF!="●",#REF!="●",#REF!="●"),"",IF(#REF!="","",#REF!))</f>
        <v>#REF!</v>
      </c>
      <c r="AQ874" s="412" t="e">
        <f>IF(ISNA(L874),"",L874*#REF!)</f>
        <v>#REF!</v>
      </c>
      <c r="AR874" s="412" t="e">
        <f>IF(ISNA(M874),"",M874*#REF!)</f>
        <v>#REF!</v>
      </c>
      <c r="AS874" s="414" t="e">
        <f>IF(#REF!&gt;0,DQ$6,"")</f>
        <v>#REF!</v>
      </c>
      <c r="AT874" s="95" t="e">
        <f>IF(#REF!="","",VLOOKUP(#REF!,#REF!,7,0))</f>
        <v>#REF!</v>
      </c>
      <c r="AU874" s="201" t="e">
        <f>IF(OR(#REF!="",AT874=""),"",ROUND(#REF!/10^3*AT874,3))</f>
        <v>#REF!</v>
      </c>
      <c r="AV874" s="201" t="e">
        <f>IF(#REF!&gt;0,#REF!*#REF!/1000,"")</f>
        <v>#REF!</v>
      </c>
      <c r="AW874" s="201" t="e">
        <f>IF(#REF!&gt;0,#REF!*#REF!/1000,"")</f>
        <v>#REF!</v>
      </c>
      <c r="AX874" s="74" t="e">
        <f t="shared" si="158"/>
        <v>#REF!</v>
      </c>
      <c r="AY874" s="74" t="e">
        <f t="shared" si="159"/>
        <v>#REF!</v>
      </c>
      <c r="AZ874" s="201" t="e">
        <f>IF(ISNA(AX874),"",AX874*#REF!)</f>
        <v>#REF!</v>
      </c>
      <c r="BA874" s="201" t="e">
        <f>IF(ISNA(AY874),"",AY874*#REF!)</f>
        <v>#REF!</v>
      </c>
      <c r="BB874" s="78" t="e">
        <f>IF(#REF!&gt;0,DQ$40,"")</f>
        <v>#REF!</v>
      </c>
      <c r="BC874" s="99"/>
      <c r="BD874" s="650"/>
      <c r="BE874" s="652" t="e">
        <f>IF(OR(#REF!="",F874=""),"",ROUND(#REF!/10^3*F874,3))</f>
        <v>#REF!</v>
      </c>
      <c r="BF874" s="412" t="e">
        <f>IF(#REF!&gt;0,#REF!*#REF!/1000,"")</f>
        <v>#REF!</v>
      </c>
      <c r="BG874" s="412" t="e">
        <f>IF(#REF!&gt;0,#REF!*#REF!/1000,"")</f>
        <v>#REF!</v>
      </c>
      <c r="BH874" s="413" t="e">
        <f>IF(OR(#REF!="●",#REF!="●",#REF!="●",#REF!="●"),"",IF(#REF!="","",#REF!))</f>
        <v>#REF!</v>
      </c>
      <c r="BI874" s="413" t="e">
        <f>IF(OR(#REF!="●",#REF!="●",#REF!="●",#REF!="●"),"",IF(#REF!="","",#REF!))</f>
        <v>#REF!</v>
      </c>
      <c r="BJ874" s="412" t="e">
        <f>IF(ISNA(L874),"",L874*#REF!)</f>
        <v>#REF!</v>
      </c>
      <c r="BK874" s="412" t="e">
        <f>IF(ISNA(M874),"",M874*#REF!)</f>
        <v>#REF!</v>
      </c>
      <c r="BL874" s="415" t="e">
        <f>IF(#REF!&gt;0,DQ$6,"")</f>
        <v>#REF!</v>
      </c>
      <c r="BM874" s="361" t="e">
        <f>IF(#REF!="","",VLOOKUP(#REF!,#REF!,7,0))</f>
        <v>#REF!</v>
      </c>
      <c r="BN874" s="201" t="e">
        <f>IF(OR(#REF!="",BM874=""),"",ROUND(#REF!/10^3*BM874,3))</f>
        <v>#REF!</v>
      </c>
      <c r="BO874" s="201" t="e">
        <f>IF(#REF!&gt;0,#REF!*#REF!/1000,"")</f>
        <v>#REF!</v>
      </c>
      <c r="BP874" s="201" t="e">
        <f>IF(#REF!&gt;0,#REF!*#REF!/1000,"")</f>
        <v>#REF!</v>
      </c>
      <c r="BQ874" s="74" t="e">
        <f t="shared" si="160"/>
        <v>#REF!</v>
      </c>
      <c r="BR874" s="74" t="e">
        <f t="shared" si="161"/>
        <v>#REF!</v>
      </c>
      <c r="BS874" s="201" t="e">
        <f>IF(ISNA(BQ874),"",BQ874*#REF!)</f>
        <v>#REF!</v>
      </c>
      <c r="BT874" s="201" t="e">
        <f>IF(ISNA(BR874),"",BR874*#REF!)</f>
        <v>#REF!</v>
      </c>
      <c r="BU874" s="78" t="e">
        <f>IF(#REF!&gt;0,DQ$57,"")</f>
        <v>#REF!</v>
      </c>
      <c r="BV874" s="99"/>
      <c r="BW874" s="411"/>
      <c r="BX874" s="412" t="e">
        <f>IF(OR(#REF!="",F874=""),"",ROUND(#REF!/10^3*F874,3))</f>
        <v>#REF!</v>
      </c>
      <c r="BY874" s="412" t="e">
        <f>IF(#REF!&gt;0,#REF!*#REF!/1000,"")</f>
        <v>#REF!</v>
      </c>
      <c r="BZ874" s="412" t="e">
        <f>IF(#REF!&gt;0,#REF!*#REF!/1000,"")</f>
        <v>#REF!</v>
      </c>
      <c r="CA874" s="413" t="e">
        <f>IF(OR(#REF!="●",#REF!="●",#REF!="●",#REF!="●",#REF!="●"),"",IF(#REF!="","",#REF!))</f>
        <v>#REF!</v>
      </c>
      <c r="CB874" s="413" t="e">
        <f>IF(OR(#REF!="●",#REF!="●",#REF!="●",#REF!="●",#REF!="●"),"",IF(#REF!="","",#REF!))</f>
        <v>#REF!</v>
      </c>
      <c r="CC874" s="412" t="e">
        <f>IF(ISNA(L874),"",L874*#REF!)</f>
        <v>#REF!</v>
      </c>
      <c r="CD874" s="412" t="e">
        <f>IF(ISNA(M874),"",M874*#REF!)</f>
        <v>#REF!</v>
      </c>
      <c r="CE874" s="415" t="e">
        <f>IF(#REF!&gt;0,DQ$6,"")</f>
        <v>#REF!</v>
      </c>
      <c r="CF874" s="361" t="e">
        <f>IF(#REF!="","",VLOOKUP(#REF!,#REF!,7,0))</f>
        <v>#REF!</v>
      </c>
      <c r="CG874" s="201" t="e">
        <f>IF(OR(#REF!="",CF874=""),"",ROUND(#REF!/10^3*CF874,3))</f>
        <v>#REF!</v>
      </c>
      <c r="CH874" s="201" t="e">
        <f>IF(#REF!&gt;0,#REF!*#REF!/1000,"")</f>
        <v>#REF!</v>
      </c>
      <c r="CI874" s="201" t="e">
        <f>IF(#REF!&gt;0,#REF!*#REF!/1000,"")</f>
        <v>#REF!</v>
      </c>
      <c r="CJ874" s="74" t="e">
        <f t="shared" si="162"/>
        <v>#REF!</v>
      </c>
      <c r="CK874" s="74" t="e">
        <f t="shared" si="163"/>
        <v>#REF!</v>
      </c>
      <c r="CL874" s="201" t="e">
        <f>IF(ISNA(CJ874),"",CJ874*#REF!)</f>
        <v>#REF!</v>
      </c>
      <c r="CM874" s="201" t="e">
        <f>IF(ISNA(CK874),"",CK874*#REF!)</f>
        <v>#REF!</v>
      </c>
      <c r="CN874" s="101" t="e">
        <f>IF(#REF!&gt;0,DQ$57,"")</f>
        <v>#REF!</v>
      </c>
      <c r="CO874" s="84"/>
      <c r="CP874" s="2"/>
      <c r="CQ874" s="2"/>
      <c r="CR874" s="2"/>
      <c r="CS874" s="2"/>
      <c r="CT874" s="2"/>
      <c r="CU874" s="2"/>
      <c r="CV874" s="2"/>
      <c r="CX874" s="2"/>
      <c r="CY874" s="2"/>
      <c r="CZ874" s="2"/>
      <c r="DA874" s="2"/>
      <c r="DB874" s="2"/>
      <c r="DC874" s="2"/>
      <c r="DD874" s="2"/>
      <c r="DE874" s="2"/>
      <c r="DF874" s="2"/>
    </row>
    <row r="875" spans="2:110" ht="18" customHeight="1">
      <c r="B875" s="151" t="e">
        <f>IF(#REF!="","",VLOOKUP(#REF!,$CX$11:$DG$26,9,0))</f>
        <v>#REF!</v>
      </c>
      <c r="C875" s="64" t="e">
        <f>IF(#REF!="",0,VLOOKUP(#REF!,$CP$11:$CQ$16,2,0))</f>
        <v>#REF!</v>
      </c>
      <c r="D875" s="65" t="e">
        <f>IF(#REF!="",0,VLOOKUP(#REF!,$CX$11:$CY$26,2,0))</f>
        <v>#REF!</v>
      </c>
      <c r="E875" s="152" t="e">
        <f t="shared" si="153"/>
        <v>#REF!</v>
      </c>
      <c r="F875" s="155" t="e">
        <f>IF(#REF!="","",VLOOKUP(#REF!,#REF!,7,0))</f>
        <v>#REF!</v>
      </c>
      <c r="G875" s="201" t="e">
        <f>IF(OR(#REF!="",F875=""),"",ROUND(#REF!/10^3*F875,3))</f>
        <v>#REF!</v>
      </c>
      <c r="H875" s="201" t="e">
        <f>IF(#REF!&gt;0,#REF!*#REF!/1000,"")</f>
        <v>#REF!</v>
      </c>
      <c r="I875" s="201" t="e">
        <f>IF(#REF!&gt;0,#REF!*#REF!/1000,"")</f>
        <v>#REF!</v>
      </c>
      <c r="J875" s="51" t="e">
        <f>IF(#REF!="●","",IF(#REF!="","",#REF!))</f>
        <v>#REF!</v>
      </c>
      <c r="K875" s="51" t="e">
        <f>IF(#REF!="●","",IF(#REF!="","",#REF!))</f>
        <v>#REF!</v>
      </c>
      <c r="L875" s="74" t="e">
        <f t="shared" si="154"/>
        <v>#REF!</v>
      </c>
      <c r="M875" s="74" t="e">
        <f t="shared" si="155"/>
        <v>#REF!</v>
      </c>
      <c r="N875" s="201" t="e">
        <f>IF(ISNA(L875),"",L875*#REF!)</f>
        <v>#REF!</v>
      </c>
      <c r="O875" s="201" t="e">
        <f>IF(ISNA(M875),"",M875*#REF!)</f>
        <v>#REF!</v>
      </c>
      <c r="P875" s="78" t="e">
        <f>IF(#REF!&gt;0,DQ$6,"")</f>
        <v>#REF!</v>
      </c>
      <c r="Q875" s="99"/>
      <c r="R875" s="411"/>
      <c r="S875" s="412" t="e">
        <f>IF(OR(#REF!="",F875=""),"",ROUND(#REF!/10^3*F875,3))</f>
        <v>#REF!</v>
      </c>
      <c r="T875" s="412" t="e">
        <f>IF(#REF!&gt;0,#REF!*#REF!/1000,"")</f>
        <v>#REF!</v>
      </c>
      <c r="U875" s="412" t="e">
        <f>IF(#REF!&gt;0,#REF!*#REF!/1000,"")</f>
        <v>#REF!</v>
      </c>
      <c r="V875" s="413" t="e">
        <f>IF(OR(#REF!="●",#REF!="●"),"",IF(#REF!="","",#REF!))</f>
        <v>#REF!</v>
      </c>
      <c r="W875" s="413" t="e">
        <f>IF(OR(#REF!="●",#REF!="●"),"",IF(#REF!="","",#REF!))</f>
        <v>#REF!</v>
      </c>
      <c r="X875" s="412" t="e">
        <f>IF(ISNA(L875),"",L875*#REF!)</f>
        <v>#REF!</v>
      </c>
      <c r="Y875" s="412" t="e">
        <f>IF(ISNA(M875),"",M875*#REF!)</f>
        <v>#REF!</v>
      </c>
      <c r="Z875" s="414" t="e">
        <f>IF(#REF!&gt;0,DQ$6,"")</f>
        <v>#REF!</v>
      </c>
      <c r="AA875" s="95" t="e">
        <f>IF(#REF!="","",VLOOKUP(#REF!,#REF!,7,0))</f>
        <v>#REF!</v>
      </c>
      <c r="AB875" s="201" t="e">
        <f>IF(OR(#REF!="",AA875=""),"",ROUND(#REF!/10^3*AA875,3))</f>
        <v>#REF!</v>
      </c>
      <c r="AC875" s="201" t="e">
        <f>IF(#REF!&gt;0,#REF!*#REF!/1000,"")</f>
        <v>#REF!</v>
      </c>
      <c r="AD875" s="201" t="e">
        <f>IF(#REF!&gt;0,#REF!*#REF!/1000,"")</f>
        <v>#REF!</v>
      </c>
      <c r="AE875" s="74" t="e">
        <f t="shared" si="156"/>
        <v>#REF!</v>
      </c>
      <c r="AF875" s="74" t="e">
        <f t="shared" si="157"/>
        <v>#REF!</v>
      </c>
      <c r="AG875" s="201" t="e">
        <f>IF(ISNA(AE875),"",AE875*#REF!)</f>
        <v>#REF!</v>
      </c>
      <c r="AH875" s="201" t="e">
        <f>IF(ISNA(AF875),"",AF875*#REF!)</f>
        <v>#REF!</v>
      </c>
      <c r="AI875" s="78" t="e">
        <f>IF(#REF!&gt;0,DQ$23,"")</f>
        <v>#REF!</v>
      </c>
      <c r="AJ875" s="99"/>
      <c r="AK875" s="411"/>
      <c r="AL875" s="412" t="e">
        <f>IF(OR(#REF!="",F875=""),"",ROUND(#REF!/10^3*F875,3))</f>
        <v>#REF!</v>
      </c>
      <c r="AM875" s="412" t="e">
        <f>IF(#REF!&gt;0,#REF!*#REF!/1000,"")</f>
        <v>#REF!</v>
      </c>
      <c r="AN875" s="412" t="e">
        <f>IF(#REF!&gt;0,#REF!*#REF!/1000,"")</f>
        <v>#REF!</v>
      </c>
      <c r="AO875" s="413" t="e">
        <f>IF(OR(#REF!="●",#REF!="●",#REF!="●"),"",IF(#REF!="","",#REF!))</f>
        <v>#REF!</v>
      </c>
      <c r="AP875" s="413" t="e">
        <f>IF(OR(#REF!="●",#REF!="●",#REF!="●"),"",IF(#REF!="","",#REF!))</f>
        <v>#REF!</v>
      </c>
      <c r="AQ875" s="412" t="e">
        <f>IF(ISNA(L875),"",L875*#REF!)</f>
        <v>#REF!</v>
      </c>
      <c r="AR875" s="412" t="e">
        <f>IF(ISNA(M875),"",M875*#REF!)</f>
        <v>#REF!</v>
      </c>
      <c r="AS875" s="414" t="e">
        <f>IF(#REF!&gt;0,DQ$6,"")</f>
        <v>#REF!</v>
      </c>
      <c r="AT875" s="95" t="e">
        <f>IF(#REF!="","",VLOOKUP(#REF!,#REF!,7,0))</f>
        <v>#REF!</v>
      </c>
      <c r="AU875" s="201" t="e">
        <f>IF(OR(#REF!="",AT875=""),"",ROUND(#REF!/10^3*AT875,3))</f>
        <v>#REF!</v>
      </c>
      <c r="AV875" s="201" t="e">
        <f>IF(#REF!&gt;0,#REF!*#REF!/1000,"")</f>
        <v>#REF!</v>
      </c>
      <c r="AW875" s="201" t="e">
        <f>IF(#REF!&gt;0,#REF!*#REF!/1000,"")</f>
        <v>#REF!</v>
      </c>
      <c r="AX875" s="74" t="e">
        <f t="shared" si="158"/>
        <v>#REF!</v>
      </c>
      <c r="AY875" s="74" t="e">
        <f t="shared" si="159"/>
        <v>#REF!</v>
      </c>
      <c r="AZ875" s="201" t="e">
        <f>IF(ISNA(AX875),"",AX875*#REF!)</f>
        <v>#REF!</v>
      </c>
      <c r="BA875" s="201" t="e">
        <f>IF(ISNA(AY875),"",AY875*#REF!)</f>
        <v>#REF!</v>
      </c>
      <c r="BB875" s="78" t="e">
        <f>IF(#REF!&gt;0,DQ$40,"")</f>
        <v>#REF!</v>
      </c>
      <c r="BC875" s="99"/>
      <c r="BD875" s="650"/>
      <c r="BE875" s="652" t="e">
        <f>IF(OR(#REF!="",F875=""),"",ROUND(#REF!/10^3*F875,3))</f>
        <v>#REF!</v>
      </c>
      <c r="BF875" s="412" t="e">
        <f>IF(#REF!&gt;0,#REF!*#REF!/1000,"")</f>
        <v>#REF!</v>
      </c>
      <c r="BG875" s="412" t="e">
        <f>IF(#REF!&gt;0,#REF!*#REF!/1000,"")</f>
        <v>#REF!</v>
      </c>
      <c r="BH875" s="413" t="e">
        <f>IF(OR(#REF!="●",#REF!="●",#REF!="●",#REF!="●"),"",IF(#REF!="","",#REF!))</f>
        <v>#REF!</v>
      </c>
      <c r="BI875" s="413" t="e">
        <f>IF(OR(#REF!="●",#REF!="●",#REF!="●",#REF!="●"),"",IF(#REF!="","",#REF!))</f>
        <v>#REF!</v>
      </c>
      <c r="BJ875" s="412" t="e">
        <f>IF(ISNA(L875),"",L875*#REF!)</f>
        <v>#REF!</v>
      </c>
      <c r="BK875" s="412" t="e">
        <f>IF(ISNA(M875),"",M875*#REF!)</f>
        <v>#REF!</v>
      </c>
      <c r="BL875" s="415" t="e">
        <f>IF(#REF!&gt;0,DQ$6,"")</f>
        <v>#REF!</v>
      </c>
      <c r="BM875" s="361" t="e">
        <f>IF(#REF!="","",VLOOKUP(#REF!,#REF!,7,0))</f>
        <v>#REF!</v>
      </c>
      <c r="BN875" s="201" t="e">
        <f>IF(OR(#REF!="",BM875=""),"",ROUND(#REF!/10^3*BM875,3))</f>
        <v>#REF!</v>
      </c>
      <c r="BO875" s="201" t="e">
        <f>IF(#REF!&gt;0,#REF!*#REF!/1000,"")</f>
        <v>#REF!</v>
      </c>
      <c r="BP875" s="201" t="e">
        <f>IF(#REF!&gt;0,#REF!*#REF!/1000,"")</f>
        <v>#REF!</v>
      </c>
      <c r="BQ875" s="74" t="e">
        <f t="shared" si="160"/>
        <v>#REF!</v>
      </c>
      <c r="BR875" s="74" t="e">
        <f t="shared" si="161"/>
        <v>#REF!</v>
      </c>
      <c r="BS875" s="201" t="e">
        <f>IF(ISNA(BQ875),"",BQ875*#REF!)</f>
        <v>#REF!</v>
      </c>
      <c r="BT875" s="201" t="e">
        <f>IF(ISNA(BR875),"",BR875*#REF!)</f>
        <v>#REF!</v>
      </c>
      <c r="BU875" s="78" t="e">
        <f>IF(#REF!&gt;0,DQ$57,"")</f>
        <v>#REF!</v>
      </c>
      <c r="BV875" s="99"/>
      <c r="BW875" s="411"/>
      <c r="BX875" s="412" t="e">
        <f>IF(OR(#REF!="",F875=""),"",ROUND(#REF!/10^3*F875,3))</f>
        <v>#REF!</v>
      </c>
      <c r="BY875" s="412" t="e">
        <f>IF(#REF!&gt;0,#REF!*#REF!/1000,"")</f>
        <v>#REF!</v>
      </c>
      <c r="BZ875" s="412" t="e">
        <f>IF(#REF!&gt;0,#REF!*#REF!/1000,"")</f>
        <v>#REF!</v>
      </c>
      <c r="CA875" s="413" t="e">
        <f>IF(OR(#REF!="●",#REF!="●",#REF!="●",#REF!="●",#REF!="●"),"",IF(#REF!="","",#REF!))</f>
        <v>#REF!</v>
      </c>
      <c r="CB875" s="413" t="e">
        <f>IF(OR(#REF!="●",#REF!="●",#REF!="●",#REF!="●",#REF!="●"),"",IF(#REF!="","",#REF!))</f>
        <v>#REF!</v>
      </c>
      <c r="CC875" s="412" t="e">
        <f>IF(ISNA(L875),"",L875*#REF!)</f>
        <v>#REF!</v>
      </c>
      <c r="CD875" s="412" t="e">
        <f>IF(ISNA(M875),"",M875*#REF!)</f>
        <v>#REF!</v>
      </c>
      <c r="CE875" s="415" t="e">
        <f>IF(#REF!&gt;0,DQ$6,"")</f>
        <v>#REF!</v>
      </c>
      <c r="CF875" s="361" t="e">
        <f>IF(#REF!="","",VLOOKUP(#REF!,#REF!,7,0))</f>
        <v>#REF!</v>
      </c>
      <c r="CG875" s="201" t="e">
        <f>IF(OR(#REF!="",CF875=""),"",ROUND(#REF!/10^3*CF875,3))</f>
        <v>#REF!</v>
      </c>
      <c r="CH875" s="201" t="e">
        <f>IF(#REF!&gt;0,#REF!*#REF!/1000,"")</f>
        <v>#REF!</v>
      </c>
      <c r="CI875" s="201" t="e">
        <f>IF(#REF!&gt;0,#REF!*#REF!/1000,"")</f>
        <v>#REF!</v>
      </c>
      <c r="CJ875" s="74" t="e">
        <f t="shared" si="162"/>
        <v>#REF!</v>
      </c>
      <c r="CK875" s="74" t="e">
        <f t="shared" si="163"/>
        <v>#REF!</v>
      </c>
      <c r="CL875" s="201" t="e">
        <f>IF(ISNA(CJ875),"",CJ875*#REF!)</f>
        <v>#REF!</v>
      </c>
      <c r="CM875" s="201" t="e">
        <f>IF(ISNA(CK875),"",CK875*#REF!)</f>
        <v>#REF!</v>
      </c>
      <c r="CN875" s="101" t="e">
        <f>IF(#REF!&gt;0,DQ$57,"")</f>
        <v>#REF!</v>
      </c>
      <c r="CO875" s="84"/>
      <c r="CP875" s="2"/>
      <c r="CQ875" s="2"/>
      <c r="CR875" s="2"/>
      <c r="CS875" s="2"/>
      <c r="CT875" s="2"/>
      <c r="CU875" s="2"/>
      <c r="CV875" s="2"/>
      <c r="CX875" s="2"/>
      <c r="CY875" s="2"/>
      <c r="CZ875" s="2"/>
      <c r="DA875" s="2"/>
      <c r="DB875" s="2"/>
      <c r="DC875" s="2"/>
      <c r="DD875" s="2"/>
      <c r="DE875" s="2"/>
      <c r="DF875" s="2"/>
    </row>
    <row r="876" spans="2:110" ht="18" customHeight="1">
      <c r="B876" s="151" t="e">
        <f>IF(#REF!="","",VLOOKUP(#REF!,$CX$11:$DG$26,9,0))</f>
        <v>#REF!</v>
      </c>
      <c r="C876" s="64" t="e">
        <f>IF(#REF!="",0,VLOOKUP(#REF!,$CP$11:$CQ$16,2,0))</f>
        <v>#REF!</v>
      </c>
      <c r="D876" s="65" t="e">
        <f>IF(#REF!="",0,VLOOKUP(#REF!,$CX$11:$CY$26,2,0))</f>
        <v>#REF!</v>
      </c>
      <c r="E876" s="152" t="e">
        <f t="shared" si="153"/>
        <v>#REF!</v>
      </c>
      <c r="F876" s="155" t="e">
        <f>IF(#REF!="","",VLOOKUP(#REF!,#REF!,7,0))</f>
        <v>#REF!</v>
      </c>
      <c r="G876" s="201" t="e">
        <f>IF(OR(#REF!="",F876=""),"",ROUND(#REF!/10^3*F876,3))</f>
        <v>#REF!</v>
      </c>
      <c r="H876" s="201" t="e">
        <f>IF(#REF!&gt;0,#REF!*#REF!/1000,"")</f>
        <v>#REF!</v>
      </c>
      <c r="I876" s="201" t="e">
        <f>IF(#REF!&gt;0,#REF!*#REF!/1000,"")</f>
        <v>#REF!</v>
      </c>
      <c r="J876" s="51" t="e">
        <f>IF(#REF!="●","",IF(#REF!="","",#REF!))</f>
        <v>#REF!</v>
      </c>
      <c r="K876" s="51" t="e">
        <f>IF(#REF!="●","",IF(#REF!="","",#REF!))</f>
        <v>#REF!</v>
      </c>
      <c r="L876" s="74" t="e">
        <f t="shared" si="154"/>
        <v>#REF!</v>
      </c>
      <c r="M876" s="74" t="e">
        <f t="shared" si="155"/>
        <v>#REF!</v>
      </c>
      <c r="N876" s="201" t="e">
        <f>IF(ISNA(L876),"",L876*#REF!)</f>
        <v>#REF!</v>
      </c>
      <c r="O876" s="201" t="e">
        <f>IF(ISNA(M876),"",M876*#REF!)</f>
        <v>#REF!</v>
      </c>
      <c r="P876" s="78" t="e">
        <f>IF(#REF!&gt;0,DQ$6,"")</f>
        <v>#REF!</v>
      </c>
      <c r="Q876" s="99"/>
      <c r="R876" s="411"/>
      <c r="S876" s="412" t="e">
        <f>IF(OR(#REF!="",F876=""),"",ROUND(#REF!/10^3*F876,3))</f>
        <v>#REF!</v>
      </c>
      <c r="T876" s="412" t="e">
        <f>IF(#REF!&gt;0,#REF!*#REF!/1000,"")</f>
        <v>#REF!</v>
      </c>
      <c r="U876" s="412" t="e">
        <f>IF(#REF!&gt;0,#REF!*#REF!/1000,"")</f>
        <v>#REF!</v>
      </c>
      <c r="V876" s="413" t="e">
        <f>IF(OR(#REF!="●",#REF!="●"),"",IF(#REF!="","",#REF!))</f>
        <v>#REF!</v>
      </c>
      <c r="W876" s="413" t="e">
        <f>IF(OR(#REF!="●",#REF!="●"),"",IF(#REF!="","",#REF!))</f>
        <v>#REF!</v>
      </c>
      <c r="X876" s="412" t="e">
        <f>IF(ISNA(L876),"",L876*#REF!)</f>
        <v>#REF!</v>
      </c>
      <c r="Y876" s="412" t="e">
        <f>IF(ISNA(M876),"",M876*#REF!)</f>
        <v>#REF!</v>
      </c>
      <c r="Z876" s="414" t="e">
        <f>IF(#REF!&gt;0,DQ$6,"")</f>
        <v>#REF!</v>
      </c>
      <c r="AA876" s="95" t="e">
        <f>IF(#REF!="","",VLOOKUP(#REF!,#REF!,7,0))</f>
        <v>#REF!</v>
      </c>
      <c r="AB876" s="201" t="e">
        <f>IF(OR(#REF!="",AA876=""),"",ROUND(#REF!/10^3*AA876,3))</f>
        <v>#REF!</v>
      </c>
      <c r="AC876" s="201" t="e">
        <f>IF(#REF!&gt;0,#REF!*#REF!/1000,"")</f>
        <v>#REF!</v>
      </c>
      <c r="AD876" s="201" t="e">
        <f>IF(#REF!&gt;0,#REF!*#REF!/1000,"")</f>
        <v>#REF!</v>
      </c>
      <c r="AE876" s="74" t="e">
        <f t="shared" si="156"/>
        <v>#REF!</v>
      </c>
      <c r="AF876" s="74" t="e">
        <f t="shared" si="157"/>
        <v>#REF!</v>
      </c>
      <c r="AG876" s="201" t="e">
        <f>IF(ISNA(AE876),"",AE876*#REF!)</f>
        <v>#REF!</v>
      </c>
      <c r="AH876" s="201" t="e">
        <f>IF(ISNA(AF876),"",AF876*#REF!)</f>
        <v>#REF!</v>
      </c>
      <c r="AI876" s="78" t="e">
        <f>IF(#REF!&gt;0,DQ$23,"")</f>
        <v>#REF!</v>
      </c>
      <c r="AJ876" s="99"/>
      <c r="AK876" s="411"/>
      <c r="AL876" s="412" t="e">
        <f>IF(OR(#REF!="",F876=""),"",ROUND(#REF!/10^3*F876,3))</f>
        <v>#REF!</v>
      </c>
      <c r="AM876" s="412" t="e">
        <f>IF(#REF!&gt;0,#REF!*#REF!/1000,"")</f>
        <v>#REF!</v>
      </c>
      <c r="AN876" s="412" t="e">
        <f>IF(#REF!&gt;0,#REF!*#REF!/1000,"")</f>
        <v>#REF!</v>
      </c>
      <c r="AO876" s="413" t="e">
        <f>IF(OR(#REF!="●",#REF!="●",#REF!="●"),"",IF(#REF!="","",#REF!))</f>
        <v>#REF!</v>
      </c>
      <c r="AP876" s="413" t="e">
        <f>IF(OR(#REF!="●",#REF!="●",#REF!="●"),"",IF(#REF!="","",#REF!))</f>
        <v>#REF!</v>
      </c>
      <c r="AQ876" s="412" t="e">
        <f>IF(ISNA(L876),"",L876*#REF!)</f>
        <v>#REF!</v>
      </c>
      <c r="AR876" s="412" t="e">
        <f>IF(ISNA(M876),"",M876*#REF!)</f>
        <v>#REF!</v>
      </c>
      <c r="AS876" s="414" t="e">
        <f>IF(#REF!&gt;0,DQ$6,"")</f>
        <v>#REF!</v>
      </c>
      <c r="AT876" s="95" t="e">
        <f>IF(#REF!="","",VLOOKUP(#REF!,#REF!,7,0))</f>
        <v>#REF!</v>
      </c>
      <c r="AU876" s="201" t="e">
        <f>IF(OR(#REF!="",AT876=""),"",ROUND(#REF!/10^3*AT876,3))</f>
        <v>#REF!</v>
      </c>
      <c r="AV876" s="201" t="e">
        <f>IF(#REF!&gt;0,#REF!*#REF!/1000,"")</f>
        <v>#REF!</v>
      </c>
      <c r="AW876" s="201" t="e">
        <f>IF(#REF!&gt;0,#REF!*#REF!/1000,"")</f>
        <v>#REF!</v>
      </c>
      <c r="AX876" s="74" t="e">
        <f t="shared" si="158"/>
        <v>#REF!</v>
      </c>
      <c r="AY876" s="74" t="e">
        <f t="shared" si="159"/>
        <v>#REF!</v>
      </c>
      <c r="AZ876" s="201" t="e">
        <f>IF(ISNA(AX876),"",AX876*#REF!)</f>
        <v>#REF!</v>
      </c>
      <c r="BA876" s="201" t="e">
        <f>IF(ISNA(AY876),"",AY876*#REF!)</f>
        <v>#REF!</v>
      </c>
      <c r="BB876" s="78" t="e">
        <f>IF(#REF!&gt;0,DQ$40,"")</f>
        <v>#REF!</v>
      </c>
      <c r="BC876" s="99"/>
      <c r="BD876" s="650"/>
      <c r="BE876" s="652" t="e">
        <f>IF(OR(#REF!="",F876=""),"",ROUND(#REF!/10^3*F876,3))</f>
        <v>#REF!</v>
      </c>
      <c r="BF876" s="412" t="e">
        <f>IF(#REF!&gt;0,#REF!*#REF!/1000,"")</f>
        <v>#REF!</v>
      </c>
      <c r="BG876" s="412" t="e">
        <f>IF(#REF!&gt;0,#REF!*#REF!/1000,"")</f>
        <v>#REF!</v>
      </c>
      <c r="BH876" s="413" t="e">
        <f>IF(OR(#REF!="●",#REF!="●",#REF!="●",#REF!="●"),"",IF(#REF!="","",#REF!))</f>
        <v>#REF!</v>
      </c>
      <c r="BI876" s="413" t="e">
        <f>IF(OR(#REF!="●",#REF!="●",#REF!="●",#REF!="●"),"",IF(#REF!="","",#REF!))</f>
        <v>#REF!</v>
      </c>
      <c r="BJ876" s="412" t="e">
        <f>IF(ISNA(L876),"",L876*#REF!)</f>
        <v>#REF!</v>
      </c>
      <c r="BK876" s="412" t="e">
        <f>IF(ISNA(M876),"",M876*#REF!)</f>
        <v>#REF!</v>
      </c>
      <c r="BL876" s="415" t="e">
        <f>IF(#REF!&gt;0,DQ$6,"")</f>
        <v>#REF!</v>
      </c>
      <c r="BM876" s="361" t="e">
        <f>IF(#REF!="","",VLOOKUP(#REF!,#REF!,7,0))</f>
        <v>#REF!</v>
      </c>
      <c r="BN876" s="201" t="e">
        <f>IF(OR(#REF!="",BM876=""),"",ROUND(#REF!/10^3*BM876,3))</f>
        <v>#REF!</v>
      </c>
      <c r="BO876" s="201" t="e">
        <f>IF(#REF!&gt;0,#REF!*#REF!/1000,"")</f>
        <v>#REF!</v>
      </c>
      <c r="BP876" s="201" t="e">
        <f>IF(#REF!&gt;0,#REF!*#REF!/1000,"")</f>
        <v>#REF!</v>
      </c>
      <c r="BQ876" s="74" t="e">
        <f t="shared" si="160"/>
        <v>#REF!</v>
      </c>
      <c r="BR876" s="74" t="e">
        <f t="shared" si="161"/>
        <v>#REF!</v>
      </c>
      <c r="BS876" s="201" t="e">
        <f>IF(ISNA(BQ876),"",BQ876*#REF!)</f>
        <v>#REF!</v>
      </c>
      <c r="BT876" s="201" t="e">
        <f>IF(ISNA(BR876),"",BR876*#REF!)</f>
        <v>#REF!</v>
      </c>
      <c r="BU876" s="78" t="e">
        <f>IF(#REF!&gt;0,DQ$57,"")</f>
        <v>#REF!</v>
      </c>
      <c r="BV876" s="99"/>
      <c r="BW876" s="411"/>
      <c r="BX876" s="412" t="e">
        <f>IF(OR(#REF!="",F876=""),"",ROUND(#REF!/10^3*F876,3))</f>
        <v>#REF!</v>
      </c>
      <c r="BY876" s="412" t="e">
        <f>IF(#REF!&gt;0,#REF!*#REF!/1000,"")</f>
        <v>#REF!</v>
      </c>
      <c r="BZ876" s="412" t="e">
        <f>IF(#REF!&gt;0,#REF!*#REF!/1000,"")</f>
        <v>#REF!</v>
      </c>
      <c r="CA876" s="413" t="e">
        <f>IF(OR(#REF!="●",#REF!="●",#REF!="●",#REF!="●",#REF!="●"),"",IF(#REF!="","",#REF!))</f>
        <v>#REF!</v>
      </c>
      <c r="CB876" s="413" t="e">
        <f>IF(OR(#REF!="●",#REF!="●",#REF!="●",#REF!="●",#REF!="●"),"",IF(#REF!="","",#REF!))</f>
        <v>#REF!</v>
      </c>
      <c r="CC876" s="412" t="e">
        <f>IF(ISNA(L876),"",L876*#REF!)</f>
        <v>#REF!</v>
      </c>
      <c r="CD876" s="412" t="e">
        <f>IF(ISNA(M876),"",M876*#REF!)</f>
        <v>#REF!</v>
      </c>
      <c r="CE876" s="415" t="e">
        <f>IF(#REF!&gt;0,DQ$6,"")</f>
        <v>#REF!</v>
      </c>
      <c r="CF876" s="361" t="e">
        <f>IF(#REF!="","",VLOOKUP(#REF!,#REF!,7,0))</f>
        <v>#REF!</v>
      </c>
      <c r="CG876" s="201" t="e">
        <f>IF(OR(#REF!="",CF876=""),"",ROUND(#REF!/10^3*CF876,3))</f>
        <v>#REF!</v>
      </c>
      <c r="CH876" s="201" t="e">
        <f>IF(#REF!&gt;0,#REF!*#REF!/1000,"")</f>
        <v>#REF!</v>
      </c>
      <c r="CI876" s="201" t="e">
        <f>IF(#REF!&gt;0,#REF!*#REF!/1000,"")</f>
        <v>#REF!</v>
      </c>
      <c r="CJ876" s="74" t="e">
        <f t="shared" si="162"/>
        <v>#REF!</v>
      </c>
      <c r="CK876" s="74" t="e">
        <f t="shared" si="163"/>
        <v>#REF!</v>
      </c>
      <c r="CL876" s="201" t="e">
        <f>IF(ISNA(CJ876),"",CJ876*#REF!)</f>
        <v>#REF!</v>
      </c>
      <c r="CM876" s="201" t="e">
        <f>IF(ISNA(CK876),"",CK876*#REF!)</f>
        <v>#REF!</v>
      </c>
      <c r="CN876" s="101" t="e">
        <f>IF(#REF!&gt;0,DQ$57,"")</f>
        <v>#REF!</v>
      </c>
      <c r="CO876" s="84"/>
      <c r="CP876" s="2"/>
      <c r="CQ876" s="2"/>
      <c r="CR876" s="2"/>
      <c r="CS876" s="2"/>
      <c r="CT876" s="2"/>
      <c r="CU876" s="2"/>
      <c r="CV876" s="2"/>
      <c r="CX876" s="2"/>
      <c r="CY876" s="2"/>
      <c r="CZ876" s="2"/>
      <c r="DA876" s="2"/>
      <c r="DB876" s="2"/>
      <c r="DC876" s="2"/>
      <c r="DD876" s="2"/>
      <c r="DE876" s="2"/>
      <c r="DF876" s="2"/>
    </row>
    <row r="877" spans="2:110" ht="18" customHeight="1">
      <c r="B877" s="151" t="e">
        <f>IF(#REF!="","",VLOOKUP(#REF!,$CX$11:$DG$26,9,0))</f>
        <v>#REF!</v>
      </c>
      <c r="C877" s="64" t="e">
        <f>IF(#REF!="",0,VLOOKUP(#REF!,$CP$11:$CQ$16,2,0))</f>
        <v>#REF!</v>
      </c>
      <c r="D877" s="65" t="e">
        <f>IF(#REF!="",0,VLOOKUP(#REF!,$CX$11:$CY$26,2,0))</f>
        <v>#REF!</v>
      </c>
      <c r="E877" s="152" t="e">
        <f t="shared" si="153"/>
        <v>#REF!</v>
      </c>
      <c r="F877" s="155" t="e">
        <f>IF(#REF!="","",VLOOKUP(#REF!,#REF!,7,0))</f>
        <v>#REF!</v>
      </c>
      <c r="G877" s="201" t="e">
        <f>IF(OR(#REF!="",F877=""),"",ROUND(#REF!/10^3*F877,3))</f>
        <v>#REF!</v>
      </c>
      <c r="H877" s="201" t="e">
        <f>IF(#REF!&gt;0,#REF!*#REF!/1000,"")</f>
        <v>#REF!</v>
      </c>
      <c r="I877" s="201" t="e">
        <f>IF(#REF!&gt;0,#REF!*#REF!/1000,"")</f>
        <v>#REF!</v>
      </c>
      <c r="J877" s="51" t="e">
        <f>IF(#REF!="●","",IF(#REF!="","",#REF!))</f>
        <v>#REF!</v>
      </c>
      <c r="K877" s="51" t="e">
        <f>IF(#REF!="●","",IF(#REF!="","",#REF!))</f>
        <v>#REF!</v>
      </c>
      <c r="L877" s="74" t="e">
        <f t="shared" si="154"/>
        <v>#REF!</v>
      </c>
      <c r="M877" s="74" t="e">
        <f t="shared" si="155"/>
        <v>#REF!</v>
      </c>
      <c r="N877" s="201" t="e">
        <f>IF(ISNA(L877),"",L877*#REF!)</f>
        <v>#REF!</v>
      </c>
      <c r="O877" s="201" t="e">
        <f>IF(ISNA(M877),"",M877*#REF!)</f>
        <v>#REF!</v>
      </c>
      <c r="P877" s="78" t="e">
        <f>IF(#REF!&gt;0,DQ$6,"")</f>
        <v>#REF!</v>
      </c>
      <c r="Q877" s="99"/>
      <c r="R877" s="411"/>
      <c r="S877" s="412" t="e">
        <f>IF(OR(#REF!="",F877=""),"",ROUND(#REF!/10^3*F877,3))</f>
        <v>#REF!</v>
      </c>
      <c r="T877" s="412" t="e">
        <f>IF(#REF!&gt;0,#REF!*#REF!/1000,"")</f>
        <v>#REF!</v>
      </c>
      <c r="U877" s="412" t="e">
        <f>IF(#REF!&gt;0,#REF!*#REF!/1000,"")</f>
        <v>#REF!</v>
      </c>
      <c r="V877" s="413" t="e">
        <f>IF(OR(#REF!="●",#REF!="●"),"",IF(#REF!="","",#REF!))</f>
        <v>#REF!</v>
      </c>
      <c r="W877" s="413" t="e">
        <f>IF(OR(#REF!="●",#REF!="●"),"",IF(#REF!="","",#REF!))</f>
        <v>#REF!</v>
      </c>
      <c r="X877" s="412" t="e">
        <f>IF(ISNA(L877),"",L877*#REF!)</f>
        <v>#REF!</v>
      </c>
      <c r="Y877" s="412" t="e">
        <f>IF(ISNA(M877),"",M877*#REF!)</f>
        <v>#REF!</v>
      </c>
      <c r="Z877" s="414" t="e">
        <f>IF(#REF!&gt;0,DQ$6,"")</f>
        <v>#REF!</v>
      </c>
      <c r="AA877" s="95" t="e">
        <f>IF(#REF!="","",VLOOKUP(#REF!,#REF!,7,0))</f>
        <v>#REF!</v>
      </c>
      <c r="AB877" s="201" t="e">
        <f>IF(OR(#REF!="",AA877=""),"",ROUND(#REF!/10^3*AA877,3))</f>
        <v>#REF!</v>
      </c>
      <c r="AC877" s="201" t="e">
        <f>IF(#REF!&gt;0,#REF!*#REF!/1000,"")</f>
        <v>#REF!</v>
      </c>
      <c r="AD877" s="201" t="e">
        <f>IF(#REF!&gt;0,#REF!*#REF!/1000,"")</f>
        <v>#REF!</v>
      </c>
      <c r="AE877" s="74" t="e">
        <f t="shared" si="156"/>
        <v>#REF!</v>
      </c>
      <c r="AF877" s="74" t="e">
        <f t="shared" si="157"/>
        <v>#REF!</v>
      </c>
      <c r="AG877" s="201" t="e">
        <f>IF(ISNA(AE877),"",AE877*#REF!)</f>
        <v>#REF!</v>
      </c>
      <c r="AH877" s="201" t="e">
        <f>IF(ISNA(AF877),"",AF877*#REF!)</f>
        <v>#REF!</v>
      </c>
      <c r="AI877" s="78" t="e">
        <f>IF(#REF!&gt;0,DQ$23,"")</f>
        <v>#REF!</v>
      </c>
      <c r="AJ877" s="99"/>
      <c r="AK877" s="411"/>
      <c r="AL877" s="412" t="e">
        <f>IF(OR(#REF!="",F877=""),"",ROUND(#REF!/10^3*F877,3))</f>
        <v>#REF!</v>
      </c>
      <c r="AM877" s="412" t="e">
        <f>IF(#REF!&gt;0,#REF!*#REF!/1000,"")</f>
        <v>#REF!</v>
      </c>
      <c r="AN877" s="412" t="e">
        <f>IF(#REF!&gt;0,#REF!*#REF!/1000,"")</f>
        <v>#REF!</v>
      </c>
      <c r="AO877" s="413" t="e">
        <f>IF(OR(#REF!="●",#REF!="●",#REF!="●"),"",IF(#REF!="","",#REF!))</f>
        <v>#REF!</v>
      </c>
      <c r="AP877" s="413" t="e">
        <f>IF(OR(#REF!="●",#REF!="●",#REF!="●"),"",IF(#REF!="","",#REF!))</f>
        <v>#REF!</v>
      </c>
      <c r="AQ877" s="412" t="e">
        <f>IF(ISNA(L877),"",L877*#REF!)</f>
        <v>#REF!</v>
      </c>
      <c r="AR877" s="412" t="e">
        <f>IF(ISNA(M877),"",M877*#REF!)</f>
        <v>#REF!</v>
      </c>
      <c r="AS877" s="414" t="e">
        <f>IF(#REF!&gt;0,DQ$6,"")</f>
        <v>#REF!</v>
      </c>
      <c r="AT877" s="95" t="e">
        <f>IF(#REF!="","",VLOOKUP(#REF!,#REF!,7,0))</f>
        <v>#REF!</v>
      </c>
      <c r="AU877" s="201" t="e">
        <f>IF(OR(#REF!="",AT877=""),"",ROUND(#REF!/10^3*AT877,3))</f>
        <v>#REF!</v>
      </c>
      <c r="AV877" s="201" t="e">
        <f>IF(#REF!&gt;0,#REF!*#REF!/1000,"")</f>
        <v>#REF!</v>
      </c>
      <c r="AW877" s="201" t="e">
        <f>IF(#REF!&gt;0,#REF!*#REF!/1000,"")</f>
        <v>#REF!</v>
      </c>
      <c r="AX877" s="74" t="e">
        <f t="shared" si="158"/>
        <v>#REF!</v>
      </c>
      <c r="AY877" s="74" t="e">
        <f t="shared" si="159"/>
        <v>#REF!</v>
      </c>
      <c r="AZ877" s="201" t="e">
        <f>IF(ISNA(AX877),"",AX877*#REF!)</f>
        <v>#REF!</v>
      </c>
      <c r="BA877" s="201" t="e">
        <f>IF(ISNA(AY877),"",AY877*#REF!)</f>
        <v>#REF!</v>
      </c>
      <c r="BB877" s="78" t="e">
        <f>IF(#REF!&gt;0,DQ$40,"")</f>
        <v>#REF!</v>
      </c>
      <c r="BC877" s="99"/>
      <c r="BD877" s="650"/>
      <c r="BE877" s="652" t="e">
        <f>IF(OR(#REF!="",F877=""),"",ROUND(#REF!/10^3*F877,3))</f>
        <v>#REF!</v>
      </c>
      <c r="BF877" s="412" t="e">
        <f>IF(#REF!&gt;0,#REF!*#REF!/1000,"")</f>
        <v>#REF!</v>
      </c>
      <c r="BG877" s="412" t="e">
        <f>IF(#REF!&gt;0,#REF!*#REF!/1000,"")</f>
        <v>#REF!</v>
      </c>
      <c r="BH877" s="413" t="e">
        <f>IF(OR(#REF!="●",#REF!="●",#REF!="●",#REF!="●"),"",IF(#REF!="","",#REF!))</f>
        <v>#REF!</v>
      </c>
      <c r="BI877" s="413" t="e">
        <f>IF(OR(#REF!="●",#REF!="●",#REF!="●",#REF!="●"),"",IF(#REF!="","",#REF!))</f>
        <v>#REF!</v>
      </c>
      <c r="BJ877" s="412" t="e">
        <f>IF(ISNA(L877),"",L877*#REF!)</f>
        <v>#REF!</v>
      </c>
      <c r="BK877" s="412" t="e">
        <f>IF(ISNA(M877),"",M877*#REF!)</f>
        <v>#REF!</v>
      </c>
      <c r="BL877" s="415" t="e">
        <f>IF(#REF!&gt;0,DQ$6,"")</f>
        <v>#REF!</v>
      </c>
      <c r="BM877" s="361" t="e">
        <f>IF(#REF!="","",VLOOKUP(#REF!,#REF!,7,0))</f>
        <v>#REF!</v>
      </c>
      <c r="BN877" s="201" t="e">
        <f>IF(OR(#REF!="",BM877=""),"",ROUND(#REF!/10^3*BM877,3))</f>
        <v>#REF!</v>
      </c>
      <c r="BO877" s="201" t="e">
        <f>IF(#REF!&gt;0,#REF!*#REF!/1000,"")</f>
        <v>#REF!</v>
      </c>
      <c r="BP877" s="201" t="e">
        <f>IF(#REF!&gt;0,#REF!*#REF!/1000,"")</f>
        <v>#REF!</v>
      </c>
      <c r="BQ877" s="74" t="e">
        <f t="shared" si="160"/>
        <v>#REF!</v>
      </c>
      <c r="BR877" s="74" t="e">
        <f t="shared" si="161"/>
        <v>#REF!</v>
      </c>
      <c r="BS877" s="201" t="e">
        <f>IF(ISNA(BQ877),"",BQ877*#REF!)</f>
        <v>#REF!</v>
      </c>
      <c r="BT877" s="201" t="e">
        <f>IF(ISNA(BR877),"",BR877*#REF!)</f>
        <v>#REF!</v>
      </c>
      <c r="BU877" s="78" t="e">
        <f>IF(#REF!&gt;0,DQ$57,"")</f>
        <v>#REF!</v>
      </c>
      <c r="BV877" s="99"/>
      <c r="BW877" s="411"/>
      <c r="BX877" s="412" t="e">
        <f>IF(OR(#REF!="",F877=""),"",ROUND(#REF!/10^3*F877,3))</f>
        <v>#REF!</v>
      </c>
      <c r="BY877" s="412" t="e">
        <f>IF(#REF!&gt;0,#REF!*#REF!/1000,"")</f>
        <v>#REF!</v>
      </c>
      <c r="BZ877" s="412" t="e">
        <f>IF(#REF!&gt;0,#REF!*#REF!/1000,"")</f>
        <v>#REF!</v>
      </c>
      <c r="CA877" s="413" t="e">
        <f>IF(OR(#REF!="●",#REF!="●",#REF!="●",#REF!="●",#REF!="●"),"",IF(#REF!="","",#REF!))</f>
        <v>#REF!</v>
      </c>
      <c r="CB877" s="413" t="e">
        <f>IF(OR(#REF!="●",#REF!="●",#REF!="●",#REF!="●",#REF!="●"),"",IF(#REF!="","",#REF!))</f>
        <v>#REF!</v>
      </c>
      <c r="CC877" s="412" t="e">
        <f>IF(ISNA(L877),"",L877*#REF!)</f>
        <v>#REF!</v>
      </c>
      <c r="CD877" s="412" t="e">
        <f>IF(ISNA(M877),"",M877*#REF!)</f>
        <v>#REF!</v>
      </c>
      <c r="CE877" s="415" t="e">
        <f>IF(#REF!&gt;0,DQ$6,"")</f>
        <v>#REF!</v>
      </c>
      <c r="CF877" s="361" t="e">
        <f>IF(#REF!="","",VLOOKUP(#REF!,#REF!,7,0))</f>
        <v>#REF!</v>
      </c>
      <c r="CG877" s="201" t="e">
        <f>IF(OR(#REF!="",CF877=""),"",ROUND(#REF!/10^3*CF877,3))</f>
        <v>#REF!</v>
      </c>
      <c r="CH877" s="201" t="e">
        <f>IF(#REF!&gt;0,#REF!*#REF!/1000,"")</f>
        <v>#REF!</v>
      </c>
      <c r="CI877" s="201" t="e">
        <f>IF(#REF!&gt;0,#REF!*#REF!/1000,"")</f>
        <v>#REF!</v>
      </c>
      <c r="CJ877" s="74" t="e">
        <f t="shared" si="162"/>
        <v>#REF!</v>
      </c>
      <c r="CK877" s="74" t="e">
        <f t="shared" si="163"/>
        <v>#REF!</v>
      </c>
      <c r="CL877" s="201" t="e">
        <f>IF(ISNA(CJ877),"",CJ877*#REF!)</f>
        <v>#REF!</v>
      </c>
      <c r="CM877" s="201" t="e">
        <f>IF(ISNA(CK877),"",CK877*#REF!)</f>
        <v>#REF!</v>
      </c>
      <c r="CN877" s="101" t="e">
        <f>IF(#REF!&gt;0,DQ$57,"")</f>
        <v>#REF!</v>
      </c>
      <c r="CO877" s="84"/>
      <c r="CP877" s="2"/>
      <c r="CQ877" s="2"/>
      <c r="CR877" s="2"/>
      <c r="CS877" s="2"/>
      <c r="CT877" s="2"/>
      <c r="CU877" s="2"/>
      <c r="CV877" s="2"/>
      <c r="CX877" s="2"/>
      <c r="CY877" s="2"/>
      <c r="CZ877" s="2"/>
      <c r="DA877" s="2"/>
      <c r="DB877" s="2"/>
      <c r="DC877" s="2"/>
      <c r="DD877" s="2"/>
      <c r="DE877" s="2"/>
      <c r="DF877" s="2"/>
    </row>
    <row r="878" spans="2:110" ht="18" customHeight="1">
      <c r="B878" s="151" t="e">
        <f>IF(#REF!="","",VLOOKUP(#REF!,$CX$11:$DG$26,9,0))</f>
        <v>#REF!</v>
      </c>
      <c r="C878" s="64" t="e">
        <f>IF(#REF!="",0,VLOOKUP(#REF!,$CP$11:$CQ$16,2,0))</f>
        <v>#REF!</v>
      </c>
      <c r="D878" s="65" t="e">
        <f>IF(#REF!="",0,VLOOKUP(#REF!,$CX$11:$CY$26,2,0))</f>
        <v>#REF!</v>
      </c>
      <c r="E878" s="152" t="e">
        <f t="shared" si="153"/>
        <v>#REF!</v>
      </c>
      <c r="F878" s="155" t="e">
        <f>IF(#REF!="","",VLOOKUP(#REF!,#REF!,7,0))</f>
        <v>#REF!</v>
      </c>
      <c r="G878" s="201" t="e">
        <f>IF(OR(#REF!="",F878=""),"",ROUND(#REF!/10^3*F878,3))</f>
        <v>#REF!</v>
      </c>
      <c r="H878" s="201" t="e">
        <f>IF(#REF!&gt;0,#REF!*#REF!/1000,"")</f>
        <v>#REF!</v>
      </c>
      <c r="I878" s="201" t="e">
        <f>IF(#REF!&gt;0,#REF!*#REF!/1000,"")</f>
        <v>#REF!</v>
      </c>
      <c r="J878" s="51" t="e">
        <f>IF(#REF!="●","",IF(#REF!="","",#REF!))</f>
        <v>#REF!</v>
      </c>
      <c r="K878" s="51" t="e">
        <f>IF(#REF!="●","",IF(#REF!="","",#REF!))</f>
        <v>#REF!</v>
      </c>
      <c r="L878" s="74" t="e">
        <f t="shared" si="154"/>
        <v>#REF!</v>
      </c>
      <c r="M878" s="74" t="e">
        <f t="shared" si="155"/>
        <v>#REF!</v>
      </c>
      <c r="N878" s="201" t="e">
        <f>IF(ISNA(L878),"",L878*#REF!)</f>
        <v>#REF!</v>
      </c>
      <c r="O878" s="201" t="e">
        <f>IF(ISNA(M878),"",M878*#REF!)</f>
        <v>#REF!</v>
      </c>
      <c r="P878" s="78" t="e">
        <f>IF(#REF!&gt;0,DQ$6,"")</f>
        <v>#REF!</v>
      </c>
      <c r="Q878" s="99"/>
      <c r="R878" s="411"/>
      <c r="S878" s="412" t="e">
        <f>IF(OR(#REF!="",F878=""),"",ROUND(#REF!/10^3*F878,3))</f>
        <v>#REF!</v>
      </c>
      <c r="T878" s="412" t="e">
        <f>IF(#REF!&gt;0,#REF!*#REF!/1000,"")</f>
        <v>#REF!</v>
      </c>
      <c r="U878" s="412" t="e">
        <f>IF(#REF!&gt;0,#REF!*#REF!/1000,"")</f>
        <v>#REF!</v>
      </c>
      <c r="V878" s="413" t="e">
        <f>IF(OR(#REF!="●",#REF!="●"),"",IF(#REF!="","",#REF!))</f>
        <v>#REF!</v>
      </c>
      <c r="W878" s="413" t="e">
        <f>IF(OR(#REF!="●",#REF!="●"),"",IF(#REF!="","",#REF!))</f>
        <v>#REF!</v>
      </c>
      <c r="X878" s="412" t="e">
        <f>IF(ISNA(L878),"",L878*#REF!)</f>
        <v>#REF!</v>
      </c>
      <c r="Y878" s="412" t="e">
        <f>IF(ISNA(M878),"",M878*#REF!)</f>
        <v>#REF!</v>
      </c>
      <c r="Z878" s="414" t="e">
        <f>IF(#REF!&gt;0,DQ$6,"")</f>
        <v>#REF!</v>
      </c>
      <c r="AA878" s="95" t="e">
        <f>IF(#REF!="","",VLOOKUP(#REF!,#REF!,7,0))</f>
        <v>#REF!</v>
      </c>
      <c r="AB878" s="201" t="e">
        <f>IF(OR(#REF!="",AA878=""),"",ROUND(#REF!/10^3*AA878,3))</f>
        <v>#REF!</v>
      </c>
      <c r="AC878" s="201" t="e">
        <f>IF(#REF!&gt;0,#REF!*#REF!/1000,"")</f>
        <v>#REF!</v>
      </c>
      <c r="AD878" s="201" t="e">
        <f>IF(#REF!&gt;0,#REF!*#REF!/1000,"")</f>
        <v>#REF!</v>
      </c>
      <c r="AE878" s="74" t="e">
        <f t="shared" si="156"/>
        <v>#REF!</v>
      </c>
      <c r="AF878" s="74" t="e">
        <f t="shared" si="157"/>
        <v>#REF!</v>
      </c>
      <c r="AG878" s="201" t="e">
        <f>IF(ISNA(AE878),"",AE878*#REF!)</f>
        <v>#REF!</v>
      </c>
      <c r="AH878" s="201" t="e">
        <f>IF(ISNA(AF878),"",AF878*#REF!)</f>
        <v>#REF!</v>
      </c>
      <c r="AI878" s="78" t="e">
        <f>IF(#REF!&gt;0,DQ$23,"")</f>
        <v>#REF!</v>
      </c>
      <c r="AJ878" s="99"/>
      <c r="AK878" s="411"/>
      <c r="AL878" s="412" t="e">
        <f>IF(OR(#REF!="",F878=""),"",ROUND(#REF!/10^3*F878,3))</f>
        <v>#REF!</v>
      </c>
      <c r="AM878" s="412" t="e">
        <f>IF(#REF!&gt;0,#REF!*#REF!/1000,"")</f>
        <v>#REF!</v>
      </c>
      <c r="AN878" s="412" t="e">
        <f>IF(#REF!&gt;0,#REF!*#REF!/1000,"")</f>
        <v>#REF!</v>
      </c>
      <c r="AO878" s="413" t="e">
        <f>IF(OR(#REF!="●",#REF!="●",#REF!="●"),"",IF(#REF!="","",#REF!))</f>
        <v>#REF!</v>
      </c>
      <c r="AP878" s="413" t="e">
        <f>IF(OR(#REF!="●",#REF!="●",#REF!="●"),"",IF(#REF!="","",#REF!))</f>
        <v>#REF!</v>
      </c>
      <c r="AQ878" s="412" t="e">
        <f>IF(ISNA(L878),"",L878*#REF!)</f>
        <v>#REF!</v>
      </c>
      <c r="AR878" s="412" t="e">
        <f>IF(ISNA(M878),"",M878*#REF!)</f>
        <v>#REF!</v>
      </c>
      <c r="AS878" s="414" t="e">
        <f>IF(#REF!&gt;0,DQ$6,"")</f>
        <v>#REF!</v>
      </c>
      <c r="AT878" s="95" t="e">
        <f>IF(#REF!="","",VLOOKUP(#REF!,#REF!,7,0))</f>
        <v>#REF!</v>
      </c>
      <c r="AU878" s="201" t="e">
        <f>IF(OR(#REF!="",AT878=""),"",ROUND(#REF!/10^3*AT878,3))</f>
        <v>#REF!</v>
      </c>
      <c r="AV878" s="201" t="e">
        <f>IF(#REF!&gt;0,#REF!*#REF!/1000,"")</f>
        <v>#REF!</v>
      </c>
      <c r="AW878" s="201" t="e">
        <f>IF(#REF!&gt;0,#REF!*#REF!/1000,"")</f>
        <v>#REF!</v>
      </c>
      <c r="AX878" s="74" t="e">
        <f t="shared" si="158"/>
        <v>#REF!</v>
      </c>
      <c r="AY878" s="74" t="e">
        <f t="shared" si="159"/>
        <v>#REF!</v>
      </c>
      <c r="AZ878" s="201" t="e">
        <f>IF(ISNA(AX878),"",AX878*#REF!)</f>
        <v>#REF!</v>
      </c>
      <c r="BA878" s="201" t="e">
        <f>IF(ISNA(AY878),"",AY878*#REF!)</f>
        <v>#REF!</v>
      </c>
      <c r="BB878" s="78" t="e">
        <f>IF(#REF!&gt;0,DQ$40,"")</f>
        <v>#REF!</v>
      </c>
      <c r="BC878" s="99"/>
      <c r="BD878" s="650"/>
      <c r="BE878" s="652" t="e">
        <f>IF(OR(#REF!="",F878=""),"",ROUND(#REF!/10^3*F878,3))</f>
        <v>#REF!</v>
      </c>
      <c r="BF878" s="412" t="e">
        <f>IF(#REF!&gt;0,#REF!*#REF!/1000,"")</f>
        <v>#REF!</v>
      </c>
      <c r="BG878" s="412" t="e">
        <f>IF(#REF!&gt;0,#REF!*#REF!/1000,"")</f>
        <v>#REF!</v>
      </c>
      <c r="BH878" s="413" t="e">
        <f>IF(OR(#REF!="●",#REF!="●",#REF!="●",#REF!="●"),"",IF(#REF!="","",#REF!))</f>
        <v>#REF!</v>
      </c>
      <c r="BI878" s="413" t="e">
        <f>IF(OR(#REF!="●",#REF!="●",#REF!="●",#REF!="●"),"",IF(#REF!="","",#REF!))</f>
        <v>#REF!</v>
      </c>
      <c r="BJ878" s="412" t="e">
        <f>IF(ISNA(L878),"",L878*#REF!)</f>
        <v>#REF!</v>
      </c>
      <c r="BK878" s="412" t="e">
        <f>IF(ISNA(M878),"",M878*#REF!)</f>
        <v>#REF!</v>
      </c>
      <c r="BL878" s="415" t="e">
        <f>IF(#REF!&gt;0,DQ$6,"")</f>
        <v>#REF!</v>
      </c>
      <c r="BM878" s="361" t="e">
        <f>IF(#REF!="","",VLOOKUP(#REF!,#REF!,7,0))</f>
        <v>#REF!</v>
      </c>
      <c r="BN878" s="201" t="e">
        <f>IF(OR(#REF!="",BM878=""),"",ROUND(#REF!/10^3*BM878,3))</f>
        <v>#REF!</v>
      </c>
      <c r="BO878" s="201" t="e">
        <f>IF(#REF!&gt;0,#REF!*#REF!/1000,"")</f>
        <v>#REF!</v>
      </c>
      <c r="BP878" s="201" t="e">
        <f>IF(#REF!&gt;0,#REF!*#REF!/1000,"")</f>
        <v>#REF!</v>
      </c>
      <c r="BQ878" s="74" t="e">
        <f t="shared" si="160"/>
        <v>#REF!</v>
      </c>
      <c r="BR878" s="74" t="e">
        <f t="shared" si="161"/>
        <v>#REF!</v>
      </c>
      <c r="BS878" s="201" t="e">
        <f>IF(ISNA(BQ878),"",BQ878*#REF!)</f>
        <v>#REF!</v>
      </c>
      <c r="BT878" s="201" t="e">
        <f>IF(ISNA(BR878),"",BR878*#REF!)</f>
        <v>#REF!</v>
      </c>
      <c r="BU878" s="78" t="e">
        <f>IF(#REF!&gt;0,DQ$57,"")</f>
        <v>#REF!</v>
      </c>
      <c r="BV878" s="99"/>
      <c r="BW878" s="411"/>
      <c r="BX878" s="412" t="e">
        <f>IF(OR(#REF!="",F878=""),"",ROUND(#REF!/10^3*F878,3))</f>
        <v>#REF!</v>
      </c>
      <c r="BY878" s="412" t="e">
        <f>IF(#REF!&gt;0,#REF!*#REF!/1000,"")</f>
        <v>#REF!</v>
      </c>
      <c r="BZ878" s="412" t="e">
        <f>IF(#REF!&gt;0,#REF!*#REF!/1000,"")</f>
        <v>#REF!</v>
      </c>
      <c r="CA878" s="413" t="e">
        <f>IF(OR(#REF!="●",#REF!="●",#REF!="●",#REF!="●",#REF!="●"),"",IF(#REF!="","",#REF!))</f>
        <v>#REF!</v>
      </c>
      <c r="CB878" s="413" t="e">
        <f>IF(OR(#REF!="●",#REF!="●",#REF!="●",#REF!="●",#REF!="●"),"",IF(#REF!="","",#REF!))</f>
        <v>#REF!</v>
      </c>
      <c r="CC878" s="412" t="e">
        <f>IF(ISNA(L878),"",L878*#REF!)</f>
        <v>#REF!</v>
      </c>
      <c r="CD878" s="412" t="e">
        <f>IF(ISNA(M878),"",M878*#REF!)</f>
        <v>#REF!</v>
      </c>
      <c r="CE878" s="415" t="e">
        <f>IF(#REF!&gt;0,DQ$6,"")</f>
        <v>#REF!</v>
      </c>
      <c r="CF878" s="361" t="e">
        <f>IF(#REF!="","",VLOOKUP(#REF!,#REF!,7,0))</f>
        <v>#REF!</v>
      </c>
      <c r="CG878" s="201" t="e">
        <f>IF(OR(#REF!="",CF878=""),"",ROUND(#REF!/10^3*CF878,3))</f>
        <v>#REF!</v>
      </c>
      <c r="CH878" s="201" t="e">
        <f>IF(#REF!&gt;0,#REF!*#REF!/1000,"")</f>
        <v>#REF!</v>
      </c>
      <c r="CI878" s="201" t="e">
        <f>IF(#REF!&gt;0,#REF!*#REF!/1000,"")</f>
        <v>#REF!</v>
      </c>
      <c r="CJ878" s="74" t="e">
        <f t="shared" si="162"/>
        <v>#REF!</v>
      </c>
      <c r="CK878" s="74" t="e">
        <f t="shared" si="163"/>
        <v>#REF!</v>
      </c>
      <c r="CL878" s="201" t="e">
        <f>IF(ISNA(CJ878),"",CJ878*#REF!)</f>
        <v>#REF!</v>
      </c>
      <c r="CM878" s="201" t="e">
        <f>IF(ISNA(CK878),"",CK878*#REF!)</f>
        <v>#REF!</v>
      </c>
      <c r="CN878" s="101" t="e">
        <f>IF(#REF!&gt;0,DQ$57,"")</f>
        <v>#REF!</v>
      </c>
      <c r="CO878" s="84"/>
      <c r="CP878" s="2"/>
      <c r="CQ878" s="2"/>
      <c r="CR878" s="2"/>
      <c r="CS878" s="2"/>
      <c r="CT878" s="2"/>
      <c r="CU878" s="2"/>
      <c r="CV878" s="2"/>
      <c r="CX878" s="2"/>
      <c r="CY878" s="2"/>
      <c r="CZ878" s="2"/>
      <c r="DA878" s="2"/>
      <c r="DB878" s="2"/>
      <c r="DC878" s="2"/>
      <c r="DD878" s="2"/>
      <c r="DE878" s="2"/>
      <c r="DF878" s="2"/>
    </row>
    <row r="879" spans="2:110" ht="18" customHeight="1">
      <c r="B879" s="151" t="e">
        <f>IF(#REF!="","",VLOOKUP(#REF!,$CX$11:$DG$26,9,0))</f>
        <v>#REF!</v>
      </c>
      <c r="C879" s="64" t="e">
        <f>IF(#REF!="",0,VLOOKUP(#REF!,$CP$11:$CQ$16,2,0))</f>
        <v>#REF!</v>
      </c>
      <c r="D879" s="65" t="e">
        <f>IF(#REF!="",0,VLOOKUP(#REF!,$CX$11:$CY$26,2,0))</f>
        <v>#REF!</v>
      </c>
      <c r="E879" s="152" t="e">
        <f t="shared" si="153"/>
        <v>#REF!</v>
      </c>
      <c r="F879" s="155" t="e">
        <f>IF(#REF!="","",VLOOKUP(#REF!,#REF!,7,0))</f>
        <v>#REF!</v>
      </c>
      <c r="G879" s="201" t="e">
        <f>IF(OR(#REF!="",F879=""),"",ROUND(#REF!/10^3*F879,3))</f>
        <v>#REF!</v>
      </c>
      <c r="H879" s="201" t="e">
        <f>IF(#REF!&gt;0,#REF!*#REF!/1000,"")</f>
        <v>#REF!</v>
      </c>
      <c r="I879" s="201" t="e">
        <f>IF(#REF!&gt;0,#REF!*#REF!/1000,"")</f>
        <v>#REF!</v>
      </c>
      <c r="J879" s="51" t="e">
        <f>IF(#REF!="●","",IF(#REF!="","",#REF!))</f>
        <v>#REF!</v>
      </c>
      <c r="K879" s="51" t="e">
        <f>IF(#REF!="●","",IF(#REF!="","",#REF!))</f>
        <v>#REF!</v>
      </c>
      <c r="L879" s="74" t="e">
        <f t="shared" si="154"/>
        <v>#REF!</v>
      </c>
      <c r="M879" s="74" t="e">
        <f t="shared" si="155"/>
        <v>#REF!</v>
      </c>
      <c r="N879" s="201" t="e">
        <f>IF(ISNA(L879),"",L879*#REF!)</f>
        <v>#REF!</v>
      </c>
      <c r="O879" s="201" t="e">
        <f>IF(ISNA(M879),"",M879*#REF!)</f>
        <v>#REF!</v>
      </c>
      <c r="P879" s="78" t="e">
        <f>IF(#REF!&gt;0,DQ$6,"")</f>
        <v>#REF!</v>
      </c>
      <c r="Q879" s="99"/>
      <c r="R879" s="411"/>
      <c r="S879" s="412" t="e">
        <f>IF(OR(#REF!="",F879=""),"",ROUND(#REF!/10^3*F879,3))</f>
        <v>#REF!</v>
      </c>
      <c r="T879" s="412" t="e">
        <f>IF(#REF!&gt;0,#REF!*#REF!/1000,"")</f>
        <v>#REF!</v>
      </c>
      <c r="U879" s="412" t="e">
        <f>IF(#REF!&gt;0,#REF!*#REF!/1000,"")</f>
        <v>#REF!</v>
      </c>
      <c r="V879" s="413" t="e">
        <f>IF(OR(#REF!="●",#REF!="●"),"",IF(#REF!="","",#REF!))</f>
        <v>#REF!</v>
      </c>
      <c r="W879" s="413" t="e">
        <f>IF(OR(#REF!="●",#REF!="●"),"",IF(#REF!="","",#REF!))</f>
        <v>#REF!</v>
      </c>
      <c r="X879" s="412" t="e">
        <f>IF(ISNA(L879),"",L879*#REF!)</f>
        <v>#REF!</v>
      </c>
      <c r="Y879" s="412" t="e">
        <f>IF(ISNA(M879),"",M879*#REF!)</f>
        <v>#REF!</v>
      </c>
      <c r="Z879" s="414" t="e">
        <f>IF(#REF!&gt;0,DQ$6,"")</f>
        <v>#REF!</v>
      </c>
      <c r="AA879" s="95" t="e">
        <f>IF(#REF!="","",VLOOKUP(#REF!,#REF!,7,0))</f>
        <v>#REF!</v>
      </c>
      <c r="AB879" s="201" t="e">
        <f>IF(OR(#REF!="",AA879=""),"",ROUND(#REF!/10^3*AA879,3))</f>
        <v>#REF!</v>
      </c>
      <c r="AC879" s="201" t="e">
        <f>IF(#REF!&gt;0,#REF!*#REF!/1000,"")</f>
        <v>#REF!</v>
      </c>
      <c r="AD879" s="201" t="e">
        <f>IF(#REF!&gt;0,#REF!*#REF!/1000,"")</f>
        <v>#REF!</v>
      </c>
      <c r="AE879" s="74" t="e">
        <f t="shared" si="156"/>
        <v>#REF!</v>
      </c>
      <c r="AF879" s="74" t="e">
        <f t="shared" si="157"/>
        <v>#REF!</v>
      </c>
      <c r="AG879" s="201" t="e">
        <f>IF(ISNA(AE879),"",AE879*#REF!)</f>
        <v>#REF!</v>
      </c>
      <c r="AH879" s="201" t="e">
        <f>IF(ISNA(AF879),"",AF879*#REF!)</f>
        <v>#REF!</v>
      </c>
      <c r="AI879" s="78" t="e">
        <f>IF(#REF!&gt;0,DQ$23,"")</f>
        <v>#REF!</v>
      </c>
      <c r="AJ879" s="99"/>
      <c r="AK879" s="411"/>
      <c r="AL879" s="412" t="e">
        <f>IF(OR(#REF!="",F879=""),"",ROUND(#REF!/10^3*F879,3))</f>
        <v>#REF!</v>
      </c>
      <c r="AM879" s="412" t="e">
        <f>IF(#REF!&gt;0,#REF!*#REF!/1000,"")</f>
        <v>#REF!</v>
      </c>
      <c r="AN879" s="412" t="e">
        <f>IF(#REF!&gt;0,#REF!*#REF!/1000,"")</f>
        <v>#REF!</v>
      </c>
      <c r="AO879" s="413" t="e">
        <f>IF(OR(#REF!="●",#REF!="●",#REF!="●"),"",IF(#REF!="","",#REF!))</f>
        <v>#REF!</v>
      </c>
      <c r="AP879" s="413" t="e">
        <f>IF(OR(#REF!="●",#REF!="●",#REF!="●"),"",IF(#REF!="","",#REF!))</f>
        <v>#REF!</v>
      </c>
      <c r="AQ879" s="412" t="e">
        <f>IF(ISNA(L879),"",L879*#REF!)</f>
        <v>#REF!</v>
      </c>
      <c r="AR879" s="412" t="e">
        <f>IF(ISNA(M879),"",M879*#REF!)</f>
        <v>#REF!</v>
      </c>
      <c r="AS879" s="414" t="e">
        <f>IF(#REF!&gt;0,DQ$6,"")</f>
        <v>#REF!</v>
      </c>
      <c r="AT879" s="95" t="e">
        <f>IF(#REF!="","",VLOOKUP(#REF!,#REF!,7,0))</f>
        <v>#REF!</v>
      </c>
      <c r="AU879" s="201" t="e">
        <f>IF(OR(#REF!="",AT879=""),"",ROUND(#REF!/10^3*AT879,3))</f>
        <v>#REF!</v>
      </c>
      <c r="AV879" s="201" t="e">
        <f>IF(#REF!&gt;0,#REF!*#REF!/1000,"")</f>
        <v>#REF!</v>
      </c>
      <c r="AW879" s="201" t="e">
        <f>IF(#REF!&gt;0,#REF!*#REF!/1000,"")</f>
        <v>#REF!</v>
      </c>
      <c r="AX879" s="74" t="e">
        <f t="shared" si="158"/>
        <v>#REF!</v>
      </c>
      <c r="AY879" s="74" t="e">
        <f t="shared" si="159"/>
        <v>#REF!</v>
      </c>
      <c r="AZ879" s="201" t="e">
        <f>IF(ISNA(AX879),"",AX879*#REF!)</f>
        <v>#REF!</v>
      </c>
      <c r="BA879" s="201" t="e">
        <f>IF(ISNA(AY879),"",AY879*#REF!)</f>
        <v>#REF!</v>
      </c>
      <c r="BB879" s="78" t="e">
        <f>IF(#REF!&gt;0,DQ$40,"")</f>
        <v>#REF!</v>
      </c>
      <c r="BC879" s="99"/>
      <c r="BD879" s="650"/>
      <c r="BE879" s="652" t="e">
        <f>IF(OR(#REF!="",F879=""),"",ROUND(#REF!/10^3*F879,3))</f>
        <v>#REF!</v>
      </c>
      <c r="BF879" s="412" t="e">
        <f>IF(#REF!&gt;0,#REF!*#REF!/1000,"")</f>
        <v>#REF!</v>
      </c>
      <c r="BG879" s="412" t="e">
        <f>IF(#REF!&gt;0,#REF!*#REF!/1000,"")</f>
        <v>#REF!</v>
      </c>
      <c r="BH879" s="413" t="e">
        <f>IF(OR(#REF!="●",#REF!="●",#REF!="●",#REF!="●"),"",IF(#REF!="","",#REF!))</f>
        <v>#REF!</v>
      </c>
      <c r="BI879" s="413" t="e">
        <f>IF(OR(#REF!="●",#REF!="●",#REF!="●",#REF!="●"),"",IF(#REF!="","",#REF!))</f>
        <v>#REF!</v>
      </c>
      <c r="BJ879" s="412" t="e">
        <f>IF(ISNA(L879),"",L879*#REF!)</f>
        <v>#REF!</v>
      </c>
      <c r="BK879" s="412" t="e">
        <f>IF(ISNA(M879),"",M879*#REF!)</f>
        <v>#REF!</v>
      </c>
      <c r="BL879" s="415" t="e">
        <f>IF(#REF!&gt;0,DQ$6,"")</f>
        <v>#REF!</v>
      </c>
      <c r="BM879" s="361" t="e">
        <f>IF(#REF!="","",VLOOKUP(#REF!,#REF!,7,0))</f>
        <v>#REF!</v>
      </c>
      <c r="BN879" s="201" t="e">
        <f>IF(OR(#REF!="",BM879=""),"",ROUND(#REF!/10^3*BM879,3))</f>
        <v>#REF!</v>
      </c>
      <c r="BO879" s="201" t="e">
        <f>IF(#REF!&gt;0,#REF!*#REF!/1000,"")</f>
        <v>#REF!</v>
      </c>
      <c r="BP879" s="201" t="e">
        <f>IF(#REF!&gt;0,#REF!*#REF!/1000,"")</f>
        <v>#REF!</v>
      </c>
      <c r="BQ879" s="74" t="e">
        <f t="shared" si="160"/>
        <v>#REF!</v>
      </c>
      <c r="BR879" s="74" t="e">
        <f t="shared" si="161"/>
        <v>#REF!</v>
      </c>
      <c r="BS879" s="201" t="e">
        <f>IF(ISNA(BQ879),"",BQ879*#REF!)</f>
        <v>#REF!</v>
      </c>
      <c r="BT879" s="201" t="e">
        <f>IF(ISNA(BR879),"",BR879*#REF!)</f>
        <v>#REF!</v>
      </c>
      <c r="BU879" s="78" t="e">
        <f>IF(#REF!&gt;0,DQ$57,"")</f>
        <v>#REF!</v>
      </c>
      <c r="BV879" s="99"/>
      <c r="BW879" s="411"/>
      <c r="BX879" s="412" t="e">
        <f>IF(OR(#REF!="",F879=""),"",ROUND(#REF!/10^3*F879,3))</f>
        <v>#REF!</v>
      </c>
      <c r="BY879" s="412" t="e">
        <f>IF(#REF!&gt;0,#REF!*#REF!/1000,"")</f>
        <v>#REF!</v>
      </c>
      <c r="BZ879" s="412" t="e">
        <f>IF(#REF!&gt;0,#REF!*#REF!/1000,"")</f>
        <v>#REF!</v>
      </c>
      <c r="CA879" s="413" t="e">
        <f>IF(OR(#REF!="●",#REF!="●",#REF!="●",#REF!="●",#REF!="●"),"",IF(#REF!="","",#REF!))</f>
        <v>#REF!</v>
      </c>
      <c r="CB879" s="413" t="e">
        <f>IF(OR(#REF!="●",#REF!="●",#REF!="●",#REF!="●",#REF!="●"),"",IF(#REF!="","",#REF!))</f>
        <v>#REF!</v>
      </c>
      <c r="CC879" s="412" t="e">
        <f>IF(ISNA(L879),"",L879*#REF!)</f>
        <v>#REF!</v>
      </c>
      <c r="CD879" s="412" t="e">
        <f>IF(ISNA(M879),"",M879*#REF!)</f>
        <v>#REF!</v>
      </c>
      <c r="CE879" s="415" t="e">
        <f>IF(#REF!&gt;0,DQ$6,"")</f>
        <v>#REF!</v>
      </c>
      <c r="CF879" s="361" t="e">
        <f>IF(#REF!="","",VLOOKUP(#REF!,#REF!,7,0))</f>
        <v>#REF!</v>
      </c>
      <c r="CG879" s="201" t="e">
        <f>IF(OR(#REF!="",CF879=""),"",ROUND(#REF!/10^3*CF879,3))</f>
        <v>#REF!</v>
      </c>
      <c r="CH879" s="201" t="e">
        <f>IF(#REF!&gt;0,#REF!*#REF!/1000,"")</f>
        <v>#REF!</v>
      </c>
      <c r="CI879" s="201" t="e">
        <f>IF(#REF!&gt;0,#REF!*#REF!/1000,"")</f>
        <v>#REF!</v>
      </c>
      <c r="CJ879" s="74" t="e">
        <f t="shared" si="162"/>
        <v>#REF!</v>
      </c>
      <c r="CK879" s="74" t="e">
        <f t="shared" si="163"/>
        <v>#REF!</v>
      </c>
      <c r="CL879" s="201" t="e">
        <f>IF(ISNA(CJ879),"",CJ879*#REF!)</f>
        <v>#REF!</v>
      </c>
      <c r="CM879" s="201" t="e">
        <f>IF(ISNA(CK879),"",CK879*#REF!)</f>
        <v>#REF!</v>
      </c>
      <c r="CN879" s="101" t="e">
        <f>IF(#REF!&gt;0,DQ$57,"")</f>
        <v>#REF!</v>
      </c>
      <c r="CO879" s="84"/>
      <c r="CP879" s="2"/>
      <c r="CQ879" s="2"/>
      <c r="CR879" s="2"/>
      <c r="CS879" s="2"/>
      <c r="CT879" s="2"/>
      <c r="CU879" s="2"/>
      <c r="CV879" s="2"/>
      <c r="CX879" s="2"/>
      <c r="CY879" s="2"/>
      <c r="CZ879" s="2"/>
      <c r="DA879" s="2"/>
      <c r="DB879" s="2"/>
      <c r="DC879" s="2"/>
      <c r="DD879" s="2"/>
      <c r="DE879" s="2"/>
      <c r="DF879" s="2"/>
    </row>
    <row r="880" spans="2:110" ht="18" customHeight="1">
      <c r="B880" s="151" t="e">
        <f>IF(#REF!="","",VLOOKUP(#REF!,$CX$11:$DG$26,9,0))</f>
        <v>#REF!</v>
      </c>
      <c r="C880" s="64" t="e">
        <f>IF(#REF!="",0,VLOOKUP(#REF!,$CP$11:$CQ$16,2,0))</f>
        <v>#REF!</v>
      </c>
      <c r="D880" s="65" t="e">
        <f>IF(#REF!="",0,VLOOKUP(#REF!,$CX$11:$CY$26,2,0))</f>
        <v>#REF!</v>
      </c>
      <c r="E880" s="152" t="e">
        <f t="shared" si="153"/>
        <v>#REF!</v>
      </c>
      <c r="F880" s="155" t="e">
        <f>IF(#REF!="","",VLOOKUP(#REF!,#REF!,7,0))</f>
        <v>#REF!</v>
      </c>
      <c r="G880" s="201" t="e">
        <f>IF(OR(#REF!="",F880=""),"",ROUND(#REF!/10^3*F880,3))</f>
        <v>#REF!</v>
      </c>
      <c r="H880" s="201" t="e">
        <f>IF(#REF!&gt;0,#REF!*#REF!/1000,"")</f>
        <v>#REF!</v>
      </c>
      <c r="I880" s="201" t="e">
        <f>IF(#REF!&gt;0,#REF!*#REF!/1000,"")</f>
        <v>#REF!</v>
      </c>
      <c r="J880" s="51" t="e">
        <f>IF(#REF!="●","",IF(#REF!="","",#REF!))</f>
        <v>#REF!</v>
      </c>
      <c r="K880" s="51" t="e">
        <f>IF(#REF!="●","",IF(#REF!="","",#REF!))</f>
        <v>#REF!</v>
      </c>
      <c r="L880" s="74" t="e">
        <f t="shared" si="154"/>
        <v>#REF!</v>
      </c>
      <c r="M880" s="74" t="e">
        <f t="shared" si="155"/>
        <v>#REF!</v>
      </c>
      <c r="N880" s="201" t="e">
        <f>IF(ISNA(L880),"",L880*#REF!)</f>
        <v>#REF!</v>
      </c>
      <c r="O880" s="201" t="e">
        <f>IF(ISNA(M880),"",M880*#REF!)</f>
        <v>#REF!</v>
      </c>
      <c r="P880" s="78" t="e">
        <f>IF(#REF!&gt;0,DQ$6,"")</f>
        <v>#REF!</v>
      </c>
      <c r="Q880" s="99"/>
      <c r="R880" s="411"/>
      <c r="S880" s="412" t="e">
        <f>IF(OR(#REF!="",F880=""),"",ROUND(#REF!/10^3*F880,3))</f>
        <v>#REF!</v>
      </c>
      <c r="T880" s="412" t="e">
        <f>IF(#REF!&gt;0,#REF!*#REF!/1000,"")</f>
        <v>#REF!</v>
      </c>
      <c r="U880" s="412" t="e">
        <f>IF(#REF!&gt;0,#REF!*#REF!/1000,"")</f>
        <v>#REF!</v>
      </c>
      <c r="V880" s="413" t="e">
        <f>IF(OR(#REF!="●",#REF!="●"),"",IF(#REF!="","",#REF!))</f>
        <v>#REF!</v>
      </c>
      <c r="W880" s="413" t="e">
        <f>IF(OR(#REF!="●",#REF!="●"),"",IF(#REF!="","",#REF!))</f>
        <v>#REF!</v>
      </c>
      <c r="X880" s="412" t="e">
        <f>IF(ISNA(L880),"",L880*#REF!)</f>
        <v>#REF!</v>
      </c>
      <c r="Y880" s="412" t="e">
        <f>IF(ISNA(M880),"",M880*#REF!)</f>
        <v>#REF!</v>
      </c>
      <c r="Z880" s="414" t="e">
        <f>IF(#REF!&gt;0,DQ$6,"")</f>
        <v>#REF!</v>
      </c>
      <c r="AA880" s="95" t="e">
        <f>IF(#REF!="","",VLOOKUP(#REF!,#REF!,7,0))</f>
        <v>#REF!</v>
      </c>
      <c r="AB880" s="201" t="e">
        <f>IF(OR(#REF!="",AA880=""),"",ROUND(#REF!/10^3*AA880,3))</f>
        <v>#REF!</v>
      </c>
      <c r="AC880" s="201" t="e">
        <f>IF(#REF!&gt;0,#REF!*#REF!/1000,"")</f>
        <v>#REF!</v>
      </c>
      <c r="AD880" s="201" t="e">
        <f>IF(#REF!&gt;0,#REF!*#REF!/1000,"")</f>
        <v>#REF!</v>
      </c>
      <c r="AE880" s="74" t="e">
        <f t="shared" si="156"/>
        <v>#REF!</v>
      </c>
      <c r="AF880" s="74" t="e">
        <f t="shared" si="157"/>
        <v>#REF!</v>
      </c>
      <c r="AG880" s="201" t="e">
        <f>IF(ISNA(AE880),"",AE880*#REF!)</f>
        <v>#REF!</v>
      </c>
      <c r="AH880" s="201" t="e">
        <f>IF(ISNA(AF880),"",AF880*#REF!)</f>
        <v>#REF!</v>
      </c>
      <c r="AI880" s="78" t="e">
        <f>IF(#REF!&gt;0,DQ$23,"")</f>
        <v>#REF!</v>
      </c>
      <c r="AJ880" s="99"/>
      <c r="AK880" s="411"/>
      <c r="AL880" s="412" t="e">
        <f>IF(OR(#REF!="",F880=""),"",ROUND(#REF!/10^3*F880,3))</f>
        <v>#REF!</v>
      </c>
      <c r="AM880" s="412" t="e">
        <f>IF(#REF!&gt;0,#REF!*#REF!/1000,"")</f>
        <v>#REF!</v>
      </c>
      <c r="AN880" s="412" t="e">
        <f>IF(#REF!&gt;0,#REF!*#REF!/1000,"")</f>
        <v>#REF!</v>
      </c>
      <c r="AO880" s="413" t="e">
        <f>IF(OR(#REF!="●",#REF!="●",#REF!="●"),"",IF(#REF!="","",#REF!))</f>
        <v>#REF!</v>
      </c>
      <c r="AP880" s="413" t="e">
        <f>IF(OR(#REF!="●",#REF!="●",#REF!="●"),"",IF(#REF!="","",#REF!))</f>
        <v>#REF!</v>
      </c>
      <c r="AQ880" s="412" t="e">
        <f>IF(ISNA(L880),"",L880*#REF!)</f>
        <v>#REF!</v>
      </c>
      <c r="AR880" s="412" t="e">
        <f>IF(ISNA(M880),"",M880*#REF!)</f>
        <v>#REF!</v>
      </c>
      <c r="AS880" s="414" t="e">
        <f>IF(#REF!&gt;0,DQ$6,"")</f>
        <v>#REF!</v>
      </c>
      <c r="AT880" s="95" t="e">
        <f>IF(#REF!="","",VLOOKUP(#REF!,#REF!,7,0))</f>
        <v>#REF!</v>
      </c>
      <c r="AU880" s="201" t="e">
        <f>IF(OR(#REF!="",AT880=""),"",ROUND(#REF!/10^3*AT880,3))</f>
        <v>#REF!</v>
      </c>
      <c r="AV880" s="201" t="e">
        <f>IF(#REF!&gt;0,#REF!*#REF!/1000,"")</f>
        <v>#REF!</v>
      </c>
      <c r="AW880" s="201" t="e">
        <f>IF(#REF!&gt;0,#REF!*#REF!/1000,"")</f>
        <v>#REF!</v>
      </c>
      <c r="AX880" s="74" t="e">
        <f t="shared" si="158"/>
        <v>#REF!</v>
      </c>
      <c r="AY880" s="74" t="e">
        <f t="shared" si="159"/>
        <v>#REF!</v>
      </c>
      <c r="AZ880" s="201" t="e">
        <f>IF(ISNA(AX880),"",AX880*#REF!)</f>
        <v>#REF!</v>
      </c>
      <c r="BA880" s="201" t="e">
        <f>IF(ISNA(AY880),"",AY880*#REF!)</f>
        <v>#REF!</v>
      </c>
      <c r="BB880" s="78" t="e">
        <f>IF(#REF!&gt;0,DQ$40,"")</f>
        <v>#REF!</v>
      </c>
      <c r="BC880" s="99"/>
      <c r="BD880" s="650"/>
      <c r="BE880" s="652" t="e">
        <f>IF(OR(#REF!="",F880=""),"",ROUND(#REF!/10^3*F880,3))</f>
        <v>#REF!</v>
      </c>
      <c r="BF880" s="412" t="e">
        <f>IF(#REF!&gt;0,#REF!*#REF!/1000,"")</f>
        <v>#REF!</v>
      </c>
      <c r="BG880" s="412" t="e">
        <f>IF(#REF!&gt;0,#REF!*#REF!/1000,"")</f>
        <v>#REF!</v>
      </c>
      <c r="BH880" s="413" t="e">
        <f>IF(OR(#REF!="●",#REF!="●",#REF!="●",#REF!="●"),"",IF(#REF!="","",#REF!))</f>
        <v>#REF!</v>
      </c>
      <c r="BI880" s="413" t="e">
        <f>IF(OR(#REF!="●",#REF!="●",#REF!="●",#REF!="●"),"",IF(#REF!="","",#REF!))</f>
        <v>#REF!</v>
      </c>
      <c r="BJ880" s="412" t="e">
        <f>IF(ISNA(L880),"",L880*#REF!)</f>
        <v>#REF!</v>
      </c>
      <c r="BK880" s="412" t="e">
        <f>IF(ISNA(M880),"",M880*#REF!)</f>
        <v>#REF!</v>
      </c>
      <c r="BL880" s="415" t="e">
        <f>IF(#REF!&gt;0,DQ$6,"")</f>
        <v>#REF!</v>
      </c>
      <c r="BM880" s="361" t="e">
        <f>IF(#REF!="","",VLOOKUP(#REF!,#REF!,7,0))</f>
        <v>#REF!</v>
      </c>
      <c r="BN880" s="201" t="e">
        <f>IF(OR(#REF!="",BM880=""),"",ROUND(#REF!/10^3*BM880,3))</f>
        <v>#REF!</v>
      </c>
      <c r="BO880" s="201" t="e">
        <f>IF(#REF!&gt;0,#REF!*#REF!/1000,"")</f>
        <v>#REF!</v>
      </c>
      <c r="BP880" s="201" t="e">
        <f>IF(#REF!&gt;0,#REF!*#REF!/1000,"")</f>
        <v>#REF!</v>
      </c>
      <c r="BQ880" s="74" t="e">
        <f t="shared" si="160"/>
        <v>#REF!</v>
      </c>
      <c r="BR880" s="74" t="e">
        <f t="shared" si="161"/>
        <v>#REF!</v>
      </c>
      <c r="BS880" s="201" t="e">
        <f>IF(ISNA(BQ880),"",BQ880*#REF!)</f>
        <v>#REF!</v>
      </c>
      <c r="BT880" s="201" t="e">
        <f>IF(ISNA(BR880),"",BR880*#REF!)</f>
        <v>#REF!</v>
      </c>
      <c r="BU880" s="78" t="e">
        <f>IF(#REF!&gt;0,DQ$57,"")</f>
        <v>#REF!</v>
      </c>
      <c r="BV880" s="99"/>
      <c r="BW880" s="411"/>
      <c r="BX880" s="412" t="e">
        <f>IF(OR(#REF!="",F880=""),"",ROUND(#REF!/10^3*F880,3))</f>
        <v>#REF!</v>
      </c>
      <c r="BY880" s="412" t="e">
        <f>IF(#REF!&gt;0,#REF!*#REF!/1000,"")</f>
        <v>#REF!</v>
      </c>
      <c r="BZ880" s="412" t="e">
        <f>IF(#REF!&gt;0,#REF!*#REF!/1000,"")</f>
        <v>#REF!</v>
      </c>
      <c r="CA880" s="413" t="e">
        <f>IF(OR(#REF!="●",#REF!="●",#REF!="●",#REF!="●",#REF!="●"),"",IF(#REF!="","",#REF!))</f>
        <v>#REF!</v>
      </c>
      <c r="CB880" s="413" t="e">
        <f>IF(OR(#REF!="●",#REF!="●",#REF!="●",#REF!="●",#REF!="●"),"",IF(#REF!="","",#REF!))</f>
        <v>#REF!</v>
      </c>
      <c r="CC880" s="412" t="e">
        <f>IF(ISNA(L880),"",L880*#REF!)</f>
        <v>#REF!</v>
      </c>
      <c r="CD880" s="412" t="e">
        <f>IF(ISNA(M880),"",M880*#REF!)</f>
        <v>#REF!</v>
      </c>
      <c r="CE880" s="415" t="e">
        <f>IF(#REF!&gt;0,DQ$6,"")</f>
        <v>#REF!</v>
      </c>
      <c r="CF880" s="361" t="e">
        <f>IF(#REF!="","",VLOOKUP(#REF!,#REF!,7,0))</f>
        <v>#REF!</v>
      </c>
      <c r="CG880" s="201" t="e">
        <f>IF(OR(#REF!="",CF880=""),"",ROUND(#REF!/10^3*CF880,3))</f>
        <v>#REF!</v>
      </c>
      <c r="CH880" s="201" t="e">
        <f>IF(#REF!&gt;0,#REF!*#REF!/1000,"")</f>
        <v>#REF!</v>
      </c>
      <c r="CI880" s="201" t="e">
        <f>IF(#REF!&gt;0,#REF!*#REF!/1000,"")</f>
        <v>#REF!</v>
      </c>
      <c r="CJ880" s="74" t="e">
        <f t="shared" si="162"/>
        <v>#REF!</v>
      </c>
      <c r="CK880" s="74" t="e">
        <f t="shared" si="163"/>
        <v>#REF!</v>
      </c>
      <c r="CL880" s="201" t="e">
        <f>IF(ISNA(CJ880),"",CJ880*#REF!)</f>
        <v>#REF!</v>
      </c>
      <c r="CM880" s="201" t="e">
        <f>IF(ISNA(CK880),"",CK880*#REF!)</f>
        <v>#REF!</v>
      </c>
      <c r="CN880" s="101" t="e">
        <f>IF(#REF!&gt;0,DQ$57,"")</f>
        <v>#REF!</v>
      </c>
      <c r="CO880" s="84"/>
      <c r="CP880" s="2"/>
      <c r="CQ880" s="2"/>
      <c r="CR880" s="2"/>
      <c r="CS880" s="2"/>
      <c r="CT880" s="2"/>
      <c r="CU880" s="2"/>
      <c r="CV880" s="2"/>
      <c r="CX880" s="2"/>
      <c r="CY880" s="2"/>
      <c r="CZ880" s="2"/>
      <c r="DA880" s="2"/>
      <c r="DB880" s="2"/>
      <c r="DC880" s="2"/>
      <c r="DD880" s="2"/>
      <c r="DE880" s="2"/>
      <c r="DF880" s="2"/>
    </row>
    <row r="881" spans="2:110" ht="18" customHeight="1">
      <c r="B881" s="151" t="e">
        <f>IF(#REF!="","",VLOOKUP(#REF!,$CX$11:$DG$26,9,0))</f>
        <v>#REF!</v>
      </c>
      <c r="C881" s="64" t="e">
        <f>IF(#REF!="",0,VLOOKUP(#REF!,$CP$11:$CQ$16,2,0))</f>
        <v>#REF!</v>
      </c>
      <c r="D881" s="65" t="e">
        <f>IF(#REF!="",0,VLOOKUP(#REF!,$CX$11:$CY$26,2,0))</f>
        <v>#REF!</v>
      </c>
      <c r="E881" s="152" t="e">
        <f t="shared" si="153"/>
        <v>#REF!</v>
      </c>
      <c r="F881" s="155" t="e">
        <f>IF(#REF!="","",VLOOKUP(#REF!,#REF!,7,0))</f>
        <v>#REF!</v>
      </c>
      <c r="G881" s="201" t="e">
        <f>IF(OR(#REF!="",F881=""),"",ROUND(#REF!/10^3*F881,3))</f>
        <v>#REF!</v>
      </c>
      <c r="H881" s="201" t="e">
        <f>IF(#REF!&gt;0,#REF!*#REF!/1000,"")</f>
        <v>#REF!</v>
      </c>
      <c r="I881" s="201" t="e">
        <f>IF(#REF!&gt;0,#REF!*#REF!/1000,"")</f>
        <v>#REF!</v>
      </c>
      <c r="J881" s="51" t="e">
        <f>IF(#REF!="●","",IF(#REF!="","",#REF!))</f>
        <v>#REF!</v>
      </c>
      <c r="K881" s="51" t="e">
        <f>IF(#REF!="●","",IF(#REF!="","",#REF!))</f>
        <v>#REF!</v>
      </c>
      <c r="L881" s="74" t="e">
        <f t="shared" si="154"/>
        <v>#REF!</v>
      </c>
      <c r="M881" s="74" t="e">
        <f t="shared" si="155"/>
        <v>#REF!</v>
      </c>
      <c r="N881" s="201" t="e">
        <f>IF(ISNA(L881),"",L881*#REF!)</f>
        <v>#REF!</v>
      </c>
      <c r="O881" s="201" t="e">
        <f>IF(ISNA(M881),"",M881*#REF!)</f>
        <v>#REF!</v>
      </c>
      <c r="P881" s="78" t="e">
        <f>IF(#REF!&gt;0,DQ$6,"")</f>
        <v>#REF!</v>
      </c>
      <c r="Q881" s="99"/>
      <c r="R881" s="411"/>
      <c r="S881" s="412" t="e">
        <f>IF(OR(#REF!="",F881=""),"",ROUND(#REF!/10^3*F881,3))</f>
        <v>#REF!</v>
      </c>
      <c r="T881" s="412" t="e">
        <f>IF(#REF!&gt;0,#REF!*#REF!/1000,"")</f>
        <v>#REF!</v>
      </c>
      <c r="U881" s="412" t="e">
        <f>IF(#REF!&gt;0,#REF!*#REF!/1000,"")</f>
        <v>#REF!</v>
      </c>
      <c r="V881" s="413" t="e">
        <f>IF(OR(#REF!="●",#REF!="●"),"",IF(#REF!="","",#REF!))</f>
        <v>#REF!</v>
      </c>
      <c r="W881" s="413" t="e">
        <f>IF(OR(#REF!="●",#REF!="●"),"",IF(#REF!="","",#REF!))</f>
        <v>#REF!</v>
      </c>
      <c r="X881" s="412" t="e">
        <f>IF(ISNA(L881),"",L881*#REF!)</f>
        <v>#REF!</v>
      </c>
      <c r="Y881" s="412" t="e">
        <f>IF(ISNA(M881),"",M881*#REF!)</f>
        <v>#REF!</v>
      </c>
      <c r="Z881" s="414" t="e">
        <f>IF(#REF!&gt;0,DQ$6,"")</f>
        <v>#REF!</v>
      </c>
      <c r="AA881" s="95" t="e">
        <f>IF(#REF!="","",VLOOKUP(#REF!,#REF!,7,0))</f>
        <v>#REF!</v>
      </c>
      <c r="AB881" s="201" t="e">
        <f>IF(OR(#REF!="",AA881=""),"",ROUND(#REF!/10^3*AA881,3))</f>
        <v>#REF!</v>
      </c>
      <c r="AC881" s="201" t="e">
        <f>IF(#REF!&gt;0,#REF!*#REF!/1000,"")</f>
        <v>#REF!</v>
      </c>
      <c r="AD881" s="201" t="e">
        <f>IF(#REF!&gt;0,#REF!*#REF!/1000,"")</f>
        <v>#REF!</v>
      </c>
      <c r="AE881" s="74" t="e">
        <f t="shared" si="156"/>
        <v>#REF!</v>
      </c>
      <c r="AF881" s="74" t="e">
        <f t="shared" si="157"/>
        <v>#REF!</v>
      </c>
      <c r="AG881" s="201" t="e">
        <f>IF(ISNA(AE881),"",AE881*#REF!)</f>
        <v>#REF!</v>
      </c>
      <c r="AH881" s="201" t="e">
        <f>IF(ISNA(AF881),"",AF881*#REF!)</f>
        <v>#REF!</v>
      </c>
      <c r="AI881" s="78" t="e">
        <f>IF(#REF!&gt;0,DQ$23,"")</f>
        <v>#REF!</v>
      </c>
      <c r="AJ881" s="99"/>
      <c r="AK881" s="411"/>
      <c r="AL881" s="412" t="e">
        <f>IF(OR(#REF!="",F881=""),"",ROUND(#REF!/10^3*F881,3))</f>
        <v>#REF!</v>
      </c>
      <c r="AM881" s="412" t="e">
        <f>IF(#REF!&gt;0,#REF!*#REF!/1000,"")</f>
        <v>#REF!</v>
      </c>
      <c r="AN881" s="412" t="e">
        <f>IF(#REF!&gt;0,#REF!*#REF!/1000,"")</f>
        <v>#REF!</v>
      </c>
      <c r="AO881" s="413" t="e">
        <f>IF(OR(#REF!="●",#REF!="●",#REF!="●"),"",IF(#REF!="","",#REF!))</f>
        <v>#REF!</v>
      </c>
      <c r="AP881" s="413" t="e">
        <f>IF(OR(#REF!="●",#REF!="●",#REF!="●"),"",IF(#REF!="","",#REF!))</f>
        <v>#REF!</v>
      </c>
      <c r="AQ881" s="412" t="e">
        <f>IF(ISNA(L881),"",L881*#REF!)</f>
        <v>#REF!</v>
      </c>
      <c r="AR881" s="412" t="e">
        <f>IF(ISNA(M881),"",M881*#REF!)</f>
        <v>#REF!</v>
      </c>
      <c r="AS881" s="414" t="e">
        <f>IF(#REF!&gt;0,DQ$6,"")</f>
        <v>#REF!</v>
      </c>
      <c r="AT881" s="95" t="e">
        <f>IF(#REF!="","",VLOOKUP(#REF!,#REF!,7,0))</f>
        <v>#REF!</v>
      </c>
      <c r="AU881" s="201" t="e">
        <f>IF(OR(#REF!="",AT881=""),"",ROUND(#REF!/10^3*AT881,3))</f>
        <v>#REF!</v>
      </c>
      <c r="AV881" s="201" t="e">
        <f>IF(#REF!&gt;0,#REF!*#REF!/1000,"")</f>
        <v>#REF!</v>
      </c>
      <c r="AW881" s="201" t="e">
        <f>IF(#REF!&gt;0,#REF!*#REF!/1000,"")</f>
        <v>#REF!</v>
      </c>
      <c r="AX881" s="74" t="e">
        <f t="shared" si="158"/>
        <v>#REF!</v>
      </c>
      <c r="AY881" s="74" t="e">
        <f t="shared" si="159"/>
        <v>#REF!</v>
      </c>
      <c r="AZ881" s="201" t="e">
        <f>IF(ISNA(AX881),"",AX881*#REF!)</f>
        <v>#REF!</v>
      </c>
      <c r="BA881" s="201" t="e">
        <f>IF(ISNA(AY881),"",AY881*#REF!)</f>
        <v>#REF!</v>
      </c>
      <c r="BB881" s="78" t="e">
        <f>IF(#REF!&gt;0,DQ$40,"")</f>
        <v>#REF!</v>
      </c>
      <c r="BC881" s="99"/>
      <c r="BD881" s="650"/>
      <c r="BE881" s="652" t="e">
        <f>IF(OR(#REF!="",F881=""),"",ROUND(#REF!/10^3*F881,3))</f>
        <v>#REF!</v>
      </c>
      <c r="BF881" s="412" t="e">
        <f>IF(#REF!&gt;0,#REF!*#REF!/1000,"")</f>
        <v>#REF!</v>
      </c>
      <c r="BG881" s="412" t="e">
        <f>IF(#REF!&gt;0,#REF!*#REF!/1000,"")</f>
        <v>#REF!</v>
      </c>
      <c r="BH881" s="413" t="e">
        <f>IF(OR(#REF!="●",#REF!="●",#REF!="●",#REF!="●"),"",IF(#REF!="","",#REF!))</f>
        <v>#REF!</v>
      </c>
      <c r="BI881" s="413" t="e">
        <f>IF(OR(#REF!="●",#REF!="●",#REF!="●",#REF!="●"),"",IF(#REF!="","",#REF!))</f>
        <v>#REF!</v>
      </c>
      <c r="BJ881" s="412" t="e">
        <f>IF(ISNA(L881),"",L881*#REF!)</f>
        <v>#REF!</v>
      </c>
      <c r="BK881" s="412" t="e">
        <f>IF(ISNA(M881),"",M881*#REF!)</f>
        <v>#REF!</v>
      </c>
      <c r="BL881" s="415" t="e">
        <f>IF(#REF!&gt;0,DQ$6,"")</f>
        <v>#REF!</v>
      </c>
      <c r="BM881" s="361" t="e">
        <f>IF(#REF!="","",VLOOKUP(#REF!,#REF!,7,0))</f>
        <v>#REF!</v>
      </c>
      <c r="BN881" s="201" t="e">
        <f>IF(OR(#REF!="",BM881=""),"",ROUND(#REF!/10^3*BM881,3))</f>
        <v>#REF!</v>
      </c>
      <c r="BO881" s="201" t="e">
        <f>IF(#REF!&gt;0,#REF!*#REF!/1000,"")</f>
        <v>#REF!</v>
      </c>
      <c r="BP881" s="201" t="e">
        <f>IF(#REF!&gt;0,#REF!*#REF!/1000,"")</f>
        <v>#REF!</v>
      </c>
      <c r="BQ881" s="74" t="e">
        <f t="shared" si="160"/>
        <v>#REF!</v>
      </c>
      <c r="BR881" s="74" t="e">
        <f t="shared" si="161"/>
        <v>#REF!</v>
      </c>
      <c r="BS881" s="201" t="e">
        <f>IF(ISNA(BQ881),"",BQ881*#REF!)</f>
        <v>#REF!</v>
      </c>
      <c r="BT881" s="201" t="e">
        <f>IF(ISNA(BR881),"",BR881*#REF!)</f>
        <v>#REF!</v>
      </c>
      <c r="BU881" s="78" t="e">
        <f>IF(#REF!&gt;0,DQ$57,"")</f>
        <v>#REF!</v>
      </c>
      <c r="BV881" s="99"/>
      <c r="BW881" s="411"/>
      <c r="BX881" s="412" t="e">
        <f>IF(OR(#REF!="",F881=""),"",ROUND(#REF!/10^3*F881,3))</f>
        <v>#REF!</v>
      </c>
      <c r="BY881" s="412" t="e">
        <f>IF(#REF!&gt;0,#REF!*#REF!/1000,"")</f>
        <v>#REF!</v>
      </c>
      <c r="BZ881" s="412" t="e">
        <f>IF(#REF!&gt;0,#REF!*#REF!/1000,"")</f>
        <v>#REF!</v>
      </c>
      <c r="CA881" s="413" t="e">
        <f>IF(OR(#REF!="●",#REF!="●",#REF!="●",#REF!="●",#REF!="●"),"",IF(#REF!="","",#REF!))</f>
        <v>#REF!</v>
      </c>
      <c r="CB881" s="413" t="e">
        <f>IF(OR(#REF!="●",#REF!="●",#REF!="●",#REF!="●",#REF!="●"),"",IF(#REF!="","",#REF!))</f>
        <v>#REF!</v>
      </c>
      <c r="CC881" s="412" t="e">
        <f>IF(ISNA(L881),"",L881*#REF!)</f>
        <v>#REF!</v>
      </c>
      <c r="CD881" s="412" t="e">
        <f>IF(ISNA(M881),"",M881*#REF!)</f>
        <v>#REF!</v>
      </c>
      <c r="CE881" s="415" t="e">
        <f>IF(#REF!&gt;0,DQ$6,"")</f>
        <v>#REF!</v>
      </c>
      <c r="CF881" s="361" t="e">
        <f>IF(#REF!="","",VLOOKUP(#REF!,#REF!,7,0))</f>
        <v>#REF!</v>
      </c>
      <c r="CG881" s="201" t="e">
        <f>IF(OR(#REF!="",CF881=""),"",ROUND(#REF!/10^3*CF881,3))</f>
        <v>#REF!</v>
      </c>
      <c r="CH881" s="201" t="e">
        <f>IF(#REF!&gt;0,#REF!*#REF!/1000,"")</f>
        <v>#REF!</v>
      </c>
      <c r="CI881" s="201" t="e">
        <f>IF(#REF!&gt;0,#REF!*#REF!/1000,"")</f>
        <v>#REF!</v>
      </c>
      <c r="CJ881" s="74" t="e">
        <f t="shared" si="162"/>
        <v>#REF!</v>
      </c>
      <c r="CK881" s="74" t="e">
        <f t="shared" si="163"/>
        <v>#REF!</v>
      </c>
      <c r="CL881" s="201" t="e">
        <f>IF(ISNA(CJ881),"",CJ881*#REF!)</f>
        <v>#REF!</v>
      </c>
      <c r="CM881" s="201" t="e">
        <f>IF(ISNA(CK881),"",CK881*#REF!)</f>
        <v>#REF!</v>
      </c>
      <c r="CN881" s="101" t="e">
        <f>IF(#REF!&gt;0,DQ$57,"")</f>
        <v>#REF!</v>
      </c>
      <c r="CO881" s="84"/>
      <c r="CP881" s="2"/>
      <c r="CQ881" s="2"/>
      <c r="CR881" s="2"/>
      <c r="CS881" s="2"/>
      <c r="CT881" s="2"/>
      <c r="CU881" s="2"/>
      <c r="CV881" s="2"/>
      <c r="CX881" s="2"/>
      <c r="CY881" s="2"/>
      <c r="CZ881" s="2"/>
      <c r="DA881" s="2"/>
      <c r="DB881" s="2"/>
      <c r="DC881" s="2"/>
      <c r="DD881" s="2"/>
      <c r="DE881" s="2"/>
      <c r="DF881" s="2"/>
    </row>
    <row r="882" spans="2:110" ht="18" customHeight="1">
      <c r="B882" s="151" t="e">
        <f>IF(#REF!="","",VLOOKUP(#REF!,$CX$11:$DG$26,9,0))</f>
        <v>#REF!</v>
      </c>
      <c r="C882" s="64" t="e">
        <f>IF(#REF!="",0,VLOOKUP(#REF!,$CP$11:$CQ$16,2,0))</f>
        <v>#REF!</v>
      </c>
      <c r="D882" s="65" t="e">
        <f>IF(#REF!="",0,VLOOKUP(#REF!,$CX$11:$CY$26,2,0))</f>
        <v>#REF!</v>
      </c>
      <c r="E882" s="152" t="e">
        <f t="shared" si="153"/>
        <v>#REF!</v>
      </c>
      <c r="F882" s="155" t="e">
        <f>IF(#REF!="","",VLOOKUP(#REF!,#REF!,7,0))</f>
        <v>#REF!</v>
      </c>
      <c r="G882" s="201" t="e">
        <f>IF(OR(#REF!="",F882=""),"",ROUND(#REF!/10^3*F882,3))</f>
        <v>#REF!</v>
      </c>
      <c r="H882" s="201" t="e">
        <f>IF(#REF!&gt;0,#REF!*#REF!/1000,"")</f>
        <v>#REF!</v>
      </c>
      <c r="I882" s="201" t="e">
        <f>IF(#REF!&gt;0,#REF!*#REF!/1000,"")</f>
        <v>#REF!</v>
      </c>
      <c r="J882" s="51" t="e">
        <f>IF(#REF!="●","",IF(#REF!="","",#REF!))</f>
        <v>#REF!</v>
      </c>
      <c r="K882" s="51" t="e">
        <f>IF(#REF!="●","",IF(#REF!="","",#REF!))</f>
        <v>#REF!</v>
      </c>
      <c r="L882" s="74" t="e">
        <f t="shared" si="154"/>
        <v>#REF!</v>
      </c>
      <c r="M882" s="74" t="e">
        <f t="shared" si="155"/>
        <v>#REF!</v>
      </c>
      <c r="N882" s="201" t="e">
        <f>IF(ISNA(L882),"",L882*#REF!)</f>
        <v>#REF!</v>
      </c>
      <c r="O882" s="201" t="e">
        <f>IF(ISNA(M882),"",M882*#REF!)</f>
        <v>#REF!</v>
      </c>
      <c r="P882" s="78" t="e">
        <f>IF(#REF!&gt;0,DQ$6,"")</f>
        <v>#REF!</v>
      </c>
      <c r="Q882" s="99"/>
      <c r="R882" s="411"/>
      <c r="S882" s="412" t="e">
        <f>IF(OR(#REF!="",F882=""),"",ROUND(#REF!/10^3*F882,3))</f>
        <v>#REF!</v>
      </c>
      <c r="T882" s="412" t="e">
        <f>IF(#REF!&gt;0,#REF!*#REF!/1000,"")</f>
        <v>#REF!</v>
      </c>
      <c r="U882" s="412" t="e">
        <f>IF(#REF!&gt;0,#REF!*#REF!/1000,"")</f>
        <v>#REF!</v>
      </c>
      <c r="V882" s="413" t="e">
        <f>IF(OR(#REF!="●",#REF!="●"),"",IF(#REF!="","",#REF!))</f>
        <v>#REF!</v>
      </c>
      <c r="W882" s="413" t="e">
        <f>IF(OR(#REF!="●",#REF!="●"),"",IF(#REF!="","",#REF!))</f>
        <v>#REF!</v>
      </c>
      <c r="X882" s="412" t="e">
        <f>IF(ISNA(L882),"",L882*#REF!)</f>
        <v>#REF!</v>
      </c>
      <c r="Y882" s="412" t="e">
        <f>IF(ISNA(M882),"",M882*#REF!)</f>
        <v>#REF!</v>
      </c>
      <c r="Z882" s="414" t="e">
        <f>IF(#REF!&gt;0,DQ$6,"")</f>
        <v>#REF!</v>
      </c>
      <c r="AA882" s="95" t="e">
        <f>IF(#REF!="","",VLOOKUP(#REF!,#REF!,7,0))</f>
        <v>#REF!</v>
      </c>
      <c r="AB882" s="201" t="e">
        <f>IF(OR(#REF!="",AA882=""),"",ROUND(#REF!/10^3*AA882,3))</f>
        <v>#REF!</v>
      </c>
      <c r="AC882" s="201" t="e">
        <f>IF(#REF!&gt;0,#REF!*#REF!/1000,"")</f>
        <v>#REF!</v>
      </c>
      <c r="AD882" s="201" t="e">
        <f>IF(#REF!&gt;0,#REF!*#REF!/1000,"")</f>
        <v>#REF!</v>
      </c>
      <c r="AE882" s="74" t="e">
        <f t="shared" si="156"/>
        <v>#REF!</v>
      </c>
      <c r="AF882" s="74" t="e">
        <f t="shared" si="157"/>
        <v>#REF!</v>
      </c>
      <c r="AG882" s="201" t="e">
        <f>IF(ISNA(AE882),"",AE882*#REF!)</f>
        <v>#REF!</v>
      </c>
      <c r="AH882" s="201" t="e">
        <f>IF(ISNA(AF882),"",AF882*#REF!)</f>
        <v>#REF!</v>
      </c>
      <c r="AI882" s="78" t="e">
        <f>IF(#REF!&gt;0,DQ$23,"")</f>
        <v>#REF!</v>
      </c>
      <c r="AJ882" s="99"/>
      <c r="AK882" s="411"/>
      <c r="AL882" s="412" t="e">
        <f>IF(OR(#REF!="",F882=""),"",ROUND(#REF!/10^3*F882,3))</f>
        <v>#REF!</v>
      </c>
      <c r="AM882" s="412" t="e">
        <f>IF(#REF!&gt;0,#REF!*#REF!/1000,"")</f>
        <v>#REF!</v>
      </c>
      <c r="AN882" s="412" t="e">
        <f>IF(#REF!&gt;0,#REF!*#REF!/1000,"")</f>
        <v>#REF!</v>
      </c>
      <c r="AO882" s="413" t="e">
        <f>IF(OR(#REF!="●",#REF!="●",#REF!="●"),"",IF(#REF!="","",#REF!))</f>
        <v>#REF!</v>
      </c>
      <c r="AP882" s="413" t="e">
        <f>IF(OR(#REF!="●",#REF!="●",#REF!="●"),"",IF(#REF!="","",#REF!))</f>
        <v>#REF!</v>
      </c>
      <c r="AQ882" s="412" t="e">
        <f>IF(ISNA(L882),"",L882*#REF!)</f>
        <v>#REF!</v>
      </c>
      <c r="AR882" s="412" t="e">
        <f>IF(ISNA(M882),"",M882*#REF!)</f>
        <v>#REF!</v>
      </c>
      <c r="AS882" s="414" t="e">
        <f>IF(#REF!&gt;0,DQ$6,"")</f>
        <v>#REF!</v>
      </c>
      <c r="AT882" s="95" t="e">
        <f>IF(#REF!="","",VLOOKUP(#REF!,#REF!,7,0))</f>
        <v>#REF!</v>
      </c>
      <c r="AU882" s="201" t="e">
        <f>IF(OR(#REF!="",AT882=""),"",ROUND(#REF!/10^3*AT882,3))</f>
        <v>#REF!</v>
      </c>
      <c r="AV882" s="201" t="e">
        <f>IF(#REF!&gt;0,#REF!*#REF!/1000,"")</f>
        <v>#REF!</v>
      </c>
      <c r="AW882" s="201" t="e">
        <f>IF(#REF!&gt;0,#REF!*#REF!/1000,"")</f>
        <v>#REF!</v>
      </c>
      <c r="AX882" s="74" t="e">
        <f t="shared" si="158"/>
        <v>#REF!</v>
      </c>
      <c r="AY882" s="74" t="e">
        <f t="shared" si="159"/>
        <v>#REF!</v>
      </c>
      <c r="AZ882" s="201" t="e">
        <f>IF(ISNA(AX882),"",AX882*#REF!)</f>
        <v>#REF!</v>
      </c>
      <c r="BA882" s="201" t="e">
        <f>IF(ISNA(AY882),"",AY882*#REF!)</f>
        <v>#REF!</v>
      </c>
      <c r="BB882" s="78" t="e">
        <f>IF(#REF!&gt;0,DQ$40,"")</f>
        <v>#REF!</v>
      </c>
      <c r="BC882" s="99"/>
      <c r="BD882" s="650"/>
      <c r="BE882" s="652" t="e">
        <f>IF(OR(#REF!="",F882=""),"",ROUND(#REF!/10^3*F882,3))</f>
        <v>#REF!</v>
      </c>
      <c r="BF882" s="412" t="e">
        <f>IF(#REF!&gt;0,#REF!*#REF!/1000,"")</f>
        <v>#REF!</v>
      </c>
      <c r="BG882" s="412" t="e">
        <f>IF(#REF!&gt;0,#REF!*#REF!/1000,"")</f>
        <v>#REF!</v>
      </c>
      <c r="BH882" s="413" t="e">
        <f>IF(OR(#REF!="●",#REF!="●",#REF!="●",#REF!="●"),"",IF(#REF!="","",#REF!))</f>
        <v>#REF!</v>
      </c>
      <c r="BI882" s="413" t="e">
        <f>IF(OR(#REF!="●",#REF!="●",#REF!="●",#REF!="●"),"",IF(#REF!="","",#REF!))</f>
        <v>#REF!</v>
      </c>
      <c r="BJ882" s="412" t="e">
        <f>IF(ISNA(L882),"",L882*#REF!)</f>
        <v>#REF!</v>
      </c>
      <c r="BK882" s="412" t="e">
        <f>IF(ISNA(M882),"",M882*#REF!)</f>
        <v>#REF!</v>
      </c>
      <c r="BL882" s="415" t="e">
        <f>IF(#REF!&gt;0,DQ$6,"")</f>
        <v>#REF!</v>
      </c>
      <c r="BM882" s="361" t="e">
        <f>IF(#REF!="","",VLOOKUP(#REF!,#REF!,7,0))</f>
        <v>#REF!</v>
      </c>
      <c r="BN882" s="201" t="e">
        <f>IF(OR(#REF!="",BM882=""),"",ROUND(#REF!/10^3*BM882,3))</f>
        <v>#REF!</v>
      </c>
      <c r="BO882" s="201" t="e">
        <f>IF(#REF!&gt;0,#REF!*#REF!/1000,"")</f>
        <v>#REF!</v>
      </c>
      <c r="BP882" s="201" t="e">
        <f>IF(#REF!&gt;0,#REF!*#REF!/1000,"")</f>
        <v>#REF!</v>
      </c>
      <c r="BQ882" s="74" t="e">
        <f t="shared" si="160"/>
        <v>#REF!</v>
      </c>
      <c r="BR882" s="74" t="e">
        <f t="shared" si="161"/>
        <v>#REF!</v>
      </c>
      <c r="BS882" s="201" t="e">
        <f>IF(ISNA(BQ882),"",BQ882*#REF!)</f>
        <v>#REF!</v>
      </c>
      <c r="BT882" s="201" t="e">
        <f>IF(ISNA(BR882),"",BR882*#REF!)</f>
        <v>#REF!</v>
      </c>
      <c r="BU882" s="78" t="e">
        <f>IF(#REF!&gt;0,DQ$57,"")</f>
        <v>#REF!</v>
      </c>
      <c r="BV882" s="99"/>
      <c r="BW882" s="411"/>
      <c r="BX882" s="412" t="e">
        <f>IF(OR(#REF!="",F882=""),"",ROUND(#REF!/10^3*F882,3))</f>
        <v>#REF!</v>
      </c>
      <c r="BY882" s="412" t="e">
        <f>IF(#REF!&gt;0,#REF!*#REF!/1000,"")</f>
        <v>#REF!</v>
      </c>
      <c r="BZ882" s="412" t="e">
        <f>IF(#REF!&gt;0,#REF!*#REF!/1000,"")</f>
        <v>#REF!</v>
      </c>
      <c r="CA882" s="413" t="e">
        <f>IF(OR(#REF!="●",#REF!="●",#REF!="●",#REF!="●",#REF!="●"),"",IF(#REF!="","",#REF!))</f>
        <v>#REF!</v>
      </c>
      <c r="CB882" s="413" t="e">
        <f>IF(OR(#REF!="●",#REF!="●",#REF!="●",#REF!="●",#REF!="●"),"",IF(#REF!="","",#REF!))</f>
        <v>#REF!</v>
      </c>
      <c r="CC882" s="412" t="e">
        <f>IF(ISNA(L882),"",L882*#REF!)</f>
        <v>#REF!</v>
      </c>
      <c r="CD882" s="412" t="e">
        <f>IF(ISNA(M882),"",M882*#REF!)</f>
        <v>#REF!</v>
      </c>
      <c r="CE882" s="415" t="e">
        <f>IF(#REF!&gt;0,DQ$6,"")</f>
        <v>#REF!</v>
      </c>
      <c r="CF882" s="361" t="e">
        <f>IF(#REF!="","",VLOOKUP(#REF!,#REF!,7,0))</f>
        <v>#REF!</v>
      </c>
      <c r="CG882" s="201" t="e">
        <f>IF(OR(#REF!="",CF882=""),"",ROUND(#REF!/10^3*CF882,3))</f>
        <v>#REF!</v>
      </c>
      <c r="CH882" s="201" t="e">
        <f>IF(#REF!&gt;0,#REF!*#REF!/1000,"")</f>
        <v>#REF!</v>
      </c>
      <c r="CI882" s="201" t="e">
        <f>IF(#REF!&gt;0,#REF!*#REF!/1000,"")</f>
        <v>#REF!</v>
      </c>
      <c r="CJ882" s="74" t="e">
        <f t="shared" si="162"/>
        <v>#REF!</v>
      </c>
      <c r="CK882" s="74" t="e">
        <f t="shared" si="163"/>
        <v>#REF!</v>
      </c>
      <c r="CL882" s="201" t="e">
        <f>IF(ISNA(CJ882),"",CJ882*#REF!)</f>
        <v>#REF!</v>
      </c>
      <c r="CM882" s="201" t="e">
        <f>IF(ISNA(CK882),"",CK882*#REF!)</f>
        <v>#REF!</v>
      </c>
      <c r="CN882" s="101" t="e">
        <f>IF(#REF!&gt;0,DQ$57,"")</f>
        <v>#REF!</v>
      </c>
      <c r="CO882" s="84"/>
      <c r="CP882" s="2"/>
      <c r="CQ882" s="2"/>
      <c r="CR882" s="2"/>
      <c r="CS882" s="2"/>
      <c r="CT882" s="2"/>
      <c r="CU882" s="2"/>
      <c r="CV882" s="2"/>
      <c r="CX882" s="2"/>
      <c r="CY882" s="2"/>
      <c r="CZ882" s="2"/>
      <c r="DA882" s="2"/>
      <c r="DB882" s="2"/>
      <c r="DC882" s="2"/>
      <c r="DD882" s="2"/>
      <c r="DE882" s="2"/>
      <c r="DF882" s="2"/>
    </row>
    <row r="883" spans="2:110" ht="18" customHeight="1">
      <c r="B883" s="151" t="e">
        <f>IF(#REF!="","",VLOOKUP(#REF!,$CX$11:$DG$26,9,0))</f>
        <v>#REF!</v>
      </c>
      <c r="C883" s="64" t="e">
        <f>IF(#REF!="",0,VLOOKUP(#REF!,$CP$11:$CQ$16,2,0))</f>
        <v>#REF!</v>
      </c>
      <c r="D883" s="65" t="e">
        <f>IF(#REF!="",0,VLOOKUP(#REF!,$CX$11:$CY$26,2,0))</f>
        <v>#REF!</v>
      </c>
      <c r="E883" s="152" t="e">
        <f t="shared" si="153"/>
        <v>#REF!</v>
      </c>
      <c r="F883" s="155" t="e">
        <f>IF(#REF!="","",VLOOKUP(#REF!,#REF!,7,0))</f>
        <v>#REF!</v>
      </c>
      <c r="G883" s="201" t="e">
        <f>IF(OR(#REF!="",F883=""),"",ROUND(#REF!/10^3*F883,3))</f>
        <v>#REF!</v>
      </c>
      <c r="H883" s="201" t="e">
        <f>IF(#REF!&gt;0,#REF!*#REF!/1000,"")</f>
        <v>#REF!</v>
      </c>
      <c r="I883" s="201" t="e">
        <f>IF(#REF!&gt;0,#REF!*#REF!/1000,"")</f>
        <v>#REF!</v>
      </c>
      <c r="J883" s="51" t="e">
        <f>IF(#REF!="●","",IF(#REF!="","",#REF!))</f>
        <v>#REF!</v>
      </c>
      <c r="K883" s="51" t="e">
        <f>IF(#REF!="●","",IF(#REF!="","",#REF!))</f>
        <v>#REF!</v>
      </c>
      <c r="L883" s="74" t="e">
        <f t="shared" si="154"/>
        <v>#REF!</v>
      </c>
      <c r="M883" s="74" t="e">
        <f t="shared" si="155"/>
        <v>#REF!</v>
      </c>
      <c r="N883" s="201" t="e">
        <f>IF(ISNA(L883),"",L883*#REF!)</f>
        <v>#REF!</v>
      </c>
      <c r="O883" s="201" t="e">
        <f>IF(ISNA(M883),"",M883*#REF!)</f>
        <v>#REF!</v>
      </c>
      <c r="P883" s="78" t="e">
        <f>IF(#REF!&gt;0,DQ$6,"")</f>
        <v>#REF!</v>
      </c>
      <c r="Q883" s="99"/>
      <c r="R883" s="411"/>
      <c r="S883" s="412" t="e">
        <f>IF(OR(#REF!="",F883=""),"",ROUND(#REF!/10^3*F883,3))</f>
        <v>#REF!</v>
      </c>
      <c r="T883" s="412" t="e">
        <f>IF(#REF!&gt;0,#REF!*#REF!/1000,"")</f>
        <v>#REF!</v>
      </c>
      <c r="U883" s="412" t="e">
        <f>IF(#REF!&gt;0,#REF!*#REF!/1000,"")</f>
        <v>#REF!</v>
      </c>
      <c r="V883" s="413" t="e">
        <f>IF(OR(#REF!="●",#REF!="●"),"",IF(#REF!="","",#REF!))</f>
        <v>#REF!</v>
      </c>
      <c r="W883" s="413" t="e">
        <f>IF(OR(#REF!="●",#REF!="●"),"",IF(#REF!="","",#REF!))</f>
        <v>#REF!</v>
      </c>
      <c r="X883" s="412" t="e">
        <f>IF(ISNA(L883),"",L883*#REF!)</f>
        <v>#REF!</v>
      </c>
      <c r="Y883" s="412" t="e">
        <f>IF(ISNA(M883),"",M883*#REF!)</f>
        <v>#REF!</v>
      </c>
      <c r="Z883" s="414" t="e">
        <f>IF(#REF!&gt;0,DQ$6,"")</f>
        <v>#REF!</v>
      </c>
      <c r="AA883" s="95" t="e">
        <f>IF(#REF!="","",VLOOKUP(#REF!,#REF!,7,0))</f>
        <v>#REF!</v>
      </c>
      <c r="AB883" s="201" t="e">
        <f>IF(OR(#REF!="",AA883=""),"",ROUND(#REF!/10^3*AA883,3))</f>
        <v>#REF!</v>
      </c>
      <c r="AC883" s="201" t="e">
        <f>IF(#REF!&gt;0,#REF!*#REF!/1000,"")</f>
        <v>#REF!</v>
      </c>
      <c r="AD883" s="201" t="e">
        <f>IF(#REF!&gt;0,#REF!*#REF!/1000,"")</f>
        <v>#REF!</v>
      </c>
      <c r="AE883" s="74" t="e">
        <f t="shared" si="156"/>
        <v>#REF!</v>
      </c>
      <c r="AF883" s="74" t="e">
        <f t="shared" si="157"/>
        <v>#REF!</v>
      </c>
      <c r="AG883" s="201" t="e">
        <f>IF(ISNA(AE883),"",AE883*#REF!)</f>
        <v>#REF!</v>
      </c>
      <c r="AH883" s="201" t="e">
        <f>IF(ISNA(AF883),"",AF883*#REF!)</f>
        <v>#REF!</v>
      </c>
      <c r="AI883" s="78" t="e">
        <f>IF(#REF!&gt;0,DQ$23,"")</f>
        <v>#REF!</v>
      </c>
      <c r="AJ883" s="99"/>
      <c r="AK883" s="411"/>
      <c r="AL883" s="412" t="e">
        <f>IF(OR(#REF!="",F883=""),"",ROUND(#REF!/10^3*F883,3))</f>
        <v>#REF!</v>
      </c>
      <c r="AM883" s="412" t="e">
        <f>IF(#REF!&gt;0,#REF!*#REF!/1000,"")</f>
        <v>#REF!</v>
      </c>
      <c r="AN883" s="412" t="e">
        <f>IF(#REF!&gt;0,#REF!*#REF!/1000,"")</f>
        <v>#REF!</v>
      </c>
      <c r="AO883" s="413" t="e">
        <f>IF(OR(#REF!="●",#REF!="●",#REF!="●"),"",IF(#REF!="","",#REF!))</f>
        <v>#REF!</v>
      </c>
      <c r="AP883" s="413" t="e">
        <f>IF(OR(#REF!="●",#REF!="●",#REF!="●"),"",IF(#REF!="","",#REF!))</f>
        <v>#REF!</v>
      </c>
      <c r="AQ883" s="412" t="e">
        <f>IF(ISNA(L883),"",L883*#REF!)</f>
        <v>#REF!</v>
      </c>
      <c r="AR883" s="412" t="e">
        <f>IF(ISNA(M883),"",M883*#REF!)</f>
        <v>#REF!</v>
      </c>
      <c r="AS883" s="414" t="e">
        <f>IF(#REF!&gt;0,DQ$6,"")</f>
        <v>#REF!</v>
      </c>
      <c r="AT883" s="95" t="e">
        <f>IF(#REF!="","",VLOOKUP(#REF!,#REF!,7,0))</f>
        <v>#REF!</v>
      </c>
      <c r="AU883" s="201" t="e">
        <f>IF(OR(#REF!="",AT883=""),"",ROUND(#REF!/10^3*AT883,3))</f>
        <v>#REF!</v>
      </c>
      <c r="AV883" s="201" t="e">
        <f>IF(#REF!&gt;0,#REF!*#REF!/1000,"")</f>
        <v>#REF!</v>
      </c>
      <c r="AW883" s="201" t="e">
        <f>IF(#REF!&gt;0,#REF!*#REF!/1000,"")</f>
        <v>#REF!</v>
      </c>
      <c r="AX883" s="74" t="e">
        <f t="shared" si="158"/>
        <v>#REF!</v>
      </c>
      <c r="AY883" s="74" t="e">
        <f t="shared" si="159"/>
        <v>#REF!</v>
      </c>
      <c r="AZ883" s="201" t="e">
        <f>IF(ISNA(AX883),"",AX883*#REF!)</f>
        <v>#REF!</v>
      </c>
      <c r="BA883" s="201" t="e">
        <f>IF(ISNA(AY883),"",AY883*#REF!)</f>
        <v>#REF!</v>
      </c>
      <c r="BB883" s="78" t="e">
        <f>IF(#REF!&gt;0,DQ$40,"")</f>
        <v>#REF!</v>
      </c>
      <c r="BC883" s="99"/>
      <c r="BD883" s="650"/>
      <c r="BE883" s="652" t="e">
        <f>IF(OR(#REF!="",F883=""),"",ROUND(#REF!/10^3*F883,3))</f>
        <v>#REF!</v>
      </c>
      <c r="BF883" s="412" t="e">
        <f>IF(#REF!&gt;0,#REF!*#REF!/1000,"")</f>
        <v>#REF!</v>
      </c>
      <c r="BG883" s="412" t="e">
        <f>IF(#REF!&gt;0,#REF!*#REF!/1000,"")</f>
        <v>#REF!</v>
      </c>
      <c r="BH883" s="413" t="e">
        <f>IF(OR(#REF!="●",#REF!="●",#REF!="●",#REF!="●"),"",IF(#REF!="","",#REF!))</f>
        <v>#REF!</v>
      </c>
      <c r="BI883" s="413" t="e">
        <f>IF(OR(#REF!="●",#REF!="●",#REF!="●",#REF!="●"),"",IF(#REF!="","",#REF!))</f>
        <v>#REF!</v>
      </c>
      <c r="BJ883" s="412" t="e">
        <f>IF(ISNA(L883),"",L883*#REF!)</f>
        <v>#REF!</v>
      </c>
      <c r="BK883" s="412" t="e">
        <f>IF(ISNA(M883),"",M883*#REF!)</f>
        <v>#REF!</v>
      </c>
      <c r="BL883" s="415" t="e">
        <f>IF(#REF!&gt;0,DQ$6,"")</f>
        <v>#REF!</v>
      </c>
      <c r="BM883" s="361" t="e">
        <f>IF(#REF!="","",VLOOKUP(#REF!,#REF!,7,0))</f>
        <v>#REF!</v>
      </c>
      <c r="BN883" s="201" t="e">
        <f>IF(OR(#REF!="",BM883=""),"",ROUND(#REF!/10^3*BM883,3))</f>
        <v>#REF!</v>
      </c>
      <c r="BO883" s="201" t="e">
        <f>IF(#REF!&gt;0,#REF!*#REF!/1000,"")</f>
        <v>#REF!</v>
      </c>
      <c r="BP883" s="201" t="e">
        <f>IF(#REF!&gt;0,#REF!*#REF!/1000,"")</f>
        <v>#REF!</v>
      </c>
      <c r="BQ883" s="74" t="e">
        <f t="shared" si="160"/>
        <v>#REF!</v>
      </c>
      <c r="BR883" s="74" t="e">
        <f t="shared" si="161"/>
        <v>#REF!</v>
      </c>
      <c r="BS883" s="201" t="e">
        <f>IF(ISNA(BQ883),"",BQ883*#REF!)</f>
        <v>#REF!</v>
      </c>
      <c r="BT883" s="201" t="e">
        <f>IF(ISNA(BR883),"",BR883*#REF!)</f>
        <v>#REF!</v>
      </c>
      <c r="BU883" s="78" t="e">
        <f>IF(#REF!&gt;0,DQ$57,"")</f>
        <v>#REF!</v>
      </c>
      <c r="BV883" s="99"/>
      <c r="BW883" s="411"/>
      <c r="BX883" s="412" t="e">
        <f>IF(OR(#REF!="",F883=""),"",ROUND(#REF!/10^3*F883,3))</f>
        <v>#REF!</v>
      </c>
      <c r="BY883" s="412" t="e">
        <f>IF(#REF!&gt;0,#REF!*#REF!/1000,"")</f>
        <v>#REF!</v>
      </c>
      <c r="BZ883" s="412" t="e">
        <f>IF(#REF!&gt;0,#REF!*#REF!/1000,"")</f>
        <v>#REF!</v>
      </c>
      <c r="CA883" s="413" t="e">
        <f>IF(OR(#REF!="●",#REF!="●",#REF!="●",#REF!="●",#REF!="●"),"",IF(#REF!="","",#REF!))</f>
        <v>#REF!</v>
      </c>
      <c r="CB883" s="413" t="e">
        <f>IF(OR(#REF!="●",#REF!="●",#REF!="●",#REF!="●",#REF!="●"),"",IF(#REF!="","",#REF!))</f>
        <v>#REF!</v>
      </c>
      <c r="CC883" s="412" t="e">
        <f>IF(ISNA(L883),"",L883*#REF!)</f>
        <v>#REF!</v>
      </c>
      <c r="CD883" s="412" t="e">
        <f>IF(ISNA(M883),"",M883*#REF!)</f>
        <v>#REF!</v>
      </c>
      <c r="CE883" s="415" t="e">
        <f>IF(#REF!&gt;0,DQ$6,"")</f>
        <v>#REF!</v>
      </c>
      <c r="CF883" s="361" t="e">
        <f>IF(#REF!="","",VLOOKUP(#REF!,#REF!,7,0))</f>
        <v>#REF!</v>
      </c>
      <c r="CG883" s="201" t="e">
        <f>IF(OR(#REF!="",CF883=""),"",ROUND(#REF!/10^3*CF883,3))</f>
        <v>#REF!</v>
      </c>
      <c r="CH883" s="201" t="e">
        <f>IF(#REF!&gt;0,#REF!*#REF!/1000,"")</f>
        <v>#REF!</v>
      </c>
      <c r="CI883" s="201" t="e">
        <f>IF(#REF!&gt;0,#REF!*#REF!/1000,"")</f>
        <v>#REF!</v>
      </c>
      <c r="CJ883" s="74" t="e">
        <f t="shared" si="162"/>
        <v>#REF!</v>
      </c>
      <c r="CK883" s="74" t="e">
        <f t="shared" si="163"/>
        <v>#REF!</v>
      </c>
      <c r="CL883" s="201" t="e">
        <f>IF(ISNA(CJ883),"",CJ883*#REF!)</f>
        <v>#REF!</v>
      </c>
      <c r="CM883" s="201" t="e">
        <f>IF(ISNA(CK883),"",CK883*#REF!)</f>
        <v>#REF!</v>
      </c>
      <c r="CN883" s="101" t="e">
        <f>IF(#REF!&gt;0,DQ$57,"")</f>
        <v>#REF!</v>
      </c>
      <c r="CO883" s="84"/>
      <c r="CP883" s="2"/>
      <c r="CQ883" s="2"/>
      <c r="CR883" s="2"/>
      <c r="CS883" s="2"/>
      <c r="CT883" s="2"/>
      <c r="CU883" s="2"/>
      <c r="CV883" s="2"/>
      <c r="CX883" s="2"/>
      <c r="CY883" s="2"/>
      <c r="CZ883" s="2"/>
      <c r="DA883" s="2"/>
      <c r="DB883" s="2"/>
      <c r="DC883" s="2"/>
      <c r="DD883" s="2"/>
      <c r="DE883" s="2"/>
      <c r="DF883" s="2"/>
    </row>
    <row r="884" spans="2:110" ht="18" customHeight="1">
      <c r="B884" s="151" t="e">
        <f>IF(#REF!="","",VLOOKUP(#REF!,$CX$11:$DG$26,9,0))</f>
        <v>#REF!</v>
      </c>
      <c r="C884" s="64" t="e">
        <f>IF(#REF!="",0,VLOOKUP(#REF!,$CP$11:$CQ$16,2,0))</f>
        <v>#REF!</v>
      </c>
      <c r="D884" s="65" t="e">
        <f>IF(#REF!="",0,VLOOKUP(#REF!,$CX$11:$CY$26,2,0))</f>
        <v>#REF!</v>
      </c>
      <c r="E884" s="152" t="e">
        <f t="shared" si="153"/>
        <v>#REF!</v>
      </c>
      <c r="F884" s="155" t="e">
        <f>IF(#REF!="","",VLOOKUP(#REF!,#REF!,7,0))</f>
        <v>#REF!</v>
      </c>
      <c r="G884" s="201" t="e">
        <f>IF(OR(#REF!="",F884=""),"",ROUND(#REF!/10^3*F884,3))</f>
        <v>#REF!</v>
      </c>
      <c r="H884" s="201" t="e">
        <f>IF(#REF!&gt;0,#REF!*#REF!/1000,"")</f>
        <v>#REF!</v>
      </c>
      <c r="I884" s="201" t="e">
        <f>IF(#REF!&gt;0,#REF!*#REF!/1000,"")</f>
        <v>#REF!</v>
      </c>
      <c r="J884" s="51" t="e">
        <f>IF(#REF!="●","",IF(#REF!="","",#REF!))</f>
        <v>#REF!</v>
      </c>
      <c r="K884" s="51" t="e">
        <f>IF(#REF!="●","",IF(#REF!="","",#REF!))</f>
        <v>#REF!</v>
      </c>
      <c r="L884" s="74" t="e">
        <f t="shared" si="154"/>
        <v>#REF!</v>
      </c>
      <c r="M884" s="74" t="e">
        <f t="shared" si="155"/>
        <v>#REF!</v>
      </c>
      <c r="N884" s="201" t="e">
        <f>IF(ISNA(L884),"",L884*#REF!)</f>
        <v>#REF!</v>
      </c>
      <c r="O884" s="201" t="e">
        <f>IF(ISNA(M884),"",M884*#REF!)</f>
        <v>#REF!</v>
      </c>
      <c r="P884" s="78" t="e">
        <f>IF(#REF!&gt;0,DQ$6,"")</f>
        <v>#REF!</v>
      </c>
      <c r="Q884" s="99"/>
      <c r="R884" s="411"/>
      <c r="S884" s="412" t="e">
        <f>IF(OR(#REF!="",F884=""),"",ROUND(#REF!/10^3*F884,3))</f>
        <v>#REF!</v>
      </c>
      <c r="T884" s="412" t="e">
        <f>IF(#REF!&gt;0,#REF!*#REF!/1000,"")</f>
        <v>#REF!</v>
      </c>
      <c r="U884" s="412" t="e">
        <f>IF(#REF!&gt;0,#REF!*#REF!/1000,"")</f>
        <v>#REF!</v>
      </c>
      <c r="V884" s="413" t="e">
        <f>IF(OR(#REF!="●",#REF!="●"),"",IF(#REF!="","",#REF!))</f>
        <v>#REF!</v>
      </c>
      <c r="W884" s="413" t="e">
        <f>IF(OR(#REF!="●",#REF!="●"),"",IF(#REF!="","",#REF!))</f>
        <v>#REF!</v>
      </c>
      <c r="X884" s="412" t="e">
        <f>IF(ISNA(L884),"",L884*#REF!)</f>
        <v>#REF!</v>
      </c>
      <c r="Y884" s="412" t="e">
        <f>IF(ISNA(M884),"",M884*#REF!)</f>
        <v>#REF!</v>
      </c>
      <c r="Z884" s="414" t="e">
        <f>IF(#REF!&gt;0,DQ$6,"")</f>
        <v>#REF!</v>
      </c>
      <c r="AA884" s="95" t="e">
        <f>IF(#REF!="","",VLOOKUP(#REF!,#REF!,7,0))</f>
        <v>#REF!</v>
      </c>
      <c r="AB884" s="201" t="e">
        <f>IF(OR(#REF!="",AA884=""),"",ROUND(#REF!/10^3*AA884,3))</f>
        <v>#REF!</v>
      </c>
      <c r="AC884" s="201" t="e">
        <f>IF(#REF!&gt;0,#REF!*#REF!/1000,"")</f>
        <v>#REF!</v>
      </c>
      <c r="AD884" s="201" t="e">
        <f>IF(#REF!&gt;0,#REF!*#REF!/1000,"")</f>
        <v>#REF!</v>
      </c>
      <c r="AE884" s="74" t="e">
        <f t="shared" si="156"/>
        <v>#REF!</v>
      </c>
      <c r="AF884" s="74" t="e">
        <f t="shared" si="157"/>
        <v>#REF!</v>
      </c>
      <c r="AG884" s="201" t="e">
        <f>IF(ISNA(AE884),"",AE884*#REF!)</f>
        <v>#REF!</v>
      </c>
      <c r="AH884" s="201" t="e">
        <f>IF(ISNA(AF884),"",AF884*#REF!)</f>
        <v>#REF!</v>
      </c>
      <c r="AI884" s="78" t="e">
        <f>IF(#REF!&gt;0,DQ$23,"")</f>
        <v>#REF!</v>
      </c>
      <c r="AJ884" s="99"/>
      <c r="AK884" s="411"/>
      <c r="AL884" s="412" t="e">
        <f>IF(OR(#REF!="",F884=""),"",ROUND(#REF!/10^3*F884,3))</f>
        <v>#REF!</v>
      </c>
      <c r="AM884" s="412" t="e">
        <f>IF(#REF!&gt;0,#REF!*#REF!/1000,"")</f>
        <v>#REF!</v>
      </c>
      <c r="AN884" s="412" t="e">
        <f>IF(#REF!&gt;0,#REF!*#REF!/1000,"")</f>
        <v>#REF!</v>
      </c>
      <c r="AO884" s="413" t="e">
        <f>IF(OR(#REF!="●",#REF!="●",#REF!="●"),"",IF(#REF!="","",#REF!))</f>
        <v>#REF!</v>
      </c>
      <c r="AP884" s="413" t="e">
        <f>IF(OR(#REF!="●",#REF!="●",#REF!="●"),"",IF(#REF!="","",#REF!))</f>
        <v>#REF!</v>
      </c>
      <c r="AQ884" s="412" t="e">
        <f>IF(ISNA(L884),"",L884*#REF!)</f>
        <v>#REF!</v>
      </c>
      <c r="AR884" s="412" t="e">
        <f>IF(ISNA(M884),"",M884*#REF!)</f>
        <v>#REF!</v>
      </c>
      <c r="AS884" s="414" t="e">
        <f>IF(#REF!&gt;0,DQ$6,"")</f>
        <v>#REF!</v>
      </c>
      <c r="AT884" s="95" t="e">
        <f>IF(#REF!="","",VLOOKUP(#REF!,#REF!,7,0))</f>
        <v>#REF!</v>
      </c>
      <c r="AU884" s="201" t="e">
        <f>IF(OR(#REF!="",AT884=""),"",ROUND(#REF!/10^3*AT884,3))</f>
        <v>#REF!</v>
      </c>
      <c r="AV884" s="201" t="e">
        <f>IF(#REF!&gt;0,#REF!*#REF!/1000,"")</f>
        <v>#REF!</v>
      </c>
      <c r="AW884" s="201" t="e">
        <f>IF(#REF!&gt;0,#REF!*#REF!/1000,"")</f>
        <v>#REF!</v>
      </c>
      <c r="AX884" s="74" t="e">
        <f t="shared" si="158"/>
        <v>#REF!</v>
      </c>
      <c r="AY884" s="74" t="e">
        <f t="shared" si="159"/>
        <v>#REF!</v>
      </c>
      <c r="AZ884" s="201" t="e">
        <f>IF(ISNA(AX884),"",AX884*#REF!)</f>
        <v>#REF!</v>
      </c>
      <c r="BA884" s="201" t="e">
        <f>IF(ISNA(AY884),"",AY884*#REF!)</f>
        <v>#REF!</v>
      </c>
      <c r="BB884" s="78" t="e">
        <f>IF(#REF!&gt;0,DQ$40,"")</f>
        <v>#REF!</v>
      </c>
      <c r="BC884" s="99"/>
      <c r="BD884" s="650"/>
      <c r="BE884" s="652" t="e">
        <f>IF(OR(#REF!="",F884=""),"",ROUND(#REF!/10^3*F884,3))</f>
        <v>#REF!</v>
      </c>
      <c r="BF884" s="412" t="e">
        <f>IF(#REF!&gt;0,#REF!*#REF!/1000,"")</f>
        <v>#REF!</v>
      </c>
      <c r="BG884" s="412" t="e">
        <f>IF(#REF!&gt;0,#REF!*#REF!/1000,"")</f>
        <v>#REF!</v>
      </c>
      <c r="BH884" s="413" t="e">
        <f>IF(OR(#REF!="●",#REF!="●",#REF!="●",#REF!="●"),"",IF(#REF!="","",#REF!))</f>
        <v>#REF!</v>
      </c>
      <c r="BI884" s="413" t="e">
        <f>IF(OR(#REF!="●",#REF!="●",#REF!="●",#REF!="●"),"",IF(#REF!="","",#REF!))</f>
        <v>#REF!</v>
      </c>
      <c r="BJ884" s="412" t="e">
        <f>IF(ISNA(L884),"",L884*#REF!)</f>
        <v>#REF!</v>
      </c>
      <c r="BK884" s="412" t="e">
        <f>IF(ISNA(M884),"",M884*#REF!)</f>
        <v>#REF!</v>
      </c>
      <c r="BL884" s="415" t="e">
        <f>IF(#REF!&gt;0,DQ$6,"")</f>
        <v>#REF!</v>
      </c>
      <c r="BM884" s="361" t="e">
        <f>IF(#REF!="","",VLOOKUP(#REF!,#REF!,7,0))</f>
        <v>#REF!</v>
      </c>
      <c r="BN884" s="201" t="e">
        <f>IF(OR(#REF!="",BM884=""),"",ROUND(#REF!/10^3*BM884,3))</f>
        <v>#REF!</v>
      </c>
      <c r="BO884" s="201" t="e">
        <f>IF(#REF!&gt;0,#REF!*#REF!/1000,"")</f>
        <v>#REF!</v>
      </c>
      <c r="BP884" s="201" t="e">
        <f>IF(#REF!&gt;0,#REF!*#REF!/1000,"")</f>
        <v>#REF!</v>
      </c>
      <c r="BQ884" s="74" t="e">
        <f t="shared" si="160"/>
        <v>#REF!</v>
      </c>
      <c r="BR884" s="74" t="e">
        <f t="shared" si="161"/>
        <v>#REF!</v>
      </c>
      <c r="BS884" s="201" t="e">
        <f>IF(ISNA(BQ884),"",BQ884*#REF!)</f>
        <v>#REF!</v>
      </c>
      <c r="BT884" s="201" t="e">
        <f>IF(ISNA(BR884),"",BR884*#REF!)</f>
        <v>#REF!</v>
      </c>
      <c r="BU884" s="78" t="e">
        <f>IF(#REF!&gt;0,DQ$57,"")</f>
        <v>#REF!</v>
      </c>
      <c r="BV884" s="99"/>
      <c r="BW884" s="411"/>
      <c r="BX884" s="412" t="e">
        <f>IF(OR(#REF!="",F884=""),"",ROUND(#REF!/10^3*F884,3))</f>
        <v>#REF!</v>
      </c>
      <c r="BY884" s="412" t="e">
        <f>IF(#REF!&gt;0,#REF!*#REF!/1000,"")</f>
        <v>#REF!</v>
      </c>
      <c r="BZ884" s="412" t="e">
        <f>IF(#REF!&gt;0,#REF!*#REF!/1000,"")</f>
        <v>#REF!</v>
      </c>
      <c r="CA884" s="413" t="e">
        <f>IF(OR(#REF!="●",#REF!="●",#REF!="●",#REF!="●",#REF!="●"),"",IF(#REF!="","",#REF!))</f>
        <v>#REF!</v>
      </c>
      <c r="CB884" s="413" t="e">
        <f>IF(OR(#REF!="●",#REF!="●",#REF!="●",#REF!="●",#REF!="●"),"",IF(#REF!="","",#REF!))</f>
        <v>#REF!</v>
      </c>
      <c r="CC884" s="412" t="e">
        <f>IF(ISNA(L884),"",L884*#REF!)</f>
        <v>#REF!</v>
      </c>
      <c r="CD884" s="412" t="e">
        <f>IF(ISNA(M884),"",M884*#REF!)</f>
        <v>#REF!</v>
      </c>
      <c r="CE884" s="415" t="e">
        <f>IF(#REF!&gt;0,DQ$6,"")</f>
        <v>#REF!</v>
      </c>
      <c r="CF884" s="361" t="e">
        <f>IF(#REF!="","",VLOOKUP(#REF!,#REF!,7,0))</f>
        <v>#REF!</v>
      </c>
      <c r="CG884" s="201" t="e">
        <f>IF(OR(#REF!="",CF884=""),"",ROUND(#REF!/10^3*CF884,3))</f>
        <v>#REF!</v>
      </c>
      <c r="CH884" s="201" t="e">
        <f>IF(#REF!&gt;0,#REF!*#REF!/1000,"")</f>
        <v>#REF!</v>
      </c>
      <c r="CI884" s="201" t="e">
        <f>IF(#REF!&gt;0,#REF!*#REF!/1000,"")</f>
        <v>#REF!</v>
      </c>
      <c r="CJ884" s="74" t="e">
        <f t="shared" si="162"/>
        <v>#REF!</v>
      </c>
      <c r="CK884" s="74" t="e">
        <f t="shared" si="163"/>
        <v>#REF!</v>
      </c>
      <c r="CL884" s="201" t="e">
        <f>IF(ISNA(CJ884),"",CJ884*#REF!)</f>
        <v>#REF!</v>
      </c>
      <c r="CM884" s="201" t="e">
        <f>IF(ISNA(CK884),"",CK884*#REF!)</f>
        <v>#REF!</v>
      </c>
      <c r="CN884" s="101" t="e">
        <f>IF(#REF!&gt;0,DQ$57,"")</f>
        <v>#REF!</v>
      </c>
      <c r="CO884" s="84"/>
      <c r="CP884" s="2"/>
      <c r="CQ884" s="2"/>
      <c r="CR884" s="2"/>
      <c r="CS884" s="2"/>
      <c r="CT884" s="2"/>
      <c r="CU884" s="2"/>
      <c r="CV884" s="2"/>
      <c r="CX884" s="2"/>
      <c r="CY884" s="2"/>
      <c r="CZ884" s="2"/>
      <c r="DA884" s="2"/>
      <c r="DB884" s="2"/>
      <c r="DC884" s="2"/>
      <c r="DD884" s="2"/>
      <c r="DE884" s="2"/>
      <c r="DF884" s="2"/>
    </row>
    <row r="885" spans="2:110" ht="18" customHeight="1">
      <c r="B885" s="151" t="e">
        <f>IF(#REF!="","",VLOOKUP(#REF!,$CX$11:$DG$26,9,0))</f>
        <v>#REF!</v>
      </c>
      <c r="C885" s="64" t="e">
        <f>IF(#REF!="",0,VLOOKUP(#REF!,$CP$11:$CQ$16,2,0))</f>
        <v>#REF!</v>
      </c>
      <c r="D885" s="65" t="e">
        <f>IF(#REF!="",0,VLOOKUP(#REF!,$CX$11:$CY$26,2,0))</f>
        <v>#REF!</v>
      </c>
      <c r="E885" s="152" t="e">
        <f t="shared" si="153"/>
        <v>#REF!</v>
      </c>
      <c r="F885" s="155" t="e">
        <f>IF(#REF!="","",VLOOKUP(#REF!,#REF!,7,0))</f>
        <v>#REF!</v>
      </c>
      <c r="G885" s="201" t="e">
        <f>IF(OR(#REF!="",F885=""),"",ROUND(#REF!/10^3*F885,3))</f>
        <v>#REF!</v>
      </c>
      <c r="H885" s="201" t="e">
        <f>IF(#REF!&gt;0,#REF!*#REF!/1000,"")</f>
        <v>#REF!</v>
      </c>
      <c r="I885" s="201" t="e">
        <f>IF(#REF!&gt;0,#REF!*#REF!/1000,"")</f>
        <v>#REF!</v>
      </c>
      <c r="J885" s="51" t="e">
        <f>IF(#REF!="●","",IF(#REF!="","",#REF!))</f>
        <v>#REF!</v>
      </c>
      <c r="K885" s="51" t="e">
        <f>IF(#REF!="●","",IF(#REF!="","",#REF!))</f>
        <v>#REF!</v>
      </c>
      <c r="L885" s="74" t="e">
        <f t="shared" si="154"/>
        <v>#REF!</v>
      </c>
      <c r="M885" s="74" t="e">
        <f t="shared" si="155"/>
        <v>#REF!</v>
      </c>
      <c r="N885" s="201" t="e">
        <f>IF(ISNA(L885),"",L885*#REF!)</f>
        <v>#REF!</v>
      </c>
      <c r="O885" s="201" t="e">
        <f>IF(ISNA(M885),"",M885*#REF!)</f>
        <v>#REF!</v>
      </c>
      <c r="P885" s="78" t="e">
        <f>IF(#REF!&gt;0,DQ$6,"")</f>
        <v>#REF!</v>
      </c>
      <c r="Q885" s="99"/>
      <c r="R885" s="411"/>
      <c r="S885" s="412" t="e">
        <f>IF(OR(#REF!="",F885=""),"",ROUND(#REF!/10^3*F885,3))</f>
        <v>#REF!</v>
      </c>
      <c r="T885" s="412" t="e">
        <f>IF(#REF!&gt;0,#REF!*#REF!/1000,"")</f>
        <v>#REF!</v>
      </c>
      <c r="U885" s="412" t="e">
        <f>IF(#REF!&gt;0,#REF!*#REF!/1000,"")</f>
        <v>#REF!</v>
      </c>
      <c r="V885" s="413" t="e">
        <f>IF(OR(#REF!="●",#REF!="●"),"",IF(#REF!="","",#REF!))</f>
        <v>#REF!</v>
      </c>
      <c r="W885" s="413" t="e">
        <f>IF(OR(#REF!="●",#REF!="●"),"",IF(#REF!="","",#REF!))</f>
        <v>#REF!</v>
      </c>
      <c r="X885" s="412" t="e">
        <f>IF(ISNA(L885),"",L885*#REF!)</f>
        <v>#REF!</v>
      </c>
      <c r="Y885" s="412" t="e">
        <f>IF(ISNA(M885),"",M885*#REF!)</f>
        <v>#REF!</v>
      </c>
      <c r="Z885" s="414" t="e">
        <f>IF(#REF!&gt;0,DQ$6,"")</f>
        <v>#REF!</v>
      </c>
      <c r="AA885" s="95" t="e">
        <f>IF(#REF!="","",VLOOKUP(#REF!,#REF!,7,0))</f>
        <v>#REF!</v>
      </c>
      <c r="AB885" s="201" t="e">
        <f>IF(OR(#REF!="",AA885=""),"",ROUND(#REF!/10^3*AA885,3))</f>
        <v>#REF!</v>
      </c>
      <c r="AC885" s="201" t="e">
        <f>IF(#REF!&gt;0,#REF!*#REF!/1000,"")</f>
        <v>#REF!</v>
      </c>
      <c r="AD885" s="201" t="e">
        <f>IF(#REF!&gt;0,#REF!*#REF!/1000,"")</f>
        <v>#REF!</v>
      </c>
      <c r="AE885" s="74" t="e">
        <f t="shared" si="156"/>
        <v>#REF!</v>
      </c>
      <c r="AF885" s="74" t="e">
        <f t="shared" si="157"/>
        <v>#REF!</v>
      </c>
      <c r="AG885" s="201" t="e">
        <f>IF(ISNA(AE885),"",AE885*#REF!)</f>
        <v>#REF!</v>
      </c>
      <c r="AH885" s="201" t="e">
        <f>IF(ISNA(AF885),"",AF885*#REF!)</f>
        <v>#REF!</v>
      </c>
      <c r="AI885" s="78" t="e">
        <f>IF(#REF!&gt;0,DQ$23,"")</f>
        <v>#REF!</v>
      </c>
      <c r="AJ885" s="99"/>
      <c r="AK885" s="411"/>
      <c r="AL885" s="412" t="e">
        <f>IF(OR(#REF!="",F885=""),"",ROUND(#REF!/10^3*F885,3))</f>
        <v>#REF!</v>
      </c>
      <c r="AM885" s="412" t="e">
        <f>IF(#REF!&gt;0,#REF!*#REF!/1000,"")</f>
        <v>#REF!</v>
      </c>
      <c r="AN885" s="412" t="e">
        <f>IF(#REF!&gt;0,#REF!*#REF!/1000,"")</f>
        <v>#REF!</v>
      </c>
      <c r="AO885" s="413" t="e">
        <f>IF(OR(#REF!="●",#REF!="●",#REF!="●"),"",IF(#REF!="","",#REF!))</f>
        <v>#REF!</v>
      </c>
      <c r="AP885" s="413" t="e">
        <f>IF(OR(#REF!="●",#REF!="●",#REF!="●"),"",IF(#REF!="","",#REF!))</f>
        <v>#REF!</v>
      </c>
      <c r="AQ885" s="412" t="e">
        <f>IF(ISNA(L885),"",L885*#REF!)</f>
        <v>#REF!</v>
      </c>
      <c r="AR885" s="412" t="e">
        <f>IF(ISNA(M885),"",M885*#REF!)</f>
        <v>#REF!</v>
      </c>
      <c r="AS885" s="414" t="e">
        <f>IF(#REF!&gt;0,DQ$6,"")</f>
        <v>#REF!</v>
      </c>
      <c r="AT885" s="95" t="e">
        <f>IF(#REF!="","",VLOOKUP(#REF!,#REF!,7,0))</f>
        <v>#REF!</v>
      </c>
      <c r="AU885" s="201" t="e">
        <f>IF(OR(#REF!="",AT885=""),"",ROUND(#REF!/10^3*AT885,3))</f>
        <v>#REF!</v>
      </c>
      <c r="AV885" s="201" t="e">
        <f>IF(#REF!&gt;0,#REF!*#REF!/1000,"")</f>
        <v>#REF!</v>
      </c>
      <c r="AW885" s="201" t="e">
        <f>IF(#REF!&gt;0,#REF!*#REF!/1000,"")</f>
        <v>#REF!</v>
      </c>
      <c r="AX885" s="74" t="e">
        <f t="shared" si="158"/>
        <v>#REF!</v>
      </c>
      <c r="AY885" s="74" t="e">
        <f t="shared" si="159"/>
        <v>#REF!</v>
      </c>
      <c r="AZ885" s="201" t="e">
        <f>IF(ISNA(AX885),"",AX885*#REF!)</f>
        <v>#REF!</v>
      </c>
      <c r="BA885" s="201" t="e">
        <f>IF(ISNA(AY885),"",AY885*#REF!)</f>
        <v>#REF!</v>
      </c>
      <c r="BB885" s="78" t="e">
        <f>IF(#REF!&gt;0,DQ$40,"")</f>
        <v>#REF!</v>
      </c>
      <c r="BC885" s="99"/>
      <c r="BD885" s="650"/>
      <c r="BE885" s="652" t="e">
        <f>IF(OR(#REF!="",F885=""),"",ROUND(#REF!/10^3*F885,3))</f>
        <v>#REF!</v>
      </c>
      <c r="BF885" s="412" t="e">
        <f>IF(#REF!&gt;0,#REF!*#REF!/1000,"")</f>
        <v>#REF!</v>
      </c>
      <c r="BG885" s="412" t="e">
        <f>IF(#REF!&gt;0,#REF!*#REF!/1000,"")</f>
        <v>#REF!</v>
      </c>
      <c r="BH885" s="413" t="e">
        <f>IF(OR(#REF!="●",#REF!="●",#REF!="●",#REF!="●"),"",IF(#REF!="","",#REF!))</f>
        <v>#REF!</v>
      </c>
      <c r="BI885" s="413" t="e">
        <f>IF(OR(#REF!="●",#REF!="●",#REF!="●",#REF!="●"),"",IF(#REF!="","",#REF!))</f>
        <v>#REF!</v>
      </c>
      <c r="BJ885" s="412" t="e">
        <f>IF(ISNA(L885),"",L885*#REF!)</f>
        <v>#REF!</v>
      </c>
      <c r="BK885" s="412" t="e">
        <f>IF(ISNA(M885),"",M885*#REF!)</f>
        <v>#REF!</v>
      </c>
      <c r="BL885" s="415" t="e">
        <f>IF(#REF!&gt;0,DQ$6,"")</f>
        <v>#REF!</v>
      </c>
      <c r="BM885" s="361" t="e">
        <f>IF(#REF!="","",VLOOKUP(#REF!,#REF!,7,0))</f>
        <v>#REF!</v>
      </c>
      <c r="BN885" s="201" t="e">
        <f>IF(OR(#REF!="",BM885=""),"",ROUND(#REF!/10^3*BM885,3))</f>
        <v>#REF!</v>
      </c>
      <c r="BO885" s="201" t="e">
        <f>IF(#REF!&gt;0,#REF!*#REF!/1000,"")</f>
        <v>#REF!</v>
      </c>
      <c r="BP885" s="201" t="e">
        <f>IF(#REF!&gt;0,#REF!*#REF!/1000,"")</f>
        <v>#REF!</v>
      </c>
      <c r="BQ885" s="74" t="e">
        <f t="shared" si="160"/>
        <v>#REF!</v>
      </c>
      <c r="BR885" s="74" t="e">
        <f t="shared" si="161"/>
        <v>#REF!</v>
      </c>
      <c r="BS885" s="201" t="e">
        <f>IF(ISNA(BQ885),"",BQ885*#REF!)</f>
        <v>#REF!</v>
      </c>
      <c r="BT885" s="201" t="e">
        <f>IF(ISNA(BR885),"",BR885*#REF!)</f>
        <v>#REF!</v>
      </c>
      <c r="BU885" s="78" t="e">
        <f>IF(#REF!&gt;0,DQ$57,"")</f>
        <v>#REF!</v>
      </c>
      <c r="BV885" s="99"/>
      <c r="BW885" s="411"/>
      <c r="BX885" s="412" t="e">
        <f>IF(OR(#REF!="",F885=""),"",ROUND(#REF!/10^3*F885,3))</f>
        <v>#REF!</v>
      </c>
      <c r="BY885" s="412" t="e">
        <f>IF(#REF!&gt;0,#REF!*#REF!/1000,"")</f>
        <v>#REF!</v>
      </c>
      <c r="BZ885" s="412" t="e">
        <f>IF(#REF!&gt;0,#REF!*#REF!/1000,"")</f>
        <v>#REF!</v>
      </c>
      <c r="CA885" s="413" t="e">
        <f>IF(OR(#REF!="●",#REF!="●",#REF!="●",#REF!="●",#REF!="●"),"",IF(#REF!="","",#REF!))</f>
        <v>#REF!</v>
      </c>
      <c r="CB885" s="413" t="e">
        <f>IF(OR(#REF!="●",#REF!="●",#REF!="●",#REF!="●",#REF!="●"),"",IF(#REF!="","",#REF!))</f>
        <v>#REF!</v>
      </c>
      <c r="CC885" s="412" t="e">
        <f>IF(ISNA(L885),"",L885*#REF!)</f>
        <v>#REF!</v>
      </c>
      <c r="CD885" s="412" t="e">
        <f>IF(ISNA(M885),"",M885*#REF!)</f>
        <v>#REF!</v>
      </c>
      <c r="CE885" s="415" t="e">
        <f>IF(#REF!&gt;0,DQ$6,"")</f>
        <v>#REF!</v>
      </c>
      <c r="CF885" s="361" t="e">
        <f>IF(#REF!="","",VLOOKUP(#REF!,#REF!,7,0))</f>
        <v>#REF!</v>
      </c>
      <c r="CG885" s="201" t="e">
        <f>IF(OR(#REF!="",CF885=""),"",ROUND(#REF!/10^3*CF885,3))</f>
        <v>#REF!</v>
      </c>
      <c r="CH885" s="201" t="e">
        <f>IF(#REF!&gt;0,#REF!*#REF!/1000,"")</f>
        <v>#REF!</v>
      </c>
      <c r="CI885" s="201" t="e">
        <f>IF(#REF!&gt;0,#REF!*#REF!/1000,"")</f>
        <v>#REF!</v>
      </c>
      <c r="CJ885" s="74" t="e">
        <f t="shared" si="162"/>
        <v>#REF!</v>
      </c>
      <c r="CK885" s="74" t="e">
        <f t="shared" si="163"/>
        <v>#REF!</v>
      </c>
      <c r="CL885" s="201" t="e">
        <f>IF(ISNA(CJ885),"",CJ885*#REF!)</f>
        <v>#REF!</v>
      </c>
      <c r="CM885" s="201" t="e">
        <f>IF(ISNA(CK885),"",CK885*#REF!)</f>
        <v>#REF!</v>
      </c>
      <c r="CN885" s="101" t="e">
        <f>IF(#REF!&gt;0,DQ$57,"")</f>
        <v>#REF!</v>
      </c>
      <c r="CO885" s="84"/>
      <c r="CP885" s="2"/>
      <c r="CQ885" s="2"/>
      <c r="CR885" s="2"/>
      <c r="CS885" s="2"/>
      <c r="CT885" s="2"/>
      <c r="CU885" s="2"/>
      <c r="CV885" s="2"/>
      <c r="CX885" s="2"/>
      <c r="CY885" s="2"/>
      <c r="CZ885" s="2"/>
      <c r="DA885" s="2"/>
      <c r="DB885" s="2"/>
      <c r="DC885" s="2"/>
      <c r="DD885" s="2"/>
      <c r="DE885" s="2"/>
      <c r="DF885" s="2"/>
    </row>
    <row r="886" spans="2:110" ht="18" customHeight="1">
      <c r="B886" s="151" t="e">
        <f>IF(#REF!="","",VLOOKUP(#REF!,$CX$11:$DG$26,9,0))</f>
        <v>#REF!</v>
      </c>
      <c r="C886" s="64" t="e">
        <f>IF(#REF!="",0,VLOOKUP(#REF!,$CP$11:$CQ$16,2,0))</f>
        <v>#REF!</v>
      </c>
      <c r="D886" s="65" t="e">
        <f>IF(#REF!="",0,VLOOKUP(#REF!,$CX$11:$CY$26,2,0))</f>
        <v>#REF!</v>
      </c>
      <c r="E886" s="152" t="e">
        <f t="shared" si="153"/>
        <v>#REF!</v>
      </c>
      <c r="F886" s="155" t="e">
        <f>IF(#REF!="","",VLOOKUP(#REF!,#REF!,7,0))</f>
        <v>#REF!</v>
      </c>
      <c r="G886" s="201" t="e">
        <f>IF(OR(#REF!="",F886=""),"",ROUND(#REF!/10^3*F886,3))</f>
        <v>#REF!</v>
      </c>
      <c r="H886" s="201" t="e">
        <f>IF(#REF!&gt;0,#REF!*#REF!/1000,"")</f>
        <v>#REF!</v>
      </c>
      <c r="I886" s="201" t="e">
        <f>IF(#REF!&gt;0,#REF!*#REF!/1000,"")</f>
        <v>#REF!</v>
      </c>
      <c r="J886" s="51" t="e">
        <f>IF(#REF!="●","",IF(#REF!="","",#REF!))</f>
        <v>#REF!</v>
      </c>
      <c r="K886" s="51" t="e">
        <f>IF(#REF!="●","",IF(#REF!="","",#REF!))</f>
        <v>#REF!</v>
      </c>
      <c r="L886" s="74" t="e">
        <f t="shared" si="154"/>
        <v>#REF!</v>
      </c>
      <c r="M886" s="74" t="e">
        <f t="shared" si="155"/>
        <v>#REF!</v>
      </c>
      <c r="N886" s="201" t="e">
        <f>IF(ISNA(L886),"",L886*#REF!)</f>
        <v>#REF!</v>
      </c>
      <c r="O886" s="201" t="e">
        <f>IF(ISNA(M886),"",M886*#REF!)</f>
        <v>#REF!</v>
      </c>
      <c r="P886" s="78" t="e">
        <f>IF(#REF!&gt;0,DQ$6,"")</f>
        <v>#REF!</v>
      </c>
      <c r="Q886" s="99"/>
      <c r="R886" s="411"/>
      <c r="S886" s="412" t="e">
        <f>IF(OR(#REF!="",F886=""),"",ROUND(#REF!/10^3*F886,3))</f>
        <v>#REF!</v>
      </c>
      <c r="T886" s="412" t="e">
        <f>IF(#REF!&gt;0,#REF!*#REF!/1000,"")</f>
        <v>#REF!</v>
      </c>
      <c r="U886" s="412" t="e">
        <f>IF(#REF!&gt;0,#REF!*#REF!/1000,"")</f>
        <v>#REF!</v>
      </c>
      <c r="V886" s="413" t="e">
        <f>IF(OR(#REF!="●",#REF!="●"),"",IF(#REF!="","",#REF!))</f>
        <v>#REF!</v>
      </c>
      <c r="W886" s="413" t="e">
        <f>IF(OR(#REF!="●",#REF!="●"),"",IF(#REF!="","",#REF!))</f>
        <v>#REF!</v>
      </c>
      <c r="X886" s="412" t="e">
        <f>IF(ISNA(L886),"",L886*#REF!)</f>
        <v>#REF!</v>
      </c>
      <c r="Y886" s="412" t="e">
        <f>IF(ISNA(M886),"",M886*#REF!)</f>
        <v>#REF!</v>
      </c>
      <c r="Z886" s="414" t="e">
        <f>IF(#REF!&gt;0,DQ$6,"")</f>
        <v>#REF!</v>
      </c>
      <c r="AA886" s="95" t="e">
        <f>IF(#REF!="","",VLOOKUP(#REF!,#REF!,7,0))</f>
        <v>#REF!</v>
      </c>
      <c r="AB886" s="201" t="e">
        <f>IF(OR(#REF!="",AA886=""),"",ROUND(#REF!/10^3*AA886,3))</f>
        <v>#REF!</v>
      </c>
      <c r="AC886" s="201" t="e">
        <f>IF(#REF!&gt;0,#REF!*#REF!/1000,"")</f>
        <v>#REF!</v>
      </c>
      <c r="AD886" s="201" t="e">
        <f>IF(#REF!&gt;0,#REF!*#REF!/1000,"")</f>
        <v>#REF!</v>
      </c>
      <c r="AE886" s="74" t="e">
        <f t="shared" si="156"/>
        <v>#REF!</v>
      </c>
      <c r="AF886" s="74" t="e">
        <f t="shared" si="157"/>
        <v>#REF!</v>
      </c>
      <c r="AG886" s="201" t="e">
        <f>IF(ISNA(AE886),"",AE886*#REF!)</f>
        <v>#REF!</v>
      </c>
      <c r="AH886" s="201" t="e">
        <f>IF(ISNA(AF886),"",AF886*#REF!)</f>
        <v>#REF!</v>
      </c>
      <c r="AI886" s="78" t="e">
        <f>IF(#REF!&gt;0,DQ$23,"")</f>
        <v>#REF!</v>
      </c>
      <c r="AJ886" s="99"/>
      <c r="AK886" s="411"/>
      <c r="AL886" s="412" t="e">
        <f>IF(OR(#REF!="",F886=""),"",ROUND(#REF!/10^3*F886,3))</f>
        <v>#REF!</v>
      </c>
      <c r="AM886" s="412" t="e">
        <f>IF(#REF!&gt;0,#REF!*#REF!/1000,"")</f>
        <v>#REF!</v>
      </c>
      <c r="AN886" s="412" t="e">
        <f>IF(#REF!&gt;0,#REF!*#REF!/1000,"")</f>
        <v>#REF!</v>
      </c>
      <c r="AO886" s="413" t="e">
        <f>IF(OR(#REF!="●",#REF!="●",#REF!="●"),"",IF(#REF!="","",#REF!))</f>
        <v>#REF!</v>
      </c>
      <c r="AP886" s="413" t="e">
        <f>IF(OR(#REF!="●",#REF!="●",#REF!="●"),"",IF(#REF!="","",#REF!))</f>
        <v>#REF!</v>
      </c>
      <c r="AQ886" s="412" t="e">
        <f>IF(ISNA(L886),"",L886*#REF!)</f>
        <v>#REF!</v>
      </c>
      <c r="AR886" s="412" t="e">
        <f>IF(ISNA(M886),"",M886*#REF!)</f>
        <v>#REF!</v>
      </c>
      <c r="AS886" s="414" t="e">
        <f>IF(#REF!&gt;0,DQ$6,"")</f>
        <v>#REF!</v>
      </c>
      <c r="AT886" s="95" t="e">
        <f>IF(#REF!="","",VLOOKUP(#REF!,#REF!,7,0))</f>
        <v>#REF!</v>
      </c>
      <c r="AU886" s="201" t="e">
        <f>IF(OR(#REF!="",AT886=""),"",ROUND(#REF!/10^3*AT886,3))</f>
        <v>#REF!</v>
      </c>
      <c r="AV886" s="201" t="e">
        <f>IF(#REF!&gt;0,#REF!*#REF!/1000,"")</f>
        <v>#REF!</v>
      </c>
      <c r="AW886" s="201" t="e">
        <f>IF(#REF!&gt;0,#REF!*#REF!/1000,"")</f>
        <v>#REF!</v>
      </c>
      <c r="AX886" s="74" t="e">
        <f t="shared" si="158"/>
        <v>#REF!</v>
      </c>
      <c r="AY886" s="74" t="e">
        <f t="shared" si="159"/>
        <v>#REF!</v>
      </c>
      <c r="AZ886" s="201" t="e">
        <f>IF(ISNA(AX886),"",AX886*#REF!)</f>
        <v>#REF!</v>
      </c>
      <c r="BA886" s="201" t="e">
        <f>IF(ISNA(AY886),"",AY886*#REF!)</f>
        <v>#REF!</v>
      </c>
      <c r="BB886" s="78" t="e">
        <f>IF(#REF!&gt;0,DQ$40,"")</f>
        <v>#REF!</v>
      </c>
      <c r="BC886" s="99"/>
      <c r="BD886" s="650"/>
      <c r="BE886" s="652" t="e">
        <f>IF(OR(#REF!="",F886=""),"",ROUND(#REF!/10^3*F886,3))</f>
        <v>#REF!</v>
      </c>
      <c r="BF886" s="412" t="e">
        <f>IF(#REF!&gt;0,#REF!*#REF!/1000,"")</f>
        <v>#REF!</v>
      </c>
      <c r="BG886" s="412" t="e">
        <f>IF(#REF!&gt;0,#REF!*#REF!/1000,"")</f>
        <v>#REF!</v>
      </c>
      <c r="BH886" s="413" t="e">
        <f>IF(OR(#REF!="●",#REF!="●",#REF!="●",#REF!="●"),"",IF(#REF!="","",#REF!))</f>
        <v>#REF!</v>
      </c>
      <c r="BI886" s="413" t="e">
        <f>IF(OR(#REF!="●",#REF!="●",#REF!="●",#REF!="●"),"",IF(#REF!="","",#REF!))</f>
        <v>#REF!</v>
      </c>
      <c r="BJ886" s="412" t="e">
        <f>IF(ISNA(L886),"",L886*#REF!)</f>
        <v>#REF!</v>
      </c>
      <c r="BK886" s="412" t="e">
        <f>IF(ISNA(M886),"",M886*#REF!)</f>
        <v>#REF!</v>
      </c>
      <c r="BL886" s="415" t="e">
        <f>IF(#REF!&gt;0,DQ$6,"")</f>
        <v>#REF!</v>
      </c>
      <c r="BM886" s="361" t="e">
        <f>IF(#REF!="","",VLOOKUP(#REF!,#REF!,7,0))</f>
        <v>#REF!</v>
      </c>
      <c r="BN886" s="201" t="e">
        <f>IF(OR(#REF!="",BM886=""),"",ROUND(#REF!/10^3*BM886,3))</f>
        <v>#REF!</v>
      </c>
      <c r="BO886" s="201" t="e">
        <f>IF(#REF!&gt;0,#REF!*#REF!/1000,"")</f>
        <v>#REF!</v>
      </c>
      <c r="BP886" s="201" t="e">
        <f>IF(#REF!&gt;0,#REF!*#REF!/1000,"")</f>
        <v>#REF!</v>
      </c>
      <c r="BQ886" s="74" t="e">
        <f t="shared" si="160"/>
        <v>#REF!</v>
      </c>
      <c r="BR886" s="74" t="e">
        <f t="shared" si="161"/>
        <v>#REF!</v>
      </c>
      <c r="BS886" s="201" t="e">
        <f>IF(ISNA(BQ886),"",BQ886*#REF!)</f>
        <v>#REF!</v>
      </c>
      <c r="BT886" s="201" t="e">
        <f>IF(ISNA(BR886),"",BR886*#REF!)</f>
        <v>#REF!</v>
      </c>
      <c r="BU886" s="78" t="e">
        <f>IF(#REF!&gt;0,DQ$57,"")</f>
        <v>#REF!</v>
      </c>
      <c r="BV886" s="99"/>
      <c r="BW886" s="411"/>
      <c r="BX886" s="412" t="e">
        <f>IF(OR(#REF!="",F886=""),"",ROUND(#REF!/10^3*F886,3))</f>
        <v>#REF!</v>
      </c>
      <c r="BY886" s="412" t="e">
        <f>IF(#REF!&gt;0,#REF!*#REF!/1000,"")</f>
        <v>#REF!</v>
      </c>
      <c r="BZ886" s="412" t="e">
        <f>IF(#REF!&gt;0,#REF!*#REF!/1000,"")</f>
        <v>#REF!</v>
      </c>
      <c r="CA886" s="413" t="e">
        <f>IF(OR(#REF!="●",#REF!="●",#REF!="●",#REF!="●",#REF!="●"),"",IF(#REF!="","",#REF!))</f>
        <v>#REF!</v>
      </c>
      <c r="CB886" s="413" t="e">
        <f>IF(OR(#REF!="●",#REF!="●",#REF!="●",#REF!="●",#REF!="●"),"",IF(#REF!="","",#REF!))</f>
        <v>#REF!</v>
      </c>
      <c r="CC886" s="412" t="e">
        <f>IF(ISNA(L886),"",L886*#REF!)</f>
        <v>#REF!</v>
      </c>
      <c r="CD886" s="412" t="e">
        <f>IF(ISNA(M886),"",M886*#REF!)</f>
        <v>#REF!</v>
      </c>
      <c r="CE886" s="415" t="e">
        <f>IF(#REF!&gt;0,DQ$6,"")</f>
        <v>#REF!</v>
      </c>
      <c r="CF886" s="361" t="e">
        <f>IF(#REF!="","",VLOOKUP(#REF!,#REF!,7,0))</f>
        <v>#REF!</v>
      </c>
      <c r="CG886" s="201" t="e">
        <f>IF(OR(#REF!="",CF886=""),"",ROUND(#REF!/10^3*CF886,3))</f>
        <v>#REF!</v>
      </c>
      <c r="CH886" s="201" t="e">
        <f>IF(#REF!&gt;0,#REF!*#REF!/1000,"")</f>
        <v>#REF!</v>
      </c>
      <c r="CI886" s="201" t="e">
        <f>IF(#REF!&gt;0,#REF!*#REF!/1000,"")</f>
        <v>#REF!</v>
      </c>
      <c r="CJ886" s="74" t="e">
        <f t="shared" si="162"/>
        <v>#REF!</v>
      </c>
      <c r="CK886" s="74" t="e">
        <f t="shared" si="163"/>
        <v>#REF!</v>
      </c>
      <c r="CL886" s="201" t="e">
        <f>IF(ISNA(CJ886),"",CJ886*#REF!)</f>
        <v>#REF!</v>
      </c>
      <c r="CM886" s="201" t="e">
        <f>IF(ISNA(CK886),"",CK886*#REF!)</f>
        <v>#REF!</v>
      </c>
      <c r="CN886" s="101" t="e">
        <f>IF(#REF!&gt;0,DQ$57,"")</f>
        <v>#REF!</v>
      </c>
      <c r="CO886" s="84"/>
      <c r="CP886" s="2"/>
      <c r="CQ886" s="2"/>
      <c r="CR886" s="2"/>
      <c r="CS886" s="2"/>
      <c r="CT886" s="2"/>
      <c r="CU886" s="2"/>
      <c r="CV886" s="2"/>
      <c r="CX886" s="2"/>
      <c r="CY886" s="2"/>
      <c r="CZ886" s="2"/>
      <c r="DA886" s="2"/>
      <c r="DB886" s="2"/>
      <c r="DC886" s="2"/>
      <c r="DD886" s="2"/>
      <c r="DE886" s="2"/>
      <c r="DF886" s="2"/>
    </row>
    <row r="887" spans="2:110" ht="18" customHeight="1">
      <c r="B887" s="151" t="e">
        <f>IF(#REF!="","",VLOOKUP(#REF!,$CX$11:$DG$26,9,0))</f>
        <v>#REF!</v>
      </c>
      <c r="C887" s="64" t="e">
        <f>IF(#REF!="",0,VLOOKUP(#REF!,$CP$11:$CQ$16,2,0))</f>
        <v>#REF!</v>
      </c>
      <c r="D887" s="65" t="e">
        <f>IF(#REF!="",0,VLOOKUP(#REF!,$CX$11:$CY$26,2,0))</f>
        <v>#REF!</v>
      </c>
      <c r="E887" s="152" t="e">
        <f t="shared" si="153"/>
        <v>#REF!</v>
      </c>
      <c r="F887" s="155" t="e">
        <f>IF(#REF!="","",VLOOKUP(#REF!,#REF!,7,0))</f>
        <v>#REF!</v>
      </c>
      <c r="G887" s="201" t="e">
        <f>IF(OR(#REF!="",F887=""),"",ROUND(#REF!/10^3*F887,3))</f>
        <v>#REF!</v>
      </c>
      <c r="H887" s="201" t="e">
        <f>IF(#REF!&gt;0,#REF!*#REF!/1000,"")</f>
        <v>#REF!</v>
      </c>
      <c r="I887" s="201" t="e">
        <f>IF(#REF!&gt;0,#REF!*#REF!/1000,"")</f>
        <v>#REF!</v>
      </c>
      <c r="J887" s="51" t="e">
        <f>IF(#REF!="●","",IF(#REF!="","",#REF!))</f>
        <v>#REF!</v>
      </c>
      <c r="K887" s="51" t="e">
        <f>IF(#REF!="●","",IF(#REF!="","",#REF!))</f>
        <v>#REF!</v>
      </c>
      <c r="L887" s="74" t="e">
        <f t="shared" si="154"/>
        <v>#REF!</v>
      </c>
      <c r="M887" s="74" t="e">
        <f t="shared" si="155"/>
        <v>#REF!</v>
      </c>
      <c r="N887" s="201" t="e">
        <f>IF(ISNA(L887),"",L887*#REF!)</f>
        <v>#REF!</v>
      </c>
      <c r="O887" s="201" t="e">
        <f>IF(ISNA(M887),"",M887*#REF!)</f>
        <v>#REF!</v>
      </c>
      <c r="P887" s="78" t="e">
        <f>IF(#REF!&gt;0,DQ$6,"")</f>
        <v>#REF!</v>
      </c>
      <c r="Q887" s="99"/>
      <c r="R887" s="411"/>
      <c r="S887" s="412" t="e">
        <f>IF(OR(#REF!="",F887=""),"",ROUND(#REF!/10^3*F887,3))</f>
        <v>#REF!</v>
      </c>
      <c r="T887" s="412" t="e">
        <f>IF(#REF!&gt;0,#REF!*#REF!/1000,"")</f>
        <v>#REF!</v>
      </c>
      <c r="U887" s="412" t="e">
        <f>IF(#REF!&gt;0,#REF!*#REF!/1000,"")</f>
        <v>#REF!</v>
      </c>
      <c r="V887" s="413" t="e">
        <f>IF(OR(#REF!="●",#REF!="●"),"",IF(#REF!="","",#REF!))</f>
        <v>#REF!</v>
      </c>
      <c r="W887" s="413" t="e">
        <f>IF(OR(#REF!="●",#REF!="●"),"",IF(#REF!="","",#REF!))</f>
        <v>#REF!</v>
      </c>
      <c r="X887" s="412" t="e">
        <f>IF(ISNA(L887),"",L887*#REF!)</f>
        <v>#REF!</v>
      </c>
      <c r="Y887" s="412" t="e">
        <f>IF(ISNA(M887),"",M887*#REF!)</f>
        <v>#REF!</v>
      </c>
      <c r="Z887" s="414" t="e">
        <f>IF(#REF!&gt;0,DQ$6,"")</f>
        <v>#REF!</v>
      </c>
      <c r="AA887" s="95" t="e">
        <f>IF(#REF!="","",VLOOKUP(#REF!,#REF!,7,0))</f>
        <v>#REF!</v>
      </c>
      <c r="AB887" s="201" t="e">
        <f>IF(OR(#REF!="",AA887=""),"",ROUND(#REF!/10^3*AA887,3))</f>
        <v>#REF!</v>
      </c>
      <c r="AC887" s="201" t="e">
        <f>IF(#REF!&gt;0,#REF!*#REF!/1000,"")</f>
        <v>#REF!</v>
      </c>
      <c r="AD887" s="201" t="e">
        <f>IF(#REF!&gt;0,#REF!*#REF!/1000,"")</f>
        <v>#REF!</v>
      </c>
      <c r="AE887" s="74" t="e">
        <f t="shared" si="156"/>
        <v>#REF!</v>
      </c>
      <c r="AF887" s="74" t="e">
        <f t="shared" si="157"/>
        <v>#REF!</v>
      </c>
      <c r="AG887" s="201" t="e">
        <f>IF(ISNA(AE887),"",AE887*#REF!)</f>
        <v>#REF!</v>
      </c>
      <c r="AH887" s="201" t="e">
        <f>IF(ISNA(AF887),"",AF887*#REF!)</f>
        <v>#REF!</v>
      </c>
      <c r="AI887" s="78" t="e">
        <f>IF(#REF!&gt;0,DQ$23,"")</f>
        <v>#REF!</v>
      </c>
      <c r="AJ887" s="99"/>
      <c r="AK887" s="411"/>
      <c r="AL887" s="412" t="e">
        <f>IF(OR(#REF!="",F887=""),"",ROUND(#REF!/10^3*F887,3))</f>
        <v>#REF!</v>
      </c>
      <c r="AM887" s="412" t="e">
        <f>IF(#REF!&gt;0,#REF!*#REF!/1000,"")</f>
        <v>#REF!</v>
      </c>
      <c r="AN887" s="412" t="e">
        <f>IF(#REF!&gt;0,#REF!*#REF!/1000,"")</f>
        <v>#REF!</v>
      </c>
      <c r="AO887" s="413" t="e">
        <f>IF(OR(#REF!="●",#REF!="●",#REF!="●"),"",IF(#REF!="","",#REF!))</f>
        <v>#REF!</v>
      </c>
      <c r="AP887" s="413" t="e">
        <f>IF(OR(#REF!="●",#REF!="●",#REF!="●"),"",IF(#REF!="","",#REF!))</f>
        <v>#REF!</v>
      </c>
      <c r="AQ887" s="412" t="e">
        <f>IF(ISNA(L887),"",L887*#REF!)</f>
        <v>#REF!</v>
      </c>
      <c r="AR887" s="412" t="e">
        <f>IF(ISNA(M887),"",M887*#REF!)</f>
        <v>#REF!</v>
      </c>
      <c r="AS887" s="414" t="e">
        <f>IF(#REF!&gt;0,DQ$6,"")</f>
        <v>#REF!</v>
      </c>
      <c r="AT887" s="95" t="e">
        <f>IF(#REF!="","",VLOOKUP(#REF!,#REF!,7,0))</f>
        <v>#REF!</v>
      </c>
      <c r="AU887" s="201" t="e">
        <f>IF(OR(#REF!="",AT887=""),"",ROUND(#REF!/10^3*AT887,3))</f>
        <v>#REF!</v>
      </c>
      <c r="AV887" s="201" t="e">
        <f>IF(#REF!&gt;0,#REF!*#REF!/1000,"")</f>
        <v>#REF!</v>
      </c>
      <c r="AW887" s="201" t="e">
        <f>IF(#REF!&gt;0,#REF!*#REF!/1000,"")</f>
        <v>#REF!</v>
      </c>
      <c r="AX887" s="74" t="e">
        <f t="shared" si="158"/>
        <v>#REF!</v>
      </c>
      <c r="AY887" s="74" t="e">
        <f t="shared" si="159"/>
        <v>#REF!</v>
      </c>
      <c r="AZ887" s="201" t="e">
        <f>IF(ISNA(AX887),"",AX887*#REF!)</f>
        <v>#REF!</v>
      </c>
      <c r="BA887" s="201" t="e">
        <f>IF(ISNA(AY887),"",AY887*#REF!)</f>
        <v>#REF!</v>
      </c>
      <c r="BB887" s="78" t="e">
        <f>IF(#REF!&gt;0,DQ$40,"")</f>
        <v>#REF!</v>
      </c>
      <c r="BC887" s="99"/>
      <c r="BD887" s="650"/>
      <c r="BE887" s="652" t="e">
        <f>IF(OR(#REF!="",F887=""),"",ROUND(#REF!/10^3*F887,3))</f>
        <v>#REF!</v>
      </c>
      <c r="BF887" s="412" t="e">
        <f>IF(#REF!&gt;0,#REF!*#REF!/1000,"")</f>
        <v>#REF!</v>
      </c>
      <c r="BG887" s="412" t="e">
        <f>IF(#REF!&gt;0,#REF!*#REF!/1000,"")</f>
        <v>#REF!</v>
      </c>
      <c r="BH887" s="413" t="e">
        <f>IF(OR(#REF!="●",#REF!="●",#REF!="●",#REF!="●"),"",IF(#REF!="","",#REF!))</f>
        <v>#REF!</v>
      </c>
      <c r="BI887" s="413" t="e">
        <f>IF(OR(#REF!="●",#REF!="●",#REF!="●",#REF!="●"),"",IF(#REF!="","",#REF!))</f>
        <v>#REF!</v>
      </c>
      <c r="BJ887" s="412" t="e">
        <f>IF(ISNA(L887),"",L887*#REF!)</f>
        <v>#REF!</v>
      </c>
      <c r="BK887" s="412" t="e">
        <f>IF(ISNA(M887),"",M887*#REF!)</f>
        <v>#REF!</v>
      </c>
      <c r="BL887" s="415" t="e">
        <f>IF(#REF!&gt;0,DQ$6,"")</f>
        <v>#REF!</v>
      </c>
      <c r="BM887" s="361" t="e">
        <f>IF(#REF!="","",VLOOKUP(#REF!,#REF!,7,0))</f>
        <v>#REF!</v>
      </c>
      <c r="BN887" s="201" t="e">
        <f>IF(OR(#REF!="",BM887=""),"",ROUND(#REF!/10^3*BM887,3))</f>
        <v>#REF!</v>
      </c>
      <c r="BO887" s="201" t="e">
        <f>IF(#REF!&gt;0,#REF!*#REF!/1000,"")</f>
        <v>#REF!</v>
      </c>
      <c r="BP887" s="201" t="e">
        <f>IF(#REF!&gt;0,#REF!*#REF!/1000,"")</f>
        <v>#REF!</v>
      </c>
      <c r="BQ887" s="74" t="e">
        <f t="shared" si="160"/>
        <v>#REF!</v>
      </c>
      <c r="BR887" s="74" t="e">
        <f t="shared" si="161"/>
        <v>#REF!</v>
      </c>
      <c r="BS887" s="201" t="e">
        <f>IF(ISNA(BQ887),"",BQ887*#REF!)</f>
        <v>#REF!</v>
      </c>
      <c r="BT887" s="201" t="e">
        <f>IF(ISNA(BR887),"",BR887*#REF!)</f>
        <v>#REF!</v>
      </c>
      <c r="BU887" s="78" t="e">
        <f>IF(#REF!&gt;0,DQ$57,"")</f>
        <v>#REF!</v>
      </c>
      <c r="BV887" s="99"/>
      <c r="BW887" s="411"/>
      <c r="BX887" s="412" t="e">
        <f>IF(OR(#REF!="",F887=""),"",ROUND(#REF!/10^3*F887,3))</f>
        <v>#REF!</v>
      </c>
      <c r="BY887" s="412" t="e">
        <f>IF(#REF!&gt;0,#REF!*#REF!/1000,"")</f>
        <v>#REF!</v>
      </c>
      <c r="BZ887" s="412" t="e">
        <f>IF(#REF!&gt;0,#REF!*#REF!/1000,"")</f>
        <v>#REF!</v>
      </c>
      <c r="CA887" s="413" t="e">
        <f>IF(OR(#REF!="●",#REF!="●",#REF!="●",#REF!="●",#REF!="●"),"",IF(#REF!="","",#REF!))</f>
        <v>#REF!</v>
      </c>
      <c r="CB887" s="413" t="e">
        <f>IF(OR(#REF!="●",#REF!="●",#REF!="●",#REF!="●",#REF!="●"),"",IF(#REF!="","",#REF!))</f>
        <v>#REF!</v>
      </c>
      <c r="CC887" s="412" t="e">
        <f>IF(ISNA(L887),"",L887*#REF!)</f>
        <v>#REF!</v>
      </c>
      <c r="CD887" s="412" t="e">
        <f>IF(ISNA(M887),"",M887*#REF!)</f>
        <v>#REF!</v>
      </c>
      <c r="CE887" s="415" t="e">
        <f>IF(#REF!&gt;0,DQ$6,"")</f>
        <v>#REF!</v>
      </c>
      <c r="CF887" s="361" t="e">
        <f>IF(#REF!="","",VLOOKUP(#REF!,#REF!,7,0))</f>
        <v>#REF!</v>
      </c>
      <c r="CG887" s="201" t="e">
        <f>IF(OR(#REF!="",CF887=""),"",ROUND(#REF!/10^3*CF887,3))</f>
        <v>#REF!</v>
      </c>
      <c r="CH887" s="201" t="e">
        <f>IF(#REF!&gt;0,#REF!*#REF!/1000,"")</f>
        <v>#REF!</v>
      </c>
      <c r="CI887" s="201" t="e">
        <f>IF(#REF!&gt;0,#REF!*#REF!/1000,"")</f>
        <v>#REF!</v>
      </c>
      <c r="CJ887" s="74" t="e">
        <f t="shared" si="162"/>
        <v>#REF!</v>
      </c>
      <c r="CK887" s="74" t="e">
        <f t="shared" si="163"/>
        <v>#REF!</v>
      </c>
      <c r="CL887" s="201" t="e">
        <f>IF(ISNA(CJ887),"",CJ887*#REF!)</f>
        <v>#REF!</v>
      </c>
      <c r="CM887" s="201" t="e">
        <f>IF(ISNA(CK887),"",CK887*#REF!)</f>
        <v>#REF!</v>
      </c>
      <c r="CN887" s="101" t="e">
        <f>IF(#REF!&gt;0,DQ$57,"")</f>
        <v>#REF!</v>
      </c>
      <c r="CO887" s="84"/>
      <c r="CP887" s="2"/>
      <c r="CQ887" s="2"/>
      <c r="CR887" s="2"/>
      <c r="CS887" s="2"/>
      <c r="CT887" s="2"/>
      <c r="CU887" s="2"/>
      <c r="CV887" s="2"/>
      <c r="CX887" s="2"/>
      <c r="CY887" s="2"/>
      <c r="CZ887" s="2"/>
      <c r="DA887" s="2"/>
      <c r="DB887" s="2"/>
      <c r="DC887" s="2"/>
      <c r="DD887" s="2"/>
      <c r="DE887" s="2"/>
      <c r="DF887" s="2"/>
    </row>
    <row r="888" spans="2:110" ht="18" customHeight="1">
      <c r="B888" s="151" t="e">
        <f>IF(#REF!="","",VLOOKUP(#REF!,$CX$11:$DG$26,9,0))</f>
        <v>#REF!</v>
      </c>
      <c r="C888" s="64" t="e">
        <f>IF(#REF!="",0,VLOOKUP(#REF!,$CP$11:$CQ$16,2,0))</f>
        <v>#REF!</v>
      </c>
      <c r="D888" s="65" t="e">
        <f>IF(#REF!="",0,VLOOKUP(#REF!,$CX$11:$CY$26,2,0))</f>
        <v>#REF!</v>
      </c>
      <c r="E888" s="152" t="e">
        <f t="shared" si="153"/>
        <v>#REF!</v>
      </c>
      <c r="F888" s="155" t="e">
        <f>IF(#REF!="","",VLOOKUP(#REF!,#REF!,7,0))</f>
        <v>#REF!</v>
      </c>
      <c r="G888" s="201" t="e">
        <f>IF(OR(#REF!="",F888=""),"",ROUND(#REF!/10^3*F888,3))</f>
        <v>#REF!</v>
      </c>
      <c r="H888" s="201" t="e">
        <f>IF(#REF!&gt;0,#REF!*#REF!/1000,"")</f>
        <v>#REF!</v>
      </c>
      <c r="I888" s="201" t="e">
        <f>IF(#REF!&gt;0,#REF!*#REF!/1000,"")</f>
        <v>#REF!</v>
      </c>
      <c r="J888" s="51" t="e">
        <f>IF(#REF!="●","",IF(#REF!="","",#REF!))</f>
        <v>#REF!</v>
      </c>
      <c r="K888" s="51" t="e">
        <f>IF(#REF!="●","",IF(#REF!="","",#REF!))</f>
        <v>#REF!</v>
      </c>
      <c r="L888" s="74" t="e">
        <f t="shared" si="154"/>
        <v>#REF!</v>
      </c>
      <c r="M888" s="74" t="e">
        <f t="shared" si="155"/>
        <v>#REF!</v>
      </c>
      <c r="N888" s="201" t="e">
        <f>IF(ISNA(L888),"",L888*#REF!)</f>
        <v>#REF!</v>
      </c>
      <c r="O888" s="201" t="e">
        <f>IF(ISNA(M888),"",M888*#REF!)</f>
        <v>#REF!</v>
      </c>
      <c r="P888" s="78" t="e">
        <f>IF(#REF!&gt;0,DQ$6,"")</f>
        <v>#REF!</v>
      </c>
      <c r="Q888" s="99"/>
      <c r="R888" s="411"/>
      <c r="S888" s="412" t="e">
        <f>IF(OR(#REF!="",F888=""),"",ROUND(#REF!/10^3*F888,3))</f>
        <v>#REF!</v>
      </c>
      <c r="T888" s="412" t="e">
        <f>IF(#REF!&gt;0,#REF!*#REF!/1000,"")</f>
        <v>#REF!</v>
      </c>
      <c r="U888" s="412" t="e">
        <f>IF(#REF!&gt;0,#REF!*#REF!/1000,"")</f>
        <v>#REF!</v>
      </c>
      <c r="V888" s="413" t="e">
        <f>IF(OR(#REF!="●",#REF!="●"),"",IF(#REF!="","",#REF!))</f>
        <v>#REF!</v>
      </c>
      <c r="W888" s="413" t="e">
        <f>IF(OR(#REF!="●",#REF!="●"),"",IF(#REF!="","",#REF!))</f>
        <v>#REF!</v>
      </c>
      <c r="X888" s="412" t="e">
        <f>IF(ISNA(L888),"",L888*#REF!)</f>
        <v>#REF!</v>
      </c>
      <c r="Y888" s="412" t="e">
        <f>IF(ISNA(M888),"",M888*#REF!)</f>
        <v>#REF!</v>
      </c>
      <c r="Z888" s="414" t="e">
        <f>IF(#REF!&gt;0,DQ$6,"")</f>
        <v>#REF!</v>
      </c>
      <c r="AA888" s="95" t="e">
        <f>IF(#REF!="","",VLOOKUP(#REF!,#REF!,7,0))</f>
        <v>#REF!</v>
      </c>
      <c r="AB888" s="201" t="e">
        <f>IF(OR(#REF!="",AA888=""),"",ROUND(#REF!/10^3*AA888,3))</f>
        <v>#REF!</v>
      </c>
      <c r="AC888" s="201" t="e">
        <f>IF(#REF!&gt;0,#REF!*#REF!/1000,"")</f>
        <v>#REF!</v>
      </c>
      <c r="AD888" s="201" t="e">
        <f>IF(#REF!&gt;0,#REF!*#REF!/1000,"")</f>
        <v>#REF!</v>
      </c>
      <c r="AE888" s="74" t="e">
        <f t="shared" si="156"/>
        <v>#REF!</v>
      </c>
      <c r="AF888" s="74" t="e">
        <f t="shared" si="157"/>
        <v>#REF!</v>
      </c>
      <c r="AG888" s="201" t="e">
        <f>IF(ISNA(AE888),"",AE888*#REF!)</f>
        <v>#REF!</v>
      </c>
      <c r="AH888" s="201" t="e">
        <f>IF(ISNA(AF888),"",AF888*#REF!)</f>
        <v>#REF!</v>
      </c>
      <c r="AI888" s="78" t="e">
        <f>IF(#REF!&gt;0,DQ$23,"")</f>
        <v>#REF!</v>
      </c>
      <c r="AJ888" s="99"/>
      <c r="AK888" s="411"/>
      <c r="AL888" s="412" t="e">
        <f>IF(OR(#REF!="",F888=""),"",ROUND(#REF!/10^3*F888,3))</f>
        <v>#REF!</v>
      </c>
      <c r="AM888" s="412" t="e">
        <f>IF(#REF!&gt;0,#REF!*#REF!/1000,"")</f>
        <v>#REF!</v>
      </c>
      <c r="AN888" s="412" t="e">
        <f>IF(#REF!&gt;0,#REF!*#REF!/1000,"")</f>
        <v>#REF!</v>
      </c>
      <c r="AO888" s="413" t="e">
        <f>IF(OR(#REF!="●",#REF!="●",#REF!="●"),"",IF(#REF!="","",#REF!))</f>
        <v>#REF!</v>
      </c>
      <c r="AP888" s="413" t="e">
        <f>IF(OR(#REF!="●",#REF!="●",#REF!="●"),"",IF(#REF!="","",#REF!))</f>
        <v>#REF!</v>
      </c>
      <c r="AQ888" s="412" t="e">
        <f>IF(ISNA(L888),"",L888*#REF!)</f>
        <v>#REF!</v>
      </c>
      <c r="AR888" s="412" t="e">
        <f>IF(ISNA(M888),"",M888*#REF!)</f>
        <v>#REF!</v>
      </c>
      <c r="AS888" s="414" t="e">
        <f>IF(#REF!&gt;0,DQ$6,"")</f>
        <v>#REF!</v>
      </c>
      <c r="AT888" s="95" t="e">
        <f>IF(#REF!="","",VLOOKUP(#REF!,#REF!,7,0))</f>
        <v>#REF!</v>
      </c>
      <c r="AU888" s="201" t="e">
        <f>IF(OR(#REF!="",AT888=""),"",ROUND(#REF!/10^3*AT888,3))</f>
        <v>#REF!</v>
      </c>
      <c r="AV888" s="201" t="e">
        <f>IF(#REF!&gt;0,#REF!*#REF!/1000,"")</f>
        <v>#REF!</v>
      </c>
      <c r="AW888" s="201" t="e">
        <f>IF(#REF!&gt;0,#REF!*#REF!/1000,"")</f>
        <v>#REF!</v>
      </c>
      <c r="AX888" s="74" t="e">
        <f t="shared" si="158"/>
        <v>#REF!</v>
      </c>
      <c r="AY888" s="74" t="e">
        <f t="shared" si="159"/>
        <v>#REF!</v>
      </c>
      <c r="AZ888" s="201" t="e">
        <f>IF(ISNA(AX888),"",AX888*#REF!)</f>
        <v>#REF!</v>
      </c>
      <c r="BA888" s="201" t="e">
        <f>IF(ISNA(AY888),"",AY888*#REF!)</f>
        <v>#REF!</v>
      </c>
      <c r="BB888" s="78" t="e">
        <f>IF(#REF!&gt;0,DQ$40,"")</f>
        <v>#REF!</v>
      </c>
      <c r="BC888" s="99"/>
      <c r="BD888" s="650"/>
      <c r="BE888" s="652" t="e">
        <f>IF(OR(#REF!="",F888=""),"",ROUND(#REF!/10^3*F888,3))</f>
        <v>#REF!</v>
      </c>
      <c r="BF888" s="412" t="e">
        <f>IF(#REF!&gt;0,#REF!*#REF!/1000,"")</f>
        <v>#REF!</v>
      </c>
      <c r="BG888" s="412" t="e">
        <f>IF(#REF!&gt;0,#REF!*#REF!/1000,"")</f>
        <v>#REF!</v>
      </c>
      <c r="BH888" s="413" t="e">
        <f>IF(OR(#REF!="●",#REF!="●",#REF!="●",#REF!="●"),"",IF(#REF!="","",#REF!))</f>
        <v>#REF!</v>
      </c>
      <c r="BI888" s="413" t="e">
        <f>IF(OR(#REF!="●",#REF!="●",#REF!="●",#REF!="●"),"",IF(#REF!="","",#REF!))</f>
        <v>#REF!</v>
      </c>
      <c r="BJ888" s="412" t="e">
        <f>IF(ISNA(L888),"",L888*#REF!)</f>
        <v>#REF!</v>
      </c>
      <c r="BK888" s="412" t="e">
        <f>IF(ISNA(M888),"",M888*#REF!)</f>
        <v>#REF!</v>
      </c>
      <c r="BL888" s="415" t="e">
        <f>IF(#REF!&gt;0,DQ$6,"")</f>
        <v>#REF!</v>
      </c>
      <c r="BM888" s="361" t="e">
        <f>IF(#REF!="","",VLOOKUP(#REF!,#REF!,7,0))</f>
        <v>#REF!</v>
      </c>
      <c r="BN888" s="201" t="e">
        <f>IF(OR(#REF!="",BM888=""),"",ROUND(#REF!/10^3*BM888,3))</f>
        <v>#REF!</v>
      </c>
      <c r="BO888" s="201" t="e">
        <f>IF(#REF!&gt;0,#REF!*#REF!/1000,"")</f>
        <v>#REF!</v>
      </c>
      <c r="BP888" s="201" t="e">
        <f>IF(#REF!&gt;0,#REF!*#REF!/1000,"")</f>
        <v>#REF!</v>
      </c>
      <c r="BQ888" s="74" t="e">
        <f t="shared" si="160"/>
        <v>#REF!</v>
      </c>
      <c r="BR888" s="74" t="e">
        <f t="shared" si="161"/>
        <v>#REF!</v>
      </c>
      <c r="BS888" s="201" t="e">
        <f>IF(ISNA(BQ888),"",BQ888*#REF!)</f>
        <v>#REF!</v>
      </c>
      <c r="BT888" s="201" t="e">
        <f>IF(ISNA(BR888),"",BR888*#REF!)</f>
        <v>#REF!</v>
      </c>
      <c r="BU888" s="78" t="e">
        <f>IF(#REF!&gt;0,DQ$57,"")</f>
        <v>#REF!</v>
      </c>
      <c r="BV888" s="99"/>
      <c r="BW888" s="411"/>
      <c r="BX888" s="412" t="e">
        <f>IF(OR(#REF!="",F888=""),"",ROUND(#REF!/10^3*F888,3))</f>
        <v>#REF!</v>
      </c>
      <c r="BY888" s="412" t="e">
        <f>IF(#REF!&gt;0,#REF!*#REF!/1000,"")</f>
        <v>#REF!</v>
      </c>
      <c r="BZ888" s="412" t="e">
        <f>IF(#REF!&gt;0,#REF!*#REF!/1000,"")</f>
        <v>#REF!</v>
      </c>
      <c r="CA888" s="413" t="e">
        <f>IF(OR(#REF!="●",#REF!="●",#REF!="●",#REF!="●",#REF!="●"),"",IF(#REF!="","",#REF!))</f>
        <v>#REF!</v>
      </c>
      <c r="CB888" s="413" t="e">
        <f>IF(OR(#REF!="●",#REF!="●",#REF!="●",#REF!="●",#REF!="●"),"",IF(#REF!="","",#REF!))</f>
        <v>#REF!</v>
      </c>
      <c r="CC888" s="412" t="e">
        <f>IF(ISNA(L888),"",L888*#REF!)</f>
        <v>#REF!</v>
      </c>
      <c r="CD888" s="412" t="e">
        <f>IF(ISNA(M888),"",M888*#REF!)</f>
        <v>#REF!</v>
      </c>
      <c r="CE888" s="415" t="e">
        <f>IF(#REF!&gt;0,DQ$6,"")</f>
        <v>#REF!</v>
      </c>
      <c r="CF888" s="361" t="e">
        <f>IF(#REF!="","",VLOOKUP(#REF!,#REF!,7,0))</f>
        <v>#REF!</v>
      </c>
      <c r="CG888" s="201" t="e">
        <f>IF(OR(#REF!="",CF888=""),"",ROUND(#REF!/10^3*CF888,3))</f>
        <v>#REF!</v>
      </c>
      <c r="CH888" s="201" t="e">
        <f>IF(#REF!&gt;0,#REF!*#REF!/1000,"")</f>
        <v>#REF!</v>
      </c>
      <c r="CI888" s="201" t="e">
        <f>IF(#REF!&gt;0,#REF!*#REF!/1000,"")</f>
        <v>#REF!</v>
      </c>
      <c r="CJ888" s="74" t="e">
        <f t="shared" si="162"/>
        <v>#REF!</v>
      </c>
      <c r="CK888" s="74" t="e">
        <f t="shared" si="163"/>
        <v>#REF!</v>
      </c>
      <c r="CL888" s="201" t="e">
        <f>IF(ISNA(CJ888),"",CJ888*#REF!)</f>
        <v>#REF!</v>
      </c>
      <c r="CM888" s="201" t="e">
        <f>IF(ISNA(CK888),"",CK888*#REF!)</f>
        <v>#REF!</v>
      </c>
      <c r="CN888" s="101" t="e">
        <f>IF(#REF!&gt;0,DQ$57,"")</f>
        <v>#REF!</v>
      </c>
      <c r="CO888" s="84"/>
      <c r="CP888" s="2"/>
      <c r="CQ888" s="2"/>
      <c r="CR888" s="2"/>
      <c r="CS888" s="2"/>
      <c r="CT888" s="2"/>
      <c r="CU888" s="2"/>
      <c r="CV888" s="2"/>
      <c r="CX888" s="2"/>
      <c r="CY888" s="2"/>
      <c r="CZ888" s="2"/>
      <c r="DA888" s="2"/>
      <c r="DB888" s="2"/>
      <c r="DC888" s="2"/>
      <c r="DD888" s="2"/>
      <c r="DE888" s="2"/>
      <c r="DF888" s="2"/>
    </row>
    <row r="889" spans="2:110" ht="18" customHeight="1">
      <c r="B889" s="151" t="e">
        <f>IF(#REF!="","",VLOOKUP(#REF!,$CX$11:$DG$26,9,0))</f>
        <v>#REF!</v>
      </c>
      <c r="C889" s="64" t="e">
        <f>IF(#REF!="",0,VLOOKUP(#REF!,$CP$11:$CQ$16,2,0))</f>
        <v>#REF!</v>
      </c>
      <c r="D889" s="65" t="e">
        <f>IF(#REF!="",0,VLOOKUP(#REF!,$CX$11:$CY$26,2,0))</f>
        <v>#REF!</v>
      </c>
      <c r="E889" s="152" t="e">
        <f t="shared" si="153"/>
        <v>#REF!</v>
      </c>
      <c r="F889" s="155" t="e">
        <f>IF(#REF!="","",VLOOKUP(#REF!,#REF!,7,0))</f>
        <v>#REF!</v>
      </c>
      <c r="G889" s="201" t="e">
        <f>IF(OR(#REF!="",F889=""),"",ROUND(#REF!/10^3*F889,3))</f>
        <v>#REF!</v>
      </c>
      <c r="H889" s="201" t="e">
        <f>IF(#REF!&gt;0,#REF!*#REF!/1000,"")</f>
        <v>#REF!</v>
      </c>
      <c r="I889" s="201" t="e">
        <f>IF(#REF!&gt;0,#REF!*#REF!/1000,"")</f>
        <v>#REF!</v>
      </c>
      <c r="J889" s="51" t="e">
        <f>IF(#REF!="●","",IF(#REF!="","",#REF!))</f>
        <v>#REF!</v>
      </c>
      <c r="K889" s="51" t="e">
        <f>IF(#REF!="●","",IF(#REF!="","",#REF!))</f>
        <v>#REF!</v>
      </c>
      <c r="L889" s="74" t="e">
        <f t="shared" si="154"/>
        <v>#REF!</v>
      </c>
      <c r="M889" s="74" t="e">
        <f t="shared" si="155"/>
        <v>#REF!</v>
      </c>
      <c r="N889" s="201" t="e">
        <f>IF(ISNA(L889),"",L889*#REF!)</f>
        <v>#REF!</v>
      </c>
      <c r="O889" s="201" t="e">
        <f>IF(ISNA(M889),"",M889*#REF!)</f>
        <v>#REF!</v>
      </c>
      <c r="P889" s="78" t="e">
        <f>IF(#REF!&gt;0,DQ$6,"")</f>
        <v>#REF!</v>
      </c>
      <c r="Q889" s="99"/>
      <c r="R889" s="411"/>
      <c r="S889" s="412" t="e">
        <f>IF(OR(#REF!="",F889=""),"",ROUND(#REF!/10^3*F889,3))</f>
        <v>#REF!</v>
      </c>
      <c r="T889" s="412" t="e">
        <f>IF(#REF!&gt;0,#REF!*#REF!/1000,"")</f>
        <v>#REF!</v>
      </c>
      <c r="U889" s="412" t="e">
        <f>IF(#REF!&gt;0,#REF!*#REF!/1000,"")</f>
        <v>#REF!</v>
      </c>
      <c r="V889" s="413" t="e">
        <f>IF(OR(#REF!="●",#REF!="●"),"",IF(#REF!="","",#REF!))</f>
        <v>#REF!</v>
      </c>
      <c r="W889" s="413" t="e">
        <f>IF(OR(#REF!="●",#REF!="●"),"",IF(#REF!="","",#REF!))</f>
        <v>#REF!</v>
      </c>
      <c r="X889" s="412" t="e">
        <f>IF(ISNA(L889),"",L889*#REF!)</f>
        <v>#REF!</v>
      </c>
      <c r="Y889" s="412" t="e">
        <f>IF(ISNA(M889),"",M889*#REF!)</f>
        <v>#REF!</v>
      </c>
      <c r="Z889" s="414" t="e">
        <f>IF(#REF!&gt;0,DQ$6,"")</f>
        <v>#REF!</v>
      </c>
      <c r="AA889" s="95" t="e">
        <f>IF(#REF!="","",VLOOKUP(#REF!,#REF!,7,0))</f>
        <v>#REF!</v>
      </c>
      <c r="AB889" s="201" t="e">
        <f>IF(OR(#REF!="",AA889=""),"",ROUND(#REF!/10^3*AA889,3))</f>
        <v>#REF!</v>
      </c>
      <c r="AC889" s="201" t="e">
        <f>IF(#REF!&gt;0,#REF!*#REF!/1000,"")</f>
        <v>#REF!</v>
      </c>
      <c r="AD889" s="201" t="e">
        <f>IF(#REF!&gt;0,#REF!*#REF!/1000,"")</f>
        <v>#REF!</v>
      </c>
      <c r="AE889" s="74" t="e">
        <f t="shared" si="156"/>
        <v>#REF!</v>
      </c>
      <c r="AF889" s="74" t="e">
        <f t="shared" si="157"/>
        <v>#REF!</v>
      </c>
      <c r="AG889" s="201" t="e">
        <f>IF(ISNA(AE889),"",AE889*#REF!)</f>
        <v>#REF!</v>
      </c>
      <c r="AH889" s="201" t="e">
        <f>IF(ISNA(AF889),"",AF889*#REF!)</f>
        <v>#REF!</v>
      </c>
      <c r="AI889" s="78" t="e">
        <f>IF(#REF!&gt;0,DQ$23,"")</f>
        <v>#REF!</v>
      </c>
      <c r="AJ889" s="99"/>
      <c r="AK889" s="411"/>
      <c r="AL889" s="412" t="e">
        <f>IF(OR(#REF!="",F889=""),"",ROUND(#REF!/10^3*F889,3))</f>
        <v>#REF!</v>
      </c>
      <c r="AM889" s="412" t="e">
        <f>IF(#REF!&gt;0,#REF!*#REF!/1000,"")</f>
        <v>#REF!</v>
      </c>
      <c r="AN889" s="412" t="e">
        <f>IF(#REF!&gt;0,#REF!*#REF!/1000,"")</f>
        <v>#REF!</v>
      </c>
      <c r="AO889" s="413" t="e">
        <f>IF(OR(#REF!="●",#REF!="●",#REF!="●"),"",IF(#REF!="","",#REF!))</f>
        <v>#REF!</v>
      </c>
      <c r="AP889" s="413" t="e">
        <f>IF(OR(#REF!="●",#REF!="●",#REF!="●"),"",IF(#REF!="","",#REF!))</f>
        <v>#REF!</v>
      </c>
      <c r="AQ889" s="412" t="e">
        <f>IF(ISNA(L889),"",L889*#REF!)</f>
        <v>#REF!</v>
      </c>
      <c r="AR889" s="412" t="e">
        <f>IF(ISNA(M889),"",M889*#REF!)</f>
        <v>#REF!</v>
      </c>
      <c r="AS889" s="414" t="e">
        <f>IF(#REF!&gt;0,DQ$6,"")</f>
        <v>#REF!</v>
      </c>
      <c r="AT889" s="95" t="e">
        <f>IF(#REF!="","",VLOOKUP(#REF!,#REF!,7,0))</f>
        <v>#REF!</v>
      </c>
      <c r="AU889" s="201" t="e">
        <f>IF(OR(#REF!="",AT889=""),"",ROUND(#REF!/10^3*AT889,3))</f>
        <v>#REF!</v>
      </c>
      <c r="AV889" s="201" t="e">
        <f>IF(#REF!&gt;0,#REF!*#REF!/1000,"")</f>
        <v>#REF!</v>
      </c>
      <c r="AW889" s="201" t="e">
        <f>IF(#REF!&gt;0,#REF!*#REF!/1000,"")</f>
        <v>#REF!</v>
      </c>
      <c r="AX889" s="74" t="e">
        <f t="shared" si="158"/>
        <v>#REF!</v>
      </c>
      <c r="AY889" s="74" t="e">
        <f t="shared" si="159"/>
        <v>#REF!</v>
      </c>
      <c r="AZ889" s="201" t="e">
        <f>IF(ISNA(AX889),"",AX889*#REF!)</f>
        <v>#REF!</v>
      </c>
      <c r="BA889" s="201" t="e">
        <f>IF(ISNA(AY889),"",AY889*#REF!)</f>
        <v>#REF!</v>
      </c>
      <c r="BB889" s="78" t="e">
        <f>IF(#REF!&gt;0,DQ$40,"")</f>
        <v>#REF!</v>
      </c>
      <c r="BC889" s="99"/>
      <c r="BD889" s="650"/>
      <c r="BE889" s="652" t="e">
        <f>IF(OR(#REF!="",F889=""),"",ROUND(#REF!/10^3*F889,3))</f>
        <v>#REF!</v>
      </c>
      <c r="BF889" s="412" t="e">
        <f>IF(#REF!&gt;0,#REF!*#REF!/1000,"")</f>
        <v>#REF!</v>
      </c>
      <c r="BG889" s="412" t="e">
        <f>IF(#REF!&gt;0,#REF!*#REF!/1000,"")</f>
        <v>#REF!</v>
      </c>
      <c r="BH889" s="413" t="e">
        <f>IF(OR(#REF!="●",#REF!="●",#REF!="●",#REF!="●"),"",IF(#REF!="","",#REF!))</f>
        <v>#REF!</v>
      </c>
      <c r="BI889" s="413" t="e">
        <f>IF(OR(#REF!="●",#REF!="●",#REF!="●",#REF!="●"),"",IF(#REF!="","",#REF!))</f>
        <v>#REF!</v>
      </c>
      <c r="BJ889" s="412" t="e">
        <f>IF(ISNA(L889),"",L889*#REF!)</f>
        <v>#REF!</v>
      </c>
      <c r="BK889" s="412" t="e">
        <f>IF(ISNA(M889),"",M889*#REF!)</f>
        <v>#REF!</v>
      </c>
      <c r="BL889" s="415" t="e">
        <f>IF(#REF!&gt;0,DQ$6,"")</f>
        <v>#REF!</v>
      </c>
      <c r="BM889" s="361" t="e">
        <f>IF(#REF!="","",VLOOKUP(#REF!,#REF!,7,0))</f>
        <v>#REF!</v>
      </c>
      <c r="BN889" s="201" t="e">
        <f>IF(OR(#REF!="",BM889=""),"",ROUND(#REF!/10^3*BM889,3))</f>
        <v>#REF!</v>
      </c>
      <c r="BO889" s="201" t="e">
        <f>IF(#REF!&gt;0,#REF!*#REF!/1000,"")</f>
        <v>#REF!</v>
      </c>
      <c r="BP889" s="201" t="e">
        <f>IF(#REF!&gt;0,#REF!*#REF!/1000,"")</f>
        <v>#REF!</v>
      </c>
      <c r="BQ889" s="74" t="e">
        <f t="shared" si="160"/>
        <v>#REF!</v>
      </c>
      <c r="BR889" s="74" t="e">
        <f t="shared" si="161"/>
        <v>#REF!</v>
      </c>
      <c r="BS889" s="201" t="e">
        <f>IF(ISNA(BQ889),"",BQ889*#REF!)</f>
        <v>#REF!</v>
      </c>
      <c r="BT889" s="201" t="e">
        <f>IF(ISNA(BR889),"",BR889*#REF!)</f>
        <v>#REF!</v>
      </c>
      <c r="BU889" s="78" t="e">
        <f>IF(#REF!&gt;0,DQ$57,"")</f>
        <v>#REF!</v>
      </c>
      <c r="BV889" s="99"/>
      <c r="BW889" s="411"/>
      <c r="BX889" s="412" t="e">
        <f>IF(OR(#REF!="",F889=""),"",ROUND(#REF!/10^3*F889,3))</f>
        <v>#REF!</v>
      </c>
      <c r="BY889" s="412" t="e">
        <f>IF(#REF!&gt;0,#REF!*#REF!/1000,"")</f>
        <v>#REF!</v>
      </c>
      <c r="BZ889" s="412" t="e">
        <f>IF(#REF!&gt;0,#REF!*#REF!/1000,"")</f>
        <v>#REF!</v>
      </c>
      <c r="CA889" s="413" t="e">
        <f>IF(OR(#REF!="●",#REF!="●",#REF!="●",#REF!="●",#REF!="●"),"",IF(#REF!="","",#REF!))</f>
        <v>#REF!</v>
      </c>
      <c r="CB889" s="413" t="e">
        <f>IF(OR(#REF!="●",#REF!="●",#REF!="●",#REF!="●",#REF!="●"),"",IF(#REF!="","",#REF!))</f>
        <v>#REF!</v>
      </c>
      <c r="CC889" s="412" t="e">
        <f>IF(ISNA(L889),"",L889*#REF!)</f>
        <v>#REF!</v>
      </c>
      <c r="CD889" s="412" t="e">
        <f>IF(ISNA(M889),"",M889*#REF!)</f>
        <v>#REF!</v>
      </c>
      <c r="CE889" s="415" t="e">
        <f>IF(#REF!&gt;0,DQ$6,"")</f>
        <v>#REF!</v>
      </c>
      <c r="CF889" s="361" t="e">
        <f>IF(#REF!="","",VLOOKUP(#REF!,#REF!,7,0))</f>
        <v>#REF!</v>
      </c>
      <c r="CG889" s="201" t="e">
        <f>IF(OR(#REF!="",CF889=""),"",ROUND(#REF!/10^3*CF889,3))</f>
        <v>#REF!</v>
      </c>
      <c r="CH889" s="201" t="e">
        <f>IF(#REF!&gt;0,#REF!*#REF!/1000,"")</f>
        <v>#REF!</v>
      </c>
      <c r="CI889" s="201" t="e">
        <f>IF(#REF!&gt;0,#REF!*#REF!/1000,"")</f>
        <v>#REF!</v>
      </c>
      <c r="CJ889" s="74" t="e">
        <f t="shared" si="162"/>
        <v>#REF!</v>
      </c>
      <c r="CK889" s="74" t="e">
        <f t="shared" si="163"/>
        <v>#REF!</v>
      </c>
      <c r="CL889" s="201" t="e">
        <f>IF(ISNA(CJ889),"",CJ889*#REF!)</f>
        <v>#REF!</v>
      </c>
      <c r="CM889" s="201" t="e">
        <f>IF(ISNA(CK889),"",CK889*#REF!)</f>
        <v>#REF!</v>
      </c>
      <c r="CN889" s="101" t="e">
        <f>IF(#REF!&gt;0,DQ$57,"")</f>
        <v>#REF!</v>
      </c>
      <c r="CO889" s="84"/>
      <c r="CP889" s="2"/>
      <c r="CQ889" s="2"/>
      <c r="CR889" s="2"/>
      <c r="CS889" s="2"/>
      <c r="CT889" s="2"/>
      <c r="CU889" s="2"/>
      <c r="CV889" s="2"/>
      <c r="CX889" s="2"/>
      <c r="CY889" s="2"/>
      <c r="CZ889" s="2"/>
      <c r="DA889" s="2"/>
      <c r="DB889" s="2"/>
      <c r="DC889" s="2"/>
      <c r="DD889" s="2"/>
      <c r="DE889" s="2"/>
      <c r="DF889" s="2"/>
    </row>
    <row r="890" spans="2:110" ht="18" customHeight="1">
      <c r="B890" s="151" t="e">
        <f>IF(#REF!="","",VLOOKUP(#REF!,$CX$11:$DG$26,9,0))</f>
        <v>#REF!</v>
      </c>
      <c r="C890" s="64" t="e">
        <f>IF(#REF!="",0,VLOOKUP(#REF!,$CP$11:$CQ$16,2,0))</f>
        <v>#REF!</v>
      </c>
      <c r="D890" s="65" t="e">
        <f>IF(#REF!="",0,VLOOKUP(#REF!,$CX$11:$CY$26,2,0))</f>
        <v>#REF!</v>
      </c>
      <c r="E890" s="152" t="e">
        <f t="shared" si="153"/>
        <v>#REF!</v>
      </c>
      <c r="F890" s="155" t="e">
        <f>IF(#REF!="","",VLOOKUP(#REF!,#REF!,7,0))</f>
        <v>#REF!</v>
      </c>
      <c r="G890" s="201" t="e">
        <f>IF(OR(#REF!="",F890=""),"",ROUND(#REF!/10^3*F890,3))</f>
        <v>#REF!</v>
      </c>
      <c r="H890" s="201" t="e">
        <f>IF(#REF!&gt;0,#REF!*#REF!/1000,"")</f>
        <v>#REF!</v>
      </c>
      <c r="I890" s="201" t="e">
        <f>IF(#REF!&gt;0,#REF!*#REF!/1000,"")</f>
        <v>#REF!</v>
      </c>
      <c r="J890" s="51" t="e">
        <f>IF(#REF!="●","",IF(#REF!="","",#REF!))</f>
        <v>#REF!</v>
      </c>
      <c r="K890" s="51" t="e">
        <f>IF(#REF!="●","",IF(#REF!="","",#REF!))</f>
        <v>#REF!</v>
      </c>
      <c r="L890" s="74" t="e">
        <f t="shared" si="154"/>
        <v>#REF!</v>
      </c>
      <c r="M890" s="74" t="e">
        <f t="shared" si="155"/>
        <v>#REF!</v>
      </c>
      <c r="N890" s="201" t="e">
        <f>IF(ISNA(L890),"",L890*#REF!)</f>
        <v>#REF!</v>
      </c>
      <c r="O890" s="201" t="e">
        <f>IF(ISNA(M890),"",M890*#REF!)</f>
        <v>#REF!</v>
      </c>
      <c r="P890" s="78" t="e">
        <f>IF(#REF!&gt;0,DQ$6,"")</f>
        <v>#REF!</v>
      </c>
      <c r="Q890" s="99"/>
      <c r="R890" s="411"/>
      <c r="S890" s="412" t="e">
        <f>IF(OR(#REF!="",F890=""),"",ROUND(#REF!/10^3*F890,3))</f>
        <v>#REF!</v>
      </c>
      <c r="T890" s="412" t="e">
        <f>IF(#REF!&gt;0,#REF!*#REF!/1000,"")</f>
        <v>#REF!</v>
      </c>
      <c r="U890" s="412" t="e">
        <f>IF(#REF!&gt;0,#REF!*#REF!/1000,"")</f>
        <v>#REF!</v>
      </c>
      <c r="V890" s="413" t="e">
        <f>IF(OR(#REF!="●",#REF!="●"),"",IF(#REF!="","",#REF!))</f>
        <v>#REF!</v>
      </c>
      <c r="W890" s="413" t="e">
        <f>IF(OR(#REF!="●",#REF!="●"),"",IF(#REF!="","",#REF!))</f>
        <v>#REF!</v>
      </c>
      <c r="X890" s="412" t="e">
        <f>IF(ISNA(L890),"",L890*#REF!)</f>
        <v>#REF!</v>
      </c>
      <c r="Y890" s="412" t="e">
        <f>IF(ISNA(M890),"",M890*#REF!)</f>
        <v>#REF!</v>
      </c>
      <c r="Z890" s="414" t="e">
        <f>IF(#REF!&gt;0,DQ$6,"")</f>
        <v>#REF!</v>
      </c>
      <c r="AA890" s="95" t="e">
        <f>IF(#REF!="","",VLOOKUP(#REF!,#REF!,7,0))</f>
        <v>#REF!</v>
      </c>
      <c r="AB890" s="201" t="e">
        <f>IF(OR(#REF!="",AA890=""),"",ROUND(#REF!/10^3*AA890,3))</f>
        <v>#REF!</v>
      </c>
      <c r="AC890" s="201" t="e">
        <f>IF(#REF!&gt;0,#REF!*#REF!/1000,"")</f>
        <v>#REF!</v>
      </c>
      <c r="AD890" s="201" t="e">
        <f>IF(#REF!&gt;0,#REF!*#REF!/1000,"")</f>
        <v>#REF!</v>
      </c>
      <c r="AE890" s="74" t="e">
        <f t="shared" si="156"/>
        <v>#REF!</v>
      </c>
      <c r="AF890" s="74" t="e">
        <f t="shared" si="157"/>
        <v>#REF!</v>
      </c>
      <c r="AG890" s="201" t="e">
        <f>IF(ISNA(AE890),"",AE890*#REF!)</f>
        <v>#REF!</v>
      </c>
      <c r="AH890" s="201" t="e">
        <f>IF(ISNA(AF890),"",AF890*#REF!)</f>
        <v>#REF!</v>
      </c>
      <c r="AI890" s="78" t="e">
        <f>IF(#REF!&gt;0,DQ$23,"")</f>
        <v>#REF!</v>
      </c>
      <c r="AJ890" s="99"/>
      <c r="AK890" s="411"/>
      <c r="AL890" s="412" t="e">
        <f>IF(OR(#REF!="",F890=""),"",ROUND(#REF!/10^3*F890,3))</f>
        <v>#REF!</v>
      </c>
      <c r="AM890" s="412" t="e">
        <f>IF(#REF!&gt;0,#REF!*#REF!/1000,"")</f>
        <v>#REF!</v>
      </c>
      <c r="AN890" s="412" t="e">
        <f>IF(#REF!&gt;0,#REF!*#REF!/1000,"")</f>
        <v>#REF!</v>
      </c>
      <c r="AO890" s="413" t="e">
        <f>IF(OR(#REF!="●",#REF!="●",#REF!="●"),"",IF(#REF!="","",#REF!))</f>
        <v>#REF!</v>
      </c>
      <c r="AP890" s="413" t="e">
        <f>IF(OR(#REF!="●",#REF!="●",#REF!="●"),"",IF(#REF!="","",#REF!))</f>
        <v>#REF!</v>
      </c>
      <c r="AQ890" s="412" t="e">
        <f>IF(ISNA(L890),"",L890*#REF!)</f>
        <v>#REF!</v>
      </c>
      <c r="AR890" s="412" t="e">
        <f>IF(ISNA(M890),"",M890*#REF!)</f>
        <v>#REF!</v>
      </c>
      <c r="AS890" s="414" t="e">
        <f>IF(#REF!&gt;0,DQ$6,"")</f>
        <v>#REF!</v>
      </c>
      <c r="AT890" s="95" t="e">
        <f>IF(#REF!="","",VLOOKUP(#REF!,#REF!,7,0))</f>
        <v>#REF!</v>
      </c>
      <c r="AU890" s="201" t="e">
        <f>IF(OR(#REF!="",AT890=""),"",ROUND(#REF!/10^3*AT890,3))</f>
        <v>#REF!</v>
      </c>
      <c r="AV890" s="201" t="e">
        <f>IF(#REF!&gt;0,#REF!*#REF!/1000,"")</f>
        <v>#REF!</v>
      </c>
      <c r="AW890" s="201" t="e">
        <f>IF(#REF!&gt;0,#REF!*#REF!/1000,"")</f>
        <v>#REF!</v>
      </c>
      <c r="AX890" s="74" t="e">
        <f t="shared" si="158"/>
        <v>#REF!</v>
      </c>
      <c r="AY890" s="74" t="e">
        <f t="shared" si="159"/>
        <v>#REF!</v>
      </c>
      <c r="AZ890" s="201" t="e">
        <f>IF(ISNA(AX890),"",AX890*#REF!)</f>
        <v>#REF!</v>
      </c>
      <c r="BA890" s="201" t="e">
        <f>IF(ISNA(AY890),"",AY890*#REF!)</f>
        <v>#REF!</v>
      </c>
      <c r="BB890" s="78" t="e">
        <f>IF(#REF!&gt;0,DQ$40,"")</f>
        <v>#REF!</v>
      </c>
      <c r="BC890" s="99"/>
      <c r="BD890" s="650"/>
      <c r="BE890" s="652" t="e">
        <f>IF(OR(#REF!="",F890=""),"",ROUND(#REF!/10^3*F890,3))</f>
        <v>#REF!</v>
      </c>
      <c r="BF890" s="412" t="e">
        <f>IF(#REF!&gt;0,#REF!*#REF!/1000,"")</f>
        <v>#REF!</v>
      </c>
      <c r="BG890" s="412" t="e">
        <f>IF(#REF!&gt;0,#REF!*#REF!/1000,"")</f>
        <v>#REF!</v>
      </c>
      <c r="BH890" s="413" t="e">
        <f>IF(OR(#REF!="●",#REF!="●",#REF!="●",#REF!="●"),"",IF(#REF!="","",#REF!))</f>
        <v>#REF!</v>
      </c>
      <c r="BI890" s="413" t="e">
        <f>IF(OR(#REF!="●",#REF!="●",#REF!="●",#REF!="●"),"",IF(#REF!="","",#REF!))</f>
        <v>#REF!</v>
      </c>
      <c r="BJ890" s="412" t="e">
        <f>IF(ISNA(L890),"",L890*#REF!)</f>
        <v>#REF!</v>
      </c>
      <c r="BK890" s="412" t="e">
        <f>IF(ISNA(M890),"",M890*#REF!)</f>
        <v>#REF!</v>
      </c>
      <c r="BL890" s="415" t="e">
        <f>IF(#REF!&gt;0,DQ$6,"")</f>
        <v>#REF!</v>
      </c>
      <c r="BM890" s="361" t="e">
        <f>IF(#REF!="","",VLOOKUP(#REF!,#REF!,7,0))</f>
        <v>#REF!</v>
      </c>
      <c r="BN890" s="201" t="e">
        <f>IF(OR(#REF!="",BM890=""),"",ROUND(#REF!/10^3*BM890,3))</f>
        <v>#REF!</v>
      </c>
      <c r="BO890" s="201" t="e">
        <f>IF(#REF!&gt;0,#REF!*#REF!/1000,"")</f>
        <v>#REF!</v>
      </c>
      <c r="BP890" s="201" t="e">
        <f>IF(#REF!&gt;0,#REF!*#REF!/1000,"")</f>
        <v>#REF!</v>
      </c>
      <c r="BQ890" s="74" t="e">
        <f t="shared" si="160"/>
        <v>#REF!</v>
      </c>
      <c r="BR890" s="74" t="e">
        <f t="shared" si="161"/>
        <v>#REF!</v>
      </c>
      <c r="BS890" s="201" t="e">
        <f>IF(ISNA(BQ890),"",BQ890*#REF!)</f>
        <v>#REF!</v>
      </c>
      <c r="BT890" s="201" t="e">
        <f>IF(ISNA(BR890),"",BR890*#REF!)</f>
        <v>#REF!</v>
      </c>
      <c r="BU890" s="78" t="e">
        <f>IF(#REF!&gt;0,DQ$57,"")</f>
        <v>#REF!</v>
      </c>
      <c r="BV890" s="99"/>
      <c r="BW890" s="411"/>
      <c r="BX890" s="412" t="e">
        <f>IF(OR(#REF!="",F890=""),"",ROUND(#REF!/10^3*F890,3))</f>
        <v>#REF!</v>
      </c>
      <c r="BY890" s="412" t="e">
        <f>IF(#REF!&gt;0,#REF!*#REF!/1000,"")</f>
        <v>#REF!</v>
      </c>
      <c r="BZ890" s="412" t="e">
        <f>IF(#REF!&gt;0,#REF!*#REF!/1000,"")</f>
        <v>#REF!</v>
      </c>
      <c r="CA890" s="413" t="e">
        <f>IF(OR(#REF!="●",#REF!="●",#REF!="●",#REF!="●",#REF!="●"),"",IF(#REF!="","",#REF!))</f>
        <v>#REF!</v>
      </c>
      <c r="CB890" s="413" t="e">
        <f>IF(OR(#REF!="●",#REF!="●",#REF!="●",#REF!="●",#REF!="●"),"",IF(#REF!="","",#REF!))</f>
        <v>#REF!</v>
      </c>
      <c r="CC890" s="412" t="e">
        <f>IF(ISNA(L890),"",L890*#REF!)</f>
        <v>#REF!</v>
      </c>
      <c r="CD890" s="412" t="e">
        <f>IF(ISNA(M890),"",M890*#REF!)</f>
        <v>#REF!</v>
      </c>
      <c r="CE890" s="415" t="e">
        <f>IF(#REF!&gt;0,DQ$6,"")</f>
        <v>#REF!</v>
      </c>
      <c r="CF890" s="361" t="e">
        <f>IF(#REF!="","",VLOOKUP(#REF!,#REF!,7,0))</f>
        <v>#REF!</v>
      </c>
      <c r="CG890" s="201" t="e">
        <f>IF(OR(#REF!="",CF890=""),"",ROUND(#REF!/10^3*CF890,3))</f>
        <v>#REF!</v>
      </c>
      <c r="CH890" s="201" t="e">
        <f>IF(#REF!&gt;0,#REF!*#REF!/1000,"")</f>
        <v>#REF!</v>
      </c>
      <c r="CI890" s="201" t="e">
        <f>IF(#REF!&gt;0,#REF!*#REF!/1000,"")</f>
        <v>#REF!</v>
      </c>
      <c r="CJ890" s="74" t="e">
        <f t="shared" si="162"/>
        <v>#REF!</v>
      </c>
      <c r="CK890" s="74" t="e">
        <f t="shared" si="163"/>
        <v>#REF!</v>
      </c>
      <c r="CL890" s="201" t="e">
        <f>IF(ISNA(CJ890),"",CJ890*#REF!)</f>
        <v>#REF!</v>
      </c>
      <c r="CM890" s="201" t="e">
        <f>IF(ISNA(CK890),"",CK890*#REF!)</f>
        <v>#REF!</v>
      </c>
      <c r="CN890" s="101" t="e">
        <f>IF(#REF!&gt;0,DQ$57,"")</f>
        <v>#REF!</v>
      </c>
      <c r="CO890" s="84"/>
      <c r="CP890" s="2"/>
      <c r="CQ890" s="2"/>
      <c r="CR890" s="2"/>
      <c r="CS890" s="2"/>
      <c r="CT890" s="2"/>
      <c r="CU890" s="2"/>
      <c r="CV890" s="2"/>
      <c r="CX890" s="2"/>
      <c r="CY890" s="2"/>
      <c r="CZ890" s="2"/>
      <c r="DA890" s="2"/>
      <c r="DB890" s="2"/>
      <c r="DC890" s="2"/>
      <c r="DD890" s="2"/>
      <c r="DE890" s="2"/>
      <c r="DF890" s="2"/>
    </row>
    <row r="891" spans="2:110" ht="18" customHeight="1">
      <c r="B891" s="151" t="e">
        <f>IF(#REF!="","",VLOOKUP(#REF!,$CX$11:$DG$26,9,0))</f>
        <v>#REF!</v>
      </c>
      <c r="C891" s="64" t="e">
        <f>IF(#REF!="",0,VLOOKUP(#REF!,$CP$11:$CQ$16,2,0))</f>
        <v>#REF!</v>
      </c>
      <c r="D891" s="65" t="e">
        <f>IF(#REF!="",0,VLOOKUP(#REF!,$CX$11:$CY$26,2,0))</f>
        <v>#REF!</v>
      </c>
      <c r="E891" s="152" t="e">
        <f t="shared" si="153"/>
        <v>#REF!</v>
      </c>
      <c r="F891" s="155" t="e">
        <f>IF(#REF!="","",VLOOKUP(#REF!,#REF!,7,0))</f>
        <v>#REF!</v>
      </c>
      <c r="G891" s="201" t="e">
        <f>IF(OR(#REF!="",F891=""),"",ROUND(#REF!/10^3*F891,3))</f>
        <v>#REF!</v>
      </c>
      <c r="H891" s="201" t="e">
        <f>IF(#REF!&gt;0,#REF!*#REF!/1000,"")</f>
        <v>#REF!</v>
      </c>
      <c r="I891" s="201" t="e">
        <f>IF(#REF!&gt;0,#REF!*#REF!/1000,"")</f>
        <v>#REF!</v>
      </c>
      <c r="J891" s="51" t="e">
        <f>IF(#REF!="●","",IF(#REF!="","",#REF!))</f>
        <v>#REF!</v>
      </c>
      <c r="K891" s="51" t="e">
        <f>IF(#REF!="●","",IF(#REF!="","",#REF!))</f>
        <v>#REF!</v>
      </c>
      <c r="L891" s="74" t="e">
        <f t="shared" si="154"/>
        <v>#REF!</v>
      </c>
      <c r="M891" s="74" t="e">
        <f t="shared" si="155"/>
        <v>#REF!</v>
      </c>
      <c r="N891" s="201" t="e">
        <f>IF(ISNA(L891),"",L891*#REF!)</f>
        <v>#REF!</v>
      </c>
      <c r="O891" s="201" t="e">
        <f>IF(ISNA(M891),"",M891*#REF!)</f>
        <v>#REF!</v>
      </c>
      <c r="P891" s="78" t="e">
        <f>IF(#REF!&gt;0,DQ$6,"")</f>
        <v>#REF!</v>
      </c>
      <c r="Q891" s="99"/>
      <c r="R891" s="411"/>
      <c r="S891" s="412" t="e">
        <f>IF(OR(#REF!="",F891=""),"",ROUND(#REF!/10^3*F891,3))</f>
        <v>#REF!</v>
      </c>
      <c r="T891" s="412" t="e">
        <f>IF(#REF!&gt;0,#REF!*#REF!/1000,"")</f>
        <v>#REF!</v>
      </c>
      <c r="U891" s="412" t="e">
        <f>IF(#REF!&gt;0,#REF!*#REF!/1000,"")</f>
        <v>#REF!</v>
      </c>
      <c r="V891" s="413" t="e">
        <f>IF(OR(#REF!="●",#REF!="●"),"",IF(#REF!="","",#REF!))</f>
        <v>#REF!</v>
      </c>
      <c r="W891" s="413" t="e">
        <f>IF(OR(#REF!="●",#REF!="●"),"",IF(#REF!="","",#REF!))</f>
        <v>#REF!</v>
      </c>
      <c r="X891" s="412" t="e">
        <f>IF(ISNA(L891),"",L891*#REF!)</f>
        <v>#REF!</v>
      </c>
      <c r="Y891" s="412" t="e">
        <f>IF(ISNA(M891),"",M891*#REF!)</f>
        <v>#REF!</v>
      </c>
      <c r="Z891" s="414" t="e">
        <f>IF(#REF!&gt;0,DQ$6,"")</f>
        <v>#REF!</v>
      </c>
      <c r="AA891" s="95" t="e">
        <f>IF(#REF!="","",VLOOKUP(#REF!,#REF!,7,0))</f>
        <v>#REF!</v>
      </c>
      <c r="AB891" s="201" t="e">
        <f>IF(OR(#REF!="",AA891=""),"",ROUND(#REF!/10^3*AA891,3))</f>
        <v>#REF!</v>
      </c>
      <c r="AC891" s="201" t="e">
        <f>IF(#REF!&gt;0,#REF!*#REF!/1000,"")</f>
        <v>#REF!</v>
      </c>
      <c r="AD891" s="201" t="e">
        <f>IF(#REF!&gt;0,#REF!*#REF!/1000,"")</f>
        <v>#REF!</v>
      </c>
      <c r="AE891" s="74" t="e">
        <f t="shared" si="156"/>
        <v>#REF!</v>
      </c>
      <c r="AF891" s="74" t="e">
        <f t="shared" si="157"/>
        <v>#REF!</v>
      </c>
      <c r="AG891" s="201" t="e">
        <f>IF(ISNA(AE891),"",AE891*#REF!)</f>
        <v>#REF!</v>
      </c>
      <c r="AH891" s="201" t="e">
        <f>IF(ISNA(AF891),"",AF891*#REF!)</f>
        <v>#REF!</v>
      </c>
      <c r="AI891" s="78" t="e">
        <f>IF(#REF!&gt;0,DQ$23,"")</f>
        <v>#REF!</v>
      </c>
      <c r="AJ891" s="99"/>
      <c r="AK891" s="411"/>
      <c r="AL891" s="412" t="e">
        <f>IF(OR(#REF!="",F891=""),"",ROUND(#REF!/10^3*F891,3))</f>
        <v>#REF!</v>
      </c>
      <c r="AM891" s="412" t="e">
        <f>IF(#REF!&gt;0,#REF!*#REF!/1000,"")</f>
        <v>#REF!</v>
      </c>
      <c r="AN891" s="412" t="e">
        <f>IF(#REF!&gt;0,#REF!*#REF!/1000,"")</f>
        <v>#REF!</v>
      </c>
      <c r="AO891" s="413" t="e">
        <f>IF(OR(#REF!="●",#REF!="●",#REF!="●"),"",IF(#REF!="","",#REF!))</f>
        <v>#REF!</v>
      </c>
      <c r="AP891" s="413" t="e">
        <f>IF(OR(#REF!="●",#REF!="●",#REF!="●"),"",IF(#REF!="","",#REF!))</f>
        <v>#REF!</v>
      </c>
      <c r="AQ891" s="412" t="e">
        <f>IF(ISNA(L891),"",L891*#REF!)</f>
        <v>#REF!</v>
      </c>
      <c r="AR891" s="412" t="e">
        <f>IF(ISNA(M891),"",M891*#REF!)</f>
        <v>#REF!</v>
      </c>
      <c r="AS891" s="414" t="e">
        <f>IF(#REF!&gt;0,DQ$6,"")</f>
        <v>#REF!</v>
      </c>
      <c r="AT891" s="95" t="e">
        <f>IF(#REF!="","",VLOOKUP(#REF!,#REF!,7,0))</f>
        <v>#REF!</v>
      </c>
      <c r="AU891" s="201" t="e">
        <f>IF(OR(#REF!="",AT891=""),"",ROUND(#REF!/10^3*AT891,3))</f>
        <v>#REF!</v>
      </c>
      <c r="AV891" s="201" t="e">
        <f>IF(#REF!&gt;0,#REF!*#REF!/1000,"")</f>
        <v>#REF!</v>
      </c>
      <c r="AW891" s="201" t="e">
        <f>IF(#REF!&gt;0,#REF!*#REF!/1000,"")</f>
        <v>#REF!</v>
      </c>
      <c r="AX891" s="74" t="e">
        <f t="shared" si="158"/>
        <v>#REF!</v>
      </c>
      <c r="AY891" s="74" t="e">
        <f t="shared" si="159"/>
        <v>#REF!</v>
      </c>
      <c r="AZ891" s="201" t="e">
        <f>IF(ISNA(AX891),"",AX891*#REF!)</f>
        <v>#REF!</v>
      </c>
      <c r="BA891" s="201" t="e">
        <f>IF(ISNA(AY891),"",AY891*#REF!)</f>
        <v>#REF!</v>
      </c>
      <c r="BB891" s="78" t="e">
        <f>IF(#REF!&gt;0,DQ$40,"")</f>
        <v>#REF!</v>
      </c>
      <c r="BC891" s="99"/>
      <c r="BD891" s="650"/>
      <c r="BE891" s="652" t="e">
        <f>IF(OR(#REF!="",F891=""),"",ROUND(#REF!/10^3*F891,3))</f>
        <v>#REF!</v>
      </c>
      <c r="BF891" s="412" t="e">
        <f>IF(#REF!&gt;0,#REF!*#REF!/1000,"")</f>
        <v>#REF!</v>
      </c>
      <c r="BG891" s="412" t="e">
        <f>IF(#REF!&gt;0,#REF!*#REF!/1000,"")</f>
        <v>#REF!</v>
      </c>
      <c r="BH891" s="413" t="e">
        <f>IF(OR(#REF!="●",#REF!="●",#REF!="●",#REF!="●"),"",IF(#REF!="","",#REF!))</f>
        <v>#REF!</v>
      </c>
      <c r="BI891" s="413" t="e">
        <f>IF(OR(#REF!="●",#REF!="●",#REF!="●",#REF!="●"),"",IF(#REF!="","",#REF!))</f>
        <v>#REF!</v>
      </c>
      <c r="BJ891" s="412" t="e">
        <f>IF(ISNA(L891),"",L891*#REF!)</f>
        <v>#REF!</v>
      </c>
      <c r="BK891" s="412" t="e">
        <f>IF(ISNA(M891),"",M891*#REF!)</f>
        <v>#REF!</v>
      </c>
      <c r="BL891" s="415" t="e">
        <f>IF(#REF!&gt;0,DQ$6,"")</f>
        <v>#REF!</v>
      </c>
      <c r="BM891" s="361" t="e">
        <f>IF(#REF!="","",VLOOKUP(#REF!,#REF!,7,0))</f>
        <v>#REF!</v>
      </c>
      <c r="BN891" s="201" t="e">
        <f>IF(OR(#REF!="",BM891=""),"",ROUND(#REF!/10^3*BM891,3))</f>
        <v>#REF!</v>
      </c>
      <c r="BO891" s="201" t="e">
        <f>IF(#REF!&gt;0,#REF!*#REF!/1000,"")</f>
        <v>#REF!</v>
      </c>
      <c r="BP891" s="201" t="e">
        <f>IF(#REF!&gt;0,#REF!*#REF!/1000,"")</f>
        <v>#REF!</v>
      </c>
      <c r="BQ891" s="74" t="e">
        <f t="shared" si="160"/>
        <v>#REF!</v>
      </c>
      <c r="BR891" s="74" t="e">
        <f t="shared" si="161"/>
        <v>#REF!</v>
      </c>
      <c r="BS891" s="201" t="e">
        <f>IF(ISNA(BQ891),"",BQ891*#REF!)</f>
        <v>#REF!</v>
      </c>
      <c r="BT891" s="201" t="e">
        <f>IF(ISNA(BR891),"",BR891*#REF!)</f>
        <v>#REF!</v>
      </c>
      <c r="BU891" s="78" t="e">
        <f>IF(#REF!&gt;0,DQ$57,"")</f>
        <v>#REF!</v>
      </c>
      <c r="BV891" s="99"/>
      <c r="BW891" s="411"/>
      <c r="BX891" s="412" t="e">
        <f>IF(OR(#REF!="",F891=""),"",ROUND(#REF!/10^3*F891,3))</f>
        <v>#REF!</v>
      </c>
      <c r="BY891" s="412" t="e">
        <f>IF(#REF!&gt;0,#REF!*#REF!/1000,"")</f>
        <v>#REF!</v>
      </c>
      <c r="BZ891" s="412" t="e">
        <f>IF(#REF!&gt;0,#REF!*#REF!/1000,"")</f>
        <v>#REF!</v>
      </c>
      <c r="CA891" s="413" t="e">
        <f>IF(OR(#REF!="●",#REF!="●",#REF!="●",#REF!="●",#REF!="●"),"",IF(#REF!="","",#REF!))</f>
        <v>#REF!</v>
      </c>
      <c r="CB891" s="413" t="e">
        <f>IF(OR(#REF!="●",#REF!="●",#REF!="●",#REF!="●",#REF!="●"),"",IF(#REF!="","",#REF!))</f>
        <v>#REF!</v>
      </c>
      <c r="CC891" s="412" t="e">
        <f>IF(ISNA(L891),"",L891*#REF!)</f>
        <v>#REF!</v>
      </c>
      <c r="CD891" s="412" t="e">
        <f>IF(ISNA(M891),"",M891*#REF!)</f>
        <v>#REF!</v>
      </c>
      <c r="CE891" s="415" t="e">
        <f>IF(#REF!&gt;0,DQ$6,"")</f>
        <v>#REF!</v>
      </c>
      <c r="CF891" s="361" t="e">
        <f>IF(#REF!="","",VLOOKUP(#REF!,#REF!,7,0))</f>
        <v>#REF!</v>
      </c>
      <c r="CG891" s="201" t="e">
        <f>IF(OR(#REF!="",CF891=""),"",ROUND(#REF!/10^3*CF891,3))</f>
        <v>#REF!</v>
      </c>
      <c r="CH891" s="201" t="e">
        <f>IF(#REF!&gt;0,#REF!*#REF!/1000,"")</f>
        <v>#REF!</v>
      </c>
      <c r="CI891" s="201" t="e">
        <f>IF(#REF!&gt;0,#REF!*#REF!/1000,"")</f>
        <v>#REF!</v>
      </c>
      <c r="CJ891" s="74" t="e">
        <f t="shared" si="162"/>
        <v>#REF!</v>
      </c>
      <c r="CK891" s="74" t="e">
        <f t="shared" si="163"/>
        <v>#REF!</v>
      </c>
      <c r="CL891" s="201" t="e">
        <f>IF(ISNA(CJ891),"",CJ891*#REF!)</f>
        <v>#REF!</v>
      </c>
      <c r="CM891" s="201" t="e">
        <f>IF(ISNA(CK891),"",CK891*#REF!)</f>
        <v>#REF!</v>
      </c>
      <c r="CN891" s="101" t="e">
        <f>IF(#REF!&gt;0,DQ$57,"")</f>
        <v>#REF!</v>
      </c>
      <c r="CO891" s="84"/>
      <c r="CP891" s="2"/>
      <c r="CQ891" s="2"/>
      <c r="CR891" s="2"/>
      <c r="CS891" s="2"/>
      <c r="CT891" s="2"/>
      <c r="CU891" s="2"/>
      <c r="CV891" s="2"/>
      <c r="CX891" s="2"/>
      <c r="CY891" s="2"/>
      <c r="CZ891" s="2"/>
      <c r="DA891" s="2"/>
      <c r="DB891" s="2"/>
      <c r="DC891" s="2"/>
      <c r="DD891" s="2"/>
      <c r="DE891" s="2"/>
      <c r="DF891" s="2"/>
    </row>
    <row r="892" spans="2:110" ht="18" customHeight="1">
      <c r="B892" s="151" t="e">
        <f>IF(#REF!="","",VLOOKUP(#REF!,$CX$11:$DG$26,9,0))</f>
        <v>#REF!</v>
      </c>
      <c r="C892" s="64" t="e">
        <f>IF(#REF!="",0,VLOOKUP(#REF!,$CP$11:$CQ$16,2,0))</f>
        <v>#REF!</v>
      </c>
      <c r="D892" s="65" t="e">
        <f>IF(#REF!="",0,VLOOKUP(#REF!,$CX$11:$CY$26,2,0))</f>
        <v>#REF!</v>
      </c>
      <c r="E892" s="152" t="e">
        <f t="shared" si="153"/>
        <v>#REF!</v>
      </c>
      <c r="F892" s="155" t="e">
        <f>IF(#REF!="","",VLOOKUP(#REF!,#REF!,7,0))</f>
        <v>#REF!</v>
      </c>
      <c r="G892" s="201" t="e">
        <f>IF(OR(#REF!="",F892=""),"",ROUND(#REF!/10^3*F892,3))</f>
        <v>#REF!</v>
      </c>
      <c r="H892" s="201" t="e">
        <f>IF(#REF!&gt;0,#REF!*#REF!/1000,"")</f>
        <v>#REF!</v>
      </c>
      <c r="I892" s="201" t="e">
        <f>IF(#REF!&gt;0,#REF!*#REF!/1000,"")</f>
        <v>#REF!</v>
      </c>
      <c r="J892" s="51" t="e">
        <f>IF(#REF!="●","",IF(#REF!="","",#REF!))</f>
        <v>#REF!</v>
      </c>
      <c r="K892" s="51" t="e">
        <f>IF(#REF!="●","",IF(#REF!="","",#REF!))</f>
        <v>#REF!</v>
      </c>
      <c r="L892" s="74" t="e">
        <f t="shared" si="154"/>
        <v>#REF!</v>
      </c>
      <c r="M892" s="74" t="e">
        <f t="shared" si="155"/>
        <v>#REF!</v>
      </c>
      <c r="N892" s="201" t="e">
        <f>IF(ISNA(L892),"",L892*#REF!)</f>
        <v>#REF!</v>
      </c>
      <c r="O892" s="201" t="e">
        <f>IF(ISNA(M892),"",M892*#REF!)</f>
        <v>#REF!</v>
      </c>
      <c r="P892" s="78" t="e">
        <f>IF(#REF!&gt;0,DQ$6,"")</f>
        <v>#REF!</v>
      </c>
      <c r="Q892" s="99"/>
      <c r="R892" s="411"/>
      <c r="S892" s="412" t="e">
        <f>IF(OR(#REF!="",F892=""),"",ROUND(#REF!/10^3*F892,3))</f>
        <v>#REF!</v>
      </c>
      <c r="T892" s="412" t="e">
        <f>IF(#REF!&gt;0,#REF!*#REF!/1000,"")</f>
        <v>#REF!</v>
      </c>
      <c r="U892" s="412" t="e">
        <f>IF(#REF!&gt;0,#REF!*#REF!/1000,"")</f>
        <v>#REF!</v>
      </c>
      <c r="V892" s="413" t="e">
        <f>IF(OR(#REF!="●",#REF!="●"),"",IF(#REF!="","",#REF!))</f>
        <v>#REF!</v>
      </c>
      <c r="W892" s="413" t="e">
        <f>IF(OR(#REF!="●",#REF!="●"),"",IF(#REF!="","",#REF!))</f>
        <v>#REF!</v>
      </c>
      <c r="X892" s="412" t="e">
        <f>IF(ISNA(L892),"",L892*#REF!)</f>
        <v>#REF!</v>
      </c>
      <c r="Y892" s="412" t="e">
        <f>IF(ISNA(M892),"",M892*#REF!)</f>
        <v>#REF!</v>
      </c>
      <c r="Z892" s="414" t="e">
        <f>IF(#REF!&gt;0,DQ$6,"")</f>
        <v>#REF!</v>
      </c>
      <c r="AA892" s="95" t="e">
        <f>IF(#REF!="","",VLOOKUP(#REF!,#REF!,7,0))</f>
        <v>#REF!</v>
      </c>
      <c r="AB892" s="201" t="e">
        <f>IF(OR(#REF!="",AA892=""),"",ROUND(#REF!/10^3*AA892,3))</f>
        <v>#REF!</v>
      </c>
      <c r="AC892" s="201" t="e">
        <f>IF(#REF!&gt;0,#REF!*#REF!/1000,"")</f>
        <v>#REF!</v>
      </c>
      <c r="AD892" s="201" t="e">
        <f>IF(#REF!&gt;0,#REF!*#REF!/1000,"")</f>
        <v>#REF!</v>
      </c>
      <c r="AE892" s="74" t="e">
        <f t="shared" si="156"/>
        <v>#REF!</v>
      </c>
      <c r="AF892" s="74" t="e">
        <f t="shared" si="157"/>
        <v>#REF!</v>
      </c>
      <c r="AG892" s="201" t="e">
        <f>IF(ISNA(AE892),"",AE892*#REF!)</f>
        <v>#REF!</v>
      </c>
      <c r="AH892" s="201" t="e">
        <f>IF(ISNA(AF892),"",AF892*#REF!)</f>
        <v>#REF!</v>
      </c>
      <c r="AI892" s="78" t="e">
        <f>IF(#REF!&gt;0,DQ$23,"")</f>
        <v>#REF!</v>
      </c>
      <c r="AJ892" s="99"/>
      <c r="AK892" s="411"/>
      <c r="AL892" s="412" t="e">
        <f>IF(OR(#REF!="",F892=""),"",ROUND(#REF!/10^3*F892,3))</f>
        <v>#REF!</v>
      </c>
      <c r="AM892" s="412" t="e">
        <f>IF(#REF!&gt;0,#REF!*#REF!/1000,"")</f>
        <v>#REF!</v>
      </c>
      <c r="AN892" s="412" t="e">
        <f>IF(#REF!&gt;0,#REF!*#REF!/1000,"")</f>
        <v>#REF!</v>
      </c>
      <c r="AO892" s="413" t="e">
        <f>IF(OR(#REF!="●",#REF!="●",#REF!="●"),"",IF(#REF!="","",#REF!))</f>
        <v>#REF!</v>
      </c>
      <c r="AP892" s="413" t="e">
        <f>IF(OR(#REF!="●",#REF!="●",#REF!="●"),"",IF(#REF!="","",#REF!))</f>
        <v>#REF!</v>
      </c>
      <c r="AQ892" s="412" t="e">
        <f>IF(ISNA(L892),"",L892*#REF!)</f>
        <v>#REF!</v>
      </c>
      <c r="AR892" s="412" t="e">
        <f>IF(ISNA(M892),"",M892*#REF!)</f>
        <v>#REF!</v>
      </c>
      <c r="AS892" s="414" t="e">
        <f>IF(#REF!&gt;0,DQ$6,"")</f>
        <v>#REF!</v>
      </c>
      <c r="AT892" s="95" t="e">
        <f>IF(#REF!="","",VLOOKUP(#REF!,#REF!,7,0))</f>
        <v>#REF!</v>
      </c>
      <c r="AU892" s="201" t="e">
        <f>IF(OR(#REF!="",AT892=""),"",ROUND(#REF!/10^3*AT892,3))</f>
        <v>#REF!</v>
      </c>
      <c r="AV892" s="201" t="e">
        <f>IF(#REF!&gt;0,#REF!*#REF!/1000,"")</f>
        <v>#REF!</v>
      </c>
      <c r="AW892" s="201" t="e">
        <f>IF(#REF!&gt;0,#REF!*#REF!/1000,"")</f>
        <v>#REF!</v>
      </c>
      <c r="AX892" s="74" t="e">
        <f t="shared" si="158"/>
        <v>#REF!</v>
      </c>
      <c r="AY892" s="74" t="e">
        <f t="shared" si="159"/>
        <v>#REF!</v>
      </c>
      <c r="AZ892" s="201" t="e">
        <f>IF(ISNA(AX892),"",AX892*#REF!)</f>
        <v>#REF!</v>
      </c>
      <c r="BA892" s="201" t="e">
        <f>IF(ISNA(AY892),"",AY892*#REF!)</f>
        <v>#REF!</v>
      </c>
      <c r="BB892" s="78" t="e">
        <f>IF(#REF!&gt;0,DQ$40,"")</f>
        <v>#REF!</v>
      </c>
      <c r="BC892" s="99"/>
      <c r="BD892" s="650"/>
      <c r="BE892" s="652" t="e">
        <f>IF(OR(#REF!="",F892=""),"",ROUND(#REF!/10^3*F892,3))</f>
        <v>#REF!</v>
      </c>
      <c r="BF892" s="412" t="e">
        <f>IF(#REF!&gt;0,#REF!*#REF!/1000,"")</f>
        <v>#REF!</v>
      </c>
      <c r="BG892" s="412" t="e">
        <f>IF(#REF!&gt;0,#REF!*#REF!/1000,"")</f>
        <v>#REF!</v>
      </c>
      <c r="BH892" s="413" t="e">
        <f>IF(OR(#REF!="●",#REF!="●",#REF!="●",#REF!="●"),"",IF(#REF!="","",#REF!))</f>
        <v>#REF!</v>
      </c>
      <c r="BI892" s="413" t="e">
        <f>IF(OR(#REF!="●",#REF!="●",#REF!="●",#REF!="●"),"",IF(#REF!="","",#REF!))</f>
        <v>#REF!</v>
      </c>
      <c r="BJ892" s="412" t="e">
        <f>IF(ISNA(L892),"",L892*#REF!)</f>
        <v>#REF!</v>
      </c>
      <c r="BK892" s="412" t="e">
        <f>IF(ISNA(M892),"",M892*#REF!)</f>
        <v>#REF!</v>
      </c>
      <c r="BL892" s="415" t="e">
        <f>IF(#REF!&gt;0,DQ$6,"")</f>
        <v>#REF!</v>
      </c>
      <c r="BM892" s="361" t="e">
        <f>IF(#REF!="","",VLOOKUP(#REF!,#REF!,7,0))</f>
        <v>#REF!</v>
      </c>
      <c r="BN892" s="201" t="e">
        <f>IF(OR(#REF!="",BM892=""),"",ROUND(#REF!/10^3*BM892,3))</f>
        <v>#REF!</v>
      </c>
      <c r="BO892" s="201" t="e">
        <f>IF(#REF!&gt;0,#REF!*#REF!/1000,"")</f>
        <v>#REF!</v>
      </c>
      <c r="BP892" s="201" t="e">
        <f>IF(#REF!&gt;0,#REF!*#REF!/1000,"")</f>
        <v>#REF!</v>
      </c>
      <c r="BQ892" s="74" t="e">
        <f t="shared" si="160"/>
        <v>#REF!</v>
      </c>
      <c r="BR892" s="74" t="e">
        <f t="shared" si="161"/>
        <v>#REF!</v>
      </c>
      <c r="BS892" s="201" t="e">
        <f>IF(ISNA(BQ892),"",BQ892*#REF!)</f>
        <v>#REF!</v>
      </c>
      <c r="BT892" s="201" t="e">
        <f>IF(ISNA(BR892),"",BR892*#REF!)</f>
        <v>#REF!</v>
      </c>
      <c r="BU892" s="78" t="e">
        <f>IF(#REF!&gt;0,DQ$57,"")</f>
        <v>#REF!</v>
      </c>
      <c r="BV892" s="99"/>
      <c r="BW892" s="411"/>
      <c r="BX892" s="412" t="e">
        <f>IF(OR(#REF!="",F892=""),"",ROUND(#REF!/10^3*F892,3))</f>
        <v>#REF!</v>
      </c>
      <c r="BY892" s="412" t="e">
        <f>IF(#REF!&gt;0,#REF!*#REF!/1000,"")</f>
        <v>#REF!</v>
      </c>
      <c r="BZ892" s="412" t="e">
        <f>IF(#REF!&gt;0,#REF!*#REF!/1000,"")</f>
        <v>#REF!</v>
      </c>
      <c r="CA892" s="413" t="e">
        <f>IF(OR(#REF!="●",#REF!="●",#REF!="●",#REF!="●",#REF!="●"),"",IF(#REF!="","",#REF!))</f>
        <v>#REF!</v>
      </c>
      <c r="CB892" s="413" t="e">
        <f>IF(OR(#REF!="●",#REF!="●",#REF!="●",#REF!="●",#REF!="●"),"",IF(#REF!="","",#REF!))</f>
        <v>#REF!</v>
      </c>
      <c r="CC892" s="412" t="e">
        <f>IF(ISNA(L892),"",L892*#REF!)</f>
        <v>#REF!</v>
      </c>
      <c r="CD892" s="412" t="e">
        <f>IF(ISNA(M892),"",M892*#REF!)</f>
        <v>#REF!</v>
      </c>
      <c r="CE892" s="415" t="e">
        <f>IF(#REF!&gt;0,DQ$6,"")</f>
        <v>#REF!</v>
      </c>
      <c r="CF892" s="361" t="e">
        <f>IF(#REF!="","",VLOOKUP(#REF!,#REF!,7,0))</f>
        <v>#REF!</v>
      </c>
      <c r="CG892" s="201" t="e">
        <f>IF(OR(#REF!="",CF892=""),"",ROUND(#REF!/10^3*CF892,3))</f>
        <v>#REF!</v>
      </c>
      <c r="CH892" s="201" t="e">
        <f>IF(#REF!&gt;0,#REF!*#REF!/1000,"")</f>
        <v>#REF!</v>
      </c>
      <c r="CI892" s="201" t="e">
        <f>IF(#REF!&gt;0,#REF!*#REF!/1000,"")</f>
        <v>#REF!</v>
      </c>
      <c r="CJ892" s="74" t="e">
        <f t="shared" si="162"/>
        <v>#REF!</v>
      </c>
      <c r="CK892" s="74" t="e">
        <f t="shared" si="163"/>
        <v>#REF!</v>
      </c>
      <c r="CL892" s="201" t="e">
        <f>IF(ISNA(CJ892),"",CJ892*#REF!)</f>
        <v>#REF!</v>
      </c>
      <c r="CM892" s="201" t="e">
        <f>IF(ISNA(CK892),"",CK892*#REF!)</f>
        <v>#REF!</v>
      </c>
      <c r="CN892" s="101" t="e">
        <f>IF(#REF!&gt;0,DQ$57,"")</f>
        <v>#REF!</v>
      </c>
      <c r="CO892" s="84"/>
      <c r="CP892" s="2"/>
      <c r="CQ892" s="2"/>
      <c r="CR892" s="2"/>
      <c r="CS892" s="2"/>
      <c r="CT892" s="2"/>
      <c r="CU892" s="2"/>
      <c r="CV892" s="2"/>
      <c r="CX892" s="2"/>
      <c r="CY892" s="2"/>
      <c r="CZ892" s="2"/>
      <c r="DA892" s="2"/>
      <c r="DB892" s="2"/>
      <c r="DC892" s="2"/>
      <c r="DD892" s="2"/>
      <c r="DE892" s="2"/>
      <c r="DF892" s="2"/>
    </row>
    <row r="893" spans="2:110" ht="18" customHeight="1">
      <c r="B893" s="151" t="e">
        <f>IF(#REF!="","",VLOOKUP(#REF!,$CX$11:$DG$26,9,0))</f>
        <v>#REF!</v>
      </c>
      <c r="C893" s="64" t="e">
        <f>IF(#REF!="",0,VLOOKUP(#REF!,$CP$11:$CQ$16,2,0))</f>
        <v>#REF!</v>
      </c>
      <c r="D893" s="65" t="e">
        <f>IF(#REF!="",0,VLOOKUP(#REF!,$CX$11:$CY$26,2,0))</f>
        <v>#REF!</v>
      </c>
      <c r="E893" s="152" t="e">
        <f t="shared" si="153"/>
        <v>#REF!</v>
      </c>
      <c r="F893" s="155" t="e">
        <f>IF(#REF!="","",VLOOKUP(#REF!,#REF!,7,0))</f>
        <v>#REF!</v>
      </c>
      <c r="G893" s="201" t="e">
        <f>IF(OR(#REF!="",F893=""),"",ROUND(#REF!/10^3*F893,3))</f>
        <v>#REF!</v>
      </c>
      <c r="H893" s="201" t="e">
        <f>IF(#REF!&gt;0,#REF!*#REF!/1000,"")</f>
        <v>#REF!</v>
      </c>
      <c r="I893" s="201" t="e">
        <f>IF(#REF!&gt;0,#REF!*#REF!/1000,"")</f>
        <v>#REF!</v>
      </c>
      <c r="J893" s="51" t="e">
        <f>IF(#REF!="●","",IF(#REF!="","",#REF!))</f>
        <v>#REF!</v>
      </c>
      <c r="K893" s="51" t="e">
        <f>IF(#REF!="●","",IF(#REF!="","",#REF!))</f>
        <v>#REF!</v>
      </c>
      <c r="L893" s="74" t="e">
        <f t="shared" si="154"/>
        <v>#REF!</v>
      </c>
      <c r="M893" s="74" t="e">
        <f t="shared" si="155"/>
        <v>#REF!</v>
      </c>
      <c r="N893" s="201" t="e">
        <f>IF(ISNA(L893),"",L893*#REF!)</f>
        <v>#REF!</v>
      </c>
      <c r="O893" s="201" t="e">
        <f>IF(ISNA(M893),"",M893*#REF!)</f>
        <v>#REF!</v>
      </c>
      <c r="P893" s="78" t="e">
        <f>IF(#REF!&gt;0,DQ$6,"")</f>
        <v>#REF!</v>
      </c>
      <c r="Q893" s="99"/>
      <c r="R893" s="411"/>
      <c r="S893" s="412" t="e">
        <f>IF(OR(#REF!="",F893=""),"",ROUND(#REF!/10^3*F893,3))</f>
        <v>#REF!</v>
      </c>
      <c r="T893" s="412" t="e">
        <f>IF(#REF!&gt;0,#REF!*#REF!/1000,"")</f>
        <v>#REF!</v>
      </c>
      <c r="U893" s="412" t="e">
        <f>IF(#REF!&gt;0,#REF!*#REF!/1000,"")</f>
        <v>#REF!</v>
      </c>
      <c r="V893" s="413" t="e">
        <f>IF(OR(#REF!="●",#REF!="●"),"",IF(#REF!="","",#REF!))</f>
        <v>#REF!</v>
      </c>
      <c r="W893" s="413" t="e">
        <f>IF(OR(#REF!="●",#REF!="●"),"",IF(#REF!="","",#REF!))</f>
        <v>#REF!</v>
      </c>
      <c r="X893" s="412" t="e">
        <f>IF(ISNA(L893),"",L893*#REF!)</f>
        <v>#REF!</v>
      </c>
      <c r="Y893" s="412" t="e">
        <f>IF(ISNA(M893),"",M893*#REF!)</f>
        <v>#REF!</v>
      </c>
      <c r="Z893" s="414" t="e">
        <f>IF(#REF!&gt;0,DQ$6,"")</f>
        <v>#REF!</v>
      </c>
      <c r="AA893" s="95" t="e">
        <f>IF(#REF!="","",VLOOKUP(#REF!,#REF!,7,0))</f>
        <v>#REF!</v>
      </c>
      <c r="AB893" s="201" t="e">
        <f>IF(OR(#REF!="",AA893=""),"",ROUND(#REF!/10^3*AA893,3))</f>
        <v>#REF!</v>
      </c>
      <c r="AC893" s="201" t="e">
        <f>IF(#REF!&gt;0,#REF!*#REF!/1000,"")</f>
        <v>#REF!</v>
      </c>
      <c r="AD893" s="201" t="e">
        <f>IF(#REF!&gt;0,#REF!*#REF!/1000,"")</f>
        <v>#REF!</v>
      </c>
      <c r="AE893" s="74" t="e">
        <f t="shared" si="156"/>
        <v>#REF!</v>
      </c>
      <c r="AF893" s="74" t="e">
        <f t="shared" si="157"/>
        <v>#REF!</v>
      </c>
      <c r="AG893" s="201" t="e">
        <f>IF(ISNA(AE893),"",AE893*#REF!)</f>
        <v>#REF!</v>
      </c>
      <c r="AH893" s="201" t="e">
        <f>IF(ISNA(AF893),"",AF893*#REF!)</f>
        <v>#REF!</v>
      </c>
      <c r="AI893" s="78" t="e">
        <f>IF(#REF!&gt;0,DQ$23,"")</f>
        <v>#REF!</v>
      </c>
      <c r="AJ893" s="99"/>
      <c r="AK893" s="411"/>
      <c r="AL893" s="412" t="e">
        <f>IF(OR(#REF!="",F893=""),"",ROUND(#REF!/10^3*F893,3))</f>
        <v>#REF!</v>
      </c>
      <c r="AM893" s="412" t="e">
        <f>IF(#REF!&gt;0,#REF!*#REF!/1000,"")</f>
        <v>#REF!</v>
      </c>
      <c r="AN893" s="412" t="e">
        <f>IF(#REF!&gt;0,#REF!*#REF!/1000,"")</f>
        <v>#REF!</v>
      </c>
      <c r="AO893" s="413" t="e">
        <f>IF(OR(#REF!="●",#REF!="●",#REF!="●"),"",IF(#REF!="","",#REF!))</f>
        <v>#REF!</v>
      </c>
      <c r="AP893" s="413" t="e">
        <f>IF(OR(#REF!="●",#REF!="●",#REF!="●"),"",IF(#REF!="","",#REF!))</f>
        <v>#REF!</v>
      </c>
      <c r="AQ893" s="412" t="e">
        <f>IF(ISNA(L893),"",L893*#REF!)</f>
        <v>#REF!</v>
      </c>
      <c r="AR893" s="412" t="e">
        <f>IF(ISNA(M893),"",M893*#REF!)</f>
        <v>#REF!</v>
      </c>
      <c r="AS893" s="414" t="e">
        <f>IF(#REF!&gt;0,DQ$6,"")</f>
        <v>#REF!</v>
      </c>
      <c r="AT893" s="95" t="e">
        <f>IF(#REF!="","",VLOOKUP(#REF!,#REF!,7,0))</f>
        <v>#REF!</v>
      </c>
      <c r="AU893" s="201" t="e">
        <f>IF(OR(#REF!="",AT893=""),"",ROUND(#REF!/10^3*AT893,3))</f>
        <v>#REF!</v>
      </c>
      <c r="AV893" s="201" t="e">
        <f>IF(#REF!&gt;0,#REF!*#REF!/1000,"")</f>
        <v>#REF!</v>
      </c>
      <c r="AW893" s="201" t="e">
        <f>IF(#REF!&gt;0,#REF!*#REF!/1000,"")</f>
        <v>#REF!</v>
      </c>
      <c r="AX893" s="74" t="e">
        <f t="shared" si="158"/>
        <v>#REF!</v>
      </c>
      <c r="AY893" s="74" t="e">
        <f t="shared" si="159"/>
        <v>#REF!</v>
      </c>
      <c r="AZ893" s="201" t="e">
        <f>IF(ISNA(AX893),"",AX893*#REF!)</f>
        <v>#REF!</v>
      </c>
      <c r="BA893" s="201" t="e">
        <f>IF(ISNA(AY893),"",AY893*#REF!)</f>
        <v>#REF!</v>
      </c>
      <c r="BB893" s="78" t="e">
        <f>IF(#REF!&gt;0,DQ$40,"")</f>
        <v>#REF!</v>
      </c>
      <c r="BC893" s="99"/>
      <c r="BD893" s="650"/>
      <c r="BE893" s="652" t="e">
        <f>IF(OR(#REF!="",F893=""),"",ROUND(#REF!/10^3*F893,3))</f>
        <v>#REF!</v>
      </c>
      <c r="BF893" s="412" t="e">
        <f>IF(#REF!&gt;0,#REF!*#REF!/1000,"")</f>
        <v>#REF!</v>
      </c>
      <c r="BG893" s="412" t="e">
        <f>IF(#REF!&gt;0,#REF!*#REF!/1000,"")</f>
        <v>#REF!</v>
      </c>
      <c r="BH893" s="413" t="e">
        <f>IF(OR(#REF!="●",#REF!="●",#REF!="●",#REF!="●"),"",IF(#REF!="","",#REF!))</f>
        <v>#REF!</v>
      </c>
      <c r="BI893" s="413" t="e">
        <f>IF(OR(#REF!="●",#REF!="●",#REF!="●",#REF!="●"),"",IF(#REF!="","",#REF!))</f>
        <v>#REF!</v>
      </c>
      <c r="BJ893" s="412" t="e">
        <f>IF(ISNA(L893),"",L893*#REF!)</f>
        <v>#REF!</v>
      </c>
      <c r="BK893" s="412" t="e">
        <f>IF(ISNA(M893),"",M893*#REF!)</f>
        <v>#REF!</v>
      </c>
      <c r="BL893" s="415" t="e">
        <f>IF(#REF!&gt;0,DQ$6,"")</f>
        <v>#REF!</v>
      </c>
      <c r="BM893" s="361" t="e">
        <f>IF(#REF!="","",VLOOKUP(#REF!,#REF!,7,0))</f>
        <v>#REF!</v>
      </c>
      <c r="BN893" s="201" t="e">
        <f>IF(OR(#REF!="",BM893=""),"",ROUND(#REF!/10^3*BM893,3))</f>
        <v>#REF!</v>
      </c>
      <c r="BO893" s="201" t="e">
        <f>IF(#REF!&gt;0,#REF!*#REF!/1000,"")</f>
        <v>#REF!</v>
      </c>
      <c r="BP893" s="201" t="e">
        <f>IF(#REF!&gt;0,#REF!*#REF!/1000,"")</f>
        <v>#REF!</v>
      </c>
      <c r="BQ893" s="74" t="e">
        <f t="shared" si="160"/>
        <v>#REF!</v>
      </c>
      <c r="BR893" s="74" t="e">
        <f t="shared" si="161"/>
        <v>#REF!</v>
      </c>
      <c r="BS893" s="201" t="e">
        <f>IF(ISNA(BQ893),"",BQ893*#REF!)</f>
        <v>#REF!</v>
      </c>
      <c r="BT893" s="201" t="e">
        <f>IF(ISNA(BR893),"",BR893*#REF!)</f>
        <v>#REF!</v>
      </c>
      <c r="BU893" s="78" t="e">
        <f>IF(#REF!&gt;0,DQ$57,"")</f>
        <v>#REF!</v>
      </c>
      <c r="BV893" s="99"/>
      <c r="BW893" s="411"/>
      <c r="BX893" s="412" t="e">
        <f>IF(OR(#REF!="",F893=""),"",ROUND(#REF!/10^3*F893,3))</f>
        <v>#REF!</v>
      </c>
      <c r="BY893" s="412" t="e">
        <f>IF(#REF!&gt;0,#REF!*#REF!/1000,"")</f>
        <v>#REF!</v>
      </c>
      <c r="BZ893" s="412" t="e">
        <f>IF(#REF!&gt;0,#REF!*#REF!/1000,"")</f>
        <v>#REF!</v>
      </c>
      <c r="CA893" s="413" t="e">
        <f>IF(OR(#REF!="●",#REF!="●",#REF!="●",#REF!="●",#REF!="●"),"",IF(#REF!="","",#REF!))</f>
        <v>#REF!</v>
      </c>
      <c r="CB893" s="413" t="e">
        <f>IF(OR(#REF!="●",#REF!="●",#REF!="●",#REF!="●",#REF!="●"),"",IF(#REF!="","",#REF!))</f>
        <v>#REF!</v>
      </c>
      <c r="CC893" s="412" t="e">
        <f>IF(ISNA(L893),"",L893*#REF!)</f>
        <v>#REF!</v>
      </c>
      <c r="CD893" s="412" t="e">
        <f>IF(ISNA(M893),"",M893*#REF!)</f>
        <v>#REF!</v>
      </c>
      <c r="CE893" s="415" t="e">
        <f>IF(#REF!&gt;0,DQ$6,"")</f>
        <v>#REF!</v>
      </c>
      <c r="CF893" s="361" t="e">
        <f>IF(#REF!="","",VLOOKUP(#REF!,#REF!,7,0))</f>
        <v>#REF!</v>
      </c>
      <c r="CG893" s="201" t="e">
        <f>IF(OR(#REF!="",CF893=""),"",ROUND(#REF!/10^3*CF893,3))</f>
        <v>#REF!</v>
      </c>
      <c r="CH893" s="201" t="e">
        <f>IF(#REF!&gt;0,#REF!*#REF!/1000,"")</f>
        <v>#REF!</v>
      </c>
      <c r="CI893" s="201" t="e">
        <f>IF(#REF!&gt;0,#REF!*#REF!/1000,"")</f>
        <v>#REF!</v>
      </c>
      <c r="CJ893" s="74" t="e">
        <f t="shared" si="162"/>
        <v>#REF!</v>
      </c>
      <c r="CK893" s="74" t="e">
        <f t="shared" si="163"/>
        <v>#REF!</v>
      </c>
      <c r="CL893" s="201" t="e">
        <f>IF(ISNA(CJ893),"",CJ893*#REF!)</f>
        <v>#REF!</v>
      </c>
      <c r="CM893" s="201" t="e">
        <f>IF(ISNA(CK893),"",CK893*#REF!)</f>
        <v>#REF!</v>
      </c>
      <c r="CN893" s="101" t="e">
        <f>IF(#REF!&gt;0,DQ$57,"")</f>
        <v>#REF!</v>
      </c>
      <c r="CO893" s="84"/>
      <c r="CP893" s="2"/>
      <c r="CQ893" s="2"/>
      <c r="CR893" s="2"/>
      <c r="CS893" s="2"/>
      <c r="CT893" s="2"/>
      <c r="CU893" s="2"/>
      <c r="CV893" s="2"/>
      <c r="CX893" s="2"/>
      <c r="CY893" s="2"/>
      <c r="CZ893" s="2"/>
      <c r="DA893" s="2"/>
      <c r="DB893" s="2"/>
      <c r="DC893" s="2"/>
      <c r="DD893" s="2"/>
      <c r="DE893" s="2"/>
      <c r="DF893" s="2"/>
    </row>
    <row r="894" spans="2:110" ht="18" customHeight="1">
      <c r="B894" s="151" t="e">
        <f>IF(#REF!="","",VLOOKUP(#REF!,$CX$11:$DG$26,9,0))</f>
        <v>#REF!</v>
      </c>
      <c r="C894" s="64" t="e">
        <f>IF(#REF!="",0,VLOOKUP(#REF!,$CP$11:$CQ$16,2,0))</f>
        <v>#REF!</v>
      </c>
      <c r="D894" s="65" t="e">
        <f>IF(#REF!="",0,VLOOKUP(#REF!,$CX$11:$CY$26,2,0))</f>
        <v>#REF!</v>
      </c>
      <c r="E894" s="152" t="e">
        <f t="shared" si="153"/>
        <v>#REF!</v>
      </c>
      <c r="F894" s="155" t="e">
        <f>IF(#REF!="","",VLOOKUP(#REF!,#REF!,7,0))</f>
        <v>#REF!</v>
      </c>
      <c r="G894" s="201" t="e">
        <f>IF(OR(#REF!="",F894=""),"",ROUND(#REF!/10^3*F894,3))</f>
        <v>#REF!</v>
      </c>
      <c r="H894" s="201" t="e">
        <f>IF(#REF!&gt;0,#REF!*#REF!/1000,"")</f>
        <v>#REF!</v>
      </c>
      <c r="I894" s="201" t="e">
        <f>IF(#REF!&gt;0,#REF!*#REF!/1000,"")</f>
        <v>#REF!</v>
      </c>
      <c r="J894" s="51" t="e">
        <f>IF(#REF!="●","",IF(#REF!="","",#REF!))</f>
        <v>#REF!</v>
      </c>
      <c r="K894" s="51" t="e">
        <f>IF(#REF!="●","",IF(#REF!="","",#REF!))</f>
        <v>#REF!</v>
      </c>
      <c r="L894" s="74" t="e">
        <f t="shared" si="154"/>
        <v>#REF!</v>
      </c>
      <c r="M894" s="74" t="e">
        <f t="shared" si="155"/>
        <v>#REF!</v>
      </c>
      <c r="N894" s="201" t="e">
        <f>IF(ISNA(L894),"",L894*#REF!)</f>
        <v>#REF!</v>
      </c>
      <c r="O894" s="201" t="e">
        <f>IF(ISNA(M894),"",M894*#REF!)</f>
        <v>#REF!</v>
      </c>
      <c r="P894" s="78" t="e">
        <f>IF(#REF!&gt;0,DQ$6,"")</f>
        <v>#REF!</v>
      </c>
      <c r="Q894" s="99"/>
      <c r="R894" s="411"/>
      <c r="S894" s="412" t="e">
        <f>IF(OR(#REF!="",F894=""),"",ROUND(#REF!/10^3*F894,3))</f>
        <v>#REF!</v>
      </c>
      <c r="T894" s="412" t="e">
        <f>IF(#REF!&gt;0,#REF!*#REF!/1000,"")</f>
        <v>#REF!</v>
      </c>
      <c r="U894" s="412" t="e">
        <f>IF(#REF!&gt;0,#REF!*#REF!/1000,"")</f>
        <v>#REF!</v>
      </c>
      <c r="V894" s="413" t="e">
        <f>IF(OR(#REF!="●",#REF!="●"),"",IF(#REF!="","",#REF!))</f>
        <v>#REF!</v>
      </c>
      <c r="W894" s="413" t="e">
        <f>IF(OR(#REF!="●",#REF!="●"),"",IF(#REF!="","",#REF!))</f>
        <v>#REF!</v>
      </c>
      <c r="X894" s="412" t="e">
        <f>IF(ISNA(L894),"",L894*#REF!)</f>
        <v>#REF!</v>
      </c>
      <c r="Y894" s="412" t="e">
        <f>IF(ISNA(M894),"",M894*#REF!)</f>
        <v>#REF!</v>
      </c>
      <c r="Z894" s="414" t="e">
        <f>IF(#REF!&gt;0,DQ$6,"")</f>
        <v>#REF!</v>
      </c>
      <c r="AA894" s="95" t="e">
        <f>IF(#REF!="","",VLOOKUP(#REF!,#REF!,7,0))</f>
        <v>#REF!</v>
      </c>
      <c r="AB894" s="201" t="e">
        <f>IF(OR(#REF!="",AA894=""),"",ROUND(#REF!/10^3*AA894,3))</f>
        <v>#REF!</v>
      </c>
      <c r="AC894" s="201" t="e">
        <f>IF(#REF!&gt;0,#REF!*#REF!/1000,"")</f>
        <v>#REF!</v>
      </c>
      <c r="AD894" s="201" t="e">
        <f>IF(#REF!&gt;0,#REF!*#REF!/1000,"")</f>
        <v>#REF!</v>
      </c>
      <c r="AE894" s="74" t="e">
        <f t="shared" si="156"/>
        <v>#REF!</v>
      </c>
      <c r="AF894" s="74" t="e">
        <f t="shared" si="157"/>
        <v>#REF!</v>
      </c>
      <c r="AG894" s="201" t="e">
        <f>IF(ISNA(AE894),"",AE894*#REF!)</f>
        <v>#REF!</v>
      </c>
      <c r="AH894" s="201" t="e">
        <f>IF(ISNA(AF894),"",AF894*#REF!)</f>
        <v>#REF!</v>
      </c>
      <c r="AI894" s="78" t="e">
        <f>IF(#REF!&gt;0,DQ$23,"")</f>
        <v>#REF!</v>
      </c>
      <c r="AJ894" s="99"/>
      <c r="AK894" s="411"/>
      <c r="AL894" s="412" t="e">
        <f>IF(OR(#REF!="",F894=""),"",ROUND(#REF!/10^3*F894,3))</f>
        <v>#REF!</v>
      </c>
      <c r="AM894" s="412" t="e">
        <f>IF(#REF!&gt;0,#REF!*#REF!/1000,"")</f>
        <v>#REF!</v>
      </c>
      <c r="AN894" s="412" t="e">
        <f>IF(#REF!&gt;0,#REF!*#REF!/1000,"")</f>
        <v>#REF!</v>
      </c>
      <c r="AO894" s="413" t="e">
        <f>IF(OR(#REF!="●",#REF!="●",#REF!="●"),"",IF(#REF!="","",#REF!))</f>
        <v>#REF!</v>
      </c>
      <c r="AP894" s="413" t="e">
        <f>IF(OR(#REF!="●",#REF!="●",#REF!="●"),"",IF(#REF!="","",#REF!))</f>
        <v>#REF!</v>
      </c>
      <c r="AQ894" s="412" t="e">
        <f>IF(ISNA(L894),"",L894*#REF!)</f>
        <v>#REF!</v>
      </c>
      <c r="AR894" s="412" t="e">
        <f>IF(ISNA(M894),"",M894*#REF!)</f>
        <v>#REF!</v>
      </c>
      <c r="AS894" s="414" t="e">
        <f>IF(#REF!&gt;0,DQ$6,"")</f>
        <v>#REF!</v>
      </c>
      <c r="AT894" s="95" t="e">
        <f>IF(#REF!="","",VLOOKUP(#REF!,#REF!,7,0))</f>
        <v>#REF!</v>
      </c>
      <c r="AU894" s="201" t="e">
        <f>IF(OR(#REF!="",AT894=""),"",ROUND(#REF!/10^3*AT894,3))</f>
        <v>#REF!</v>
      </c>
      <c r="AV894" s="201" t="e">
        <f>IF(#REF!&gt;0,#REF!*#REF!/1000,"")</f>
        <v>#REF!</v>
      </c>
      <c r="AW894" s="201" t="e">
        <f>IF(#REF!&gt;0,#REF!*#REF!/1000,"")</f>
        <v>#REF!</v>
      </c>
      <c r="AX894" s="74" t="e">
        <f t="shared" si="158"/>
        <v>#REF!</v>
      </c>
      <c r="AY894" s="74" t="e">
        <f t="shared" si="159"/>
        <v>#REF!</v>
      </c>
      <c r="AZ894" s="201" t="e">
        <f>IF(ISNA(AX894),"",AX894*#REF!)</f>
        <v>#REF!</v>
      </c>
      <c r="BA894" s="201" t="e">
        <f>IF(ISNA(AY894),"",AY894*#REF!)</f>
        <v>#REF!</v>
      </c>
      <c r="BB894" s="78" t="e">
        <f>IF(#REF!&gt;0,DQ$40,"")</f>
        <v>#REF!</v>
      </c>
      <c r="BC894" s="99"/>
      <c r="BD894" s="650"/>
      <c r="BE894" s="652" t="e">
        <f>IF(OR(#REF!="",F894=""),"",ROUND(#REF!/10^3*F894,3))</f>
        <v>#REF!</v>
      </c>
      <c r="BF894" s="412" t="e">
        <f>IF(#REF!&gt;0,#REF!*#REF!/1000,"")</f>
        <v>#REF!</v>
      </c>
      <c r="BG894" s="412" t="e">
        <f>IF(#REF!&gt;0,#REF!*#REF!/1000,"")</f>
        <v>#REF!</v>
      </c>
      <c r="BH894" s="413" t="e">
        <f>IF(OR(#REF!="●",#REF!="●",#REF!="●",#REF!="●"),"",IF(#REF!="","",#REF!))</f>
        <v>#REF!</v>
      </c>
      <c r="BI894" s="413" t="e">
        <f>IF(OR(#REF!="●",#REF!="●",#REF!="●",#REF!="●"),"",IF(#REF!="","",#REF!))</f>
        <v>#REF!</v>
      </c>
      <c r="BJ894" s="412" t="e">
        <f>IF(ISNA(L894),"",L894*#REF!)</f>
        <v>#REF!</v>
      </c>
      <c r="BK894" s="412" t="e">
        <f>IF(ISNA(M894),"",M894*#REF!)</f>
        <v>#REF!</v>
      </c>
      <c r="BL894" s="415" t="e">
        <f>IF(#REF!&gt;0,DQ$6,"")</f>
        <v>#REF!</v>
      </c>
      <c r="BM894" s="361" t="e">
        <f>IF(#REF!="","",VLOOKUP(#REF!,#REF!,7,0))</f>
        <v>#REF!</v>
      </c>
      <c r="BN894" s="201" t="e">
        <f>IF(OR(#REF!="",BM894=""),"",ROUND(#REF!/10^3*BM894,3))</f>
        <v>#REF!</v>
      </c>
      <c r="BO894" s="201" t="e">
        <f>IF(#REF!&gt;0,#REF!*#REF!/1000,"")</f>
        <v>#REF!</v>
      </c>
      <c r="BP894" s="201" t="e">
        <f>IF(#REF!&gt;0,#REF!*#REF!/1000,"")</f>
        <v>#REF!</v>
      </c>
      <c r="BQ894" s="74" t="e">
        <f t="shared" si="160"/>
        <v>#REF!</v>
      </c>
      <c r="BR894" s="74" t="e">
        <f t="shared" si="161"/>
        <v>#REF!</v>
      </c>
      <c r="BS894" s="201" t="e">
        <f>IF(ISNA(BQ894),"",BQ894*#REF!)</f>
        <v>#REF!</v>
      </c>
      <c r="BT894" s="201" t="e">
        <f>IF(ISNA(BR894),"",BR894*#REF!)</f>
        <v>#REF!</v>
      </c>
      <c r="BU894" s="78" t="e">
        <f>IF(#REF!&gt;0,DQ$57,"")</f>
        <v>#REF!</v>
      </c>
      <c r="BV894" s="99"/>
      <c r="BW894" s="411"/>
      <c r="BX894" s="412" t="e">
        <f>IF(OR(#REF!="",F894=""),"",ROUND(#REF!/10^3*F894,3))</f>
        <v>#REF!</v>
      </c>
      <c r="BY894" s="412" t="e">
        <f>IF(#REF!&gt;0,#REF!*#REF!/1000,"")</f>
        <v>#REF!</v>
      </c>
      <c r="BZ894" s="412" t="e">
        <f>IF(#REF!&gt;0,#REF!*#REF!/1000,"")</f>
        <v>#REF!</v>
      </c>
      <c r="CA894" s="413" t="e">
        <f>IF(OR(#REF!="●",#REF!="●",#REF!="●",#REF!="●",#REF!="●"),"",IF(#REF!="","",#REF!))</f>
        <v>#REF!</v>
      </c>
      <c r="CB894" s="413" t="e">
        <f>IF(OR(#REF!="●",#REF!="●",#REF!="●",#REF!="●",#REF!="●"),"",IF(#REF!="","",#REF!))</f>
        <v>#REF!</v>
      </c>
      <c r="CC894" s="412" t="e">
        <f>IF(ISNA(L894),"",L894*#REF!)</f>
        <v>#REF!</v>
      </c>
      <c r="CD894" s="412" t="e">
        <f>IF(ISNA(M894),"",M894*#REF!)</f>
        <v>#REF!</v>
      </c>
      <c r="CE894" s="415" t="e">
        <f>IF(#REF!&gt;0,DQ$6,"")</f>
        <v>#REF!</v>
      </c>
      <c r="CF894" s="361" t="e">
        <f>IF(#REF!="","",VLOOKUP(#REF!,#REF!,7,0))</f>
        <v>#REF!</v>
      </c>
      <c r="CG894" s="201" t="e">
        <f>IF(OR(#REF!="",CF894=""),"",ROUND(#REF!/10^3*CF894,3))</f>
        <v>#REF!</v>
      </c>
      <c r="CH894" s="201" t="e">
        <f>IF(#REF!&gt;0,#REF!*#REF!/1000,"")</f>
        <v>#REF!</v>
      </c>
      <c r="CI894" s="201" t="e">
        <f>IF(#REF!&gt;0,#REF!*#REF!/1000,"")</f>
        <v>#REF!</v>
      </c>
      <c r="CJ894" s="74" t="e">
        <f t="shared" si="162"/>
        <v>#REF!</v>
      </c>
      <c r="CK894" s="74" t="e">
        <f t="shared" si="163"/>
        <v>#REF!</v>
      </c>
      <c r="CL894" s="201" t="e">
        <f>IF(ISNA(CJ894),"",CJ894*#REF!)</f>
        <v>#REF!</v>
      </c>
      <c r="CM894" s="201" t="e">
        <f>IF(ISNA(CK894),"",CK894*#REF!)</f>
        <v>#REF!</v>
      </c>
      <c r="CN894" s="101" t="e">
        <f>IF(#REF!&gt;0,DQ$57,"")</f>
        <v>#REF!</v>
      </c>
      <c r="CO894" s="84"/>
      <c r="CP894" s="2"/>
      <c r="CQ894" s="2"/>
      <c r="CR894" s="2"/>
      <c r="CS894" s="2"/>
      <c r="CT894" s="2"/>
      <c r="CU894" s="2"/>
      <c r="CV894" s="2"/>
      <c r="CX894" s="2"/>
      <c r="CY894" s="2"/>
      <c r="CZ894" s="2"/>
      <c r="DA894" s="2"/>
      <c r="DB894" s="2"/>
      <c r="DC894" s="2"/>
      <c r="DD894" s="2"/>
      <c r="DE894" s="2"/>
      <c r="DF894" s="2"/>
    </row>
    <row r="895" spans="2:110" ht="18" customHeight="1">
      <c r="B895" s="151" t="e">
        <f>IF(#REF!="","",VLOOKUP(#REF!,$CX$11:$DG$26,9,0))</f>
        <v>#REF!</v>
      </c>
      <c r="C895" s="64" t="e">
        <f>IF(#REF!="",0,VLOOKUP(#REF!,$CP$11:$CQ$16,2,0))</f>
        <v>#REF!</v>
      </c>
      <c r="D895" s="65" t="e">
        <f>IF(#REF!="",0,VLOOKUP(#REF!,$CX$11:$CY$26,2,0))</f>
        <v>#REF!</v>
      </c>
      <c r="E895" s="152" t="e">
        <f t="shared" si="153"/>
        <v>#REF!</v>
      </c>
      <c r="F895" s="155" t="e">
        <f>IF(#REF!="","",VLOOKUP(#REF!,#REF!,7,0))</f>
        <v>#REF!</v>
      </c>
      <c r="G895" s="201" t="e">
        <f>IF(OR(#REF!="",F895=""),"",ROUND(#REF!/10^3*F895,3))</f>
        <v>#REF!</v>
      </c>
      <c r="H895" s="201" t="e">
        <f>IF(#REF!&gt;0,#REF!*#REF!/1000,"")</f>
        <v>#REF!</v>
      </c>
      <c r="I895" s="201" t="e">
        <f>IF(#REF!&gt;0,#REF!*#REF!/1000,"")</f>
        <v>#REF!</v>
      </c>
      <c r="J895" s="51" t="e">
        <f>IF(#REF!="●","",IF(#REF!="","",#REF!))</f>
        <v>#REF!</v>
      </c>
      <c r="K895" s="51" t="e">
        <f>IF(#REF!="●","",IF(#REF!="","",#REF!))</f>
        <v>#REF!</v>
      </c>
      <c r="L895" s="74" t="e">
        <f t="shared" si="154"/>
        <v>#REF!</v>
      </c>
      <c r="M895" s="74" t="e">
        <f t="shared" si="155"/>
        <v>#REF!</v>
      </c>
      <c r="N895" s="201" t="e">
        <f>IF(ISNA(L895),"",L895*#REF!)</f>
        <v>#REF!</v>
      </c>
      <c r="O895" s="201" t="e">
        <f>IF(ISNA(M895),"",M895*#REF!)</f>
        <v>#REF!</v>
      </c>
      <c r="P895" s="78" t="e">
        <f>IF(#REF!&gt;0,DQ$6,"")</f>
        <v>#REF!</v>
      </c>
      <c r="Q895" s="99"/>
      <c r="R895" s="411"/>
      <c r="S895" s="412" t="e">
        <f>IF(OR(#REF!="",F895=""),"",ROUND(#REF!/10^3*F895,3))</f>
        <v>#REF!</v>
      </c>
      <c r="T895" s="412" t="e">
        <f>IF(#REF!&gt;0,#REF!*#REF!/1000,"")</f>
        <v>#REF!</v>
      </c>
      <c r="U895" s="412" t="e">
        <f>IF(#REF!&gt;0,#REF!*#REF!/1000,"")</f>
        <v>#REF!</v>
      </c>
      <c r="V895" s="413" t="e">
        <f>IF(OR(#REF!="●",#REF!="●"),"",IF(#REF!="","",#REF!))</f>
        <v>#REF!</v>
      </c>
      <c r="W895" s="413" t="e">
        <f>IF(OR(#REF!="●",#REF!="●"),"",IF(#REF!="","",#REF!))</f>
        <v>#REF!</v>
      </c>
      <c r="X895" s="412" t="e">
        <f>IF(ISNA(L895),"",L895*#REF!)</f>
        <v>#REF!</v>
      </c>
      <c r="Y895" s="412" t="e">
        <f>IF(ISNA(M895),"",M895*#REF!)</f>
        <v>#REF!</v>
      </c>
      <c r="Z895" s="414" t="e">
        <f>IF(#REF!&gt;0,DQ$6,"")</f>
        <v>#REF!</v>
      </c>
      <c r="AA895" s="95" t="e">
        <f>IF(#REF!="","",VLOOKUP(#REF!,#REF!,7,0))</f>
        <v>#REF!</v>
      </c>
      <c r="AB895" s="201" t="e">
        <f>IF(OR(#REF!="",AA895=""),"",ROUND(#REF!/10^3*AA895,3))</f>
        <v>#REF!</v>
      </c>
      <c r="AC895" s="201" t="e">
        <f>IF(#REF!&gt;0,#REF!*#REF!/1000,"")</f>
        <v>#REF!</v>
      </c>
      <c r="AD895" s="201" t="e">
        <f>IF(#REF!&gt;0,#REF!*#REF!/1000,"")</f>
        <v>#REF!</v>
      </c>
      <c r="AE895" s="74" t="e">
        <f t="shared" si="156"/>
        <v>#REF!</v>
      </c>
      <c r="AF895" s="74" t="e">
        <f t="shared" si="157"/>
        <v>#REF!</v>
      </c>
      <c r="AG895" s="201" t="e">
        <f>IF(ISNA(AE895),"",AE895*#REF!)</f>
        <v>#REF!</v>
      </c>
      <c r="AH895" s="201" t="e">
        <f>IF(ISNA(AF895),"",AF895*#REF!)</f>
        <v>#REF!</v>
      </c>
      <c r="AI895" s="78" t="e">
        <f>IF(#REF!&gt;0,DQ$23,"")</f>
        <v>#REF!</v>
      </c>
      <c r="AJ895" s="99"/>
      <c r="AK895" s="411"/>
      <c r="AL895" s="412" t="e">
        <f>IF(OR(#REF!="",F895=""),"",ROUND(#REF!/10^3*F895,3))</f>
        <v>#REF!</v>
      </c>
      <c r="AM895" s="412" t="e">
        <f>IF(#REF!&gt;0,#REF!*#REF!/1000,"")</f>
        <v>#REF!</v>
      </c>
      <c r="AN895" s="412" t="e">
        <f>IF(#REF!&gt;0,#REF!*#REF!/1000,"")</f>
        <v>#REF!</v>
      </c>
      <c r="AO895" s="413" t="e">
        <f>IF(OR(#REF!="●",#REF!="●",#REF!="●"),"",IF(#REF!="","",#REF!))</f>
        <v>#REF!</v>
      </c>
      <c r="AP895" s="413" t="e">
        <f>IF(OR(#REF!="●",#REF!="●",#REF!="●"),"",IF(#REF!="","",#REF!))</f>
        <v>#REF!</v>
      </c>
      <c r="AQ895" s="412" t="e">
        <f>IF(ISNA(L895),"",L895*#REF!)</f>
        <v>#REF!</v>
      </c>
      <c r="AR895" s="412" t="e">
        <f>IF(ISNA(M895),"",M895*#REF!)</f>
        <v>#REF!</v>
      </c>
      <c r="AS895" s="414" t="e">
        <f>IF(#REF!&gt;0,DQ$6,"")</f>
        <v>#REF!</v>
      </c>
      <c r="AT895" s="95" t="e">
        <f>IF(#REF!="","",VLOOKUP(#REF!,#REF!,7,0))</f>
        <v>#REF!</v>
      </c>
      <c r="AU895" s="201" t="e">
        <f>IF(OR(#REF!="",AT895=""),"",ROUND(#REF!/10^3*AT895,3))</f>
        <v>#REF!</v>
      </c>
      <c r="AV895" s="201" t="e">
        <f>IF(#REF!&gt;0,#REF!*#REF!/1000,"")</f>
        <v>#REF!</v>
      </c>
      <c r="AW895" s="201" t="e">
        <f>IF(#REF!&gt;0,#REF!*#REF!/1000,"")</f>
        <v>#REF!</v>
      </c>
      <c r="AX895" s="74" t="e">
        <f t="shared" si="158"/>
        <v>#REF!</v>
      </c>
      <c r="AY895" s="74" t="e">
        <f t="shared" si="159"/>
        <v>#REF!</v>
      </c>
      <c r="AZ895" s="201" t="e">
        <f>IF(ISNA(AX895),"",AX895*#REF!)</f>
        <v>#REF!</v>
      </c>
      <c r="BA895" s="201" t="e">
        <f>IF(ISNA(AY895),"",AY895*#REF!)</f>
        <v>#REF!</v>
      </c>
      <c r="BB895" s="78" t="e">
        <f>IF(#REF!&gt;0,DQ$40,"")</f>
        <v>#REF!</v>
      </c>
      <c r="BC895" s="99"/>
      <c r="BD895" s="650"/>
      <c r="BE895" s="652" t="e">
        <f>IF(OR(#REF!="",F895=""),"",ROUND(#REF!/10^3*F895,3))</f>
        <v>#REF!</v>
      </c>
      <c r="BF895" s="412" t="e">
        <f>IF(#REF!&gt;0,#REF!*#REF!/1000,"")</f>
        <v>#REF!</v>
      </c>
      <c r="BG895" s="412" t="e">
        <f>IF(#REF!&gt;0,#REF!*#REF!/1000,"")</f>
        <v>#REF!</v>
      </c>
      <c r="BH895" s="413" t="e">
        <f>IF(OR(#REF!="●",#REF!="●",#REF!="●",#REF!="●"),"",IF(#REF!="","",#REF!))</f>
        <v>#REF!</v>
      </c>
      <c r="BI895" s="413" t="e">
        <f>IF(OR(#REF!="●",#REF!="●",#REF!="●",#REF!="●"),"",IF(#REF!="","",#REF!))</f>
        <v>#REF!</v>
      </c>
      <c r="BJ895" s="412" t="e">
        <f>IF(ISNA(L895),"",L895*#REF!)</f>
        <v>#REF!</v>
      </c>
      <c r="BK895" s="412" t="e">
        <f>IF(ISNA(M895),"",M895*#REF!)</f>
        <v>#REF!</v>
      </c>
      <c r="BL895" s="415" t="e">
        <f>IF(#REF!&gt;0,DQ$6,"")</f>
        <v>#REF!</v>
      </c>
      <c r="BM895" s="361" t="e">
        <f>IF(#REF!="","",VLOOKUP(#REF!,#REF!,7,0))</f>
        <v>#REF!</v>
      </c>
      <c r="BN895" s="201" t="e">
        <f>IF(OR(#REF!="",BM895=""),"",ROUND(#REF!/10^3*BM895,3))</f>
        <v>#REF!</v>
      </c>
      <c r="BO895" s="201" t="e">
        <f>IF(#REF!&gt;0,#REF!*#REF!/1000,"")</f>
        <v>#REF!</v>
      </c>
      <c r="BP895" s="201" t="e">
        <f>IF(#REF!&gt;0,#REF!*#REF!/1000,"")</f>
        <v>#REF!</v>
      </c>
      <c r="BQ895" s="74" t="e">
        <f t="shared" si="160"/>
        <v>#REF!</v>
      </c>
      <c r="BR895" s="74" t="e">
        <f t="shared" si="161"/>
        <v>#REF!</v>
      </c>
      <c r="BS895" s="201" t="e">
        <f>IF(ISNA(BQ895),"",BQ895*#REF!)</f>
        <v>#REF!</v>
      </c>
      <c r="BT895" s="201" t="e">
        <f>IF(ISNA(BR895),"",BR895*#REF!)</f>
        <v>#REF!</v>
      </c>
      <c r="BU895" s="78" t="e">
        <f>IF(#REF!&gt;0,DQ$57,"")</f>
        <v>#REF!</v>
      </c>
      <c r="BV895" s="99"/>
      <c r="BW895" s="411"/>
      <c r="BX895" s="412" t="e">
        <f>IF(OR(#REF!="",F895=""),"",ROUND(#REF!/10^3*F895,3))</f>
        <v>#REF!</v>
      </c>
      <c r="BY895" s="412" t="e">
        <f>IF(#REF!&gt;0,#REF!*#REF!/1000,"")</f>
        <v>#REF!</v>
      </c>
      <c r="BZ895" s="412" t="e">
        <f>IF(#REF!&gt;0,#REF!*#REF!/1000,"")</f>
        <v>#REF!</v>
      </c>
      <c r="CA895" s="413" t="e">
        <f>IF(OR(#REF!="●",#REF!="●",#REF!="●",#REF!="●",#REF!="●"),"",IF(#REF!="","",#REF!))</f>
        <v>#REF!</v>
      </c>
      <c r="CB895" s="413" t="e">
        <f>IF(OR(#REF!="●",#REF!="●",#REF!="●",#REF!="●",#REF!="●"),"",IF(#REF!="","",#REF!))</f>
        <v>#REF!</v>
      </c>
      <c r="CC895" s="412" t="e">
        <f>IF(ISNA(L895),"",L895*#REF!)</f>
        <v>#REF!</v>
      </c>
      <c r="CD895" s="412" t="e">
        <f>IF(ISNA(M895),"",M895*#REF!)</f>
        <v>#REF!</v>
      </c>
      <c r="CE895" s="415" t="e">
        <f>IF(#REF!&gt;0,DQ$6,"")</f>
        <v>#REF!</v>
      </c>
      <c r="CF895" s="361" t="e">
        <f>IF(#REF!="","",VLOOKUP(#REF!,#REF!,7,0))</f>
        <v>#REF!</v>
      </c>
      <c r="CG895" s="201" t="e">
        <f>IF(OR(#REF!="",CF895=""),"",ROUND(#REF!/10^3*CF895,3))</f>
        <v>#REF!</v>
      </c>
      <c r="CH895" s="201" t="e">
        <f>IF(#REF!&gt;0,#REF!*#REF!/1000,"")</f>
        <v>#REF!</v>
      </c>
      <c r="CI895" s="201" t="e">
        <f>IF(#REF!&gt;0,#REF!*#REF!/1000,"")</f>
        <v>#REF!</v>
      </c>
      <c r="CJ895" s="74" t="e">
        <f t="shared" si="162"/>
        <v>#REF!</v>
      </c>
      <c r="CK895" s="74" t="e">
        <f t="shared" si="163"/>
        <v>#REF!</v>
      </c>
      <c r="CL895" s="201" t="e">
        <f>IF(ISNA(CJ895),"",CJ895*#REF!)</f>
        <v>#REF!</v>
      </c>
      <c r="CM895" s="201" t="e">
        <f>IF(ISNA(CK895),"",CK895*#REF!)</f>
        <v>#REF!</v>
      </c>
      <c r="CN895" s="101" t="e">
        <f>IF(#REF!&gt;0,DQ$57,"")</f>
        <v>#REF!</v>
      </c>
      <c r="CO895" s="84"/>
      <c r="CP895" s="2"/>
      <c r="CQ895" s="2"/>
      <c r="CR895" s="2"/>
      <c r="CS895" s="2"/>
      <c r="CT895" s="2"/>
      <c r="CU895" s="2"/>
      <c r="CV895" s="2"/>
      <c r="CX895" s="2"/>
      <c r="CY895" s="2"/>
      <c r="CZ895" s="2"/>
      <c r="DA895" s="2"/>
      <c r="DB895" s="2"/>
      <c r="DC895" s="2"/>
      <c r="DD895" s="2"/>
      <c r="DE895" s="2"/>
      <c r="DF895" s="2"/>
    </row>
    <row r="896" spans="2:110" ht="18" customHeight="1">
      <c r="B896" s="151" t="e">
        <f>IF(#REF!="","",VLOOKUP(#REF!,$CX$11:$DG$26,9,0))</f>
        <v>#REF!</v>
      </c>
      <c r="C896" s="64" t="e">
        <f>IF(#REF!="",0,VLOOKUP(#REF!,$CP$11:$CQ$16,2,0))</f>
        <v>#REF!</v>
      </c>
      <c r="D896" s="65" t="e">
        <f>IF(#REF!="",0,VLOOKUP(#REF!,$CX$11:$CY$26,2,0))</f>
        <v>#REF!</v>
      </c>
      <c r="E896" s="152" t="e">
        <f t="shared" si="153"/>
        <v>#REF!</v>
      </c>
      <c r="F896" s="155" t="e">
        <f>IF(#REF!="","",VLOOKUP(#REF!,#REF!,7,0))</f>
        <v>#REF!</v>
      </c>
      <c r="G896" s="201" t="e">
        <f>IF(OR(#REF!="",F896=""),"",ROUND(#REF!/10^3*F896,3))</f>
        <v>#REF!</v>
      </c>
      <c r="H896" s="201" t="e">
        <f>IF(#REF!&gt;0,#REF!*#REF!/1000,"")</f>
        <v>#REF!</v>
      </c>
      <c r="I896" s="201" t="e">
        <f>IF(#REF!&gt;0,#REF!*#REF!/1000,"")</f>
        <v>#REF!</v>
      </c>
      <c r="J896" s="51" t="e">
        <f>IF(#REF!="●","",IF(#REF!="","",#REF!))</f>
        <v>#REF!</v>
      </c>
      <c r="K896" s="51" t="e">
        <f>IF(#REF!="●","",IF(#REF!="","",#REF!))</f>
        <v>#REF!</v>
      </c>
      <c r="L896" s="74" t="e">
        <f t="shared" si="154"/>
        <v>#REF!</v>
      </c>
      <c r="M896" s="74" t="e">
        <f t="shared" si="155"/>
        <v>#REF!</v>
      </c>
      <c r="N896" s="201" t="e">
        <f>IF(ISNA(L896),"",L896*#REF!)</f>
        <v>#REF!</v>
      </c>
      <c r="O896" s="201" t="e">
        <f>IF(ISNA(M896),"",M896*#REF!)</f>
        <v>#REF!</v>
      </c>
      <c r="P896" s="78" t="e">
        <f>IF(#REF!&gt;0,DQ$6,"")</f>
        <v>#REF!</v>
      </c>
      <c r="Q896" s="99"/>
      <c r="R896" s="411"/>
      <c r="S896" s="412" t="e">
        <f>IF(OR(#REF!="",F896=""),"",ROUND(#REF!/10^3*F896,3))</f>
        <v>#REF!</v>
      </c>
      <c r="T896" s="412" t="e">
        <f>IF(#REF!&gt;0,#REF!*#REF!/1000,"")</f>
        <v>#REF!</v>
      </c>
      <c r="U896" s="412" t="e">
        <f>IF(#REF!&gt;0,#REF!*#REF!/1000,"")</f>
        <v>#REF!</v>
      </c>
      <c r="V896" s="413" t="e">
        <f>IF(OR(#REF!="●",#REF!="●"),"",IF(#REF!="","",#REF!))</f>
        <v>#REF!</v>
      </c>
      <c r="W896" s="413" t="e">
        <f>IF(OR(#REF!="●",#REF!="●"),"",IF(#REF!="","",#REF!))</f>
        <v>#REF!</v>
      </c>
      <c r="X896" s="412" t="e">
        <f>IF(ISNA(L896),"",L896*#REF!)</f>
        <v>#REF!</v>
      </c>
      <c r="Y896" s="412" t="e">
        <f>IF(ISNA(M896),"",M896*#REF!)</f>
        <v>#REF!</v>
      </c>
      <c r="Z896" s="414" t="e">
        <f>IF(#REF!&gt;0,DQ$6,"")</f>
        <v>#REF!</v>
      </c>
      <c r="AA896" s="95" t="e">
        <f>IF(#REF!="","",VLOOKUP(#REF!,#REF!,7,0))</f>
        <v>#REF!</v>
      </c>
      <c r="AB896" s="201" t="e">
        <f>IF(OR(#REF!="",AA896=""),"",ROUND(#REF!/10^3*AA896,3))</f>
        <v>#REF!</v>
      </c>
      <c r="AC896" s="201" t="e">
        <f>IF(#REF!&gt;0,#REF!*#REF!/1000,"")</f>
        <v>#REF!</v>
      </c>
      <c r="AD896" s="201" t="e">
        <f>IF(#REF!&gt;0,#REF!*#REF!/1000,"")</f>
        <v>#REF!</v>
      </c>
      <c r="AE896" s="74" t="e">
        <f t="shared" si="156"/>
        <v>#REF!</v>
      </c>
      <c r="AF896" s="74" t="e">
        <f t="shared" si="157"/>
        <v>#REF!</v>
      </c>
      <c r="AG896" s="201" t="e">
        <f>IF(ISNA(AE896),"",AE896*#REF!)</f>
        <v>#REF!</v>
      </c>
      <c r="AH896" s="201" t="e">
        <f>IF(ISNA(AF896),"",AF896*#REF!)</f>
        <v>#REF!</v>
      </c>
      <c r="AI896" s="78" t="e">
        <f>IF(#REF!&gt;0,DQ$23,"")</f>
        <v>#REF!</v>
      </c>
      <c r="AJ896" s="99"/>
      <c r="AK896" s="411"/>
      <c r="AL896" s="412" t="e">
        <f>IF(OR(#REF!="",F896=""),"",ROUND(#REF!/10^3*F896,3))</f>
        <v>#REF!</v>
      </c>
      <c r="AM896" s="412" t="e">
        <f>IF(#REF!&gt;0,#REF!*#REF!/1000,"")</f>
        <v>#REF!</v>
      </c>
      <c r="AN896" s="412" t="e">
        <f>IF(#REF!&gt;0,#REF!*#REF!/1000,"")</f>
        <v>#REF!</v>
      </c>
      <c r="AO896" s="413" t="e">
        <f>IF(OR(#REF!="●",#REF!="●",#REF!="●"),"",IF(#REF!="","",#REF!))</f>
        <v>#REF!</v>
      </c>
      <c r="AP896" s="413" t="e">
        <f>IF(OR(#REF!="●",#REF!="●",#REF!="●"),"",IF(#REF!="","",#REF!))</f>
        <v>#REF!</v>
      </c>
      <c r="AQ896" s="412" t="e">
        <f>IF(ISNA(L896),"",L896*#REF!)</f>
        <v>#REF!</v>
      </c>
      <c r="AR896" s="412" t="e">
        <f>IF(ISNA(M896),"",M896*#REF!)</f>
        <v>#REF!</v>
      </c>
      <c r="AS896" s="414" t="e">
        <f>IF(#REF!&gt;0,DQ$6,"")</f>
        <v>#REF!</v>
      </c>
      <c r="AT896" s="95" t="e">
        <f>IF(#REF!="","",VLOOKUP(#REF!,#REF!,7,0))</f>
        <v>#REF!</v>
      </c>
      <c r="AU896" s="201" t="e">
        <f>IF(OR(#REF!="",AT896=""),"",ROUND(#REF!/10^3*AT896,3))</f>
        <v>#REF!</v>
      </c>
      <c r="AV896" s="201" t="e">
        <f>IF(#REF!&gt;0,#REF!*#REF!/1000,"")</f>
        <v>#REF!</v>
      </c>
      <c r="AW896" s="201" t="e">
        <f>IF(#REF!&gt;0,#REF!*#REF!/1000,"")</f>
        <v>#REF!</v>
      </c>
      <c r="AX896" s="74" t="e">
        <f t="shared" si="158"/>
        <v>#REF!</v>
      </c>
      <c r="AY896" s="74" t="e">
        <f t="shared" si="159"/>
        <v>#REF!</v>
      </c>
      <c r="AZ896" s="201" t="e">
        <f>IF(ISNA(AX896),"",AX896*#REF!)</f>
        <v>#REF!</v>
      </c>
      <c r="BA896" s="201" t="e">
        <f>IF(ISNA(AY896),"",AY896*#REF!)</f>
        <v>#REF!</v>
      </c>
      <c r="BB896" s="78" t="e">
        <f>IF(#REF!&gt;0,DQ$40,"")</f>
        <v>#REF!</v>
      </c>
      <c r="BC896" s="99"/>
      <c r="BD896" s="650"/>
      <c r="BE896" s="652" t="e">
        <f>IF(OR(#REF!="",F896=""),"",ROUND(#REF!/10^3*F896,3))</f>
        <v>#REF!</v>
      </c>
      <c r="BF896" s="412" t="e">
        <f>IF(#REF!&gt;0,#REF!*#REF!/1000,"")</f>
        <v>#REF!</v>
      </c>
      <c r="BG896" s="412" t="e">
        <f>IF(#REF!&gt;0,#REF!*#REF!/1000,"")</f>
        <v>#REF!</v>
      </c>
      <c r="BH896" s="413" t="e">
        <f>IF(OR(#REF!="●",#REF!="●",#REF!="●",#REF!="●"),"",IF(#REF!="","",#REF!))</f>
        <v>#REF!</v>
      </c>
      <c r="BI896" s="413" t="e">
        <f>IF(OR(#REF!="●",#REF!="●",#REF!="●",#REF!="●"),"",IF(#REF!="","",#REF!))</f>
        <v>#REF!</v>
      </c>
      <c r="BJ896" s="412" t="e">
        <f>IF(ISNA(L896),"",L896*#REF!)</f>
        <v>#REF!</v>
      </c>
      <c r="BK896" s="412" t="e">
        <f>IF(ISNA(M896),"",M896*#REF!)</f>
        <v>#REF!</v>
      </c>
      <c r="BL896" s="415" t="e">
        <f>IF(#REF!&gt;0,DQ$6,"")</f>
        <v>#REF!</v>
      </c>
      <c r="BM896" s="361" t="e">
        <f>IF(#REF!="","",VLOOKUP(#REF!,#REF!,7,0))</f>
        <v>#REF!</v>
      </c>
      <c r="BN896" s="201" t="e">
        <f>IF(OR(#REF!="",BM896=""),"",ROUND(#REF!/10^3*BM896,3))</f>
        <v>#REF!</v>
      </c>
      <c r="BO896" s="201" t="e">
        <f>IF(#REF!&gt;0,#REF!*#REF!/1000,"")</f>
        <v>#REF!</v>
      </c>
      <c r="BP896" s="201" t="e">
        <f>IF(#REF!&gt;0,#REF!*#REF!/1000,"")</f>
        <v>#REF!</v>
      </c>
      <c r="BQ896" s="74" t="e">
        <f t="shared" si="160"/>
        <v>#REF!</v>
      </c>
      <c r="BR896" s="74" t="e">
        <f t="shared" si="161"/>
        <v>#REF!</v>
      </c>
      <c r="BS896" s="201" t="e">
        <f>IF(ISNA(BQ896),"",BQ896*#REF!)</f>
        <v>#REF!</v>
      </c>
      <c r="BT896" s="201" t="e">
        <f>IF(ISNA(BR896),"",BR896*#REF!)</f>
        <v>#REF!</v>
      </c>
      <c r="BU896" s="78" t="e">
        <f>IF(#REF!&gt;0,DQ$57,"")</f>
        <v>#REF!</v>
      </c>
      <c r="BV896" s="99"/>
      <c r="BW896" s="411"/>
      <c r="BX896" s="412" t="e">
        <f>IF(OR(#REF!="",F896=""),"",ROUND(#REF!/10^3*F896,3))</f>
        <v>#REF!</v>
      </c>
      <c r="BY896" s="412" t="e">
        <f>IF(#REF!&gt;0,#REF!*#REF!/1000,"")</f>
        <v>#REF!</v>
      </c>
      <c r="BZ896" s="412" t="e">
        <f>IF(#REF!&gt;0,#REF!*#REF!/1000,"")</f>
        <v>#REF!</v>
      </c>
      <c r="CA896" s="413" t="e">
        <f>IF(OR(#REF!="●",#REF!="●",#REF!="●",#REF!="●",#REF!="●"),"",IF(#REF!="","",#REF!))</f>
        <v>#REF!</v>
      </c>
      <c r="CB896" s="413" t="e">
        <f>IF(OR(#REF!="●",#REF!="●",#REF!="●",#REF!="●",#REF!="●"),"",IF(#REF!="","",#REF!))</f>
        <v>#REF!</v>
      </c>
      <c r="CC896" s="412" t="e">
        <f>IF(ISNA(L896),"",L896*#REF!)</f>
        <v>#REF!</v>
      </c>
      <c r="CD896" s="412" t="e">
        <f>IF(ISNA(M896),"",M896*#REF!)</f>
        <v>#REF!</v>
      </c>
      <c r="CE896" s="415" t="e">
        <f>IF(#REF!&gt;0,DQ$6,"")</f>
        <v>#REF!</v>
      </c>
      <c r="CF896" s="361" t="e">
        <f>IF(#REF!="","",VLOOKUP(#REF!,#REF!,7,0))</f>
        <v>#REF!</v>
      </c>
      <c r="CG896" s="201" t="e">
        <f>IF(OR(#REF!="",CF896=""),"",ROUND(#REF!/10^3*CF896,3))</f>
        <v>#REF!</v>
      </c>
      <c r="CH896" s="201" t="e">
        <f>IF(#REF!&gt;0,#REF!*#REF!/1000,"")</f>
        <v>#REF!</v>
      </c>
      <c r="CI896" s="201" t="e">
        <f>IF(#REF!&gt;0,#REF!*#REF!/1000,"")</f>
        <v>#REF!</v>
      </c>
      <c r="CJ896" s="74" t="e">
        <f t="shared" si="162"/>
        <v>#REF!</v>
      </c>
      <c r="CK896" s="74" t="e">
        <f t="shared" si="163"/>
        <v>#REF!</v>
      </c>
      <c r="CL896" s="201" t="e">
        <f>IF(ISNA(CJ896),"",CJ896*#REF!)</f>
        <v>#REF!</v>
      </c>
      <c r="CM896" s="201" t="e">
        <f>IF(ISNA(CK896),"",CK896*#REF!)</f>
        <v>#REF!</v>
      </c>
      <c r="CN896" s="101" t="e">
        <f>IF(#REF!&gt;0,DQ$57,"")</f>
        <v>#REF!</v>
      </c>
      <c r="CO896" s="84"/>
      <c r="CP896" s="2"/>
      <c r="CQ896" s="2"/>
      <c r="CR896" s="2"/>
      <c r="CS896" s="2"/>
      <c r="CT896" s="2"/>
      <c r="CU896" s="2"/>
      <c r="CV896" s="2"/>
      <c r="CX896" s="2"/>
      <c r="CY896" s="2"/>
      <c r="CZ896" s="2"/>
      <c r="DA896" s="2"/>
      <c r="DB896" s="2"/>
      <c r="DC896" s="2"/>
      <c r="DD896" s="2"/>
      <c r="DE896" s="2"/>
      <c r="DF896" s="2"/>
    </row>
    <row r="897" spans="2:110" ht="18" customHeight="1">
      <c r="B897" s="151" t="e">
        <f>IF(#REF!="","",VLOOKUP(#REF!,$CX$11:$DG$26,9,0))</f>
        <v>#REF!</v>
      </c>
      <c r="C897" s="64" t="e">
        <f>IF(#REF!="",0,VLOOKUP(#REF!,$CP$11:$CQ$16,2,0))</f>
        <v>#REF!</v>
      </c>
      <c r="D897" s="65" t="e">
        <f>IF(#REF!="",0,VLOOKUP(#REF!,$CX$11:$CY$26,2,0))</f>
        <v>#REF!</v>
      </c>
      <c r="E897" s="152" t="e">
        <f t="shared" si="153"/>
        <v>#REF!</v>
      </c>
      <c r="F897" s="155" t="e">
        <f>IF(#REF!="","",VLOOKUP(#REF!,#REF!,7,0))</f>
        <v>#REF!</v>
      </c>
      <c r="G897" s="201" t="e">
        <f>IF(OR(#REF!="",F897=""),"",ROUND(#REF!/10^3*F897,3))</f>
        <v>#REF!</v>
      </c>
      <c r="H897" s="201" t="e">
        <f>IF(#REF!&gt;0,#REF!*#REF!/1000,"")</f>
        <v>#REF!</v>
      </c>
      <c r="I897" s="201" t="e">
        <f>IF(#REF!&gt;0,#REF!*#REF!/1000,"")</f>
        <v>#REF!</v>
      </c>
      <c r="J897" s="51" t="e">
        <f>IF(#REF!="●","",IF(#REF!="","",#REF!))</f>
        <v>#REF!</v>
      </c>
      <c r="K897" s="51" t="e">
        <f>IF(#REF!="●","",IF(#REF!="","",#REF!))</f>
        <v>#REF!</v>
      </c>
      <c r="L897" s="74" t="e">
        <f t="shared" si="154"/>
        <v>#REF!</v>
      </c>
      <c r="M897" s="74" t="e">
        <f t="shared" si="155"/>
        <v>#REF!</v>
      </c>
      <c r="N897" s="201" t="e">
        <f>IF(ISNA(L897),"",L897*#REF!)</f>
        <v>#REF!</v>
      </c>
      <c r="O897" s="201" t="e">
        <f>IF(ISNA(M897),"",M897*#REF!)</f>
        <v>#REF!</v>
      </c>
      <c r="P897" s="78" t="e">
        <f>IF(#REF!&gt;0,DQ$6,"")</f>
        <v>#REF!</v>
      </c>
      <c r="Q897" s="99"/>
      <c r="R897" s="411"/>
      <c r="S897" s="412" t="e">
        <f>IF(OR(#REF!="",F897=""),"",ROUND(#REF!/10^3*F897,3))</f>
        <v>#REF!</v>
      </c>
      <c r="T897" s="412" t="e">
        <f>IF(#REF!&gt;0,#REF!*#REF!/1000,"")</f>
        <v>#REF!</v>
      </c>
      <c r="U897" s="412" t="e">
        <f>IF(#REF!&gt;0,#REF!*#REF!/1000,"")</f>
        <v>#REF!</v>
      </c>
      <c r="V897" s="413" t="e">
        <f>IF(OR(#REF!="●",#REF!="●"),"",IF(#REF!="","",#REF!))</f>
        <v>#REF!</v>
      </c>
      <c r="W897" s="413" t="e">
        <f>IF(OR(#REF!="●",#REF!="●"),"",IF(#REF!="","",#REF!))</f>
        <v>#REF!</v>
      </c>
      <c r="X897" s="412" t="e">
        <f>IF(ISNA(L897),"",L897*#REF!)</f>
        <v>#REF!</v>
      </c>
      <c r="Y897" s="412" t="e">
        <f>IF(ISNA(M897),"",M897*#REF!)</f>
        <v>#REF!</v>
      </c>
      <c r="Z897" s="414" t="e">
        <f>IF(#REF!&gt;0,DQ$6,"")</f>
        <v>#REF!</v>
      </c>
      <c r="AA897" s="95" t="e">
        <f>IF(#REF!="","",VLOOKUP(#REF!,#REF!,7,0))</f>
        <v>#REF!</v>
      </c>
      <c r="AB897" s="201" t="e">
        <f>IF(OR(#REF!="",AA897=""),"",ROUND(#REF!/10^3*AA897,3))</f>
        <v>#REF!</v>
      </c>
      <c r="AC897" s="201" t="e">
        <f>IF(#REF!&gt;0,#REF!*#REF!/1000,"")</f>
        <v>#REF!</v>
      </c>
      <c r="AD897" s="201" t="e">
        <f>IF(#REF!&gt;0,#REF!*#REF!/1000,"")</f>
        <v>#REF!</v>
      </c>
      <c r="AE897" s="74" t="e">
        <f t="shared" si="156"/>
        <v>#REF!</v>
      </c>
      <c r="AF897" s="74" t="e">
        <f t="shared" si="157"/>
        <v>#REF!</v>
      </c>
      <c r="AG897" s="201" t="e">
        <f>IF(ISNA(AE897),"",AE897*#REF!)</f>
        <v>#REF!</v>
      </c>
      <c r="AH897" s="201" t="e">
        <f>IF(ISNA(AF897),"",AF897*#REF!)</f>
        <v>#REF!</v>
      </c>
      <c r="AI897" s="78" t="e">
        <f>IF(#REF!&gt;0,DQ$23,"")</f>
        <v>#REF!</v>
      </c>
      <c r="AJ897" s="99"/>
      <c r="AK897" s="411"/>
      <c r="AL897" s="412" t="e">
        <f>IF(OR(#REF!="",F897=""),"",ROUND(#REF!/10^3*F897,3))</f>
        <v>#REF!</v>
      </c>
      <c r="AM897" s="412" t="e">
        <f>IF(#REF!&gt;0,#REF!*#REF!/1000,"")</f>
        <v>#REF!</v>
      </c>
      <c r="AN897" s="412" t="e">
        <f>IF(#REF!&gt;0,#REF!*#REF!/1000,"")</f>
        <v>#REF!</v>
      </c>
      <c r="AO897" s="413" t="e">
        <f>IF(OR(#REF!="●",#REF!="●",#REF!="●"),"",IF(#REF!="","",#REF!))</f>
        <v>#REF!</v>
      </c>
      <c r="AP897" s="413" t="e">
        <f>IF(OR(#REF!="●",#REF!="●",#REF!="●"),"",IF(#REF!="","",#REF!))</f>
        <v>#REF!</v>
      </c>
      <c r="AQ897" s="412" t="e">
        <f>IF(ISNA(L897),"",L897*#REF!)</f>
        <v>#REF!</v>
      </c>
      <c r="AR897" s="412" t="e">
        <f>IF(ISNA(M897),"",M897*#REF!)</f>
        <v>#REF!</v>
      </c>
      <c r="AS897" s="414" t="e">
        <f>IF(#REF!&gt;0,DQ$6,"")</f>
        <v>#REF!</v>
      </c>
      <c r="AT897" s="95" t="e">
        <f>IF(#REF!="","",VLOOKUP(#REF!,#REF!,7,0))</f>
        <v>#REF!</v>
      </c>
      <c r="AU897" s="201" t="e">
        <f>IF(OR(#REF!="",AT897=""),"",ROUND(#REF!/10^3*AT897,3))</f>
        <v>#REF!</v>
      </c>
      <c r="AV897" s="201" t="e">
        <f>IF(#REF!&gt;0,#REF!*#REF!/1000,"")</f>
        <v>#REF!</v>
      </c>
      <c r="AW897" s="201" t="e">
        <f>IF(#REF!&gt;0,#REF!*#REF!/1000,"")</f>
        <v>#REF!</v>
      </c>
      <c r="AX897" s="74" t="e">
        <f t="shared" si="158"/>
        <v>#REF!</v>
      </c>
      <c r="AY897" s="74" t="e">
        <f t="shared" si="159"/>
        <v>#REF!</v>
      </c>
      <c r="AZ897" s="201" t="e">
        <f>IF(ISNA(AX897),"",AX897*#REF!)</f>
        <v>#REF!</v>
      </c>
      <c r="BA897" s="201" t="e">
        <f>IF(ISNA(AY897),"",AY897*#REF!)</f>
        <v>#REF!</v>
      </c>
      <c r="BB897" s="78" t="e">
        <f>IF(#REF!&gt;0,DQ$40,"")</f>
        <v>#REF!</v>
      </c>
      <c r="BC897" s="99"/>
      <c r="BD897" s="650"/>
      <c r="BE897" s="652" t="e">
        <f>IF(OR(#REF!="",F897=""),"",ROUND(#REF!/10^3*F897,3))</f>
        <v>#REF!</v>
      </c>
      <c r="BF897" s="412" t="e">
        <f>IF(#REF!&gt;0,#REF!*#REF!/1000,"")</f>
        <v>#REF!</v>
      </c>
      <c r="BG897" s="412" t="e">
        <f>IF(#REF!&gt;0,#REF!*#REF!/1000,"")</f>
        <v>#REF!</v>
      </c>
      <c r="BH897" s="413" t="e">
        <f>IF(OR(#REF!="●",#REF!="●",#REF!="●",#REF!="●"),"",IF(#REF!="","",#REF!))</f>
        <v>#REF!</v>
      </c>
      <c r="BI897" s="413" t="e">
        <f>IF(OR(#REF!="●",#REF!="●",#REF!="●",#REF!="●"),"",IF(#REF!="","",#REF!))</f>
        <v>#REF!</v>
      </c>
      <c r="BJ897" s="412" t="e">
        <f>IF(ISNA(L897),"",L897*#REF!)</f>
        <v>#REF!</v>
      </c>
      <c r="BK897" s="412" t="e">
        <f>IF(ISNA(M897),"",M897*#REF!)</f>
        <v>#REF!</v>
      </c>
      <c r="BL897" s="415" t="e">
        <f>IF(#REF!&gt;0,DQ$6,"")</f>
        <v>#REF!</v>
      </c>
      <c r="BM897" s="361" t="e">
        <f>IF(#REF!="","",VLOOKUP(#REF!,#REF!,7,0))</f>
        <v>#REF!</v>
      </c>
      <c r="BN897" s="201" t="e">
        <f>IF(OR(#REF!="",BM897=""),"",ROUND(#REF!/10^3*BM897,3))</f>
        <v>#REF!</v>
      </c>
      <c r="BO897" s="201" t="e">
        <f>IF(#REF!&gt;0,#REF!*#REF!/1000,"")</f>
        <v>#REF!</v>
      </c>
      <c r="BP897" s="201" t="e">
        <f>IF(#REF!&gt;0,#REF!*#REF!/1000,"")</f>
        <v>#REF!</v>
      </c>
      <c r="BQ897" s="74" t="e">
        <f t="shared" si="160"/>
        <v>#REF!</v>
      </c>
      <c r="BR897" s="74" t="e">
        <f t="shared" si="161"/>
        <v>#REF!</v>
      </c>
      <c r="BS897" s="201" t="e">
        <f>IF(ISNA(BQ897),"",BQ897*#REF!)</f>
        <v>#REF!</v>
      </c>
      <c r="BT897" s="201" t="e">
        <f>IF(ISNA(BR897),"",BR897*#REF!)</f>
        <v>#REF!</v>
      </c>
      <c r="BU897" s="78" t="e">
        <f>IF(#REF!&gt;0,DQ$57,"")</f>
        <v>#REF!</v>
      </c>
      <c r="BV897" s="99"/>
      <c r="BW897" s="411"/>
      <c r="BX897" s="412" t="e">
        <f>IF(OR(#REF!="",F897=""),"",ROUND(#REF!/10^3*F897,3))</f>
        <v>#REF!</v>
      </c>
      <c r="BY897" s="412" t="e">
        <f>IF(#REF!&gt;0,#REF!*#REF!/1000,"")</f>
        <v>#REF!</v>
      </c>
      <c r="BZ897" s="412" t="e">
        <f>IF(#REF!&gt;0,#REF!*#REF!/1000,"")</f>
        <v>#REF!</v>
      </c>
      <c r="CA897" s="413" t="e">
        <f>IF(OR(#REF!="●",#REF!="●",#REF!="●",#REF!="●",#REF!="●"),"",IF(#REF!="","",#REF!))</f>
        <v>#REF!</v>
      </c>
      <c r="CB897" s="413" t="e">
        <f>IF(OR(#REF!="●",#REF!="●",#REF!="●",#REF!="●",#REF!="●"),"",IF(#REF!="","",#REF!))</f>
        <v>#REF!</v>
      </c>
      <c r="CC897" s="412" t="e">
        <f>IF(ISNA(L897),"",L897*#REF!)</f>
        <v>#REF!</v>
      </c>
      <c r="CD897" s="412" t="e">
        <f>IF(ISNA(M897),"",M897*#REF!)</f>
        <v>#REF!</v>
      </c>
      <c r="CE897" s="415" t="e">
        <f>IF(#REF!&gt;0,DQ$6,"")</f>
        <v>#REF!</v>
      </c>
      <c r="CF897" s="361" t="e">
        <f>IF(#REF!="","",VLOOKUP(#REF!,#REF!,7,0))</f>
        <v>#REF!</v>
      </c>
      <c r="CG897" s="201" t="e">
        <f>IF(OR(#REF!="",CF897=""),"",ROUND(#REF!/10^3*CF897,3))</f>
        <v>#REF!</v>
      </c>
      <c r="CH897" s="201" t="e">
        <f>IF(#REF!&gt;0,#REF!*#REF!/1000,"")</f>
        <v>#REF!</v>
      </c>
      <c r="CI897" s="201" t="e">
        <f>IF(#REF!&gt;0,#REF!*#REF!/1000,"")</f>
        <v>#REF!</v>
      </c>
      <c r="CJ897" s="74" t="e">
        <f t="shared" si="162"/>
        <v>#REF!</v>
      </c>
      <c r="CK897" s="74" t="e">
        <f t="shared" si="163"/>
        <v>#REF!</v>
      </c>
      <c r="CL897" s="201" t="e">
        <f>IF(ISNA(CJ897),"",CJ897*#REF!)</f>
        <v>#REF!</v>
      </c>
      <c r="CM897" s="201" t="e">
        <f>IF(ISNA(CK897),"",CK897*#REF!)</f>
        <v>#REF!</v>
      </c>
      <c r="CN897" s="101" t="e">
        <f>IF(#REF!&gt;0,DQ$57,"")</f>
        <v>#REF!</v>
      </c>
      <c r="CO897" s="84"/>
      <c r="CP897" s="2"/>
      <c r="CQ897" s="2"/>
      <c r="CR897" s="2"/>
      <c r="CS897" s="2"/>
      <c r="CT897" s="2"/>
      <c r="CU897" s="2"/>
      <c r="CV897" s="2"/>
      <c r="CX897" s="2"/>
      <c r="CY897" s="2"/>
      <c r="CZ897" s="2"/>
      <c r="DA897" s="2"/>
      <c r="DB897" s="2"/>
      <c r="DC897" s="2"/>
      <c r="DD897" s="2"/>
      <c r="DE897" s="2"/>
      <c r="DF897" s="2"/>
    </row>
    <row r="898" spans="2:110" ht="18" customHeight="1">
      <c r="B898" s="151" t="e">
        <f>IF(#REF!="","",VLOOKUP(#REF!,$CX$11:$DG$26,9,0))</f>
        <v>#REF!</v>
      </c>
      <c r="C898" s="64" t="e">
        <f>IF(#REF!="",0,VLOOKUP(#REF!,$CP$11:$CQ$16,2,0))</f>
        <v>#REF!</v>
      </c>
      <c r="D898" s="65" t="e">
        <f>IF(#REF!="",0,VLOOKUP(#REF!,$CX$11:$CY$26,2,0))</f>
        <v>#REF!</v>
      </c>
      <c r="E898" s="152" t="e">
        <f t="shared" si="153"/>
        <v>#REF!</v>
      </c>
      <c r="F898" s="155" t="e">
        <f>IF(#REF!="","",VLOOKUP(#REF!,#REF!,7,0))</f>
        <v>#REF!</v>
      </c>
      <c r="G898" s="201" t="e">
        <f>IF(OR(#REF!="",F898=""),"",ROUND(#REF!/10^3*F898,3))</f>
        <v>#REF!</v>
      </c>
      <c r="H898" s="201" t="e">
        <f>IF(#REF!&gt;0,#REF!*#REF!/1000,"")</f>
        <v>#REF!</v>
      </c>
      <c r="I898" s="201" t="e">
        <f>IF(#REF!&gt;0,#REF!*#REF!/1000,"")</f>
        <v>#REF!</v>
      </c>
      <c r="J898" s="51" t="e">
        <f>IF(#REF!="●","",IF(#REF!="","",#REF!))</f>
        <v>#REF!</v>
      </c>
      <c r="K898" s="51" t="e">
        <f>IF(#REF!="●","",IF(#REF!="","",#REF!))</f>
        <v>#REF!</v>
      </c>
      <c r="L898" s="74" t="e">
        <f t="shared" si="154"/>
        <v>#REF!</v>
      </c>
      <c r="M898" s="74" t="e">
        <f t="shared" si="155"/>
        <v>#REF!</v>
      </c>
      <c r="N898" s="201" t="e">
        <f>IF(ISNA(L898),"",L898*#REF!)</f>
        <v>#REF!</v>
      </c>
      <c r="O898" s="201" t="e">
        <f>IF(ISNA(M898),"",M898*#REF!)</f>
        <v>#REF!</v>
      </c>
      <c r="P898" s="78" t="e">
        <f>IF(#REF!&gt;0,DQ$6,"")</f>
        <v>#REF!</v>
      </c>
      <c r="Q898" s="99"/>
      <c r="R898" s="411"/>
      <c r="S898" s="412" t="e">
        <f>IF(OR(#REF!="",F898=""),"",ROUND(#REF!/10^3*F898,3))</f>
        <v>#REF!</v>
      </c>
      <c r="T898" s="412" t="e">
        <f>IF(#REF!&gt;0,#REF!*#REF!/1000,"")</f>
        <v>#REF!</v>
      </c>
      <c r="U898" s="412" t="e">
        <f>IF(#REF!&gt;0,#REF!*#REF!/1000,"")</f>
        <v>#REF!</v>
      </c>
      <c r="V898" s="413" t="e">
        <f>IF(OR(#REF!="●",#REF!="●"),"",IF(#REF!="","",#REF!))</f>
        <v>#REF!</v>
      </c>
      <c r="W898" s="413" t="e">
        <f>IF(OR(#REF!="●",#REF!="●"),"",IF(#REF!="","",#REF!))</f>
        <v>#REF!</v>
      </c>
      <c r="X898" s="412" t="e">
        <f>IF(ISNA(L898),"",L898*#REF!)</f>
        <v>#REF!</v>
      </c>
      <c r="Y898" s="412" t="e">
        <f>IF(ISNA(M898),"",M898*#REF!)</f>
        <v>#REF!</v>
      </c>
      <c r="Z898" s="414" t="e">
        <f>IF(#REF!&gt;0,DQ$6,"")</f>
        <v>#REF!</v>
      </c>
      <c r="AA898" s="95" t="e">
        <f>IF(#REF!="","",VLOOKUP(#REF!,#REF!,7,0))</f>
        <v>#REF!</v>
      </c>
      <c r="AB898" s="201" t="e">
        <f>IF(OR(#REF!="",AA898=""),"",ROUND(#REF!/10^3*AA898,3))</f>
        <v>#REF!</v>
      </c>
      <c r="AC898" s="201" t="e">
        <f>IF(#REF!&gt;0,#REF!*#REF!/1000,"")</f>
        <v>#REF!</v>
      </c>
      <c r="AD898" s="201" t="e">
        <f>IF(#REF!&gt;0,#REF!*#REF!/1000,"")</f>
        <v>#REF!</v>
      </c>
      <c r="AE898" s="74" t="e">
        <f t="shared" si="156"/>
        <v>#REF!</v>
      </c>
      <c r="AF898" s="74" t="e">
        <f t="shared" si="157"/>
        <v>#REF!</v>
      </c>
      <c r="AG898" s="201" t="e">
        <f>IF(ISNA(AE898),"",AE898*#REF!)</f>
        <v>#REF!</v>
      </c>
      <c r="AH898" s="201" t="e">
        <f>IF(ISNA(AF898),"",AF898*#REF!)</f>
        <v>#REF!</v>
      </c>
      <c r="AI898" s="78" t="e">
        <f>IF(#REF!&gt;0,DQ$23,"")</f>
        <v>#REF!</v>
      </c>
      <c r="AJ898" s="99"/>
      <c r="AK898" s="411"/>
      <c r="AL898" s="412" t="e">
        <f>IF(OR(#REF!="",F898=""),"",ROUND(#REF!/10^3*F898,3))</f>
        <v>#REF!</v>
      </c>
      <c r="AM898" s="412" t="e">
        <f>IF(#REF!&gt;0,#REF!*#REF!/1000,"")</f>
        <v>#REF!</v>
      </c>
      <c r="AN898" s="412" t="e">
        <f>IF(#REF!&gt;0,#REF!*#REF!/1000,"")</f>
        <v>#REF!</v>
      </c>
      <c r="AO898" s="413" t="e">
        <f>IF(OR(#REF!="●",#REF!="●",#REF!="●"),"",IF(#REF!="","",#REF!))</f>
        <v>#REF!</v>
      </c>
      <c r="AP898" s="413" t="e">
        <f>IF(OR(#REF!="●",#REF!="●",#REF!="●"),"",IF(#REF!="","",#REF!))</f>
        <v>#REF!</v>
      </c>
      <c r="AQ898" s="412" t="e">
        <f>IF(ISNA(L898),"",L898*#REF!)</f>
        <v>#REF!</v>
      </c>
      <c r="AR898" s="412" t="e">
        <f>IF(ISNA(M898),"",M898*#REF!)</f>
        <v>#REF!</v>
      </c>
      <c r="AS898" s="414" t="e">
        <f>IF(#REF!&gt;0,DQ$6,"")</f>
        <v>#REF!</v>
      </c>
      <c r="AT898" s="95" t="e">
        <f>IF(#REF!="","",VLOOKUP(#REF!,#REF!,7,0))</f>
        <v>#REF!</v>
      </c>
      <c r="AU898" s="201" t="e">
        <f>IF(OR(#REF!="",AT898=""),"",ROUND(#REF!/10^3*AT898,3))</f>
        <v>#REF!</v>
      </c>
      <c r="AV898" s="201" t="e">
        <f>IF(#REF!&gt;0,#REF!*#REF!/1000,"")</f>
        <v>#REF!</v>
      </c>
      <c r="AW898" s="201" t="e">
        <f>IF(#REF!&gt;0,#REF!*#REF!/1000,"")</f>
        <v>#REF!</v>
      </c>
      <c r="AX898" s="74" t="e">
        <f t="shared" si="158"/>
        <v>#REF!</v>
      </c>
      <c r="AY898" s="74" t="e">
        <f t="shared" si="159"/>
        <v>#REF!</v>
      </c>
      <c r="AZ898" s="201" t="e">
        <f>IF(ISNA(AX898),"",AX898*#REF!)</f>
        <v>#REF!</v>
      </c>
      <c r="BA898" s="201" t="e">
        <f>IF(ISNA(AY898),"",AY898*#REF!)</f>
        <v>#REF!</v>
      </c>
      <c r="BB898" s="78" t="e">
        <f>IF(#REF!&gt;0,DQ$40,"")</f>
        <v>#REF!</v>
      </c>
      <c r="BC898" s="99"/>
      <c r="BD898" s="650"/>
      <c r="BE898" s="652" t="e">
        <f>IF(OR(#REF!="",F898=""),"",ROUND(#REF!/10^3*F898,3))</f>
        <v>#REF!</v>
      </c>
      <c r="BF898" s="412" t="e">
        <f>IF(#REF!&gt;0,#REF!*#REF!/1000,"")</f>
        <v>#REF!</v>
      </c>
      <c r="BG898" s="412" t="e">
        <f>IF(#REF!&gt;0,#REF!*#REF!/1000,"")</f>
        <v>#REF!</v>
      </c>
      <c r="BH898" s="413" t="e">
        <f>IF(OR(#REF!="●",#REF!="●",#REF!="●",#REF!="●"),"",IF(#REF!="","",#REF!))</f>
        <v>#REF!</v>
      </c>
      <c r="BI898" s="413" t="e">
        <f>IF(OR(#REF!="●",#REF!="●",#REF!="●",#REF!="●"),"",IF(#REF!="","",#REF!))</f>
        <v>#REF!</v>
      </c>
      <c r="BJ898" s="412" t="e">
        <f>IF(ISNA(L898),"",L898*#REF!)</f>
        <v>#REF!</v>
      </c>
      <c r="BK898" s="412" t="e">
        <f>IF(ISNA(M898),"",M898*#REF!)</f>
        <v>#REF!</v>
      </c>
      <c r="BL898" s="415" t="e">
        <f>IF(#REF!&gt;0,DQ$6,"")</f>
        <v>#REF!</v>
      </c>
      <c r="BM898" s="361" t="e">
        <f>IF(#REF!="","",VLOOKUP(#REF!,#REF!,7,0))</f>
        <v>#REF!</v>
      </c>
      <c r="BN898" s="201" t="e">
        <f>IF(OR(#REF!="",BM898=""),"",ROUND(#REF!/10^3*BM898,3))</f>
        <v>#REF!</v>
      </c>
      <c r="BO898" s="201" t="e">
        <f>IF(#REF!&gt;0,#REF!*#REF!/1000,"")</f>
        <v>#REF!</v>
      </c>
      <c r="BP898" s="201" t="e">
        <f>IF(#REF!&gt;0,#REF!*#REF!/1000,"")</f>
        <v>#REF!</v>
      </c>
      <c r="BQ898" s="74" t="e">
        <f t="shared" si="160"/>
        <v>#REF!</v>
      </c>
      <c r="BR898" s="74" t="e">
        <f t="shared" si="161"/>
        <v>#REF!</v>
      </c>
      <c r="BS898" s="201" t="e">
        <f>IF(ISNA(BQ898),"",BQ898*#REF!)</f>
        <v>#REF!</v>
      </c>
      <c r="BT898" s="201" t="e">
        <f>IF(ISNA(BR898),"",BR898*#REF!)</f>
        <v>#REF!</v>
      </c>
      <c r="BU898" s="78" t="e">
        <f>IF(#REF!&gt;0,DQ$57,"")</f>
        <v>#REF!</v>
      </c>
      <c r="BV898" s="99"/>
      <c r="BW898" s="411"/>
      <c r="BX898" s="412" t="e">
        <f>IF(OR(#REF!="",F898=""),"",ROUND(#REF!/10^3*F898,3))</f>
        <v>#REF!</v>
      </c>
      <c r="BY898" s="412" t="e">
        <f>IF(#REF!&gt;0,#REF!*#REF!/1000,"")</f>
        <v>#REF!</v>
      </c>
      <c r="BZ898" s="412" t="e">
        <f>IF(#REF!&gt;0,#REF!*#REF!/1000,"")</f>
        <v>#REF!</v>
      </c>
      <c r="CA898" s="413" t="e">
        <f>IF(OR(#REF!="●",#REF!="●",#REF!="●",#REF!="●",#REF!="●"),"",IF(#REF!="","",#REF!))</f>
        <v>#REF!</v>
      </c>
      <c r="CB898" s="413" t="e">
        <f>IF(OR(#REF!="●",#REF!="●",#REF!="●",#REF!="●",#REF!="●"),"",IF(#REF!="","",#REF!))</f>
        <v>#REF!</v>
      </c>
      <c r="CC898" s="412" t="e">
        <f>IF(ISNA(L898),"",L898*#REF!)</f>
        <v>#REF!</v>
      </c>
      <c r="CD898" s="412" t="e">
        <f>IF(ISNA(M898),"",M898*#REF!)</f>
        <v>#REF!</v>
      </c>
      <c r="CE898" s="415" t="e">
        <f>IF(#REF!&gt;0,DQ$6,"")</f>
        <v>#REF!</v>
      </c>
      <c r="CF898" s="361" t="e">
        <f>IF(#REF!="","",VLOOKUP(#REF!,#REF!,7,0))</f>
        <v>#REF!</v>
      </c>
      <c r="CG898" s="201" t="e">
        <f>IF(OR(#REF!="",CF898=""),"",ROUND(#REF!/10^3*CF898,3))</f>
        <v>#REF!</v>
      </c>
      <c r="CH898" s="201" t="e">
        <f>IF(#REF!&gt;0,#REF!*#REF!/1000,"")</f>
        <v>#REF!</v>
      </c>
      <c r="CI898" s="201" t="e">
        <f>IF(#REF!&gt;0,#REF!*#REF!/1000,"")</f>
        <v>#REF!</v>
      </c>
      <c r="CJ898" s="74" t="e">
        <f t="shared" si="162"/>
        <v>#REF!</v>
      </c>
      <c r="CK898" s="74" t="e">
        <f t="shared" si="163"/>
        <v>#REF!</v>
      </c>
      <c r="CL898" s="201" t="e">
        <f>IF(ISNA(CJ898),"",CJ898*#REF!)</f>
        <v>#REF!</v>
      </c>
      <c r="CM898" s="201" t="e">
        <f>IF(ISNA(CK898),"",CK898*#REF!)</f>
        <v>#REF!</v>
      </c>
      <c r="CN898" s="101" t="e">
        <f>IF(#REF!&gt;0,DQ$57,"")</f>
        <v>#REF!</v>
      </c>
      <c r="CO898" s="84"/>
      <c r="CP898" s="2"/>
      <c r="CQ898" s="2"/>
      <c r="CR898" s="2"/>
      <c r="CS898" s="2"/>
      <c r="CT898" s="2"/>
      <c r="CU898" s="2"/>
      <c r="CV898" s="2"/>
      <c r="CX898" s="2"/>
      <c r="CY898" s="2"/>
      <c r="CZ898" s="2"/>
      <c r="DA898" s="2"/>
      <c r="DB898" s="2"/>
      <c r="DC898" s="2"/>
      <c r="DD898" s="2"/>
      <c r="DE898" s="2"/>
      <c r="DF898" s="2"/>
    </row>
    <row r="899" spans="2:110" ht="18" customHeight="1">
      <c r="B899" s="151" t="e">
        <f>IF(#REF!="","",VLOOKUP(#REF!,$CX$11:$DG$26,9,0))</f>
        <v>#REF!</v>
      </c>
      <c r="C899" s="64" t="e">
        <f>IF(#REF!="",0,VLOOKUP(#REF!,$CP$11:$CQ$16,2,0))</f>
        <v>#REF!</v>
      </c>
      <c r="D899" s="65" t="e">
        <f>IF(#REF!="",0,VLOOKUP(#REF!,$CX$11:$CY$26,2,0))</f>
        <v>#REF!</v>
      </c>
      <c r="E899" s="152" t="e">
        <f t="shared" si="153"/>
        <v>#REF!</v>
      </c>
      <c r="F899" s="155" t="e">
        <f>IF(#REF!="","",VLOOKUP(#REF!,#REF!,7,0))</f>
        <v>#REF!</v>
      </c>
      <c r="G899" s="201" t="e">
        <f>IF(OR(#REF!="",F899=""),"",ROUND(#REF!/10^3*F899,3))</f>
        <v>#REF!</v>
      </c>
      <c r="H899" s="201" t="e">
        <f>IF(#REF!&gt;0,#REF!*#REF!/1000,"")</f>
        <v>#REF!</v>
      </c>
      <c r="I899" s="201" t="e">
        <f>IF(#REF!&gt;0,#REF!*#REF!/1000,"")</f>
        <v>#REF!</v>
      </c>
      <c r="J899" s="51" t="e">
        <f>IF(#REF!="●","",IF(#REF!="","",#REF!))</f>
        <v>#REF!</v>
      </c>
      <c r="K899" s="51" t="e">
        <f>IF(#REF!="●","",IF(#REF!="","",#REF!))</f>
        <v>#REF!</v>
      </c>
      <c r="L899" s="74" t="e">
        <f t="shared" si="154"/>
        <v>#REF!</v>
      </c>
      <c r="M899" s="74" t="e">
        <f t="shared" si="155"/>
        <v>#REF!</v>
      </c>
      <c r="N899" s="201" t="e">
        <f>IF(ISNA(L899),"",L899*#REF!)</f>
        <v>#REF!</v>
      </c>
      <c r="O899" s="201" t="e">
        <f>IF(ISNA(M899),"",M899*#REF!)</f>
        <v>#REF!</v>
      </c>
      <c r="P899" s="78" t="e">
        <f>IF(#REF!&gt;0,DQ$6,"")</f>
        <v>#REF!</v>
      </c>
      <c r="Q899" s="99"/>
      <c r="R899" s="411"/>
      <c r="S899" s="412" t="e">
        <f>IF(OR(#REF!="",F899=""),"",ROUND(#REF!/10^3*F899,3))</f>
        <v>#REF!</v>
      </c>
      <c r="T899" s="412" t="e">
        <f>IF(#REF!&gt;0,#REF!*#REF!/1000,"")</f>
        <v>#REF!</v>
      </c>
      <c r="U899" s="412" t="e">
        <f>IF(#REF!&gt;0,#REF!*#REF!/1000,"")</f>
        <v>#REF!</v>
      </c>
      <c r="V899" s="413" t="e">
        <f>IF(OR(#REF!="●",#REF!="●"),"",IF(#REF!="","",#REF!))</f>
        <v>#REF!</v>
      </c>
      <c r="W899" s="413" t="e">
        <f>IF(OR(#REF!="●",#REF!="●"),"",IF(#REF!="","",#REF!))</f>
        <v>#REF!</v>
      </c>
      <c r="X899" s="412" t="e">
        <f>IF(ISNA(L899),"",L899*#REF!)</f>
        <v>#REF!</v>
      </c>
      <c r="Y899" s="412" t="e">
        <f>IF(ISNA(M899),"",M899*#REF!)</f>
        <v>#REF!</v>
      </c>
      <c r="Z899" s="414" t="e">
        <f>IF(#REF!&gt;0,DQ$6,"")</f>
        <v>#REF!</v>
      </c>
      <c r="AA899" s="95" t="e">
        <f>IF(#REF!="","",VLOOKUP(#REF!,#REF!,7,0))</f>
        <v>#REF!</v>
      </c>
      <c r="AB899" s="201" t="e">
        <f>IF(OR(#REF!="",AA899=""),"",ROUND(#REF!/10^3*AA899,3))</f>
        <v>#REF!</v>
      </c>
      <c r="AC899" s="201" t="e">
        <f>IF(#REF!&gt;0,#REF!*#REF!/1000,"")</f>
        <v>#REF!</v>
      </c>
      <c r="AD899" s="201" t="e">
        <f>IF(#REF!&gt;0,#REF!*#REF!/1000,"")</f>
        <v>#REF!</v>
      </c>
      <c r="AE899" s="74" t="e">
        <f t="shared" si="156"/>
        <v>#REF!</v>
      </c>
      <c r="AF899" s="74" t="e">
        <f t="shared" si="157"/>
        <v>#REF!</v>
      </c>
      <c r="AG899" s="201" t="e">
        <f>IF(ISNA(AE899),"",AE899*#REF!)</f>
        <v>#REF!</v>
      </c>
      <c r="AH899" s="201" t="e">
        <f>IF(ISNA(AF899),"",AF899*#REF!)</f>
        <v>#REF!</v>
      </c>
      <c r="AI899" s="78" t="e">
        <f>IF(#REF!&gt;0,DQ$23,"")</f>
        <v>#REF!</v>
      </c>
      <c r="AJ899" s="99"/>
      <c r="AK899" s="411"/>
      <c r="AL899" s="412" t="e">
        <f>IF(OR(#REF!="",F899=""),"",ROUND(#REF!/10^3*F899,3))</f>
        <v>#REF!</v>
      </c>
      <c r="AM899" s="412" t="e">
        <f>IF(#REF!&gt;0,#REF!*#REF!/1000,"")</f>
        <v>#REF!</v>
      </c>
      <c r="AN899" s="412" t="e">
        <f>IF(#REF!&gt;0,#REF!*#REF!/1000,"")</f>
        <v>#REF!</v>
      </c>
      <c r="AO899" s="413" t="e">
        <f>IF(OR(#REF!="●",#REF!="●",#REF!="●"),"",IF(#REF!="","",#REF!))</f>
        <v>#REF!</v>
      </c>
      <c r="AP899" s="413" t="e">
        <f>IF(OR(#REF!="●",#REF!="●",#REF!="●"),"",IF(#REF!="","",#REF!))</f>
        <v>#REF!</v>
      </c>
      <c r="AQ899" s="412" t="e">
        <f>IF(ISNA(L899),"",L899*#REF!)</f>
        <v>#REF!</v>
      </c>
      <c r="AR899" s="412" t="e">
        <f>IF(ISNA(M899),"",M899*#REF!)</f>
        <v>#REF!</v>
      </c>
      <c r="AS899" s="414" t="e">
        <f>IF(#REF!&gt;0,DQ$6,"")</f>
        <v>#REF!</v>
      </c>
      <c r="AT899" s="95" t="e">
        <f>IF(#REF!="","",VLOOKUP(#REF!,#REF!,7,0))</f>
        <v>#REF!</v>
      </c>
      <c r="AU899" s="201" t="e">
        <f>IF(OR(#REF!="",AT899=""),"",ROUND(#REF!/10^3*AT899,3))</f>
        <v>#REF!</v>
      </c>
      <c r="AV899" s="201" t="e">
        <f>IF(#REF!&gt;0,#REF!*#REF!/1000,"")</f>
        <v>#REF!</v>
      </c>
      <c r="AW899" s="201" t="e">
        <f>IF(#REF!&gt;0,#REF!*#REF!/1000,"")</f>
        <v>#REF!</v>
      </c>
      <c r="AX899" s="74" t="e">
        <f t="shared" si="158"/>
        <v>#REF!</v>
      </c>
      <c r="AY899" s="74" t="e">
        <f t="shared" si="159"/>
        <v>#REF!</v>
      </c>
      <c r="AZ899" s="201" t="e">
        <f>IF(ISNA(AX899),"",AX899*#REF!)</f>
        <v>#REF!</v>
      </c>
      <c r="BA899" s="201" t="e">
        <f>IF(ISNA(AY899),"",AY899*#REF!)</f>
        <v>#REF!</v>
      </c>
      <c r="BB899" s="78" t="e">
        <f>IF(#REF!&gt;0,DQ$40,"")</f>
        <v>#REF!</v>
      </c>
      <c r="BC899" s="99"/>
      <c r="BD899" s="650"/>
      <c r="BE899" s="652" t="e">
        <f>IF(OR(#REF!="",F899=""),"",ROUND(#REF!/10^3*F899,3))</f>
        <v>#REF!</v>
      </c>
      <c r="BF899" s="412" t="e">
        <f>IF(#REF!&gt;0,#REF!*#REF!/1000,"")</f>
        <v>#REF!</v>
      </c>
      <c r="BG899" s="412" t="e">
        <f>IF(#REF!&gt;0,#REF!*#REF!/1000,"")</f>
        <v>#REF!</v>
      </c>
      <c r="BH899" s="413" t="e">
        <f>IF(OR(#REF!="●",#REF!="●",#REF!="●",#REF!="●"),"",IF(#REF!="","",#REF!))</f>
        <v>#REF!</v>
      </c>
      <c r="BI899" s="413" t="e">
        <f>IF(OR(#REF!="●",#REF!="●",#REF!="●",#REF!="●"),"",IF(#REF!="","",#REF!))</f>
        <v>#REF!</v>
      </c>
      <c r="BJ899" s="412" t="e">
        <f>IF(ISNA(L899),"",L899*#REF!)</f>
        <v>#REF!</v>
      </c>
      <c r="BK899" s="412" t="e">
        <f>IF(ISNA(M899),"",M899*#REF!)</f>
        <v>#REF!</v>
      </c>
      <c r="BL899" s="415" t="e">
        <f>IF(#REF!&gt;0,DQ$6,"")</f>
        <v>#REF!</v>
      </c>
      <c r="BM899" s="361" t="e">
        <f>IF(#REF!="","",VLOOKUP(#REF!,#REF!,7,0))</f>
        <v>#REF!</v>
      </c>
      <c r="BN899" s="201" t="e">
        <f>IF(OR(#REF!="",BM899=""),"",ROUND(#REF!/10^3*BM899,3))</f>
        <v>#REF!</v>
      </c>
      <c r="BO899" s="201" t="e">
        <f>IF(#REF!&gt;0,#REF!*#REF!/1000,"")</f>
        <v>#REF!</v>
      </c>
      <c r="BP899" s="201" t="e">
        <f>IF(#REF!&gt;0,#REF!*#REF!/1000,"")</f>
        <v>#REF!</v>
      </c>
      <c r="BQ899" s="74" t="e">
        <f t="shared" si="160"/>
        <v>#REF!</v>
      </c>
      <c r="BR899" s="74" t="e">
        <f t="shared" si="161"/>
        <v>#REF!</v>
      </c>
      <c r="BS899" s="201" t="e">
        <f>IF(ISNA(BQ899),"",BQ899*#REF!)</f>
        <v>#REF!</v>
      </c>
      <c r="BT899" s="201" t="e">
        <f>IF(ISNA(BR899),"",BR899*#REF!)</f>
        <v>#REF!</v>
      </c>
      <c r="BU899" s="78" t="e">
        <f>IF(#REF!&gt;0,DQ$57,"")</f>
        <v>#REF!</v>
      </c>
      <c r="BV899" s="99"/>
      <c r="BW899" s="411"/>
      <c r="BX899" s="412" t="e">
        <f>IF(OR(#REF!="",F899=""),"",ROUND(#REF!/10^3*F899,3))</f>
        <v>#REF!</v>
      </c>
      <c r="BY899" s="412" t="e">
        <f>IF(#REF!&gt;0,#REF!*#REF!/1000,"")</f>
        <v>#REF!</v>
      </c>
      <c r="BZ899" s="412" t="e">
        <f>IF(#REF!&gt;0,#REF!*#REF!/1000,"")</f>
        <v>#REF!</v>
      </c>
      <c r="CA899" s="413" t="e">
        <f>IF(OR(#REF!="●",#REF!="●",#REF!="●",#REF!="●",#REF!="●"),"",IF(#REF!="","",#REF!))</f>
        <v>#REF!</v>
      </c>
      <c r="CB899" s="413" t="e">
        <f>IF(OR(#REF!="●",#REF!="●",#REF!="●",#REF!="●",#REF!="●"),"",IF(#REF!="","",#REF!))</f>
        <v>#REF!</v>
      </c>
      <c r="CC899" s="412" t="e">
        <f>IF(ISNA(L899),"",L899*#REF!)</f>
        <v>#REF!</v>
      </c>
      <c r="CD899" s="412" t="e">
        <f>IF(ISNA(M899),"",M899*#REF!)</f>
        <v>#REF!</v>
      </c>
      <c r="CE899" s="415" t="e">
        <f>IF(#REF!&gt;0,DQ$6,"")</f>
        <v>#REF!</v>
      </c>
      <c r="CF899" s="361" t="e">
        <f>IF(#REF!="","",VLOOKUP(#REF!,#REF!,7,0))</f>
        <v>#REF!</v>
      </c>
      <c r="CG899" s="201" t="e">
        <f>IF(OR(#REF!="",CF899=""),"",ROUND(#REF!/10^3*CF899,3))</f>
        <v>#REF!</v>
      </c>
      <c r="CH899" s="201" t="e">
        <f>IF(#REF!&gt;0,#REF!*#REF!/1000,"")</f>
        <v>#REF!</v>
      </c>
      <c r="CI899" s="201" t="e">
        <f>IF(#REF!&gt;0,#REF!*#REF!/1000,"")</f>
        <v>#REF!</v>
      </c>
      <c r="CJ899" s="74" t="e">
        <f t="shared" si="162"/>
        <v>#REF!</v>
      </c>
      <c r="CK899" s="74" t="e">
        <f t="shared" si="163"/>
        <v>#REF!</v>
      </c>
      <c r="CL899" s="201" t="e">
        <f>IF(ISNA(CJ899),"",CJ899*#REF!)</f>
        <v>#REF!</v>
      </c>
      <c r="CM899" s="201" t="e">
        <f>IF(ISNA(CK899),"",CK899*#REF!)</f>
        <v>#REF!</v>
      </c>
      <c r="CN899" s="101" t="e">
        <f>IF(#REF!&gt;0,DQ$57,"")</f>
        <v>#REF!</v>
      </c>
      <c r="CO899" s="84"/>
      <c r="CP899" s="2"/>
      <c r="CQ899" s="2"/>
      <c r="CR899" s="2"/>
      <c r="CS899" s="2"/>
      <c r="CT899" s="2"/>
      <c r="CU899" s="2"/>
      <c r="CV899" s="2"/>
      <c r="CX899" s="2"/>
      <c r="CY899" s="2"/>
      <c r="CZ899" s="2"/>
      <c r="DA899" s="2"/>
      <c r="DB899" s="2"/>
      <c r="DC899" s="2"/>
      <c r="DD899" s="2"/>
      <c r="DE899" s="2"/>
      <c r="DF899" s="2"/>
    </row>
    <row r="900" spans="2:110" ht="18" customHeight="1">
      <c r="B900" s="151" t="e">
        <f>IF(#REF!="","",VLOOKUP(#REF!,$CX$11:$DG$26,9,0))</f>
        <v>#REF!</v>
      </c>
      <c r="C900" s="64" t="e">
        <f>IF(#REF!="",0,VLOOKUP(#REF!,$CP$11:$CQ$16,2,0))</f>
        <v>#REF!</v>
      </c>
      <c r="D900" s="65" t="e">
        <f>IF(#REF!="",0,VLOOKUP(#REF!,$CX$11:$CY$26,2,0))</f>
        <v>#REF!</v>
      </c>
      <c r="E900" s="152" t="e">
        <f t="shared" si="153"/>
        <v>#REF!</v>
      </c>
      <c r="F900" s="155" t="e">
        <f>IF(#REF!="","",VLOOKUP(#REF!,#REF!,7,0))</f>
        <v>#REF!</v>
      </c>
      <c r="G900" s="201" t="e">
        <f>IF(OR(#REF!="",F900=""),"",ROUND(#REF!/10^3*F900,3))</f>
        <v>#REF!</v>
      </c>
      <c r="H900" s="201" t="e">
        <f>IF(#REF!&gt;0,#REF!*#REF!/1000,"")</f>
        <v>#REF!</v>
      </c>
      <c r="I900" s="201" t="e">
        <f>IF(#REF!&gt;0,#REF!*#REF!/1000,"")</f>
        <v>#REF!</v>
      </c>
      <c r="J900" s="51" t="e">
        <f>IF(#REF!="●","",IF(#REF!="","",#REF!))</f>
        <v>#REF!</v>
      </c>
      <c r="K900" s="51" t="e">
        <f>IF(#REF!="●","",IF(#REF!="","",#REF!))</f>
        <v>#REF!</v>
      </c>
      <c r="L900" s="74" t="e">
        <f t="shared" si="154"/>
        <v>#REF!</v>
      </c>
      <c r="M900" s="74" t="e">
        <f t="shared" si="155"/>
        <v>#REF!</v>
      </c>
      <c r="N900" s="201" t="e">
        <f>IF(ISNA(L900),"",L900*#REF!)</f>
        <v>#REF!</v>
      </c>
      <c r="O900" s="201" t="e">
        <f>IF(ISNA(M900),"",M900*#REF!)</f>
        <v>#REF!</v>
      </c>
      <c r="P900" s="78" t="e">
        <f>IF(#REF!&gt;0,DQ$6,"")</f>
        <v>#REF!</v>
      </c>
      <c r="Q900" s="99"/>
      <c r="R900" s="411"/>
      <c r="S900" s="412" t="e">
        <f>IF(OR(#REF!="",F900=""),"",ROUND(#REF!/10^3*F900,3))</f>
        <v>#REF!</v>
      </c>
      <c r="T900" s="412" t="e">
        <f>IF(#REF!&gt;0,#REF!*#REF!/1000,"")</f>
        <v>#REF!</v>
      </c>
      <c r="U900" s="412" t="e">
        <f>IF(#REF!&gt;0,#REF!*#REF!/1000,"")</f>
        <v>#REF!</v>
      </c>
      <c r="V900" s="413" t="e">
        <f>IF(OR(#REF!="●",#REF!="●"),"",IF(#REF!="","",#REF!))</f>
        <v>#REF!</v>
      </c>
      <c r="W900" s="413" t="e">
        <f>IF(OR(#REF!="●",#REF!="●"),"",IF(#REF!="","",#REF!))</f>
        <v>#REF!</v>
      </c>
      <c r="X900" s="412" t="e">
        <f>IF(ISNA(L900),"",L900*#REF!)</f>
        <v>#REF!</v>
      </c>
      <c r="Y900" s="412" t="e">
        <f>IF(ISNA(M900),"",M900*#REF!)</f>
        <v>#REF!</v>
      </c>
      <c r="Z900" s="414" t="e">
        <f>IF(#REF!&gt;0,DQ$6,"")</f>
        <v>#REF!</v>
      </c>
      <c r="AA900" s="95" t="e">
        <f>IF(#REF!="","",VLOOKUP(#REF!,#REF!,7,0))</f>
        <v>#REF!</v>
      </c>
      <c r="AB900" s="201" t="e">
        <f>IF(OR(#REF!="",AA900=""),"",ROUND(#REF!/10^3*AA900,3))</f>
        <v>#REF!</v>
      </c>
      <c r="AC900" s="201" t="e">
        <f>IF(#REF!&gt;0,#REF!*#REF!/1000,"")</f>
        <v>#REF!</v>
      </c>
      <c r="AD900" s="201" t="e">
        <f>IF(#REF!&gt;0,#REF!*#REF!/1000,"")</f>
        <v>#REF!</v>
      </c>
      <c r="AE900" s="74" t="e">
        <f t="shared" si="156"/>
        <v>#REF!</v>
      </c>
      <c r="AF900" s="74" t="e">
        <f t="shared" si="157"/>
        <v>#REF!</v>
      </c>
      <c r="AG900" s="201" t="e">
        <f>IF(ISNA(AE900),"",AE900*#REF!)</f>
        <v>#REF!</v>
      </c>
      <c r="AH900" s="201" t="e">
        <f>IF(ISNA(AF900),"",AF900*#REF!)</f>
        <v>#REF!</v>
      </c>
      <c r="AI900" s="78" t="e">
        <f>IF(#REF!&gt;0,DQ$23,"")</f>
        <v>#REF!</v>
      </c>
      <c r="AJ900" s="99"/>
      <c r="AK900" s="411"/>
      <c r="AL900" s="412" t="e">
        <f>IF(OR(#REF!="",F900=""),"",ROUND(#REF!/10^3*F900,3))</f>
        <v>#REF!</v>
      </c>
      <c r="AM900" s="412" t="e">
        <f>IF(#REF!&gt;0,#REF!*#REF!/1000,"")</f>
        <v>#REF!</v>
      </c>
      <c r="AN900" s="412" t="e">
        <f>IF(#REF!&gt;0,#REF!*#REF!/1000,"")</f>
        <v>#REF!</v>
      </c>
      <c r="AO900" s="413" t="e">
        <f>IF(OR(#REF!="●",#REF!="●",#REF!="●"),"",IF(#REF!="","",#REF!))</f>
        <v>#REF!</v>
      </c>
      <c r="AP900" s="413" t="e">
        <f>IF(OR(#REF!="●",#REF!="●",#REF!="●"),"",IF(#REF!="","",#REF!))</f>
        <v>#REF!</v>
      </c>
      <c r="AQ900" s="412" t="e">
        <f>IF(ISNA(L900),"",L900*#REF!)</f>
        <v>#REF!</v>
      </c>
      <c r="AR900" s="412" t="e">
        <f>IF(ISNA(M900),"",M900*#REF!)</f>
        <v>#REF!</v>
      </c>
      <c r="AS900" s="414" t="e">
        <f>IF(#REF!&gt;0,DQ$6,"")</f>
        <v>#REF!</v>
      </c>
      <c r="AT900" s="95" t="e">
        <f>IF(#REF!="","",VLOOKUP(#REF!,#REF!,7,0))</f>
        <v>#REF!</v>
      </c>
      <c r="AU900" s="201" t="e">
        <f>IF(OR(#REF!="",AT900=""),"",ROUND(#REF!/10^3*AT900,3))</f>
        <v>#REF!</v>
      </c>
      <c r="AV900" s="201" t="e">
        <f>IF(#REF!&gt;0,#REF!*#REF!/1000,"")</f>
        <v>#REF!</v>
      </c>
      <c r="AW900" s="201" t="e">
        <f>IF(#REF!&gt;0,#REF!*#REF!/1000,"")</f>
        <v>#REF!</v>
      </c>
      <c r="AX900" s="74" t="e">
        <f t="shared" si="158"/>
        <v>#REF!</v>
      </c>
      <c r="AY900" s="74" t="e">
        <f t="shared" si="159"/>
        <v>#REF!</v>
      </c>
      <c r="AZ900" s="201" t="e">
        <f>IF(ISNA(AX900),"",AX900*#REF!)</f>
        <v>#REF!</v>
      </c>
      <c r="BA900" s="201" t="e">
        <f>IF(ISNA(AY900),"",AY900*#REF!)</f>
        <v>#REF!</v>
      </c>
      <c r="BB900" s="78" t="e">
        <f>IF(#REF!&gt;0,DQ$40,"")</f>
        <v>#REF!</v>
      </c>
      <c r="BC900" s="99"/>
      <c r="BD900" s="650"/>
      <c r="BE900" s="652" t="e">
        <f>IF(OR(#REF!="",F900=""),"",ROUND(#REF!/10^3*F900,3))</f>
        <v>#REF!</v>
      </c>
      <c r="BF900" s="412" t="e">
        <f>IF(#REF!&gt;0,#REF!*#REF!/1000,"")</f>
        <v>#REF!</v>
      </c>
      <c r="BG900" s="412" t="e">
        <f>IF(#REF!&gt;0,#REF!*#REF!/1000,"")</f>
        <v>#REF!</v>
      </c>
      <c r="BH900" s="413" t="e">
        <f>IF(OR(#REF!="●",#REF!="●",#REF!="●",#REF!="●"),"",IF(#REF!="","",#REF!))</f>
        <v>#REF!</v>
      </c>
      <c r="BI900" s="413" t="e">
        <f>IF(OR(#REF!="●",#REF!="●",#REF!="●",#REF!="●"),"",IF(#REF!="","",#REF!))</f>
        <v>#REF!</v>
      </c>
      <c r="BJ900" s="412" t="e">
        <f>IF(ISNA(L900),"",L900*#REF!)</f>
        <v>#REF!</v>
      </c>
      <c r="BK900" s="412" t="e">
        <f>IF(ISNA(M900),"",M900*#REF!)</f>
        <v>#REF!</v>
      </c>
      <c r="BL900" s="415" t="e">
        <f>IF(#REF!&gt;0,DQ$6,"")</f>
        <v>#REF!</v>
      </c>
      <c r="BM900" s="361" t="e">
        <f>IF(#REF!="","",VLOOKUP(#REF!,#REF!,7,0))</f>
        <v>#REF!</v>
      </c>
      <c r="BN900" s="201" t="e">
        <f>IF(OR(#REF!="",BM900=""),"",ROUND(#REF!/10^3*BM900,3))</f>
        <v>#REF!</v>
      </c>
      <c r="BO900" s="201" t="e">
        <f>IF(#REF!&gt;0,#REF!*#REF!/1000,"")</f>
        <v>#REF!</v>
      </c>
      <c r="BP900" s="201" t="e">
        <f>IF(#REF!&gt;0,#REF!*#REF!/1000,"")</f>
        <v>#REF!</v>
      </c>
      <c r="BQ900" s="74" t="e">
        <f t="shared" si="160"/>
        <v>#REF!</v>
      </c>
      <c r="BR900" s="74" t="e">
        <f t="shared" si="161"/>
        <v>#REF!</v>
      </c>
      <c r="BS900" s="201" t="e">
        <f>IF(ISNA(BQ900),"",BQ900*#REF!)</f>
        <v>#REF!</v>
      </c>
      <c r="BT900" s="201" t="e">
        <f>IF(ISNA(BR900),"",BR900*#REF!)</f>
        <v>#REF!</v>
      </c>
      <c r="BU900" s="78" t="e">
        <f>IF(#REF!&gt;0,DQ$57,"")</f>
        <v>#REF!</v>
      </c>
      <c r="BV900" s="99"/>
      <c r="BW900" s="411"/>
      <c r="BX900" s="412" t="e">
        <f>IF(OR(#REF!="",F900=""),"",ROUND(#REF!/10^3*F900,3))</f>
        <v>#REF!</v>
      </c>
      <c r="BY900" s="412" t="e">
        <f>IF(#REF!&gt;0,#REF!*#REF!/1000,"")</f>
        <v>#REF!</v>
      </c>
      <c r="BZ900" s="412" t="e">
        <f>IF(#REF!&gt;0,#REF!*#REF!/1000,"")</f>
        <v>#REF!</v>
      </c>
      <c r="CA900" s="413" t="e">
        <f>IF(OR(#REF!="●",#REF!="●",#REF!="●",#REF!="●",#REF!="●"),"",IF(#REF!="","",#REF!))</f>
        <v>#REF!</v>
      </c>
      <c r="CB900" s="413" t="e">
        <f>IF(OR(#REF!="●",#REF!="●",#REF!="●",#REF!="●",#REF!="●"),"",IF(#REF!="","",#REF!))</f>
        <v>#REF!</v>
      </c>
      <c r="CC900" s="412" t="e">
        <f>IF(ISNA(L900),"",L900*#REF!)</f>
        <v>#REF!</v>
      </c>
      <c r="CD900" s="412" t="e">
        <f>IF(ISNA(M900),"",M900*#REF!)</f>
        <v>#REF!</v>
      </c>
      <c r="CE900" s="415" t="e">
        <f>IF(#REF!&gt;0,DQ$6,"")</f>
        <v>#REF!</v>
      </c>
      <c r="CF900" s="361" t="e">
        <f>IF(#REF!="","",VLOOKUP(#REF!,#REF!,7,0))</f>
        <v>#REF!</v>
      </c>
      <c r="CG900" s="201" t="e">
        <f>IF(OR(#REF!="",CF900=""),"",ROUND(#REF!/10^3*CF900,3))</f>
        <v>#REF!</v>
      </c>
      <c r="CH900" s="201" t="e">
        <f>IF(#REF!&gt;0,#REF!*#REF!/1000,"")</f>
        <v>#REF!</v>
      </c>
      <c r="CI900" s="201" t="e">
        <f>IF(#REF!&gt;0,#REF!*#REF!/1000,"")</f>
        <v>#REF!</v>
      </c>
      <c r="CJ900" s="74" t="e">
        <f t="shared" si="162"/>
        <v>#REF!</v>
      </c>
      <c r="CK900" s="74" t="e">
        <f t="shared" si="163"/>
        <v>#REF!</v>
      </c>
      <c r="CL900" s="201" t="e">
        <f>IF(ISNA(CJ900),"",CJ900*#REF!)</f>
        <v>#REF!</v>
      </c>
      <c r="CM900" s="201" t="e">
        <f>IF(ISNA(CK900),"",CK900*#REF!)</f>
        <v>#REF!</v>
      </c>
      <c r="CN900" s="101" t="e">
        <f>IF(#REF!&gt;0,DQ$57,"")</f>
        <v>#REF!</v>
      </c>
      <c r="CO900" s="84"/>
      <c r="CP900" s="2"/>
      <c r="CQ900" s="2"/>
      <c r="CR900" s="2"/>
      <c r="CS900" s="2"/>
      <c r="CT900" s="2"/>
      <c r="CU900" s="2"/>
      <c r="CV900" s="2"/>
      <c r="CX900" s="2"/>
      <c r="CY900" s="2"/>
      <c r="CZ900" s="2"/>
      <c r="DA900" s="2"/>
      <c r="DB900" s="2"/>
      <c r="DC900" s="2"/>
      <c r="DD900" s="2"/>
      <c r="DE900" s="2"/>
      <c r="DF900" s="2"/>
    </row>
    <row r="901" spans="2:110" ht="18" customHeight="1">
      <c r="B901" s="151" t="e">
        <f>IF(#REF!="","",VLOOKUP(#REF!,$CX$11:$DG$26,9,0))</f>
        <v>#REF!</v>
      </c>
      <c r="C901" s="64" t="e">
        <f>IF(#REF!="",0,VLOOKUP(#REF!,$CP$11:$CQ$16,2,0))</f>
        <v>#REF!</v>
      </c>
      <c r="D901" s="65" t="e">
        <f>IF(#REF!="",0,VLOOKUP(#REF!,$CX$11:$CY$26,2,0))</f>
        <v>#REF!</v>
      </c>
      <c r="E901" s="152" t="e">
        <f t="shared" si="153"/>
        <v>#REF!</v>
      </c>
      <c r="F901" s="155" t="e">
        <f>IF(#REF!="","",VLOOKUP(#REF!,#REF!,7,0))</f>
        <v>#REF!</v>
      </c>
      <c r="G901" s="201" t="e">
        <f>IF(OR(#REF!="",F901=""),"",ROUND(#REF!/10^3*F901,3))</f>
        <v>#REF!</v>
      </c>
      <c r="H901" s="201" t="e">
        <f>IF(#REF!&gt;0,#REF!*#REF!/1000,"")</f>
        <v>#REF!</v>
      </c>
      <c r="I901" s="201" t="e">
        <f>IF(#REF!&gt;0,#REF!*#REF!/1000,"")</f>
        <v>#REF!</v>
      </c>
      <c r="J901" s="51" t="e">
        <f>IF(#REF!="●","",IF(#REF!="","",#REF!))</f>
        <v>#REF!</v>
      </c>
      <c r="K901" s="51" t="e">
        <f>IF(#REF!="●","",IF(#REF!="","",#REF!))</f>
        <v>#REF!</v>
      </c>
      <c r="L901" s="74" t="e">
        <f t="shared" si="154"/>
        <v>#REF!</v>
      </c>
      <c r="M901" s="74" t="e">
        <f t="shared" si="155"/>
        <v>#REF!</v>
      </c>
      <c r="N901" s="201" t="e">
        <f>IF(ISNA(L901),"",L901*#REF!)</f>
        <v>#REF!</v>
      </c>
      <c r="O901" s="201" t="e">
        <f>IF(ISNA(M901),"",M901*#REF!)</f>
        <v>#REF!</v>
      </c>
      <c r="P901" s="78" t="e">
        <f>IF(#REF!&gt;0,DQ$6,"")</f>
        <v>#REF!</v>
      </c>
      <c r="Q901" s="99"/>
      <c r="R901" s="411"/>
      <c r="S901" s="412" t="e">
        <f>IF(OR(#REF!="",F901=""),"",ROUND(#REF!/10^3*F901,3))</f>
        <v>#REF!</v>
      </c>
      <c r="T901" s="412" t="e">
        <f>IF(#REF!&gt;0,#REF!*#REF!/1000,"")</f>
        <v>#REF!</v>
      </c>
      <c r="U901" s="412" t="e">
        <f>IF(#REF!&gt;0,#REF!*#REF!/1000,"")</f>
        <v>#REF!</v>
      </c>
      <c r="V901" s="413" t="e">
        <f>IF(OR(#REF!="●",#REF!="●"),"",IF(#REF!="","",#REF!))</f>
        <v>#REF!</v>
      </c>
      <c r="W901" s="413" t="e">
        <f>IF(OR(#REF!="●",#REF!="●"),"",IF(#REF!="","",#REF!))</f>
        <v>#REF!</v>
      </c>
      <c r="X901" s="412" t="e">
        <f>IF(ISNA(L901),"",L901*#REF!)</f>
        <v>#REF!</v>
      </c>
      <c r="Y901" s="412" t="e">
        <f>IF(ISNA(M901),"",M901*#REF!)</f>
        <v>#REF!</v>
      </c>
      <c r="Z901" s="414" t="e">
        <f>IF(#REF!&gt;0,DQ$6,"")</f>
        <v>#REF!</v>
      </c>
      <c r="AA901" s="95" t="e">
        <f>IF(#REF!="","",VLOOKUP(#REF!,#REF!,7,0))</f>
        <v>#REF!</v>
      </c>
      <c r="AB901" s="201" t="e">
        <f>IF(OR(#REF!="",AA901=""),"",ROUND(#REF!/10^3*AA901,3))</f>
        <v>#REF!</v>
      </c>
      <c r="AC901" s="201" t="e">
        <f>IF(#REF!&gt;0,#REF!*#REF!/1000,"")</f>
        <v>#REF!</v>
      </c>
      <c r="AD901" s="201" t="e">
        <f>IF(#REF!&gt;0,#REF!*#REF!/1000,"")</f>
        <v>#REF!</v>
      </c>
      <c r="AE901" s="74" t="e">
        <f t="shared" si="156"/>
        <v>#REF!</v>
      </c>
      <c r="AF901" s="74" t="e">
        <f t="shared" si="157"/>
        <v>#REF!</v>
      </c>
      <c r="AG901" s="201" t="e">
        <f>IF(ISNA(AE901),"",AE901*#REF!)</f>
        <v>#REF!</v>
      </c>
      <c r="AH901" s="201" t="e">
        <f>IF(ISNA(AF901),"",AF901*#REF!)</f>
        <v>#REF!</v>
      </c>
      <c r="AI901" s="78" t="e">
        <f>IF(#REF!&gt;0,DQ$23,"")</f>
        <v>#REF!</v>
      </c>
      <c r="AJ901" s="99"/>
      <c r="AK901" s="411"/>
      <c r="AL901" s="412" t="e">
        <f>IF(OR(#REF!="",F901=""),"",ROUND(#REF!/10^3*F901,3))</f>
        <v>#REF!</v>
      </c>
      <c r="AM901" s="412" t="e">
        <f>IF(#REF!&gt;0,#REF!*#REF!/1000,"")</f>
        <v>#REF!</v>
      </c>
      <c r="AN901" s="412" t="e">
        <f>IF(#REF!&gt;0,#REF!*#REF!/1000,"")</f>
        <v>#REF!</v>
      </c>
      <c r="AO901" s="413" t="e">
        <f>IF(OR(#REF!="●",#REF!="●",#REF!="●"),"",IF(#REF!="","",#REF!))</f>
        <v>#REF!</v>
      </c>
      <c r="AP901" s="413" t="e">
        <f>IF(OR(#REF!="●",#REF!="●",#REF!="●"),"",IF(#REF!="","",#REF!))</f>
        <v>#REF!</v>
      </c>
      <c r="AQ901" s="412" t="e">
        <f>IF(ISNA(L901),"",L901*#REF!)</f>
        <v>#REF!</v>
      </c>
      <c r="AR901" s="412" t="e">
        <f>IF(ISNA(M901),"",M901*#REF!)</f>
        <v>#REF!</v>
      </c>
      <c r="AS901" s="414" t="e">
        <f>IF(#REF!&gt;0,DQ$6,"")</f>
        <v>#REF!</v>
      </c>
      <c r="AT901" s="95" t="e">
        <f>IF(#REF!="","",VLOOKUP(#REF!,#REF!,7,0))</f>
        <v>#REF!</v>
      </c>
      <c r="AU901" s="201" t="e">
        <f>IF(OR(#REF!="",AT901=""),"",ROUND(#REF!/10^3*AT901,3))</f>
        <v>#REF!</v>
      </c>
      <c r="AV901" s="201" t="e">
        <f>IF(#REF!&gt;0,#REF!*#REF!/1000,"")</f>
        <v>#REF!</v>
      </c>
      <c r="AW901" s="201" t="e">
        <f>IF(#REF!&gt;0,#REF!*#REF!/1000,"")</f>
        <v>#REF!</v>
      </c>
      <c r="AX901" s="74" t="e">
        <f t="shared" si="158"/>
        <v>#REF!</v>
      </c>
      <c r="AY901" s="74" t="e">
        <f t="shared" si="159"/>
        <v>#REF!</v>
      </c>
      <c r="AZ901" s="201" t="e">
        <f>IF(ISNA(AX901),"",AX901*#REF!)</f>
        <v>#REF!</v>
      </c>
      <c r="BA901" s="201" t="e">
        <f>IF(ISNA(AY901),"",AY901*#REF!)</f>
        <v>#REF!</v>
      </c>
      <c r="BB901" s="78" t="e">
        <f>IF(#REF!&gt;0,DQ$40,"")</f>
        <v>#REF!</v>
      </c>
      <c r="BC901" s="99"/>
      <c r="BD901" s="650"/>
      <c r="BE901" s="652" t="e">
        <f>IF(OR(#REF!="",F901=""),"",ROUND(#REF!/10^3*F901,3))</f>
        <v>#REF!</v>
      </c>
      <c r="BF901" s="412" t="e">
        <f>IF(#REF!&gt;0,#REF!*#REF!/1000,"")</f>
        <v>#REF!</v>
      </c>
      <c r="BG901" s="412" t="e">
        <f>IF(#REF!&gt;0,#REF!*#REF!/1000,"")</f>
        <v>#REF!</v>
      </c>
      <c r="BH901" s="413" t="e">
        <f>IF(OR(#REF!="●",#REF!="●",#REF!="●",#REF!="●"),"",IF(#REF!="","",#REF!))</f>
        <v>#REF!</v>
      </c>
      <c r="BI901" s="413" t="e">
        <f>IF(OR(#REF!="●",#REF!="●",#REF!="●",#REF!="●"),"",IF(#REF!="","",#REF!))</f>
        <v>#REF!</v>
      </c>
      <c r="BJ901" s="412" t="e">
        <f>IF(ISNA(L901),"",L901*#REF!)</f>
        <v>#REF!</v>
      </c>
      <c r="BK901" s="412" t="e">
        <f>IF(ISNA(M901),"",M901*#REF!)</f>
        <v>#REF!</v>
      </c>
      <c r="BL901" s="415" t="e">
        <f>IF(#REF!&gt;0,DQ$6,"")</f>
        <v>#REF!</v>
      </c>
      <c r="BM901" s="361" t="e">
        <f>IF(#REF!="","",VLOOKUP(#REF!,#REF!,7,0))</f>
        <v>#REF!</v>
      </c>
      <c r="BN901" s="201" t="e">
        <f>IF(OR(#REF!="",BM901=""),"",ROUND(#REF!/10^3*BM901,3))</f>
        <v>#REF!</v>
      </c>
      <c r="BO901" s="201" t="e">
        <f>IF(#REF!&gt;0,#REF!*#REF!/1000,"")</f>
        <v>#REF!</v>
      </c>
      <c r="BP901" s="201" t="e">
        <f>IF(#REF!&gt;0,#REF!*#REF!/1000,"")</f>
        <v>#REF!</v>
      </c>
      <c r="BQ901" s="74" t="e">
        <f t="shared" si="160"/>
        <v>#REF!</v>
      </c>
      <c r="BR901" s="74" t="e">
        <f t="shared" si="161"/>
        <v>#REF!</v>
      </c>
      <c r="BS901" s="201" t="e">
        <f>IF(ISNA(BQ901),"",BQ901*#REF!)</f>
        <v>#REF!</v>
      </c>
      <c r="BT901" s="201" t="e">
        <f>IF(ISNA(BR901),"",BR901*#REF!)</f>
        <v>#REF!</v>
      </c>
      <c r="BU901" s="78" t="e">
        <f>IF(#REF!&gt;0,DQ$57,"")</f>
        <v>#REF!</v>
      </c>
      <c r="BV901" s="99"/>
      <c r="BW901" s="411"/>
      <c r="BX901" s="412" t="e">
        <f>IF(OR(#REF!="",F901=""),"",ROUND(#REF!/10^3*F901,3))</f>
        <v>#REF!</v>
      </c>
      <c r="BY901" s="412" t="e">
        <f>IF(#REF!&gt;0,#REF!*#REF!/1000,"")</f>
        <v>#REF!</v>
      </c>
      <c r="BZ901" s="412" t="e">
        <f>IF(#REF!&gt;0,#REF!*#REF!/1000,"")</f>
        <v>#REF!</v>
      </c>
      <c r="CA901" s="413" t="e">
        <f>IF(OR(#REF!="●",#REF!="●",#REF!="●",#REF!="●",#REF!="●"),"",IF(#REF!="","",#REF!))</f>
        <v>#REF!</v>
      </c>
      <c r="CB901" s="413" t="e">
        <f>IF(OR(#REF!="●",#REF!="●",#REF!="●",#REF!="●",#REF!="●"),"",IF(#REF!="","",#REF!))</f>
        <v>#REF!</v>
      </c>
      <c r="CC901" s="412" t="e">
        <f>IF(ISNA(L901),"",L901*#REF!)</f>
        <v>#REF!</v>
      </c>
      <c r="CD901" s="412" t="e">
        <f>IF(ISNA(M901),"",M901*#REF!)</f>
        <v>#REF!</v>
      </c>
      <c r="CE901" s="415" t="e">
        <f>IF(#REF!&gt;0,DQ$6,"")</f>
        <v>#REF!</v>
      </c>
      <c r="CF901" s="361" t="e">
        <f>IF(#REF!="","",VLOOKUP(#REF!,#REF!,7,0))</f>
        <v>#REF!</v>
      </c>
      <c r="CG901" s="201" t="e">
        <f>IF(OR(#REF!="",CF901=""),"",ROUND(#REF!/10^3*CF901,3))</f>
        <v>#REF!</v>
      </c>
      <c r="CH901" s="201" t="e">
        <f>IF(#REF!&gt;0,#REF!*#REF!/1000,"")</f>
        <v>#REF!</v>
      </c>
      <c r="CI901" s="201" t="e">
        <f>IF(#REF!&gt;0,#REF!*#REF!/1000,"")</f>
        <v>#REF!</v>
      </c>
      <c r="CJ901" s="74" t="e">
        <f t="shared" si="162"/>
        <v>#REF!</v>
      </c>
      <c r="CK901" s="74" t="e">
        <f t="shared" si="163"/>
        <v>#REF!</v>
      </c>
      <c r="CL901" s="201" t="e">
        <f>IF(ISNA(CJ901),"",CJ901*#REF!)</f>
        <v>#REF!</v>
      </c>
      <c r="CM901" s="201" t="e">
        <f>IF(ISNA(CK901),"",CK901*#REF!)</f>
        <v>#REF!</v>
      </c>
      <c r="CN901" s="101" t="e">
        <f>IF(#REF!&gt;0,DQ$57,"")</f>
        <v>#REF!</v>
      </c>
      <c r="CO901" s="84"/>
      <c r="CP901" s="2"/>
      <c r="CQ901" s="2"/>
      <c r="CR901" s="2"/>
      <c r="CS901" s="2"/>
      <c r="CT901" s="2"/>
      <c r="CU901" s="2"/>
      <c r="CV901" s="2"/>
      <c r="CX901" s="2"/>
      <c r="CY901" s="2"/>
      <c r="CZ901" s="2"/>
      <c r="DA901" s="2"/>
      <c r="DB901" s="2"/>
      <c r="DC901" s="2"/>
      <c r="DD901" s="2"/>
      <c r="DE901" s="2"/>
      <c r="DF901" s="2"/>
    </row>
    <row r="902" spans="2:110" ht="18" customHeight="1">
      <c r="B902" s="151" t="e">
        <f>IF(#REF!="","",VLOOKUP(#REF!,$CX$11:$DG$26,9,0))</f>
        <v>#REF!</v>
      </c>
      <c r="C902" s="64" t="e">
        <f>IF(#REF!="",0,VLOOKUP(#REF!,$CP$11:$CQ$16,2,0))</f>
        <v>#REF!</v>
      </c>
      <c r="D902" s="65" t="e">
        <f>IF(#REF!="",0,VLOOKUP(#REF!,$CX$11:$CY$26,2,0))</f>
        <v>#REF!</v>
      </c>
      <c r="E902" s="152" t="e">
        <f t="shared" si="153"/>
        <v>#REF!</v>
      </c>
      <c r="F902" s="155" t="e">
        <f>IF(#REF!="","",VLOOKUP(#REF!,#REF!,7,0))</f>
        <v>#REF!</v>
      </c>
      <c r="G902" s="201" t="e">
        <f>IF(OR(#REF!="",F902=""),"",ROUND(#REF!/10^3*F902,3))</f>
        <v>#REF!</v>
      </c>
      <c r="H902" s="201" t="e">
        <f>IF(#REF!&gt;0,#REF!*#REF!/1000,"")</f>
        <v>#REF!</v>
      </c>
      <c r="I902" s="201" t="e">
        <f>IF(#REF!&gt;0,#REF!*#REF!/1000,"")</f>
        <v>#REF!</v>
      </c>
      <c r="J902" s="51" t="e">
        <f>IF(#REF!="●","",IF(#REF!="","",#REF!))</f>
        <v>#REF!</v>
      </c>
      <c r="K902" s="51" t="e">
        <f>IF(#REF!="●","",IF(#REF!="","",#REF!))</f>
        <v>#REF!</v>
      </c>
      <c r="L902" s="74" t="e">
        <f t="shared" si="154"/>
        <v>#REF!</v>
      </c>
      <c r="M902" s="74" t="e">
        <f t="shared" si="155"/>
        <v>#REF!</v>
      </c>
      <c r="N902" s="201" t="e">
        <f>IF(ISNA(L902),"",L902*#REF!)</f>
        <v>#REF!</v>
      </c>
      <c r="O902" s="201" t="e">
        <f>IF(ISNA(M902),"",M902*#REF!)</f>
        <v>#REF!</v>
      </c>
      <c r="P902" s="78" t="e">
        <f>IF(#REF!&gt;0,DQ$6,"")</f>
        <v>#REF!</v>
      </c>
      <c r="Q902" s="99"/>
      <c r="R902" s="411"/>
      <c r="S902" s="412" t="e">
        <f>IF(OR(#REF!="",F902=""),"",ROUND(#REF!/10^3*F902,3))</f>
        <v>#REF!</v>
      </c>
      <c r="T902" s="412" t="e">
        <f>IF(#REF!&gt;0,#REF!*#REF!/1000,"")</f>
        <v>#REF!</v>
      </c>
      <c r="U902" s="412" t="e">
        <f>IF(#REF!&gt;0,#REF!*#REF!/1000,"")</f>
        <v>#REF!</v>
      </c>
      <c r="V902" s="413" t="e">
        <f>IF(OR(#REF!="●",#REF!="●"),"",IF(#REF!="","",#REF!))</f>
        <v>#REF!</v>
      </c>
      <c r="W902" s="413" t="e">
        <f>IF(OR(#REF!="●",#REF!="●"),"",IF(#REF!="","",#REF!))</f>
        <v>#REF!</v>
      </c>
      <c r="X902" s="412" t="e">
        <f>IF(ISNA(L902),"",L902*#REF!)</f>
        <v>#REF!</v>
      </c>
      <c r="Y902" s="412" t="e">
        <f>IF(ISNA(M902),"",M902*#REF!)</f>
        <v>#REF!</v>
      </c>
      <c r="Z902" s="414" t="e">
        <f>IF(#REF!&gt;0,DQ$6,"")</f>
        <v>#REF!</v>
      </c>
      <c r="AA902" s="95" t="e">
        <f>IF(#REF!="","",VLOOKUP(#REF!,#REF!,7,0))</f>
        <v>#REF!</v>
      </c>
      <c r="AB902" s="201" t="e">
        <f>IF(OR(#REF!="",AA902=""),"",ROUND(#REF!/10^3*AA902,3))</f>
        <v>#REF!</v>
      </c>
      <c r="AC902" s="201" t="e">
        <f>IF(#REF!&gt;0,#REF!*#REF!/1000,"")</f>
        <v>#REF!</v>
      </c>
      <c r="AD902" s="201" t="e">
        <f>IF(#REF!&gt;0,#REF!*#REF!/1000,"")</f>
        <v>#REF!</v>
      </c>
      <c r="AE902" s="74" t="e">
        <f t="shared" si="156"/>
        <v>#REF!</v>
      </c>
      <c r="AF902" s="74" t="e">
        <f t="shared" si="157"/>
        <v>#REF!</v>
      </c>
      <c r="AG902" s="201" t="e">
        <f>IF(ISNA(AE902),"",AE902*#REF!)</f>
        <v>#REF!</v>
      </c>
      <c r="AH902" s="201" t="e">
        <f>IF(ISNA(AF902),"",AF902*#REF!)</f>
        <v>#REF!</v>
      </c>
      <c r="AI902" s="78" t="e">
        <f>IF(#REF!&gt;0,DQ$23,"")</f>
        <v>#REF!</v>
      </c>
      <c r="AJ902" s="99"/>
      <c r="AK902" s="411"/>
      <c r="AL902" s="412" t="e">
        <f>IF(OR(#REF!="",F902=""),"",ROUND(#REF!/10^3*F902,3))</f>
        <v>#REF!</v>
      </c>
      <c r="AM902" s="412" t="e">
        <f>IF(#REF!&gt;0,#REF!*#REF!/1000,"")</f>
        <v>#REF!</v>
      </c>
      <c r="AN902" s="412" t="e">
        <f>IF(#REF!&gt;0,#REF!*#REF!/1000,"")</f>
        <v>#REF!</v>
      </c>
      <c r="AO902" s="413" t="e">
        <f>IF(OR(#REF!="●",#REF!="●",#REF!="●"),"",IF(#REF!="","",#REF!))</f>
        <v>#REF!</v>
      </c>
      <c r="AP902" s="413" t="e">
        <f>IF(OR(#REF!="●",#REF!="●",#REF!="●"),"",IF(#REF!="","",#REF!))</f>
        <v>#REF!</v>
      </c>
      <c r="AQ902" s="412" t="e">
        <f>IF(ISNA(L902),"",L902*#REF!)</f>
        <v>#REF!</v>
      </c>
      <c r="AR902" s="412" t="e">
        <f>IF(ISNA(M902),"",M902*#REF!)</f>
        <v>#REF!</v>
      </c>
      <c r="AS902" s="414" t="e">
        <f>IF(#REF!&gt;0,DQ$6,"")</f>
        <v>#REF!</v>
      </c>
      <c r="AT902" s="95" t="e">
        <f>IF(#REF!="","",VLOOKUP(#REF!,#REF!,7,0))</f>
        <v>#REF!</v>
      </c>
      <c r="AU902" s="201" t="e">
        <f>IF(OR(#REF!="",AT902=""),"",ROUND(#REF!/10^3*AT902,3))</f>
        <v>#REF!</v>
      </c>
      <c r="AV902" s="201" t="e">
        <f>IF(#REF!&gt;0,#REF!*#REF!/1000,"")</f>
        <v>#REF!</v>
      </c>
      <c r="AW902" s="201" t="e">
        <f>IF(#REF!&gt;0,#REF!*#REF!/1000,"")</f>
        <v>#REF!</v>
      </c>
      <c r="AX902" s="74" t="e">
        <f t="shared" si="158"/>
        <v>#REF!</v>
      </c>
      <c r="AY902" s="74" t="e">
        <f t="shared" si="159"/>
        <v>#REF!</v>
      </c>
      <c r="AZ902" s="201" t="e">
        <f>IF(ISNA(AX902),"",AX902*#REF!)</f>
        <v>#REF!</v>
      </c>
      <c r="BA902" s="201" t="e">
        <f>IF(ISNA(AY902),"",AY902*#REF!)</f>
        <v>#REF!</v>
      </c>
      <c r="BB902" s="78" t="e">
        <f>IF(#REF!&gt;0,DQ$40,"")</f>
        <v>#REF!</v>
      </c>
      <c r="BC902" s="99"/>
      <c r="BD902" s="650"/>
      <c r="BE902" s="652" t="e">
        <f>IF(OR(#REF!="",F902=""),"",ROUND(#REF!/10^3*F902,3))</f>
        <v>#REF!</v>
      </c>
      <c r="BF902" s="412" t="e">
        <f>IF(#REF!&gt;0,#REF!*#REF!/1000,"")</f>
        <v>#REF!</v>
      </c>
      <c r="BG902" s="412" t="e">
        <f>IF(#REF!&gt;0,#REF!*#REF!/1000,"")</f>
        <v>#REF!</v>
      </c>
      <c r="BH902" s="413" t="e">
        <f>IF(OR(#REF!="●",#REF!="●",#REF!="●",#REF!="●"),"",IF(#REF!="","",#REF!))</f>
        <v>#REF!</v>
      </c>
      <c r="BI902" s="413" t="e">
        <f>IF(OR(#REF!="●",#REF!="●",#REF!="●",#REF!="●"),"",IF(#REF!="","",#REF!))</f>
        <v>#REF!</v>
      </c>
      <c r="BJ902" s="412" t="e">
        <f>IF(ISNA(L902),"",L902*#REF!)</f>
        <v>#REF!</v>
      </c>
      <c r="BK902" s="412" t="e">
        <f>IF(ISNA(M902),"",M902*#REF!)</f>
        <v>#REF!</v>
      </c>
      <c r="BL902" s="415" t="e">
        <f>IF(#REF!&gt;0,DQ$6,"")</f>
        <v>#REF!</v>
      </c>
      <c r="BM902" s="361" t="e">
        <f>IF(#REF!="","",VLOOKUP(#REF!,#REF!,7,0))</f>
        <v>#REF!</v>
      </c>
      <c r="BN902" s="201" t="e">
        <f>IF(OR(#REF!="",BM902=""),"",ROUND(#REF!/10^3*BM902,3))</f>
        <v>#REF!</v>
      </c>
      <c r="BO902" s="201" t="e">
        <f>IF(#REF!&gt;0,#REF!*#REF!/1000,"")</f>
        <v>#REF!</v>
      </c>
      <c r="BP902" s="201" t="e">
        <f>IF(#REF!&gt;0,#REF!*#REF!/1000,"")</f>
        <v>#REF!</v>
      </c>
      <c r="BQ902" s="74" t="e">
        <f t="shared" si="160"/>
        <v>#REF!</v>
      </c>
      <c r="BR902" s="74" t="e">
        <f t="shared" si="161"/>
        <v>#REF!</v>
      </c>
      <c r="BS902" s="201" t="e">
        <f>IF(ISNA(BQ902),"",BQ902*#REF!)</f>
        <v>#REF!</v>
      </c>
      <c r="BT902" s="201" t="e">
        <f>IF(ISNA(BR902),"",BR902*#REF!)</f>
        <v>#REF!</v>
      </c>
      <c r="BU902" s="78" t="e">
        <f>IF(#REF!&gt;0,DQ$57,"")</f>
        <v>#REF!</v>
      </c>
      <c r="BV902" s="99"/>
      <c r="BW902" s="411"/>
      <c r="BX902" s="412" t="e">
        <f>IF(OR(#REF!="",F902=""),"",ROUND(#REF!/10^3*F902,3))</f>
        <v>#REF!</v>
      </c>
      <c r="BY902" s="412" t="e">
        <f>IF(#REF!&gt;0,#REF!*#REF!/1000,"")</f>
        <v>#REF!</v>
      </c>
      <c r="BZ902" s="412" t="e">
        <f>IF(#REF!&gt;0,#REF!*#REF!/1000,"")</f>
        <v>#REF!</v>
      </c>
      <c r="CA902" s="413" t="e">
        <f>IF(OR(#REF!="●",#REF!="●",#REF!="●",#REF!="●",#REF!="●"),"",IF(#REF!="","",#REF!))</f>
        <v>#REF!</v>
      </c>
      <c r="CB902" s="413" t="e">
        <f>IF(OR(#REF!="●",#REF!="●",#REF!="●",#REF!="●",#REF!="●"),"",IF(#REF!="","",#REF!))</f>
        <v>#REF!</v>
      </c>
      <c r="CC902" s="412" t="e">
        <f>IF(ISNA(L902),"",L902*#REF!)</f>
        <v>#REF!</v>
      </c>
      <c r="CD902" s="412" t="e">
        <f>IF(ISNA(M902),"",M902*#REF!)</f>
        <v>#REF!</v>
      </c>
      <c r="CE902" s="415" t="e">
        <f>IF(#REF!&gt;0,DQ$6,"")</f>
        <v>#REF!</v>
      </c>
      <c r="CF902" s="361" t="e">
        <f>IF(#REF!="","",VLOOKUP(#REF!,#REF!,7,0))</f>
        <v>#REF!</v>
      </c>
      <c r="CG902" s="201" t="e">
        <f>IF(OR(#REF!="",CF902=""),"",ROUND(#REF!/10^3*CF902,3))</f>
        <v>#REF!</v>
      </c>
      <c r="CH902" s="201" t="e">
        <f>IF(#REF!&gt;0,#REF!*#REF!/1000,"")</f>
        <v>#REF!</v>
      </c>
      <c r="CI902" s="201" t="e">
        <f>IF(#REF!&gt;0,#REF!*#REF!/1000,"")</f>
        <v>#REF!</v>
      </c>
      <c r="CJ902" s="74" t="e">
        <f t="shared" si="162"/>
        <v>#REF!</v>
      </c>
      <c r="CK902" s="74" t="e">
        <f t="shared" si="163"/>
        <v>#REF!</v>
      </c>
      <c r="CL902" s="201" t="e">
        <f>IF(ISNA(CJ902),"",CJ902*#REF!)</f>
        <v>#REF!</v>
      </c>
      <c r="CM902" s="201" t="e">
        <f>IF(ISNA(CK902),"",CK902*#REF!)</f>
        <v>#REF!</v>
      </c>
      <c r="CN902" s="101" t="e">
        <f>IF(#REF!&gt;0,DQ$57,"")</f>
        <v>#REF!</v>
      </c>
      <c r="CO902" s="84"/>
      <c r="CP902" s="2"/>
      <c r="CQ902" s="2"/>
      <c r="CR902" s="2"/>
      <c r="CS902" s="2"/>
      <c r="CT902" s="2"/>
      <c r="CU902" s="2"/>
      <c r="CV902" s="2"/>
      <c r="CX902" s="2"/>
      <c r="CY902" s="2"/>
      <c r="CZ902" s="2"/>
      <c r="DA902" s="2"/>
      <c r="DB902" s="2"/>
      <c r="DC902" s="2"/>
      <c r="DD902" s="2"/>
      <c r="DE902" s="2"/>
      <c r="DF902" s="2"/>
    </row>
    <row r="903" spans="2:110" ht="18" customHeight="1">
      <c r="B903" s="151" t="e">
        <f>IF(#REF!="","",VLOOKUP(#REF!,$CX$11:$DG$26,9,0))</f>
        <v>#REF!</v>
      </c>
      <c r="C903" s="64" t="e">
        <f>IF(#REF!="",0,VLOOKUP(#REF!,$CP$11:$CQ$16,2,0))</f>
        <v>#REF!</v>
      </c>
      <c r="D903" s="65" t="e">
        <f>IF(#REF!="",0,VLOOKUP(#REF!,$CX$11:$CY$26,2,0))</f>
        <v>#REF!</v>
      </c>
      <c r="E903" s="152" t="e">
        <f t="shared" si="153"/>
        <v>#REF!</v>
      </c>
      <c r="F903" s="155" t="e">
        <f>IF(#REF!="","",VLOOKUP(#REF!,#REF!,7,0))</f>
        <v>#REF!</v>
      </c>
      <c r="G903" s="201" t="e">
        <f>IF(OR(#REF!="",F903=""),"",ROUND(#REF!/10^3*F903,3))</f>
        <v>#REF!</v>
      </c>
      <c r="H903" s="201" t="e">
        <f>IF(#REF!&gt;0,#REF!*#REF!/1000,"")</f>
        <v>#REF!</v>
      </c>
      <c r="I903" s="201" t="e">
        <f>IF(#REF!&gt;0,#REF!*#REF!/1000,"")</f>
        <v>#REF!</v>
      </c>
      <c r="J903" s="51" t="e">
        <f>IF(#REF!="●","",IF(#REF!="","",#REF!))</f>
        <v>#REF!</v>
      </c>
      <c r="K903" s="51" t="e">
        <f>IF(#REF!="●","",IF(#REF!="","",#REF!))</f>
        <v>#REF!</v>
      </c>
      <c r="L903" s="74" t="e">
        <f t="shared" si="154"/>
        <v>#REF!</v>
      </c>
      <c r="M903" s="74" t="e">
        <f t="shared" si="155"/>
        <v>#REF!</v>
      </c>
      <c r="N903" s="201" t="e">
        <f>IF(ISNA(L903),"",L903*#REF!)</f>
        <v>#REF!</v>
      </c>
      <c r="O903" s="201" t="e">
        <f>IF(ISNA(M903),"",M903*#REF!)</f>
        <v>#REF!</v>
      </c>
      <c r="P903" s="78" t="e">
        <f>IF(#REF!&gt;0,DQ$6,"")</f>
        <v>#REF!</v>
      </c>
      <c r="Q903" s="99"/>
      <c r="R903" s="411"/>
      <c r="S903" s="412" t="e">
        <f>IF(OR(#REF!="",F903=""),"",ROUND(#REF!/10^3*F903,3))</f>
        <v>#REF!</v>
      </c>
      <c r="T903" s="412" t="e">
        <f>IF(#REF!&gt;0,#REF!*#REF!/1000,"")</f>
        <v>#REF!</v>
      </c>
      <c r="U903" s="412" t="e">
        <f>IF(#REF!&gt;0,#REF!*#REF!/1000,"")</f>
        <v>#REF!</v>
      </c>
      <c r="V903" s="413" t="e">
        <f>IF(OR(#REF!="●",#REF!="●"),"",IF(#REF!="","",#REF!))</f>
        <v>#REF!</v>
      </c>
      <c r="W903" s="413" t="e">
        <f>IF(OR(#REF!="●",#REF!="●"),"",IF(#REF!="","",#REF!))</f>
        <v>#REF!</v>
      </c>
      <c r="X903" s="412" t="e">
        <f>IF(ISNA(L903),"",L903*#REF!)</f>
        <v>#REF!</v>
      </c>
      <c r="Y903" s="412" t="e">
        <f>IF(ISNA(M903),"",M903*#REF!)</f>
        <v>#REF!</v>
      </c>
      <c r="Z903" s="414" t="e">
        <f>IF(#REF!&gt;0,DQ$6,"")</f>
        <v>#REF!</v>
      </c>
      <c r="AA903" s="95" t="e">
        <f>IF(#REF!="","",VLOOKUP(#REF!,#REF!,7,0))</f>
        <v>#REF!</v>
      </c>
      <c r="AB903" s="201" t="e">
        <f>IF(OR(#REF!="",AA903=""),"",ROUND(#REF!/10^3*AA903,3))</f>
        <v>#REF!</v>
      </c>
      <c r="AC903" s="201" t="e">
        <f>IF(#REF!&gt;0,#REF!*#REF!/1000,"")</f>
        <v>#REF!</v>
      </c>
      <c r="AD903" s="201" t="e">
        <f>IF(#REF!&gt;0,#REF!*#REF!/1000,"")</f>
        <v>#REF!</v>
      </c>
      <c r="AE903" s="74" t="e">
        <f t="shared" si="156"/>
        <v>#REF!</v>
      </c>
      <c r="AF903" s="74" t="e">
        <f t="shared" si="157"/>
        <v>#REF!</v>
      </c>
      <c r="AG903" s="201" t="e">
        <f>IF(ISNA(AE903),"",AE903*#REF!)</f>
        <v>#REF!</v>
      </c>
      <c r="AH903" s="201" t="e">
        <f>IF(ISNA(AF903),"",AF903*#REF!)</f>
        <v>#REF!</v>
      </c>
      <c r="AI903" s="78" t="e">
        <f>IF(#REF!&gt;0,DQ$23,"")</f>
        <v>#REF!</v>
      </c>
      <c r="AJ903" s="99"/>
      <c r="AK903" s="411"/>
      <c r="AL903" s="412" t="e">
        <f>IF(OR(#REF!="",F903=""),"",ROUND(#REF!/10^3*F903,3))</f>
        <v>#REF!</v>
      </c>
      <c r="AM903" s="412" t="e">
        <f>IF(#REF!&gt;0,#REF!*#REF!/1000,"")</f>
        <v>#REF!</v>
      </c>
      <c r="AN903" s="412" t="e">
        <f>IF(#REF!&gt;0,#REF!*#REF!/1000,"")</f>
        <v>#REF!</v>
      </c>
      <c r="AO903" s="413" t="e">
        <f>IF(OR(#REF!="●",#REF!="●",#REF!="●"),"",IF(#REF!="","",#REF!))</f>
        <v>#REF!</v>
      </c>
      <c r="AP903" s="413" t="e">
        <f>IF(OR(#REF!="●",#REF!="●",#REF!="●"),"",IF(#REF!="","",#REF!))</f>
        <v>#REF!</v>
      </c>
      <c r="AQ903" s="412" t="e">
        <f>IF(ISNA(L903),"",L903*#REF!)</f>
        <v>#REF!</v>
      </c>
      <c r="AR903" s="412" t="e">
        <f>IF(ISNA(M903),"",M903*#REF!)</f>
        <v>#REF!</v>
      </c>
      <c r="AS903" s="414" t="e">
        <f>IF(#REF!&gt;0,DQ$6,"")</f>
        <v>#REF!</v>
      </c>
      <c r="AT903" s="95" t="e">
        <f>IF(#REF!="","",VLOOKUP(#REF!,#REF!,7,0))</f>
        <v>#REF!</v>
      </c>
      <c r="AU903" s="201" t="e">
        <f>IF(OR(#REF!="",AT903=""),"",ROUND(#REF!/10^3*AT903,3))</f>
        <v>#REF!</v>
      </c>
      <c r="AV903" s="201" t="e">
        <f>IF(#REF!&gt;0,#REF!*#REF!/1000,"")</f>
        <v>#REF!</v>
      </c>
      <c r="AW903" s="201" t="e">
        <f>IF(#REF!&gt;0,#REF!*#REF!/1000,"")</f>
        <v>#REF!</v>
      </c>
      <c r="AX903" s="74" t="e">
        <f t="shared" si="158"/>
        <v>#REF!</v>
      </c>
      <c r="AY903" s="74" t="e">
        <f t="shared" si="159"/>
        <v>#REF!</v>
      </c>
      <c r="AZ903" s="201" t="e">
        <f>IF(ISNA(AX903),"",AX903*#REF!)</f>
        <v>#REF!</v>
      </c>
      <c r="BA903" s="201" t="e">
        <f>IF(ISNA(AY903),"",AY903*#REF!)</f>
        <v>#REF!</v>
      </c>
      <c r="BB903" s="78" t="e">
        <f>IF(#REF!&gt;0,DQ$40,"")</f>
        <v>#REF!</v>
      </c>
      <c r="BC903" s="99"/>
      <c r="BD903" s="650"/>
      <c r="BE903" s="652" t="e">
        <f>IF(OR(#REF!="",F903=""),"",ROUND(#REF!/10^3*F903,3))</f>
        <v>#REF!</v>
      </c>
      <c r="BF903" s="412" t="e">
        <f>IF(#REF!&gt;0,#REF!*#REF!/1000,"")</f>
        <v>#REF!</v>
      </c>
      <c r="BG903" s="412" t="e">
        <f>IF(#REF!&gt;0,#REF!*#REF!/1000,"")</f>
        <v>#REF!</v>
      </c>
      <c r="BH903" s="413" t="e">
        <f>IF(OR(#REF!="●",#REF!="●",#REF!="●",#REF!="●"),"",IF(#REF!="","",#REF!))</f>
        <v>#REF!</v>
      </c>
      <c r="BI903" s="413" t="e">
        <f>IF(OR(#REF!="●",#REF!="●",#REF!="●",#REF!="●"),"",IF(#REF!="","",#REF!))</f>
        <v>#REF!</v>
      </c>
      <c r="BJ903" s="412" t="e">
        <f>IF(ISNA(L903),"",L903*#REF!)</f>
        <v>#REF!</v>
      </c>
      <c r="BK903" s="412" t="e">
        <f>IF(ISNA(M903),"",M903*#REF!)</f>
        <v>#REF!</v>
      </c>
      <c r="BL903" s="415" t="e">
        <f>IF(#REF!&gt;0,DQ$6,"")</f>
        <v>#REF!</v>
      </c>
      <c r="BM903" s="361" t="e">
        <f>IF(#REF!="","",VLOOKUP(#REF!,#REF!,7,0))</f>
        <v>#REF!</v>
      </c>
      <c r="BN903" s="201" t="e">
        <f>IF(OR(#REF!="",BM903=""),"",ROUND(#REF!/10^3*BM903,3))</f>
        <v>#REF!</v>
      </c>
      <c r="BO903" s="201" t="e">
        <f>IF(#REF!&gt;0,#REF!*#REF!/1000,"")</f>
        <v>#REF!</v>
      </c>
      <c r="BP903" s="201" t="e">
        <f>IF(#REF!&gt;0,#REF!*#REF!/1000,"")</f>
        <v>#REF!</v>
      </c>
      <c r="BQ903" s="74" t="e">
        <f t="shared" si="160"/>
        <v>#REF!</v>
      </c>
      <c r="BR903" s="74" t="e">
        <f t="shared" si="161"/>
        <v>#REF!</v>
      </c>
      <c r="BS903" s="201" t="e">
        <f>IF(ISNA(BQ903),"",BQ903*#REF!)</f>
        <v>#REF!</v>
      </c>
      <c r="BT903" s="201" t="e">
        <f>IF(ISNA(BR903),"",BR903*#REF!)</f>
        <v>#REF!</v>
      </c>
      <c r="BU903" s="78" t="e">
        <f>IF(#REF!&gt;0,DQ$57,"")</f>
        <v>#REF!</v>
      </c>
      <c r="BV903" s="99"/>
      <c r="BW903" s="411"/>
      <c r="BX903" s="412" t="e">
        <f>IF(OR(#REF!="",F903=""),"",ROUND(#REF!/10^3*F903,3))</f>
        <v>#REF!</v>
      </c>
      <c r="BY903" s="412" t="e">
        <f>IF(#REF!&gt;0,#REF!*#REF!/1000,"")</f>
        <v>#REF!</v>
      </c>
      <c r="BZ903" s="412" t="e">
        <f>IF(#REF!&gt;0,#REF!*#REF!/1000,"")</f>
        <v>#REF!</v>
      </c>
      <c r="CA903" s="413" t="e">
        <f>IF(OR(#REF!="●",#REF!="●",#REF!="●",#REF!="●",#REF!="●"),"",IF(#REF!="","",#REF!))</f>
        <v>#REF!</v>
      </c>
      <c r="CB903" s="413" t="e">
        <f>IF(OR(#REF!="●",#REF!="●",#REF!="●",#REF!="●",#REF!="●"),"",IF(#REF!="","",#REF!))</f>
        <v>#REF!</v>
      </c>
      <c r="CC903" s="412" t="e">
        <f>IF(ISNA(L903),"",L903*#REF!)</f>
        <v>#REF!</v>
      </c>
      <c r="CD903" s="412" t="e">
        <f>IF(ISNA(M903),"",M903*#REF!)</f>
        <v>#REF!</v>
      </c>
      <c r="CE903" s="415" t="e">
        <f>IF(#REF!&gt;0,DQ$6,"")</f>
        <v>#REF!</v>
      </c>
      <c r="CF903" s="361" t="e">
        <f>IF(#REF!="","",VLOOKUP(#REF!,#REF!,7,0))</f>
        <v>#REF!</v>
      </c>
      <c r="CG903" s="201" t="e">
        <f>IF(OR(#REF!="",CF903=""),"",ROUND(#REF!/10^3*CF903,3))</f>
        <v>#REF!</v>
      </c>
      <c r="CH903" s="201" t="e">
        <f>IF(#REF!&gt;0,#REF!*#REF!/1000,"")</f>
        <v>#REF!</v>
      </c>
      <c r="CI903" s="201" t="e">
        <f>IF(#REF!&gt;0,#REF!*#REF!/1000,"")</f>
        <v>#REF!</v>
      </c>
      <c r="CJ903" s="74" t="e">
        <f t="shared" si="162"/>
        <v>#REF!</v>
      </c>
      <c r="CK903" s="74" t="e">
        <f t="shared" si="163"/>
        <v>#REF!</v>
      </c>
      <c r="CL903" s="201" t="e">
        <f>IF(ISNA(CJ903),"",CJ903*#REF!)</f>
        <v>#REF!</v>
      </c>
      <c r="CM903" s="201" t="e">
        <f>IF(ISNA(CK903),"",CK903*#REF!)</f>
        <v>#REF!</v>
      </c>
      <c r="CN903" s="101" t="e">
        <f>IF(#REF!&gt;0,DQ$57,"")</f>
        <v>#REF!</v>
      </c>
      <c r="CO903" s="84"/>
      <c r="CP903" s="2"/>
      <c r="CQ903" s="2"/>
      <c r="CR903" s="2"/>
      <c r="CS903" s="2"/>
      <c r="CT903" s="2"/>
      <c r="CU903" s="2"/>
      <c r="CV903" s="2"/>
      <c r="CX903" s="2"/>
      <c r="CY903" s="2"/>
      <c r="CZ903" s="2"/>
      <c r="DA903" s="2"/>
      <c r="DB903" s="2"/>
      <c r="DC903" s="2"/>
      <c r="DD903" s="2"/>
      <c r="DE903" s="2"/>
      <c r="DF903" s="2"/>
    </row>
    <row r="904" spans="2:110" ht="18" customHeight="1">
      <c r="B904" s="151" t="e">
        <f>IF(#REF!="","",VLOOKUP(#REF!,$CX$11:$DG$26,9,0))</f>
        <v>#REF!</v>
      </c>
      <c r="C904" s="64" t="e">
        <f>IF(#REF!="",0,VLOOKUP(#REF!,$CP$11:$CQ$16,2,0))</f>
        <v>#REF!</v>
      </c>
      <c r="D904" s="65" t="e">
        <f>IF(#REF!="",0,VLOOKUP(#REF!,$CX$11:$CY$26,2,0))</f>
        <v>#REF!</v>
      </c>
      <c r="E904" s="152" t="e">
        <f t="shared" si="153"/>
        <v>#REF!</v>
      </c>
      <c r="F904" s="155" t="e">
        <f>IF(#REF!="","",VLOOKUP(#REF!,#REF!,7,0))</f>
        <v>#REF!</v>
      </c>
      <c r="G904" s="201" t="e">
        <f>IF(OR(#REF!="",F904=""),"",ROUND(#REF!/10^3*F904,3))</f>
        <v>#REF!</v>
      </c>
      <c r="H904" s="201" t="e">
        <f>IF(#REF!&gt;0,#REF!*#REF!/1000,"")</f>
        <v>#REF!</v>
      </c>
      <c r="I904" s="201" t="e">
        <f>IF(#REF!&gt;0,#REF!*#REF!/1000,"")</f>
        <v>#REF!</v>
      </c>
      <c r="J904" s="51" t="e">
        <f>IF(#REF!="●","",IF(#REF!="","",#REF!))</f>
        <v>#REF!</v>
      </c>
      <c r="K904" s="51" t="e">
        <f>IF(#REF!="●","",IF(#REF!="","",#REF!))</f>
        <v>#REF!</v>
      </c>
      <c r="L904" s="74" t="e">
        <f t="shared" si="154"/>
        <v>#REF!</v>
      </c>
      <c r="M904" s="74" t="e">
        <f t="shared" si="155"/>
        <v>#REF!</v>
      </c>
      <c r="N904" s="201" t="e">
        <f>IF(ISNA(L904),"",L904*#REF!)</f>
        <v>#REF!</v>
      </c>
      <c r="O904" s="201" t="e">
        <f>IF(ISNA(M904),"",M904*#REF!)</f>
        <v>#REF!</v>
      </c>
      <c r="P904" s="78" t="e">
        <f>IF(#REF!&gt;0,DQ$6,"")</f>
        <v>#REF!</v>
      </c>
      <c r="Q904" s="99"/>
      <c r="R904" s="411"/>
      <c r="S904" s="412" t="e">
        <f>IF(OR(#REF!="",F904=""),"",ROUND(#REF!/10^3*F904,3))</f>
        <v>#REF!</v>
      </c>
      <c r="T904" s="412" t="e">
        <f>IF(#REF!&gt;0,#REF!*#REF!/1000,"")</f>
        <v>#REF!</v>
      </c>
      <c r="U904" s="412" t="e">
        <f>IF(#REF!&gt;0,#REF!*#REF!/1000,"")</f>
        <v>#REF!</v>
      </c>
      <c r="V904" s="413" t="e">
        <f>IF(OR(#REF!="●",#REF!="●"),"",IF(#REF!="","",#REF!))</f>
        <v>#REF!</v>
      </c>
      <c r="W904" s="413" t="e">
        <f>IF(OR(#REF!="●",#REF!="●"),"",IF(#REF!="","",#REF!))</f>
        <v>#REF!</v>
      </c>
      <c r="X904" s="412" t="e">
        <f>IF(ISNA(L904),"",L904*#REF!)</f>
        <v>#REF!</v>
      </c>
      <c r="Y904" s="412" t="e">
        <f>IF(ISNA(M904),"",M904*#REF!)</f>
        <v>#REF!</v>
      </c>
      <c r="Z904" s="414" t="e">
        <f>IF(#REF!&gt;0,DQ$6,"")</f>
        <v>#REF!</v>
      </c>
      <c r="AA904" s="95" t="e">
        <f>IF(#REF!="","",VLOOKUP(#REF!,#REF!,7,0))</f>
        <v>#REF!</v>
      </c>
      <c r="AB904" s="201" t="e">
        <f>IF(OR(#REF!="",AA904=""),"",ROUND(#REF!/10^3*AA904,3))</f>
        <v>#REF!</v>
      </c>
      <c r="AC904" s="201" t="e">
        <f>IF(#REF!&gt;0,#REF!*#REF!/1000,"")</f>
        <v>#REF!</v>
      </c>
      <c r="AD904" s="201" t="e">
        <f>IF(#REF!&gt;0,#REF!*#REF!/1000,"")</f>
        <v>#REF!</v>
      </c>
      <c r="AE904" s="74" t="e">
        <f t="shared" si="156"/>
        <v>#REF!</v>
      </c>
      <c r="AF904" s="74" t="e">
        <f t="shared" si="157"/>
        <v>#REF!</v>
      </c>
      <c r="AG904" s="201" t="e">
        <f>IF(ISNA(AE904),"",AE904*#REF!)</f>
        <v>#REF!</v>
      </c>
      <c r="AH904" s="201" t="e">
        <f>IF(ISNA(AF904),"",AF904*#REF!)</f>
        <v>#REF!</v>
      </c>
      <c r="AI904" s="78" t="e">
        <f>IF(#REF!&gt;0,DQ$23,"")</f>
        <v>#REF!</v>
      </c>
      <c r="AJ904" s="99"/>
      <c r="AK904" s="411"/>
      <c r="AL904" s="412" t="e">
        <f>IF(OR(#REF!="",F904=""),"",ROUND(#REF!/10^3*F904,3))</f>
        <v>#REF!</v>
      </c>
      <c r="AM904" s="412" t="e">
        <f>IF(#REF!&gt;0,#REF!*#REF!/1000,"")</f>
        <v>#REF!</v>
      </c>
      <c r="AN904" s="412" t="e">
        <f>IF(#REF!&gt;0,#REF!*#REF!/1000,"")</f>
        <v>#REF!</v>
      </c>
      <c r="AO904" s="413" t="e">
        <f>IF(OR(#REF!="●",#REF!="●",#REF!="●"),"",IF(#REF!="","",#REF!))</f>
        <v>#REF!</v>
      </c>
      <c r="AP904" s="413" t="e">
        <f>IF(OR(#REF!="●",#REF!="●",#REF!="●"),"",IF(#REF!="","",#REF!))</f>
        <v>#REF!</v>
      </c>
      <c r="AQ904" s="412" t="e">
        <f>IF(ISNA(L904),"",L904*#REF!)</f>
        <v>#REF!</v>
      </c>
      <c r="AR904" s="412" t="e">
        <f>IF(ISNA(M904),"",M904*#REF!)</f>
        <v>#REF!</v>
      </c>
      <c r="AS904" s="414" t="e">
        <f>IF(#REF!&gt;0,DQ$6,"")</f>
        <v>#REF!</v>
      </c>
      <c r="AT904" s="95" t="e">
        <f>IF(#REF!="","",VLOOKUP(#REF!,#REF!,7,0))</f>
        <v>#REF!</v>
      </c>
      <c r="AU904" s="201" t="e">
        <f>IF(OR(#REF!="",AT904=""),"",ROUND(#REF!/10^3*AT904,3))</f>
        <v>#REF!</v>
      </c>
      <c r="AV904" s="201" t="e">
        <f>IF(#REF!&gt;0,#REF!*#REF!/1000,"")</f>
        <v>#REF!</v>
      </c>
      <c r="AW904" s="201" t="e">
        <f>IF(#REF!&gt;0,#REF!*#REF!/1000,"")</f>
        <v>#REF!</v>
      </c>
      <c r="AX904" s="74" t="e">
        <f t="shared" si="158"/>
        <v>#REF!</v>
      </c>
      <c r="AY904" s="74" t="e">
        <f t="shared" si="159"/>
        <v>#REF!</v>
      </c>
      <c r="AZ904" s="201" t="e">
        <f>IF(ISNA(AX904),"",AX904*#REF!)</f>
        <v>#REF!</v>
      </c>
      <c r="BA904" s="201" t="e">
        <f>IF(ISNA(AY904),"",AY904*#REF!)</f>
        <v>#REF!</v>
      </c>
      <c r="BB904" s="78" t="e">
        <f>IF(#REF!&gt;0,DQ$40,"")</f>
        <v>#REF!</v>
      </c>
      <c r="BC904" s="99"/>
      <c r="BD904" s="650"/>
      <c r="BE904" s="652" t="e">
        <f>IF(OR(#REF!="",F904=""),"",ROUND(#REF!/10^3*F904,3))</f>
        <v>#REF!</v>
      </c>
      <c r="BF904" s="412" t="e">
        <f>IF(#REF!&gt;0,#REF!*#REF!/1000,"")</f>
        <v>#REF!</v>
      </c>
      <c r="BG904" s="412" t="e">
        <f>IF(#REF!&gt;0,#REF!*#REF!/1000,"")</f>
        <v>#REF!</v>
      </c>
      <c r="BH904" s="413" t="e">
        <f>IF(OR(#REF!="●",#REF!="●",#REF!="●",#REF!="●"),"",IF(#REF!="","",#REF!))</f>
        <v>#REF!</v>
      </c>
      <c r="BI904" s="413" t="e">
        <f>IF(OR(#REF!="●",#REF!="●",#REF!="●",#REF!="●"),"",IF(#REF!="","",#REF!))</f>
        <v>#REF!</v>
      </c>
      <c r="BJ904" s="412" t="e">
        <f>IF(ISNA(L904),"",L904*#REF!)</f>
        <v>#REF!</v>
      </c>
      <c r="BK904" s="412" t="e">
        <f>IF(ISNA(M904),"",M904*#REF!)</f>
        <v>#REF!</v>
      </c>
      <c r="BL904" s="415" t="e">
        <f>IF(#REF!&gt;0,DQ$6,"")</f>
        <v>#REF!</v>
      </c>
      <c r="BM904" s="361" t="e">
        <f>IF(#REF!="","",VLOOKUP(#REF!,#REF!,7,0))</f>
        <v>#REF!</v>
      </c>
      <c r="BN904" s="201" t="e">
        <f>IF(OR(#REF!="",BM904=""),"",ROUND(#REF!/10^3*BM904,3))</f>
        <v>#REF!</v>
      </c>
      <c r="BO904" s="201" t="e">
        <f>IF(#REF!&gt;0,#REF!*#REF!/1000,"")</f>
        <v>#REF!</v>
      </c>
      <c r="BP904" s="201" t="e">
        <f>IF(#REF!&gt;0,#REF!*#REF!/1000,"")</f>
        <v>#REF!</v>
      </c>
      <c r="BQ904" s="74" t="e">
        <f t="shared" si="160"/>
        <v>#REF!</v>
      </c>
      <c r="BR904" s="74" t="e">
        <f t="shared" si="161"/>
        <v>#REF!</v>
      </c>
      <c r="BS904" s="201" t="e">
        <f>IF(ISNA(BQ904),"",BQ904*#REF!)</f>
        <v>#REF!</v>
      </c>
      <c r="BT904" s="201" t="e">
        <f>IF(ISNA(BR904),"",BR904*#REF!)</f>
        <v>#REF!</v>
      </c>
      <c r="BU904" s="78" t="e">
        <f>IF(#REF!&gt;0,DQ$57,"")</f>
        <v>#REF!</v>
      </c>
      <c r="BV904" s="99"/>
      <c r="BW904" s="411"/>
      <c r="BX904" s="412" t="e">
        <f>IF(OR(#REF!="",F904=""),"",ROUND(#REF!/10^3*F904,3))</f>
        <v>#REF!</v>
      </c>
      <c r="BY904" s="412" t="e">
        <f>IF(#REF!&gt;0,#REF!*#REF!/1000,"")</f>
        <v>#REF!</v>
      </c>
      <c r="BZ904" s="412" t="e">
        <f>IF(#REF!&gt;0,#REF!*#REF!/1000,"")</f>
        <v>#REF!</v>
      </c>
      <c r="CA904" s="413" t="e">
        <f>IF(OR(#REF!="●",#REF!="●",#REF!="●",#REF!="●",#REF!="●"),"",IF(#REF!="","",#REF!))</f>
        <v>#REF!</v>
      </c>
      <c r="CB904" s="413" t="e">
        <f>IF(OR(#REF!="●",#REF!="●",#REF!="●",#REF!="●",#REF!="●"),"",IF(#REF!="","",#REF!))</f>
        <v>#REF!</v>
      </c>
      <c r="CC904" s="412" t="e">
        <f>IF(ISNA(L904),"",L904*#REF!)</f>
        <v>#REF!</v>
      </c>
      <c r="CD904" s="412" t="e">
        <f>IF(ISNA(M904),"",M904*#REF!)</f>
        <v>#REF!</v>
      </c>
      <c r="CE904" s="415" t="e">
        <f>IF(#REF!&gt;0,DQ$6,"")</f>
        <v>#REF!</v>
      </c>
      <c r="CF904" s="361" t="e">
        <f>IF(#REF!="","",VLOOKUP(#REF!,#REF!,7,0))</f>
        <v>#REF!</v>
      </c>
      <c r="CG904" s="201" t="e">
        <f>IF(OR(#REF!="",CF904=""),"",ROUND(#REF!/10^3*CF904,3))</f>
        <v>#REF!</v>
      </c>
      <c r="CH904" s="201" t="e">
        <f>IF(#REF!&gt;0,#REF!*#REF!/1000,"")</f>
        <v>#REF!</v>
      </c>
      <c r="CI904" s="201" t="e">
        <f>IF(#REF!&gt;0,#REF!*#REF!/1000,"")</f>
        <v>#REF!</v>
      </c>
      <c r="CJ904" s="74" t="e">
        <f t="shared" si="162"/>
        <v>#REF!</v>
      </c>
      <c r="CK904" s="74" t="e">
        <f t="shared" si="163"/>
        <v>#REF!</v>
      </c>
      <c r="CL904" s="201" t="e">
        <f>IF(ISNA(CJ904),"",CJ904*#REF!)</f>
        <v>#REF!</v>
      </c>
      <c r="CM904" s="201" t="e">
        <f>IF(ISNA(CK904),"",CK904*#REF!)</f>
        <v>#REF!</v>
      </c>
      <c r="CN904" s="101" t="e">
        <f>IF(#REF!&gt;0,DQ$57,"")</f>
        <v>#REF!</v>
      </c>
      <c r="CO904" s="84"/>
      <c r="CP904" s="2"/>
      <c r="CQ904" s="2"/>
      <c r="CR904" s="2"/>
      <c r="CS904" s="2"/>
      <c r="CT904" s="2"/>
      <c r="CU904" s="2"/>
      <c r="CV904" s="2"/>
      <c r="CX904" s="2"/>
      <c r="CY904" s="2"/>
      <c r="CZ904" s="2"/>
      <c r="DA904" s="2"/>
      <c r="DB904" s="2"/>
      <c r="DC904" s="2"/>
      <c r="DD904" s="2"/>
      <c r="DE904" s="2"/>
      <c r="DF904" s="2"/>
    </row>
    <row r="905" spans="2:110" ht="18" customHeight="1">
      <c r="B905" s="151" t="e">
        <f>IF(#REF!="","",VLOOKUP(#REF!,$CX$11:$DG$26,9,0))</f>
        <v>#REF!</v>
      </c>
      <c r="C905" s="64" t="e">
        <f>IF(#REF!="",0,VLOOKUP(#REF!,$CP$11:$CQ$16,2,0))</f>
        <v>#REF!</v>
      </c>
      <c r="D905" s="65" t="e">
        <f>IF(#REF!="",0,VLOOKUP(#REF!,$CX$11:$CY$26,2,0))</f>
        <v>#REF!</v>
      </c>
      <c r="E905" s="152" t="e">
        <f t="shared" si="153"/>
        <v>#REF!</v>
      </c>
      <c r="F905" s="155" t="e">
        <f>IF(#REF!="","",VLOOKUP(#REF!,#REF!,7,0))</f>
        <v>#REF!</v>
      </c>
      <c r="G905" s="201" t="e">
        <f>IF(OR(#REF!="",F905=""),"",ROUND(#REF!/10^3*F905,3))</f>
        <v>#REF!</v>
      </c>
      <c r="H905" s="201" t="e">
        <f>IF(#REF!&gt;0,#REF!*#REF!/1000,"")</f>
        <v>#REF!</v>
      </c>
      <c r="I905" s="201" t="e">
        <f>IF(#REF!&gt;0,#REF!*#REF!/1000,"")</f>
        <v>#REF!</v>
      </c>
      <c r="J905" s="51" t="e">
        <f>IF(#REF!="●","",IF(#REF!="","",#REF!))</f>
        <v>#REF!</v>
      </c>
      <c r="K905" s="51" t="e">
        <f>IF(#REF!="●","",IF(#REF!="","",#REF!))</f>
        <v>#REF!</v>
      </c>
      <c r="L905" s="74" t="e">
        <f t="shared" si="154"/>
        <v>#REF!</v>
      </c>
      <c r="M905" s="74" t="e">
        <f t="shared" si="155"/>
        <v>#REF!</v>
      </c>
      <c r="N905" s="201" t="e">
        <f>IF(ISNA(L905),"",L905*#REF!)</f>
        <v>#REF!</v>
      </c>
      <c r="O905" s="201" t="e">
        <f>IF(ISNA(M905),"",M905*#REF!)</f>
        <v>#REF!</v>
      </c>
      <c r="P905" s="78" t="e">
        <f>IF(#REF!&gt;0,DQ$6,"")</f>
        <v>#REF!</v>
      </c>
      <c r="Q905" s="99"/>
      <c r="R905" s="411"/>
      <c r="S905" s="412" t="e">
        <f>IF(OR(#REF!="",F905=""),"",ROUND(#REF!/10^3*F905,3))</f>
        <v>#REF!</v>
      </c>
      <c r="T905" s="412" t="e">
        <f>IF(#REF!&gt;0,#REF!*#REF!/1000,"")</f>
        <v>#REF!</v>
      </c>
      <c r="U905" s="412" t="e">
        <f>IF(#REF!&gt;0,#REF!*#REF!/1000,"")</f>
        <v>#REF!</v>
      </c>
      <c r="V905" s="413" t="e">
        <f>IF(OR(#REF!="●",#REF!="●"),"",IF(#REF!="","",#REF!))</f>
        <v>#REF!</v>
      </c>
      <c r="W905" s="413" t="e">
        <f>IF(OR(#REF!="●",#REF!="●"),"",IF(#REF!="","",#REF!))</f>
        <v>#REF!</v>
      </c>
      <c r="X905" s="412" t="e">
        <f>IF(ISNA(L905),"",L905*#REF!)</f>
        <v>#REF!</v>
      </c>
      <c r="Y905" s="412" t="e">
        <f>IF(ISNA(M905),"",M905*#REF!)</f>
        <v>#REF!</v>
      </c>
      <c r="Z905" s="414" t="e">
        <f>IF(#REF!&gt;0,DQ$6,"")</f>
        <v>#REF!</v>
      </c>
      <c r="AA905" s="95" t="e">
        <f>IF(#REF!="","",VLOOKUP(#REF!,#REF!,7,0))</f>
        <v>#REF!</v>
      </c>
      <c r="AB905" s="201" t="e">
        <f>IF(OR(#REF!="",AA905=""),"",ROUND(#REF!/10^3*AA905,3))</f>
        <v>#REF!</v>
      </c>
      <c r="AC905" s="201" t="e">
        <f>IF(#REF!&gt;0,#REF!*#REF!/1000,"")</f>
        <v>#REF!</v>
      </c>
      <c r="AD905" s="201" t="e">
        <f>IF(#REF!&gt;0,#REF!*#REF!/1000,"")</f>
        <v>#REF!</v>
      </c>
      <c r="AE905" s="74" t="e">
        <f t="shared" si="156"/>
        <v>#REF!</v>
      </c>
      <c r="AF905" s="74" t="e">
        <f t="shared" si="157"/>
        <v>#REF!</v>
      </c>
      <c r="AG905" s="201" t="e">
        <f>IF(ISNA(AE905),"",AE905*#REF!)</f>
        <v>#REF!</v>
      </c>
      <c r="AH905" s="201" t="e">
        <f>IF(ISNA(AF905),"",AF905*#REF!)</f>
        <v>#REF!</v>
      </c>
      <c r="AI905" s="78" t="e">
        <f>IF(#REF!&gt;0,DQ$23,"")</f>
        <v>#REF!</v>
      </c>
      <c r="AJ905" s="99"/>
      <c r="AK905" s="411"/>
      <c r="AL905" s="412" t="e">
        <f>IF(OR(#REF!="",F905=""),"",ROUND(#REF!/10^3*F905,3))</f>
        <v>#REF!</v>
      </c>
      <c r="AM905" s="412" t="e">
        <f>IF(#REF!&gt;0,#REF!*#REF!/1000,"")</f>
        <v>#REF!</v>
      </c>
      <c r="AN905" s="412" t="e">
        <f>IF(#REF!&gt;0,#REF!*#REF!/1000,"")</f>
        <v>#REF!</v>
      </c>
      <c r="AO905" s="413" t="e">
        <f>IF(OR(#REF!="●",#REF!="●",#REF!="●"),"",IF(#REF!="","",#REF!))</f>
        <v>#REF!</v>
      </c>
      <c r="AP905" s="413" t="e">
        <f>IF(OR(#REF!="●",#REF!="●",#REF!="●"),"",IF(#REF!="","",#REF!))</f>
        <v>#REF!</v>
      </c>
      <c r="AQ905" s="412" t="e">
        <f>IF(ISNA(L905),"",L905*#REF!)</f>
        <v>#REF!</v>
      </c>
      <c r="AR905" s="412" t="e">
        <f>IF(ISNA(M905),"",M905*#REF!)</f>
        <v>#REF!</v>
      </c>
      <c r="AS905" s="414" t="e">
        <f>IF(#REF!&gt;0,DQ$6,"")</f>
        <v>#REF!</v>
      </c>
      <c r="AT905" s="95" t="e">
        <f>IF(#REF!="","",VLOOKUP(#REF!,#REF!,7,0))</f>
        <v>#REF!</v>
      </c>
      <c r="AU905" s="201" t="e">
        <f>IF(OR(#REF!="",AT905=""),"",ROUND(#REF!/10^3*AT905,3))</f>
        <v>#REF!</v>
      </c>
      <c r="AV905" s="201" t="e">
        <f>IF(#REF!&gt;0,#REF!*#REF!/1000,"")</f>
        <v>#REF!</v>
      </c>
      <c r="AW905" s="201" t="e">
        <f>IF(#REF!&gt;0,#REF!*#REF!/1000,"")</f>
        <v>#REF!</v>
      </c>
      <c r="AX905" s="74" t="e">
        <f t="shared" si="158"/>
        <v>#REF!</v>
      </c>
      <c r="AY905" s="74" t="e">
        <f t="shared" si="159"/>
        <v>#REF!</v>
      </c>
      <c r="AZ905" s="201" t="e">
        <f>IF(ISNA(AX905),"",AX905*#REF!)</f>
        <v>#REF!</v>
      </c>
      <c r="BA905" s="201" t="e">
        <f>IF(ISNA(AY905),"",AY905*#REF!)</f>
        <v>#REF!</v>
      </c>
      <c r="BB905" s="78" t="e">
        <f>IF(#REF!&gt;0,DQ$40,"")</f>
        <v>#REF!</v>
      </c>
      <c r="BC905" s="99"/>
      <c r="BD905" s="650"/>
      <c r="BE905" s="652" t="e">
        <f>IF(OR(#REF!="",F905=""),"",ROUND(#REF!/10^3*F905,3))</f>
        <v>#REF!</v>
      </c>
      <c r="BF905" s="412" t="e">
        <f>IF(#REF!&gt;0,#REF!*#REF!/1000,"")</f>
        <v>#REF!</v>
      </c>
      <c r="BG905" s="412" t="e">
        <f>IF(#REF!&gt;0,#REF!*#REF!/1000,"")</f>
        <v>#REF!</v>
      </c>
      <c r="BH905" s="413" t="e">
        <f>IF(OR(#REF!="●",#REF!="●",#REF!="●",#REF!="●"),"",IF(#REF!="","",#REF!))</f>
        <v>#REF!</v>
      </c>
      <c r="BI905" s="413" t="e">
        <f>IF(OR(#REF!="●",#REF!="●",#REF!="●",#REF!="●"),"",IF(#REF!="","",#REF!))</f>
        <v>#REF!</v>
      </c>
      <c r="BJ905" s="412" t="e">
        <f>IF(ISNA(L905),"",L905*#REF!)</f>
        <v>#REF!</v>
      </c>
      <c r="BK905" s="412" t="e">
        <f>IF(ISNA(M905),"",M905*#REF!)</f>
        <v>#REF!</v>
      </c>
      <c r="BL905" s="415" t="e">
        <f>IF(#REF!&gt;0,DQ$6,"")</f>
        <v>#REF!</v>
      </c>
      <c r="BM905" s="361" t="e">
        <f>IF(#REF!="","",VLOOKUP(#REF!,#REF!,7,0))</f>
        <v>#REF!</v>
      </c>
      <c r="BN905" s="201" t="e">
        <f>IF(OR(#REF!="",BM905=""),"",ROUND(#REF!/10^3*BM905,3))</f>
        <v>#REF!</v>
      </c>
      <c r="BO905" s="201" t="e">
        <f>IF(#REF!&gt;0,#REF!*#REF!/1000,"")</f>
        <v>#REF!</v>
      </c>
      <c r="BP905" s="201" t="e">
        <f>IF(#REF!&gt;0,#REF!*#REF!/1000,"")</f>
        <v>#REF!</v>
      </c>
      <c r="BQ905" s="74" t="e">
        <f t="shared" si="160"/>
        <v>#REF!</v>
      </c>
      <c r="BR905" s="74" t="e">
        <f t="shared" si="161"/>
        <v>#REF!</v>
      </c>
      <c r="BS905" s="201" t="e">
        <f>IF(ISNA(BQ905),"",BQ905*#REF!)</f>
        <v>#REF!</v>
      </c>
      <c r="BT905" s="201" t="e">
        <f>IF(ISNA(BR905),"",BR905*#REF!)</f>
        <v>#REF!</v>
      </c>
      <c r="BU905" s="78" t="e">
        <f>IF(#REF!&gt;0,DQ$57,"")</f>
        <v>#REF!</v>
      </c>
      <c r="BV905" s="99"/>
      <c r="BW905" s="411"/>
      <c r="BX905" s="412" t="e">
        <f>IF(OR(#REF!="",F905=""),"",ROUND(#REF!/10^3*F905,3))</f>
        <v>#REF!</v>
      </c>
      <c r="BY905" s="412" t="e">
        <f>IF(#REF!&gt;0,#REF!*#REF!/1000,"")</f>
        <v>#REF!</v>
      </c>
      <c r="BZ905" s="412" t="e">
        <f>IF(#REF!&gt;0,#REF!*#REF!/1000,"")</f>
        <v>#REF!</v>
      </c>
      <c r="CA905" s="413" t="e">
        <f>IF(OR(#REF!="●",#REF!="●",#REF!="●",#REF!="●",#REF!="●"),"",IF(#REF!="","",#REF!))</f>
        <v>#REF!</v>
      </c>
      <c r="CB905" s="413" t="e">
        <f>IF(OR(#REF!="●",#REF!="●",#REF!="●",#REF!="●",#REF!="●"),"",IF(#REF!="","",#REF!))</f>
        <v>#REF!</v>
      </c>
      <c r="CC905" s="412" t="e">
        <f>IF(ISNA(L905),"",L905*#REF!)</f>
        <v>#REF!</v>
      </c>
      <c r="CD905" s="412" t="e">
        <f>IF(ISNA(M905),"",M905*#REF!)</f>
        <v>#REF!</v>
      </c>
      <c r="CE905" s="415" t="e">
        <f>IF(#REF!&gt;0,DQ$6,"")</f>
        <v>#REF!</v>
      </c>
      <c r="CF905" s="361" t="e">
        <f>IF(#REF!="","",VLOOKUP(#REF!,#REF!,7,0))</f>
        <v>#REF!</v>
      </c>
      <c r="CG905" s="201" t="e">
        <f>IF(OR(#REF!="",CF905=""),"",ROUND(#REF!/10^3*CF905,3))</f>
        <v>#REF!</v>
      </c>
      <c r="CH905" s="201" t="e">
        <f>IF(#REF!&gt;0,#REF!*#REF!/1000,"")</f>
        <v>#REF!</v>
      </c>
      <c r="CI905" s="201" t="e">
        <f>IF(#REF!&gt;0,#REF!*#REF!/1000,"")</f>
        <v>#REF!</v>
      </c>
      <c r="CJ905" s="74" t="e">
        <f t="shared" si="162"/>
        <v>#REF!</v>
      </c>
      <c r="CK905" s="74" t="e">
        <f t="shared" si="163"/>
        <v>#REF!</v>
      </c>
      <c r="CL905" s="201" t="e">
        <f>IF(ISNA(CJ905),"",CJ905*#REF!)</f>
        <v>#REF!</v>
      </c>
      <c r="CM905" s="201" t="e">
        <f>IF(ISNA(CK905),"",CK905*#REF!)</f>
        <v>#REF!</v>
      </c>
      <c r="CN905" s="101" t="e">
        <f>IF(#REF!&gt;0,DQ$57,"")</f>
        <v>#REF!</v>
      </c>
      <c r="CO905" s="84"/>
      <c r="CP905" s="2"/>
      <c r="CQ905" s="2"/>
      <c r="CR905" s="2"/>
      <c r="CS905" s="2"/>
      <c r="CT905" s="2"/>
      <c r="CU905" s="2"/>
      <c r="CV905" s="2"/>
      <c r="CX905" s="2"/>
      <c r="CY905" s="2"/>
      <c r="CZ905" s="2"/>
      <c r="DA905" s="2"/>
      <c r="DB905" s="2"/>
      <c r="DC905" s="2"/>
      <c r="DD905" s="2"/>
      <c r="DE905" s="2"/>
      <c r="DF905" s="2"/>
    </row>
    <row r="906" spans="2:110" ht="18" customHeight="1">
      <c r="B906" s="151" t="e">
        <f>IF(#REF!="","",VLOOKUP(#REF!,$CX$11:$DG$26,9,0))</f>
        <v>#REF!</v>
      </c>
      <c r="C906" s="64" t="e">
        <f>IF(#REF!="",0,VLOOKUP(#REF!,$CP$11:$CQ$16,2,0))</f>
        <v>#REF!</v>
      </c>
      <c r="D906" s="65" t="e">
        <f>IF(#REF!="",0,VLOOKUP(#REF!,$CX$11:$CY$26,2,0))</f>
        <v>#REF!</v>
      </c>
      <c r="E906" s="152" t="e">
        <f t="shared" si="153"/>
        <v>#REF!</v>
      </c>
      <c r="F906" s="155" t="e">
        <f>IF(#REF!="","",VLOOKUP(#REF!,#REF!,7,0))</f>
        <v>#REF!</v>
      </c>
      <c r="G906" s="201" t="e">
        <f>IF(OR(#REF!="",F906=""),"",ROUND(#REF!/10^3*F906,3))</f>
        <v>#REF!</v>
      </c>
      <c r="H906" s="201" t="e">
        <f>IF(#REF!&gt;0,#REF!*#REF!/1000,"")</f>
        <v>#REF!</v>
      </c>
      <c r="I906" s="201" t="e">
        <f>IF(#REF!&gt;0,#REF!*#REF!/1000,"")</f>
        <v>#REF!</v>
      </c>
      <c r="J906" s="51" t="e">
        <f>IF(#REF!="●","",IF(#REF!="","",#REF!))</f>
        <v>#REF!</v>
      </c>
      <c r="K906" s="51" t="e">
        <f>IF(#REF!="●","",IF(#REF!="","",#REF!))</f>
        <v>#REF!</v>
      </c>
      <c r="L906" s="74" t="e">
        <f t="shared" si="154"/>
        <v>#REF!</v>
      </c>
      <c r="M906" s="74" t="e">
        <f t="shared" si="155"/>
        <v>#REF!</v>
      </c>
      <c r="N906" s="201" t="e">
        <f>IF(ISNA(L906),"",L906*#REF!)</f>
        <v>#REF!</v>
      </c>
      <c r="O906" s="201" t="e">
        <f>IF(ISNA(M906),"",M906*#REF!)</f>
        <v>#REF!</v>
      </c>
      <c r="P906" s="78" t="e">
        <f>IF(#REF!&gt;0,DQ$6,"")</f>
        <v>#REF!</v>
      </c>
      <c r="Q906" s="99"/>
      <c r="R906" s="411"/>
      <c r="S906" s="412" t="e">
        <f>IF(OR(#REF!="",F906=""),"",ROUND(#REF!/10^3*F906,3))</f>
        <v>#REF!</v>
      </c>
      <c r="T906" s="412" t="e">
        <f>IF(#REF!&gt;0,#REF!*#REF!/1000,"")</f>
        <v>#REF!</v>
      </c>
      <c r="U906" s="412" t="e">
        <f>IF(#REF!&gt;0,#REF!*#REF!/1000,"")</f>
        <v>#REF!</v>
      </c>
      <c r="V906" s="413" t="e">
        <f>IF(OR(#REF!="●",#REF!="●"),"",IF(#REF!="","",#REF!))</f>
        <v>#REF!</v>
      </c>
      <c r="W906" s="413" t="e">
        <f>IF(OR(#REF!="●",#REF!="●"),"",IF(#REF!="","",#REF!))</f>
        <v>#REF!</v>
      </c>
      <c r="X906" s="412" t="e">
        <f>IF(ISNA(L906),"",L906*#REF!)</f>
        <v>#REF!</v>
      </c>
      <c r="Y906" s="412" t="e">
        <f>IF(ISNA(M906),"",M906*#REF!)</f>
        <v>#REF!</v>
      </c>
      <c r="Z906" s="414" t="e">
        <f>IF(#REF!&gt;0,DQ$6,"")</f>
        <v>#REF!</v>
      </c>
      <c r="AA906" s="95" t="e">
        <f>IF(#REF!="","",VLOOKUP(#REF!,#REF!,7,0))</f>
        <v>#REF!</v>
      </c>
      <c r="AB906" s="201" t="e">
        <f>IF(OR(#REF!="",AA906=""),"",ROUND(#REF!/10^3*AA906,3))</f>
        <v>#REF!</v>
      </c>
      <c r="AC906" s="201" t="e">
        <f>IF(#REF!&gt;0,#REF!*#REF!/1000,"")</f>
        <v>#REF!</v>
      </c>
      <c r="AD906" s="201" t="e">
        <f>IF(#REF!&gt;0,#REF!*#REF!/1000,"")</f>
        <v>#REF!</v>
      </c>
      <c r="AE906" s="74" t="e">
        <f t="shared" si="156"/>
        <v>#REF!</v>
      </c>
      <c r="AF906" s="74" t="e">
        <f t="shared" si="157"/>
        <v>#REF!</v>
      </c>
      <c r="AG906" s="201" t="e">
        <f>IF(ISNA(AE906),"",AE906*#REF!)</f>
        <v>#REF!</v>
      </c>
      <c r="AH906" s="201" t="e">
        <f>IF(ISNA(AF906),"",AF906*#REF!)</f>
        <v>#REF!</v>
      </c>
      <c r="AI906" s="78" t="e">
        <f>IF(#REF!&gt;0,DQ$23,"")</f>
        <v>#REF!</v>
      </c>
      <c r="AJ906" s="99"/>
      <c r="AK906" s="411"/>
      <c r="AL906" s="412" t="e">
        <f>IF(OR(#REF!="",F906=""),"",ROUND(#REF!/10^3*F906,3))</f>
        <v>#REF!</v>
      </c>
      <c r="AM906" s="412" t="e">
        <f>IF(#REF!&gt;0,#REF!*#REF!/1000,"")</f>
        <v>#REF!</v>
      </c>
      <c r="AN906" s="412" t="e">
        <f>IF(#REF!&gt;0,#REF!*#REF!/1000,"")</f>
        <v>#REF!</v>
      </c>
      <c r="AO906" s="413" t="e">
        <f>IF(OR(#REF!="●",#REF!="●",#REF!="●"),"",IF(#REF!="","",#REF!))</f>
        <v>#REF!</v>
      </c>
      <c r="AP906" s="413" t="e">
        <f>IF(OR(#REF!="●",#REF!="●",#REF!="●"),"",IF(#REF!="","",#REF!))</f>
        <v>#REF!</v>
      </c>
      <c r="AQ906" s="412" t="e">
        <f>IF(ISNA(L906),"",L906*#REF!)</f>
        <v>#REF!</v>
      </c>
      <c r="AR906" s="412" t="e">
        <f>IF(ISNA(M906),"",M906*#REF!)</f>
        <v>#REF!</v>
      </c>
      <c r="AS906" s="414" t="e">
        <f>IF(#REF!&gt;0,DQ$6,"")</f>
        <v>#REF!</v>
      </c>
      <c r="AT906" s="95" t="e">
        <f>IF(#REF!="","",VLOOKUP(#REF!,#REF!,7,0))</f>
        <v>#REF!</v>
      </c>
      <c r="AU906" s="201" t="e">
        <f>IF(OR(#REF!="",AT906=""),"",ROUND(#REF!/10^3*AT906,3))</f>
        <v>#REF!</v>
      </c>
      <c r="AV906" s="201" t="e">
        <f>IF(#REF!&gt;0,#REF!*#REF!/1000,"")</f>
        <v>#REF!</v>
      </c>
      <c r="AW906" s="201" t="e">
        <f>IF(#REF!&gt;0,#REF!*#REF!/1000,"")</f>
        <v>#REF!</v>
      </c>
      <c r="AX906" s="74" t="e">
        <f t="shared" si="158"/>
        <v>#REF!</v>
      </c>
      <c r="AY906" s="74" t="e">
        <f t="shared" si="159"/>
        <v>#REF!</v>
      </c>
      <c r="AZ906" s="201" t="e">
        <f>IF(ISNA(AX906),"",AX906*#REF!)</f>
        <v>#REF!</v>
      </c>
      <c r="BA906" s="201" t="e">
        <f>IF(ISNA(AY906),"",AY906*#REF!)</f>
        <v>#REF!</v>
      </c>
      <c r="BB906" s="78" t="e">
        <f>IF(#REF!&gt;0,DQ$40,"")</f>
        <v>#REF!</v>
      </c>
      <c r="BC906" s="99"/>
      <c r="BD906" s="650"/>
      <c r="BE906" s="652" t="e">
        <f>IF(OR(#REF!="",F906=""),"",ROUND(#REF!/10^3*F906,3))</f>
        <v>#REF!</v>
      </c>
      <c r="BF906" s="412" t="e">
        <f>IF(#REF!&gt;0,#REF!*#REF!/1000,"")</f>
        <v>#REF!</v>
      </c>
      <c r="BG906" s="412" t="e">
        <f>IF(#REF!&gt;0,#REF!*#REF!/1000,"")</f>
        <v>#REF!</v>
      </c>
      <c r="BH906" s="413" t="e">
        <f>IF(OR(#REF!="●",#REF!="●",#REF!="●",#REF!="●"),"",IF(#REF!="","",#REF!))</f>
        <v>#REF!</v>
      </c>
      <c r="BI906" s="413" t="e">
        <f>IF(OR(#REF!="●",#REF!="●",#REF!="●",#REF!="●"),"",IF(#REF!="","",#REF!))</f>
        <v>#REF!</v>
      </c>
      <c r="BJ906" s="412" t="e">
        <f>IF(ISNA(L906),"",L906*#REF!)</f>
        <v>#REF!</v>
      </c>
      <c r="BK906" s="412" t="e">
        <f>IF(ISNA(M906),"",M906*#REF!)</f>
        <v>#REF!</v>
      </c>
      <c r="BL906" s="415" t="e">
        <f>IF(#REF!&gt;0,DQ$6,"")</f>
        <v>#REF!</v>
      </c>
      <c r="BM906" s="361" t="e">
        <f>IF(#REF!="","",VLOOKUP(#REF!,#REF!,7,0))</f>
        <v>#REF!</v>
      </c>
      <c r="BN906" s="201" t="e">
        <f>IF(OR(#REF!="",BM906=""),"",ROUND(#REF!/10^3*BM906,3))</f>
        <v>#REF!</v>
      </c>
      <c r="BO906" s="201" t="e">
        <f>IF(#REF!&gt;0,#REF!*#REF!/1000,"")</f>
        <v>#REF!</v>
      </c>
      <c r="BP906" s="201" t="e">
        <f>IF(#REF!&gt;0,#REF!*#REF!/1000,"")</f>
        <v>#REF!</v>
      </c>
      <c r="BQ906" s="74" t="e">
        <f t="shared" si="160"/>
        <v>#REF!</v>
      </c>
      <c r="BR906" s="74" t="e">
        <f t="shared" si="161"/>
        <v>#REF!</v>
      </c>
      <c r="BS906" s="201" t="e">
        <f>IF(ISNA(BQ906),"",BQ906*#REF!)</f>
        <v>#REF!</v>
      </c>
      <c r="BT906" s="201" t="e">
        <f>IF(ISNA(BR906),"",BR906*#REF!)</f>
        <v>#REF!</v>
      </c>
      <c r="BU906" s="78" t="e">
        <f>IF(#REF!&gt;0,DQ$57,"")</f>
        <v>#REF!</v>
      </c>
      <c r="BV906" s="99"/>
      <c r="BW906" s="411"/>
      <c r="BX906" s="412" t="e">
        <f>IF(OR(#REF!="",F906=""),"",ROUND(#REF!/10^3*F906,3))</f>
        <v>#REF!</v>
      </c>
      <c r="BY906" s="412" t="e">
        <f>IF(#REF!&gt;0,#REF!*#REF!/1000,"")</f>
        <v>#REF!</v>
      </c>
      <c r="BZ906" s="412" t="e">
        <f>IF(#REF!&gt;0,#REF!*#REF!/1000,"")</f>
        <v>#REF!</v>
      </c>
      <c r="CA906" s="413" t="e">
        <f>IF(OR(#REF!="●",#REF!="●",#REF!="●",#REF!="●",#REF!="●"),"",IF(#REF!="","",#REF!))</f>
        <v>#REF!</v>
      </c>
      <c r="CB906" s="413" t="e">
        <f>IF(OR(#REF!="●",#REF!="●",#REF!="●",#REF!="●",#REF!="●"),"",IF(#REF!="","",#REF!))</f>
        <v>#REF!</v>
      </c>
      <c r="CC906" s="412" t="e">
        <f>IF(ISNA(L906),"",L906*#REF!)</f>
        <v>#REF!</v>
      </c>
      <c r="CD906" s="412" t="e">
        <f>IF(ISNA(M906),"",M906*#REF!)</f>
        <v>#REF!</v>
      </c>
      <c r="CE906" s="415" t="e">
        <f>IF(#REF!&gt;0,DQ$6,"")</f>
        <v>#REF!</v>
      </c>
      <c r="CF906" s="361" t="e">
        <f>IF(#REF!="","",VLOOKUP(#REF!,#REF!,7,0))</f>
        <v>#REF!</v>
      </c>
      <c r="CG906" s="201" t="e">
        <f>IF(OR(#REF!="",CF906=""),"",ROUND(#REF!/10^3*CF906,3))</f>
        <v>#REF!</v>
      </c>
      <c r="CH906" s="201" t="e">
        <f>IF(#REF!&gt;0,#REF!*#REF!/1000,"")</f>
        <v>#REF!</v>
      </c>
      <c r="CI906" s="201" t="e">
        <f>IF(#REF!&gt;0,#REF!*#REF!/1000,"")</f>
        <v>#REF!</v>
      </c>
      <c r="CJ906" s="74" t="e">
        <f t="shared" si="162"/>
        <v>#REF!</v>
      </c>
      <c r="CK906" s="74" t="e">
        <f t="shared" si="163"/>
        <v>#REF!</v>
      </c>
      <c r="CL906" s="201" t="e">
        <f>IF(ISNA(CJ906),"",CJ906*#REF!)</f>
        <v>#REF!</v>
      </c>
      <c r="CM906" s="201" t="e">
        <f>IF(ISNA(CK906),"",CK906*#REF!)</f>
        <v>#REF!</v>
      </c>
      <c r="CN906" s="101" t="e">
        <f>IF(#REF!&gt;0,DQ$57,"")</f>
        <v>#REF!</v>
      </c>
      <c r="CO906" s="84"/>
      <c r="CP906" s="2"/>
      <c r="CQ906" s="2"/>
      <c r="CR906" s="2"/>
      <c r="CS906" s="2"/>
      <c r="CT906" s="2"/>
      <c r="CU906" s="2"/>
      <c r="CV906" s="2"/>
      <c r="CX906" s="2"/>
      <c r="CY906" s="2"/>
      <c r="CZ906" s="2"/>
      <c r="DA906" s="2"/>
      <c r="DB906" s="2"/>
      <c r="DC906" s="2"/>
      <c r="DD906" s="2"/>
      <c r="DE906" s="2"/>
      <c r="DF906" s="2"/>
    </row>
    <row r="907" spans="2:110" ht="18" customHeight="1">
      <c r="B907" s="151" t="e">
        <f>IF(#REF!="","",VLOOKUP(#REF!,$CX$11:$DG$26,9,0))</f>
        <v>#REF!</v>
      </c>
      <c r="C907" s="64" t="e">
        <f>IF(#REF!="",0,VLOOKUP(#REF!,$CP$11:$CQ$16,2,0))</f>
        <v>#REF!</v>
      </c>
      <c r="D907" s="65" t="e">
        <f>IF(#REF!="",0,VLOOKUP(#REF!,$CX$11:$CY$26,2,0))</f>
        <v>#REF!</v>
      </c>
      <c r="E907" s="152" t="e">
        <f t="shared" si="153"/>
        <v>#REF!</v>
      </c>
      <c r="F907" s="155" t="e">
        <f>IF(#REF!="","",VLOOKUP(#REF!,#REF!,7,0))</f>
        <v>#REF!</v>
      </c>
      <c r="G907" s="201" t="e">
        <f>IF(OR(#REF!="",F907=""),"",ROUND(#REF!/10^3*F907,3))</f>
        <v>#REF!</v>
      </c>
      <c r="H907" s="201" t="e">
        <f>IF(#REF!&gt;0,#REF!*#REF!/1000,"")</f>
        <v>#REF!</v>
      </c>
      <c r="I907" s="201" t="e">
        <f>IF(#REF!&gt;0,#REF!*#REF!/1000,"")</f>
        <v>#REF!</v>
      </c>
      <c r="J907" s="51" t="e">
        <f>IF(#REF!="●","",IF(#REF!="","",#REF!))</f>
        <v>#REF!</v>
      </c>
      <c r="K907" s="51" t="e">
        <f>IF(#REF!="●","",IF(#REF!="","",#REF!))</f>
        <v>#REF!</v>
      </c>
      <c r="L907" s="74" t="e">
        <f t="shared" si="154"/>
        <v>#REF!</v>
      </c>
      <c r="M907" s="74" t="e">
        <f t="shared" si="155"/>
        <v>#REF!</v>
      </c>
      <c r="N907" s="201" t="e">
        <f>IF(ISNA(L907),"",L907*#REF!)</f>
        <v>#REF!</v>
      </c>
      <c r="O907" s="201" t="e">
        <f>IF(ISNA(M907),"",M907*#REF!)</f>
        <v>#REF!</v>
      </c>
      <c r="P907" s="78" t="e">
        <f>IF(#REF!&gt;0,DQ$6,"")</f>
        <v>#REF!</v>
      </c>
      <c r="Q907" s="99"/>
      <c r="R907" s="411"/>
      <c r="S907" s="412" t="e">
        <f>IF(OR(#REF!="",F907=""),"",ROUND(#REF!/10^3*F907,3))</f>
        <v>#REF!</v>
      </c>
      <c r="T907" s="412" t="e">
        <f>IF(#REF!&gt;0,#REF!*#REF!/1000,"")</f>
        <v>#REF!</v>
      </c>
      <c r="U907" s="412" t="e">
        <f>IF(#REF!&gt;0,#REF!*#REF!/1000,"")</f>
        <v>#REF!</v>
      </c>
      <c r="V907" s="413" t="e">
        <f>IF(OR(#REF!="●",#REF!="●"),"",IF(#REF!="","",#REF!))</f>
        <v>#REF!</v>
      </c>
      <c r="W907" s="413" t="e">
        <f>IF(OR(#REF!="●",#REF!="●"),"",IF(#REF!="","",#REF!))</f>
        <v>#REF!</v>
      </c>
      <c r="X907" s="412" t="e">
        <f>IF(ISNA(L907),"",L907*#REF!)</f>
        <v>#REF!</v>
      </c>
      <c r="Y907" s="412" t="e">
        <f>IF(ISNA(M907),"",M907*#REF!)</f>
        <v>#REF!</v>
      </c>
      <c r="Z907" s="414" t="e">
        <f>IF(#REF!&gt;0,DQ$6,"")</f>
        <v>#REF!</v>
      </c>
      <c r="AA907" s="95" t="e">
        <f>IF(#REF!="","",VLOOKUP(#REF!,#REF!,7,0))</f>
        <v>#REF!</v>
      </c>
      <c r="AB907" s="201" t="e">
        <f>IF(OR(#REF!="",AA907=""),"",ROUND(#REF!/10^3*AA907,3))</f>
        <v>#REF!</v>
      </c>
      <c r="AC907" s="201" t="e">
        <f>IF(#REF!&gt;0,#REF!*#REF!/1000,"")</f>
        <v>#REF!</v>
      </c>
      <c r="AD907" s="201" t="e">
        <f>IF(#REF!&gt;0,#REF!*#REF!/1000,"")</f>
        <v>#REF!</v>
      </c>
      <c r="AE907" s="74" t="e">
        <f t="shared" si="156"/>
        <v>#REF!</v>
      </c>
      <c r="AF907" s="74" t="e">
        <f t="shared" si="157"/>
        <v>#REF!</v>
      </c>
      <c r="AG907" s="201" t="e">
        <f>IF(ISNA(AE907),"",AE907*#REF!)</f>
        <v>#REF!</v>
      </c>
      <c r="AH907" s="201" t="e">
        <f>IF(ISNA(AF907),"",AF907*#REF!)</f>
        <v>#REF!</v>
      </c>
      <c r="AI907" s="78" t="e">
        <f>IF(#REF!&gt;0,DQ$23,"")</f>
        <v>#REF!</v>
      </c>
      <c r="AJ907" s="99"/>
      <c r="AK907" s="411"/>
      <c r="AL907" s="412" t="e">
        <f>IF(OR(#REF!="",F907=""),"",ROUND(#REF!/10^3*F907,3))</f>
        <v>#REF!</v>
      </c>
      <c r="AM907" s="412" t="e">
        <f>IF(#REF!&gt;0,#REF!*#REF!/1000,"")</f>
        <v>#REF!</v>
      </c>
      <c r="AN907" s="412" t="e">
        <f>IF(#REF!&gt;0,#REF!*#REF!/1000,"")</f>
        <v>#REF!</v>
      </c>
      <c r="AO907" s="413" t="e">
        <f>IF(OR(#REF!="●",#REF!="●",#REF!="●"),"",IF(#REF!="","",#REF!))</f>
        <v>#REF!</v>
      </c>
      <c r="AP907" s="413" t="e">
        <f>IF(OR(#REF!="●",#REF!="●",#REF!="●"),"",IF(#REF!="","",#REF!))</f>
        <v>#REF!</v>
      </c>
      <c r="AQ907" s="412" t="e">
        <f>IF(ISNA(L907),"",L907*#REF!)</f>
        <v>#REF!</v>
      </c>
      <c r="AR907" s="412" t="e">
        <f>IF(ISNA(M907),"",M907*#REF!)</f>
        <v>#REF!</v>
      </c>
      <c r="AS907" s="414" t="e">
        <f>IF(#REF!&gt;0,DQ$6,"")</f>
        <v>#REF!</v>
      </c>
      <c r="AT907" s="95" t="e">
        <f>IF(#REF!="","",VLOOKUP(#REF!,#REF!,7,0))</f>
        <v>#REF!</v>
      </c>
      <c r="AU907" s="201" t="e">
        <f>IF(OR(#REF!="",AT907=""),"",ROUND(#REF!/10^3*AT907,3))</f>
        <v>#REF!</v>
      </c>
      <c r="AV907" s="201" t="e">
        <f>IF(#REF!&gt;0,#REF!*#REF!/1000,"")</f>
        <v>#REF!</v>
      </c>
      <c r="AW907" s="201" t="e">
        <f>IF(#REF!&gt;0,#REF!*#REF!/1000,"")</f>
        <v>#REF!</v>
      </c>
      <c r="AX907" s="74" t="e">
        <f t="shared" si="158"/>
        <v>#REF!</v>
      </c>
      <c r="AY907" s="74" t="e">
        <f t="shared" si="159"/>
        <v>#REF!</v>
      </c>
      <c r="AZ907" s="201" t="e">
        <f>IF(ISNA(AX907),"",AX907*#REF!)</f>
        <v>#REF!</v>
      </c>
      <c r="BA907" s="201" t="e">
        <f>IF(ISNA(AY907),"",AY907*#REF!)</f>
        <v>#REF!</v>
      </c>
      <c r="BB907" s="78" t="e">
        <f>IF(#REF!&gt;0,DQ$40,"")</f>
        <v>#REF!</v>
      </c>
      <c r="BC907" s="99"/>
      <c r="BD907" s="650"/>
      <c r="BE907" s="652" t="e">
        <f>IF(OR(#REF!="",F907=""),"",ROUND(#REF!/10^3*F907,3))</f>
        <v>#REF!</v>
      </c>
      <c r="BF907" s="412" t="e">
        <f>IF(#REF!&gt;0,#REF!*#REF!/1000,"")</f>
        <v>#REF!</v>
      </c>
      <c r="BG907" s="412" t="e">
        <f>IF(#REF!&gt;0,#REF!*#REF!/1000,"")</f>
        <v>#REF!</v>
      </c>
      <c r="BH907" s="413" t="e">
        <f>IF(OR(#REF!="●",#REF!="●",#REF!="●",#REF!="●"),"",IF(#REF!="","",#REF!))</f>
        <v>#REF!</v>
      </c>
      <c r="BI907" s="413" t="e">
        <f>IF(OR(#REF!="●",#REF!="●",#REF!="●",#REF!="●"),"",IF(#REF!="","",#REF!))</f>
        <v>#REF!</v>
      </c>
      <c r="BJ907" s="412" t="e">
        <f>IF(ISNA(L907),"",L907*#REF!)</f>
        <v>#REF!</v>
      </c>
      <c r="BK907" s="412" t="e">
        <f>IF(ISNA(M907),"",M907*#REF!)</f>
        <v>#REF!</v>
      </c>
      <c r="BL907" s="415" t="e">
        <f>IF(#REF!&gt;0,DQ$6,"")</f>
        <v>#REF!</v>
      </c>
      <c r="BM907" s="361" t="e">
        <f>IF(#REF!="","",VLOOKUP(#REF!,#REF!,7,0))</f>
        <v>#REF!</v>
      </c>
      <c r="BN907" s="201" t="e">
        <f>IF(OR(#REF!="",BM907=""),"",ROUND(#REF!/10^3*BM907,3))</f>
        <v>#REF!</v>
      </c>
      <c r="BO907" s="201" t="e">
        <f>IF(#REF!&gt;0,#REF!*#REF!/1000,"")</f>
        <v>#REF!</v>
      </c>
      <c r="BP907" s="201" t="e">
        <f>IF(#REF!&gt;0,#REF!*#REF!/1000,"")</f>
        <v>#REF!</v>
      </c>
      <c r="BQ907" s="74" t="e">
        <f t="shared" si="160"/>
        <v>#REF!</v>
      </c>
      <c r="BR907" s="74" t="e">
        <f t="shared" si="161"/>
        <v>#REF!</v>
      </c>
      <c r="BS907" s="201" t="e">
        <f>IF(ISNA(BQ907),"",BQ907*#REF!)</f>
        <v>#REF!</v>
      </c>
      <c r="BT907" s="201" t="e">
        <f>IF(ISNA(BR907),"",BR907*#REF!)</f>
        <v>#REF!</v>
      </c>
      <c r="BU907" s="78" t="e">
        <f>IF(#REF!&gt;0,DQ$57,"")</f>
        <v>#REF!</v>
      </c>
      <c r="BV907" s="99"/>
      <c r="BW907" s="411"/>
      <c r="BX907" s="412" t="e">
        <f>IF(OR(#REF!="",F907=""),"",ROUND(#REF!/10^3*F907,3))</f>
        <v>#REF!</v>
      </c>
      <c r="BY907" s="412" t="e">
        <f>IF(#REF!&gt;0,#REF!*#REF!/1000,"")</f>
        <v>#REF!</v>
      </c>
      <c r="BZ907" s="412" t="e">
        <f>IF(#REF!&gt;0,#REF!*#REF!/1000,"")</f>
        <v>#REF!</v>
      </c>
      <c r="CA907" s="413" t="e">
        <f>IF(OR(#REF!="●",#REF!="●",#REF!="●",#REF!="●",#REF!="●"),"",IF(#REF!="","",#REF!))</f>
        <v>#REF!</v>
      </c>
      <c r="CB907" s="413" t="e">
        <f>IF(OR(#REF!="●",#REF!="●",#REF!="●",#REF!="●",#REF!="●"),"",IF(#REF!="","",#REF!))</f>
        <v>#REF!</v>
      </c>
      <c r="CC907" s="412" t="e">
        <f>IF(ISNA(L907),"",L907*#REF!)</f>
        <v>#REF!</v>
      </c>
      <c r="CD907" s="412" t="e">
        <f>IF(ISNA(M907),"",M907*#REF!)</f>
        <v>#REF!</v>
      </c>
      <c r="CE907" s="415" t="e">
        <f>IF(#REF!&gt;0,DQ$6,"")</f>
        <v>#REF!</v>
      </c>
      <c r="CF907" s="361" t="e">
        <f>IF(#REF!="","",VLOOKUP(#REF!,#REF!,7,0))</f>
        <v>#REF!</v>
      </c>
      <c r="CG907" s="201" t="e">
        <f>IF(OR(#REF!="",CF907=""),"",ROUND(#REF!/10^3*CF907,3))</f>
        <v>#REF!</v>
      </c>
      <c r="CH907" s="201" t="e">
        <f>IF(#REF!&gt;0,#REF!*#REF!/1000,"")</f>
        <v>#REF!</v>
      </c>
      <c r="CI907" s="201" t="e">
        <f>IF(#REF!&gt;0,#REF!*#REF!/1000,"")</f>
        <v>#REF!</v>
      </c>
      <c r="CJ907" s="74" t="e">
        <f t="shared" si="162"/>
        <v>#REF!</v>
      </c>
      <c r="CK907" s="74" t="e">
        <f t="shared" si="163"/>
        <v>#REF!</v>
      </c>
      <c r="CL907" s="201" t="e">
        <f>IF(ISNA(CJ907),"",CJ907*#REF!)</f>
        <v>#REF!</v>
      </c>
      <c r="CM907" s="201" t="e">
        <f>IF(ISNA(CK907),"",CK907*#REF!)</f>
        <v>#REF!</v>
      </c>
      <c r="CN907" s="101" t="e">
        <f>IF(#REF!&gt;0,DQ$57,"")</f>
        <v>#REF!</v>
      </c>
      <c r="CO907" s="84"/>
      <c r="CP907" s="2"/>
      <c r="CQ907" s="2"/>
      <c r="CR907" s="2"/>
      <c r="CS907" s="2"/>
      <c r="CT907" s="2"/>
      <c r="CU907" s="2"/>
      <c r="CV907" s="2"/>
      <c r="CX907" s="2"/>
      <c r="CY907" s="2"/>
      <c r="CZ907" s="2"/>
      <c r="DA907" s="2"/>
      <c r="DB907" s="2"/>
      <c r="DC907" s="2"/>
      <c r="DD907" s="2"/>
      <c r="DE907" s="2"/>
      <c r="DF907" s="2"/>
    </row>
    <row r="908" spans="2:110" ht="18" customHeight="1">
      <c r="B908" s="151" t="e">
        <f>IF(#REF!="","",VLOOKUP(#REF!,$CX$11:$DG$26,9,0))</f>
        <v>#REF!</v>
      </c>
      <c r="C908" s="64" t="e">
        <f>IF(#REF!="",0,VLOOKUP(#REF!,$CP$11:$CQ$16,2,0))</f>
        <v>#REF!</v>
      </c>
      <c r="D908" s="65" t="e">
        <f>IF(#REF!="",0,VLOOKUP(#REF!,$CX$11:$CY$26,2,0))</f>
        <v>#REF!</v>
      </c>
      <c r="E908" s="152" t="e">
        <f t="shared" ref="E908:E971" si="164">C908+D908</f>
        <v>#REF!</v>
      </c>
      <c r="F908" s="155" t="e">
        <f>IF(#REF!="","",VLOOKUP(#REF!,#REF!,7,0))</f>
        <v>#REF!</v>
      </c>
      <c r="G908" s="201" t="e">
        <f>IF(OR(#REF!="",F908=""),"",ROUND(#REF!/10^3*F908,3))</f>
        <v>#REF!</v>
      </c>
      <c r="H908" s="201" t="e">
        <f>IF(#REF!&gt;0,#REF!*#REF!/1000,"")</f>
        <v>#REF!</v>
      </c>
      <c r="I908" s="201" t="e">
        <f>IF(#REF!&gt;0,#REF!*#REF!/1000,"")</f>
        <v>#REF!</v>
      </c>
      <c r="J908" s="51" t="e">
        <f>IF(#REF!="●","",IF(#REF!="","",#REF!))</f>
        <v>#REF!</v>
      </c>
      <c r="K908" s="51" t="e">
        <f>IF(#REF!="●","",IF(#REF!="","",#REF!))</f>
        <v>#REF!</v>
      </c>
      <c r="L908" s="74" t="e">
        <f t="shared" ref="L908:L971" si="165">VLOOKUP(E908,$DN$6:$DP$18,2,0)</f>
        <v>#REF!</v>
      </c>
      <c r="M908" s="74" t="e">
        <f t="shared" ref="M908:M971" si="166">VLOOKUP(E908,$DN$6:$DP$18,3,0)</f>
        <v>#REF!</v>
      </c>
      <c r="N908" s="201" t="e">
        <f>IF(ISNA(L908),"",L908*#REF!)</f>
        <v>#REF!</v>
      </c>
      <c r="O908" s="201" t="e">
        <f>IF(ISNA(M908),"",M908*#REF!)</f>
        <v>#REF!</v>
      </c>
      <c r="P908" s="78" t="e">
        <f>IF(#REF!&gt;0,DQ$6,"")</f>
        <v>#REF!</v>
      </c>
      <c r="Q908" s="99"/>
      <c r="R908" s="411"/>
      <c r="S908" s="412" t="e">
        <f>IF(OR(#REF!="",F908=""),"",ROUND(#REF!/10^3*F908,3))</f>
        <v>#REF!</v>
      </c>
      <c r="T908" s="412" t="e">
        <f>IF(#REF!&gt;0,#REF!*#REF!/1000,"")</f>
        <v>#REF!</v>
      </c>
      <c r="U908" s="412" t="e">
        <f>IF(#REF!&gt;0,#REF!*#REF!/1000,"")</f>
        <v>#REF!</v>
      </c>
      <c r="V908" s="413" t="e">
        <f>IF(OR(#REF!="●",#REF!="●"),"",IF(#REF!="","",#REF!))</f>
        <v>#REF!</v>
      </c>
      <c r="W908" s="413" t="e">
        <f>IF(OR(#REF!="●",#REF!="●"),"",IF(#REF!="","",#REF!))</f>
        <v>#REF!</v>
      </c>
      <c r="X908" s="412" t="e">
        <f>IF(ISNA(L908),"",L908*#REF!)</f>
        <v>#REF!</v>
      </c>
      <c r="Y908" s="412" t="e">
        <f>IF(ISNA(M908),"",M908*#REF!)</f>
        <v>#REF!</v>
      </c>
      <c r="Z908" s="414" t="e">
        <f>IF(#REF!&gt;0,DQ$6,"")</f>
        <v>#REF!</v>
      </c>
      <c r="AA908" s="95" t="e">
        <f>IF(#REF!="","",VLOOKUP(#REF!,#REF!,7,0))</f>
        <v>#REF!</v>
      </c>
      <c r="AB908" s="201" t="e">
        <f>IF(OR(#REF!="",AA908=""),"",ROUND(#REF!/10^3*AA908,3))</f>
        <v>#REF!</v>
      </c>
      <c r="AC908" s="201" t="e">
        <f>IF(#REF!&gt;0,#REF!*#REF!/1000,"")</f>
        <v>#REF!</v>
      </c>
      <c r="AD908" s="201" t="e">
        <f>IF(#REF!&gt;0,#REF!*#REF!/1000,"")</f>
        <v>#REF!</v>
      </c>
      <c r="AE908" s="74" t="e">
        <f t="shared" ref="AE908:AE971" si="167">VLOOKUP(E908,$DN$23:$DP$35,2,0)</f>
        <v>#REF!</v>
      </c>
      <c r="AF908" s="74" t="e">
        <f t="shared" ref="AF908:AF971" si="168">VLOOKUP(E908,$DN$23:$DP$35,3,0)</f>
        <v>#REF!</v>
      </c>
      <c r="AG908" s="201" t="e">
        <f>IF(ISNA(AE908),"",AE908*#REF!)</f>
        <v>#REF!</v>
      </c>
      <c r="AH908" s="201" t="e">
        <f>IF(ISNA(AF908),"",AF908*#REF!)</f>
        <v>#REF!</v>
      </c>
      <c r="AI908" s="78" t="e">
        <f>IF(#REF!&gt;0,DQ$23,"")</f>
        <v>#REF!</v>
      </c>
      <c r="AJ908" s="99"/>
      <c r="AK908" s="411"/>
      <c r="AL908" s="412" t="e">
        <f>IF(OR(#REF!="",F908=""),"",ROUND(#REF!/10^3*F908,3))</f>
        <v>#REF!</v>
      </c>
      <c r="AM908" s="412" t="e">
        <f>IF(#REF!&gt;0,#REF!*#REF!/1000,"")</f>
        <v>#REF!</v>
      </c>
      <c r="AN908" s="412" t="e">
        <f>IF(#REF!&gt;0,#REF!*#REF!/1000,"")</f>
        <v>#REF!</v>
      </c>
      <c r="AO908" s="413" t="e">
        <f>IF(OR(#REF!="●",#REF!="●",#REF!="●"),"",IF(#REF!="","",#REF!))</f>
        <v>#REF!</v>
      </c>
      <c r="AP908" s="413" t="e">
        <f>IF(OR(#REF!="●",#REF!="●",#REF!="●"),"",IF(#REF!="","",#REF!))</f>
        <v>#REF!</v>
      </c>
      <c r="AQ908" s="412" t="e">
        <f>IF(ISNA(L908),"",L908*#REF!)</f>
        <v>#REF!</v>
      </c>
      <c r="AR908" s="412" t="e">
        <f>IF(ISNA(M908),"",M908*#REF!)</f>
        <v>#REF!</v>
      </c>
      <c r="AS908" s="414" t="e">
        <f>IF(#REF!&gt;0,DQ$6,"")</f>
        <v>#REF!</v>
      </c>
      <c r="AT908" s="95" t="e">
        <f>IF(#REF!="","",VLOOKUP(#REF!,#REF!,7,0))</f>
        <v>#REF!</v>
      </c>
      <c r="AU908" s="201" t="e">
        <f>IF(OR(#REF!="",AT908=""),"",ROUND(#REF!/10^3*AT908,3))</f>
        <v>#REF!</v>
      </c>
      <c r="AV908" s="201" t="e">
        <f>IF(#REF!&gt;0,#REF!*#REF!/1000,"")</f>
        <v>#REF!</v>
      </c>
      <c r="AW908" s="201" t="e">
        <f>IF(#REF!&gt;0,#REF!*#REF!/1000,"")</f>
        <v>#REF!</v>
      </c>
      <c r="AX908" s="74" t="e">
        <f t="shared" ref="AX908:AX971" si="169">VLOOKUP(E908,$DN$40:$DP$52,2,0)</f>
        <v>#REF!</v>
      </c>
      <c r="AY908" s="74" t="e">
        <f t="shared" ref="AY908:AY971" si="170">VLOOKUP(E908,$DN$40:$DP$52,3,0)</f>
        <v>#REF!</v>
      </c>
      <c r="AZ908" s="201" t="e">
        <f>IF(ISNA(AX908),"",AX908*#REF!)</f>
        <v>#REF!</v>
      </c>
      <c r="BA908" s="201" t="e">
        <f>IF(ISNA(AY908),"",AY908*#REF!)</f>
        <v>#REF!</v>
      </c>
      <c r="BB908" s="78" t="e">
        <f>IF(#REF!&gt;0,DQ$40,"")</f>
        <v>#REF!</v>
      </c>
      <c r="BC908" s="99"/>
      <c r="BD908" s="650"/>
      <c r="BE908" s="652" t="e">
        <f>IF(OR(#REF!="",F908=""),"",ROUND(#REF!/10^3*F908,3))</f>
        <v>#REF!</v>
      </c>
      <c r="BF908" s="412" t="e">
        <f>IF(#REF!&gt;0,#REF!*#REF!/1000,"")</f>
        <v>#REF!</v>
      </c>
      <c r="BG908" s="412" t="e">
        <f>IF(#REF!&gt;0,#REF!*#REF!/1000,"")</f>
        <v>#REF!</v>
      </c>
      <c r="BH908" s="413" t="e">
        <f>IF(OR(#REF!="●",#REF!="●",#REF!="●",#REF!="●"),"",IF(#REF!="","",#REF!))</f>
        <v>#REF!</v>
      </c>
      <c r="BI908" s="413" t="e">
        <f>IF(OR(#REF!="●",#REF!="●",#REF!="●",#REF!="●"),"",IF(#REF!="","",#REF!))</f>
        <v>#REF!</v>
      </c>
      <c r="BJ908" s="412" t="e">
        <f>IF(ISNA(L908),"",L908*#REF!)</f>
        <v>#REF!</v>
      </c>
      <c r="BK908" s="412" t="e">
        <f>IF(ISNA(M908),"",M908*#REF!)</f>
        <v>#REF!</v>
      </c>
      <c r="BL908" s="415" t="e">
        <f>IF(#REF!&gt;0,DQ$6,"")</f>
        <v>#REF!</v>
      </c>
      <c r="BM908" s="361" t="e">
        <f>IF(#REF!="","",VLOOKUP(#REF!,#REF!,7,0))</f>
        <v>#REF!</v>
      </c>
      <c r="BN908" s="201" t="e">
        <f>IF(OR(#REF!="",BM908=""),"",ROUND(#REF!/10^3*BM908,3))</f>
        <v>#REF!</v>
      </c>
      <c r="BO908" s="201" t="e">
        <f>IF(#REF!&gt;0,#REF!*#REF!/1000,"")</f>
        <v>#REF!</v>
      </c>
      <c r="BP908" s="201" t="e">
        <f>IF(#REF!&gt;0,#REF!*#REF!/1000,"")</f>
        <v>#REF!</v>
      </c>
      <c r="BQ908" s="74" t="e">
        <f t="shared" ref="BQ908:BQ971" si="171">VLOOKUP(E908,$DN$57:$DP$69,2,0)</f>
        <v>#REF!</v>
      </c>
      <c r="BR908" s="74" t="e">
        <f t="shared" ref="BR908:BR971" si="172">VLOOKUP(E908,$DN$57:$DP$69,3,0)</f>
        <v>#REF!</v>
      </c>
      <c r="BS908" s="201" t="e">
        <f>IF(ISNA(BQ908),"",BQ908*#REF!)</f>
        <v>#REF!</v>
      </c>
      <c r="BT908" s="201" t="e">
        <f>IF(ISNA(BR908),"",BR908*#REF!)</f>
        <v>#REF!</v>
      </c>
      <c r="BU908" s="78" t="e">
        <f>IF(#REF!&gt;0,DQ$57,"")</f>
        <v>#REF!</v>
      </c>
      <c r="BV908" s="99"/>
      <c r="BW908" s="411"/>
      <c r="BX908" s="412" t="e">
        <f>IF(OR(#REF!="",F908=""),"",ROUND(#REF!/10^3*F908,3))</f>
        <v>#REF!</v>
      </c>
      <c r="BY908" s="412" t="e">
        <f>IF(#REF!&gt;0,#REF!*#REF!/1000,"")</f>
        <v>#REF!</v>
      </c>
      <c r="BZ908" s="412" t="e">
        <f>IF(#REF!&gt;0,#REF!*#REF!/1000,"")</f>
        <v>#REF!</v>
      </c>
      <c r="CA908" s="413" t="e">
        <f>IF(OR(#REF!="●",#REF!="●",#REF!="●",#REF!="●",#REF!="●"),"",IF(#REF!="","",#REF!))</f>
        <v>#REF!</v>
      </c>
      <c r="CB908" s="413" t="e">
        <f>IF(OR(#REF!="●",#REF!="●",#REF!="●",#REF!="●",#REF!="●"),"",IF(#REF!="","",#REF!))</f>
        <v>#REF!</v>
      </c>
      <c r="CC908" s="412" t="e">
        <f>IF(ISNA(L908),"",L908*#REF!)</f>
        <v>#REF!</v>
      </c>
      <c r="CD908" s="412" t="e">
        <f>IF(ISNA(M908),"",M908*#REF!)</f>
        <v>#REF!</v>
      </c>
      <c r="CE908" s="415" t="e">
        <f>IF(#REF!&gt;0,DQ$6,"")</f>
        <v>#REF!</v>
      </c>
      <c r="CF908" s="361" t="e">
        <f>IF(#REF!="","",VLOOKUP(#REF!,#REF!,7,0))</f>
        <v>#REF!</v>
      </c>
      <c r="CG908" s="201" t="e">
        <f>IF(OR(#REF!="",CF908=""),"",ROUND(#REF!/10^3*CF908,3))</f>
        <v>#REF!</v>
      </c>
      <c r="CH908" s="201" t="e">
        <f>IF(#REF!&gt;0,#REF!*#REF!/1000,"")</f>
        <v>#REF!</v>
      </c>
      <c r="CI908" s="201" t="e">
        <f>IF(#REF!&gt;0,#REF!*#REF!/1000,"")</f>
        <v>#REF!</v>
      </c>
      <c r="CJ908" s="74" t="e">
        <f t="shared" ref="CJ908:CJ971" si="173">VLOOKUP(E908,$DN$57:$DP$69,2,0)</f>
        <v>#REF!</v>
      </c>
      <c r="CK908" s="74" t="e">
        <f t="shared" ref="CK908:CK971" si="174">VLOOKUP(E908,$DN$57:$DP$69,3,0)</f>
        <v>#REF!</v>
      </c>
      <c r="CL908" s="201" t="e">
        <f>IF(ISNA(CJ908),"",CJ908*#REF!)</f>
        <v>#REF!</v>
      </c>
      <c r="CM908" s="201" t="e">
        <f>IF(ISNA(CK908),"",CK908*#REF!)</f>
        <v>#REF!</v>
      </c>
      <c r="CN908" s="101" t="e">
        <f>IF(#REF!&gt;0,DQ$57,"")</f>
        <v>#REF!</v>
      </c>
      <c r="CO908" s="84"/>
      <c r="CP908" s="2"/>
      <c r="CQ908" s="2"/>
      <c r="CR908" s="2"/>
      <c r="CS908" s="2"/>
      <c r="CT908" s="2"/>
      <c r="CU908" s="2"/>
      <c r="CV908" s="2"/>
      <c r="CX908" s="2"/>
      <c r="CY908" s="2"/>
      <c r="CZ908" s="2"/>
      <c r="DA908" s="2"/>
      <c r="DB908" s="2"/>
      <c r="DC908" s="2"/>
      <c r="DD908" s="2"/>
      <c r="DE908" s="2"/>
      <c r="DF908" s="2"/>
    </row>
    <row r="909" spans="2:110" ht="18" customHeight="1">
      <c r="B909" s="151" t="e">
        <f>IF(#REF!="","",VLOOKUP(#REF!,$CX$11:$DG$26,9,0))</f>
        <v>#REF!</v>
      </c>
      <c r="C909" s="64" t="e">
        <f>IF(#REF!="",0,VLOOKUP(#REF!,$CP$11:$CQ$16,2,0))</f>
        <v>#REF!</v>
      </c>
      <c r="D909" s="65" t="e">
        <f>IF(#REF!="",0,VLOOKUP(#REF!,$CX$11:$CY$26,2,0))</f>
        <v>#REF!</v>
      </c>
      <c r="E909" s="152" t="e">
        <f t="shared" si="164"/>
        <v>#REF!</v>
      </c>
      <c r="F909" s="155" t="e">
        <f>IF(#REF!="","",VLOOKUP(#REF!,#REF!,7,0))</f>
        <v>#REF!</v>
      </c>
      <c r="G909" s="201" t="e">
        <f>IF(OR(#REF!="",F909=""),"",ROUND(#REF!/10^3*F909,3))</f>
        <v>#REF!</v>
      </c>
      <c r="H909" s="201" t="e">
        <f>IF(#REF!&gt;0,#REF!*#REF!/1000,"")</f>
        <v>#REF!</v>
      </c>
      <c r="I909" s="201" t="e">
        <f>IF(#REF!&gt;0,#REF!*#REF!/1000,"")</f>
        <v>#REF!</v>
      </c>
      <c r="J909" s="51" t="e">
        <f>IF(#REF!="●","",IF(#REF!="","",#REF!))</f>
        <v>#REF!</v>
      </c>
      <c r="K909" s="51" t="e">
        <f>IF(#REF!="●","",IF(#REF!="","",#REF!))</f>
        <v>#REF!</v>
      </c>
      <c r="L909" s="74" t="e">
        <f t="shared" si="165"/>
        <v>#REF!</v>
      </c>
      <c r="M909" s="74" t="e">
        <f t="shared" si="166"/>
        <v>#REF!</v>
      </c>
      <c r="N909" s="201" t="e">
        <f>IF(ISNA(L909),"",L909*#REF!)</f>
        <v>#REF!</v>
      </c>
      <c r="O909" s="201" t="e">
        <f>IF(ISNA(M909),"",M909*#REF!)</f>
        <v>#REF!</v>
      </c>
      <c r="P909" s="78" t="e">
        <f>IF(#REF!&gt;0,DQ$6,"")</f>
        <v>#REF!</v>
      </c>
      <c r="Q909" s="99"/>
      <c r="R909" s="411"/>
      <c r="S909" s="412" t="e">
        <f>IF(OR(#REF!="",F909=""),"",ROUND(#REF!/10^3*F909,3))</f>
        <v>#REF!</v>
      </c>
      <c r="T909" s="412" t="e">
        <f>IF(#REF!&gt;0,#REF!*#REF!/1000,"")</f>
        <v>#REF!</v>
      </c>
      <c r="U909" s="412" t="e">
        <f>IF(#REF!&gt;0,#REF!*#REF!/1000,"")</f>
        <v>#REF!</v>
      </c>
      <c r="V909" s="413" t="e">
        <f>IF(OR(#REF!="●",#REF!="●"),"",IF(#REF!="","",#REF!))</f>
        <v>#REF!</v>
      </c>
      <c r="W909" s="413" t="e">
        <f>IF(OR(#REF!="●",#REF!="●"),"",IF(#REF!="","",#REF!))</f>
        <v>#REF!</v>
      </c>
      <c r="X909" s="412" t="e">
        <f>IF(ISNA(L909),"",L909*#REF!)</f>
        <v>#REF!</v>
      </c>
      <c r="Y909" s="412" t="e">
        <f>IF(ISNA(M909),"",M909*#REF!)</f>
        <v>#REF!</v>
      </c>
      <c r="Z909" s="414" t="e">
        <f>IF(#REF!&gt;0,DQ$6,"")</f>
        <v>#REF!</v>
      </c>
      <c r="AA909" s="95" t="e">
        <f>IF(#REF!="","",VLOOKUP(#REF!,#REF!,7,0))</f>
        <v>#REF!</v>
      </c>
      <c r="AB909" s="201" t="e">
        <f>IF(OR(#REF!="",AA909=""),"",ROUND(#REF!/10^3*AA909,3))</f>
        <v>#REF!</v>
      </c>
      <c r="AC909" s="201" t="e">
        <f>IF(#REF!&gt;0,#REF!*#REF!/1000,"")</f>
        <v>#REF!</v>
      </c>
      <c r="AD909" s="201" t="e">
        <f>IF(#REF!&gt;0,#REF!*#REF!/1000,"")</f>
        <v>#REF!</v>
      </c>
      <c r="AE909" s="74" t="e">
        <f t="shared" si="167"/>
        <v>#REF!</v>
      </c>
      <c r="AF909" s="74" t="e">
        <f t="shared" si="168"/>
        <v>#REF!</v>
      </c>
      <c r="AG909" s="201" t="e">
        <f>IF(ISNA(AE909),"",AE909*#REF!)</f>
        <v>#REF!</v>
      </c>
      <c r="AH909" s="201" t="e">
        <f>IF(ISNA(AF909),"",AF909*#REF!)</f>
        <v>#REF!</v>
      </c>
      <c r="AI909" s="78" t="e">
        <f>IF(#REF!&gt;0,DQ$23,"")</f>
        <v>#REF!</v>
      </c>
      <c r="AJ909" s="99"/>
      <c r="AK909" s="411"/>
      <c r="AL909" s="412" t="e">
        <f>IF(OR(#REF!="",F909=""),"",ROUND(#REF!/10^3*F909,3))</f>
        <v>#REF!</v>
      </c>
      <c r="AM909" s="412" t="e">
        <f>IF(#REF!&gt;0,#REF!*#REF!/1000,"")</f>
        <v>#REF!</v>
      </c>
      <c r="AN909" s="412" t="e">
        <f>IF(#REF!&gt;0,#REF!*#REF!/1000,"")</f>
        <v>#REF!</v>
      </c>
      <c r="AO909" s="413" t="e">
        <f>IF(OR(#REF!="●",#REF!="●",#REF!="●"),"",IF(#REF!="","",#REF!))</f>
        <v>#REF!</v>
      </c>
      <c r="AP909" s="413" t="e">
        <f>IF(OR(#REF!="●",#REF!="●",#REF!="●"),"",IF(#REF!="","",#REF!))</f>
        <v>#REF!</v>
      </c>
      <c r="AQ909" s="412" t="e">
        <f>IF(ISNA(L909),"",L909*#REF!)</f>
        <v>#REF!</v>
      </c>
      <c r="AR909" s="412" t="e">
        <f>IF(ISNA(M909),"",M909*#REF!)</f>
        <v>#REF!</v>
      </c>
      <c r="AS909" s="414" t="e">
        <f>IF(#REF!&gt;0,DQ$6,"")</f>
        <v>#REF!</v>
      </c>
      <c r="AT909" s="95" t="e">
        <f>IF(#REF!="","",VLOOKUP(#REF!,#REF!,7,0))</f>
        <v>#REF!</v>
      </c>
      <c r="AU909" s="201" t="e">
        <f>IF(OR(#REF!="",AT909=""),"",ROUND(#REF!/10^3*AT909,3))</f>
        <v>#REF!</v>
      </c>
      <c r="AV909" s="201" t="e">
        <f>IF(#REF!&gt;0,#REF!*#REF!/1000,"")</f>
        <v>#REF!</v>
      </c>
      <c r="AW909" s="201" t="e">
        <f>IF(#REF!&gt;0,#REF!*#REF!/1000,"")</f>
        <v>#REF!</v>
      </c>
      <c r="AX909" s="74" t="e">
        <f t="shared" si="169"/>
        <v>#REF!</v>
      </c>
      <c r="AY909" s="74" t="e">
        <f t="shared" si="170"/>
        <v>#REF!</v>
      </c>
      <c r="AZ909" s="201" t="e">
        <f>IF(ISNA(AX909),"",AX909*#REF!)</f>
        <v>#REF!</v>
      </c>
      <c r="BA909" s="201" t="e">
        <f>IF(ISNA(AY909),"",AY909*#REF!)</f>
        <v>#REF!</v>
      </c>
      <c r="BB909" s="78" t="e">
        <f>IF(#REF!&gt;0,DQ$40,"")</f>
        <v>#REF!</v>
      </c>
      <c r="BC909" s="99"/>
      <c r="BD909" s="650"/>
      <c r="BE909" s="652" t="e">
        <f>IF(OR(#REF!="",F909=""),"",ROUND(#REF!/10^3*F909,3))</f>
        <v>#REF!</v>
      </c>
      <c r="BF909" s="412" t="e">
        <f>IF(#REF!&gt;0,#REF!*#REF!/1000,"")</f>
        <v>#REF!</v>
      </c>
      <c r="BG909" s="412" t="e">
        <f>IF(#REF!&gt;0,#REF!*#REF!/1000,"")</f>
        <v>#REF!</v>
      </c>
      <c r="BH909" s="413" t="e">
        <f>IF(OR(#REF!="●",#REF!="●",#REF!="●",#REF!="●"),"",IF(#REF!="","",#REF!))</f>
        <v>#REF!</v>
      </c>
      <c r="BI909" s="413" t="e">
        <f>IF(OR(#REF!="●",#REF!="●",#REF!="●",#REF!="●"),"",IF(#REF!="","",#REF!))</f>
        <v>#REF!</v>
      </c>
      <c r="BJ909" s="412" t="e">
        <f>IF(ISNA(L909),"",L909*#REF!)</f>
        <v>#REF!</v>
      </c>
      <c r="BK909" s="412" t="e">
        <f>IF(ISNA(M909),"",M909*#REF!)</f>
        <v>#REF!</v>
      </c>
      <c r="BL909" s="415" t="e">
        <f>IF(#REF!&gt;0,DQ$6,"")</f>
        <v>#REF!</v>
      </c>
      <c r="BM909" s="361" t="e">
        <f>IF(#REF!="","",VLOOKUP(#REF!,#REF!,7,0))</f>
        <v>#REF!</v>
      </c>
      <c r="BN909" s="201" t="e">
        <f>IF(OR(#REF!="",BM909=""),"",ROUND(#REF!/10^3*BM909,3))</f>
        <v>#REF!</v>
      </c>
      <c r="BO909" s="201" t="e">
        <f>IF(#REF!&gt;0,#REF!*#REF!/1000,"")</f>
        <v>#REF!</v>
      </c>
      <c r="BP909" s="201" t="e">
        <f>IF(#REF!&gt;0,#REF!*#REF!/1000,"")</f>
        <v>#REF!</v>
      </c>
      <c r="BQ909" s="74" t="e">
        <f t="shared" si="171"/>
        <v>#REF!</v>
      </c>
      <c r="BR909" s="74" t="e">
        <f t="shared" si="172"/>
        <v>#REF!</v>
      </c>
      <c r="BS909" s="201" t="e">
        <f>IF(ISNA(BQ909),"",BQ909*#REF!)</f>
        <v>#REF!</v>
      </c>
      <c r="BT909" s="201" t="e">
        <f>IF(ISNA(BR909),"",BR909*#REF!)</f>
        <v>#REF!</v>
      </c>
      <c r="BU909" s="78" t="e">
        <f>IF(#REF!&gt;0,DQ$57,"")</f>
        <v>#REF!</v>
      </c>
      <c r="BV909" s="99"/>
      <c r="BW909" s="411"/>
      <c r="BX909" s="412" t="e">
        <f>IF(OR(#REF!="",F909=""),"",ROUND(#REF!/10^3*F909,3))</f>
        <v>#REF!</v>
      </c>
      <c r="BY909" s="412" t="e">
        <f>IF(#REF!&gt;0,#REF!*#REF!/1000,"")</f>
        <v>#REF!</v>
      </c>
      <c r="BZ909" s="412" t="e">
        <f>IF(#REF!&gt;0,#REF!*#REF!/1000,"")</f>
        <v>#REF!</v>
      </c>
      <c r="CA909" s="413" t="e">
        <f>IF(OR(#REF!="●",#REF!="●",#REF!="●",#REF!="●",#REF!="●"),"",IF(#REF!="","",#REF!))</f>
        <v>#REF!</v>
      </c>
      <c r="CB909" s="413" t="e">
        <f>IF(OR(#REF!="●",#REF!="●",#REF!="●",#REF!="●",#REF!="●"),"",IF(#REF!="","",#REF!))</f>
        <v>#REF!</v>
      </c>
      <c r="CC909" s="412" t="e">
        <f>IF(ISNA(L909),"",L909*#REF!)</f>
        <v>#REF!</v>
      </c>
      <c r="CD909" s="412" t="e">
        <f>IF(ISNA(M909),"",M909*#REF!)</f>
        <v>#REF!</v>
      </c>
      <c r="CE909" s="415" t="e">
        <f>IF(#REF!&gt;0,DQ$6,"")</f>
        <v>#REF!</v>
      </c>
      <c r="CF909" s="361" t="e">
        <f>IF(#REF!="","",VLOOKUP(#REF!,#REF!,7,0))</f>
        <v>#REF!</v>
      </c>
      <c r="CG909" s="201" t="e">
        <f>IF(OR(#REF!="",CF909=""),"",ROUND(#REF!/10^3*CF909,3))</f>
        <v>#REF!</v>
      </c>
      <c r="CH909" s="201" t="e">
        <f>IF(#REF!&gt;0,#REF!*#REF!/1000,"")</f>
        <v>#REF!</v>
      </c>
      <c r="CI909" s="201" t="e">
        <f>IF(#REF!&gt;0,#REF!*#REF!/1000,"")</f>
        <v>#REF!</v>
      </c>
      <c r="CJ909" s="74" t="e">
        <f t="shared" si="173"/>
        <v>#REF!</v>
      </c>
      <c r="CK909" s="74" t="e">
        <f t="shared" si="174"/>
        <v>#REF!</v>
      </c>
      <c r="CL909" s="201" t="e">
        <f>IF(ISNA(CJ909),"",CJ909*#REF!)</f>
        <v>#REF!</v>
      </c>
      <c r="CM909" s="201" t="e">
        <f>IF(ISNA(CK909),"",CK909*#REF!)</f>
        <v>#REF!</v>
      </c>
      <c r="CN909" s="101" t="e">
        <f>IF(#REF!&gt;0,DQ$57,"")</f>
        <v>#REF!</v>
      </c>
      <c r="CO909" s="84"/>
      <c r="CP909" s="2"/>
      <c r="CQ909" s="2"/>
      <c r="CR909" s="2"/>
      <c r="CS909" s="2"/>
      <c r="CT909" s="2"/>
      <c r="CU909" s="2"/>
      <c r="CV909" s="2"/>
      <c r="CX909" s="2"/>
      <c r="CY909" s="2"/>
      <c r="CZ909" s="2"/>
      <c r="DA909" s="2"/>
      <c r="DB909" s="2"/>
      <c r="DC909" s="2"/>
      <c r="DD909" s="2"/>
      <c r="DE909" s="2"/>
      <c r="DF909" s="2"/>
    </row>
    <row r="910" spans="2:110" ht="18" customHeight="1">
      <c r="B910" s="151" t="e">
        <f>IF(#REF!="","",VLOOKUP(#REF!,$CX$11:$DG$26,9,0))</f>
        <v>#REF!</v>
      </c>
      <c r="C910" s="64" t="e">
        <f>IF(#REF!="",0,VLOOKUP(#REF!,$CP$11:$CQ$16,2,0))</f>
        <v>#REF!</v>
      </c>
      <c r="D910" s="65" t="e">
        <f>IF(#REF!="",0,VLOOKUP(#REF!,$CX$11:$CY$26,2,0))</f>
        <v>#REF!</v>
      </c>
      <c r="E910" s="152" t="e">
        <f t="shared" si="164"/>
        <v>#REF!</v>
      </c>
      <c r="F910" s="155" t="e">
        <f>IF(#REF!="","",VLOOKUP(#REF!,#REF!,7,0))</f>
        <v>#REF!</v>
      </c>
      <c r="G910" s="201" t="e">
        <f>IF(OR(#REF!="",F910=""),"",ROUND(#REF!/10^3*F910,3))</f>
        <v>#REF!</v>
      </c>
      <c r="H910" s="201" t="e">
        <f>IF(#REF!&gt;0,#REF!*#REF!/1000,"")</f>
        <v>#REF!</v>
      </c>
      <c r="I910" s="201" t="e">
        <f>IF(#REF!&gt;0,#REF!*#REF!/1000,"")</f>
        <v>#REF!</v>
      </c>
      <c r="J910" s="51" t="e">
        <f>IF(#REF!="●","",IF(#REF!="","",#REF!))</f>
        <v>#REF!</v>
      </c>
      <c r="K910" s="51" t="e">
        <f>IF(#REF!="●","",IF(#REF!="","",#REF!))</f>
        <v>#REF!</v>
      </c>
      <c r="L910" s="74" t="e">
        <f t="shared" si="165"/>
        <v>#REF!</v>
      </c>
      <c r="M910" s="74" t="e">
        <f t="shared" si="166"/>
        <v>#REF!</v>
      </c>
      <c r="N910" s="201" t="e">
        <f>IF(ISNA(L910),"",L910*#REF!)</f>
        <v>#REF!</v>
      </c>
      <c r="O910" s="201" t="e">
        <f>IF(ISNA(M910),"",M910*#REF!)</f>
        <v>#REF!</v>
      </c>
      <c r="P910" s="78" t="e">
        <f>IF(#REF!&gt;0,DQ$6,"")</f>
        <v>#REF!</v>
      </c>
      <c r="Q910" s="99"/>
      <c r="R910" s="411"/>
      <c r="S910" s="412" t="e">
        <f>IF(OR(#REF!="",F910=""),"",ROUND(#REF!/10^3*F910,3))</f>
        <v>#REF!</v>
      </c>
      <c r="T910" s="412" t="e">
        <f>IF(#REF!&gt;0,#REF!*#REF!/1000,"")</f>
        <v>#REF!</v>
      </c>
      <c r="U910" s="412" t="e">
        <f>IF(#REF!&gt;0,#REF!*#REF!/1000,"")</f>
        <v>#REF!</v>
      </c>
      <c r="V910" s="413" t="e">
        <f>IF(OR(#REF!="●",#REF!="●"),"",IF(#REF!="","",#REF!))</f>
        <v>#REF!</v>
      </c>
      <c r="W910" s="413" t="e">
        <f>IF(OR(#REF!="●",#REF!="●"),"",IF(#REF!="","",#REF!))</f>
        <v>#REF!</v>
      </c>
      <c r="X910" s="412" t="e">
        <f>IF(ISNA(L910),"",L910*#REF!)</f>
        <v>#REF!</v>
      </c>
      <c r="Y910" s="412" t="e">
        <f>IF(ISNA(M910),"",M910*#REF!)</f>
        <v>#REF!</v>
      </c>
      <c r="Z910" s="414" t="e">
        <f>IF(#REF!&gt;0,DQ$6,"")</f>
        <v>#REF!</v>
      </c>
      <c r="AA910" s="95" t="e">
        <f>IF(#REF!="","",VLOOKUP(#REF!,#REF!,7,0))</f>
        <v>#REF!</v>
      </c>
      <c r="AB910" s="201" t="e">
        <f>IF(OR(#REF!="",AA910=""),"",ROUND(#REF!/10^3*AA910,3))</f>
        <v>#REF!</v>
      </c>
      <c r="AC910" s="201" t="e">
        <f>IF(#REF!&gt;0,#REF!*#REF!/1000,"")</f>
        <v>#REF!</v>
      </c>
      <c r="AD910" s="201" t="e">
        <f>IF(#REF!&gt;0,#REF!*#REF!/1000,"")</f>
        <v>#REF!</v>
      </c>
      <c r="AE910" s="74" t="e">
        <f t="shared" si="167"/>
        <v>#REF!</v>
      </c>
      <c r="AF910" s="74" t="e">
        <f t="shared" si="168"/>
        <v>#REF!</v>
      </c>
      <c r="AG910" s="201" t="e">
        <f>IF(ISNA(AE910),"",AE910*#REF!)</f>
        <v>#REF!</v>
      </c>
      <c r="AH910" s="201" t="e">
        <f>IF(ISNA(AF910),"",AF910*#REF!)</f>
        <v>#REF!</v>
      </c>
      <c r="AI910" s="78" t="e">
        <f>IF(#REF!&gt;0,DQ$23,"")</f>
        <v>#REF!</v>
      </c>
      <c r="AJ910" s="99"/>
      <c r="AK910" s="411"/>
      <c r="AL910" s="412" t="e">
        <f>IF(OR(#REF!="",F910=""),"",ROUND(#REF!/10^3*F910,3))</f>
        <v>#REF!</v>
      </c>
      <c r="AM910" s="412" t="e">
        <f>IF(#REF!&gt;0,#REF!*#REF!/1000,"")</f>
        <v>#REF!</v>
      </c>
      <c r="AN910" s="412" t="e">
        <f>IF(#REF!&gt;0,#REF!*#REF!/1000,"")</f>
        <v>#REF!</v>
      </c>
      <c r="AO910" s="413" t="e">
        <f>IF(OR(#REF!="●",#REF!="●",#REF!="●"),"",IF(#REF!="","",#REF!))</f>
        <v>#REF!</v>
      </c>
      <c r="AP910" s="413" t="e">
        <f>IF(OR(#REF!="●",#REF!="●",#REF!="●"),"",IF(#REF!="","",#REF!))</f>
        <v>#REF!</v>
      </c>
      <c r="AQ910" s="412" t="e">
        <f>IF(ISNA(L910),"",L910*#REF!)</f>
        <v>#REF!</v>
      </c>
      <c r="AR910" s="412" t="e">
        <f>IF(ISNA(M910),"",M910*#REF!)</f>
        <v>#REF!</v>
      </c>
      <c r="AS910" s="414" t="e">
        <f>IF(#REF!&gt;0,DQ$6,"")</f>
        <v>#REF!</v>
      </c>
      <c r="AT910" s="95" t="e">
        <f>IF(#REF!="","",VLOOKUP(#REF!,#REF!,7,0))</f>
        <v>#REF!</v>
      </c>
      <c r="AU910" s="201" t="e">
        <f>IF(OR(#REF!="",AT910=""),"",ROUND(#REF!/10^3*AT910,3))</f>
        <v>#REF!</v>
      </c>
      <c r="AV910" s="201" t="e">
        <f>IF(#REF!&gt;0,#REF!*#REF!/1000,"")</f>
        <v>#REF!</v>
      </c>
      <c r="AW910" s="201" t="e">
        <f>IF(#REF!&gt;0,#REF!*#REF!/1000,"")</f>
        <v>#REF!</v>
      </c>
      <c r="AX910" s="74" t="e">
        <f t="shared" si="169"/>
        <v>#REF!</v>
      </c>
      <c r="AY910" s="74" t="e">
        <f t="shared" si="170"/>
        <v>#REF!</v>
      </c>
      <c r="AZ910" s="201" t="e">
        <f>IF(ISNA(AX910),"",AX910*#REF!)</f>
        <v>#REF!</v>
      </c>
      <c r="BA910" s="201" t="e">
        <f>IF(ISNA(AY910),"",AY910*#REF!)</f>
        <v>#REF!</v>
      </c>
      <c r="BB910" s="78" t="e">
        <f>IF(#REF!&gt;0,DQ$40,"")</f>
        <v>#REF!</v>
      </c>
      <c r="BC910" s="99"/>
      <c r="BD910" s="650"/>
      <c r="BE910" s="652" t="e">
        <f>IF(OR(#REF!="",F910=""),"",ROUND(#REF!/10^3*F910,3))</f>
        <v>#REF!</v>
      </c>
      <c r="BF910" s="412" t="e">
        <f>IF(#REF!&gt;0,#REF!*#REF!/1000,"")</f>
        <v>#REF!</v>
      </c>
      <c r="BG910" s="412" t="e">
        <f>IF(#REF!&gt;0,#REF!*#REF!/1000,"")</f>
        <v>#REF!</v>
      </c>
      <c r="BH910" s="413" t="e">
        <f>IF(OR(#REF!="●",#REF!="●",#REF!="●",#REF!="●"),"",IF(#REF!="","",#REF!))</f>
        <v>#REF!</v>
      </c>
      <c r="BI910" s="413" t="e">
        <f>IF(OR(#REF!="●",#REF!="●",#REF!="●",#REF!="●"),"",IF(#REF!="","",#REF!))</f>
        <v>#REF!</v>
      </c>
      <c r="BJ910" s="412" t="e">
        <f>IF(ISNA(L910),"",L910*#REF!)</f>
        <v>#REF!</v>
      </c>
      <c r="BK910" s="412" t="e">
        <f>IF(ISNA(M910),"",M910*#REF!)</f>
        <v>#REF!</v>
      </c>
      <c r="BL910" s="415" t="e">
        <f>IF(#REF!&gt;0,DQ$6,"")</f>
        <v>#REF!</v>
      </c>
      <c r="BM910" s="361" t="e">
        <f>IF(#REF!="","",VLOOKUP(#REF!,#REF!,7,0))</f>
        <v>#REF!</v>
      </c>
      <c r="BN910" s="201" t="e">
        <f>IF(OR(#REF!="",BM910=""),"",ROUND(#REF!/10^3*BM910,3))</f>
        <v>#REF!</v>
      </c>
      <c r="BO910" s="201" t="e">
        <f>IF(#REF!&gt;0,#REF!*#REF!/1000,"")</f>
        <v>#REF!</v>
      </c>
      <c r="BP910" s="201" t="e">
        <f>IF(#REF!&gt;0,#REF!*#REF!/1000,"")</f>
        <v>#REF!</v>
      </c>
      <c r="BQ910" s="74" t="e">
        <f t="shared" si="171"/>
        <v>#REF!</v>
      </c>
      <c r="BR910" s="74" t="e">
        <f t="shared" si="172"/>
        <v>#REF!</v>
      </c>
      <c r="BS910" s="201" t="e">
        <f>IF(ISNA(BQ910),"",BQ910*#REF!)</f>
        <v>#REF!</v>
      </c>
      <c r="BT910" s="201" t="e">
        <f>IF(ISNA(BR910),"",BR910*#REF!)</f>
        <v>#REF!</v>
      </c>
      <c r="BU910" s="78" t="e">
        <f>IF(#REF!&gt;0,DQ$57,"")</f>
        <v>#REF!</v>
      </c>
      <c r="BV910" s="99"/>
      <c r="BW910" s="411"/>
      <c r="BX910" s="412" t="e">
        <f>IF(OR(#REF!="",F910=""),"",ROUND(#REF!/10^3*F910,3))</f>
        <v>#REF!</v>
      </c>
      <c r="BY910" s="412" t="e">
        <f>IF(#REF!&gt;0,#REF!*#REF!/1000,"")</f>
        <v>#REF!</v>
      </c>
      <c r="BZ910" s="412" t="e">
        <f>IF(#REF!&gt;0,#REF!*#REF!/1000,"")</f>
        <v>#REF!</v>
      </c>
      <c r="CA910" s="413" t="e">
        <f>IF(OR(#REF!="●",#REF!="●",#REF!="●",#REF!="●",#REF!="●"),"",IF(#REF!="","",#REF!))</f>
        <v>#REF!</v>
      </c>
      <c r="CB910" s="413" t="e">
        <f>IF(OR(#REF!="●",#REF!="●",#REF!="●",#REF!="●",#REF!="●"),"",IF(#REF!="","",#REF!))</f>
        <v>#REF!</v>
      </c>
      <c r="CC910" s="412" t="e">
        <f>IF(ISNA(L910),"",L910*#REF!)</f>
        <v>#REF!</v>
      </c>
      <c r="CD910" s="412" t="e">
        <f>IF(ISNA(M910),"",M910*#REF!)</f>
        <v>#REF!</v>
      </c>
      <c r="CE910" s="415" t="e">
        <f>IF(#REF!&gt;0,DQ$6,"")</f>
        <v>#REF!</v>
      </c>
      <c r="CF910" s="361" t="e">
        <f>IF(#REF!="","",VLOOKUP(#REF!,#REF!,7,0))</f>
        <v>#REF!</v>
      </c>
      <c r="CG910" s="201" t="e">
        <f>IF(OR(#REF!="",CF910=""),"",ROUND(#REF!/10^3*CF910,3))</f>
        <v>#REF!</v>
      </c>
      <c r="CH910" s="201" t="e">
        <f>IF(#REF!&gt;0,#REF!*#REF!/1000,"")</f>
        <v>#REF!</v>
      </c>
      <c r="CI910" s="201" t="e">
        <f>IF(#REF!&gt;0,#REF!*#REF!/1000,"")</f>
        <v>#REF!</v>
      </c>
      <c r="CJ910" s="74" t="e">
        <f t="shared" si="173"/>
        <v>#REF!</v>
      </c>
      <c r="CK910" s="74" t="e">
        <f t="shared" si="174"/>
        <v>#REF!</v>
      </c>
      <c r="CL910" s="201" t="e">
        <f>IF(ISNA(CJ910),"",CJ910*#REF!)</f>
        <v>#REF!</v>
      </c>
      <c r="CM910" s="201" t="e">
        <f>IF(ISNA(CK910),"",CK910*#REF!)</f>
        <v>#REF!</v>
      </c>
      <c r="CN910" s="101" t="e">
        <f>IF(#REF!&gt;0,DQ$57,"")</f>
        <v>#REF!</v>
      </c>
      <c r="CO910" s="84"/>
      <c r="CP910" s="2"/>
      <c r="CQ910" s="2"/>
      <c r="CR910" s="2"/>
      <c r="CS910" s="2"/>
      <c r="CT910" s="2"/>
      <c r="CU910" s="2"/>
      <c r="CV910" s="2"/>
      <c r="CX910" s="2"/>
      <c r="CY910" s="2"/>
      <c r="CZ910" s="2"/>
      <c r="DA910" s="2"/>
      <c r="DB910" s="2"/>
      <c r="DC910" s="2"/>
      <c r="DD910" s="2"/>
      <c r="DE910" s="2"/>
      <c r="DF910" s="2"/>
    </row>
    <row r="911" spans="2:110" ht="18" customHeight="1">
      <c r="B911" s="151" t="e">
        <f>IF(#REF!="","",VLOOKUP(#REF!,$CX$11:$DG$26,9,0))</f>
        <v>#REF!</v>
      </c>
      <c r="C911" s="64" t="e">
        <f>IF(#REF!="",0,VLOOKUP(#REF!,$CP$11:$CQ$16,2,0))</f>
        <v>#REF!</v>
      </c>
      <c r="D911" s="65" t="e">
        <f>IF(#REF!="",0,VLOOKUP(#REF!,$CX$11:$CY$26,2,0))</f>
        <v>#REF!</v>
      </c>
      <c r="E911" s="152" t="e">
        <f t="shared" si="164"/>
        <v>#REF!</v>
      </c>
      <c r="F911" s="155" t="e">
        <f>IF(#REF!="","",VLOOKUP(#REF!,#REF!,7,0))</f>
        <v>#REF!</v>
      </c>
      <c r="G911" s="201" t="e">
        <f>IF(OR(#REF!="",F911=""),"",ROUND(#REF!/10^3*F911,3))</f>
        <v>#REF!</v>
      </c>
      <c r="H911" s="201" t="e">
        <f>IF(#REF!&gt;0,#REF!*#REF!/1000,"")</f>
        <v>#REF!</v>
      </c>
      <c r="I911" s="201" t="e">
        <f>IF(#REF!&gt;0,#REF!*#REF!/1000,"")</f>
        <v>#REF!</v>
      </c>
      <c r="J911" s="51" t="e">
        <f>IF(#REF!="●","",IF(#REF!="","",#REF!))</f>
        <v>#REF!</v>
      </c>
      <c r="K911" s="51" t="e">
        <f>IF(#REF!="●","",IF(#REF!="","",#REF!))</f>
        <v>#REF!</v>
      </c>
      <c r="L911" s="74" t="e">
        <f t="shared" si="165"/>
        <v>#REF!</v>
      </c>
      <c r="M911" s="74" t="e">
        <f t="shared" si="166"/>
        <v>#REF!</v>
      </c>
      <c r="N911" s="201" t="e">
        <f>IF(ISNA(L911),"",L911*#REF!)</f>
        <v>#REF!</v>
      </c>
      <c r="O911" s="201" t="e">
        <f>IF(ISNA(M911),"",M911*#REF!)</f>
        <v>#REF!</v>
      </c>
      <c r="P911" s="78" t="e">
        <f>IF(#REF!&gt;0,DQ$6,"")</f>
        <v>#REF!</v>
      </c>
      <c r="Q911" s="99"/>
      <c r="R911" s="411"/>
      <c r="S911" s="412" t="e">
        <f>IF(OR(#REF!="",F911=""),"",ROUND(#REF!/10^3*F911,3))</f>
        <v>#REF!</v>
      </c>
      <c r="T911" s="412" t="e">
        <f>IF(#REF!&gt;0,#REF!*#REF!/1000,"")</f>
        <v>#REF!</v>
      </c>
      <c r="U911" s="412" t="e">
        <f>IF(#REF!&gt;0,#REF!*#REF!/1000,"")</f>
        <v>#REF!</v>
      </c>
      <c r="V911" s="413" t="e">
        <f>IF(OR(#REF!="●",#REF!="●"),"",IF(#REF!="","",#REF!))</f>
        <v>#REF!</v>
      </c>
      <c r="W911" s="413" t="e">
        <f>IF(OR(#REF!="●",#REF!="●"),"",IF(#REF!="","",#REF!))</f>
        <v>#REF!</v>
      </c>
      <c r="X911" s="412" t="e">
        <f>IF(ISNA(L911),"",L911*#REF!)</f>
        <v>#REF!</v>
      </c>
      <c r="Y911" s="412" t="e">
        <f>IF(ISNA(M911),"",M911*#REF!)</f>
        <v>#REF!</v>
      </c>
      <c r="Z911" s="414" t="e">
        <f>IF(#REF!&gt;0,DQ$6,"")</f>
        <v>#REF!</v>
      </c>
      <c r="AA911" s="95" t="e">
        <f>IF(#REF!="","",VLOOKUP(#REF!,#REF!,7,0))</f>
        <v>#REF!</v>
      </c>
      <c r="AB911" s="201" t="e">
        <f>IF(OR(#REF!="",AA911=""),"",ROUND(#REF!/10^3*AA911,3))</f>
        <v>#REF!</v>
      </c>
      <c r="AC911" s="201" t="e">
        <f>IF(#REF!&gt;0,#REF!*#REF!/1000,"")</f>
        <v>#REF!</v>
      </c>
      <c r="AD911" s="201" t="e">
        <f>IF(#REF!&gt;0,#REF!*#REF!/1000,"")</f>
        <v>#REF!</v>
      </c>
      <c r="AE911" s="74" t="e">
        <f t="shared" si="167"/>
        <v>#REF!</v>
      </c>
      <c r="AF911" s="74" t="e">
        <f t="shared" si="168"/>
        <v>#REF!</v>
      </c>
      <c r="AG911" s="201" t="e">
        <f>IF(ISNA(AE911),"",AE911*#REF!)</f>
        <v>#REF!</v>
      </c>
      <c r="AH911" s="201" t="e">
        <f>IF(ISNA(AF911),"",AF911*#REF!)</f>
        <v>#REF!</v>
      </c>
      <c r="AI911" s="78" t="e">
        <f>IF(#REF!&gt;0,DQ$23,"")</f>
        <v>#REF!</v>
      </c>
      <c r="AJ911" s="99"/>
      <c r="AK911" s="411"/>
      <c r="AL911" s="412" t="e">
        <f>IF(OR(#REF!="",F911=""),"",ROUND(#REF!/10^3*F911,3))</f>
        <v>#REF!</v>
      </c>
      <c r="AM911" s="412" t="e">
        <f>IF(#REF!&gt;0,#REF!*#REF!/1000,"")</f>
        <v>#REF!</v>
      </c>
      <c r="AN911" s="412" t="e">
        <f>IF(#REF!&gt;0,#REF!*#REF!/1000,"")</f>
        <v>#REF!</v>
      </c>
      <c r="AO911" s="413" t="e">
        <f>IF(OR(#REF!="●",#REF!="●",#REF!="●"),"",IF(#REF!="","",#REF!))</f>
        <v>#REF!</v>
      </c>
      <c r="AP911" s="413" t="e">
        <f>IF(OR(#REF!="●",#REF!="●",#REF!="●"),"",IF(#REF!="","",#REF!))</f>
        <v>#REF!</v>
      </c>
      <c r="AQ911" s="412" t="e">
        <f>IF(ISNA(L911),"",L911*#REF!)</f>
        <v>#REF!</v>
      </c>
      <c r="AR911" s="412" t="e">
        <f>IF(ISNA(M911),"",M911*#REF!)</f>
        <v>#REF!</v>
      </c>
      <c r="AS911" s="414" t="e">
        <f>IF(#REF!&gt;0,DQ$6,"")</f>
        <v>#REF!</v>
      </c>
      <c r="AT911" s="95" t="e">
        <f>IF(#REF!="","",VLOOKUP(#REF!,#REF!,7,0))</f>
        <v>#REF!</v>
      </c>
      <c r="AU911" s="201" t="e">
        <f>IF(OR(#REF!="",AT911=""),"",ROUND(#REF!/10^3*AT911,3))</f>
        <v>#REF!</v>
      </c>
      <c r="AV911" s="201" t="e">
        <f>IF(#REF!&gt;0,#REF!*#REF!/1000,"")</f>
        <v>#REF!</v>
      </c>
      <c r="AW911" s="201" t="e">
        <f>IF(#REF!&gt;0,#REF!*#REF!/1000,"")</f>
        <v>#REF!</v>
      </c>
      <c r="AX911" s="74" t="e">
        <f t="shared" si="169"/>
        <v>#REF!</v>
      </c>
      <c r="AY911" s="74" t="e">
        <f t="shared" si="170"/>
        <v>#REF!</v>
      </c>
      <c r="AZ911" s="201" t="e">
        <f>IF(ISNA(AX911),"",AX911*#REF!)</f>
        <v>#REF!</v>
      </c>
      <c r="BA911" s="201" t="e">
        <f>IF(ISNA(AY911),"",AY911*#REF!)</f>
        <v>#REF!</v>
      </c>
      <c r="BB911" s="78" t="e">
        <f>IF(#REF!&gt;0,DQ$40,"")</f>
        <v>#REF!</v>
      </c>
      <c r="BC911" s="99"/>
      <c r="BD911" s="650"/>
      <c r="BE911" s="652" t="e">
        <f>IF(OR(#REF!="",F911=""),"",ROUND(#REF!/10^3*F911,3))</f>
        <v>#REF!</v>
      </c>
      <c r="BF911" s="412" t="e">
        <f>IF(#REF!&gt;0,#REF!*#REF!/1000,"")</f>
        <v>#REF!</v>
      </c>
      <c r="BG911" s="412" t="e">
        <f>IF(#REF!&gt;0,#REF!*#REF!/1000,"")</f>
        <v>#REF!</v>
      </c>
      <c r="BH911" s="413" t="e">
        <f>IF(OR(#REF!="●",#REF!="●",#REF!="●",#REF!="●"),"",IF(#REF!="","",#REF!))</f>
        <v>#REF!</v>
      </c>
      <c r="BI911" s="413" t="e">
        <f>IF(OR(#REF!="●",#REF!="●",#REF!="●",#REF!="●"),"",IF(#REF!="","",#REF!))</f>
        <v>#REF!</v>
      </c>
      <c r="BJ911" s="412" t="e">
        <f>IF(ISNA(L911),"",L911*#REF!)</f>
        <v>#REF!</v>
      </c>
      <c r="BK911" s="412" t="e">
        <f>IF(ISNA(M911),"",M911*#REF!)</f>
        <v>#REF!</v>
      </c>
      <c r="BL911" s="415" t="e">
        <f>IF(#REF!&gt;0,DQ$6,"")</f>
        <v>#REF!</v>
      </c>
      <c r="BM911" s="361" t="e">
        <f>IF(#REF!="","",VLOOKUP(#REF!,#REF!,7,0))</f>
        <v>#REF!</v>
      </c>
      <c r="BN911" s="201" t="e">
        <f>IF(OR(#REF!="",BM911=""),"",ROUND(#REF!/10^3*BM911,3))</f>
        <v>#REF!</v>
      </c>
      <c r="BO911" s="201" t="e">
        <f>IF(#REF!&gt;0,#REF!*#REF!/1000,"")</f>
        <v>#REF!</v>
      </c>
      <c r="BP911" s="201" t="e">
        <f>IF(#REF!&gt;0,#REF!*#REF!/1000,"")</f>
        <v>#REF!</v>
      </c>
      <c r="BQ911" s="74" t="e">
        <f t="shared" si="171"/>
        <v>#REF!</v>
      </c>
      <c r="BR911" s="74" t="e">
        <f t="shared" si="172"/>
        <v>#REF!</v>
      </c>
      <c r="BS911" s="201" t="e">
        <f>IF(ISNA(BQ911),"",BQ911*#REF!)</f>
        <v>#REF!</v>
      </c>
      <c r="BT911" s="201" t="e">
        <f>IF(ISNA(BR911),"",BR911*#REF!)</f>
        <v>#REF!</v>
      </c>
      <c r="BU911" s="78" t="e">
        <f>IF(#REF!&gt;0,DQ$57,"")</f>
        <v>#REF!</v>
      </c>
      <c r="BV911" s="99"/>
      <c r="BW911" s="411"/>
      <c r="BX911" s="412" t="e">
        <f>IF(OR(#REF!="",F911=""),"",ROUND(#REF!/10^3*F911,3))</f>
        <v>#REF!</v>
      </c>
      <c r="BY911" s="412" t="e">
        <f>IF(#REF!&gt;0,#REF!*#REF!/1000,"")</f>
        <v>#REF!</v>
      </c>
      <c r="BZ911" s="412" t="e">
        <f>IF(#REF!&gt;0,#REF!*#REF!/1000,"")</f>
        <v>#REF!</v>
      </c>
      <c r="CA911" s="413" t="e">
        <f>IF(OR(#REF!="●",#REF!="●",#REF!="●",#REF!="●",#REF!="●"),"",IF(#REF!="","",#REF!))</f>
        <v>#REF!</v>
      </c>
      <c r="CB911" s="413" t="e">
        <f>IF(OR(#REF!="●",#REF!="●",#REF!="●",#REF!="●",#REF!="●"),"",IF(#REF!="","",#REF!))</f>
        <v>#REF!</v>
      </c>
      <c r="CC911" s="412" t="e">
        <f>IF(ISNA(L911),"",L911*#REF!)</f>
        <v>#REF!</v>
      </c>
      <c r="CD911" s="412" t="e">
        <f>IF(ISNA(M911),"",M911*#REF!)</f>
        <v>#REF!</v>
      </c>
      <c r="CE911" s="415" t="e">
        <f>IF(#REF!&gt;0,DQ$6,"")</f>
        <v>#REF!</v>
      </c>
      <c r="CF911" s="361" t="e">
        <f>IF(#REF!="","",VLOOKUP(#REF!,#REF!,7,0))</f>
        <v>#REF!</v>
      </c>
      <c r="CG911" s="201" t="e">
        <f>IF(OR(#REF!="",CF911=""),"",ROUND(#REF!/10^3*CF911,3))</f>
        <v>#REF!</v>
      </c>
      <c r="CH911" s="201" t="e">
        <f>IF(#REF!&gt;0,#REF!*#REF!/1000,"")</f>
        <v>#REF!</v>
      </c>
      <c r="CI911" s="201" t="e">
        <f>IF(#REF!&gt;0,#REF!*#REF!/1000,"")</f>
        <v>#REF!</v>
      </c>
      <c r="CJ911" s="74" t="e">
        <f t="shared" si="173"/>
        <v>#REF!</v>
      </c>
      <c r="CK911" s="74" t="e">
        <f t="shared" si="174"/>
        <v>#REF!</v>
      </c>
      <c r="CL911" s="201" t="e">
        <f>IF(ISNA(CJ911),"",CJ911*#REF!)</f>
        <v>#REF!</v>
      </c>
      <c r="CM911" s="201" t="e">
        <f>IF(ISNA(CK911),"",CK911*#REF!)</f>
        <v>#REF!</v>
      </c>
      <c r="CN911" s="101" t="e">
        <f>IF(#REF!&gt;0,DQ$57,"")</f>
        <v>#REF!</v>
      </c>
      <c r="CO911" s="84"/>
      <c r="CP911" s="2"/>
      <c r="CQ911" s="2"/>
      <c r="CR911" s="2"/>
      <c r="CS911" s="2"/>
      <c r="CT911" s="2"/>
      <c r="CU911" s="2"/>
      <c r="CV911" s="2"/>
      <c r="CX911" s="2"/>
      <c r="CY911" s="2"/>
      <c r="CZ911" s="2"/>
      <c r="DA911" s="2"/>
      <c r="DB911" s="2"/>
      <c r="DC911" s="2"/>
      <c r="DD911" s="2"/>
      <c r="DE911" s="2"/>
      <c r="DF911" s="2"/>
    </row>
    <row r="912" spans="2:110" ht="18" customHeight="1">
      <c r="B912" s="151" t="e">
        <f>IF(#REF!="","",VLOOKUP(#REF!,$CX$11:$DG$26,9,0))</f>
        <v>#REF!</v>
      </c>
      <c r="C912" s="64" t="e">
        <f>IF(#REF!="",0,VLOOKUP(#REF!,$CP$11:$CQ$16,2,0))</f>
        <v>#REF!</v>
      </c>
      <c r="D912" s="65" t="e">
        <f>IF(#REF!="",0,VLOOKUP(#REF!,$CX$11:$CY$26,2,0))</f>
        <v>#REF!</v>
      </c>
      <c r="E912" s="152" t="e">
        <f t="shared" si="164"/>
        <v>#REF!</v>
      </c>
      <c r="F912" s="155" t="e">
        <f>IF(#REF!="","",VLOOKUP(#REF!,#REF!,7,0))</f>
        <v>#REF!</v>
      </c>
      <c r="G912" s="201" t="e">
        <f>IF(OR(#REF!="",F912=""),"",ROUND(#REF!/10^3*F912,3))</f>
        <v>#REF!</v>
      </c>
      <c r="H912" s="201" t="e">
        <f>IF(#REF!&gt;0,#REF!*#REF!/1000,"")</f>
        <v>#REF!</v>
      </c>
      <c r="I912" s="201" t="e">
        <f>IF(#REF!&gt;0,#REF!*#REF!/1000,"")</f>
        <v>#REF!</v>
      </c>
      <c r="J912" s="51" t="e">
        <f>IF(#REF!="●","",IF(#REF!="","",#REF!))</f>
        <v>#REF!</v>
      </c>
      <c r="K912" s="51" t="e">
        <f>IF(#REF!="●","",IF(#REF!="","",#REF!))</f>
        <v>#REF!</v>
      </c>
      <c r="L912" s="74" t="e">
        <f t="shared" si="165"/>
        <v>#REF!</v>
      </c>
      <c r="M912" s="74" t="e">
        <f t="shared" si="166"/>
        <v>#REF!</v>
      </c>
      <c r="N912" s="201" t="e">
        <f>IF(ISNA(L912),"",L912*#REF!)</f>
        <v>#REF!</v>
      </c>
      <c r="O912" s="201" t="e">
        <f>IF(ISNA(M912),"",M912*#REF!)</f>
        <v>#REF!</v>
      </c>
      <c r="P912" s="78" t="e">
        <f>IF(#REF!&gt;0,DQ$6,"")</f>
        <v>#REF!</v>
      </c>
      <c r="Q912" s="99"/>
      <c r="R912" s="411"/>
      <c r="S912" s="412" t="e">
        <f>IF(OR(#REF!="",F912=""),"",ROUND(#REF!/10^3*F912,3))</f>
        <v>#REF!</v>
      </c>
      <c r="T912" s="412" t="e">
        <f>IF(#REF!&gt;0,#REF!*#REF!/1000,"")</f>
        <v>#REF!</v>
      </c>
      <c r="U912" s="412" t="e">
        <f>IF(#REF!&gt;0,#REF!*#REF!/1000,"")</f>
        <v>#REF!</v>
      </c>
      <c r="V912" s="413" t="e">
        <f>IF(OR(#REF!="●",#REF!="●"),"",IF(#REF!="","",#REF!))</f>
        <v>#REF!</v>
      </c>
      <c r="W912" s="413" t="e">
        <f>IF(OR(#REF!="●",#REF!="●"),"",IF(#REF!="","",#REF!))</f>
        <v>#REF!</v>
      </c>
      <c r="X912" s="412" t="e">
        <f>IF(ISNA(L912),"",L912*#REF!)</f>
        <v>#REF!</v>
      </c>
      <c r="Y912" s="412" t="e">
        <f>IF(ISNA(M912),"",M912*#REF!)</f>
        <v>#REF!</v>
      </c>
      <c r="Z912" s="414" t="e">
        <f>IF(#REF!&gt;0,DQ$6,"")</f>
        <v>#REF!</v>
      </c>
      <c r="AA912" s="95" t="e">
        <f>IF(#REF!="","",VLOOKUP(#REF!,#REF!,7,0))</f>
        <v>#REF!</v>
      </c>
      <c r="AB912" s="201" t="e">
        <f>IF(OR(#REF!="",AA912=""),"",ROUND(#REF!/10^3*AA912,3))</f>
        <v>#REF!</v>
      </c>
      <c r="AC912" s="201" t="e">
        <f>IF(#REF!&gt;0,#REF!*#REF!/1000,"")</f>
        <v>#REF!</v>
      </c>
      <c r="AD912" s="201" t="e">
        <f>IF(#REF!&gt;0,#REF!*#REF!/1000,"")</f>
        <v>#REF!</v>
      </c>
      <c r="AE912" s="74" t="e">
        <f t="shared" si="167"/>
        <v>#REF!</v>
      </c>
      <c r="AF912" s="74" t="e">
        <f t="shared" si="168"/>
        <v>#REF!</v>
      </c>
      <c r="AG912" s="201" t="e">
        <f>IF(ISNA(AE912),"",AE912*#REF!)</f>
        <v>#REF!</v>
      </c>
      <c r="AH912" s="201" t="e">
        <f>IF(ISNA(AF912),"",AF912*#REF!)</f>
        <v>#REF!</v>
      </c>
      <c r="AI912" s="78" t="e">
        <f>IF(#REF!&gt;0,DQ$23,"")</f>
        <v>#REF!</v>
      </c>
      <c r="AJ912" s="99"/>
      <c r="AK912" s="411"/>
      <c r="AL912" s="412" t="e">
        <f>IF(OR(#REF!="",F912=""),"",ROUND(#REF!/10^3*F912,3))</f>
        <v>#REF!</v>
      </c>
      <c r="AM912" s="412" t="e">
        <f>IF(#REF!&gt;0,#REF!*#REF!/1000,"")</f>
        <v>#REF!</v>
      </c>
      <c r="AN912" s="412" t="e">
        <f>IF(#REF!&gt;0,#REF!*#REF!/1000,"")</f>
        <v>#REF!</v>
      </c>
      <c r="AO912" s="413" t="e">
        <f>IF(OR(#REF!="●",#REF!="●",#REF!="●"),"",IF(#REF!="","",#REF!))</f>
        <v>#REF!</v>
      </c>
      <c r="AP912" s="413" t="e">
        <f>IF(OR(#REF!="●",#REF!="●",#REF!="●"),"",IF(#REF!="","",#REF!))</f>
        <v>#REF!</v>
      </c>
      <c r="AQ912" s="412" t="e">
        <f>IF(ISNA(L912),"",L912*#REF!)</f>
        <v>#REF!</v>
      </c>
      <c r="AR912" s="412" t="e">
        <f>IF(ISNA(M912),"",M912*#REF!)</f>
        <v>#REF!</v>
      </c>
      <c r="AS912" s="414" t="e">
        <f>IF(#REF!&gt;0,DQ$6,"")</f>
        <v>#REF!</v>
      </c>
      <c r="AT912" s="95" t="e">
        <f>IF(#REF!="","",VLOOKUP(#REF!,#REF!,7,0))</f>
        <v>#REF!</v>
      </c>
      <c r="AU912" s="201" t="e">
        <f>IF(OR(#REF!="",AT912=""),"",ROUND(#REF!/10^3*AT912,3))</f>
        <v>#REF!</v>
      </c>
      <c r="AV912" s="201" t="e">
        <f>IF(#REF!&gt;0,#REF!*#REF!/1000,"")</f>
        <v>#REF!</v>
      </c>
      <c r="AW912" s="201" t="e">
        <f>IF(#REF!&gt;0,#REF!*#REF!/1000,"")</f>
        <v>#REF!</v>
      </c>
      <c r="AX912" s="74" t="e">
        <f t="shared" si="169"/>
        <v>#REF!</v>
      </c>
      <c r="AY912" s="74" t="e">
        <f t="shared" si="170"/>
        <v>#REF!</v>
      </c>
      <c r="AZ912" s="201" t="e">
        <f>IF(ISNA(AX912),"",AX912*#REF!)</f>
        <v>#REF!</v>
      </c>
      <c r="BA912" s="201" t="e">
        <f>IF(ISNA(AY912),"",AY912*#REF!)</f>
        <v>#REF!</v>
      </c>
      <c r="BB912" s="78" t="e">
        <f>IF(#REF!&gt;0,DQ$40,"")</f>
        <v>#REF!</v>
      </c>
      <c r="BC912" s="99"/>
      <c r="BD912" s="650"/>
      <c r="BE912" s="652" t="e">
        <f>IF(OR(#REF!="",F912=""),"",ROUND(#REF!/10^3*F912,3))</f>
        <v>#REF!</v>
      </c>
      <c r="BF912" s="412" t="e">
        <f>IF(#REF!&gt;0,#REF!*#REF!/1000,"")</f>
        <v>#REF!</v>
      </c>
      <c r="BG912" s="412" t="e">
        <f>IF(#REF!&gt;0,#REF!*#REF!/1000,"")</f>
        <v>#REF!</v>
      </c>
      <c r="BH912" s="413" t="e">
        <f>IF(OR(#REF!="●",#REF!="●",#REF!="●",#REF!="●"),"",IF(#REF!="","",#REF!))</f>
        <v>#REF!</v>
      </c>
      <c r="BI912" s="413" t="e">
        <f>IF(OR(#REF!="●",#REF!="●",#REF!="●",#REF!="●"),"",IF(#REF!="","",#REF!))</f>
        <v>#REF!</v>
      </c>
      <c r="BJ912" s="412" t="e">
        <f>IF(ISNA(L912),"",L912*#REF!)</f>
        <v>#REF!</v>
      </c>
      <c r="BK912" s="412" t="e">
        <f>IF(ISNA(M912),"",M912*#REF!)</f>
        <v>#REF!</v>
      </c>
      <c r="BL912" s="415" t="e">
        <f>IF(#REF!&gt;0,DQ$6,"")</f>
        <v>#REF!</v>
      </c>
      <c r="BM912" s="361" t="e">
        <f>IF(#REF!="","",VLOOKUP(#REF!,#REF!,7,0))</f>
        <v>#REF!</v>
      </c>
      <c r="BN912" s="201" t="e">
        <f>IF(OR(#REF!="",BM912=""),"",ROUND(#REF!/10^3*BM912,3))</f>
        <v>#REF!</v>
      </c>
      <c r="BO912" s="201" t="e">
        <f>IF(#REF!&gt;0,#REF!*#REF!/1000,"")</f>
        <v>#REF!</v>
      </c>
      <c r="BP912" s="201" t="e">
        <f>IF(#REF!&gt;0,#REF!*#REF!/1000,"")</f>
        <v>#REF!</v>
      </c>
      <c r="BQ912" s="74" t="e">
        <f t="shared" si="171"/>
        <v>#REF!</v>
      </c>
      <c r="BR912" s="74" t="e">
        <f t="shared" si="172"/>
        <v>#REF!</v>
      </c>
      <c r="BS912" s="201" t="e">
        <f>IF(ISNA(BQ912),"",BQ912*#REF!)</f>
        <v>#REF!</v>
      </c>
      <c r="BT912" s="201" t="e">
        <f>IF(ISNA(BR912),"",BR912*#REF!)</f>
        <v>#REF!</v>
      </c>
      <c r="BU912" s="78" t="e">
        <f>IF(#REF!&gt;0,DQ$57,"")</f>
        <v>#REF!</v>
      </c>
      <c r="BV912" s="99"/>
      <c r="BW912" s="411"/>
      <c r="BX912" s="412" t="e">
        <f>IF(OR(#REF!="",F912=""),"",ROUND(#REF!/10^3*F912,3))</f>
        <v>#REF!</v>
      </c>
      <c r="BY912" s="412" t="e">
        <f>IF(#REF!&gt;0,#REF!*#REF!/1000,"")</f>
        <v>#REF!</v>
      </c>
      <c r="BZ912" s="412" t="e">
        <f>IF(#REF!&gt;0,#REF!*#REF!/1000,"")</f>
        <v>#REF!</v>
      </c>
      <c r="CA912" s="413" t="e">
        <f>IF(OR(#REF!="●",#REF!="●",#REF!="●",#REF!="●",#REF!="●"),"",IF(#REF!="","",#REF!))</f>
        <v>#REF!</v>
      </c>
      <c r="CB912" s="413" t="e">
        <f>IF(OR(#REF!="●",#REF!="●",#REF!="●",#REF!="●",#REF!="●"),"",IF(#REF!="","",#REF!))</f>
        <v>#REF!</v>
      </c>
      <c r="CC912" s="412" t="e">
        <f>IF(ISNA(L912),"",L912*#REF!)</f>
        <v>#REF!</v>
      </c>
      <c r="CD912" s="412" t="e">
        <f>IF(ISNA(M912),"",M912*#REF!)</f>
        <v>#REF!</v>
      </c>
      <c r="CE912" s="415" t="e">
        <f>IF(#REF!&gt;0,DQ$6,"")</f>
        <v>#REF!</v>
      </c>
      <c r="CF912" s="361" t="e">
        <f>IF(#REF!="","",VLOOKUP(#REF!,#REF!,7,0))</f>
        <v>#REF!</v>
      </c>
      <c r="CG912" s="201" t="e">
        <f>IF(OR(#REF!="",CF912=""),"",ROUND(#REF!/10^3*CF912,3))</f>
        <v>#REF!</v>
      </c>
      <c r="CH912" s="201" t="e">
        <f>IF(#REF!&gt;0,#REF!*#REF!/1000,"")</f>
        <v>#REF!</v>
      </c>
      <c r="CI912" s="201" t="e">
        <f>IF(#REF!&gt;0,#REF!*#REF!/1000,"")</f>
        <v>#REF!</v>
      </c>
      <c r="CJ912" s="74" t="e">
        <f t="shared" si="173"/>
        <v>#REF!</v>
      </c>
      <c r="CK912" s="74" t="e">
        <f t="shared" si="174"/>
        <v>#REF!</v>
      </c>
      <c r="CL912" s="201" t="e">
        <f>IF(ISNA(CJ912),"",CJ912*#REF!)</f>
        <v>#REF!</v>
      </c>
      <c r="CM912" s="201" t="e">
        <f>IF(ISNA(CK912),"",CK912*#REF!)</f>
        <v>#REF!</v>
      </c>
      <c r="CN912" s="101" t="e">
        <f>IF(#REF!&gt;0,DQ$57,"")</f>
        <v>#REF!</v>
      </c>
      <c r="CO912" s="84"/>
      <c r="CP912" s="2"/>
      <c r="CQ912" s="2"/>
      <c r="CR912" s="2"/>
      <c r="CS912" s="2"/>
      <c r="CT912" s="2"/>
      <c r="CU912" s="2"/>
      <c r="CV912" s="2"/>
      <c r="CX912" s="2"/>
      <c r="CY912" s="2"/>
      <c r="CZ912" s="2"/>
      <c r="DA912" s="2"/>
      <c r="DB912" s="2"/>
      <c r="DC912" s="2"/>
      <c r="DD912" s="2"/>
      <c r="DE912" s="2"/>
      <c r="DF912" s="2"/>
    </row>
    <row r="913" spans="2:110" ht="18" customHeight="1">
      <c r="B913" s="151" t="e">
        <f>IF(#REF!="","",VLOOKUP(#REF!,$CX$11:$DG$26,9,0))</f>
        <v>#REF!</v>
      </c>
      <c r="C913" s="64" t="e">
        <f>IF(#REF!="",0,VLOOKUP(#REF!,$CP$11:$CQ$16,2,0))</f>
        <v>#REF!</v>
      </c>
      <c r="D913" s="65" t="e">
        <f>IF(#REF!="",0,VLOOKUP(#REF!,$CX$11:$CY$26,2,0))</f>
        <v>#REF!</v>
      </c>
      <c r="E913" s="152" t="e">
        <f t="shared" si="164"/>
        <v>#REF!</v>
      </c>
      <c r="F913" s="155" t="e">
        <f>IF(#REF!="","",VLOOKUP(#REF!,#REF!,7,0))</f>
        <v>#REF!</v>
      </c>
      <c r="G913" s="201" t="e">
        <f>IF(OR(#REF!="",F913=""),"",ROUND(#REF!/10^3*F913,3))</f>
        <v>#REF!</v>
      </c>
      <c r="H913" s="201" t="e">
        <f>IF(#REF!&gt;0,#REF!*#REF!/1000,"")</f>
        <v>#REF!</v>
      </c>
      <c r="I913" s="201" t="e">
        <f>IF(#REF!&gt;0,#REF!*#REF!/1000,"")</f>
        <v>#REF!</v>
      </c>
      <c r="J913" s="51" t="e">
        <f>IF(#REF!="●","",IF(#REF!="","",#REF!))</f>
        <v>#REF!</v>
      </c>
      <c r="K913" s="51" t="e">
        <f>IF(#REF!="●","",IF(#REF!="","",#REF!))</f>
        <v>#REF!</v>
      </c>
      <c r="L913" s="74" t="e">
        <f t="shared" si="165"/>
        <v>#REF!</v>
      </c>
      <c r="M913" s="74" t="e">
        <f t="shared" si="166"/>
        <v>#REF!</v>
      </c>
      <c r="N913" s="201" t="e">
        <f>IF(ISNA(L913),"",L913*#REF!)</f>
        <v>#REF!</v>
      </c>
      <c r="O913" s="201" t="e">
        <f>IF(ISNA(M913),"",M913*#REF!)</f>
        <v>#REF!</v>
      </c>
      <c r="P913" s="78" t="e">
        <f>IF(#REF!&gt;0,DQ$6,"")</f>
        <v>#REF!</v>
      </c>
      <c r="Q913" s="99"/>
      <c r="R913" s="411"/>
      <c r="S913" s="412" t="e">
        <f>IF(OR(#REF!="",F913=""),"",ROUND(#REF!/10^3*F913,3))</f>
        <v>#REF!</v>
      </c>
      <c r="T913" s="412" t="e">
        <f>IF(#REF!&gt;0,#REF!*#REF!/1000,"")</f>
        <v>#REF!</v>
      </c>
      <c r="U913" s="412" t="e">
        <f>IF(#REF!&gt;0,#REF!*#REF!/1000,"")</f>
        <v>#REF!</v>
      </c>
      <c r="V913" s="413" t="e">
        <f>IF(OR(#REF!="●",#REF!="●"),"",IF(#REF!="","",#REF!))</f>
        <v>#REF!</v>
      </c>
      <c r="W913" s="413" t="e">
        <f>IF(OR(#REF!="●",#REF!="●"),"",IF(#REF!="","",#REF!))</f>
        <v>#REF!</v>
      </c>
      <c r="X913" s="412" t="e">
        <f>IF(ISNA(L913),"",L913*#REF!)</f>
        <v>#REF!</v>
      </c>
      <c r="Y913" s="412" t="e">
        <f>IF(ISNA(M913),"",M913*#REF!)</f>
        <v>#REF!</v>
      </c>
      <c r="Z913" s="414" t="e">
        <f>IF(#REF!&gt;0,DQ$6,"")</f>
        <v>#REF!</v>
      </c>
      <c r="AA913" s="95" t="e">
        <f>IF(#REF!="","",VLOOKUP(#REF!,#REF!,7,0))</f>
        <v>#REF!</v>
      </c>
      <c r="AB913" s="201" t="e">
        <f>IF(OR(#REF!="",AA913=""),"",ROUND(#REF!/10^3*AA913,3))</f>
        <v>#REF!</v>
      </c>
      <c r="AC913" s="201" t="e">
        <f>IF(#REF!&gt;0,#REF!*#REF!/1000,"")</f>
        <v>#REF!</v>
      </c>
      <c r="AD913" s="201" t="e">
        <f>IF(#REF!&gt;0,#REF!*#REF!/1000,"")</f>
        <v>#REF!</v>
      </c>
      <c r="AE913" s="74" t="e">
        <f t="shared" si="167"/>
        <v>#REF!</v>
      </c>
      <c r="AF913" s="74" t="e">
        <f t="shared" si="168"/>
        <v>#REF!</v>
      </c>
      <c r="AG913" s="201" t="e">
        <f>IF(ISNA(AE913),"",AE913*#REF!)</f>
        <v>#REF!</v>
      </c>
      <c r="AH913" s="201" t="e">
        <f>IF(ISNA(AF913),"",AF913*#REF!)</f>
        <v>#REF!</v>
      </c>
      <c r="AI913" s="78" t="e">
        <f>IF(#REF!&gt;0,DQ$23,"")</f>
        <v>#REF!</v>
      </c>
      <c r="AJ913" s="99"/>
      <c r="AK913" s="411"/>
      <c r="AL913" s="412" t="e">
        <f>IF(OR(#REF!="",F913=""),"",ROUND(#REF!/10^3*F913,3))</f>
        <v>#REF!</v>
      </c>
      <c r="AM913" s="412" t="e">
        <f>IF(#REF!&gt;0,#REF!*#REF!/1000,"")</f>
        <v>#REF!</v>
      </c>
      <c r="AN913" s="412" t="e">
        <f>IF(#REF!&gt;0,#REF!*#REF!/1000,"")</f>
        <v>#REF!</v>
      </c>
      <c r="AO913" s="413" t="e">
        <f>IF(OR(#REF!="●",#REF!="●",#REF!="●"),"",IF(#REF!="","",#REF!))</f>
        <v>#REF!</v>
      </c>
      <c r="AP913" s="413" t="e">
        <f>IF(OR(#REF!="●",#REF!="●",#REF!="●"),"",IF(#REF!="","",#REF!))</f>
        <v>#REF!</v>
      </c>
      <c r="AQ913" s="412" t="e">
        <f>IF(ISNA(L913),"",L913*#REF!)</f>
        <v>#REF!</v>
      </c>
      <c r="AR913" s="412" t="e">
        <f>IF(ISNA(M913),"",M913*#REF!)</f>
        <v>#REF!</v>
      </c>
      <c r="AS913" s="414" t="e">
        <f>IF(#REF!&gt;0,DQ$6,"")</f>
        <v>#REF!</v>
      </c>
      <c r="AT913" s="95" t="e">
        <f>IF(#REF!="","",VLOOKUP(#REF!,#REF!,7,0))</f>
        <v>#REF!</v>
      </c>
      <c r="AU913" s="201" t="e">
        <f>IF(OR(#REF!="",AT913=""),"",ROUND(#REF!/10^3*AT913,3))</f>
        <v>#REF!</v>
      </c>
      <c r="AV913" s="201" t="e">
        <f>IF(#REF!&gt;0,#REF!*#REF!/1000,"")</f>
        <v>#REF!</v>
      </c>
      <c r="AW913" s="201" t="e">
        <f>IF(#REF!&gt;0,#REF!*#REF!/1000,"")</f>
        <v>#REF!</v>
      </c>
      <c r="AX913" s="74" t="e">
        <f t="shared" si="169"/>
        <v>#REF!</v>
      </c>
      <c r="AY913" s="74" t="e">
        <f t="shared" si="170"/>
        <v>#REF!</v>
      </c>
      <c r="AZ913" s="201" t="e">
        <f>IF(ISNA(AX913),"",AX913*#REF!)</f>
        <v>#REF!</v>
      </c>
      <c r="BA913" s="201" t="e">
        <f>IF(ISNA(AY913),"",AY913*#REF!)</f>
        <v>#REF!</v>
      </c>
      <c r="BB913" s="78" t="e">
        <f>IF(#REF!&gt;0,DQ$40,"")</f>
        <v>#REF!</v>
      </c>
      <c r="BC913" s="99"/>
      <c r="BD913" s="650"/>
      <c r="BE913" s="652" t="e">
        <f>IF(OR(#REF!="",F913=""),"",ROUND(#REF!/10^3*F913,3))</f>
        <v>#REF!</v>
      </c>
      <c r="BF913" s="412" t="e">
        <f>IF(#REF!&gt;0,#REF!*#REF!/1000,"")</f>
        <v>#REF!</v>
      </c>
      <c r="BG913" s="412" t="e">
        <f>IF(#REF!&gt;0,#REF!*#REF!/1000,"")</f>
        <v>#REF!</v>
      </c>
      <c r="BH913" s="413" t="e">
        <f>IF(OR(#REF!="●",#REF!="●",#REF!="●",#REF!="●"),"",IF(#REF!="","",#REF!))</f>
        <v>#REF!</v>
      </c>
      <c r="BI913" s="413" t="e">
        <f>IF(OR(#REF!="●",#REF!="●",#REF!="●",#REF!="●"),"",IF(#REF!="","",#REF!))</f>
        <v>#REF!</v>
      </c>
      <c r="BJ913" s="412" t="e">
        <f>IF(ISNA(L913),"",L913*#REF!)</f>
        <v>#REF!</v>
      </c>
      <c r="BK913" s="412" t="e">
        <f>IF(ISNA(M913),"",M913*#REF!)</f>
        <v>#REF!</v>
      </c>
      <c r="BL913" s="415" t="e">
        <f>IF(#REF!&gt;0,DQ$6,"")</f>
        <v>#REF!</v>
      </c>
      <c r="BM913" s="361" t="e">
        <f>IF(#REF!="","",VLOOKUP(#REF!,#REF!,7,0))</f>
        <v>#REF!</v>
      </c>
      <c r="BN913" s="201" t="e">
        <f>IF(OR(#REF!="",BM913=""),"",ROUND(#REF!/10^3*BM913,3))</f>
        <v>#REF!</v>
      </c>
      <c r="BO913" s="201" t="e">
        <f>IF(#REF!&gt;0,#REF!*#REF!/1000,"")</f>
        <v>#REF!</v>
      </c>
      <c r="BP913" s="201" t="e">
        <f>IF(#REF!&gt;0,#REF!*#REF!/1000,"")</f>
        <v>#REF!</v>
      </c>
      <c r="BQ913" s="74" t="e">
        <f t="shared" si="171"/>
        <v>#REF!</v>
      </c>
      <c r="BR913" s="74" t="e">
        <f t="shared" si="172"/>
        <v>#REF!</v>
      </c>
      <c r="BS913" s="201" t="e">
        <f>IF(ISNA(BQ913),"",BQ913*#REF!)</f>
        <v>#REF!</v>
      </c>
      <c r="BT913" s="201" t="e">
        <f>IF(ISNA(BR913),"",BR913*#REF!)</f>
        <v>#REF!</v>
      </c>
      <c r="BU913" s="78" t="e">
        <f>IF(#REF!&gt;0,DQ$57,"")</f>
        <v>#REF!</v>
      </c>
      <c r="BV913" s="99"/>
      <c r="BW913" s="411"/>
      <c r="BX913" s="412" t="e">
        <f>IF(OR(#REF!="",F913=""),"",ROUND(#REF!/10^3*F913,3))</f>
        <v>#REF!</v>
      </c>
      <c r="BY913" s="412" t="e">
        <f>IF(#REF!&gt;0,#REF!*#REF!/1000,"")</f>
        <v>#REF!</v>
      </c>
      <c r="BZ913" s="412" t="e">
        <f>IF(#REF!&gt;0,#REF!*#REF!/1000,"")</f>
        <v>#REF!</v>
      </c>
      <c r="CA913" s="413" t="e">
        <f>IF(OR(#REF!="●",#REF!="●",#REF!="●",#REF!="●",#REF!="●"),"",IF(#REF!="","",#REF!))</f>
        <v>#REF!</v>
      </c>
      <c r="CB913" s="413" t="e">
        <f>IF(OR(#REF!="●",#REF!="●",#REF!="●",#REF!="●",#REF!="●"),"",IF(#REF!="","",#REF!))</f>
        <v>#REF!</v>
      </c>
      <c r="CC913" s="412" t="e">
        <f>IF(ISNA(L913),"",L913*#REF!)</f>
        <v>#REF!</v>
      </c>
      <c r="CD913" s="412" t="e">
        <f>IF(ISNA(M913),"",M913*#REF!)</f>
        <v>#REF!</v>
      </c>
      <c r="CE913" s="415" t="e">
        <f>IF(#REF!&gt;0,DQ$6,"")</f>
        <v>#REF!</v>
      </c>
      <c r="CF913" s="361" t="e">
        <f>IF(#REF!="","",VLOOKUP(#REF!,#REF!,7,0))</f>
        <v>#REF!</v>
      </c>
      <c r="CG913" s="201" t="e">
        <f>IF(OR(#REF!="",CF913=""),"",ROUND(#REF!/10^3*CF913,3))</f>
        <v>#REF!</v>
      </c>
      <c r="CH913" s="201" t="e">
        <f>IF(#REF!&gt;0,#REF!*#REF!/1000,"")</f>
        <v>#REF!</v>
      </c>
      <c r="CI913" s="201" t="e">
        <f>IF(#REF!&gt;0,#REF!*#REF!/1000,"")</f>
        <v>#REF!</v>
      </c>
      <c r="CJ913" s="74" t="e">
        <f t="shared" si="173"/>
        <v>#REF!</v>
      </c>
      <c r="CK913" s="74" t="e">
        <f t="shared" si="174"/>
        <v>#REF!</v>
      </c>
      <c r="CL913" s="201" t="e">
        <f>IF(ISNA(CJ913),"",CJ913*#REF!)</f>
        <v>#REF!</v>
      </c>
      <c r="CM913" s="201" t="e">
        <f>IF(ISNA(CK913),"",CK913*#REF!)</f>
        <v>#REF!</v>
      </c>
      <c r="CN913" s="101" t="e">
        <f>IF(#REF!&gt;0,DQ$57,"")</f>
        <v>#REF!</v>
      </c>
      <c r="CO913" s="84"/>
      <c r="CP913" s="2"/>
      <c r="CQ913" s="2"/>
      <c r="CR913" s="2"/>
      <c r="CS913" s="2"/>
      <c r="CT913" s="2"/>
      <c r="CU913" s="2"/>
      <c r="CV913" s="2"/>
      <c r="CX913" s="2"/>
      <c r="CY913" s="2"/>
      <c r="CZ913" s="2"/>
      <c r="DA913" s="2"/>
      <c r="DB913" s="2"/>
      <c r="DC913" s="2"/>
      <c r="DD913" s="2"/>
      <c r="DE913" s="2"/>
      <c r="DF913" s="2"/>
    </row>
    <row r="914" spans="2:110" ht="18" customHeight="1">
      <c r="B914" s="151" t="e">
        <f>IF(#REF!="","",VLOOKUP(#REF!,$CX$11:$DG$26,9,0))</f>
        <v>#REF!</v>
      </c>
      <c r="C914" s="64" t="e">
        <f>IF(#REF!="",0,VLOOKUP(#REF!,$CP$11:$CQ$16,2,0))</f>
        <v>#REF!</v>
      </c>
      <c r="D914" s="65" t="e">
        <f>IF(#REF!="",0,VLOOKUP(#REF!,$CX$11:$CY$26,2,0))</f>
        <v>#REF!</v>
      </c>
      <c r="E914" s="152" t="e">
        <f t="shared" si="164"/>
        <v>#REF!</v>
      </c>
      <c r="F914" s="155" t="e">
        <f>IF(#REF!="","",VLOOKUP(#REF!,#REF!,7,0))</f>
        <v>#REF!</v>
      </c>
      <c r="G914" s="201" t="e">
        <f>IF(OR(#REF!="",F914=""),"",ROUND(#REF!/10^3*F914,3))</f>
        <v>#REF!</v>
      </c>
      <c r="H914" s="201" t="e">
        <f>IF(#REF!&gt;0,#REF!*#REF!/1000,"")</f>
        <v>#REF!</v>
      </c>
      <c r="I914" s="201" t="e">
        <f>IF(#REF!&gt;0,#REF!*#REF!/1000,"")</f>
        <v>#REF!</v>
      </c>
      <c r="J914" s="51" t="e">
        <f>IF(#REF!="●","",IF(#REF!="","",#REF!))</f>
        <v>#REF!</v>
      </c>
      <c r="K914" s="51" t="e">
        <f>IF(#REF!="●","",IF(#REF!="","",#REF!))</f>
        <v>#REF!</v>
      </c>
      <c r="L914" s="74" t="e">
        <f t="shared" si="165"/>
        <v>#REF!</v>
      </c>
      <c r="M914" s="74" t="e">
        <f t="shared" si="166"/>
        <v>#REF!</v>
      </c>
      <c r="N914" s="201" t="e">
        <f>IF(ISNA(L914),"",L914*#REF!)</f>
        <v>#REF!</v>
      </c>
      <c r="O914" s="201" t="e">
        <f>IF(ISNA(M914),"",M914*#REF!)</f>
        <v>#REF!</v>
      </c>
      <c r="P914" s="78" t="e">
        <f>IF(#REF!&gt;0,DQ$6,"")</f>
        <v>#REF!</v>
      </c>
      <c r="Q914" s="99"/>
      <c r="R914" s="411"/>
      <c r="S914" s="412" t="e">
        <f>IF(OR(#REF!="",F914=""),"",ROUND(#REF!/10^3*F914,3))</f>
        <v>#REF!</v>
      </c>
      <c r="T914" s="412" t="e">
        <f>IF(#REF!&gt;0,#REF!*#REF!/1000,"")</f>
        <v>#REF!</v>
      </c>
      <c r="U914" s="412" t="e">
        <f>IF(#REF!&gt;0,#REF!*#REF!/1000,"")</f>
        <v>#REF!</v>
      </c>
      <c r="V914" s="413" t="e">
        <f>IF(OR(#REF!="●",#REF!="●"),"",IF(#REF!="","",#REF!))</f>
        <v>#REF!</v>
      </c>
      <c r="W914" s="413" t="e">
        <f>IF(OR(#REF!="●",#REF!="●"),"",IF(#REF!="","",#REF!))</f>
        <v>#REF!</v>
      </c>
      <c r="X914" s="412" t="e">
        <f>IF(ISNA(L914),"",L914*#REF!)</f>
        <v>#REF!</v>
      </c>
      <c r="Y914" s="412" t="e">
        <f>IF(ISNA(M914),"",M914*#REF!)</f>
        <v>#REF!</v>
      </c>
      <c r="Z914" s="414" t="e">
        <f>IF(#REF!&gt;0,DQ$6,"")</f>
        <v>#REF!</v>
      </c>
      <c r="AA914" s="95" t="e">
        <f>IF(#REF!="","",VLOOKUP(#REF!,#REF!,7,0))</f>
        <v>#REF!</v>
      </c>
      <c r="AB914" s="201" t="e">
        <f>IF(OR(#REF!="",AA914=""),"",ROUND(#REF!/10^3*AA914,3))</f>
        <v>#REF!</v>
      </c>
      <c r="AC914" s="201" t="e">
        <f>IF(#REF!&gt;0,#REF!*#REF!/1000,"")</f>
        <v>#REF!</v>
      </c>
      <c r="AD914" s="201" t="e">
        <f>IF(#REF!&gt;0,#REF!*#REF!/1000,"")</f>
        <v>#REF!</v>
      </c>
      <c r="AE914" s="74" t="e">
        <f t="shared" si="167"/>
        <v>#REF!</v>
      </c>
      <c r="AF914" s="74" t="e">
        <f t="shared" si="168"/>
        <v>#REF!</v>
      </c>
      <c r="AG914" s="201" t="e">
        <f>IF(ISNA(AE914),"",AE914*#REF!)</f>
        <v>#REF!</v>
      </c>
      <c r="AH914" s="201" t="e">
        <f>IF(ISNA(AF914),"",AF914*#REF!)</f>
        <v>#REF!</v>
      </c>
      <c r="AI914" s="78" t="e">
        <f>IF(#REF!&gt;0,DQ$23,"")</f>
        <v>#REF!</v>
      </c>
      <c r="AJ914" s="99"/>
      <c r="AK914" s="411"/>
      <c r="AL914" s="412" t="e">
        <f>IF(OR(#REF!="",F914=""),"",ROUND(#REF!/10^3*F914,3))</f>
        <v>#REF!</v>
      </c>
      <c r="AM914" s="412" t="e">
        <f>IF(#REF!&gt;0,#REF!*#REF!/1000,"")</f>
        <v>#REF!</v>
      </c>
      <c r="AN914" s="412" t="e">
        <f>IF(#REF!&gt;0,#REF!*#REF!/1000,"")</f>
        <v>#REF!</v>
      </c>
      <c r="AO914" s="413" t="e">
        <f>IF(OR(#REF!="●",#REF!="●",#REF!="●"),"",IF(#REF!="","",#REF!))</f>
        <v>#REF!</v>
      </c>
      <c r="AP914" s="413" t="e">
        <f>IF(OR(#REF!="●",#REF!="●",#REF!="●"),"",IF(#REF!="","",#REF!))</f>
        <v>#REF!</v>
      </c>
      <c r="AQ914" s="412" t="e">
        <f>IF(ISNA(L914),"",L914*#REF!)</f>
        <v>#REF!</v>
      </c>
      <c r="AR914" s="412" t="e">
        <f>IF(ISNA(M914),"",M914*#REF!)</f>
        <v>#REF!</v>
      </c>
      <c r="AS914" s="414" t="e">
        <f>IF(#REF!&gt;0,DQ$6,"")</f>
        <v>#REF!</v>
      </c>
      <c r="AT914" s="95" t="e">
        <f>IF(#REF!="","",VLOOKUP(#REF!,#REF!,7,0))</f>
        <v>#REF!</v>
      </c>
      <c r="AU914" s="201" t="e">
        <f>IF(OR(#REF!="",AT914=""),"",ROUND(#REF!/10^3*AT914,3))</f>
        <v>#REF!</v>
      </c>
      <c r="AV914" s="201" t="e">
        <f>IF(#REF!&gt;0,#REF!*#REF!/1000,"")</f>
        <v>#REF!</v>
      </c>
      <c r="AW914" s="201" t="e">
        <f>IF(#REF!&gt;0,#REF!*#REF!/1000,"")</f>
        <v>#REF!</v>
      </c>
      <c r="AX914" s="74" t="e">
        <f t="shared" si="169"/>
        <v>#REF!</v>
      </c>
      <c r="AY914" s="74" t="e">
        <f t="shared" si="170"/>
        <v>#REF!</v>
      </c>
      <c r="AZ914" s="201" t="e">
        <f>IF(ISNA(AX914),"",AX914*#REF!)</f>
        <v>#REF!</v>
      </c>
      <c r="BA914" s="201" t="e">
        <f>IF(ISNA(AY914),"",AY914*#REF!)</f>
        <v>#REF!</v>
      </c>
      <c r="BB914" s="78" t="e">
        <f>IF(#REF!&gt;0,DQ$40,"")</f>
        <v>#REF!</v>
      </c>
      <c r="BC914" s="99"/>
      <c r="BD914" s="650"/>
      <c r="BE914" s="652" t="e">
        <f>IF(OR(#REF!="",F914=""),"",ROUND(#REF!/10^3*F914,3))</f>
        <v>#REF!</v>
      </c>
      <c r="BF914" s="412" t="e">
        <f>IF(#REF!&gt;0,#REF!*#REF!/1000,"")</f>
        <v>#REF!</v>
      </c>
      <c r="BG914" s="412" t="e">
        <f>IF(#REF!&gt;0,#REF!*#REF!/1000,"")</f>
        <v>#REF!</v>
      </c>
      <c r="BH914" s="413" t="e">
        <f>IF(OR(#REF!="●",#REF!="●",#REF!="●",#REF!="●"),"",IF(#REF!="","",#REF!))</f>
        <v>#REF!</v>
      </c>
      <c r="BI914" s="413" t="e">
        <f>IF(OR(#REF!="●",#REF!="●",#REF!="●",#REF!="●"),"",IF(#REF!="","",#REF!))</f>
        <v>#REF!</v>
      </c>
      <c r="BJ914" s="412" t="e">
        <f>IF(ISNA(L914),"",L914*#REF!)</f>
        <v>#REF!</v>
      </c>
      <c r="BK914" s="412" t="e">
        <f>IF(ISNA(M914),"",M914*#REF!)</f>
        <v>#REF!</v>
      </c>
      <c r="BL914" s="415" t="e">
        <f>IF(#REF!&gt;0,DQ$6,"")</f>
        <v>#REF!</v>
      </c>
      <c r="BM914" s="361" t="e">
        <f>IF(#REF!="","",VLOOKUP(#REF!,#REF!,7,0))</f>
        <v>#REF!</v>
      </c>
      <c r="BN914" s="201" t="e">
        <f>IF(OR(#REF!="",BM914=""),"",ROUND(#REF!/10^3*BM914,3))</f>
        <v>#REF!</v>
      </c>
      <c r="BO914" s="201" t="e">
        <f>IF(#REF!&gt;0,#REF!*#REF!/1000,"")</f>
        <v>#REF!</v>
      </c>
      <c r="BP914" s="201" t="e">
        <f>IF(#REF!&gt;0,#REF!*#REF!/1000,"")</f>
        <v>#REF!</v>
      </c>
      <c r="BQ914" s="74" t="e">
        <f t="shared" si="171"/>
        <v>#REF!</v>
      </c>
      <c r="BR914" s="74" t="e">
        <f t="shared" si="172"/>
        <v>#REF!</v>
      </c>
      <c r="BS914" s="201" t="e">
        <f>IF(ISNA(BQ914),"",BQ914*#REF!)</f>
        <v>#REF!</v>
      </c>
      <c r="BT914" s="201" t="e">
        <f>IF(ISNA(BR914),"",BR914*#REF!)</f>
        <v>#REF!</v>
      </c>
      <c r="BU914" s="78" t="e">
        <f>IF(#REF!&gt;0,DQ$57,"")</f>
        <v>#REF!</v>
      </c>
      <c r="BV914" s="99"/>
      <c r="BW914" s="411"/>
      <c r="BX914" s="412" t="e">
        <f>IF(OR(#REF!="",F914=""),"",ROUND(#REF!/10^3*F914,3))</f>
        <v>#REF!</v>
      </c>
      <c r="BY914" s="412" t="e">
        <f>IF(#REF!&gt;0,#REF!*#REF!/1000,"")</f>
        <v>#REF!</v>
      </c>
      <c r="BZ914" s="412" t="e">
        <f>IF(#REF!&gt;0,#REF!*#REF!/1000,"")</f>
        <v>#REF!</v>
      </c>
      <c r="CA914" s="413" t="e">
        <f>IF(OR(#REF!="●",#REF!="●",#REF!="●",#REF!="●",#REF!="●"),"",IF(#REF!="","",#REF!))</f>
        <v>#REF!</v>
      </c>
      <c r="CB914" s="413" t="e">
        <f>IF(OR(#REF!="●",#REF!="●",#REF!="●",#REF!="●",#REF!="●"),"",IF(#REF!="","",#REF!))</f>
        <v>#REF!</v>
      </c>
      <c r="CC914" s="412" t="e">
        <f>IF(ISNA(L914),"",L914*#REF!)</f>
        <v>#REF!</v>
      </c>
      <c r="CD914" s="412" t="e">
        <f>IF(ISNA(M914),"",M914*#REF!)</f>
        <v>#REF!</v>
      </c>
      <c r="CE914" s="415" t="e">
        <f>IF(#REF!&gt;0,DQ$6,"")</f>
        <v>#REF!</v>
      </c>
      <c r="CF914" s="361" t="e">
        <f>IF(#REF!="","",VLOOKUP(#REF!,#REF!,7,0))</f>
        <v>#REF!</v>
      </c>
      <c r="CG914" s="201" t="e">
        <f>IF(OR(#REF!="",CF914=""),"",ROUND(#REF!/10^3*CF914,3))</f>
        <v>#REF!</v>
      </c>
      <c r="CH914" s="201" t="e">
        <f>IF(#REF!&gt;0,#REF!*#REF!/1000,"")</f>
        <v>#REF!</v>
      </c>
      <c r="CI914" s="201" t="e">
        <f>IF(#REF!&gt;0,#REF!*#REF!/1000,"")</f>
        <v>#REF!</v>
      </c>
      <c r="CJ914" s="74" t="e">
        <f t="shared" si="173"/>
        <v>#REF!</v>
      </c>
      <c r="CK914" s="74" t="e">
        <f t="shared" si="174"/>
        <v>#REF!</v>
      </c>
      <c r="CL914" s="201" t="e">
        <f>IF(ISNA(CJ914),"",CJ914*#REF!)</f>
        <v>#REF!</v>
      </c>
      <c r="CM914" s="201" t="e">
        <f>IF(ISNA(CK914),"",CK914*#REF!)</f>
        <v>#REF!</v>
      </c>
      <c r="CN914" s="101" t="e">
        <f>IF(#REF!&gt;0,DQ$57,"")</f>
        <v>#REF!</v>
      </c>
      <c r="CO914" s="84"/>
      <c r="CP914" s="2"/>
      <c r="CQ914" s="2"/>
      <c r="CR914" s="2"/>
      <c r="CS914" s="2"/>
      <c r="CT914" s="2"/>
      <c r="CU914" s="2"/>
      <c r="CV914" s="2"/>
      <c r="CX914" s="2"/>
      <c r="CY914" s="2"/>
      <c r="CZ914" s="2"/>
      <c r="DA914" s="2"/>
      <c r="DB914" s="2"/>
      <c r="DC914" s="2"/>
      <c r="DD914" s="2"/>
      <c r="DE914" s="2"/>
      <c r="DF914" s="2"/>
    </row>
    <row r="915" spans="2:110" ht="18" customHeight="1">
      <c r="B915" s="151" t="e">
        <f>IF(#REF!="","",VLOOKUP(#REF!,$CX$11:$DG$26,9,0))</f>
        <v>#REF!</v>
      </c>
      <c r="C915" s="64" t="e">
        <f>IF(#REF!="",0,VLOOKUP(#REF!,$CP$11:$CQ$16,2,0))</f>
        <v>#REF!</v>
      </c>
      <c r="D915" s="65" t="e">
        <f>IF(#REF!="",0,VLOOKUP(#REF!,$CX$11:$CY$26,2,0))</f>
        <v>#REF!</v>
      </c>
      <c r="E915" s="152" t="e">
        <f t="shared" si="164"/>
        <v>#REF!</v>
      </c>
      <c r="F915" s="155" t="e">
        <f>IF(#REF!="","",VLOOKUP(#REF!,#REF!,7,0))</f>
        <v>#REF!</v>
      </c>
      <c r="G915" s="201" t="e">
        <f>IF(OR(#REF!="",F915=""),"",ROUND(#REF!/10^3*F915,3))</f>
        <v>#REF!</v>
      </c>
      <c r="H915" s="201" t="e">
        <f>IF(#REF!&gt;0,#REF!*#REF!/1000,"")</f>
        <v>#REF!</v>
      </c>
      <c r="I915" s="201" t="e">
        <f>IF(#REF!&gt;0,#REF!*#REF!/1000,"")</f>
        <v>#REF!</v>
      </c>
      <c r="J915" s="51" t="e">
        <f>IF(#REF!="●","",IF(#REF!="","",#REF!))</f>
        <v>#REF!</v>
      </c>
      <c r="K915" s="51" t="e">
        <f>IF(#REF!="●","",IF(#REF!="","",#REF!))</f>
        <v>#REF!</v>
      </c>
      <c r="L915" s="74" t="e">
        <f t="shared" si="165"/>
        <v>#REF!</v>
      </c>
      <c r="M915" s="74" t="e">
        <f t="shared" si="166"/>
        <v>#REF!</v>
      </c>
      <c r="N915" s="201" t="e">
        <f>IF(ISNA(L915),"",L915*#REF!)</f>
        <v>#REF!</v>
      </c>
      <c r="O915" s="201" t="e">
        <f>IF(ISNA(M915),"",M915*#REF!)</f>
        <v>#REF!</v>
      </c>
      <c r="P915" s="78" t="e">
        <f>IF(#REF!&gt;0,DQ$6,"")</f>
        <v>#REF!</v>
      </c>
      <c r="Q915" s="99"/>
      <c r="R915" s="411"/>
      <c r="S915" s="412" t="e">
        <f>IF(OR(#REF!="",F915=""),"",ROUND(#REF!/10^3*F915,3))</f>
        <v>#REF!</v>
      </c>
      <c r="T915" s="412" t="e">
        <f>IF(#REF!&gt;0,#REF!*#REF!/1000,"")</f>
        <v>#REF!</v>
      </c>
      <c r="U915" s="412" t="e">
        <f>IF(#REF!&gt;0,#REF!*#REF!/1000,"")</f>
        <v>#REF!</v>
      </c>
      <c r="V915" s="413" t="e">
        <f>IF(OR(#REF!="●",#REF!="●"),"",IF(#REF!="","",#REF!))</f>
        <v>#REF!</v>
      </c>
      <c r="W915" s="413" t="e">
        <f>IF(OR(#REF!="●",#REF!="●"),"",IF(#REF!="","",#REF!))</f>
        <v>#REF!</v>
      </c>
      <c r="X915" s="412" t="e">
        <f>IF(ISNA(L915),"",L915*#REF!)</f>
        <v>#REF!</v>
      </c>
      <c r="Y915" s="412" t="e">
        <f>IF(ISNA(M915),"",M915*#REF!)</f>
        <v>#REF!</v>
      </c>
      <c r="Z915" s="414" t="e">
        <f>IF(#REF!&gt;0,DQ$6,"")</f>
        <v>#REF!</v>
      </c>
      <c r="AA915" s="95" t="e">
        <f>IF(#REF!="","",VLOOKUP(#REF!,#REF!,7,0))</f>
        <v>#REF!</v>
      </c>
      <c r="AB915" s="201" t="e">
        <f>IF(OR(#REF!="",AA915=""),"",ROUND(#REF!/10^3*AA915,3))</f>
        <v>#REF!</v>
      </c>
      <c r="AC915" s="201" t="e">
        <f>IF(#REF!&gt;0,#REF!*#REF!/1000,"")</f>
        <v>#REF!</v>
      </c>
      <c r="AD915" s="201" t="e">
        <f>IF(#REF!&gt;0,#REF!*#REF!/1000,"")</f>
        <v>#REF!</v>
      </c>
      <c r="AE915" s="74" t="e">
        <f t="shared" si="167"/>
        <v>#REF!</v>
      </c>
      <c r="AF915" s="74" t="e">
        <f t="shared" si="168"/>
        <v>#REF!</v>
      </c>
      <c r="AG915" s="201" t="e">
        <f>IF(ISNA(AE915),"",AE915*#REF!)</f>
        <v>#REF!</v>
      </c>
      <c r="AH915" s="201" t="e">
        <f>IF(ISNA(AF915),"",AF915*#REF!)</f>
        <v>#REF!</v>
      </c>
      <c r="AI915" s="78" t="e">
        <f>IF(#REF!&gt;0,DQ$23,"")</f>
        <v>#REF!</v>
      </c>
      <c r="AJ915" s="99"/>
      <c r="AK915" s="411"/>
      <c r="AL915" s="412" t="e">
        <f>IF(OR(#REF!="",F915=""),"",ROUND(#REF!/10^3*F915,3))</f>
        <v>#REF!</v>
      </c>
      <c r="AM915" s="412" t="e">
        <f>IF(#REF!&gt;0,#REF!*#REF!/1000,"")</f>
        <v>#REF!</v>
      </c>
      <c r="AN915" s="412" t="e">
        <f>IF(#REF!&gt;0,#REF!*#REF!/1000,"")</f>
        <v>#REF!</v>
      </c>
      <c r="AO915" s="413" t="e">
        <f>IF(OR(#REF!="●",#REF!="●",#REF!="●"),"",IF(#REF!="","",#REF!))</f>
        <v>#REF!</v>
      </c>
      <c r="AP915" s="413" t="e">
        <f>IF(OR(#REF!="●",#REF!="●",#REF!="●"),"",IF(#REF!="","",#REF!))</f>
        <v>#REF!</v>
      </c>
      <c r="AQ915" s="412" t="e">
        <f>IF(ISNA(L915),"",L915*#REF!)</f>
        <v>#REF!</v>
      </c>
      <c r="AR915" s="412" t="e">
        <f>IF(ISNA(M915),"",M915*#REF!)</f>
        <v>#REF!</v>
      </c>
      <c r="AS915" s="414" t="e">
        <f>IF(#REF!&gt;0,DQ$6,"")</f>
        <v>#REF!</v>
      </c>
      <c r="AT915" s="95" t="e">
        <f>IF(#REF!="","",VLOOKUP(#REF!,#REF!,7,0))</f>
        <v>#REF!</v>
      </c>
      <c r="AU915" s="201" t="e">
        <f>IF(OR(#REF!="",AT915=""),"",ROUND(#REF!/10^3*AT915,3))</f>
        <v>#REF!</v>
      </c>
      <c r="AV915" s="201" t="e">
        <f>IF(#REF!&gt;0,#REF!*#REF!/1000,"")</f>
        <v>#REF!</v>
      </c>
      <c r="AW915" s="201" t="e">
        <f>IF(#REF!&gt;0,#REF!*#REF!/1000,"")</f>
        <v>#REF!</v>
      </c>
      <c r="AX915" s="74" t="e">
        <f t="shared" si="169"/>
        <v>#REF!</v>
      </c>
      <c r="AY915" s="74" t="e">
        <f t="shared" si="170"/>
        <v>#REF!</v>
      </c>
      <c r="AZ915" s="201" t="e">
        <f>IF(ISNA(AX915),"",AX915*#REF!)</f>
        <v>#REF!</v>
      </c>
      <c r="BA915" s="201" t="e">
        <f>IF(ISNA(AY915),"",AY915*#REF!)</f>
        <v>#REF!</v>
      </c>
      <c r="BB915" s="78" t="e">
        <f>IF(#REF!&gt;0,DQ$40,"")</f>
        <v>#REF!</v>
      </c>
      <c r="BC915" s="99"/>
      <c r="BD915" s="650"/>
      <c r="BE915" s="652" t="e">
        <f>IF(OR(#REF!="",F915=""),"",ROUND(#REF!/10^3*F915,3))</f>
        <v>#REF!</v>
      </c>
      <c r="BF915" s="412" t="e">
        <f>IF(#REF!&gt;0,#REF!*#REF!/1000,"")</f>
        <v>#REF!</v>
      </c>
      <c r="BG915" s="412" t="e">
        <f>IF(#REF!&gt;0,#REF!*#REF!/1000,"")</f>
        <v>#REF!</v>
      </c>
      <c r="BH915" s="413" t="e">
        <f>IF(OR(#REF!="●",#REF!="●",#REF!="●",#REF!="●"),"",IF(#REF!="","",#REF!))</f>
        <v>#REF!</v>
      </c>
      <c r="BI915" s="413" t="e">
        <f>IF(OR(#REF!="●",#REF!="●",#REF!="●",#REF!="●"),"",IF(#REF!="","",#REF!))</f>
        <v>#REF!</v>
      </c>
      <c r="BJ915" s="412" t="e">
        <f>IF(ISNA(L915),"",L915*#REF!)</f>
        <v>#REF!</v>
      </c>
      <c r="BK915" s="412" t="e">
        <f>IF(ISNA(M915),"",M915*#REF!)</f>
        <v>#REF!</v>
      </c>
      <c r="BL915" s="415" t="e">
        <f>IF(#REF!&gt;0,DQ$6,"")</f>
        <v>#REF!</v>
      </c>
      <c r="BM915" s="361" t="e">
        <f>IF(#REF!="","",VLOOKUP(#REF!,#REF!,7,0))</f>
        <v>#REF!</v>
      </c>
      <c r="BN915" s="201" t="e">
        <f>IF(OR(#REF!="",BM915=""),"",ROUND(#REF!/10^3*BM915,3))</f>
        <v>#REF!</v>
      </c>
      <c r="BO915" s="201" t="e">
        <f>IF(#REF!&gt;0,#REF!*#REF!/1000,"")</f>
        <v>#REF!</v>
      </c>
      <c r="BP915" s="201" t="e">
        <f>IF(#REF!&gt;0,#REF!*#REF!/1000,"")</f>
        <v>#REF!</v>
      </c>
      <c r="BQ915" s="74" t="e">
        <f t="shared" si="171"/>
        <v>#REF!</v>
      </c>
      <c r="BR915" s="74" t="e">
        <f t="shared" si="172"/>
        <v>#REF!</v>
      </c>
      <c r="BS915" s="201" t="e">
        <f>IF(ISNA(BQ915),"",BQ915*#REF!)</f>
        <v>#REF!</v>
      </c>
      <c r="BT915" s="201" t="e">
        <f>IF(ISNA(BR915),"",BR915*#REF!)</f>
        <v>#REF!</v>
      </c>
      <c r="BU915" s="78" t="e">
        <f>IF(#REF!&gt;0,DQ$57,"")</f>
        <v>#REF!</v>
      </c>
      <c r="BV915" s="99"/>
      <c r="BW915" s="411"/>
      <c r="BX915" s="412" t="e">
        <f>IF(OR(#REF!="",F915=""),"",ROUND(#REF!/10^3*F915,3))</f>
        <v>#REF!</v>
      </c>
      <c r="BY915" s="412" t="e">
        <f>IF(#REF!&gt;0,#REF!*#REF!/1000,"")</f>
        <v>#REF!</v>
      </c>
      <c r="BZ915" s="412" t="e">
        <f>IF(#REF!&gt;0,#REF!*#REF!/1000,"")</f>
        <v>#REF!</v>
      </c>
      <c r="CA915" s="413" t="e">
        <f>IF(OR(#REF!="●",#REF!="●",#REF!="●",#REF!="●",#REF!="●"),"",IF(#REF!="","",#REF!))</f>
        <v>#REF!</v>
      </c>
      <c r="CB915" s="413" t="e">
        <f>IF(OR(#REF!="●",#REF!="●",#REF!="●",#REF!="●",#REF!="●"),"",IF(#REF!="","",#REF!))</f>
        <v>#REF!</v>
      </c>
      <c r="CC915" s="412" t="e">
        <f>IF(ISNA(L915),"",L915*#REF!)</f>
        <v>#REF!</v>
      </c>
      <c r="CD915" s="412" t="e">
        <f>IF(ISNA(M915),"",M915*#REF!)</f>
        <v>#REF!</v>
      </c>
      <c r="CE915" s="415" t="e">
        <f>IF(#REF!&gt;0,DQ$6,"")</f>
        <v>#REF!</v>
      </c>
      <c r="CF915" s="361" t="e">
        <f>IF(#REF!="","",VLOOKUP(#REF!,#REF!,7,0))</f>
        <v>#REF!</v>
      </c>
      <c r="CG915" s="201" t="e">
        <f>IF(OR(#REF!="",CF915=""),"",ROUND(#REF!/10^3*CF915,3))</f>
        <v>#REF!</v>
      </c>
      <c r="CH915" s="201" t="e">
        <f>IF(#REF!&gt;0,#REF!*#REF!/1000,"")</f>
        <v>#REF!</v>
      </c>
      <c r="CI915" s="201" t="e">
        <f>IF(#REF!&gt;0,#REF!*#REF!/1000,"")</f>
        <v>#REF!</v>
      </c>
      <c r="CJ915" s="74" t="e">
        <f t="shared" si="173"/>
        <v>#REF!</v>
      </c>
      <c r="CK915" s="74" t="e">
        <f t="shared" si="174"/>
        <v>#REF!</v>
      </c>
      <c r="CL915" s="201" t="e">
        <f>IF(ISNA(CJ915),"",CJ915*#REF!)</f>
        <v>#REF!</v>
      </c>
      <c r="CM915" s="201" t="e">
        <f>IF(ISNA(CK915),"",CK915*#REF!)</f>
        <v>#REF!</v>
      </c>
      <c r="CN915" s="101" t="e">
        <f>IF(#REF!&gt;0,DQ$57,"")</f>
        <v>#REF!</v>
      </c>
      <c r="CO915" s="84"/>
      <c r="CP915" s="2"/>
      <c r="CQ915" s="2"/>
      <c r="CR915" s="2"/>
      <c r="CS915" s="2"/>
      <c r="CT915" s="2"/>
      <c r="CU915" s="2"/>
      <c r="CV915" s="2"/>
      <c r="CX915" s="2"/>
      <c r="CY915" s="2"/>
      <c r="CZ915" s="2"/>
      <c r="DA915" s="2"/>
      <c r="DB915" s="2"/>
      <c r="DC915" s="2"/>
      <c r="DD915" s="2"/>
      <c r="DE915" s="2"/>
      <c r="DF915" s="2"/>
    </row>
    <row r="916" spans="2:110" ht="18" customHeight="1">
      <c r="B916" s="151" t="e">
        <f>IF(#REF!="","",VLOOKUP(#REF!,$CX$11:$DG$26,9,0))</f>
        <v>#REF!</v>
      </c>
      <c r="C916" s="64" t="e">
        <f>IF(#REF!="",0,VLOOKUP(#REF!,$CP$11:$CQ$16,2,0))</f>
        <v>#REF!</v>
      </c>
      <c r="D916" s="65" t="e">
        <f>IF(#REF!="",0,VLOOKUP(#REF!,$CX$11:$CY$26,2,0))</f>
        <v>#REF!</v>
      </c>
      <c r="E916" s="152" t="e">
        <f t="shared" si="164"/>
        <v>#REF!</v>
      </c>
      <c r="F916" s="155" t="e">
        <f>IF(#REF!="","",VLOOKUP(#REF!,#REF!,7,0))</f>
        <v>#REF!</v>
      </c>
      <c r="G916" s="201" t="e">
        <f>IF(OR(#REF!="",F916=""),"",ROUND(#REF!/10^3*F916,3))</f>
        <v>#REF!</v>
      </c>
      <c r="H916" s="201" t="e">
        <f>IF(#REF!&gt;0,#REF!*#REF!/1000,"")</f>
        <v>#REF!</v>
      </c>
      <c r="I916" s="201" t="e">
        <f>IF(#REF!&gt;0,#REF!*#REF!/1000,"")</f>
        <v>#REF!</v>
      </c>
      <c r="J916" s="51" t="e">
        <f>IF(#REF!="●","",IF(#REF!="","",#REF!))</f>
        <v>#REF!</v>
      </c>
      <c r="K916" s="51" t="e">
        <f>IF(#REF!="●","",IF(#REF!="","",#REF!))</f>
        <v>#REF!</v>
      </c>
      <c r="L916" s="74" t="e">
        <f t="shared" si="165"/>
        <v>#REF!</v>
      </c>
      <c r="M916" s="74" t="e">
        <f t="shared" si="166"/>
        <v>#REF!</v>
      </c>
      <c r="N916" s="201" t="e">
        <f>IF(ISNA(L916),"",L916*#REF!)</f>
        <v>#REF!</v>
      </c>
      <c r="O916" s="201" t="e">
        <f>IF(ISNA(M916),"",M916*#REF!)</f>
        <v>#REF!</v>
      </c>
      <c r="P916" s="78" t="e">
        <f>IF(#REF!&gt;0,DQ$6,"")</f>
        <v>#REF!</v>
      </c>
      <c r="Q916" s="99"/>
      <c r="R916" s="411"/>
      <c r="S916" s="412" t="e">
        <f>IF(OR(#REF!="",F916=""),"",ROUND(#REF!/10^3*F916,3))</f>
        <v>#REF!</v>
      </c>
      <c r="T916" s="412" t="e">
        <f>IF(#REF!&gt;0,#REF!*#REF!/1000,"")</f>
        <v>#REF!</v>
      </c>
      <c r="U916" s="412" t="e">
        <f>IF(#REF!&gt;0,#REF!*#REF!/1000,"")</f>
        <v>#REF!</v>
      </c>
      <c r="V916" s="413" t="e">
        <f>IF(OR(#REF!="●",#REF!="●"),"",IF(#REF!="","",#REF!))</f>
        <v>#REF!</v>
      </c>
      <c r="W916" s="413" t="e">
        <f>IF(OR(#REF!="●",#REF!="●"),"",IF(#REF!="","",#REF!))</f>
        <v>#REF!</v>
      </c>
      <c r="X916" s="412" t="e">
        <f>IF(ISNA(L916),"",L916*#REF!)</f>
        <v>#REF!</v>
      </c>
      <c r="Y916" s="412" t="e">
        <f>IF(ISNA(M916),"",M916*#REF!)</f>
        <v>#REF!</v>
      </c>
      <c r="Z916" s="414" t="e">
        <f>IF(#REF!&gt;0,DQ$6,"")</f>
        <v>#REF!</v>
      </c>
      <c r="AA916" s="95" t="e">
        <f>IF(#REF!="","",VLOOKUP(#REF!,#REF!,7,0))</f>
        <v>#REF!</v>
      </c>
      <c r="AB916" s="201" t="e">
        <f>IF(OR(#REF!="",AA916=""),"",ROUND(#REF!/10^3*AA916,3))</f>
        <v>#REF!</v>
      </c>
      <c r="AC916" s="201" t="e">
        <f>IF(#REF!&gt;0,#REF!*#REF!/1000,"")</f>
        <v>#REF!</v>
      </c>
      <c r="AD916" s="201" t="e">
        <f>IF(#REF!&gt;0,#REF!*#REF!/1000,"")</f>
        <v>#REF!</v>
      </c>
      <c r="AE916" s="74" t="e">
        <f t="shared" si="167"/>
        <v>#REF!</v>
      </c>
      <c r="AF916" s="74" t="e">
        <f t="shared" si="168"/>
        <v>#REF!</v>
      </c>
      <c r="AG916" s="201" t="e">
        <f>IF(ISNA(AE916),"",AE916*#REF!)</f>
        <v>#REF!</v>
      </c>
      <c r="AH916" s="201" t="e">
        <f>IF(ISNA(AF916),"",AF916*#REF!)</f>
        <v>#REF!</v>
      </c>
      <c r="AI916" s="78" t="e">
        <f>IF(#REF!&gt;0,DQ$23,"")</f>
        <v>#REF!</v>
      </c>
      <c r="AJ916" s="99"/>
      <c r="AK916" s="411"/>
      <c r="AL916" s="412" t="e">
        <f>IF(OR(#REF!="",F916=""),"",ROUND(#REF!/10^3*F916,3))</f>
        <v>#REF!</v>
      </c>
      <c r="AM916" s="412" t="e">
        <f>IF(#REF!&gt;0,#REF!*#REF!/1000,"")</f>
        <v>#REF!</v>
      </c>
      <c r="AN916" s="412" t="e">
        <f>IF(#REF!&gt;0,#REF!*#REF!/1000,"")</f>
        <v>#REF!</v>
      </c>
      <c r="AO916" s="413" t="e">
        <f>IF(OR(#REF!="●",#REF!="●",#REF!="●"),"",IF(#REF!="","",#REF!))</f>
        <v>#REF!</v>
      </c>
      <c r="AP916" s="413" t="e">
        <f>IF(OR(#REF!="●",#REF!="●",#REF!="●"),"",IF(#REF!="","",#REF!))</f>
        <v>#REF!</v>
      </c>
      <c r="AQ916" s="412" t="e">
        <f>IF(ISNA(L916),"",L916*#REF!)</f>
        <v>#REF!</v>
      </c>
      <c r="AR916" s="412" t="e">
        <f>IF(ISNA(M916),"",M916*#REF!)</f>
        <v>#REF!</v>
      </c>
      <c r="AS916" s="414" t="e">
        <f>IF(#REF!&gt;0,DQ$6,"")</f>
        <v>#REF!</v>
      </c>
      <c r="AT916" s="95" t="e">
        <f>IF(#REF!="","",VLOOKUP(#REF!,#REF!,7,0))</f>
        <v>#REF!</v>
      </c>
      <c r="AU916" s="201" t="e">
        <f>IF(OR(#REF!="",AT916=""),"",ROUND(#REF!/10^3*AT916,3))</f>
        <v>#REF!</v>
      </c>
      <c r="AV916" s="201" t="e">
        <f>IF(#REF!&gt;0,#REF!*#REF!/1000,"")</f>
        <v>#REF!</v>
      </c>
      <c r="AW916" s="201" t="e">
        <f>IF(#REF!&gt;0,#REF!*#REF!/1000,"")</f>
        <v>#REF!</v>
      </c>
      <c r="AX916" s="74" t="e">
        <f t="shared" si="169"/>
        <v>#REF!</v>
      </c>
      <c r="AY916" s="74" t="e">
        <f t="shared" si="170"/>
        <v>#REF!</v>
      </c>
      <c r="AZ916" s="201" t="e">
        <f>IF(ISNA(AX916),"",AX916*#REF!)</f>
        <v>#REF!</v>
      </c>
      <c r="BA916" s="201" t="e">
        <f>IF(ISNA(AY916),"",AY916*#REF!)</f>
        <v>#REF!</v>
      </c>
      <c r="BB916" s="78" t="e">
        <f>IF(#REF!&gt;0,DQ$40,"")</f>
        <v>#REF!</v>
      </c>
      <c r="BC916" s="99"/>
      <c r="BD916" s="650"/>
      <c r="BE916" s="652" t="e">
        <f>IF(OR(#REF!="",F916=""),"",ROUND(#REF!/10^3*F916,3))</f>
        <v>#REF!</v>
      </c>
      <c r="BF916" s="412" t="e">
        <f>IF(#REF!&gt;0,#REF!*#REF!/1000,"")</f>
        <v>#REF!</v>
      </c>
      <c r="BG916" s="412" t="e">
        <f>IF(#REF!&gt;0,#REF!*#REF!/1000,"")</f>
        <v>#REF!</v>
      </c>
      <c r="BH916" s="413" t="e">
        <f>IF(OR(#REF!="●",#REF!="●",#REF!="●",#REF!="●"),"",IF(#REF!="","",#REF!))</f>
        <v>#REF!</v>
      </c>
      <c r="BI916" s="413" t="e">
        <f>IF(OR(#REF!="●",#REF!="●",#REF!="●",#REF!="●"),"",IF(#REF!="","",#REF!))</f>
        <v>#REF!</v>
      </c>
      <c r="BJ916" s="412" t="e">
        <f>IF(ISNA(L916),"",L916*#REF!)</f>
        <v>#REF!</v>
      </c>
      <c r="BK916" s="412" t="e">
        <f>IF(ISNA(M916),"",M916*#REF!)</f>
        <v>#REF!</v>
      </c>
      <c r="BL916" s="415" t="e">
        <f>IF(#REF!&gt;0,DQ$6,"")</f>
        <v>#REF!</v>
      </c>
      <c r="BM916" s="361" t="e">
        <f>IF(#REF!="","",VLOOKUP(#REF!,#REF!,7,0))</f>
        <v>#REF!</v>
      </c>
      <c r="BN916" s="201" t="e">
        <f>IF(OR(#REF!="",BM916=""),"",ROUND(#REF!/10^3*BM916,3))</f>
        <v>#REF!</v>
      </c>
      <c r="BO916" s="201" t="e">
        <f>IF(#REF!&gt;0,#REF!*#REF!/1000,"")</f>
        <v>#REF!</v>
      </c>
      <c r="BP916" s="201" t="e">
        <f>IF(#REF!&gt;0,#REF!*#REF!/1000,"")</f>
        <v>#REF!</v>
      </c>
      <c r="BQ916" s="74" t="e">
        <f t="shared" si="171"/>
        <v>#REF!</v>
      </c>
      <c r="BR916" s="74" t="e">
        <f t="shared" si="172"/>
        <v>#REF!</v>
      </c>
      <c r="BS916" s="201" t="e">
        <f>IF(ISNA(BQ916),"",BQ916*#REF!)</f>
        <v>#REF!</v>
      </c>
      <c r="BT916" s="201" t="e">
        <f>IF(ISNA(BR916),"",BR916*#REF!)</f>
        <v>#REF!</v>
      </c>
      <c r="BU916" s="78" t="e">
        <f>IF(#REF!&gt;0,DQ$57,"")</f>
        <v>#REF!</v>
      </c>
      <c r="BV916" s="99"/>
      <c r="BW916" s="411"/>
      <c r="BX916" s="412" t="e">
        <f>IF(OR(#REF!="",F916=""),"",ROUND(#REF!/10^3*F916,3))</f>
        <v>#REF!</v>
      </c>
      <c r="BY916" s="412" t="e">
        <f>IF(#REF!&gt;0,#REF!*#REF!/1000,"")</f>
        <v>#REF!</v>
      </c>
      <c r="BZ916" s="412" t="e">
        <f>IF(#REF!&gt;0,#REF!*#REF!/1000,"")</f>
        <v>#REF!</v>
      </c>
      <c r="CA916" s="413" t="e">
        <f>IF(OR(#REF!="●",#REF!="●",#REF!="●",#REF!="●",#REF!="●"),"",IF(#REF!="","",#REF!))</f>
        <v>#REF!</v>
      </c>
      <c r="CB916" s="413" t="e">
        <f>IF(OR(#REF!="●",#REF!="●",#REF!="●",#REF!="●",#REF!="●"),"",IF(#REF!="","",#REF!))</f>
        <v>#REF!</v>
      </c>
      <c r="CC916" s="412" t="e">
        <f>IF(ISNA(L916),"",L916*#REF!)</f>
        <v>#REF!</v>
      </c>
      <c r="CD916" s="412" t="e">
        <f>IF(ISNA(M916),"",M916*#REF!)</f>
        <v>#REF!</v>
      </c>
      <c r="CE916" s="415" t="e">
        <f>IF(#REF!&gt;0,DQ$6,"")</f>
        <v>#REF!</v>
      </c>
      <c r="CF916" s="361" t="e">
        <f>IF(#REF!="","",VLOOKUP(#REF!,#REF!,7,0))</f>
        <v>#REF!</v>
      </c>
      <c r="CG916" s="201" t="e">
        <f>IF(OR(#REF!="",CF916=""),"",ROUND(#REF!/10^3*CF916,3))</f>
        <v>#REF!</v>
      </c>
      <c r="CH916" s="201" t="e">
        <f>IF(#REF!&gt;0,#REF!*#REF!/1000,"")</f>
        <v>#REF!</v>
      </c>
      <c r="CI916" s="201" t="e">
        <f>IF(#REF!&gt;0,#REF!*#REF!/1000,"")</f>
        <v>#REF!</v>
      </c>
      <c r="CJ916" s="74" t="e">
        <f t="shared" si="173"/>
        <v>#REF!</v>
      </c>
      <c r="CK916" s="74" t="e">
        <f t="shared" si="174"/>
        <v>#REF!</v>
      </c>
      <c r="CL916" s="201" t="e">
        <f>IF(ISNA(CJ916),"",CJ916*#REF!)</f>
        <v>#REF!</v>
      </c>
      <c r="CM916" s="201" t="e">
        <f>IF(ISNA(CK916),"",CK916*#REF!)</f>
        <v>#REF!</v>
      </c>
      <c r="CN916" s="101" t="e">
        <f>IF(#REF!&gt;0,DQ$57,"")</f>
        <v>#REF!</v>
      </c>
      <c r="CO916" s="84"/>
      <c r="CP916" s="2"/>
      <c r="CQ916" s="2"/>
      <c r="CR916" s="2"/>
      <c r="CS916" s="2"/>
      <c r="CT916" s="2"/>
      <c r="CU916" s="2"/>
      <c r="CV916" s="2"/>
      <c r="CX916" s="2"/>
      <c r="CY916" s="2"/>
      <c r="CZ916" s="2"/>
      <c r="DA916" s="2"/>
      <c r="DB916" s="2"/>
      <c r="DC916" s="2"/>
      <c r="DD916" s="2"/>
      <c r="DE916" s="2"/>
      <c r="DF916" s="2"/>
    </row>
    <row r="917" spans="2:110" ht="18" customHeight="1">
      <c r="B917" s="151" t="e">
        <f>IF(#REF!="","",VLOOKUP(#REF!,$CX$11:$DG$26,9,0))</f>
        <v>#REF!</v>
      </c>
      <c r="C917" s="64" t="e">
        <f>IF(#REF!="",0,VLOOKUP(#REF!,$CP$11:$CQ$16,2,0))</f>
        <v>#REF!</v>
      </c>
      <c r="D917" s="65" t="e">
        <f>IF(#REF!="",0,VLOOKUP(#REF!,$CX$11:$CY$26,2,0))</f>
        <v>#REF!</v>
      </c>
      <c r="E917" s="152" t="e">
        <f t="shared" si="164"/>
        <v>#REF!</v>
      </c>
      <c r="F917" s="155" t="e">
        <f>IF(#REF!="","",VLOOKUP(#REF!,#REF!,7,0))</f>
        <v>#REF!</v>
      </c>
      <c r="G917" s="201" t="e">
        <f>IF(OR(#REF!="",F917=""),"",ROUND(#REF!/10^3*F917,3))</f>
        <v>#REF!</v>
      </c>
      <c r="H917" s="201" t="e">
        <f>IF(#REF!&gt;0,#REF!*#REF!/1000,"")</f>
        <v>#REF!</v>
      </c>
      <c r="I917" s="201" t="e">
        <f>IF(#REF!&gt;0,#REF!*#REF!/1000,"")</f>
        <v>#REF!</v>
      </c>
      <c r="J917" s="51" t="e">
        <f>IF(#REF!="●","",IF(#REF!="","",#REF!))</f>
        <v>#REF!</v>
      </c>
      <c r="K917" s="51" t="e">
        <f>IF(#REF!="●","",IF(#REF!="","",#REF!))</f>
        <v>#REF!</v>
      </c>
      <c r="L917" s="74" t="e">
        <f t="shared" si="165"/>
        <v>#REF!</v>
      </c>
      <c r="M917" s="74" t="e">
        <f t="shared" si="166"/>
        <v>#REF!</v>
      </c>
      <c r="N917" s="201" t="e">
        <f>IF(ISNA(L917),"",L917*#REF!)</f>
        <v>#REF!</v>
      </c>
      <c r="O917" s="201" t="e">
        <f>IF(ISNA(M917),"",M917*#REF!)</f>
        <v>#REF!</v>
      </c>
      <c r="P917" s="78" t="e">
        <f>IF(#REF!&gt;0,DQ$6,"")</f>
        <v>#REF!</v>
      </c>
      <c r="Q917" s="99"/>
      <c r="R917" s="411"/>
      <c r="S917" s="412" t="e">
        <f>IF(OR(#REF!="",F917=""),"",ROUND(#REF!/10^3*F917,3))</f>
        <v>#REF!</v>
      </c>
      <c r="T917" s="412" t="e">
        <f>IF(#REF!&gt;0,#REF!*#REF!/1000,"")</f>
        <v>#REF!</v>
      </c>
      <c r="U917" s="412" t="e">
        <f>IF(#REF!&gt;0,#REF!*#REF!/1000,"")</f>
        <v>#REF!</v>
      </c>
      <c r="V917" s="413" t="e">
        <f>IF(OR(#REF!="●",#REF!="●"),"",IF(#REF!="","",#REF!))</f>
        <v>#REF!</v>
      </c>
      <c r="W917" s="413" t="e">
        <f>IF(OR(#REF!="●",#REF!="●"),"",IF(#REF!="","",#REF!))</f>
        <v>#REF!</v>
      </c>
      <c r="X917" s="412" t="e">
        <f>IF(ISNA(L917),"",L917*#REF!)</f>
        <v>#REF!</v>
      </c>
      <c r="Y917" s="412" t="e">
        <f>IF(ISNA(M917),"",M917*#REF!)</f>
        <v>#REF!</v>
      </c>
      <c r="Z917" s="414" t="e">
        <f>IF(#REF!&gt;0,DQ$6,"")</f>
        <v>#REF!</v>
      </c>
      <c r="AA917" s="95" t="e">
        <f>IF(#REF!="","",VLOOKUP(#REF!,#REF!,7,0))</f>
        <v>#REF!</v>
      </c>
      <c r="AB917" s="201" t="e">
        <f>IF(OR(#REF!="",AA917=""),"",ROUND(#REF!/10^3*AA917,3))</f>
        <v>#REF!</v>
      </c>
      <c r="AC917" s="201" t="e">
        <f>IF(#REF!&gt;0,#REF!*#REF!/1000,"")</f>
        <v>#REF!</v>
      </c>
      <c r="AD917" s="201" t="e">
        <f>IF(#REF!&gt;0,#REF!*#REF!/1000,"")</f>
        <v>#REF!</v>
      </c>
      <c r="AE917" s="74" t="e">
        <f t="shared" si="167"/>
        <v>#REF!</v>
      </c>
      <c r="AF917" s="74" t="e">
        <f t="shared" si="168"/>
        <v>#REF!</v>
      </c>
      <c r="AG917" s="201" t="e">
        <f>IF(ISNA(AE917),"",AE917*#REF!)</f>
        <v>#REF!</v>
      </c>
      <c r="AH917" s="201" t="e">
        <f>IF(ISNA(AF917),"",AF917*#REF!)</f>
        <v>#REF!</v>
      </c>
      <c r="AI917" s="78" t="e">
        <f>IF(#REF!&gt;0,DQ$23,"")</f>
        <v>#REF!</v>
      </c>
      <c r="AJ917" s="99"/>
      <c r="AK917" s="411"/>
      <c r="AL917" s="412" t="e">
        <f>IF(OR(#REF!="",F917=""),"",ROUND(#REF!/10^3*F917,3))</f>
        <v>#REF!</v>
      </c>
      <c r="AM917" s="412" t="e">
        <f>IF(#REF!&gt;0,#REF!*#REF!/1000,"")</f>
        <v>#REF!</v>
      </c>
      <c r="AN917" s="412" t="e">
        <f>IF(#REF!&gt;0,#REF!*#REF!/1000,"")</f>
        <v>#REF!</v>
      </c>
      <c r="AO917" s="413" t="e">
        <f>IF(OR(#REF!="●",#REF!="●",#REF!="●"),"",IF(#REF!="","",#REF!))</f>
        <v>#REF!</v>
      </c>
      <c r="AP917" s="413" t="e">
        <f>IF(OR(#REF!="●",#REF!="●",#REF!="●"),"",IF(#REF!="","",#REF!))</f>
        <v>#REF!</v>
      </c>
      <c r="AQ917" s="412" t="e">
        <f>IF(ISNA(L917),"",L917*#REF!)</f>
        <v>#REF!</v>
      </c>
      <c r="AR917" s="412" t="e">
        <f>IF(ISNA(M917),"",M917*#REF!)</f>
        <v>#REF!</v>
      </c>
      <c r="AS917" s="414" t="e">
        <f>IF(#REF!&gt;0,DQ$6,"")</f>
        <v>#REF!</v>
      </c>
      <c r="AT917" s="95" t="e">
        <f>IF(#REF!="","",VLOOKUP(#REF!,#REF!,7,0))</f>
        <v>#REF!</v>
      </c>
      <c r="AU917" s="201" t="e">
        <f>IF(OR(#REF!="",AT917=""),"",ROUND(#REF!/10^3*AT917,3))</f>
        <v>#REF!</v>
      </c>
      <c r="AV917" s="201" t="e">
        <f>IF(#REF!&gt;0,#REF!*#REF!/1000,"")</f>
        <v>#REF!</v>
      </c>
      <c r="AW917" s="201" t="e">
        <f>IF(#REF!&gt;0,#REF!*#REF!/1000,"")</f>
        <v>#REF!</v>
      </c>
      <c r="AX917" s="74" t="e">
        <f t="shared" si="169"/>
        <v>#REF!</v>
      </c>
      <c r="AY917" s="74" t="e">
        <f t="shared" si="170"/>
        <v>#REF!</v>
      </c>
      <c r="AZ917" s="201" t="e">
        <f>IF(ISNA(AX917),"",AX917*#REF!)</f>
        <v>#REF!</v>
      </c>
      <c r="BA917" s="201" t="e">
        <f>IF(ISNA(AY917),"",AY917*#REF!)</f>
        <v>#REF!</v>
      </c>
      <c r="BB917" s="78" t="e">
        <f>IF(#REF!&gt;0,DQ$40,"")</f>
        <v>#REF!</v>
      </c>
      <c r="BC917" s="99"/>
      <c r="BD917" s="650"/>
      <c r="BE917" s="652" t="e">
        <f>IF(OR(#REF!="",F917=""),"",ROUND(#REF!/10^3*F917,3))</f>
        <v>#REF!</v>
      </c>
      <c r="BF917" s="412" t="e">
        <f>IF(#REF!&gt;0,#REF!*#REF!/1000,"")</f>
        <v>#REF!</v>
      </c>
      <c r="BG917" s="412" t="e">
        <f>IF(#REF!&gt;0,#REF!*#REF!/1000,"")</f>
        <v>#REF!</v>
      </c>
      <c r="BH917" s="413" t="e">
        <f>IF(OR(#REF!="●",#REF!="●",#REF!="●",#REF!="●"),"",IF(#REF!="","",#REF!))</f>
        <v>#REF!</v>
      </c>
      <c r="BI917" s="413" t="e">
        <f>IF(OR(#REF!="●",#REF!="●",#REF!="●",#REF!="●"),"",IF(#REF!="","",#REF!))</f>
        <v>#REF!</v>
      </c>
      <c r="BJ917" s="412" t="e">
        <f>IF(ISNA(L917),"",L917*#REF!)</f>
        <v>#REF!</v>
      </c>
      <c r="BK917" s="412" t="e">
        <f>IF(ISNA(M917),"",M917*#REF!)</f>
        <v>#REF!</v>
      </c>
      <c r="BL917" s="415" t="e">
        <f>IF(#REF!&gt;0,DQ$6,"")</f>
        <v>#REF!</v>
      </c>
      <c r="BM917" s="361" t="e">
        <f>IF(#REF!="","",VLOOKUP(#REF!,#REF!,7,0))</f>
        <v>#REF!</v>
      </c>
      <c r="BN917" s="201" t="e">
        <f>IF(OR(#REF!="",BM917=""),"",ROUND(#REF!/10^3*BM917,3))</f>
        <v>#REF!</v>
      </c>
      <c r="BO917" s="201" t="e">
        <f>IF(#REF!&gt;0,#REF!*#REF!/1000,"")</f>
        <v>#REF!</v>
      </c>
      <c r="BP917" s="201" t="e">
        <f>IF(#REF!&gt;0,#REF!*#REF!/1000,"")</f>
        <v>#REF!</v>
      </c>
      <c r="BQ917" s="74" t="e">
        <f t="shared" si="171"/>
        <v>#REF!</v>
      </c>
      <c r="BR917" s="74" t="e">
        <f t="shared" si="172"/>
        <v>#REF!</v>
      </c>
      <c r="BS917" s="201" t="e">
        <f>IF(ISNA(BQ917),"",BQ917*#REF!)</f>
        <v>#REF!</v>
      </c>
      <c r="BT917" s="201" t="e">
        <f>IF(ISNA(BR917),"",BR917*#REF!)</f>
        <v>#REF!</v>
      </c>
      <c r="BU917" s="78" t="e">
        <f>IF(#REF!&gt;0,DQ$57,"")</f>
        <v>#REF!</v>
      </c>
      <c r="BV917" s="99"/>
      <c r="BW917" s="411"/>
      <c r="BX917" s="412" t="e">
        <f>IF(OR(#REF!="",F917=""),"",ROUND(#REF!/10^3*F917,3))</f>
        <v>#REF!</v>
      </c>
      <c r="BY917" s="412" t="e">
        <f>IF(#REF!&gt;0,#REF!*#REF!/1000,"")</f>
        <v>#REF!</v>
      </c>
      <c r="BZ917" s="412" t="e">
        <f>IF(#REF!&gt;0,#REF!*#REF!/1000,"")</f>
        <v>#REF!</v>
      </c>
      <c r="CA917" s="413" t="e">
        <f>IF(OR(#REF!="●",#REF!="●",#REF!="●",#REF!="●",#REF!="●"),"",IF(#REF!="","",#REF!))</f>
        <v>#REF!</v>
      </c>
      <c r="CB917" s="413" t="e">
        <f>IF(OR(#REF!="●",#REF!="●",#REF!="●",#REF!="●",#REF!="●"),"",IF(#REF!="","",#REF!))</f>
        <v>#REF!</v>
      </c>
      <c r="CC917" s="412" t="e">
        <f>IF(ISNA(L917),"",L917*#REF!)</f>
        <v>#REF!</v>
      </c>
      <c r="CD917" s="412" t="e">
        <f>IF(ISNA(M917),"",M917*#REF!)</f>
        <v>#REF!</v>
      </c>
      <c r="CE917" s="415" t="e">
        <f>IF(#REF!&gt;0,DQ$6,"")</f>
        <v>#REF!</v>
      </c>
      <c r="CF917" s="361" t="e">
        <f>IF(#REF!="","",VLOOKUP(#REF!,#REF!,7,0))</f>
        <v>#REF!</v>
      </c>
      <c r="CG917" s="201" t="e">
        <f>IF(OR(#REF!="",CF917=""),"",ROUND(#REF!/10^3*CF917,3))</f>
        <v>#REF!</v>
      </c>
      <c r="CH917" s="201" t="e">
        <f>IF(#REF!&gt;0,#REF!*#REF!/1000,"")</f>
        <v>#REF!</v>
      </c>
      <c r="CI917" s="201" t="e">
        <f>IF(#REF!&gt;0,#REF!*#REF!/1000,"")</f>
        <v>#REF!</v>
      </c>
      <c r="CJ917" s="74" t="e">
        <f t="shared" si="173"/>
        <v>#REF!</v>
      </c>
      <c r="CK917" s="74" t="e">
        <f t="shared" si="174"/>
        <v>#REF!</v>
      </c>
      <c r="CL917" s="201" t="e">
        <f>IF(ISNA(CJ917),"",CJ917*#REF!)</f>
        <v>#REF!</v>
      </c>
      <c r="CM917" s="201" t="e">
        <f>IF(ISNA(CK917),"",CK917*#REF!)</f>
        <v>#REF!</v>
      </c>
      <c r="CN917" s="101" t="e">
        <f>IF(#REF!&gt;0,DQ$57,"")</f>
        <v>#REF!</v>
      </c>
      <c r="CO917" s="84"/>
      <c r="CP917" s="2"/>
      <c r="CQ917" s="2"/>
      <c r="CR917" s="2"/>
      <c r="CS917" s="2"/>
      <c r="CT917" s="2"/>
      <c r="CU917" s="2"/>
      <c r="CV917" s="2"/>
      <c r="CX917" s="2"/>
      <c r="CY917" s="2"/>
      <c r="CZ917" s="2"/>
      <c r="DA917" s="2"/>
      <c r="DB917" s="2"/>
      <c r="DC917" s="2"/>
      <c r="DD917" s="2"/>
      <c r="DE917" s="2"/>
      <c r="DF917" s="2"/>
    </row>
    <row r="918" spans="2:110" ht="18" customHeight="1">
      <c r="B918" s="151" t="e">
        <f>IF(#REF!="","",VLOOKUP(#REF!,$CX$11:$DG$26,9,0))</f>
        <v>#REF!</v>
      </c>
      <c r="C918" s="64" t="e">
        <f>IF(#REF!="",0,VLOOKUP(#REF!,$CP$11:$CQ$16,2,0))</f>
        <v>#REF!</v>
      </c>
      <c r="D918" s="65" t="e">
        <f>IF(#REF!="",0,VLOOKUP(#REF!,$CX$11:$CY$26,2,0))</f>
        <v>#REF!</v>
      </c>
      <c r="E918" s="152" t="e">
        <f t="shared" si="164"/>
        <v>#REF!</v>
      </c>
      <c r="F918" s="155" t="e">
        <f>IF(#REF!="","",VLOOKUP(#REF!,#REF!,7,0))</f>
        <v>#REF!</v>
      </c>
      <c r="G918" s="201" t="e">
        <f>IF(OR(#REF!="",F918=""),"",ROUND(#REF!/10^3*F918,3))</f>
        <v>#REF!</v>
      </c>
      <c r="H918" s="201" t="e">
        <f>IF(#REF!&gt;0,#REF!*#REF!/1000,"")</f>
        <v>#REF!</v>
      </c>
      <c r="I918" s="201" t="e">
        <f>IF(#REF!&gt;0,#REF!*#REF!/1000,"")</f>
        <v>#REF!</v>
      </c>
      <c r="J918" s="51" t="e">
        <f>IF(#REF!="●","",IF(#REF!="","",#REF!))</f>
        <v>#REF!</v>
      </c>
      <c r="K918" s="51" t="e">
        <f>IF(#REF!="●","",IF(#REF!="","",#REF!))</f>
        <v>#REF!</v>
      </c>
      <c r="L918" s="74" t="e">
        <f t="shared" si="165"/>
        <v>#REF!</v>
      </c>
      <c r="M918" s="74" t="e">
        <f t="shared" si="166"/>
        <v>#REF!</v>
      </c>
      <c r="N918" s="201" t="e">
        <f>IF(ISNA(L918),"",L918*#REF!)</f>
        <v>#REF!</v>
      </c>
      <c r="O918" s="201" t="e">
        <f>IF(ISNA(M918),"",M918*#REF!)</f>
        <v>#REF!</v>
      </c>
      <c r="P918" s="78" t="e">
        <f>IF(#REF!&gt;0,DQ$6,"")</f>
        <v>#REF!</v>
      </c>
      <c r="Q918" s="99"/>
      <c r="R918" s="411"/>
      <c r="S918" s="412" t="e">
        <f>IF(OR(#REF!="",F918=""),"",ROUND(#REF!/10^3*F918,3))</f>
        <v>#REF!</v>
      </c>
      <c r="T918" s="412" t="e">
        <f>IF(#REF!&gt;0,#REF!*#REF!/1000,"")</f>
        <v>#REF!</v>
      </c>
      <c r="U918" s="412" t="e">
        <f>IF(#REF!&gt;0,#REF!*#REF!/1000,"")</f>
        <v>#REF!</v>
      </c>
      <c r="V918" s="413" t="e">
        <f>IF(OR(#REF!="●",#REF!="●"),"",IF(#REF!="","",#REF!))</f>
        <v>#REF!</v>
      </c>
      <c r="W918" s="413" t="e">
        <f>IF(OR(#REF!="●",#REF!="●"),"",IF(#REF!="","",#REF!))</f>
        <v>#REF!</v>
      </c>
      <c r="X918" s="412" t="e">
        <f>IF(ISNA(L918),"",L918*#REF!)</f>
        <v>#REF!</v>
      </c>
      <c r="Y918" s="412" t="e">
        <f>IF(ISNA(M918),"",M918*#REF!)</f>
        <v>#REF!</v>
      </c>
      <c r="Z918" s="414" t="e">
        <f>IF(#REF!&gt;0,DQ$6,"")</f>
        <v>#REF!</v>
      </c>
      <c r="AA918" s="95" t="e">
        <f>IF(#REF!="","",VLOOKUP(#REF!,#REF!,7,0))</f>
        <v>#REF!</v>
      </c>
      <c r="AB918" s="201" t="e">
        <f>IF(OR(#REF!="",AA918=""),"",ROUND(#REF!/10^3*AA918,3))</f>
        <v>#REF!</v>
      </c>
      <c r="AC918" s="201" t="e">
        <f>IF(#REF!&gt;0,#REF!*#REF!/1000,"")</f>
        <v>#REF!</v>
      </c>
      <c r="AD918" s="201" t="e">
        <f>IF(#REF!&gt;0,#REF!*#REF!/1000,"")</f>
        <v>#REF!</v>
      </c>
      <c r="AE918" s="74" t="e">
        <f t="shared" si="167"/>
        <v>#REF!</v>
      </c>
      <c r="AF918" s="74" t="e">
        <f t="shared" si="168"/>
        <v>#REF!</v>
      </c>
      <c r="AG918" s="201" t="e">
        <f>IF(ISNA(AE918),"",AE918*#REF!)</f>
        <v>#REF!</v>
      </c>
      <c r="AH918" s="201" t="e">
        <f>IF(ISNA(AF918),"",AF918*#REF!)</f>
        <v>#REF!</v>
      </c>
      <c r="AI918" s="78" t="e">
        <f>IF(#REF!&gt;0,DQ$23,"")</f>
        <v>#REF!</v>
      </c>
      <c r="AJ918" s="99"/>
      <c r="AK918" s="411"/>
      <c r="AL918" s="412" t="e">
        <f>IF(OR(#REF!="",F918=""),"",ROUND(#REF!/10^3*F918,3))</f>
        <v>#REF!</v>
      </c>
      <c r="AM918" s="412" t="e">
        <f>IF(#REF!&gt;0,#REF!*#REF!/1000,"")</f>
        <v>#REF!</v>
      </c>
      <c r="AN918" s="412" t="e">
        <f>IF(#REF!&gt;0,#REF!*#REF!/1000,"")</f>
        <v>#REF!</v>
      </c>
      <c r="AO918" s="413" t="e">
        <f>IF(OR(#REF!="●",#REF!="●",#REF!="●"),"",IF(#REF!="","",#REF!))</f>
        <v>#REF!</v>
      </c>
      <c r="AP918" s="413" t="e">
        <f>IF(OR(#REF!="●",#REF!="●",#REF!="●"),"",IF(#REF!="","",#REF!))</f>
        <v>#REF!</v>
      </c>
      <c r="AQ918" s="412" t="e">
        <f>IF(ISNA(L918),"",L918*#REF!)</f>
        <v>#REF!</v>
      </c>
      <c r="AR918" s="412" t="e">
        <f>IF(ISNA(M918),"",M918*#REF!)</f>
        <v>#REF!</v>
      </c>
      <c r="AS918" s="414" t="e">
        <f>IF(#REF!&gt;0,DQ$6,"")</f>
        <v>#REF!</v>
      </c>
      <c r="AT918" s="95" t="e">
        <f>IF(#REF!="","",VLOOKUP(#REF!,#REF!,7,0))</f>
        <v>#REF!</v>
      </c>
      <c r="AU918" s="201" t="e">
        <f>IF(OR(#REF!="",AT918=""),"",ROUND(#REF!/10^3*AT918,3))</f>
        <v>#REF!</v>
      </c>
      <c r="AV918" s="201" t="e">
        <f>IF(#REF!&gt;0,#REF!*#REF!/1000,"")</f>
        <v>#REF!</v>
      </c>
      <c r="AW918" s="201" t="e">
        <f>IF(#REF!&gt;0,#REF!*#REF!/1000,"")</f>
        <v>#REF!</v>
      </c>
      <c r="AX918" s="74" t="e">
        <f t="shared" si="169"/>
        <v>#REF!</v>
      </c>
      <c r="AY918" s="74" t="e">
        <f t="shared" si="170"/>
        <v>#REF!</v>
      </c>
      <c r="AZ918" s="201" t="e">
        <f>IF(ISNA(AX918),"",AX918*#REF!)</f>
        <v>#REF!</v>
      </c>
      <c r="BA918" s="201" t="e">
        <f>IF(ISNA(AY918),"",AY918*#REF!)</f>
        <v>#REF!</v>
      </c>
      <c r="BB918" s="78" t="e">
        <f>IF(#REF!&gt;0,DQ$40,"")</f>
        <v>#REF!</v>
      </c>
      <c r="BC918" s="99"/>
      <c r="BD918" s="650"/>
      <c r="BE918" s="652" t="e">
        <f>IF(OR(#REF!="",F918=""),"",ROUND(#REF!/10^3*F918,3))</f>
        <v>#REF!</v>
      </c>
      <c r="BF918" s="412" t="e">
        <f>IF(#REF!&gt;0,#REF!*#REF!/1000,"")</f>
        <v>#REF!</v>
      </c>
      <c r="BG918" s="412" t="e">
        <f>IF(#REF!&gt;0,#REF!*#REF!/1000,"")</f>
        <v>#REF!</v>
      </c>
      <c r="BH918" s="413" t="e">
        <f>IF(OR(#REF!="●",#REF!="●",#REF!="●",#REF!="●"),"",IF(#REF!="","",#REF!))</f>
        <v>#REF!</v>
      </c>
      <c r="BI918" s="413" t="e">
        <f>IF(OR(#REF!="●",#REF!="●",#REF!="●",#REF!="●"),"",IF(#REF!="","",#REF!))</f>
        <v>#REF!</v>
      </c>
      <c r="BJ918" s="412" t="e">
        <f>IF(ISNA(L918),"",L918*#REF!)</f>
        <v>#REF!</v>
      </c>
      <c r="BK918" s="412" t="e">
        <f>IF(ISNA(M918),"",M918*#REF!)</f>
        <v>#REF!</v>
      </c>
      <c r="BL918" s="415" t="e">
        <f>IF(#REF!&gt;0,DQ$6,"")</f>
        <v>#REF!</v>
      </c>
      <c r="BM918" s="361" t="e">
        <f>IF(#REF!="","",VLOOKUP(#REF!,#REF!,7,0))</f>
        <v>#REF!</v>
      </c>
      <c r="BN918" s="201" t="e">
        <f>IF(OR(#REF!="",BM918=""),"",ROUND(#REF!/10^3*BM918,3))</f>
        <v>#REF!</v>
      </c>
      <c r="BO918" s="201" t="e">
        <f>IF(#REF!&gt;0,#REF!*#REF!/1000,"")</f>
        <v>#REF!</v>
      </c>
      <c r="BP918" s="201" t="e">
        <f>IF(#REF!&gt;0,#REF!*#REF!/1000,"")</f>
        <v>#REF!</v>
      </c>
      <c r="BQ918" s="74" t="e">
        <f t="shared" si="171"/>
        <v>#REF!</v>
      </c>
      <c r="BR918" s="74" t="e">
        <f t="shared" si="172"/>
        <v>#REF!</v>
      </c>
      <c r="BS918" s="201" t="e">
        <f>IF(ISNA(BQ918),"",BQ918*#REF!)</f>
        <v>#REF!</v>
      </c>
      <c r="BT918" s="201" t="e">
        <f>IF(ISNA(BR918),"",BR918*#REF!)</f>
        <v>#REF!</v>
      </c>
      <c r="BU918" s="78" t="e">
        <f>IF(#REF!&gt;0,DQ$57,"")</f>
        <v>#REF!</v>
      </c>
      <c r="BV918" s="99"/>
      <c r="BW918" s="411"/>
      <c r="BX918" s="412" t="e">
        <f>IF(OR(#REF!="",F918=""),"",ROUND(#REF!/10^3*F918,3))</f>
        <v>#REF!</v>
      </c>
      <c r="BY918" s="412" t="e">
        <f>IF(#REF!&gt;0,#REF!*#REF!/1000,"")</f>
        <v>#REF!</v>
      </c>
      <c r="BZ918" s="412" t="e">
        <f>IF(#REF!&gt;0,#REF!*#REF!/1000,"")</f>
        <v>#REF!</v>
      </c>
      <c r="CA918" s="413" t="e">
        <f>IF(OR(#REF!="●",#REF!="●",#REF!="●",#REF!="●",#REF!="●"),"",IF(#REF!="","",#REF!))</f>
        <v>#REF!</v>
      </c>
      <c r="CB918" s="413" t="e">
        <f>IF(OR(#REF!="●",#REF!="●",#REF!="●",#REF!="●",#REF!="●"),"",IF(#REF!="","",#REF!))</f>
        <v>#REF!</v>
      </c>
      <c r="CC918" s="412" t="e">
        <f>IF(ISNA(L918),"",L918*#REF!)</f>
        <v>#REF!</v>
      </c>
      <c r="CD918" s="412" t="e">
        <f>IF(ISNA(M918),"",M918*#REF!)</f>
        <v>#REF!</v>
      </c>
      <c r="CE918" s="415" t="e">
        <f>IF(#REF!&gt;0,DQ$6,"")</f>
        <v>#REF!</v>
      </c>
      <c r="CF918" s="361" t="e">
        <f>IF(#REF!="","",VLOOKUP(#REF!,#REF!,7,0))</f>
        <v>#REF!</v>
      </c>
      <c r="CG918" s="201" t="e">
        <f>IF(OR(#REF!="",CF918=""),"",ROUND(#REF!/10^3*CF918,3))</f>
        <v>#REF!</v>
      </c>
      <c r="CH918" s="201" t="e">
        <f>IF(#REF!&gt;0,#REF!*#REF!/1000,"")</f>
        <v>#REF!</v>
      </c>
      <c r="CI918" s="201" t="e">
        <f>IF(#REF!&gt;0,#REF!*#REF!/1000,"")</f>
        <v>#REF!</v>
      </c>
      <c r="CJ918" s="74" t="e">
        <f t="shared" si="173"/>
        <v>#REF!</v>
      </c>
      <c r="CK918" s="74" t="e">
        <f t="shared" si="174"/>
        <v>#REF!</v>
      </c>
      <c r="CL918" s="201" t="e">
        <f>IF(ISNA(CJ918),"",CJ918*#REF!)</f>
        <v>#REF!</v>
      </c>
      <c r="CM918" s="201" t="e">
        <f>IF(ISNA(CK918),"",CK918*#REF!)</f>
        <v>#REF!</v>
      </c>
      <c r="CN918" s="101" t="e">
        <f>IF(#REF!&gt;0,DQ$57,"")</f>
        <v>#REF!</v>
      </c>
      <c r="CO918" s="84"/>
      <c r="CP918" s="2"/>
      <c r="CQ918" s="2"/>
      <c r="CR918" s="2"/>
      <c r="CS918" s="2"/>
      <c r="CT918" s="2"/>
      <c r="CU918" s="2"/>
      <c r="CV918" s="2"/>
      <c r="CX918" s="2"/>
      <c r="CY918" s="2"/>
      <c r="CZ918" s="2"/>
      <c r="DA918" s="2"/>
      <c r="DB918" s="2"/>
      <c r="DC918" s="2"/>
      <c r="DD918" s="2"/>
      <c r="DE918" s="2"/>
      <c r="DF918" s="2"/>
    </row>
    <row r="919" spans="2:110" ht="18" customHeight="1">
      <c r="B919" s="151" t="e">
        <f>IF(#REF!="","",VLOOKUP(#REF!,$CX$11:$DG$26,9,0))</f>
        <v>#REF!</v>
      </c>
      <c r="C919" s="64" t="e">
        <f>IF(#REF!="",0,VLOOKUP(#REF!,$CP$11:$CQ$16,2,0))</f>
        <v>#REF!</v>
      </c>
      <c r="D919" s="65" t="e">
        <f>IF(#REF!="",0,VLOOKUP(#REF!,$CX$11:$CY$26,2,0))</f>
        <v>#REF!</v>
      </c>
      <c r="E919" s="152" t="e">
        <f t="shared" si="164"/>
        <v>#REF!</v>
      </c>
      <c r="F919" s="155" t="e">
        <f>IF(#REF!="","",VLOOKUP(#REF!,#REF!,7,0))</f>
        <v>#REF!</v>
      </c>
      <c r="G919" s="201" t="e">
        <f>IF(OR(#REF!="",F919=""),"",ROUND(#REF!/10^3*F919,3))</f>
        <v>#REF!</v>
      </c>
      <c r="H919" s="201" t="e">
        <f>IF(#REF!&gt;0,#REF!*#REF!/1000,"")</f>
        <v>#REF!</v>
      </c>
      <c r="I919" s="201" t="e">
        <f>IF(#REF!&gt;0,#REF!*#REF!/1000,"")</f>
        <v>#REF!</v>
      </c>
      <c r="J919" s="51" t="e">
        <f>IF(#REF!="●","",IF(#REF!="","",#REF!))</f>
        <v>#REF!</v>
      </c>
      <c r="K919" s="51" t="e">
        <f>IF(#REF!="●","",IF(#REF!="","",#REF!))</f>
        <v>#REF!</v>
      </c>
      <c r="L919" s="74" t="e">
        <f t="shared" si="165"/>
        <v>#REF!</v>
      </c>
      <c r="M919" s="74" t="e">
        <f t="shared" si="166"/>
        <v>#REF!</v>
      </c>
      <c r="N919" s="201" t="e">
        <f>IF(ISNA(L919),"",L919*#REF!)</f>
        <v>#REF!</v>
      </c>
      <c r="O919" s="201" t="e">
        <f>IF(ISNA(M919),"",M919*#REF!)</f>
        <v>#REF!</v>
      </c>
      <c r="P919" s="78" t="e">
        <f>IF(#REF!&gt;0,DQ$6,"")</f>
        <v>#REF!</v>
      </c>
      <c r="Q919" s="99"/>
      <c r="R919" s="411"/>
      <c r="S919" s="412" t="e">
        <f>IF(OR(#REF!="",F919=""),"",ROUND(#REF!/10^3*F919,3))</f>
        <v>#REF!</v>
      </c>
      <c r="T919" s="412" t="e">
        <f>IF(#REF!&gt;0,#REF!*#REF!/1000,"")</f>
        <v>#REF!</v>
      </c>
      <c r="U919" s="412" t="e">
        <f>IF(#REF!&gt;0,#REF!*#REF!/1000,"")</f>
        <v>#REF!</v>
      </c>
      <c r="V919" s="413" t="e">
        <f>IF(OR(#REF!="●",#REF!="●"),"",IF(#REF!="","",#REF!))</f>
        <v>#REF!</v>
      </c>
      <c r="W919" s="413" t="e">
        <f>IF(OR(#REF!="●",#REF!="●"),"",IF(#REF!="","",#REF!))</f>
        <v>#REF!</v>
      </c>
      <c r="X919" s="412" t="e">
        <f>IF(ISNA(L919),"",L919*#REF!)</f>
        <v>#REF!</v>
      </c>
      <c r="Y919" s="412" t="e">
        <f>IF(ISNA(M919),"",M919*#REF!)</f>
        <v>#REF!</v>
      </c>
      <c r="Z919" s="414" t="e">
        <f>IF(#REF!&gt;0,DQ$6,"")</f>
        <v>#REF!</v>
      </c>
      <c r="AA919" s="95" t="e">
        <f>IF(#REF!="","",VLOOKUP(#REF!,#REF!,7,0))</f>
        <v>#REF!</v>
      </c>
      <c r="AB919" s="201" t="e">
        <f>IF(OR(#REF!="",AA919=""),"",ROUND(#REF!/10^3*AA919,3))</f>
        <v>#REF!</v>
      </c>
      <c r="AC919" s="201" t="e">
        <f>IF(#REF!&gt;0,#REF!*#REF!/1000,"")</f>
        <v>#REF!</v>
      </c>
      <c r="AD919" s="201" t="e">
        <f>IF(#REF!&gt;0,#REF!*#REF!/1000,"")</f>
        <v>#REF!</v>
      </c>
      <c r="AE919" s="74" t="e">
        <f t="shared" si="167"/>
        <v>#REF!</v>
      </c>
      <c r="AF919" s="74" t="e">
        <f t="shared" si="168"/>
        <v>#REF!</v>
      </c>
      <c r="AG919" s="201" t="e">
        <f>IF(ISNA(AE919),"",AE919*#REF!)</f>
        <v>#REF!</v>
      </c>
      <c r="AH919" s="201" t="e">
        <f>IF(ISNA(AF919),"",AF919*#REF!)</f>
        <v>#REF!</v>
      </c>
      <c r="AI919" s="78" t="e">
        <f>IF(#REF!&gt;0,DQ$23,"")</f>
        <v>#REF!</v>
      </c>
      <c r="AJ919" s="99"/>
      <c r="AK919" s="411"/>
      <c r="AL919" s="412" t="e">
        <f>IF(OR(#REF!="",F919=""),"",ROUND(#REF!/10^3*F919,3))</f>
        <v>#REF!</v>
      </c>
      <c r="AM919" s="412" t="e">
        <f>IF(#REF!&gt;0,#REF!*#REF!/1000,"")</f>
        <v>#REF!</v>
      </c>
      <c r="AN919" s="412" t="e">
        <f>IF(#REF!&gt;0,#REF!*#REF!/1000,"")</f>
        <v>#REF!</v>
      </c>
      <c r="AO919" s="413" t="e">
        <f>IF(OR(#REF!="●",#REF!="●",#REF!="●"),"",IF(#REF!="","",#REF!))</f>
        <v>#REF!</v>
      </c>
      <c r="AP919" s="413" t="e">
        <f>IF(OR(#REF!="●",#REF!="●",#REF!="●"),"",IF(#REF!="","",#REF!))</f>
        <v>#REF!</v>
      </c>
      <c r="AQ919" s="412" t="e">
        <f>IF(ISNA(L919),"",L919*#REF!)</f>
        <v>#REF!</v>
      </c>
      <c r="AR919" s="412" t="e">
        <f>IF(ISNA(M919),"",M919*#REF!)</f>
        <v>#REF!</v>
      </c>
      <c r="AS919" s="414" t="e">
        <f>IF(#REF!&gt;0,DQ$6,"")</f>
        <v>#REF!</v>
      </c>
      <c r="AT919" s="95" t="e">
        <f>IF(#REF!="","",VLOOKUP(#REF!,#REF!,7,0))</f>
        <v>#REF!</v>
      </c>
      <c r="AU919" s="201" t="e">
        <f>IF(OR(#REF!="",AT919=""),"",ROUND(#REF!/10^3*AT919,3))</f>
        <v>#REF!</v>
      </c>
      <c r="AV919" s="201" t="e">
        <f>IF(#REF!&gt;0,#REF!*#REF!/1000,"")</f>
        <v>#REF!</v>
      </c>
      <c r="AW919" s="201" t="e">
        <f>IF(#REF!&gt;0,#REF!*#REF!/1000,"")</f>
        <v>#REF!</v>
      </c>
      <c r="AX919" s="74" t="e">
        <f t="shared" si="169"/>
        <v>#REF!</v>
      </c>
      <c r="AY919" s="74" t="e">
        <f t="shared" si="170"/>
        <v>#REF!</v>
      </c>
      <c r="AZ919" s="201" t="e">
        <f>IF(ISNA(AX919),"",AX919*#REF!)</f>
        <v>#REF!</v>
      </c>
      <c r="BA919" s="201" t="e">
        <f>IF(ISNA(AY919),"",AY919*#REF!)</f>
        <v>#REF!</v>
      </c>
      <c r="BB919" s="78" t="e">
        <f>IF(#REF!&gt;0,DQ$40,"")</f>
        <v>#REF!</v>
      </c>
      <c r="BC919" s="99"/>
      <c r="BD919" s="650"/>
      <c r="BE919" s="652" t="e">
        <f>IF(OR(#REF!="",F919=""),"",ROUND(#REF!/10^3*F919,3))</f>
        <v>#REF!</v>
      </c>
      <c r="BF919" s="412" t="e">
        <f>IF(#REF!&gt;0,#REF!*#REF!/1000,"")</f>
        <v>#REF!</v>
      </c>
      <c r="BG919" s="412" t="e">
        <f>IF(#REF!&gt;0,#REF!*#REF!/1000,"")</f>
        <v>#REF!</v>
      </c>
      <c r="BH919" s="413" t="e">
        <f>IF(OR(#REF!="●",#REF!="●",#REF!="●",#REF!="●"),"",IF(#REF!="","",#REF!))</f>
        <v>#REF!</v>
      </c>
      <c r="BI919" s="413" t="e">
        <f>IF(OR(#REF!="●",#REF!="●",#REF!="●",#REF!="●"),"",IF(#REF!="","",#REF!))</f>
        <v>#REF!</v>
      </c>
      <c r="BJ919" s="412" t="e">
        <f>IF(ISNA(L919),"",L919*#REF!)</f>
        <v>#REF!</v>
      </c>
      <c r="BK919" s="412" t="e">
        <f>IF(ISNA(M919),"",M919*#REF!)</f>
        <v>#REF!</v>
      </c>
      <c r="BL919" s="415" t="e">
        <f>IF(#REF!&gt;0,DQ$6,"")</f>
        <v>#REF!</v>
      </c>
      <c r="BM919" s="361" t="e">
        <f>IF(#REF!="","",VLOOKUP(#REF!,#REF!,7,0))</f>
        <v>#REF!</v>
      </c>
      <c r="BN919" s="201" t="e">
        <f>IF(OR(#REF!="",BM919=""),"",ROUND(#REF!/10^3*BM919,3))</f>
        <v>#REF!</v>
      </c>
      <c r="BO919" s="201" t="e">
        <f>IF(#REF!&gt;0,#REF!*#REF!/1000,"")</f>
        <v>#REF!</v>
      </c>
      <c r="BP919" s="201" t="e">
        <f>IF(#REF!&gt;0,#REF!*#REF!/1000,"")</f>
        <v>#REF!</v>
      </c>
      <c r="BQ919" s="74" t="e">
        <f t="shared" si="171"/>
        <v>#REF!</v>
      </c>
      <c r="BR919" s="74" t="e">
        <f t="shared" si="172"/>
        <v>#REF!</v>
      </c>
      <c r="BS919" s="201" t="e">
        <f>IF(ISNA(BQ919),"",BQ919*#REF!)</f>
        <v>#REF!</v>
      </c>
      <c r="BT919" s="201" t="e">
        <f>IF(ISNA(BR919),"",BR919*#REF!)</f>
        <v>#REF!</v>
      </c>
      <c r="BU919" s="78" t="e">
        <f>IF(#REF!&gt;0,DQ$57,"")</f>
        <v>#REF!</v>
      </c>
      <c r="BV919" s="99"/>
      <c r="BW919" s="411"/>
      <c r="BX919" s="412" t="e">
        <f>IF(OR(#REF!="",F919=""),"",ROUND(#REF!/10^3*F919,3))</f>
        <v>#REF!</v>
      </c>
      <c r="BY919" s="412" t="e">
        <f>IF(#REF!&gt;0,#REF!*#REF!/1000,"")</f>
        <v>#REF!</v>
      </c>
      <c r="BZ919" s="412" t="e">
        <f>IF(#REF!&gt;0,#REF!*#REF!/1000,"")</f>
        <v>#REF!</v>
      </c>
      <c r="CA919" s="413" t="e">
        <f>IF(OR(#REF!="●",#REF!="●",#REF!="●",#REF!="●",#REF!="●"),"",IF(#REF!="","",#REF!))</f>
        <v>#REF!</v>
      </c>
      <c r="CB919" s="413" t="e">
        <f>IF(OR(#REF!="●",#REF!="●",#REF!="●",#REF!="●",#REF!="●"),"",IF(#REF!="","",#REF!))</f>
        <v>#REF!</v>
      </c>
      <c r="CC919" s="412" t="e">
        <f>IF(ISNA(L919),"",L919*#REF!)</f>
        <v>#REF!</v>
      </c>
      <c r="CD919" s="412" t="e">
        <f>IF(ISNA(M919),"",M919*#REF!)</f>
        <v>#REF!</v>
      </c>
      <c r="CE919" s="415" t="e">
        <f>IF(#REF!&gt;0,DQ$6,"")</f>
        <v>#REF!</v>
      </c>
      <c r="CF919" s="361" t="e">
        <f>IF(#REF!="","",VLOOKUP(#REF!,#REF!,7,0))</f>
        <v>#REF!</v>
      </c>
      <c r="CG919" s="201" t="e">
        <f>IF(OR(#REF!="",CF919=""),"",ROUND(#REF!/10^3*CF919,3))</f>
        <v>#REF!</v>
      </c>
      <c r="CH919" s="201" t="e">
        <f>IF(#REF!&gt;0,#REF!*#REF!/1000,"")</f>
        <v>#REF!</v>
      </c>
      <c r="CI919" s="201" t="e">
        <f>IF(#REF!&gt;0,#REF!*#REF!/1000,"")</f>
        <v>#REF!</v>
      </c>
      <c r="CJ919" s="74" t="e">
        <f t="shared" si="173"/>
        <v>#REF!</v>
      </c>
      <c r="CK919" s="74" t="e">
        <f t="shared" si="174"/>
        <v>#REF!</v>
      </c>
      <c r="CL919" s="201" t="e">
        <f>IF(ISNA(CJ919),"",CJ919*#REF!)</f>
        <v>#REF!</v>
      </c>
      <c r="CM919" s="201" t="e">
        <f>IF(ISNA(CK919),"",CK919*#REF!)</f>
        <v>#REF!</v>
      </c>
      <c r="CN919" s="101" t="e">
        <f>IF(#REF!&gt;0,DQ$57,"")</f>
        <v>#REF!</v>
      </c>
      <c r="CO919" s="84"/>
      <c r="CP919" s="2"/>
      <c r="CQ919" s="2"/>
      <c r="CR919" s="2"/>
      <c r="CS919" s="2"/>
      <c r="CT919" s="2"/>
      <c r="CU919" s="2"/>
      <c r="CV919" s="2"/>
      <c r="CX919" s="2"/>
      <c r="CY919" s="2"/>
      <c r="CZ919" s="2"/>
      <c r="DA919" s="2"/>
      <c r="DB919" s="2"/>
      <c r="DC919" s="2"/>
      <c r="DD919" s="2"/>
      <c r="DE919" s="2"/>
      <c r="DF919" s="2"/>
    </row>
    <row r="920" spans="2:110" ht="18" customHeight="1">
      <c r="B920" s="151" t="e">
        <f>IF(#REF!="","",VLOOKUP(#REF!,$CX$11:$DG$26,9,0))</f>
        <v>#REF!</v>
      </c>
      <c r="C920" s="64" t="e">
        <f>IF(#REF!="",0,VLOOKUP(#REF!,$CP$11:$CQ$16,2,0))</f>
        <v>#REF!</v>
      </c>
      <c r="D920" s="65" t="e">
        <f>IF(#REF!="",0,VLOOKUP(#REF!,$CX$11:$CY$26,2,0))</f>
        <v>#REF!</v>
      </c>
      <c r="E920" s="152" t="e">
        <f t="shared" si="164"/>
        <v>#REF!</v>
      </c>
      <c r="F920" s="155" t="e">
        <f>IF(#REF!="","",VLOOKUP(#REF!,#REF!,7,0))</f>
        <v>#REF!</v>
      </c>
      <c r="G920" s="201" t="e">
        <f>IF(OR(#REF!="",F920=""),"",ROUND(#REF!/10^3*F920,3))</f>
        <v>#REF!</v>
      </c>
      <c r="H920" s="201" t="e">
        <f>IF(#REF!&gt;0,#REF!*#REF!/1000,"")</f>
        <v>#REF!</v>
      </c>
      <c r="I920" s="201" t="e">
        <f>IF(#REF!&gt;0,#REF!*#REF!/1000,"")</f>
        <v>#REF!</v>
      </c>
      <c r="J920" s="51" t="e">
        <f>IF(#REF!="●","",IF(#REF!="","",#REF!))</f>
        <v>#REF!</v>
      </c>
      <c r="K920" s="51" t="e">
        <f>IF(#REF!="●","",IF(#REF!="","",#REF!))</f>
        <v>#REF!</v>
      </c>
      <c r="L920" s="74" t="e">
        <f t="shared" si="165"/>
        <v>#REF!</v>
      </c>
      <c r="M920" s="74" t="e">
        <f t="shared" si="166"/>
        <v>#REF!</v>
      </c>
      <c r="N920" s="201" t="e">
        <f>IF(ISNA(L920),"",L920*#REF!)</f>
        <v>#REF!</v>
      </c>
      <c r="O920" s="201" t="e">
        <f>IF(ISNA(M920),"",M920*#REF!)</f>
        <v>#REF!</v>
      </c>
      <c r="P920" s="78" t="e">
        <f>IF(#REF!&gt;0,DQ$6,"")</f>
        <v>#REF!</v>
      </c>
      <c r="Q920" s="99"/>
      <c r="R920" s="411"/>
      <c r="S920" s="412" t="e">
        <f>IF(OR(#REF!="",F920=""),"",ROUND(#REF!/10^3*F920,3))</f>
        <v>#REF!</v>
      </c>
      <c r="T920" s="412" t="e">
        <f>IF(#REF!&gt;0,#REF!*#REF!/1000,"")</f>
        <v>#REF!</v>
      </c>
      <c r="U920" s="412" t="e">
        <f>IF(#REF!&gt;0,#REF!*#REF!/1000,"")</f>
        <v>#REF!</v>
      </c>
      <c r="V920" s="413" t="e">
        <f>IF(OR(#REF!="●",#REF!="●"),"",IF(#REF!="","",#REF!))</f>
        <v>#REF!</v>
      </c>
      <c r="W920" s="413" t="e">
        <f>IF(OR(#REF!="●",#REF!="●"),"",IF(#REF!="","",#REF!))</f>
        <v>#REF!</v>
      </c>
      <c r="X920" s="412" t="e">
        <f>IF(ISNA(L920),"",L920*#REF!)</f>
        <v>#REF!</v>
      </c>
      <c r="Y920" s="412" t="e">
        <f>IF(ISNA(M920),"",M920*#REF!)</f>
        <v>#REF!</v>
      </c>
      <c r="Z920" s="414" t="e">
        <f>IF(#REF!&gt;0,DQ$6,"")</f>
        <v>#REF!</v>
      </c>
      <c r="AA920" s="95" t="e">
        <f>IF(#REF!="","",VLOOKUP(#REF!,#REF!,7,0))</f>
        <v>#REF!</v>
      </c>
      <c r="AB920" s="201" t="e">
        <f>IF(OR(#REF!="",AA920=""),"",ROUND(#REF!/10^3*AA920,3))</f>
        <v>#REF!</v>
      </c>
      <c r="AC920" s="201" t="e">
        <f>IF(#REF!&gt;0,#REF!*#REF!/1000,"")</f>
        <v>#REF!</v>
      </c>
      <c r="AD920" s="201" t="e">
        <f>IF(#REF!&gt;0,#REF!*#REF!/1000,"")</f>
        <v>#REF!</v>
      </c>
      <c r="AE920" s="74" t="e">
        <f t="shared" si="167"/>
        <v>#REF!</v>
      </c>
      <c r="AF920" s="74" t="e">
        <f t="shared" si="168"/>
        <v>#REF!</v>
      </c>
      <c r="AG920" s="201" t="e">
        <f>IF(ISNA(AE920),"",AE920*#REF!)</f>
        <v>#REF!</v>
      </c>
      <c r="AH920" s="201" t="e">
        <f>IF(ISNA(AF920),"",AF920*#REF!)</f>
        <v>#REF!</v>
      </c>
      <c r="AI920" s="78" t="e">
        <f>IF(#REF!&gt;0,DQ$23,"")</f>
        <v>#REF!</v>
      </c>
      <c r="AJ920" s="99"/>
      <c r="AK920" s="411"/>
      <c r="AL920" s="412" t="e">
        <f>IF(OR(#REF!="",F920=""),"",ROUND(#REF!/10^3*F920,3))</f>
        <v>#REF!</v>
      </c>
      <c r="AM920" s="412" t="e">
        <f>IF(#REF!&gt;0,#REF!*#REF!/1000,"")</f>
        <v>#REF!</v>
      </c>
      <c r="AN920" s="412" t="e">
        <f>IF(#REF!&gt;0,#REF!*#REF!/1000,"")</f>
        <v>#REF!</v>
      </c>
      <c r="AO920" s="413" t="e">
        <f>IF(OR(#REF!="●",#REF!="●",#REF!="●"),"",IF(#REF!="","",#REF!))</f>
        <v>#REF!</v>
      </c>
      <c r="AP920" s="413" t="e">
        <f>IF(OR(#REF!="●",#REF!="●",#REF!="●"),"",IF(#REF!="","",#REF!))</f>
        <v>#REF!</v>
      </c>
      <c r="AQ920" s="412" t="e">
        <f>IF(ISNA(L920),"",L920*#REF!)</f>
        <v>#REF!</v>
      </c>
      <c r="AR920" s="412" t="e">
        <f>IF(ISNA(M920),"",M920*#REF!)</f>
        <v>#REF!</v>
      </c>
      <c r="AS920" s="414" t="e">
        <f>IF(#REF!&gt;0,DQ$6,"")</f>
        <v>#REF!</v>
      </c>
      <c r="AT920" s="95" t="e">
        <f>IF(#REF!="","",VLOOKUP(#REF!,#REF!,7,0))</f>
        <v>#REF!</v>
      </c>
      <c r="AU920" s="201" t="e">
        <f>IF(OR(#REF!="",AT920=""),"",ROUND(#REF!/10^3*AT920,3))</f>
        <v>#REF!</v>
      </c>
      <c r="AV920" s="201" t="e">
        <f>IF(#REF!&gt;0,#REF!*#REF!/1000,"")</f>
        <v>#REF!</v>
      </c>
      <c r="AW920" s="201" t="e">
        <f>IF(#REF!&gt;0,#REF!*#REF!/1000,"")</f>
        <v>#REF!</v>
      </c>
      <c r="AX920" s="74" t="e">
        <f t="shared" si="169"/>
        <v>#REF!</v>
      </c>
      <c r="AY920" s="74" t="e">
        <f t="shared" si="170"/>
        <v>#REF!</v>
      </c>
      <c r="AZ920" s="201" t="e">
        <f>IF(ISNA(AX920),"",AX920*#REF!)</f>
        <v>#REF!</v>
      </c>
      <c r="BA920" s="201" t="e">
        <f>IF(ISNA(AY920),"",AY920*#REF!)</f>
        <v>#REF!</v>
      </c>
      <c r="BB920" s="78" t="e">
        <f>IF(#REF!&gt;0,DQ$40,"")</f>
        <v>#REF!</v>
      </c>
      <c r="BC920" s="99"/>
      <c r="BD920" s="650"/>
      <c r="BE920" s="652" t="e">
        <f>IF(OR(#REF!="",F920=""),"",ROUND(#REF!/10^3*F920,3))</f>
        <v>#REF!</v>
      </c>
      <c r="BF920" s="412" t="e">
        <f>IF(#REF!&gt;0,#REF!*#REF!/1000,"")</f>
        <v>#REF!</v>
      </c>
      <c r="BG920" s="412" t="e">
        <f>IF(#REF!&gt;0,#REF!*#REF!/1000,"")</f>
        <v>#REF!</v>
      </c>
      <c r="BH920" s="413" t="e">
        <f>IF(OR(#REF!="●",#REF!="●",#REF!="●",#REF!="●"),"",IF(#REF!="","",#REF!))</f>
        <v>#REF!</v>
      </c>
      <c r="BI920" s="413" t="e">
        <f>IF(OR(#REF!="●",#REF!="●",#REF!="●",#REF!="●"),"",IF(#REF!="","",#REF!))</f>
        <v>#REF!</v>
      </c>
      <c r="BJ920" s="412" t="e">
        <f>IF(ISNA(L920),"",L920*#REF!)</f>
        <v>#REF!</v>
      </c>
      <c r="BK920" s="412" t="e">
        <f>IF(ISNA(M920),"",M920*#REF!)</f>
        <v>#REF!</v>
      </c>
      <c r="BL920" s="415" t="e">
        <f>IF(#REF!&gt;0,DQ$6,"")</f>
        <v>#REF!</v>
      </c>
      <c r="BM920" s="361" t="e">
        <f>IF(#REF!="","",VLOOKUP(#REF!,#REF!,7,0))</f>
        <v>#REF!</v>
      </c>
      <c r="BN920" s="201" t="e">
        <f>IF(OR(#REF!="",BM920=""),"",ROUND(#REF!/10^3*BM920,3))</f>
        <v>#REF!</v>
      </c>
      <c r="BO920" s="201" t="e">
        <f>IF(#REF!&gt;0,#REF!*#REF!/1000,"")</f>
        <v>#REF!</v>
      </c>
      <c r="BP920" s="201" t="e">
        <f>IF(#REF!&gt;0,#REF!*#REF!/1000,"")</f>
        <v>#REF!</v>
      </c>
      <c r="BQ920" s="74" t="e">
        <f t="shared" si="171"/>
        <v>#REF!</v>
      </c>
      <c r="BR920" s="74" t="e">
        <f t="shared" si="172"/>
        <v>#REF!</v>
      </c>
      <c r="BS920" s="201" t="e">
        <f>IF(ISNA(BQ920),"",BQ920*#REF!)</f>
        <v>#REF!</v>
      </c>
      <c r="BT920" s="201" t="e">
        <f>IF(ISNA(BR920),"",BR920*#REF!)</f>
        <v>#REF!</v>
      </c>
      <c r="BU920" s="78" t="e">
        <f>IF(#REF!&gt;0,DQ$57,"")</f>
        <v>#REF!</v>
      </c>
      <c r="BV920" s="99"/>
      <c r="BW920" s="411"/>
      <c r="BX920" s="412" t="e">
        <f>IF(OR(#REF!="",F920=""),"",ROUND(#REF!/10^3*F920,3))</f>
        <v>#REF!</v>
      </c>
      <c r="BY920" s="412" t="e">
        <f>IF(#REF!&gt;0,#REF!*#REF!/1000,"")</f>
        <v>#REF!</v>
      </c>
      <c r="BZ920" s="412" t="e">
        <f>IF(#REF!&gt;0,#REF!*#REF!/1000,"")</f>
        <v>#REF!</v>
      </c>
      <c r="CA920" s="413" t="e">
        <f>IF(OR(#REF!="●",#REF!="●",#REF!="●",#REF!="●",#REF!="●"),"",IF(#REF!="","",#REF!))</f>
        <v>#REF!</v>
      </c>
      <c r="CB920" s="413" t="e">
        <f>IF(OR(#REF!="●",#REF!="●",#REF!="●",#REF!="●",#REF!="●"),"",IF(#REF!="","",#REF!))</f>
        <v>#REF!</v>
      </c>
      <c r="CC920" s="412" t="e">
        <f>IF(ISNA(L920),"",L920*#REF!)</f>
        <v>#REF!</v>
      </c>
      <c r="CD920" s="412" t="e">
        <f>IF(ISNA(M920),"",M920*#REF!)</f>
        <v>#REF!</v>
      </c>
      <c r="CE920" s="415" t="e">
        <f>IF(#REF!&gt;0,DQ$6,"")</f>
        <v>#REF!</v>
      </c>
      <c r="CF920" s="361" t="e">
        <f>IF(#REF!="","",VLOOKUP(#REF!,#REF!,7,0))</f>
        <v>#REF!</v>
      </c>
      <c r="CG920" s="201" t="e">
        <f>IF(OR(#REF!="",CF920=""),"",ROUND(#REF!/10^3*CF920,3))</f>
        <v>#REF!</v>
      </c>
      <c r="CH920" s="201" t="e">
        <f>IF(#REF!&gt;0,#REF!*#REF!/1000,"")</f>
        <v>#REF!</v>
      </c>
      <c r="CI920" s="201" t="e">
        <f>IF(#REF!&gt;0,#REF!*#REF!/1000,"")</f>
        <v>#REF!</v>
      </c>
      <c r="CJ920" s="74" t="e">
        <f t="shared" si="173"/>
        <v>#REF!</v>
      </c>
      <c r="CK920" s="74" t="e">
        <f t="shared" si="174"/>
        <v>#REF!</v>
      </c>
      <c r="CL920" s="201" t="e">
        <f>IF(ISNA(CJ920),"",CJ920*#REF!)</f>
        <v>#REF!</v>
      </c>
      <c r="CM920" s="201" t="e">
        <f>IF(ISNA(CK920),"",CK920*#REF!)</f>
        <v>#REF!</v>
      </c>
      <c r="CN920" s="101" t="e">
        <f>IF(#REF!&gt;0,DQ$57,"")</f>
        <v>#REF!</v>
      </c>
      <c r="CO920" s="84"/>
      <c r="CP920" s="2"/>
      <c r="CQ920" s="2"/>
      <c r="CR920" s="2"/>
      <c r="CS920" s="2"/>
      <c r="CT920" s="2"/>
      <c r="CU920" s="2"/>
      <c r="CV920" s="2"/>
      <c r="CX920" s="2"/>
      <c r="CY920" s="2"/>
      <c r="CZ920" s="2"/>
      <c r="DA920" s="2"/>
      <c r="DB920" s="2"/>
      <c r="DC920" s="2"/>
      <c r="DD920" s="2"/>
      <c r="DE920" s="2"/>
      <c r="DF920" s="2"/>
    </row>
    <row r="921" spans="2:110" ht="18" customHeight="1">
      <c r="B921" s="151" t="e">
        <f>IF(#REF!="","",VLOOKUP(#REF!,$CX$11:$DG$26,9,0))</f>
        <v>#REF!</v>
      </c>
      <c r="C921" s="64" t="e">
        <f>IF(#REF!="",0,VLOOKUP(#REF!,$CP$11:$CQ$16,2,0))</f>
        <v>#REF!</v>
      </c>
      <c r="D921" s="65" t="e">
        <f>IF(#REF!="",0,VLOOKUP(#REF!,$CX$11:$CY$26,2,0))</f>
        <v>#REF!</v>
      </c>
      <c r="E921" s="152" t="e">
        <f t="shared" si="164"/>
        <v>#REF!</v>
      </c>
      <c r="F921" s="155" t="e">
        <f>IF(#REF!="","",VLOOKUP(#REF!,#REF!,7,0))</f>
        <v>#REF!</v>
      </c>
      <c r="G921" s="201" t="e">
        <f>IF(OR(#REF!="",F921=""),"",ROUND(#REF!/10^3*F921,3))</f>
        <v>#REF!</v>
      </c>
      <c r="H921" s="201" t="e">
        <f>IF(#REF!&gt;0,#REF!*#REF!/1000,"")</f>
        <v>#REF!</v>
      </c>
      <c r="I921" s="201" t="e">
        <f>IF(#REF!&gt;0,#REF!*#REF!/1000,"")</f>
        <v>#REF!</v>
      </c>
      <c r="J921" s="51" t="e">
        <f>IF(#REF!="●","",IF(#REF!="","",#REF!))</f>
        <v>#REF!</v>
      </c>
      <c r="K921" s="51" t="e">
        <f>IF(#REF!="●","",IF(#REF!="","",#REF!))</f>
        <v>#REF!</v>
      </c>
      <c r="L921" s="74" t="e">
        <f t="shared" si="165"/>
        <v>#REF!</v>
      </c>
      <c r="M921" s="74" t="e">
        <f t="shared" si="166"/>
        <v>#REF!</v>
      </c>
      <c r="N921" s="201" t="e">
        <f>IF(ISNA(L921),"",L921*#REF!)</f>
        <v>#REF!</v>
      </c>
      <c r="O921" s="201" t="e">
        <f>IF(ISNA(M921),"",M921*#REF!)</f>
        <v>#REF!</v>
      </c>
      <c r="P921" s="78" t="e">
        <f>IF(#REF!&gt;0,DQ$6,"")</f>
        <v>#REF!</v>
      </c>
      <c r="Q921" s="99"/>
      <c r="R921" s="411"/>
      <c r="S921" s="412" t="e">
        <f>IF(OR(#REF!="",F921=""),"",ROUND(#REF!/10^3*F921,3))</f>
        <v>#REF!</v>
      </c>
      <c r="T921" s="412" t="e">
        <f>IF(#REF!&gt;0,#REF!*#REF!/1000,"")</f>
        <v>#REF!</v>
      </c>
      <c r="U921" s="412" t="e">
        <f>IF(#REF!&gt;0,#REF!*#REF!/1000,"")</f>
        <v>#REF!</v>
      </c>
      <c r="V921" s="413" t="e">
        <f>IF(OR(#REF!="●",#REF!="●"),"",IF(#REF!="","",#REF!))</f>
        <v>#REF!</v>
      </c>
      <c r="W921" s="413" t="e">
        <f>IF(OR(#REF!="●",#REF!="●"),"",IF(#REF!="","",#REF!))</f>
        <v>#REF!</v>
      </c>
      <c r="X921" s="412" t="e">
        <f>IF(ISNA(L921),"",L921*#REF!)</f>
        <v>#REF!</v>
      </c>
      <c r="Y921" s="412" t="e">
        <f>IF(ISNA(M921),"",M921*#REF!)</f>
        <v>#REF!</v>
      </c>
      <c r="Z921" s="414" t="e">
        <f>IF(#REF!&gt;0,DQ$6,"")</f>
        <v>#REF!</v>
      </c>
      <c r="AA921" s="95" t="e">
        <f>IF(#REF!="","",VLOOKUP(#REF!,#REF!,7,0))</f>
        <v>#REF!</v>
      </c>
      <c r="AB921" s="201" t="e">
        <f>IF(OR(#REF!="",AA921=""),"",ROUND(#REF!/10^3*AA921,3))</f>
        <v>#REF!</v>
      </c>
      <c r="AC921" s="201" t="e">
        <f>IF(#REF!&gt;0,#REF!*#REF!/1000,"")</f>
        <v>#REF!</v>
      </c>
      <c r="AD921" s="201" t="e">
        <f>IF(#REF!&gt;0,#REF!*#REF!/1000,"")</f>
        <v>#REF!</v>
      </c>
      <c r="AE921" s="74" t="e">
        <f t="shared" si="167"/>
        <v>#REF!</v>
      </c>
      <c r="AF921" s="74" t="e">
        <f t="shared" si="168"/>
        <v>#REF!</v>
      </c>
      <c r="AG921" s="201" t="e">
        <f>IF(ISNA(AE921),"",AE921*#REF!)</f>
        <v>#REF!</v>
      </c>
      <c r="AH921" s="201" t="e">
        <f>IF(ISNA(AF921),"",AF921*#REF!)</f>
        <v>#REF!</v>
      </c>
      <c r="AI921" s="78" t="e">
        <f>IF(#REF!&gt;0,DQ$23,"")</f>
        <v>#REF!</v>
      </c>
      <c r="AJ921" s="99"/>
      <c r="AK921" s="411"/>
      <c r="AL921" s="412" t="e">
        <f>IF(OR(#REF!="",F921=""),"",ROUND(#REF!/10^3*F921,3))</f>
        <v>#REF!</v>
      </c>
      <c r="AM921" s="412" t="e">
        <f>IF(#REF!&gt;0,#REF!*#REF!/1000,"")</f>
        <v>#REF!</v>
      </c>
      <c r="AN921" s="412" t="e">
        <f>IF(#REF!&gt;0,#REF!*#REF!/1000,"")</f>
        <v>#REF!</v>
      </c>
      <c r="AO921" s="413" t="e">
        <f>IF(OR(#REF!="●",#REF!="●",#REF!="●"),"",IF(#REF!="","",#REF!))</f>
        <v>#REF!</v>
      </c>
      <c r="AP921" s="413" t="e">
        <f>IF(OR(#REF!="●",#REF!="●",#REF!="●"),"",IF(#REF!="","",#REF!))</f>
        <v>#REF!</v>
      </c>
      <c r="AQ921" s="412" t="e">
        <f>IF(ISNA(L921),"",L921*#REF!)</f>
        <v>#REF!</v>
      </c>
      <c r="AR921" s="412" t="e">
        <f>IF(ISNA(M921),"",M921*#REF!)</f>
        <v>#REF!</v>
      </c>
      <c r="AS921" s="414" t="e">
        <f>IF(#REF!&gt;0,DQ$6,"")</f>
        <v>#REF!</v>
      </c>
      <c r="AT921" s="95" t="e">
        <f>IF(#REF!="","",VLOOKUP(#REF!,#REF!,7,0))</f>
        <v>#REF!</v>
      </c>
      <c r="AU921" s="201" t="e">
        <f>IF(OR(#REF!="",AT921=""),"",ROUND(#REF!/10^3*AT921,3))</f>
        <v>#REF!</v>
      </c>
      <c r="AV921" s="201" t="e">
        <f>IF(#REF!&gt;0,#REF!*#REF!/1000,"")</f>
        <v>#REF!</v>
      </c>
      <c r="AW921" s="201" t="e">
        <f>IF(#REF!&gt;0,#REF!*#REF!/1000,"")</f>
        <v>#REF!</v>
      </c>
      <c r="AX921" s="74" t="e">
        <f t="shared" si="169"/>
        <v>#REF!</v>
      </c>
      <c r="AY921" s="74" t="e">
        <f t="shared" si="170"/>
        <v>#REF!</v>
      </c>
      <c r="AZ921" s="201" t="e">
        <f>IF(ISNA(AX921),"",AX921*#REF!)</f>
        <v>#REF!</v>
      </c>
      <c r="BA921" s="201" t="e">
        <f>IF(ISNA(AY921),"",AY921*#REF!)</f>
        <v>#REF!</v>
      </c>
      <c r="BB921" s="78" t="e">
        <f>IF(#REF!&gt;0,DQ$40,"")</f>
        <v>#REF!</v>
      </c>
      <c r="BC921" s="99"/>
      <c r="BD921" s="650"/>
      <c r="BE921" s="652" t="e">
        <f>IF(OR(#REF!="",F921=""),"",ROUND(#REF!/10^3*F921,3))</f>
        <v>#REF!</v>
      </c>
      <c r="BF921" s="412" t="e">
        <f>IF(#REF!&gt;0,#REF!*#REF!/1000,"")</f>
        <v>#REF!</v>
      </c>
      <c r="BG921" s="412" t="e">
        <f>IF(#REF!&gt;0,#REF!*#REF!/1000,"")</f>
        <v>#REF!</v>
      </c>
      <c r="BH921" s="413" t="e">
        <f>IF(OR(#REF!="●",#REF!="●",#REF!="●",#REF!="●"),"",IF(#REF!="","",#REF!))</f>
        <v>#REF!</v>
      </c>
      <c r="BI921" s="413" t="e">
        <f>IF(OR(#REF!="●",#REF!="●",#REF!="●",#REF!="●"),"",IF(#REF!="","",#REF!))</f>
        <v>#REF!</v>
      </c>
      <c r="BJ921" s="412" t="e">
        <f>IF(ISNA(L921),"",L921*#REF!)</f>
        <v>#REF!</v>
      </c>
      <c r="BK921" s="412" t="e">
        <f>IF(ISNA(M921),"",M921*#REF!)</f>
        <v>#REF!</v>
      </c>
      <c r="BL921" s="415" t="e">
        <f>IF(#REF!&gt;0,DQ$6,"")</f>
        <v>#REF!</v>
      </c>
      <c r="BM921" s="361" t="e">
        <f>IF(#REF!="","",VLOOKUP(#REF!,#REF!,7,0))</f>
        <v>#REF!</v>
      </c>
      <c r="BN921" s="201" t="e">
        <f>IF(OR(#REF!="",BM921=""),"",ROUND(#REF!/10^3*BM921,3))</f>
        <v>#REF!</v>
      </c>
      <c r="BO921" s="201" t="e">
        <f>IF(#REF!&gt;0,#REF!*#REF!/1000,"")</f>
        <v>#REF!</v>
      </c>
      <c r="BP921" s="201" t="e">
        <f>IF(#REF!&gt;0,#REF!*#REF!/1000,"")</f>
        <v>#REF!</v>
      </c>
      <c r="BQ921" s="74" t="e">
        <f t="shared" si="171"/>
        <v>#REF!</v>
      </c>
      <c r="BR921" s="74" t="e">
        <f t="shared" si="172"/>
        <v>#REF!</v>
      </c>
      <c r="BS921" s="201" t="e">
        <f>IF(ISNA(BQ921),"",BQ921*#REF!)</f>
        <v>#REF!</v>
      </c>
      <c r="BT921" s="201" t="e">
        <f>IF(ISNA(BR921),"",BR921*#REF!)</f>
        <v>#REF!</v>
      </c>
      <c r="BU921" s="78" t="e">
        <f>IF(#REF!&gt;0,DQ$57,"")</f>
        <v>#REF!</v>
      </c>
      <c r="BV921" s="99"/>
      <c r="BW921" s="411"/>
      <c r="BX921" s="412" t="e">
        <f>IF(OR(#REF!="",F921=""),"",ROUND(#REF!/10^3*F921,3))</f>
        <v>#REF!</v>
      </c>
      <c r="BY921" s="412" t="e">
        <f>IF(#REF!&gt;0,#REF!*#REF!/1000,"")</f>
        <v>#REF!</v>
      </c>
      <c r="BZ921" s="412" t="e">
        <f>IF(#REF!&gt;0,#REF!*#REF!/1000,"")</f>
        <v>#REF!</v>
      </c>
      <c r="CA921" s="413" t="e">
        <f>IF(OR(#REF!="●",#REF!="●",#REF!="●",#REF!="●",#REF!="●"),"",IF(#REF!="","",#REF!))</f>
        <v>#REF!</v>
      </c>
      <c r="CB921" s="413" t="e">
        <f>IF(OR(#REF!="●",#REF!="●",#REF!="●",#REF!="●",#REF!="●"),"",IF(#REF!="","",#REF!))</f>
        <v>#REF!</v>
      </c>
      <c r="CC921" s="412" t="e">
        <f>IF(ISNA(L921),"",L921*#REF!)</f>
        <v>#REF!</v>
      </c>
      <c r="CD921" s="412" t="e">
        <f>IF(ISNA(M921),"",M921*#REF!)</f>
        <v>#REF!</v>
      </c>
      <c r="CE921" s="415" t="e">
        <f>IF(#REF!&gt;0,DQ$6,"")</f>
        <v>#REF!</v>
      </c>
      <c r="CF921" s="361" t="e">
        <f>IF(#REF!="","",VLOOKUP(#REF!,#REF!,7,0))</f>
        <v>#REF!</v>
      </c>
      <c r="CG921" s="201" t="e">
        <f>IF(OR(#REF!="",CF921=""),"",ROUND(#REF!/10^3*CF921,3))</f>
        <v>#REF!</v>
      </c>
      <c r="CH921" s="201" t="e">
        <f>IF(#REF!&gt;0,#REF!*#REF!/1000,"")</f>
        <v>#REF!</v>
      </c>
      <c r="CI921" s="201" t="e">
        <f>IF(#REF!&gt;0,#REF!*#REF!/1000,"")</f>
        <v>#REF!</v>
      </c>
      <c r="CJ921" s="74" t="e">
        <f t="shared" si="173"/>
        <v>#REF!</v>
      </c>
      <c r="CK921" s="74" t="e">
        <f t="shared" si="174"/>
        <v>#REF!</v>
      </c>
      <c r="CL921" s="201" t="e">
        <f>IF(ISNA(CJ921),"",CJ921*#REF!)</f>
        <v>#REF!</v>
      </c>
      <c r="CM921" s="201" t="e">
        <f>IF(ISNA(CK921),"",CK921*#REF!)</f>
        <v>#REF!</v>
      </c>
      <c r="CN921" s="101" t="e">
        <f>IF(#REF!&gt;0,DQ$57,"")</f>
        <v>#REF!</v>
      </c>
      <c r="CO921" s="84"/>
      <c r="CP921" s="2"/>
      <c r="CQ921" s="2"/>
      <c r="CR921" s="2"/>
      <c r="CS921" s="2"/>
      <c r="CT921" s="2"/>
      <c r="CU921" s="2"/>
      <c r="CV921" s="2"/>
      <c r="CX921" s="2"/>
      <c r="CY921" s="2"/>
      <c r="CZ921" s="2"/>
      <c r="DA921" s="2"/>
      <c r="DB921" s="2"/>
      <c r="DC921" s="2"/>
      <c r="DD921" s="2"/>
      <c r="DE921" s="2"/>
      <c r="DF921" s="2"/>
    </row>
    <row r="922" spans="2:110" ht="18" customHeight="1">
      <c r="B922" s="151" t="e">
        <f>IF(#REF!="","",VLOOKUP(#REF!,$CX$11:$DG$26,9,0))</f>
        <v>#REF!</v>
      </c>
      <c r="C922" s="64" t="e">
        <f>IF(#REF!="",0,VLOOKUP(#REF!,$CP$11:$CQ$16,2,0))</f>
        <v>#REF!</v>
      </c>
      <c r="D922" s="65" t="e">
        <f>IF(#REF!="",0,VLOOKUP(#REF!,$CX$11:$CY$26,2,0))</f>
        <v>#REF!</v>
      </c>
      <c r="E922" s="152" t="e">
        <f t="shared" si="164"/>
        <v>#REF!</v>
      </c>
      <c r="F922" s="155" t="e">
        <f>IF(#REF!="","",VLOOKUP(#REF!,#REF!,7,0))</f>
        <v>#REF!</v>
      </c>
      <c r="G922" s="201" t="e">
        <f>IF(OR(#REF!="",F922=""),"",ROUND(#REF!/10^3*F922,3))</f>
        <v>#REF!</v>
      </c>
      <c r="H922" s="201" t="e">
        <f>IF(#REF!&gt;0,#REF!*#REF!/1000,"")</f>
        <v>#REF!</v>
      </c>
      <c r="I922" s="201" t="e">
        <f>IF(#REF!&gt;0,#REF!*#REF!/1000,"")</f>
        <v>#REF!</v>
      </c>
      <c r="J922" s="51" t="e">
        <f>IF(#REF!="●","",IF(#REF!="","",#REF!))</f>
        <v>#REF!</v>
      </c>
      <c r="K922" s="51" t="e">
        <f>IF(#REF!="●","",IF(#REF!="","",#REF!))</f>
        <v>#REF!</v>
      </c>
      <c r="L922" s="74" t="e">
        <f t="shared" si="165"/>
        <v>#REF!</v>
      </c>
      <c r="M922" s="74" t="e">
        <f t="shared" si="166"/>
        <v>#REF!</v>
      </c>
      <c r="N922" s="201" t="e">
        <f>IF(ISNA(L922),"",L922*#REF!)</f>
        <v>#REF!</v>
      </c>
      <c r="O922" s="201" t="e">
        <f>IF(ISNA(M922),"",M922*#REF!)</f>
        <v>#REF!</v>
      </c>
      <c r="P922" s="78" t="e">
        <f>IF(#REF!&gt;0,DQ$6,"")</f>
        <v>#REF!</v>
      </c>
      <c r="Q922" s="99"/>
      <c r="R922" s="411"/>
      <c r="S922" s="412" t="e">
        <f>IF(OR(#REF!="",F922=""),"",ROUND(#REF!/10^3*F922,3))</f>
        <v>#REF!</v>
      </c>
      <c r="T922" s="412" t="e">
        <f>IF(#REF!&gt;0,#REF!*#REF!/1000,"")</f>
        <v>#REF!</v>
      </c>
      <c r="U922" s="412" t="e">
        <f>IF(#REF!&gt;0,#REF!*#REF!/1000,"")</f>
        <v>#REF!</v>
      </c>
      <c r="V922" s="413" t="e">
        <f>IF(OR(#REF!="●",#REF!="●"),"",IF(#REF!="","",#REF!))</f>
        <v>#REF!</v>
      </c>
      <c r="W922" s="413" t="e">
        <f>IF(OR(#REF!="●",#REF!="●"),"",IF(#REF!="","",#REF!))</f>
        <v>#REF!</v>
      </c>
      <c r="X922" s="412" t="e">
        <f>IF(ISNA(L922),"",L922*#REF!)</f>
        <v>#REF!</v>
      </c>
      <c r="Y922" s="412" t="e">
        <f>IF(ISNA(M922),"",M922*#REF!)</f>
        <v>#REF!</v>
      </c>
      <c r="Z922" s="414" t="e">
        <f>IF(#REF!&gt;0,DQ$6,"")</f>
        <v>#REF!</v>
      </c>
      <c r="AA922" s="95" t="e">
        <f>IF(#REF!="","",VLOOKUP(#REF!,#REF!,7,0))</f>
        <v>#REF!</v>
      </c>
      <c r="AB922" s="201" t="e">
        <f>IF(OR(#REF!="",AA922=""),"",ROUND(#REF!/10^3*AA922,3))</f>
        <v>#REF!</v>
      </c>
      <c r="AC922" s="201" t="e">
        <f>IF(#REF!&gt;0,#REF!*#REF!/1000,"")</f>
        <v>#REF!</v>
      </c>
      <c r="AD922" s="201" t="e">
        <f>IF(#REF!&gt;0,#REF!*#REF!/1000,"")</f>
        <v>#REF!</v>
      </c>
      <c r="AE922" s="74" t="e">
        <f t="shared" si="167"/>
        <v>#REF!</v>
      </c>
      <c r="AF922" s="74" t="e">
        <f t="shared" si="168"/>
        <v>#REF!</v>
      </c>
      <c r="AG922" s="201" t="e">
        <f>IF(ISNA(AE922),"",AE922*#REF!)</f>
        <v>#REF!</v>
      </c>
      <c r="AH922" s="201" t="e">
        <f>IF(ISNA(AF922),"",AF922*#REF!)</f>
        <v>#REF!</v>
      </c>
      <c r="AI922" s="78" t="e">
        <f>IF(#REF!&gt;0,DQ$23,"")</f>
        <v>#REF!</v>
      </c>
      <c r="AJ922" s="99"/>
      <c r="AK922" s="411"/>
      <c r="AL922" s="412" t="e">
        <f>IF(OR(#REF!="",F922=""),"",ROUND(#REF!/10^3*F922,3))</f>
        <v>#REF!</v>
      </c>
      <c r="AM922" s="412" t="e">
        <f>IF(#REF!&gt;0,#REF!*#REF!/1000,"")</f>
        <v>#REF!</v>
      </c>
      <c r="AN922" s="412" t="e">
        <f>IF(#REF!&gt;0,#REF!*#REF!/1000,"")</f>
        <v>#REF!</v>
      </c>
      <c r="AO922" s="413" t="e">
        <f>IF(OR(#REF!="●",#REF!="●",#REF!="●"),"",IF(#REF!="","",#REF!))</f>
        <v>#REF!</v>
      </c>
      <c r="AP922" s="413" t="e">
        <f>IF(OR(#REF!="●",#REF!="●",#REF!="●"),"",IF(#REF!="","",#REF!))</f>
        <v>#REF!</v>
      </c>
      <c r="AQ922" s="412" t="e">
        <f>IF(ISNA(L922),"",L922*#REF!)</f>
        <v>#REF!</v>
      </c>
      <c r="AR922" s="412" t="e">
        <f>IF(ISNA(M922),"",M922*#REF!)</f>
        <v>#REF!</v>
      </c>
      <c r="AS922" s="414" t="e">
        <f>IF(#REF!&gt;0,DQ$6,"")</f>
        <v>#REF!</v>
      </c>
      <c r="AT922" s="95" t="e">
        <f>IF(#REF!="","",VLOOKUP(#REF!,#REF!,7,0))</f>
        <v>#REF!</v>
      </c>
      <c r="AU922" s="201" t="e">
        <f>IF(OR(#REF!="",AT922=""),"",ROUND(#REF!/10^3*AT922,3))</f>
        <v>#REF!</v>
      </c>
      <c r="AV922" s="201" t="e">
        <f>IF(#REF!&gt;0,#REF!*#REF!/1000,"")</f>
        <v>#REF!</v>
      </c>
      <c r="AW922" s="201" t="e">
        <f>IF(#REF!&gt;0,#REF!*#REF!/1000,"")</f>
        <v>#REF!</v>
      </c>
      <c r="AX922" s="74" t="e">
        <f t="shared" si="169"/>
        <v>#REF!</v>
      </c>
      <c r="AY922" s="74" t="e">
        <f t="shared" si="170"/>
        <v>#REF!</v>
      </c>
      <c r="AZ922" s="201" t="e">
        <f>IF(ISNA(AX922),"",AX922*#REF!)</f>
        <v>#REF!</v>
      </c>
      <c r="BA922" s="201" t="e">
        <f>IF(ISNA(AY922),"",AY922*#REF!)</f>
        <v>#REF!</v>
      </c>
      <c r="BB922" s="78" t="e">
        <f>IF(#REF!&gt;0,DQ$40,"")</f>
        <v>#REF!</v>
      </c>
      <c r="BC922" s="99"/>
      <c r="BD922" s="650"/>
      <c r="BE922" s="652" t="e">
        <f>IF(OR(#REF!="",F922=""),"",ROUND(#REF!/10^3*F922,3))</f>
        <v>#REF!</v>
      </c>
      <c r="BF922" s="412" t="e">
        <f>IF(#REF!&gt;0,#REF!*#REF!/1000,"")</f>
        <v>#REF!</v>
      </c>
      <c r="BG922" s="412" t="e">
        <f>IF(#REF!&gt;0,#REF!*#REF!/1000,"")</f>
        <v>#REF!</v>
      </c>
      <c r="BH922" s="413" t="e">
        <f>IF(OR(#REF!="●",#REF!="●",#REF!="●",#REF!="●"),"",IF(#REF!="","",#REF!))</f>
        <v>#REF!</v>
      </c>
      <c r="BI922" s="413" t="e">
        <f>IF(OR(#REF!="●",#REF!="●",#REF!="●",#REF!="●"),"",IF(#REF!="","",#REF!))</f>
        <v>#REF!</v>
      </c>
      <c r="BJ922" s="412" t="e">
        <f>IF(ISNA(L922),"",L922*#REF!)</f>
        <v>#REF!</v>
      </c>
      <c r="BK922" s="412" t="e">
        <f>IF(ISNA(M922),"",M922*#REF!)</f>
        <v>#REF!</v>
      </c>
      <c r="BL922" s="415" t="e">
        <f>IF(#REF!&gt;0,DQ$6,"")</f>
        <v>#REF!</v>
      </c>
      <c r="BM922" s="361" t="e">
        <f>IF(#REF!="","",VLOOKUP(#REF!,#REF!,7,0))</f>
        <v>#REF!</v>
      </c>
      <c r="BN922" s="201" t="e">
        <f>IF(OR(#REF!="",BM922=""),"",ROUND(#REF!/10^3*BM922,3))</f>
        <v>#REF!</v>
      </c>
      <c r="BO922" s="201" t="e">
        <f>IF(#REF!&gt;0,#REF!*#REF!/1000,"")</f>
        <v>#REF!</v>
      </c>
      <c r="BP922" s="201" t="e">
        <f>IF(#REF!&gt;0,#REF!*#REF!/1000,"")</f>
        <v>#REF!</v>
      </c>
      <c r="BQ922" s="74" t="e">
        <f t="shared" si="171"/>
        <v>#REF!</v>
      </c>
      <c r="BR922" s="74" t="e">
        <f t="shared" si="172"/>
        <v>#REF!</v>
      </c>
      <c r="BS922" s="201" t="e">
        <f>IF(ISNA(BQ922),"",BQ922*#REF!)</f>
        <v>#REF!</v>
      </c>
      <c r="BT922" s="201" t="e">
        <f>IF(ISNA(BR922),"",BR922*#REF!)</f>
        <v>#REF!</v>
      </c>
      <c r="BU922" s="78" t="e">
        <f>IF(#REF!&gt;0,DQ$57,"")</f>
        <v>#REF!</v>
      </c>
      <c r="BV922" s="99"/>
      <c r="BW922" s="411"/>
      <c r="BX922" s="412" t="e">
        <f>IF(OR(#REF!="",F922=""),"",ROUND(#REF!/10^3*F922,3))</f>
        <v>#REF!</v>
      </c>
      <c r="BY922" s="412" t="e">
        <f>IF(#REF!&gt;0,#REF!*#REF!/1000,"")</f>
        <v>#REF!</v>
      </c>
      <c r="BZ922" s="412" t="e">
        <f>IF(#REF!&gt;0,#REF!*#REF!/1000,"")</f>
        <v>#REF!</v>
      </c>
      <c r="CA922" s="413" t="e">
        <f>IF(OR(#REF!="●",#REF!="●",#REF!="●",#REF!="●",#REF!="●"),"",IF(#REF!="","",#REF!))</f>
        <v>#REF!</v>
      </c>
      <c r="CB922" s="413" t="e">
        <f>IF(OR(#REF!="●",#REF!="●",#REF!="●",#REF!="●",#REF!="●"),"",IF(#REF!="","",#REF!))</f>
        <v>#REF!</v>
      </c>
      <c r="CC922" s="412" t="e">
        <f>IF(ISNA(L922),"",L922*#REF!)</f>
        <v>#REF!</v>
      </c>
      <c r="CD922" s="412" t="e">
        <f>IF(ISNA(M922),"",M922*#REF!)</f>
        <v>#REF!</v>
      </c>
      <c r="CE922" s="415" t="e">
        <f>IF(#REF!&gt;0,DQ$6,"")</f>
        <v>#REF!</v>
      </c>
      <c r="CF922" s="361" t="e">
        <f>IF(#REF!="","",VLOOKUP(#REF!,#REF!,7,0))</f>
        <v>#REF!</v>
      </c>
      <c r="CG922" s="201" t="e">
        <f>IF(OR(#REF!="",CF922=""),"",ROUND(#REF!/10^3*CF922,3))</f>
        <v>#REF!</v>
      </c>
      <c r="CH922" s="201" t="e">
        <f>IF(#REF!&gt;0,#REF!*#REF!/1000,"")</f>
        <v>#REF!</v>
      </c>
      <c r="CI922" s="201" t="e">
        <f>IF(#REF!&gt;0,#REF!*#REF!/1000,"")</f>
        <v>#REF!</v>
      </c>
      <c r="CJ922" s="74" t="e">
        <f t="shared" si="173"/>
        <v>#REF!</v>
      </c>
      <c r="CK922" s="74" t="e">
        <f t="shared" si="174"/>
        <v>#REF!</v>
      </c>
      <c r="CL922" s="201" t="e">
        <f>IF(ISNA(CJ922),"",CJ922*#REF!)</f>
        <v>#REF!</v>
      </c>
      <c r="CM922" s="201" t="e">
        <f>IF(ISNA(CK922),"",CK922*#REF!)</f>
        <v>#REF!</v>
      </c>
      <c r="CN922" s="101" t="e">
        <f>IF(#REF!&gt;0,DQ$57,"")</f>
        <v>#REF!</v>
      </c>
      <c r="CO922" s="84"/>
      <c r="CP922" s="2"/>
      <c r="CQ922" s="2"/>
      <c r="CR922" s="2"/>
      <c r="CS922" s="2"/>
      <c r="CT922" s="2"/>
      <c r="CU922" s="2"/>
      <c r="CV922" s="2"/>
      <c r="CX922" s="2"/>
      <c r="CY922" s="2"/>
      <c r="CZ922" s="2"/>
      <c r="DA922" s="2"/>
      <c r="DB922" s="2"/>
      <c r="DC922" s="2"/>
      <c r="DD922" s="2"/>
      <c r="DE922" s="2"/>
      <c r="DF922" s="2"/>
    </row>
    <row r="923" spans="2:110" ht="18" customHeight="1">
      <c r="B923" s="151" t="e">
        <f>IF(#REF!="","",VLOOKUP(#REF!,$CX$11:$DG$26,9,0))</f>
        <v>#REF!</v>
      </c>
      <c r="C923" s="64" t="e">
        <f>IF(#REF!="",0,VLOOKUP(#REF!,$CP$11:$CQ$16,2,0))</f>
        <v>#REF!</v>
      </c>
      <c r="D923" s="65" t="e">
        <f>IF(#REF!="",0,VLOOKUP(#REF!,$CX$11:$CY$26,2,0))</f>
        <v>#REF!</v>
      </c>
      <c r="E923" s="152" t="e">
        <f t="shared" si="164"/>
        <v>#REF!</v>
      </c>
      <c r="F923" s="155" t="e">
        <f>IF(#REF!="","",VLOOKUP(#REF!,#REF!,7,0))</f>
        <v>#REF!</v>
      </c>
      <c r="G923" s="201" t="e">
        <f>IF(OR(#REF!="",F923=""),"",ROUND(#REF!/10^3*F923,3))</f>
        <v>#REF!</v>
      </c>
      <c r="H923" s="201" t="e">
        <f>IF(#REF!&gt;0,#REF!*#REF!/1000,"")</f>
        <v>#REF!</v>
      </c>
      <c r="I923" s="201" t="e">
        <f>IF(#REF!&gt;0,#REF!*#REF!/1000,"")</f>
        <v>#REF!</v>
      </c>
      <c r="J923" s="51" t="e">
        <f>IF(#REF!="●","",IF(#REF!="","",#REF!))</f>
        <v>#REF!</v>
      </c>
      <c r="K923" s="51" t="e">
        <f>IF(#REF!="●","",IF(#REF!="","",#REF!))</f>
        <v>#REF!</v>
      </c>
      <c r="L923" s="74" t="e">
        <f t="shared" si="165"/>
        <v>#REF!</v>
      </c>
      <c r="M923" s="74" t="e">
        <f t="shared" si="166"/>
        <v>#REF!</v>
      </c>
      <c r="N923" s="201" t="e">
        <f>IF(ISNA(L923),"",L923*#REF!)</f>
        <v>#REF!</v>
      </c>
      <c r="O923" s="201" t="e">
        <f>IF(ISNA(M923),"",M923*#REF!)</f>
        <v>#REF!</v>
      </c>
      <c r="P923" s="78" t="e">
        <f>IF(#REF!&gt;0,DQ$6,"")</f>
        <v>#REF!</v>
      </c>
      <c r="Q923" s="99"/>
      <c r="R923" s="411"/>
      <c r="S923" s="412" t="e">
        <f>IF(OR(#REF!="",F923=""),"",ROUND(#REF!/10^3*F923,3))</f>
        <v>#REF!</v>
      </c>
      <c r="T923" s="412" t="e">
        <f>IF(#REF!&gt;0,#REF!*#REF!/1000,"")</f>
        <v>#REF!</v>
      </c>
      <c r="U923" s="412" t="e">
        <f>IF(#REF!&gt;0,#REF!*#REF!/1000,"")</f>
        <v>#REF!</v>
      </c>
      <c r="V923" s="413" t="e">
        <f>IF(OR(#REF!="●",#REF!="●"),"",IF(#REF!="","",#REF!))</f>
        <v>#REF!</v>
      </c>
      <c r="W923" s="413" t="e">
        <f>IF(OR(#REF!="●",#REF!="●"),"",IF(#REF!="","",#REF!))</f>
        <v>#REF!</v>
      </c>
      <c r="X923" s="412" t="e">
        <f>IF(ISNA(L923),"",L923*#REF!)</f>
        <v>#REF!</v>
      </c>
      <c r="Y923" s="412" t="e">
        <f>IF(ISNA(M923),"",M923*#REF!)</f>
        <v>#REF!</v>
      </c>
      <c r="Z923" s="414" t="e">
        <f>IF(#REF!&gt;0,DQ$6,"")</f>
        <v>#REF!</v>
      </c>
      <c r="AA923" s="95" t="e">
        <f>IF(#REF!="","",VLOOKUP(#REF!,#REF!,7,0))</f>
        <v>#REF!</v>
      </c>
      <c r="AB923" s="201" t="e">
        <f>IF(OR(#REF!="",AA923=""),"",ROUND(#REF!/10^3*AA923,3))</f>
        <v>#REF!</v>
      </c>
      <c r="AC923" s="201" t="e">
        <f>IF(#REF!&gt;0,#REF!*#REF!/1000,"")</f>
        <v>#REF!</v>
      </c>
      <c r="AD923" s="201" t="e">
        <f>IF(#REF!&gt;0,#REF!*#REF!/1000,"")</f>
        <v>#REF!</v>
      </c>
      <c r="AE923" s="74" t="e">
        <f t="shared" si="167"/>
        <v>#REF!</v>
      </c>
      <c r="AF923" s="74" t="e">
        <f t="shared" si="168"/>
        <v>#REF!</v>
      </c>
      <c r="AG923" s="201" t="e">
        <f>IF(ISNA(AE923),"",AE923*#REF!)</f>
        <v>#REF!</v>
      </c>
      <c r="AH923" s="201" t="e">
        <f>IF(ISNA(AF923),"",AF923*#REF!)</f>
        <v>#REF!</v>
      </c>
      <c r="AI923" s="78" t="e">
        <f>IF(#REF!&gt;0,DQ$23,"")</f>
        <v>#REF!</v>
      </c>
      <c r="AJ923" s="99"/>
      <c r="AK923" s="411"/>
      <c r="AL923" s="412" t="e">
        <f>IF(OR(#REF!="",F923=""),"",ROUND(#REF!/10^3*F923,3))</f>
        <v>#REF!</v>
      </c>
      <c r="AM923" s="412" t="e">
        <f>IF(#REF!&gt;0,#REF!*#REF!/1000,"")</f>
        <v>#REF!</v>
      </c>
      <c r="AN923" s="412" t="e">
        <f>IF(#REF!&gt;0,#REF!*#REF!/1000,"")</f>
        <v>#REF!</v>
      </c>
      <c r="AO923" s="413" t="e">
        <f>IF(OR(#REF!="●",#REF!="●",#REF!="●"),"",IF(#REF!="","",#REF!))</f>
        <v>#REF!</v>
      </c>
      <c r="AP923" s="413" t="e">
        <f>IF(OR(#REF!="●",#REF!="●",#REF!="●"),"",IF(#REF!="","",#REF!))</f>
        <v>#REF!</v>
      </c>
      <c r="AQ923" s="412" t="e">
        <f>IF(ISNA(L923),"",L923*#REF!)</f>
        <v>#REF!</v>
      </c>
      <c r="AR923" s="412" t="e">
        <f>IF(ISNA(M923),"",M923*#REF!)</f>
        <v>#REF!</v>
      </c>
      <c r="AS923" s="414" t="e">
        <f>IF(#REF!&gt;0,DQ$6,"")</f>
        <v>#REF!</v>
      </c>
      <c r="AT923" s="95" t="e">
        <f>IF(#REF!="","",VLOOKUP(#REF!,#REF!,7,0))</f>
        <v>#REF!</v>
      </c>
      <c r="AU923" s="201" t="e">
        <f>IF(OR(#REF!="",AT923=""),"",ROUND(#REF!/10^3*AT923,3))</f>
        <v>#REF!</v>
      </c>
      <c r="AV923" s="201" t="e">
        <f>IF(#REF!&gt;0,#REF!*#REF!/1000,"")</f>
        <v>#REF!</v>
      </c>
      <c r="AW923" s="201" t="e">
        <f>IF(#REF!&gt;0,#REF!*#REF!/1000,"")</f>
        <v>#REF!</v>
      </c>
      <c r="AX923" s="74" t="e">
        <f t="shared" si="169"/>
        <v>#REF!</v>
      </c>
      <c r="AY923" s="74" t="e">
        <f t="shared" si="170"/>
        <v>#REF!</v>
      </c>
      <c r="AZ923" s="201" t="e">
        <f>IF(ISNA(AX923),"",AX923*#REF!)</f>
        <v>#REF!</v>
      </c>
      <c r="BA923" s="201" t="e">
        <f>IF(ISNA(AY923),"",AY923*#REF!)</f>
        <v>#REF!</v>
      </c>
      <c r="BB923" s="78" t="e">
        <f>IF(#REF!&gt;0,DQ$40,"")</f>
        <v>#REF!</v>
      </c>
      <c r="BC923" s="99"/>
      <c r="BD923" s="650"/>
      <c r="BE923" s="652" t="e">
        <f>IF(OR(#REF!="",F923=""),"",ROUND(#REF!/10^3*F923,3))</f>
        <v>#REF!</v>
      </c>
      <c r="BF923" s="412" t="e">
        <f>IF(#REF!&gt;0,#REF!*#REF!/1000,"")</f>
        <v>#REF!</v>
      </c>
      <c r="BG923" s="412" t="e">
        <f>IF(#REF!&gt;0,#REF!*#REF!/1000,"")</f>
        <v>#REF!</v>
      </c>
      <c r="BH923" s="413" t="e">
        <f>IF(OR(#REF!="●",#REF!="●",#REF!="●",#REF!="●"),"",IF(#REF!="","",#REF!))</f>
        <v>#REF!</v>
      </c>
      <c r="BI923" s="413" t="e">
        <f>IF(OR(#REF!="●",#REF!="●",#REF!="●",#REF!="●"),"",IF(#REF!="","",#REF!))</f>
        <v>#REF!</v>
      </c>
      <c r="BJ923" s="412" t="e">
        <f>IF(ISNA(L923),"",L923*#REF!)</f>
        <v>#REF!</v>
      </c>
      <c r="BK923" s="412" t="e">
        <f>IF(ISNA(M923),"",M923*#REF!)</f>
        <v>#REF!</v>
      </c>
      <c r="BL923" s="415" t="e">
        <f>IF(#REF!&gt;0,DQ$6,"")</f>
        <v>#REF!</v>
      </c>
      <c r="BM923" s="361" t="e">
        <f>IF(#REF!="","",VLOOKUP(#REF!,#REF!,7,0))</f>
        <v>#REF!</v>
      </c>
      <c r="BN923" s="201" t="e">
        <f>IF(OR(#REF!="",BM923=""),"",ROUND(#REF!/10^3*BM923,3))</f>
        <v>#REF!</v>
      </c>
      <c r="BO923" s="201" t="e">
        <f>IF(#REF!&gt;0,#REF!*#REF!/1000,"")</f>
        <v>#REF!</v>
      </c>
      <c r="BP923" s="201" t="e">
        <f>IF(#REF!&gt;0,#REF!*#REF!/1000,"")</f>
        <v>#REF!</v>
      </c>
      <c r="BQ923" s="74" t="e">
        <f t="shared" si="171"/>
        <v>#REF!</v>
      </c>
      <c r="BR923" s="74" t="e">
        <f t="shared" si="172"/>
        <v>#REF!</v>
      </c>
      <c r="BS923" s="201" t="e">
        <f>IF(ISNA(BQ923),"",BQ923*#REF!)</f>
        <v>#REF!</v>
      </c>
      <c r="BT923" s="201" t="e">
        <f>IF(ISNA(BR923),"",BR923*#REF!)</f>
        <v>#REF!</v>
      </c>
      <c r="BU923" s="78" t="e">
        <f>IF(#REF!&gt;0,DQ$57,"")</f>
        <v>#REF!</v>
      </c>
      <c r="BV923" s="99"/>
      <c r="BW923" s="411"/>
      <c r="BX923" s="412" t="e">
        <f>IF(OR(#REF!="",F923=""),"",ROUND(#REF!/10^3*F923,3))</f>
        <v>#REF!</v>
      </c>
      <c r="BY923" s="412" t="e">
        <f>IF(#REF!&gt;0,#REF!*#REF!/1000,"")</f>
        <v>#REF!</v>
      </c>
      <c r="BZ923" s="412" t="e">
        <f>IF(#REF!&gt;0,#REF!*#REF!/1000,"")</f>
        <v>#REF!</v>
      </c>
      <c r="CA923" s="413" t="e">
        <f>IF(OR(#REF!="●",#REF!="●",#REF!="●",#REF!="●",#REF!="●"),"",IF(#REF!="","",#REF!))</f>
        <v>#REF!</v>
      </c>
      <c r="CB923" s="413" t="e">
        <f>IF(OR(#REF!="●",#REF!="●",#REF!="●",#REF!="●",#REF!="●"),"",IF(#REF!="","",#REF!))</f>
        <v>#REF!</v>
      </c>
      <c r="CC923" s="412" t="e">
        <f>IF(ISNA(L923),"",L923*#REF!)</f>
        <v>#REF!</v>
      </c>
      <c r="CD923" s="412" t="e">
        <f>IF(ISNA(M923),"",M923*#REF!)</f>
        <v>#REF!</v>
      </c>
      <c r="CE923" s="415" t="e">
        <f>IF(#REF!&gt;0,DQ$6,"")</f>
        <v>#REF!</v>
      </c>
      <c r="CF923" s="361" t="e">
        <f>IF(#REF!="","",VLOOKUP(#REF!,#REF!,7,0))</f>
        <v>#REF!</v>
      </c>
      <c r="CG923" s="201" t="e">
        <f>IF(OR(#REF!="",CF923=""),"",ROUND(#REF!/10^3*CF923,3))</f>
        <v>#REF!</v>
      </c>
      <c r="CH923" s="201" t="e">
        <f>IF(#REF!&gt;0,#REF!*#REF!/1000,"")</f>
        <v>#REF!</v>
      </c>
      <c r="CI923" s="201" t="e">
        <f>IF(#REF!&gt;0,#REF!*#REF!/1000,"")</f>
        <v>#REF!</v>
      </c>
      <c r="CJ923" s="74" t="e">
        <f t="shared" si="173"/>
        <v>#REF!</v>
      </c>
      <c r="CK923" s="74" t="e">
        <f t="shared" si="174"/>
        <v>#REF!</v>
      </c>
      <c r="CL923" s="201" t="e">
        <f>IF(ISNA(CJ923),"",CJ923*#REF!)</f>
        <v>#REF!</v>
      </c>
      <c r="CM923" s="201" t="e">
        <f>IF(ISNA(CK923),"",CK923*#REF!)</f>
        <v>#REF!</v>
      </c>
      <c r="CN923" s="101" t="e">
        <f>IF(#REF!&gt;0,DQ$57,"")</f>
        <v>#REF!</v>
      </c>
      <c r="CO923" s="84"/>
      <c r="CP923" s="2"/>
      <c r="CQ923" s="2"/>
      <c r="CR923" s="2"/>
      <c r="CS923" s="2"/>
      <c r="CT923" s="2"/>
      <c r="CU923" s="2"/>
      <c r="CV923" s="2"/>
      <c r="CX923" s="2"/>
      <c r="CY923" s="2"/>
      <c r="CZ923" s="2"/>
      <c r="DA923" s="2"/>
      <c r="DB923" s="2"/>
      <c r="DC923" s="2"/>
      <c r="DD923" s="2"/>
      <c r="DE923" s="2"/>
      <c r="DF923" s="2"/>
    </row>
    <row r="924" spans="2:110" ht="18" customHeight="1">
      <c r="B924" s="151" t="e">
        <f>IF(#REF!="","",VLOOKUP(#REF!,$CX$11:$DG$26,9,0))</f>
        <v>#REF!</v>
      </c>
      <c r="C924" s="64" t="e">
        <f>IF(#REF!="",0,VLOOKUP(#REF!,$CP$11:$CQ$16,2,0))</f>
        <v>#REF!</v>
      </c>
      <c r="D924" s="65" t="e">
        <f>IF(#REF!="",0,VLOOKUP(#REF!,$CX$11:$CY$26,2,0))</f>
        <v>#REF!</v>
      </c>
      <c r="E924" s="152" t="e">
        <f t="shared" si="164"/>
        <v>#REF!</v>
      </c>
      <c r="F924" s="155" t="e">
        <f>IF(#REF!="","",VLOOKUP(#REF!,#REF!,7,0))</f>
        <v>#REF!</v>
      </c>
      <c r="G924" s="201" t="e">
        <f>IF(OR(#REF!="",F924=""),"",ROUND(#REF!/10^3*F924,3))</f>
        <v>#REF!</v>
      </c>
      <c r="H924" s="201" t="e">
        <f>IF(#REF!&gt;0,#REF!*#REF!/1000,"")</f>
        <v>#REF!</v>
      </c>
      <c r="I924" s="201" t="e">
        <f>IF(#REF!&gt;0,#REF!*#REF!/1000,"")</f>
        <v>#REF!</v>
      </c>
      <c r="J924" s="51" t="e">
        <f>IF(#REF!="●","",IF(#REF!="","",#REF!))</f>
        <v>#REF!</v>
      </c>
      <c r="K924" s="51" t="e">
        <f>IF(#REF!="●","",IF(#REF!="","",#REF!))</f>
        <v>#REF!</v>
      </c>
      <c r="L924" s="74" t="e">
        <f t="shared" si="165"/>
        <v>#REF!</v>
      </c>
      <c r="M924" s="74" t="e">
        <f t="shared" si="166"/>
        <v>#REF!</v>
      </c>
      <c r="N924" s="201" t="e">
        <f>IF(ISNA(L924),"",L924*#REF!)</f>
        <v>#REF!</v>
      </c>
      <c r="O924" s="201" t="e">
        <f>IF(ISNA(M924),"",M924*#REF!)</f>
        <v>#REF!</v>
      </c>
      <c r="P924" s="78" t="e">
        <f>IF(#REF!&gt;0,DQ$6,"")</f>
        <v>#REF!</v>
      </c>
      <c r="Q924" s="99"/>
      <c r="R924" s="411"/>
      <c r="S924" s="412" t="e">
        <f>IF(OR(#REF!="",F924=""),"",ROUND(#REF!/10^3*F924,3))</f>
        <v>#REF!</v>
      </c>
      <c r="T924" s="412" t="e">
        <f>IF(#REF!&gt;0,#REF!*#REF!/1000,"")</f>
        <v>#REF!</v>
      </c>
      <c r="U924" s="412" t="e">
        <f>IF(#REF!&gt;0,#REF!*#REF!/1000,"")</f>
        <v>#REF!</v>
      </c>
      <c r="V924" s="413" t="e">
        <f>IF(OR(#REF!="●",#REF!="●"),"",IF(#REF!="","",#REF!))</f>
        <v>#REF!</v>
      </c>
      <c r="W924" s="413" t="e">
        <f>IF(OR(#REF!="●",#REF!="●"),"",IF(#REF!="","",#REF!))</f>
        <v>#REF!</v>
      </c>
      <c r="X924" s="412" t="e">
        <f>IF(ISNA(L924),"",L924*#REF!)</f>
        <v>#REF!</v>
      </c>
      <c r="Y924" s="412" t="e">
        <f>IF(ISNA(M924),"",M924*#REF!)</f>
        <v>#REF!</v>
      </c>
      <c r="Z924" s="414" t="e">
        <f>IF(#REF!&gt;0,DQ$6,"")</f>
        <v>#REF!</v>
      </c>
      <c r="AA924" s="95" t="e">
        <f>IF(#REF!="","",VLOOKUP(#REF!,#REF!,7,0))</f>
        <v>#REF!</v>
      </c>
      <c r="AB924" s="201" t="e">
        <f>IF(OR(#REF!="",AA924=""),"",ROUND(#REF!/10^3*AA924,3))</f>
        <v>#REF!</v>
      </c>
      <c r="AC924" s="201" t="e">
        <f>IF(#REF!&gt;0,#REF!*#REF!/1000,"")</f>
        <v>#REF!</v>
      </c>
      <c r="AD924" s="201" t="e">
        <f>IF(#REF!&gt;0,#REF!*#REF!/1000,"")</f>
        <v>#REF!</v>
      </c>
      <c r="AE924" s="74" t="e">
        <f t="shared" si="167"/>
        <v>#REF!</v>
      </c>
      <c r="AF924" s="74" t="e">
        <f t="shared" si="168"/>
        <v>#REF!</v>
      </c>
      <c r="AG924" s="201" t="e">
        <f>IF(ISNA(AE924),"",AE924*#REF!)</f>
        <v>#REF!</v>
      </c>
      <c r="AH924" s="201" t="e">
        <f>IF(ISNA(AF924),"",AF924*#REF!)</f>
        <v>#REF!</v>
      </c>
      <c r="AI924" s="78" t="e">
        <f>IF(#REF!&gt;0,DQ$23,"")</f>
        <v>#REF!</v>
      </c>
      <c r="AJ924" s="99"/>
      <c r="AK924" s="411"/>
      <c r="AL924" s="412" t="e">
        <f>IF(OR(#REF!="",F924=""),"",ROUND(#REF!/10^3*F924,3))</f>
        <v>#REF!</v>
      </c>
      <c r="AM924" s="412" t="e">
        <f>IF(#REF!&gt;0,#REF!*#REF!/1000,"")</f>
        <v>#REF!</v>
      </c>
      <c r="AN924" s="412" t="e">
        <f>IF(#REF!&gt;0,#REF!*#REF!/1000,"")</f>
        <v>#REF!</v>
      </c>
      <c r="AO924" s="413" t="e">
        <f>IF(OR(#REF!="●",#REF!="●",#REF!="●"),"",IF(#REF!="","",#REF!))</f>
        <v>#REF!</v>
      </c>
      <c r="AP924" s="413" t="e">
        <f>IF(OR(#REF!="●",#REF!="●",#REF!="●"),"",IF(#REF!="","",#REF!))</f>
        <v>#REF!</v>
      </c>
      <c r="AQ924" s="412" t="e">
        <f>IF(ISNA(L924),"",L924*#REF!)</f>
        <v>#REF!</v>
      </c>
      <c r="AR924" s="412" t="e">
        <f>IF(ISNA(M924),"",M924*#REF!)</f>
        <v>#REF!</v>
      </c>
      <c r="AS924" s="414" t="e">
        <f>IF(#REF!&gt;0,DQ$6,"")</f>
        <v>#REF!</v>
      </c>
      <c r="AT924" s="95" t="e">
        <f>IF(#REF!="","",VLOOKUP(#REF!,#REF!,7,0))</f>
        <v>#REF!</v>
      </c>
      <c r="AU924" s="201" t="e">
        <f>IF(OR(#REF!="",AT924=""),"",ROUND(#REF!/10^3*AT924,3))</f>
        <v>#REF!</v>
      </c>
      <c r="AV924" s="201" t="e">
        <f>IF(#REF!&gt;0,#REF!*#REF!/1000,"")</f>
        <v>#REF!</v>
      </c>
      <c r="AW924" s="201" t="e">
        <f>IF(#REF!&gt;0,#REF!*#REF!/1000,"")</f>
        <v>#REF!</v>
      </c>
      <c r="AX924" s="74" t="e">
        <f t="shared" si="169"/>
        <v>#REF!</v>
      </c>
      <c r="AY924" s="74" t="e">
        <f t="shared" si="170"/>
        <v>#REF!</v>
      </c>
      <c r="AZ924" s="201" t="e">
        <f>IF(ISNA(AX924),"",AX924*#REF!)</f>
        <v>#REF!</v>
      </c>
      <c r="BA924" s="201" t="e">
        <f>IF(ISNA(AY924),"",AY924*#REF!)</f>
        <v>#REF!</v>
      </c>
      <c r="BB924" s="78" t="e">
        <f>IF(#REF!&gt;0,DQ$40,"")</f>
        <v>#REF!</v>
      </c>
      <c r="BC924" s="99"/>
      <c r="BD924" s="650"/>
      <c r="BE924" s="652" t="e">
        <f>IF(OR(#REF!="",F924=""),"",ROUND(#REF!/10^3*F924,3))</f>
        <v>#REF!</v>
      </c>
      <c r="BF924" s="412" t="e">
        <f>IF(#REF!&gt;0,#REF!*#REF!/1000,"")</f>
        <v>#REF!</v>
      </c>
      <c r="BG924" s="412" t="e">
        <f>IF(#REF!&gt;0,#REF!*#REF!/1000,"")</f>
        <v>#REF!</v>
      </c>
      <c r="BH924" s="413" t="e">
        <f>IF(OR(#REF!="●",#REF!="●",#REF!="●",#REF!="●"),"",IF(#REF!="","",#REF!))</f>
        <v>#REF!</v>
      </c>
      <c r="BI924" s="413" t="e">
        <f>IF(OR(#REF!="●",#REF!="●",#REF!="●",#REF!="●"),"",IF(#REF!="","",#REF!))</f>
        <v>#REF!</v>
      </c>
      <c r="BJ924" s="412" t="e">
        <f>IF(ISNA(L924),"",L924*#REF!)</f>
        <v>#REF!</v>
      </c>
      <c r="BK924" s="412" t="e">
        <f>IF(ISNA(M924),"",M924*#REF!)</f>
        <v>#REF!</v>
      </c>
      <c r="BL924" s="415" t="e">
        <f>IF(#REF!&gt;0,DQ$6,"")</f>
        <v>#REF!</v>
      </c>
      <c r="BM924" s="361" t="e">
        <f>IF(#REF!="","",VLOOKUP(#REF!,#REF!,7,0))</f>
        <v>#REF!</v>
      </c>
      <c r="BN924" s="201" t="e">
        <f>IF(OR(#REF!="",BM924=""),"",ROUND(#REF!/10^3*BM924,3))</f>
        <v>#REF!</v>
      </c>
      <c r="BO924" s="201" t="e">
        <f>IF(#REF!&gt;0,#REF!*#REF!/1000,"")</f>
        <v>#REF!</v>
      </c>
      <c r="BP924" s="201" t="e">
        <f>IF(#REF!&gt;0,#REF!*#REF!/1000,"")</f>
        <v>#REF!</v>
      </c>
      <c r="BQ924" s="74" t="e">
        <f t="shared" si="171"/>
        <v>#REF!</v>
      </c>
      <c r="BR924" s="74" t="e">
        <f t="shared" si="172"/>
        <v>#REF!</v>
      </c>
      <c r="BS924" s="201" t="e">
        <f>IF(ISNA(BQ924),"",BQ924*#REF!)</f>
        <v>#REF!</v>
      </c>
      <c r="BT924" s="201" t="e">
        <f>IF(ISNA(BR924),"",BR924*#REF!)</f>
        <v>#REF!</v>
      </c>
      <c r="BU924" s="78" t="e">
        <f>IF(#REF!&gt;0,DQ$57,"")</f>
        <v>#REF!</v>
      </c>
      <c r="BV924" s="99"/>
      <c r="BW924" s="411"/>
      <c r="BX924" s="412" t="e">
        <f>IF(OR(#REF!="",F924=""),"",ROUND(#REF!/10^3*F924,3))</f>
        <v>#REF!</v>
      </c>
      <c r="BY924" s="412" t="e">
        <f>IF(#REF!&gt;0,#REF!*#REF!/1000,"")</f>
        <v>#REF!</v>
      </c>
      <c r="BZ924" s="412" t="e">
        <f>IF(#REF!&gt;0,#REF!*#REF!/1000,"")</f>
        <v>#REF!</v>
      </c>
      <c r="CA924" s="413" t="e">
        <f>IF(OR(#REF!="●",#REF!="●",#REF!="●",#REF!="●",#REF!="●"),"",IF(#REF!="","",#REF!))</f>
        <v>#REF!</v>
      </c>
      <c r="CB924" s="413" t="e">
        <f>IF(OR(#REF!="●",#REF!="●",#REF!="●",#REF!="●",#REF!="●"),"",IF(#REF!="","",#REF!))</f>
        <v>#REF!</v>
      </c>
      <c r="CC924" s="412" t="e">
        <f>IF(ISNA(L924),"",L924*#REF!)</f>
        <v>#REF!</v>
      </c>
      <c r="CD924" s="412" t="e">
        <f>IF(ISNA(M924),"",M924*#REF!)</f>
        <v>#REF!</v>
      </c>
      <c r="CE924" s="415" t="e">
        <f>IF(#REF!&gt;0,DQ$6,"")</f>
        <v>#REF!</v>
      </c>
      <c r="CF924" s="361" t="e">
        <f>IF(#REF!="","",VLOOKUP(#REF!,#REF!,7,0))</f>
        <v>#REF!</v>
      </c>
      <c r="CG924" s="201" t="e">
        <f>IF(OR(#REF!="",CF924=""),"",ROUND(#REF!/10^3*CF924,3))</f>
        <v>#REF!</v>
      </c>
      <c r="CH924" s="201" t="e">
        <f>IF(#REF!&gt;0,#REF!*#REF!/1000,"")</f>
        <v>#REF!</v>
      </c>
      <c r="CI924" s="201" t="e">
        <f>IF(#REF!&gt;0,#REF!*#REF!/1000,"")</f>
        <v>#REF!</v>
      </c>
      <c r="CJ924" s="74" t="e">
        <f t="shared" si="173"/>
        <v>#REF!</v>
      </c>
      <c r="CK924" s="74" t="e">
        <f t="shared" si="174"/>
        <v>#REF!</v>
      </c>
      <c r="CL924" s="201" t="e">
        <f>IF(ISNA(CJ924),"",CJ924*#REF!)</f>
        <v>#REF!</v>
      </c>
      <c r="CM924" s="201" t="e">
        <f>IF(ISNA(CK924),"",CK924*#REF!)</f>
        <v>#REF!</v>
      </c>
      <c r="CN924" s="101" t="e">
        <f>IF(#REF!&gt;0,DQ$57,"")</f>
        <v>#REF!</v>
      </c>
      <c r="CO924" s="84"/>
      <c r="CP924" s="2"/>
      <c r="CQ924" s="2"/>
      <c r="CR924" s="2"/>
      <c r="CS924" s="2"/>
      <c r="CT924" s="2"/>
      <c r="CU924" s="2"/>
      <c r="CV924" s="2"/>
      <c r="CX924" s="2"/>
      <c r="CY924" s="2"/>
      <c r="CZ924" s="2"/>
      <c r="DA924" s="2"/>
      <c r="DB924" s="2"/>
      <c r="DC924" s="2"/>
      <c r="DD924" s="2"/>
      <c r="DE924" s="2"/>
      <c r="DF924" s="2"/>
    </row>
    <row r="925" spans="2:110" ht="18" customHeight="1">
      <c r="B925" s="151" t="e">
        <f>IF(#REF!="","",VLOOKUP(#REF!,$CX$11:$DG$26,9,0))</f>
        <v>#REF!</v>
      </c>
      <c r="C925" s="64" t="e">
        <f>IF(#REF!="",0,VLOOKUP(#REF!,$CP$11:$CQ$16,2,0))</f>
        <v>#REF!</v>
      </c>
      <c r="D925" s="65" t="e">
        <f>IF(#REF!="",0,VLOOKUP(#REF!,$CX$11:$CY$26,2,0))</f>
        <v>#REF!</v>
      </c>
      <c r="E925" s="152" t="e">
        <f t="shared" si="164"/>
        <v>#REF!</v>
      </c>
      <c r="F925" s="155" t="e">
        <f>IF(#REF!="","",VLOOKUP(#REF!,#REF!,7,0))</f>
        <v>#REF!</v>
      </c>
      <c r="G925" s="201" t="e">
        <f>IF(OR(#REF!="",F925=""),"",ROUND(#REF!/10^3*F925,3))</f>
        <v>#REF!</v>
      </c>
      <c r="H925" s="201" t="e">
        <f>IF(#REF!&gt;0,#REF!*#REF!/1000,"")</f>
        <v>#REF!</v>
      </c>
      <c r="I925" s="201" t="e">
        <f>IF(#REF!&gt;0,#REF!*#REF!/1000,"")</f>
        <v>#REF!</v>
      </c>
      <c r="J925" s="51" t="e">
        <f>IF(#REF!="●","",IF(#REF!="","",#REF!))</f>
        <v>#REF!</v>
      </c>
      <c r="K925" s="51" t="e">
        <f>IF(#REF!="●","",IF(#REF!="","",#REF!))</f>
        <v>#REF!</v>
      </c>
      <c r="L925" s="74" t="e">
        <f t="shared" si="165"/>
        <v>#REF!</v>
      </c>
      <c r="M925" s="74" t="e">
        <f t="shared" si="166"/>
        <v>#REF!</v>
      </c>
      <c r="N925" s="201" t="e">
        <f>IF(ISNA(L925),"",L925*#REF!)</f>
        <v>#REF!</v>
      </c>
      <c r="O925" s="201" t="e">
        <f>IF(ISNA(M925),"",M925*#REF!)</f>
        <v>#REF!</v>
      </c>
      <c r="P925" s="78" t="e">
        <f>IF(#REF!&gt;0,DQ$6,"")</f>
        <v>#REF!</v>
      </c>
      <c r="Q925" s="99"/>
      <c r="R925" s="411"/>
      <c r="S925" s="412" t="e">
        <f>IF(OR(#REF!="",F925=""),"",ROUND(#REF!/10^3*F925,3))</f>
        <v>#REF!</v>
      </c>
      <c r="T925" s="412" t="e">
        <f>IF(#REF!&gt;0,#REF!*#REF!/1000,"")</f>
        <v>#REF!</v>
      </c>
      <c r="U925" s="412" t="e">
        <f>IF(#REF!&gt;0,#REF!*#REF!/1000,"")</f>
        <v>#REF!</v>
      </c>
      <c r="V925" s="413" t="e">
        <f>IF(OR(#REF!="●",#REF!="●"),"",IF(#REF!="","",#REF!))</f>
        <v>#REF!</v>
      </c>
      <c r="W925" s="413" t="e">
        <f>IF(OR(#REF!="●",#REF!="●"),"",IF(#REF!="","",#REF!))</f>
        <v>#REF!</v>
      </c>
      <c r="X925" s="412" t="e">
        <f>IF(ISNA(L925),"",L925*#REF!)</f>
        <v>#REF!</v>
      </c>
      <c r="Y925" s="412" t="e">
        <f>IF(ISNA(M925),"",M925*#REF!)</f>
        <v>#REF!</v>
      </c>
      <c r="Z925" s="414" t="e">
        <f>IF(#REF!&gt;0,DQ$6,"")</f>
        <v>#REF!</v>
      </c>
      <c r="AA925" s="95" t="e">
        <f>IF(#REF!="","",VLOOKUP(#REF!,#REF!,7,0))</f>
        <v>#REF!</v>
      </c>
      <c r="AB925" s="201" t="e">
        <f>IF(OR(#REF!="",AA925=""),"",ROUND(#REF!/10^3*AA925,3))</f>
        <v>#REF!</v>
      </c>
      <c r="AC925" s="201" t="e">
        <f>IF(#REF!&gt;0,#REF!*#REF!/1000,"")</f>
        <v>#REF!</v>
      </c>
      <c r="AD925" s="201" t="e">
        <f>IF(#REF!&gt;0,#REF!*#REF!/1000,"")</f>
        <v>#REF!</v>
      </c>
      <c r="AE925" s="74" t="e">
        <f t="shared" si="167"/>
        <v>#REF!</v>
      </c>
      <c r="AF925" s="74" t="e">
        <f t="shared" si="168"/>
        <v>#REF!</v>
      </c>
      <c r="AG925" s="201" t="e">
        <f>IF(ISNA(AE925),"",AE925*#REF!)</f>
        <v>#REF!</v>
      </c>
      <c r="AH925" s="201" t="e">
        <f>IF(ISNA(AF925),"",AF925*#REF!)</f>
        <v>#REF!</v>
      </c>
      <c r="AI925" s="78" t="e">
        <f>IF(#REF!&gt;0,DQ$23,"")</f>
        <v>#REF!</v>
      </c>
      <c r="AJ925" s="99"/>
      <c r="AK925" s="411"/>
      <c r="AL925" s="412" t="e">
        <f>IF(OR(#REF!="",F925=""),"",ROUND(#REF!/10^3*F925,3))</f>
        <v>#REF!</v>
      </c>
      <c r="AM925" s="412" t="e">
        <f>IF(#REF!&gt;0,#REF!*#REF!/1000,"")</f>
        <v>#REF!</v>
      </c>
      <c r="AN925" s="412" t="e">
        <f>IF(#REF!&gt;0,#REF!*#REF!/1000,"")</f>
        <v>#REF!</v>
      </c>
      <c r="AO925" s="413" t="e">
        <f>IF(OR(#REF!="●",#REF!="●",#REF!="●"),"",IF(#REF!="","",#REF!))</f>
        <v>#REF!</v>
      </c>
      <c r="AP925" s="413" t="e">
        <f>IF(OR(#REF!="●",#REF!="●",#REF!="●"),"",IF(#REF!="","",#REF!))</f>
        <v>#REF!</v>
      </c>
      <c r="AQ925" s="412" t="e">
        <f>IF(ISNA(L925),"",L925*#REF!)</f>
        <v>#REF!</v>
      </c>
      <c r="AR925" s="412" t="e">
        <f>IF(ISNA(M925),"",M925*#REF!)</f>
        <v>#REF!</v>
      </c>
      <c r="AS925" s="414" t="e">
        <f>IF(#REF!&gt;0,DQ$6,"")</f>
        <v>#REF!</v>
      </c>
      <c r="AT925" s="95" t="e">
        <f>IF(#REF!="","",VLOOKUP(#REF!,#REF!,7,0))</f>
        <v>#REF!</v>
      </c>
      <c r="AU925" s="201" t="e">
        <f>IF(OR(#REF!="",AT925=""),"",ROUND(#REF!/10^3*AT925,3))</f>
        <v>#REF!</v>
      </c>
      <c r="AV925" s="201" t="e">
        <f>IF(#REF!&gt;0,#REF!*#REF!/1000,"")</f>
        <v>#REF!</v>
      </c>
      <c r="AW925" s="201" t="e">
        <f>IF(#REF!&gt;0,#REF!*#REF!/1000,"")</f>
        <v>#REF!</v>
      </c>
      <c r="AX925" s="74" t="e">
        <f t="shared" si="169"/>
        <v>#REF!</v>
      </c>
      <c r="AY925" s="74" t="e">
        <f t="shared" si="170"/>
        <v>#REF!</v>
      </c>
      <c r="AZ925" s="201" t="e">
        <f>IF(ISNA(AX925),"",AX925*#REF!)</f>
        <v>#REF!</v>
      </c>
      <c r="BA925" s="201" t="e">
        <f>IF(ISNA(AY925),"",AY925*#REF!)</f>
        <v>#REF!</v>
      </c>
      <c r="BB925" s="78" t="e">
        <f>IF(#REF!&gt;0,DQ$40,"")</f>
        <v>#REF!</v>
      </c>
      <c r="BC925" s="99"/>
      <c r="BD925" s="650"/>
      <c r="BE925" s="652" t="e">
        <f>IF(OR(#REF!="",F925=""),"",ROUND(#REF!/10^3*F925,3))</f>
        <v>#REF!</v>
      </c>
      <c r="BF925" s="412" t="e">
        <f>IF(#REF!&gt;0,#REF!*#REF!/1000,"")</f>
        <v>#REF!</v>
      </c>
      <c r="BG925" s="412" t="e">
        <f>IF(#REF!&gt;0,#REF!*#REF!/1000,"")</f>
        <v>#REF!</v>
      </c>
      <c r="BH925" s="413" t="e">
        <f>IF(OR(#REF!="●",#REF!="●",#REF!="●",#REF!="●"),"",IF(#REF!="","",#REF!))</f>
        <v>#REF!</v>
      </c>
      <c r="BI925" s="413" t="e">
        <f>IF(OR(#REF!="●",#REF!="●",#REF!="●",#REF!="●"),"",IF(#REF!="","",#REF!))</f>
        <v>#REF!</v>
      </c>
      <c r="BJ925" s="412" t="e">
        <f>IF(ISNA(L925),"",L925*#REF!)</f>
        <v>#REF!</v>
      </c>
      <c r="BK925" s="412" t="e">
        <f>IF(ISNA(M925),"",M925*#REF!)</f>
        <v>#REF!</v>
      </c>
      <c r="BL925" s="415" t="e">
        <f>IF(#REF!&gt;0,DQ$6,"")</f>
        <v>#REF!</v>
      </c>
      <c r="BM925" s="361" t="e">
        <f>IF(#REF!="","",VLOOKUP(#REF!,#REF!,7,0))</f>
        <v>#REF!</v>
      </c>
      <c r="BN925" s="201" t="e">
        <f>IF(OR(#REF!="",BM925=""),"",ROUND(#REF!/10^3*BM925,3))</f>
        <v>#REF!</v>
      </c>
      <c r="BO925" s="201" t="e">
        <f>IF(#REF!&gt;0,#REF!*#REF!/1000,"")</f>
        <v>#REF!</v>
      </c>
      <c r="BP925" s="201" t="e">
        <f>IF(#REF!&gt;0,#REF!*#REF!/1000,"")</f>
        <v>#REF!</v>
      </c>
      <c r="BQ925" s="74" t="e">
        <f t="shared" si="171"/>
        <v>#REF!</v>
      </c>
      <c r="BR925" s="74" t="e">
        <f t="shared" si="172"/>
        <v>#REF!</v>
      </c>
      <c r="BS925" s="201" t="e">
        <f>IF(ISNA(BQ925),"",BQ925*#REF!)</f>
        <v>#REF!</v>
      </c>
      <c r="BT925" s="201" t="e">
        <f>IF(ISNA(BR925),"",BR925*#REF!)</f>
        <v>#REF!</v>
      </c>
      <c r="BU925" s="78" t="e">
        <f>IF(#REF!&gt;0,DQ$57,"")</f>
        <v>#REF!</v>
      </c>
      <c r="BV925" s="99"/>
      <c r="BW925" s="411"/>
      <c r="BX925" s="412" t="e">
        <f>IF(OR(#REF!="",F925=""),"",ROUND(#REF!/10^3*F925,3))</f>
        <v>#REF!</v>
      </c>
      <c r="BY925" s="412" t="e">
        <f>IF(#REF!&gt;0,#REF!*#REF!/1000,"")</f>
        <v>#REF!</v>
      </c>
      <c r="BZ925" s="412" t="e">
        <f>IF(#REF!&gt;0,#REF!*#REF!/1000,"")</f>
        <v>#REF!</v>
      </c>
      <c r="CA925" s="413" t="e">
        <f>IF(OR(#REF!="●",#REF!="●",#REF!="●",#REF!="●",#REF!="●"),"",IF(#REF!="","",#REF!))</f>
        <v>#REF!</v>
      </c>
      <c r="CB925" s="413" t="e">
        <f>IF(OR(#REF!="●",#REF!="●",#REF!="●",#REF!="●",#REF!="●"),"",IF(#REF!="","",#REF!))</f>
        <v>#REF!</v>
      </c>
      <c r="CC925" s="412" t="e">
        <f>IF(ISNA(L925),"",L925*#REF!)</f>
        <v>#REF!</v>
      </c>
      <c r="CD925" s="412" t="e">
        <f>IF(ISNA(M925),"",M925*#REF!)</f>
        <v>#REF!</v>
      </c>
      <c r="CE925" s="415" t="e">
        <f>IF(#REF!&gt;0,DQ$6,"")</f>
        <v>#REF!</v>
      </c>
      <c r="CF925" s="361" t="e">
        <f>IF(#REF!="","",VLOOKUP(#REF!,#REF!,7,0))</f>
        <v>#REF!</v>
      </c>
      <c r="CG925" s="201" t="e">
        <f>IF(OR(#REF!="",CF925=""),"",ROUND(#REF!/10^3*CF925,3))</f>
        <v>#REF!</v>
      </c>
      <c r="CH925" s="201" t="e">
        <f>IF(#REF!&gt;0,#REF!*#REF!/1000,"")</f>
        <v>#REF!</v>
      </c>
      <c r="CI925" s="201" t="e">
        <f>IF(#REF!&gt;0,#REF!*#REF!/1000,"")</f>
        <v>#REF!</v>
      </c>
      <c r="CJ925" s="74" t="e">
        <f t="shared" si="173"/>
        <v>#REF!</v>
      </c>
      <c r="CK925" s="74" t="e">
        <f t="shared" si="174"/>
        <v>#REF!</v>
      </c>
      <c r="CL925" s="201" t="e">
        <f>IF(ISNA(CJ925),"",CJ925*#REF!)</f>
        <v>#REF!</v>
      </c>
      <c r="CM925" s="201" t="e">
        <f>IF(ISNA(CK925),"",CK925*#REF!)</f>
        <v>#REF!</v>
      </c>
      <c r="CN925" s="101" t="e">
        <f>IF(#REF!&gt;0,DQ$57,"")</f>
        <v>#REF!</v>
      </c>
      <c r="CO925" s="84"/>
      <c r="CP925" s="2"/>
      <c r="CQ925" s="2"/>
      <c r="CR925" s="2"/>
      <c r="CS925" s="2"/>
      <c r="CT925" s="2"/>
      <c r="CU925" s="2"/>
      <c r="CV925" s="2"/>
      <c r="CX925" s="2"/>
      <c r="CY925" s="2"/>
      <c r="CZ925" s="2"/>
      <c r="DA925" s="2"/>
      <c r="DB925" s="2"/>
      <c r="DC925" s="2"/>
      <c r="DD925" s="2"/>
      <c r="DE925" s="2"/>
      <c r="DF925" s="2"/>
    </row>
    <row r="926" spans="2:110" ht="18" customHeight="1">
      <c r="B926" s="151" t="e">
        <f>IF(#REF!="","",VLOOKUP(#REF!,$CX$11:$DG$26,9,0))</f>
        <v>#REF!</v>
      </c>
      <c r="C926" s="64" t="e">
        <f>IF(#REF!="",0,VLOOKUP(#REF!,$CP$11:$CQ$16,2,0))</f>
        <v>#REF!</v>
      </c>
      <c r="D926" s="65" t="e">
        <f>IF(#REF!="",0,VLOOKUP(#REF!,$CX$11:$CY$26,2,0))</f>
        <v>#REF!</v>
      </c>
      <c r="E926" s="152" t="e">
        <f t="shared" si="164"/>
        <v>#REF!</v>
      </c>
      <c r="F926" s="155" t="e">
        <f>IF(#REF!="","",VLOOKUP(#REF!,#REF!,7,0))</f>
        <v>#REF!</v>
      </c>
      <c r="G926" s="201" t="e">
        <f>IF(OR(#REF!="",F926=""),"",ROUND(#REF!/10^3*F926,3))</f>
        <v>#REF!</v>
      </c>
      <c r="H926" s="201" t="e">
        <f>IF(#REF!&gt;0,#REF!*#REF!/1000,"")</f>
        <v>#REF!</v>
      </c>
      <c r="I926" s="201" t="e">
        <f>IF(#REF!&gt;0,#REF!*#REF!/1000,"")</f>
        <v>#REF!</v>
      </c>
      <c r="J926" s="51" t="e">
        <f>IF(#REF!="●","",IF(#REF!="","",#REF!))</f>
        <v>#REF!</v>
      </c>
      <c r="K926" s="51" t="e">
        <f>IF(#REF!="●","",IF(#REF!="","",#REF!))</f>
        <v>#REF!</v>
      </c>
      <c r="L926" s="74" t="e">
        <f t="shared" si="165"/>
        <v>#REF!</v>
      </c>
      <c r="M926" s="74" t="e">
        <f t="shared" si="166"/>
        <v>#REF!</v>
      </c>
      <c r="N926" s="201" t="e">
        <f>IF(ISNA(L926),"",L926*#REF!)</f>
        <v>#REF!</v>
      </c>
      <c r="O926" s="201" t="e">
        <f>IF(ISNA(M926),"",M926*#REF!)</f>
        <v>#REF!</v>
      </c>
      <c r="P926" s="78" t="e">
        <f>IF(#REF!&gt;0,DQ$6,"")</f>
        <v>#REF!</v>
      </c>
      <c r="Q926" s="99"/>
      <c r="R926" s="411"/>
      <c r="S926" s="412" t="e">
        <f>IF(OR(#REF!="",F926=""),"",ROUND(#REF!/10^3*F926,3))</f>
        <v>#REF!</v>
      </c>
      <c r="T926" s="412" t="e">
        <f>IF(#REF!&gt;0,#REF!*#REF!/1000,"")</f>
        <v>#REF!</v>
      </c>
      <c r="U926" s="412" t="e">
        <f>IF(#REF!&gt;0,#REF!*#REF!/1000,"")</f>
        <v>#REF!</v>
      </c>
      <c r="V926" s="413" t="e">
        <f>IF(OR(#REF!="●",#REF!="●"),"",IF(#REF!="","",#REF!))</f>
        <v>#REF!</v>
      </c>
      <c r="W926" s="413" t="e">
        <f>IF(OR(#REF!="●",#REF!="●"),"",IF(#REF!="","",#REF!))</f>
        <v>#REF!</v>
      </c>
      <c r="X926" s="412" t="e">
        <f>IF(ISNA(L926),"",L926*#REF!)</f>
        <v>#REF!</v>
      </c>
      <c r="Y926" s="412" t="e">
        <f>IF(ISNA(M926),"",M926*#REF!)</f>
        <v>#REF!</v>
      </c>
      <c r="Z926" s="414" t="e">
        <f>IF(#REF!&gt;0,DQ$6,"")</f>
        <v>#REF!</v>
      </c>
      <c r="AA926" s="95" t="e">
        <f>IF(#REF!="","",VLOOKUP(#REF!,#REF!,7,0))</f>
        <v>#REF!</v>
      </c>
      <c r="AB926" s="201" t="e">
        <f>IF(OR(#REF!="",AA926=""),"",ROUND(#REF!/10^3*AA926,3))</f>
        <v>#REF!</v>
      </c>
      <c r="AC926" s="201" t="e">
        <f>IF(#REF!&gt;0,#REF!*#REF!/1000,"")</f>
        <v>#REF!</v>
      </c>
      <c r="AD926" s="201" t="e">
        <f>IF(#REF!&gt;0,#REF!*#REF!/1000,"")</f>
        <v>#REF!</v>
      </c>
      <c r="AE926" s="74" t="e">
        <f t="shared" si="167"/>
        <v>#REF!</v>
      </c>
      <c r="AF926" s="74" t="e">
        <f t="shared" si="168"/>
        <v>#REF!</v>
      </c>
      <c r="AG926" s="201" t="e">
        <f>IF(ISNA(AE926),"",AE926*#REF!)</f>
        <v>#REF!</v>
      </c>
      <c r="AH926" s="201" t="e">
        <f>IF(ISNA(AF926),"",AF926*#REF!)</f>
        <v>#REF!</v>
      </c>
      <c r="AI926" s="78" t="e">
        <f>IF(#REF!&gt;0,DQ$23,"")</f>
        <v>#REF!</v>
      </c>
      <c r="AJ926" s="99"/>
      <c r="AK926" s="411"/>
      <c r="AL926" s="412" t="e">
        <f>IF(OR(#REF!="",F926=""),"",ROUND(#REF!/10^3*F926,3))</f>
        <v>#REF!</v>
      </c>
      <c r="AM926" s="412" t="e">
        <f>IF(#REF!&gt;0,#REF!*#REF!/1000,"")</f>
        <v>#REF!</v>
      </c>
      <c r="AN926" s="412" t="e">
        <f>IF(#REF!&gt;0,#REF!*#REF!/1000,"")</f>
        <v>#REF!</v>
      </c>
      <c r="AO926" s="413" t="e">
        <f>IF(OR(#REF!="●",#REF!="●",#REF!="●"),"",IF(#REF!="","",#REF!))</f>
        <v>#REF!</v>
      </c>
      <c r="AP926" s="413" t="e">
        <f>IF(OR(#REF!="●",#REF!="●",#REF!="●"),"",IF(#REF!="","",#REF!))</f>
        <v>#REF!</v>
      </c>
      <c r="AQ926" s="412" t="e">
        <f>IF(ISNA(L926),"",L926*#REF!)</f>
        <v>#REF!</v>
      </c>
      <c r="AR926" s="412" t="e">
        <f>IF(ISNA(M926),"",M926*#REF!)</f>
        <v>#REF!</v>
      </c>
      <c r="AS926" s="414" t="e">
        <f>IF(#REF!&gt;0,DQ$6,"")</f>
        <v>#REF!</v>
      </c>
      <c r="AT926" s="95" t="e">
        <f>IF(#REF!="","",VLOOKUP(#REF!,#REF!,7,0))</f>
        <v>#REF!</v>
      </c>
      <c r="AU926" s="201" t="e">
        <f>IF(OR(#REF!="",AT926=""),"",ROUND(#REF!/10^3*AT926,3))</f>
        <v>#REF!</v>
      </c>
      <c r="AV926" s="201" t="e">
        <f>IF(#REF!&gt;0,#REF!*#REF!/1000,"")</f>
        <v>#REF!</v>
      </c>
      <c r="AW926" s="201" t="e">
        <f>IF(#REF!&gt;0,#REF!*#REF!/1000,"")</f>
        <v>#REF!</v>
      </c>
      <c r="AX926" s="74" t="e">
        <f t="shared" si="169"/>
        <v>#REF!</v>
      </c>
      <c r="AY926" s="74" t="e">
        <f t="shared" si="170"/>
        <v>#REF!</v>
      </c>
      <c r="AZ926" s="201" t="e">
        <f>IF(ISNA(AX926),"",AX926*#REF!)</f>
        <v>#REF!</v>
      </c>
      <c r="BA926" s="201" t="e">
        <f>IF(ISNA(AY926),"",AY926*#REF!)</f>
        <v>#REF!</v>
      </c>
      <c r="BB926" s="78" t="e">
        <f>IF(#REF!&gt;0,DQ$40,"")</f>
        <v>#REF!</v>
      </c>
      <c r="BC926" s="99"/>
      <c r="BD926" s="650"/>
      <c r="BE926" s="652" t="e">
        <f>IF(OR(#REF!="",F926=""),"",ROUND(#REF!/10^3*F926,3))</f>
        <v>#REF!</v>
      </c>
      <c r="BF926" s="412" t="e">
        <f>IF(#REF!&gt;0,#REF!*#REF!/1000,"")</f>
        <v>#REF!</v>
      </c>
      <c r="BG926" s="412" t="e">
        <f>IF(#REF!&gt;0,#REF!*#REF!/1000,"")</f>
        <v>#REF!</v>
      </c>
      <c r="BH926" s="413" t="e">
        <f>IF(OR(#REF!="●",#REF!="●",#REF!="●",#REF!="●"),"",IF(#REF!="","",#REF!))</f>
        <v>#REF!</v>
      </c>
      <c r="BI926" s="413" t="e">
        <f>IF(OR(#REF!="●",#REF!="●",#REF!="●",#REF!="●"),"",IF(#REF!="","",#REF!))</f>
        <v>#REF!</v>
      </c>
      <c r="BJ926" s="412" t="e">
        <f>IF(ISNA(L926),"",L926*#REF!)</f>
        <v>#REF!</v>
      </c>
      <c r="BK926" s="412" t="e">
        <f>IF(ISNA(M926),"",M926*#REF!)</f>
        <v>#REF!</v>
      </c>
      <c r="BL926" s="415" t="e">
        <f>IF(#REF!&gt;0,DQ$6,"")</f>
        <v>#REF!</v>
      </c>
      <c r="BM926" s="361" t="e">
        <f>IF(#REF!="","",VLOOKUP(#REF!,#REF!,7,0))</f>
        <v>#REF!</v>
      </c>
      <c r="BN926" s="201" t="e">
        <f>IF(OR(#REF!="",BM926=""),"",ROUND(#REF!/10^3*BM926,3))</f>
        <v>#REF!</v>
      </c>
      <c r="BO926" s="201" t="e">
        <f>IF(#REF!&gt;0,#REF!*#REF!/1000,"")</f>
        <v>#REF!</v>
      </c>
      <c r="BP926" s="201" t="e">
        <f>IF(#REF!&gt;0,#REF!*#REF!/1000,"")</f>
        <v>#REF!</v>
      </c>
      <c r="BQ926" s="74" t="e">
        <f t="shared" si="171"/>
        <v>#REF!</v>
      </c>
      <c r="BR926" s="74" t="e">
        <f t="shared" si="172"/>
        <v>#REF!</v>
      </c>
      <c r="BS926" s="201" t="e">
        <f>IF(ISNA(BQ926),"",BQ926*#REF!)</f>
        <v>#REF!</v>
      </c>
      <c r="BT926" s="201" t="e">
        <f>IF(ISNA(BR926),"",BR926*#REF!)</f>
        <v>#REF!</v>
      </c>
      <c r="BU926" s="78" t="e">
        <f>IF(#REF!&gt;0,DQ$57,"")</f>
        <v>#REF!</v>
      </c>
      <c r="BV926" s="99"/>
      <c r="BW926" s="411"/>
      <c r="BX926" s="412" t="e">
        <f>IF(OR(#REF!="",F926=""),"",ROUND(#REF!/10^3*F926,3))</f>
        <v>#REF!</v>
      </c>
      <c r="BY926" s="412" t="e">
        <f>IF(#REF!&gt;0,#REF!*#REF!/1000,"")</f>
        <v>#REF!</v>
      </c>
      <c r="BZ926" s="412" t="e">
        <f>IF(#REF!&gt;0,#REF!*#REF!/1000,"")</f>
        <v>#REF!</v>
      </c>
      <c r="CA926" s="413" t="e">
        <f>IF(OR(#REF!="●",#REF!="●",#REF!="●",#REF!="●",#REF!="●"),"",IF(#REF!="","",#REF!))</f>
        <v>#REF!</v>
      </c>
      <c r="CB926" s="413" t="e">
        <f>IF(OR(#REF!="●",#REF!="●",#REF!="●",#REF!="●",#REF!="●"),"",IF(#REF!="","",#REF!))</f>
        <v>#REF!</v>
      </c>
      <c r="CC926" s="412" t="e">
        <f>IF(ISNA(L926),"",L926*#REF!)</f>
        <v>#REF!</v>
      </c>
      <c r="CD926" s="412" t="e">
        <f>IF(ISNA(M926),"",M926*#REF!)</f>
        <v>#REF!</v>
      </c>
      <c r="CE926" s="415" t="e">
        <f>IF(#REF!&gt;0,DQ$6,"")</f>
        <v>#REF!</v>
      </c>
      <c r="CF926" s="361" t="e">
        <f>IF(#REF!="","",VLOOKUP(#REF!,#REF!,7,0))</f>
        <v>#REF!</v>
      </c>
      <c r="CG926" s="201" t="e">
        <f>IF(OR(#REF!="",CF926=""),"",ROUND(#REF!/10^3*CF926,3))</f>
        <v>#REF!</v>
      </c>
      <c r="CH926" s="201" t="e">
        <f>IF(#REF!&gt;0,#REF!*#REF!/1000,"")</f>
        <v>#REF!</v>
      </c>
      <c r="CI926" s="201" t="e">
        <f>IF(#REF!&gt;0,#REF!*#REF!/1000,"")</f>
        <v>#REF!</v>
      </c>
      <c r="CJ926" s="74" t="e">
        <f t="shared" si="173"/>
        <v>#REF!</v>
      </c>
      <c r="CK926" s="74" t="e">
        <f t="shared" si="174"/>
        <v>#REF!</v>
      </c>
      <c r="CL926" s="201" t="e">
        <f>IF(ISNA(CJ926),"",CJ926*#REF!)</f>
        <v>#REF!</v>
      </c>
      <c r="CM926" s="201" t="e">
        <f>IF(ISNA(CK926),"",CK926*#REF!)</f>
        <v>#REF!</v>
      </c>
      <c r="CN926" s="101" t="e">
        <f>IF(#REF!&gt;0,DQ$57,"")</f>
        <v>#REF!</v>
      </c>
      <c r="CO926" s="84"/>
      <c r="CP926" s="2"/>
      <c r="CQ926" s="2"/>
      <c r="CR926" s="2"/>
      <c r="CS926" s="2"/>
      <c r="CT926" s="2"/>
      <c r="CU926" s="2"/>
      <c r="CV926" s="2"/>
      <c r="CX926" s="2"/>
      <c r="CY926" s="2"/>
      <c r="CZ926" s="2"/>
      <c r="DA926" s="2"/>
      <c r="DB926" s="2"/>
      <c r="DC926" s="2"/>
      <c r="DD926" s="2"/>
      <c r="DE926" s="2"/>
      <c r="DF926" s="2"/>
    </row>
    <row r="927" spans="2:110" ht="18" customHeight="1">
      <c r="B927" s="151" t="e">
        <f>IF(#REF!="","",VLOOKUP(#REF!,$CX$11:$DG$26,9,0))</f>
        <v>#REF!</v>
      </c>
      <c r="C927" s="64" t="e">
        <f>IF(#REF!="",0,VLOOKUP(#REF!,$CP$11:$CQ$16,2,0))</f>
        <v>#REF!</v>
      </c>
      <c r="D927" s="65" t="e">
        <f>IF(#REF!="",0,VLOOKUP(#REF!,$CX$11:$CY$26,2,0))</f>
        <v>#REF!</v>
      </c>
      <c r="E927" s="152" t="e">
        <f t="shared" si="164"/>
        <v>#REF!</v>
      </c>
      <c r="F927" s="155" t="e">
        <f>IF(#REF!="","",VLOOKUP(#REF!,#REF!,7,0))</f>
        <v>#REF!</v>
      </c>
      <c r="G927" s="201" t="e">
        <f>IF(OR(#REF!="",F927=""),"",ROUND(#REF!/10^3*F927,3))</f>
        <v>#REF!</v>
      </c>
      <c r="H927" s="201" t="e">
        <f>IF(#REF!&gt;0,#REF!*#REF!/1000,"")</f>
        <v>#REF!</v>
      </c>
      <c r="I927" s="201" t="e">
        <f>IF(#REF!&gt;0,#REF!*#REF!/1000,"")</f>
        <v>#REF!</v>
      </c>
      <c r="J927" s="51" t="e">
        <f>IF(#REF!="●","",IF(#REF!="","",#REF!))</f>
        <v>#REF!</v>
      </c>
      <c r="K927" s="51" t="e">
        <f>IF(#REF!="●","",IF(#REF!="","",#REF!))</f>
        <v>#REF!</v>
      </c>
      <c r="L927" s="74" t="e">
        <f t="shared" si="165"/>
        <v>#REF!</v>
      </c>
      <c r="M927" s="74" t="e">
        <f t="shared" si="166"/>
        <v>#REF!</v>
      </c>
      <c r="N927" s="201" t="e">
        <f>IF(ISNA(L927),"",L927*#REF!)</f>
        <v>#REF!</v>
      </c>
      <c r="O927" s="201" t="e">
        <f>IF(ISNA(M927),"",M927*#REF!)</f>
        <v>#REF!</v>
      </c>
      <c r="P927" s="78" t="e">
        <f>IF(#REF!&gt;0,DQ$6,"")</f>
        <v>#REF!</v>
      </c>
      <c r="Q927" s="99"/>
      <c r="R927" s="411"/>
      <c r="S927" s="412" t="e">
        <f>IF(OR(#REF!="",F927=""),"",ROUND(#REF!/10^3*F927,3))</f>
        <v>#REF!</v>
      </c>
      <c r="T927" s="412" t="e">
        <f>IF(#REF!&gt;0,#REF!*#REF!/1000,"")</f>
        <v>#REF!</v>
      </c>
      <c r="U927" s="412" t="e">
        <f>IF(#REF!&gt;0,#REF!*#REF!/1000,"")</f>
        <v>#REF!</v>
      </c>
      <c r="V927" s="413" t="e">
        <f>IF(OR(#REF!="●",#REF!="●"),"",IF(#REF!="","",#REF!))</f>
        <v>#REF!</v>
      </c>
      <c r="W927" s="413" t="e">
        <f>IF(OR(#REF!="●",#REF!="●"),"",IF(#REF!="","",#REF!))</f>
        <v>#REF!</v>
      </c>
      <c r="X927" s="412" t="e">
        <f>IF(ISNA(L927),"",L927*#REF!)</f>
        <v>#REF!</v>
      </c>
      <c r="Y927" s="412" t="e">
        <f>IF(ISNA(M927),"",M927*#REF!)</f>
        <v>#REF!</v>
      </c>
      <c r="Z927" s="414" t="e">
        <f>IF(#REF!&gt;0,DQ$6,"")</f>
        <v>#REF!</v>
      </c>
      <c r="AA927" s="95" t="e">
        <f>IF(#REF!="","",VLOOKUP(#REF!,#REF!,7,0))</f>
        <v>#REF!</v>
      </c>
      <c r="AB927" s="201" t="e">
        <f>IF(OR(#REF!="",AA927=""),"",ROUND(#REF!/10^3*AA927,3))</f>
        <v>#REF!</v>
      </c>
      <c r="AC927" s="201" t="e">
        <f>IF(#REF!&gt;0,#REF!*#REF!/1000,"")</f>
        <v>#REF!</v>
      </c>
      <c r="AD927" s="201" t="e">
        <f>IF(#REF!&gt;0,#REF!*#REF!/1000,"")</f>
        <v>#REF!</v>
      </c>
      <c r="AE927" s="74" t="e">
        <f t="shared" si="167"/>
        <v>#REF!</v>
      </c>
      <c r="AF927" s="74" t="e">
        <f t="shared" si="168"/>
        <v>#REF!</v>
      </c>
      <c r="AG927" s="201" t="e">
        <f>IF(ISNA(AE927),"",AE927*#REF!)</f>
        <v>#REF!</v>
      </c>
      <c r="AH927" s="201" t="e">
        <f>IF(ISNA(AF927),"",AF927*#REF!)</f>
        <v>#REF!</v>
      </c>
      <c r="AI927" s="78" t="e">
        <f>IF(#REF!&gt;0,DQ$23,"")</f>
        <v>#REF!</v>
      </c>
      <c r="AJ927" s="99"/>
      <c r="AK927" s="411"/>
      <c r="AL927" s="412" t="e">
        <f>IF(OR(#REF!="",F927=""),"",ROUND(#REF!/10^3*F927,3))</f>
        <v>#REF!</v>
      </c>
      <c r="AM927" s="412" t="e">
        <f>IF(#REF!&gt;0,#REF!*#REF!/1000,"")</f>
        <v>#REF!</v>
      </c>
      <c r="AN927" s="412" t="e">
        <f>IF(#REF!&gt;0,#REF!*#REF!/1000,"")</f>
        <v>#REF!</v>
      </c>
      <c r="AO927" s="413" t="e">
        <f>IF(OR(#REF!="●",#REF!="●",#REF!="●"),"",IF(#REF!="","",#REF!))</f>
        <v>#REF!</v>
      </c>
      <c r="AP927" s="413" t="e">
        <f>IF(OR(#REF!="●",#REF!="●",#REF!="●"),"",IF(#REF!="","",#REF!))</f>
        <v>#REF!</v>
      </c>
      <c r="AQ927" s="412" t="e">
        <f>IF(ISNA(L927),"",L927*#REF!)</f>
        <v>#REF!</v>
      </c>
      <c r="AR927" s="412" t="e">
        <f>IF(ISNA(M927),"",M927*#REF!)</f>
        <v>#REF!</v>
      </c>
      <c r="AS927" s="414" t="e">
        <f>IF(#REF!&gt;0,DQ$6,"")</f>
        <v>#REF!</v>
      </c>
      <c r="AT927" s="95" t="e">
        <f>IF(#REF!="","",VLOOKUP(#REF!,#REF!,7,0))</f>
        <v>#REF!</v>
      </c>
      <c r="AU927" s="201" t="e">
        <f>IF(OR(#REF!="",AT927=""),"",ROUND(#REF!/10^3*AT927,3))</f>
        <v>#REF!</v>
      </c>
      <c r="AV927" s="201" t="e">
        <f>IF(#REF!&gt;0,#REF!*#REF!/1000,"")</f>
        <v>#REF!</v>
      </c>
      <c r="AW927" s="201" t="e">
        <f>IF(#REF!&gt;0,#REF!*#REF!/1000,"")</f>
        <v>#REF!</v>
      </c>
      <c r="AX927" s="74" t="e">
        <f t="shared" si="169"/>
        <v>#REF!</v>
      </c>
      <c r="AY927" s="74" t="e">
        <f t="shared" si="170"/>
        <v>#REF!</v>
      </c>
      <c r="AZ927" s="201" t="e">
        <f>IF(ISNA(AX927),"",AX927*#REF!)</f>
        <v>#REF!</v>
      </c>
      <c r="BA927" s="201" t="e">
        <f>IF(ISNA(AY927),"",AY927*#REF!)</f>
        <v>#REF!</v>
      </c>
      <c r="BB927" s="78" t="e">
        <f>IF(#REF!&gt;0,DQ$40,"")</f>
        <v>#REF!</v>
      </c>
      <c r="BC927" s="99"/>
      <c r="BD927" s="650"/>
      <c r="BE927" s="652" t="e">
        <f>IF(OR(#REF!="",F927=""),"",ROUND(#REF!/10^3*F927,3))</f>
        <v>#REF!</v>
      </c>
      <c r="BF927" s="412" t="e">
        <f>IF(#REF!&gt;0,#REF!*#REF!/1000,"")</f>
        <v>#REF!</v>
      </c>
      <c r="BG927" s="412" t="e">
        <f>IF(#REF!&gt;0,#REF!*#REF!/1000,"")</f>
        <v>#REF!</v>
      </c>
      <c r="BH927" s="413" t="e">
        <f>IF(OR(#REF!="●",#REF!="●",#REF!="●",#REF!="●"),"",IF(#REF!="","",#REF!))</f>
        <v>#REF!</v>
      </c>
      <c r="BI927" s="413" t="e">
        <f>IF(OR(#REF!="●",#REF!="●",#REF!="●",#REF!="●"),"",IF(#REF!="","",#REF!))</f>
        <v>#REF!</v>
      </c>
      <c r="BJ927" s="412" t="e">
        <f>IF(ISNA(L927),"",L927*#REF!)</f>
        <v>#REF!</v>
      </c>
      <c r="BK927" s="412" t="e">
        <f>IF(ISNA(M927),"",M927*#REF!)</f>
        <v>#REF!</v>
      </c>
      <c r="BL927" s="415" t="e">
        <f>IF(#REF!&gt;0,DQ$6,"")</f>
        <v>#REF!</v>
      </c>
      <c r="BM927" s="361" t="e">
        <f>IF(#REF!="","",VLOOKUP(#REF!,#REF!,7,0))</f>
        <v>#REF!</v>
      </c>
      <c r="BN927" s="201" t="e">
        <f>IF(OR(#REF!="",BM927=""),"",ROUND(#REF!/10^3*BM927,3))</f>
        <v>#REF!</v>
      </c>
      <c r="BO927" s="201" t="e">
        <f>IF(#REF!&gt;0,#REF!*#REF!/1000,"")</f>
        <v>#REF!</v>
      </c>
      <c r="BP927" s="201" t="e">
        <f>IF(#REF!&gt;0,#REF!*#REF!/1000,"")</f>
        <v>#REF!</v>
      </c>
      <c r="BQ927" s="74" t="e">
        <f t="shared" si="171"/>
        <v>#REF!</v>
      </c>
      <c r="BR927" s="74" t="e">
        <f t="shared" si="172"/>
        <v>#REF!</v>
      </c>
      <c r="BS927" s="201" t="e">
        <f>IF(ISNA(BQ927),"",BQ927*#REF!)</f>
        <v>#REF!</v>
      </c>
      <c r="BT927" s="201" t="e">
        <f>IF(ISNA(BR927),"",BR927*#REF!)</f>
        <v>#REF!</v>
      </c>
      <c r="BU927" s="78" t="e">
        <f>IF(#REF!&gt;0,DQ$57,"")</f>
        <v>#REF!</v>
      </c>
      <c r="BV927" s="99"/>
      <c r="BW927" s="411"/>
      <c r="BX927" s="412" t="e">
        <f>IF(OR(#REF!="",F927=""),"",ROUND(#REF!/10^3*F927,3))</f>
        <v>#REF!</v>
      </c>
      <c r="BY927" s="412" t="e">
        <f>IF(#REF!&gt;0,#REF!*#REF!/1000,"")</f>
        <v>#REF!</v>
      </c>
      <c r="BZ927" s="412" t="e">
        <f>IF(#REF!&gt;0,#REF!*#REF!/1000,"")</f>
        <v>#REF!</v>
      </c>
      <c r="CA927" s="413" t="e">
        <f>IF(OR(#REF!="●",#REF!="●",#REF!="●",#REF!="●",#REF!="●"),"",IF(#REF!="","",#REF!))</f>
        <v>#REF!</v>
      </c>
      <c r="CB927" s="413" t="e">
        <f>IF(OR(#REF!="●",#REF!="●",#REF!="●",#REF!="●",#REF!="●"),"",IF(#REF!="","",#REF!))</f>
        <v>#REF!</v>
      </c>
      <c r="CC927" s="412" t="e">
        <f>IF(ISNA(L927),"",L927*#REF!)</f>
        <v>#REF!</v>
      </c>
      <c r="CD927" s="412" t="e">
        <f>IF(ISNA(M927),"",M927*#REF!)</f>
        <v>#REF!</v>
      </c>
      <c r="CE927" s="415" t="e">
        <f>IF(#REF!&gt;0,DQ$6,"")</f>
        <v>#REF!</v>
      </c>
      <c r="CF927" s="361" t="e">
        <f>IF(#REF!="","",VLOOKUP(#REF!,#REF!,7,0))</f>
        <v>#REF!</v>
      </c>
      <c r="CG927" s="201" t="e">
        <f>IF(OR(#REF!="",CF927=""),"",ROUND(#REF!/10^3*CF927,3))</f>
        <v>#REF!</v>
      </c>
      <c r="CH927" s="201" t="e">
        <f>IF(#REF!&gt;0,#REF!*#REF!/1000,"")</f>
        <v>#REF!</v>
      </c>
      <c r="CI927" s="201" t="e">
        <f>IF(#REF!&gt;0,#REF!*#REF!/1000,"")</f>
        <v>#REF!</v>
      </c>
      <c r="CJ927" s="74" t="e">
        <f t="shared" si="173"/>
        <v>#REF!</v>
      </c>
      <c r="CK927" s="74" t="e">
        <f t="shared" si="174"/>
        <v>#REF!</v>
      </c>
      <c r="CL927" s="201" t="e">
        <f>IF(ISNA(CJ927),"",CJ927*#REF!)</f>
        <v>#REF!</v>
      </c>
      <c r="CM927" s="201" t="e">
        <f>IF(ISNA(CK927),"",CK927*#REF!)</f>
        <v>#REF!</v>
      </c>
      <c r="CN927" s="101" t="e">
        <f>IF(#REF!&gt;0,DQ$57,"")</f>
        <v>#REF!</v>
      </c>
      <c r="CO927" s="84"/>
      <c r="CP927" s="2"/>
      <c r="CQ927" s="2"/>
      <c r="CR927" s="2"/>
      <c r="CS927" s="2"/>
      <c r="CT927" s="2"/>
      <c r="CU927" s="2"/>
      <c r="CV927" s="2"/>
      <c r="CX927" s="2"/>
      <c r="CY927" s="2"/>
      <c r="CZ927" s="2"/>
      <c r="DA927" s="2"/>
      <c r="DB927" s="2"/>
      <c r="DC927" s="2"/>
      <c r="DD927" s="2"/>
      <c r="DE927" s="2"/>
      <c r="DF927" s="2"/>
    </row>
    <row r="928" spans="2:110" ht="18" customHeight="1">
      <c r="B928" s="151" t="e">
        <f>IF(#REF!="","",VLOOKUP(#REF!,$CX$11:$DG$26,9,0))</f>
        <v>#REF!</v>
      </c>
      <c r="C928" s="64" t="e">
        <f>IF(#REF!="",0,VLOOKUP(#REF!,$CP$11:$CQ$16,2,0))</f>
        <v>#REF!</v>
      </c>
      <c r="D928" s="65" t="e">
        <f>IF(#REF!="",0,VLOOKUP(#REF!,$CX$11:$CY$26,2,0))</f>
        <v>#REF!</v>
      </c>
      <c r="E928" s="152" t="e">
        <f t="shared" si="164"/>
        <v>#REF!</v>
      </c>
      <c r="F928" s="155" t="e">
        <f>IF(#REF!="","",VLOOKUP(#REF!,#REF!,7,0))</f>
        <v>#REF!</v>
      </c>
      <c r="G928" s="201" t="e">
        <f>IF(OR(#REF!="",F928=""),"",ROUND(#REF!/10^3*F928,3))</f>
        <v>#REF!</v>
      </c>
      <c r="H928" s="201" t="e">
        <f>IF(#REF!&gt;0,#REF!*#REF!/1000,"")</f>
        <v>#REF!</v>
      </c>
      <c r="I928" s="201" t="e">
        <f>IF(#REF!&gt;0,#REF!*#REF!/1000,"")</f>
        <v>#REF!</v>
      </c>
      <c r="J928" s="51" t="e">
        <f>IF(#REF!="●","",IF(#REF!="","",#REF!))</f>
        <v>#REF!</v>
      </c>
      <c r="K928" s="51" t="e">
        <f>IF(#REF!="●","",IF(#REF!="","",#REF!))</f>
        <v>#REF!</v>
      </c>
      <c r="L928" s="74" t="e">
        <f t="shared" si="165"/>
        <v>#REF!</v>
      </c>
      <c r="M928" s="74" t="e">
        <f t="shared" si="166"/>
        <v>#REF!</v>
      </c>
      <c r="N928" s="201" t="e">
        <f>IF(ISNA(L928),"",L928*#REF!)</f>
        <v>#REF!</v>
      </c>
      <c r="O928" s="201" t="e">
        <f>IF(ISNA(M928),"",M928*#REF!)</f>
        <v>#REF!</v>
      </c>
      <c r="P928" s="78" t="e">
        <f>IF(#REF!&gt;0,DQ$6,"")</f>
        <v>#REF!</v>
      </c>
      <c r="Q928" s="99"/>
      <c r="R928" s="411"/>
      <c r="S928" s="412" t="e">
        <f>IF(OR(#REF!="",F928=""),"",ROUND(#REF!/10^3*F928,3))</f>
        <v>#REF!</v>
      </c>
      <c r="T928" s="412" t="e">
        <f>IF(#REF!&gt;0,#REF!*#REF!/1000,"")</f>
        <v>#REF!</v>
      </c>
      <c r="U928" s="412" t="e">
        <f>IF(#REF!&gt;0,#REF!*#REF!/1000,"")</f>
        <v>#REF!</v>
      </c>
      <c r="V928" s="413" t="e">
        <f>IF(OR(#REF!="●",#REF!="●"),"",IF(#REF!="","",#REF!))</f>
        <v>#REF!</v>
      </c>
      <c r="W928" s="413" t="e">
        <f>IF(OR(#REF!="●",#REF!="●"),"",IF(#REF!="","",#REF!))</f>
        <v>#REF!</v>
      </c>
      <c r="X928" s="412" t="e">
        <f>IF(ISNA(L928),"",L928*#REF!)</f>
        <v>#REF!</v>
      </c>
      <c r="Y928" s="412" t="e">
        <f>IF(ISNA(M928),"",M928*#REF!)</f>
        <v>#REF!</v>
      </c>
      <c r="Z928" s="414" t="e">
        <f>IF(#REF!&gt;0,DQ$6,"")</f>
        <v>#REF!</v>
      </c>
      <c r="AA928" s="95" t="e">
        <f>IF(#REF!="","",VLOOKUP(#REF!,#REF!,7,0))</f>
        <v>#REF!</v>
      </c>
      <c r="AB928" s="201" t="e">
        <f>IF(OR(#REF!="",AA928=""),"",ROUND(#REF!/10^3*AA928,3))</f>
        <v>#REF!</v>
      </c>
      <c r="AC928" s="201" t="e">
        <f>IF(#REF!&gt;0,#REF!*#REF!/1000,"")</f>
        <v>#REF!</v>
      </c>
      <c r="AD928" s="201" t="e">
        <f>IF(#REF!&gt;0,#REF!*#REF!/1000,"")</f>
        <v>#REF!</v>
      </c>
      <c r="AE928" s="74" t="e">
        <f t="shared" si="167"/>
        <v>#REF!</v>
      </c>
      <c r="AF928" s="74" t="e">
        <f t="shared" si="168"/>
        <v>#REF!</v>
      </c>
      <c r="AG928" s="201" t="e">
        <f>IF(ISNA(AE928),"",AE928*#REF!)</f>
        <v>#REF!</v>
      </c>
      <c r="AH928" s="201" t="e">
        <f>IF(ISNA(AF928),"",AF928*#REF!)</f>
        <v>#REF!</v>
      </c>
      <c r="AI928" s="78" t="e">
        <f>IF(#REF!&gt;0,DQ$23,"")</f>
        <v>#REF!</v>
      </c>
      <c r="AJ928" s="99"/>
      <c r="AK928" s="411"/>
      <c r="AL928" s="412" t="e">
        <f>IF(OR(#REF!="",F928=""),"",ROUND(#REF!/10^3*F928,3))</f>
        <v>#REF!</v>
      </c>
      <c r="AM928" s="412" t="e">
        <f>IF(#REF!&gt;0,#REF!*#REF!/1000,"")</f>
        <v>#REF!</v>
      </c>
      <c r="AN928" s="412" t="e">
        <f>IF(#REF!&gt;0,#REF!*#REF!/1000,"")</f>
        <v>#REF!</v>
      </c>
      <c r="AO928" s="413" t="e">
        <f>IF(OR(#REF!="●",#REF!="●",#REF!="●"),"",IF(#REF!="","",#REF!))</f>
        <v>#REF!</v>
      </c>
      <c r="AP928" s="413" t="e">
        <f>IF(OR(#REF!="●",#REF!="●",#REF!="●"),"",IF(#REF!="","",#REF!))</f>
        <v>#REF!</v>
      </c>
      <c r="AQ928" s="412" t="e">
        <f>IF(ISNA(L928),"",L928*#REF!)</f>
        <v>#REF!</v>
      </c>
      <c r="AR928" s="412" t="e">
        <f>IF(ISNA(M928),"",M928*#REF!)</f>
        <v>#REF!</v>
      </c>
      <c r="AS928" s="414" t="e">
        <f>IF(#REF!&gt;0,DQ$6,"")</f>
        <v>#REF!</v>
      </c>
      <c r="AT928" s="95" t="e">
        <f>IF(#REF!="","",VLOOKUP(#REF!,#REF!,7,0))</f>
        <v>#REF!</v>
      </c>
      <c r="AU928" s="201" t="e">
        <f>IF(OR(#REF!="",AT928=""),"",ROUND(#REF!/10^3*AT928,3))</f>
        <v>#REF!</v>
      </c>
      <c r="AV928" s="201" t="e">
        <f>IF(#REF!&gt;0,#REF!*#REF!/1000,"")</f>
        <v>#REF!</v>
      </c>
      <c r="AW928" s="201" t="e">
        <f>IF(#REF!&gt;0,#REF!*#REF!/1000,"")</f>
        <v>#REF!</v>
      </c>
      <c r="AX928" s="74" t="e">
        <f t="shared" si="169"/>
        <v>#REF!</v>
      </c>
      <c r="AY928" s="74" t="e">
        <f t="shared" si="170"/>
        <v>#REF!</v>
      </c>
      <c r="AZ928" s="201" t="e">
        <f>IF(ISNA(AX928),"",AX928*#REF!)</f>
        <v>#REF!</v>
      </c>
      <c r="BA928" s="201" t="e">
        <f>IF(ISNA(AY928),"",AY928*#REF!)</f>
        <v>#REF!</v>
      </c>
      <c r="BB928" s="78" t="e">
        <f>IF(#REF!&gt;0,DQ$40,"")</f>
        <v>#REF!</v>
      </c>
      <c r="BC928" s="99"/>
      <c r="BD928" s="650"/>
      <c r="BE928" s="652" t="e">
        <f>IF(OR(#REF!="",F928=""),"",ROUND(#REF!/10^3*F928,3))</f>
        <v>#REF!</v>
      </c>
      <c r="BF928" s="412" t="e">
        <f>IF(#REF!&gt;0,#REF!*#REF!/1000,"")</f>
        <v>#REF!</v>
      </c>
      <c r="BG928" s="412" t="e">
        <f>IF(#REF!&gt;0,#REF!*#REF!/1000,"")</f>
        <v>#REF!</v>
      </c>
      <c r="BH928" s="413" t="e">
        <f>IF(OR(#REF!="●",#REF!="●",#REF!="●",#REF!="●"),"",IF(#REF!="","",#REF!))</f>
        <v>#REF!</v>
      </c>
      <c r="BI928" s="413" t="e">
        <f>IF(OR(#REF!="●",#REF!="●",#REF!="●",#REF!="●"),"",IF(#REF!="","",#REF!))</f>
        <v>#REF!</v>
      </c>
      <c r="BJ928" s="412" t="e">
        <f>IF(ISNA(L928),"",L928*#REF!)</f>
        <v>#REF!</v>
      </c>
      <c r="BK928" s="412" t="e">
        <f>IF(ISNA(M928),"",M928*#REF!)</f>
        <v>#REF!</v>
      </c>
      <c r="BL928" s="415" t="e">
        <f>IF(#REF!&gt;0,DQ$6,"")</f>
        <v>#REF!</v>
      </c>
      <c r="BM928" s="361" t="e">
        <f>IF(#REF!="","",VLOOKUP(#REF!,#REF!,7,0))</f>
        <v>#REF!</v>
      </c>
      <c r="BN928" s="201" t="e">
        <f>IF(OR(#REF!="",BM928=""),"",ROUND(#REF!/10^3*BM928,3))</f>
        <v>#REF!</v>
      </c>
      <c r="BO928" s="201" t="e">
        <f>IF(#REF!&gt;0,#REF!*#REF!/1000,"")</f>
        <v>#REF!</v>
      </c>
      <c r="BP928" s="201" t="e">
        <f>IF(#REF!&gt;0,#REF!*#REF!/1000,"")</f>
        <v>#REF!</v>
      </c>
      <c r="BQ928" s="74" t="e">
        <f t="shared" si="171"/>
        <v>#REF!</v>
      </c>
      <c r="BR928" s="74" t="e">
        <f t="shared" si="172"/>
        <v>#REF!</v>
      </c>
      <c r="BS928" s="201" t="e">
        <f>IF(ISNA(BQ928),"",BQ928*#REF!)</f>
        <v>#REF!</v>
      </c>
      <c r="BT928" s="201" t="e">
        <f>IF(ISNA(BR928),"",BR928*#REF!)</f>
        <v>#REF!</v>
      </c>
      <c r="BU928" s="78" t="e">
        <f>IF(#REF!&gt;0,DQ$57,"")</f>
        <v>#REF!</v>
      </c>
      <c r="BV928" s="99"/>
      <c r="BW928" s="411"/>
      <c r="BX928" s="412" t="e">
        <f>IF(OR(#REF!="",F928=""),"",ROUND(#REF!/10^3*F928,3))</f>
        <v>#REF!</v>
      </c>
      <c r="BY928" s="412" t="e">
        <f>IF(#REF!&gt;0,#REF!*#REF!/1000,"")</f>
        <v>#REF!</v>
      </c>
      <c r="BZ928" s="412" t="e">
        <f>IF(#REF!&gt;0,#REF!*#REF!/1000,"")</f>
        <v>#REF!</v>
      </c>
      <c r="CA928" s="413" t="e">
        <f>IF(OR(#REF!="●",#REF!="●",#REF!="●",#REF!="●",#REF!="●"),"",IF(#REF!="","",#REF!))</f>
        <v>#REF!</v>
      </c>
      <c r="CB928" s="413" t="e">
        <f>IF(OR(#REF!="●",#REF!="●",#REF!="●",#REF!="●",#REF!="●"),"",IF(#REF!="","",#REF!))</f>
        <v>#REF!</v>
      </c>
      <c r="CC928" s="412" t="e">
        <f>IF(ISNA(L928),"",L928*#REF!)</f>
        <v>#REF!</v>
      </c>
      <c r="CD928" s="412" t="e">
        <f>IF(ISNA(M928),"",M928*#REF!)</f>
        <v>#REF!</v>
      </c>
      <c r="CE928" s="415" t="e">
        <f>IF(#REF!&gt;0,DQ$6,"")</f>
        <v>#REF!</v>
      </c>
      <c r="CF928" s="361" t="e">
        <f>IF(#REF!="","",VLOOKUP(#REF!,#REF!,7,0))</f>
        <v>#REF!</v>
      </c>
      <c r="CG928" s="201" t="e">
        <f>IF(OR(#REF!="",CF928=""),"",ROUND(#REF!/10^3*CF928,3))</f>
        <v>#REF!</v>
      </c>
      <c r="CH928" s="201" t="e">
        <f>IF(#REF!&gt;0,#REF!*#REF!/1000,"")</f>
        <v>#REF!</v>
      </c>
      <c r="CI928" s="201" t="e">
        <f>IF(#REF!&gt;0,#REF!*#REF!/1000,"")</f>
        <v>#REF!</v>
      </c>
      <c r="CJ928" s="74" t="e">
        <f t="shared" si="173"/>
        <v>#REF!</v>
      </c>
      <c r="CK928" s="74" t="e">
        <f t="shared" si="174"/>
        <v>#REF!</v>
      </c>
      <c r="CL928" s="201" t="e">
        <f>IF(ISNA(CJ928),"",CJ928*#REF!)</f>
        <v>#REF!</v>
      </c>
      <c r="CM928" s="201" t="e">
        <f>IF(ISNA(CK928),"",CK928*#REF!)</f>
        <v>#REF!</v>
      </c>
      <c r="CN928" s="101" t="e">
        <f>IF(#REF!&gt;0,DQ$57,"")</f>
        <v>#REF!</v>
      </c>
      <c r="CO928" s="84"/>
      <c r="CP928" s="2"/>
      <c r="CQ928" s="2"/>
      <c r="CR928" s="2"/>
      <c r="CS928" s="2"/>
      <c r="CT928" s="2"/>
      <c r="CU928" s="2"/>
      <c r="CV928" s="2"/>
      <c r="CX928" s="2"/>
      <c r="CY928" s="2"/>
      <c r="CZ928" s="2"/>
      <c r="DA928" s="2"/>
      <c r="DB928" s="2"/>
      <c r="DC928" s="2"/>
      <c r="DD928" s="2"/>
      <c r="DE928" s="2"/>
      <c r="DF928" s="2"/>
    </row>
    <row r="929" spans="2:110" ht="18" customHeight="1">
      <c r="B929" s="151" t="e">
        <f>IF(#REF!="","",VLOOKUP(#REF!,$CX$11:$DG$26,9,0))</f>
        <v>#REF!</v>
      </c>
      <c r="C929" s="64" t="e">
        <f>IF(#REF!="",0,VLOOKUP(#REF!,$CP$11:$CQ$16,2,0))</f>
        <v>#REF!</v>
      </c>
      <c r="D929" s="65" t="e">
        <f>IF(#REF!="",0,VLOOKUP(#REF!,$CX$11:$CY$26,2,0))</f>
        <v>#REF!</v>
      </c>
      <c r="E929" s="152" t="e">
        <f t="shared" si="164"/>
        <v>#REF!</v>
      </c>
      <c r="F929" s="155" t="e">
        <f>IF(#REF!="","",VLOOKUP(#REF!,#REF!,7,0))</f>
        <v>#REF!</v>
      </c>
      <c r="G929" s="201" t="e">
        <f>IF(OR(#REF!="",F929=""),"",ROUND(#REF!/10^3*F929,3))</f>
        <v>#REF!</v>
      </c>
      <c r="H929" s="201" t="e">
        <f>IF(#REF!&gt;0,#REF!*#REF!/1000,"")</f>
        <v>#REF!</v>
      </c>
      <c r="I929" s="201" t="e">
        <f>IF(#REF!&gt;0,#REF!*#REF!/1000,"")</f>
        <v>#REF!</v>
      </c>
      <c r="J929" s="51" t="e">
        <f>IF(#REF!="●","",IF(#REF!="","",#REF!))</f>
        <v>#REF!</v>
      </c>
      <c r="K929" s="51" t="e">
        <f>IF(#REF!="●","",IF(#REF!="","",#REF!))</f>
        <v>#REF!</v>
      </c>
      <c r="L929" s="74" t="e">
        <f t="shared" si="165"/>
        <v>#REF!</v>
      </c>
      <c r="M929" s="74" t="e">
        <f t="shared" si="166"/>
        <v>#REF!</v>
      </c>
      <c r="N929" s="201" t="e">
        <f>IF(ISNA(L929),"",L929*#REF!)</f>
        <v>#REF!</v>
      </c>
      <c r="O929" s="201" t="e">
        <f>IF(ISNA(M929),"",M929*#REF!)</f>
        <v>#REF!</v>
      </c>
      <c r="P929" s="78" t="e">
        <f>IF(#REF!&gt;0,DQ$6,"")</f>
        <v>#REF!</v>
      </c>
      <c r="Q929" s="99"/>
      <c r="R929" s="411"/>
      <c r="S929" s="412" t="e">
        <f>IF(OR(#REF!="",F929=""),"",ROUND(#REF!/10^3*F929,3))</f>
        <v>#REF!</v>
      </c>
      <c r="T929" s="412" t="e">
        <f>IF(#REF!&gt;0,#REF!*#REF!/1000,"")</f>
        <v>#REF!</v>
      </c>
      <c r="U929" s="412" t="e">
        <f>IF(#REF!&gt;0,#REF!*#REF!/1000,"")</f>
        <v>#REF!</v>
      </c>
      <c r="V929" s="413" t="e">
        <f>IF(OR(#REF!="●",#REF!="●"),"",IF(#REF!="","",#REF!))</f>
        <v>#REF!</v>
      </c>
      <c r="W929" s="413" t="e">
        <f>IF(OR(#REF!="●",#REF!="●"),"",IF(#REF!="","",#REF!))</f>
        <v>#REF!</v>
      </c>
      <c r="X929" s="412" t="e">
        <f>IF(ISNA(L929),"",L929*#REF!)</f>
        <v>#REF!</v>
      </c>
      <c r="Y929" s="412" t="e">
        <f>IF(ISNA(M929),"",M929*#REF!)</f>
        <v>#REF!</v>
      </c>
      <c r="Z929" s="414" t="e">
        <f>IF(#REF!&gt;0,DQ$6,"")</f>
        <v>#REF!</v>
      </c>
      <c r="AA929" s="95" t="e">
        <f>IF(#REF!="","",VLOOKUP(#REF!,#REF!,7,0))</f>
        <v>#REF!</v>
      </c>
      <c r="AB929" s="201" t="e">
        <f>IF(OR(#REF!="",AA929=""),"",ROUND(#REF!/10^3*AA929,3))</f>
        <v>#REF!</v>
      </c>
      <c r="AC929" s="201" t="e">
        <f>IF(#REF!&gt;0,#REF!*#REF!/1000,"")</f>
        <v>#REF!</v>
      </c>
      <c r="AD929" s="201" t="e">
        <f>IF(#REF!&gt;0,#REF!*#REF!/1000,"")</f>
        <v>#REF!</v>
      </c>
      <c r="AE929" s="74" t="e">
        <f t="shared" si="167"/>
        <v>#REF!</v>
      </c>
      <c r="AF929" s="74" t="e">
        <f t="shared" si="168"/>
        <v>#REF!</v>
      </c>
      <c r="AG929" s="201" t="e">
        <f>IF(ISNA(AE929),"",AE929*#REF!)</f>
        <v>#REF!</v>
      </c>
      <c r="AH929" s="201" t="e">
        <f>IF(ISNA(AF929),"",AF929*#REF!)</f>
        <v>#REF!</v>
      </c>
      <c r="AI929" s="78" t="e">
        <f>IF(#REF!&gt;0,DQ$23,"")</f>
        <v>#REF!</v>
      </c>
      <c r="AJ929" s="99"/>
      <c r="AK929" s="411"/>
      <c r="AL929" s="412" t="e">
        <f>IF(OR(#REF!="",F929=""),"",ROUND(#REF!/10^3*F929,3))</f>
        <v>#REF!</v>
      </c>
      <c r="AM929" s="412" t="e">
        <f>IF(#REF!&gt;0,#REF!*#REF!/1000,"")</f>
        <v>#REF!</v>
      </c>
      <c r="AN929" s="412" t="e">
        <f>IF(#REF!&gt;0,#REF!*#REF!/1000,"")</f>
        <v>#REF!</v>
      </c>
      <c r="AO929" s="413" t="e">
        <f>IF(OR(#REF!="●",#REF!="●",#REF!="●"),"",IF(#REF!="","",#REF!))</f>
        <v>#REF!</v>
      </c>
      <c r="AP929" s="413" t="e">
        <f>IF(OR(#REF!="●",#REF!="●",#REF!="●"),"",IF(#REF!="","",#REF!))</f>
        <v>#REF!</v>
      </c>
      <c r="AQ929" s="412" t="e">
        <f>IF(ISNA(L929),"",L929*#REF!)</f>
        <v>#REF!</v>
      </c>
      <c r="AR929" s="412" t="e">
        <f>IF(ISNA(M929),"",M929*#REF!)</f>
        <v>#REF!</v>
      </c>
      <c r="AS929" s="414" t="e">
        <f>IF(#REF!&gt;0,DQ$6,"")</f>
        <v>#REF!</v>
      </c>
      <c r="AT929" s="95" t="e">
        <f>IF(#REF!="","",VLOOKUP(#REF!,#REF!,7,0))</f>
        <v>#REF!</v>
      </c>
      <c r="AU929" s="201" t="e">
        <f>IF(OR(#REF!="",AT929=""),"",ROUND(#REF!/10^3*AT929,3))</f>
        <v>#REF!</v>
      </c>
      <c r="AV929" s="201" t="e">
        <f>IF(#REF!&gt;0,#REF!*#REF!/1000,"")</f>
        <v>#REF!</v>
      </c>
      <c r="AW929" s="201" t="e">
        <f>IF(#REF!&gt;0,#REF!*#REF!/1000,"")</f>
        <v>#REF!</v>
      </c>
      <c r="AX929" s="74" t="e">
        <f t="shared" si="169"/>
        <v>#REF!</v>
      </c>
      <c r="AY929" s="74" t="e">
        <f t="shared" si="170"/>
        <v>#REF!</v>
      </c>
      <c r="AZ929" s="201" t="e">
        <f>IF(ISNA(AX929),"",AX929*#REF!)</f>
        <v>#REF!</v>
      </c>
      <c r="BA929" s="201" t="e">
        <f>IF(ISNA(AY929),"",AY929*#REF!)</f>
        <v>#REF!</v>
      </c>
      <c r="BB929" s="78" t="e">
        <f>IF(#REF!&gt;0,DQ$40,"")</f>
        <v>#REF!</v>
      </c>
      <c r="BC929" s="99"/>
      <c r="BD929" s="650"/>
      <c r="BE929" s="652" t="e">
        <f>IF(OR(#REF!="",F929=""),"",ROUND(#REF!/10^3*F929,3))</f>
        <v>#REF!</v>
      </c>
      <c r="BF929" s="412" t="e">
        <f>IF(#REF!&gt;0,#REF!*#REF!/1000,"")</f>
        <v>#REF!</v>
      </c>
      <c r="BG929" s="412" t="e">
        <f>IF(#REF!&gt;0,#REF!*#REF!/1000,"")</f>
        <v>#REF!</v>
      </c>
      <c r="BH929" s="413" t="e">
        <f>IF(OR(#REF!="●",#REF!="●",#REF!="●",#REF!="●"),"",IF(#REF!="","",#REF!))</f>
        <v>#REF!</v>
      </c>
      <c r="BI929" s="413" t="e">
        <f>IF(OR(#REF!="●",#REF!="●",#REF!="●",#REF!="●"),"",IF(#REF!="","",#REF!))</f>
        <v>#REF!</v>
      </c>
      <c r="BJ929" s="412" t="e">
        <f>IF(ISNA(L929),"",L929*#REF!)</f>
        <v>#REF!</v>
      </c>
      <c r="BK929" s="412" t="e">
        <f>IF(ISNA(M929),"",M929*#REF!)</f>
        <v>#REF!</v>
      </c>
      <c r="BL929" s="415" t="e">
        <f>IF(#REF!&gt;0,DQ$6,"")</f>
        <v>#REF!</v>
      </c>
      <c r="BM929" s="361" t="e">
        <f>IF(#REF!="","",VLOOKUP(#REF!,#REF!,7,0))</f>
        <v>#REF!</v>
      </c>
      <c r="BN929" s="201" t="e">
        <f>IF(OR(#REF!="",BM929=""),"",ROUND(#REF!/10^3*BM929,3))</f>
        <v>#REF!</v>
      </c>
      <c r="BO929" s="201" t="e">
        <f>IF(#REF!&gt;0,#REF!*#REF!/1000,"")</f>
        <v>#REF!</v>
      </c>
      <c r="BP929" s="201" t="e">
        <f>IF(#REF!&gt;0,#REF!*#REF!/1000,"")</f>
        <v>#REF!</v>
      </c>
      <c r="BQ929" s="74" t="e">
        <f t="shared" si="171"/>
        <v>#REF!</v>
      </c>
      <c r="BR929" s="74" t="e">
        <f t="shared" si="172"/>
        <v>#REF!</v>
      </c>
      <c r="BS929" s="201" t="e">
        <f>IF(ISNA(BQ929),"",BQ929*#REF!)</f>
        <v>#REF!</v>
      </c>
      <c r="BT929" s="201" t="e">
        <f>IF(ISNA(BR929),"",BR929*#REF!)</f>
        <v>#REF!</v>
      </c>
      <c r="BU929" s="78" t="e">
        <f>IF(#REF!&gt;0,DQ$57,"")</f>
        <v>#REF!</v>
      </c>
      <c r="BV929" s="99"/>
      <c r="BW929" s="411"/>
      <c r="BX929" s="412" t="e">
        <f>IF(OR(#REF!="",F929=""),"",ROUND(#REF!/10^3*F929,3))</f>
        <v>#REF!</v>
      </c>
      <c r="BY929" s="412" t="e">
        <f>IF(#REF!&gt;0,#REF!*#REF!/1000,"")</f>
        <v>#REF!</v>
      </c>
      <c r="BZ929" s="412" t="e">
        <f>IF(#REF!&gt;0,#REF!*#REF!/1000,"")</f>
        <v>#REF!</v>
      </c>
      <c r="CA929" s="413" t="e">
        <f>IF(OR(#REF!="●",#REF!="●",#REF!="●",#REF!="●",#REF!="●"),"",IF(#REF!="","",#REF!))</f>
        <v>#REF!</v>
      </c>
      <c r="CB929" s="413" t="e">
        <f>IF(OR(#REF!="●",#REF!="●",#REF!="●",#REF!="●",#REF!="●"),"",IF(#REF!="","",#REF!))</f>
        <v>#REF!</v>
      </c>
      <c r="CC929" s="412" t="e">
        <f>IF(ISNA(L929),"",L929*#REF!)</f>
        <v>#REF!</v>
      </c>
      <c r="CD929" s="412" t="e">
        <f>IF(ISNA(M929),"",M929*#REF!)</f>
        <v>#REF!</v>
      </c>
      <c r="CE929" s="415" t="e">
        <f>IF(#REF!&gt;0,DQ$6,"")</f>
        <v>#REF!</v>
      </c>
      <c r="CF929" s="361" t="e">
        <f>IF(#REF!="","",VLOOKUP(#REF!,#REF!,7,0))</f>
        <v>#REF!</v>
      </c>
      <c r="CG929" s="201" t="e">
        <f>IF(OR(#REF!="",CF929=""),"",ROUND(#REF!/10^3*CF929,3))</f>
        <v>#REF!</v>
      </c>
      <c r="CH929" s="201" t="e">
        <f>IF(#REF!&gt;0,#REF!*#REF!/1000,"")</f>
        <v>#REF!</v>
      </c>
      <c r="CI929" s="201" t="e">
        <f>IF(#REF!&gt;0,#REF!*#REF!/1000,"")</f>
        <v>#REF!</v>
      </c>
      <c r="CJ929" s="74" t="e">
        <f t="shared" si="173"/>
        <v>#REF!</v>
      </c>
      <c r="CK929" s="74" t="e">
        <f t="shared" si="174"/>
        <v>#REF!</v>
      </c>
      <c r="CL929" s="201" t="e">
        <f>IF(ISNA(CJ929),"",CJ929*#REF!)</f>
        <v>#REF!</v>
      </c>
      <c r="CM929" s="201" t="e">
        <f>IF(ISNA(CK929),"",CK929*#REF!)</f>
        <v>#REF!</v>
      </c>
      <c r="CN929" s="101" t="e">
        <f>IF(#REF!&gt;0,DQ$57,"")</f>
        <v>#REF!</v>
      </c>
      <c r="CO929" s="84"/>
      <c r="CP929" s="2"/>
      <c r="CQ929" s="2"/>
      <c r="CR929" s="2"/>
      <c r="CS929" s="2"/>
      <c r="CT929" s="2"/>
      <c r="CU929" s="2"/>
      <c r="CV929" s="2"/>
      <c r="CX929" s="2"/>
      <c r="CY929" s="2"/>
      <c r="CZ929" s="2"/>
      <c r="DA929" s="2"/>
      <c r="DB929" s="2"/>
      <c r="DC929" s="2"/>
      <c r="DD929" s="2"/>
      <c r="DE929" s="2"/>
      <c r="DF929" s="2"/>
    </row>
    <row r="930" spans="2:110" ht="18" customHeight="1">
      <c r="B930" s="151" t="e">
        <f>IF(#REF!="","",VLOOKUP(#REF!,$CX$11:$DG$26,9,0))</f>
        <v>#REF!</v>
      </c>
      <c r="C930" s="64" t="e">
        <f>IF(#REF!="",0,VLOOKUP(#REF!,$CP$11:$CQ$16,2,0))</f>
        <v>#REF!</v>
      </c>
      <c r="D930" s="65" t="e">
        <f>IF(#REF!="",0,VLOOKUP(#REF!,$CX$11:$CY$26,2,0))</f>
        <v>#REF!</v>
      </c>
      <c r="E930" s="152" t="e">
        <f t="shared" si="164"/>
        <v>#REF!</v>
      </c>
      <c r="F930" s="155" t="e">
        <f>IF(#REF!="","",VLOOKUP(#REF!,#REF!,7,0))</f>
        <v>#REF!</v>
      </c>
      <c r="G930" s="201" t="e">
        <f>IF(OR(#REF!="",F930=""),"",ROUND(#REF!/10^3*F930,3))</f>
        <v>#REF!</v>
      </c>
      <c r="H930" s="201" t="e">
        <f>IF(#REF!&gt;0,#REF!*#REF!/1000,"")</f>
        <v>#REF!</v>
      </c>
      <c r="I930" s="201" t="e">
        <f>IF(#REF!&gt;0,#REF!*#REF!/1000,"")</f>
        <v>#REF!</v>
      </c>
      <c r="J930" s="51" t="e">
        <f>IF(#REF!="●","",IF(#REF!="","",#REF!))</f>
        <v>#REF!</v>
      </c>
      <c r="K930" s="51" t="e">
        <f>IF(#REF!="●","",IF(#REF!="","",#REF!))</f>
        <v>#REF!</v>
      </c>
      <c r="L930" s="74" t="e">
        <f t="shared" si="165"/>
        <v>#REF!</v>
      </c>
      <c r="M930" s="74" t="e">
        <f t="shared" si="166"/>
        <v>#REF!</v>
      </c>
      <c r="N930" s="201" t="e">
        <f>IF(ISNA(L930),"",L930*#REF!)</f>
        <v>#REF!</v>
      </c>
      <c r="O930" s="201" t="e">
        <f>IF(ISNA(M930),"",M930*#REF!)</f>
        <v>#REF!</v>
      </c>
      <c r="P930" s="78" t="e">
        <f>IF(#REF!&gt;0,DQ$6,"")</f>
        <v>#REF!</v>
      </c>
      <c r="Q930" s="99"/>
      <c r="R930" s="411"/>
      <c r="S930" s="412" t="e">
        <f>IF(OR(#REF!="",F930=""),"",ROUND(#REF!/10^3*F930,3))</f>
        <v>#REF!</v>
      </c>
      <c r="T930" s="412" t="e">
        <f>IF(#REF!&gt;0,#REF!*#REF!/1000,"")</f>
        <v>#REF!</v>
      </c>
      <c r="U930" s="412" t="e">
        <f>IF(#REF!&gt;0,#REF!*#REF!/1000,"")</f>
        <v>#REF!</v>
      </c>
      <c r="V930" s="413" t="e">
        <f>IF(OR(#REF!="●",#REF!="●"),"",IF(#REF!="","",#REF!))</f>
        <v>#REF!</v>
      </c>
      <c r="W930" s="413" t="e">
        <f>IF(OR(#REF!="●",#REF!="●"),"",IF(#REF!="","",#REF!))</f>
        <v>#REF!</v>
      </c>
      <c r="X930" s="412" t="e">
        <f>IF(ISNA(L930),"",L930*#REF!)</f>
        <v>#REF!</v>
      </c>
      <c r="Y930" s="412" t="e">
        <f>IF(ISNA(M930),"",M930*#REF!)</f>
        <v>#REF!</v>
      </c>
      <c r="Z930" s="414" t="e">
        <f>IF(#REF!&gt;0,DQ$6,"")</f>
        <v>#REF!</v>
      </c>
      <c r="AA930" s="95" t="e">
        <f>IF(#REF!="","",VLOOKUP(#REF!,#REF!,7,0))</f>
        <v>#REF!</v>
      </c>
      <c r="AB930" s="201" t="e">
        <f>IF(OR(#REF!="",AA930=""),"",ROUND(#REF!/10^3*AA930,3))</f>
        <v>#REF!</v>
      </c>
      <c r="AC930" s="201" t="e">
        <f>IF(#REF!&gt;0,#REF!*#REF!/1000,"")</f>
        <v>#REF!</v>
      </c>
      <c r="AD930" s="201" t="e">
        <f>IF(#REF!&gt;0,#REF!*#REF!/1000,"")</f>
        <v>#REF!</v>
      </c>
      <c r="AE930" s="74" t="e">
        <f t="shared" si="167"/>
        <v>#REF!</v>
      </c>
      <c r="AF930" s="74" t="e">
        <f t="shared" si="168"/>
        <v>#REF!</v>
      </c>
      <c r="AG930" s="201" t="e">
        <f>IF(ISNA(AE930),"",AE930*#REF!)</f>
        <v>#REF!</v>
      </c>
      <c r="AH930" s="201" t="e">
        <f>IF(ISNA(AF930),"",AF930*#REF!)</f>
        <v>#REF!</v>
      </c>
      <c r="AI930" s="78" t="e">
        <f>IF(#REF!&gt;0,DQ$23,"")</f>
        <v>#REF!</v>
      </c>
      <c r="AJ930" s="99"/>
      <c r="AK930" s="411"/>
      <c r="AL930" s="412" t="e">
        <f>IF(OR(#REF!="",F930=""),"",ROUND(#REF!/10^3*F930,3))</f>
        <v>#REF!</v>
      </c>
      <c r="AM930" s="412" t="e">
        <f>IF(#REF!&gt;0,#REF!*#REF!/1000,"")</f>
        <v>#REF!</v>
      </c>
      <c r="AN930" s="412" t="e">
        <f>IF(#REF!&gt;0,#REF!*#REF!/1000,"")</f>
        <v>#REF!</v>
      </c>
      <c r="AO930" s="413" t="e">
        <f>IF(OR(#REF!="●",#REF!="●",#REF!="●"),"",IF(#REF!="","",#REF!))</f>
        <v>#REF!</v>
      </c>
      <c r="AP930" s="413" t="e">
        <f>IF(OR(#REF!="●",#REF!="●",#REF!="●"),"",IF(#REF!="","",#REF!))</f>
        <v>#REF!</v>
      </c>
      <c r="AQ930" s="412" t="e">
        <f>IF(ISNA(L930),"",L930*#REF!)</f>
        <v>#REF!</v>
      </c>
      <c r="AR930" s="412" t="e">
        <f>IF(ISNA(M930),"",M930*#REF!)</f>
        <v>#REF!</v>
      </c>
      <c r="AS930" s="414" t="e">
        <f>IF(#REF!&gt;0,DQ$6,"")</f>
        <v>#REF!</v>
      </c>
      <c r="AT930" s="95" t="e">
        <f>IF(#REF!="","",VLOOKUP(#REF!,#REF!,7,0))</f>
        <v>#REF!</v>
      </c>
      <c r="AU930" s="201" t="e">
        <f>IF(OR(#REF!="",AT930=""),"",ROUND(#REF!/10^3*AT930,3))</f>
        <v>#REF!</v>
      </c>
      <c r="AV930" s="201" t="e">
        <f>IF(#REF!&gt;0,#REF!*#REF!/1000,"")</f>
        <v>#REF!</v>
      </c>
      <c r="AW930" s="201" t="e">
        <f>IF(#REF!&gt;0,#REF!*#REF!/1000,"")</f>
        <v>#REF!</v>
      </c>
      <c r="AX930" s="74" t="e">
        <f t="shared" si="169"/>
        <v>#REF!</v>
      </c>
      <c r="AY930" s="74" t="e">
        <f t="shared" si="170"/>
        <v>#REF!</v>
      </c>
      <c r="AZ930" s="201" t="e">
        <f>IF(ISNA(AX930),"",AX930*#REF!)</f>
        <v>#REF!</v>
      </c>
      <c r="BA930" s="201" t="e">
        <f>IF(ISNA(AY930),"",AY930*#REF!)</f>
        <v>#REF!</v>
      </c>
      <c r="BB930" s="78" t="e">
        <f>IF(#REF!&gt;0,DQ$40,"")</f>
        <v>#REF!</v>
      </c>
      <c r="BC930" s="99"/>
      <c r="BD930" s="650"/>
      <c r="BE930" s="652" t="e">
        <f>IF(OR(#REF!="",F930=""),"",ROUND(#REF!/10^3*F930,3))</f>
        <v>#REF!</v>
      </c>
      <c r="BF930" s="412" t="e">
        <f>IF(#REF!&gt;0,#REF!*#REF!/1000,"")</f>
        <v>#REF!</v>
      </c>
      <c r="BG930" s="412" t="e">
        <f>IF(#REF!&gt;0,#REF!*#REF!/1000,"")</f>
        <v>#REF!</v>
      </c>
      <c r="BH930" s="413" t="e">
        <f>IF(OR(#REF!="●",#REF!="●",#REF!="●",#REF!="●"),"",IF(#REF!="","",#REF!))</f>
        <v>#REF!</v>
      </c>
      <c r="BI930" s="413" t="e">
        <f>IF(OR(#REF!="●",#REF!="●",#REF!="●",#REF!="●"),"",IF(#REF!="","",#REF!))</f>
        <v>#REF!</v>
      </c>
      <c r="BJ930" s="412" t="e">
        <f>IF(ISNA(L930),"",L930*#REF!)</f>
        <v>#REF!</v>
      </c>
      <c r="BK930" s="412" t="e">
        <f>IF(ISNA(M930),"",M930*#REF!)</f>
        <v>#REF!</v>
      </c>
      <c r="BL930" s="415" t="e">
        <f>IF(#REF!&gt;0,DQ$6,"")</f>
        <v>#REF!</v>
      </c>
      <c r="BM930" s="361" t="e">
        <f>IF(#REF!="","",VLOOKUP(#REF!,#REF!,7,0))</f>
        <v>#REF!</v>
      </c>
      <c r="BN930" s="201" t="e">
        <f>IF(OR(#REF!="",BM930=""),"",ROUND(#REF!/10^3*BM930,3))</f>
        <v>#REF!</v>
      </c>
      <c r="BO930" s="201" t="e">
        <f>IF(#REF!&gt;0,#REF!*#REF!/1000,"")</f>
        <v>#REF!</v>
      </c>
      <c r="BP930" s="201" t="e">
        <f>IF(#REF!&gt;0,#REF!*#REF!/1000,"")</f>
        <v>#REF!</v>
      </c>
      <c r="BQ930" s="74" t="e">
        <f t="shared" si="171"/>
        <v>#REF!</v>
      </c>
      <c r="BR930" s="74" t="e">
        <f t="shared" si="172"/>
        <v>#REF!</v>
      </c>
      <c r="BS930" s="201" t="e">
        <f>IF(ISNA(BQ930),"",BQ930*#REF!)</f>
        <v>#REF!</v>
      </c>
      <c r="BT930" s="201" t="e">
        <f>IF(ISNA(BR930),"",BR930*#REF!)</f>
        <v>#REF!</v>
      </c>
      <c r="BU930" s="78" t="e">
        <f>IF(#REF!&gt;0,DQ$57,"")</f>
        <v>#REF!</v>
      </c>
      <c r="BV930" s="99"/>
      <c r="BW930" s="411"/>
      <c r="BX930" s="412" t="e">
        <f>IF(OR(#REF!="",F930=""),"",ROUND(#REF!/10^3*F930,3))</f>
        <v>#REF!</v>
      </c>
      <c r="BY930" s="412" t="e">
        <f>IF(#REF!&gt;0,#REF!*#REF!/1000,"")</f>
        <v>#REF!</v>
      </c>
      <c r="BZ930" s="412" t="e">
        <f>IF(#REF!&gt;0,#REF!*#REF!/1000,"")</f>
        <v>#REF!</v>
      </c>
      <c r="CA930" s="413" t="e">
        <f>IF(OR(#REF!="●",#REF!="●",#REF!="●",#REF!="●",#REF!="●"),"",IF(#REF!="","",#REF!))</f>
        <v>#REF!</v>
      </c>
      <c r="CB930" s="413" t="e">
        <f>IF(OR(#REF!="●",#REF!="●",#REF!="●",#REF!="●",#REF!="●"),"",IF(#REF!="","",#REF!))</f>
        <v>#REF!</v>
      </c>
      <c r="CC930" s="412" t="e">
        <f>IF(ISNA(L930),"",L930*#REF!)</f>
        <v>#REF!</v>
      </c>
      <c r="CD930" s="412" t="e">
        <f>IF(ISNA(M930),"",M930*#REF!)</f>
        <v>#REF!</v>
      </c>
      <c r="CE930" s="415" t="e">
        <f>IF(#REF!&gt;0,DQ$6,"")</f>
        <v>#REF!</v>
      </c>
      <c r="CF930" s="361" t="e">
        <f>IF(#REF!="","",VLOOKUP(#REF!,#REF!,7,0))</f>
        <v>#REF!</v>
      </c>
      <c r="CG930" s="201" t="e">
        <f>IF(OR(#REF!="",CF930=""),"",ROUND(#REF!/10^3*CF930,3))</f>
        <v>#REF!</v>
      </c>
      <c r="CH930" s="201" t="e">
        <f>IF(#REF!&gt;0,#REF!*#REF!/1000,"")</f>
        <v>#REF!</v>
      </c>
      <c r="CI930" s="201" t="e">
        <f>IF(#REF!&gt;0,#REF!*#REF!/1000,"")</f>
        <v>#REF!</v>
      </c>
      <c r="CJ930" s="74" t="e">
        <f t="shared" si="173"/>
        <v>#REF!</v>
      </c>
      <c r="CK930" s="74" t="e">
        <f t="shared" si="174"/>
        <v>#REF!</v>
      </c>
      <c r="CL930" s="201" t="e">
        <f>IF(ISNA(CJ930),"",CJ930*#REF!)</f>
        <v>#REF!</v>
      </c>
      <c r="CM930" s="201" t="e">
        <f>IF(ISNA(CK930),"",CK930*#REF!)</f>
        <v>#REF!</v>
      </c>
      <c r="CN930" s="101" t="e">
        <f>IF(#REF!&gt;0,DQ$57,"")</f>
        <v>#REF!</v>
      </c>
      <c r="CO930" s="84"/>
      <c r="CP930" s="2"/>
      <c r="CQ930" s="2"/>
      <c r="CR930" s="2"/>
      <c r="CS930" s="2"/>
      <c r="CT930" s="2"/>
      <c r="CU930" s="2"/>
      <c r="CV930" s="2"/>
      <c r="CX930" s="2"/>
      <c r="CY930" s="2"/>
      <c r="CZ930" s="2"/>
      <c r="DA930" s="2"/>
      <c r="DB930" s="2"/>
      <c r="DC930" s="2"/>
      <c r="DD930" s="2"/>
      <c r="DE930" s="2"/>
      <c r="DF930" s="2"/>
    </row>
    <row r="931" spans="2:110" ht="18" customHeight="1">
      <c r="B931" s="151" t="e">
        <f>IF(#REF!="","",VLOOKUP(#REF!,$CX$11:$DG$26,9,0))</f>
        <v>#REF!</v>
      </c>
      <c r="C931" s="64" t="e">
        <f>IF(#REF!="",0,VLOOKUP(#REF!,$CP$11:$CQ$16,2,0))</f>
        <v>#REF!</v>
      </c>
      <c r="D931" s="65" t="e">
        <f>IF(#REF!="",0,VLOOKUP(#REF!,$CX$11:$CY$26,2,0))</f>
        <v>#REF!</v>
      </c>
      <c r="E931" s="152" t="e">
        <f t="shared" si="164"/>
        <v>#REF!</v>
      </c>
      <c r="F931" s="155" t="e">
        <f>IF(#REF!="","",VLOOKUP(#REF!,#REF!,7,0))</f>
        <v>#REF!</v>
      </c>
      <c r="G931" s="201" t="e">
        <f>IF(OR(#REF!="",F931=""),"",ROUND(#REF!/10^3*F931,3))</f>
        <v>#REF!</v>
      </c>
      <c r="H931" s="201" t="e">
        <f>IF(#REF!&gt;0,#REF!*#REF!/1000,"")</f>
        <v>#REF!</v>
      </c>
      <c r="I931" s="201" t="e">
        <f>IF(#REF!&gt;0,#REF!*#REF!/1000,"")</f>
        <v>#REF!</v>
      </c>
      <c r="J931" s="51" t="e">
        <f>IF(#REF!="●","",IF(#REF!="","",#REF!))</f>
        <v>#REF!</v>
      </c>
      <c r="K931" s="51" t="e">
        <f>IF(#REF!="●","",IF(#REF!="","",#REF!))</f>
        <v>#REF!</v>
      </c>
      <c r="L931" s="74" t="e">
        <f t="shared" si="165"/>
        <v>#REF!</v>
      </c>
      <c r="M931" s="74" t="e">
        <f t="shared" si="166"/>
        <v>#REF!</v>
      </c>
      <c r="N931" s="201" t="e">
        <f>IF(ISNA(L931),"",L931*#REF!)</f>
        <v>#REF!</v>
      </c>
      <c r="O931" s="201" t="e">
        <f>IF(ISNA(M931),"",M931*#REF!)</f>
        <v>#REF!</v>
      </c>
      <c r="P931" s="78" t="e">
        <f>IF(#REF!&gt;0,DQ$6,"")</f>
        <v>#REF!</v>
      </c>
      <c r="Q931" s="99"/>
      <c r="R931" s="411"/>
      <c r="S931" s="412" t="e">
        <f>IF(OR(#REF!="",F931=""),"",ROUND(#REF!/10^3*F931,3))</f>
        <v>#REF!</v>
      </c>
      <c r="T931" s="412" t="e">
        <f>IF(#REF!&gt;0,#REF!*#REF!/1000,"")</f>
        <v>#REF!</v>
      </c>
      <c r="U931" s="412" t="e">
        <f>IF(#REF!&gt;0,#REF!*#REF!/1000,"")</f>
        <v>#REF!</v>
      </c>
      <c r="V931" s="413" t="e">
        <f>IF(OR(#REF!="●",#REF!="●"),"",IF(#REF!="","",#REF!))</f>
        <v>#REF!</v>
      </c>
      <c r="W931" s="413" t="e">
        <f>IF(OR(#REF!="●",#REF!="●"),"",IF(#REF!="","",#REF!))</f>
        <v>#REF!</v>
      </c>
      <c r="X931" s="412" t="e">
        <f>IF(ISNA(L931),"",L931*#REF!)</f>
        <v>#REF!</v>
      </c>
      <c r="Y931" s="412" t="e">
        <f>IF(ISNA(M931),"",M931*#REF!)</f>
        <v>#REF!</v>
      </c>
      <c r="Z931" s="414" t="e">
        <f>IF(#REF!&gt;0,DQ$6,"")</f>
        <v>#REF!</v>
      </c>
      <c r="AA931" s="95" t="e">
        <f>IF(#REF!="","",VLOOKUP(#REF!,#REF!,7,0))</f>
        <v>#REF!</v>
      </c>
      <c r="AB931" s="201" t="e">
        <f>IF(OR(#REF!="",AA931=""),"",ROUND(#REF!/10^3*AA931,3))</f>
        <v>#REF!</v>
      </c>
      <c r="AC931" s="201" t="e">
        <f>IF(#REF!&gt;0,#REF!*#REF!/1000,"")</f>
        <v>#REF!</v>
      </c>
      <c r="AD931" s="201" t="e">
        <f>IF(#REF!&gt;0,#REF!*#REF!/1000,"")</f>
        <v>#REF!</v>
      </c>
      <c r="AE931" s="74" t="e">
        <f t="shared" si="167"/>
        <v>#REF!</v>
      </c>
      <c r="AF931" s="74" t="e">
        <f t="shared" si="168"/>
        <v>#REF!</v>
      </c>
      <c r="AG931" s="201" t="e">
        <f>IF(ISNA(AE931),"",AE931*#REF!)</f>
        <v>#REF!</v>
      </c>
      <c r="AH931" s="201" t="e">
        <f>IF(ISNA(AF931),"",AF931*#REF!)</f>
        <v>#REF!</v>
      </c>
      <c r="AI931" s="78" t="e">
        <f>IF(#REF!&gt;0,DQ$23,"")</f>
        <v>#REF!</v>
      </c>
      <c r="AJ931" s="99"/>
      <c r="AK931" s="411"/>
      <c r="AL931" s="412" t="e">
        <f>IF(OR(#REF!="",F931=""),"",ROUND(#REF!/10^3*F931,3))</f>
        <v>#REF!</v>
      </c>
      <c r="AM931" s="412" t="e">
        <f>IF(#REF!&gt;0,#REF!*#REF!/1000,"")</f>
        <v>#REF!</v>
      </c>
      <c r="AN931" s="412" t="e">
        <f>IF(#REF!&gt;0,#REF!*#REF!/1000,"")</f>
        <v>#REF!</v>
      </c>
      <c r="AO931" s="413" t="e">
        <f>IF(OR(#REF!="●",#REF!="●",#REF!="●"),"",IF(#REF!="","",#REF!))</f>
        <v>#REF!</v>
      </c>
      <c r="AP931" s="413" t="e">
        <f>IF(OR(#REF!="●",#REF!="●",#REF!="●"),"",IF(#REF!="","",#REF!))</f>
        <v>#REF!</v>
      </c>
      <c r="AQ931" s="412" t="e">
        <f>IF(ISNA(L931),"",L931*#REF!)</f>
        <v>#REF!</v>
      </c>
      <c r="AR931" s="412" t="e">
        <f>IF(ISNA(M931),"",M931*#REF!)</f>
        <v>#REF!</v>
      </c>
      <c r="AS931" s="414" t="e">
        <f>IF(#REF!&gt;0,DQ$6,"")</f>
        <v>#REF!</v>
      </c>
      <c r="AT931" s="95" t="e">
        <f>IF(#REF!="","",VLOOKUP(#REF!,#REF!,7,0))</f>
        <v>#REF!</v>
      </c>
      <c r="AU931" s="201" t="e">
        <f>IF(OR(#REF!="",AT931=""),"",ROUND(#REF!/10^3*AT931,3))</f>
        <v>#REF!</v>
      </c>
      <c r="AV931" s="201" t="e">
        <f>IF(#REF!&gt;0,#REF!*#REF!/1000,"")</f>
        <v>#REF!</v>
      </c>
      <c r="AW931" s="201" t="e">
        <f>IF(#REF!&gt;0,#REF!*#REF!/1000,"")</f>
        <v>#REF!</v>
      </c>
      <c r="AX931" s="74" t="e">
        <f t="shared" si="169"/>
        <v>#REF!</v>
      </c>
      <c r="AY931" s="74" t="e">
        <f t="shared" si="170"/>
        <v>#REF!</v>
      </c>
      <c r="AZ931" s="201" t="e">
        <f>IF(ISNA(AX931),"",AX931*#REF!)</f>
        <v>#REF!</v>
      </c>
      <c r="BA931" s="201" t="e">
        <f>IF(ISNA(AY931),"",AY931*#REF!)</f>
        <v>#REF!</v>
      </c>
      <c r="BB931" s="78" t="e">
        <f>IF(#REF!&gt;0,DQ$40,"")</f>
        <v>#REF!</v>
      </c>
      <c r="BC931" s="99"/>
      <c r="BD931" s="650"/>
      <c r="BE931" s="652" t="e">
        <f>IF(OR(#REF!="",F931=""),"",ROUND(#REF!/10^3*F931,3))</f>
        <v>#REF!</v>
      </c>
      <c r="BF931" s="412" t="e">
        <f>IF(#REF!&gt;0,#REF!*#REF!/1000,"")</f>
        <v>#REF!</v>
      </c>
      <c r="BG931" s="412" t="e">
        <f>IF(#REF!&gt;0,#REF!*#REF!/1000,"")</f>
        <v>#REF!</v>
      </c>
      <c r="BH931" s="413" t="e">
        <f>IF(OR(#REF!="●",#REF!="●",#REF!="●",#REF!="●"),"",IF(#REF!="","",#REF!))</f>
        <v>#REF!</v>
      </c>
      <c r="BI931" s="413" t="e">
        <f>IF(OR(#REF!="●",#REF!="●",#REF!="●",#REF!="●"),"",IF(#REF!="","",#REF!))</f>
        <v>#REF!</v>
      </c>
      <c r="BJ931" s="412" t="e">
        <f>IF(ISNA(L931),"",L931*#REF!)</f>
        <v>#REF!</v>
      </c>
      <c r="BK931" s="412" t="e">
        <f>IF(ISNA(M931),"",M931*#REF!)</f>
        <v>#REF!</v>
      </c>
      <c r="BL931" s="415" t="e">
        <f>IF(#REF!&gt;0,DQ$6,"")</f>
        <v>#REF!</v>
      </c>
      <c r="BM931" s="361" t="e">
        <f>IF(#REF!="","",VLOOKUP(#REF!,#REF!,7,0))</f>
        <v>#REF!</v>
      </c>
      <c r="BN931" s="201" t="e">
        <f>IF(OR(#REF!="",BM931=""),"",ROUND(#REF!/10^3*BM931,3))</f>
        <v>#REF!</v>
      </c>
      <c r="BO931" s="201" t="e">
        <f>IF(#REF!&gt;0,#REF!*#REF!/1000,"")</f>
        <v>#REF!</v>
      </c>
      <c r="BP931" s="201" t="e">
        <f>IF(#REF!&gt;0,#REF!*#REF!/1000,"")</f>
        <v>#REF!</v>
      </c>
      <c r="BQ931" s="74" t="e">
        <f t="shared" si="171"/>
        <v>#REF!</v>
      </c>
      <c r="BR931" s="74" t="e">
        <f t="shared" si="172"/>
        <v>#REF!</v>
      </c>
      <c r="BS931" s="201" t="e">
        <f>IF(ISNA(BQ931),"",BQ931*#REF!)</f>
        <v>#REF!</v>
      </c>
      <c r="BT931" s="201" t="e">
        <f>IF(ISNA(BR931),"",BR931*#REF!)</f>
        <v>#REF!</v>
      </c>
      <c r="BU931" s="78" t="e">
        <f>IF(#REF!&gt;0,DQ$57,"")</f>
        <v>#REF!</v>
      </c>
      <c r="BV931" s="99"/>
      <c r="BW931" s="411"/>
      <c r="BX931" s="412" t="e">
        <f>IF(OR(#REF!="",F931=""),"",ROUND(#REF!/10^3*F931,3))</f>
        <v>#REF!</v>
      </c>
      <c r="BY931" s="412" t="e">
        <f>IF(#REF!&gt;0,#REF!*#REF!/1000,"")</f>
        <v>#REF!</v>
      </c>
      <c r="BZ931" s="412" t="e">
        <f>IF(#REF!&gt;0,#REF!*#REF!/1000,"")</f>
        <v>#REF!</v>
      </c>
      <c r="CA931" s="413" t="e">
        <f>IF(OR(#REF!="●",#REF!="●",#REF!="●",#REF!="●",#REF!="●"),"",IF(#REF!="","",#REF!))</f>
        <v>#REF!</v>
      </c>
      <c r="CB931" s="413" t="e">
        <f>IF(OR(#REF!="●",#REF!="●",#REF!="●",#REF!="●",#REF!="●"),"",IF(#REF!="","",#REF!))</f>
        <v>#REF!</v>
      </c>
      <c r="CC931" s="412" t="e">
        <f>IF(ISNA(L931),"",L931*#REF!)</f>
        <v>#REF!</v>
      </c>
      <c r="CD931" s="412" t="e">
        <f>IF(ISNA(M931),"",M931*#REF!)</f>
        <v>#REF!</v>
      </c>
      <c r="CE931" s="415" t="e">
        <f>IF(#REF!&gt;0,DQ$6,"")</f>
        <v>#REF!</v>
      </c>
      <c r="CF931" s="361" t="e">
        <f>IF(#REF!="","",VLOOKUP(#REF!,#REF!,7,0))</f>
        <v>#REF!</v>
      </c>
      <c r="CG931" s="201" t="e">
        <f>IF(OR(#REF!="",CF931=""),"",ROUND(#REF!/10^3*CF931,3))</f>
        <v>#REF!</v>
      </c>
      <c r="CH931" s="201" t="e">
        <f>IF(#REF!&gt;0,#REF!*#REF!/1000,"")</f>
        <v>#REF!</v>
      </c>
      <c r="CI931" s="201" t="e">
        <f>IF(#REF!&gt;0,#REF!*#REF!/1000,"")</f>
        <v>#REF!</v>
      </c>
      <c r="CJ931" s="74" t="e">
        <f t="shared" si="173"/>
        <v>#REF!</v>
      </c>
      <c r="CK931" s="74" t="e">
        <f t="shared" si="174"/>
        <v>#REF!</v>
      </c>
      <c r="CL931" s="201" t="e">
        <f>IF(ISNA(CJ931),"",CJ931*#REF!)</f>
        <v>#REF!</v>
      </c>
      <c r="CM931" s="201" t="e">
        <f>IF(ISNA(CK931),"",CK931*#REF!)</f>
        <v>#REF!</v>
      </c>
      <c r="CN931" s="101" t="e">
        <f>IF(#REF!&gt;0,DQ$57,"")</f>
        <v>#REF!</v>
      </c>
      <c r="CO931" s="84"/>
      <c r="CP931" s="2"/>
      <c r="CQ931" s="2"/>
      <c r="CR931" s="2"/>
      <c r="CS931" s="2"/>
      <c r="CT931" s="2"/>
      <c r="CU931" s="2"/>
      <c r="CV931" s="2"/>
      <c r="CX931" s="2"/>
      <c r="CY931" s="2"/>
      <c r="CZ931" s="2"/>
      <c r="DA931" s="2"/>
      <c r="DB931" s="2"/>
      <c r="DC931" s="2"/>
      <c r="DD931" s="2"/>
      <c r="DE931" s="2"/>
      <c r="DF931" s="2"/>
    </row>
    <row r="932" spans="2:110" ht="18" customHeight="1">
      <c r="B932" s="151" t="e">
        <f>IF(#REF!="","",VLOOKUP(#REF!,$CX$11:$DG$26,9,0))</f>
        <v>#REF!</v>
      </c>
      <c r="C932" s="64" t="e">
        <f>IF(#REF!="",0,VLOOKUP(#REF!,$CP$11:$CQ$16,2,0))</f>
        <v>#REF!</v>
      </c>
      <c r="D932" s="65" t="e">
        <f>IF(#REF!="",0,VLOOKUP(#REF!,$CX$11:$CY$26,2,0))</f>
        <v>#REF!</v>
      </c>
      <c r="E932" s="152" t="e">
        <f t="shared" si="164"/>
        <v>#REF!</v>
      </c>
      <c r="F932" s="155" t="e">
        <f>IF(#REF!="","",VLOOKUP(#REF!,#REF!,7,0))</f>
        <v>#REF!</v>
      </c>
      <c r="G932" s="201" t="e">
        <f>IF(OR(#REF!="",F932=""),"",ROUND(#REF!/10^3*F932,3))</f>
        <v>#REF!</v>
      </c>
      <c r="H932" s="201" t="e">
        <f>IF(#REF!&gt;0,#REF!*#REF!/1000,"")</f>
        <v>#REF!</v>
      </c>
      <c r="I932" s="201" t="e">
        <f>IF(#REF!&gt;0,#REF!*#REF!/1000,"")</f>
        <v>#REF!</v>
      </c>
      <c r="J932" s="51" t="e">
        <f>IF(#REF!="●","",IF(#REF!="","",#REF!))</f>
        <v>#REF!</v>
      </c>
      <c r="K932" s="51" t="e">
        <f>IF(#REF!="●","",IF(#REF!="","",#REF!))</f>
        <v>#REF!</v>
      </c>
      <c r="L932" s="74" t="e">
        <f t="shared" si="165"/>
        <v>#REF!</v>
      </c>
      <c r="M932" s="74" t="e">
        <f t="shared" si="166"/>
        <v>#REF!</v>
      </c>
      <c r="N932" s="201" t="e">
        <f>IF(ISNA(L932),"",L932*#REF!)</f>
        <v>#REF!</v>
      </c>
      <c r="O932" s="201" t="e">
        <f>IF(ISNA(M932),"",M932*#REF!)</f>
        <v>#REF!</v>
      </c>
      <c r="P932" s="78" t="e">
        <f>IF(#REF!&gt;0,DQ$6,"")</f>
        <v>#REF!</v>
      </c>
      <c r="Q932" s="99"/>
      <c r="R932" s="411"/>
      <c r="S932" s="412" t="e">
        <f>IF(OR(#REF!="",F932=""),"",ROUND(#REF!/10^3*F932,3))</f>
        <v>#REF!</v>
      </c>
      <c r="T932" s="412" t="e">
        <f>IF(#REF!&gt;0,#REF!*#REF!/1000,"")</f>
        <v>#REF!</v>
      </c>
      <c r="U932" s="412" t="e">
        <f>IF(#REF!&gt;0,#REF!*#REF!/1000,"")</f>
        <v>#REF!</v>
      </c>
      <c r="V932" s="413" t="e">
        <f>IF(OR(#REF!="●",#REF!="●"),"",IF(#REF!="","",#REF!))</f>
        <v>#REF!</v>
      </c>
      <c r="W932" s="413" t="e">
        <f>IF(OR(#REF!="●",#REF!="●"),"",IF(#REF!="","",#REF!))</f>
        <v>#REF!</v>
      </c>
      <c r="X932" s="412" t="e">
        <f>IF(ISNA(L932),"",L932*#REF!)</f>
        <v>#REF!</v>
      </c>
      <c r="Y932" s="412" t="e">
        <f>IF(ISNA(M932),"",M932*#REF!)</f>
        <v>#REF!</v>
      </c>
      <c r="Z932" s="414" t="e">
        <f>IF(#REF!&gt;0,DQ$6,"")</f>
        <v>#REF!</v>
      </c>
      <c r="AA932" s="95" t="e">
        <f>IF(#REF!="","",VLOOKUP(#REF!,#REF!,7,0))</f>
        <v>#REF!</v>
      </c>
      <c r="AB932" s="201" t="e">
        <f>IF(OR(#REF!="",AA932=""),"",ROUND(#REF!/10^3*AA932,3))</f>
        <v>#REF!</v>
      </c>
      <c r="AC932" s="201" t="e">
        <f>IF(#REF!&gt;0,#REF!*#REF!/1000,"")</f>
        <v>#REF!</v>
      </c>
      <c r="AD932" s="201" t="e">
        <f>IF(#REF!&gt;0,#REF!*#REF!/1000,"")</f>
        <v>#REF!</v>
      </c>
      <c r="AE932" s="74" t="e">
        <f t="shared" si="167"/>
        <v>#REF!</v>
      </c>
      <c r="AF932" s="74" t="e">
        <f t="shared" si="168"/>
        <v>#REF!</v>
      </c>
      <c r="AG932" s="201" t="e">
        <f>IF(ISNA(AE932),"",AE932*#REF!)</f>
        <v>#REF!</v>
      </c>
      <c r="AH932" s="201" t="e">
        <f>IF(ISNA(AF932),"",AF932*#REF!)</f>
        <v>#REF!</v>
      </c>
      <c r="AI932" s="78" t="e">
        <f>IF(#REF!&gt;0,DQ$23,"")</f>
        <v>#REF!</v>
      </c>
      <c r="AJ932" s="99"/>
      <c r="AK932" s="411"/>
      <c r="AL932" s="412" t="e">
        <f>IF(OR(#REF!="",F932=""),"",ROUND(#REF!/10^3*F932,3))</f>
        <v>#REF!</v>
      </c>
      <c r="AM932" s="412" t="e">
        <f>IF(#REF!&gt;0,#REF!*#REF!/1000,"")</f>
        <v>#REF!</v>
      </c>
      <c r="AN932" s="412" t="e">
        <f>IF(#REF!&gt;0,#REF!*#REF!/1000,"")</f>
        <v>#REF!</v>
      </c>
      <c r="AO932" s="413" t="e">
        <f>IF(OR(#REF!="●",#REF!="●",#REF!="●"),"",IF(#REF!="","",#REF!))</f>
        <v>#REF!</v>
      </c>
      <c r="AP932" s="413" t="e">
        <f>IF(OR(#REF!="●",#REF!="●",#REF!="●"),"",IF(#REF!="","",#REF!))</f>
        <v>#REF!</v>
      </c>
      <c r="AQ932" s="412" t="e">
        <f>IF(ISNA(L932),"",L932*#REF!)</f>
        <v>#REF!</v>
      </c>
      <c r="AR932" s="412" t="e">
        <f>IF(ISNA(M932),"",M932*#REF!)</f>
        <v>#REF!</v>
      </c>
      <c r="AS932" s="414" t="e">
        <f>IF(#REF!&gt;0,DQ$6,"")</f>
        <v>#REF!</v>
      </c>
      <c r="AT932" s="95" t="e">
        <f>IF(#REF!="","",VLOOKUP(#REF!,#REF!,7,0))</f>
        <v>#REF!</v>
      </c>
      <c r="AU932" s="201" t="e">
        <f>IF(OR(#REF!="",AT932=""),"",ROUND(#REF!/10^3*AT932,3))</f>
        <v>#REF!</v>
      </c>
      <c r="AV932" s="201" t="e">
        <f>IF(#REF!&gt;0,#REF!*#REF!/1000,"")</f>
        <v>#REF!</v>
      </c>
      <c r="AW932" s="201" t="e">
        <f>IF(#REF!&gt;0,#REF!*#REF!/1000,"")</f>
        <v>#REF!</v>
      </c>
      <c r="AX932" s="74" t="e">
        <f t="shared" si="169"/>
        <v>#REF!</v>
      </c>
      <c r="AY932" s="74" t="e">
        <f t="shared" si="170"/>
        <v>#REF!</v>
      </c>
      <c r="AZ932" s="201" t="e">
        <f>IF(ISNA(AX932),"",AX932*#REF!)</f>
        <v>#REF!</v>
      </c>
      <c r="BA932" s="201" t="e">
        <f>IF(ISNA(AY932),"",AY932*#REF!)</f>
        <v>#REF!</v>
      </c>
      <c r="BB932" s="78" t="e">
        <f>IF(#REF!&gt;0,DQ$40,"")</f>
        <v>#REF!</v>
      </c>
      <c r="BC932" s="99"/>
      <c r="BD932" s="650"/>
      <c r="BE932" s="652" t="e">
        <f>IF(OR(#REF!="",F932=""),"",ROUND(#REF!/10^3*F932,3))</f>
        <v>#REF!</v>
      </c>
      <c r="BF932" s="412" t="e">
        <f>IF(#REF!&gt;0,#REF!*#REF!/1000,"")</f>
        <v>#REF!</v>
      </c>
      <c r="BG932" s="412" t="e">
        <f>IF(#REF!&gt;0,#REF!*#REF!/1000,"")</f>
        <v>#REF!</v>
      </c>
      <c r="BH932" s="413" t="e">
        <f>IF(OR(#REF!="●",#REF!="●",#REF!="●",#REF!="●"),"",IF(#REF!="","",#REF!))</f>
        <v>#REF!</v>
      </c>
      <c r="BI932" s="413" t="e">
        <f>IF(OR(#REF!="●",#REF!="●",#REF!="●",#REF!="●"),"",IF(#REF!="","",#REF!))</f>
        <v>#REF!</v>
      </c>
      <c r="BJ932" s="412" t="e">
        <f>IF(ISNA(L932),"",L932*#REF!)</f>
        <v>#REF!</v>
      </c>
      <c r="BK932" s="412" t="e">
        <f>IF(ISNA(M932),"",M932*#REF!)</f>
        <v>#REF!</v>
      </c>
      <c r="BL932" s="415" t="e">
        <f>IF(#REF!&gt;0,DQ$6,"")</f>
        <v>#REF!</v>
      </c>
      <c r="BM932" s="361" t="e">
        <f>IF(#REF!="","",VLOOKUP(#REF!,#REF!,7,0))</f>
        <v>#REF!</v>
      </c>
      <c r="BN932" s="201" t="e">
        <f>IF(OR(#REF!="",BM932=""),"",ROUND(#REF!/10^3*BM932,3))</f>
        <v>#REF!</v>
      </c>
      <c r="BO932" s="201" t="e">
        <f>IF(#REF!&gt;0,#REF!*#REF!/1000,"")</f>
        <v>#REF!</v>
      </c>
      <c r="BP932" s="201" t="e">
        <f>IF(#REF!&gt;0,#REF!*#REF!/1000,"")</f>
        <v>#REF!</v>
      </c>
      <c r="BQ932" s="74" t="e">
        <f t="shared" si="171"/>
        <v>#REF!</v>
      </c>
      <c r="BR932" s="74" t="e">
        <f t="shared" si="172"/>
        <v>#REF!</v>
      </c>
      <c r="BS932" s="201" t="e">
        <f>IF(ISNA(BQ932),"",BQ932*#REF!)</f>
        <v>#REF!</v>
      </c>
      <c r="BT932" s="201" t="e">
        <f>IF(ISNA(BR932),"",BR932*#REF!)</f>
        <v>#REF!</v>
      </c>
      <c r="BU932" s="78" t="e">
        <f>IF(#REF!&gt;0,DQ$57,"")</f>
        <v>#REF!</v>
      </c>
      <c r="BV932" s="99"/>
      <c r="BW932" s="411"/>
      <c r="BX932" s="412" t="e">
        <f>IF(OR(#REF!="",F932=""),"",ROUND(#REF!/10^3*F932,3))</f>
        <v>#REF!</v>
      </c>
      <c r="BY932" s="412" t="e">
        <f>IF(#REF!&gt;0,#REF!*#REF!/1000,"")</f>
        <v>#REF!</v>
      </c>
      <c r="BZ932" s="412" t="e">
        <f>IF(#REF!&gt;0,#REF!*#REF!/1000,"")</f>
        <v>#REF!</v>
      </c>
      <c r="CA932" s="413" t="e">
        <f>IF(OR(#REF!="●",#REF!="●",#REF!="●",#REF!="●",#REF!="●"),"",IF(#REF!="","",#REF!))</f>
        <v>#REF!</v>
      </c>
      <c r="CB932" s="413" t="e">
        <f>IF(OR(#REF!="●",#REF!="●",#REF!="●",#REF!="●",#REF!="●"),"",IF(#REF!="","",#REF!))</f>
        <v>#REF!</v>
      </c>
      <c r="CC932" s="412" t="e">
        <f>IF(ISNA(L932),"",L932*#REF!)</f>
        <v>#REF!</v>
      </c>
      <c r="CD932" s="412" t="e">
        <f>IF(ISNA(M932),"",M932*#REF!)</f>
        <v>#REF!</v>
      </c>
      <c r="CE932" s="415" t="e">
        <f>IF(#REF!&gt;0,DQ$6,"")</f>
        <v>#REF!</v>
      </c>
      <c r="CF932" s="361" t="e">
        <f>IF(#REF!="","",VLOOKUP(#REF!,#REF!,7,0))</f>
        <v>#REF!</v>
      </c>
      <c r="CG932" s="201" t="e">
        <f>IF(OR(#REF!="",CF932=""),"",ROUND(#REF!/10^3*CF932,3))</f>
        <v>#REF!</v>
      </c>
      <c r="CH932" s="201" t="e">
        <f>IF(#REF!&gt;0,#REF!*#REF!/1000,"")</f>
        <v>#REF!</v>
      </c>
      <c r="CI932" s="201" t="e">
        <f>IF(#REF!&gt;0,#REF!*#REF!/1000,"")</f>
        <v>#REF!</v>
      </c>
      <c r="CJ932" s="74" t="e">
        <f t="shared" si="173"/>
        <v>#REF!</v>
      </c>
      <c r="CK932" s="74" t="e">
        <f t="shared" si="174"/>
        <v>#REF!</v>
      </c>
      <c r="CL932" s="201" t="e">
        <f>IF(ISNA(CJ932),"",CJ932*#REF!)</f>
        <v>#REF!</v>
      </c>
      <c r="CM932" s="201" t="e">
        <f>IF(ISNA(CK932),"",CK932*#REF!)</f>
        <v>#REF!</v>
      </c>
      <c r="CN932" s="101" t="e">
        <f>IF(#REF!&gt;0,DQ$57,"")</f>
        <v>#REF!</v>
      </c>
      <c r="CO932" s="84"/>
      <c r="CP932" s="2"/>
      <c r="CQ932" s="2"/>
      <c r="CR932" s="2"/>
      <c r="CS932" s="2"/>
      <c r="CT932" s="2"/>
      <c r="CU932" s="2"/>
      <c r="CV932" s="2"/>
      <c r="CX932" s="2"/>
      <c r="CY932" s="2"/>
      <c r="CZ932" s="2"/>
      <c r="DA932" s="2"/>
      <c r="DB932" s="2"/>
      <c r="DC932" s="2"/>
      <c r="DD932" s="2"/>
      <c r="DE932" s="2"/>
      <c r="DF932" s="2"/>
    </row>
    <row r="933" spans="2:110" ht="18" customHeight="1">
      <c r="B933" s="151" t="e">
        <f>IF(#REF!="","",VLOOKUP(#REF!,$CX$11:$DG$26,9,0))</f>
        <v>#REF!</v>
      </c>
      <c r="C933" s="64" t="e">
        <f>IF(#REF!="",0,VLOOKUP(#REF!,$CP$11:$CQ$16,2,0))</f>
        <v>#REF!</v>
      </c>
      <c r="D933" s="65" t="e">
        <f>IF(#REF!="",0,VLOOKUP(#REF!,$CX$11:$CY$26,2,0))</f>
        <v>#REF!</v>
      </c>
      <c r="E933" s="152" t="e">
        <f t="shared" si="164"/>
        <v>#REF!</v>
      </c>
      <c r="F933" s="155" t="e">
        <f>IF(#REF!="","",VLOOKUP(#REF!,#REF!,7,0))</f>
        <v>#REF!</v>
      </c>
      <c r="G933" s="201" t="e">
        <f>IF(OR(#REF!="",F933=""),"",ROUND(#REF!/10^3*F933,3))</f>
        <v>#REF!</v>
      </c>
      <c r="H933" s="201" t="e">
        <f>IF(#REF!&gt;0,#REF!*#REF!/1000,"")</f>
        <v>#REF!</v>
      </c>
      <c r="I933" s="201" t="e">
        <f>IF(#REF!&gt;0,#REF!*#REF!/1000,"")</f>
        <v>#REF!</v>
      </c>
      <c r="J933" s="51" t="e">
        <f>IF(#REF!="●","",IF(#REF!="","",#REF!))</f>
        <v>#REF!</v>
      </c>
      <c r="K933" s="51" t="e">
        <f>IF(#REF!="●","",IF(#REF!="","",#REF!))</f>
        <v>#REF!</v>
      </c>
      <c r="L933" s="74" t="e">
        <f t="shared" si="165"/>
        <v>#REF!</v>
      </c>
      <c r="M933" s="74" t="e">
        <f t="shared" si="166"/>
        <v>#REF!</v>
      </c>
      <c r="N933" s="201" t="e">
        <f>IF(ISNA(L933),"",L933*#REF!)</f>
        <v>#REF!</v>
      </c>
      <c r="O933" s="201" t="e">
        <f>IF(ISNA(M933),"",M933*#REF!)</f>
        <v>#REF!</v>
      </c>
      <c r="P933" s="78" t="e">
        <f>IF(#REF!&gt;0,DQ$6,"")</f>
        <v>#REF!</v>
      </c>
      <c r="Q933" s="99"/>
      <c r="R933" s="411"/>
      <c r="S933" s="412" t="e">
        <f>IF(OR(#REF!="",F933=""),"",ROUND(#REF!/10^3*F933,3))</f>
        <v>#REF!</v>
      </c>
      <c r="T933" s="412" t="e">
        <f>IF(#REF!&gt;0,#REF!*#REF!/1000,"")</f>
        <v>#REF!</v>
      </c>
      <c r="U933" s="412" t="e">
        <f>IF(#REF!&gt;0,#REF!*#REF!/1000,"")</f>
        <v>#REF!</v>
      </c>
      <c r="V933" s="413" t="e">
        <f>IF(OR(#REF!="●",#REF!="●"),"",IF(#REF!="","",#REF!))</f>
        <v>#REF!</v>
      </c>
      <c r="W933" s="413" t="e">
        <f>IF(OR(#REF!="●",#REF!="●"),"",IF(#REF!="","",#REF!))</f>
        <v>#REF!</v>
      </c>
      <c r="X933" s="412" t="e">
        <f>IF(ISNA(L933),"",L933*#REF!)</f>
        <v>#REF!</v>
      </c>
      <c r="Y933" s="412" t="e">
        <f>IF(ISNA(M933),"",M933*#REF!)</f>
        <v>#REF!</v>
      </c>
      <c r="Z933" s="414" t="e">
        <f>IF(#REF!&gt;0,DQ$6,"")</f>
        <v>#REF!</v>
      </c>
      <c r="AA933" s="95" t="e">
        <f>IF(#REF!="","",VLOOKUP(#REF!,#REF!,7,0))</f>
        <v>#REF!</v>
      </c>
      <c r="AB933" s="201" t="e">
        <f>IF(OR(#REF!="",AA933=""),"",ROUND(#REF!/10^3*AA933,3))</f>
        <v>#REF!</v>
      </c>
      <c r="AC933" s="201" t="e">
        <f>IF(#REF!&gt;0,#REF!*#REF!/1000,"")</f>
        <v>#REF!</v>
      </c>
      <c r="AD933" s="201" t="e">
        <f>IF(#REF!&gt;0,#REF!*#REF!/1000,"")</f>
        <v>#REF!</v>
      </c>
      <c r="AE933" s="74" t="e">
        <f t="shared" si="167"/>
        <v>#REF!</v>
      </c>
      <c r="AF933" s="74" t="e">
        <f t="shared" si="168"/>
        <v>#REF!</v>
      </c>
      <c r="AG933" s="201" t="e">
        <f>IF(ISNA(AE933),"",AE933*#REF!)</f>
        <v>#REF!</v>
      </c>
      <c r="AH933" s="201" t="e">
        <f>IF(ISNA(AF933),"",AF933*#REF!)</f>
        <v>#REF!</v>
      </c>
      <c r="AI933" s="78" t="e">
        <f>IF(#REF!&gt;0,DQ$23,"")</f>
        <v>#REF!</v>
      </c>
      <c r="AJ933" s="99"/>
      <c r="AK933" s="411"/>
      <c r="AL933" s="412" t="e">
        <f>IF(OR(#REF!="",F933=""),"",ROUND(#REF!/10^3*F933,3))</f>
        <v>#REF!</v>
      </c>
      <c r="AM933" s="412" t="e">
        <f>IF(#REF!&gt;0,#REF!*#REF!/1000,"")</f>
        <v>#REF!</v>
      </c>
      <c r="AN933" s="412" t="e">
        <f>IF(#REF!&gt;0,#REF!*#REF!/1000,"")</f>
        <v>#REF!</v>
      </c>
      <c r="AO933" s="413" t="e">
        <f>IF(OR(#REF!="●",#REF!="●",#REF!="●"),"",IF(#REF!="","",#REF!))</f>
        <v>#REF!</v>
      </c>
      <c r="AP933" s="413" t="e">
        <f>IF(OR(#REF!="●",#REF!="●",#REF!="●"),"",IF(#REF!="","",#REF!))</f>
        <v>#REF!</v>
      </c>
      <c r="AQ933" s="412" t="e">
        <f>IF(ISNA(L933),"",L933*#REF!)</f>
        <v>#REF!</v>
      </c>
      <c r="AR933" s="412" t="e">
        <f>IF(ISNA(M933),"",M933*#REF!)</f>
        <v>#REF!</v>
      </c>
      <c r="AS933" s="414" t="e">
        <f>IF(#REF!&gt;0,DQ$6,"")</f>
        <v>#REF!</v>
      </c>
      <c r="AT933" s="95" t="e">
        <f>IF(#REF!="","",VLOOKUP(#REF!,#REF!,7,0))</f>
        <v>#REF!</v>
      </c>
      <c r="AU933" s="201" t="e">
        <f>IF(OR(#REF!="",AT933=""),"",ROUND(#REF!/10^3*AT933,3))</f>
        <v>#REF!</v>
      </c>
      <c r="AV933" s="201" t="e">
        <f>IF(#REF!&gt;0,#REF!*#REF!/1000,"")</f>
        <v>#REF!</v>
      </c>
      <c r="AW933" s="201" t="e">
        <f>IF(#REF!&gt;0,#REF!*#REF!/1000,"")</f>
        <v>#REF!</v>
      </c>
      <c r="AX933" s="74" t="e">
        <f t="shared" si="169"/>
        <v>#REF!</v>
      </c>
      <c r="AY933" s="74" t="e">
        <f t="shared" si="170"/>
        <v>#REF!</v>
      </c>
      <c r="AZ933" s="201" t="e">
        <f>IF(ISNA(AX933),"",AX933*#REF!)</f>
        <v>#REF!</v>
      </c>
      <c r="BA933" s="201" t="e">
        <f>IF(ISNA(AY933),"",AY933*#REF!)</f>
        <v>#REF!</v>
      </c>
      <c r="BB933" s="78" t="e">
        <f>IF(#REF!&gt;0,DQ$40,"")</f>
        <v>#REF!</v>
      </c>
      <c r="BC933" s="99"/>
      <c r="BD933" s="650"/>
      <c r="BE933" s="652" t="e">
        <f>IF(OR(#REF!="",F933=""),"",ROUND(#REF!/10^3*F933,3))</f>
        <v>#REF!</v>
      </c>
      <c r="BF933" s="412" t="e">
        <f>IF(#REF!&gt;0,#REF!*#REF!/1000,"")</f>
        <v>#REF!</v>
      </c>
      <c r="BG933" s="412" t="e">
        <f>IF(#REF!&gt;0,#REF!*#REF!/1000,"")</f>
        <v>#REF!</v>
      </c>
      <c r="BH933" s="413" t="e">
        <f>IF(OR(#REF!="●",#REF!="●",#REF!="●",#REF!="●"),"",IF(#REF!="","",#REF!))</f>
        <v>#REF!</v>
      </c>
      <c r="BI933" s="413" t="e">
        <f>IF(OR(#REF!="●",#REF!="●",#REF!="●",#REF!="●"),"",IF(#REF!="","",#REF!))</f>
        <v>#REF!</v>
      </c>
      <c r="BJ933" s="412" t="e">
        <f>IF(ISNA(L933),"",L933*#REF!)</f>
        <v>#REF!</v>
      </c>
      <c r="BK933" s="412" t="e">
        <f>IF(ISNA(M933),"",M933*#REF!)</f>
        <v>#REF!</v>
      </c>
      <c r="BL933" s="415" t="e">
        <f>IF(#REF!&gt;0,DQ$6,"")</f>
        <v>#REF!</v>
      </c>
      <c r="BM933" s="361" t="e">
        <f>IF(#REF!="","",VLOOKUP(#REF!,#REF!,7,0))</f>
        <v>#REF!</v>
      </c>
      <c r="BN933" s="201" t="e">
        <f>IF(OR(#REF!="",BM933=""),"",ROUND(#REF!/10^3*BM933,3))</f>
        <v>#REF!</v>
      </c>
      <c r="BO933" s="201" t="e">
        <f>IF(#REF!&gt;0,#REF!*#REF!/1000,"")</f>
        <v>#REF!</v>
      </c>
      <c r="BP933" s="201" t="e">
        <f>IF(#REF!&gt;0,#REF!*#REF!/1000,"")</f>
        <v>#REF!</v>
      </c>
      <c r="BQ933" s="74" t="e">
        <f t="shared" si="171"/>
        <v>#REF!</v>
      </c>
      <c r="BR933" s="74" t="e">
        <f t="shared" si="172"/>
        <v>#REF!</v>
      </c>
      <c r="BS933" s="201" t="e">
        <f>IF(ISNA(BQ933),"",BQ933*#REF!)</f>
        <v>#REF!</v>
      </c>
      <c r="BT933" s="201" t="e">
        <f>IF(ISNA(BR933),"",BR933*#REF!)</f>
        <v>#REF!</v>
      </c>
      <c r="BU933" s="78" t="e">
        <f>IF(#REF!&gt;0,DQ$57,"")</f>
        <v>#REF!</v>
      </c>
      <c r="BV933" s="99"/>
      <c r="BW933" s="411"/>
      <c r="BX933" s="412" t="e">
        <f>IF(OR(#REF!="",F933=""),"",ROUND(#REF!/10^3*F933,3))</f>
        <v>#REF!</v>
      </c>
      <c r="BY933" s="412" t="e">
        <f>IF(#REF!&gt;0,#REF!*#REF!/1000,"")</f>
        <v>#REF!</v>
      </c>
      <c r="BZ933" s="412" t="e">
        <f>IF(#REF!&gt;0,#REF!*#REF!/1000,"")</f>
        <v>#REF!</v>
      </c>
      <c r="CA933" s="413" t="e">
        <f>IF(OR(#REF!="●",#REF!="●",#REF!="●",#REF!="●",#REF!="●"),"",IF(#REF!="","",#REF!))</f>
        <v>#REF!</v>
      </c>
      <c r="CB933" s="413" t="e">
        <f>IF(OR(#REF!="●",#REF!="●",#REF!="●",#REF!="●",#REF!="●"),"",IF(#REF!="","",#REF!))</f>
        <v>#REF!</v>
      </c>
      <c r="CC933" s="412" t="e">
        <f>IF(ISNA(L933),"",L933*#REF!)</f>
        <v>#REF!</v>
      </c>
      <c r="CD933" s="412" t="e">
        <f>IF(ISNA(M933),"",M933*#REF!)</f>
        <v>#REF!</v>
      </c>
      <c r="CE933" s="415" t="e">
        <f>IF(#REF!&gt;0,DQ$6,"")</f>
        <v>#REF!</v>
      </c>
      <c r="CF933" s="361" t="e">
        <f>IF(#REF!="","",VLOOKUP(#REF!,#REF!,7,0))</f>
        <v>#REF!</v>
      </c>
      <c r="CG933" s="201" t="e">
        <f>IF(OR(#REF!="",CF933=""),"",ROUND(#REF!/10^3*CF933,3))</f>
        <v>#REF!</v>
      </c>
      <c r="CH933" s="201" t="e">
        <f>IF(#REF!&gt;0,#REF!*#REF!/1000,"")</f>
        <v>#REF!</v>
      </c>
      <c r="CI933" s="201" t="e">
        <f>IF(#REF!&gt;0,#REF!*#REF!/1000,"")</f>
        <v>#REF!</v>
      </c>
      <c r="CJ933" s="74" t="e">
        <f t="shared" si="173"/>
        <v>#REF!</v>
      </c>
      <c r="CK933" s="74" t="e">
        <f t="shared" si="174"/>
        <v>#REF!</v>
      </c>
      <c r="CL933" s="201" t="e">
        <f>IF(ISNA(CJ933),"",CJ933*#REF!)</f>
        <v>#REF!</v>
      </c>
      <c r="CM933" s="201" t="e">
        <f>IF(ISNA(CK933),"",CK933*#REF!)</f>
        <v>#REF!</v>
      </c>
      <c r="CN933" s="101" t="e">
        <f>IF(#REF!&gt;0,DQ$57,"")</f>
        <v>#REF!</v>
      </c>
      <c r="CO933" s="84"/>
      <c r="CP933" s="2"/>
      <c r="CQ933" s="2"/>
      <c r="CR933" s="2"/>
      <c r="CS933" s="2"/>
      <c r="CT933" s="2"/>
      <c r="CU933" s="2"/>
      <c r="CV933" s="2"/>
      <c r="CX933" s="2"/>
      <c r="CY933" s="2"/>
      <c r="CZ933" s="2"/>
      <c r="DA933" s="2"/>
      <c r="DB933" s="2"/>
      <c r="DC933" s="2"/>
      <c r="DD933" s="2"/>
      <c r="DE933" s="2"/>
      <c r="DF933" s="2"/>
    </row>
    <row r="934" spans="2:110" ht="18" customHeight="1">
      <c r="B934" s="151" t="e">
        <f>IF(#REF!="","",VLOOKUP(#REF!,$CX$11:$DG$26,9,0))</f>
        <v>#REF!</v>
      </c>
      <c r="C934" s="64" t="e">
        <f>IF(#REF!="",0,VLOOKUP(#REF!,$CP$11:$CQ$16,2,0))</f>
        <v>#REF!</v>
      </c>
      <c r="D934" s="65" t="e">
        <f>IF(#REF!="",0,VLOOKUP(#REF!,$CX$11:$CY$26,2,0))</f>
        <v>#REF!</v>
      </c>
      <c r="E934" s="152" t="e">
        <f t="shared" si="164"/>
        <v>#REF!</v>
      </c>
      <c r="F934" s="155" t="e">
        <f>IF(#REF!="","",VLOOKUP(#REF!,#REF!,7,0))</f>
        <v>#REF!</v>
      </c>
      <c r="G934" s="201" t="e">
        <f>IF(OR(#REF!="",F934=""),"",ROUND(#REF!/10^3*F934,3))</f>
        <v>#REF!</v>
      </c>
      <c r="H934" s="201" t="e">
        <f>IF(#REF!&gt;0,#REF!*#REF!/1000,"")</f>
        <v>#REF!</v>
      </c>
      <c r="I934" s="201" t="e">
        <f>IF(#REF!&gt;0,#REF!*#REF!/1000,"")</f>
        <v>#REF!</v>
      </c>
      <c r="J934" s="51" t="e">
        <f>IF(#REF!="●","",IF(#REF!="","",#REF!))</f>
        <v>#REF!</v>
      </c>
      <c r="K934" s="51" t="e">
        <f>IF(#REF!="●","",IF(#REF!="","",#REF!))</f>
        <v>#REF!</v>
      </c>
      <c r="L934" s="74" t="e">
        <f t="shared" si="165"/>
        <v>#REF!</v>
      </c>
      <c r="M934" s="74" t="e">
        <f t="shared" si="166"/>
        <v>#REF!</v>
      </c>
      <c r="N934" s="201" t="e">
        <f>IF(ISNA(L934),"",L934*#REF!)</f>
        <v>#REF!</v>
      </c>
      <c r="O934" s="201" t="e">
        <f>IF(ISNA(M934),"",M934*#REF!)</f>
        <v>#REF!</v>
      </c>
      <c r="P934" s="78" t="e">
        <f>IF(#REF!&gt;0,DQ$6,"")</f>
        <v>#REF!</v>
      </c>
      <c r="Q934" s="99"/>
      <c r="R934" s="411"/>
      <c r="S934" s="412" t="e">
        <f>IF(OR(#REF!="",F934=""),"",ROUND(#REF!/10^3*F934,3))</f>
        <v>#REF!</v>
      </c>
      <c r="T934" s="412" t="e">
        <f>IF(#REF!&gt;0,#REF!*#REF!/1000,"")</f>
        <v>#REF!</v>
      </c>
      <c r="U934" s="412" t="e">
        <f>IF(#REF!&gt;0,#REF!*#REF!/1000,"")</f>
        <v>#REF!</v>
      </c>
      <c r="V934" s="413" t="e">
        <f>IF(OR(#REF!="●",#REF!="●"),"",IF(#REF!="","",#REF!))</f>
        <v>#REF!</v>
      </c>
      <c r="W934" s="413" t="e">
        <f>IF(OR(#REF!="●",#REF!="●"),"",IF(#REF!="","",#REF!))</f>
        <v>#REF!</v>
      </c>
      <c r="X934" s="412" t="e">
        <f>IF(ISNA(L934),"",L934*#REF!)</f>
        <v>#REF!</v>
      </c>
      <c r="Y934" s="412" t="e">
        <f>IF(ISNA(M934),"",M934*#REF!)</f>
        <v>#REF!</v>
      </c>
      <c r="Z934" s="414" t="e">
        <f>IF(#REF!&gt;0,DQ$6,"")</f>
        <v>#REF!</v>
      </c>
      <c r="AA934" s="95" t="e">
        <f>IF(#REF!="","",VLOOKUP(#REF!,#REF!,7,0))</f>
        <v>#REF!</v>
      </c>
      <c r="AB934" s="201" t="e">
        <f>IF(OR(#REF!="",AA934=""),"",ROUND(#REF!/10^3*AA934,3))</f>
        <v>#REF!</v>
      </c>
      <c r="AC934" s="201" t="e">
        <f>IF(#REF!&gt;0,#REF!*#REF!/1000,"")</f>
        <v>#REF!</v>
      </c>
      <c r="AD934" s="201" t="e">
        <f>IF(#REF!&gt;0,#REF!*#REF!/1000,"")</f>
        <v>#REF!</v>
      </c>
      <c r="AE934" s="74" t="e">
        <f t="shared" si="167"/>
        <v>#REF!</v>
      </c>
      <c r="AF934" s="74" t="e">
        <f t="shared" si="168"/>
        <v>#REF!</v>
      </c>
      <c r="AG934" s="201" t="e">
        <f>IF(ISNA(AE934),"",AE934*#REF!)</f>
        <v>#REF!</v>
      </c>
      <c r="AH934" s="201" t="e">
        <f>IF(ISNA(AF934),"",AF934*#REF!)</f>
        <v>#REF!</v>
      </c>
      <c r="AI934" s="78" t="e">
        <f>IF(#REF!&gt;0,DQ$23,"")</f>
        <v>#REF!</v>
      </c>
      <c r="AJ934" s="99"/>
      <c r="AK934" s="411"/>
      <c r="AL934" s="412" t="e">
        <f>IF(OR(#REF!="",F934=""),"",ROUND(#REF!/10^3*F934,3))</f>
        <v>#REF!</v>
      </c>
      <c r="AM934" s="412" t="e">
        <f>IF(#REF!&gt;0,#REF!*#REF!/1000,"")</f>
        <v>#REF!</v>
      </c>
      <c r="AN934" s="412" t="e">
        <f>IF(#REF!&gt;0,#REF!*#REF!/1000,"")</f>
        <v>#REF!</v>
      </c>
      <c r="AO934" s="413" t="e">
        <f>IF(OR(#REF!="●",#REF!="●",#REF!="●"),"",IF(#REF!="","",#REF!))</f>
        <v>#REF!</v>
      </c>
      <c r="AP934" s="413" t="e">
        <f>IF(OR(#REF!="●",#REF!="●",#REF!="●"),"",IF(#REF!="","",#REF!))</f>
        <v>#REF!</v>
      </c>
      <c r="AQ934" s="412" t="e">
        <f>IF(ISNA(L934),"",L934*#REF!)</f>
        <v>#REF!</v>
      </c>
      <c r="AR934" s="412" t="e">
        <f>IF(ISNA(M934),"",M934*#REF!)</f>
        <v>#REF!</v>
      </c>
      <c r="AS934" s="414" t="e">
        <f>IF(#REF!&gt;0,DQ$6,"")</f>
        <v>#REF!</v>
      </c>
      <c r="AT934" s="95" t="e">
        <f>IF(#REF!="","",VLOOKUP(#REF!,#REF!,7,0))</f>
        <v>#REF!</v>
      </c>
      <c r="AU934" s="201" t="e">
        <f>IF(OR(#REF!="",AT934=""),"",ROUND(#REF!/10^3*AT934,3))</f>
        <v>#REF!</v>
      </c>
      <c r="AV934" s="201" t="e">
        <f>IF(#REF!&gt;0,#REF!*#REF!/1000,"")</f>
        <v>#REF!</v>
      </c>
      <c r="AW934" s="201" t="e">
        <f>IF(#REF!&gt;0,#REF!*#REF!/1000,"")</f>
        <v>#REF!</v>
      </c>
      <c r="AX934" s="74" t="e">
        <f t="shared" si="169"/>
        <v>#REF!</v>
      </c>
      <c r="AY934" s="74" t="e">
        <f t="shared" si="170"/>
        <v>#REF!</v>
      </c>
      <c r="AZ934" s="201" t="e">
        <f>IF(ISNA(AX934),"",AX934*#REF!)</f>
        <v>#REF!</v>
      </c>
      <c r="BA934" s="201" t="e">
        <f>IF(ISNA(AY934),"",AY934*#REF!)</f>
        <v>#REF!</v>
      </c>
      <c r="BB934" s="78" t="e">
        <f>IF(#REF!&gt;0,DQ$40,"")</f>
        <v>#REF!</v>
      </c>
      <c r="BC934" s="99"/>
      <c r="BD934" s="650"/>
      <c r="BE934" s="652" t="e">
        <f>IF(OR(#REF!="",F934=""),"",ROUND(#REF!/10^3*F934,3))</f>
        <v>#REF!</v>
      </c>
      <c r="BF934" s="412" t="e">
        <f>IF(#REF!&gt;0,#REF!*#REF!/1000,"")</f>
        <v>#REF!</v>
      </c>
      <c r="BG934" s="412" t="e">
        <f>IF(#REF!&gt;0,#REF!*#REF!/1000,"")</f>
        <v>#REF!</v>
      </c>
      <c r="BH934" s="413" t="e">
        <f>IF(OR(#REF!="●",#REF!="●",#REF!="●",#REF!="●"),"",IF(#REF!="","",#REF!))</f>
        <v>#REF!</v>
      </c>
      <c r="BI934" s="413" t="e">
        <f>IF(OR(#REF!="●",#REF!="●",#REF!="●",#REF!="●"),"",IF(#REF!="","",#REF!))</f>
        <v>#REF!</v>
      </c>
      <c r="BJ934" s="412" t="e">
        <f>IF(ISNA(L934),"",L934*#REF!)</f>
        <v>#REF!</v>
      </c>
      <c r="BK934" s="412" t="e">
        <f>IF(ISNA(M934),"",M934*#REF!)</f>
        <v>#REF!</v>
      </c>
      <c r="BL934" s="415" t="e">
        <f>IF(#REF!&gt;0,DQ$6,"")</f>
        <v>#REF!</v>
      </c>
      <c r="BM934" s="361" t="e">
        <f>IF(#REF!="","",VLOOKUP(#REF!,#REF!,7,0))</f>
        <v>#REF!</v>
      </c>
      <c r="BN934" s="201" t="e">
        <f>IF(OR(#REF!="",BM934=""),"",ROUND(#REF!/10^3*BM934,3))</f>
        <v>#REF!</v>
      </c>
      <c r="BO934" s="201" t="e">
        <f>IF(#REF!&gt;0,#REF!*#REF!/1000,"")</f>
        <v>#REF!</v>
      </c>
      <c r="BP934" s="201" t="e">
        <f>IF(#REF!&gt;0,#REF!*#REF!/1000,"")</f>
        <v>#REF!</v>
      </c>
      <c r="BQ934" s="74" t="e">
        <f t="shared" si="171"/>
        <v>#REF!</v>
      </c>
      <c r="BR934" s="74" t="e">
        <f t="shared" si="172"/>
        <v>#REF!</v>
      </c>
      <c r="BS934" s="201" t="e">
        <f>IF(ISNA(BQ934),"",BQ934*#REF!)</f>
        <v>#REF!</v>
      </c>
      <c r="BT934" s="201" t="e">
        <f>IF(ISNA(BR934),"",BR934*#REF!)</f>
        <v>#REF!</v>
      </c>
      <c r="BU934" s="78" t="e">
        <f>IF(#REF!&gt;0,DQ$57,"")</f>
        <v>#REF!</v>
      </c>
      <c r="BV934" s="99"/>
      <c r="BW934" s="411"/>
      <c r="BX934" s="412" t="e">
        <f>IF(OR(#REF!="",F934=""),"",ROUND(#REF!/10^3*F934,3))</f>
        <v>#REF!</v>
      </c>
      <c r="BY934" s="412" t="e">
        <f>IF(#REF!&gt;0,#REF!*#REF!/1000,"")</f>
        <v>#REF!</v>
      </c>
      <c r="BZ934" s="412" t="e">
        <f>IF(#REF!&gt;0,#REF!*#REF!/1000,"")</f>
        <v>#REF!</v>
      </c>
      <c r="CA934" s="413" t="e">
        <f>IF(OR(#REF!="●",#REF!="●",#REF!="●",#REF!="●",#REF!="●"),"",IF(#REF!="","",#REF!))</f>
        <v>#REF!</v>
      </c>
      <c r="CB934" s="413" t="e">
        <f>IF(OR(#REF!="●",#REF!="●",#REF!="●",#REF!="●",#REF!="●"),"",IF(#REF!="","",#REF!))</f>
        <v>#REF!</v>
      </c>
      <c r="CC934" s="412" t="e">
        <f>IF(ISNA(L934),"",L934*#REF!)</f>
        <v>#REF!</v>
      </c>
      <c r="CD934" s="412" t="e">
        <f>IF(ISNA(M934),"",M934*#REF!)</f>
        <v>#REF!</v>
      </c>
      <c r="CE934" s="415" t="e">
        <f>IF(#REF!&gt;0,DQ$6,"")</f>
        <v>#REF!</v>
      </c>
      <c r="CF934" s="361" t="e">
        <f>IF(#REF!="","",VLOOKUP(#REF!,#REF!,7,0))</f>
        <v>#REF!</v>
      </c>
      <c r="CG934" s="201" t="e">
        <f>IF(OR(#REF!="",CF934=""),"",ROUND(#REF!/10^3*CF934,3))</f>
        <v>#REF!</v>
      </c>
      <c r="CH934" s="201" t="e">
        <f>IF(#REF!&gt;0,#REF!*#REF!/1000,"")</f>
        <v>#REF!</v>
      </c>
      <c r="CI934" s="201" t="e">
        <f>IF(#REF!&gt;0,#REF!*#REF!/1000,"")</f>
        <v>#REF!</v>
      </c>
      <c r="CJ934" s="74" t="e">
        <f t="shared" si="173"/>
        <v>#REF!</v>
      </c>
      <c r="CK934" s="74" t="e">
        <f t="shared" si="174"/>
        <v>#REF!</v>
      </c>
      <c r="CL934" s="201" t="e">
        <f>IF(ISNA(CJ934),"",CJ934*#REF!)</f>
        <v>#REF!</v>
      </c>
      <c r="CM934" s="201" t="e">
        <f>IF(ISNA(CK934),"",CK934*#REF!)</f>
        <v>#REF!</v>
      </c>
      <c r="CN934" s="101" t="e">
        <f>IF(#REF!&gt;0,DQ$57,"")</f>
        <v>#REF!</v>
      </c>
      <c r="CO934" s="84"/>
      <c r="CP934" s="2"/>
      <c r="CQ934" s="2"/>
      <c r="CR934" s="2"/>
      <c r="CS934" s="2"/>
      <c r="CT934" s="2"/>
      <c r="CU934" s="2"/>
      <c r="CV934" s="2"/>
      <c r="CX934" s="2"/>
      <c r="CY934" s="2"/>
      <c r="CZ934" s="2"/>
      <c r="DA934" s="2"/>
      <c r="DB934" s="2"/>
      <c r="DC934" s="2"/>
      <c r="DD934" s="2"/>
      <c r="DE934" s="2"/>
      <c r="DF934" s="2"/>
    </row>
    <row r="935" spans="2:110" ht="18" customHeight="1">
      <c r="B935" s="151" t="e">
        <f>IF(#REF!="","",VLOOKUP(#REF!,$CX$11:$DG$26,9,0))</f>
        <v>#REF!</v>
      </c>
      <c r="C935" s="64" t="e">
        <f>IF(#REF!="",0,VLOOKUP(#REF!,$CP$11:$CQ$16,2,0))</f>
        <v>#REF!</v>
      </c>
      <c r="D935" s="65" t="e">
        <f>IF(#REF!="",0,VLOOKUP(#REF!,$CX$11:$CY$26,2,0))</f>
        <v>#REF!</v>
      </c>
      <c r="E935" s="152" t="e">
        <f t="shared" si="164"/>
        <v>#REF!</v>
      </c>
      <c r="F935" s="155" t="e">
        <f>IF(#REF!="","",VLOOKUP(#REF!,#REF!,7,0))</f>
        <v>#REF!</v>
      </c>
      <c r="G935" s="201" t="e">
        <f>IF(OR(#REF!="",F935=""),"",ROUND(#REF!/10^3*F935,3))</f>
        <v>#REF!</v>
      </c>
      <c r="H935" s="201" t="e">
        <f>IF(#REF!&gt;0,#REF!*#REF!/1000,"")</f>
        <v>#REF!</v>
      </c>
      <c r="I935" s="201" t="e">
        <f>IF(#REF!&gt;0,#REF!*#REF!/1000,"")</f>
        <v>#REF!</v>
      </c>
      <c r="J935" s="51" t="e">
        <f>IF(#REF!="●","",IF(#REF!="","",#REF!))</f>
        <v>#REF!</v>
      </c>
      <c r="K935" s="51" t="e">
        <f>IF(#REF!="●","",IF(#REF!="","",#REF!))</f>
        <v>#REF!</v>
      </c>
      <c r="L935" s="74" t="e">
        <f t="shared" si="165"/>
        <v>#REF!</v>
      </c>
      <c r="M935" s="74" t="e">
        <f t="shared" si="166"/>
        <v>#REF!</v>
      </c>
      <c r="N935" s="201" t="e">
        <f>IF(ISNA(L935),"",L935*#REF!)</f>
        <v>#REF!</v>
      </c>
      <c r="O935" s="201" t="e">
        <f>IF(ISNA(M935),"",M935*#REF!)</f>
        <v>#REF!</v>
      </c>
      <c r="P935" s="78" t="e">
        <f>IF(#REF!&gt;0,DQ$6,"")</f>
        <v>#REF!</v>
      </c>
      <c r="Q935" s="99"/>
      <c r="R935" s="411"/>
      <c r="S935" s="412" t="e">
        <f>IF(OR(#REF!="",F935=""),"",ROUND(#REF!/10^3*F935,3))</f>
        <v>#REF!</v>
      </c>
      <c r="T935" s="412" t="e">
        <f>IF(#REF!&gt;0,#REF!*#REF!/1000,"")</f>
        <v>#REF!</v>
      </c>
      <c r="U935" s="412" t="e">
        <f>IF(#REF!&gt;0,#REF!*#REF!/1000,"")</f>
        <v>#REF!</v>
      </c>
      <c r="V935" s="413" t="e">
        <f>IF(OR(#REF!="●",#REF!="●"),"",IF(#REF!="","",#REF!))</f>
        <v>#REF!</v>
      </c>
      <c r="W935" s="413" t="e">
        <f>IF(OR(#REF!="●",#REF!="●"),"",IF(#REF!="","",#REF!))</f>
        <v>#REF!</v>
      </c>
      <c r="X935" s="412" t="e">
        <f>IF(ISNA(L935),"",L935*#REF!)</f>
        <v>#REF!</v>
      </c>
      <c r="Y935" s="412" t="e">
        <f>IF(ISNA(M935),"",M935*#REF!)</f>
        <v>#REF!</v>
      </c>
      <c r="Z935" s="414" t="e">
        <f>IF(#REF!&gt;0,DQ$6,"")</f>
        <v>#REF!</v>
      </c>
      <c r="AA935" s="95" t="e">
        <f>IF(#REF!="","",VLOOKUP(#REF!,#REF!,7,0))</f>
        <v>#REF!</v>
      </c>
      <c r="AB935" s="201" t="e">
        <f>IF(OR(#REF!="",AA935=""),"",ROUND(#REF!/10^3*AA935,3))</f>
        <v>#REF!</v>
      </c>
      <c r="AC935" s="201" t="e">
        <f>IF(#REF!&gt;0,#REF!*#REF!/1000,"")</f>
        <v>#REF!</v>
      </c>
      <c r="AD935" s="201" t="e">
        <f>IF(#REF!&gt;0,#REF!*#REF!/1000,"")</f>
        <v>#REF!</v>
      </c>
      <c r="AE935" s="74" t="e">
        <f t="shared" si="167"/>
        <v>#REF!</v>
      </c>
      <c r="AF935" s="74" t="e">
        <f t="shared" si="168"/>
        <v>#REF!</v>
      </c>
      <c r="AG935" s="201" t="e">
        <f>IF(ISNA(AE935),"",AE935*#REF!)</f>
        <v>#REF!</v>
      </c>
      <c r="AH935" s="201" t="e">
        <f>IF(ISNA(AF935),"",AF935*#REF!)</f>
        <v>#REF!</v>
      </c>
      <c r="AI935" s="78" t="e">
        <f>IF(#REF!&gt;0,DQ$23,"")</f>
        <v>#REF!</v>
      </c>
      <c r="AJ935" s="99"/>
      <c r="AK935" s="411"/>
      <c r="AL935" s="412" t="e">
        <f>IF(OR(#REF!="",F935=""),"",ROUND(#REF!/10^3*F935,3))</f>
        <v>#REF!</v>
      </c>
      <c r="AM935" s="412" t="e">
        <f>IF(#REF!&gt;0,#REF!*#REF!/1000,"")</f>
        <v>#REF!</v>
      </c>
      <c r="AN935" s="412" t="e">
        <f>IF(#REF!&gt;0,#REF!*#REF!/1000,"")</f>
        <v>#REF!</v>
      </c>
      <c r="AO935" s="413" t="e">
        <f>IF(OR(#REF!="●",#REF!="●",#REF!="●"),"",IF(#REF!="","",#REF!))</f>
        <v>#REF!</v>
      </c>
      <c r="AP935" s="413" t="e">
        <f>IF(OR(#REF!="●",#REF!="●",#REF!="●"),"",IF(#REF!="","",#REF!))</f>
        <v>#REF!</v>
      </c>
      <c r="AQ935" s="412" t="e">
        <f>IF(ISNA(L935),"",L935*#REF!)</f>
        <v>#REF!</v>
      </c>
      <c r="AR935" s="412" t="e">
        <f>IF(ISNA(M935),"",M935*#REF!)</f>
        <v>#REF!</v>
      </c>
      <c r="AS935" s="414" t="e">
        <f>IF(#REF!&gt;0,DQ$6,"")</f>
        <v>#REF!</v>
      </c>
      <c r="AT935" s="95" t="e">
        <f>IF(#REF!="","",VLOOKUP(#REF!,#REF!,7,0))</f>
        <v>#REF!</v>
      </c>
      <c r="AU935" s="201" t="e">
        <f>IF(OR(#REF!="",AT935=""),"",ROUND(#REF!/10^3*AT935,3))</f>
        <v>#REF!</v>
      </c>
      <c r="AV935" s="201" t="e">
        <f>IF(#REF!&gt;0,#REF!*#REF!/1000,"")</f>
        <v>#REF!</v>
      </c>
      <c r="AW935" s="201" t="e">
        <f>IF(#REF!&gt;0,#REF!*#REF!/1000,"")</f>
        <v>#REF!</v>
      </c>
      <c r="AX935" s="74" t="e">
        <f t="shared" si="169"/>
        <v>#REF!</v>
      </c>
      <c r="AY935" s="74" t="e">
        <f t="shared" si="170"/>
        <v>#REF!</v>
      </c>
      <c r="AZ935" s="201" t="e">
        <f>IF(ISNA(AX935),"",AX935*#REF!)</f>
        <v>#REF!</v>
      </c>
      <c r="BA935" s="201" t="e">
        <f>IF(ISNA(AY935),"",AY935*#REF!)</f>
        <v>#REF!</v>
      </c>
      <c r="BB935" s="78" t="e">
        <f>IF(#REF!&gt;0,DQ$40,"")</f>
        <v>#REF!</v>
      </c>
      <c r="BC935" s="99"/>
      <c r="BD935" s="650"/>
      <c r="BE935" s="652" t="e">
        <f>IF(OR(#REF!="",F935=""),"",ROUND(#REF!/10^3*F935,3))</f>
        <v>#REF!</v>
      </c>
      <c r="BF935" s="412" t="e">
        <f>IF(#REF!&gt;0,#REF!*#REF!/1000,"")</f>
        <v>#REF!</v>
      </c>
      <c r="BG935" s="412" t="e">
        <f>IF(#REF!&gt;0,#REF!*#REF!/1000,"")</f>
        <v>#REF!</v>
      </c>
      <c r="BH935" s="413" t="e">
        <f>IF(OR(#REF!="●",#REF!="●",#REF!="●",#REF!="●"),"",IF(#REF!="","",#REF!))</f>
        <v>#REF!</v>
      </c>
      <c r="BI935" s="413" t="e">
        <f>IF(OR(#REF!="●",#REF!="●",#REF!="●",#REF!="●"),"",IF(#REF!="","",#REF!))</f>
        <v>#REF!</v>
      </c>
      <c r="BJ935" s="412" t="e">
        <f>IF(ISNA(L935),"",L935*#REF!)</f>
        <v>#REF!</v>
      </c>
      <c r="BK935" s="412" t="e">
        <f>IF(ISNA(M935),"",M935*#REF!)</f>
        <v>#REF!</v>
      </c>
      <c r="BL935" s="415" t="e">
        <f>IF(#REF!&gt;0,DQ$6,"")</f>
        <v>#REF!</v>
      </c>
      <c r="BM935" s="361" t="e">
        <f>IF(#REF!="","",VLOOKUP(#REF!,#REF!,7,0))</f>
        <v>#REF!</v>
      </c>
      <c r="BN935" s="201" t="e">
        <f>IF(OR(#REF!="",BM935=""),"",ROUND(#REF!/10^3*BM935,3))</f>
        <v>#REF!</v>
      </c>
      <c r="BO935" s="201" t="e">
        <f>IF(#REF!&gt;0,#REF!*#REF!/1000,"")</f>
        <v>#REF!</v>
      </c>
      <c r="BP935" s="201" t="e">
        <f>IF(#REF!&gt;0,#REF!*#REF!/1000,"")</f>
        <v>#REF!</v>
      </c>
      <c r="BQ935" s="74" t="e">
        <f t="shared" si="171"/>
        <v>#REF!</v>
      </c>
      <c r="BR935" s="74" t="e">
        <f t="shared" si="172"/>
        <v>#REF!</v>
      </c>
      <c r="BS935" s="201" t="e">
        <f>IF(ISNA(BQ935),"",BQ935*#REF!)</f>
        <v>#REF!</v>
      </c>
      <c r="BT935" s="201" t="e">
        <f>IF(ISNA(BR935),"",BR935*#REF!)</f>
        <v>#REF!</v>
      </c>
      <c r="BU935" s="78" t="e">
        <f>IF(#REF!&gt;0,DQ$57,"")</f>
        <v>#REF!</v>
      </c>
      <c r="BV935" s="99"/>
      <c r="BW935" s="411"/>
      <c r="BX935" s="412" t="e">
        <f>IF(OR(#REF!="",F935=""),"",ROUND(#REF!/10^3*F935,3))</f>
        <v>#REF!</v>
      </c>
      <c r="BY935" s="412" t="e">
        <f>IF(#REF!&gt;0,#REF!*#REF!/1000,"")</f>
        <v>#REF!</v>
      </c>
      <c r="BZ935" s="412" t="e">
        <f>IF(#REF!&gt;0,#REF!*#REF!/1000,"")</f>
        <v>#REF!</v>
      </c>
      <c r="CA935" s="413" t="e">
        <f>IF(OR(#REF!="●",#REF!="●",#REF!="●",#REF!="●",#REF!="●"),"",IF(#REF!="","",#REF!))</f>
        <v>#REF!</v>
      </c>
      <c r="CB935" s="413" t="e">
        <f>IF(OR(#REF!="●",#REF!="●",#REF!="●",#REF!="●",#REF!="●"),"",IF(#REF!="","",#REF!))</f>
        <v>#REF!</v>
      </c>
      <c r="CC935" s="412" t="e">
        <f>IF(ISNA(L935),"",L935*#REF!)</f>
        <v>#REF!</v>
      </c>
      <c r="CD935" s="412" t="e">
        <f>IF(ISNA(M935),"",M935*#REF!)</f>
        <v>#REF!</v>
      </c>
      <c r="CE935" s="415" t="e">
        <f>IF(#REF!&gt;0,DQ$6,"")</f>
        <v>#REF!</v>
      </c>
      <c r="CF935" s="361" t="e">
        <f>IF(#REF!="","",VLOOKUP(#REF!,#REF!,7,0))</f>
        <v>#REF!</v>
      </c>
      <c r="CG935" s="201" t="e">
        <f>IF(OR(#REF!="",CF935=""),"",ROUND(#REF!/10^3*CF935,3))</f>
        <v>#REF!</v>
      </c>
      <c r="CH935" s="201" t="e">
        <f>IF(#REF!&gt;0,#REF!*#REF!/1000,"")</f>
        <v>#REF!</v>
      </c>
      <c r="CI935" s="201" t="e">
        <f>IF(#REF!&gt;0,#REF!*#REF!/1000,"")</f>
        <v>#REF!</v>
      </c>
      <c r="CJ935" s="74" t="e">
        <f t="shared" si="173"/>
        <v>#REF!</v>
      </c>
      <c r="CK935" s="74" t="e">
        <f t="shared" si="174"/>
        <v>#REF!</v>
      </c>
      <c r="CL935" s="201" t="e">
        <f>IF(ISNA(CJ935),"",CJ935*#REF!)</f>
        <v>#REF!</v>
      </c>
      <c r="CM935" s="201" t="e">
        <f>IF(ISNA(CK935),"",CK935*#REF!)</f>
        <v>#REF!</v>
      </c>
      <c r="CN935" s="101" t="e">
        <f>IF(#REF!&gt;0,DQ$57,"")</f>
        <v>#REF!</v>
      </c>
      <c r="CO935" s="84"/>
      <c r="CP935" s="2"/>
      <c r="CQ935" s="2"/>
      <c r="CR935" s="2"/>
      <c r="CS935" s="2"/>
      <c r="CT935" s="2"/>
      <c r="CU935" s="2"/>
      <c r="CV935" s="2"/>
      <c r="CX935" s="2"/>
      <c r="CY935" s="2"/>
      <c r="CZ935" s="2"/>
      <c r="DA935" s="2"/>
      <c r="DB935" s="2"/>
      <c r="DC935" s="2"/>
      <c r="DD935" s="2"/>
      <c r="DE935" s="2"/>
      <c r="DF935" s="2"/>
    </row>
    <row r="936" spans="2:110" ht="18" customHeight="1">
      <c r="B936" s="151" t="e">
        <f>IF(#REF!="","",VLOOKUP(#REF!,$CX$11:$DG$26,9,0))</f>
        <v>#REF!</v>
      </c>
      <c r="C936" s="64" t="e">
        <f>IF(#REF!="",0,VLOOKUP(#REF!,$CP$11:$CQ$16,2,0))</f>
        <v>#REF!</v>
      </c>
      <c r="D936" s="65" t="e">
        <f>IF(#REF!="",0,VLOOKUP(#REF!,$CX$11:$CY$26,2,0))</f>
        <v>#REF!</v>
      </c>
      <c r="E936" s="152" t="e">
        <f t="shared" si="164"/>
        <v>#REF!</v>
      </c>
      <c r="F936" s="155" t="e">
        <f>IF(#REF!="","",VLOOKUP(#REF!,#REF!,7,0))</f>
        <v>#REF!</v>
      </c>
      <c r="G936" s="201" t="e">
        <f>IF(OR(#REF!="",F936=""),"",ROUND(#REF!/10^3*F936,3))</f>
        <v>#REF!</v>
      </c>
      <c r="H936" s="201" t="e">
        <f>IF(#REF!&gt;0,#REF!*#REF!/1000,"")</f>
        <v>#REF!</v>
      </c>
      <c r="I936" s="201" t="e">
        <f>IF(#REF!&gt;0,#REF!*#REF!/1000,"")</f>
        <v>#REF!</v>
      </c>
      <c r="J936" s="51" t="e">
        <f>IF(#REF!="●","",IF(#REF!="","",#REF!))</f>
        <v>#REF!</v>
      </c>
      <c r="K936" s="51" t="e">
        <f>IF(#REF!="●","",IF(#REF!="","",#REF!))</f>
        <v>#REF!</v>
      </c>
      <c r="L936" s="74" t="e">
        <f t="shared" si="165"/>
        <v>#REF!</v>
      </c>
      <c r="M936" s="74" t="e">
        <f t="shared" si="166"/>
        <v>#REF!</v>
      </c>
      <c r="N936" s="201" t="e">
        <f>IF(ISNA(L936),"",L936*#REF!)</f>
        <v>#REF!</v>
      </c>
      <c r="O936" s="201" t="e">
        <f>IF(ISNA(M936),"",M936*#REF!)</f>
        <v>#REF!</v>
      </c>
      <c r="P936" s="78" t="e">
        <f>IF(#REF!&gt;0,DQ$6,"")</f>
        <v>#REF!</v>
      </c>
      <c r="Q936" s="99"/>
      <c r="R936" s="411"/>
      <c r="S936" s="412" t="e">
        <f>IF(OR(#REF!="",F936=""),"",ROUND(#REF!/10^3*F936,3))</f>
        <v>#REF!</v>
      </c>
      <c r="T936" s="412" t="e">
        <f>IF(#REF!&gt;0,#REF!*#REF!/1000,"")</f>
        <v>#REF!</v>
      </c>
      <c r="U936" s="412" t="e">
        <f>IF(#REF!&gt;0,#REF!*#REF!/1000,"")</f>
        <v>#REF!</v>
      </c>
      <c r="V936" s="413" t="e">
        <f>IF(OR(#REF!="●",#REF!="●"),"",IF(#REF!="","",#REF!))</f>
        <v>#REF!</v>
      </c>
      <c r="W936" s="413" t="e">
        <f>IF(OR(#REF!="●",#REF!="●"),"",IF(#REF!="","",#REF!))</f>
        <v>#REF!</v>
      </c>
      <c r="X936" s="412" t="e">
        <f>IF(ISNA(L936),"",L936*#REF!)</f>
        <v>#REF!</v>
      </c>
      <c r="Y936" s="412" t="e">
        <f>IF(ISNA(M936),"",M936*#REF!)</f>
        <v>#REF!</v>
      </c>
      <c r="Z936" s="414" t="e">
        <f>IF(#REF!&gt;0,DQ$6,"")</f>
        <v>#REF!</v>
      </c>
      <c r="AA936" s="95" t="e">
        <f>IF(#REF!="","",VLOOKUP(#REF!,#REF!,7,0))</f>
        <v>#REF!</v>
      </c>
      <c r="AB936" s="201" t="e">
        <f>IF(OR(#REF!="",AA936=""),"",ROUND(#REF!/10^3*AA936,3))</f>
        <v>#REF!</v>
      </c>
      <c r="AC936" s="201" t="e">
        <f>IF(#REF!&gt;0,#REF!*#REF!/1000,"")</f>
        <v>#REF!</v>
      </c>
      <c r="AD936" s="201" t="e">
        <f>IF(#REF!&gt;0,#REF!*#REF!/1000,"")</f>
        <v>#REF!</v>
      </c>
      <c r="AE936" s="74" t="e">
        <f t="shared" si="167"/>
        <v>#REF!</v>
      </c>
      <c r="AF936" s="74" t="e">
        <f t="shared" si="168"/>
        <v>#REF!</v>
      </c>
      <c r="AG936" s="201" t="e">
        <f>IF(ISNA(AE936),"",AE936*#REF!)</f>
        <v>#REF!</v>
      </c>
      <c r="AH936" s="201" t="e">
        <f>IF(ISNA(AF936),"",AF936*#REF!)</f>
        <v>#REF!</v>
      </c>
      <c r="AI936" s="78" t="e">
        <f>IF(#REF!&gt;0,DQ$23,"")</f>
        <v>#REF!</v>
      </c>
      <c r="AJ936" s="99"/>
      <c r="AK936" s="411"/>
      <c r="AL936" s="412" t="e">
        <f>IF(OR(#REF!="",F936=""),"",ROUND(#REF!/10^3*F936,3))</f>
        <v>#REF!</v>
      </c>
      <c r="AM936" s="412" t="e">
        <f>IF(#REF!&gt;0,#REF!*#REF!/1000,"")</f>
        <v>#REF!</v>
      </c>
      <c r="AN936" s="412" t="e">
        <f>IF(#REF!&gt;0,#REF!*#REF!/1000,"")</f>
        <v>#REF!</v>
      </c>
      <c r="AO936" s="413" t="e">
        <f>IF(OR(#REF!="●",#REF!="●",#REF!="●"),"",IF(#REF!="","",#REF!))</f>
        <v>#REF!</v>
      </c>
      <c r="AP936" s="413" t="e">
        <f>IF(OR(#REF!="●",#REF!="●",#REF!="●"),"",IF(#REF!="","",#REF!))</f>
        <v>#REF!</v>
      </c>
      <c r="AQ936" s="412" t="e">
        <f>IF(ISNA(L936),"",L936*#REF!)</f>
        <v>#REF!</v>
      </c>
      <c r="AR936" s="412" t="e">
        <f>IF(ISNA(M936),"",M936*#REF!)</f>
        <v>#REF!</v>
      </c>
      <c r="AS936" s="414" t="e">
        <f>IF(#REF!&gt;0,DQ$6,"")</f>
        <v>#REF!</v>
      </c>
      <c r="AT936" s="95" t="e">
        <f>IF(#REF!="","",VLOOKUP(#REF!,#REF!,7,0))</f>
        <v>#REF!</v>
      </c>
      <c r="AU936" s="201" t="e">
        <f>IF(OR(#REF!="",AT936=""),"",ROUND(#REF!/10^3*AT936,3))</f>
        <v>#REF!</v>
      </c>
      <c r="AV936" s="201" t="e">
        <f>IF(#REF!&gt;0,#REF!*#REF!/1000,"")</f>
        <v>#REF!</v>
      </c>
      <c r="AW936" s="201" t="e">
        <f>IF(#REF!&gt;0,#REF!*#REF!/1000,"")</f>
        <v>#REF!</v>
      </c>
      <c r="AX936" s="74" t="e">
        <f t="shared" si="169"/>
        <v>#REF!</v>
      </c>
      <c r="AY936" s="74" t="e">
        <f t="shared" si="170"/>
        <v>#REF!</v>
      </c>
      <c r="AZ936" s="201" t="e">
        <f>IF(ISNA(AX936),"",AX936*#REF!)</f>
        <v>#REF!</v>
      </c>
      <c r="BA936" s="201" t="e">
        <f>IF(ISNA(AY936),"",AY936*#REF!)</f>
        <v>#REF!</v>
      </c>
      <c r="BB936" s="78" t="e">
        <f>IF(#REF!&gt;0,DQ$40,"")</f>
        <v>#REF!</v>
      </c>
      <c r="BC936" s="99"/>
      <c r="BD936" s="650"/>
      <c r="BE936" s="652" t="e">
        <f>IF(OR(#REF!="",F936=""),"",ROUND(#REF!/10^3*F936,3))</f>
        <v>#REF!</v>
      </c>
      <c r="BF936" s="412" t="e">
        <f>IF(#REF!&gt;0,#REF!*#REF!/1000,"")</f>
        <v>#REF!</v>
      </c>
      <c r="BG936" s="412" t="e">
        <f>IF(#REF!&gt;0,#REF!*#REF!/1000,"")</f>
        <v>#REF!</v>
      </c>
      <c r="BH936" s="413" t="e">
        <f>IF(OR(#REF!="●",#REF!="●",#REF!="●",#REF!="●"),"",IF(#REF!="","",#REF!))</f>
        <v>#REF!</v>
      </c>
      <c r="BI936" s="413" t="e">
        <f>IF(OR(#REF!="●",#REF!="●",#REF!="●",#REF!="●"),"",IF(#REF!="","",#REF!))</f>
        <v>#REF!</v>
      </c>
      <c r="BJ936" s="412" t="e">
        <f>IF(ISNA(L936),"",L936*#REF!)</f>
        <v>#REF!</v>
      </c>
      <c r="BK936" s="412" t="e">
        <f>IF(ISNA(M936),"",M936*#REF!)</f>
        <v>#REF!</v>
      </c>
      <c r="BL936" s="415" t="e">
        <f>IF(#REF!&gt;0,DQ$6,"")</f>
        <v>#REF!</v>
      </c>
      <c r="BM936" s="361" t="e">
        <f>IF(#REF!="","",VLOOKUP(#REF!,#REF!,7,0))</f>
        <v>#REF!</v>
      </c>
      <c r="BN936" s="201" t="e">
        <f>IF(OR(#REF!="",BM936=""),"",ROUND(#REF!/10^3*BM936,3))</f>
        <v>#REF!</v>
      </c>
      <c r="BO936" s="201" t="e">
        <f>IF(#REF!&gt;0,#REF!*#REF!/1000,"")</f>
        <v>#REF!</v>
      </c>
      <c r="BP936" s="201" t="e">
        <f>IF(#REF!&gt;0,#REF!*#REF!/1000,"")</f>
        <v>#REF!</v>
      </c>
      <c r="BQ936" s="74" t="e">
        <f t="shared" si="171"/>
        <v>#REF!</v>
      </c>
      <c r="BR936" s="74" t="e">
        <f t="shared" si="172"/>
        <v>#REF!</v>
      </c>
      <c r="BS936" s="201" t="e">
        <f>IF(ISNA(BQ936),"",BQ936*#REF!)</f>
        <v>#REF!</v>
      </c>
      <c r="BT936" s="201" t="e">
        <f>IF(ISNA(BR936),"",BR936*#REF!)</f>
        <v>#REF!</v>
      </c>
      <c r="BU936" s="78" t="e">
        <f>IF(#REF!&gt;0,DQ$57,"")</f>
        <v>#REF!</v>
      </c>
      <c r="BV936" s="99"/>
      <c r="BW936" s="411"/>
      <c r="BX936" s="412" t="e">
        <f>IF(OR(#REF!="",F936=""),"",ROUND(#REF!/10^3*F936,3))</f>
        <v>#REF!</v>
      </c>
      <c r="BY936" s="412" t="e">
        <f>IF(#REF!&gt;0,#REF!*#REF!/1000,"")</f>
        <v>#REF!</v>
      </c>
      <c r="BZ936" s="412" t="e">
        <f>IF(#REF!&gt;0,#REF!*#REF!/1000,"")</f>
        <v>#REF!</v>
      </c>
      <c r="CA936" s="413" t="e">
        <f>IF(OR(#REF!="●",#REF!="●",#REF!="●",#REF!="●",#REF!="●"),"",IF(#REF!="","",#REF!))</f>
        <v>#REF!</v>
      </c>
      <c r="CB936" s="413" t="e">
        <f>IF(OR(#REF!="●",#REF!="●",#REF!="●",#REF!="●",#REF!="●"),"",IF(#REF!="","",#REF!))</f>
        <v>#REF!</v>
      </c>
      <c r="CC936" s="412" t="e">
        <f>IF(ISNA(L936),"",L936*#REF!)</f>
        <v>#REF!</v>
      </c>
      <c r="CD936" s="412" t="e">
        <f>IF(ISNA(M936),"",M936*#REF!)</f>
        <v>#REF!</v>
      </c>
      <c r="CE936" s="415" t="e">
        <f>IF(#REF!&gt;0,DQ$6,"")</f>
        <v>#REF!</v>
      </c>
      <c r="CF936" s="361" t="e">
        <f>IF(#REF!="","",VLOOKUP(#REF!,#REF!,7,0))</f>
        <v>#REF!</v>
      </c>
      <c r="CG936" s="201" t="e">
        <f>IF(OR(#REF!="",CF936=""),"",ROUND(#REF!/10^3*CF936,3))</f>
        <v>#REF!</v>
      </c>
      <c r="CH936" s="201" t="e">
        <f>IF(#REF!&gt;0,#REF!*#REF!/1000,"")</f>
        <v>#REF!</v>
      </c>
      <c r="CI936" s="201" t="e">
        <f>IF(#REF!&gt;0,#REF!*#REF!/1000,"")</f>
        <v>#REF!</v>
      </c>
      <c r="CJ936" s="74" t="e">
        <f t="shared" si="173"/>
        <v>#REF!</v>
      </c>
      <c r="CK936" s="74" t="e">
        <f t="shared" si="174"/>
        <v>#REF!</v>
      </c>
      <c r="CL936" s="201" t="e">
        <f>IF(ISNA(CJ936),"",CJ936*#REF!)</f>
        <v>#REF!</v>
      </c>
      <c r="CM936" s="201" t="e">
        <f>IF(ISNA(CK936),"",CK936*#REF!)</f>
        <v>#REF!</v>
      </c>
      <c r="CN936" s="101" t="e">
        <f>IF(#REF!&gt;0,DQ$57,"")</f>
        <v>#REF!</v>
      </c>
      <c r="CO936" s="84"/>
      <c r="CP936" s="2"/>
      <c r="CQ936" s="2"/>
      <c r="CR936" s="2"/>
      <c r="CS936" s="2"/>
      <c r="CT936" s="2"/>
      <c r="CU936" s="2"/>
      <c r="CV936" s="2"/>
      <c r="CX936" s="2"/>
      <c r="CY936" s="2"/>
      <c r="CZ936" s="2"/>
      <c r="DA936" s="2"/>
      <c r="DB936" s="2"/>
      <c r="DC936" s="2"/>
      <c r="DD936" s="2"/>
      <c r="DE936" s="2"/>
      <c r="DF936" s="2"/>
    </row>
    <row r="937" spans="2:110" ht="18" customHeight="1">
      <c r="B937" s="151" t="e">
        <f>IF(#REF!="","",VLOOKUP(#REF!,$CX$11:$DG$26,9,0))</f>
        <v>#REF!</v>
      </c>
      <c r="C937" s="64" t="e">
        <f>IF(#REF!="",0,VLOOKUP(#REF!,$CP$11:$CQ$16,2,0))</f>
        <v>#REF!</v>
      </c>
      <c r="D937" s="65" t="e">
        <f>IF(#REF!="",0,VLOOKUP(#REF!,$CX$11:$CY$26,2,0))</f>
        <v>#REF!</v>
      </c>
      <c r="E937" s="152" t="e">
        <f t="shared" si="164"/>
        <v>#REF!</v>
      </c>
      <c r="F937" s="155" t="e">
        <f>IF(#REF!="","",VLOOKUP(#REF!,#REF!,7,0))</f>
        <v>#REF!</v>
      </c>
      <c r="G937" s="201" t="e">
        <f>IF(OR(#REF!="",F937=""),"",ROUND(#REF!/10^3*F937,3))</f>
        <v>#REF!</v>
      </c>
      <c r="H937" s="201" t="e">
        <f>IF(#REF!&gt;0,#REF!*#REF!/1000,"")</f>
        <v>#REF!</v>
      </c>
      <c r="I937" s="201" t="e">
        <f>IF(#REF!&gt;0,#REF!*#REF!/1000,"")</f>
        <v>#REF!</v>
      </c>
      <c r="J937" s="51" t="e">
        <f>IF(#REF!="●","",IF(#REF!="","",#REF!))</f>
        <v>#REF!</v>
      </c>
      <c r="K937" s="51" t="e">
        <f>IF(#REF!="●","",IF(#REF!="","",#REF!))</f>
        <v>#REF!</v>
      </c>
      <c r="L937" s="74" t="e">
        <f t="shared" si="165"/>
        <v>#REF!</v>
      </c>
      <c r="M937" s="74" t="e">
        <f t="shared" si="166"/>
        <v>#REF!</v>
      </c>
      <c r="N937" s="201" t="e">
        <f>IF(ISNA(L937),"",L937*#REF!)</f>
        <v>#REF!</v>
      </c>
      <c r="O937" s="201" t="e">
        <f>IF(ISNA(M937),"",M937*#REF!)</f>
        <v>#REF!</v>
      </c>
      <c r="P937" s="78" t="e">
        <f>IF(#REF!&gt;0,DQ$6,"")</f>
        <v>#REF!</v>
      </c>
      <c r="Q937" s="99"/>
      <c r="R937" s="411"/>
      <c r="S937" s="412" t="e">
        <f>IF(OR(#REF!="",F937=""),"",ROUND(#REF!/10^3*F937,3))</f>
        <v>#REF!</v>
      </c>
      <c r="T937" s="412" t="e">
        <f>IF(#REF!&gt;0,#REF!*#REF!/1000,"")</f>
        <v>#REF!</v>
      </c>
      <c r="U937" s="412" t="e">
        <f>IF(#REF!&gt;0,#REF!*#REF!/1000,"")</f>
        <v>#REF!</v>
      </c>
      <c r="V937" s="413" t="e">
        <f>IF(OR(#REF!="●",#REF!="●"),"",IF(#REF!="","",#REF!))</f>
        <v>#REF!</v>
      </c>
      <c r="W937" s="413" t="e">
        <f>IF(OR(#REF!="●",#REF!="●"),"",IF(#REF!="","",#REF!))</f>
        <v>#REF!</v>
      </c>
      <c r="X937" s="412" t="e">
        <f>IF(ISNA(L937),"",L937*#REF!)</f>
        <v>#REF!</v>
      </c>
      <c r="Y937" s="412" t="e">
        <f>IF(ISNA(M937),"",M937*#REF!)</f>
        <v>#REF!</v>
      </c>
      <c r="Z937" s="414" t="e">
        <f>IF(#REF!&gt;0,DQ$6,"")</f>
        <v>#REF!</v>
      </c>
      <c r="AA937" s="95" t="e">
        <f>IF(#REF!="","",VLOOKUP(#REF!,#REF!,7,0))</f>
        <v>#REF!</v>
      </c>
      <c r="AB937" s="201" t="e">
        <f>IF(OR(#REF!="",AA937=""),"",ROUND(#REF!/10^3*AA937,3))</f>
        <v>#REF!</v>
      </c>
      <c r="AC937" s="201" t="e">
        <f>IF(#REF!&gt;0,#REF!*#REF!/1000,"")</f>
        <v>#REF!</v>
      </c>
      <c r="AD937" s="201" t="e">
        <f>IF(#REF!&gt;0,#REF!*#REF!/1000,"")</f>
        <v>#REF!</v>
      </c>
      <c r="AE937" s="74" t="e">
        <f t="shared" si="167"/>
        <v>#REF!</v>
      </c>
      <c r="AF937" s="74" t="e">
        <f t="shared" si="168"/>
        <v>#REF!</v>
      </c>
      <c r="AG937" s="201" t="e">
        <f>IF(ISNA(AE937),"",AE937*#REF!)</f>
        <v>#REF!</v>
      </c>
      <c r="AH937" s="201" t="e">
        <f>IF(ISNA(AF937),"",AF937*#REF!)</f>
        <v>#REF!</v>
      </c>
      <c r="AI937" s="78" t="e">
        <f>IF(#REF!&gt;0,DQ$23,"")</f>
        <v>#REF!</v>
      </c>
      <c r="AJ937" s="99"/>
      <c r="AK937" s="411"/>
      <c r="AL937" s="412" t="e">
        <f>IF(OR(#REF!="",F937=""),"",ROUND(#REF!/10^3*F937,3))</f>
        <v>#REF!</v>
      </c>
      <c r="AM937" s="412" t="e">
        <f>IF(#REF!&gt;0,#REF!*#REF!/1000,"")</f>
        <v>#REF!</v>
      </c>
      <c r="AN937" s="412" t="e">
        <f>IF(#REF!&gt;0,#REF!*#REF!/1000,"")</f>
        <v>#REF!</v>
      </c>
      <c r="AO937" s="413" t="e">
        <f>IF(OR(#REF!="●",#REF!="●",#REF!="●"),"",IF(#REF!="","",#REF!))</f>
        <v>#REF!</v>
      </c>
      <c r="AP937" s="413" t="e">
        <f>IF(OR(#REF!="●",#REF!="●",#REF!="●"),"",IF(#REF!="","",#REF!))</f>
        <v>#REF!</v>
      </c>
      <c r="AQ937" s="412" t="e">
        <f>IF(ISNA(L937),"",L937*#REF!)</f>
        <v>#REF!</v>
      </c>
      <c r="AR937" s="412" t="e">
        <f>IF(ISNA(M937),"",M937*#REF!)</f>
        <v>#REF!</v>
      </c>
      <c r="AS937" s="414" t="e">
        <f>IF(#REF!&gt;0,DQ$6,"")</f>
        <v>#REF!</v>
      </c>
      <c r="AT937" s="95" t="e">
        <f>IF(#REF!="","",VLOOKUP(#REF!,#REF!,7,0))</f>
        <v>#REF!</v>
      </c>
      <c r="AU937" s="201" t="e">
        <f>IF(OR(#REF!="",AT937=""),"",ROUND(#REF!/10^3*AT937,3))</f>
        <v>#REF!</v>
      </c>
      <c r="AV937" s="201" t="e">
        <f>IF(#REF!&gt;0,#REF!*#REF!/1000,"")</f>
        <v>#REF!</v>
      </c>
      <c r="AW937" s="201" t="e">
        <f>IF(#REF!&gt;0,#REF!*#REF!/1000,"")</f>
        <v>#REF!</v>
      </c>
      <c r="AX937" s="74" t="e">
        <f t="shared" si="169"/>
        <v>#REF!</v>
      </c>
      <c r="AY937" s="74" t="e">
        <f t="shared" si="170"/>
        <v>#REF!</v>
      </c>
      <c r="AZ937" s="201" t="e">
        <f>IF(ISNA(AX937),"",AX937*#REF!)</f>
        <v>#REF!</v>
      </c>
      <c r="BA937" s="201" t="e">
        <f>IF(ISNA(AY937),"",AY937*#REF!)</f>
        <v>#REF!</v>
      </c>
      <c r="BB937" s="78" t="e">
        <f>IF(#REF!&gt;0,DQ$40,"")</f>
        <v>#REF!</v>
      </c>
      <c r="BC937" s="99"/>
      <c r="BD937" s="650"/>
      <c r="BE937" s="652" t="e">
        <f>IF(OR(#REF!="",F937=""),"",ROUND(#REF!/10^3*F937,3))</f>
        <v>#REF!</v>
      </c>
      <c r="BF937" s="412" t="e">
        <f>IF(#REF!&gt;0,#REF!*#REF!/1000,"")</f>
        <v>#REF!</v>
      </c>
      <c r="BG937" s="412" t="e">
        <f>IF(#REF!&gt;0,#REF!*#REF!/1000,"")</f>
        <v>#REF!</v>
      </c>
      <c r="BH937" s="413" t="e">
        <f>IF(OR(#REF!="●",#REF!="●",#REF!="●",#REF!="●"),"",IF(#REF!="","",#REF!))</f>
        <v>#REF!</v>
      </c>
      <c r="BI937" s="413" t="e">
        <f>IF(OR(#REF!="●",#REF!="●",#REF!="●",#REF!="●"),"",IF(#REF!="","",#REF!))</f>
        <v>#REF!</v>
      </c>
      <c r="BJ937" s="412" t="e">
        <f>IF(ISNA(L937),"",L937*#REF!)</f>
        <v>#REF!</v>
      </c>
      <c r="BK937" s="412" t="e">
        <f>IF(ISNA(M937),"",M937*#REF!)</f>
        <v>#REF!</v>
      </c>
      <c r="BL937" s="415" t="e">
        <f>IF(#REF!&gt;0,DQ$6,"")</f>
        <v>#REF!</v>
      </c>
      <c r="BM937" s="361" t="e">
        <f>IF(#REF!="","",VLOOKUP(#REF!,#REF!,7,0))</f>
        <v>#REF!</v>
      </c>
      <c r="BN937" s="201" t="e">
        <f>IF(OR(#REF!="",BM937=""),"",ROUND(#REF!/10^3*BM937,3))</f>
        <v>#REF!</v>
      </c>
      <c r="BO937" s="201" t="e">
        <f>IF(#REF!&gt;0,#REF!*#REF!/1000,"")</f>
        <v>#REF!</v>
      </c>
      <c r="BP937" s="201" t="e">
        <f>IF(#REF!&gt;0,#REF!*#REF!/1000,"")</f>
        <v>#REF!</v>
      </c>
      <c r="BQ937" s="74" t="e">
        <f t="shared" si="171"/>
        <v>#REF!</v>
      </c>
      <c r="BR937" s="74" t="e">
        <f t="shared" si="172"/>
        <v>#REF!</v>
      </c>
      <c r="BS937" s="201" t="e">
        <f>IF(ISNA(BQ937),"",BQ937*#REF!)</f>
        <v>#REF!</v>
      </c>
      <c r="BT937" s="201" t="e">
        <f>IF(ISNA(BR937),"",BR937*#REF!)</f>
        <v>#REF!</v>
      </c>
      <c r="BU937" s="78" t="e">
        <f>IF(#REF!&gt;0,DQ$57,"")</f>
        <v>#REF!</v>
      </c>
      <c r="BV937" s="99"/>
      <c r="BW937" s="411"/>
      <c r="BX937" s="412" t="e">
        <f>IF(OR(#REF!="",F937=""),"",ROUND(#REF!/10^3*F937,3))</f>
        <v>#REF!</v>
      </c>
      <c r="BY937" s="412" t="e">
        <f>IF(#REF!&gt;0,#REF!*#REF!/1000,"")</f>
        <v>#REF!</v>
      </c>
      <c r="BZ937" s="412" t="e">
        <f>IF(#REF!&gt;0,#REF!*#REF!/1000,"")</f>
        <v>#REF!</v>
      </c>
      <c r="CA937" s="413" t="e">
        <f>IF(OR(#REF!="●",#REF!="●",#REF!="●",#REF!="●",#REF!="●"),"",IF(#REF!="","",#REF!))</f>
        <v>#REF!</v>
      </c>
      <c r="CB937" s="413" t="e">
        <f>IF(OR(#REF!="●",#REF!="●",#REF!="●",#REF!="●",#REF!="●"),"",IF(#REF!="","",#REF!))</f>
        <v>#REF!</v>
      </c>
      <c r="CC937" s="412" t="e">
        <f>IF(ISNA(L937),"",L937*#REF!)</f>
        <v>#REF!</v>
      </c>
      <c r="CD937" s="412" t="e">
        <f>IF(ISNA(M937),"",M937*#REF!)</f>
        <v>#REF!</v>
      </c>
      <c r="CE937" s="415" t="e">
        <f>IF(#REF!&gt;0,DQ$6,"")</f>
        <v>#REF!</v>
      </c>
      <c r="CF937" s="361" t="e">
        <f>IF(#REF!="","",VLOOKUP(#REF!,#REF!,7,0))</f>
        <v>#REF!</v>
      </c>
      <c r="CG937" s="201" t="e">
        <f>IF(OR(#REF!="",CF937=""),"",ROUND(#REF!/10^3*CF937,3))</f>
        <v>#REF!</v>
      </c>
      <c r="CH937" s="201" t="e">
        <f>IF(#REF!&gt;0,#REF!*#REF!/1000,"")</f>
        <v>#REF!</v>
      </c>
      <c r="CI937" s="201" t="e">
        <f>IF(#REF!&gt;0,#REF!*#REF!/1000,"")</f>
        <v>#REF!</v>
      </c>
      <c r="CJ937" s="74" t="e">
        <f t="shared" si="173"/>
        <v>#REF!</v>
      </c>
      <c r="CK937" s="74" t="e">
        <f t="shared" si="174"/>
        <v>#REF!</v>
      </c>
      <c r="CL937" s="201" t="e">
        <f>IF(ISNA(CJ937),"",CJ937*#REF!)</f>
        <v>#REF!</v>
      </c>
      <c r="CM937" s="201" t="e">
        <f>IF(ISNA(CK937),"",CK937*#REF!)</f>
        <v>#REF!</v>
      </c>
      <c r="CN937" s="101" t="e">
        <f>IF(#REF!&gt;0,DQ$57,"")</f>
        <v>#REF!</v>
      </c>
      <c r="CO937" s="84"/>
      <c r="CP937" s="2"/>
      <c r="CQ937" s="2"/>
      <c r="CR937" s="2"/>
      <c r="CS937" s="2"/>
      <c r="CT937" s="2"/>
      <c r="CU937" s="2"/>
      <c r="CV937" s="2"/>
      <c r="CX937" s="2"/>
      <c r="CY937" s="2"/>
      <c r="CZ937" s="2"/>
      <c r="DA937" s="2"/>
      <c r="DB937" s="2"/>
      <c r="DC937" s="2"/>
      <c r="DD937" s="2"/>
      <c r="DE937" s="2"/>
      <c r="DF937" s="2"/>
    </row>
    <row r="938" spans="2:110" ht="18" customHeight="1">
      <c r="B938" s="151" t="e">
        <f>IF(#REF!="","",VLOOKUP(#REF!,$CX$11:$DG$26,9,0))</f>
        <v>#REF!</v>
      </c>
      <c r="C938" s="64" t="e">
        <f>IF(#REF!="",0,VLOOKUP(#REF!,$CP$11:$CQ$16,2,0))</f>
        <v>#REF!</v>
      </c>
      <c r="D938" s="65" t="e">
        <f>IF(#REF!="",0,VLOOKUP(#REF!,$CX$11:$CY$26,2,0))</f>
        <v>#REF!</v>
      </c>
      <c r="E938" s="152" t="e">
        <f t="shared" si="164"/>
        <v>#REF!</v>
      </c>
      <c r="F938" s="155" t="e">
        <f>IF(#REF!="","",VLOOKUP(#REF!,#REF!,7,0))</f>
        <v>#REF!</v>
      </c>
      <c r="G938" s="201" t="e">
        <f>IF(OR(#REF!="",F938=""),"",ROUND(#REF!/10^3*F938,3))</f>
        <v>#REF!</v>
      </c>
      <c r="H938" s="201" t="e">
        <f>IF(#REF!&gt;0,#REF!*#REF!/1000,"")</f>
        <v>#REF!</v>
      </c>
      <c r="I938" s="201" t="e">
        <f>IF(#REF!&gt;0,#REF!*#REF!/1000,"")</f>
        <v>#REF!</v>
      </c>
      <c r="J938" s="51" t="e">
        <f>IF(#REF!="●","",IF(#REF!="","",#REF!))</f>
        <v>#REF!</v>
      </c>
      <c r="K938" s="51" t="e">
        <f>IF(#REF!="●","",IF(#REF!="","",#REF!))</f>
        <v>#REF!</v>
      </c>
      <c r="L938" s="74" t="e">
        <f t="shared" si="165"/>
        <v>#REF!</v>
      </c>
      <c r="M938" s="74" t="e">
        <f t="shared" si="166"/>
        <v>#REF!</v>
      </c>
      <c r="N938" s="201" t="e">
        <f>IF(ISNA(L938),"",L938*#REF!)</f>
        <v>#REF!</v>
      </c>
      <c r="O938" s="201" t="e">
        <f>IF(ISNA(M938),"",M938*#REF!)</f>
        <v>#REF!</v>
      </c>
      <c r="P938" s="78" t="e">
        <f>IF(#REF!&gt;0,DQ$6,"")</f>
        <v>#REF!</v>
      </c>
      <c r="Q938" s="99"/>
      <c r="R938" s="411"/>
      <c r="S938" s="412" t="e">
        <f>IF(OR(#REF!="",F938=""),"",ROUND(#REF!/10^3*F938,3))</f>
        <v>#REF!</v>
      </c>
      <c r="T938" s="412" t="e">
        <f>IF(#REF!&gt;0,#REF!*#REF!/1000,"")</f>
        <v>#REF!</v>
      </c>
      <c r="U938" s="412" t="e">
        <f>IF(#REF!&gt;0,#REF!*#REF!/1000,"")</f>
        <v>#REF!</v>
      </c>
      <c r="V938" s="413" t="e">
        <f>IF(OR(#REF!="●",#REF!="●"),"",IF(#REF!="","",#REF!))</f>
        <v>#REF!</v>
      </c>
      <c r="W938" s="413" t="e">
        <f>IF(OR(#REF!="●",#REF!="●"),"",IF(#REF!="","",#REF!))</f>
        <v>#REF!</v>
      </c>
      <c r="X938" s="412" t="e">
        <f>IF(ISNA(L938),"",L938*#REF!)</f>
        <v>#REF!</v>
      </c>
      <c r="Y938" s="412" t="e">
        <f>IF(ISNA(M938),"",M938*#REF!)</f>
        <v>#REF!</v>
      </c>
      <c r="Z938" s="414" t="e">
        <f>IF(#REF!&gt;0,DQ$6,"")</f>
        <v>#REF!</v>
      </c>
      <c r="AA938" s="95" t="e">
        <f>IF(#REF!="","",VLOOKUP(#REF!,#REF!,7,0))</f>
        <v>#REF!</v>
      </c>
      <c r="AB938" s="201" t="e">
        <f>IF(OR(#REF!="",AA938=""),"",ROUND(#REF!/10^3*AA938,3))</f>
        <v>#REF!</v>
      </c>
      <c r="AC938" s="201" t="e">
        <f>IF(#REF!&gt;0,#REF!*#REF!/1000,"")</f>
        <v>#REF!</v>
      </c>
      <c r="AD938" s="201" t="e">
        <f>IF(#REF!&gt;0,#REF!*#REF!/1000,"")</f>
        <v>#REF!</v>
      </c>
      <c r="AE938" s="74" t="e">
        <f t="shared" si="167"/>
        <v>#REF!</v>
      </c>
      <c r="AF938" s="74" t="e">
        <f t="shared" si="168"/>
        <v>#REF!</v>
      </c>
      <c r="AG938" s="201" t="e">
        <f>IF(ISNA(AE938),"",AE938*#REF!)</f>
        <v>#REF!</v>
      </c>
      <c r="AH938" s="201" t="e">
        <f>IF(ISNA(AF938),"",AF938*#REF!)</f>
        <v>#REF!</v>
      </c>
      <c r="AI938" s="78" t="e">
        <f>IF(#REF!&gt;0,DQ$23,"")</f>
        <v>#REF!</v>
      </c>
      <c r="AJ938" s="99"/>
      <c r="AK938" s="411"/>
      <c r="AL938" s="412" t="e">
        <f>IF(OR(#REF!="",F938=""),"",ROUND(#REF!/10^3*F938,3))</f>
        <v>#REF!</v>
      </c>
      <c r="AM938" s="412" t="e">
        <f>IF(#REF!&gt;0,#REF!*#REF!/1000,"")</f>
        <v>#REF!</v>
      </c>
      <c r="AN938" s="412" t="e">
        <f>IF(#REF!&gt;0,#REF!*#REF!/1000,"")</f>
        <v>#REF!</v>
      </c>
      <c r="AO938" s="413" t="e">
        <f>IF(OR(#REF!="●",#REF!="●",#REF!="●"),"",IF(#REF!="","",#REF!))</f>
        <v>#REF!</v>
      </c>
      <c r="AP938" s="413" t="e">
        <f>IF(OR(#REF!="●",#REF!="●",#REF!="●"),"",IF(#REF!="","",#REF!))</f>
        <v>#REF!</v>
      </c>
      <c r="AQ938" s="412" t="e">
        <f>IF(ISNA(L938),"",L938*#REF!)</f>
        <v>#REF!</v>
      </c>
      <c r="AR938" s="412" t="e">
        <f>IF(ISNA(M938),"",M938*#REF!)</f>
        <v>#REF!</v>
      </c>
      <c r="AS938" s="414" t="e">
        <f>IF(#REF!&gt;0,DQ$6,"")</f>
        <v>#REF!</v>
      </c>
      <c r="AT938" s="95" t="e">
        <f>IF(#REF!="","",VLOOKUP(#REF!,#REF!,7,0))</f>
        <v>#REF!</v>
      </c>
      <c r="AU938" s="201" t="e">
        <f>IF(OR(#REF!="",AT938=""),"",ROUND(#REF!/10^3*AT938,3))</f>
        <v>#REF!</v>
      </c>
      <c r="AV938" s="201" t="e">
        <f>IF(#REF!&gt;0,#REF!*#REF!/1000,"")</f>
        <v>#REF!</v>
      </c>
      <c r="AW938" s="201" t="e">
        <f>IF(#REF!&gt;0,#REF!*#REF!/1000,"")</f>
        <v>#REF!</v>
      </c>
      <c r="AX938" s="74" t="e">
        <f t="shared" si="169"/>
        <v>#REF!</v>
      </c>
      <c r="AY938" s="74" t="e">
        <f t="shared" si="170"/>
        <v>#REF!</v>
      </c>
      <c r="AZ938" s="201" t="e">
        <f>IF(ISNA(AX938),"",AX938*#REF!)</f>
        <v>#REF!</v>
      </c>
      <c r="BA938" s="201" t="e">
        <f>IF(ISNA(AY938),"",AY938*#REF!)</f>
        <v>#REF!</v>
      </c>
      <c r="BB938" s="78" t="e">
        <f>IF(#REF!&gt;0,DQ$40,"")</f>
        <v>#REF!</v>
      </c>
      <c r="BC938" s="99"/>
      <c r="BD938" s="650"/>
      <c r="BE938" s="652" t="e">
        <f>IF(OR(#REF!="",F938=""),"",ROUND(#REF!/10^3*F938,3))</f>
        <v>#REF!</v>
      </c>
      <c r="BF938" s="412" t="e">
        <f>IF(#REF!&gt;0,#REF!*#REF!/1000,"")</f>
        <v>#REF!</v>
      </c>
      <c r="BG938" s="412" t="e">
        <f>IF(#REF!&gt;0,#REF!*#REF!/1000,"")</f>
        <v>#REF!</v>
      </c>
      <c r="BH938" s="413" t="e">
        <f>IF(OR(#REF!="●",#REF!="●",#REF!="●",#REF!="●"),"",IF(#REF!="","",#REF!))</f>
        <v>#REF!</v>
      </c>
      <c r="BI938" s="413" t="e">
        <f>IF(OR(#REF!="●",#REF!="●",#REF!="●",#REF!="●"),"",IF(#REF!="","",#REF!))</f>
        <v>#REF!</v>
      </c>
      <c r="BJ938" s="412" t="e">
        <f>IF(ISNA(L938),"",L938*#REF!)</f>
        <v>#REF!</v>
      </c>
      <c r="BK938" s="412" t="e">
        <f>IF(ISNA(M938),"",M938*#REF!)</f>
        <v>#REF!</v>
      </c>
      <c r="BL938" s="415" t="e">
        <f>IF(#REF!&gt;0,DQ$6,"")</f>
        <v>#REF!</v>
      </c>
      <c r="BM938" s="361" t="e">
        <f>IF(#REF!="","",VLOOKUP(#REF!,#REF!,7,0))</f>
        <v>#REF!</v>
      </c>
      <c r="BN938" s="201" t="e">
        <f>IF(OR(#REF!="",BM938=""),"",ROUND(#REF!/10^3*BM938,3))</f>
        <v>#REF!</v>
      </c>
      <c r="BO938" s="201" t="e">
        <f>IF(#REF!&gt;0,#REF!*#REF!/1000,"")</f>
        <v>#REF!</v>
      </c>
      <c r="BP938" s="201" t="e">
        <f>IF(#REF!&gt;0,#REF!*#REF!/1000,"")</f>
        <v>#REF!</v>
      </c>
      <c r="BQ938" s="74" t="e">
        <f t="shared" si="171"/>
        <v>#REF!</v>
      </c>
      <c r="BR938" s="74" t="e">
        <f t="shared" si="172"/>
        <v>#REF!</v>
      </c>
      <c r="BS938" s="201" t="e">
        <f>IF(ISNA(BQ938),"",BQ938*#REF!)</f>
        <v>#REF!</v>
      </c>
      <c r="BT938" s="201" t="e">
        <f>IF(ISNA(BR938),"",BR938*#REF!)</f>
        <v>#REF!</v>
      </c>
      <c r="BU938" s="78" t="e">
        <f>IF(#REF!&gt;0,DQ$57,"")</f>
        <v>#REF!</v>
      </c>
      <c r="BV938" s="99"/>
      <c r="BW938" s="411"/>
      <c r="BX938" s="412" t="e">
        <f>IF(OR(#REF!="",F938=""),"",ROUND(#REF!/10^3*F938,3))</f>
        <v>#REF!</v>
      </c>
      <c r="BY938" s="412" t="e">
        <f>IF(#REF!&gt;0,#REF!*#REF!/1000,"")</f>
        <v>#REF!</v>
      </c>
      <c r="BZ938" s="412" t="e">
        <f>IF(#REF!&gt;0,#REF!*#REF!/1000,"")</f>
        <v>#REF!</v>
      </c>
      <c r="CA938" s="413" t="e">
        <f>IF(OR(#REF!="●",#REF!="●",#REF!="●",#REF!="●",#REF!="●"),"",IF(#REF!="","",#REF!))</f>
        <v>#REF!</v>
      </c>
      <c r="CB938" s="413" t="e">
        <f>IF(OR(#REF!="●",#REF!="●",#REF!="●",#REF!="●",#REF!="●"),"",IF(#REF!="","",#REF!))</f>
        <v>#REF!</v>
      </c>
      <c r="CC938" s="412" t="e">
        <f>IF(ISNA(L938),"",L938*#REF!)</f>
        <v>#REF!</v>
      </c>
      <c r="CD938" s="412" t="e">
        <f>IF(ISNA(M938),"",M938*#REF!)</f>
        <v>#REF!</v>
      </c>
      <c r="CE938" s="415" t="e">
        <f>IF(#REF!&gt;0,DQ$6,"")</f>
        <v>#REF!</v>
      </c>
      <c r="CF938" s="361" t="e">
        <f>IF(#REF!="","",VLOOKUP(#REF!,#REF!,7,0))</f>
        <v>#REF!</v>
      </c>
      <c r="CG938" s="201" t="e">
        <f>IF(OR(#REF!="",CF938=""),"",ROUND(#REF!/10^3*CF938,3))</f>
        <v>#REF!</v>
      </c>
      <c r="CH938" s="201" t="e">
        <f>IF(#REF!&gt;0,#REF!*#REF!/1000,"")</f>
        <v>#REF!</v>
      </c>
      <c r="CI938" s="201" t="e">
        <f>IF(#REF!&gt;0,#REF!*#REF!/1000,"")</f>
        <v>#REF!</v>
      </c>
      <c r="CJ938" s="74" t="e">
        <f t="shared" si="173"/>
        <v>#REF!</v>
      </c>
      <c r="CK938" s="74" t="e">
        <f t="shared" si="174"/>
        <v>#REF!</v>
      </c>
      <c r="CL938" s="201" t="e">
        <f>IF(ISNA(CJ938),"",CJ938*#REF!)</f>
        <v>#REF!</v>
      </c>
      <c r="CM938" s="201" t="e">
        <f>IF(ISNA(CK938),"",CK938*#REF!)</f>
        <v>#REF!</v>
      </c>
      <c r="CN938" s="101" t="e">
        <f>IF(#REF!&gt;0,DQ$57,"")</f>
        <v>#REF!</v>
      </c>
      <c r="CO938" s="84"/>
      <c r="CP938" s="2"/>
      <c r="CQ938" s="2"/>
      <c r="CR938" s="2"/>
      <c r="CS938" s="2"/>
      <c r="CT938" s="2"/>
      <c r="CU938" s="2"/>
      <c r="CV938" s="2"/>
      <c r="CX938" s="2"/>
      <c r="CY938" s="2"/>
      <c r="CZ938" s="2"/>
      <c r="DA938" s="2"/>
      <c r="DB938" s="2"/>
      <c r="DC938" s="2"/>
      <c r="DD938" s="2"/>
      <c r="DE938" s="2"/>
      <c r="DF938" s="2"/>
    </row>
    <row r="939" spans="2:110" ht="18" customHeight="1">
      <c r="B939" s="151" t="e">
        <f>IF(#REF!="","",VLOOKUP(#REF!,$CX$11:$DG$26,9,0))</f>
        <v>#REF!</v>
      </c>
      <c r="C939" s="64" t="e">
        <f>IF(#REF!="",0,VLOOKUP(#REF!,$CP$11:$CQ$16,2,0))</f>
        <v>#REF!</v>
      </c>
      <c r="D939" s="65" t="e">
        <f>IF(#REF!="",0,VLOOKUP(#REF!,$CX$11:$CY$26,2,0))</f>
        <v>#REF!</v>
      </c>
      <c r="E939" s="152" t="e">
        <f t="shared" si="164"/>
        <v>#REF!</v>
      </c>
      <c r="F939" s="155" t="e">
        <f>IF(#REF!="","",VLOOKUP(#REF!,#REF!,7,0))</f>
        <v>#REF!</v>
      </c>
      <c r="G939" s="201" t="e">
        <f>IF(OR(#REF!="",F939=""),"",ROUND(#REF!/10^3*F939,3))</f>
        <v>#REF!</v>
      </c>
      <c r="H939" s="201" t="e">
        <f>IF(#REF!&gt;0,#REF!*#REF!/1000,"")</f>
        <v>#REF!</v>
      </c>
      <c r="I939" s="201" t="e">
        <f>IF(#REF!&gt;0,#REF!*#REF!/1000,"")</f>
        <v>#REF!</v>
      </c>
      <c r="J939" s="51" t="e">
        <f>IF(#REF!="●","",IF(#REF!="","",#REF!))</f>
        <v>#REF!</v>
      </c>
      <c r="K939" s="51" t="e">
        <f>IF(#REF!="●","",IF(#REF!="","",#REF!))</f>
        <v>#REF!</v>
      </c>
      <c r="L939" s="74" t="e">
        <f t="shared" si="165"/>
        <v>#REF!</v>
      </c>
      <c r="M939" s="74" t="e">
        <f t="shared" si="166"/>
        <v>#REF!</v>
      </c>
      <c r="N939" s="201" t="e">
        <f>IF(ISNA(L939),"",L939*#REF!)</f>
        <v>#REF!</v>
      </c>
      <c r="O939" s="201" t="e">
        <f>IF(ISNA(M939),"",M939*#REF!)</f>
        <v>#REF!</v>
      </c>
      <c r="P939" s="78" t="e">
        <f>IF(#REF!&gt;0,DQ$6,"")</f>
        <v>#REF!</v>
      </c>
      <c r="Q939" s="99"/>
      <c r="R939" s="411"/>
      <c r="S939" s="412" t="e">
        <f>IF(OR(#REF!="",F939=""),"",ROUND(#REF!/10^3*F939,3))</f>
        <v>#REF!</v>
      </c>
      <c r="T939" s="412" t="e">
        <f>IF(#REF!&gt;0,#REF!*#REF!/1000,"")</f>
        <v>#REF!</v>
      </c>
      <c r="U939" s="412" t="e">
        <f>IF(#REF!&gt;0,#REF!*#REF!/1000,"")</f>
        <v>#REF!</v>
      </c>
      <c r="V939" s="413" t="e">
        <f>IF(OR(#REF!="●",#REF!="●"),"",IF(#REF!="","",#REF!))</f>
        <v>#REF!</v>
      </c>
      <c r="W939" s="413" t="e">
        <f>IF(OR(#REF!="●",#REF!="●"),"",IF(#REF!="","",#REF!))</f>
        <v>#REF!</v>
      </c>
      <c r="X939" s="412" t="e">
        <f>IF(ISNA(L939),"",L939*#REF!)</f>
        <v>#REF!</v>
      </c>
      <c r="Y939" s="412" t="e">
        <f>IF(ISNA(M939),"",M939*#REF!)</f>
        <v>#REF!</v>
      </c>
      <c r="Z939" s="414" t="e">
        <f>IF(#REF!&gt;0,DQ$6,"")</f>
        <v>#REF!</v>
      </c>
      <c r="AA939" s="95" t="e">
        <f>IF(#REF!="","",VLOOKUP(#REF!,#REF!,7,0))</f>
        <v>#REF!</v>
      </c>
      <c r="AB939" s="201" t="e">
        <f>IF(OR(#REF!="",AA939=""),"",ROUND(#REF!/10^3*AA939,3))</f>
        <v>#REF!</v>
      </c>
      <c r="AC939" s="201" t="e">
        <f>IF(#REF!&gt;0,#REF!*#REF!/1000,"")</f>
        <v>#REF!</v>
      </c>
      <c r="AD939" s="201" t="e">
        <f>IF(#REF!&gt;0,#REF!*#REF!/1000,"")</f>
        <v>#REF!</v>
      </c>
      <c r="AE939" s="74" t="e">
        <f t="shared" si="167"/>
        <v>#REF!</v>
      </c>
      <c r="AF939" s="74" t="e">
        <f t="shared" si="168"/>
        <v>#REF!</v>
      </c>
      <c r="AG939" s="201" t="e">
        <f>IF(ISNA(AE939),"",AE939*#REF!)</f>
        <v>#REF!</v>
      </c>
      <c r="AH939" s="201" t="e">
        <f>IF(ISNA(AF939),"",AF939*#REF!)</f>
        <v>#REF!</v>
      </c>
      <c r="AI939" s="78" t="e">
        <f>IF(#REF!&gt;0,DQ$23,"")</f>
        <v>#REF!</v>
      </c>
      <c r="AJ939" s="99"/>
      <c r="AK939" s="411"/>
      <c r="AL939" s="412" t="e">
        <f>IF(OR(#REF!="",F939=""),"",ROUND(#REF!/10^3*F939,3))</f>
        <v>#REF!</v>
      </c>
      <c r="AM939" s="412" t="e">
        <f>IF(#REF!&gt;0,#REF!*#REF!/1000,"")</f>
        <v>#REF!</v>
      </c>
      <c r="AN939" s="412" t="e">
        <f>IF(#REF!&gt;0,#REF!*#REF!/1000,"")</f>
        <v>#REF!</v>
      </c>
      <c r="AO939" s="413" t="e">
        <f>IF(OR(#REF!="●",#REF!="●",#REF!="●"),"",IF(#REF!="","",#REF!))</f>
        <v>#REF!</v>
      </c>
      <c r="AP939" s="413" t="e">
        <f>IF(OR(#REF!="●",#REF!="●",#REF!="●"),"",IF(#REF!="","",#REF!))</f>
        <v>#REF!</v>
      </c>
      <c r="AQ939" s="412" t="e">
        <f>IF(ISNA(L939),"",L939*#REF!)</f>
        <v>#REF!</v>
      </c>
      <c r="AR939" s="412" t="e">
        <f>IF(ISNA(M939),"",M939*#REF!)</f>
        <v>#REF!</v>
      </c>
      <c r="AS939" s="414" t="e">
        <f>IF(#REF!&gt;0,DQ$6,"")</f>
        <v>#REF!</v>
      </c>
      <c r="AT939" s="95" t="e">
        <f>IF(#REF!="","",VLOOKUP(#REF!,#REF!,7,0))</f>
        <v>#REF!</v>
      </c>
      <c r="AU939" s="201" t="e">
        <f>IF(OR(#REF!="",AT939=""),"",ROUND(#REF!/10^3*AT939,3))</f>
        <v>#REF!</v>
      </c>
      <c r="AV939" s="201" t="e">
        <f>IF(#REF!&gt;0,#REF!*#REF!/1000,"")</f>
        <v>#REF!</v>
      </c>
      <c r="AW939" s="201" t="e">
        <f>IF(#REF!&gt;0,#REF!*#REF!/1000,"")</f>
        <v>#REF!</v>
      </c>
      <c r="AX939" s="74" t="e">
        <f t="shared" si="169"/>
        <v>#REF!</v>
      </c>
      <c r="AY939" s="74" t="e">
        <f t="shared" si="170"/>
        <v>#REF!</v>
      </c>
      <c r="AZ939" s="201" t="e">
        <f>IF(ISNA(AX939),"",AX939*#REF!)</f>
        <v>#REF!</v>
      </c>
      <c r="BA939" s="201" t="e">
        <f>IF(ISNA(AY939),"",AY939*#REF!)</f>
        <v>#REF!</v>
      </c>
      <c r="BB939" s="78" t="e">
        <f>IF(#REF!&gt;0,DQ$40,"")</f>
        <v>#REF!</v>
      </c>
      <c r="BC939" s="99"/>
      <c r="BD939" s="650"/>
      <c r="BE939" s="652" t="e">
        <f>IF(OR(#REF!="",F939=""),"",ROUND(#REF!/10^3*F939,3))</f>
        <v>#REF!</v>
      </c>
      <c r="BF939" s="412" t="e">
        <f>IF(#REF!&gt;0,#REF!*#REF!/1000,"")</f>
        <v>#REF!</v>
      </c>
      <c r="BG939" s="412" t="e">
        <f>IF(#REF!&gt;0,#REF!*#REF!/1000,"")</f>
        <v>#REF!</v>
      </c>
      <c r="BH939" s="413" t="e">
        <f>IF(OR(#REF!="●",#REF!="●",#REF!="●",#REF!="●"),"",IF(#REF!="","",#REF!))</f>
        <v>#REF!</v>
      </c>
      <c r="BI939" s="413" t="e">
        <f>IF(OR(#REF!="●",#REF!="●",#REF!="●",#REF!="●"),"",IF(#REF!="","",#REF!))</f>
        <v>#REF!</v>
      </c>
      <c r="BJ939" s="412" t="e">
        <f>IF(ISNA(L939),"",L939*#REF!)</f>
        <v>#REF!</v>
      </c>
      <c r="BK939" s="412" t="e">
        <f>IF(ISNA(M939),"",M939*#REF!)</f>
        <v>#REF!</v>
      </c>
      <c r="BL939" s="415" t="e">
        <f>IF(#REF!&gt;0,DQ$6,"")</f>
        <v>#REF!</v>
      </c>
      <c r="BM939" s="361" t="e">
        <f>IF(#REF!="","",VLOOKUP(#REF!,#REF!,7,0))</f>
        <v>#REF!</v>
      </c>
      <c r="BN939" s="201" t="e">
        <f>IF(OR(#REF!="",BM939=""),"",ROUND(#REF!/10^3*BM939,3))</f>
        <v>#REF!</v>
      </c>
      <c r="BO939" s="201" t="e">
        <f>IF(#REF!&gt;0,#REF!*#REF!/1000,"")</f>
        <v>#REF!</v>
      </c>
      <c r="BP939" s="201" t="e">
        <f>IF(#REF!&gt;0,#REF!*#REF!/1000,"")</f>
        <v>#REF!</v>
      </c>
      <c r="BQ939" s="74" t="e">
        <f t="shared" si="171"/>
        <v>#REF!</v>
      </c>
      <c r="BR939" s="74" t="e">
        <f t="shared" si="172"/>
        <v>#REF!</v>
      </c>
      <c r="BS939" s="201" t="e">
        <f>IF(ISNA(BQ939),"",BQ939*#REF!)</f>
        <v>#REF!</v>
      </c>
      <c r="BT939" s="201" t="e">
        <f>IF(ISNA(BR939),"",BR939*#REF!)</f>
        <v>#REF!</v>
      </c>
      <c r="BU939" s="78" t="e">
        <f>IF(#REF!&gt;0,DQ$57,"")</f>
        <v>#REF!</v>
      </c>
      <c r="BV939" s="99"/>
      <c r="BW939" s="411"/>
      <c r="BX939" s="412" t="e">
        <f>IF(OR(#REF!="",F939=""),"",ROUND(#REF!/10^3*F939,3))</f>
        <v>#REF!</v>
      </c>
      <c r="BY939" s="412" t="e">
        <f>IF(#REF!&gt;0,#REF!*#REF!/1000,"")</f>
        <v>#REF!</v>
      </c>
      <c r="BZ939" s="412" t="e">
        <f>IF(#REF!&gt;0,#REF!*#REF!/1000,"")</f>
        <v>#REF!</v>
      </c>
      <c r="CA939" s="413" t="e">
        <f>IF(OR(#REF!="●",#REF!="●",#REF!="●",#REF!="●",#REF!="●"),"",IF(#REF!="","",#REF!))</f>
        <v>#REF!</v>
      </c>
      <c r="CB939" s="413" t="e">
        <f>IF(OR(#REF!="●",#REF!="●",#REF!="●",#REF!="●",#REF!="●"),"",IF(#REF!="","",#REF!))</f>
        <v>#REF!</v>
      </c>
      <c r="CC939" s="412" t="e">
        <f>IF(ISNA(L939),"",L939*#REF!)</f>
        <v>#REF!</v>
      </c>
      <c r="CD939" s="412" t="e">
        <f>IF(ISNA(M939),"",M939*#REF!)</f>
        <v>#REF!</v>
      </c>
      <c r="CE939" s="415" t="e">
        <f>IF(#REF!&gt;0,DQ$6,"")</f>
        <v>#REF!</v>
      </c>
      <c r="CF939" s="361" t="e">
        <f>IF(#REF!="","",VLOOKUP(#REF!,#REF!,7,0))</f>
        <v>#REF!</v>
      </c>
      <c r="CG939" s="201" t="e">
        <f>IF(OR(#REF!="",CF939=""),"",ROUND(#REF!/10^3*CF939,3))</f>
        <v>#REF!</v>
      </c>
      <c r="CH939" s="201" t="e">
        <f>IF(#REF!&gt;0,#REF!*#REF!/1000,"")</f>
        <v>#REF!</v>
      </c>
      <c r="CI939" s="201" t="e">
        <f>IF(#REF!&gt;0,#REF!*#REF!/1000,"")</f>
        <v>#REF!</v>
      </c>
      <c r="CJ939" s="74" t="e">
        <f t="shared" si="173"/>
        <v>#REF!</v>
      </c>
      <c r="CK939" s="74" t="e">
        <f t="shared" si="174"/>
        <v>#REF!</v>
      </c>
      <c r="CL939" s="201" t="e">
        <f>IF(ISNA(CJ939),"",CJ939*#REF!)</f>
        <v>#REF!</v>
      </c>
      <c r="CM939" s="201" t="e">
        <f>IF(ISNA(CK939),"",CK939*#REF!)</f>
        <v>#REF!</v>
      </c>
      <c r="CN939" s="101" t="e">
        <f>IF(#REF!&gt;0,DQ$57,"")</f>
        <v>#REF!</v>
      </c>
      <c r="CO939" s="84"/>
      <c r="CP939" s="2"/>
      <c r="CQ939" s="2"/>
      <c r="CR939" s="2"/>
      <c r="CS939" s="2"/>
      <c r="CT939" s="2"/>
      <c r="CU939" s="2"/>
      <c r="CV939" s="2"/>
      <c r="CX939" s="2"/>
      <c r="CY939" s="2"/>
      <c r="CZ939" s="2"/>
      <c r="DA939" s="2"/>
      <c r="DB939" s="2"/>
      <c r="DC939" s="2"/>
      <c r="DD939" s="2"/>
      <c r="DE939" s="2"/>
      <c r="DF939" s="2"/>
    </row>
    <row r="940" spans="2:110" ht="18" customHeight="1">
      <c r="B940" s="151" t="e">
        <f>IF(#REF!="","",VLOOKUP(#REF!,$CX$11:$DG$26,9,0))</f>
        <v>#REF!</v>
      </c>
      <c r="C940" s="64" t="e">
        <f>IF(#REF!="",0,VLOOKUP(#REF!,$CP$11:$CQ$16,2,0))</f>
        <v>#REF!</v>
      </c>
      <c r="D940" s="65" t="e">
        <f>IF(#REF!="",0,VLOOKUP(#REF!,$CX$11:$CY$26,2,0))</f>
        <v>#REF!</v>
      </c>
      <c r="E940" s="152" t="e">
        <f t="shared" si="164"/>
        <v>#REF!</v>
      </c>
      <c r="F940" s="155" t="e">
        <f>IF(#REF!="","",VLOOKUP(#REF!,#REF!,7,0))</f>
        <v>#REF!</v>
      </c>
      <c r="G940" s="201" t="e">
        <f>IF(OR(#REF!="",F940=""),"",ROUND(#REF!/10^3*F940,3))</f>
        <v>#REF!</v>
      </c>
      <c r="H940" s="201" t="e">
        <f>IF(#REF!&gt;0,#REF!*#REF!/1000,"")</f>
        <v>#REF!</v>
      </c>
      <c r="I940" s="201" t="e">
        <f>IF(#REF!&gt;0,#REF!*#REF!/1000,"")</f>
        <v>#REF!</v>
      </c>
      <c r="J940" s="51" t="e">
        <f>IF(#REF!="●","",IF(#REF!="","",#REF!))</f>
        <v>#REF!</v>
      </c>
      <c r="K940" s="51" t="e">
        <f>IF(#REF!="●","",IF(#REF!="","",#REF!))</f>
        <v>#REF!</v>
      </c>
      <c r="L940" s="74" t="e">
        <f t="shared" si="165"/>
        <v>#REF!</v>
      </c>
      <c r="M940" s="74" t="e">
        <f t="shared" si="166"/>
        <v>#REF!</v>
      </c>
      <c r="N940" s="201" t="e">
        <f>IF(ISNA(L940),"",L940*#REF!)</f>
        <v>#REF!</v>
      </c>
      <c r="O940" s="201" t="e">
        <f>IF(ISNA(M940),"",M940*#REF!)</f>
        <v>#REF!</v>
      </c>
      <c r="P940" s="78" t="e">
        <f>IF(#REF!&gt;0,DQ$6,"")</f>
        <v>#REF!</v>
      </c>
      <c r="Q940" s="99"/>
      <c r="R940" s="411"/>
      <c r="S940" s="412" t="e">
        <f>IF(OR(#REF!="",F940=""),"",ROUND(#REF!/10^3*F940,3))</f>
        <v>#REF!</v>
      </c>
      <c r="T940" s="412" t="e">
        <f>IF(#REF!&gt;0,#REF!*#REF!/1000,"")</f>
        <v>#REF!</v>
      </c>
      <c r="U940" s="412" t="e">
        <f>IF(#REF!&gt;0,#REF!*#REF!/1000,"")</f>
        <v>#REF!</v>
      </c>
      <c r="V940" s="413" t="e">
        <f>IF(OR(#REF!="●",#REF!="●"),"",IF(#REF!="","",#REF!))</f>
        <v>#REF!</v>
      </c>
      <c r="W940" s="413" t="e">
        <f>IF(OR(#REF!="●",#REF!="●"),"",IF(#REF!="","",#REF!))</f>
        <v>#REF!</v>
      </c>
      <c r="X940" s="412" t="e">
        <f>IF(ISNA(L940),"",L940*#REF!)</f>
        <v>#REF!</v>
      </c>
      <c r="Y940" s="412" t="e">
        <f>IF(ISNA(M940),"",M940*#REF!)</f>
        <v>#REF!</v>
      </c>
      <c r="Z940" s="414" t="e">
        <f>IF(#REF!&gt;0,DQ$6,"")</f>
        <v>#REF!</v>
      </c>
      <c r="AA940" s="95" t="e">
        <f>IF(#REF!="","",VLOOKUP(#REF!,#REF!,7,0))</f>
        <v>#REF!</v>
      </c>
      <c r="AB940" s="201" t="e">
        <f>IF(OR(#REF!="",AA940=""),"",ROUND(#REF!/10^3*AA940,3))</f>
        <v>#REF!</v>
      </c>
      <c r="AC940" s="201" t="e">
        <f>IF(#REF!&gt;0,#REF!*#REF!/1000,"")</f>
        <v>#REF!</v>
      </c>
      <c r="AD940" s="201" t="e">
        <f>IF(#REF!&gt;0,#REF!*#REF!/1000,"")</f>
        <v>#REF!</v>
      </c>
      <c r="AE940" s="74" t="e">
        <f t="shared" si="167"/>
        <v>#REF!</v>
      </c>
      <c r="AF940" s="74" t="e">
        <f t="shared" si="168"/>
        <v>#REF!</v>
      </c>
      <c r="AG940" s="201" t="e">
        <f>IF(ISNA(AE940),"",AE940*#REF!)</f>
        <v>#REF!</v>
      </c>
      <c r="AH940" s="201" t="e">
        <f>IF(ISNA(AF940),"",AF940*#REF!)</f>
        <v>#REF!</v>
      </c>
      <c r="AI940" s="78" t="e">
        <f>IF(#REF!&gt;0,DQ$23,"")</f>
        <v>#REF!</v>
      </c>
      <c r="AJ940" s="99"/>
      <c r="AK940" s="411"/>
      <c r="AL940" s="412" t="e">
        <f>IF(OR(#REF!="",F940=""),"",ROUND(#REF!/10^3*F940,3))</f>
        <v>#REF!</v>
      </c>
      <c r="AM940" s="412" t="e">
        <f>IF(#REF!&gt;0,#REF!*#REF!/1000,"")</f>
        <v>#REF!</v>
      </c>
      <c r="AN940" s="412" t="e">
        <f>IF(#REF!&gt;0,#REF!*#REF!/1000,"")</f>
        <v>#REF!</v>
      </c>
      <c r="AO940" s="413" t="e">
        <f>IF(OR(#REF!="●",#REF!="●",#REF!="●"),"",IF(#REF!="","",#REF!))</f>
        <v>#REF!</v>
      </c>
      <c r="AP940" s="413" t="e">
        <f>IF(OR(#REF!="●",#REF!="●",#REF!="●"),"",IF(#REF!="","",#REF!))</f>
        <v>#REF!</v>
      </c>
      <c r="AQ940" s="412" t="e">
        <f>IF(ISNA(L940),"",L940*#REF!)</f>
        <v>#REF!</v>
      </c>
      <c r="AR940" s="412" t="e">
        <f>IF(ISNA(M940),"",M940*#REF!)</f>
        <v>#REF!</v>
      </c>
      <c r="AS940" s="414" t="e">
        <f>IF(#REF!&gt;0,DQ$6,"")</f>
        <v>#REF!</v>
      </c>
      <c r="AT940" s="95" t="e">
        <f>IF(#REF!="","",VLOOKUP(#REF!,#REF!,7,0))</f>
        <v>#REF!</v>
      </c>
      <c r="AU940" s="201" t="e">
        <f>IF(OR(#REF!="",AT940=""),"",ROUND(#REF!/10^3*AT940,3))</f>
        <v>#REF!</v>
      </c>
      <c r="AV940" s="201" t="e">
        <f>IF(#REF!&gt;0,#REF!*#REF!/1000,"")</f>
        <v>#REF!</v>
      </c>
      <c r="AW940" s="201" t="e">
        <f>IF(#REF!&gt;0,#REF!*#REF!/1000,"")</f>
        <v>#REF!</v>
      </c>
      <c r="AX940" s="74" t="e">
        <f t="shared" si="169"/>
        <v>#REF!</v>
      </c>
      <c r="AY940" s="74" t="e">
        <f t="shared" si="170"/>
        <v>#REF!</v>
      </c>
      <c r="AZ940" s="201" t="e">
        <f>IF(ISNA(AX940),"",AX940*#REF!)</f>
        <v>#REF!</v>
      </c>
      <c r="BA940" s="201" t="e">
        <f>IF(ISNA(AY940),"",AY940*#REF!)</f>
        <v>#REF!</v>
      </c>
      <c r="BB940" s="78" t="e">
        <f>IF(#REF!&gt;0,DQ$40,"")</f>
        <v>#REF!</v>
      </c>
      <c r="BC940" s="99"/>
      <c r="BD940" s="650"/>
      <c r="BE940" s="652" t="e">
        <f>IF(OR(#REF!="",F940=""),"",ROUND(#REF!/10^3*F940,3))</f>
        <v>#REF!</v>
      </c>
      <c r="BF940" s="412" t="e">
        <f>IF(#REF!&gt;0,#REF!*#REF!/1000,"")</f>
        <v>#REF!</v>
      </c>
      <c r="BG940" s="412" t="e">
        <f>IF(#REF!&gt;0,#REF!*#REF!/1000,"")</f>
        <v>#REF!</v>
      </c>
      <c r="BH940" s="413" t="e">
        <f>IF(OR(#REF!="●",#REF!="●",#REF!="●",#REF!="●"),"",IF(#REF!="","",#REF!))</f>
        <v>#REF!</v>
      </c>
      <c r="BI940" s="413" t="e">
        <f>IF(OR(#REF!="●",#REF!="●",#REF!="●",#REF!="●"),"",IF(#REF!="","",#REF!))</f>
        <v>#REF!</v>
      </c>
      <c r="BJ940" s="412" t="e">
        <f>IF(ISNA(L940),"",L940*#REF!)</f>
        <v>#REF!</v>
      </c>
      <c r="BK940" s="412" t="e">
        <f>IF(ISNA(M940),"",M940*#REF!)</f>
        <v>#REF!</v>
      </c>
      <c r="BL940" s="415" t="e">
        <f>IF(#REF!&gt;0,DQ$6,"")</f>
        <v>#REF!</v>
      </c>
      <c r="BM940" s="361" t="e">
        <f>IF(#REF!="","",VLOOKUP(#REF!,#REF!,7,0))</f>
        <v>#REF!</v>
      </c>
      <c r="BN940" s="201" t="e">
        <f>IF(OR(#REF!="",BM940=""),"",ROUND(#REF!/10^3*BM940,3))</f>
        <v>#REF!</v>
      </c>
      <c r="BO940" s="201" t="e">
        <f>IF(#REF!&gt;0,#REF!*#REF!/1000,"")</f>
        <v>#REF!</v>
      </c>
      <c r="BP940" s="201" t="e">
        <f>IF(#REF!&gt;0,#REF!*#REF!/1000,"")</f>
        <v>#REF!</v>
      </c>
      <c r="BQ940" s="74" t="e">
        <f t="shared" si="171"/>
        <v>#REF!</v>
      </c>
      <c r="BR940" s="74" t="e">
        <f t="shared" si="172"/>
        <v>#REF!</v>
      </c>
      <c r="BS940" s="201" t="e">
        <f>IF(ISNA(BQ940),"",BQ940*#REF!)</f>
        <v>#REF!</v>
      </c>
      <c r="BT940" s="201" t="e">
        <f>IF(ISNA(BR940),"",BR940*#REF!)</f>
        <v>#REF!</v>
      </c>
      <c r="BU940" s="78" t="e">
        <f>IF(#REF!&gt;0,DQ$57,"")</f>
        <v>#REF!</v>
      </c>
      <c r="BV940" s="99"/>
      <c r="BW940" s="411"/>
      <c r="BX940" s="412" t="e">
        <f>IF(OR(#REF!="",F940=""),"",ROUND(#REF!/10^3*F940,3))</f>
        <v>#REF!</v>
      </c>
      <c r="BY940" s="412" t="e">
        <f>IF(#REF!&gt;0,#REF!*#REF!/1000,"")</f>
        <v>#REF!</v>
      </c>
      <c r="BZ940" s="412" t="e">
        <f>IF(#REF!&gt;0,#REF!*#REF!/1000,"")</f>
        <v>#REF!</v>
      </c>
      <c r="CA940" s="413" t="e">
        <f>IF(OR(#REF!="●",#REF!="●",#REF!="●",#REF!="●",#REF!="●"),"",IF(#REF!="","",#REF!))</f>
        <v>#REF!</v>
      </c>
      <c r="CB940" s="413" t="e">
        <f>IF(OR(#REF!="●",#REF!="●",#REF!="●",#REF!="●",#REF!="●"),"",IF(#REF!="","",#REF!))</f>
        <v>#REF!</v>
      </c>
      <c r="CC940" s="412" t="e">
        <f>IF(ISNA(L940),"",L940*#REF!)</f>
        <v>#REF!</v>
      </c>
      <c r="CD940" s="412" t="e">
        <f>IF(ISNA(M940),"",M940*#REF!)</f>
        <v>#REF!</v>
      </c>
      <c r="CE940" s="415" t="e">
        <f>IF(#REF!&gt;0,DQ$6,"")</f>
        <v>#REF!</v>
      </c>
      <c r="CF940" s="361" t="e">
        <f>IF(#REF!="","",VLOOKUP(#REF!,#REF!,7,0))</f>
        <v>#REF!</v>
      </c>
      <c r="CG940" s="201" t="e">
        <f>IF(OR(#REF!="",CF940=""),"",ROUND(#REF!/10^3*CF940,3))</f>
        <v>#REF!</v>
      </c>
      <c r="CH940" s="201" t="e">
        <f>IF(#REF!&gt;0,#REF!*#REF!/1000,"")</f>
        <v>#REF!</v>
      </c>
      <c r="CI940" s="201" t="e">
        <f>IF(#REF!&gt;0,#REF!*#REF!/1000,"")</f>
        <v>#REF!</v>
      </c>
      <c r="CJ940" s="74" t="e">
        <f t="shared" si="173"/>
        <v>#REF!</v>
      </c>
      <c r="CK940" s="74" t="e">
        <f t="shared" si="174"/>
        <v>#REF!</v>
      </c>
      <c r="CL940" s="201" t="e">
        <f>IF(ISNA(CJ940),"",CJ940*#REF!)</f>
        <v>#REF!</v>
      </c>
      <c r="CM940" s="201" t="e">
        <f>IF(ISNA(CK940),"",CK940*#REF!)</f>
        <v>#REF!</v>
      </c>
      <c r="CN940" s="101" t="e">
        <f>IF(#REF!&gt;0,DQ$57,"")</f>
        <v>#REF!</v>
      </c>
      <c r="CO940" s="84"/>
      <c r="CP940" s="2"/>
      <c r="CQ940" s="2"/>
      <c r="CR940" s="2"/>
      <c r="CS940" s="2"/>
      <c r="CT940" s="2"/>
      <c r="CU940" s="2"/>
      <c r="CV940" s="2"/>
      <c r="CX940" s="2"/>
      <c r="CY940" s="2"/>
      <c r="CZ940" s="2"/>
      <c r="DA940" s="2"/>
      <c r="DB940" s="2"/>
      <c r="DC940" s="2"/>
      <c r="DD940" s="2"/>
      <c r="DE940" s="2"/>
      <c r="DF940" s="2"/>
    </row>
    <row r="941" spans="2:110" ht="18" customHeight="1">
      <c r="B941" s="151" t="e">
        <f>IF(#REF!="","",VLOOKUP(#REF!,$CX$11:$DG$26,9,0))</f>
        <v>#REF!</v>
      </c>
      <c r="C941" s="64" t="e">
        <f>IF(#REF!="",0,VLOOKUP(#REF!,$CP$11:$CQ$16,2,0))</f>
        <v>#REF!</v>
      </c>
      <c r="D941" s="65" t="e">
        <f>IF(#REF!="",0,VLOOKUP(#REF!,$CX$11:$CY$26,2,0))</f>
        <v>#REF!</v>
      </c>
      <c r="E941" s="152" t="e">
        <f t="shared" si="164"/>
        <v>#REF!</v>
      </c>
      <c r="F941" s="155" t="e">
        <f>IF(#REF!="","",VLOOKUP(#REF!,#REF!,7,0))</f>
        <v>#REF!</v>
      </c>
      <c r="G941" s="201" t="e">
        <f>IF(OR(#REF!="",F941=""),"",ROUND(#REF!/10^3*F941,3))</f>
        <v>#REF!</v>
      </c>
      <c r="H941" s="201" t="e">
        <f>IF(#REF!&gt;0,#REF!*#REF!/1000,"")</f>
        <v>#REF!</v>
      </c>
      <c r="I941" s="201" t="e">
        <f>IF(#REF!&gt;0,#REF!*#REF!/1000,"")</f>
        <v>#REF!</v>
      </c>
      <c r="J941" s="51" t="e">
        <f>IF(#REF!="●","",IF(#REF!="","",#REF!))</f>
        <v>#REF!</v>
      </c>
      <c r="K941" s="51" t="e">
        <f>IF(#REF!="●","",IF(#REF!="","",#REF!))</f>
        <v>#REF!</v>
      </c>
      <c r="L941" s="74" t="e">
        <f t="shared" si="165"/>
        <v>#REF!</v>
      </c>
      <c r="M941" s="74" t="e">
        <f t="shared" si="166"/>
        <v>#REF!</v>
      </c>
      <c r="N941" s="201" t="e">
        <f>IF(ISNA(L941),"",L941*#REF!)</f>
        <v>#REF!</v>
      </c>
      <c r="O941" s="201" t="e">
        <f>IF(ISNA(M941),"",M941*#REF!)</f>
        <v>#REF!</v>
      </c>
      <c r="P941" s="78" t="e">
        <f>IF(#REF!&gt;0,DQ$6,"")</f>
        <v>#REF!</v>
      </c>
      <c r="Q941" s="99"/>
      <c r="R941" s="411"/>
      <c r="S941" s="412" t="e">
        <f>IF(OR(#REF!="",F941=""),"",ROUND(#REF!/10^3*F941,3))</f>
        <v>#REF!</v>
      </c>
      <c r="T941" s="412" t="e">
        <f>IF(#REF!&gt;0,#REF!*#REF!/1000,"")</f>
        <v>#REF!</v>
      </c>
      <c r="U941" s="412" t="e">
        <f>IF(#REF!&gt;0,#REF!*#REF!/1000,"")</f>
        <v>#REF!</v>
      </c>
      <c r="V941" s="413" t="e">
        <f>IF(OR(#REF!="●",#REF!="●"),"",IF(#REF!="","",#REF!))</f>
        <v>#REF!</v>
      </c>
      <c r="W941" s="413" t="e">
        <f>IF(OR(#REF!="●",#REF!="●"),"",IF(#REF!="","",#REF!))</f>
        <v>#REF!</v>
      </c>
      <c r="X941" s="412" t="e">
        <f>IF(ISNA(L941),"",L941*#REF!)</f>
        <v>#REF!</v>
      </c>
      <c r="Y941" s="412" t="e">
        <f>IF(ISNA(M941),"",M941*#REF!)</f>
        <v>#REF!</v>
      </c>
      <c r="Z941" s="414" t="e">
        <f>IF(#REF!&gt;0,DQ$6,"")</f>
        <v>#REF!</v>
      </c>
      <c r="AA941" s="95" t="e">
        <f>IF(#REF!="","",VLOOKUP(#REF!,#REF!,7,0))</f>
        <v>#REF!</v>
      </c>
      <c r="AB941" s="201" t="e">
        <f>IF(OR(#REF!="",AA941=""),"",ROUND(#REF!/10^3*AA941,3))</f>
        <v>#REF!</v>
      </c>
      <c r="AC941" s="201" t="e">
        <f>IF(#REF!&gt;0,#REF!*#REF!/1000,"")</f>
        <v>#REF!</v>
      </c>
      <c r="AD941" s="201" t="e">
        <f>IF(#REF!&gt;0,#REF!*#REF!/1000,"")</f>
        <v>#REF!</v>
      </c>
      <c r="AE941" s="74" t="e">
        <f t="shared" si="167"/>
        <v>#REF!</v>
      </c>
      <c r="AF941" s="74" t="e">
        <f t="shared" si="168"/>
        <v>#REF!</v>
      </c>
      <c r="AG941" s="201" t="e">
        <f>IF(ISNA(AE941),"",AE941*#REF!)</f>
        <v>#REF!</v>
      </c>
      <c r="AH941" s="201" t="e">
        <f>IF(ISNA(AF941),"",AF941*#REF!)</f>
        <v>#REF!</v>
      </c>
      <c r="AI941" s="78" t="e">
        <f>IF(#REF!&gt;0,DQ$23,"")</f>
        <v>#REF!</v>
      </c>
      <c r="AJ941" s="99"/>
      <c r="AK941" s="411"/>
      <c r="AL941" s="412" t="e">
        <f>IF(OR(#REF!="",F941=""),"",ROUND(#REF!/10^3*F941,3))</f>
        <v>#REF!</v>
      </c>
      <c r="AM941" s="412" t="e">
        <f>IF(#REF!&gt;0,#REF!*#REF!/1000,"")</f>
        <v>#REF!</v>
      </c>
      <c r="AN941" s="412" t="e">
        <f>IF(#REF!&gt;0,#REF!*#REF!/1000,"")</f>
        <v>#REF!</v>
      </c>
      <c r="AO941" s="413" t="e">
        <f>IF(OR(#REF!="●",#REF!="●",#REF!="●"),"",IF(#REF!="","",#REF!))</f>
        <v>#REF!</v>
      </c>
      <c r="AP941" s="413" t="e">
        <f>IF(OR(#REF!="●",#REF!="●",#REF!="●"),"",IF(#REF!="","",#REF!))</f>
        <v>#REF!</v>
      </c>
      <c r="AQ941" s="412" t="e">
        <f>IF(ISNA(L941),"",L941*#REF!)</f>
        <v>#REF!</v>
      </c>
      <c r="AR941" s="412" t="e">
        <f>IF(ISNA(M941),"",M941*#REF!)</f>
        <v>#REF!</v>
      </c>
      <c r="AS941" s="414" t="e">
        <f>IF(#REF!&gt;0,DQ$6,"")</f>
        <v>#REF!</v>
      </c>
      <c r="AT941" s="95" t="e">
        <f>IF(#REF!="","",VLOOKUP(#REF!,#REF!,7,0))</f>
        <v>#REF!</v>
      </c>
      <c r="AU941" s="201" t="e">
        <f>IF(OR(#REF!="",AT941=""),"",ROUND(#REF!/10^3*AT941,3))</f>
        <v>#REF!</v>
      </c>
      <c r="AV941" s="201" t="e">
        <f>IF(#REF!&gt;0,#REF!*#REF!/1000,"")</f>
        <v>#REF!</v>
      </c>
      <c r="AW941" s="201" t="e">
        <f>IF(#REF!&gt;0,#REF!*#REF!/1000,"")</f>
        <v>#REF!</v>
      </c>
      <c r="AX941" s="74" t="e">
        <f t="shared" si="169"/>
        <v>#REF!</v>
      </c>
      <c r="AY941" s="74" t="e">
        <f t="shared" si="170"/>
        <v>#REF!</v>
      </c>
      <c r="AZ941" s="201" t="e">
        <f>IF(ISNA(AX941),"",AX941*#REF!)</f>
        <v>#REF!</v>
      </c>
      <c r="BA941" s="201" t="e">
        <f>IF(ISNA(AY941),"",AY941*#REF!)</f>
        <v>#REF!</v>
      </c>
      <c r="BB941" s="78" t="e">
        <f>IF(#REF!&gt;0,DQ$40,"")</f>
        <v>#REF!</v>
      </c>
      <c r="BC941" s="99"/>
      <c r="BD941" s="650"/>
      <c r="BE941" s="652" t="e">
        <f>IF(OR(#REF!="",F941=""),"",ROUND(#REF!/10^3*F941,3))</f>
        <v>#REF!</v>
      </c>
      <c r="BF941" s="412" t="e">
        <f>IF(#REF!&gt;0,#REF!*#REF!/1000,"")</f>
        <v>#REF!</v>
      </c>
      <c r="BG941" s="412" t="e">
        <f>IF(#REF!&gt;0,#REF!*#REF!/1000,"")</f>
        <v>#REF!</v>
      </c>
      <c r="BH941" s="413" t="e">
        <f>IF(OR(#REF!="●",#REF!="●",#REF!="●",#REF!="●"),"",IF(#REF!="","",#REF!))</f>
        <v>#REF!</v>
      </c>
      <c r="BI941" s="413" t="e">
        <f>IF(OR(#REF!="●",#REF!="●",#REF!="●",#REF!="●"),"",IF(#REF!="","",#REF!))</f>
        <v>#REF!</v>
      </c>
      <c r="BJ941" s="412" t="e">
        <f>IF(ISNA(L941),"",L941*#REF!)</f>
        <v>#REF!</v>
      </c>
      <c r="BK941" s="412" t="e">
        <f>IF(ISNA(M941),"",M941*#REF!)</f>
        <v>#REF!</v>
      </c>
      <c r="BL941" s="415" t="e">
        <f>IF(#REF!&gt;0,DQ$6,"")</f>
        <v>#REF!</v>
      </c>
      <c r="BM941" s="361" t="e">
        <f>IF(#REF!="","",VLOOKUP(#REF!,#REF!,7,0))</f>
        <v>#REF!</v>
      </c>
      <c r="BN941" s="201" t="e">
        <f>IF(OR(#REF!="",BM941=""),"",ROUND(#REF!/10^3*BM941,3))</f>
        <v>#REF!</v>
      </c>
      <c r="BO941" s="201" t="e">
        <f>IF(#REF!&gt;0,#REF!*#REF!/1000,"")</f>
        <v>#REF!</v>
      </c>
      <c r="BP941" s="201" t="e">
        <f>IF(#REF!&gt;0,#REF!*#REF!/1000,"")</f>
        <v>#REF!</v>
      </c>
      <c r="BQ941" s="74" t="e">
        <f t="shared" si="171"/>
        <v>#REF!</v>
      </c>
      <c r="BR941" s="74" t="e">
        <f t="shared" si="172"/>
        <v>#REF!</v>
      </c>
      <c r="BS941" s="201" t="e">
        <f>IF(ISNA(BQ941),"",BQ941*#REF!)</f>
        <v>#REF!</v>
      </c>
      <c r="BT941" s="201" t="e">
        <f>IF(ISNA(BR941),"",BR941*#REF!)</f>
        <v>#REF!</v>
      </c>
      <c r="BU941" s="78" t="e">
        <f>IF(#REF!&gt;0,DQ$57,"")</f>
        <v>#REF!</v>
      </c>
      <c r="BV941" s="99"/>
      <c r="BW941" s="411"/>
      <c r="BX941" s="412" t="e">
        <f>IF(OR(#REF!="",F941=""),"",ROUND(#REF!/10^3*F941,3))</f>
        <v>#REF!</v>
      </c>
      <c r="BY941" s="412" t="e">
        <f>IF(#REF!&gt;0,#REF!*#REF!/1000,"")</f>
        <v>#REF!</v>
      </c>
      <c r="BZ941" s="412" t="e">
        <f>IF(#REF!&gt;0,#REF!*#REF!/1000,"")</f>
        <v>#REF!</v>
      </c>
      <c r="CA941" s="413" t="e">
        <f>IF(OR(#REF!="●",#REF!="●",#REF!="●",#REF!="●",#REF!="●"),"",IF(#REF!="","",#REF!))</f>
        <v>#REF!</v>
      </c>
      <c r="CB941" s="413" t="e">
        <f>IF(OR(#REF!="●",#REF!="●",#REF!="●",#REF!="●",#REF!="●"),"",IF(#REF!="","",#REF!))</f>
        <v>#REF!</v>
      </c>
      <c r="CC941" s="412" t="e">
        <f>IF(ISNA(L941),"",L941*#REF!)</f>
        <v>#REF!</v>
      </c>
      <c r="CD941" s="412" t="e">
        <f>IF(ISNA(M941),"",M941*#REF!)</f>
        <v>#REF!</v>
      </c>
      <c r="CE941" s="415" t="e">
        <f>IF(#REF!&gt;0,DQ$6,"")</f>
        <v>#REF!</v>
      </c>
      <c r="CF941" s="361" t="e">
        <f>IF(#REF!="","",VLOOKUP(#REF!,#REF!,7,0))</f>
        <v>#REF!</v>
      </c>
      <c r="CG941" s="201" t="e">
        <f>IF(OR(#REF!="",CF941=""),"",ROUND(#REF!/10^3*CF941,3))</f>
        <v>#REF!</v>
      </c>
      <c r="CH941" s="201" t="e">
        <f>IF(#REF!&gt;0,#REF!*#REF!/1000,"")</f>
        <v>#REF!</v>
      </c>
      <c r="CI941" s="201" t="e">
        <f>IF(#REF!&gt;0,#REF!*#REF!/1000,"")</f>
        <v>#REF!</v>
      </c>
      <c r="CJ941" s="74" t="e">
        <f t="shared" si="173"/>
        <v>#REF!</v>
      </c>
      <c r="CK941" s="74" t="e">
        <f t="shared" si="174"/>
        <v>#REF!</v>
      </c>
      <c r="CL941" s="201" t="e">
        <f>IF(ISNA(CJ941),"",CJ941*#REF!)</f>
        <v>#REF!</v>
      </c>
      <c r="CM941" s="201" t="e">
        <f>IF(ISNA(CK941),"",CK941*#REF!)</f>
        <v>#REF!</v>
      </c>
      <c r="CN941" s="101" t="e">
        <f>IF(#REF!&gt;0,DQ$57,"")</f>
        <v>#REF!</v>
      </c>
      <c r="CO941" s="84"/>
      <c r="CP941" s="2"/>
      <c r="CQ941" s="2"/>
      <c r="CR941" s="2"/>
      <c r="CS941" s="2"/>
      <c r="CT941" s="2"/>
      <c r="CU941" s="2"/>
      <c r="CV941" s="2"/>
      <c r="CX941" s="2"/>
      <c r="CY941" s="2"/>
      <c r="CZ941" s="2"/>
      <c r="DA941" s="2"/>
      <c r="DB941" s="2"/>
      <c r="DC941" s="2"/>
      <c r="DD941" s="2"/>
      <c r="DE941" s="2"/>
      <c r="DF941" s="2"/>
    </row>
    <row r="942" spans="2:110" ht="18" customHeight="1">
      <c r="B942" s="151" t="e">
        <f>IF(#REF!="","",VLOOKUP(#REF!,$CX$11:$DG$26,9,0))</f>
        <v>#REF!</v>
      </c>
      <c r="C942" s="64" t="e">
        <f>IF(#REF!="",0,VLOOKUP(#REF!,$CP$11:$CQ$16,2,0))</f>
        <v>#REF!</v>
      </c>
      <c r="D942" s="65" t="e">
        <f>IF(#REF!="",0,VLOOKUP(#REF!,$CX$11:$CY$26,2,0))</f>
        <v>#REF!</v>
      </c>
      <c r="E942" s="152" t="e">
        <f t="shared" si="164"/>
        <v>#REF!</v>
      </c>
      <c r="F942" s="155" t="e">
        <f>IF(#REF!="","",VLOOKUP(#REF!,#REF!,7,0))</f>
        <v>#REF!</v>
      </c>
      <c r="G942" s="201" t="e">
        <f>IF(OR(#REF!="",F942=""),"",ROUND(#REF!/10^3*F942,3))</f>
        <v>#REF!</v>
      </c>
      <c r="H942" s="201" t="e">
        <f>IF(#REF!&gt;0,#REF!*#REF!/1000,"")</f>
        <v>#REF!</v>
      </c>
      <c r="I942" s="201" t="e">
        <f>IF(#REF!&gt;0,#REF!*#REF!/1000,"")</f>
        <v>#REF!</v>
      </c>
      <c r="J942" s="51" t="e">
        <f>IF(#REF!="●","",IF(#REF!="","",#REF!))</f>
        <v>#REF!</v>
      </c>
      <c r="K942" s="51" t="e">
        <f>IF(#REF!="●","",IF(#REF!="","",#REF!))</f>
        <v>#REF!</v>
      </c>
      <c r="L942" s="74" t="e">
        <f t="shared" si="165"/>
        <v>#REF!</v>
      </c>
      <c r="M942" s="74" t="e">
        <f t="shared" si="166"/>
        <v>#REF!</v>
      </c>
      <c r="N942" s="201" t="e">
        <f>IF(ISNA(L942),"",L942*#REF!)</f>
        <v>#REF!</v>
      </c>
      <c r="O942" s="201" t="e">
        <f>IF(ISNA(M942),"",M942*#REF!)</f>
        <v>#REF!</v>
      </c>
      <c r="P942" s="78" t="e">
        <f>IF(#REF!&gt;0,DQ$6,"")</f>
        <v>#REF!</v>
      </c>
      <c r="Q942" s="99"/>
      <c r="R942" s="411"/>
      <c r="S942" s="412" t="e">
        <f>IF(OR(#REF!="",F942=""),"",ROUND(#REF!/10^3*F942,3))</f>
        <v>#REF!</v>
      </c>
      <c r="T942" s="412" t="e">
        <f>IF(#REF!&gt;0,#REF!*#REF!/1000,"")</f>
        <v>#REF!</v>
      </c>
      <c r="U942" s="412" t="e">
        <f>IF(#REF!&gt;0,#REF!*#REF!/1000,"")</f>
        <v>#REF!</v>
      </c>
      <c r="V942" s="413" t="e">
        <f>IF(OR(#REF!="●",#REF!="●"),"",IF(#REF!="","",#REF!))</f>
        <v>#REF!</v>
      </c>
      <c r="W942" s="413" t="e">
        <f>IF(OR(#REF!="●",#REF!="●"),"",IF(#REF!="","",#REF!))</f>
        <v>#REF!</v>
      </c>
      <c r="X942" s="412" t="e">
        <f>IF(ISNA(L942),"",L942*#REF!)</f>
        <v>#REF!</v>
      </c>
      <c r="Y942" s="412" t="e">
        <f>IF(ISNA(M942),"",M942*#REF!)</f>
        <v>#REF!</v>
      </c>
      <c r="Z942" s="414" t="e">
        <f>IF(#REF!&gt;0,DQ$6,"")</f>
        <v>#REF!</v>
      </c>
      <c r="AA942" s="95" t="e">
        <f>IF(#REF!="","",VLOOKUP(#REF!,#REF!,7,0))</f>
        <v>#REF!</v>
      </c>
      <c r="AB942" s="201" t="e">
        <f>IF(OR(#REF!="",AA942=""),"",ROUND(#REF!/10^3*AA942,3))</f>
        <v>#REF!</v>
      </c>
      <c r="AC942" s="201" t="e">
        <f>IF(#REF!&gt;0,#REF!*#REF!/1000,"")</f>
        <v>#REF!</v>
      </c>
      <c r="AD942" s="201" t="e">
        <f>IF(#REF!&gt;0,#REF!*#REF!/1000,"")</f>
        <v>#REF!</v>
      </c>
      <c r="AE942" s="74" t="e">
        <f t="shared" si="167"/>
        <v>#REF!</v>
      </c>
      <c r="AF942" s="74" t="e">
        <f t="shared" si="168"/>
        <v>#REF!</v>
      </c>
      <c r="AG942" s="201" t="e">
        <f>IF(ISNA(AE942),"",AE942*#REF!)</f>
        <v>#REF!</v>
      </c>
      <c r="AH942" s="201" t="e">
        <f>IF(ISNA(AF942),"",AF942*#REF!)</f>
        <v>#REF!</v>
      </c>
      <c r="AI942" s="78" t="e">
        <f>IF(#REF!&gt;0,DQ$23,"")</f>
        <v>#REF!</v>
      </c>
      <c r="AJ942" s="99"/>
      <c r="AK942" s="411"/>
      <c r="AL942" s="412" t="e">
        <f>IF(OR(#REF!="",F942=""),"",ROUND(#REF!/10^3*F942,3))</f>
        <v>#REF!</v>
      </c>
      <c r="AM942" s="412" t="e">
        <f>IF(#REF!&gt;0,#REF!*#REF!/1000,"")</f>
        <v>#REF!</v>
      </c>
      <c r="AN942" s="412" t="e">
        <f>IF(#REF!&gt;0,#REF!*#REF!/1000,"")</f>
        <v>#REF!</v>
      </c>
      <c r="AO942" s="413" t="e">
        <f>IF(OR(#REF!="●",#REF!="●",#REF!="●"),"",IF(#REF!="","",#REF!))</f>
        <v>#REF!</v>
      </c>
      <c r="AP942" s="413" t="e">
        <f>IF(OR(#REF!="●",#REF!="●",#REF!="●"),"",IF(#REF!="","",#REF!))</f>
        <v>#REF!</v>
      </c>
      <c r="AQ942" s="412" t="e">
        <f>IF(ISNA(L942),"",L942*#REF!)</f>
        <v>#REF!</v>
      </c>
      <c r="AR942" s="412" t="e">
        <f>IF(ISNA(M942),"",M942*#REF!)</f>
        <v>#REF!</v>
      </c>
      <c r="AS942" s="414" t="e">
        <f>IF(#REF!&gt;0,DQ$6,"")</f>
        <v>#REF!</v>
      </c>
      <c r="AT942" s="95" t="e">
        <f>IF(#REF!="","",VLOOKUP(#REF!,#REF!,7,0))</f>
        <v>#REF!</v>
      </c>
      <c r="AU942" s="201" t="e">
        <f>IF(OR(#REF!="",AT942=""),"",ROUND(#REF!/10^3*AT942,3))</f>
        <v>#REF!</v>
      </c>
      <c r="AV942" s="201" t="e">
        <f>IF(#REF!&gt;0,#REF!*#REF!/1000,"")</f>
        <v>#REF!</v>
      </c>
      <c r="AW942" s="201" t="e">
        <f>IF(#REF!&gt;0,#REF!*#REF!/1000,"")</f>
        <v>#REF!</v>
      </c>
      <c r="AX942" s="74" t="e">
        <f t="shared" si="169"/>
        <v>#REF!</v>
      </c>
      <c r="AY942" s="74" t="e">
        <f t="shared" si="170"/>
        <v>#REF!</v>
      </c>
      <c r="AZ942" s="201" t="e">
        <f>IF(ISNA(AX942),"",AX942*#REF!)</f>
        <v>#REF!</v>
      </c>
      <c r="BA942" s="201" t="e">
        <f>IF(ISNA(AY942),"",AY942*#REF!)</f>
        <v>#REF!</v>
      </c>
      <c r="BB942" s="78" t="e">
        <f>IF(#REF!&gt;0,DQ$40,"")</f>
        <v>#REF!</v>
      </c>
      <c r="BC942" s="99"/>
      <c r="BD942" s="650"/>
      <c r="BE942" s="652" t="e">
        <f>IF(OR(#REF!="",F942=""),"",ROUND(#REF!/10^3*F942,3))</f>
        <v>#REF!</v>
      </c>
      <c r="BF942" s="412" t="e">
        <f>IF(#REF!&gt;0,#REF!*#REF!/1000,"")</f>
        <v>#REF!</v>
      </c>
      <c r="BG942" s="412" t="e">
        <f>IF(#REF!&gt;0,#REF!*#REF!/1000,"")</f>
        <v>#REF!</v>
      </c>
      <c r="BH942" s="413" t="e">
        <f>IF(OR(#REF!="●",#REF!="●",#REF!="●",#REF!="●"),"",IF(#REF!="","",#REF!))</f>
        <v>#REF!</v>
      </c>
      <c r="BI942" s="413" t="e">
        <f>IF(OR(#REF!="●",#REF!="●",#REF!="●",#REF!="●"),"",IF(#REF!="","",#REF!))</f>
        <v>#REF!</v>
      </c>
      <c r="BJ942" s="412" t="e">
        <f>IF(ISNA(L942),"",L942*#REF!)</f>
        <v>#REF!</v>
      </c>
      <c r="BK942" s="412" t="e">
        <f>IF(ISNA(M942),"",M942*#REF!)</f>
        <v>#REF!</v>
      </c>
      <c r="BL942" s="415" t="e">
        <f>IF(#REF!&gt;0,DQ$6,"")</f>
        <v>#REF!</v>
      </c>
      <c r="BM942" s="361" t="e">
        <f>IF(#REF!="","",VLOOKUP(#REF!,#REF!,7,0))</f>
        <v>#REF!</v>
      </c>
      <c r="BN942" s="201" t="e">
        <f>IF(OR(#REF!="",BM942=""),"",ROUND(#REF!/10^3*BM942,3))</f>
        <v>#REF!</v>
      </c>
      <c r="BO942" s="201" t="e">
        <f>IF(#REF!&gt;0,#REF!*#REF!/1000,"")</f>
        <v>#REF!</v>
      </c>
      <c r="BP942" s="201" t="e">
        <f>IF(#REF!&gt;0,#REF!*#REF!/1000,"")</f>
        <v>#REF!</v>
      </c>
      <c r="BQ942" s="74" t="e">
        <f t="shared" si="171"/>
        <v>#REF!</v>
      </c>
      <c r="BR942" s="74" t="e">
        <f t="shared" si="172"/>
        <v>#REF!</v>
      </c>
      <c r="BS942" s="201" t="e">
        <f>IF(ISNA(BQ942),"",BQ942*#REF!)</f>
        <v>#REF!</v>
      </c>
      <c r="BT942" s="201" t="e">
        <f>IF(ISNA(BR942),"",BR942*#REF!)</f>
        <v>#REF!</v>
      </c>
      <c r="BU942" s="78" t="e">
        <f>IF(#REF!&gt;0,DQ$57,"")</f>
        <v>#REF!</v>
      </c>
      <c r="BV942" s="99"/>
      <c r="BW942" s="411"/>
      <c r="BX942" s="412" t="e">
        <f>IF(OR(#REF!="",F942=""),"",ROUND(#REF!/10^3*F942,3))</f>
        <v>#REF!</v>
      </c>
      <c r="BY942" s="412" t="e">
        <f>IF(#REF!&gt;0,#REF!*#REF!/1000,"")</f>
        <v>#REF!</v>
      </c>
      <c r="BZ942" s="412" t="e">
        <f>IF(#REF!&gt;0,#REF!*#REF!/1000,"")</f>
        <v>#REF!</v>
      </c>
      <c r="CA942" s="413" t="e">
        <f>IF(OR(#REF!="●",#REF!="●",#REF!="●",#REF!="●",#REF!="●"),"",IF(#REF!="","",#REF!))</f>
        <v>#REF!</v>
      </c>
      <c r="CB942" s="413" t="e">
        <f>IF(OR(#REF!="●",#REF!="●",#REF!="●",#REF!="●",#REF!="●"),"",IF(#REF!="","",#REF!))</f>
        <v>#REF!</v>
      </c>
      <c r="CC942" s="412" t="e">
        <f>IF(ISNA(L942),"",L942*#REF!)</f>
        <v>#REF!</v>
      </c>
      <c r="CD942" s="412" t="e">
        <f>IF(ISNA(M942),"",M942*#REF!)</f>
        <v>#REF!</v>
      </c>
      <c r="CE942" s="415" t="e">
        <f>IF(#REF!&gt;0,DQ$6,"")</f>
        <v>#REF!</v>
      </c>
      <c r="CF942" s="361" t="e">
        <f>IF(#REF!="","",VLOOKUP(#REF!,#REF!,7,0))</f>
        <v>#REF!</v>
      </c>
      <c r="CG942" s="201" t="e">
        <f>IF(OR(#REF!="",CF942=""),"",ROUND(#REF!/10^3*CF942,3))</f>
        <v>#REF!</v>
      </c>
      <c r="CH942" s="201" t="e">
        <f>IF(#REF!&gt;0,#REF!*#REF!/1000,"")</f>
        <v>#REF!</v>
      </c>
      <c r="CI942" s="201" t="e">
        <f>IF(#REF!&gt;0,#REF!*#REF!/1000,"")</f>
        <v>#REF!</v>
      </c>
      <c r="CJ942" s="74" t="e">
        <f t="shared" si="173"/>
        <v>#REF!</v>
      </c>
      <c r="CK942" s="74" t="e">
        <f t="shared" si="174"/>
        <v>#REF!</v>
      </c>
      <c r="CL942" s="201" t="e">
        <f>IF(ISNA(CJ942),"",CJ942*#REF!)</f>
        <v>#REF!</v>
      </c>
      <c r="CM942" s="201" t="e">
        <f>IF(ISNA(CK942),"",CK942*#REF!)</f>
        <v>#REF!</v>
      </c>
      <c r="CN942" s="101" t="e">
        <f>IF(#REF!&gt;0,DQ$57,"")</f>
        <v>#REF!</v>
      </c>
      <c r="CO942" s="84"/>
      <c r="CP942" s="2"/>
      <c r="CQ942" s="2"/>
      <c r="CR942" s="2"/>
      <c r="CS942" s="2"/>
      <c r="CT942" s="2"/>
      <c r="CU942" s="2"/>
      <c r="CV942" s="2"/>
      <c r="CX942" s="2"/>
      <c r="CY942" s="2"/>
      <c r="CZ942" s="2"/>
      <c r="DA942" s="2"/>
      <c r="DB942" s="2"/>
      <c r="DC942" s="2"/>
      <c r="DD942" s="2"/>
      <c r="DE942" s="2"/>
      <c r="DF942" s="2"/>
    </row>
    <row r="943" spans="2:110" ht="18" customHeight="1">
      <c r="B943" s="151" t="e">
        <f>IF(#REF!="","",VLOOKUP(#REF!,$CX$11:$DG$26,9,0))</f>
        <v>#REF!</v>
      </c>
      <c r="C943" s="64" t="e">
        <f>IF(#REF!="",0,VLOOKUP(#REF!,$CP$11:$CQ$16,2,0))</f>
        <v>#REF!</v>
      </c>
      <c r="D943" s="65" t="e">
        <f>IF(#REF!="",0,VLOOKUP(#REF!,$CX$11:$CY$26,2,0))</f>
        <v>#REF!</v>
      </c>
      <c r="E943" s="152" t="e">
        <f t="shared" si="164"/>
        <v>#REF!</v>
      </c>
      <c r="F943" s="155" t="e">
        <f>IF(#REF!="","",VLOOKUP(#REF!,#REF!,7,0))</f>
        <v>#REF!</v>
      </c>
      <c r="G943" s="201" t="e">
        <f>IF(OR(#REF!="",F943=""),"",ROUND(#REF!/10^3*F943,3))</f>
        <v>#REF!</v>
      </c>
      <c r="H943" s="201" t="e">
        <f>IF(#REF!&gt;0,#REF!*#REF!/1000,"")</f>
        <v>#REF!</v>
      </c>
      <c r="I943" s="201" t="e">
        <f>IF(#REF!&gt;0,#REF!*#REF!/1000,"")</f>
        <v>#REF!</v>
      </c>
      <c r="J943" s="51" t="e">
        <f>IF(#REF!="●","",IF(#REF!="","",#REF!))</f>
        <v>#REF!</v>
      </c>
      <c r="K943" s="51" t="e">
        <f>IF(#REF!="●","",IF(#REF!="","",#REF!))</f>
        <v>#REF!</v>
      </c>
      <c r="L943" s="74" t="e">
        <f t="shared" si="165"/>
        <v>#REF!</v>
      </c>
      <c r="M943" s="74" t="e">
        <f t="shared" si="166"/>
        <v>#REF!</v>
      </c>
      <c r="N943" s="201" t="e">
        <f>IF(ISNA(L943),"",L943*#REF!)</f>
        <v>#REF!</v>
      </c>
      <c r="O943" s="201" t="e">
        <f>IF(ISNA(M943),"",M943*#REF!)</f>
        <v>#REF!</v>
      </c>
      <c r="P943" s="78" t="e">
        <f>IF(#REF!&gt;0,DQ$6,"")</f>
        <v>#REF!</v>
      </c>
      <c r="Q943" s="99"/>
      <c r="R943" s="411"/>
      <c r="S943" s="412" t="e">
        <f>IF(OR(#REF!="",F943=""),"",ROUND(#REF!/10^3*F943,3))</f>
        <v>#REF!</v>
      </c>
      <c r="T943" s="412" t="e">
        <f>IF(#REF!&gt;0,#REF!*#REF!/1000,"")</f>
        <v>#REF!</v>
      </c>
      <c r="U943" s="412" t="e">
        <f>IF(#REF!&gt;0,#REF!*#REF!/1000,"")</f>
        <v>#REF!</v>
      </c>
      <c r="V943" s="413" t="e">
        <f>IF(OR(#REF!="●",#REF!="●"),"",IF(#REF!="","",#REF!))</f>
        <v>#REF!</v>
      </c>
      <c r="W943" s="413" t="e">
        <f>IF(OR(#REF!="●",#REF!="●"),"",IF(#REF!="","",#REF!))</f>
        <v>#REF!</v>
      </c>
      <c r="X943" s="412" t="e">
        <f>IF(ISNA(L943),"",L943*#REF!)</f>
        <v>#REF!</v>
      </c>
      <c r="Y943" s="412" t="e">
        <f>IF(ISNA(M943),"",M943*#REF!)</f>
        <v>#REF!</v>
      </c>
      <c r="Z943" s="414" t="e">
        <f>IF(#REF!&gt;0,DQ$6,"")</f>
        <v>#REF!</v>
      </c>
      <c r="AA943" s="95" t="e">
        <f>IF(#REF!="","",VLOOKUP(#REF!,#REF!,7,0))</f>
        <v>#REF!</v>
      </c>
      <c r="AB943" s="201" t="e">
        <f>IF(OR(#REF!="",AA943=""),"",ROUND(#REF!/10^3*AA943,3))</f>
        <v>#REF!</v>
      </c>
      <c r="AC943" s="201" t="e">
        <f>IF(#REF!&gt;0,#REF!*#REF!/1000,"")</f>
        <v>#REF!</v>
      </c>
      <c r="AD943" s="201" t="e">
        <f>IF(#REF!&gt;0,#REF!*#REF!/1000,"")</f>
        <v>#REF!</v>
      </c>
      <c r="AE943" s="74" t="e">
        <f t="shared" si="167"/>
        <v>#REF!</v>
      </c>
      <c r="AF943" s="74" t="e">
        <f t="shared" si="168"/>
        <v>#REF!</v>
      </c>
      <c r="AG943" s="201" t="e">
        <f>IF(ISNA(AE943),"",AE943*#REF!)</f>
        <v>#REF!</v>
      </c>
      <c r="AH943" s="201" t="e">
        <f>IF(ISNA(AF943),"",AF943*#REF!)</f>
        <v>#REF!</v>
      </c>
      <c r="AI943" s="78" t="e">
        <f>IF(#REF!&gt;0,DQ$23,"")</f>
        <v>#REF!</v>
      </c>
      <c r="AJ943" s="99"/>
      <c r="AK943" s="411"/>
      <c r="AL943" s="412" t="e">
        <f>IF(OR(#REF!="",F943=""),"",ROUND(#REF!/10^3*F943,3))</f>
        <v>#REF!</v>
      </c>
      <c r="AM943" s="412" t="e">
        <f>IF(#REF!&gt;0,#REF!*#REF!/1000,"")</f>
        <v>#REF!</v>
      </c>
      <c r="AN943" s="412" t="e">
        <f>IF(#REF!&gt;0,#REF!*#REF!/1000,"")</f>
        <v>#REF!</v>
      </c>
      <c r="AO943" s="413" t="e">
        <f>IF(OR(#REF!="●",#REF!="●",#REF!="●"),"",IF(#REF!="","",#REF!))</f>
        <v>#REF!</v>
      </c>
      <c r="AP943" s="413" t="e">
        <f>IF(OR(#REF!="●",#REF!="●",#REF!="●"),"",IF(#REF!="","",#REF!))</f>
        <v>#REF!</v>
      </c>
      <c r="AQ943" s="412" t="e">
        <f>IF(ISNA(L943),"",L943*#REF!)</f>
        <v>#REF!</v>
      </c>
      <c r="AR943" s="412" t="e">
        <f>IF(ISNA(M943),"",M943*#REF!)</f>
        <v>#REF!</v>
      </c>
      <c r="AS943" s="414" t="e">
        <f>IF(#REF!&gt;0,DQ$6,"")</f>
        <v>#REF!</v>
      </c>
      <c r="AT943" s="95" t="e">
        <f>IF(#REF!="","",VLOOKUP(#REF!,#REF!,7,0))</f>
        <v>#REF!</v>
      </c>
      <c r="AU943" s="201" t="e">
        <f>IF(OR(#REF!="",AT943=""),"",ROUND(#REF!/10^3*AT943,3))</f>
        <v>#REF!</v>
      </c>
      <c r="AV943" s="201" t="e">
        <f>IF(#REF!&gt;0,#REF!*#REF!/1000,"")</f>
        <v>#REF!</v>
      </c>
      <c r="AW943" s="201" t="e">
        <f>IF(#REF!&gt;0,#REF!*#REF!/1000,"")</f>
        <v>#REF!</v>
      </c>
      <c r="AX943" s="74" t="e">
        <f t="shared" si="169"/>
        <v>#REF!</v>
      </c>
      <c r="AY943" s="74" t="e">
        <f t="shared" si="170"/>
        <v>#REF!</v>
      </c>
      <c r="AZ943" s="201" t="e">
        <f>IF(ISNA(AX943),"",AX943*#REF!)</f>
        <v>#REF!</v>
      </c>
      <c r="BA943" s="201" t="e">
        <f>IF(ISNA(AY943),"",AY943*#REF!)</f>
        <v>#REF!</v>
      </c>
      <c r="BB943" s="78" t="e">
        <f>IF(#REF!&gt;0,DQ$40,"")</f>
        <v>#REF!</v>
      </c>
      <c r="BC943" s="99"/>
      <c r="BD943" s="650"/>
      <c r="BE943" s="652" t="e">
        <f>IF(OR(#REF!="",F943=""),"",ROUND(#REF!/10^3*F943,3))</f>
        <v>#REF!</v>
      </c>
      <c r="BF943" s="412" t="e">
        <f>IF(#REF!&gt;0,#REF!*#REF!/1000,"")</f>
        <v>#REF!</v>
      </c>
      <c r="BG943" s="412" t="e">
        <f>IF(#REF!&gt;0,#REF!*#REF!/1000,"")</f>
        <v>#REF!</v>
      </c>
      <c r="BH943" s="413" t="e">
        <f>IF(OR(#REF!="●",#REF!="●",#REF!="●",#REF!="●"),"",IF(#REF!="","",#REF!))</f>
        <v>#REF!</v>
      </c>
      <c r="BI943" s="413" t="e">
        <f>IF(OR(#REF!="●",#REF!="●",#REF!="●",#REF!="●"),"",IF(#REF!="","",#REF!))</f>
        <v>#REF!</v>
      </c>
      <c r="BJ943" s="412" t="e">
        <f>IF(ISNA(L943),"",L943*#REF!)</f>
        <v>#REF!</v>
      </c>
      <c r="BK943" s="412" t="e">
        <f>IF(ISNA(M943),"",M943*#REF!)</f>
        <v>#REF!</v>
      </c>
      <c r="BL943" s="415" t="e">
        <f>IF(#REF!&gt;0,DQ$6,"")</f>
        <v>#REF!</v>
      </c>
      <c r="BM943" s="361" t="e">
        <f>IF(#REF!="","",VLOOKUP(#REF!,#REF!,7,0))</f>
        <v>#REF!</v>
      </c>
      <c r="BN943" s="201" t="e">
        <f>IF(OR(#REF!="",BM943=""),"",ROUND(#REF!/10^3*BM943,3))</f>
        <v>#REF!</v>
      </c>
      <c r="BO943" s="201" t="e">
        <f>IF(#REF!&gt;0,#REF!*#REF!/1000,"")</f>
        <v>#REF!</v>
      </c>
      <c r="BP943" s="201" t="e">
        <f>IF(#REF!&gt;0,#REF!*#REF!/1000,"")</f>
        <v>#REF!</v>
      </c>
      <c r="BQ943" s="74" t="e">
        <f t="shared" si="171"/>
        <v>#REF!</v>
      </c>
      <c r="BR943" s="74" t="e">
        <f t="shared" si="172"/>
        <v>#REF!</v>
      </c>
      <c r="BS943" s="201" t="e">
        <f>IF(ISNA(BQ943),"",BQ943*#REF!)</f>
        <v>#REF!</v>
      </c>
      <c r="BT943" s="201" t="e">
        <f>IF(ISNA(BR943),"",BR943*#REF!)</f>
        <v>#REF!</v>
      </c>
      <c r="BU943" s="78" t="e">
        <f>IF(#REF!&gt;0,DQ$57,"")</f>
        <v>#REF!</v>
      </c>
      <c r="BV943" s="99"/>
      <c r="BW943" s="411"/>
      <c r="BX943" s="412" t="e">
        <f>IF(OR(#REF!="",F943=""),"",ROUND(#REF!/10^3*F943,3))</f>
        <v>#REF!</v>
      </c>
      <c r="BY943" s="412" t="e">
        <f>IF(#REF!&gt;0,#REF!*#REF!/1000,"")</f>
        <v>#REF!</v>
      </c>
      <c r="BZ943" s="412" t="e">
        <f>IF(#REF!&gt;0,#REF!*#REF!/1000,"")</f>
        <v>#REF!</v>
      </c>
      <c r="CA943" s="413" t="e">
        <f>IF(OR(#REF!="●",#REF!="●",#REF!="●",#REF!="●",#REF!="●"),"",IF(#REF!="","",#REF!))</f>
        <v>#REF!</v>
      </c>
      <c r="CB943" s="413" t="e">
        <f>IF(OR(#REF!="●",#REF!="●",#REF!="●",#REF!="●",#REF!="●"),"",IF(#REF!="","",#REF!))</f>
        <v>#REF!</v>
      </c>
      <c r="CC943" s="412" t="e">
        <f>IF(ISNA(L943),"",L943*#REF!)</f>
        <v>#REF!</v>
      </c>
      <c r="CD943" s="412" t="e">
        <f>IF(ISNA(M943),"",M943*#REF!)</f>
        <v>#REF!</v>
      </c>
      <c r="CE943" s="415" t="e">
        <f>IF(#REF!&gt;0,DQ$6,"")</f>
        <v>#REF!</v>
      </c>
      <c r="CF943" s="361" t="e">
        <f>IF(#REF!="","",VLOOKUP(#REF!,#REF!,7,0))</f>
        <v>#REF!</v>
      </c>
      <c r="CG943" s="201" t="e">
        <f>IF(OR(#REF!="",CF943=""),"",ROUND(#REF!/10^3*CF943,3))</f>
        <v>#REF!</v>
      </c>
      <c r="CH943" s="201" t="e">
        <f>IF(#REF!&gt;0,#REF!*#REF!/1000,"")</f>
        <v>#REF!</v>
      </c>
      <c r="CI943" s="201" t="e">
        <f>IF(#REF!&gt;0,#REF!*#REF!/1000,"")</f>
        <v>#REF!</v>
      </c>
      <c r="CJ943" s="74" t="e">
        <f t="shared" si="173"/>
        <v>#REF!</v>
      </c>
      <c r="CK943" s="74" t="e">
        <f t="shared" si="174"/>
        <v>#REF!</v>
      </c>
      <c r="CL943" s="201" t="e">
        <f>IF(ISNA(CJ943),"",CJ943*#REF!)</f>
        <v>#REF!</v>
      </c>
      <c r="CM943" s="201" t="e">
        <f>IF(ISNA(CK943),"",CK943*#REF!)</f>
        <v>#REF!</v>
      </c>
      <c r="CN943" s="101" t="e">
        <f>IF(#REF!&gt;0,DQ$57,"")</f>
        <v>#REF!</v>
      </c>
      <c r="CO943" s="84"/>
      <c r="CP943" s="2"/>
      <c r="CQ943" s="2"/>
      <c r="CR943" s="2"/>
      <c r="CS943" s="2"/>
      <c r="CT943" s="2"/>
      <c r="CU943" s="2"/>
      <c r="CV943" s="2"/>
      <c r="CX943" s="2"/>
      <c r="CY943" s="2"/>
      <c r="CZ943" s="2"/>
      <c r="DA943" s="2"/>
      <c r="DB943" s="2"/>
      <c r="DC943" s="2"/>
      <c r="DD943" s="2"/>
      <c r="DE943" s="2"/>
      <c r="DF943" s="2"/>
    </row>
    <row r="944" spans="2:110" ht="18" customHeight="1">
      <c r="B944" s="151" t="e">
        <f>IF(#REF!="","",VLOOKUP(#REF!,$CX$11:$DG$26,9,0))</f>
        <v>#REF!</v>
      </c>
      <c r="C944" s="64" t="e">
        <f>IF(#REF!="",0,VLOOKUP(#REF!,$CP$11:$CQ$16,2,0))</f>
        <v>#REF!</v>
      </c>
      <c r="D944" s="65" t="e">
        <f>IF(#REF!="",0,VLOOKUP(#REF!,$CX$11:$CY$26,2,0))</f>
        <v>#REF!</v>
      </c>
      <c r="E944" s="152" t="e">
        <f t="shared" si="164"/>
        <v>#REF!</v>
      </c>
      <c r="F944" s="155" t="e">
        <f>IF(#REF!="","",VLOOKUP(#REF!,#REF!,7,0))</f>
        <v>#REF!</v>
      </c>
      <c r="G944" s="201" t="e">
        <f>IF(OR(#REF!="",F944=""),"",ROUND(#REF!/10^3*F944,3))</f>
        <v>#REF!</v>
      </c>
      <c r="H944" s="201" t="e">
        <f>IF(#REF!&gt;0,#REF!*#REF!/1000,"")</f>
        <v>#REF!</v>
      </c>
      <c r="I944" s="201" t="e">
        <f>IF(#REF!&gt;0,#REF!*#REF!/1000,"")</f>
        <v>#REF!</v>
      </c>
      <c r="J944" s="51" t="e">
        <f>IF(#REF!="●","",IF(#REF!="","",#REF!))</f>
        <v>#REF!</v>
      </c>
      <c r="K944" s="51" t="e">
        <f>IF(#REF!="●","",IF(#REF!="","",#REF!))</f>
        <v>#REF!</v>
      </c>
      <c r="L944" s="74" t="e">
        <f t="shared" si="165"/>
        <v>#REF!</v>
      </c>
      <c r="M944" s="74" t="e">
        <f t="shared" si="166"/>
        <v>#REF!</v>
      </c>
      <c r="N944" s="201" t="e">
        <f>IF(ISNA(L944),"",L944*#REF!)</f>
        <v>#REF!</v>
      </c>
      <c r="O944" s="201" t="e">
        <f>IF(ISNA(M944),"",M944*#REF!)</f>
        <v>#REF!</v>
      </c>
      <c r="P944" s="78" t="e">
        <f>IF(#REF!&gt;0,DQ$6,"")</f>
        <v>#REF!</v>
      </c>
      <c r="Q944" s="99"/>
      <c r="R944" s="411"/>
      <c r="S944" s="412" t="e">
        <f>IF(OR(#REF!="",F944=""),"",ROUND(#REF!/10^3*F944,3))</f>
        <v>#REF!</v>
      </c>
      <c r="T944" s="412" t="e">
        <f>IF(#REF!&gt;0,#REF!*#REF!/1000,"")</f>
        <v>#REF!</v>
      </c>
      <c r="U944" s="412" t="e">
        <f>IF(#REF!&gt;0,#REF!*#REF!/1000,"")</f>
        <v>#REF!</v>
      </c>
      <c r="V944" s="413" t="e">
        <f>IF(OR(#REF!="●",#REF!="●"),"",IF(#REF!="","",#REF!))</f>
        <v>#REF!</v>
      </c>
      <c r="W944" s="413" t="e">
        <f>IF(OR(#REF!="●",#REF!="●"),"",IF(#REF!="","",#REF!))</f>
        <v>#REF!</v>
      </c>
      <c r="X944" s="412" t="e">
        <f>IF(ISNA(L944),"",L944*#REF!)</f>
        <v>#REF!</v>
      </c>
      <c r="Y944" s="412" t="e">
        <f>IF(ISNA(M944),"",M944*#REF!)</f>
        <v>#REF!</v>
      </c>
      <c r="Z944" s="414" t="e">
        <f>IF(#REF!&gt;0,DQ$6,"")</f>
        <v>#REF!</v>
      </c>
      <c r="AA944" s="95" t="e">
        <f>IF(#REF!="","",VLOOKUP(#REF!,#REF!,7,0))</f>
        <v>#REF!</v>
      </c>
      <c r="AB944" s="201" t="e">
        <f>IF(OR(#REF!="",AA944=""),"",ROUND(#REF!/10^3*AA944,3))</f>
        <v>#REF!</v>
      </c>
      <c r="AC944" s="201" t="e">
        <f>IF(#REF!&gt;0,#REF!*#REF!/1000,"")</f>
        <v>#REF!</v>
      </c>
      <c r="AD944" s="201" t="e">
        <f>IF(#REF!&gt;0,#REF!*#REF!/1000,"")</f>
        <v>#REF!</v>
      </c>
      <c r="AE944" s="74" t="e">
        <f t="shared" si="167"/>
        <v>#REF!</v>
      </c>
      <c r="AF944" s="74" t="e">
        <f t="shared" si="168"/>
        <v>#REF!</v>
      </c>
      <c r="AG944" s="201" t="e">
        <f>IF(ISNA(AE944),"",AE944*#REF!)</f>
        <v>#REF!</v>
      </c>
      <c r="AH944" s="201" t="e">
        <f>IF(ISNA(AF944),"",AF944*#REF!)</f>
        <v>#REF!</v>
      </c>
      <c r="AI944" s="78" t="e">
        <f>IF(#REF!&gt;0,DQ$23,"")</f>
        <v>#REF!</v>
      </c>
      <c r="AJ944" s="99"/>
      <c r="AK944" s="411"/>
      <c r="AL944" s="412" t="e">
        <f>IF(OR(#REF!="",F944=""),"",ROUND(#REF!/10^3*F944,3))</f>
        <v>#REF!</v>
      </c>
      <c r="AM944" s="412" t="e">
        <f>IF(#REF!&gt;0,#REF!*#REF!/1000,"")</f>
        <v>#REF!</v>
      </c>
      <c r="AN944" s="412" t="e">
        <f>IF(#REF!&gt;0,#REF!*#REF!/1000,"")</f>
        <v>#REF!</v>
      </c>
      <c r="AO944" s="413" t="e">
        <f>IF(OR(#REF!="●",#REF!="●",#REF!="●"),"",IF(#REF!="","",#REF!))</f>
        <v>#REF!</v>
      </c>
      <c r="AP944" s="413" t="e">
        <f>IF(OR(#REF!="●",#REF!="●",#REF!="●"),"",IF(#REF!="","",#REF!))</f>
        <v>#REF!</v>
      </c>
      <c r="AQ944" s="412" t="e">
        <f>IF(ISNA(L944),"",L944*#REF!)</f>
        <v>#REF!</v>
      </c>
      <c r="AR944" s="412" t="e">
        <f>IF(ISNA(M944),"",M944*#REF!)</f>
        <v>#REF!</v>
      </c>
      <c r="AS944" s="414" t="e">
        <f>IF(#REF!&gt;0,DQ$6,"")</f>
        <v>#REF!</v>
      </c>
      <c r="AT944" s="95" t="e">
        <f>IF(#REF!="","",VLOOKUP(#REF!,#REF!,7,0))</f>
        <v>#REF!</v>
      </c>
      <c r="AU944" s="201" t="e">
        <f>IF(OR(#REF!="",AT944=""),"",ROUND(#REF!/10^3*AT944,3))</f>
        <v>#REF!</v>
      </c>
      <c r="AV944" s="201" t="e">
        <f>IF(#REF!&gt;0,#REF!*#REF!/1000,"")</f>
        <v>#REF!</v>
      </c>
      <c r="AW944" s="201" t="e">
        <f>IF(#REF!&gt;0,#REF!*#REF!/1000,"")</f>
        <v>#REF!</v>
      </c>
      <c r="AX944" s="74" t="e">
        <f t="shared" si="169"/>
        <v>#REF!</v>
      </c>
      <c r="AY944" s="74" t="e">
        <f t="shared" si="170"/>
        <v>#REF!</v>
      </c>
      <c r="AZ944" s="201" t="e">
        <f>IF(ISNA(AX944),"",AX944*#REF!)</f>
        <v>#REF!</v>
      </c>
      <c r="BA944" s="201" t="e">
        <f>IF(ISNA(AY944),"",AY944*#REF!)</f>
        <v>#REF!</v>
      </c>
      <c r="BB944" s="78" t="e">
        <f>IF(#REF!&gt;0,DQ$40,"")</f>
        <v>#REF!</v>
      </c>
      <c r="BC944" s="99"/>
      <c r="BD944" s="650"/>
      <c r="BE944" s="652" t="e">
        <f>IF(OR(#REF!="",F944=""),"",ROUND(#REF!/10^3*F944,3))</f>
        <v>#REF!</v>
      </c>
      <c r="BF944" s="412" t="e">
        <f>IF(#REF!&gt;0,#REF!*#REF!/1000,"")</f>
        <v>#REF!</v>
      </c>
      <c r="BG944" s="412" t="e">
        <f>IF(#REF!&gt;0,#REF!*#REF!/1000,"")</f>
        <v>#REF!</v>
      </c>
      <c r="BH944" s="413" t="e">
        <f>IF(OR(#REF!="●",#REF!="●",#REF!="●",#REF!="●"),"",IF(#REF!="","",#REF!))</f>
        <v>#REF!</v>
      </c>
      <c r="BI944" s="413" t="e">
        <f>IF(OR(#REF!="●",#REF!="●",#REF!="●",#REF!="●"),"",IF(#REF!="","",#REF!))</f>
        <v>#REF!</v>
      </c>
      <c r="BJ944" s="412" t="e">
        <f>IF(ISNA(L944),"",L944*#REF!)</f>
        <v>#REF!</v>
      </c>
      <c r="BK944" s="412" t="e">
        <f>IF(ISNA(M944),"",M944*#REF!)</f>
        <v>#REF!</v>
      </c>
      <c r="BL944" s="415" t="e">
        <f>IF(#REF!&gt;0,DQ$6,"")</f>
        <v>#REF!</v>
      </c>
      <c r="BM944" s="361" t="e">
        <f>IF(#REF!="","",VLOOKUP(#REF!,#REF!,7,0))</f>
        <v>#REF!</v>
      </c>
      <c r="BN944" s="201" t="e">
        <f>IF(OR(#REF!="",BM944=""),"",ROUND(#REF!/10^3*BM944,3))</f>
        <v>#REF!</v>
      </c>
      <c r="BO944" s="201" t="e">
        <f>IF(#REF!&gt;0,#REF!*#REF!/1000,"")</f>
        <v>#REF!</v>
      </c>
      <c r="BP944" s="201" t="e">
        <f>IF(#REF!&gt;0,#REF!*#REF!/1000,"")</f>
        <v>#REF!</v>
      </c>
      <c r="BQ944" s="74" t="e">
        <f t="shared" si="171"/>
        <v>#REF!</v>
      </c>
      <c r="BR944" s="74" t="e">
        <f t="shared" si="172"/>
        <v>#REF!</v>
      </c>
      <c r="BS944" s="201" t="e">
        <f>IF(ISNA(BQ944),"",BQ944*#REF!)</f>
        <v>#REF!</v>
      </c>
      <c r="BT944" s="201" t="e">
        <f>IF(ISNA(BR944),"",BR944*#REF!)</f>
        <v>#REF!</v>
      </c>
      <c r="BU944" s="78" t="e">
        <f>IF(#REF!&gt;0,DQ$57,"")</f>
        <v>#REF!</v>
      </c>
      <c r="BV944" s="99"/>
      <c r="BW944" s="411"/>
      <c r="BX944" s="412" t="e">
        <f>IF(OR(#REF!="",F944=""),"",ROUND(#REF!/10^3*F944,3))</f>
        <v>#REF!</v>
      </c>
      <c r="BY944" s="412" t="e">
        <f>IF(#REF!&gt;0,#REF!*#REF!/1000,"")</f>
        <v>#REF!</v>
      </c>
      <c r="BZ944" s="412" t="e">
        <f>IF(#REF!&gt;0,#REF!*#REF!/1000,"")</f>
        <v>#REF!</v>
      </c>
      <c r="CA944" s="413" t="e">
        <f>IF(OR(#REF!="●",#REF!="●",#REF!="●",#REF!="●",#REF!="●"),"",IF(#REF!="","",#REF!))</f>
        <v>#REF!</v>
      </c>
      <c r="CB944" s="413" t="e">
        <f>IF(OR(#REF!="●",#REF!="●",#REF!="●",#REF!="●",#REF!="●"),"",IF(#REF!="","",#REF!))</f>
        <v>#REF!</v>
      </c>
      <c r="CC944" s="412" t="e">
        <f>IF(ISNA(L944),"",L944*#REF!)</f>
        <v>#REF!</v>
      </c>
      <c r="CD944" s="412" t="e">
        <f>IF(ISNA(M944),"",M944*#REF!)</f>
        <v>#REF!</v>
      </c>
      <c r="CE944" s="415" t="e">
        <f>IF(#REF!&gt;0,DQ$6,"")</f>
        <v>#REF!</v>
      </c>
      <c r="CF944" s="361" t="e">
        <f>IF(#REF!="","",VLOOKUP(#REF!,#REF!,7,0))</f>
        <v>#REF!</v>
      </c>
      <c r="CG944" s="201" t="e">
        <f>IF(OR(#REF!="",CF944=""),"",ROUND(#REF!/10^3*CF944,3))</f>
        <v>#REF!</v>
      </c>
      <c r="CH944" s="201" t="e">
        <f>IF(#REF!&gt;0,#REF!*#REF!/1000,"")</f>
        <v>#REF!</v>
      </c>
      <c r="CI944" s="201" t="e">
        <f>IF(#REF!&gt;0,#REF!*#REF!/1000,"")</f>
        <v>#REF!</v>
      </c>
      <c r="CJ944" s="74" t="e">
        <f t="shared" si="173"/>
        <v>#REF!</v>
      </c>
      <c r="CK944" s="74" t="e">
        <f t="shared" si="174"/>
        <v>#REF!</v>
      </c>
      <c r="CL944" s="201" t="e">
        <f>IF(ISNA(CJ944),"",CJ944*#REF!)</f>
        <v>#REF!</v>
      </c>
      <c r="CM944" s="201" t="e">
        <f>IF(ISNA(CK944),"",CK944*#REF!)</f>
        <v>#REF!</v>
      </c>
      <c r="CN944" s="101" t="e">
        <f>IF(#REF!&gt;0,DQ$57,"")</f>
        <v>#REF!</v>
      </c>
      <c r="CO944" s="84"/>
      <c r="CP944" s="2"/>
      <c r="CQ944" s="2"/>
      <c r="CR944" s="2"/>
      <c r="CS944" s="2"/>
      <c r="CT944" s="2"/>
      <c r="CU944" s="2"/>
      <c r="CV944" s="2"/>
      <c r="CX944" s="2"/>
      <c r="CY944" s="2"/>
      <c r="CZ944" s="2"/>
      <c r="DA944" s="2"/>
      <c r="DB944" s="2"/>
      <c r="DC944" s="2"/>
      <c r="DD944" s="2"/>
      <c r="DE944" s="2"/>
      <c r="DF944" s="2"/>
    </row>
    <row r="945" spans="2:110" ht="18" customHeight="1">
      <c r="B945" s="151" t="e">
        <f>IF(#REF!="","",VLOOKUP(#REF!,$CX$11:$DG$26,9,0))</f>
        <v>#REF!</v>
      </c>
      <c r="C945" s="64" t="e">
        <f>IF(#REF!="",0,VLOOKUP(#REF!,$CP$11:$CQ$16,2,0))</f>
        <v>#REF!</v>
      </c>
      <c r="D945" s="65" t="e">
        <f>IF(#REF!="",0,VLOOKUP(#REF!,$CX$11:$CY$26,2,0))</f>
        <v>#REF!</v>
      </c>
      <c r="E945" s="152" t="e">
        <f t="shared" si="164"/>
        <v>#REF!</v>
      </c>
      <c r="F945" s="155" t="e">
        <f>IF(#REF!="","",VLOOKUP(#REF!,#REF!,7,0))</f>
        <v>#REF!</v>
      </c>
      <c r="G945" s="201" t="e">
        <f>IF(OR(#REF!="",F945=""),"",ROUND(#REF!/10^3*F945,3))</f>
        <v>#REF!</v>
      </c>
      <c r="H945" s="201" t="e">
        <f>IF(#REF!&gt;0,#REF!*#REF!/1000,"")</f>
        <v>#REF!</v>
      </c>
      <c r="I945" s="201" t="e">
        <f>IF(#REF!&gt;0,#REF!*#REF!/1000,"")</f>
        <v>#REF!</v>
      </c>
      <c r="J945" s="51" t="e">
        <f>IF(#REF!="●","",IF(#REF!="","",#REF!))</f>
        <v>#REF!</v>
      </c>
      <c r="K945" s="51" t="e">
        <f>IF(#REF!="●","",IF(#REF!="","",#REF!))</f>
        <v>#REF!</v>
      </c>
      <c r="L945" s="74" t="e">
        <f t="shared" si="165"/>
        <v>#REF!</v>
      </c>
      <c r="M945" s="74" t="e">
        <f t="shared" si="166"/>
        <v>#REF!</v>
      </c>
      <c r="N945" s="201" t="e">
        <f>IF(ISNA(L945),"",L945*#REF!)</f>
        <v>#REF!</v>
      </c>
      <c r="O945" s="201" t="e">
        <f>IF(ISNA(M945),"",M945*#REF!)</f>
        <v>#REF!</v>
      </c>
      <c r="P945" s="78" t="e">
        <f>IF(#REF!&gt;0,DQ$6,"")</f>
        <v>#REF!</v>
      </c>
      <c r="Q945" s="99"/>
      <c r="R945" s="411"/>
      <c r="S945" s="412" t="e">
        <f>IF(OR(#REF!="",F945=""),"",ROUND(#REF!/10^3*F945,3))</f>
        <v>#REF!</v>
      </c>
      <c r="T945" s="412" t="e">
        <f>IF(#REF!&gt;0,#REF!*#REF!/1000,"")</f>
        <v>#REF!</v>
      </c>
      <c r="U945" s="412" t="e">
        <f>IF(#REF!&gt;0,#REF!*#REF!/1000,"")</f>
        <v>#REF!</v>
      </c>
      <c r="V945" s="413" t="e">
        <f>IF(OR(#REF!="●",#REF!="●"),"",IF(#REF!="","",#REF!))</f>
        <v>#REF!</v>
      </c>
      <c r="W945" s="413" t="e">
        <f>IF(OR(#REF!="●",#REF!="●"),"",IF(#REF!="","",#REF!))</f>
        <v>#REF!</v>
      </c>
      <c r="X945" s="412" t="e">
        <f>IF(ISNA(L945),"",L945*#REF!)</f>
        <v>#REF!</v>
      </c>
      <c r="Y945" s="412" t="e">
        <f>IF(ISNA(M945),"",M945*#REF!)</f>
        <v>#REF!</v>
      </c>
      <c r="Z945" s="414" t="e">
        <f>IF(#REF!&gt;0,DQ$6,"")</f>
        <v>#REF!</v>
      </c>
      <c r="AA945" s="95" t="e">
        <f>IF(#REF!="","",VLOOKUP(#REF!,#REF!,7,0))</f>
        <v>#REF!</v>
      </c>
      <c r="AB945" s="201" t="e">
        <f>IF(OR(#REF!="",AA945=""),"",ROUND(#REF!/10^3*AA945,3))</f>
        <v>#REF!</v>
      </c>
      <c r="AC945" s="201" t="e">
        <f>IF(#REF!&gt;0,#REF!*#REF!/1000,"")</f>
        <v>#REF!</v>
      </c>
      <c r="AD945" s="201" t="e">
        <f>IF(#REF!&gt;0,#REF!*#REF!/1000,"")</f>
        <v>#REF!</v>
      </c>
      <c r="AE945" s="74" t="e">
        <f t="shared" si="167"/>
        <v>#REF!</v>
      </c>
      <c r="AF945" s="74" t="e">
        <f t="shared" si="168"/>
        <v>#REF!</v>
      </c>
      <c r="AG945" s="201" t="e">
        <f>IF(ISNA(AE945),"",AE945*#REF!)</f>
        <v>#REF!</v>
      </c>
      <c r="AH945" s="201" t="e">
        <f>IF(ISNA(AF945),"",AF945*#REF!)</f>
        <v>#REF!</v>
      </c>
      <c r="AI945" s="78" t="e">
        <f>IF(#REF!&gt;0,DQ$23,"")</f>
        <v>#REF!</v>
      </c>
      <c r="AJ945" s="99"/>
      <c r="AK945" s="411"/>
      <c r="AL945" s="412" t="e">
        <f>IF(OR(#REF!="",F945=""),"",ROUND(#REF!/10^3*F945,3))</f>
        <v>#REF!</v>
      </c>
      <c r="AM945" s="412" t="e">
        <f>IF(#REF!&gt;0,#REF!*#REF!/1000,"")</f>
        <v>#REF!</v>
      </c>
      <c r="AN945" s="412" t="e">
        <f>IF(#REF!&gt;0,#REF!*#REF!/1000,"")</f>
        <v>#REF!</v>
      </c>
      <c r="AO945" s="413" t="e">
        <f>IF(OR(#REF!="●",#REF!="●",#REF!="●"),"",IF(#REF!="","",#REF!))</f>
        <v>#REF!</v>
      </c>
      <c r="AP945" s="413" t="e">
        <f>IF(OR(#REF!="●",#REF!="●",#REF!="●"),"",IF(#REF!="","",#REF!))</f>
        <v>#REF!</v>
      </c>
      <c r="AQ945" s="412" t="e">
        <f>IF(ISNA(L945),"",L945*#REF!)</f>
        <v>#REF!</v>
      </c>
      <c r="AR945" s="412" t="e">
        <f>IF(ISNA(M945),"",M945*#REF!)</f>
        <v>#REF!</v>
      </c>
      <c r="AS945" s="414" t="e">
        <f>IF(#REF!&gt;0,DQ$6,"")</f>
        <v>#REF!</v>
      </c>
      <c r="AT945" s="95" t="e">
        <f>IF(#REF!="","",VLOOKUP(#REF!,#REF!,7,0))</f>
        <v>#REF!</v>
      </c>
      <c r="AU945" s="201" t="e">
        <f>IF(OR(#REF!="",AT945=""),"",ROUND(#REF!/10^3*AT945,3))</f>
        <v>#REF!</v>
      </c>
      <c r="AV945" s="201" t="e">
        <f>IF(#REF!&gt;0,#REF!*#REF!/1000,"")</f>
        <v>#REF!</v>
      </c>
      <c r="AW945" s="201" t="e">
        <f>IF(#REF!&gt;0,#REF!*#REF!/1000,"")</f>
        <v>#REF!</v>
      </c>
      <c r="AX945" s="74" t="e">
        <f t="shared" si="169"/>
        <v>#REF!</v>
      </c>
      <c r="AY945" s="74" t="e">
        <f t="shared" si="170"/>
        <v>#REF!</v>
      </c>
      <c r="AZ945" s="201" t="e">
        <f>IF(ISNA(AX945),"",AX945*#REF!)</f>
        <v>#REF!</v>
      </c>
      <c r="BA945" s="201" t="e">
        <f>IF(ISNA(AY945),"",AY945*#REF!)</f>
        <v>#REF!</v>
      </c>
      <c r="BB945" s="78" t="e">
        <f>IF(#REF!&gt;0,DQ$40,"")</f>
        <v>#REF!</v>
      </c>
      <c r="BC945" s="99"/>
      <c r="BD945" s="650"/>
      <c r="BE945" s="652" t="e">
        <f>IF(OR(#REF!="",F945=""),"",ROUND(#REF!/10^3*F945,3))</f>
        <v>#REF!</v>
      </c>
      <c r="BF945" s="412" t="e">
        <f>IF(#REF!&gt;0,#REF!*#REF!/1000,"")</f>
        <v>#REF!</v>
      </c>
      <c r="BG945" s="412" t="e">
        <f>IF(#REF!&gt;0,#REF!*#REF!/1000,"")</f>
        <v>#REF!</v>
      </c>
      <c r="BH945" s="413" t="e">
        <f>IF(OR(#REF!="●",#REF!="●",#REF!="●",#REF!="●"),"",IF(#REF!="","",#REF!))</f>
        <v>#REF!</v>
      </c>
      <c r="BI945" s="413" t="e">
        <f>IF(OR(#REF!="●",#REF!="●",#REF!="●",#REF!="●"),"",IF(#REF!="","",#REF!))</f>
        <v>#REF!</v>
      </c>
      <c r="BJ945" s="412" t="e">
        <f>IF(ISNA(L945),"",L945*#REF!)</f>
        <v>#REF!</v>
      </c>
      <c r="BK945" s="412" t="e">
        <f>IF(ISNA(M945),"",M945*#REF!)</f>
        <v>#REF!</v>
      </c>
      <c r="BL945" s="415" t="e">
        <f>IF(#REF!&gt;0,DQ$6,"")</f>
        <v>#REF!</v>
      </c>
      <c r="BM945" s="361" t="e">
        <f>IF(#REF!="","",VLOOKUP(#REF!,#REF!,7,0))</f>
        <v>#REF!</v>
      </c>
      <c r="BN945" s="201" t="e">
        <f>IF(OR(#REF!="",BM945=""),"",ROUND(#REF!/10^3*BM945,3))</f>
        <v>#REF!</v>
      </c>
      <c r="BO945" s="201" t="e">
        <f>IF(#REF!&gt;0,#REF!*#REF!/1000,"")</f>
        <v>#REF!</v>
      </c>
      <c r="BP945" s="201" t="e">
        <f>IF(#REF!&gt;0,#REF!*#REF!/1000,"")</f>
        <v>#REF!</v>
      </c>
      <c r="BQ945" s="74" t="e">
        <f t="shared" si="171"/>
        <v>#REF!</v>
      </c>
      <c r="BR945" s="74" t="e">
        <f t="shared" si="172"/>
        <v>#REF!</v>
      </c>
      <c r="BS945" s="201" t="e">
        <f>IF(ISNA(BQ945),"",BQ945*#REF!)</f>
        <v>#REF!</v>
      </c>
      <c r="BT945" s="201" t="e">
        <f>IF(ISNA(BR945),"",BR945*#REF!)</f>
        <v>#REF!</v>
      </c>
      <c r="BU945" s="78" t="e">
        <f>IF(#REF!&gt;0,DQ$57,"")</f>
        <v>#REF!</v>
      </c>
      <c r="BV945" s="99"/>
      <c r="BW945" s="411"/>
      <c r="BX945" s="412" t="e">
        <f>IF(OR(#REF!="",F945=""),"",ROUND(#REF!/10^3*F945,3))</f>
        <v>#REF!</v>
      </c>
      <c r="BY945" s="412" t="e">
        <f>IF(#REF!&gt;0,#REF!*#REF!/1000,"")</f>
        <v>#REF!</v>
      </c>
      <c r="BZ945" s="412" t="e">
        <f>IF(#REF!&gt;0,#REF!*#REF!/1000,"")</f>
        <v>#REF!</v>
      </c>
      <c r="CA945" s="413" t="e">
        <f>IF(OR(#REF!="●",#REF!="●",#REF!="●",#REF!="●",#REF!="●"),"",IF(#REF!="","",#REF!))</f>
        <v>#REF!</v>
      </c>
      <c r="CB945" s="413" t="e">
        <f>IF(OR(#REF!="●",#REF!="●",#REF!="●",#REF!="●",#REF!="●"),"",IF(#REF!="","",#REF!))</f>
        <v>#REF!</v>
      </c>
      <c r="CC945" s="412" t="e">
        <f>IF(ISNA(L945),"",L945*#REF!)</f>
        <v>#REF!</v>
      </c>
      <c r="CD945" s="412" t="e">
        <f>IF(ISNA(M945),"",M945*#REF!)</f>
        <v>#REF!</v>
      </c>
      <c r="CE945" s="415" t="e">
        <f>IF(#REF!&gt;0,DQ$6,"")</f>
        <v>#REF!</v>
      </c>
      <c r="CF945" s="361" t="e">
        <f>IF(#REF!="","",VLOOKUP(#REF!,#REF!,7,0))</f>
        <v>#REF!</v>
      </c>
      <c r="CG945" s="201" t="e">
        <f>IF(OR(#REF!="",CF945=""),"",ROUND(#REF!/10^3*CF945,3))</f>
        <v>#REF!</v>
      </c>
      <c r="CH945" s="201" t="e">
        <f>IF(#REF!&gt;0,#REF!*#REF!/1000,"")</f>
        <v>#REF!</v>
      </c>
      <c r="CI945" s="201" t="e">
        <f>IF(#REF!&gt;0,#REF!*#REF!/1000,"")</f>
        <v>#REF!</v>
      </c>
      <c r="CJ945" s="74" t="e">
        <f t="shared" si="173"/>
        <v>#REF!</v>
      </c>
      <c r="CK945" s="74" t="e">
        <f t="shared" si="174"/>
        <v>#REF!</v>
      </c>
      <c r="CL945" s="201" t="e">
        <f>IF(ISNA(CJ945),"",CJ945*#REF!)</f>
        <v>#REF!</v>
      </c>
      <c r="CM945" s="201" t="e">
        <f>IF(ISNA(CK945),"",CK945*#REF!)</f>
        <v>#REF!</v>
      </c>
      <c r="CN945" s="101" t="e">
        <f>IF(#REF!&gt;0,DQ$57,"")</f>
        <v>#REF!</v>
      </c>
      <c r="CO945" s="84"/>
      <c r="CP945" s="2"/>
      <c r="CQ945" s="2"/>
      <c r="CR945" s="2"/>
      <c r="CS945" s="2"/>
      <c r="CT945" s="2"/>
      <c r="CU945" s="2"/>
      <c r="CV945" s="2"/>
      <c r="CX945" s="2"/>
      <c r="CY945" s="2"/>
      <c r="CZ945" s="2"/>
      <c r="DA945" s="2"/>
      <c r="DB945" s="2"/>
      <c r="DC945" s="2"/>
      <c r="DD945" s="2"/>
      <c r="DE945" s="2"/>
      <c r="DF945" s="2"/>
    </row>
    <row r="946" spans="2:110" ht="18" customHeight="1">
      <c r="B946" s="151" t="e">
        <f>IF(#REF!="","",VLOOKUP(#REF!,$CX$11:$DG$26,9,0))</f>
        <v>#REF!</v>
      </c>
      <c r="C946" s="64" t="e">
        <f>IF(#REF!="",0,VLOOKUP(#REF!,$CP$11:$CQ$16,2,0))</f>
        <v>#REF!</v>
      </c>
      <c r="D946" s="65" t="e">
        <f>IF(#REF!="",0,VLOOKUP(#REF!,$CX$11:$CY$26,2,0))</f>
        <v>#REF!</v>
      </c>
      <c r="E946" s="152" t="e">
        <f t="shared" si="164"/>
        <v>#REF!</v>
      </c>
      <c r="F946" s="155" t="e">
        <f>IF(#REF!="","",VLOOKUP(#REF!,#REF!,7,0))</f>
        <v>#REF!</v>
      </c>
      <c r="G946" s="201" t="e">
        <f>IF(OR(#REF!="",F946=""),"",ROUND(#REF!/10^3*F946,3))</f>
        <v>#REF!</v>
      </c>
      <c r="H946" s="201" t="e">
        <f>IF(#REF!&gt;0,#REF!*#REF!/1000,"")</f>
        <v>#REF!</v>
      </c>
      <c r="I946" s="201" t="e">
        <f>IF(#REF!&gt;0,#REF!*#REF!/1000,"")</f>
        <v>#REF!</v>
      </c>
      <c r="J946" s="51" t="e">
        <f>IF(#REF!="●","",IF(#REF!="","",#REF!))</f>
        <v>#REF!</v>
      </c>
      <c r="K946" s="51" t="e">
        <f>IF(#REF!="●","",IF(#REF!="","",#REF!))</f>
        <v>#REF!</v>
      </c>
      <c r="L946" s="74" t="e">
        <f t="shared" si="165"/>
        <v>#REF!</v>
      </c>
      <c r="M946" s="74" t="e">
        <f t="shared" si="166"/>
        <v>#REF!</v>
      </c>
      <c r="N946" s="201" t="e">
        <f>IF(ISNA(L946),"",L946*#REF!)</f>
        <v>#REF!</v>
      </c>
      <c r="O946" s="201" t="e">
        <f>IF(ISNA(M946),"",M946*#REF!)</f>
        <v>#REF!</v>
      </c>
      <c r="P946" s="78" t="e">
        <f>IF(#REF!&gt;0,DQ$6,"")</f>
        <v>#REF!</v>
      </c>
      <c r="Q946" s="99"/>
      <c r="R946" s="411"/>
      <c r="S946" s="412" t="e">
        <f>IF(OR(#REF!="",F946=""),"",ROUND(#REF!/10^3*F946,3))</f>
        <v>#REF!</v>
      </c>
      <c r="T946" s="412" t="e">
        <f>IF(#REF!&gt;0,#REF!*#REF!/1000,"")</f>
        <v>#REF!</v>
      </c>
      <c r="U946" s="412" t="e">
        <f>IF(#REF!&gt;0,#REF!*#REF!/1000,"")</f>
        <v>#REF!</v>
      </c>
      <c r="V946" s="413" t="e">
        <f>IF(OR(#REF!="●",#REF!="●"),"",IF(#REF!="","",#REF!))</f>
        <v>#REF!</v>
      </c>
      <c r="W946" s="413" t="e">
        <f>IF(OR(#REF!="●",#REF!="●"),"",IF(#REF!="","",#REF!))</f>
        <v>#REF!</v>
      </c>
      <c r="X946" s="412" t="e">
        <f>IF(ISNA(L946),"",L946*#REF!)</f>
        <v>#REF!</v>
      </c>
      <c r="Y946" s="412" t="e">
        <f>IF(ISNA(M946),"",M946*#REF!)</f>
        <v>#REF!</v>
      </c>
      <c r="Z946" s="414" t="e">
        <f>IF(#REF!&gt;0,DQ$6,"")</f>
        <v>#REF!</v>
      </c>
      <c r="AA946" s="95" t="e">
        <f>IF(#REF!="","",VLOOKUP(#REF!,#REF!,7,0))</f>
        <v>#REF!</v>
      </c>
      <c r="AB946" s="201" t="e">
        <f>IF(OR(#REF!="",AA946=""),"",ROUND(#REF!/10^3*AA946,3))</f>
        <v>#REF!</v>
      </c>
      <c r="AC946" s="201" t="e">
        <f>IF(#REF!&gt;0,#REF!*#REF!/1000,"")</f>
        <v>#REF!</v>
      </c>
      <c r="AD946" s="201" t="e">
        <f>IF(#REF!&gt;0,#REF!*#REF!/1000,"")</f>
        <v>#REF!</v>
      </c>
      <c r="AE946" s="74" t="e">
        <f t="shared" si="167"/>
        <v>#REF!</v>
      </c>
      <c r="AF946" s="74" t="e">
        <f t="shared" si="168"/>
        <v>#REF!</v>
      </c>
      <c r="AG946" s="201" t="e">
        <f>IF(ISNA(AE946),"",AE946*#REF!)</f>
        <v>#REF!</v>
      </c>
      <c r="AH946" s="201" t="e">
        <f>IF(ISNA(AF946),"",AF946*#REF!)</f>
        <v>#REF!</v>
      </c>
      <c r="AI946" s="78" t="e">
        <f>IF(#REF!&gt;0,DQ$23,"")</f>
        <v>#REF!</v>
      </c>
      <c r="AJ946" s="99"/>
      <c r="AK946" s="411"/>
      <c r="AL946" s="412" t="e">
        <f>IF(OR(#REF!="",F946=""),"",ROUND(#REF!/10^3*F946,3))</f>
        <v>#REF!</v>
      </c>
      <c r="AM946" s="412" t="e">
        <f>IF(#REF!&gt;0,#REF!*#REF!/1000,"")</f>
        <v>#REF!</v>
      </c>
      <c r="AN946" s="412" t="e">
        <f>IF(#REF!&gt;0,#REF!*#REF!/1000,"")</f>
        <v>#REF!</v>
      </c>
      <c r="AO946" s="413" t="e">
        <f>IF(OR(#REF!="●",#REF!="●",#REF!="●"),"",IF(#REF!="","",#REF!))</f>
        <v>#REF!</v>
      </c>
      <c r="AP946" s="413" t="e">
        <f>IF(OR(#REF!="●",#REF!="●",#REF!="●"),"",IF(#REF!="","",#REF!))</f>
        <v>#REF!</v>
      </c>
      <c r="AQ946" s="412" t="e">
        <f>IF(ISNA(L946),"",L946*#REF!)</f>
        <v>#REF!</v>
      </c>
      <c r="AR946" s="412" t="e">
        <f>IF(ISNA(M946),"",M946*#REF!)</f>
        <v>#REF!</v>
      </c>
      <c r="AS946" s="414" t="e">
        <f>IF(#REF!&gt;0,DQ$6,"")</f>
        <v>#REF!</v>
      </c>
      <c r="AT946" s="95" t="e">
        <f>IF(#REF!="","",VLOOKUP(#REF!,#REF!,7,0))</f>
        <v>#REF!</v>
      </c>
      <c r="AU946" s="201" t="e">
        <f>IF(OR(#REF!="",AT946=""),"",ROUND(#REF!/10^3*AT946,3))</f>
        <v>#REF!</v>
      </c>
      <c r="AV946" s="201" t="e">
        <f>IF(#REF!&gt;0,#REF!*#REF!/1000,"")</f>
        <v>#REF!</v>
      </c>
      <c r="AW946" s="201" t="e">
        <f>IF(#REF!&gt;0,#REF!*#REF!/1000,"")</f>
        <v>#REF!</v>
      </c>
      <c r="AX946" s="74" t="e">
        <f t="shared" si="169"/>
        <v>#REF!</v>
      </c>
      <c r="AY946" s="74" t="e">
        <f t="shared" si="170"/>
        <v>#REF!</v>
      </c>
      <c r="AZ946" s="201" t="e">
        <f>IF(ISNA(AX946),"",AX946*#REF!)</f>
        <v>#REF!</v>
      </c>
      <c r="BA946" s="201" t="e">
        <f>IF(ISNA(AY946),"",AY946*#REF!)</f>
        <v>#REF!</v>
      </c>
      <c r="BB946" s="78" t="e">
        <f>IF(#REF!&gt;0,DQ$40,"")</f>
        <v>#REF!</v>
      </c>
      <c r="BC946" s="99"/>
      <c r="BD946" s="650"/>
      <c r="BE946" s="652" t="e">
        <f>IF(OR(#REF!="",F946=""),"",ROUND(#REF!/10^3*F946,3))</f>
        <v>#REF!</v>
      </c>
      <c r="BF946" s="412" t="e">
        <f>IF(#REF!&gt;0,#REF!*#REF!/1000,"")</f>
        <v>#REF!</v>
      </c>
      <c r="BG946" s="412" t="e">
        <f>IF(#REF!&gt;0,#REF!*#REF!/1000,"")</f>
        <v>#REF!</v>
      </c>
      <c r="BH946" s="413" t="e">
        <f>IF(OR(#REF!="●",#REF!="●",#REF!="●",#REF!="●"),"",IF(#REF!="","",#REF!))</f>
        <v>#REF!</v>
      </c>
      <c r="BI946" s="413" t="e">
        <f>IF(OR(#REF!="●",#REF!="●",#REF!="●",#REF!="●"),"",IF(#REF!="","",#REF!))</f>
        <v>#REF!</v>
      </c>
      <c r="BJ946" s="412" t="e">
        <f>IF(ISNA(L946),"",L946*#REF!)</f>
        <v>#REF!</v>
      </c>
      <c r="BK946" s="412" t="e">
        <f>IF(ISNA(M946),"",M946*#REF!)</f>
        <v>#REF!</v>
      </c>
      <c r="BL946" s="415" t="e">
        <f>IF(#REF!&gt;0,DQ$6,"")</f>
        <v>#REF!</v>
      </c>
      <c r="BM946" s="361" t="e">
        <f>IF(#REF!="","",VLOOKUP(#REF!,#REF!,7,0))</f>
        <v>#REF!</v>
      </c>
      <c r="BN946" s="201" t="e">
        <f>IF(OR(#REF!="",BM946=""),"",ROUND(#REF!/10^3*BM946,3))</f>
        <v>#REF!</v>
      </c>
      <c r="BO946" s="201" t="e">
        <f>IF(#REF!&gt;0,#REF!*#REF!/1000,"")</f>
        <v>#REF!</v>
      </c>
      <c r="BP946" s="201" t="e">
        <f>IF(#REF!&gt;0,#REF!*#REF!/1000,"")</f>
        <v>#REF!</v>
      </c>
      <c r="BQ946" s="74" t="e">
        <f t="shared" si="171"/>
        <v>#REF!</v>
      </c>
      <c r="BR946" s="74" t="e">
        <f t="shared" si="172"/>
        <v>#REF!</v>
      </c>
      <c r="BS946" s="201" t="e">
        <f>IF(ISNA(BQ946),"",BQ946*#REF!)</f>
        <v>#REF!</v>
      </c>
      <c r="BT946" s="201" t="e">
        <f>IF(ISNA(BR946),"",BR946*#REF!)</f>
        <v>#REF!</v>
      </c>
      <c r="BU946" s="78" t="e">
        <f>IF(#REF!&gt;0,DQ$57,"")</f>
        <v>#REF!</v>
      </c>
      <c r="BV946" s="99"/>
      <c r="BW946" s="411"/>
      <c r="BX946" s="412" t="e">
        <f>IF(OR(#REF!="",F946=""),"",ROUND(#REF!/10^3*F946,3))</f>
        <v>#REF!</v>
      </c>
      <c r="BY946" s="412" t="e">
        <f>IF(#REF!&gt;0,#REF!*#REF!/1000,"")</f>
        <v>#REF!</v>
      </c>
      <c r="BZ946" s="412" t="e">
        <f>IF(#REF!&gt;0,#REF!*#REF!/1000,"")</f>
        <v>#REF!</v>
      </c>
      <c r="CA946" s="413" t="e">
        <f>IF(OR(#REF!="●",#REF!="●",#REF!="●",#REF!="●",#REF!="●"),"",IF(#REF!="","",#REF!))</f>
        <v>#REF!</v>
      </c>
      <c r="CB946" s="413" t="e">
        <f>IF(OR(#REF!="●",#REF!="●",#REF!="●",#REF!="●",#REF!="●"),"",IF(#REF!="","",#REF!))</f>
        <v>#REF!</v>
      </c>
      <c r="CC946" s="412" t="e">
        <f>IF(ISNA(L946),"",L946*#REF!)</f>
        <v>#REF!</v>
      </c>
      <c r="CD946" s="412" t="e">
        <f>IF(ISNA(M946),"",M946*#REF!)</f>
        <v>#REF!</v>
      </c>
      <c r="CE946" s="415" t="e">
        <f>IF(#REF!&gt;0,DQ$6,"")</f>
        <v>#REF!</v>
      </c>
      <c r="CF946" s="361" t="e">
        <f>IF(#REF!="","",VLOOKUP(#REF!,#REF!,7,0))</f>
        <v>#REF!</v>
      </c>
      <c r="CG946" s="201" t="e">
        <f>IF(OR(#REF!="",CF946=""),"",ROUND(#REF!/10^3*CF946,3))</f>
        <v>#REF!</v>
      </c>
      <c r="CH946" s="201" t="e">
        <f>IF(#REF!&gt;0,#REF!*#REF!/1000,"")</f>
        <v>#REF!</v>
      </c>
      <c r="CI946" s="201" t="e">
        <f>IF(#REF!&gt;0,#REF!*#REF!/1000,"")</f>
        <v>#REF!</v>
      </c>
      <c r="CJ946" s="74" t="e">
        <f t="shared" si="173"/>
        <v>#REF!</v>
      </c>
      <c r="CK946" s="74" t="e">
        <f t="shared" si="174"/>
        <v>#REF!</v>
      </c>
      <c r="CL946" s="201" t="e">
        <f>IF(ISNA(CJ946),"",CJ946*#REF!)</f>
        <v>#REF!</v>
      </c>
      <c r="CM946" s="201" t="e">
        <f>IF(ISNA(CK946),"",CK946*#REF!)</f>
        <v>#REF!</v>
      </c>
      <c r="CN946" s="101" t="e">
        <f>IF(#REF!&gt;0,DQ$57,"")</f>
        <v>#REF!</v>
      </c>
      <c r="CO946" s="84"/>
      <c r="CP946" s="2"/>
      <c r="CQ946" s="2"/>
      <c r="CR946" s="2"/>
      <c r="CS946" s="2"/>
      <c r="CT946" s="2"/>
      <c r="CU946" s="2"/>
      <c r="CV946" s="2"/>
      <c r="CX946" s="2"/>
      <c r="CY946" s="2"/>
      <c r="CZ946" s="2"/>
      <c r="DA946" s="2"/>
      <c r="DB946" s="2"/>
      <c r="DC946" s="2"/>
      <c r="DD946" s="2"/>
      <c r="DE946" s="2"/>
      <c r="DF946" s="2"/>
    </row>
    <row r="947" spans="2:110" ht="18" customHeight="1">
      <c r="B947" s="151" t="e">
        <f>IF(#REF!="","",VLOOKUP(#REF!,$CX$11:$DG$26,9,0))</f>
        <v>#REF!</v>
      </c>
      <c r="C947" s="64" t="e">
        <f>IF(#REF!="",0,VLOOKUP(#REF!,$CP$11:$CQ$16,2,0))</f>
        <v>#REF!</v>
      </c>
      <c r="D947" s="65" t="e">
        <f>IF(#REF!="",0,VLOOKUP(#REF!,$CX$11:$CY$26,2,0))</f>
        <v>#REF!</v>
      </c>
      <c r="E947" s="152" t="e">
        <f t="shared" si="164"/>
        <v>#REF!</v>
      </c>
      <c r="F947" s="155" t="e">
        <f>IF(#REF!="","",VLOOKUP(#REF!,#REF!,7,0))</f>
        <v>#REF!</v>
      </c>
      <c r="G947" s="201" t="e">
        <f>IF(OR(#REF!="",F947=""),"",ROUND(#REF!/10^3*F947,3))</f>
        <v>#REF!</v>
      </c>
      <c r="H947" s="201" t="e">
        <f>IF(#REF!&gt;0,#REF!*#REF!/1000,"")</f>
        <v>#REF!</v>
      </c>
      <c r="I947" s="201" t="e">
        <f>IF(#REF!&gt;0,#REF!*#REF!/1000,"")</f>
        <v>#REF!</v>
      </c>
      <c r="J947" s="51" t="e">
        <f>IF(#REF!="●","",IF(#REF!="","",#REF!))</f>
        <v>#REF!</v>
      </c>
      <c r="K947" s="51" t="e">
        <f>IF(#REF!="●","",IF(#REF!="","",#REF!))</f>
        <v>#REF!</v>
      </c>
      <c r="L947" s="74" t="e">
        <f t="shared" si="165"/>
        <v>#REF!</v>
      </c>
      <c r="M947" s="74" t="e">
        <f t="shared" si="166"/>
        <v>#REF!</v>
      </c>
      <c r="N947" s="201" t="e">
        <f>IF(ISNA(L947),"",L947*#REF!)</f>
        <v>#REF!</v>
      </c>
      <c r="O947" s="201" t="e">
        <f>IF(ISNA(M947),"",M947*#REF!)</f>
        <v>#REF!</v>
      </c>
      <c r="P947" s="78" t="e">
        <f>IF(#REF!&gt;0,DQ$6,"")</f>
        <v>#REF!</v>
      </c>
      <c r="Q947" s="99"/>
      <c r="R947" s="411"/>
      <c r="S947" s="412" t="e">
        <f>IF(OR(#REF!="",F947=""),"",ROUND(#REF!/10^3*F947,3))</f>
        <v>#REF!</v>
      </c>
      <c r="T947" s="412" t="e">
        <f>IF(#REF!&gt;0,#REF!*#REF!/1000,"")</f>
        <v>#REF!</v>
      </c>
      <c r="U947" s="412" t="e">
        <f>IF(#REF!&gt;0,#REF!*#REF!/1000,"")</f>
        <v>#REF!</v>
      </c>
      <c r="V947" s="413" t="e">
        <f>IF(OR(#REF!="●",#REF!="●"),"",IF(#REF!="","",#REF!))</f>
        <v>#REF!</v>
      </c>
      <c r="W947" s="413" t="e">
        <f>IF(OR(#REF!="●",#REF!="●"),"",IF(#REF!="","",#REF!))</f>
        <v>#REF!</v>
      </c>
      <c r="X947" s="412" t="e">
        <f>IF(ISNA(L947),"",L947*#REF!)</f>
        <v>#REF!</v>
      </c>
      <c r="Y947" s="412" t="e">
        <f>IF(ISNA(M947),"",M947*#REF!)</f>
        <v>#REF!</v>
      </c>
      <c r="Z947" s="414" t="e">
        <f>IF(#REF!&gt;0,DQ$6,"")</f>
        <v>#REF!</v>
      </c>
      <c r="AA947" s="95" t="e">
        <f>IF(#REF!="","",VLOOKUP(#REF!,#REF!,7,0))</f>
        <v>#REF!</v>
      </c>
      <c r="AB947" s="201" t="e">
        <f>IF(OR(#REF!="",AA947=""),"",ROUND(#REF!/10^3*AA947,3))</f>
        <v>#REF!</v>
      </c>
      <c r="AC947" s="201" t="e">
        <f>IF(#REF!&gt;0,#REF!*#REF!/1000,"")</f>
        <v>#REF!</v>
      </c>
      <c r="AD947" s="201" t="e">
        <f>IF(#REF!&gt;0,#REF!*#REF!/1000,"")</f>
        <v>#REF!</v>
      </c>
      <c r="AE947" s="74" t="e">
        <f t="shared" si="167"/>
        <v>#REF!</v>
      </c>
      <c r="AF947" s="74" t="e">
        <f t="shared" si="168"/>
        <v>#REF!</v>
      </c>
      <c r="AG947" s="201" t="e">
        <f>IF(ISNA(AE947),"",AE947*#REF!)</f>
        <v>#REF!</v>
      </c>
      <c r="AH947" s="201" t="e">
        <f>IF(ISNA(AF947),"",AF947*#REF!)</f>
        <v>#REF!</v>
      </c>
      <c r="AI947" s="78" t="e">
        <f>IF(#REF!&gt;0,DQ$23,"")</f>
        <v>#REF!</v>
      </c>
      <c r="AJ947" s="99"/>
      <c r="AK947" s="411"/>
      <c r="AL947" s="412" t="e">
        <f>IF(OR(#REF!="",F947=""),"",ROUND(#REF!/10^3*F947,3))</f>
        <v>#REF!</v>
      </c>
      <c r="AM947" s="412" t="e">
        <f>IF(#REF!&gt;0,#REF!*#REF!/1000,"")</f>
        <v>#REF!</v>
      </c>
      <c r="AN947" s="412" t="e">
        <f>IF(#REF!&gt;0,#REF!*#REF!/1000,"")</f>
        <v>#REF!</v>
      </c>
      <c r="AO947" s="413" t="e">
        <f>IF(OR(#REF!="●",#REF!="●",#REF!="●"),"",IF(#REF!="","",#REF!))</f>
        <v>#REF!</v>
      </c>
      <c r="AP947" s="413" t="e">
        <f>IF(OR(#REF!="●",#REF!="●",#REF!="●"),"",IF(#REF!="","",#REF!))</f>
        <v>#REF!</v>
      </c>
      <c r="AQ947" s="412" t="e">
        <f>IF(ISNA(L947),"",L947*#REF!)</f>
        <v>#REF!</v>
      </c>
      <c r="AR947" s="412" t="e">
        <f>IF(ISNA(M947),"",M947*#REF!)</f>
        <v>#REF!</v>
      </c>
      <c r="AS947" s="414" t="e">
        <f>IF(#REF!&gt;0,DQ$6,"")</f>
        <v>#REF!</v>
      </c>
      <c r="AT947" s="95" t="e">
        <f>IF(#REF!="","",VLOOKUP(#REF!,#REF!,7,0))</f>
        <v>#REF!</v>
      </c>
      <c r="AU947" s="201" t="e">
        <f>IF(OR(#REF!="",AT947=""),"",ROUND(#REF!/10^3*AT947,3))</f>
        <v>#REF!</v>
      </c>
      <c r="AV947" s="201" t="e">
        <f>IF(#REF!&gt;0,#REF!*#REF!/1000,"")</f>
        <v>#REF!</v>
      </c>
      <c r="AW947" s="201" t="e">
        <f>IF(#REF!&gt;0,#REF!*#REF!/1000,"")</f>
        <v>#REF!</v>
      </c>
      <c r="AX947" s="74" t="e">
        <f t="shared" si="169"/>
        <v>#REF!</v>
      </c>
      <c r="AY947" s="74" t="e">
        <f t="shared" si="170"/>
        <v>#REF!</v>
      </c>
      <c r="AZ947" s="201" t="e">
        <f>IF(ISNA(AX947),"",AX947*#REF!)</f>
        <v>#REF!</v>
      </c>
      <c r="BA947" s="201" t="e">
        <f>IF(ISNA(AY947),"",AY947*#REF!)</f>
        <v>#REF!</v>
      </c>
      <c r="BB947" s="78" t="e">
        <f>IF(#REF!&gt;0,DQ$40,"")</f>
        <v>#REF!</v>
      </c>
      <c r="BC947" s="99"/>
      <c r="BD947" s="650"/>
      <c r="BE947" s="652" t="e">
        <f>IF(OR(#REF!="",F947=""),"",ROUND(#REF!/10^3*F947,3))</f>
        <v>#REF!</v>
      </c>
      <c r="BF947" s="412" t="e">
        <f>IF(#REF!&gt;0,#REF!*#REF!/1000,"")</f>
        <v>#REF!</v>
      </c>
      <c r="BG947" s="412" t="e">
        <f>IF(#REF!&gt;0,#REF!*#REF!/1000,"")</f>
        <v>#REF!</v>
      </c>
      <c r="BH947" s="413" t="e">
        <f>IF(OR(#REF!="●",#REF!="●",#REF!="●",#REF!="●"),"",IF(#REF!="","",#REF!))</f>
        <v>#REF!</v>
      </c>
      <c r="BI947" s="413" t="e">
        <f>IF(OR(#REF!="●",#REF!="●",#REF!="●",#REF!="●"),"",IF(#REF!="","",#REF!))</f>
        <v>#REF!</v>
      </c>
      <c r="BJ947" s="412" t="e">
        <f>IF(ISNA(L947),"",L947*#REF!)</f>
        <v>#REF!</v>
      </c>
      <c r="BK947" s="412" t="e">
        <f>IF(ISNA(M947),"",M947*#REF!)</f>
        <v>#REF!</v>
      </c>
      <c r="BL947" s="415" t="e">
        <f>IF(#REF!&gt;0,DQ$6,"")</f>
        <v>#REF!</v>
      </c>
      <c r="BM947" s="361" t="e">
        <f>IF(#REF!="","",VLOOKUP(#REF!,#REF!,7,0))</f>
        <v>#REF!</v>
      </c>
      <c r="BN947" s="201" t="e">
        <f>IF(OR(#REF!="",BM947=""),"",ROUND(#REF!/10^3*BM947,3))</f>
        <v>#REF!</v>
      </c>
      <c r="BO947" s="201" t="e">
        <f>IF(#REF!&gt;0,#REF!*#REF!/1000,"")</f>
        <v>#REF!</v>
      </c>
      <c r="BP947" s="201" t="e">
        <f>IF(#REF!&gt;0,#REF!*#REF!/1000,"")</f>
        <v>#REF!</v>
      </c>
      <c r="BQ947" s="74" t="e">
        <f t="shared" si="171"/>
        <v>#REF!</v>
      </c>
      <c r="BR947" s="74" t="e">
        <f t="shared" si="172"/>
        <v>#REF!</v>
      </c>
      <c r="BS947" s="201" t="e">
        <f>IF(ISNA(BQ947),"",BQ947*#REF!)</f>
        <v>#REF!</v>
      </c>
      <c r="BT947" s="201" t="e">
        <f>IF(ISNA(BR947),"",BR947*#REF!)</f>
        <v>#REF!</v>
      </c>
      <c r="BU947" s="78" t="e">
        <f>IF(#REF!&gt;0,DQ$57,"")</f>
        <v>#REF!</v>
      </c>
      <c r="BV947" s="99"/>
      <c r="BW947" s="411"/>
      <c r="BX947" s="412" t="e">
        <f>IF(OR(#REF!="",F947=""),"",ROUND(#REF!/10^3*F947,3))</f>
        <v>#REF!</v>
      </c>
      <c r="BY947" s="412" t="e">
        <f>IF(#REF!&gt;0,#REF!*#REF!/1000,"")</f>
        <v>#REF!</v>
      </c>
      <c r="BZ947" s="412" t="e">
        <f>IF(#REF!&gt;0,#REF!*#REF!/1000,"")</f>
        <v>#REF!</v>
      </c>
      <c r="CA947" s="413" t="e">
        <f>IF(OR(#REF!="●",#REF!="●",#REF!="●",#REF!="●",#REF!="●"),"",IF(#REF!="","",#REF!))</f>
        <v>#REF!</v>
      </c>
      <c r="CB947" s="413" t="e">
        <f>IF(OR(#REF!="●",#REF!="●",#REF!="●",#REF!="●",#REF!="●"),"",IF(#REF!="","",#REF!))</f>
        <v>#REF!</v>
      </c>
      <c r="CC947" s="412" t="e">
        <f>IF(ISNA(L947),"",L947*#REF!)</f>
        <v>#REF!</v>
      </c>
      <c r="CD947" s="412" t="e">
        <f>IF(ISNA(M947),"",M947*#REF!)</f>
        <v>#REF!</v>
      </c>
      <c r="CE947" s="415" t="e">
        <f>IF(#REF!&gt;0,DQ$6,"")</f>
        <v>#REF!</v>
      </c>
      <c r="CF947" s="361" t="e">
        <f>IF(#REF!="","",VLOOKUP(#REF!,#REF!,7,0))</f>
        <v>#REF!</v>
      </c>
      <c r="CG947" s="201" t="e">
        <f>IF(OR(#REF!="",CF947=""),"",ROUND(#REF!/10^3*CF947,3))</f>
        <v>#REF!</v>
      </c>
      <c r="CH947" s="201" t="e">
        <f>IF(#REF!&gt;0,#REF!*#REF!/1000,"")</f>
        <v>#REF!</v>
      </c>
      <c r="CI947" s="201" t="e">
        <f>IF(#REF!&gt;0,#REF!*#REF!/1000,"")</f>
        <v>#REF!</v>
      </c>
      <c r="CJ947" s="74" t="e">
        <f t="shared" si="173"/>
        <v>#REF!</v>
      </c>
      <c r="CK947" s="74" t="e">
        <f t="shared" si="174"/>
        <v>#REF!</v>
      </c>
      <c r="CL947" s="201" t="e">
        <f>IF(ISNA(CJ947),"",CJ947*#REF!)</f>
        <v>#REF!</v>
      </c>
      <c r="CM947" s="201" t="e">
        <f>IF(ISNA(CK947),"",CK947*#REF!)</f>
        <v>#REF!</v>
      </c>
      <c r="CN947" s="101" t="e">
        <f>IF(#REF!&gt;0,DQ$57,"")</f>
        <v>#REF!</v>
      </c>
      <c r="CO947" s="84"/>
      <c r="CP947" s="2"/>
      <c r="CQ947" s="2"/>
      <c r="CR947" s="2"/>
      <c r="CS947" s="2"/>
      <c r="CT947" s="2"/>
      <c r="CU947" s="2"/>
      <c r="CV947" s="2"/>
      <c r="CX947" s="2"/>
      <c r="CY947" s="2"/>
      <c r="CZ947" s="2"/>
      <c r="DA947" s="2"/>
      <c r="DB947" s="2"/>
      <c r="DC947" s="2"/>
      <c r="DD947" s="2"/>
      <c r="DE947" s="2"/>
      <c r="DF947" s="2"/>
    </row>
    <row r="948" spans="2:110" ht="18" customHeight="1">
      <c r="B948" s="151" t="e">
        <f>IF(#REF!="","",VLOOKUP(#REF!,$CX$11:$DG$26,9,0))</f>
        <v>#REF!</v>
      </c>
      <c r="C948" s="64" t="e">
        <f>IF(#REF!="",0,VLOOKUP(#REF!,$CP$11:$CQ$16,2,0))</f>
        <v>#REF!</v>
      </c>
      <c r="D948" s="65" t="e">
        <f>IF(#REF!="",0,VLOOKUP(#REF!,$CX$11:$CY$26,2,0))</f>
        <v>#REF!</v>
      </c>
      <c r="E948" s="152" t="e">
        <f t="shared" si="164"/>
        <v>#REF!</v>
      </c>
      <c r="F948" s="155" t="e">
        <f>IF(#REF!="","",VLOOKUP(#REF!,#REF!,7,0))</f>
        <v>#REF!</v>
      </c>
      <c r="G948" s="201" t="e">
        <f>IF(OR(#REF!="",F948=""),"",ROUND(#REF!/10^3*F948,3))</f>
        <v>#REF!</v>
      </c>
      <c r="H948" s="201" t="e">
        <f>IF(#REF!&gt;0,#REF!*#REF!/1000,"")</f>
        <v>#REF!</v>
      </c>
      <c r="I948" s="201" t="e">
        <f>IF(#REF!&gt;0,#REF!*#REF!/1000,"")</f>
        <v>#REF!</v>
      </c>
      <c r="J948" s="51" t="e">
        <f>IF(#REF!="●","",IF(#REF!="","",#REF!))</f>
        <v>#REF!</v>
      </c>
      <c r="K948" s="51" t="e">
        <f>IF(#REF!="●","",IF(#REF!="","",#REF!))</f>
        <v>#REF!</v>
      </c>
      <c r="L948" s="74" t="e">
        <f t="shared" si="165"/>
        <v>#REF!</v>
      </c>
      <c r="M948" s="74" t="e">
        <f t="shared" si="166"/>
        <v>#REF!</v>
      </c>
      <c r="N948" s="201" t="e">
        <f>IF(ISNA(L948),"",L948*#REF!)</f>
        <v>#REF!</v>
      </c>
      <c r="O948" s="201" t="e">
        <f>IF(ISNA(M948),"",M948*#REF!)</f>
        <v>#REF!</v>
      </c>
      <c r="P948" s="78" t="e">
        <f>IF(#REF!&gt;0,DQ$6,"")</f>
        <v>#REF!</v>
      </c>
      <c r="Q948" s="99"/>
      <c r="R948" s="411"/>
      <c r="S948" s="412" t="e">
        <f>IF(OR(#REF!="",F948=""),"",ROUND(#REF!/10^3*F948,3))</f>
        <v>#REF!</v>
      </c>
      <c r="T948" s="412" t="e">
        <f>IF(#REF!&gt;0,#REF!*#REF!/1000,"")</f>
        <v>#REF!</v>
      </c>
      <c r="U948" s="412" t="e">
        <f>IF(#REF!&gt;0,#REF!*#REF!/1000,"")</f>
        <v>#REF!</v>
      </c>
      <c r="V948" s="413" t="e">
        <f>IF(OR(#REF!="●",#REF!="●"),"",IF(#REF!="","",#REF!))</f>
        <v>#REF!</v>
      </c>
      <c r="W948" s="413" t="e">
        <f>IF(OR(#REF!="●",#REF!="●"),"",IF(#REF!="","",#REF!))</f>
        <v>#REF!</v>
      </c>
      <c r="X948" s="412" t="e">
        <f>IF(ISNA(L948),"",L948*#REF!)</f>
        <v>#REF!</v>
      </c>
      <c r="Y948" s="412" t="e">
        <f>IF(ISNA(M948),"",M948*#REF!)</f>
        <v>#REF!</v>
      </c>
      <c r="Z948" s="414" t="e">
        <f>IF(#REF!&gt;0,DQ$6,"")</f>
        <v>#REF!</v>
      </c>
      <c r="AA948" s="95" t="e">
        <f>IF(#REF!="","",VLOOKUP(#REF!,#REF!,7,0))</f>
        <v>#REF!</v>
      </c>
      <c r="AB948" s="201" t="e">
        <f>IF(OR(#REF!="",AA948=""),"",ROUND(#REF!/10^3*AA948,3))</f>
        <v>#REF!</v>
      </c>
      <c r="AC948" s="201" t="e">
        <f>IF(#REF!&gt;0,#REF!*#REF!/1000,"")</f>
        <v>#REF!</v>
      </c>
      <c r="AD948" s="201" t="e">
        <f>IF(#REF!&gt;0,#REF!*#REF!/1000,"")</f>
        <v>#REF!</v>
      </c>
      <c r="AE948" s="74" t="e">
        <f t="shared" si="167"/>
        <v>#REF!</v>
      </c>
      <c r="AF948" s="74" t="e">
        <f t="shared" si="168"/>
        <v>#REF!</v>
      </c>
      <c r="AG948" s="201" t="e">
        <f>IF(ISNA(AE948),"",AE948*#REF!)</f>
        <v>#REF!</v>
      </c>
      <c r="AH948" s="201" t="e">
        <f>IF(ISNA(AF948),"",AF948*#REF!)</f>
        <v>#REF!</v>
      </c>
      <c r="AI948" s="78" t="e">
        <f>IF(#REF!&gt;0,DQ$23,"")</f>
        <v>#REF!</v>
      </c>
      <c r="AJ948" s="99"/>
      <c r="AK948" s="411"/>
      <c r="AL948" s="412" t="e">
        <f>IF(OR(#REF!="",F948=""),"",ROUND(#REF!/10^3*F948,3))</f>
        <v>#REF!</v>
      </c>
      <c r="AM948" s="412" t="e">
        <f>IF(#REF!&gt;0,#REF!*#REF!/1000,"")</f>
        <v>#REF!</v>
      </c>
      <c r="AN948" s="412" t="e">
        <f>IF(#REF!&gt;0,#REF!*#REF!/1000,"")</f>
        <v>#REF!</v>
      </c>
      <c r="AO948" s="413" t="e">
        <f>IF(OR(#REF!="●",#REF!="●",#REF!="●"),"",IF(#REF!="","",#REF!))</f>
        <v>#REF!</v>
      </c>
      <c r="AP948" s="413" t="e">
        <f>IF(OR(#REF!="●",#REF!="●",#REF!="●"),"",IF(#REF!="","",#REF!))</f>
        <v>#REF!</v>
      </c>
      <c r="AQ948" s="412" t="e">
        <f>IF(ISNA(L948),"",L948*#REF!)</f>
        <v>#REF!</v>
      </c>
      <c r="AR948" s="412" t="e">
        <f>IF(ISNA(M948),"",M948*#REF!)</f>
        <v>#REF!</v>
      </c>
      <c r="AS948" s="414" t="e">
        <f>IF(#REF!&gt;0,DQ$6,"")</f>
        <v>#REF!</v>
      </c>
      <c r="AT948" s="95" t="e">
        <f>IF(#REF!="","",VLOOKUP(#REF!,#REF!,7,0))</f>
        <v>#REF!</v>
      </c>
      <c r="AU948" s="201" t="e">
        <f>IF(OR(#REF!="",AT948=""),"",ROUND(#REF!/10^3*AT948,3))</f>
        <v>#REF!</v>
      </c>
      <c r="AV948" s="201" t="e">
        <f>IF(#REF!&gt;0,#REF!*#REF!/1000,"")</f>
        <v>#REF!</v>
      </c>
      <c r="AW948" s="201" t="e">
        <f>IF(#REF!&gt;0,#REF!*#REF!/1000,"")</f>
        <v>#REF!</v>
      </c>
      <c r="AX948" s="74" t="e">
        <f t="shared" si="169"/>
        <v>#REF!</v>
      </c>
      <c r="AY948" s="74" t="e">
        <f t="shared" si="170"/>
        <v>#REF!</v>
      </c>
      <c r="AZ948" s="201" t="e">
        <f>IF(ISNA(AX948),"",AX948*#REF!)</f>
        <v>#REF!</v>
      </c>
      <c r="BA948" s="201" t="e">
        <f>IF(ISNA(AY948),"",AY948*#REF!)</f>
        <v>#REF!</v>
      </c>
      <c r="BB948" s="78" t="e">
        <f>IF(#REF!&gt;0,DQ$40,"")</f>
        <v>#REF!</v>
      </c>
      <c r="BC948" s="99"/>
      <c r="BD948" s="650"/>
      <c r="BE948" s="652" t="e">
        <f>IF(OR(#REF!="",F948=""),"",ROUND(#REF!/10^3*F948,3))</f>
        <v>#REF!</v>
      </c>
      <c r="BF948" s="412" t="e">
        <f>IF(#REF!&gt;0,#REF!*#REF!/1000,"")</f>
        <v>#REF!</v>
      </c>
      <c r="BG948" s="412" t="e">
        <f>IF(#REF!&gt;0,#REF!*#REF!/1000,"")</f>
        <v>#REF!</v>
      </c>
      <c r="BH948" s="413" t="e">
        <f>IF(OR(#REF!="●",#REF!="●",#REF!="●",#REF!="●"),"",IF(#REF!="","",#REF!))</f>
        <v>#REF!</v>
      </c>
      <c r="BI948" s="413" t="e">
        <f>IF(OR(#REF!="●",#REF!="●",#REF!="●",#REF!="●"),"",IF(#REF!="","",#REF!))</f>
        <v>#REF!</v>
      </c>
      <c r="BJ948" s="412" t="e">
        <f>IF(ISNA(L948),"",L948*#REF!)</f>
        <v>#REF!</v>
      </c>
      <c r="BK948" s="412" t="e">
        <f>IF(ISNA(M948),"",M948*#REF!)</f>
        <v>#REF!</v>
      </c>
      <c r="BL948" s="415" t="e">
        <f>IF(#REF!&gt;0,DQ$6,"")</f>
        <v>#REF!</v>
      </c>
      <c r="BM948" s="361" t="e">
        <f>IF(#REF!="","",VLOOKUP(#REF!,#REF!,7,0))</f>
        <v>#REF!</v>
      </c>
      <c r="BN948" s="201" t="e">
        <f>IF(OR(#REF!="",BM948=""),"",ROUND(#REF!/10^3*BM948,3))</f>
        <v>#REF!</v>
      </c>
      <c r="BO948" s="201" t="e">
        <f>IF(#REF!&gt;0,#REF!*#REF!/1000,"")</f>
        <v>#REF!</v>
      </c>
      <c r="BP948" s="201" t="e">
        <f>IF(#REF!&gt;0,#REF!*#REF!/1000,"")</f>
        <v>#REF!</v>
      </c>
      <c r="BQ948" s="74" t="e">
        <f t="shared" si="171"/>
        <v>#REF!</v>
      </c>
      <c r="BR948" s="74" t="e">
        <f t="shared" si="172"/>
        <v>#REF!</v>
      </c>
      <c r="BS948" s="201" t="e">
        <f>IF(ISNA(BQ948),"",BQ948*#REF!)</f>
        <v>#REF!</v>
      </c>
      <c r="BT948" s="201" t="e">
        <f>IF(ISNA(BR948),"",BR948*#REF!)</f>
        <v>#REF!</v>
      </c>
      <c r="BU948" s="78" t="e">
        <f>IF(#REF!&gt;0,DQ$57,"")</f>
        <v>#REF!</v>
      </c>
      <c r="BV948" s="99"/>
      <c r="BW948" s="411"/>
      <c r="BX948" s="412" t="e">
        <f>IF(OR(#REF!="",F948=""),"",ROUND(#REF!/10^3*F948,3))</f>
        <v>#REF!</v>
      </c>
      <c r="BY948" s="412" t="e">
        <f>IF(#REF!&gt;0,#REF!*#REF!/1000,"")</f>
        <v>#REF!</v>
      </c>
      <c r="BZ948" s="412" t="e">
        <f>IF(#REF!&gt;0,#REF!*#REF!/1000,"")</f>
        <v>#REF!</v>
      </c>
      <c r="CA948" s="413" t="e">
        <f>IF(OR(#REF!="●",#REF!="●",#REF!="●",#REF!="●",#REF!="●"),"",IF(#REF!="","",#REF!))</f>
        <v>#REF!</v>
      </c>
      <c r="CB948" s="413" t="e">
        <f>IF(OR(#REF!="●",#REF!="●",#REF!="●",#REF!="●",#REF!="●"),"",IF(#REF!="","",#REF!))</f>
        <v>#REF!</v>
      </c>
      <c r="CC948" s="412" t="e">
        <f>IF(ISNA(L948),"",L948*#REF!)</f>
        <v>#REF!</v>
      </c>
      <c r="CD948" s="412" t="e">
        <f>IF(ISNA(M948),"",M948*#REF!)</f>
        <v>#REF!</v>
      </c>
      <c r="CE948" s="415" t="e">
        <f>IF(#REF!&gt;0,DQ$6,"")</f>
        <v>#REF!</v>
      </c>
      <c r="CF948" s="361" t="e">
        <f>IF(#REF!="","",VLOOKUP(#REF!,#REF!,7,0))</f>
        <v>#REF!</v>
      </c>
      <c r="CG948" s="201" t="e">
        <f>IF(OR(#REF!="",CF948=""),"",ROUND(#REF!/10^3*CF948,3))</f>
        <v>#REF!</v>
      </c>
      <c r="CH948" s="201" t="e">
        <f>IF(#REF!&gt;0,#REF!*#REF!/1000,"")</f>
        <v>#REF!</v>
      </c>
      <c r="CI948" s="201" t="e">
        <f>IF(#REF!&gt;0,#REF!*#REF!/1000,"")</f>
        <v>#REF!</v>
      </c>
      <c r="CJ948" s="74" t="e">
        <f t="shared" si="173"/>
        <v>#REF!</v>
      </c>
      <c r="CK948" s="74" t="e">
        <f t="shared" si="174"/>
        <v>#REF!</v>
      </c>
      <c r="CL948" s="201" t="e">
        <f>IF(ISNA(CJ948),"",CJ948*#REF!)</f>
        <v>#REF!</v>
      </c>
      <c r="CM948" s="201" t="e">
        <f>IF(ISNA(CK948),"",CK948*#REF!)</f>
        <v>#REF!</v>
      </c>
      <c r="CN948" s="101" t="e">
        <f>IF(#REF!&gt;0,DQ$57,"")</f>
        <v>#REF!</v>
      </c>
      <c r="CO948" s="84"/>
      <c r="CP948" s="2"/>
      <c r="CQ948" s="2"/>
      <c r="CR948" s="2"/>
      <c r="CS948" s="2"/>
      <c r="CT948" s="2"/>
      <c r="CU948" s="2"/>
      <c r="CV948" s="2"/>
      <c r="CX948" s="2"/>
      <c r="CY948" s="2"/>
      <c r="CZ948" s="2"/>
      <c r="DA948" s="2"/>
      <c r="DB948" s="2"/>
      <c r="DC948" s="2"/>
      <c r="DD948" s="2"/>
      <c r="DE948" s="2"/>
      <c r="DF948" s="2"/>
    </row>
    <row r="949" spans="2:110" ht="18" customHeight="1">
      <c r="B949" s="151" t="e">
        <f>IF(#REF!="","",VLOOKUP(#REF!,$CX$11:$DG$26,9,0))</f>
        <v>#REF!</v>
      </c>
      <c r="C949" s="64" t="e">
        <f>IF(#REF!="",0,VLOOKUP(#REF!,$CP$11:$CQ$16,2,0))</f>
        <v>#REF!</v>
      </c>
      <c r="D949" s="65" t="e">
        <f>IF(#REF!="",0,VLOOKUP(#REF!,$CX$11:$CY$26,2,0))</f>
        <v>#REF!</v>
      </c>
      <c r="E949" s="152" t="e">
        <f t="shared" si="164"/>
        <v>#REF!</v>
      </c>
      <c r="F949" s="155" t="e">
        <f>IF(#REF!="","",VLOOKUP(#REF!,#REF!,7,0))</f>
        <v>#REF!</v>
      </c>
      <c r="G949" s="201" t="e">
        <f>IF(OR(#REF!="",F949=""),"",ROUND(#REF!/10^3*F949,3))</f>
        <v>#REF!</v>
      </c>
      <c r="H949" s="201" t="e">
        <f>IF(#REF!&gt;0,#REF!*#REF!/1000,"")</f>
        <v>#REF!</v>
      </c>
      <c r="I949" s="201" t="e">
        <f>IF(#REF!&gt;0,#REF!*#REF!/1000,"")</f>
        <v>#REF!</v>
      </c>
      <c r="J949" s="51" t="e">
        <f>IF(#REF!="●","",IF(#REF!="","",#REF!))</f>
        <v>#REF!</v>
      </c>
      <c r="K949" s="51" t="e">
        <f>IF(#REF!="●","",IF(#REF!="","",#REF!))</f>
        <v>#REF!</v>
      </c>
      <c r="L949" s="74" t="e">
        <f t="shared" si="165"/>
        <v>#REF!</v>
      </c>
      <c r="M949" s="74" t="e">
        <f t="shared" si="166"/>
        <v>#REF!</v>
      </c>
      <c r="N949" s="201" t="e">
        <f>IF(ISNA(L949),"",L949*#REF!)</f>
        <v>#REF!</v>
      </c>
      <c r="O949" s="201" t="e">
        <f>IF(ISNA(M949),"",M949*#REF!)</f>
        <v>#REF!</v>
      </c>
      <c r="P949" s="78" t="e">
        <f>IF(#REF!&gt;0,DQ$6,"")</f>
        <v>#REF!</v>
      </c>
      <c r="Q949" s="99"/>
      <c r="R949" s="411"/>
      <c r="S949" s="412" t="e">
        <f>IF(OR(#REF!="",F949=""),"",ROUND(#REF!/10^3*F949,3))</f>
        <v>#REF!</v>
      </c>
      <c r="T949" s="412" t="e">
        <f>IF(#REF!&gt;0,#REF!*#REF!/1000,"")</f>
        <v>#REF!</v>
      </c>
      <c r="U949" s="412" t="e">
        <f>IF(#REF!&gt;0,#REF!*#REF!/1000,"")</f>
        <v>#REF!</v>
      </c>
      <c r="V949" s="413" t="e">
        <f>IF(OR(#REF!="●",#REF!="●"),"",IF(#REF!="","",#REF!))</f>
        <v>#REF!</v>
      </c>
      <c r="W949" s="413" t="e">
        <f>IF(OR(#REF!="●",#REF!="●"),"",IF(#REF!="","",#REF!))</f>
        <v>#REF!</v>
      </c>
      <c r="X949" s="412" t="e">
        <f>IF(ISNA(L949),"",L949*#REF!)</f>
        <v>#REF!</v>
      </c>
      <c r="Y949" s="412" t="e">
        <f>IF(ISNA(M949),"",M949*#REF!)</f>
        <v>#REF!</v>
      </c>
      <c r="Z949" s="414" t="e">
        <f>IF(#REF!&gt;0,DQ$6,"")</f>
        <v>#REF!</v>
      </c>
      <c r="AA949" s="95" t="e">
        <f>IF(#REF!="","",VLOOKUP(#REF!,#REF!,7,0))</f>
        <v>#REF!</v>
      </c>
      <c r="AB949" s="201" t="e">
        <f>IF(OR(#REF!="",AA949=""),"",ROUND(#REF!/10^3*AA949,3))</f>
        <v>#REF!</v>
      </c>
      <c r="AC949" s="201" t="e">
        <f>IF(#REF!&gt;0,#REF!*#REF!/1000,"")</f>
        <v>#REF!</v>
      </c>
      <c r="AD949" s="201" t="e">
        <f>IF(#REF!&gt;0,#REF!*#REF!/1000,"")</f>
        <v>#REF!</v>
      </c>
      <c r="AE949" s="74" t="e">
        <f t="shared" si="167"/>
        <v>#REF!</v>
      </c>
      <c r="AF949" s="74" t="e">
        <f t="shared" si="168"/>
        <v>#REF!</v>
      </c>
      <c r="AG949" s="201" t="e">
        <f>IF(ISNA(AE949),"",AE949*#REF!)</f>
        <v>#REF!</v>
      </c>
      <c r="AH949" s="201" t="e">
        <f>IF(ISNA(AF949),"",AF949*#REF!)</f>
        <v>#REF!</v>
      </c>
      <c r="AI949" s="78" t="e">
        <f>IF(#REF!&gt;0,DQ$23,"")</f>
        <v>#REF!</v>
      </c>
      <c r="AJ949" s="99"/>
      <c r="AK949" s="411"/>
      <c r="AL949" s="412" t="e">
        <f>IF(OR(#REF!="",F949=""),"",ROUND(#REF!/10^3*F949,3))</f>
        <v>#REF!</v>
      </c>
      <c r="AM949" s="412" t="e">
        <f>IF(#REF!&gt;0,#REF!*#REF!/1000,"")</f>
        <v>#REF!</v>
      </c>
      <c r="AN949" s="412" t="e">
        <f>IF(#REF!&gt;0,#REF!*#REF!/1000,"")</f>
        <v>#REF!</v>
      </c>
      <c r="AO949" s="413" t="e">
        <f>IF(OR(#REF!="●",#REF!="●",#REF!="●"),"",IF(#REF!="","",#REF!))</f>
        <v>#REF!</v>
      </c>
      <c r="AP949" s="413" t="e">
        <f>IF(OR(#REF!="●",#REF!="●",#REF!="●"),"",IF(#REF!="","",#REF!))</f>
        <v>#REF!</v>
      </c>
      <c r="AQ949" s="412" t="e">
        <f>IF(ISNA(L949),"",L949*#REF!)</f>
        <v>#REF!</v>
      </c>
      <c r="AR949" s="412" t="e">
        <f>IF(ISNA(M949),"",M949*#REF!)</f>
        <v>#REF!</v>
      </c>
      <c r="AS949" s="414" t="e">
        <f>IF(#REF!&gt;0,DQ$6,"")</f>
        <v>#REF!</v>
      </c>
      <c r="AT949" s="95" t="e">
        <f>IF(#REF!="","",VLOOKUP(#REF!,#REF!,7,0))</f>
        <v>#REF!</v>
      </c>
      <c r="AU949" s="201" t="e">
        <f>IF(OR(#REF!="",AT949=""),"",ROUND(#REF!/10^3*AT949,3))</f>
        <v>#REF!</v>
      </c>
      <c r="AV949" s="201" t="e">
        <f>IF(#REF!&gt;0,#REF!*#REF!/1000,"")</f>
        <v>#REF!</v>
      </c>
      <c r="AW949" s="201" t="e">
        <f>IF(#REF!&gt;0,#REF!*#REF!/1000,"")</f>
        <v>#REF!</v>
      </c>
      <c r="AX949" s="74" t="e">
        <f t="shared" si="169"/>
        <v>#REF!</v>
      </c>
      <c r="AY949" s="74" t="e">
        <f t="shared" si="170"/>
        <v>#REF!</v>
      </c>
      <c r="AZ949" s="201" t="e">
        <f>IF(ISNA(AX949),"",AX949*#REF!)</f>
        <v>#REF!</v>
      </c>
      <c r="BA949" s="201" t="e">
        <f>IF(ISNA(AY949),"",AY949*#REF!)</f>
        <v>#REF!</v>
      </c>
      <c r="BB949" s="78" t="e">
        <f>IF(#REF!&gt;0,DQ$40,"")</f>
        <v>#REF!</v>
      </c>
      <c r="BC949" s="99"/>
      <c r="BD949" s="650"/>
      <c r="BE949" s="652" t="e">
        <f>IF(OR(#REF!="",F949=""),"",ROUND(#REF!/10^3*F949,3))</f>
        <v>#REF!</v>
      </c>
      <c r="BF949" s="412" t="e">
        <f>IF(#REF!&gt;0,#REF!*#REF!/1000,"")</f>
        <v>#REF!</v>
      </c>
      <c r="BG949" s="412" t="e">
        <f>IF(#REF!&gt;0,#REF!*#REF!/1000,"")</f>
        <v>#REF!</v>
      </c>
      <c r="BH949" s="413" t="e">
        <f>IF(OR(#REF!="●",#REF!="●",#REF!="●",#REF!="●"),"",IF(#REF!="","",#REF!))</f>
        <v>#REF!</v>
      </c>
      <c r="BI949" s="413" t="e">
        <f>IF(OR(#REF!="●",#REF!="●",#REF!="●",#REF!="●"),"",IF(#REF!="","",#REF!))</f>
        <v>#REF!</v>
      </c>
      <c r="BJ949" s="412" t="e">
        <f>IF(ISNA(L949),"",L949*#REF!)</f>
        <v>#REF!</v>
      </c>
      <c r="BK949" s="412" t="e">
        <f>IF(ISNA(M949),"",M949*#REF!)</f>
        <v>#REF!</v>
      </c>
      <c r="BL949" s="415" t="e">
        <f>IF(#REF!&gt;0,DQ$6,"")</f>
        <v>#REF!</v>
      </c>
      <c r="BM949" s="361" t="e">
        <f>IF(#REF!="","",VLOOKUP(#REF!,#REF!,7,0))</f>
        <v>#REF!</v>
      </c>
      <c r="BN949" s="201" t="e">
        <f>IF(OR(#REF!="",BM949=""),"",ROUND(#REF!/10^3*BM949,3))</f>
        <v>#REF!</v>
      </c>
      <c r="BO949" s="201" t="e">
        <f>IF(#REF!&gt;0,#REF!*#REF!/1000,"")</f>
        <v>#REF!</v>
      </c>
      <c r="BP949" s="201" t="e">
        <f>IF(#REF!&gt;0,#REF!*#REF!/1000,"")</f>
        <v>#REF!</v>
      </c>
      <c r="BQ949" s="74" t="e">
        <f t="shared" si="171"/>
        <v>#REF!</v>
      </c>
      <c r="BR949" s="74" t="e">
        <f t="shared" si="172"/>
        <v>#REF!</v>
      </c>
      <c r="BS949" s="201" t="e">
        <f>IF(ISNA(BQ949),"",BQ949*#REF!)</f>
        <v>#REF!</v>
      </c>
      <c r="BT949" s="201" t="e">
        <f>IF(ISNA(BR949),"",BR949*#REF!)</f>
        <v>#REF!</v>
      </c>
      <c r="BU949" s="78" t="e">
        <f>IF(#REF!&gt;0,DQ$57,"")</f>
        <v>#REF!</v>
      </c>
      <c r="BV949" s="99"/>
      <c r="BW949" s="411"/>
      <c r="BX949" s="412" t="e">
        <f>IF(OR(#REF!="",F949=""),"",ROUND(#REF!/10^3*F949,3))</f>
        <v>#REF!</v>
      </c>
      <c r="BY949" s="412" t="e">
        <f>IF(#REF!&gt;0,#REF!*#REF!/1000,"")</f>
        <v>#REF!</v>
      </c>
      <c r="BZ949" s="412" t="e">
        <f>IF(#REF!&gt;0,#REF!*#REF!/1000,"")</f>
        <v>#REF!</v>
      </c>
      <c r="CA949" s="413" t="e">
        <f>IF(OR(#REF!="●",#REF!="●",#REF!="●",#REF!="●",#REF!="●"),"",IF(#REF!="","",#REF!))</f>
        <v>#REF!</v>
      </c>
      <c r="CB949" s="413" t="e">
        <f>IF(OR(#REF!="●",#REF!="●",#REF!="●",#REF!="●",#REF!="●"),"",IF(#REF!="","",#REF!))</f>
        <v>#REF!</v>
      </c>
      <c r="CC949" s="412" t="e">
        <f>IF(ISNA(L949),"",L949*#REF!)</f>
        <v>#REF!</v>
      </c>
      <c r="CD949" s="412" t="e">
        <f>IF(ISNA(M949),"",M949*#REF!)</f>
        <v>#REF!</v>
      </c>
      <c r="CE949" s="415" t="e">
        <f>IF(#REF!&gt;0,DQ$6,"")</f>
        <v>#REF!</v>
      </c>
      <c r="CF949" s="361" t="e">
        <f>IF(#REF!="","",VLOOKUP(#REF!,#REF!,7,0))</f>
        <v>#REF!</v>
      </c>
      <c r="CG949" s="201" t="e">
        <f>IF(OR(#REF!="",CF949=""),"",ROUND(#REF!/10^3*CF949,3))</f>
        <v>#REF!</v>
      </c>
      <c r="CH949" s="201" t="e">
        <f>IF(#REF!&gt;0,#REF!*#REF!/1000,"")</f>
        <v>#REF!</v>
      </c>
      <c r="CI949" s="201" t="e">
        <f>IF(#REF!&gt;0,#REF!*#REF!/1000,"")</f>
        <v>#REF!</v>
      </c>
      <c r="CJ949" s="74" t="e">
        <f t="shared" si="173"/>
        <v>#REF!</v>
      </c>
      <c r="CK949" s="74" t="e">
        <f t="shared" si="174"/>
        <v>#REF!</v>
      </c>
      <c r="CL949" s="201" t="e">
        <f>IF(ISNA(CJ949),"",CJ949*#REF!)</f>
        <v>#REF!</v>
      </c>
      <c r="CM949" s="201" t="e">
        <f>IF(ISNA(CK949),"",CK949*#REF!)</f>
        <v>#REF!</v>
      </c>
      <c r="CN949" s="101" t="e">
        <f>IF(#REF!&gt;0,DQ$57,"")</f>
        <v>#REF!</v>
      </c>
      <c r="CO949" s="84"/>
      <c r="CP949" s="2"/>
      <c r="CQ949" s="2"/>
      <c r="CR949" s="2"/>
      <c r="CS949" s="2"/>
      <c r="CT949" s="2"/>
      <c r="CU949" s="2"/>
      <c r="CV949" s="2"/>
      <c r="CX949" s="2"/>
      <c r="CY949" s="2"/>
      <c r="CZ949" s="2"/>
      <c r="DA949" s="2"/>
      <c r="DB949" s="2"/>
      <c r="DC949" s="2"/>
      <c r="DD949" s="2"/>
      <c r="DE949" s="2"/>
      <c r="DF949" s="2"/>
    </row>
    <row r="950" spans="2:110" ht="18" customHeight="1">
      <c r="B950" s="151" t="e">
        <f>IF(#REF!="","",VLOOKUP(#REF!,$CX$11:$DG$26,9,0))</f>
        <v>#REF!</v>
      </c>
      <c r="C950" s="64" t="e">
        <f>IF(#REF!="",0,VLOOKUP(#REF!,$CP$11:$CQ$16,2,0))</f>
        <v>#REF!</v>
      </c>
      <c r="D950" s="65" t="e">
        <f>IF(#REF!="",0,VLOOKUP(#REF!,$CX$11:$CY$26,2,0))</f>
        <v>#REF!</v>
      </c>
      <c r="E950" s="152" t="e">
        <f t="shared" si="164"/>
        <v>#REF!</v>
      </c>
      <c r="F950" s="155" t="e">
        <f>IF(#REF!="","",VLOOKUP(#REF!,#REF!,7,0))</f>
        <v>#REF!</v>
      </c>
      <c r="G950" s="201" t="e">
        <f>IF(OR(#REF!="",F950=""),"",ROUND(#REF!/10^3*F950,3))</f>
        <v>#REF!</v>
      </c>
      <c r="H950" s="201" t="e">
        <f>IF(#REF!&gt;0,#REF!*#REF!/1000,"")</f>
        <v>#REF!</v>
      </c>
      <c r="I950" s="201" t="e">
        <f>IF(#REF!&gt;0,#REF!*#REF!/1000,"")</f>
        <v>#REF!</v>
      </c>
      <c r="J950" s="51" t="e">
        <f>IF(#REF!="●","",IF(#REF!="","",#REF!))</f>
        <v>#REF!</v>
      </c>
      <c r="K950" s="51" t="e">
        <f>IF(#REF!="●","",IF(#REF!="","",#REF!))</f>
        <v>#REF!</v>
      </c>
      <c r="L950" s="74" t="e">
        <f t="shared" si="165"/>
        <v>#REF!</v>
      </c>
      <c r="M950" s="74" t="e">
        <f t="shared" si="166"/>
        <v>#REF!</v>
      </c>
      <c r="N950" s="201" t="e">
        <f>IF(ISNA(L950),"",L950*#REF!)</f>
        <v>#REF!</v>
      </c>
      <c r="O950" s="201" t="e">
        <f>IF(ISNA(M950),"",M950*#REF!)</f>
        <v>#REF!</v>
      </c>
      <c r="P950" s="78" t="e">
        <f>IF(#REF!&gt;0,DQ$6,"")</f>
        <v>#REF!</v>
      </c>
      <c r="Q950" s="99"/>
      <c r="R950" s="411"/>
      <c r="S950" s="412" t="e">
        <f>IF(OR(#REF!="",F950=""),"",ROUND(#REF!/10^3*F950,3))</f>
        <v>#REF!</v>
      </c>
      <c r="T950" s="412" t="e">
        <f>IF(#REF!&gt;0,#REF!*#REF!/1000,"")</f>
        <v>#REF!</v>
      </c>
      <c r="U950" s="412" t="e">
        <f>IF(#REF!&gt;0,#REF!*#REF!/1000,"")</f>
        <v>#REF!</v>
      </c>
      <c r="V950" s="413" t="e">
        <f>IF(OR(#REF!="●",#REF!="●"),"",IF(#REF!="","",#REF!))</f>
        <v>#REF!</v>
      </c>
      <c r="W950" s="413" t="e">
        <f>IF(OR(#REF!="●",#REF!="●"),"",IF(#REF!="","",#REF!))</f>
        <v>#REF!</v>
      </c>
      <c r="X950" s="412" t="e">
        <f>IF(ISNA(L950),"",L950*#REF!)</f>
        <v>#REF!</v>
      </c>
      <c r="Y950" s="412" t="e">
        <f>IF(ISNA(M950),"",M950*#REF!)</f>
        <v>#REF!</v>
      </c>
      <c r="Z950" s="414" t="e">
        <f>IF(#REF!&gt;0,DQ$6,"")</f>
        <v>#REF!</v>
      </c>
      <c r="AA950" s="95" t="e">
        <f>IF(#REF!="","",VLOOKUP(#REF!,#REF!,7,0))</f>
        <v>#REF!</v>
      </c>
      <c r="AB950" s="201" t="e">
        <f>IF(OR(#REF!="",AA950=""),"",ROUND(#REF!/10^3*AA950,3))</f>
        <v>#REF!</v>
      </c>
      <c r="AC950" s="201" t="e">
        <f>IF(#REF!&gt;0,#REF!*#REF!/1000,"")</f>
        <v>#REF!</v>
      </c>
      <c r="AD950" s="201" t="e">
        <f>IF(#REF!&gt;0,#REF!*#REF!/1000,"")</f>
        <v>#REF!</v>
      </c>
      <c r="AE950" s="74" t="e">
        <f t="shared" si="167"/>
        <v>#REF!</v>
      </c>
      <c r="AF950" s="74" t="e">
        <f t="shared" si="168"/>
        <v>#REF!</v>
      </c>
      <c r="AG950" s="201" t="e">
        <f>IF(ISNA(AE950),"",AE950*#REF!)</f>
        <v>#REF!</v>
      </c>
      <c r="AH950" s="201" t="e">
        <f>IF(ISNA(AF950),"",AF950*#REF!)</f>
        <v>#REF!</v>
      </c>
      <c r="AI950" s="78" t="e">
        <f>IF(#REF!&gt;0,DQ$23,"")</f>
        <v>#REF!</v>
      </c>
      <c r="AJ950" s="99"/>
      <c r="AK950" s="411"/>
      <c r="AL950" s="412" t="e">
        <f>IF(OR(#REF!="",F950=""),"",ROUND(#REF!/10^3*F950,3))</f>
        <v>#REF!</v>
      </c>
      <c r="AM950" s="412" t="e">
        <f>IF(#REF!&gt;0,#REF!*#REF!/1000,"")</f>
        <v>#REF!</v>
      </c>
      <c r="AN950" s="412" t="e">
        <f>IF(#REF!&gt;0,#REF!*#REF!/1000,"")</f>
        <v>#REF!</v>
      </c>
      <c r="AO950" s="413" t="e">
        <f>IF(OR(#REF!="●",#REF!="●",#REF!="●"),"",IF(#REF!="","",#REF!))</f>
        <v>#REF!</v>
      </c>
      <c r="AP950" s="413" t="e">
        <f>IF(OR(#REF!="●",#REF!="●",#REF!="●"),"",IF(#REF!="","",#REF!))</f>
        <v>#REF!</v>
      </c>
      <c r="AQ950" s="412" t="e">
        <f>IF(ISNA(L950),"",L950*#REF!)</f>
        <v>#REF!</v>
      </c>
      <c r="AR950" s="412" t="e">
        <f>IF(ISNA(M950),"",M950*#REF!)</f>
        <v>#REF!</v>
      </c>
      <c r="AS950" s="414" t="e">
        <f>IF(#REF!&gt;0,DQ$6,"")</f>
        <v>#REF!</v>
      </c>
      <c r="AT950" s="95" t="e">
        <f>IF(#REF!="","",VLOOKUP(#REF!,#REF!,7,0))</f>
        <v>#REF!</v>
      </c>
      <c r="AU950" s="201" t="e">
        <f>IF(OR(#REF!="",AT950=""),"",ROUND(#REF!/10^3*AT950,3))</f>
        <v>#REF!</v>
      </c>
      <c r="AV950" s="201" t="e">
        <f>IF(#REF!&gt;0,#REF!*#REF!/1000,"")</f>
        <v>#REF!</v>
      </c>
      <c r="AW950" s="201" t="e">
        <f>IF(#REF!&gt;0,#REF!*#REF!/1000,"")</f>
        <v>#REF!</v>
      </c>
      <c r="AX950" s="74" t="e">
        <f t="shared" si="169"/>
        <v>#REF!</v>
      </c>
      <c r="AY950" s="74" t="e">
        <f t="shared" si="170"/>
        <v>#REF!</v>
      </c>
      <c r="AZ950" s="201" t="e">
        <f>IF(ISNA(AX950),"",AX950*#REF!)</f>
        <v>#REF!</v>
      </c>
      <c r="BA950" s="201" t="e">
        <f>IF(ISNA(AY950),"",AY950*#REF!)</f>
        <v>#REF!</v>
      </c>
      <c r="BB950" s="78" t="e">
        <f>IF(#REF!&gt;0,DQ$40,"")</f>
        <v>#REF!</v>
      </c>
      <c r="BC950" s="99"/>
      <c r="BD950" s="650"/>
      <c r="BE950" s="652" t="e">
        <f>IF(OR(#REF!="",F950=""),"",ROUND(#REF!/10^3*F950,3))</f>
        <v>#REF!</v>
      </c>
      <c r="BF950" s="412" t="e">
        <f>IF(#REF!&gt;0,#REF!*#REF!/1000,"")</f>
        <v>#REF!</v>
      </c>
      <c r="BG950" s="412" t="e">
        <f>IF(#REF!&gt;0,#REF!*#REF!/1000,"")</f>
        <v>#REF!</v>
      </c>
      <c r="BH950" s="413" t="e">
        <f>IF(OR(#REF!="●",#REF!="●",#REF!="●",#REF!="●"),"",IF(#REF!="","",#REF!))</f>
        <v>#REF!</v>
      </c>
      <c r="BI950" s="413" t="e">
        <f>IF(OR(#REF!="●",#REF!="●",#REF!="●",#REF!="●"),"",IF(#REF!="","",#REF!))</f>
        <v>#REF!</v>
      </c>
      <c r="BJ950" s="412" t="e">
        <f>IF(ISNA(L950),"",L950*#REF!)</f>
        <v>#REF!</v>
      </c>
      <c r="BK950" s="412" t="e">
        <f>IF(ISNA(M950),"",M950*#REF!)</f>
        <v>#REF!</v>
      </c>
      <c r="BL950" s="415" t="e">
        <f>IF(#REF!&gt;0,DQ$6,"")</f>
        <v>#REF!</v>
      </c>
      <c r="BM950" s="361" t="e">
        <f>IF(#REF!="","",VLOOKUP(#REF!,#REF!,7,0))</f>
        <v>#REF!</v>
      </c>
      <c r="BN950" s="201" t="e">
        <f>IF(OR(#REF!="",BM950=""),"",ROUND(#REF!/10^3*BM950,3))</f>
        <v>#REF!</v>
      </c>
      <c r="BO950" s="201" t="e">
        <f>IF(#REF!&gt;0,#REF!*#REF!/1000,"")</f>
        <v>#REF!</v>
      </c>
      <c r="BP950" s="201" t="e">
        <f>IF(#REF!&gt;0,#REF!*#REF!/1000,"")</f>
        <v>#REF!</v>
      </c>
      <c r="BQ950" s="74" t="e">
        <f t="shared" si="171"/>
        <v>#REF!</v>
      </c>
      <c r="BR950" s="74" t="e">
        <f t="shared" si="172"/>
        <v>#REF!</v>
      </c>
      <c r="BS950" s="201" t="e">
        <f>IF(ISNA(BQ950),"",BQ950*#REF!)</f>
        <v>#REF!</v>
      </c>
      <c r="BT950" s="201" t="e">
        <f>IF(ISNA(BR950),"",BR950*#REF!)</f>
        <v>#REF!</v>
      </c>
      <c r="BU950" s="78" t="e">
        <f>IF(#REF!&gt;0,DQ$57,"")</f>
        <v>#REF!</v>
      </c>
      <c r="BV950" s="99"/>
      <c r="BW950" s="411"/>
      <c r="BX950" s="412" t="e">
        <f>IF(OR(#REF!="",F950=""),"",ROUND(#REF!/10^3*F950,3))</f>
        <v>#REF!</v>
      </c>
      <c r="BY950" s="412" t="e">
        <f>IF(#REF!&gt;0,#REF!*#REF!/1000,"")</f>
        <v>#REF!</v>
      </c>
      <c r="BZ950" s="412" t="e">
        <f>IF(#REF!&gt;0,#REF!*#REF!/1000,"")</f>
        <v>#REF!</v>
      </c>
      <c r="CA950" s="413" t="e">
        <f>IF(OR(#REF!="●",#REF!="●",#REF!="●",#REF!="●",#REF!="●"),"",IF(#REF!="","",#REF!))</f>
        <v>#REF!</v>
      </c>
      <c r="CB950" s="413" t="e">
        <f>IF(OR(#REF!="●",#REF!="●",#REF!="●",#REF!="●",#REF!="●"),"",IF(#REF!="","",#REF!))</f>
        <v>#REF!</v>
      </c>
      <c r="CC950" s="412" t="e">
        <f>IF(ISNA(L950),"",L950*#REF!)</f>
        <v>#REF!</v>
      </c>
      <c r="CD950" s="412" t="e">
        <f>IF(ISNA(M950),"",M950*#REF!)</f>
        <v>#REF!</v>
      </c>
      <c r="CE950" s="415" t="e">
        <f>IF(#REF!&gt;0,DQ$6,"")</f>
        <v>#REF!</v>
      </c>
      <c r="CF950" s="361" t="e">
        <f>IF(#REF!="","",VLOOKUP(#REF!,#REF!,7,0))</f>
        <v>#REF!</v>
      </c>
      <c r="CG950" s="201" t="e">
        <f>IF(OR(#REF!="",CF950=""),"",ROUND(#REF!/10^3*CF950,3))</f>
        <v>#REF!</v>
      </c>
      <c r="CH950" s="201" t="e">
        <f>IF(#REF!&gt;0,#REF!*#REF!/1000,"")</f>
        <v>#REF!</v>
      </c>
      <c r="CI950" s="201" t="e">
        <f>IF(#REF!&gt;0,#REF!*#REF!/1000,"")</f>
        <v>#REF!</v>
      </c>
      <c r="CJ950" s="74" t="e">
        <f t="shared" si="173"/>
        <v>#REF!</v>
      </c>
      <c r="CK950" s="74" t="e">
        <f t="shared" si="174"/>
        <v>#REF!</v>
      </c>
      <c r="CL950" s="201" t="e">
        <f>IF(ISNA(CJ950),"",CJ950*#REF!)</f>
        <v>#REF!</v>
      </c>
      <c r="CM950" s="201" t="e">
        <f>IF(ISNA(CK950),"",CK950*#REF!)</f>
        <v>#REF!</v>
      </c>
      <c r="CN950" s="101" t="e">
        <f>IF(#REF!&gt;0,DQ$57,"")</f>
        <v>#REF!</v>
      </c>
      <c r="CO950" s="84"/>
      <c r="CP950" s="2"/>
      <c r="CQ950" s="2"/>
      <c r="CR950" s="2"/>
      <c r="CS950" s="2"/>
      <c r="CT950" s="2"/>
      <c r="CU950" s="2"/>
      <c r="CV950" s="2"/>
      <c r="CX950" s="2"/>
      <c r="CY950" s="2"/>
      <c r="CZ950" s="2"/>
      <c r="DA950" s="2"/>
      <c r="DB950" s="2"/>
      <c r="DC950" s="2"/>
      <c r="DD950" s="2"/>
      <c r="DE950" s="2"/>
      <c r="DF950" s="2"/>
    </row>
    <row r="951" spans="2:110" ht="18" customHeight="1">
      <c r="B951" s="151" t="e">
        <f>IF(#REF!="","",VLOOKUP(#REF!,$CX$11:$DG$26,9,0))</f>
        <v>#REF!</v>
      </c>
      <c r="C951" s="64" t="e">
        <f>IF(#REF!="",0,VLOOKUP(#REF!,$CP$11:$CQ$16,2,0))</f>
        <v>#REF!</v>
      </c>
      <c r="D951" s="65" t="e">
        <f>IF(#REF!="",0,VLOOKUP(#REF!,$CX$11:$CY$26,2,0))</f>
        <v>#REF!</v>
      </c>
      <c r="E951" s="152" t="e">
        <f t="shared" si="164"/>
        <v>#REF!</v>
      </c>
      <c r="F951" s="155" t="e">
        <f>IF(#REF!="","",VLOOKUP(#REF!,#REF!,7,0))</f>
        <v>#REF!</v>
      </c>
      <c r="G951" s="201" t="e">
        <f>IF(OR(#REF!="",F951=""),"",ROUND(#REF!/10^3*F951,3))</f>
        <v>#REF!</v>
      </c>
      <c r="H951" s="201" t="e">
        <f>IF(#REF!&gt;0,#REF!*#REF!/1000,"")</f>
        <v>#REF!</v>
      </c>
      <c r="I951" s="201" t="e">
        <f>IF(#REF!&gt;0,#REF!*#REF!/1000,"")</f>
        <v>#REF!</v>
      </c>
      <c r="J951" s="51" t="e">
        <f>IF(#REF!="●","",IF(#REF!="","",#REF!))</f>
        <v>#REF!</v>
      </c>
      <c r="K951" s="51" t="e">
        <f>IF(#REF!="●","",IF(#REF!="","",#REF!))</f>
        <v>#REF!</v>
      </c>
      <c r="L951" s="74" t="e">
        <f t="shared" si="165"/>
        <v>#REF!</v>
      </c>
      <c r="M951" s="74" t="e">
        <f t="shared" si="166"/>
        <v>#REF!</v>
      </c>
      <c r="N951" s="201" t="e">
        <f>IF(ISNA(L951),"",L951*#REF!)</f>
        <v>#REF!</v>
      </c>
      <c r="O951" s="201" t="e">
        <f>IF(ISNA(M951),"",M951*#REF!)</f>
        <v>#REF!</v>
      </c>
      <c r="P951" s="78" t="e">
        <f>IF(#REF!&gt;0,DQ$6,"")</f>
        <v>#REF!</v>
      </c>
      <c r="Q951" s="99"/>
      <c r="R951" s="411"/>
      <c r="S951" s="412" t="e">
        <f>IF(OR(#REF!="",F951=""),"",ROUND(#REF!/10^3*F951,3))</f>
        <v>#REF!</v>
      </c>
      <c r="T951" s="412" t="e">
        <f>IF(#REF!&gt;0,#REF!*#REF!/1000,"")</f>
        <v>#REF!</v>
      </c>
      <c r="U951" s="412" t="e">
        <f>IF(#REF!&gt;0,#REF!*#REF!/1000,"")</f>
        <v>#REF!</v>
      </c>
      <c r="V951" s="413" t="e">
        <f>IF(OR(#REF!="●",#REF!="●"),"",IF(#REF!="","",#REF!))</f>
        <v>#REF!</v>
      </c>
      <c r="W951" s="413" t="e">
        <f>IF(OR(#REF!="●",#REF!="●"),"",IF(#REF!="","",#REF!))</f>
        <v>#REF!</v>
      </c>
      <c r="X951" s="412" t="e">
        <f>IF(ISNA(L951),"",L951*#REF!)</f>
        <v>#REF!</v>
      </c>
      <c r="Y951" s="412" t="e">
        <f>IF(ISNA(M951),"",M951*#REF!)</f>
        <v>#REF!</v>
      </c>
      <c r="Z951" s="414" t="e">
        <f>IF(#REF!&gt;0,DQ$6,"")</f>
        <v>#REF!</v>
      </c>
      <c r="AA951" s="95" t="e">
        <f>IF(#REF!="","",VLOOKUP(#REF!,#REF!,7,0))</f>
        <v>#REF!</v>
      </c>
      <c r="AB951" s="201" t="e">
        <f>IF(OR(#REF!="",AA951=""),"",ROUND(#REF!/10^3*AA951,3))</f>
        <v>#REF!</v>
      </c>
      <c r="AC951" s="201" t="e">
        <f>IF(#REF!&gt;0,#REF!*#REF!/1000,"")</f>
        <v>#REF!</v>
      </c>
      <c r="AD951" s="201" t="e">
        <f>IF(#REF!&gt;0,#REF!*#REF!/1000,"")</f>
        <v>#REF!</v>
      </c>
      <c r="AE951" s="74" t="e">
        <f t="shared" si="167"/>
        <v>#REF!</v>
      </c>
      <c r="AF951" s="74" t="e">
        <f t="shared" si="168"/>
        <v>#REF!</v>
      </c>
      <c r="AG951" s="201" t="e">
        <f>IF(ISNA(AE951),"",AE951*#REF!)</f>
        <v>#REF!</v>
      </c>
      <c r="AH951" s="201" t="e">
        <f>IF(ISNA(AF951),"",AF951*#REF!)</f>
        <v>#REF!</v>
      </c>
      <c r="AI951" s="78" t="e">
        <f>IF(#REF!&gt;0,DQ$23,"")</f>
        <v>#REF!</v>
      </c>
      <c r="AJ951" s="99"/>
      <c r="AK951" s="411"/>
      <c r="AL951" s="412" t="e">
        <f>IF(OR(#REF!="",F951=""),"",ROUND(#REF!/10^3*F951,3))</f>
        <v>#REF!</v>
      </c>
      <c r="AM951" s="412" t="e">
        <f>IF(#REF!&gt;0,#REF!*#REF!/1000,"")</f>
        <v>#REF!</v>
      </c>
      <c r="AN951" s="412" t="e">
        <f>IF(#REF!&gt;0,#REF!*#REF!/1000,"")</f>
        <v>#REF!</v>
      </c>
      <c r="AO951" s="413" t="e">
        <f>IF(OR(#REF!="●",#REF!="●",#REF!="●"),"",IF(#REF!="","",#REF!))</f>
        <v>#REF!</v>
      </c>
      <c r="AP951" s="413" t="e">
        <f>IF(OR(#REF!="●",#REF!="●",#REF!="●"),"",IF(#REF!="","",#REF!))</f>
        <v>#REF!</v>
      </c>
      <c r="AQ951" s="412" t="e">
        <f>IF(ISNA(L951),"",L951*#REF!)</f>
        <v>#REF!</v>
      </c>
      <c r="AR951" s="412" t="e">
        <f>IF(ISNA(M951),"",M951*#REF!)</f>
        <v>#REF!</v>
      </c>
      <c r="AS951" s="414" t="e">
        <f>IF(#REF!&gt;0,DQ$6,"")</f>
        <v>#REF!</v>
      </c>
      <c r="AT951" s="95" t="e">
        <f>IF(#REF!="","",VLOOKUP(#REF!,#REF!,7,0))</f>
        <v>#REF!</v>
      </c>
      <c r="AU951" s="201" t="e">
        <f>IF(OR(#REF!="",AT951=""),"",ROUND(#REF!/10^3*AT951,3))</f>
        <v>#REF!</v>
      </c>
      <c r="AV951" s="201" t="e">
        <f>IF(#REF!&gt;0,#REF!*#REF!/1000,"")</f>
        <v>#REF!</v>
      </c>
      <c r="AW951" s="201" t="e">
        <f>IF(#REF!&gt;0,#REF!*#REF!/1000,"")</f>
        <v>#REF!</v>
      </c>
      <c r="AX951" s="74" t="e">
        <f t="shared" si="169"/>
        <v>#REF!</v>
      </c>
      <c r="AY951" s="74" t="e">
        <f t="shared" si="170"/>
        <v>#REF!</v>
      </c>
      <c r="AZ951" s="201" t="e">
        <f>IF(ISNA(AX951),"",AX951*#REF!)</f>
        <v>#REF!</v>
      </c>
      <c r="BA951" s="201" t="e">
        <f>IF(ISNA(AY951),"",AY951*#REF!)</f>
        <v>#REF!</v>
      </c>
      <c r="BB951" s="78" t="e">
        <f>IF(#REF!&gt;0,DQ$40,"")</f>
        <v>#REF!</v>
      </c>
      <c r="BC951" s="99"/>
      <c r="BD951" s="650"/>
      <c r="BE951" s="652" t="e">
        <f>IF(OR(#REF!="",F951=""),"",ROUND(#REF!/10^3*F951,3))</f>
        <v>#REF!</v>
      </c>
      <c r="BF951" s="412" t="e">
        <f>IF(#REF!&gt;0,#REF!*#REF!/1000,"")</f>
        <v>#REF!</v>
      </c>
      <c r="BG951" s="412" t="e">
        <f>IF(#REF!&gt;0,#REF!*#REF!/1000,"")</f>
        <v>#REF!</v>
      </c>
      <c r="BH951" s="413" t="e">
        <f>IF(OR(#REF!="●",#REF!="●",#REF!="●",#REF!="●"),"",IF(#REF!="","",#REF!))</f>
        <v>#REF!</v>
      </c>
      <c r="BI951" s="413" t="e">
        <f>IF(OR(#REF!="●",#REF!="●",#REF!="●",#REF!="●"),"",IF(#REF!="","",#REF!))</f>
        <v>#REF!</v>
      </c>
      <c r="BJ951" s="412" t="e">
        <f>IF(ISNA(L951),"",L951*#REF!)</f>
        <v>#REF!</v>
      </c>
      <c r="BK951" s="412" t="e">
        <f>IF(ISNA(M951),"",M951*#REF!)</f>
        <v>#REF!</v>
      </c>
      <c r="BL951" s="415" t="e">
        <f>IF(#REF!&gt;0,DQ$6,"")</f>
        <v>#REF!</v>
      </c>
      <c r="BM951" s="361" t="e">
        <f>IF(#REF!="","",VLOOKUP(#REF!,#REF!,7,0))</f>
        <v>#REF!</v>
      </c>
      <c r="BN951" s="201" t="e">
        <f>IF(OR(#REF!="",BM951=""),"",ROUND(#REF!/10^3*BM951,3))</f>
        <v>#REF!</v>
      </c>
      <c r="BO951" s="201" t="e">
        <f>IF(#REF!&gt;0,#REF!*#REF!/1000,"")</f>
        <v>#REF!</v>
      </c>
      <c r="BP951" s="201" t="e">
        <f>IF(#REF!&gt;0,#REF!*#REF!/1000,"")</f>
        <v>#REF!</v>
      </c>
      <c r="BQ951" s="74" t="e">
        <f t="shared" si="171"/>
        <v>#REF!</v>
      </c>
      <c r="BR951" s="74" t="e">
        <f t="shared" si="172"/>
        <v>#REF!</v>
      </c>
      <c r="BS951" s="201" t="e">
        <f>IF(ISNA(BQ951),"",BQ951*#REF!)</f>
        <v>#REF!</v>
      </c>
      <c r="BT951" s="201" t="e">
        <f>IF(ISNA(BR951),"",BR951*#REF!)</f>
        <v>#REF!</v>
      </c>
      <c r="BU951" s="78" t="e">
        <f>IF(#REF!&gt;0,DQ$57,"")</f>
        <v>#REF!</v>
      </c>
      <c r="BV951" s="99"/>
      <c r="BW951" s="411"/>
      <c r="BX951" s="412" t="e">
        <f>IF(OR(#REF!="",F951=""),"",ROUND(#REF!/10^3*F951,3))</f>
        <v>#REF!</v>
      </c>
      <c r="BY951" s="412" t="e">
        <f>IF(#REF!&gt;0,#REF!*#REF!/1000,"")</f>
        <v>#REF!</v>
      </c>
      <c r="BZ951" s="412" t="e">
        <f>IF(#REF!&gt;0,#REF!*#REF!/1000,"")</f>
        <v>#REF!</v>
      </c>
      <c r="CA951" s="413" t="e">
        <f>IF(OR(#REF!="●",#REF!="●",#REF!="●",#REF!="●",#REF!="●"),"",IF(#REF!="","",#REF!))</f>
        <v>#REF!</v>
      </c>
      <c r="CB951" s="413" t="e">
        <f>IF(OR(#REF!="●",#REF!="●",#REF!="●",#REF!="●",#REF!="●"),"",IF(#REF!="","",#REF!))</f>
        <v>#REF!</v>
      </c>
      <c r="CC951" s="412" t="e">
        <f>IF(ISNA(L951),"",L951*#REF!)</f>
        <v>#REF!</v>
      </c>
      <c r="CD951" s="412" t="e">
        <f>IF(ISNA(M951),"",M951*#REF!)</f>
        <v>#REF!</v>
      </c>
      <c r="CE951" s="415" t="e">
        <f>IF(#REF!&gt;0,DQ$6,"")</f>
        <v>#REF!</v>
      </c>
      <c r="CF951" s="361" t="e">
        <f>IF(#REF!="","",VLOOKUP(#REF!,#REF!,7,0))</f>
        <v>#REF!</v>
      </c>
      <c r="CG951" s="201" t="e">
        <f>IF(OR(#REF!="",CF951=""),"",ROUND(#REF!/10^3*CF951,3))</f>
        <v>#REF!</v>
      </c>
      <c r="CH951" s="201" t="e">
        <f>IF(#REF!&gt;0,#REF!*#REF!/1000,"")</f>
        <v>#REF!</v>
      </c>
      <c r="CI951" s="201" t="e">
        <f>IF(#REF!&gt;0,#REF!*#REF!/1000,"")</f>
        <v>#REF!</v>
      </c>
      <c r="CJ951" s="74" t="e">
        <f t="shared" si="173"/>
        <v>#REF!</v>
      </c>
      <c r="CK951" s="74" t="e">
        <f t="shared" si="174"/>
        <v>#REF!</v>
      </c>
      <c r="CL951" s="201" t="e">
        <f>IF(ISNA(CJ951),"",CJ951*#REF!)</f>
        <v>#REF!</v>
      </c>
      <c r="CM951" s="201" t="e">
        <f>IF(ISNA(CK951),"",CK951*#REF!)</f>
        <v>#REF!</v>
      </c>
      <c r="CN951" s="101" t="e">
        <f>IF(#REF!&gt;0,DQ$57,"")</f>
        <v>#REF!</v>
      </c>
      <c r="CO951" s="84"/>
      <c r="CP951" s="2"/>
      <c r="CQ951" s="2"/>
      <c r="CR951" s="2"/>
      <c r="CS951" s="2"/>
      <c r="CT951" s="2"/>
      <c r="CU951" s="2"/>
      <c r="CV951" s="2"/>
      <c r="CX951" s="2"/>
      <c r="CY951" s="2"/>
      <c r="CZ951" s="2"/>
      <c r="DA951" s="2"/>
      <c r="DB951" s="2"/>
      <c r="DC951" s="2"/>
      <c r="DD951" s="2"/>
      <c r="DE951" s="2"/>
      <c r="DF951" s="2"/>
    </row>
    <row r="952" spans="2:110" ht="18" customHeight="1">
      <c r="B952" s="151" t="e">
        <f>IF(#REF!="","",VLOOKUP(#REF!,$CX$11:$DG$26,9,0))</f>
        <v>#REF!</v>
      </c>
      <c r="C952" s="64" t="e">
        <f>IF(#REF!="",0,VLOOKUP(#REF!,$CP$11:$CQ$16,2,0))</f>
        <v>#REF!</v>
      </c>
      <c r="D952" s="65" t="e">
        <f>IF(#REF!="",0,VLOOKUP(#REF!,$CX$11:$CY$26,2,0))</f>
        <v>#REF!</v>
      </c>
      <c r="E952" s="152" t="e">
        <f t="shared" si="164"/>
        <v>#REF!</v>
      </c>
      <c r="F952" s="155" t="e">
        <f>IF(#REF!="","",VLOOKUP(#REF!,#REF!,7,0))</f>
        <v>#REF!</v>
      </c>
      <c r="G952" s="201" t="e">
        <f>IF(OR(#REF!="",F952=""),"",ROUND(#REF!/10^3*F952,3))</f>
        <v>#REF!</v>
      </c>
      <c r="H952" s="201" t="e">
        <f>IF(#REF!&gt;0,#REF!*#REF!/1000,"")</f>
        <v>#REF!</v>
      </c>
      <c r="I952" s="201" t="e">
        <f>IF(#REF!&gt;0,#REF!*#REF!/1000,"")</f>
        <v>#REF!</v>
      </c>
      <c r="J952" s="51" t="e">
        <f>IF(#REF!="●","",IF(#REF!="","",#REF!))</f>
        <v>#REF!</v>
      </c>
      <c r="K952" s="51" t="e">
        <f>IF(#REF!="●","",IF(#REF!="","",#REF!))</f>
        <v>#REF!</v>
      </c>
      <c r="L952" s="74" t="e">
        <f t="shared" si="165"/>
        <v>#REF!</v>
      </c>
      <c r="M952" s="74" t="e">
        <f t="shared" si="166"/>
        <v>#REF!</v>
      </c>
      <c r="N952" s="201" t="e">
        <f>IF(ISNA(L952),"",L952*#REF!)</f>
        <v>#REF!</v>
      </c>
      <c r="O952" s="201" t="e">
        <f>IF(ISNA(M952),"",M952*#REF!)</f>
        <v>#REF!</v>
      </c>
      <c r="P952" s="78" t="e">
        <f>IF(#REF!&gt;0,DQ$6,"")</f>
        <v>#REF!</v>
      </c>
      <c r="Q952" s="99"/>
      <c r="R952" s="411"/>
      <c r="S952" s="412" t="e">
        <f>IF(OR(#REF!="",F952=""),"",ROUND(#REF!/10^3*F952,3))</f>
        <v>#REF!</v>
      </c>
      <c r="T952" s="412" t="e">
        <f>IF(#REF!&gt;0,#REF!*#REF!/1000,"")</f>
        <v>#REF!</v>
      </c>
      <c r="U952" s="412" t="e">
        <f>IF(#REF!&gt;0,#REF!*#REF!/1000,"")</f>
        <v>#REF!</v>
      </c>
      <c r="V952" s="413" t="e">
        <f>IF(OR(#REF!="●",#REF!="●"),"",IF(#REF!="","",#REF!))</f>
        <v>#REF!</v>
      </c>
      <c r="W952" s="413" t="e">
        <f>IF(OR(#REF!="●",#REF!="●"),"",IF(#REF!="","",#REF!))</f>
        <v>#REF!</v>
      </c>
      <c r="X952" s="412" t="e">
        <f>IF(ISNA(L952),"",L952*#REF!)</f>
        <v>#REF!</v>
      </c>
      <c r="Y952" s="412" t="e">
        <f>IF(ISNA(M952),"",M952*#REF!)</f>
        <v>#REF!</v>
      </c>
      <c r="Z952" s="414" t="e">
        <f>IF(#REF!&gt;0,DQ$6,"")</f>
        <v>#REF!</v>
      </c>
      <c r="AA952" s="95" t="e">
        <f>IF(#REF!="","",VLOOKUP(#REF!,#REF!,7,0))</f>
        <v>#REF!</v>
      </c>
      <c r="AB952" s="201" t="e">
        <f>IF(OR(#REF!="",AA952=""),"",ROUND(#REF!/10^3*AA952,3))</f>
        <v>#REF!</v>
      </c>
      <c r="AC952" s="201" t="e">
        <f>IF(#REF!&gt;0,#REF!*#REF!/1000,"")</f>
        <v>#REF!</v>
      </c>
      <c r="AD952" s="201" t="e">
        <f>IF(#REF!&gt;0,#REF!*#REF!/1000,"")</f>
        <v>#REF!</v>
      </c>
      <c r="AE952" s="74" t="e">
        <f t="shared" si="167"/>
        <v>#REF!</v>
      </c>
      <c r="AF952" s="74" t="e">
        <f t="shared" si="168"/>
        <v>#REF!</v>
      </c>
      <c r="AG952" s="201" t="e">
        <f>IF(ISNA(AE952),"",AE952*#REF!)</f>
        <v>#REF!</v>
      </c>
      <c r="AH952" s="201" t="e">
        <f>IF(ISNA(AF952),"",AF952*#REF!)</f>
        <v>#REF!</v>
      </c>
      <c r="AI952" s="78" t="e">
        <f>IF(#REF!&gt;0,DQ$23,"")</f>
        <v>#REF!</v>
      </c>
      <c r="AJ952" s="99"/>
      <c r="AK952" s="411"/>
      <c r="AL952" s="412" t="e">
        <f>IF(OR(#REF!="",F952=""),"",ROUND(#REF!/10^3*F952,3))</f>
        <v>#REF!</v>
      </c>
      <c r="AM952" s="412" t="e">
        <f>IF(#REF!&gt;0,#REF!*#REF!/1000,"")</f>
        <v>#REF!</v>
      </c>
      <c r="AN952" s="412" t="e">
        <f>IF(#REF!&gt;0,#REF!*#REF!/1000,"")</f>
        <v>#REF!</v>
      </c>
      <c r="AO952" s="413" t="e">
        <f>IF(OR(#REF!="●",#REF!="●",#REF!="●"),"",IF(#REF!="","",#REF!))</f>
        <v>#REF!</v>
      </c>
      <c r="AP952" s="413" t="e">
        <f>IF(OR(#REF!="●",#REF!="●",#REF!="●"),"",IF(#REF!="","",#REF!))</f>
        <v>#REF!</v>
      </c>
      <c r="AQ952" s="412" t="e">
        <f>IF(ISNA(L952),"",L952*#REF!)</f>
        <v>#REF!</v>
      </c>
      <c r="AR952" s="412" t="e">
        <f>IF(ISNA(M952),"",M952*#REF!)</f>
        <v>#REF!</v>
      </c>
      <c r="AS952" s="414" t="e">
        <f>IF(#REF!&gt;0,DQ$6,"")</f>
        <v>#REF!</v>
      </c>
      <c r="AT952" s="95" t="e">
        <f>IF(#REF!="","",VLOOKUP(#REF!,#REF!,7,0))</f>
        <v>#REF!</v>
      </c>
      <c r="AU952" s="201" t="e">
        <f>IF(OR(#REF!="",AT952=""),"",ROUND(#REF!/10^3*AT952,3))</f>
        <v>#REF!</v>
      </c>
      <c r="AV952" s="201" t="e">
        <f>IF(#REF!&gt;0,#REF!*#REF!/1000,"")</f>
        <v>#REF!</v>
      </c>
      <c r="AW952" s="201" t="e">
        <f>IF(#REF!&gt;0,#REF!*#REF!/1000,"")</f>
        <v>#REF!</v>
      </c>
      <c r="AX952" s="74" t="e">
        <f t="shared" si="169"/>
        <v>#REF!</v>
      </c>
      <c r="AY952" s="74" t="e">
        <f t="shared" si="170"/>
        <v>#REF!</v>
      </c>
      <c r="AZ952" s="201" t="e">
        <f>IF(ISNA(AX952),"",AX952*#REF!)</f>
        <v>#REF!</v>
      </c>
      <c r="BA952" s="201" t="e">
        <f>IF(ISNA(AY952),"",AY952*#REF!)</f>
        <v>#REF!</v>
      </c>
      <c r="BB952" s="78" t="e">
        <f>IF(#REF!&gt;0,DQ$40,"")</f>
        <v>#REF!</v>
      </c>
      <c r="BC952" s="99"/>
      <c r="BD952" s="650"/>
      <c r="BE952" s="652" t="e">
        <f>IF(OR(#REF!="",F952=""),"",ROUND(#REF!/10^3*F952,3))</f>
        <v>#REF!</v>
      </c>
      <c r="BF952" s="412" t="e">
        <f>IF(#REF!&gt;0,#REF!*#REF!/1000,"")</f>
        <v>#REF!</v>
      </c>
      <c r="BG952" s="412" t="e">
        <f>IF(#REF!&gt;0,#REF!*#REF!/1000,"")</f>
        <v>#REF!</v>
      </c>
      <c r="BH952" s="413" t="e">
        <f>IF(OR(#REF!="●",#REF!="●",#REF!="●",#REF!="●"),"",IF(#REF!="","",#REF!))</f>
        <v>#REF!</v>
      </c>
      <c r="BI952" s="413" t="e">
        <f>IF(OR(#REF!="●",#REF!="●",#REF!="●",#REF!="●"),"",IF(#REF!="","",#REF!))</f>
        <v>#REF!</v>
      </c>
      <c r="BJ952" s="412" t="e">
        <f>IF(ISNA(L952),"",L952*#REF!)</f>
        <v>#REF!</v>
      </c>
      <c r="BK952" s="412" t="e">
        <f>IF(ISNA(M952),"",M952*#REF!)</f>
        <v>#REF!</v>
      </c>
      <c r="BL952" s="415" t="e">
        <f>IF(#REF!&gt;0,DQ$6,"")</f>
        <v>#REF!</v>
      </c>
      <c r="BM952" s="361" t="e">
        <f>IF(#REF!="","",VLOOKUP(#REF!,#REF!,7,0))</f>
        <v>#REF!</v>
      </c>
      <c r="BN952" s="201" t="e">
        <f>IF(OR(#REF!="",BM952=""),"",ROUND(#REF!/10^3*BM952,3))</f>
        <v>#REF!</v>
      </c>
      <c r="BO952" s="201" t="e">
        <f>IF(#REF!&gt;0,#REF!*#REF!/1000,"")</f>
        <v>#REF!</v>
      </c>
      <c r="BP952" s="201" t="e">
        <f>IF(#REF!&gt;0,#REF!*#REF!/1000,"")</f>
        <v>#REF!</v>
      </c>
      <c r="BQ952" s="74" t="e">
        <f t="shared" si="171"/>
        <v>#REF!</v>
      </c>
      <c r="BR952" s="74" t="e">
        <f t="shared" si="172"/>
        <v>#REF!</v>
      </c>
      <c r="BS952" s="201" t="e">
        <f>IF(ISNA(BQ952),"",BQ952*#REF!)</f>
        <v>#REF!</v>
      </c>
      <c r="BT952" s="201" t="e">
        <f>IF(ISNA(BR952),"",BR952*#REF!)</f>
        <v>#REF!</v>
      </c>
      <c r="BU952" s="78" t="e">
        <f>IF(#REF!&gt;0,DQ$57,"")</f>
        <v>#REF!</v>
      </c>
      <c r="BV952" s="99"/>
      <c r="BW952" s="411"/>
      <c r="BX952" s="412" t="e">
        <f>IF(OR(#REF!="",F952=""),"",ROUND(#REF!/10^3*F952,3))</f>
        <v>#REF!</v>
      </c>
      <c r="BY952" s="412" t="e">
        <f>IF(#REF!&gt;0,#REF!*#REF!/1000,"")</f>
        <v>#REF!</v>
      </c>
      <c r="BZ952" s="412" t="e">
        <f>IF(#REF!&gt;0,#REF!*#REF!/1000,"")</f>
        <v>#REF!</v>
      </c>
      <c r="CA952" s="413" t="e">
        <f>IF(OR(#REF!="●",#REF!="●",#REF!="●",#REF!="●",#REF!="●"),"",IF(#REF!="","",#REF!))</f>
        <v>#REF!</v>
      </c>
      <c r="CB952" s="413" t="e">
        <f>IF(OR(#REF!="●",#REF!="●",#REF!="●",#REF!="●",#REF!="●"),"",IF(#REF!="","",#REF!))</f>
        <v>#REF!</v>
      </c>
      <c r="CC952" s="412" t="e">
        <f>IF(ISNA(L952),"",L952*#REF!)</f>
        <v>#REF!</v>
      </c>
      <c r="CD952" s="412" t="e">
        <f>IF(ISNA(M952),"",M952*#REF!)</f>
        <v>#REF!</v>
      </c>
      <c r="CE952" s="415" t="e">
        <f>IF(#REF!&gt;0,DQ$6,"")</f>
        <v>#REF!</v>
      </c>
      <c r="CF952" s="361" t="e">
        <f>IF(#REF!="","",VLOOKUP(#REF!,#REF!,7,0))</f>
        <v>#REF!</v>
      </c>
      <c r="CG952" s="201" t="e">
        <f>IF(OR(#REF!="",CF952=""),"",ROUND(#REF!/10^3*CF952,3))</f>
        <v>#REF!</v>
      </c>
      <c r="CH952" s="201" t="e">
        <f>IF(#REF!&gt;0,#REF!*#REF!/1000,"")</f>
        <v>#REF!</v>
      </c>
      <c r="CI952" s="201" t="e">
        <f>IF(#REF!&gt;0,#REF!*#REF!/1000,"")</f>
        <v>#REF!</v>
      </c>
      <c r="CJ952" s="74" t="e">
        <f t="shared" si="173"/>
        <v>#REF!</v>
      </c>
      <c r="CK952" s="74" t="e">
        <f t="shared" si="174"/>
        <v>#REF!</v>
      </c>
      <c r="CL952" s="201" t="e">
        <f>IF(ISNA(CJ952),"",CJ952*#REF!)</f>
        <v>#REF!</v>
      </c>
      <c r="CM952" s="201" t="e">
        <f>IF(ISNA(CK952),"",CK952*#REF!)</f>
        <v>#REF!</v>
      </c>
      <c r="CN952" s="101" t="e">
        <f>IF(#REF!&gt;0,DQ$57,"")</f>
        <v>#REF!</v>
      </c>
      <c r="CO952" s="84"/>
      <c r="CP952" s="2"/>
      <c r="CQ952" s="2"/>
      <c r="CR952" s="2"/>
      <c r="CS952" s="2"/>
      <c r="CT952" s="2"/>
      <c r="CU952" s="2"/>
      <c r="CV952" s="2"/>
      <c r="CX952" s="2"/>
      <c r="CY952" s="2"/>
      <c r="CZ952" s="2"/>
      <c r="DA952" s="2"/>
      <c r="DB952" s="2"/>
      <c r="DC952" s="2"/>
      <c r="DD952" s="2"/>
      <c r="DE952" s="2"/>
      <c r="DF952" s="2"/>
    </row>
    <row r="953" spans="2:110" ht="18" customHeight="1">
      <c r="B953" s="151" t="e">
        <f>IF(#REF!="","",VLOOKUP(#REF!,$CX$11:$DG$26,9,0))</f>
        <v>#REF!</v>
      </c>
      <c r="C953" s="64" t="e">
        <f>IF(#REF!="",0,VLOOKUP(#REF!,$CP$11:$CQ$16,2,0))</f>
        <v>#REF!</v>
      </c>
      <c r="D953" s="65" t="e">
        <f>IF(#REF!="",0,VLOOKUP(#REF!,$CX$11:$CY$26,2,0))</f>
        <v>#REF!</v>
      </c>
      <c r="E953" s="152" t="e">
        <f t="shared" si="164"/>
        <v>#REF!</v>
      </c>
      <c r="F953" s="155" t="e">
        <f>IF(#REF!="","",VLOOKUP(#REF!,#REF!,7,0))</f>
        <v>#REF!</v>
      </c>
      <c r="G953" s="201" t="e">
        <f>IF(OR(#REF!="",F953=""),"",ROUND(#REF!/10^3*F953,3))</f>
        <v>#REF!</v>
      </c>
      <c r="H953" s="201" t="e">
        <f>IF(#REF!&gt;0,#REF!*#REF!/1000,"")</f>
        <v>#REF!</v>
      </c>
      <c r="I953" s="201" t="e">
        <f>IF(#REF!&gt;0,#REF!*#REF!/1000,"")</f>
        <v>#REF!</v>
      </c>
      <c r="J953" s="51" t="e">
        <f>IF(#REF!="●","",IF(#REF!="","",#REF!))</f>
        <v>#REF!</v>
      </c>
      <c r="K953" s="51" t="e">
        <f>IF(#REF!="●","",IF(#REF!="","",#REF!))</f>
        <v>#REF!</v>
      </c>
      <c r="L953" s="74" t="e">
        <f t="shared" si="165"/>
        <v>#REF!</v>
      </c>
      <c r="M953" s="74" t="e">
        <f t="shared" si="166"/>
        <v>#REF!</v>
      </c>
      <c r="N953" s="201" t="e">
        <f>IF(ISNA(L953),"",L953*#REF!)</f>
        <v>#REF!</v>
      </c>
      <c r="O953" s="201" t="e">
        <f>IF(ISNA(M953),"",M953*#REF!)</f>
        <v>#REF!</v>
      </c>
      <c r="P953" s="78" t="e">
        <f>IF(#REF!&gt;0,DQ$6,"")</f>
        <v>#REF!</v>
      </c>
      <c r="Q953" s="99"/>
      <c r="R953" s="411"/>
      <c r="S953" s="412" t="e">
        <f>IF(OR(#REF!="",F953=""),"",ROUND(#REF!/10^3*F953,3))</f>
        <v>#REF!</v>
      </c>
      <c r="T953" s="412" t="e">
        <f>IF(#REF!&gt;0,#REF!*#REF!/1000,"")</f>
        <v>#REF!</v>
      </c>
      <c r="U953" s="412" t="e">
        <f>IF(#REF!&gt;0,#REF!*#REF!/1000,"")</f>
        <v>#REF!</v>
      </c>
      <c r="V953" s="413" t="e">
        <f>IF(OR(#REF!="●",#REF!="●"),"",IF(#REF!="","",#REF!))</f>
        <v>#REF!</v>
      </c>
      <c r="W953" s="413" t="e">
        <f>IF(OR(#REF!="●",#REF!="●"),"",IF(#REF!="","",#REF!))</f>
        <v>#REF!</v>
      </c>
      <c r="X953" s="412" t="e">
        <f>IF(ISNA(L953),"",L953*#REF!)</f>
        <v>#REF!</v>
      </c>
      <c r="Y953" s="412" t="e">
        <f>IF(ISNA(M953),"",M953*#REF!)</f>
        <v>#REF!</v>
      </c>
      <c r="Z953" s="414" t="e">
        <f>IF(#REF!&gt;0,DQ$6,"")</f>
        <v>#REF!</v>
      </c>
      <c r="AA953" s="95" t="e">
        <f>IF(#REF!="","",VLOOKUP(#REF!,#REF!,7,0))</f>
        <v>#REF!</v>
      </c>
      <c r="AB953" s="201" t="e">
        <f>IF(OR(#REF!="",AA953=""),"",ROUND(#REF!/10^3*AA953,3))</f>
        <v>#REF!</v>
      </c>
      <c r="AC953" s="201" t="e">
        <f>IF(#REF!&gt;0,#REF!*#REF!/1000,"")</f>
        <v>#REF!</v>
      </c>
      <c r="AD953" s="201" t="e">
        <f>IF(#REF!&gt;0,#REF!*#REF!/1000,"")</f>
        <v>#REF!</v>
      </c>
      <c r="AE953" s="74" t="e">
        <f t="shared" si="167"/>
        <v>#REF!</v>
      </c>
      <c r="AF953" s="74" t="e">
        <f t="shared" si="168"/>
        <v>#REF!</v>
      </c>
      <c r="AG953" s="201" t="e">
        <f>IF(ISNA(AE953),"",AE953*#REF!)</f>
        <v>#REF!</v>
      </c>
      <c r="AH953" s="201" t="e">
        <f>IF(ISNA(AF953),"",AF953*#REF!)</f>
        <v>#REF!</v>
      </c>
      <c r="AI953" s="78" t="e">
        <f>IF(#REF!&gt;0,DQ$23,"")</f>
        <v>#REF!</v>
      </c>
      <c r="AJ953" s="99"/>
      <c r="AK953" s="411"/>
      <c r="AL953" s="412" t="e">
        <f>IF(OR(#REF!="",F953=""),"",ROUND(#REF!/10^3*F953,3))</f>
        <v>#REF!</v>
      </c>
      <c r="AM953" s="412" t="e">
        <f>IF(#REF!&gt;0,#REF!*#REF!/1000,"")</f>
        <v>#REF!</v>
      </c>
      <c r="AN953" s="412" t="e">
        <f>IF(#REF!&gt;0,#REF!*#REF!/1000,"")</f>
        <v>#REF!</v>
      </c>
      <c r="AO953" s="413" t="e">
        <f>IF(OR(#REF!="●",#REF!="●",#REF!="●"),"",IF(#REF!="","",#REF!))</f>
        <v>#REF!</v>
      </c>
      <c r="AP953" s="413" t="e">
        <f>IF(OR(#REF!="●",#REF!="●",#REF!="●"),"",IF(#REF!="","",#REF!))</f>
        <v>#REF!</v>
      </c>
      <c r="AQ953" s="412" t="e">
        <f>IF(ISNA(L953),"",L953*#REF!)</f>
        <v>#REF!</v>
      </c>
      <c r="AR953" s="412" t="e">
        <f>IF(ISNA(M953),"",M953*#REF!)</f>
        <v>#REF!</v>
      </c>
      <c r="AS953" s="414" t="e">
        <f>IF(#REF!&gt;0,DQ$6,"")</f>
        <v>#REF!</v>
      </c>
      <c r="AT953" s="95" t="e">
        <f>IF(#REF!="","",VLOOKUP(#REF!,#REF!,7,0))</f>
        <v>#REF!</v>
      </c>
      <c r="AU953" s="201" t="e">
        <f>IF(OR(#REF!="",AT953=""),"",ROUND(#REF!/10^3*AT953,3))</f>
        <v>#REF!</v>
      </c>
      <c r="AV953" s="201" t="e">
        <f>IF(#REF!&gt;0,#REF!*#REF!/1000,"")</f>
        <v>#REF!</v>
      </c>
      <c r="AW953" s="201" t="e">
        <f>IF(#REF!&gt;0,#REF!*#REF!/1000,"")</f>
        <v>#REF!</v>
      </c>
      <c r="AX953" s="74" t="e">
        <f t="shared" si="169"/>
        <v>#REF!</v>
      </c>
      <c r="AY953" s="74" t="e">
        <f t="shared" si="170"/>
        <v>#REF!</v>
      </c>
      <c r="AZ953" s="201" t="e">
        <f>IF(ISNA(AX953),"",AX953*#REF!)</f>
        <v>#REF!</v>
      </c>
      <c r="BA953" s="201" t="e">
        <f>IF(ISNA(AY953),"",AY953*#REF!)</f>
        <v>#REF!</v>
      </c>
      <c r="BB953" s="78" t="e">
        <f>IF(#REF!&gt;0,DQ$40,"")</f>
        <v>#REF!</v>
      </c>
      <c r="BC953" s="99"/>
      <c r="BD953" s="650"/>
      <c r="BE953" s="652" t="e">
        <f>IF(OR(#REF!="",F953=""),"",ROUND(#REF!/10^3*F953,3))</f>
        <v>#REF!</v>
      </c>
      <c r="BF953" s="412" t="e">
        <f>IF(#REF!&gt;0,#REF!*#REF!/1000,"")</f>
        <v>#REF!</v>
      </c>
      <c r="BG953" s="412" t="e">
        <f>IF(#REF!&gt;0,#REF!*#REF!/1000,"")</f>
        <v>#REF!</v>
      </c>
      <c r="BH953" s="413" t="e">
        <f>IF(OR(#REF!="●",#REF!="●",#REF!="●",#REF!="●"),"",IF(#REF!="","",#REF!))</f>
        <v>#REF!</v>
      </c>
      <c r="BI953" s="413" t="e">
        <f>IF(OR(#REF!="●",#REF!="●",#REF!="●",#REF!="●"),"",IF(#REF!="","",#REF!))</f>
        <v>#REF!</v>
      </c>
      <c r="BJ953" s="412" t="e">
        <f>IF(ISNA(L953),"",L953*#REF!)</f>
        <v>#REF!</v>
      </c>
      <c r="BK953" s="412" t="e">
        <f>IF(ISNA(M953),"",M953*#REF!)</f>
        <v>#REF!</v>
      </c>
      <c r="BL953" s="415" t="e">
        <f>IF(#REF!&gt;0,DQ$6,"")</f>
        <v>#REF!</v>
      </c>
      <c r="BM953" s="361" t="e">
        <f>IF(#REF!="","",VLOOKUP(#REF!,#REF!,7,0))</f>
        <v>#REF!</v>
      </c>
      <c r="BN953" s="201" t="e">
        <f>IF(OR(#REF!="",BM953=""),"",ROUND(#REF!/10^3*BM953,3))</f>
        <v>#REF!</v>
      </c>
      <c r="BO953" s="201" t="e">
        <f>IF(#REF!&gt;0,#REF!*#REF!/1000,"")</f>
        <v>#REF!</v>
      </c>
      <c r="BP953" s="201" t="e">
        <f>IF(#REF!&gt;0,#REF!*#REF!/1000,"")</f>
        <v>#REF!</v>
      </c>
      <c r="BQ953" s="74" t="e">
        <f t="shared" si="171"/>
        <v>#REF!</v>
      </c>
      <c r="BR953" s="74" t="e">
        <f t="shared" si="172"/>
        <v>#REF!</v>
      </c>
      <c r="BS953" s="201" t="e">
        <f>IF(ISNA(BQ953),"",BQ953*#REF!)</f>
        <v>#REF!</v>
      </c>
      <c r="BT953" s="201" t="e">
        <f>IF(ISNA(BR953),"",BR953*#REF!)</f>
        <v>#REF!</v>
      </c>
      <c r="BU953" s="78" t="e">
        <f>IF(#REF!&gt;0,DQ$57,"")</f>
        <v>#REF!</v>
      </c>
      <c r="BV953" s="99"/>
      <c r="BW953" s="411"/>
      <c r="BX953" s="412" t="e">
        <f>IF(OR(#REF!="",F953=""),"",ROUND(#REF!/10^3*F953,3))</f>
        <v>#REF!</v>
      </c>
      <c r="BY953" s="412" t="e">
        <f>IF(#REF!&gt;0,#REF!*#REF!/1000,"")</f>
        <v>#REF!</v>
      </c>
      <c r="BZ953" s="412" t="e">
        <f>IF(#REF!&gt;0,#REF!*#REF!/1000,"")</f>
        <v>#REF!</v>
      </c>
      <c r="CA953" s="413" t="e">
        <f>IF(OR(#REF!="●",#REF!="●",#REF!="●",#REF!="●",#REF!="●"),"",IF(#REF!="","",#REF!))</f>
        <v>#REF!</v>
      </c>
      <c r="CB953" s="413" t="e">
        <f>IF(OR(#REF!="●",#REF!="●",#REF!="●",#REF!="●",#REF!="●"),"",IF(#REF!="","",#REF!))</f>
        <v>#REF!</v>
      </c>
      <c r="CC953" s="412" t="e">
        <f>IF(ISNA(L953),"",L953*#REF!)</f>
        <v>#REF!</v>
      </c>
      <c r="CD953" s="412" t="e">
        <f>IF(ISNA(M953),"",M953*#REF!)</f>
        <v>#REF!</v>
      </c>
      <c r="CE953" s="415" t="e">
        <f>IF(#REF!&gt;0,DQ$6,"")</f>
        <v>#REF!</v>
      </c>
      <c r="CF953" s="361" t="e">
        <f>IF(#REF!="","",VLOOKUP(#REF!,#REF!,7,0))</f>
        <v>#REF!</v>
      </c>
      <c r="CG953" s="201" t="e">
        <f>IF(OR(#REF!="",CF953=""),"",ROUND(#REF!/10^3*CF953,3))</f>
        <v>#REF!</v>
      </c>
      <c r="CH953" s="201" t="e">
        <f>IF(#REF!&gt;0,#REF!*#REF!/1000,"")</f>
        <v>#REF!</v>
      </c>
      <c r="CI953" s="201" t="e">
        <f>IF(#REF!&gt;0,#REF!*#REF!/1000,"")</f>
        <v>#REF!</v>
      </c>
      <c r="CJ953" s="74" t="e">
        <f t="shared" si="173"/>
        <v>#REF!</v>
      </c>
      <c r="CK953" s="74" t="e">
        <f t="shared" si="174"/>
        <v>#REF!</v>
      </c>
      <c r="CL953" s="201" t="e">
        <f>IF(ISNA(CJ953),"",CJ953*#REF!)</f>
        <v>#REF!</v>
      </c>
      <c r="CM953" s="201" t="e">
        <f>IF(ISNA(CK953),"",CK953*#REF!)</f>
        <v>#REF!</v>
      </c>
      <c r="CN953" s="101" t="e">
        <f>IF(#REF!&gt;0,DQ$57,"")</f>
        <v>#REF!</v>
      </c>
      <c r="CO953" s="84"/>
      <c r="CP953" s="2"/>
      <c r="CQ953" s="2"/>
      <c r="CR953" s="2"/>
      <c r="CS953" s="2"/>
      <c r="CT953" s="2"/>
      <c r="CU953" s="2"/>
      <c r="CV953" s="2"/>
      <c r="CX953" s="2"/>
      <c r="CY953" s="2"/>
      <c r="CZ953" s="2"/>
      <c r="DA953" s="2"/>
      <c r="DB953" s="2"/>
      <c r="DC953" s="2"/>
      <c r="DD953" s="2"/>
      <c r="DE953" s="2"/>
      <c r="DF953" s="2"/>
    </row>
    <row r="954" spans="2:110" ht="18" customHeight="1">
      <c r="B954" s="151" t="e">
        <f>IF(#REF!="","",VLOOKUP(#REF!,$CX$11:$DG$26,9,0))</f>
        <v>#REF!</v>
      </c>
      <c r="C954" s="64" t="e">
        <f>IF(#REF!="",0,VLOOKUP(#REF!,$CP$11:$CQ$16,2,0))</f>
        <v>#REF!</v>
      </c>
      <c r="D954" s="65" t="e">
        <f>IF(#REF!="",0,VLOOKUP(#REF!,$CX$11:$CY$26,2,0))</f>
        <v>#REF!</v>
      </c>
      <c r="E954" s="152" t="e">
        <f t="shared" si="164"/>
        <v>#REF!</v>
      </c>
      <c r="F954" s="155" t="e">
        <f>IF(#REF!="","",VLOOKUP(#REF!,#REF!,7,0))</f>
        <v>#REF!</v>
      </c>
      <c r="G954" s="201" t="e">
        <f>IF(OR(#REF!="",F954=""),"",ROUND(#REF!/10^3*F954,3))</f>
        <v>#REF!</v>
      </c>
      <c r="H954" s="201" t="e">
        <f>IF(#REF!&gt;0,#REF!*#REF!/1000,"")</f>
        <v>#REF!</v>
      </c>
      <c r="I954" s="201" t="e">
        <f>IF(#REF!&gt;0,#REF!*#REF!/1000,"")</f>
        <v>#REF!</v>
      </c>
      <c r="J954" s="51" t="e">
        <f>IF(#REF!="●","",IF(#REF!="","",#REF!))</f>
        <v>#REF!</v>
      </c>
      <c r="K954" s="51" t="e">
        <f>IF(#REF!="●","",IF(#REF!="","",#REF!))</f>
        <v>#REF!</v>
      </c>
      <c r="L954" s="74" t="e">
        <f t="shared" si="165"/>
        <v>#REF!</v>
      </c>
      <c r="M954" s="74" t="e">
        <f t="shared" si="166"/>
        <v>#REF!</v>
      </c>
      <c r="N954" s="201" t="e">
        <f>IF(ISNA(L954),"",L954*#REF!)</f>
        <v>#REF!</v>
      </c>
      <c r="O954" s="201" t="e">
        <f>IF(ISNA(M954),"",M954*#REF!)</f>
        <v>#REF!</v>
      </c>
      <c r="P954" s="78" t="e">
        <f>IF(#REF!&gt;0,DQ$6,"")</f>
        <v>#REF!</v>
      </c>
      <c r="Q954" s="99"/>
      <c r="R954" s="411"/>
      <c r="S954" s="412" t="e">
        <f>IF(OR(#REF!="",F954=""),"",ROUND(#REF!/10^3*F954,3))</f>
        <v>#REF!</v>
      </c>
      <c r="T954" s="412" t="e">
        <f>IF(#REF!&gt;0,#REF!*#REF!/1000,"")</f>
        <v>#REF!</v>
      </c>
      <c r="U954" s="412" t="e">
        <f>IF(#REF!&gt;0,#REF!*#REF!/1000,"")</f>
        <v>#REF!</v>
      </c>
      <c r="V954" s="413" t="e">
        <f>IF(OR(#REF!="●",#REF!="●"),"",IF(#REF!="","",#REF!))</f>
        <v>#REF!</v>
      </c>
      <c r="W954" s="413" t="e">
        <f>IF(OR(#REF!="●",#REF!="●"),"",IF(#REF!="","",#REF!))</f>
        <v>#REF!</v>
      </c>
      <c r="X954" s="412" t="e">
        <f>IF(ISNA(L954),"",L954*#REF!)</f>
        <v>#REF!</v>
      </c>
      <c r="Y954" s="412" t="e">
        <f>IF(ISNA(M954),"",M954*#REF!)</f>
        <v>#REF!</v>
      </c>
      <c r="Z954" s="414" t="e">
        <f>IF(#REF!&gt;0,DQ$6,"")</f>
        <v>#REF!</v>
      </c>
      <c r="AA954" s="95" t="e">
        <f>IF(#REF!="","",VLOOKUP(#REF!,#REF!,7,0))</f>
        <v>#REF!</v>
      </c>
      <c r="AB954" s="201" t="e">
        <f>IF(OR(#REF!="",AA954=""),"",ROUND(#REF!/10^3*AA954,3))</f>
        <v>#REF!</v>
      </c>
      <c r="AC954" s="201" t="e">
        <f>IF(#REF!&gt;0,#REF!*#REF!/1000,"")</f>
        <v>#REF!</v>
      </c>
      <c r="AD954" s="201" t="e">
        <f>IF(#REF!&gt;0,#REF!*#REF!/1000,"")</f>
        <v>#REF!</v>
      </c>
      <c r="AE954" s="74" t="e">
        <f t="shared" si="167"/>
        <v>#REF!</v>
      </c>
      <c r="AF954" s="74" t="e">
        <f t="shared" si="168"/>
        <v>#REF!</v>
      </c>
      <c r="AG954" s="201" t="e">
        <f>IF(ISNA(AE954),"",AE954*#REF!)</f>
        <v>#REF!</v>
      </c>
      <c r="AH954" s="201" t="e">
        <f>IF(ISNA(AF954),"",AF954*#REF!)</f>
        <v>#REF!</v>
      </c>
      <c r="AI954" s="78" t="e">
        <f>IF(#REF!&gt;0,DQ$23,"")</f>
        <v>#REF!</v>
      </c>
      <c r="AJ954" s="99"/>
      <c r="AK954" s="411"/>
      <c r="AL954" s="412" t="e">
        <f>IF(OR(#REF!="",F954=""),"",ROUND(#REF!/10^3*F954,3))</f>
        <v>#REF!</v>
      </c>
      <c r="AM954" s="412" t="e">
        <f>IF(#REF!&gt;0,#REF!*#REF!/1000,"")</f>
        <v>#REF!</v>
      </c>
      <c r="AN954" s="412" t="e">
        <f>IF(#REF!&gt;0,#REF!*#REF!/1000,"")</f>
        <v>#REF!</v>
      </c>
      <c r="AO954" s="413" t="e">
        <f>IF(OR(#REF!="●",#REF!="●",#REF!="●"),"",IF(#REF!="","",#REF!))</f>
        <v>#REF!</v>
      </c>
      <c r="AP954" s="413" t="e">
        <f>IF(OR(#REF!="●",#REF!="●",#REF!="●"),"",IF(#REF!="","",#REF!))</f>
        <v>#REF!</v>
      </c>
      <c r="AQ954" s="412" t="e">
        <f>IF(ISNA(L954),"",L954*#REF!)</f>
        <v>#REF!</v>
      </c>
      <c r="AR954" s="412" t="e">
        <f>IF(ISNA(M954),"",M954*#REF!)</f>
        <v>#REF!</v>
      </c>
      <c r="AS954" s="414" t="e">
        <f>IF(#REF!&gt;0,DQ$6,"")</f>
        <v>#REF!</v>
      </c>
      <c r="AT954" s="95" t="e">
        <f>IF(#REF!="","",VLOOKUP(#REF!,#REF!,7,0))</f>
        <v>#REF!</v>
      </c>
      <c r="AU954" s="201" t="e">
        <f>IF(OR(#REF!="",AT954=""),"",ROUND(#REF!/10^3*AT954,3))</f>
        <v>#REF!</v>
      </c>
      <c r="AV954" s="201" t="e">
        <f>IF(#REF!&gt;0,#REF!*#REF!/1000,"")</f>
        <v>#REF!</v>
      </c>
      <c r="AW954" s="201" t="e">
        <f>IF(#REF!&gt;0,#REF!*#REF!/1000,"")</f>
        <v>#REF!</v>
      </c>
      <c r="AX954" s="74" t="e">
        <f t="shared" si="169"/>
        <v>#REF!</v>
      </c>
      <c r="AY954" s="74" t="e">
        <f t="shared" si="170"/>
        <v>#REF!</v>
      </c>
      <c r="AZ954" s="201" t="e">
        <f>IF(ISNA(AX954),"",AX954*#REF!)</f>
        <v>#REF!</v>
      </c>
      <c r="BA954" s="201" t="e">
        <f>IF(ISNA(AY954),"",AY954*#REF!)</f>
        <v>#REF!</v>
      </c>
      <c r="BB954" s="78" t="e">
        <f>IF(#REF!&gt;0,DQ$40,"")</f>
        <v>#REF!</v>
      </c>
      <c r="BC954" s="99"/>
      <c r="BD954" s="650"/>
      <c r="BE954" s="652" t="e">
        <f>IF(OR(#REF!="",F954=""),"",ROUND(#REF!/10^3*F954,3))</f>
        <v>#REF!</v>
      </c>
      <c r="BF954" s="412" t="e">
        <f>IF(#REF!&gt;0,#REF!*#REF!/1000,"")</f>
        <v>#REF!</v>
      </c>
      <c r="BG954" s="412" t="e">
        <f>IF(#REF!&gt;0,#REF!*#REF!/1000,"")</f>
        <v>#REF!</v>
      </c>
      <c r="BH954" s="413" t="e">
        <f>IF(OR(#REF!="●",#REF!="●",#REF!="●",#REF!="●"),"",IF(#REF!="","",#REF!))</f>
        <v>#REF!</v>
      </c>
      <c r="BI954" s="413" t="e">
        <f>IF(OR(#REF!="●",#REF!="●",#REF!="●",#REF!="●"),"",IF(#REF!="","",#REF!))</f>
        <v>#REF!</v>
      </c>
      <c r="BJ954" s="412" t="e">
        <f>IF(ISNA(L954),"",L954*#REF!)</f>
        <v>#REF!</v>
      </c>
      <c r="BK954" s="412" t="e">
        <f>IF(ISNA(M954),"",M954*#REF!)</f>
        <v>#REF!</v>
      </c>
      <c r="BL954" s="415" t="e">
        <f>IF(#REF!&gt;0,DQ$6,"")</f>
        <v>#REF!</v>
      </c>
      <c r="BM954" s="361" t="e">
        <f>IF(#REF!="","",VLOOKUP(#REF!,#REF!,7,0))</f>
        <v>#REF!</v>
      </c>
      <c r="BN954" s="201" t="e">
        <f>IF(OR(#REF!="",BM954=""),"",ROUND(#REF!/10^3*BM954,3))</f>
        <v>#REF!</v>
      </c>
      <c r="BO954" s="201" t="e">
        <f>IF(#REF!&gt;0,#REF!*#REF!/1000,"")</f>
        <v>#REF!</v>
      </c>
      <c r="BP954" s="201" t="e">
        <f>IF(#REF!&gt;0,#REF!*#REF!/1000,"")</f>
        <v>#REF!</v>
      </c>
      <c r="BQ954" s="74" t="e">
        <f t="shared" si="171"/>
        <v>#REF!</v>
      </c>
      <c r="BR954" s="74" t="e">
        <f t="shared" si="172"/>
        <v>#REF!</v>
      </c>
      <c r="BS954" s="201" t="e">
        <f>IF(ISNA(BQ954),"",BQ954*#REF!)</f>
        <v>#REF!</v>
      </c>
      <c r="BT954" s="201" t="e">
        <f>IF(ISNA(BR954),"",BR954*#REF!)</f>
        <v>#REF!</v>
      </c>
      <c r="BU954" s="78" t="e">
        <f>IF(#REF!&gt;0,DQ$57,"")</f>
        <v>#REF!</v>
      </c>
      <c r="BV954" s="99"/>
      <c r="BW954" s="411"/>
      <c r="BX954" s="412" t="e">
        <f>IF(OR(#REF!="",F954=""),"",ROUND(#REF!/10^3*F954,3))</f>
        <v>#REF!</v>
      </c>
      <c r="BY954" s="412" t="e">
        <f>IF(#REF!&gt;0,#REF!*#REF!/1000,"")</f>
        <v>#REF!</v>
      </c>
      <c r="BZ954" s="412" t="e">
        <f>IF(#REF!&gt;0,#REF!*#REF!/1000,"")</f>
        <v>#REF!</v>
      </c>
      <c r="CA954" s="413" t="e">
        <f>IF(OR(#REF!="●",#REF!="●",#REF!="●",#REF!="●",#REF!="●"),"",IF(#REF!="","",#REF!))</f>
        <v>#REF!</v>
      </c>
      <c r="CB954" s="413" t="e">
        <f>IF(OR(#REF!="●",#REF!="●",#REF!="●",#REF!="●",#REF!="●"),"",IF(#REF!="","",#REF!))</f>
        <v>#REF!</v>
      </c>
      <c r="CC954" s="412" t="e">
        <f>IF(ISNA(L954),"",L954*#REF!)</f>
        <v>#REF!</v>
      </c>
      <c r="CD954" s="412" t="e">
        <f>IF(ISNA(M954),"",M954*#REF!)</f>
        <v>#REF!</v>
      </c>
      <c r="CE954" s="415" t="e">
        <f>IF(#REF!&gt;0,DQ$6,"")</f>
        <v>#REF!</v>
      </c>
      <c r="CF954" s="361" t="e">
        <f>IF(#REF!="","",VLOOKUP(#REF!,#REF!,7,0))</f>
        <v>#REF!</v>
      </c>
      <c r="CG954" s="201" t="e">
        <f>IF(OR(#REF!="",CF954=""),"",ROUND(#REF!/10^3*CF954,3))</f>
        <v>#REF!</v>
      </c>
      <c r="CH954" s="201" t="e">
        <f>IF(#REF!&gt;0,#REF!*#REF!/1000,"")</f>
        <v>#REF!</v>
      </c>
      <c r="CI954" s="201" t="e">
        <f>IF(#REF!&gt;0,#REF!*#REF!/1000,"")</f>
        <v>#REF!</v>
      </c>
      <c r="CJ954" s="74" t="e">
        <f t="shared" si="173"/>
        <v>#REF!</v>
      </c>
      <c r="CK954" s="74" t="e">
        <f t="shared" si="174"/>
        <v>#REF!</v>
      </c>
      <c r="CL954" s="201" t="e">
        <f>IF(ISNA(CJ954),"",CJ954*#REF!)</f>
        <v>#REF!</v>
      </c>
      <c r="CM954" s="201" t="e">
        <f>IF(ISNA(CK954),"",CK954*#REF!)</f>
        <v>#REF!</v>
      </c>
      <c r="CN954" s="101" t="e">
        <f>IF(#REF!&gt;0,DQ$57,"")</f>
        <v>#REF!</v>
      </c>
      <c r="CO954" s="84"/>
      <c r="CP954" s="2"/>
      <c r="CQ954" s="2"/>
      <c r="CR954" s="2"/>
      <c r="CS954" s="2"/>
      <c r="CT954" s="2"/>
      <c r="CU954" s="2"/>
      <c r="CV954" s="2"/>
      <c r="CX954" s="2"/>
      <c r="CY954" s="2"/>
      <c r="CZ954" s="2"/>
      <c r="DA954" s="2"/>
      <c r="DB954" s="2"/>
      <c r="DC954" s="2"/>
      <c r="DD954" s="2"/>
      <c r="DE954" s="2"/>
      <c r="DF954" s="2"/>
    </row>
    <row r="955" spans="2:110" ht="18" customHeight="1">
      <c r="B955" s="151" t="e">
        <f>IF(#REF!="","",VLOOKUP(#REF!,$CX$11:$DG$26,9,0))</f>
        <v>#REF!</v>
      </c>
      <c r="C955" s="64" t="e">
        <f>IF(#REF!="",0,VLOOKUP(#REF!,$CP$11:$CQ$16,2,0))</f>
        <v>#REF!</v>
      </c>
      <c r="D955" s="65" t="e">
        <f>IF(#REF!="",0,VLOOKUP(#REF!,$CX$11:$CY$26,2,0))</f>
        <v>#REF!</v>
      </c>
      <c r="E955" s="152" t="e">
        <f t="shared" si="164"/>
        <v>#REF!</v>
      </c>
      <c r="F955" s="155" t="e">
        <f>IF(#REF!="","",VLOOKUP(#REF!,#REF!,7,0))</f>
        <v>#REF!</v>
      </c>
      <c r="G955" s="201" t="e">
        <f>IF(OR(#REF!="",F955=""),"",ROUND(#REF!/10^3*F955,3))</f>
        <v>#REF!</v>
      </c>
      <c r="H955" s="201" t="e">
        <f>IF(#REF!&gt;0,#REF!*#REF!/1000,"")</f>
        <v>#REF!</v>
      </c>
      <c r="I955" s="201" t="e">
        <f>IF(#REF!&gt;0,#REF!*#REF!/1000,"")</f>
        <v>#REF!</v>
      </c>
      <c r="J955" s="51" t="e">
        <f>IF(#REF!="●","",IF(#REF!="","",#REF!))</f>
        <v>#REF!</v>
      </c>
      <c r="K955" s="51" t="e">
        <f>IF(#REF!="●","",IF(#REF!="","",#REF!))</f>
        <v>#REF!</v>
      </c>
      <c r="L955" s="74" t="e">
        <f t="shared" si="165"/>
        <v>#REF!</v>
      </c>
      <c r="M955" s="74" t="e">
        <f t="shared" si="166"/>
        <v>#REF!</v>
      </c>
      <c r="N955" s="201" t="e">
        <f>IF(ISNA(L955),"",L955*#REF!)</f>
        <v>#REF!</v>
      </c>
      <c r="O955" s="201" t="e">
        <f>IF(ISNA(M955),"",M955*#REF!)</f>
        <v>#REF!</v>
      </c>
      <c r="P955" s="78" t="e">
        <f>IF(#REF!&gt;0,DQ$6,"")</f>
        <v>#REF!</v>
      </c>
      <c r="Q955" s="99"/>
      <c r="R955" s="411"/>
      <c r="S955" s="412" t="e">
        <f>IF(OR(#REF!="",F955=""),"",ROUND(#REF!/10^3*F955,3))</f>
        <v>#REF!</v>
      </c>
      <c r="T955" s="412" t="e">
        <f>IF(#REF!&gt;0,#REF!*#REF!/1000,"")</f>
        <v>#REF!</v>
      </c>
      <c r="U955" s="412" t="e">
        <f>IF(#REF!&gt;0,#REF!*#REF!/1000,"")</f>
        <v>#REF!</v>
      </c>
      <c r="V955" s="413" t="e">
        <f>IF(OR(#REF!="●",#REF!="●"),"",IF(#REF!="","",#REF!))</f>
        <v>#REF!</v>
      </c>
      <c r="W955" s="413" t="e">
        <f>IF(OR(#REF!="●",#REF!="●"),"",IF(#REF!="","",#REF!))</f>
        <v>#REF!</v>
      </c>
      <c r="X955" s="412" t="e">
        <f>IF(ISNA(L955),"",L955*#REF!)</f>
        <v>#REF!</v>
      </c>
      <c r="Y955" s="412" t="e">
        <f>IF(ISNA(M955),"",M955*#REF!)</f>
        <v>#REF!</v>
      </c>
      <c r="Z955" s="414" t="e">
        <f>IF(#REF!&gt;0,DQ$6,"")</f>
        <v>#REF!</v>
      </c>
      <c r="AA955" s="95" t="e">
        <f>IF(#REF!="","",VLOOKUP(#REF!,#REF!,7,0))</f>
        <v>#REF!</v>
      </c>
      <c r="AB955" s="201" t="e">
        <f>IF(OR(#REF!="",AA955=""),"",ROUND(#REF!/10^3*AA955,3))</f>
        <v>#REF!</v>
      </c>
      <c r="AC955" s="201" t="e">
        <f>IF(#REF!&gt;0,#REF!*#REF!/1000,"")</f>
        <v>#REF!</v>
      </c>
      <c r="AD955" s="201" t="e">
        <f>IF(#REF!&gt;0,#REF!*#REF!/1000,"")</f>
        <v>#REF!</v>
      </c>
      <c r="AE955" s="74" t="e">
        <f t="shared" si="167"/>
        <v>#REF!</v>
      </c>
      <c r="AF955" s="74" t="e">
        <f t="shared" si="168"/>
        <v>#REF!</v>
      </c>
      <c r="AG955" s="201" t="e">
        <f>IF(ISNA(AE955),"",AE955*#REF!)</f>
        <v>#REF!</v>
      </c>
      <c r="AH955" s="201" t="e">
        <f>IF(ISNA(AF955),"",AF955*#REF!)</f>
        <v>#REF!</v>
      </c>
      <c r="AI955" s="78" t="e">
        <f>IF(#REF!&gt;0,DQ$23,"")</f>
        <v>#REF!</v>
      </c>
      <c r="AJ955" s="99"/>
      <c r="AK955" s="411"/>
      <c r="AL955" s="412" t="e">
        <f>IF(OR(#REF!="",F955=""),"",ROUND(#REF!/10^3*F955,3))</f>
        <v>#REF!</v>
      </c>
      <c r="AM955" s="412" t="e">
        <f>IF(#REF!&gt;0,#REF!*#REF!/1000,"")</f>
        <v>#REF!</v>
      </c>
      <c r="AN955" s="412" t="e">
        <f>IF(#REF!&gt;0,#REF!*#REF!/1000,"")</f>
        <v>#REF!</v>
      </c>
      <c r="AO955" s="413" t="e">
        <f>IF(OR(#REF!="●",#REF!="●",#REF!="●"),"",IF(#REF!="","",#REF!))</f>
        <v>#REF!</v>
      </c>
      <c r="AP955" s="413" t="e">
        <f>IF(OR(#REF!="●",#REF!="●",#REF!="●"),"",IF(#REF!="","",#REF!))</f>
        <v>#REF!</v>
      </c>
      <c r="AQ955" s="412" t="e">
        <f>IF(ISNA(L955),"",L955*#REF!)</f>
        <v>#REF!</v>
      </c>
      <c r="AR955" s="412" t="e">
        <f>IF(ISNA(M955),"",M955*#REF!)</f>
        <v>#REF!</v>
      </c>
      <c r="AS955" s="414" t="e">
        <f>IF(#REF!&gt;0,DQ$6,"")</f>
        <v>#REF!</v>
      </c>
      <c r="AT955" s="95" t="e">
        <f>IF(#REF!="","",VLOOKUP(#REF!,#REF!,7,0))</f>
        <v>#REF!</v>
      </c>
      <c r="AU955" s="201" t="e">
        <f>IF(OR(#REF!="",AT955=""),"",ROUND(#REF!/10^3*AT955,3))</f>
        <v>#REF!</v>
      </c>
      <c r="AV955" s="201" t="e">
        <f>IF(#REF!&gt;0,#REF!*#REF!/1000,"")</f>
        <v>#REF!</v>
      </c>
      <c r="AW955" s="201" t="e">
        <f>IF(#REF!&gt;0,#REF!*#REF!/1000,"")</f>
        <v>#REF!</v>
      </c>
      <c r="AX955" s="74" t="e">
        <f t="shared" si="169"/>
        <v>#REF!</v>
      </c>
      <c r="AY955" s="74" t="e">
        <f t="shared" si="170"/>
        <v>#REF!</v>
      </c>
      <c r="AZ955" s="201" t="e">
        <f>IF(ISNA(AX955),"",AX955*#REF!)</f>
        <v>#REF!</v>
      </c>
      <c r="BA955" s="201" t="e">
        <f>IF(ISNA(AY955),"",AY955*#REF!)</f>
        <v>#REF!</v>
      </c>
      <c r="BB955" s="78" t="e">
        <f>IF(#REF!&gt;0,DQ$40,"")</f>
        <v>#REF!</v>
      </c>
      <c r="BC955" s="99"/>
      <c r="BD955" s="650"/>
      <c r="BE955" s="652" t="e">
        <f>IF(OR(#REF!="",F955=""),"",ROUND(#REF!/10^3*F955,3))</f>
        <v>#REF!</v>
      </c>
      <c r="BF955" s="412" t="e">
        <f>IF(#REF!&gt;0,#REF!*#REF!/1000,"")</f>
        <v>#REF!</v>
      </c>
      <c r="BG955" s="412" t="e">
        <f>IF(#REF!&gt;0,#REF!*#REF!/1000,"")</f>
        <v>#REF!</v>
      </c>
      <c r="BH955" s="413" t="e">
        <f>IF(OR(#REF!="●",#REF!="●",#REF!="●",#REF!="●"),"",IF(#REF!="","",#REF!))</f>
        <v>#REF!</v>
      </c>
      <c r="BI955" s="413" t="e">
        <f>IF(OR(#REF!="●",#REF!="●",#REF!="●",#REF!="●"),"",IF(#REF!="","",#REF!))</f>
        <v>#REF!</v>
      </c>
      <c r="BJ955" s="412" t="e">
        <f>IF(ISNA(L955),"",L955*#REF!)</f>
        <v>#REF!</v>
      </c>
      <c r="BK955" s="412" t="e">
        <f>IF(ISNA(M955),"",M955*#REF!)</f>
        <v>#REF!</v>
      </c>
      <c r="BL955" s="415" t="e">
        <f>IF(#REF!&gt;0,DQ$6,"")</f>
        <v>#REF!</v>
      </c>
      <c r="BM955" s="361" t="e">
        <f>IF(#REF!="","",VLOOKUP(#REF!,#REF!,7,0))</f>
        <v>#REF!</v>
      </c>
      <c r="BN955" s="201" t="e">
        <f>IF(OR(#REF!="",BM955=""),"",ROUND(#REF!/10^3*BM955,3))</f>
        <v>#REF!</v>
      </c>
      <c r="BO955" s="201" t="e">
        <f>IF(#REF!&gt;0,#REF!*#REF!/1000,"")</f>
        <v>#REF!</v>
      </c>
      <c r="BP955" s="201" t="e">
        <f>IF(#REF!&gt;0,#REF!*#REF!/1000,"")</f>
        <v>#REF!</v>
      </c>
      <c r="BQ955" s="74" t="e">
        <f t="shared" si="171"/>
        <v>#REF!</v>
      </c>
      <c r="BR955" s="74" t="e">
        <f t="shared" si="172"/>
        <v>#REF!</v>
      </c>
      <c r="BS955" s="201" t="e">
        <f>IF(ISNA(BQ955),"",BQ955*#REF!)</f>
        <v>#REF!</v>
      </c>
      <c r="BT955" s="201" t="e">
        <f>IF(ISNA(BR955),"",BR955*#REF!)</f>
        <v>#REF!</v>
      </c>
      <c r="BU955" s="78" t="e">
        <f>IF(#REF!&gt;0,DQ$57,"")</f>
        <v>#REF!</v>
      </c>
      <c r="BV955" s="99"/>
      <c r="BW955" s="411"/>
      <c r="BX955" s="412" t="e">
        <f>IF(OR(#REF!="",F955=""),"",ROUND(#REF!/10^3*F955,3))</f>
        <v>#REF!</v>
      </c>
      <c r="BY955" s="412" t="e">
        <f>IF(#REF!&gt;0,#REF!*#REF!/1000,"")</f>
        <v>#REF!</v>
      </c>
      <c r="BZ955" s="412" t="e">
        <f>IF(#REF!&gt;0,#REF!*#REF!/1000,"")</f>
        <v>#REF!</v>
      </c>
      <c r="CA955" s="413" t="e">
        <f>IF(OR(#REF!="●",#REF!="●",#REF!="●",#REF!="●",#REF!="●"),"",IF(#REF!="","",#REF!))</f>
        <v>#REF!</v>
      </c>
      <c r="CB955" s="413" t="e">
        <f>IF(OR(#REF!="●",#REF!="●",#REF!="●",#REF!="●",#REF!="●"),"",IF(#REF!="","",#REF!))</f>
        <v>#REF!</v>
      </c>
      <c r="CC955" s="412" t="e">
        <f>IF(ISNA(L955),"",L955*#REF!)</f>
        <v>#REF!</v>
      </c>
      <c r="CD955" s="412" t="e">
        <f>IF(ISNA(M955),"",M955*#REF!)</f>
        <v>#REF!</v>
      </c>
      <c r="CE955" s="415" t="e">
        <f>IF(#REF!&gt;0,DQ$6,"")</f>
        <v>#REF!</v>
      </c>
      <c r="CF955" s="361" t="e">
        <f>IF(#REF!="","",VLOOKUP(#REF!,#REF!,7,0))</f>
        <v>#REF!</v>
      </c>
      <c r="CG955" s="201" t="e">
        <f>IF(OR(#REF!="",CF955=""),"",ROUND(#REF!/10^3*CF955,3))</f>
        <v>#REF!</v>
      </c>
      <c r="CH955" s="201" t="e">
        <f>IF(#REF!&gt;0,#REF!*#REF!/1000,"")</f>
        <v>#REF!</v>
      </c>
      <c r="CI955" s="201" t="e">
        <f>IF(#REF!&gt;0,#REF!*#REF!/1000,"")</f>
        <v>#REF!</v>
      </c>
      <c r="CJ955" s="74" t="e">
        <f t="shared" si="173"/>
        <v>#REF!</v>
      </c>
      <c r="CK955" s="74" t="e">
        <f t="shared" si="174"/>
        <v>#REF!</v>
      </c>
      <c r="CL955" s="201" t="e">
        <f>IF(ISNA(CJ955),"",CJ955*#REF!)</f>
        <v>#REF!</v>
      </c>
      <c r="CM955" s="201" t="e">
        <f>IF(ISNA(CK955),"",CK955*#REF!)</f>
        <v>#REF!</v>
      </c>
      <c r="CN955" s="101" t="e">
        <f>IF(#REF!&gt;0,DQ$57,"")</f>
        <v>#REF!</v>
      </c>
      <c r="CO955" s="84"/>
      <c r="CP955" s="2"/>
      <c r="CQ955" s="2"/>
      <c r="CR955" s="2"/>
      <c r="CS955" s="2"/>
      <c r="CT955" s="2"/>
      <c r="CU955" s="2"/>
      <c r="CV955" s="2"/>
      <c r="CX955" s="2"/>
      <c r="CY955" s="2"/>
      <c r="CZ955" s="2"/>
      <c r="DA955" s="2"/>
      <c r="DB955" s="2"/>
      <c r="DC955" s="2"/>
      <c r="DD955" s="2"/>
      <c r="DE955" s="2"/>
      <c r="DF955" s="2"/>
    </row>
    <row r="956" spans="2:110" ht="18" customHeight="1">
      <c r="B956" s="151" t="e">
        <f>IF(#REF!="","",VLOOKUP(#REF!,$CX$11:$DG$26,9,0))</f>
        <v>#REF!</v>
      </c>
      <c r="C956" s="64" t="e">
        <f>IF(#REF!="",0,VLOOKUP(#REF!,$CP$11:$CQ$16,2,0))</f>
        <v>#REF!</v>
      </c>
      <c r="D956" s="65" t="e">
        <f>IF(#REF!="",0,VLOOKUP(#REF!,$CX$11:$CY$26,2,0))</f>
        <v>#REF!</v>
      </c>
      <c r="E956" s="152" t="e">
        <f t="shared" si="164"/>
        <v>#REF!</v>
      </c>
      <c r="F956" s="155" t="e">
        <f>IF(#REF!="","",VLOOKUP(#REF!,#REF!,7,0))</f>
        <v>#REF!</v>
      </c>
      <c r="G956" s="201" t="e">
        <f>IF(OR(#REF!="",F956=""),"",ROUND(#REF!/10^3*F956,3))</f>
        <v>#REF!</v>
      </c>
      <c r="H956" s="201" t="e">
        <f>IF(#REF!&gt;0,#REF!*#REF!/1000,"")</f>
        <v>#REF!</v>
      </c>
      <c r="I956" s="201" t="e">
        <f>IF(#REF!&gt;0,#REF!*#REF!/1000,"")</f>
        <v>#REF!</v>
      </c>
      <c r="J956" s="51" t="e">
        <f>IF(#REF!="●","",IF(#REF!="","",#REF!))</f>
        <v>#REF!</v>
      </c>
      <c r="K956" s="51" t="e">
        <f>IF(#REF!="●","",IF(#REF!="","",#REF!))</f>
        <v>#REF!</v>
      </c>
      <c r="L956" s="74" t="e">
        <f t="shared" si="165"/>
        <v>#REF!</v>
      </c>
      <c r="M956" s="74" t="e">
        <f t="shared" si="166"/>
        <v>#REF!</v>
      </c>
      <c r="N956" s="201" t="e">
        <f>IF(ISNA(L956),"",L956*#REF!)</f>
        <v>#REF!</v>
      </c>
      <c r="O956" s="201" t="e">
        <f>IF(ISNA(M956),"",M956*#REF!)</f>
        <v>#REF!</v>
      </c>
      <c r="P956" s="78" t="e">
        <f>IF(#REF!&gt;0,DQ$6,"")</f>
        <v>#REF!</v>
      </c>
      <c r="Q956" s="99"/>
      <c r="R956" s="411"/>
      <c r="S956" s="412" t="e">
        <f>IF(OR(#REF!="",F956=""),"",ROUND(#REF!/10^3*F956,3))</f>
        <v>#REF!</v>
      </c>
      <c r="T956" s="412" t="e">
        <f>IF(#REF!&gt;0,#REF!*#REF!/1000,"")</f>
        <v>#REF!</v>
      </c>
      <c r="U956" s="412" t="e">
        <f>IF(#REF!&gt;0,#REF!*#REF!/1000,"")</f>
        <v>#REF!</v>
      </c>
      <c r="V956" s="413" t="e">
        <f>IF(OR(#REF!="●",#REF!="●"),"",IF(#REF!="","",#REF!))</f>
        <v>#REF!</v>
      </c>
      <c r="W956" s="413" t="e">
        <f>IF(OR(#REF!="●",#REF!="●"),"",IF(#REF!="","",#REF!))</f>
        <v>#REF!</v>
      </c>
      <c r="X956" s="412" t="e">
        <f>IF(ISNA(L956),"",L956*#REF!)</f>
        <v>#REF!</v>
      </c>
      <c r="Y956" s="412" t="e">
        <f>IF(ISNA(M956),"",M956*#REF!)</f>
        <v>#REF!</v>
      </c>
      <c r="Z956" s="414" t="e">
        <f>IF(#REF!&gt;0,DQ$6,"")</f>
        <v>#REF!</v>
      </c>
      <c r="AA956" s="95" t="e">
        <f>IF(#REF!="","",VLOOKUP(#REF!,#REF!,7,0))</f>
        <v>#REF!</v>
      </c>
      <c r="AB956" s="201" t="e">
        <f>IF(OR(#REF!="",AA956=""),"",ROUND(#REF!/10^3*AA956,3))</f>
        <v>#REF!</v>
      </c>
      <c r="AC956" s="201" t="e">
        <f>IF(#REF!&gt;0,#REF!*#REF!/1000,"")</f>
        <v>#REF!</v>
      </c>
      <c r="AD956" s="201" t="e">
        <f>IF(#REF!&gt;0,#REF!*#REF!/1000,"")</f>
        <v>#REF!</v>
      </c>
      <c r="AE956" s="74" t="e">
        <f t="shared" si="167"/>
        <v>#REF!</v>
      </c>
      <c r="AF956" s="74" t="e">
        <f t="shared" si="168"/>
        <v>#REF!</v>
      </c>
      <c r="AG956" s="201" t="e">
        <f>IF(ISNA(AE956),"",AE956*#REF!)</f>
        <v>#REF!</v>
      </c>
      <c r="AH956" s="201" t="e">
        <f>IF(ISNA(AF956),"",AF956*#REF!)</f>
        <v>#REF!</v>
      </c>
      <c r="AI956" s="78" t="e">
        <f>IF(#REF!&gt;0,DQ$23,"")</f>
        <v>#REF!</v>
      </c>
      <c r="AJ956" s="99"/>
      <c r="AK956" s="411"/>
      <c r="AL956" s="412" t="e">
        <f>IF(OR(#REF!="",F956=""),"",ROUND(#REF!/10^3*F956,3))</f>
        <v>#REF!</v>
      </c>
      <c r="AM956" s="412" t="e">
        <f>IF(#REF!&gt;0,#REF!*#REF!/1000,"")</f>
        <v>#REF!</v>
      </c>
      <c r="AN956" s="412" t="e">
        <f>IF(#REF!&gt;0,#REF!*#REF!/1000,"")</f>
        <v>#REF!</v>
      </c>
      <c r="AO956" s="413" t="e">
        <f>IF(OR(#REF!="●",#REF!="●",#REF!="●"),"",IF(#REF!="","",#REF!))</f>
        <v>#REF!</v>
      </c>
      <c r="AP956" s="413" t="e">
        <f>IF(OR(#REF!="●",#REF!="●",#REF!="●"),"",IF(#REF!="","",#REF!))</f>
        <v>#REF!</v>
      </c>
      <c r="AQ956" s="412" t="e">
        <f>IF(ISNA(L956),"",L956*#REF!)</f>
        <v>#REF!</v>
      </c>
      <c r="AR956" s="412" t="e">
        <f>IF(ISNA(M956),"",M956*#REF!)</f>
        <v>#REF!</v>
      </c>
      <c r="AS956" s="414" t="e">
        <f>IF(#REF!&gt;0,DQ$6,"")</f>
        <v>#REF!</v>
      </c>
      <c r="AT956" s="95" t="e">
        <f>IF(#REF!="","",VLOOKUP(#REF!,#REF!,7,0))</f>
        <v>#REF!</v>
      </c>
      <c r="AU956" s="201" t="e">
        <f>IF(OR(#REF!="",AT956=""),"",ROUND(#REF!/10^3*AT956,3))</f>
        <v>#REF!</v>
      </c>
      <c r="AV956" s="201" t="e">
        <f>IF(#REF!&gt;0,#REF!*#REF!/1000,"")</f>
        <v>#REF!</v>
      </c>
      <c r="AW956" s="201" t="e">
        <f>IF(#REF!&gt;0,#REF!*#REF!/1000,"")</f>
        <v>#REF!</v>
      </c>
      <c r="AX956" s="74" t="e">
        <f t="shared" si="169"/>
        <v>#REF!</v>
      </c>
      <c r="AY956" s="74" t="e">
        <f t="shared" si="170"/>
        <v>#REF!</v>
      </c>
      <c r="AZ956" s="201" t="e">
        <f>IF(ISNA(AX956),"",AX956*#REF!)</f>
        <v>#REF!</v>
      </c>
      <c r="BA956" s="201" t="e">
        <f>IF(ISNA(AY956),"",AY956*#REF!)</f>
        <v>#REF!</v>
      </c>
      <c r="BB956" s="78" t="e">
        <f>IF(#REF!&gt;0,DQ$40,"")</f>
        <v>#REF!</v>
      </c>
      <c r="BC956" s="99"/>
      <c r="BD956" s="650"/>
      <c r="BE956" s="652" t="e">
        <f>IF(OR(#REF!="",F956=""),"",ROUND(#REF!/10^3*F956,3))</f>
        <v>#REF!</v>
      </c>
      <c r="BF956" s="412" t="e">
        <f>IF(#REF!&gt;0,#REF!*#REF!/1000,"")</f>
        <v>#REF!</v>
      </c>
      <c r="BG956" s="412" t="e">
        <f>IF(#REF!&gt;0,#REF!*#REF!/1000,"")</f>
        <v>#REF!</v>
      </c>
      <c r="BH956" s="413" t="e">
        <f>IF(OR(#REF!="●",#REF!="●",#REF!="●",#REF!="●"),"",IF(#REF!="","",#REF!))</f>
        <v>#REF!</v>
      </c>
      <c r="BI956" s="413" t="e">
        <f>IF(OR(#REF!="●",#REF!="●",#REF!="●",#REF!="●"),"",IF(#REF!="","",#REF!))</f>
        <v>#REF!</v>
      </c>
      <c r="BJ956" s="412" t="e">
        <f>IF(ISNA(L956),"",L956*#REF!)</f>
        <v>#REF!</v>
      </c>
      <c r="BK956" s="412" t="e">
        <f>IF(ISNA(M956),"",M956*#REF!)</f>
        <v>#REF!</v>
      </c>
      <c r="BL956" s="415" t="e">
        <f>IF(#REF!&gt;0,DQ$6,"")</f>
        <v>#REF!</v>
      </c>
      <c r="BM956" s="361" t="e">
        <f>IF(#REF!="","",VLOOKUP(#REF!,#REF!,7,0))</f>
        <v>#REF!</v>
      </c>
      <c r="BN956" s="201" t="e">
        <f>IF(OR(#REF!="",BM956=""),"",ROUND(#REF!/10^3*BM956,3))</f>
        <v>#REF!</v>
      </c>
      <c r="BO956" s="201" t="e">
        <f>IF(#REF!&gt;0,#REF!*#REF!/1000,"")</f>
        <v>#REF!</v>
      </c>
      <c r="BP956" s="201" t="e">
        <f>IF(#REF!&gt;0,#REF!*#REF!/1000,"")</f>
        <v>#REF!</v>
      </c>
      <c r="BQ956" s="74" t="e">
        <f t="shared" si="171"/>
        <v>#REF!</v>
      </c>
      <c r="BR956" s="74" t="e">
        <f t="shared" si="172"/>
        <v>#REF!</v>
      </c>
      <c r="BS956" s="201" t="e">
        <f>IF(ISNA(BQ956),"",BQ956*#REF!)</f>
        <v>#REF!</v>
      </c>
      <c r="BT956" s="201" t="e">
        <f>IF(ISNA(BR956),"",BR956*#REF!)</f>
        <v>#REF!</v>
      </c>
      <c r="BU956" s="78" t="e">
        <f>IF(#REF!&gt;0,DQ$57,"")</f>
        <v>#REF!</v>
      </c>
      <c r="BV956" s="99"/>
      <c r="BW956" s="411"/>
      <c r="BX956" s="412" t="e">
        <f>IF(OR(#REF!="",F956=""),"",ROUND(#REF!/10^3*F956,3))</f>
        <v>#REF!</v>
      </c>
      <c r="BY956" s="412" t="e">
        <f>IF(#REF!&gt;0,#REF!*#REF!/1000,"")</f>
        <v>#REF!</v>
      </c>
      <c r="BZ956" s="412" t="e">
        <f>IF(#REF!&gt;0,#REF!*#REF!/1000,"")</f>
        <v>#REF!</v>
      </c>
      <c r="CA956" s="413" t="e">
        <f>IF(OR(#REF!="●",#REF!="●",#REF!="●",#REF!="●",#REF!="●"),"",IF(#REF!="","",#REF!))</f>
        <v>#REF!</v>
      </c>
      <c r="CB956" s="413" t="e">
        <f>IF(OR(#REF!="●",#REF!="●",#REF!="●",#REF!="●",#REF!="●"),"",IF(#REF!="","",#REF!))</f>
        <v>#REF!</v>
      </c>
      <c r="CC956" s="412" t="e">
        <f>IF(ISNA(L956),"",L956*#REF!)</f>
        <v>#REF!</v>
      </c>
      <c r="CD956" s="412" t="e">
        <f>IF(ISNA(M956),"",M956*#REF!)</f>
        <v>#REF!</v>
      </c>
      <c r="CE956" s="415" t="e">
        <f>IF(#REF!&gt;0,DQ$6,"")</f>
        <v>#REF!</v>
      </c>
      <c r="CF956" s="361" t="e">
        <f>IF(#REF!="","",VLOOKUP(#REF!,#REF!,7,0))</f>
        <v>#REF!</v>
      </c>
      <c r="CG956" s="201" t="e">
        <f>IF(OR(#REF!="",CF956=""),"",ROUND(#REF!/10^3*CF956,3))</f>
        <v>#REF!</v>
      </c>
      <c r="CH956" s="201" t="e">
        <f>IF(#REF!&gt;0,#REF!*#REF!/1000,"")</f>
        <v>#REF!</v>
      </c>
      <c r="CI956" s="201" t="e">
        <f>IF(#REF!&gt;0,#REF!*#REF!/1000,"")</f>
        <v>#REF!</v>
      </c>
      <c r="CJ956" s="74" t="e">
        <f t="shared" si="173"/>
        <v>#REF!</v>
      </c>
      <c r="CK956" s="74" t="e">
        <f t="shared" si="174"/>
        <v>#REF!</v>
      </c>
      <c r="CL956" s="201" t="e">
        <f>IF(ISNA(CJ956),"",CJ956*#REF!)</f>
        <v>#REF!</v>
      </c>
      <c r="CM956" s="201" t="e">
        <f>IF(ISNA(CK956),"",CK956*#REF!)</f>
        <v>#REF!</v>
      </c>
      <c r="CN956" s="101" t="e">
        <f>IF(#REF!&gt;0,DQ$57,"")</f>
        <v>#REF!</v>
      </c>
      <c r="CO956" s="84"/>
      <c r="CP956" s="2"/>
      <c r="CQ956" s="2"/>
      <c r="CR956" s="2"/>
      <c r="CS956" s="2"/>
      <c r="CT956" s="2"/>
      <c r="CU956" s="2"/>
      <c r="CV956" s="2"/>
      <c r="CX956" s="2"/>
      <c r="CY956" s="2"/>
      <c r="CZ956" s="2"/>
      <c r="DA956" s="2"/>
      <c r="DB956" s="2"/>
      <c r="DC956" s="2"/>
      <c r="DD956" s="2"/>
      <c r="DE956" s="2"/>
      <c r="DF956" s="2"/>
    </row>
    <row r="957" spans="2:110" ht="18" customHeight="1">
      <c r="B957" s="151" t="e">
        <f>IF(#REF!="","",VLOOKUP(#REF!,$CX$11:$DG$26,9,0))</f>
        <v>#REF!</v>
      </c>
      <c r="C957" s="64" t="e">
        <f>IF(#REF!="",0,VLOOKUP(#REF!,$CP$11:$CQ$16,2,0))</f>
        <v>#REF!</v>
      </c>
      <c r="D957" s="65" t="e">
        <f>IF(#REF!="",0,VLOOKUP(#REF!,$CX$11:$CY$26,2,0))</f>
        <v>#REF!</v>
      </c>
      <c r="E957" s="152" t="e">
        <f t="shared" si="164"/>
        <v>#REF!</v>
      </c>
      <c r="F957" s="155" t="e">
        <f>IF(#REF!="","",VLOOKUP(#REF!,#REF!,7,0))</f>
        <v>#REF!</v>
      </c>
      <c r="G957" s="201" t="e">
        <f>IF(OR(#REF!="",F957=""),"",ROUND(#REF!/10^3*F957,3))</f>
        <v>#REF!</v>
      </c>
      <c r="H957" s="201" t="e">
        <f>IF(#REF!&gt;0,#REF!*#REF!/1000,"")</f>
        <v>#REF!</v>
      </c>
      <c r="I957" s="201" t="e">
        <f>IF(#REF!&gt;0,#REF!*#REF!/1000,"")</f>
        <v>#REF!</v>
      </c>
      <c r="J957" s="51" t="e">
        <f>IF(#REF!="●","",IF(#REF!="","",#REF!))</f>
        <v>#REF!</v>
      </c>
      <c r="K957" s="51" t="e">
        <f>IF(#REF!="●","",IF(#REF!="","",#REF!))</f>
        <v>#REF!</v>
      </c>
      <c r="L957" s="74" t="e">
        <f t="shared" si="165"/>
        <v>#REF!</v>
      </c>
      <c r="M957" s="74" t="e">
        <f t="shared" si="166"/>
        <v>#REF!</v>
      </c>
      <c r="N957" s="201" t="e">
        <f>IF(ISNA(L957),"",L957*#REF!)</f>
        <v>#REF!</v>
      </c>
      <c r="O957" s="201" t="e">
        <f>IF(ISNA(M957),"",M957*#REF!)</f>
        <v>#REF!</v>
      </c>
      <c r="P957" s="78" t="e">
        <f>IF(#REF!&gt;0,DQ$6,"")</f>
        <v>#REF!</v>
      </c>
      <c r="Q957" s="99"/>
      <c r="R957" s="411"/>
      <c r="S957" s="412" t="e">
        <f>IF(OR(#REF!="",F957=""),"",ROUND(#REF!/10^3*F957,3))</f>
        <v>#REF!</v>
      </c>
      <c r="T957" s="412" t="e">
        <f>IF(#REF!&gt;0,#REF!*#REF!/1000,"")</f>
        <v>#REF!</v>
      </c>
      <c r="U957" s="412" t="e">
        <f>IF(#REF!&gt;0,#REF!*#REF!/1000,"")</f>
        <v>#REF!</v>
      </c>
      <c r="V957" s="413" t="e">
        <f>IF(OR(#REF!="●",#REF!="●"),"",IF(#REF!="","",#REF!))</f>
        <v>#REF!</v>
      </c>
      <c r="W957" s="413" t="e">
        <f>IF(OR(#REF!="●",#REF!="●"),"",IF(#REF!="","",#REF!))</f>
        <v>#REF!</v>
      </c>
      <c r="X957" s="412" t="e">
        <f>IF(ISNA(L957),"",L957*#REF!)</f>
        <v>#REF!</v>
      </c>
      <c r="Y957" s="412" t="e">
        <f>IF(ISNA(M957),"",M957*#REF!)</f>
        <v>#REF!</v>
      </c>
      <c r="Z957" s="414" t="e">
        <f>IF(#REF!&gt;0,DQ$6,"")</f>
        <v>#REF!</v>
      </c>
      <c r="AA957" s="95" t="e">
        <f>IF(#REF!="","",VLOOKUP(#REF!,#REF!,7,0))</f>
        <v>#REF!</v>
      </c>
      <c r="AB957" s="201" t="e">
        <f>IF(OR(#REF!="",AA957=""),"",ROUND(#REF!/10^3*AA957,3))</f>
        <v>#REF!</v>
      </c>
      <c r="AC957" s="201" t="e">
        <f>IF(#REF!&gt;0,#REF!*#REF!/1000,"")</f>
        <v>#REF!</v>
      </c>
      <c r="AD957" s="201" t="e">
        <f>IF(#REF!&gt;0,#REF!*#REF!/1000,"")</f>
        <v>#REF!</v>
      </c>
      <c r="AE957" s="74" t="e">
        <f t="shared" si="167"/>
        <v>#REF!</v>
      </c>
      <c r="AF957" s="74" t="e">
        <f t="shared" si="168"/>
        <v>#REF!</v>
      </c>
      <c r="AG957" s="201" t="e">
        <f>IF(ISNA(AE957),"",AE957*#REF!)</f>
        <v>#REF!</v>
      </c>
      <c r="AH957" s="201" t="e">
        <f>IF(ISNA(AF957),"",AF957*#REF!)</f>
        <v>#REF!</v>
      </c>
      <c r="AI957" s="78" t="e">
        <f>IF(#REF!&gt;0,DQ$23,"")</f>
        <v>#REF!</v>
      </c>
      <c r="AJ957" s="99"/>
      <c r="AK957" s="411"/>
      <c r="AL957" s="412" t="e">
        <f>IF(OR(#REF!="",F957=""),"",ROUND(#REF!/10^3*F957,3))</f>
        <v>#REF!</v>
      </c>
      <c r="AM957" s="412" t="e">
        <f>IF(#REF!&gt;0,#REF!*#REF!/1000,"")</f>
        <v>#REF!</v>
      </c>
      <c r="AN957" s="412" t="e">
        <f>IF(#REF!&gt;0,#REF!*#REF!/1000,"")</f>
        <v>#REF!</v>
      </c>
      <c r="AO957" s="413" t="e">
        <f>IF(OR(#REF!="●",#REF!="●",#REF!="●"),"",IF(#REF!="","",#REF!))</f>
        <v>#REF!</v>
      </c>
      <c r="AP957" s="413" t="e">
        <f>IF(OR(#REF!="●",#REF!="●",#REF!="●"),"",IF(#REF!="","",#REF!))</f>
        <v>#REF!</v>
      </c>
      <c r="AQ957" s="412" t="e">
        <f>IF(ISNA(L957),"",L957*#REF!)</f>
        <v>#REF!</v>
      </c>
      <c r="AR957" s="412" t="e">
        <f>IF(ISNA(M957),"",M957*#REF!)</f>
        <v>#REF!</v>
      </c>
      <c r="AS957" s="414" t="e">
        <f>IF(#REF!&gt;0,DQ$6,"")</f>
        <v>#REF!</v>
      </c>
      <c r="AT957" s="95" t="e">
        <f>IF(#REF!="","",VLOOKUP(#REF!,#REF!,7,0))</f>
        <v>#REF!</v>
      </c>
      <c r="AU957" s="201" t="e">
        <f>IF(OR(#REF!="",AT957=""),"",ROUND(#REF!/10^3*AT957,3))</f>
        <v>#REF!</v>
      </c>
      <c r="AV957" s="201" t="e">
        <f>IF(#REF!&gt;0,#REF!*#REF!/1000,"")</f>
        <v>#REF!</v>
      </c>
      <c r="AW957" s="201" t="e">
        <f>IF(#REF!&gt;0,#REF!*#REF!/1000,"")</f>
        <v>#REF!</v>
      </c>
      <c r="AX957" s="74" t="e">
        <f t="shared" si="169"/>
        <v>#REF!</v>
      </c>
      <c r="AY957" s="74" t="e">
        <f t="shared" si="170"/>
        <v>#REF!</v>
      </c>
      <c r="AZ957" s="201" t="e">
        <f>IF(ISNA(AX957),"",AX957*#REF!)</f>
        <v>#REF!</v>
      </c>
      <c r="BA957" s="201" t="e">
        <f>IF(ISNA(AY957),"",AY957*#REF!)</f>
        <v>#REF!</v>
      </c>
      <c r="BB957" s="78" t="e">
        <f>IF(#REF!&gt;0,DQ$40,"")</f>
        <v>#REF!</v>
      </c>
      <c r="BC957" s="99"/>
      <c r="BD957" s="650"/>
      <c r="BE957" s="652" t="e">
        <f>IF(OR(#REF!="",F957=""),"",ROUND(#REF!/10^3*F957,3))</f>
        <v>#REF!</v>
      </c>
      <c r="BF957" s="412" t="e">
        <f>IF(#REF!&gt;0,#REF!*#REF!/1000,"")</f>
        <v>#REF!</v>
      </c>
      <c r="BG957" s="412" t="e">
        <f>IF(#REF!&gt;0,#REF!*#REF!/1000,"")</f>
        <v>#REF!</v>
      </c>
      <c r="BH957" s="413" t="e">
        <f>IF(OR(#REF!="●",#REF!="●",#REF!="●",#REF!="●"),"",IF(#REF!="","",#REF!))</f>
        <v>#REF!</v>
      </c>
      <c r="BI957" s="413" t="e">
        <f>IF(OR(#REF!="●",#REF!="●",#REF!="●",#REF!="●"),"",IF(#REF!="","",#REF!))</f>
        <v>#REF!</v>
      </c>
      <c r="BJ957" s="412" t="e">
        <f>IF(ISNA(L957),"",L957*#REF!)</f>
        <v>#REF!</v>
      </c>
      <c r="BK957" s="412" t="e">
        <f>IF(ISNA(M957),"",M957*#REF!)</f>
        <v>#REF!</v>
      </c>
      <c r="BL957" s="415" t="e">
        <f>IF(#REF!&gt;0,DQ$6,"")</f>
        <v>#REF!</v>
      </c>
      <c r="BM957" s="361" t="e">
        <f>IF(#REF!="","",VLOOKUP(#REF!,#REF!,7,0))</f>
        <v>#REF!</v>
      </c>
      <c r="BN957" s="201" t="e">
        <f>IF(OR(#REF!="",BM957=""),"",ROUND(#REF!/10^3*BM957,3))</f>
        <v>#REF!</v>
      </c>
      <c r="BO957" s="201" t="e">
        <f>IF(#REF!&gt;0,#REF!*#REF!/1000,"")</f>
        <v>#REF!</v>
      </c>
      <c r="BP957" s="201" t="e">
        <f>IF(#REF!&gt;0,#REF!*#REF!/1000,"")</f>
        <v>#REF!</v>
      </c>
      <c r="BQ957" s="74" t="e">
        <f t="shared" si="171"/>
        <v>#REF!</v>
      </c>
      <c r="BR957" s="74" t="e">
        <f t="shared" si="172"/>
        <v>#REF!</v>
      </c>
      <c r="BS957" s="201" t="e">
        <f>IF(ISNA(BQ957),"",BQ957*#REF!)</f>
        <v>#REF!</v>
      </c>
      <c r="BT957" s="201" t="e">
        <f>IF(ISNA(BR957),"",BR957*#REF!)</f>
        <v>#REF!</v>
      </c>
      <c r="BU957" s="78" t="e">
        <f>IF(#REF!&gt;0,DQ$57,"")</f>
        <v>#REF!</v>
      </c>
      <c r="BV957" s="99"/>
      <c r="BW957" s="411"/>
      <c r="BX957" s="412" t="e">
        <f>IF(OR(#REF!="",F957=""),"",ROUND(#REF!/10^3*F957,3))</f>
        <v>#REF!</v>
      </c>
      <c r="BY957" s="412" t="e">
        <f>IF(#REF!&gt;0,#REF!*#REF!/1000,"")</f>
        <v>#REF!</v>
      </c>
      <c r="BZ957" s="412" t="e">
        <f>IF(#REF!&gt;0,#REF!*#REF!/1000,"")</f>
        <v>#REF!</v>
      </c>
      <c r="CA957" s="413" t="e">
        <f>IF(OR(#REF!="●",#REF!="●",#REF!="●",#REF!="●",#REF!="●"),"",IF(#REF!="","",#REF!))</f>
        <v>#REF!</v>
      </c>
      <c r="CB957" s="413" t="e">
        <f>IF(OR(#REF!="●",#REF!="●",#REF!="●",#REF!="●",#REF!="●"),"",IF(#REF!="","",#REF!))</f>
        <v>#REF!</v>
      </c>
      <c r="CC957" s="412" t="e">
        <f>IF(ISNA(L957),"",L957*#REF!)</f>
        <v>#REF!</v>
      </c>
      <c r="CD957" s="412" t="e">
        <f>IF(ISNA(M957),"",M957*#REF!)</f>
        <v>#REF!</v>
      </c>
      <c r="CE957" s="415" t="e">
        <f>IF(#REF!&gt;0,DQ$6,"")</f>
        <v>#REF!</v>
      </c>
      <c r="CF957" s="361" t="e">
        <f>IF(#REF!="","",VLOOKUP(#REF!,#REF!,7,0))</f>
        <v>#REF!</v>
      </c>
      <c r="CG957" s="201" t="e">
        <f>IF(OR(#REF!="",CF957=""),"",ROUND(#REF!/10^3*CF957,3))</f>
        <v>#REF!</v>
      </c>
      <c r="CH957" s="201" t="e">
        <f>IF(#REF!&gt;0,#REF!*#REF!/1000,"")</f>
        <v>#REF!</v>
      </c>
      <c r="CI957" s="201" t="e">
        <f>IF(#REF!&gt;0,#REF!*#REF!/1000,"")</f>
        <v>#REF!</v>
      </c>
      <c r="CJ957" s="74" t="e">
        <f t="shared" si="173"/>
        <v>#REF!</v>
      </c>
      <c r="CK957" s="74" t="e">
        <f t="shared" si="174"/>
        <v>#REF!</v>
      </c>
      <c r="CL957" s="201" t="e">
        <f>IF(ISNA(CJ957),"",CJ957*#REF!)</f>
        <v>#REF!</v>
      </c>
      <c r="CM957" s="201" t="e">
        <f>IF(ISNA(CK957),"",CK957*#REF!)</f>
        <v>#REF!</v>
      </c>
      <c r="CN957" s="101" t="e">
        <f>IF(#REF!&gt;0,DQ$57,"")</f>
        <v>#REF!</v>
      </c>
      <c r="CO957" s="84"/>
      <c r="CP957" s="2"/>
      <c r="CQ957" s="2"/>
      <c r="CR957" s="2"/>
      <c r="CS957" s="2"/>
      <c r="CT957" s="2"/>
      <c r="CU957" s="2"/>
      <c r="CV957" s="2"/>
      <c r="CX957" s="2"/>
      <c r="CY957" s="2"/>
      <c r="CZ957" s="2"/>
      <c r="DA957" s="2"/>
      <c r="DB957" s="2"/>
      <c r="DC957" s="2"/>
      <c r="DD957" s="2"/>
      <c r="DE957" s="2"/>
      <c r="DF957" s="2"/>
    </row>
    <row r="958" spans="2:110" ht="18" customHeight="1">
      <c r="B958" s="151" t="e">
        <f>IF(#REF!="","",VLOOKUP(#REF!,$CX$11:$DG$26,9,0))</f>
        <v>#REF!</v>
      </c>
      <c r="C958" s="64" t="e">
        <f>IF(#REF!="",0,VLOOKUP(#REF!,$CP$11:$CQ$16,2,0))</f>
        <v>#REF!</v>
      </c>
      <c r="D958" s="65" t="e">
        <f>IF(#REF!="",0,VLOOKUP(#REF!,$CX$11:$CY$26,2,0))</f>
        <v>#REF!</v>
      </c>
      <c r="E958" s="152" t="e">
        <f t="shared" si="164"/>
        <v>#REF!</v>
      </c>
      <c r="F958" s="155" t="e">
        <f>IF(#REF!="","",VLOOKUP(#REF!,#REF!,7,0))</f>
        <v>#REF!</v>
      </c>
      <c r="G958" s="201" t="e">
        <f>IF(OR(#REF!="",F958=""),"",ROUND(#REF!/10^3*F958,3))</f>
        <v>#REF!</v>
      </c>
      <c r="H958" s="201" t="e">
        <f>IF(#REF!&gt;0,#REF!*#REF!/1000,"")</f>
        <v>#REF!</v>
      </c>
      <c r="I958" s="201" t="e">
        <f>IF(#REF!&gt;0,#REF!*#REF!/1000,"")</f>
        <v>#REF!</v>
      </c>
      <c r="J958" s="51" t="e">
        <f>IF(#REF!="●","",IF(#REF!="","",#REF!))</f>
        <v>#REF!</v>
      </c>
      <c r="K958" s="51" t="e">
        <f>IF(#REF!="●","",IF(#REF!="","",#REF!))</f>
        <v>#REF!</v>
      </c>
      <c r="L958" s="74" t="e">
        <f t="shared" si="165"/>
        <v>#REF!</v>
      </c>
      <c r="M958" s="74" t="e">
        <f t="shared" si="166"/>
        <v>#REF!</v>
      </c>
      <c r="N958" s="201" t="e">
        <f>IF(ISNA(L958),"",L958*#REF!)</f>
        <v>#REF!</v>
      </c>
      <c r="O958" s="201" t="e">
        <f>IF(ISNA(M958),"",M958*#REF!)</f>
        <v>#REF!</v>
      </c>
      <c r="P958" s="78" t="e">
        <f>IF(#REF!&gt;0,DQ$6,"")</f>
        <v>#REF!</v>
      </c>
      <c r="Q958" s="99"/>
      <c r="R958" s="411"/>
      <c r="S958" s="412" t="e">
        <f>IF(OR(#REF!="",F958=""),"",ROUND(#REF!/10^3*F958,3))</f>
        <v>#REF!</v>
      </c>
      <c r="T958" s="412" t="e">
        <f>IF(#REF!&gt;0,#REF!*#REF!/1000,"")</f>
        <v>#REF!</v>
      </c>
      <c r="U958" s="412" t="e">
        <f>IF(#REF!&gt;0,#REF!*#REF!/1000,"")</f>
        <v>#REF!</v>
      </c>
      <c r="V958" s="413" t="e">
        <f>IF(OR(#REF!="●",#REF!="●"),"",IF(#REF!="","",#REF!))</f>
        <v>#REF!</v>
      </c>
      <c r="W958" s="413" t="e">
        <f>IF(OR(#REF!="●",#REF!="●"),"",IF(#REF!="","",#REF!))</f>
        <v>#REF!</v>
      </c>
      <c r="X958" s="412" t="e">
        <f>IF(ISNA(L958),"",L958*#REF!)</f>
        <v>#REF!</v>
      </c>
      <c r="Y958" s="412" t="e">
        <f>IF(ISNA(M958),"",M958*#REF!)</f>
        <v>#REF!</v>
      </c>
      <c r="Z958" s="414" t="e">
        <f>IF(#REF!&gt;0,DQ$6,"")</f>
        <v>#REF!</v>
      </c>
      <c r="AA958" s="95" t="e">
        <f>IF(#REF!="","",VLOOKUP(#REF!,#REF!,7,0))</f>
        <v>#REF!</v>
      </c>
      <c r="AB958" s="201" t="e">
        <f>IF(OR(#REF!="",AA958=""),"",ROUND(#REF!/10^3*AA958,3))</f>
        <v>#REF!</v>
      </c>
      <c r="AC958" s="201" t="e">
        <f>IF(#REF!&gt;0,#REF!*#REF!/1000,"")</f>
        <v>#REF!</v>
      </c>
      <c r="AD958" s="201" t="e">
        <f>IF(#REF!&gt;0,#REF!*#REF!/1000,"")</f>
        <v>#REF!</v>
      </c>
      <c r="AE958" s="74" t="e">
        <f t="shared" si="167"/>
        <v>#REF!</v>
      </c>
      <c r="AF958" s="74" t="e">
        <f t="shared" si="168"/>
        <v>#REF!</v>
      </c>
      <c r="AG958" s="201" t="e">
        <f>IF(ISNA(AE958),"",AE958*#REF!)</f>
        <v>#REF!</v>
      </c>
      <c r="AH958" s="201" t="e">
        <f>IF(ISNA(AF958),"",AF958*#REF!)</f>
        <v>#REF!</v>
      </c>
      <c r="AI958" s="78" t="e">
        <f>IF(#REF!&gt;0,DQ$23,"")</f>
        <v>#REF!</v>
      </c>
      <c r="AJ958" s="99"/>
      <c r="AK958" s="411"/>
      <c r="AL958" s="412" t="e">
        <f>IF(OR(#REF!="",F958=""),"",ROUND(#REF!/10^3*F958,3))</f>
        <v>#REF!</v>
      </c>
      <c r="AM958" s="412" t="e">
        <f>IF(#REF!&gt;0,#REF!*#REF!/1000,"")</f>
        <v>#REF!</v>
      </c>
      <c r="AN958" s="412" t="e">
        <f>IF(#REF!&gt;0,#REF!*#REF!/1000,"")</f>
        <v>#REF!</v>
      </c>
      <c r="AO958" s="413" t="e">
        <f>IF(OR(#REF!="●",#REF!="●",#REF!="●"),"",IF(#REF!="","",#REF!))</f>
        <v>#REF!</v>
      </c>
      <c r="AP958" s="413" t="e">
        <f>IF(OR(#REF!="●",#REF!="●",#REF!="●"),"",IF(#REF!="","",#REF!))</f>
        <v>#REF!</v>
      </c>
      <c r="AQ958" s="412" t="e">
        <f>IF(ISNA(L958),"",L958*#REF!)</f>
        <v>#REF!</v>
      </c>
      <c r="AR958" s="412" t="e">
        <f>IF(ISNA(M958),"",M958*#REF!)</f>
        <v>#REF!</v>
      </c>
      <c r="AS958" s="414" t="e">
        <f>IF(#REF!&gt;0,DQ$6,"")</f>
        <v>#REF!</v>
      </c>
      <c r="AT958" s="95" t="e">
        <f>IF(#REF!="","",VLOOKUP(#REF!,#REF!,7,0))</f>
        <v>#REF!</v>
      </c>
      <c r="AU958" s="201" t="e">
        <f>IF(OR(#REF!="",AT958=""),"",ROUND(#REF!/10^3*AT958,3))</f>
        <v>#REF!</v>
      </c>
      <c r="AV958" s="201" t="e">
        <f>IF(#REF!&gt;0,#REF!*#REF!/1000,"")</f>
        <v>#REF!</v>
      </c>
      <c r="AW958" s="201" t="e">
        <f>IF(#REF!&gt;0,#REF!*#REF!/1000,"")</f>
        <v>#REF!</v>
      </c>
      <c r="AX958" s="74" t="e">
        <f t="shared" si="169"/>
        <v>#REF!</v>
      </c>
      <c r="AY958" s="74" t="e">
        <f t="shared" si="170"/>
        <v>#REF!</v>
      </c>
      <c r="AZ958" s="201" t="e">
        <f>IF(ISNA(AX958),"",AX958*#REF!)</f>
        <v>#REF!</v>
      </c>
      <c r="BA958" s="201" t="e">
        <f>IF(ISNA(AY958),"",AY958*#REF!)</f>
        <v>#REF!</v>
      </c>
      <c r="BB958" s="78" t="e">
        <f>IF(#REF!&gt;0,DQ$40,"")</f>
        <v>#REF!</v>
      </c>
      <c r="BC958" s="99"/>
      <c r="BD958" s="650"/>
      <c r="BE958" s="652" t="e">
        <f>IF(OR(#REF!="",F958=""),"",ROUND(#REF!/10^3*F958,3))</f>
        <v>#REF!</v>
      </c>
      <c r="BF958" s="412" t="e">
        <f>IF(#REF!&gt;0,#REF!*#REF!/1000,"")</f>
        <v>#REF!</v>
      </c>
      <c r="BG958" s="412" t="e">
        <f>IF(#REF!&gt;0,#REF!*#REF!/1000,"")</f>
        <v>#REF!</v>
      </c>
      <c r="BH958" s="413" t="e">
        <f>IF(OR(#REF!="●",#REF!="●",#REF!="●",#REF!="●"),"",IF(#REF!="","",#REF!))</f>
        <v>#REF!</v>
      </c>
      <c r="BI958" s="413" t="e">
        <f>IF(OR(#REF!="●",#REF!="●",#REF!="●",#REF!="●"),"",IF(#REF!="","",#REF!))</f>
        <v>#REF!</v>
      </c>
      <c r="BJ958" s="412" t="e">
        <f>IF(ISNA(L958),"",L958*#REF!)</f>
        <v>#REF!</v>
      </c>
      <c r="BK958" s="412" t="e">
        <f>IF(ISNA(M958),"",M958*#REF!)</f>
        <v>#REF!</v>
      </c>
      <c r="BL958" s="415" t="e">
        <f>IF(#REF!&gt;0,DQ$6,"")</f>
        <v>#REF!</v>
      </c>
      <c r="BM958" s="361" t="e">
        <f>IF(#REF!="","",VLOOKUP(#REF!,#REF!,7,0))</f>
        <v>#REF!</v>
      </c>
      <c r="BN958" s="201" t="e">
        <f>IF(OR(#REF!="",BM958=""),"",ROUND(#REF!/10^3*BM958,3))</f>
        <v>#REF!</v>
      </c>
      <c r="BO958" s="201" t="e">
        <f>IF(#REF!&gt;0,#REF!*#REF!/1000,"")</f>
        <v>#REF!</v>
      </c>
      <c r="BP958" s="201" t="e">
        <f>IF(#REF!&gt;0,#REF!*#REF!/1000,"")</f>
        <v>#REF!</v>
      </c>
      <c r="BQ958" s="74" t="e">
        <f t="shared" si="171"/>
        <v>#REF!</v>
      </c>
      <c r="BR958" s="74" t="e">
        <f t="shared" si="172"/>
        <v>#REF!</v>
      </c>
      <c r="BS958" s="201" t="e">
        <f>IF(ISNA(BQ958),"",BQ958*#REF!)</f>
        <v>#REF!</v>
      </c>
      <c r="BT958" s="201" t="e">
        <f>IF(ISNA(BR958),"",BR958*#REF!)</f>
        <v>#REF!</v>
      </c>
      <c r="BU958" s="78" t="e">
        <f>IF(#REF!&gt;0,DQ$57,"")</f>
        <v>#REF!</v>
      </c>
      <c r="BV958" s="99"/>
      <c r="BW958" s="411"/>
      <c r="BX958" s="412" t="e">
        <f>IF(OR(#REF!="",F958=""),"",ROUND(#REF!/10^3*F958,3))</f>
        <v>#REF!</v>
      </c>
      <c r="BY958" s="412" t="e">
        <f>IF(#REF!&gt;0,#REF!*#REF!/1000,"")</f>
        <v>#REF!</v>
      </c>
      <c r="BZ958" s="412" t="e">
        <f>IF(#REF!&gt;0,#REF!*#REF!/1000,"")</f>
        <v>#REF!</v>
      </c>
      <c r="CA958" s="413" t="e">
        <f>IF(OR(#REF!="●",#REF!="●",#REF!="●",#REF!="●",#REF!="●"),"",IF(#REF!="","",#REF!))</f>
        <v>#REF!</v>
      </c>
      <c r="CB958" s="413" t="e">
        <f>IF(OR(#REF!="●",#REF!="●",#REF!="●",#REF!="●",#REF!="●"),"",IF(#REF!="","",#REF!))</f>
        <v>#REF!</v>
      </c>
      <c r="CC958" s="412" t="e">
        <f>IF(ISNA(L958),"",L958*#REF!)</f>
        <v>#REF!</v>
      </c>
      <c r="CD958" s="412" t="e">
        <f>IF(ISNA(M958),"",M958*#REF!)</f>
        <v>#REF!</v>
      </c>
      <c r="CE958" s="415" t="e">
        <f>IF(#REF!&gt;0,DQ$6,"")</f>
        <v>#REF!</v>
      </c>
      <c r="CF958" s="361" t="e">
        <f>IF(#REF!="","",VLOOKUP(#REF!,#REF!,7,0))</f>
        <v>#REF!</v>
      </c>
      <c r="CG958" s="201" t="e">
        <f>IF(OR(#REF!="",CF958=""),"",ROUND(#REF!/10^3*CF958,3))</f>
        <v>#REF!</v>
      </c>
      <c r="CH958" s="201" t="e">
        <f>IF(#REF!&gt;0,#REF!*#REF!/1000,"")</f>
        <v>#REF!</v>
      </c>
      <c r="CI958" s="201" t="e">
        <f>IF(#REF!&gt;0,#REF!*#REF!/1000,"")</f>
        <v>#REF!</v>
      </c>
      <c r="CJ958" s="74" t="e">
        <f t="shared" si="173"/>
        <v>#REF!</v>
      </c>
      <c r="CK958" s="74" t="e">
        <f t="shared" si="174"/>
        <v>#REF!</v>
      </c>
      <c r="CL958" s="201" t="e">
        <f>IF(ISNA(CJ958),"",CJ958*#REF!)</f>
        <v>#REF!</v>
      </c>
      <c r="CM958" s="201" t="e">
        <f>IF(ISNA(CK958),"",CK958*#REF!)</f>
        <v>#REF!</v>
      </c>
      <c r="CN958" s="101" t="e">
        <f>IF(#REF!&gt;0,DQ$57,"")</f>
        <v>#REF!</v>
      </c>
      <c r="CO958" s="84"/>
      <c r="CP958" s="2"/>
      <c r="CQ958" s="2"/>
      <c r="CR958" s="2"/>
      <c r="CS958" s="2"/>
      <c r="CT958" s="2"/>
      <c r="CU958" s="2"/>
      <c r="CV958" s="2"/>
      <c r="CX958" s="2"/>
      <c r="CY958" s="2"/>
      <c r="CZ958" s="2"/>
      <c r="DA958" s="2"/>
      <c r="DB958" s="2"/>
      <c r="DC958" s="2"/>
      <c r="DD958" s="2"/>
      <c r="DE958" s="2"/>
      <c r="DF958" s="2"/>
    </row>
    <row r="959" spans="2:110" ht="18" customHeight="1">
      <c r="B959" s="151" t="e">
        <f>IF(#REF!="","",VLOOKUP(#REF!,$CX$11:$DG$26,9,0))</f>
        <v>#REF!</v>
      </c>
      <c r="C959" s="64" t="e">
        <f>IF(#REF!="",0,VLOOKUP(#REF!,$CP$11:$CQ$16,2,0))</f>
        <v>#REF!</v>
      </c>
      <c r="D959" s="65" t="e">
        <f>IF(#REF!="",0,VLOOKUP(#REF!,$CX$11:$CY$26,2,0))</f>
        <v>#REF!</v>
      </c>
      <c r="E959" s="152" t="e">
        <f t="shared" si="164"/>
        <v>#REF!</v>
      </c>
      <c r="F959" s="155" t="e">
        <f>IF(#REF!="","",VLOOKUP(#REF!,#REF!,7,0))</f>
        <v>#REF!</v>
      </c>
      <c r="G959" s="201" t="e">
        <f>IF(OR(#REF!="",F959=""),"",ROUND(#REF!/10^3*F959,3))</f>
        <v>#REF!</v>
      </c>
      <c r="H959" s="201" t="e">
        <f>IF(#REF!&gt;0,#REF!*#REF!/1000,"")</f>
        <v>#REF!</v>
      </c>
      <c r="I959" s="201" t="e">
        <f>IF(#REF!&gt;0,#REF!*#REF!/1000,"")</f>
        <v>#REF!</v>
      </c>
      <c r="J959" s="51" t="e">
        <f>IF(#REF!="●","",IF(#REF!="","",#REF!))</f>
        <v>#REF!</v>
      </c>
      <c r="K959" s="51" t="e">
        <f>IF(#REF!="●","",IF(#REF!="","",#REF!))</f>
        <v>#REF!</v>
      </c>
      <c r="L959" s="74" t="e">
        <f t="shared" si="165"/>
        <v>#REF!</v>
      </c>
      <c r="M959" s="74" t="e">
        <f t="shared" si="166"/>
        <v>#REF!</v>
      </c>
      <c r="N959" s="201" t="e">
        <f>IF(ISNA(L959),"",L959*#REF!)</f>
        <v>#REF!</v>
      </c>
      <c r="O959" s="201" t="e">
        <f>IF(ISNA(M959),"",M959*#REF!)</f>
        <v>#REF!</v>
      </c>
      <c r="P959" s="78" t="e">
        <f>IF(#REF!&gt;0,DQ$6,"")</f>
        <v>#REF!</v>
      </c>
      <c r="Q959" s="99"/>
      <c r="R959" s="411"/>
      <c r="S959" s="412" t="e">
        <f>IF(OR(#REF!="",F959=""),"",ROUND(#REF!/10^3*F959,3))</f>
        <v>#REF!</v>
      </c>
      <c r="T959" s="412" t="e">
        <f>IF(#REF!&gt;0,#REF!*#REF!/1000,"")</f>
        <v>#REF!</v>
      </c>
      <c r="U959" s="412" t="e">
        <f>IF(#REF!&gt;0,#REF!*#REF!/1000,"")</f>
        <v>#REF!</v>
      </c>
      <c r="V959" s="413" t="e">
        <f>IF(OR(#REF!="●",#REF!="●"),"",IF(#REF!="","",#REF!))</f>
        <v>#REF!</v>
      </c>
      <c r="W959" s="413" t="e">
        <f>IF(OR(#REF!="●",#REF!="●"),"",IF(#REF!="","",#REF!))</f>
        <v>#REF!</v>
      </c>
      <c r="X959" s="412" t="e">
        <f>IF(ISNA(L959),"",L959*#REF!)</f>
        <v>#REF!</v>
      </c>
      <c r="Y959" s="412" t="e">
        <f>IF(ISNA(M959),"",M959*#REF!)</f>
        <v>#REF!</v>
      </c>
      <c r="Z959" s="414" t="e">
        <f>IF(#REF!&gt;0,DQ$6,"")</f>
        <v>#REF!</v>
      </c>
      <c r="AA959" s="95" t="e">
        <f>IF(#REF!="","",VLOOKUP(#REF!,#REF!,7,0))</f>
        <v>#REF!</v>
      </c>
      <c r="AB959" s="201" t="e">
        <f>IF(OR(#REF!="",AA959=""),"",ROUND(#REF!/10^3*AA959,3))</f>
        <v>#REF!</v>
      </c>
      <c r="AC959" s="201" t="e">
        <f>IF(#REF!&gt;0,#REF!*#REF!/1000,"")</f>
        <v>#REF!</v>
      </c>
      <c r="AD959" s="201" t="e">
        <f>IF(#REF!&gt;0,#REF!*#REF!/1000,"")</f>
        <v>#REF!</v>
      </c>
      <c r="AE959" s="74" t="e">
        <f t="shared" si="167"/>
        <v>#REF!</v>
      </c>
      <c r="AF959" s="74" t="e">
        <f t="shared" si="168"/>
        <v>#REF!</v>
      </c>
      <c r="AG959" s="201" t="e">
        <f>IF(ISNA(AE959),"",AE959*#REF!)</f>
        <v>#REF!</v>
      </c>
      <c r="AH959" s="201" t="e">
        <f>IF(ISNA(AF959),"",AF959*#REF!)</f>
        <v>#REF!</v>
      </c>
      <c r="AI959" s="78" t="e">
        <f>IF(#REF!&gt;0,DQ$23,"")</f>
        <v>#REF!</v>
      </c>
      <c r="AJ959" s="99"/>
      <c r="AK959" s="411"/>
      <c r="AL959" s="412" t="e">
        <f>IF(OR(#REF!="",F959=""),"",ROUND(#REF!/10^3*F959,3))</f>
        <v>#REF!</v>
      </c>
      <c r="AM959" s="412" t="e">
        <f>IF(#REF!&gt;0,#REF!*#REF!/1000,"")</f>
        <v>#REF!</v>
      </c>
      <c r="AN959" s="412" t="e">
        <f>IF(#REF!&gt;0,#REF!*#REF!/1000,"")</f>
        <v>#REF!</v>
      </c>
      <c r="AO959" s="413" t="e">
        <f>IF(OR(#REF!="●",#REF!="●",#REF!="●"),"",IF(#REF!="","",#REF!))</f>
        <v>#REF!</v>
      </c>
      <c r="AP959" s="413" t="e">
        <f>IF(OR(#REF!="●",#REF!="●",#REF!="●"),"",IF(#REF!="","",#REF!))</f>
        <v>#REF!</v>
      </c>
      <c r="AQ959" s="412" t="e">
        <f>IF(ISNA(L959),"",L959*#REF!)</f>
        <v>#REF!</v>
      </c>
      <c r="AR959" s="412" t="e">
        <f>IF(ISNA(M959),"",M959*#REF!)</f>
        <v>#REF!</v>
      </c>
      <c r="AS959" s="414" t="e">
        <f>IF(#REF!&gt;0,DQ$6,"")</f>
        <v>#REF!</v>
      </c>
      <c r="AT959" s="95" t="e">
        <f>IF(#REF!="","",VLOOKUP(#REF!,#REF!,7,0))</f>
        <v>#REF!</v>
      </c>
      <c r="AU959" s="201" t="e">
        <f>IF(OR(#REF!="",AT959=""),"",ROUND(#REF!/10^3*AT959,3))</f>
        <v>#REF!</v>
      </c>
      <c r="AV959" s="201" t="e">
        <f>IF(#REF!&gt;0,#REF!*#REF!/1000,"")</f>
        <v>#REF!</v>
      </c>
      <c r="AW959" s="201" t="e">
        <f>IF(#REF!&gt;0,#REF!*#REF!/1000,"")</f>
        <v>#REF!</v>
      </c>
      <c r="AX959" s="74" t="e">
        <f t="shared" si="169"/>
        <v>#REF!</v>
      </c>
      <c r="AY959" s="74" t="e">
        <f t="shared" si="170"/>
        <v>#REF!</v>
      </c>
      <c r="AZ959" s="201" t="e">
        <f>IF(ISNA(AX959),"",AX959*#REF!)</f>
        <v>#REF!</v>
      </c>
      <c r="BA959" s="201" t="e">
        <f>IF(ISNA(AY959),"",AY959*#REF!)</f>
        <v>#REF!</v>
      </c>
      <c r="BB959" s="78" t="e">
        <f>IF(#REF!&gt;0,DQ$40,"")</f>
        <v>#REF!</v>
      </c>
      <c r="BC959" s="99"/>
      <c r="BD959" s="650"/>
      <c r="BE959" s="652" t="e">
        <f>IF(OR(#REF!="",F959=""),"",ROUND(#REF!/10^3*F959,3))</f>
        <v>#REF!</v>
      </c>
      <c r="BF959" s="412" t="e">
        <f>IF(#REF!&gt;0,#REF!*#REF!/1000,"")</f>
        <v>#REF!</v>
      </c>
      <c r="BG959" s="412" t="e">
        <f>IF(#REF!&gt;0,#REF!*#REF!/1000,"")</f>
        <v>#REF!</v>
      </c>
      <c r="BH959" s="413" t="e">
        <f>IF(OR(#REF!="●",#REF!="●",#REF!="●",#REF!="●"),"",IF(#REF!="","",#REF!))</f>
        <v>#REF!</v>
      </c>
      <c r="BI959" s="413" t="e">
        <f>IF(OR(#REF!="●",#REF!="●",#REF!="●",#REF!="●"),"",IF(#REF!="","",#REF!))</f>
        <v>#REF!</v>
      </c>
      <c r="BJ959" s="412" t="e">
        <f>IF(ISNA(L959),"",L959*#REF!)</f>
        <v>#REF!</v>
      </c>
      <c r="BK959" s="412" t="e">
        <f>IF(ISNA(M959),"",M959*#REF!)</f>
        <v>#REF!</v>
      </c>
      <c r="BL959" s="415" t="e">
        <f>IF(#REF!&gt;0,DQ$6,"")</f>
        <v>#REF!</v>
      </c>
      <c r="BM959" s="361" t="e">
        <f>IF(#REF!="","",VLOOKUP(#REF!,#REF!,7,0))</f>
        <v>#REF!</v>
      </c>
      <c r="BN959" s="201" t="e">
        <f>IF(OR(#REF!="",BM959=""),"",ROUND(#REF!/10^3*BM959,3))</f>
        <v>#REF!</v>
      </c>
      <c r="BO959" s="201" t="e">
        <f>IF(#REF!&gt;0,#REF!*#REF!/1000,"")</f>
        <v>#REF!</v>
      </c>
      <c r="BP959" s="201" t="e">
        <f>IF(#REF!&gt;0,#REF!*#REF!/1000,"")</f>
        <v>#REF!</v>
      </c>
      <c r="BQ959" s="74" t="e">
        <f t="shared" si="171"/>
        <v>#REF!</v>
      </c>
      <c r="BR959" s="74" t="e">
        <f t="shared" si="172"/>
        <v>#REF!</v>
      </c>
      <c r="BS959" s="201" t="e">
        <f>IF(ISNA(BQ959),"",BQ959*#REF!)</f>
        <v>#REF!</v>
      </c>
      <c r="BT959" s="201" t="e">
        <f>IF(ISNA(BR959),"",BR959*#REF!)</f>
        <v>#REF!</v>
      </c>
      <c r="BU959" s="78" t="e">
        <f>IF(#REF!&gt;0,DQ$57,"")</f>
        <v>#REF!</v>
      </c>
      <c r="BV959" s="99"/>
      <c r="BW959" s="411"/>
      <c r="BX959" s="412" t="e">
        <f>IF(OR(#REF!="",F959=""),"",ROUND(#REF!/10^3*F959,3))</f>
        <v>#REF!</v>
      </c>
      <c r="BY959" s="412" t="e">
        <f>IF(#REF!&gt;0,#REF!*#REF!/1000,"")</f>
        <v>#REF!</v>
      </c>
      <c r="BZ959" s="412" t="e">
        <f>IF(#REF!&gt;0,#REF!*#REF!/1000,"")</f>
        <v>#REF!</v>
      </c>
      <c r="CA959" s="413" t="e">
        <f>IF(OR(#REF!="●",#REF!="●",#REF!="●",#REF!="●",#REF!="●"),"",IF(#REF!="","",#REF!))</f>
        <v>#REF!</v>
      </c>
      <c r="CB959" s="413" t="e">
        <f>IF(OR(#REF!="●",#REF!="●",#REF!="●",#REF!="●",#REF!="●"),"",IF(#REF!="","",#REF!))</f>
        <v>#REF!</v>
      </c>
      <c r="CC959" s="412" t="e">
        <f>IF(ISNA(L959),"",L959*#REF!)</f>
        <v>#REF!</v>
      </c>
      <c r="CD959" s="412" t="e">
        <f>IF(ISNA(M959),"",M959*#REF!)</f>
        <v>#REF!</v>
      </c>
      <c r="CE959" s="415" t="e">
        <f>IF(#REF!&gt;0,DQ$6,"")</f>
        <v>#REF!</v>
      </c>
      <c r="CF959" s="361" t="e">
        <f>IF(#REF!="","",VLOOKUP(#REF!,#REF!,7,0))</f>
        <v>#REF!</v>
      </c>
      <c r="CG959" s="201" t="e">
        <f>IF(OR(#REF!="",CF959=""),"",ROUND(#REF!/10^3*CF959,3))</f>
        <v>#REF!</v>
      </c>
      <c r="CH959" s="201" t="e">
        <f>IF(#REF!&gt;0,#REF!*#REF!/1000,"")</f>
        <v>#REF!</v>
      </c>
      <c r="CI959" s="201" t="e">
        <f>IF(#REF!&gt;0,#REF!*#REF!/1000,"")</f>
        <v>#REF!</v>
      </c>
      <c r="CJ959" s="74" t="e">
        <f t="shared" si="173"/>
        <v>#REF!</v>
      </c>
      <c r="CK959" s="74" t="e">
        <f t="shared" si="174"/>
        <v>#REF!</v>
      </c>
      <c r="CL959" s="201" t="e">
        <f>IF(ISNA(CJ959),"",CJ959*#REF!)</f>
        <v>#REF!</v>
      </c>
      <c r="CM959" s="201" t="e">
        <f>IF(ISNA(CK959),"",CK959*#REF!)</f>
        <v>#REF!</v>
      </c>
      <c r="CN959" s="101" t="e">
        <f>IF(#REF!&gt;0,DQ$57,"")</f>
        <v>#REF!</v>
      </c>
      <c r="CO959" s="84"/>
      <c r="CP959" s="2"/>
      <c r="CQ959" s="2"/>
      <c r="CR959" s="2"/>
      <c r="CS959" s="2"/>
      <c r="CT959" s="2"/>
      <c r="CU959" s="2"/>
      <c r="CV959" s="2"/>
      <c r="CX959" s="2"/>
      <c r="CY959" s="2"/>
      <c r="CZ959" s="2"/>
      <c r="DA959" s="2"/>
      <c r="DB959" s="2"/>
      <c r="DC959" s="2"/>
      <c r="DD959" s="2"/>
      <c r="DE959" s="2"/>
      <c r="DF959" s="2"/>
    </row>
    <row r="960" spans="2:110" ht="18" customHeight="1">
      <c r="B960" s="151" t="e">
        <f>IF(#REF!="","",VLOOKUP(#REF!,$CX$11:$DG$26,9,0))</f>
        <v>#REF!</v>
      </c>
      <c r="C960" s="64" t="e">
        <f>IF(#REF!="",0,VLOOKUP(#REF!,$CP$11:$CQ$16,2,0))</f>
        <v>#REF!</v>
      </c>
      <c r="D960" s="65" t="e">
        <f>IF(#REF!="",0,VLOOKUP(#REF!,$CX$11:$CY$26,2,0))</f>
        <v>#REF!</v>
      </c>
      <c r="E960" s="152" t="e">
        <f t="shared" si="164"/>
        <v>#REF!</v>
      </c>
      <c r="F960" s="155" t="e">
        <f>IF(#REF!="","",VLOOKUP(#REF!,#REF!,7,0))</f>
        <v>#REF!</v>
      </c>
      <c r="G960" s="201" t="e">
        <f>IF(OR(#REF!="",F960=""),"",ROUND(#REF!/10^3*F960,3))</f>
        <v>#REF!</v>
      </c>
      <c r="H960" s="201" t="e">
        <f>IF(#REF!&gt;0,#REF!*#REF!/1000,"")</f>
        <v>#REF!</v>
      </c>
      <c r="I960" s="201" t="e">
        <f>IF(#REF!&gt;0,#REF!*#REF!/1000,"")</f>
        <v>#REF!</v>
      </c>
      <c r="J960" s="51" t="e">
        <f>IF(#REF!="●","",IF(#REF!="","",#REF!))</f>
        <v>#REF!</v>
      </c>
      <c r="K960" s="51" t="e">
        <f>IF(#REF!="●","",IF(#REF!="","",#REF!))</f>
        <v>#REF!</v>
      </c>
      <c r="L960" s="74" t="e">
        <f t="shared" si="165"/>
        <v>#REF!</v>
      </c>
      <c r="M960" s="74" t="e">
        <f t="shared" si="166"/>
        <v>#REF!</v>
      </c>
      <c r="N960" s="201" t="e">
        <f>IF(ISNA(L960),"",L960*#REF!)</f>
        <v>#REF!</v>
      </c>
      <c r="O960" s="201" t="e">
        <f>IF(ISNA(M960),"",M960*#REF!)</f>
        <v>#REF!</v>
      </c>
      <c r="P960" s="78" t="e">
        <f>IF(#REF!&gt;0,DQ$6,"")</f>
        <v>#REF!</v>
      </c>
      <c r="Q960" s="99"/>
      <c r="R960" s="411"/>
      <c r="S960" s="412" t="e">
        <f>IF(OR(#REF!="",F960=""),"",ROUND(#REF!/10^3*F960,3))</f>
        <v>#REF!</v>
      </c>
      <c r="T960" s="412" t="e">
        <f>IF(#REF!&gt;0,#REF!*#REF!/1000,"")</f>
        <v>#REF!</v>
      </c>
      <c r="U960" s="412" t="e">
        <f>IF(#REF!&gt;0,#REF!*#REF!/1000,"")</f>
        <v>#REF!</v>
      </c>
      <c r="V960" s="413" t="e">
        <f>IF(OR(#REF!="●",#REF!="●"),"",IF(#REF!="","",#REF!))</f>
        <v>#REF!</v>
      </c>
      <c r="W960" s="413" t="e">
        <f>IF(OR(#REF!="●",#REF!="●"),"",IF(#REF!="","",#REF!))</f>
        <v>#REF!</v>
      </c>
      <c r="X960" s="412" t="e">
        <f>IF(ISNA(L960),"",L960*#REF!)</f>
        <v>#REF!</v>
      </c>
      <c r="Y960" s="412" t="e">
        <f>IF(ISNA(M960),"",M960*#REF!)</f>
        <v>#REF!</v>
      </c>
      <c r="Z960" s="414" t="e">
        <f>IF(#REF!&gt;0,DQ$6,"")</f>
        <v>#REF!</v>
      </c>
      <c r="AA960" s="95" t="e">
        <f>IF(#REF!="","",VLOOKUP(#REF!,#REF!,7,0))</f>
        <v>#REF!</v>
      </c>
      <c r="AB960" s="201" t="e">
        <f>IF(OR(#REF!="",AA960=""),"",ROUND(#REF!/10^3*AA960,3))</f>
        <v>#REF!</v>
      </c>
      <c r="AC960" s="201" t="e">
        <f>IF(#REF!&gt;0,#REF!*#REF!/1000,"")</f>
        <v>#REF!</v>
      </c>
      <c r="AD960" s="201" t="e">
        <f>IF(#REF!&gt;0,#REF!*#REF!/1000,"")</f>
        <v>#REF!</v>
      </c>
      <c r="AE960" s="74" t="e">
        <f t="shared" si="167"/>
        <v>#REF!</v>
      </c>
      <c r="AF960" s="74" t="e">
        <f t="shared" si="168"/>
        <v>#REF!</v>
      </c>
      <c r="AG960" s="201" t="e">
        <f>IF(ISNA(AE960),"",AE960*#REF!)</f>
        <v>#REF!</v>
      </c>
      <c r="AH960" s="201" t="e">
        <f>IF(ISNA(AF960),"",AF960*#REF!)</f>
        <v>#REF!</v>
      </c>
      <c r="AI960" s="78" t="e">
        <f>IF(#REF!&gt;0,DQ$23,"")</f>
        <v>#REF!</v>
      </c>
      <c r="AJ960" s="99"/>
      <c r="AK960" s="411"/>
      <c r="AL960" s="412" t="e">
        <f>IF(OR(#REF!="",F960=""),"",ROUND(#REF!/10^3*F960,3))</f>
        <v>#REF!</v>
      </c>
      <c r="AM960" s="412" t="e">
        <f>IF(#REF!&gt;0,#REF!*#REF!/1000,"")</f>
        <v>#REF!</v>
      </c>
      <c r="AN960" s="412" t="e">
        <f>IF(#REF!&gt;0,#REF!*#REF!/1000,"")</f>
        <v>#REF!</v>
      </c>
      <c r="AO960" s="413" t="e">
        <f>IF(OR(#REF!="●",#REF!="●",#REF!="●"),"",IF(#REF!="","",#REF!))</f>
        <v>#REF!</v>
      </c>
      <c r="AP960" s="413" t="e">
        <f>IF(OR(#REF!="●",#REF!="●",#REF!="●"),"",IF(#REF!="","",#REF!))</f>
        <v>#REF!</v>
      </c>
      <c r="AQ960" s="412" t="e">
        <f>IF(ISNA(L960),"",L960*#REF!)</f>
        <v>#REF!</v>
      </c>
      <c r="AR960" s="412" t="e">
        <f>IF(ISNA(M960),"",M960*#REF!)</f>
        <v>#REF!</v>
      </c>
      <c r="AS960" s="414" t="e">
        <f>IF(#REF!&gt;0,DQ$6,"")</f>
        <v>#REF!</v>
      </c>
      <c r="AT960" s="95" t="e">
        <f>IF(#REF!="","",VLOOKUP(#REF!,#REF!,7,0))</f>
        <v>#REF!</v>
      </c>
      <c r="AU960" s="201" t="e">
        <f>IF(OR(#REF!="",AT960=""),"",ROUND(#REF!/10^3*AT960,3))</f>
        <v>#REF!</v>
      </c>
      <c r="AV960" s="201" t="e">
        <f>IF(#REF!&gt;0,#REF!*#REF!/1000,"")</f>
        <v>#REF!</v>
      </c>
      <c r="AW960" s="201" t="e">
        <f>IF(#REF!&gt;0,#REF!*#REF!/1000,"")</f>
        <v>#REF!</v>
      </c>
      <c r="AX960" s="74" t="e">
        <f t="shared" si="169"/>
        <v>#REF!</v>
      </c>
      <c r="AY960" s="74" t="e">
        <f t="shared" si="170"/>
        <v>#REF!</v>
      </c>
      <c r="AZ960" s="201" t="e">
        <f>IF(ISNA(AX960),"",AX960*#REF!)</f>
        <v>#REF!</v>
      </c>
      <c r="BA960" s="201" t="e">
        <f>IF(ISNA(AY960),"",AY960*#REF!)</f>
        <v>#REF!</v>
      </c>
      <c r="BB960" s="78" t="e">
        <f>IF(#REF!&gt;0,DQ$40,"")</f>
        <v>#REF!</v>
      </c>
      <c r="BC960" s="99"/>
      <c r="BD960" s="650"/>
      <c r="BE960" s="652" t="e">
        <f>IF(OR(#REF!="",F960=""),"",ROUND(#REF!/10^3*F960,3))</f>
        <v>#REF!</v>
      </c>
      <c r="BF960" s="412" t="e">
        <f>IF(#REF!&gt;0,#REF!*#REF!/1000,"")</f>
        <v>#REF!</v>
      </c>
      <c r="BG960" s="412" t="e">
        <f>IF(#REF!&gt;0,#REF!*#REF!/1000,"")</f>
        <v>#REF!</v>
      </c>
      <c r="BH960" s="413" t="e">
        <f>IF(OR(#REF!="●",#REF!="●",#REF!="●",#REF!="●"),"",IF(#REF!="","",#REF!))</f>
        <v>#REF!</v>
      </c>
      <c r="BI960" s="413" t="e">
        <f>IF(OR(#REF!="●",#REF!="●",#REF!="●",#REF!="●"),"",IF(#REF!="","",#REF!))</f>
        <v>#REF!</v>
      </c>
      <c r="BJ960" s="412" t="e">
        <f>IF(ISNA(L960),"",L960*#REF!)</f>
        <v>#REF!</v>
      </c>
      <c r="BK960" s="412" t="e">
        <f>IF(ISNA(M960),"",M960*#REF!)</f>
        <v>#REF!</v>
      </c>
      <c r="BL960" s="415" t="e">
        <f>IF(#REF!&gt;0,DQ$6,"")</f>
        <v>#REF!</v>
      </c>
      <c r="BM960" s="361" t="e">
        <f>IF(#REF!="","",VLOOKUP(#REF!,#REF!,7,0))</f>
        <v>#REF!</v>
      </c>
      <c r="BN960" s="201" t="e">
        <f>IF(OR(#REF!="",BM960=""),"",ROUND(#REF!/10^3*BM960,3))</f>
        <v>#REF!</v>
      </c>
      <c r="BO960" s="201" t="e">
        <f>IF(#REF!&gt;0,#REF!*#REF!/1000,"")</f>
        <v>#REF!</v>
      </c>
      <c r="BP960" s="201" t="e">
        <f>IF(#REF!&gt;0,#REF!*#REF!/1000,"")</f>
        <v>#REF!</v>
      </c>
      <c r="BQ960" s="74" t="e">
        <f t="shared" si="171"/>
        <v>#REF!</v>
      </c>
      <c r="BR960" s="74" t="e">
        <f t="shared" si="172"/>
        <v>#REF!</v>
      </c>
      <c r="BS960" s="201" t="e">
        <f>IF(ISNA(BQ960),"",BQ960*#REF!)</f>
        <v>#REF!</v>
      </c>
      <c r="BT960" s="201" t="e">
        <f>IF(ISNA(BR960),"",BR960*#REF!)</f>
        <v>#REF!</v>
      </c>
      <c r="BU960" s="78" t="e">
        <f>IF(#REF!&gt;0,DQ$57,"")</f>
        <v>#REF!</v>
      </c>
      <c r="BV960" s="99"/>
      <c r="BW960" s="411"/>
      <c r="BX960" s="412" t="e">
        <f>IF(OR(#REF!="",F960=""),"",ROUND(#REF!/10^3*F960,3))</f>
        <v>#REF!</v>
      </c>
      <c r="BY960" s="412" t="e">
        <f>IF(#REF!&gt;0,#REF!*#REF!/1000,"")</f>
        <v>#REF!</v>
      </c>
      <c r="BZ960" s="412" t="e">
        <f>IF(#REF!&gt;0,#REF!*#REF!/1000,"")</f>
        <v>#REF!</v>
      </c>
      <c r="CA960" s="413" t="e">
        <f>IF(OR(#REF!="●",#REF!="●",#REF!="●",#REF!="●",#REF!="●"),"",IF(#REF!="","",#REF!))</f>
        <v>#REF!</v>
      </c>
      <c r="CB960" s="413" t="e">
        <f>IF(OR(#REF!="●",#REF!="●",#REF!="●",#REF!="●",#REF!="●"),"",IF(#REF!="","",#REF!))</f>
        <v>#REF!</v>
      </c>
      <c r="CC960" s="412" t="e">
        <f>IF(ISNA(L960),"",L960*#REF!)</f>
        <v>#REF!</v>
      </c>
      <c r="CD960" s="412" t="e">
        <f>IF(ISNA(M960),"",M960*#REF!)</f>
        <v>#REF!</v>
      </c>
      <c r="CE960" s="415" t="e">
        <f>IF(#REF!&gt;0,DQ$6,"")</f>
        <v>#REF!</v>
      </c>
      <c r="CF960" s="361" t="e">
        <f>IF(#REF!="","",VLOOKUP(#REF!,#REF!,7,0))</f>
        <v>#REF!</v>
      </c>
      <c r="CG960" s="201" t="e">
        <f>IF(OR(#REF!="",CF960=""),"",ROUND(#REF!/10^3*CF960,3))</f>
        <v>#REF!</v>
      </c>
      <c r="CH960" s="201" t="e">
        <f>IF(#REF!&gt;0,#REF!*#REF!/1000,"")</f>
        <v>#REF!</v>
      </c>
      <c r="CI960" s="201" t="e">
        <f>IF(#REF!&gt;0,#REF!*#REF!/1000,"")</f>
        <v>#REF!</v>
      </c>
      <c r="CJ960" s="74" t="e">
        <f t="shared" si="173"/>
        <v>#REF!</v>
      </c>
      <c r="CK960" s="74" t="e">
        <f t="shared" si="174"/>
        <v>#REF!</v>
      </c>
      <c r="CL960" s="201" t="e">
        <f>IF(ISNA(CJ960),"",CJ960*#REF!)</f>
        <v>#REF!</v>
      </c>
      <c r="CM960" s="201" t="e">
        <f>IF(ISNA(CK960),"",CK960*#REF!)</f>
        <v>#REF!</v>
      </c>
      <c r="CN960" s="101" t="e">
        <f>IF(#REF!&gt;0,DQ$57,"")</f>
        <v>#REF!</v>
      </c>
      <c r="CO960" s="84"/>
      <c r="CP960" s="2"/>
      <c r="CQ960" s="2"/>
      <c r="CR960" s="2"/>
      <c r="CS960" s="2"/>
      <c r="CT960" s="2"/>
      <c r="CU960" s="2"/>
      <c r="CV960" s="2"/>
      <c r="CX960" s="2"/>
      <c r="CY960" s="2"/>
      <c r="CZ960" s="2"/>
      <c r="DA960" s="2"/>
      <c r="DB960" s="2"/>
      <c r="DC960" s="2"/>
      <c r="DD960" s="2"/>
      <c r="DE960" s="2"/>
      <c r="DF960" s="2"/>
    </row>
    <row r="961" spans="2:110" ht="18" customHeight="1">
      <c r="B961" s="151" t="e">
        <f>IF(#REF!="","",VLOOKUP(#REF!,$CX$11:$DG$26,9,0))</f>
        <v>#REF!</v>
      </c>
      <c r="C961" s="64" t="e">
        <f>IF(#REF!="",0,VLOOKUP(#REF!,$CP$11:$CQ$16,2,0))</f>
        <v>#REF!</v>
      </c>
      <c r="D961" s="65" t="e">
        <f>IF(#REF!="",0,VLOOKUP(#REF!,$CX$11:$CY$26,2,0))</f>
        <v>#REF!</v>
      </c>
      <c r="E961" s="152" t="e">
        <f t="shared" si="164"/>
        <v>#REF!</v>
      </c>
      <c r="F961" s="155" t="e">
        <f>IF(#REF!="","",VLOOKUP(#REF!,#REF!,7,0))</f>
        <v>#REF!</v>
      </c>
      <c r="G961" s="201" t="e">
        <f>IF(OR(#REF!="",F961=""),"",ROUND(#REF!/10^3*F961,3))</f>
        <v>#REF!</v>
      </c>
      <c r="H961" s="201" t="e">
        <f>IF(#REF!&gt;0,#REF!*#REF!/1000,"")</f>
        <v>#REF!</v>
      </c>
      <c r="I961" s="201" t="e">
        <f>IF(#REF!&gt;0,#REF!*#REF!/1000,"")</f>
        <v>#REF!</v>
      </c>
      <c r="J961" s="51" t="e">
        <f>IF(#REF!="●","",IF(#REF!="","",#REF!))</f>
        <v>#REF!</v>
      </c>
      <c r="K961" s="51" t="e">
        <f>IF(#REF!="●","",IF(#REF!="","",#REF!))</f>
        <v>#REF!</v>
      </c>
      <c r="L961" s="74" t="e">
        <f t="shared" si="165"/>
        <v>#REF!</v>
      </c>
      <c r="M961" s="74" t="e">
        <f t="shared" si="166"/>
        <v>#REF!</v>
      </c>
      <c r="N961" s="201" t="e">
        <f>IF(ISNA(L961),"",L961*#REF!)</f>
        <v>#REF!</v>
      </c>
      <c r="O961" s="201" t="e">
        <f>IF(ISNA(M961),"",M961*#REF!)</f>
        <v>#REF!</v>
      </c>
      <c r="P961" s="78" t="e">
        <f>IF(#REF!&gt;0,DQ$6,"")</f>
        <v>#REF!</v>
      </c>
      <c r="Q961" s="99"/>
      <c r="R961" s="411"/>
      <c r="S961" s="412" t="e">
        <f>IF(OR(#REF!="",F961=""),"",ROUND(#REF!/10^3*F961,3))</f>
        <v>#REF!</v>
      </c>
      <c r="T961" s="412" t="e">
        <f>IF(#REF!&gt;0,#REF!*#REF!/1000,"")</f>
        <v>#REF!</v>
      </c>
      <c r="U961" s="412" t="e">
        <f>IF(#REF!&gt;0,#REF!*#REF!/1000,"")</f>
        <v>#REF!</v>
      </c>
      <c r="V961" s="413" t="e">
        <f>IF(OR(#REF!="●",#REF!="●"),"",IF(#REF!="","",#REF!))</f>
        <v>#REF!</v>
      </c>
      <c r="W961" s="413" t="e">
        <f>IF(OR(#REF!="●",#REF!="●"),"",IF(#REF!="","",#REF!))</f>
        <v>#REF!</v>
      </c>
      <c r="X961" s="412" t="e">
        <f>IF(ISNA(L961),"",L961*#REF!)</f>
        <v>#REF!</v>
      </c>
      <c r="Y961" s="412" t="e">
        <f>IF(ISNA(M961),"",M961*#REF!)</f>
        <v>#REF!</v>
      </c>
      <c r="Z961" s="414" t="e">
        <f>IF(#REF!&gt;0,DQ$6,"")</f>
        <v>#REF!</v>
      </c>
      <c r="AA961" s="95" t="e">
        <f>IF(#REF!="","",VLOOKUP(#REF!,#REF!,7,0))</f>
        <v>#REF!</v>
      </c>
      <c r="AB961" s="201" t="e">
        <f>IF(OR(#REF!="",AA961=""),"",ROUND(#REF!/10^3*AA961,3))</f>
        <v>#REF!</v>
      </c>
      <c r="AC961" s="201" t="e">
        <f>IF(#REF!&gt;0,#REF!*#REF!/1000,"")</f>
        <v>#REF!</v>
      </c>
      <c r="AD961" s="201" t="e">
        <f>IF(#REF!&gt;0,#REF!*#REF!/1000,"")</f>
        <v>#REF!</v>
      </c>
      <c r="AE961" s="74" t="e">
        <f t="shared" si="167"/>
        <v>#REF!</v>
      </c>
      <c r="AF961" s="74" t="e">
        <f t="shared" si="168"/>
        <v>#REF!</v>
      </c>
      <c r="AG961" s="201" t="e">
        <f>IF(ISNA(AE961),"",AE961*#REF!)</f>
        <v>#REF!</v>
      </c>
      <c r="AH961" s="201" t="e">
        <f>IF(ISNA(AF961),"",AF961*#REF!)</f>
        <v>#REF!</v>
      </c>
      <c r="AI961" s="78" t="e">
        <f>IF(#REF!&gt;0,DQ$23,"")</f>
        <v>#REF!</v>
      </c>
      <c r="AJ961" s="99"/>
      <c r="AK961" s="411"/>
      <c r="AL961" s="412" t="e">
        <f>IF(OR(#REF!="",F961=""),"",ROUND(#REF!/10^3*F961,3))</f>
        <v>#REF!</v>
      </c>
      <c r="AM961" s="412" t="e">
        <f>IF(#REF!&gt;0,#REF!*#REF!/1000,"")</f>
        <v>#REF!</v>
      </c>
      <c r="AN961" s="412" t="e">
        <f>IF(#REF!&gt;0,#REF!*#REF!/1000,"")</f>
        <v>#REF!</v>
      </c>
      <c r="AO961" s="413" t="e">
        <f>IF(OR(#REF!="●",#REF!="●",#REF!="●"),"",IF(#REF!="","",#REF!))</f>
        <v>#REF!</v>
      </c>
      <c r="AP961" s="413" t="e">
        <f>IF(OR(#REF!="●",#REF!="●",#REF!="●"),"",IF(#REF!="","",#REF!))</f>
        <v>#REF!</v>
      </c>
      <c r="AQ961" s="412" t="e">
        <f>IF(ISNA(L961),"",L961*#REF!)</f>
        <v>#REF!</v>
      </c>
      <c r="AR961" s="412" t="e">
        <f>IF(ISNA(M961),"",M961*#REF!)</f>
        <v>#REF!</v>
      </c>
      <c r="AS961" s="414" t="e">
        <f>IF(#REF!&gt;0,DQ$6,"")</f>
        <v>#REF!</v>
      </c>
      <c r="AT961" s="95" t="e">
        <f>IF(#REF!="","",VLOOKUP(#REF!,#REF!,7,0))</f>
        <v>#REF!</v>
      </c>
      <c r="AU961" s="201" t="e">
        <f>IF(OR(#REF!="",AT961=""),"",ROUND(#REF!/10^3*AT961,3))</f>
        <v>#REF!</v>
      </c>
      <c r="AV961" s="201" t="e">
        <f>IF(#REF!&gt;0,#REF!*#REF!/1000,"")</f>
        <v>#REF!</v>
      </c>
      <c r="AW961" s="201" t="e">
        <f>IF(#REF!&gt;0,#REF!*#REF!/1000,"")</f>
        <v>#REF!</v>
      </c>
      <c r="AX961" s="74" t="e">
        <f t="shared" si="169"/>
        <v>#REF!</v>
      </c>
      <c r="AY961" s="74" t="e">
        <f t="shared" si="170"/>
        <v>#REF!</v>
      </c>
      <c r="AZ961" s="201" t="e">
        <f>IF(ISNA(AX961),"",AX961*#REF!)</f>
        <v>#REF!</v>
      </c>
      <c r="BA961" s="201" t="e">
        <f>IF(ISNA(AY961),"",AY961*#REF!)</f>
        <v>#REF!</v>
      </c>
      <c r="BB961" s="78" t="e">
        <f>IF(#REF!&gt;0,DQ$40,"")</f>
        <v>#REF!</v>
      </c>
      <c r="BC961" s="99"/>
      <c r="BD961" s="650"/>
      <c r="BE961" s="652" t="e">
        <f>IF(OR(#REF!="",F961=""),"",ROUND(#REF!/10^3*F961,3))</f>
        <v>#REF!</v>
      </c>
      <c r="BF961" s="412" t="e">
        <f>IF(#REF!&gt;0,#REF!*#REF!/1000,"")</f>
        <v>#REF!</v>
      </c>
      <c r="BG961" s="412" t="e">
        <f>IF(#REF!&gt;0,#REF!*#REF!/1000,"")</f>
        <v>#REF!</v>
      </c>
      <c r="BH961" s="413" t="e">
        <f>IF(OR(#REF!="●",#REF!="●",#REF!="●",#REF!="●"),"",IF(#REF!="","",#REF!))</f>
        <v>#REF!</v>
      </c>
      <c r="BI961" s="413" t="e">
        <f>IF(OR(#REF!="●",#REF!="●",#REF!="●",#REF!="●"),"",IF(#REF!="","",#REF!))</f>
        <v>#REF!</v>
      </c>
      <c r="BJ961" s="412" t="e">
        <f>IF(ISNA(L961),"",L961*#REF!)</f>
        <v>#REF!</v>
      </c>
      <c r="BK961" s="412" t="e">
        <f>IF(ISNA(M961),"",M961*#REF!)</f>
        <v>#REF!</v>
      </c>
      <c r="BL961" s="415" t="e">
        <f>IF(#REF!&gt;0,DQ$6,"")</f>
        <v>#REF!</v>
      </c>
      <c r="BM961" s="361" t="e">
        <f>IF(#REF!="","",VLOOKUP(#REF!,#REF!,7,0))</f>
        <v>#REF!</v>
      </c>
      <c r="BN961" s="201" t="e">
        <f>IF(OR(#REF!="",BM961=""),"",ROUND(#REF!/10^3*BM961,3))</f>
        <v>#REF!</v>
      </c>
      <c r="BO961" s="201" t="e">
        <f>IF(#REF!&gt;0,#REF!*#REF!/1000,"")</f>
        <v>#REF!</v>
      </c>
      <c r="BP961" s="201" t="e">
        <f>IF(#REF!&gt;0,#REF!*#REF!/1000,"")</f>
        <v>#REF!</v>
      </c>
      <c r="BQ961" s="74" t="e">
        <f t="shared" si="171"/>
        <v>#REF!</v>
      </c>
      <c r="BR961" s="74" t="e">
        <f t="shared" si="172"/>
        <v>#REF!</v>
      </c>
      <c r="BS961" s="201" t="e">
        <f>IF(ISNA(BQ961),"",BQ961*#REF!)</f>
        <v>#REF!</v>
      </c>
      <c r="BT961" s="201" t="e">
        <f>IF(ISNA(BR961),"",BR961*#REF!)</f>
        <v>#REF!</v>
      </c>
      <c r="BU961" s="78" t="e">
        <f>IF(#REF!&gt;0,DQ$57,"")</f>
        <v>#REF!</v>
      </c>
      <c r="BV961" s="99"/>
      <c r="BW961" s="411"/>
      <c r="BX961" s="412" t="e">
        <f>IF(OR(#REF!="",F961=""),"",ROUND(#REF!/10^3*F961,3))</f>
        <v>#REF!</v>
      </c>
      <c r="BY961" s="412" t="e">
        <f>IF(#REF!&gt;0,#REF!*#REF!/1000,"")</f>
        <v>#REF!</v>
      </c>
      <c r="BZ961" s="412" t="e">
        <f>IF(#REF!&gt;0,#REF!*#REF!/1000,"")</f>
        <v>#REF!</v>
      </c>
      <c r="CA961" s="413" t="e">
        <f>IF(OR(#REF!="●",#REF!="●",#REF!="●",#REF!="●",#REF!="●"),"",IF(#REF!="","",#REF!))</f>
        <v>#REF!</v>
      </c>
      <c r="CB961" s="413" t="e">
        <f>IF(OR(#REF!="●",#REF!="●",#REF!="●",#REF!="●",#REF!="●"),"",IF(#REF!="","",#REF!))</f>
        <v>#REF!</v>
      </c>
      <c r="CC961" s="412" t="e">
        <f>IF(ISNA(L961),"",L961*#REF!)</f>
        <v>#REF!</v>
      </c>
      <c r="CD961" s="412" t="e">
        <f>IF(ISNA(M961),"",M961*#REF!)</f>
        <v>#REF!</v>
      </c>
      <c r="CE961" s="415" t="e">
        <f>IF(#REF!&gt;0,DQ$6,"")</f>
        <v>#REF!</v>
      </c>
      <c r="CF961" s="361" t="e">
        <f>IF(#REF!="","",VLOOKUP(#REF!,#REF!,7,0))</f>
        <v>#REF!</v>
      </c>
      <c r="CG961" s="201" t="e">
        <f>IF(OR(#REF!="",CF961=""),"",ROUND(#REF!/10^3*CF961,3))</f>
        <v>#REF!</v>
      </c>
      <c r="CH961" s="201" t="e">
        <f>IF(#REF!&gt;0,#REF!*#REF!/1000,"")</f>
        <v>#REF!</v>
      </c>
      <c r="CI961" s="201" t="e">
        <f>IF(#REF!&gt;0,#REF!*#REF!/1000,"")</f>
        <v>#REF!</v>
      </c>
      <c r="CJ961" s="74" t="e">
        <f t="shared" si="173"/>
        <v>#REF!</v>
      </c>
      <c r="CK961" s="74" t="e">
        <f t="shared" si="174"/>
        <v>#REF!</v>
      </c>
      <c r="CL961" s="201" t="e">
        <f>IF(ISNA(CJ961),"",CJ961*#REF!)</f>
        <v>#REF!</v>
      </c>
      <c r="CM961" s="201" t="e">
        <f>IF(ISNA(CK961),"",CK961*#REF!)</f>
        <v>#REF!</v>
      </c>
      <c r="CN961" s="101" t="e">
        <f>IF(#REF!&gt;0,DQ$57,"")</f>
        <v>#REF!</v>
      </c>
      <c r="CO961" s="84"/>
      <c r="CP961" s="2"/>
      <c r="CQ961" s="2"/>
      <c r="CR961" s="2"/>
      <c r="CS961" s="2"/>
      <c r="CT961" s="2"/>
      <c r="CU961" s="2"/>
      <c r="CV961" s="2"/>
      <c r="CX961" s="2"/>
      <c r="CY961" s="2"/>
      <c r="CZ961" s="2"/>
      <c r="DA961" s="2"/>
      <c r="DB961" s="2"/>
      <c r="DC961" s="2"/>
      <c r="DD961" s="2"/>
      <c r="DE961" s="2"/>
      <c r="DF961" s="2"/>
    </row>
    <row r="962" spans="2:110" ht="18" customHeight="1">
      <c r="B962" s="151" t="e">
        <f>IF(#REF!="","",VLOOKUP(#REF!,$CX$11:$DG$26,9,0))</f>
        <v>#REF!</v>
      </c>
      <c r="C962" s="64" t="e">
        <f>IF(#REF!="",0,VLOOKUP(#REF!,$CP$11:$CQ$16,2,0))</f>
        <v>#REF!</v>
      </c>
      <c r="D962" s="65" t="e">
        <f>IF(#REF!="",0,VLOOKUP(#REF!,$CX$11:$CY$26,2,0))</f>
        <v>#REF!</v>
      </c>
      <c r="E962" s="152" t="e">
        <f t="shared" si="164"/>
        <v>#REF!</v>
      </c>
      <c r="F962" s="155" t="e">
        <f>IF(#REF!="","",VLOOKUP(#REF!,#REF!,7,0))</f>
        <v>#REF!</v>
      </c>
      <c r="G962" s="201" t="e">
        <f>IF(OR(#REF!="",F962=""),"",ROUND(#REF!/10^3*F962,3))</f>
        <v>#REF!</v>
      </c>
      <c r="H962" s="201" t="e">
        <f>IF(#REF!&gt;0,#REF!*#REF!/1000,"")</f>
        <v>#REF!</v>
      </c>
      <c r="I962" s="201" t="e">
        <f>IF(#REF!&gt;0,#REF!*#REF!/1000,"")</f>
        <v>#REF!</v>
      </c>
      <c r="J962" s="51" t="e">
        <f>IF(#REF!="●","",IF(#REF!="","",#REF!))</f>
        <v>#REF!</v>
      </c>
      <c r="K962" s="51" t="e">
        <f>IF(#REF!="●","",IF(#REF!="","",#REF!))</f>
        <v>#REF!</v>
      </c>
      <c r="L962" s="74" t="e">
        <f t="shared" si="165"/>
        <v>#REF!</v>
      </c>
      <c r="M962" s="74" t="e">
        <f t="shared" si="166"/>
        <v>#REF!</v>
      </c>
      <c r="N962" s="201" t="e">
        <f>IF(ISNA(L962),"",L962*#REF!)</f>
        <v>#REF!</v>
      </c>
      <c r="O962" s="201" t="e">
        <f>IF(ISNA(M962),"",M962*#REF!)</f>
        <v>#REF!</v>
      </c>
      <c r="P962" s="78" t="e">
        <f>IF(#REF!&gt;0,DQ$6,"")</f>
        <v>#REF!</v>
      </c>
      <c r="Q962" s="99"/>
      <c r="R962" s="411"/>
      <c r="S962" s="412" t="e">
        <f>IF(OR(#REF!="",F962=""),"",ROUND(#REF!/10^3*F962,3))</f>
        <v>#REF!</v>
      </c>
      <c r="T962" s="412" t="e">
        <f>IF(#REF!&gt;0,#REF!*#REF!/1000,"")</f>
        <v>#REF!</v>
      </c>
      <c r="U962" s="412" t="e">
        <f>IF(#REF!&gt;0,#REF!*#REF!/1000,"")</f>
        <v>#REF!</v>
      </c>
      <c r="V962" s="413" t="e">
        <f>IF(OR(#REF!="●",#REF!="●"),"",IF(#REF!="","",#REF!))</f>
        <v>#REF!</v>
      </c>
      <c r="W962" s="413" t="e">
        <f>IF(OR(#REF!="●",#REF!="●"),"",IF(#REF!="","",#REF!))</f>
        <v>#REF!</v>
      </c>
      <c r="X962" s="412" t="e">
        <f>IF(ISNA(L962),"",L962*#REF!)</f>
        <v>#REF!</v>
      </c>
      <c r="Y962" s="412" t="e">
        <f>IF(ISNA(M962),"",M962*#REF!)</f>
        <v>#REF!</v>
      </c>
      <c r="Z962" s="414" t="e">
        <f>IF(#REF!&gt;0,DQ$6,"")</f>
        <v>#REF!</v>
      </c>
      <c r="AA962" s="95" t="e">
        <f>IF(#REF!="","",VLOOKUP(#REF!,#REF!,7,0))</f>
        <v>#REF!</v>
      </c>
      <c r="AB962" s="201" t="e">
        <f>IF(OR(#REF!="",AA962=""),"",ROUND(#REF!/10^3*AA962,3))</f>
        <v>#REF!</v>
      </c>
      <c r="AC962" s="201" t="e">
        <f>IF(#REF!&gt;0,#REF!*#REF!/1000,"")</f>
        <v>#REF!</v>
      </c>
      <c r="AD962" s="201" t="e">
        <f>IF(#REF!&gt;0,#REF!*#REF!/1000,"")</f>
        <v>#REF!</v>
      </c>
      <c r="AE962" s="74" t="e">
        <f t="shared" si="167"/>
        <v>#REF!</v>
      </c>
      <c r="AF962" s="74" t="e">
        <f t="shared" si="168"/>
        <v>#REF!</v>
      </c>
      <c r="AG962" s="201" t="e">
        <f>IF(ISNA(AE962),"",AE962*#REF!)</f>
        <v>#REF!</v>
      </c>
      <c r="AH962" s="201" t="e">
        <f>IF(ISNA(AF962),"",AF962*#REF!)</f>
        <v>#REF!</v>
      </c>
      <c r="AI962" s="78" t="e">
        <f>IF(#REF!&gt;0,DQ$23,"")</f>
        <v>#REF!</v>
      </c>
      <c r="AJ962" s="99"/>
      <c r="AK962" s="411"/>
      <c r="AL962" s="412" t="e">
        <f>IF(OR(#REF!="",F962=""),"",ROUND(#REF!/10^3*F962,3))</f>
        <v>#REF!</v>
      </c>
      <c r="AM962" s="412" t="e">
        <f>IF(#REF!&gt;0,#REF!*#REF!/1000,"")</f>
        <v>#REF!</v>
      </c>
      <c r="AN962" s="412" t="e">
        <f>IF(#REF!&gt;0,#REF!*#REF!/1000,"")</f>
        <v>#REF!</v>
      </c>
      <c r="AO962" s="413" t="e">
        <f>IF(OR(#REF!="●",#REF!="●",#REF!="●"),"",IF(#REF!="","",#REF!))</f>
        <v>#REF!</v>
      </c>
      <c r="AP962" s="413" t="e">
        <f>IF(OR(#REF!="●",#REF!="●",#REF!="●"),"",IF(#REF!="","",#REF!))</f>
        <v>#REF!</v>
      </c>
      <c r="AQ962" s="412" t="e">
        <f>IF(ISNA(L962),"",L962*#REF!)</f>
        <v>#REF!</v>
      </c>
      <c r="AR962" s="412" t="e">
        <f>IF(ISNA(M962),"",M962*#REF!)</f>
        <v>#REF!</v>
      </c>
      <c r="AS962" s="414" t="e">
        <f>IF(#REF!&gt;0,DQ$6,"")</f>
        <v>#REF!</v>
      </c>
      <c r="AT962" s="95" t="e">
        <f>IF(#REF!="","",VLOOKUP(#REF!,#REF!,7,0))</f>
        <v>#REF!</v>
      </c>
      <c r="AU962" s="201" t="e">
        <f>IF(OR(#REF!="",AT962=""),"",ROUND(#REF!/10^3*AT962,3))</f>
        <v>#REF!</v>
      </c>
      <c r="AV962" s="201" t="e">
        <f>IF(#REF!&gt;0,#REF!*#REF!/1000,"")</f>
        <v>#REF!</v>
      </c>
      <c r="AW962" s="201" t="e">
        <f>IF(#REF!&gt;0,#REF!*#REF!/1000,"")</f>
        <v>#REF!</v>
      </c>
      <c r="AX962" s="74" t="e">
        <f t="shared" si="169"/>
        <v>#REF!</v>
      </c>
      <c r="AY962" s="74" t="e">
        <f t="shared" si="170"/>
        <v>#REF!</v>
      </c>
      <c r="AZ962" s="201" t="e">
        <f>IF(ISNA(AX962),"",AX962*#REF!)</f>
        <v>#REF!</v>
      </c>
      <c r="BA962" s="201" t="e">
        <f>IF(ISNA(AY962),"",AY962*#REF!)</f>
        <v>#REF!</v>
      </c>
      <c r="BB962" s="78" t="e">
        <f>IF(#REF!&gt;0,DQ$40,"")</f>
        <v>#REF!</v>
      </c>
      <c r="BC962" s="99"/>
      <c r="BD962" s="650"/>
      <c r="BE962" s="652" t="e">
        <f>IF(OR(#REF!="",F962=""),"",ROUND(#REF!/10^3*F962,3))</f>
        <v>#REF!</v>
      </c>
      <c r="BF962" s="412" t="e">
        <f>IF(#REF!&gt;0,#REF!*#REF!/1000,"")</f>
        <v>#REF!</v>
      </c>
      <c r="BG962" s="412" t="e">
        <f>IF(#REF!&gt;0,#REF!*#REF!/1000,"")</f>
        <v>#REF!</v>
      </c>
      <c r="BH962" s="413" t="e">
        <f>IF(OR(#REF!="●",#REF!="●",#REF!="●",#REF!="●"),"",IF(#REF!="","",#REF!))</f>
        <v>#REF!</v>
      </c>
      <c r="BI962" s="413" t="e">
        <f>IF(OR(#REF!="●",#REF!="●",#REF!="●",#REF!="●"),"",IF(#REF!="","",#REF!))</f>
        <v>#REF!</v>
      </c>
      <c r="BJ962" s="412" t="e">
        <f>IF(ISNA(L962),"",L962*#REF!)</f>
        <v>#REF!</v>
      </c>
      <c r="BK962" s="412" t="e">
        <f>IF(ISNA(M962),"",M962*#REF!)</f>
        <v>#REF!</v>
      </c>
      <c r="BL962" s="415" t="e">
        <f>IF(#REF!&gt;0,DQ$6,"")</f>
        <v>#REF!</v>
      </c>
      <c r="BM962" s="361" t="e">
        <f>IF(#REF!="","",VLOOKUP(#REF!,#REF!,7,0))</f>
        <v>#REF!</v>
      </c>
      <c r="BN962" s="201" t="e">
        <f>IF(OR(#REF!="",BM962=""),"",ROUND(#REF!/10^3*BM962,3))</f>
        <v>#REF!</v>
      </c>
      <c r="BO962" s="201" t="e">
        <f>IF(#REF!&gt;0,#REF!*#REF!/1000,"")</f>
        <v>#REF!</v>
      </c>
      <c r="BP962" s="201" t="e">
        <f>IF(#REF!&gt;0,#REF!*#REF!/1000,"")</f>
        <v>#REF!</v>
      </c>
      <c r="BQ962" s="74" t="e">
        <f t="shared" si="171"/>
        <v>#REF!</v>
      </c>
      <c r="BR962" s="74" t="e">
        <f t="shared" si="172"/>
        <v>#REF!</v>
      </c>
      <c r="BS962" s="201" t="e">
        <f>IF(ISNA(BQ962),"",BQ962*#REF!)</f>
        <v>#REF!</v>
      </c>
      <c r="BT962" s="201" t="e">
        <f>IF(ISNA(BR962),"",BR962*#REF!)</f>
        <v>#REF!</v>
      </c>
      <c r="BU962" s="78" t="e">
        <f>IF(#REF!&gt;0,DQ$57,"")</f>
        <v>#REF!</v>
      </c>
      <c r="BV962" s="99"/>
      <c r="BW962" s="411"/>
      <c r="BX962" s="412" t="e">
        <f>IF(OR(#REF!="",F962=""),"",ROUND(#REF!/10^3*F962,3))</f>
        <v>#REF!</v>
      </c>
      <c r="BY962" s="412" t="e">
        <f>IF(#REF!&gt;0,#REF!*#REF!/1000,"")</f>
        <v>#REF!</v>
      </c>
      <c r="BZ962" s="412" t="e">
        <f>IF(#REF!&gt;0,#REF!*#REF!/1000,"")</f>
        <v>#REF!</v>
      </c>
      <c r="CA962" s="413" t="e">
        <f>IF(OR(#REF!="●",#REF!="●",#REF!="●",#REF!="●",#REF!="●"),"",IF(#REF!="","",#REF!))</f>
        <v>#REF!</v>
      </c>
      <c r="CB962" s="413" t="e">
        <f>IF(OR(#REF!="●",#REF!="●",#REF!="●",#REF!="●",#REF!="●"),"",IF(#REF!="","",#REF!))</f>
        <v>#REF!</v>
      </c>
      <c r="CC962" s="412" t="e">
        <f>IF(ISNA(L962),"",L962*#REF!)</f>
        <v>#REF!</v>
      </c>
      <c r="CD962" s="412" t="e">
        <f>IF(ISNA(M962),"",M962*#REF!)</f>
        <v>#REF!</v>
      </c>
      <c r="CE962" s="415" t="e">
        <f>IF(#REF!&gt;0,DQ$6,"")</f>
        <v>#REF!</v>
      </c>
      <c r="CF962" s="361" t="e">
        <f>IF(#REF!="","",VLOOKUP(#REF!,#REF!,7,0))</f>
        <v>#REF!</v>
      </c>
      <c r="CG962" s="201" t="e">
        <f>IF(OR(#REF!="",CF962=""),"",ROUND(#REF!/10^3*CF962,3))</f>
        <v>#REF!</v>
      </c>
      <c r="CH962" s="201" t="e">
        <f>IF(#REF!&gt;0,#REF!*#REF!/1000,"")</f>
        <v>#REF!</v>
      </c>
      <c r="CI962" s="201" t="e">
        <f>IF(#REF!&gt;0,#REF!*#REF!/1000,"")</f>
        <v>#REF!</v>
      </c>
      <c r="CJ962" s="74" t="e">
        <f t="shared" si="173"/>
        <v>#REF!</v>
      </c>
      <c r="CK962" s="74" t="e">
        <f t="shared" si="174"/>
        <v>#REF!</v>
      </c>
      <c r="CL962" s="201" t="e">
        <f>IF(ISNA(CJ962),"",CJ962*#REF!)</f>
        <v>#REF!</v>
      </c>
      <c r="CM962" s="201" t="e">
        <f>IF(ISNA(CK962),"",CK962*#REF!)</f>
        <v>#REF!</v>
      </c>
      <c r="CN962" s="101" t="e">
        <f>IF(#REF!&gt;0,DQ$57,"")</f>
        <v>#REF!</v>
      </c>
      <c r="CO962" s="84"/>
      <c r="CP962" s="2"/>
      <c r="CQ962" s="2"/>
      <c r="CR962" s="2"/>
      <c r="CS962" s="2"/>
      <c r="CT962" s="2"/>
      <c r="CU962" s="2"/>
      <c r="CV962" s="2"/>
      <c r="CX962" s="2"/>
      <c r="CY962" s="2"/>
      <c r="CZ962" s="2"/>
      <c r="DA962" s="2"/>
      <c r="DB962" s="2"/>
      <c r="DC962" s="2"/>
      <c r="DD962" s="2"/>
      <c r="DE962" s="2"/>
      <c r="DF962" s="2"/>
    </row>
    <row r="963" spans="2:110" ht="18" customHeight="1">
      <c r="B963" s="151" t="e">
        <f>IF(#REF!="","",VLOOKUP(#REF!,$CX$11:$DG$26,9,0))</f>
        <v>#REF!</v>
      </c>
      <c r="C963" s="64" t="e">
        <f>IF(#REF!="",0,VLOOKUP(#REF!,$CP$11:$CQ$16,2,0))</f>
        <v>#REF!</v>
      </c>
      <c r="D963" s="65" t="e">
        <f>IF(#REF!="",0,VLOOKUP(#REF!,$CX$11:$CY$26,2,0))</f>
        <v>#REF!</v>
      </c>
      <c r="E963" s="152" t="e">
        <f t="shared" si="164"/>
        <v>#REF!</v>
      </c>
      <c r="F963" s="155" t="e">
        <f>IF(#REF!="","",VLOOKUP(#REF!,#REF!,7,0))</f>
        <v>#REF!</v>
      </c>
      <c r="G963" s="201" t="e">
        <f>IF(OR(#REF!="",F963=""),"",ROUND(#REF!/10^3*F963,3))</f>
        <v>#REF!</v>
      </c>
      <c r="H963" s="201" t="e">
        <f>IF(#REF!&gt;0,#REF!*#REF!/1000,"")</f>
        <v>#REF!</v>
      </c>
      <c r="I963" s="201" t="e">
        <f>IF(#REF!&gt;0,#REF!*#REF!/1000,"")</f>
        <v>#REF!</v>
      </c>
      <c r="J963" s="51" t="e">
        <f>IF(#REF!="●","",IF(#REF!="","",#REF!))</f>
        <v>#REF!</v>
      </c>
      <c r="K963" s="51" t="e">
        <f>IF(#REF!="●","",IF(#REF!="","",#REF!))</f>
        <v>#REF!</v>
      </c>
      <c r="L963" s="74" t="e">
        <f t="shared" si="165"/>
        <v>#REF!</v>
      </c>
      <c r="M963" s="74" t="e">
        <f t="shared" si="166"/>
        <v>#REF!</v>
      </c>
      <c r="N963" s="201" t="e">
        <f>IF(ISNA(L963),"",L963*#REF!)</f>
        <v>#REF!</v>
      </c>
      <c r="O963" s="201" t="e">
        <f>IF(ISNA(M963),"",M963*#REF!)</f>
        <v>#REF!</v>
      </c>
      <c r="P963" s="78" t="e">
        <f>IF(#REF!&gt;0,DQ$6,"")</f>
        <v>#REF!</v>
      </c>
      <c r="Q963" s="99"/>
      <c r="R963" s="411"/>
      <c r="S963" s="412" t="e">
        <f>IF(OR(#REF!="",F963=""),"",ROUND(#REF!/10^3*F963,3))</f>
        <v>#REF!</v>
      </c>
      <c r="T963" s="412" t="e">
        <f>IF(#REF!&gt;0,#REF!*#REF!/1000,"")</f>
        <v>#REF!</v>
      </c>
      <c r="U963" s="412" t="e">
        <f>IF(#REF!&gt;0,#REF!*#REF!/1000,"")</f>
        <v>#REF!</v>
      </c>
      <c r="V963" s="413" t="e">
        <f>IF(OR(#REF!="●",#REF!="●"),"",IF(#REF!="","",#REF!))</f>
        <v>#REF!</v>
      </c>
      <c r="W963" s="413" t="e">
        <f>IF(OR(#REF!="●",#REF!="●"),"",IF(#REF!="","",#REF!))</f>
        <v>#REF!</v>
      </c>
      <c r="X963" s="412" t="e">
        <f>IF(ISNA(L963),"",L963*#REF!)</f>
        <v>#REF!</v>
      </c>
      <c r="Y963" s="412" t="e">
        <f>IF(ISNA(M963),"",M963*#REF!)</f>
        <v>#REF!</v>
      </c>
      <c r="Z963" s="414" t="e">
        <f>IF(#REF!&gt;0,DQ$6,"")</f>
        <v>#REF!</v>
      </c>
      <c r="AA963" s="95" t="e">
        <f>IF(#REF!="","",VLOOKUP(#REF!,#REF!,7,0))</f>
        <v>#REF!</v>
      </c>
      <c r="AB963" s="201" t="e">
        <f>IF(OR(#REF!="",AA963=""),"",ROUND(#REF!/10^3*AA963,3))</f>
        <v>#REF!</v>
      </c>
      <c r="AC963" s="201" t="e">
        <f>IF(#REF!&gt;0,#REF!*#REF!/1000,"")</f>
        <v>#REF!</v>
      </c>
      <c r="AD963" s="201" t="e">
        <f>IF(#REF!&gt;0,#REF!*#REF!/1000,"")</f>
        <v>#REF!</v>
      </c>
      <c r="AE963" s="74" t="e">
        <f t="shared" si="167"/>
        <v>#REF!</v>
      </c>
      <c r="AF963" s="74" t="e">
        <f t="shared" si="168"/>
        <v>#REF!</v>
      </c>
      <c r="AG963" s="201" t="e">
        <f>IF(ISNA(AE963),"",AE963*#REF!)</f>
        <v>#REF!</v>
      </c>
      <c r="AH963" s="201" t="e">
        <f>IF(ISNA(AF963),"",AF963*#REF!)</f>
        <v>#REF!</v>
      </c>
      <c r="AI963" s="78" t="e">
        <f>IF(#REF!&gt;0,DQ$23,"")</f>
        <v>#REF!</v>
      </c>
      <c r="AJ963" s="99"/>
      <c r="AK963" s="411"/>
      <c r="AL963" s="412" t="e">
        <f>IF(OR(#REF!="",F963=""),"",ROUND(#REF!/10^3*F963,3))</f>
        <v>#REF!</v>
      </c>
      <c r="AM963" s="412" t="e">
        <f>IF(#REF!&gt;0,#REF!*#REF!/1000,"")</f>
        <v>#REF!</v>
      </c>
      <c r="AN963" s="412" t="e">
        <f>IF(#REF!&gt;0,#REF!*#REF!/1000,"")</f>
        <v>#REF!</v>
      </c>
      <c r="AO963" s="413" t="e">
        <f>IF(OR(#REF!="●",#REF!="●",#REF!="●"),"",IF(#REF!="","",#REF!))</f>
        <v>#REF!</v>
      </c>
      <c r="AP963" s="413" t="e">
        <f>IF(OR(#REF!="●",#REF!="●",#REF!="●"),"",IF(#REF!="","",#REF!))</f>
        <v>#REF!</v>
      </c>
      <c r="AQ963" s="412" t="e">
        <f>IF(ISNA(L963),"",L963*#REF!)</f>
        <v>#REF!</v>
      </c>
      <c r="AR963" s="412" t="e">
        <f>IF(ISNA(M963),"",M963*#REF!)</f>
        <v>#REF!</v>
      </c>
      <c r="AS963" s="414" t="e">
        <f>IF(#REF!&gt;0,DQ$6,"")</f>
        <v>#REF!</v>
      </c>
      <c r="AT963" s="95" t="e">
        <f>IF(#REF!="","",VLOOKUP(#REF!,#REF!,7,0))</f>
        <v>#REF!</v>
      </c>
      <c r="AU963" s="201" t="e">
        <f>IF(OR(#REF!="",AT963=""),"",ROUND(#REF!/10^3*AT963,3))</f>
        <v>#REF!</v>
      </c>
      <c r="AV963" s="201" t="e">
        <f>IF(#REF!&gt;0,#REF!*#REF!/1000,"")</f>
        <v>#REF!</v>
      </c>
      <c r="AW963" s="201" t="e">
        <f>IF(#REF!&gt;0,#REF!*#REF!/1000,"")</f>
        <v>#REF!</v>
      </c>
      <c r="AX963" s="74" t="e">
        <f t="shared" si="169"/>
        <v>#REF!</v>
      </c>
      <c r="AY963" s="74" t="e">
        <f t="shared" si="170"/>
        <v>#REF!</v>
      </c>
      <c r="AZ963" s="201" t="e">
        <f>IF(ISNA(AX963),"",AX963*#REF!)</f>
        <v>#REF!</v>
      </c>
      <c r="BA963" s="201" t="e">
        <f>IF(ISNA(AY963),"",AY963*#REF!)</f>
        <v>#REF!</v>
      </c>
      <c r="BB963" s="78" t="e">
        <f>IF(#REF!&gt;0,DQ$40,"")</f>
        <v>#REF!</v>
      </c>
      <c r="BC963" s="99"/>
      <c r="BD963" s="650"/>
      <c r="BE963" s="652" t="e">
        <f>IF(OR(#REF!="",F963=""),"",ROUND(#REF!/10^3*F963,3))</f>
        <v>#REF!</v>
      </c>
      <c r="BF963" s="412" t="e">
        <f>IF(#REF!&gt;0,#REF!*#REF!/1000,"")</f>
        <v>#REF!</v>
      </c>
      <c r="BG963" s="412" t="e">
        <f>IF(#REF!&gt;0,#REF!*#REF!/1000,"")</f>
        <v>#REF!</v>
      </c>
      <c r="BH963" s="413" t="e">
        <f>IF(OR(#REF!="●",#REF!="●",#REF!="●",#REF!="●"),"",IF(#REF!="","",#REF!))</f>
        <v>#REF!</v>
      </c>
      <c r="BI963" s="413" t="e">
        <f>IF(OR(#REF!="●",#REF!="●",#REF!="●",#REF!="●"),"",IF(#REF!="","",#REF!))</f>
        <v>#REF!</v>
      </c>
      <c r="BJ963" s="412" t="e">
        <f>IF(ISNA(L963),"",L963*#REF!)</f>
        <v>#REF!</v>
      </c>
      <c r="BK963" s="412" t="e">
        <f>IF(ISNA(M963),"",M963*#REF!)</f>
        <v>#REF!</v>
      </c>
      <c r="BL963" s="415" t="e">
        <f>IF(#REF!&gt;0,DQ$6,"")</f>
        <v>#REF!</v>
      </c>
      <c r="BM963" s="361" t="e">
        <f>IF(#REF!="","",VLOOKUP(#REF!,#REF!,7,0))</f>
        <v>#REF!</v>
      </c>
      <c r="BN963" s="201" t="e">
        <f>IF(OR(#REF!="",BM963=""),"",ROUND(#REF!/10^3*BM963,3))</f>
        <v>#REF!</v>
      </c>
      <c r="BO963" s="201" t="e">
        <f>IF(#REF!&gt;0,#REF!*#REF!/1000,"")</f>
        <v>#REF!</v>
      </c>
      <c r="BP963" s="201" t="e">
        <f>IF(#REF!&gt;0,#REF!*#REF!/1000,"")</f>
        <v>#REF!</v>
      </c>
      <c r="BQ963" s="74" t="e">
        <f t="shared" si="171"/>
        <v>#REF!</v>
      </c>
      <c r="BR963" s="74" t="e">
        <f t="shared" si="172"/>
        <v>#REF!</v>
      </c>
      <c r="BS963" s="201" t="e">
        <f>IF(ISNA(BQ963),"",BQ963*#REF!)</f>
        <v>#REF!</v>
      </c>
      <c r="BT963" s="201" t="e">
        <f>IF(ISNA(BR963),"",BR963*#REF!)</f>
        <v>#REF!</v>
      </c>
      <c r="BU963" s="78" t="e">
        <f>IF(#REF!&gt;0,DQ$57,"")</f>
        <v>#REF!</v>
      </c>
      <c r="BV963" s="99"/>
      <c r="BW963" s="411"/>
      <c r="BX963" s="412" t="e">
        <f>IF(OR(#REF!="",F963=""),"",ROUND(#REF!/10^3*F963,3))</f>
        <v>#REF!</v>
      </c>
      <c r="BY963" s="412" t="e">
        <f>IF(#REF!&gt;0,#REF!*#REF!/1000,"")</f>
        <v>#REF!</v>
      </c>
      <c r="BZ963" s="412" t="e">
        <f>IF(#REF!&gt;0,#REF!*#REF!/1000,"")</f>
        <v>#REF!</v>
      </c>
      <c r="CA963" s="413" t="e">
        <f>IF(OR(#REF!="●",#REF!="●",#REF!="●",#REF!="●",#REF!="●"),"",IF(#REF!="","",#REF!))</f>
        <v>#REF!</v>
      </c>
      <c r="CB963" s="413" t="e">
        <f>IF(OR(#REF!="●",#REF!="●",#REF!="●",#REF!="●",#REF!="●"),"",IF(#REF!="","",#REF!))</f>
        <v>#REF!</v>
      </c>
      <c r="CC963" s="412" t="e">
        <f>IF(ISNA(L963),"",L963*#REF!)</f>
        <v>#REF!</v>
      </c>
      <c r="CD963" s="412" t="e">
        <f>IF(ISNA(M963),"",M963*#REF!)</f>
        <v>#REF!</v>
      </c>
      <c r="CE963" s="415" t="e">
        <f>IF(#REF!&gt;0,DQ$6,"")</f>
        <v>#REF!</v>
      </c>
      <c r="CF963" s="361" t="e">
        <f>IF(#REF!="","",VLOOKUP(#REF!,#REF!,7,0))</f>
        <v>#REF!</v>
      </c>
      <c r="CG963" s="201" t="e">
        <f>IF(OR(#REF!="",CF963=""),"",ROUND(#REF!/10^3*CF963,3))</f>
        <v>#REF!</v>
      </c>
      <c r="CH963" s="201" t="e">
        <f>IF(#REF!&gt;0,#REF!*#REF!/1000,"")</f>
        <v>#REF!</v>
      </c>
      <c r="CI963" s="201" t="e">
        <f>IF(#REF!&gt;0,#REF!*#REF!/1000,"")</f>
        <v>#REF!</v>
      </c>
      <c r="CJ963" s="74" t="e">
        <f t="shared" si="173"/>
        <v>#REF!</v>
      </c>
      <c r="CK963" s="74" t="e">
        <f t="shared" si="174"/>
        <v>#REF!</v>
      </c>
      <c r="CL963" s="201" t="e">
        <f>IF(ISNA(CJ963),"",CJ963*#REF!)</f>
        <v>#REF!</v>
      </c>
      <c r="CM963" s="201" t="e">
        <f>IF(ISNA(CK963),"",CK963*#REF!)</f>
        <v>#REF!</v>
      </c>
      <c r="CN963" s="101" t="e">
        <f>IF(#REF!&gt;0,DQ$57,"")</f>
        <v>#REF!</v>
      </c>
      <c r="CO963" s="84"/>
      <c r="CP963" s="2"/>
      <c r="CQ963" s="2"/>
      <c r="CR963" s="2"/>
      <c r="CS963" s="2"/>
      <c r="CT963" s="2"/>
      <c r="CU963" s="2"/>
      <c r="CV963" s="2"/>
      <c r="CX963" s="2"/>
      <c r="CY963" s="2"/>
      <c r="CZ963" s="2"/>
      <c r="DA963" s="2"/>
      <c r="DB963" s="2"/>
      <c r="DC963" s="2"/>
      <c r="DD963" s="2"/>
      <c r="DE963" s="2"/>
      <c r="DF963" s="2"/>
    </row>
    <row r="964" spans="2:110" ht="18" customHeight="1">
      <c r="B964" s="151" t="e">
        <f>IF(#REF!="","",VLOOKUP(#REF!,$CX$11:$DG$26,9,0))</f>
        <v>#REF!</v>
      </c>
      <c r="C964" s="64" t="e">
        <f>IF(#REF!="",0,VLOOKUP(#REF!,$CP$11:$CQ$16,2,0))</f>
        <v>#REF!</v>
      </c>
      <c r="D964" s="65" t="e">
        <f>IF(#REF!="",0,VLOOKUP(#REF!,$CX$11:$CY$26,2,0))</f>
        <v>#REF!</v>
      </c>
      <c r="E964" s="152" t="e">
        <f t="shared" si="164"/>
        <v>#REF!</v>
      </c>
      <c r="F964" s="155" t="e">
        <f>IF(#REF!="","",VLOOKUP(#REF!,#REF!,7,0))</f>
        <v>#REF!</v>
      </c>
      <c r="G964" s="201" t="e">
        <f>IF(OR(#REF!="",F964=""),"",ROUND(#REF!/10^3*F964,3))</f>
        <v>#REF!</v>
      </c>
      <c r="H964" s="201" t="e">
        <f>IF(#REF!&gt;0,#REF!*#REF!/1000,"")</f>
        <v>#REF!</v>
      </c>
      <c r="I964" s="201" t="e">
        <f>IF(#REF!&gt;0,#REF!*#REF!/1000,"")</f>
        <v>#REF!</v>
      </c>
      <c r="J964" s="51" t="e">
        <f>IF(#REF!="●","",IF(#REF!="","",#REF!))</f>
        <v>#REF!</v>
      </c>
      <c r="K964" s="51" t="e">
        <f>IF(#REF!="●","",IF(#REF!="","",#REF!))</f>
        <v>#REF!</v>
      </c>
      <c r="L964" s="74" t="e">
        <f t="shared" si="165"/>
        <v>#REF!</v>
      </c>
      <c r="M964" s="74" t="e">
        <f t="shared" si="166"/>
        <v>#REF!</v>
      </c>
      <c r="N964" s="201" t="e">
        <f>IF(ISNA(L964),"",L964*#REF!)</f>
        <v>#REF!</v>
      </c>
      <c r="O964" s="201" t="e">
        <f>IF(ISNA(M964),"",M964*#REF!)</f>
        <v>#REF!</v>
      </c>
      <c r="P964" s="78" t="e">
        <f>IF(#REF!&gt;0,DQ$6,"")</f>
        <v>#REF!</v>
      </c>
      <c r="Q964" s="99"/>
      <c r="R964" s="411"/>
      <c r="S964" s="412" t="e">
        <f>IF(OR(#REF!="",F964=""),"",ROUND(#REF!/10^3*F964,3))</f>
        <v>#REF!</v>
      </c>
      <c r="T964" s="412" t="e">
        <f>IF(#REF!&gt;0,#REF!*#REF!/1000,"")</f>
        <v>#REF!</v>
      </c>
      <c r="U964" s="412" t="e">
        <f>IF(#REF!&gt;0,#REF!*#REF!/1000,"")</f>
        <v>#REF!</v>
      </c>
      <c r="V964" s="413" t="e">
        <f>IF(OR(#REF!="●",#REF!="●"),"",IF(#REF!="","",#REF!))</f>
        <v>#REF!</v>
      </c>
      <c r="W964" s="413" t="e">
        <f>IF(OR(#REF!="●",#REF!="●"),"",IF(#REF!="","",#REF!))</f>
        <v>#REF!</v>
      </c>
      <c r="X964" s="412" t="e">
        <f>IF(ISNA(L964),"",L964*#REF!)</f>
        <v>#REF!</v>
      </c>
      <c r="Y964" s="412" t="e">
        <f>IF(ISNA(M964),"",M964*#REF!)</f>
        <v>#REF!</v>
      </c>
      <c r="Z964" s="414" t="e">
        <f>IF(#REF!&gt;0,DQ$6,"")</f>
        <v>#REF!</v>
      </c>
      <c r="AA964" s="95" t="e">
        <f>IF(#REF!="","",VLOOKUP(#REF!,#REF!,7,0))</f>
        <v>#REF!</v>
      </c>
      <c r="AB964" s="201" t="e">
        <f>IF(OR(#REF!="",AA964=""),"",ROUND(#REF!/10^3*AA964,3))</f>
        <v>#REF!</v>
      </c>
      <c r="AC964" s="201" t="e">
        <f>IF(#REF!&gt;0,#REF!*#REF!/1000,"")</f>
        <v>#REF!</v>
      </c>
      <c r="AD964" s="201" t="e">
        <f>IF(#REF!&gt;0,#REF!*#REF!/1000,"")</f>
        <v>#REF!</v>
      </c>
      <c r="AE964" s="74" t="e">
        <f t="shared" si="167"/>
        <v>#REF!</v>
      </c>
      <c r="AF964" s="74" t="e">
        <f t="shared" si="168"/>
        <v>#REF!</v>
      </c>
      <c r="AG964" s="201" t="e">
        <f>IF(ISNA(AE964),"",AE964*#REF!)</f>
        <v>#REF!</v>
      </c>
      <c r="AH964" s="201" t="e">
        <f>IF(ISNA(AF964),"",AF964*#REF!)</f>
        <v>#REF!</v>
      </c>
      <c r="AI964" s="78" t="e">
        <f>IF(#REF!&gt;0,DQ$23,"")</f>
        <v>#REF!</v>
      </c>
      <c r="AJ964" s="99"/>
      <c r="AK964" s="411"/>
      <c r="AL964" s="412" t="e">
        <f>IF(OR(#REF!="",F964=""),"",ROUND(#REF!/10^3*F964,3))</f>
        <v>#REF!</v>
      </c>
      <c r="AM964" s="412" t="e">
        <f>IF(#REF!&gt;0,#REF!*#REF!/1000,"")</f>
        <v>#REF!</v>
      </c>
      <c r="AN964" s="412" t="e">
        <f>IF(#REF!&gt;0,#REF!*#REF!/1000,"")</f>
        <v>#REF!</v>
      </c>
      <c r="AO964" s="413" t="e">
        <f>IF(OR(#REF!="●",#REF!="●",#REF!="●"),"",IF(#REF!="","",#REF!))</f>
        <v>#REF!</v>
      </c>
      <c r="AP964" s="413" t="e">
        <f>IF(OR(#REF!="●",#REF!="●",#REF!="●"),"",IF(#REF!="","",#REF!))</f>
        <v>#REF!</v>
      </c>
      <c r="AQ964" s="412" t="e">
        <f>IF(ISNA(L964),"",L964*#REF!)</f>
        <v>#REF!</v>
      </c>
      <c r="AR964" s="412" t="e">
        <f>IF(ISNA(M964),"",M964*#REF!)</f>
        <v>#REF!</v>
      </c>
      <c r="AS964" s="414" t="e">
        <f>IF(#REF!&gt;0,DQ$6,"")</f>
        <v>#REF!</v>
      </c>
      <c r="AT964" s="95" t="e">
        <f>IF(#REF!="","",VLOOKUP(#REF!,#REF!,7,0))</f>
        <v>#REF!</v>
      </c>
      <c r="AU964" s="201" t="e">
        <f>IF(OR(#REF!="",AT964=""),"",ROUND(#REF!/10^3*AT964,3))</f>
        <v>#REF!</v>
      </c>
      <c r="AV964" s="201" t="e">
        <f>IF(#REF!&gt;0,#REF!*#REF!/1000,"")</f>
        <v>#REF!</v>
      </c>
      <c r="AW964" s="201" t="e">
        <f>IF(#REF!&gt;0,#REF!*#REF!/1000,"")</f>
        <v>#REF!</v>
      </c>
      <c r="AX964" s="74" t="e">
        <f t="shared" si="169"/>
        <v>#REF!</v>
      </c>
      <c r="AY964" s="74" t="e">
        <f t="shared" si="170"/>
        <v>#REF!</v>
      </c>
      <c r="AZ964" s="201" t="e">
        <f>IF(ISNA(AX964),"",AX964*#REF!)</f>
        <v>#REF!</v>
      </c>
      <c r="BA964" s="201" t="e">
        <f>IF(ISNA(AY964),"",AY964*#REF!)</f>
        <v>#REF!</v>
      </c>
      <c r="BB964" s="78" t="e">
        <f>IF(#REF!&gt;0,DQ$40,"")</f>
        <v>#REF!</v>
      </c>
      <c r="BC964" s="99"/>
      <c r="BD964" s="650"/>
      <c r="BE964" s="652" t="e">
        <f>IF(OR(#REF!="",F964=""),"",ROUND(#REF!/10^3*F964,3))</f>
        <v>#REF!</v>
      </c>
      <c r="BF964" s="412" t="e">
        <f>IF(#REF!&gt;0,#REF!*#REF!/1000,"")</f>
        <v>#REF!</v>
      </c>
      <c r="BG964" s="412" t="e">
        <f>IF(#REF!&gt;0,#REF!*#REF!/1000,"")</f>
        <v>#REF!</v>
      </c>
      <c r="BH964" s="413" t="e">
        <f>IF(OR(#REF!="●",#REF!="●",#REF!="●",#REF!="●"),"",IF(#REF!="","",#REF!))</f>
        <v>#REF!</v>
      </c>
      <c r="BI964" s="413" t="e">
        <f>IF(OR(#REF!="●",#REF!="●",#REF!="●",#REF!="●"),"",IF(#REF!="","",#REF!))</f>
        <v>#REF!</v>
      </c>
      <c r="BJ964" s="412" t="e">
        <f>IF(ISNA(L964),"",L964*#REF!)</f>
        <v>#REF!</v>
      </c>
      <c r="BK964" s="412" t="e">
        <f>IF(ISNA(M964),"",M964*#REF!)</f>
        <v>#REF!</v>
      </c>
      <c r="BL964" s="415" t="e">
        <f>IF(#REF!&gt;0,DQ$6,"")</f>
        <v>#REF!</v>
      </c>
      <c r="BM964" s="361" t="e">
        <f>IF(#REF!="","",VLOOKUP(#REF!,#REF!,7,0))</f>
        <v>#REF!</v>
      </c>
      <c r="BN964" s="201" t="e">
        <f>IF(OR(#REF!="",BM964=""),"",ROUND(#REF!/10^3*BM964,3))</f>
        <v>#REF!</v>
      </c>
      <c r="BO964" s="201" t="e">
        <f>IF(#REF!&gt;0,#REF!*#REF!/1000,"")</f>
        <v>#REF!</v>
      </c>
      <c r="BP964" s="201" t="e">
        <f>IF(#REF!&gt;0,#REF!*#REF!/1000,"")</f>
        <v>#REF!</v>
      </c>
      <c r="BQ964" s="74" t="e">
        <f t="shared" si="171"/>
        <v>#REF!</v>
      </c>
      <c r="BR964" s="74" t="e">
        <f t="shared" si="172"/>
        <v>#REF!</v>
      </c>
      <c r="BS964" s="201" t="e">
        <f>IF(ISNA(BQ964),"",BQ964*#REF!)</f>
        <v>#REF!</v>
      </c>
      <c r="BT964" s="201" t="e">
        <f>IF(ISNA(BR964),"",BR964*#REF!)</f>
        <v>#REF!</v>
      </c>
      <c r="BU964" s="78" t="e">
        <f>IF(#REF!&gt;0,DQ$57,"")</f>
        <v>#REF!</v>
      </c>
      <c r="BV964" s="99"/>
      <c r="BW964" s="411"/>
      <c r="BX964" s="412" t="e">
        <f>IF(OR(#REF!="",F964=""),"",ROUND(#REF!/10^3*F964,3))</f>
        <v>#REF!</v>
      </c>
      <c r="BY964" s="412" t="e">
        <f>IF(#REF!&gt;0,#REF!*#REF!/1000,"")</f>
        <v>#REF!</v>
      </c>
      <c r="BZ964" s="412" t="e">
        <f>IF(#REF!&gt;0,#REF!*#REF!/1000,"")</f>
        <v>#REF!</v>
      </c>
      <c r="CA964" s="413" t="e">
        <f>IF(OR(#REF!="●",#REF!="●",#REF!="●",#REF!="●",#REF!="●"),"",IF(#REF!="","",#REF!))</f>
        <v>#REF!</v>
      </c>
      <c r="CB964" s="413" t="e">
        <f>IF(OR(#REF!="●",#REF!="●",#REF!="●",#REF!="●",#REF!="●"),"",IF(#REF!="","",#REF!))</f>
        <v>#REF!</v>
      </c>
      <c r="CC964" s="412" t="e">
        <f>IF(ISNA(L964),"",L964*#REF!)</f>
        <v>#REF!</v>
      </c>
      <c r="CD964" s="412" t="e">
        <f>IF(ISNA(M964),"",M964*#REF!)</f>
        <v>#REF!</v>
      </c>
      <c r="CE964" s="415" t="e">
        <f>IF(#REF!&gt;0,DQ$6,"")</f>
        <v>#REF!</v>
      </c>
      <c r="CF964" s="361" t="e">
        <f>IF(#REF!="","",VLOOKUP(#REF!,#REF!,7,0))</f>
        <v>#REF!</v>
      </c>
      <c r="CG964" s="201" t="e">
        <f>IF(OR(#REF!="",CF964=""),"",ROUND(#REF!/10^3*CF964,3))</f>
        <v>#REF!</v>
      </c>
      <c r="CH964" s="201" t="e">
        <f>IF(#REF!&gt;0,#REF!*#REF!/1000,"")</f>
        <v>#REF!</v>
      </c>
      <c r="CI964" s="201" t="e">
        <f>IF(#REF!&gt;0,#REF!*#REF!/1000,"")</f>
        <v>#REF!</v>
      </c>
      <c r="CJ964" s="74" t="e">
        <f t="shared" si="173"/>
        <v>#REF!</v>
      </c>
      <c r="CK964" s="74" t="e">
        <f t="shared" si="174"/>
        <v>#REF!</v>
      </c>
      <c r="CL964" s="201" t="e">
        <f>IF(ISNA(CJ964),"",CJ964*#REF!)</f>
        <v>#REF!</v>
      </c>
      <c r="CM964" s="201" t="e">
        <f>IF(ISNA(CK964),"",CK964*#REF!)</f>
        <v>#REF!</v>
      </c>
      <c r="CN964" s="101" t="e">
        <f>IF(#REF!&gt;0,DQ$57,"")</f>
        <v>#REF!</v>
      </c>
      <c r="CO964" s="84"/>
      <c r="CP964" s="2"/>
      <c r="CQ964" s="2"/>
      <c r="CR964" s="2"/>
      <c r="CS964" s="2"/>
      <c r="CT964" s="2"/>
      <c r="CU964" s="2"/>
      <c r="CV964" s="2"/>
      <c r="CX964" s="2"/>
      <c r="CY964" s="2"/>
      <c r="CZ964" s="2"/>
      <c r="DA964" s="2"/>
      <c r="DB964" s="2"/>
      <c r="DC964" s="2"/>
      <c r="DD964" s="2"/>
      <c r="DE964" s="2"/>
      <c r="DF964" s="2"/>
    </row>
    <row r="965" spans="2:110" ht="18" customHeight="1">
      <c r="B965" s="151" t="e">
        <f>IF(#REF!="","",VLOOKUP(#REF!,$CX$11:$DG$26,9,0))</f>
        <v>#REF!</v>
      </c>
      <c r="C965" s="64" t="e">
        <f>IF(#REF!="",0,VLOOKUP(#REF!,$CP$11:$CQ$16,2,0))</f>
        <v>#REF!</v>
      </c>
      <c r="D965" s="65" t="e">
        <f>IF(#REF!="",0,VLOOKUP(#REF!,$CX$11:$CY$26,2,0))</f>
        <v>#REF!</v>
      </c>
      <c r="E965" s="152" t="e">
        <f t="shared" si="164"/>
        <v>#REF!</v>
      </c>
      <c r="F965" s="155" t="e">
        <f>IF(#REF!="","",VLOOKUP(#REF!,#REF!,7,0))</f>
        <v>#REF!</v>
      </c>
      <c r="G965" s="201" t="e">
        <f>IF(OR(#REF!="",F965=""),"",ROUND(#REF!/10^3*F965,3))</f>
        <v>#REF!</v>
      </c>
      <c r="H965" s="201" t="e">
        <f>IF(#REF!&gt;0,#REF!*#REF!/1000,"")</f>
        <v>#REF!</v>
      </c>
      <c r="I965" s="201" t="e">
        <f>IF(#REF!&gt;0,#REF!*#REF!/1000,"")</f>
        <v>#REF!</v>
      </c>
      <c r="J965" s="51" t="e">
        <f>IF(#REF!="●","",IF(#REF!="","",#REF!))</f>
        <v>#REF!</v>
      </c>
      <c r="K965" s="51" t="e">
        <f>IF(#REF!="●","",IF(#REF!="","",#REF!))</f>
        <v>#REF!</v>
      </c>
      <c r="L965" s="74" t="e">
        <f t="shared" si="165"/>
        <v>#REF!</v>
      </c>
      <c r="M965" s="74" t="e">
        <f t="shared" si="166"/>
        <v>#REF!</v>
      </c>
      <c r="N965" s="201" t="e">
        <f>IF(ISNA(L965),"",L965*#REF!)</f>
        <v>#REF!</v>
      </c>
      <c r="O965" s="201" t="e">
        <f>IF(ISNA(M965),"",M965*#REF!)</f>
        <v>#REF!</v>
      </c>
      <c r="P965" s="78" t="e">
        <f>IF(#REF!&gt;0,DQ$6,"")</f>
        <v>#REF!</v>
      </c>
      <c r="Q965" s="99"/>
      <c r="R965" s="411"/>
      <c r="S965" s="412" t="e">
        <f>IF(OR(#REF!="",F965=""),"",ROUND(#REF!/10^3*F965,3))</f>
        <v>#REF!</v>
      </c>
      <c r="T965" s="412" t="e">
        <f>IF(#REF!&gt;0,#REF!*#REF!/1000,"")</f>
        <v>#REF!</v>
      </c>
      <c r="U965" s="412" t="e">
        <f>IF(#REF!&gt;0,#REF!*#REF!/1000,"")</f>
        <v>#REF!</v>
      </c>
      <c r="V965" s="413" t="e">
        <f>IF(OR(#REF!="●",#REF!="●"),"",IF(#REF!="","",#REF!))</f>
        <v>#REF!</v>
      </c>
      <c r="W965" s="413" t="e">
        <f>IF(OR(#REF!="●",#REF!="●"),"",IF(#REF!="","",#REF!))</f>
        <v>#REF!</v>
      </c>
      <c r="X965" s="412" t="e">
        <f>IF(ISNA(L965),"",L965*#REF!)</f>
        <v>#REF!</v>
      </c>
      <c r="Y965" s="412" t="e">
        <f>IF(ISNA(M965),"",M965*#REF!)</f>
        <v>#REF!</v>
      </c>
      <c r="Z965" s="414" t="e">
        <f>IF(#REF!&gt;0,DQ$6,"")</f>
        <v>#REF!</v>
      </c>
      <c r="AA965" s="95" t="e">
        <f>IF(#REF!="","",VLOOKUP(#REF!,#REF!,7,0))</f>
        <v>#REF!</v>
      </c>
      <c r="AB965" s="201" t="e">
        <f>IF(OR(#REF!="",AA965=""),"",ROUND(#REF!/10^3*AA965,3))</f>
        <v>#REF!</v>
      </c>
      <c r="AC965" s="201" t="e">
        <f>IF(#REF!&gt;0,#REF!*#REF!/1000,"")</f>
        <v>#REF!</v>
      </c>
      <c r="AD965" s="201" t="e">
        <f>IF(#REF!&gt;0,#REF!*#REF!/1000,"")</f>
        <v>#REF!</v>
      </c>
      <c r="AE965" s="74" t="e">
        <f t="shared" si="167"/>
        <v>#REF!</v>
      </c>
      <c r="AF965" s="74" t="e">
        <f t="shared" si="168"/>
        <v>#REF!</v>
      </c>
      <c r="AG965" s="201" t="e">
        <f>IF(ISNA(AE965),"",AE965*#REF!)</f>
        <v>#REF!</v>
      </c>
      <c r="AH965" s="201" t="e">
        <f>IF(ISNA(AF965),"",AF965*#REF!)</f>
        <v>#REF!</v>
      </c>
      <c r="AI965" s="78" t="e">
        <f>IF(#REF!&gt;0,DQ$23,"")</f>
        <v>#REF!</v>
      </c>
      <c r="AJ965" s="99"/>
      <c r="AK965" s="411"/>
      <c r="AL965" s="412" t="e">
        <f>IF(OR(#REF!="",F965=""),"",ROUND(#REF!/10^3*F965,3))</f>
        <v>#REF!</v>
      </c>
      <c r="AM965" s="412" t="e">
        <f>IF(#REF!&gt;0,#REF!*#REF!/1000,"")</f>
        <v>#REF!</v>
      </c>
      <c r="AN965" s="412" t="e">
        <f>IF(#REF!&gt;0,#REF!*#REF!/1000,"")</f>
        <v>#REF!</v>
      </c>
      <c r="AO965" s="413" t="e">
        <f>IF(OR(#REF!="●",#REF!="●",#REF!="●"),"",IF(#REF!="","",#REF!))</f>
        <v>#REF!</v>
      </c>
      <c r="AP965" s="413" t="e">
        <f>IF(OR(#REF!="●",#REF!="●",#REF!="●"),"",IF(#REF!="","",#REF!))</f>
        <v>#REF!</v>
      </c>
      <c r="AQ965" s="412" t="e">
        <f>IF(ISNA(L965),"",L965*#REF!)</f>
        <v>#REF!</v>
      </c>
      <c r="AR965" s="412" t="e">
        <f>IF(ISNA(M965),"",M965*#REF!)</f>
        <v>#REF!</v>
      </c>
      <c r="AS965" s="414" t="e">
        <f>IF(#REF!&gt;0,DQ$6,"")</f>
        <v>#REF!</v>
      </c>
      <c r="AT965" s="95" t="e">
        <f>IF(#REF!="","",VLOOKUP(#REF!,#REF!,7,0))</f>
        <v>#REF!</v>
      </c>
      <c r="AU965" s="201" t="e">
        <f>IF(OR(#REF!="",AT965=""),"",ROUND(#REF!/10^3*AT965,3))</f>
        <v>#REF!</v>
      </c>
      <c r="AV965" s="201" t="e">
        <f>IF(#REF!&gt;0,#REF!*#REF!/1000,"")</f>
        <v>#REF!</v>
      </c>
      <c r="AW965" s="201" t="e">
        <f>IF(#REF!&gt;0,#REF!*#REF!/1000,"")</f>
        <v>#REF!</v>
      </c>
      <c r="AX965" s="74" t="e">
        <f t="shared" si="169"/>
        <v>#REF!</v>
      </c>
      <c r="AY965" s="74" t="e">
        <f t="shared" si="170"/>
        <v>#REF!</v>
      </c>
      <c r="AZ965" s="201" t="e">
        <f>IF(ISNA(AX965),"",AX965*#REF!)</f>
        <v>#REF!</v>
      </c>
      <c r="BA965" s="201" t="e">
        <f>IF(ISNA(AY965),"",AY965*#REF!)</f>
        <v>#REF!</v>
      </c>
      <c r="BB965" s="78" t="e">
        <f>IF(#REF!&gt;0,DQ$40,"")</f>
        <v>#REF!</v>
      </c>
      <c r="BC965" s="99"/>
      <c r="BD965" s="650"/>
      <c r="BE965" s="652" t="e">
        <f>IF(OR(#REF!="",F965=""),"",ROUND(#REF!/10^3*F965,3))</f>
        <v>#REF!</v>
      </c>
      <c r="BF965" s="412" t="e">
        <f>IF(#REF!&gt;0,#REF!*#REF!/1000,"")</f>
        <v>#REF!</v>
      </c>
      <c r="BG965" s="412" t="e">
        <f>IF(#REF!&gt;0,#REF!*#REF!/1000,"")</f>
        <v>#REF!</v>
      </c>
      <c r="BH965" s="413" t="e">
        <f>IF(OR(#REF!="●",#REF!="●",#REF!="●",#REF!="●"),"",IF(#REF!="","",#REF!))</f>
        <v>#REF!</v>
      </c>
      <c r="BI965" s="413" t="e">
        <f>IF(OR(#REF!="●",#REF!="●",#REF!="●",#REF!="●"),"",IF(#REF!="","",#REF!))</f>
        <v>#REF!</v>
      </c>
      <c r="BJ965" s="412" t="e">
        <f>IF(ISNA(L965),"",L965*#REF!)</f>
        <v>#REF!</v>
      </c>
      <c r="BK965" s="412" t="e">
        <f>IF(ISNA(M965),"",M965*#REF!)</f>
        <v>#REF!</v>
      </c>
      <c r="BL965" s="415" t="e">
        <f>IF(#REF!&gt;0,DQ$6,"")</f>
        <v>#REF!</v>
      </c>
      <c r="BM965" s="361" t="e">
        <f>IF(#REF!="","",VLOOKUP(#REF!,#REF!,7,0))</f>
        <v>#REF!</v>
      </c>
      <c r="BN965" s="201" t="e">
        <f>IF(OR(#REF!="",BM965=""),"",ROUND(#REF!/10^3*BM965,3))</f>
        <v>#REF!</v>
      </c>
      <c r="BO965" s="201" t="e">
        <f>IF(#REF!&gt;0,#REF!*#REF!/1000,"")</f>
        <v>#REF!</v>
      </c>
      <c r="BP965" s="201" t="e">
        <f>IF(#REF!&gt;0,#REF!*#REF!/1000,"")</f>
        <v>#REF!</v>
      </c>
      <c r="BQ965" s="74" t="e">
        <f t="shared" si="171"/>
        <v>#REF!</v>
      </c>
      <c r="BR965" s="74" t="e">
        <f t="shared" si="172"/>
        <v>#REF!</v>
      </c>
      <c r="BS965" s="201" t="e">
        <f>IF(ISNA(BQ965),"",BQ965*#REF!)</f>
        <v>#REF!</v>
      </c>
      <c r="BT965" s="201" t="e">
        <f>IF(ISNA(BR965),"",BR965*#REF!)</f>
        <v>#REF!</v>
      </c>
      <c r="BU965" s="78" t="e">
        <f>IF(#REF!&gt;0,DQ$57,"")</f>
        <v>#REF!</v>
      </c>
      <c r="BV965" s="99"/>
      <c r="BW965" s="411"/>
      <c r="BX965" s="412" t="e">
        <f>IF(OR(#REF!="",F965=""),"",ROUND(#REF!/10^3*F965,3))</f>
        <v>#REF!</v>
      </c>
      <c r="BY965" s="412" t="e">
        <f>IF(#REF!&gt;0,#REF!*#REF!/1000,"")</f>
        <v>#REF!</v>
      </c>
      <c r="BZ965" s="412" t="e">
        <f>IF(#REF!&gt;0,#REF!*#REF!/1000,"")</f>
        <v>#REF!</v>
      </c>
      <c r="CA965" s="413" t="e">
        <f>IF(OR(#REF!="●",#REF!="●",#REF!="●",#REF!="●",#REF!="●"),"",IF(#REF!="","",#REF!))</f>
        <v>#REF!</v>
      </c>
      <c r="CB965" s="413" t="e">
        <f>IF(OR(#REF!="●",#REF!="●",#REF!="●",#REF!="●",#REF!="●"),"",IF(#REF!="","",#REF!))</f>
        <v>#REF!</v>
      </c>
      <c r="CC965" s="412" t="e">
        <f>IF(ISNA(L965),"",L965*#REF!)</f>
        <v>#REF!</v>
      </c>
      <c r="CD965" s="412" t="e">
        <f>IF(ISNA(M965),"",M965*#REF!)</f>
        <v>#REF!</v>
      </c>
      <c r="CE965" s="415" t="e">
        <f>IF(#REF!&gt;0,DQ$6,"")</f>
        <v>#REF!</v>
      </c>
      <c r="CF965" s="361" t="e">
        <f>IF(#REF!="","",VLOOKUP(#REF!,#REF!,7,0))</f>
        <v>#REF!</v>
      </c>
      <c r="CG965" s="201" t="e">
        <f>IF(OR(#REF!="",CF965=""),"",ROUND(#REF!/10^3*CF965,3))</f>
        <v>#REF!</v>
      </c>
      <c r="CH965" s="201" t="e">
        <f>IF(#REF!&gt;0,#REF!*#REF!/1000,"")</f>
        <v>#REF!</v>
      </c>
      <c r="CI965" s="201" t="e">
        <f>IF(#REF!&gt;0,#REF!*#REF!/1000,"")</f>
        <v>#REF!</v>
      </c>
      <c r="CJ965" s="74" t="e">
        <f t="shared" si="173"/>
        <v>#REF!</v>
      </c>
      <c r="CK965" s="74" t="e">
        <f t="shared" si="174"/>
        <v>#REF!</v>
      </c>
      <c r="CL965" s="201" t="e">
        <f>IF(ISNA(CJ965),"",CJ965*#REF!)</f>
        <v>#REF!</v>
      </c>
      <c r="CM965" s="201" t="e">
        <f>IF(ISNA(CK965),"",CK965*#REF!)</f>
        <v>#REF!</v>
      </c>
      <c r="CN965" s="101" t="e">
        <f>IF(#REF!&gt;0,DQ$57,"")</f>
        <v>#REF!</v>
      </c>
      <c r="CO965" s="84"/>
      <c r="CP965" s="2"/>
      <c r="CQ965" s="2"/>
      <c r="CR965" s="2"/>
      <c r="CS965" s="2"/>
      <c r="CT965" s="2"/>
      <c r="CU965" s="2"/>
      <c r="CV965" s="2"/>
      <c r="CX965" s="2"/>
      <c r="CY965" s="2"/>
      <c r="CZ965" s="2"/>
      <c r="DA965" s="2"/>
      <c r="DB965" s="2"/>
      <c r="DC965" s="2"/>
      <c r="DD965" s="2"/>
      <c r="DE965" s="2"/>
      <c r="DF965" s="2"/>
    </row>
    <row r="966" spans="2:110" ht="18" customHeight="1">
      <c r="B966" s="151" t="e">
        <f>IF(#REF!="","",VLOOKUP(#REF!,$CX$11:$DG$26,9,0))</f>
        <v>#REF!</v>
      </c>
      <c r="C966" s="64" t="e">
        <f>IF(#REF!="",0,VLOOKUP(#REF!,$CP$11:$CQ$16,2,0))</f>
        <v>#REF!</v>
      </c>
      <c r="D966" s="65" t="e">
        <f>IF(#REF!="",0,VLOOKUP(#REF!,$CX$11:$CY$26,2,0))</f>
        <v>#REF!</v>
      </c>
      <c r="E966" s="152" t="e">
        <f t="shared" si="164"/>
        <v>#REF!</v>
      </c>
      <c r="F966" s="155" t="e">
        <f>IF(#REF!="","",VLOOKUP(#REF!,#REF!,7,0))</f>
        <v>#REF!</v>
      </c>
      <c r="G966" s="201" t="e">
        <f>IF(OR(#REF!="",F966=""),"",ROUND(#REF!/10^3*F966,3))</f>
        <v>#REF!</v>
      </c>
      <c r="H966" s="201" t="e">
        <f>IF(#REF!&gt;0,#REF!*#REF!/1000,"")</f>
        <v>#REF!</v>
      </c>
      <c r="I966" s="201" t="e">
        <f>IF(#REF!&gt;0,#REF!*#REF!/1000,"")</f>
        <v>#REF!</v>
      </c>
      <c r="J966" s="51" t="e">
        <f>IF(#REF!="●","",IF(#REF!="","",#REF!))</f>
        <v>#REF!</v>
      </c>
      <c r="K966" s="51" t="e">
        <f>IF(#REF!="●","",IF(#REF!="","",#REF!))</f>
        <v>#REF!</v>
      </c>
      <c r="L966" s="74" t="e">
        <f t="shared" si="165"/>
        <v>#REF!</v>
      </c>
      <c r="M966" s="74" t="e">
        <f t="shared" si="166"/>
        <v>#REF!</v>
      </c>
      <c r="N966" s="201" t="e">
        <f>IF(ISNA(L966),"",L966*#REF!)</f>
        <v>#REF!</v>
      </c>
      <c r="O966" s="201" t="e">
        <f>IF(ISNA(M966),"",M966*#REF!)</f>
        <v>#REF!</v>
      </c>
      <c r="P966" s="78" t="e">
        <f>IF(#REF!&gt;0,DQ$6,"")</f>
        <v>#REF!</v>
      </c>
      <c r="Q966" s="99"/>
      <c r="R966" s="411"/>
      <c r="S966" s="412" t="e">
        <f>IF(OR(#REF!="",F966=""),"",ROUND(#REF!/10^3*F966,3))</f>
        <v>#REF!</v>
      </c>
      <c r="T966" s="412" t="e">
        <f>IF(#REF!&gt;0,#REF!*#REF!/1000,"")</f>
        <v>#REF!</v>
      </c>
      <c r="U966" s="412" t="e">
        <f>IF(#REF!&gt;0,#REF!*#REF!/1000,"")</f>
        <v>#REF!</v>
      </c>
      <c r="V966" s="413" t="e">
        <f>IF(OR(#REF!="●",#REF!="●"),"",IF(#REF!="","",#REF!))</f>
        <v>#REF!</v>
      </c>
      <c r="W966" s="413" t="e">
        <f>IF(OR(#REF!="●",#REF!="●"),"",IF(#REF!="","",#REF!))</f>
        <v>#REF!</v>
      </c>
      <c r="X966" s="412" t="e">
        <f>IF(ISNA(L966),"",L966*#REF!)</f>
        <v>#REF!</v>
      </c>
      <c r="Y966" s="412" t="e">
        <f>IF(ISNA(M966),"",M966*#REF!)</f>
        <v>#REF!</v>
      </c>
      <c r="Z966" s="414" t="e">
        <f>IF(#REF!&gt;0,DQ$6,"")</f>
        <v>#REF!</v>
      </c>
      <c r="AA966" s="95" t="e">
        <f>IF(#REF!="","",VLOOKUP(#REF!,#REF!,7,0))</f>
        <v>#REF!</v>
      </c>
      <c r="AB966" s="201" t="e">
        <f>IF(OR(#REF!="",AA966=""),"",ROUND(#REF!/10^3*AA966,3))</f>
        <v>#REF!</v>
      </c>
      <c r="AC966" s="201" t="e">
        <f>IF(#REF!&gt;0,#REF!*#REF!/1000,"")</f>
        <v>#REF!</v>
      </c>
      <c r="AD966" s="201" t="e">
        <f>IF(#REF!&gt;0,#REF!*#REF!/1000,"")</f>
        <v>#REF!</v>
      </c>
      <c r="AE966" s="74" t="e">
        <f t="shared" si="167"/>
        <v>#REF!</v>
      </c>
      <c r="AF966" s="74" t="e">
        <f t="shared" si="168"/>
        <v>#REF!</v>
      </c>
      <c r="AG966" s="201" t="e">
        <f>IF(ISNA(AE966),"",AE966*#REF!)</f>
        <v>#REF!</v>
      </c>
      <c r="AH966" s="201" t="e">
        <f>IF(ISNA(AF966),"",AF966*#REF!)</f>
        <v>#REF!</v>
      </c>
      <c r="AI966" s="78" t="e">
        <f>IF(#REF!&gt;0,DQ$23,"")</f>
        <v>#REF!</v>
      </c>
      <c r="AJ966" s="99"/>
      <c r="AK966" s="411"/>
      <c r="AL966" s="412" t="e">
        <f>IF(OR(#REF!="",F966=""),"",ROUND(#REF!/10^3*F966,3))</f>
        <v>#REF!</v>
      </c>
      <c r="AM966" s="412" t="e">
        <f>IF(#REF!&gt;0,#REF!*#REF!/1000,"")</f>
        <v>#REF!</v>
      </c>
      <c r="AN966" s="412" t="e">
        <f>IF(#REF!&gt;0,#REF!*#REF!/1000,"")</f>
        <v>#REF!</v>
      </c>
      <c r="AO966" s="413" t="e">
        <f>IF(OR(#REF!="●",#REF!="●",#REF!="●"),"",IF(#REF!="","",#REF!))</f>
        <v>#REF!</v>
      </c>
      <c r="AP966" s="413" t="e">
        <f>IF(OR(#REF!="●",#REF!="●",#REF!="●"),"",IF(#REF!="","",#REF!))</f>
        <v>#REF!</v>
      </c>
      <c r="AQ966" s="412" t="e">
        <f>IF(ISNA(L966),"",L966*#REF!)</f>
        <v>#REF!</v>
      </c>
      <c r="AR966" s="412" t="e">
        <f>IF(ISNA(M966),"",M966*#REF!)</f>
        <v>#REF!</v>
      </c>
      <c r="AS966" s="414" t="e">
        <f>IF(#REF!&gt;0,DQ$6,"")</f>
        <v>#REF!</v>
      </c>
      <c r="AT966" s="95" t="e">
        <f>IF(#REF!="","",VLOOKUP(#REF!,#REF!,7,0))</f>
        <v>#REF!</v>
      </c>
      <c r="AU966" s="201" t="e">
        <f>IF(OR(#REF!="",AT966=""),"",ROUND(#REF!/10^3*AT966,3))</f>
        <v>#REF!</v>
      </c>
      <c r="AV966" s="201" t="e">
        <f>IF(#REF!&gt;0,#REF!*#REF!/1000,"")</f>
        <v>#REF!</v>
      </c>
      <c r="AW966" s="201" t="e">
        <f>IF(#REF!&gt;0,#REF!*#REF!/1000,"")</f>
        <v>#REF!</v>
      </c>
      <c r="AX966" s="74" t="e">
        <f t="shared" si="169"/>
        <v>#REF!</v>
      </c>
      <c r="AY966" s="74" t="e">
        <f t="shared" si="170"/>
        <v>#REF!</v>
      </c>
      <c r="AZ966" s="201" t="e">
        <f>IF(ISNA(AX966),"",AX966*#REF!)</f>
        <v>#REF!</v>
      </c>
      <c r="BA966" s="201" t="e">
        <f>IF(ISNA(AY966),"",AY966*#REF!)</f>
        <v>#REF!</v>
      </c>
      <c r="BB966" s="78" t="e">
        <f>IF(#REF!&gt;0,DQ$40,"")</f>
        <v>#REF!</v>
      </c>
      <c r="BC966" s="99"/>
      <c r="BD966" s="650"/>
      <c r="BE966" s="652" t="e">
        <f>IF(OR(#REF!="",F966=""),"",ROUND(#REF!/10^3*F966,3))</f>
        <v>#REF!</v>
      </c>
      <c r="BF966" s="412" t="e">
        <f>IF(#REF!&gt;0,#REF!*#REF!/1000,"")</f>
        <v>#REF!</v>
      </c>
      <c r="BG966" s="412" t="e">
        <f>IF(#REF!&gt;0,#REF!*#REF!/1000,"")</f>
        <v>#REF!</v>
      </c>
      <c r="BH966" s="413" t="e">
        <f>IF(OR(#REF!="●",#REF!="●",#REF!="●",#REF!="●"),"",IF(#REF!="","",#REF!))</f>
        <v>#REF!</v>
      </c>
      <c r="BI966" s="413" t="e">
        <f>IF(OR(#REF!="●",#REF!="●",#REF!="●",#REF!="●"),"",IF(#REF!="","",#REF!))</f>
        <v>#REF!</v>
      </c>
      <c r="BJ966" s="412" t="e">
        <f>IF(ISNA(L966),"",L966*#REF!)</f>
        <v>#REF!</v>
      </c>
      <c r="BK966" s="412" t="e">
        <f>IF(ISNA(M966),"",M966*#REF!)</f>
        <v>#REF!</v>
      </c>
      <c r="BL966" s="415" t="e">
        <f>IF(#REF!&gt;0,DQ$6,"")</f>
        <v>#REF!</v>
      </c>
      <c r="BM966" s="361" t="e">
        <f>IF(#REF!="","",VLOOKUP(#REF!,#REF!,7,0))</f>
        <v>#REF!</v>
      </c>
      <c r="BN966" s="201" t="e">
        <f>IF(OR(#REF!="",BM966=""),"",ROUND(#REF!/10^3*BM966,3))</f>
        <v>#REF!</v>
      </c>
      <c r="BO966" s="201" t="e">
        <f>IF(#REF!&gt;0,#REF!*#REF!/1000,"")</f>
        <v>#REF!</v>
      </c>
      <c r="BP966" s="201" t="e">
        <f>IF(#REF!&gt;0,#REF!*#REF!/1000,"")</f>
        <v>#REF!</v>
      </c>
      <c r="BQ966" s="74" t="e">
        <f t="shared" si="171"/>
        <v>#REF!</v>
      </c>
      <c r="BR966" s="74" t="e">
        <f t="shared" si="172"/>
        <v>#REF!</v>
      </c>
      <c r="BS966" s="201" t="e">
        <f>IF(ISNA(BQ966),"",BQ966*#REF!)</f>
        <v>#REF!</v>
      </c>
      <c r="BT966" s="201" t="e">
        <f>IF(ISNA(BR966),"",BR966*#REF!)</f>
        <v>#REF!</v>
      </c>
      <c r="BU966" s="78" t="e">
        <f>IF(#REF!&gt;0,DQ$57,"")</f>
        <v>#REF!</v>
      </c>
      <c r="BV966" s="99"/>
      <c r="BW966" s="411"/>
      <c r="BX966" s="412" t="e">
        <f>IF(OR(#REF!="",F966=""),"",ROUND(#REF!/10^3*F966,3))</f>
        <v>#REF!</v>
      </c>
      <c r="BY966" s="412" t="e">
        <f>IF(#REF!&gt;0,#REF!*#REF!/1000,"")</f>
        <v>#REF!</v>
      </c>
      <c r="BZ966" s="412" t="e">
        <f>IF(#REF!&gt;0,#REF!*#REF!/1000,"")</f>
        <v>#REF!</v>
      </c>
      <c r="CA966" s="413" t="e">
        <f>IF(OR(#REF!="●",#REF!="●",#REF!="●",#REF!="●",#REF!="●"),"",IF(#REF!="","",#REF!))</f>
        <v>#REF!</v>
      </c>
      <c r="CB966" s="413" t="e">
        <f>IF(OR(#REF!="●",#REF!="●",#REF!="●",#REF!="●",#REF!="●"),"",IF(#REF!="","",#REF!))</f>
        <v>#REF!</v>
      </c>
      <c r="CC966" s="412" t="e">
        <f>IF(ISNA(L966),"",L966*#REF!)</f>
        <v>#REF!</v>
      </c>
      <c r="CD966" s="412" t="e">
        <f>IF(ISNA(M966),"",M966*#REF!)</f>
        <v>#REF!</v>
      </c>
      <c r="CE966" s="415" t="e">
        <f>IF(#REF!&gt;0,DQ$6,"")</f>
        <v>#REF!</v>
      </c>
      <c r="CF966" s="361" t="e">
        <f>IF(#REF!="","",VLOOKUP(#REF!,#REF!,7,0))</f>
        <v>#REF!</v>
      </c>
      <c r="CG966" s="201" t="e">
        <f>IF(OR(#REF!="",CF966=""),"",ROUND(#REF!/10^3*CF966,3))</f>
        <v>#REF!</v>
      </c>
      <c r="CH966" s="201" t="e">
        <f>IF(#REF!&gt;0,#REF!*#REF!/1000,"")</f>
        <v>#REF!</v>
      </c>
      <c r="CI966" s="201" t="e">
        <f>IF(#REF!&gt;0,#REF!*#REF!/1000,"")</f>
        <v>#REF!</v>
      </c>
      <c r="CJ966" s="74" t="e">
        <f t="shared" si="173"/>
        <v>#REF!</v>
      </c>
      <c r="CK966" s="74" t="e">
        <f t="shared" si="174"/>
        <v>#REF!</v>
      </c>
      <c r="CL966" s="201" t="e">
        <f>IF(ISNA(CJ966),"",CJ966*#REF!)</f>
        <v>#REF!</v>
      </c>
      <c r="CM966" s="201" t="e">
        <f>IF(ISNA(CK966),"",CK966*#REF!)</f>
        <v>#REF!</v>
      </c>
      <c r="CN966" s="101" t="e">
        <f>IF(#REF!&gt;0,DQ$57,"")</f>
        <v>#REF!</v>
      </c>
      <c r="CO966" s="84"/>
      <c r="CP966" s="2"/>
      <c r="CQ966" s="2"/>
      <c r="CR966" s="2"/>
      <c r="CS966" s="2"/>
      <c r="CT966" s="2"/>
      <c r="CU966" s="2"/>
      <c r="CV966" s="2"/>
      <c r="CX966" s="2"/>
      <c r="CY966" s="2"/>
      <c r="CZ966" s="2"/>
      <c r="DA966" s="2"/>
      <c r="DB966" s="2"/>
      <c r="DC966" s="2"/>
      <c r="DD966" s="2"/>
      <c r="DE966" s="2"/>
      <c r="DF966" s="2"/>
    </row>
    <row r="967" spans="2:110" ht="18" customHeight="1">
      <c r="B967" s="151" t="e">
        <f>IF(#REF!="","",VLOOKUP(#REF!,$CX$11:$DG$26,9,0))</f>
        <v>#REF!</v>
      </c>
      <c r="C967" s="64" t="e">
        <f>IF(#REF!="",0,VLOOKUP(#REF!,$CP$11:$CQ$16,2,0))</f>
        <v>#REF!</v>
      </c>
      <c r="D967" s="65" t="e">
        <f>IF(#REF!="",0,VLOOKUP(#REF!,$CX$11:$CY$26,2,0))</f>
        <v>#REF!</v>
      </c>
      <c r="E967" s="152" t="e">
        <f t="shared" si="164"/>
        <v>#REF!</v>
      </c>
      <c r="F967" s="155" t="e">
        <f>IF(#REF!="","",VLOOKUP(#REF!,#REF!,7,0))</f>
        <v>#REF!</v>
      </c>
      <c r="G967" s="201" t="e">
        <f>IF(OR(#REF!="",F967=""),"",ROUND(#REF!/10^3*F967,3))</f>
        <v>#REF!</v>
      </c>
      <c r="H967" s="201" t="e">
        <f>IF(#REF!&gt;0,#REF!*#REF!/1000,"")</f>
        <v>#REF!</v>
      </c>
      <c r="I967" s="201" t="e">
        <f>IF(#REF!&gt;0,#REF!*#REF!/1000,"")</f>
        <v>#REF!</v>
      </c>
      <c r="J967" s="51" t="e">
        <f>IF(#REF!="●","",IF(#REF!="","",#REF!))</f>
        <v>#REF!</v>
      </c>
      <c r="K967" s="51" t="e">
        <f>IF(#REF!="●","",IF(#REF!="","",#REF!))</f>
        <v>#REF!</v>
      </c>
      <c r="L967" s="74" t="e">
        <f t="shared" si="165"/>
        <v>#REF!</v>
      </c>
      <c r="M967" s="74" t="e">
        <f t="shared" si="166"/>
        <v>#REF!</v>
      </c>
      <c r="N967" s="201" t="e">
        <f>IF(ISNA(L967),"",L967*#REF!)</f>
        <v>#REF!</v>
      </c>
      <c r="O967" s="201" t="e">
        <f>IF(ISNA(M967),"",M967*#REF!)</f>
        <v>#REF!</v>
      </c>
      <c r="P967" s="78" t="e">
        <f>IF(#REF!&gt;0,DQ$6,"")</f>
        <v>#REF!</v>
      </c>
      <c r="Q967" s="99"/>
      <c r="R967" s="411"/>
      <c r="S967" s="412" t="e">
        <f>IF(OR(#REF!="",F967=""),"",ROUND(#REF!/10^3*F967,3))</f>
        <v>#REF!</v>
      </c>
      <c r="T967" s="412" t="e">
        <f>IF(#REF!&gt;0,#REF!*#REF!/1000,"")</f>
        <v>#REF!</v>
      </c>
      <c r="U967" s="412" t="e">
        <f>IF(#REF!&gt;0,#REF!*#REF!/1000,"")</f>
        <v>#REF!</v>
      </c>
      <c r="V967" s="413" t="e">
        <f>IF(OR(#REF!="●",#REF!="●"),"",IF(#REF!="","",#REF!))</f>
        <v>#REF!</v>
      </c>
      <c r="W967" s="413" t="e">
        <f>IF(OR(#REF!="●",#REF!="●"),"",IF(#REF!="","",#REF!))</f>
        <v>#REF!</v>
      </c>
      <c r="X967" s="412" t="e">
        <f>IF(ISNA(L967),"",L967*#REF!)</f>
        <v>#REF!</v>
      </c>
      <c r="Y967" s="412" t="e">
        <f>IF(ISNA(M967),"",M967*#REF!)</f>
        <v>#REF!</v>
      </c>
      <c r="Z967" s="414" t="e">
        <f>IF(#REF!&gt;0,DQ$6,"")</f>
        <v>#REF!</v>
      </c>
      <c r="AA967" s="95" t="e">
        <f>IF(#REF!="","",VLOOKUP(#REF!,#REF!,7,0))</f>
        <v>#REF!</v>
      </c>
      <c r="AB967" s="201" t="e">
        <f>IF(OR(#REF!="",AA967=""),"",ROUND(#REF!/10^3*AA967,3))</f>
        <v>#REF!</v>
      </c>
      <c r="AC967" s="201" t="e">
        <f>IF(#REF!&gt;0,#REF!*#REF!/1000,"")</f>
        <v>#REF!</v>
      </c>
      <c r="AD967" s="201" t="e">
        <f>IF(#REF!&gt;0,#REF!*#REF!/1000,"")</f>
        <v>#REF!</v>
      </c>
      <c r="AE967" s="74" t="e">
        <f t="shared" si="167"/>
        <v>#REF!</v>
      </c>
      <c r="AF967" s="74" t="e">
        <f t="shared" si="168"/>
        <v>#REF!</v>
      </c>
      <c r="AG967" s="201" t="e">
        <f>IF(ISNA(AE967),"",AE967*#REF!)</f>
        <v>#REF!</v>
      </c>
      <c r="AH967" s="201" t="e">
        <f>IF(ISNA(AF967),"",AF967*#REF!)</f>
        <v>#REF!</v>
      </c>
      <c r="AI967" s="78" t="e">
        <f>IF(#REF!&gt;0,DQ$23,"")</f>
        <v>#REF!</v>
      </c>
      <c r="AJ967" s="99"/>
      <c r="AK967" s="411"/>
      <c r="AL967" s="412" t="e">
        <f>IF(OR(#REF!="",F967=""),"",ROUND(#REF!/10^3*F967,3))</f>
        <v>#REF!</v>
      </c>
      <c r="AM967" s="412" t="e">
        <f>IF(#REF!&gt;0,#REF!*#REF!/1000,"")</f>
        <v>#REF!</v>
      </c>
      <c r="AN967" s="412" t="e">
        <f>IF(#REF!&gt;0,#REF!*#REF!/1000,"")</f>
        <v>#REF!</v>
      </c>
      <c r="AO967" s="413" t="e">
        <f>IF(OR(#REF!="●",#REF!="●",#REF!="●"),"",IF(#REF!="","",#REF!))</f>
        <v>#REF!</v>
      </c>
      <c r="AP967" s="413" t="e">
        <f>IF(OR(#REF!="●",#REF!="●",#REF!="●"),"",IF(#REF!="","",#REF!))</f>
        <v>#REF!</v>
      </c>
      <c r="AQ967" s="412" t="e">
        <f>IF(ISNA(L967),"",L967*#REF!)</f>
        <v>#REF!</v>
      </c>
      <c r="AR967" s="412" t="e">
        <f>IF(ISNA(M967),"",M967*#REF!)</f>
        <v>#REF!</v>
      </c>
      <c r="AS967" s="414" t="e">
        <f>IF(#REF!&gt;0,DQ$6,"")</f>
        <v>#REF!</v>
      </c>
      <c r="AT967" s="95" t="e">
        <f>IF(#REF!="","",VLOOKUP(#REF!,#REF!,7,0))</f>
        <v>#REF!</v>
      </c>
      <c r="AU967" s="201" t="e">
        <f>IF(OR(#REF!="",AT967=""),"",ROUND(#REF!/10^3*AT967,3))</f>
        <v>#REF!</v>
      </c>
      <c r="AV967" s="201" t="e">
        <f>IF(#REF!&gt;0,#REF!*#REF!/1000,"")</f>
        <v>#REF!</v>
      </c>
      <c r="AW967" s="201" t="e">
        <f>IF(#REF!&gt;0,#REF!*#REF!/1000,"")</f>
        <v>#REF!</v>
      </c>
      <c r="AX967" s="74" t="e">
        <f t="shared" si="169"/>
        <v>#REF!</v>
      </c>
      <c r="AY967" s="74" t="e">
        <f t="shared" si="170"/>
        <v>#REF!</v>
      </c>
      <c r="AZ967" s="201" t="e">
        <f>IF(ISNA(AX967),"",AX967*#REF!)</f>
        <v>#REF!</v>
      </c>
      <c r="BA967" s="201" t="e">
        <f>IF(ISNA(AY967),"",AY967*#REF!)</f>
        <v>#REF!</v>
      </c>
      <c r="BB967" s="78" t="e">
        <f>IF(#REF!&gt;0,DQ$40,"")</f>
        <v>#REF!</v>
      </c>
      <c r="BC967" s="99"/>
      <c r="BD967" s="650"/>
      <c r="BE967" s="652" t="e">
        <f>IF(OR(#REF!="",F967=""),"",ROUND(#REF!/10^3*F967,3))</f>
        <v>#REF!</v>
      </c>
      <c r="BF967" s="412" t="e">
        <f>IF(#REF!&gt;0,#REF!*#REF!/1000,"")</f>
        <v>#REF!</v>
      </c>
      <c r="BG967" s="412" t="e">
        <f>IF(#REF!&gt;0,#REF!*#REF!/1000,"")</f>
        <v>#REF!</v>
      </c>
      <c r="BH967" s="413" t="e">
        <f>IF(OR(#REF!="●",#REF!="●",#REF!="●",#REF!="●"),"",IF(#REF!="","",#REF!))</f>
        <v>#REF!</v>
      </c>
      <c r="BI967" s="413" t="e">
        <f>IF(OR(#REF!="●",#REF!="●",#REF!="●",#REF!="●"),"",IF(#REF!="","",#REF!))</f>
        <v>#REF!</v>
      </c>
      <c r="BJ967" s="412" t="e">
        <f>IF(ISNA(L967),"",L967*#REF!)</f>
        <v>#REF!</v>
      </c>
      <c r="BK967" s="412" t="e">
        <f>IF(ISNA(M967),"",M967*#REF!)</f>
        <v>#REF!</v>
      </c>
      <c r="BL967" s="415" t="e">
        <f>IF(#REF!&gt;0,DQ$6,"")</f>
        <v>#REF!</v>
      </c>
      <c r="BM967" s="361" t="e">
        <f>IF(#REF!="","",VLOOKUP(#REF!,#REF!,7,0))</f>
        <v>#REF!</v>
      </c>
      <c r="BN967" s="201" t="e">
        <f>IF(OR(#REF!="",BM967=""),"",ROUND(#REF!/10^3*BM967,3))</f>
        <v>#REF!</v>
      </c>
      <c r="BO967" s="201" t="e">
        <f>IF(#REF!&gt;0,#REF!*#REF!/1000,"")</f>
        <v>#REF!</v>
      </c>
      <c r="BP967" s="201" t="e">
        <f>IF(#REF!&gt;0,#REF!*#REF!/1000,"")</f>
        <v>#REF!</v>
      </c>
      <c r="BQ967" s="74" t="e">
        <f t="shared" si="171"/>
        <v>#REF!</v>
      </c>
      <c r="BR967" s="74" t="e">
        <f t="shared" si="172"/>
        <v>#REF!</v>
      </c>
      <c r="BS967" s="201" t="e">
        <f>IF(ISNA(BQ967),"",BQ967*#REF!)</f>
        <v>#REF!</v>
      </c>
      <c r="BT967" s="201" t="e">
        <f>IF(ISNA(BR967),"",BR967*#REF!)</f>
        <v>#REF!</v>
      </c>
      <c r="BU967" s="78" t="e">
        <f>IF(#REF!&gt;0,DQ$57,"")</f>
        <v>#REF!</v>
      </c>
      <c r="BV967" s="99"/>
      <c r="BW967" s="411"/>
      <c r="BX967" s="412" t="e">
        <f>IF(OR(#REF!="",F967=""),"",ROUND(#REF!/10^3*F967,3))</f>
        <v>#REF!</v>
      </c>
      <c r="BY967" s="412" t="e">
        <f>IF(#REF!&gt;0,#REF!*#REF!/1000,"")</f>
        <v>#REF!</v>
      </c>
      <c r="BZ967" s="412" t="e">
        <f>IF(#REF!&gt;0,#REF!*#REF!/1000,"")</f>
        <v>#REF!</v>
      </c>
      <c r="CA967" s="413" t="e">
        <f>IF(OR(#REF!="●",#REF!="●",#REF!="●",#REF!="●",#REF!="●"),"",IF(#REF!="","",#REF!))</f>
        <v>#REF!</v>
      </c>
      <c r="CB967" s="413" t="e">
        <f>IF(OR(#REF!="●",#REF!="●",#REF!="●",#REF!="●",#REF!="●"),"",IF(#REF!="","",#REF!))</f>
        <v>#REF!</v>
      </c>
      <c r="CC967" s="412" t="e">
        <f>IF(ISNA(L967),"",L967*#REF!)</f>
        <v>#REF!</v>
      </c>
      <c r="CD967" s="412" t="e">
        <f>IF(ISNA(M967),"",M967*#REF!)</f>
        <v>#REF!</v>
      </c>
      <c r="CE967" s="415" t="e">
        <f>IF(#REF!&gt;0,DQ$6,"")</f>
        <v>#REF!</v>
      </c>
      <c r="CF967" s="361" t="e">
        <f>IF(#REF!="","",VLOOKUP(#REF!,#REF!,7,0))</f>
        <v>#REF!</v>
      </c>
      <c r="CG967" s="201" t="e">
        <f>IF(OR(#REF!="",CF967=""),"",ROUND(#REF!/10^3*CF967,3))</f>
        <v>#REF!</v>
      </c>
      <c r="CH967" s="201" t="e">
        <f>IF(#REF!&gt;0,#REF!*#REF!/1000,"")</f>
        <v>#REF!</v>
      </c>
      <c r="CI967" s="201" t="e">
        <f>IF(#REF!&gt;0,#REF!*#REF!/1000,"")</f>
        <v>#REF!</v>
      </c>
      <c r="CJ967" s="74" t="e">
        <f t="shared" si="173"/>
        <v>#REF!</v>
      </c>
      <c r="CK967" s="74" t="e">
        <f t="shared" si="174"/>
        <v>#REF!</v>
      </c>
      <c r="CL967" s="201" t="e">
        <f>IF(ISNA(CJ967),"",CJ967*#REF!)</f>
        <v>#REF!</v>
      </c>
      <c r="CM967" s="201" t="e">
        <f>IF(ISNA(CK967),"",CK967*#REF!)</f>
        <v>#REF!</v>
      </c>
      <c r="CN967" s="101" t="e">
        <f>IF(#REF!&gt;0,DQ$57,"")</f>
        <v>#REF!</v>
      </c>
      <c r="CO967" s="84"/>
      <c r="CP967" s="2"/>
      <c r="CQ967" s="2"/>
      <c r="CR967" s="2"/>
      <c r="CS967" s="2"/>
      <c r="CT967" s="2"/>
      <c r="CU967" s="2"/>
      <c r="CV967" s="2"/>
      <c r="CX967" s="2"/>
      <c r="CY967" s="2"/>
      <c r="CZ967" s="2"/>
      <c r="DA967" s="2"/>
      <c r="DB967" s="2"/>
      <c r="DC967" s="2"/>
      <c r="DD967" s="2"/>
      <c r="DE967" s="2"/>
      <c r="DF967" s="2"/>
    </row>
    <row r="968" spans="2:110" ht="18" customHeight="1">
      <c r="B968" s="151" t="e">
        <f>IF(#REF!="","",VLOOKUP(#REF!,$CX$11:$DG$26,9,0))</f>
        <v>#REF!</v>
      </c>
      <c r="C968" s="64" t="e">
        <f>IF(#REF!="",0,VLOOKUP(#REF!,$CP$11:$CQ$16,2,0))</f>
        <v>#REF!</v>
      </c>
      <c r="D968" s="65" t="e">
        <f>IF(#REF!="",0,VLOOKUP(#REF!,$CX$11:$CY$26,2,0))</f>
        <v>#REF!</v>
      </c>
      <c r="E968" s="152" t="e">
        <f t="shared" si="164"/>
        <v>#REF!</v>
      </c>
      <c r="F968" s="155" t="e">
        <f>IF(#REF!="","",VLOOKUP(#REF!,#REF!,7,0))</f>
        <v>#REF!</v>
      </c>
      <c r="G968" s="201" t="e">
        <f>IF(OR(#REF!="",F968=""),"",ROUND(#REF!/10^3*F968,3))</f>
        <v>#REF!</v>
      </c>
      <c r="H968" s="201" t="e">
        <f>IF(#REF!&gt;0,#REF!*#REF!/1000,"")</f>
        <v>#REF!</v>
      </c>
      <c r="I968" s="201" t="e">
        <f>IF(#REF!&gt;0,#REF!*#REF!/1000,"")</f>
        <v>#REF!</v>
      </c>
      <c r="J968" s="51" t="e">
        <f>IF(#REF!="●","",IF(#REF!="","",#REF!))</f>
        <v>#REF!</v>
      </c>
      <c r="K968" s="51" t="e">
        <f>IF(#REF!="●","",IF(#REF!="","",#REF!))</f>
        <v>#REF!</v>
      </c>
      <c r="L968" s="74" t="e">
        <f t="shared" si="165"/>
        <v>#REF!</v>
      </c>
      <c r="M968" s="74" t="e">
        <f t="shared" si="166"/>
        <v>#REF!</v>
      </c>
      <c r="N968" s="201" t="e">
        <f>IF(ISNA(L968),"",L968*#REF!)</f>
        <v>#REF!</v>
      </c>
      <c r="O968" s="201" t="e">
        <f>IF(ISNA(M968),"",M968*#REF!)</f>
        <v>#REF!</v>
      </c>
      <c r="P968" s="78" t="e">
        <f>IF(#REF!&gt;0,DQ$6,"")</f>
        <v>#REF!</v>
      </c>
      <c r="Q968" s="99"/>
      <c r="R968" s="411"/>
      <c r="S968" s="412" t="e">
        <f>IF(OR(#REF!="",F968=""),"",ROUND(#REF!/10^3*F968,3))</f>
        <v>#REF!</v>
      </c>
      <c r="T968" s="412" t="e">
        <f>IF(#REF!&gt;0,#REF!*#REF!/1000,"")</f>
        <v>#REF!</v>
      </c>
      <c r="U968" s="412" t="e">
        <f>IF(#REF!&gt;0,#REF!*#REF!/1000,"")</f>
        <v>#REF!</v>
      </c>
      <c r="V968" s="413" t="e">
        <f>IF(OR(#REF!="●",#REF!="●"),"",IF(#REF!="","",#REF!))</f>
        <v>#REF!</v>
      </c>
      <c r="W968" s="413" t="e">
        <f>IF(OR(#REF!="●",#REF!="●"),"",IF(#REF!="","",#REF!))</f>
        <v>#REF!</v>
      </c>
      <c r="X968" s="412" t="e">
        <f>IF(ISNA(L968),"",L968*#REF!)</f>
        <v>#REF!</v>
      </c>
      <c r="Y968" s="412" t="e">
        <f>IF(ISNA(M968),"",M968*#REF!)</f>
        <v>#REF!</v>
      </c>
      <c r="Z968" s="414" t="e">
        <f>IF(#REF!&gt;0,DQ$6,"")</f>
        <v>#REF!</v>
      </c>
      <c r="AA968" s="95" t="e">
        <f>IF(#REF!="","",VLOOKUP(#REF!,#REF!,7,0))</f>
        <v>#REF!</v>
      </c>
      <c r="AB968" s="201" t="e">
        <f>IF(OR(#REF!="",AA968=""),"",ROUND(#REF!/10^3*AA968,3))</f>
        <v>#REF!</v>
      </c>
      <c r="AC968" s="201" t="e">
        <f>IF(#REF!&gt;0,#REF!*#REF!/1000,"")</f>
        <v>#REF!</v>
      </c>
      <c r="AD968" s="201" t="e">
        <f>IF(#REF!&gt;0,#REF!*#REF!/1000,"")</f>
        <v>#REF!</v>
      </c>
      <c r="AE968" s="74" t="e">
        <f t="shared" si="167"/>
        <v>#REF!</v>
      </c>
      <c r="AF968" s="74" t="e">
        <f t="shared" si="168"/>
        <v>#REF!</v>
      </c>
      <c r="AG968" s="201" t="e">
        <f>IF(ISNA(AE968),"",AE968*#REF!)</f>
        <v>#REF!</v>
      </c>
      <c r="AH968" s="201" t="e">
        <f>IF(ISNA(AF968),"",AF968*#REF!)</f>
        <v>#REF!</v>
      </c>
      <c r="AI968" s="78" t="e">
        <f>IF(#REF!&gt;0,DQ$23,"")</f>
        <v>#REF!</v>
      </c>
      <c r="AJ968" s="99"/>
      <c r="AK968" s="411"/>
      <c r="AL968" s="412" t="e">
        <f>IF(OR(#REF!="",F968=""),"",ROUND(#REF!/10^3*F968,3))</f>
        <v>#REF!</v>
      </c>
      <c r="AM968" s="412" t="e">
        <f>IF(#REF!&gt;0,#REF!*#REF!/1000,"")</f>
        <v>#REF!</v>
      </c>
      <c r="AN968" s="412" t="e">
        <f>IF(#REF!&gt;0,#REF!*#REF!/1000,"")</f>
        <v>#REF!</v>
      </c>
      <c r="AO968" s="413" t="e">
        <f>IF(OR(#REF!="●",#REF!="●",#REF!="●"),"",IF(#REF!="","",#REF!))</f>
        <v>#REF!</v>
      </c>
      <c r="AP968" s="413" t="e">
        <f>IF(OR(#REF!="●",#REF!="●",#REF!="●"),"",IF(#REF!="","",#REF!))</f>
        <v>#REF!</v>
      </c>
      <c r="AQ968" s="412" t="e">
        <f>IF(ISNA(L968),"",L968*#REF!)</f>
        <v>#REF!</v>
      </c>
      <c r="AR968" s="412" t="e">
        <f>IF(ISNA(M968),"",M968*#REF!)</f>
        <v>#REF!</v>
      </c>
      <c r="AS968" s="414" t="e">
        <f>IF(#REF!&gt;0,DQ$6,"")</f>
        <v>#REF!</v>
      </c>
      <c r="AT968" s="95" t="e">
        <f>IF(#REF!="","",VLOOKUP(#REF!,#REF!,7,0))</f>
        <v>#REF!</v>
      </c>
      <c r="AU968" s="201" t="e">
        <f>IF(OR(#REF!="",AT968=""),"",ROUND(#REF!/10^3*AT968,3))</f>
        <v>#REF!</v>
      </c>
      <c r="AV968" s="201" t="e">
        <f>IF(#REF!&gt;0,#REF!*#REF!/1000,"")</f>
        <v>#REF!</v>
      </c>
      <c r="AW968" s="201" t="e">
        <f>IF(#REF!&gt;0,#REF!*#REF!/1000,"")</f>
        <v>#REF!</v>
      </c>
      <c r="AX968" s="74" t="e">
        <f t="shared" si="169"/>
        <v>#REF!</v>
      </c>
      <c r="AY968" s="74" t="e">
        <f t="shared" si="170"/>
        <v>#REF!</v>
      </c>
      <c r="AZ968" s="201" t="e">
        <f>IF(ISNA(AX968),"",AX968*#REF!)</f>
        <v>#REF!</v>
      </c>
      <c r="BA968" s="201" t="e">
        <f>IF(ISNA(AY968),"",AY968*#REF!)</f>
        <v>#REF!</v>
      </c>
      <c r="BB968" s="78" t="e">
        <f>IF(#REF!&gt;0,DQ$40,"")</f>
        <v>#REF!</v>
      </c>
      <c r="BC968" s="99"/>
      <c r="BD968" s="650"/>
      <c r="BE968" s="652" t="e">
        <f>IF(OR(#REF!="",F968=""),"",ROUND(#REF!/10^3*F968,3))</f>
        <v>#REF!</v>
      </c>
      <c r="BF968" s="412" t="e">
        <f>IF(#REF!&gt;0,#REF!*#REF!/1000,"")</f>
        <v>#REF!</v>
      </c>
      <c r="BG968" s="412" t="e">
        <f>IF(#REF!&gt;0,#REF!*#REF!/1000,"")</f>
        <v>#REF!</v>
      </c>
      <c r="BH968" s="413" t="e">
        <f>IF(OR(#REF!="●",#REF!="●",#REF!="●",#REF!="●"),"",IF(#REF!="","",#REF!))</f>
        <v>#REF!</v>
      </c>
      <c r="BI968" s="413" t="e">
        <f>IF(OR(#REF!="●",#REF!="●",#REF!="●",#REF!="●"),"",IF(#REF!="","",#REF!))</f>
        <v>#REF!</v>
      </c>
      <c r="BJ968" s="412" t="e">
        <f>IF(ISNA(L968),"",L968*#REF!)</f>
        <v>#REF!</v>
      </c>
      <c r="BK968" s="412" t="e">
        <f>IF(ISNA(M968),"",M968*#REF!)</f>
        <v>#REF!</v>
      </c>
      <c r="BL968" s="415" t="e">
        <f>IF(#REF!&gt;0,DQ$6,"")</f>
        <v>#REF!</v>
      </c>
      <c r="BM968" s="361" t="e">
        <f>IF(#REF!="","",VLOOKUP(#REF!,#REF!,7,0))</f>
        <v>#REF!</v>
      </c>
      <c r="BN968" s="201" t="e">
        <f>IF(OR(#REF!="",BM968=""),"",ROUND(#REF!/10^3*BM968,3))</f>
        <v>#REF!</v>
      </c>
      <c r="BO968" s="201" t="e">
        <f>IF(#REF!&gt;0,#REF!*#REF!/1000,"")</f>
        <v>#REF!</v>
      </c>
      <c r="BP968" s="201" t="e">
        <f>IF(#REF!&gt;0,#REF!*#REF!/1000,"")</f>
        <v>#REF!</v>
      </c>
      <c r="BQ968" s="74" t="e">
        <f t="shared" si="171"/>
        <v>#REF!</v>
      </c>
      <c r="BR968" s="74" t="e">
        <f t="shared" si="172"/>
        <v>#REF!</v>
      </c>
      <c r="BS968" s="201" t="e">
        <f>IF(ISNA(BQ968),"",BQ968*#REF!)</f>
        <v>#REF!</v>
      </c>
      <c r="BT968" s="201" t="e">
        <f>IF(ISNA(BR968),"",BR968*#REF!)</f>
        <v>#REF!</v>
      </c>
      <c r="BU968" s="78" t="e">
        <f>IF(#REF!&gt;0,DQ$57,"")</f>
        <v>#REF!</v>
      </c>
      <c r="BV968" s="99"/>
      <c r="BW968" s="411"/>
      <c r="BX968" s="412" t="e">
        <f>IF(OR(#REF!="",F968=""),"",ROUND(#REF!/10^3*F968,3))</f>
        <v>#REF!</v>
      </c>
      <c r="BY968" s="412" t="e">
        <f>IF(#REF!&gt;0,#REF!*#REF!/1000,"")</f>
        <v>#REF!</v>
      </c>
      <c r="BZ968" s="412" t="e">
        <f>IF(#REF!&gt;0,#REF!*#REF!/1000,"")</f>
        <v>#REF!</v>
      </c>
      <c r="CA968" s="413" t="e">
        <f>IF(OR(#REF!="●",#REF!="●",#REF!="●",#REF!="●",#REF!="●"),"",IF(#REF!="","",#REF!))</f>
        <v>#REF!</v>
      </c>
      <c r="CB968" s="413" t="e">
        <f>IF(OR(#REF!="●",#REF!="●",#REF!="●",#REF!="●",#REF!="●"),"",IF(#REF!="","",#REF!))</f>
        <v>#REF!</v>
      </c>
      <c r="CC968" s="412" t="e">
        <f>IF(ISNA(L968),"",L968*#REF!)</f>
        <v>#REF!</v>
      </c>
      <c r="CD968" s="412" t="e">
        <f>IF(ISNA(M968),"",M968*#REF!)</f>
        <v>#REF!</v>
      </c>
      <c r="CE968" s="415" t="e">
        <f>IF(#REF!&gt;0,DQ$6,"")</f>
        <v>#REF!</v>
      </c>
      <c r="CF968" s="361" t="e">
        <f>IF(#REF!="","",VLOOKUP(#REF!,#REF!,7,0))</f>
        <v>#REF!</v>
      </c>
      <c r="CG968" s="201" t="e">
        <f>IF(OR(#REF!="",CF968=""),"",ROUND(#REF!/10^3*CF968,3))</f>
        <v>#REF!</v>
      </c>
      <c r="CH968" s="201" t="e">
        <f>IF(#REF!&gt;0,#REF!*#REF!/1000,"")</f>
        <v>#REF!</v>
      </c>
      <c r="CI968" s="201" t="e">
        <f>IF(#REF!&gt;0,#REF!*#REF!/1000,"")</f>
        <v>#REF!</v>
      </c>
      <c r="CJ968" s="74" t="e">
        <f t="shared" si="173"/>
        <v>#REF!</v>
      </c>
      <c r="CK968" s="74" t="e">
        <f t="shared" si="174"/>
        <v>#REF!</v>
      </c>
      <c r="CL968" s="201" t="e">
        <f>IF(ISNA(CJ968),"",CJ968*#REF!)</f>
        <v>#REF!</v>
      </c>
      <c r="CM968" s="201" t="e">
        <f>IF(ISNA(CK968),"",CK968*#REF!)</f>
        <v>#REF!</v>
      </c>
      <c r="CN968" s="101" t="e">
        <f>IF(#REF!&gt;0,DQ$57,"")</f>
        <v>#REF!</v>
      </c>
      <c r="CO968" s="84"/>
      <c r="CP968" s="2"/>
      <c r="CQ968" s="2"/>
      <c r="CR968" s="2"/>
      <c r="CS968" s="2"/>
      <c r="CT968" s="2"/>
      <c r="CU968" s="2"/>
      <c r="CV968" s="2"/>
      <c r="CX968" s="2"/>
      <c r="CY968" s="2"/>
      <c r="CZ968" s="2"/>
      <c r="DA968" s="2"/>
      <c r="DB968" s="2"/>
      <c r="DC968" s="2"/>
      <c r="DD968" s="2"/>
      <c r="DE968" s="2"/>
      <c r="DF968" s="2"/>
    </row>
    <row r="969" spans="2:110" ht="18" customHeight="1">
      <c r="B969" s="151" t="e">
        <f>IF(#REF!="","",VLOOKUP(#REF!,$CX$11:$DG$26,9,0))</f>
        <v>#REF!</v>
      </c>
      <c r="C969" s="64" t="e">
        <f>IF(#REF!="",0,VLOOKUP(#REF!,$CP$11:$CQ$16,2,0))</f>
        <v>#REF!</v>
      </c>
      <c r="D969" s="65" t="e">
        <f>IF(#REF!="",0,VLOOKUP(#REF!,$CX$11:$CY$26,2,0))</f>
        <v>#REF!</v>
      </c>
      <c r="E969" s="152" t="e">
        <f t="shared" si="164"/>
        <v>#REF!</v>
      </c>
      <c r="F969" s="155" t="e">
        <f>IF(#REF!="","",VLOOKUP(#REF!,#REF!,7,0))</f>
        <v>#REF!</v>
      </c>
      <c r="G969" s="201" t="e">
        <f>IF(OR(#REF!="",F969=""),"",ROUND(#REF!/10^3*F969,3))</f>
        <v>#REF!</v>
      </c>
      <c r="H969" s="201" t="e">
        <f>IF(#REF!&gt;0,#REF!*#REF!/1000,"")</f>
        <v>#REF!</v>
      </c>
      <c r="I969" s="201" t="e">
        <f>IF(#REF!&gt;0,#REF!*#REF!/1000,"")</f>
        <v>#REF!</v>
      </c>
      <c r="J969" s="51" t="e">
        <f>IF(#REF!="●","",IF(#REF!="","",#REF!))</f>
        <v>#REF!</v>
      </c>
      <c r="K969" s="51" t="e">
        <f>IF(#REF!="●","",IF(#REF!="","",#REF!))</f>
        <v>#REF!</v>
      </c>
      <c r="L969" s="74" t="e">
        <f t="shared" si="165"/>
        <v>#REF!</v>
      </c>
      <c r="M969" s="74" t="e">
        <f t="shared" si="166"/>
        <v>#REF!</v>
      </c>
      <c r="N969" s="201" t="e">
        <f>IF(ISNA(L969),"",L969*#REF!)</f>
        <v>#REF!</v>
      </c>
      <c r="O969" s="201" t="e">
        <f>IF(ISNA(M969),"",M969*#REF!)</f>
        <v>#REF!</v>
      </c>
      <c r="P969" s="78" t="e">
        <f>IF(#REF!&gt;0,DQ$6,"")</f>
        <v>#REF!</v>
      </c>
      <c r="Q969" s="99"/>
      <c r="R969" s="411"/>
      <c r="S969" s="412" t="e">
        <f>IF(OR(#REF!="",F969=""),"",ROUND(#REF!/10^3*F969,3))</f>
        <v>#REF!</v>
      </c>
      <c r="T969" s="412" t="e">
        <f>IF(#REF!&gt;0,#REF!*#REF!/1000,"")</f>
        <v>#REF!</v>
      </c>
      <c r="U969" s="412" t="e">
        <f>IF(#REF!&gt;0,#REF!*#REF!/1000,"")</f>
        <v>#REF!</v>
      </c>
      <c r="V969" s="413" t="e">
        <f>IF(OR(#REF!="●",#REF!="●"),"",IF(#REF!="","",#REF!))</f>
        <v>#REF!</v>
      </c>
      <c r="W969" s="413" t="e">
        <f>IF(OR(#REF!="●",#REF!="●"),"",IF(#REF!="","",#REF!))</f>
        <v>#REF!</v>
      </c>
      <c r="X969" s="412" t="e">
        <f>IF(ISNA(L969),"",L969*#REF!)</f>
        <v>#REF!</v>
      </c>
      <c r="Y969" s="412" t="e">
        <f>IF(ISNA(M969),"",M969*#REF!)</f>
        <v>#REF!</v>
      </c>
      <c r="Z969" s="414" t="e">
        <f>IF(#REF!&gt;0,DQ$6,"")</f>
        <v>#REF!</v>
      </c>
      <c r="AA969" s="95" t="e">
        <f>IF(#REF!="","",VLOOKUP(#REF!,#REF!,7,0))</f>
        <v>#REF!</v>
      </c>
      <c r="AB969" s="201" t="e">
        <f>IF(OR(#REF!="",AA969=""),"",ROUND(#REF!/10^3*AA969,3))</f>
        <v>#REF!</v>
      </c>
      <c r="AC969" s="201" t="e">
        <f>IF(#REF!&gt;0,#REF!*#REF!/1000,"")</f>
        <v>#REF!</v>
      </c>
      <c r="AD969" s="201" t="e">
        <f>IF(#REF!&gt;0,#REF!*#REF!/1000,"")</f>
        <v>#REF!</v>
      </c>
      <c r="AE969" s="74" t="e">
        <f t="shared" si="167"/>
        <v>#REF!</v>
      </c>
      <c r="AF969" s="74" t="e">
        <f t="shared" si="168"/>
        <v>#REF!</v>
      </c>
      <c r="AG969" s="201" t="e">
        <f>IF(ISNA(AE969),"",AE969*#REF!)</f>
        <v>#REF!</v>
      </c>
      <c r="AH969" s="201" t="e">
        <f>IF(ISNA(AF969),"",AF969*#REF!)</f>
        <v>#REF!</v>
      </c>
      <c r="AI969" s="78" t="e">
        <f>IF(#REF!&gt;0,DQ$23,"")</f>
        <v>#REF!</v>
      </c>
      <c r="AJ969" s="99"/>
      <c r="AK969" s="411"/>
      <c r="AL969" s="412" t="e">
        <f>IF(OR(#REF!="",F969=""),"",ROUND(#REF!/10^3*F969,3))</f>
        <v>#REF!</v>
      </c>
      <c r="AM969" s="412" t="e">
        <f>IF(#REF!&gt;0,#REF!*#REF!/1000,"")</f>
        <v>#REF!</v>
      </c>
      <c r="AN969" s="412" t="e">
        <f>IF(#REF!&gt;0,#REF!*#REF!/1000,"")</f>
        <v>#REF!</v>
      </c>
      <c r="AO969" s="413" t="e">
        <f>IF(OR(#REF!="●",#REF!="●",#REF!="●"),"",IF(#REF!="","",#REF!))</f>
        <v>#REF!</v>
      </c>
      <c r="AP969" s="413" t="e">
        <f>IF(OR(#REF!="●",#REF!="●",#REF!="●"),"",IF(#REF!="","",#REF!))</f>
        <v>#REF!</v>
      </c>
      <c r="AQ969" s="412" t="e">
        <f>IF(ISNA(L969),"",L969*#REF!)</f>
        <v>#REF!</v>
      </c>
      <c r="AR969" s="412" t="e">
        <f>IF(ISNA(M969),"",M969*#REF!)</f>
        <v>#REF!</v>
      </c>
      <c r="AS969" s="414" t="e">
        <f>IF(#REF!&gt;0,DQ$6,"")</f>
        <v>#REF!</v>
      </c>
      <c r="AT969" s="95" t="e">
        <f>IF(#REF!="","",VLOOKUP(#REF!,#REF!,7,0))</f>
        <v>#REF!</v>
      </c>
      <c r="AU969" s="201" t="e">
        <f>IF(OR(#REF!="",AT969=""),"",ROUND(#REF!/10^3*AT969,3))</f>
        <v>#REF!</v>
      </c>
      <c r="AV969" s="201" t="e">
        <f>IF(#REF!&gt;0,#REF!*#REF!/1000,"")</f>
        <v>#REF!</v>
      </c>
      <c r="AW969" s="201" t="e">
        <f>IF(#REF!&gt;0,#REF!*#REF!/1000,"")</f>
        <v>#REF!</v>
      </c>
      <c r="AX969" s="74" t="e">
        <f t="shared" si="169"/>
        <v>#REF!</v>
      </c>
      <c r="AY969" s="74" t="e">
        <f t="shared" si="170"/>
        <v>#REF!</v>
      </c>
      <c r="AZ969" s="201" t="e">
        <f>IF(ISNA(AX969),"",AX969*#REF!)</f>
        <v>#REF!</v>
      </c>
      <c r="BA969" s="201" t="e">
        <f>IF(ISNA(AY969),"",AY969*#REF!)</f>
        <v>#REF!</v>
      </c>
      <c r="BB969" s="78" t="e">
        <f>IF(#REF!&gt;0,DQ$40,"")</f>
        <v>#REF!</v>
      </c>
      <c r="BC969" s="99"/>
      <c r="BD969" s="650"/>
      <c r="BE969" s="652" t="e">
        <f>IF(OR(#REF!="",F969=""),"",ROUND(#REF!/10^3*F969,3))</f>
        <v>#REF!</v>
      </c>
      <c r="BF969" s="412" t="e">
        <f>IF(#REF!&gt;0,#REF!*#REF!/1000,"")</f>
        <v>#REF!</v>
      </c>
      <c r="BG969" s="412" t="e">
        <f>IF(#REF!&gt;0,#REF!*#REF!/1000,"")</f>
        <v>#REF!</v>
      </c>
      <c r="BH969" s="413" t="e">
        <f>IF(OR(#REF!="●",#REF!="●",#REF!="●",#REF!="●"),"",IF(#REF!="","",#REF!))</f>
        <v>#REF!</v>
      </c>
      <c r="BI969" s="413" t="e">
        <f>IF(OR(#REF!="●",#REF!="●",#REF!="●",#REF!="●"),"",IF(#REF!="","",#REF!))</f>
        <v>#REF!</v>
      </c>
      <c r="BJ969" s="412" t="e">
        <f>IF(ISNA(L969),"",L969*#REF!)</f>
        <v>#REF!</v>
      </c>
      <c r="BK969" s="412" t="e">
        <f>IF(ISNA(M969),"",M969*#REF!)</f>
        <v>#REF!</v>
      </c>
      <c r="BL969" s="415" t="e">
        <f>IF(#REF!&gt;0,DQ$6,"")</f>
        <v>#REF!</v>
      </c>
      <c r="BM969" s="361" t="e">
        <f>IF(#REF!="","",VLOOKUP(#REF!,#REF!,7,0))</f>
        <v>#REF!</v>
      </c>
      <c r="BN969" s="201" t="e">
        <f>IF(OR(#REF!="",BM969=""),"",ROUND(#REF!/10^3*BM969,3))</f>
        <v>#REF!</v>
      </c>
      <c r="BO969" s="201" t="e">
        <f>IF(#REF!&gt;0,#REF!*#REF!/1000,"")</f>
        <v>#REF!</v>
      </c>
      <c r="BP969" s="201" t="e">
        <f>IF(#REF!&gt;0,#REF!*#REF!/1000,"")</f>
        <v>#REF!</v>
      </c>
      <c r="BQ969" s="74" t="e">
        <f t="shared" si="171"/>
        <v>#REF!</v>
      </c>
      <c r="BR969" s="74" t="e">
        <f t="shared" si="172"/>
        <v>#REF!</v>
      </c>
      <c r="BS969" s="201" t="e">
        <f>IF(ISNA(BQ969),"",BQ969*#REF!)</f>
        <v>#REF!</v>
      </c>
      <c r="BT969" s="201" t="e">
        <f>IF(ISNA(BR969),"",BR969*#REF!)</f>
        <v>#REF!</v>
      </c>
      <c r="BU969" s="78" t="e">
        <f>IF(#REF!&gt;0,DQ$57,"")</f>
        <v>#REF!</v>
      </c>
      <c r="BV969" s="99"/>
      <c r="BW969" s="411"/>
      <c r="BX969" s="412" t="e">
        <f>IF(OR(#REF!="",F969=""),"",ROUND(#REF!/10^3*F969,3))</f>
        <v>#REF!</v>
      </c>
      <c r="BY969" s="412" t="e">
        <f>IF(#REF!&gt;0,#REF!*#REF!/1000,"")</f>
        <v>#REF!</v>
      </c>
      <c r="BZ969" s="412" t="e">
        <f>IF(#REF!&gt;0,#REF!*#REF!/1000,"")</f>
        <v>#REF!</v>
      </c>
      <c r="CA969" s="413" t="e">
        <f>IF(OR(#REF!="●",#REF!="●",#REF!="●",#REF!="●",#REF!="●"),"",IF(#REF!="","",#REF!))</f>
        <v>#REF!</v>
      </c>
      <c r="CB969" s="413" t="e">
        <f>IF(OR(#REF!="●",#REF!="●",#REF!="●",#REF!="●",#REF!="●"),"",IF(#REF!="","",#REF!))</f>
        <v>#REF!</v>
      </c>
      <c r="CC969" s="412" t="e">
        <f>IF(ISNA(L969),"",L969*#REF!)</f>
        <v>#REF!</v>
      </c>
      <c r="CD969" s="412" t="e">
        <f>IF(ISNA(M969),"",M969*#REF!)</f>
        <v>#REF!</v>
      </c>
      <c r="CE969" s="415" t="e">
        <f>IF(#REF!&gt;0,DQ$6,"")</f>
        <v>#REF!</v>
      </c>
      <c r="CF969" s="361" t="e">
        <f>IF(#REF!="","",VLOOKUP(#REF!,#REF!,7,0))</f>
        <v>#REF!</v>
      </c>
      <c r="CG969" s="201" t="e">
        <f>IF(OR(#REF!="",CF969=""),"",ROUND(#REF!/10^3*CF969,3))</f>
        <v>#REF!</v>
      </c>
      <c r="CH969" s="201" t="e">
        <f>IF(#REF!&gt;0,#REF!*#REF!/1000,"")</f>
        <v>#REF!</v>
      </c>
      <c r="CI969" s="201" t="e">
        <f>IF(#REF!&gt;0,#REF!*#REF!/1000,"")</f>
        <v>#REF!</v>
      </c>
      <c r="CJ969" s="74" t="e">
        <f t="shared" si="173"/>
        <v>#REF!</v>
      </c>
      <c r="CK969" s="74" t="e">
        <f t="shared" si="174"/>
        <v>#REF!</v>
      </c>
      <c r="CL969" s="201" t="e">
        <f>IF(ISNA(CJ969),"",CJ969*#REF!)</f>
        <v>#REF!</v>
      </c>
      <c r="CM969" s="201" t="e">
        <f>IF(ISNA(CK969),"",CK969*#REF!)</f>
        <v>#REF!</v>
      </c>
      <c r="CN969" s="101" t="e">
        <f>IF(#REF!&gt;0,DQ$57,"")</f>
        <v>#REF!</v>
      </c>
      <c r="CO969" s="84"/>
      <c r="CP969" s="2"/>
      <c r="CQ969" s="2"/>
      <c r="CR969" s="2"/>
      <c r="CS969" s="2"/>
      <c r="CT969" s="2"/>
      <c r="CU969" s="2"/>
      <c r="CV969" s="2"/>
      <c r="CX969" s="2"/>
      <c r="CY969" s="2"/>
      <c r="CZ969" s="2"/>
      <c r="DA969" s="2"/>
      <c r="DB969" s="2"/>
      <c r="DC969" s="2"/>
      <c r="DD969" s="2"/>
      <c r="DE969" s="2"/>
      <c r="DF969" s="2"/>
    </row>
    <row r="970" spans="2:110" ht="18" customHeight="1">
      <c r="B970" s="151" t="e">
        <f>IF(#REF!="","",VLOOKUP(#REF!,$CX$11:$DG$26,9,0))</f>
        <v>#REF!</v>
      </c>
      <c r="C970" s="64" t="e">
        <f>IF(#REF!="",0,VLOOKUP(#REF!,$CP$11:$CQ$16,2,0))</f>
        <v>#REF!</v>
      </c>
      <c r="D970" s="65" t="e">
        <f>IF(#REF!="",0,VLOOKUP(#REF!,$CX$11:$CY$26,2,0))</f>
        <v>#REF!</v>
      </c>
      <c r="E970" s="152" t="e">
        <f t="shared" si="164"/>
        <v>#REF!</v>
      </c>
      <c r="F970" s="155" t="e">
        <f>IF(#REF!="","",VLOOKUP(#REF!,#REF!,7,0))</f>
        <v>#REF!</v>
      </c>
      <c r="G970" s="201" t="e">
        <f>IF(OR(#REF!="",F970=""),"",ROUND(#REF!/10^3*F970,3))</f>
        <v>#REF!</v>
      </c>
      <c r="H970" s="201" t="e">
        <f>IF(#REF!&gt;0,#REF!*#REF!/1000,"")</f>
        <v>#REF!</v>
      </c>
      <c r="I970" s="201" t="e">
        <f>IF(#REF!&gt;0,#REF!*#REF!/1000,"")</f>
        <v>#REF!</v>
      </c>
      <c r="J970" s="51" t="e">
        <f>IF(#REF!="●","",IF(#REF!="","",#REF!))</f>
        <v>#REF!</v>
      </c>
      <c r="K970" s="51" t="e">
        <f>IF(#REF!="●","",IF(#REF!="","",#REF!))</f>
        <v>#REF!</v>
      </c>
      <c r="L970" s="74" t="e">
        <f t="shared" si="165"/>
        <v>#REF!</v>
      </c>
      <c r="M970" s="74" t="e">
        <f t="shared" si="166"/>
        <v>#REF!</v>
      </c>
      <c r="N970" s="201" t="e">
        <f>IF(ISNA(L970),"",L970*#REF!)</f>
        <v>#REF!</v>
      </c>
      <c r="O970" s="201" t="e">
        <f>IF(ISNA(M970),"",M970*#REF!)</f>
        <v>#REF!</v>
      </c>
      <c r="P970" s="78" t="e">
        <f>IF(#REF!&gt;0,DQ$6,"")</f>
        <v>#REF!</v>
      </c>
      <c r="Q970" s="99"/>
      <c r="R970" s="411"/>
      <c r="S970" s="412" t="e">
        <f>IF(OR(#REF!="",F970=""),"",ROUND(#REF!/10^3*F970,3))</f>
        <v>#REF!</v>
      </c>
      <c r="T970" s="412" t="e">
        <f>IF(#REF!&gt;0,#REF!*#REF!/1000,"")</f>
        <v>#REF!</v>
      </c>
      <c r="U970" s="412" t="e">
        <f>IF(#REF!&gt;0,#REF!*#REF!/1000,"")</f>
        <v>#REF!</v>
      </c>
      <c r="V970" s="413" t="e">
        <f>IF(OR(#REF!="●",#REF!="●"),"",IF(#REF!="","",#REF!))</f>
        <v>#REF!</v>
      </c>
      <c r="W970" s="413" t="e">
        <f>IF(OR(#REF!="●",#REF!="●"),"",IF(#REF!="","",#REF!))</f>
        <v>#REF!</v>
      </c>
      <c r="X970" s="412" t="e">
        <f>IF(ISNA(L970),"",L970*#REF!)</f>
        <v>#REF!</v>
      </c>
      <c r="Y970" s="412" t="e">
        <f>IF(ISNA(M970),"",M970*#REF!)</f>
        <v>#REF!</v>
      </c>
      <c r="Z970" s="414" t="e">
        <f>IF(#REF!&gt;0,DQ$6,"")</f>
        <v>#REF!</v>
      </c>
      <c r="AA970" s="95" t="e">
        <f>IF(#REF!="","",VLOOKUP(#REF!,#REF!,7,0))</f>
        <v>#REF!</v>
      </c>
      <c r="AB970" s="201" t="e">
        <f>IF(OR(#REF!="",AA970=""),"",ROUND(#REF!/10^3*AA970,3))</f>
        <v>#REF!</v>
      </c>
      <c r="AC970" s="201" t="e">
        <f>IF(#REF!&gt;0,#REF!*#REF!/1000,"")</f>
        <v>#REF!</v>
      </c>
      <c r="AD970" s="201" t="e">
        <f>IF(#REF!&gt;0,#REF!*#REF!/1000,"")</f>
        <v>#REF!</v>
      </c>
      <c r="AE970" s="74" t="e">
        <f t="shared" si="167"/>
        <v>#REF!</v>
      </c>
      <c r="AF970" s="74" t="e">
        <f t="shared" si="168"/>
        <v>#REF!</v>
      </c>
      <c r="AG970" s="201" t="e">
        <f>IF(ISNA(AE970),"",AE970*#REF!)</f>
        <v>#REF!</v>
      </c>
      <c r="AH970" s="201" t="e">
        <f>IF(ISNA(AF970),"",AF970*#REF!)</f>
        <v>#REF!</v>
      </c>
      <c r="AI970" s="78" t="e">
        <f>IF(#REF!&gt;0,DQ$23,"")</f>
        <v>#REF!</v>
      </c>
      <c r="AJ970" s="99"/>
      <c r="AK970" s="411"/>
      <c r="AL970" s="412" t="e">
        <f>IF(OR(#REF!="",F970=""),"",ROUND(#REF!/10^3*F970,3))</f>
        <v>#REF!</v>
      </c>
      <c r="AM970" s="412" t="e">
        <f>IF(#REF!&gt;0,#REF!*#REF!/1000,"")</f>
        <v>#REF!</v>
      </c>
      <c r="AN970" s="412" t="e">
        <f>IF(#REF!&gt;0,#REF!*#REF!/1000,"")</f>
        <v>#REF!</v>
      </c>
      <c r="AO970" s="413" t="e">
        <f>IF(OR(#REF!="●",#REF!="●",#REF!="●"),"",IF(#REF!="","",#REF!))</f>
        <v>#REF!</v>
      </c>
      <c r="AP970" s="413" t="e">
        <f>IF(OR(#REF!="●",#REF!="●",#REF!="●"),"",IF(#REF!="","",#REF!))</f>
        <v>#REF!</v>
      </c>
      <c r="AQ970" s="412" t="e">
        <f>IF(ISNA(L970),"",L970*#REF!)</f>
        <v>#REF!</v>
      </c>
      <c r="AR970" s="412" t="e">
        <f>IF(ISNA(M970),"",M970*#REF!)</f>
        <v>#REF!</v>
      </c>
      <c r="AS970" s="414" t="e">
        <f>IF(#REF!&gt;0,DQ$6,"")</f>
        <v>#REF!</v>
      </c>
      <c r="AT970" s="95" t="e">
        <f>IF(#REF!="","",VLOOKUP(#REF!,#REF!,7,0))</f>
        <v>#REF!</v>
      </c>
      <c r="AU970" s="201" t="e">
        <f>IF(OR(#REF!="",AT970=""),"",ROUND(#REF!/10^3*AT970,3))</f>
        <v>#REF!</v>
      </c>
      <c r="AV970" s="201" t="e">
        <f>IF(#REF!&gt;0,#REF!*#REF!/1000,"")</f>
        <v>#REF!</v>
      </c>
      <c r="AW970" s="201" t="e">
        <f>IF(#REF!&gt;0,#REF!*#REF!/1000,"")</f>
        <v>#REF!</v>
      </c>
      <c r="AX970" s="74" t="e">
        <f t="shared" si="169"/>
        <v>#REF!</v>
      </c>
      <c r="AY970" s="74" t="e">
        <f t="shared" si="170"/>
        <v>#REF!</v>
      </c>
      <c r="AZ970" s="201" t="e">
        <f>IF(ISNA(AX970),"",AX970*#REF!)</f>
        <v>#REF!</v>
      </c>
      <c r="BA970" s="201" t="e">
        <f>IF(ISNA(AY970),"",AY970*#REF!)</f>
        <v>#REF!</v>
      </c>
      <c r="BB970" s="78" t="e">
        <f>IF(#REF!&gt;0,DQ$40,"")</f>
        <v>#REF!</v>
      </c>
      <c r="BC970" s="99"/>
      <c r="BD970" s="650"/>
      <c r="BE970" s="652" t="e">
        <f>IF(OR(#REF!="",F970=""),"",ROUND(#REF!/10^3*F970,3))</f>
        <v>#REF!</v>
      </c>
      <c r="BF970" s="412" t="e">
        <f>IF(#REF!&gt;0,#REF!*#REF!/1000,"")</f>
        <v>#REF!</v>
      </c>
      <c r="BG970" s="412" t="e">
        <f>IF(#REF!&gt;0,#REF!*#REF!/1000,"")</f>
        <v>#REF!</v>
      </c>
      <c r="BH970" s="413" t="e">
        <f>IF(OR(#REF!="●",#REF!="●",#REF!="●",#REF!="●"),"",IF(#REF!="","",#REF!))</f>
        <v>#REF!</v>
      </c>
      <c r="BI970" s="413" t="e">
        <f>IF(OR(#REF!="●",#REF!="●",#REF!="●",#REF!="●"),"",IF(#REF!="","",#REF!))</f>
        <v>#REF!</v>
      </c>
      <c r="BJ970" s="412" t="e">
        <f>IF(ISNA(L970),"",L970*#REF!)</f>
        <v>#REF!</v>
      </c>
      <c r="BK970" s="412" t="e">
        <f>IF(ISNA(M970),"",M970*#REF!)</f>
        <v>#REF!</v>
      </c>
      <c r="BL970" s="415" t="e">
        <f>IF(#REF!&gt;0,DQ$6,"")</f>
        <v>#REF!</v>
      </c>
      <c r="BM970" s="361" t="e">
        <f>IF(#REF!="","",VLOOKUP(#REF!,#REF!,7,0))</f>
        <v>#REF!</v>
      </c>
      <c r="BN970" s="201" t="e">
        <f>IF(OR(#REF!="",BM970=""),"",ROUND(#REF!/10^3*BM970,3))</f>
        <v>#REF!</v>
      </c>
      <c r="BO970" s="201" t="e">
        <f>IF(#REF!&gt;0,#REF!*#REF!/1000,"")</f>
        <v>#REF!</v>
      </c>
      <c r="BP970" s="201" t="e">
        <f>IF(#REF!&gt;0,#REF!*#REF!/1000,"")</f>
        <v>#REF!</v>
      </c>
      <c r="BQ970" s="74" t="e">
        <f t="shared" si="171"/>
        <v>#REF!</v>
      </c>
      <c r="BR970" s="74" t="e">
        <f t="shared" si="172"/>
        <v>#REF!</v>
      </c>
      <c r="BS970" s="201" t="e">
        <f>IF(ISNA(BQ970),"",BQ970*#REF!)</f>
        <v>#REF!</v>
      </c>
      <c r="BT970" s="201" t="e">
        <f>IF(ISNA(BR970),"",BR970*#REF!)</f>
        <v>#REF!</v>
      </c>
      <c r="BU970" s="78" t="e">
        <f>IF(#REF!&gt;0,DQ$57,"")</f>
        <v>#REF!</v>
      </c>
      <c r="BV970" s="99"/>
      <c r="BW970" s="411"/>
      <c r="BX970" s="412" t="e">
        <f>IF(OR(#REF!="",F970=""),"",ROUND(#REF!/10^3*F970,3))</f>
        <v>#REF!</v>
      </c>
      <c r="BY970" s="412" t="e">
        <f>IF(#REF!&gt;0,#REF!*#REF!/1000,"")</f>
        <v>#REF!</v>
      </c>
      <c r="BZ970" s="412" t="e">
        <f>IF(#REF!&gt;0,#REF!*#REF!/1000,"")</f>
        <v>#REF!</v>
      </c>
      <c r="CA970" s="413" t="e">
        <f>IF(OR(#REF!="●",#REF!="●",#REF!="●",#REF!="●",#REF!="●"),"",IF(#REF!="","",#REF!))</f>
        <v>#REF!</v>
      </c>
      <c r="CB970" s="413" t="e">
        <f>IF(OR(#REF!="●",#REF!="●",#REF!="●",#REF!="●",#REF!="●"),"",IF(#REF!="","",#REF!))</f>
        <v>#REF!</v>
      </c>
      <c r="CC970" s="412" t="e">
        <f>IF(ISNA(L970),"",L970*#REF!)</f>
        <v>#REF!</v>
      </c>
      <c r="CD970" s="412" t="e">
        <f>IF(ISNA(M970),"",M970*#REF!)</f>
        <v>#REF!</v>
      </c>
      <c r="CE970" s="415" t="e">
        <f>IF(#REF!&gt;0,DQ$6,"")</f>
        <v>#REF!</v>
      </c>
      <c r="CF970" s="361" t="e">
        <f>IF(#REF!="","",VLOOKUP(#REF!,#REF!,7,0))</f>
        <v>#REF!</v>
      </c>
      <c r="CG970" s="201" t="e">
        <f>IF(OR(#REF!="",CF970=""),"",ROUND(#REF!/10^3*CF970,3))</f>
        <v>#REF!</v>
      </c>
      <c r="CH970" s="201" t="e">
        <f>IF(#REF!&gt;0,#REF!*#REF!/1000,"")</f>
        <v>#REF!</v>
      </c>
      <c r="CI970" s="201" t="e">
        <f>IF(#REF!&gt;0,#REF!*#REF!/1000,"")</f>
        <v>#REF!</v>
      </c>
      <c r="CJ970" s="74" t="e">
        <f t="shared" si="173"/>
        <v>#REF!</v>
      </c>
      <c r="CK970" s="74" t="e">
        <f t="shared" si="174"/>
        <v>#REF!</v>
      </c>
      <c r="CL970" s="201" t="e">
        <f>IF(ISNA(CJ970),"",CJ970*#REF!)</f>
        <v>#REF!</v>
      </c>
      <c r="CM970" s="201" t="e">
        <f>IF(ISNA(CK970),"",CK970*#REF!)</f>
        <v>#REF!</v>
      </c>
      <c r="CN970" s="101" t="e">
        <f>IF(#REF!&gt;0,DQ$57,"")</f>
        <v>#REF!</v>
      </c>
      <c r="CO970" s="84"/>
      <c r="CP970" s="2"/>
      <c r="CQ970" s="2"/>
      <c r="CR970" s="2"/>
      <c r="CS970" s="2"/>
      <c r="CT970" s="2"/>
      <c r="CU970" s="2"/>
      <c r="CV970" s="2"/>
      <c r="CX970" s="2"/>
      <c r="CY970" s="2"/>
      <c r="CZ970" s="2"/>
      <c r="DA970" s="2"/>
      <c r="DB970" s="2"/>
      <c r="DC970" s="2"/>
      <c r="DD970" s="2"/>
      <c r="DE970" s="2"/>
      <c r="DF970" s="2"/>
    </row>
    <row r="971" spans="2:110" ht="18" customHeight="1">
      <c r="B971" s="151" t="e">
        <f>IF(#REF!="","",VLOOKUP(#REF!,$CX$11:$DG$26,9,0))</f>
        <v>#REF!</v>
      </c>
      <c r="C971" s="64" t="e">
        <f>IF(#REF!="",0,VLOOKUP(#REF!,$CP$11:$CQ$16,2,0))</f>
        <v>#REF!</v>
      </c>
      <c r="D971" s="65" t="e">
        <f>IF(#REF!="",0,VLOOKUP(#REF!,$CX$11:$CY$26,2,0))</f>
        <v>#REF!</v>
      </c>
      <c r="E971" s="152" t="e">
        <f t="shared" si="164"/>
        <v>#REF!</v>
      </c>
      <c r="F971" s="155" t="e">
        <f>IF(#REF!="","",VLOOKUP(#REF!,#REF!,7,0))</f>
        <v>#REF!</v>
      </c>
      <c r="G971" s="201" t="e">
        <f>IF(OR(#REF!="",F971=""),"",ROUND(#REF!/10^3*F971,3))</f>
        <v>#REF!</v>
      </c>
      <c r="H971" s="201" t="e">
        <f>IF(#REF!&gt;0,#REF!*#REF!/1000,"")</f>
        <v>#REF!</v>
      </c>
      <c r="I971" s="201" t="e">
        <f>IF(#REF!&gt;0,#REF!*#REF!/1000,"")</f>
        <v>#REF!</v>
      </c>
      <c r="J971" s="51" t="e">
        <f>IF(#REF!="●","",IF(#REF!="","",#REF!))</f>
        <v>#REF!</v>
      </c>
      <c r="K971" s="51" t="e">
        <f>IF(#REF!="●","",IF(#REF!="","",#REF!))</f>
        <v>#REF!</v>
      </c>
      <c r="L971" s="74" t="e">
        <f t="shared" si="165"/>
        <v>#REF!</v>
      </c>
      <c r="M971" s="74" t="e">
        <f t="shared" si="166"/>
        <v>#REF!</v>
      </c>
      <c r="N971" s="201" t="e">
        <f>IF(ISNA(L971),"",L971*#REF!)</f>
        <v>#REF!</v>
      </c>
      <c r="O971" s="201" t="e">
        <f>IF(ISNA(M971),"",M971*#REF!)</f>
        <v>#REF!</v>
      </c>
      <c r="P971" s="78" t="e">
        <f>IF(#REF!&gt;0,DQ$6,"")</f>
        <v>#REF!</v>
      </c>
      <c r="Q971" s="99"/>
      <c r="R971" s="411"/>
      <c r="S971" s="412" t="e">
        <f>IF(OR(#REF!="",F971=""),"",ROUND(#REF!/10^3*F971,3))</f>
        <v>#REF!</v>
      </c>
      <c r="T971" s="412" t="e">
        <f>IF(#REF!&gt;0,#REF!*#REF!/1000,"")</f>
        <v>#REF!</v>
      </c>
      <c r="U971" s="412" t="e">
        <f>IF(#REF!&gt;0,#REF!*#REF!/1000,"")</f>
        <v>#REF!</v>
      </c>
      <c r="V971" s="413" t="e">
        <f>IF(OR(#REF!="●",#REF!="●"),"",IF(#REF!="","",#REF!))</f>
        <v>#REF!</v>
      </c>
      <c r="W971" s="413" t="e">
        <f>IF(OR(#REF!="●",#REF!="●"),"",IF(#REF!="","",#REF!))</f>
        <v>#REF!</v>
      </c>
      <c r="X971" s="412" t="e">
        <f>IF(ISNA(L971),"",L971*#REF!)</f>
        <v>#REF!</v>
      </c>
      <c r="Y971" s="412" t="e">
        <f>IF(ISNA(M971),"",M971*#REF!)</f>
        <v>#REF!</v>
      </c>
      <c r="Z971" s="414" t="e">
        <f>IF(#REF!&gt;0,DQ$6,"")</f>
        <v>#REF!</v>
      </c>
      <c r="AA971" s="95" t="e">
        <f>IF(#REF!="","",VLOOKUP(#REF!,#REF!,7,0))</f>
        <v>#REF!</v>
      </c>
      <c r="AB971" s="201" t="e">
        <f>IF(OR(#REF!="",AA971=""),"",ROUND(#REF!/10^3*AA971,3))</f>
        <v>#REF!</v>
      </c>
      <c r="AC971" s="201" t="e">
        <f>IF(#REF!&gt;0,#REF!*#REF!/1000,"")</f>
        <v>#REF!</v>
      </c>
      <c r="AD971" s="201" t="e">
        <f>IF(#REF!&gt;0,#REF!*#REF!/1000,"")</f>
        <v>#REF!</v>
      </c>
      <c r="AE971" s="74" t="e">
        <f t="shared" si="167"/>
        <v>#REF!</v>
      </c>
      <c r="AF971" s="74" t="e">
        <f t="shared" si="168"/>
        <v>#REF!</v>
      </c>
      <c r="AG971" s="201" t="e">
        <f>IF(ISNA(AE971),"",AE971*#REF!)</f>
        <v>#REF!</v>
      </c>
      <c r="AH971" s="201" t="e">
        <f>IF(ISNA(AF971),"",AF971*#REF!)</f>
        <v>#REF!</v>
      </c>
      <c r="AI971" s="78" t="e">
        <f>IF(#REF!&gt;0,DQ$23,"")</f>
        <v>#REF!</v>
      </c>
      <c r="AJ971" s="99"/>
      <c r="AK971" s="411"/>
      <c r="AL971" s="412" t="e">
        <f>IF(OR(#REF!="",F971=""),"",ROUND(#REF!/10^3*F971,3))</f>
        <v>#REF!</v>
      </c>
      <c r="AM971" s="412" t="e">
        <f>IF(#REF!&gt;0,#REF!*#REF!/1000,"")</f>
        <v>#REF!</v>
      </c>
      <c r="AN971" s="412" t="e">
        <f>IF(#REF!&gt;0,#REF!*#REF!/1000,"")</f>
        <v>#REF!</v>
      </c>
      <c r="AO971" s="413" t="e">
        <f>IF(OR(#REF!="●",#REF!="●",#REF!="●"),"",IF(#REF!="","",#REF!))</f>
        <v>#REF!</v>
      </c>
      <c r="AP971" s="413" t="e">
        <f>IF(OR(#REF!="●",#REF!="●",#REF!="●"),"",IF(#REF!="","",#REF!))</f>
        <v>#REF!</v>
      </c>
      <c r="AQ971" s="412" t="e">
        <f>IF(ISNA(L971),"",L971*#REF!)</f>
        <v>#REF!</v>
      </c>
      <c r="AR971" s="412" t="e">
        <f>IF(ISNA(M971),"",M971*#REF!)</f>
        <v>#REF!</v>
      </c>
      <c r="AS971" s="414" t="e">
        <f>IF(#REF!&gt;0,DQ$6,"")</f>
        <v>#REF!</v>
      </c>
      <c r="AT971" s="95" t="e">
        <f>IF(#REF!="","",VLOOKUP(#REF!,#REF!,7,0))</f>
        <v>#REF!</v>
      </c>
      <c r="AU971" s="201" t="e">
        <f>IF(OR(#REF!="",AT971=""),"",ROUND(#REF!/10^3*AT971,3))</f>
        <v>#REF!</v>
      </c>
      <c r="AV971" s="201" t="e">
        <f>IF(#REF!&gt;0,#REF!*#REF!/1000,"")</f>
        <v>#REF!</v>
      </c>
      <c r="AW971" s="201" t="e">
        <f>IF(#REF!&gt;0,#REF!*#REF!/1000,"")</f>
        <v>#REF!</v>
      </c>
      <c r="AX971" s="74" t="e">
        <f t="shared" si="169"/>
        <v>#REF!</v>
      </c>
      <c r="AY971" s="74" t="e">
        <f t="shared" si="170"/>
        <v>#REF!</v>
      </c>
      <c r="AZ971" s="201" t="e">
        <f>IF(ISNA(AX971),"",AX971*#REF!)</f>
        <v>#REF!</v>
      </c>
      <c r="BA971" s="201" t="e">
        <f>IF(ISNA(AY971),"",AY971*#REF!)</f>
        <v>#REF!</v>
      </c>
      <c r="BB971" s="78" t="e">
        <f>IF(#REF!&gt;0,DQ$40,"")</f>
        <v>#REF!</v>
      </c>
      <c r="BC971" s="99"/>
      <c r="BD971" s="650"/>
      <c r="BE971" s="652" t="e">
        <f>IF(OR(#REF!="",F971=""),"",ROUND(#REF!/10^3*F971,3))</f>
        <v>#REF!</v>
      </c>
      <c r="BF971" s="412" t="e">
        <f>IF(#REF!&gt;0,#REF!*#REF!/1000,"")</f>
        <v>#REF!</v>
      </c>
      <c r="BG971" s="412" t="e">
        <f>IF(#REF!&gt;0,#REF!*#REF!/1000,"")</f>
        <v>#REF!</v>
      </c>
      <c r="BH971" s="413" t="e">
        <f>IF(OR(#REF!="●",#REF!="●",#REF!="●",#REF!="●"),"",IF(#REF!="","",#REF!))</f>
        <v>#REF!</v>
      </c>
      <c r="BI971" s="413" t="e">
        <f>IF(OR(#REF!="●",#REF!="●",#REF!="●",#REF!="●"),"",IF(#REF!="","",#REF!))</f>
        <v>#REF!</v>
      </c>
      <c r="BJ971" s="412" t="e">
        <f>IF(ISNA(L971),"",L971*#REF!)</f>
        <v>#REF!</v>
      </c>
      <c r="BK971" s="412" t="e">
        <f>IF(ISNA(M971),"",M971*#REF!)</f>
        <v>#REF!</v>
      </c>
      <c r="BL971" s="415" t="e">
        <f>IF(#REF!&gt;0,DQ$6,"")</f>
        <v>#REF!</v>
      </c>
      <c r="BM971" s="361" t="e">
        <f>IF(#REF!="","",VLOOKUP(#REF!,#REF!,7,0))</f>
        <v>#REF!</v>
      </c>
      <c r="BN971" s="201" t="e">
        <f>IF(OR(#REF!="",BM971=""),"",ROUND(#REF!/10^3*BM971,3))</f>
        <v>#REF!</v>
      </c>
      <c r="BO971" s="201" t="e">
        <f>IF(#REF!&gt;0,#REF!*#REF!/1000,"")</f>
        <v>#REF!</v>
      </c>
      <c r="BP971" s="201" t="e">
        <f>IF(#REF!&gt;0,#REF!*#REF!/1000,"")</f>
        <v>#REF!</v>
      </c>
      <c r="BQ971" s="74" t="e">
        <f t="shared" si="171"/>
        <v>#REF!</v>
      </c>
      <c r="BR971" s="74" t="e">
        <f t="shared" si="172"/>
        <v>#REF!</v>
      </c>
      <c r="BS971" s="201" t="e">
        <f>IF(ISNA(BQ971),"",BQ971*#REF!)</f>
        <v>#REF!</v>
      </c>
      <c r="BT971" s="201" t="e">
        <f>IF(ISNA(BR971),"",BR971*#REF!)</f>
        <v>#REF!</v>
      </c>
      <c r="BU971" s="78" t="e">
        <f>IF(#REF!&gt;0,DQ$57,"")</f>
        <v>#REF!</v>
      </c>
      <c r="BV971" s="99"/>
      <c r="BW971" s="411"/>
      <c r="BX971" s="412" t="e">
        <f>IF(OR(#REF!="",F971=""),"",ROUND(#REF!/10^3*F971,3))</f>
        <v>#REF!</v>
      </c>
      <c r="BY971" s="412" t="e">
        <f>IF(#REF!&gt;0,#REF!*#REF!/1000,"")</f>
        <v>#REF!</v>
      </c>
      <c r="BZ971" s="412" t="e">
        <f>IF(#REF!&gt;0,#REF!*#REF!/1000,"")</f>
        <v>#REF!</v>
      </c>
      <c r="CA971" s="413" t="e">
        <f>IF(OR(#REF!="●",#REF!="●",#REF!="●",#REF!="●",#REF!="●"),"",IF(#REF!="","",#REF!))</f>
        <v>#REF!</v>
      </c>
      <c r="CB971" s="413" t="e">
        <f>IF(OR(#REF!="●",#REF!="●",#REF!="●",#REF!="●",#REF!="●"),"",IF(#REF!="","",#REF!))</f>
        <v>#REF!</v>
      </c>
      <c r="CC971" s="412" t="e">
        <f>IF(ISNA(L971),"",L971*#REF!)</f>
        <v>#REF!</v>
      </c>
      <c r="CD971" s="412" t="e">
        <f>IF(ISNA(M971),"",M971*#REF!)</f>
        <v>#REF!</v>
      </c>
      <c r="CE971" s="415" t="e">
        <f>IF(#REF!&gt;0,DQ$6,"")</f>
        <v>#REF!</v>
      </c>
      <c r="CF971" s="361" t="e">
        <f>IF(#REF!="","",VLOOKUP(#REF!,#REF!,7,0))</f>
        <v>#REF!</v>
      </c>
      <c r="CG971" s="201" t="e">
        <f>IF(OR(#REF!="",CF971=""),"",ROUND(#REF!/10^3*CF971,3))</f>
        <v>#REF!</v>
      </c>
      <c r="CH971" s="201" t="e">
        <f>IF(#REF!&gt;0,#REF!*#REF!/1000,"")</f>
        <v>#REF!</v>
      </c>
      <c r="CI971" s="201" t="e">
        <f>IF(#REF!&gt;0,#REF!*#REF!/1000,"")</f>
        <v>#REF!</v>
      </c>
      <c r="CJ971" s="74" t="e">
        <f t="shared" si="173"/>
        <v>#REF!</v>
      </c>
      <c r="CK971" s="74" t="e">
        <f t="shared" si="174"/>
        <v>#REF!</v>
      </c>
      <c r="CL971" s="201" t="e">
        <f>IF(ISNA(CJ971),"",CJ971*#REF!)</f>
        <v>#REF!</v>
      </c>
      <c r="CM971" s="201" t="e">
        <f>IF(ISNA(CK971),"",CK971*#REF!)</f>
        <v>#REF!</v>
      </c>
      <c r="CN971" s="101" t="e">
        <f>IF(#REF!&gt;0,DQ$57,"")</f>
        <v>#REF!</v>
      </c>
      <c r="CO971" s="84"/>
      <c r="CP971" s="2"/>
      <c r="CQ971" s="2"/>
      <c r="CR971" s="2"/>
      <c r="CS971" s="2"/>
      <c r="CT971" s="2"/>
      <c r="CU971" s="2"/>
      <c r="CV971" s="2"/>
      <c r="CX971" s="2"/>
      <c r="CY971" s="2"/>
      <c r="CZ971" s="2"/>
      <c r="DA971" s="2"/>
      <c r="DB971" s="2"/>
      <c r="DC971" s="2"/>
      <c r="DD971" s="2"/>
      <c r="DE971" s="2"/>
      <c r="DF971" s="2"/>
    </row>
    <row r="972" spans="2:110" ht="18" customHeight="1">
      <c r="B972" s="151" t="e">
        <f>IF(#REF!="","",VLOOKUP(#REF!,$CX$11:$DG$26,9,0))</f>
        <v>#REF!</v>
      </c>
      <c r="C972" s="64" t="e">
        <f>IF(#REF!="",0,VLOOKUP(#REF!,$CP$11:$CQ$16,2,0))</f>
        <v>#REF!</v>
      </c>
      <c r="D972" s="65" t="e">
        <f>IF(#REF!="",0,VLOOKUP(#REF!,$CX$11:$CY$26,2,0))</f>
        <v>#REF!</v>
      </c>
      <c r="E972" s="152" t="e">
        <f t="shared" ref="E972:E1035" si="175">C972+D972</f>
        <v>#REF!</v>
      </c>
      <c r="F972" s="155" t="e">
        <f>IF(#REF!="","",VLOOKUP(#REF!,#REF!,7,0))</f>
        <v>#REF!</v>
      </c>
      <c r="G972" s="201" t="e">
        <f>IF(OR(#REF!="",F972=""),"",ROUND(#REF!/10^3*F972,3))</f>
        <v>#REF!</v>
      </c>
      <c r="H972" s="201" t="e">
        <f>IF(#REF!&gt;0,#REF!*#REF!/1000,"")</f>
        <v>#REF!</v>
      </c>
      <c r="I972" s="201" t="e">
        <f>IF(#REF!&gt;0,#REF!*#REF!/1000,"")</f>
        <v>#REF!</v>
      </c>
      <c r="J972" s="51" t="e">
        <f>IF(#REF!="●","",IF(#REF!="","",#REF!))</f>
        <v>#REF!</v>
      </c>
      <c r="K972" s="51" t="e">
        <f>IF(#REF!="●","",IF(#REF!="","",#REF!))</f>
        <v>#REF!</v>
      </c>
      <c r="L972" s="74" t="e">
        <f t="shared" ref="L972:L1035" si="176">VLOOKUP(E972,$DN$6:$DP$18,2,0)</f>
        <v>#REF!</v>
      </c>
      <c r="M972" s="74" t="e">
        <f t="shared" ref="M972:M1035" si="177">VLOOKUP(E972,$DN$6:$DP$18,3,0)</f>
        <v>#REF!</v>
      </c>
      <c r="N972" s="201" t="e">
        <f>IF(ISNA(L972),"",L972*#REF!)</f>
        <v>#REF!</v>
      </c>
      <c r="O972" s="201" t="e">
        <f>IF(ISNA(M972),"",M972*#REF!)</f>
        <v>#REF!</v>
      </c>
      <c r="P972" s="78" t="e">
        <f>IF(#REF!&gt;0,DQ$6,"")</f>
        <v>#REF!</v>
      </c>
      <c r="Q972" s="99"/>
      <c r="R972" s="411"/>
      <c r="S972" s="412" t="e">
        <f>IF(OR(#REF!="",F972=""),"",ROUND(#REF!/10^3*F972,3))</f>
        <v>#REF!</v>
      </c>
      <c r="T972" s="412" t="e">
        <f>IF(#REF!&gt;0,#REF!*#REF!/1000,"")</f>
        <v>#REF!</v>
      </c>
      <c r="U972" s="412" t="e">
        <f>IF(#REF!&gt;0,#REF!*#REF!/1000,"")</f>
        <v>#REF!</v>
      </c>
      <c r="V972" s="413" t="e">
        <f>IF(OR(#REF!="●",#REF!="●"),"",IF(#REF!="","",#REF!))</f>
        <v>#REF!</v>
      </c>
      <c r="W972" s="413" t="e">
        <f>IF(OR(#REF!="●",#REF!="●"),"",IF(#REF!="","",#REF!))</f>
        <v>#REF!</v>
      </c>
      <c r="X972" s="412" t="e">
        <f>IF(ISNA(L972),"",L972*#REF!)</f>
        <v>#REF!</v>
      </c>
      <c r="Y972" s="412" t="e">
        <f>IF(ISNA(M972),"",M972*#REF!)</f>
        <v>#REF!</v>
      </c>
      <c r="Z972" s="414" t="e">
        <f>IF(#REF!&gt;0,DQ$6,"")</f>
        <v>#REF!</v>
      </c>
      <c r="AA972" s="95" t="e">
        <f>IF(#REF!="","",VLOOKUP(#REF!,#REF!,7,0))</f>
        <v>#REF!</v>
      </c>
      <c r="AB972" s="201" t="e">
        <f>IF(OR(#REF!="",AA972=""),"",ROUND(#REF!/10^3*AA972,3))</f>
        <v>#REF!</v>
      </c>
      <c r="AC972" s="201" t="e">
        <f>IF(#REF!&gt;0,#REF!*#REF!/1000,"")</f>
        <v>#REF!</v>
      </c>
      <c r="AD972" s="201" t="e">
        <f>IF(#REF!&gt;0,#REF!*#REF!/1000,"")</f>
        <v>#REF!</v>
      </c>
      <c r="AE972" s="74" t="e">
        <f t="shared" ref="AE972:AE1035" si="178">VLOOKUP(E972,$DN$23:$DP$35,2,0)</f>
        <v>#REF!</v>
      </c>
      <c r="AF972" s="74" t="e">
        <f t="shared" ref="AF972:AF1035" si="179">VLOOKUP(E972,$DN$23:$DP$35,3,0)</f>
        <v>#REF!</v>
      </c>
      <c r="AG972" s="201" t="e">
        <f>IF(ISNA(AE972),"",AE972*#REF!)</f>
        <v>#REF!</v>
      </c>
      <c r="AH972" s="201" t="e">
        <f>IF(ISNA(AF972),"",AF972*#REF!)</f>
        <v>#REF!</v>
      </c>
      <c r="AI972" s="78" t="e">
        <f>IF(#REF!&gt;0,DQ$23,"")</f>
        <v>#REF!</v>
      </c>
      <c r="AJ972" s="99"/>
      <c r="AK972" s="411"/>
      <c r="AL972" s="412" t="e">
        <f>IF(OR(#REF!="",F972=""),"",ROUND(#REF!/10^3*F972,3))</f>
        <v>#REF!</v>
      </c>
      <c r="AM972" s="412" t="e">
        <f>IF(#REF!&gt;0,#REF!*#REF!/1000,"")</f>
        <v>#REF!</v>
      </c>
      <c r="AN972" s="412" t="e">
        <f>IF(#REF!&gt;0,#REF!*#REF!/1000,"")</f>
        <v>#REF!</v>
      </c>
      <c r="AO972" s="413" t="e">
        <f>IF(OR(#REF!="●",#REF!="●",#REF!="●"),"",IF(#REF!="","",#REF!))</f>
        <v>#REF!</v>
      </c>
      <c r="AP972" s="413" t="e">
        <f>IF(OR(#REF!="●",#REF!="●",#REF!="●"),"",IF(#REF!="","",#REF!))</f>
        <v>#REF!</v>
      </c>
      <c r="AQ972" s="412" t="e">
        <f>IF(ISNA(L972),"",L972*#REF!)</f>
        <v>#REF!</v>
      </c>
      <c r="AR972" s="412" t="e">
        <f>IF(ISNA(M972),"",M972*#REF!)</f>
        <v>#REF!</v>
      </c>
      <c r="AS972" s="414" t="e">
        <f>IF(#REF!&gt;0,DQ$6,"")</f>
        <v>#REF!</v>
      </c>
      <c r="AT972" s="95" t="e">
        <f>IF(#REF!="","",VLOOKUP(#REF!,#REF!,7,0))</f>
        <v>#REF!</v>
      </c>
      <c r="AU972" s="201" t="e">
        <f>IF(OR(#REF!="",AT972=""),"",ROUND(#REF!/10^3*AT972,3))</f>
        <v>#REF!</v>
      </c>
      <c r="AV972" s="201" t="e">
        <f>IF(#REF!&gt;0,#REF!*#REF!/1000,"")</f>
        <v>#REF!</v>
      </c>
      <c r="AW972" s="201" t="e">
        <f>IF(#REF!&gt;0,#REF!*#REF!/1000,"")</f>
        <v>#REF!</v>
      </c>
      <c r="AX972" s="74" t="e">
        <f t="shared" ref="AX972:AX1035" si="180">VLOOKUP(E972,$DN$40:$DP$52,2,0)</f>
        <v>#REF!</v>
      </c>
      <c r="AY972" s="74" t="e">
        <f t="shared" ref="AY972:AY1035" si="181">VLOOKUP(E972,$DN$40:$DP$52,3,0)</f>
        <v>#REF!</v>
      </c>
      <c r="AZ972" s="201" t="e">
        <f>IF(ISNA(AX972),"",AX972*#REF!)</f>
        <v>#REF!</v>
      </c>
      <c r="BA972" s="201" t="e">
        <f>IF(ISNA(AY972),"",AY972*#REF!)</f>
        <v>#REF!</v>
      </c>
      <c r="BB972" s="78" t="e">
        <f>IF(#REF!&gt;0,DQ$40,"")</f>
        <v>#REF!</v>
      </c>
      <c r="BC972" s="99"/>
      <c r="BD972" s="650"/>
      <c r="BE972" s="652" t="e">
        <f>IF(OR(#REF!="",F972=""),"",ROUND(#REF!/10^3*F972,3))</f>
        <v>#REF!</v>
      </c>
      <c r="BF972" s="412" t="e">
        <f>IF(#REF!&gt;0,#REF!*#REF!/1000,"")</f>
        <v>#REF!</v>
      </c>
      <c r="BG972" s="412" t="e">
        <f>IF(#REF!&gt;0,#REF!*#REF!/1000,"")</f>
        <v>#REF!</v>
      </c>
      <c r="BH972" s="413" t="e">
        <f>IF(OR(#REF!="●",#REF!="●",#REF!="●",#REF!="●"),"",IF(#REF!="","",#REF!))</f>
        <v>#REF!</v>
      </c>
      <c r="BI972" s="413" t="e">
        <f>IF(OR(#REF!="●",#REF!="●",#REF!="●",#REF!="●"),"",IF(#REF!="","",#REF!))</f>
        <v>#REF!</v>
      </c>
      <c r="BJ972" s="412" t="e">
        <f>IF(ISNA(L972),"",L972*#REF!)</f>
        <v>#REF!</v>
      </c>
      <c r="BK972" s="412" t="e">
        <f>IF(ISNA(M972),"",M972*#REF!)</f>
        <v>#REF!</v>
      </c>
      <c r="BL972" s="415" t="e">
        <f>IF(#REF!&gt;0,DQ$6,"")</f>
        <v>#REF!</v>
      </c>
      <c r="BM972" s="361" t="e">
        <f>IF(#REF!="","",VLOOKUP(#REF!,#REF!,7,0))</f>
        <v>#REF!</v>
      </c>
      <c r="BN972" s="201" t="e">
        <f>IF(OR(#REF!="",BM972=""),"",ROUND(#REF!/10^3*BM972,3))</f>
        <v>#REF!</v>
      </c>
      <c r="BO972" s="201" t="e">
        <f>IF(#REF!&gt;0,#REF!*#REF!/1000,"")</f>
        <v>#REF!</v>
      </c>
      <c r="BP972" s="201" t="e">
        <f>IF(#REF!&gt;0,#REF!*#REF!/1000,"")</f>
        <v>#REF!</v>
      </c>
      <c r="BQ972" s="74" t="e">
        <f t="shared" ref="BQ972:BQ1035" si="182">VLOOKUP(E972,$DN$57:$DP$69,2,0)</f>
        <v>#REF!</v>
      </c>
      <c r="BR972" s="74" t="e">
        <f t="shared" ref="BR972:BR1035" si="183">VLOOKUP(E972,$DN$57:$DP$69,3,0)</f>
        <v>#REF!</v>
      </c>
      <c r="BS972" s="201" t="e">
        <f>IF(ISNA(BQ972),"",BQ972*#REF!)</f>
        <v>#REF!</v>
      </c>
      <c r="BT972" s="201" t="e">
        <f>IF(ISNA(BR972),"",BR972*#REF!)</f>
        <v>#REF!</v>
      </c>
      <c r="BU972" s="78" t="e">
        <f>IF(#REF!&gt;0,DQ$57,"")</f>
        <v>#REF!</v>
      </c>
      <c r="BV972" s="99"/>
      <c r="BW972" s="411"/>
      <c r="BX972" s="412" t="e">
        <f>IF(OR(#REF!="",F972=""),"",ROUND(#REF!/10^3*F972,3))</f>
        <v>#REF!</v>
      </c>
      <c r="BY972" s="412" t="e">
        <f>IF(#REF!&gt;0,#REF!*#REF!/1000,"")</f>
        <v>#REF!</v>
      </c>
      <c r="BZ972" s="412" t="e">
        <f>IF(#REF!&gt;0,#REF!*#REF!/1000,"")</f>
        <v>#REF!</v>
      </c>
      <c r="CA972" s="413" t="e">
        <f>IF(OR(#REF!="●",#REF!="●",#REF!="●",#REF!="●",#REF!="●"),"",IF(#REF!="","",#REF!))</f>
        <v>#REF!</v>
      </c>
      <c r="CB972" s="413" t="e">
        <f>IF(OR(#REF!="●",#REF!="●",#REF!="●",#REF!="●",#REF!="●"),"",IF(#REF!="","",#REF!))</f>
        <v>#REF!</v>
      </c>
      <c r="CC972" s="412" t="e">
        <f>IF(ISNA(L972),"",L972*#REF!)</f>
        <v>#REF!</v>
      </c>
      <c r="CD972" s="412" t="e">
        <f>IF(ISNA(M972),"",M972*#REF!)</f>
        <v>#REF!</v>
      </c>
      <c r="CE972" s="415" t="e">
        <f>IF(#REF!&gt;0,DQ$6,"")</f>
        <v>#REF!</v>
      </c>
      <c r="CF972" s="361" t="e">
        <f>IF(#REF!="","",VLOOKUP(#REF!,#REF!,7,0))</f>
        <v>#REF!</v>
      </c>
      <c r="CG972" s="201" t="e">
        <f>IF(OR(#REF!="",CF972=""),"",ROUND(#REF!/10^3*CF972,3))</f>
        <v>#REF!</v>
      </c>
      <c r="CH972" s="201" t="e">
        <f>IF(#REF!&gt;0,#REF!*#REF!/1000,"")</f>
        <v>#REF!</v>
      </c>
      <c r="CI972" s="201" t="e">
        <f>IF(#REF!&gt;0,#REF!*#REF!/1000,"")</f>
        <v>#REF!</v>
      </c>
      <c r="CJ972" s="74" t="e">
        <f t="shared" ref="CJ972:CJ1035" si="184">VLOOKUP(E972,$DN$57:$DP$69,2,0)</f>
        <v>#REF!</v>
      </c>
      <c r="CK972" s="74" t="e">
        <f t="shared" ref="CK972:CK1035" si="185">VLOOKUP(E972,$DN$57:$DP$69,3,0)</f>
        <v>#REF!</v>
      </c>
      <c r="CL972" s="201" t="e">
        <f>IF(ISNA(CJ972),"",CJ972*#REF!)</f>
        <v>#REF!</v>
      </c>
      <c r="CM972" s="201" t="e">
        <f>IF(ISNA(CK972),"",CK972*#REF!)</f>
        <v>#REF!</v>
      </c>
      <c r="CN972" s="101" t="e">
        <f>IF(#REF!&gt;0,DQ$57,"")</f>
        <v>#REF!</v>
      </c>
      <c r="CO972" s="84"/>
      <c r="CP972" s="2"/>
      <c r="CQ972" s="2"/>
      <c r="CR972" s="2"/>
      <c r="CS972" s="2"/>
      <c r="CT972" s="2"/>
      <c r="CU972" s="2"/>
      <c r="CV972" s="2"/>
      <c r="CX972" s="2"/>
      <c r="CY972" s="2"/>
      <c r="CZ972" s="2"/>
      <c r="DA972" s="2"/>
      <c r="DB972" s="2"/>
      <c r="DC972" s="2"/>
      <c r="DD972" s="2"/>
      <c r="DE972" s="2"/>
      <c r="DF972" s="2"/>
    </row>
    <row r="973" spans="2:110" ht="18" customHeight="1">
      <c r="B973" s="151" t="e">
        <f>IF(#REF!="","",VLOOKUP(#REF!,$CX$11:$DG$26,9,0))</f>
        <v>#REF!</v>
      </c>
      <c r="C973" s="64" t="e">
        <f>IF(#REF!="",0,VLOOKUP(#REF!,$CP$11:$CQ$16,2,0))</f>
        <v>#REF!</v>
      </c>
      <c r="D973" s="65" t="e">
        <f>IF(#REF!="",0,VLOOKUP(#REF!,$CX$11:$CY$26,2,0))</f>
        <v>#REF!</v>
      </c>
      <c r="E973" s="152" t="e">
        <f t="shared" si="175"/>
        <v>#REF!</v>
      </c>
      <c r="F973" s="155" t="e">
        <f>IF(#REF!="","",VLOOKUP(#REF!,#REF!,7,0))</f>
        <v>#REF!</v>
      </c>
      <c r="G973" s="201" t="e">
        <f>IF(OR(#REF!="",F973=""),"",ROUND(#REF!/10^3*F973,3))</f>
        <v>#REF!</v>
      </c>
      <c r="H973" s="201" t="e">
        <f>IF(#REF!&gt;0,#REF!*#REF!/1000,"")</f>
        <v>#REF!</v>
      </c>
      <c r="I973" s="201" t="e">
        <f>IF(#REF!&gt;0,#REF!*#REF!/1000,"")</f>
        <v>#REF!</v>
      </c>
      <c r="J973" s="51" t="e">
        <f>IF(#REF!="●","",IF(#REF!="","",#REF!))</f>
        <v>#REF!</v>
      </c>
      <c r="K973" s="51" t="e">
        <f>IF(#REF!="●","",IF(#REF!="","",#REF!))</f>
        <v>#REF!</v>
      </c>
      <c r="L973" s="74" t="e">
        <f t="shared" si="176"/>
        <v>#REF!</v>
      </c>
      <c r="M973" s="74" t="e">
        <f t="shared" si="177"/>
        <v>#REF!</v>
      </c>
      <c r="N973" s="201" t="e">
        <f>IF(ISNA(L973),"",L973*#REF!)</f>
        <v>#REF!</v>
      </c>
      <c r="O973" s="201" t="e">
        <f>IF(ISNA(M973),"",M973*#REF!)</f>
        <v>#REF!</v>
      </c>
      <c r="P973" s="78" t="e">
        <f>IF(#REF!&gt;0,DQ$6,"")</f>
        <v>#REF!</v>
      </c>
      <c r="Q973" s="99"/>
      <c r="R973" s="411"/>
      <c r="S973" s="412" t="e">
        <f>IF(OR(#REF!="",F973=""),"",ROUND(#REF!/10^3*F973,3))</f>
        <v>#REF!</v>
      </c>
      <c r="T973" s="412" t="e">
        <f>IF(#REF!&gt;0,#REF!*#REF!/1000,"")</f>
        <v>#REF!</v>
      </c>
      <c r="U973" s="412" t="e">
        <f>IF(#REF!&gt;0,#REF!*#REF!/1000,"")</f>
        <v>#REF!</v>
      </c>
      <c r="V973" s="413" t="e">
        <f>IF(OR(#REF!="●",#REF!="●"),"",IF(#REF!="","",#REF!))</f>
        <v>#REF!</v>
      </c>
      <c r="W973" s="413" t="e">
        <f>IF(OR(#REF!="●",#REF!="●"),"",IF(#REF!="","",#REF!))</f>
        <v>#REF!</v>
      </c>
      <c r="X973" s="412" t="e">
        <f>IF(ISNA(L973),"",L973*#REF!)</f>
        <v>#REF!</v>
      </c>
      <c r="Y973" s="412" t="e">
        <f>IF(ISNA(M973),"",M973*#REF!)</f>
        <v>#REF!</v>
      </c>
      <c r="Z973" s="414" t="e">
        <f>IF(#REF!&gt;0,DQ$6,"")</f>
        <v>#REF!</v>
      </c>
      <c r="AA973" s="95" t="e">
        <f>IF(#REF!="","",VLOOKUP(#REF!,#REF!,7,0))</f>
        <v>#REF!</v>
      </c>
      <c r="AB973" s="201" t="e">
        <f>IF(OR(#REF!="",AA973=""),"",ROUND(#REF!/10^3*AA973,3))</f>
        <v>#REF!</v>
      </c>
      <c r="AC973" s="201" t="e">
        <f>IF(#REF!&gt;0,#REF!*#REF!/1000,"")</f>
        <v>#REF!</v>
      </c>
      <c r="AD973" s="201" t="e">
        <f>IF(#REF!&gt;0,#REF!*#REF!/1000,"")</f>
        <v>#REF!</v>
      </c>
      <c r="AE973" s="74" t="e">
        <f t="shared" si="178"/>
        <v>#REF!</v>
      </c>
      <c r="AF973" s="74" t="e">
        <f t="shared" si="179"/>
        <v>#REF!</v>
      </c>
      <c r="AG973" s="201" t="e">
        <f>IF(ISNA(AE973),"",AE973*#REF!)</f>
        <v>#REF!</v>
      </c>
      <c r="AH973" s="201" t="e">
        <f>IF(ISNA(AF973),"",AF973*#REF!)</f>
        <v>#REF!</v>
      </c>
      <c r="AI973" s="78" t="e">
        <f>IF(#REF!&gt;0,DQ$23,"")</f>
        <v>#REF!</v>
      </c>
      <c r="AJ973" s="99"/>
      <c r="AK973" s="411"/>
      <c r="AL973" s="412" t="e">
        <f>IF(OR(#REF!="",F973=""),"",ROUND(#REF!/10^3*F973,3))</f>
        <v>#REF!</v>
      </c>
      <c r="AM973" s="412" t="e">
        <f>IF(#REF!&gt;0,#REF!*#REF!/1000,"")</f>
        <v>#REF!</v>
      </c>
      <c r="AN973" s="412" t="e">
        <f>IF(#REF!&gt;0,#REF!*#REF!/1000,"")</f>
        <v>#REF!</v>
      </c>
      <c r="AO973" s="413" t="e">
        <f>IF(OR(#REF!="●",#REF!="●",#REF!="●"),"",IF(#REF!="","",#REF!))</f>
        <v>#REF!</v>
      </c>
      <c r="AP973" s="413" t="e">
        <f>IF(OR(#REF!="●",#REF!="●",#REF!="●"),"",IF(#REF!="","",#REF!))</f>
        <v>#REF!</v>
      </c>
      <c r="AQ973" s="412" t="e">
        <f>IF(ISNA(L973),"",L973*#REF!)</f>
        <v>#REF!</v>
      </c>
      <c r="AR973" s="412" t="e">
        <f>IF(ISNA(M973),"",M973*#REF!)</f>
        <v>#REF!</v>
      </c>
      <c r="AS973" s="414" t="e">
        <f>IF(#REF!&gt;0,DQ$6,"")</f>
        <v>#REF!</v>
      </c>
      <c r="AT973" s="95" t="e">
        <f>IF(#REF!="","",VLOOKUP(#REF!,#REF!,7,0))</f>
        <v>#REF!</v>
      </c>
      <c r="AU973" s="201" t="e">
        <f>IF(OR(#REF!="",AT973=""),"",ROUND(#REF!/10^3*AT973,3))</f>
        <v>#REF!</v>
      </c>
      <c r="AV973" s="201" t="e">
        <f>IF(#REF!&gt;0,#REF!*#REF!/1000,"")</f>
        <v>#REF!</v>
      </c>
      <c r="AW973" s="201" t="e">
        <f>IF(#REF!&gt;0,#REF!*#REF!/1000,"")</f>
        <v>#REF!</v>
      </c>
      <c r="AX973" s="74" t="e">
        <f t="shared" si="180"/>
        <v>#REF!</v>
      </c>
      <c r="AY973" s="74" t="e">
        <f t="shared" si="181"/>
        <v>#REF!</v>
      </c>
      <c r="AZ973" s="201" t="e">
        <f>IF(ISNA(AX973),"",AX973*#REF!)</f>
        <v>#REF!</v>
      </c>
      <c r="BA973" s="201" t="e">
        <f>IF(ISNA(AY973),"",AY973*#REF!)</f>
        <v>#REF!</v>
      </c>
      <c r="BB973" s="78" t="e">
        <f>IF(#REF!&gt;0,DQ$40,"")</f>
        <v>#REF!</v>
      </c>
      <c r="BC973" s="99"/>
      <c r="BD973" s="650"/>
      <c r="BE973" s="652" t="e">
        <f>IF(OR(#REF!="",F973=""),"",ROUND(#REF!/10^3*F973,3))</f>
        <v>#REF!</v>
      </c>
      <c r="BF973" s="412" t="e">
        <f>IF(#REF!&gt;0,#REF!*#REF!/1000,"")</f>
        <v>#REF!</v>
      </c>
      <c r="BG973" s="412" t="e">
        <f>IF(#REF!&gt;0,#REF!*#REF!/1000,"")</f>
        <v>#REF!</v>
      </c>
      <c r="BH973" s="413" t="e">
        <f>IF(OR(#REF!="●",#REF!="●",#REF!="●",#REF!="●"),"",IF(#REF!="","",#REF!))</f>
        <v>#REF!</v>
      </c>
      <c r="BI973" s="413" t="e">
        <f>IF(OR(#REF!="●",#REF!="●",#REF!="●",#REF!="●"),"",IF(#REF!="","",#REF!))</f>
        <v>#REF!</v>
      </c>
      <c r="BJ973" s="412" t="e">
        <f>IF(ISNA(L973),"",L973*#REF!)</f>
        <v>#REF!</v>
      </c>
      <c r="BK973" s="412" t="e">
        <f>IF(ISNA(M973),"",M973*#REF!)</f>
        <v>#REF!</v>
      </c>
      <c r="BL973" s="415" t="e">
        <f>IF(#REF!&gt;0,DQ$6,"")</f>
        <v>#REF!</v>
      </c>
      <c r="BM973" s="361" t="e">
        <f>IF(#REF!="","",VLOOKUP(#REF!,#REF!,7,0))</f>
        <v>#REF!</v>
      </c>
      <c r="BN973" s="201" t="e">
        <f>IF(OR(#REF!="",BM973=""),"",ROUND(#REF!/10^3*BM973,3))</f>
        <v>#REF!</v>
      </c>
      <c r="BO973" s="201" t="e">
        <f>IF(#REF!&gt;0,#REF!*#REF!/1000,"")</f>
        <v>#REF!</v>
      </c>
      <c r="BP973" s="201" t="e">
        <f>IF(#REF!&gt;0,#REF!*#REF!/1000,"")</f>
        <v>#REF!</v>
      </c>
      <c r="BQ973" s="74" t="e">
        <f t="shared" si="182"/>
        <v>#REF!</v>
      </c>
      <c r="BR973" s="74" t="e">
        <f t="shared" si="183"/>
        <v>#REF!</v>
      </c>
      <c r="BS973" s="201" t="e">
        <f>IF(ISNA(BQ973),"",BQ973*#REF!)</f>
        <v>#REF!</v>
      </c>
      <c r="BT973" s="201" t="e">
        <f>IF(ISNA(BR973),"",BR973*#REF!)</f>
        <v>#REF!</v>
      </c>
      <c r="BU973" s="78" t="e">
        <f>IF(#REF!&gt;0,DQ$57,"")</f>
        <v>#REF!</v>
      </c>
      <c r="BV973" s="99"/>
      <c r="BW973" s="411"/>
      <c r="BX973" s="412" t="e">
        <f>IF(OR(#REF!="",F973=""),"",ROUND(#REF!/10^3*F973,3))</f>
        <v>#REF!</v>
      </c>
      <c r="BY973" s="412" t="e">
        <f>IF(#REF!&gt;0,#REF!*#REF!/1000,"")</f>
        <v>#REF!</v>
      </c>
      <c r="BZ973" s="412" t="e">
        <f>IF(#REF!&gt;0,#REF!*#REF!/1000,"")</f>
        <v>#REF!</v>
      </c>
      <c r="CA973" s="413" t="e">
        <f>IF(OR(#REF!="●",#REF!="●",#REF!="●",#REF!="●",#REF!="●"),"",IF(#REF!="","",#REF!))</f>
        <v>#REF!</v>
      </c>
      <c r="CB973" s="413" t="e">
        <f>IF(OR(#REF!="●",#REF!="●",#REF!="●",#REF!="●",#REF!="●"),"",IF(#REF!="","",#REF!))</f>
        <v>#REF!</v>
      </c>
      <c r="CC973" s="412" t="e">
        <f>IF(ISNA(L973),"",L973*#REF!)</f>
        <v>#REF!</v>
      </c>
      <c r="CD973" s="412" t="e">
        <f>IF(ISNA(M973),"",M973*#REF!)</f>
        <v>#REF!</v>
      </c>
      <c r="CE973" s="415" t="e">
        <f>IF(#REF!&gt;0,DQ$6,"")</f>
        <v>#REF!</v>
      </c>
      <c r="CF973" s="361" t="e">
        <f>IF(#REF!="","",VLOOKUP(#REF!,#REF!,7,0))</f>
        <v>#REF!</v>
      </c>
      <c r="CG973" s="201" t="e">
        <f>IF(OR(#REF!="",CF973=""),"",ROUND(#REF!/10^3*CF973,3))</f>
        <v>#REF!</v>
      </c>
      <c r="CH973" s="201" t="e">
        <f>IF(#REF!&gt;0,#REF!*#REF!/1000,"")</f>
        <v>#REF!</v>
      </c>
      <c r="CI973" s="201" t="e">
        <f>IF(#REF!&gt;0,#REF!*#REF!/1000,"")</f>
        <v>#REF!</v>
      </c>
      <c r="CJ973" s="74" t="e">
        <f t="shared" si="184"/>
        <v>#REF!</v>
      </c>
      <c r="CK973" s="74" t="e">
        <f t="shared" si="185"/>
        <v>#REF!</v>
      </c>
      <c r="CL973" s="201" t="e">
        <f>IF(ISNA(CJ973),"",CJ973*#REF!)</f>
        <v>#REF!</v>
      </c>
      <c r="CM973" s="201" t="e">
        <f>IF(ISNA(CK973),"",CK973*#REF!)</f>
        <v>#REF!</v>
      </c>
      <c r="CN973" s="101" t="e">
        <f>IF(#REF!&gt;0,DQ$57,"")</f>
        <v>#REF!</v>
      </c>
      <c r="CO973" s="84"/>
      <c r="CP973" s="2"/>
      <c r="CQ973" s="2"/>
      <c r="CR973" s="2"/>
      <c r="CS973" s="2"/>
      <c r="CT973" s="2"/>
      <c r="CU973" s="2"/>
      <c r="CV973" s="2"/>
      <c r="CX973" s="2"/>
      <c r="CY973" s="2"/>
      <c r="CZ973" s="2"/>
      <c r="DA973" s="2"/>
      <c r="DB973" s="2"/>
      <c r="DC973" s="2"/>
      <c r="DD973" s="2"/>
      <c r="DE973" s="2"/>
      <c r="DF973" s="2"/>
    </row>
    <row r="974" spans="2:110" ht="18" customHeight="1">
      <c r="B974" s="151" t="e">
        <f>IF(#REF!="","",VLOOKUP(#REF!,$CX$11:$DG$26,9,0))</f>
        <v>#REF!</v>
      </c>
      <c r="C974" s="64" t="e">
        <f>IF(#REF!="",0,VLOOKUP(#REF!,$CP$11:$CQ$16,2,0))</f>
        <v>#REF!</v>
      </c>
      <c r="D974" s="65" t="e">
        <f>IF(#REF!="",0,VLOOKUP(#REF!,$CX$11:$CY$26,2,0))</f>
        <v>#REF!</v>
      </c>
      <c r="E974" s="152" t="e">
        <f t="shared" si="175"/>
        <v>#REF!</v>
      </c>
      <c r="F974" s="155" t="e">
        <f>IF(#REF!="","",VLOOKUP(#REF!,#REF!,7,0))</f>
        <v>#REF!</v>
      </c>
      <c r="G974" s="201" t="e">
        <f>IF(OR(#REF!="",F974=""),"",ROUND(#REF!/10^3*F974,3))</f>
        <v>#REF!</v>
      </c>
      <c r="H974" s="201" t="e">
        <f>IF(#REF!&gt;0,#REF!*#REF!/1000,"")</f>
        <v>#REF!</v>
      </c>
      <c r="I974" s="201" t="e">
        <f>IF(#REF!&gt;0,#REF!*#REF!/1000,"")</f>
        <v>#REF!</v>
      </c>
      <c r="J974" s="51" t="e">
        <f>IF(#REF!="●","",IF(#REF!="","",#REF!))</f>
        <v>#REF!</v>
      </c>
      <c r="K974" s="51" t="e">
        <f>IF(#REF!="●","",IF(#REF!="","",#REF!))</f>
        <v>#REF!</v>
      </c>
      <c r="L974" s="74" t="e">
        <f t="shared" si="176"/>
        <v>#REF!</v>
      </c>
      <c r="M974" s="74" t="e">
        <f t="shared" si="177"/>
        <v>#REF!</v>
      </c>
      <c r="N974" s="201" t="e">
        <f>IF(ISNA(L974),"",L974*#REF!)</f>
        <v>#REF!</v>
      </c>
      <c r="O974" s="201" t="e">
        <f>IF(ISNA(M974),"",M974*#REF!)</f>
        <v>#REF!</v>
      </c>
      <c r="P974" s="78" t="e">
        <f>IF(#REF!&gt;0,DQ$6,"")</f>
        <v>#REF!</v>
      </c>
      <c r="Q974" s="99"/>
      <c r="R974" s="411"/>
      <c r="S974" s="412" t="e">
        <f>IF(OR(#REF!="",F974=""),"",ROUND(#REF!/10^3*F974,3))</f>
        <v>#REF!</v>
      </c>
      <c r="T974" s="412" t="e">
        <f>IF(#REF!&gt;0,#REF!*#REF!/1000,"")</f>
        <v>#REF!</v>
      </c>
      <c r="U974" s="412" t="e">
        <f>IF(#REF!&gt;0,#REF!*#REF!/1000,"")</f>
        <v>#REF!</v>
      </c>
      <c r="V974" s="413" t="e">
        <f>IF(OR(#REF!="●",#REF!="●"),"",IF(#REF!="","",#REF!))</f>
        <v>#REF!</v>
      </c>
      <c r="W974" s="413" t="e">
        <f>IF(OR(#REF!="●",#REF!="●"),"",IF(#REF!="","",#REF!))</f>
        <v>#REF!</v>
      </c>
      <c r="X974" s="412" t="e">
        <f>IF(ISNA(L974),"",L974*#REF!)</f>
        <v>#REF!</v>
      </c>
      <c r="Y974" s="412" t="e">
        <f>IF(ISNA(M974),"",M974*#REF!)</f>
        <v>#REF!</v>
      </c>
      <c r="Z974" s="414" t="e">
        <f>IF(#REF!&gt;0,DQ$6,"")</f>
        <v>#REF!</v>
      </c>
      <c r="AA974" s="95" t="e">
        <f>IF(#REF!="","",VLOOKUP(#REF!,#REF!,7,0))</f>
        <v>#REF!</v>
      </c>
      <c r="AB974" s="201" t="e">
        <f>IF(OR(#REF!="",AA974=""),"",ROUND(#REF!/10^3*AA974,3))</f>
        <v>#REF!</v>
      </c>
      <c r="AC974" s="201" t="e">
        <f>IF(#REF!&gt;0,#REF!*#REF!/1000,"")</f>
        <v>#REF!</v>
      </c>
      <c r="AD974" s="201" t="e">
        <f>IF(#REF!&gt;0,#REF!*#REF!/1000,"")</f>
        <v>#REF!</v>
      </c>
      <c r="AE974" s="74" t="e">
        <f t="shared" si="178"/>
        <v>#REF!</v>
      </c>
      <c r="AF974" s="74" t="e">
        <f t="shared" si="179"/>
        <v>#REF!</v>
      </c>
      <c r="AG974" s="201" t="e">
        <f>IF(ISNA(AE974),"",AE974*#REF!)</f>
        <v>#REF!</v>
      </c>
      <c r="AH974" s="201" t="e">
        <f>IF(ISNA(AF974),"",AF974*#REF!)</f>
        <v>#REF!</v>
      </c>
      <c r="AI974" s="78" t="e">
        <f>IF(#REF!&gt;0,DQ$23,"")</f>
        <v>#REF!</v>
      </c>
      <c r="AJ974" s="99"/>
      <c r="AK974" s="411"/>
      <c r="AL974" s="412" t="e">
        <f>IF(OR(#REF!="",F974=""),"",ROUND(#REF!/10^3*F974,3))</f>
        <v>#REF!</v>
      </c>
      <c r="AM974" s="412" t="e">
        <f>IF(#REF!&gt;0,#REF!*#REF!/1000,"")</f>
        <v>#REF!</v>
      </c>
      <c r="AN974" s="412" t="e">
        <f>IF(#REF!&gt;0,#REF!*#REF!/1000,"")</f>
        <v>#REF!</v>
      </c>
      <c r="AO974" s="413" t="e">
        <f>IF(OR(#REF!="●",#REF!="●",#REF!="●"),"",IF(#REF!="","",#REF!))</f>
        <v>#REF!</v>
      </c>
      <c r="AP974" s="413" t="e">
        <f>IF(OR(#REF!="●",#REF!="●",#REF!="●"),"",IF(#REF!="","",#REF!))</f>
        <v>#REF!</v>
      </c>
      <c r="AQ974" s="412" t="e">
        <f>IF(ISNA(L974),"",L974*#REF!)</f>
        <v>#REF!</v>
      </c>
      <c r="AR974" s="412" t="e">
        <f>IF(ISNA(M974),"",M974*#REF!)</f>
        <v>#REF!</v>
      </c>
      <c r="AS974" s="414" t="e">
        <f>IF(#REF!&gt;0,DQ$6,"")</f>
        <v>#REF!</v>
      </c>
      <c r="AT974" s="95" t="e">
        <f>IF(#REF!="","",VLOOKUP(#REF!,#REF!,7,0))</f>
        <v>#REF!</v>
      </c>
      <c r="AU974" s="201" t="e">
        <f>IF(OR(#REF!="",AT974=""),"",ROUND(#REF!/10^3*AT974,3))</f>
        <v>#REF!</v>
      </c>
      <c r="AV974" s="201" t="e">
        <f>IF(#REF!&gt;0,#REF!*#REF!/1000,"")</f>
        <v>#REF!</v>
      </c>
      <c r="AW974" s="201" t="e">
        <f>IF(#REF!&gt;0,#REF!*#REF!/1000,"")</f>
        <v>#REF!</v>
      </c>
      <c r="AX974" s="74" t="e">
        <f t="shared" si="180"/>
        <v>#REF!</v>
      </c>
      <c r="AY974" s="74" t="e">
        <f t="shared" si="181"/>
        <v>#REF!</v>
      </c>
      <c r="AZ974" s="201" t="e">
        <f>IF(ISNA(AX974),"",AX974*#REF!)</f>
        <v>#REF!</v>
      </c>
      <c r="BA974" s="201" t="e">
        <f>IF(ISNA(AY974),"",AY974*#REF!)</f>
        <v>#REF!</v>
      </c>
      <c r="BB974" s="78" t="e">
        <f>IF(#REF!&gt;0,DQ$40,"")</f>
        <v>#REF!</v>
      </c>
      <c r="BC974" s="99"/>
      <c r="BD974" s="650"/>
      <c r="BE974" s="652" t="e">
        <f>IF(OR(#REF!="",F974=""),"",ROUND(#REF!/10^3*F974,3))</f>
        <v>#REF!</v>
      </c>
      <c r="BF974" s="412" t="e">
        <f>IF(#REF!&gt;0,#REF!*#REF!/1000,"")</f>
        <v>#REF!</v>
      </c>
      <c r="BG974" s="412" t="e">
        <f>IF(#REF!&gt;0,#REF!*#REF!/1000,"")</f>
        <v>#REF!</v>
      </c>
      <c r="BH974" s="413" t="e">
        <f>IF(OR(#REF!="●",#REF!="●",#REF!="●",#REF!="●"),"",IF(#REF!="","",#REF!))</f>
        <v>#REF!</v>
      </c>
      <c r="BI974" s="413" t="e">
        <f>IF(OR(#REF!="●",#REF!="●",#REF!="●",#REF!="●"),"",IF(#REF!="","",#REF!))</f>
        <v>#REF!</v>
      </c>
      <c r="BJ974" s="412" t="e">
        <f>IF(ISNA(L974),"",L974*#REF!)</f>
        <v>#REF!</v>
      </c>
      <c r="BK974" s="412" t="e">
        <f>IF(ISNA(M974),"",M974*#REF!)</f>
        <v>#REF!</v>
      </c>
      <c r="BL974" s="415" t="e">
        <f>IF(#REF!&gt;0,DQ$6,"")</f>
        <v>#REF!</v>
      </c>
      <c r="BM974" s="361" t="e">
        <f>IF(#REF!="","",VLOOKUP(#REF!,#REF!,7,0))</f>
        <v>#REF!</v>
      </c>
      <c r="BN974" s="201" t="e">
        <f>IF(OR(#REF!="",BM974=""),"",ROUND(#REF!/10^3*BM974,3))</f>
        <v>#REF!</v>
      </c>
      <c r="BO974" s="201" t="e">
        <f>IF(#REF!&gt;0,#REF!*#REF!/1000,"")</f>
        <v>#REF!</v>
      </c>
      <c r="BP974" s="201" t="e">
        <f>IF(#REF!&gt;0,#REF!*#REF!/1000,"")</f>
        <v>#REF!</v>
      </c>
      <c r="BQ974" s="74" t="e">
        <f t="shared" si="182"/>
        <v>#REF!</v>
      </c>
      <c r="BR974" s="74" t="e">
        <f t="shared" si="183"/>
        <v>#REF!</v>
      </c>
      <c r="BS974" s="201" t="e">
        <f>IF(ISNA(BQ974),"",BQ974*#REF!)</f>
        <v>#REF!</v>
      </c>
      <c r="BT974" s="201" t="e">
        <f>IF(ISNA(BR974),"",BR974*#REF!)</f>
        <v>#REF!</v>
      </c>
      <c r="BU974" s="78" t="e">
        <f>IF(#REF!&gt;0,DQ$57,"")</f>
        <v>#REF!</v>
      </c>
      <c r="BV974" s="99"/>
      <c r="BW974" s="411"/>
      <c r="BX974" s="412" t="e">
        <f>IF(OR(#REF!="",F974=""),"",ROUND(#REF!/10^3*F974,3))</f>
        <v>#REF!</v>
      </c>
      <c r="BY974" s="412" t="e">
        <f>IF(#REF!&gt;0,#REF!*#REF!/1000,"")</f>
        <v>#REF!</v>
      </c>
      <c r="BZ974" s="412" t="e">
        <f>IF(#REF!&gt;0,#REF!*#REF!/1000,"")</f>
        <v>#REF!</v>
      </c>
      <c r="CA974" s="413" t="e">
        <f>IF(OR(#REF!="●",#REF!="●",#REF!="●",#REF!="●",#REF!="●"),"",IF(#REF!="","",#REF!))</f>
        <v>#REF!</v>
      </c>
      <c r="CB974" s="413" t="e">
        <f>IF(OR(#REF!="●",#REF!="●",#REF!="●",#REF!="●",#REF!="●"),"",IF(#REF!="","",#REF!))</f>
        <v>#REF!</v>
      </c>
      <c r="CC974" s="412" t="e">
        <f>IF(ISNA(L974),"",L974*#REF!)</f>
        <v>#REF!</v>
      </c>
      <c r="CD974" s="412" t="e">
        <f>IF(ISNA(M974),"",M974*#REF!)</f>
        <v>#REF!</v>
      </c>
      <c r="CE974" s="415" t="e">
        <f>IF(#REF!&gt;0,DQ$6,"")</f>
        <v>#REF!</v>
      </c>
      <c r="CF974" s="361" t="e">
        <f>IF(#REF!="","",VLOOKUP(#REF!,#REF!,7,0))</f>
        <v>#REF!</v>
      </c>
      <c r="CG974" s="201" t="e">
        <f>IF(OR(#REF!="",CF974=""),"",ROUND(#REF!/10^3*CF974,3))</f>
        <v>#REF!</v>
      </c>
      <c r="CH974" s="201" t="e">
        <f>IF(#REF!&gt;0,#REF!*#REF!/1000,"")</f>
        <v>#REF!</v>
      </c>
      <c r="CI974" s="201" t="e">
        <f>IF(#REF!&gt;0,#REF!*#REF!/1000,"")</f>
        <v>#REF!</v>
      </c>
      <c r="CJ974" s="74" t="e">
        <f t="shared" si="184"/>
        <v>#REF!</v>
      </c>
      <c r="CK974" s="74" t="e">
        <f t="shared" si="185"/>
        <v>#REF!</v>
      </c>
      <c r="CL974" s="201" t="e">
        <f>IF(ISNA(CJ974),"",CJ974*#REF!)</f>
        <v>#REF!</v>
      </c>
      <c r="CM974" s="201" t="e">
        <f>IF(ISNA(CK974),"",CK974*#REF!)</f>
        <v>#REF!</v>
      </c>
      <c r="CN974" s="101" t="e">
        <f>IF(#REF!&gt;0,DQ$57,"")</f>
        <v>#REF!</v>
      </c>
      <c r="CO974" s="84"/>
      <c r="CP974" s="2"/>
      <c r="CQ974" s="2"/>
      <c r="CR974" s="2"/>
      <c r="CS974" s="2"/>
      <c r="CT974" s="2"/>
      <c r="CU974" s="2"/>
      <c r="CV974" s="2"/>
      <c r="CX974" s="2"/>
      <c r="CY974" s="2"/>
      <c r="CZ974" s="2"/>
      <c r="DA974" s="2"/>
      <c r="DB974" s="2"/>
      <c r="DC974" s="2"/>
      <c r="DD974" s="2"/>
      <c r="DE974" s="2"/>
      <c r="DF974" s="2"/>
    </row>
    <row r="975" spans="2:110" ht="18" customHeight="1">
      <c r="B975" s="151" t="e">
        <f>IF(#REF!="","",VLOOKUP(#REF!,$CX$11:$DG$26,9,0))</f>
        <v>#REF!</v>
      </c>
      <c r="C975" s="64" t="e">
        <f>IF(#REF!="",0,VLOOKUP(#REF!,$CP$11:$CQ$16,2,0))</f>
        <v>#REF!</v>
      </c>
      <c r="D975" s="65" t="e">
        <f>IF(#REF!="",0,VLOOKUP(#REF!,$CX$11:$CY$26,2,0))</f>
        <v>#REF!</v>
      </c>
      <c r="E975" s="152" t="e">
        <f t="shared" si="175"/>
        <v>#REF!</v>
      </c>
      <c r="F975" s="155" t="e">
        <f>IF(#REF!="","",VLOOKUP(#REF!,#REF!,7,0))</f>
        <v>#REF!</v>
      </c>
      <c r="G975" s="201" t="e">
        <f>IF(OR(#REF!="",F975=""),"",ROUND(#REF!/10^3*F975,3))</f>
        <v>#REF!</v>
      </c>
      <c r="H975" s="201" t="e">
        <f>IF(#REF!&gt;0,#REF!*#REF!/1000,"")</f>
        <v>#REF!</v>
      </c>
      <c r="I975" s="201" t="e">
        <f>IF(#REF!&gt;0,#REF!*#REF!/1000,"")</f>
        <v>#REF!</v>
      </c>
      <c r="J975" s="51" t="e">
        <f>IF(#REF!="●","",IF(#REF!="","",#REF!))</f>
        <v>#REF!</v>
      </c>
      <c r="K975" s="51" t="e">
        <f>IF(#REF!="●","",IF(#REF!="","",#REF!))</f>
        <v>#REF!</v>
      </c>
      <c r="L975" s="74" t="e">
        <f t="shared" si="176"/>
        <v>#REF!</v>
      </c>
      <c r="M975" s="74" t="e">
        <f t="shared" si="177"/>
        <v>#REF!</v>
      </c>
      <c r="N975" s="201" t="e">
        <f>IF(ISNA(L975),"",L975*#REF!)</f>
        <v>#REF!</v>
      </c>
      <c r="O975" s="201" t="e">
        <f>IF(ISNA(M975),"",M975*#REF!)</f>
        <v>#REF!</v>
      </c>
      <c r="P975" s="78" t="e">
        <f>IF(#REF!&gt;0,DQ$6,"")</f>
        <v>#REF!</v>
      </c>
      <c r="Q975" s="99"/>
      <c r="R975" s="411"/>
      <c r="S975" s="412" t="e">
        <f>IF(OR(#REF!="",F975=""),"",ROUND(#REF!/10^3*F975,3))</f>
        <v>#REF!</v>
      </c>
      <c r="T975" s="412" t="e">
        <f>IF(#REF!&gt;0,#REF!*#REF!/1000,"")</f>
        <v>#REF!</v>
      </c>
      <c r="U975" s="412" t="e">
        <f>IF(#REF!&gt;0,#REF!*#REF!/1000,"")</f>
        <v>#REF!</v>
      </c>
      <c r="V975" s="413" t="e">
        <f>IF(OR(#REF!="●",#REF!="●"),"",IF(#REF!="","",#REF!))</f>
        <v>#REF!</v>
      </c>
      <c r="W975" s="413" t="e">
        <f>IF(OR(#REF!="●",#REF!="●"),"",IF(#REF!="","",#REF!))</f>
        <v>#REF!</v>
      </c>
      <c r="X975" s="412" t="e">
        <f>IF(ISNA(L975),"",L975*#REF!)</f>
        <v>#REF!</v>
      </c>
      <c r="Y975" s="412" t="e">
        <f>IF(ISNA(M975),"",M975*#REF!)</f>
        <v>#REF!</v>
      </c>
      <c r="Z975" s="414" t="e">
        <f>IF(#REF!&gt;0,DQ$6,"")</f>
        <v>#REF!</v>
      </c>
      <c r="AA975" s="95" t="e">
        <f>IF(#REF!="","",VLOOKUP(#REF!,#REF!,7,0))</f>
        <v>#REF!</v>
      </c>
      <c r="AB975" s="201" t="e">
        <f>IF(OR(#REF!="",AA975=""),"",ROUND(#REF!/10^3*AA975,3))</f>
        <v>#REF!</v>
      </c>
      <c r="AC975" s="201" t="e">
        <f>IF(#REF!&gt;0,#REF!*#REF!/1000,"")</f>
        <v>#REF!</v>
      </c>
      <c r="AD975" s="201" t="e">
        <f>IF(#REF!&gt;0,#REF!*#REF!/1000,"")</f>
        <v>#REF!</v>
      </c>
      <c r="AE975" s="74" t="e">
        <f t="shared" si="178"/>
        <v>#REF!</v>
      </c>
      <c r="AF975" s="74" t="e">
        <f t="shared" si="179"/>
        <v>#REF!</v>
      </c>
      <c r="AG975" s="201" t="e">
        <f>IF(ISNA(AE975),"",AE975*#REF!)</f>
        <v>#REF!</v>
      </c>
      <c r="AH975" s="201" t="e">
        <f>IF(ISNA(AF975),"",AF975*#REF!)</f>
        <v>#REF!</v>
      </c>
      <c r="AI975" s="78" t="e">
        <f>IF(#REF!&gt;0,DQ$23,"")</f>
        <v>#REF!</v>
      </c>
      <c r="AJ975" s="99"/>
      <c r="AK975" s="411"/>
      <c r="AL975" s="412" t="e">
        <f>IF(OR(#REF!="",F975=""),"",ROUND(#REF!/10^3*F975,3))</f>
        <v>#REF!</v>
      </c>
      <c r="AM975" s="412" t="e">
        <f>IF(#REF!&gt;0,#REF!*#REF!/1000,"")</f>
        <v>#REF!</v>
      </c>
      <c r="AN975" s="412" t="e">
        <f>IF(#REF!&gt;0,#REF!*#REF!/1000,"")</f>
        <v>#REF!</v>
      </c>
      <c r="AO975" s="413" t="e">
        <f>IF(OR(#REF!="●",#REF!="●",#REF!="●"),"",IF(#REF!="","",#REF!))</f>
        <v>#REF!</v>
      </c>
      <c r="AP975" s="413" t="e">
        <f>IF(OR(#REF!="●",#REF!="●",#REF!="●"),"",IF(#REF!="","",#REF!))</f>
        <v>#REF!</v>
      </c>
      <c r="AQ975" s="412" t="e">
        <f>IF(ISNA(L975),"",L975*#REF!)</f>
        <v>#REF!</v>
      </c>
      <c r="AR975" s="412" t="e">
        <f>IF(ISNA(M975),"",M975*#REF!)</f>
        <v>#REF!</v>
      </c>
      <c r="AS975" s="414" t="e">
        <f>IF(#REF!&gt;0,DQ$6,"")</f>
        <v>#REF!</v>
      </c>
      <c r="AT975" s="95" t="e">
        <f>IF(#REF!="","",VLOOKUP(#REF!,#REF!,7,0))</f>
        <v>#REF!</v>
      </c>
      <c r="AU975" s="201" t="e">
        <f>IF(OR(#REF!="",AT975=""),"",ROUND(#REF!/10^3*AT975,3))</f>
        <v>#REF!</v>
      </c>
      <c r="AV975" s="201" t="e">
        <f>IF(#REF!&gt;0,#REF!*#REF!/1000,"")</f>
        <v>#REF!</v>
      </c>
      <c r="AW975" s="201" t="e">
        <f>IF(#REF!&gt;0,#REF!*#REF!/1000,"")</f>
        <v>#REF!</v>
      </c>
      <c r="AX975" s="74" t="e">
        <f t="shared" si="180"/>
        <v>#REF!</v>
      </c>
      <c r="AY975" s="74" t="e">
        <f t="shared" si="181"/>
        <v>#REF!</v>
      </c>
      <c r="AZ975" s="201" t="e">
        <f>IF(ISNA(AX975),"",AX975*#REF!)</f>
        <v>#REF!</v>
      </c>
      <c r="BA975" s="201" t="e">
        <f>IF(ISNA(AY975),"",AY975*#REF!)</f>
        <v>#REF!</v>
      </c>
      <c r="BB975" s="78" t="e">
        <f>IF(#REF!&gt;0,DQ$40,"")</f>
        <v>#REF!</v>
      </c>
      <c r="BC975" s="99"/>
      <c r="BD975" s="650"/>
      <c r="BE975" s="652" t="e">
        <f>IF(OR(#REF!="",F975=""),"",ROUND(#REF!/10^3*F975,3))</f>
        <v>#REF!</v>
      </c>
      <c r="BF975" s="412" t="e">
        <f>IF(#REF!&gt;0,#REF!*#REF!/1000,"")</f>
        <v>#REF!</v>
      </c>
      <c r="BG975" s="412" t="e">
        <f>IF(#REF!&gt;0,#REF!*#REF!/1000,"")</f>
        <v>#REF!</v>
      </c>
      <c r="BH975" s="413" t="e">
        <f>IF(OR(#REF!="●",#REF!="●",#REF!="●",#REF!="●"),"",IF(#REF!="","",#REF!))</f>
        <v>#REF!</v>
      </c>
      <c r="BI975" s="413" t="e">
        <f>IF(OR(#REF!="●",#REF!="●",#REF!="●",#REF!="●"),"",IF(#REF!="","",#REF!))</f>
        <v>#REF!</v>
      </c>
      <c r="BJ975" s="412" t="e">
        <f>IF(ISNA(L975),"",L975*#REF!)</f>
        <v>#REF!</v>
      </c>
      <c r="BK975" s="412" t="e">
        <f>IF(ISNA(M975),"",M975*#REF!)</f>
        <v>#REF!</v>
      </c>
      <c r="BL975" s="415" t="e">
        <f>IF(#REF!&gt;0,DQ$6,"")</f>
        <v>#REF!</v>
      </c>
      <c r="BM975" s="361" t="e">
        <f>IF(#REF!="","",VLOOKUP(#REF!,#REF!,7,0))</f>
        <v>#REF!</v>
      </c>
      <c r="BN975" s="201" t="e">
        <f>IF(OR(#REF!="",BM975=""),"",ROUND(#REF!/10^3*BM975,3))</f>
        <v>#REF!</v>
      </c>
      <c r="BO975" s="201" t="e">
        <f>IF(#REF!&gt;0,#REF!*#REF!/1000,"")</f>
        <v>#REF!</v>
      </c>
      <c r="BP975" s="201" t="e">
        <f>IF(#REF!&gt;0,#REF!*#REF!/1000,"")</f>
        <v>#REF!</v>
      </c>
      <c r="BQ975" s="74" t="e">
        <f t="shared" si="182"/>
        <v>#REF!</v>
      </c>
      <c r="BR975" s="74" t="e">
        <f t="shared" si="183"/>
        <v>#REF!</v>
      </c>
      <c r="BS975" s="201" t="e">
        <f>IF(ISNA(BQ975),"",BQ975*#REF!)</f>
        <v>#REF!</v>
      </c>
      <c r="BT975" s="201" t="e">
        <f>IF(ISNA(BR975),"",BR975*#REF!)</f>
        <v>#REF!</v>
      </c>
      <c r="BU975" s="78" t="e">
        <f>IF(#REF!&gt;0,DQ$57,"")</f>
        <v>#REF!</v>
      </c>
      <c r="BV975" s="99"/>
      <c r="BW975" s="411"/>
      <c r="BX975" s="412" t="e">
        <f>IF(OR(#REF!="",F975=""),"",ROUND(#REF!/10^3*F975,3))</f>
        <v>#REF!</v>
      </c>
      <c r="BY975" s="412" t="e">
        <f>IF(#REF!&gt;0,#REF!*#REF!/1000,"")</f>
        <v>#REF!</v>
      </c>
      <c r="BZ975" s="412" t="e">
        <f>IF(#REF!&gt;0,#REF!*#REF!/1000,"")</f>
        <v>#REF!</v>
      </c>
      <c r="CA975" s="413" t="e">
        <f>IF(OR(#REF!="●",#REF!="●",#REF!="●",#REF!="●",#REF!="●"),"",IF(#REF!="","",#REF!))</f>
        <v>#REF!</v>
      </c>
      <c r="CB975" s="413" t="e">
        <f>IF(OR(#REF!="●",#REF!="●",#REF!="●",#REF!="●",#REF!="●"),"",IF(#REF!="","",#REF!))</f>
        <v>#REF!</v>
      </c>
      <c r="CC975" s="412" t="e">
        <f>IF(ISNA(L975),"",L975*#REF!)</f>
        <v>#REF!</v>
      </c>
      <c r="CD975" s="412" t="e">
        <f>IF(ISNA(M975),"",M975*#REF!)</f>
        <v>#REF!</v>
      </c>
      <c r="CE975" s="415" t="e">
        <f>IF(#REF!&gt;0,DQ$6,"")</f>
        <v>#REF!</v>
      </c>
      <c r="CF975" s="361" t="e">
        <f>IF(#REF!="","",VLOOKUP(#REF!,#REF!,7,0))</f>
        <v>#REF!</v>
      </c>
      <c r="CG975" s="201" t="e">
        <f>IF(OR(#REF!="",CF975=""),"",ROUND(#REF!/10^3*CF975,3))</f>
        <v>#REF!</v>
      </c>
      <c r="CH975" s="201" t="e">
        <f>IF(#REF!&gt;0,#REF!*#REF!/1000,"")</f>
        <v>#REF!</v>
      </c>
      <c r="CI975" s="201" t="e">
        <f>IF(#REF!&gt;0,#REF!*#REF!/1000,"")</f>
        <v>#REF!</v>
      </c>
      <c r="CJ975" s="74" t="e">
        <f t="shared" si="184"/>
        <v>#REF!</v>
      </c>
      <c r="CK975" s="74" t="e">
        <f t="shared" si="185"/>
        <v>#REF!</v>
      </c>
      <c r="CL975" s="201" t="e">
        <f>IF(ISNA(CJ975),"",CJ975*#REF!)</f>
        <v>#REF!</v>
      </c>
      <c r="CM975" s="201" t="e">
        <f>IF(ISNA(CK975),"",CK975*#REF!)</f>
        <v>#REF!</v>
      </c>
      <c r="CN975" s="101" t="e">
        <f>IF(#REF!&gt;0,DQ$57,"")</f>
        <v>#REF!</v>
      </c>
      <c r="CO975" s="84"/>
      <c r="CP975" s="2"/>
      <c r="CQ975" s="2"/>
      <c r="CR975" s="2"/>
      <c r="CS975" s="2"/>
      <c r="CT975" s="2"/>
      <c r="CU975" s="2"/>
      <c r="CV975" s="2"/>
      <c r="CX975" s="2"/>
      <c r="CY975" s="2"/>
      <c r="CZ975" s="2"/>
      <c r="DA975" s="2"/>
      <c r="DB975" s="2"/>
      <c r="DC975" s="2"/>
      <c r="DD975" s="2"/>
      <c r="DE975" s="2"/>
      <c r="DF975" s="2"/>
    </row>
    <row r="976" spans="2:110" ht="18" customHeight="1">
      <c r="B976" s="151" t="e">
        <f>IF(#REF!="","",VLOOKUP(#REF!,$CX$11:$DG$26,9,0))</f>
        <v>#REF!</v>
      </c>
      <c r="C976" s="64" t="e">
        <f>IF(#REF!="",0,VLOOKUP(#REF!,$CP$11:$CQ$16,2,0))</f>
        <v>#REF!</v>
      </c>
      <c r="D976" s="65" t="e">
        <f>IF(#REF!="",0,VLOOKUP(#REF!,$CX$11:$CY$26,2,0))</f>
        <v>#REF!</v>
      </c>
      <c r="E976" s="152" t="e">
        <f t="shared" si="175"/>
        <v>#REF!</v>
      </c>
      <c r="F976" s="155" t="e">
        <f>IF(#REF!="","",VLOOKUP(#REF!,#REF!,7,0))</f>
        <v>#REF!</v>
      </c>
      <c r="G976" s="201" t="e">
        <f>IF(OR(#REF!="",F976=""),"",ROUND(#REF!/10^3*F976,3))</f>
        <v>#REF!</v>
      </c>
      <c r="H976" s="201" t="e">
        <f>IF(#REF!&gt;0,#REF!*#REF!/1000,"")</f>
        <v>#REF!</v>
      </c>
      <c r="I976" s="201" t="e">
        <f>IF(#REF!&gt;0,#REF!*#REF!/1000,"")</f>
        <v>#REF!</v>
      </c>
      <c r="J976" s="51" t="e">
        <f>IF(#REF!="●","",IF(#REF!="","",#REF!))</f>
        <v>#REF!</v>
      </c>
      <c r="K976" s="51" t="e">
        <f>IF(#REF!="●","",IF(#REF!="","",#REF!))</f>
        <v>#REF!</v>
      </c>
      <c r="L976" s="74" t="e">
        <f t="shared" si="176"/>
        <v>#REF!</v>
      </c>
      <c r="M976" s="74" t="e">
        <f t="shared" si="177"/>
        <v>#REF!</v>
      </c>
      <c r="N976" s="201" t="e">
        <f>IF(ISNA(L976),"",L976*#REF!)</f>
        <v>#REF!</v>
      </c>
      <c r="O976" s="201" t="e">
        <f>IF(ISNA(M976),"",M976*#REF!)</f>
        <v>#REF!</v>
      </c>
      <c r="P976" s="78" t="e">
        <f>IF(#REF!&gt;0,DQ$6,"")</f>
        <v>#REF!</v>
      </c>
      <c r="Q976" s="99"/>
      <c r="R976" s="411"/>
      <c r="S976" s="412" t="e">
        <f>IF(OR(#REF!="",F976=""),"",ROUND(#REF!/10^3*F976,3))</f>
        <v>#REF!</v>
      </c>
      <c r="T976" s="412" t="e">
        <f>IF(#REF!&gt;0,#REF!*#REF!/1000,"")</f>
        <v>#REF!</v>
      </c>
      <c r="U976" s="412" t="e">
        <f>IF(#REF!&gt;0,#REF!*#REF!/1000,"")</f>
        <v>#REF!</v>
      </c>
      <c r="V976" s="413" t="e">
        <f>IF(OR(#REF!="●",#REF!="●"),"",IF(#REF!="","",#REF!))</f>
        <v>#REF!</v>
      </c>
      <c r="W976" s="413" t="e">
        <f>IF(OR(#REF!="●",#REF!="●"),"",IF(#REF!="","",#REF!))</f>
        <v>#REF!</v>
      </c>
      <c r="X976" s="412" t="e">
        <f>IF(ISNA(L976),"",L976*#REF!)</f>
        <v>#REF!</v>
      </c>
      <c r="Y976" s="412" t="e">
        <f>IF(ISNA(M976),"",M976*#REF!)</f>
        <v>#REF!</v>
      </c>
      <c r="Z976" s="414" t="e">
        <f>IF(#REF!&gt;0,DQ$6,"")</f>
        <v>#REF!</v>
      </c>
      <c r="AA976" s="95" t="e">
        <f>IF(#REF!="","",VLOOKUP(#REF!,#REF!,7,0))</f>
        <v>#REF!</v>
      </c>
      <c r="AB976" s="201" t="e">
        <f>IF(OR(#REF!="",AA976=""),"",ROUND(#REF!/10^3*AA976,3))</f>
        <v>#REF!</v>
      </c>
      <c r="AC976" s="201" t="e">
        <f>IF(#REF!&gt;0,#REF!*#REF!/1000,"")</f>
        <v>#REF!</v>
      </c>
      <c r="AD976" s="201" t="e">
        <f>IF(#REF!&gt;0,#REF!*#REF!/1000,"")</f>
        <v>#REF!</v>
      </c>
      <c r="AE976" s="74" t="e">
        <f t="shared" si="178"/>
        <v>#REF!</v>
      </c>
      <c r="AF976" s="74" t="e">
        <f t="shared" si="179"/>
        <v>#REF!</v>
      </c>
      <c r="AG976" s="201" t="e">
        <f>IF(ISNA(AE976),"",AE976*#REF!)</f>
        <v>#REF!</v>
      </c>
      <c r="AH976" s="201" t="e">
        <f>IF(ISNA(AF976),"",AF976*#REF!)</f>
        <v>#REF!</v>
      </c>
      <c r="AI976" s="78" t="e">
        <f>IF(#REF!&gt;0,DQ$23,"")</f>
        <v>#REF!</v>
      </c>
      <c r="AJ976" s="99"/>
      <c r="AK976" s="411"/>
      <c r="AL976" s="412" t="e">
        <f>IF(OR(#REF!="",F976=""),"",ROUND(#REF!/10^3*F976,3))</f>
        <v>#REF!</v>
      </c>
      <c r="AM976" s="412" t="e">
        <f>IF(#REF!&gt;0,#REF!*#REF!/1000,"")</f>
        <v>#REF!</v>
      </c>
      <c r="AN976" s="412" t="e">
        <f>IF(#REF!&gt;0,#REF!*#REF!/1000,"")</f>
        <v>#REF!</v>
      </c>
      <c r="AO976" s="413" t="e">
        <f>IF(OR(#REF!="●",#REF!="●",#REF!="●"),"",IF(#REF!="","",#REF!))</f>
        <v>#REF!</v>
      </c>
      <c r="AP976" s="413" t="e">
        <f>IF(OR(#REF!="●",#REF!="●",#REF!="●"),"",IF(#REF!="","",#REF!))</f>
        <v>#REF!</v>
      </c>
      <c r="AQ976" s="412" t="e">
        <f>IF(ISNA(L976),"",L976*#REF!)</f>
        <v>#REF!</v>
      </c>
      <c r="AR976" s="412" t="e">
        <f>IF(ISNA(M976),"",M976*#REF!)</f>
        <v>#REF!</v>
      </c>
      <c r="AS976" s="414" t="e">
        <f>IF(#REF!&gt;0,DQ$6,"")</f>
        <v>#REF!</v>
      </c>
      <c r="AT976" s="95" t="e">
        <f>IF(#REF!="","",VLOOKUP(#REF!,#REF!,7,0))</f>
        <v>#REF!</v>
      </c>
      <c r="AU976" s="201" t="e">
        <f>IF(OR(#REF!="",AT976=""),"",ROUND(#REF!/10^3*AT976,3))</f>
        <v>#REF!</v>
      </c>
      <c r="AV976" s="201" t="e">
        <f>IF(#REF!&gt;0,#REF!*#REF!/1000,"")</f>
        <v>#REF!</v>
      </c>
      <c r="AW976" s="201" t="e">
        <f>IF(#REF!&gt;0,#REF!*#REF!/1000,"")</f>
        <v>#REF!</v>
      </c>
      <c r="AX976" s="74" t="e">
        <f t="shared" si="180"/>
        <v>#REF!</v>
      </c>
      <c r="AY976" s="74" t="e">
        <f t="shared" si="181"/>
        <v>#REF!</v>
      </c>
      <c r="AZ976" s="201" t="e">
        <f>IF(ISNA(AX976),"",AX976*#REF!)</f>
        <v>#REF!</v>
      </c>
      <c r="BA976" s="201" t="e">
        <f>IF(ISNA(AY976),"",AY976*#REF!)</f>
        <v>#REF!</v>
      </c>
      <c r="BB976" s="78" t="e">
        <f>IF(#REF!&gt;0,DQ$40,"")</f>
        <v>#REF!</v>
      </c>
      <c r="BC976" s="99"/>
      <c r="BD976" s="650"/>
      <c r="BE976" s="652" t="e">
        <f>IF(OR(#REF!="",F976=""),"",ROUND(#REF!/10^3*F976,3))</f>
        <v>#REF!</v>
      </c>
      <c r="BF976" s="412" t="e">
        <f>IF(#REF!&gt;0,#REF!*#REF!/1000,"")</f>
        <v>#REF!</v>
      </c>
      <c r="BG976" s="412" t="e">
        <f>IF(#REF!&gt;0,#REF!*#REF!/1000,"")</f>
        <v>#REF!</v>
      </c>
      <c r="BH976" s="413" t="e">
        <f>IF(OR(#REF!="●",#REF!="●",#REF!="●",#REF!="●"),"",IF(#REF!="","",#REF!))</f>
        <v>#REF!</v>
      </c>
      <c r="BI976" s="413" t="e">
        <f>IF(OR(#REF!="●",#REF!="●",#REF!="●",#REF!="●"),"",IF(#REF!="","",#REF!))</f>
        <v>#REF!</v>
      </c>
      <c r="BJ976" s="412" t="e">
        <f>IF(ISNA(L976),"",L976*#REF!)</f>
        <v>#REF!</v>
      </c>
      <c r="BK976" s="412" t="e">
        <f>IF(ISNA(M976),"",M976*#REF!)</f>
        <v>#REF!</v>
      </c>
      <c r="BL976" s="415" t="e">
        <f>IF(#REF!&gt;0,DQ$6,"")</f>
        <v>#REF!</v>
      </c>
      <c r="BM976" s="361" t="e">
        <f>IF(#REF!="","",VLOOKUP(#REF!,#REF!,7,0))</f>
        <v>#REF!</v>
      </c>
      <c r="BN976" s="201" t="e">
        <f>IF(OR(#REF!="",BM976=""),"",ROUND(#REF!/10^3*BM976,3))</f>
        <v>#REF!</v>
      </c>
      <c r="BO976" s="201" t="e">
        <f>IF(#REF!&gt;0,#REF!*#REF!/1000,"")</f>
        <v>#REF!</v>
      </c>
      <c r="BP976" s="201" t="e">
        <f>IF(#REF!&gt;0,#REF!*#REF!/1000,"")</f>
        <v>#REF!</v>
      </c>
      <c r="BQ976" s="74" t="e">
        <f t="shared" si="182"/>
        <v>#REF!</v>
      </c>
      <c r="BR976" s="74" t="e">
        <f t="shared" si="183"/>
        <v>#REF!</v>
      </c>
      <c r="BS976" s="201" t="e">
        <f>IF(ISNA(BQ976),"",BQ976*#REF!)</f>
        <v>#REF!</v>
      </c>
      <c r="BT976" s="201" t="e">
        <f>IF(ISNA(BR976),"",BR976*#REF!)</f>
        <v>#REF!</v>
      </c>
      <c r="BU976" s="78" t="e">
        <f>IF(#REF!&gt;0,DQ$57,"")</f>
        <v>#REF!</v>
      </c>
      <c r="BV976" s="99"/>
      <c r="BW976" s="411"/>
      <c r="BX976" s="412" t="e">
        <f>IF(OR(#REF!="",F976=""),"",ROUND(#REF!/10^3*F976,3))</f>
        <v>#REF!</v>
      </c>
      <c r="BY976" s="412" t="e">
        <f>IF(#REF!&gt;0,#REF!*#REF!/1000,"")</f>
        <v>#REF!</v>
      </c>
      <c r="BZ976" s="412" t="e">
        <f>IF(#REF!&gt;0,#REF!*#REF!/1000,"")</f>
        <v>#REF!</v>
      </c>
      <c r="CA976" s="413" t="e">
        <f>IF(OR(#REF!="●",#REF!="●",#REF!="●",#REF!="●",#REF!="●"),"",IF(#REF!="","",#REF!))</f>
        <v>#REF!</v>
      </c>
      <c r="CB976" s="413" t="e">
        <f>IF(OR(#REF!="●",#REF!="●",#REF!="●",#REF!="●",#REF!="●"),"",IF(#REF!="","",#REF!))</f>
        <v>#REF!</v>
      </c>
      <c r="CC976" s="412" t="e">
        <f>IF(ISNA(L976),"",L976*#REF!)</f>
        <v>#REF!</v>
      </c>
      <c r="CD976" s="412" t="e">
        <f>IF(ISNA(M976),"",M976*#REF!)</f>
        <v>#REF!</v>
      </c>
      <c r="CE976" s="415" t="e">
        <f>IF(#REF!&gt;0,DQ$6,"")</f>
        <v>#REF!</v>
      </c>
      <c r="CF976" s="361" t="e">
        <f>IF(#REF!="","",VLOOKUP(#REF!,#REF!,7,0))</f>
        <v>#REF!</v>
      </c>
      <c r="CG976" s="201" t="e">
        <f>IF(OR(#REF!="",CF976=""),"",ROUND(#REF!/10^3*CF976,3))</f>
        <v>#REF!</v>
      </c>
      <c r="CH976" s="201" t="e">
        <f>IF(#REF!&gt;0,#REF!*#REF!/1000,"")</f>
        <v>#REF!</v>
      </c>
      <c r="CI976" s="201" t="e">
        <f>IF(#REF!&gt;0,#REF!*#REF!/1000,"")</f>
        <v>#REF!</v>
      </c>
      <c r="CJ976" s="74" t="e">
        <f t="shared" si="184"/>
        <v>#REF!</v>
      </c>
      <c r="CK976" s="74" t="e">
        <f t="shared" si="185"/>
        <v>#REF!</v>
      </c>
      <c r="CL976" s="201" t="e">
        <f>IF(ISNA(CJ976),"",CJ976*#REF!)</f>
        <v>#REF!</v>
      </c>
      <c r="CM976" s="201" t="e">
        <f>IF(ISNA(CK976),"",CK976*#REF!)</f>
        <v>#REF!</v>
      </c>
      <c r="CN976" s="101" t="e">
        <f>IF(#REF!&gt;0,DQ$57,"")</f>
        <v>#REF!</v>
      </c>
      <c r="CO976" s="84"/>
      <c r="CP976" s="2"/>
      <c r="CQ976" s="2"/>
      <c r="CR976" s="2"/>
      <c r="CS976" s="2"/>
      <c r="CT976" s="2"/>
      <c r="CU976" s="2"/>
      <c r="CV976" s="2"/>
      <c r="CX976" s="2"/>
      <c r="CY976" s="2"/>
      <c r="CZ976" s="2"/>
      <c r="DA976" s="2"/>
      <c r="DB976" s="2"/>
      <c r="DC976" s="2"/>
      <c r="DD976" s="2"/>
      <c r="DE976" s="2"/>
      <c r="DF976" s="2"/>
    </row>
    <row r="977" spans="2:110" ht="18" customHeight="1">
      <c r="B977" s="151" t="e">
        <f>IF(#REF!="","",VLOOKUP(#REF!,$CX$11:$DG$26,9,0))</f>
        <v>#REF!</v>
      </c>
      <c r="C977" s="64" t="e">
        <f>IF(#REF!="",0,VLOOKUP(#REF!,$CP$11:$CQ$16,2,0))</f>
        <v>#REF!</v>
      </c>
      <c r="D977" s="65" t="e">
        <f>IF(#REF!="",0,VLOOKUP(#REF!,$CX$11:$CY$26,2,0))</f>
        <v>#REF!</v>
      </c>
      <c r="E977" s="152" t="e">
        <f t="shared" si="175"/>
        <v>#REF!</v>
      </c>
      <c r="F977" s="155" t="e">
        <f>IF(#REF!="","",VLOOKUP(#REF!,#REF!,7,0))</f>
        <v>#REF!</v>
      </c>
      <c r="G977" s="201" t="e">
        <f>IF(OR(#REF!="",F977=""),"",ROUND(#REF!/10^3*F977,3))</f>
        <v>#REF!</v>
      </c>
      <c r="H977" s="201" t="e">
        <f>IF(#REF!&gt;0,#REF!*#REF!/1000,"")</f>
        <v>#REF!</v>
      </c>
      <c r="I977" s="201" t="e">
        <f>IF(#REF!&gt;0,#REF!*#REF!/1000,"")</f>
        <v>#REF!</v>
      </c>
      <c r="J977" s="51" t="e">
        <f>IF(#REF!="●","",IF(#REF!="","",#REF!))</f>
        <v>#REF!</v>
      </c>
      <c r="K977" s="51" t="e">
        <f>IF(#REF!="●","",IF(#REF!="","",#REF!))</f>
        <v>#REF!</v>
      </c>
      <c r="L977" s="74" t="e">
        <f t="shared" si="176"/>
        <v>#REF!</v>
      </c>
      <c r="M977" s="74" t="e">
        <f t="shared" si="177"/>
        <v>#REF!</v>
      </c>
      <c r="N977" s="201" t="e">
        <f>IF(ISNA(L977),"",L977*#REF!)</f>
        <v>#REF!</v>
      </c>
      <c r="O977" s="201" t="e">
        <f>IF(ISNA(M977),"",M977*#REF!)</f>
        <v>#REF!</v>
      </c>
      <c r="P977" s="78" t="e">
        <f>IF(#REF!&gt;0,DQ$6,"")</f>
        <v>#REF!</v>
      </c>
      <c r="Q977" s="99"/>
      <c r="R977" s="411"/>
      <c r="S977" s="412" t="e">
        <f>IF(OR(#REF!="",F977=""),"",ROUND(#REF!/10^3*F977,3))</f>
        <v>#REF!</v>
      </c>
      <c r="T977" s="412" t="e">
        <f>IF(#REF!&gt;0,#REF!*#REF!/1000,"")</f>
        <v>#REF!</v>
      </c>
      <c r="U977" s="412" t="e">
        <f>IF(#REF!&gt;0,#REF!*#REF!/1000,"")</f>
        <v>#REF!</v>
      </c>
      <c r="V977" s="413" t="e">
        <f>IF(OR(#REF!="●",#REF!="●"),"",IF(#REF!="","",#REF!))</f>
        <v>#REF!</v>
      </c>
      <c r="W977" s="413" t="e">
        <f>IF(OR(#REF!="●",#REF!="●"),"",IF(#REF!="","",#REF!))</f>
        <v>#REF!</v>
      </c>
      <c r="X977" s="412" t="e">
        <f>IF(ISNA(L977),"",L977*#REF!)</f>
        <v>#REF!</v>
      </c>
      <c r="Y977" s="412" t="e">
        <f>IF(ISNA(M977),"",M977*#REF!)</f>
        <v>#REF!</v>
      </c>
      <c r="Z977" s="414" t="e">
        <f>IF(#REF!&gt;0,DQ$6,"")</f>
        <v>#REF!</v>
      </c>
      <c r="AA977" s="95" t="e">
        <f>IF(#REF!="","",VLOOKUP(#REF!,#REF!,7,0))</f>
        <v>#REF!</v>
      </c>
      <c r="AB977" s="201" t="e">
        <f>IF(OR(#REF!="",AA977=""),"",ROUND(#REF!/10^3*AA977,3))</f>
        <v>#REF!</v>
      </c>
      <c r="AC977" s="201" t="e">
        <f>IF(#REF!&gt;0,#REF!*#REF!/1000,"")</f>
        <v>#REF!</v>
      </c>
      <c r="AD977" s="201" t="e">
        <f>IF(#REF!&gt;0,#REF!*#REF!/1000,"")</f>
        <v>#REF!</v>
      </c>
      <c r="AE977" s="74" t="e">
        <f t="shared" si="178"/>
        <v>#REF!</v>
      </c>
      <c r="AF977" s="74" t="e">
        <f t="shared" si="179"/>
        <v>#REF!</v>
      </c>
      <c r="AG977" s="201" t="e">
        <f>IF(ISNA(AE977),"",AE977*#REF!)</f>
        <v>#REF!</v>
      </c>
      <c r="AH977" s="201" t="e">
        <f>IF(ISNA(AF977),"",AF977*#REF!)</f>
        <v>#REF!</v>
      </c>
      <c r="AI977" s="78" t="e">
        <f>IF(#REF!&gt;0,DQ$23,"")</f>
        <v>#REF!</v>
      </c>
      <c r="AJ977" s="99"/>
      <c r="AK977" s="411"/>
      <c r="AL977" s="412" t="e">
        <f>IF(OR(#REF!="",F977=""),"",ROUND(#REF!/10^3*F977,3))</f>
        <v>#REF!</v>
      </c>
      <c r="AM977" s="412" t="e">
        <f>IF(#REF!&gt;0,#REF!*#REF!/1000,"")</f>
        <v>#REF!</v>
      </c>
      <c r="AN977" s="412" t="e">
        <f>IF(#REF!&gt;0,#REF!*#REF!/1000,"")</f>
        <v>#REF!</v>
      </c>
      <c r="AO977" s="413" t="e">
        <f>IF(OR(#REF!="●",#REF!="●",#REF!="●"),"",IF(#REF!="","",#REF!))</f>
        <v>#REF!</v>
      </c>
      <c r="AP977" s="413" t="e">
        <f>IF(OR(#REF!="●",#REF!="●",#REF!="●"),"",IF(#REF!="","",#REF!))</f>
        <v>#REF!</v>
      </c>
      <c r="AQ977" s="412" t="e">
        <f>IF(ISNA(L977),"",L977*#REF!)</f>
        <v>#REF!</v>
      </c>
      <c r="AR977" s="412" t="e">
        <f>IF(ISNA(M977),"",M977*#REF!)</f>
        <v>#REF!</v>
      </c>
      <c r="AS977" s="414" t="e">
        <f>IF(#REF!&gt;0,DQ$6,"")</f>
        <v>#REF!</v>
      </c>
      <c r="AT977" s="95" t="e">
        <f>IF(#REF!="","",VLOOKUP(#REF!,#REF!,7,0))</f>
        <v>#REF!</v>
      </c>
      <c r="AU977" s="201" t="e">
        <f>IF(OR(#REF!="",AT977=""),"",ROUND(#REF!/10^3*AT977,3))</f>
        <v>#REF!</v>
      </c>
      <c r="AV977" s="201" t="e">
        <f>IF(#REF!&gt;0,#REF!*#REF!/1000,"")</f>
        <v>#REF!</v>
      </c>
      <c r="AW977" s="201" t="e">
        <f>IF(#REF!&gt;0,#REF!*#REF!/1000,"")</f>
        <v>#REF!</v>
      </c>
      <c r="AX977" s="74" t="e">
        <f t="shared" si="180"/>
        <v>#REF!</v>
      </c>
      <c r="AY977" s="74" t="e">
        <f t="shared" si="181"/>
        <v>#REF!</v>
      </c>
      <c r="AZ977" s="201" t="e">
        <f>IF(ISNA(AX977),"",AX977*#REF!)</f>
        <v>#REF!</v>
      </c>
      <c r="BA977" s="201" t="e">
        <f>IF(ISNA(AY977),"",AY977*#REF!)</f>
        <v>#REF!</v>
      </c>
      <c r="BB977" s="78" t="e">
        <f>IF(#REF!&gt;0,DQ$40,"")</f>
        <v>#REF!</v>
      </c>
      <c r="BC977" s="99"/>
      <c r="BD977" s="650"/>
      <c r="BE977" s="652" t="e">
        <f>IF(OR(#REF!="",F977=""),"",ROUND(#REF!/10^3*F977,3))</f>
        <v>#REF!</v>
      </c>
      <c r="BF977" s="412" t="e">
        <f>IF(#REF!&gt;0,#REF!*#REF!/1000,"")</f>
        <v>#REF!</v>
      </c>
      <c r="BG977" s="412" t="e">
        <f>IF(#REF!&gt;0,#REF!*#REF!/1000,"")</f>
        <v>#REF!</v>
      </c>
      <c r="BH977" s="413" t="e">
        <f>IF(OR(#REF!="●",#REF!="●",#REF!="●",#REF!="●"),"",IF(#REF!="","",#REF!))</f>
        <v>#REF!</v>
      </c>
      <c r="BI977" s="413" t="e">
        <f>IF(OR(#REF!="●",#REF!="●",#REF!="●",#REF!="●"),"",IF(#REF!="","",#REF!))</f>
        <v>#REF!</v>
      </c>
      <c r="BJ977" s="412" t="e">
        <f>IF(ISNA(L977),"",L977*#REF!)</f>
        <v>#REF!</v>
      </c>
      <c r="BK977" s="412" t="e">
        <f>IF(ISNA(M977),"",M977*#REF!)</f>
        <v>#REF!</v>
      </c>
      <c r="BL977" s="415" t="e">
        <f>IF(#REF!&gt;0,DQ$6,"")</f>
        <v>#REF!</v>
      </c>
      <c r="BM977" s="361" t="e">
        <f>IF(#REF!="","",VLOOKUP(#REF!,#REF!,7,0))</f>
        <v>#REF!</v>
      </c>
      <c r="BN977" s="201" t="e">
        <f>IF(OR(#REF!="",BM977=""),"",ROUND(#REF!/10^3*BM977,3))</f>
        <v>#REF!</v>
      </c>
      <c r="BO977" s="201" t="e">
        <f>IF(#REF!&gt;0,#REF!*#REF!/1000,"")</f>
        <v>#REF!</v>
      </c>
      <c r="BP977" s="201" t="e">
        <f>IF(#REF!&gt;0,#REF!*#REF!/1000,"")</f>
        <v>#REF!</v>
      </c>
      <c r="BQ977" s="74" t="e">
        <f t="shared" si="182"/>
        <v>#REF!</v>
      </c>
      <c r="BR977" s="74" t="e">
        <f t="shared" si="183"/>
        <v>#REF!</v>
      </c>
      <c r="BS977" s="201" t="e">
        <f>IF(ISNA(BQ977),"",BQ977*#REF!)</f>
        <v>#REF!</v>
      </c>
      <c r="BT977" s="201" t="e">
        <f>IF(ISNA(BR977),"",BR977*#REF!)</f>
        <v>#REF!</v>
      </c>
      <c r="BU977" s="78" t="e">
        <f>IF(#REF!&gt;0,DQ$57,"")</f>
        <v>#REF!</v>
      </c>
      <c r="BV977" s="99"/>
      <c r="BW977" s="411"/>
      <c r="BX977" s="412" t="e">
        <f>IF(OR(#REF!="",F977=""),"",ROUND(#REF!/10^3*F977,3))</f>
        <v>#REF!</v>
      </c>
      <c r="BY977" s="412" t="e">
        <f>IF(#REF!&gt;0,#REF!*#REF!/1000,"")</f>
        <v>#REF!</v>
      </c>
      <c r="BZ977" s="412" t="e">
        <f>IF(#REF!&gt;0,#REF!*#REF!/1000,"")</f>
        <v>#REF!</v>
      </c>
      <c r="CA977" s="413" t="e">
        <f>IF(OR(#REF!="●",#REF!="●",#REF!="●",#REF!="●",#REF!="●"),"",IF(#REF!="","",#REF!))</f>
        <v>#REF!</v>
      </c>
      <c r="CB977" s="413" t="e">
        <f>IF(OR(#REF!="●",#REF!="●",#REF!="●",#REF!="●",#REF!="●"),"",IF(#REF!="","",#REF!))</f>
        <v>#REF!</v>
      </c>
      <c r="CC977" s="412" t="e">
        <f>IF(ISNA(L977),"",L977*#REF!)</f>
        <v>#REF!</v>
      </c>
      <c r="CD977" s="412" t="e">
        <f>IF(ISNA(M977),"",M977*#REF!)</f>
        <v>#REF!</v>
      </c>
      <c r="CE977" s="415" t="e">
        <f>IF(#REF!&gt;0,DQ$6,"")</f>
        <v>#REF!</v>
      </c>
      <c r="CF977" s="361" t="e">
        <f>IF(#REF!="","",VLOOKUP(#REF!,#REF!,7,0))</f>
        <v>#REF!</v>
      </c>
      <c r="CG977" s="201" t="e">
        <f>IF(OR(#REF!="",CF977=""),"",ROUND(#REF!/10^3*CF977,3))</f>
        <v>#REF!</v>
      </c>
      <c r="CH977" s="201" t="e">
        <f>IF(#REF!&gt;0,#REF!*#REF!/1000,"")</f>
        <v>#REF!</v>
      </c>
      <c r="CI977" s="201" t="e">
        <f>IF(#REF!&gt;0,#REF!*#REF!/1000,"")</f>
        <v>#REF!</v>
      </c>
      <c r="CJ977" s="74" t="e">
        <f t="shared" si="184"/>
        <v>#REF!</v>
      </c>
      <c r="CK977" s="74" t="e">
        <f t="shared" si="185"/>
        <v>#REF!</v>
      </c>
      <c r="CL977" s="201" t="e">
        <f>IF(ISNA(CJ977),"",CJ977*#REF!)</f>
        <v>#REF!</v>
      </c>
      <c r="CM977" s="201" t="e">
        <f>IF(ISNA(CK977),"",CK977*#REF!)</f>
        <v>#REF!</v>
      </c>
      <c r="CN977" s="101" t="e">
        <f>IF(#REF!&gt;0,DQ$57,"")</f>
        <v>#REF!</v>
      </c>
      <c r="CO977" s="84"/>
      <c r="CP977" s="2"/>
      <c r="CQ977" s="2"/>
      <c r="CR977" s="2"/>
      <c r="CS977" s="2"/>
      <c r="CT977" s="2"/>
      <c r="CU977" s="2"/>
      <c r="CV977" s="2"/>
      <c r="CX977" s="2"/>
      <c r="CY977" s="2"/>
      <c r="CZ977" s="2"/>
      <c r="DA977" s="2"/>
      <c r="DB977" s="2"/>
      <c r="DC977" s="2"/>
      <c r="DD977" s="2"/>
      <c r="DE977" s="2"/>
      <c r="DF977" s="2"/>
    </row>
    <row r="978" spans="2:110" ht="18" customHeight="1">
      <c r="B978" s="151" t="e">
        <f>IF(#REF!="","",VLOOKUP(#REF!,$CX$11:$DG$26,9,0))</f>
        <v>#REF!</v>
      </c>
      <c r="C978" s="64" t="e">
        <f>IF(#REF!="",0,VLOOKUP(#REF!,$CP$11:$CQ$16,2,0))</f>
        <v>#REF!</v>
      </c>
      <c r="D978" s="65" t="e">
        <f>IF(#REF!="",0,VLOOKUP(#REF!,$CX$11:$CY$26,2,0))</f>
        <v>#REF!</v>
      </c>
      <c r="E978" s="152" t="e">
        <f t="shared" si="175"/>
        <v>#REF!</v>
      </c>
      <c r="F978" s="155" t="e">
        <f>IF(#REF!="","",VLOOKUP(#REF!,#REF!,7,0))</f>
        <v>#REF!</v>
      </c>
      <c r="G978" s="201" t="e">
        <f>IF(OR(#REF!="",F978=""),"",ROUND(#REF!/10^3*F978,3))</f>
        <v>#REF!</v>
      </c>
      <c r="H978" s="201" t="e">
        <f>IF(#REF!&gt;0,#REF!*#REF!/1000,"")</f>
        <v>#REF!</v>
      </c>
      <c r="I978" s="201" t="e">
        <f>IF(#REF!&gt;0,#REF!*#REF!/1000,"")</f>
        <v>#REF!</v>
      </c>
      <c r="J978" s="51" t="e">
        <f>IF(#REF!="●","",IF(#REF!="","",#REF!))</f>
        <v>#REF!</v>
      </c>
      <c r="K978" s="51" t="e">
        <f>IF(#REF!="●","",IF(#REF!="","",#REF!))</f>
        <v>#REF!</v>
      </c>
      <c r="L978" s="74" t="e">
        <f t="shared" si="176"/>
        <v>#REF!</v>
      </c>
      <c r="M978" s="74" t="e">
        <f t="shared" si="177"/>
        <v>#REF!</v>
      </c>
      <c r="N978" s="201" t="e">
        <f>IF(ISNA(L978),"",L978*#REF!)</f>
        <v>#REF!</v>
      </c>
      <c r="O978" s="201" t="e">
        <f>IF(ISNA(M978),"",M978*#REF!)</f>
        <v>#REF!</v>
      </c>
      <c r="P978" s="78" t="e">
        <f>IF(#REF!&gt;0,DQ$6,"")</f>
        <v>#REF!</v>
      </c>
      <c r="Q978" s="99"/>
      <c r="R978" s="411"/>
      <c r="S978" s="412" t="e">
        <f>IF(OR(#REF!="",F978=""),"",ROUND(#REF!/10^3*F978,3))</f>
        <v>#REF!</v>
      </c>
      <c r="T978" s="412" t="e">
        <f>IF(#REF!&gt;0,#REF!*#REF!/1000,"")</f>
        <v>#REF!</v>
      </c>
      <c r="U978" s="412" t="e">
        <f>IF(#REF!&gt;0,#REF!*#REF!/1000,"")</f>
        <v>#REF!</v>
      </c>
      <c r="V978" s="413" t="e">
        <f>IF(OR(#REF!="●",#REF!="●"),"",IF(#REF!="","",#REF!))</f>
        <v>#REF!</v>
      </c>
      <c r="W978" s="413" t="e">
        <f>IF(OR(#REF!="●",#REF!="●"),"",IF(#REF!="","",#REF!))</f>
        <v>#REF!</v>
      </c>
      <c r="X978" s="412" t="e">
        <f>IF(ISNA(L978),"",L978*#REF!)</f>
        <v>#REF!</v>
      </c>
      <c r="Y978" s="412" t="e">
        <f>IF(ISNA(M978),"",M978*#REF!)</f>
        <v>#REF!</v>
      </c>
      <c r="Z978" s="414" t="e">
        <f>IF(#REF!&gt;0,DQ$6,"")</f>
        <v>#REF!</v>
      </c>
      <c r="AA978" s="95" t="e">
        <f>IF(#REF!="","",VLOOKUP(#REF!,#REF!,7,0))</f>
        <v>#REF!</v>
      </c>
      <c r="AB978" s="201" t="e">
        <f>IF(OR(#REF!="",AA978=""),"",ROUND(#REF!/10^3*AA978,3))</f>
        <v>#REF!</v>
      </c>
      <c r="AC978" s="201" t="e">
        <f>IF(#REF!&gt;0,#REF!*#REF!/1000,"")</f>
        <v>#REF!</v>
      </c>
      <c r="AD978" s="201" t="e">
        <f>IF(#REF!&gt;0,#REF!*#REF!/1000,"")</f>
        <v>#REF!</v>
      </c>
      <c r="AE978" s="74" t="e">
        <f t="shared" si="178"/>
        <v>#REF!</v>
      </c>
      <c r="AF978" s="74" t="e">
        <f t="shared" si="179"/>
        <v>#REF!</v>
      </c>
      <c r="AG978" s="201" t="e">
        <f>IF(ISNA(AE978),"",AE978*#REF!)</f>
        <v>#REF!</v>
      </c>
      <c r="AH978" s="201" t="e">
        <f>IF(ISNA(AF978),"",AF978*#REF!)</f>
        <v>#REF!</v>
      </c>
      <c r="AI978" s="78" t="e">
        <f>IF(#REF!&gt;0,DQ$23,"")</f>
        <v>#REF!</v>
      </c>
      <c r="AJ978" s="99"/>
      <c r="AK978" s="411"/>
      <c r="AL978" s="412" t="e">
        <f>IF(OR(#REF!="",F978=""),"",ROUND(#REF!/10^3*F978,3))</f>
        <v>#REF!</v>
      </c>
      <c r="AM978" s="412" t="e">
        <f>IF(#REF!&gt;0,#REF!*#REF!/1000,"")</f>
        <v>#REF!</v>
      </c>
      <c r="AN978" s="412" t="e">
        <f>IF(#REF!&gt;0,#REF!*#REF!/1000,"")</f>
        <v>#REF!</v>
      </c>
      <c r="AO978" s="413" t="e">
        <f>IF(OR(#REF!="●",#REF!="●",#REF!="●"),"",IF(#REF!="","",#REF!))</f>
        <v>#REF!</v>
      </c>
      <c r="AP978" s="413" t="e">
        <f>IF(OR(#REF!="●",#REF!="●",#REF!="●"),"",IF(#REF!="","",#REF!))</f>
        <v>#REF!</v>
      </c>
      <c r="AQ978" s="412" t="e">
        <f>IF(ISNA(L978),"",L978*#REF!)</f>
        <v>#REF!</v>
      </c>
      <c r="AR978" s="412" t="e">
        <f>IF(ISNA(M978),"",M978*#REF!)</f>
        <v>#REF!</v>
      </c>
      <c r="AS978" s="414" t="e">
        <f>IF(#REF!&gt;0,DQ$6,"")</f>
        <v>#REF!</v>
      </c>
      <c r="AT978" s="95" t="e">
        <f>IF(#REF!="","",VLOOKUP(#REF!,#REF!,7,0))</f>
        <v>#REF!</v>
      </c>
      <c r="AU978" s="201" t="e">
        <f>IF(OR(#REF!="",AT978=""),"",ROUND(#REF!/10^3*AT978,3))</f>
        <v>#REF!</v>
      </c>
      <c r="AV978" s="201" t="e">
        <f>IF(#REF!&gt;0,#REF!*#REF!/1000,"")</f>
        <v>#REF!</v>
      </c>
      <c r="AW978" s="201" t="e">
        <f>IF(#REF!&gt;0,#REF!*#REF!/1000,"")</f>
        <v>#REF!</v>
      </c>
      <c r="AX978" s="74" t="e">
        <f t="shared" si="180"/>
        <v>#REF!</v>
      </c>
      <c r="AY978" s="74" t="e">
        <f t="shared" si="181"/>
        <v>#REF!</v>
      </c>
      <c r="AZ978" s="201" t="e">
        <f>IF(ISNA(AX978),"",AX978*#REF!)</f>
        <v>#REF!</v>
      </c>
      <c r="BA978" s="201" t="e">
        <f>IF(ISNA(AY978),"",AY978*#REF!)</f>
        <v>#REF!</v>
      </c>
      <c r="BB978" s="78" t="e">
        <f>IF(#REF!&gt;0,DQ$40,"")</f>
        <v>#REF!</v>
      </c>
      <c r="BC978" s="99"/>
      <c r="BD978" s="650"/>
      <c r="BE978" s="652" t="e">
        <f>IF(OR(#REF!="",F978=""),"",ROUND(#REF!/10^3*F978,3))</f>
        <v>#REF!</v>
      </c>
      <c r="BF978" s="412" t="e">
        <f>IF(#REF!&gt;0,#REF!*#REF!/1000,"")</f>
        <v>#REF!</v>
      </c>
      <c r="BG978" s="412" t="e">
        <f>IF(#REF!&gt;0,#REF!*#REF!/1000,"")</f>
        <v>#REF!</v>
      </c>
      <c r="BH978" s="413" t="e">
        <f>IF(OR(#REF!="●",#REF!="●",#REF!="●",#REF!="●"),"",IF(#REF!="","",#REF!))</f>
        <v>#REF!</v>
      </c>
      <c r="BI978" s="413" t="e">
        <f>IF(OR(#REF!="●",#REF!="●",#REF!="●",#REF!="●"),"",IF(#REF!="","",#REF!))</f>
        <v>#REF!</v>
      </c>
      <c r="BJ978" s="412" t="e">
        <f>IF(ISNA(L978),"",L978*#REF!)</f>
        <v>#REF!</v>
      </c>
      <c r="BK978" s="412" t="e">
        <f>IF(ISNA(M978),"",M978*#REF!)</f>
        <v>#REF!</v>
      </c>
      <c r="BL978" s="415" t="e">
        <f>IF(#REF!&gt;0,DQ$6,"")</f>
        <v>#REF!</v>
      </c>
      <c r="BM978" s="361" t="e">
        <f>IF(#REF!="","",VLOOKUP(#REF!,#REF!,7,0))</f>
        <v>#REF!</v>
      </c>
      <c r="BN978" s="201" t="e">
        <f>IF(OR(#REF!="",BM978=""),"",ROUND(#REF!/10^3*BM978,3))</f>
        <v>#REF!</v>
      </c>
      <c r="BO978" s="201" t="e">
        <f>IF(#REF!&gt;0,#REF!*#REF!/1000,"")</f>
        <v>#REF!</v>
      </c>
      <c r="BP978" s="201" t="e">
        <f>IF(#REF!&gt;0,#REF!*#REF!/1000,"")</f>
        <v>#REF!</v>
      </c>
      <c r="BQ978" s="74" t="e">
        <f t="shared" si="182"/>
        <v>#REF!</v>
      </c>
      <c r="BR978" s="74" t="e">
        <f t="shared" si="183"/>
        <v>#REF!</v>
      </c>
      <c r="BS978" s="201" t="e">
        <f>IF(ISNA(BQ978),"",BQ978*#REF!)</f>
        <v>#REF!</v>
      </c>
      <c r="BT978" s="201" t="e">
        <f>IF(ISNA(BR978),"",BR978*#REF!)</f>
        <v>#REF!</v>
      </c>
      <c r="BU978" s="78" t="e">
        <f>IF(#REF!&gt;0,DQ$57,"")</f>
        <v>#REF!</v>
      </c>
      <c r="BV978" s="99"/>
      <c r="BW978" s="411"/>
      <c r="BX978" s="412" t="e">
        <f>IF(OR(#REF!="",F978=""),"",ROUND(#REF!/10^3*F978,3))</f>
        <v>#REF!</v>
      </c>
      <c r="BY978" s="412" t="e">
        <f>IF(#REF!&gt;0,#REF!*#REF!/1000,"")</f>
        <v>#REF!</v>
      </c>
      <c r="BZ978" s="412" t="e">
        <f>IF(#REF!&gt;0,#REF!*#REF!/1000,"")</f>
        <v>#REF!</v>
      </c>
      <c r="CA978" s="413" t="e">
        <f>IF(OR(#REF!="●",#REF!="●",#REF!="●",#REF!="●",#REF!="●"),"",IF(#REF!="","",#REF!))</f>
        <v>#REF!</v>
      </c>
      <c r="CB978" s="413" t="e">
        <f>IF(OR(#REF!="●",#REF!="●",#REF!="●",#REF!="●",#REF!="●"),"",IF(#REF!="","",#REF!))</f>
        <v>#REF!</v>
      </c>
      <c r="CC978" s="412" t="e">
        <f>IF(ISNA(L978),"",L978*#REF!)</f>
        <v>#REF!</v>
      </c>
      <c r="CD978" s="412" t="e">
        <f>IF(ISNA(M978),"",M978*#REF!)</f>
        <v>#REF!</v>
      </c>
      <c r="CE978" s="415" t="e">
        <f>IF(#REF!&gt;0,DQ$6,"")</f>
        <v>#REF!</v>
      </c>
      <c r="CF978" s="361" t="e">
        <f>IF(#REF!="","",VLOOKUP(#REF!,#REF!,7,0))</f>
        <v>#REF!</v>
      </c>
      <c r="CG978" s="201" t="e">
        <f>IF(OR(#REF!="",CF978=""),"",ROUND(#REF!/10^3*CF978,3))</f>
        <v>#REF!</v>
      </c>
      <c r="CH978" s="201" t="e">
        <f>IF(#REF!&gt;0,#REF!*#REF!/1000,"")</f>
        <v>#REF!</v>
      </c>
      <c r="CI978" s="201" t="e">
        <f>IF(#REF!&gt;0,#REF!*#REF!/1000,"")</f>
        <v>#REF!</v>
      </c>
      <c r="CJ978" s="74" t="e">
        <f t="shared" si="184"/>
        <v>#REF!</v>
      </c>
      <c r="CK978" s="74" t="e">
        <f t="shared" si="185"/>
        <v>#REF!</v>
      </c>
      <c r="CL978" s="201" t="e">
        <f>IF(ISNA(CJ978),"",CJ978*#REF!)</f>
        <v>#REF!</v>
      </c>
      <c r="CM978" s="201" t="e">
        <f>IF(ISNA(CK978),"",CK978*#REF!)</f>
        <v>#REF!</v>
      </c>
      <c r="CN978" s="101" t="e">
        <f>IF(#REF!&gt;0,DQ$57,"")</f>
        <v>#REF!</v>
      </c>
      <c r="CO978" s="84"/>
      <c r="CP978" s="2"/>
      <c r="CQ978" s="2"/>
      <c r="CR978" s="2"/>
      <c r="CS978" s="2"/>
      <c r="CT978" s="2"/>
      <c r="CU978" s="2"/>
      <c r="CV978" s="2"/>
      <c r="CX978" s="2"/>
      <c r="CY978" s="2"/>
      <c r="CZ978" s="2"/>
      <c r="DA978" s="2"/>
      <c r="DB978" s="2"/>
      <c r="DC978" s="2"/>
      <c r="DD978" s="2"/>
      <c r="DE978" s="2"/>
      <c r="DF978" s="2"/>
    </row>
    <row r="979" spans="2:110" ht="18" customHeight="1">
      <c r="B979" s="151" t="e">
        <f>IF(#REF!="","",VLOOKUP(#REF!,$CX$11:$DG$26,9,0))</f>
        <v>#REF!</v>
      </c>
      <c r="C979" s="64" t="e">
        <f>IF(#REF!="",0,VLOOKUP(#REF!,$CP$11:$CQ$16,2,0))</f>
        <v>#REF!</v>
      </c>
      <c r="D979" s="65" t="e">
        <f>IF(#REF!="",0,VLOOKUP(#REF!,$CX$11:$CY$26,2,0))</f>
        <v>#REF!</v>
      </c>
      <c r="E979" s="152" t="e">
        <f t="shared" si="175"/>
        <v>#REF!</v>
      </c>
      <c r="F979" s="155" t="e">
        <f>IF(#REF!="","",VLOOKUP(#REF!,#REF!,7,0))</f>
        <v>#REF!</v>
      </c>
      <c r="G979" s="201" t="e">
        <f>IF(OR(#REF!="",F979=""),"",ROUND(#REF!/10^3*F979,3))</f>
        <v>#REF!</v>
      </c>
      <c r="H979" s="201" t="e">
        <f>IF(#REF!&gt;0,#REF!*#REF!/1000,"")</f>
        <v>#REF!</v>
      </c>
      <c r="I979" s="201" t="e">
        <f>IF(#REF!&gt;0,#REF!*#REF!/1000,"")</f>
        <v>#REF!</v>
      </c>
      <c r="J979" s="51" t="e">
        <f>IF(#REF!="●","",IF(#REF!="","",#REF!))</f>
        <v>#REF!</v>
      </c>
      <c r="K979" s="51" t="e">
        <f>IF(#REF!="●","",IF(#REF!="","",#REF!))</f>
        <v>#REF!</v>
      </c>
      <c r="L979" s="74" t="e">
        <f t="shared" si="176"/>
        <v>#REF!</v>
      </c>
      <c r="M979" s="74" t="e">
        <f t="shared" si="177"/>
        <v>#REF!</v>
      </c>
      <c r="N979" s="201" t="e">
        <f>IF(ISNA(L979),"",L979*#REF!)</f>
        <v>#REF!</v>
      </c>
      <c r="O979" s="201" t="e">
        <f>IF(ISNA(M979),"",M979*#REF!)</f>
        <v>#REF!</v>
      </c>
      <c r="P979" s="78" t="e">
        <f>IF(#REF!&gt;0,DQ$6,"")</f>
        <v>#REF!</v>
      </c>
      <c r="Q979" s="99"/>
      <c r="R979" s="411"/>
      <c r="S979" s="412" t="e">
        <f>IF(OR(#REF!="",F979=""),"",ROUND(#REF!/10^3*F979,3))</f>
        <v>#REF!</v>
      </c>
      <c r="T979" s="412" t="e">
        <f>IF(#REF!&gt;0,#REF!*#REF!/1000,"")</f>
        <v>#REF!</v>
      </c>
      <c r="U979" s="412" t="e">
        <f>IF(#REF!&gt;0,#REF!*#REF!/1000,"")</f>
        <v>#REF!</v>
      </c>
      <c r="V979" s="413" t="e">
        <f>IF(OR(#REF!="●",#REF!="●"),"",IF(#REF!="","",#REF!))</f>
        <v>#REF!</v>
      </c>
      <c r="W979" s="413" t="e">
        <f>IF(OR(#REF!="●",#REF!="●"),"",IF(#REF!="","",#REF!))</f>
        <v>#REF!</v>
      </c>
      <c r="X979" s="412" t="e">
        <f>IF(ISNA(L979),"",L979*#REF!)</f>
        <v>#REF!</v>
      </c>
      <c r="Y979" s="412" t="e">
        <f>IF(ISNA(M979),"",M979*#REF!)</f>
        <v>#REF!</v>
      </c>
      <c r="Z979" s="414" t="e">
        <f>IF(#REF!&gt;0,DQ$6,"")</f>
        <v>#REF!</v>
      </c>
      <c r="AA979" s="95" t="e">
        <f>IF(#REF!="","",VLOOKUP(#REF!,#REF!,7,0))</f>
        <v>#REF!</v>
      </c>
      <c r="AB979" s="201" t="e">
        <f>IF(OR(#REF!="",AA979=""),"",ROUND(#REF!/10^3*AA979,3))</f>
        <v>#REF!</v>
      </c>
      <c r="AC979" s="201" t="e">
        <f>IF(#REF!&gt;0,#REF!*#REF!/1000,"")</f>
        <v>#REF!</v>
      </c>
      <c r="AD979" s="201" t="e">
        <f>IF(#REF!&gt;0,#REF!*#REF!/1000,"")</f>
        <v>#REF!</v>
      </c>
      <c r="AE979" s="74" t="e">
        <f t="shared" si="178"/>
        <v>#REF!</v>
      </c>
      <c r="AF979" s="74" t="e">
        <f t="shared" si="179"/>
        <v>#REF!</v>
      </c>
      <c r="AG979" s="201" t="e">
        <f>IF(ISNA(AE979),"",AE979*#REF!)</f>
        <v>#REF!</v>
      </c>
      <c r="AH979" s="201" t="e">
        <f>IF(ISNA(AF979),"",AF979*#REF!)</f>
        <v>#REF!</v>
      </c>
      <c r="AI979" s="78" t="e">
        <f>IF(#REF!&gt;0,DQ$23,"")</f>
        <v>#REF!</v>
      </c>
      <c r="AJ979" s="99"/>
      <c r="AK979" s="411"/>
      <c r="AL979" s="412" t="e">
        <f>IF(OR(#REF!="",F979=""),"",ROUND(#REF!/10^3*F979,3))</f>
        <v>#REF!</v>
      </c>
      <c r="AM979" s="412" t="e">
        <f>IF(#REF!&gt;0,#REF!*#REF!/1000,"")</f>
        <v>#REF!</v>
      </c>
      <c r="AN979" s="412" t="e">
        <f>IF(#REF!&gt;0,#REF!*#REF!/1000,"")</f>
        <v>#REF!</v>
      </c>
      <c r="AO979" s="413" t="e">
        <f>IF(OR(#REF!="●",#REF!="●",#REF!="●"),"",IF(#REF!="","",#REF!))</f>
        <v>#REF!</v>
      </c>
      <c r="AP979" s="413" t="e">
        <f>IF(OR(#REF!="●",#REF!="●",#REF!="●"),"",IF(#REF!="","",#REF!))</f>
        <v>#REF!</v>
      </c>
      <c r="AQ979" s="412" t="e">
        <f>IF(ISNA(L979),"",L979*#REF!)</f>
        <v>#REF!</v>
      </c>
      <c r="AR979" s="412" t="e">
        <f>IF(ISNA(M979),"",M979*#REF!)</f>
        <v>#REF!</v>
      </c>
      <c r="AS979" s="414" t="e">
        <f>IF(#REF!&gt;0,DQ$6,"")</f>
        <v>#REF!</v>
      </c>
      <c r="AT979" s="95" t="e">
        <f>IF(#REF!="","",VLOOKUP(#REF!,#REF!,7,0))</f>
        <v>#REF!</v>
      </c>
      <c r="AU979" s="201" t="e">
        <f>IF(OR(#REF!="",AT979=""),"",ROUND(#REF!/10^3*AT979,3))</f>
        <v>#REF!</v>
      </c>
      <c r="AV979" s="201" t="e">
        <f>IF(#REF!&gt;0,#REF!*#REF!/1000,"")</f>
        <v>#REF!</v>
      </c>
      <c r="AW979" s="201" t="e">
        <f>IF(#REF!&gt;0,#REF!*#REF!/1000,"")</f>
        <v>#REF!</v>
      </c>
      <c r="AX979" s="74" t="e">
        <f t="shared" si="180"/>
        <v>#REF!</v>
      </c>
      <c r="AY979" s="74" t="e">
        <f t="shared" si="181"/>
        <v>#REF!</v>
      </c>
      <c r="AZ979" s="201" t="e">
        <f>IF(ISNA(AX979),"",AX979*#REF!)</f>
        <v>#REF!</v>
      </c>
      <c r="BA979" s="201" t="e">
        <f>IF(ISNA(AY979),"",AY979*#REF!)</f>
        <v>#REF!</v>
      </c>
      <c r="BB979" s="78" t="e">
        <f>IF(#REF!&gt;0,DQ$40,"")</f>
        <v>#REF!</v>
      </c>
      <c r="BC979" s="99"/>
      <c r="BD979" s="650"/>
      <c r="BE979" s="652" t="e">
        <f>IF(OR(#REF!="",F979=""),"",ROUND(#REF!/10^3*F979,3))</f>
        <v>#REF!</v>
      </c>
      <c r="BF979" s="412" t="e">
        <f>IF(#REF!&gt;0,#REF!*#REF!/1000,"")</f>
        <v>#REF!</v>
      </c>
      <c r="BG979" s="412" t="e">
        <f>IF(#REF!&gt;0,#REF!*#REF!/1000,"")</f>
        <v>#REF!</v>
      </c>
      <c r="BH979" s="413" t="e">
        <f>IF(OR(#REF!="●",#REF!="●",#REF!="●",#REF!="●"),"",IF(#REF!="","",#REF!))</f>
        <v>#REF!</v>
      </c>
      <c r="BI979" s="413" t="e">
        <f>IF(OR(#REF!="●",#REF!="●",#REF!="●",#REF!="●"),"",IF(#REF!="","",#REF!))</f>
        <v>#REF!</v>
      </c>
      <c r="BJ979" s="412" t="e">
        <f>IF(ISNA(L979),"",L979*#REF!)</f>
        <v>#REF!</v>
      </c>
      <c r="BK979" s="412" t="e">
        <f>IF(ISNA(M979),"",M979*#REF!)</f>
        <v>#REF!</v>
      </c>
      <c r="BL979" s="415" t="e">
        <f>IF(#REF!&gt;0,DQ$6,"")</f>
        <v>#REF!</v>
      </c>
      <c r="BM979" s="361" t="e">
        <f>IF(#REF!="","",VLOOKUP(#REF!,#REF!,7,0))</f>
        <v>#REF!</v>
      </c>
      <c r="BN979" s="201" t="e">
        <f>IF(OR(#REF!="",BM979=""),"",ROUND(#REF!/10^3*BM979,3))</f>
        <v>#REF!</v>
      </c>
      <c r="BO979" s="201" t="e">
        <f>IF(#REF!&gt;0,#REF!*#REF!/1000,"")</f>
        <v>#REF!</v>
      </c>
      <c r="BP979" s="201" t="e">
        <f>IF(#REF!&gt;0,#REF!*#REF!/1000,"")</f>
        <v>#REF!</v>
      </c>
      <c r="BQ979" s="74" t="e">
        <f t="shared" si="182"/>
        <v>#REF!</v>
      </c>
      <c r="BR979" s="74" t="e">
        <f t="shared" si="183"/>
        <v>#REF!</v>
      </c>
      <c r="BS979" s="201" t="e">
        <f>IF(ISNA(BQ979),"",BQ979*#REF!)</f>
        <v>#REF!</v>
      </c>
      <c r="BT979" s="201" t="e">
        <f>IF(ISNA(BR979),"",BR979*#REF!)</f>
        <v>#REF!</v>
      </c>
      <c r="BU979" s="78" t="e">
        <f>IF(#REF!&gt;0,DQ$57,"")</f>
        <v>#REF!</v>
      </c>
      <c r="BV979" s="99"/>
      <c r="BW979" s="411"/>
      <c r="BX979" s="412" t="e">
        <f>IF(OR(#REF!="",F979=""),"",ROUND(#REF!/10^3*F979,3))</f>
        <v>#REF!</v>
      </c>
      <c r="BY979" s="412" t="e">
        <f>IF(#REF!&gt;0,#REF!*#REF!/1000,"")</f>
        <v>#REF!</v>
      </c>
      <c r="BZ979" s="412" t="e">
        <f>IF(#REF!&gt;0,#REF!*#REF!/1000,"")</f>
        <v>#REF!</v>
      </c>
      <c r="CA979" s="413" t="e">
        <f>IF(OR(#REF!="●",#REF!="●",#REF!="●",#REF!="●",#REF!="●"),"",IF(#REF!="","",#REF!))</f>
        <v>#REF!</v>
      </c>
      <c r="CB979" s="413" t="e">
        <f>IF(OR(#REF!="●",#REF!="●",#REF!="●",#REF!="●",#REF!="●"),"",IF(#REF!="","",#REF!))</f>
        <v>#REF!</v>
      </c>
      <c r="CC979" s="412" t="e">
        <f>IF(ISNA(L979),"",L979*#REF!)</f>
        <v>#REF!</v>
      </c>
      <c r="CD979" s="412" t="e">
        <f>IF(ISNA(M979),"",M979*#REF!)</f>
        <v>#REF!</v>
      </c>
      <c r="CE979" s="415" t="e">
        <f>IF(#REF!&gt;0,DQ$6,"")</f>
        <v>#REF!</v>
      </c>
      <c r="CF979" s="361" t="e">
        <f>IF(#REF!="","",VLOOKUP(#REF!,#REF!,7,0))</f>
        <v>#REF!</v>
      </c>
      <c r="CG979" s="201" t="e">
        <f>IF(OR(#REF!="",CF979=""),"",ROUND(#REF!/10^3*CF979,3))</f>
        <v>#REF!</v>
      </c>
      <c r="CH979" s="201" t="e">
        <f>IF(#REF!&gt;0,#REF!*#REF!/1000,"")</f>
        <v>#REF!</v>
      </c>
      <c r="CI979" s="201" t="e">
        <f>IF(#REF!&gt;0,#REF!*#REF!/1000,"")</f>
        <v>#REF!</v>
      </c>
      <c r="CJ979" s="74" t="e">
        <f t="shared" si="184"/>
        <v>#REF!</v>
      </c>
      <c r="CK979" s="74" t="e">
        <f t="shared" si="185"/>
        <v>#REF!</v>
      </c>
      <c r="CL979" s="201" t="e">
        <f>IF(ISNA(CJ979),"",CJ979*#REF!)</f>
        <v>#REF!</v>
      </c>
      <c r="CM979" s="201" t="e">
        <f>IF(ISNA(CK979),"",CK979*#REF!)</f>
        <v>#REF!</v>
      </c>
      <c r="CN979" s="101" t="e">
        <f>IF(#REF!&gt;0,DQ$57,"")</f>
        <v>#REF!</v>
      </c>
      <c r="CO979" s="84"/>
      <c r="CP979" s="2"/>
      <c r="CQ979" s="2"/>
      <c r="CR979" s="2"/>
      <c r="CS979" s="2"/>
      <c r="CT979" s="2"/>
      <c r="CU979" s="2"/>
      <c r="CV979" s="2"/>
      <c r="CX979" s="2"/>
      <c r="CY979" s="2"/>
      <c r="CZ979" s="2"/>
      <c r="DA979" s="2"/>
      <c r="DB979" s="2"/>
      <c r="DC979" s="2"/>
      <c r="DD979" s="2"/>
      <c r="DE979" s="2"/>
      <c r="DF979" s="2"/>
    </row>
    <row r="980" spans="2:110" ht="18" customHeight="1">
      <c r="B980" s="151" t="e">
        <f>IF(#REF!="","",VLOOKUP(#REF!,$CX$11:$DG$26,9,0))</f>
        <v>#REF!</v>
      </c>
      <c r="C980" s="64" t="e">
        <f>IF(#REF!="",0,VLOOKUP(#REF!,$CP$11:$CQ$16,2,0))</f>
        <v>#REF!</v>
      </c>
      <c r="D980" s="65" t="e">
        <f>IF(#REF!="",0,VLOOKUP(#REF!,$CX$11:$CY$26,2,0))</f>
        <v>#REF!</v>
      </c>
      <c r="E980" s="152" t="e">
        <f t="shared" si="175"/>
        <v>#REF!</v>
      </c>
      <c r="F980" s="155" t="e">
        <f>IF(#REF!="","",VLOOKUP(#REF!,#REF!,7,0))</f>
        <v>#REF!</v>
      </c>
      <c r="G980" s="201" t="e">
        <f>IF(OR(#REF!="",F980=""),"",ROUND(#REF!/10^3*F980,3))</f>
        <v>#REF!</v>
      </c>
      <c r="H980" s="201" t="e">
        <f>IF(#REF!&gt;0,#REF!*#REF!/1000,"")</f>
        <v>#REF!</v>
      </c>
      <c r="I980" s="201" t="e">
        <f>IF(#REF!&gt;0,#REF!*#REF!/1000,"")</f>
        <v>#REF!</v>
      </c>
      <c r="J980" s="51" t="e">
        <f>IF(#REF!="●","",IF(#REF!="","",#REF!))</f>
        <v>#REF!</v>
      </c>
      <c r="K980" s="51" t="e">
        <f>IF(#REF!="●","",IF(#REF!="","",#REF!))</f>
        <v>#REF!</v>
      </c>
      <c r="L980" s="74" t="e">
        <f t="shared" si="176"/>
        <v>#REF!</v>
      </c>
      <c r="M980" s="74" t="e">
        <f t="shared" si="177"/>
        <v>#REF!</v>
      </c>
      <c r="N980" s="201" t="e">
        <f>IF(ISNA(L980),"",L980*#REF!)</f>
        <v>#REF!</v>
      </c>
      <c r="O980" s="201" t="e">
        <f>IF(ISNA(M980),"",M980*#REF!)</f>
        <v>#REF!</v>
      </c>
      <c r="P980" s="78" t="e">
        <f>IF(#REF!&gt;0,DQ$6,"")</f>
        <v>#REF!</v>
      </c>
      <c r="Q980" s="99"/>
      <c r="R980" s="411"/>
      <c r="S980" s="412" t="e">
        <f>IF(OR(#REF!="",F980=""),"",ROUND(#REF!/10^3*F980,3))</f>
        <v>#REF!</v>
      </c>
      <c r="T980" s="412" t="e">
        <f>IF(#REF!&gt;0,#REF!*#REF!/1000,"")</f>
        <v>#REF!</v>
      </c>
      <c r="U980" s="412" t="e">
        <f>IF(#REF!&gt;0,#REF!*#REF!/1000,"")</f>
        <v>#REF!</v>
      </c>
      <c r="V980" s="413" t="e">
        <f>IF(OR(#REF!="●",#REF!="●"),"",IF(#REF!="","",#REF!))</f>
        <v>#REF!</v>
      </c>
      <c r="W980" s="413" t="e">
        <f>IF(OR(#REF!="●",#REF!="●"),"",IF(#REF!="","",#REF!))</f>
        <v>#REF!</v>
      </c>
      <c r="X980" s="412" t="e">
        <f>IF(ISNA(L980),"",L980*#REF!)</f>
        <v>#REF!</v>
      </c>
      <c r="Y980" s="412" t="e">
        <f>IF(ISNA(M980),"",M980*#REF!)</f>
        <v>#REF!</v>
      </c>
      <c r="Z980" s="414" t="e">
        <f>IF(#REF!&gt;0,DQ$6,"")</f>
        <v>#REF!</v>
      </c>
      <c r="AA980" s="95" t="e">
        <f>IF(#REF!="","",VLOOKUP(#REF!,#REF!,7,0))</f>
        <v>#REF!</v>
      </c>
      <c r="AB980" s="201" t="e">
        <f>IF(OR(#REF!="",AA980=""),"",ROUND(#REF!/10^3*AA980,3))</f>
        <v>#REF!</v>
      </c>
      <c r="AC980" s="201" t="e">
        <f>IF(#REF!&gt;0,#REF!*#REF!/1000,"")</f>
        <v>#REF!</v>
      </c>
      <c r="AD980" s="201" t="e">
        <f>IF(#REF!&gt;0,#REF!*#REF!/1000,"")</f>
        <v>#REF!</v>
      </c>
      <c r="AE980" s="74" t="e">
        <f t="shared" si="178"/>
        <v>#REF!</v>
      </c>
      <c r="AF980" s="74" t="e">
        <f t="shared" si="179"/>
        <v>#REF!</v>
      </c>
      <c r="AG980" s="201" t="e">
        <f>IF(ISNA(AE980),"",AE980*#REF!)</f>
        <v>#REF!</v>
      </c>
      <c r="AH980" s="201" t="e">
        <f>IF(ISNA(AF980),"",AF980*#REF!)</f>
        <v>#REF!</v>
      </c>
      <c r="AI980" s="78" t="e">
        <f>IF(#REF!&gt;0,DQ$23,"")</f>
        <v>#REF!</v>
      </c>
      <c r="AJ980" s="99"/>
      <c r="AK980" s="411"/>
      <c r="AL980" s="412" t="e">
        <f>IF(OR(#REF!="",F980=""),"",ROUND(#REF!/10^3*F980,3))</f>
        <v>#REF!</v>
      </c>
      <c r="AM980" s="412" t="e">
        <f>IF(#REF!&gt;0,#REF!*#REF!/1000,"")</f>
        <v>#REF!</v>
      </c>
      <c r="AN980" s="412" t="e">
        <f>IF(#REF!&gt;0,#REF!*#REF!/1000,"")</f>
        <v>#REF!</v>
      </c>
      <c r="AO980" s="413" t="e">
        <f>IF(OR(#REF!="●",#REF!="●",#REF!="●"),"",IF(#REF!="","",#REF!))</f>
        <v>#REF!</v>
      </c>
      <c r="AP980" s="413" t="e">
        <f>IF(OR(#REF!="●",#REF!="●",#REF!="●"),"",IF(#REF!="","",#REF!))</f>
        <v>#REF!</v>
      </c>
      <c r="AQ980" s="412" t="e">
        <f>IF(ISNA(L980),"",L980*#REF!)</f>
        <v>#REF!</v>
      </c>
      <c r="AR980" s="412" t="e">
        <f>IF(ISNA(M980),"",M980*#REF!)</f>
        <v>#REF!</v>
      </c>
      <c r="AS980" s="414" t="e">
        <f>IF(#REF!&gt;0,DQ$6,"")</f>
        <v>#REF!</v>
      </c>
      <c r="AT980" s="95" t="e">
        <f>IF(#REF!="","",VLOOKUP(#REF!,#REF!,7,0))</f>
        <v>#REF!</v>
      </c>
      <c r="AU980" s="201" t="e">
        <f>IF(OR(#REF!="",AT980=""),"",ROUND(#REF!/10^3*AT980,3))</f>
        <v>#REF!</v>
      </c>
      <c r="AV980" s="201" t="e">
        <f>IF(#REF!&gt;0,#REF!*#REF!/1000,"")</f>
        <v>#REF!</v>
      </c>
      <c r="AW980" s="201" t="e">
        <f>IF(#REF!&gt;0,#REF!*#REF!/1000,"")</f>
        <v>#REF!</v>
      </c>
      <c r="AX980" s="74" t="e">
        <f t="shared" si="180"/>
        <v>#REF!</v>
      </c>
      <c r="AY980" s="74" t="e">
        <f t="shared" si="181"/>
        <v>#REF!</v>
      </c>
      <c r="AZ980" s="201" t="e">
        <f>IF(ISNA(AX980),"",AX980*#REF!)</f>
        <v>#REF!</v>
      </c>
      <c r="BA980" s="201" t="e">
        <f>IF(ISNA(AY980),"",AY980*#REF!)</f>
        <v>#REF!</v>
      </c>
      <c r="BB980" s="78" t="e">
        <f>IF(#REF!&gt;0,DQ$40,"")</f>
        <v>#REF!</v>
      </c>
      <c r="BC980" s="99"/>
      <c r="BD980" s="650"/>
      <c r="BE980" s="652" t="e">
        <f>IF(OR(#REF!="",F980=""),"",ROUND(#REF!/10^3*F980,3))</f>
        <v>#REF!</v>
      </c>
      <c r="BF980" s="412" t="e">
        <f>IF(#REF!&gt;0,#REF!*#REF!/1000,"")</f>
        <v>#REF!</v>
      </c>
      <c r="BG980" s="412" t="e">
        <f>IF(#REF!&gt;0,#REF!*#REF!/1000,"")</f>
        <v>#REF!</v>
      </c>
      <c r="BH980" s="413" t="e">
        <f>IF(OR(#REF!="●",#REF!="●",#REF!="●",#REF!="●"),"",IF(#REF!="","",#REF!))</f>
        <v>#REF!</v>
      </c>
      <c r="BI980" s="413" t="e">
        <f>IF(OR(#REF!="●",#REF!="●",#REF!="●",#REF!="●"),"",IF(#REF!="","",#REF!))</f>
        <v>#REF!</v>
      </c>
      <c r="BJ980" s="412" t="e">
        <f>IF(ISNA(L980),"",L980*#REF!)</f>
        <v>#REF!</v>
      </c>
      <c r="BK980" s="412" t="e">
        <f>IF(ISNA(M980),"",M980*#REF!)</f>
        <v>#REF!</v>
      </c>
      <c r="BL980" s="415" t="e">
        <f>IF(#REF!&gt;0,DQ$6,"")</f>
        <v>#REF!</v>
      </c>
      <c r="BM980" s="361" t="e">
        <f>IF(#REF!="","",VLOOKUP(#REF!,#REF!,7,0))</f>
        <v>#REF!</v>
      </c>
      <c r="BN980" s="201" t="e">
        <f>IF(OR(#REF!="",BM980=""),"",ROUND(#REF!/10^3*BM980,3))</f>
        <v>#REF!</v>
      </c>
      <c r="BO980" s="201" t="e">
        <f>IF(#REF!&gt;0,#REF!*#REF!/1000,"")</f>
        <v>#REF!</v>
      </c>
      <c r="BP980" s="201" t="e">
        <f>IF(#REF!&gt;0,#REF!*#REF!/1000,"")</f>
        <v>#REF!</v>
      </c>
      <c r="BQ980" s="74" t="e">
        <f t="shared" si="182"/>
        <v>#REF!</v>
      </c>
      <c r="BR980" s="74" t="e">
        <f t="shared" si="183"/>
        <v>#REF!</v>
      </c>
      <c r="BS980" s="201" t="e">
        <f>IF(ISNA(BQ980),"",BQ980*#REF!)</f>
        <v>#REF!</v>
      </c>
      <c r="BT980" s="201" t="e">
        <f>IF(ISNA(BR980),"",BR980*#REF!)</f>
        <v>#REF!</v>
      </c>
      <c r="BU980" s="78" t="e">
        <f>IF(#REF!&gt;0,DQ$57,"")</f>
        <v>#REF!</v>
      </c>
      <c r="BV980" s="99"/>
      <c r="BW980" s="411"/>
      <c r="BX980" s="412" t="e">
        <f>IF(OR(#REF!="",F980=""),"",ROUND(#REF!/10^3*F980,3))</f>
        <v>#REF!</v>
      </c>
      <c r="BY980" s="412" t="e">
        <f>IF(#REF!&gt;0,#REF!*#REF!/1000,"")</f>
        <v>#REF!</v>
      </c>
      <c r="BZ980" s="412" t="e">
        <f>IF(#REF!&gt;0,#REF!*#REF!/1000,"")</f>
        <v>#REF!</v>
      </c>
      <c r="CA980" s="413" t="e">
        <f>IF(OR(#REF!="●",#REF!="●",#REF!="●",#REF!="●",#REF!="●"),"",IF(#REF!="","",#REF!))</f>
        <v>#REF!</v>
      </c>
      <c r="CB980" s="413" t="e">
        <f>IF(OR(#REF!="●",#REF!="●",#REF!="●",#REF!="●",#REF!="●"),"",IF(#REF!="","",#REF!))</f>
        <v>#REF!</v>
      </c>
      <c r="CC980" s="412" t="e">
        <f>IF(ISNA(L980),"",L980*#REF!)</f>
        <v>#REF!</v>
      </c>
      <c r="CD980" s="412" t="e">
        <f>IF(ISNA(M980),"",M980*#REF!)</f>
        <v>#REF!</v>
      </c>
      <c r="CE980" s="415" t="e">
        <f>IF(#REF!&gt;0,DQ$6,"")</f>
        <v>#REF!</v>
      </c>
      <c r="CF980" s="361" t="e">
        <f>IF(#REF!="","",VLOOKUP(#REF!,#REF!,7,0))</f>
        <v>#REF!</v>
      </c>
      <c r="CG980" s="201" t="e">
        <f>IF(OR(#REF!="",CF980=""),"",ROUND(#REF!/10^3*CF980,3))</f>
        <v>#REF!</v>
      </c>
      <c r="CH980" s="201" t="e">
        <f>IF(#REF!&gt;0,#REF!*#REF!/1000,"")</f>
        <v>#REF!</v>
      </c>
      <c r="CI980" s="201" t="e">
        <f>IF(#REF!&gt;0,#REF!*#REF!/1000,"")</f>
        <v>#REF!</v>
      </c>
      <c r="CJ980" s="74" t="e">
        <f t="shared" si="184"/>
        <v>#REF!</v>
      </c>
      <c r="CK980" s="74" t="e">
        <f t="shared" si="185"/>
        <v>#REF!</v>
      </c>
      <c r="CL980" s="201" t="e">
        <f>IF(ISNA(CJ980),"",CJ980*#REF!)</f>
        <v>#REF!</v>
      </c>
      <c r="CM980" s="201" t="e">
        <f>IF(ISNA(CK980),"",CK980*#REF!)</f>
        <v>#REF!</v>
      </c>
      <c r="CN980" s="101" t="e">
        <f>IF(#REF!&gt;0,DQ$57,"")</f>
        <v>#REF!</v>
      </c>
      <c r="CO980" s="84"/>
      <c r="CP980" s="2"/>
      <c r="CQ980" s="2"/>
      <c r="CR980" s="2"/>
      <c r="CS980" s="2"/>
      <c r="CT980" s="2"/>
      <c r="CU980" s="2"/>
      <c r="CV980" s="2"/>
      <c r="CX980" s="2"/>
      <c r="CY980" s="2"/>
      <c r="CZ980" s="2"/>
      <c r="DA980" s="2"/>
      <c r="DB980" s="2"/>
      <c r="DC980" s="2"/>
      <c r="DD980" s="2"/>
      <c r="DE980" s="2"/>
      <c r="DF980" s="2"/>
    </row>
    <row r="981" spans="2:110" ht="18" customHeight="1">
      <c r="B981" s="151" t="e">
        <f>IF(#REF!="","",VLOOKUP(#REF!,$CX$11:$DG$26,9,0))</f>
        <v>#REF!</v>
      </c>
      <c r="C981" s="64" t="e">
        <f>IF(#REF!="",0,VLOOKUP(#REF!,$CP$11:$CQ$16,2,0))</f>
        <v>#REF!</v>
      </c>
      <c r="D981" s="65" t="e">
        <f>IF(#REF!="",0,VLOOKUP(#REF!,$CX$11:$CY$26,2,0))</f>
        <v>#REF!</v>
      </c>
      <c r="E981" s="152" t="e">
        <f t="shared" si="175"/>
        <v>#REF!</v>
      </c>
      <c r="F981" s="155" t="e">
        <f>IF(#REF!="","",VLOOKUP(#REF!,#REF!,7,0))</f>
        <v>#REF!</v>
      </c>
      <c r="G981" s="201" t="e">
        <f>IF(OR(#REF!="",F981=""),"",ROUND(#REF!/10^3*F981,3))</f>
        <v>#REF!</v>
      </c>
      <c r="H981" s="201" t="e">
        <f>IF(#REF!&gt;0,#REF!*#REF!/1000,"")</f>
        <v>#REF!</v>
      </c>
      <c r="I981" s="201" t="e">
        <f>IF(#REF!&gt;0,#REF!*#REF!/1000,"")</f>
        <v>#REF!</v>
      </c>
      <c r="J981" s="51" t="e">
        <f>IF(#REF!="●","",IF(#REF!="","",#REF!))</f>
        <v>#REF!</v>
      </c>
      <c r="K981" s="51" t="e">
        <f>IF(#REF!="●","",IF(#REF!="","",#REF!))</f>
        <v>#REF!</v>
      </c>
      <c r="L981" s="74" t="e">
        <f t="shared" si="176"/>
        <v>#REF!</v>
      </c>
      <c r="M981" s="74" t="e">
        <f t="shared" si="177"/>
        <v>#REF!</v>
      </c>
      <c r="N981" s="201" t="e">
        <f>IF(ISNA(L981),"",L981*#REF!)</f>
        <v>#REF!</v>
      </c>
      <c r="O981" s="201" t="e">
        <f>IF(ISNA(M981),"",M981*#REF!)</f>
        <v>#REF!</v>
      </c>
      <c r="P981" s="78" t="e">
        <f>IF(#REF!&gt;0,DQ$6,"")</f>
        <v>#REF!</v>
      </c>
      <c r="Q981" s="99"/>
      <c r="R981" s="411"/>
      <c r="S981" s="412" t="e">
        <f>IF(OR(#REF!="",F981=""),"",ROUND(#REF!/10^3*F981,3))</f>
        <v>#REF!</v>
      </c>
      <c r="T981" s="412" t="e">
        <f>IF(#REF!&gt;0,#REF!*#REF!/1000,"")</f>
        <v>#REF!</v>
      </c>
      <c r="U981" s="412" t="e">
        <f>IF(#REF!&gt;0,#REF!*#REF!/1000,"")</f>
        <v>#REF!</v>
      </c>
      <c r="V981" s="413" t="e">
        <f>IF(OR(#REF!="●",#REF!="●"),"",IF(#REF!="","",#REF!))</f>
        <v>#REF!</v>
      </c>
      <c r="W981" s="413" t="e">
        <f>IF(OR(#REF!="●",#REF!="●"),"",IF(#REF!="","",#REF!))</f>
        <v>#REF!</v>
      </c>
      <c r="X981" s="412" t="e">
        <f>IF(ISNA(L981),"",L981*#REF!)</f>
        <v>#REF!</v>
      </c>
      <c r="Y981" s="412" t="e">
        <f>IF(ISNA(M981),"",M981*#REF!)</f>
        <v>#REF!</v>
      </c>
      <c r="Z981" s="414" t="e">
        <f>IF(#REF!&gt;0,DQ$6,"")</f>
        <v>#REF!</v>
      </c>
      <c r="AA981" s="95" t="e">
        <f>IF(#REF!="","",VLOOKUP(#REF!,#REF!,7,0))</f>
        <v>#REF!</v>
      </c>
      <c r="AB981" s="201" t="e">
        <f>IF(OR(#REF!="",AA981=""),"",ROUND(#REF!/10^3*AA981,3))</f>
        <v>#REF!</v>
      </c>
      <c r="AC981" s="201" t="e">
        <f>IF(#REF!&gt;0,#REF!*#REF!/1000,"")</f>
        <v>#REF!</v>
      </c>
      <c r="AD981" s="201" t="e">
        <f>IF(#REF!&gt;0,#REF!*#REF!/1000,"")</f>
        <v>#REF!</v>
      </c>
      <c r="AE981" s="74" t="e">
        <f t="shared" si="178"/>
        <v>#REF!</v>
      </c>
      <c r="AF981" s="74" t="e">
        <f t="shared" si="179"/>
        <v>#REF!</v>
      </c>
      <c r="AG981" s="201" t="e">
        <f>IF(ISNA(AE981),"",AE981*#REF!)</f>
        <v>#REF!</v>
      </c>
      <c r="AH981" s="201" t="e">
        <f>IF(ISNA(AF981),"",AF981*#REF!)</f>
        <v>#REF!</v>
      </c>
      <c r="AI981" s="78" t="e">
        <f>IF(#REF!&gt;0,DQ$23,"")</f>
        <v>#REF!</v>
      </c>
      <c r="AJ981" s="99"/>
      <c r="AK981" s="411"/>
      <c r="AL981" s="412" t="e">
        <f>IF(OR(#REF!="",F981=""),"",ROUND(#REF!/10^3*F981,3))</f>
        <v>#REF!</v>
      </c>
      <c r="AM981" s="412" t="e">
        <f>IF(#REF!&gt;0,#REF!*#REF!/1000,"")</f>
        <v>#REF!</v>
      </c>
      <c r="AN981" s="412" t="e">
        <f>IF(#REF!&gt;0,#REF!*#REF!/1000,"")</f>
        <v>#REF!</v>
      </c>
      <c r="AO981" s="413" t="e">
        <f>IF(OR(#REF!="●",#REF!="●",#REF!="●"),"",IF(#REF!="","",#REF!))</f>
        <v>#REF!</v>
      </c>
      <c r="AP981" s="413" t="e">
        <f>IF(OR(#REF!="●",#REF!="●",#REF!="●"),"",IF(#REF!="","",#REF!))</f>
        <v>#REF!</v>
      </c>
      <c r="AQ981" s="412" t="e">
        <f>IF(ISNA(L981),"",L981*#REF!)</f>
        <v>#REF!</v>
      </c>
      <c r="AR981" s="412" t="e">
        <f>IF(ISNA(M981),"",M981*#REF!)</f>
        <v>#REF!</v>
      </c>
      <c r="AS981" s="414" t="e">
        <f>IF(#REF!&gt;0,DQ$6,"")</f>
        <v>#REF!</v>
      </c>
      <c r="AT981" s="95" t="e">
        <f>IF(#REF!="","",VLOOKUP(#REF!,#REF!,7,0))</f>
        <v>#REF!</v>
      </c>
      <c r="AU981" s="201" t="e">
        <f>IF(OR(#REF!="",AT981=""),"",ROUND(#REF!/10^3*AT981,3))</f>
        <v>#REF!</v>
      </c>
      <c r="AV981" s="201" t="e">
        <f>IF(#REF!&gt;0,#REF!*#REF!/1000,"")</f>
        <v>#REF!</v>
      </c>
      <c r="AW981" s="201" t="e">
        <f>IF(#REF!&gt;0,#REF!*#REF!/1000,"")</f>
        <v>#REF!</v>
      </c>
      <c r="AX981" s="74" t="e">
        <f t="shared" si="180"/>
        <v>#REF!</v>
      </c>
      <c r="AY981" s="74" t="e">
        <f t="shared" si="181"/>
        <v>#REF!</v>
      </c>
      <c r="AZ981" s="201" t="e">
        <f>IF(ISNA(AX981),"",AX981*#REF!)</f>
        <v>#REF!</v>
      </c>
      <c r="BA981" s="201" t="e">
        <f>IF(ISNA(AY981),"",AY981*#REF!)</f>
        <v>#REF!</v>
      </c>
      <c r="BB981" s="78" t="e">
        <f>IF(#REF!&gt;0,DQ$40,"")</f>
        <v>#REF!</v>
      </c>
      <c r="BC981" s="99"/>
      <c r="BD981" s="650"/>
      <c r="BE981" s="652" t="e">
        <f>IF(OR(#REF!="",F981=""),"",ROUND(#REF!/10^3*F981,3))</f>
        <v>#REF!</v>
      </c>
      <c r="BF981" s="412" t="e">
        <f>IF(#REF!&gt;0,#REF!*#REF!/1000,"")</f>
        <v>#REF!</v>
      </c>
      <c r="BG981" s="412" t="e">
        <f>IF(#REF!&gt;0,#REF!*#REF!/1000,"")</f>
        <v>#REF!</v>
      </c>
      <c r="BH981" s="413" t="e">
        <f>IF(OR(#REF!="●",#REF!="●",#REF!="●",#REF!="●"),"",IF(#REF!="","",#REF!))</f>
        <v>#REF!</v>
      </c>
      <c r="BI981" s="413" t="e">
        <f>IF(OR(#REF!="●",#REF!="●",#REF!="●",#REF!="●"),"",IF(#REF!="","",#REF!))</f>
        <v>#REF!</v>
      </c>
      <c r="BJ981" s="412" t="e">
        <f>IF(ISNA(L981),"",L981*#REF!)</f>
        <v>#REF!</v>
      </c>
      <c r="BK981" s="412" t="e">
        <f>IF(ISNA(M981),"",M981*#REF!)</f>
        <v>#REF!</v>
      </c>
      <c r="BL981" s="415" t="e">
        <f>IF(#REF!&gt;0,DQ$6,"")</f>
        <v>#REF!</v>
      </c>
      <c r="BM981" s="361" t="e">
        <f>IF(#REF!="","",VLOOKUP(#REF!,#REF!,7,0))</f>
        <v>#REF!</v>
      </c>
      <c r="BN981" s="201" t="e">
        <f>IF(OR(#REF!="",BM981=""),"",ROUND(#REF!/10^3*BM981,3))</f>
        <v>#REF!</v>
      </c>
      <c r="BO981" s="201" t="e">
        <f>IF(#REF!&gt;0,#REF!*#REF!/1000,"")</f>
        <v>#REF!</v>
      </c>
      <c r="BP981" s="201" t="e">
        <f>IF(#REF!&gt;0,#REF!*#REF!/1000,"")</f>
        <v>#REF!</v>
      </c>
      <c r="BQ981" s="74" t="e">
        <f t="shared" si="182"/>
        <v>#REF!</v>
      </c>
      <c r="BR981" s="74" t="e">
        <f t="shared" si="183"/>
        <v>#REF!</v>
      </c>
      <c r="BS981" s="201" t="e">
        <f>IF(ISNA(BQ981),"",BQ981*#REF!)</f>
        <v>#REF!</v>
      </c>
      <c r="BT981" s="201" t="e">
        <f>IF(ISNA(BR981),"",BR981*#REF!)</f>
        <v>#REF!</v>
      </c>
      <c r="BU981" s="78" t="e">
        <f>IF(#REF!&gt;0,DQ$57,"")</f>
        <v>#REF!</v>
      </c>
      <c r="BV981" s="99"/>
      <c r="BW981" s="411"/>
      <c r="BX981" s="412" t="e">
        <f>IF(OR(#REF!="",F981=""),"",ROUND(#REF!/10^3*F981,3))</f>
        <v>#REF!</v>
      </c>
      <c r="BY981" s="412" t="e">
        <f>IF(#REF!&gt;0,#REF!*#REF!/1000,"")</f>
        <v>#REF!</v>
      </c>
      <c r="BZ981" s="412" t="e">
        <f>IF(#REF!&gt;0,#REF!*#REF!/1000,"")</f>
        <v>#REF!</v>
      </c>
      <c r="CA981" s="413" t="e">
        <f>IF(OR(#REF!="●",#REF!="●",#REF!="●",#REF!="●",#REF!="●"),"",IF(#REF!="","",#REF!))</f>
        <v>#REF!</v>
      </c>
      <c r="CB981" s="413" t="e">
        <f>IF(OR(#REF!="●",#REF!="●",#REF!="●",#REF!="●",#REF!="●"),"",IF(#REF!="","",#REF!))</f>
        <v>#REF!</v>
      </c>
      <c r="CC981" s="412" t="e">
        <f>IF(ISNA(L981),"",L981*#REF!)</f>
        <v>#REF!</v>
      </c>
      <c r="CD981" s="412" t="e">
        <f>IF(ISNA(M981),"",M981*#REF!)</f>
        <v>#REF!</v>
      </c>
      <c r="CE981" s="415" t="e">
        <f>IF(#REF!&gt;0,DQ$6,"")</f>
        <v>#REF!</v>
      </c>
      <c r="CF981" s="361" t="e">
        <f>IF(#REF!="","",VLOOKUP(#REF!,#REF!,7,0))</f>
        <v>#REF!</v>
      </c>
      <c r="CG981" s="201" t="e">
        <f>IF(OR(#REF!="",CF981=""),"",ROUND(#REF!/10^3*CF981,3))</f>
        <v>#REF!</v>
      </c>
      <c r="CH981" s="201" t="e">
        <f>IF(#REF!&gt;0,#REF!*#REF!/1000,"")</f>
        <v>#REF!</v>
      </c>
      <c r="CI981" s="201" t="e">
        <f>IF(#REF!&gt;0,#REF!*#REF!/1000,"")</f>
        <v>#REF!</v>
      </c>
      <c r="CJ981" s="74" t="e">
        <f t="shared" si="184"/>
        <v>#REF!</v>
      </c>
      <c r="CK981" s="74" t="e">
        <f t="shared" si="185"/>
        <v>#REF!</v>
      </c>
      <c r="CL981" s="201" t="e">
        <f>IF(ISNA(CJ981),"",CJ981*#REF!)</f>
        <v>#REF!</v>
      </c>
      <c r="CM981" s="201" t="e">
        <f>IF(ISNA(CK981),"",CK981*#REF!)</f>
        <v>#REF!</v>
      </c>
      <c r="CN981" s="101" t="e">
        <f>IF(#REF!&gt;0,DQ$57,"")</f>
        <v>#REF!</v>
      </c>
      <c r="CO981" s="84"/>
      <c r="CP981" s="2"/>
      <c r="CQ981" s="2"/>
      <c r="CR981" s="2"/>
      <c r="CS981" s="2"/>
      <c r="CT981" s="2"/>
      <c r="CU981" s="2"/>
      <c r="CV981" s="2"/>
      <c r="CX981" s="2"/>
      <c r="CY981" s="2"/>
      <c r="CZ981" s="2"/>
      <c r="DA981" s="2"/>
      <c r="DB981" s="2"/>
      <c r="DC981" s="2"/>
      <c r="DD981" s="2"/>
      <c r="DE981" s="2"/>
      <c r="DF981" s="2"/>
    </row>
    <row r="982" spans="2:110" ht="18" customHeight="1">
      <c r="B982" s="151" t="e">
        <f>IF(#REF!="","",VLOOKUP(#REF!,$CX$11:$DG$26,9,0))</f>
        <v>#REF!</v>
      </c>
      <c r="C982" s="64" t="e">
        <f>IF(#REF!="",0,VLOOKUP(#REF!,$CP$11:$CQ$16,2,0))</f>
        <v>#REF!</v>
      </c>
      <c r="D982" s="65" t="e">
        <f>IF(#REF!="",0,VLOOKUP(#REF!,$CX$11:$CY$26,2,0))</f>
        <v>#REF!</v>
      </c>
      <c r="E982" s="152" t="e">
        <f t="shared" si="175"/>
        <v>#REF!</v>
      </c>
      <c r="F982" s="155" t="e">
        <f>IF(#REF!="","",VLOOKUP(#REF!,#REF!,7,0))</f>
        <v>#REF!</v>
      </c>
      <c r="G982" s="201" t="e">
        <f>IF(OR(#REF!="",F982=""),"",ROUND(#REF!/10^3*F982,3))</f>
        <v>#REF!</v>
      </c>
      <c r="H982" s="201" t="e">
        <f>IF(#REF!&gt;0,#REF!*#REF!/1000,"")</f>
        <v>#REF!</v>
      </c>
      <c r="I982" s="201" t="e">
        <f>IF(#REF!&gt;0,#REF!*#REF!/1000,"")</f>
        <v>#REF!</v>
      </c>
      <c r="J982" s="51" t="e">
        <f>IF(#REF!="●","",IF(#REF!="","",#REF!))</f>
        <v>#REF!</v>
      </c>
      <c r="K982" s="51" t="e">
        <f>IF(#REF!="●","",IF(#REF!="","",#REF!))</f>
        <v>#REF!</v>
      </c>
      <c r="L982" s="74" t="e">
        <f t="shared" si="176"/>
        <v>#REF!</v>
      </c>
      <c r="M982" s="74" t="e">
        <f t="shared" si="177"/>
        <v>#REF!</v>
      </c>
      <c r="N982" s="201" t="e">
        <f>IF(ISNA(L982),"",L982*#REF!)</f>
        <v>#REF!</v>
      </c>
      <c r="O982" s="201" t="e">
        <f>IF(ISNA(M982),"",M982*#REF!)</f>
        <v>#REF!</v>
      </c>
      <c r="P982" s="78" t="e">
        <f>IF(#REF!&gt;0,DQ$6,"")</f>
        <v>#REF!</v>
      </c>
      <c r="Q982" s="99"/>
      <c r="R982" s="411"/>
      <c r="S982" s="412" t="e">
        <f>IF(OR(#REF!="",F982=""),"",ROUND(#REF!/10^3*F982,3))</f>
        <v>#REF!</v>
      </c>
      <c r="T982" s="412" t="e">
        <f>IF(#REF!&gt;0,#REF!*#REF!/1000,"")</f>
        <v>#REF!</v>
      </c>
      <c r="U982" s="412" t="e">
        <f>IF(#REF!&gt;0,#REF!*#REF!/1000,"")</f>
        <v>#REF!</v>
      </c>
      <c r="V982" s="413" t="e">
        <f>IF(OR(#REF!="●",#REF!="●"),"",IF(#REF!="","",#REF!))</f>
        <v>#REF!</v>
      </c>
      <c r="W982" s="413" t="e">
        <f>IF(OR(#REF!="●",#REF!="●"),"",IF(#REF!="","",#REF!))</f>
        <v>#REF!</v>
      </c>
      <c r="X982" s="412" t="e">
        <f>IF(ISNA(L982),"",L982*#REF!)</f>
        <v>#REF!</v>
      </c>
      <c r="Y982" s="412" t="e">
        <f>IF(ISNA(M982),"",M982*#REF!)</f>
        <v>#REF!</v>
      </c>
      <c r="Z982" s="414" t="e">
        <f>IF(#REF!&gt;0,DQ$6,"")</f>
        <v>#REF!</v>
      </c>
      <c r="AA982" s="95" t="e">
        <f>IF(#REF!="","",VLOOKUP(#REF!,#REF!,7,0))</f>
        <v>#REF!</v>
      </c>
      <c r="AB982" s="201" t="e">
        <f>IF(OR(#REF!="",AA982=""),"",ROUND(#REF!/10^3*AA982,3))</f>
        <v>#REF!</v>
      </c>
      <c r="AC982" s="201" t="e">
        <f>IF(#REF!&gt;0,#REF!*#REF!/1000,"")</f>
        <v>#REF!</v>
      </c>
      <c r="AD982" s="201" t="e">
        <f>IF(#REF!&gt;0,#REF!*#REF!/1000,"")</f>
        <v>#REF!</v>
      </c>
      <c r="AE982" s="74" t="e">
        <f t="shared" si="178"/>
        <v>#REF!</v>
      </c>
      <c r="AF982" s="74" t="e">
        <f t="shared" si="179"/>
        <v>#REF!</v>
      </c>
      <c r="AG982" s="201" t="e">
        <f>IF(ISNA(AE982),"",AE982*#REF!)</f>
        <v>#REF!</v>
      </c>
      <c r="AH982" s="201" t="e">
        <f>IF(ISNA(AF982),"",AF982*#REF!)</f>
        <v>#REF!</v>
      </c>
      <c r="AI982" s="78" t="e">
        <f>IF(#REF!&gt;0,DQ$23,"")</f>
        <v>#REF!</v>
      </c>
      <c r="AJ982" s="99"/>
      <c r="AK982" s="411"/>
      <c r="AL982" s="412" t="e">
        <f>IF(OR(#REF!="",F982=""),"",ROUND(#REF!/10^3*F982,3))</f>
        <v>#REF!</v>
      </c>
      <c r="AM982" s="412" t="e">
        <f>IF(#REF!&gt;0,#REF!*#REF!/1000,"")</f>
        <v>#REF!</v>
      </c>
      <c r="AN982" s="412" t="e">
        <f>IF(#REF!&gt;0,#REF!*#REF!/1000,"")</f>
        <v>#REF!</v>
      </c>
      <c r="AO982" s="413" t="e">
        <f>IF(OR(#REF!="●",#REF!="●",#REF!="●"),"",IF(#REF!="","",#REF!))</f>
        <v>#REF!</v>
      </c>
      <c r="AP982" s="413" t="e">
        <f>IF(OR(#REF!="●",#REF!="●",#REF!="●"),"",IF(#REF!="","",#REF!))</f>
        <v>#REF!</v>
      </c>
      <c r="AQ982" s="412" t="e">
        <f>IF(ISNA(L982),"",L982*#REF!)</f>
        <v>#REF!</v>
      </c>
      <c r="AR982" s="412" t="e">
        <f>IF(ISNA(M982),"",M982*#REF!)</f>
        <v>#REF!</v>
      </c>
      <c r="AS982" s="414" t="e">
        <f>IF(#REF!&gt;0,DQ$6,"")</f>
        <v>#REF!</v>
      </c>
      <c r="AT982" s="95" t="e">
        <f>IF(#REF!="","",VLOOKUP(#REF!,#REF!,7,0))</f>
        <v>#REF!</v>
      </c>
      <c r="AU982" s="201" t="e">
        <f>IF(OR(#REF!="",AT982=""),"",ROUND(#REF!/10^3*AT982,3))</f>
        <v>#REF!</v>
      </c>
      <c r="AV982" s="201" t="e">
        <f>IF(#REF!&gt;0,#REF!*#REF!/1000,"")</f>
        <v>#REF!</v>
      </c>
      <c r="AW982" s="201" t="e">
        <f>IF(#REF!&gt;0,#REF!*#REF!/1000,"")</f>
        <v>#REF!</v>
      </c>
      <c r="AX982" s="74" t="e">
        <f t="shared" si="180"/>
        <v>#REF!</v>
      </c>
      <c r="AY982" s="74" t="e">
        <f t="shared" si="181"/>
        <v>#REF!</v>
      </c>
      <c r="AZ982" s="201" t="e">
        <f>IF(ISNA(AX982),"",AX982*#REF!)</f>
        <v>#REF!</v>
      </c>
      <c r="BA982" s="201" t="e">
        <f>IF(ISNA(AY982),"",AY982*#REF!)</f>
        <v>#REF!</v>
      </c>
      <c r="BB982" s="78" t="e">
        <f>IF(#REF!&gt;0,DQ$40,"")</f>
        <v>#REF!</v>
      </c>
      <c r="BC982" s="99"/>
      <c r="BD982" s="650"/>
      <c r="BE982" s="652" t="e">
        <f>IF(OR(#REF!="",F982=""),"",ROUND(#REF!/10^3*F982,3))</f>
        <v>#REF!</v>
      </c>
      <c r="BF982" s="412" t="e">
        <f>IF(#REF!&gt;0,#REF!*#REF!/1000,"")</f>
        <v>#REF!</v>
      </c>
      <c r="BG982" s="412" t="e">
        <f>IF(#REF!&gt;0,#REF!*#REF!/1000,"")</f>
        <v>#REF!</v>
      </c>
      <c r="BH982" s="413" t="e">
        <f>IF(OR(#REF!="●",#REF!="●",#REF!="●",#REF!="●"),"",IF(#REF!="","",#REF!))</f>
        <v>#REF!</v>
      </c>
      <c r="BI982" s="413" t="e">
        <f>IF(OR(#REF!="●",#REF!="●",#REF!="●",#REF!="●"),"",IF(#REF!="","",#REF!))</f>
        <v>#REF!</v>
      </c>
      <c r="BJ982" s="412" t="e">
        <f>IF(ISNA(L982),"",L982*#REF!)</f>
        <v>#REF!</v>
      </c>
      <c r="BK982" s="412" t="e">
        <f>IF(ISNA(M982),"",M982*#REF!)</f>
        <v>#REF!</v>
      </c>
      <c r="BL982" s="415" t="e">
        <f>IF(#REF!&gt;0,DQ$6,"")</f>
        <v>#REF!</v>
      </c>
      <c r="BM982" s="361" t="e">
        <f>IF(#REF!="","",VLOOKUP(#REF!,#REF!,7,0))</f>
        <v>#REF!</v>
      </c>
      <c r="BN982" s="201" t="e">
        <f>IF(OR(#REF!="",BM982=""),"",ROUND(#REF!/10^3*BM982,3))</f>
        <v>#REF!</v>
      </c>
      <c r="BO982" s="201" t="e">
        <f>IF(#REF!&gt;0,#REF!*#REF!/1000,"")</f>
        <v>#REF!</v>
      </c>
      <c r="BP982" s="201" t="e">
        <f>IF(#REF!&gt;0,#REF!*#REF!/1000,"")</f>
        <v>#REF!</v>
      </c>
      <c r="BQ982" s="74" t="e">
        <f t="shared" si="182"/>
        <v>#REF!</v>
      </c>
      <c r="BR982" s="74" t="e">
        <f t="shared" si="183"/>
        <v>#REF!</v>
      </c>
      <c r="BS982" s="201" t="e">
        <f>IF(ISNA(BQ982),"",BQ982*#REF!)</f>
        <v>#REF!</v>
      </c>
      <c r="BT982" s="201" t="e">
        <f>IF(ISNA(BR982),"",BR982*#REF!)</f>
        <v>#REF!</v>
      </c>
      <c r="BU982" s="78" t="e">
        <f>IF(#REF!&gt;0,DQ$57,"")</f>
        <v>#REF!</v>
      </c>
      <c r="BV982" s="99"/>
      <c r="BW982" s="411"/>
      <c r="BX982" s="412" t="e">
        <f>IF(OR(#REF!="",F982=""),"",ROUND(#REF!/10^3*F982,3))</f>
        <v>#REF!</v>
      </c>
      <c r="BY982" s="412" t="e">
        <f>IF(#REF!&gt;0,#REF!*#REF!/1000,"")</f>
        <v>#REF!</v>
      </c>
      <c r="BZ982" s="412" t="e">
        <f>IF(#REF!&gt;0,#REF!*#REF!/1000,"")</f>
        <v>#REF!</v>
      </c>
      <c r="CA982" s="413" t="e">
        <f>IF(OR(#REF!="●",#REF!="●",#REF!="●",#REF!="●",#REF!="●"),"",IF(#REF!="","",#REF!))</f>
        <v>#REF!</v>
      </c>
      <c r="CB982" s="413" t="e">
        <f>IF(OR(#REF!="●",#REF!="●",#REF!="●",#REF!="●",#REF!="●"),"",IF(#REF!="","",#REF!))</f>
        <v>#REF!</v>
      </c>
      <c r="CC982" s="412" t="e">
        <f>IF(ISNA(L982),"",L982*#REF!)</f>
        <v>#REF!</v>
      </c>
      <c r="CD982" s="412" t="e">
        <f>IF(ISNA(M982),"",M982*#REF!)</f>
        <v>#REF!</v>
      </c>
      <c r="CE982" s="415" t="e">
        <f>IF(#REF!&gt;0,DQ$6,"")</f>
        <v>#REF!</v>
      </c>
      <c r="CF982" s="361" t="e">
        <f>IF(#REF!="","",VLOOKUP(#REF!,#REF!,7,0))</f>
        <v>#REF!</v>
      </c>
      <c r="CG982" s="201" t="e">
        <f>IF(OR(#REF!="",CF982=""),"",ROUND(#REF!/10^3*CF982,3))</f>
        <v>#REF!</v>
      </c>
      <c r="CH982" s="201" t="e">
        <f>IF(#REF!&gt;0,#REF!*#REF!/1000,"")</f>
        <v>#REF!</v>
      </c>
      <c r="CI982" s="201" t="e">
        <f>IF(#REF!&gt;0,#REF!*#REF!/1000,"")</f>
        <v>#REF!</v>
      </c>
      <c r="CJ982" s="74" t="e">
        <f t="shared" si="184"/>
        <v>#REF!</v>
      </c>
      <c r="CK982" s="74" t="e">
        <f t="shared" si="185"/>
        <v>#REF!</v>
      </c>
      <c r="CL982" s="201" t="e">
        <f>IF(ISNA(CJ982),"",CJ982*#REF!)</f>
        <v>#REF!</v>
      </c>
      <c r="CM982" s="201" t="e">
        <f>IF(ISNA(CK982),"",CK982*#REF!)</f>
        <v>#REF!</v>
      </c>
      <c r="CN982" s="101" t="e">
        <f>IF(#REF!&gt;0,DQ$57,"")</f>
        <v>#REF!</v>
      </c>
      <c r="CO982" s="84"/>
      <c r="CP982" s="2"/>
      <c r="CQ982" s="2"/>
      <c r="CR982" s="2"/>
      <c r="CS982" s="2"/>
      <c r="CT982" s="2"/>
      <c r="CU982" s="2"/>
      <c r="CV982" s="2"/>
      <c r="CX982" s="2"/>
      <c r="CY982" s="2"/>
      <c r="CZ982" s="2"/>
      <c r="DA982" s="2"/>
      <c r="DB982" s="2"/>
      <c r="DC982" s="2"/>
      <c r="DD982" s="2"/>
      <c r="DE982" s="2"/>
      <c r="DF982" s="2"/>
    </row>
    <row r="983" spans="2:110" ht="18" customHeight="1">
      <c r="B983" s="151" t="e">
        <f>IF(#REF!="","",VLOOKUP(#REF!,$CX$11:$DG$26,9,0))</f>
        <v>#REF!</v>
      </c>
      <c r="C983" s="64" t="e">
        <f>IF(#REF!="",0,VLOOKUP(#REF!,$CP$11:$CQ$16,2,0))</f>
        <v>#REF!</v>
      </c>
      <c r="D983" s="65" t="e">
        <f>IF(#REF!="",0,VLOOKUP(#REF!,$CX$11:$CY$26,2,0))</f>
        <v>#REF!</v>
      </c>
      <c r="E983" s="152" t="e">
        <f t="shared" si="175"/>
        <v>#REF!</v>
      </c>
      <c r="F983" s="155" t="e">
        <f>IF(#REF!="","",VLOOKUP(#REF!,#REF!,7,0))</f>
        <v>#REF!</v>
      </c>
      <c r="G983" s="201" t="e">
        <f>IF(OR(#REF!="",F983=""),"",ROUND(#REF!/10^3*F983,3))</f>
        <v>#REF!</v>
      </c>
      <c r="H983" s="201" t="e">
        <f>IF(#REF!&gt;0,#REF!*#REF!/1000,"")</f>
        <v>#REF!</v>
      </c>
      <c r="I983" s="201" t="e">
        <f>IF(#REF!&gt;0,#REF!*#REF!/1000,"")</f>
        <v>#REF!</v>
      </c>
      <c r="J983" s="51" t="e">
        <f>IF(#REF!="●","",IF(#REF!="","",#REF!))</f>
        <v>#REF!</v>
      </c>
      <c r="K983" s="51" t="e">
        <f>IF(#REF!="●","",IF(#REF!="","",#REF!))</f>
        <v>#REF!</v>
      </c>
      <c r="L983" s="74" t="e">
        <f t="shared" si="176"/>
        <v>#REF!</v>
      </c>
      <c r="M983" s="74" t="e">
        <f t="shared" si="177"/>
        <v>#REF!</v>
      </c>
      <c r="N983" s="201" t="e">
        <f>IF(ISNA(L983),"",L983*#REF!)</f>
        <v>#REF!</v>
      </c>
      <c r="O983" s="201" t="e">
        <f>IF(ISNA(M983),"",M983*#REF!)</f>
        <v>#REF!</v>
      </c>
      <c r="P983" s="78" t="e">
        <f>IF(#REF!&gt;0,DQ$6,"")</f>
        <v>#REF!</v>
      </c>
      <c r="Q983" s="99"/>
      <c r="R983" s="411"/>
      <c r="S983" s="412" t="e">
        <f>IF(OR(#REF!="",F983=""),"",ROUND(#REF!/10^3*F983,3))</f>
        <v>#REF!</v>
      </c>
      <c r="T983" s="412" t="e">
        <f>IF(#REF!&gt;0,#REF!*#REF!/1000,"")</f>
        <v>#REF!</v>
      </c>
      <c r="U983" s="412" t="e">
        <f>IF(#REF!&gt;0,#REF!*#REF!/1000,"")</f>
        <v>#REF!</v>
      </c>
      <c r="V983" s="413" t="e">
        <f>IF(OR(#REF!="●",#REF!="●"),"",IF(#REF!="","",#REF!))</f>
        <v>#REF!</v>
      </c>
      <c r="W983" s="413" t="e">
        <f>IF(OR(#REF!="●",#REF!="●"),"",IF(#REF!="","",#REF!))</f>
        <v>#REF!</v>
      </c>
      <c r="X983" s="412" t="e">
        <f>IF(ISNA(L983),"",L983*#REF!)</f>
        <v>#REF!</v>
      </c>
      <c r="Y983" s="412" t="e">
        <f>IF(ISNA(M983),"",M983*#REF!)</f>
        <v>#REF!</v>
      </c>
      <c r="Z983" s="414" t="e">
        <f>IF(#REF!&gt;0,DQ$6,"")</f>
        <v>#REF!</v>
      </c>
      <c r="AA983" s="95" t="e">
        <f>IF(#REF!="","",VLOOKUP(#REF!,#REF!,7,0))</f>
        <v>#REF!</v>
      </c>
      <c r="AB983" s="201" t="e">
        <f>IF(OR(#REF!="",AA983=""),"",ROUND(#REF!/10^3*AA983,3))</f>
        <v>#REF!</v>
      </c>
      <c r="AC983" s="201" t="e">
        <f>IF(#REF!&gt;0,#REF!*#REF!/1000,"")</f>
        <v>#REF!</v>
      </c>
      <c r="AD983" s="201" t="e">
        <f>IF(#REF!&gt;0,#REF!*#REF!/1000,"")</f>
        <v>#REF!</v>
      </c>
      <c r="AE983" s="74" t="e">
        <f t="shared" si="178"/>
        <v>#REF!</v>
      </c>
      <c r="AF983" s="74" t="e">
        <f t="shared" si="179"/>
        <v>#REF!</v>
      </c>
      <c r="AG983" s="201" t="e">
        <f>IF(ISNA(AE983),"",AE983*#REF!)</f>
        <v>#REF!</v>
      </c>
      <c r="AH983" s="201" t="e">
        <f>IF(ISNA(AF983),"",AF983*#REF!)</f>
        <v>#REF!</v>
      </c>
      <c r="AI983" s="78" t="e">
        <f>IF(#REF!&gt;0,DQ$23,"")</f>
        <v>#REF!</v>
      </c>
      <c r="AJ983" s="99"/>
      <c r="AK983" s="411"/>
      <c r="AL983" s="412" t="e">
        <f>IF(OR(#REF!="",F983=""),"",ROUND(#REF!/10^3*F983,3))</f>
        <v>#REF!</v>
      </c>
      <c r="AM983" s="412" t="e">
        <f>IF(#REF!&gt;0,#REF!*#REF!/1000,"")</f>
        <v>#REF!</v>
      </c>
      <c r="AN983" s="412" t="e">
        <f>IF(#REF!&gt;0,#REF!*#REF!/1000,"")</f>
        <v>#REF!</v>
      </c>
      <c r="AO983" s="413" t="e">
        <f>IF(OR(#REF!="●",#REF!="●",#REF!="●"),"",IF(#REF!="","",#REF!))</f>
        <v>#REF!</v>
      </c>
      <c r="AP983" s="413" t="e">
        <f>IF(OR(#REF!="●",#REF!="●",#REF!="●"),"",IF(#REF!="","",#REF!))</f>
        <v>#REF!</v>
      </c>
      <c r="AQ983" s="412" t="e">
        <f>IF(ISNA(L983),"",L983*#REF!)</f>
        <v>#REF!</v>
      </c>
      <c r="AR983" s="412" t="e">
        <f>IF(ISNA(M983),"",M983*#REF!)</f>
        <v>#REF!</v>
      </c>
      <c r="AS983" s="414" t="e">
        <f>IF(#REF!&gt;0,DQ$6,"")</f>
        <v>#REF!</v>
      </c>
      <c r="AT983" s="95" t="e">
        <f>IF(#REF!="","",VLOOKUP(#REF!,#REF!,7,0))</f>
        <v>#REF!</v>
      </c>
      <c r="AU983" s="201" t="e">
        <f>IF(OR(#REF!="",AT983=""),"",ROUND(#REF!/10^3*AT983,3))</f>
        <v>#REF!</v>
      </c>
      <c r="AV983" s="201" t="e">
        <f>IF(#REF!&gt;0,#REF!*#REF!/1000,"")</f>
        <v>#REF!</v>
      </c>
      <c r="AW983" s="201" t="e">
        <f>IF(#REF!&gt;0,#REF!*#REF!/1000,"")</f>
        <v>#REF!</v>
      </c>
      <c r="AX983" s="74" t="e">
        <f t="shared" si="180"/>
        <v>#REF!</v>
      </c>
      <c r="AY983" s="74" t="e">
        <f t="shared" si="181"/>
        <v>#REF!</v>
      </c>
      <c r="AZ983" s="201" t="e">
        <f>IF(ISNA(AX983),"",AX983*#REF!)</f>
        <v>#REF!</v>
      </c>
      <c r="BA983" s="201" t="e">
        <f>IF(ISNA(AY983),"",AY983*#REF!)</f>
        <v>#REF!</v>
      </c>
      <c r="BB983" s="78" t="e">
        <f>IF(#REF!&gt;0,DQ$40,"")</f>
        <v>#REF!</v>
      </c>
      <c r="BC983" s="99"/>
      <c r="BD983" s="650"/>
      <c r="BE983" s="652" t="e">
        <f>IF(OR(#REF!="",F983=""),"",ROUND(#REF!/10^3*F983,3))</f>
        <v>#REF!</v>
      </c>
      <c r="BF983" s="412" t="e">
        <f>IF(#REF!&gt;0,#REF!*#REF!/1000,"")</f>
        <v>#REF!</v>
      </c>
      <c r="BG983" s="412" t="e">
        <f>IF(#REF!&gt;0,#REF!*#REF!/1000,"")</f>
        <v>#REF!</v>
      </c>
      <c r="BH983" s="413" t="e">
        <f>IF(OR(#REF!="●",#REF!="●",#REF!="●",#REF!="●"),"",IF(#REF!="","",#REF!))</f>
        <v>#REF!</v>
      </c>
      <c r="BI983" s="413" t="e">
        <f>IF(OR(#REF!="●",#REF!="●",#REF!="●",#REF!="●"),"",IF(#REF!="","",#REF!))</f>
        <v>#REF!</v>
      </c>
      <c r="BJ983" s="412" t="e">
        <f>IF(ISNA(L983),"",L983*#REF!)</f>
        <v>#REF!</v>
      </c>
      <c r="BK983" s="412" t="e">
        <f>IF(ISNA(M983),"",M983*#REF!)</f>
        <v>#REF!</v>
      </c>
      <c r="BL983" s="415" t="e">
        <f>IF(#REF!&gt;0,DQ$6,"")</f>
        <v>#REF!</v>
      </c>
      <c r="BM983" s="361" t="e">
        <f>IF(#REF!="","",VLOOKUP(#REF!,#REF!,7,0))</f>
        <v>#REF!</v>
      </c>
      <c r="BN983" s="201" t="e">
        <f>IF(OR(#REF!="",BM983=""),"",ROUND(#REF!/10^3*BM983,3))</f>
        <v>#REF!</v>
      </c>
      <c r="BO983" s="201" t="e">
        <f>IF(#REF!&gt;0,#REF!*#REF!/1000,"")</f>
        <v>#REF!</v>
      </c>
      <c r="BP983" s="201" t="e">
        <f>IF(#REF!&gt;0,#REF!*#REF!/1000,"")</f>
        <v>#REF!</v>
      </c>
      <c r="BQ983" s="74" t="e">
        <f t="shared" si="182"/>
        <v>#REF!</v>
      </c>
      <c r="BR983" s="74" t="e">
        <f t="shared" si="183"/>
        <v>#REF!</v>
      </c>
      <c r="BS983" s="201" t="e">
        <f>IF(ISNA(BQ983),"",BQ983*#REF!)</f>
        <v>#REF!</v>
      </c>
      <c r="BT983" s="201" t="e">
        <f>IF(ISNA(BR983),"",BR983*#REF!)</f>
        <v>#REF!</v>
      </c>
      <c r="BU983" s="78" t="e">
        <f>IF(#REF!&gt;0,DQ$57,"")</f>
        <v>#REF!</v>
      </c>
      <c r="BV983" s="99"/>
      <c r="BW983" s="411"/>
      <c r="BX983" s="412" t="e">
        <f>IF(OR(#REF!="",F983=""),"",ROUND(#REF!/10^3*F983,3))</f>
        <v>#REF!</v>
      </c>
      <c r="BY983" s="412" t="e">
        <f>IF(#REF!&gt;0,#REF!*#REF!/1000,"")</f>
        <v>#REF!</v>
      </c>
      <c r="BZ983" s="412" t="e">
        <f>IF(#REF!&gt;0,#REF!*#REF!/1000,"")</f>
        <v>#REF!</v>
      </c>
      <c r="CA983" s="413" t="e">
        <f>IF(OR(#REF!="●",#REF!="●",#REF!="●",#REF!="●",#REF!="●"),"",IF(#REF!="","",#REF!))</f>
        <v>#REF!</v>
      </c>
      <c r="CB983" s="413" t="e">
        <f>IF(OR(#REF!="●",#REF!="●",#REF!="●",#REF!="●",#REF!="●"),"",IF(#REF!="","",#REF!))</f>
        <v>#REF!</v>
      </c>
      <c r="CC983" s="412" t="e">
        <f>IF(ISNA(L983),"",L983*#REF!)</f>
        <v>#REF!</v>
      </c>
      <c r="CD983" s="412" t="e">
        <f>IF(ISNA(M983),"",M983*#REF!)</f>
        <v>#REF!</v>
      </c>
      <c r="CE983" s="415" t="e">
        <f>IF(#REF!&gt;0,DQ$6,"")</f>
        <v>#REF!</v>
      </c>
      <c r="CF983" s="361" t="e">
        <f>IF(#REF!="","",VLOOKUP(#REF!,#REF!,7,0))</f>
        <v>#REF!</v>
      </c>
      <c r="CG983" s="201" t="e">
        <f>IF(OR(#REF!="",CF983=""),"",ROUND(#REF!/10^3*CF983,3))</f>
        <v>#REF!</v>
      </c>
      <c r="CH983" s="201" t="e">
        <f>IF(#REF!&gt;0,#REF!*#REF!/1000,"")</f>
        <v>#REF!</v>
      </c>
      <c r="CI983" s="201" t="e">
        <f>IF(#REF!&gt;0,#REF!*#REF!/1000,"")</f>
        <v>#REF!</v>
      </c>
      <c r="CJ983" s="74" t="e">
        <f t="shared" si="184"/>
        <v>#REF!</v>
      </c>
      <c r="CK983" s="74" t="e">
        <f t="shared" si="185"/>
        <v>#REF!</v>
      </c>
      <c r="CL983" s="201" t="e">
        <f>IF(ISNA(CJ983),"",CJ983*#REF!)</f>
        <v>#REF!</v>
      </c>
      <c r="CM983" s="201" t="e">
        <f>IF(ISNA(CK983),"",CK983*#REF!)</f>
        <v>#REF!</v>
      </c>
      <c r="CN983" s="101" t="e">
        <f>IF(#REF!&gt;0,DQ$57,"")</f>
        <v>#REF!</v>
      </c>
      <c r="CO983" s="84"/>
      <c r="CP983" s="2"/>
      <c r="CQ983" s="2"/>
      <c r="CR983" s="2"/>
      <c r="CS983" s="2"/>
      <c r="CT983" s="2"/>
      <c r="CU983" s="2"/>
      <c r="CV983" s="2"/>
      <c r="CX983" s="2"/>
      <c r="CY983" s="2"/>
      <c r="CZ983" s="2"/>
      <c r="DA983" s="2"/>
      <c r="DB983" s="2"/>
      <c r="DC983" s="2"/>
      <c r="DD983" s="2"/>
      <c r="DE983" s="2"/>
      <c r="DF983" s="2"/>
    </row>
    <row r="984" spans="2:110" ht="18" customHeight="1">
      <c r="B984" s="151" t="e">
        <f>IF(#REF!="","",VLOOKUP(#REF!,$CX$11:$DG$26,9,0))</f>
        <v>#REF!</v>
      </c>
      <c r="C984" s="64" t="e">
        <f>IF(#REF!="",0,VLOOKUP(#REF!,$CP$11:$CQ$16,2,0))</f>
        <v>#REF!</v>
      </c>
      <c r="D984" s="65" t="e">
        <f>IF(#REF!="",0,VLOOKUP(#REF!,$CX$11:$CY$26,2,0))</f>
        <v>#REF!</v>
      </c>
      <c r="E984" s="152" t="e">
        <f t="shared" si="175"/>
        <v>#REF!</v>
      </c>
      <c r="F984" s="155" t="e">
        <f>IF(#REF!="","",VLOOKUP(#REF!,#REF!,7,0))</f>
        <v>#REF!</v>
      </c>
      <c r="G984" s="201" t="e">
        <f>IF(OR(#REF!="",F984=""),"",ROUND(#REF!/10^3*F984,3))</f>
        <v>#REF!</v>
      </c>
      <c r="H984" s="201" t="e">
        <f>IF(#REF!&gt;0,#REF!*#REF!/1000,"")</f>
        <v>#REF!</v>
      </c>
      <c r="I984" s="201" t="e">
        <f>IF(#REF!&gt;0,#REF!*#REF!/1000,"")</f>
        <v>#REF!</v>
      </c>
      <c r="J984" s="51" t="e">
        <f>IF(#REF!="●","",IF(#REF!="","",#REF!))</f>
        <v>#REF!</v>
      </c>
      <c r="K984" s="51" t="e">
        <f>IF(#REF!="●","",IF(#REF!="","",#REF!))</f>
        <v>#REF!</v>
      </c>
      <c r="L984" s="74" t="e">
        <f t="shared" si="176"/>
        <v>#REF!</v>
      </c>
      <c r="M984" s="74" t="e">
        <f t="shared" si="177"/>
        <v>#REF!</v>
      </c>
      <c r="N984" s="201" t="e">
        <f>IF(ISNA(L984),"",L984*#REF!)</f>
        <v>#REF!</v>
      </c>
      <c r="O984" s="201" t="e">
        <f>IF(ISNA(M984),"",M984*#REF!)</f>
        <v>#REF!</v>
      </c>
      <c r="P984" s="78" t="e">
        <f>IF(#REF!&gt;0,DQ$6,"")</f>
        <v>#REF!</v>
      </c>
      <c r="Q984" s="99"/>
      <c r="R984" s="411"/>
      <c r="S984" s="412" t="e">
        <f>IF(OR(#REF!="",F984=""),"",ROUND(#REF!/10^3*F984,3))</f>
        <v>#REF!</v>
      </c>
      <c r="T984" s="412" t="e">
        <f>IF(#REF!&gt;0,#REF!*#REF!/1000,"")</f>
        <v>#REF!</v>
      </c>
      <c r="U984" s="412" t="e">
        <f>IF(#REF!&gt;0,#REF!*#REF!/1000,"")</f>
        <v>#REF!</v>
      </c>
      <c r="V984" s="413" t="e">
        <f>IF(OR(#REF!="●",#REF!="●"),"",IF(#REF!="","",#REF!))</f>
        <v>#REF!</v>
      </c>
      <c r="W984" s="413" t="e">
        <f>IF(OR(#REF!="●",#REF!="●"),"",IF(#REF!="","",#REF!))</f>
        <v>#REF!</v>
      </c>
      <c r="X984" s="412" t="e">
        <f>IF(ISNA(L984),"",L984*#REF!)</f>
        <v>#REF!</v>
      </c>
      <c r="Y984" s="412" t="e">
        <f>IF(ISNA(M984),"",M984*#REF!)</f>
        <v>#REF!</v>
      </c>
      <c r="Z984" s="414" t="e">
        <f>IF(#REF!&gt;0,DQ$6,"")</f>
        <v>#REF!</v>
      </c>
      <c r="AA984" s="95" t="e">
        <f>IF(#REF!="","",VLOOKUP(#REF!,#REF!,7,0))</f>
        <v>#REF!</v>
      </c>
      <c r="AB984" s="201" t="e">
        <f>IF(OR(#REF!="",AA984=""),"",ROUND(#REF!/10^3*AA984,3))</f>
        <v>#REF!</v>
      </c>
      <c r="AC984" s="201" t="e">
        <f>IF(#REF!&gt;0,#REF!*#REF!/1000,"")</f>
        <v>#REF!</v>
      </c>
      <c r="AD984" s="201" t="e">
        <f>IF(#REF!&gt;0,#REF!*#REF!/1000,"")</f>
        <v>#REF!</v>
      </c>
      <c r="AE984" s="74" t="e">
        <f t="shared" si="178"/>
        <v>#REF!</v>
      </c>
      <c r="AF984" s="74" t="e">
        <f t="shared" si="179"/>
        <v>#REF!</v>
      </c>
      <c r="AG984" s="201" t="e">
        <f>IF(ISNA(AE984),"",AE984*#REF!)</f>
        <v>#REF!</v>
      </c>
      <c r="AH984" s="201" t="e">
        <f>IF(ISNA(AF984),"",AF984*#REF!)</f>
        <v>#REF!</v>
      </c>
      <c r="AI984" s="78" t="e">
        <f>IF(#REF!&gt;0,DQ$23,"")</f>
        <v>#REF!</v>
      </c>
      <c r="AJ984" s="99"/>
      <c r="AK984" s="411"/>
      <c r="AL984" s="412" t="e">
        <f>IF(OR(#REF!="",F984=""),"",ROUND(#REF!/10^3*F984,3))</f>
        <v>#REF!</v>
      </c>
      <c r="AM984" s="412" t="e">
        <f>IF(#REF!&gt;0,#REF!*#REF!/1000,"")</f>
        <v>#REF!</v>
      </c>
      <c r="AN984" s="412" t="e">
        <f>IF(#REF!&gt;0,#REF!*#REF!/1000,"")</f>
        <v>#REF!</v>
      </c>
      <c r="AO984" s="413" t="e">
        <f>IF(OR(#REF!="●",#REF!="●",#REF!="●"),"",IF(#REF!="","",#REF!))</f>
        <v>#REF!</v>
      </c>
      <c r="AP984" s="413" t="e">
        <f>IF(OR(#REF!="●",#REF!="●",#REF!="●"),"",IF(#REF!="","",#REF!))</f>
        <v>#REF!</v>
      </c>
      <c r="AQ984" s="412" t="e">
        <f>IF(ISNA(L984),"",L984*#REF!)</f>
        <v>#REF!</v>
      </c>
      <c r="AR984" s="412" t="e">
        <f>IF(ISNA(M984),"",M984*#REF!)</f>
        <v>#REF!</v>
      </c>
      <c r="AS984" s="414" t="e">
        <f>IF(#REF!&gt;0,DQ$6,"")</f>
        <v>#REF!</v>
      </c>
      <c r="AT984" s="95" t="e">
        <f>IF(#REF!="","",VLOOKUP(#REF!,#REF!,7,0))</f>
        <v>#REF!</v>
      </c>
      <c r="AU984" s="201" t="e">
        <f>IF(OR(#REF!="",AT984=""),"",ROUND(#REF!/10^3*AT984,3))</f>
        <v>#REF!</v>
      </c>
      <c r="AV984" s="201" t="e">
        <f>IF(#REF!&gt;0,#REF!*#REF!/1000,"")</f>
        <v>#REF!</v>
      </c>
      <c r="AW984" s="201" t="e">
        <f>IF(#REF!&gt;0,#REF!*#REF!/1000,"")</f>
        <v>#REF!</v>
      </c>
      <c r="AX984" s="74" t="e">
        <f t="shared" si="180"/>
        <v>#REF!</v>
      </c>
      <c r="AY984" s="74" t="e">
        <f t="shared" si="181"/>
        <v>#REF!</v>
      </c>
      <c r="AZ984" s="201" t="e">
        <f>IF(ISNA(AX984),"",AX984*#REF!)</f>
        <v>#REF!</v>
      </c>
      <c r="BA984" s="201" t="e">
        <f>IF(ISNA(AY984),"",AY984*#REF!)</f>
        <v>#REF!</v>
      </c>
      <c r="BB984" s="78" t="e">
        <f>IF(#REF!&gt;0,DQ$40,"")</f>
        <v>#REF!</v>
      </c>
      <c r="BC984" s="99"/>
      <c r="BD984" s="650"/>
      <c r="BE984" s="652" t="e">
        <f>IF(OR(#REF!="",F984=""),"",ROUND(#REF!/10^3*F984,3))</f>
        <v>#REF!</v>
      </c>
      <c r="BF984" s="412" t="e">
        <f>IF(#REF!&gt;0,#REF!*#REF!/1000,"")</f>
        <v>#REF!</v>
      </c>
      <c r="BG984" s="412" t="e">
        <f>IF(#REF!&gt;0,#REF!*#REF!/1000,"")</f>
        <v>#REF!</v>
      </c>
      <c r="BH984" s="413" t="e">
        <f>IF(OR(#REF!="●",#REF!="●",#REF!="●",#REF!="●"),"",IF(#REF!="","",#REF!))</f>
        <v>#REF!</v>
      </c>
      <c r="BI984" s="413" t="e">
        <f>IF(OR(#REF!="●",#REF!="●",#REF!="●",#REF!="●"),"",IF(#REF!="","",#REF!))</f>
        <v>#REF!</v>
      </c>
      <c r="BJ984" s="412" t="e">
        <f>IF(ISNA(L984),"",L984*#REF!)</f>
        <v>#REF!</v>
      </c>
      <c r="BK984" s="412" t="e">
        <f>IF(ISNA(M984),"",M984*#REF!)</f>
        <v>#REF!</v>
      </c>
      <c r="BL984" s="415" t="e">
        <f>IF(#REF!&gt;0,DQ$6,"")</f>
        <v>#REF!</v>
      </c>
      <c r="BM984" s="361" t="e">
        <f>IF(#REF!="","",VLOOKUP(#REF!,#REF!,7,0))</f>
        <v>#REF!</v>
      </c>
      <c r="BN984" s="201" t="e">
        <f>IF(OR(#REF!="",BM984=""),"",ROUND(#REF!/10^3*BM984,3))</f>
        <v>#REF!</v>
      </c>
      <c r="BO984" s="201" t="e">
        <f>IF(#REF!&gt;0,#REF!*#REF!/1000,"")</f>
        <v>#REF!</v>
      </c>
      <c r="BP984" s="201" t="e">
        <f>IF(#REF!&gt;0,#REF!*#REF!/1000,"")</f>
        <v>#REF!</v>
      </c>
      <c r="BQ984" s="74" t="e">
        <f t="shared" si="182"/>
        <v>#REF!</v>
      </c>
      <c r="BR984" s="74" t="e">
        <f t="shared" si="183"/>
        <v>#REF!</v>
      </c>
      <c r="BS984" s="201" t="e">
        <f>IF(ISNA(BQ984),"",BQ984*#REF!)</f>
        <v>#REF!</v>
      </c>
      <c r="BT984" s="201" t="e">
        <f>IF(ISNA(BR984),"",BR984*#REF!)</f>
        <v>#REF!</v>
      </c>
      <c r="BU984" s="78" t="e">
        <f>IF(#REF!&gt;0,DQ$57,"")</f>
        <v>#REF!</v>
      </c>
      <c r="BV984" s="99"/>
      <c r="BW984" s="411"/>
      <c r="BX984" s="412" t="e">
        <f>IF(OR(#REF!="",F984=""),"",ROUND(#REF!/10^3*F984,3))</f>
        <v>#REF!</v>
      </c>
      <c r="BY984" s="412" t="e">
        <f>IF(#REF!&gt;0,#REF!*#REF!/1000,"")</f>
        <v>#REF!</v>
      </c>
      <c r="BZ984" s="412" t="e">
        <f>IF(#REF!&gt;0,#REF!*#REF!/1000,"")</f>
        <v>#REF!</v>
      </c>
      <c r="CA984" s="413" t="e">
        <f>IF(OR(#REF!="●",#REF!="●",#REF!="●",#REF!="●",#REF!="●"),"",IF(#REF!="","",#REF!))</f>
        <v>#REF!</v>
      </c>
      <c r="CB984" s="413" t="e">
        <f>IF(OR(#REF!="●",#REF!="●",#REF!="●",#REF!="●",#REF!="●"),"",IF(#REF!="","",#REF!))</f>
        <v>#REF!</v>
      </c>
      <c r="CC984" s="412" t="e">
        <f>IF(ISNA(L984),"",L984*#REF!)</f>
        <v>#REF!</v>
      </c>
      <c r="CD984" s="412" t="e">
        <f>IF(ISNA(M984),"",M984*#REF!)</f>
        <v>#REF!</v>
      </c>
      <c r="CE984" s="415" t="e">
        <f>IF(#REF!&gt;0,DQ$6,"")</f>
        <v>#REF!</v>
      </c>
      <c r="CF984" s="361" t="e">
        <f>IF(#REF!="","",VLOOKUP(#REF!,#REF!,7,0))</f>
        <v>#REF!</v>
      </c>
      <c r="CG984" s="201" t="e">
        <f>IF(OR(#REF!="",CF984=""),"",ROUND(#REF!/10^3*CF984,3))</f>
        <v>#REF!</v>
      </c>
      <c r="CH984" s="201" t="e">
        <f>IF(#REF!&gt;0,#REF!*#REF!/1000,"")</f>
        <v>#REF!</v>
      </c>
      <c r="CI984" s="201" t="e">
        <f>IF(#REF!&gt;0,#REF!*#REF!/1000,"")</f>
        <v>#REF!</v>
      </c>
      <c r="CJ984" s="74" t="e">
        <f t="shared" si="184"/>
        <v>#REF!</v>
      </c>
      <c r="CK984" s="74" t="e">
        <f t="shared" si="185"/>
        <v>#REF!</v>
      </c>
      <c r="CL984" s="201" t="e">
        <f>IF(ISNA(CJ984),"",CJ984*#REF!)</f>
        <v>#REF!</v>
      </c>
      <c r="CM984" s="201" t="e">
        <f>IF(ISNA(CK984),"",CK984*#REF!)</f>
        <v>#REF!</v>
      </c>
      <c r="CN984" s="101" t="e">
        <f>IF(#REF!&gt;0,DQ$57,"")</f>
        <v>#REF!</v>
      </c>
      <c r="CO984" s="84"/>
      <c r="CP984" s="2"/>
      <c r="CQ984" s="2"/>
      <c r="CR984" s="2"/>
      <c r="CS984" s="2"/>
      <c r="CT984" s="2"/>
      <c r="CU984" s="2"/>
      <c r="CV984" s="2"/>
      <c r="CX984" s="2"/>
      <c r="CY984" s="2"/>
      <c r="CZ984" s="2"/>
      <c r="DA984" s="2"/>
      <c r="DB984" s="2"/>
      <c r="DC984" s="2"/>
      <c r="DD984" s="2"/>
      <c r="DE984" s="2"/>
      <c r="DF984" s="2"/>
    </row>
    <row r="985" spans="2:110" ht="18" customHeight="1">
      <c r="B985" s="151" t="e">
        <f>IF(#REF!="","",VLOOKUP(#REF!,$CX$11:$DG$26,9,0))</f>
        <v>#REF!</v>
      </c>
      <c r="C985" s="64" t="e">
        <f>IF(#REF!="",0,VLOOKUP(#REF!,$CP$11:$CQ$16,2,0))</f>
        <v>#REF!</v>
      </c>
      <c r="D985" s="65" t="e">
        <f>IF(#REF!="",0,VLOOKUP(#REF!,$CX$11:$CY$26,2,0))</f>
        <v>#REF!</v>
      </c>
      <c r="E985" s="152" t="e">
        <f t="shared" si="175"/>
        <v>#REF!</v>
      </c>
      <c r="F985" s="155" t="e">
        <f>IF(#REF!="","",VLOOKUP(#REF!,#REF!,7,0))</f>
        <v>#REF!</v>
      </c>
      <c r="G985" s="201" t="e">
        <f>IF(OR(#REF!="",F985=""),"",ROUND(#REF!/10^3*F985,3))</f>
        <v>#REF!</v>
      </c>
      <c r="H985" s="201" t="e">
        <f>IF(#REF!&gt;0,#REF!*#REF!/1000,"")</f>
        <v>#REF!</v>
      </c>
      <c r="I985" s="201" t="e">
        <f>IF(#REF!&gt;0,#REF!*#REF!/1000,"")</f>
        <v>#REF!</v>
      </c>
      <c r="J985" s="51" t="e">
        <f>IF(#REF!="●","",IF(#REF!="","",#REF!))</f>
        <v>#REF!</v>
      </c>
      <c r="K985" s="51" t="e">
        <f>IF(#REF!="●","",IF(#REF!="","",#REF!))</f>
        <v>#REF!</v>
      </c>
      <c r="L985" s="74" t="e">
        <f t="shared" si="176"/>
        <v>#REF!</v>
      </c>
      <c r="M985" s="74" t="e">
        <f t="shared" si="177"/>
        <v>#REF!</v>
      </c>
      <c r="N985" s="201" t="e">
        <f>IF(ISNA(L985),"",L985*#REF!)</f>
        <v>#REF!</v>
      </c>
      <c r="O985" s="201" t="e">
        <f>IF(ISNA(M985),"",M985*#REF!)</f>
        <v>#REF!</v>
      </c>
      <c r="P985" s="78" t="e">
        <f>IF(#REF!&gt;0,DQ$6,"")</f>
        <v>#REF!</v>
      </c>
      <c r="Q985" s="99"/>
      <c r="R985" s="411"/>
      <c r="S985" s="412" t="e">
        <f>IF(OR(#REF!="",F985=""),"",ROUND(#REF!/10^3*F985,3))</f>
        <v>#REF!</v>
      </c>
      <c r="T985" s="412" t="e">
        <f>IF(#REF!&gt;0,#REF!*#REF!/1000,"")</f>
        <v>#REF!</v>
      </c>
      <c r="U985" s="412" t="e">
        <f>IF(#REF!&gt;0,#REF!*#REF!/1000,"")</f>
        <v>#REF!</v>
      </c>
      <c r="V985" s="413" t="e">
        <f>IF(OR(#REF!="●",#REF!="●"),"",IF(#REF!="","",#REF!))</f>
        <v>#REF!</v>
      </c>
      <c r="W985" s="413" t="e">
        <f>IF(OR(#REF!="●",#REF!="●"),"",IF(#REF!="","",#REF!))</f>
        <v>#REF!</v>
      </c>
      <c r="X985" s="412" t="e">
        <f>IF(ISNA(L985),"",L985*#REF!)</f>
        <v>#REF!</v>
      </c>
      <c r="Y985" s="412" t="e">
        <f>IF(ISNA(M985),"",M985*#REF!)</f>
        <v>#REF!</v>
      </c>
      <c r="Z985" s="414" t="e">
        <f>IF(#REF!&gt;0,DQ$6,"")</f>
        <v>#REF!</v>
      </c>
      <c r="AA985" s="95" t="e">
        <f>IF(#REF!="","",VLOOKUP(#REF!,#REF!,7,0))</f>
        <v>#REF!</v>
      </c>
      <c r="AB985" s="201" t="e">
        <f>IF(OR(#REF!="",AA985=""),"",ROUND(#REF!/10^3*AA985,3))</f>
        <v>#REF!</v>
      </c>
      <c r="AC985" s="201" t="e">
        <f>IF(#REF!&gt;0,#REF!*#REF!/1000,"")</f>
        <v>#REF!</v>
      </c>
      <c r="AD985" s="201" t="e">
        <f>IF(#REF!&gt;0,#REF!*#REF!/1000,"")</f>
        <v>#REF!</v>
      </c>
      <c r="AE985" s="74" t="e">
        <f t="shared" si="178"/>
        <v>#REF!</v>
      </c>
      <c r="AF985" s="74" t="e">
        <f t="shared" si="179"/>
        <v>#REF!</v>
      </c>
      <c r="AG985" s="201" t="e">
        <f>IF(ISNA(AE985),"",AE985*#REF!)</f>
        <v>#REF!</v>
      </c>
      <c r="AH985" s="201" t="e">
        <f>IF(ISNA(AF985),"",AF985*#REF!)</f>
        <v>#REF!</v>
      </c>
      <c r="AI985" s="78" t="e">
        <f>IF(#REF!&gt;0,DQ$23,"")</f>
        <v>#REF!</v>
      </c>
      <c r="AJ985" s="99"/>
      <c r="AK985" s="411"/>
      <c r="AL985" s="412" t="e">
        <f>IF(OR(#REF!="",F985=""),"",ROUND(#REF!/10^3*F985,3))</f>
        <v>#REF!</v>
      </c>
      <c r="AM985" s="412" t="e">
        <f>IF(#REF!&gt;0,#REF!*#REF!/1000,"")</f>
        <v>#REF!</v>
      </c>
      <c r="AN985" s="412" t="e">
        <f>IF(#REF!&gt;0,#REF!*#REF!/1000,"")</f>
        <v>#REF!</v>
      </c>
      <c r="AO985" s="413" t="e">
        <f>IF(OR(#REF!="●",#REF!="●",#REF!="●"),"",IF(#REF!="","",#REF!))</f>
        <v>#REF!</v>
      </c>
      <c r="AP985" s="413" t="e">
        <f>IF(OR(#REF!="●",#REF!="●",#REF!="●"),"",IF(#REF!="","",#REF!))</f>
        <v>#REF!</v>
      </c>
      <c r="AQ985" s="412" t="e">
        <f>IF(ISNA(L985),"",L985*#REF!)</f>
        <v>#REF!</v>
      </c>
      <c r="AR985" s="412" t="e">
        <f>IF(ISNA(M985),"",M985*#REF!)</f>
        <v>#REF!</v>
      </c>
      <c r="AS985" s="414" t="e">
        <f>IF(#REF!&gt;0,DQ$6,"")</f>
        <v>#REF!</v>
      </c>
      <c r="AT985" s="95" t="e">
        <f>IF(#REF!="","",VLOOKUP(#REF!,#REF!,7,0))</f>
        <v>#REF!</v>
      </c>
      <c r="AU985" s="201" t="e">
        <f>IF(OR(#REF!="",AT985=""),"",ROUND(#REF!/10^3*AT985,3))</f>
        <v>#REF!</v>
      </c>
      <c r="AV985" s="201" t="e">
        <f>IF(#REF!&gt;0,#REF!*#REF!/1000,"")</f>
        <v>#REF!</v>
      </c>
      <c r="AW985" s="201" t="e">
        <f>IF(#REF!&gt;0,#REF!*#REF!/1000,"")</f>
        <v>#REF!</v>
      </c>
      <c r="AX985" s="74" t="e">
        <f t="shared" si="180"/>
        <v>#REF!</v>
      </c>
      <c r="AY985" s="74" t="e">
        <f t="shared" si="181"/>
        <v>#REF!</v>
      </c>
      <c r="AZ985" s="201" t="e">
        <f>IF(ISNA(AX985),"",AX985*#REF!)</f>
        <v>#REF!</v>
      </c>
      <c r="BA985" s="201" t="e">
        <f>IF(ISNA(AY985),"",AY985*#REF!)</f>
        <v>#REF!</v>
      </c>
      <c r="BB985" s="78" t="e">
        <f>IF(#REF!&gt;0,DQ$40,"")</f>
        <v>#REF!</v>
      </c>
      <c r="BC985" s="99"/>
      <c r="BD985" s="650"/>
      <c r="BE985" s="652" t="e">
        <f>IF(OR(#REF!="",F985=""),"",ROUND(#REF!/10^3*F985,3))</f>
        <v>#REF!</v>
      </c>
      <c r="BF985" s="412" t="e">
        <f>IF(#REF!&gt;0,#REF!*#REF!/1000,"")</f>
        <v>#REF!</v>
      </c>
      <c r="BG985" s="412" t="e">
        <f>IF(#REF!&gt;0,#REF!*#REF!/1000,"")</f>
        <v>#REF!</v>
      </c>
      <c r="BH985" s="413" t="e">
        <f>IF(OR(#REF!="●",#REF!="●",#REF!="●",#REF!="●"),"",IF(#REF!="","",#REF!))</f>
        <v>#REF!</v>
      </c>
      <c r="BI985" s="413" t="e">
        <f>IF(OR(#REF!="●",#REF!="●",#REF!="●",#REF!="●"),"",IF(#REF!="","",#REF!))</f>
        <v>#REF!</v>
      </c>
      <c r="BJ985" s="412" t="e">
        <f>IF(ISNA(L985),"",L985*#REF!)</f>
        <v>#REF!</v>
      </c>
      <c r="BK985" s="412" t="e">
        <f>IF(ISNA(M985),"",M985*#REF!)</f>
        <v>#REF!</v>
      </c>
      <c r="BL985" s="415" t="e">
        <f>IF(#REF!&gt;0,DQ$6,"")</f>
        <v>#REF!</v>
      </c>
      <c r="BM985" s="361" t="e">
        <f>IF(#REF!="","",VLOOKUP(#REF!,#REF!,7,0))</f>
        <v>#REF!</v>
      </c>
      <c r="BN985" s="201" t="e">
        <f>IF(OR(#REF!="",BM985=""),"",ROUND(#REF!/10^3*BM985,3))</f>
        <v>#REF!</v>
      </c>
      <c r="BO985" s="201" t="e">
        <f>IF(#REF!&gt;0,#REF!*#REF!/1000,"")</f>
        <v>#REF!</v>
      </c>
      <c r="BP985" s="201" t="e">
        <f>IF(#REF!&gt;0,#REF!*#REF!/1000,"")</f>
        <v>#REF!</v>
      </c>
      <c r="BQ985" s="74" t="e">
        <f t="shared" si="182"/>
        <v>#REF!</v>
      </c>
      <c r="BR985" s="74" t="e">
        <f t="shared" si="183"/>
        <v>#REF!</v>
      </c>
      <c r="BS985" s="201" t="e">
        <f>IF(ISNA(BQ985),"",BQ985*#REF!)</f>
        <v>#REF!</v>
      </c>
      <c r="BT985" s="201" t="e">
        <f>IF(ISNA(BR985),"",BR985*#REF!)</f>
        <v>#REF!</v>
      </c>
      <c r="BU985" s="78" t="e">
        <f>IF(#REF!&gt;0,DQ$57,"")</f>
        <v>#REF!</v>
      </c>
      <c r="BV985" s="99"/>
      <c r="BW985" s="411"/>
      <c r="BX985" s="412" t="e">
        <f>IF(OR(#REF!="",F985=""),"",ROUND(#REF!/10^3*F985,3))</f>
        <v>#REF!</v>
      </c>
      <c r="BY985" s="412" t="e">
        <f>IF(#REF!&gt;0,#REF!*#REF!/1000,"")</f>
        <v>#REF!</v>
      </c>
      <c r="BZ985" s="412" t="e">
        <f>IF(#REF!&gt;0,#REF!*#REF!/1000,"")</f>
        <v>#REF!</v>
      </c>
      <c r="CA985" s="413" t="e">
        <f>IF(OR(#REF!="●",#REF!="●",#REF!="●",#REF!="●",#REF!="●"),"",IF(#REF!="","",#REF!))</f>
        <v>#REF!</v>
      </c>
      <c r="CB985" s="413" t="e">
        <f>IF(OR(#REF!="●",#REF!="●",#REF!="●",#REF!="●",#REF!="●"),"",IF(#REF!="","",#REF!))</f>
        <v>#REF!</v>
      </c>
      <c r="CC985" s="412" t="e">
        <f>IF(ISNA(L985),"",L985*#REF!)</f>
        <v>#REF!</v>
      </c>
      <c r="CD985" s="412" t="e">
        <f>IF(ISNA(M985),"",M985*#REF!)</f>
        <v>#REF!</v>
      </c>
      <c r="CE985" s="415" t="e">
        <f>IF(#REF!&gt;0,DQ$6,"")</f>
        <v>#REF!</v>
      </c>
      <c r="CF985" s="361" t="e">
        <f>IF(#REF!="","",VLOOKUP(#REF!,#REF!,7,0))</f>
        <v>#REF!</v>
      </c>
      <c r="CG985" s="201" t="e">
        <f>IF(OR(#REF!="",CF985=""),"",ROUND(#REF!/10^3*CF985,3))</f>
        <v>#REF!</v>
      </c>
      <c r="CH985" s="201" t="e">
        <f>IF(#REF!&gt;0,#REF!*#REF!/1000,"")</f>
        <v>#REF!</v>
      </c>
      <c r="CI985" s="201" t="e">
        <f>IF(#REF!&gt;0,#REF!*#REF!/1000,"")</f>
        <v>#REF!</v>
      </c>
      <c r="CJ985" s="74" t="e">
        <f t="shared" si="184"/>
        <v>#REF!</v>
      </c>
      <c r="CK985" s="74" t="e">
        <f t="shared" si="185"/>
        <v>#REF!</v>
      </c>
      <c r="CL985" s="201" t="e">
        <f>IF(ISNA(CJ985),"",CJ985*#REF!)</f>
        <v>#REF!</v>
      </c>
      <c r="CM985" s="201" t="e">
        <f>IF(ISNA(CK985),"",CK985*#REF!)</f>
        <v>#REF!</v>
      </c>
      <c r="CN985" s="101" t="e">
        <f>IF(#REF!&gt;0,DQ$57,"")</f>
        <v>#REF!</v>
      </c>
      <c r="CO985" s="84"/>
      <c r="CP985" s="2"/>
      <c r="CQ985" s="2"/>
      <c r="CR985" s="2"/>
      <c r="CS985" s="2"/>
      <c r="CT985" s="2"/>
      <c r="CU985" s="2"/>
      <c r="CV985" s="2"/>
      <c r="CX985" s="2"/>
      <c r="CY985" s="2"/>
      <c r="CZ985" s="2"/>
      <c r="DA985" s="2"/>
      <c r="DB985" s="2"/>
      <c r="DC985" s="2"/>
      <c r="DD985" s="2"/>
      <c r="DE985" s="2"/>
      <c r="DF985" s="2"/>
    </row>
    <row r="986" spans="2:110" ht="18" customHeight="1">
      <c r="B986" s="151" t="e">
        <f>IF(#REF!="","",VLOOKUP(#REF!,$CX$11:$DG$26,9,0))</f>
        <v>#REF!</v>
      </c>
      <c r="C986" s="64" t="e">
        <f>IF(#REF!="",0,VLOOKUP(#REF!,$CP$11:$CQ$16,2,0))</f>
        <v>#REF!</v>
      </c>
      <c r="D986" s="65" t="e">
        <f>IF(#REF!="",0,VLOOKUP(#REF!,$CX$11:$CY$26,2,0))</f>
        <v>#REF!</v>
      </c>
      <c r="E986" s="152" t="e">
        <f t="shared" si="175"/>
        <v>#REF!</v>
      </c>
      <c r="F986" s="155" t="e">
        <f>IF(#REF!="","",VLOOKUP(#REF!,#REF!,7,0))</f>
        <v>#REF!</v>
      </c>
      <c r="G986" s="201" t="e">
        <f>IF(OR(#REF!="",F986=""),"",ROUND(#REF!/10^3*F986,3))</f>
        <v>#REF!</v>
      </c>
      <c r="H986" s="201" t="e">
        <f>IF(#REF!&gt;0,#REF!*#REF!/1000,"")</f>
        <v>#REF!</v>
      </c>
      <c r="I986" s="201" t="e">
        <f>IF(#REF!&gt;0,#REF!*#REF!/1000,"")</f>
        <v>#REF!</v>
      </c>
      <c r="J986" s="51" t="e">
        <f>IF(#REF!="●","",IF(#REF!="","",#REF!))</f>
        <v>#REF!</v>
      </c>
      <c r="K986" s="51" t="e">
        <f>IF(#REF!="●","",IF(#REF!="","",#REF!))</f>
        <v>#REF!</v>
      </c>
      <c r="L986" s="74" t="e">
        <f t="shared" si="176"/>
        <v>#REF!</v>
      </c>
      <c r="M986" s="74" t="e">
        <f t="shared" si="177"/>
        <v>#REF!</v>
      </c>
      <c r="N986" s="201" t="e">
        <f>IF(ISNA(L986),"",L986*#REF!)</f>
        <v>#REF!</v>
      </c>
      <c r="O986" s="201" t="e">
        <f>IF(ISNA(M986),"",M986*#REF!)</f>
        <v>#REF!</v>
      </c>
      <c r="P986" s="78" t="e">
        <f>IF(#REF!&gt;0,DQ$6,"")</f>
        <v>#REF!</v>
      </c>
      <c r="Q986" s="99"/>
      <c r="R986" s="411"/>
      <c r="S986" s="412" t="e">
        <f>IF(OR(#REF!="",F986=""),"",ROUND(#REF!/10^3*F986,3))</f>
        <v>#REF!</v>
      </c>
      <c r="T986" s="412" t="e">
        <f>IF(#REF!&gt;0,#REF!*#REF!/1000,"")</f>
        <v>#REF!</v>
      </c>
      <c r="U986" s="412" t="e">
        <f>IF(#REF!&gt;0,#REF!*#REF!/1000,"")</f>
        <v>#REF!</v>
      </c>
      <c r="V986" s="413" t="e">
        <f>IF(OR(#REF!="●",#REF!="●"),"",IF(#REF!="","",#REF!))</f>
        <v>#REF!</v>
      </c>
      <c r="W986" s="413" t="e">
        <f>IF(OR(#REF!="●",#REF!="●"),"",IF(#REF!="","",#REF!))</f>
        <v>#REF!</v>
      </c>
      <c r="X986" s="412" t="e">
        <f>IF(ISNA(L986),"",L986*#REF!)</f>
        <v>#REF!</v>
      </c>
      <c r="Y986" s="412" t="e">
        <f>IF(ISNA(M986),"",M986*#REF!)</f>
        <v>#REF!</v>
      </c>
      <c r="Z986" s="414" t="e">
        <f>IF(#REF!&gt;0,DQ$6,"")</f>
        <v>#REF!</v>
      </c>
      <c r="AA986" s="95" t="e">
        <f>IF(#REF!="","",VLOOKUP(#REF!,#REF!,7,0))</f>
        <v>#REF!</v>
      </c>
      <c r="AB986" s="201" t="e">
        <f>IF(OR(#REF!="",AA986=""),"",ROUND(#REF!/10^3*AA986,3))</f>
        <v>#REF!</v>
      </c>
      <c r="AC986" s="201" t="e">
        <f>IF(#REF!&gt;0,#REF!*#REF!/1000,"")</f>
        <v>#REF!</v>
      </c>
      <c r="AD986" s="201" t="e">
        <f>IF(#REF!&gt;0,#REF!*#REF!/1000,"")</f>
        <v>#REF!</v>
      </c>
      <c r="AE986" s="74" t="e">
        <f t="shared" si="178"/>
        <v>#REF!</v>
      </c>
      <c r="AF986" s="74" t="e">
        <f t="shared" si="179"/>
        <v>#REF!</v>
      </c>
      <c r="AG986" s="201" t="e">
        <f>IF(ISNA(AE986),"",AE986*#REF!)</f>
        <v>#REF!</v>
      </c>
      <c r="AH986" s="201" t="e">
        <f>IF(ISNA(AF986),"",AF986*#REF!)</f>
        <v>#REF!</v>
      </c>
      <c r="AI986" s="78" t="e">
        <f>IF(#REF!&gt;0,DQ$23,"")</f>
        <v>#REF!</v>
      </c>
      <c r="AJ986" s="99"/>
      <c r="AK986" s="411"/>
      <c r="AL986" s="412" t="e">
        <f>IF(OR(#REF!="",F986=""),"",ROUND(#REF!/10^3*F986,3))</f>
        <v>#REF!</v>
      </c>
      <c r="AM986" s="412" t="e">
        <f>IF(#REF!&gt;0,#REF!*#REF!/1000,"")</f>
        <v>#REF!</v>
      </c>
      <c r="AN986" s="412" t="e">
        <f>IF(#REF!&gt;0,#REF!*#REF!/1000,"")</f>
        <v>#REF!</v>
      </c>
      <c r="AO986" s="413" t="e">
        <f>IF(OR(#REF!="●",#REF!="●",#REF!="●"),"",IF(#REF!="","",#REF!))</f>
        <v>#REF!</v>
      </c>
      <c r="AP986" s="413" t="e">
        <f>IF(OR(#REF!="●",#REF!="●",#REF!="●"),"",IF(#REF!="","",#REF!))</f>
        <v>#REF!</v>
      </c>
      <c r="AQ986" s="412" t="e">
        <f>IF(ISNA(L986),"",L986*#REF!)</f>
        <v>#REF!</v>
      </c>
      <c r="AR986" s="412" t="e">
        <f>IF(ISNA(M986),"",M986*#REF!)</f>
        <v>#REF!</v>
      </c>
      <c r="AS986" s="414" t="e">
        <f>IF(#REF!&gt;0,DQ$6,"")</f>
        <v>#REF!</v>
      </c>
      <c r="AT986" s="95" t="e">
        <f>IF(#REF!="","",VLOOKUP(#REF!,#REF!,7,0))</f>
        <v>#REF!</v>
      </c>
      <c r="AU986" s="201" t="e">
        <f>IF(OR(#REF!="",AT986=""),"",ROUND(#REF!/10^3*AT986,3))</f>
        <v>#REF!</v>
      </c>
      <c r="AV986" s="201" t="e">
        <f>IF(#REF!&gt;0,#REF!*#REF!/1000,"")</f>
        <v>#REF!</v>
      </c>
      <c r="AW986" s="201" t="e">
        <f>IF(#REF!&gt;0,#REF!*#REF!/1000,"")</f>
        <v>#REF!</v>
      </c>
      <c r="AX986" s="74" t="e">
        <f t="shared" si="180"/>
        <v>#REF!</v>
      </c>
      <c r="AY986" s="74" t="e">
        <f t="shared" si="181"/>
        <v>#REF!</v>
      </c>
      <c r="AZ986" s="201" t="e">
        <f>IF(ISNA(AX986),"",AX986*#REF!)</f>
        <v>#REF!</v>
      </c>
      <c r="BA986" s="201" t="e">
        <f>IF(ISNA(AY986),"",AY986*#REF!)</f>
        <v>#REF!</v>
      </c>
      <c r="BB986" s="78" t="e">
        <f>IF(#REF!&gt;0,DQ$40,"")</f>
        <v>#REF!</v>
      </c>
      <c r="BC986" s="99"/>
      <c r="BD986" s="650"/>
      <c r="BE986" s="652" t="e">
        <f>IF(OR(#REF!="",F986=""),"",ROUND(#REF!/10^3*F986,3))</f>
        <v>#REF!</v>
      </c>
      <c r="BF986" s="412" t="e">
        <f>IF(#REF!&gt;0,#REF!*#REF!/1000,"")</f>
        <v>#REF!</v>
      </c>
      <c r="BG986" s="412" t="e">
        <f>IF(#REF!&gt;0,#REF!*#REF!/1000,"")</f>
        <v>#REF!</v>
      </c>
      <c r="BH986" s="413" t="e">
        <f>IF(OR(#REF!="●",#REF!="●",#REF!="●",#REF!="●"),"",IF(#REF!="","",#REF!))</f>
        <v>#REF!</v>
      </c>
      <c r="BI986" s="413" t="e">
        <f>IF(OR(#REF!="●",#REF!="●",#REF!="●",#REF!="●"),"",IF(#REF!="","",#REF!))</f>
        <v>#REF!</v>
      </c>
      <c r="BJ986" s="412" t="e">
        <f>IF(ISNA(L986),"",L986*#REF!)</f>
        <v>#REF!</v>
      </c>
      <c r="BK986" s="412" t="e">
        <f>IF(ISNA(M986),"",M986*#REF!)</f>
        <v>#REF!</v>
      </c>
      <c r="BL986" s="415" t="e">
        <f>IF(#REF!&gt;0,DQ$6,"")</f>
        <v>#REF!</v>
      </c>
      <c r="BM986" s="361" t="e">
        <f>IF(#REF!="","",VLOOKUP(#REF!,#REF!,7,0))</f>
        <v>#REF!</v>
      </c>
      <c r="BN986" s="201" t="e">
        <f>IF(OR(#REF!="",BM986=""),"",ROUND(#REF!/10^3*BM986,3))</f>
        <v>#REF!</v>
      </c>
      <c r="BO986" s="201" t="e">
        <f>IF(#REF!&gt;0,#REF!*#REF!/1000,"")</f>
        <v>#REF!</v>
      </c>
      <c r="BP986" s="201" t="e">
        <f>IF(#REF!&gt;0,#REF!*#REF!/1000,"")</f>
        <v>#REF!</v>
      </c>
      <c r="BQ986" s="74" t="e">
        <f t="shared" si="182"/>
        <v>#REF!</v>
      </c>
      <c r="BR986" s="74" t="e">
        <f t="shared" si="183"/>
        <v>#REF!</v>
      </c>
      <c r="BS986" s="201" t="e">
        <f>IF(ISNA(BQ986),"",BQ986*#REF!)</f>
        <v>#REF!</v>
      </c>
      <c r="BT986" s="201" t="e">
        <f>IF(ISNA(BR986),"",BR986*#REF!)</f>
        <v>#REF!</v>
      </c>
      <c r="BU986" s="78" t="e">
        <f>IF(#REF!&gt;0,DQ$57,"")</f>
        <v>#REF!</v>
      </c>
      <c r="BV986" s="99"/>
      <c r="BW986" s="411"/>
      <c r="BX986" s="412" t="e">
        <f>IF(OR(#REF!="",F986=""),"",ROUND(#REF!/10^3*F986,3))</f>
        <v>#REF!</v>
      </c>
      <c r="BY986" s="412" t="e">
        <f>IF(#REF!&gt;0,#REF!*#REF!/1000,"")</f>
        <v>#REF!</v>
      </c>
      <c r="BZ986" s="412" t="e">
        <f>IF(#REF!&gt;0,#REF!*#REF!/1000,"")</f>
        <v>#REF!</v>
      </c>
      <c r="CA986" s="413" t="e">
        <f>IF(OR(#REF!="●",#REF!="●",#REF!="●",#REF!="●",#REF!="●"),"",IF(#REF!="","",#REF!))</f>
        <v>#REF!</v>
      </c>
      <c r="CB986" s="413" t="e">
        <f>IF(OR(#REF!="●",#REF!="●",#REF!="●",#REF!="●",#REF!="●"),"",IF(#REF!="","",#REF!))</f>
        <v>#REF!</v>
      </c>
      <c r="CC986" s="412" t="e">
        <f>IF(ISNA(L986),"",L986*#REF!)</f>
        <v>#REF!</v>
      </c>
      <c r="CD986" s="412" t="e">
        <f>IF(ISNA(M986),"",M986*#REF!)</f>
        <v>#REF!</v>
      </c>
      <c r="CE986" s="415" t="e">
        <f>IF(#REF!&gt;0,DQ$6,"")</f>
        <v>#REF!</v>
      </c>
      <c r="CF986" s="361" t="e">
        <f>IF(#REF!="","",VLOOKUP(#REF!,#REF!,7,0))</f>
        <v>#REF!</v>
      </c>
      <c r="CG986" s="201" t="e">
        <f>IF(OR(#REF!="",CF986=""),"",ROUND(#REF!/10^3*CF986,3))</f>
        <v>#REF!</v>
      </c>
      <c r="CH986" s="201" t="e">
        <f>IF(#REF!&gt;0,#REF!*#REF!/1000,"")</f>
        <v>#REF!</v>
      </c>
      <c r="CI986" s="201" t="e">
        <f>IF(#REF!&gt;0,#REF!*#REF!/1000,"")</f>
        <v>#REF!</v>
      </c>
      <c r="CJ986" s="74" t="e">
        <f t="shared" si="184"/>
        <v>#REF!</v>
      </c>
      <c r="CK986" s="74" t="e">
        <f t="shared" si="185"/>
        <v>#REF!</v>
      </c>
      <c r="CL986" s="201" t="e">
        <f>IF(ISNA(CJ986),"",CJ986*#REF!)</f>
        <v>#REF!</v>
      </c>
      <c r="CM986" s="201" t="e">
        <f>IF(ISNA(CK986),"",CK986*#REF!)</f>
        <v>#REF!</v>
      </c>
      <c r="CN986" s="101" t="e">
        <f>IF(#REF!&gt;0,DQ$57,"")</f>
        <v>#REF!</v>
      </c>
      <c r="CO986" s="84"/>
      <c r="CP986" s="2"/>
      <c r="CQ986" s="2"/>
      <c r="CR986" s="2"/>
      <c r="CS986" s="2"/>
      <c r="CT986" s="2"/>
      <c r="CU986" s="2"/>
      <c r="CV986" s="2"/>
      <c r="CX986" s="2"/>
      <c r="CY986" s="2"/>
      <c r="CZ986" s="2"/>
      <c r="DA986" s="2"/>
      <c r="DB986" s="2"/>
      <c r="DC986" s="2"/>
      <c r="DD986" s="2"/>
      <c r="DE986" s="2"/>
      <c r="DF986" s="2"/>
    </row>
    <row r="987" spans="2:110" ht="18" customHeight="1">
      <c r="B987" s="151" t="e">
        <f>IF(#REF!="","",VLOOKUP(#REF!,$CX$11:$DG$26,9,0))</f>
        <v>#REF!</v>
      </c>
      <c r="C987" s="64" t="e">
        <f>IF(#REF!="",0,VLOOKUP(#REF!,$CP$11:$CQ$16,2,0))</f>
        <v>#REF!</v>
      </c>
      <c r="D987" s="65" t="e">
        <f>IF(#REF!="",0,VLOOKUP(#REF!,$CX$11:$CY$26,2,0))</f>
        <v>#REF!</v>
      </c>
      <c r="E987" s="152" t="e">
        <f t="shared" si="175"/>
        <v>#REF!</v>
      </c>
      <c r="F987" s="155" t="e">
        <f>IF(#REF!="","",VLOOKUP(#REF!,#REF!,7,0))</f>
        <v>#REF!</v>
      </c>
      <c r="G987" s="201" t="e">
        <f>IF(OR(#REF!="",F987=""),"",ROUND(#REF!/10^3*F987,3))</f>
        <v>#REF!</v>
      </c>
      <c r="H987" s="201" t="e">
        <f>IF(#REF!&gt;0,#REF!*#REF!/1000,"")</f>
        <v>#REF!</v>
      </c>
      <c r="I987" s="201" t="e">
        <f>IF(#REF!&gt;0,#REF!*#REF!/1000,"")</f>
        <v>#REF!</v>
      </c>
      <c r="J987" s="51" t="e">
        <f>IF(#REF!="●","",IF(#REF!="","",#REF!))</f>
        <v>#REF!</v>
      </c>
      <c r="K987" s="51" t="e">
        <f>IF(#REF!="●","",IF(#REF!="","",#REF!))</f>
        <v>#REF!</v>
      </c>
      <c r="L987" s="74" t="e">
        <f t="shared" si="176"/>
        <v>#REF!</v>
      </c>
      <c r="M987" s="74" t="e">
        <f t="shared" si="177"/>
        <v>#REF!</v>
      </c>
      <c r="N987" s="201" t="e">
        <f>IF(ISNA(L987),"",L987*#REF!)</f>
        <v>#REF!</v>
      </c>
      <c r="O987" s="201" t="e">
        <f>IF(ISNA(M987),"",M987*#REF!)</f>
        <v>#REF!</v>
      </c>
      <c r="P987" s="78" t="e">
        <f>IF(#REF!&gt;0,DQ$6,"")</f>
        <v>#REF!</v>
      </c>
      <c r="Q987" s="99"/>
      <c r="R987" s="411"/>
      <c r="S987" s="412" t="e">
        <f>IF(OR(#REF!="",F987=""),"",ROUND(#REF!/10^3*F987,3))</f>
        <v>#REF!</v>
      </c>
      <c r="T987" s="412" t="e">
        <f>IF(#REF!&gt;0,#REF!*#REF!/1000,"")</f>
        <v>#REF!</v>
      </c>
      <c r="U987" s="412" t="e">
        <f>IF(#REF!&gt;0,#REF!*#REF!/1000,"")</f>
        <v>#REF!</v>
      </c>
      <c r="V987" s="413" t="e">
        <f>IF(OR(#REF!="●",#REF!="●"),"",IF(#REF!="","",#REF!))</f>
        <v>#REF!</v>
      </c>
      <c r="W987" s="413" t="e">
        <f>IF(OR(#REF!="●",#REF!="●"),"",IF(#REF!="","",#REF!))</f>
        <v>#REF!</v>
      </c>
      <c r="X987" s="412" t="e">
        <f>IF(ISNA(L987),"",L987*#REF!)</f>
        <v>#REF!</v>
      </c>
      <c r="Y987" s="412" t="e">
        <f>IF(ISNA(M987),"",M987*#REF!)</f>
        <v>#REF!</v>
      </c>
      <c r="Z987" s="414" t="e">
        <f>IF(#REF!&gt;0,DQ$6,"")</f>
        <v>#REF!</v>
      </c>
      <c r="AA987" s="95" t="e">
        <f>IF(#REF!="","",VLOOKUP(#REF!,#REF!,7,0))</f>
        <v>#REF!</v>
      </c>
      <c r="AB987" s="201" t="e">
        <f>IF(OR(#REF!="",AA987=""),"",ROUND(#REF!/10^3*AA987,3))</f>
        <v>#REF!</v>
      </c>
      <c r="AC987" s="201" t="e">
        <f>IF(#REF!&gt;0,#REF!*#REF!/1000,"")</f>
        <v>#REF!</v>
      </c>
      <c r="AD987" s="201" t="e">
        <f>IF(#REF!&gt;0,#REF!*#REF!/1000,"")</f>
        <v>#REF!</v>
      </c>
      <c r="AE987" s="74" t="e">
        <f t="shared" si="178"/>
        <v>#REF!</v>
      </c>
      <c r="AF987" s="74" t="e">
        <f t="shared" si="179"/>
        <v>#REF!</v>
      </c>
      <c r="AG987" s="201" t="e">
        <f>IF(ISNA(AE987),"",AE987*#REF!)</f>
        <v>#REF!</v>
      </c>
      <c r="AH987" s="201" t="e">
        <f>IF(ISNA(AF987),"",AF987*#REF!)</f>
        <v>#REF!</v>
      </c>
      <c r="AI987" s="78" t="e">
        <f>IF(#REF!&gt;0,DQ$23,"")</f>
        <v>#REF!</v>
      </c>
      <c r="AJ987" s="99"/>
      <c r="AK987" s="411"/>
      <c r="AL987" s="412" t="e">
        <f>IF(OR(#REF!="",F987=""),"",ROUND(#REF!/10^3*F987,3))</f>
        <v>#REF!</v>
      </c>
      <c r="AM987" s="412" t="e">
        <f>IF(#REF!&gt;0,#REF!*#REF!/1000,"")</f>
        <v>#REF!</v>
      </c>
      <c r="AN987" s="412" t="e">
        <f>IF(#REF!&gt;0,#REF!*#REF!/1000,"")</f>
        <v>#REF!</v>
      </c>
      <c r="AO987" s="413" t="e">
        <f>IF(OR(#REF!="●",#REF!="●",#REF!="●"),"",IF(#REF!="","",#REF!))</f>
        <v>#REF!</v>
      </c>
      <c r="AP987" s="413" t="e">
        <f>IF(OR(#REF!="●",#REF!="●",#REF!="●"),"",IF(#REF!="","",#REF!))</f>
        <v>#REF!</v>
      </c>
      <c r="AQ987" s="412" t="e">
        <f>IF(ISNA(L987),"",L987*#REF!)</f>
        <v>#REF!</v>
      </c>
      <c r="AR987" s="412" t="e">
        <f>IF(ISNA(M987),"",M987*#REF!)</f>
        <v>#REF!</v>
      </c>
      <c r="AS987" s="414" t="e">
        <f>IF(#REF!&gt;0,DQ$6,"")</f>
        <v>#REF!</v>
      </c>
      <c r="AT987" s="95" t="e">
        <f>IF(#REF!="","",VLOOKUP(#REF!,#REF!,7,0))</f>
        <v>#REF!</v>
      </c>
      <c r="AU987" s="201" t="e">
        <f>IF(OR(#REF!="",AT987=""),"",ROUND(#REF!/10^3*AT987,3))</f>
        <v>#REF!</v>
      </c>
      <c r="AV987" s="201" t="e">
        <f>IF(#REF!&gt;0,#REF!*#REF!/1000,"")</f>
        <v>#REF!</v>
      </c>
      <c r="AW987" s="201" t="e">
        <f>IF(#REF!&gt;0,#REF!*#REF!/1000,"")</f>
        <v>#REF!</v>
      </c>
      <c r="AX987" s="74" t="e">
        <f t="shared" si="180"/>
        <v>#REF!</v>
      </c>
      <c r="AY987" s="74" t="e">
        <f t="shared" si="181"/>
        <v>#REF!</v>
      </c>
      <c r="AZ987" s="201" t="e">
        <f>IF(ISNA(AX987),"",AX987*#REF!)</f>
        <v>#REF!</v>
      </c>
      <c r="BA987" s="201" t="e">
        <f>IF(ISNA(AY987),"",AY987*#REF!)</f>
        <v>#REF!</v>
      </c>
      <c r="BB987" s="78" t="e">
        <f>IF(#REF!&gt;0,DQ$40,"")</f>
        <v>#REF!</v>
      </c>
      <c r="BC987" s="99"/>
      <c r="BD987" s="650"/>
      <c r="BE987" s="652" t="e">
        <f>IF(OR(#REF!="",F987=""),"",ROUND(#REF!/10^3*F987,3))</f>
        <v>#REF!</v>
      </c>
      <c r="BF987" s="412" t="e">
        <f>IF(#REF!&gt;0,#REF!*#REF!/1000,"")</f>
        <v>#REF!</v>
      </c>
      <c r="BG987" s="412" t="e">
        <f>IF(#REF!&gt;0,#REF!*#REF!/1000,"")</f>
        <v>#REF!</v>
      </c>
      <c r="BH987" s="413" t="e">
        <f>IF(OR(#REF!="●",#REF!="●",#REF!="●",#REF!="●"),"",IF(#REF!="","",#REF!))</f>
        <v>#REF!</v>
      </c>
      <c r="BI987" s="413" t="e">
        <f>IF(OR(#REF!="●",#REF!="●",#REF!="●",#REF!="●"),"",IF(#REF!="","",#REF!))</f>
        <v>#REF!</v>
      </c>
      <c r="BJ987" s="412" t="e">
        <f>IF(ISNA(L987),"",L987*#REF!)</f>
        <v>#REF!</v>
      </c>
      <c r="BK987" s="412" t="e">
        <f>IF(ISNA(M987),"",M987*#REF!)</f>
        <v>#REF!</v>
      </c>
      <c r="BL987" s="415" t="e">
        <f>IF(#REF!&gt;0,DQ$6,"")</f>
        <v>#REF!</v>
      </c>
      <c r="BM987" s="361" t="e">
        <f>IF(#REF!="","",VLOOKUP(#REF!,#REF!,7,0))</f>
        <v>#REF!</v>
      </c>
      <c r="BN987" s="201" t="e">
        <f>IF(OR(#REF!="",BM987=""),"",ROUND(#REF!/10^3*BM987,3))</f>
        <v>#REF!</v>
      </c>
      <c r="BO987" s="201" t="e">
        <f>IF(#REF!&gt;0,#REF!*#REF!/1000,"")</f>
        <v>#REF!</v>
      </c>
      <c r="BP987" s="201" t="e">
        <f>IF(#REF!&gt;0,#REF!*#REF!/1000,"")</f>
        <v>#REF!</v>
      </c>
      <c r="BQ987" s="74" t="e">
        <f t="shared" si="182"/>
        <v>#REF!</v>
      </c>
      <c r="BR987" s="74" t="e">
        <f t="shared" si="183"/>
        <v>#REF!</v>
      </c>
      <c r="BS987" s="201" t="e">
        <f>IF(ISNA(BQ987),"",BQ987*#REF!)</f>
        <v>#REF!</v>
      </c>
      <c r="BT987" s="201" t="e">
        <f>IF(ISNA(BR987),"",BR987*#REF!)</f>
        <v>#REF!</v>
      </c>
      <c r="BU987" s="78" t="e">
        <f>IF(#REF!&gt;0,DQ$57,"")</f>
        <v>#REF!</v>
      </c>
      <c r="BV987" s="99"/>
      <c r="BW987" s="411"/>
      <c r="BX987" s="412" t="e">
        <f>IF(OR(#REF!="",F987=""),"",ROUND(#REF!/10^3*F987,3))</f>
        <v>#REF!</v>
      </c>
      <c r="BY987" s="412" t="e">
        <f>IF(#REF!&gt;0,#REF!*#REF!/1000,"")</f>
        <v>#REF!</v>
      </c>
      <c r="BZ987" s="412" t="e">
        <f>IF(#REF!&gt;0,#REF!*#REF!/1000,"")</f>
        <v>#REF!</v>
      </c>
      <c r="CA987" s="413" t="e">
        <f>IF(OR(#REF!="●",#REF!="●",#REF!="●",#REF!="●",#REF!="●"),"",IF(#REF!="","",#REF!))</f>
        <v>#REF!</v>
      </c>
      <c r="CB987" s="413" t="e">
        <f>IF(OR(#REF!="●",#REF!="●",#REF!="●",#REF!="●",#REF!="●"),"",IF(#REF!="","",#REF!))</f>
        <v>#REF!</v>
      </c>
      <c r="CC987" s="412" t="e">
        <f>IF(ISNA(L987),"",L987*#REF!)</f>
        <v>#REF!</v>
      </c>
      <c r="CD987" s="412" t="e">
        <f>IF(ISNA(M987),"",M987*#REF!)</f>
        <v>#REF!</v>
      </c>
      <c r="CE987" s="415" t="e">
        <f>IF(#REF!&gt;0,DQ$6,"")</f>
        <v>#REF!</v>
      </c>
      <c r="CF987" s="361" t="e">
        <f>IF(#REF!="","",VLOOKUP(#REF!,#REF!,7,0))</f>
        <v>#REF!</v>
      </c>
      <c r="CG987" s="201" t="e">
        <f>IF(OR(#REF!="",CF987=""),"",ROUND(#REF!/10^3*CF987,3))</f>
        <v>#REF!</v>
      </c>
      <c r="CH987" s="201" t="e">
        <f>IF(#REF!&gt;0,#REF!*#REF!/1000,"")</f>
        <v>#REF!</v>
      </c>
      <c r="CI987" s="201" t="e">
        <f>IF(#REF!&gt;0,#REF!*#REF!/1000,"")</f>
        <v>#REF!</v>
      </c>
      <c r="CJ987" s="74" t="e">
        <f t="shared" si="184"/>
        <v>#REF!</v>
      </c>
      <c r="CK987" s="74" t="e">
        <f t="shared" si="185"/>
        <v>#REF!</v>
      </c>
      <c r="CL987" s="201" t="e">
        <f>IF(ISNA(CJ987),"",CJ987*#REF!)</f>
        <v>#REF!</v>
      </c>
      <c r="CM987" s="201" t="e">
        <f>IF(ISNA(CK987),"",CK987*#REF!)</f>
        <v>#REF!</v>
      </c>
      <c r="CN987" s="101" t="e">
        <f>IF(#REF!&gt;0,DQ$57,"")</f>
        <v>#REF!</v>
      </c>
      <c r="CO987" s="84"/>
      <c r="CP987" s="2"/>
      <c r="CQ987" s="2"/>
      <c r="CR987" s="2"/>
      <c r="CS987" s="2"/>
      <c r="CT987" s="2"/>
      <c r="CU987" s="2"/>
      <c r="CV987" s="2"/>
      <c r="CX987" s="2"/>
      <c r="CY987" s="2"/>
      <c r="CZ987" s="2"/>
      <c r="DA987" s="2"/>
      <c r="DB987" s="2"/>
      <c r="DC987" s="2"/>
      <c r="DD987" s="2"/>
      <c r="DE987" s="2"/>
      <c r="DF987" s="2"/>
    </row>
    <row r="988" spans="2:110" ht="18" customHeight="1">
      <c r="B988" s="151" t="e">
        <f>IF(#REF!="","",VLOOKUP(#REF!,$CX$11:$DG$26,9,0))</f>
        <v>#REF!</v>
      </c>
      <c r="C988" s="64" t="e">
        <f>IF(#REF!="",0,VLOOKUP(#REF!,$CP$11:$CQ$16,2,0))</f>
        <v>#REF!</v>
      </c>
      <c r="D988" s="65" t="e">
        <f>IF(#REF!="",0,VLOOKUP(#REF!,$CX$11:$CY$26,2,0))</f>
        <v>#REF!</v>
      </c>
      <c r="E988" s="152" t="e">
        <f t="shared" si="175"/>
        <v>#REF!</v>
      </c>
      <c r="F988" s="155" t="e">
        <f>IF(#REF!="","",VLOOKUP(#REF!,#REF!,7,0))</f>
        <v>#REF!</v>
      </c>
      <c r="G988" s="201" t="e">
        <f>IF(OR(#REF!="",F988=""),"",ROUND(#REF!/10^3*F988,3))</f>
        <v>#REF!</v>
      </c>
      <c r="H988" s="201" t="e">
        <f>IF(#REF!&gt;0,#REF!*#REF!/1000,"")</f>
        <v>#REF!</v>
      </c>
      <c r="I988" s="201" t="e">
        <f>IF(#REF!&gt;0,#REF!*#REF!/1000,"")</f>
        <v>#REF!</v>
      </c>
      <c r="J988" s="51" t="e">
        <f>IF(#REF!="●","",IF(#REF!="","",#REF!))</f>
        <v>#REF!</v>
      </c>
      <c r="K988" s="51" t="e">
        <f>IF(#REF!="●","",IF(#REF!="","",#REF!))</f>
        <v>#REF!</v>
      </c>
      <c r="L988" s="74" t="e">
        <f t="shared" si="176"/>
        <v>#REF!</v>
      </c>
      <c r="M988" s="74" t="e">
        <f t="shared" si="177"/>
        <v>#REF!</v>
      </c>
      <c r="N988" s="201" t="e">
        <f>IF(ISNA(L988),"",L988*#REF!)</f>
        <v>#REF!</v>
      </c>
      <c r="O988" s="201" t="e">
        <f>IF(ISNA(M988),"",M988*#REF!)</f>
        <v>#REF!</v>
      </c>
      <c r="P988" s="78" t="e">
        <f>IF(#REF!&gt;0,DQ$6,"")</f>
        <v>#REF!</v>
      </c>
      <c r="Q988" s="99"/>
      <c r="R988" s="411"/>
      <c r="S988" s="412" t="e">
        <f>IF(OR(#REF!="",F988=""),"",ROUND(#REF!/10^3*F988,3))</f>
        <v>#REF!</v>
      </c>
      <c r="T988" s="412" t="e">
        <f>IF(#REF!&gt;0,#REF!*#REF!/1000,"")</f>
        <v>#REF!</v>
      </c>
      <c r="U988" s="412" t="e">
        <f>IF(#REF!&gt;0,#REF!*#REF!/1000,"")</f>
        <v>#REF!</v>
      </c>
      <c r="V988" s="413" t="e">
        <f>IF(OR(#REF!="●",#REF!="●"),"",IF(#REF!="","",#REF!))</f>
        <v>#REF!</v>
      </c>
      <c r="W988" s="413" t="e">
        <f>IF(OR(#REF!="●",#REF!="●"),"",IF(#REF!="","",#REF!))</f>
        <v>#REF!</v>
      </c>
      <c r="X988" s="412" t="e">
        <f>IF(ISNA(L988),"",L988*#REF!)</f>
        <v>#REF!</v>
      </c>
      <c r="Y988" s="412" t="e">
        <f>IF(ISNA(M988),"",M988*#REF!)</f>
        <v>#REF!</v>
      </c>
      <c r="Z988" s="414" t="e">
        <f>IF(#REF!&gt;0,DQ$6,"")</f>
        <v>#REF!</v>
      </c>
      <c r="AA988" s="95" t="e">
        <f>IF(#REF!="","",VLOOKUP(#REF!,#REF!,7,0))</f>
        <v>#REF!</v>
      </c>
      <c r="AB988" s="201" t="e">
        <f>IF(OR(#REF!="",AA988=""),"",ROUND(#REF!/10^3*AA988,3))</f>
        <v>#REF!</v>
      </c>
      <c r="AC988" s="201" t="e">
        <f>IF(#REF!&gt;0,#REF!*#REF!/1000,"")</f>
        <v>#REF!</v>
      </c>
      <c r="AD988" s="201" t="e">
        <f>IF(#REF!&gt;0,#REF!*#REF!/1000,"")</f>
        <v>#REF!</v>
      </c>
      <c r="AE988" s="74" t="e">
        <f t="shared" si="178"/>
        <v>#REF!</v>
      </c>
      <c r="AF988" s="74" t="e">
        <f t="shared" si="179"/>
        <v>#REF!</v>
      </c>
      <c r="AG988" s="201" t="e">
        <f>IF(ISNA(AE988),"",AE988*#REF!)</f>
        <v>#REF!</v>
      </c>
      <c r="AH988" s="201" t="e">
        <f>IF(ISNA(AF988),"",AF988*#REF!)</f>
        <v>#REF!</v>
      </c>
      <c r="AI988" s="78" t="e">
        <f>IF(#REF!&gt;0,DQ$23,"")</f>
        <v>#REF!</v>
      </c>
      <c r="AJ988" s="99"/>
      <c r="AK988" s="411"/>
      <c r="AL988" s="412" t="e">
        <f>IF(OR(#REF!="",F988=""),"",ROUND(#REF!/10^3*F988,3))</f>
        <v>#REF!</v>
      </c>
      <c r="AM988" s="412" t="e">
        <f>IF(#REF!&gt;0,#REF!*#REF!/1000,"")</f>
        <v>#REF!</v>
      </c>
      <c r="AN988" s="412" t="e">
        <f>IF(#REF!&gt;0,#REF!*#REF!/1000,"")</f>
        <v>#REF!</v>
      </c>
      <c r="AO988" s="413" t="e">
        <f>IF(OR(#REF!="●",#REF!="●",#REF!="●"),"",IF(#REF!="","",#REF!))</f>
        <v>#REF!</v>
      </c>
      <c r="AP988" s="413" t="e">
        <f>IF(OR(#REF!="●",#REF!="●",#REF!="●"),"",IF(#REF!="","",#REF!))</f>
        <v>#REF!</v>
      </c>
      <c r="AQ988" s="412" t="e">
        <f>IF(ISNA(L988),"",L988*#REF!)</f>
        <v>#REF!</v>
      </c>
      <c r="AR988" s="412" t="e">
        <f>IF(ISNA(M988),"",M988*#REF!)</f>
        <v>#REF!</v>
      </c>
      <c r="AS988" s="414" t="e">
        <f>IF(#REF!&gt;0,DQ$6,"")</f>
        <v>#REF!</v>
      </c>
      <c r="AT988" s="95" t="e">
        <f>IF(#REF!="","",VLOOKUP(#REF!,#REF!,7,0))</f>
        <v>#REF!</v>
      </c>
      <c r="AU988" s="201" t="e">
        <f>IF(OR(#REF!="",AT988=""),"",ROUND(#REF!/10^3*AT988,3))</f>
        <v>#REF!</v>
      </c>
      <c r="AV988" s="201" t="e">
        <f>IF(#REF!&gt;0,#REF!*#REF!/1000,"")</f>
        <v>#REF!</v>
      </c>
      <c r="AW988" s="201" t="e">
        <f>IF(#REF!&gt;0,#REF!*#REF!/1000,"")</f>
        <v>#REF!</v>
      </c>
      <c r="AX988" s="74" t="e">
        <f t="shared" si="180"/>
        <v>#REF!</v>
      </c>
      <c r="AY988" s="74" t="e">
        <f t="shared" si="181"/>
        <v>#REF!</v>
      </c>
      <c r="AZ988" s="201" t="e">
        <f>IF(ISNA(AX988),"",AX988*#REF!)</f>
        <v>#REF!</v>
      </c>
      <c r="BA988" s="201" t="e">
        <f>IF(ISNA(AY988),"",AY988*#REF!)</f>
        <v>#REF!</v>
      </c>
      <c r="BB988" s="78" t="e">
        <f>IF(#REF!&gt;0,DQ$40,"")</f>
        <v>#REF!</v>
      </c>
      <c r="BC988" s="99"/>
      <c r="BD988" s="650"/>
      <c r="BE988" s="652" t="e">
        <f>IF(OR(#REF!="",F988=""),"",ROUND(#REF!/10^3*F988,3))</f>
        <v>#REF!</v>
      </c>
      <c r="BF988" s="412" t="e">
        <f>IF(#REF!&gt;0,#REF!*#REF!/1000,"")</f>
        <v>#REF!</v>
      </c>
      <c r="BG988" s="412" t="e">
        <f>IF(#REF!&gt;0,#REF!*#REF!/1000,"")</f>
        <v>#REF!</v>
      </c>
      <c r="BH988" s="413" t="e">
        <f>IF(OR(#REF!="●",#REF!="●",#REF!="●",#REF!="●"),"",IF(#REF!="","",#REF!))</f>
        <v>#REF!</v>
      </c>
      <c r="BI988" s="413" t="e">
        <f>IF(OR(#REF!="●",#REF!="●",#REF!="●",#REF!="●"),"",IF(#REF!="","",#REF!))</f>
        <v>#REF!</v>
      </c>
      <c r="BJ988" s="412" t="e">
        <f>IF(ISNA(L988),"",L988*#REF!)</f>
        <v>#REF!</v>
      </c>
      <c r="BK988" s="412" t="e">
        <f>IF(ISNA(M988),"",M988*#REF!)</f>
        <v>#REF!</v>
      </c>
      <c r="BL988" s="415" t="e">
        <f>IF(#REF!&gt;0,DQ$6,"")</f>
        <v>#REF!</v>
      </c>
      <c r="BM988" s="361" t="e">
        <f>IF(#REF!="","",VLOOKUP(#REF!,#REF!,7,0))</f>
        <v>#REF!</v>
      </c>
      <c r="BN988" s="201" t="e">
        <f>IF(OR(#REF!="",BM988=""),"",ROUND(#REF!/10^3*BM988,3))</f>
        <v>#REF!</v>
      </c>
      <c r="BO988" s="201" t="e">
        <f>IF(#REF!&gt;0,#REF!*#REF!/1000,"")</f>
        <v>#REF!</v>
      </c>
      <c r="BP988" s="201" t="e">
        <f>IF(#REF!&gt;0,#REF!*#REF!/1000,"")</f>
        <v>#REF!</v>
      </c>
      <c r="BQ988" s="74" t="e">
        <f t="shared" si="182"/>
        <v>#REF!</v>
      </c>
      <c r="BR988" s="74" t="e">
        <f t="shared" si="183"/>
        <v>#REF!</v>
      </c>
      <c r="BS988" s="201" t="e">
        <f>IF(ISNA(BQ988),"",BQ988*#REF!)</f>
        <v>#REF!</v>
      </c>
      <c r="BT988" s="201" t="e">
        <f>IF(ISNA(BR988),"",BR988*#REF!)</f>
        <v>#REF!</v>
      </c>
      <c r="BU988" s="78" t="e">
        <f>IF(#REF!&gt;0,DQ$57,"")</f>
        <v>#REF!</v>
      </c>
      <c r="BV988" s="99"/>
      <c r="BW988" s="411"/>
      <c r="BX988" s="412" t="e">
        <f>IF(OR(#REF!="",F988=""),"",ROUND(#REF!/10^3*F988,3))</f>
        <v>#REF!</v>
      </c>
      <c r="BY988" s="412" t="e">
        <f>IF(#REF!&gt;0,#REF!*#REF!/1000,"")</f>
        <v>#REF!</v>
      </c>
      <c r="BZ988" s="412" t="e">
        <f>IF(#REF!&gt;0,#REF!*#REF!/1000,"")</f>
        <v>#REF!</v>
      </c>
      <c r="CA988" s="413" t="e">
        <f>IF(OR(#REF!="●",#REF!="●",#REF!="●",#REF!="●",#REF!="●"),"",IF(#REF!="","",#REF!))</f>
        <v>#REF!</v>
      </c>
      <c r="CB988" s="413" t="e">
        <f>IF(OR(#REF!="●",#REF!="●",#REF!="●",#REF!="●",#REF!="●"),"",IF(#REF!="","",#REF!))</f>
        <v>#REF!</v>
      </c>
      <c r="CC988" s="412" t="e">
        <f>IF(ISNA(L988),"",L988*#REF!)</f>
        <v>#REF!</v>
      </c>
      <c r="CD988" s="412" t="e">
        <f>IF(ISNA(M988),"",M988*#REF!)</f>
        <v>#REF!</v>
      </c>
      <c r="CE988" s="415" t="e">
        <f>IF(#REF!&gt;0,DQ$6,"")</f>
        <v>#REF!</v>
      </c>
      <c r="CF988" s="361" t="e">
        <f>IF(#REF!="","",VLOOKUP(#REF!,#REF!,7,0))</f>
        <v>#REF!</v>
      </c>
      <c r="CG988" s="201" t="e">
        <f>IF(OR(#REF!="",CF988=""),"",ROUND(#REF!/10^3*CF988,3))</f>
        <v>#REF!</v>
      </c>
      <c r="CH988" s="201" t="e">
        <f>IF(#REF!&gt;0,#REF!*#REF!/1000,"")</f>
        <v>#REF!</v>
      </c>
      <c r="CI988" s="201" t="e">
        <f>IF(#REF!&gt;0,#REF!*#REF!/1000,"")</f>
        <v>#REF!</v>
      </c>
      <c r="CJ988" s="74" t="e">
        <f t="shared" si="184"/>
        <v>#REF!</v>
      </c>
      <c r="CK988" s="74" t="e">
        <f t="shared" si="185"/>
        <v>#REF!</v>
      </c>
      <c r="CL988" s="201" t="e">
        <f>IF(ISNA(CJ988),"",CJ988*#REF!)</f>
        <v>#REF!</v>
      </c>
      <c r="CM988" s="201" t="e">
        <f>IF(ISNA(CK988),"",CK988*#REF!)</f>
        <v>#REF!</v>
      </c>
      <c r="CN988" s="101" t="e">
        <f>IF(#REF!&gt;0,DQ$57,"")</f>
        <v>#REF!</v>
      </c>
      <c r="CO988" s="84"/>
      <c r="CP988" s="2"/>
      <c r="CQ988" s="2"/>
      <c r="CR988" s="2"/>
      <c r="CS988" s="2"/>
      <c r="CT988" s="2"/>
      <c r="CU988" s="2"/>
      <c r="CV988" s="2"/>
      <c r="CX988" s="2"/>
      <c r="CY988" s="2"/>
      <c r="CZ988" s="2"/>
      <c r="DA988" s="2"/>
      <c r="DB988" s="2"/>
      <c r="DC988" s="2"/>
      <c r="DD988" s="2"/>
      <c r="DE988" s="2"/>
      <c r="DF988" s="2"/>
    </row>
    <row r="989" spans="2:110" ht="18" customHeight="1">
      <c r="B989" s="151" t="e">
        <f>IF(#REF!="","",VLOOKUP(#REF!,$CX$11:$DG$26,9,0))</f>
        <v>#REF!</v>
      </c>
      <c r="C989" s="64" t="e">
        <f>IF(#REF!="",0,VLOOKUP(#REF!,$CP$11:$CQ$16,2,0))</f>
        <v>#REF!</v>
      </c>
      <c r="D989" s="65" t="e">
        <f>IF(#REF!="",0,VLOOKUP(#REF!,$CX$11:$CY$26,2,0))</f>
        <v>#REF!</v>
      </c>
      <c r="E989" s="152" t="e">
        <f t="shared" si="175"/>
        <v>#REF!</v>
      </c>
      <c r="F989" s="155" t="e">
        <f>IF(#REF!="","",VLOOKUP(#REF!,#REF!,7,0))</f>
        <v>#REF!</v>
      </c>
      <c r="G989" s="201" t="e">
        <f>IF(OR(#REF!="",F989=""),"",ROUND(#REF!/10^3*F989,3))</f>
        <v>#REF!</v>
      </c>
      <c r="H989" s="201" t="e">
        <f>IF(#REF!&gt;0,#REF!*#REF!/1000,"")</f>
        <v>#REF!</v>
      </c>
      <c r="I989" s="201" t="e">
        <f>IF(#REF!&gt;0,#REF!*#REF!/1000,"")</f>
        <v>#REF!</v>
      </c>
      <c r="J989" s="51" t="e">
        <f>IF(#REF!="●","",IF(#REF!="","",#REF!))</f>
        <v>#REF!</v>
      </c>
      <c r="K989" s="51" t="e">
        <f>IF(#REF!="●","",IF(#REF!="","",#REF!))</f>
        <v>#REF!</v>
      </c>
      <c r="L989" s="74" t="e">
        <f t="shared" si="176"/>
        <v>#REF!</v>
      </c>
      <c r="M989" s="74" t="e">
        <f t="shared" si="177"/>
        <v>#REF!</v>
      </c>
      <c r="N989" s="201" t="e">
        <f>IF(ISNA(L989),"",L989*#REF!)</f>
        <v>#REF!</v>
      </c>
      <c r="O989" s="201" t="e">
        <f>IF(ISNA(M989),"",M989*#REF!)</f>
        <v>#REF!</v>
      </c>
      <c r="P989" s="78" t="e">
        <f>IF(#REF!&gt;0,DQ$6,"")</f>
        <v>#REF!</v>
      </c>
      <c r="Q989" s="99"/>
      <c r="R989" s="411"/>
      <c r="S989" s="412" t="e">
        <f>IF(OR(#REF!="",F989=""),"",ROUND(#REF!/10^3*F989,3))</f>
        <v>#REF!</v>
      </c>
      <c r="T989" s="412" t="e">
        <f>IF(#REF!&gt;0,#REF!*#REF!/1000,"")</f>
        <v>#REF!</v>
      </c>
      <c r="U989" s="412" t="e">
        <f>IF(#REF!&gt;0,#REF!*#REF!/1000,"")</f>
        <v>#REF!</v>
      </c>
      <c r="V989" s="413" t="e">
        <f>IF(OR(#REF!="●",#REF!="●"),"",IF(#REF!="","",#REF!))</f>
        <v>#REF!</v>
      </c>
      <c r="W989" s="413" t="e">
        <f>IF(OR(#REF!="●",#REF!="●"),"",IF(#REF!="","",#REF!))</f>
        <v>#REF!</v>
      </c>
      <c r="X989" s="412" t="e">
        <f>IF(ISNA(L989),"",L989*#REF!)</f>
        <v>#REF!</v>
      </c>
      <c r="Y989" s="412" t="e">
        <f>IF(ISNA(M989),"",M989*#REF!)</f>
        <v>#REF!</v>
      </c>
      <c r="Z989" s="414" t="e">
        <f>IF(#REF!&gt;0,DQ$6,"")</f>
        <v>#REF!</v>
      </c>
      <c r="AA989" s="95" t="e">
        <f>IF(#REF!="","",VLOOKUP(#REF!,#REF!,7,0))</f>
        <v>#REF!</v>
      </c>
      <c r="AB989" s="201" t="e">
        <f>IF(OR(#REF!="",AA989=""),"",ROUND(#REF!/10^3*AA989,3))</f>
        <v>#REF!</v>
      </c>
      <c r="AC989" s="201" t="e">
        <f>IF(#REF!&gt;0,#REF!*#REF!/1000,"")</f>
        <v>#REF!</v>
      </c>
      <c r="AD989" s="201" t="e">
        <f>IF(#REF!&gt;0,#REF!*#REF!/1000,"")</f>
        <v>#REF!</v>
      </c>
      <c r="AE989" s="74" t="e">
        <f t="shared" si="178"/>
        <v>#REF!</v>
      </c>
      <c r="AF989" s="74" t="e">
        <f t="shared" si="179"/>
        <v>#REF!</v>
      </c>
      <c r="AG989" s="201" t="e">
        <f>IF(ISNA(AE989),"",AE989*#REF!)</f>
        <v>#REF!</v>
      </c>
      <c r="AH989" s="201" t="e">
        <f>IF(ISNA(AF989),"",AF989*#REF!)</f>
        <v>#REF!</v>
      </c>
      <c r="AI989" s="78" t="e">
        <f>IF(#REF!&gt;0,DQ$23,"")</f>
        <v>#REF!</v>
      </c>
      <c r="AJ989" s="99"/>
      <c r="AK989" s="411"/>
      <c r="AL989" s="412" t="e">
        <f>IF(OR(#REF!="",F989=""),"",ROUND(#REF!/10^3*F989,3))</f>
        <v>#REF!</v>
      </c>
      <c r="AM989" s="412" t="e">
        <f>IF(#REF!&gt;0,#REF!*#REF!/1000,"")</f>
        <v>#REF!</v>
      </c>
      <c r="AN989" s="412" t="e">
        <f>IF(#REF!&gt;0,#REF!*#REF!/1000,"")</f>
        <v>#REF!</v>
      </c>
      <c r="AO989" s="413" t="e">
        <f>IF(OR(#REF!="●",#REF!="●",#REF!="●"),"",IF(#REF!="","",#REF!))</f>
        <v>#REF!</v>
      </c>
      <c r="AP989" s="413" t="e">
        <f>IF(OR(#REF!="●",#REF!="●",#REF!="●"),"",IF(#REF!="","",#REF!))</f>
        <v>#REF!</v>
      </c>
      <c r="AQ989" s="412" t="e">
        <f>IF(ISNA(L989),"",L989*#REF!)</f>
        <v>#REF!</v>
      </c>
      <c r="AR989" s="412" t="e">
        <f>IF(ISNA(M989),"",M989*#REF!)</f>
        <v>#REF!</v>
      </c>
      <c r="AS989" s="414" t="e">
        <f>IF(#REF!&gt;0,DQ$6,"")</f>
        <v>#REF!</v>
      </c>
      <c r="AT989" s="95" t="e">
        <f>IF(#REF!="","",VLOOKUP(#REF!,#REF!,7,0))</f>
        <v>#REF!</v>
      </c>
      <c r="AU989" s="201" t="e">
        <f>IF(OR(#REF!="",AT989=""),"",ROUND(#REF!/10^3*AT989,3))</f>
        <v>#REF!</v>
      </c>
      <c r="AV989" s="201" t="e">
        <f>IF(#REF!&gt;0,#REF!*#REF!/1000,"")</f>
        <v>#REF!</v>
      </c>
      <c r="AW989" s="201" t="e">
        <f>IF(#REF!&gt;0,#REF!*#REF!/1000,"")</f>
        <v>#REF!</v>
      </c>
      <c r="AX989" s="74" t="e">
        <f t="shared" si="180"/>
        <v>#REF!</v>
      </c>
      <c r="AY989" s="74" t="e">
        <f t="shared" si="181"/>
        <v>#REF!</v>
      </c>
      <c r="AZ989" s="201" t="e">
        <f>IF(ISNA(AX989),"",AX989*#REF!)</f>
        <v>#REF!</v>
      </c>
      <c r="BA989" s="201" t="e">
        <f>IF(ISNA(AY989),"",AY989*#REF!)</f>
        <v>#REF!</v>
      </c>
      <c r="BB989" s="78" t="e">
        <f>IF(#REF!&gt;0,DQ$40,"")</f>
        <v>#REF!</v>
      </c>
      <c r="BC989" s="99"/>
      <c r="BD989" s="650"/>
      <c r="BE989" s="652" t="e">
        <f>IF(OR(#REF!="",F989=""),"",ROUND(#REF!/10^3*F989,3))</f>
        <v>#REF!</v>
      </c>
      <c r="BF989" s="412" t="e">
        <f>IF(#REF!&gt;0,#REF!*#REF!/1000,"")</f>
        <v>#REF!</v>
      </c>
      <c r="BG989" s="412" t="e">
        <f>IF(#REF!&gt;0,#REF!*#REF!/1000,"")</f>
        <v>#REF!</v>
      </c>
      <c r="BH989" s="413" t="e">
        <f>IF(OR(#REF!="●",#REF!="●",#REF!="●",#REF!="●"),"",IF(#REF!="","",#REF!))</f>
        <v>#REF!</v>
      </c>
      <c r="BI989" s="413" t="e">
        <f>IF(OR(#REF!="●",#REF!="●",#REF!="●",#REF!="●"),"",IF(#REF!="","",#REF!))</f>
        <v>#REF!</v>
      </c>
      <c r="BJ989" s="412" t="e">
        <f>IF(ISNA(L989),"",L989*#REF!)</f>
        <v>#REF!</v>
      </c>
      <c r="BK989" s="412" t="e">
        <f>IF(ISNA(M989),"",M989*#REF!)</f>
        <v>#REF!</v>
      </c>
      <c r="BL989" s="415" t="e">
        <f>IF(#REF!&gt;0,DQ$6,"")</f>
        <v>#REF!</v>
      </c>
      <c r="BM989" s="361" t="e">
        <f>IF(#REF!="","",VLOOKUP(#REF!,#REF!,7,0))</f>
        <v>#REF!</v>
      </c>
      <c r="BN989" s="201" t="e">
        <f>IF(OR(#REF!="",BM989=""),"",ROUND(#REF!/10^3*BM989,3))</f>
        <v>#REF!</v>
      </c>
      <c r="BO989" s="201" t="e">
        <f>IF(#REF!&gt;0,#REF!*#REF!/1000,"")</f>
        <v>#REF!</v>
      </c>
      <c r="BP989" s="201" t="e">
        <f>IF(#REF!&gt;0,#REF!*#REF!/1000,"")</f>
        <v>#REF!</v>
      </c>
      <c r="BQ989" s="74" t="e">
        <f t="shared" si="182"/>
        <v>#REF!</v>
      </c>
      <c r="BR989" s="74" t="e">
        <f t="shared" si="183"/>
        <v>#REF!</v>
      </c>
      <c r="BS989" s="201" t="e">
        <f>IF(ISNA(BQ989),"",BQ989*#REF!)</f>
        <v>#REF!</v>
      </c>
      <c r="BT989" s="201" t="e">
        <f>IF(ISNA(BR989),"",BR989*#REF!)</f>
        <v>#REF!</v>
      </c>
      <c r="BU989" s="78" t="e">
        <f>IF(#REF!&gt;0,DQ$57,"")</f>
        <v>#REF!</v>
      </c>
      <c r="BV989" s="99"/>
      <c r="BW989" s="411"/>
      <c r="BX989" s="412" t="e">
        <f>IF(OR(#REF!="",F989=""),"",ROUND(#REF!/10^3*F989,3))</f>
        <v>#REF!</v>
      </c>
      <c r="BY989" s="412" t="e">
        <f>IF(#REF!&gt;0,#REF!*#REF!/1000,"")</f>
        <v>#REF!</v>
      </c>
      <c r="BZ989" s="412" t="e">
        <f>IF(#REF!&gt;0,#REF!*#REF!/1000,"")</f>
        <v>#REF!</v>
      </c>
      <c r="CA989" s="413" t="e">
        <f>IF(OR(#REF!="●",#REF!="●",#REF!="●",#REF!="●",#REF!="●"),"",IF(#REF!="","",#REF!))</f>
        <v>#REF!</v>
      </c>
      <c r="CB989" s="413" t="e">
        <f>IF(OR(#REF!="●",#REF!="●",#REF!="●",#REF!="●",#REF!="●"),"",IF(#REF!="","",#REF!))</f>
        <v>#REF!</v>
      </c>
      <c r="CC989" s="412" t="e">
        <f>IF(ISNA(L989),"",L989*#REF!)</f>
        <v>#REF!</v>
      </c>
      <c r="CD989" s="412" t="e">
        <f>IF(ISNA(M989),"",M989*#REF!)</f>
        <v>#REF!</v>
      </c>
      <c r="CE989" s="415" t="e">
        <f>IF(#REF!&gt;0,DQ$6,"")</f>
        <v>#REF!</v>
      </c>
      <c r="CF989" s="361" t="e">
        <f>IF(#REF!="","",VLOOKUP(#REF!,#REF!,7,0))</f>
        <v>#REF!</v>
      </c>
      <c r="CG989" s="201" t="e">
        <f>IF(OR(#REF!="",CF989=""),"",ROUND(#REF!/10^3*CF989,3))</f>
        <v>#REF!</v>
      </c>
      <c r="CH989" s="201" t="e">
        <f>IF(#REF!&gt;0,#REF!*#REF!/1000,"")</f>
        <v>#REF!</v>
      </c>
      <c r="CI989" s="201" t="e">
        <f>IF(#REF!&gt;0,#REF!*#REF!/1000,"")</f>
        <v>#REF!</v>
      </c>
      <c r="CJ989" s="74" t="e">
        <f t="shared" si="184"/>
        <v>#REF!</v>
      </c>
      <c r="CK989" s="74" t="e">
        <f t="shared" si="185"/>
        <v>#REF!</v>
      </c>
      <c r="CL989" s="201" t="e">
        <f>IF(ISNA(CJ989),"",CJ989*#REF!)</f>
        <v>#REF!</v>
      </c>
      <c r="CM989" s="201" t="e">
        <f>IF(ISNA(CK989),"",CK989*#REF!)</f>
        <v>#REF!</v>
      </c>
      <c r="CN989" s="101" t="e">
        <f>IF(#REF!&gt;0,DQ$57,"")</f>
        <v>#REF!</v>
      </c>
      <c r="CO989" s="84"/>
      <c r="CP989" s="2"/>
      <c r="CQ989" s="2"/>
      <c r="CR989" s="2"/>
      <c r="CS989" s="2"/>
      <c r="CT989" s="2"/>
      <c r="CU989" s="2"/>
      <c r="CV989" s="2"/>
      <c r="CX989" s="2"/>
      <c r="CY989" s="2"/>
      <c r="CZ989" s="2"/>
      <c r="DA989" s="2"/>
      <c r="DB989" s="2"/>
      <c r="DC989" s="2"/>
      <c r="DD989" s="2"/>
      <c r="DE989" s="2"/>
      <c r="DF989" s="2"/>
    </row>
    <row r="990" spans="2:110" ht="18" customHeight="1">
      <c r="B990" s="151" t="e">
        <f>IF(#REF!="","",VLOOKUP(#REF!,$CX$11:$DG$26,9,0))</f>
        <v>#REF!</v>
      </c>
      <c r="C990" s="64" t="e">
        <f>IF(#REF!="",0,VLOOKUP(#REF!,$CP$11:$CQ$16,2,0))</f>
        <v>#REF!</v>
      </c>
      <c r="D990" s="65" t="e">
        <f>IF(#REF!="",0,VLOOKUP(#REF!,$CX$11:$CY$26,2,0))</f>
        <v>#REF!</v>
      </c>
      <c r="E990" s="152" t="e">
        <f t="shared" si="175"/>
        <v>#REF!</v>
      </c>
      <c r="F990" s="155" t="e">
        <f>IF(#REF!="","",VLOOKUP(#REF!,#REF!,7,0))</f>
        <v>#REF!</v>
      </c>
      <c r="G990" s="201" t="e">
        <f>IF(OR(#REF!="",F990=""),"",ROUND(#REF!/10^3*F990,3))</f>
        <v>#REF!</v>
      </c>
      <c r="H990" s="201" t="e">
        <f>IF(#REF!&gt;0,#REF!*#REF!/1000,"")</f>
        <v>#REF!</v>
      </c>
      <c r="I990" s="201" t="e">
        <f>IF(#REF!&gt;0,#REF!*#REF!/1000,"")</f>
        <v>#REF!</v>
      </c>
      <c r="J990" s="51" t="e">
        <f>IF(#REF!="●","",IF(#REF!="","",#REF!))</f>
        <v>#REF!</v>
      </c>
      <c r="K990" s="51" t="e">
        <f>IF(#REF!="●","",IF(#REF!="","",#REF!))</f>
        <v>#REF!</v>
      </c>
      <c r="L990" s="74" t="e">
        <f t="shared" si="176"/>
        <v>#REF!</v>
      </c>
      <c r="M990" s="74" t="e">
        <f t="shared" si="177"/>
        <v>#REF!</v>
      </c>
      <c r="N990" s="201" t="e">
        <f>IF(ISNA(L990),"",L990*#REF!)</f>
        <v>#REF!</v>
      </c>
      <c r="O990" s="201" t="e">
        <f>IF(ISNA(M990),"",M990*#REF!)</f>
        <v>#REF!</v>
      </c>
      <c r="P990" s="78" t="e">
        <f>IF(#REF!&gt;0,DQ$6,"")</f>
        <v>#REF!</v>
      </c>
      <c r="Q990" s="99"/>
      <c r="R990" s="411"/>
      <c r="S990" s="412" t="e">
        <f>IF(OR(#REF!="",F990=""),"",ROUND(#REF!/10^3*F990,3))</f>
        <v>#REF!</v>
      </c>
      <c r="T990" s="412" t="e">
        <f>IF(#REF!&gt;0,#REF!*#REF!/1000,"")</f>
        <v>#REF!</v>
      </c>
      <c r="U990" s="412" t="e">
        <f>IF(#REF!&gt;0,#REF!*#REF!/1000,"")</f>
        <v>#REF!</v>
      </c>
      <c r="V990" s="413" t="e">
        <f>IF(OR(#REF!="●",#REF!="●"),"",IF(#REF!="","",#REF!))</f>
        <v>#REF!</v>
      </c>
      <c r="W990" s="413" t="e">
        <f>IF(OR(#REF!="●",#REF!="●"),"",IF(#REF!="","",#REF!))</f>
        <v>#REF!</v>
      </c>
      <c r="X990" s="412" t="e">
        <f>IF(ISNA(L990),"",L990*#REF!)</f>
        <v>#REF!</v>
      </c>
      <c r="Y990" s="412" t="e">
        <f>IF(ISNA(M990),"",M990*#REF!)</f>
        <v>#REF!</v>
      </c>
      <c r="Z990" s="414" t="e">
        <f>IF(#REF!&gt;0,DQ$6,"")</f>
        <v>#REF!</v>
      </c>
      <c r="AA990" s="95" t="e">
        <f>IF(#REF!="","",VLOOKUP(#REF!,#REF!,7,0))</f>
        <v>#REF!</v>
      </c>
      <c r="AB990" s="201" t="e">
        <f>IF(OR(#REF!="",AA990=""),"",ROUND(#REF!/10^3*AA990,3))</f>
        <v>#REF!</v>
      </c>
      <c r="AC990" s="201" t="e">
        <f>IF(#REF!&gt;0,#REF!*#REF!/1000,"")</f>
        <v>#REF!</v>
      </c>
      <c r="AD990" s="201" t="e">
        <f>IF(#REF!&gt;0,#REF!*#REF!/1000,"")</f>
        <v>#REF!</v>
      </c>
      <c r="AE990" s="74" t="e">
        <f t="shared" si="178"/>
        <v>#REF!</v>
      </c>
      <c r="AF990" s="74" t="e">
        <f t="shared" si="179"/>
        <v>#REF!</v>
      </c>
      <c r="AG990" s="201" t="e">
        <f>IF(ISNA(AE990),"",AE990*#REF!)</f>
        <v>#REF!</v>
      </c>
      <c r="AH990" s="201" t="e">
        <f>IF(ISNA(AF990),"",AF990*#REF!)</f>
        <v>#REF!</v>
      </c>
      <c r="AI990" s="78" t="e">
        <f>IF(#REF!&gt;0,DQ$23,"")</f>
        <v>#REF!</v>
      </c>
      <c r="AJ990" s="99"/>
      <c r="AK990" s="411"/>
      <c r="AL990" s="412" t="e">
        <f>IF(OR(#REF!="",F990=""),"",ROUND(#REF!/10^3*F990,3))</f>
        <v>#REF!</v>
      </c>
      <c r="AM990" s="412" t="e">
        <f>IF(#REF!&gt;0,#REF!*#REF!/1000,"")</f>
        <v>#REF!</v>
      </c>
      <c r="AN990" s="412" t="e">
        <f>IF(#REF!&gt;0,#REF!*#REF!/1000,"")</f>
        <v>#REF!</v>
      </c>
      <c r="AO990" s="413" t="e">
        <f>IF(OR(#REF!="●",#REF!="●",#REF!="●"),"",IF(#REF!="","",#REF!))</f>
        <v>#REF!</v>
      </c>
      <c r="AP990" s="413" t="e">
        <f>IF(OR(#REF!="●",#REF!="●",#REF!="●"),"",IF(#REF!="","",#REF!))</f>
        <v>#REF!</v>
      </c>
      <c r="AQ990" s="412" t="e">
        <f>IF(ISNA(L990),"",L990*#REF!)</f>
        <v>#REF!</v>
      </c>
      <c r="AR990" s="412" t="e">
        <f>IF(ISNA(M990),"",M990*#REF!)</f>
        <v>#REF!</v>
      </c>
      <c r="AS990" s="414" t="e">
        <f>IF(#REF!&gt;0,DQ$6,"")</f>
        <v>#REF!</v>
      </c>
      <c r="AT990" s="95" t="e">
        <f>IF(#REF!="","",VLOOKUP(#REF!,#REF!,7,0))</f>
        <v>#REF!</v>
      </c>
      <c r="AU990" s="201" t="e">
        <f>IF(OR(#REF!="",AT990=""),"",ROUND(#REF!/10^3*AT990,3))</f>
        <v>#REF!</v>
      </c>
      <c r="AV990" s="201" t="e">
        <f>IF(#REF!&gt;0,#REF!*#REF!/1000,"")</f>
        <v>#REF!</v>
      </c>
      <c r="AW990" s="201" t="e">
        <f>IF(#REF!&gt;0,#REF!*#REF!/1000,"")</f>
        <v>#REF!</v>
      </c>
      <c r="AX990" s="74" t="e">
        <f t="shared" si="180"/>
        <v>#REF!</v>
      </c>
      <c r="AY990" s="74" t="e">
        <f t="shared" si="181"/>
        <v>#REF!</v>
      </c>
      <c r="AZ990" s="201" t="e">
        <f>IF(ISNA(AX990),"",AX990*#REF!)</f>
        <v>#REF!</v>
      </c>
      <c r="BA990" s="201" t="e">
        <f>IF(ISNA(AY990),"",AY990*#REF!)</f>
        <v>#REF!</v>
      </c>
      <c r="BB990" s="78" t="e">
        <f>IF(#REF!&gt;0,DQ$40,"")</f>
        <v>#REF!</v>
      </c>
      <c r="BC990" s="99"/>
      <c r="BD990" s="650"/>
      <c r="BE990" s="652" t="e">
        <f>IF(OR(#REF!="",F990=""),"",ROUND(#REF!/10^3*F990,3))</f>
        <v>#REF!</v>
      </c>
      <c r="BF990" s="412" t="e">
        <f>IF(#REF!&gt;0,#REF!*#REF!/1000,"")</f>
        <v>#REF!</v>
      </c>
      <c r="BG990" s="412" t="e">
        <f>IF(#REF!&gt;0,#REF!*#REF!/1000,"")</f>
        <v>#REF!</v>
      </c>
      <c r="BH990" s="413" t="e">
        <f>IF(OR(#REF!="●",#REF!="●",#REF!="●",#REF!="●"),"",IF(#REF!="","",#REF!))</f>
        <v>#REF!</v>
      </c>
      <c r="BI990" s="413" t="e">
        <f>IF(OR(#REF!="●",#REF!="●",#REF!="●",#REF!="●"),"",IF(#REF!="","",#REF!))</f>
        <v>#REF!</v>
      </c>
      <c r="BJ990" s="412" t="e">
        <f>IF(ISNA(L990),"",L990*#REF!)</f>
        <v>#REF!</v>
      </c>
      <c r="BK990" s="412" t="e">
        <f>IF(ISNA(M990),"",M990*#REF!)</f>
        <v>#REF!</v>
      </c>
      <c r="BL990" s="415" t="e">
        <f>IF(#REF!&gt;0,DQ$6,"")</f>
        <v>#REF!</v>
      </c>
      <c r="BM990" s="361" t="e">
        <f>IF(#REF!="","",VLOOKUP(#REF!,#REF!,7,0))</f>
        <v>#REF!</v>
      </c>
      <c r="BN990" s="201" t="e">
        <f>IF(OR(#REF!="",BM990=""),"",ROUND(#REF!/10^3*BM990,3))</f>
        <v>#REF!</v>
      </c>
      <c r="BO990" s="201" t="e">
        <f>IF(#REF!&gt;0,#REF!*#REF!/1000,"")</f>
        <v>#REF!</v>
      </c>
      <c r="BP990" s="201" t="e">
        <f>IF(#REF!&gt;0,#REF!*#REF!/1000,"")</f>
        <v>#REF!</v>
      </c>
      <c r="BQ990" s="74" t="e">
        <f t="shared" si="182"/>
        <v>#REF!</v>
      </c>
      <c r="BR990" s="74" t="e">
        <f t="shared" si="183"/>
        <v>#REF!</v>
      </c>
      <c r="BS990" s="201" t="e">
        <f>IF(ISNA(BQ990),"",BQ990*#REF!)</f>
        <v>#REF!</v>
      </c>
      <c r="BT990" s="201" t="e">
        <f>IF(ISNA(BR990),"",BR990*#REF!)</f>
        <v>#REF!</v>
      </c>
      <c r="BU990" s="78" t="e">
        <f>IF(#REF!&gt;0,DQ$57,"")</f>
        <v>#REF!</v>
      </c>
      <c r="BV990" s="99"/>
      <c r="BW990" s="411"/>
      <c r="BX990" s="412" t="e">
        <f>IF(OR(#REF!="",F990=""),"",ROUND(#REF!/10^3*F990,3))</f>
        <v>#REF!</v>
      </c>
      <c r="BY990" s="412" t="e">
        <f>IF(#REF!&gt;0,#REF!*#REF!/1000,"")</f>
        <v>#REF!</v>
      </c>
      <c r="BZ990" s="412" t="e">
        <f>IF(#REF!&gt;0,#REF!*#REF!/1000,"")</f>
        <v>#REF!</v>
      </c>
      <c r="CA990" s="413" t="e">
        <f>IF(OR(#REF!="●",#REF!="●",#REF!="●",#REF!="●",#REF!="●"),"",IF(#REF!="","",#REF!))</f>
        <v>#REF!</v>
      </c>
      <c r="CB990" s="413" t="e">
        <f>IF(OR(#REF!="●",#REF!="●",#REF!="●",#REF!="●",#REF!="●"),"",IF(#REF!="","",#REF!))</f>
        <v>#REF!</v>
      </c>
      <c r="CC990" s="412" t="e">
        <f>IF(ISNA(L990),"",L990*#REF!)</f>
        <v>#REF!</v>
      </c>
      <c r="CD990" s="412" t="e">
        <f>IF(ISNA(M990),"",M990*#REF!)</f>
        <v>#REF!</v>
      </c>
      <c r="CE990" s="415" t="e">
        <f>IF(#REF!&gt;0,DQ$6,"")</f>
        <v>#REF!</v>
      </c>
      <c r="CF990" s="361" t="e">
        <f>IF(#REF!="","",VLOOKUP(#REF!,#REF!,7,0))</f>
        <v>#REF!</v>
      </c>
      <c r="CG990" s="201" t="e">
        <f>IF(OR(#REF!="",CF990=""),"",ROUND(#REF!/10^3*CF990,3))</f>
        <v>#REF!</v>
      </c>
      <c r="CH990" s="201" t="e">
        <f>IF(#REF!&gt;0,#REF!*#REF!/1000,"")</f>
        <v>#REF!</v>
      </c>
      <c r="CI990" s="201" t="e">
        <f>IF(#REF!&gt;0,#REF!*#REF!/1000,"")</f>
        <v>#REF!</v>
      </c>
      <c r="CJ990" s="74" t="e">
        <f t="shared" si="184"/>
        <v>#REF!</v>
      </c>
      <c r="CK990" s="74" t="e">
        <f t="shared" si="185"/>
        <v>#REF!</v>
      </c>
      <c r="CL990" s="201" t="e">
        <f>IF(ISNA(CJ990),"",CJ990*#REF!)</f>
        <v>#REF!</v>
      </c>
      <c r="CM990" s="201" t="e">
        <f>IF(ISNA(CK990),"",CK990*#REF!)</f>
        <v>#REF!</v>
      </c>
      <c r="CN990" s="101" t="e">
        <f>IF(#REF!&gt;0,DQ$57,"")</f>
        <v>#REF!</v>
      </c>
      <c r="CO990" s="84"/>
      <c r="CP990" s="2"/>
      <c r="CQ990" s="2"/>
      <c r="CR990" s="2"/>
      <c r="CS990" s="2"/>
      <c r="CT990" s="2"/>
      <c r="CU990" s="2"/>
      <c r="CV990" s="2"/>
      <c r="CX990" s="2"/>
      <c r="CY990" s="2"/>
      <c r="CZ990" s="2"/>
      <c r="DA990" s="2"/>
      <c r="DB990" s="2"/>
      <c r="DC990" s="2"/>
      <c r="DD990" s="2"/>
      <c r="DE990" s="2"/>
      <c r="DF990" s="2"/>
    </row>
    <row r="991" spans="2:110" ht="18" customHeight="1">
      <c r="B991" s="151" t="e">
        <f>IF(#REF!="","",VLOOKUP(#REF!,$CX$11:$DG$26,9,0))</f>
        <v>#REF!</v>
      </c>
      <c r="C991" s="64" t="e">
        <f>IF(#REF!="",0,VLOOKUP(#REF!,$CP$11:$CQ$16,2,0))</f>
        <v>#REF!</v>
      </c>
      <c r="D991" s="65" t="e">
        <f>IF(#REF!="",0,VLOOKUP(#REF!,$CX$11:$CY$26,2,0))</f>
        <v>#REF!</v>
      </c>
      <c r="E991" s="152" t="e">
        <f t="shared" si="175"/>
        <v>#REF!</v>
      </c>
      <c r="F991" s="155" t="e">
        <f>IF(#REF!="","",VLOOKUP(#REF!,#REF!,7,0))</f>
        <v>#REF!</v>
      </c>
      <c r="G991" s="201" t="e">
        <f>IF(OR(#REF!="",F991=""),"",ROUND(#REF!/10^3*F991,3))</f>
        <v>#REF!</v>
      </c>
      <c r="H991" s="201" t="e">
        <f>IF(#REF!&gt;0,#REF!*#REF!/1000,"")</f>
        <v>#REF!</v>
      </c>
      <c r="I991" s="201" t="e">
        <f>IF(#REF!&gt;0,#REF!*#REF!/1000,"")</f>
        <v>#REF!</v>
      </c>
      <c r="J991" s="51" t="e">
        <f>IF(#REF!="●","",IF(#REF!="","",#REF!))</f>
        <v>#REF!</v>
      </c>
      <c r="K991" s="51" t="e">
        <f>IF(#REF!="●","",IF(#REF!="","",#REF!))</f>
        <v>#REF!</v>
      </c>
      <c r="L991" s="74" t="e">
        <f t="shared" si="176"/>
        <v>#REF!</v>
      </c>
      <c r="M991" s="74" t="e">
        <f t="shared" si="177"/>
        <v>#REF!</v>
      </c>
      <c r="N991" s="201" t="e">
        <f>IF(ISNA(L991),"",L991*#REF!)</f>
        <v>#REF!</v>
      </c>
      <c r="O991" s="201" t="e">
        <f>IF(ISNA(M991),"",M991*#REF!)</f>
        <v>#REF!</v>
      </c>
      <c r="P991" s="78" t="e">
        <f>IF(#REF!&gt;0,DQ$6,"")</f>
        <v>#REF!</v>
      </c>
      <c r="Q991" s="99"/>
      <c r="R991" s="411"/>
      <c r="S991" s="412" t="e">
        <f>IF(OR(#REF!="",F991=""),"",ROUND(#REF!/10^3*F991,3))</f>
        <v>#REF!</v>
      </c>
      <c r="T991" s="412" t="e">
        <f>IF(#REF!&gt;0,#REF!*#REF!/1000,"")</f>
        <v>#REF!</v>
      </c>
      <c r="U991" s="412" t="e">
        <f>IF(#REF!&gt;0,#REF!*#REF!/1000,"")</f>
        <v>#REF!</v>
      </c>
      <c r="V991" s="413" t="e">
        <f>IF(OR(#REF!="●",#REF!="●"),"",IF(#REF!="","",#REF!))</f>
        <v>#REF!</v>
      </c>
      <c r="W991" s="413" t="e">
        <f>IF(OR(#REF!="●",#REF!="●"),"",IF(#REF!="","",#REF!))</f>
        <v>#REF!</v>
      </c>
      <c r="X991" s="412" t="e">
        <f>IF(ISNA(L991),"",L991*#REF!)</f>
        <v>#REF!</v>
      </c>
      <c r="Y991" s="412" t="e">
        <f>IF(ISNA(M991),"",M991*#REF!)</f>
        <v>#REF!</v>
      </c>
      <c r="Z991" s="414" t="e">
        <f>IF(#REF!&gt;0,DQ$6,"")</f>
        <v>#REF!</v>
      </c>
      <c r="AA991" s="95" t="e">
        <f>IF(#REF!="","",VLOOKUP(#REF!,#REF!,7,0))</f>
        <v>#REF!</v>
      </c>
      <c r="AB991" s="201" t="e">
        <f>IF(OR(#REF!="",AA991=""),"",ROUND(#REF!/10^3*AA991,3))</f>
        <v>#REF!</v>
      </c>
      <c r="AC991" s="201" t="e">
        <f>IF(#REF!&gt;0,#REF!*#REF!/1000,"")</f>
        <v>#REF!</v>
      </c>
      <c r="AD991" s="201" t="e">
        <f>IF(#REF!&gt;0,#REF!*#REF!/1000,"")</f>
        <v>#REF!</v>
      </c>
      <c r="AE991" s="74" t="e">
        <f t="shared" si="178"/>
        <v>#REF!</v>
      </c>
      <c r="AF991" s="74" t="e">
        <f t="shared" si="179"/>
        <v>#REF!</v>
      </c>
      <c r="AG991" s="201" t="e">
        <f>IF(ISNA(AE991),"",AE991*#REF!)</f>
        <v>#REF!</v>
      </c>
      <c r="AH991" s="201" t="e">
        <f>IF(ISNA(AF991),"",AF991*#REF!)</f>
        <v>#REF!</v>
      </c>
      <c r="AI991" s="78" t="e">
        <f>IF(#REF!&gt;0,DQ$23,"")</f>
        <v>#REF!</v>
      </c>
      <c r="AJ991" s="99"/>
      <c r="AK991" s="411"/>
      <c r="AL991" s="412" t="e">
        <f>IF(OR(#REF!="",F991=""),"",ROUND(#REF!/10^3*F991,3))</f>
        <v>#REF!</v>
      </c>
      <c r="AM991" s="412" t="e">
        <f>IF(#REF!&gt;0,#REF!*#REF!/1000,"")</f>
        <v>#REF!</v>
      </c>
      <c r="AN991" s="412" t="e">
        <f>IF(#REF!&gt;0,#REF!*#REF!/1000,"")</f>
        <v>#REF!</v>
      </c>
      <c r="AO991" s="413" t="e">
        <f>IF(OR(#REF!="●",#REF!="●",#REF!="●"),"",IF(#REF!="","",#REF!))</f>
        <v>#REF!</v>
      </c>
      <c r="AP991" s="413" t="e">
        <f>IF(OR(#REF!="●",#REF!="●",#REF!="●"),"",IF(#REF!="","",#REF!))</f>
        <v>#REF!</v>
      </c>
      <c r="AQ991" s="412" t="e">
        <f>IF(ISNA(L991),"",L991*#REF!)</f>
        <v>#REF!</v>
      </c>
      <c r="AR991" s="412" t="e">
        <f>IF(ISNA(M991),"",M991*#REF!)</f>
        <v>#REF!</v>
      </c>
      <c r="AS991" s="414" t="e">
        <f>IF(#REF!&gt;0,DQ$6,"")</f>
        <v>#REF!</v>
      </c>
      <c r="AT991" s="95" t="e">
        <f>IF(#REF!="","",VLOOKUP(#REF!,#REF!,7,0))</f>
        <v>#REF!</v>
      </c>
      <c r="AU991" s="201" t="e">
        <f>IF(OR(#REF!="",AT991=""),"",ROUND(#REF!/10^3*AT991,3))</f>
        <v>#REF!</v>
      </c>
      <c r="AV991" s="201" t="e">
        <f>IF(#REF!&gt;0,#REF!*#REF!/1000,"")</f>
        <v>#REF!</v>
      </c>
      <c r="AW991" s="201" t="e">
        <f>IF(#REF!&gt;0,#REF!*#REF!/1000,"")</f>
        <v>#REF!</v>
      </c>
      <c r="AX991" s="74" t="e">
        <f t="shared" si="180"/>
        <v>#REF!</v>
      </c>
      <c r="AY991" s="74" t="e">
        <f t="shared" si="181"/>
        <v>#REF!</v>
      </c>
      <c r="AZ991" s="201" t="e">
        <f>IF(ISNA(AX991),"",AX991*#REF!)</f>
        <v>#REF!</v>
      </c>
      <c r="BA991" s="201" t="e">
        <f>IF(ISNA(AY991),"",AY991*#REF!)</f>
        <v>#REF!</v>
      </c>
      <c r="BB991" s="78" t="e">
        <f>IF(#REF!&gt;0,DQ$40,"")</f>
        <v>#REF!</v>
      </c>
      <c r="BC991" s="99"/>
      <c r="BD991" s="650"/>
      <c r="BE991" s="652" t="e">
        <f>IF(OR(#REF!="",F991=""),"",ROUND(#REF!/10^3*F991,3))</f>
        <v>#REF!</v>
      </c>
      <c r="BF991" s="412" t="e">
        <f>IF(#REF!&gt;0,#REF!*#REF!/1000,"")</f>
        <v>#REF!</v>
      </c>
      <c r="BG991" s="412" t="e">
        <f>IF(#REF!&gt;0,#REF!*#REF!/1000,"")</f>
        <v>#REF!</v>
      </c>
      <c r="BH991" s="413" t="e">
        <f>IF(OR(#REF!="●",#REF!="●",#REF!="●",#REF!="●"),"",IF(#REF!="","",#REF!))</f>
        <v>#REF!</v>
      </c>
      <c r="BI991" s="413" t="e">
        <f>IF(OR(#REF!="●",#REF!="●",#REF!="●",#REF!="●"),"",IF(#REF!="","",#REF!))</f>
        <v>#REF!</v>
      </c>
      <c r="BJ991" s="412" t="e">
        <f>IF(ISNA(L991),"",L991*#REF!)</f>
        <v>#REF!</v>
      </c>
      <c r="BK991" s="412" t="e">
        <f>IF(ISNA(M991),"",M991*#REF!)</f>
        <v>#REF!</v>
      </c>
      <c r="BL991" s="415" t="e">
        <f>IF(#REF!&gt;0,DQ$6,"")</f>
        <v>#REF!</v>
      </c>
      <c r="BM991" s="361" t="e">
        <f>IF(#REF!="","",VLOOKUP(#REF!,#REF!,7,0))</f>
        <v>#REF!</v>
      </c>
      <c r="BN991" s="201" t="e">
        <f>IF(OR(#REF!="",BM991=""),"",ROUND(#REF!/10^3*BM991,3))</f>
        <v>#REF!</v>
      </c>
      <c r="BO991" s="201" t="e">
        <f>IF(#REF!&gt;0,#REF!*#REF!/1000,"")</f>
        <v>#REF!</v>
      </c>
      <c r="BP991" s="201" t="e">
        <f>IF(#REF!&gt;0,#REF!*#REF!/1000,"")</f>
        <v>#REF!</v>
      </c>
      <c r="BQ991" s="74" t="e">
        <f t="shared" si="182"/>
        <v>#REF!</v>
      </c>
      <c r="BR991" s="74" t="e">
        <f t="shared" si="183"/>
        <v>#REF!</v>
      </c>
      <c r="BS991" s="201" t="e">
        <f>IF(ISNA(BQ991),"",BQ991*#REF!)</f>
        <v>#REF!</v>
      </c>
      <c r="BT991" s="201" t="e">
        <f>IF(ISNA(BR991),"",BR991*#REF!)</f>
        <v>#REF!</v>
      </c>
      <c r="BU991" s="78" t="e">
        <f>IF(#REF!&gt;0,DQ$57,"")</f>
        <v>#REF!</v>
      </c>
      <c r="BV991" s="99"/>
      <c r="BW991" s="411"/>
      <c r="BX991" s="412" t="e">
        <f>IF(OR(#REF!="",F991=""),"",ROUND(#REF!/10^3*F991,3))</f>
        <v>#REF!</v>
      </c>
      <c r="BY991" s="412" t="e">
        <f>IF(#REF!&gt;0,#REF!*#REF!/1000,"")</f>
        <v>#REF!</v>
      </c>
      <c r="BZ991" s="412" t="e">
        <f>IF(#REF!&gt;0,#REF!*#REF!/1000,"")</f>
        <v>#REF!</v>
      </c>
      <c r="CA991" s="413" t="e">
        <f>IF(OR(#REF!="●",#REF!="●",#REF!="●",#REF!="●",#REF!="●"),"",IF(#REF!="","",#REF!))</f>
        <v>#REF!</v>
      </c>
      <c r="CB991" s="413" t="e">
        <f>IF(OR(#REF!="●",#REF!="●",#REF!="●",#REF!="●",#REF!="●"),"",IF(#REF!="","",#REF!))</f>
        <v>#REF!</v>
      </c>
      <c r="CC991" s="412" t="e">
        <f>IF(ISNA(L991),"",L991*#REF!)</f>
        <v>#REF!</v>
      </c>
      <c r="CD991" s="412" t="e">
        <f>IF(ISNA(M991),"",M991*#REF!)</f>
        <v>#REF!</v>
      </c>
      <c r="CE991" s="415" t="e">
        <f>IF(#REF!&gt;0,DQ$6,"")</f>
        <v>#REF!</v>
      </c>
      <c r="CF991" s="361" t="e">
        <f>IF(#REF!="","",VLOOKUP(#REF!,#REF!,7,0))</f>
        <v>#REF!</v>
      </c>
      <c r="CG991" s="201" t="e">
        <f>IF(OR(#REF!="",CF991=""),"",ROUND(#REF!/10^3*CF991,3))</f>
        <v>#REF!</v>
      </c>
      <c r="CH991" s="201" t="e">
        <f>IF(#REF!&gt;0,#REF!*#REF!/1000,"")</f>
        <v>#REF!</v>
      </c>
      <c r="CI991" s="201" t="e">
        <f>IF(#REF!&gt;0,#REF!*#REF!/1000,"")</f>
        <v>#REF!</v>
      </c>
      <c r="CJ991" s="74" t="e">
        <f t="shared" si="184"/>
        <v>#REF!</v>
      </c>
      <c r="CK991" s="74" t="e">
        <f t="shared" si="185"/>
        <v>#REF!</v>
      </c>
      <c r="CL991" s="201" t="e">
        <f>IF(ISNA(CJ991),"",CJ991*#REF!)</f>
        <v>#REF!</v>
      </c>
      <c r="CM991" s="201" t="e">
        <f>IF(ISNA(CK991),"",CK991*#REF!)</f>
        <v>#REF!</v>
      </c>
      <c r="CN991" s="101" t="e">
        <f>IF(#REF!&gt;0,DQ$57,"")</f>
        <v>#REF!</v>
      </c>
      <c r="CO991" s="84"/>
      <c r="CP991" s="2"/>
      <c r="CQ991" s="2"/>
      <c r="CR991" s="2"/>
      <c r="CS991" s="2"/>
      <c r="CT991" s="2"/>
      <c r="CU991" s="2"/>
      <c r="CV991" s="2"/>
      <c r="CX991" s="2"/>
      <c r="CY991" s="2"/>
      <c r="CZ991" s="2"/>
      <c r="DA991" s="2"/>
      <c r="DB991" s="2"/>
      <c r="DC991" s="2"/>
      <c r="DD991" s="2"/>
      <c r="DE991" s="2"/>
      <c r="DF991" s="2"/>
    </row>
    <row r="992" spans="2:110" ht="18" customHeight="1">
      <c r="B992" s="151" t="e">
        <f>IF(#REF!="","",VLOOKUP(#REF!,$CX$11:$DG$26,9,0))</f>
        <v>#REF!</v>
      </c>
      <c r="C992" s="64" t="e">
        <f>IF(#REF!="",0,VLOOKUP(#REF!,$CP$11:$CQ$16,2,0))</f>
        <v>#REF!</v>
      </c>
      <c r="D992" s="65" t="e">
        <f>IF(#REF!="",0,VLOOKUP(#REF!,$CX$11:$CY$26,2,0))</f>
        <v>#REF!</v>
      </c>
      <c r="E992" s="152" t="e">
        <f t="shared" si="175"/>
        <v>#REF!</v>
      </c>
      <c r="F992" s="155" t="e">
        <f>IF(#REF!="","",VLOOKUP(#REF!,#REF!,7,0))</f>
        <v>#REF!</v>
      </c>
      <c r="G992" s="201" t="e">
        <f>IF(OR(#REF!="",F992=""),"",ROUND(#REF!/10^3*F992,3))</f>
        <v>#REF!</v>
      </c>
      <c r="H992" s="201" t="e">
        <f>IF(#REF!&gt;0,#REF!*#REF!/1000,"")</f>
        <v>#REF!</v>
      </c>
      <c r="I992" s="201" t="e">
        <f>IF(#REF!&gt;0,#REF!*#REF!/1000,"")</f>
        <v>#REF!</v>
      </c>
      <c r="J992" s="51" t="e">
        <f>IF(#REF!="●","",IF(#REF!="","",#REF!))</f>
        <v>#REF!</v>
      </c>
      <c r="K992" s="51" t="e">
        <f>IF(#REF!="●","",IF(#REF!="","",#REF!))</f>
        <v>#REF!</v>
      </c>
      <c r="L992" s="74" t="e">
        <f t="shared" si="176"/>
        <v>#REF!</v>
      </c>
      <c r="M992" s="74" t="e">
        <f t="shared" si="177"/>
        <v>#REF!</v>
      </c>
      <c r="N992" s="201" t="e">
        <f>IF(ISNA(L992),"",L992*#REF!)</f>
        <v>#REF!</v>
      </c>
      <c r="O992" s="201" t="e">
        <f>IF(ISNA(M992),"",M992*#REF!)</f>
        <v>#REF!</v>
      </c>
      <c r="P992" s="78" t="e">
        <f>IF(#REF!&gt;0,DQ$6,"")</f>
        <v>#REF!</v>
      </c>
      <c r="Q992" s="99"/>
      <c r="R992" s="411"/>
      <c r="S992" s="412" t="e">
        <f>IF(OR(#REF!="",F992=""),"",ROUND(#REF!/10^3*F992,3))</f>
        <v>#REF!</v>
      </c>
      <c r="T992" s="412" t="e">
        <f>IF(#REF!&gt;0,#REF!*#REF!/1000,"")</f>
        <v>#REF!</v>
      </c>
      <c r="U992" s="412" t="e">
        <f>IF(#REF!&gt;0,#REF!*#REF!/1000,"")</f>
        <v>#REF!</v>
      </c>
      <c r="V992" s="413" t="e">
        <f>IF(OR(#REF!="●",#REF!="●"),"",IF(#REF!="","",#REF!))</f>
        <v>#REF!</v>
      </c>
      <c r="W992" s="413" t="e">
        <f>IF(OR(#REF!="●",#REF!="●"),"",IF(#REF!="","",#REF!))</f>
        <v>#REF!</v>
      </c>
      <c r="X992" s="412" t="e">
        <f>IF(ISNA(L992),"",L992*#REF!)</f>
        <v>#REF!</v>
      </c>
      <c r="Y992" s="412" t="e">
        <f>IF(ISNA(M992),"",M992*#REF!)</f>
        <v>#REF!</v>
      </c>
      <c r="Z992" s="414" t="e">
        <f>IF(#REF!&gt;0,DQ$6,"")</f>
        <v>#REF!</v>
      </c>
      <c r="AA992" s="95" t="e">
        <f>IF(#REF!="","",VLOOKUP(#REF!,#REF!,7,0))</f>
        <v>#REF!</v>
      </c>
      <c r="AB992" s="201" t="e">
        <f>IF(OR(#REF!="",AA992=""),"",ROUND(#REF!/10^3*AA992,3))</f>
        <v>#REF!</v>
      </c>
      <c r="AC992" s="201" t="e">
        <f>IF(#REF!&gt;0,#REF!*#REF!/1000,"")</f>
        <v>#REF!</v>
      </c>
      <c r="AD992" s="201" t="e">
        <f>IF(#REF!&gt;0,#REF!*#REF!/1000,"")</f>
        <v>#REF!</v>
      </c>
      <c r="AE992" s="74" t="e">
        <f t="shared" si="178"/>
        <v>#REF!</v>
      </c>
      <c r="AF992" s="74" t="e">
        <f t="shared" si="179"/>
        <v>#REF!</v>
      </c>
      <c r="AG992" s="201" t="e">
        <f>IF(ISNA(AE992),"",AE992*#REF!)</f>
        <v>#REF!</v>
      </c>
      <c r="AH992" s="201" t="e">
        <f>IF(ISNA(AF992),"",AF992*#REF!)</f>
        <v>#REF!</v>
      </c>
      <c r="AI992" s="78" t="e">
        <f>IF(#REF!&gt;0,DQ$23,"")</f>
        <v>#REF!</v>
      </c>
      <c r="AJ992" s="99"/>
      <c r="AK992" s="411"/>
      <c r="AL992" s="412" t="e">
        <f>IF(OR(#REF!="",F992=""),"",ROUND(#REF!/10^3*F992,3))</f>
        <v>#REF!</v>
      </c>
      <c r="AM992" s="412" t="e">
        <f>IF(#REF!&gt;0,#REF!*#REF!/1000,"")</f>
        <v>#REF!</v>
      </c>
      <c r="AN992" s="412" t="e">
        <f>IF(#REF!&gt;0,#REF!*#REF!/1000,"")</f>
        <v>#REF!</v>
      </c>
      <c r="AO992" s="413" t="e">
        <f>IF(OR(#REF!="●",#REF!="●",#REF!="●"),"",IF(#REF!="","",#REF!))</f>
        <v>#REF!</v>
      </c>
      <c r="AP992" s="413" t="e">
        <f>IF(OR(#REF!="●",#REF!="●",#REF!="●"),"",IF(#REF!="","",#REF!))</f>
        <v>#REF!</v>
      </c>
      <c r="AQ992" s="412" t="e">
        <f>IF(ISNA(L992),"",L992*#REF!)</f>
        <v>#REF!</v>
      </c>
      <c r="AR992" s="412" t="e">
        <f>IF(ISNA(M992),"",M992*#REF!)</f>
        <v>#REF!</v>
      </c>
      <c r="AS992" s="414" t="e">
        <f>IF(#REF!&gt;0,DQ$6,"")</f>
        <v>#REF!</v>
      </c>
      <c r="AT992" s="95" t="e">
        <f>IF(#REF!="","",VLOOKUP(#REF!,#REF!,7,0))</f>
        <v>#REF!</v>
      </c>
      <c r="AU992" s="201" t="e">
        <f>IF(OR(#REF!="",AT992=""),"",ROUND(#REF!/10^3*AT992,3))</f>
        <v>#REF!</v>
      </c>
      <c r="AV992" s="201" t="e">
        <f>IF(#REF!&gt;0,#REF!*#REF!/1000,"")</f>
        <v>#REF!</v>
      </c>
      <c r="AW992" s="201" t="e">
        <f>IF(#REF!&gt;0,#REF!*#REF!/1000,"")</f>
        <v>#REF!</v>
      </c>
      <c r="AX992" s="74" t="e">
        <f t="shared" si="180"/>
        <v>#REF!</v>
      </c>
      <c r="AY992" s="74" t="e">
        <f t="shared" si="181"/>
        <v>#REF!</v>
      </c>
      <c r="AZ992" s="201" t="e">
        <f>IF(ISNA(AX992),"",AX992*#REF!)</f>
        <v>#REF!</v>
      </c>
      <c r="BA992" s="201" t="e">
        <f>IF(ISNA(AY992),"",AY992*#REF!)</f>
        <v>#REF!</v>
      </c>
      <c r="BB992" s="78" t="e">
        <f>IF(#REF!&gt;0,DQ$40,"")</f>
        <v>#REF!</v>
      </c>
      <c r="BC992" s="99"/>
      <c r="BD992" s="650"/>
      <c r="BE992" s="652" t="e">
        <f>IF(OR(#REF!="",F992=""),"",ROUND(#REF!/10^3*F992,3))</f>
        <v>#REF!</v>
      </c>
      <c r="BF992" s="412" t="e">
        <f>IF(#REF!&gt;0,#REF!*#REF!/1000,"")</f>
        <v>#REF!</v>
      </c>
      <c r="BG992" s="412" t="e">
        <f>IF(#REF!&gt;0,#REF!*#REF!/1000,"")</f>
        <v>#REF!</v>
      </c>
      <c r="BH992" s="413" t="e">
        <f>IF(OR(#REF!="●",#REF!="●",#REF!="●",#REF!="●"),"",IF(#REF!="","",#REF!))</f>
        <v>#REF!</v>
      </c>
      <c r="BI992" s="413" t="e">
        <f>IF(OR(#REF!="●",#REF!="●",#REF!="●",#REF!="●"),"",IF(#REF!="","",#REF!))</f>
        <v>#REF!</v>
      </c>
      <c r="BJ992" s="412" t="e">
        <f>IF(ISNA(L992),"",L992*#REF!)</f>
        <v>#REF!</v>
      </c>
      <c r="BK992" s="412" t="e">
        <f>IF(ISNA(M992),"",M992*#REF!)</f>
        <v>#REF!</v>
      </c>
      <c r="BL992" s="415" t="e">
        <f>IF(#REF!&gt;0,DQ$6,"")</f>
        <v>#REF!</v>
      </c>
      <c r="BM992" s="361" t="e">
        <f>IF(#REF!="","",VLOOKUP(#REF!,#REF!,7,0))</f>
        <v>#REF!</v>
      </c>
      <c r="BN992" s="201" t="e">
        <f>IF(OR(#REF!="",BM992=""),"",ROUND(#REF!/10^3*BM992,3))</f>
        <v>#REF!</v>
      </c>
      <c r="BO992" s="201" t="e">
        <f>IF(#REF!&gt;0,#REF!*#REF!/1000,"")</f>
        <v>#REF!</v>
      </c>
      <c r="BP992" s="201" t="e">
        <f>IF(#REF!&gt;0,#REF!*#REF!/1000,"")</f>
        <v>#REF!</v>
      </c>
      <c r="BQ992" s="74" t="e">
        <f t="shared" si="182"/>
        <v>#REF!</v>
      </c>
      <c r="BR992" s="74" t="e">
        <f t="shared" si="183"/>
        <v>#REF!</v>
      </c>
      <c r="BS992" s="201" t="e">
        <f>IF(ISNA(BQ992),"",BQ992*#REF!)</f>
        <v>#REF!</v>
      </c>
      <c r="BT992" s="201" t="e">
        <f>IF(ISNA(BR992),"",BR992*#REF!)</f>
        <v>#REF!</v>
      </c>
      <c r="BU992" s="78" t="e">
        <f>IF(#REF!&gt;0,DQ$57,"")</f>
        <v>#REF!</v>
      </c>
      <c r="BV992" s="99"/>
      <c r="BW992" s="411"/>
      <c r="BX992" s="412" t="e">
        <f>IF(OR(#REF!="",F992=""),"",ROUND(#REF!/10^3*F992,3))</f>
        <v>#REF!</v>
      </c>
      <c r="BY992" s="412" t="e">
        <f>IF(#REF!&gt;0,#REF!*#REF!/1000,"")</f>
        <v>#REF!</v>
      </c>
      <c r="BZ992" s="412" t="e">
        <f>IF(#REF!&gt;0,#REF!*#REF!/1000,"")</f>
        <v>#REF!</v>
      </c>
      <c r="CA992" s="413" t="e">
        <f>IF(OR(#REF!="●",#REF!="●",#REF!="●",#REF!="●",#REF!="●"),"",IF(#REF!="","",#REF!))</f>
        <v>#REF!</v>
      </c>
      <c r="CB992" s="413" t="e">
        <f>IF(OR(#REF!="●",#REF!="●",#REF!="●",#REF!="●",#REF!="●"),"",IF(#REF!="","",#REF!))</f>
        <v>#REF!</v>
      </c>
      <c r="CC992" s="412" t="e">
        <f>IF(ISNA(L992),"",L992*#REF!)</f>
        <v>#REF!</v>
      </c>
      <c r="CD992" s="412" t="e">
        <f>IF(ISNA(M992),"",M992*#REF!)</f>
        <v>#REF!</v>
      </c>
      <c r="CE992" s="415" t="e">
        <f>IF(#REF!&gt;0,DQ$6,"")</f>
        <v>#REF!</v>
      </c>
      <c r="CF992" s="361" t="e">
        <f>IF(#REF!="","",VLOOKUP(#REF!,#REF!,7,0))</f>
        <v>#REF!</v>
      </c>
      <c r="CG992" s="201" t="e">
        <f>IF(OR(#REF!="",CF992=""),"",ROUND(#REF!/10^3*CF992,3))</f>
        <v>#REF!</v>
      </c>
      <c r="CH992" s="201" t="e">
        <f>IF(#REF!&gt;0,#REF!*#REF!/1000,"")</f>
        <v>#REF!</v>
      </c>
      <c r="CI992" s="201" t="e">
        <f>IF(#REF!&gt;0,#REF!*#REF!/1000,"")</f>
        <v>#REF!</v>
      </c>
      <c r="CJ992" s="74" t="e">
        <f t="shared" si="184"/>
        <v>#REF!</v>
      </c>
      <c r="CK992" s="74" t="e">
        <f t="shared" si="185"/>
        <v>#REF!</v>
      </c>
      <c r="CL992" s="201" t="e">
        <f>IF(ISNA(CJ992),"",CJ992*#REF!)</f>
        <v>#REF!</v>
      </c>
      <c r="CM992" s="201" t="e">
        <f>IF(ISNA(CK992),"",CK992*#REF!)</f>
        <v>#REF!</v>
      </c>
      <c r="CN992" s="101" t="e">
        <f>IF(#REF!&gt;0,DQ$57,"")</f>
        <v>#REF!</v>
      </c>
      <c r="CO992" s="84"/>
      <c r="CP992" s="2"/>
      <c r="CQ992" s="2"/>
      <c r="CR992" s="2"/>
      <c r="CS992" s="2"/>
      <c r="CT992" s="2"/>
      <c r="CU992" s="2"/>
      <c r="CV992" s="2"/>
      <c r="CX992" s="2"/>
      <c r="CY992" s="2"/>
      <c r="CZ992" s="2"/>
      <c r="DA992" s="2"/>
      <c r="DB992" s="2"/>
      <c r="DC992" s="2"/>
      <c r="DD992" s="2"/>
      <c r="DE992" s="2"/>
      <c r="DF992" s="2"/>
    </row>
    <row r="993" spans="2:110" ht="18" customHeight="1">
      <c r="B993" s="151" t="e">
        <f>IF(#REF!="","",VLOOKUP(#REF!,$CX$11:$DG$26,9,0))</f>
        <v>#REF!</v>
      </c>
      <c r="C993" s="64" t="e">
        <f>IF(#REF!="",0,VLOOKUP(#REF!,$CP$11:$CQ$16,2,0))</f>
        <v>#REF!</v>
      </c>
      <c r="D993" s="65" t="e">
        <f>IF(#REF!="",0,VLOOKUP(#REF!,$CX$11:$CY$26,2,0))</f>
        <v>#REF!</v>
      </c>
      <c r="E993" s="152" t="e">
        <f t="shared" si="175"/>
        <v>#REF!</v>
      </c>
      <c r="F993" s="155" t="e">
        <f>IF(#REF!="","",VLOOKUP(#REF!,#REF!,7,0))</f>
        <v>#REF!</v>
      </c>
      <c r="G993" s="201" t="e">
        <f>IF(OR(#REF!="",F993=""),"",ROUND(#REF!/10^3*F993,3))</f>
        <v>#REF!</v>
      </c>
      <c r="H993" s="201" t="e">
        <f>IF(#REF!&gt;0,#REF!*#REF!/1000,"")</f>
        <v>#REF!</v>
      </c>
      <c r="I993" s="201" t="e">
        <f>IF(#REF!&gt;0,#REF!*#REF!/1000,"")</f>
        <v>#REF!</v>
      </c>
      <c r="J993" s="51" t="e">
        <f>IF(#REF!="●","",IF(#REF!="","",#REF!))</f>
        <v>#REF!</v>
      </c>
      <c r="K993" s="51" t="e">
        <f>IF(#REF!="●","",IF(#REF!="","",#REF!))</f>
        <v>#REF!</v>
      </c>
      <c r="L993" s="74" t="e">
        <f t="shared" si="176"/>
        <v>#REF!</v>
      </c>
      <c r="M993" s="74" t="e">
        <f t="shared" si="177"/>
        <v>#REF!</v>
      </c>
      <c r="N993" s="201" t="e">
        <f>IF(ISNA(L993),"",L993*#REF!)</f>
        <v>#REF!</v>
      </c>
      <c r="O993" s="201" t="e">
        <f>IF(ISNA(M993),"",M993*#REF!)</f>
        <v>#REF!</v>
      </c>
      <c r="P993" s="78" t="e">
        <f>IF(#REF!&gt;0,DQ$6,"")</f>
        <v>#REF!</v>
      </c>
      <c r="Q993" s="99"/>
      <c r="R993" s="411"/>
      <c r="S993" s="412" t="e">
        <f>IF(OR(#REF!="",F993=""),"",ROUND(#REF!/10^3*F993,3))</f>
        <v>#REF!</v>
      </c>
      <c r="T993" s="412" t="e">
        <f>IF(#REF!&gt;0,#REF!*#REF!/1000,"")</f>
        <v>#REF!</v>
      </c>
      <c r="U993" s="412" t="e">
        <f>IF(#REF!&gt;0,#REF!*#REF!/1000,"")</f>
        <v>#REF!</v>
      </c>
      <c r="V993" s="413" t="e">
        <f>IF(OR(#REF!="●",#REF!="●"),"",IF(#REF!="","",#REF!))</f>
        <v>#REF!</v>
      </c>
      <c r="W993" s="413" t="e">
        <f>IF(OR(#REF!="●",#REF!="●"),"",IF(#REF!="","",#REF!))</f>
        <v>#REF!</v>
      </c>
      <c r="X993" s="412" t="e">
        <f>IF(ISNA(L993),"",L993*#REF!)</f>
        <v>#REF!</v>
      </c>
      <c r="Y993" s="412" t="e">
        <f>IF(ISNA(M993),"",M993*#REF!)</f>
        <v>#REF!</v>
      </c>
      <c r="Z993" s="414" t="e">
        <f>IF(#REF!&gt;0,DQ$6,"")</f>
        <v>#REF!</v>
      </c>
      <c r="AA993" s="95" t="e">
        <f>IF(#REF!="","",VLOOKUP(#REF!,#REF!,7,0))</f>
        <v>#REF!</v>
      </c>
      <c r="AB993" s="201" t="e">
        <f>IF(OR(#REF!="",AA993=""),"",ROUND(#REF!/10^3*AA993,3))</f>
        <v>#REF!</v>
      </c>
      <c r="AC993" s="201" t="e">
        <f>IF(#REF!&gt;0,#REF!*#REF!/1000,"")</f>
        <v>#REF!</v>
      </c>
      <c r="AD993" s="201" t="e">
        <f>IF(#REF!&gt;0,#REF!*#REF!/1000,"")</f>
        <v>#REF!</v>
      </c>
      <c r="AE993" s="74" t="e">
        <f t="shared" si="178"/>
        <v>#REF!</v>
      </c>
      <c r="AF993" s="74" t="e">
        <f t="shared" si="179"/>
        <v>#REF!</v>
      </c>
      <c r="AG993" s="201" t="e">
        <f>IF(ISNA(AE993),"",AE993*#REF!)</f>
        <v>#REF!</v>
      </c>
      <c r="AH993" s="201" t="e">
        <f>IF(ISNA(AF993),"",AF993*#REF!)</f>
        <v>#REF!</v>
      </c>
      <c r="AI993" s="78" t="e">
        <f>IF(#REF!&gt;0,DQ$23,"")</f>
        <v>#REF!</v>
      </c>
      <c r="AJ993" s="99"/>
      <c r="AK993" s="411"/>
      <c r="AL993" s="412" t="e">
        <f>IF(OR(#REF!="",F993=""),"",ROUND(#REF!/10^3*F993,3))</f>
        <v>#REF!</v>
      </c>
      <c r="AM993" s="412" t="e">
        <f>IF(#REF!&gt;0,#REF!*#REF!/1000,"")</f>
        <v>#REF!</v>
      </c>
      <c r="AN993" s="412" t="e">
        <f>IF(#REF!&gt;0,#REF!*#REF!/1000,"")</f>
        <v>#REF!</v>
      </c>
      <c r="AO993" s="413" t="e">
        <f>IF(OR(#REF!="●",#REF!="●",#REF!="●"),"",IF(#REF!="","",#REF!))</f>
        <v>#REF!</v>
      </c>
      <c r="AP993" s="413" t="e">
        <f>IF(OR(#REF!="●",#REF!="●",#REF!="●"),"",IF(#REF!="","",#REF!))</f>
        <v>#REF!</v>
      </c>
      <c r="AQ993" s="412" t="e">
        <f>IF(ISNA(L993),"",L993*#REF!)</f>
        <v>#REF!</v>
      </c>
      <c r="AR993" s="412" t="e">
        <f>IF(ISNA(M993),"",M993*#REF!)</f>
        <v>#REF!</v>
      </c>
      <c r="AS993" s="414" t="e">
        <f>IF(#REF!&gt;0,DQ$6,"")</f>
        <v>#REF!</v>
      </c>
      <c r="AT993" s="95" t="e">
        <f>IF(#REF!="","",VLOOKUP(#REF!,#REF!,7,0))</f>
        <v>#REF!</v>
      </c>
      <c r="AU993" s="201" t="e">
        <f>IF(OR(#REF!="",AT993=""),"",ROUND(#REF!/10^3*AT993,3))</f>
        <v>#REF!</v>
      </c>
      <c r="AV993" s="201" t="e">
        <f>IF(#REF!&gt;0,#REF!*#REF!/1000,"")</f>
        <v>#REF!</v>
      </c>
      <c r="AW993" s="201" t="e">
        <f>IF(#REF!&gt;0,#REF!*#REF!/1000,"")</f>
        <v>#REF!</v>
      </c>
      <c r="AX993" s="74" t="e">
        <f t="shared" si="180"/>
        <v>#REF!</v>
      </c>
      <c r="AY993" s="74" t="e">
        <f t="shared" si="181"/>
        <v>#REF!</v>
      </c>
      <c r="AZ993" s="201" t="e">
        <f>IF(ISNA(AX993),"",AX993*#REF!)</f>
        <v>#REF!</v>
      </c>
      <c r="BA993" s="201" t="e">
        <f>IF(ISNA(AY993),"",AY993*#REF!)</f>
        <v>#REF!</v>
      </c>
      <c r="BB993" s="78" t="e">
        <f>IF(#REF!&gt;0,DQ$40,"")</f>
        <v>#REF!</v>
      </c>
      <c r="BC993" s="99"/>
      <c r="BD993" s="650"/>
      <c r="BE993" s="652" t="e">
        <f>IF(OR(#REF!="",F993=""),"",ROUND(#REF!/10^3*F993,3))</f>
        <v>#REF!</v>
      </c>
      <c r="BF993" s="412" t="e">
        <f>IF(#REF!&gt;0,#REF!*#REF!/1000,"")</f>
        <v>#REF!</v>
      </c>
      <c r="BG993" s="412" t="e">
        <f>IF(#REF!&gt;0,#REF!*#REF!/1000,"")</f>
        <v>#REF!</v>
      </c>
      <c r="BH993" s="413" t="e">
        <f>IF(OR(#REF!="●",#REF!="●",#REF!="●",#REF!="●"),"",IF(#REF!="","",#REF!))</f>
        <v>#REF!</v>
      </c>
      <c r="BI993" s="413" t="e">
        <f>IF(OR(#REF!="●",#REF!="●",#REF!="●",#REF!="●"),"",IF(#REF!="","",#REF!))</f>
        <v>#REF!</v>
      </c>
      <c r="BJ993" s="412" t="e">
        <f>IF(ISNA(L993),"",L993*#REF!)</f>
        <v>#REF!</v>
      </c>
      <c r="BK993" s="412" t="e">
        <f>IF(ISNA(M993),"",M993*#REF!)</f>
        <v>#REF!</v>
      </c>
      <c r="BL993" s="415" t="e">
        <f>IF(#REF!&gt;0,DQ$6,"")</f>
        <v>#REF!</v>
      </c>
      <c r="BM993" s="361" t="e">
        <f>IF(#REF!="","",VLOOKUP(#REF!,#REF!,7,0))</f>
        <v>#REF!</v>
      </c>
      <c r="BN993" s="201" t="e">
        <f>IF(OR(#REF!="",BM993=""),"",ROUND(#REF!/10^3*BM993,3))</f>
        <v>#REF!</v>
      </c>
      <c r="BO993" s="201" t="e">
        <f>IF(#REF!&gt;0,#REF!*#REF!/1000,"")</f>
        <v>#REF!</v>
      </c>
      <c r="BP993" s="201" t="e">
        <f>IF(#REF!&gt;0,#REF!*#REF!/1000,"")</f>
        <v>#REF!</v>
      </c>
      <c r="BQ993" s="74" t="e">
        <f t="shared" si="182"/>
        <v>#REF!</v>
      </c>
      <c r="BR993" s="74" t="e">
        <f t="shared" si="183"/>
        <v>#REF!</v>
      </c>
      <c r="BS993" s="201" t="e">
        <f>IF(ISNA(BQ993),"",BQ993*#REF!)</f>
        <v>#REF!</v>
      </c>
      <c r="BT993" s="201" t="e">
        <f>IF(ISNA(BR993),"",BR993*#REF!)</f>
        <v>#REF!</v>
      </c>
      <c r="BU993" s="78" t="e">
        <f>IF(#REF!&gt;0,DQ$57,"")</f>
        <v>#REF!</v>
      </c>
      <c r="BV993" s="99"/>
      <c r="BW993" s="411"/>
      <c r="BX993" s="412" t="e">
        <f>IF(OR(#REF!="",F993=""),"",ROUND(#REF!/10^3*F993,3))</f>
        <v>#REF!</v>
      </c>
      <c r="BY993" s="412" t="e">
        <f>IF(#REF!&gt;0,#REF!*#REF!/1000,"")</f>
        <v>#REF!</v>
      </c>
      <c r="BZ993" s="412" t="e">
        <f>IF(#REF!&gt;0,#REF!*#REF!/1000,"")</f>
        <v>#REF!</v>
      </c>
      <c r="CA993" s="413" t="e">
        <f>IF(OR(#REF!="●",#REF!="●",#REF!="●",#REF!="●",#REF!="●"),"",IF(#REF!="","",#REF!))</f>
        <v>#REF!</v>
      </c>
      <c r="CB993" s="413" t="e">
        <f>IF(OR(#REF!="●",#REF!="●",#REF!="●",#REF!="●",#REF!="●"),"",IF(#REF!="","",#REF!))</f>
        <v>#REF!</v>
      </c>
      <c r="CC993" s="412" t="e">
        <f>IF(ISNA(L993),"",L993*#REF!)</f>
        <v>#REF!</v>
      </c>
      <c r="CD993" s="412" t="e">
        <f>IF(ISNA(M993),"",M993*#REF!)</f>
        <v>#REF!</v>
      </c>
      <c r="CE993" s="415" t="e">
        <f>IF(#REF!&gt;0,DQ$6,"")</f>
        <v>#REF!</v>
      </c>
      <c r="CF993" s="361" t="e">
        <f>IF(#REF!="","",VLOOKUP(#REF!,#REF!,7,0))</f>
        <v>#REF!</v>
      </c>
      <c r="CG993" s="201" t="e">
        <f>IF(OR(#REF!="",CF993=""),"",ROUND(#REF!/10^3*CF993,3))</f>
        <v>#REF!</v>
      </c>
      <c r="CH993" s="201" t="e">
        <f>IF(#REF!&gt;0,#REF!*#REF!/1000,"")</f>
        <v>#REF!</v>
      </c>
      <c r="CI993" s="201" t="e">
        <f>IF(#REF!&gt;0,#REF!*#REF!/1000,"")</f>
        <v>#REF!</v>
      </c>
      <c r="CJ993" s="74" t="e">
        <f t="shared" si="184"/>
        <v>#REF!</v>
      </c>
      <c r="CK993" s="74" t="e">
        <f t="shared" si="185"/>
        <v>#REF!</v>
      </c>
      <c r="CL993" s="201" t="e">
        <f>IF(ISNA(CJ993),"",CJ993*#REF!)</f>
        <v>#REF!</v>
      </c>
      <c r="CM993" s="201" t="e">
        <f>IF(ISNA(CK993),"",CK993*#REF!)</f>
        <v>#REF!</v>
      </c>
      <c r="CN993" s="101" t="e">
        <f>IF(#REF!&gt;0,DQ$57,"")</f>
        <v>#REF!</v>
      </c>
      <c r="CO993" s="84"/>
      <c r="CP993" s="2"/>
      <c r="CQ993" s="2"/>
      <c r="CR993" s="2"/>
      <c r="CS993" s="2"/>
      <c r="CT993" s="2"/>
      <c r="CU993" s="2"/>
      <c r="CV993" s="2"/>
      <c r="CX993" s="2"/>
      <c r="CY993" s="2"/>
      <c r="CZ993" s="2"/>
      <c r="DA993" s="2"/>
      <c r="DB993" s="2"/>
      <c r="DC993" s="2"/>
      <c r="DD993" s="2"/>
      <c r="DE993" s="2"/>
      <c r="DF993" s="2"/>
    </row>
    <row r="994" spans="2:110" ht="18" customHeight="1">
      <c r="B994" s="151" t="e">
        <f>IF(#REF!="","",VLOOKUP(#REF!,$CX$11:$DG$26,9,0))</f>
        <v>#REF!</v>
      </c>
      <c r="C994" s="64" t="e">
        <f>IF(#REF!="",0,VLOOKUP(#REF!,$CP$11:$CQ$16,2,0))</f>
        <v>#REF!</v>
      </c>
      <c r="D994" s="65" t="e">
        <f>IF(#REF!="",0,VLOOKUP(#REF!,$CX$11:$CY$26,2,0))</f>
        <v>#REF!</v>
      </c>
      <c r="E994" s="152" t="e">
        <f t="shared" si="175"/>
        <v>#REF!</v>
      </c>
      <c r="F994" s="155" t="e">
        <f>IF(#REF!="","",VLOOKUP(#REF!,#REF!,7,0))</f>
        <v>#REF!</v>
      </c>
      <c r="G994" s="201" t="e">
        <f>IF(OR(#REF!="",F994=""),"",ROUND(#REF!/10^3*F994,3))</f>
        <v>#REF!</v>
      </c>
      <c r="H994" s="201" t="e">
        <f>IF(#REF!&gt;0,#REF!*#REF!/1000,"")</f>
        <v>#REF!</v>
      </c>
      <c r="I994" s="201" t="e">
        <f>IF(#REF!&gt;0,#REF!*#REF!/1000,"")</f>
        <v>#REF!</v>
      </c>
      <c r="J994" s="51" t="e">
        <f>IF(#REF!="●","",IF(#REF!="","",#REF!))</f>
        <v>#REF!</v>
      </c>
      <c r="K994" s="51" t="e">
        <f>IF(#REF!="●","",IF(#REF!="","",#REF!))</f>
        <v>#REF!</v>
      </c>
      <c r="L994" s="74" t="e">
        <f t="shared" si="176"/>
        <v>#REF!</v>
      </c>
      <c r="M994" s="74" t="e">
        <f t="shared" si="177"/>
        <v>#REF!</v>
      </c>
      <c r="N994" s="201" t="e">
        <f>IF(ISNA(L994),"",L994*#REF!)</f>
        <v>#REF!</v>
      </c>
      <c r="O994" s="201" t="e">
        <f>IF(ISNA(M994),"",M994*#REF!)</f>
        <v>#REF!</v>
      </c>
      <c r="P994" s="78" t="e">
        <f>IF(#REF!&gt;0,DQ$6,"")</f>
        <v>#REF!</v>
      </c>
      <c r="Q994" s="99"/>
      <c r="R994" s="411"/>
      <c r="S994" s="412" t="e">
        <f>IF(OR(#REF!="",F994=""),"",ROUND(#REF!/10^3*F994,3))</f>
        <v>#REF!</v>
      </c>
      <c r="T994" s="412" t="e">
        <f>IF(#REF!&gt;0,#REF!*#REF!/1000,"")</f>
        <v>#REF!</v>
      </c>
      <c r="U994" s="412" t="e">
        <f>IF(#REF!&gt;0,#REF!*#REF!/1000,"")</f>
        <v>#REF!</v>
      </c>
      <c r="V994" s="413" t="e">
        <f>IF(OR(#REF!="●",#REF!="●"),"",IF(#REF!="","",#REF!))</f>
        <v>#REF!</v>
      </c>
      <c r="W994" s="413" t="e">
        <f>IF(OR(#REF!="●",#REF!="●"),"",IF(#REF!="","",#REF!))</f>
        <v>#REF!</v>
      </c>
      <c r="X994" s="412" t="e">
        <f>IF(ISNA(L994),"",L994*#REF!)</f>
        <v>#REF!</v>
      </c>
      <c r="Y994" s="412" t="e">
        <f>IF(ISNA(M994),"",M994*#REF!)</f>
        <v>#REF!</v>
      </c>
      <c r="Z994" s="414" t="e">
        <f>IF(#REF!&gt;0,DQ$6,"")</f>
        <v>#REF!</v>
      </c>
      <c r="AA994" s="95" t="e">
        <f>IF(#REF!="","",VLOOKUP(#REF!,#REF!,7,0))</f>
        <v>#REF!</v>
      </c>
      <c r="AB994" s="201" t="e">
        <f>IF(OR(#REF!="",AA994=""),"",ROUND(#REF!/10^3*AA994,3))</f>
        <v>#REF!</v>
      </c>
      <c r="AC994" s="201" t="e">
        <f>IF(#REF!&gt;0,#REF!*#REF!/1000,"")</f>
        <v>#REF!</v>
      </c>
      <c r="AD994" s="201" t="e">
        <f>IF(#REF!&gt;0,#REF!*#REF!/1000,"")</f>
        <v>#REF!</v>
      </c>
      <c r="AE994" s="74" t="e">
        <f t="shared" si="178"/>
        <v>#REF!</v>
      </c>
      <c r="AF994" s="74" t="e">
        <f t="shared" si="179"/>
        <v>#REF!</v>
      </c>
      <c r="AG994" s="201" t="e">
        <f>IF(ISNA(AE994),"",AE994*#REF!)</f>
        <v>#REF!</v>
      </c>
      <c r="AH994" s="201" t="e">
        <f>IF(ISNA(AF994),"",AF994*#REF!)</f>
        <v>#REF!</v>
      </c>
      <c r="AI994" s="78" t="e">
        <f>IF(#REF!&gt;0,DQ$23,"")</f>
        <v>#REF!</v>
      </c>
      <c r="AJ994" s="99"/>
      <c r="AK994" s="411"/>
      <c r="AL994" s="412" t="e">
        <f>IF(OR(#REF!="",F994=""),"",ROUND(#REF!/10^3*F994,3))</f>
        <v>#REF!</v>
      </c>
      <c r="AM994" s="412" t="e">
        <f>IF(#REF!&gt;0,#REF!*#REF!/1000,"")</f>
        <v>#REF!</v>
      </c>
      <c r="AN994" s="412" t="e">
        <f>IF(#REF!&gt;0,#REF!*#REF!/1000,"")</f>
        <v>#REF!</v>
      </c>
      <c r="AO994" s="413" t="e">
        <f>IF(OR(#REF!="●",#REF!="●",#REF!="●"),"",IF(#REF!="","",#REF!))</f>
        <v>#REF!</v>
      </c>
      <c r="AP994" s="413" t="e">
        <f>IF(OR(#REF!="●",#REF!="●",#REF!="●"),"",IF(#REF!="","",#REF!))</f>
        <v>#REF!</v>
      </c>
      <c r="AQ994" s="412" t="e">
        <f>IF(ISNA(L994),"",L994*#REF!)</f>
        <v>#REF!</v>
      </c>
      <c r="AR994" s="412" t="e">
        <f>IF(ISNA(M994),"",M994*#REF!)</f>
        <v>#REF!</v>
      </c>
      <c r="AS994" s="414" t="e">
        <f>IF(#REF!&gt;0,DQ$6,"")</f>
        <v>#REF!</v>
      </c>
      <c r="AT994" s="95" t="e">
        <f>IF(#REF!="","",VLOOKUP(#REF!,#REF!,7,0))</f>
        <v>#REF!</v>
      </c>
      <c r="AU994" s="201" t="e">
        <f>IF(OR(#REF!="",AT994=""),"",ROUND(#REF!/10^3*AT994,3))</f>
        <v>#REF!</v>
      </c>
      <c r="AV994" s="201" t="e">
        <f>IF(#REF!&gt;0,#REF!*#REF!/1000,"")</f>
        <v>#REF!</v>
      </c>
      <c r="AW994" s="201" t="e">
        <f>IF(#REF!&gt;0,#REF!*#REF!/1000,"")</f>
        <v>#REF!</v>
      </c>
      <c r="AX994" s="74" t="e">
        <f t="shared" si="180"/>
        <v>#REF!</v>
      </c>
      <c r="AY994" s="74" t="e">
        <f t="shared" si="181"/>
        <v>#REF!</v>
      </c>
      <c r="AZ994" s="201" t="e">
        <f>IF(ISNA(AX994),"",AX994*#REF!)</f>
        <v>#REF!</v>
      </c>
      <c r="BA994" s="201" t="e">
        <f>IF(ISNA(AY994),"",AY994*#REF!)</f>
        <v>#REF!</v>
      </c>
      <c r="BB994" s="78" t="e">
        <f>IF(#REF!&gt;0,DQ$40,"")</f>
        <v>#REF!</v>
      </c>
      <c r="BC994" s="99"/>
      <c r="BD994" s="650"/>
      <c r="BE994" s="652" t="e">
        <f>IF(OR(#REF!="",F994=""),"",ROUND(#REF!/10^3*F994,3))</f>
        <v>#REF!</v>
      </c>
      <c r="BF994" s="412" t="e">
        <f>IF(#REF!&gt;0,#REF!*#REF!/1000,"")</f>
        <v>#REF!</v>
      </c>
      <c r="BG994" s="412" t="e">
        <f>IF(#REF!&gt;0,#REF!*#REF!/1000,"")</f>
        <v>#REF!</v>
      </c>
      <c r="BH994" s="413" t="e">
        <f>IF(OR(#REF!="●",#REF!="●",#REF!="●",#REF!="●"),"",IF(#REF!="","",#REF!))</f>
        <v>#REF!</v>
      </c>
      <c r="BI994" s="413" t="e">
        <f>IF(OR(#REF!="●",#REF!="●",#REF!="●",#REF!="●"),"",IF(#REF!="","",#REF!))</f>
        <v>#REF!</v>
      </c>
      <c r="BJ994" s="412" t="e">
        <f>IF(ISNA(L994),"",L994*#REF!)</f>
        <v>#REF!</v>
      </c>
      <c r="BK994" s="412" t="e">
        <f>IF(ISNA(M994),"",M994*#REF!)</f>
        <v>#REF!</v>
      </c>
      <c r="BL994" s="415" t="e">
        <f>IF(#REF!&gt;0,DQ$6,"")</f>
        <v>#REF!</v>
      </c>
      <c r="BM994" s="361" t="e">
        <f>IF(#REF!="","",VLOOKUP(#REF!,#REF!,7,0))</f>
        <v>#REF!</v>
      </c>
      <c r="BN994" s="201" t="e">
        <f>IF(OR(#REF!="",BM994=""),"",ROUND(#REF!/10^3*BM994,3))</f>
        <v>#REF!</v>
      </c>
      <c r="BO994" s="201" t="e">
        <f>IF(#REF!&gt;0,#REF!*#REF!/1000,"")</f>
        <v>#REF!</v>
      </c>
      <c r="BP994" s="201" t="e">
        <f>IF(#REF!&gt;0,#REF!*#REF!/1000,"")</f>
        <v>#REF!</v>
      </c>
      <c r="BQ994" s="74" t="e">
        <f t="shared" si="182"/>
        <v>#REF!</v>
      </c>
      <c r="BR994" s="74" t="e">
        <f t="shared" si="183"/>
        <v>#REF!</v>
      </c>
      <c r="BS994" s="201" t="e">
        <f>IF(ISNA(BQ994),"",BQ994*#REF!)</f>
        <v>#REF!</v>
      </c>
      <c r="BT994" s="201" t="e">
        <f>IF(ISNA(BR994),"",BR994*#REF!)</f>
        <v>#REF!</v>
      </c>
      <c r="BU994" s="78" t="e">
        <f>IF(#REF!&gt;0,DQ$57,"")</f>
        <v>#REF!</v>
      </c>
      <c r="BV994" s="99"/>
      <c r="BW994" s="411"/>
      <c r="BX994" s="412" t="e">
        <f>IF(OR(#REF!="",F994=""),"",ROUND(#REF!/10^3*F994,3))</f>
        <v>#REF!</v>
      </c>
      <c r="BY994" s="412" t="e">
        <f>IF(#REF!&gt;0,#REF!*#REF!/1000,"")</f>
        <v>#REF!</v>
      </c>
      <c r="BZ994" s="412" t="e">
        <f>IF(#REF!&gt;0,#REF!*#REF!/1000,"")</f>
        <v>#REF!</v>
      </c>
      <c r="CA994" s="413" t="e">
        <f>IF(OR(#REF!="●",#REF!="●",#REF!="●",#REF!="●",#REF!="●"),"",IF(#REF!="","",#REF!))</f>
        <v>#REF!</v>
      </c>
      <c r="CB994" s="413" t="e">
        <f>IF(OR(#REF!="●",#REF!="●",#REF!="●",#REF!="●",#REF!="●"),"",IF(#REF!="","",#REF!))</f>
        <v>#REF!</v>
      </c>
      <c r="CC994" s="412" t="e">
        <f>IF(ISNA(L994),"",L994*#REF!)</f>
        <v>#REF!</v>
      </c>
      <c r="CD994" s="412" t="e">
        <f>IF(ISNA(M994),"",M994*#REF!)</f>
        <v>#REF!</v>
      </c>
      <c r="CE994" s="415" t="e">
        <f>IF(#REF!&gt;0,DQ$6,"")</f>
        <v>#REF!</v>
      </c>
      <c r="CF994" s="361" t="e">
        <f>IF(#REF!="","",VLOOKUP(#REF!,#REF!,7,0))</f>
        <v>#REF!</v>
      </c>
      <c r="CG994" s="201" t="e">
        <f>IF(OR(#REF!="",CF994=""),"",ROUND(#REF!/10^3*CF994,3))</f>
        <v>#REF!</v>
      </c>
      <c r="CH994" s="201" t="e">
        <f>IF(#REF!&gt;0,#REF!*#REF!/1000,"")</f>
        <v>#REF!</v>
      </c>
      <c r="CI994" s="201" t="e">
        <f>IF(#REF!&gt;0,#REF!*#REF!/1000,"")</f>
        <v>#REF!</v>
      </c>
      <c r="CJ994" s="74" t="e">
        <f t="shared" si="184"/>
        <v>#REF!</v>
      </c>
      <c r="CK994" s="74" t="e">
        <f t="shared" si="185"/>
        <v>#REF!</v>
      </c>
      <c r="CL994" s="201" t="e">
        <f>IF(ISNA(CJ994),"",CJ994*#REF!)</f>
        <v>#REF!</v>
      </c>
      <c r="CM994" s="201" t="e">
        <f>IF(ISNA(CK994),"",CK994*#REF!)</f>
        <v>#REF!</v>
      </c>
      <c r="CN994" s="101" t="e">
        <f>IF(#REF!&gt;0,DQ$57,"")</f>
        <v>#REF!</v>
      </c>
      <c r="CO994" s="84"/>
      <c r="CP994" s="2"/>
      <c r="CQ994" s="2"/>
      <c r="CR994" s="2"/>
      <c r="CS994" s="2"/>
      <c r="CT994" s="2"/>
      <c r="CU994" s="2"/>
      <c r="CV994" s="2"/>
      <c r="CX994" s="2"/>
      <c r="CY994" s="2"/>
      <c r="CZ994" s="2"/>
      <c r="DA994" s="2"/>
      <c r="DB994" s="2"/>
      <c r="DC994" s="2"/>
      <c r="DD994" s="2"/>
      <c r="DE994" s="2"/>
      <c r="DF994" s="2"/>
    </row>
    <row r="995" spans="2:110" ht="18" customHeight="1">
      <c r="B995" s="151" t="e">
        <f>IF(#REF!="","",VLOOKUP(#REF!,$CX$11:$DG$26,9,0))</f>
        <v>#REF!</v>
      </c>
      <c r="C995" s="64" t="e">
        <f>IF(#REF!="",0,VLOOKUP(#REF!,$CP$11:$CQ$16,2,0))</f>
        <v>#REF!</v>
      </c>
      <c r="D995" s="65" t="e">
        <f>IF(#REF!="",0,VLOOKUP(#REF!,$CX$11:$CY$26,2,0))</f>
        <v>#REF!</v>
      </c>
      <c r="E995" s="152" t="e">
        <f t="shared" si="175"/>
        <v>#REF!</v>
      </c>
      <c r="F995" s="155" t="e">
        <f>IF(#REF!="","",VLOOKUP(#REF!,#REF!,7,0))</f>
        <v>#REF!</v>
      </c>
      <c r="G995" s="201" t="e">
        <f>IF(OR(#REF!="",F995=""),"",ROUND(#REF!/10^3*F995,3))</f>
        <v>#REF!</v>
      </c>
      <c r="H995" s="201" t="e">
        <f>IF(#REF!&gt;0,#REF!*#REF!/1000,"")</f>
        <v>#REF!</v>
      </c>
      <c r="I995" s="201" t="e">
        <f>IF(#REF!&gt;0,#REF!*#REF!/1000,"")</f>
        <v>#REF!</v>
      </c>
      <c r="J995" s="51" t="e">
        <f>IF(#REF!="●","",IF(#REF!="","",#REF!))</f>
        <v>#REF!</v>
      </c>
      <c r="K995" s="51" t="e">
        <f>IF(#REF!="●","",IF(#REF!="","",#REF!))</f>
        <v>#REF!</v>
      </c>
      <c r="L995" s="74" t="e">
        <f t="shared" si="176"/>
        <v>#REF!</v>
      </c>
      <c r="M995" s="74" t="e">
        <f t="shared" si="177"/>
        <v>#REF!</v>
      </c>
      <c r="N995" s="201" t="e">
        <f>IF(ISNA(L995),"",L995*#REF!)</f>
        <v>#REF!</v>
      </c>
      <c r="O995" s="201" t="e">
        <f>IF(ISNA(M995),"",M995*#REF!)</f>
        <v>#REF!</v>
      </c>
      <c r="P995" s="78" t="e">
        <f>IF(#REF!&gt;0,DQ$6,"")</f>
        <v>#REF!</v>
      </c>
      <c r="Q995" s="99"/>
      <c r="R995" s="411"/>
      <c r="S995" s="412" t="e">
        <f>IF(OR(#REF!="",F995=""),"",ROUND(#REF!/10^3*F995,3))</f>
        <v>#REF!</v>
      </c>
      <c r="T995" s="412" t="e">
        <f>IF(#REF!&gt;0,#REF!*#REF!/1000,"")</f>
        <v>#REF!</v>
      </c>
      <c r="U995" s="412" t="e">
        <f>IF(#REF!&gt;0,#REF!*#REF!/1000,"")</f>
        <v>#REF!</v>
      </c>
      <c r="V995" s="413" t="e">
        <f>IF(OR(#REF!="●",#REF!="●"),"",IF(#REF!="","",#REF!))</f>
        <v>#REF!</v>
      </c>
      <c r="W995" s="413" t="e">
        <f>IF(OR(#REF!="●",#REF!="●"),"",IF(#REF!="","",#REF!))</f>
        <v>#REF!</v>
      </c>
      <c r="X995" s="412" t="e">
        <f>IF(ISNA(L995),"",L995*#REF!)</f>
        <v>#REF!</v>
      </c>
      <c r="Y995" s="412" t="e">
        <f>IF(ISNA(M995),"",M995*#REF!)</f>
        <v>#REF!</v>
      </c>
      <c r="Z995" s="414" t="e">
        <f>IF(#REF!&gt;0,DQ$6,"")</f>
        <v>#REF!</v>
      </c>
      <c r="AA995" s="95" t="e">
        <f>IF(#REF!="","",VLOOKUP(#REF!,#REF!,7,0))</f>
        <v>#REF!</v>
      </c>
      <c r="AB995" s="201" t="e">
        <f>IF(OR(#REF!="",AA995=""),"",ROUND(#REF!/10^3*AA995,3))</f>
        <v>#REF!</v>
      </c>
      <c r="AC995" s="201" t="e">
        <f>IF(#REF!&gt;0,#REF!*#REF!/1000,"")</f>
        <v>#REF!</v>
      </c>
      <c r="AD995" s="201" t="e">
        <f>IF(#REF!&gt;0,#REF!*#REF!/1000,"")</f>
        <v>#REF!</v>
      </c>
      <c r="AE995" s="74" t="e">
        <f t="shared" si="178"/>
        <v>#REF!</v>
      </c>
      <c r="AF995" s="74" t="e">
        <f t="shared" si="179"/>
        <v>#REF!</v>
      </c>
      <c r="AG995" s="201" t="e">
        <f>IF(ISNA(AE995),"",AE995*#REF!)</f>
        <v>#REF!</v>
      </c>
      <c r="AH995" s="201" t="e">
        <f>IF(ISNA(AF995),"",AF995*#REF!)</f>
        <v>#REF!</v>
      </c>
      <c r="AI995" s="78" t="e">
        <f>IF(#REF!&gt;0,DQ$23,"")</f>
        <v>#REF!</v>
      </c>
      <c r="AJ995" s="99"/>
      <c r="AK995" s="411"/>
      <c r="AL995" s="412" t="e">
        <f>IF(OR(#REF!="",F995=""),"",ROUND(#REF!/10^3*F995,3))</f>
        <v>#REF!</v>
      </c>
      <c r="AM995" s="412" t="e">
        <f>IF(#REF!&gt;0,#REF!*#REF!/1000,"")</f>
        <v>#REF!</v>
      </c>
      <c r="AN995" s="412" t="e">
        <f>IF(#REF!&gt;0,#REF!*#REF!/1000,"")</f>
        <v>#REF!</v>
      </c>
      <c r="AO995" s="413" t="e">
        <f>IF(OR(#REF!="●",#REF!="●",#REF!="●"),"",IF(#REF!="","",#REF!))</f>
        <v>#REF!</v>
      </c>
      <c r="AP995" s="413" t="e">
        <f>IF(OR(#REF!="●",#REF!="●",#REF!="●"),"",IF(#REF!="","",#REF!))</f>
        <v>#REF!</v>
      </c>
      <c r="AQ995" s="412" t="e">
        <f>IF(ISNA(L995),"",L995*#REF!)</f>
        <v>#REF!</v>
      </c>
      <c r="AR995" s="412" t="e">
        <f>IF(ISNA(M995),"",M995*#REF!)</f>
        <v>#REF!</v>
      </c>
      <c r="AS995" s="414" t="e">
        <f>IF(#REF!&gt;0,DQ$6,"")</f>
        <v>#REF!</v>
      </c>
      <c r="AT995" s="95" t="e">
        <f>IF(#REF!="","",VLOOKUP(#REF!,#REF!,7,0))</f>
        <v>#REF!</v>
      </c>
      <c r="AU995" s="201" t="e">
        <f>IF(OR(#REF!="",AT995=""),"",ROUND(#REF!/10^3*AT995,3))</f>
        <v>#REF!</v>
      </c>
      <c r="AV995" s="201" t="e">
        <f>IF(#REF!&gt;0,#REF!*#REF!/1000,"")</f>
        <v>#REF!</v>
      </c>
      <c r="AW995" s="201" t="e">
        <f>IF(#REF!&gt;0,#REF!*#REF!/1000,"")</f>
        <v>#REF!</v>
      </c>
      <c r="AX995" s="74" t="e">
        <f t="shared" si="180"/>
        <v>#REF!</v>
      </c>
      <c r="AY995" s="74" t="e">
        <f t="shared" si="181"/>
        <v>#REF!</v>
      </c>
      <c r="AZ995" s="201" t="e">
        <f>IF(ISNA(AX995),"",AX995*#REF!)</f>
        <v>#REF!</v>
      </c>
      <c r="BA995" s="201" t="e">
        <f>IF(ISNA(AY995),"",AY995*#REF!)</f>
        <v>#REF!</v>
      </c>
      <c r="BB995" s="78" t="e">
        <f>IF(#REF!&gt;0,DQ$40,"")</f>
        <v>#REF!</v>
      </c>
      <c r="BC995" s="99"/>
      <c r="BD995" s="650"/>
      <c r="BE995" s="652" t="e">
        <f>IF(OR(#REF!="",F995=""),"",ROUND(#REF!/10^3*F995,3))</f>
        <v>#REF!</v>
      </c>
      <c r="BF995" s="412" t="e">
        <f>IF(#REF!&gt;0,#REF!*#REF!/1000,"")</f>
        <v>#REF!</v>
      </c>
      <c r="BG995" s="412" t="e">
        <f>IF(#REF!&gt;0,#REF!*#REF!/1000,"")</f>
        <v>#REF!</v>
      </c>
      <c r="BH995" s="413" t="e">
        <f>IF(OR(#REF!="●",#REF!="●",#REF!="●",#REF!="●"),"",IF(#REF!="","",#REF!))</f>
        <v>#REF!</v>
      </c>
      <c r="BI995" s="413" t="e">
        <f>IF(OR(#REF!="●",#REF!="●",#REF!="●",#REF!="●"),"",IF(#REF!="","",#REF!))</f>
        <v>#REF!</v>
      </c>
      <c r="BJ995" s="412" t="e">
        <f>IF(ISNA(L995),"",L995*#REF!)</f>
        <v>#REF!</v>
      </c>
      <c r="BK995" s="412" t="e">
        <f>IF(ISNA(M995),"",M995*#REF!)</f>
        <v>#REF!</v>
      </c>
      <c r="BL995" s="415" t="e">
        <f>IF(#REF!&gt;0,DQ$6,"")</f>
        <v>#REF!</v>
      </c>
      <c r="BM995" s="361" t="e">
        <f>IF(#REF!="","",VLOOKUP(#REF!,#REF!,7,0))</f>
        <v>#REF!</v>
      </c>
      <c r="BN995" s="201" t="e">
        <f>IF(OR(#REF!="",BM995=""),"",ROUND(#REF!/10^3*BM995,3))</f>
        <v>#REF!</v>
      </c>
      <c r="BO995" s="201" t="e">
        <f>IF(#REF!&gt;0,#REF!*#REF!/1000,"")</f>
        <v>#REF!</v>
      </c>
      <c r="BP995" s="201" t="e">
        <f>IF(#REF!&gt;0,#REF!*#REF!/1000,"")</f>
        <v>#REF!</v>
      </c>
      <c r="BQ995" s="74" t="e">
        <f t="shared" si="182"/>
        <v>#REF!</v>
      </c>
      <c r="BR995" s="74" t="e">
        <f t="shared" si="183"/>
        <v>#REF!</v>
      </c>
      <c r="BS995" s="201" t="e">
        <f>IF(ISNA(BQ995),"",BQ995*#REF!)</f>
        <v>#REF!</v>
      </c>
      <c r="BT995" s="201" t="e">
        <f>IF(ISNA(BR995),"",BR995*#REF!)</f>
        <v>#REF!</v>
      </c>
      <c r="BU995" s="78" t="e">
        <f>IF(#REF!&gt;0,DQ$57,"")</f>
        <v>#REF!</v>
      </c>
      <c r="BV995" s="99"/>
      <c r="BW995" s="411"/>
      <c r="BX995" s="412" t="e">
        <f>IF(OR(#REF!="",F995=""),"",ROUND(#REF!/10^3*F995,3))</f>
        <v>#REF!</v>
      </c>
      <c r="BY995" s="412" t="e">
        <f>IF(#REF!&gt;0,#REF!*#REF!/1000,"")</f>
        <v>#REF!</v>
      </c>
      <c r="BZ995" s="412" t="e">
        <f>IF(#REF!&gt;0,#REF!*#REF!/1000,"")</f>
        <v>#REF!</v>
      </c>
      <c r="CA995" s="413" t="e">
        <f>IF(OR(#REF!="●",#REF!="●",#REF!="●",#REF!="●",#REF!="●"),"",IF(#REF!="","",#REF!))</f>
        <v>#REF!</v>
      </c>
      <c r="CB995" s="413" t="e">
        <f>IF(OR(#REF!="●",#REF!="●",#REF!="●",#REF!="●",#REF!="●"),"",IF(#REF!="","",#REF!))</f>
        <v>#REF!</v>
      </c>
      <c r="CC995" s="412" t="e">
        <f>IF(ISNA(L995),"",L995*#REF!)</f>
        <v>#REF!</v>
      </c>
      <c r="CD995" s="412" t="e">
        <f>IF(ISNA(M995),"",M995*#REF!)</f>
        <v>#REF!</v>
      </c>
      <c r="CE995" s="415" t="e">
        <f>IF(#REF!&gt;0,DQ$6,"")</f>
        <v>#REF!</v>
      </c>
      <c r="CF995" s="361" t="e">
        <f>IF(#REF!="","",VLOOKUP(#REF!,#REF!,7,0))</f>
        <v>#REF!</v>
      </c>
      <c r="CG995" s="201" t="e">
        <f>IF(OR(#REF!="",CF995=""),"",ROUND(#REF!/10^3*CF995,3))</f>
        <v>#REF!</v>
      </c>
      <c r="CH995" s="201" t="e">
        <f>IF(#REF!&gt;0,#REF!*#REF!/1000,"")</f>
        <v>#REF!</v>
      </c>
      <c r="CI995" s="201" t="e">
        <f>IF(#REF!&gt;0,#REF!*#REF!/1000,"")</f>
        <v>#REF!</v>
      </c>
      <c r="CJ995" s="74" t="e">
        <f t="shared" si="184"/>
        <v>#REF!</v>
      </c>
      <c r="CK995" s="74" t="e">
        <f t="shared" si="185"/>
        <v>#REF!</v>
      </c>
      <c r="CL995" s="201" t="e">
        <f>IF(ISNA(CJ995),"",CJ995*#REF!)</f>
        <v>#REF!</v>
      </c>
      <c r="CM995" s="201" t="e">
        <f>IF(ISNA(CK995),"",CK995*#REF!)</f>
        <v>#REF!</v>
      </c>
      <c r="CN995" s="101" t="e">
        <f>IF(#REF!&gt;0,DQ$57,"")</f>
        <v>#REF!</v>
      </c>
      <c r="CO995" s="84"/>
      <c r="CP995" s="2"/>
      <c r="CQ995" s="2"/>
      <c r="CR995" s="2"/>
      <c r="CS995" s="2"/>
      <c r="CT995" s="2"/>
      <c r="CU995" s="2"/>
      <c r="CV995" s="2"/>
      <c r="CX995" s="2"/>
      <c r="CY995" s="2"/>
      <c r="CZ995" s="2"/>
      <c r="DA995" s="2"/>
      <c r="DB995" s="2"/>
      <c r="DC995" s="2"/>
      <c r="DD995" s="2"/>
      <c r="DE995" s="2"/>
      <c r="DF995" s="2"/>
    </row>
    <row r="996" spans="2:110" ht="18" customHeight="1">
      <c r="B996" s="151" t="e">
        <f>IF(#REF!="","",VLOOKUP(#REF!,$CX$11:$DG$26,9,0))</f>
        <v>#REF!</v>
      </c>
      <c r="C996" s="64" t="e">
        <f>IF(#REF!="",0,VLOOKUP(#REF!,$CP$11:$CQ$16,2,0))</f>
        <v>#REF!</v>
      </c>
      <c r="D996" s="65" t="e">
        <f>IF(#REF!="",0,VLOOKUP(#REF!,$CX$11:$CY$26,2,0))</f>
        <v>#REF!</v>
      </c>
      <c r="E996" s="152" t="e">
        <f t="shared" si="175"/>
        <v>#REF!</v>
      </c>
      <c r="F996" s="155" t="e">
        <f>IF(#REF!="","",VLOOKUP(#REF!,#REF!,7,0))</f>
        <v>#REF!</v>
      </c>
      <c r="G996" s="201" t="e">
        <f>IF(OR(#REF!="",F996=""),"",ROUND(#REF!/10^3*F996,3))</f>
        <v>#REF!</v>
      </c>
      <c r="H996" s="201" t="e">
        <f>IF(#REF!&gt;0,#REF!*#REF!/1000,"")</f>
        <v>#REF!</v>
      </c>
      <c r="I996" s="201" t="e">
        <f>IF(#REF!&gt;0,#REF!*#REF!/1000,"")</f>
        <v>#REF!</v>
      </c>
      <c r="J996" s="51" t="e">
        <f>IF(#REF!="●","",IF(#REF!="","",#REF!))</f>
        <v>#REF!</v>
      </c>
      <c r="K996" s="51" t="e">
        <f>IF(#REF!="●","",IF(#REF!="","",#REF!))</f>
        <v>#REF!</v>
      </c>
      <c r="L996" s="74" t="e">
        <f t="shared" si="176"/>
        <v>#REF!</v>
      </c>
      <c r="M996" s="74" t="e">
        <f t="shared" si="177"/>
        <v>#REF!</v>
      </c>
      <c r="N996" s="201" t="e">
        <f>IF(ISNA(L996),"",L996*#REF!)</f>
        <v>#REF!</v>
      </c>
      <c r="O996" s="201" t="e">
        <f>IF(ISNA(M996),"",M996*#REF!)</f>
        <v>#REF!</v>
      </c>
      <c r="P996" s="78" t="e">
        <f>IF(#REF!&gt;0,DQ$6,"")</f>
        <v>#REF!</v>
      </c>
      <c r="Q996" s="99"/>
      <c r="R996" s="411"/>
      <c r="S996" s="412" t="e">
        <f>IF(OR(#REF!="",F996=""),"",ROUND(#REF!/10^3*F996,3))</f>
        <v>#REF!</v>
      </c>
      <c r="T996" s="412" t="e">
        <f>IF(#REF!&gt;0,#REF!*#REF!/1000,"")</f>
        <v>#REF!</v>
      </c>
      <c r="U996" s="412" t="e">
        <f>IF(#REF!&gt;0,#REF!*#REF!/1000,"")</f>
        <v>#REF!</v>
      </c>
      <c r="V996" s="413" t="e">
        <f>IF(OR(#REF!="●",#REF!="●"),"",IF(#REF!="","",#REF!))</f>
        <v>#REF!</v>
      </c>
      <c r="W996" s="413" t="e">
        <f>IF(OR(#REF!="●",#REF!="●"),"",IF(#REF!="","",#REF!))</f>
        <v>#REF!</v>
      </c>
      <c r="X996" s="412" t="e">
        <f>IF(ISNA(L996),"",L996*#REF!)</f>
        <v>#REF!</v>
      </c>
      <c r="Y996" s="412" t="e">
        <f>IF(ISNA(M996),"",M996*#REF!)</f>
        <v>#REF!</v>
      </c>
      <c r="Z996" s="414" t="e">
        <f>IF(#REF!&gt;0,DQ$6,"")</f>
        <v>#REF!</v>
      </c>
      <c r="AA996" s="95" t="e">
        <f>IF(#REF!="","",VLOOKUP(#REF!,#REF!,7,0))</f>
        <v>#REF!</v>
      </c>
      <c r="AB996" s="201" t="e">
        <f>IF(OR(#REF!="",AA996=""),"",ROUND(#REF!/10^3*AA996,3))</f>
        <v>#REF!</v>
      </c>
      <c r="AC996" s="201" t="e">
        <f>IF(#REF!&gt;0,#REF!*#REF!/1000,"")</f>
        <v>#REF!</v>
      </c>
      <c r="AD996" s="201" t="e">
        <f>IF(#REF!&gt;0,#REF!*#REF!/1000,"")</f>
        <v>#REF!</v>
      </c>
      <c r="AE996" s="74" t="e">
        <f t="shared" si="178"/>
        <v>#REF!</v>
      </c>
      <c r="AF996" s="74" t="e">
        <f t="shared" si="179"/>
        <v>#REF!</v>
      </c>
      <c r="AG996" s="201" t="e">
        <f>IF(ISNA(AE996),"",AE996*#REF!)</f>
        <v>#REF!</v>
      </c>
      <c r="AH996" s="201" t="e">
        <f>IF(ISNA(AF996),"",AF996*#REF!)</f>
        <v>#REF!</v>
      </c>
      <c r="AI996" s="78" t="e">
        <f>IF(#REF!&gt;0,DQ$23,"")</f>
        <v>#REF!</v>
      </c>
      <c r="AJ996" s="99"/>
      <c r="AK996" s="411"/>
      <c r="AL996" s="412" t="e">
        <f>IF(OR(#REF!="",F996=""),"",ROUND(#REF!/10^3*F996,3))</f>
        <v>#REF!</v>
      </c>
      <c r="AM996" s="412" t="e">
        <f>IF(#REF!&gt;0,#REF!*#REF!/1000,"")</f>
        <v>#REF!</v>
      </c>
      <c r="AN996" s="412" t="e">
        <f>IF(#REF!&gt;0,#REF!*#REF!/1000,"")</f>
        <v>#REF!</v>
      </c>
      <c r="AO996" s="413" t="e">
        <f>IF(OR(#REF!="●",#REF!="●",#REF!="●"),"",IF(#REF!="","",#REF!))</f>
        <v>#REF!</v>
      </c>
      <c r="AP996" s="413" t="e">
        <f>IF(OR(#REF!="●",#REF!="●",#REF!="●"),"",IF(#REF!="","",#REF!))</f>
        <v>#REF!</v>
      </c>
      <c r="AQ996" s="412" t="e">
        <f>IF(ISNA(L996),"",L996*#REF!)</f>
        <v>#REF!</v>
      </c>
      <c r="AR996" s="412" t="e">
        <f>IF(ISNA(M996),"",M996*#REF!)</f>
        <v>#REF!</v>
      </c>
      <c r="AS996" s="414" t="e">
        <f>IF(#REF!&gt;0,DQ$6,"")</f>
        <v>#REF!</v>
      </c>
      <c r="AT996" s="95" t="e">
        <f>IF(#REF!="","",VLOOKUP(#REF!,#REF!,7,0))</f>
        <v>#REF!</v>
      </c>
      <c r="AU996" s="201" t="e">
        <f>IF(OR(#REF!="",AT996=""),"",ROUND(#REF!/10^3*AT996,3))</f>
        <v>#REF!</v>
      </c>
      <c r="AV996" s="201" t="e">
        <f>IF(#REF!&gt;0,#REF!*#REF!/1000,"")</f>
        <v>#REF!</v>
      </c>
      <c r="AW996" s="201" t="e">
        <f>IF(#REF!&gt;0,#REF!*#REF!/1000,"")</f>
        <v>#REF!</v>
      </c>
      <c r="AX996" s="74" t="e">
        <f t="shared" si="180"/>
        <v>#REF!</v>
      </c>
      <c r="AY996" s="74" t="e">
        <f t="shared" si="181"/>
        <v>#REF!</v>
      </c>
      <c r="AZ996" s="201" t="e">
        <f>IF(ISNA(AX996),"",AX996*#REF!)</f>
        <v>#REF!</v>
      </c>
      <c r="BA996" s="201" t="e">
        <f>IF(ISNA(AY996),"",AY996*#REF!)</f>
        <v>#REF!</v>
      </c>
      <c r="BB996" s="78" t="e">
        <f>IF(#REF!&gt;0,DQ$40,"")</f>
        <v>#REF!</v>
      </c>
      <c r="BC996" s="99"/>
      <c r="BD996" s="650"/>
      <c r="BE996" s="652" t="e">
        <f>IF(OR(#REF!="",F996=""),"",ROUND(#REF!/10^3*F996,3))</f>
        <v>#REF!</v>
      </c>
      <c r="BF996" s="412" t="e">
        <f>IF(#REF!&gt;0,#REF!*#REF!/1000,"")</f>
        <v>#REF!</v>
      </c>
      <c r="BG996" s="412" t="e">
        <f>IF(#REF!&gt;0,#REF!*#REF!/1000,"")</f>
        <v>#REF!</v>
      </c>
      <c r="BH996" s="413" t="e">
        <f>IF(OR(#REF!="●",#REF!="●",#REF!="●",#REF!="●"),"",IF(#REF!="","",#REF!))</f>
        <v>#REF!</v>
      </c>
      <c r="BI996" s="413" t="e">
        <f>IF(OR(#REF!="●",#REF!="●",#REF!="●",#REF!="●"),"",IF(#REF!="","",#REF!))</f>
        <v>#REF!</v>
      </c>
      <c r="BJ996" s="412" t="e">
        <f>IF(ISNA(L996),"",L996*#REF!)</f>
        <v>#REF!</v>
      </c>
      <c r="BK996" s="412" t="e">
        <f>IF(ISNA(M996),"",M996*#REF!)</f>
        <v>#REF!</v>
      </c>
      <c r="BL996" s="415" t="e">
        <f>IF(#REF!&gt;0,DQ$6,"")</f>
        <v>#REF!</v>
      </c>
      <c r="BM996" s="361" t="e">
        <f>IF(#REF!="","",VLOOKUP(#REF!,#REF!,7,0))</f>
        <v>#REF!</v>
      </c>
      <c r="BN996" s="201" t="e">
        <f>IF(OR(#REF!="",BM996=""),"",ROUND(#REF!/10^3*BM996,3))</f>
        <v>#REF!</v>
      </c>
      <c r="BO996" s="201" t="e">
        <f>IF(#REF!&gt;0,#REF!*#REF!/1000,"")</f>
        <v>#REF!</v>
      </c>
      <c r="BP996" s="201" t="e">
        <f>IF(#REF!&gt;0,#REF!*#REF!/1000,"")</f>
        <v>#REF!</v>
      </c>
      <c r="BQ996" s="74" t="e">
        <f t="shared" si="182"/>
        <v>#REF!</v>
      </c>
      <c r="BR996" s="74" t="e">
        <f t="shared" si="183"/>
        <v>#REF!</v>
      </c>
      <c r="BS996" s="201" t="e">
        <f>IF(ISNA(BQ996),"",BQ996*#REF!)</f>
        <v>#REF!</v>
      </c>
      <c r="BT996" s="201" t="e">
        <f>IF(ISNA(BR996),"",BR996*#REF!)</f>
        <v>#REF!</v>
      </c>
      <c r="BU996" s="78" t="e">
        <f>IF(#REF!&gt;0,DQ$57,"")</f>
        <v>#REF!</v>
      </c>
      <c r="BV996" s="99"/>
      <c r="BW996" s="411"/>
      <c r="BX996" s="412" t="e">
        <f>IF(OR(#REF!="",F996=""),"",ROUND(#REF!/10^3*F996,3))</f>
        <v>#REF!</v>
      </c>
      <c r="BY996" s="412" t="e">
        <f>IF(#REF!&gt;0,#REF!*#REF!/1000,"")</f>
        <v>#REF!</v>
      </c>
      <c r="BZ996" s="412" t="e">
        <f>IF(#REF!&gt;0,#REF!*#REF!/1000,"")</f>
        <v>#REF!</v>
      </c>
      <c r="CA996" s="413" t="e">
        <f>IF(OR(#REF!="●",#REF!="●",#REF!="●",#REF!="●",#REF!="●"),"",IF(#REF!="","",#REF!))</f>
        <v>#REF!</v>
      </c>
      <c r="CB996" s="413" t="e">
        <f>IF(OR(#REF!="●",#REF!="●",#REF!="●",#REF!="●",#REF!="●"),"",IF(#REF!="","",#REF!))</f>
        <v>#REF!</v>
      </c>
      <c r="CC996" s="412" t="e">
        <f>IF(ISNA(L996),"",L996*#REF!)</f>
        <v>#REF!</v>
      </c>
      <c r="CD996" s="412" t="e">
        <f>IF(ISNA(M996),"",M996*#REF!)</f>
        <v>#REF!</v>
      </c>
      <c r="CE996" s="415" t="e">
        <f>IF(#REF!&gt;0,DQ$6,"")</f>
        <v>#REF!</v>
      </c>
      <c r="CF996" s="361" t="e">
        <f>IF(#REF!="","",VLOOKUP(#REF!,#REF!,7,0))</f>
        <v>#REF!</v>
      </c>
      <c r="CG996" s="201" t="e">
        <f>IF(OR(#REF!="",CF996=""),"",ROUND(#REF!/10^3*CF996,3))</f>
        <v>#REF!</v>
      </c>
      <c r="CH996" s="201" t="e">
        <f>IF(#REF!&gt;0,#REF!*#REF!/1000,"")</f>
        <v>#REF!</v>
      </c>
      <c r="CI996" s="201" t="e">
        <f>IF(#REF!&gt;0,#REF!*#REF!/1000,"")</f>
        <v>#REF!</v>
      </c>
      <c r="CJ996" s="74" t="e">
        <f t="shared" si="184"/>
        <v>#REF!</v>
      </c>
      <c r="CK996" s="74" t="e">
        <f t="shared" si="185"/>
        <v>#REF!</v>
      </c>
      <c r="CL996" s="201" t="e">
        <f>IF(ISNA(CJ996),"",CJ996*#REF!)</f>
        <v>#REF!</v>
      </c>
      <c r="CM996" s="201" t="e">
        <f>IF(ISNA(CK996),"",CK996*#REF!)</f>
        <v>#REF!</v>
      </c>
      <c r="CN996" s="101" t="e">
        <f>IF(#REF!&gt;0,DQ$57,"")</f>
        <v>#REF!</v>
      </c>
      <c r="CO996" s="84"/>
      <c r="CP996" s="2"/>
      <c r="CQ996" s="2"/>
      <c r="CR996" s="2"/>
      <c r="CS996" s="2"/>
      <c r="CT996" s="2"/>
      <c r="CU996" s="2"/>
      <c r="CV996" s="2"/>
      <c r="CX996" s="2"/>
      <c r="CY996" s="2"/>
      <c r="CZ996" s="2"/>
      <c r="DA996" s="2"/>
      <c r="DB996" s="2"/>
      <c r="DC996" s="2"/>
      <c r="DD996" s="2"/>
      <c r="DE996" s="2"/>
      <c r="DF996" s="2"/>
    </row>
    <row r="997" spans="2:110" ht="18" customHeight="1">
      <c r="B997" s="151" t="e">
        <f>IF(#REF!="","",VLOOKUP(#REF!,$CX$11:$DG$26,9,0))</f>
        <v>#REF!</v>
      </c>
      <c r="C997" s="64" t="e">
        <f>IF(#REF!="",0,VLOOKUP(#REF!,$CP$11:$CQ$16,2,0))</f>
        <v>#REF!</v>
      </c>
      <c r="D997" s="65" t="e">
        <f>IF(#REF!="",0,VLOOKUP(#REF!,$CX$11:$CY$26,2,0))</f>
        <v>#REF!</v>
      </c>
      <c r="E997" s="152" t="e">
        <f t="shared" si="175"/>
        <v>#REF!</v>
      </c>
      <c r="F997" s="155" t="e">
        <f>IF(#REF!="","",VLOOKUP(#REF!,#REF!,7,0))</f>
        <v>#REF!</v>
      </c>
      <c r="G997" s="201" t="e">
        <f>IF(OR(#REF!="",F997=""),"",ROUND(#REF!/10^3*F997,3))</f>
        <v>#REF!</v>
      </c>
      <c r="H997" s="201" t="e">
        <f>IF(#REF!&gt;0,#REF!*#REF!/1000,"")</f>
        <v>#REF!</v>
      </c>
      <c r="I997" s="201" t="e">
        <f>IF(#REF!&gt;0,#REF!*#REF!/1000,"")</f>
        <v>#REF!</v>
      </c>
      <c r="J997" s="51" t="e">
        <f>IF(#REF!="●","",IF(#REF!="","",#REF!))</f>
        <v>#REF!</v>
      </c>
      <c r="K997" s="51" t="e">
        <f>IF(#REF!="●","",IF(#REF!="","",#REF!))</f>
        <v>#REF!</v>
      </c>
      <c r="L997" s="74" t="e">
        <f t="shared" si="176"/>
        <v>#REF!</v>
      </c>
      <c r="M997" s="74" t="e">
        <f t="shared" si="177"/>
        <v>#REF!</v>
      </c>
      <c r="N997" s="201" t="e">
        <f>IF(ISNA(L997),"",L997*#REF!)</f>
        <v>#REF!</v>
      </c>
      <c r="O997" s="201" t="e">
        <f>IF(ISNA(M997),"",M997*#REF!)</f>
        <v>#REF!</v>
      </c>
      <c r="P997" s="78" t="e">
        <f>IF(#REF!&gt;0,DQ$6,"")</f>
        <v>#REF!</v>
      </c>
      <c r="Q997" s="99"/>
      <c r="R997" s="411"/>
      <c r="S997" s="412" t="e">
        <f>IF(OR(#REF!="",F997=""),"",ROUND(#REF!/10^3*F997,3))</f>
        <v>#REF!</v>
      </c>
      <c r="T997" s="412" t="e">
        <f>IF(#REF!&gt;0,#REF!*#REF!/1000,"")</f>
        <v>#REF!</v>
      </c>
      <c r="U997" s="412" t="e">
        <f>IF(#REF!&gt;0,#REF!*#REF!/1000,"")</f>
        <v>#REF!</v>
      </c>
      <c r="V997" s="413" t="e">
        <f>IF(OR(#REF!="●",#REF!="●"),"",IF(#REF!="","",#REF!))</f>
        <v>#REF!</v>
      </c>
      <c r="W997" s="413" t="e">
        <f>IF(OR(#REF!="●",#REF!="●"),"",IF(#REF!="","",#REF!))</f>
        <v>#REF!</v>
      </c>
      <c r="X997" s="412" t="e">
        <f>IF(ISNA(L997),"",L997*#REF!)</f>
        <v>#REF!</v>
      </c>
      <c r="Y997" s="412" t="e">
        <f>IF(ISNA(M997),"",M997*#REF!)</f>
        <v>#REF!</v>
      </c>
      <c r="Z997" s="414" t="e">
        <f>IF(#REF!&gt;0,DQ$6,"")</f>
        <v>#REF!</v>
      </c>
      <c r="AA997" s="95" t="e">
        <f>IF(#REF!="","",VLOOKUP(#REF!,#REF!,7,0))</f>
        <v>#REF!</v>
      </c>
      <c r="AB997" s="201" t="e">
        <f>IF(OR(#REF!="",AA997=""),"",ROUND(#REF!/10^3*AA997,3))</f>
        <v>#REF!</v>
      </c>
      <c r="AC997" s="201" t="e">
        <f>IF(#REF!&gt;0,#REF!*#REF!/1000,"")</f>
        <v>#REF!</v>
      </c>
      <c r="AD997" s="201" t="e">
        <f>IF(#REF!&gt;0,#REF!*#REF!/1000,"")</f>
        <v>#REF!</v>
      </c>
      <c r="AE997" s="74" t="e">
        <f t="shared" si="178"/>
        <v>#REF!</v>
      </c>
      <c r="AF997" s="74" t="e">
        <f t="shared" si="179"/>
        <v>#REF!</v>
      </c>
      <c r="AG997" s="201" t="e">
        <f>IF(ISNA(AE997),"",AE997*#REF!)</f>
        <v>#REF!</v>
      </c>
      <c r="AH997" s="201" t="e">
        <f>IF(ISNA(AF997),"",AF997*#REF!)</f>
        <v>#REF!</v>
      </c>
      <c r="AI997" s="78" t="e">
        <f>IF(#REF!&gt;0,DQ$23,"")</f>
        <v>#REF!</v>
      </c>
      <c r="AJ997" s="99"/>
      <c r="AK997" s="411"/>
      <c r="AL997" s="412" t="e">
        <f>IF(OR(#REF!="",F997=""),"",ROUND(#REF!/10^3*F997,3))</f>
        <v>#REF!</v>
      </c>
      <c r="AM997" s="412" t="e">
        <f>IF(#REF!&gt;0,#REF!*#REF!/1000,"")</f>
        <v>#REF!</v>
      </c>
      <c r="AN997" s="412" t="e">
        <f>IF(#REF!&gt;0,#REF!*#REF!/1000,"")</f>
        <v>#REF!</v>
      </c>
      <c r="AO997" s="413" t="e">
        <f>IF(OR(#REF!="●",#REF!="●",#REF!="●"),"",IF(#REF!="","",#REF!))</f>
        <v>#REF!</v>
      </c>
      <c r="AP997" s="413" t="e">
        <f>IF(OR(#REF!="●",#REF!="●",#REF!="●"),"",IF(#REF!="","",#REF!))</f>
        <v>#REF!</v>
      </c>
      <c r="AQ997" s="412" t="e">
        <f>IF(ISNA(L997),"",L997*#REF!)</f>
        <v>#REF!</v>
      </c>
      <c r="AR997" s="412" t="e">
        <f>IF(ISNA(M997),"",M997*#REF!)</f>
        <v>#REF!</v>
      </c>
      <c r="AS997" s="414" t="e">
        <f>IF(#REF!&gt;0,DQ$6,"")</f>
        <v>#REF!</v>
      </c>
      <c r="AT997" s="95" t="e">
        <f>IF(#REF!="","",VLOOKUP(#REF!,#REF!,7,0))</f>
        <v>#REF!</v>
      </c>
      <c r="AU997" s="201" t="e">
        <f>IF(OR(#REF!="",AT997=""),"",ROUND(#REF!/10^3*AT997,3))</f>
        <v>#REF!</v>
      </c>
      <c r="AV997" s="201" t="e">
        <f>IF(#REF!&gt;0,#REF!*#REF!/1000,"")</f>
        <v>#REF!</v>
      </c>
      <c r="AW997" s="201" t="e">
        <f>IF(#REF!&gt;0,#REF!*#REF!/1000,"")</f>
        <v>#REF!</v>
      </c>
      <c r="AX997" s="74" t="e">
        <f t="shared" si="180"/>
        <v>#REF!</v>
      </c>
      <c r="AY997" s="74" t="e">
        <f t="shared" si="181"/>
        <v>#REF!</v>
      </c>
      <c r="AZ997" s="201" t="e">
        <f>IF(ISNA(AX997),"",AX997*#REF!)</f>
        <v>#REF!</v>
      </c>
      <c r="BA997" s="201" t="e">
        <f>IF(ISNA(AY997),"",AY997*#REF!)</f>
        <v>#REF!</v>
      </c>
      <c r="BB997" s="78" t="e">
        <f>IF(#REF!&gt;0,DQ$40,"")</f>
        <v>#REF!</v>
      </c>
      <c r="BC997" s="99"/>
      <c r="BD997" s="650"/>
      <c r="BE997" s="652" t="e">
        <f>IF(OR(#REF!="",F997=""),"",ROUND(#REF!/10^3*F997,3))</f>
        <v>#REF!</v>
      </c>
      <c r="BF997" s="412" t="e">
        <f>IF(#REF!&gt;0,#REF!*#REF!/1000,"")</f>
        <v>#REF!</v>
      </c>
      <c r="BG997" s="412" t="e">
        <f>IF(#REF!&gt;0,#REF!*#REF!/1000,"")</f>
        <v>#REF!</v>
      </c>
      <c r="BH997" s="413" t="e">
        <f>IF(OR(#REF!="●",#REF!="●",#REF!="●",#REF!="●"),"",IF(#REF!="","",#REF!))</f>
        <v>#REF!</v>
      </c>
      <c r="BI997" s="413" t="e">
        <f>IF(OR(#REF!="●",#REF!="●",#REF!="●",#REF!="●"),"",IF(#REF!="","",#REF!))</f>
        <v>#REF!</v>
      </c>
      <c r="BJ997" s="412" t="e">
        <f>IF(ISNA(L997),"",L997*#REF!)</f>
        <v>#REF!</v>
      </c>
      <c r="BK997" s="412" t="e">
        <f>IF(ISNA(M997),"",M997*#REF!)</f>
        <v>#REF!</v>
      </c>
      <c r="BL997" s="415" t="e">
        <f>IF(#REF!&gt;0,DQ$6,"")</f>
        <v>#REF!</v>
      </c>
      <c r="BM997" s="361" t="e">
        <f>IF(#REF!="","",VLOOKUP(#REF!,#REF!,7,0))</f>
        <v>#REF!</v>
      </c>
      <c r="BN997" s="201" t="e">
        <f>IF(OR(#REF!="",BM997=""),"",ROUND(#REF!/10^3*BM997,3))</f>
        <v>#REF!</v>
      </c>
      <c r="BO997" s="201" t="e">
        <f>IF(#REF!&gt;0,#REF!*#REF!/1000,"")</f>
        <v>#REF!</v>
      </c>
      <c r="BP997" s="201" t="e">
        <f>IF(#REF!&gt;0,#REF!*#REF!/1000,"")</f>
        <v>#REF!</v>
      </c>
      <c r="BQ997" s="74" t="e">
        <f t="shared" si="182"/>
        <v>#REF!</v>
      </c>
      <c r="BR997" s="74" t="e">
        <f t="shared" si="183"/>
        <v>#REF!</v>
      </c>
      <c r="BS997" s="201" t="e">
        <f>IF(ISNA(BQ997),"",BQ997*#REF!)</f>
        <v>#REF!</v>
      </c>
      <c r="BT997" s="201" t="e">
        <f>IF(ISNA(BR997),"",BR997*#REF!)</f>
        <v>#REF!</v>
      </c>
      <c r="BU997" s="78" t="e">
        <f>IF(#REF!&gt;0,DQ$57,"")</f>
        <v>#REF!</v>
      </c>
      <c r="BV997" s="99"/>
      <c r="BW997" s="411"/>
      <c r="BX997" s="412" t="e">
        <f>IF(OR(#REF!="",F997=""),"",ROUND(#REF!/10^3*F997,3))</f>
        <v>#REF!</v>
      </c>
      <c r="BY997" s="412" t="e">
        <f>IF(#REF!&gt;0,#REF!*#REF!/1000,"")</f>
        <v>#REF!</v>
      </c>
      <c r="BZ997" s="412" t="e">
        <f>IF(#REF!&gt;0,#REF!*#REF!/1000,"")</f>
        <v>#REF!</v>
      </c>
      <c r="CA997" s="413" t="e">
        <f>IF(OR(#REF!="●",#REF!="●",#REF!="●",#REF!="●",#REF!="●"),"",IF(#REF!="","",#REF!))</f>
        <v>#REF!</v>
      </c>
      <c r="CB997" s="413" t="e">
        <f>IF(OR(#REF!="●",#REF!="●",#REF!="●",#REF!="●",#REF!="●"),"",IF(#REF!="","",#REF!))</f>
        <v>#REF!</v>
      </c>
      <c r="CC997" s="412" t="e">
        <f>IF(ISNA(L997),"",L997*#REF!)</f>
        <v>#REF!</v>
      </c>
      <c r="CD997" s="412" t="e">
        <f>IF(ISNA(M997),"",M997*#REF!)</f>
        <v>#REF!</v>
      </c>
      <c r="CE997" s="415" t="e">
        <f>IF(#REF!&gt;0,DQ$6,"")</f>
        <v>#REF!</v>
      </c>
      <c r="CF997" s="361" t="e">
        <f>IF(#REF!="","",VLOOKUP(#REF!,#REF!,7,0))</f>
        <v>#REF!</v>
      </c>
      <c r="CG997" s="201" t="e">
        <f>IF(OR(#REF!="",CF997=""),"",ROUND(#REF!/10^3*CF997,3))</f>
        <v>#REF!</v>
      </c>
      <c r="CH997" s="201" t="e">
        <f>IF(#REF!&gt;0,#REF!*#REF!/1000,"")</f>
        <v>#REF!</v>
      </c>
      <c r="CI997" s="201" t="e">
        <f>IF(#REF!&gt;0,#REF!*#REF!/1000,"")</f>
        <v>#REF!</v>
      </c>
      <c r="CJ997" s="74" t="e">
        <f t="shared" si="184"/>
        <v>#REF!</v>
      </c>
      <c r="CK997" s="74" t="e">
        <f t="shared" si="185"/>
        <v>#REF!</v>
      </c>
      <c r="CL997" s="201" t="e">
        <f>IF(ISNA(CJ997),"",CJ997*#REF!)</f>
        <v>#REF!</v>
      </c>
      <c r="CM997" s="201" t="e">
        <f>IF(ISNA(CK997),"",CK997*#REF!)</f>
        <v>#REF!</v>
      </c>
      <c r="CN997" s="101" t="e">
        <f>IF(#REF!&gt;0,DQ$57,"")</f>
        <v>#REF!</v>
      </c>
      <c r="CO997" s="84"/>
      <c r="CP997" s="2"/>
      <c r="CQ997" s="2"/>
      <c r="CR997" s="2"/>
      <c r="CS997" s="2"/>
      <c r="CT997" s="2"/>
      <c r="CU997" s="2"/>
      <c r="CV997" s="2"/>
      <c r="CX997" s="2"/>
      <c r="CY997" s="2"/>
      <c r="CZ997" s="2"/>
      <c r="DA997" s="2"/>
      <c r="DB997" s="2"/>
      <c r="DC997" s="2"/>
      <c r="DD997" s="2"/>
      <c r="DE997" s="2"/>
      <c r="DF997" s="2"/>
    </row>
    <row r="998" spans="2:110" ht="18" customHeight="1">
      <c r="B998" s="151" t="e">
        <f>IF(#REF!="","",VLOOKUP(#REF!,$CX$11:$DG$26,9,0))</f>
        <v>#REF!</v>
      </c>
      <c r="C998" s="64" t="e">
        <f>IF(#REF!="",0,VLOOKUP(#REF!,$CP$11:$CQ$16,2,0))</f>
        <v>#REF!</v>
      </c>
      <c r="D998" s="65" t="e">
        <f>IF(#REF!="",0,VLOOKUP(#REF!,$CX$11:$CY$26,2,0))</f>
        <v>#REF!</v>
      </c>
      <c r="E998" s="152" t="e">
        <f t="shared" si="175"/>
        <v>#REF!</v>
      </c>
      <c r="F998" s="155" t="e">
        <f>IF(#REF!="","",VLOOKUP(#REF!,#REF!,7,0))</f>
        <v>#REF!</v>
      </c>
      <c r="G998" s="201" t="e">
        <f>IF(OR(#REF!="",F998=""),"",ROUND(#REF!/10^3*F998,3))</f>
        <v>#REF!</v>
      </c>
      <c r="H998" s="201" t="e">
        <f>IF(#REF!&gt;0,#REF!*#REF!/1000,"")</f>
        <v>#REF!</v>
      </c>
      <c r="I998" s="201" t="e">
        <f>IF(#REF!&gt;0,#REF!*#REF!/1000,"")</f>
        <v>#REF!</v>
      </c>
      <c r="J998" s="51" t="e">
        <f>IF(#REF!="●","",IF(#REF!="","",#REF!))</f>
        <v>#REF!</v>
      </c>
      <c r="K998" s="51" t="e">
        <f>IF(#REF!="●","",IF(#REF!="","",#REF!))</f>
        <v>#REF!</v>
      </c>
      <c r="L998" s="74" t="e">
        <f t="shared" si="176"/>
        <v>#REF!</v>
      </c>
      <c r="M998" s="74" t="e">
        <f t="shared" si="177"/>
        <v>#REF!</v>
      </c>
      <c r="N998" s="201" t="e">
        <f>IF(ISNA(L998),"",L998*#REF!)</f>
        <v>#REF!</v>
      </c>
      <c r="O998" s="201" t="e">
        <f>IF(ISNA(M998),"",M998*#REF!)</f>
        <v>#REF!</v>
      </c>
      <c r="P998" s="78" t="e">
        <f>IF(#REF!&gt;0,DQ$6,"")</f>
        <v>#REF!</v>
      </c>
      <c r="Q998" s="99"/>
      <c r="R998" s="411"/>
      <c r="S998" s="412" t="e">
        <f>IF(OR(#REF!="",F998=""),"",ROUND(#REF!/10^3*F998,3))</f>
        <v>#REF!</v>
      </c>
      <c r="T998" s="412" t="e">
        <f>IF(#REF!&gt;0,#REF!*#REF!/1000,"")</f>
        <v>#REF!</v>
      </c>
      <c r="U998" s="412" t="e">
        <f>IF(#REF!&gt;0,#REF!*#REF!/1000,"")</f>
        <v>#REF!</v>
      </c>
      <c r="V998" s="413" t="e">
        <f>IF(OR(#REF!="●",#REF!="●"),"",IF(#REF!="","",#REF!))</f>
        <v>#REF!</v>
      </c>
      <c r="W998" s="413" t="e">
        <f>IF(OR(#REF!="●",#REF!="●"),"",IF(#REF!="","",#REF!))</f>
        <v>#REF!</v>
      </c>
      <c r="X998" s="412" t="e">
        <f>IF(ISNA(L998),"",L998*#REF!)</f>
        <v>#REF!</v>
      </c>
      <c r="Y998" s="412" t="e">
        <f>IF(ISNA(M998),"",M998*#REF!)</f>
        <v>#REF!</v>
      </c>
      <c r="Z998" s="414" t="e">
        <f>IF(#REF!&gt;0,DQ$6,"")</f>
        <v>#REF!</v>
      </c>
      <c r="AA998" s="95" t="e">
        <f>IF(#REF!="","",VLOOKUP(#REF!,#REF!,7,0))</f>
        <v>#REF!</v>
      </c>
      <c r="AB998" s="201" t="e">
        <f>IF(OR(#REF!="",AA998=""),"",ROUND(#REF!/10^3*AA998,3))</f>
        <v>#REF!</v>
      </c>
      <c r="AC998" s="201" t="e">
        <f>IF(#REF!&gt;0,#REF!*#REF!/1000,"")</f>
        <v>#REF!</v>
      </c>
      <c r="AD998" s="201" t="e">
        <f>IF(#REF!&gt;0,#REF!*#REF!/1000,"")</f>
        <v>#REF!</v>
      </c>
      <c r="AE998" s="74" t="e">
        <f t="shared" si="178"/>
        <v>#REF!</v>
      </c>
      <c r="AF998" s="74" t="e">
        <f t="shared" si="179"/>
        <v>#REF!</v>
      </c>
      <c r="AG998" s="201" t="e">
        <f>IF(ISNA(AE998),"",AE998*#REF!)</f>
        <v>#REF!</v>
      </c>
      <c r="AH998" s="201" t="e">
        <f>IF(ISNA(AF998),"",AF998*#REF!)</f>
        <v>#REF!</v>
      </c>
      <c r="AI998" s="78" t="e">
        <f>IF(#REF!&gt;0,DQ$23,"")</f>
        <v>#REF!</v>
      </c>
      <c r="AJ998" s="99"/>
      <c r="AK998" s="411"/>
      <c r="AL998" s="412" t="e">
        <f>IF(OR(#REF!="",F998=""),"",ROUND(#REF!/10^3*F998,3))</f>
        <v>#REF!</v>
      </c>
      <c r="AM998" s="412" t="e">
        <f>IF(#REF!&gt;0,#REF!*#REF!/1000,"")</f>
        <v>#REF!</v>
      </c>
      <c r="AN998" s="412" t="e">
        <f>IF(#REF!&gt;0,#REF!*#REF!/1000,"")</f>
        <v>#REF!</v>
      </c>
      <c r="AO998" s="413" t="e">
        <f>IF(OR(#REF!="●",#REF!="●",#REF!="●"),"",IF(#REF!="","",#REF!))</f>
        <v>#REF!</v>
      </c>
      <c r="AP998" s="413" t="e">
        <f>IF(OR(#REF!="●",#REF!="●",#REF!="●"),"",IF(#REF!="","",#REF!))</f>
        <v>#REF!</v>
      </c>
      <c r="AQ998" s="412" t="e">
        <f>IF(ISNA(L998),"",L998*#REF!)</f>
        <v>#REF!</v>
      </c>
      <c r="AR998" s="412" t="e">
        <f>IF(ISNA(M998),"",M998*#REF!)</f>
        <v>#REF!</v>
      </c>
      <c r="AS998" s="414" t="e">
        <f>IF(#REF!&gt;0,DQ$6,"")</f>
        <v>#REF!</v>
      </c>
      <c r="AT998" s="95" t="e">
        <f>IF(#REF!="","",VLOOKUP(#REF!,#REF!,7,0))</f>
        <v>#REF!</v>
      </c>
      <c r="AU998" s="201" t="e">
        <f>IF(OR(#REF!="",AT998=""),"",ROUND(#REF!/10^3*AT998,3))</f>
        <v>#REF!</v>
      </c>
      <c r="AV998" s="201" t="e">
        <f>IF(#REF!&gt;0,#REF!*#REF!/1000,"")</f>
        <v>#REF!</v>
      </c>
      <c r="AW998" s="201" t="e">
        <f>IF(#REF!&gt;0,#REF!*#REF!/1000,"")</f>
        <v>#REF!</v>
      </c>
      <c r="AX998" s="74" t="e">
        <f t="shared" si="180"/>
        <v>#REF!</v>
      </c>
      <c r="AY998" s="74" t="e">
        <f t="shared" si="181"/>
        <v>#REF!</v>
      </c>
      <c r="AZ998" s="201" t="e">
        <f>IF(ISNA(AX998),"",AX998*#REF!)</f>
        <v>#REF!</v>
      </c>
      <c r="BA998" s="201" t="e">
        <f>IF(ISNA(AY998),"",AY998*#REF!)</f>
        <v>#REF!</v>
      </c>
      <c r="BB998" s="78" t="e">
        <f>IF(#REF!&gt;0,DQ$40,"")</f>
        <v>#REF!</v>
      </c>
      <c r="BC998" s="99"/>
      <c r="BD998" s="650"/>
      <c r="BE998" s="652" t="e">
        <f>IF(OR(#REF!="",F998=""),"",ROUND(#REF!/10^3*F998,3))</f>
        <v>#REF!</v>
      </c>
      <c r="BF998" s="412" t="e">
        <f>IF(#REF!&gt;0,#REF!*#REF!/1000,"")</f>
        <v>#REF!</v>
      </c>
      <c r="BG998" s="412" t="e">
        <f>IF(#REF!&gt;0,#REF!*#REF!/1000,"")</f>
        <v>#REF!</v>
      </c>
      <c r="BH998" s="413" t="e">
        <f>IF(OR(#REF!="●",#REF!="●",#REF!="●",#REF!="●"),"",IF(#REF!="","",#REF!))</f>
        <v>#REF!</v>
      </c>
      <c r="BI998" s="413" t="e">
        <f>IF(OR(#REF!="●",#REF!="●",#REF!="●",#REF!="●"),"",IF(#REF!="","",#REF!))</f>
        <v>#REF!</v>
      </c>
      <c r="BJ998" s="412" t="e">
        <f>IF(ISNA(L998),"",L998*#REF!)</f>
        <v>#REF!</v>
      </c>
      <c r="BK998" s="412" t="e">
        <f>IF(ISNA(M998),"",M998*#REF!)</f>
        <v>#REF!</v>
      </c>
      <c r="BL998" s="415" t="e">
        <f>IF(#REF!&gt;0,DQ$6,"")</f>
        <v>#REF!</v>
      </c>
      <c r="BM998" s="361" t="e">
        <f>IF(#REF!="","",VLOOKUP(#REF!,#REF!,7,0))</f>
        <v>#REF!</v>
      </c>
      <c r="BN998" s="201" t="e">
        <f>IF(OR(#REF!="",BM998=""),"",ROUND(#REF!/10^3*BM998,3))</f>
        <v>#REF!</v>
      </c>
      <c r="BO998" s="201" t="e">
        <f>IF(#REF!&gt;0,#REF!*#REF!/1000,"")</f>
        <v>#REF!</v>
      </c>
      <c r="BP998" s="201" t="e">
        <f>IF(#REF!&gt;0,#REF!*#REF!/1000,"")</f>
        <v>#REF!</v>
      </c>
      <c r="BQ998" s="74" t="e">
        <f t="shared" si="182"/>
        <v>#REF!</v>
      </c>
      <c r="BR998" s="74" t="e">
        <f t="shared" si="183"/>
        <v>#REF!</v>
      </c>
      <c r="BS998" s="201" t="e">
        <f>IF(ISNA(BQ998),"",BQ998*#REF!)</f>
        <v>#REF!</v>
      </c>
      <c r="BT998" s="201" t="e">
        <f>IF(ISNA(BR998),"",BR998*#REF!)</f>
        <v>#REF!</v>
      </c>
      <c r="BU998" s="78" t="e">
        <f>IF(#REF!&gt;0,DQ$57,"")</f>
        <v>#REF!</v>
      </c>
      <c r="BV998" s="99"/>
      <c r="BW998" s="411"/>
      <c r="BX998" s="412" t="e">
        <f>IF(OR(#REF!="",F998=""),"",ROUND(#REF!/10^3*F998,3))</f>
        <v>#REF!</v>
      </c>
      <c r="BY998" s="412" t="e">
        <f>IF(#REF!&gt;0,#REF!*#REF!/1000,"")</f>
        <v>#REF!</v>
      </c>
      <c r="BZ998" s="412" t="e">
        <f>IF(#REF!&gt;0,#REF!*#REF!/1000,"")</f>
        <v>#REF!</v>
      </c>
      <c r="CA998" s="413" t="e">
        <f>IF(OR(#REF!="●",#REF!="●",#REF!="●",#REF!="●",#REF!="●"),"",IF(#REF!="","",#REF!))</f>
        <v>#REF!</v>
      </c>
      <c r="CB998" s="413" t="e">
        <f>IF(OR(#REF!="●",#REF!="●",#REF!="●",#REF!="●",#REF!="●"),"",IF(#REF!="","",#REF!))</f>
        <v>#REF!</v>
      </c>
      <c r="CC998" s="412" t="e">
        <f>IF(ISNA(L998),"",L998*#REF!)</f>
        <v>#REF!</v>
      </c>
      <c r="CD998" s="412" t="e">
        <f>IF(ISNA(M998),"",M998*#REF!)</f>
        <v>#REF!</v>
      </c>
      <c r="CE998" s="415" t="e">
        <f>IF(#REF!&gt;0,DQ$6,"")</f>
        <v>#REF!</v>
      </c>
      <c r="CF998" s="361" t="e">
        <f>IF(#REF!="","",VLOOKUP(#REF!,#REF!,7,0))</f>
        <v>#REF!</v>
      </c>
      <c r="CG998" s="201" t="e">
        <f>IF(OR(#REF!="",CF998=""),"",ROUND(#REF!/10^3*CF998,3))</f>
        <v>#REF!</v>
      </c>
      <c r="CH998" s="201" t="e">
        <f>IF(#REF!&gt;0,#REF!*#REF!/1000,"")</f>
        <v>#REF!</v>
      </c>
      <c r="CI998" s="201" t="e">
        <f>IF(#REF!&gt;0,#REF!*#REF!/1000,"")</f>
        <v>#REF!</v>
      </c>
      <c r="CJ998" s="74" t="e">
        <f t="shared" si="184"/>
        <v>#REF!</v>
      </c>
      <c r="CK998" s="74" t="e">
        <f t="shared" si="185"/>
        <v>#REF!</v>
      </c>
      <c r="CL998" s="201" t="e">
        <f>IF(ISNA(CJ998),"",CJ998*#REF!)</f>
        <v>#REF!</v>
      </c>
      <c r="CM998" s="201" t="e">
        <f>IF(ISNA(CK998),"",CK998*#REF!)</f>
        <v>#REF!</v>
      </c>
      <c r="CN998" s="101" t="e">
        <f>IF(#REF!&gt;0,DQ$57,"")</f>
        <v>#REF!</v>
      </c>
      <c r="CO998" s="84"/>
      <c r="CP998" s="2"/>
      <c r="CQ998" s="2"/>
      <c r="CR998" s="2"/>
      <c r="CS998" s="2"/>
      <c r="CT998" s="2"/>
      <c r="CU998" s="2"/>
      <c r="CV998" s="2"/>
      <c r="CX998" s="2"/>
      <c r="CY998" s="2"/>
      <c r="CZ998" s="2"/>
      <c r="DA998" s="2"/>
      <c r="DB998" s="2"/>
      <c r="DC998" s="2"/>
      <c r="DD998" s="2"/>
      <c r="DE998" s="2"/>
      <c r="DF998" s="2"/>
    </row>
    <row r="999" spans="2:110" ht="18" customHeight="1">
      <c r="B999" s="151" t="e">
        <f>IF(#REF!="","",VLOOKUP(#REF!,$CX$11:$DG$26,9,0))</f>
        <v>#REF!</v>
      </c>
      <c r="C999" s="64" t="e">
        <f>IF(#REF!="",0,VLOOKUP(#REF!,$CP$11:$CQ$16,2,0))</f>
        <v>#REF!</v>
      </c>
      <c r="D999" s="65" t="e">
        <f>IF(#REF!="",0,VLOOKUP(#REF!,$CX$11:$CY$26,2,0))</f>
        <v>#REF!</v>
      </c>
      <c r="E999" s="152" t="e">
        <f t="shared" si="175"/>
        <v>#REF!</v>
      </c>
      <c r="F999" s="155" t="e">
        <f>IF(#REF!="","",VLOOKUP(#REF!,#REF!,7,0))</f>
        <v>#REF!</v>
      </c>
      <c r="G999" s="201" t="e">
        <f>IF(OR(#REF!="",F999=""),"",ROUND(#REF!/10^3*F999,3))</f>
        <v>#REF!</v>
      </c>
      <c r="H999" s="201" t="e">
        <f>IF(#REF!&gt;0,#REF!*#REF!/1000,"")</f>
        <v>#REF!</v>
      </c>
      <c r="I999" s="201" t="e">
        <f>IF(#REF!&gt;0,#REF!*#REF!/1000,"")</f>
        <v>#REF!</v>
      </c>
      <c r="J999" s="51" t="e">
        <f>IF(#REF!="●","",IF(#REF!="","",#REF!))</f>
        <v>#REF!</v>
      </c>
      <c r="K999" s="51" t="e">
        <f>IF(#REF!="●","",IF(#REF!="","",#REF!))</f>
        <v>#REF!</v>
      </c>
      <c r="L999" s="74" t="e">
        <f t="shared" si="176"/>
        <v>#REF!</v>
      </c>
      <c r="M999" s="74" t="e">
        <f t="shared" si="177"/>
        <v>#REF!</v>
      </c>
      <c r="N999" s="201" t="e">
        <f>IF(ISNA(L999),"",L999*#REF!)</f>
        <v>#REF!</v>
      </c>
      <c r="O999" s="201" t="e">
        <f>IF(ISNA(M999),"",M999*#REF!)</f>
        <v>#REF!</v>
      </c>
      <c r="P999" s="78" t="e">
        <f>IF(#REF!&gt;0,DQ$6,"")</f>
        <v>#REF!</v>
      </c>
      <c r="Q999" s="99"/>
      <c r="R999" s="411"/>
      <c r="S999" s="412" t="e">
        <f>IF(OR(#REF!="",F999=""),"",ROUND(#REF!/10^3*F999,3))</f>
        <v>#REF!</v>
      </c>
      <c r="T999" s="412" t="e">
        <f>IF(#REF!&gt;0,#REF!*#REF!/1000,"")</f>
        <v>#REF!</v>
      </c>
      <c r="U999" s="412" t="e">
        <f>IF(#REF!&gt;0,#REF!*#REF!/1000,"")</f>
        <v>#REF!</v>
      </c>
      <c r="V999" s="413" t="e">
        <f>IF(OR(#REF!="●",#REF!="●"),"",IF(#REF!="","",#REF!))</f>
        <v>#REF!</v>
      </c>
      <c r="W999" s="413" t="e">
        <f>IF(OR(#REF!="●",#REF!="●"),"",IF(#REF!="","",#REF!))</f>
        <v>#REF!</v>
      </c>
      <c r="X999" s="412" t="e">
        <f>IF(ISNA(L999),"",L999*#REF!)</f>
        <v>#REF!</v>
      </c>
      <c r="Y999" s="412" t="e">
        <f>IF(ISNA(M999),"",M999*#REF!)</f>
        <v>#REF!</v>
      </c>
      <c r="Z999" s="414" t="e">
        <f>IF(#REF!&gt;0,DQ$6,"")</f>
        <v>#REF!</v>
      </c>
      <c r="AA999" s="95" t="e">
        <f>IF(#REF!="","",VLOOKUP(#REF!,#REF!,7,0))</f>
        <v>#REF!</v>
      </c>
      <c r="AB999" s="201" t="e">
        <f>IF(OR(#REF!="",AA999=""),"",ROUND(#REF!/10^3*AA999,3))</f>
        <v>#REF!</v>
      </c>
      <c r="AC999" s="201" t="e">
        <f>IF(#REF!&gt;0,#REF!*#REF!/1000,"")</f>
        <v>#REF!</v>
      </c>
      <c r="AD999" s="201" t="e">
        <f>IF(#REF!&gt;0,#REF!*#REF!/1000,"")</f>
        <v>#REF!</v>
      </c>
      <c r="AE999" s="74" t="e">
        <f t="shared" si="178"/>
        <v>#REF!</v>
      </c>
      <c r="AF999" s="74" t="e">
        <f t="shared" si="179"/>
        <v>#REF!</v>
      </c>
      <c r="AG999" s="201" t="e">
        <f>IF(ISNA(AE999),"",AE999*#REF!)</f>
        <v>#REF!</v>
      </c>
      <c r="AH999" s="201" t="e">
        <f>IF(ISNA(AF999),"",AF999*#REF!)</f>
        <v>#REF!</v>
      </c>
      <c r="AI999" s="78" t="e">
        <f>IF(#REF!&gt;0,DQ$23,"")</f>
        <v>#REF!</v>
      </c>
      <c r="AJ999" s="99"/>
      <c r="AK999" s="411"/>
      <c r="AL999" s="412" t="e">
        <f>IF(OR(#REF!="",F999=""),"",ROUND(#REF!/10^3*F999,3))</f>
        <v>#REF!</v>
      </c>
      <c r="AM999" s="412" t="e">
        <f>IF(#REF!&gt;0,#REF!*#REF!/1000,"")</f>
        <v>#REF!</v>
      </c>
      <c r="AN999" s="412" t="e">
        <f>IF(#REF!&gt;0,#REF!*#REF!/1000,"")</f>
        <v>#REF!</v>
      </c>
      <c r="AO999" s="413" t="e">
        <f>IF(OR(#REF!="●",#REF!="●",#REF!="●"),"",IF(#REF!="","",#REF!))</f>
        <v>#REF!</v>
      </c>
      <c r="AP999" s="413" t="e">
        <f>IF(OR(#REF!="●",#REF!="●",#REF!="●"),"",IF(#REF!="","",#REF!))</f>
        <v>#REF!</v>
      </c>
      <c r="AQ999" s="412" t="e">
        <f>IF(ISNA(L999),"",L999*#REF!)</f>
        <v>#REF!</v>
      </c>
      <c r="AR999" s="412" t="e">
        <f>IF(ISNA(M999),"",M999*#REF!)</f>
        <v>#REF!</v>
      </c>
      <c r="AS999" s="414" t="e">
        <f>IF(#REF!&gt;0,DQ$6,"")</f>
        <v>#REF!</v>
      </c>
      <c r="AT999" s="95" t="e">
        <f>IF(#REF!="","",VLOOKUP(#REF!,#REF!,7,0))</f>
        <v>#REF!</v>
      </c>
      <c r="AU999" s="201" t="e">
        <f>IF(OR(#REF!="",AT999=""),"",ROUND(#REF!/10^3*AT999,3))</f>
        <v>#REF!</v>
      </c>
      <c r="AV999" s="201" t="e">
        <f>IF(#REF!&gt;0,#REF!*#REF!/1000,"")</f>
        <v>#REF!</v>
      </c>
      <c r="AW999" s="201" t="e">
        <f>IF(#REF!&gt;0,#REF!*#REF!/1000,"")</f>
        <v>#REF!</v>
      </c>
      <c r="AX999" s="74" t="e">
        <f t="shared" si="180"/>
        <v>#REF!</v>
      </c>
      <c r="AY999" s="74" t="e">
        <f t="shared" si="181"/>
        <v>#REF!</v>
      </c>
      <c r="AZ999" s="201" t="e">
        <f>IF(ISNA(AX999),"",AX999*#REF!)</f>
        <v>#REF!</v>
      </c>
      <c r="BA999" s="201" t="e">
        <f>IF(ISNA(AY999),"",AY999*#REF!)</f>
        <v>#REF!</v>
      </c>
      <c r="BB999" s="78" t="e">
        <f>IF(#REF!&gt;0,DQ$40,"")</f>
        <v>#REF!</v>
      </c>
      <c r="BC999" s="99"/>
      <c r="BD999" s="650"/>
      <c r="BE999" s="652" t="e">
        <f>IF(OR(#REF!="",F999=""),"",ROUND(#REF!/10^3*F999,3))</f>
        <v>#REF!</v>
      </c>
      <c r="BF999" s="412" t="e">
        <f>IF(#REF!&gt;0,#REF!*#REF!/1000,"")</f>
        <v>#REF!</v>
      </c>
      <c r="BG999" s="412" t="e">
        <f>IF(#REF!&gt;0,#REF!*#REF!/1000,"")</f>
        <v>#REF!</v>
      </c>
      <c r="BH999" s="413" t="e">
        <f>IF(OR(#REF!="●",#REF!="●",#REF!="●",#REF!="●"),"",IF(#REF!="","",#REF!))</f>
        <v>#REF!</v>
      </c>
      <c r="BI999" s="413" t="e">
        <f>IF(OR(#REF!="●",#REF!="●",#REF!="●",#REF!="●"),"",IF(#REF!="","",#REF!))</f>
        <v>#REF!</v>
      </c>
      <c r="BJ999" s="412" t="e">
        <f>IF(ISNA(L999),"",L999*#REF!)</f>
        <v>#REF!</v>
      </c>
      <c r="BK999" s="412" t="e">
        <f>IF(ISNA(M999),"",M999*#REF!)</f>
        <v>#REF!</v>
      </c>
      <c r="BL999" s="415" t="e">
        <f>IF(#REF!&gt;0,DQ$6,"")</f>
        <v>#REF!</v>
      </c>
      <c r="BM999" s="361" t="e">
        <f>IF(#REF!="","",VLOOKUP(#REF!,#REF!,7,0))</f>
        <v>#REF!</v>
      </c>
      <c r="BN999" s="201" t="e">
        <f>IF(OR(#REF!="",BM999=""),"",ROUND(#REF!/10^3*BM999,3))</f>
        <v>#REF!</v>
      </c>
      <c r="BO999" s="201" t="e">
        <f>IF(#REF!&gt;0,#REF!*#REF!/1000,"")</f>
        <v>#REF!</v>
      </c>
      <c r="BP999" s="201" t="e">
        <f>IF(#REF!&gt;0,#REF!*#REF!/1000,"")</f>
        <v>#REF!</v>
      </c>
      <c r="BQ999" s="74" t="e">
        <f t="shared" si="182"/>
        <v>#REF!</v>
      </c>
      <c r="BR999" s="74" t="e">
        <f t="shared" si="183"/>
        <v>#REF!</v>
      </c>
      <c r="BS999" s="201" t="e">
        <f>IF(ISNA(BQ999),"",BQ999*#REF!)</f>
        <v>#REF!</v>
      </c>
      <c r="BT999" s="201" t="e">
        <f>IF(ISNA(BR999),"",BR999*#REF!)</f>
        <v>#REF!</v>
      </c>
      <c r="BU999" s="78" t="e">
        <f>IF(#REF!&gt;0,DQ$57,"")</f>
        <v>#REF!</v>
      </c>
      <c r="BV999" s="99"/>
      <c r="BW999" s="411"/>
      <c r="BX999" s="412" t="e">
        <f>IF(OR(#REF!="",F999=""),"",ROUND(#REF!/10^3*F999,3))</f>
        <v>#REF!</v>
      </c>
      <c r="BY999" s="412" t="e">
        <f>IF(#REF!&gt;0,#REF!*#REF!/1000,"")</f>
        <v>#REF!</v>
      </c>
      <c r="BZ999" s="412" t="e">
        <f>IF(#REF!&gt;0,#REF!*#REF!/1000,"")</f>
        <v>#REF!</v>
      </c>
      <c r="CA999" s="413" t="e">
        <f>IF(OR(#REF!="●",#REF!="●",#REF!="●",#REF!="●",#REF!="●"),"",IF(#REF!="","",#REF!))</f>
        <v>#REF!</v>
      </c>
      <c r="CB999" s="413" t="e">
        <f>IF(OR(#REF!="●",#REF!="●",#REF!="●",#REF!="●",#REF!="●"),"",IF(#REF!="","",#REF!))</f>
        <v>#REF!</v>
      </c>
      <c r="CC999" s="412" t="e">
        <f>IF(ISNA(L999),"",L999*#REF!)</f>
        <v>#REF!</v>
      </c>
      <c r="CD999" s="412" t="e">
        <f>IF(ISNA(M999),"",M999*#REF!)</f>
        <v>#REF!</v>
      </c>
      <c r="CE999" s="415" t="e">
        <f>IF(#REF!&gt;0,DQ$6,"")</f>
        <v>#REF!</v>
      </c>
      <c r="CF999" s="361" t="e">
        <f>IF(#REF!="","",VLOOKUP(#REF!,#REF!,7,0))</f>
        <v>#REF!</v>
      </c>
      <c r="CG999" s="201" t="e">
        <f>IF(OR(#REF!="",CF999=""),"",ROUND(#REF!/10^3*CF999,3))</f>
        <v>#REF!</v>
      </c>
      <c r="CH999" s="201" t="e">
        <f>IF(#REF!&gt;0,#REF!*#REF!/1000,"")</f>
        <v>#REF!</v>
      </c>
      <c r="CI999" s="201" t="e">
        <f>IF(#REF!&gt;0,#REF!*#REF!/1000,"")</f>
        <v>#REF!</v>
      </c>
      <c r="CJ999" s="74" t="e">
        <f t="shared" si="184"/>
        <v>#REF!</v>
      </c>
      <c r="CK999" s="74" t="e">
        <f t="shared" si="185"/>
        <v>#REF!</v>
      </c>
      <c r="CL999" s="201" t="e">
        <f>IF(ISNA(CJ999),"",CJ999*#REF!)</f>
        <v>#REF!</v>
      </c>
      <c r="CM999" s="201" t="e">
        <f>IF(ISNA(CK999),"",CK999*#REF!)</f>
        <v>#REF!</v>
      </c>
      <c r="CN999" s="101" t="e">
        <f>IF(#REF!&gt;0,DQ$57,"")</f>
        <v>#REF!</v>
      </c>
      <c r="CO999" s="84"/>
      <c r="CP999" s="2"/>
      <c r="CQ999" s="2"/>
      <c r="CR999" s="2"/>
      <c r="CS999" s="2"/>
      <c r="CT999" s="2"/>
      <c r="CU999" s="2"/>
      <c r="CV999" s="2"/>
      <c r="CX999" s="2"/>
      <c r="CY999" s="2"/>
      <c r="CZ999" s="2"/>
      <c r="DA999" s="2"/>
      <c r="DB999" s="2"/>
      <c r="DC999" s="2"/>
      <c r="DD999" s="2"/>
      <c r="DE999" s="2"/>
      <c r="DF999" s="2"/>
    </row>
    <row r="1000" spans="2:110" ht="18" customHeight="1">
      <c r="B1000" s="151" t="e">
        <f>IF(#REF!="","",VLOOKUP(#REF!,$CX$11:$DG$26,9,0))</f>
        <v>#REF!</v>
      </c>
      <c r="C1000" s="64" t="e">
        <f>IF(#REF!="",0,VLOOKUP(#REF!,$CP$11:$CQ$16,2,0))</f>
        <v>#REF!</v>
      </c>
      <c r="D1000" s="65" t="e">
        <f>IF(#REF!="",0,VLOOKUP(#REF!,$CX$11:$CY$26,2,0))</f>
        <v>#REF!</v>
      </c>
      <c r="E1000" s="152" t="e">
        <f t="shared" si="175"/>
        <v>#REF!</v>
      </c>
      <c r="F1000" s="155" t="e">
        <f>IF(#REF!="","",VLOOKUP(#REF!,#REF!,7,0))</f>
        <v>#REF!</v>
      </c>
      <c r="G1000" s="201" t="e">
        <f>IF(OR(#REF!="",F1000=""),"",ROUND(#REF!/10^3*F1000,3))</f>
        <v>#REF!</v>
      </c>
      <c r="H1000" s="201" t="e">
        <f>IF(#REF!&gt;0,#REF!*#REF!/1000,"")</f>
        <v>#REF!</v>
      </c>
      <c r="I1000" s="201" t="e">
        <f>IF(#REF!&gt;0,#REF!*#REF!/1000,"")</f>
        <v>#REF!</v>
      </c>
      <c r="J1000" s="51" t="e">
        <f>IF(#REF!="●","",IF(#REF!="","",#REF!))</f>
        <v>#REF!</v>
      </c>
      <c r="K1000" s="51" t="e">
        <f>IF(#REF!="●","",IF(#REF!="","",#REF!))</f>
        <v>#REF!</v>
      </c>
      <c r="L1000" s="74" t="e">
        <f t="shared" si="176"/>
        <v>#REF!</v>
      </c>
      <c r="M1000" s="74" t="e">
        <f t="shared" si="177"/>
        <v>#REF!</v>
      </c>
      <c r="N1000" s="201" t="e">
        <f>IF(ISNA(L1000),"",L1000*#REF!)</f>
        <v>#REF!</v>
      </c>
      <c r="O1000" s="201" t="e">
        <f>IF(ISNA(M1000),"",M1000*#REF!)</f>
        <v>#REF!</v>
      </c>
      <c r="P1000" s="78" t="e">
        <f>IF(#REF!&gt;0,DQ$6,"")</f>
        <v>#REF!</v>
      </c>
      <c r="Q1000" s="99"/>
      <c r="R1000" s="411"/>
      <c r="S1000" s="412" t="e">
        <f>IF(OR(#REF!="",F1000=""),"",ROUND(#REF!/10^3*F1000,3))</f>
        <v>#REF!</v>
      </c>
      <c r="T1000" s="412" t="e">
        <f>IF(#REF!&gt;0,#REF!*#REF!/1000,"")</f>
        <v>#REF!</v>
      </c>
      <c r="U1000" s="412" t="e">
        <f>IF(#REF!&gt;0,#REF!*#REF!/1000,"")</f>
        <v>#REF!</v>
      </c>
      <c r="V1000" s="413" t="e">
        <f>IF(OR(#REF!="●",#REF!="●"),"",IF(#REF!="","",#REF!))</f>
        <v>#REF!</v>
      </c>
      <c r="W1000" s="413" t="e">
        <f>IF(OR(#REF!="●",#REF!="●"),"",IF(#REF!="","",#REF!))</f>
        <v>#REF!</v>
      </c>
      <c r="X1000" s="412" t="e">
        <f>IF(ISNA(L1000),"",L1000*#REF!)</f>
        <v>#REF!</v>
      </c>
      <c r="Y1000" s="412" t="e">
        <f>IF(ISNA(M1000),"",M1000*#REF!)</f>
        <v>#REF!</v>
      </c>
      <c r="Z1000" s="414" t="e">
        <f>IF(#REF!&gt;0,DQ$6,"")</f>
        <v>#REF!</v>
      </c>
      <c r="AA1000" s="95" t="e">
        <f>IF(#REF!="","",VLOOKUP(#REF!,#REF!,7,0))</f>
        <v>#REF!</v>
      </c>
      <c r="AB1000" s="201" t="e">
        <f>IF(OR(#REF!="",AA1000=""),"",ROUND(#REF!/10^3*AA1000,3))</f>
        <v>#REF!</v>
      </c>
      <c r="AC1000" s="201" t="e">
        <f>IF(#REF!&gt;0,#REF!*#REF!/1000,"")</f>
        <v>#REF!</v>
      </c>
      <c r="AD1000" s="201" t="e">
        <f>IF(#REF!&gt;0,#REF!*#REF!/1000,"")</f>
        <v>#REF!</v>
      </c>
      <c r="AE1000" s="74" t="e">
        <f t="shared" si="178"/>
        <v>#REF!</v>
      </c>
      <c r="AF1000" s="74" t="e">
        <f t="shared" si="179"/>
        <v>#REF!</v>
      </c>
      <c r="AG1000" s="201" t="e">
        <f>IF(ISNA(AE1000),"",AE1000*#REF!)</f>
        <v>#REF!</v>
      </c>
      <c r="AH1000" s="201" t="e">
        <f>IF(ISNA(AF1000),"",AF1000*#REF!)</f>
        <v>#REF!</v>
      </c>
      <c r="AI1000" s="78" t="e">
        <f>IF(#REF!&gt;0,DQ$23,"")</f>
        <v>#REF!</v>
      </c>
      <c r="AJ1000" s="99"/>
      <c r="AK1000" s="411"/>
      <c r="AL1000" s="412" t="e">
        <f>IF(OR(#REF!="",F1000=""),"",ROUND(#REF!/10^3*F1000,3))</f>
        <v>#REF!</v>
      </c>
      <c r="AM1000" s="412" t="e">
        <f>IF(#REF!&gt;0,#REF!*#REF!/1000,"")</f>
        <v>#REF!</v>
      </c>
      <c r="AN1000" s="412" t="e">
        <f>IF(#REF!&gt;0,#REF!*#REF!/1000,"")</f>
        <v>#REF!</v>
      </c>
      <c r="AO1000" s="413" t="e">
        <f>IF(OR(#REF!="●",#REF!="●",#REF!="●"),"",IF(#REF!="","",#REF!))</f>
        <v>#REF!</v>
      </c>
      <c r="AP1000" s="413" t="e">
        <f>IF(OR(#REF!="●",#REF!="●",#REF!="●"),"",IF(#REF!="","",#REF!))</f>
        <v>#REF!</v>
      </c>
      <c r="AQ1000" s="412" t="e">
        <f>IF(ISNA(L1000),"",L1000*#REF!)</f>
        <v>#REF!</v>
      </c>
      <c r="AR1000" s="412" t="e">
        <f>IF(ISNA(M1000),"",M1000*#REF!)</f>
        <v>#REF!</v>
      </c>
      <c r="AS1000" s="414" t="e">
        <f>IF(#REF!&gt;0,DQ$6,"")</f>
        <v>#REF!</v>
      </c>
      <c r="AT1000" s="95" t="e">
        <f>IF(#REF!="","",VLOOKUP(#REF!,#REF!,7,0))</f>
        <v>#REF!</v>
      </c>
      <c r="AU1000" s="201" t="e">
        <f>IF(OR(#REF!="",AT1000=""),"",ROUND(#REF!/10^3*AT1000,3))</f>
        <v>#REF!</v>
      </c>
      <c r="AV1000" s="201" t="e">
        <f>IF(#REF!&gt;0,#REF!*#REF!/1000,"")</f>
        <v>#REF!</v>
      </c>
      <c r="AW1000" s="201" t="e">
        <f>IF(#REF!&gt;0,#REF!*#REF!/1000,"")</f>
        <v>#REF!</v>
      </c>
      <c r="AX1000" s="74" t="e">
        <f t="shared" si="180"/>
        <v>#REF!</v>
      </c>
      <c r="AY1000" s="74" t="e">
        <f t="shared" si="181"/>
        <v>#REF!</v>
      </c>
      <c r="AZ1000" s="201" t="e">
        <f>IF(ISNA(AX1000),"",AX1000*#REF!)</f>
        <v>#REF!</v>
      </c>
      <c r="BA1000" s="201" t="e">
        <f>IF(ISNA(AY1000),"",AY1000*#REF!)</f>
        <v>#REF!</v>
      </c>
      <c r="BB1000" s="78" t="e">
        <f>IF(#REF!&gt;0,DQ$40,"")</f>
        <v>#REF!</v>
      </c>
      <c r="BC1000" s="99"/>
      <c r="BD1000" s="650"/>
      <c r="BE1000" s="652" t="e">
        <f>IF(OR(#REF!="",F1000=""),"",ROUND(#REF!/10^3*F1000,3))</f>
        <v>#REF!</v>
      </c>
      <c r="BF1000" s="412" t="e">
        <f>IF(#REF!&gt;0,#REF!*#REF!/1000,"")</f>
        <v>#REF!</v>
      </c>
      <c r="BG1000" s="412" t="e">
        <f>IF(#REF!&gt;0,#REF!*#REF!/1000,"")</f>
        <v>#REF!</v>
      </c>
      <c r="BH1000" s="413" t="e">
        <f>IF(OR(#REF!="●",#REF!="●",#REF!="●",#REF!="●"),"",IF(#REF!="","",#REF!))</f>
        <v>#REF!</v>
      </c>
      <c r="BI1000" s="413" t="e">
        <f>IF(OR(#REF!="●",#REF!="●",#REF!="●",#REF!="●"),"",IF(#REF!="","",#REF!))</f>
        <v>#REF!</v>
      </c>
      <c r="BJ1000" s="412" t="e">
        <f>IF(ISNA(L1000),"",L1000*#REF!)</f>
        <v>#REF!</v>
      </c>
      <c r="BK1000" s="412" t="e">
        <f>IF(ISNA(M1000),"",M1000*#REF!)</f>
        <v>#REF!</v>
      </c>
      <c r="BL1000" s="415" t="e">
        <f>IF(#REF!&gt;0,DQ$6,"")</f>
        <v>#REF!</v>
      </c>
      <c r="BM1000" s="361" t="e">
        <f>IF(#REF!="","",VLOOKUP(#REF!,#REF!,7,0))</f>
        <v>#REF!</v>
      </c>
      <c r="BN1000" s="201" t="e">
        <f>IF(OR(#REF!="",BM1000=""),"",ROUND(#REF!/10^3*BM1000,3))</f>
        <v>#REF!</v>
      </c>
      <c r="BO1000" s="201" t="e">
        <f>IF(#REF!&gt;0,#REF!*#REF!/1000,"")</f>
        <v>#REF!</v>
      </c>
      <c r="BP1000" s="201" t="e">
        <f>IF(#REF!&gt;0,#REF!*#REF!/1000,"")</f>
        <v>#REF!</v>
      </c>
      <c r="BQ1000" s="74" t="e">
        <f t="shared" si="182"/>
        <v>#REF!</v>
      </c>
      <c r="BR1000" s="74" t="e">
        <f t="shared" si="183"/>
        <v>#REF!</v>
      </c>
      <c r="BS1000" s="201" t="e">
        <f>IF(ISNA(BQ1000),"",BQ1000*#REF!)</f>
        <v>#REF!</v>
      </c>
      <c r="BT1000" s="201" t="e">
        <f>IF(ISNA(BR1000),"",BR1000*#REF!)</f>
        <v>#REF!</v>
      </c>
      <c r="BU1000" s="78" t="e">
        <f>IF(#REF!&gt;0,DQ$57,"")</f>
        <v>#REF!</v>
      </c>
      <c r="BV1000" s="99"/>
      <c r="BW1000" s="411"/>
      <c r="BX1000" s="412" t="e">
        <f>IF(OR(#REF!="",F1000=""),"",ROUND(#REF!/10^3*F1000,3))</f>
        <v>#REF!</v>
      </c>
      <c r="BY1000" s="412" t="e">
        <f>IF(#REF!&gt;0,#REF!*#REF!/1000,"")</f>
        <v>#REF!</v>
      </c>
      <c r="BZ1000" s="412" t="e">
        <f>IF(#REF!&gt;0,#REF!*#REF!/1000,"")</f>
        <v>#REF!</v>
      </c>
      <c r="CA1000" s="413" t="e">
        <f>IF(OR(#REF!="●",#REF!="●",#REF!="●",#REF!="●",#REF!="●"),"",IF(#REF!="","",#REF!))</f>
        <v>#REF!</v>
      </c>
      <c r="CB1000" s="413" t="e">
        <f>IF(OR(#REF!="●",#REF!="●",#REF!="●",#REF!="●",#REF!="●"),"",IF(#REF!="","",#REF!))</f>
        <v>#REF!</v>
      </c>
      <c r="CC1000" s="412" t="e">
        <f>IF(ISNA(L1000),"",L1000*#REF!)</f>
        <v>#REF!</v>
      </c>
      <c r="CD1000" s="412" t="e">
        <f>IF(ISNA(M1000),"",M1000*#REF!)</f>
        <v>#REF!</v>
      </c>
      <c r="CE1000" s="415" t="e">
        <f>IF(#REF!&gt;0,DQ$6,"")</f>
        <v>#REF!</v>
      </c>
      <c r="CF1000" s="361" t="e">
        <f>IF(#REF!="","",VLOOKUP(#REF!,#REF!,7,0))</f>
        <v>#REF!</v>
      </c>
      <c r="CG1000" s="201" t="e">
        <f>IF(OR(#REF!="",CF1000=""),"",ROUND(#REF!/10^3*CF1000,3))</f>
        <v>#REF!</v>
      </c>
      <c r="CH1000" s="201" t="e">
        <f>IF(#REF!&gt;0,#REF!*#REF!/1000,"")</f>
        <v>#REF!</v>
      </c>
      <c r="CI1000" s="201" t="e">
        <f>IF(#REF!&gt;0,#REF!*#REF!/1000,"")</f>
        <v>#REF!</v>
      </c>
      <c r="CJ1000" s="74" t="e">
        <f t="shared" si="184"/>
        <v>#REF!</v>
      </c>
      <c r="CK1000" s="74" t="e">
        <f t="shared" si="185"/>
        <v>#REF!</v>
      </c>
      <c r="CL1000" s="201" t="e">
        <f>IF(ISNA(CJ1000),"",CJ1000*#REF!)</f>
        <v>#REF!</v>
      </c>
      <c r="CM1000" s="201" t="e">
        <f>IF(ISNA(CK1000),"",CK1000*#REF!)</f>
        <v>#REF!</v>
      </c>
      <c r="CN1000" s="101" t="e">
        <f>IF(#REF!&gt;0,DQ$57,"")</f>
        <v>#REF!</v>
      </c>
      <c r="CO1000" s="84"/>
      <c r="CP1000" s="2"/>
      <c r="CQ1000" s="2"/>
      <c r="CR1000" s="2"/>
      <c r="CS1000" s="2"/>
      <c r="CT1000" s="2"/>
      <c r="CU1000" s="2"/>
      <c r="CV1000" s="2"/>
      <c r="CX1000" s="2"/>
      <c r="CY1000" s="2"/>
      <c r="CZ1000" s="2"/>
      <c r="DA1000" s="2"/>
      <c r="DB1000" s="2"/>
      <c r="DC1000" s="2"/>
      <c r="DD1000" s="2"/>
      <c r="DE1000" s="2"/>
      <c r="DF1000" s="2"/>
    </row>
    <row r="1001" spans="2:110" ht="18" customHeight="1">
      <c r="B1001" s="151" t="e">
        <f>IF(#REF!="","",VLOOKUP(#REF!,$CX$11:$DG$26,9,0))</f>
        <v>#REF!</v>
      </c>
      <c r="C1001" s="64" t="e">
        <f>IF(#REF!="",0,VLOOKUP(#REF!,$CP$11:$CQ$16,2,0))</f>
        <v>#REF!</v>
      </c>
      <c r="D1001" s="65" t="e">
        <f>IF(#REF!="",0,VLOOKUP(#REF!,$CX$11:$CY$26,2,0))</f>
        <v>#REF!</v>
      </c>
      <c r="E1001" s="152" t="e">
        <f t="shared" si="175"/>
        <v>#REF!</v>
      </c>
      <c r="F1001" s="155" t="e">
        <f>IF(#REF!="","",VLOOKUP(#REF!,#REF!,7,0))</f>
        <v>#REF!</v>
      </c>
      <c r="G1001" s="201" t="e">
        <f>IF(OR(#REF!="",F1001=""),"",ROUND(#REF!/10^3*F1001,3))</f>
        <v>#REF!</v>
      </c>
      <c r="H1001" s="201" t="e">
        <f>IF(#REF!&gt;0,#REF!*#REF!/1000,"")</f>
        <v>#REF!</v>
      </c>
      <c r="I1001" s="201" t="e">
        <f>IF(#REF!&gt;0,#REF!*#REF!/1000,"")</f>
        <v>#REF!</v>
      </c>
      <c r="J1001" s="51" t="e">
        <f>IF(#REF!="●","",IF(#REF!="","",#REF!))</f>
        <v>#REF!</v>
      </c>
      <c r="K1001" s="51" t="e">
        <f>IF(#REF!="●","",IF(#REF!="","",#REF!))</f>
        <v>#REF!</v>
      </c>
      <c r="L1001" s="74" t="e">
        <f t="shared" si="176"/>
        <v>#REF!</v>
      </c>
      <c r="M1001" s="74" t="e">
        <f t="shared" si="177"/>
        <v>#REF!</v>
      </c>
      <c r="N1001" s="201" t="e">
        <f>IF(ISNA(L1001),"",L1001*#REF!)</f>
        <v>#REF!</v>
      </c>
      <c r="O1001" s="201" t="e">
        <f>IF(ISNA(M1001),"",M1001*#REF!)</f>
        <v>#REF!</v>
      </c>
      <c r="P1001" s="78" t="e">
        <f>IF(#REF!&gt;0,DQ$6,"")</f>
        <v>#REF!</v>
      </c>
      <c r="Q1001" s="99"/>
      <c r="R1001" s="411"/>
      <c r="S1001" s="412" t="e">
        <f>IF(OR(#REF!="",F1001=""),"",ROUND(#REF!/10^3*F1001,3))</f>
        <v>#REF!</v>
      </c>
      <c r="T1001" s="412" t="e">
        <f>IF(#REF!&gt;0,#REF!*#REF!/1000,"")</f>
        <v>#REF!</v>
      </c>
      <c r="U1001" s="412" t="e">
        <f>IF(#REF!&gt;0,#REF!*#REF!/1000,"")</f>
        <v>#REF!</v>
      </c>
      <c r="V1001" s="413" t="e">
        <f>IF(OR(#REF!="●",#REF!="●"),"",IF(#REF!="","",#REF!))</f>
        <v>#REF!</v>
      </c>
      <c r="W1001" s="413" t="e">
        <f>IF(OR(#REF!="●",#REF!="●"),"",IF(#REF!="","",#REF!))</f>
        <v>#REF!</v>
      </c>
      <c r="X1001" s="412" t="e">
        <f>IF(ISNA(L1001),"",L1001*#REF!)</f>
        <v>#REF!</v>
      </c>
      <c r="Y1001" s="412" t="e">
        <f>IF(ISNA(M1001),"",M1001*#REF!)</f>
        <v>#REF!</v>
      </c>
      <c r="Z1001" s="414" t="e">
        <f>IF(#REF!&gt;0,DQ$6,"")</f>
        <v>#REF!</v>
      </c>
      <c r="AA1001" s="95" t="e">
        <f>IF(#REF!="","",VLOOKUP(#REF!,#REF!,7,0))</f>
        <v>#REF!</v>
      </c>
      <c r="AB1001" s="201" t="e">
        <f>IF(OR(#REF!="",AA1001=""),"",ROUND(#REF!/10^3*AA1001,3))</f>
        <v>#REF!</v>
      </c>
      <c r="AC1001" s="201" t="e">
        <f>IF(#REF!&gt;0,#REF!*#REF!/1000,"")</f>
        <v>#REF!</v>
      </c>
      <c r="AD1001" s="201" t="e">
        <f>IF(#REF!&gt;0,#REF!*#REF!/1000,"")</f>
        <v>#REF!</v>
      </c>
      <c r="AE1001" s="74" t="e">
        <f t="shared" si="178"/>
        <v>#REF!</v>
      </c>
      <c r="AF1001" s="74" t="e">
        <f t="shared" si="179"/>
        <v>#REF!</v>
      </c>
      <c r="AG1001" s="201" t="e">
        <f>IF(ISNA(AE1001),"",AE1001*#REF!)</f>
        <v>#REF!</v>
      </c>
      <c r="AH1001" s="201" t="e">
        <f>IF(ISNA(AF1001),"",AF1001*#REF!)</f>
        <v>#REF!</v>
      </c>
      <c r="AI1001" s="78" t="e">
        <f>IF(#REF!&gt;0,DQ$23,"")</f>
        <v>#REF!</v>
      </c>
      <c r="AJ1001" s="99"/>
      <c r="AK1001" s="411"/>
      <c r="AL1001" s="412" t="e">
        <f>IF(OR(#REF!="",F1001=""),"",ROUND(#REF!/10^3*F1001,3))</f>
        <v>#REF!</v>
      </c>
      <c r="AM1001" s="412" t="e">
        <f>IF(#REF!&gt;0,#REF!*#REF!/1000,"")</f>
        <v>#REF!</v>
      </c>
      <c r="AN1001" s="412" t="e">
        <f>IF(#REF!&gt;0,#REF!*#REF!/1000,"")</f>
        <v>#REF!</v>
      </c>
      <c r="AO1001" s="413" t="e">
        <f>IF(OR(#REF!="●",#REF!="●",#REF!="●"),"",IF(#REF!="","",#REF!))</f>
        <v>#REF!</v>
      </c>
      <c r="AP1001" s="413" t="e">
        <f>IF(OR(#REF!="●",#REF!="●",#REF!="●"),"",IF(#REF!="","",#REF!))</f>
        <v>#REF!</v>
      </c>
      <c r="AQ1001" s="412" t="e">
        <f>IF(ISNA(L1001),"",L1001*#REF!)</f>
        <v>#REF!</v>
      </c>
      <c r="AR1001" s="412" t="e">
        <f>IF(ISNA(M1001),"",M1001*#REF!)</f>
        <v>#REF!</v>
      </c>
      <c r="AS1001" s="414" t="e">
        <f>IF(#REF!&gt;0,DQ$6,"")</f>
        <v>#REF!</v>
      </c>
      <c r="AT1001" s="95" t="e">
        <f>IF(#REF!="","",VLOOKUP(#REF!,#REF!,7,0))</f>
        <v>#REF!</v>
      </c>
      <c r="AU1001" s="201" t="e">
        <f>IF(OR(#REF!="",AT1001=""),"",ROUND(#REF!/10^3*AT1001,3))</f>
        <v>#REF!</v>
      </c>
      <c r="AV1001" s="201" t="e">
        <f>IF(#REF!&gt;0,#REF!*#REF!/1000,"")</f>
        <v>#REF!</v>
      </c>
      <c r="AW1001" s="201" t="e">
        <f>IF(#REF!&gt;0,#REF!*#REF!/1000,"")</f>
        <v>#REF!</v>
      </c>
      <c r="AX1001" s="74" t="e">
        <f t="shared" si="180"/>
        <v>#REF!</v>
      </c>
      <c r="AY1001" s="74" t="e">
        <f t="shared" si="181"/>
        <v>#REF!</v>
      </c>
      <c r="AZ1001" s="201" t="e">
        <f>IF(ISNA(AX1001),"",AX1001*#REF!)</f>
        <v>#REF!</v>
      </c>
      <c r="BA1001" s="201" t="e">
        <f>IF(ISNA(AY1001),"",AY1001*#REF!)</f>
        <v>#REF!</v>
      </c>
      <c r="BB1001" s="78" t="e">
        <f>IF(#REF!&gt;0,DQ$40,"")</f>
        <v>#REF!</v>
      </c>
      <c r="BC1001" s="99"/>
      <c r="BD1001" s="650"/>
      <c r="BE1001" s="652" t="e">
        <f>IF(OR(#REF!="",F1001=""),"",ROUND(#REF!/10^3*F1001,3))</f>
        <v>#REF!</v>
      </c>
      <c r="BF1001" s="412" t="e">
        <f>IF(#REF!&gt;0,#REF!*#REF!/1000,"")</f>
        <v>#REF!</v>
      </c>
      <c r="BG1001" s="412" t="e">
        <f>IF(#REF!&gt;0,#REF!*#REF!/1000,"")</f>
        <v>#REF!</v>
      </c>
      <c r="BH1001" s="413" t="e">
        <f>IF(OR(#REF!="●",#REF!="●",#REF!="●",#REF!="●"),"",IF(#REF!="","",#REF!))</f>
        <v>#REF!</v>
      </c>
      <c r="BI1001" s="413" t="e">
        <f>IF(OR(#REF!="●",#REF!="●",#REF!="●",#REF!="●"),"",IF(#REF!="","",#REF!))</f>
        <v>#REF!</v>
      </c>
      <c r="BJ1001" s="412" t="e">
        <f>IF(ISNA(L1001),"",L1001*#REF!)</f>
        <v>#REF!</v>
      </c>
      <c r="BK1001" s="412" t="e">
        <f>IF(ISNA(M1001),"",M1001*#REF!)</f>
        <v>#REF!</v>
      </c>
      <c r="BL1001" s="415" t="e">
        <f>IF(#REF!&gt;0,DQ$6,"")</f>
        <v>#REF!</v>
      </c>
      <c r="BM1001" s="361" t="e">
        <f>IF(#REF!="","",VLOOKUP(#REF!,#REF!,7,0))</f>
        <v>#REF!</v>
      </c>
      <c r="BN1001" s="201" t="e">
        <f>IF(OR(#REF!="",BM1001=""),"",ROUND(#REF!/10^3*BM1001,3))</f>
        <v>#REF!</v>
      </c>
      <c r="BO1001" s="201" t="e">
        <f>IF(#REF!&gt;0,#REF!*#REF!/1000,"")</f>
        <v>#REF!</v>
      </c>
      <c r="BP1001" s="201" t="e">
        <f>IF(#REF!&gt;0,#REF!*#REF!/1000,"")</f>
        <v>#REF!</v>
      </c>
      <c r="BQ1001" s="74" t="e">
        <f t="shared" si="182"/>
        <v>#REF!</v>
      </c>
      <c r="BR1001" s="74" t="e">
        <f t="shared" si="183"/>
        <v>#REF!</v>
      </c>
      <c r="BS1001" s="201" t="e">
        <f>IF(ISNA(BQ1001),"",BQ1001*#REF!)</f>
        <v>#REF!</v>
      </c>
      <c r="BT1001" s="201" t="e">
        <f>IF(ISNA(BR1001),"",BR1001*#REF!)</f>
        <v>#REF!</v>
      </c>
      <c r="BU1001" s="78" t="e">
        <f>IF(#REF!&gt;0,DQ$57,"")</f>
        <v>#REF!</v>
      </c>
      <c r="BV1001" s="99"/>
      <c r="BW1001" s="411"/>
      <c r="BX1001" s="412" t="e">
        <f>IF(OR(#REF!="",F1001=""),"",ROUND(#REF!/10^3*F1001,3))</f>
        <v>#REF!</v>
      </c>
      <c r="BY1001" s="412" t="e">
        <f>IF(#REF!&gt;0,#REF!*#REF!/1000,"")</f>
        <v>#REF!</v>
      </c>
      <c r="BZ1001" s="412" t="e">
        <f>IF(#REF!&gt;0,#REF!*#REF!/1000,"")</f>
        <v>#REF!</v>
      </c>
      <c r="CA1001" s="413" t="e">
        <f>IF(OR(#REF!="●",#REF!="●",#REF!="●",#REF!="●",#REF!="●"),"",IF(#REF!="","",#REF!))</f>
        <v>#REF!</v>
      </c>
      <c r="CB1001" s="413" t="e">
        <f>IF(OR(#REF!="●",#REF!="●",#REF!="●",#REF!="●",#REF!="●"),"",IF(#REF!="","",#REF!))</f>
        <v>#REF!</v>
      </c>
      <c r="CC1001" s="412" t="e">
        <f>IF(ISNA(L1001),"",L1001*#REF!)</f>
        <v>#REF!</v>
      </c>
      <c r="CD1001" s="412" t="e">
        <f>IF(ISNA(M1001),"",M1001*#REF!)</f>
        <v>#REF!</v>
      </c>
      <c r="CE1001" s="415" t="e">
        <f>IF(#REF!&gt;0,DQ$6,"")</f>
        <v>#REF!</v>
      </c>
      <c r="CF1001" s="361" t="e">
        <f>IF(#REF!="","",VLOOKUP(#REF!,#REF!,7,0))</f>
        <v>#REF!</v>
      </c>
      <c r="CG1001" s="201" t="e">
        <f>IF(OR(#REF!="",CF1001=""),"",ROUND(#REF!/10^3*CF1001,3))</f>
        <v>#REF!</v>
      </c>
      <c r="CH1001" s="201" t="e">
        <f>IF(#REF!&gt;0,#REF!*#REF!/1000,"")</f>
        <v>#REF!</v>
      </c>
      <c r="CI1001" s="201" t="e">
        <f>IF(#REF!&gt;0,#REF!*#REF!/1000,"")</f>
        <v>#REF!</v>
      </c>
      <c r="CJ1001" s="74" t="e">
        <f t="shared" si="184"/>
        <v>#REF!</v>
      </c>
      <c r="CK1001" s="74" t="e">
        <f t="shared" si="185"/>
        <v>#REF!</v>
      </c>
      <c r="CL1001" s="201" t="e">
        <f>IF(ISNA(CJ1001),"",CJ1001*#REF!)</f>
        <v>#REF!</v>
      </c>
      <c r="CM1001" s="201" t="e">
        <f>IF(ISNA(CK1001),"",CK1001*#REF!)</f>
        <v>#REF!</v>
      </c>
      <c r="CN1001" s="101" t="e">
        <f>IF(#REF!&gt;0,DQ$57,"")</f>
        <v>#REF!</v>
      </c>
      <c r="CO1001" s="84"/>
      <c r="CP1001" s="2"/>
      <c r="CQ1001" s="2"/>
      <c r="CR1001" s="2"/>
      <c r="CS1001" s="2"/>
      <c r="CT1001" s="2"/>
      <c r="CU1001" s="2"/>
      <c r="CV1001" s="2"/>
      <c r="CX1001" s="2"/>
      <c r="CY1001" s="2"/>
      <c r="CZ1001" s="2"/>
      <c r="DA1001" s="2"/>
      <c r="DB1001" s="2"/>
      <c r="DC1001" s="2"/>
      <c r="DD1001" s="2"/>
      <c r="DE1001" s="2"/>
      <c r="DF1001" s="2"/>
    </row>
    <row r="1002" spans="2:110" ht="18" customHeight="1">
      <c r="B1002" s="151" t="e">
        <f>IF(#REF!="","",VLOOKUP(#REF!,$CX$11:$DG$26,9,0))</f>
        <v>#REF!</v>
      </c>
      <c r="C1002" s="64" t="e">
        <f>IF(#REF!="",0,VLOOKUP(#REF!,$CP$11:$CQ$16,2,0))</f>
        <v>#REF!</v>
      </c>
      <c r="D1002" s="65" t="e">
        <f>IF(#REF!="",0,VLOOKUP(#REF!,$CX$11:$CY$26,2,0))</f>
        <v>#REF!</v>
      </c>
      <c r="E1002" s="152" t="e">
        <f t="shared" si="175"/>
        <v>#REF!</v>
      </c>
      <c r="F1002" s="155" t="e">
        <f>IF(#REF!="","",VLOOKUP(#REF!,#REF!,7,0))</f>
        <v>#REF!</v>
      </c>
      <c r="G1002" s="201" t="e">
        <f>IF(OR(#REF!="",F1002=""),"",ROUND(#REF!/10^3*F1002,3))</f>
        <v>#REF!</v>
      </c>
      <c r="H1002" s="201" t="e">
        <f>IF(#REF!&gt;0,#REF!*#REF!/1000,"")</f>
        <v>#REF!</v>
      </c>
      <c r="I1002" s="201" t="e">
        <f>IF(#REF!&gt;0,#REF!*#REF!/1000,"")</f>
        <v>#REF!</v>
      </c>
      <c r="J1002" s="51" t="e">
        <f>IF(#REF!="●","",IF(#REF!="","",#REF!))</f>
        <v>#REF!</v>
      </c>
      <c r="K1002" s="51" t="e">
        <f>IF(#REF!="●","",IF(#REF!="","",#REF!))</f>
        <v>#REF!</v>
      </c>
      <c r="L1002" s="74" t="e">
        <f t="shared" si="176"/>
        <v>#REF!</v>
      </c>
      <c r="M1002" s="74" t="e">
        <f t="shared" si="177"/>
        <v>#REF!</v>
      </c>
      <c r="N1002" s="201" t="e">
        <f>IF(ISNA(L1002),"",L1002*#REF!)</f>
        <v>#REF!</v>
      </c>
      <c r="O1002" s="201" t="e">
        <f>IF(ISNA(M1002),"",M1002*#REF!)</f>
        <v>#REF!</v>
      </c>
      <c r="P1002" s="78" t="e">
        <f>IF(#REF!&gt;0,DQ$6,"")</f>
        <v>#REF!</v>
      </c>
      <c r="Q1002" s="99"/>
      <c r="R1002" s="411"/>
      <c r="S1002" s="412" t="e">
        <f>IF(OR(#REF!="",F1002=""),"",ROUND(#REF!/10^3*F1002,3))</f>
        <v>#REF!</v>
      </c>
      <c r="T1002" s="412" t="e">
        <f>IF(#REF!&gt;0,#REF!*#REF!/1000,"")</f>
        <v>#REF!</v>
      </c>
      <c r="U1002" s="412" t="e">
        <f>IF(#REF!&gt;0,#REF!*#REF!/1000,"")</f>
        <v>#REF!</v>
      </c>
      <c r="V1002" s="413" t="e">
        <f>IF(OR(#REF!="●",#REF!="●"),"",IF(#REF!="","",#REF!))</f>
        <v>#REF!</v>
      </c>
      <c r="W1002" s="413" t="e">
        <f>IF(OR(#REF!="●",#REF!="●"),"",IF(#REF!="","",#REF!))</f>
        <v>#REF!</v>
      </c>
      <c r="X1002" s="412" t="e">
        <f>IF(ISNA(L1002),"",L1002*#REF!)</f>
        <v>#REF!</v>
      </c>
      <c r="Y1002" s="412" t="e">
        <f>IF(ISNA(M1002),"",M1002*#REF!)</f>
        <v>#REF!</v>
      </c>
      <c r="Z1002" s="414" t="e">
        <f>IF(#REF!&gt;0,DQ$6,"")</f>
        <v>#REF!</v>
      </c>
      <c r="AA1002" s="95" t="e">
        <f>IF(#REF!="","",VLOOKUP(#REF!,#REF!,7,0))</f>
        <v>#REF!</v>
      </c>
      <c r="AB1002" s="201" t="e">
        <f>IF(OR(#REF!="",AA1002=""),"",ROUND(#REF!/10^3*AA1002,3))</f>
        <v>#REF!</v>
      </c>
      <c r="AC1002" s="201" t="e">
        <f>IF(#REF!&gt;0,#REF!*#REF!/1000,"")</f>
        <v>#REF!</v>
      </c>
      <c r="AD1002" s="201" t="e">
        <f>IF(#REF!&gt;0,#REF!*#REF!/1000,"")</f>
        <v>#REF!</v>
      </c>
      <c r="AE1002" s="74" t="e">
        <f t="shared" si="178"/>
        <v>#REF!</v>
      </c>
      <c r="AF1002" s="74" t="e">
        <f t="shared" si="179"/>
        <v>#REF!</v>
      </c>
      <c r="AG1002" s="201" t="e">
        <f>IF(ISNA(AE1002),"",AE1002*#REF!)</f>
        <v>#REF!</v>
      </c>
      <c r="AH1002" s="201" t="e">
        <f>IF(ISNA(AF1002),"",AF1002*#REF!)</f>
        <v>#REF!</v>
      </c>
      <c r="AI1002" s="78" t="e">
        <f>IF(#REF!&gt;0,DQ$23,"")</f>
        <v>#REF!</v>
      </c>
      <c r="AJ1002" s="99"/>
      <c r="AK1002" s="411"/>
      <c r="AL1002" s="412" t="e">
        <f>IF(OR(#REF!="",F1002=""),"",ROUND(#REF!/10^3*F1002,3))</f>
        <v>#REF!</v>
      </c>
      <c r="AM1002" s="412" t="e">
        <f>IF(#REF!&gt;0,#REF!*#REF!/1000,"")</f>
        <v>#REF!</v>
      </c>
      <c r="AN1002" s="412" t="e">
        <f>IF(#REF!&gt;0,#REF!*#REF!/1000,"")</f>
        <v>#REF!</v>
      </c>
      <c r="AO1002" s="413" t="e">
        <f>IF(OR(#REF!="●",#REF!="●",#REF!="●"),"",IF(#REF!="","",#REF!))</f>
        <v>#REF!</v>
      </c>
      <c r="AP1002" s="413" t="e">
        <f>IF(OR(#REF!="●",#REF!="●",#REF!="●"),"",IF(#REF!="","",#REF!))</f>
        <v>#REF!</v>
      </c>
      <c r="AQ1002" s="412" t="e">
        <f>IF(ISNA(L1002),"",L1002*#REF!)</f>
        <v>#REF!</v>
      </c>
      <c r="AR1002" s="412" t="e">
        <f>IF(ISNA(M1002),"",M1002*#REF!)</f>
        <v>#REF!</v>
      </c>
      <c r="AS1002" s="414" t="e">
        <f>IF(#REF!&gt;0,DQ$6,"")</f>
        <v>#REF!</v>
      </c>
      <c r="AT1002" s="95" t="e">
        <f>IF(#REF!="","",VLOOKUP(#REF!,#REF!,7,0))</f>
        <v>#REF!</v>
      </c>
      <c r="AU1002" s="201" t="e">
        <f>IF(OR(#REF!="",AT1002=""),"",ROUND(#REF!/10^3*AT1002,3))</f>
        <v>#REF!</v>
      </c>
      <c r="AV1002" s="201" t="e">
        <f>IF(#REF!&gt;0,#REF!*#REF!/1000,"")</f>
        <v>#REF!</v>
      </c>
      <c r="AW1002" s="201" t="e">
        <f>IF(#REF!&gt;0,#REF!*#REF!/1000,"")</f>
        <v>#REF!</v>
      </c>
      <c r="AX1002" s="74" t="e">
        <f t="shared" si="180"/>
        <v>#REF!</v>
      </c>
      <c r="AY1002" s="74" t="e">
        <f t="shared" si="181"/>
        <v>#REF!</v>
      </c>
      <c r="AZ1002" s="201" t="e">
        <f>IF(ISNA(AX1002),"",AX1002*#REF!)</f>
        <v>#REF!</v>
      </c>
      <c r="BA1002" s="201" t="e">
        <f>IF(ISNA(AY1002),"",AY1002*#REF!)</f>
        <v>#REF!</v>
      </c>
      <c r="BB1002" s="78" t="e">
        <f>IF(#REF!&gt;0,DQ$40,"")</f>
        <v>#REF!</v>
      </c>
      <c r="BC1002" s="99"/>
      <c r="BD1002" s="650"/>
      <c r="BE1002" s="652" t="e">
        <f>IF(OR(#REF!="",F1002=""),"",ROUND(#REF!/10^3*F1002,3))</f>
        <v>#REF!</v>
      </c>
      <c r="BF1002" s="412" t="e">
        <f>IF(#REF!&gt;0,#REF!*#REF!/1000,"")</f>
        <v>#REF!</v>
      </c>
      <c r="BG1002" s="412" t="e">
        <f>IF(#REF!&gt;0,#REF!*#REF!/1000,"")</f>
        <v>#REF!</v>
      </c>
      <c r="BH1002" s="413" t="e">
        <f>IF(OR(#REF!="●",#REF!="●",#REF!="●",#REF!="●"),"",IF(#REF!="","",#REF!))</f>
        <v>#REF!</v>
      </c>
      <c r="BI1002" s="413" t="e">
        <f>IF(OR(#REF!="●",#REF!="●",#REF!="●",#REF!="●"),"",IF(#REF!="","",#REF!))</f>
        <v>#REF!</v>
      </c>
      <c r="BJ1002" s="412" t="e">
        <f>IF(ISNA(L1002),"",L1002*#REF!)</f>
        <v>#REF!</v>
      </c>
      <c r="BK1002" s="412" t="e">
        <f>IF(ISNA(M1002),"",M1002*#REF!)</f>
        <v>#REF!</v>
      </c>
      <c r="BL1002" s="415" t="e">
        <f>IF(#REF!&gt;0,DQ$6,"")</f>
        <v>#REF!</v>
      </c>
      <c r="BM1002" s="361" t="e">
        <f>IF(#REF!="","",VLOOKUP(#REF!,#REF!,7,0))</f>
        <v>#REF!</v>
      </c>
      <c r="BN1002" s="201" t="e">
        <f>IF(OR(#REF!="",BM1002=""),"",ROUND(#REF!/10^3*BM1002,3))</f>
        <v>#REF!</v>
      </c>
      <c r="BO1002" s="201" t="e">
        <f>IF(#REF!&gt;0,#REF!*#REF!/1000,"")</f>
        <v>#REF!</v>
      </c>
      <c r="BP1002" s="201" t="e">
        <f>IF(#REF!&gt;0,#REF!*#REF!/1000,"")</f>
        <v>#REF!</v>
      </c>
      <c r="BQ1002" s="74" t="e">
        <f t="shared" si="182"/>
        <v>#REF!</v>
      </c>
      <c r="BR1002" s="74" t="e">
        <f t="shared" si="183"/>
        <v>#REF!</v>
      </c>
      <c r="BS1002" s="201" t="e">
        <f>IF(ISNA(BQ1002),"",BQ1002*#REF!)</f>
        <v>#REF!</v>
      </c>
      <c r="BT1002" s="201" t="e">
        <f>IF(ISNA(BR1002),"",BR1002*#REF!)</f>
        <v>#REF!</v>
      </c>
      <c r="BU1002" s="78" t="e">
        <f>IF(#REF!&gt;0,DQ$57,"")</f>
        <v>#REF!</v>
      </c>
      <c r="BV1002" s="99"/>
      <c r="BW1002" s="411"/>
      <c r="BX1002" s="412" t="e">
        <f>IF(OR(#REF!="",F1002=""),"",ROUND(#REF!/10^3*F1002,3))</f>
        <v>#REF!</v>
      </c>
      <c r="BY1002" s="412" t="e">
        <f>IF(#REF!&gt;0,#REF!*#REF!/1000,"")</f>
        <v>#REF!</v>
      </c>
      <c r="BZ1002" s="412" t="e">
        <f>IF(#REF!&gt;0,#REF!*#REF!/1000,"")</f>
        <v>#REF!</v>
      </c>
      <c r="CA1002" s="413" t="e">
        <f>IF(OR(#REF!="●",#REF!="●",#REF!="●",#REF!="●",#REF!="●"),"",IF(#REF!="","",#REF!))</f>
        <v>#REF!</v>
      </c>
      <c r="CB1002" s="413" t="e">
        <f>IF(OR(#REF!="●",#REF!="●",#REF!="●",#REF!="●",#REF!="●"),"",IF(#REF!="","",#REF!))</f>
        <v>#REF!</v>
      </c>
      <c r="CC1002" s="412" t="e">
        <f>IF(ISNA(L1002),"",L1002*#REF!)</f>
        <v>#REF!</v>
      </c>
      <c r="CD1002" s="412" t="e">
        <f>IF(ISNA(M1002),"",M1002*#REF!)</f>
        <v>#REF!</v>
      </c>
      <c r="CE1002" s="415" t="e">
        <f>IF(#REF!&gt;0,DQ$6,"")</f>
        <v>#REF!</v>
      </c>
      <c r="CF1002" s="361" t="e">
        <f>IF(#REF!="","",VLOOKUP(#REF!,#REF!,7,0))</f>
        <v>#REF!</v>
      </c>
      <c r="CG1002" s="201" t="e">
        <f>IF(OR(#REF!="",CF1002=""),"",ROUND(#REF!/10^3*CF1002,3))</f>
        <v>#REF!</v>
      </c>
      <c r="CH1002" s="201" t="e">
        <f>IF(#REF!&gt;0,#REF!*#REF!/1000,"")</f>
        <v>#REF!</v>
      </c>
      <c r="CI1002" s="201" t="e">
        <f>IF(#REF!&gt;0,#REF!*#REF!/1000,"")</f>
        <v>#REF!</v>
      </c>
      <c r="CJ1002" s="74" t="e">
        <f t="shared" si="184"/>
        <v>#REF!</v>
      </c>
      <c r="CK1002" s="74" t="e">
        <f t="shared" si="185"/>
        <v>#REF!</v>
      </c>
      <c r="CL1002" s="201" t="e">
        <f>IF(ISNA(CJ1002),"",CJ1002*#REF!)</f>
        <v>#REF!</v>
      </c>
      <c r="CM1002" s="201" t="e">
        <f>IF(ISNA(CK1002),"",CK1002*#REF!)</f>
        <v>#REF!</v>
      </c>
      <c r="CN1002" s="101" t="e">
        <f>IF(#REF!&gt;0,DQ$57,"")</f>
        <v>#REF!</v>
      </c>
      <c r="CO1002" s="84"/>
      <c r="CP1002" s="2"/>
      <c r="CQ1002" s="2"/>
      <c r="CR1002" s="2"/>
      <c r="CS1002" s="2"/>
      <c r="CT1002" s="2"/>
      <c r="CU1002" s="2"/>
      <c r="CV1002" s="2"/>
      <c r="CX1002" s="2"/>
      <c r="CY1002" s="2"/>
      <c r="CZ1002" s="2"/>
      <c r="DA1002" s="2"/>
      <c r="DB1002" s="2"/>
      <c r="DC1002" s="2"/>
      <c r="DD1002" s="2"/>
      <c r="DE1002" s="2"/>
      <c r="DF1002" s="2"/>
    </row>
    <row r="1003" spans="2:110" ht="18" customHeight="1">
      <c r="B1003" s="151" t="e">
        <f>IF(#REF!="","",VLOOKUP(#REF!,$CX$11:$DG$26,9,0))</f>
        <v>#REF!</v>
      </c>
      <c r="C1003" s="64" t="e">
        <f>IF(#REF!="",0,VLOOKUP(#REF!,$CP$11:$CQ$16,2,0))</f>
        <v>#REF!</v>
      </c>
      <c r="D1003" s="65" t="e">
        <f>IF(#REF!="",0,VLOOKUP(#REF!,$CX$11:$CY$26,2,0))</f>
        <v>#REF!</v>
      </c>
      <c r="E1003" s="152" t="e">
        <f t="shared" si="175"/>
        <v>#REF!</v>
      </c>
      <c r="F1003" s="155" t="e">
        <f>IF(#REF!="","",VLOOKUP(#REF!,#REF!,7,0))</f>
        <v>#REF!</v>
      </c>
      <c r="G1003" s="201" t="e">
        <f>IF(OR(#REF!="",F1003=""),"",ROUND(#REF!/10^3*F1003,3))</f>
        <v>#REF!</v>
      </c>
      <c r="H1003" s="201" t="e">
        <f>IF(#REF!&gt;0,#REF!*#REF!/1000,"")</f>
        <v>#REF!</v>
      </c>
      <c r="I1003" s="201" t="e">
        <f>IF(#REF!&gt;0,#REF!*#REF!/1000,"")</f>
        <v>#REF!</v>
      </c>
      <c r="J1003" s="51" t="e">
        <f>IF(#REF!="●","",IF(#REF!="","",#REF!))</f>
        <v>#REF!</v>
      </c>
      <c r="K1003" s="51" t="e">
        <f>IF(#REF!="●","",IF(#REF!="","",#REF!))</f>
        <v>#REF!</v>
      </c>
      <c r="L1003" s="74" t="e">
        <f t="shared" si="176"/>
        <v>#REF!</v>
      </c>
      <c r="M1003" s="74" t="e">
        <f t="shared" si="177"/>
        <v>#REF!</v>
      </c>
      <c r="N1003" s="201" t="e">
        <f>IF(ISNA(L1003),"",L1003*#REF!)</f>
        <v>#REF!</v>
      </c>
      <c r="O1003" s="201" t="e">
        <f>IF(ISNA(M1003),"",M1003*#REF!)</f>
        <v>#REF!</v>
      </c>
      <c r="P1003" s="78" t="e">
        <f>IF(#REF!&gt;0,DQ$6,"")</f>
        <v>#REF!</v>
      </c>
      <c r="Q1003" s="99"/>
      <c r="R1003" s="411"/>
      <c r="S1003" s="412" t="e">
        <f>IF(OR(#REF!="",F1003=""),"",ROUND(#REF!/10^3*F1003,3))</f>
        <v>#REF!</v>
      </c>
      <c r="T1003" s="412" t="e">
        <f>IF(#REF!&gt;0,#REF!*#REF!/1000,"")</f>
        <v>#REF!</v>
      </c>
      <c r="U1003" s="412" t="e">
        <f>IF(#REF!&gt;0,#REF!*#REF!/1000,"")</f>
        <v>#REF!</v>
      </c>
      <c r="V1003" s="413" t="e">
        <f>IF(OR(#REF!="●",#REF!="●"),"",IF(#REF!="","",#REF!))</f>
        <v>#REF!</v>
      </c>
      <c r="W1003" s="413" t="e">
        <f>IF(OR(#REF!="●",#REF!="●"),"",IF(#REF!="","",#REF!))</f>
        <v>#REF!</v>
      </c>
      <c r="X1003" s="412" t="e">
        <f>IF(ISNA(L1003),"",L1003*#REF!)</f>
        <v>#REF!</v>
      </c>
      <c r="Y1003" s="412" t="e">
        <f>IF(ISNA(M1003),"",M1003*#REF!)</f>
        <v>#REF!</v>
      </c>
      <c r="Z1003" s="414" t="e">
        <f>IF(#REF!&gt;0,DQ$6,"")</f>
        <v>#REF!</v>
      </c>
      <c r="AA1003" s="95" t="e">
        <f>IF(#REF!="","",VLOOKUP(#REF!,#REF!,7,0))</f>
        <v>#REF!</v>
      </c>
      <c r="AB1003" s="201" t="e">
        <f>IF(OR(#REF!="",AA1003=""),"",ROUND(#REF!/10^3*AA1003,3))</f>
        <v>#REF!</v>
      </c>
      <c r="AC1003" s="201" t="e">
        <f>IF(#REF!&gt;0,#REF!*#REF!/1000,"")</f>
        <v>#REF!</v>
      </c>
      <c r="AD1003" s="201" t="e">
        <f>IF(#REF!&gt;0,#REF!*#REF!/1000,"")</f>
        <v>#REF!</v>
      </c>
      <c r="AE1003" s="74" t="e">
        <f t="shared" si="178"/>
        <v>#REF!</v>
      </c>
      <c r="AF1003" s="74" t="e">
        <f t="shared" si="179"/>
        <v>#REF!</v>
      </c>
      <c r="AG1003" s="201" t="e">
        <f>IF(ISNA(AE1003),"",AE1003*#REF!)</f>
        <v>#REF!</v>
      </c>
      <c r="AH1003" s="201" t="e">
        <f>IF(ISNA(AF1003),"",AF1003*#REF!)</f>
        <v>#REF!</v>
      </c>
      <c r="AI1003" s="78" t="e">
        <f>IF(#REF!&gt;0,DQ$23,"")</f>
        <v>#REF!</v>
      </c>
      <c r="AJ1003" s="99"/>
      <c r="AK1003" s="411"/>
      <c r="AL1003" s="412" t="e">
        <f>IF(OR(#REF!="",F1003=""),"",ROUND(#REF!/10^3*F1003,3))</f>
        <v>#REF!</v>
      </c>
      <c r="AM1003" s="412" t="e">
        <f>IF(#REF!&gt;0,#REF!*#REF!/1000,"")</f>
        <v>#REF!</v>
      </c>
      <c r="AN1003" s="412" t="e">
        <f>IF(#REF!&gt;0,#REF!*#REF!/1000,"")</f>
        <v>#REF!</v>
      </c>
      <c r="AO1003" s="413" t="e">
        <f>IF(OR(#REF!="●",#REF!="●",#REF!="●"),"",IF(#REF!="","",#REF!))</f>
        <v>#REF!</v>
      </c>
      <c r="AP1003" s="413" t="e">
        <f>IF(OR(#REF!="●",#REF!="●",#REF!="●"),"",IF(#REF!="","",#REF!))</f>
        <v>#REF!</v>
      </c>
      <c r="AQ1003" s="412" t="e">
        <f>IF(ISNA(L1003),"",L1003*#REF!)</f>
        <v>#REF!</v>
      </c>
      <c r="AR1003" s="412" t="e">
        <f>IF(ISNA(M1003),"",M1003*#REF!)</f>
        <v>#REF!</v>
      </c>
      <c r="AS1003" s="414" t="e">
        <f>IF(#REF!&gt;0,DQ$6,"")</f>
        <v>#REF!</v>
      </c>
      <c r="AT1003" s="95" t="e">
        <f>IF(#REF!="","",VLOOKUP(#REF!,#REF!,7,0))</f>
        <v>#REF!</v>
      </c>
      <c r="AU1003" s="201" t="e">
        <f>IF(OR(#REF!="",AT1003=""),"",ROUND(#REF!/10^3*AT1003,3))</f>
        <v>#REF!</v>
      </c>
      <c r="AV1003" s="201" t="e">
        <f>IF(#REF!&gt;0,#REF!*#REF!/1000,"")</f>
        <v>#REF!</v>
      </c>
      <c r="AW1003" s="201" t="e">
        <f>IF(#REF!&gt;0,#REF!*#REF!/1000,"")</f>
        <v>#REF!</v>
      </c>
      <c r="AX1003" s="74" t="e">
        <f t="shared" si="180"/>
        <v>#REF!</v>
      </c>
      <c r="AY1003" s="74" t="e">
        <f t="shared" si="181"/>
        <v>#REF!</v>
      </c>
      <c r="AZ1003" s="201" t="e">
        <f>IF(ISNA(AX1003),"",AX1003*#REF!)</f>
        <v>#REF!</v>
      </c>
      <c r="BA1003" s="201" t="e">
        <f>IF(ISNA(AY1003),"",AY1003*#REF!)</f>
        <v>#REF!</v>
      </c>
      <c r="BB1003" s="78" t="e">
        <f>IF(#REF!&gt;0,DQ$40,"")</f>
        <v>#REF!</v>
      </c>
      <c r="BC1003" s="99"/>
      <c r="BD1003" s="650"/>
      <c r="BE1003" s="652" t="e">
        <f>IF(OR(#REF!="",F1003=""),"",ROUND(#REF!/10^3*F1003,3))</f>
        <v>#REF!</v>
      </c>
      <c r="BF1003" s="412" t="e">
        <f>IF(#REF!&gt;0,#REF!*#REF!/1000,"")</f>
        <v>#REF!</v>
      </c>
      <c r="BG1003" s="412" t="e">
        <f>IF(#REF!&gt;0,#REF!*#REF!/1000,"")</f>
        <v>#REF!</v>
      </c>
      <c r="BH1003" s="413" t="e">
        <f>IF(OR(#REF!="●",#REF!="●",#REF!="●",#REF!="●"),"",IF(#REF!="","",#REF!))</f>
        <v>#REF!</v>
      </c>
      <c r="BI1003" s="413" t="e">
        <f>IF(OR(#REF!="●",#REF!="●",#REF!="●",#REF!="●"),"",IF(#REF!="","",#REF!))</f>
        <v>#REF!</v>
      </c>
      <c r="BJ1003" s="412" t="e">
        <f>IF(ISNA(L1003),"",L1003*#REF!)</f>
        <v>#REF!</v>
      </c>
      <c r="BK1003" s="412" t="e">
        <f>IF(ISNA(M1003),"",M1003*#REF!)</f>
        <v>#REF!</v>
      </c>
      <c r="BL1003" s="415" t="e">
        <f>IF(#REF!&gt;0,DQ$6,"")</f>
        <v>#REF!</v>
      </c>
      <c r="BM1003" s="361" t="e">
        <f>IF(#REF!="","",VLOOKUP(#REF!,#REF!,7,0))</f>
        <v>#REF!</v>
      </c>
      <c r="BN1003" s="201" t="e">
        <f>IF(OR(#REF!="",BM1003=""),"",ROUND(#REF!/10^3*BM1003,3))</f>
        <v>#REF!</v>
      </c>
      <c r="BO1003" s="201" t="e">
        <f>IF(#REF!&gt;0,#REF!*#REF!/1000,"")</f>
        <v>#REF!</v>
      </c>
      <c r="BP1003" s="201" t="e">
        <f>IF(#REF!&gt;0,#REF!*#REF!/1000,"")</f>
        <v>#REF!</v>
      </c>
      <c r="BQ1003" s="74" t="e">
        <f t="shared" si="182"/>
        <v>#REF!</v>
      </c>
      <c r="BR1003" s="74" t="e">
        <f t="shared" si="183"/>
        <v>#REF!</v>
      </c>
      <c r="BS1003" s="201" t="e">
        <f>IF(ISNA(BQ1003),"",BQ1003*#REF!)</f>
        <v>#REF!</v>
      </c>
      <c r="BT1003" s="201" t="e">
        <f>IF(ISNA(BR1003),"",BR1003*#REF!)</f>
        <v>#REF!</v>
      </c>
      <c r="BU1003" s="78" t="e">
        <f>IF(#REF!&gt;0,DQ$57,"")</f>
        <v>#REF!</v>
      </c>
      <c r="BV1003" s="99"/>
      <c r="BW1003" s="411"/>
      <c r="BX1003" s="412" t="e">
        <f>IF(OR(#REF!="",F1003=""),"",ROUND(#REF!/10^3*F1003,3))</f>
        <v>#REF!</v>
      </c>
      <c r="BY1003" s="412" t="e">
        <f>IF(#REF!&gt;0,#REF!*#REF!/1000,"")</f>
        <v>#REF!</v>
      </c>
      <c r="BZ1003" s="412" t="e">
        <f>IF(#REF!&gt;0,#REF!*#REF!/1000,"")</f>
        <v>#REF!</v>
      </c>
      <c r="CA1003" s="413" t="e">
        <f>IF(OR(#REF!="●",#REF!="●",#REF!="●",#REF!="●",#REF!="●"),"",IF(#REF!="","",#REF!))</f>
        <v>#REF!</v>
      </c>
      <c r="CB1003" s="413" t="e">
        <f>IF(OR(#REF!="●",#REF!="●",#REF!="●",#REF!="●",#REF!="●"),"",IF(#REF!="","",#REF!))</f>
        <v>#REF!</v>
      </c>
      <c r="CC1003" s="412" t="e">
        <f>IF(ISNA(L1003),"",L1003*#REF!)</f>
        <v>#REF!</v>
      </c>
      <c r="CD1003" s="412" t="e">
        <f>IF(ISNA(M1003),"",M1003*#REF!)</f>
        <v>#REF!</v>
      </c>
      <c r="CE1003" s="415" t="e">
        <f>IF(#REF!&gt;0,DQ$6,"")</f>
        <v>#REF!</v>
      </c>
      <c r="CF1003" s="361" t="e">
        <f>IF(#REF!="","",VLOOKUP(#REF!,#REF!,7,0))</f>
        <v>#REF!</v>
      </c>
      <c r="CG1003" s="201" t="e">
        <f>IF(OR(#REF!="",CF1003=""),"",ROUND(#REF!/10^3*CF1003,3))</f>
        <v>#REF!</v>
      </c>
      <c r="CH1003" s="201" t="e">
        <f>IF(#REF!&gt;0,#REF!*#REF!/1000,"")</f>
        <v>#REF!</v>
      </c>
      <c r="CI1003" s="201" t="e">
        <f>IF(#REF!&gt;0,#REF!*#REF!/1000,"")</f>
        <v>#REF!</v>
      </c>
      <c r="CJ1003" s="74" t="e">
        <f t="shared" si="184"/>
        <v>#REF!</v>
      </c>
      <c r="CK1003" s="74" t="e">
        <f t="shared" si="185"/>
        <v>#REF!</v>
      </c>
      <c r="CL1003" s="201" t="e">
        <f>IF(ISNA(CJ1003),"",CJ1003*#REF!)</f>
        <v>#REF!</v>
      </c>
      <c r="CM1003" s="201" t="e">
        <f>IF(ISNA(CK1003),"",CK1003*#REF!)</f>
        <v>#REF!</v>
      </c>
      <c r="CN1003" s="101" t="e">
        <f>IF(#REF!&gt;0,DQ$57,"")</f>
        <v>#REF!</v>
      </c>
      <c r="CO1003" s="84"/>
      <c r="CP1003" s="2"/>
      <c r="CQ1003" s="2"/>
      <c r="CR1003" s="2"/>
      <c r="CS1003" s="2"/>
      <c r="CT1003" s="2"/>
      <c r="CU1003" s="2"/>
      <c r="CV1003" s="2"/>
      <c r="CX1003" s="2"/>
      <c r="CY1003" s="2"/>
      <c r="CZ1003" s="2"/>
      <c r="DA1003" s="2"/>
      <c r="DB1003" s="2"/>
      <c r="DC1003" s="2"/>
      <c r="DD1003" s="2"/>
      <c r="DE1003" s="2"/>
      <c r="DF1003" s="2"/>
    </row>
    <row r="1004" spans="2:110" ht="18" customHeight="1">
      <c r="B1004" s="151" t="e">
        <f>IF(#REF!="","",VLOOKUP(#REF!,$CX$11:$DG$26,9,0))</f>
        <v>#REF!</v>
      </c>
      <c r="C1004" s="64" t="e">
        <f>IF(#REF!="",0,VLOOKUP(#REF!,$CP$11:$CQ$16,2,0))</f>
        <v>#REF!</v>
      </c>
      <c r="D1004" s="65" t="e">
        <f>IF(#REF!="",0,VLOOKUP(#REF!,$CX$11:$CY$26,2,0))</f>
        <v>#REF!</v>
      </c>
      <c r="E1004" s="152" t="e">
        <f t="shared" si="175"/>
        <v>#REF!</v>
      </c>
      <c r="F1004" s="155" t="e">
        <f>IF(#REF!="","",VLOOKUP(#REF!,#REF!,7,0))</f>
        <v>#REF!</v>
      </c>
      <c r="G1004" s="201" t="e">
        <f>IF(OR(#REF!="",F1004=""),"",ROUND(#REF!/10^3*F1004,3))</f>
        <v>#REF!</v>
      </c>
      <c r="H1004" s="201" t="e">
        <f>IF(#REF!&gt;0,#REF!*#REF!/1000,"")</f>
        <v>#REF!</v>
      </c>
      <c r="I1004" s="201" t="e">
        <f>IF(#REF!&gt;0,#REF!*#REF!/1000,"")</f>
        <v>#REF!</v>
      </c>
      <c r="J1004" s="51" t="e">
        <f>IF(#REF!="●","",IF(#REF!="","",#REF!))</f>
        <v>#REF!</v>
      </c>
      <c r="K1004" s="51" t="e">
        <f>IF(#REF!="●","",IF(#REF!="","",#REF!))</f>
        <v>#REF!</v>
      </c>
      <c r="L1004" s="74" t="e">
        <f t="shared" si="176"/>
        <v>#REF!</v>
      </c>
      <c r="M1004" s="74" t="e">
        <f t="shared" si="177"/>
        <v>#REF!</v>
      </c>
      <c r="N1004" s="201" t="e">
        <f>IF(ISNA(L1004),"",L1004*#REF!)</f>
        <v>#REF!</v>
      </c>
      <c r="O1004" s="201" t="e">
        <f>IF(ISNA(M1004),"",M1004*#REF!)</f>
        <v>#REF!</v>
      </c>
      <c r="P1004" s="78" t="e">
        <f>IF(#REF!&gt;0,DQ$6,"")</f>
        <v>#REF!</v>
      </c>
      <c r="Q1004" s="99"/>
      <c r="R1004" s="411"/>
      <c r="S1004" s="412" t="e">
        <f>IF(OR(#REF!="",F1004=""),"",ROUND(#REF!/10^3*F1004,3))</f>
        <v>#REF!</v>
      </c>
      <c r="T1004" s="412" t="e">
        <f>IF(#REF!&gt;0,#REF!*#REF!/1000,"")</f>
        <v>#REF!</v>
      </c>
      <c r="U1004" s="412" t="e">
        <f>IF(#REF!&gt;0,#REF!*#REF!/1000,"")</f>
        <v>#REF!</v>
      </c>
      <c r="V1004" s="413" t="e">
        <f>IF(OR(#REF!="●",#REF!="●"),"",IF(#REF!="","",#REF!))</f>
        <v>#REF!</v>
      </c>
      <c r="W1004" s="413" t="e">
        <f>IF(OR(#REF!="●",#REF!="●"),"",IF(#REF!="","",#REF!))</f>
        <v>#REF!</v>
      </c>
      <c r="X1004" s="412" t="e">
        <f>IF(ISNA(L1004),"",L1004*#REF!)</f>
        <v>#REF!</v>
      </c>
      <c r="Y1004" s="412" t="e">
        <f>IF(ISNA(M1004),"",M1004*#REF!)</f>
        <v>#REF!</v>
      </c>
      <c r="Z1004" s="414" t="e">
        <f>IF(#REF!&gt;0,DQ$6,"")</f>
        <v>#REF!</v>
      </c>
      <c r="AA1004" s="95" t="e">
        <f>IF(#REF!="","",VLOOKUP(#REF!,#REF!,7,0))</f>
        <v>#REF!</v>
      </c>
      <c r="AB1004" s="201" t="e">
        <f>IF(OR(#REF!="",AA1004=""),"",ROUND(#REF!/10^3*AA1004,3))</f>
        <v>#REF!</v>
      </c>
      <c r="AC1004" s="201" t="e">
        <f>IF(#REF!&gt;0,#REF!*#REF!/1000,"")</f>
        <v>#REF!</v>
      </c>
      <c r="AD1004" s="201" t="e">
        <f>IF(#REF!&gt;0,#REF!*#REF!/1000,"")</f>
        <v>#REF!</v>
      </c>
      <c r="AE1004" s="74" t="e">
        <f t="shared" si="178"/>
        <v>#REF!</v>
      </c>
      <c r="AF1004" s="74" t="e">
        <f t="shared" si="179"/>
        <v>#REF!</v>
      </c>
      <c r="AG1004" s="201" t="e">
        <f>IF(ISNA(AE1004),"",AE1004*#REF!)</f>
        <v>#REF!</v>
      </c>
      <c r="AH1004" s="201" t="e">
        <f>IF(ISNA(AF1004),"",AF1004*#REF!)</f>
        <v>#REF!</v>
      </c>
      <c r="AI1004" s="78" t="e">
        <f>IF(#REF!&gt;0,DQ$23,"")</f>
        <v>#REF!</v>
      </c>
      <c r="AJ1004" s="99"/>
      <c r="AK1004" s="411"/>
      <c r="AL1004" s="412" t="e">
        <f>IF(OR(#REF!="",F1004=""),"",ROUND(#REF!/10^3*F1004,3))</f>
        <v>#REF!</v>
      </c>
      <c r="AM1004" s="412" t="e">
        <f>IF(#REF!&gt;0,#REF!*#REF!/1000,"")</f>
        <v>#REF!</v>
      </c>
      <c r="AN1004" s="412" t="e">
        <f>IF(#REF!&gt;0,#REF!*#REF!/1000,"")</f>
        <v>#REF!</v>
      </c>
      <c r="AO1004" s="413" t="e">
        <f>IF(OR(#REF!="●",#REF!="●",#REF!="●"),"",IF(#REF!="","",#REF!))</f>
        <v>#REF!</v>
      </c>
      <c r="AP1004" s="413" t="e">
        <f>IF(OR(#REF!="●",#REF!="●",#REF!="●"),"",IF(#REF!="","",#REF!))</f>
        <v>#REF!</v>
      </c>
      <c r="AQ1004" s="412" t="e">
        <f>IF(ISNA(L1004),"",L1004*#REF!)</f>
        <v>#REF!</v>
      </c>
      <c r="AR1004" s="412" t="e">
        <f>IF(ISNA(M1004),"",M1004*#REF!)</f>
        <v>#REF!</v>
      </c>
      <c r="AS1004" s="414" t="e">
        <f>IF(#REF!&gt;0,DQ$6,"")</f>
        <v>#REF!</v>
      </c>
      <c r="AT1004" s="95" t="e">
        <f>IF(#REF!="","",VLOOKUP(#REF!,#REF!,7,0))</f>
        <v>#REF!</v>
      </c>
      <c r="AU1004" s="201" t="e">
        <f>IF(OR(#REF!="",AT1004=""),"",ROUND(#REF!/10^3*AT1004,3))</f>
        <v>#REF!</v>
      </c>
      <c r="AV1004" s="201" t="e">
        <f>IF(#REF!&gt;0,#REF!*#REF!/1000,"")</f>
        <v>#REF!</v>
      </c>
      <c r="AW1004" s="201" t="e">
        <f>IF(#REF!&gt;0,#REF!*#REF!/1000,"")</f>
        <v>#REF!</v>
      </c>
      <c r="AX1004" s="74" t="e">
        <f t="shared" si="180"/>
        <v>#REF!</v>
      </c>
      <c r="AY1004" s="74" t="e">
        <f t="shared" si="181"/>
        <v>#REF!</v>
      </c>
      <c r="AZ1004" s="201" t="e">
        <f>IF(ISNA(AX1004),"",AX1004*#REF!)</f>
        <v>#REF!</v>
      </c>
      <c r="BA1004" s="201" t="e">
        <f>IF(ISNA(AY1004),"",AY1004*#REF!)</f>
        <v>#REF!</v>
      </c>
      <c r="BB1004" s="78" t="e">
        <f>IF(#REF!&gt;0,DQ$40,"")</f>
        <v>#REF!</v>
      </c>
      <c r="BC1004" s="99"/>
      <c r="BD1004" s="650"/>
      <c r="BE1004" s="652" t="e">
        <f>IF(OR(#REF!="",F1004=""),"",ROUND(#REF!/10^3*F1004,3))</f>
        <v>#REF!</v>
      </c>
      <c r="BF1004" s="412" t="e">
        <f>IF(#REF!&gt;0,#REF!*#REF!/1000,"")</f>
        <v>#REF!</v>
      </c>
      <c r="BG1004" s="412" t="e">
        <f>IF(#REF!&gt;0,#REF!*#REF!/1000,"")</f>
        <v>#REF!</v>
      </c>
      <c r="BH1004" s="413" t="e">
        <f>IF(OR(#REF!="●",#REF!="●",#REF!="●",#REF!="●"),"",IF(#REF!="","",#REF!))</f>
        <v>#REF!</v>
      </c>
      <c r="BI1004" s="413" t="e">
        <f>IF(OR(#REF!="●",#REF!="●",#REF!="●",#REF!="●"),"",IF(#REF!="","",#REF!))</f>
        <v>#REF!</v>
      </c>
      <c r="BJ1004" s="412" t="e">
        <f>IF(ISNA(L1004),"",L1004*#REF!)</f>
        <v>#REF!</v>
      </c>
      <c r="BK1004" s="412" t="e">
        <f>IF(ISNA(M1004),"",M1004*#REF!)</f>
        <v>#REF!</v>
      </c>
      <c r="BL1004" s="415" t="e">
        <f>IF(#REF!&gt;0,DQ$6,"")</f>
        <v>#REF!</v>
      </c>
      <c r="BM1004" s="361" t="e">
        <f>IF(#REF!="","",VLOOKUP(#REF!,#REF!,7,0))</f>
        <v>#REF!</v>
      </c>
      <c r="BN1004" s="201" t="e">
        <f>IF(OR(#REF!="",BM1004=""),"",ROUND(#REF!/10^3*BM1004,3))</f>
        <v>#REF!</v>
      </c>
      <c r="BO1004" s="201" t="e">
        <f>IF(#REF!&gt;0,#REF!*#REF!/1000,"")</f>
        <v>#REF!</v>
      </c>
      <c r="BP1004" s="201" t="e">
        <f>IF(#REF!&gt;0,#REF!*#REF!/1000,"")</f>
        <v>#REF!</v>
      </c>
      <c r="BQ1004" s="74" t="e">
        <f t="shared" si="182"/>
        <v>#REF!</v>
      </c>
      <c r="BR1004" s="74" t="e">
        <f t="shared" si="183"/>
        <v>#REF!</v>
      </c>
      <c r="BS1004" s="201" t="e">
        <f>IF(ISNA(BQ1004),"",BQ1004*#REF!)</f>
        <v>#REF!</v>
      </c>
      <c r="BT1004" s="201" t="e">
        <f>IF(ISNA(BR1004),"",BR1004*#REF!)</f>
        <v>#REF!</v>
      </c>
      <c r="BU1004" s="78" t="e">
        <f>IF(#REF!&gt;0,DQ$57,"")</f>
        <v>#REF!</v>
      </c>
      <c r="BV1004" s="99"/>
      <c r="BW1004" s="411"/>
      <c r="BX1004" s="412" t="e">
        <f>IF(OR(#REF!="",F1004=""),"",ROUND(#REF!/10^3*F1004,3))</f>
        <v>#REF!</v>
      </c>
      <c r="BY1004" s="412" t="e">
        <f>IF(#REF!&gt;0,#REF!*#REF!/1000,"")</f>
        <v>#REF!</v>
      </c>
      <c r="BZ1004" s="412" t="e">
        <f>IF(#REF!&gt;0,#REF!*#REF!/1000,"")</f>
        <v>#REF!</v>
      </c>
      <c r="CA1004" s="413" t="e">
        <f>IF(OR(#REF!="●",#REF!="●",#REF!="●",#REF!="●",#REF!="●"),"",IF(#REF!="","",#REF!))</f>
        <v>#REF!</v>
      </c>
      <c r="CB1004" s="413" t="e">
        <f>IF(OR(#REF!="●",#REF!="●",#REF!="●",#REF!="●",#REF!="●"),"",IF(#REF!="","",#REF!))</f>
        <v>#REF!</v>
      </c>
      <c r="CC1004" s="412" t="e">
        <f>IF(ISNA(L1004),"",L1004*#REF!)</f>
        <v>#REF!</v>
      </c>
      <c r="CD1004" s="412" t="e">
        <f>IF(ISNA(M1004),"",M1004*#REF!)</f>
        <v>#REF!</v>
      </c>
      <c r="CE1004" s="415" t="e">
        <f>IF(#REF!&gt;0,DQ$6,"")</f>
        <v>#REF!</v>
      </c>
      <c r="CF1004" s="361" t="e">
        <f>IF(#REF!="","",VLOOKUP(#REF!,#REF!,7,0))</f>
        <v>#REF!</v>
      </c>
      <c r="CG1004" s="201" t="e">
        <f>IF(OR(#REF!="",CF1004=""),"",ROUND(#REF!/10^3*CF1004,3))</f>
        <v>#REF!</v>
      </c>
      <c r="CH1004" s="201" t="e">
        <f>IF(#REF!&gt;0,#REF!*#REF!/1000,"")</f>
        <v>#REF!</v>
      </c>
      <c r="CI1004" s="201" t="e">
        <f>IF(#REF!&gt;0,#REF!*#REF!/1000,"")</f>
        <v>#REF!</v>
      </c>
      <c r="CJ1004" s="74" t="e">
        <f t="shared" si="184"/>
        <v>#REF!</v>
      </c>
      <c r="CK1004" s="74" t="e">
        <f t="shared" si="185"/>
        <v>#REF!</v>
      </c>
      <c r="CL1004" s="201" t="e">
        <f>IF(ISNA(CJ1004),"",CJ1004*#REF!)</f>
        <v>#REF!</v>
      </c>
      <c r="CM1004" s="201" t="e">
        <f>IF(ISNA(CK1004),"",CK1004*#REF!)</f>
        <v>#REF!</v>
      </c>
      <c r="CN1004" s="101" t="e">
        <f>IF(#REF!&gt;0,DQ$57,"")</f>
        <v>#REF!</v>
      </c>
      <c r="CO1004" s="84"/>
      <c r="CP1004" s="2"/>
      <c r="CQ1004" s="2"/>
      <c r="CR1004" s="2"/>
      <c r="CS1004" s="2"/>
      <c r="CT1004" s="2"/>
      <c r="CU1004" s="2"/>
      <c r="CV1004" s="2"/>
      <c r="CX1004" s="2"/>
      <c r="CY1004" s="2"/>
      <c r="CZ1004" s="2"/>
      <c r="DA1004" s="2"/>
      <c r="DB1004" s="2"/>
      <c r="DC1004" s="2"/>
      <c r="DD1004" s="2"/>
      <c r="DE1004" s="2"/>
      <c r="DF1004" s="2"/>
    </row>
    <row r="1005" spans="2:110" ht="18" customHeight="1">
      <c r="B1005" s="151" t="e">
        <f>IF(#REF!="","",VLOOKUP(#REF!,$CX$11:$DG$26,9,0))</f>
        <v>#REF!</v>
      </c>
      <c r="C1005" s="64" t="e">
        <f>IF(#REF!="",0,VLOOKUP(#REF!,$CP$11:$CQ$16,2,0))</f>
        <v>#REF!</v>
      </c>
      <c r="D1005" s="65" t="e">
        <f>IF(#REF!="",0,VLOOKUP(#REF!,$CX$11:$CY$26,2,0))</f>
        <v>#REF!</v>
      </c>
      <c r="E1005" s="152" t="e">
        <f t="shared" si="175"/>
        <v>#REF!</v>
      </c>
      <c r="F1005" s="155" t="e">
        <f>IF(#REF!="","",VLOOKUP(#REF!,#REF!,7,0))</f>
        <v>#REF!</v>
      </c>
      <c r="G1005" s="201" t="e">
        <f>IF(OR(#REF!="",F1005=""),"",ROUND(#REF!/10^3*F1005,3))</f>
        <v>#REF!</v>
      </c>
      <c r="H1005" s="201" t="e">
        <f>IF(#REF!&gt;0,#REF!*#REF!/1000,"")</f>
        <v>#REF!</v>
      </c>
      <c r="I1005" s="201" t="e">
        <f>IF(#REF!&gt;0,#REF!*#REF!/1000,"")</f>
        <v>#REF!</v>
      </c>
      <c r="J1005" s="51" t="e">
        <f>IF(#REF!="●","",IF(#REF!="","",#REF!))</f>
        <v>#REF!</v>
      </c>
      <c r="K1005" s="51" t="e">
        <f>IF(#REF!="●","",IF(#REF!="","",#REF!))</f>
        <v>#REF!</v>
      </c>
      <c r="L1005" s="74" t="e">
        <f t="shared" si="176"/>
        <v>#REF!</v>
      </c>
      <c r="M1005" s="74" t="e">
        <f t="shared" si="177"/>
        <v>#REF!</v>
      </c>
      <c r="N1005" s="201" t="e">
        <f>IF(ISNA(L1005),"",L1005*#REF!)</f>
        <v>#REF!</v>
      </c>
      <c r="O1005" s="201" t="e">
        <f>IF(ISNA(M1005),"",M1005*#REF!)</f>
        <v>#REF!</v>
      </c>
      <c r="P1005" s="78" t="e">
        <f>IF(#REF!&gt;0,DQ$6,"")</f>
        <v>#REF!</v>
      </c>
      <c r="Q1005" s="99"/>
      <c r="R1005" s="411"/>
      <c r="S1005" s="412" t="e">
        <f>IF(OR(#REF!="",F1005=""),"",ROUND(#REF!/10^3*F1005,3))</f>
        <v>#REF!</v>
      </c>
      <c r="T1005" s="412" t="e">
        <f>IF(#REF!&gt;0,#REF!*#REF!/1000,"")</f>
        <v>#REF!</v>
      </c>
      <c r="U1005" s="412" t="e">
        <f>IF(#REF!&gt;0,#REF!*#REF!/1000,"")</f>
        <v>#REF!</v>
      </c>
      <c r="V1005" s="413" t="e">
        <f>IF(OR(#REF!="●",#REF!="●"),"",IF(#REF!="","",#REF!))</f>
        <v>#REF!</v>
      </c>
      <c r="W1005" s="413" t="e">
        <f>IF(OR(#REF!="●",#REF!="●"),"",IF(#REF!="","",#REF!))</f>
        <v>#REF!</v>
      </c>
      <c r="X1005" s="412" t="e">
        <f>IF(ISNA(L1005),"",L1005*#REF!)</f>
        <v>#REF!</v>
      </c>
      <c r="Y1005" s="412" t="e">
        <f>IF(ISNA(M1005),"",M1005*#REF!)</f>
        <v>#REF!</v>
      </c>
      <c r="Z1005" s="414" t="e">
        <f>IF(#REF!&gt;0,DQ$6,"")</f>
        <v>#REF!</v>
      </c>
      <c r="AA1005" s="95" t="e">
        <f>IF(#REF!="","",VLOOKUP(#REF!,#REF!,7,0))</f>
        <v>#REF!</v>
      </c>
      <c r="AB1005" s="201" t="e">
        <f>IF(OR(#REF!="",AA1005=""),"",ROUND(#REF!/10^3*AA1005,3))</f>
        <v>#REF!</v>
      </c>
      <c r="AC1005" s="201" t="e">
        <f>IF(#REF!&gt;0,#REF!*#REF!/1000,"")</f>
        <v>#REF!</v>
      </c>
      <c r="AD1005" s="201" t="e">
        <f>IF(#REF!&gt;0,#REF!*#REF!/1000,"")</f>
        <v>#REF!</v>
      </c>
      <c r="AE1005" s="74" t="e">
        <f t="shared" si="178"/>
        <v>#REF!</v>
      </c>
      <c r="AF1005" s="74" t="e">
        <f t="shared" si="179"/>
        <v>#REF!</v>
      </c>
      <c r="AG1005" s="201" t="e">
        <f>IF(ISNA(AE1005),"",AE1005*#REF!)</f>
        <v>#REF!</v>
      </c>
      <c r="AH1005" s="201" t="e">
        <f>IF(ISNA(AF1005),"",AF1005*#REF!)</f>
        <v>#REF!</v>
      </c>
      <c r="AI1005" s="78" t="e">
        <f>IF(#REF!&gt;0,DQ$23,"")</f>
        <v>#REF!</v>
      </c>
      <c r="AJ1005" s="99"/>
      <c r="AK1005" s="411"/>
      <c r="AL1005" s="412" t="e">
        <f>IF(OR(#REF!="",F1005=""),"",ROUND(#REF!/10^3*F1005,3))</f>
        <v>#REF!</v>
      </c>
      <c r="AM1005" s="412" t="e">
        <f>IF(#REF!&gt;0,#REF!*#REF!/1000,"")</f>
        <v>#REF!</v>
      </c>
      <c r="AN1005" s="412" t="e">
        <f>IF(#REF!&gt;0,#REF!*#REF!/1000,"")</f>
        <v>#REF!</v>
      </c>
      <c r="AO1005" s="413" t="e">
        <f>IF(OR(#REF!="●",#REF!="●",#REF!="●"),"",IF(#REF!="","",#REF!))</f>
        <v>#REF!</v>
      </c>
      <c r="AP1005" s="413" t="e">
        <f>IF(OR(#REF!="●",#REF!="●",#REF!="●"),"",IF(#REF!="","",#REF!))</f>
        <v>#REF!</v>
      </c>
      <c r="AQ1005" s="412" t="e">
        <f>IF(ISNA(L1005),"",L1005*#REF!)</f>
        <v>#REF!</v>
      </c>
      <c r="AR1005" s="412" t="e">
        <f>IF(ISNA(M1005),"",M1005*#REF!)</f>
        <v>#REF!</v>
      </c>
      <c r="AS1005" s="414" t="e">
        <f>IF(#REF!&gt;0,DQ$6,"")</f>
        <v>#REF!</v>
      </c>
      <c r="AT1005" s="95" t="e">
        <f>IF(#REF!="","",VLOOKUP(#REF!,#REF!,7,0))</f>
        <v>#REF!</v>
      </c>
      <c r="AU1005" s="201" t="e">
        <f>IF(OR(#REF!="",AT1005=""),"",ROUND(#REF!/10^3*AT1005,3))</f>
        <v>#REF!</v>
      </c>
      <c r="AV1005" s="201" t="e">
        <f>IF(#REF!&gt;0,#REF!*#REF!/1000,"")</f>
        <v>#REF!</v>
      </c>
      <c r="AW1005" s="201" t="e">
        <f>IF(#REF!&gt;0,#REF!*#REF!/1000,"")</f>
        <v>#REF!</v>
      </c>
      <c r="AX1005" s="74" t="e">
        <f t="shared" si="180"/>
        <v>#REF!</v>
      </c>
      <c r="AY1005" s="74" t="e">
        <f t="shared" si="181"/>
        <v>#REF!</v>
      </c>
      <c r="AZ1005" s="201" t="e">
        <f>IF(ISNA(AX1005),"",AX1005*#REF!)</f>
        <v>#REF!</v>
      </c>
      <c r="BA1005" s="201" t="e">
        <f>IF(ISNA(AY1005),"",AY1005*#REF!)</f>
        <v>#REF!</v>
      </c>
      <c r="BB1005" s="78" t="e">
        <f>IF(#REF!&gt;0,DQ$40,"")</f>
        <v>#REF!</v>
      </c>
      <c r="BC1005" s="99"/>
      <c r="BD1005" s="650"/>
      <c r="BE1005" s="652" t="e">
        <f>IF(OR(#REF!="",F1005=""),"",ROUND(#REF!/10^3*F1005,3))</f>
        <v>#REF!</v>
      </c>
      <c r="BF1005" s="412" t="e">
        <f>IF(#REF!&gt;0,#REF!*#REF!/1000,"")</f>
        <v>#REF!</v>
      </c>
      <c r="BG1005" s="412" t="e">
        <f>IF(#REF!&gt;0,#REF!*#REF!/1000,"")</f>
        <v>#REF!</v>
      </c>
      <c r="BH1005" s="413" t="e">
        <f>IF(OR(#REF!="●",#REF!="●",#REF!="●",#REF!="●"),"",IF(#REF!="","",#REF!))</f>
        <v>#REF!</v>
      </c>
      <c r="BI1005" s="413" t="e">
        <f>IF(OR(#REF!="●",#REF!="●",#REF!="●",#REF!="●"),"",IF(#REF!="","",#REF!))</f>
        <v>#REF!</v>
      </c>
      <c r="BJ1005" s="412" t="e">
        <f>IF(ISNA(L1005),"",L1005*#REF!)</f>
        <v>#REF!</v>
      </c>
      <c r="BK1005" s="412" t="e">
        <f>IF(ISNA(M1005),"",M1005*#REF!)</f>
        <v>#REF!</v>
      </c>
      <c r="BL1005" s="415" t="e">
        <f>IF(#REF!&gt;0,DQ$6,"")</f>
        <v>#REF!</v>
      </c>
      <c r="BM1005" s="361" t="e">
        <f>IF(#REF!="","",VLOOKUP(#REF!,#REF!,7,0))</f>
        <v>#REF!</v>
      </c>
      <c r="BN1005" s="201" t="e">
        <f>IF(OR(#REF!="",BM1005=""),"",ROUND(#REF!/10^3*BM1005,3))</f>
        <v>#REF!</v>
      </c>
      <c r="BO1005" s="201" t="e">
        <f>IF(#REF!&gt;0,#REF!*#REF!/1000,"")</f>
        <v>#REF!</v>
      </c>
      <c r="BP1005" s="201" t="e">
        <f>IF(#REF!&gt;0,#REF!*#REF!/1000,"")</f>
        <v>#REF!</v>
      </c>
      <c r="BQ1005" s="74" t="e">
        <f t="shared" si="182"/>
        <v>#REF!</v>
      </c>
      <c r="BR1005" s="74" t="e">
        <f t="shared" si="183"/>
        <v>#REF!</v>
      </c>
      <c r="BS1005" s="201" t="e">
        <f>IF(ISNA(BQ1005),"",BQ1005*#REF!)</f>
        <v>#REF!</v>
      </c>
      <c r="BT1005" s="201" t="e">
        <f>IF(ISNA(BR1005),"",BR1005*#REF!)</f>
        <v>#REF!</v>
      </c>
      <c r="BU1005" s="78" t="e">
        <f>IF(#REF!&gt;0,DQ$57,"")</f>
        <v>#REF!</v>
      </c>
      <c r="BV1005" s="99"/>
      <c r="BW1005" s="411"/>
      <c r="BX1005" s="412" t="e">
        <f>IF(OR(#REF!="",F1005=""),"",ROUND(#REF!/10^3*F1005,3))</f>
        <v>#REF!</v>
      </c>
      <c r="BY1005" s="412" t="e">
        <f>IF(#REF!&gt;0,#REF!*#REF!/1000,"")</f>
        <v>#REF!</v>
      </c>
      <c r="BZ1005" s="412" t="e">
        <f>IF(#REF!&gt;0,#REF!*#REF!/1000,"")</f>
        <v>#REF!</v>
      </c>
      <c r="CA1005" s="413" t="e">
        <f>IF(OR(#REF!="●",#REF!="●",#REF!="●",#REF!="●",#REF!="●"),"",IF(#REF!="","",#REF!))</f>
        <v>#REF!</v>
      </c>
      <c r="CB1005" s="413" t="e">
        <f>IF(OR(#REF!="●",#REF!="●",#REF!="●",#REF!="●",#REF!="●"),"",IF(#REF!="","",#REF!))</f>
        <v>#REF!</v>
      </c>
      <c r="CC1005" s="412" t="e">
        <f>IF(ISNA(L1005),"",L1005*#REF!)</f>
        <v>#REF!</v>
      </c>
      <c r="CD1005" s="412" t="e">
        <f>IF(ISNA(M1005),"",M1005*#REF!)</f>
        <v>#REF!</v>
      </c>
      <c r="CE1005" s="415" t="e">
        <f>IF(#REF!&gt;0,DQ$6,"")</f>
        <v>#REF!</v>
      </c>
      <c r="CF1005" s="361" t="e">
        <f>IF(#REF!="","",VLOOKUP(#REF!,#REF!,7,0))</f>
        <v>#REF!</v>
      </c>
      <c r="CG1005" s="201" t="e">
        <f>IF(OR(#REF!="",CF1005=""),"",ROUND(#REF!/10^3*CF1005,3))</f>
        <v>#REF!</v>
      </c>
      <c r="CH1005" s="201" t="e">
        <f>IF(#REF!&gt;0,#REF!*#REF!/1000,"")</f>
        <v>#REF!</v>
      </c>
      <c r="CI1005" s="201" t="e">
        <f>IF(#REF!&gt;0,#REF!*#REF!/1000,"")</f>
        <v>#REF!</v>
      </c>
      <c r="CJ1005" s="74" t="e">
        <f t="shared" si="184"/>
        <v>#REF!</v>
      </c>
      <c r="CK1005" s="74" t="e">
        <f t="shared" si="185"/>
        <v>#REF!</v>
      </c>
      <c r="CL1005" s="201" t="e">
        <f>IF(ISNA(CJ1005),"",CJ1005*#REF!)</f>
        <v>#REF!</v>
      </c>
      <c r="CM1005" s="201" t="e">
        <f>IF(ISNA(CK1005),"",CK1005*#REF!)</f>
        <v>#REF!</v>
      </c>
      <c r="CN1005" s="101" t="e">
        <f>IF(#REF!&gt;0,DQ$57,"")</f>
        <v>#REF!</v>
      </c>
      <c r="CO1005" s="84"/>
      <c r="CP1005" s="2"/>
      <c r="CQ1005" s="2"/>
      <c r="CR1005" s="2"/>
      <c r="CS1005" s="2"/>
      <c r="CT1005" s="2"/>
      <c r="CU1005" s="2"/>
      <c r="CV1005" s="2"/>
      <c r="CX1005" s="2"/>
      <c r="CY1005" s="2"/>
      <c r="CZ1005" s="2"/>
      <c r="DA1005" s="2"/>
      <c r="DB1005" s="2"/>
      <c r="DC1005" s="2"/>
      <c r="DD1005" s="2"/>
      <c r="DE1005" s="2"/>
      <c r="DF1005" s="2"/>
    </row>
    <row r="1006" spans="2:110" ht="18" customHeight="1">
      <c r="B1006" s="151" t="e">
        <f>IF(#REF!="","",VLOOKUP(#REF!,$CX$11:$DG$26,9,0))</f>
        <v>#REF!</v>
      </c>
      <c r="C1006" s="64" t="e">
        <f>IF(#REF!="",0,VLOOKUP(#REF!,$CP$11:$CQ$16,2,0))</f>
        <v>#REF!</v>
      </c>
      <c r="D1006" s="65" t="e">
        <f>IF(#REF!="",0,VLOOKUP(#REF!,$CX$11:$CY$26,2,0))</f>
        <v>#REF!</v>
      </c>
      <c r="E1006" s="152" t="e">
        <f t="shared" si="175"/>
        <v>#REF!</v>
      </c>
      <c r="F1006" s="155" t="e">
        <f>IF(#REF!="","",VLOOKUP(#REF!,#REF!,7,0))</f>
        <v>#REF!</v>
      </c>
      <c r="G1006" s="201" t="e">
        <f>IF(OR(#REF!="",F1006=""),"",ROUND(#REF!/10^3*F1006,3))</f>
        <v>#REF!</v>
      </c>
      <c r="H1006" s="201" t="e">
        <f>IF(#REF!&gt;0,#REF!*#REF!/1000,"")</f>
        <v>#REF!</v>
      </c>
      <c r="I1006" s="201" t="e">
        <f>IF(#REF!&gt;0,#REF!*#REF!/1000,"")</f>
        <v>#REF!</v>
      </c>
      <c r="J1006" s="51" t="e">
        <f>IF(#REF!="●","",IF(#REF!="","",#REF!))</f>
        <v>#REF!</v>
      </c>
      <c r="K1006" s="51" t="e">
        <f>IF(#REF!="●","",IF(#REF!="","",#REF!))</f>
        <v>#REF!</v>
      </c>
      <c r="L1006" s="74" t="e">
        <f t="shared" si="176"/>
        <v>#REF!</v>
      </c>
      <c r="M1006" s="74" t="e">
        <f t="shared" si="177"/>
        <v>#REF!</v>
      </c>
      <c r="N1006" s="201" t="e">
        <f>IF(ISNA(L1006),"",L1006*#REF!)</f>
        <v>#REF!</v>
      </c>
      <c r="O1006" s="201" t="e">
        <f>IF(ISNA(M1006),"",M1006*#REF!)</f>
        <v>#REF!</v>
      </c>
      <c r="P1006" s="78" t="e">
        <f>IF(#REF!&gt;0,DQ$6,"")</f>
        <v>#REF!</v>
      </c>
      <c r="Q1006" s="99"/>
      <c r="R1006" s="411"/>
      <c r="S1006" s="412" t="e">
        <f>IF(OR(#REF!="",F1006=""),"",ROUND(#REF!/10^3*F1006,3))</f>
        <v>#REF!</v>
      </c>
      <c r="T1006" s="412" t="e">
        <f>IF(#REF!&gt;0,#REF!*#REF!/1000,"")</f>
        <v>#REF!</v>
      </c>
      <c r="U1006" s="412" t="e">
        <f>IF(#REF!&gt;0,#REF!*#REF!/1000,"")</f>
        <v>#REF!</v>
      </c>
      <c r="V1006" s="413" t="e">
        <f>IF(OR(#REF!="●",#REF!="●"),"",IF(#REF!="","",#REF!))</f>
        <v>#REF!</v>
      </c>
      <c r="W1006" s="413" t="e">
        <f>IF(OR(#REF!="●",#REF!="●"),"",IF(#REF!="","",#REF!))</f>
        <v>#REF!</v>
      </c>
      <c r="X1006" s="412" t="e">
        <f>IF(ISNA(L1006),"",L1006*#REF!)</f>
        <v>#REF!</v>
      </c>
      <c r="Y1006" s="412" t="e">
        <f>IF(ISNA(M1006),"",M1006*#REF!)</f>
        <v>#REF!</v>
      </c>
      <c r="Z1006" s="414" t="e">
        <f>IF(#REF!&gt;0,DQ$6,"")</f>
        <v>#REF!</v>
      </c>
      <c r="AA1006" s="95" t="e">
        <f>IF(#REF!="","",VLOOKUP(#REF!,#REF!,7,0))</f>
        <v>#REF!</v>
      </c>
      <c r="AB1006" s="201" t="e">
        <f>IF(OR(#REF!="",AA1006=""),"",ROUND(#REF!/10^3*AA1006,3))</f>
        <v>#REF!</v>
      </c>
      <c r="AC1006" s="201" t="e">
        <f>IF(#REF!&gt;0,#REF!*#REF!/1000,"")</f>
        <v>#REF!</v>
      </c>
      <c r="AD1006" s="201" t="e">
        <f>IF(#REF!&gt;0,#REF!*#REF!/1000,"")</f>
        <v>#REF!</v>
      </c>
      <c r="AE1006" s="74" t="e">
        <f t="shared" si="178"/>
        <v>#REF!</v>
      </c>
      <c r="AF1006" s="74" t="e">
        <f t="shared" si="179"/>
        <v>#REF!</v>
      </c>
      <c r="AG1006" s="201" t="e">
        <f>IF(ISNA(AE1006),"",AE1006*#REF!)</f>
        <v>#REF!</v>
      </c>
      <c r="AH1006" s="201" t="e">
        <f>IF(ISNA(AF1006),"",AF1006*#REF!)</f>
        <v>#REF!</v>
      </c>
      <c r="AI1006" s="78" t="e">
        <f>IF(#REF!&gt;0,DQ$23,"")</f>
        <v>#REF!</v>
      </c>
      <c r="AJ1006" s="99"/>
      <c r="AK1006" s="411"/>
      <c r="AL1006" s="412" t="e">
        <f>IF(OR(#REF!="",F1006=""),"",ROUND(#REF!/10^3*F1006,3))</f>
        <v>#REF!</v>
      </c>
      <c r="AM1006" s="412" t="e">
        <f>IF(#REF!&gt;0,#REF!*#REF!/1000,"")</f>
        <v>#REF!</v>
      </c>
      <c r="AN1006" s="412" t="e">
        <f>IF(#REF!&gt;0,#REF!*#REF!/1000,"")</f>
        <v>#REF!</v>
      </c>
      <c r="AO1006" s="413" t="e">
        <f>IF(OR(#REF!="●",#REF!="●",#REF!="●"),"",IF(#REF!="","",#REF!))</f>
        <v>#REF!</v>
      </c>
      <c r="AP1006" s="413" t="e">
        <f>IF(OR(#REF!="●",#REF!="●",#REF!="●"),"",IF(#REF!="","",#REF!))</f>
        <v>#REF!</v>
      </c>
      <c r="AQ1006" s="412" t="e">
        <f>IF(ISNA(L1006),"",L1006*#REF!)</f>
        <v>#REF!</v>
      </c>
      <c r="AR1006" s="412" t="e">
        <f>IF(ISNA(M1006),"",M1006*#REF!)</f>
        <v>#REF!</v>
      </c>
      <c r="AS1006" s="414" t="e">
        <f>IF(#REF!&gt;0,DQ$6,"")</f>
        <v>#REF!</v>
      </c>
      <c r="AT1006" s="95" t="e">
        <f>IF(#REF!="","",VLOOKUP(#REF!,#REF!,7,0))</f>
        <v>#REF!</v>
      </c>
      <c r="AU1006" s="201" t="e">
        <f>IF(OR(#REF!="",AT1006=""),"",ROUND(#REF!/10^3*AT1006,3))</f>
        <v>#REF!</v>
      </c>
      <c r="AV1006" s="201" t="e">
        <f>IF(#REF!&gt;0,#REF!*#REF!/1000,"")</f>
        <v>#REF!</v>
      </c>
      <c r="AW1006" s="201" t="e">
        <f>IF(#REF!&gt;0,#REF!*#REF!/1000,"")</f>
        <v>#REF!</v>
      </c>
      <c r="AX1006" s="74" t="e">
        <f t="shared" si="180"/>
        <v>#REF!</v>
      </c>
      <c r="AY1006" s="74" t="e">
        <f t="shared" si="181"/>
        <v>#REF!</v>
      </c>
      <c r="AZ1006" s="201" t="e">
        <f>IF(ISNA(AX1006),"",AX1006*#REF!)</f>
        <v>#REF!</v>
      </c>
      <c r="BA1006" s="201" t="e">
        <f>IF(ISNA(AY1006),"",AY1006*#REF!)</f>
        <v>#REF!</v>
      </c>
      <c r="BB1006" s="78" t="e">
        <f>IF(#REF!&gt;0,DQ$40,"")</f>
        <v>#REF!</v>
      </c>
      <c r="BC1006" s="99"/>
      <c r="BD1006" s="650"/>
      <c r="BE1006" s="652" t="e">
        <f>IF(OR(#REF!="",F1006=""),"",ROUND(#REF!/10^3*F1006,3))</f>
        <v>#REF!</v>
      </c>
      <c r="BF1006" s="412" t="e">
        <f>IF(#REF!&gt;0,#REF!*#REF!/1000,"")</f>
        <v>#REF!</v>
      </c>
      <c r="BG1006" s="412" t="e">
        <f>IF(#REF!&gt;0,#REF!*#REF!/1000,"")</f>
        <v>#REF!</v>
      </c>
      <c r="BH1006" s="413" t="e">
        <f>IF(OR(#REF!="●",#REF!="●",#REF!="●",#REF!="●"),"",IF(#REF!="","",#REF!))</f>
        <v>#REF!</v>
      </c>
      <c r="BI1006" s="413" t="e">
        <f>IF(OR(#REF!="●",#REF!="●",#REF!="●",#REF!="●"),"",IF(#REF!="","",#REF!))</f>
        <v>#REF!</v>
      </c>
      <c r="BJ1006" s="412" t="e">
        <f>IF(ISNA(L1006),"",L1006*#REF!)</f>
        <v>#REF!</v>
      </c>
      <c r="BK1006" s="412" t="e">
        <f>IF(ISNA(M1006),"",M1006*#REF!)</f>
        <v>#REF!</v>
      </c>
      <c r="BL1006" s="415" t="e">
        <f>IF(#REF!&gt;0,DQ$6,"")</f>
        <v>#REF!</v>
      </c>
      <c r="BM1006" s="361" t="e">
        <f>IF(#REF!="","",VLOOKUP(#REF!,#REF!,7,0))</f>
        <v>#REF!</v>
      </c>
      <c r="BN1006" s="201" t="e">
        <f>IF(OR(#REF!="",BM1006=""),"",ROUND(#REF!/10^3*BM1006,3))</f>
        <v>#REF!</v>
      </c>
      <c r="BO1006" s="201" t="e">
        <f>IF(#REF!&gt;0,#REF!*#REF!/1000,"")</f>
        <v>#REF!</v>
      </c>
      <c r="BP1006" s="201" t="e">
        <f>IF(#REF!&gt;0,#REF!*#REF!/1000,"")</f>
        <v>#REF!</v>
      </c>
      <c r="BQ1006" s="74" t="e">
        <f t="shared" si="182"/>
        <v>#REF!</v>
      </c>
      <c r="BR1006" s="74" t="e">
        <f t="shared" si="183"/>
        <v>#REF!</v>
      </c>
      <c r="BS1006" s="201" t="e">
        <f>IF(ISNA(BQ1006),"",BQ1006*#REF!)</f>
        <v>#REF!</v>
      </c>
      <c r="BT1006" s="201" t="e">
        <f>IF(ISNA(BR1006),"",BR1006*#REF!)</f>
        <v>#REF!</v>
      </c>
      <c r="BU1006" s="78" t="e">
        <f>IF(#REF!&gt;0,DQ$57,"")</f>
        <v>#REF!</v>
      </c>
      <c r="BV1006" s="99"/>
      <c r="BW1006" s="411"/>
      <c r="BX1006" s="412" t="e">
        <f>IF(OR(#REF!="",F1006=""),"",ROUND(#REF!/10^3*F1006,3))</f>
        <v>#REF!</v>
      </c>
      <c r="BY1006" s="412" t="e">
        <f>IF(#REF!&gt;0,#REF!*#REF!/1000,"")</f>
        <v>#REF!</v>
      </c>
      <c r="BZ1006" s="412" t="e">
        <f>IF(#REF!&gt;0,#REF!*#REF!/1000,"")</f>
        <v>#REF!</v>
      </c>
      <c r="CA1006" s="413" t="e">
        <f>IF(OR(#REF!="●",#REF!="●",#REF!="●",#REF!="●",#REF!="●"),"",IF(#REF!="","",#REF!))</f>
        <v>#REF!</v>
      </c>
      <c r="CB1006" s="413" t="e">
        <f>IF(OR(#REF!="●",#REF!="●",#REF!="●",#REF!="●",#REF!="●"),"",IF(#REF!="","",#REF!))</f>
        <v>#REF!</v>
      </c>
      <c r="CC1006" s="412" t="e">
        <f>IF(ISNA(L1006),"",L1006*#REF!)</f>
        <v>#REF!</v>
      </c>
      <c r="CD1006" s="412" t="e">
        <f>IF(ISNA(M1006),"",M1006*#REF!)</f>
        <v>#REF!</v>
      </c>
      <c r="CE1006" s="415" t="e">
        <f>IF(#REF!&gt;0,DQ$6,"")</f>
        <v>#REF!</v>
      </c>
      <c r="CF1006" s="361" t="e">
        <f>IF(#REF!="","",VLOOKUP(#REF!,#REF!,7,0))</f>
        <v>#REF!</v>
      </c>
      <c r="CG1006" s="201" t="e">
        <f>IF(OR(#REF!="",CF1006=""),"",ROUND(#REF!/10^3*CF1006,3))</f>
        <v>#REF!</v>
      </c>
      <c r="CH1006" s="201" t="e">
        <f>IF(#REF!&gt;0,#REF!*#REF!/1000,"")</f>
        <v>#REF!</v>
      </c>
      <c r="CI1006" s="201" t="e">
        <f>IF(#REF!&gt;0,#REF!*#REF!/1000,"")</f>
        <v>#REF!</v>
      </c>
      <c r="CJ1006" s="74" t="e">
        <f t="shared" si="184"/>
        <v>#REF!</v>
      </c>
      <c r="CK1006" s="74" t="e">
        <f t="shared" si="185"/>
        <v>#REF!</v>
      </c>
      <c r="CL1006" s="201" t="e">
        <f>IF(ISNA(CJ1006),"",CJ1006*#REF!)</f>
        <v>#REF!</v>
      </c>
      <c r="CM1006" s="201" t="e">
        <f>IF(ISNA(CK1006),"",CK1006*#REF!)</f>
        <v>#REF!</v>
      </c>
      <c r="CN1006" s="101" t="e">
        <f>IF(#REF!&gt;0,DQ$57,"")</f>
        <v>#REF!</v>
      </c>
      <c r="CO1006" s="84"/>
      <c r="CP1006" s="2"/>
      <c r="CQ1006" s="2"/>
      <c r="CR1006" s="2"/>
      <c r="CS1006" s="2"/>
      <c r="CT1006" s="2"/>
      <c r="CU1006" s="2"/>
      <c r="CV1006" s="2"/>
      <c r="CX1006" s="2"/>
      <c r="CY1006" s="2"/>
      <c r="CZ1006" s="2"/>
      <c r="DA1006" s="2"/>
      <c r="DB1006" s="2"/>
      <c r="DC1006" s="2"/>
      <c r="DD1006" s="2"/>
      <c r="DE1006" s="2"/>
      <c r="DF1006" s="2"/>
    </row>
    <row r="1007" spans="2:110" ht="18" customHeight="1">
      <c r="B1007" s="151" t="e">
        <f>IF(#REF!="","",VLOOKUP(#REF!,$CX$11:$DG$26,9,0))</f>
        <v>#REF!</v>
      </c>
      <c r="C1007" s="64" t="e">
        <f>IF(#REF!="",0,VLOOKUP(#REF!,$CP$11:$CQ$16,2,0))</f>
        <v>#REF!</v>
      </c>
      <c r="D1007" s="65" t="e">
        <f>IF(#REF!="",0,VLOOKUP(#REF!,$CX$11:$CY$26,2,0))</f>
        <v>#REF!</v>
      </c>
      <c r="E1007" s="152" t="e">
        <f t="shared" si="175"/>
        <v>#REF!</v>
      </c>
      <c r="F1007" s="155" t="e">
        <f>IF(#REF!="","",VLOOKUP(#REF!,#REF!,7,0))</f>
        <v>#REF!</v>
      </c>
      <c r="G1007" s="201" t="e">
        <f>IF(OR(#REF!="",F1007=""),"",ROUND(#REF!/10^3*F1007,3))</f>
        <v>#REF!</v>
      </c>
      <c r="H1007" s="201" t="e">
        <f>IF(#REF!&gt;0,#REF!*#REF!/1000,"")</f>
        <v>#REF!</v>
      </c>
      <c r="I1007" s="201" t="e">
        <f>IF(#REF!&gt;0,#REF!*#REF!/1000,"")</f>
        <v>#REF!</v>
      </c>
      <c r="J1007" s="51" t="e">
        <f>IF(#REF!="●","",IF(#REF!="","",#REF!))</f>
        <v>#REF!</v>
      </c>
      <c r="K1007" s="51" t="e">
        <f>IF(#REF!="●","",IF(#REF!="","",#REF!))</f>
        <v>#REF!</v>
      </c>
      <c r="L1007" s="74" t="e">
        <f t="shared" si="176"/>
        <v>#REF!</v>
      </c>
      <c r="M1007" s="74" t="e">
        <f t="shared" si="177"/>
        <v>#REF!</v>
      </c>
      <c r="N1007" s="201" t="e">
        <f>IF(ISNA(L1007),"",L1007*#REF!)</f>
        <v>#REF!</v>
      </c>
      <c r="O1007" s="201" t="e">
        <f>IF(ISNA(M1007),"",M1007*#REF!)</f>
        <v>#REF!</v>
      </c>
      <c r="P1007" s="78" t="e">
        <f>IF(#REF!&gt;0,DQ$6,"")</f>
        <v>#REF!</v>
      </c>
      <c r="Q1007" s="99"/>
      <c r="R1007" s="411"/>
      <c r="S1007" s="412" t="e">
        <f>IF(OR(#REF!="",F1007=""),"",ROUND(#REF!/10^3*F1007,3))</f>
        <v>#REF!</v>
      </c>
      <c r="T1007" s="412" t="e">
        <f>IF(#REF!&gt;0,#REF!*#REF!/1000,"")</f>
        <v>#REF!</v>
      </c>
      <c r="U1007" s="412" t="e">
        <f>IF(#REF!&gt;0,#REF!*#REF!/1000,"")</f>
        <v>#REF!</v>
      </c>
      <c r="V1007" s="413" t="e">
        <f>IF(OR(#REF!="●",#REF!="●"),"",IF(#REF!="","",#REF!))</f>
        <v>#REF!</v>
      </c>
      <c r="W1007" s="413" t="e">
        <f>IF(OR(#REF!="●",#REF!="●"),"",IF(#REF!="","",#REF!))</f>
        <v>#REF!</v>
      </c>
      <c r="X1007" s="412" t="e">
        <f>IF(ISNA(L1007),"",L1007*#REF!)</f>
        <v>#REF!</v>
      </c>
      <c r="Y1007" s="412" t="e">
        <f>IF(ISNA(M1007),"",M1007*#REF!)</f>
        <v>#REF!</v>
      </c>
      <c r="Z1007" s="414" t="e">
        <f>IF(#REF!&gt;0,DQ$6,"")</f>
        <v>#REF!</v>
      </c>
      <c r="AA1007" s="95" t="e">
        <f>IF(#REF!="","",VLOOKUP(#REF!,#REF!,7,0))</f>
        <v>#REF!</v>
      </c>
      <c r="AB1007" s="201" t="e">
        <f>IF(OR(#REF!="",AA1007=""),"",ROUND(#REF!/10^3*AA1007,3))</f>
        <v>#REF!</v>
      </c>
      <c r="AC1007" s="201" t="e">
        <f>IF(#REF!&gt;0,#REF!*#REF!/1000,"")</f>
        <v>#REF!</v>
      </c>
      <c r="AD1007" s="201" t="e">
        <f>IF(#REF!&gt;0,#REF!*#REF!/1000,"")</f>
        <v>#REF!</v>
      </c>
      <c r="AE1007" s="74" t="e">
        <f t="shared" si="178"/>
        <v>#REF!</v>
      </c>
      <c r="AF1007" s="74" t="e">
        <f t="shared" si="179"/>
        <v>#REF!</v>
      </c>
      <c r="AG1007" s="201" t="e">
        <f>IF(ISNA(AE1007),"",AE1007*#REF!)</f>
        <v>#REF!</v>
      </c>
      <c r="AH1007" s="201" t="e">
        <f>IF(ISNA(AF1007),"",AF1007*#REF!)</f>
        <v>#REF!</v>
      </c>
      <c r="AI1007" s="78" t="e">
        <f>IF(#REF!&gt;0,DQ$23,"")</f>
        <v>#REF!</v>
      </c>
      <c r="AJ1007" s="99"/>
      <c r="AK1007" s="411"/>
      <c r="AL1007" s="412" t="e">
        <f>IF(OR(#REF!="",F1007=""),"",ROUND(#REF!/10^3*F1007,3))</f>
        <v>#REF!</v>
      </c>
      <c r="AM1007" s="412" t="e">
        <f>IF(#REF!&gt;0,#REF!*#REF!/1000,"")</f>
        <v>#REF!</v>
      </c>
      <c r="AN1007" s="412" t="e">
        <f>IF(#REF!&gt;0,#REF!*#REF!/1000,"")</f>
        <v>#REF!</v>
      </c>
      <c r="AO1007" s="413" t="e">
        <f>IF(OR(#REF!="●",#REF!="●",#REF!="●"),"",IF(#REF!="","",#REF!))</f>
        <v>#REF!</v>
      </c>
      <c r="AP1007" s="413" t="e">
        <f>IF(OR(#REF!="●",#REF!="●",#REF!="●"),"",IF(#REF!="","",#REF!))</f>
        <v>#REF!</v>
      </c>
      <c r="AQ1007" s="412" t="e">
        <f>IF(ISNA(L1007),"",L1007*#REF!)</f>
        <v>#REF!</v>
      </c>
      <c r="AR1007" s="412" t="e">
        <f>IF(ISNA(M1007),"",M1007*#REF!)</f>
        <v>#REF!</v>
      </c>
      <c r="AS1007" s="414" t="e">
        <f>IF(#REF!&gt;0,DQ$6,"")</f>
        <v>#REF!</v>
      </c>
      <c r="AT1007" s="95" t="e">
        <f>IF(#REF!="","",VLOOKUP(#REF!,#REF!,7,0))</f>
        <v>#REF!</v>
      </c>
      <c r="AU1007" s="201" t="e">
        <f>IF(OR(#REF!="",AT1007=""),"",ROUND(#REF!/10^3*AT1007,3))</f>
        <v>#REF!</v>
      </c>
      <c r="AV1007" s="201" t="e">
        <f>IF(#REF!&gt;0,#REF!*#REF!/1000,"")</f>
        <v>#REF!</v>
      </c>
      <c r="AW1007" s="201" t="e">
        <f>IF(#REF!&gt;0,#REF!*#REF!/1000,"")</f>
        <v>#REF!</v>
      </c>
      <c r="AX1007" s="74" t="e">
        <f t="shared" si="180"/>
        <v>#REF!</v>
      </c>
      <c r="AY1007" s="74" t="e">
        <f t="shared" si="181"/>
        <v>#REF!</v>
      </c>
      <c r="AZ1007" s="201" t="e">
        <f>IF(ISNA(AX1007),"",AX1007*#REF!)</f>
        <v>#REF!</v>
      </c>
      <c r="BA1007" s="201" t="e">
        <f>IF(ISNA(AY1007),"",AY1007*#REF!)</f>
        <v>#REF!</v>
      </c>
      <c r="BB1007" s="78" t="e">
        <f>IF(#REF!&gt;0,DQ$40,"")</f>
        <v>#REF!</v>
      </c>
      <c r="BC1007" s="99"/>
      <c r="BD1007" s="650"/>
      <c r="BE1007" s="652" t="e">
        <f>IF(OR(#REF!="",F1007=""),"",ROUND(#REF!/10^3*F1007,3))</f>
        <v>#REF!</v>
      </c>
      <c r="BF1007" s="412" t="e">
        <f>IF(#REF!&gt;0,#REF!*#REF!/1000,"")</f>
        <v>#REF!</v>
      </c>
      <c r="BG1007" s="412" t="e">
        <f>IF(#REF!&gt;0,#REF!*#REF!/1000,"")</f>
        <v>#REF!</v>
      </c>
      <c r="BH1007" s="413" t="e">
        <f>IF(OR(#REF!="●",#REF!="●",#REF!="●",#REF!="●"),"",IF(#REF!="","",#REF!))</f>
        <v>#REF!</v>
      </c>
      <c r="BI1007" s="413" t="e">
        <f>IF(OR(#REF!="●",#REF!="●",#REF!="●",#REF!="●"),"",IF(#REF!="","",#REF!))</f>
        <v>#REF!</v>
      </c>
      <c r="BJ1007" s="412" t="e">
        <f>IF(ISNA(L1007),"",L1007*#REF!)</f>
        <v>#REF!</v>
      </c>
      <c r="BK1007" s="412" t="e">
        <f>IF(ISNA(M1007),"",M1007*#REF!)</f>
        <v>#REF!</v>
      </c>
      <c r="BL1007" s="415" t="e">
        <f>IF(#REF!&gt;0,DQ$6,"")</f>
        <v>#REF!</v>
      </c>
      <c r="BM1007" s="361" t="e">
        <f>IF(#REF!="","",VLOOKUP(#REF!,#REF!,7,0))</f>
        <v>#REF!</v>
      </c>
      <c r="BN1007" s="201" t="e">
        <f>IF(OR(#REF!="",BM1007=""),"",ROUND(#REF!/10^3*BM1007,3))</f>
        <v>#REF!</v>
      </c>
      <c r="BO1007" s="201" t="e">
        <f>IF(#REF!&gt;0,#REF!*#REF!/1000,"")</f>
        <v>#REF!</v>
      </c>
      <c r="BP1007" s="201" t="e">
        <f>IF(#REF!&gt;0,#REF!*#REF!/1000,"")</f>
        <v>#REF!</v>
      </c>
      <c r="BQ1007" s="74" t="e">
        <f t="shared" si="182"/>
        <v>#REF!</v>
      </c>
      <c r="BR1007" s="74" t="e">
        <f t="shared" si="183"/>
        <v>#REF!</v>
      </c>
      <c r="BS1007" s="201" t="e">
        <f>IF(ISNA(BQ1007),"",BQ1007*#REF!)</f>
        <v>#REF!</v>
      </c>
      <c r="BT1007" s="201" t="e">
        <f>IF(ISNA(BR1007),"",BR1007*#REF!)</f>
        <v>#REF!</v>
      </c>
      <c r="BU1007" s="78" t="e">
        <f>IF(#REF!&gt;0,DQ$57,"")</f>
        <v>#REF!</v>
      </c>
      <c r="BV1007" s="99"/>
      <c r="BW1007" s="411"/>
      <c r="BX1007" s="412" t="e">
        <f>IF(OR(#REF!="",F1007=""),"",ROUND(#REF!/10^3*F1007,3))</f>
        <v>#REF!</v>
      </c>
      <c r="BY1007" s="412" t="e">
        <f>IF(#REF!&gt;0,#REF!*#REF!/1000,"")</f>
        <v>#REF!</v>
      </c>
      <c r="BZ1007" s="412" t="e">
        <f>IF(#REF!&gt;0,#REF!*#REF!/1000,"")</f>
        <v>#REF!</v>
      </c>
      <c r="CA1007" s="413" t="e">
        <f>IF(OR(#REF!="●",#REF!="●",#REF!="●",#REF!="●",#REF!="●"),"",IF(#REF!="","",#REF!))</f>
        <v>#REF!</v>
      </c>
      <c r="CB1007" s="413" t="e">
        <f>IF(OR(#REF!="●",#REF!="●",#REF!="●",#REF!="●",#REF!="●"),"",IF(#REF!="","",#REF!))</f>
        <v>#REF!</v>
      </c>
      <c r="CC1007" s="412" t="e">
        <f>IF(ISNA(L1007),"",L1007*#REF!)</f>
        <v>#REF!</v>
      </c>
      <c r="CD1007" s="412" t="e">
        <f>IF(ISNA(M1007),"",M1007*#REF!)</f>
        <v>#REF!</v>
      </c>
      <c r="CE1007" s="415" t="e">
        <f>IF(#REF!&gt;0,DQ$6,"")</f>
        <v>#REF!</v>
      </c>
      <c r="CF1007" s="361" t="e">
        <f>IF(#REF!="","",VLOOKUP(#REF!,#REF!,7,0))</f>
        <v>#REF!</v>
      </c>
      <c r="CG1007" s="201" t="e">
        <f>IF(OR(#REF!="",CF1007=""),"",ROUND(#REF!/10^3*CF1007,3))</f>
        <v>#REF!</v>
      </c>
      <c r="CH1007" s="201" t="e">
        <f>IF(#REF!&gt;0,#REF!*#REF!/1000,"")</f>
        <v>#REF!</v>
      </c>
      <c r="CI1007" s="201" t="e">
        <f>IF(#REF!&gt;0,#REF!*#REF!/1000,"")</f>
        <v>#REF!</v>
      </c>
      <c r="CJ1007" s="74" t="e">
        <f t="shared" si="184"/>
        <v>#REF!</v>
      </c>
      <c r="CK1007" s="74" t="e">
        <f t="shared" si="185"/>
        <v>#REF!</v>
      </c>
      <c r="CL1007" s="201" t="e">
        <f>IF(ISNA(CJ1007),"",CJ1007*#REF!)</f>
        <v>#REF!</v>
      </c>
      <c r="CM1007" s="201" t="e">
        <f>IF(ISNA(CK1007),"",CK1007*#REF!)</f>
        <v>#REF!</v>
      </c>
      <c r="CN1007" s="101" t="e">
        <f>IF(#REF!&gt;0,DQ$57,"")</f>
        <v>#REF!</v>
      </c>
      <c r="CO1007" s="84"/>
      <c r="CP1007" s="2"/>
      <c r="CQ1007" s="2"/>
      <c r="CR1007" s="2"/>
      <c r="CS1007" s="2"/>
      <c r="CT1007" s="2"/>
      <c r="CU1007" s="2"/>
      <c r="CV1007" s="2"/>
      <c r="CX1007" s="2"/>
      <c r="CY1007" s="2"/>
      <c r="CZ1007" s="2"/>
      <c r="DA1007" s="2"/>
      <c r="DB1007" s="2"/>
      <c r="DC1007" s="2"/>
      <c r="DD1007" s="2"/>
      <c r="DE1007" s="2"/>
      <c r="DF1007" s="2"/>
    </row>
    <row r="1008" spans="2:110" ht="18" customHeight="1">
      <c r="B1008" s="151" t="e">
        <f>IF(#REF!="","",VLOOKUP(#REF!,$CX$11:$DG$26,9,0))</f>
        <v>#REF!</v>
      </c>
      <c r="C1008" s="64" t="e">
        <f>IF(#REF!="",0,VLOOKUP(#REF!,$CP$11:$CQ$16,2,0))</f>
        <v>#REF!</v>
      </c>
      <c r="D1008" s="65" t="e">
        <f>IF(#REF!="",0,VLOOKUP(#REF!,$CX$11:$CY$26,2,0))</f>
        <v>#REF!</v>
      </c>
      <c r="E1008" s="152" t="e">
        <f t="shared" si="175"/>
        <v>#REF!</v>
      </c>
      <c r="F1008" s="155" t="e">
        <f>IF(#REF!="","",VLOOKUP(#REF!,#REF!,7,0))</f>
        <v>#REF!</v>
      </c>
      <c r="G1008" s="201" t="e">
        <f>IF(OR(#REF!="",F1008=""),"",ROUND(#REF!/10^3*F1008,3))</f>
        <v>#REF!</v>
      </c>
      <c r="H1008" s="201" t="e">
        <f>IF(#REF!&gt;0,#REF!*#REF!/1000,"")</f>
        <v>#REF!</v>
      </c>
      <c r="I1008" s="201" t="e">
        <f>IF(#REF!&gt;0,#REF!*#REF!/1000,"")</f>
        <v>#REF!</v>
      </c>
      <c r="J1008" s="51" t="e">
        <f>IF(#REF!="●","",IF(#REF!="","",#REF!))</f>
        <v>#REF!</v>
      </c>
      <c r="K1008" s="51" t="e">
        <f>IF(#REF!="●","",IF(#REF!="","",#REF!))</f>
        <v>#REF!</v>
      </c>
      <c r="L1008" s="74" t="e">
        <f t="shared" si="176"/>
        <v>#REF!</v>
      </c>
      <c r="M1008" s="74" t="e">
        <f t="shared" si="177"/>
        <v>#REF!</v>
      </c>
      <c r="N1008" s="201" t="e">
        <f>IF(ISNA(L1008),"",L1008*#REF!)</f>
        <v>#REF!</v>
      </c>
      <c r="O1008" s="201" t="e">
        <f>IF(ISNA(M1008),"",M1008*#REF!)</f>
        <v>#REF!</v>
      </c>
      <c r="P1008" s="78" t="e">
        <f>IF(#REF!&gt;0,DQ$6,"")</f>
        <v>#REF!</v>
      </c>
      <c r="Q1008" s="99"/>
      <c r="R1008" s="411"/>
      <c r="S1008" s="412" t="e">
        <f>IF(OR(#REF!="",F1008=""),"",ROUND(#REF!/10^3*F1008,3))</f>
        <v>#REF!</v>
      </c>
      <c r="T1008" s="412" t="e">
        <f>IF(#REF!&gt;0,#REF!*#REF!/1000,"")</f>
        <v>#REF!</v>
      </c>
      <c r="U1008" s="412" t="e">
        <f>IF(#REF!&gt;0,#REF!*#REF!/1000,"")</f>
        <v>#REF!</v>
      </c>
      <c r="V1008" s="413" t="e">
        <f>IF(OR(#REF!="●",#REF!="●"),"",IF(#REF!="","",#REF!))</f>
        <v>#REF!</v>
      </c>
      <c r="W1008" s="413" t="e">
        <f>IF(OR(#REF!="●",#REF!="●"),"",IF(#REF!="","",#REF!))</f>
        <v>#REF!</v>
      </c>
      <c r="X1008" s="412" t="e">
        <f>IF(ISNA(L1008),"",L1008*#REF!)</f>
        <v>#REF!</v>
      </c>
      <c r="Y1008" s="412" t="e">
        <f>IF(ISNA(M1008),"",M1008*#REF!)</f>
        <v>#REF!</v>
      </c>
      <c r="Z1008" s="414" t="e">
        <f>IF(#REF!&gt;0,DQ$6,"")</f>
        <v>#REF!</v>
      </c>
      <c r="AA1008" s="95" t="e">
        <f>IF(#REF!="","",VLOOKUP(#REF!,#REF!,7,0))</f>
        <v>#REF!</v>
      </c>
      <c r="AB1008" s="201" t="e">
        <f>IF(OR(#REF!="",AA1008=""),"",ROUND(#REF!/10^3*AA1008,3))</f>
        <v>#REF!</v>
      </c>
      <c r="AC1008" s="201" t="e">
        <f>IF(#REF!&gt;0,#REF!*#REF!/1000,"")</f>
        <v>#REF!</v>
      </c>
      <c r="AD1008" s="201" t="e">
        <f>IF(#REF!&gt;0,#REF!*#REF!/1000,"")</f>
        <v>#REF!</v>
      </c>
      <c r="AE1008" s="74" t="e">
        <f t="shared" si="178"/>
        <v>#REF!</v>
      </c>
      <c r="AF1008" s="74" t="e">
        <f t="shared" si="179"/>
        <v>#REF!</v>
      </c>
      <c r="AG1008" s="201" t="e">
        <f>IF(ISNA(AE1008),"",AE1008*#REF!)</f>
        <v>#REF!</v>
      </c>
      <c r="AH1008" s="201" t="e">
        <f>IF(ISNA(AF1008),"",AF1008*#REF!)</f>
        <v>#REF!</v>
      </c>
      <c r="AI1008" s="78" t="e">
        <f>IF(#REF!&gt;0,DQ$23,"")</f>
        <v>#REF!</v>
      </c>
      <c r="AJ1008" s="99"/>
      <c r="AK1008" s="411"/>
      <c r="AL1008" s="412" t="e">
        <f>IF(OR(#REF!="",F1008=""),"",ROUND(#REF!/10^3*F1008,3))</f>
        <v>#REF!</v>
      </c>
      <c r="AM1008" s="412" t="e">
        <f>IF(#REF!&gt;0,#REF!*#REF!/1000,"")</f>
        <v>#REF!</v>
      </c>
      <c r="AN1008" s="412" t="e">
        <f>IF(#REF!&gt;0,#REF!*#REF!/1000,"")</f>
        <v>#REF!</v>
      </c>
      <c r="AO1008" s="413" t="e">
        <f>IF(OR(#REF!="●",#REF!="●",#REF!="●"),"",IF(#REF!="","",#REF!))</f>
        <v>#REF!</v>
      </c>
      <c r="AP1008" s="413" t="e">
        <f>IF(OR(#REF!="●",#REF!="●",#REF!="●"),"",IF(#REF!="","",#REF!))</f>
        <v>#REF!</v>
      </c>
      <c r="AQ1008" s="412" t="e">
        <f>IF(ISNA(L1008),"",L1008*#REF!)</f>
        <v>#REF!</v>
      </c>
      <c r="AR1008" s="412" t="e">
        <f>IF(ISNA(M1008),"",M1008*#REF!)</f>
        <v>#REF!</v>
      </c>
      <c r="AS1008" s="414" t="e">
        <f>IF(#REF!&gt;0,DQ$6,"")</f>
        <v>#REF!</v>
      </c>
      <c r="AT1008" s="95" t="e">
        <f>IF(#REF!="","",VLOOKUP(#REF!,#REF!,7,0))</f>
        <v>#REF!</v>
      </c>
      <c r="AU1008" s="201" t="e">
        <f>IF(OR(#REF!="",AT1008=""),"",ROUND(#REF!/10^3*AT1008,3))</f>
        <v>#REF!</v>
      </c>
      <c r="AV1008" s="201" t="e">
        <f>IF(#REF!&gt;0,#REF!*#REF!/1000,"")</f>
        <v>#REF!</v>
      </c>
      <c r="AW1008" s="201" t="e">
        <f>IF(#REF!&gt;0,#REF!*#REF!/1000,"")</f>
        <v>#REF!</v>
      </c>
      <c r="AX1008" s="74" t="e">
        <f t="shared" si="180"/>
        <v>#REF!</v>
      </c>
      <c r="AY1008" s="74" t="e">
        <f t="shared" si="181"/>
        <v>#REF!</v>
      </c>
      <c r="AZ1008" s="201" t="e">
        <f>IF(ISNA(AX1008),"",AX1008*#REF!)</f>
        <v>#REF!</v>
      </c>
      <c r="BA1008" s="201" t="e">
        <f>IF(ISNA(AY1008),"",AY1008*#REF!)</f>
        <v>#REF!</v>
      </c>
      <c r="BB1008" s="78" t="e">
        <f>IF(#REF!&gt;0,DQ$40,"")</f>
        <v>#REF!</v>
      </c>
      <c r="BC1008" s="99"/>
      <c r="BD1008" s="650"/>
      <c r="BE1008" s="652" t="e">
        <f>IF(OR(#REF!="",F1008=""),"",ROUND(#REF!/10^3*F1008,3))</f>
        <v>#REF!</v>
      </c>
      <c r="BF1008" s="412" t="e">
        <f>IF(#REF!&gt;0,#REF!*#REF!/1000,"")</f>
        <v>#REF!</v>
      </c>
      <c r="BG1008" s="412" t="e">
        <f>IF(#REF!&gt;0,#REF!*#REF!/1000,"")</f>
        <v>#REF!</v>
      </c>
      <c r="BH1008" s="413" t="e">
        <f>IF(OR(#REF!="●",#REF!="●",#REF!="●",#REF!="●"),"",IF(#REF!="","",#REF!))</f>
        <v>#REF!</v>
      </c>
      <c r="BI1008" s="413" t="e">
        <f>IF(OR(#REF!="●",#REF!="●",#REF!="●",#REF!="●"),"",IF(#REF!="","",#REF!))</f>
        <v>#REF!</v>
      </c>
      <c r="BJ1008" s="412" t="e">
        <f>IF(ISNA(L1008),"",L1008*#REF!)</f>
        <v>#REF!</v>
      </c>
      <c r="BK1008" s="412" t="e">
        <f>IF(ISNA(M1008),"",M1008*#REF!)</f>
        <v>#REF!</v>
      </c>
      <c r="BL1008" s="415" t="e">
        <f>IF(#REF!&gt;0,DQ$6,"")</f>
        <v>#REF!</v>
      </c>
      <c r="BM1008" s="361" t="e">
        <f>IF(#REF!="","",VLOOKUP(#REF!,#REF!,7,0))</f>
        <v>#REF!</v>
      </c>
      <c r="BN1008" s="201" t="e">
        <f>IF(OR(#REF!="",BM1008=""),"",ROUND(#REF!/10^3*BM1008,3))</f>
        <v>#REF!</v>
      </c>
      <c r="BO1008" s="201" t="e">
        <f>IF(#REF!&gt;0,#REF!*#REF!/1000,"")</f>
        <v>#REF!</v>
      </c>
      <c r="BP1008" s="201" t="e">
        <f>IF(#REF!&gt;0,#REF!*#REF!/1000,"")</f>
        <v>#REF!</v>
      </c>
      <c r="BQ1008" s="74" t="e">
        <f t="shared" si="182"/>
        <v>#REF!</v>
      </c>
      <c r="BR1008" s="74" t="e">
        <f t="shared" si="183"/>
        <v>#REF!</v>
      </c>
      <c r="BS1008" s="201" t="e">
        <f>IF(ISNA(BQ1008),"",BQ1008*#REF!)</f>
        <v>#REF!</v>
      </c>
      <c r="BT1008" s="201" t="e">
        <f>IF(ISNA(BR1008),"",BR1008*#REF!)</f>
        <v>#REF!</v>
      </c>
      <c r="BU1008" s="78" t="e">
        <f>IF(#REF!&gt;0,DQ$57,"")</f>
        <v>#REF!</v>
      </c>
      <c r="BV1008" s="99"/>
      <c r="BW1008" s="411"/>
      <c r="BX1008" s="412" t="e">
        <f>IF(OR(#REF!="",F1008=""),"",ROUND(#REF!/10^3*F1008,3))</f>
        <v>#REF!</v>
      </c>
      <c r="BY1008" s="412" t="e">
        <f>IF(#REF!&gt;0,#REF!*#REF!/1000,"")</f>
        <v>#REF!</v>
      </c>
      <c r="BZ1008" s="412" t="e">
        <f>IF(#REF!&gt;0,#REF!*#REF!/1000,"")</f>
        <v>#REF!</v>
      </c>
      <c r="CA1008" s="413" t="e">
        <f>IF(OR(#REF!="●",#REF!="●",#REF!="●",#REF!="●",#REF!="●"),"",IF(#REF!="","",#REF!))</f>
        <v>#REF!</v>
      </c>
      <c r="CB1008" s="413" t="e">
        <f>IF(OR(#REF!="●",#REF!="●",#REF!="●",#REF!="●",#REF!="●"),"",IF(#REF!="","",#REF!))</f>
        <v>#REF!</v>
      </c>
      <c r="CC1008" s="412" t="e">
        <f>IF(ISNA(L1008),"",L1008*#REF!)</f>
        <v>#REF!</v>
      </c>
      <c r="CD1008" s="412" t="e">
        <f>IF(ISNA(M1008),"",M1008*#REF!)</f>
        <v>#REF!</v>
      </c>
      <c r="CE1008" s="415" t="e">
        <f>IF(#REF!&gt;0,DQ$6,"")</f>
        <v>#REF!</v>
      </c>
      <c r="CF1008" s="361" t="e">
        <f>IF(#REF!="","",VLOOKUP(#REF!,#REF!,7,0))</f>
        <v>#REF!</v>
      </c>
      <c r="CG1008" s="201" t="e">
        <f>IF(OR(#REF!="",CF1008=""),"",ROUND(#REF!/10^3*CF1008,3))</f>
        <v>#REF!</v>
      </c>
      <c r="CH1008" s="201" t="e">
        <f>IF(#REF!&gt;0,#REF!*#REF!/1000,"")</f>
        <v>#REF!</v>
      </c>
      <c r="CI1008" s="201" t="e">
        <f>IF(#REF!&gt;0,#REF!*#REF!/1000,"")</f>
        <v>#REF!</v>
      </c>
      <c r="CJ1008" s="74" t="e">
        <f t="shared" si="184"/>
        <v>#REF!</v>
      </c>
      <c r="CK1008" s="74" t="e">
        <f t="shared" si="185"/>
        <v>#REF!</v>
      </c>
      <c r="CL1008" s="201" t="e">
        <f>IF(ISNA(CJ1008),"",CJ1008*#REF!)</f>
        <v>#REF!</v>
      </c>
      <c r="CM1008" s="201" t="e">
        <f>IF(ISNA(CK1008),"",CK1008*#REF!)</f>
        <v>#REF!</v>
      </c>
      <c r="CN1008" s="101" t="e">
        <f>IF(#REF!&gt;0,DQ$57,"")</f>
        <v>#REF!</v>
      </c>
      <c r="CO1008" s="84"/>
      <c r="CP1008" s="2"/>
      <c r="CQ1008" s="2"/>
      <c r="CR1008" s="2"/>
      <c r="CS1008" s="2"/>
      <c r="CT1008" s="2"/>
      <c r="CU1008" s="2"/>
      <c r="CV1008" s="2"/>
      <c r="CX1008" s="2"/>
      <c r="CY1008" s="2"/>
      <c r="CZ1008" s="2"/>
      <c r="DA1008" s="2"/>
      <c r="DB1008" s="2"/>
      <c r="DC1008" s="2"/>
      <c r="DD1008" s="2"/>
      <c r="DE1008" s="2"/>
      <c r="DF1008" s="2"/>
    </row>
    <row r="1009" spans="2:110" ht="18" customHeight="1">
      <c r="B1009" s="151" t="e">
        <f>IF(#REF!="","",VLOOKUP(#REF!,$CX$11:$DG$26,9,0))</f>
        <v>#REF!</v>
      </c>
      <c r="C1009" s="64" t="e">
        <f>IF(#REF!="",0,VLOOKUP(#REF!,$CP$11:$CQ$16,2,0))</f>
        <v>#REF!</v>
      </c>
      <c r="D1009" s="65" t="e">
        <f>IF(#REF!="",0,VLOOKUP(#REF!,$CX$11:$CY$26,2,0))</f>
        <v>#REF!</v>
      </c>
      <c r="E1009" s="152" t="e">
        <f t="shared" si="175"/>
        <v>#REF!</v>
      </c>
      <c r="F1009" s="155" t="e">
        <f>IF(#REF!="","",VLOOKUP(#REF!,#REF!,7,0))</f>
        <v>#REF!</v>
      </c>
      <c r="G1009" s="201" t="e">
        <f>IF(OR(#REF!="",F1009=""),"",ROUND(#REF!/10^3*F1009,3))</f>
        <v>#REF!</v>
      </c>
      <c r="H1009" s="201" t="e">
        <f>IF(#REF!&gt;0,#REF!*#REF!/1000,"")</f>
        <v>#REF!</v>
      </c>
      <c r="I1009" s="201" t="e">
        <f>IF(#REF!&gt;0,#REF!*#REF!/1000,"")</f>
        <v>#REF!</v>
      </c>
      <c r="J1009" s="51" t="e">
        <f>IF(#REF!="●","",IF(#REF!="","",#REF!))</f>
        <v>#REF!</v>
      </c>
      <c r="K1009" s="51" t="e">
        <f>IF(#REF!="●","",IF(#REF!="","",#REF!))</f>
        <v>#REF!</v>
      </c>
      <c r="L1009" s="74" t="e">
        <f t="shared" si="176"/>
        <v>#REF!</v>
      </c>
      <c r="M1009" s="74" t="e">
        <f t="shared" si="177"/>
        <v>#REF!</v>
      </c>
      <c r="N1009" s="201" t="e">
        <f>IF(ISNA(L1009),"",L1009*#REF!)</f>
        <v>#REF!</v>
      </c>
      <c r="O1009" s="201" t="e">
        <f>IF(ISNA(M1009),"",M1009*#REF!)</f>
        <v>#REF!</v>
      </c>
      <c r="P1009" s="78" t="e">
        <f>IF(#REF!&gt;0,DQ$6,"")</f>
        <v>#REF!</v>
      </c>
      <c r="Q1009" s="99"/>
      <c r="R1009" s="411"/>
      <c r="S1009" s="412" t="e">
        <f>IF(OR(#REF!="",F1009=""),"",ROUND(#REF!/10^3*F1009,3))</f>
        <v>#REF!</v>
      </c>
      <c r="T1009" s="412" t="e">
        <f>IF(#REF!&gt;0,#REF!*#REF!/1000,"")</f>
        <v>#REF!</v>
      </c>
      <c r="U1009" s="412" t="e">
        <f>IF(#REF!&gt;0,#REF!*#REF!/1000,"")</f>
        <v>#REF!</v>
      </c>
      <c r="V1009" s="413" t="e">
        <f>IF(OR(#REF!="●",#REF!="●"),"",IF(#REF!="","",#REF!))</f>
        <v>#REF!</v>
      </c>
      <c r="W1009" s="413" t="e">
        <f>IF(OR(#REF!="●",#REF!="●"),"",IF(#REF!="","",#REF!))</f>
        <v>#REF!</v>
      </c>
      <c r="X1009" s="412" t="e">
        <f>IF(ISNA(L1009),"",L1009*#REF!)</f>
        <v>#REF!</v>
      </c>
      <c r="Y1009" s="412" t="e">
        <f>IF(ISNA(M1009),"",M1009*#REF!)</f>
        <v>#REF!</v>
      </c>
      <c r="Z1009" s="414" t="e">
        <f>IF(#REF!&gt;0,DQ$6,"")</f>
        <v>#REF!</v>
      </c>
      <c r="AA1009" s="95" t="e">
        <f>IF(#REF!="","",VLOOKUP(#REF!,#REF!,7,0))</f>
        <v>#REF!</v>
      </c>
      <c r="AB1009" s="201" t="e">
        <f>IF(OR(#REF!="",AA1009=""),"",ROUND(#REF!/10^3*AA1009,3))</f>
        <v>#REF!</v>
      </c>
      <c r="AC1009" s="201" t="e">
        <f>IF(#REF!&gt;0,#REF!*#REF!/1000,"")</f>
        <v>#REF!</v>
      </c>
      <c r="AD1009" s="201" t="e">
        <f>IF(#REF!&gt;0,#REF!*#REF!/1000,"")</f>
        <v>#REF!</v>
      </c>
      <c r="AE1009" s="74" t="e">
        <f t="shared" si="178"/>
        <v>#REF!</v>
      </c>
      <c r="AF1009" s="74" t="e">
        <f t="shared" si="179"/>
        <v>#REF!</v>
      </c>
      <c r="AG1009" s="201" t="e">
        <f>IF(ISNA(AE1009),"",AE1009*#REF!)</f>
        <v>#REF!</v>
      </c>
      <c r="AH1009" s="201" t="e">
        <f>IF(ISNA(AF1009),"",AF1009*#REF!)</f>
        <v>#REF!</v>
      </c>
      <c r="AI1009" s="78" t="e">
        <f>IF(#REF!&gt;0,DQ$23,"")</f>
        <v>#REF!</v>
      </c>
      <c r="AJ1009" s="99"/>
      <c r="AK1009" s="411"/>
      <c r="AL1009" s="412" t="e">
        <f>IF(OR(#REF!="",F1009=""),"",ROUND(#REF!/10^3*F1009,3))</f>
        <v>#REF!</v>
      </c>
      <c r="AM1009" s="412" t="e">
        <f>IF(#REF!&gt;0,#REF!*#REF!/1000,"")</f>
        <v>#REF!</v>
      </c>
      <c r="AN1009" s="412" t="e">
        <f>IF(#REF!&gt;0,#REF!*#REF!/1000,"")</f>
        <v>#REF!</v>
      </c>
      <c r="AO1009" s="413" t="e">
        <f>IF(OR(#REF!="●",#REF!="●",#REF!="●"),"",IF(#REF!="","",#REF!))</f>
        <v>#REF!</v>
      </c>
      <c r="AP1009" s="413" t="e">
        <f>IF(OR(#REF!="●",#REF!="●",#REF!="●"),"",IF(#REF!="","",#REF!))</f>
        <v>#REF!</v>
      </c>
      <c r="AQ1009" s="412" t="e">
        <f>IF(ISNA(L1009),"",L1009*#REF!)</f>
        <v>#REF!</v>
      </c>
      <c r="AR1009" s="412" t="e">
        <f>IF(ISNA(M1009),"",M1009*#REF!)</f>
        <v>#REF!</v>
      </c>
      <c r="AS1009" s="414" t="e">
        <f>IF(#REF!&gt;0,DQ$6,"")</f>
        <v>#REF!</v>
      </c>
      <c r="AT1009" s="95" t="e">
        <f>IF(#REF!="","",VLOOKUP(#REF!,#REF!,7,0))</f>
        <v>#REF!</v>
      </c>
      <c r="AU1009" s="201" t="e">
        <f>IF(OR(#REF!="",AT1009=""),"",ROUND(#REF!/10^3*AT1009,3))</f>
        <v>#REF!</v>
      </c>
      <c r="AV1009" s="201" t="e">
        <f>IF(#REF!&gt;0,#REF!*#REF!/1000,"")</f>
        <v>#REF!</v>
      </c>
      <c r="AW1009" s="201" t="e">
        <f>IF(#REF!&gt;0,#REF!*#REF!/1000,"")</f>
        <v>#REF!</v>
      </c>
      <c r="AX1009" s="74" t="e">
        <f t="shared" si="180"/>
        <v>#REF!</v>
      </c>
      <c r="AY1009" s="74" t="e">
        <f t="shared" si="181"/>
        <v>#REF!</v>
      </c>
      <c r="AZ1009" s="201" t="e">
        <f>IF(ISNA(AX1009),"",AX1009*#REF!)</f>
        <v>#REF!</v>
      </c>
      <c r="BA1009" s="201" t="e">
        <f>IF(ISNA(AY1009),"",AY1009*#REF!)</f>
        <v>#REF!</v>
      </c>
      <c r="BB1009" s="78" t="e">
        <f>IF(#REF!&gt;0,DQ$40,"")</f>
        <v>#REF!</v>
      </c>
      <c r="BC1009" s="99"/>
      <c r="BD1009" s="650"/>
      <c r="BE1009" s="652" t="e">
        <f>IF(OR(#REF!="",F1009=""),"",ROUND(#REF!/10^3*F1009,3))</f>
        <v>#REF!</v>
      </c>
      <c r="BF1009" s="412" t="e">
        <f>IF(#REF!&gt;0,#REF!*#REF!/1000,"")</f>
        <v>#REF!</v>
      </c>
      <c r="BG1009" s="412" t="e">
        <f>IF(#REF!&gt;0,#REF!*#REF!/1000,"")</f>
        <v>#REF!</v>
      </c>
      <c r="BH1009" s="413" t="e">
        <f>IF(OR(#REF!="●",#REF!="●",#REF!="●",#REF!="●"),"",IF(#REF!="","",#REF!))</f>
        <v>#REF!</v>
      </c>
      <c r="BI1009" s="413" t="e">
        <f>IF(OR(#REF!="●",#REF!="●",#REF!="●",#REF!="●"),"",IF(#REF!="","",#REF!))</f>
        <v>#REF!</v>
      </c>
      <c r="BJ1009" s="412" t="e">
        <f>IF(ISNA(L1009),"",L1009*#REF!)</f>
        <v>#REF!</v>
      </c>
      <c r="BK1009" s="412" t="e">
        <f>IF(ISNA(M1009),"",M1009*#REF!)</f>
        <v>#REF!</v>
      </c>
      <c r="BL1009" s="415" t="e">
        <f>IF(#REF!&gt;0,DQ$6,"")</f>
        <v>#REF!</v>
      </c>
      <c r="BM1009" s="361" t="e">
        <f>IF(#REF!="","",VLOOKUP(#REF!,#REF!,7,0))</f>
        <v>#REF!</v>
      </c>
      <c r="BN1009" s="201" t="e">
        <f>IF(OR(#REF!="",BM1009=""),"",ROUND(#REF!/10^3*BM1009,3))</f>
        <v>#REF!</v>
      </c>
      <c r="BO1009" s="201" t="e">
        <f>IF(#REF!&gt;0,#REF!*#REF!/1000,"")</f>
        <v>#REF!</v>
      </c>
      <c r="BP1009" s="201" t="e">
        <f>IF(#REF!&gt;0,#REF!*#REF!/1000,"")</f>
        <v>#REF!</v>
      </c>
      <c r="BQ1009" s="74" t="e">
        <f t="shared" si="182"/>
        <v>#REF!</v>
      </c>
      <c r="BR1009" s="74" t="e">
        <f t="shared" si="183"/>
        <v>#REF!</v>
      </c>
      <c r="BS1009" s="201" t="e">
        <f>IF(ISNA(BQ1009),"",BQ1009*#REF!)</f>
        <v>#REF!</v>
      </c>
      <c r="BT1009" s="201" t="e">
        <f>IF(ISNA(BR1009),"",BR1009*#REF!)</f>
        <v>#REF!</v>
      </c>
      <c r="BU1009" s="78" t="e">
        <f>IF(#REF!&gt;0,DQ$57,"")</f>
        <v>#REF!</v>
      </c>
      <c r="BV1009" s="99"/>
      <c r="BW1009" s="411"/>
      <c r="BX1009" s="412" t="e">
        <f>IF(OR(#REF!="",F1009=""),"",ROUND(#REF!/10^3*F1009,3))</f>
        <v>#REF!</v>
      </c>
      <c r="BY1009" s="412" t="e">
        <f>IF(#REF!&gt;0,#REF!*#REF!/1000,"")</f>
        <v>#REF!</v>
      </c>
      <c r="BZ1009" s="412" t="e">
        <f>IF(#REF!&gt;0,#REF!*#REF!/1000,"")</f>
        <v>#REF!</v>
      </c>
      <c r="CA1009" s="413" t="e">
        <f>IF(OR(#REF!="●",#REF!="●",#REF!="●",#REF!="●",#REF!="●"),"",IF(#REF!="","",#REF!))</f>
        <v>#REF!</v>
      </c>
      <c r="CB1009" s="413" t="e">
        <f>IF(OR(#REF!="●",#REF!="●",#REF!="●",#REF!="●",#REF!="●"),"",IF(#REF!="","",#REF!))</f>
        <v>#REF!</v>
      </c>
      <c r="CC1009" s="412" t="e">
        <f>IF(ISNA(L1009),"",L1009*#REF!)</f>
        <v>#REF!</v>
      </c>
      <c r="CD1009" s="412" t="e">
        <f>IF(ISNA(M1009),"",M1009*#REF!)</f>
        <v>#REF!</v>
      </c>
      <c r="CE1009" s="415" t="e">
        <f>IF(#REF!&gt;0,DQ$6,"")</f>
        <v>#REF!</v>
      </c>
      <c r="CF1009" s="361" t="e">
        <f>IF(#REF!="","",VLOOKUP(#REF!,#REF!,7,0))</f>
        <v>#REF!</v>
      </c>
      <c r="CG1009" s="201" t="e">
        <f>IF(OR(#REF!="",CF1009=""),"",ROUND(#REF!/10^3*CF1009,3))</f>
        <v>#REF!</v>
      </c>
      <c r="CH1009" s="201" t="e">
        <f>IF(#REF!&gt;0,#REF!*#REF!/1000,"")</f>
        <v>#REF!</v>
      </c>
      <c r="CI1009" s="201" t="e">
        <f>IF(#REF!&gt;0,#REF!*#REF!/1000,"")</f>
        <v>#REF!</v>
      </c>
      <c r="CJ1009" s="74" t="e">
        <f t="shared" si="184"/>
        <v>#REF!</v>
      </c>
      <c r="CK1009" s="74" t="e">
        <f t="shared" si="185"/>
        <v>#REF!</v>
      </c>
      <c r="CL1009" s="201" t="e">
        <f>IF(ISNA(CJ1009),"",CJ1009*#REF!)</f>
        <v>#REF!</v>
      </c>
      <c r="CM1009" s="201" t="e">
        <f>IF(ISNA(CK1009),"",CK1009*#REF!)</f>
        <v>#REF!</v>
      </c>
      <c r="CN1009" s="101" t="e">
        <f>IF(#REF!&gt;0,DQ$57,"")</f>
        <v>#REF!</v>
      </c>
      <c r="CO1009" s="84"/>
      <c r="CP1009" s="2"/>
      <c r="CQ1009" s="2"/>
      <c r="CR1009" s="2"/>
      <c r="CS1009" s="2"/>
      <c r="CT1009" s="2"/>
      <c r="CU1009" s="2"/>
      <c r="CV1009" s="2"/>
      <c r="CX1009" s="2"/>
      <c r="CY1009" s="2"/>
      <c r="CZ1009" s="2"/>
      <c r="DA1009" s="2"/>
      <c r="DB1009" s="2"/>
      <c r="DC1009" s="2"/>
      <c r="DD1009" s="2"/>
      <c r="DE1009" s="2"/>
      <c r="DF1009" s="2"/>
    </row>
    <row r="1010" spans="2:110" ht="18" customHeight="1">
      <c r="B1010" s="151" t="e">
        <f>IF(#REF!="","",VLOOKUP(#REF!,$CX$11:$DG$26,9,0))</f>
        <v>#REF!</v>
      </c>
      <c r="C1010" s="64" t="e">
        <f>IF(#REF!="",0,VLOOKUP(#REF!,$CP$11:$CQ$16,2,0))</f>
        <v>#REF!</v>
      </c>
      <c r="D1010" s="65" t="e">
        <f>IF(#REF!="",0,VLOOKUP(#REF!,$CX$11:$CY$26,2,0))</f>
        <v>#REF!</v>
      </c>
      <c r="E1010" s="152" t="e">
        <f t="shared" si="175"/>
        <v>#REF!</v>
      </c>
      <c r="F1010" s="155" t="e">
        <f>IF(#REF!="","",VLOOKUP(#REF!,#REF!,7,0))</f>
        <v>#REF!</v>
      </c>
      <c r="G1010" s="201" t="e">
        <f>IF(OR(#REF!="",F1010=""),"",ROUND(#REF!/10^3*F1010,3))</f>
        <v>#REF!</v>
      </c>
      <c r="H1010" s="201" t="e">
        <f>IF(#REF!&gt;0,#REF!*#REF!/1000,"")</f>
        <v>#REF!</v>
      </c>
      <c r="I1010" s="201" t="e">
        <f>IF(#REF!&gt;0,#REF!*#REF!/1000,"")</f>
        <v>#REF!</v>
      </c>
      <c r="J1010" s="51" t="e">
        <f>IF(#REF!="●","",IF(#REF!="","",#REF!))</f>
        <v>#REF!</v>
      </c>
      <c r="K1010" s="51" t="e">
        <f>IF(#REF!="●","",IF(#REF!="","",#REF!))</f>
        <v>#REF!</v>
      </c>
      <c r="L1010" s="74" t="e">
        <f t="shared" si="176"/>
        <v>#REF!</v>
      </c>
      <c r="M1010" s="74" t="e">
        <f t="shared" si="177"/>
        <v>#REF!</v>
      </c>
      <c r="N1010" s="201" t="e">
        <f>IF(ISNA(L1010),"",L1010*#REF!)</f>
        <v>#REF!</v>
      </c>
      <c r="O1010" s="201" t="e">
        <f>IF(ISNA(M1010),"",M1010*#REF!)</f>
        <v>#REF!</v>
      </c>
      <c r="P1010" s="78" t="e">
        <f>IF(#REF!&gt;0,DQ$6,"")</f>
        <v>#REF!</v>
      </c>
      <c r="Q1010" s="99"/>
      <c r="R1010" s="411"/>
      <c r="S1010" s="412" t="e">
        <f>IF(OR(#REF!="",F1010=""),"",ROUND(#REF!/10^3*F1010,3))</f>
        <v>#REF!</v>
      </c>
      <c r="T1010" s="412" t="e">
        <f>IF(#REF!&gt;0,#REF!*#REF!/1000,"")</f>
        <v>#REF!</v>
      </c>
      <c r="U1010" s="412" t="e">
        <f>IF(#REF!&gt;0,#REF!*#REF!/1000,"")</f>
        <v>#REF!</v>
      </c>
      <c r="V1010" s="413" t="e">
        <f>IF(OR(#REF!="●",#REF!="●"),"",IF(#REF!="","",#REF!))</f>
        <v>#REF!</v>
      </c>
      <c r="W1010" s="413" t="e">
        <f>IF(OR(#REF!="●",#REF!="●"),"",IF(#REF!="","",#REF!))</f>
        <v>#REF!</v>
      </c>
      <c r="X1010" s="412" t="e">
        <f>IF(ISNA(L1010),"",L1010*#REF!)</f>
        <v>#REF!</v>
      </c>
      <c r="Y1010" s="412" t="e">
        <f>IF(ISNA(M1010),"",M1010*#REF!)</f>
        <v>#REF!</v>
      </c>
      <c r="Z1010" s="414" t="e">
        <f>IF(#REF!&gt;0,DQ$6,"")</f>
        <v>#REF!</v>
      </c>
      <c r="AA1010" s="95" t="e">
        <f>IF(#REF!="","",VLOOKUP(#REF!,#REF!,7,0))</f>
        <v>#REF!</v>
      </c>
      <c r="AB1010" s="201" t="e">
        <f>IF(OR(#REF!="",AA1010=""),"",ROUND(#REF!/10^3*AA1010,3))</f>
        <v>#REF!</v>
      </c>
      <c r="AC1010" s="201" t="e">
        <f>IF(#REF!&gt;0,#REF!*#REF!/1000,"")</f>
        <v>#REF!</v>
      </c>
      <c r="AD1010" s="201" t="e">
        <f>IF(#REF!&gt;0,#REF!*#REF!/1000,"")</f>
        <v>#REF!</v>
      </c>
      <c r="AE1010" s="74" t="e">
        <f t="shared" si="178"/>
        <v>#REF!</v>
      </c>
      <c r="AF1010" s="74" t="e">
        <f t="shared" si="179"/>
        <v>#REF!</v>
      </c>
      <c r="AG1010" s="201" t="e">
        <f>IF(ISNA(AE1010),"",AE1010*#REF!)</f>
        <v>#REF!</v>
      </c>
      <c r="AH1010" s="201" t="e">
        <f>IF(ISNA(AF1010),"",AF1010*#REF!)</f>
        <v>#REF!</v>
      </c>
      <c r="AI1010" s="78" t="e">
        <f>IF(#REF!&gt;0,DQ$23,"")</f>
        <v>#REF!</v>
      </c>
      <c r="AJ1010" s="99"/>
      <c r="AK1010" s="411"/>
      <c r="AL1010" s="412" t="e">
        <f>IF(OR(#REF!="",F1010=""),"",ROUND(#REF!/10^3*F1010,3))</f>
        <v>#REF!</v>
      </c>
      <c r="AM1010" s="412" t="e">
        <f>IF(#REF!&gt;0,#REF!*#REF!/1000,"")</f>
        <v>#REF!</v>
      </c>
      <c r="AN1010" s="412" t="e">
        <f>IF(#REF!&gt;0,#REF!*#REF!/1000,"")</f>
        <v>#REF!</v>
      </c>
      <c r="AO1010" s="413" t="e">
        <f>IF(OR(#REF!="●",#REF!="●",#REF!="●"),"",IF(#REF!="","",#REF!))</f>
        <v>#REF!</v>
      </c>
      <c r="AP1010" s="413" t="e">
        <f>IF(OR(#REF!="●",#REF!="●",#REF!="●"),"",IF(#REF!="","",#REF!))</f>
        <v>#REF!</v>
      </c>
      <c r="AQ1010" s="412" t="e">
        <f>IF(ISNA(L1010),"",L1010*#REF!)</f>
        <v>#REF!</v>
      </c>
      <c r="AR1010" s="412" t="e">
        <f>IF(ISNA(M1010),"",M1010*#REF!)</f>
        <v>#REF!</v>
      </c>
      <c r="AS1010" s="414" t="e">
        <f>IF(#REF!&gt;0,DQ$6,"")</f>
        <v>#REF!</v>
      </c>
      <c r="AT1010" s="95" t="e">
        <f>IF(#REF!="","",VLOOKUP(#REF!,#REF!,7,0))</f>
        <v>#REF!</v>
      </c>
      <c r="AU1010" s="201" t="e">
        <f>IF(OR(#REF!="",AT1010=""),"",ROUND(#REF!/10^3*AT1010,3))</f>
        <v>#REF!</v>
      </c>
      <c r="AV1010" s="201" t="e">
        <f>IF(#REF!&gt;0,#REF!*#REF!/1000,"")</f>
        <v>#REF!</v>
      </c>
      <c r="AW1010" s="201" t="e">
        <f>IF(#REF!&gt;0,#REF!*#REF!/1000,"")</f>
        <v>#REF!</v>
      </c>
      <c r="AX1010" s="74" t="e">
        <f t="shared" si="180"/>
        <v>#REF!</v>
      </c>
      <c r="AY1010" s="74" t="e">
        <f t="shared" si="181"/>
        <v>#REF!</v>
      </c>
      <c r="AZ1010" s="201" t="e">
        <f>IF(ISNA(AX1010),"",AX1010*#REF!)</f>
        <v>#REF!</v>
      </c>
      <c r="BA1010" s="201" t="e">
        <f>IF(ISNA(AY1010),"",AY1010*#REF!)</f>
        <v>#REF!</v>
      </c>
      <c r="BB1010" s="78" t="e">
        <f>IF(#REF!&gt;0,DQ$40,"")</f>
        <v>#REF!</v>
      </c>
      <c r="BC1010" s="99"/>
      <c r="BD1010" s="650"/>
      <c r="BE1010" s="652" t="e">
        <f>IF(OR(#REF!="",F1010=""),"",ROUND(#REF!/10^3*F1010,3))</f>
        <v>#REF!</v>
      </c>
      <c r="BF1010" s="412" t="e">
        <f>IF(#REF!&gt;0,#REF!*#REF!/1000,"")</f>
        <v>#REF!</v>
      </c>
      <c r="BG1010" s="412" t="e">
        <f>IF(#REF!&gt;0,#REF!*#REF!/1000,"")</f>
        <v>#REF!</v>
      </c>
      <c r="BH1010" s="413" t="e">
        <f>IF(OR(#REF!="●",#REF!="●",#REF!="●",#REF!="●"),"",IF(#REF!="","",#REF!))</f>
        <v>#REF!</v>
      </c>
      <c r="BI1010" s="413" t="e">
        <f>IF(OR(#REF!="●",#REF!="●",#REF!="●",#REF!="●"),"",IF(#REF!="","",#REF!))</f>
        <v>#REF!</v>
      </c>
      <c r="BJ1010" s="412" t="e">
        <f>IF(ISNA(L1010),"",L1010*#REF!)</f>
        <v>#REF!</v>
      </c>
      <c r="BK1010" s="412" t="e">
        <f>IF(ISNA(M1010),"",M1010*#REF!)</f>
        <v>#REF!</v>
      </c>
      <c r="BL1010" s="415" t="e">
        <f>IF(#REF!&gt;0,DQ$6,"")</f>
        <v>#REF!</v>
      </c>
      <c r="BM1010" s="361" t="e">
        <f>IF(#REF!="","",VLOOKUP(#REF!,#REF!,7,0))</f>
        <v>#REF!</v>
      </c>
      <c r="BN1010" s="201" t="e">
        <f>IF(OR(#REF!="",BM1010=""),"",ROUND(#REF!/10^3*BM1010,3))</f>
        <v>#REF!</v>
      </c>
      <c r="BO1010" s="201" t="e">
        <f>IF(#REF!&gt;0,#REF!*#REF!/1000,"")</f>
        <v>#REF!</v>
      </c>
      <c r="BP1010" s="201" t="e">
        <f>IF(#REF!&gt;0,#REF!*#REF!/1000,"")</f>
        <v>#REF!</v>
      </c>
      <c r="BQ1010" s="74" t="e">
        <f t="shared" si="182"/>
        <v>#REF!</v>
      </c>
      <c r="BR1010" s="74" t="e">
        <f t="shared" si="183"/>
        <v>#REF!</v>
      </c>
      <c r="BS1010" s="201" t="e">
        <f>IF(ISNA(BQ1010),"",BQ1010*#REF!)</f>
        <v>#REF!</v>
      </c>
      <c r="BT1010" s="201" t="e">
        <f>IF(ISNA(BR1010),"",BR1010*#REF!)</f>
        <v>#REF!</v>
      </c>
      <c r="BU1010" s="78" t="e">
        <f>IF(#REF!&gt;0,DQ$57,"")</f>
        <v>#REF!</v>
      </c>
      <c r="BV1010" s="99"/>
      <c r="BW1010" s="411"/>
      <c r="BX1010" s="412" t="e">
        <f>IF(OR(#REF!="",F1010=""),"",ROUND(#REF!/10^3*F1010,3))</f>
        <v>#REF!</v>
      </c>
      <c r="BY1010" s="412" t="e">
        <f>IF(#REF!&gt;0,#REF!*#REF!/1000,"")</f>
        <v>#REF!</v>
      </c>
      <c r="BZ1010" s="412" t="e">
        <f>IF(#REF!&gt;0,#REF!*#REF!/1000,"")</f>
        <v>#REF!</v>
      </c>
      <c r="CA1010" s="413" t="e">
        <f>IF(OR(#REF!="●",#REF!="●",#REF!="●",#REF!="●",#REF!="●"),"",IF(#REF!="","",#REF!))</f>
        <v>#REF!</v>
      </c>
      <c r="CB1010" s="413" t="e">
        <f>IF(OR(#REF!="●",#REF!="●",#REF!="●",#REF!="●",#REF!="●"),"",IF(#REF!="","",#REF!))</f>
        <v>#REF!</v>
      </c>
      <c r="CC1010" s="412" t="e">
        <f>IF(ISNA(L1010),"",L1010*#REF!)</f>
        <v>#REF!</v>
      </c>
      <c r="CD1010" s="412" t="e">
        <f>IF(ISNA(M1010),"",M1010*#REF!)</f>
        <v>#REF!</v>
      </c>
      <c r="CE1010" s="415" t="e">
        <f>IF(#REF!&gt;0,DQ$6,"")</f>
        <v>#REF!</v>
      </c>
      <c r="CF1010" s="361" t="e">
        <f>IF(#REF!="","",VLOOKUP(#REF!,#REF!,7,0))</f>
        <v>#REF!</v>
      </c>
      <c r="CG1010" s="201" t="e">
        <f>IF(OR(#REF!="",CF1010=""),"",ROUND(#REF!/10^3*CF1010,3))</f>
        <v>#REF!</v>
      </c>
      <c r="CH1010" s="201" t="e">
        <f>IF(#REF!&gt;0,#REF!*#REF!/1000,"")</f>
        <v>#REF!</v>
      </c>
      <c r="CI1010" s="201" t="e">
        <f>IF(#REF!&gt;0,#REF!*#REF!/1000,"")</f>
        <v>#REF!</v>
      </c>
      <c r="CJ1010" s="74" t="e">
        <f t="shared" si="184"/>
        <v>#REF!</v>
      </c>
      <c r="CK1010" s="74" t="e">
        <f t="shared" si="185"/>
        <v>#REF!</v>
      </c>
      <c r="CL1010" s="201" t="e">
        <f>IF(ISNA(CJ1010),"",CJ1010*#REF!)</f>
        <v>#REF!</v>
      </c>
      <c r="CM1010" s="201" t="e">
        <f>IF(ISNA(CK1010),"",CK1010*#REF!)</f>
        <v>#REF!</v>
      </c>
      <c r="CN1010" s="101" t="e">
        <f>IF(#REF!&gt;0,DQ$57,"")</f>
        <v>#REF!</v>
      </c>
      <c r="CO1010" s="84"/>
      <c r="CP1010" s="2"/>
      <c r="CQ1010" s="2"/>
      <c r="CR1010" s="2"/>
      <c r="CS1010" s="2"/>
      <c r="CT1010" s="2"/>
      <c r="CU1010" s="2"/>
      <c r="CV1010" s="2"/>
      <c r="CX1010" s="2"/>
      <c r="CY1010" s="2"/>
      <c r="CZ1010" s="2"/>
      <c r="DA1010" s="2"/>
      <c r="DB1010" s="2"/>
      <c r="DC1010" s="2"/>
      <c r="DD1010" s="2"/>
      <c r="DE1010" s="2"/>
      <c r="DF1010" s="2"/>
    </row>
    <row r="1011" spans="2:110" ht="18" customHeight="1">
      <c r="B1011" s="151" t="e">
        <f>IF(#REF!="","",VLOOKUP(#REF!,$CX$11:$DG$26,9,0))</f>
        <v>#REF!</v>
      </c>
      <c r="C1011" s="64" t="e">
        <f>IF(#REF!="",0,VLOOKUP(#REF!,$CP$11:$CQ$16,2,0))</f>
        <v>#REF!</v>
      </c>
      <c r="D1011" s="65" t="e">
        <f>IF(#REF!="",0,VLOOKUP(#REF!,$CX$11:$CY$26,2,0))</f>
        <v>#REF!</v>
      </c>
      <c r="E1011" s="152" t="e">
        <f t="shared" si="175"/>
        <v>#REF!</v>
      </c>
      <c r="F1011" s="155" t="e">
        <f>IF(#REF!="","",VLOOKUP(#REF!,#REF!,7,0))</f>
        <v>#REF!</v>
      </c>
      <c r="G1011" s="201" t="e">
        <f>IF(OR(#REF!="",F1011=""),"",ROUND(#REF!/10^3*F1011,3))</f>
        <v>#REF!</v>
      </c>
      <c r="H1011" s="201" t="e">
        <f>IF(#REF!&gt;0,#REF!*#REF!/1000,"")</f>
        <v>#REF!</v>
      </c>
      <c r="I1011" s="201" t="e">
        <f>IF(#REF!&gt;0,#REF!*#REF!/1000,"")</f>
        <v>#REF!</v>
      </c>
      <c r="J1011" s="51" t="e">
        <f>IF(#REF!="●","",IF(#REF!="","",#REF!))</f>
        <v>#REF!</v>
      </c>
      <c r="K1011" s="51" t="e">
        <f>IF(#REF!="●","",IF(#REF!="","",#REF!))</f>
        <v>#REF!</v>
      </c>
      <c r="L1011" s="74" t="e">
        <f t="shared" si="176"/>
        <v>#REF!</v>
      </c>
      <c r="M1011" s="74" t="e">
        <f t="shared" si="177"/>
        <v>#REF!</v>
      </c>
      <c r="N1011" s="201" t="e">
        <f>IF(ISNA(L1011),"",L1011*#REF!)</f>
        <v>#REF!</v>
      </c>
      <c r="O1011" s="201" t="e">
        <f>IF(ISNA(M1011),"",M1011*#REF!)</f>
        <v>#REF!</v>
      </c>
      <c r="P1011" s="78" t="e">
        <f>IF(#REF!&gt;0,DQ$6,"")</f>
        <v>#REF!</v>
      </c>
      <c r="Q1011" s="99"/>
      <c r="R1011" s="411"/>
      <c r="S1011" s="412" t="e">
        <f>IF(OR(#REF!="",F1011=""),"",ROUND(#REF!/10^3*F1011,3))</f>
        <v>#REF!</v>
      </c>
      <c r="T1011" s="412" t="e">
        <f>IF(#REF!&gt;0,#REF!*#REF!/1000,"")</f>
        <v>#REF!</v>
      </c>
      <c r="U1011" s="412" t="e">
        <f>IF(#REF!&gt;0,#REF!*#REF!/1000,"")</f>
        <v>#REF!</v>
      </c>
      <c r="V1011" s="413" t="e">
        <f>IF(OR(#REF!="●",#REF!="●"),"",IF(#REF!="","",#REF!))</f>
        <v>#REF!</v>
      </c>
      <c r="W1011" s="413" t="e">
        <f>IF(OR(#REF!="●",#REF!="●"),"",IF(#REF!="","",#REF!))</f>
        <v>#REF!</v>
      </c>
      <c r="X1011" s="412" t="e">
        <f>IF(ISNA(L1011),"",L1011*#REF!)</f>
        <v>#REF!</v>
      </c>
      <c r="Y1011" s="412" t="e">
        <f>IF(ISNA(M1011),"",M1011*#REF!)</f>
        <v>#REF!</v>
      </c>
      <c r="Z1011" s="414" t="e">
        <f>IF(#REF!&gt;0,DQ$6,"")</f>
        <v>#REF!</v>
      </c>
      <c r="AA1011" s="95" t="e">
        <f>IF(#REF!="","",VLOOKUP(#REF!,#REF!,7,0))</f>
        <v>#REF!</v>
      </c>
      <c r="AB1011" s="201" t="e">
        <f>IF(OR(#REF!="",AA1011=""),"",ROUND(#REF!/10^3*AA1011,3))</f>
        <v>#REF!</v>
      </c>
      <c r="AC1011" s="201" t="e">
        <f>IF(#REF!&gt;0,#REF!*#REF!/1000,"")</f>
        <v>#REF!</v>
      </c>
      <c r="AD1011" s="201" t="e">
        <f>IF(#REF!&gt;0,#REF!*#REF!/1000,"")</f>
        <v>#REF!</v>
      </c>
      <c r="AE1011" s="74" t="e">
        <f t="shared" si="178"/>
        <v>#REF!</v>
      </c>
      <c r="AF1011" s="74" t="e">
        <f t="shared" si="179"/>
        <v>#REF!</v>
      </c>
      <c r="AG1011" s="201" t="e">
        <f>IF(ISNA(AE1011),"",AE1011*#REF!)</f>
        <v>#REF!</v>
      </c>
      <c r="AH1011" s="201" t="e">
        <f>IF(ISNA(AF1011),"",AF1011*#REF!)</f>
        <v>#REF!</v>
      </c>
      <c r="AI1011" s="78" t="e">
        <f>IF(#REF!&gt;0,DQ$23,"")</f>
        <v>#REF!</v>
      </c>
      <c r="AJ1011" s="99"/>
      <c r="AK1011" s="411"/>
      <c r="AL1011" s="412" t="e">
        <f>IF(OR(#REF!="",F1011=""),"",ROUND(#REF!/10^3*F1011,3))</f>
        <v>#REF!</v>
      </c>
      <c r="AM1011" s="412" t="e">
        <f>IF(#REF!&gt;0,#REF!*#REF!/1000,"")</f>
        <v>#REF!</v>
      </c>
      <c r="AN1011" s="412" t="e">
        <f>IF(#REF!&gt;0,#REF!*#REF!/1000,"")</f>
        <v>#REF!</v>
      </c>
      <c r="AO1011" s="413" t="e">
        <f>IF(OR(#REF!="●",#REF!="●",#REF!="●"),"",IF(#REF!="","",#REF!))</f>
        <v>#REF!</v>
      </c>
      <c r="AP1011" s="413" t="e">
        <f>IF(OR(#REF!="●",#REF!="●",#REF!="●"),"",IF(#REF!="","",#REF!))</f>
        <v>#REF!</v>
      </c>
      <c r="AQ1011" s="412" t="e">
        <f>IF(ISNA(L1011),"",L1011*#REF!)</f>
        <v>#REF!</v>
      </c>
      <c r="AR1011" s="412" t="e">
        <f>IF(ISNA(M1011),"",M1011*#REF!)</f>
        <v>#REF!</v>
      </c>
      <c r="AS1011" s="414" t="e">
        <f>IF(#REF!&gt;0,DQ$6,"")</f>
        <v>#REF!</v>
      </c>
      <c r="AT1011" s="95" t="e">
        <f>IF(#REF!="","",VLOOKUP(#REF!,#REF!,7,0))</f>
        <v>#REF!</v>
      </c>
      <c r="AU1011" s="201" t="e">
        <f>IF(OR(#REF!="",AT1011=""),"",ROUND(#REF!/10^3*AT1011,3))</f>
        <v>#REF!</v>
      </c>
      <c r="AV1011" s="201" t="e">
        <f>IF(#REF!&gt;0,#REF!*#REF!/1000,"")</f>
        <v>#REF!</v>
      </c>
      <c r="AW1011" s="201" t="e">
        <f>IF(#REF!&gt;0,#REF!*#REF!/1000,"")</f>
        <v>#REF!</v>
      </c>
      <c r="AX1011" s="74" t="e">
        <f t="shared" si="180"/>
        <v>#REF!</v>
      </c>
      <c r="AY1011" s="74" t="e">
        <f t="shared" si="181"/>
        <v>#REF!</v>
      </c>
      <c r="AZ1011" s="201" t="e">
        <f>IF(ISNA(AX1011),"",AX1011*#REF!)</f>
        <v>#REF!</v>
      </c>
      <c r="BA1011" s="201" t="e">
        <f>IF(ISNA(AY1011),"",AY1011*#REF!)</f>
        <v>#REF!</v>
      </c>
      <c r="BB1011" s="78" t="e">
        <f>IF(#REF!&gt;0,DQ$40,"")</f>
        <v>#REF!</v>
      </c>
      <c r="BC1011" s="99"/>
      <c r="BD1011" s="650"/>
      <c r="BE1011" s="652" t="e">
        <f>IF(OR(#REF!="",F1011=""),"",ROUND(#REF!/10^3*F1011,3))</f>
        <v>#REF!</v>
      </c>
      <c r="BF1011" s="412" t="e">
        <f>IF(#REF!&gt;0,#REF!*#REF!/1000,"")</f>
        <v>#REF!</v>
      </c>
      <c r="BG1011" s="412" t="e">
        <f>IF(#REF!&gt;0,#REF!*#REF!/1000,"")</f>
        <v>#REF!</v>
      </c>
      <c r="BH1011" s="413" t="e">
        <f>IF(OR(#REF!="●",#REF!="●",#REF!="●",#REF!="●"),"",IF(#REF!="","",#REF!))</f>
        <v>#REF!</v>
      </c>
      <c r="BI1011" s="413" t="e">
        <f>IF(OR(#REF!="●",#REF!="●",#REF!="●",#REF!="●"),"",IF(#REF!="","",#REF!))</f>
        <v>#REF!</v>
      </c>
      <c r="BJ1011" s="412" t="e">
        <f>IF(ISNA(L1011),"",L1011*#REF!)</f>
        <v>#REF!</v>
      </c>
      <c r="BK1011" s="412" t="e">
        <f>IF(ISNA(M1011),"",M1011*#REF!)</f>
        <v>#REF!</v>
      </c>
      <c r="BL1011" s="415" t="e">
        <f>IF(#REF!&gt;0,DQ$6,"")</f>
        <v>#REF!</v>
      </c>
      <c r="BM1011" s="361" t="e">
        <f>IF(#REF!="","",VLOOKUP(#REF!,#REF!,7,0))</f>
        <v>#REF!</v>
      </c>
      <c r="BN1011" s="201" t="e">
        <f>IF(OR(#REF!="",BM1011=""),"",ROUND(#REF!/10^3*BM1011,3))</f>
        <v>#REF!</v>
      </c>
      <c r="BO1011" s="201" t="e">
        <f>IF(#REF!&gt;0,#REF!*#REF!/1000,"")</f>
        <v>#REF!</v>
      </c>
      <c r="BP1011" s="201" t="e">
        <f>IF(#REF!&gt;0,#REF!*#REF!/1000,"")</f>
        <v>#REF!</v>
      </c>
      <c r="BQ1011" s="74" t="e">
        <f t="shared" si="182"/>
        <v>#REF!</v>
      </c>
      <c r="BR1011" s="74" t="e">
        <f t="shared" si="183"/>
        <v>#REF!</v>
      </c>
      <c r="BS1011" s="201" t="e">
        <f>IF(ISNA(BQ1011),"",BQ1011*#REF!)</f>
        <v>#REF!</v>
      </c>
      <c r="BT1011" s="201" t="e">
        <f>IF(ISNA(BR1011),"",BR1011*#REF!)</f>
        <v>#REF!</v>
      </c>
      <c r="BU1011" s="78" t="e">
        <f>IF(#REF!&gt;0,DQ$57,"")</f>
        <v>#REF!</v>
      </c>
      <c r="BV1011" s="99"/>
      <c r="BW1011" s="411"/>
      <c r="BX1011" s="412" t="e">
        <f>IF(OR(#REF!="",F1011=""),"",ROUND(#REF!/10^3*F1011,3))</f>
        <v>#REF!</v>
      </c>
      <c r="BY1011" s="412" t="e">
        <f>IF(#REF!&gt;0,#REF!*#REF!/1000,"")</f>
        <v>#REF!</v>
      </c>
      <c r="BZ1011" s="412" t="e">
        <f>IF(#REF!&gt;0,#REF!*#REF!/1000,"")</f>
        <v>#REF!</v>
      </c>
      <c r="CA1011" s="413" t="e">
        <f>IF(OR(#REF!="●",#REF!="●",#REF!="●",#REF!="●",#REF!="●"),"",IF(#REF!="","",#REF!))</f>
        <v>#REF!</v>
      </c>
      <c r="CB1011" s="413" t="e">
        <f>IF(OR(#REF!="●",#REF!="●",#REF!="●",#REF!="●",#REF!="●"),"",IF(#REF!="","",#REF!))</f>
        <v>#REF!</v>
      </c>
      <c r="CC1011" s="412" t="e">
        <f>IF(ISNA(L1011),"",L1011*#REF!)</f>
        <v>#REF!</v>
      </c>
      <c r="CD1011" s="412" t="e">
        <f>IF(ISNA(M1011),"",M1011*#REF!)</f>
        <v>#REF!</v>
      </c>
      <c r="CE1011" s="415" t="e">
        <f>IF(#REF!&gt;0,DQ$6,"")</f>
        <v>#REF!</v>
      </c>
      <c r="CF1011" s="361" t="e">
        <f>IF(#REF!="","",VLOOKUP(#REF!,#REF!,7,0))</f>
        <v>#REF!</v>
      </c>
      <c r="CG1011" s="201" t="e">
        <f>IF(OR(#REF!="",CF1011=""),"",ROUND(#REF!/10^3*CF1011,3))</f>
        <v>#REF!</v>
      </c>
      <c r="CH1011" s="201" t="e">
        <f>IF(#REF!&gt;0,#REF!*#REF!/1000,"")</f>
        <v>#REF!</v>
      </c>
      <c r="CI1011" s="201" t="e">
        <f>IF(#REF!&gt;0,#REF!*#REF!/1000,"")</f>
        <v>#REF!</v>
      </c>
      <c r="CJ1011" s="74" t="e">
        <f t="shared" si="184"/>
        <v>#REF!</v>
      </c>
      <c r="CK1011" s="74" t="e">
        <f t="shared" si="185"/>
        <v>#REF!</v>
      </c>
      <c r="CL1011" s="201" t="e">
        <f>IF(ISNA(CJ1011),"",CJ1011*#REF!)</f>
        <v>#REF!</v>
      </c>
      <c r="CM1011" s="201" t="e">
        <f>IF(ISNA(CK1011),"",CK1011*#REF!)</f>
        <v>#REF!</v>
      </c>
      <c r="CN1011" s="101" t="e">
        <f>IF(#REF!&gt;0,DQ$57,"")</f>
        <v>#REF!</v>
      </c>
      <c r="CO1011" s="84"/>
      <c r="CP1011" s="2"/>
      <c r="CQ1011" s="2"/>
      <c r="CR1011" s="2"/>
      <c r="CS1011" s="2"/>
      <c r="CT1011" s="2"/>
      <c r="CU1011" s="2"/>
      <c r="CV1011" s="2"/>
      <c r="CX1011" s="2"/>
      <c r="CY1011" s="2"/>
      <c r="CZ1011" s="2"/>
      <c r="DA1011" s="2"/>
      <c r="DB1011" s="2"/>
      <c r="DC1011" s="2"/>
      <c r="DD1011" s="2"/>
      <c r="DE1011" s="2"/>
      <c r="DF1011" s="2"/>
    </row>
    <row r="1012" spans="2:110" ht="18" customHeight="1">
      <c r="B1012" s="151" t="e">
        <f>IF(#REF!="","",VLOOKUP(#REF!,$CX$11:$DG$26,9,0))</f>
        <v>#REF!</v>
      </c>
      <c r="C1012" s="64" t="e">
        <f>IF(#REF!="",0,VLOOKUP(#REF!,$CP$11:$CQ$16,2,0))</f>
        <v>#REF!</v>
      </c>
      <c r="D1012" s="65" t="e">
        <f>IF(#REF!="",0,VLOOKUP(#REF!,$CX$11:$CY$26,2,0))</f>
        <v>#REF!</v>
      </c>
      <c r="E1012" s="152" t="e">
        <f t="shared" si="175"/>
        <v>#REF!</v>
      </c>
      <c r="F1012" s="155" t="e">
        <f>IF(#REF!="","",VLOOKUP(#REF!,#REF!,7,0))</f>
        <v>#REF!</v>
      </c>
      <c r="G1012" s="201" t="e">
        <f>IF(OR(#REF!="",F1012=""),"",ROUND(#REF!/10^3*F1012,3))</f>
        <v>#REF!</v>
      </c>
      <c r="H1012" s="201" t="e">
        <f>IF(#REF!&gt;0,#REF!*#REF!/1000,"")</f>
        <v>#REF!</v>
      </c>
      <c r="I1012" s="201" t="e">
        <f>IF(#REF!&gt;0,#REF!*#REF!/1000,"")</f>
        <v>#REF!</v>
      </c>
      <c r="J1012" s="51" t="e">
        <f>IF(#REF!="●","",IF(#REF!="","",#REF!))</f>
        <v>#REF!</v>
      </c>
      <c r="K1012" s="51" t="e">
        <f>IF(#REF!="●","",IF(#REF!="","",#REF!))</f>
        <v>#REF!</v>
      </c>
      <c r="L1012" s="74" t="e">
        <f t="shared" si="176"/>
        <v>#REF!</v>
      </c>
      <c r="M1012" s="74" t="e">
        <f t="shared" si="177"/>
        <v>#REF!</v>
      </c>
      <c r="N1012" s="201" t="e">
        <f>IF(ISNA(L1012),"",L1012*#REF!)</f>
        <v>#REF!</v>
      </c>
      <c r="O1012" s="201" t="e">
        <f>IF(ISNA(M1012),"",M1012*#REF!)</f>
        <v>#REF!</v>
      </c>
      <c r="P1012" s="78" t="e">
        <f>IF(#REF!&gt;0,DQ$6,"")</f>
        <v>#REF!</v>
      </c>
      <c r="Q1012" s="99"/>
      <c r="R1012" s="411"/>
      <c r="S1012" s="412" t="e">
        <f>IF(OR(#REF!="",F1012=""),"",ROUND(#REF!/10^3*F1012,3))</f>
        <v>#REF!</v>
      </c>
      <c r="T1012" s="412" t="e">
        <f>IF(#REF!&gt;0,#REF!*#REF!/1000,"")</f>
        <v>#REF!</v>
      </c>
      <c r="U1012" s="412" t="e">
        <f>IF(#REF!&gt;0,#REF!*#REF!/1000,"")</f>
        <v>#REF!</v>
      </c>
      <c r="V1012" s="413" t="e">
        <f>IF(OR(#REF!="●",#REF!="●"),"",IF(#REF!="","",#REF!))</f>
        <v>#REF!</v>
      </c>
      <c r="W1012" s="413" t="e">
        <f>IF(OR(#REF!="●",#REF!="●"),"",IF(#REF!="","",#REF!))</f>
        <v>#REF!</v>
      </c>
      <c r="X1012" s="412" t="e">
        <f>IF(ISNA(L1012),"",L1012*#REF!)</f>
        <v>#REF!</v>
      </c>
      <c r="Y1012" s="412" t="e">
        <f>IF(ISNA(M1012),"",M1012*#REF!)</f>
        <v>#REF!</v>
      </c>
      <c r="Z1012" s="414" t="e">
        <f>IF(#REF!&gt;0,DQ$6,"")</f>
        <v>#REF!</v>
      </c>
      <c r="AA1012" s="95" t="e">
        <f>IF(#REF!="","",VLOOKUP(#REF!,#REF!,7,0))</f>
        <v>#REF!</v>
      </c>
      <c r="AB1012" s="201" t="e">
        <f>IF(OR(#REF!="",AA1012=""),"",ROUND(#REF!/10^3*AA1012,3))</f>
        <v>#REF!</v>
      </c>
      <c r="AC1012" s="201" t="e">
        <f>IF(#REF!&gt;0,#REF!*#REF!/1000,"")</f>
        <v>#REF!</v>
      </c>
      <c r="AD1012" s="201" t="e">
        <f>IF(#REF!&gt;0,#REF!*#REF!/1000,"")</f>
        <v>#REF!</v>
      </c>
      <c r="AE1012" s="74" t="e">
        <f t="shared" si="178"/>
        <v>#REF!</v>
      </c>
      <c r="AF1012" s="74" t="e">
        <f t="shared" si="179"/>
        <v>#REF!</v>
      </c>
      <c r="AG1012" s="201" t="e">
        <f>IF(ISNA(AE1012),"",AE1012*#REF!)</f>
        <v>#REF!</v>
      </c>
      <c r="AH1012" s="201" t="e">
        <f>IF(ISNA(AF1012),"",AF1012*#REF!)</f>
        <v>#REF!</v>
      </c>
      <c r="AI1012" s="78" t="e">
        <f>IF(#REF!&gt;0,DQ$23,"")</f>
        <v>#REF!</v>
      </c>
      <c r="AJ1012" s="99"/>
      <c r="AK1012" s="411"/>
      <c r="AL1012" s="412" t="e">
        <f>IF(OR(#REF!="",F1012=""),"",ROUND(#REF!/10^3*F1012,3))</f>
        <v>#REF!</v>
      </c>
      <c r="AM1012" s="412" t="e">
        <f>IF(#REF!&gt;0,#REF!*#REF!/1000,"")</f>
        <v>#REF!</v>
      </c>
      <c r="AN1012" s="412" t="e">
        <f>IF(#REF!&gt;0,#REF!*#REF!/1000,"")</f>
        <v>#REF!</v>
      </c>
      <c r="AO1012" s="413" t="e">
        <f>IF(OR(#REF!="●",#REF!="●",#REF!="●"),"",IF(#REF!="","",#REF!))</f>
        <v>#REF!</v>
      </c>
      <c r="AP1012" s="413" t="e">
        <f>IF(OR(#REF!="●",#REF!="●",#REF!="●"),"",IF(#REF!="","",#REF!))</f>
        <v>#REF!</v>
      </c>
      <c r="AQ1012" s="412" t="e">
        <f>IF(ISNA(L1012),"",L1012*#REF!)</f>
        <v>#REF!</v>
      </c>
      <c r="AR1012" s="412" t="e">
        <f>IF(ISNA(M1012),"",M1012*#REF!)</f>
        <v>#REF!</v>
      </c>
      <c r="AS1012" s="414" t="e">
        <f>IF(#REF!&gt;0,DQ$6,"")</f>
        <v>#REF!</v>
      </c>
      <c r="AT1012" s="95" t="e">
        <f>IF(#REF!="","",VLOOKUP(#REF!,#REF!,7,0))</f>
        <v>#REF!</v>
      </c>
      <c r="AU1012" s="201" t="e">
        <f>IF(OR(#REF!="",AT1012=""),"",ROUND(#REF!/10^3*AT1012,3))</f>
        <v>#REF!</v>
      </c>
      <c r="AV1012" s="201" t="e">
        <f>IF(#REF!&gt;0,#REF!*#REF!/1000,"")</f>
        <v>#REF!</v>
      </c>
      <c r="AW1012" s="201" t="e">
        <f>IF(#REF!&gt;0,#REF!*#REF!/1000,"")</f>
        <v>#REF!</v>
      </c>
      <c r="AX1012" s="74" t="e">
        <f t="shared" si="180"/>
        <v>#REF!</v>
      </c>
      <c r="AY1012" s="74" t="e">
        <f t="shared" si="181"/>
        <v>#REF!</v>
      </c>
      <c r="AZ1012" s="201" t="e">
        <f>IF(ISNA(AX1012),"",AX1012*#REF!)</f>
        <v>#REF!</v>
      </c>
      <c r="BA1012" s="201" t="e">
        <f>IF(ISNA(AY1012),"",AY1012*#REF!)</f>
        <v>#REF!</v>
      </c>
      <c r="BB1012" s="78" t="e">
        <f>IF(#REF!&gt;0,DQ$40,"")</f>
        <v>#REF!</v>
      </c>
      <c r="BC1012" s="99"/>
      <c r="BD1012" s="650"/>
      <c r="BE1012" s="652" t="e">
        <f>IF(OR(#REF!="",F1012=""),"",ROUND(#REF!/10^3*F1012,3))</f>
        <v>#REF!</v>
      </c>
      <c r="BF1012" s="412" t="e">
        <f>IF(#REF!&gt;0,#REF!*#REF!/1000,"")</f>
        <v>#REF!</v>
      </c>
      <c r="BG1012" s="412" t="e">
        <f>IF(#REF!&gt;0,#REF!*#REF!/1000,"")</f>
        <v>#REF!</v>
      </c>
      <c r="BH1012" s="413" t="e">
        <f>IF(OR(#REF!="●",#REF!="●",#REF!="●",#REF!="●"),"",IF(#REF!="","",#REF!))</f>
        <v>#REF!</v>
      </c>
      <c r="BI1012" s="413" t="e">
        <f>IF(OR(#REF!="●",#REF!="●",#REF!="●",#REF!="●"),"",IF(#REF!="","",#REF!))</f>
        <v>#REF!</v>
      </c>
      <c r="BJ1012" s="412" t="e">
        <f>IF(ISNA(L1012),"",L1012*#REF!)</f>
        <v>#REF!</v>
      </c>
      <c r="BK1012" s="412" t="e">
        <f>IF(ISNA(M1012),"",M1012*#REF!)</f>
        <v>#REF!</v>
      </c>
      <c r="BL1012" s="415" t="e">
        <f>IF(#REF!&gt;0,DQ$6,"")</f>
        <v>#REF!</v>
      </c>
      <c r="BM1012" s="361" t="e">
        <f>IF(#REF!="","",VLOOKUP(#REF!,#REF!,7,0))</f>
        <v>#REF!</v>
      </c>
      <c r="BN1012" s="201" t="e">
        <f>IF(OR(#REF!="",BM1012=""),"",ROUND(#REF!/10^3*BM1012,3))</f>
        <v>#REF!</v>
      </c>
      <c r="BO1012" s="201" t="e">
        <f>IF(#REF!&gt;0,#REF!*#REF!/1000,"")</f>
        <v>#REF!</v>
      </c>
      <c r="BP1012" s="201" t="e">
        <f>IF(#REF!&gt;0,#REF!*#REF!/1000,"")</f>
        <v>#REF!</v>
      </c>
      <c r="BQ1012" s="74" t="e">
        <f t="shared" si="182"/>
        <v>#REF!</v>
      </c>
      <c r="BR1012" s="74" t="e">
        <f t="shared" si="183"/>
        <v>#REF!</v>
      </c>
      <c r="BS1012" s="201" t="e">
        <f>IF(ISNA(BQ1012),"",BQ1012*#REF!)</f>
        <v>#REF!</v>
      </c>
      <c r="BT1012" s="201" t="e">
        <f>IF(ISNA(BR1012),"",BR1012*#REF!)</f>
        <v>#REF!</v>
      </c>
      <c r="BU1012" s="78" t="e">
        <f>IF(#REF!&gt;0,DQ$57,"")</f>
        <v>#REF!</v>
      </c>
      <c r="BV1012" s="99"/>
      <c r="BW1012" s="411"/>
      <c r="BX1012" s="412" t="e">
        <f>IF(OR(#REF!="",F1012=""),"",ROUND(#REF!/10^3*F1012,3))</f>
        <v>#REF!</v>
      </c>
      <c r="BY1012" s="412" t="e">
        <f>IF(#REF!&gt;0,#REF!*#REF!/1000,"")</f>
        <v>#REF!</v>
      </c>
      <c r="BZ1012" s="412" t="e">
        <f>IF(#REF!&gt;0,#REF!*#REF!/1000,"")</f>
        <v>#REF!</v>
      </c>
      <c r="CA1012" s="413" t="e">
        <f>IF(OR(#REF!="●",#REF!="●",#REF!="●",#REF!="●",#REF!="●"),"",IF(#REF!="","",#REF!))</f>
        <v>#REF!</v>
      </c>
      <c r="CB1012" s="413" t="e">
        <f>IF(OR(#REF!="●",#REF!="●",#REF!="●",#REF!="●",#REF!="●"),"",IF(#REF!="","",#REF!))</f>
        <v>#REF!</v>
      </c>
      <c r="CC1012" s="412" t="e">
        <f>IF(ISNA(L1012),"",L1012*#REF!)</f>
        <v>#REF!</v>
      </c>
      <c r="CD1012" s="412" t="e">
        <f>IF(ISNA(M1012),"",M1012*#REF!)</f>
        <v>#REF!</v>
      </c>
      <c r="CE1012" s="415" t="e">
        <f>IF(#REF!&gt;0,DQ$6,"")</f>
        <v>#REF!</v>
      </c>
      <c r="CF1012" s="361" t="e">
        <f>IF(#REF!="","",VLOOKUP(#REF!,#REF!,7,0))</f>
        <v>#REF!</v>
      </c>
      <c r="CG1012" s="201" t="e">
        <f>IF(OR(#REF!="",CF1012=""),"",ROUND(#REF!/10^3*CF1012,3))</f>
        <v>#REF!</v>
      </c>
      <c r="CH1012" s="201" t="e">
        <f>IF(#REF!&gt;0,#REF!*#REF!/1000,"")</f>
        <v>#REF!</v>
      </c>
      <c r="CI1012" s="201" t="e">
        <f>IF(#REF!&gt;0,#REF!*#REF!/1000,"")</f>
        <v>#REF!</v>
      </c>
      <c r="CJ1012" s="74" t="e">
        <f t="shared" si="184"/>
        <v>#REF!</v>
      </c>
      <c r="CK1012" s="74" t="e">
        <f t="shared" si="185"/>
        <v>#REF!</v>
      </c>
      <c r="CL1012" s="201" t="e">
        <f>IF(ISNA(CJ1012),"",CJ1012*#REF!)</f>
        <v>#REF!</v>
      </c>
      <c r="CM1012" s="201" t="e">
        <f>IF(ISNA(CK1012),"",CK1012*#REF!)</f>
        <v>#REF!</v>
      </c>
      <c r="CN1012" s="101" t="e">
        <f>IF(#REF!&gt;0,DQ$57,"")</f>
        <v>#REF!</v>
      </c>
      <c r="CO1012" s="84"/>
      <c r="CP1012" s="2"/>
      <c r="CQ1012" s="2"/>
      <c r="CR1012" s="2"/>
      <c r="CS1012" s="2"/>
      <c r="CT1012" s="2"/>
      <c r="CU1012" s="2"/>
      <c r="CV1012" s="2"/>
      <c r="CX1012" s="2"/>
      <c r="CY1012" s="2"/>
      <c r="CZ1012" s="2"/>
      <c r="DA1012" s="2"/>
      <c r="DB1012" s="2"/>
      <c r="DC1012" s="2"/>
      <c r="DD1012" s="2"/>
      <c r="DE1012" s="2"/>
      <c r="DF1012" s="2"/>
    </row>
    <row r="1013" spans="2:110" ht="18" customHeight="1">
      <c r="B1013" s="151" t="e">
        <f>IF(#REF!="","",VLOOKUP(#REF!,$CX$11:$DG$26,9,0))</f>
        <v>#REF!</v>
      </c>
      <c r="C1013" s="64" t="e">
        <f>IF(#REF!="",0,VLOOKUP(#REF!,$CP$11:$CQ$16,2,0))</f>
        <v>#REF!</v>
      </c>
      <c r="D1013" s="65" t="e">
        <f>IF(#REF!="",0,VLOOKUP(#REF!,$CX$11:$CY$26,2,0))</f>
        <v>#REF!</v>
      </c>
      <c r="E1013" s="152" t="e">
        <f t="shared" si="175"/>
        <v>#REF!</v>
      </c>
      <c r="F1013" s="155" t="e">
        <f>IF(#REF!="","",VLOOKUP(#REF!,#REF!,7,0))</f>
        <v>#REF!</v>
      </c>
      <c r="G1013" s="201" t="e">
        <f>IF(OR(#REF!="",F1013=""),"",ROUND(#REF!/10^3*F1013,3))</f>
        <v>#REF!</v>
      </c>
      <c r="H1013" s="201" t="e">
        <f>IF(#REF!&gt;0,#REF!*#REF!/1000,"")</f>
        <v>#REF!</v>
      </c>
      <c r="I1013" s="201" t="e">
        <f>IF(#REF!&gt;0,#REF!*#REF!/1000,"")</f>
        <v>#REF!</v>
      </c>
      <c r="J1013" s="51" t="e">
        <f>IF(#REF!="●","",IF(#REF!="","",#REF!))</f>
        <v>#REF!</v>
      </c>
      <c r="K1013" s="51" t="e">
        <f>IF(#REF!="●","",IF(#REF!="","",#REF!))</f>
        <v>#REF!</v>
      </c>
      <c r="L1013" s="74" t="e">
        <f t="shared" si="176"/>
        <v>#REF!</v>
      </c>
      <c r="M1013" s="74" t="e">
        <f t="shared" si="177"/>
        <v>#REF!</v>
      </c>
      <c r="N1013" s="201" t="e">
        <f>IF(ISNA(L1013),"",L1013*#REF!)</f>
        <v>#REF!</v>
      </c>
      <c r="O1013" s="201" t="e">
        <f>IF(ISNA(M1013),"",M1013*#REF!)</f>
        <v>#REF!</v>
      </c>
      <c r="P1013" s="78" t="e">
        <f>IF(#REF!&gt;0,DQ$6,"")</f>
        <v>#REF!</v>
      </c>
      <c r="Q1013" s="99"/>
      <c r="R1013" s="411"/>
      <c r="S1013" s="412" t="e">
        <f>IF(OR(#REF!="",F1013=""),"",ROUND(#REF!/10^3*F1013,3))</f>
        <v>#REF!</v>
      </c>
      <c r="T1013" s="412" t="e">
        <f>IF(#REF!&gt;0,#REF!*#REF!/1000,"")</f>
        <v>#REF!</v>
      </c>
      <c r="U1013" s="412" t="e">
        <f>IF(#REF!&gt;0,#REF!*#REF!/1000,"")</f>
        <v>#REF!</v>
      </c>
      <c r="V1013" s="413" t="e">
        <f>IF(OR(#REF!="●",#REF!="●"),"",IF(#REF!="","",#REF!))</f>
        <v>#REF!</v>
      </c>
      <c r="W1013" s="413" t="e">
        <f>IF(OR(#REF!="●",#REF!="●"),"",IF(#REF!="","",#REF!))</f>
        <v>#REF!</v>
      </c>
      <c r="X1013" s="412" t="e">
        <f>IF(ISNA(L1013),"",L1013*#REF!)</f>
        <v>#REF!</v>
      </c>
      <c r="Y1013" s="412" t="e">
        <f>IF(ISNA(M1013),"",M1013*#REF!)</f>
        <v>#REF!</v>
      </c>
      <c r="Z1013" s="414" t="e">
        <f>IF(#REF!&gt;0,DQ$6,"")</f>
        <v>#REF!</v>
      </c>
      <c r="AA1013" s="95" t="e">
        <f>IF(#REF!="","",VLOOKUP(#REF!,#REF!,7,0))</f>
        <v>#REF!</v>
      </c>
      <c r="AB1013" s="201" t="e">
        <f>IF(OR(#REF!="",AA1013=""),"",ROUND(#REF!/10^3*AA1013,3))</f>
        <v>#REF!</v>
      </c>
      <c r="AC1013" s="201" t="e">
        <f>IF(#REF!&gt;0,#REF!*#REF!/1000,"")</f>
        <v>#REF!</v>
      </c>
      <c r="AD1013" s="201" t="e">
        <f>IF(#REF!&gt;0,#REF!*#REF!/1000,"")</f>
        <v>#REF!</v>
      </c>
      <c r="AE1013" s="74" t="e">
        <f t="shared" si="178"/>
        <v>#REF!</v>
      </c>
      <c r="AF1013" s="74" t="e">
        <f t="shared" si="179"/>
        <v>#REF!</v>
      </c>
      <c r="AG1013" s="201" t="e">
        <f>IF(ISNA(AE1013),"",AE1013*#REF!)</f>
        <v>#REF!</v>
      </c>
      <c r="AH1013" s="201" t="e">
        <f>IF(ISNA(AF1013),"",AF1013*#REF!)</f>
        <v>#REF!</v>
      </c>
      <c r="AI1013" s="78" t="e">
        <f>IF(#REF!&gt;0,DQ$23,"")</f>
        <v>#REF!</v>
      </c>
      <c r="AJ1013" s="99"/>
      <c r="AK1013" s="411"/>
      <c r="AL1013" s="412" t="e">
        <f>IF(OR(#REF!="",F1013=""),"",ROUND(#REF!/10^3*F1013,3))</f>
        <v>#REF!</v>
      </c>
      <c r="AM1013" s="412" t="e">
        <f>IF(#REF!&gt;0,#REF!*#REF!/1000,"")</f>
        <v>#REF!</v>
      </c>
      <c r="AN1013" s="412" t="e">
        <f>IF(#REF!&gt;0,#REF!*#REF!/1000,"")</f>
        <v>#REF!</v>
      </c>
      <c r="AO1013" s="413" t="e">
        <f>IF(OR(#REF!="●",#REF!="●",#REF!="●"),"",IF(#REF!="","",#REF!))</f>
        <v>#REF!</v>
      </c>
      <c r="AP1013" s="413" t="e">
        <f>IF(OR(#REF!="●",#REF!="●",#REF!="●"),"",IF(#REF!="","",#REF!))</f>
        <v>#REF!</v>
      </c>
      <c r="AQ1013" s="412" t="e">
        <f>IF(ISNA(L1013),"",L1013*#REF!)</f>
        <v>#REF!</v>
      </c>
      <c r="AR1013" s="412" t="e">
        <f>IF(ISNA(M1013),"",M1013*#REF!)</f>
        <v>#REF!</v>
      </c>
      <c r="AS1013" s="414" t="e">
        <f>IF(#REF!&gt;0,DQ$6,"")</f>
        <v>#REF!</v>
      </c>
      <c r="AT1013" s="95" t="e">
        <f>IF(#REF!="","",VLOOKUP(#REF!,#REF!,7,0))</f>
        <v>#REF!</v>
      </c>
      <c r="AU1013" s="201" t="e">
        <f>IF(OR(#REF!="",AT1013=""),"",ROUND(#REF!/10^3*AT1013,3))</f>
        <v>#REF!</v>
      </c>
      <c r="AV1013" s="201" t="e">
        <f>IF(#REF!&gt;0,#REF!*#REF!/1000,"")</f>
        <v>#REF!</v>
      </c>
      <c r="AW1013" s="201" t="e">
        <f>IF(#REF!&gt;0,#REF!*#REF!/1000,"")</f>
        <v>#REF!</v>
      </c>
      <c r="AX1013" s="74" t="e">
        <f t="shared" si="180"/>
        <v>#REF!</v>
      </c>
      <c r="AY1013" s="74" t="e">
        <f t="shared" si="181"/>
        <v>#REF!</v>
      </c>
      <c r="AZ1013" s="201" t="e">
        <f>IF(ISNA(AX1013),"",AX1013*#REF!)</f>
        <v>#REF!</v>
      </c>
      <c r="BA1013" s="201" t="e">
        <f>IF(ISNA(AY1013),"",AY1013*#REF!)</f>
        <v>#REF!</v>
      </c>
      <c r="BB1013" s="78" t="e">
        <f>IF(#REF!&gt;0,DQ$40,"")</f>
        <v>#REF!</v>
      </c>
      <c r="BC1013" s="99"/>
      <c r="BD1013" s="650"/>
      <c r="BE1013" s="652" t="e">
        <f>IF(OR(#REF!="",F1013=""),"",ROUND(#REF!/10^3*F1013,3))</f>
        <v>#REF!</v>
      </c>
      <c r="BF1013" s="412" t="e">
        <f>IF(#REF!&gt;0,#REF!*#REF!/1000,"")</f>
        <v>#REF!</v>
      </c>
      <c r="BG1013" s="412" t="e">
        <f>IF(#REF!&gt;0,#REF!*#REF!/1000,"")</f>
        <v>#REF!</v>
      </c>
      <c r="BH1013" s="413" t="e">
        <f>IF(OR(#REF!="●",#REF!="●",#REF!="●",#REF!="●"),"",IF(#REF!="","",#REF!))</f>
        <v>#REF!</v>
      </c>
      <c r="BI1013" s="413" t="e">
        <f>IF(OR(#REF!="●",#REF!="●",#REF!="●",#REF!="●"),"",IF(#REF!="","",#REF!))</f>
        <v>#REF!</v>
      </c>
      <c r="BJ1013" s="412" t="e">
        <f>IF(ISNA(L1013),"",L1013*#REF!)</f>
        <v>#REF!</v>
      </c>
      <c r="BK1013" s="412" t="e">
        <f>IF(ISNA(M1013),"",M1013*#REF!)</f>
        <v>#REF!</v>
      </c>
      <c r="BL1013" s="415" t="e">
        <f>IF(#REF!&gt;0,DQ$6,"")</f>
        <v>#REF!</v>
      </c>
      <c r="BM1013" s="361" t="e">
        <f>IF(#REF!="","",VLOOKUP(#REF!,#REF!,7,0))</f>
        <v>#REF!</v>
      </c>
      <c r="BN1013" s="201" t="e">
        <f>IF(OR(#REF!="",BM1013=""),"",ROUND(#REF!/10^3*BM1013,3))</f>
        <v>#REF!</v>
      </c>
      <c r="BO1013" s="201" t="e">
        <f>IF(#REF!&gt;0,#REF!*#REF!/1000,"")</f>
        <v>#REF!</v>
      </c>
      <c r="BP1013" s="201" t="e">
        <f>IF(#REF!&gt;0,#REF!*#REF!/1000,"")</f>
        <v>#REF!</v>
      </c>
      <c r="BQ1013" s="74" t="e">
        <f t="shared" si="182"/>
        <v>#REF!</v>
      </c>
      <c r="BR1013" s="74" t="e">
        <f t="shared" si="183"/>
        <v>#REF!</v>
      </c>
      <c r="BS1013" s="201" t="e">
        <f>IF(ISNA(BQ1013),"",BQ1013*#REF!)</f>
        <v>#REF!</v>
      </c>
      <c r="BT1013" s="201" t="e">
        <f>IF(ISNA(BR1013),"",BR1013*#REF!)</f>
        <v>#REF!</v>
      </c>
      <c r="BU1013" s="78" t="e">
        <f>IF(#REF!&gt;0,DQ$57,"")</f>
        <v>#REF!</v>
      </c>
      <c r="BV1013" s="99"/>
      <c r="BW1013" s="411"/>
      <c r="BX1013" s="412" t="e">
        <f>IF(OR(#REF!="",F1013=""),"",ROUND(#REF!/10^3*F1013,3))</f>
        <v>#REF!</v>
      </c>
      <c r="BY1013" s="412" t="e">
        <f>IF(#REF!&gt;0,#REF!*#REF!/1000,"")</f>
        <v>#REF!</v>
      </c>
      <c r="BZ1013" s="412" t="e">
        <f>IF(#REF!&gt;0,#REF!*#REF!/1000,"")</f>
        <v>#REF!</v>
      </c>
      <c r="CA1013" s="413" t="e">
        <f>IF(OR(#REF!="●",#REF!="●",#REF!="●",#REF!="●",#REF!="●"),"",IF(#REF!="","",#REF!))</f>
        <v>#REF!</v>
      </c>
      <c r="CB1013" s="413" t="e">
        <f>IF(OR(#REF!="●",#REF!="●",#REF!="●",#REF!="●",#REF!="●"),"",IF(#REF!="","",#REF!))</f>
        <v>#REF!</v>
      </c>
      <c r="CC1013" s="412" t="e">
        <f>IF(ISNA(L1013),"",L1013*#REF!)</f>
        <v>#REF!</v>
      </c>
      <c r="CD1013" s="412" t="e">
        <f>IF(ISNA(M1013),"",M1013*#REF!)</f>
        <v>#REF!</v>
      </c>
      <c r="CE1013" s="415" t="e">
        <f>IF(#REF!&gt;0,DQ$6,"")</f>
        <v>#REF!</v>
      </c>
      <c r="CF1013" s="361" t="e">
        <f>IF(#REF!="","",VLOOKUP(#REF!,#REF!,7,0))</f>
        <v>#REF!</v>
      </c>
      <c r="CG1013" s="201" t="e">
        <f>IF(OR(#REF!="",CF1013=""),"",ROUND(#REF!/10^3*CF1013,3))</f>
        <v>#REF!</v>
      </c>
      <c r="CH1013" s="201" t="e">
        <f>IF(#REF!&gt;0,#REF!*#REF!/1000,"")</f>
        <v>#REF!</v>
      </c>
      <c r="CI1013" s="201" t="e">
        <f>IF(#REF!&gt;0,#REF!*#REF!/1000,"")</f>
        <v>#REF!</v>
      </c>
      <c r="CJ1013" s="74" t="e">
        <f t="shared" si="184"/>
        <v>#REF!</v>
      </c>
      <c r="CK1013" s="74" t="e">
        <f t="shared" si="185"/>
        <v>#REF!</v>
      </c>
      <c r="CL1013" s="201" t="e">
        <f>IF(ISNA(CJ1013),"",CJ1013*#REF!)</f>
        <v>#REF!</v>
      </c>
      <c r="CM1013" s="201" t="e">
        <f>IF(ISNA(CK1013),"",CK1013*#REF!)</f>
        <v>#REF!</v>
      </c>
      <c r="CN1013" s="101" t="e">
        <f>IF(#REF!&gt;0,DQ$57,"")</f>
        <v>#REF!</v>
      </c>
      <c r="CO1013" s="84"/>
      <c r="CP1013" s="2"/>
      <c r="CQ1013" s="2"/>
      <c r="CR1013" s="2"/>
      <c r="CS1013" s="2"/>
      <c r="CT1013" s="2"/>
      <c r="CU1013" s="2"/>
      <c r="CV1013" s="2"/>
      <c r="CX1013" s="2"/>
      <c r="CY1013" s="2"/>
      <c r="CZ1013" s="2"/>
      <c r="DA1013" s="2"/>
      <c r="DB1013" s="2"/>
      <c r="DC1013" s="2"/>
      <c r="DD1013" s="2"/>
      <c r="DE1013" s="2"/>
      <c r="DF1013" s="2"/>
    </row>
    <row r="1014" spans="2:110" ht="18" customHeight="1">
      <c r="B1014" s="151" t="e">
        <f>IF(#REF!="","",VLOOKUP(#REF!,$CX$11:$DG$26,9,0))</f>
        <v>#REF!</v>
      </c>
      <c r="C1014" s="64" t="e">
        <f>IF(#REF!="",0,VLOOKUP(#REF!,$CP$11:$CQ$16,2,0))</f>
        <v>#REF!</v>
      </c>
      <c r="D1014" s="65" t="e">
        <f>IF(#REF!="",0,VLOOKUP(#REF!,$CX$11:$CY$26,2,0))</f>
        <v>#REF!</v>
      </c>
      <c r="E1014" s="152" t="e">
        <f t="shared" si="175"/>
        <v>#REF!</v>
      </c>
      <c r="F1014" s="155" t="e">
        <f>IF(#REF!="","",VLOOKUP(#REF!,#REF!,7,0))</f>
        <v>#REF!</v>
      </c>
      <c r="G1014" s="201" t="e">
        <f>IF(OR(#REF!="",F1014=""),"",ROUND(#REF!/10^3*F1014,3))</f>
        <v>#REF!</v>
      </c>
      <c r="H1014" s="201" t="e">
        <f>IF(#REF!&gt;0,#REF!*#REF!/1000,"")</f>
        <v>#REF!</v>
      </c>
      <c r="I1014" s="201" t="e">
        <f>IF(#REF!&gt;0,#REF!*#REF!/1000,"")</f>
        <v>#REF!</v>
      </c>
      <c r="J1014" s="51" t="e">
        <f>IF(#REF!="●","",IF(#REF!="","",#REF!))</f>
        <v>#REF!</v>
      </c>
      <c r="K1014" s="51" t="e">
        <f>IF(#REF!="●","",IF(#REF!="","",#REF!))</f>
        <v>#REF!</v>
      </c>
      <c r="L1014" s="74" t="e">
        <f t="shared" si="176"/>
        <v>#REF!</v>
      </c>
      <c r="M1014" s="74" t="e">
        <f t="shared" si="177"/>
        <v>#REF!</v>
      </c>
      <c r="N1014" s="201" t="e">
        <f>IF(ISNA(L1014),"",L1014*#REF!)</f>
        <v>#REF!</v>
      </c>
      <c r="O1014" s="201" t="e">
        <f>IF(ISNA(M1014),"",M1014*#REF!)</f>
        <v>#REF!</v>
      </c>
      <c r="P1014" s="78" t="e">
        <f>IF(#REF!&gt;0,DQ$6,"")</f>
        <v>#REF!</v>
      </c>
      <c r="Q1014" s="99"/>
      <c r="R1014" s="411"/>
      <c r="S1014" s="412" t="e">
        <f>IF(OR(#REF!="",F1014=""),"",ROUND(#REF!/10^3*F1014,3))</f>
        <v>#REF!</v>
      </c>
      <c r="T1014" s="412" t="e">
        <f>IF(#REF!&gt;0,#REF!*#REF!/1000,"")</f>
        <v>#REF!</v>
      </c>
      <c r="U1014" s="412" t="e">
        <f>IF(#REF!&gt;0,#REF!*#REF!/1000,"")</f>
        <v>#REF!</v>
      </c>
      <c r="V1014" s="413" t="e">
        <f>IF(OR(#REF!="●",#REF!="●"),"",IF(#REF!="","",#REF!))</f>
        <v>#REF!</v>
      </c>
      <c r="W1014" s="413" t="e">
        <f>IF(OR(#REF!="●",#REF!="●"),"",IF(#REF!="","",#REF!))</f>
        <v>#REF!</v>
      </c>
      <c r="X1014" s="412" t="e">
        <f>IF(ISNA(L1014),"",L1014*#REF!)</f>
        <v>#REF!</v>
      </c>
      <c r="Y1014" s="412" t="e">
        <f>IF(ISNA(M1014),"",M1014*#REF!)</f>
        <v>#REF!</v>
      </c>
      <c r="Z1014" s="414" t="e">
        <f>IF(#REF!&gt;0,DQ$6,"")</f>
        <v>#REF!</v>
      </c>
      <c r="AA1014" s="95" t="e">
        <f>IF(#REF!="","",VLOOKUP(#REF!,#REF!,7,0))</f>
        <v>#REF!</v>
      </c>
      <c r="AB1014" s="201" t="e">
        <f>IF(OR(#REF!="",AA1014=""),"",ROUND(#REF!/10^3*AA1014,3))</f>
        <v>#REF!</v>
      </c>
      <c r="AC1014" s="201" t="e">
        <f>IF(#REF!&gt;0,#REF!*#REF!/1000,"")</f>
        <v>#REF!</v>
      </c>
      <c r="AD1014" s="201" t="e">
        <f>IF(#REF!&gt;0,#REF!*#REF!/1000,"")</f>
        <v>#REF!</v>
      </c>
      <c r="AE1014" s="74" t="e">
        <f t="shared" si="178"/>
        <v>#REF!</v>
      </c>
      <c r="AF1014" s="74" t="e">
        <f t="shared" si="179"/>
        <v>#REF!</v>
      </c>
      <c r="AG1014" s="201" t="e">
        <f>IF(ISNA(AE1014),"",AE1014*#REF!)</f>
        <v>#REF!</v>
      </c>
      <c r="AH1014" s="201" t="e">
        <f>IF(ISNA(AF1014),"",AF1014*#REF!)</f>
        <v>#REF!</v>
      </c>
      <c r="AI1014" s="78" t="e">
        <f>IF(#REF!&gt;0,DQ$23,"")</f>
        <v>#REF!</v>
      </c>
      <c r="AJ1014" s="99"/>
      <c r="AK1014" s="411"/>
      <c r="AL1014" s="412" t="e">
        <f>IF(OR(#REF!="",F1014=""),"",ROUND(#REF!/10^3*F1014,3))</f>
        <v>#REF!</v>
      </c>
      <c r="AM1014" s="412" t="e">
        <f>IF(#REF!&gt;0,#REF!*#REF!/1000,"")</f>
        <v>#REF!</v>
      </c>
      <c r="AN1014" s="412" t="e">
        <f>IF(#REF!&gt;0,#REF!*#REF!/1000,"")</f>
        <v>#REF!</v>
      </c>
      <c r="AO1014" s="413" t="e">
        <f>IF(OR(#REF!="●",#REF!="●",#REF!="●"),"",IF(#REF!="","",#REF!))</f>
        <v>#REF!</v>
      </c>
      <c r="AP1014" s="413" t="e">
        <f>IF(OR(#REF!="●",#REF!="●",#REF!="●"),"",IF(#REF!="","",#REF!))</f>
        <v>#REF!</v>
      </c>
      <c r="AQ1014" s="412" t="e">
        <f>IF(ISNA(L1014),"",L1014*#REF!)</f>
        <v>#REF!</v>
      </c>
      <c r="AR1014" s="412" t="e">
        <f>IF(ISNA(M1014),"",M1014*#REF!)</f>
        <v>#REF!</v>
      </c>
      <c r="AS1014" s="414" t="e">
        <f>IF(#REF!&gt;0,DQ$6,"")</f>
        <v>#REF!</v>
      </c>
      <c r="AT1014" s="95" t="e">
        <f>IF(#REF!="","",VLOOKUP(#REF!,#REF!,7,0))</f>
        <v>#REF!</v>
      </c>
      <c r="AU1014" s="201" t="e">
        <f>IF(OR(#REF!="",AT1014=""),"",ROUND(#REF!/10^3*AT1014,3))</f>
        <v>#REF!</v>
      </c>
      <c r="AV1014" s="201" t="e">
        <f>IF(#REF!&gt;0,#REF!*#REF!/1000,"")</f>
        <v>#REF!</v>
      </c>
      <c r="AW1014" s="201" t="e">
        <f>IF(#REF!&gt;0,#REF!*#REF!/1000,"")</f>
        <v>#REF!</v>
      </c>
      <c r="AX1014" s="74" t="e">
        <f t="shared" si="180"/>
        <v>#REF!</v>
      </c>
      <c r="AY1014" s="74" t="e">
        <f t="shared" si="181"/>
        <v>#REF!</v>
      </c>
      <c r="AZ1014" s="201" t="e">
        <f>IF(ISNA(AX1014),"",AX1014*#REF!)</f>
        <v>#REF!</v>
      </c>
      <c r="BA1014" s="201" t="e">
        <f>IF(ISNA(AY1014),"",AY1014*#REF!)</f>
        <v>#REF!</v>
      </c>
      <c r="BB1014" s="78" t="e">
        <f>IF(#REF!&gt;0,DQ$40,"")</f>
        <v>#REF!</v>
      </c>
      <c r="BC1014" s="99"/>
      <c r="BD1014" s="650"/>
      <c r="BE1014" s="652" t="e">
        <f>IF(OR(#REF!="",F1014=""),"",ROUND(#REF!/10^3*F1014,3))</f>
        <v>#REF!</v>
      </c>
      <c r="BF1014" s="412" t="e">
        <f>IF(#REF!&gt;0,#REF!*#REF!/1000,"")</f>
        <v>#REF!</v>
      </c>
      <c r="BG1014" s="412" t="e">
        <f>IF(#REF!&gt;0,#REF!*#REF!/1000,"")</f>
        <v>#REF!</v>
      </c>
      <c r="BH1014" s="413" t="e">
        <f>IF(OR(#REF!="●",#REF!="●",#REF!="●",#REF!="●"),"",IF(#REF!="","",#REF!))</f>
        <v>#REF!</v>
      </c>
      <c r="BI1014" s="413" t="e">
        <f>IF(OR(#REF!="●",#REF!="●",#REF!="●",#REF!="●"),"",IF(#REF!="","",#REF!))</f>
        <v>#REF!</v>
      </c>
      <c r="BJ1014" s="412" t="e">
        <f>IF(ISNA(L1014),"",L1014*#REF!)</f>
        <v>#REF!</v>
      </c>
      <c r="BK1014" s="412" t="e">
        <f>IF(ISNA(M1014),"",M1014*#REF!)</f>
        <v>#REF!</v>
      </c>
      <c r="BL1014" s="415" t="e">
        <f>IF(#REF!&gt;0,DQ$6,"")</f>
        <v>#REF!</v>
      </c>
      <c r="BM1014" s="361" t="e">
        <f>IF(#REF!="","",VLOOKUP(#REF!,#REF!,7,0))</f>
        <v>#REF!</v>
      </c>
      <c r="BN1014" s="201" t="e">
        <f>IF(OR(#REF!="",BM1014=""),"",ROUND(#REF!/10^3*BM1014,3))</f>
        <v>#REF!</v>
      </c>
      <c r="BO1014" s="201" t="e">
        <f>IF(#REF!&gt;0,#REF!*#REF!/1000,"")</f>
        <v>#REF!</v>
      </c>
      <c r="BP1014" s="201" t="e">
        <f>IF(#REF!&gt;0,#REF!*#REF!/1000,"")</f>
        <v>#REF!</v>
      </c>
      <c r="BQ1014" s="74" t="e">
        <f t="shared" si="182"/>
        <v>#REF!</v>
      </c>
      <c r="BR1014" s="74" t="e">
        <f t="shared" si="183"/>
        <v>#REF!</v>
      </c>
      <c r="BS1014" s="201" t="e">
        <f>IF(ISNA(BQ1014),"",BQ1014*#REF!)</f>
        <v>#REF!</v>
      </c>
      <c r="BT1014" s="201" t="e">
        <f>IF(ISNA(BR1014),"",BR1014*#REF!)</f>
        <v>#REF!</v>
      </c>
      <c r="BU1014" s="78" t="e">
        <f>IF(#REF!&gt;0,DQ$57,"")</f>
        <v>#REF!</v>
      </c>
      <c r="BV1014" s="99"/>
      <c r="BW1014" s="411"/>
      <c r="BX1014" s="412" t="e">
        <f>IF(OR(#REF!="",F1014=""),"",ROUND(#REF!/10^3*F1014,3))</f>
        <v>#REF!</v>
      </c>
      <c r="BY1014" s="412" t="e">
        <f>IF(#REF!&gt;0,#REF!*#REF!/1000,"")</f>
        <v>#REF!</v>
      </c>
      <c r="BZ1014" s="412" t="e">
        <f>IF(#REF!&gt;0,#REF!*#REF!/1000,"")</f>
        <v>#REF!</v>
      </c>
      <c r="CA1014" s="413" t="e">
        <f>IF(OR(#REF!="●",#REF!="●",#REF!="●",#REF!="●",#REF!="●"),"",IF(#REF!="","",#REF!))</f>
        <v>#REF!</v>
      </c>
      <c r="CB1014" s="413" t="e">
        <f>IF(OR(#REF!="●",#REF!="●",#REF!="●",#REF!="●",#REF!="●"),"",IF(#REF!="","",#REF!))</f>
        <v>#REF!</v>
      </c>
      <c r="CC1014" s="412" t="e">
        <f>IF(ISNA(L1014),"",L1014*#REF!)</f>
        <v>#REF!</v>
      </c>
      <c r="CD1014" s="412" t="e">
        <f>IF(ISNA(M1014),"",M1014*#REF!)</f>
        <v>#REF!</v>
      </c>
      <c r="CE1014" s="415" t="e">
        <f>IF(#REF!&gt;0,DQ$6,"")</f>
        <v>#REF!</v>
      </c>
      <c r="CF1014" s="361" t="e">
        <f>IF(#REF!="","",VLOOKUP(#REF!,#REF!,7,0))</f>
        <v>#REF!</v>
      </c>
      <c r="CG1014" s="201" t="e">
        <f>IF(OR(#REF!="",CF1014=""),"",ROUND(#REF!/10^3*CF1014,3))</f>
        <v>#REF!</v>
      </c>
      <c r="CH1014" s="201" t="e">
        <f>IF(#REF!&gt;0,#REF!*#REF!/1000,"")</f>
        <v>#REF!</v>
      </c>
      <c r="CI1014" s="201" t="e">
        <f>IF(#REF!&gt;0,#REF!*#REF!/1000,"")</f>
        <v>#REF!</v>
      </c>
      <c r="CJ1014" s="74" t="e">
        <f t="shared" si="184"/>
        <v>#REF!</v>
      </c>
      <c r="CK1014" s="74" t="e">
        <f t="shared" si="185"/>
        <v>#REF!</v>
      </c>
      <c r="CL1014" s="201" t="e">
        <f>IF(ISNA(CJ1014),"",CJ1014*#REF!)</f>
        <v>#REF!</v>
      </c>
      <c r="CM1014" s="201" t="e">
        <f>IF(ISNA(CK1014),"",CK1014*#REF!)</f>
        <v>#REF!</v>
      </c>
      <c r="CN1014" s="101" t="e">
        <f>IF(#REF!&gt;0,DQ$57,"")</f>
        <v>#REF!</v>
      </c>
      <c r="CO1014" s="84"/>
      <c r="CP1014" s="2"/>
      <c r="CQ1014" s="2"/>
      <c r="CR1014" s="2"/>
      <c r="CS1014" s="2"/>
      <c r="CT1014" s="2"/>
      <c r="CU1014" s="2"/>
      <c r="CV1014" s="2"/>
      <c r="CX1014" s="2"/>
      <c r="CY1014" s="2"/>
      <c r="CZ1014" s="2"/>
      <c r="DA1014" s="2"/>
      <c r="DB1014" s="2"/>
      <c r="DC1014" s="2"/>
      <c r="DD1014" s="2"/>
      <c r="DE1014" s="2"/>
      <c r="DF1014" s="2"/>
    </row>
    <row r="1015" spans="2:110" ht="18" customHeight="1">
      <c r="B1015" s="151" t="e">
        <f>IF(#REF!="","",VLOOKUP(#REF!,$CX$11:$DG$26,9,0))</f>
        <v>#REF!</v>
      </c>
      <c r="C1015" s="64" t="e">
        <f>IF(#REF!="",0,VLOOKUP(#REF!,$CP$11:$CQ$16,2,0))</f>
        <v>#REF!</v>
      </c>
      <c r="D1015" s="65" t="e">
        <f>IF(#REF!="",0,VLOOKUP(#REF!,$CX$11:$CY$26,2,0))</f>
        <v>#REF!</v>
      </c>
      <c r="E1015" s="152" t="e">
        <f t="shared" si="175"/>
        <v>#REF!</v>
      </c>
      <c r="F1015" s="155" t="e">
        <f>IF(#REF!="","",VLOOKUP(#REF!,#REF!,7,0))</f>
        <v>#REF!</v>
      </c>
      <c r="G1015" s="201" t="e">
        <f>IF(OR(#REF!="",F1015=""),"",ROUND(#REF!/10^3*F1015,3))</f>
        <v>#REF!</v>
      </c>
      <c r="H1015" s="201" t="e">
        <f>IF(#REF!&gt;0,#REF!*#REF!/1000,"")</f>
        <v>#REF!</v>
      </c>
      <c r="I1015" s="201" t="e">
        <f>IF(#REF!&gt;0,#REF!*#REF!/1000,"")</f>
        <v>#REF!</v>
      </c>
      <c r="J1015" s="51" t="e">
        <f>IF(#REF!="●","",IF(#REF!="","",#REF!))</f>
        <v>#REF!</v>
      </c>
      <c r="K1015" s="51" t="e">
        <f>IF(#REF!="●","",IF(#REF!="","",#REF!))</f>
        <v>#REF!</v>
      </c>
      <c r="L1015" s="74" t="e">
        <f t="shared" si="176"/>
        <v>#REF!</v>
      </c>
      <c r="M1015" s="74" t="e">
        <f t="shared" si="177"/>
        <v>#REF!</v>
      </c>
      <c r="N1015" s="201" t="e">
        <f>IF(ISNA(L1015),"",L1015*#REF!)</f>
        <v>#REF!</v>
      </c>
      <c r="O1015" s="201" t="e">
        <f>IF(ISNA(M1015),"",M1015*#REF!)</f>
        <v>#REF!</v>
      </c>
      <c r="P1015" s="78" t="e">
        <f>IF(#REF!&gt;0,DQ$6,"")</f>
        <v>#REF!</v>
      </c>
      <c r="Q1015" s="99"/>
      <c r="R1015" s="411"/>
      <c r="S1015" s="412" t="e">
        <f>IF(OR(#REF!="",F1015=""),"",ROUND(#REF!/10^3*F1015,3))</f>
        <v>#REF!</v>
      </c>
      <c r="T1015" s="412" t="e">
        <f>IF(#REF!&gt;0,#REF!*#REF!/1000,"")</f>
        <v>#REF!</v>
      </c>
      <c r="U1015" s="412" t="e">
        <f>IF(#REF!&gt;0,#REF!*#REF!/1000,"")</f>
        <v>#REF!</v>
      </c>
      <c r="V1015" s="413" t="e">
        <f>IF(OR(#REF!="●",#REF!="●"),"",IF(#REF!="","",#REF!))</f>
        <v>#REF!</v>
      </c>
      <c r="W1015" s="413" t="e">
        <f>IF(OR(#REF!="●",#REF!="●"),"",IF(#REF!="","",#REF!))</f>
        <v>#REF!</v>
      </c>
      <c r="X1015" s="412" t="e">
        <f>IF(ISNA(L1015),"",L1015*#REF!)</f>
        <v>#REF!</v>
      </c>
      <c r="Y1015" s="412" t="e">
        <f>IF(ISNA(M1015),"",M1015*#REF!)</f>
        <v>#REF!</v>
      </c>
      <c r="Z1015" s="414" t="e">
        <f>IF(#REF!&gt;0,DQ$6,"")</f>
        <v>#REF!</v>
      </c>
      <c r="AA1015" s="95" t="e">
        <f>IF(#REF!="","",VLOOKUP(#REF!,#REF!,7,0))</f>
        <v>#REF!</v>
      </c>
      <c r="AB1015" s="201" t="e">
        <f>IF(OR(#REF!="",AA1015=""),"",ROUND(#REF!/10^3*AA1015,3))</f>
        <v>#REF!</v>
      </c>
      <c r="AC1015" s="201" t="e">
        <f>IF(#REF!&gt;0,#REF!*#REF!/1000,"")</f>
        <v>#REF!</v>
      </c>
      <c r="AD1015" s="201" t="e">
        <f>IF(#REF!&gt;0,#REF!*#REF!/1000,"")</f>
        <v>#REF!</v>
      </c>
      <c r="AE1015" s="74" t="e">
        <f t="shared" si="178"/>
        <v>#REF!</v>
      </c>
      <c r="AF1015" s="74" t="e">
        <f t="shared" si="179"/>
        <v>#REF!</v>
      </c>
      <c r="AG1015" s="201" t="e">
        <f>IF(ISNA(AE1015),"",AE1015*#REF!)</f>
        <v>#REF!</v>
      </c>
      <c r="AH1015" s="201" t="e">
        <f>IF(ISNA(AF1015),"",AF1015*#REF!)</f>
        <v>#REF!</v>
      </c>
      <c r="AI1015" s="78" t="e">
        <f>IF(#REF!&gt;0,DQ$23,"")</f>
        <v>#REF!</v>
      </c>
      <c r="AJ1015" s="99"/>
      <c r="AK1015" s="411"/>
      <c r="AL1015" s="412" t="e">
        <f>IF(OR(#REF!="",F1015=""),"",ROUND(#REF!/10^3*F1015,3))</f>
        <v>#REF!</v>
      </c>
      <c r="AM1015" s="412" t="e">
        <f>IF(#REF!&gt;0,#REF!*#REF!/1000,"")</f>
        <v>#REF!</v>
      </c>
      <c r="AN1015" s="412" t="e">
        <f>IF(#REF!&gt;0,#REF!*#REF!/1000,"")</f>
        <v>#REF!</v>
      </c>
      <c r="AO1015" s="413" t="e">
        <f>IF(OR(#REF!="●",#REF!="●",#REF!="●"),"",IF(#REF!="","",#REF!))</f>
        <v>#REF!</v>
      </c>
      <c r="AP1015" s="413" t="e">
        <f>IF(OR(#REF!="●",#REF!="●",#REF!="●"),"",IF(#REF!="","",#REF!))</f>
        <v>#REF!</v>
      </c>
      <c r="AQ1015" s="412" t="e">
        <f>IF(ISNA(L1015),"",L1015*#REF!)</f>
        <v>#REF!</v>
      </c>
      <c r="AR1015" s="412" t="e">
        <f>IF(ISNA(M1015),"",M1015*#REF!)</f>
        <v>#REF!</v>
      </c>
      <c r="AS1015" s="414" t="e">
        <f>IF(#REF!&gt;0,DQ$6,"")</f>
        <v>#REF!</v>
      </c>
      <c r="AT1015" s="95" t="e">
        <f>IF(#REF!="","",VLOOKUP(#REF!,#REF!,7,0))</f>
        <v>#REF!</v>
      </c>
      <c r="AU1015" s="201" t="e">
        <f>IF(OR(#REF!="",AT1015=""),"",ROUND(#REF!/10^3*AT1015,3))</f>
        <v>#REF!</v>
      </c>
      <c r="AV1015" s="201" t="e">
        <f>IF(#REF!&gt;0,#REF!*#REF!/1000,"")</f>
        <v>#REF!</v>
      </c>
      <c r="AW1015" s="201" t="e">
        <f>IF(#REF!&gt;0,#REF!*#REF!/1000,"")</f>
        <v>#REF!</v>
      </c>
      <c r="AX1015" s="74" t="e">
        <f t="shared" si="180"/>
        <v>#REF!</v>
      </c>
      <c r="AY1015" s="74" t="e">
        <f t="shared" si="181"/>
        <v>#REF!</v>
      </c>
      <c r="AZ1015" s="201" t="e">
        <f>IF(ISNA(AX1015),"",AX1015*#REF!)</f>
        <v>#REF!</v>
      </c>
      <c r="BA1015" s="201" t="e">
        <f>IF(ISNA(AY1015),"",AY1015*#REF!)</f>
        <v>#REF!</v>
      </c>
      <c r="BB1015" s="78" t="e">
        <f>IF(#REF!&gt;0,DQ$40,"")</f>
        <v>#REF!</v>
      </c>
      <c r="BC1015" s="99"/>
      <c r="BD1015" s="650"/>
      <c r="BE1015" s="652" t="e">
        <f>IF(OR(#REF!="",F1015=""),"",ROUND(#REF!/10^3*F1015,3))</f>
        <v>#REF!</v>
      </c>
      <c r="BF1015" s="412" t="e">
        <f>IF(#REF!&gt;0,#REF!*#REF!/1000,"")</f>
        <v>#REF!</v>
      </c>
      <c r="BG1015" s="412" t="e">
        <f>IF(#REF!&gt;0,#REF!*#REF!/1000,"")</f>
        <v>#REF!</v>
      </c>
      <c r="BH1015" s="413" t="e">
        <f>IF(OR(#REF!="●",#REF!="●",#REF!="●",#REF!="●"),"",IF(#REF!="","",#REF!))</f>
        <v>#REF!</v>
      </c>
      <c r="BI1015" s="413" t="e">
        <f>IF(OR(#REF!="●",#REF!="●",#REF!="●",#REF!="●"),"",IF(#REF!="","",#REF!))</f>
        <v>#REF!</v>
      </c>
      <c r="BJ1015" s="412" t="e">
        <f>IF(ISNA(L1015),"",L1015*#REF!)</f>
        <v>#REF!</v>
      </c>
      <c r="BK1015" s="412" t="e">
        <f>IF(ISNA(M1015),"",M1015*#REF!)</f>
        <v>#REF!</v>
      </c>
      <c r="BL1015" s="415" t="e">
        <f>IF(#REF!&gt;0,DQ$6,"")</f>
        <v>#REF!</v>
      </c>
      <c r="BM1015" s="361" t="e">
        <f>IF(#REF!="","",VLOOKUP(#REF!,#REF!,7,0))</f>
        <v>#REF!</v>
      </c>
      <c r="BN1015" s="201" t="e">
        <f>IF(OR(#REF!="",BM1015=""),"",ROUND(#REF!/10^3*BM1015,3))</f>
        <v>#REF!</v>
      </c>
      <c r="BO1015" s="201" t="e">
        <f>IF(#REF!&gt;0,#REF!*#REF!/1000,"")</f>
        <v>#REF!</v>
      </c>
      <c r="BP1015" s="201" t="e">
        <f>IF(#REF!&gt;0,#REF!*#REF!/1000,"")</f>
        <v>#REF!</v>
      </c>
      <c r="BQ1015" s="74" t="e">
        <f t="shared" si="182"/>
        <v>#REF!</v>
      </c>
      <c r="BR1015" s="74" t="e">
        <f t="shared" si="183"/>
        <v>#REF!</v>
      </c>
      <c r="BS1015" s="201" t="e">
        <f>IF(ISNA(BQ1015),"",BQ1015*#REF!)</f>
        <v>#REF!</v>
      </c>
      <c r="BT1015" s="201" t="e">
        <f>IF(ISNA(BR1015),"",BR1015*#REF!)</f>
        <v>#REF!</v>
      </c>
      <c r="BU1015" s="78" t="e">
        <f>IF(#REF!&gt;0,DQ$57,"")</f>
        <v>#REF!</v>
      </c>
      <c r="BV1015" s="99"/>
      <c r="BW1015" s="411"/>
      <c r="BX1015" s="412" t="e">
        <f>IF(OR(#REF!="",F1015=""),"",ROUND(#REF!/10^3*F1015,3))</f>
        <v>#REF!</v>
      </c>
      <c r="BY1015" s="412" t="e">
        <f>IF(#REF!&gt;0,#REF!*#REF!/1000,"")</f>
        <v>#REF!</v>
      </c>
      <c r="BZ1015" s="412" t="e">
        <f>IF(#REF!&gt;0,#REF!*#REF!/1000,"")</f>
        <v>#REF!</v>
      </c>
      <c r="CA1015" s="413" t="e">
        <f>IF(OR(#REF!="●",#REF!="●",#REF!="●",#REF!="●",#REF!="●"),"",IF(#REF!="","",#REF!))</f>
        <v>#REF!</v>
      </c>
      <c r="CB1015" s="413" t="e">
        <f>IF(OR(#REF!="●",#REF!="●",#REF!="●",#REF!="●",#REF!="●"),"",IF(#REF!="","",#REF!))</f>
        <v>#REF!</v>
      </c>
      <c r="CC1015" s="412" t="e">
        <f>IF(ISNA(L1015),"",L1015*#REF!)</f>
        <v>#REF!</v>
      </c>
      <c r="CD1015" s="412" t="e">
        <f>IF(ISNA(M1015),"",M1015*#REF!)</f>
        <v>#REF!</v>
      </c>
      <c r="CE1015" s="415" t="e">
        <f>IF(#REF!&gt;0,DQ$6,"")</f>
        <v>#REF!</v>
      </c>
      <c r="CF1015" s="361" t="e">
        <f>IF(#REF!="","",VLOOKUP(#REF!,#REF!,7,0))</f>
        <v>#REF!</v>
      </c>
      <c r="CG1015" s="201" t="e">
        <f>IF(OR(#REF!="",CF1015=""),"",ROUND(#REF!/10^3*CF1015,3))</f>
        <v>#REF!</v>
      </c>
      <c r="CH1015" s="201" t="e">
        <f>IF(#REF!&gt;0,#REF!*#REF!/1000,"")</f>
        <v>#REF!</v>
      </c>
      <c r="CI1015" s="201" t="e">
        <f>IF(#REF!&gt;0,#REF!*#REF!/1000,"")</f>
        <v>#REF!</v>
      </c>
      <c r="CJ1015" s="74" t="e">
        <f t="shared" si="184"/>
        <v>#REF!</v>
      </c>
      <c r="CK1015" s="74" t="e">
        <f t="shared" si="185"/>
        <v>#REF!</v>
      </c>
      <c r="CL1015" s="201" t="e">
        <f>IF(ISNA(CJ1015),"",CJ1015*#REF!)</f>
        <v>#REF!</v>
      </c>
      <c r="CM1015" s="201" t="e">
        <f>IF(ISNA(CK1015),"",CK1015*#REF!)</f>
        <v>#REF!</v>
      </c>
      <c r="CN1015" s="101" t="e">
        <f>IF(#REF!&gt;0,DQ$57,"")</f>
        <v>#REF!</v>
      </c>
      <c r="CO1015" s="84"/>
      <c r="CP1015" s="2"/>
      <c r="CQ1015" s="2"/>
      <c r="CR1015" s="2"/>
      <c r="CS1015" s="2"/>
      <c r="CT1015" s="2"/>
      <c r="CU1015" s="2"/>
      <c r="CV1015" s="2"/>
      <c r="CX1015" s="2"/>
      <c r="CY1015" s="2"/>
      <c r="CZ1015" s="2"/>
      <c r="DA1015" s="2"/>
      <c r="DB1015" s="2"/>
      <c r="DC1015" s="2"/>
      <c r="DD1015" s="2"/>
      <c r="DE1015" s="2"/>
      <c r="DF1015" s="2"/>
    </row>
    <row r="1016" spans="2:110" ht="18" customHeight="1">
      <c r="B1016" s="151" t="e">
        <f>IF(#REF!="","",VLOOKUP(#REF!,$CX$11:$DG$26,9,0))</f>
        <v>#REF!</v>
      </c>
      <c r="C1016" s="64" t="e">
        <f>IF(#REF!="",0,VLOOKUP(#REF!,$CP$11:$CQ$16,2,0))</f>
        <v>#REF!</v>
      </c>
      <c r="D1016" s="65" t="e">
        <f>IF(#REF!="",0,VLOOKUP(#REF!,$CX$11:$CY$26,2,0))</f>
        <v>#REF!</v>
      </c>
      <c r="E1016" s="152" t="e">
        <f t="shared" si="175"/>
        <v>#REF!</v>
      </c>
      <c r="F1016" s="155" t="e">
        <f>IF(#REF!="","",VLOOKUP(#REF!,#REF!,7,0))</f>
        <v>#REF!</v>
      </c>
      <c r="G1016" s="201" t="e">
        <f>IF(OR(#REF!="",F1016=""),"",ROUND(#REF!/10^3*F1016,3))</f>
        <v>#REF!</v>
      </c>
      <c r="H1016" s="201" t="e">
        <f>IF(#REF!&gt;0,#REF!*#REF!/1000,"")</f>
        <v>#REF!</v>
      </c>
      <c r="I1016" s="201" t="e">
        <f>IF(#REF!&gt;0,#REF!*#REF!/1000,"")</f>
        <v>#REF!</v>
      </c>
      <c r="J1016" s="51" t="e">
        <f>IF(#REF!="●","",IF(#REF!="","",#REF!))</f>
        <v>#REF!</v>
      </c>
      <c r="K1016" s="51" t="e">
        <f>IF(#REF!="●","",IF(#REF!="","",#REF!))</f>
        <v>#REF!</v>
      </c>
      <c r="L1016" s="74" t="e">
        <f t="shared" si="176"/>
        <v>#REF!</v>
      </c>
      <c r="M1016" s="74" t="e">
        <f t="shared" si="177"/>
        <v>#REF!</v>
      </c>
      <c r="N1016" s="201" t="e">
        <f>IF(ISNA(L1016),"",L1016*#REF!)</f>
        <v>#REF!</v>
      </c>
      <c r="O1016" s="201" t="e">
        <f>IF(ISNA(M1016),"",M1016*#REF!)</f>
        <v>#REF!</v>
      </c>
      <c r="P1016" s="78" t="e">
        <f>IF(#REF!&gt;0,DQ$6,"")</f>
        <v>#REF!</v>
      </c>
      <c r="Q1016" s="99"/>
      <c r="R1016" s="411"/>
      <c r="S1016" s="412" t="e">
        <f>IF(OR(#REF!="",F1016=""),"",ROUND(#REF!/10^3*F1016,3))</f>
        <v>#REF!</v>
      </c>
      <c r="T1016" s="412" t="e">
        <f>IF(#REF!&gt;0,#REF!*#REF!/1000,"")</f>
        <v>#REF!</v>
      </c>
      <c r="U1016" s="412" t="e">
        <f>IF(#REF!&gt;0,#REF!*#REF!/1000,"")</f>
        <v>#REF!</v>
      </c>
      <c r="V1016" s="413" t="e">
        <f>IF(OR(#REF!="●",#REF!="●"),"",IF(#REF!="","",#REF!))</f>
        <v>#REF!</v>
      </c>
      <c r="W1016" s="413" t="e">
        <f>IF(OR(#REF!="●",#REF!="●"),"",IF(#REF!="","",#REF!))</f>
        <v>#REF!</v>
      </c>
      <c r="X1016" s="412" t="e">
        <f>IF(ISNA(L1016),"",L1016*#REF!)</f>
        <v>#REF!</v>
      </c>
      <c r="Y1016" s="412" t="e">
        <f>IF(ISNA(M1016),"",M1016*#REF!)</f>
        <v>#REF!</v>
      </c>
      <c r="Z1016" s="414" t="e">
        <f>IF(#REF!&gt;0,DQ$6,"")</f>
        <v>#REF!</v>
      </c>
      <c r="AA1016" s="95" t="e">
        <f>IF(#REF!="","",VLOOKUP(#REF!,#REF!,7,0))</f>
        <v>#REF!</v>
      </c>
      <c r="AB1016" s="201" t="e">
        <f>IF(OR(#REF!="",AA1016=""),"",ROUND(#REF!/10^3*AA1016,3))</f>
        <v>#REF!</v>
      </c>
      <c r="AC1016" s="201" t="e">
        <f>IF(#REF!&gt;0,#REF!*#REF!/1000,"")</f>
        <v>#REF!</v>
      </c>
      <c r="AD1016" s="201" t="e">
        <f>IF(#REF!&gt;0,#REF!*#REF!/1000,"")</f>
        <v>#REF!</v>
      </c>
      <c r="AE1016" s="74" t="e">
        <f t="shared" si="178"/>
        <v>#REF!</v>
      </c>
      <c r="AF1016" s="74" t="e">
        <f t="shared" si="179"/>
        <v>#REF!</v>
      </c>
      <c r="AG1016" s="201" t="e">
        <f>IF(ISNA(AE1016),"",AE1016*#REF!)</f>
        <v>#REF!</v>
      </c>
      <c r="AH1016" s="201" t="e">
        <f>IF(ISNA(AF1016),"",AF1016*#REF!)</f>
        <v>#REF!</v>
      </c>
      <c r="AI1016" s="78" t="e">
        <f>IF(#REF!&gt;0,DQ$23,"")</f>
        <v>#REF!</v>
      </c>
      <c r="AJ1016" s="99"/>
      <c r="AK1016" s="411"/>
      <c r="AL1016" s="412" t="e">
        <f>IF(OR(#REF!="",F1016=""),"",ROUND(#REF!/10^3*F1016,3))</f>
        <v>#REF!</v>
      </c>
      <c r="AM1016" s="412" t="e">
        <f>IF(#REF!&gt;0,#REF!*#REF!/1000,"")</f>
        <v>#REF!</v>
      </c>
      <c r="AN1016" s="412" t="e">
        <f>IF(#REF!&gt;0,#REF!*#REF!/1000,"")</f>
        <v>#REF!</v>
      </c>
      <c r="AO1016" s="413" t="e">
        <f>IF(OR(#REF!="●",#REF!="●",#REF!="●"),"",IF(#REF!="","",#REF!))</f>
        <v>#REF!</v>
      </c>
      <c r="AP1016" s="413" t="e">
        <f>IF(OR(#REF!="●",#REF!="●",#REF!="●"),"",IF(#REF!="","",#REF!))</f>
        <v>#REF!</v>
      </c>
      <c r="AQ1016" s="412" t="e">
        <f>IF(ISNA(L1016),"",L1016*#REF!)</f>
        <v>#REF!</v>
      </c>
      <c r="AR1016" s="412" t="e">
        <f>IF(ISNA(M1016),"",M1016*#REF!)</f>
        <v>#REF!</v>
      </c>
      <c r="AS1016" s="414" t="e">
        <f>IF(#REF!&gt;0,DQ$6,"")</f>
        <v>#REF!</v>
      </c>
      <c r="AT1016" s="95" t="e">
        <f>IF(#REF!="","",VLOOKUP(#REF!,#REF!,7,0))</f>
        <v>#REF!</v>
      </c>
      <c r="AU1016" s="201" t="e">
        <f>IF(OR(#REF!="",AT1016=""),"",ROUND(#REF!/10^3*AT1016,3))</f>
        <v>#REF!</v>
      </c>
      <c r="AV1016" s="201" t="e">
        <f>IF(#REF!&gt;0,#REF!*#REF!/1000,"")</f>
        <v>#REF!</v>
      </c>
      <c r="AW1016" s="201" t="e">
        <f>IF(#REF!&gt;0,#REF!*#REF!/1000,"")</f>
        <v>#REF!</v>
      </c>
      <c r="AX1016" s="74" t="e">
        <f t="shared" si="180"/>
        <v>#REF!</v>
      </c>
      <c r="AY1016" s="74" t="e">
        <f t="shared" si="181"/>
        <v>#REF!</v>
      </c>
      <c r="AZ1016" s="201" t="e">
        <f>IF(ISNA(AX1016),"",AX1016*#REF!)</f>
        <v>#REF!</v>
      </c>
      <c r="BA1016" s="201" t="e">
        <f>IF(ISNA(AY1016),"",AY1016*#REF!)</f>
        <v>#REF!</v>
      </c>
      <c r="BB1016" s="78" t="e">
        <f>IF(#REF!&gt;0,DQ$40,"")</f>
        <v>#REF!</v>
      </c>
      <c r="BC1016" s="99"/>
      <c r="BD1016" s="650"/>
      <c r="BE1016" s="652" t="e">
        <f>IF(OR(#REF!="",F1016=""),"",ROUND(#REF!/10^3*F1016,3))</f>
        <v>#REF!</v>
      </c>
      <c r="BF1016" s="412" t="e">
        <f>IF(#REF!&gt;0,#REF!*#REF!/1000,"")</f>
        <v>#REF!</v>
      </c>
      <c r="BG1016" s="412" t="e">
        <f>IF(#REF!&gt;0,#REF!*#REF!/1000,"")</f>
        <v>#REF!</v>
      </c>
      <c r="BH1016" s="413" t="e">
        <f>IF(OR(#REF!="●",#REF!="●",#REF!="●",#REF!="●"),"",IF(#REF!="","",#REF!))</f>
        <v>#REF!</v>
      </c>
      <c r="BI1016" s="413" t="e">
        <f>IF(OR(#REF!="●",#REF!="●",#REF!="●",#REF!="●"),"",IF(#REF!="","",#REF!))</f>
        <v>#REF!</v>
      </c>
      <c r="BJ1016" s="412" t="e">
        <f>IF(ISNA(L1016),"",L1016*#REF!)</f>
        <v>#REF!</v>
      </c>
      <c r="BK1016" s="412" t="e">
        <f>IF(ISNA(M1016),"",M1016*#REF!)</f>
        <v>#REF!</v>
      </c>
      <c r="BL1016" s="415" t="e">
        <f>IF(#REF!&gt;0,DQ$6,"")</f>
        <v>#REF!</v>
      </c>
      <c r="BM1016" s="361" t="e">
        <f>IF(#REF!="","",VLOOKUP(#REF!,#REF!,7,0))</f>
        <v>#REF!</v>
      </c>
      <c r="BN1016" s="201" t="e">
        <f>IF(OR(#REF!="",BM1016=""),"",ROUND(#REF!/10^3*BM1016,3))</f>
        <v>#REF!</v>
      </c>
      <c r="BO1016" s="201" t="e">
        <f>IF(#REF!&gt;0,#REF!*#REF!/1000,"")</f>
        <v>#REF!</v>
      </c>
      <c r="BP1016" s="201" t="e">
        <f>IF(#REF!&gt;0,#REF!*#REF!/1000,"")</f>
        <v>#REF!</v>
      </c>
      <c r="BQ1016" s="74" t="e">
        <f t="shared" si="182"/>
        <v>#REF!</v>
      </c>
      <c r="BR1016" s="74" t="e">
        <f t="shared" si="183"/>
        <v>#REF!</v>
      </c>
      <c r="BS1016" s="201" t="e">
        <f>IF(ISNA(BQ1016),"",BQ1016*#REF!)</f>
        <v>#REF!</v>
      </c>
      <c r="BT1016" s="201" t="e">
        <f>IF(ISNA(BR1016),"",BR1016*#REF!)</f>
        <v>#REF!</v>
      </c>
      <c r="BU1016" s="78" t="e">
        <f>IF(#REF!&gt;0,DQ$57,"")</f>
        <v>#REF!</v>
      </c>
      <c r="BV1016" s="99"/>
      <c r="BW1016" s="411"/>
      <c r="BX1016" s="412" t="e">
        <f>IF(OR(#REF!="",F1016=""),"",ROUND(#REF!/10^3*F1016,3))</f>
        <v>#REF!</v>
      </c>
      <c r="BY1016" s="412" t="e">
        <f>IF(#REF!&gt;0,#REF!*#REF!/1000,"")</f>
        <v>#REF!</v>
      </c>
      <c r="BZ1016" s="412" t="e">
        <f>IF(#REF!&gt;0,#REF!*#REF!/1000,"")</f>
        <v>#REF!</v>
      </c>
      <c r="CA1016" s="413" t="e">
        <f>IF(OR(#REF!="●",#REF!="●",#REF!="●",#REF!="●",#REF!="●"),"",IF(#REF!="","",#REF!))</f>
        <v>#REF!</v>
      </c>
      <c r="CB1016" s="413" t="e">
        <f>IF(OR(#REF!="●",#REF!="●",#REF!="●",#REF!="●",#REF!="●"),"",IF(#REF!="","",#REF!))</f>
        <v>#REF!</v>
      </c>
      <c r="CC1016" s="412" t="e">
        <f>IF(ISNA(L1016),"",L1016*#REF!)</f>
        <v>#REF!</v>
      </c>
      <c r="CD1016" s="412" t="e">
        <f>IF(ISNA(M1016),"",M1016*#REF!)</f>
        <v>#REF!</v>
      </c>
      <c r="CE1016" s="415" t="e">
        <f>IF(#REF!&gt;0,DQ$6,"")</f>
        <v>#REF!</v>
      </c>
      <c r="CF1016" s="361" t="e">
        <f>IF(#REF!="","",VLOOKUP(#REF!,#REF!,7,0))</f>
        <v>#REF!</v>
      </c>
      <c r="CG1016" s="201" t="e">
        <f>IF(OR(#REF!="",CF1016=""),"",ROUND(#REF!/10^3*CF1016,3))</f>
        <v>#REF!</v>
      </c>
      <c r="CH1016" s="201" t="e">
        <f>IF(#REF!&gt;0,#REF!*#REF!/1000,"")</f>
        <v>#REF!</v>
      </c>
      <c r="CI1016" s="201" t="e">
        <f>IF(#REF!&gt;0,#REF!*#REF!/1000,"")</f>
        <v>#REF!</v>
      </c>
      <c r="CJ1016" s="74" t="e">
        <f t="shared" si="184"/>
        <v>#REF!</v>
      </c>
      <c r="CK1016" s="74" t="e">
        <f t="shared" si="185"/>
        <v>#REF!</v>
      </c>
      <c r="CL1016" s="201" t="e">
        <f>IF(ISNA(CJ1016),"",CJ1016*#REF!)</f>
        <v>#REF!</v>
      </c>
      <c r="CM1016" s="201" t="e">
        <f>IF(ISNA(CK1016),"",CK1016*#REF!)</f>
        <v>#REF!</v>
      </c>
      <c r="CN1016" s="101" t="e">
        <f>IF(#REF!&gt;0,DQ$57,"")</f>
        <v>#REF!</v>
      </c>
      <c r="CO1016" s="84"/>
      <c r="CP1016" s="2"/>
      <c r="CQ1016" s="2"/>
      <c r="CR1016" s="2"/>
      <c r="CS1016" s="2"/>
      <c r="CT1016" s="2"/>
      <c r="CU1016" s="2"/>
      <c r="CV1016" s="2"/>
      <c r="CX1016" s="2"/>
      <c r="CY1016" s="2"/>
      <c r="CZ1016" s="2"/>
      <c r="DA1016" s="2"/>
      <c r="DB1016" s="2"/>
      <c r="DC1016" s="2"/>
      <c r="DD1016" s="2"/>
      <c r="DE1016" s="2"/>
      <c r="DF1016" s="2"/>
    </row>
    <row r="1017" spans="2:110" ht="18" customHeight="1">
      <c r="B1017" s="151" t="e">
        <f>IF(#REF!="","",VLOOKUP(#REF!,$CX$11:$DG$26,9,0))</f>
        <v>#REF!</v>
      </c>
      <c r="C1017" s="64" t="e">
        <f>IF(#REF!="",0,VLOOKUP(#REF!,$CP$11:$CQ$16,2,0))</f>
        <v>#REF!</v>
      </c>
      <c r="D1017" s="65" t="e">
        <f>IF(#REF!="",0,VLOOKUP(#REF!,$CX$11:$CY$26,2,0))</f>
        <v>#REF!</v>
      </c>
      <c r="E1017" s="152" t="e">
        <f t="shared" si="175"/>
        <v>#REF!</v>
      </c>
      <c r="F1017" s="155" t="e">
        <f>IF(#REF!="","",VLOOKUP(#REF!,#REF!,7,0))</f>
        <v>#REF!</v>
      </c>
      <c r="G1017" s="201" t="e">
        <f>IF(OR(#REF!="",F1017=""),"",ROUND(#REF!/10^3*F1017,3))</f>
        <v>#REF!</v>
      </c>
      <c r="H1017" s="201" t="e">
        <f>IF(#REF!&gt;0,#REF!*#REF!/1000,"")</f>
        <v>#REF!</v>
      </c>
      <c r="I1017" s="201" t="e">
        <f>IF(#REF!&gt;0,#REF!*#REF!/1000,"")</f>
        <v>#REF!</v>
      </c>
      <c r="J1017" s="51" t="e">
        <f>IF(#REF!="●","",IF(#REF!="","",#REF!))</f>
        <v>#REF!</v>
      </c>
      <c r="K1017" s="51" t="e">
        <f>IF(#REF!="●","",IF(#REF!="","",#REF!))</f>
        <v>#REF!</v>
      </c>
      <c r="L1017" s="74" t="e">
        <f t="shared" si="176"/>
        <v>#REF!</v>
      </c>
      <c r="M1017" s="74" t="e">
        <f t="shared" si="177"/>
        <v>#REF!</v>
      </c>
      <c r="N1017" s="201" t="e">
        <f>IF(ISNA(L1017),"",L1017*#REF!)</f>
        <v>#REF!</v>
      </c>
      <c r="O1017" s="201" t="e">
        <f>IF(ISNA(M1017),"",M1017*#REF!)</f>
        <v>#REF!</v>
      </c>
      <c r="P1017" s="78" t="e">
        <f>IF(#REF!&gt;0,DQ$6,"")</f>
        <v>#REF!</v>
      </c>
      <c r="Q1017" s="99"/>
      <c r="R1017" s="411"/>
      <c r="S1017" s="412" t="e">
        <f>IF(OR(#REF!="",F1017=""),"",ROUND(#REF!/10^3*F1017,3))</f>
        <v>#REF!</v>
      </c>
      <c r="T1017" s="412" t="e">
        <f>IF(#REF!&gt;0,#REF!*#REF!/1000,"")</f>
        <v>#REF!</v>
      </c>
      <c r="U1017" s="412" t="e">
        <f>IF(#REF!&gt;0,#REF!*#REF!/1000,"")</f>
        <v>#REF!</v>
      </c>
      <c r="V1017" s="413" t="e">
        <f>IF(OR(#REF!="●",#REF!="●"),"",IF(#REF!="","",#REF!))</f>
        <v>#REF!</v>
      </c>
      <c r="W1017" s="413" t="e">
        <f>IF(OR(#REF!="●",#REF!="●"),"",IF(#REF!="","",#REF!))</f>
        <v>#REF!</v>
      </c>
      <c r="X1017" s="412" t="e">
        <f>IF(ISNA(L1017),"",L1017*#REF!)</f>
        <v>#REF!</v>
      </c>
      <c r="Y1017" s="412" t="e">
        <f>IF(ISNA(M1017),"",M1017*#REF!)</f>
        <v>#REF!</v>
      </c>
      <c r="Z1017" s="414" t="e">
        <f>IF(#REF!&gt;0,DQ$6,"")</f>
        <v>#REF!</v>
      </c>
      <c r="AA1017" s="95" t="e">
        <f>IF(#REF!="","",VLOOKUP(#REF!,#REF!,7,0))</f>
        <v>#REF!</v>
      </c>
      <c r="AB1017" s="201" t="e">
        <f>IF(OR(#REF!="",AA1017=""),"",ROUND(#REF!/10^3*AA1017,3))</f>
        <v>#REF!</v>
      </c>
      <c r="AC1017" s="201" t="e">
        <f>IF(#REF!&gt;0,#REF!*#REF!/1000,"")</f>
        <v>#REF!</v>
      </c>
      <c r="AD1017" s="201" t="e">
        <f>IF(#REF!&gt;0,#REF!*#REF!/1000,"")</f>
        <v>#REF!</v>
      </c>
      <c r="AE1017" s="74" t="e">
        <f t="shared" si="178"/>
        <v>#REF!</v>
      </c>
      <c r="AF1017" s="74" t="e">
        <f t="shared" si="179"/>
        <v>#REF!</v>
      </c>
      <c r="AG1017" s="201" t="e">
        <f>IF(ISNA(AE1017),"",AE1017*#REF!)</f>
        <v>#REF!</v>
      </c>
      <c r="AH1017" s="201" t="e">
        <f>IF(ISNA(AF1017),"",AF1017*#REF!)</f>
        <v>#REF!</v>
      </c>
      <c r="AI1017" s="78" t="e">
        <f>IF(#REF!&gt;0,DQ$23,"")</f>
        <v>#REF!</v>
      </c>
      <c r="AJ1017" s="99"/>
      <c r="AK1017" s="411"/>
      <c r="AL1017" s="412" t="e">
        <f>IF(OR(#REF!="",F1017=""),"",ROUND(#REF!/10^3*F1017,3))</f>
        <v>#REF!</v>
      </c>
      <c r="AM1017" s="412" t="e">
        <f>IF(#REF!&gt;0,#REF!*#REF!/1000,"")</f>
        <v>#REF!</v>
      </c>
      <c r="AN1017" s="412" t="e">
        <f>IF(#REF!&gt;0,#REF!*#REF!/1000,"")</f>
        <v>#REF!</v>
      </c>
      <c r="AO1017" s="413" t="e">
        <f>IF(OR(#REF!="●",#REF!="●",#REF!="●"),"",IF(#REF!="","",#REF!))</f>
        <v>#REF!</v>
      </c>
      <c r="AP1017" s="413" t="e">
        <f>IF(OR(#REF!="●",#REF!="●",#REF!="●"),"",IF(#REF!="","",#REF!))</f>
        <v>#REF!</v>
      </c>
      <c r="AQ1017" s="412" t="e">
        <f>IF(ISNA(L1017),"",L1017*#REF!)</f>
        <v>#REF!</v>
      </c>
      <c r="AR1017" s="412" t="e">
        <f>IF(ISNA(M1017),"",M1017*#REF!)</f>
        <v>#REF!</v>
      </c>
      <c r="AS1017" s="414" t="e">
        <f>IF(#REF!&gt;0,DQ$6,"")</f>
        <v>#REF!</v>
      </c>
      <c r="AT1017" s="95" t="e">
        <f>IF(#REF!="","",VLOOKUP(#REF!,#REF!,7,0))</f>
        <v>#REF!</v>
      </c>
      <c r="AU1017" s="201" t="e">
        <f>IF(OR(#REF!="",AT1017=""),"",ROUND(#REF!/10^3*AT1017,3))</f>
        <v>#REF!</v>
      </c>
      <c r="AV1017" s="201" t="e">
        <f>IF(#REF!&gt;0,#REF!*#REF!/1000,"")</f>
        <v>#REF!</v>
      </c>
      <c r="AW1017" s="201" t="e">
        <f>IF(#REF!&gt;0,#REF!*#REF!/1000,"")</f>
        <v>#REF!</v>
      </c>
      <c r="AX1017" s="74" t="e">
        <f t="shared" si="180"/>
        <v>#REF!</v>
      </c>
      <c r="AY1017" s="74" t="e">
        <f t="shared" si="181"/>
        <v>#REF!</v>
      </c>
      <c r="AZ1017" s="201" t="e">
        <f>IF(ISNA(AX1017),"",AX1017*#REF!)</f>
        <v>#REF!</v>
      </c>
      <c r="BA1017" s="201" t="e">
        <f>IF(ISNA(AY1017),"",AY1017*#REF!)</f>
        <v>#REF!</v>
      </c>
      <c r="BB1017" s="78" t="e">
        <f>IF(#REF!&gt;0,DQ$40,"")</f>
        <v>#REF!</v>
      </c>
      <c r="BC1017" s="99"/>
      <c r="BD1017" s="650"/>
      <c r="BE1017" s="652" t="e">
        <f>IF(OR(#REF!="",F1017=""),"",ROUND(#REF!/10^3*F1017,3))</f>
        <v>#REF!</v>
      </c>
      <c r="BF1017" s="412" t="e">
        <f>IF(#REF!&gt;0,#REF!*#REF!/1000,"")</f>
        <v>#REF!</v>
      </c>
      <c r="BG1017" s="412" t="e">
        <f>IF(#REF!&gt;0,#REF!*#REF!/1000,"")</f>
        <v>#REF!</v>
      </c>
      <c r="BH1017" s="413" t="e">
        <f>IF(OR(#REF!="●",#REF!="●",#REF!="●",#REF!="●"),"",IF(#REF!="","",#REF!))</f>
        <v>#REF!</v>
      </c>
      <c r="BI1017" s="413" t="e">
        <f>IF(OR(#REF!="●",#REF!="●",#REF!="●",#REF!="●"),"",IF(#REF!="","",#REF!))</f>
        <v>#REF!</v>
      </c>
      <c r="BJ1017" s="412" t="e">
        <f>IF(ISNA(L1017),"",L1017*#REF!)</f>
        <v>#REF!</v>
      </c>
      <c r="BK1017" s="412" t="e">
        <f>IF(ISNA(M1017),"",M1017*#REF!)</f>
        <v>#REF!</v>
      </c>
      <c r="BL1017" s="415" t="e">
        <f>IF(#REF!&gt;0,DQ$6,"")</f>
        <v>#REF!</v>
      </c>
      <c r="BM1017" s="361" t="e">
        <f>IF(#REF!="","",VLOOKUP(#REF!,#REF!,7,0))</f>
        <v>#REF!</v>
      </c>
      <c r="BN1017" s="201" t="e">
        <f>IF(OR(#REF!="",BM1017=""),"",ROUND(#REF!/10^3*BM1017,3))</f>
        <v>#REF!</v>
      </c>
      <c r="BO1017" s="201" t="e">
        <f>IF(#REF!&gt;0,#REF!*#REF!/1000,"")</f>
        <v>#REF!</v>
      </c>
      <c r="BP1017" s="201" t="e">
        <f>IF(#REF!&gt;0,#REF!*#REF!/1000,"")</f>
        <v>#REF!</v>
      </c>
      <c r="BQ1017" s="74" t="e">
        <f t="shared" si="182"/>
        <v>#REF!</v>
      </c>
      <c r="BR1017" s="74" t="e">
        <f t="shared" si="183"/>
        <v>#REF!</v>
      </c>
      <c r="BS1017" s="201" t="e">
        <f>IF(ISNA(BQ1017),"",BQ1017*#REF!)</f>
        <v>#REF!</v>
      </c>
      <c r="BT1017" s="201" t="e">
        <f>IF(ISNA(BR1017),"",BR1017*#REF!)</f>
        <v>#REF!</v>
      </c>
      <c r="BU1017" s="78" t="e">
        <f>IF(#REF!&gt;0,DQ$57,"")</f>
        <v>#REF!</v>
      </c>
      <c r="BV1017" s="99"/>
      <c r="BW1017" s="411"/>
      <c r="BX1017" s="412" t="e">
        <f>IF(OR(#REF!="",F1017=""),"",ROUND(#REF!/10^3*F1017,3))</f>
        <v>#REF!</v>
      </c>
      <c r="BY1017" s="412" t="e">
        <f>IF(#REF!&gt;0,#REF!*#REF!/1000,"")</f>
        <v>#REF!</v>
      </c>
      <c r="BZ1017" s="412" t="e">
        <f>IF(#REF!&gt;0,#REF!*#REF!/1000,"")</f>
        <v>#REF!</v>
      </c>
      <c r="CA1017" s="413" t="e">
        <f>IF(OR(#REF!="●",#REF!="●",#REF!="●",#REF!="●",#REF!="●"),"",IF(#REF!="","",#REF!))</f>
        <v>#REF!</v>
      </c>
      <c r="CB1017" s="413" t="e">
        <f>IF(OR(#REF!="●",#REF!="●",#REF!="●",#REF!="●",#REF!="●"),"",IF(#REF!="","",#REF!))</f>
        <v>#REF!</v>
      </c>
      <c r="CC1017" s="412" t="e">
        <f>IF(ISNA(L1017),"",L1017*#REF!)</f>
        <v>#REF!</v>
      </c>
      <c r="CD1017" s="412" t="e">
        <f>IF(ISNA(M1017),"",M1017*#REF!)</f>
        <v>#REF!</v>
      </c>
      <c r="CE1017" s="415" t="e">
        <f>IF(#REF!&gt;0,DQ$6,"")</f>
        <v>#REF!</v>
      </c>
      <c r="CF1017" s="361" t="e">
        <f>IF(#REF!="","",VLOOKUP(#REF!,#REF!,7,0))</f>
        <v>#REF!</v>
      </c>
      <c r="CG1017" s="201" t="e">
        <f>IF(OR(#REF!="",CF1017=""),"",ROUND(#REF!/10^3*CF1017,3))</f>
        <v>#REF!</v>
      </c>
      <c r="CH1017" s="201" t="e">
        <f>IF(#REF!&gt;0,#REF!*#REF!/1000,"")</f>
        <v>#REF!</v>
      </c>
      <c r="CI1017" s="201" t="e">
        <f>IF(#REF!&gt;0,#REF!*#REF!/1000,"")</f>
        <v>#REF!</v>
      </c>
      <c r="CJ1017" s="74" t="e">
        <f t="shared" si="184"/>
        <v>#REF!</v>
      </c>
      <c r="CK1017" s="74" t="e">
        <f t="shared" si="185"/>
        <v>#REF!</v>
      </c>
      <c r="CL1017" s="201" t="e">
        <f>IF(ISNA(CJ1017),"",CJ1017*#REF!)</f>
        <v>#REF!</v>
      </c>
      <c r="CM1017" s="201" t="e">
        <f>IF(ISNA(CK1017),"",CK1017*#REF!)</f>
        <v>#REF!</v>
      </c>
      <c r="CN1017" s="101" t="e">
        <f>IF(#REF!&gt;0,DQ$57,"")</f>
        <v>#REF!</v>
      </c>
      <c r="CO1017" s="84"/>
      <c r="CP1017" s="2"/>
      <c r="CQ1017" s="2"/>
      <c r="CR1017" s="2"/>
      <c r="CS1017" s="2"/>
      <c r="CT1017" s="2"/>
      <c r="CU1017" s="2"/>
      <c r="CV1017" s="2"/>
      <c r="CX1017" s="2"/>
      <c r="CY1017" s="2"/>
      <c r="CZ1017" s="2"/>
      <c r="DA1017" s="2"/>
      <c r="DB1017" s="2"/>
      <c r="DC1017" s="2"/>
      <c r="DD1017" s="2"/>
      <c r="DE1017" s="2"/>
      <c r="DF1017" s="2"/>
    </row>
    <row r="1018" spans="2:110" ht="18" customHeight="1">
      <c r="B1018" s="151" t="e">
        <f>IF(#REF!="","",VLOOKUP(#REF!,$CX$11:$DG$26,9,0))</f>
        <v>#REF!</v>
      </c>
      <c r="C1018" s="64" t="e">
        <f>IF(#REF!="",0,VLOOKUP(#REF!,$CP$11:$CQ$16,2,0))</f>
        <v>#REF!</v>
      </c>
      <c r="D1018" s="65" t="e">
        <f>IF(#REF!="",0,VLOOKUP(#REF!,$CX$11:$CY$26,2,0))</f>
        <v>#REF!</v>
      </c>
      <c r="E1018" s="152" t="e">
        <f t="shared" si="175"/>
        <v>#REF!</v>
      </c>
      <c r="F1018" s="155" t="e">
        <f>IF(#REF!="","",VLOOKUP(#REF!,#REF!,7,0))</f>
        <v>#REF!</v>
      </c>
      <c r="G1018" s="201" t="e">
        <f>IF(OR(#REF!="",F1018=""),"",ROUND(#REF!/10^3*F1018,3))</f>
        <v>#REF!</v>
      </c>
      <c r="H1018" s="201" t="e">
        <f>IF(#REF!&gt;0,#REF!*#REF!/1000,"")</f>
        <v>#REF!</v>
      </c>
      <c r="I1018" s="201" t="e">
        <f>IF(#REF!&gt;0,#REF!*#REF!/1000,"")</f>
        <v>#REF!</v>
      </c>
      <c r="J1018" s="51" t="e">
        <f>IF(#REF!="●","",IF(#REF!="","",#REF!))</f>
        <v>#REF!</v>
      </c>
      <c r="K1018" s="51" t="e">
        <f>IF(#REF!="●","",IF(#REF!="","",#REF!))</f>
        <v>#REF!</v>
      </c>
      <c r="L1018" s="74" t="e">
        <f t="shared" si="176"/>
        <v>#REF!</v>
      </c>
      <c r="M1018" s="74" t="e">
        <f t="shared" si="177"/>
        <v>#REF!</v>
      </c>
      <c r="N1018" s="201" t="e">
        <f>IF(ISNA(L1018),"",L1018*#REF!)</f>
        <v>#REF!</v>
      </c>
      <c r="O1018" s="201" t="e">
        <f>IF(ISNA(M1018),"",M1018*#REF!)</f>
        <v>#REF!</v>
      </c>
      <c r="P1018" s="78" t="e">
        <f>IF(#REF!&gt;0,DQ$6,"")</f>
        <v>#REF!</v>
      </c>
      <c r="Q1018" s="99"/>
      <c r="R1018" s="411"/>
      <c r="S1018" s="412" t="e">
        <f>IF(OR(#REF!="",F1018=""),"",ROUND(#REF!/10^3*F1018,3))</f>
        <v>#REF!</v>
      </c>
      <c r="T1018" s="412" t="e">
        <f>IF(#REF!&gt;0,#REF!*#REF!/1000,"")</f>
        <v>#REF!</v>
      </c>
      <c r="U1018" s="412" t="e">
        <f>IF(#REF!&gt;0,#REF!*#REF!/1000,"")</f>
        <v>#REF!</v>
      </c>
      <c r="V1018" s="413" t="e">
        <f>IF(OR(#REF!="●",#REF!="●"),"",IF(#REF!="","",#REF!))</f>
        <v>#REF!</v>
      </c>
      <c r="W1018" s="413" t="e">
        <f>IF(OR(#REF!="●",#REF!="●"),"",IF(#REF!="","",#REF!))</f>
        <v>#REF!</v>
      </c>
      <c r="X1018" s="412" t="e">
        <f>IF(ISNA(L1018),"",L1018*#REF!)</f>
        <v>#REF!</v>
      </c>
      <c r="Y1018" s="412" t="e">
        <f>IF(ISNA(M1018),"",M1018*#REF!)</f>
        <v>#REF!</v>
      </c>
      <c r="Z1018" s="414" t="e">
        <f>IF(#REF!&gt;0,DQ$6,"")</f>
        <v>#REF!</v>
      </c>
      <c r="AA1018" s="95" t="e">
        <f>IF(#REF!="","",VLOOKUP(#REF!,#REF!,7,0))</f>
        <v>#REF!</v>
      </c>
      <c r="AB1018" s="201" t="e">
        <f>IF(OR(#REF!="",AA1018=""),"",ROUND(#REF!/10^3*AA1018,3))</f>
        <v>#REF!</v>
      </c>
      <c r="AC1018" s="201" t="e">
        <f>IF(#REF!&gt;0,#REF!*#REF!/1000,"")</f>
        <v>#REF!</v>
      </c>
      <c r="AD1018" s="201" t="e">
        <f>IF(#REF!&gt;0,#REF!*#REF!/1000,"")</f>
        <v>#REF!</v>
      </c>
      <c r="AE1018" s="74" t="e">
        <f t="shared" si="178"/>
        <v>#REF!</v>
      </c>
      <c r="AF1018" s="74" t="e">
        <f t="shared" si="179"/>
        <v>#REF!</v>
      </c>
      <c r="AG1018" s="201" t="e">
        <f>IF(ISNA(AE1018),"",AE1018*#REF!)</f>
        <v>#REF!</v>
      </c>
      <c r="AH1018" s="201" t="e">
        <f>IF(ISNA(AF1018),"",AF1018*#REF!)</f>
        <v>#REF!</v>
      </c>
      <c r="AI1018" s="78" t="e">
        <f>IF(#REF!&gt;0,DQ$23,"")</f>
        <v>#REF!</v>
      </c>
      <c r="AJ1018" s="99"/>
      <c r="AK1018" s="411"/>
      <c r="AL1018" s="412" t="e">
        <f>IF(OR(#REF!="",F1018=""),"",ROUND(#REF!/10^3*F1018,3))</f>
        <v>#REF!</v>
      </c>
      <c r="AM1018" s="412" t="e">
        <f>IF(#REF!&gt;0,#REF!*#REF!/1000,"")</f>
        <v>#REF!</v>
      </c>
      <c r="AN1018" s="412" t="e">
        <f>IF(#REF!&gt;0,#REF!*#REF!/1000,"")</f>
        <v>#REF!</v>
      </c>
      <c r="AO1018" s="413" t="e">
        <f>IF(OR(#REF!="●",#REF!="●",#REF!="●"),"",IF(#REF!="","",#REF!))</f>
        <v>#REF!</v>
      </c>
      <c r="AP1018" s="413" t="e">
        <f>IF(OR(#REF!="●",#REF!="●",#REF!="●"),"",IF(#REF!="","",#REF!))</f>
        <v>#REF!</v>
      </c>
      <c r="AQ1018" s="412" t="e">
        <f>IF(ISNA(L1018),"",L1018*#REF!)</f>
        <v>#REF!</v>
      </c>
      <c r="AR1018" s="412" t="e">
        <f>IF(ISNA(M1018),"",M1018*#REF!)</f>
        <v>#REF!</v>
      </c>
      <c r="AS1018" s="414" t="e">
        <f>IF(#REF!&gt;0,DQ$6,"")</f>
        <v>#REF!</v>
      </c>
      <c r="AT1018" s="95" t="e">
        <f>IF(#REF!="","",VLOOKUP(#REF!,#REF!,7,0))</f>
        <v>#REF!</v>
      </c>
      <c r="AU1018" s="201" t="e">
        <f>IF(OR(#REF!="",AT1018=""),"",ROUND(#REF!/10^3*AT1018,3))</f>
        <v>#REF!</v>
      </c>
      <c r="AV1018" s="201" t="e">
        <f>IF(#REF!&gt;0,#REF!*#REF!/1000,"")</f>
        <v>#REF!</v>
      </c>
      <c r="AW1018" s="201" t="e">
        <f>IF(#REF!&gt;0,#REF!*#REF!/1000,"")</f>
        <v>#REF!</v>
      </c>
      <c r="AX1018" s="74" t="e">
        <f t="shared" si="180"/>
        <v>#REF!</v>
      </c>
      <c r="AY1018" s="74" t="e">
        <f t="shared" si="181"/>
        <v>#REF!</v>
      </c>
      <c r="AZ1018" s="201" t="e">
        <f>IF(ISNA(AX1018),"",AX1018*#REF!)</f>
        <v>#REF!</v>
      </c>
      <c r="BA1018" s="201" t="e">
        <f>IF(ISNA(AY1018),"",AY1018*#REF!)</f>
        <v>#REF!</v>
      </c>
      <c r="BB1018" s="78" t="e">
        <f>IF(#REF!&gt;0,DQ$40,"")</f>
        <v>#REF!</v>
      </c>
      <c r="BC1018" s="99"/>
      <c r="BD1018" s="650"/>
      <c r="BE1018" s="652" t="e">
        <f>IF(OR(#REF!="",F1018=""),"",ROUND(#REF!/10^3*F1018,3))</f>
        <v>#REF!</v>
      </c>
      <c r="BF1018" s="412" t="e">
        <f>IF(#REF!&gt;0,#REF!*#REF!/1000,"")</f>
        <v>#REF!</v>
      </c>
      <c r="BG1018" s="412" t="e">
        <f>IF(#REF!&gt;0,#REF!*#REF!/1000,"")</f>
        <v>#REF!</v>
      </c>
      <c r="BH1018" s="413" t="e">
        <f>IF(OR(#REF!="●",#REF!="●",#REF!="●",#REF!="●"),"",IF(#REF!="","",#REF!))</f>
        <v>#REF!</v>
      </c>
      <c r="BI1018" s="413" t="e">
        <f>IF(OR(#REF!="●",#REF!="●",#REF!="●",#REF!="●"),"",IF(#REF!="","",#REF!))</f>
        <v>#REF!</v>
      </c>
      <c r="BJ1018" s="412" t="e">
        <f>IF(ISNA(L1018),"",L1018*#REF!)</f>
        <v>#REF!</v>
      </c>
      <c r="BK1018" s="412" t="e">
        <f>IF(ISNA(M1018),"",M1018*#REF!)</f>
        <v>#REF!</v>
      </c>
      <c r="BL1018" s="415" t="e">
        <f>IF(#REF!&gt;0,DQ$6,"")</f>
        <v>#REF!</v>
      </c>
      <c r="BM1018" s="361" t="e">
        <f>IF(#REF!="","",VLOOKUP(#REF!,#REF!,7,0))</f>
        <v>#REF!</v>
      </c>
      <c r="BN1018" s="201" t="e">
        <f>IF(OR(#REF!="",BM1018=""),"",ROUND(#REF!/10^3*BM1018,3))</f>
        <v>#REF!</v>
      </c>
      <c r="BO1018" s="201" t="e">
        <f>IF(#REF!&gt;0,#REF!*#REF!/1000,"")</f>
        <v>#REF!</v>
      </c>
      <c r="BP1018" s="201" t="e">
        <f>IF(#REF!&gt;0,#REF!*#REF!/1000,"")</f>
        <v>#REF!</v>
      </c>
      <c r="BQ1018" s="74" t="e">
        <f t="shared" si="182"/>
        <v>#REF!</v>
      </c>
      <c r="BR1018" s="74" t="e">
        <f t="shared" si="183"/>
        <v>#REF!</v>
      </c>
      <c r="BS1018" s="201" t="e">
        <f>IF(ISNA(BQ1018),"",BQ1018*#REF!)</f>
        <v>#REF!</v>
      </c>
      <c r="BT1018" s="201" t="e">
        <f>IF(ISNA(BR1018),"",BR1018*#REF!)</f>
        <v>#REF!</v>
      </c>
      <c r="BU1018" s="78" t="e">
        <f>IF(#REF!&gt;0,DQ$57,"")</f>
        <v>#REF!</v>
      </c>
      <c r="BV1018" s="99"/>
      <c r="BW1018" s="411"/>
      <c r="BX1018" s="412" t="e">
        <f>IF(OR(#REF!="",F1018=""),"",ROUND(#REF!/10^3*F1018,3))</f>
        <v>#REF!</v>
      </c>
      <c r="BY1018" s="412" t="e">
        <f>IF(#REF!&gt;0,#REF!*#REF!/1000,"")</f>
        <v>#REF!</v>
      </c>
      <c r="BZ1018" s="412" t="e">
        <f>IF(#REF!&gt;0,#REF!*#REF!/1000,"")</f>
        <v>#REF!</v>
      </c>
      <c r="CA1018" s="413" t="e">
        <f>IF(OR(#REF!="●",#REF!="●",#REF!="●",#REF!="●",#REF!="●"),"",IF(#REF!="","",#REF!))</f>
        <v>#REF!</v>
      </c>
      <c r="CB1018" s="413" t="e">
        <f>IF(OR(#REF!="●",#REF!="●",#REF!="●",#REF!="●",#REF!="●"),"",IF(#REF!="","",#REF!))</f>
        <v>#REF!</v>
      </c>
      <c r="CC1018" s="412" t="e">
        <f>IF(ISNA(L1018),"",L1018*#REF!)</f>
        <v>#REF!</v>
      </c>
      <c r="CD1018" s="412" t="e">
        <f>IF(ISNA(M1018),"",M1018*#REF!)</f>
        <v>#REF!</v>
      </c>
      <c r="CE1018" s="415" t="e">
        <f>IF(#REF!&gt;0,DQ$6,"")</f>
        <v>#REF!</v>
      </c>
      <c r="CF1018" s="361" t="e">
        <f>IF(#REF!="","",VLOOKUP(#REF!,#REF!,7,0))</f>
        <v>#REF!</v>
      </c>
      <c r="CG1018" s="201" t="e">
        <f>IF(OR(#REF!="",CF1018=""),"",ROUND(#REF!/10^3*CF1018,3))</f>
        <v>#REF!</v>
      </c>
      <c r="CH1018" s="201" t="e">
        <f>IF(#REF!&gt;0,#REF!*#REF!/1000,"")</f>
        <v>#REF!</v>
      </c>
      <c r="CI1018" s="201" t="e">
        <f>IF(#REF!&gt;0,#REF!*#REF!/1000,"")</f>
        <v>#REF!</v>
      </c>
      <c r="CJ1018" s="74" t="e">
        <f t="shared" si="184"/>
        <v>#REF!</v>
      </c>
      <c r="CK1018" s="74" t="e">
        <f t="shared" si="185"/>
        <v>#REF!</v>
      </c>
      <c r="CL1018" s="201" t="e">
        <f>IF(ISNA(CJ1018),"",CJ1018*#REF!)</f>
        <v>#REF!</v>
      </c>
      <c r="CM1018" s="201" t="e">
        <f>IF(ISNA(CK1018),"",CK1018*#REF!)</f>
        <v>#REF!</v>
      </c>
      <c r="CN1018" s="101" t="e">
        <f>IF(#REF!&gt;0,DQ$57,"")</f>
        <v>#REF!</v>
      </c>
      <c r="CO1018" s="84"/>
      <c r="CP1018" s="2"/>
      <c r="CQ1018" s="2"/>
      <c r="CR1018" s="2"/>
      <c r="CS1018" s="2"/>
      <c r="CT1018" s="2"/>
      <c r="CU1018" s="2"/>
      <c r="CV1018" s="2"/>
      <c r="CX1018" s="2"/>
      <c r="CY1018" s="2"/>
      <c r="CZ1018" s="2"/>
      <c r="DA1018" s="2"/>
      <c r="DB1018" s="2"/>
      <c r="DC1018" s="2"/>
      <c r="DD1018" s="2"/>
      <c r="DE1018" s="2"/>
      <c r="DF1018" s="2"/>
    </row>
    <row r="1019" spans="2:110" ht="18" customHeight="1">
      <c r="B1019" s="151" t="e">
        <f>IF(#REF!="","",VLOOKUP(#REF!,$CX$11:$DG$26,9,0))</f>
        <v>#REF!</v>
      </c>
      <c r="C1019" s="64" t="e">
        <f>IF(#REF!="",0,VLOOKUP(#REF!,$CP$11:$CQ$16,2,0))</f>
        <v>#REF!</v>
      </c>
      <c r="D1019" s="65" t="e">
        <f>IF(#REF!="",0,VLOOKUP(#REF!,$CX$11:$CY$26,2,0))</f>
        <v>#REF!</v>
      </c>
      <c r="E1019" s="152" t="e">
        <f t="shared" si="175"/>
        <v>#REF!</v>
      </c>
      <c r="F1019" s="155" t="e">
        <f>IF(#REF!="","",VLOOKUP(#REF!,#REF!,7,0))</f>
        <v>#REF!</v>
      </c>
      <c r="G1019" s="201" t="e">
        <f>IF(OR(#REF!="",F1019=""),"",ROUND(#REF!/10^3*F1019,3))</f>
        <v>#REF!</v>
      </c>
      <c r="H1019" s="201" t="e">
        <f>IF(#REF!&gt;0,#REF!*#REF!/1000,"")</f>
        <v>#REF!</v>
      </c>
      <c r="I1019" s="201" t="e">
        <f>IF(#REF!&gt;0,#REF!*#REF!/1000,"")</f>
        <v>#REF!</v>
      </c>
      <c r="J1019" s="51" t="e">
        <f>IF(#REF!="●","",IF(#REF!="","",#REF!))</f>
        <v>#REF!</v>
      </c>
      <c r="K1019" s="51" t="e">
        <f>IF(#REF!="●","",IF(#REF!="","",#REF!))</f>
        <v>#REF!</v>
      </c>
      <c r="L1019" s="74" t="e">
        <f t="shared" si="176"/>
        <v>#REF!</v>
      </c>
      <c r="M1019" s="74" t="e">
        <f t="shared" si="177"/>
        <v>#REF!</v>
      </c>
      <c r="N1019" s="201" t="e">
        <f>IF(ISNA(L1019),"",L1019*#REF!)</f>
        <v>#REF!</v>
      </c>
      <c r="O1019" s="201" t="e">
        <f>IF(ISNA(M1019),"",M1019*#REF!)</f>
        <v>#REF!</v>
      </c>
      <c r="P1019" s="78" t="e">
        <f>IF(#REF!&gt;0,DQ$6,"")</f>
        <v>#REF!</v>
      </c>
      <c r="Q1019" s="99"/>
      <c r="R1019" s="411"/>
      <c r="S1019" s="412" t="e">
        <f>IF(OR(#REF!="",F1019=""),"",ROUND(#REF!/10^3*F1019,3))</f>
        <v>#REF!</v>
      </c>
      <c r="T1019" s="412" t="e">
        <f>IF(#REF!&gt;0,#REF!*#REF!/1000,"")</f>
        <v>#REF!</v>
      </c>
      <c r="U1019" s="412" t="e">
        <f>IF(#REF!&gt;0,#REF!*#REF!/1000,"")</f>
        <v>#REF!</v>
      </c>
      <c r="V1019" s="413" t="e">
        <f>IF(OR(#REF!="●",#REF!="●"),"",IF(#REF!="","",#REF!))</f>
        <v>#REF!</v>
      </c>
      <c r="W1019" s="413" t="e">
        <f>IF(OR(#REF!="●",#REF!="●"),"",IF(#REF!="","",#REF!))</f>
        <v>#REF!</v>
      </c>
      <c r="X1019" s="412" t="e">
        <f>IF(ISNA(L1019),"",L1019*#REF!)</f>
        <v>#REF!</v>
      </c>
      <c r="Y1019" s="412" t="e">
        <f>IF(ISNA(M1019),"",M1019*#REF!)</f>
        <v>#REF!</v>
      </c>
      <c r="Z1019" s="414" t="e">
        <f>IF(#REF!&gt;0,DQ$6,"")</f>
        <v>#REF!</v>
      </c>
      <c r="AA1019" s="95" t="e">
        <f>IF(#REF!="","",VLOOKUP(#REF!,#REF!,7,0))</f>
        <v>#REF!</v>
      </c>
      <c r="AB1019" s="201" t="e">
        <f>IF(OR(#REF!="",AA1019=""),"",ROUND(#REF!/10^3*AA1019,3))</f>
        <v>#REF!</v>
      </c>
      <c r="AC1019" s="201" t="e">
        <f>IF(#REF!&gt;0,#REF!*#REF!/1000,"")</f>
        <v>#REF!</v>
      </c>
      <c r="AD1019" s="201" t="e">
        <f>IF(#REF!&gt;0,#REF!*#REF!/1000,"")</f>
        <v>#REF!</v>
      </c>
      <c r="AE1019" s="74" t="e">
        <f t="shared" si="178"/>
        <v>#REF!</v>
      </c>
      <c r="AF1019" s="74" t="e">
        <f t="shared" si="179"/>
        <v>#REF!</v>
      </c>
      <c r="AG1019" s="201" t="e">
        <f>IF(ISNA(AE1019),"",AE1019*#REF!)</f>
        <v>#REF!</v>
      </c>
      <c r="AH1019" s="201" t="e">
        <f>IF(ISNA(AF1019),"",AF1019*#REF!)</f>
        <v>#REF!</v>
      </c>
      <c r="AI1019" s="78" t="e">
        <f>IF(#REF!&gt;0,DQ$23,"")</f>
        <v>#REF!</v>
      </c>
      <c r="AJ1019" s="99"/>
      <c r="AK1019" s="411"/>
      <c r="AL1019" s="412" t="e">
        <f>IF(OR(#REF!="",F1019=""),"",ROUND(#REF!/10^3*F1019,3))</f>
        <v>#REF!</v>
      </c>
      <c r="AM1019" s="412" t="e">
        <f>IF(#REF!&gt;0,#REF!*#REF!/1000,"")</f>
        <v>#REF!</v>
      </c>
      <c r="AN1019" s="412" t="e">
        <f>IF(#REF!&gt;0,#REF!*#REF!/1000,"")</f>
        <v>#REF!</v>
      </c>
      <c r="AO1019" s="413" t="e">
        <f>IF(OR(#REF!="●",#REF!="●",#REF!="●"),"",IF(#REF!="","",#REF!))</f>
        <v>#REF!</v>
      </c>
      <c r="AP1019" s="413" t="e">
        <f>IF(OR(#REF!="●",#REF!="●",#REF!="●"),"",IF(#REF!="","",#REF!))</f>
        <v>#REF!</v>
      </c>
      <c r="AQ1019" s="412" t="e">
        <f>IF(ISNA(L1019),"",L1019*#REF!)</f>
        <v>#REF!</v>
      </c>
      <c r="AR1019" s="412" t="e">
        <f>IF(ISNA(M1019),"",M1019*#REF!)</f>
        <v>#REF!</v>
      </c>
      <c r="AS1019" s="414" t="e">
        <f>IF(#REF!&gt;0,DQ$6,"")</f>
        <v>#REF!</v>
      </c>
      <c r="AT1019" s="95" t="e">
        <f>IF(#REF!="","",VLOOKUP(#REF!,#REF!,7,0))</f>
        <v>#REF!</v>
      </c>
      <c r="AU1019" s="201" t="e">
        <f>IF(OR(#REF!="",AT1019=""),"",ROUND(#REF!/10^3*AT1019,3))</f>
        <v>#REF!</v>
      </c>
      <c r="AV1019" s="201" t="e">
        <f>IF(#REF!&gt;0,#REF!*#REF!/1000,"")</f>
        <v>#REF!</v>
      </c>
      <c r="AW1019" s="201" t="e">
        <f>IF(#REF!&gt;0,#REF!*#REF!/1000,"")</f>
        <v>#REF!</v>
      </c>
      <c r="AX1019" s="74" t="e">
        <f t="shared" si="180"/>
        <v>#REF!</v>
      </c>
      <c r="AY1019" s="74" t="e">
        <f t="shared" si="181"/>
        <v>#REF!</v>
      </c>
      <c r="AZ1019" s="201" t="e">
        <f>IF(ISNA(AX1019),"",AX1019*#REF!)</f>
        <v>#REF!</v>
      </c>
      <c r="BA1019" s="201" t="e">
        <f>IF(ISNA(AY1019),"",AY1019*#REF!)</f>
        <v>#REF!</v>
      </c>
      <c r="BB1019" s="78" t="e">
        <f>IF(#REF!&gt;0,DQ$40,"")</f>
        <v>#REF!</v>
      </c>
      <c r="BC1019" s="99"/>
      <c r="BD1019" s="650"/>
      <c r="BE1019" s="652" t="e">
        <f>IF(OR(#REF!="",F1019=""),"",ROUND(#REF!/10^3*F1019,3))</f>
        <v>#REF!</v>
      </c>
      <c r="BF1019" s="412" t="e">
        <f>IF(#REF!&gt;0,#REF!*#REF!/1000,"")</f>
        <v>#REF!</v>
      </c>
      <c r="BG1019" s="412" t="e">
        <f>IF(#REF!&gt;0,#REF!*#REF!/1000,"")</f>
        <v>#REF!</v>
      </c>
      <c r="BH1019" s="413" t="e">
        <f>IF(OR(#REF!="●",#REF!="●",#REF!="●",#REF!="●"),"",IF(#REF!="","",#REF!))</f>
        <v>#REF!</v>
      </c>
      <c r="BI1019" s="413" t="e">
        <f>IF(OR(#REF!="●",#REF!="●",#REF!="●",#REF!="●"),"",IF(#REF!="","",#REF!))</f>
        <v>#REF!</v>
      </c>
      <c r="BJ1019" s="412" t="e">
        <f>IF(ISNA(L1019),"",L1019*#REF!)</f>
        <v>#REF!</v>
      </c>
      <c r="BK1019" s="412" t="e">
        <f>IF(ISNA(M1019),"",M1019*#REF!)</f>
        <v>#REF!</v>
      </c>
      <c r="BL1019" s="415" t="e">
        <f>IF(#REF!&gt;0,DQ$6,"")</f>
        <v>#REF!</v>
      </c>
      <c r="BM1019" s="361" t="e">
        <f>IF(#REF!="","",VLOOKUP(#REF!,#REF!,7,0))</f>
        <v>#REF!</v>
      </c>
      <c r="BN1019" s="201" t="e">
        <f>IF(OR(#REF!="",BM1019=""),"",ROUND(#REF!/10^3*BM1019,3))</f>
        <v>#REF!</v>
      </c>
      <c r="BO1019" s="201" t="e">
        <f>IF(#REF!&gt;0,#REF!*#REF!/1000,"")</f>
        <v>#REF!</v>
      </c>
      <c r="BP1019" s="201" t="e">
        <f>IF(#REF!&gt;0,#REF!*#REF!/1000,"")</f>
        <v>#REF!</v>
      </c>
      <c r="BQ1019" s="74" t="e">
        <f t="shared" si="182"/>
        <v>#REF!</v>
      </c>
      <c r="BR1019" s="74" t="e">
        <f t="shared" si="183"/>
        <v>#REF!</v>
      </c>
      <c r="BS1019" s="201" t="e">
        <f>IF(ISNA(BQ1019),"",BQ1019*#REF!)</f>
        <v>#REF!</v>
      </c>
      <c r="BT1019" s="201" t="e">
        <f>IF(ISNA(BR1019),"",BR1019*#REF!)</f>
        <v>#REF!</v>
      </c>
      <c r="BU1019" s="78" t="e">
        <f>IF(#REF!&gt;0,DQ$57,"")</f>
        <v>#REF!</v>
      </c>
      <c r="BV1019" s="99"/>
      <c r="BW1019" s="411"/>
      <c r="BX1019" s="412" t="e">
        <f>IF(OR(#REF!="",F1019=""),"",ROUND(#REF!/10^3*F1019,3))</f>
        <v>#REF!</v>
      </c>
      <c r="BY1019" s="412" t="e">
        <f>IF(#REF!&gt;0,#REF!*#REF!/1000,"")</f>
        <v>#REF!</v>
      </c>
      <c r="BZ1019" s="412" t="e">
        <f>IF(#REF!&gt;0,#REF!*#REF!/1000,"")</f>
        <v>#REF!</v>
      </c>
      <c r="CA1019" s="413" t="e">
        <f>IF(OR(#REF!="●",#REF!="●",#REF!="●",#REF!="●",#REF!="●"),"",IF(#REF!="","",#REF!))</f>
        <v>#REF!</v>
      </c>
      <c r="CB1019" s="413" t="e">
        <f>IF(OR(#REF!="●",#REF!="●",#REF!="●",#REF!="●",#REF!="●"),"",IF(#REF!="","",#REF!))</f>
        <v>#REF!</v>
      </c>
      <c r="CC1019" s="412" t="e">
        <f>IF(ISNA(L1019),"",L1019*#REF!)</f>
        <v>#REF!</v>
      </c>
      <c r="CD1019" s="412" t="e">
        <f>IF(ISNA(M1019),"",M1019*#REF!)</f>
        <v>#REF!</v>
      </c>
      <c r="CE1019" s="415" t="e">
        <f>IF(#REF!&gt;0,DQ$6,"")</f>
        <v>#REF!</v>
      </c>
      <c r="CF1019" s="361" t="e">
        <f>IF(#REF!="","",VLOOKUP(#REF!,#REF!,7,0))</f>
        <v>#REF!</v>
      </c>
      <c r="CG1019" s="201" t="e">
        <f>IF(OR(#REF!="",CF1019=""),"",ROUND(#REF!/10^3*CF1019,3))</f>
        <v>#REF!</v>
      </c>
      <c r="CH1019" s="201" t="e">
        <f>IF(#REF!&gt;0,#REF!*#REF!/1000,"")</f>
        <v>#REF!</v>
      </c>
      <c r="CI1019" s="201" t="e">
        <f>IF(#REF!&gt;0,#REF!*#REF!/1000,"")</f>
        <v>#REF!</v>
      </c>
      <c r="CJ1019" s="74" t="e">
        <f t="shared" si="184"/>
        <v>#REF!</v>
      </c>
      <c r="CK1019" s="74" t="e">
        <f t="shared" si="185"/>
        <v>#REF!</v>
      </c>
      <c r="CL1019" s="201" t="e">
        <f>IF(ISNA(CJ1019),"",CJ1019*#REF!)</f>
        <v>#REF!</v>
      </c>
      <c r="CM1019" s="201" t="e">
        <f>IF(ISNA(CK1019),"",CK1019*#REF!)</f>
        <v>#REF!</v>
      </c>
      <c r="CN1019" s="101" t="e">
        <f>IF(#REF!&gt;0,DQ$57,"")</f>
        <v>#REF!</v>
      </c>
      <c r="CO1019" s="84"/>
      <c r="CP1019" s="2"/>
      <c r="CQ1019" s="2"/>
      <c r="CR1019" s="2"/>
      <c r="CS1019" s="2"/>
      <c r="CT1019" s="2"/>
      <c r="CU1019" s="2"/>
      <c r="CV1019" s="2"/>
      <c r="CX1019" s="2"/>
      <c r="CY1019" s="2"/>
      <c r="CZ1019" s="2"/>
      <c r="DA1019" s="2"/>
      <c r="DB1019" s="2"/>
      <c r="DC1019" s="2"/>
      <c r="DD1019" s="2"/>
      <c r="DE1019" s="2"/>
      <c r="DF1019" s="2"/>
    </row>
    <row r="1020" spans="2:110" ht="18" customHeight="1">
      <c r="B1020" s="151" t="e">
        <f>IF(#REF!="","",VLOOKUP(#REF!,$CX$11:$DG$26,9,0))</f>
        <v>#REF!</v>
      </c>
      <c r="C1020" s="64" t="e">
        <f>IF(#REF!="",0,VLOOKUP(#REF!,$CP$11:$CQ$16,2,0))</f>
        <v>#REF!</v>
      </c>
      <c r="D1020" s="65" t="e">
        <f>IF(#REF!="",0,VLOOKUP(#REF!,$CX$11:$CY$26,2,0))</f>
        <v>#REF!</v>
      </c>
      <c r="E1020" s="152" t="e">
        <f t="shared" si="175"/>
        <v>#REF!</v>
      </c>
      <c r="F1020" s="155" t="e">
        <f>IF(#REF!="","",VLOOKUP(#REF!,#REF!,7,0))</f>
        <v>#REF!</v>
      </c>
      <c r="G1020" s="201" t="e">
        <f>IF(OR(#REF!="",F1020=""),"",ROUND(#REF!/10^3*F1020,3))</f>
        <v>#REF!</v>
      </c>
      <c r="H1020" s="201" t="e">
        <f>IF(#REF!&gt;0,#REF!*#REF!/1000,"")</f>
        <v>#REF!</v>
      </c>
      <c r="I1020" s="201" t="e">
        <f>IF(#REF!&gt;0,#REF!*#REF!/1000,"")</f>
        <v>#REF!</v>
      </c>
      <c r="J1020" s="51" t="e">
        <f>IF(#REF!="●","",IF(#REF!="","",#REF!))</f>
        <v>#REF!</v>
      </c>
      <c r="K1020" s="51" t="e">
        <f>IF(#REF!="●","",IF(#REF!="","",#REF!))</f>
        <v>#REF!</v>
      </c>
      <c r="L1020" s="74" t="e">
        <f t="shared" si="176"/>
        <v>#REF!</v>
      </c>
      <c r="M1020" s="74" t="e">
        <f t="shared" si="177"/>
        <v>#REF!</v>
      </c>
      <c r="N1020" s="201" t="e">
        <f>IF(ISNA(L1020),"",L1020*#REF!)</f>
        <v>#REF!</v>
      </c>
      <c r="O1020" s="201" t="e">
        <f>IF(ISNA(M1020),"",M1020*#REF!)</f>
        <v>#REF!</v>
      </c>
      <c r="P1020" s="78" t="e">
        <f>IF(#REF!&gt;0,DQ$6,"")</f>
        <v>#REF!</v>
      </c>
      <c r="Q1020" s="99"/>
      <c r="R1020" s="411"/>
      <c r="S1020" s="412" t="e">
        <f>IF(OR(#REF!="",F1020=""),"",ROUND(#REF!/10^3*F1020,3))</f>
        <v>#REF!</v>
      </c>
      <c r="T1020" s="412" t="e">
        <f>IF(#REF!&gt;0,#REF!*#REF!/1000,"")</f>
        <v>#REF!</v>
      </c>
      <c r="U1020" s="412" t="e">
        <f>IF(#REF!&gt;0,#REF!*#REF!/1000,"")</f>
        <v>#REF!</v>
      </c>
      <c r="V1020" s="413" t="e">
        <f>IF(OR(#REF!="●",#REF!="●"),"",IF(#REF!="","",#REF!))</f>
        <v>#REF!</v>
      </c>
      <c r="W1020" s="413" t="e">
        <f>IF(OR(#REF!="●",#REF!="●"),"",IF(#REF!="","",#REF!))</f>
        <v>#REF!</v>
      </c>
      <c r="X1020" s="412" t="e">
        <f>IF(ISNA(L1020),"",L1020*#REF!)</f>
        <v>#REF!</v>
      </c>
      <c r="Y1020" s="412" t="e">
        <f>IF(ISNA(M1020),"",M1020*#REF!)</f>
        <v>#REF!</v>
      </c>
      <c r="Z1020" s="414" t="e">
        <f>IF(#REF!&gt;0,DQ$6,"")</f>
        <v>#REF!</v>
      </c>
      <c r="AA1020" s="95" t="e">
        <f>IF(#REF!="","",VLOOKUP(#REF!,#REF!,7,0))</f>
        <v>#REF!</v>
      </c>
      <c r="AB1020" s="201" t="e">
        <f>IF(OR(#REF!="",AA1020=""),"",ROUND(#REF!/10^3*AA1020,3))</f>
        <v>#REF!</v>
      </c>
      <c r="AC1020" s="201" t="e">
        <f>IF(#REF!&gt;0,#REF!*#REF!/1000,"")</f>
        <v>#REF!</v>
      </c>
      <c r="AD1020" s="201" t="e">
        <f>IF(#REF!&gt;0,#REF!*#REF!/1000,"")</f>
        <v>#REF!</v>
      </c>
      <c r="AE1020" s="74" t="e">
        <f t="shared" si="178"/>
        <v>#REF!</v>
      </c>
      <c r="AF1020" s="74" t="e">
        <f t="shared" si="179"/>
        <v>#REF!</v>
      </c>
      <c r="AG1020" s="201" t="e">
        <f>IF(ISNA(AE1020),"",AE1020*#REF!)</f>
        <v>#REF!</v>
      </c>
      <c r="AH1020" s="201" t="e">
        <f>IF(ISNA(AF1020),"",AF1020*#REF!)</f>
        <v>#REF!</v>
      </c>
      <c r="AI1020" s="78" t="e">
        <f>IF(#REF!&gt;0,DQ$23,"")</f>
        <v>#REF!</v>
      </c>
      <c r="AJ1020" s="99"/>
      <c r="AK1020" s="411"/>
      <c r="AL1020" s="412" t="e">
        <f>IF(OR(#REF!="",F1020=""),"",ROUND(#REF!/10^3*F1020,3))</f>
        <v>#REF!</v>
      </c>
      <c r="AM1020" s="412" t="e">
        <f>IF(#REF!&gt;0,#REF!*#REF!/1000,"")</f>
        <v>#REF!</v>
      </c>
      <c r="AN1020" s="412" t="e">
        <f>IF(#REF!&gt;0,#REF!*#REF!/1000,"")</f>
        <v>#REF!</v>
      </c>
      <c r="AO1020" s="413" t="e">
        <f>IF(OR(#REF!="●",#REF!="●",#REF!="●"),"",IF(#REF!="","",#REF!))</f>
        <v>#REF!</v>
      </c>
      <c r="AP1020" s="413" t="e">
        <f>IF(OR(#REF!="●",#REF!="●",#REF!="●"),"",IF(#REF!="","",#REF!))</f>
        <v>#REF!</v>
      </c>
      <c r="AQ1020" s="412" t="e">
        <f>IF(ISNA(L1020),"",L1020*#REF!)</f>
        <v>#REF!</v>
      </c>
      <c r="AR1020" s="412" t="e">
        <f>IF(ISNA(M1020),"",M1020*#REF!)</f>
        <v>#REF!</v>
      </c>
      <c r="AS1020" s="414" t="e">
        <f>IF(#REF!&gt;0,DQ$6,"")</f>
        <v>#REF!</v>
      </c>
      <c r="AT1020" s="95" t="e">
        <f>IF(#REF!="","",VLOOKUP(#REF!,#REF!,7,0))</f>
        <v>#REF!</v>
      </c>
      <c r="AU1020" s="201" t="e">
        <f>IF(OR(#REF!="",AT1020=""),"",ROUND(#REF!/10^3*AT1020,3))</f>
        <v>#REF!</v>
      </c>
      <c r="AV1020" s="201" t="e">
        <f>IF(#REF!&gt;0,#REF!*#REF!/1000,"")</f>
        <v>#REF!</v>
      </c>
      <c r="AW1020" s="201" t="e">
        <f>IF(#REF!&gt;0,#REF!*#REF!/1000,"")</f>
        <v>#REF!</v>
      </c>
      <c r="AX1020" s="74" t="e">
        <f t="shared" si="180"/>
        <v>#REF!</v>
      </c>
      <c r="AY1020" s="74" t="e">
        <f t="shared" si="181"/>
        <v>#REF!</v>
      </c>
      <c r="AZ1020" s="201" t="e">
        <f>IF(ISNA(AX1020),"",AX1020*#REF!)</f>
        <v>#REF!</v>
      </c>
      <c r="BA1020" s="201" t="e">
        <f>IF(ISNA(AY1020),"",AY1020*#REF!)</f>
        <v>#REF!</v>
      </c>
      <c r="BB1020" s="78" t="e">
        <f>IF(#REF!&gt;0,DQ$40,"")</f>
        <v>#REF!</v>
      </c>
      <c r="BC1020" s="99"/>
      <c r="BD1020" s="650"/>
      <c r="BE1020" s="652" t="e">
        <f>IF(OR(#REF!="",F1020=""),"",ROUND(#REF!/10^3*F1020,3))</f>
        <v>#REF!</v>
      </c>
      <c r="BF1020" s="412" t="e">
        <f>IF(#REF!&gt;0,#REF!*#REF!/1000,"")</f>
        <v>#REF!</v>
      </c>
      <c r="BG1020" s="412" t="e">
        <f>IF(#REF!&gt;0,#REF!*#REF!/1000,"")</f>
        <v>#REF!</v>
      </c>
      <c r="BH1020" s="413" t="e">
        <f>IF(OR(#REF!="●",#REF!="●",#REF!="●",#REF!="●"),"",IF(#REF!="","",#REF!))</f>
        <v>#REF!</v>
      </c>
      <c r="BI1020" s="413" t="e">
        <f>IF(OR(#REF!="●",#REF!="●",#REF!="●",#REF!="●"),"",IF(#REF!="","",#REF!))</f>
        <v>#REF!</v>
      </c>
      <c r="BJ1020" s="412" t="e">
        <f>IF(ISNA(L1020),"",L1020*#REF!)</f>
        <v>#REF!</v>
      </c>
      <c r="BK1020" s="412" t="e">
        <f>IF(ISNA(M1020),"",M1020*#REF!)</f>
        <v>#REF!</v>
      </c>
      <c r="BL1020" s="415" t="e">
        <f>IF(#REF!&gt;0,DQ$6,"")</f>
        <v>#REF!</v>
      </c>
      <c r="BM1020" s="361" t="e">
        <f>IF(#REF!="","",VLOOKUP(#REF!,#REF!,7,0))</f>
        <v>#REF!</v>
      </c>
      <c r="BN1020" s="201" t="e">
        <f>IF(OR(#REF!="",BM1020=""),"",ROUND(#REF!/10^3*BM1020,3))</f>
        <v>#REF!</v>
      </c>
      <c r="BO1020" s="201" t="e">
        <f>IF(#REF!&gt;0,#REF!*#REF!/1000,"")</f>
        <v>#REF!</v>
      </c>
      <c r="BP1020" s="201" t="e">
        <f>IF(#REF!&gt;0,#REF!*#REF!/1000,"")</f>
        <v>#REF!</v>
      </c>
      <c r="BQ1020" s="74" t="e">
        <f t="shared" si="182"/>
        <v>#REF!</v>
      </c>
      <c r="BR1020" s="74" t="e">
        <f t="shared" si="183"/>
        <v>#REF!</v>
      </c>
      <c r="BS1020" s="201" t="e">
        <f>IF(ISNA(BQ1020),"",BQ1020*#REF!)</f>
        <v>#REF!</v>
      </c>
      <c r="BT1020" s="201" t="e">
        <f>IF(ISNA(BR1020),"",BR1020*#REF!)</f>
        <v>#REF!</v>
      </c>
      <c r="BU1020" s="78" t="e">
        <f>IF(#REF!&gt;0,DQ$57,"")</f>
        <v>#REF!</v>
      </c>
      <c r="BV1020" s="99"/>
      <c r="BW1020" s="411"/>
      <c r="BX1020" s="412" t="e">
        <f>IF(OR(#REF!="",F1020=""),"",ROUND(#REF!/10^3*F1020,3))</f>
        <v>#REF!</v>
      </c>
      <c r="BY1020" s="412" t="e">
        <f>IF(#REF!&gt;0,#REF!*#REF!/1000,"")</f>
        <v>#REF!</v>
      </c>
      <c r="BZ1020" s="412" t="e">
        <f>IF(#REF!&gt;0,#REF!*#REF!/1000,"")</f>
        <v>#REF!</v>
      </c>
      <c r="CA1020" s="413" t="e">
        <f>IF(OR(#REF!="●",#REF!="●",#REF!="●",#REF!="●",#REF!="●"),"",IF(#REF!="","",#REF!))</f>
        <v>#REF!</v>
      </c>
      <c r="CB1020" s="413" t="e">
        <f>IF(OR(#REF!="●",#REF!="●",#REF!="●",#REF!="●",#REF!="●"),"",IF(#REF!="","",#REF!))</f>
        <v>#REF!</v>
      </c>
      <c r="CC1020" s="412" t="e">
        <f>IF(ISNA(L1020),"",L1020*#REF!)</f>
        <v>#REF!</v>
      </c>
      <c r="CD1020" s="412" t="e">
        <f>IF(ISNA(M1020),"",M1020*#REF!)</f>
        <v>#REF!</v>
      </c>
      <c r="CE1020" s="415" t="e">
        <f>IF(#REF!&gt;0,DQ$6,"")</f>
        <v>#REF!</v>
      </c>
      <c r="CF1020" s="361" t="e">
        <f>IF(#REF!="","",VLOOKUP(#REF!,#REF!,7,0))</f>
        <v>#REF!</v>
      </c>
      <c r="CG1020" s="201" t="e">
        <f>IF(OR(#REF!="",CF1020=""),"",ROUND(#REF!/10^3*CF1020,3))</f>
        <v>#REF!</v>
      </c>
      <c r="CH1020" s="201" t="e">
        <f>IF(#REF!&gt;0,#REF!*#REF!/1000,"")</f>
        <v>#REF!</v>
      </c>
      <c r="CI1020" s="201" t="e">
        <f>IF(#REF!&gt;0,#REF!*#REF!/1000,"")</f>
        <v>#REF!</v>
      </c>
      <c r="CJ1020" s="74" t="e">
        <f t="shared" si="184"/>
        <v>#REF!</v>
      </c>
      <c r="CK1020" s="74" t="e">
        <f t="shared" si="185"/>
        <v>#REF!</v>
      </c>
      <c r="CL1020" s="201" t="e">
        <f>IF(ISNA(CJ1020),"",CJ1020*#REF!)</f>
        <v>#REF!</v>
      </c>
      <c r="CM1020" s="201" t="e">
        <f>IF(ISNA(CK1020),"",CK1020*#REF!)</f>
        <v>#REF!</v>
      </c>
      <c r="CN1020" s="101" t="e">
        <f>IF(#REF!&gt;0,DQ$57,"")</f>
        <v>#REF!</v>
      </c>
      <c r="CO1020" s="84"/>
      <c r="CP1020" s="2"/>
      <c r="CQ1020" s="2"/>
      <c r="CR1020" s="2"/>
      <c r="CS1020" s="2"/>
      <c r="CT1020" s="2"/>
      <c r="CU1020" s="2"/>
      <c r="CV1020" s="2"/>
      <c r="CX1020" s="2"/>
      <c r="CY1020" s="2"/>
      <c r="CZ1020" s="2"/>
      <c r="DA1020" s="2"/>
      <c r="DB1020" s="2"/>
      <c r="DC1020" s="2"/>
      <c r="DD1020" s="2"/>
      <c r="DE1020" s="2"/>
      <c r="DF1020" s="2"/>
    </row>
    <row r="1021" spans="2:110" ht="18" customHeight="1">
      <c r="B1021" s="151" t="e">
        <f>IF(#REF!="","",VLOOKUP(#REF!,$CX$11:$DG$26,9,0))</f>
        <v>#REF!</v>
      </c>
      <c r="C1021" s="64" t="e">
        <f>IF(#REF!="",0,VLOOKUP(#REF!,$CP$11:$CQ$16,2,0))</f>
        <v>#REF!</v>
      </c>
      <c r="D1021" s="65" t="e">
        <f>IF(#REF!="",0,VLOOKUP(#REF!,$CX$11:$CY$26,2,0))</f>
        <v>#REF!</v>
      </c>
      <c r="E1021" s="152" t="e">
        <f t="shared" si="175"/>
        <v>#REF!</v>
      </c>
      <c r="F1021" s="155" t="e">
        <f>IF(#REF!="","",VLOOKUP(#REF!,#REF!,7,0))</f>
        <v>#REF!</v>
      </c>
      <c r="G1021" s="201" t="e">
        <f>IF(OR(#REF!="",F1021=""),"",ROUND(#REF!/10^3*F1021,3))</f>
        <v>#REF!</v>
      </c>
      <c r="H1021" s="201" t="e">
        <f>IF(#REF!&gt;0,#REF!*#REF!/1000,"")</f>
        <v>#REF!</v>
      </c>
      <c r="I1021" s="201" t="e">
        <f>IF(#REF!&gt;0,#REF!*#REF!/1000,"")</f>
        <v>#REF!</v>
      </c>
      <c r="J1021" s="51" t="e">
        <f>IF(#REF!="●","",IF(#REF!="","",#REF!))</f>
        <v>#REF!</v>
      </c>
      <c r="K1021" s="51" t="e">
        <f>IF(#REF!="●","",IF(#REF!="","",#REF!))</f>
        <v>#REF!</v>
      </c>
      <c r="L1021" s="74" t="e">
        <f t="shared" si="176"/>
        <v>#REF!</v>
      </c>
      <c r="M1021" s="74" t="e">
        <f t="shared" si="177"/>
        <v>#REF!</v>
      </c>
      <c r="N1021" s="201" t="e">
        <f>IF(ISNA(L1021),"",L1021*#REF!)</f>
        <v>#REF!</v>
      </c>
      <c r="O1021" s="201" t="e">
        <f>IF(ISNA(M1021),"",M1021*#REF!)</f>
        <v>#REF!</v>
      </c>
      <c r="P1021" s="78" t="e">
        <f>IF(#REF!&gt;0,DQ$6,"")</f>
        <v>#REF!</v>
      </c>
      <c r="Q1021" s="99"/>
      <c r="R1021" s="411"/>
      <c r="S1021" s="412" t="e">
        <f>IF(OR(#REF!="",F1021=""),"",ROUND(#REF!/10^3*F1021,3))</f>
        <v>#REF!</v>
      </c>
      <c r="T1021" s="412" t="e">
        <f>IF(#REF!&gt;0,#REF!*#REF!/1000,"")</f>
        <v>#REF!</v>
      </c>
      <c r="U1021" s="412" t="e">
        <f>IF(#REF!&gt;0,#REF!*#REF!/1000,"")</f>
        <v>#REF!</v>
      </c>
      <c r="V1021" s="413" t="e">
        <f>IF(OR(#REF!="●",#REF!="●"),"",IF(#REF!="","",#REF!))</f>
        <v>#REF!</v>
      </c>
      <c r="W1021" s="413" t="e">
        <f>IF(OR(#REF!="●",#REF!="●"),"",IF(#REF!="","",#REF!))</f>
        <v>#REF!</v>
      </c>
      <c r="X1021" s="412" t="e">
        <f>IF(ISNA(L1021),"",L1021*#REF!)</f>
        <v>#REF!</v>
      </c>
      <c r="Y1021" s="412" t="e">
        <f>IF(ISNA(M1021),"",M1021*#REF!)</f>
        <v>#REF!</v>
      </c>
      <c r="Z1021" s="414" t="e">
        <f>IF(#REF!&gt;0,DQ$6,"")</f>
        <v>#REF!</v>
      </c>
      <c r="AA1021" s="95" t="e">
        <f>IF(#REF!="","",VLOOKUP(#REF!,#REF!,7,0))</f>
        <v>#REF!</v>
      </c>
      <c r="AB1021" s="201" t="e">
        <f>IF(OR(#REF!="",AA1021=""),"",ROUND(#REF!/10^3*AA1021,3))</f>
        <v>#REF!</v>
      </c>
      <c r="AC1021" s="201" t="e">
        <f>IF(#REF!&gt;0,#REF!*#REF!/1000,"")</f>
        <v>#REF!</v>
      </c>
      <c r="AD1021" s="201" t="e">
        <f>IF(#REF!&gt;0,#REF!*#REF!/1000,"")</f>
        <v>#REF!</v>
      </c>
      <c r="AE1021" s="74" t="e">
        <f t="shared" si="178"/>
        <v>#REF!</v>
      </c>
      <c r="AF1021" s="74" t="e">
        <f t="shared" si="179"/>
        <v>#REF!</v>
      </c>
      <c r="AG1021" s="201" t="e">
        <f>IF(ISNA(AE1021),"",AE1021*#REF!)</f>
        <v>#REF!</v>
      </c>
      <c r="AH1021" s="201" t="e">
        <f>IF(ISNA(AF1021),"",AF1021*#REF!)</f>
        <v>#REF!</v>
      </c>
      <c r="AI1021" s="78" t="e">
        <f>IF(#REF!&gt;0,DQ$23,"")</f>
        <v>#REF!</v>
      </c>
      <c r="AJ1021" s="99"/>
      <c r="AK1021" s="411"/>
      <c r="AL1021" s="412" t="e">
        <f>IF(OR(#REF!="",F1021=""),"",ROUND(#REF!/10^3*F1021,3))</f>
        <v>#REF!</v>
      </c>
      <c r="AM1021" s="412" t="e">
        <f>IF(#REF!&gt;0,#REF!*#REF!/1000,"")</f>
        <v>#REF!</v>
      </c>
      <c r="AN1021" s="412" t="e">
        <f>IF(#REF!&gt;0,#REF!*#REF!/1000,"")</f>
        <v>#REF!</v>
      </c>
      <c r="AO1021" s="413" t="e">
        <f>IF(OR(#REF!="●",#REF!="●",#REF!="●"),"",IF(#REF!="","",#REF!))</f>
        <v>#REF!</v>
      </c>
      <c r="AP1021" s="413" t="e">
        <f>IF(OR(#REF!="●",#REF!="●",#REF!="●"),"",IF(#REF!="","",#REF!))</f>
        <v>#REF!</v>
      </c>
      <c r="AQ1021" s="412" t="e">
        <f>IF(ISNA(L1021),"",L1021*#REF!)</f>
        <v>#REF!</v>
      </c>
      <c r="AR1021" s="412" t="e">
        <f>IF(ISNA(M1021),"",M1021*#REF!)</f>
        <v>#REF!</v>
      </c>
      <c r="AS1021" s="414" t="e">
        <f>IF(#REF!&gt;0,DQ$6,"")</f>
        <v>#REF!</v>
      </c>
      <c r="AT1021" s="95" t="e">
        <f>IF(#REF!="","",VLOOKUP(#REF!,#REF!,7,0))</f>
        <v>#REF!</v>
      </c>
      <c r="AU1021" s="201" t="e">
        <f>IF(OR(#REF!="",AT1021=""),"",ROUND(#REF!/10^3*AT1021,3))</f>
        <v>#REF!</v>
      </c>
      <c r="AV1021" s="201" t="e">
        <f>IF(#REF!&gt;0,#REF!*#REF!/1000,"")</f>
        <v>#REF!</v>
      </c>
      <c r="AW1021" s="201" t="e">
        <f>IF(#REF!&gt;0,#REF!*#REF!/1000,"")</f>
        <v>#REF!</v>
      </c>
      <c r="AX1021" s="74" t="e">
        <f t="shared" si="180"/>
        <v>#REF!</v>
      </c>
      <c r="AY1021" s="74" t="e">
        <f t="shared" si="181"/>
        <v>#REF!</v>
      </c>
      <c r="AZ1021" s="201" t="e">
        <f>IF(ISNA(AX1021),"",AX1021*#REF!)</f>
        <v>#REF!</v>
      </c>
      <c r="BA1021" s="201" t="e">
        <f>IF(ISNA(AY1021),"",AY1021*#REF!)</f>
        <v>#REF!</v>
      </c>
      <c r="BB1021" s="78" t="e">
        <f>IF(#REF!&gt;0,DQ$40,"")</f>
        <v>#REF!</v>
      </c>
      <c r="BC1021" s="99"/>
      <c r="BD1021" s="650"/>
      <c r="BE1021" s="652" t="e">
        <f>IF(OR(#REF!="",F1021=""),"",ROUND(#REF!/10^3*F1021,3))</f>
        <v>#REF!</v>
      </c>
      <c r="BF1021" s="412" t="e">
        <f>IF(#REF!&gt;0,#REF!*#REF!/1000,"")</f>
        <v>#REF!</v>
      </c>
      <c r="BG1021" s="412" t="e">
        <f>IF(#REF!&gt;0,#REF!*#REF!/1000,"")</f>
        <v>#REF!</v>
      </c>
      <c r="BH1021" s="413" t="e">
        <f>IF(OR(#REF!="●",#REF!="●",#REF!="●",#REF!="●"),"",IF(#REF!="","",#REF!))</f>
        <v>#REF!</v>
      </c>
      <c r="BI1021" s="413" t="e">
        <f>IF(OR(#REF!="●",#REF!="●",#REF!="●",#REF!="●"),"",IF(#REF!="","",#REF!))</f>
        <v>#REF!</v>
      </c>
      <c r="BJ1021" s="412" t="e">
        <f>IF(ISNA(L1021),"",L1021*#REF!)</f>
        <v>#REF!</v>
      </c>
      <c r="BK1021" s="412" t="e">
        <f>IF(ISNA(M1021),"",M1021*#REF!)</f>
        <v>#REF!</v>
      </c>
      <c r="BL1021" s="415" t="e">
        <f>IF(#REF!&gt;0,DQ$6,"")</f>
        <v>#REF!</v>
      </c>
      <c r="BM1021" s="361" t="e">
        <f>IF(#REF!="","",VLOOKUP(#REF!,#REF!,7,0))</f>
        <v>#REF!</v>
      </c>
      <c r="BN1021" s="201" t="e">
        <f>IF(OR(#REF!="",BM1021=""),"",ROUND(#REF!/10^3*BM1021,3))</f>
        <v>#REF!</v>
      </c>
      <c r="BO1021" s="201" t="e">
        <f>IF(#REF!&gt;0,#REF!*#REF!/1000,"")</f>
        <v>#REF!</v>
      </c>
      <c r="BP1021" s="201" t="e">
        <f>IF(#REF!&gt;0,#REF!*#REF!/1000,"")</f>
        <v>#REF!</v>
      </c>
      <c r="BQ1021" s="74" t="e">
        <f t="shared" si="182"/>
        <v>#REF!</v>
      </c>
      <c r="BR1021" s="74" t="e">
        <f t="shared" si="183"/>
        <v>#REF!</v>
      </c>
      <c r="BS1021" s="201" t="e">
        <f>IF(ISNA(BQ1021),"",BQ1021*#REF!)</f>
        <v>#REF!</v>
      </c>
      <c r="BT1021" s="201" t="e">
        <f>IF(ISNA(BR1021),"",BR1021*#REF!)</f>
        <v>#REF!</v>
      </c>
      <c r="BU1021" s="78" t="e">
        <f>IF(#REF!&gt;0,DQ$57,"")</f>
        <v>#REF!</v>
      </c>
      <c r="BV1021" s="99"/>
      <c r="BW1021" s="411"/>
      <c r="BX1021" s="412" t="e">
        <f>IF(OR(#REF!="",F1021=""),"",ROUND(#REF!/10^3*F1021,3))</f>
        <v>#REF!</v>
      </c>
      <c r="BY1021" s="412" t="e">
        <f>IF(#REF!&gt;0,#REF!*#REF!/1000,"")</f>
        <v>#REF!</v>
      </c>
      <c r="BZ1021" s="412" t="e">
        <f>IF(#REF!&gt;0,#REF!*#REF!/1000,"")</f>
        <v>#REF!</v>
      </c>
      <c r="CA1021" s="413" t="e">
        <f>IF(OR(#REF!="●",#REF!="●",#REF!="●",#REF!="●",#REF!="●"),"",IF(#REF!="","",#REF!))</f>
        <v>#REF!</v>
      </c>
      <c r="CB1021" s="413" t="e">
        <f>IF(OR(#REF!="●",#REF!="●",#REF!="●",#REF!="●",#REF!="●"),"",IF(#REF!="","",#REF!))</f>
        <v>#REF!</v>
      </c>
      <c r="CC1021" s="412" t="e">
        <f>IF(ISNA(L1021),"",L1021*#REF!)</f>
        <v>#REF!</v>
      </c>
      <c r="CD1021" s="412" t="e">
        <f>IF(ISNA(M1021),"",M1021*#REF!)</f>
        <v>#REF!</v>
      </c>
      <c r="CE1021" s="415" t="e">
        <f>IF(#REF!&gt;0,DQ$6,"")</f>
        <v>#REF!</v>
      </c>
      <c r="CF1021" s="361" t="e">
        <f>IF(#REF!="","",VLOOKUP(#REF!,#REF!,7,0))</f>
        <v>#REF!</v>
      </c>
      <c r="CG1021" s="201" t="e">
        <f>IF(OR(#REF!="",CF1021=""),"",ROUND(#REF!/10^3*CF1021,3))</f>
        <v>#REF!</v>
      </c>
      <c r="CH1021" s="201" t="e">
        <f>IF(#REF!&gt;0,#REF!*#REF!/1000,"")</f>
        <v>#REF!</v>
      </c>
      <c r="CI1021" s="201" t="e">
        <f>IF(#REF!&gt;0,#REF!*#REF!/1000,"")</f>
        <v>#REF!</v>
      </c>
      <c r="CJ1021" s="74" t="e">
        <f t="shared" si="184"/>
        <v>#REF!</v>
      </c>
      <c r="CK1021" s="74" t="e">
        <f t="shared" si="185"/>
        <v>#REF!</v>
      </c>
      <c r="CL1021" s="201" t="e">
        <f>IF(ISNA(CJ1021),"",CJ1021*#REF!)</f>
        <v>#REF!</v>
      </c>
      <c r="CM1021" s="201" t="e">
        <f>IF(ISNA(CK1021),"",CK1021*#REF!)</f>
        <v>#REF!</v>
      </c>
      <c r="CN1021" s="101" t="e">
        <f>IF(#REF!&gt;0,DQ$57,"")</f>
        <v>#REF!</v>
      </c>
      <c r="CO1021" s="84"/>
      <c r="CP1021" s="2"/>
      <c r="CQ1021" s="2"/>
      <c r="CR1021" s="2"/>
      <c r="CS1021" s="2"/>
      <c r="CT1021" s="2"/>
      <c r="CU1021" s="2"/>
      <c r="CV1021" s="2"/>
      <c r="CX1021" s="2"/>
      <c r="CY1021" s="2"/>
      <c r="CZ1021" s="2"/>
      <c r="DA1021" s="2"/>
      <c r="DB1021" s="2"/>
      <c r="DC1021" s="2"/>
      <c r="DD1021" s="2"/>
      <c r="DE1021" s="2"/>
      <c r="DF1021" s="2"/>
    </row>
    <row r="1022" spans="2:110" ht="18" customHeight="1">
      <c r="B1022" s="151" t="e">
        <f>IF(#REF!="","",VLOOKUP(#REF!,$CX$11:$DG$26,9,0))</f>
        <v>#REF!</v>
      </c>
      <c r="C1022" s="64" t="e">
        <f>IF(#REF!="",0,VLOOKUP(#REF!,$CP$11:$CQ$16,2,0))</f>
        <v>#REF!</v>
      </c>
      <c r="D1022" s="65" t="e">
        <f>IF(#REF!="",0,VLOOKUP(#REF!,$CX$11:$CY$26,2,0))</f>
        <v>#REF!</v>
      </c>
      <c r="E1022" s="152" t="e">
        <f t="shared" si="175"/>
        <v>#REF!</v>
      </c>
      <c r="F1022" s="155" t="e">
        <f>IF(#REF!="","",VLOOKUP(#REF!,#REF!,7,0))</f>
        <v>#REF!</v>
      </c>
      <c r="G1022" s="201" t="e">
        <f>IF(OR(#REF!="",F1022=""),"",ROUND(#REF!/10^3*F1022,3))</f>
        <v>#REF!</v>
      </c>
      <c r="H1022" s="201" t="e">
        <f>IF(#REF!&gt;0,#REF!*#REF!/1000,"")</f>
        <v>#REF!</v>
      </c>
      <c r="I1022" s="201" t="e">
        <f>IF(#REF!&gt;0,#REF!*#REF!/1000,"")</f>
        <v>#REF!</v>
      </c>
      <c r="J1022" s="51" t="e">
        <f>IF(#REF!="●","",IF(#REF!="","",#REF!))</f>
        <v>#REF!</v>
      </c>
      <c r="K1022" s="51" t="e">
        <f>IF(#REF!="●","",IF(#REF!="","",#REF!))</f>
        <v>#REF!</v>
      </c>
      <c r="L1022" s="74" t="e">
        <f t="shared" si="176"/>
        <v>#REF!</v>
      </c>
      <c r="M1022" s="74" t="e">
        <f t="shared" si="177"/>
        <v>#REF!</v>
      </c>
      <c r="N1022" s="201" t="e">
        <f>IF(ISNA(L1022),"",L1022*#REF!)</f>
        <v>#REF!</v>
      </c>
      <c r="O1022" s="201" t="e">
        <f>IF(ISNA(M1022),"",M1022*#REF!)</f>
        <v>#REF!</v>
      </c>
      <c r="P1022" s="78" t="e">
        <f>IF(#REF!&gt;0,DQ$6,"")</f>
        <v>#REF!</v>
      </c>
      <c r="Q1022" s="99"/>
      <c r="R1022" s="411"/>
      <c r="S1022" s="412" t="e">
        <f>IF(OR(#REF!="",F1022=""),"",ROUND(#REF!/10^3*F1022,3))</f>
        <v>#REF!</v>
      </c>
      <c r="T1022" s="412" t="e">
        <f>IF(#REF!&gt;0,#REF!*#REF!/1000,"")</f>
        <v>#REF!</v>
      </c>
      <c r="U1022" s="412" t="e">
        <f>IF(#REF!&gt;0,#REF!*#REF!/1000,"")</f>
        <v>#REF!</v>
      </c>
      <c r="V1022" s="413" t="e">
        <f>IF(OR(#REF!="●",#REF!="●"),"",IF(#REF!="","",#REF!))</f>
        <v>#REF!</v>
      </c>
      <c r="W1022" s="413" t="e">
        <f>IF(OR(#REF!="●",#REF!="●"),"",IF(#REF!="","",#REF!))</f>
        <v>#REF!</v>
      </c>
      <c r="X1022" s="412" t="e">
        <f>IF(ISNA(L1022),"",L1022*#REF!)</f>
        <v>#REF!</v>
      </c>
      <c r="Y1022" s="412" t="e">
        <f>IF(ISNA(M1022),"",M1022*#REF!)</f>
        <v>#REF!</v>
      </c>
      <c r="Z1022" s="414" t="e">
        <f>IF(#REF!&gt;0,DQ$6,"")</f>
        <v>#REF!</v>
      </c>
      <c r="AA1022" s="95" t="e">
        <f>IF(#REF!="","",VLOOKUP(#REF!,#REF!,7,0))</f>
        <v>#REF!</v>
      </c>
      <c r="AB1022" s="201" t="e">
        <f>IF(OR(#REF!="",AA1022=""),"",ROUND(#REF!/10^3*AA1022,3))</f>
        <v>#REF!</v>
      </c>
      <c r="AC1022" s="201" t="e">
        <f>IF(#REF!&gt;0,#REF!*#REF!/1000,"")</f>
        <v>#REF!</v>
      </c>
      <c r="AD1022" s="201" t="e">
        <f>IF(#REF!&gt;0,#REF!*#REF!/1000,"")</f>
        <v>#REF!</v>
      </c>
      <c r="AE1022" s="74" t="e">
        <f t="shared" si="178"/>
        <v>#REF!</v>
      </c>
      <c r="AF1022" s="74" t="e">
        <f t="shared" si="179"/>
        <v>#REF!</v>
      </c>
      <c r="AG1022" s="201" t="e">
        <f>IF(ISNA(AE1022),"",AE1022*#REF!)</f>
        <v>#REF!</v>
      </c>
      <c r="AH1022" s="201" t="e">
        <f>IF(ISNA(AF1022),"",AF1022*#REF!)</f>
        <v>#REF!</v>
      </c>
      <c r="AI1022" s="78" t="e">
        <f>IF(#REF!&gt;0,DQ$23,"")</f>
        <v>#REF!</v>
      </c>
      <c r="AJ1022" s="99"/>
      <c r="AK1022" s="411"/>
      <c r="AL1022" s="412" t="e">
        <f>IF(OR(#REF!="",F1022=""),"",ROUND(#REF!/10^3*F1022,3))</f>
        <v>#REF!</v>
      </c>
      <c r="AM1022" s="412" t="e">
        <f>IF(#REF!&gt;0,#REF!*#REF!/1000,"")</f>
        <v>#REF!</v>
      </c>
      <c r="AN1022" s="412" t="e">
        <f>IF(#REF!&gt;0,#REF!*#REF!/1000,"")</f>
        <v>#REF!</v>
      </c>
      <c r="AO1022" s="413" t="e">
        <f>IF(OR(#REF!="●",#REF!="●",#REF!="●"),"",IF(#REF!="","",#REF!))</f>
        <v>#REF!</v>
      </c>
      <c r="AP1022" s="413" t="e">
        <f>IF(OR(#REF!="●",#REF!="●",#REF!="●"),"",IF(#REF!="","",#REF!))</f>
        <v>#REF!</v>
      </c>
      <c r="AQ1022" s="412" t="e">
        <f>IF(ISNA(L1022),"",L1022*#REF!)</f>
        <v>#REF!</v>
      </c>
      <c r="AR1022" s="412" t="e">
        <f>IF(ISNA(M1022),"",M1022*#REF!)</f>
        <v>#REF!</v>
      </c>
      <c r="AS1022" s="414" t="e">
        <f>IF(#REF!&gt;0,DQ$6,"")</f>
        <v>#REF!</v>
      </c>
      <c r="AT1022" s="95" t="e">
        <f>IF(#REF!="","",VLOOKUP(#REF!,#REF!,7,0))</f>
        <v>#REF!</v>
      </c>
      <c r="AU1022" s="201" t="e">
        <f>IF(OR(#REF!="",AT1022=""),"",ROUND(#REF!/10^3*AT1022,3))</f>
        <v>#REF!</v>
      </c>
      <c r="AV1022" s="201" t="e">
        <f>IF(#REF!&gt;0,#REF!*#REF!/1000,"")</f>
        <v>#REF!</v>
      </c>
      <c r="AW1022" s="201" t="e">
        <f>IF(#REF!&gt;0,#REF!*#REF!/1000,"")</f>
        <v>#REF!</v>
      </c>
      <c r="AX1022" s="74" t="e">
        <f t="shared" si="180"/>
        <v>#REF!</v>
      </c>
      <c r="AY1022" s="74" t="e">
        <f t="shared" si="181"/>
        <v>#REF!</v>
      </c>
      <c r="AZ1022" s="201" t="e">
        <f>IF(ISNA(AX1022),"",AX1022*#REF!)</f>
        <v>#REF!</v>
      </c>
      <c r="BA1022" s="201" t="e">
        <f>IF(ISNA(AY1022),"",AY1022*#REF!)</f>
        <v>#REF!</v>
      </c>
      <c r="BB1022" s="78" t="e">
        <f>IF(#REF!&gt;0,DQ$40,"")</f>
        <v>#REF!</v>
      </c>
      <c r="BC1022" s="99"/>
      <c r="BD1022" s="650"/>
      <c r="BE1022" s="652" t="e">
        <f>IF(OR(#REF!="",F1022=""),"",ROUND(#REF!/10^3*F1022,3))</f>
        <v>#REF!</v>
      </c>
      <c r="BF1022" s="412" t="e">
        <f>IF(#REF!&gt;0,#REF!*#REF!/1000,"")</f>
        <v>#REF!</v>
      </c>
      <c r="BG1022" s="412" t="e">
        <f>IF(#REF!&gt;0,#REF!*#REF!/1000,"")</f>
        <v>#REF!</v>
      </c>
      <c r="BH1022" s="413" t="e">
        <f>IF(OR(#REF!="●",#REF!="●",#REF!="●",#REF!="●"),"",IF(#REF!="","",#REF!))</f>
        <v>#REF!</v>
      </c>
      <c r="BI1022" s="413" t="e">
        <f>IF(OR(#REF!="●",#REF!="●",#REF!="●",#REF!="●"),"",IF(#REF!="","",#REF!))</f>
        <v>#REF!</v>
      </c>
      <c r="BJ1022" s="412" t="e">
        <f>IF(ISNA(L1022),"",L1022*#REF!)</f>
        <v>#REF!</v>
      </c>
      <c r="BK1022" s="412" t="e">
        <f>IF(ISNA(M1022),"",M1022*#REF!)</f>
        <v>#REF!</v>
      </c>
      <c r="BL1022" s="415" t="e">
        <f>IF(#REF!&gt;0,DQ$6,"")</f>
        <v>#REF!</v>
      </c>
      <c r="BM1022" s="361" t="e">
        <f>IF(#REF!="","",VLOOKUP(#REF!,#REF!,7,0))</f>
        <v>#REF!</v>
      </c>
      <c r="BN1022" s="201" t="e">
        <f>IF(OR(#REF!="",BM1022=""),"",ROUND(#REF!/10^3*BM1022,3))</f>
        <v>#REF!</v>
      </c>
      <c r="BO1022" s="201" t="e">
        <f>IF(#REF!&gt;0,#REF!*#REF!/1000,"")</f>
        <v>#REF!</v>
      </c>
      <c r="BP1022" s="201" t="e">
        <f>IF(#REF!&gt;0,#REF!*#REF!/1000,"")</f>
        <v>#REF!</v>
      </c>
      <c r="BQ1022" s="74" t="e">
        <f t="shared" si="182"/>
        <v>#REF!</v>
      </c>
      <c r="BR1022" s="74" t="e">
        <f t="shared" si="183"/>
        <v>#REF!</v>
      </c>
      <c r="BS1022" s="201" t="e">
        <f>IF(ISNA(BQ1022),"",BQ1022*#REF!)</f>
        <v>#REF!</v>
      </c>
      <c r="BT1022" s="201" t="e">
        <f>IF(ISNA(BR1022),"",BR1022*#REF!)</f>
        <v>#REF!</v>
      </c>
      <c r="BU1022" s="78" t="e">
        <f>IF(#REF!&gt;0,DQ$57,"")</f>
        <v>#REF!</v>
      </c>
      <c r="BV1022" s="99"/>
      <c r="BW1022" s="411"/>
      <c r="BX1022" s="412" t="e">
        <f>IF(OR(#REF!="",F1022=""),"",ROUND(#REF!/10^3*F1022,3))</f>
        <v>#REF!</v>
      </c>
      <c r="BY1022" s="412" t="e">
        <f>IF(#REF!&gt;0,#REF!*#REF!/1000,"")</f>
        <v>#REF!</v>
      </c>
      <c r="BZ1022" s="412" t="e">
        <f>IF(#REF!&gt;0,#REF!*#REF!/1000,"")</f>
        <v>#REF!</v>
      </c>
      <c r="CA1022" s="413" t="e">
        <f>IF(OR(#REF!="●",#REF!="●",#REF!="●",#REF!="●",#REF!="●"),"",IF(#REF!="","",#REF!))</f>
        <v>#REF!</v>
      </c>
      <c r="CB1022" s="413" t="e">
        <f>IF(OR(#REF!="●",#REF!="●",#REF!="●",#REF!="●",#REF!="●"),"",IF(#REF!="","",#REF!))</f>
        <v>#REF!</v>
      </c>
      <c r="CC1022" s="412" t="e">
        <f>IF(ISNA(L1022),"",L1022*#REF!)</f>
        <v>#REF!</v>
      </c>
      <c r="CD1022" s="412" t="e">
        <f>IF(ISNA(M1022),"",M1022*#REF!)</f>
        <v>#REF!</v>
      </c>
      <c r="CE1022" s="415" t="e">
        <f>IF(#REF!&gt;0,DQ$6,"")</f>
        <v>#REF!</v>
      </c>
      <c r="CF1022" s="361" t="e">
        <f>IF(#REF!="","",VLOOKUP(#REF!,#REF!,7,0))</f>
        <v>#REF!</v>
      </c>
      <c r="CG1022" s="201" t="e">
        <f>IF(OR(#REF!="",CF1022=""),"",ROUND(#REF!/10^3*CF1022,3))</f>
        <v>#REF!</v>
      </c>
      <c r="CH1022" s="201" t="e">
        <f>IF(#REF!&gt;0,#REF!*#REF!/1000,"")</f>
        <v>#REF!</v>
      </c>
      <c r="CI1022" s="201" t="e">
        <f>IF(#REF!&gt;0,#REF!*#REF!/1000,"")</f>
        <v>#REF!</v>
      </c>
      <c r="CJ1022" s="74" t="e">
        <f t="shared" si="184"/>
        <v>#REF!</v>
      </c>
      <c r="CK1022" s="74" t="e">
        <f t="shared" si="185"/>
        <v>#REF!</v>
      </c>
      <c r="CL1022" s="201" t="e">
        <f>IF(ISNA(CJ1022),"",CJ1022*#REF!)</f>
        <v>#REF!</v>
      </c>
      <c r="CM1022" s="201" t="e">
        <f>IF(ISNA(CK1022),"",CK1022*#REF!)</f>
        <v>#REF!</v>
      </c>
      <c r="CN1022" s="101" t="e">
        <f>IF(#REF!&gt;0,DQ$57,"")</f>
        <v>#REF!</v>
      </c>
      <c r="CO1022" s="84"/>
      <c r="CP1022" s="2"/>
      <c r="CQ1022" s="2"/>
      <c r="CR1022" s="2"/>
      <c r="CS1022" s="2"/>
      <c r="CT1022" s="2"/>
      <c r="CU1022" s="2"/>
      <c r="CV1022" s="2"/>
      <c r="CX1022" s="2"/>
      <c r="CY1022" s="2"/>
      <c r="CZ1022" s="2"/>
      <c r="DA1022" s="2"/>
      <c r="DB1022" s="2"/>
      <c r="DC1022" s="2"/>
      <c r="DD1022" s="2"/>
      <c r="DE1022" s="2"/>
      <c r="DF1022" s="2"/>
    </row>
    <row r="1023" spans="2:110" ht="18" customHeight="1">
      <c r="B1023" s="151" t="e">
        <f>IF(#REF!="","",VLOOKUP(#REF!,$CX$11:$DG$26,9,0))</f>
        <v>#REF!</v>
      </c>
      <c r="C1023" s="64" t="e">
        <f>IF(#REF!="",0,VLOOKUP(#REF!,$CP$11:$CQ$16,2,0))</f>
        <v>#REF!</v>
      </c>
      <c r="D1023" s="65" t="e">
        <f>IF(#REF!="",0,VLOOKUP(#REF!,$CX$11:$CY$26,2,0))</f>
        <v>#REF!</v>
      </c>
      <c r="E1023" s="152" t="e">
        <f t="shared" si="175"/>
        <v>#REF!</v>
      </c>
      <c r="F1023" s="155" t="e">
        <f>IF(#REF!="","",VLOOKUP(#REF!,#REF!,7,0))</f>
        <v>#REF!</v>
      </c>
      <c r="G1023" s="201" t="e">
        <f>IF(OR(#REF!="",F1023=""),"",ROUND(#REF!/10^3*F1023,3))</f>
        <v>#REF!</v>
      </c>
      <c r="H1023" s="201" t="e">
        <f>IF(#REF!&gt;0,#REF!*#REF!/1000,"")</f>
        <v>#REF!</v>
      </c>
      <c r="I1023" s="201" t="e">
        <f>IF(#REF!&gt;0,#REF!*#REF!/1000,"")</f>
        <v>#REF!</v>
      </c>
      <c r="J1023" s="51" t="e">
        <f>IF(#REF!="●","",IF(#REF!="","",#REF!))</f>
        <v>#REF!</v>
      </c>
      <c r="K1023" s="51" t="e">
        <f>IF(#REF!="●","",IF(#REF!="","",#REF!))</f>
        <v>#REF!</v>
      </c>
      <c r="L1023" s="74" t="e">
        <f t="shared" si="176"/>
        <v>#REF!</v>
      </c>
      <c r="M1023" s="74" t="e">
        <f t="shared" si="177"/>
        <v>#REF!</v>
      </c>
      <c r="N1023" s="201" t="e">
        <f>IF(ISNA(L1023),"",L1023*#REF!)</f>
        <v>#REF!</v>
      </c>
      <c r="O1023" s="201" t="e">
        <f>IF(ISNA(M1023),"",M1023*#REF!)</f>
        <v>#REF!</v>
      </c>
      <c r="P1023" s="78" t="e">
        <f>IF(#REF!&gt;0,DQ$6,"")</f>
        <v>#REF!</v>
      </c>
      <c r="Q1023" s="99"/>
      <c r="R1023" s="411"/>
      <c r="S1023" s="412" t="e">
        <f>IF(OR(#REF!="",F1023=""),"",ROUND(#REF!/10^3*F1023,3))</f>
        <v>#REF!</v>
      </c>
      <c r="T1023" s="412" t="e">
        <f>IF(#REF!&gt;0,#REF!*#REF!/1000,"")</f>
        <v>#REF!</v>
      </c>
      <c r="U1023" s="412" t="e">
        <f>IF(#REF!&gt;0,#REF!*#REF!/1000,"")</f>
        <v>#REF!</v>
      </c>
      <c r="V1023" s="413" t="e">
        <f>IF(OR(#REF!="●",#REF!="●"),"",IF(#REF!="","",#REF!))</f>
        <v>#REF!</v>
      </c>
      <c r="W1023" s="413" t="e">
        <f>IF(OR(#REF!="●",#REF!="●"),"",IF(#REF!="","",#REF!))</f>
        <v>#REF!</v>
      </c>
      <c r="X1023" s="412" t="e">
        <f>IF(ISNA(L1023),"",L1023*#REF!)</f>
        <v>#REF!</v>
      </c>
      <c r="Y1023" s="412" t="e">
        <f>IF(ISNA(M1023),"",M1023*#REF!)</f>
        <v>#REF!</v>
      </c>
      <c r="Z1023" s="414" t="e">
        <f>IF(#REF!&gt;0,DQ$6,"")</f>
        <v>#REF!</v>
      </c>
      <c r="AA1023" s="95" t="e">
        <f>IF(#REF!="","",VLOOKUP(#REF!,#REF!,7,0))</f>
        <v>#REF!</v>
      </c>
      <c r="AB1023" s="201" t="e">
        <f>IF(OR(#REF!="",AA1023=""),"",ROUND(#REF!/10^3*AA1023,3))</f>
        <v>#REF!</v>
      </c>
      <c r="AC1023" s="201" t="e">
        <f>IF(#REF!&gt;0,#REF!*#REF!/1000,"")</f>
        <v>#REF!</v>
      </c>
      <c r="AD1023" s="201" t="e">
        <f>IF(#REF!&gt;0,#REF!*#REF!/1000,"")</f>
        <v>#REF!</v>
      </c>
      <c r="AE1023" s="74" t="e">
        <f t="shared" si="178"/>
        <v>#REF!</v>
      </c>
      <c r="AF1023" s="74" t="e">
        <f t="shared" si="179"/>
        <v>#REF!</v>
      </c>
      <c r="AG1023" s="201" t="e">
        <f>IF(ISNA(AE1023),"",AE1023*#REF!)</f>
        <v>#REF!</v>
      </c>
      <c r="AH1023" s="201" t="e">
        <f>IF(ISNA(AF1023),"",AF1023*#REF!)</f>
        <v>#REF!</v>
      </c>
      <c r="AI1023" s="78" t="e">
        <f>IF(#REF!&gt;0,DQ$23,"")</f>
        <v>#REF!</v>
      </c>
      <c r="AJ1023" s="99"/>
      <c r="AK1023" s="411"/>
      <c r="AL1023" s="412" t="e">
        <f>IF(OR(#REF!="",F1023=""),"",ROUND(#REF!/10^3*F1023,3))</f>
        <v>#REF!</v>
      </c>
      <c r="AM1023" s="412" t="e">
        <f>IF(#REF!&gt;0,#REF!*#REF!/1000,"")</f>
        <v>#REF!</v>
      </c>
      <c r="AN1023" s="412" t="e">
        <f>IF(#REF!&gt;0,#REF!*#REF!/1000,"")</f>
        <v>#REF!</v>
      </c>
      <c r="AO1023" s="413" t="e">
        <f>IF(OR(#REF!="●",#REF!="●",#REF!="●"),"",IF(#REF!="","",#REF!))</f>
        <v>#REF!</v>
      </c>
      <c r="AP1023" s="413" t="e">
        <f>IF(OR(#REF!="●",#REF!="●",#REF!="●"),"",IF(#REF!="","",#REF!))</f>
        <v>#REF!</v>
      </c>
      <c r="AQ1023" s="412" t="e">
        <f>IF(ISNA(L1023),"",L1023*#REF!)</f>
        <v>#REF!</v>
      </c>
      <c r="AR1023" s="412" t="e">
        <f>IF(ISNA(M1023),"",M1023*#REF!)</f>
        <v>#REF!</v>
      </c>
      <c r="AS1023" s="414" t="e">
        <f>IF(#REF!&gt;0,DQ$6,"")</f>
        <v>#REF!</v>
      </c>
      <c r="AT1023" s="95" t="e">
        <f>IF(#REF!="","",VLOOKUP(#REF!,#REF!,7,0))</f>
        <v>#REF!</v>
      </c>
      <c r="AU1023" s="201" t="e">
        <f>IF(OR(#REF!="",AT1023=""),"",ROUND(#REF!/10^3*AT1023,3))</f>
        <v>#REF!</v>
      </c>
      <c r="AV1023" s="201" t="e">
        <f>IF(#REF!&gt;0,#REF!*#REF!/1000,"")</f>
        <v>#REF!</v>
      </c>
      <c r="AW1023" s="201" t="e">
        <f>IF(#REF!&gt;0,#REF!*#REF!/1000,"")</f>
        <v>#REF!</v>
      </c>
      <c r="AX1023" s="74" t="e">
        <f t="shared" si="180"/>
        <v>#REF!</v>
      </c>
      <c r="AY1023" s="74" t="e">
        <f t="shared" si="181"/>
        <v>#REF!</v>
      </c>
      <c r="AZ1023" s="201" t="e">
        <f>IF(ISNA(AX1023),"",AX1023*#REF!)</f>
        <v>#REF!</v>
      </c>
      <c r="BA1023" s="201" t="e">
        <f>IF(ISNA(AY1023),"",AY1023*#REF!)</f>
        <v>#REF!</v>
      </c>
      <c r="BB1023" s="78" t="e">
        <f>IF(#REF!&gt;0,DQ$40,"")</f>
        <v>#REF!</v>
      </c>
      <c r="BC1023" s="99"/>
      <c r="BD1023" s="650"/>
      <c r="BE1023" s="652" t="e">
        <f>IF(OR(#REF!="",F1023=""),"",ROUND(#REF!/10^3*F1023,3))</f>
        <v>#REF!</v>
      </c>
      <c r="BF1023" s="412" t="e">
        <f>IF(#REF!&gt;0,#REF!*#REF!/1000,"")</f>
        <v>#REF!</v>
      </c>
      <c r="BG1023" s="412" t="e">
        <f>IF(#REF!&gt;0,#REF!*#REF!/1000,"")</f>
        <v>#REF!</v>
      </c>
      <c r="BH1023" s="413" t="e">
        <f>IF(OR(#REF!="●",#REF!="●",#REF!="●",#REF!="●"),"",IF(#REF!="","",#REF!))</f>
        <v>#REF!</v>
      </c>
      <c r="BI1023" s="413" t="e">
        <f>IF(OR(#REF!="●",#REF!="●",#REF!="●",#REF!="●"),"",IF(#REF!="","",#REF!))</f>
        <v>#REF!</v>
      </c>
      <c r="BJ1023" s="412" t="e">
        <f>IF(ISNA(L1023),"",L1023*#REF!)</f>
        <v>#REF!</v>
      </c>
      <c r="BK1023" s="412" t="e">
        <f>IF(ISNA(M1023),"",M1023*#REF!)</f>
        <v>#REF!</v>
      </c>
      <c r="BL1023" s="415" t="e">
        <f>IF(#REF!&gt;0,DQ$6,"")</f>
        <v>#REF!</v>
      </c>
      <c r="BM1023" s="361" t="e">
        <f>IF(#REF!="","",VLOOKUP(#REF!,#REF!,7,0))</f>
        <v>#REF!</v>
      </c>
      <c r="BN1023" s="201" t="e">
        <f>IF(OR(#REF!="",BM1023=""),"",ROUND(#REF!/10^3*BM1023,3))</f>
        <v>#REF!</v>
      </c>
      <c r="BO1023" s="201" t="e">
        <f>IF(#REF!&gt;0,#REF!*#REF!/1000,"")</f>
        <v>#REF!</v>
      </c>
      <c r="BP1023" s="201" t="e">
        <f>IF(#REF!&gt;0,#REF!*#REF!/1000,"")</f>
        <v>#REF!</v>
      </c>
      <c r="BQ1023" s="74" t="e">
        <f t="shared" si="182"/>
        <v>#REF!</v>
      </c>
      <c r="BR1023" s="74" t="e">
        <f t="shared" si="183"/>
        <v>#REF!</v>
      </c>
      <c r="BS1023" s="201" t="e">
        <f>IF(ISNA(BQ1023),"",BQ1023*#REF!)</f>
        <v>#REF!</v>
      </c>
      <c r="BT1023" s="201" t="e">
        <f>IF(ISNA(BR1023),"",BR1023*#REF!)</f>
        <v>#REF!</v>
      </c>
      <c r="BU1023" s="78" t="e">
        <f>IF(#REF!&gt;0,DQ$57,"")</f>
        <v>#REF!</v>
      </c>
      <c r="BV1023" s="99"/>
      <c r="BW1023" s="411"/>
      <c r="BX1023" s="412" t="e">
        <f>IF(OR(#REF!="",F1023=""),"",ROUND(#REF!/10^3*F1023,3))</f>
        <v>#REF!</v>
      </c>
      <c r="BY1023" s="412" t="e">
        <f>IF(#REF!&gt;0,#REF!*#REF!/1000,"")</f>
        <v>#REF!</v>
      </c>
      <c r="BZ1023" s="412" t="e">
        <f>IF(#REF!&gt;0,#REF!*#REF!/1000,"")</f>
        <v>#REF!</v>
      </c>
      <c r="CA1023" s="413" t="e">
        <f>IF(OR(#REF!="●",#REF!="●",#REF!="●",#REF!="●",#REF!="●"),"",IF(#REF!="","",#REF!))</f>
        <v>#REF!</v>
      </c>
      <c r="CB1023" s="413" t="e">
        <f>IF(OR(#REF!="●",#REF!="●",#REF!="●",#REF!="●",#REF!="●"),"",IF(#REF!="","",#REF!))</f>
        <v>#REF!</v>
      </c>
      <c r="CC1023" s="412" t="e">
        <f>IF(ISNA(L1023),"",L1023*#REF!)</f>
        <v>#REF!</v>
      </c>
      <c r="CD1023" s="412" t="e">
        <f>IF(ISNA(M1023),"",M1023*#REF!)</f>
        <v>#REF!</v>
      </c>
      <c r="CE1023" s="415" t="e">
        <f>IF(#REF!&gt;0,DQ$6,"")</f>
        <v>#REF!</v>
      </c>
      <c r="CF1023" s="361" t="e">
        <f>IF(#REF!="","",VLOOKUP(#REF!,#REF!,7,0))</f>
        <v>#REF!</v>
      </c>
      <c r="CG1023" s="201" t="e">
        <f>IF(OR(#REF!="",CF1023=""),"",ROUND(#REF!/10^3*CF1023,3))</f>
        <v>#REF!</v>
      </c>
      <c r="CH1023" s="201" t="e">
        <f>IF(#REF!&gt;0,#REF!*#REF!/1000,"")</f>
        <v>#REF!</v>
      </c>
      <c r="CI1023" s="201" t="e">
        <f>IF(#REF!&gt;0,#REF!*#REF!/1000,"")</f>
        <v>#REF!</v>
      </c>
      <c r="CJ1023" s="74" t="e">
        <f t="shared" si="184"/>
        <v>#REF!</v>
      </c>
      <c r="CK1023" s="74" t="e">
        <f t="shared" si="185"/>
        <v>#REF!</v>
      </c>
      <c r="CL1023" s="201" t="e">
        <f>IF(ISNA(CJ1023),"",CJ1023*#REF!)</f>
        <v>#REF!</v>
      </c>
      <c r="CM1023" s="201" t="e">
        <f>IF(ISNA(CK1023),"",CK1023*#REF!)</f>
        <v>#REF!</v>
      </c>
      <c r="CN1023" s="101" t="e">
        <f>IF(#REF!&gt;0,DQ$57,"")</f>
        <v>#REF!</v>
      </c>
      <c r="CO1023" s="84"/>
      <c r="CP1023" s="2"/>
      <c r="CQ1023" s="2"/>
      <c r="CR1023" s="2"/>
      <c r="CS1023" s="2"/>
      <c r="CT1023" s="2"/>
      <c r="CU1023" s="2"/>
      <c r="CV1023" s="2"/>
      <c r="CX1023" s="2"/>
      <c r="CY1023" s="2"/>
      <c r="CZ1023" s="2"/>
      <c r="DA1023" s="2"/>
      <c r="DB1023" s="2"/>
      <c r="DC1023" s="2"/>
      <c r="DD1023" s="2"/>
      <c r="DE1023" s="2"/>
      <c r="DF1023" s="2"/>
    </row>
    <row r="1024" spans="2:110" ht="18" customHeight="1">
      <c r="B1024" s="151" t="e">
        <f>IF(#REF!="","",VLOOKUP(#REF!,$CX$11:$DG$26,9,0))</f>
        <v>#REF!</v>
      </c>
      <c r="C1024" s="64" t="e">
        <f>IF(#REF!="",0,VLOOKUP(#REF!,$CP$11:$CQ$16,2,0))</f>
        <v>#REF!</v>
      </c>
      <c r="D1024" s="65" t="e">
        <f>IF(#REF!="",0,VLOOKUP(#REF!,$CX$11:$CY$26,2,0))</f>
        <v>#REF!</v>
      </c>
      <c r="E1024" s="152" t="e">
        <f t="shared" si="175"/>
        <v>#REF!</v>
      </c>
      <c r="F1024" s="155" t="e">
        <f>IF(#REF!="","",VLOOKUP(#REF!,#REF!,7,0))</f>
        <v>#REF!</v>
      </c>
      <c r="G1024" s="201" t="e">
        <f>IF(OR(#REF!="",F1024=""),"",ROUND(#REF!/10^3*F1024,3))</f>
        <v>#REF!</v>
      </c>
      <c r="H1024" s="201" t="e">
        <f>IF(#REF!&gt;0,#REF!*#REF!/1000,"")</f>
        <v>#REF!</v>
      </c>
      <c r="I1024" s="201" t="e">
        <f>IF(#REF!&gt;0,#REF!*#REF!/1000,"")</f>
        <v>#REF!</v>
      </c>
      <c r="J1024" s="51" t="e">
        <f>IF(#REF!="●","",IF(#REF!="","",#REF!))</f>
        <v>#REF!</v>
      </c>
      <c r="K1024" s="51" t="e">
        <f>IF(#REF!="●","",IF(#REF!="","",#REF!))</f>
        <v>#REF!</v>
      </c>
      <c r="L1024" s="74" t="e">
        <f t="shared" si="176"/>
        <v>#REF!</v>
      </c>
      <c r="M1024" s="74" t="e">
        <f t="shared" si="177"/>
        <v>#REF!</v>
      </c>
      <c r="N1024" s="201" t="e">
        <f>IF(ISNA(L1024),"",L1024*#REF!)</f>
        <v>#REF!</v>
      </c>
      <c r="O1024" s="201" t="e">
        <f>IF(ISNA(M1024),"",M1024*#REF!)</f>
        <v>#REF!</v>
      </c>
      <c r="P1024" s="78" t="e">
        <f>IF(#REF!&gt;0,DQ$6,"")</f>
        <v>#REF!</v>
      </c>
      <c r="Q1024" s="99"/>
      <c r="R1024" s="411"/>
      <c r="S1024" s="412" t="e">
        <f>IF(OR(#REF!="",F1024=""),"",ROUND(#REF!/10^3*F1024,3))</f>
        <v>#REF!</v>
      </c>
      <c r="T1024" s="412" t="e">
        <f>IF(#REF!&gt;0,#REF!*#REF!/1000,"")</f>
        <v>#REF!</v>
      </c>
      <c r="U1024" s="412" t="e">
        <f>IF(#REF!&gt;0,#REF!*#REF!/1000,"")</f>
        <v>#REF!</v>
      </c>
      <c r="V1024" s="413" t="e">
        <f>IF(OR(#REF!="●",#REF!="●"),"",IF(#REF!="","",#REF!))</f>
        <v>#REF!</v>
      </c>
      <c r="W1024" s="413" t="e">
        <f>IF(OR(#REF!="●",#REF!="●"),"",IF(#REF!="","",#REF!))</f>
        <v>#REF!</v>
      </c>
      <c r="X1024" s="412" t="e">
        <f>IF(ISNA(L1024),"",L1024*#REF!)</f>
        <v>#REF!</v>
      </c>
      <c r="Y1024" s="412" t="e">
        <f>IF(ISNA(M1024),"",M1024*#REF!)</f>
        <v>#REF!</v>
      </c>
      <c r="Z1024" s="414" t="e">
        <f>IF(#REF!&gt;0,DQ$6,"")</f>
        <v>#REF!</v>
      </c>
      <c r="AA1024" s="95" t="e">
        <f>IF(#REF!="","",VLOOKUP(#REF!,#REF!,7,0))</f>
        <v>#REF!</v>
      </c>
      <c r="AB1024" s="201" t="e">
        <f>IF(OR(#REF!="",AA1024=""),"",ROUND(#REF!/10^3*AA1024,3))</f>
        <v>#REF!</v>
      </c>
      <c r="AC1024" s="201" t="e">
        <f>IF(#REF!&gt;0,#REF!*#REF!/1000,"")</f>
        <v>#REF!</v>
      </c>
      <c r="AD1024" s="201" t="e">
        <f>IF(#REF!&gt;0,#REF!*#REF!/1000,"")</f>
        <v>#REF!</v>
      </c>
      <c r="AE1024" s="74" t="e">
        <f t="shared" si="178"/>
        <v>#REF!</v>
      </c>
      <c r="AF1024" s="74" t="e">
        <f t="shared" si="179"/>
        <v>#REF!</v>
      </c>
      <c r="AG1024" s="201" t="e">
        <f>IF(ISNA(AE1024),"",AE1024*#REF!)</f>
        <v>#REF!</v>
      </c>
      <c r="AH1024" s="201" t="e">
        <f>IF(ISNA(AF1024),"",AF1024*#REF!)</f>
        <v>#REF!</v>
      </c>
      <c r="AI1024" s="78" t="e">
        <f>IF(#REF!&gt;0,DQ$23,"")</f>
        <v>#REF!</v>
      </c>
      <c r="AJ1024" s="99"/>
      <c r="AK1024" s="411"/>
      <c r="AL1024" s="412" t="e">
        <f>IF(OR(#REF!="",F1024=""),"",ROUND(#REF!/10^3*F1024,3))</f>
        <v>#REF!</v>
      </c>
      <c r="AM1024" s="412" t="e">
        <f>IF(#REF!&gt;0,#REF!*#REF!/1000,"")</f>
        <v>#REF!</v>
      </c>
      <c r="AN1024" s="412" t="e">
        <f>IF(#REF!&gt;0,#REF!*#REF!/1000,"")</f>
        <v>#REF!</v>
      </c>
      <c r="AO1024" s="413" t="e">
        <f>IF(OR(#REF!="●",#REF!="●",#REF!="●"),"",IF(#REF!="","",#REF!))</f>
        <v>#REF!</v>
      </c>
      <c r="AP1024" s="413" t="e">
        <f>IF(OR(#REF!="●",#REF!="●",#REF!="●"),"",IF(#REF!="","",#REF!))</f>
        <v>#REF!</v>
      </c>
      <c r="AQ1024" s="412" t="e">
        <f>IF(ISNA(L1024),"",L1024*#REF!)</f>
        <v>#REF!</v>
      </c>
      <c r="AR1024" s="412" t="e">
        <f>IF(ISNA(M1024),"",M1024*#REF!)</f>
        <v>#REF!</v>
      </c>
      <c r="AS1024" s="414" t="e">
        <f>IF(#REF!&gt;0,DQ$6,"")</f>
        <v>#REF!</v>
      </c>
      <c r="AT1024" s="95" t="e">
        <f>IF(#REF!="","",VLOOKUP(#REF!,#REF!,7,0))</f>
        <v>#REF!</v>
      </c>
      <c r="AU1024" s="201" t="e">
        <f>IF(OR(#REF!="",AT1024=""),"",ROUND(#REF!/10^3*AT1024,3))</f>
        <v>#REF!</v>
      </c>
      <c r="AV1024" s="201" t="e">
        <f>IF(#REF!&gt;0,#REF!*#REF!/1000,"")</f>
        <v>#REF!</v>
      </c>
      <c r="AW1024" s="201" t="e">
        <f>IF(#REF!&gt;0,#REF!*#REF!/1000,"")</f>
        <v>#REF!</v>
      </c>
      <c r="AX1024" s="74" t="e">
        <f t="shared" si="180"/>
        <v>#REF!</v>
      </c>
      <c r="AY1024" s="74" t="e">
        <f t="shared" si="181"/>
        <v>#REF!</v>
      </c>
      <c r="AZ1024" s="201" t="e">
        <f>IF(ISNA(AX1024),"",AX1024*#REF!)</f>
        <v>#REF!</v>
      </c>
      <c r="BA1024" s="201" t="e">
        <f>IF(ISNA(AY1024),"",AY1024*#REF!)</f>
        <v>#REF!</v>
      </c>
      <c r="BB1024" s="78" t="e">
        <f>IF(#REF!&gt;0,DQ$40,"")</f>
        <v>#REF!</v>
      </c>
      <c r="BC1024" s="99"/>
      <c r="BD1024" s="650"/>
      <c r="BE1024" s="652" t="e">
        <f>IF(OR(#REF!="",F1024=""),"",ROUND(#REF!/10^3*F1024,3))</f>
        <v>#REF!</v>
      </c>
      <c r="BF1024" s="412" t="e">
        <f>IF(#REF!&gt;0,#REF!*#REF!/1000,"")</f>
        <v>#REF!</v>
      </c>
      <c r="BG1024" s="412" t="e">
        <f>IF(#REF!&gt;0,#REF!*#REF!/1000,"")</f>
        <v>#REF!</v>
      </c>
      <c r="BH1024" s="413" t="e">
        <f>IF(OR(#REF!="●",#REF!="●",#REF!="●",#REF!="●"),"",IF(#REF!="","",#REF!))</f>
        <v>#REF!</v>
      </c>
      <c r="BI1024" s="413" t="e">
        <f>IF(OR(#REF!="●",#REF!="●",#REF!="●",#REF!="●"),"",IF(#REF!="","",#REF!))</f>
        <v>#REF!</v>
      </c>
      <c r="BJ1024" s="412" t="e">
        <f>IF(ISNA(L1024),"",L1024*#REF!)</f>
        <v>#REF!</v>
      </c>
      <c r="BK1024" s="412" t="e">
        <f>IF(ISNA(M1024),"",M1024*#REF!)</f>
        <v>#REF!</v>
      </c>
      <c r="BL1024" s="415" t="e">
        <f>IF(#REF!&gt;0,DQ$6,"")</f>
        <v>#REF!</v>
      </c>
      <c r="BM1024" s="361" t="e">
        <f>IF(#REF!="","",VLOOKUP(#REF!,#REF!,7,0))</f>
        <v>#REF!</v>
      </c>
      <c r="BN1024" s="201" t="e">
        <f>IF(OR(#REF!="",BM1024=""),"",ROUND(#REF!/10^3*BM1024,3))</f>
        <v>#REF!</v>
      </c>
      <c r="BO1024" s="201" t="e">
        <f>IF(#REF!&gt;0,#REF!*#REF!/1000,"")</f>
        <v>#REF!</v>
      </c>
      <c r="BP1024" s="201" t="e">
        <f>IF(#REF!&gt;0,#REF!*#REF!/1000,"")</f>
        <v>#REF!</v>
      </c>
      <c r="BQ1024" s="74" t="e">
        <f t="shared" si="182"/>
        <v>#REF!</v>
      </c>
      <c r="BR1024" s="74" t="e">
        <f t="shared" si="183"/>
        <v>#REF!</v>
      </c>
      <c r="BS1024" s="201" t="e">
        <f>IF(ISNA(BQ1024),"",BQ1024*#REF!)</f>
        <v>#REF!</v>
      </c>
      <c r="BT1024" s="201" t="e">
        <f>IF(ISNA(BR1024),"",BR1024*#REF!)</f>
        <v>#REF!</v>
      </c>
      <c r="BU1024" s="78" t="e">
        <f>IF(#REF!&gt;0,DQ$57,"")</f>
        <v>#REF!</v>
      </c>
      <c r="BV1024" s="99"/>
      <c r="BW1024" s="411"/>
      <c r="BX1024" s="412" t="e">
        <f>IF(OR(#REF!="",F1024=""),"",ROUND(#REF!/10^3*F1024,3))</f>
        <v>#REF!</v>
      </c>
      <c r="BY1024" s="412" t="e">
        <f>IF(#REF!&gt;0,#REF!*#REF!/1000,"")</f>
        <v>#REF!</v>
      </c>
      <c r="BZ1024" s="412" t="e">
        <f>IF(#REF!&gt;0,#REF!*#REF!/1000,"")</f>
        <v>#REF!</v>
      </c>
      <c r="CA1024" s="413" t="e">
        <f>IF(OR(#REF!="●",#REF!="●",#REF!="●",#REF!="●",#REF!="●"),"",IF(#REF!="","",#REF!))</f>
        <v>#REF!</v>
      </c>
      <c r="CB1024" s="413" t="e">
        <f>IF(OR(#REF!="●",#REF!="●",#REF!="●",#REF!="●",#REF!="●"),"",IF(#REF!="","",#REF!))</f>
        <v>#REF!</v>
      </c>
      <c r="CC1024" s="412" t="e">
        <f>IF(ISNA(L1024),"",L1024*#REF!)</f>
        <v>#REF!</v>
      </c>
      <c r="CD1024" s="412" t="e">
        <f>IF(ISNA(M1024),"",M1024*#REF!)</f>
        <v>#REF!</v>
      </c>
      <c r="CE1024" s="415" t="e">
        <f>IF(#REF!&gt;0,DQ$6,"")</f>
        <v>#REF!</v>
      </c>
      <c r="CF1024" s="361" t="e">
        <f>IF(#REF!="","",VLOOKUP(#REF!,#REF!,7,0))</f>
        <v>#REF!</v>
      </c>
      <c r="CG1024" s="201" t="e">
        <f>IF(OR(#REF!="",CF1024=""),"",ROUND(#REF!/10^3*CF1024,3))</f>
        <v>#REF!</v>
      </c>
      <c r="CH1024" s="201" t="e">
        <f>IF(#REF!&gt;0,#REF!*#REF!/1000,"")</f>
        <v>#REF!</v>
      </c>
      <c r="CI1024" s="201" t="e">
        <f>IF(#REF!&gt;0,#REF!*#REF!/1000,"")</f>
        <v>#REF!</v>
      </c>
      <c r="CJ1024" s="74" t="e">
        <f t="shared" si="184"/>
        <v>#REF!</v>
      </c>
      <c r="CK1024" s="74" t="e">
        <f t="shared" si="185"/>
        <v>#REF!</v>
      </c>
      <c r="CL1024" s="201" t="e">
        <f>IF(ISNA(CJ1024),"",CJ1024*#REF!)</f>
        <v>#REF!</v>
      </c>
      <c r="CM1024" s="201" t="e">
        <f>IF(ISNA(CK1024),"",CK1024*#REF!)</f>
        <v>#REF!</v>
      </c>
      <c r="CN1024" s="101" t="e">
        <f>IF(#REF!&gt;0,DQ$57,"")</f>
        <v>#REF!</v>
      </c>
      <c r="CO1024" s="84"/>
      <c r="CP1024" s="2"/>
      <c r="CQ1024" s="2"/>
      <c r="CR1024" s="2"/>
      <c r="CS1024" s="2"/>
      <c r="CT1024" s="2"/>
      <c r="CU1024" s="2"/>
      <c r="CV1024" s="2"/>
      <c r="CX1024" s="2"/>
      <c r="CY1024" s="2"/>
      <c r="CZ1024" s="2"/>
      <c r="DA1024" s="2"/>
      <c r="DB1024" s="2"/>
      <c r="DC1024" s="2"/>
      <c r="DD1024" s="2"/>
      <c r="DE1024" s="2"/>
      <c r="DF1024" s="2"/>
    </row>
    <row r="1025" spans="2:110" ht="18" customHeight="1">
      <c r="B1025" s="151" t="e">
        <f>IF(#REF!="","",VLOOKUP(#REF!,$CX$11:$DG$26,9,0))</f>
        <v>#REF!</v>
      </c>
      <c r="C1025" s="64" t="e">
        <f>IF(#REF!="",0,VLOOKUP(#REF!,$CP$11:$CQ$16,2,0))</f>
        <v>#REF!</v>
      </c>
      <c r="D1025" s="65" t="e">
        <f>IF(#REF!="",0,VLOOKUP(#REF!,$CX$11:$CY$26,2,0))</f>
        <v>#REF!</v>
      </c>
      <c r="E1025" s="152" t="e">
        <f t="shared" si="175"/>
        <v>#REF!</v>
      </c>
      <c r="F1025" s="155" t="e">
        <f>IF(#REF!="","",VLOOKUP(#REF!,#REF!,7,0))</f>
        <v>#REF!</v>
      </c>
      <c r="G1025" s="201" t="e">
        <f>IF(OR(#REF!="",F1025=""),"",ROUND(#REF!/10^3*F1025,3))</f>
        <v>#REF!</v>
      </c>
      <c r="H1025" s="201" t="e">
        <f>IF(#REF!&gt;0,#REF!*#REF!/1000,"")</f>
        <v>#REF!</v>
      </c>
      <c r="I1025" s="201" t="e">
        <f>IF(#REF!&gt;0,#REF!*#REF!/1000,"")</f>
        <v>#REF!</v>
      </c>
      <c r="J1025" s="51" t="e">
        <f>IF(#REF!="●","",IF(#REF!="","",#REF!))</f>
        <v>#REF!</v>
      </c>
      <c r="K1025" s="51" t="e">
        <f>IF(#REF!="●","",IF(#REF!="","",#REF!))</f>
        <v>#REF!</v>
      </c>
      <c r="L1025" s="74" t="e">
        <f t="shared" si="176"/>
        <v>#REF!</v>
      </c>
      <c r="M1025" s="74" t="e">
        <f t="shared" si="177"/>
        <v>#REF!</v>
      </c>
      <c r="N1025" s="201" t="e">
        <f>IF(ISNA(L1025),"",L1025*#REF!)</f>
        <v>#REF!</v>
      </c>
      <c r="O1025" s="201" t="e">
        <f>IF(ISNA(M1025),"",M1025*#REF!)</f>
        <v>#REF!</v>
      </c>
      <c r="P1025" s="78" t="e">
        <f>IF(#REF!&gt;0,DQ$6,"")</f>
        <v>#REF!</v>
      </c>
      <c r="Q1025" s="99"/>
      <c r="R1025" s="411"/>
      <c r="S1025" s="412" t="e">
        <f>IF(OR(#REF!="",F1025=""),"",ROUND(#REF!/10^3*F1025,3))</f>
        <v>#REF!</v>
      </c>
      <c r="T1025" s="412" t="e">
        <f>IF(#REF!&gt;0,#REF!*#REF!/1000,"")</f>
        <v>#REF!</v>
      </c>
      <c r="U1025" s="412" t="e">
        <f>IF(#REF!&gt;0,#REF!*#REF!/1000,"")</f>
        <v>#REF!</v>
      </c>
      <c r="V1025" s="413" t="e">
        <f>IF(OR(#REF!="●",#REF!="●"),"",IF(#REF!="","",#REF!))</f>
        <v>#REF!</v>
      </c>
      <c r="W1025" s="413" t="e">
        <f>IF(OR(#REF!="●",#REF!="●"),"",IF(#REF!="","",#REF!))</f>
        <v>#REF!</v>
      </c>
      <c r="X1025" s="412" t="e">
        <f>IF(ISNA(L1025),"",L1025*#REF!)</f>
        <v>#REF!</v>
      </c>
      <c r="Y1025" s="412" t="e">
        <f>IF(ISNA(M1025),"",M1025*#REF!)</f>
        <v>#REF!</v>
      </c>
      <c r="Z1025" s="414" t="e">
        <f>IF(#REF!&gt;0,DQ$6,"")</f>
        <v>#REF!</v>
      </c>
      <c r="AA1025" s="95" t="e">
        <f>IF(#REF!="","",VLOOKUP(#REF!,#REF!,7,0))</f>
        <v>#REF!</v>
      </c>
      <c r="AB1025" s="201" t="e">
        <f>IF(OR(#REF!="",AA1025=""),"",ROUND(#REF!/10^3*AA1025,3))</f>
        <v>#REF!</v>
      </c>
      <c r="AC1025" s="201" t="e">
        <f>IF(#REF!&gt;0,#REF!*#REF!/1000,"")</f>
        <v>#REF!</v>
      </c>
      <c r="AD1025" s="201" t="e">
        <f>IF(#REF!&gt;0,#REF!*#REF!/1000,"")</f>
        <v>#REF!</v>
      </c>
      <c r="AE1025" s="74" t="e">
        <f t="shared" si="178"/>
        <v>#REF!</v>
      </c>
      <c r="AF1025" s="74" t="e">
        <f t="shared" si="179"/>
        <v>#REF!</v>
      </c>
      <c r="AG1025" s="201" t="e">
        <f>IF(ISNA(AE1025),"",AE1025*#REF!)</f>
        <v>#REF!</v>
      </c>
      <c r="AH1025" s="201" t="e">
        <f>IF(ISNA(AF1025),"",AF1025*#REF!)</f>
        <v>#REF!</v>
      </c>
      <c r="AI1025" s="78" t="e">
        <f>IF(#REF!&gt;0,DQ$23,"")</f>
        <v>#REF!</v>
      </c>
      <c r="AJ1025" s="99"/>
      <c r="AK1025" s="411"/>
      <c r="AL1025" s="412" t="e">
        <f>IF(OR(#REF!="",F1025=""),"",ROUND(#REF!/10^3*F1025,3))</f>
        <v>#REF!</v>
      </c>
      <c r="AM1025" s="412" t="e">
        <f>IF(#REF!&gt;0,#REF!*#REF!/1000,"")</f>
        <v>#REF!</v>
      </c>
      <c r="AN1025" s="412" t="e">
        <f>IF(#REF!&gt;0,#REF!*#REF!/1000,"")</f>
        <v>#REF!</v>
      </c>
      <c r="AO1025" s="413" t="e">
        <f>IF(OR(#REF!="●",#REF!="●",#REF!="●"),"",IF(#REF!="","",#REF!))</f>
        <v>#REF!</v>
      </c>
      <c r="AP1025" s="413" t="e">
        <f>IF(OR(#REF!="●",#REF!="●",#REF!="●"),"",IF(#REF!="","",#REF!))</f>
        <v>#REF!</v>
      </c>
      <c r="AQ1025" s="412" t="e">
        <f>IF(ISNA(L1025),"",L1025*#REF!)</f>
        <v>#REF!</v>
      </c>
      <c r="AR1025" s="412" t="e">
        <f>IF(ISNA(M1025),"",M1025*#REF!)</f>
        <v>#REF!</v>
      </c>
      <c r="AS1025" s="414" t="e">
        <f>IF(#REF!&gt;0,DQ$6,"")</f>
        <v>#REF!</v>
      </c>
      <c r="AT1025" s="95" t="e">
        <f>IF(#REF!="","",VLOOKUP(#REF!,#REF!,7,0))</f>
        <v>#REF!</v>
      </c>
      <c r="AU1025" s="201" t="e">
        <f>IF(OR(#REF!="",AT1025=""),"",ROUND(#REF!/10^3*AT1025,3))</f>
        <v>#REF!</v>
      </c>
      <c r="AV1025" s="201" t="e">
        <f>IF(#REF!&gt;0,#REF!*#REF!/1000,"")</f>
        <v>#REF!</v>
      </c>
      <c r="AW1025" s="201" t="e">
        <f>IF(#REF!&gt;0,#REF!*#REF!/1000,"")</f>
        <v>#REF!</v>
      </c>
      <c r="AX1025" s="74" t="e">
        <f t="shared" si="180"/>
        <v>#REF!</v>
      </c>
      <c r="AY1025" s="74" t="e">
        <f t="shared" si="181"/>
        <v>#REF!</v>
      </c>
      <c r="AZ1025" s="201" t="e">
        <f>IF(ISNA(AX1025),"",AX1025*#REF!)</f>
        <v>#REF!</v>
      </c>
      <c r="BA1025" s="201" t="e">
        <f>IF(ISNA(AY1025),"",AY1025*#REF!)</f>
        <v>#REF!</v>
      </c>
      <c r="BB1025" s="78" t="e">
        <f>IF(#REF!&gt;0,DQ$40,"")</f>
        <v>#REF!</v>
      </c>
      <c r="BC1025" s="99"/>
      <c r="BD1025" s="650"/>
      <c r="BE1025" s="652" t="e">
        <f>IF(OR(#REF!="",F1025=""),"",ROUND(#REF!/10^3*F1025,3))</f>
        <v>#REF!</v>
      </c>
      <c r="BF1025" s="412" t="e">
        <f>IF(#REF!&gt;0,#REF!*#REF!/1000,"")</f>
        <v>#REF!</v>
      </c>
      <c r="BG1025" s="412" t="e">
        <f>IF(#REF!&gt;0,#REF!*#REF!/1000,"")</f>
        <v>#REF!</v>
      </c>
      <c r="BH1025" s="413" t="e">
        <f>IF(OR(#REF!="●",#REF!="●",#REF!="●",#REF!="●"),"",IF(#REF!="","",#REF!))</f>
        <v>#REF!</v>
      </c>
      <c r="BI1025" s="413" t="e">
        <f>IF(OR(#REF!="●",#REF!="●",#REF!="●",#REF!="●"),"",IF(#REF!="","",#REF!))</f>
        <v>#REF!</v>
      </c>
      <c r="BJ1025" s="412" t="e">
        <f>IF(ISNA(L1025),"",L1025*#REF!)</f>
        <v>#REF!</v>
      </c>
      <c r="BK1025" s="412" t="e">
        <f>IF(ISNA(M1025),"",M1025*#REF!)</f>
        <v>#REF!</v>
      </c>
      <c r="BL1025" s="415" t="e">
        <f>IF(#REF!&gt;0,DQ$6,"")</f>
        <v>#REF!</v>
      </c>
      <c r="BM1025" s="361" t="e">
        <f>IF(#REF!="","",VLOOKUP(#REF!,#REF!,7,0))</f>
        <v>#REF!</v>
      </c>
      <c r="BN1025" s="201" t="e">
        <f>IF(OR(#REF!="",BM1025=""),"",ROUND(#REF!/10^3*BM1025,3))</f>
        <v>#REF!</v>
      </c>
      <c r="BO1025" s="201" t="e">
        <f>IF(#REF!&gt;0,#REF!*#REF!/1000,"")</f>
        <v>#REF!</v>
      </c>
      <c r="BP1025" s="201" t="e">
        <f>IF(#REF!&gt;0,#REF!*#REF!/1000,"")</f>
        <v>#REF!</v>
      </c>
      <c r="BQ1025" s="74" t="e">
        <f t="shared" si="182"/>
        <v>#REF!</v>
      </c>
      <c r="BR1025" s="74" t="e">
        <f t="shared" si="183"/>
        <v>#REF!</v>
      </c>
      <c r="BS1025" s="201" t="e">
        <f>IF(ISNA(BQ1025),"",BQ1025*#REF!)</f>
        <v>#REF!</v>
      </c>
      <c r="BT1025" s="201" t="e">
        <f>IF(ISNA(BR1025),"",BR1025*#REF!)</f>
        <v>#REF!</v>
      </c>
      <c r="BU1025" s="78" t="e">
        <f>IF(#REF!&gt;0,DQ$57,"")</f>
        <v>#REF!</v>
      </c>
      <c r="BV1025" s="99"/>
      <c r="BW1025" s="411"/>
      <c r="BX1025" s="412" t="e">
        <f>IF(OR(#REF!="",F1025=""),"",ROUND(#REF!/10^3*F1025,3))</f>
        <v>#REF!</v>
      </c>
      <c r="BY1025" s="412" t="e">
        <f>IF(#REF!&gt;0,#REF!*#REF!/1000,"")</f>
        <v>#REF!</v>
      </c>
      <c r="BZ1025" s="412" t="e">
        <f>IF(#REF!&gt;0,#REF!*#REF!/1000,"")</f>
        <v>#REF!</v>
      </c>
      <c r="CA1025" s="413" t="e">
        <f>IF(OR(#REF!="●",#REF!="●",#REF!="●",#REF!="●",#REF!="●"),"",IF(#REF!="","",#REF!))</f>
        <v>#REF!</v>
      </c>
      <c r="CB1025" s="413" t="e">
        <f>IF(OR(#REF!="●",#REF!="●",#REF!="●",#REF!="●",#REF!="●"),"",IF(#REF!="","",#REF!))</f>
        <v>#REF!</v>
      </c>
      <c r="CC1025" s="412" t="e">
        <f>IF(ISNA(L1025),"",L1025*#REF!)</f>
        <v>#REF!</v>
      </c>
      <c r="CD1025" s="412" t="e">
        <f>IF(ISNA(M1025),"",M1025*#REF!)</f>
        <v>#REF!</v>
      </c>
      <c r="CE1025" s="415" t="e">
        <f>IF(#REF!&gt;0,DQ$6,"")</f>
        <v>#REF!</v>
      </c>
      <c r="CF1025" s="361" t="e">
        <f>IF(#REF!="","",VLOOKUP(#REF!,#REF!,7,0))</f>
        <v>#REF!</v>
      </c>
      <c r="CG1025" s="201" t="e">
        <f>IF(OR(#REF!="",CF1025=""),"",ROUND(#REF!/10^3*CF1025,3))</f>
        <v>#REF!</v>
      </c>
      <c r="CH1025" s="201" t="e">
        <f>IF(#REF!&gt;0,#REF!*#REF!/1000,"")</f>
        <v>#REF!</v>
      </c>
      <c r="CI1025" s="201" t="e">
        <f>IF(#REF!&gt;0,#REF!*#REF!/1000,"")</f>
        <v>#REF!</v>
      </c>
      <c r="CJ1025" s="74" t="e">
        <f t="shared" si="184"/>
        <v>#REF!</v>
      </c>
      <c r="CK1025" s="74" t="e">
        <f t="shared" si="185"/>
        <v>#REF!</v>
      </c>
      <c r="CL1025" s="201" t="e">
        <f>IF(ISNA(CJ1025),"",CJ1025*#REF!)</f>
        <v>#REF!</v>
      </c>
      <c r="CM1025" s="201" t="e">
        <f>IF(ISNA(CK1025),"",CK1025*#REF!)</f>
        <v>#REF!</v>
      </c>
      <c r="CN1025" s="101" t="e">
        <f>IF(#REF!&gt;0,DQ$57,"")</f>
        <v>#REF!</v>
      </c>
      <c r="CO1025" s="84"/>
      <c r="CP1025" s="2"/>
      <c r="CQ1025" s="2"/>
      <c r="CR1025" s="2"/>
      <c r="CS1025" s="2"/>
      <c r="CT1025" s="2"/>
      <c r="CU1025" s="2"/>
      <c r="CV1025" s="2"/>
      <c r="CX1025" s="2"/>
      <c r="CY1025" s="2"/>
      <c r="CZ1025" s="2"/>
      <c r="DA1025" s="2"/>
      <c r="DB1025" s="2"/>
      <c r="DC1025" s="2"/>
      <c r="DD1025" s="2"/>
      <c r="DE1025" s="2"/>
      <c r="DF1025" s="2"/>
    </row>
    <row r="1026" spans="2:110" ht="18" customHeight="1">
      <c r="B1026" s="151" t="e">
        <f>IF(#REF!="","",VLOOKUP(#REF!,$CX$11:$DG$26,9,0))</f>
        <v>#REF!</v>
      </c>
      <c r="C1026" s="64" t="e">
        <f>IF(#REF!="",0,VLOOKUP(#REF!,$CP$11:$CQ$16,2,0))</f>
        <v>#REF!</v>
      </c>
      <c r="D1026" s="65" t="e">
        <f>IF(#REF!="",0,VLOOKUP(#REF!,$CX$11:$CY$26,2,0))</f>
        <v>#REF!</v>
      </c>
      <c r="E1026" s="152" t="e">
        <f t="shared" si="175"/>
        <v>#REF!</v>
      </c>
      <c r="F1026" s="155" t="e">
        <f>IF(#REF!="","",VLOOKUP(#REF!,#REF!,7,0))</f>
        <v>#REF!</v>
      </c>
      <c r="G1026" s="201" t="e">
        <f>IF(OR(#REF!="",F1026=""),"",ROUND(#REF!/10^3*F1026,3))</f>
        <v>#REF!</v>
      </c>
      <c r="H1026" s="201" t="e">
        <f>IF(#REF!&gt;0,#REF!*#REF!/1000,"")</f>
        <v>#REF!</v>
      </c>
      <c r="I1026" s="201" t="e">
        <f>IF(#REF!&gt;0,#REF!*#REF!/1000,"")</f>
        <v>#REF!</v>
      </c>
      <c r="J1026" s="51" t="e">
        <f>IF(#REF!="●","",IF(#REF!="","",#REF!))</f>
        <v>#REF!</v>
      </c>
      <c r="K1026" s="51" t="e">
        <f>IF(#REF!="●","",IF(#REF!="","",#REF!))</f>
        <v>#REF!</v>
      </c>
      <c r="L1026" s="74" t="e">
        <f t="shared" si="176"/>
        <v>#REF!</v>
      </c>
      <c r="M1026" s="74" t="e">
        <f t="shared" si="177"/>
        <v>#REF!</v>
      </c>
      <c r="N1026" s="201" t="e">
        <f>IF(ISNA(L1026),"",L1026*#REF!)</f>
        <v>#REF!</v>
      </c>
      <c r="O1026" s="201" t="e">
        <f>IF(ISNA(M1026),"",M1026*#REF!)</f>
        <v>#REF!</v>
      </c>
      <c r="P1026" s="78" t="e">
        <f>IF(#REF!&gt;0,DQ$6,"")</f>
        <v>#REF!</v>
      </c>
      <c r="Q1026" s="99"/>
      <c r="R1026" s="411"/>
      <c r="S1026" s="412" t="e">
        <f>IF(OR(#REF!="",F1026=""),"",ROUND(#REF!/10^3*F1026,3))</f>
        <v>#REF!</v>
      </c>
      <c r="T1026" s="412" t="e">
        <f>IF(#REF!&gt;0,#REF!*#REF!/1000,"")</f>
        <v>#REF!</v>
      </c>
      <c r="U1026" s="412" t="e">
        <f>IF(#REF!&gt;0,#REF!*#REF!/1000,"")</f>
        <v>#REF!</v>
      </c>
      <c r="V1026" s="413" t="e">
        <f>IF(OR(#REF!="●",#REF!="●"),"",IF(#REF!="","",#REF!))</f>
        <v>#REF!</v>
      </c>
      <c r="W1026" s="413" t="e">
        <f>IF(OR(#REF!="●",#REF!="●"),"",IF(#REF!="","",#REF!))</f>
        <v>#REF!</v>
      </c>
      <c r="X1026" s="412" t="e">
        <f>IF(ISNA(L1026),"",L1026*#REF!)</f>
        <v>#REF!</v>
      </c>
      <c r="Y1026" s="412" t="e">
        <f>IF(ISNA(M1026),"",M1026*#REF!)</f>
        <v>#REF!</v>
      </c>
      <c r="Z1026" s="414" t="e">
        <f>IF(#REF!&gt;0,DQ$6,"")</f>
        <v>#REF!</v>
      </c>
      <c r="AA1026" s="95" t="e">
        <f>IF(#REF!="","",VLOOKUP(#REF!,#REF!,7,0))</f>
        <v>#REF!</v>
      </c>
      <c r="AB1026" s="201" t="e">
        <f>IF(OR(#REF!="",AA1026=""),"",ROUND(#REF!/10^3*AA1026,3))</f>
        <v>#REF!</v>
      </c>
      <c r="AC1026" s="201" t="e">
        <f>IF(#REF!&gt;0,#REF!*#REF!/1000,"")</f>
        <v>#REF!</v>
      </c>
      <c r="AD1026" s="201" t="e">
        <f>IF(#REF!&gt;0,#REF!*#REF!/1000,"")</f>
        <v>#REF!</v>
      </c>
      <c r="AE1026" s="74" t="e">
        <f t="shared" si="178"/>
        <v>#REF!</v>
      </c>
      <c r="AF1026" s="74" t="e">
        <f t="shared" si="179"/>
        <v>#REF!</v>
      </c>
      <c r="AG1026" s="201" t="e">
        <f>IF(ISNA(AE1026),"",AE1026*#REF!)</f>
        <v>#REF!</v>
      </c>
      <c r="AH1026" s="201" t="e">
        <f>IF(ISNA(AF1026),"",AF1026*#REF!)</f>
        <v>#REF!</v>
      </c>
      <c r="AI1026" s="78" t="e">
        <f>IF(#REF!&gt;0,DQ$23,"")</f>
        <v>#REF!</v>
      </c>
      <c r="AJ1026" s="99"/>
      <c r="AK1026" s="411"/>
      <c r="AL1026" s="412" t="e">
        <f>IF(OR(#REF!="",F1026=""),"",ROUND(#REF!/10^3*F1026,3))</f>
        <v>#REF!</v>
      </c>
      <c r="AM1026" s="412" t="e">
        <f>IF(#REF!&gt;0,#REF!*#REF!/1000,"")</f>
        <v>#REF!</v>
      </c>
      <c r="AN1026" s="412" t="e">
        <f>IF(#REF!&gt;0,#REF!*#REF!/1000,"")</f>
        <v>#REF!</v>
      </c>
      <c r="AO1026" s="413" t="e">
        <f>IF(OR(#REF!="●",#REF!="●",#REF!="●"),"",IF(#REF!="","",#REF!))</f>
        <v>#REF!</v>
      </c>
      <c r="AP1026" s="413" t="e">
        <f>IF(OR(#REF!="●",#REF!="●",#REF!="●"),"",IF(#REF!="","",#REF!))</f>
        <v>#REF!</v>
      </c>
      <c r="AQ1026" s="412" t="e">
        <f>IF(ISNA(L1026),"",L1026*#REF!)</f>
        <v>#REF!</v>
      </c>
      <c r="AR1026" s="412" t="e">
        <f>IF(ISNA(M1026),"",M1026*#REF!)</f>
        <v>#REF!</v>
      </c>
      <c r="AS1026" s="414" t="e">
        <f>IF(#REF!&gt;0,DQ$6,"")</f>
        <v>#REF!</v>
      </c>
      <c r="AT1026" s="95" t="e">
        <f>IF(#REF!="","",VLOOKUP(#REF!,#REF!,7,0))</f>
        <v>#REF!</v>
      </c>
      <c r="AU1026" s="201" t="e">
        <f>IF(OR(#REF!="",AT1026=""),"",ROUND(#REF!/10^3*AT1026,3))</f>
        <v>#REF!</v>
      </c>
      <c r="AV1026" s="201" t="e">
        <f>IF(#REF!&gt;0,#REF!*#REF!/1000,"")</f>
        <v>#REF!</v>
      </c>
      <c r="AW1026" s="201" t="e">
        <f>IF(#REF!&gt;0,#REF!*#REF!/1000,"")</f>
        <v>#REF!</v>
      </c>
      <c r="AX1026" s="74" t="e">
        <f t="shared" si="180"/>
        <v>#REF!</v>
      </c>
      <c r="AY1026" s="74" t="e">
        <f t="shared" si="181"/>
        <v>#REF!</v>
      </c>
      <c r="AZ1026" s="201" t="e">
        <f>IF(ISNA(AX1026),"",AX1026*#REF!)</f>
        <v>#REF!</v>
      </c>
      <c r="BA1026" s="201" t="e">
        <f>IF(ISNA(AY1026),"",AY1026*#REF!)</f>
        <v>#REF!</v>
      </c>
      <c r="BB1026" s="78" t="e">
        <f>IF(#REF!&gt;0,DQ$40,"")</f>
        <v>#REF!</v>
      </c>
      <c r="BC1026" s="99"/>
      <c r="BD1026" s="650"/>
      <c r="BE1026" s="652" t="e">
        <f>IF(OR(#REF!="",F1026=""),"",ROUND(#REF!/10^3*F1026,3))</f>
        <v>#REF!</v>
      </c>
      <c r="BF1026" s="412" t="e">
        <f>IF(#REF!&gt;0,#REF!*#REF!/1000,"")</f>
        <v>#REF!</v>
      </c>
      <c r="BG1026" s="412" t="e">
        <f>IF(#REF!&gt;0,#REF!*#REF!/1000,"")</f>
        <v>#REF!</v>
      </c>
      <c r="BH1026" s="413" t="e">
        <f>IF(OR(#REF!="●",#REF!="●",#REF!="●",#REF!="●"),"",IF(#REF!="","",#REF!))</f>
        <v>#REF!</v>
      </c>
      <c r="BI1026" s="413" t="e">
        <f>IF(OR(#REF!="●",#REF!="●",#REF!="●",#REF!="●"),"",IF(#REF!="","",#REF!))</f>
        <v>#REF!</v>
      </c>
      <c r="BJ1026" s="412" t="e">
        <f>IF(ISNA(L1026),"",L1026*#REF!)</f>
        <v>#REF!</v>
      </c>
      <c r="BK1026" s="412" t="e">
        <f>IF(ISNA(M1026),"",M1026*#REF!)</f>
        <v>#REF!</v>
      </c>
      <c r="BL1026" s="415" t="e">
        <f>IF(#REF!&gt;0,DQ$6,"")</f>
        <v>#REF!</v>
      </c>
      <c r="BM1026" s="361" t="e">
        <f>IF(#REF!="","",VLOOKUP(#REF!,#REF!,7,0))</f>
        <v>#REF!</v>
      </c>
      <c r="BN1026" s="201" t="e">
        <f>IF(OR(#REF!="",BM1026=""),"",ROUND(#REF!/10^3*BM1026,3))</f>
        <v>#REF!</v>
      </c>
      <c r="BO1026" s="201" t="e">
        <f>IF(#REF!&gt;0,#REF!*#REF!/1000,"")</f>
        <v>#REF!</v>
      </c>
      <c r="BP1026" s="201" t="e">
        <f>IF(#REF!&gt;0,#REF!*#REF!/1000,"")</f>
        <v>#REF!</v>
      </c>
      <c r="BQ1026" s="74" t="e">
        <f t="shared" si="182"/>
        <v>#REF!</v>
      </c>
      <c r="BR1026" s="74" t="e">
        <f t="shared" si="183"/>
        <v>#REF!</v>
      </c>
      <c r="BS1026" s="201" t="e">
        <f>IF(ISNA(BQ1026),"",BQ1026*#REF!)</f>
        <v>#REF!</v>
      </c>
      <c r="BT1026" s="201" t="e">
        <f>IF(ISNA(BR1026),"",BR1026*#REF!)</f>
        <v>#REF!</v>
      </c>
      <c r="BU1026" s="78" t="e">
        <f>IF(#REF!&gt;0,DQ$57,"")</f>
        <v>#REF!</v>
      </c>
      <c r="BV1026" s="99"/>
      <c r="BW1026" s="411"/>
      <c r="BX1026" s="412" t="e">
        <f>IF(OR(#REF!="",F1026=""),"",ROUND(#REF!/10^3*F1026,3))</f>
        <v>#REF!</v>
      </c>
      <c r="BY1026" s="412" t="e">
        <f>IF(#REF!&gt;0,#REF!*#REF!/1000,"")</f>
        <v>#REF!</v>
      </c>
      <c r="BZ1026" s="412" t="e">
        <f>IF(#REF!&gt;0,#REF!*#REF!/1000,"")</f>
        <v>#REF!</v>
      </c>
      <c r="CA1026" s="413" t="e">
        <f>IF(OR(#REF!="●",#REF!="●",#REF!="●",#REF!="●",#REF!="●"),"",IF(#REF!="","",#REF!))</f>
        <v>#REF!</v>
      </c>
      <c r="CB1026" s="413" t="e">
        <f>IF(OR(#REF!="●",#REF!="●",#REF!="●",#REF!="●",#REF!="●"),"",IF(#REF!="","",#REF!))</f>
        <v>#REF!</v>
      </c>
      <c r="CC1026" s="412" t="e">
        <f>IF(ISNA(L1026),"",L1026*#REF!)</f>
        <v>#REF!</v>
      </c>
      <c r="CD1026" s="412" t="e">
        <f>IF(ISNA(M1026),"",M1026*#REF!)</f>
        <v>#REF!</v>
      </c>
      <c r="CE1026" s="415" t="e">
        <f>IF(#REF!&gt;0,DQ$6,"")</f>
        <v>#REF!</v>
      </c>
      <c r="CF1026" s="361" t="e">
        <f>IF(#REF!="","",VLOOKUP(#REF!,#REF!,7,0))</f>
        <v>#REF!</v>
      </c>
      <c r="CG1026" s="201" t="e">
        <f>IF(OR(#REF!="",CF1026=""),"",ROUND(#REF!/10^3*CF1026,3))</f>
        <v>#REF!</v>
      </c>
      <c r="CH1026" s="201" t="e">
        <f>IF(#REF!&gt;0,#REF!*#REF!/1000,"")</f>
        <v>#REF!</v>
      </c>
      <c r="CI1026" s="201" t="e">
        <f>IF(#REF!&gt;0,#REF!*#REF!/1000,"")</f>
        <v>#REF!</v>
      </c>
      <c r="CJ1026" s="74" t="e">
        <f t="shared" si="184"/>
        <v>#REF!</v>
      </c>
      <c r="CK1026" s="74" t="e">
        <f t="shared" si="185"/>
        <v>#REF!</v>
      </c>
      <c r="CL1026" s="201" t="e">
        <f>IF(ISNA(CJ1026),"",CJ1026*#REF!)</f>
        <v>#REF!</v>
      </c>
      <c r="CM1026" s="201" t="e">
        <f>IF(ISNA(CK1026),"",CK1026*#REF!)</f>
        <v>#REF!</v>
      </c>
      <c r="CN1026" s="101" t="e">
        <f>IF(#REF!&gt;0,DQ$57,"")</f>
        <v>#REF!</v>
      </c>
      <c r="CO1026" s="84"/>
      <c r="CP1026" s="2"/>
      <c r="CQ1026" s="2"/>
      <c r="CR1026" s="2"/>
      <c r="CS1026" s="2"/>
      <c r="CT1026" s="2"/>
      <c r="CU1026" s="2"/>
      <c r="CV1026" s="2"/>
      <c r="CX1026" s="2"/>
      <c r="CY1026" s="2"/>
      <c r="CZ1026" s="2"/>
      <c r="DA1026" s="2"/>
      <c r="DB1026" s="2"/>
      <c r="DC1026" s="2"/>
      <c r="DD1026" s="2"/>
      <c r="DE1026" s="2"/>
      <c r="DF1026" s="2"/>
    </row>
    <row r="1027" spans="2:110" ht="18" customHeight="1">
      <c r="B1027" s="151" t="e">
        <f>IF(#REF!="","",VLOOKUP(#REF!,$CX$11:$DG$26,9,0))</f>
        <v>#REF!</v>
      </c>
      <c r="C1027" s="64" t="e">
        <f>IF(#REF!="",0,VLOOKUP(#REF!,$CP$11:$CQ$16,2,0))</f>
        <v>#REF!</v>
      </c>
      <c r="D1027" s="65" t="e">
        <f>IF(#REF!="",0,VLOOKUP(#REF!,$CX$11:$CY$26,2,0))</f>
        <v>#REF!</v>
      </c>
      <c r="E1027" s="152" t="e">
        <f t="shared" si="175"/>
        <v>#REF!</v>
      </c>
      <c r="F1027" s="155" t="e">
        <f>IF(#REF!="","",VLOOKUP(#REF!,#REF!,7,0))</f>
        <v>#REF!</v>
      </c>
      <c r="G1027" s="201" t="e">
        <f>IF(OR(#REF!="",F1027=""),"",ROUND(#REF!/10^3*F1027,3))</f>
        <v>#REF!</v>
      </c>
      <c r="H1027" s="201" t="e">
        <f>IF(#REF!&gt;0,#REF!*#REF!/1000,"")</f>
        <v>#REF!</v>
      </c>
      <c r="I1027" s="201" t="e">
        <f>IF(#REF!&gt;0,#REF!*#REF!/1000,"")</f>
        <v>#REF!</v>
      </c>
      <c r="J1027" s="51" t="e">
        <f>IF(#REF!="●","",IF(#REF!="","",#REF!))</f>
        <v>#REF!</v>
      </c>
      <c r="K1027" s="51" t="e">
        <f>IF(#REF!="●","",IF(#REF!="","",#REF!))</f>
        <v>#REF!</v>
      </c>
      <c r="L1027" s="74" t="e">
        <f t="shared" si="176"/>
        <v>#REF!</v>
      </c>
      <c r="M1027" s="74" t="e">
        <f t="shared" si="177"/>
        <v>#REF!</v>
      </c>
      <c r="N1027" s="201" t="e">
        <f>IF(ISNA(L1027),"",L1027*#REF!)</f>
        <v>#REF!</v>
      </c>
      <c r="O1027" s="201" t="e">
        <f>IF(ISNA(M1027),"",M1027*#REF!)</f>
        <v>#REF!</v>
      </c>
      <c r="P1027" s="78" t="e">
        <f>IF(#REF!&gt;0,DQ$6,"")</f>
        <v>#REF!</v>
      </c>
      <c r="Q1027" s="99"/>
      <c r="R1027" s="411"/>
      <c r="S1027" s="412" t="e">
        <f>IF(OR(#REF!="",F1027=""),"",ROUND(#REF!/10^3*F1027,3))</f>
        <v>#REF!</v>
      </c>
      <c r="T1027" s="412" t="e">
        <f>IF(#REF!&gt;0,#REF!*#REF!/1000,"")</f>
        <v>#REF!</v>
      </c>
      <c r="U1027" s="412" t="e">
        <f>IF(#REF!&gt;0,#REF!*#REF!/1000,"")</f>
        <v>#REF!</v>
      </c>
      <c r="V1027" s="413" t="e">
        <f>IF(OR(#REF!="●",#REF!="●"),"",IF(#REF!="","",#REF!))</f>
        <v>#REF!</v>
      </c>
      <c r="W1027" s="413" t="e">
        <f>IF(OR(#REF!="●",#REF!="●"),"",IF(#REF!="","",#REF!))</f>
        <v>#REF!</v>
      </c>
      <c r="X1027" s="412" t="e">
        <f>IF(ISNA(L1027),"",L1027*#REF!)</f>
        <v>#REF!</v>
      </c>
      <c r="Y1027" s="412" t="e">
        <f>IF(ISNA(M1027),"",M1027*#REF!)</f>
        <v>#REF!</v>
      </c>
      <c r="Z1027" s="414" t="e">
        <f>IF(#REF!&gt;0,DQ$6,"")</f>
        <v>#REF!</v>
      </c>
      <c r="AA1027" s="95" t="e">
        <f>IF(#REF!="","",VLOOKUP(#REF!,#REF!,7,0))</f>
        <v>#REF!</v>
      </c>
      <c r="AB1027" s="201" t="e">
        <f>IF(OR(#REF!="",AA1027=""),"",ROUND(#REF!/10^3*AA1027,3))</f>
        <v>#REF!</v>
      </c>
      <c r="AC1027" s="201" t="e">
        <f>IF(#REF!&gt;0,#REF!*#REF!/1000,"")</f>
        <v>#REF!</v>
      </c>
      <c r="AD1027" s="201" t="e">
        <f>IF(#REF!&gt;0,#REF!*#REF!/1000,"")</f>
        <v>#REF!</v>
      </c>
      <c r="AE1027" s="74" t="e">
        <f t="shared" si="178"/>
        <v>#REF!</v>
      </c>
      <c r="AF1027" s="74" t="e">
        <f t="shared" si="179"/>
        <v>#REF!</v>
      </c>
      <c r="AG1027" s="201" t="e">
        <f>IF(ISNA(AE1027),"",AE1027*#REF!)</f>
        <v>#REF!</v>
      </c>
      <c r="AH1027" s="201" t="e">
        <f>IF(ISNA(AF1027),"",AF1027*#REF!)</f>
        <v>#REF!</v>
      </c>
      <c r="AI1027" s="78" t="e">
        <f>IF(#REF!&gt;0,DQ$23,"")</f>
        <v>#REF!</v>
      </c>
      <c r="AJ1027" s="99"/>
      <c r="AK1027" s="411"/>
      <c r="AL1027" s="412" t="e">
        <f>IF(OR(#REF!="",F1027=""),"",ROUND(#REF!/10^3*F1027,3))</f>
        <v>#REF!</v>
      </c>
      <c r="AM1027" s="412" t="e">
        <f>IF(#REF!&gt;0,#REF!*#REF!/1000,"")</f>
        <v>#REF!</v>
      </c>
      <c r="AN1027" s="412" t="e">
        <f>IF(#REF!&gt;0,#REF!*#REF!/1000,"")</f>
        <v>#REF!</v>
      </c>
      <c r="AO1027" s="413" t="e">
        <f>IF(OR(#REF!="●",#REF!="●",#REF!="●"),"",IF(#REF!="","",#REF!))</f>
        <v>#REF!</v>
      </c>
      <c r="AP1027" s="413" t="e">
        <f>IF(OR(#REF!="●",#REF!="●",#REF!="●"),"",IF(#REF!="","",#REF!))</f>
        <v>#REF!</v>
      </c>
      <c r="AQ1027" s="412" t="e">
        <f>IF(ISNA(L1027),"",L1027*#REF!)</f>
        <v>#REF!</v>
      </c>
      <c r="AR1027" s="412" t="e">
        <f>IF(ISNA(M1027),"",M1027*#REF!)</f>
        <v>#REF!</v>
      </c>
      <c r="AS1027" s="414" t="e">
        <f>IF(#REF!&gt;0,DQ$6,"")</f>
        <v>#REF!</v>
      </c>
      <c r="AT1027" s="95" t="e">
        <f>IF(#REF!="","",VLOOKUP(#REF!,#REF!,7,0))</f>
        <v>#REF!</v>
      </c>
      <c r="AU1027" s="201" t="e">
        <f>IF(OR(#REF!="",AT1027=""),"",ROUND(#REF!/10^3*AT1027,3))</f>
        <v>#REF!</v>
      </c>
      <c r="AV1027" s="201" t="e">
        <f>IF(#REF!&gt;0,#REF!*#REF!/1000,"")</f>
        <v>#REF!</v>
      </c>
      <c r="AW1027" s="201" t="e">
        <f>IF(#REF!&gt;0,#REF!*#REF!/1000,"")</f>
        <v>#REF!</v>
      </c>
      <c r="AX1027" s="74" t="e">
        <f t="shared" si="180"/>
        <v>#REF!</v>
      </c>
      <c r="AY1027" s="74" t="e">
        <f t="shared" si="181"/>
        <v>#REF!</v>
      </c>
      <c r="AZ1027" s="201" t="e">
        <f>IF(ISNA(AX1027),"",AX1027*#REF!)</f>
        <v>#REF!</v>
      </c>
      <c r="BA1027" s="201" t="e">
        <f>IF(ISNA(AY1027),"",AY1027*#REF!)</f>
        <v>#REF!</v>
      </c>
      <c r="BB1027" s="78" t="e">
        <f>IF(#REF!&gt;0,DQ$40,"")</f>
        <v>#REF!</v>
      </c>
      <c r="BC1027" s="99"/>
      <c r="BD1027" s="650"/>
      <c r="BE1027" s="652" t="e">
        <f>IF(OR(#REF!="",F1027=""),"",ROUND(#REF!/10^3*F1027,3))</f>
        <v>#REF!</v>
      </c>
      <c r="BF1027" s="412" t="e">
        <f>IF(#REF!&gt;0,#REF!*#REF!/1000,"")</f>
        <v>#REF!</v>
      </c>
      <c r="BG1027" s="412" t="e">
        <f>IF(#REF!&gt;0,#REF!*#REF!/1000,"")</f>
        <v>#REF!</v>
      </c>
      <c r="BH1027" s="413" t="e">
        <f>IF(OR(#REF!="●",#REF!="●",#REF!="●",#REF!="●"),"",IF(#REF!="","",#REF!))</f>
        <v>#REF!</v>
      </c>
      <c r="BI1027" s="413" t="e">
        <f>IF(OR(#REF!="●",#REF!="●",#REF!="●",#REF!="●"),"",IF(#REF!="","",#REF!))</f>
        <v>#REF!</v>
      </c>
      <c r="BJ1027" s="412" t="e">
        <f>IF(ISNA(L1027),"",L1027*#REF!)</f>
        <v>#REF!</v>
      </c>
      <c r="BK1027" s="412" t="e">
        <f>IF(ISNA(M1027),"",M1027*#REF!)</f>
        <v>#REF!</v>
      </c>
      <c r="BL1027" s="415" t="e">
        <f>IF(#REF!&gt;0,DQ$6,"")</f>
        <v>#REF!</v>
      </c>
      <c r="BM1027" s="361" t="e">
        <f>IF(#REF!="","",VLOOKUP(#REF!,#REF!,7,0))</f>
        <v>#REF!</v>
      </c>
      <c r="BN1027" s="201" t="e">
        <f>IF(OR(#REF!="",BM1027=""),"",ROUND(#REF!/10^3*BM1027,3))</f>
        <v>#REF!</v>
      </c>
      <c r="BO1027" s="201" t="e">
        <f>IF(#REF!&gt;0,#REF!*#REF!/1000,"")</f>
        <v>#REF!</v>
      </c>
      <c r="BP1027" s="201" t="e">
        <f>IF(#REF!&gt;0,#REF!*#REF!/1000,"")</f>
        <v>#REF!</v>
      </c>
      <c r="BQ1027" s="74" t="e">
        <f t="shared" si="182"/>
        <v>#REF!</v>
      </c>
      <c r="BR1027" s="74" t="e">
        <f t="shared" si="183"/>
        <v>#REF!</v>
      </c>
      <c r="BS1027" s="201" t="e">
        <f>IF(ISNA(BQ1027),"",BQ1027*#REF!)</f>
        <v>#REF!</v>
      </c>
      <c r="BT1027" s="201" t="e">
        <f>IF(ISNA(BR1027),"",BR1027*#REF!)</f>
        <v>#REF!</v>
      </c>
      <c r="BU1027" s="78" t="e">
        <f>IF(#REF!&gt;0,DQ$57,"")</f>
        <v>#REF!</v>
      </c>
      <c r="BV1027" s="99"/>
      <c r="BW1027" s="411"/>
      <c r="BX1027" s="412" t="e">
        <f>IF(OR(#REF!="",F1027=""),"",ROUND(#REF!/10^3*F1027,3))</f>
        <v>#REF!</v>
      </c>
      <c r="BY1027" s="412" t="e">
        <f>IF(#REF!&gt;0,#REF!*#REF!/1000,"")</f>
        <v>#REF!</v>
      </c>
      <c r="BZ1027" s="412" t="e">
        <f>IF(#REF!&gt;0,#REF!*#REF!/1000,"")</f>
        <v>#REF!</v>
      </c>
      <c r="CA1027" s="413" t="e">
        <f>IF(OR(#REF!="●",#REF!="●",#REF!="●",#REF!="●",#REF!="●"),"",IF(#REF!="","",#REF!))</f>
        <v>#REF!</v>
      </c>
      <c r="CB1027" s="413" t="e">
        <f>IF(OR(#REF!="●",#REF!="●",#REF!="●",#REF!="●",#REF!="●"),"",IF(#REF!="","",#REF!))</f>
        <v>#REF!</v>
      </c>
      <c r="CC1027" s="412" t="e">
        <f>IF(ISNA(L1027),"",L1027*#REF!)</f>
        <v>#REF!</v>
      </c>
      <c r="CD1027" s="412" t="e">
        <f>IF(ISNA(M1027),"",M1027*#REF!)</f>
        <v>#REF!</v>
      </c>
      <c r="CE1027" s="415" t="e">
        <f>IF(#REF!&gt;0,DQ$6,"")</f>
        <v>#REF!</v>
      </c>
      <c r="CF1027" s="361" t="e">
        <f>IF(#REF!="","",VLOOKUP(#REF!,#REF!,7,0))</f>
        <v>#REF!</v>
      </c>
      <c r="CG1027" s="201" t="e">
        <f>IF(OR(#REF!="",CF1027=""),"",ROUND(#REF!/10^3*CF1027,3))</f>
        <v>#REF!</v>
      </c>
      <c r="CH1027" s="201" t="e">
        <f>IF(#REF!&gt;0,#REF!*#REF!/1000,"")</f>
        <v>#REF!</v>
      </c>
      <c r="CI1027" s="201" t="e">
        <f>IF(#REF!&gt;0,#REF!*#REF!/1000,"")</f>
        <v>#REF!</v>
      </c>
      <c r="CJ1027" s="74" t="e">
        <f t="shared" si="184"/>
        <v>#REF!</v>
      </c>
      <c r="CK1027" s="74" t="e">
        <f t="shared" si="185"/>
        <v>#REF!</v>
      </c>
      <c r="CL1027" s="201" t="e">
        <f>IF(ISNA(CJ1027),"",CJ1027*#REF!)</f>
        <v>#REF!</v>
      </c>
      <c r="CM1027" s="201" t="e">
        <f>IF(ISNA(CK1027),"",CK1027*#REF!)</f>
        <v>#REF!</v>
      </c>
      <c r="CN1027" s="101" t="e">
        <f>IF(#REF!&gt;0,DQ$57,"")</f>
        <v>#REF!</v>
      </c>
      <c r="CO1027" s="84"/>
      <c r="CP1027" s="2"/>
      <c r="CQ1027" s="2"/>
      <c r="CR1027" s="2"/>
      <c r="CS1027" s="2"/>
      <c r="CT1027" s="2"/>
      <c r="CU1027" s="2"/>
      <c r="CV1027" s="2"/>
      <c r="CX1027" s="2"/>
      <c r="CY1027" s="2"/>
      <c r="CZ1027" s="2"/>
      <c r="DA1027" s="2"/>
      <c r="DB1027" s="2"/>
      <c r="DC1027" s="2"/>
      <c r="DD1027" s="2"/>
      <c r="DE1027" s="2"/>
      <c r="DF1027" s="2"/>
    </row>
    <row r="1028" spans="2:110" ht="18" customHeight="1">
      <c r="B1028" s="151" t="e">
        <f>IF(#REF!="","",VLOOKUP(#REF!,$CX$11:$DG$26,9,0))</f>
        <v>#REF!</v>
      </c>
      <c r="C1028" s="64" t="e">
        <f>IF(#REF!="",0,VLOOKUP(#REF!,$CP$11:$CQ$16,2,0))</f>
        <v>#REF!</v>
      </c>
      <c r="D1028" s="65" t="e">
        <f>IF(#REF!="",0,VLOOKUP(#REF!,$CX$11:$CY$26,2,0))</f>
        <v>#REF!</v>
      </c>
      <c r="E1028" s="152" t="e">
        <f t="shared" si="175"/>
        <v>#REF!</v>
      </c>
      <c r="F1028" s="155" t="e">
        <f>IF(#REF!="","",VLOOKUP(#REF!,#REF!,7,0))</f>
        <v>#REF!</v>
      </c>
      <c r="G1028" s="201" t="e">
        <f>IF(OR(#REF!="",F1028=""),"",ROUND(#REF!/10^3*F1028,3))</f>
        <v>#REF!</v>
      </c>
      <c r="H1028" s="201" t="e">
        <f>IF(#REF!&gt;0,#REF!*#REF!/1000,"")</f>
        <v>#REF!</v>
      </c>
      <c r="I1028" s="201" t="e">
        <f>IF(#REF!&gt;0,#REF!*#REF!/1000,"")</f>
        <v>#REF!</v>
      </c>
      <c r="J1028" s="51" t="e">
        <f>IF(#REF!="●","",IF(#REF!="","",#REF!))</f>
        <v>#REF!</v>
      </c>
      <c r="K1028" s="51" t="e">
        <f>IF(#REF!="●","",IF(#REF!="","",#REF!))</f>
        <v>#REF!</v>
      </c>
      <c r="L1028" s="74" t="e">
        <f t="shared" si="176"/>
        <v>#REF!</v>
      </c>
      <c r="M1028" s="74" t="e">
        <f t="shared" si="177"/>
        <v>#REF!</v>
      </c>
      <c r="N1028" s="201" t="e">
        <f>IF(ISNA(L1028),"",L1028*#REF!)</f>
        <v>#REF!</v>
      </c>
      <c r="O1028" s="201" t="e">
        <f>IF(ISNA(M1028),"",M1028*#REF!)</f>
        <v>#REF!</v>
      </c>
      <c r="P1028" s="78" t="e">
        <f>IF(#REF!&gt;0,DQ$6,"")</f>
        <v>#REF!</v>
      </c>
      <c r="Q1028" s="99"/>
      <c r="R1028" s="411"/>
      <c r="S1028" s="412" t="e">
        <f>IF(OR(#REF!="",F1028=""),"",ROUND(#REF!/10^3*F1028,3))</f>
        <v>#REF!</v>
      </c>
      <c r="T1028" s="412" t="e">
        <f>IF(#REF!&gt;0,#REF!*#REF!/1000,"")</f>
        <v>#REF!</v>
      </c>
      <c r="U1028" s="412" t="e">
        <f>IF(#REF!&gt;0,#REF!*#REF!/1000,"")</f>
        <v>#REF!</v>
      </c>
      <c r="V1028" s="413" t="e">
        <f>IF(OR(#REF!="●",#REF!="●"),"",IF(#REF!="","",#REF!))</f>
        <v>#REF!</v>
      </c>
      <c r="W1028" s="413" t="e">
        <f>IF(OR(#REF!="●",#REF!="●"),"",IF(#REF!="","",#REF!))</f>
        <v>#REF!</v>
      </c>
      <c r="X1028" s="412" t="e">
        <f>IF(ISNA(L1028),"",L1028*#REF!)</f>
        <v>#REF!</v>
      </c>
      <c r="Y1028" s="412" t="e">
        <f>IF(ISNA(M1028),"",M1028*#REF!)</f>
        <v>#REF!</v>
      </c>
      <c r="Z1028" s="414" t="e">
        <f>IF(#REF!&gt;0,DQ$6,"")</f>
        <v>#REF!</v>
      </c>
      <c r="AA1028" s="95" t="e">
        <f>IF(#REF!="","",VLOOKUP(#REF!,#REF!,7,0))</f>
        <v>#REF!</v>
      </c>
      <c r="AB1028" s="201" t="e">
        <f>IF(OR(#REF!="",AA1028=""),"",ROUND(#REF!/10^3*AA1028,3))</f>
        <v>#REF!</v>
      </c>
      <c r="AC1028" s="201" t="e">
        <f>IF(#REF!&gt;0,#REF!*#REF!/1000,"")</f>
        <v>#REF!</v>
      </c>
      <c r="AD1028" s="201" t="e">
        <f>IF(#REF!&gt;0,#REF!*#REF!/1000,"")</f>
        <v>#REF!</v>
      </c>
      <c r="AE1028" s="74" t="e">
        <f t="shared" si="178"/>
        <v>#REF!</v>
      </c>
      <c r="AF1028" s="74" t="e">
        <f t="shared" si="179"/>
        <v>#REF!</v>
      </c>
      <c r="AG1028" s="201" t="e">
        <f>IF(ISNA(AE1028),"",AE1028*#REF!)</f>
        <v>#REF!</v>
      </c>
      <c r="AH1028" s="201" t="e">
        <f>IF(ISNA(AF1028),"",AF1028*#REF!)</f>
        <v>#REF!</v>
      </c>
      <c r="AI1028" s="78" t="e">
        <f>IF(#REF!&gt;0,DQ$23,"")</f>
        <v>#REF!</v>
      </c>
      <c r="AJ1028" s="99"/>
      <c r="AK1028" s="411"/>
      <c r="AL1028" s="412" t="e">
        <f>IF(OR(#REF!="",F1028=""),"",ROUND(#REF!/10^3*F1028,3))</f>
        <v>#REF!</v>
      </c>
      <c r="AM1028" s="412" t="e">
        <f>IF(#REF!&gt;0,#REF!*#REF!/1000,"")</f>
        <v>#REF!</v>
      </c>
      <c r="AN1028" s="412" t="e">
        <f>IF(#REF!&gt;0,#REF!*#REF!/1000,"")</f>
        <v>#REF!</v>
      </c>
      <c r="AO1028" s="413" t="e">
        <f>IF(OR(#REF!="●",#REF!="●",#REF!="●"),"",IF(#REF!="","",#REF!))</f>
        <v>#REF!</v>
      </c>
      <c r="AP1028" s="413" t="e">
        <f>IF(OR(#REF!="●",#REF!="●",#REF!="●"),"",IF(#REF!="","",#REF!))</f>
        <v>#REF!</v>
      </c>
      <c r="AQ1028" s="412" t="e">
        <f>IF(ISNA(L1028),"",L1028*#REF!)</f>
        <v>#REF!</v>
      </c>
      <c r="AR1028" s="412" t="e">
        <f>IF(ISNA(M1028),"",M1028*#REF!)</f>
        <v>#REF!</v>
      </c>
      <c r="AS1028" s="414" t="e">
        <f>IF(#REF!&gt;0,DQ$6,"")</f>
        <v>#REF!</v>
      </c>
      <c r="AT1028" s="95" t="e">
        <f>IF(#REF!="","",VLOOKUP(#REF!,#REF!,7,0))</f>
        <v>#REF!</v>
      </c>
      <c r="AU1028" s="201" t="e">
        <f>IF(OR(#REF!="",AT1028=""),"",ROUND(#REF!/10^3*AT1028,3))</f>
        <v>#REF!</v>
      </c>
      <c r="AV1028" s="201" t="e">
        <f>IF(#REF!&gt;0,#REF!*#REF!/1000,"")</f>
        <v>#REF!</v>
      </c>
      <c r="AW1028" s="201" t="e">
        <f>IF(#REF!&gt;0,#REF!*#REF!/1000,"")</f>
        <v>#REF!</v>
      </c>
      <c r="AX1028" s="74" t="e">
        <f t="shared" si="180"/>
        <v>#REF!</v>
      </c>
      <c r="AY1028" s="74" t="e">
        <f t="shared" si="181"/>
        <v>#REF!</v>
      </c>
      <c r="AZ1028" s="201" t="e">
        <f>IF(ISNA(AX1028),"",AX1028*#REF!)</f>
        <v>#REF!</v>
      </c>
      <c r="BA1028" s="201" t="e">
        <f>IF(ISNA(AY1028),"",AY1028*#REF!)</f>
        <v>#REF!</v>
      </c>
      <c r="BB1028" s="78" t="e">
        <f>IF(#REF!&gt;0,DQ$40,"")</f>
        <v>#REF!</v>
      </c>
      <c r="BC1028" s="99"/>
      <c r="BD1028" s="650"/>
      <c r="BE1028" s="652" t="e">
        <f>IF(OR(#REF!="",F1028=""),"",ROUND(#REF!/10^3*F1028,3))</f>
        <v>#REF!</v>
      </c>
      <c r="BF1028" s="412" t="e">
        <f>IF(#REF!&gt;0,#REF!*#REF!/1000,"")</f>
        <v>#REF!</v>
      </c>
      <c r="BG1028" s="412" t="e">
        <f>IF(#REF!&gt;0,#REF!*#REF!/1000,"")</f>
        <v>#REF!</v>
      </c>
      <c r="BH1028" s="413" t="e">
        <f>IF(OR(#REF!="●",#REF!="●",#REF!="●",#REF!="●"),"",IF(#REF!="","",#REF!))</f>
        <v>#REF!</v>
      </c>
      <c r="BI1028" s="413" t="e">
        <f>IF(OR(#REF!="●",#REF!="●",#REF!="●",#REF!="●"),"",IF(#REF!="","",#REF!))</f>
        <v>#REF!</v>
      </c>
      <c r="BJ1028" s="412" t="e">
        <f>IF(ISNA(L1028),"",L1028*#REF!)</f>
        <v>#REF!</v>
      </c>
      <c r="BK1028" s="412" t="e">
        <f>IF(ISNA(M1028),"",M1028*#REF!)</f>
        <v>#REF!</v>
      </c>
      <c r="BL1028" s="415" t="e">
        <f>IF(#REF!&gt;0,DQ$6,"")</f>
        <v>#REF!</v>
      </c>
      <c r="BM1028" s="361" t="e">
        <f>IF(#REF!="","",VLOOKUP(#REF!,#REF!,7,0))</f>
        <v>#REF!</v>
      </c>
      <c r="BN1028" s="201" t="e">
        <f>IF(OR(#REF!="",BM1028=""),"",ROUND(#REF!/10^3*BM1028,3))</f>
        <v>#REF!</v>
      </c>
      <c r="BO1028" s="201" t="e">
        <f>IF(#REF!&gt;0,#REF!*#REF!/1000,"")</f>
        <v>#REF!</v>
      </c>
      <c r="BP1028" s="201" t="e">
        <f>IF(#REF!&gt;0,#REF!*#REF!/1000,"")</f>
        <v>#REF!</v>
      </c>
      <c r="BQ1028" s="74" t="e">
        <f t="shared" si="182"/>
        <v>#REF!</v>
      </c>
      <c r="BR1028" s="74" t="e">
        <f t="shared" si="183"/>
        <v>#REF!</v>
      </c>
      <c r="BS1028" s="201" t="e">
        <f>IF(ISNA(BQ1028),"",BQ1028*#REF!)</f>
        <v>#REF!</v>
      </c>
      <c r="BT1028" s="201" t="e">
        <f>IF(ISNA(BR1028),"",BR1028*#REF!)</f>
        <v>#REF!</v>
      </c>
      <c r="BU1028" s="78" t="e">
        <f>IF(#REF!&gt;0,DQ$57,"")</f>
        <v>#REF!</v>
      </c>
      <c r="BV1028" s="99"/>
      <c r="BW1028" s="411"/>
      <c r="BX1028" s="412" t="e">
        <f>IF(OR(#REF!="",F1028=""),"",ROUND(#REF!/10^3*F1028,3))</f>
        <v>#REF!</v>
      </c>
      <c r="BY1028" s="412" t="e">
        <f>IF(#REF!&gt;0,#REF!*#REF!/1000,"")</f>
        <v>#REF!</v>
      </c>
      <c r="BZ1028" s="412" t="e">
        <f>IF(#REF!&gt;0,#REF!*#REF!/1000,"")</f>
        <v>#REF!</v>
      </c>
      <c r="CA1028" s="413" t="e">
        <f>IF(OR(#REF!="●",#REF!="●",#REF!="●",#REF!="●",#REF!="●"),"",IF(#REF!="","",#REF!))</f>
        <v>#REF!</v>
      </c>
      <c r="CB1028" s="413" t="e">
        <f>IF(OR(#REF!="●",#REF!="●",#REF!="●",#REF!="●",#REF!="●"),"",IF(#REF!="","",#REF!))</f>
        <v>#REF!</v>
      </c>
      <c r="CC1028" s="412" t="e">
        <f>IF(ISNA(L1028),"",L1028*#REF!)</f>
        <v>#REF!</v>
      </c>
      <c r="CD1028" s="412" t="e">
        <f>IF(ISNA(M1028),"",M1028*#REF!)</f>
        <v>#REF!</v>
      </c>
      <c r="CE1028" s="415" t="e">
        <f>IF(#REF!&gt;0,DQ$6,"")</f>
        <v>#REF!</v>
      </c>
      <c r="CF1028" s="361" t="e">
        <f>IF(#REF!="","",VLOOKUP(#REF!,#REF!,7,0))</f>
        <v>#REF!</v>
      </c>
      <c r="CG1028" s="201" t="e">
        <f>IF(OR(#REF!="",CF1028=""),"",ROUND(#REF!/10^3*CF1028,3))</f>
        <v>#REF!</v>
      </c>
      <c r="CH1028" s="201" t="e">
        <f>IF(#REF!&gt;0,#REF!*#REF!/1000,"")</f>
        <v>#REF!</v>
      </c>
      <c r="CI1028" s="201" t="e">
        <f>IF(#REF!&gt;0,#REF!*#REF!/1000,"")</f>
        <v>#REF!</v>
      </c>
      <c r="CJ1028" s="74" t="e">
        <f t="shared" si="184"/>
        <v>#REF!</v>
      </c>
      <c r="CK1028" s="74" t="e">
        <f t="shared" si="185"/>
        <v>#REF!</v>
      </c>
      <c r="CL1028" s="201" t="e">
        <f>IF(ISNA(CJ1028),"",CJ1028*#REF!)</f>
        <v>#REF!</v>
      </c>
      <c r="CM1028" s="201" t="e">
        <f>IF(ISNA(CK1028),"",CK1028*#REF!)</f>
        <v>#REF!</v>
      </c>
      <c r="CN1028" s="101" t="e">
        <f>IF(#REF!&gt;0,DQ$57,"")</f>
        <v>#REF!</v>
      </c>
      <c r="CO1028" s="84"/>
      <c r="CP1028" s="2"/>
      <c r="CQ1028" s="2"/>
      <c r="CR1028" s="2"/>
      <c r="CS1028" s="2"/>
      <c r="CT1028" s="2"/>
      <c r="CU1028" s="2"/>
      <c r="CV1028" s="2"/>
      <c r="CX1028" s="2"/>
      <c r="CY1028" s="2"/>
      <c r="CZ1028" s="2"/>
      <c r="DA1028" s="2"/>
      <c r="DB1028" s="2"/>
      <c r="DC1028" s="2"/>
      <c r="DD1028" s="2"/>
      <c r="DE1028" s="2"/>
      <c r="DF1028" s="2"/>
    </row>
    <row r="1029" spans="2:110" ht="18" customHeight="1">
      <c r="B1029" s="151" t="e">
        <f>IF(#REF!="","",VLOOKUP(#REF!,$CX$11:$DG$26,9,0))</f>
        <v>#REF!</v>
      </c>
      <c r="C1029" s="64" t="e">
        <f>IF(#REF!="",0,VLOOKUP(#REF!,$CP$11:$CQ$16,2,0))</f>
        <v>#REF!</v>
      </c>
      <c r="D1029" s="65" t="e">
        <f>IF(#REF!="",0,VLOOKUP(#REF!,$CX$11:$CY$26,2,0))</f>
        <v>#REF!</v>
      </c>
      <c r="E1029" s="152" t="e">
        <f t="shared" si="175"/>
        <v>#REF!</v>
      </c>
      <c r="F1029" s="155" t="e">
        <f>IF(#REF!="","",VLOOKUP(#REF!,#REF!,7,0))</f>
        <v>#REF!</v>
      </c>
      <c r="G1029" s="201" t="e">
        <f>IF(OR(#REF!="",F1029=""),"",ROUND(#REF!/10^3*F1029,3))</f>
        <v>#REF!</v>
      </c>
      <c r="H1029" s="201" t="e">
        <f>IF(#REF!&gt;0,#REF!*#REF!/1000,"")</f>
        <v>#REF!</v>
      </c>
      <c r="I1029" s="201" t="e">
        <f>IF(#REF!&gt;0,#REF!*#REF!/1000,"")</f>
        <v>#REF!</v>
      </c>
      <c r="J1029" s="51" t="e">
        <f>IF(#REF!="●","",IF(#REF!="","",#REF!))</f>
        <v>#REF!</v>
      </c>
      <c r="K1029" s="51" t="e">
        <f>IF(#REF!="●","",IF(#REF!="","",#REF!))</f>
        <v>#REF!</v>
      </c>
      <c r="L1029" s="74" t="e">
        <f t="shared" si="176"/>
        <v>#REF!</v>
      </c>
      <c r="M1029" s="74" t="e">
        <f t="shared" si="177"/>
        <v>#REF!</v>
      </c>
      <c r="N1029" s="201" t="e">
        <f>IF(ISNA(L1029),"",L1029*#REF!)</f>
        <v>#REF!</v>
      </c>
      <c r="O1029" s="201" t="e">
        <f>IF(ISNA(M1029),"",M1029*#REF!)</f>
        <v>#REF!</v>
      </c>
      <c r="P1029" s="78" t="e">
        <f>IF(#REF!&gt;0,DQ$6,"")</f>
        <v>#REF!</v>
      </c>
      <c r="Q1029" s="99"/>
      <c r="R1029" s="411"/>
      <c r="S1029" s="412" t="e">
        <f>IF(OR(#REF!="",F1029=""),"",ROUND(#REF!/10^3*F1029,3))</f>
        <v>#REF!</v>
      </c>
      <c r="T1029" s="412" t="e">
        <f>IF(#REF!&gt;0,#REF!*#REF!/1000,"")</f>
        <v>#REF!</v>
      </c>
      <c r="U1029" s="412" t="e">
        <f>IF(#REF!&gt;0,#REF!*#REF!/1000,"")</f>
        <v>#REF!</v>
      </c>
      <c r="V1029" s="413" t="e">
        <f>IF(OR(#REF!="●",#REF!="●"),"",IF(#REF!="","",#REF!))</f>
        <v>#REF!</v>
      </c>
      <c r="W1029" s="413" t="e">
        <f>IF(OR(#REF!="●",#REF!="●"),"",IF(#REF!="","",#REF!))</f>
        <v>#REF!</v>
      </c>
      <c r="X1029" s="412" t="e">
        <f>IF(ISNA(L1029),"",L1029*#REF!)</f>
        <v>#REF!</v>
      </c>
      <c r="Y1029" s="412" t="e">
        <f>IF(ISNA(M1029),"",M1029*#REF!)</f>
        <v>#REF!</v>
      </c>
      <c r="Z1029" s="414" t="e">
        <f>IF(#REF!&gt;0,DQ$6,"")</f>
        <v>#REF!</v>
      </c>
      <c r="AA1029" s="95" t="e">
        <f>IF(#REF!="","",VLOOKUP(#REF!,#REF!,7,0))</f>
        <v>#REF!</v>
      </c>
      <c r="AB1029" s="201" t="e">
        <f>IF(OR(#REF!="",AA1029=""),"",ROUND(#REF!/10^3*AA1029,3))</f>
        <v>#REF!</v>
      </c>
      <c r="AC1029" s="201" t="e">
        <f>IF(#REF!&gt;0,#REF!*#REF!/1000,"")</f>
        <v>#REF!</v>
      </c>
      <c r="AD1029" s="201" t="e">
        <f>IF(#REF!&gt;0,#REF!*#REF!/1000,"")</f>
        <v>#REF!</v>
      </c>
      <c r="AE1029" s="74" t="e">
        <f t="shared" si="178"/>
        <v>#REF!</v>
      </c>
      <c r="AF1029" s="74" t="e">
        <f t="shared" si="179"/>
        <v>#REF!</v>
      </c>
      <c r="AG1029" s="201" t="e">
        <f>IF(ISNA(AE1029),"",AE1029*#REF!)</f>
        <v>#REF!</v>
      </c>
      <c r="AH1029" s="201" t="e">
        <f>IF(ISNA(AF1029),"",AF1029*#REF!)</f>
        <v>#REF!</v>
      </c>
      <c r="AI1029" s="78" t="e">
        <f>IF(#REF!&gt;0,DQ$23,"")</f>
        <v>#REF!</v>
      </c>
      <c r="AJ1029" s="99"/>
      <c r="AK1029" s="411"/>
      <c r="AL1029" s="412" t="e">
        <f>IF(OR(#REF!="",F1029=""),"",ROUND(#REF!/10^3*F1029,3))</f>
        <v>#REF!</v>
      </c>
      <c r="AM1029" s="412" t="e">
        <f>IF(#REF!&gt;0,#REF!*#REF!/1000,"")</f>
        <v>#REF!</v>
      </c>
      <c r="AN1029" s="412" t="e">
        <f>IF(#REF!&gt;0,#REF!*#REF!/1000,"")</f>
        <v>#REF!</v>
      </c>
      <c r="AO1029" s="413" t="e">
        <f>IF(OR(#REF!="●",#REF!="●",#REF!="●"),"",IF(#REF!="","",#REF!))</f>
        <v>#REF!</v>
      </c>
      <c r="AP1029" s="413" t="e">
        <f>IF(OR(#REF!="●",#REF!="●",#REF!="●"),"",IF(#REF!="","",#REF!))</f>
        <v>#REF!</v>
      </c>
      <c r="AQ1029" s="412" t="e">
        <f>IF(ISNA(L1029),"",L1029*#REF!)</f>
        <v>#REF!</v>
      </c>
      <c r="AR1029" s="412" t="e">
        <f>IF(ISNA(M1029),"",M1029*#REF!)</f>
        <v>#REF!</v>
      </c>
      <c r="AS1029" s="414" t="e">
        <f>IF(#REF!&gt;0,DQ$6,"")</f>
        <v>#REF!</v>
      </c>
      <c r="AT1029" s="95" t="e">
        <f>IF(#REF!="","",VLOOKUP(#REF!,#REF!,7,0))</f>
        <v>#REF!</v>
      </c>
      <c r="AU1029" s="201" t="e">
        <f>IF(OR(#REF!="",AT1029=""),"",ROUND(#REF!/10^3*AT1029,3))</f>
        <v>#REF!</v>
      </c>
      <c r="AV1029" s="201" t="e">
        <f>IF(#REF!&gt;0,#REF!*#REF!/1000,"")</f>
        <v>#REF!</v>
      </c>
      <c r="AW1029" s="201" t="e">
        <f>IF(#REF!&gt;0,#REF!*#REF!/1000,"")</f>
        <v>#REF!</v>
      </c>
      <c r="AX1029" s="74" t="e">
        <f t="shared" si="180"/>
        <v>#REF!</v>
      </c>
      <c r="AY1029" s="74" t="e">
        <f t="shared" si="181"/>
        <v>#REF!</v>
      </c>
      <c r="AZ1029" s="201" t="e">
        <f>IF(ISNA(AX1029),"",AX1029*#REF!)</f>
        <v>#REF!</v>
      </c>
      <c r="BA1029" s="201" t="e">
        <f>IF(ISNA(AY1029),"",AY1029*#REF!)</f>
        <v>#REF!</v>
      </c>
      <c r="BB1029" s="78" t="e">
        <f>IF(#REF!&gt;0,DQ$40,"")</f>
        <v>#REF!</v>
      </c>
      <c r="BC1029" s="99"/>
      <c r="BD1029" s="650"/>
      <c r="BE1029" s="652" t="e">
        <f>IF(OR(#REF!="",F1029=""),"",ROUND(#REF!/10^3*F1029,3))</f>
        <v>#REF!</v>
      </c>
      <c r="BF1029" s="412" t="e">
        <f>IF(#REF!&gt;0,#REF!*#REF!/1000,"")</f>
        <v>#REF!</v>
      </c>
      <c r="BG1029" s="412" t="e">
        <f>IF(#REF!&gt;0,#REF!*#REF!/1000,"")</f>
        <v>#REF!</v>
      </c>
      <c r="BH1029" s="413" t="e">
        <f>IF(OR(#REF!="●",#REF!="●",#REF!="●",#REF!="●"),"",IF(#REF!="","",#REF!))</f>
        <v>#REF!</v>
      </c>
      <c r="BI1029" s="413" t="e">
        <f>IF(OR(#REF!="●",#REF!="●",#REF!="●",#REF!="●"),"",IF(#REF!="","",#REF!))</f>
        <v>#REF!</v>
      </c>
      <c r="BJ1029" s="412" t="e">
        <f>IF(ISNA(L1029),"",L1029*#REF!)</f>
        <v>#REF!</v>
      </c>
      <c r="BK1029" s="412" t="e">
        <f>IF(ISNA(M1029),"",M1029*#REF!)</f>
        <v>#REF!</v>
      </c>
      <c r="BL1029" s="415" t="e">
        <f>IF(#REF!&gt;0,DQ$6,"")</f>
        <v>#REF!</v>
      </c>
      <c r="BM1029" s="361" t="e">
        <f>IF(#REF!="","",VLOOKUP(#REF!,#REF!,7,0))</f>
        <v>#REF!</v>
      </c>
      <c r="BN1029" s="201" t="e">
        <f>IF(OR(#REF!="",BM1029=""),"",ROUND(#REF!/10^3*BM1029,3))</f>
        <v>#REF!</v>
      </c>
      <c r="BO1029" s="201" t="e">
        <f>IF(#REF!&gt;0,#REF!*#REF!/1000,"")</f>
        <v>#REF!</v>
      </c>
      <c r="BP1029" s="201" t="e">
        <f>IF(#REF!&gt;0,#REF!*#REF!/1000,"")</f>
        <v>#REF!</v>
      </c>
      <c r="BQ1029" s="74" t="e">
        <f t="shared" si="182"/>
        <v>#REF!</v>
      </c>
      <c r="BR1029" s="74" t="e">
        <f t="shared" si="183"/>
        <v>#REF!</v>
      </c>
      <c r="BS1029" s="201" t="e">
        <f>IF(ISNA(BQ1029),"",BQ1029*#REF!)</f>
        <v>#REF!</v>
      </c>
      <c r="BT1029" s="201" t="e">
        <f>IF(ISNA(BR1029),"",BR1029*#REF!)</f>
        <v>#REF!</v>
      </c>
      <c r="BU1029" s="78" t="e">
        <f>IF(#REF!&gt;0,DQ$57,"")</f>
        <v>#REF!</v>
      </c>
      <c r="BV1029" s="99"/>
      <c r="BW1029" s="411"/>
      <c r="BX1029" s="412" t="e">
        <f>IF(OR(#REF!="",F1029=""),"",ROUND(#REF!/10^3*F1029,3))</f>
        <v>#REF!</v>
      </c>
      <c r="BY1029" s="412" t="e">
        <f>IF(#REF!&gt;0,#REF!*#REF!/1000,"")</f>
        <v>#REF!</v>
      </c>
      <c r="BZ1029" s="412" t="e">
        <f>IF(#REF!&gt;0,#REF!*#REF!/1000,"")</f>
        <v>#REF!</v>
      </c>
      <c r="CA1029" s="413" t="e">
        <f>IF(OR(#REF!="●",#REF!="●",#REF!="●",#REF!="●",#REF!="●"),"",IF(#REF!="","",#REF!))</f>
        <v>#REF!</v>
      </c>
      <c r="CB1029" s="413" t="e">
        <f>IF(OR(#REF!="●",#REF!="●",#REF!="●",#REF!="●",#REF!="●"),"",IF(#REF!="","",#REF!))</f>
        <v>#REF!</v>
      </c>
      <c r="CC1029" s="412" t="e">
        <f>IF(ISNA(L1029),"",L1029*#REF!)</f>
        <v>#REF!</v>
      </c>
      <c r="CD1029" s="412" t="e">
        <f>IF(ISNA(M1029),"",M1029*#REF!)</f>
        <v>#REF!</v>
      </c>
      <c r="CE1029" s="415" t="e">
        <f>IF(#REF!&gt;0,DQ$6,"")</f>
        <v>#REF!</v>
      </c>
      <c r="CF1029" s="361" t="e">
        <f>IF(#REF!="","",VLOOKUP(#REF!,#REF!,7,0))</f>
        <v>#REF!</v>
      </c>
      <c r="CG1029" s="201" t="e">
        <f>IF(OR(#REF!="",CF1029=""),"",ROUND(#REF!/10^3*CF1029,3))</f>
        <v>#REF!</v>
      </c>
      <c r="CH1029" s="201" t="e">
        <f>IF(#REF!&gt;0,#REF!*#REF!/1000,"")</f>
        <v>#REF!</v>
      </c>
      <c r="CI1029" s="201" t="e">
        <f>IF(#REF!&gt;0,#REF!*#REF!/1000,"")</f>
        <v>#REF!</v>
      </c>
      <c r="CJ1029" s="74" t="e">
        <f t="shared" si="184"/>
        <v>#REF!</v>
      </c>
      <c r="CK1029" s="74" t="e">
        <f t="shared" si="185"/>
        <v>#REF!</v>
      </c>
      <c r="CL1029" s="201" t="e">
        <f>IF(ISNA(CJ1029),"",CJ1029*#REF!)</f>
        <v>#REF!</v>
      </c>
      <c r="CM1029" s="201" t="e">
        <f>IF(ISNA(CK1029),"",CK1029*#REF!)</f>
        <v>#REF!</v>
      </c>
      <c r="CN1029" s="101" t="e">
        <f>IF(#REF!&gt;0,DQ$57,"")</f>
        <v>#REF!</v>
      </c>
      <c r="CO1029" s="84"/>
      <c r="CP1029" s="2"/>
      <c r="CQ1029" s="2"/>
      <c r="CR1029" s="2"/>
      <c r="CS1029" s="2"/>
      <c r="CT1029" s="2"/>
      <c r="CU1029" s="2"/>
      <c r="CV1029" s="2"/>
      <c r="CX1029" s="2"/>
      <c r="CY1029" s="2"/>
      <c r="CZ1029" s="2"/>
      <c r="DA1029" s="2"/>
      <c r="DB1029" s="2"/>
      <c r="DC1029" s="2"/>
      <c r="DD1029" s="2"/>
      <c r="DE1029" s="2"/>
      <c r="DF1029" s="2"/>
    </row>
    <row r="1030" spans="2:110" ht="18" customHeight="1">
      <c r="B1030" s="151" t="e">
        <f>IF(#REF!="","",VLOOKUP(#REF!,$CX$11:$DG$26,9,0))</f>
        <v>#REF!</v>
      </c>
      <c r="C1030" s="64" t="e">
        <f>IF(#REF!="",0,VLOOKUP(#REF!,$CP$11:$CQ$16,2,0))</f>
        <v>#REF!</v>
      </c>
      <c r="D1030" s="65" t="e">
        <f>IF(#REF!="",0,VLOOKUP(#REF!,$CX$11:$CY$26,2,0))</f>
        <v>#REF!</v>
      </c>
      <c r="E1030" s="152" t="e">
        <f t="shared" si="175"/>
        <v>#REF!</v>
      </c>
      <c r="F1030" s="155" t="e">
        <f>IF(#REF!="","",VLOOKUP(#REF!,#REF!,7,0))</f>
        <v>#REF!</v>
      </c>
      <c r="G1030" s="201" t="e">
        <f>IF(OR(#REF!="",F1030=""),"",ROUND(#REF!/10^3*F1030,3))</f>
        <v>#REF!</v>
      </c>
      <c r="H1030" s="201" t="e">
        <f>IF(#REF!&gt;0,#REF!*#REF!/1000,"")</f>
        <v>#REF!</v>
      </c>
      <c r="I1030" s="201" t="e">
        <f>IF(#REF!&gt;0,#REF!*#REF!/1000,"")</f>
        <v>#REF!</v>
      </c>
      <c r="J1030" s="51" t="e">
        <f>IF(#REF!="●","",IF(#REF!="","",#REF!))</f>
        <v>#REF!</v>
      </c>
      <c r="K1030" s="51" t="e">
        <f>IF(#REF!="●","",IF(#REF!="","",#REF!))</f>
        <v>#REF!</v>
      </c>
      <c r="L1030" s="74" t="e">
        <f t="shared" si="176"/>
        <v>#REF!</v>
      </c>
      <c r="M1030" s="74" t="e">
        <f t="shared" si="177"/>
        <v>#REF!</v>
      </c>
      <c r="N1030" s="201" t="e">
        <f>IF(ISNA(L1030),"",L1030*#REF!)</f>
        <v>#REF!</v>
      </c>
      <c r="O1030" s="201" t="e">
        <f>IF(ISNA(M1030),"",M1030*#REF!)</f>
        <v>#REF!</v>
      </c>
      <c r="P1030" s="78" t="e">
        <f>IF(#REF!&gt;0,DQ$6,"")</f>
        <v>#REF!</v>
      </c>
      <c r="Q1030" s="99"/>
      <c r="R1030" s="411"/>
      <c r="S1030" s="412" t="e">
        <f>IF(OR(#REF!="",F1030=""),"",ROUND(#REF!/10^3*F1030,3))</f>
        <v>#REF!</v>
      </c>
      <c r="T1030" s="412" t="e">
        <f>IF(#REF!&gt;0,#REF!*#REF!/1000,"")</f>
        <v>#REF!</v>
      </c>
      <c r="U1030" s="412" t="e">
        <f>IF(#REF!&gt;0,#REF!*#REF!/1000,"")</f>
        <v>#REF!</v>
      </c>
      <c r="V1030" s="413" t="e">
        <f>IF(OR(#REF!="●",#REF!="●"),"",IF(#REF!="","",#REF!))</f>
        <v>#REF!</v>
      </c>
      <c r="W1030" s="413" t="e">
        <f>IF(OR(#REF!="●",#REF!="●"),"",IF(#REF!="","",#REF!))</f>
        <v>#REF!</v>
      </c>
      <c r="X1030" s="412" t="e">
        <f>IF(ISNA(L1030),"",L1030*#REF!)</f>
        <v>#REF!</v>
      </c>
      <c r="Y1030" s="412" t="e">
        <f>IF(ISNA(M1030),"",M1030*#REF!)</f>
        <v>#REF!</v>
      </c>
      <c r="Z1030" s="414" t="e">
        <f>IF(#REF!&gt;0,DQ$6,"")</f>
        <v>#REF!</v>
      </c>
      <c r="AA1030" s="95" t="e">
        <f>IF(#REF!="","",VLOOKUP(#REF!,#REF!,7,0))</f>
        <v>#REF!</v>
      </c>
      <c r="AB1030" s="201" t="e">
        <f>IF(OR(#REF!="",AA1030=""),"",ROUND(#REF!/10^3*AA1030,3))</f>
        <v>#REF!</v>
      </c>
      <c r="AC1030" s="201" t="e">
        <f>IF(#REF!&gt;0,#REF!*#REF!/1000,"")</f>
        <v>#REF!</v>
      </c>
      <c r="AD1030" s="201" t="e">
        <f>IF(#REF!&gt;0,#REF!*#REF!/1000,"")</f>
        <v>#REF!</v>
      </c>
      <c r="AE1030" s="74" t="e">
        <f t="shared" si="178"/>
        <v>#REF!</v>
      </c>
      <c r="AF1030" s="74" t="e">
        <f t="shared" si="179"/>
        <v>#REF!</v>
      </c>
      <c r="AG1030" s="201" t="e">
        <f>IF(ISNA(AE1030),"",AE1030*#REF!)</f>
        <v>#REF!</v>
      </c>
      <c r="AH1030" s="201" t="e">
        <f>IF(ISNA(AF1030),"",AF1030*#REF!)</f>
        <v>#REF!</v>
      </c>
      <c r="AI1030" s="78" t="e">
        <f>IF(#REF!&gt;0,DQ$23,"")</f>
        <v>#REF!</v>
      </c>
      <c r="AJ1030" s="99"/>
      <c r="AK1030" s="411"/>
      <c r="AL1030" s="412" t="e">
        <f>IF(OR(#REF!="",F1030=""),"",ROUND(#REF!/10^3*F1030,3))</f>
        <v>#REF!</v>
      </c>
      <c r="AM1030" s="412" t="e">
        <f>IF(#REF!&gt;0,#REF!*#REF!/1000,"")</f>
        <v>#REF!</v>
      </c>
      <c r="AN1030" s="412" t="e">
        <f>IF(#REF!&gt;0,#REF!*#REF!/1000,"")</f>
        <v>#REF!</v>
      </c>
      <c r="AO1030" s="413" t="e">
        <f>IF(OR(#REF!="●",#REF!="●",#REF!="●"),"",IF(#REF!="","",#REF!))</f>
        <v>#REF!</v>
      </c>
      <c r="AP1030" s="413" t="e">
        <f>IF(OR(#REF!="●",#REF!="●",#REF!="●"),"",IF(#REF!="","",#REF!))</f>
        <v>#REF!</v>
      </c>
      <c r="AQ1030" s="412" t="e">
        <f>IF(ISNA(L1030),"",L1030*#REF!)</f>
        <v>#REF!</v>
      </c>
      <c r="AR1030" s="412" t="e">
        <f>IF(ISNA(M1030),"",M1030*#REF!)</f>
        <v>#REF!</v>
      </c>
      <c r="AS1030" s="414" t="e">
        <f>IF(#REF!&gt;0,DQ$6,"")</f>
        <v>#REF!</v>
      </c>
      <c r="AT1030" s="95" t="e">
        <f>IF(#REF!="","",VLOOKUP(#REF!,#REF!,7,0))</f>
        <v>#REF!</v>
      </c>
      <c r="AU1030" s="201" t="e">
        <f>IF(OR(#REF!="",AT1030=""),"",ROUND(#REF!/10^3*AT1030,3))</f>
        <v>#REF!</v>
      </c>
      <c r="AV1030" s="201" t="e">
        <f>IF(#REF!&gt;0,#REF!*#REF!/1000,"")</f>
        <v>#REF!</v>
      </c>
      <c r="AW1030" s="201" t="e">
        <f>IF(#REF!&gt;0,#REF!*#REF!/1000,"")</f>
        <v>#REF!</v>
      </c>
      <c r="AX1030" s="74" t="e">
        <f t="shared" si="180"/>
        <v>#REF!</v>
      </c>
      <c r="AY1030" s="74" t="e">
        <f t="shared" si="181"/>
        <v>#REF!</v>
      </c>
      <c r="AZ1030" s="201" t="e">
        <f>IF(ISNA(AX1030),"",AX1030*#REF!)</f>
        <v>#REF!</v>
      </c>
      <c r="BA1030" s="201" t="e">
        <f>IF(ISNA(AY1030),"",AY1030*#REF!)</f>
        <v>#REF!</v>
      </c>
      <c r="BB1030" s="78" t="e">
        <f>IF(#REF!&gt;0,DQ$40,"")</f>
        <v>#REF!</v>
      </c>
      <c r="BC1030" s="99"/>
      <c r="BD1030" s="650"/>
      <c r="BE1030" s="652" t="e">
        <f>IF(OR(#REF!="",F1030=""),"",ROUND(#REF!/10^3*F1030,3))</f>
        <v>#REF!</v>
      </c>
      <c r="BF1030" s="412" t="e">
        <f>IF(#REF!&gt;0,#REF!*#REF!/1000,"")</f>
        <v>#REF!</v>
      </c>
      <c r="BG1030" s="412" t="e">
        <f>IF(#REF!&gt;0,#REF!*#REF!/1000,"")</f>
        <v>#REF!</v>
      </c>
      <c r="BH1030" s="413" t="e">
        <f>IF(OR(#REF!="●",#REF!="●",#REF!="●",#REF!="●"),"",IF(#REF!="","",#REF!))</f>
        <v>#REF!</v>
      </c>
      <c r="BI1030" s="413" t="e">
        <f>IF(OR(#REF!="●",#REF!="●",#REF!="●",#REF!="●"),"",IF(#REF!="","",#REF!))</f>
        <v>#REF!</v>
      </c>
      <c r="BJ1030" s="412" t="e">
        <f>IF(ISNA(L1030),"",L1030*#REF!)</f>
        <v>#REF!</v>
      </c>
      <c r="BK1030" s="412" t="e">
        <f>IF(ISNA(M1030),"",M1030*#REF!)</f>
        <v>#REF!</v>
      </c>
      <c r="BL1030" s="415" t="e">
        <f>IF(#REF!&gt;0,DQ$6,"")</f>
        <v>#REF!</v>
      </c>
      <c r="BM1030" s="361" t="e">
        <f>IF(#REF!="","",VLOOKUP(#REF!,#REF!,7,0))</f>
        <v>#REF!</v>
      </c>
      <c r="BN1030" s="201" t="e">
        <f>IF(OR(#REF!="",BM1030=""),"",ROUND(#REF!/10^3*BM1030,3))</f>
        <v>#REF!</v>
      </c>
      <c r="BO1030" s="201" t="e">
        <f>IF(#REF!&gt;0,#REF!*#REF!/1000,"")</f>
        <v>#REF!</v>
      </c>
      <c r="BP1030" s="201" t="e">
        <f>IF(#REF!&gt;0,#REF!*#REF!/1000,"")</f>
        <v>#REF!</v>
      </c>
      <c r="BQ1030" s="74" t="e">
        <f t="shared" si="182"/>
        <v>#REF!</v>
      </c>
      <c r="BR1030" s="74" t="e">
        <f t="shared" si="183"/>
        <v>#REF!</v>
      </c>
      <c r="BS1030" s="201" t="e">
        <f>IF(ISNA(BQ1030),"",BQ1030*#REF!)</f>
        <v>#REF!</v>
      </c>
      <c r="BT1030" s="201" t="e">
        <f>IF(ISNA(BR1030),"",BR1030*#REF!)</f>
        <v>#REF!</v>
      </c>
      <c r="BU1030" s="78" t="e">
        <f>IF(#REF!&gt;0,DQ$57,"")</f>
        <v>#REF!</v>
      </c>
      <c r="BV1030" s="99"/>
      <c r="BW1030" s="411"/>
      <c r="BX1030" s="412" t="e">
        <f>IF(OR(#REF!="",F1030=""),"",ROUND(#REF!/10^3*F1030,3))</f>
        <v>#REF!</v>
      </c>
      <c r="BY1030" s="412" t="e">
        <f>IF(#REF!&gt;0,#REF!*#REF!/1000,"")</f>
        <v>#REF!</v>
      </c>
      <c r="BZ1030" s="412" t="e">
        <f>IF(#REF!&gt;0,#REF!*#REF!/1000,"")</f>
        <v>#REF!</v>
      </c>
      <c r="CA1030" s="413" t="e">
        <f>IF(OR(#REF!="●",#REF!="●",#REF!="●",#REF!="●",#REF!="●"),"",IF(#REF!="","",#REF!))</f>
        <v>#REF!</v>
      </c>
      <c r="CB1030" s="413" t="e">
        <f>IF(OR(#REF!="●",#REF!="●",#REF!="●",#REF!="●",#REF!="●"),"",IF(#REF!="","",#REF!))</f>
        <v>#REF!</v>
      </c>
      <c r="CC1030" s="412" t="e">
        <f>IF(ISNA(L1030),"",L1030*#REF!)</f>
        <v>#REF!</v>
      </c>
      <c r="CD1030" s="412" t="e">
        <f>IF(ISNA(M1030),"",M1030*#REF!)</f>
        <v>#REF!</v>
      </c>
      <c r="CE1030" s="415" t="e">
        <f>IF(#REF!&gt;0,DQ$6,"")</f>
        <v>#REF!</v>
      </c>
      <c r="CF1030" s="361" t="e">
        <f>IF(#REF!="","",VLOOKUP(#REF!,#REF!,7,0))</f>
        <v>#REF!</v>
      </c>
      <c r="CG1030" s="201" t="e">
        <f>IF(OR(#REF!="",CF1030=""),"",ROUND(#REF!/10^3*CF1030,3))</f>
        <v>#REF!</v>
      </c>
      <c r="CH1030" s="201" t="e">
        <f>IF(#REF!&gt;0,#REF!*#REF!/1000,"")</f>
        <v>#REF!</v>
      </c>
      <c r="CI1030" s="201" t="e">
        <f>IF(#REF!&gt;0,#REF!*#REF!/1000,"")</f>
        <v>#REF!</v>
      </c>
      <c r="CJ1030" s="74" t="e">
        <f t="shared" si="184"/>
        <v>#REF!</v>
      </c>
      <c r="CK1030" s="74" t="e">
        <f t="shared" si="185"/>
        <v>#REF!</v>
      </c>
      <c r="CL1030" s="201" t="e">
        <f>IF(ISNA(CJ1030),"",CJ1030*#REF!)</f>
        <v>#REF!</v>
      </c>
      <c r="CM1030" s="201" t="e">
        <f>IF(ISNA(CK1030),"",CK1030*#REF!)</f>
        <v>#REF!</v>
      </c>
      <c r="CN1030" s="101" t="e">
        <f>IF(#REF!&gt;0,DQ$57,"")</f>
        <v>#REF!</v>
      </c>
      <c r="CO1030" s="84"/>
      <c r="CP1030" s="2"/>
      <c r="CQ1030" s="2"/>
      <c r="CR1030" s="2"/>
      <c r="CS1030" s="2"/>
      <c r="CT1030" s="2"/>
      <c r="CU1030" s="2"/>
      <c r="CV1030" s="2"/>
      <c r="CX1030" s="2"/>
      <c r="CY1030" s="2"/>
      <c r="CZ1030" s="2"/>
      <c r="DA1030" s="2"/>
      <c r="DB1030" s="2"/>
      <c r="DC1030" s="2"/>
      <c r="DD1030" s="2"/>
      <c r="DE1030" s="2"/>
      <c r="DF1030" s="2"/>
    </row>
    <row r="1031" spans="2:110" ht="18" customHeight="1">
      <c r="B1031" s="151" t="e">
        <f>IF(#REF!="","",VLOOKUP(#REF!,$CX$11:$DG$26,9,0))</f>
        <v>#REF!</v>
      </c>
      <c r="C1031" s="64" t="e">
        <f>IF(#REF!="",0,VLOOKUP(#REF!,$CP$11:$CQ$16,2,0))</f>
        <v>#REF!</v>
      </c>
      <c r="D1031" s="65" t="e">
        <f>IF(#REF!="",0,VLOOKUP(#REF!,$CX$11:$CY$26,2,0))</f>
        <v>#REF!</v>
      </c>
      <c r="E1031" s="152" t="e">
        <f t="shared" si="175"/>
        <v>#REF!</v>
      </c>
      <c r="F1031" s="155" t="e">
        <f>IF(#REF!="","",VLOOKUP(#REF!,#REF!,7,0))</f>
        <v>#REF!</v>
      </c>
      <c r="G1031" s="201" t="e">
        <f>IF(OR(#REF!="",F1031=""),"",ROUND(#REF!/10^3*F1031,3))</f>
        <v>#REF!</v>
      </c>
      <c r="H1031" s="201" t="e">
        <f>IF(#REF!&gt;0,#REF!*#REF!/1000,"")</f>
        <v>#REF!</v>
      </c>
      <c r="I1031" s="201" t="e">
        <f>IF(#REF!&gt;0,#REF!*#REF!/1000,"")</f>
        <v>#REF!</v>
      </c>
      <c r="J1031" s="51" t="e">
        <f>IF(#REF!="●","",IF(#REF!="","",#REF!))</f>
        <v>#REF!</v>
      </c>
      <c r="K1031" s="51" t="e">
        <f>IF(#REF!="●","",IF(#REF!="","",#REF!))</f>
        <v>#REF!</v>
      </c>
      <c r="L1031" s="74" t="e">
        <f t="shared" si="176"/>
        <v>#REF!</v>
      </c>
      <c r="M1031" s="74" t="e">
        <f t="shared" si="177"/>
        <v>#REF!</v>
      </c>
      <c r="N1031" s="201" t="e">
        <f>IF(ISNA(L1031),"",L1031*#REF!)</f>
        <v>#REF!</v>
      </c>
      <c r="O1031" s="201" t="e">
        <f>IF(ISNA(M1031),"",M1031*#REF!)</f>
        <v>#REF!</v>
      </c>
      <c r="P1031" s="78" t="e">
        <f>IF(#REF!&gt;0,DQ$6,"")</f>
        <v>#REF!</v>
      </c>
      <c r="Q1031" s="99"/>
      <c r="R1031" s="411"/>
      <c r="S1031" s="412" t="e">
        <f>IF(OR(#REF!="",F1031=""),"",ROUND(#REF!/10^3*F1031,3))</f>
        <v>#REF!</v>
      </c>
      <c r="T1031" s="412" t="e">
        <f>IF(#REF!&gt;0,#REF!*#REF!/1000,"")</f>
        <v>#REF!</v>
      </c>
      <c r="U1031" s="412" t="e">
        <f>IF(#REF!&gt;0,#REF!*#REF!/1000,"")</f>
        <v>#REF!</v>
      </c>
      <c r="V1031" s="413" t="e">
        <f>IF(OR(#REF!="●",#REF!="●"),"",IF(#REF!="","",#REF!))</f>
        <v>#REF!</v>
      </c>
      <c r="W1031" s="413" t="e">
        <f>IF(OR(#REF!="●",#REF!="●"),"",IF(#REF!="","",#REF!))</f>
        <v>#REF!</v>
      </c>
      <c r="X1031" s="412" t="e">
        <f>IF(ISNA(L1031),"",L1031*#REF!)</f>
        <v>#REF!</v>
      </c>
      <c r="Y1031" s="412" t="e">
        <f>IF(ISNA(M1031),"",M1031*#REF!)</f>
        <v>#REF!</v>
      </c>
      <c r="Z1031" s="414" t="e">
        <f>IF(#REF!&gt;0,DQ$6,"")</f>
        <v>#REF!</v>
      </c>
      <c r="AA1031" s="95" t="e">
        <f>IF(#REF!="","",VLOOKUP(#REF!,#REF!,7,0))</f>
        <v>#REF!</v>
      </c>
      <c r="AB1031" s="201" t="e">
        <f>IF(OR(#REF!="",AA1031=""),"",ROUND(#REF!/10^3*AA1031,3))</f>
        <v>#REF!</v>
      </c>
      <c r="AC1031" s="201" t="e">
        <f>IF(#REF!&gt;0,#REF!*#REF!/1000,"")</f>
        <v>#REF!</v>
      </c>
      <c r="AD1031" s="201" t="e">
        <f>IF(#REF!&gt;0,#REF!*#REF!/1000,"")</f>
        <v>#REF!</v>
      </c>
      <c r="AE1031" s="74" t="e">
        <f t="shared" si="178"/>
        <v>#REF!</v>
      </c>
      <c r="AF1031" s="74" t="e">
        <f t="shared" si="179"/>
        <v>#REF!</v>
      </c>
      <c r="AG1031" s="201" t="e">
        <f>IF(ISNA(AE1031),"",AE1031*#REF!)</f>
        <v>#REF!</v>
      </c>
      <c r="AH1031" s="201" t="e">
        <f>IF(ISNA(AF1031),"",AF1031*#REF!)</f>
        <v>#REF!</v>
      </c>
      <c r="AI1031" s="78" t="e">
        <f>IF(#REF!&gt;0,DQ$23,"")</f>
        <v>#REF!</v>
      </c>
      <c r="AJ1031" s="99"/>
      <c r="AK1031" s="411"/>
      <c r="AL1031" s="412" t="e">
        <f>IF(OR(#REF!="",F1031=""),"",ROUND(#REF!/10^3*F1031,3))</f>
        <v>#REF!</v>
      </c>
      <c r="AM1031" s="412" t="e">
        <f>IF(#REF!&gt;0,#REF!*#REF!/1000,"")</f>
        <v>#REF!</v>
      </c>
      <c r="AN1031" s="412" t="e">
        <f>IF(#REF!&gt;0,#REF!*#REF!/1000,"")</f>
        <v>#REF!</v>
      </c>
      <c r="AO1031" s="413" t="e">
        <f>IF(OR(#REF!="●",#REF!="●",#REF!="●"),"",IF(#REF!="","",#REF!))</f>
        <v>#REF!</v>
      </c>
      <c r="AP1031" s="413" t="e">
        <f>IF(OR(#REF!="●",#REF!="●",#REF!="●"),"",IF(#REF!="","",#REF!))</f>
        <v>#REF!</v>
      </c>
      <c r="AQ1031" s="412" t="e">
        <f>IF(ISNA(L1031),"",L1031*#REF!)</f>
        <v>#REF!</v>
      </c>
      <c r="AR1031" s="412" t="e">
        <f>IF(ISNA(M1031),"",M1031*#REF!)</f>
        <v>#REF!</v>
      </c>
      <c r="AS1031" s="414" t="e">
        <f>IF(#REF!&gt;0,DQ$6,"")</f>
        <v>#REF!</v>
      </c>
      <c r="AT1031" s="95" t="e">
        <f>IF(#REF!="","",VLOOKUP(#REF!,#REF!,7,0))</f>
        <v>#REF!</v>
      </c>
      <c r="AU1031" s="201" t="e">
        <f>IF(OR(#REF!="",AT1031=""),"",ROUND(#REF!/10^3*AT1031,3))</f>
        <v>#REF!</v>
      </c>
      <c r="AV1031" s="201" t="e">
        <f>IF(#REF!&gt;0,#REF!*#REF!/1000,"")</f>
        <v>#REF!</v>
      </c>
      <c r="AW1031" s="201" t="e">
        <f>IF(#REF!&gt;0,#REF!*#REF!/1000,"")</f>
        <v>#REF!</v>
      </c>
      <c r="AX1031" s="74" t="e">
        <f t="shared" si="180"/>
        <v>#REF!</v>
      </c>
      <c r="AY1031" s="74" t="e">
        <f t="shared" si="181"/>
        <v>#REF!</v>
      </c>
      <c r="AZ1031" s="201" t="e">
        <f>IF(ISNA(AX1031),"",AX1031*#REF!)</f>
        <v>#REF!</v>
      </c>
      <c r="BA1031" s="201" t="e">
        <f>IF(ISNA(AY1031),"",AY1031*#REF!)</f>
        <v>#REF!</v>
      </c>
      <c r="BB1031" s="78" t="e">
        <f>IF(#REF!&gt;0,DQ$40,"")</f>
        <v>#REF!</v>
      </c>
      <c r="BC1031" s="99"/>
      <c r="BD1031" s="650"/>
      <c r="BE1031" s="652" t="e">
        <f>IF(OR(#REF!="",F1031=""),"",ROUND(#REF!/10^3*F1031,3))</f>
        <v>#REF!</v>
      </c>
      <c r="BF1031" s="412" t="e">
        <f>IF(#REF!&gt;0,#REF!*#REF!/1000,"")</f>
        <v>#REF!</v>
      </c>
      <c r="BG1031" s="412" t="e">
        <f>IF(#REF!&gt;0,#REF!*#REF!/1000,"")</f>
        <v>#REF!</v>
      </c>
      <c r="BH1031" s="413" t="e">
        <f>IF(OR(#REF!="●",#REF!="●",#REF!="●",#REF!="●"),"",IF(#REF!="","",#REF!))</f>
        <v>#REF!</v>
      </c>
      <c r="BI1031" s="413" t="e">
        <f>IF(OR(#REF!="●",#REF!="●",#REF!="●",#REF!="●"),"",IF(#REF!="","",#REF!))</f>
        <v>#REF!</v>
      </c>
      <c r="BJ1031" s="412" t="e">
        <f>IF(ISNA(L1031),"",L1031*#REF!)</f>
        <v>#REF!</v>
      </c>
      <c r="BK1031" s="412" t="e">
        <f>IF(ISNA(M1031),"",M1031*#REF!)</f>
        <v>#REF!</v>
      </c>
      <c r="BL1031" s="415" t="e">
        <f>IF(#REF!&gt;0,DQ$6,"")</f>
        <v>#REF!</v>
      </c>
      <c r="BM1031" s="361" t="e">
        <f>IF(#REF!="","",VLOOKUP(#REF!,#REF!,7,0))</f>
        <v>#REF!</v>
      </c>
      <c r="BN1031" s="201" t="e">
        <f>IF(OR(#REF!="",BM1031=""),"",ROUND(#REF!/10^3*BM1031,3))</f>
        <v>#REF!</v>
      </c>
      <c r="BO1031" s="201" t="e">
        <f>IF(#REF!&gt;0,#REF!*#REF!/1000,"")</f>
        <v>#REF!</v>
      </c>
      <c r="BP1031" s="201" t="e">
        <f>IF(#REF!&gt;0,#REF!*#REF!/1000,"")</f>
        <v>#REF!</v>
      </c>
      <c r="BQ1031" s="74" t="e">
        <f t="shared" si="182"/>
        <v>#REF!</v>
      </c>
      <c r="BR1031" s="74" t="e">
        <f t="shared" si="183"/>
        <v>#REF!</v>
      </c>
      <c r="BS1031" s="201" t="e">
        <f>IF(ISNA(BQ1031),"",BQ1031*#REF!)</f>
        <v>#REF!</v>
      </c>
      <c r="BT1031" s="201" t="e">
        <f>IF(ISNA(BR1031),"",BR1031*#REF!)</f>
        <v>#REF!</v>
      </c>
      <c r="BU1031" s="78" t="e">
        <f>IF(#REF!&gt;0,DQ$57,"")</f>
        <v>#REF!</v>
      </c>
      <c r="BV1031" s="99"/>
      <c r="BW1031" s="411"/>
      <c r="BX1031" s="412" t="e">
        <f>IF(OR(#REF!="",F1031=""),"",ROUND(#REF!/10^3*F1031,3))</f>
        <v>#REF!</v>
      </c>
      <c r="BY1031" s="412" t="e">
        <f>IF(#REF!&gt;0,#REF!*#REF!/1000,"")</f>
        <v>#REF!</v>
      </c>
      <c r="BZ1031" s="412" t="e">
        <f>IF(#REF!&gt;0,#REF!*#REF!/1000,"")</f>
        <v>#REF!</v>
      </c>
      <c r="CA1031" s="413" t="e">
        <f>IF(OR(#REF!="●",#REF!="●",#REF!="●",#REF!="●",#REF!="●"),"",IF(#REF!="","",#REF!))</f>
        <v>#REF!</v>
      </c>
      <c r="CB1031" s="413" t="e">
        <f>IF(OR(#REF!="●",#REF!="●",#REF!="●",#REF!="●",#REF!="●"),"",IF(#REF!="","",#REF!))</f>
        <v>#REF!</v>
      </c>
      <c r="CC1031" s="412" t="e">
        <f>IF(ISNA(L1031),"",L1031*#REF!)</f>
        <v>#REF!</v>
      </c>
      <c r="CD1031" s="412" t="e">
        <f>IF(ISNA(M1031),"",M1031*#REF!)</f>
        <v>#REF!</v>
      </c>
      <c r="CE1031" s="415" t="e">
        <f>IF(#REF!&gt;0,DQ$6,"")</f>
        <v>#REF!</v>
      </c>
      <c r="CF1031" s="361" t="e">
        <f>IF(#REF!="","",VLOOKUP(#REF!,#REF!,7,0))</f>
        <v>#REF!</v>
      </c>
      <c r="CG1031" s="201" t="e">
        <f>IF(OR(#REF!="",CF1031=""),"",ROUND(#REF!/10^3*CF1031,3))</f>
        <v>#REF!</v>
      </c>
      <c r="CH1031" s="201" t="e">
        <f>IF(#REF!&gt;0,#REF!*#REF!/1000,"")</f>
        <v>#REF!</v>
      </c>
      <c r="CI1031" s="201" t="e">
        <f>IF(#REF!&gt;0,#REF!*#REF!/1000,"")</f>
        <v>#REF!</v>
      </c>
      <c r="CJ1031" s="74" t="e">
        <f t="shared" si="184"/>
        <v>#REF!</v>
      </c>
      <c r="CK1031" s="74" t="e">
        <f t="shared" si="185"/>
        <v>#REF!</v>
      </c>
      <c r="CL1031" s="201" t="e">
        <f>IF(ISNA(CJ1031),"",CJ1031*#REF!)</f>
        <v>#REF!</v>
      </c>
      <c r="CM1031" s="201" t="e">
        <f>IF(ISNA(CK1031),"",CK1031*#REF!)</f>
        <v>#REF!</v>
      </c>
      <c r="CN1031" s="101" t="e">
        <f>IF(#REF!&gt;0,DQ$57,"")</f>
        <v>#REF!</v>
      </c>
      <c r="CO1031" s="84"/>
      <c r="CP1031" s="2"/>
      <c r="CQ1031" s="2"/>
      <c r="CR1031" s="2"/>
      <c r="CS1031" s="2"/>
      <c r="CT1031" s="2"/>
      <c r="CU1031" s="2"/>
      <c r="CV1031" s="2"/>
      <c r="CX1031" s="2"/>
      <c r="CY1031" s="2"/>
      <c r="CZ1031" s="2"/>
      <c r="DA1031" s="2"/>
      <c r="DB1031" s="2"/>
      <c r="DC1031" s="2"/>
      <c r="DD1031" s="2"/>
      <c r="DE1031" s="2"/>
      <c r="DF1031" s="2"/>
    </row>
    <row r="1032" spans="2:110" ht="18" customHeight="1">
      <c r="B1032" s="151" t="e">
        <f>IF(#REF!="","",VLOOKUP(#REF!,$CX$11:$DG$26,9,0))</f>
        <v>#REF!</v>
      </c>
      <c r="C1032" s="64" t="e">
        <f>IF(#REF!="",0,VLOOKUP(#REF!,$CP$11:$CQ$16,2,0))</f>
        <v>#REF!</v>
      </c>
      <c r="D1032" s="65" t="e">
        <f>IF(#REF!="",0,VLOOKUP(#REF!,$CX$11:$CY$26,2,0))</f>
        <v>#REF!</v>
      </c>
      <c r="E1032" s="152" t="e">
        <f t="shared" si="175"/>
        <v>#REF!</v>
      </c>
      <c r="F1032" s="155" t="e">
        <f>IF(#REF!="","",VLOOKUP(#REF!,#REF!,7,0))</f>
        <v>#REF!</v>
      </c>
      <c r="G1032" s="201" t="e">
        <f>IF(OR(#REF!="",F1032=""),"",ROUND(#REF!/10^3*F1032,3))</f>
        <v>#REF!</v>
      </c>
      <c r="H1032" s="201" t="e">
        <f>IF(#REF!&gt;0,#REF!*#REF!/1000,"")</f>
        <v>#REF!</v>
      </c>
      <c r="I1032" s="201" t="e">
        <f>IF(#REF!&gt;0,#REF!*#REF!/1000,"")</f>
        <v>#REF!</v>
      </c>
      <c r="J1032" s="51" t="e">
        <f>IF(#REF!="●","",IF(#REF!="","",#REF!))</f>
        <v>#REF!</v>
      </c>
      <c r="K1032" s="51" t="e">
        <f>IF(#REF!="●","",IF(#REF!="","",#REF!))</f>
        <v>#REF!</v>
      </c>
      <c r="L1032" s="74" t="e">
        <f t="shared" si="176"/>
        <v>#REF!</v>
      </c>
      <c r="M1032" s="74" t="e">
        <f t="shared" si="177"/>
        <v>#REF!</v>
      </c>
      <c r="N1032" s="201" t="e">
        <f>IF(ISNA(L1032),"",L1032*#REF!)</f>
        <v>#REF!</v>
      </c>
      <c r="O1032" s="201" t="e">
        <f>IF(ISNA(M1032),"",M1032*#REF!)</f>
        <v>#REF!</v>
      </c>
      <c r="P1032" s="78" t="e">
        <f>IF(#REF!&gt;0,DQ$6,"")</f>
        <v>#REF!</v>
      </c>
      <c r="Q1032" s="99"/>
      <c r="R1032" s="411"/>
      <c r="S1032" s="412" t="e">
        <f>IF(OR(#REF!="",F1032=""),"",ROUND(#REF!/10^3*F1032,3))</f>
        <v>#REF!</v>
      </c>
      <c r="T1032" s="412" t="e">
        <f>IF(#REF!&gt;0,#REF!*#REF!/1000,"")</f>
        <v>#REF!</v>
      </c>
      <c r="U1032" s="412" t="e">
        <f>IF(#REF!&gt;0,#REF!*#REF!/1000,"")</f>
        <v>#REF!</v>
      </c>
      <c r="V1032" s="413" t="e">
        <f>IF(OR(#REF!="●",#REF!="●"),"",IF(#REF!="","",#REF!))</f>
        <v>#REF!</v>
      </c>
      <c r="W1032" s="413" t="e">
        <f>IF(OR(#REF!="●",#REF!="●"),"",IF(#REF!="","",#REF!))</f>
        <v>#REF!</v>
      </c>
      <c r="X1032" s="412" t="e">
        <f>IF(ISNA(L1032),"",L1032*#REF!)</f>
        <v>#REF!</v>
      </c>
      <c r="Y1032" s="412" t="e">
        <f>IF(ISNA(M1032),"",M1032*#REF!)</f>
        <v>#REF!</v>
      </c>
      <c r="Z1032" s="414" t="e">
        <f>IF(#REF!&gt;0,DQ$6,"")</f>
        <v>#REF!</v>
      </c>
      <c r="AA1032" s="95" t="e">
        <f>IF(#REF!="","",VLOOKUP(#REF!,#REF!,7,0))</f>
        <v>#REF!</v>
      </c>
      <c r="AB1032" s="201" t="e">
        <f>IF(OR(#REF!="",AA1032=""),"",ROUND(#REF!/10^3*AA1032,3))</f>
        <v>#REF!</v>
      </c>
      <c r="AC1032" s="201" t="e">
        <f>IF(#REF!&gt;0,#REF!*#REF!/1000,"")</f>
        <v>#REF!</v>
      </c>
      <c r="AD1032" s="201" t="e">
        <f>IF(#REF!&gt;0,#REF!*#REF!/1000,"")</f>
        <v>#REF!</v>
      </c>
      <c r="AE1032" s="74" t="e">
        <f t="shared" si="178"/>
        <v>#REF!</v>
      </c>
      <c r="AF1032" s="74" t="e">
        <f t="shared" si="179"/>
        <v>#REF!</v>
      </c>
      <c r="AG1032" s="201" t="e">
        <f>IF(ISNA(AE1032),"",AE1032*#REF!)</f>
        <v>#REF!</v>
      </c>
      <c r="AH1032" s="201" t="e">
        <f>IF(ISNA(AF1032),"",AF1032*#REF!)</f>
        <v>#REF!</v>
      </c>
      <c r="AI1032" s="78" t="e">
        <f>IF(#REF!&gt;0,DQ$23,"")</f>
        <v>#REF!</v>
      </c>
      <c r="AJ1032" s="99"/>
      <c r="AK1032" s="411"/>
      <c r="AL1032" s="412" t="e">
        <f>IF(OR(#REF!="",F1032=""),"",ROUND(#REF!/10^3*F1032,3))</f>
        <v>#REF!</v>
      </c>
      <c r="AM1032" s="412" t="e">
        <f>IF(#REF!&gt;0,#REF!*#REF!/1000,"")</f>
        <v>#REF!</v>
      </c>
      <c r="AN1032" s="412" t="e">
        <f>IF(#REF!&gt;0,#REF!*#REF!/1000,"")</f>
        <v>#REF!</v>
      </c>
      <c r="AO1032" s="413" t="e">
        <f>IF(OR(#REF!="●",#REF!="●",#REF!="●"),"",IF(#REF!="","",#REF!))</f>
        <v>#REF!</v>
      </c>
      <c r="AP1032" s="413" t="e">
        <f>IF(OR(#REF!="●",#REF!="●",#REF!="●"),"",IF(#REF!="","",#REF!))</f>
        <v>#REF!</v>
      </c>
      <c r="AQ1032" s="412" t="e">
        <f>IF(ISNA(L1032),"",L1032*#REF!)</f>
        <v>#REF!</v>
      </c>
      <c r="AR1032" s="412" t="e">
        <f>IF(ISNA(M1032),"",M1032*#REF!)</f>
        <v>#REF!</v>
      </c>
      <c r="AS1032" s="414" t="e">
        <f>IF(#REF!&gt;0,DQ$6,"")</f>
        <v>#REF!</v>
      </c>
      <c r="AT1032" s="95" t="e">
        <f>IF(#REF!="","",VLOOKUP(#REF!,#REF!,7,0))</f>
        <v>#REF!</v>
      </c>
      <c r="AU1032" s="201" t="e">
        <f>IF(OR(#REF!="",AT1032=""),"",ROUND(#REF!/10^3*AT1032,3))</f>
        <v>#REF!</v>
      </c>
      <c r="AV1032" s="201" t="e">
        <f>IF(#REF!&gt;0,#REF!*#REF!/1000,"")</f>
        <v>#REF!</v>
      </c>
      <c r="AW1032" s="201" t="e">
        <f>IF(#REF!&gt;0,#REF!*#REF!/1000,"")</f>
        <v>#REF!</v>
      </c>
      <c r="AX1032" s="74" t="e">
        <f t="shared" si="180"/>
        <v>#REF!</v>
      </c>
      <c r="AY1032" s="74" t="e">
        <f t="shared" si="181"/>
        <v>#REF!</v>
      </c>
      <c r="AZ1032" s="201" t="e">
        <f>IF(ISNA(AX1032),"",AX1032*#REF!)</f>
        <v>#REF!</v>
      </c>
      <c r="BA1032" s="201" t="e">
        <f>IF(ISNA(AY1032),"",AY1032*#REF!)</f>
        <v>#REF!</v>
      </c>
      <c r="BB1032" s="78" t="e">
        <f>IF(#REF!&gt;0,DQ$40,"")</f>
        <v>#REF!</v>
      </c>
      <c r="BC1032" s="99"/>
      <c r="BD1032" s="650"/>
      <c r="BE1032" s="652" t="e">
        <f>IF(OR(#REF!="",F1032=""),"",ROUND(#REF!/10^3*F1032,3))</f>
        <v>#REF!</v>
      </c>
      <c r="BF1032" s="412" t="e">
        <f>IF(#REF!&gt;0,#REF!*#REF!/1000,"")</f>
        <v>#REF!</v>
      </c>
      <c r="BG1032" s="412" t="e">
        <f>IF(#REF!&gt;0,#REF!*#REF!/1000,"")</f>
        <v>#REF!</v>
      </c>
      <c r="BH1032" s="413" t="e">
        <f>IF(OR(#REF!="●",#REF!="●",#REF!="●",#REF!="●"),"",IF(#REF!="","",#REF!))</f>
        <v>#REF!</v>
      </c>
      <c r="BI1032" s="413" t="e">
        <f>IF(OR(#REF!="●",#REF!="●",#REF!="●",#REF!="●"),"",IF(#REF!="","",#REF!))</f>
        <v>#REF!</v>
      </c>
      <c r="BJ1032" s="412" t="e">
        <f>IF(ISNA(L1032),"",L1032*#REF!)</f>
        <v>#REF!</v>
      </c>
      <c r="BK1032" s="412" t="e">
        <f>IF(ISNA(M1032),"",M1032*#REF!)</f>
        <v>#REF!</v>
      </c>
      <c r="BL1032" s="415" t="e">
        <f>IF(#REF!&gt;0,DQ$6,"")</f>
        <v>#REF!</v>
      </c>
      <c r="BM1032" s="361" t="e">
        <f>IF(#REF!="","",VLOOKUP(#REF!,#REF!,7,0))</f>
        <v>#REF!</v>
      </c>
      <c r="BN1032" s="201" t="e">
        <f>IF(OR(#REF!="",BM1032=""),"",ROUND(#REF!/10^3*BM1032,3))</f>
        <v>#REF!</v>
      </c>
      <c r="BO1032" s="201" t="e">
        <f>IF(#REF!&gt;0,#REF!*#REF!/1000,"")</f>
        <v>#REF!</v>
      </c>
      <c r="BP1032" s="201" t="e">
        <f>IF(#REF!&gt;0,#REF!*#REF!/1000,"")</f>
        <v>#REF!</v>
      </c>
      <c r="BQ1032" s="74" t="e">
        <f t="shared" si="182"/>
        <v>#REF!</v>
      </c>
      <c r="BR1032" s="74" t="e">
        <f t="shared" si="183"/>
        <v>#REF!</v>
      </c>
      <c r="BS1032" s="201" t="e">
        <f>IF(ISNA(BQ1032),"",BQ1032*#REF!)</f>
        <v>#REF!</v>
      </c>
      <c r="BT1032" s="201" t="e">
        <f>IF(ISNA(BR1032),"",BR1032*#REF!)</f>
        <v>#REF!</v>
      </c>
      <c r="BU1032" s="78" t="e">
        <f>IF(#REF!&gt;0,DQ$57,"")</f>
        <v>#REF!</v>
      </c>
      <c r="BV1032" s="99"/>
      <c r="BW1032" s="411"/>
      <c r="BX1032" s="412" t="e">
        <f>IF(OR(#REF!="",F1032=""),"",ROUND(#REF!/10^3*F1032,3))</f>
        <v>#REF!</v>
      </c>
      <c r="BY1032" s="412" t="e">
        <f>IF(#REF!&gt;0,#REF!*#REF!/1000,"")</f>
        <v>#REF!</v>
      </c>
      <c r="BZ1032" s="412" t="e">
        <f>IF(#REF!&gt;0,#REF!*#REF!/1000,"")</f>
        <v>#REF!</v>
      </c>
      <c r="CA1032" s="413" t="e">
        <f>IF(OR(#REF!="●",#REF!="●",#REF!="●",#REF!="●",#REF!="●"),"",IF(#REF!="","",#REF!))</f>
        <v>#REF!</v>
      </c>
      <c r="CB1032" s="413" t="e">
        <f>IF(OR(#REF!="●",#REF!="●",#REF!="●",#REF!="●",#REF!="●"),"",IF(#REF!="","",#REF!))</f>
        <v>#REF!</v>
      </c>
      <c r="CC1032" s="412" t="e">
        <f>IF(ISNA(L1032),"",L1032*#REF!)</f>
        <v>#REF!</v>
      </c>
      <c r="CD1032" s="412" t="e">
        <f>IF(ISNA(M1032),"",M1032*#REF!)</f>
        <v>#REF!</v>
      </c>
      <c r="CE1032" s="415" t="e">
        <f>IF(#REF!&gt;0,DQ$6,"")</f>
        <v>#REF!</v>
      </c>
      <c r="CF1032" s="361" t="e">
        <f>IF(#REF!="","",VLOOKUP(#REF!,#REF!,7,0))</f>
        <v>#REF!</v>
      </c>
      <c r="CG1032" s="201" t="e">
        <f>IF(OR(#REF!="",CF1032=""),"",ROUND(#REF!/10^3*CF1032,3))</f>
        <v>#REF!</v>
      </c>
      <c r="CH1032" s="201" t="e">
        <f>IF(#REF!&gt;0,#REF!*#REF!/1000,"")</f>
        <v>#REF!</v>
      </c>
      <c r="CI1032" s="201" t="e">
        <f>IF(#REF!&gt;0,#REF!*#REF!/1000,"")</f>
        <v>#REF!</v>
      </c>
      <c r="CJ1032" s="74" t="e">
        <f t="shared" si="184"/>
        <v>#REF!</v>
      </c>
      <c r="CK1032" s="74" t="e">
        <f t="shared" si="185"/>
        <v>#REF!</v>
      </c>
      <c r="CL1032" s="201" t="e">
        <f>IF(ISNA(CJ1032),"",CJ1032*#REF!)</f>
        <v>#REF!</v>
      </c>
      <c r="CM1032" s="201" t="e">
        <f>IF(ISNA(CK1032),"",CK1032*#REF!)</f>
        <v>#REF!</v>
      </c>
      <c r="CN1032" s="101" t="e">
        <f>IF(#REF!&gt;0,DQ$57,"")</f>
        <v>#REF!</v>
      </c>
      <c r="CO1032" s="84"/>
      <c r="CP1032" s="2"/>
      <c r="CQ1032" s="2"/>
      <c r="CR1032" s="2"/>
      <c r="CS1032" s="2"/>
      <c r="CT1032" s="2"/>
      <c r="CU1032" s="2"/>
      <c r="CV1032" s="2"/>
      <c r="CX1032" s="2"/>
      <c r="CY1032" s="2"/>
      <c r="CZ1032" s="2"/>
      <c r="DA1032" s="2"/>
      <c r="DB1032" s="2"/>
      <c r="DC1032" s="2"/>
      <c r="DD1032" s="2"/>
      <c r="DE1032" s="2"/>
      <c r="DF1032" s="2"/>
    </row>
    <row r="1033" spans="2:110" ht="18" customHeight="1">
      <c r="B1033" s="151" t="e">
        <f>IF(#REF!="","",VLOOKUP(#REF!,$CX$11:$DG$26,9,0))</f>
        <v>#REF!</v>
      </c>
      <c r="C1033" s="64" t="e">
        <f>IF(#REF!="",0,VLOOKUP(#REF!,$CP$11:$CQ$16,2,0))</f>
        <v>#REF!</v>
      </c>
      <c r="D1033" s="65" t="e">
        <f>IF(#REF!="",0,VLOOKUP(#REF!,$CX$11:$CY$26,2,0))</f>
        <v>#REF!</v>
      </c>
      <c r="E1033" s="152" t="e">
        <f t="shared" si="175"/>
        <v>#REF!</v>
      </c>
      <c r="F1033" s="155" t="e">
        <f>IF(#REF!="","",VLOOKUP(#REF!,#REF!,7,0))</f>
        <v>#REF!</v>
      </c>
      <c r="G1033" s="201" t="e">
        <f>IF(OR(#REF!="",F1033=""),"",ROUND(#REF!/10^3*F1033,3))</f>
        <v>#REF!</v>
      </c>
      <c r="H1033" s="201" t="e">
        <f>IF(#REF!&gt;0,#REF!*#REF!/1000,"")</f>
        <v>#REF!</v>
      </c>
      <c r="I1033" s="201" t="e">
        <f>IF(#REF!&gt;0,#REF!*#REF!/1000,"")</f>
        <v>#REF!</v>
      </c>
      <c r="J1033" s="51" t="e">
        <f>IF(#REF!="●","",IF(#REF!="","",#REF!))</f>
        <v>#REF!</v>
      </c>
      <c r="K1033" s="51" t="e">
        <f>IF(#REF!="●","",IF(#REF!="","",#REF!))</f>
        <v>#REF!</v>
      </c>
      <c r="L1033" s="74" t="e">
        <f t="shared" si="176"/>
        <v>#REF!</v>
      </c>
      <c r="M1033" s="74" t="e">
        <f t="shared" si="177"/>
        <v>#REF!</v>
      </c>
      <c r="N1033" s="201" t="e">
        <f>IF(ISNA(L1033),"",L1033*#REF!)</f>
        <v>#REF!</v>
      </c>
      <c r="O1033" s="201" t="e">
        <f>IF(ISNA(M1033),"",M1033*#REF!)</f>
        <v>#REF!</v>
      </c>
      <c r="P1033" s="78" t="e">
        <f>IF(#REF!&gt;0,DQ$6,"")</f>
        <v>#REF!</v>
      </c>
      <c r="Q1033" s="99"/>
      <c r="R1033" s="411"/>
      <c r="S1033" s="412" t="e">
        <f>IF(OR(#REF!="",F1033=""),"",ROUND(#REF!/10^3*F1033,3))</f>
        <v>#REF!</v>
      </c>
      <c r="T1033" s="412" t="e">
        <f>IF(#REF!&gt;0,#REF!*#REF!/1000,"")</f>
        <v>#REF!</v>
      </c>
      <c r="U1033" s="412" t="e">
        <f>IF(#REF!&gt;0,#REF!*#REF!/1000,"")</f>
        <v>#REF!</v>
      </c>
      <c r="V1033" s="413" t="e">
        <f>IF(OR(#REF!="●",#REF!="●"),"",IF(#REF!="","",#REF!))</f>
        <v>#REF!</v>
      </c>
      <c r="W1033" s="413" t="e">
        <f>IF(OR(#REF!="●",#REF!="●"),"",IF(#REF!="","",#REF!))</f>
        <v>#REF!</v>
      </c>
      <c r="X1033" s="412" t="e">
        <f>IF(ISNA(L1033),"",L1033*#REF!)</f>
        <v>#REF!</v>
      </c>
      <c r="Y1033" s="412" t="e">
        <f>IF(ISNA(M1033),"",M1033*#REF!)</f>
        <v>#REF!</v>
      </c>
      <c r="Z1033" s="414" t="e">
        <f>IF(#REF!&gt;0,DQ$6,"")</f>
        <v>#REF!</v>
      </c>
      <c r="AA1033" s="95" t="e">
        <f>IF(#REF!="","",VLOOKUP(#REF!,#REF!,7,0))</f>
        <v>#REF!</v>
      </c>
      <c r="AB1033" s="201" t="e">
        <f>IF(OR(#REF!="",AA1033=""),"",ROUND(#REF!/10^3*AA1033,3))</f>
        <v>#REF!</v>
      </c>
      <c r="AC1033" s="201" t="e">
        <f>IF(#REF!&gt;0,#REF!*#REF!/1000,"")</f>
        <v>#REF!</v>
      </c>
      <c r="AD1033" s="201" t="e">
        <f>IF(#REF!&gt;0,#REF!*#REF!/1000,"")</f>
        <v>#REF!</v>
      </c>
      <c r="AE1033" s="74" t="e">
        <f t="shared" si="178"/>
        <v>#REF!</v>
      </c>
      <c r="AF1033" s="74" t="e">
        <f t="shared" si="179"/>
        <v>#REF!</v>
      </c>
      <c r="AG1033" s="201" t="e">
        <f>IF(ISNA(AE1033),"",AE1033*#REF!)</f>
        <v>#REF!</v>
      </c>
      <c r="AH1033" s="201" t="e">
        <f>IF(ISNA(AF1033),"",AF1033*#REF!)</f>
        <v>#REF!</v>
      </c>
      <c r="AI1033" s="78" t="e">
        <f>IF(#REF!&gt;0,DQ$23,"")</f>
        <v>#REF!</v>
      </c>
      <c r="AJ1033" s="99"/>
      <c r="AK1033" s="411"/>
      <c r="AL1033" s="412" t="e">
        <f>IF(OR(#REF!="",F1033=""),"",ROUND(#REF!/10^3*F1033,3))</f>
        <v>#REF!</v>
      </c>
      <c r="AM1033" s="412" t="e">
        <f>IF(#REF!&gt;0,#REF!*#REF!/1000,"")</f>
        <v>#REF!</v>
      </c>
      <c r="AN1033" s="412" t="e">
        <f>IF(#REF!&gt;0,#REF!*#REF!/1000,"")</f>
        <v>#REF!</v>
      </c>
      <c r="AO1033" s="413" t="e">
        <f>IF(OR(#REF!="●",#REF!="●",#REF!="●"),"",IF(#REF!="","",#REF!))</f>
        <v>#REF!</v>
      </c>
      <c r="AP1033" s="413" t="e">
        <f>IF(OR(#REF!="●",#REF!="●",#REF!="●"),"",IF(#REF!="","",#REF!))</f>
        <v>#REF!</v>
      </c>
      <c r="AQ1033" s="412" t="e">
        <f>IF(ISNA(L1033),"",L1033*#REF!)</f>
        <v>#REF!</v>
      </c>
      <c r="AR1033" s="412" t="e">
        <f>IF(ISNA(M1033),"",M1033*#REF!)</f>
        <v>#REF!</v>
      </c>
      <c r="AS1033" s="414" t="e">
        <f>IF(#REF!&gt;0,DQ$6,"")</f>
        <v>#REF!</v>
      </c>
      <c r="AT1033" s="95" t="e">
        <f>IF(#REF!="","",VLOOKUP(#REF!,#REF!,7,0))</f>
        <v>#REF!</v>
      </c>
      <c r="AU1033" s="201" t="e">
        <f>IF(OR(#REF!="",AT1033=""),"",ROUND(#REF!/10^3*AT1033,3))</f>
        <v>#REF!</v>
      </c>
      <c r="AV1033" s="201" t="e">
        <f>IF(#REF!&gt;0,#REF!*#REF!/1000,"")</f>
        <v>#REF!</v>
      </c>
      <c r="AW1033" s="201" t="e">
        <f>IF(#REF!&gt;0,#REF!*#REF!/1000,"")</f>
        <v>#REF!</v>
      </c>
      <c r="AX1033" s="74" t="e">
        <f t="shared" si="180"/>
        <v>#REF!</v>
      </c>
      <c r="AY1033" s="74" t="e">
        <f t="shared" si="181"/>
        <v>#REF!</v>
      </c>
      <c r="AZ1033" s="201" t="e">
        <f>IF(ISNA(AX1033),"",AX1033*#REF!)</f>
        <v>#REF!</v>
      </c>
      <c r="BA1033" s="201" t="e">
        <f>IF(ISNA(AY1033),"",AY1033*#REF!)</f>
        <v>#REF!</v>
      </c>
      <c r="BB1033" s="78" t="e">
        <f>IF(#REF!&gt;0,DQ$40,"")</f>
        <v>#REF!</v>
      </c>
      <c r="BC1033" s="99"/>
      <c r="BD1033" s="650"/>
      <c r="BE1033" s="652" t="e">
        <f>IF(OR(#REF!="",F1033=""),"",ROUND(#REF!/10^3*F1033,3))</f>
        <v>#REF!</v>
      </c>
      <c r="BF1033" s="412" t="e">
        <f>IF(#REF!&gt;0,#REF!*#REF!/1000,"")</f>
        <v>#REF!</v>
      </c>
      <c r="BG1033" s="412" t="e">
        <f>IF(#REF!&gt;0,#REF!*#REF!/1000,"")</f>
        <v>#REF!</v>
      </c>
      <c r="BH1033" s="413" t="e">
        <f>IF(OR(#REF!="●",#REF!="●",#REF!="●",#REF!="●"),"",IF(#REF!="","",#REF!))</f>
        <v>#REF!</v>
      </c>
      <c r="BI1033" s="413" t="e">
        <f>IF(OR(#REF!="●",#REF!="●",#REF!="●",#REF!="●"),"",IF(#REF!="","",#REF!))</f>
        <v>#REF!</v>
      </c>
      <c r="BJ1033" s="412" t="e">
        <f>IF(ISNA(L1033),"",L1033*#REF!)</f>
        <v>#REF!</v>
      </c>
      <c r="BK1033" s="412" t="e">
        <f>IF(ISNA(M1033),"",M1033*#REF!)</f>
        <v>#REF!</v>
      </c>
      <c r="BL1033" s="415" t="e">
        <f>IF(#REF!&gt;0,DQ$6,"")</f>
        <v>#REF!</v>
      </c>
      <c r="BM1033" s="361" t="e">
        <f>IF(#REF!="","",VLOOKUP(#REF!,#REF!,7,0))</f>
        <v>#REF!</v>
      </c>
      <c r="BN1033" s="201" t="e">
        <f>IF(OR(#REF!="",BM1033=""),"",ROUND(#REF!/10^3*BM1033,3))</f>
        <v>#REF!</v>
      </c>
      <c r="BO1033" s="201" t="e">
        <f>IF(#REF!&gt;0,#REF!*#REF!/1000,"")</f>
        <v>#REF!</v>
      </c>
      <c r="BP1033" s="201" t="e">
        <f>IF(#REF!&gt;0,#REF!*#REF!/1000,"")</f>
        <v>#REF!</v>
      </c>
      <c r="BQ1033" s="74" t="e">
        <f t="shared" si="182"/>
        <v>#REF!</v>
      </c>
      <c r="BR1033" s="74" t="e">
        <f t="shared" si="183"/>
        <v>#REF!</v>
      </c>
      <c r="BS1033" s="201" t="e">
        <f>IF(ISNA(BQ1033),"",BQ1033*#REF!)</f>
        <v>#REF!</v>
      </c>
      <c r="BT1033" s="201" t="e">
        <f>IF(ISNA(BR1033),"",BR1033*#REF!)</f>
        <v>#REF!</v>
      </c>
      <c r="BU1033" s="78" t="e">
        <f>IF(#REF!&gt;0,DQ$57,"")</f>
        <v>#REF!</v>
      </c>
      <c r="BV1033" s="99"/>
      <c r="BW1033" s="411"/>
      <c r="BX1033" s="412" t="e">
        <f>IF(OR(#REF!="",F1033=""),"",ROUND(#REF!/10^3*F1033,3))</f>
        <v>#REF!</v>
      </c>
      <c r="BY1033" s="412" t="e">
        <f>IF(#REF!&gt;0,#REF!*#REF!/1000,"")</f>
        <v>#REF!</v>
      </c>
      <c r="BZ1033" s="412" t="e">
        <f>IF(#REF!&gt;0,#REF!*#REF!/1000,"")</f>
        <v>#REF!</v>
      </c>
      <c r="CA1033" s="413" t="e">
        <f>IF(OR(#REF!="●",#REF!="●",#REF!="●",#REF!="●",#REF!="●"),"",IF(#REF!="","",#REF!))</f>
        <v>#REF!</v>
      </c>
      <c r="CB1033" s="413" t="e">
        <f>IF(OR(#REF!="●",#REF!="●",#REF!="●",#REF!="●",#REF!="●"),"",IF(#REF!="","",#REF!))</f>
        <v>#REF!</v>
      </c>
      <c r="CC1033" s="412" t="e">
        <f>IF(ISNA(L1033),"",L1033*#REF!)</f>
        <v>#REF!</v>
      </c>
      <c r="CD1033" s="412" t="e">
        <f>IF(ISNA(M1033),"",M1033*#REF!)</f>
        <v>#REF!</v>
      </c>
      <c r="CE1033" s="415" t="e">
        <f>IF(#REF!&gt;0,DQ$6,"")</f>
        <v>#REF!</v>
      </c>
      <c r="CF1033" s="361" t="e">
        <f>IF(#REF!="","",VLOOKUP(#REF!,#REF!,7,0))</f>
        <v>#REF!</v>
      </c>
      <c r="CG1033" s="201" t="e">
        <f>IF(OR(#REF!="",CF1033=""),"",ROUND(#REF!/10^3*CF1033,3))</f>
        <v>#REF!</v>
      </c>
      <c r="CH1033" s="201" t="e">
        <f>IF(#REF!&gt;0,#REF!*#REF!/1000,"")</f>
        <v>#REF!</v>
      </c>
      <c r="CI1033" s="201" t="e">
        <f>IF(#REF!&gt;0,#REF!*#REF!/1000,"")</f>
        <v>#REF!</v>
      </c>
      <c r="CJ1033" s="74" t="e">
        <f t="shared" si="184"/>
        <v>#REF!</v>
      </c>
      <c r="CK1033" s="74" t="e">
        <f t="shared" si="185"/>
        <v>#REF!</v>
      </c>
      <c r="CL1033" s="201" t="e">
        <f>IF(ISNA(CJ1033),"",CJ1033*#REF!)</f>
        <v>#REF!</v>
      </c>
      <c r="CM1033" s="201" t="e">
        <f>IF(ISNA(CK1033),"",CK1033*#REF!)</f>
        <v>#REF!</v>
      </c>
      <c r="CN1033" s="101" t="e">
        <f>IF(#REF!&gt;0,DQ$57,"")</f>
        <v>#REF!</v>
      </c>
      <c r="CO1033" s="84"/>
      <c r="CP1033" s="2"/>
      <c r="CQ1033" s="2"/>
      <c r="CR1033" s="2"/>
      <c r="CS1033" s="2"/>
      <c r="CT1033" s="2"/>
      <c r="CU1033" s="2"/>
      <c r="CV1033" s="2"/>
      <c r="CX1033" s="2"/>
      <c r="CY1033" s="2"/>
      <c r="CZ1033" s="2"/>
      <c r="DA1033" s="2"/>
      <c r="DB1033" s="2"/>
      <c r="DC1033" s="2"/>
      <c r="DD1033" s="2"/>
      <c r="DE1033" s="2"/>
      <c r="DF1033" s="2"/>
    </row>
    <row r="1034" spans="2:110" ht="18" customHeight="1">
      <c r="B1034" s="151" t="e">
        <f>IF(#REF!="","",VLOOKUP(#REF!,$CX$11:$DG$26,9,0))</f>
        <v>#REF!</v>
      </c>
      <c r="C1034" s="64" t="e">
        <f>IF(#REF!="",0,VLOOKUP(#REF!,$CP$11:$CQ$16,2,0))</f>
        <v>#REF!</v>
      </c>
      <c r="D1034" s="65" t="e">
        <f>IF(#REF!="",0,VLOOKUP(#REF!,$CX$11:$CY$26,2,0))</f>
        <v>#REF!</v>
      </c>
      <c r="E1034" s="152" t="e">
        <f t="shared" si="175"/>
        <v>#REF!</v>
      </c>
      <c r="F1034" s="155" t="e">
        <f>IF(#REF!="","",VLOOKUP(#REF!,#REF!,7,0))</f>
        <v>#REF!</v>
      </c>
      <c r="G1034" s="201" t="e">
        <f>IF(OR(#REF!="",F1034=""),"",ROUND(#REF!/10^3*F1034,3))</f>
        <v>#REF!</v>
      </c>
      <c r="H1034" s="201" t="e">
        <f>IF(#REF!&gt;0,#REF!*#REF!/1000,"")</f>
        <v>#REF!</v>
      </c>
      <c r="I1034" s="201" t="e">
        <f>IF(#REF!&gt;0,#REF!*#REF!/1000,"")</f>
        <v>#REF!</v>
      </c>
      <c r="J1034" s="51" t="e">
        <f>IF(#REF!="●","",IF(#REF!="","",#REF!))</f>
        <v>#REF!</v>
      </c>
      <c r="K1034" s="51" t="e">
        <f>IF(#REF!="●","",IF(#REF!="","",#REF!))</f>
        <v>#REF!</v>
      </c>
      <c r="L1034" s="74" t="e">
        <f t="shared" si="176"/>
        <v>#REF!</v>
      </c>
      <c r="M1034" s="74" t="e">
        <f t="shared" si="177"/>
        <v>#REF!</v>
      </c>
      <c r="N1034" s="201" t="e">
        <f>IF(ISNA(L1034),"",L1034*#REF!)</f>
        <v>#REF!</v>
      </c>
      <c r="O1034" s="201" t="e">
        <f>IF(ISNA(M1034),"",M1034*#REF!)</f>
        <v>#REF!</v>
      </c>
      <c r="P1034" s="78" t="e">
        <f>IF(#REF!&gt;0,DQ$6,"")</f>
        <v>#REF!</v>
      </c>
      <c r="Q1034" s="99"/>
      <c r="R1034" s="411"/>
      <c r="S1034" s="412" t="e">
        <f>IF(OR(#REF!="",F1034=""),"",ROUND(#REF!/10^3*F1034,3))</f>
        <v>#REF!</v>
      </c>
      <c r="T1034" s="412" t="e">
        <f>IF(#REF!&gt;0,#REF!*#REF!/1000,"")</f>
        <v>#REF!</v>
      </c>
      <c r="U1034" s="412" t="e">
        <f>IF(#REF!&gt;0,#REF!*#REF!/1000,"")</f>
        <v>#REF!</v>
      </c>
      <c r="V1034" s="413" t="e">
        <f>IF(OR(#REF!="●",#REF!="●"),"",IF(#REF!="","",#REF!))</f>
        <v>#REF!</v>
      </c>
      <c r="W1034" s="413" t="e">
        <f>IF(OR(#REF!="●",#REF!="●"),"",IF(#REF!="","",#REF!))</f>
        <v>#REF!</v>
      </c>
      <c r="X1034" s="412" t="e">
        <f>IF(ISNA(L1034),"",L1034*#REF!)</f>
        <v>#REF!</v>
      </c>
      <c r="Y1034" s="412" t="e">
        <f>IF(ISNA(M1034),"",M1034*#REF!)</f>
        <v>#REF!</v>
      </c>
      <c r="Z1034" s="414" t="e">
        <f>IF(#REF!&gt;0,DQ$6,"")</f>
        <v>#REF!</v>
      </c>
      <c r="AA1034" s="95" t="e">
        <f>IF(#REF!="","",VLOOKUP(#REF!,#REF!,7,0))</f>
        <v>#REF!</v>
      </c>
      <c r="AB1034" s="201" t="e">
        <f>IF(OR(#REF!="",AA1034=""),"",ROUND(#REF!/10^3*AA1034,3))</f>
        <v>#REF!</v>
      </c>
      <c r="AC1034" s="201" t="e">
        <f>IF(#REF!&gt;0,#REF!*#REF!/1000,"")</f>
        <v>#REF!</v>
      </c>
      <c r="AD1034" s="201" t="e">
        <f>IF(#REF!&gt;0,#REF!*#REF!/1000,"")</f>
        <v>#REF!</v>
      </c>
      <c r="AE1034" s="74" t="e">
        <f t="shared" si="178"/>
        <v>#REF!</v>
      </c>
      <c r="AF1034" s="74" t="e">
        <f t="shared" si="179"/>
        <v>#REF!</v>
      </c>
      <c r="AG1034" s="201" t="e">
        <f>IF(ISNA(AE1034),"",AE1034*#REF!)</f>
        <v>#REF!</v>
      </c>
      <c r="AH1034" s="201" t="e">
        <f>IF(ISNA(AF1034),"",AF1034*#REF!)</f>
        <v>#REF!</v>
      </c>
      <c r="AI1034" s="78" t="e">
        <f>IF(#REF!&gt;0,DQ$23,"")</f>
        <v>#REF!</v>
      </c>
      <c r="AJ1034" s="99"/>
      <c r="AK1034" s="411"/>
      <c r="AL1034" s="412" t="e">
        <f>IF(OR(#REF!="",F1034=""),"",ROUND(#REF!/10^3*F1034,3))</f>
        <v>#REF!</v>
      </c>
      <c r="AM1034" s="412" t="e">
        <f>IF(#REF!&gt;0,#REF!*#REF!/1000,"")</f>
        <v>#REF!</v>
      </c>
      <c r="AN1034" s="412" t="e">
        <f>IF(#REF!&gt;0,#REF!*#REF!/1000,"")</f>
        <v>#REF!</v>
      </c>
      <c r="AO1034" s="413" t="e">
        <f>IF(OR(#REF!="●",#REF!="●",#REF!="●"),"",IF(#REF!="","",#REF!))</f>
        <v>#REF!</v>
      </c>
      <c r="AP1034" s="413" t="e">
        <f>IF(OR(#REF!="●",#REF!="●",#REF!="●"),"",IF(#REF!="","",#REF!))</f>
        <v>#REF!</v>
      </c>
      <c r="AQ1034" s="412" t="e">
        <f>IF(ISNA(L1034),"",L1034*#REF!)</f>
        <v>#REF!</v>
      </c>
      <c r="AR1034" s="412" t="e">
        <f>IF(ISNA(M1034),"",M1034*#REF!)</f>
        <v>#REF!</v>
      </c>
      <c r="AS1034" s="414" t="e">
        <f>IF(#REF!&gt;0,DQ$6,"")</f>
        <v>#REF!</v>
      </c>
      <c r="AT1034" s="95" t="e">
        <f>IF(#REF!="","",VLOOKUP(#REF!,#REF!,7,0))</f>
        <v>#REF!</v>
      </c>
      <c r="AU1034" s="201" t="e">
        <f>IF(OR(#REF!="",AT1034=""),"",ROUND(#REF!/10^3*AT1034,3))</f>
        <v>#REF!</v>
      </c>
      <c r="AV1034" s="201" t="e">
        <f>IF(#REF!&gt;0,#REF!*#REF!/1000,"")</f>
        <v>#REF!</v>
      </c>
      <c r="AW1034" s="201" t="e">
        <f>IF(#REF!&gt;0,#REF!*#REF!/1000,"")</f>
        <v>#REF!</v>
      </c>
      <c r="AX1034" s="74" t="e">
        <f t="shared" si="180"/>
        <v>#REF!</v>
      </c>
      <c r="AY1034" s="74" t="e">
        <f t="shared" si="181"/>
        <v>#REF!</v>
      </c>
      <c r="AZ1034" s="201" t="e">
        <f>IF(ISNA(AX1034),"",AX1034*#REF!)</f>
        <v>#REF!</v>
      </c>
      <c r="BA1034" s="201" t="e">
        <f>IF(ISNA(AY1034),"",AY1034*#REF!)</f>
        <v>#REF!</v>
      </c>
      <c r="BB1034" s="78" t="e">
        <f>IF(#REF!&gt;0,DQ$40,"")</f>
        <v>#REF!</v>
      </c>
      <c r="BC1034" s="99"/>
      <c r="BD1034" s="650"/>
      <c r="BE1034" s="652" t="e">
        <f>IF(OR(#REF!="",F1034=""),"",ROUND(#REF!/10^3*F1034,3))</f>
        <v>#REF!</v>
      </c>
      <c r="BF1034" s="412" t="e">
        <f>IF(#REF!&gt;0,#REF!*#REF!/1000,"")</f>
        <v>#REF!</v>
      </c>
      <c r="BG1034" s="412" t="e">
        <f>IF(#REF!&gt;0,#REF!*#REF!/1000,"")</f>
        <v>#REF!</v>
      </c>
      <c r="BH1034" s="413" t="e">
        <f>IF(OR(#REF!="●",#REF!="●",#REF!="●",#REF!="●"),"",IF(#REF!="","",#REF!))</f>
        <v>#REF!</v>
      </c>
      <c r="BI1034" s="413" t="e">
        <f>IF(OR(#REF!="●",#REF!="●",#REF!="●",#REF!="●"),"",IF(#REF!="","",#REF!))</f>
        <v>#REF!</v>
      </c>
      <c r="BJ1034" s="412" t="e">
        <f>IF(ISNA(L1034),"",L1034*#REF!)</f>
        <v>#REF!</v>
      </c>
      <c r="BK1034" s="412" t="e">
        <f>IF(ISNA(M1034),"",M1034*#REF!)</f>
        <v>#REF!</v>
      </c>
      <c r="BL1034" s="415" t="e">
        <f>IF(#REF!&gt;0,DQ$6,"")</f>
        <v>#REF!</v>
      </c>
      <c r="BM1034" s="361" t="e">
        <f>IF(#REF!="","",VLOOKUP(#REF!,#REF!,7,0))</f>
        <v>#REF!</v>
      </c>
      <c r="BN1034" s="201" t="e">
        <f>IF(OR(#REF!="",BM1034=""),"",ROUND(#REF!/10^3*BM1034,3))</f>
        <v>#REF!</v>
      </c>
      <c r="BO1034" s="201" t="e">
        <f>IF(#REF!&gt;0,#REF!*#REF!/1000,"")</f>
        <v>#REF!</v>
      </c>
      <c r="BP1034" s="201" t="e">
        <f>IF(#REF!&gt;0,#REF!*#REF!/1000,"")</f>
        <v>#REF!</v>
      </c>
      <c r="BQ1034" s="74" t="e">
        <f t="shared" si="182"/>
        <v>#REF!</v>
      </c>
      <c r="BR1034" s="74" t="e">
        <f t="shared" si="183"/>
        <v>#REF!</v>
      </c>
      <c r="BS1034" s="201" t="e">
        <f>IF(ISNA(BQ1034),"",BQ1034*#REF!)</f>
        <v>#REF!</v>
      </c>
      <c r="BT1034" s="201" t="e">
        <f>IF(ISNA(BR1034),"",BR1034*#REF!)</f>
        <v>#REF!</v>
      </c>
      <c r="BU1034" s="78" t="e">
        <f>IF(#REF!&gt;0,DQ$57,"")</f>
        <v>#REF!</v>
      </c>
      <c r="BV1034" s="99"/>
      <c r="BW1034" s="411"/>
      <c r="BX1034" s="412" t="e">
        <f>IF(OR(#REF!="",F1034=""),"",ROUND(#REF!/10^3*F1034,3))</f>
        <v>#REF!</v>
      </c>
      <c r="BY1034" s="412" t="e">
        <f>IF(#REF!&gt;0,#REF!*#REF!/1000,"")</f>
        <v>#REF!</v>
      </c>
      <c r="BZ1034" s="412" t="e">
        <f>IF(#REF!&gt;0,#REF!*#REF!/1000,"")</f>
        <v>#REF!</v>
      </c>
      <c r="CA1034" s="413" t="e">
        <f>IF(OR(#REF!="●",#REF!="●",#REF!="●",#REF!="●",#REF!="●"),"",IF(#REF!="","",#REF!))</f>
        <v>#REF!</v>
      </c>
      <c r="CB1034" s="413" t="e">
        <f>IF(OR(#REF!="●",#REF!="●",#REF!="●",#REF!="●",#REF!="●"),"",IF(#REF!="","",#REF!))</f>
        <v>#REF!</v>
      </c>
      <c r="CC1034" s="412" t="e">
        <f>IF(ISNA(L1034),"",L1034*#REF!)</f>
        <v>#REF!</v>
      </c>
      <c r="CD1034" s="412" t="e">
        <f>IF(ISNA(M1034),"",M1034*#REF!)</f>
        <v>#REF!</v>
      </c>
      <c r="CE1034" s="415" t="e">
        <f>IF(#REF!&gt;0,DQ$6,"")</f>
        <v>#REF!</v>
      </c>
      <c r="CF1034" s="361" t="e">
        <f>IF(#REF!="","",VLOOKUP(#REF!,#REF!,7,0))</f>
        <v>#REF!</v>
      </c>
      <c r="CG1034" s="201" t="e">
        <f>IF(OR(#REF!="",CF1034=""),"",ROUND(#REF!/10^3*CF1034,3))</f>
        <v>#REF!</v>
      </c>
      <c r="CH1034" s="201" t="e">
        <f>IF(#REF!&gt;0,#REF!*#REF!/1000,"")</f>
        <v>#REF!</v>
      </c>
      <c r="CI1034" s="201" t="e">
        <f>IF(#REF!&gt;0,#REF!*#REF!/1000,"")</f>
        <v>#REF!</v>
      </c>
      <c r="CJ1034" s="74" t="e">
        <f t="shared" si="184"/>
        <v>#REF!</v>
      </c>
      <c r="CK1034" s="74" t="e">
        <f t="shared" si="185"/>
        <v>#REF!</v>
      </c>
      <c r="CL1034" s="201" t="e">
        <f>IF(ISNA(CJ1034),"",CJ1034*#REF!)</f>
        <v>#REF!</v>
      </c>
      <c r="CM1034" s="201" t="e">
        <f>IF(ISNA(CK1034),"",CK1034*#REF!)</f>
        <v>#REF!</v>
      </c>
      <c r="CN1034" s="101" t="e">
        <f>IF(#REF!&gt;0,DQ$57,"")</f>
        <v>#REF!</v>
      </c>
      <c r="CO1034" s="84"/>
      <c r="CP1034" s="2"/>
      <c r="CQ1034" s="2"/>
      <c r="CR1034" s="2"/>
      <c r="CS1034" s="2"/>
      <c r="CT1034" s="2"/>
      <c r="CU1034" s="2"/>
      <c r="CV1034" s="2"/>
      <c r="CX1034" s="2"/>
      <c r="CY1034" s="2"/>
      <c r="CZ1034" s="2"/>
      <c r="DA1034" s="2"/>
      <c r="DB1034" s="2"/>
      <c r="DC1034" s="2"/>
      <c r="DD1034" s="2"/>
      <c r="DE1034" s="2"/>
      <c r="DF1034" s="2"/>
    </row>
    <row r="1035" spans="2:110" ht="18" customHeight="1">
      <c r="B1035" s="151" t="e">
        <f>IF(#REF!="","",VLOOKUP(#REF!,$CX$11:$DG$26,9,0))</f>
        <v>#REF!</v>
      </c>
      <c r="C1035" s="64" t="e">
        <f>IF(#REF!="",0,VLOOKUP(#REF!,$CP$11:$CQ$16,2,0))</f>
        <v>#REF!</v>
      </c>
      <c r="D1035" s="65" t="e">
        <f>IF(#REF!="",0,VLOOKUP(#REF!,$CX$11:$CY$26,2,0))</f>
        <v>#REF!</v>
      </c>
      <c r="E1035" s="152" t="e">
        <f t="shared" si="175"/>
        <v>#REF!</v>
      </c>
      <c r="F1035" s="155" t="e">
        <f>IF(#REF!="","",VLOOKUP(#REF!,#REF!,7,0))</f>
        <v>#REF!</v>
      </c>
      <c r="G1035" s="201" t="e">
        <f>IF(OR(#REF!="",F1035=""),"",ROUND(#REF!/10^3*F1035,3))</f>
        <v>#REF!</v>
      </c>
      <c r="H1035" s="201" t="e">
        <f>IF(#REF!&gt;0,#REF!*#REF!/1000,"")</f>
        <v>#REF!</v>
      </c>
      <c r="I1035" s="201" t="e">
        <f>IF(#REF!&gt;0,#REF!*#REF!/1000,"")</f>
        <v>#REF!</v>
      </c>
      <c r="J1035" s="51" t="e">
        <f>IF(#REF!="●","",IF(#REF!="","",#REF!))</f>
        <v>#REF!</v>
      </c>
      <c r="K1035" s="51" t="e">
        <f>IF(#REF!="●","",IF(#REF!="","",#REF!))</f>
        <v>#REF!</v>
      </c>
      <c r="L1035" s="74" t="e">
        <f t="shared" si="176"/>
        <v>#REF!</v>
      </c>
      <c r="M1035" s="74" t="e">
        <f t="shared" si="177"/>
        <v>#REF!</v>
      </c>
      <c r="N1035" s="201" t="e">
        <f>IF(ISNA(L1035),"",L1035*#REF!)</f>
        <v>#REF!</v>
      </c>
      <c r="O1035" s="201" t="e">
        <f>IF(ISNA(M1035),"",M1035*#REF!)</f>
        <v>#REF!</v>
      </c>
      <c r="P1035" s="78" t="e">
        <f>IF(#REF!&gt;0,DQ$6,"")</f>
        <v>#REF!</v>
      </c>
      <c r="Q1035" s="99"/>
      <c r="R1035" s="411"/>
      <c r="S1035" s="412" t="e">
        <f>IF(OR(#REF!="",F1035=""),"",ROUND(#REF!/10^3*F1035,3))</f>
        <v>#REF!</v>
      </c>
      <c r="T1035" s="412" t="e">
        <f>IF(#REF!&gt;0,#REF!*#REF!/1000,"")</f>
        <v>#REF!</v>
      </c>
      <c r="U1035" s="412" t="e">
        <f>IF(#REF!&gt;0,#REF!*#REF!/1000,"")</f>
        <v>#REF!</v>
      </c>
      <c r="V1035" s="413" t="e">
        <f>IF(OR(#REF!="●",#REF!="●"),"",IF(#REF!="","",#REF!))</f>
        <v>#REF!</v>
      </c>
      <c r="W1035" s="413" t="e">
        <f>IF(OR(#REF!="●",#REF!="●"),"",IF(#REF!="","",#REF!))</f>
        <v>#REF!</v>
      </c>
      <c r="X1035" s="412" t="e">
        <f>IF(ISNA(L1035),"",L1035*#REF!)</f>
        <v>#REF!</v>
      </c>
      <c r="Y1035" s="412" t="e">
        <f>IF(ISNA(M1035),"",M1035*#REF!)</f>
        <v>#REF!</v>
      </c>
      <c r="Z1035" s="414" t="e">
        <f>IF(#REF!&gt;0,DQ$6,"")</f>
        <v>#REF!</v>
      </c>
      <c r="AA1035" s="95" t="e">
        <f>IF(#REF!="","",VLOOKUP(#REF!,#REF!,7,0))</f>
        <v>#REF!</v>
      </c>
      <c r="AB1035" s="201" t="e">
        <f>IF(OR(#REF!="",AA1035=""),"",ROUND(#REF!/10^3*AA1035,3))</f>
        <v>#REF!</v>
      </c>
      <c r="AC1035" s="201" t="e">
        <f>IF(#REF!&gt;0,#REF!*#REF!/1000,"")</f>
        <v>#REF!</v>
      </c>
      <c r="AD1035" s="201" t="e">
        <f>IF(#REF!&gt;0,#REF!*#REF!/1000,"")</f>
        <v>#REF!</v>
      </c>
      <c r="AE1035" s="74" t="e">
        <f t="shared" si="178"/>
        <v>#REF!</v>
      </c>
      <c r="AF1035" s="74" t="e">
        <f t="shared" si="179"/>
        <v>#REF!</v>
      </c>
      <c r="AG1035" s="201" t="e">
        <f>IF(ISNA(AE1035),"",AE1035*#REF!)</f>
        <v>#REF!</v>
      </c>
      <c r="AH1035" s="201" t="e">
        <f>IF(ISNA(AF1035),"",AF1035*#REF!)</f>
        <v>#REF!</v>
      </c>
      <c r="AI1035" s="78" t="e">
        <f>IF(#REF!&gt;0,DQ$23,"")</f>
        <v>#REF!</v>
      </c>
      <c r="AJ1035" s="99"/>
      <c r="AK1035" s="411"/>
      <c r="AL1035" s="412" t="e">
        <f>IF(OR(#REF!="",F1035=""),"",ROUND(#REF!/10^3*F1035,3))</f>
        <v>#REF!</v>
      </c>
      <c r="AM1035" s="412" t="e">
        <f>IF(#REF!&gt;0,#REF!*#REF!/1000,"")</f>
        <v>#REF!</v>
      </c>
      <c r="AN1035" s="412" t="e">
        <f>IF(#REF!&gt;0,#REF!*#REF!/1000,"")</f>
        <v>#REF!</v>
      </c>
      <c r="AO1035" s="413" t="e">
        <f>IF(OR(#REF!="●",#REF!="●",#REF!="●"),"",IF(#REF!="","",#REF!))</f>
        <v>#REF!</v>
      </c>
      <c r="AP1035" s="413" t="e">
        <f>IF(OR(#REF!="●",#REF!="●",#REF!="●"),"",IF(#REF!="","",#REF!))</f>
        <v>#REF!</v>
      </c>
      <c r="AQ1035" s="412" t="e">
        <f>IF(ISNA(L1035),"",L1035*#REF!)</f>
        <v>#REF!</v>
      </c>
      <c r="AR1035" s="412" t="e">
        <f>IF(ISNA(M1035),"",M1035*#REF!)</f>
        <v>#REF!</v>
      </c>
      <c r="AS1035" s="414" t="e">
        <f>IF(#REF!&gt;0,DQ$6,"")</f>
        <v>#REF!</v>
      </c>
      <c r="AT1035" s="95" t="e">
        <f>IF(#REF!="","",VLOOKUP(#REF!,#REF!,7,0))</f>
        <v>#REF!</v>
      </c>
      <c r="AU1035" s="201" t="e">
        <f>IF(OR(#REF!="",AT1035=""),"",ROUND(#REF!/10^3*AT1035,3))</f>
        <v>#REF!</v>
      </c>
      <c r="AV1035" s="201" t="e">
        <f>IF(#REF!&gt;0,#REF!*#REF!/1000,"")</f>
        <v>#REF!</v>
      </c>
      <c r="AW1035" s="201" t="e">
        <f>IF(#REF!&gt;0,#REF!*#REF!/1000,"")</f>
        <v>#REF!</v>
      </c>
      <c r="AX1035" s="74" t="e">
        <f t="shared" si="180"/>
        <v>#REF!</v>
      </c>
      <c r="AY1035" s="74" t="e">
        <f t="shared" si="181"/>
        <v>#REF!</v>
      </c>
      <c r="AZ1035" s="201" t="e">
        <f>IF(ISNA(AX1035),"",AX1035*#REF!)</f>
        <v>#REF!</v>
      </c>
      <c r="BA1035" s="201" t="e">
        <f>IF(ISNA(AY1035),"",AY1035*#REF!)</f>
        <v>#REF!</v>
      </c>
      <c r="BB1035" s="78" t="e">
        <f>IF(#REF!&gt;0,DQ$40,"")</f>
        <v>#REF!</v>
      </c>
      <c r="BC1035" s="99"/>
      <c r="BD1035" s="650"/>
      <c r="BE1035" s="652" t="e">
        <f>IF(OR(#REF!="",F1035=""),"",ROUND(#REF!/10^3*F1035,3))</f>
        <v>#REF!</v>
      </c>
      <c r="BF1035" s="412" t="e">
        <f>IF(#REF!&gt;0,#REF!*#REF!/1000,"")</f>
        <v>#REF!</v>
      </c>
      <c r="BG1035" s="412" t="e">
        <f>IF(#REF!&gt;0,#REF!*#REF!/1000,"")</f>
        <v>#REF!</v>
      </c>
      <c r="BH1035" s="413" t="e">
        <f>IF(OR(#REF!="●",#REF!="●",#REF!="●",#REF!="●"),"",IF(#REF!="","",#REF!))</f>
        <v>#REF!</v>
      </c>
      <c r="BI1035" s="413" t="e">
        <f>IF(OR(#REF!="●",#REF!="●",#REF!="●",#REF!="●"),"",IF(#REF!="","",#REF!))</f>
        <v>#REF!</v>
      </c>
      <c r="BJ1035" s="412" t="e">
        <f>IF(ISNA(L1035),"",L1035*#REF!)</f>
        <v>#REF!</v>
      </c>
      <c r="BK1035" s="412" t="e">
        <f>IF(ISNA(M1035),"",M1035*#REF!)</f>
        <v>#REF!</v>
      </c>
      <c r="BL1035" s="415" t="e">
        <f>IF(#REF!&gt;0,DQ$6,"")</f>
        <v>#REF!</v>
      </c>
      <c r="BM1035" s="361" t="e">
        <f>IF(#REF!="","",VLOOKUP(#REF!,#REF!,7,0))</f>
        <v>#REF!</v>
      </c>
      <c r="BN1035" s="201" t="e">
        <f>IF(OR(#REF!="",BM1035=""),"",ROUND(#REF!/10^3*BM1035,3))</f>
        <v>#REF!</v>
      </c>
      <c r="BO1035" s="201" t="e">
        <f>IF(#REF!&gt;0,#REF!*#REF!/1000,"")</f>
        <v>#REF!</v>
      </c>
      <c r="BP1035" s="201" t="e">
        <f>IF(#REF!&gt;0,#REF!*#REF!/1000,"")</f>
        <v>#REF!</v>
      </c>
      <c r="BQ1035" s="74" t="e">
        <f t="shared" si="182"/>
        <v>#REF!</v>
      </c>
      <c r="BR1035" s="74" t="e">
        <f t="shared" si="183"/>
        <v>#REF!</v>
      </c>
      <c r="BS1035" s="201" t="e">
        <f>IF(ISNA(BQ1035),"",BQ1035*#REF!)</f>
        <v>#REF!</v>
      </c>
      <c r="BT1035" s="201" t="e">
        <f>IF(ISNA(BR1035),"",BR1035*#REF!)</f>
        <v>#REF!</v>
      </c>
      <c r="BU1035" s="78" t="e">
        <f>IF(#REF!&gt;0,DQ$57,"")</f>
        <v>#REF!</v>
      </c>
      <c r="BV1035" s="99"/>
      <c r="BW1035" s="411"/>
      <c r="BX1035" s="412" t="e">
        <f>IF(OR(#REF!="",F1035=""),"",ROUND(#REF!/10^3*F1035,3))</f>
        <v>#REF!</v>
      </c>
      <c r="BY1035" s="412" t="e">
        <f>IF(#REF!&gt;0,#REF!*#REF!/1000,"")</f>
        <v>#REF!</v>
      </c>
      <c r="BZ1035" s="412" t="e">
        <f>IF(#REF!&gt;0,#REF!*#REF!/1000,"")</f>
        <v>#REF!</v>
      </c>
      <c r="CA1035" s="413" t="e">
        <f>IF(OR(#REF!="●",#REF!="●",#REF!="●",#REF!="●",#REF!="●"),"",IF(#REF!="","",#REF!))</f>
        <v>#REF!</v>
      </c>
      <c r="CB1035" s="413" t="e">
        <f>IF(OR(#REF!="●",#REF!="●",#REF!="●",#REF!="●",#REF!="●"),"",IF(#REF!="","",#REF!))</f>
        <v>#REF!</v>
      </c>
      <c r="CC1035" s="412" t="e">
        <f>IF(ISNA(L1035),"",L1035*#REF!)</f>
        <v>#REF!</v>
      </c>
      <c r="CD1035" s="412" t="e">
        <f>IF(ISNA(M1035),"",M1035*#REF!)</f>
        <v>#REF!</v>
      </c>
      <c r="CE1035" s="415" t="e">
        <f>IF(#REF!&gt;0,DQ$6,"")</f>
        <v>#REF!</v>
      </c>
      <c r="CF1035" s="361" t="e">
        <f>IF(#REF!="","",VLOOKUP(#REF!,#REF!,7,0))</f>
        <v>#REF!</v>
      </c>
      <c r="CG1035" s="201" t="e">
        <f>IF(OR(#REF!="",CF1035=""),"",ROUND(#REF!/10^3*CF1035,3))</f>
        <v>#REF!</v>
      </c>
      <c r="CH1035" s="201" t="e">
        <f>IF(#REF!&gt;0,#REF!*#REF!/1000,"")</f>
        <v>#REF!</v>
      </c>
      <c r="CI1035" s="201" t="e">
        <f>IF(#REF!&gt;0,#REF!*#REF!/1000,"")</f>
        <v>#REF!</v>
      </c>
      <c r="CJ1035" s="74" t="e">
        <f t="shared" si="184"/>
        <v>#REF!</v>
      </c>
      <c r="CK1035" s="74" t="e">
        <f t="shared" si="185"/>
        <v>#REF!</v>
      </c>
      <c r="CL1035" s="201" t="e">
        <f>IF(ISNA(CJ1035),"",CJ1035*#REF!)</f>
        <v>#REF!</v>
      </c>
      <c r="CM1035" s="201" t="e">
        <f>IF(ISNA(CK1035),"",CK1035*#REF!)</f>
        <v>#REF!</v>
      </c>
      <c r="CN1035" s="101" t="e">
        <f>IF(#REF!&gt;0,DQ$57,"")</f>
        <v>#REF!</v>
      </c>
      <c r="CO1035" s="84"/>
      <c r="CP1035" s="2"/>
      <c r="CQ1035" s="2"/>
      <c r="CR1035" s="2"/>
      <c r="CS1035" s="2"/>
      <c r="CT1035" s="2"/>
      <c r="CU1035" s="2"/>
      <c r="CV1035" s="2"/>
      <c r="CX1035" s="2"/>
      <c r="CY1035" s="2"/>
      <c r="CZ1035" s="2"/>
      <c r="DA1035" s="2"/>
      <c r="DB1035" s="2"/>
      <c r="DC1035" s="2"/>
      <c r="DD1035" s="2"/>
      <c r="DE1035" s="2"/>
      <c r="DF1035" s="2"/>
    </row>
    <row r="1036" spans="2:110" ht="18" customHeight="1">
      <c r="B1036" s="151" t="e">
        <f>IF(#REF!="","",VLOOKUP(#REF!,$CX$11:$DG$26,9,0))</f>
        <v>#REF!</v>
      </c>
      <c r="C1036" s="64" t="e">
        <f>IF(#REF!="",0,VLOOKUP(#REF!,$CP$11:$CQ$16,2,0))</f>
        <v>#REF!</v>
      </c>
      <c r="D1036" s="65" t="e">
        <f>IF(#REF!="",0,VLOOKUP(#REF!,$CX$11:$CY$26,2,0))</f>
        <v>#REF!</v>
      </c>
      <c r="E1036" s="152" t="e">
        <f t="shared" ref="E1036:E1099" si="186">C1036+D1036</f>
        <v>#REF!</v>
      </c>
      <c r="F1036" s="155" t="e">
        <f>IF(#REF!="","",VLOOKUP(#REF!,#REF!,7,0))</f>
        <v>#REF!</v>
      </c>
      <c r="G1036" s="201" t="e">
        <f>IF(OR(#REF!="",F1036=""),"",ROUND(#REF!/10^3*F1036,3))</f>
        <v>#REF!</v>
      </c>
      <c r="H1036" s="201" t="e">
        <f>IF(#REF!&gt;0,#REF!*#REF!/1000,"")</f>
        <v>#REF!</v>
      </c>
      <c r="I1036" s="201" t="e">
        <f>IF(#REF!&gt;0,#REF!*#REF!/1000,"")</f>
        <v>#REF!</v>
      </c>
      <c r="J1036" s="51" t="e">
        <f>IF(#REF!="●","",IF(#REF!="","",#REF!))</f>
        <v>#REF!</v>
      </c>
      <c r="K1036" s="51" t="e">
        <f>IF(#REF!="●","",IF(#REF!="","",#REF!))</f>
        <v>#REF!</v>
      </c>
      <c r="L1036" s="74" t="e">
        <f t="shared" ref="L1036:L1099" si="187">VLOOKUP(E1036,$DN$6:$DP$18,2,0)</f>
        <v>#REF!</v>
      </c>
      <c r="M1036" s="74" t="e">
        <f t="shared" ref="M1036:M1099" si="188">VLOOKUP(E1036,$DN$6:$DP$18,3,0)</f>
        <v>#REF!</v>
      </c>
      <c r="N1036" s="201" t="e">
        <f>IF(ISNA(L1036),"",L1036*#REF!)</f>
        <v>#REF!</v>
      </c>
      <c r="O1036" s="201" t="e">
        <f>IF(ISNA(M1036),"",M1036*#REF!)</f>
        <v>#REF!</v>
      </c>
      <c r="P1036" s="78" t="e">
        <f>IF(#REF!&gt;0,DQ$6,"")</f>
        <v>#REF!</v>
      </c>
      <c r="Q1036" s="99"/>
      <c r="R1036" s="411"/>
      <c r="S1036" s="412" t="e">
        <f>IF(OR(#REF!="",F1036=""),"",ROUND(#REF!/10^3*F1036,3))</f>
        <v>#REF!</v>
      </c>
      <c r="T1036" s="412" t="e">
        <f>IF(#REF!&gt;0,#REF!*#REF!/1000,"")</f>
        <v>#REF!</v>
      </c>
      <c r="U1036" s="412" t="e">
        <f>IF(#REF!&gt;0,#REF!*#REF!/1000,"")</f>
        <v>#REF!</v>
      </c>
      <c r="V1036" s="413" t="e">
        <f>IF(OR(#REF!="●",#REF!="●"),"",IF(#REF!="","",#REF!))</f>
        <v>#REF!</v>
      </c>
      <c r="W1036" s="413" t="e">
        <f>IF(OR(#REF!="●",#REF!="●"),"",IF(#REF!="","",#REF!))</f>
        <v>#REF!</v>
      </c>
      <c r="X1036" s="412" t="e">
        <f>IF(ISNA(L1036),"",L1036*#REF!)</f>
        <v>#REF!</v>
      </c>
      <c r="Y1036" s="412" t="e">
        <f>IF(ISNA(M1036),"",M1036*#REF!)</f>
        <v>#REF!</v>
      </c>
      <c r="Z1036" s="414" t="e">
        <f>IF(#REF!&gt;0,DQ$6,"")</f>
        <v>#REF!</v>
      </c>
      <c r="AA1036" s="95" t="e">
        <f>IF(#REF!="","",VLOOKUP(#REF!,#REF!,7,0))</f>
        <v>#REF!</v>
      </c>
      <c r="AB1036" s="201" t="e">
        <f>IF(OR(#REF!="",AA1036=""),"",ROUND(#REF!/10^3*AA1036,3))</f>
        <v>#REF!</v>
      </c>
      <c r="AC1036" s="201" t="e">
        <f>IF(#REF!&gt;0,#REF!*#REF!/1000,"")</f>
        <v>#REF!</v>
      </c>
      <c r="AD1036" s="201" t="e">
        <f>IF(#REF!&gt;0,#REF!*#REF!/1000,"")</f>
        <v>#REF!</v>
      </c>
      <c r="AE1036" s="74" t="e">
        <f t="shared" ref="AE1036:AE1099" si="189">VLOOKUP(E1036,$DN$23:$DP$35,2,0)</f>
        <v>#REF!</v>
      </c>
      <c r="AF1036" s="74" t="e">
        <f t="shared" ref="AF1036:AF1099" si="190">VLOOKUP(E1036,$DN$23:$DP$35,3,0)</f>
        <v>#REF!</v>
      </c>
      <c r="AG1036" s="201" t="e">
        <f>IF(ISNA(AE1036),"",AE1036*#REF!)</f>
        <v>#REF!</v>
      </c>
      <c r="AH1036" s="201" t="e">
        <f>IF(ISNA(AF1036),"",AF1036*#REF!)</f>
        <v>#REF!</v>
      </c>
      <c r="AI1036" s="78" t="e">
        <f>IF(#REF!&gt;0,DQ$23,"")</f>
        <v>#REF!</v>
      </c>
      <c r="AJ1036" s="99"/>
      <c r="AK1036" s="411"/>
      <c r="AL1036" s="412" t="e">
        <f>IF(OR(#REF!="",F1036=""),"",ROUND(#REF!/10^3*F1036,3))</f>
        <v>#REF!</v>
      </c>
      <c r="AM1036" s="412" t="e">
        <f>IF(#REF!&gt;0,#REF!*#REF!/1000,"")</f>
        <v>#REF!</v>
      </c>
      <c r="AN1036" s="412" t="e">
        <f>IF(#REF!&gt;0,#REF!*#REF!/1000,"")</f>
        <v>#REF!</v>
      </c>
      <c r="AO1036" s="413" t="e">
        <f>IF(OR(#REF!="●",#REF!="●",#REF!="●"),"",IF(#REF!="","",#REF!))</f>
        <v>#REF!</v>
      </c>
      <c r="AP1036" s="413" t="e">
        <f>IF(OR(#REF!="●",#REF!="●",#REF!="●"),"",IF(#REF!="","",#REF!))</f>
        <v>#REF!</v>
      </c>
      <c r="AQ1036" s="412" t="e">
        <f>IF(ISNA(L1036),"",L1036*#REF!)</f>
        <v>#REF!</v>
      </c>
      <c r="AR1036" s="412" t="e">
        <f>IF(ISNA(M1036),"",M1036*#REF!)</f>
        <v>#REF!</v>
      </c>
      <c r="AS1036" s="414" t="e">
        <f>IF(#REF!&gt;0,DQ$6,"")</f>
        <v>#REF!</v>
      </c>
      <c r="AT1036" s="95" t="e">
        <f>IF(#REF!="","",VLOOKUP(#REF!,#REF!,7,0))</f>
        <v>#REF!</v>
      </c>
      <c r="AU1036" s="201" t="e">
        <f>IF(OR(#REF!="",AT1036=""),"",ROUND(#REF!/10^3*AT1036,3))</f>
        <v>#REF!</v>
      </c>
      <c r="AV1036" s="201" t="e">
        <f>IF(#REF!&gt;0,#REF!*#REF!/1000,"")</f>
        <v>#REF!</v>
      </c>
      <c r="AW1036" s="201" t="e">
        <f>IF(#REF!&gt;0,#REF!*#REF!/1000,"")</f>
        <v>#REF!</v>
      </c>
      <c r="AX1036" s="74" t="e">
        <f t="shared" ref="AX1036:AX1099" si="191">VLOOKUP(E1036,$DN$40:$DP$52,2,0)</f>
        <v>#REF!</v>
      </c>
      <c r="AY1036" s="74" t="e">
        <f t="shared" ref="AY1036:AY1099" si="192">VLOOKUP(E1036,$DN$40:$DP$52,3,0)</f>
        <v>#REF!</v>
      </c>
      <c r="AZ1036" s="201" t="e">
        <f>IF(ISNA(AX1036),"",AX1036*#REF!)</f>
        <v>#REF!</v>
      </c>
      <c r="BA1036" s="201" t="e">
        <f>IF(ISNA(AY1036),"",AY1036*#REF!)</f>
        <v>#REF!</v>
      </c>
      <c r="BB1036" s="78" t="e">
        <f>IF(#REF!&gt;0,DQ$40,"")</f>
        <v>#REF!</v>
      </c>
      <c r="BC1036" s="99"/>
      <c r="BD1036" s="650"/>
      <c r="BE1036" s="652" t="e">
        <f>IF(OR(#REF!="",F1036=""),"",ROUND(#REF!/10^3*F1036,3))</f>
        <v>#REF!</v>
      </c>
      <c r="BF1036" s="412" t="e">
        <f>IF(#REF!&gt;0,#REF!*#REF!/1000,"")</f>
        <v>#REF!</v>
      </c>
      <c r="BG1036" s="412" t="e">
        <f>IF(#REF!&gt;0,#REF!*#REF!/1000,"")</f>
        <v>#REF!</v>
      </c>
      <c r="BH1036" s="413" t="e">
        <f>IF(OR(#REF!="●",#REF!="●",#REF!="●",#REF!="●"),"",IF(#REF!="","",#REF!))</f>
        <v>#REF!</v>
      </c>
      <c r="BI1036" s="413" t="e">
        <f>IF(OR(#REF!="●",#REF!="●",#REF!="●",#REF!="●"),"",IF(#REF!="","",#REF!))</f>
        <v>#REF!</v>
      </c>
      <c r="BJ1036" s="412" t="e">
        <f>IF(ISNA(L1036),"",L1036*#REF!)</f>
        <v>#REF!</v>
      </c>
      <c r="BK1036" s="412" t="e">
        <f>IF(ISNA(M1036),"",M1036*#REF!)</f>
        <v>#REF!</v>
      </c>
      <c r="BL1036" s="415" t="e">
        <f>IF(#REF!&gt;0,DQ$6,"")</f>
        <v>#REF!</v>
      </c>
      <c r="BM1036" s="361" t="e">
        <f>IF(#REF!="","",VLOOKUP(#REF!,#REF!,7,0))</f>
        <v>#REF!</v>
      </c>
      <c r="BN1036" s="201" t="e">
        <f>IF(OR(#REF!="",BM1036=""),"",ROUND(#REF!/10^3*BM1036,3))</f>
        <v>#REF!</v>
      </c>
      <c r="BO1036" s="201" t="e">
        <f>IF(#REF!&gt;0,#REF!*#REF!/1000,"")</f>
        <v>#REF!</v>
      </c>
      <c r="BP1036" s="201" t="e">
        <f>IF(#REF!&gt;0,#REF!*#REF!/1000,"")</f>
        <v>#REF!</v>
      </c>
      <c r="BQ1036" s="74" t="e">
        <f t="shared" ref="BQ1036:BQ1099" si="193">VLOOKUP(E1036,$DN$57:$DP$69,2,0)</f>
        <v>#REF!</v>
      </c>
      <c r="BR1036" s="74" t="e">
        <f t="shared" ref="BR1036:BR1099" si="194">VLOOKUP(E1036,$DN$57:$DP$69,3,0)</f>
        <v>#REF!</v>
      </c>
      <c r="BS1036" s="201" t="e">
        <f>IF(ISNA(BQ1036),"",BQ1036*#REF!)</f>
        <v>#REF!</v>
      </c>
      <c r="BT1036" s="201" t="e">
        <f>IF(ISNA(BR1036),"",BR1036*#REF!)</f>
        <v>#REF!</v>
      </c>
      <c r="BU1036" s="78" t="e">
        <f>IF(#REF!&gt;0,DQ$57,"")</f>
        <v>#REF!</v>
      </c>
      <c r="BV1036" s="99"/>
      <c r="BW1036" s="411"/>
      <c r="BX1036" s="412" t="e">
        <f>IF(OR(#REF!="",F1036=""),"",ROUND(#REF!/10^3*F1036,3))</f>
        <v>#REF!</v>
      </c>
      <c r="BY1036" s="412" t="e">
        <f>IF(#REF!&gt;0,#REF!*#REF!/1000,"")</f>
        <v>#REF!</v>
      </c>
      <c r="BZ1036" s="412" t="e">
        <f>IF(#REF!&gt;0,#REF!*#REF!/1000,"")</f>
        <v>#REF!</v>
      </c>
      <c r="CA1036" s="413" t="e">
        <f>IF(OR(#REF!="●",#REF!="●",#REF!="●",#REF!="●",#REF!="●"),"",IF(#REF!="","",#REF!))</f>
        <v>#REF!</v>
      </c>
      <c r="CB1036" s="413" t="e">
        <f>IF(OR(#REF!="●",#REF!="●",#REF!="●",#REF!="●",#REF!="●"),"",IF(#REF!="","",#REF!))</f>
        <v>#REF!</v>
      </c>
      <c r="CC1036" s="412" t="e">
        <f>IF(ISNA(L1036),"",L1036*#REF!)</f>
        <v>#REF!</v>
      </c>
      <c r="CD1036" s="412" t="e">
        <f>IF(ISNA(M1036),"",M1036*#REF!)</f>
        <v>#REF!</v>
      </c>
      <c r="CE1036" s="415" t="e">
        <f>IF(#REF!&gt;0,DQ$6,"")</f>
        <v>#REF!</v>
      </c>
      <c r="CF1036" s="361" t="e">
        <f>IF(#REF!="","",VLOOKUP(#REF!,#REF!,7,0))</f>
        <v>#REF!</v>
      </c>
      <c r="CG1036" s="201" t="e">
        <f>IF(OR(#REF!="",CF1036=""),"",ROUND(#REF!/10^3*CF1036,3))</f>
        <v>#REF!</v>
      </c>
      <c r="CH1036" s="201" t="e">
        <f>IF(#REF!&gt;0,#REF!*#REF!/1000,"")</f>
        <v>#REF!</v>
      </c>
      <c r="CI1036" s="201" t="e">
        <f>IF(#REF!&gt;0,#REF!*#REF!/1000,"")</f>
        <v>#REF!</v>
      </c>
      <c r="CJ1036" s="74" t="e">
        <f t="shared" ref="CJ1036:CJ1099" si="195">VLOOKUP(E1036,$DN$57:$DP$69,2,0)</f>
        <v>#REF!</v>
      </c>
      <c r="CK1036" s="74" t="e">
        <f t="shared" ref="CK1036:CK1099" si="196">VLOOKUP(E1036,$DN$57:$DP$69,3,0)</f>
        <v>#REF!</v>
      </c>
      <c r="CL1036" s="201" t="e">
        <f>IF(ISNA(CJ1036),"",CJ1036*#REF!)</f>
        <v>#REF!</v>
      </c>
      <c r="CM1036" s="201" t="e">
        <f>IF(ISNA(CK1036),"",CK1036*#REF!)</f>
        <v>#REF!</v>
      </c>
      <c r="CN1036" s="101" t="e">
        <f>IF(#REF!&gt;0,DQ$57,"")</f>
        <v>#REF!</v>
      </c>
      <c r="CO1036" s="84"/>
      <c r="CP1036" s="2"/>
      <c r="CQ1036" s="2"/>
      <c r="CR1036" s="2"/>
      <c r="CS1036" s="2"/>
      <c r="CT1036" s="2"/>
      <c r="CU1036" s="2"/>
      <c r="CV1036" s="2"/>
      <c r="CX1036" s="2"/>
      <c r="CY1036" s="2"/>
      <c r="CZ1036" s="2"/>
      <c r="DA1036" s="2"/>
      <c r="DB1036" s="2"/>
      <c r="DC1036" s="2"/>
      <c r="DD1036" s="2"/>
      <c r="DE1036" s="2"/>
      <c r="DF1036" s="2"/>
    </row>
    <row r="1037" spans="2:110" ht="18" customHeight="1">
      <c r="B1037" s="151" t="e">
        <f>IF(#REF!="","",VLOOKUP(#REF!,$CX$11:$DG$26,9,0))</f>
        <v>#REF!</v>
      </c>
      <c r="C1037" s="64" t="e">
        <f>IF(#REF!="",0,VLOOKUP(#REF!,$CP$11:$CQ$16,2,0))</f>
        <v>#REF!</v>
      </c>
      <c r="D1037" s="65" t="e">
        <f>IF(#REF!="",0,VLOOKUP(#REF!,$CX$11:$CY$26,2,0))</f>
        <v>#REF!</v>
      </c>
      <c r="E1037" s="152" t="e">
        <f t="shared" si="186"/>
        <v>#REF!</v>
      </c>
      <c r="F1037" s="155" t="e">
        <f>IF(#REF!="","",VLOOKUP(#REF!,#REF!,7,0))</f>
        <v>#REF!</v>
      </c>
      <c r="G1037" s="201" t="e">
        <f>IF(OR(#REF!="",F1037=""),"",ROUND(#REF!/10^3*F1037,3))</f>
        <v>#REF!</v>
      </c>
      <c r="H1037" s="201" t="e">
        <f>IF(#REF!&gt;0,#REF!*#REF!/1000,"")</f>
        <v>#REF!</v>
      </c>
      <c r="I1037" s="201" t="e">
        <f>IF(#REF!&gt;0,#REF!*#REF!/1000,"")</f>
        <v>#REF!</v>
      </c>
      <c r="J1037" s="51" t="e">
        <f>IF(#REF!="●","",IF(#REF!="","",#REF!))</f>
        <v>#REF!</v>
      </c>
      <c r="K1037" s="51" t="e">
        <f>IF(#REF!="●","",IF(#REF!="","",#REF!))</f>
        <v>#REF!</v>
      </c>
      <c r="L1037" s="74" t="e">
        <f t="shared" si="187"/>
        <v>#REF!</v>
      </c>
      <c r="M1037" s="74" t="e">
        <f t="shared" si="188"/>
        <v>#REF!</v>
      </c>
      <c r="N1037" s="201" t="e">
        <f>IF(ISNA(L1037),"",L1037*#REF!)</f>
        <v>#REF!</v>
      </c>
      <c r="O1037" s="201" t="e">
        <f>IF(ISNA(M1037),"",M1037*#REF!)</f>
        <v>#REF!</v>
      </c>
      <c r="P1037" s="78" t="e">
        <f>IF(#REF!&gt;0,DQ$6,"")</f>
        <v>#REF!</v>
      </c>
      <c r="Q1037" s="99"/>
      <c r="R1037" s="411"/>
      <c r="S1037" s="412" t="e">
        <f>IF(OR(#REF!="",F1037=""),"",ROUND(#REF!/10^3*F1037,3))</f>
        <v>#REF!</v>
      </c>
      <c r="T1037" s="412" t="e">
        <f>IF(#REF!&gt;0,#REF!*#REF!/1000,"")</f>
        <v>#REF!</v>
      </c>
      <c r="U1037" s="412" t="e">
        <f>IF(#REF!&gt;0,#REF!*#REF!/1000,"")</f>
        <v>#REF!</v>
      </c>
      <c r="V1037" s="413" t="e">
        <f>IF(OR(#REF!="●",#REF!="●"),"",IF(#REF!="","",#REF!))</f>
        <v>#REF!</v>
      </c>
      <c r="W1037" s="413" t="e">
        <f>IF(OR(#REF!="●",#REF!="●"),"",IF(#REF!="","",#REF!))</f>
        <v>#REF!</v>
      </c>
      <c r="X1037" s="412" t="e">
        <f>IF(ISNA(L1037),"",L1037*#REF!)</f>
        <v>#REF!</v>
      </c>
      <c r="Y1037" s="412" t="e">
        <f>IF(ISNA(M1037),"",M1037*#REF!)</f>
        <v>#REF!</v>
      </c>
      <c r="Z1037" s="414" t="e">
        <f>IF(#REF!&gt;0,DQ$6,"")</f>
        <v>#REF!</v>
      </c>
      <c r="AA1037" s="95" t="e">
        <f>IF(#REF!="","",VLOOKUP(#REF!,#REF!,7,0))</f>
        <v>#REF!</v>
      </c>
      <c r="AB1037" s="201" t="e">
        <f>IF(OR(#REF!="",AA1037=""),"",ROUND(#REF!/10^3*AA1037,3))</f>
        <v>#REF!</v>
      </c>
      <c r="AC1037" s="201" t="e">
        <f>IF(#REF!&gt;0,#REF!*#REF!/1000,"")</f>
        <v>#REF!</v>
      </c>
      <c r="AD1037" s="201" t="e">
        <f>IF(#REF!&gt;0,#REF!*#REF!/1000,"")</f>
        <v>#REF!</v>
      </c>
      <c r="AE1037" s="74" t="e">
        <f t="shared" si="189"/>
        <v>#REF!</v>
      </c>
      <c r="AF1037" s="74" t="e">
        <f t="shared" si="190"/>
        <v>#REF!</v>
      </c>
      <c r="AG1037" s="201" t="e">
        <f>IF(ISNA(AE1037),"",AE1037*#REF!)</f>
        <v>#REF!</v>
      </c>
      <c r="AH1037" s="201" t="e">
        <f>IF(ISNA(AF1037),"",AF1037*#REF!)</f>
        <v>#REF!</v>
      </c>
      <c r="AI1037" s="78" t="e">
        <f>IF(#REF!&gt;0,DQ$23,"")</f>
        <v>#REF!</v>
      </c>
      <c r="AJ1037" s="99"/>
      <c r="AK1037" s="411"/>
      <c r="AL1037" s="412" t="e">
        <f>IF(OR(#REF!="",F1037=""),"",ROUND(#REF!/10^3*F1037,3))</f>
        <v>#REF!</v>
      </c>
      <c r="AM1037" s="412" t="e">
        <f>IF(#REF!&gt;0,#REF!*#REF!/1000,"")</f>
        <v>#REF!</v>
      </c>
      <c r="AN1037" s="412" t="e">
        <f>IF(#REF!&gt;0,#REF!*#REF!/1000,"")</f>
        <v>#REF!</v>
      </c>
      <c r="AO1037" s="413" t="e">
        <f>IF(OR(#REF!="●",#REF!="●",#REF!="●"),"",IF(#REF!="","",#REF!))</f>
        <v>#REF!</v>
      </c>
      <c r="AP1037" s="413" t="e">
        <f>IF(OR(#REF!="●",#REF!="●",#REF!="●"),"",IF(#REF!="","",#REF!))</f>
        <v>#REF!</v>
      </c>
      <c r="AQ1037" s="412" t="e">
        <f>IF(ISNA(L1037),"",L1037*#REF!)</f>
        <v>#REF!</v>
      </c>
      <c r="AR1037" s="412" t="e">
        <f>IF(ISNA(M1037),"",M1037*#REF!)</f>
        <v>#REF!</v>
      </c>
      <c r="AS1037" s="414" t="e">
        <f>IF(#REF!&gt;0,DQ$6,"")</f>
        <v>#REF!</v>
      </c>
      <c r="AT1037" s="95" t="e">
        <f>IF(#REF!="","",VLOOKUP(#REF!,#REF!,7,0))</f>
        <v>#REF!</v>
      </c>
      <c r="AU1037" s="201" t="e">
        <f>IF(OR(#REF!="",AT1037=""),"",ROUND(#REF!/10^3*AT1037,3))</f>
        <v>#REF!</v>
      </c>
      <c r="AV1037" s="201" t="e">
        <f>IF(#REF!&gt;0,#REF!*#REF!/1000,"")</f>
        <v>#REF!</v>
      </c>
      <c r="AW1037" s="201" t="e">
        <f>IF(#REF!&gt;0,#REF!*#REF!/1000,"")</f>
        <v>#REF!</v>
      </c>
      <c r="AX1037" s="74" t="e">
        <f t="shared" si="191"/>
        <v>#REF!</v>
      </c>
      <c r="AY1037" s="74" t="e">
        <f t="shared" si="192"/>
        <v>#REF!</v>
      </c>
      <c r="AZ1037" s="201" t="e">
        <f>IF(ISNA(AX1037),"",AX1037*#REF!)</f>
        <v>#REF!</v>
      </c>
      <c r="BA1037" s="201" t="e">
        <f>IF(ISNA(AY1037),"",AY1037*#REF!)</f>
        <v>#REF!</v>
      </c>
      <c r="BB1037" s="78" t="e">
        <f>IF(#REF!&gt;0,DQ$40,"")</f>
        <v>#REF!</v>
      </c>
      <c r="BC1037" s="99"/>
      <c r="BD1037" s="650"/>
      <c r="BE1037" s="652" t="e">
        <f>IF(OR(#REF!="",F1037=""),"",ROUND(#REF!/10^3*F1037,3))</f>
        <v>#REF!</v>
      </c>
      <c r="BF1037" s="412" t="e">
        <f>IF(#REF!&gt;0,#REF!*#REF!/1000,"")</f>
        <v>#REF!</v>
      </c>
      <c r="BG1037" s="412" t="e">
        <f>IF(#REF!&gt;0,#REF!*#REF!/1000,"")</f>
        <v>#REF!</v>
      </c>
      <c r="BH1037" s="413" t="e">
        <f>IF(OR(#REF!="●",#REF!="●",#REF!="●",#REF!="●"),"",IF(#REF!="","",#REF!))</f>
        <v>#REF!</v>
      </c>
      <c r="BI1037" s="413" t="e">
        <f>IF(OR(#REF!="●",#REF!="●",#REF!="●",#REF!="●"),"",IF(#REF!="","",#REF!))</f>
        <v>#REF!</v>
      </c>
      <c r="BJ1037" s="412" t="e">
        <f>IF(ISNA(L1037),"",L1037*#REF!)</f>
        <v>#REF!</v>
      </c>
      <c r="BK1037" s="412" t="e">
        <f>IF(ISNA(M1037),"",M1037*#REF!)</f>
        <v>#REF!</v>
      </c>
      <c r="BL1037" s="415" t="e">
        <f>IF(#REF!&gt;0,DQ$6,"")</f>
        <v>#REF!</v>
      </c>
      <c r="BM1037" s="361" t="e">
        <f>IF(#REF!="","",VLOOKUP(#REF!,#REF!,7,0))</f>
        <v>#REF!</v>
      </c>
      <c r="BN1037" s="201" t="e">
        <f>IF(OR(#REF!="",BM1037=""),"",ROUND(#REF!/10^3*BM1037,3))</f>
        <v>#REF!</v>
      </c>
      <c r="BO1037" s="201" t="e">
        <f>IF(#REF!&gt;0,#REF!*#REF!/1000,"")</f>
        <v>#REF!</v>
      </c>
      <c r="BP1037" s="201" t="e">
        <f>IF(#REF!&gt;0,#REF!*#REF!/1000,"")</f>
        <v>#REF!</v>
      </c>
      <c r="BQ1037" s="74" t="e">
        <f t="shared" si="193"/>
        <v>#REF!</v>
      </c>
      <c r="BR1037" s="74" t="e">
        <f t="shared" si="194"/>
        <v>#REF!</v>
      </c>
      <c r="BS1037" s="201" t="e">
        <f>IF(ISNA(BQ1037),"",BQ1037*#REF!)</f>
        <v>#REF!</v>
      </c>
      <c r="BT1037" s="201" t="e">
        <f>IF(ISNA(BR1037),"",BR1037*#REF!)</f>
        <v>#REF!</v>
      </c>
      <c r="BU1037" s="78" t="e">
        <f>IF(#REF!&gt;0,DQ$57,"")</f>
        <v>#REF!</v>
      </c>
      <c r="BV1037" s="99"/>
      <c r="BW1037" s="411"/>
      <c r="BX1037" s="412" t="e">
        <f>IF(OR(#REF!="",F1037=""),"",ROUND(#REF!/10^3*F1037,3))</f>
        <v>#REF!</v>
      </c>
      <c r="BY1037" s="412" t="e">
        <f>IF(#REF!&gt;0,#REF!*#REF!/1000,"")</f>
        <v>#REF!</v>
      </c>
      <c r="BZ1037" s="412" t="e">
        <f>IF(#REF!&gt;0,#REF!*#REF!/1000,"")</f>
        <v>#REF!</v>
      </c>
      <c r="CA1037" s="413" t="e">
        <f>IF(OR(#REF!="●",#REF!="●",#REF!="●",#REF!="●",#REF!="●"),"",IF(#REF!="","",#REF!))</f>
        <v>#REF!</v>
      </c>
      <c r="CB1037" s="413" t="e">
        <f>IF(OR(#REF!="●",#REF!="●",#REF!="●",#REF!="●",#REF!="●"),"",IF(#REF!="","",#REF!))</f>
        <v>#REF!</v>
      </c>
      <c r="CC1037" s="412" t="e">
        <f>IF(ISNA(L1037),"",L1037*#REF!)</f>
        <v>#REF!</v>
      </c>
      <c r="CD1037" s="412" t="e">
        <f>IF(ISNA(M1037),"",M1037*#REF!)</f>
        <v>#REF!</v>
      </c>
      <c r="CE1037" s="415" t="e">
        <f>IF(#REF!&gt;0,DQ$6,"")</f>
        <v>#REF!</v>
      </c>
      <c r="CF1037" s="361" t="e">
        <f>IF(#REF!="","",VLOOKUP(#REF!,#REF!,7,0))</f>
        <v>#REF!</v>
      </c>
      <c r="CG1037" s="201" t="e">
        <f>IF(OR(#REF!="",CF1037=""),"",ROUND(#REF!/10^3*CF1037,3))</f>
        <v>#REF!</v>
      </c>
      <c r="CH1037" s="201" t="e">
        <f>IF(#REF!&gt;0,#REF!*#REF!/1000,"")</f>
        <v>#REF!</v>
      </c>
      <c r="CI1037" s="201" t="e">
        <f>IF(#REF!&gt;0,#REF!*#REF!/1000,"")</f>
        <v>#REF!</v>
      </c>
      <c r="CJ1037" s="74" t="e">
        <f t="shared" si="195"/>
        <v>#REF!</v>
      </c>
      <c r="CK1037" s="74" t="e">
        <f t="shared" si="196"/>
        <v>#REF!</v>
      </c>
      <c r="CL1037" s="201" t="e">
        <f>IF(ISNA(CJ1037),"",CJ1037*#REF!)</f>
        <v>#REF!</v>
      </c>
      <c r="CM1037" s="201" t="e">
        <f>IF(ISNA(CK1037),"",CK1037*#REF!)</f>
        <v>#REF!</v>
      </c>
      <c r="CN1037" s="101" t="e">
        <f>IF(#REF!&gt;0,DQ$57,"")</f>
        <v>#REF!</v>
      </c>
      <c r="CO1037" s="84"/>
      <c r="CP1037" s="2"/>
      <c r="CQ1037" s="2"/>
      <c r="CR1037" s="2"/>
      <c r="CS1037" s="2"/>
      <c r="CT1037" s="2"/>
      <c r="CU1037" s="2"/>
      <c r="CV1037" s="2"/>
      <c r="CX1037" s="2"/>
      <c r="CY1037" s="2"/>
      <c r="CZ1037" s="2"/>
      <c r="DA1037" s="2"/>
      <c r="DB1037" s="2"/>
      <c r="DC1037" s="2"/>
      <c r="DD1037" s="2"/>
      <c r="DE1037" s="2"/>
      <c r="DF1037" s="2"/>
    </row>
    <row r="1038" spans="2:110" ht="18" customHeight="1">
      <c r="B1038" s="151" t="e">
        <f>IF(#REF!="","",VLOOKUP(#REF!,$CX$11:$DG$26,9,0))</f>
        <v>#REF!</v>
      </c>
      <c r="C1038" s="64" t="e">
        <f>IF(#REF!="",0,VLOOKUP(#REF!,$CP$11:$CQ$16,2,0))</f>
        <v>#REF!</v>
      </c>
      <c r="D1038" s="65" t="e">
        <f>IF(#REF!="",0,VLOOKUP(#REF!,$CX$11:$CY$26,2,0))</f>
        <v>#REF!</v>
      </c>
      <c r="E1038" s="152" t="e">
        <f t="shared" si="186"/>
        <v>#REF!</v>
      </c>
      <c r="F1038" s="155" t="e">
        <f>IF(#REF!="","",VLOOKUP(#REF!,#REF!,7,0))</f>
        <v>#REF!</v>
      </c>
      <c r="G1038" s="201" t="e">
        <f>IF(OR(#REF!="",F1038=""),"",ROUND(#REF!/10^3*F1038,3))</f>
        <v>#REF!</v>
      </c>
      <c r="H1038" s="201" t="e">
        <f>IF(#REF!&gt;0,#REF!*#REF!/1000,"")</f>
        <v>#REF!</v>
      </c>
      <c r="I1038" s="201" t="e">
        <f>IF(#REF!&gt;0,#REF!*#REF!/1000,"")</f>
        <v>#REF!</v>
      </c>
      <c r="J1038" s="51" t="e">
        <f>IF(#REF!="●","",IF(#REF!="","",#REF!))</f>
        <v>#REF!</v>
      </c>
      <c r="K1038" s="51" t="e">
        <f>IF(#REF!="●","",IF(#REF!="","",#REF!))</f>
        <v>#REF!</v>
      </c>
      <c r="L1038" s="74" t="e">
        <f t="shared" si="187"/>
        <v>#REF!</v>
      </c>
      <c r="M1038" s="74" t="e">
        <f t="shared" si="188"/>
        <v>#REF!</v>
      </c>
      <c r="N1038" s="201" t="e">
        <f>IF(ISNA(L1038),"",L1038*#REF!)</f>
        <v>#REF!</v>
      </c>
      <c r="O1038" s="201" t="e">
        <f>IF(ISNA(M1038),"",M1038*#REF!)</f>
        <v>#REF!</v>
      </c>
      <c r="P1038" s="78" t="e">
        <f>IF(#REF!&gt;0,DQ$6,"")</f>
        <v>#REF!</v>
      </c>
      <c r="Q1038" s="99"/>
      <c r="R1038" s="411"/>
      <c r="S1038" s="412" t="e">
        <f>IF(OR(#REF!="",F1038=""),"",ROUND(#REF!/10^3*F1038,3))</f>
        <v>#REF!</v>
      </c>
      <c r="T1038" s="412" t="e">
        <f>IF(#REF!&gt;0,#REF!*#REF!/1000,"")</f>
        <v>#REF!</v>
      </c>
      <c r="U1038" s="412" t="e">
        <f>IF(#REF!&gt;0,#REF!*#REF!/1000,"")</f>
        <v>#REF!</v>
      </c>
      <c r="V1038" s="413" t="e">
        <f>IF(OR(#REF!="●",#REF!="●"),"",IF(#REF!="","",#REF!))</f>
        <v>#REF!</v>
      </c>
      <c r="W1038" s="413" t="e">
        <f>IF(OR(#REF!="●",#REF!="●"),"",IF(#REF!="","",#REF!))</f>
        <v>#REF!</v>
      </c>
      <c r="X1038" s="412" t="e">
        <f>IF(ISNA(L1038),"",L1038*#REF!)</f>
        <v>#REF!</v>
      </c>
      <c r="Y1038" s="412" t="e">
        <f>IF(ISNA(M1038),"",M1038*#REF!)</f>
        <v>#REF!</v>
      </c>
      <c r="Z1038" s="414" t="e">
        <f>IF(#REF!&gt;0,DQ$6,"")</f>
        <v>#REF!</v>
      </c>
      <c r="AA1038" s="95" t="e">
        <f>IF(#REF!="","",VLOOKUP(#REF!,#REF!,7,0))</f>
        <v>#REF!</v>
      </c>
      <c r="AB1038" s="201" t="e">
        <f>IF(OR(#REF!="",AA1038=""),"",ROUND(#REF!/10^3*AA1038,3))</f>
        <v>#REF!</v>
      </c>
      <c r="AC1038" s="201" t="e">
        <f>IF(#REF!&gt;0,#REF!*#REF!/1000,"")</f>
        <v>#REF!</v>
      </c>
      <c r="AD1038" s="201" t="e">
        <f>IF(#REF!&gt;0,#REF!*#REF!/1000,"")</f>
        <v>#REF!</v>
      </c>
      <c r="AE1038" s="74" t="e">
        <f t="shared" si="189"/>
        <v>#REF!</v>
      </c>
      <c r="AF1038" s="74" t="e">
        <f t="shared" si="190"/>
        <v>#REF!</v>
      </c>
      <c r="AG1038" s="201" t="e">
        <f>IF(ISNA(AE1038),"",AE1038*#REF!)</f>
        <v>#REF!</v>
      </c>
      <c r="AH1038" s="201" t="e">
        <f>IF(ISNA(AF1038),"",AF1038*#REF!)</f>
        <v>#REF!</v>
      </c>
      <c r="AI1038" s="78" t="e">
        <f>IF(#REF!&gt;0,DQ$23,"")</f>
        <v>#REF!</v>
      </c>
      <c r="AJ1038" s="99"/>
      <c r="AK1038" s="411"/>
      <c r="AL1038" s="412" t="e">
        <f>IF(OR(#REF!="",F1038=""),"",ROUND(#REF!/10^3*F1038,3))</f>
        <v>#REF!</v>
      </c>
      <c r="AM1038" s="412" t="e">
        <f>IF(#REF!&gt;0,#REF!*#REF!/1000,"")</f>
        <v>#REF!</v>
      </c>
      <c r="AN1038" s="412" t="e">
        <f>IF(#REF!&gt;0,#REF!*#REF!/1000,"")</f>
        <v>#REF!</v>
      </c>
      <c r="AO1038" s="413" t="e">
        <f>IF(OR(#REF!="●",#REF!="●",#REF!="●"),"",IF(#REF!="","",#REF!))</f>
        <v>#REF!</v>
      </c>
      <c r="AP1038" s="413" t="e">
        <f>IF(OR(#REF!="●",#REF!="●",#REF!="●"),"",IF(#REF!="","",#REF!))</f>
        <v>#REF!</v>
      </c>
      <c r="AQ1038" s="412" t="e">
        <f>IF(ISNA(L1038),"",L1038*#REF!)</f>
        <v>#REF!</v>
      </c>
      <c r="AR1038" s="412" t="e">
        <f>IF(ISNA(M1038),"",M1038*#REF!)</f>
        <v>#REF!</v>
      </c>
      <c r="AS1038" s="414" t="e">
        <f>IF(#REF!&gt;0,DQ$6,"")</f>
        <v>#REF!</v>
      </c>
      <c r="AT1038" s="95" t="e">
        <f>IF(#REF!="","",VLOOKUP(#REF!,#REF!,7,0))</f>
        <v>#REF!</v>
      </c>
      <c r="AU1038" s="201" t="e">
        <f>IF(OR(#REF!="",AT1038=""),"",ROUND(#REF!/10^3*AT1038,3))</f>
        <v>#REF!</v>
      </c>
      <c r="AV1038" s="201" t="e">
        <f>IF(#REF!&gt;0,#REF!*#REF!/1000,"")</f>
        <v>#REF!</v>
      </c>
      <c r="AW1038" s="201" t="e">
        <f>IF(#REF!&gt;0,#REF!*#REF!/1000,"")</f>
        <v>#REF!</v>
      </c>
      <c r="AX1038" s="74" t="e">
        <f t="shared" si="191"/>
        <v>#REF!</v>
      </c>
      <c r="AY1038" s="74" t="e">
        <f t="shared" si="192"/>
        <v>#REF!</v>
      </c>
      <c r="AZ1038" s="201" t="e">
        <f>IF(ISNA(AX1038),"",AX1038*#REF!)</f>
        <v>#REF!</v>
      </c>
      <c r="BA1038" s="201" t="e">
        <f>IF(ISNA(AY1038),"",AY1038*#REF!)</f>
        <v>#REF!</v>
      </c>
      <c r="BB1038" s="78" t="e">
        <f>IF(#REF!&gt;0,DQ$40,"")</f>
        <v>#REF!</v>
      </c>
      <c r="BC1038" s="99"/>
      <c r="BD1038" s="650"/>
      <c r="BE1038" s="652" t="e">
        <f>IF(OR(#REF!="",F1038=""),"",ROUND(#REF!/10^3*F1038,3))</f>
        <v>#REF!</v>
      </c>
      <c r="BF1038" s="412" t="e">
        <f>IF(#REF!&gt;0,#REF!*#REF!/1000,"")</f>
        <v>#REF!</v>
      </c>
      <c r="BG1038" s="412" t="e">
        <f>IF(#REF!&gt;0,#REF!*#REF!/1000,"")</f>
        <v>#REF!</v>
      </c>
      <c r="BH1038" s="413" t="e">
        <f>IF(OR(#REF!="●",#REF!="●",#REF!="●",#REF!="●"),"",IF(#REF!="","",#REF!))</f>
        <v>#REF!</v>
      </c>
      <c r="BI1038" s="413" t="e">
        <f>IF(OR(#REF!="●",#REF!="●",#REF!="●",#REF!="●"),"",IF(#REF!="","",#REF!))</f>
        <v>#REF!</v>
      </c>
      <c r="BJ1038" s="412" t="e">
        <f>IF(ISNA(L1038),"",L1038*#REF!)</f>
        <v>#REF!</v>
      </c>
      <c r="BK1038" s="412" t="e">
        <f>IF(ISNA(M1038),"",M1038*#REF!)</f>
        <v>#REF!</v>
      </c>
      <c r="BL1038" s="415" t="e">
        <f>IF(#REF!&gt;0,DQ$6,"")</f>
        <v>#REF!</v>
      </c>
      <c r="BM1038" s="361" t="e">
        <f>IF(#REF!="","",VLOOKUP(#REF!,#REF!,7,0))</f>
        <v>#REF!</v>
      </c>
      <c r="BN1038" s="201" t="e">
        <f>IF(OR(#REF!="",BM1038=""),"",ROUND(#REF!/10^3*BM1038,3))</f>
        <v>#REF!</v>
      </c>
      <c r="BO1038" s="201" t="e">
        <f>IF(#REF!&gt;0,#REF!*#REF!/1000,"")</f>
        <v>#REF!</v>
      </c>
      <c r="BP1038" s="201" t="e">
        <f>IF(#REF!&gt;0,#REF!*#REF!/1000,"")</f>
        <v>#REF!</v>
      </c>
      <c r="BQ1038" s="74" t="e">
        <f t="shared" si="193"/>
        <v>#REF!</v>
      </c>
      <c r="BR1038" s="74" t="e">
        <f t="shared" si="194"/>
        <v>#REF!</v>
      </c>
      <c r="BS1038" s="201" t="e">
        <f>IF(ISNA(BQ1038),"",BQ1038*#REF!)</f>
        <v>#REF!</v>
      </c>
      <c r="BT1038" s="201" t="e">
        <f>IF(ISNA(BR1038),"",BR1038*#REF!)</f>
        <v>#REF!</v>
      </c>
      <c r="BU1038" s="78" t="e">
        <f>IF(#REF!&gt;0,DQ$57,"")</f>
        <v>#REF!</v>
      </c>
      <c r="BV1038" s="99"/>
      <c r="BW1038" s="411"/>
      <c r="BX1038" s="412" t="e">
        <f>IF(OR(#REF!="",F1038=""),"",ROUND(#REF!/10^3*F1038,3))</f>
        <v>#REF!</v>
      </c>
      <c r="BY1038" s="412" t="e">
        <f>IF(#REF!&gt;0,#REF!*#REF!/1000,"")</f>
        <v>#REF!</v>
      </c>
      <c r="BZ1038" s="412" t="e">
        <f>IF(#REF!&gt;0,#REF!*#REF!/1000,"")</f>
        <v>#REF!</v>
      </c>
      <c r="CA1038" s="413" t="e">
        <f>IF(OR(#REF!="●",#REF!="●",#REF!="●",#REF!="●",#REF!="●"),"",IF(#REF!="","",#REF!))</f>
        <v>#REF!</v>
      </c>
      <c r="CB1038" s="413" t="e">
        <f>IF(OR(#REF!="●",#REF!="●",#REF!="●",#REF!="●",#REF!="●"),"",IF(#REF!="","",#REF!))</f>
        <v>#REF!</v>
      </c>
      <c r="CC1038" s="412" t="e">
        <f>IF(ISNA(L1038),"",L1038*#REF!)</f>
        <v>#REF!</v>
      </c>
      <c r="CD1038" s="412" t="e">
        <f>IF(ISNA(M1038),"",M1038*#REF!)</f>
        <v>#REF!</v>
      </c>
      <c r="CE1038" s="415" t="e">
        <f>IF(#REF!&gt;0,DQ$6,"")</f>
        <v>#REF!</v>
      </c>
      <c r="CF1038" s="361" t="e">
        <f>IF(#REF!="","",VLOOKUP(#REF!,#REF!,7,0))</f>
        <v>#REF!</v>
      </c>
      <c r="CG1038" s="201" t="e">
        <f>IF(OR(#REF!="",CF1038=""),"",ROUND(#REF!/10^3*CF1038,3))</f>
        <v>#REF!</v>
      </c>
      <c r="CH1038" s="201" t="e">
        <f>IF(#REF!&gt;0,#REF!*#REF!/1000,"")</f>
        <v>#REF!</v>
      </c>
      <c r="CI1038" s="201" t="e">
        <f>IF(#REF!&gt;0,#REF!*#REF!/1000,"")</f>
        <v>#REF!</v>
      </c>
      <c r="CJ1038" s="74" t="e">
        <f t="shared" si="195"/>
        <v>#REF!</v>
      </c>
      <c r="CK1038" s="74" t="e">
        <f t="shared" si="196"/>
        <v>#REF!</v>
      </c>
      <c r="CL1038" s="201" t="e">
        <f>IF(ISNA(CJ1038),"",CJ1038*#REF!)</f>
        <v>#REF!</v>
      </c>
      <c r="CM1038" s="201" t="e">
        <f>IF(ISNA(CK1038),"",CK1038*#REF!)</f>
        <v>#REF!</v>
      </c>
      <c r="CN1038" s="101" t="e">
        <f>IF(#REF!&gt;0,DQ$57,"")</f>
        <v>#REF!</v>
      </c>
      <c r="CO1038" s="84"/>
      <c r="CP1038" s="2"/>
      <c r="CQ1038" s="2"/>
      <c r="CR1038" s="2"/>
      <c r="CS1038" s="2"/>
      <c r="CT1038" s="2"/>
      <c r="CU1038" s="2"/>
      <c r="CV1038" s="2"/>
      <c r="CX1038" s="2"/>
      <c r="CY1038" s="2"/>
      <c r="CZ1038" s="2"/>
      <c r="DA1038" s="2"/>
      <c r="DB1038" s="2"/>
      <c r="DC1038" s="2"/>
      <c r="DD1038" s="2"/>
      <c r="DE1038" s="2"/>
      <c r="DF1038" s="2"/>
    </row>
    <row r="1039" spans="2:110" ht="18" customHeight="1">
      <c r="B1039" s="151" t="e">
        <f>IF(#REF!="","",VLOOKUP(#REF!,$CX$11:$DG$26,9,0))</f>
        <v>#REF!</v>
      </c>
      <c r="C1039" s="64" t="e">
        <f>IF(#REF!="",0,VLOOKUP(#REF!,$CP$11:$CQ$16,2,0))</f>
        <v>#REF!</v>
      </c>
      <c r="D1039" s="65" t="e">
        <f>IF(#REF!="",0,VLOOKUP(#REF!,$CX$11:$CY$26,2,0))</f>
        <v>#REF!</v>
      </c>
      <c r="E1039" s="152" t="e">
        <f t="shared" si="186"/>
        <v>#REF!</v>
      </c>
      <c r="F1039" s="155" t="e">
        <f>IF(#REF!="","",VLOOKUP(#REF!,#REF!,7,0))</f>
        <v>#REF!</v>
      </c>
      <c r="G1039" s="201" t="e">
        <f>IF(OR(#REF!="",F1039=""),"",ROUND(#REF!/10^3*F1039,3))</f>
        <v>#REF!</v>
      </c>
      <c r="H1039" s="201" t="e">
        <f>IF(#REF!&gt;0,#REF!*#REF!/1000,"")</f>
        <v>#REF!</v>
      </c>
      <c r="I1039" s="201" t="e">
        <f>IF(#REF!&gt;0,#REF!*#REF!/1000,"")</f>
        <v>#REF!</v>
      </c>
      <c r="J1039" s="51" t="e">
        <f>IF(#REF!="●","",IF(#REF!="","",#REF!))</f>
        <v>#REF!</v>
      </c>
      <c r="K1039" s="51" t="e">
        <f>IF(#REF!="●","",IF(#REF!="","",#REF!))</f>
        <v>#REF!</v>
      </c>
      <c r="L1039" s="74" t="e">
        <f t="shared" si="187"/>
        <v>#REF!</v>
      </c>
      <c r="M1039" s="74" t="e">
        <f t="shared" si="188"/>
        <v>#REF!</v>
      </c>
      <c r="N1039" s="201" t="e">
        <f>IF(ISNA(L1039),"",L1039*#REF!)</f>
        <v>#REF!</v>
      </c>
      <c r="O1039" s="201" t="e">
        <f>IF(ISNA(M1039),"",M1039*#REF!)</f>
        <v>#REF!</v>
      </c>
      <c r="P1039" s="78" t="e">
        <f>IF(#REF!&gt;0,DQ$6,"")</f>
        <v>#REF!</v>
      </c>
      <c r="Q1039" s="99"/>
      <c r="R1039" s="411"/>
      <c r="S1039" s="412" t="e">
        <f>IF(OR(#REF!="",F1039=""),"",ROUND(#REF!/10^3*F1039,3))</f>
        <v>#REF!</v>
      </c>
      <c r="T1039" s="412" t="e">
        <f>IF(#REF!&gt;0,#REF!*#REF!/1000,"")</f>
        <v>#REF!</v>
      </c>
      <c r="U1039" s="412" t="e">
        <f>IF(#REF!&gt;0,#REF!*#REF!/1000,"")</f>
        <v>#REF!</v>
      </c>
      <c r="V1039" s="413" t="e">
        <f>IF(OR(#REF!="●",#REF!="●"),"",IF(#REF!="","",#REF!))</f>
        <v>#REF!</v>
      </c>
      <c r="W1039" s="413" t="e">
        <f>IF(OR(#REF!="●",#REF!="●"),"",IF(#REF!="","",#REF!))</f>
        <v>#REF!</v>
      </c>
      <c r="X1039" s="412" t="e">
        <f>IF(ISNA(L1039),"",L1039*#REF!)</f>
        <v>#REF!</v>
      </c>
      <c r="Y1039" s="412" t="e">
        <f>IF(ISNA(M1039),"",M1039*#REF!)</f>
        <v>#REF!</v>
      </c>
      <c r="Z1039" s="414" t="e">
        <f>IF(#REF!&gt;0,DQ$6,"")</f>
        <v>#REF!</v>
      </c>
      <c r="AA1039" s="95" t="e">
        <f>IF(#REF!="","",VLOOKUP(#REF!,#REF!,7,0))</f>
        <v>#REF!</v>
      </c>
      <c r="AB1039" s="201" t="e">
        <f>IF(OR(#REF!="",AA1039=""),"",ROUND(#REF!/10^3*AA1039,3))</f>
        <v>#REF!</v>
      </c>
      <c r="AC1039" s="201" t="e">
        <f>IF(#REF!&gt;0,#REF!*#REF!/1000,"")</f>
        <v>#REF!</v>
      </c>
      <c r="AD1039" s="201" t="e">
        <f>IF(#REF!&gt;0,#REF!*#REF!/1000,"")</f>
        <v>#REF!</v>
      </c>
      <c r="AE1039" s="74" t="e">
        <f t="shared" si="189"/>
        <v>#REF!</v>
      </c>
      <c r="AF1039" s="74" t="e">
        <f t="shared" si="190"/>
        <v>#REF!</v>
      </c>
      <c r="AG1039" s="201" t="e">
        <f>IF(ISNA(AE1039),"",AE1039*#REF!)</f>
        <v>#REF!</v>
      </c>
      <c r="AH1039" s="201" t="e">
        <f>IF(ISNA(AF1039),"",AF1039*#REF!)</f>
        <v>#REF!</v>
      </c>
      <c r="AI1039" s="78" t="e">
        <f>IF(#REF!&gt;0,DQ$23,"")</f>
        <v>#REF!</v>
      </c>
      <c r="AJ1039" s="99"/>
      <c r="AK1039" s="411"/>
      <c r="AL1039" s="412" t="e">
        <f>IF(OR(#REF!="",F1039=""),"",ROUND(#REF!/10^3*F1039,3))</f>
        <v>#REF!</v>
      </c>
      <c r="AM1039" s="412" t="e">
        <f>IF(#REF!&gt;0,#REF!*#REF!/1000,"")</f>
        <v>#REF!</v>
      </c>
      <c r="AN1039" s="412" t="e">
        <f>IF(#REF!&gt;0,#REF!*#REF!/1000,"")</f>
        <v>#REF!</v>
      </c>
      <c r="AO1039" s="413" t="e">
        <f>IF(OR(#REF!="●",#REF!="●",#REF!="●"),"",IF(#REF!="","",#REF!))</f>
        <v>#REF!</v>
      </c>
      <c r="AP1039" s="413" t="e">
        <f>IF(OR(#REF!="●",#REF!="●",#REF!="●"),"",IF(#REF!="","",#REF!))</f>
        <v>#REF!</v>
      </c>
      <c r="AQ1039" s="412" t="e">
        <f>IF(ISNA(L1039),"",L1039*#REF!)</f>
        <v>#REF!</v>
      </c>
      <c r="AR1039" s="412" t="e">
        <f>IF(ISNA(M1039),"",M1039*#REF!)</f>
        <v>#REF!</v>
      </c>
      <c r="AS1039" s="414" t="e">
        <f>IF(#REF!&gt;0,DQ$6,"")</f>
        <v>#REF!</v>
      </c>
      <c r="AT1039" s="95" t="e">
        <f>IF(#REF!="","",VLOOKUP(#REF!,#REF!,7,0))</f>
        <v>#REF!</v>
      </c>
      <c r="AU1039" s="201" t="e">
        <f>IF(OR(#REF!="",AT1039=""),"",ROUND(#REF!/10^3*AT1039,3))</f>
        <v>#REF!</v>
      </c>
      <c r="AV1039" s="201" t="e">
        <f>IF(#REF!&gt;0,#REF!*#REF!/1000,"")</f>
        <v>#REF!</v>
      </c>
      <c r="AW1039" s="201" t="e">
        <f>IF(#REF!&gt;0,#REF!*#REF!/1000,"")</f>
        <v>#REF!</v>
      </c>
      <c r="AX1039" s="74" t="e">
        <f t="shared" si="191"/>
        <v>#REF!</v>
      </c>
      <c r="AY1039" s="74" t="e">
        <f t="shared" si="192"/>
        <v>#REF!</v>
      </c>
      <c r="AZ1039" s="201" t="e">
        <f>IF(ISNA(AX1039),"",AX1039*#REF!)</f>
        <v>#REF!</v>
      </c>
      <c r="BA1039" s="201" t="e">
        <f>IF(ISNA(AY1039),"",AY1039*#REF!)</f>
        <v>#REF!</v>
      </c>
      <c r="BB1039" s="78" t="e">
        <f>IF(#REF!&gt;0,DQ$40,"")</f>
        <v>#REF!</v>
      </c>
      <c r="BC1039" s="99"/>
      <c r="BD1039" s="650"/>
      <c r="BE1039" s="652" t="e">
        <f>IF(OR(#REF!="",F1039=""),"",ROUND(#REF!/10^3*F1039,3))</f>
        <v>#REF!</v>
      </c>
      <c r="BF1039" s="412" t="e">
        <f>IF(#REF!&gt;0,#REF!*#REF!/1000,"")</f>
        <v>#REF!</v>
      </c>
      <c r="BG1039" s="412" t="e">
        <f>IF(#REF!&gt;0,#REF!*#REF!/1000,"")</f>
        <v>#REF!</v>
      </c>
      <c r="BH1039" s="413" t="e">
        <f>IF(OR(#REF!="●",#REF!="●",#REF!="●",#REF!="●"),"",IF(#REF!="","",#REF!))</f>
        <v>#REF!</v>
      </c>
      <c r="BI1039" s="413" t="e">
        <f>IF(OR(#REF!="●",#REF!="●",#REF!="●",#REF!="●"),"",IF(#REF!="","",#REF!))</f>
        <v>#REF!</v>
      </c>
      <c r="BJ1039" s="412" t="e">
        <f>IF(ISNA(L1039),"",L1039*#REF!)</f>
        <v>#REF!</v>
      </c>
      <c r="BK1039" s="412" t="e">
        <f>IF(ISNA(M1039),"",M1039*#REF!)</f>
        <v>#REF!</v>
      </c>
      <c r="BL1039" s="415" t="e">
        <f>IF(#REF!&gt;0,DQ$6,"")</f>
        <v>#REF!</v>
      </c>
      <c r="BM1039" s="361" t="e">
        <f>IF(#REF!="","",VLOOKUP(#REF!,#REF!,7,0))</f>
        <v>#REF!</v>
      </c>
      <c r="BN1039" s="201" t="e">
        <f>IF(OR(#REF!="",BM1039=""),"",ROUND(#REF!/10^3*BM1039,3))</f>
        <v>#REF!</v>
      </c>
      <c r="BO1039" s="201" t="e">
        <f>IF(#REF!&gt;0,#REF!*#REF!/1000,"")</f>
        <v>#REF!</v>
      </c>
      <c r="BP1039" s="201" t="e">
        <f>IF(#REF!&gt;0,#REF!*#REF!/1000,"")</f>
        <v>#REF!</v>
      </c>
      <c r="BQ1039" s="74" t="e">
        <f t="shared" si="193"/>
        <v>#REF!</v>
      </c>
      <c r="BR1039" s="74" t="e">
        <f t="shared" si="194"/>
        <v>#REF!</v>
      </c>
      <c r="BS1039" s="201" t="e">
        <f>IF(ISNA(BQ1039),"",BQ1039*#REF!)</f>
        <v>#REF!</v>
      </c>
      <c r="BT1039" s="201" t="e">
        <f>IF(ISNA(BR1039),"",BR1039*#REF!)</f>
        <v>#REF!</v>
      </c>
      <c r="BU1039" s="78" t="e">
        <f>IF(#REF!&gt;0,DQ$57,"")</f>
        <v>#REF!</v>
      </c>
      <c r="BV1039" s="99"/>
      <c r="BW1039" s="411"/>
      <c r="BX1039" s="412" t="e">
        <f>IF(OR(#REF!="",F1039=""),"",ROUND(#REF!/10^3*F1039,3))</f>
        <v>#REF!</v>
      </c>
      <c r="BY1039" s="412" t="e">
        <f>IF(#REF!&gt;0,#REF!*#REF!/1000,"")</f>
        <v>#REF!</v>
      </c>
      <c r="BZ1039" s="412" t="e">
        <f>IF(#REF!&gt;0,#REF!*#REF!/1000,"")</f>
        <v>#REF!</v>
      </c>
      <c r="CA1039" s="413" t="e">
        <f>IF(OR(#REF!="●",#REF!="●",#REF!="●",#REF!="●",#REF!="●"),"",IF(#REF!="","",#REF!))</f>
        <v>#REF!</v>
      </c>
      <c r="CB1039" s="413" t="e">
        <f>IF(OR(#REF!="●",#REF!="●",#REF!="●",#REF!="●",#REF!="●"),"",IF(#REF!="","",#REF!))</f>
        <v>#REF!</v>
      </c>
      <c r="CC1039" s="412" t="e">
        <f>IF(ISNA(L1039),"",L1039*#REF!)</f>
        <v>#REF!</v>
      </c>
      <c r="CD1039" s="412" t="e">
        <f>IF(ISNA(M1039),"",M1039*#REF!)</f>
        <v>#REF!</v>
      </c>
      <c r="CE1039" s="415" t="e">
        <f>IF(#REF!&gt;0,DQ$6,"")</f>
        <v>#REF!</v>
      </c>
      <c r="CF1039" s="361" t="e">
        <f>IF(#REF!="","",VLOOKUP(#REF!,#REF!,7,0))</f>
        <v>#REF!</v>
      </c>
      <c r="CG1039" s="201" t="e">
        <f>IF(OR(#REF!="",CF1039=""),"",ROUND(#REF!/10^3*CF1039,3))</f>
        <v>#REF!</v>
      </c>
      <c r="CH1039" s="201" t="e">
        <f>IF(#REF!&gt;0,#REF!*#REF!/1000,"")</f>
        <v>#REF!</v>
      </c>
      <c r="CI1039" s="201" t="e">
        <f>IF(#REF!&gt;0,#REF!*#REF!/1000,"")</f>
        <v>#REF!</v>
      </c>
      <c r="CJ1039" s="74" t="e">
        <f t="shared" si="195"/>
        <v>#REF!</v>
      </c>
      <c r="CK1039" s="74" t="e">
        <f t="shared" si="196"/>
        <v>#REF!</v>
      </c>
      <c r="CL1039" s="201" t="e">
        <f>IF(ISNA(CJ1039),"",CJ1039*#REF!)</f>
        <v>#REF!</v>
      </c>
      <c r="CM1039" s="201" t="e">
        <f>IF(ISNA(CK1039),"",CK1039*#REF!)</f>
        <v>#REF!</v>
      </c>
      <c r="CN1039" s="101" t="e">
        <f>IF(#REF!&gt;0,DQ$57,"")</f>
        <v>#REF!</v>
      </c>
      <c r="CO1039" s="84"/>
      <c r="CP1039" s="2"/>
      <c r="CQ1039" s="2"/>
      <c r="CR1039" s="2"/>
      <c r="CS1039" s="2"/>
      <c r="CT1039" s="2"/>
      <c r="CU1039" s="2"/>
      <c r="CV1039" s="2"/>
      <c r="CX1039" s="2"/>
      <c r="CY1039" s="2"/>
      <c r="CZ1039" s="2"/>
      <c r="DA1039" s="2"/>
      <c r="DB1039" s="2"/>
      <c r="DC1039" s="2"/>
      <c r="DD1039" s="2"/>
      <c r="DE1039" s="2"/>
      <c r="DF1039" s="2"/>
    </row>
    <row r="1040" spans="2:110" ht="18" customHeight="1">
      <c r="B1040" s="151" t="e">
        <f>IF(#REF!="","",VLOOKUP(#REF!,$CX$11:$DG$26,9,0))</f>
        <v>#REF!</v>
      </c>
      <c r="C1040" s="64" t="e">
        <f>IF(#REF!="",0,VLOOKUP(#REF!,$CP$11:$CQ$16,2,0))</f>
        <v>#REF!</v>
      </c>
      <c r="D1040" s="65" t="e">
        <f>IF(#REF!="",0,VLOOKUP(#REF!,$CX$11:$CY$26,2,0))</f>
        <v>#REF!</v>
      </c>
      <c r="E1040" s="152" t="e">
        <f t="shared" si="186"/>
        <v>#REF!</v>
      </c>
      <c r="F1040" s="155" t="e">
        <f>IF(#REF!="","",VLOOKUP(#REF!,#REF!,7,0))</f>
        <v>#REF!</v>
      </c>
      <c r="G1040" s="201" t="e">
        <f>IF(OR(#REF!="",F1040=""),"",ROUND(#REF!/10^3*F1040,3))</f>
        <v>#REF!</v>
      </c>
      <c r="H1040" s="201" t="e">
        <f>IF(#REF!&gt;0,#REF!*#REF!/1000,"")</f>
        <v>#REF!</v>
      </c>
      <c r="I1040" s="201" t="e">
        <f>IF(#REF!&gt;0,#REF!*#REF!/1000,"")</f>
        <v>#REF!</v>
      </c>
      <c r="J1040" s="51" t="e">
        <f>IF(#REF!="●","",IF(#REF!="","",#REF!))</f>
        <v>#REF!</v>
      </c>
      <c r="K1040" s="51" t="e">
        <f>IF(#REF!="●","",IF(#REF!="","",#REF!))</f>
        <v>#REF!</v>
      </c>
      <c r="L1040" s="74" t="e">
        <f t="shared" si="187"/>
        <v>#REF!</v>
      </c>
      <c r="M1040" s="74" t="e">
        <f t="shared" si="188"/>
        <v>#REF!</v>
      </c>
      <c r="N1040" s="201" t="e">
        <f>IF(ISNA(L1040),"",L1040*#REF!)</f>
        <v>#REF!</v>
      </c>
      <c r="O1040" s="201" t="e">
        <f>IF(ISNA(M1040),"",M1040*#REF!)</f>
        <v>#REF!</v>
      </c>
      <c r="P1040" s="78" t="e">
        <f>IF(#REF!&gt;0,DQ$6,"")</f>
        <v>#REF!</v>
      </c>
      <c r="Q1040" s="99"/>
      <c r="R1040" s="411"/>
      <c r="S1040" s="412" t="e">
        <f>IF(OR(#REF!="",F1040=""),"",ROUND(#REF!/10^3*F1040,3))</f>
        <v>#REF!</v>
      </c>
      <c r="T1040" s="412" t="e">
        <f>IF(#REF!&gt;0,#REF!*#REF!/1000,"")</f>
        <v>#REF!</v>
      </c>
      <c r="U1040" s="412" t="e">
        <f>IF(#REF!&gt;0,#REF!*#REF!/1000,"")</f>
        <v>#REF!</v>
      </c>
      <c r="V1040" s="413" t="e">
        <f>IF(OR(#REF!="●",#REF!="●"),"",IF(#REF!="","",#REF!))</f>
        <v>#REF!</v>
      </c>
      <c r="W1040" s="413" t="e">
        <f>IF(OR(#REF!="●",#REF!="●"),"",IF(#REF!="","",#REF!))</f>
        <v>#REF!</v>
      </c>
      <c r="X1040" s="412" t="e">
        <f>IF(ISNA(L1040),"",L1040*#REF!)</f>
        <v>#REF!</v>
      </c>
      <c r="Y1040" s="412" t="e">
        <f>IF(ISNA(M1040),"",M1040*#REF!)</f>
        <v>#REF!</v>
      </c>
      <c r="Z1040" s="414" t="e">
        <f>IF(#REF!&gt;0,DQ$6,"")</f>
        <v>#REF!</v>
      </c>
      <c r="AA1040" s="95" t="e">
        <f>IF(#REF!="","",VLOOKUP(#REF!,#REF!,7,0))</f>
        <v>#REF!</v>
      </c>
      <c r="AB1040" s="201" t="e">
        <f>IF(OR(#REF!="",AA1040=""),"",ROUND(#REF!/10^3*AA1040,3))</f>
        <v>#REF!</v>
      </c>
      <c r="AC1040" s="201" t="e">
        <f>IF(#REF!&gt;0,#REF!*#REF!/1000,"")</f>
        <v>#REF!</v>
      </c>
      <c r="AD1040" s="201" t="e">
        <f>IF(#REF!&gt;0,#REF!*#REF!/1000,"")</f>
        <v>#REF!</v>
      </c>
      <c r="AE1040" s="74" t="e">
        <f t="shared" si="189"/>
        <v>#REF!</v>
      </c>
      <c r="AF1040" s="74" t="e">
        <f t="shared" si="190"/>
        <v>#REF!</v>
      </c>
      <c r="AG1040" s="201" t="e">
        <f>IF(ISNA(AE1040),"",AE1040*#REF!)</f>
        <v>#REF!</v>
      </c>
      <c r="AH1040" s="201" t="e">
        <f>IF(ISNA(AF1040),"",AF1040*#REF!)</f>
        <v>#REF!</v>
      </c>
      <c r="AI1040" s="78" t="e">
        <f>IF(#REF!&gt;0,DQ$23,"")</f>
        <v>#REF!</v>
      </c>
      <c r="AJ1040" s="99"/>
      <c r="AK1040" s="411"/>
      <c r="AL1040" s="412" t="e">
        <f>IF(OR(#REF!="",F1040=""),"",ROUND(#REF!/10^3*F1040,3))</f>
        <v>#REF!</v>
      </c>
      <c r="AM1040" s="412" t="e">
        <f>IF(#REF!&gt;0,#REF!*#REF!/1000,"")</f>
        <v>#REF!</v>
      </c>
      <c r="AN1040" s="412" t="e">
        <f>IF(#REF!&gt;0,#REF!*#REF!/1000,"")</f>
        <v>#REF!</v>
      </c>
      <c r="AO1040" s="413" t="e">
        <f>IF(OR(#REF!="●",#REF!="●",#REF!="●"),"",IF(#REF!="","",#REF!))</f>
        <v>#REF!</v>
      </c>
      <c r="AP1040" s="413" t="e">
        <f>IF(OR(#REF!="●",#REF!="●",#REF!="●"),"",IF(#REF!="","",#REF!))</f>
        <v>#REF!</v>
      </c>
      <c r="AQ1040" s="412" t="e">
        <f>IF(ISNA(L1040),"",L1040*#REF!)</f>
        <v>#REF!</v>
      </c>
      <c r="AR1040" s="412" t="e">
        <f>IF(ISNA(M1040),"",M1040*#REF!)</f>
        <v>#REF!</v>
      </c>
      <c r="AS1040" s="414" t="e">
        <f>IF(#REF!&gt;0,DQ$6,"")</f>
        <v>#REF!</v>
      </c>
      <c r="AT1040" s="95" t="e">
        <f>IF(#REF!="","",VLOOKUP(#REF!,#REF!,7,0))</f>
        <v>#REF!</v>
      </c>
      <c r="AU1040" s="201" t="e">
        <f>IF(OR(#REF!="",AT1040=""),"",ROUND(#REF!/10^3*AT1040,3))</f>
        <v>#REF!</v>
      </c>
      <c r="AV1040" s="201" t="e">
        <f>IF(#REF!&gt;0,#REF!*#REF!/1000,"")</f>
        <v>#REF!</v>
      </c>
      <c r="AW1040" s="201" t="e">
        <f>IF(#REF!&gt;0,#REF!*#REF!/1000,"")</f>
        <v>#REF!</v>
      </c>
      <c r="AX1040" s="74" t="e">
        <f t="shared" si="191"/>
        <v>#REF!</v>
      </c>
      <c r="AY1040" s="74" t="e">
        <f t="shared" si="192"/>
        <v>#REF!</v>
      </c>
      <c r="AZ1040" s="201" t="e">
        <f>IF(ISNA(AX1040),"",AX1040*#REF!)</f>
        <v>#REF!</v>
      </c>
      <c r="BA1040" s="201" t="e">
        <f>IF(ISNA(AY1040),"",AY1040*#REF!)</f>
        <v>#REF!</v>
      </c>
      <c r="BB1040" s="78" t="e">
        <f>IF(#REF!&gt;0,DQ$40,"")</f>
        <v>#REF!</v>
      </c>
      <c r="BC1040" s="99"/>
      <c r="BD1040" s="650"/>
      <c r="BE1040" s="652" t="e">
        <f>IF(OR(#REF!="",F1040=""),"",ROUND(#REF!/10^3*F1040,3))</f>
        <v>#REF!</v>
      </c>
      <c r="BF1040" s="412" t="e">
        <f>IF(#REF!&gt;0,#REF!*#REF!/1000,"")</f>
        <v>#REF!</v>
      </c>
      <c r="BG1040" s="412" t="e">
        <f>IF(#REF!&gt;0,#REF!*#REF!/1000,"")</f>
        <v>#REF!</v>
      </c>
      <c r="BH1040" s="413" t="e">
        <f>IF(OR(#REF!="●",#REF!="●",#REF!="●",#REF!="●"),"",IF(#REF!="","",#REF!))</f>
        <v>#REF!</v>
      </c>
      <c r="BI1040" s="413" t="e">
        <f>IF(OR(#REF!="●",#REF!="●",#REF!="●",#REF!="●"),"",IF(#REF!="","",#REF!))</f>
        <v>#REF!</v>
      </c>
      <c r="BJ1040" s="412" t="e">
        <f>IF(ISNA(L1040),"",L1040*#REF!)</f>
        <v>#REF!</v>
      </c>
      <c r="BK1040" s="412" t="e">
        <f>IF(ISNA(M1040),"",M1040*#REF!)</f>
        <v>#REF!</v>
      </c>
      <c r="BL1040" s="415" t="e">
        <f>IF(#REF!&gt;0,DQ$6,"")</f>
        <v>#REF!</v>
      </c>
      <c r="BM1040" s="361" t="e">
        <f>IF(#REF!="","",VLOOKUP(#REF!,#REF!,7,0))</f>
        <v>#REF!</v>
      </c>
      <c r="BN1040" s="201" t="e">
        <f>IF(OR(#REF!="",BM1040=""),"",ROUND(#REF!/10^3*BM1040,3))</f>
        <v>#REF!</v>
      </c>
      <c r="BO1040" s="201" t="e">
        <f>IF(#REF!&gt;0,#REF!*#REF!/1000,"")</f>
        <v>#REF!</v>
      </c>
      <c r="BP1040" s="201" t="e">
        <f>IF(#REF!&gt;0,#REF!*#REF!/1000,"")</f>
        <v>#REF!</v>
      </c>
      <c r="BQ1040" s="74" t="e">
        <f t="shared" si="193"/>
        <v>#REF!</v>
      </c>
      <c r="BR1040" s="74" t="e">
        <f t="shared" si="194"/>
        <v>#REF!</v>
      </c>
      <c r="BS1040" s="201" t="e">
        <f>IF(ISNA(BQ1040),"",BQ1040*#REF!)</f>
        <v>#REF!</v>
      </c>
      <c r="BT1040" s="201" t="e">
        <f>IF(ISNA(BR1040),"",BR1040*#REF!)</f>
        <v>#REF!</v>
      </c>
      <c r="BU1040" s="78" t="e">
        <f>IF(#REF!&gt;0,DQ$57,"")</f>
        <v>#REF!</v>
      </c>
      <c r="BV1040" s="99"/>
      <c r="BW1040" s="411"/>
      <c r="BX1040" s="412" t="e">
        <f>IF(OR(#REF!="",F1040=""),"",ROUND(#REF!/10^3*F1040,3))</f>
        <v>#REF!</v>
      </c>
      <c r="BY1040" s="412" t="e">
        <f>IF(#REF!&gt;0,#REF!*#REF!/1000,"")</f>
        <v>#REF!</v>
      </c>
      <c r="BZ1040" s="412" t="e">
        <f>IF(#REF!&gt;0,#REF!*#REF!/1000,"")</f>
        <v>#REF!</v>
      </c>
      <c r="CA1040" s="413" t="e">
        <f>IF(OR(#REF!="●",#REF!="●",#REF!="●",#REF!="●",#REF!="●"),"",IF(#REF!="","",#REF!))</f>
        <v>#REF!</v>
      </c>
      <c r="CB1040" s="413" t="e">
        <f>IF(OR(#REF!="●",#REF!="●",#REF!="●",#REF!="●",#REF!="●"),"",IF(#REF!="","",#REF!))</f>
        <v>#REF!</v>
      </c>
      <c r="CC1040" s="412" t="e">
        <f>IF(ISNA(L1040),"",L1040*#REF!)</f>
        <v>#REF!</v>
      </c>
      <c r="CD1040" s="412" t="e">
        <f>IF(ISNA(M1040),"",M1040*#REF!)</f>
        <v>#REF!</v>
      </c>
      <c r="CE1040" s="415" t="e">
        <f>IF(#REF!&gt;0,DQ$6,"")</f>
        <v>#REF!</v>
      </c>
      <c r="CF1040" s="361" t="e">
        <f>IF(#REF!="","",VLOOKUP(#REF!,#REF!,7,0))</f>
        <v>#REF!</v>
      </c>
      <c r="CG1040" s="201" t="e">
        <f>IF(OR(#REF!="",CF1040=""),"",ROUND(#REF!/10^3*CF1040,3))</f>
        <v>#REF!</v>
      </c>
      <c r="CH1040" s="201" t="e">
        <f>IF(#REF!&gt;0,#REF!*#REF!/1000,"")</f>
        <v>#REF!</v>
      </c>
      <c r="CI1040" s="201" t="e">
        <f>IF(#REF!&gt;0,#REF!*#REF!/1000,"")</f>
        <v>#REF!</v>
      </c>
      <c r="CJ1040" s="74" t="e">
        <f t="shared" si="195"/>
        <v>#REF!</v>
      </c>
      <c r="CK1040" s="74" t="e">
        <f t="shared" si="196"/>
        <v>#REF!</v>
      </c>
      <c r="CL1040" s="201" t="e">
        <f>IF(ISNA(CJ1040),"",CJ1040*#REF!)</f>
        <v>#REF!</v>
      </c>
      <c r="CM1040" s="201" t="e">
        <f>IF(ISNA(CK1040),"",CK1040*#REF!)</f>
        <v>#REF!</v>
      </c>
      <c r="CN1040" s="101" t="e">
        <f>IF(#REF!&gt;0,DQ$57,"")</f>
        <v>#REF!</v>
      </c>
      <c r="CO1040" s="84"/>
      <c r="CP1040" s="2"/>
      <c r="CQ1040" s="2"/>
      <c r="CR1040" s="2"/>
      <c r="CS1040" s="2"/>
      <c r="CT1040" s="2"/>
      <c r="CU1040" s="2"/>
      <c r="CV1040" s="2"/>
      <c r="CX1040" s="2"/>
      <c r="CY1040" s="2"/>
      <c r="CZ1040" s="2"/>
      <c r="DA1040" s="2"/>
      <c r="DB1040" s="2"/>
      <c r="DC1040" s="2"/>
      <c r="DD1040" s="2"/>
      <c r="DE1040" s="2"/>
      <c r="DF1040" s="2"/>
    </row>
    <row r="1041" spans="2:110" ht="18" customHeight="1">
      <c r="B1041" s="151" t="e">
        <f>IF(#REF!="","",VLOOKUP(#REF!,$CX$11:$DG$26,9,0))</f>
        <v>#REF!</v>
      </c>
      <c r="C1041" s="64" t="e">
        <f>IF(#REF!="",0,VLOOKUP(#REF!,$CP$11:$CQ$16,2,0))</f>
        <v>#REF!</v>
      </c>
      <c r="D1041" s="65" t="e">
        <f>IF(#REF!="",0,VLOOKUP(#REF!,$CX$11:$CY$26,2,0))</f>
        <v>#REF!</v>
      </c>
      <c r="E1041" s="152" t="e">
        <f t="shared" si="186"/>
        <v>#REF!</v>
      </c>
      <c r="F1041" s="155" t="e">
        <f>IF(#REF!="","",VLOOKUP(#REF!,#REF!,7,0))</f>
        <v>#REF!</v>
      </c>
      <c r="G1041" s="201" t="e">
        <f>IF(OR(#REF!="",F1041=""),"",ROUND(#REF!/10^3*F1041,3))</f>
        <v>#REF!</v>
      </c>
      <c r="H1041" s="201" t="e">
        <f>IF(#REF!&gt;0,#REF!*#REF!/1000,"")</f>
        <v>#REF!</v>
      </c>
      <c r="I1041" s="201" t="e">
        <f>IF(#REF!&gt;0,#REF!*#REF!/1000,"")</f>
        <v>#REF!</v>
      </c>
      <c r="J1041" s="51" t="e">
        <f>IF(#REF!="●","",IF(#REF!="","",#REF!))</f>
        <v>#REF!</v>
      </c>
      <c r="K1041" s="51" t="e">
        <f>IF(#REF!="●","",IF(#REF!="","",#REF!))</f>
        <v>#REF!</v>
      </c>
      <c r="L1041" s="74" t="e">
        <f t="shared" si="187"/>
        <v>#REF!</v>
      </c>
      <c r="M1041" s="74" t="e">
        <f t="shared" si="188"/>
        <v>#REF!</v>
      </c>
      <c r="N1041" s="201" t="e">
        <f>IF(ISNA(L1041),"",L1041*#REF!)</f>
        <v>#REF!</v>
      </c>
      <c r="O1041" s="201" t="e">
        <f>IF(ISNA(M1041),"",M1041*#REF!)</f>
        <v>#REF!</v>
      </c>
      <c r="P1041" s="78" t="e">
        <f>IF(#REF!&gt;0,DQ$6,"")</f>
        <v>#REF!</v>
      </c>
      <c r="Q1041" s="99"/>
      <c r="R1041" s="411"/>
      <c r="S1041" s="412" t="e">
        <f>IF(OR(#REF!="",F1041=""),"",ROUND(#REF!/10^3*F1041,3))</f>
        <v>#REF!</v>
      </c>
      <c r="T1041" s="412" t="e">
        <f>IF(#REF!&gt;0,#REF!*#REF!/1000,"")</f>
        <v>#REF!</v>
      </c>
      <c r="U1041" s="412" t="e">
        <f>IF(#REF!&gt;0,#REF!*#REF!/1000,"")</f>
        <v>#REF!</v>
      </c>
      <c r="V1041" s="413" t="e">
        <f>IF(OR(#REF!="●",#REF!="●"),"",IF(#REF!="","",#REF!))</f>
        <v>#REF!</v>
      </c>
      <c r="W1041" s="413" t="e">
        <f>IF(OR(#REF!="●",#REF!="●"),"",IF(#REF!="","",#REF!))</f>
        <v>#REF!</v>
      </c>
      <c r="X1041" s="412" t="e">
        <f>IF(ISNA(L1041),"",L1041*#REF!)</f>
        <v>#REF!</v>
      </c>
      <c r="Y1041" s="412" t="e">
        <f>IF(ISNA(M1041),"",M1041*#REF!)</f>
        <v>#REF!</v>
      </c>
      <c r="Z1041" s="414" t="e">
        <f>IF(#REF!&gt;0,DQ$6,"")</f>
        <v>#REF!</v>
      </c>
      <c r="AA1041" s="95" t="e">
        <f>IF(#REF!="","",VLOOKUP(#REF!,#REF!,7,0))</f>
        <v>#REF!</v>
      </c>
      <c r="AB1041" s="201" t="e">
        <f>IF(OR(#REF!="",AA1041=""),"",ROUND(#REF!/10^3*AA1041,3))</f>
        <v>#REF!</v>
      </c>
      <c r="AC1041" s="201" t="e">
        <f>IF(#REF!&gt;0,#REF!*#REF!/1000,"")</f>
        <v>#REF!</v>
      </c>
      <c r="AD1041" s="201" t="e">
        <f>IF(#REF!&gt;0,#REF!*#REF!/1000,"")</f>
        <v>#REF!</v>
      </c>
      <c r="AE1041" s="74" t="e">
        <f t="shared" si="189"/>
        <v>#REF!</v>
      </c>
      <c r="AF1041" s="74" t="e">
        <f t="shared" si="190"/>
        <v>#REF!</v>
      </c>
      <c r="AG1041" s="201" t="e">
        <f>IF(ISNA(AE1041),"",AE1041*#REF!)</f>
        <v>#REF!</v>
      </c>
      <c r="AH1041" s="201" t="e">
        <f>IF(ISNA(AF1041),"",AF1041*#REF!)</f>
        <v>#REF!</v>
      </c>
      <c r="AI1041" s="78" t="e">
        <f>IF(#REF!&gt;0,DQ$23,"")</f>
        <v>#REF!</v>
      </c>
      <c r="AJ1041" s="99"/>
      <c r="AK1041" s="411"/>
      <c r="AL1041" s="412" t="e">
        <f>IF(OR(#REF!="",F1041=""),"",ROUND(#REF!/10^3*F1041,3))</f>
        <v>#REF!</v>
      </c>
      <c r="AM1041" s="412" t="e">
        <f>IF(#REF!&gt;0,#REF!*#REF!/1000,"")</f>
        <v>#REF!</v>
      </c>
      <c r="AN1041" s="412" t="e">
        <f>IF(#REF!&gt;0,#REF!*#REF!/1000,"")</f>
        <v>#REF!</v>
      </c>
      <c r="AO1041" s="413" t="e">
        <f>IF(OR(#REF!="●",#REF!="●",#REF!="●"),"",IF(#REF!="","",#REF!))</f>
        <v>#REF!</v>
      </c>
      <c r="AP1041" s="413" t="e">
        <f>IF(OR(#REF!="●",#REF!="●",#REF!="●"),"",IF(#REF!="","",#REF!))</f>
        <v>#REF!</v>
      </c>
      <c r="AQ1041" s="412" t="e">
        <f>IF(ISNA(L1041),"",L1041*#REF!)</f>
        <v>#REF!</v>
      </c>
      <c r="AR1041" s="412" t="e">
        <f>IF(ISNA(M1041),"",M1041*#REF!)</f>
        <v>#REF!</v>
      </c>
      <c r="AS1041" s="414" t="e">
        <f>IF(#REF!&gt;0,DQ$6,"")</f>
        <v>#REF!</v>
      </c>
      <c r="AT1041" s="95" t="e">
        <f>IF(#REF!="","",VLOOKUP(#REF!,#REF!,7,0))</f>
        <v>#REF!</v>
      </c>
      <c r="AU1041" s="201" t="e">
        <f>IF(OR(#REF!="",AT1041=""),"",ROUND(#REF!/10^3*AT1041,3))</f>
        <v>#REF!</v>
      </c>
      <c r="AV1041" s="201" t="e">
        <f>IF(#REF!&gt;0,#REF!*#REF!/1000,"")</f>
        <v>#REF!</v>
      </c>
      <c r="AW1041" s="201" t="e">
        <f>IF(#REF!&gt;0,#REF!*#REF!/1000,"")</f>
        <v>#REF!</v>
      </c>
      <c r="AX1041" s="74" t="e">
        <f t="shared" si="191"/>
        <v>#REF!</v>
      </c>
      <c r="AY1041" s="74" t="e">
        <f t="shared" si="192"/>
        <v>#REF!</v>
      </c>
      <c r="AZ1041" s="201" t="e">
        <f>IF(ISNA(AX1041),"",AX1041*#REF!)</f>
        <v>#REF!</v>
      </c>
      <c r="BA1041" s="201" t="e">
        <f>IF(ISNA(AY1041),"",AY1041*#REF!)</f>
        <v>#REF!</v>
      </c>
      <c r="BB1041" s="78" t="e">
        <f>IF(#REF!&gt;0,DQ$40,"")</f>
        <v>#REF!</v>
      </c>
      <c r="BC1041" s="99"/>
      <c r="BD1041" s="650"/>
      <c r="BE1041" s="652" t="e">
        <f>IF(OR(#REF!="",F1041=""),"",ROUND(#REF!/10^3*F1041,3))</f>
        <v>#REF!</v>
      </c>
      <c r="BF1041" s="412" t="e">
        <f>IF(#REF!&gt;0,#REF!*#REF!/1000,"")</f>
        <v>#REF!</v>
      </c>
      <c r="BG1041" s="412" t="e">
        <f>IF(#REF!&gt;0,#REF!*#REF!/1000,"")</f>
        <v>#REF!</v>
      </c>
      <c r="BH1041" s="413" t="e">
        <f>IF(OR(#REF!="●",#REF!="●",#REF!="●",#REF!="●"),"",IF(#REF!="","",#REF!))</f>
        <v>#REF!</v>
      </c>
      <c r="BI1041" s="413" t="e">
        <f>IF(OR(#REF!="●",#REF!="●",#REF!="●",#REF!="●"),"",IF(#REF!="","",#REF!))</f>
        <v>#REF!</v>
      </c>
      <c r="BJ1041" s="412" t="e">
        <f>IF(ISNA(L1041),"",L1041*#REF!)</f>
        <v>#REF!</v>
      </c>
      <c r="BK1041" s="412" t="e">
        <f>IF(ISNA(M1041),"",M1041*#REF!)</f>
        <v>#REF!</v>
      </c>
      <c r="BL1041" s="415" t="e">
        <f>IF(#REF!&gt;0,DQ$6,"")</f>
        <v>#REF!</v>
      </c>
      <c r="BM1041" s="361" t="e">
        <f>IF(#REF!="","",VLOOKUP(#REF!,#REF!,7,0))</f>
        <v>#REF!</v>
      </c>
      <c r="BN1041" s="201" t="e">
        <f>IF(OR(#REF!="",BM1041=""),"",ROUND(#REF!/10^3*BM1041,3))</f>
        <v>#REF!</v>
      </c>
      <c r="BO1041" s="201" t="e">
        <f>IF(#REF!&gt;0,#REF!*#REF!/1000,"")</f>
        <v>#REF!</v>
      </c>
      <c r="BP1041" s="201" t="e">
        <f>IF(#REF!&gt;0,#REF!*#REF!/1000,"")</f>
        <v>#REF!</v>
      </c>
      <c r="BQ1041" s="74" t="e">
        <f t="shared" si="193"/>
        <v>#REF!</v>
      </c>
      <c r="BR1041" s="74" t="e">
        <f t="shared" si="194"/>
        <v>#REF!</v>
      </c>
      <c r="BS1041" s="201" t="e">
        <f>IF(ISNA(BQ1041),"",BQ1041*#REF!)</f>
        <v>#REF!</v>
      </c>
      <c r="BT1041" s="201" t="e">
        <f>IF(ISNA(BR1041),"",BR1041*#REF!)</f>
        <v>#REF!</v>
      </c>
      <c r="BU1041" s="78" t="e">
        <f>IF(#REF!&gt;0,DQ$57,"")</f>
        <v>#REF!</v>
      </c>
      <c r="BV1041" s="99"/>
      <c r="BW1041" s="411"/>
      <c r="BX1041" s="412" t="e">
        <f>IF(OR(#REF!="",F1041=""),"",ROUND(#REF!/10^3*F1041,3))</f>
        <v>#REF!</v>
      </c>
      <c r="BY1041" s="412" t="e">
        <f>IF(#REF!&gt;0,#REF!*#REF!/1000,"")</f>
        <v>#REF!</v>
      </c>
      <c r="BZ1041" s="412" t="e">
        <f>IF(#REF!&gt;0,#REF!*#REF!/1000,"")</f>
        <v>#REF!</v>
      </c>
      <c r="CA1041" s="413" t="e">
        <f>IF(OR(#REF!="●",#REF!="●",#REF!="●",#REF!="●",#REF!="●"),"",IF(#REF!="","",#REF!))</f>
        <v>#REF!</v>
      </c>
      <c r="CB1041" s="413" t="e">
        <f>IF(OR(#REF!="●",#REF!="●",#REF!="●",#REF!="●",#REF!="●"),"",IF(#REF!="","",#REF!))</f>
        <v>#REF!</v>
      </c>
      <c r="CC1041" s="412" t="e">
        <f>IF(ISNA(L1041),"",L1041*#REF!)</f>
        <v>#REF!</v>
      </c>
      <c r="CD1041" s="412" t="e">
        <f>IF(ISNA(M1041),"",M1041*#REF!)</f>
        <v>#REF!</v>
      </c>
      <c r="CE1041" s="415" t="e">
        <f>IF(#REF!&gt;0,DQ$6,"")</f>
        <v>#REF!</v>
      </c>
      <c r="CF1041" s="361" t="e">
        <f>IF(#REF!="","",VLOOKUP(#REF!,#REF!,7,0))</f>
        <v>#REF!</v>
      </c>
      <c r="CG1041" s="201" t="e">
        <f>IF(OR(#REF!="",CF1041=""),"",ROUND(#REF!/10^3*CF1041,3))</f>
        <v>#REF!</v>
      </c>
      <c r="CH1041" s="201" t="e">
        <f>IF(#REF!&gt;0,#REF!*#REF!/1000,"")</f>
        <v>#REF!</v>
      </c>
      <c r="CI1041" s="201" t="e">
        <f>IF(#REF!&gt;0,#REF!*#REF!/1000,"")</f>
        <v>#REF!</v>
      </c>
      <c r="CJ1041" s="74" t="e">
        <f t="shared" si="195"/>
        <v>#REF!</v>
      </c>
      <c r="CK1041" s="74" t="e">
        <f t="shared" si="196"/>
        <v>#REF!</v>
      </c>
      <c r="CL1041" s="201" t="e">
        <f>IF(ISNA(CJ1041),"",CJ1041*#REF!)</f>
        <v>#REF!</v>
      </c>
      <c r="CM1041" s="201" t="e">
        <f>IF(ISNA(CK1041),"",CK1041*#REF!)</f>
        <v>#REF!</v>
      </c>
      <c r="CN1041" s="101" t="e">
        <f>IF(#REF!&gt;0,DQ$57,"")</f>
        <v>#REF!</v>
      </c>
      <c r="CO1041" s="84"/>
      <c r="CP1041" s="2"/>
      <c r="CQ1041" s="2"/>
      <c r="CR1041" s="2"/>
      <c r="CS1041" s="2"/>
      <c r="CT1041" s="2"/>
      <c r="CU1041" s="2"/>
      <c r="CV1041" s="2"/>
      <c r="CX1041" s="2"/>
      <c r="CY1041" s="2"/>
      <c r="CZ1041" s="2"/>
      <c r="DA1041" s="2"/>
      <c r="DB1041" s="2"/>
      <c r="DC1041" s="2"/>
      <c r="DD1041" s="2"/>
      <c r="DE1041" s="2"/>
      <c r="DF1041" s="2"/>
    </row>
    <row r="1042" spans="2:110" ht="18" customHeight="1">
      <c r="B1042" s="151" t="e">
        <f>IF(#REF!="","",VLOOKUP(#REF!,$CX$11:$DG$26,9,0))</f>
        <v>#REF!</v>
      </c>
      <c r="C1042" s="64" t="e">
        <f>IF(#REF!="",0,VLOOKUP(#REF!,$CP$11:$CQ$16,2,0))</f>
        <v>#REF!</v>
      </c>
      <c r="D1042" s="65" t="e">
        <f>IF(#REF!="",0,VLOOKUP(#REF!,$CX$11:$CY$26,2,0))</f>
        <v>#REF!</v>
      </c>
      <c r="E1042" s="152" t="e">
        <f t="shared" si="186"/>
        <v>#REF!</v>
      </c>
      <c r="F1042" s="155" t="e">
        <f>IF(#REF!="","",VLOOKUP(#REF!,#REF!,7,0))</f>
        <v>#REF!</v>
      </c>
      <c r="G1042" s="201" t="e">
        <f>IF(OR(#REF!="",F1042=""),"",ROUND(#REF!/10^3*F1042,3))</f>
        <v>#REF!</v>
      </c>
      <c r="H1042" s="201" t="e">
        <f>IF(#REF!&gt;0,#REF!*#REF!/1000,"")</f>
        <v>#REF!</v>
      </c>
      <c r="I1042" s="201" t="e">
        <f>IF(#REF!&gt;0,#REF!*#REF!/1000,"")</f>
        <v>#REF!</v>
      </c>
      <c r="J1042" s="51" t="e">
        <f>IF(#REF!="●","",IF(#REF!="","",#REF!))</f>
        <v>#REF!</v>
      </c>
      <c r="K1042" s="51" t="e">
        <f>IF(#REF!="●","",IF(#REF!="","",#REF!))</f>
        <v>#REF!</v>
      </c>
      <c r="L1042" s="74" t="e">
        <f t="shared" si="187"/>
        <v>#REF!</v>
      </c>
      <c r="M1042" s="74" t="e">
        <f t="shared" si="188"/>
        <v>#REF!</v>
      </c>
      <c r="N1042" s="201" t="e">
        <f>IF(ISNA(L1042),"",L1042*#REF!)</f>
        <v>#REF!</v>
      </c>
      <c r="O1042" s="201" t="e">
        <f>IF(ISNA(M1042),"",M1042*#REF!)</f>
        <v>#REF!</v>
      </c>
      <c r="P1042" s="78" t="e">
        <f>IF(#REF!&gt;0,DQ$6,"")</f>
        <v>#REF!</v>
      </c>
      <c r="Q1042" s="99"/>
      <c r="R1042" s="411"/>
      <c r="S1042" s="412" t="e">
        <f>IF(OR(#REF!="",F1042=""),"",ROUND(#REF!/10^3*F1042,3))</f>
        <v>#REF!</v>
      </c>
      <c r="T1042" s="412" t="e">
        <f>IF(#REF!&gt;0,#REF!*#REF!/1000,"")</f>
        <v>#REF!</v>
      </c>
      <c r="U1042" s="412" t="e">
        <f>IF(#REF!&gt;0,#REF!*#REF!/1000,"")</f>
        <v>#REF!</v>
      </c>
      <c r="V1042" s="413" t="e">
        <f>IF(OR(#REF!="●",#REF!="●"),"",IF(#REF!="","",#REF!))</f>
        <v>#REF!</v>
      </c>
      <c r="W1042" s="413" t="e">
        <f>IF(OR(#REF!="●",#REF!="●"),"",IF(#REF!="","",#REF!))</f>
        <v>#REF!</v>
      </c>
      <c r="X1042" s="412" t="e">
        <f>IF(ISNA(L1042),"",L1042*#REF!)</f>
        <v>#REF!</v>
      </c>
      <c r="Y1042" s="412" t="e">
        <f>IF(ISNA(M1042),"",M1042*#REF!)</f>
        <v>#REF!</v>
      </c>
      <c r="Z1042" s="414" t="e">
        <f>IF(#REF!&gt;0,DQ$6,"")</f>
        <v>#REF!</v>
      </c>
      <c r="AA1042" s="95" t="e">
        <f>IF(#REF!="","",VLOOKUP(#REF!,#REF!,7,0))</f>
        <v>#REF!</v>
      </c>
      <c r="AB1042" s="201" t="e">
        <f>IF(OR(#REF!="",AA1042=""),"",ROUND(#REF!/10^3*AA1042,3))</f>
        <v>#REF!</v>
      </c>
      <c r="AC1042" s="201" t="e">
        <f>IF(#REF!&gt;0,#REF!*#REF!/1000,"")</f>
        <v>#REF!</v>
      </c>
      <c r="AD1042" s="201" t="e">
        <f>IF(#REF!&gt;0,#REF!*#REF!/1000,"")</f>
        <v>#REF!</v>
      </c>
      <c r="AE1042" s="74" t="e">
        <f t="shared" si="189"/>
        <v>#REF!</v>
      </c>
      <c r="AF1042" s="74" t="e">
        <f t="shared" si="190"/>
        <v>#REF!</v>
      </c>
      <c r="AG1042" s="201" t="e">
        <f>IF(ISNA(AE1042),"",AE1042*#REF!)</f>
        <v>#REF!</v>
      </c>
      <c r="AH1042" s="201" t="e">
        <f>IF(ISNA(AF1042),"",AF1042*#REF!)</f>
        <v>#REF!</v>
      </c>
      <c r="AI1042" s="78" t="e">
        <f>IF(#REF!&gt;0,DQ$23,"")</f>
        <v>#REF!</v>
      </c>
      <c r="AJ1042" s="99"/>
      <c r="AK1042" s="411"/>
      <c r="AL1042" s="412" t="e">
        <f>IF(OR(#REF!="",F1042=""),"",ROUND(#REF!/10^3*F1042,3))</f>
        <v>#REF!</v>
      </c>
      <c r="AM1042" s="412" t="e">
        <f>IF(#REF!&gt;0,#REF!*#REF!/1000,"")</f>
        <v>#REF!</v>
      </c>
      <c r="AN1042" s="412" t="e">
        <f>IF(#REF!&gt;0,#REF!*#REF!/1000,"")</f>
        <v>#REF!</v>
      </c>
      <c r="AO1042" s="413" t="e">
        <f>IF(OR(#REF!="●",#REF!="●",#REF!="●"),"",IF(#REF!="","",#REF!))</f>
        <v>#REF!</v>
      </c>
      <c r="AP1042" s="413" t="e">
        <f>IF(OR(#REF!="●",#REF!="●",#REF!="●"),"",IF(#REF!="","",#REF!))</f>
        <v>#REF!</v>
      </c>
      <c r="AQ1042" s="412" t="e">
        <f>IF(ISNA(L1042),"",L1042*#REF!)</f>
        <v>#REF!</v>
      </c>
      <c r="AR1042" s="412" t="e">
        <f>IF(ISNA(M1042),"",M1042*#REF!)</f>
        <v>#REF!</v>
      </c>
      <c r="AS1042" s="414" t="e">
        <f>IF(#REF!&gt;0,DQ$6,"")</f>
        <v>#REF!</v>
      </c>
      <c r="AT1042" s="95" t="e">
        <f>IF(#REF!="","",VLOOKUP(#REF!,#REF!,7,0))</f>
        <v>#REF!</v>
      </c>
      <c r="AU1042" s="201" t="e">
        <f>IF(OR(#REF!="",AT1042=""),"",ROUND(#REF!/10^3*AT1042,3))</f>
        <v>#REF!</v>
      </c>
      <c r="AV1042" s="201" t="e">
        <f>IF(#REF!&gt;0,#REF!*#REF!/1000,"")</f>
        <v>#REF!</v>
      </c>
      <c r="AW1042" s="201" t="e">
        <f>IF(#REF!&gt;0,#REF!*#REF!/1000,"")</f>
        <v>#REF!</v>
      </c>
      <c r="AX1042" s="74" t="e">
        <f t="shared" si="191"/>
        <v>#REF!</v>
      </c>
      <c r="AY1042" s="74" t="e">
        <f t="shared" si="192"/>
        <v>#REF!</v>
      </c>
      <c r="AZ1042" s="201" t="e">
        <f>IF(ISNA(AX1042),"",AX1042*#REF!)</f>
        <v>#REF!</v>
      </c>
      <c r="BA1042" s="201" t="e">
        <f>IF(ISNA(AY1042),"",AY1042*#REF!)</f>
        <v>#REF!</v>
      </c>
      <c r="BB1042" s="78" t="e">
        <f>IF(#REF!&gt;0,DQ$40,"")</f>
        <v>#REF!</v>
      </c>
      <c r="BC1042" s="99"/>
      <c r="BD1042" s="650"/>
      <c r="BE1042" s="652" t="e">
        <f>IF(OR(#REF!="",F1042=""),"",ROUND(#REF!/10^3*F1042,3))</f>
        <v>#REF!</v>
      </c>
      <c r="BF1042" s="412" t="e">
        <f>IF(#REF!&gt;0,#REF!*#REF!/1000,"")</f>
        <v>#REF!</v>
      </c>
      <c r="BG1042" s="412" t="e">
        <f>IF(#REF!&gt;0,#REF!*#REF!/1000,"")</f>
        <v>#REF!</v>
      </c>
      <c r="BH1042" s="413" t="e">
        <f>IF(OR(#REF!="●",#REF!="●",#REF!="●",#REF!="●"),"",IF(#REF!="","",#REF!))</f>
        <v>#REF!</v>
      </c>
      <c r="BI1042" s="413" t="e">
        <f>IF(OR(#REF!="●",#REF!="●",#REF!="●",#REF!="●"),"",IF(#REF!="","",#REF!))</f>
        <v>#REF!</v>
      </c>
      <c r="BJ1042" s="412" t="e">
        <f>IF(ISNA(L1042),"",L1042*#REF!)</f>
        <v>#REF!</v>
      </c>
      <c r="BK1042" s="412" t="e">
        <f>IF(ISNA(M1042),"",M1042*#REF!)</f>
        <v>#REF!</v>
      </c>
      <c r="BL1042" s="415" t="e">
        <f>IF(#REF!&gt;0,DQ$6,"")</f>
        <v>#REF!</v>
      </c>
      <c r="BM1042" s="361" t="e">
        <f>IF(#REF!="","",VLOOKUP(#REF!,#REF!,7,0))</f>
        <v>#REF!</v>
      </c>
      <c r="BN1042" s="201" t="e">
        <f>IF(OR(#REF!="",BM1042=""),"",ROUND(#REF!/10^3*BM1042,3))</f>
        <v>#REF!</v>
      </c>
      <c r="BO1042" s="201" t="e">
        <f>IF(#REF!&gt;0,#REF!*#REF!/1000,"")</f>
        <v>#REF!</v>
      </c>
      <c r="BP1042" s="201" t="e">
        <f>IF(#REF!&gt;0,#REF!*#REF!/1000,"")</f>
        <v>#REF!</v>
      </c>
      <c r="BQ1042" s="74" t="e">
        <f t="shared" si="193"/>
        <v>#REF!</v>
      </c>
      <c r="BR1042" s="74" t="e">
        <f t="shared" si="194"/>
        <v>#REF!</v>
      </c>
      <c r="BS1042" s="201" t="e">
        <f>IF(ISNA(BQ1042),"",BQ1042*#REF!)</f>
        <v>#REF!</v>
      </c>
      <c r="BT1042" s="201" t="e">
        <f>IF(ISNA(BR1042),"",BR1042*#REF!)</f>
        <v>#REF!</v>
      </c>
      <c r="BU1042" s="78" t="e">
        <f>IF(#REF!&gt;0,DQ$57,"")</f>
        <v>#REF!</v>
      </c>
      <c r="BV1042" s="99"/>
      <c r="BW1042" s="411"/>
      <c r="BX1042" s="412" t="e">
        <f>IF(OR(#REF!="",F1042=""),"",ROUND(#REF!/10^3*F1042,3))</f>
        <v>#REF!</v>
      </c>
      <c r="BY1042" s="412" t="e">
        <f>IF(#REF!&gt;0,#REF!*#REF!/1000,"")</f>
        <v>#REF!</v>
      </c>
      <c r="BZ1042" s="412" t="e">
        <f>IF(#REF!&gt;0,#REF!*#REF!/1000,"")</f>
        <v>#REF!</v>
      </c>
      <c r="CA1042" s="413" t="e">
        <f>IF(OR(#REF!="●",#REF!="●",#REF!="●",#REF!="●",#REF!="●"),"",IF(#REF!="","",#REF!))</f>
        <v>#REF!</v>
      </c>
      <c r="CB1042" s="413" t="e">
        <f>IF(OR(#REF!="●",#REF!="●",#REF!="●",#REF!="●",#REF!="●"),"",IF(#REF!="","",#REF!))</f>
        <v>#REF!</v>
      </c>
      <c r="CC1042" s="412" t="e">
        <f>IF(ISNA(L1042),"",L1042*#REF!)</f>
        <v>#REF!</v>
      </c>
      <c r="CD1042" s="412" t="e">
        <f>IF(ISNA(M1042),"",M1042*#REF!)</f>
        <v>#REF!</v>
      </c>
      <c r="CE1042" s="415" t="e">
        <f>IF(#REF!&gt;0,DQ$6,"")</f>
        <v>#REF!</v>
      </c>
      <c r="CF1042" s="361" t="e">
        <f>IF(#REF!="","",VLOOKUP(#REF!,#REF!,7,0))</f>
        <v>#REF!</v>
      </c>
      <c r="CG1042" s="201" t="e">
        <f>IF(OR(#REF!="",CF1042=""),"",ROUND(#REF!/10^3*CF1042,3))</f>
        <v>#REF!</v>
      </c>
      <c r="CH1042" s="201" t="e">
        <f>IF(#REF!&gt;0,#REF!*#REF!/1000,"")</f>
        <v>#REF!</v>
      </c>
      <c r="CI1042" s="201" t="e">
        <f>IF(#REF!&gt;0,#REF!*#REF!/1000,"")</f>
        <v>#REF!</v>
      </c>
      <c r="CJ1042" s="74" t="e">
        <f t="shared" si="195"/>
        <v>#REF!</v>
      </c>
      <c r="CK1042" s="74" t="e">
        <f t="shared" si="196"/>
        <v>#REF!</v>
      </c>
      <c r="CL1042" s="201" t="e">
        <f>IF(ISNA(CJ1042),"",CJ1042*#REF!)</f>
        <v>#REF!</v>
      </c>
      <c r="CM1042" s="201" t="e">
        <f>IF(ISNA(CK1042),"",CK1042*#REF!)</f>
        <v>#REF!</v>
      </c>
      <c r="CN1042" s="101" t="e">
        <f>IF(#REF!&gt;0,DQ$57,"")</f>
        <v>#REF!</v>
      </c>
      <c r="CO1042" s="84"/>
      <c r="CP1042" s="2"/>
      <c r="CQ1042" s="2"/>
      <c r="CR1042" s="2"/>
      <c r="CS1042" s="2"/>
      <c r="CT1042" s="2"/>
      <c r="CU1042" s="2"/>
      <c r="CV1042" s="2"/>
      <c r="CX1042" s="2"/>
      <c r="CY1042" s="2"/>
      <c r="CZ1042" s="2"/>
      <c r="DA1042" s="2"/>
      <c r="DB1042" s="2"/>
      <c r="DC1042" s="2"/>
      <c r="DD1042" s="2"/>
      <c r="DE1042" s="2"/>
      <c r="DF1042" s="2"/>
    </row>
    <row r="1043" spans="2:110" ht="18" customHeight="1">
      <c r="B1043" s="151" t="e">
        <f>IF(#REF!="","",VLOOKUP(#REF!,$CX$11:$DG$26,9,0))</f>
        <v>#REF!</v>
      </c>
      <c r="C1043" s="64" t="e">
        <f>IF(#REF!="",0,VLOOKUP(#REF!,$CP$11:$CQ$16,2,0))</f>
        <v>#REF!</v>
      </c>
      <c r="D1043" s="65" t="e">
        <f>IF(#REF!="",0,VLOOKUP(#REF!,$CX$11:$CY$26,2,0))</f>
        <v>#REF!</v>
      </c>
      <c r="E1043" s="152" t="e">
        <f t="shared" si="186"/>
        <v>#REF!</v>
      </c>
      <c r="F1043" s="155" t="e">
        <f>IF(#REF!="","",VLOOKUP(#REF!,#REF!,7,0))</f>
        <v>#REF!</v>
      </c>
      <c r="G1043" s="201" t="e">
        <f>IF(OR(#REF!="",F1043=""),"",ROUND(#REF!/10^3*F1043,3))</f>
        <v>#REF!</v>
      </c>
      <c r="H1043" s="201" t="e">
        <f>IF(#REF!&gt;0,#REF!*#REF!/1000,"")</f>
        <v>#REF!</v>
      </c>
      <c r="I1043" s="201" t="e">
        <f>IF(#REF!&gt;0,#REF!*#REF!/1000,"")</f>
        <v>#REF!</v>
      </c>
      <c r="J1043" s="51" t="e">
        <f>IF(#REF!="●","",IF(#REF!="","",#REF!))</f>
        <v>#REF!</v>
      </c>
      <c r="K1043" s="51" t="e">
        <f>IF(#REF!="●","",IF(#REF!="","",#REF!))</f>
        <v>#REF!</v>
      </c>
      <c r="L1043" s="74" t="e">
        <f t="shared" si="187"/>
        <v>#REF!</v>
      </c>
      <c r="M1043" s="74" t="e">
        <f t="shared" si="188"/>
        <v>#REF!</v>
      </c>
      <c r="N1043" s="201" t="e">
        <f>IF(ISNA(L1043),"",L1043*#REF!)</f>
        <v>#REF!</v>
      </c>
      <c r="O1043" s="201" t="e">
        <f>IF(ISNA(M1043),"",M1043*#REF!)</f>
        <v>#REF!</v>
      </c>
      <c r="P1043" s="78" t="e">
        <f>IF(#REF!&gt;0,DQ$6,"")</f>
        <v>#REF!</v>
      </c>
      <c r="Q1043" s="99"/>
      <c r="R1043" s="411"/>
      <c r="S1043" s="412" t="e">
        <f>IF(OR(#REF!="",F1043=""),"",ROUND(#REF!/10^3*F1043,3))</f>
        <v>#REF!</v>
      </c>
      <c r="T1043" s="412" t="e">
        <f>IF(#REF!&gt;0,#REF!*#REF!/1000,"")</f>
        <v>#REF!</v>
      </c>
      <c r="U1043" s="412" t="e">
        <f>IF(#REF!&gt;0,#REF!*#REF!/1000,"")</f>
        <v>#REF!</v>
      </c>
      <c r="V1043" s="413" t="e">
        <f>IF(OR(#REF!="●",#REF!="●"),"",IF(#REF!="","",#REF!))</f>
        <v>#REF!</v>
      </c>
      <c r="W1043" s="413" t="e">
        <f>IF(OR(#REF!="●",#REF!="●"),"",IF(#REF!="","",#REF!))</f>
        <v>#REF!</v>
      </c>
      <c r="X1043" s="412" t="e">
        <f>IF(ISNA(L1043),"",L1043*#REF!)</f>
        <v>#REF!</v>
      </c>
      <c r="Y1043" s="412" t="e">
        <f>IF(ISNA(M1043),"",M1043*#REF!)</f>
        <v>#REF!</v>
      </c>
      <c r="Z1043" s="414" t="e">
        <f>IF(#REF!&gt;0,DQ$6,"")</f>
        <v>#REF!</v>
      </c>
      <c r="AA1043" s="95" t="e">
        <f>IF(#REF!="","",VLOOKUP(#REF!,#REF!,7,0))</f>
        <v>#REF!</v>
      </c>
      <c r="AB1043" s="201" t="e">
        <f>IF(OR(#REF!="",AA1043=""),"",ROUND(#REF!/10^3*AA1043,3))</f>
        <v>#REF!</v>
      </c>
      <c r="AC1043" s="201" t="e">
        <f>IF(#REF!&gt;0,#REF!*#REF!/1000,"")</f>
        <v>#REF!</v>
      </c>
      <c r="AD1043" s="201" t="e">
        <f>IF(#REF!&gt;0,#REF!*#REF!/1000,"")</f>
        <v>#REF!</v>
      </c>
      <c r="AE1043" s="74" t="e">
        <f t="shared" si="189"/>
        <v>#REF!</v>
      </c>
      <c r="AF1043" s="74" t="e">
        <f t="shared" si="190"/>
        <v>#REF!</v>
      </c>
      <c r="AG1043" s="201" t="e">
        <f>IF(ISNA(AE1043),"",AE1043*#REF!)</f>
        <v>#REF!</v>
      </c>
      <c r="AH1043" s="201" t="e">
        <f>IF(ISNA(AF1043),"",AF1043*#REF!)</f>
        <v>#REF!</v>
      </c>
      <c r="AI1043" s="78" t="e">
        <f>IF(#REF!&gt;0,DQ$23,"")</f>
        <v>#REF!</v>
      </c>
      <c r="AJ1043" s="99"/>
      <c r="AK1043" s="411"/>
      <c r="AL1043" s="412" t="e">
        <f>IF(OR(#REF!="",F1043=""),"",ROUND(#REF!/10^3*F1043,3))</f>
        <v>#REF!</v>
      </c>
      <c r="AM1043" s="412" t="e">
        <f>IF(#REF!&gt;0,#REF!*#REF!/1000,"")</f>
        <v>#REF!</v>
      </c>
      <c r="AN1043" s="412" t="e">
        <f>IF(#REF!&gt;0,#REF!*#REF!/1000,"")</f>
        <v>#REF!</v>
      </c>
      <c r="AO1043" s="413" t="e">
        <f>IF(OR(#REF!="●",#REF!="●",#REF!="●"),"",IF(#REF!="","",#REF!))</f>
        <v>#REF!</v>
      </c>
      <c r="AP1043" s="413" t="e">
        <f>IF(OR(#REF!="●",#REF!="●",#REF!="●"),"",IF(#REF!="","",#REF!))</f>
        <v>#REF!</v>
      </c>
      <c r="AQ1043" s="412" t="e">
        <f>IF(ISNA(L1043),"",L1043*#REF!)</f>
        <v>#REF!</v>
      </c>
      <c r="AR1043" s="412" t="e">
        <f>IF(ISNA(M1043),"",M1043*#REF!)</f>
        <v>#REF!</v>
      </c>
      <c r="AS1043" s="414" t="e">
        <f>IF(#REF!&gt;0,DQ$6,"")</f>
        <v>#REF!</v>
      </c>
      <c r="AT1043" s="95" t="e">
        <f>IF(#REF!="","",VLOOKUP(#REF!,#REF!,7,0))</f>
        <v>#REF!</v>
      </c>
      <c r="AU1043" s="201" t="e">
        <f>IF(OR(#REF!="",AT1043=""),"",ROUND(#REF!/10^3*AT1043,3))</f>
        <v>#REF!</v>
      </c>
      <c r="AV1043" s="201" t="e">
        <f>IF(#REF!&gt;0,#REF!*#REF!/1000,"")</f>
        <v>#REF!</v>
      </c>
      <c r="AW1043" s="201" t="e">
        <f>IF(#REF!&gt;0,#REF!*#REF!/1000,"")</f>
        <v>#REF!</v>
      </c>
      <c r="AX1043" s="74" t="e">
        <f t="shared" si="191"/>
        <v>#REF!</v>
      </c>
      <c r="AY1043" s="74" t="e">
        <f t="shared" si="192"/>
        <v>#REF!</v>
      </c>
      <c r="AZ1043" s="201" t="e">
        <f>IF(ISNA(AX1043),"",AX1043*#REF!)</f>
        <v>#REF!</v>
      </c>
      <c r="BA1043" s="201" t="e">
        <f>IF(ISNA(AY1043),"",AY1043*#REF!)</f>
        <v>#REF!</v>
      </c>
      <c r="BB1043" s="78" t="e">
        <f>IF(#REF!&gt;0,DQ$40,"")</f>
        <v>#REF!</v>
      </c>
      <c r="BC1043" s="99"/>
      <c r="BD1043" s="650"/>
      <c r="BE1043" s="652" t="e">
        <f>IF(OR(#REF!="",F1043=""),"",ROUND(#REF!/10^3*F1043,3))</f>
        <v>#REF!</v>
      </c>
      <c r="BF1043" s="412" t="e">
        <f>IF(#REF!&gt;0,#REF!*#REF!/1000,"")</f>
        <v>#REF!</v>
      </c>
      <c r="BG1043" s="412" t="e">
        <f>IF(#REF!&gt;0,#REF!*#REF!/1000,"")</f>
        <v>#REF!</v>
      </c>
      <c r="BH1043" s="413" t="e">
        <f>IF(OR(#REF!="●",#REF!="●",#REF!="●",#REF!="●"),"",IF(#REF!="","",#REF!))</f>
        <v>#REF!</v>
      </c>
      <c r="BI1043" s="413" t="e">
        <f>IF(OR(#REF!="●",#REF!="●",#REF!="●",#REF!="●"),"",IF(#REF!="","",#REF!))</f>
        <v>#REF!</v>
      </c>
      <c r="BJ1043" s="412" t="e">
        <f>IF(ISNA(L1043),"",L1043*#REF!)</f>
        <v>#REF!</v>
      </c>
      <c r="BK1043" s="412" t="e">
        <f>IF(ISNA(M1043),"",M1043*#REF!)</f>
        <v>#REF!</v>
      </c>
      <c r="BL1043" s="415" t="e">
        <f>IF(#REF!&gt;0,DQ$6,"")</f>
        <v>#REF!</v>
      </c>
      <c r="BM1043" s="361" t="e">
        <f>IF(#REF!="","",VLOOKUP(#REF!,#REF!,7,0))</f>
        <v>#REF!</v>
      </c>
      <c r="BN1043" s="201" t="e">
        <f>IF(OR(#REF!="",BM1043=""),"",ROUND(#REF!/10^3*BM1043,3))</f>
        <v>#REF!</v>
      </c>
      <c r="BO1043" s="201" t="e">
        <f>IF(#REF!&gt;0,#REF!*#REF!/1000,"")</f>
        <v>#REF!</v>
      </c>
      <c r="BP1043" s="201" t="e">
        <f>IF(#REF!&gt;0,#REF!*#REF!/1000,"")</f>
        <v>#REF!</v>
      </c>
      <c r="BQ1043" s="74" t="e">
        <f t="shared" si="193"/>
        <v>#REF!</v>
      </c>
      <c r="BR1043" s="74" t="e">
        <f t="shared" si="194"/>
        <v>#REF!</v>
      </c>
      <c r="BS1043" s="201" t="e">
        <f>IF(ISNA(BQ1043),"",BQ1043*#REF!)</f>
        <v>#REF!</v>
      </c>
      <c r="BT1043" s="201" t="e">
        <f>IF(ISNA(BR1043),"",BR1043*#REF!)</f>
        <v>#REF!</v>
      </c>
      <c r="BU1043" s="78" t="e">
        <f>IF(#REF!&gt;0,DQ$57,"")</f>
        <v>#REF!</v>
      </c>
      <c r="BV1043" s="99"/>
      <c r="BW1043" s="411"/>
      <c r="BX1043" s="412" t="e">
        <f>IF(OR(#REF!="",F1043=""),"",ROUND(#REF!/10^3*F1043,3))</f>
        <v>#REF!</v>
      </c>
      <c r="BY1043" s="412" t="e">
        <f>IF(#REF!&gt;0,#REF!*#REF!/1000,"")</f>
        <v>#REF!</v>
      </c>
      <c r="BZ1043" s="412" t="e">
        <f>IF(#REF!&gt;0,#REF!*#REF!/1000,"")</f>
        <v>#REF!</v>
      </c>
      <c r="CA1043" s="413" t="e">
        <f>IF(OR(#REF!="●",#REF!="●",#REF!="●",#REF!="●",#REF!="●"),"",IF(#REF!="","",#REF!))</f>
        <v>#REF!</v>
      </c>
      <c r="CB1043" s="413" t="e">
        <f>IF(OR(#REF!="●",#REF!="●",#REF!="●",#REF!="●",#REF!="●"),"",IF(#REF!="","",#REF!))</f>
        <v>#REF!</v>
      </c>
      <c r="CC1043" s="412" t="e">
        <f>IF(ISNA(L1043),"",L1043*#REF!)</f>
        <v>#REF!</v>
      </c>
      <c r="CD1043" s="412" t="e">
        <f>IF(ISNA(M1043),"",M1043*#REF!)</f>
        <v>#REF!</v>
      </c>
      <c r="CE1043" s="415" t="e">
        <f>IF(#REF!&gt;0,DQ$6,"")</f>
        <v>#REF!</v>
      </c>
      <c r="CF1043" s="361" t="e">
        <f>IF(#REF!="","",VLOOKUP(#REF!,#REF!,7,0))</f>
        <v>#REF!</v>
      </c>
      <c r="CG1043" s="201" t="e">
        <f>IF(OR(#REF!="",CF1043=""),"",ROUND(#REF!/10^3*CF1043,3))</f>
        <v>#REF!</v>
      </c>
      <c r="CH1043" s="201" t="e">
        <f>IF(#REF!&gt;0,#REF!*#REF!/1000,"")</f>
        <v>#REF!</v>
      </c>
      <c r="CI1043" s="201" t="e">
        <f>IF(#REF!&gt;0,#REF!*#REF!/1000,"")</f>
        <v>#REF!</v>
      </c>
      <c r="CJ1043" s="74" t="e">
        <f t="shared" si="195"/>
        <v>#REF!</v>
      </c>
      <c r="CK1043" s="74" t="e">
        <f t="shared" si="196"/>
        <v>#REF!</v>
      </c>
      <c r="CL1043" s="201" t="e">
        <f>IF(ISNA(CJ1043),"",CJ1043*#REF!)</f>
        <v>#REF!</v>
      </c>
      <c r="CM1043" s="201" t="e">
        <f>IF(ISNA(CK1043),"",CK1043*#REF!)</f>
        <v>#REF!</v>
      </c>
      <c r="CN1043" s="101" t="e">
        <f>IF(#REF!&gt;0,DQ$57,"")</f>
        <v>#REF!</v>
      </c>
      <c r="CO1043" s="84"/>
      <c r="CP1043" s="2"/>
      <c r="CQ1043" s="2"/>
      <c r="CR1043" s="2"/>
      <c r="CS1043" s="2"/>
      <c r="CT1043" s="2"/>
      <c r="CU1043" s="2"/>
      <c r="CV1043" s="2"/>
      <c r="CX1043" s="2"/>
      <c r="CY1043" s="2"/>
      <c r="CZ1043" s="2"/>
      <c r="DA1043" s="2"/>
      <c r="DB1043" s="2"/>
      <c r="DC1043" s="2"/>
      <c r="DD1043" s="2"/>
      <c r="DE1043" s="2"/>
      <c r="DF1043" s="2"/>
    </row>
    <row r="1044" spans="2:110" ht="18" customHeight="1">
      <c r="B1044" s="151" t="e">
        <f>IF(#REF!="","",VLOOKUP(#REF!,$CX$11:$DG$26,9,0))</f>
        <v>#REF!</v>
      </c>
      <c r="C1044" s="64" t="e">
        <f>IF(#REF!="",0,VLOOKUP(#REF!,$CP$11:$CQ$16,2,0))</f>
        <v>#REF!</v>
      </c>
      <c r="D1044" s="65" t="e">
        <f>IF(#REF!="",0,VLOOKUP(#REF!,$CX$11:$CY$26,2,0))</f>
        <v>#REF!</v>
      </c>
      <c r="E1044" s="152" t="e">
        <f t="shared" si="186"/>
        <v>#REF!</v>
      </c>
      <c r="F1044" s="155" t="e">
        <f>IF(#REF!="","",VLOOKUP(#REF!,#REF!,7,0))</f>
        <v>#REF!</v>
      </c>
      <c r="G1044" s="201" t="e">
        <f>IF(OR(#REF!="",F1044=""),"",ROUND(#REF!/10^3*F1044,3))</f>
        <v>#REF!</v>
      </c>
      <c r="H1044" s="201" t="e">
        <f>IF(#REF!&gt;0,#REF!*#REF!/1000,"")</f>
        <v>#REF!</v>
      </c>
      <c r="I1044" s="201" t="e">
        <f>IF(#REF!&gt;0,#REF!*#REF!/1000,"")</f>
        <v>#REF!</v>
      </c>
      <c r="J1044" s="51" t="e">
        <f>IF(#REF!="●","",IF(#REF!="","",#REF!))</f>
        <v>#REF!</v>
      </c>
      <c r="K1044" s="51" t="e">
        <f>IF(#REF!="●","",IF(#REF!="","",#REF!))</f>
        <v>#REF!</v>
      </c>
      <c r="L1044" s="74" t="e">
        <f t="shared" si="187"/>
        <v>#REF!</v>
      </c>
      <c r="M1044" s="74" t="e">
        <f t="shared" si="188"/>
        <v>#REF!</v>
      </c>
      <c r="N1044" s="201" t="e">
        <f>IF(ISNA(L1044),"",L1044*#REF!)</f>
        <v>#REF!</v>
      </c>
      <c r="O1044" s="201" t="e">
        <f>IF(ISNA(M1044),"",M1044*#REF!)</f>
        <v>#REF!</v>
      </c>
      <c r="P1044" s="78" t="e">
        <f>IF(#REF!&gt;0,DQ$6,"")</f>
        <v>#REF!</v>
      </c>
      <c r="Q1044" s="99"/>
      <c r="R1044" s="411"/>
      <c r="S1044" s="412" t="e">
        <f>IF(OR(#REF!="",F1044=""),"",ROUND(#REF!/10^3*F1044,3))</f>
        <v>#REF!</v>
      </c>
      <c r="T1044" s="412" t="e">
        <f>IF(#REF!&gt;0,#REF!*#REF!/1000,"")</f>
        <v>#REF!</v>
      </c>
      <c r="U1044" s="412" t="e">
        <f>IF(#REF!&gt;0,#REF!*#REF!/1000,"")</f>
        <v>#REF!</v>
      </c>
      <c r="V1044" s="413" t="e">
        <f>IF(OR(#REF!="●",#REF!="●"),"",IF(#REF!="","",#REF!))</f>
        <v>#REF!</v>
      </c>
      <c r="W1044" s="413" t="e">
        <f>IF(OR(#REF!="●",#REF!="●"),"",IF(#REF!="","",#REF!))</f>
        <v>#REF!</v>
      </c>
      <c r="X1044" s="412" t="e">
        <f>IF(ISNA(L1044),"",L1044*#REF!)</f>
        <v>#REF!</v>
      </c>
      <c r="Y1044" s="412" t="e">
        <f>IF(ISNA(M1044),"",M1044*#REF!)</f>
        <v>#REF!</v>
      </c>
      <c r="Z1044" s="414" t="e">
        <f>IF(#REF!&gt;0,DQ$6,"")</f>
        <v>#REF!</v>
      </c>
      <c r="AA1044" s="95" t="e">
        <f>IF(#REF!="","",VLOOKUP(#REF!,#REF!,7,0))</f>
        <v>#REF!</v>
      </c>
      <c r="AB1044" s="201" t="e">
        <f>IF(OR(#REF!="",AA1044=""),"",ROUND(#REF!/10^3*AA1044,3))</f>
        <v>#REF!</v>
      </c>
      <c r="AC1044" s="201" t="e">
        <f>IF(#REF!&gt;0,#REF!*#REF!/1000,"")</f>
        <v>#REF!</v>
      </c>
      <c r="AD1044" s="201" t="e">
        <f>IF(#REF!&gt;0,#REF!*#REF!/1000,"")</f>
        <v>#REF!</v>
      </c>
      <c r="AE1044" s="74" t="e">
        <f t="shared" si="189"/>
        <v>#REF!</v>
      </c>
      <c r="AF1044" s="74" t="e">
        <f t="shared" si="190"/>
        <v>#REF!</v>
      </c>
      <c r="AG1044" s="201" t="e">
        <f>IF(ISNA(AE1044),"",AE1044*#REF!)</f>
        <v>#REF!</v>
      </c>
      <c r="AH1044" s="201" t="e">
        <f>IF(ISNA(AF1044),"",AF1044*#REF!)</f>
        <v>#REF!</v>
      </c>
      <c r="AI1044" s="78" t="e">
        <f>IF(#REF!&gt;0,DQ$23,"")</f>
        <v>#REF!</v>
      </c>
      <c r="AJ1044" s="99"/>
      <c r="AK1044" s="411"/>
      <c r="AL1044" s="412" t="e">
        <f>IF(OR(#REF!="",F1044=""),"",ROUND(#REF!/10^3*F1044,3))</f>
        <v>#REF!</v>
      </c>
      <c r="AM1044" s="412" t="e">
        <f>IF(#REF!&gt;0,#REF!*#REF!/1000,"")</f>
        <v>#REF!</v>
      </c>
      <c r="AN1044" s="412" t="e">
        <f>IF(#REF!&gt;0,#REF!*#REF!/1000,"")</f>
        <v>#REF!</v>
      </c>
      <c r="AO1044" s="413" t="e">
        <f>IF(OR(#REF!="●",#REF!="●",#REF!="●"),"",IF(#REF!="","",#REF!))</f>
        <v>#REF!</v>
      </c>
      <c r="AP1044" s="413" t="e">
        <f>IF(OR(#REF!="●",#REF!="●",#REF!="●"),"",IF(#REF!="","",#REF!))</f>
        <v>#REF!</v>
      </c>
      <c r="AQ1044" s="412" t="e">
        <f>IF(ISNA(L1044),"",L1044*#REF!)</f>
        <v>#REF!</v>
      </c>
      <c r="AR1044" s="412" t="e">
        <f>IF(ISNA(M1044),"",M1044*#REF!)</f>
        <v>#REF!</v>
      </c>
      <c r="AS1044" s="414" t="e">
        <f>IF(#REF!&gt;0,DQ$6,"")</f>
        <v>#REF!</v>
      </c>
      <c r="AT1044" s="95" t="e">
        <f>IF(#REF!="","",VLOOKUP(#REF!,#REF!,7,0))</f>
        <v>#REF!</v>
      </c>
      <c r="AU1044" s="201" t="e">
        <f>IF(OR(#REF!="",AT1044=""),"",ROUND(#REF!/10^3*AT1044,3))</f>
        <v>#REF!</v>
      </c>
      <c r="AV1044" s="201" t="e">
        <f>IF(#REF!&gt;0,#REF!*#REF!/1000,"")</f>
        <v>#REF!</v>
      </c>
      <c r="AW1044" s="201" t="e">
        <f>IF(#REF!&gt;0,#REF!*#REF!/1000,"")</f>
        <v>#REF!</v>
      </c>
      <c r="AX1044" s="74" t="e">
        <f t="shared" si="191"/>
        <v>#REF!</v>
      </c>
      <c r="AY1044" s="74" t="e">
        <f t="shared" si="192"/>
        <v>#REF!</v>
      </c>
      <c r="AZ1044" s="201" t="e">
        <f>IF(ISNA(AX1044),"",AX1044*#REF!)</f>
        <v>#REF!</v>
      </c>
      <c r="BA1044" s="201" t="e">
        <f>IF(ISNA(AY1044),"",AY1044*#REF!)</f>
        <v>#REF!</v>
      </c>
      <c r="BB1044" s="78" t="e">
        <f>IF(#REF!&gt;0,DQ$40,"")</f>
        <v>#REF!</v>
      </c>
      <c r="BC1044" s="99"/>
      <c r="BD1044" s="650"/>
      <c r="BE1044" s="652" t="e">
        <f>IF(OR(#REF!="",F1044=""),"",ROUND(#REF!/10^3*F1044,3))</f>
        <v>#REF!</v>
      </c>
      <c r="BF1044" s="412" t="e">
        <f>IF(#REF!&gt;0,#REF!*#REF!/1000,"")</f>
        <v>#REF!</v>
      </c>
      <c r="BG1044" s="412" t="e">
        <f>IF(#REF!&gt;0,#REF!*#REF!/1000,"")</f>
        <v>#REF!</v>
      </c>
      <c r="BH1044" s="413" t="e">
        <f>IF(OR(#REF!="●",#REF!="●",#REF!="●",#REF!="●"),"",IF(#REF!="","",#REF!))</f>
        <v>#REF!</v>
      </c>
      <c r="BI1044" s="413" t="e">
        <f>IF(OR(#REF!="●",#REF!="●",#REF!="●",#REF!="●"),"",IF(#REF!="","",#REF!))</f>
        <v>#REF!</v>
      </c>
      <c r="BJ1044" s="412" t="e">
        <f>IF(ISNA(L1044),"",L1044*#REF!)</f>
        <v>#REF!</v>
      </c>
      <c r="BK1044" s="412" t="e">
        <f>IF(ISNA(M1044),"",M1044*#REF!)</f>
        <v>#REF!</v>
      </c>
      <c r="BL1044" s="415" t="e">
        <f>IF(#REF!&gt;0,DQ$6,"")</f>
        <v>#REF!</v>
      </c>
      <c r="BM1044" s="361" t="e">
        <f>IF(#REF!="","",VLOOKUP(#REF!,#REF!,7,0))</f>
        <v>#REF!</v>
      </c>
      <c r="BN1044" s="201" t="e">
        <f>IF(OR(#REF!="",BM1044=""),"",ROUND(#REF!/10^3*BM1044,3))</f>
        <v>#REF!</v>
      </c>
      <c r="BO1044" s="201" t="e">
        <f>IF(#REF!&gt;0,#REF!*#REF!/1000,"")</f>
        <v>#REF!</v>
      </c>
      <c r="BP1044" s="201" t="e">
        <f>IF(#REF!&gt;0,#REF!*#REF!/1000,"")</f>
        <v>#REF!</v>
      </c>
      <c r="BQ1044" s="74" t="e">
        <f t="shared" si="193"/>
        <v>#REF!</v>
      </c>
      <c r="BR1044" s="74" t="e">
        <f t="shared" si="194"/>
        <v>#REF!</v>
      </c>
      <c r="BS1044" s="201" t="e">
        <f>IF(ISNA(BQ1044),"",BQ1044*#REF!)</f>
        <v>#REF!</v>
      </c>
      <c r="BT1044" s="201" t="e">
        <f>IF(ISNA(BR1044),"",BR1044*#REF!)</f>
        <v>#REF!</v>
      </c>
      <c r="BU1044" s="78" t="e">
        <f>IF(#REF!&gt;0,DQ$57,"")</f>
        <v>#REF!</v>
      </c>
      <c r="BV1044" s="99"/>
      <c r="BW1044" s="411"/>
      <c r="BX1044" s="412" t="e">
        <f>IF(OR(#REF!="",F1044=""),"",ROUND(#REF!/10^3*F1044,3))</f>
        <v>#REF!</v>
      </c>
      <c r="BY1044" s="412" t="e">
        <f>IF(#REF!&gt;0,#REF!*#REF!/1000,"")</f>
        <v>#REF!</v>
      </c>
      <c r="BZ1044" s="412" t="e">
        <f>IF(#REF!&gt;0,#REF!*#REF!/1000,"")</f>
        <v>#REF!</v>
      </c>
      <c r="CA1044" s="413" t="e">
        <f>IF(OR(#REF!="●",#REF!="●",#REF!="●",#REF!="●",#REF!="●"),"",IF(#REF!="","",#REF!))</f>
        <v>#REF!</v>
      </c>
      <c r="CB1044" s="413" t="e">
        <f>IF(OR(#REF!="●",#REF!="●",#REF!="●",#REF!="●",#REF!="●"),"",IF(#REF!="","",#REF!))</f>
        <v>#REF!</v>
      </c>
      <c r="CC1044" s="412" t="e">
        <f>IF(ISNA(L1044),"",L1044*#REF!)</f>
        <v>#REF!</v>
      </c>
      <c r="CD1044" s="412" t="e">
        <f>IF(ISNA(M1044),"",M1044*#REF!)</f>
        <v>#REF!</v>
      </c>
      <c r="CE1044" s="415" t="e">
        <f>IF(#REF!&gt;0,DQ$6,"")</f>
        <v>#REF!</v>
      </c>
      <c r="CF1044" s="361" t="e">
        <f>IF(#REF!="","",VLOOKUP(#REF!,#REF!,7,0))</f>
        <v>#REF!</v>
      </c>
      <c r="CG1044" s="201" t="e">
        <f>IF(OR(#REF!="",CF1044=""),"",ROUND(#REF!/10^3*CF1044,3))</f>
        <v>#REF!</v>
      </c>
      <c r="CH1044" s="201" t="e">
        <f>IF(#REF!&gt;0,#REF!*#REF!/1000,"")</f>
        <v>#REF!</v>
      </c>
      <c r="CI1044" s="201" t="e">
        <f>IF(#REF!&gt;0,#REF!*#REF!/1000,"")</f>
        <v>#REF!</v>
      </c>
      <c r="CJ1044" s="74" t="e">
        <f t="shared" si="195"/>
        <v>#REF!</v>
      </c>
      <c r="CK1044" s="74" t="e">
        <f t="shared" si="196"/>
        <v>#REF!</v>
      </c>
      <c r="CL1044" s="201" t="e">
        <f>IF(ISNA(CJ1044),"",CJ1044*#REF!)</f>
        <v>#REF!</v>
      </c>
      <c r="CM1044" s="201" t="e">
        <f>IF(ISNA(CK1044),"",CK1044*#REF!)</f>
        <v>#REF!</v>
      </c>
      <c r="CN1044" s="101" t="e">
        <f>IF(#REF!&gt;0,DQ$57,"")</f>
        <v>#REF!</v>
      </c>
      <c r="CO1044" s="84"/>
      <c r="CP1044" s="2"/>
      <c r="CQ1044" s="2"/>
      <c r="CR1044" s="2"/>
      <c r="CS1044" s="2"/>
      <c r="CT1044" s="2"/>
      <c r="CU1044" s="2"/>
      <c r="CV1044" s="2"/>
      <c r="CX1044" s="2"/>
      <c r="CY1044" s="2"/>
      <c r="CZ1044" s="2"/>
      <c r="DA1044" s="2"/>
      <c r="DB1044" s="2"/>
      <c r="DC1044" s="2"/>
      <c r="DD1044" s="2"/>
      <c r="DE1044" s="2"/>
      <c r="DF1044" s="2"/>
    </row>
    <row r="1045" spans="2:110" ht="18" customHeight="1">
      <c r="B1045" s="151" t="e">
        <f>IF(#REF!="","",VLOOKUP(#REF!,$CX$11:$DG$26,9,0))</f>
        <v>#REF!</v>
      </c>
      <c r="C1045" s="64" t="e">
        <f>IF(#REF!="",0,VLOOKUP(#REF!,$CP$11:$CQ$16,2,0))</f>
        <v>#REF!</v>
      </c>
      <c r="D1045" s="65" t="e">
        <f>IF(#REF!="",0,VLOOKUP(#REF!,$CX$11:$CY$26,2,0))</f>
        <v>#REF!</v>
      </c>
      <c r="E1045" s="152" t="e">
        <f t="shared" si="186"/>
        <v>#REF!</v>
      </c>
      <c r="F1045" s="155" t="e">
        <f>IF(#REF!="","",VLOOKUP(#REF!,#REF!,7,0))</f>
        <v>#REF!</v>
      </c>
      <c r="G1045" s="201" t="e">
        <f>IF(OR(#REF!="",F1045=""),"",ROUND(#REF!/10^3*F1045,3))</f>
        <v>#REF!</v>
      </c>
      <c r="H1045" s="201" t="e">
        <f>IF(#REF!&gt;0,#REF!*#REF!/1000,"")</f>
        <v>#REF!</v>
      </c>
      <c r="I1045" s="201" t="e">
        <f>IF(#REF!&gt;0,#REF!*#REF!/1000,"")</f>
        <v>#REF!</v>
      </c>
      <c r="J1045" s="51" t="e">
        <f>IF(#REF!="●","",IF(#REF!="","",#REF!))</f>
        <v>#REF!</v>
      </c>
      <c r="K1045" s="51" t="e">
        <f>IF(#REF!="●","",IF(#REF!="","",#REF!))</f>
        <v>#REF!</v>
      </c>
      <c r="L1045" s="74" t="e">
        <f t="shared" si="187"/>
        <v>#REF!</v>
      </c>
      <c r="M1045" s="74" t="e">
        <f t="shared" si="188"/>
        <v>#REF!</v>
      </c>
      <c r="N1045" s="201" t="e">
        <f>IF(ISNA(L1045),"",L1045*#REF!)</f>
        <v>#REF!</v>
      </c>
      <c r="O1045" s="201" t="e">
        <f>IF(ISNA(M1045),"",M1045*#REF!)</f>
        <v>#REF!</v>
      </c>
      <c r="P1045" s="78" t="e">
        <f>IF(#REF!&gt;0,DQ$6,"")</f>
        <v>#REF!</v>
      </c>
      <c r="Q1045" s="99"/>
      <c r="R1045" s="411"/>
      <c r="S1045" s="412" t="e">
        <f>IF(OR(#REF!="",F1045=""),"",ROUND(#REF!/10^3*F1045,3))</f>
        <v>#REF!</v>
      </c>
      <c r="T1045" s="412" t="e">
        <f>IF(#REF!&gt;0,#REF!*#REF!/1000,"")</f>
        <v>#REF!</v>
      </c>
      <c r="U1045" s="412" t="e">
        <f>IF(#REF!&gt;0,#REF!*#REF!/1000,"")</f>
        <v>#REF!</v>
      </c>
      <c r="V1045" s="413" t="e">
        <f>IF(OR(#REF!="●",#REF!="●"),"",IF(#REF!="","",#REF!))</f>
        <v>#REF!</v>
      </c>
      <c r="W1045" s="413" t="e">
        <f>IF(OR(#REF!="●",#REF!="●"),"",IF(#REF!="","",#REF!))</f>
        <v>#REF!</v>
      </c>
      <c r="X1045" s="412" t="e">
        <f>IF(ISNA(L1045),"",L1045*#REF!)</f>
        <v>#REF!</v>
      </c>
      <c r="Y1045" s="412" t="e">
        <f>IF(ISNA(M1045),"",M1045*#REF!)</f>
        <v>#REF!</v>
      </c>
      <c r="Z1045" s="414" t="e">
        <f>IF(#REF!&gt;0,DQ$6,"")</f>
        <v>#REF!</v>
      </c>
      <c r="AA1045" s="95" t="e">
        <f>IF(#REF!="","",VLOOKUP(#REF!,#REF!,7,0))</f>
        <v>#REF!</v>
      </c>
      <c r="AB1045" s="201" t="e">
        <f>IF(OR(#REF!="",AA1045=""),"",ROUND(#REF!/10^3*AA1045,3))</f>
        <v>#REF!</v>
      </c>
      <c r="AC1045" s="201" t="e">
        <f>IF(#REF!&gt;0,#REF!*#REF!/1000,"")</f>
        <v>#REF!</v>
      </c>
      <c r="AD1045" s="201" t="e">
        <f>IF(#REF!&gt;0,#REF!*#REF!/1000,"")</f>
        <v>#REF!</v>
      </c>
      <c r="AE1045" s="74" t="e">
        <f t="shared" si="189"/>
        <v>#REF!</v>
      </c>
      <c r="AF1045" s="74" t="e">
        <f t="shared" si="190"/>
        <v>#REF!</v>
      </c>
      <c r="AG1045" s="201" t="e">
        <f>IF(ISNA(AE1045),"",AE1045*#REF!)</f>
        <v>#REF!</v>
      </c>
      <c r="AH1045" s="201" t="e">
        <f>IF(ISNA(AF1045),"",AF1045*#REF!)</f>
        <v>#REF!</v>
      </c>
      <c r="AI1045" s="78" t="e">
        <f>IF(#REF!&gt;0,DQ$23,"")</f>
        <v>#REF!</v>
      </c>
      <c r="AJ1045" s="99"/>
      <c r="AK1045" s="411"/>
      <c r="AL1045" s="412" t="e">
        <f>IF(OR(#REF!="",F1045=""),"",ROUND(#REF!/10^3*F1045,3))</f>
        <v>#REF!</v>
      </c>
      <c r="AM1045" s="412" t="e">
        <f>IF(#REF!&gt;0,#REF!*#REF!/1000,"")</f>
        <v>#REF!</v>
      </c>
      <c r="AN1045" s="412" t="e">
        <f>IF(#REF!&gt;0,#REF!*#REF!/1000,"")</f>
        <v>#REF!</v>
      </c>
      <c r="AO1045" s="413" t="e">
        <f>IF(OR(#REF!="●",#REF!="●",#REF!="●"),"",IF(#REF!="","",#REF!))</f>
        <v>#REF!</v>
      </c>
      <c r="AP1045" s="413" t="e">
        <f>IF(OR(#REF!="●",#REF!="●",#REF!="●"),"",IF(#REF!="","",#REF!))</f>
        <v>#REF!</v>
      </c>
      <c r="AQ1045" s="412" t="e">
        <f>IF(ISNA(L1045),"",L1045*#REF!)</f>
        <v>#REF!</v>
      </c>
      <c r="AR1045" s="412" t="e">
        <f>IF(ISNA(M1045),"",M1045*#REF!)</f>
        <v>#REF!</v>
      </c>
      <c r="AS1045" s="414" t="e">
        <f>IF(#REF!&gt;0,DQ$6,"")</f>
        <v>#REF!</v>
      </c>
      <c r="AT1045" s="95" t="e">
        <f>IF(#REF!="","",VLOOKUP(#REF!,#REF!,7,0))</f>
        <v>#REF!</v>
      </c>
      <c r="AU1045" s="201" t="e">
        <f>IF(OR(#REF!="",AT1045=""),"",ROUND(#REF!/10^3*AT1045,3))</f>
        <v>#REF!</v>
      </c>
      <c r="AV1045" s="201" t="e">
        <f>IF(#REF!&gt;0,#REF!*#REF!/1000,"")</f>
        <v>#REF!</v>
      </c>
      <c r="AW1045" s="201" t="e">
        <f>IF(#REF!&gt;0,#REF!*#REF!/1000,"")</f>
        <v>#REF!</v>
      </c>
      <c r="AX1045" s="74" t="e">
        <f t="shared" si="191"/>
        <v>#REF!</v>
      </c>
      <c r="AY1045" s="74" t="e">
        <f t="shared" si="192"/>
        <v>#REF!</v>
      </c>
      <c r="AZ1045" s="201" t="e">
        <f>IF(ISNA(AX1045),"",AX1045*#REF!)</f>
        <v>#REF!</v>
      </c>
      <c r="BA1045" s="201" t="e">
        <f>IF(ISNA(AY1045),"",AY1045*#REF!)</f>
        <v>#REF!</v>
      </c>
      <c r="BB1045" s="78" t="e">
        <f>IF(#REF!&gt;0,DQ$40,"")</f>
        <v>#REF!</v>
      </c>
      <c r="BC1045" s="99"/>
      <c r="BD1045" s="650"/>
      <c r="BE1045" s="652" t="e">
        <f>IF(OR(#REF!="",F1045=""),"",ROUND(#REF!/10^3*F1045,3))</f>
        <v>#REF!</v>
      </c>
      <c r="BF1045" s="412" t="e">
        <f>IF(#REF!&gt;0,#REF!*#REF!/1000,"")</f>
        <v>#REF!</v>
      </c>
      <c r="BG1045" s="412" t="e">
        <f>IF(#REF!&gt;0,#REF!*#REF!/1000,"")</f>
        <v>#REF!</v>
      </c>
      <c r="BH1045" s="413" t="e">
        <f>IF(OR(#REF!="●",#REF!="●",#REF!="●",#REF!="●"),"",IF(#REF!="","",#REF!))</f>
        <v>#REF!</v>
      </c>
      <c r="BI1045" s="413" t="e">
        <f>IF(OR(#REF!="●",#REF!="●",#REF!="●",#REF!="●"),"",IF(#REF!="","",#REF!))</f>
        <v>#REF!</v>
      </c>
      <c r="BJ1045" s="412" t="e">
        <f>IF(ISNA(L1045),"",L1045*#REF!)</f>
        <v>#REF!</v>
      </c>
      <c r="BK1045" s="412" t="e">
        <f>IF(ISNA(M1045),"",M1045*#REF!)</f>
        <v>#REF!</v>
      </c>
      <c r="BL1045" s="415" t="e">
        <f>IF(#REF!&gt;0,DQ$6,"")</f>
        <v>#REF!</v>
      </c>
      <c r="BM1045" s="361" t="e">
        <f>IF(#REF!="","",VLOOKUP(#REF!,#REF!,7,0))</f>
        <v>#REF!</v>
      </c>
      <c r="BN1045" s="201" t="e">
        <f>IF(OR(#REF!="",BM1045=""),"",ROUND(#REF!/10^3*BM1045,3))</f>
        <v>#REF!</v>
      </c>
      <c r="BO1045" s="201" t="e">
        <f>IF(#REF!&gt;0,#REF!*#REF!/1000,"")</f>
        <v>#REF!</v>
      </c>
      <c r="BP1045" s="201" t="e">
        <f>IF(#REF!&gt;0,#REF!*#REF!/1000,"")</f>
        <v>#REF!</v>
      </c>
      <c r="BQ1045" s="74" t="e">
        <f t="shared" si="193"/>
        <v>#REF!</v>
      </c>
      <c r="BR1045" s="74" t="e">
        <f t="shared" si="194"/>
        <v>#REF!</v>
      </c>
      <c r="BS1045" s="201" t="e">
        <f>IF(ISNA(BQ1045),"",BQ1045*#REF!)</f>
        <v>#REF!</v>
      </c>
      <c r="BT1045" s="201" t="e">
        <f>IF(ISNA(BR1045),"",BR1045*#REF!)</f>
        <v>#REF!</v>
      </c>
      <c r="BU1045" s="78" t="e">
        <f>IF(#REF!&gt;0,DQ$57,"")</f>
        <v>#REF!</v>
      </c>
      <c r="BV1045" s="99"/>
      <c r="BW1045" s="411"/>
      <c r="BX1045" s="412" t="e">
        <f>IF(OR(#REF!="",F1045=""),"",ROUND(#REF!/10^3*F1045,3))</f>
        <v>#REF!</v>
      </c>
      <c r="BY1045" s="412" t="e">
        <f>IF(#REF!&gt;0,#REF!*#REF!/1000,"")</f>
        <v>#REF!</v>
      </c>
      <c r="BZ1045" s="412" t="e">
        <f>IF(#REF!&gt;0,#REF!*#REF!/1000,"")</f>
        <v>#REF!</v>
      </c>
      <c r="CA1045" s="413" t="e">
        <f>IF(OR(#REF!="●",#REF!="●",#REF!="●",#REF!="●",#REF!="●"),"",IF(#REF!="","",#REF!))</f>
        <v>#REF!</v>
      </c>
      <c r="CB1045" s="413" t="e">
        <f>IF(OR(#REF!="●",#REF!="●",#REF!="●",#REF!="●",#REF!="●"),"",IF(#REF!="","",#REF!))</f>
        <v>#REF!</v>
      </c>
      <c r="CC1045" s="412" t="e">
        <f>IF(ISNA(L1045),"",L1045*#REF!)</f>
        <v>#REF!</v>
      </c>
      <c r="CD1045" s="412" t="e">
        <f>IF(ISNA(M1045),"",M1045*#REF!)</f>
        <v>#REF!</v>
      </c>
      <c r="CE1045" s="415" t="e">
        <f>IF(#REF!&gt;0,DQ$6,"")</f>
        <v>#REF!</v>
      </c>
      <c r="CF1045" s="361" t="e">
        <f>IF(#REF!="","",VLOOKUP(#REF!,#REF!,7,0))</f>
        <v>#REF!</v>
      </c>
      <c r="CG1045" s="201" t="e">
        <f>IF(OR(#REF!="",CF1045=""),"",ROUND(#REF!/10^3*CF1045,3))</f>
        <v>#REF!</v>
      </c>
      <c r="CH1045" s="201" t="e">
        <f>IF(#REF!&gt;0,#REF!*#REF!/1000,"")</f>
        <v>#REF!</v>
      </c>
      <c r="CI1045" s="201" t="e">
        <f>IF(#REF!&gt;0,#REF!*#REF!/1000,"")</f>
        <v>#REF!</v>
      </c>
      <c r="CJ1045" s="74" t="e">
        <f t="shared" si="195"/>
        <v>#REF!</v>
      </c>
      <c r="CK1045" s="74" t="e">
        <f t="shared" si="196"/>
        <v>#REF!</v>
      </c>
      <c r="CL1045" s="201" t="e">
        <f>IF(ISNA(CJ1045),"",CJ1045*#REF!)</f>
        <v>#REF!</v>
      </c>
      <c r="CM1045" s="201" t="e">
        <f>IF(ISNA(CK1045),"",CK1045*#REF!)</f>
        <v>#REF!</v>
      </c>
      <c r="CN1045" s="101" t="e">
        <f>IF(#REF!&gt;0,DQ$57,"")</f>
        <v>#REF!</v>
      </c>
      <c r="CO1045" s="84"/>
      <c r="CP1045" s="2"/>
      <c r="CQ1045" s="2"/>
      <c r="CR1045" s="2"/>
      <c r="CS1045" s="2"/>
      <c r="CT1045" s="2"/>
      <c r="CU1045" s="2"/>
      <c r="CV1045" s="2"/>
      <c r="CX1045" s="2"/>
      <c r="CY1045" s="2"/>
      <c r="CZ1045" s="2"/>
      <c r="DA1045" s="2"/>
      <c r="DB1045" s="2"/>
      <c r="DC1045" s="2"/>
      <c r="DD1045" s="2"/>
      <c r="DE1045" s="2"/>
      <c r="DF1045" s="2"/>
    </row>
    <row r="1046" spans="2:110" ht="18" customHeight="1">
      <c r="B1046" s="151" t="e">
        <f>IF(#REF!="","",VLOOKUP(#REF!,$CX$11:$DG$26,9,0))</f>
        <v>#REF!</v>
      </c>
      <c r="C1046" s="64" t="e">
        <f>IF(#REF!="",0,VLOOKUP(#REF!,$CP$11:$CQ$16,2,0))</f>
        <v>#REF!</v>
      </c>
      <c r="D1046" s="65" t="e">
        <f>IF(#REF!="",0,VLOOKUP(#REF!,$CX$11:$CY$26,2,0))</f>
        <v>#REF!</v>
      </c>
      <c r="E1046" s="152" t="e">
        <f t="shared" si="186"/>
        <v>#REF!</v>
      </c>
      <c r="F1046" s="155" t="e">
        <f>IF(#REF!="","",VLOOKUP(#REF!,#REF!,7,0))</f>
        <v>#REF!</v>
      </c>
      <c r="G1046" s="201" t="e">
        <f>IF(OR(#REF!="",F1046=""),"",ROUND(#REF!/10^3*F1046,3))</f>
        <v>#REF!</v>
      </c>
      <c r="H1046" s="201" t="e">
        <f>IF(#REF!&gt;0,#REF!*#REF!/1000,"")</f>
        <v>#REF!</v>
      </c>
      <c r="I1046" s="201" t="e">
        <f>IF(#REF!&gt;0,#REF!*#REF!/1000,"")</f>
        <v>#REF!</v>
      </c>
      <c r="J1046" s="51" t="e">
        <f>IF(#REF!="●","",IF(#REF!="","",#REF!))</f>
        <v>#REF!</v>
      </c>
      <c r="K1046" s="51" t="e">
        <f>IF(#REF!="●","",IF(#REF!="","",#REF!))</f>
        <v>#REF!</v>
      </c>
      <c r="L1046" s="74" t="e">
        <f t="shared" si="187"/>
        <v>#REF!</v>
      </c>
      <c r="M1046" s="74" t="e">
        <f t="shared" si="188"/>
        <v>#REF!</v>
      </c>
      <c r="N1046" s="201" t="e">
        <f>IF(ISNA(L1046),"",L1046*#REF!)</f>
        <v>#REF!</v>
      </c>
      <c r="O1046" s="201" t="e">
        <f>IF(ISNA(M1046),"",M1046*#REF!)</f>
        <v>#REF!</v>
      </c>
      <c r="P1046" s="78" t="e">
        <f>IF(#REF!&gt;0,DQ$6,"")</f>
        <v>#REF!</v>
      </c>
      <c r="Q1046" s="99"/>
      <c r="R1046" s="411"/>
      <c r="S1046" s="412" t="e">
        <f>IF(OR(#REF!="",F1046=""),"",ROUND(#REF!/10^3*F1046,3))</f>
        <v>#REF!</v>
      </c>
      <c r="T1046" s="412" t="e">
        <f>IF(#REF!&gt;0,#REF!*#REF!/1000,"")</f>
        <v>#REF!</v>
      </c>
      <c r="U1046" s="412" t="e">
        <f>IF(#REF!&gt;0,#REF!*#REF!/1000,"")</f>
        <v>#REF!</v>
      </c>
      <c r="V1046" s="413" t="e">
        <f>IF(OR(#REF!="●",#REF!="●"),"",IF(#REF!="","",#REF!))</f>
        <v>#REF!</v>
      </c>
      <c r="W1046" s="413" t="e">
        <f>IF(OR(#REF!="●",#REF!="●"),"",IF(#REF!="","",#REF!))</f>
        <v>#REF!</v>
      </c>
      <c r="X1046" s="412" t="e">
        <f>IF(ISNA(L1046),"",L1046*#REF!)</f>
        <v>#REF!</v>
      </c>
      <c r="Y1046" s="412" t="e">
        <f>IF(ISNA(M1046),"",M1046*#REF!)</f>
        <v>#REF!</v>
      </c>
      <c r="Z1046" s="414" t="e">
        <f>IF(#REF!&gt;0,DQ$6,"")</f>
        <v>#REF!</v>
      </c>
      <c r="AA1046" s="95" t="e">
        <f>IF(#REF!="","",VLOOKUP(#REF!,#REF!,7,0))</f>
        <v>#REF!</v>
      </c>
      <c r="AB1046" s="201" t="e">
        <f>IF(OR(#REF!="",AA1046=""),"",ROUND(#REF!/10^3*AA1046,3))</f>
        <v>#REF!</v>
      </c>
      <c r="AC1046" s="201" t="e">
        <f>IF(#REF!&gt;0,#REF!*#REF!/1000,"")</f>
        <v>#REF!</v>
      </c>
      <c r="AD1046" s="201" t="e">
        <f>IF(#REF!&gt;0,#REF!*#REF!/1000,"")</f>
        <v>#REF!</v>
      </c>
      <c r="AE1046" s="74" t="e">
        <f t="shared" si="189"/>
        <v>#REF!</v>
      </c>
      <c r="AF1046" s="74" t="e">
        <f t="shared" si="190"/>
        <v>#REF!</v>
      </c>
      <c r="AG1046" s="201" t="e">
        <f>IF(ISNA(AE1046),"",AE1046*#REF!)</f>
        <v>#REF!</v>
      </c>
      <c r="AH1046" s="201" t="e">
        <f>IF(ISNA(AF1046),"",AF1046*#REF!)</f>
        <v>#REF!</v>
      </c>
      <c r="AI1046" s="78" t="e">
        <f>IF(#REF!&gt;0,DQ$23,"")</f>
        <v>#REF!</v>
      </c>
      <c r="AJ1046" s="99"/>
      <c r="AK1046" s="411"/>
      <c r="AL1046" s="412" t="e">
        <f>IF(OR(#REF!="",F1046=""),"",ROUND(#REF!/10^3*F1046,3))</f>
        <v>#REF!</v>
      </c>
      <c r="AM1046" s="412" t="e">
        <f>IF(#REF!&gt;0,#REF!*#REF!/1000,"")</f>
        <v>#REF!</v>
      </c>
      <c r="AN1046" s="412" t="e">
        <f>IF(#REF!&gt;0,#REF!*#REF!/1000,"")</f>
        <v>#REF!</v>
      </c>
      <c r="AO1046" s="413" t="e">
        <f>IF(OR(#REF!="●",#REF!="●",#REF!="●"),"",IF(#REF!="","",#REF!))</f>
        <v>#REF!</v>
      </c>
      <c r="AP1046" s="413" t="e">
        <f>IF(OR(#REF!="●",#REF!="●",#REF!="●"),"",IF(#REF!="","",#REF!))</f>
        <v>#REF!</v>
      </c>
      <c r="AQ1046" s="412" t="e">
        <f>IF(ISNA(L1046),"",L1046*#REF!)</f>
        <v>#REF!</v>
      </c>
      <c r="AR1046" s="412" t="e">
        <f>IF(ISNA(M1046),"",M1046*#REF!)</f>
        <v>#REF!</v>
      </c>
      <c r="AS1046" s="414" t="e">
        <f>IF(#REF!&gt;0,DQ$6,"")</f>
        <v>#REF!</v>
      </c>
      <c r="AT1046" s="95" t="e">
        <f>IF(#REF!="","",VLOOKUP(#REF!,#REF!,7,0))</f>
        <v>#REF!</v>
      </c>
      <c r="AU1046" s="201" t="e">
        <f>IF(OR(#REF!="",AT1046=""),"",ROUND(#REF!/10^3*AT1046,3))</f>
        <v>#REF!</v>
      </c>
      <c r="AV1046" s="201" t="e">
        <f>IF(#REF!&gt;0,#REF!*#REF!/1000,"")</f>
        <v>#REF!</v>
      </c>
      <c r="AW1046" s="201" t="e">
        <f>IF(#REF!&gt;0,#REF!*#REF!/1000,"")</f>
        <v>#REF!</v>
      </c>
      <c r="AX1046" s="74" t="e">
        <f t="shared" si="191"/>
        <v>#REF!</v>
      </c>
      <c r="AY1046" s="74" t="e">
        <f t="shared" si="192"/>
        <v>#REF!</v>
      </c>
      <c r="AZ1046" s="201" t="e">
        <f>IF(ISNA(AX1046),"",AX1046*#REF!)</f>
        <v>#REF!</v>
      </c>
      <c r="BA1046" s="201" t="e">
        <f>IF(ISNA(AY1046),"",AY1046*#REF!)</f>
        <v>#REF!</v>
      </c>
      <c r="BB1046" s="78" t="e">
        <f>IF(#REF!&gt;0,DQ$40,"")</f>
        <v>#REF!</v>
      </c>
      <c r="BC1046" s="99"/>
      <c r="BD1046" s="650"/>
      <c r="BE1046" s="652" t="e">
        <f>IF(OR(#REF!="",F1046=""),"",ROUND(#REF!/10^3*F1046,3))</f>
        <v>#REF!</v>
      </c>
      <c r="BF1046" s="412" t="e">
        <f>IF(#REF!&gt;0,#REF!*#REF!/1000,"")</f>
        <v>#REF!</v>
      </c>
      <c r="BG1046" s="412" t="e">
        <f>IF(#REF!&gt;0,#REF!*#REF!/1000,"")</f>
        <v>#REF!</v>
      </c>
      <c r="BH1046" s="413" t="e">
        <f>IF(OR(#REF!="●",#REF!="●",#REF!="●",#REF!="●"),"",IF(#REF!="","",#REF!))</f>
        <v>#REF!</v>
      </c>
      <c r="BI1046" s="413" t="e">
        <f>IF(OR(#REF!="●",#REF!="●",#REF!="●",#REF!="●"),"",IF(#REF!="","",#REF!))</f>
        <v>#REF!</v>
      </c>
      <c r="BJ1046" s="412" t="e">
        <f>IF(ISNA(L1046),"",L1046*#REF!)</f>
        <v>#REF!</v>
      </c>
      <c r="BK1046" s="412" t="e">
        <f>IF(ISNA(M1046),"",M1046*#REF!)</f>
        <v>#REF!</v>
      </c>
      <c r="BL1046" s="415" t="e">
        <f>IF(#REF!&gt;0,DQ$6,"")</f>
        <v>#REF!</v>
      </c>
      <c r="BM1046" s="361" t="e">
        <f>IF(#REF!="","",VLOOKUP(#REF!,#REF!,7,0))</f>
        <v>#REF!</v>
      </c>
      <c r="BN1046" s="201" t="e">
        <f>IF(OR(#REF!="",BM1046=""),"",ROUND(#REF!/10^3*BM1046,3))</f>
        <v>#REF!</v>
      </c>
      <c r="BO1046" s="201" t="e">
        <f>IF(#REF!&gt;0,#REF!*#REF!/1000,"")</f>
        <v>#REF!</v>
      </c>
      <c r="BP1046" s="201" t="e">
        <f>IF(#REF!&gt;0,#REF!*#REF!/1000,"")</f>
        <v>#REF!</v>
      </c>
      <c r="BQ1046" s="74" t="e">
        <f t="shared" si="193"/>
        <v>#REF!</v>
      </c>
      <c r="BR1046" s="74" t="e">
        <f t="shared" si="194"/>
        <v>#REF!</v>
      </c>
      <c r="BS1046" s="201" t="e">
        <f>IF(ISNA(BQ1046),"",BQ1046*#REF!)</f>
        <v>#REF!</v>
      </c>
      <c r="BT1046" s="201" t="e">
        <f>IF(ISNA(BR1046),"",BR1046*#REF!)</f>
        <v>#REF!</v>
      </c>
      <c r="BU1046" s="78" t="e">
        <f>IF(#REF!&gt;0,DQ$57,"")</f>
        <v>#REF!</v>
      </c>
      <c r="BV1046" s="99"/>
      <c r="BW1046" s="411"/>
      <c r="BX1046" s="412" t="e">
        <f>IF(OR(#REF!="",F1046=""),"",ROUND(#REF!/10^3*F1046,3))</f>
        <v>#REF!</v>
      </c>
      <c r="BY1046" s="412" t="e">
        <f>IF(#REF!&gt;0,#REF!*#REF!/1000,"")</f>
        <v>#REF!</v>
      </c>
      <c r="BZ1046" s="412" t="e">
        <f>IF(#REF!&gt;0,#REF!*#REF!/1000,"")</f>
        <v>#REF!</v>
      </c>
      <c r="CA1046" s="413" t="e">
        <f>IF(OR(#REF!="●",#REF!="●",#REF!="●",#REF!="●",#REF!="●"),"",IF(#REF!="","",#REF!))</f>
        <v>#REF!</v>
      </c>
      <c r="CB1046" s="413" t="e">
        <f>IF(OR(#REF!="●",#REF!="●",#REF!="●",#REF!="●",#REF!="●"),"",IF(#REF!="","",#REF!))</f>
        <v>#REF!</v>
      </c>
      <c r="CC1046" s="412" t="e">
        <f>IF(ISNA(L1046),"",L1046*#REF!)</f>
        <v>#REF!</v>
      </c>
      <c r="CD1046" s="412" t="e">
        <f>IF(ISNA(M1046),"",M1046*#REF!)</f>
        <v>#REF!</v>
      </c>
      <c r="CE1046" s="415" t="e">
        <f>IF(#REF!&gt;0,DQ$6,"")</f>
        <v>#REF!</v>
      </c>
      <c r="CF1046" s="361" t="e">
        <f>IF(#REF!="","",VLOOKUP(#REF!,#REF!,7,0))</f>
        <v>#REF!</v>
      </c>
      <c r="CG1046" s="201" t="e">
        <f>IF(OR(#REF!="",CF1046=""),"",ROUND(#REF!/10^3*CF1046,3))</f>
        <v>#REF!</v>
      </c>
      <c r="CH1046" s="201" t="e">
        <f>IF(#REF!&gt;0,#REF!*#REF!/1000,"")</f>
        <v>#REF!</v>
      </c>
      <c r="CI1046" s="201" t="e">
        <f>IF(#REF!&gt;0,#REF!*#REF!/1000,"")</f>
        <v>#REF!</v>
      </c>
      <c r="CJ1046" s="74" t="e">
        <f t="shared" si="195"/>
        <v>#REF!</v>
      </c>
      <c r="CK1046" s="74" t="e">
        <f t="shared" si="196"/>
        <v>#REF!</v>
      </c>
      <c r="CL1046" s="201" t="e">
        <f>IF(ISNA(CJ1046),"",CJ1046*#REF!)</f>
        <v>#REF!</v>
      </c>
      <c r="CM1046" s="201" t="e">
        <f>IF(ISNA(CK1046),"",CK1046*#REF!)</f>
        <v>#REF!</v>
      </c>
      <c r="CN1046" s="101" t="e">
        <f>IF(#REF!&gt;0,DQ$57,"")</f>
        <v>#REF!</v>
      </c>
      <c r="CO1046" s="84"/>
      <c r="CP1046" s="2"/>
      <c r="CQ1046" s="2"/>
      <c r="CR1046" s="2"/>
      <c r="CS1046" s="2"/>
      <c r="CT1046" s="2"/>
      <c r="CU1046" s="2"/>
      <c r="CV1046" s="2"/>
      <c r="CX1046" s="2"/>
      <c r="CY1046" s="2"/>
      <c r="CZ1046" s="2"/>
      <c r="DA1046" s="2"/>
      <c r="DB1046" s="2"/>
      <c r="DC1046" s="2"/>
      <c r="DD1046" s="2"/>
      <c r="DE1046" s="2"/>
      <c r="DF1046" s="2"/>
    </row>
    <row r="1047" spans="2:110" ht="18" customHeight="1">
      <c r="B1047" s="151" t="e">
        <f>IF(#REF!="","",VLOOKUP(#REF!,$CX$11:$DG$26,9,0))</f>
        <v>#REF!</v>
      </c>
      <c r="C1047" s="64" t="e">
        <f>IF(#REF!="",0,VLOOKUP(#REF!,$CP$11:$CQ$16,2,0))</f>
        <v>#REF!</v>
      </c>
      <c r="D1047" s="65" t="e">
        <f>IF(#REF!="",0,VLOOKUP(#REF!,$CX$11:$CY$26,2,0))</f>
        <v>#REF!</v>
      </c>
      <c r="E1047" s="152" t="e">
        <f t="shared" si="186"/>
        <v>#REF!</v>
      </c>
      <c r="F1047" s="155" t="e">
        <f>IF(#REF!="","",VLOOKUP(#REF!,#REF!,7,0))</f>
        <v>#REF!</v>
      </c>
      <c r="G1047" s="201" t="e">
        <f>IF(OR(#REF!="",F1047=""),"",ROUND(#REF!/10^3*F1047,3))</f>
        <v>#REF!</v>
      </c>
      <c r="H1047" s="201" t="e">
        <f>IF(#REF!&gt;0,#REF!*#REF!/1000,"")</f>
        <v>#REF!</v>
      </c>
      <c r="I1047" s="201" t="e">
        <f>IF(#REF!&gt;0,#REF!*#REF!/1000,"")</f>
        <v>#REF!</v>
      </c>
      <c r="J1047" s="51" t="e">
        <f>IF(#REF!="●","",IF(#REF!="","",#REF!))</f>
        <v>#REF!</v>
      </c>
      <c r="K1047" s="51" t="e">
        <f>IF(#REF!="●","",IF(#REF!="","",#REF!))</f>
        <v>#REF!</v>
      </c>
      <c r="L1047" s="74" t="e">
        <f t="shared" si="187"/>
        <v>#REF!</v>
      </c>
      <c r="M1047" s="74" t="e">
        <f t="shared" si="188"/>
        <v>#REF!</v>
      </c>
      <c r="N1047" s="201" t="e">
        <f>IF(ISNA(L1047),"",L1047*#REF!)</f>
        <v>#REF!</v>
      </c>
      <c r="O1047" s="201" t="e">
        <f>IF(ISNA(M1047),"",M1047*#REF!)</f>
        <v>#REF!</v>
      </c>
      <c r="P1047" s="78" t="e">
        <f>IF(#REF!&gt;0,DQ$6,"")</f>
        <v>#REF!</v>
      </c>
      <c r="Q1047" s="99"/>
      <c r="R1047" s="411"/>
      <c r="S1047" s="412" t="e">
        <f>IF(OR(#REF!="",F1047=""),"",ROUND(#REF!/10^3*F1047,3))</f>
        <v>#REF!</v>
      </c>
      <c r="T1047" s="412" t="e">
        <f>IF(#REF!&gt;0,#REF!*#REF!/1000,"")</f>
        <v>#REF!</v>
      </c>
      <c r="U1047" s="412" t="e">
        <f>IF(#REF!&gt;0,#REF!*#REF!/1000,"")</f>
        <v>#REF!</v>
      </c>
      <c r="V1047" s="413" t="e">
        <f>IF(OR(#REF!="●",#REF!="●"),"",IF(#REF!="","",#REF!))</f>
        <v>#REF!</v>
      </c>
      <c r="W1047" s="413" t="e">
        <f>IF(OR(#REF!="●",#REF!="●"),"",IF(#REF!="","",#REF!))</f>
        <v>#REF!</v>
      </c>
      <c r="X1047" s="412" t="e">
        <f>IF(ISNA(L1047),"",L1047*#REF!)</f>
        <v>#REF!</v>
      </c>
      <c r="Y1047" s="412" t="e">
        <f>IF(ISNA(M1047),"",M1047*#REF!)</f>
        <v>#REF!</v>
      </c>
      <c r="Z1047" s="414" t="e">
        <f>IF(#REF!&gt;0,DQ$6,"")</f>
        <v>#REF!</v>
      </c>
      <c r="AA1047" s="95" t="e">
        <f>IF(#REF!="","",VLOOKUP(#REF!,#REF!,7,0))</f>
        <v>#REF!</v>
      </c>
      <c r="AB1047" s="201" t="e">
        <f>IF(OR(#REF!="",AA1047=""),"",ROUND(#REF!/10^3*AA1047,3))</f>
        <v>#REF!</v>
      </c>
      <c r="AC1047" s="201" t="e">
        <f>IF(#REF!&gt;0,#REF!*#REF!/1000,"")</f>
        <v>#REF!</v>
      </c>
      <c r="AD1047" s="201" t="e">
        <f>IF(#REF!&gt;0,#REF!*#REF!/1000,"")</f>
        <v>#REF!</v>
      </c>
      <c r="AE1047" s="74" t="e">
        <f t="shared" si="189"/>
        <v>#REF!</v>
      </c>
      <c r="AF1047" s="74" t="e">
        <f t="shared" si="190"/>
        <v>#REF!</v>
      </c>
      <c r="AG1047" s="201" t="e">
        <f>IF(ISNA(AE1047),"",AE1047*#REF!)</f>
        <v>#REF!</v>
      </c>
      <c r="AH1047" s="201" t="e">
        <f>IF(ISNA(AF1047),"",AF1047*#REF!)</f>
        <v>#REF!</v>
      </c>
      <c r="AI1047" s="78" t="e">
        <f>IF(#REF!&gt;0,DQ$23,"")</f>
        <v>#REF!</v>
      </c>
      <c r="AJ1047" s="99"/>
      <c r="AK1047" s="411"/>
      <c r="AL1047" s="412" t="e">
        <f>IF(OR(#REF!="",F1047=""),"",ROUND(#REF!/10^3*F1047,3))</f>
        <v>#REF!</v>
      </c>
      <c r="AM1047" s="412" t="e">
        <f>IF(#REF!&gt;0,#REF!*#REF!/1000,"")</f>
        <v>#REF!</v>
      </c>
      <c r="AN1047" s="412" t="e">
        <f>IF(#REF!&gt;0,#REF!*#REF!/1000,"")</f>
        <v>#REF!</v>
      </c>
      <c r="AO1047" s="413" t="e">
        <f>IF(OR(#REF!="●",#REF!="●",#REF!="●"),"",IF(#REF!="","",#REF!))</f>
        <v>#REF!</v>
      </c>
      <c r="AP1047" s="413" t="e">
        <f>IF(OR(#REF!="●",#REF!="●",#REF!="●"),"",IF(#REF!="","",#REF!))</f>
        <v>#REF!</v>
      </c>
      <c r="AQ1047" s="412" t="e">
        <f>IF(ISNA(L1047),"",L1047*#REF!)</f>
        <v>#REF!</v>
      </c>
      <c r="AR1047" s="412" t="e">
        <f>IF(ISNA(M1047),"",M1047*#REF!)</f>
        <v>#REF!</v>
      </c>
      <c r="AS1047" s="414" t="e">
        <f>IF(#REF!&gt;0,DQ$6,"")</f>
        <v>#REF!</v>
      </c>
      <c r="AT1047" s="95" t="e">
        <f>IF(#REF!="","",VLOOKUP(#REF!,#REF!,7,0))</f>
        <v>#REF!</v>
      </c>
      <c r="AU1047" s="201" t="e">
        <f>IF(OR(#REF!="",AT1047=""),"",ROUND(#REF!/10^3*AT1047,3))</f>
        <v>#REF!</v>
      </c>
      <c r="AV1047" s="201" t="e">
        <f>IF(#REF!&gt;0,#REF!*#REF!/1000,"")</f>
        <v>#REF!</v>
      </c>
      <c r="AW1047" s="201" t="e">
        <f>IF(#REF!&gt;0,#REF!*#REF!/1000,"")</f>
        <v>#REF!</v>
      </c>
      <c r="AX1047" s="74" t="e">
        <f t="shared" si="191"/>
        <v>#REF!</v>
      </c>
      <c r="AY1047" s="74" t="e">
        <f t="shared" si="192"/>
        <v>#REF!</v>
      </c>
      <c r="AZ1047" s="201" t="e">
        <f>IF(ISNA(AX1047),"",AX1047*#REF!)</f>
        <v>#REF!</v>
      </c>
      <c r="BA1047" s="201" t="e">
        <f>IF(ISNA(AY1047),"",AY1047*#REF!)</f>
        <v>#REF!</v>
      </c>
      <c r="BB1047" s="78" t="e">
        <f>IF(#REF!&gt;0,DQ$40,"")</f>
        <v>#REF!</v>
      </c>
      <c r="BC1047" s="99"/>
      <c r="BD1047" s="650"/>
      <c r="BE1047" s="652" t="e">
        <f>IF(OR(#REF!="",F1047=""),"",ROUND(#REF!/10^3*F1047,3))</f>
        <v>#REF!</v>
      </c>
      <c r="BF1047" s="412" t="e">
        <f>IF(#REF!&gt;0,#REF!*#REF!/1000,"")</f>
        <v>#REF!</v>
      </c>
      <c r="BG1047" s="412" t="e">
        <f>IF(#REF!&gt;0,#REF!*#REF!/1000,"")</f>
        <v>#REF!</v>
      </c>
      <c r="BH1047" s="413" t="e">
        <f>IF(OR(#REF!="●",#REF!="●",#REF!="●",#REF!="●"),"",IF(#REF!="","",#REF!))</f>
        <v>#REF!</v>
      </c>
      <c r="BI1047" s="413" t="e">
        <f>IF(OR(#REF!="●",#REF!="●",#REF!="●",#REF!="●"),"",IF(#REF!="","",#REF!))</f>
        <v>#REF!</v>
      </c>
      <c r="BJ1047" s="412" t="e">
        <f>IF(ISNA(L1047),"",L1047*#REF!)</f>
        <v>#REF!</v>
      </c>
      <c r="BK1047" s="412" t="e">
        <f>IF(ISNA(M1047),"",M1047*#REF!)</f>
        <v>#REF!</v>
      </c>
      <c r="BL1047" s="415" t="e">
        <f>IF(#REF!&gt;0,DQ$6,"")</f>
        <v>#REF!</v>
      </c>
      <c r="BM1047" s="361" t="e">
        <f>IF(#REF!="","",VLOOKUP(#REF!,#REF!,7,0))</f>
        <v>#REF!</v>
      </c>
      <c r="BN1047" s="201" t="e">
        <f>IF(OR(#REF!="",BM1047=""),"",ROUND(#REF!/10^3*BM1047,3))</f>
        <v>#REF!</v>
      </c>
      <c r="BO1047" s="201" t="e">
        <f>IF(#REF!&gt;0,#REF!*#REF!/1000,"")</f>
        <v>#REF!</v>
      </c>
      <c r="BP1047" s="201" t="e">
        <f>IF(#REF!&gt;0,#REF!*#REF!/1000,"")</f>
        <v>#REF!</v>
      </c>
      <c r="BQ1047" s="74" t="e">
        <f t="shared" si="193"/>
        <v>#REF!</v>
      </c>
      <c r="BR1047" s="74" t="e">
        <f t="shared" si="194"/>
        <v>#REF!</v>
      </c>
      <c r="BS1047" s="201" t="e">
        <f>IF(ISNA(BQ1047),"",BQ1047*#REF!)</f>
        <v>#REF!</v>
      </c>
      <c r="BT1047" s="201" t="e">
        <f>IF(ISNA(BR1047),"",BR1047*#REF!)</f>
        <v>#REF!</v>
      </c>
      <c r="BU1047" s="78" t="e">
        <f>IF(#REF!&gt;0,DQ$57,"")</f>
        <v>#REF!</v>
      </c>
      <c r="BV1047" s="99"/>
      <c r="BW1047" s="411"/>
      <c r="BX1047" s="412" t="e">
        <f>IF(OR(#REF!="",F1047=""),"",ROUND(#REF!/10^3*F1047,3))</f>
        <v>#REF!</v>
      </c>
      <c r="BY1047" s="412" t="e">
        <f>IF(#REF!&gt;0,#REF!*#REF!/1000,"")</f>
        <v>#REF!</v>
      </c>
      <c r="BZ1047" s="412" t="e">
        <f>IF(#REF!&gt;0,#REF!*#REF!/1000,"")</f>
        <v>#REF!</v>
      </c>
      <c r="CA1047" s="413" t="e">
        <f>IF(OR(#REF!="●",#REF!="●",#REF!="●",#REF!="●",#REF!="●"),"",IF(#REF!="","",#REF!))</f>
        <v>#REF!</v>
      </c>
      <c r="CB1047" s="413" t="e">
        <f>IF(OR(#REF!="●",#REF!="●",#REF!="●",#REF!="●",#REF!="●"),"",IF(#REF!="","",#REF!))</f>
        <v>#REF!</v>
      </c>
      <c r="CC1047" s="412" t="e">
        <f>IF(ISNA(L1047),"",L1047*#REF!)</f>
        <v>#REF!</v>
      </c>
      <c r="CD1047" s="412" t="e">
        <f>IF(ISNA(M1047),"",M1047*#REF!)</f>
        <v>#REF!</v>
      </c>
      <c r="CE1047" s="415" t="e">
        <f>IF(#REF!&gt;0,DQ$6,"")</f>
        <v>#REF!</v>
      </c>
      <c r="CF1047" s="361" t="e">
        <f>IF(#REF!="","",VLOOKUP(#REF!,#REF!,7,0))</f>
        <v>#REF!</v>
      </c>
      <c r="CG1047" s="201" t="e">
        <f>IF(OR(#REF!="",CF1047=""),"",ROUND(#REF!/10^3*CF1047,3))</f>
        <v>#REF!</v>
      </c>
      <c r="CH1047" s="201" t="e">
        <f>IF(#REF!&gt;0,#REF!*#REF!/1000,"")</f>
        <v>#REF!</v>
      </c>
      <c r="CI1047" s="201" t="e">
        <f>IF(#REF!&gt;0,#REF!*#REF!/1000,"")</f>
        <v>#REF!</v>
      </c>
      <c r="CJ1047" s="74" t="e">
        <f t="shared" si="195"/>
        <v>#REF!</v>
      </c>
      <c r="CK1047" s="74" t="e">
        <f t="shared" si="196"/>
        <v>#REF!</v>
      </c>
      <c r="CL1047" s="201" t="e">
        <f>IF(ISNA(CJ1047),"",CJ1047*#REF!)</f>
        <v>#REF!</v>
      </c>
      <c r="CM1047" s="201" t="e">
        <f>IF(ISNA(CK1047),"",CK1047*#REF!)</f>
        <v>#REF!</v>
      </c>
      <c r="CN1047" s="101" t="e">
        <f>IF(#REF!&gt;0,DQ$57,"")</f>
        <v>#REF!</v>
      </c>
      <c r="CO1047" s="84"/>
      <c r="CP1047" s="2"/>
      <c r="CQ1047" s="2"/>
      <c r="CR1047" s="2"/>
      <c r="CS1047" s="2"/>
      <c r="CT1047" s="2"/>
      <c r="CU1047" s="2"/>
      <c r="CV1047" s="2"/>
      <c r="CX1047" s="2"/>
      <c r="CY1047" s="2"/>
      <c r="CZ1047" s="2"/>
      <c r="DA1047" s="2"/>
      <c r="DB1047" s="2"/>
      <c r="DC1047" s="2"/>
      <c r="DD1047" s="2"/>
      <c r="DE1047" s="2"/>
      <c r="DF1047" s="2"/>
    </row>
    <row r="1048" spans="2:110" ht="18" customHeight="1">
      <c r="B1048" s="151" t="e">
        <f>IF(#REF!="","",VLOOKUP(#REF!,$CX$11:$DG$26,9,0))</f>
        <v>#REF!</v>
      </c>
      <c r="C1048" s="64" t="e">
        <f>IF(#REF!="",0,VLOOKUP(#REF!,$CP$11:$CQ$16,2,0))</f>
        <v>#REF!</v>
      </c>
      <c r="D1048" s="65" t="e">
        <f>IF(#REF!="",0,VLOOKUP(#REF!,$CX$11:$CY$26,2,0))</f>
        <v>#REF!</v>
      </c>
      <c r="E1048" s="152" t="e">
        <f t="shared" si="186"/>
        <v>#REF!</v>
      </c>
      <c r="F1048" s="155" t="e">
        <f>IF(#REF!="","",VLOOKUP(#REF!,#REF!,7,0))</f>
        <v>#REF!</v>
      </c>
      <c r="G1048" s="201" t="e">
        <f>IF(OR(#REF!="",F1048=""),"",ROUND(#REF!/10^3*F1048,3))</f>
        <v>#REF!</v>
      </c>
      <c r="H1048" s="201" t="e">
        <f>IF(#REF!&gt;0,#REF!*#REF!/1000,"")</f>
        <v>#REF!</v>
      </c>
      <c r="I1048" s="201" t="e">
        <f>IF(#REF!&gt;0,#REF!*#REF!/1000,"")</f>
        <v>#REF!</v>
      </c>
      <c r="J1048" s="51" t="e">
        <f>IF(#REF!="●","",IF(#REF!="","",#REF!))</f>
        <v>#REF!</v>
      </c>
      <c r="K1048" s="51" t="e">
        <f>IF(#REF!="●","",IF(#REF!="","",#REF!))</f>
        <v>#REF!</v>
      </c>
      <c r="L1048" s="74" t="e">
        <f t="shared" si="187"/>
        <v>#REF!</v>
      </c>
      <c r="M1048" s="74" t="e">
        <f t="shared" si="188"/>
        <v>#REF!</v>
      </c>
      <c r="N1048" s="201" t="e">
        <f>IF(ISNA(L1048),"",L1048*#REF!)</f>
        <v>#REF!</v>
      </c>
      <c r="O1048" s="201" t="e">
        <f>IF(ISNA(M1048),"",M1048*#REF!)</f>
        <v>#REF!</v>
      </c>
      <c r="P1048" s="78" t="e">
        <f>IF(#REF!&gt;0,DQ$6,"")</f>
        <v>#REF!</v>
      </c>
      <c r="Q1048" s="99"/>
      <c r="R1048" s="411"/>
      <c r="S1048" s="412" t="e">
        <f>IF(OR(#REF!="",F1048=""),"",ROUND(#REF!/10^3*F1048,3))</f>
        <v>#REF!</v>
      </c>
      <c r="T1048" s="412" t="e">
        <f>IF(#REF!&gt;0,#REF!*#REF!/1000,"")</f>
        <v>#REF!</v>
      </c>
      <c r="U1048" s="412" t="e">
        <f>IF(#REF!&gt;0,#REF!*#REF!/1000,"")</f>
        <v>#REF!</v>
      </c>
      <c r="V1048" s="413" t="e">
        <f>IF(OR(#REF!="●",#REF!="●"),"",IF(#REF!="","",#REF!))</f>
        <v>#REF!</v>
      </c>
      <c r="W1048" s="413" t="e">
        <f>IF(OR(#REF!="●",#REF!="●"),"",IF(#REF!="","",#REF!))</f>
        <v>#REF!</v>
      </c>
      <c r="X1048" s="412" t="e">
        <f>IF(ISNA(L1048),"",L1048*#REF!)</f>
        <v>#REF!</v>
      </c>
      <c r="Y1048" s="412" t="e">
        <f>IF(ISNA(M1048),"",M1048*#REF!)</f>
        <v>#REF!</v>
      </c>
      <c r="Z1048" s="414" t="e">
        <f>IF(#REF!&gt;0,DQ$6,"")</f>
        <v>#REF!</v>
      </c>
      <c r="AA1048" s="95" t="e">
        <f>IF(#REF!="","",VLOOKUP(#REF!,#REF!,7,0))</f>
        <v>#REF!</v>
      </c>
      <c r="AB1048" s="201" t="e">
        <f>IF(OR(#REF!="",AA1048=""),"",ROUND(#REF!/10^3*AA1048,3))</f>
        <v>#REF!</v>
      </c>
      <c r="AC1048" s="201" t="e">
        <f>IF(#REF!&gt;0,#REF!*#REF!/1000,"")</f>
        <v>#REF!</v>
      </c>
      <c r="AD1048" s="201" t="e">
        <f>IF(#REF!&gt;0,#REF!*#REF!/1000,"")</f>
        <v>#REF!</v>
      </c>
      <c r="AE1048" s="74" t="e">
        <f t="shared" si="189"/>
        <v>#REF!</v>
      </c>
      <c r="AF1048" s="74" t="e">
        <f t="shared" si="190"/>
        <v>#REF!</v>
      </c>
      <c r="AG1048" s="201" t="e">
        <f>IF(ISNA(AE1048),"",AE1048*#REF!)</f>
        <v>#REF!</v>
      </c>
      <c r="AH1048" s="201" t="e">
        <f>IF(ISNA(AF1048),"",AF1048*#REF!)</f>
        <v>#REF!</v>
      </c>
      <c r="AI1048" s="78" t="e">
        <f>IF(#REF!&gt;0,DQ$23,"")</f>
        <v>#REF!</v>
      </c>
      <c r="AJ1048" s="99"/>
      <c r="AK1048" s="411"/>
      <c r="AL1048" s="412" t="e">
        <f>IF(OR(#REF!="",F1048=""),"",ROUND(#REF!/10^3*F1048,3))</f>
        <v>#REF!</v>
      </c>
      <c r="AM1048" s="412" t="e">
        <f>IF(#REF!&gt;0,#REF!*#REF!/1000,"")</f>
        <v>#REF!</v>
      </c>
      <c r="AN1048" s="412" t="e">
        <f>IF(#REF!&gt;0,#REF!*#REF!/1000,"")</f>
        <v>#REF!</v>
      </c>
      <c r="AO1048" s="413" t="e">
        <f>IF(OR(#REF!="●",#REF!="●",#REF!="●"),"",IF(#REF!="","",#REF!))</f>
        <v>#REF!</v>
      </c>
      <c r="AP1048" s="413" t="e">
        <f>IF(OR(#REF!="●",#REF!="●",#REF!="●"),"",IF(#REF!="","",#REF!))</f>
        <v>#REF!</v>
      </c>
      <c r="AQ1048" s="412" t="e">
        <f>IF(ISNA(L1048),"",L1048*#REF!)</f>
        <v>#REF!</v>
      </c>
      <c r="AR1048" s="412" t="e">
        <f>IF(ISNA(M1048),"",M1048*#REF!)</f>
        <v>#REF!</v>
      </c>
      <c r="AS1048" s="414" t="e">
        <f>IF(#REF!&gt;0,DQ$6,"")</f>
        <v>#REF!</v>
      </c>
      <c r="AT1048" s="95" t="e">
        <f>IF(#REF!="","",VLOOKUP(#REF!,#REF!,7,0))</f>
        <v>#REF!</v>
      </c>
      <c r="AU1048" s="201" t="e">
        <f>IF(OR(#REF!="",AT1048=""),"",ROUND(#REF!/10^3*AT1048,3))</f>
        <v>#REF!</v>
      </c>
      <c r="AV1048" s="201" t="e">
        <f>IF(#REF!&gt;0,#REF!*#REF!/1000,"")</f>
        <v>#REF!</v>
      </c>
      <c r="AW1048" s="201" t="e">
        <f>IF(#REF!&gt;0,#REF!*#REF!/1000,"")</f>
        <v>#REF!</v>
      </c>
      <c r="AX1048" s="74" t="e">
        <f t="shared" si="191"/>
        <v>#REF!</v>
      </c>
      <c r="AY1048" s="74" t="e">
        <f t="shared" si="192"/>
        <v>#REF!</v>
      </c>
      <c r="AZ1048" s="201" t="e">
        <f>IF(ISNA(AX1048),"",AX1048*#REF!)</f>
        <v>#REF!</v>
      </c>
      <c r="BA1048" s="201" t="e">
        <f>IF(ISNA(AY1048),"",AY1048*#REF!)</f>
        <v>#REF!</v>
      </c>
      <c r="BB1048" s="78" t="e">
        <f>IF(#REF!&gt;0,DQ$40,"")</f>
        <v>#REF!</v>
      </c>
      <c r="BC1048" s="99"/>
      <c r="BD1048" s="650"/>
      <c r="BE1048" s="652" t="e">
        <f>IF(OR(#REF!="",F1048=""),"",ROUND(#REF!/10^3*F1048,3))</f>
        <v>#REF!</v>
      </c>
      <c r="BF1048" s="412" t="e">
        <f>IF(#REF!&gt;0,#REF!*#REF!/1000,"")</f>
        <v>#REF!</v>
      </c>
      <c r="BG1048" s="412" t="e">
        <f>IF(#REF!&gt;0,#REF!*#REF!/1000,"")</f>
        <v>#REF!</v>
      </c>
      <c r="BH1048" s="413" t="e">
        <f>IF(OR(#REF!="●",#REF!="●",#REF!="●",#REF!="●"),"",IF(#REF!="","",#REF!))</f>
        <v>#REF!</v>
      </c>
      <c r="BI1048" s="413" t="e">
        <f>IF(OR(#REF!="●",#REF!="●",#REF!="●",#REF!="●"),"",IF(#REF!="","",#REF!))</f>
        <v>#REF!</v>
      </c>
      <c r="BJ1048" s="412" t="e">
        <f>IF(ISNA(L1048),"",L1048*#REF!)</f>
        <v>#REF!</v>
      </c>
      <c r="BK1048" s="412" t="e">
        <f>IF(ISNA(M1048),"",M1048*#REF!)</f>
        <v>#REF!</v>
      </c>
      <c r="BL1048" s="415" t="e">
        <f>IF(#REF!&gt;0,DQ$6,"")</f>
        <v>#REF!</v>
      </c>
      <c r="BM1048" s="361" t="e">
        <f>IF(#REF!="","",VLOOKUP(#REF!,#REF!,7,0))</f>
        <v>#REF!</v>
      </c>
      <c r="BN1048" s="201" t="e">
        <f>IF(OR(#REF!="",BM1048=""),"",ROUND(#REF!/10^3*BM1048,3))</f>
        <v>#REF!</v>
      </c>
      <c r="BO1048" s="201" t="e">
        <f>IF(#REF!&gt;0,#REF!*#REF!/1000,"")</f>
        <v>#REF!</v>
      </c>
      <c r="BP1048" s="201" t="e">
        <f>IF(#REF!&gt;0,#REF!*#REF!/1000,"")</f>
        <v>#REF!</v>
      </c>
      <c r="BQ1048" s="74" t="e">
        <f t="shared" si="193"/>
        <v>#REF!</v>
      </c>
      <c r="BR1048" s="74" t="e">
        <f t="shared" si="194"/>
        <v>#REF!</v>
      </c>
      <c r="BS1048" s="201" t="e">
        <f>IF(ISNA(BQ1048),"",BQ1048*#REF!)</f>
        <v>#REF!</v>
      </c>
      <c r="BT1048" s="201" t="e">
        <f>IF(ISNA(BR1048),"",BR1048*#REF!)</f>
        <v>#REF!</v>
      </c>
      <c r="BU1048" s="78" t="e">
        <f>IF(#REF!&gt;0,DQ$57,"")</f>
        <v>#REF!</v>
      </c>
      <c r="BV1048" s="99"/>
      <c r="BW1048" s="411"/>
      <c r="BX1048" s="412" t="e">
        <f>IF(OR(#REF!="",F1048=""),"",ROUND(#REF!/10^3*F1048,3))</f>
        <v>#REF!</v>
      </c>
      <c r="BY1048" s="412" t="e">
        <f>IF(#REF!&gt;0,#REF!*#REF!/1000,"")</f>
        <v>#REF!</v>
      </c>
      <c r="BZ1048" s="412" t="e">
        <f>IF(#REF!&gt;0,#REF!*#REF!/1000,"")</f>
        <v>#REF!</v>
      </c>
      <c r="CA1048" s="413" t="e">
        <f>IF(OR(#REF!="●",#REF!="●",#REF!="●",#REF!="●",#REF!="●"),"",IF(#REF!="","",#REF!))</f>
        <v>#REF!</v>
      </c>
      <c r="CB1048" s="413" t="e">
        <f>IF(OR(#REF!="●",#REF!="●",#REF!="●",#REF!="●",#REF!="●"),"",IF(#REF!="","",#REF!))</f>
        <v>#REF!</v>
      </c>
      <c r="CC1048" s="412" t="e">
        <f>IF(ISNA(L1048),"",L1048*#REF!)</f>
        <v>#REF!</v>
      </c>
      <c r="CD1048" s="412" t="e">
        <f>IF(ISNA(M1048),"",M1048*#REF!)</f>
        <v>#REF!</v>
      </c>
      <c r="CE1048" s="415" t="e">
        <f>IF(#REF!&gt;0,DQ$6,"")</f>
        <v>#REF!</v>
      </c>
      <c r="CF1048" s="361" t="e">
        <f>IF(#REF!="","",VLOOKUP(#REF!,#REF!,7,0))</f>
        <v>#REF!</v>
      </c>
      <c r="CG1048" s="201" t="e">
        <f>IF(OR(#REF!="",CF1048=""),"",ROUND(#REF!/10^3*CF1048,3))</f>
        <v>#REF!</v>
      </c>
      <c r="CH1048" s="201" t="e">
        <f>IF(#REF!&gt;0,#REF!*#REF!/1000,"")</f>
        <v>#REF!</v>
      </c>
      <c r="CI1048" s="201" t="e">
        <f>IF(#REF!&gt;0,#REF!*#REF!/1000,"")</f>
        <v>#REF!</v>
      </c>
      <c r="CJ1048" s="74" t="e">
        <f t="shared" si="195"/>
        <v>#REF!</v>
      </c>
      <c r="CK1048" s="74" t="e">
        <f t="shared" si="196"/>
        <v>#REF!</v>
      </c>
      <c r="CL1048" s="201" t="e">
        <f>IF(ISNA(CJ1048),"",CJ1048*#REF!)</f>
        <v>#REF!</v>
      </c>
      <c r="CM1048" s="201" t="e">
        <f>IF(ISNA(CK1048),"",CK1048*#REF!)</f>
        <v>#REF!</v>
      </c>
      <c r="CN1048" s="101" t="e">
        <f>IF(#REF!&gt;0,DQ$57,"")</f>
        <v>#REF!</v>
      </c>
      <c r="CO1048" s="84"/>
      <c r="CP1048" s="2"/>
      <c r="CQ1048" s="2"/>
      <c r="CR1048" s="2"/>
      <c r="CS1048" s="2"/>
      <c r="CT1048" s="2"/>
      <c r="CU1048" s="2"/>
      <c r="CV1048" s="2"/>
      <c r="CX1048" s="2"/>
      <c r="CY1048" s="2"/>
      <c r="CZ1048" s="2"/>
      <c r="DA1048" s="2"/>
      <c r="DB1048" s="2"/>
      <c r="DC1048" s="2"/>
      <c r="DD1048" s="2"/>
      <c r="DE1048" s="2"/>
      <c r="DF1048" s="2"/>
    </row>
    <row r="1049" spans="2:110" ht="18" customHeight="1">
      <c r="B1049" s="151" t="e">
        <f>IF(#REF!="","",VLOOKUP(#REF!,$CX$11:$DG$26,9,0))</f>
        <v>#REF!</v>
      </c>
      <c r="C1049" s="64" t="e">
        <f>IF(#REF!="",0,VLOOKUP(#REF!,$CP$11:$CQ$16,2,0))</f>
        <v>#REF!</v>
      </c>
      <c r="D1049" s="65" t="e">
        <f>IF(#REF!="",0,VLOOKUP(#REF!,$CX$11:$CY$26,2,0))</f>
        <v>#REF!</v>
      </c>
      <c r="E1049" s="152" t="e">
        <f t="shared" si="186"/>
        <v>#REF!</v>
      </c>
      <c r="F1049" s="155" t="e">
        <f>IF(#REF!="","",VLOOKUP(#REF!,#REF!,7,0))</f>
        <v>#REF!</v>
      </c>
      <c r="G1049" s="201" t="e">
        <f>IF(OR(#REF!="",F1049=""),"",ROUND(#REF!/10^3*F1049,3))</f>
        <v>#REF!</v>
      </c>
      <c r="H1049" s="201" t="e">
        <f>IF(#REF!&gt;0,#REF!*#REF!/1000,"")</f>
        <v>#REF!</v>
      </c>
      <c r="I1049" s="201" t="e">
        <f>IF(#REF!&gt;0,#REF!*#REF!/1000,"")</f>
        <v>#REF!</v>
      </c>
      <c r="J1049" s="51" t="e">
        <f>IF(#REF!="●","",IF(#REF!="","",#REF!))</f>
        <v>#REF!</v>
      </c>
      <c r="K1049" s="51" t="e">
        <f>IF(#REF!="●","",IF(#REF!="","",#REF!))</f>
        <v>#REF!</v>
      </c>
      <c r="L1049" s="74" t="e">
        <f t="shared" si="187"/>
        <v>#REF!</v>
      </c>
      <c r="M1049" s="74" t="e">
        <f t="shared" si="188"/>
        <v>#REF!</v>
      </c>
      <c r="N1049" s="201" t="e">
        <f>IF(ISNA(L1049),"",L1049*#REF!)</f>
        <v>#REF!</v>
      </c>
      <c r="O1049" s="201" t="e">
        <f>IF(ISNA(M1049),"",M1049*#REF!)</f>
        <v>#REF!</v>
      </c>
      <c r="P1049" s="78" t="e">
        <f>IF(#REF!&gt;0,DQ$6,"")</f>
        <v>#REF!</v>
      </c>
      <c r="Q1049" s="99"/>
      <c r="R1049" s="411"/>
      <c r="S1049" s="412" t="e">
        <f>IF(OR(#REF!="",F1049=""),"",ROUND(#REF!/10^3*F1049,3))</f>
        <v>#REF!</v>
      </c>
      <c r="T1049" s="412" t="e">
        <f>IF(#REF!&gt;0,#REF!*#REF!/1000,"")</f>
        <v>#REF!</v>
      </c>
      <c r="U1049" s="412" t="e">
        <f>IF(#REF!&gt;0,#REF!*#REF!/1000,"")</f>
        <v>#REF!</v>
      </c>
      <c r="V1049" s="413" t="e">
        <f>IF(OR(#REF!="●",#REF!="●"),"",IF(#REF!="","",#REF!))</f>
        <v>#REF!</v>
      </c>
      <c r="W1049" s="413" t="e">
        <f>IF(OR(#REF!="●",#REF!="●"),"",IF(#REF!="","",#REF!))</f>
        <v>#REF!</v>
      </c>
      <c r="X1049" s="412" t="e">
        <f>IF(ISNA(L1049),"",L1049*#REF!)</f>
        <v>#REF!</v>
      </c>
      <c r="Y1049" s="412" t="e">
        <f>IF(ISNA(M1049),"",M1049*#REF!)</f>
        <v>#REF!</v>
      </c>
      <c r="Z1049" s="414" t="e">
        <f>IF(#REF!&gt;0,DQ$6,"")</f>
        <v>#REF!</v>
      </c>
      <c r="AA1049" s="95" t="e">
        <f>IF(#REF!="","",VLOOKUP(#REF!,#REF!,7,0))</f>
        <v>#REF!</v>
      </c>
      <c r="AB1049" s="201" t="e">
        <f>IF(OR(#REF!="",AA1049=""),"",ROUND(#REF!/10^3*AA1049,3))</f>
        <v>#REF!</v>
      </c>
      <c r="AC1049" s="201" t="e">
        <f>IF(#REF!&gt;0,#REF!*#REF!/1000,"")</f>
        <v>#REF!</v>
      </c>
      <c r="AD1049" s="201" t="e">
        <f>IF(#REF!&gt;0,#REF!*#REF!/1000,"")</f>
        <v>#REF!</v>
      </c>
      <c r="AE1049" s="74" t="e">
        <f t="shared" si="189"/>
        <v>#REF!</v>
      </c>
      <c r="AF1049" s="74" t="e">
        <f t="shared" si="190"/>
        <v>#REF!</v>
      </c>
      <c r="AG1049" s="201" t="e">
        <f>IF(ISNA(AE1049),"",AE1049*#REF!)</f>
        <v>#REF!</v>
      </c>
      <c r="AH1049" s="201" t="e">
        <f>IF(ISNA(AF1049),"",AF1049*#REF!)</f>
        <v>#REF!</v>
      </c>
      <c r="AI1049" s="78" t="e">
        <f>IF(#REF!&gt;0,DQ$23,"")</f>
        <v>#REF!</v>
      </c>
      <c r="AJ1049" s="99"/>
      <c r="AK1049" s="411"/>
      <c r="AL1049" s="412" t="e">
        <f>IF(OR(#REF!="",F1049=""),"",ROUND(#REF!/10^3*F1049,3))</f>
        <v>#REF!</v>
      </c>
      <c r="AM1049" s="412" t="e">
        <f>IF(#REF!&gt;0,#REF!*#REF!/1000,"")</f>
        <v>#REF!</v>
      </c>
      <c r="AN1049" s="412" t="e">
        <f>IF(#REF!&gt;0,#REF!*#REF!/1000,"")</f>
        <v>#REF!</v>
      </c>
      <c r="AO1049" s="413" t="e">
        <f>IF(OR(#REF!="●",#REF!="●",#REF!="●"),"",IF(#REF!="","",#REF!))</f>
        <v>#REF!</v>
      </c>
      <c r="AP1049" s="413" t="e">
        <f>IF(OR(#REF!="●",#REF!="●",#REF!="●"),"",IF(#REF!="","",#REF!))</f>
        <v>#REF!</v>
      </c>
      <c r="AQ1049" s="412" t="e">
        <f>IF(ISNA(L1049),"",L1049*#REF!)</f>
        <v>#REF!</v>
      </c>
      <c r="AR1049" s="412" t="e">
        <f>IF(ISNA(M1049),"",M1049*#REF!)</f>
        <v>#REF!</v>
      </c>
      <c r="AS1049" s="414" t="e">
        <f>IF(#REF!&gt;0,DQ$6,"")</f>
        <v>#REF!</v>
      </c>
      <c r="AT1049" s="95" t="e">
        <f>IF(#REF!="","",VLOOKUP(#REF!,#REF!,7,0))</f>
        <v>#REF!</v>
      </c>
      <c r="AU1049" s="201" t="e">
        <f>IF(OR(#REF!="",AT1049=""),"",ROUND(#REF!/10^3*AT1049,3))</f>
        <v>#REF!</v>
      </c>
      <c r="AV1049" s="201" t="e">
        <f>IF(#REF!&gt;0,#REF!*#REF!/1000,"")</f>
        <v>#REF!</v>
      </c>
      <c r="AW1049" s="201" t="e">
        <f>IF(#REF!&gt;0,#REF!*#REF!/1000,"")</f>
        <v>#REF!</v>
      </c>
      <c r="AX1049" s="74" t="e">
        <f t="shared" si="191"/>
        <v>#REF!</v>
      </c>
      <c r="AY1049" s="74" t="e">
        <f t="shared" si="192"/>
        <v>#REF!</v>
      </c>
      <c r="AZ1049" s="201" t="e">
        <f>IF(ISNA(AX1049),"",AX1049*#REF!)</f>
        <v>#REF!</v>
      </c>
      <c r="BA1049" s="201" t="e">
        <f>IF(ISNA(AY1049),"",AY1049*#REF!)</f>
        <v>#REF!</v>
      </c>
      <c r="BB1049" s="78" t="e">
        <f>IF(#REF!&gt;0,DQ$40,"")</f>
        <v>#REF!</v>
      </c>
      <c r="BC1049" s="99"/>
      <c r="BD1049" s="650"/>
      <c r="BE1049" s="652" t="e">
        <f>IF(OR(#REF!="",F1049=""),"",ROUND(#REF!/10^3*F1049,3))</f>
        <v>#REF!</v>
      </c>
      <c r="BF1049" s="412" t="e">
        <f>IF(#REF!&gt;0,#REF!*#REF!/1000,"")</f>
        <v>#REF!</v>
      </c>
      <c r="BG1049" s="412" t="e">
        <f>IF(#REF!&gt;0,#REF!*#REF!/1000,"")</f>
        <v>#REF!</v>
      </c>
      <c r="BH1049" s="413" t="e">
        <f>IF(OR(#REF!="●",#REF!="●",#REF!="●",#REF!="●"),"",IF(#REF!="","",#REF!))</f>
        <v>#REF!</v>
      </c>
      <c r="BI1049" s="413" t="e">
        <f>IF(OR(#REF!="●",#REF!="●",#REF!="●",#REF!="●"),"",IF(#REF!="","",#REF!))</f>
        <v>#REF!</v>
      </c>
      <c r="BJ1049" s="412" t="e">
        <f>IF(ISNA(L1049),"",L1049*#REF!)</f>
        <v>#REF!</v>
      </c>
      <c r="BK1049" s="412" t="e">
        <f>IF(ISNA(M1049),"",M1049*#REF!)</f>
        <v>#REF!</v>
      </c>
      <c r="BL1049" s="415" t="e">
        <f>IF(#REF!&gt;0,DQ$6,"")</f>
        <v>#REF!</v>
      </c>
      <c r="BM1049" s="361" t="e">
        <f>IF(#REF!="","",VLOOKUP(#REF!,#REF!,7,0))</f>
        <v>#REF!</v>
      </c>
      <c r="BN1049" s="201" t="e">
        <f>IF(OR(#REF!="",BM1049=""),"",ROUND(#REF!/10^3*BM1049,3))</f>
        <v>#REF!</v>
      </c>
      <c r="BO1049" s="201" t="e">
        <f>IF(#REF!&gt;0,#REF!*#REF!/1000,"")</f>
        <v>#REF!</v>
      </c>
      <c r="BP1049" s="201" t="e">
        <f>IF(#REF!&gt;0,#REF!*#REF!/1000,"")</f>
        <v>#REF!</v>
      </c>
      <c r="BQ1049" s="74" t="e">
        <f t="shared" si="193"/>
        <v>#REF!</v>
      </c>
      <c r="BR1049" s="74" t="e">
        <f t="shared" si="194"/>
        <v>#REF!</v>
      </c>
      <c r="BS1049" s="201" t="e">
        <f>IF(ISNA(BQ1049),"",BQ1049*#REF!)</f>
        <v>#REF!</v>
      </c>
      <c r="BT1049" s="201" t="e">
        <f>IF(ISNA(BR1049),"",BR1049*#REF!)</f>
        <v>#REF!</v>
      </c>
      <c r="BU1049" s="78" t="e">
        <f>IF(#REF!&gt;0,DQ$57,"")</f>
        <v>#REF!</v>
      </c>
      <c r="BV1049" s="99"/>
      <c r="BW1049" s="411"/>
      <c r="BX1049" s="412" t="e">
        <f>IF(OR(#REF!="",F1049=""),"",ROUND(#REF!/10^3*F1049,3))</f>
        <v>#REF!</v>
      </c>
      <c r="BY1049" s="412" t="e">
        <f>IF(#REF!&gt;0,#REF!*#REF!/1000,"")</f>
        <v>#REF!</v>
      </c>
      <c r="BZ1049" s="412" t="e">
        <f>IF(#REF!&gt;0,#REF!*#REF!/1000,"")</f>
        <v>#REF!</v>
      </c>
      <c r="CA1049" s="413" t="e">
        <f>IF(OR(#REF!="●",#REF!="●",#REF!="●",#REF!="●",#REF!="●"),"",IF(#REF!="","",#REF!))</f>
        <v>#REF!</v>
      </c>
      <c r="CB1049" s="413" t="e">
        <f>IF(OR(#REF!="●",#REF!="●",#REF!="●",#REF!="●",#REF!="●"),"",IF(#REF!="","",#REF!))</f>
        <v>#REF!</v>
      </c>
      <c r="CC1049" s="412" t="e">
        <f>IF(ISNA(L1049),"",L1049*#REF!)</f>
        <v>#REF!</v>
      </c>
      <c r="CD1049" s="412" t="e">
        <f>IF(ISNA(M1049),"",M1049*#REF!)</f>
        <v>#REF!</v>
      </c>
      <c r="CE1049" s="415" t="e">
        <f>IF(#REF!&gt;0,DQ$6,"")</f>
        <v>#REF!</v>
      </c>
      <c r="CF1049" s="361" t="e">
        <f>IF(#REF!="","",VLOOKUP(#REF!,#REF!,7,0))</f>
        <v>#REF!</v>
      </c>
      <c r="CG1049" s="201" t="e">
        <f>IF(OR(#REF!="",CF1049=""),"",ROUND(#REF!/10^3*CF1049,3))</f>
        <v>#REF!</v>
      </c>
      <c r="CH1049" s="201" t="e">
        <f>IF(#REF!&gt;0,#REF!*#REF!/1000,"")</f>
        <v>#REF!</v>
      </c>
      <c r="CI1049" s="201" t="e">
        <f>IF(#REF!&gt;0,#REF!*#REF!/1000,"")</f>
        <v>#REF!</v>
      </c>
      <c r="CJ1049" s="74" t="e">
        <f t="shared" si="195"/>
        <v>#REF!</v>
      </c>
      <c r="CK1049" s="74" t="e">
        <f t="shared" si="196"/>
        <v>#REF!</v>
      </c>
      <c r="CL1049" s="201" t="e">
        <f>IF(ISNA(CJ1049),"",CJ1049*#REF!)</f>
        <v>#REF!</v>
      </c>
      <c r="CM1049" s="201" t="e">
        <f>IF(ISNA(CK1049),"",CK1049*#REF!)</f>
        <v>#REF!</v>
      </c>
      <c r="CN1049" s="101" t="e">
        <f>IF(#REF!&gt;0,DQ$57,"")</f>
        <v>#REF!</v>
      </c>
      <c r="CO1049" s="84"/>
      <c r="CP1049" s="2"/>
      <c r="CQ1049" s="2"/>
      <c r="CR1049" s="2"/>
      <c r="CS1049" s="2"/>
      <c r="CT1049" s="2"/>
      <c r="CU1049" s="2"/>
      <c r="CV1049" s="2"/>
      <c r="CX1049" s="2"/>
      <c r="CY1049" s="2"/>
      <c r="CZ1049" s="2"/>
      <c r="DA1049" s="2"/>
      <c r="DB1049" s="2"/>
      <c r="DC1049" s="2"/>
      <c r="DD1049" s="2"/>
      <c r="DE1049" s="2"/>
      <c r="DF1049" s="2"/>
    </row>
    <row r="1050" spans="2:110" ht="18" customHeight="1">
      <c r="B1050" s="151" t="e">
        <f>IF(#REF!="","",VLOOKUP(#REF!,$CX$11:$DG$26,9,0))</f>
        <v>#REF!</v>
      </c>
      <c r="C1050" s="64" t="e">
        <f>IF(#REF!="",0,VLOOKUP(#REF!,$CP$11:$CQ$16,2,0))</f>
        <v>#REF!</v>
      </c>
      <c r="D1050" s="65" t="e">
        <f>IF(#REF!="",0,VLOOKUP(#REF!,$CX$11:$CY$26,2,0))</f>
        <v>#REF!</v>
      </c>
      <c r="E1050" s="152" t="e">
        <f t="shared" si="186"/>
        <v>#REF!</v>
      </c>
      <c r="F1050" s="155" t="e">
        <f>IF(#REF!="","",VLOOKUP(#REF!,#REF!,7,0))</f>
        <v>#REF!</v>
      </c>
      <c r="G1050" s="201" t="e">
        <f>IF(OR(#REF!="",F1050=""),"",ROUND(#REF!/10^3*F1050,3))</f>
        <v>#REF!</v>
      </c>
      <c r="H1050" s="201" t="e">
        <f>IF(#REF!&gt;0,#REF!*#REF!/1000,"")</f>
        <v>#REF!</v>
      </c>
      <c r="I1050" s="201" t="e">
        <f>IF(#REF!&gt;0,#REF!*#REF!/1000,"")</f>
        <v>#REF!</v>
      </c>
      <c r="J1050" s="51" t="e">
        <f>IF(#REF!="●","",IF(#REF!="","",#REF!))</f>
        <v>#REF!</v>
      </c>
      <c r="K1050" s="51" t="e">
        <f>IF(#REF!="●","",IF(#REF!="","",#REF!))</f>
        <v>#REF!</v>
      </c>
      <c r="L1050" s="74" t="e">
        <f t="shared" si="187"/>
        <v>#REF!</v>
      </c>
      <c r="M1050" s="74" t="e">
        <f t="shared" si="188"/>
        <v>#REF!</v>
      </c>
      <c r="N1050" s="201" t="e">
        <f>IF(ISNA(L1050),"",L1050*#REF!)</f>
        <v>#REF!</v>
      </c>
      <c r="O1050" s="201" t="e">
        <f>IF(ISNA(M1050),"",M1050*#REF!)</f>
        <v>#REF!</v>
      </c>
      <c r="P1050" s="78" t="e">
        <f>IF(#REF!&gt;0,DQ$6,"")</f>
        <v>#REF!</v>
      </c>
      <c r="Q1050" s="99"/>
      <c r="R1050" s="411"/>
      <c r="S1050" s="412" t="e">
        <f>IF(OR(#REF!="",F1050=""),"",ROUND(#REF!/10^3*F1050,3))</f>
        <v>#REF!</v>
      </c>
      <c r="T1050" s="412" t="e">
        <f>IF(#REF!&gt;0,#REF!*#REF!/1000,"")</f>
        <v>#REF!</v>
      </c>
      <c r="U1050" s="412" t="e">
        <f>IF(#REF!&gt;0,#REF!*#REF!/1000,"")</f>
        <v>#REF!</v>
      </c>
      <c r="V1050" s="413" t="e">
        <f>IF(OR(#REF!="●",#REF!="●"),"",IF(#REF!="","",#REF!))</f>
        <v>#REF!</v>
      </c>
      <c r="W1050" s="413" t="e">
        <f>IF(OR(#REF!="●",#REF!="●"),"",IF(#REF!="","",#REF!))</f>
        <v>#REF!</v>
      </c>
      <c r="X1050" s="412" t="e">
        <f>IF(ISNA(L1050),"",L1050*#REF!)</f>
        <v>#REF!</v>
      </c>
      <c r="Y1050" s="412" t="e">
        <f>IF(ISNA(M1050),"",M1050*#REF!)</f>
        <v>#REF!</v>
      </c>
      <c r="Z1050" s="414" t="e">
        <f>IF(#REF!&gt;0,DQ$6,"")</f>
        <v>#REF!</v>
      </c>
      <c r="AA1050" s="95" t="e">
        <f>IF(#REF!="","",VLOOKUP(#REF!,#REF!,7,0))</f>
        <v>#REF!</v>
      </c>
      <c r="AB1050" s="201" t="e">
        <f>IF(OR(#REF!="",AA1050=""),"",ROUND(#REF!/10^3*AA1050,3))</f>
        <v>#REF!</v>
      </c>
      <c r="AC1050" s="201" t="e">
        <f>IF(#REF!&gt;0,#REF!*#REF!/1000,"")</f>
        <v>#REF!</v>
      </c>
      <c r="AD1050" s="201" t="e">
        <f>IF(#REF!&gt;0,#REF!*#REF!/1000,"")</f>
        <v>#REF!</v>
      </c>
      <c r="AE1050" s="74" t="e">
        <f t="shared" si="189"/>
        <v>#REF!</v>
      </c>
      <c r="AF1050" s="74" t="e">
        <f t="shared" si="190"/>
        <v>#REF!</v>
      </c>
      <c r="AG1050" s="201" t="e">
        <f>IF(ISNA(AE1050),"",AE1050*#REF!)</f>
        <v>#REF!</v>
      </c>
      <c r="AH1050" s="201" t="e">
        <f>IF(ISNA(AF1050),"",AF1050*#REF!)</f>
        <v>#REF!</v>
      </c>
      <c r="AI1050" s="78" t="e">
        <f>IF(#REF!&gt;0,DQ$23,"")</f>
        <v>#REF!</v>
      </c>
      <c r="AJ1050" s="99"/>
      <c r="AK1050" s="411"/>
      <c r="AL1050" s="412" t="e">
        <f>IF(OR(#REF!="",F1050=""),"",ROUND(#REF!/10^3*F1050,3))</f>
        <v>#REF!</v>
      </c>
      <c r="AM1050" s="412" t="e">
        <f>IF(#REF!&gt;0,#REF!*#REF!/1000,"")</f>
        <v>#REF!</v>
      </c>
      <c r="AN1050" s="412" t="e">
        <f>IF(#REF!&gt;0,#REF!*#REF!/1000,"")</f>
        <v>#REF!</v>
      </c>
      <c r="AO1050" s="413" t="e">
        <f>IF(OR(#REF!="●",#REF!="●",#REF!="●"),"",IF(#REF!="","",#REF!))</f>
        <v>#REF!</v>
      </c>
      <c r="AP1050" s="413" t="e">
        <f>IF(OR(#REF!="●",#REF!="●",#REF!="●"),"",IF(#REF!="","",#REF!))</f>
        <v>#REF!</v>
      </c>
      <c r="AQ1050" s="412" t="e">
        <f>IF(ISNA(L1050),"",L1050*#REF!)</f>
        <v>#REF!</v>
      </c>
      <c r="AR1050" s="412" t="e">
        <f>IF(ISNA(M1050),"",M1050*#REF!)</f>
        <v>#REF!</v>
      </c>
      <c r="AS1050" s="414" t="e">
        <f>IF(#REF!&gt;0,DQ$6,"")</f>
        <v>#REF!</v>
      </c>
      <c r="AT1050" s="95" t="e">
        <f>IF(#REF!="","",VLOOKUP(#REF!,#REF!,7,0))</f>
        <v>#REF!</v>
      </c>
      <c r="AU1050" s="201" t="e">
        <f>IF(OR(#REF!="",AT1050=""),"",ROUND(#REF!/10^3*AT1050,3))</f>
        <v>#REF!</v>
      </c>
      <c r="AV1050" s="201" t="e">
        <f>IF(#REF!&gt;0,#REF!*#REF!/1000,"")</f>
        <v>#REF!</v>
      </c>
      <c r="AW1050" s="201" t="e">
        <f>IF(#REF!&gt;0,#REF!*#REF!/1000,"")</f>
        <v>#REF!</v>
      </c>
      <c r="AX1050" s="74" t="e">
        <f t="shared" si="191"/>
        <v>#REF!</v>
      </c>
      <c r="AY1050" s="74" t="e">
        <f t="shared" si="192"/>
        <v>#REF!</v>
      </c>
      <c r="AZ1050" s="201" t="e">
        <f>IF(ISNA(AX1050),"",AX1050*#REF!)</f>
        <v>#REF!</v>
      </c>
      <c r="BA1050" s="201" t="e">
        <f>IF(ISNA(AY1050),"",AY1050*#REF!)</f>
        <v>#REF!</v>
      </c>
      <c r="BB1050" s="78" t="e">
        <f>IF(#REF!&gt;0,DQ$40,"")</f>
        <v>#REF!</v>
      </c>
      <c r="BC1050" s="99"/>
      <c r="BD1050" s="650"/>
      <c r="BE1050" s="652" t="e">
        <f>IF(OR(#REF!="",F1050=""),"",ROUND(#REF!/10^3*F1050,3))</f>
        <v>#REF!</v>
      </c>
      <c r="BF1050" s="412" t="e">
        <f>IF(#REF!&gt;0,#REF!*#REF!/1000,"")</f>
        <v>#REF!</v>
      </c>
      <c r="BG1050" s="412" t="e">
        <f>IF(#REF!&gt;0,#REF!*#REF!/1000,"")</f>
        <v>#REF!</v>
      </c>
      <c r="BH1050" s="413" t="e">
        <f>IF(OR(#REF!="●",#REF!="●",#REF!="●",#REF!="●"),"",IF(#REF!="","",#REF!))</f>
        <v>#REF!</v>
      </c>
      <c r="BI1050" s="413" t="e">
        <f>IF(OR(#REF!="●",#REF!="●",#REF!="●",#REF!="●"),"",IF(#REF!="","",#REF!))</f>
        <v>#REF!</v>
      </c>
      <c r="BJ1050" s="412" t="e">
        <f>IF(ISNA(L1050),"",L1050*#REF!)</f>
        <v>#REF!</v>
      </c>
      <c r="BK1050" s="412" t="e">
        <f>IF(ISNA(M1050),"",M1050*#REF!)</f>
        <v>#REF!</v>
      </c>
      <c r="BL1050" s="415" t="e">
        <f>IF(#REF!&gt;0,DQ$6,"")</f>
        <v>#REF!</v>
      </c>
      <c r="BM1050" s="361" t="e">
        <f>IF(#REF!="","",VLOOKUP(#REF!,#REF!,7,0))</f>
        <v>#REF!</v>
      </c>
      <c r="BN1050" s="201" t="e">
        <f>IF(OR(#REF!="",BM1050=""),"",ROUND(#REF!/10^3*BM1050,3))</f>
        <v>#REF!</v>
      </c>
      <c r="BO1050" s="201" t="e">
        <f>IF(#REF!&gt;0,#REF!*#REF!/1000,"")</f>
        <v>#REF!</v>
      </c>
      <c r="BP1050" s="201" t="e">
        <f>IF(#REF!&gt;0,#REF!*#REF!/1000,"")</f>
        <v>#REF!</v>
      </c>
      <c r="BQ1050" s="74" t="e">
        <f t="shared" si="193"/>
        <v>#REF!</v>
      </c>
      <c r="BR1050" s="74" t="e">
        <f t="shared" si="194"/>
        <v>#REF!</v>
      </c>
      <c r="BS1050" s="201" t="e">
        <f>IF(ISNA(BQ1050),"",BQ1050*#REF!)</f>
        <v>#REF!</v>
      </c>
      <c r="BT1050" s="201" t="e">
        <f>IF(ISNA(BR1050),"",BR1050*#REF!)</f>
        <v>#REF!</v>
      </c>
      <c r="BU1050" s="78" t="e">
        <f>IF(#REF!&gt;0,DQ$57,"")</f>
        <v>#REF!</v>
      </c>
      <c r="BV1050" s="99"/>
      <c r="BW1050" s="411"/>
      <c r="BX1050" s="412" t="e">
        <f>IF(OR(#REF!="",F1050=""),"",ROUND(#REF!/10^3*F1050,3))</f>
        <v>#REF!</v>
      </c>
      <c r="BY1050" s="412" t="e">
        <f>IF(#REF!&gt;0,#REF!*#REF!/1000,"")</f>
        <v>#REF!</v>
      </c>
      <c r="BZ1050" s="412" t="e">
        <f>IF(#REF!&gt;0,#REF!*#REF!/1000,"")</f>
        <v>#REF!</v>
      </c>
      <c r="CA1050" s="413" t="e">
        <f>IF(OR(#REF!="●",#REF!="●",#REF!="●",#REF!="●",#REF!="●"),"",IF(#REF!="","",#REF!))</f>
        <v>#REF!</v>
      </c>
      <c r="CB1050" s="413" t="e">
        <f>IF(OR(#REF!="●",#REF!="●",#REF!="●",#REF!="●",#REF!="●"),"",IF(#REF!="","",#REF!))</f>
        <v>#REF!</v>
      </c>
      <c r="CC1050" s="412" t="e">
        <f>IF(ISNA(L1050),"",L1050*#REF!)</f>
        <v>#REF!</v>
      </c>
      <c r="CD1050" s="412" t="e">
        <f>IF(ISNA(M1050),"",M1050*#REF!)</f>
        <v>#REF!</v>
      </c>
      <c r="CE1050" s="415" t="e">
        <f>IF(#REF!&gt;0,DQ$6,"")</f>
        <v>#REF!</v>
      </c>
      <c r="CF1050" s="361" t="e">
        <f>IF(#REF!="","",VLOOKUP(#REF!,#REF!,7,0))</f>
        <v>#REF!</v>
      </c>
      <c r="CG1050" s="201" t="e">
        <f>IF(OR(#REF!="",CF1050=""),"",ROUND(#REF!/10^3*CF1050,3))</f>
        <v>#REF!</v>
      </c>
      <c r="CH1050" s="201" t="e">
        <f>IF(#REF!&gt;0,#REF!*#REF!/1000,"")</f>
        <v>#REF!</v>
      </c>
      <c r="CI1050" s="201" t="e">
        <f>IF(#REF!&gt;0,#REF!*#REF!/1000,"")</f>
        <v>#REF!</v>
      </c>
      <c r="CJ1050" s="74" t="e">
        <f t="shared" si="195"/>
        <v>#REF!</v>
      </c>
      <c r="CK1050" s="74" t="e">
        <f t="shared" si="196"/>
        <v>#REF!</v>
      </c>
      <c r="CL1050" s="201" t="e">
        <f>IF(ISNA(CJ1050),"",CJ1050*#REF!)</f>
        <v>#REF!</v>
      </c>
      <c r="CM1050" s="201" t="e">
        <f>IF(ISNA(CK1050),"",CK1050*#REF!)</f>
        <v>#REF!</v>
      </c>
      <c r="CN1050" s="101" t="e">
        <f>IF(#REF!&gt;0,DQ$57,"")</f>
        <v>#REF!</v>
      </c>
      <c r="CO1050" s="84"/>
      <c r="CP1050" s="2"/>
      <c r="CQ1050" s="2"/>
      <c r="CR1050" s="2"/>
      <c r="CS1050" s="2"/>
      <c r="CT1050" s="2"/>
      <c r="CU1050" s="2"/>
      <c r="CV1050" s="2"/>
      <c r="CX1050" s="2"/>
      <c r="CY1050" s="2"/>
      <c r="CZ1050" s="2"/>
      <c r="DA1050" s="2"/>
      <c r="DB1050" s="2"/>
      <c r="DC1050" s="2"/>
      <c r="DD1050" s="2"/>
      <c r="DE1050" s="2"/>
      <c r="DF1050" s="2"/>
    </row>
    <row r="1051" spans="2:110" ht="18" customHeight="1">
      <c r="B1051" s="151" t="e">
        <f>IF(#REF!="","",VLOOKUP(#REF!,$CX$11:$DG$26,9,0))</f>
        <v>#REF!</v>
      </c>
      <c r="C1051" s="64" t="e">
        <f>IF(#REF!="",0,VLOOKUP(#REF!,$CP$11:$CQ$16,2,0))</f>
        <v>#REF!</v>
      </c>
      <c r="D1051" s="65" t="e">
        <f>IF(#REF!="",0,VLOOKUP(#REF!,$CX$11:$CY$26,2,0))</f>
        <v>#REF!</v>
      </c>
      <c r="E1051" s="152" t="e">
        <f t="shared" si="186"/>
        <v>#REF!</v>
      </c>
      <c r="F1051" s="155" t="e">
        <f>IF(#REF!="","",VLOOKUP(#REF!,#REF!,7,0))</f>
        <v>#REF!</v>
      </c>
      <c r="G1051" s="201" t="e">
        <f>IF(OR(#REF!="",F1051=""),"",ROUND(#REF!/10^3*F1051,3))</f>
        <v>#REF!</v>
      </c>
      <c r="H1051" s="201" t="e">
        <f>IF(#REF!&gt;0,#REF!*#REF!/1000,"")</f>
        <v>#REF!</v>
      </c>
      <c r="I1051" s="201" t="e">
        <f>IF(#REF!&gt;0,#REF!*#REF!/1000,"")</f>
        <v>#REF!</v>
      </c>
      <c r="J1051" s="51" t="e">
        <f>IF(#REF!="●","",IF(#REF!="","",#REF!))</f>
        <v>#REF!</v>
      </c>
      <c r="K1051" s="51" t="e">
        <f>IF(#REF!="●","",IF(#REF!="","",#REF!))</f>
        <v>#REF!</v>
      </c>
      <c r="L1051" s="74" t="e">
        <f t="shared" si="187"/>
        <v>#REF!</v>
      </c>
      <c r="M1051" s="74" t="e">
        <f t="shared" si="188"/>
        <v>#REF!</v>
      </c>
      <c r="N1051" s="201" t="e">
        <f>IF(ISNA(L1051),"",L1051*#REF!)</f>
        <v>#REF!</v>
      </c>
      <c r="O1051" s="201" t="e">
        <f>IF(ISNA(M1051),"",M1051*#REF!)</f>
        <v>#REF!</v>
      </c>
      <c r="P1051" s="78" t="e">
        <f>IF(#REF!&gt;0,DQ$6,"")</f>
        <v>#REF!</v>
      </c>
      <c r="Q1051" s="99"/>
      <c r="R1051" s="411"/>
      <c r="S1051" s="412" t="e">
        <f>IF(OR(#REF!="",F1051=""),"",ROUND(#REF!/10^3*F1051,3))</f>
        <v>#REF!</v>
      </c>
      <c r="T1051" s="412" t="e">
        <f>IF(#REF!&gt;0,#REF!*#REF!/1000,"")</f>
        <v>#REF!</v>
      </c>
      <c r="U1051" s="412" t="e">
        <f>IF(#REF!&gt;0,#REF!*#REF!/1000,"")</f>
        <v>#REF!</v>
      </c>
      <c r="V1051" s="413" t="e">
        <f>IF(OR(#REF!="●",#REF!="●"),"",IF(#REF!="","",#REF!))</f>
        <v>#REF!</v>
      </c>
      <c r="W1051" s="413" t="e">
        <f>IF(OR(#REF!="●",#REF!="●"),"",IF(#REF!="","",#REF!))</f>
        <v>#REF!</v>
      </c>
      <c r="X1051" s="412" t="e">
        <f>IF(ISNA(L1051),"",L1051*#REF!)</f>
        <v>#REF!</v>
      </c>
      <c r="Y1051" s="412" t="e">
        <f>IF(ISNA(M1051),"",M1051*#REF!)</f>
        <v>#REF!</v>
      </c>
      <c r="Z1051" s="414" t="e">
        <f>IF(#REF!&gt;0,DQ$6,"")</f>
        <v>#REF!</v>
      </c>
      <c r="AA1051" s="95" t="e">
        <f>IF(#REF!="","",VLOOKUP(#REF!,#REF!,7,0))</f>
        <v>#REF!</v>
      </c>
      <c r="AB1051" s="201" t="e">
        <f>IF(OR(#REF!="",AA1051=""),"",ROUND(#REF!/10^3*AA1051,3))</f>
        <v>#REF!</v>
      </c>
      <c r="AC1051" s="201" t="e">
        <f>IF(#REF!&gt;0,#REF!*#REF!/1000,"")</f>
        <v>#REF!</v>
      </c>
      <c r="AD1051" s="201" t="e">
        <f>IF(#REF!&gt;0,#REF!*#REF!/1000,"")</f>
        <v>#REF!</v>
      </c>
      <c r="AE1051" s="74" t="e">
        <f t="shared" si="189"/>
        <v>#REF!</v>
      </c>
      <c r="AF1051" s="74" t="e">
        <f t="shared" si="190"/>
        <v>#REF!</v>
      </c>
      <c r="AG1051" s="201" t="e">
        <f>IF(ISNA(AE1051),"",AE1051*#REF!)</f>
        <v>#REF!</v>
      </c>
      <c r="AH1051" s="201" t="e">
        <f>IF(ISNA(AF1051),"",AF1051*#REF!)</f>
        <v>#REF!</v>
      </c>
      <c r="AI1051" s="78" t="e">
        <f>IF(#REF!&gt;0,DQ$23,"")</f>
        <v>#REF!</v>
      </c>
      <c r="AJ1051" s="99"/>
      <c r="AK1051" s="411"/>
      <c r="AL1051" s="412" t="e">
        <f>IF(OR(#REF!="",F1051=""),"",ROUND(#REF!/10^3*F1051,3))</f>
        <v>#REF!</v>
      </c>
      <c r="AM1051" s="412" t="e">
        <f>IF(#REF!&gt;0,#REF!*#REF!/1000,"")</f>
        <v>#REF!</v>
      </c>
      <c r="AN1051" s="412" t="e">
        <f>IF(#REF!&gt;0,#REF!*#REF!/1000,"")</f>
        <v>#REF!</v>
      </c>
      <c r="AO1051" s="413" t="e">
        <f>IF(OR(#REF!="●",#REF!="●",#REF!="●"),"",IF(#REF!="","",#REF!))</f>
        <v>#REF!</v>
      </c>
      <c r="AP1051" s="413" t="e">
        <f>IF(OR(#REF!="●",#REF!="●",#REF!="●"),"",IF(#REF!="","",#REF!))</f>
        <v>#REF!</v>
      </c>
      <c r="AQ1051" s="412" t="e">
        <f>IF(ISNA(L1051),"",L1051*#REF!)</f>
        <v>#REF!</v>
      </c>
      <c r="AR1051" s="412" t="e">
        <f>IF(ISNA(M1051),"",M1051*#REF!)</f>
        <v>#REF!</v>
      </c>
      <c r="AS1051" s="414" t="e">
        <f>IF(#REF!&gt;0,DQ$6,"")</f>
        <v>#REF!</v>
      </c>
      <c r="AT1051" s="95" t="e">
        <f>IF(#REF!="","",VLOOKUP(#REF!,#REF!,7,0))</f>
        <v>#REF!</v>
      </c>
      <c r="AU1051" s="201" t="e">
        <f>IF(OR(#REF!="",AT1051=""),"",ROUND(#REF!/10^3*AT1051,3))</f>
        <v>#REF!</v>
      </c>
      <c r="AV1051" s="201" t="e">
        <f>IF(#REF!&gt;0,#REF!*#REF!/1000,"")</f>
        <v>#REF!</v>
      </c>
      <c r="AW1051" s="201" t="e">
        <f>IF(#REF!&gt;0,#REF!*#REF!/1000,"")</f>
        <v>#REF!</v>
      </c>
      <c r="AX1051" s="74" t="e">
        <f t="shared" si="191"/>
        <v>#REF!</v>
      </c>
      <c r="AY1051" s="74" t="e">
        <f t="shared" si="192"/>
        <v>#REF!</v>
      </c>
      <c r="AZ1051" s="201" t="e">
        <f>IF(ISNA(AX1051),"",AX1051*#REF!)</f>
        <v>#REF!</v>
      </c>
      <c r="BA1051" s="201" t="e">
        <f>IF(ISNA(AY1051),"",AY1051*#REF!)</f>
        <v>#REF!</v>
      </c>
      <c r="BB1051" s="78" t="e">
        <f>IF(#REF!&gt;0,DQ$40,"")</f>
        <v>#REF!</v>
      </c>
      <c r="BC1051" s="99"/>
      <c r="BD1051" s="650"/>
      <c r="BE1051" s="652" t="e">
        <f>IF(OR(#REF!="",F1051=""),"",ROUND(#REF!/10^3*F1051,3))</f>
        <v>#REF!</v>
      </c>
      <c r="BF1051" s="412" t="e">
        <f>IF(#REF!&gt;0,#REF!*#REF!/1000,"")</f>
        <v>#REF!</v>
      </c>
      <c r="BG1051" s="412" t="e">
        <f>IF(#REF!&gt;0,#REF!*#REF!/1000,"")</f>
        <v>#REF!</v>
      </c>
      <c r="BH1051" s="413" t="e">
        <f>IF(OR(#REF!="●",#REF!="●",#REF!="●",#REF!="●"),"",IF(#REF!="","",#REF!))</f>
        <v>#REF!</v>
      </c>
      <c r="BI1051" s="413" t="e">
        <f>IF(OR(#REF!="●",#REF!="●",#REF!="●",#REF!="●"),"",IF(#REF!="","",#REF!))</f>
        <v>#REF!</v>
      </c>
      <c r="BJ1051" s="412" t="e">
        <f>IF(ISNA(L1051),"",L1051*#REF!)</f>
        <v>#REF!</v>
      </c>
      <c r="BK1051" s="412" t="e">
        <f>IF(ISNA(M1051),"",M1051*#REF!)</f>
        <v>#REF!</v>
      </c>
      <c r="BL1051" s="415" t="e">
        <f>IF(#REF!&gt;0,DQ$6,"")</f>
        <v>#REF!</v>
      </c>
      <c r="BM1051" s="361" t="e">
        <f>IF(#REF!="","",VLOOKUP(#REF!,#REF!,7,0))</f>
        <v>#REF!</v>
      </c>
      <c r="BN1051" s="201" t="e">
        <f>IF(OR(#REF!="",BM1051=""),"",ROUND(#REF!/10^3*BM1051,3))</f>
        <v>#REF!</v>
      </c>
      <c r="BO1051" s="201" t="e">
        <f>IF(#REF!&gt;0,#REF!*#REF!/1000,"")</f>
        <v>#REF!</v>
      </c>
      <c r="BP1051" s="201" t="e">
        <f>IF(#REF!&gt;0,#REF!*#REF!/1000,"")</f>
        <v>#REF!</v>
      </c>
      <c r="BQ1051" s="74" t="e">
        <f t="shared" si="193"/>
        <v>#REF!</v>
      </c>
      <c r="BR1051" s="74" t="e">
        <f t="shared" si="194"/>
        <v>#REF!</v>
      </c>
      <c r="BS1051" s="201" t="e">
        <f>IF(ISNA(BQ1051),"",BQ1051*#REF!)</f>
        <v>#REF!</v>
      </c>
      <c r="BT1051" s="201" t="e">
        <f>IF(ISNA(BR1051),"",BR1051*#REF!)</f>
        <v>#REF!</v>
      </c>
      <c r="BU1051" s="78" t="e">
        <f>IF(#REF!&gt;0,DQ$57,"")</f>
        <v>#REF!</v>
      </c>
      <c r="BV1051" s="99"/>
      <c r="BW1051" s="411"/>
      <c r="BX1051" s="412" t="e">
        <f>IF(OR(#REF!="",F1051=""),"",ROUND(#REF!/10^3*F1051,3))</f>
        <v>#REF!</v>
      </c>
      <c r="BY1051" s="412" t="e">
        <f>IF(#REF!&gt;0,#REF!*#REF!/1000,"")</f>
        <v>#REF!</v>
      </c>
      <c r="BZ1051" s="412" t="e">
        <f>IF(#REF!&gt;0,#REF!*#REF!/1000,"")</f>
        <v>#REF!</v>
      </c>
      <c r="CA1051" s="413" t="e">
        <f>IF(OR(#REF!="●",#REF!="●",#REF!="●",#REF!="●",#REF!="●"),"",IF(#REF!="","",#REF!))</f>
        <v>#REF!</v>
      </c>
      <c r="CB1051" s="413" t="e">
        <f>IF(OR(#REF!="●",#REF!="●",#REF!="●",#REF!="●",#REF!="●"),"",IF(#REF!="","",#REF!))</f>
        <v>#REF!</v>
      </c>
      <c r="CC1051" s="412" t="e">
        <f>IF(ISNA(L1051),"",L1051*#REF!)</f>
        <v>#REF!</v>
      </c>
      <c r="CD1051" s="412" t="e">
        <f>IF(ISNA(M1051),"",M1051*#REF!)</f>
        <v>#REF!</v>
      </c>
      <c r="CE1051" s="415" t="e">
        <f>IF(#REF!&gt;0,DQ$6,"")</f>
        <v>#REF!</v>
      </c>
      <c r="CF1051" s="361" t="e">
        <f>IF(#REF!="","",VLOOKUP(#REF!,#REF!,7,0))</f>
        <v>#REF!</v>
      </c>
      <c r="CG1051" s="201" t="e">
        <f>IF(OR(#REF!="",CF1051=""),"",ROUND(#REF!/10^3*CF1051,3))</f>
        <v>#REF!</v>
      </c>
      <c r="CH1051" s="201" t="e">
        <f>IF(#REF!&gt;0,#REF!*#REF!/1000,"")</f>
        <v>#REF!</v>
      </c>
      <c r="CI1051" s="201" t="e">
        <f>IF(#REF!&gt;0,#REF!*#REF!/1000,"")</f>
        <v>#REF!</v>
      </c>
      <c r="CJ1051" s="74" t="e">
        <f t="shared" si="195"/>
        <v>#REF!</v>
      </c>
      <c r="CK1051" s="74" t="e">
        <f t="shared" si="196"/>
        <v>#REF!</v>
      </c>
      <c r="CL1051" s="201" t="e">
        <f>IF(ISNA(CJ1051),"",CJ1051*#REF!)</f>
        <v>#REF!</v>
      </c>
      <c r="CM1051" s="201" t="e">
        <f>IF(ISNA(CK1051),"",CK1051*#REF!)</f>
        <v>#REF!</v>
      </c>
      <c r="CN1051" s="101" t="e">
        <f>IF(#REF!&gt;0,DQ$57,"")</f>
        <v>#REF!</v>
      </c>
      <c r="CO1051" s="84"/>
      <c r="CP1051" s="2"/>
      <c r="CQ1051" s="2"/>
      <c r="CR1051" s="2"/>
      <c r="CS1051" s="2"/>
      <c r="CT1051" s="2"/>
      <c r="CU1051" s="2"/>
      <c r="CV1051" s="2"/>
      <c r="CX1051" s="2"/>
      <c r="CY1051" s="2"/>
      <c r="CZ1051" s="2"/>
      <c r="DA1051" s="2"/>
      <c r="DB1051" s="2"/>
      <c r="DC1051" s="2"/>
      <c r="DD1051" s="2"/>
      <c r="DE1051" s="2"/>
      <c r="DF1051" s="2"/>
    </row>
    <row r="1052" spans="2:110" ht="18" customHeight="1">
      <c r="B1052" s="151" t="e">
        <f>IF(#REF!="","",VLOOKUP(#REF!,$CX$11:$DG$26,9,0))</f>
        <v>#REF!</v>
      </c>
      <c r="C1052" s="64" t="e">
        <f>IF(#REF!="",0,VLOOKUP(#REF!,$CP$11:$CQ$16,2,0))</f>
        <v>#REF!</v>
      </c>
      <c r="D1052" s="65" t="e">
        <f>IF(#REF!="",0,VLOOKUP(#REF!,$CX$11:$CY$26,2,0))</f>
        <v>#REF!</v>
      </c>
      <c r="E1052" s="152" t="e">
        <f t="shared" si="186"/>
        <v>#REF!</v>
      </c>
      <c r="F1052" s="155" t="e">
        <f>IF(#REF!="","",VLOOKUP(#REF!,#REF!,7,0))</f>
        <v>#REF!</v>
      </c>
      <c r="G1052" s="201" t="e">
        <f>IF(OR(#REF!="",F1052=""),"",ROUND(#REF!/10^3*F1052,3))</f>
        <v>#REF!</v>
      </c>
      <c r="H1052" s="201" t="e">
        <f>IF(#REF!&gt;0,#REF!*#REF!/1000,"")</f>
        <v>#REF!</v>
      </c>
      <c r="I1052" s="201" t="e">
        <f>IF(#REF!&gt;0,#REF!*#REF!/1000,"")</f>
        <v>#REF!</v>
      </c>
      <c r="J1052" s="51" t="e">
        <f>IF(#REF!="●","",IF(#REF!="","",#REF!))</f>
        <v>#REF!</v>
      </c>
      <c r="K1052" s="51" t="e">
        <f>IF(#REF!="●","",IF(#REF!="","",#REF!))</f>
        <v>#REF!</v>
      </c>
      <c r="L1052" s="74" t="e">
        <f t="shared" si="187"/>
        <v>#REF!</v>
      </c>
      <c r="M1052" s="74" t="e">
        <f t="shared" si="188"/>
        <v>#REF!</v>
      </c>
      <c r="N1052" s="201" t="e">
        <f>IF(ISNA(L1052),"",L1052*#REF!)</f>
        <v>#REF!</v>
      </c>
      <c r="O1052" s="201" t="e">
        <f>IF(ISNA(M1052),"",M1052*#REF!)</f>
        <v>#REF!</v>
      </c>
      <c r="P1052" s="78" t="e">
        <f>IF(#REF!&gt;0,DQ$6,"")</f>
        <v>#REF!</v>
      </c>
      <c r="Q1052" s="99"/>
      <c r="R1052" s="411"/>
      <c r="S1052" s="412" t="e">
        <f>IF(OR(#REF!="",F1052=""),"",ROUND(#REF!/10^3*F1052,3))</f>
        <v>#REF!</v>
      </c>
      <c r="T1052" s="412" t="e">
        <f>IF(#REF!&gt;0,#REF!*#REF!/1000,"")</f>
        <v>#REF!</v>
      </c>
      <c r="U1052" s="412" t="e">
        <f>IF(#REF!&gt;0,#REF!*#REF!/1000,"")</f>
        <v>#REF!</v>
      </c>
      <c r="V1052" s="413" t="e">
        <f>IF(OR(#REF!="●",#REF!="●"),"",IF(#REF!="","",#REF!))</f>
        <v>#REF!</v>
      </c>
      <c r="W1052" s="413" t="e">
        <f>IF(OR(#REF!="●",#REF!="●"),"",IF(#REF!="","",#REF!))</f>
        <v>#REF!</v>
      </c>
      <c r="X1052" s="412" t="e">
        <f>IF(ISNA(L1052),"",L1052*#REF!)</f>
        <v>#REF!</v>
      </c>
      <c r="Y1052" s="412" t="e">
        <f>IF(ISNA(M1052),"",M1052*#REF!)</f>
        <v>#REF!</v>
      </c>
      <c r="Z1052" s="414" t="e">
        <f>IF(#REF!&gt;0,DQ$6,"")</f>
        <v>#REF!</v>
      </c>
      <c r="AA1052" s="95" t="e">
        <f>IF(#REF!="","",VLOOKUP(#REF!,#REF!,7,0))</f>
        <v>#REF!</v>
      </c>
      <c r="AB1052" s="201" t="e">
        <f>IF(OR(#REF!="",AA1052=""),"",ROUND(#REF!/10^3*AA1052,3))</f>
        <v>#REF!</v>
      </c>
      <c r="AC1052" s="201" t="e">
        <f>IF(#REF!&gt;0,#REF!*#REF!/1000,"")</f>
        <v>#REF!</v>
      </c>
      <c r="AD1052" s="201" t="e">
        <f>IF(#REF!&gt;0,#REF!*#REF!/1000,"")</f>
        <v>#REF!</v>
      </c>
      <c r="AE1052" s="74" t="e">
        <f t="shared" si="189"/>
        <v>#REF!</v>
      </c>
      <c r="AF1052" s="74" t="e">
        <f t="shared" si="190"/>
        <v>#REF!</v>
      </c>
      <c r="AG1052" s="201" t="e">
        <f>IF(ISNA(AE1052),"",AE1052*#REF!)</f>
        <v>#REF!</v>
      </c>
      <c r="AH1052" s="201" t="e">
        <f>IF(ISNA(AF1052),"",AF1052*#REF!)</f>
        <v>#REF!</v>
      </c>
      <c r="AI1052" s="78" t="e">
        <f>IF(#REF!&gt;0,DQ$23,"")</f>
        <v>#REF!</v>
      </c>
      <c r="AJ1052" s="99"/>
      <c r="AK1052" s="411"/>
      <c r="AL1052" s="412" t="e">
        <f>IF(OR(#REF!="",F1052=""),"",ROUND(#REF!/10^3*F1052,3))</f>
        <v>#REF!</v>
      </c>
      <c r="AM1052" s="412" t="e">
        <f>IF(#REF!&gt;0,#REF!*#REF!/1000,"")</f>
        <v>#REF!</v>
      </c>
      <c r="AN1052" s="412" t="e">
        <f>IF(#REF!&gt;0,#REF!*#REF!/1000,"")</f>
        <v>#REF!</v>
      </c>
      <c r="AO1052" s="413" t="e">
        <f>IF(OR(#REF!="●",#REF!="●",#REF!="●"),"",IF(#REF!="","",#REF!))</f>
        <v>#REF!</v>
      </c>
      <c r="AP1052" s="413" t="e">
        <f>IF(OR(#REF!="●",#REF!="●",#REF!="●"),"",IF(#REF!="","",#REF!))</f>
        <v>#REF!</v>
      </c>
      <c r="AQ1052" s="412" t="e">
        <f>IF(ISNA(L1052),"",L1052*#REF!)</f>
        <v>#REF!</v>
      </c>
      <c r="AR1052" s="412" t="e">
        <f>IF(ISNA(M1052),"",M1052*#REF!)</f>
        <v>#REF!</v>
      </c>
      <c r="AS1052" s="414" t="e">
        <f>IF(#REF!&gt;0,DQ$6,"")</f>
        <v>#REF!</v>
      </c>
      <c r="AT1052" s="95" t="e">
        <f>IF(#REF!="","",VLOOKUP(#REF!,#REF!,7,0))</f>
        <v>#REF!</v>
      </c>
      <c r="AU1052" s="201" t="e">
        <f>IF(OR(#REF!="",AT1052=""),"",ROUND(#REF!/10^3*AT1052,3))</f>
        <v>#REF!</v>
      </c>
      <c r="AV1052" s="201" t="e">
        <f>IF(#REF!&gt;0,#REF!*#REF!/1000,"")</f>
        <v>#REF!</v>
      </c>
      <c r="AW1052" s="201" t="e">
        <f>IF(#REF!&gt;0,#REF!*#REF!/1000,"")</f>
        <v>#REF!</v>
      </c>
      <c r="AX1052" s="74" t="e">
        <f t="shared" si="191"/>
        <v>#REF!</v>
      </c>
      <c r="AY1052" s="74" t="e">
        <f t="shared" si="192"/>
        <v>#REF!</v>
      </c>
      <c r="AZ1052" s="201" t="e">
        <f>IF(ISNA(AX1052),"",AX1052*#REF!)</f>
        <v>#REF!</v>
      </c>
      <c r="BA1052" s="201" t="e">
        <f>IF(ISNA(AY1052),"",AY1052*#REF!)</f>
        <v>#REF!</v>
      </c>
      <c r="BB1052" s="78" t="e">
        <f>IF(#REF!&gt;0,DQ$40,"")</f>
        <v>#REF!</v>
      </c>
      <c r="BC1052" s="99"/>
      <c r="BD1052" s="650"/>
      <c r="BE1052" s="652" t="e">
        <f>IF(OR(#REF!="",F1052=""),"",ROUND(#REF!/10^3*F1052,3))</f>
        <v>#REF!</v>
      </c>
      <c r="BF1052" s="412" t="e">
        <f>IF(#REF!&gt;0,#REF!*#REF!/1000,"")</f>
        <v>#REF!</v>
      </c>
      <c r="BG1052" s="412" t="e">
        <f>IF(#REF!&gt;0,#REF!*#REF!/1000,"")</f>
        <v>#REF!</v>
      </c>
      <c r="BH1052" s="413" t="e">
        <f>IF(OR(#REF!="●",#REF!="●",#REF!="●",#REF!="●"),"",IF(#REF!="","",#REF!))</f>
        <v>#REF!</v>
      </c>
      <c r="BI1052" s="413" t="e">
        <f>IF(OR(#REF!="●",#REF!="●",#REF!="●",#REF!="●"),"",IF(#REF!="","",#REF!))</f>
        <v>#REF!</v>
      </c>
      <c r="BJ1052" s="412" t="e">
        <f>IF(ISNA(L1052),"",L1052*#REF!)</f>
        <v>#REF!</v>
      </c>
      <c r="BK1052" s="412" t="e">
        <f>IF(ISNA(M1052),"",M1052*#REF!)</f>
        <v>#REF!</v>
      </c>
      <c r="BL1052" s="415" t="e">
        <f>IF(#REF!&gt;0,DQ$6,"")</f>
        <v>#REF!</v>
      </c>
      <c r="BM1052" s="361" t="e">
        <f>IF(#REF!="","",VLOOKUP(#REF!,#REF!,7,0))</f>
        <v>#REF!</v>
      </c>
      <c r="BN1052" s="201" t="e">
        <f>IF(OR(#REF!="",BM1052=""),"",ROUND(#REF!/10^3*BM1052,3))</f>
        <v>#REF!</v>
      </c>
      <c r="BO1052" s="201" t="e">
        <f>IF(#REF!&gt;0,#REF!*#REF!/1000,"")</f>
        <v>#REF!</v>
      </c>
      <c r="BP1052" s="201" t="e">
        <f>IF(#REF!&gt;0,#REF!*#REF!/1000,"")</f>
        <v>#REF!</v>
      </c>
      <c r="BQ1052" s="74" t="e">
        <f t="shared" si="193"/>
        <v>#REF!</v>
      </c>
      <c r="BR1052" s="74" t="e">
        <f t="shared" si="194"/>
        <v>#REF!</v>
      </c>
      <c r="BS1052" s="201" t="e">
        <f>IF(ISNA(BQ1052),"",BQ1052*#REF!)</f>
        <v>#REF!</v>
      </c>
      <c r="BT1052" s="201" t="e">
        <f>IF(ISNA(BR1052),"",BR1052*#REF!)</f>
        <v>#REF!</v>
      </c>
      <c r="BU1052" s="78" t="e">
        <f>IF(#REF!&gt;0,DQ$57,"")</f>
        <v>#REF!</v>
      </c>
      <c r="BV1052" s="99"/>
      <c r="BW1052" s="411"/>
      <c r="BX1052" s="412" t="e">
        <f>IF(OR(#REF!="",F1052=""),"",ROUND(#REF!/10^3*F1052,3))</f>
        <v>#REF!</v>
      </c>
      <c r="BY1052" s="412" t="e">
        <f>IF(#REF!&gt;0,#REF!*#REF!/1000,"")</f>
        <v>#REF!</v>
      </c>
      <c r="BZ1052" s="412" t="e">
        <f>IF(#REF!&gt;0,#REF!*#REF!/1000,"")</f>
        <v>#REF!</v>
      </c>
      <c r="CA1052" s="413" t="e">
        <f>IF(OR(#REF!="●",#REF!="●",#REF!="●",#REF!="●",#REF!="●"),"",IF(#REF!="","",#REF!))</f>
        <v>#REF!</v>
      </c>
      <c r="CB1052" s="413" t="e">
        <f>IF(OR(#REF!="●",#REF!="●",#REF!="●",#REF!="●",#REF!="●"),"",IF(#REF!="","",#REF!))</f>
        <v>#REF!</v>
      </c>
      <c r="CC1052" s="412" t="e">
        <f>IF(ISNA(L1052),"",L1052*#REF!)</f>
        <v>#REF!</v>
      </c>
      <c r="CD1052" s="412" t="e">
        <f>IF(ISNA(M1052),"",M1052*#REF!)</f>
        <v>#REF!</v>
      </c>
      <c r="CE1052" s="415" t="e">
        <f>IF(#REF!&gt;0,DQ$6,"")</f>
        <v>#REF!</v>
      </c>
      <c r="CF1052" s="361" t="e">
        <f>IF(#REF!="","",VLOOKUP(#REF!,#REF!,7,0))</f>
        <v>#REF!</v>
      </c>
      <c r="CG1052" s="201" t="e">
        <f>IF(OR(#REF!="",CF1052=""),"",ROUND(#REF!/10^3*CF1052,3))</f>
        <v>#REF!</v>
      </c>
      <c r="CH1052" s="201" t="e">
        <f>IF(#REF!&gt;0,#REF!*#REF!/1000,"")</f>
        <v>#REF!</v>
      </c>
      <c r="CI1052" s="201" t="e">
        <f>IF(#REF!&gt;0,#REF!*#REF!/1000,"")</f>
        <v>#REF!</v>
      </c>
      <c r="CJ1052" s="74" t="e">
        <f t="shared" si="195"/>
        <v>#REF!</v>
      </c>
      <c r="CK1052" s="74" t="e">
        <f t="shared" si="196"/>
        <v>#REF!</v>
      </c>
      <c r="CL1052" s="201" t="e">
        <f>IF(ISNA(CJ1052),"",CJ1052*#REF!)</f>
        <v>#REF!</v>
      </c>
      <c r="CM1052" s="201" t="e">
        <f>IF(ISNA(CK1052),"",CK1052*#REF!)</f>
        <v>#REF!</v>
      </c>
      <c r="CN1052" s="101" t="e">
        <f>IF(#REF!&gt;0,DQ$57,"")</f>
        <v>#REF!</v>
      </c>
      <c r="CO1052" s="84"/>
      <c r="CP1052" s="2"/>
      <c r="CQ1052" s="2"/>
      <c r="CR1052" s="2"/>
      <c r="CS1052" s="2"/>
      <c r="CT1052" s="2"/>
      <c r="CU1052" s="2"/>
      <c r="CV1052" s="2"/>
      <c r="CX1052" s="2"/>
      <c r="CY1052" s="2"/>
      <c r="CZ1052" s="2"/>
      <c r="DA1052" s="2"/>
      <c r="DB1052" s="2"/>
      <c r="DC1052" s="2"/>
      <c r="DD1052" s="2"/>
      <c r="DE1052" s="2"/>
      <c r="DF1052" s="2"/>
    </row>
    <row r="1053" spans="2:110" ht="18" customHeight="1">
      <c r="B1053" s="151" t="e">
        <f>IF(#REF!="","",VLOOKUP(#REF!,$CX$11:$DG$26,9,0))</f>
        <v>#REF!</v>
      </c>
      <c r="C1053" s="64" t="e">
        <f>IF(#REF!="",0,VLOOKUP(#REF!,$CP$11:$CQ$16,2,0))</f>
        <v>#REF!</v>
      </c>
      <c r="D1053" s="65" t="e">
        <f>IF(#REF!="",0,VLOOKUP(#REF!,$CX$11:$CY$26,2,0))</f>
        <v>#REF!</v>
      </c>
      <c r="E1053" s="152" t="e">
        <f t="shared" si="186"/>
        <v>#REF!</v>
      </c>
      <c r="F1053" s="155" t="e">
        <f>IF(#REF!="","",VLOOKUP(#REF!,#REF!,7,0))</f>
        <v>#REF!</v>
      </c>
      <c r="G1053" s="201" t="e">
        <f>IF(OR(#REF!="",F1053=""),"",ROUND(#REF!/10^3*F1053,3))</f>
        <v>#REF!</v>
      </c>
      <c r="H1053" s="201" t="e">
        <f>IF(#REF!&gt;0,#REF!*#REF!/1000,"")</f>
        <v>#REF!</v>
      </c>
      <c r="I1053" s="201" t="e">
        <f>IF(#REF!&gt;0,#REF!*#REF!/1000,"")</f>
        <v>#REF!</v>
      </c>
      <c r="J1053" s="51" t="e">
        <f>IF(#REF!="●","",IF(#REF!="","",#REF!))</f>
        <v>#REF!</v>
      </c>
      <c r="K1053" s="51" t="e">
        <f>IF(#REF!="●","",IF(#REF!="","",#REF!))</f>
        <v>#REF!</v>
      </c>
      <c r="L1053" s="74" t="e">
        <f t="shared" si="187"/>
        <v>#REF!</v>
      </c>
      <c r="M1053" s="74" t="e">
        <f t="shared" si="188"/>
        <v>#REF!</v>
      </c>
      <c r="N1053" s="201" t="e">
        <f>IF(ISNA(L1053),"",L1053*#REF!)</f>
        <v>#REF!</v>
      </c>
      <c r="O1053" s="201" t="e">
        <f>IF(ISNA(M1053),"",M1053*#REF!)</f>
        <v>#REF!</v>
      </c>
      <c r="P1053" s="78" t="e">
        <f>IF(#REF!&gt;0,DQ$6,"")</f>
        <v>#REF!</v>
      </c>
      <c r="Q1053" s="99"/>
      <c r="R1053" s="411"/>
      <c r="S1053" s="412" t="e">
        <f>IF(OR(#REF!="",F1053=""),"",ROUND(#REF!/10^3*F1053,3))</f>
        <v>#REF!</v>
      </c>
      <c r="T1053" s="412" t="e">
        <f>IF(#REF!&gt;0,#REF!*#REF!/1000,"")</f>
        <v>#REF!</v>
      </c>
      <c r="U1053" s="412" t="e">
        <f>IF(#REF!&gt;0,#REF!*#REF!/1000,"")</f>
        <v>#REF!</v>
      </c>
      <c r="V1053" s="413" t="e">
        <f>IF(OR(#REF!="●",#REF!="●"),"",IF(#REF!="","",#REF!))</f>
        <v>#REF!</v>
      </c>
      <c r="W1053" s="413" t="e">
        <f>IF(OR(#REF!="●",#REF!="●"),"",IF(#REF!="","",#REF!))</f>
        <v>#REF!</v>
      </c>
      <c r="X1053" s="412" t="e">
        <f>IF(ISNA(L1053),"",L1053*#REF!)</f>
        <v>#REF!</v>
      </c>
      <c r="Y1053" s="412" t="e">
        <f>IF(ISNA(M1053),"",M1053*#REF!)</f>
        <v>#REF!</v>
      </c>
      <c r="Z1053" s="414" t="e">
        <f>IF(#REF!&gt;0,DQ$6,"")</f>
        <v>#REF!</v>
      </c>
      <c r="AA1053" s="95" t="e">
        <f>IF(#REF!="","",VLOOKUP(#REF!,#REF!,7,0))</f>
        <v>#REF!</v>
      </c>
      <c r="AB1053" s="201" t="e">
        <f>IF(OR(#REF!="",AA1053=""),"",ROUND(#REF!/10^3*AA1053,3))</f>
        <v>#REF!</v>
      </c>
      <c r="AC1053" s="201" t="e">
        <f>IF(#REF!&gt;0,#REF!*#REF!/1000,"")</f>
        <v>#REF!</v>
      </c>
      <c r="AD1053" s="201" t="e">
        <f>IF(#REF!&gt;0,#REF!*#REF!/1000,"")</f>
        <v>#REF!</v>
      </c>
      <c r="AE1053" s="74" t="e">
        <f t="shared" si="189"/>
        <v>#REF!</v>
      </c>
      <c r="AF1053" s="74" t="e">
        <f t="shared" si="190"/>
        <v>#REF!</v>
      </c>
      <c r="AG1053" s="201" t="e">
        <f>IF(ISNA(AE1053),"",AE1053*#REF!)</f>
        <v>#REF!</v>
      </c>
      <c r="AH1053" s="201" t="e">
        <f>IF(ISNA(AF1053),"",AF1053*#REF!)</f>
        <v>#REF!</v>
      </c>
      <c r="AI1053" s="78" t="e">
        <f>IF(#REF!&gt;0,DQ$23,"")</f>
        <v>#REF!</v>
      </c>
      <c r="AJ1053" s="99"/>
      <c r="AK1053" s="411"/>
      <c r="AL1053" s="412" t="e">
        <f>IF(OR(#REF!="",F1053=""),"",ROUND(#REF!/10^3*F1053,3))</f>
        <v>#REF!</v>
      </c>
      <c r="AM1053" s="412" t="e">
        <f>IF(#REF!&gt;0,#REF!*#REF!/1000,"")</f>
        <v>#REF!</v>
      </c>
      <c r="AN1053" s="412" t="e">
        <f>IF(#REF!&gt;0,#REF!*#REF!/1000,"")</f>
        <v>#REF!</v>
      </c>
      <c r="AO1053" s="413" t="e">
        <f>IF(OR(#REF!="●",#REF!="●",#REF!="●"),"",IF(#REF!="","",#REF!))</f>
        <v>#REF!</v>
      </c>
      <c r="AP1053" s="413" t="e">
        <f>IF(OR(#REF!="●",#REF!="●",#REF!="●"),"",IF(#REF!="","",#REF!))</f>
        <v>#REF!</v>
      </c>
      <c r="AQ1053" s="412" t="e">
        <f>IF(ISNA(L1053),"",L1053*#REF!)</f>
        <v>#REF!</v>
      </c>
      <c r="AR1053" s="412" t="e">
        <f>IF(ISNA(M1053),"",M1053*#REF!)</f>
        <v>#REF!</v>
      </c>
      <c r="AS1053" s="414" t="e">
        <f>IF(#REF!&gt;0,DQ$6,"")</f>
        <v>#REF!</v>
      </c>
      <c r="AT1053" s="95" t="e">
        <f>IF(#REF!="","",VLOOKUP(#REF!,#REF!,7,0))</f>
        <v>#REF!</v>
      </c>
      <c r="AU1053" s="201" t="e">
        <f>IF(OR(#REF!="",AT1053=""),"",ROUND(#REF!/10^3*AT1053,3))</f>
        <v>#REF!</v>
      </c>
      <c r="AV1053" s="201" t="e">
        <f>IF(#REF!&gt;0,#REF!*#REF!/1000,"")</f>
        <v>#REF!</v>
      </c>
      <c r="AW1053" s="201" t="e">
        <f>IF(#REF!&gt;0,#REF!*#REF!/1000,"")</f>
        <v>#REF!</v>
      </c>
      <c r="AX1053" s="74" t="e">
        <f t="shared" si="191"/>
        <v>#REF!</v>
      </c>
      <c r="AY1053" s="74" t="e">
        <f t="shared" si="192"/>
        <v>#REF!</v>
      </c>
      <c r="AZ1053" s="201" t="e">
        <f>IF(ISNA(AX1053),"",AX1053*#REF!)</f>
        <v>#REF!</v>
      </c>
      <c r="BA1053" s="201" t="e">
        <f>IF(ISNA(AY1053),"",AY1053*#REF!)</f>
        <v>#REF!</v>
      </c>
      <c r="BB1053" s="78" t="e">
        <f>IF(#REF!&gt;0,DQ$40,"")</f>
        <v>#REF!</v>
      </c>
      <c r="BC1053" s="99"/>
      <c r="BD1053" s="650"/>
      <c r="BE1053" s="652" t="e">
        <f>IF(OR(#REF!="",F1053=""),"",ROUND(#REF!/10^3*F1053,3))</f>
        <v>#REF!</v>
      </c>
      <c r="BF1053" s="412" t="e">
        <f>IF(#REF!&gt;0,#REF!*#REF!/1000,"")</f>
        <v>#REF!</v>
      </c>
      <c r="BG1053" s="412" t="e">
        <f>IF(#REF!&gt;0,#REF!*#REF!/1000,"")</f>
        <v>#REF!</v>
      </c>
      <c r="BH1053" s="413" t="e">
        <f>IF(OR(#REF!="●",#REF!="●",#REF!="●",#REF!="●"),"",IF(#REF!="","",#REF!))</f>
        <v>#REF!</v>
      </c>
      <c r="BI1053" s="413" t="e">
        <f>IF(OR(#REF!="●",#REF!="●",#REF!="●",#REF!="●"),"",IF(#REF!="","",#REF!))</f>
        <v>#REF!</v>
      </c>
      <c r="BJ1053" s="412" t="e">
        <f>IF(ISNA(L1053),"",L1053*#REF!)</f>
        <v>#REF!</v>
      </c>
      <c r="BK1053" s="412" t="e">
        <f>IF(ISNA(M1053),"",M1053*#REF!)</f>
        <v>#REF!</v>
      </c>
      <c r="BL1053" s="415" t="e">
        <f>IF(#REF!&gt;0,DQ$6,"")</f>
        <v>#REF!</v>
      </c>
      <c r="BM1053" s="361" t="e">
        <f>IF(#REF!="","",VLOOKUP(#REF!,#REF!,7,0))</f>
        <v>#REF!</v>
      </c>
      <c r="BN1053" s="201" t="e">
        <f>IF(OR(#REF!="",BM1053=""),"",ROUND(#REF!/10^3*BM1053,3))</f>
        <v>#REF!</v>
      </c>
      <c r="BO1053" s="201" t="e">
        <f>IF(#REF!&gt;0,#REF!*#REF!/1000,"")</f>
        <v>#REF!</v>
      </c>
      <c r="BP1053" s="201" t="e">
        <f>IF(#REF!&gt;0,#REF!*#REF!/1000,"")</f>
        <v>#REF!</v>
      </c>
      <c r="BQ1053" s="74" t="e">
        <f t="shared" si="193"/>
        <v>#REF!</v>
      </c>
      <c r="BR1053" s="74" t="e">
        <f t="shared" si="194"/>
        <v>#REF!</v>
      </c>
      <c r="BS1053" s="201" t="e">
        <f>IF(ISNA(BQ1053),"",BQ1053*#REF!)</f>
        <v>#REF!</v>
      </c>
      <c r="BT1053" s="201" t="e">
        <f>IF(ISNA(BR1053),"",BR1053*#REF!)</f>
        <v>#REF!</v>
      </c>
      <c r="BU1053" s="78" t="e">
        <f>IF(#REF!&gt;0,DQ$57,"")</f>
        <v>#REF!</v>
      </c>
      <c r="BV1053" s="99"/>
      <c r="BW1053" s="411"/>
      <c r="BX1053" s="412" t="e">
        <f>IF(OR(#REF!="",F1053=""),"",ROUND(#REF!/10^3*F1053,3))</f>
        <v>#REF!</v>
      </c>
      <c r="BY1053" s="412" t="e">
        <f>IF(#REF!&gt;0,#REF!*#REF!/1000,"")</f>
        <v>#REF!</v>
      </c>
      <c r="BZ1053" s="412" t="e">
        <f>IF(#REF!&gt;0,#REF!*#REF!/1000,"")</f>
        <v>#REF!</v>
      </c>
      <c r="CA1053" s="413" t="e">
        <f>IF(OR(#REF!="●",#REF!="●",#REF!="●",#REF!="●",#REF!="●"),"",IF(#REF!="","",#REF!))</f>
        <v>#REF!</v>
      </c>
      <c r="CB1053" s="413" t="e">
        <f>IF(OR(#REF!="●",#REF!="●",#REF!="●",#REF!="●",#REF!="●"),"",IF(#REF!="","",#REF!))</f>
        <v>#REF!</v>
      </c>
      <c r="CC1053" s="412" t="e">
        <f>IF(ISNA(L1053),"",L1053*#REF!)</f>
        <v>#REF!</v>
      </c>
      <c r="CD1053" s="412" t="e">
        <f>IF(ISNA(M1053),"",M1053*#REF!)</f>
        <v>#REF!</v>
      </c>
      <c r="CE1053" s="415" t="e">
        <f>IF(#REF!&gt;0,DQ$6,"")</f>
        <v>#REF!</v>
      </c>
      <c r="CF1053" s="361" t="e">
        <f>IF(#REF!="","",VLOOKUP(#REF!,#REF!,7,0))</f>
        <v>#REF!</v>
      </c>
      <c r="CG1053" s="201" t="e">
        <f>IF(OR(#REF!="",CF1053=""),"",ROUND(#REF!/10^3*CF1053,3))</f>
        <v>#REF!</v>
      </c>
      <c r="CH1053" s="201" t="e">
        <f>IF(#REF!&gt;0,#REF!*#REF!/1000,"")</f>
        <v>#REF!</v>
      </c>
      <c r="CI1053" s="201" t="e">
        <f>IF(#REF!&gt;0,#REF!*#REF!/1000,"")</f>
        <v>#REF!</v>
      </c>
      <c r="CJ1053" s="74" t="e">
        <f t="shared" si="195"/>
        <v>#REF!</v>
      </c>
      <c r="CK1053" s="74" t="e">
        <f t="shared" si="196"/>
        <v>#REF!</v>
      </c>
      <c r="CL1053" s="201" t="e">
        <f>IF(ISNA(CJ1053),"",CJ1053*#REF!)</f>
        <v>#REF!</v>
      </c>
      <c r="CM1053" s="201" t="e">
        <f>IF(ISNA(CK1053),"",CK1053*#REF!)</f>
        <v>#REF!</v>
      </c>
      <c r="CN1053" s="101" t="e">
        <f>IF(#REF!&gt;0,DQ$57,"")</f>
        <v>#REF!</v>
      </c>
      <c r="CO1053" s="84"/>
      <c r="CP1053" s="2"/>
      <c r="CQ1053" s="2"/>
      <c r="CR1053" s="2"/>
      <c r="CS1053" s="2"/>
      <c r="CT1053" s="2"/>
      <c r="CU1053" s="2"/>
      <c r="CV1053" s="2"/>
      <c r="CX1053" s="2"/>
      <c r="CY1053" s="2"/>
      <c r="CZ1053" s="2"/>
      <c r="DA1053" s="2"/>
      <c r="DB1053" s="2"/>
      <c r="DC1053" s="2"/>
      <c r="DD1053" s="2"/>
      <c r="DE1053" s="2"/>
      <c r="DF1053" s="2"/>
    </row>
    <row r="1054" spans="2:110" ht="18" customHeight="1">
      <c r="B1054" s="151" t="e">
        <f>IF(#REF!="","",VLOOKUP(#REF!,$CX$11:$DG$26,9,0))</f>
        <v>#REF!</v>
      </c>
      <c r="C1054" s="64" t="e">
        <f>IF(#REF!="",0,VLOOKUP(#REF!,$CP$11:$CQ$16,2,0))</f>
        <v>#REF!</v>
      </c>
      <c r="D1054" s="65" t="e">
        <f>IF(#REF!="",0,VLOOKUP(#REF!,$CX$11:$CY$26,2,0))</f>
        <v>#REF!</v>
      </c>
      <c r="E1054" s="152" t="e">
        <f t="shared" si="186"/>
        <v>#REF!</v>
      </c>
      <c r="F1054" s="155" t="e">
        <f>IF(#REF!="","",VLOOKUP(#REF!,#REF!,7,0))</f>
        <v>#REF!</v>
      </c>
      <c r="G1054" s="201" t="e">
        <f>IF(OR(#REF!="",F1054=""),"",ROUND(#REF!/10^3*F1054,3))</f>
        <v>#REF!</v>
      </c>
      <c r="H1054" s="201" t="e">
        <f>IF(#REF!&gt;0,#REF!*#REF!/1000,"")</f>
        <v>#REF!</v>
      </c>
      <c r="I1054" s="201" t="e">
        <f>IF(#REF!&gt;0,#REF!*#REF!/1000,"")</f>
        <v>#REF!</v>
      </c>
      <c r="J1054" s="51" t="e">
        <f>IF(#REF!="●","",IF(#REF!="","",#REF!))</f>
        <v>#REF!</v>
      </c>
      <c r="K1054" s="51" t="e">
        <f>IF(#REF!="●","",IF(#REF!="","",#REF!))</f>
        <v>#REF!</v>
      </c>
      <c r="L1054" s="74" t="e">
        <f t="shared" si="187"/>
        <v>#REF!</v>
      </c>
      <c r="M1054" s="74" t="e">
        <f t="shared" si="188"/>
        <v>#REF!</v>
      </c>
      <c r="N1054" s="201" t="e">
        <f>IF(ISNA(L1054),"",L1054*#REF!)</f>
        <v>#REF!</v>
      </c>
      <c r="O1054" s="201" t="e">
        <f>IF(ISNA(M1054),"",M1054*#REF!)</f>
        <v>#REF!</v>
      </c>
      <c r="P1054" s="78" t="e">
        <f>IF(#REF!&gt;0,DQ$6,"")</f>
        <v>#REF!</v>
      </c>
      <c r="Q1054" s="99"/>
      <c r="R1054" s="411"/>
      <c r="S1054" s="412" t="e">
        <f>IF(OR(#REF!="",F1054=""),"",ROUND(#REF!/10^3*F1054,3))</f>
        <v>#REF!</v>
      </c>
      <c r="T1054" s="412" t="e">
        <f>IF(#REF!&gt;0,#REF!*#REF!/1000,"")</f>
        <v>#REF!</v>
      </c>
      <c r="U1054" s="412" t="e">
        <f>IF(#REF!&gt;0,#REF!*#REF!/1000,"")</f>
        <v>#REF!</v>
      </c>
      <c r="V1054" s="413" t="e">
        <f>IF(OR(#REF!="●",#REF!="●"),"",IF(#REF!="","",#REF!))</f>
        <v>#REF!</v>
      </c>
      <c r="W1054" s="413" t="e">
        <f>IF(OR(#REF!="●",#REF!="●"),"",IF(#REF!="","",#REF!))</f>
        <v>#REF!</v>
      </c>
      <c r="X1054" s="412" t="e">
        <f>IF(ISNA(L1054),"",L1054*#REF!)</f>
        <v>#REF!</v>
      </c>
      <c r="Y1054" s="412" t="e">
        <f>IF(ISNA(M1054),"",M1054*#REF!)</f>
        <v>#REF!</v>
      </c>
      <c r="Z1054" s="414" t="e">
        <f>IF(#REF!&gt;0,DQ$6,"")</f>
        <v>#REF!</v>
      </c>
      <c r="AA1054" s="95" t="e">
        <f>IF(#REF!="","",VLOOKUP(#REF!,#REF!,7,0))</f>
        <v>#REF!</v>
      </c>
      <c r="AB1054" s="201" t="e">
        <f>IF(OR(#REF!="",AA1054=""),"",ROUND(#REF!/10^3*AA1054,3))</f>
        <v>#REF!</v>
      </c>
      <c r="AC1054" s="201" t="e">
        <f>IF(#REF!&gt;0,#REF!*#REF!/1000,"")</f>
        <v>#REF!</v>
      </c>
      <c r="AD1054" s="201" t="e">
        <f>IF(#REF!&gt;0,#REF!*#REF!/1000,"")</f>
        <v>#REF!</v>
      </c>
      <c r="AE1054" s="74" t="e">
        <f t="shared" si="189"/>
        <v>#REF!</v>
      </c>
      <c r="AF1054" s="74" t="e">
        <f t="shared" si="190"/>
        <v>#REF!</v>
      </c>
      <c r="AG1054" s="201" t="e">
        <f>IF(ISNA(AE1054),"",AE1054*#REF!)</f>
        <v>#REF!</v>
      </c>
      <c r="AH1054" s="201" t="e">
        <f>IF(ISNA(AF1054),"",AF1054*#REF!)</f>
        <v>#REF!</v>
      </c>
      <c r="AI1054" s="78" t="e">
        <f>IF(#REF!&gt;0,DQ$23,"")</f>
        <v>#REF!</v>
      </c>
      <c r="AJ1054" s="99"/>
      <c r="AK1054" s="411"/>
      <c r="AL1054" s="412" t="e">
        <f>IF(OR(#REF!="",F1054=""),"",ROUND(#REF!/10^3*F1054,3))</f>
        <v>#REF!</v>
      </c>
      <c r="AM1054" s="412" t="e">
        <f>IF(#REF!&gt;0,#REF!*#REF!/1000,"")</f>
        <v>#REF!</v>
      </c>
      <c r="AN1054" s="412" t="e">
        <f>IF(#REF!&gt;0,#REF!*#REF!/1000,"")</f>
        <v>#REF!</v>
      </c>
      <c r="AO1054" s="413" t="e">
        <f>IF(OR(#REF!="●",#REF!="●",#REF!="●"),"",IF(#REF!="","",#REF!))</f>
        <v>#REF!</v>
      </c>
      <c r="AP1054" s="413" t="e">
        <f>IF(OR(#REF!="●",#REF!="●",#REF!="●"),"",IF(#REF!="","",#REF!))</f>
        <v>#REF!</v>
      </c>
      <c r="AQ1054" s="412" t="e">
        <f>IF(ISNA(L1054),"",L1054*#REF!)</f>
        <v>#REF!</v>
      </c>
      <c r="AR1054" s="412" t="e">
        <f>IF(ISNA(M1054),"",M1054*#REF!)</f>
        <v>#REF!</v>
      </c>
      <c r="AS1054" s="414" t="e">
        <f>IF(#REF!&gt;0,DQ$6,"")</f>
        <v>#REF!</v>
      </c>
      <c r="AT1054" s="95" t="e">
        <f>IF(#REF!="","",VLOOKUP(#REF!,#REF!,7,0))</f>
        <v>#REF!</v>
      </c>
      <c r="AU1054" s="201" t="e">
        <f>IF(OR(#REF!="",AT1054=""),"",ROUND(#REF!/10^3*AT1054,3))</f>
        <v>#REF!</v>
      </c>
      <c r="AV1054" s="201" t="e">
        <f>IF(#REF!&gt;0,#REF!*#REF!/1000,"")</f>
        <v>#REF!</v>
      </c>
      <c r="AW1054" s="201" t="e">
        <f>IF(#REF!&gt;0,#REF!*#REF!/1000,"")</f>
        <v>#REF!</v>
      </c>
      <c r="AX1054" s="74" t="e">
        <f t="shared" si="191"/>
        <v>#REF!</v>
      </c>
      <c r="AY1054" s="74" t="e">
        <f t="shared" si="192"/>
        <v>#REF!</v>
      </c>
      <c r="AZ1054" s="201" t="e">
        <f>IF(ISNA(AX1054),"",AX1054*#REF!)</f>
        <v>#REF!</v>
      </c>
      <c r="BA1054" s="201" t="e">
        <f>IF(ISNA(AY1054),"",AY1054*#REF!)</f>
        <v>#REF!</v>
      </c>
      <c r="BB1054" s="78" t="e">
        <f>IF(#REF!&gt;0,DQ$40,"")</f>
        <v>#REF!</v>
      </c>
      <c r="BC1054" s="99"/>
      <c r="BD1054" s="650"/>
      <c r="BE1054" s="652" t="e">
        <f>IF(OR(#REF!="",F1054=""),"",ROUND(#REF!/10^3*F1054,3))</f>
        <v>#REF!</v>
      </c>
      <c r="BF1054" s="412" t="e">
        <f>IF(#REF!&gt;0,#REF!*#REF!/1000,"")</f>
        <v>#REF!</v>
      </c>
      <c r="BG1054" s="412" t="e">
        <f>IF(#REF!&gt;0,#REF!*#REF!/1000,"")</f>
        <v>#REF!</v>
      </c>
      <c r="BH1054" s="413" t="e">
        <f>IF(OR(#REF!="●",#REF!="●",#REF!="●",#REF!="●"),"",IF(#REF!="","",#REF!))</f>
        <v>#REF!</v>
      </c>
      <c r="BI1054" s="413" t="e">
        <f>IF(OR(#REF!="●",#REF!="●",#REF!="●",#REF!="●"),"",IF(#REF!="","",#REF!))</f>
        <v>#REF!</v>
      </c>
      <c r="BJ1054" s="412" t="e">
        <f>IF(ISNA(L1054),"",L1054*#REF!)</f>
        <v>#REF!</v>
      </c>
      <c r="BK1054" s="412" t="e">
        <f>IF(ISNA(M1054),"",M1054*#REF!)</f>
        <v>#REF!</v>
      </c>
      <c r="BL1054" s="415" t="e">
        <f>IF(#REF!&gt;0,DQ$6,"")</f>
        <v>#REF!</v>
      </c>
      <c r="BM1054" s="361" t="e">
        <f>IF(#REF!="","",VLOOKUP(#REF!,#REF!,7,0))</f>
        <v>#REF!</v>
      </c>
      <c r="BN1054" s="201" t="e">
        <f>IF(OR(#REF!="",BM1054=""),"",ROUND(#REF!/10^3*BM1054,3))</f>
        <v>#REF!</v>
      </c>
      <c r="BO1054" s="201" t="e">
        <f>IF(#REF!&gt;0,#REF!*#REF!/1000,"")</f>
        <v>#REF!</v>
      </c>
      <c r="BP1054" s="201" t="e">
        <f>IF(#REF!&gt;0,#REF!*#REF!/1000,"")</f>
        <v>#REF!</v>
      </c>
      <c r="BQ1054" s="74" t="e">
        <f t="shared" si="193"/>
        <v>#REF!</v>
      </c>
      <c r="BR1054" s="74" t="e">
        <f t="shared" si="194"/>
        <v>#REF!</v>
      </c>
      <c r="BS1054" s="201" t="e">
        <f>IF(ISNA(BQ1054),"",BQ1054*#REF!)</f>
        <v>#REF!</v>
      </c>
      <c r="BT1054" s="201" t="e">
        <f>IF(ISNA(BR1054),"",BR1054*#REF!)</f>
        <v>#REF!</v>
      </c>
      <c r="BU1054" s="78" t="e">
        <f>IF(#REF!&gt;0,DQ$57,"")</f>
        <v>#REF!</v>
      </c>
      <c r="BV1054" s="99"/>
      <c r="BW1054" s="411"/>
      <c r="BX1054" s="412" t="e">
        <f>IF(OR(#REF!="",F1054=""),"",ROUND(#REF!/10^3*F1054,3))</f>
        <v>#REF!</v>
      </c>
      <c r="BY1054" s="412" t="e">
        <f>IF(#REF!&gt;0,#REF!*#REF!/1000,"")</f>
        <v>#REF!</v>
      </c>
      <c r="BZ1054" s="412" t="e">
        <f>IF(#REF!&gt;0,#REF!*#REF!/1000,"")</f>
        <v>#REF!</v>
      </c>
      <c r="CA1054" s="413" t="e">
        <f>IF(OR(#REF!="●",#REF!="●",#REF!="●",#REF!="●",#REF!="●"),"",IF(#REF!="","",#REF!))</f>
        <v>#REF!</v>
      </c>
      <c r="CB1054" s="413" t="e">
        <f>IF(OR(#REF!="●",#REF!="●",#REF!="●",#REF!="●",#REF!="●"),"",IF(#REF!="","",#REF!))</f>
        <v>#REF!</v>
      </c>
      <c r="CC1054" s="412" t="e">
        <f>IF(ISNA(L1054),"",L1054*#REF!)</f>
        <v>#REF!</v>
      </c>
      <c r="CD1054" s="412" t="e">
        <f>IF(ISNA(M1054),"",M1054*#REF!)</f>
        <v>#REF!</v>
      </c>
      <c r="CE1054" s="415" t="e">
        <f>IF(#REF!&gt;0,DQ$6,"")</f>
        <v>#REF!</v>
      </c>
      <c r="CF1054" s="361" t="e">
        <f>IF(#REF!="","",VLOOKUP(#REF!,#REF!,7,0))</f>
        <v>#REF!</v>
      </c>
      <c r="CG1054" s="201" t="e">
        <f>IF(OR(#REF!="",CF1054=""),"",ROUND(#REF!/10^3*CF1054,3))</f>
        <v>#REF!</v>
      </c>
      <c r="CH1054" s="201" t="e">
        <f>IF(#REF!&gt;0,#REF!*#REF!/1000,"")</f>
        <v>#REF!</v>
      </c>
      <c r="CI1054" s="201" t="e">
        <f>IF(#REF!&gt;0,#REF!*#REF!/1000,"")</f>
        <v>#REF!</v>
      </c>
      <c r="CJ1054" s="74" t="e">
        <f t="shared" si="195"/>
        <v>#REF!</v>
      </c>
      <c r="CK1054" s="74" t="e">
        <f t="shared" si="196"/>
        <v>#REF!</v>
      </c>
      <c r="CL1054" s="201" t="e">
        <f>IF(ISNA(CJ1054),"",CJ1054*#REF!)</f>
        <v>#REF!</v>
      </c>
      <c r="CM1054" s="201" t="e">
        <f>IF(ISNA(CK1054),"",CK1054*#REF!)</f>
        <v>#REF!</v>
      </c>
      <c r="CN1054" s="101" t="e">
        <f>IF(#REF!&gt;0,DQ$57,"")</f>
        <v>#REF!</v>
      </c>
      <c r="CO1054" s="84"/>
      <c r="CP1054" s="2"/>
      <c r="CQ1054" s="2"/>
      <c r="CR1054" s="2"/>
      <c r="CS1054" s="2"/>
      <c r="CT1054" s="2"/>
      <c r="CU1054" s="2"/>
      <c r="CV1054" s="2"/>
      <c r="CX1054" s="2"/>
      <c r="CY1054" s="2"/>
      <c r="CZ1054" s="2"/>
      <c r="DA1054" s="2"/>
      <c r="DB1054" s="2"/>
      <c r="DC1054" s="2"/>
      <c r="DD1054" s="2"/>
      <c r="DE1054" s="2"/>
      <c r="DF1054" s="2"/>
    </row>
    <row r="1055" spans="2:110" ht="18" customHeight="1">
      <c r="B1055" s="151" t="e">
        <f>IF(#REF!="","",VLOOKUP(#REF!,$CX$11:$DG$26,9,0))</f>
        <v>#REF!</v>
      </c>
      <c r="C1055" s="64" t="e">
        <f>IF(#REF!="",0,VLOOKUP(#REF!,$CP$11:$CQ$16,2,0))</f>
        <v>#REF!</v>
      </c>
      <c r="D1055" s="65" t="e">
        <f>IF(#REF!="",0,VLOOKUP(#REF!,$CX$11:$CY$26,2,0))</f>
        <v>#REF!</v>
      </c>
      <c r="E1055" s="152" t="e">
        <f t="shared" si="186"/>
        <v>#REF!</v>
      </c>
      <c r="F1055" s="155" t="e">
        <f>IF(#REF!="","",VLOOKUP(#REF!,#REF!,7,0))</f>
        <v>#REF!</v>
      </c>
      <c r="G1055" s="201" t="e">
        <f>IF(OR(#REF!="",F1055=""),"",ROUND(#REF!/10^3*F1055,3))</f>
        <v>#REF!</v>
      </c>
      <c r="H1055" s="201" t="e">
        <f>IF(#REF!&gt;0,#REF!*#REF!/1000,"")</f>
        <v>#REF!</v>
      </c>
      <c r="I1055" s="201" t="e">
        <f>IF(#REF!&gt;0,#REF!*#REF!/1000,"")</f>
        <v>#REF!</v>
      </c>
      <c r="J1055" s="51" t="e">
        <f>IF(#REF!="●","",IF(#REF!="","",#REF!))</f>
        <v>#REF!</v>
      </c>
      <c r="K1055" s="51" t="e">
        <f>IF(#REF!="●","",IF(#REF!="","",#REF!))</f>
        <v>#REF!</v>
      </c>
      <c r="L1055" s="74" t="e">
        <f t="shared" si="187"/>
        <v>#REF!</v>
      </c>
      <c r="M1055" s="74" t="e">
        <f t="shared" si="188"/>
        <v>#REF!</v>
      </c>
      <c r="N1055" s="201" t="e">
        <f>IF(ISNA(L1055),"",L1055*#REF!)</f>
        <v>#REF!</v>
      </c>
      <c r="O1055" s="201" t="e">
        <f>IF(ISNA(M1055),"",M1055*#REF!)</f>
        <v>#REF!</v>
      </c>
      <c r="P1055" s="78" t="e">
        <f>IF(#REF!&gt;0,DQ$6,"")</f>
        <v>#REF!</v>
      </c>
      <c r="Q1055" s="99"/>
      <c r="R1055" s="411"/>
      <c r="S1055" s="412" t="e">
        <f>IF(OR(#REF!="",F1055=""),"",ROUND(#REF!/10^3*F1055,3))</f>
        <v>#REF!</v>
      </c>
      <c r="T1055" s="412" t="e">
        <f>IF(#REF!&gt;0,#REF!*#REF!/1000,"")</f>
        <v>#REF!</v>
      </c>
      <c r="U1055" s="412" t="e">
        <f>IF(#REF!&gt;0,#REF!*#REF!/1000,"")</f>
        <v>#REF!</v>
      </c>
      <c r="V1055" s="413" t="e">
        <f>IF(OR(#REF!="●",#REF!="●"),"",IF(#REF!="","",#REF!))</f>
        <v>#REF!</v>
      </c>
      <c r="W1055" s="413" t="e">
        <f>IF(OR(#REF!="●",#REF!="●"),"",IF(#REF!="","",#REF!))</f>
        <v>#REF!</v>
      </c>
      <c r="X1055" s="412" t="e">
        <f>IF(ISNA(L1055),"",L1055*#REF!)</f>
        <v>#REF!</v>
      </c>
      <c r="Y1055" s="412" t="e">
        <f>IF(ISNA(M1055),"",M1055*#REF!)</f>
        <v>#REF!</v>
      </c>
      <c r="Z1055" s="414" t="e">
        <f>IF(#REF!&gt;0,DQ$6,"")</f>
        <v>#REF!</v>
      </c>
      <c r="AA1055" s="95" t="e">
        <f>IF(#REF!="","",VLOOKUP(#REF!,#REF!,7,0))</f>
        <v>#REF!</v>
      </c>
      <c r="AB1055" s="201" t="e">
        <f>IF(OR(#REF!="",AA1055=""),"",ROUND(#REF!/10^3*AA1055,3))</f>
        <v>#REF!</v>
      </c>
      <c r="AC1055" s="201" t="e">
        <f>IF(#REF!&gt;0,#REF!*#REF!/1000,"")</f>
        <v>#REF!</v>
      </c>
      <c r="AD1055" s="201" t="e">
        <f>IF(#REF!&gt;0,#REF!*#REF!/1000,"")</f>
        <v>#REF!</v>
      </c>
      <c r="AE1055" s="74" t="e">
        <f t="shared" si="189"/>
        <v>#REF!</v>
      </c>
      <c r="AF1055" s="74" t="e">
        <f t="shared" si="190"/>
        <v>#REF!</v>
      </c>
      <c r="AG1055" s="201" t="e">
        <f>IF(ISNA(AE1055),"",AE1055*#REF!)</f>
        <v>#REF!</v>
      </c>
      <c r="AH1055" s="201" t="e">
        <f>IF(ISNA(AF1055),"",AF1055*#REF!)</f>
        <v>#REF!</v>
      </c>
      <c r="AI1055" s="78" t="e">
        <f>IF(#REF!&gt;0,DQ$23,"")</f>
        <v>#REF!</v>
      </c>
      <c r="AJ1055" s="99"/>
      <c r="AK1055" s="411"/>
      <c r="AL1055" s="412" t="e">
        <f>IF(OR(#REF!="",F1055=""),"",ROUND(#REF!/10^3*F1055,3))</f>
        <v>#REF!</v>
      </c>
      <c r="AM1055" s="412" t="e">
        <f>IF(#REF!&gt;0,#REF!*#REF!/1000,"")</f>
        <v>#REF!</v>
      </c>
      <c r="AN1055" s="412" t="e">
        <f>IF(#REF!&gt;0,#REF!*#REF!/1000,"")</f>
        <v>#REF!</v>
      </c>
      <c r="AO1055" s="413" t="e">
        <f>IF(OR(#REF!="●",#REF!="●",#REF!="●"),"",IF(#REF!="","",#REF!))</f>
        <v>#REF!</v>
      </c>
      <c r="AP1055" s="413" t="e">
        <f>IF(OR(#REF!="●",#REF!="●",#REF!="●"),"",IF(#REF!="","",#REF!))</f>
        <v>#REF!</v>
      </c>
      <c r="AQ1055" s="412" t="e">
        <f>IF(ISNA(L1055),"",L1055*#REF!)</f>
        <v>#REF!</v>
      </c>
      <c r="AR1055" s="412" t="e">
        <f>IF(ISNA(M1055),"",M1055*#REF!)</f>
        <v>#REF!</v>
      </c>
      <c r="AS1055" s="414" t="e">
        <f>IF(#REF!&gt;0,DQ$6,"")</f>
        <v>#REF!</v>
      </c>
      <c r="AT1055" s="95" t="e">
        <f>IF(#REF!="","",VLOOKUP(#REF!,#REF!,7,0))</f>
        <v>#REF!</v>
      </c>
      <c r="AU1055" s="201" t="e">
        <f>IF(OR(#REF!="",AT1055=""),"",ROUND(#REF!/10^3*AT1055,3))</f>
        <v>#REF!</v>
      </c>
      <c r="AV1055" s="201" t="e">
        <f>IF(#REF!&gt;0,#REF!*#REF!/1000,"")</f>
        <v>#REF!</v>
      </c>
      <c r="AW1055" s="201" t="e">
        <f>IF(#REF!&gt;0,#REF!*#REF!/1000,"")</f>
        <v>#REF!</v>
      </c>
      <c r="AX1055" s="74" t="e">
        <f t="shared" si="191"/>
        <v>#REF!</v>
      </c>
      <c r="AY1055" s="74" t="e">
        <f t="shared" si="192"/>
        <v>#REF!</v>
      </c>
      <c r="AZ1055" s="201" t="e">
        <f>IF(ISNA(AX1055),"",AX1055*#REF!)</f>
        <v>#REF!</v>
      </c>
      <c r="BA1055" s="201" t="e">
        <f>IF(ISNA(AY1055),"",AY1055*#REF!)</f>
        <v>#REF!</v>
      </c>
      <c r="BB1055" s="78" t="e">
        <f>IF(#REF!&gt;0,DQ$40,"")</f>
        <v>#REF!</v>
      </c>
      <c r="BC1055" s="99"/>
      <c r="BD1055" s="650"/>
      <c r="BE1055" s="652" t="e">
        <f>IF(OR(#REF!="",F1055=""),"",ROUND(#REF!/10^3*F1055,3))</f>
        <v>#REF!</v>
      </c>
      <c r="BF1055" s="412" t="e">
        <f>IF(#REF!&gt;0,#REF!*#REF!/1000,"")</f>
        <v>#REF!</v>
      </c>
      <c r="BG1055" s="412" t="e">
        <f>IF(#REF!&gt;0,#REF!*#REF!/1000,"")</f>
        <v>#REF!</v>
      </c>
      <c r="BH1055" s="413" t="e">
        <f>IF(OR(#REF!="●",#REF!="●",#REF!="●",#REF!="●"),"",IF(#REF!="","",#REF!))</f>
        <v>#REF!</v>
      </c>
      <c r="BI1055" s="413" t="e">
        <f>IF(OR(#REF!="●",#REF!="●",#REF!="●",#REF!="●"),"",IF(#REF!="","",#REF!))</f>
        <v>#REF!</v>
      </c>
      <c r="BJ1055" s="412" t="e">
        <f>IF(ISNA(L1055),"",L1055*#REF!)</f>
        <v>#REF!</v>
      </c>
      <c r="BK1055" s="412" t="e">
        <f>IF(ISNA(M1055),"",M1055*#REF!)</f>
        <v>#REF!</v>
      </c>
      <c r="BL1055" s="415" t="e">
        <f>IF(#REF!&gt;0,DQ$6,"")</f>
        <v>#REF!</v>
      </c>
      <c r="BM1055" s="361" t="e">
        <f>IF(#REF!="","",VLOOKUP(#REF!,#REF!,7,0))</f>
        <v>#REF!</v>
      </c>
      <c r="BN1055" s="201" t="e">
        <f>IF(OR(#REF!="",BM1055=""),"",ROUND(#REF!/10^3*BM1055,3))</f>
        <v>#REF!</v>
      </c>
      <c r="BO1055" s="201" t="e">
        <f>IF(#REF!&gt;0,#REF!*#REF!/1000,"")</f>
        <v>#REF!</v>
      </c>
      <c r="BP1055" s="201" t="e">
        <f>IF(#REF!&gt;0,#REF!*#REF!/1000,"")</f>
        <v>#REF!</v>
      </c>
      <c r="BQ1055" s="74" t="e">
        <f t="shared" si="193"/>
        <v>#REF!</v>
      </c>
      <c r="BR1055" s="74" t="e">
        <f t="shared" si="194"/>
        <v>#REF!</v>
      </c>
      <c r="BS1055" s="201" t="e">
        <f>IF(ISNA(BQ1055),"",BQ1055*#REF!)</f>
        <v>#REF!</v>
      </c>
      <c r="BT1055" s="201" t="e">
        <f>IF(ISNA(BR1055),"",BR1055*#REF!)</f>
        <v>#REF!</v>
      </c>
      <c r="BU1055" s="78" t="e">
        <f>IF(#REF!&gt;0,DQ$57,"")</f>
        <v>#REF!</v>
      </c>
      <c r="BV1055" s="99"/>
      <c r="BW1055" s="411"/>
      <c r="BX1055" s="412" t="e">
        <f>IF(OR(#REF!="",F1055=""),"",ROUND(#REF!/10^3*F1055,3))</f>
        <v>#REF!</v>
      </c>
      <c r="BY1055" s="412" t="e">
        <f>IF(#REF!&gt;0,#REF!*#REF!/1000,"")</f>
        <v>#REF!</v>
      </c>
      <c r="BZ1055" s="412" t="e">
        <f>IF(#REF!&gt;0,#REF!*#REF!/1000,"")</f>
        <v>#REF!</v>
      </c>
      <c r="CA1055" s="413" t="e">
        <f>IF(OR(#REF!="●",#REF!="●",#REF!="●",#REF!="●",#REF!="●"),"",IF(#REF!="","",#REF!))</f>
        <v>#REF!</v>
      </c>
      <c r="CB1055" s="413" t="e">
        <f>IF(OR(#REF!="●",#REF!="●",#REF!="●",#REF!="●",#REF!="●"),"",IF(#REF!="","",#REF!))</f>
        <v>#REF!</v>
      </c>
      <c r="CC1055" s="412" t="e">
        <f>IF(ISNA(L1055),"",L1055*#REF!)</f>
        <v>#REF!</v>
      </c>
      <c r="CD1055" s="412" t="e">
        <f>IF(ISNA(M1055),"",M1055*#REF!)</f>
        <v>#REF!</v>
      </c>
      <c r="CE1055" s="415" t="e">
        <f>IF(#REF!&gt;0,DQ$6,"")</f>
        <v>#REF!</v>
      </c>
      <c r="CF1055" s="361" t="e">
        <f>IF(#REF!="","",VLOOKUP(#REF!,#REF!,7,0))</f>
        <v>#REF!</v>
      </c>
      <c r="CG1055" s="201" t="e">
        <f>IF(OR(#REF!="",CF1055=""),"",ROUND(#REF!/10^3*CF1055,3))</f>
        <v>#REF!</v>
      </c>
      <c r="CH1055" s="201" t="e">
        <f>IF(#REF!&gt;0,#REF!*#REF!/1000,"")</f>
        <v>#REF!</v>
      </c>
      <c r="CI1055" s="201" t="e">
        <f>IF(#REF!&gt;0,#REF!*#REF!/1000,"")</f>
        <v>#REF!</v>
      </c>
      <c r="CJ1055" s="74" t="e">
        <f t="shared" si="195"/>
        <v>#REF!</v>
      </c>
      <c r="CK1055" s="74" t="e">
        <f t="shared" si="196"/>
        <v>#REF!</v>
      </c>
      <c r="CL1055" s="201" t="e">
        <f>IF(ISNA(CJ1055),"",CJ1055*#REF!)</f>
        <v>#REF!</v>
      </c>
      <c r="CM1055" s="201" t="e">
        <f>IF(ISNA(CK1055),"",CK1055*#REF!)</f>
        <v>#REF!</v>
      </c>
      <c r="CN1055" s="101" t="e">
        <f>IF(#REF!&gt;0,DQ$57,"")</f>
        <v>#REF!</v>
      </c>
      <c r="CO1055" s="84"/>
      <c r="CP1055" s="2"/>
      <c r="CQ1055" s="2"/>
      <c r="CR1055" s="2"/>
      <c r="CS1055" s="2"/>
      <c r="CT1055" s="2"/>
      <c r="CU1055" s="2"/>
      <c r="CV1055" s="2"/>
      <c r="CX1055" s="2"/>
      <c r="CY1055" s="2"/>
      <c r="CZ1055" s="2"/>
      <c r="DA1055" s="2"/>
      <c r="DB1055" s="2"/>
      <c r="DC1055" s="2"/>
      <c r="DD1055" s="2"/>
      <c r="DE1055" s="2"/>
      <c r="DF1055" s="2"/>
    </row>
    <row r="1056" spans="2:110" ht="18" customHeight="1">
      <c r="B1056" s="151" t="e">
        <f>IF(#REF!="","",VLOOKUP(#REF!,$CX$11:$DG$26,9,0))</f>
        <v>#REF!</v>
      </c>
      <c r="C1056" s="64" t="e">
        <f>IF(#REF!="",0,VLOOKUP(#REF!,$CP$11:$CQ$16,2,0))</f>
        <v>#REF!</v>
      </c>
      <c r="D1056" s="65" t="e">
        <f>IF(#REF!="",0,VLOOKUP(#REF!,$CX$11:$CY$26,2,0))</f>
        <v>#REF!</v>
      </c>
      <c r="E1056" s="152" t="e">
        <f t="shared" si="186"/>
        <v>#REF!</v>
      </c>
      <c r="F1056" s="155" t="e">
        <f>IF(#REF!="","",VLOOKUP(#REF!,#REF!,7,0))</f>
        <v>#REF!</v>
      </c>
      <c r="G1056" s="201" t="e">
        <f>IF(OR(#REF!="",F1056=""),"",ROUND(#REF!/10^3*F1056,3))</f>
        <v>#REF!</v>
      </c>
      <c r="H1056" s="201" t="e">
        <f>IF(#REF!&gt;0,#REF!*#REF!/1000,"")</f>
        <v>#REF!</v>
      </c>
      <c r="I1056" s="201" t="e">
        <f>IF(#REF!&gt;0,#REF!*#REF!/1000,"")</f>
        <v>#REF!</v>
      </c>
      <c r="J1056" s="51" t="e">
        <f>IF(#REF!="●","",IF(#REF!="","",#REF!))</f>
        <v>#REF!</v>
      </c>
      <c r="K1056" s="51" t="e">
        <f>IF(#REF!="●","",IF(#REF!="","",#REF!))</f>
        <v>#REF!</v>
      </c>
      <c r="L1056" s="74" t="e">
        <f t="shared" si="187"/>
        <v>#REF!</v>
      </c>
      <c r="M1056" s="74" t="e">
        <f t="shared" si="188"/>
        <v>#REF!</v>
      </c>
      <c r="N1056" s="201" t="e">
        <f>IF(ISNA(L1056),"",L1056*#REF!)</f>
        <v>#REF!</v>
      </c>
      <c r="O1056" s="201" t="e">
        <f>IF(ISNA(M1056),"",M1056*#REF!)</f>
        <v>#REF!</v>
      </c>
      <c r="P1056" s="78" t="e">
        <f>IF(#REF!&gt;0,DQ$6,"")</f>
        <v>#REF!</v>
      </c>
      <c r="Q1056" s="99"/>
      <c r="R1056" s="411"/>
      <c r="S1056" s="412" t="e">
        <f>IF(OR(#REF!="",F1056=""),"",ROUND(#REF!/10^3*F1056,3))</f>
        <v>#REF!</v>
      </c>
      <c r="T1056" s="412" t="e">
        <f>IF(#REF!&gt;0,#REF!*#REF!/1000,"")</f>
        <v>#REF!</v>
      </c>
      <c r="U1056" s="412" t="e">
        <f>IF(#REF!&gt;0,#REF!*#REF!/1000,"")</f>
        <v>#REF!</v>
      </c>
      <c r="V1056" s="413" t="e">
        <f>IF(OR(#REF!="●",#REF!="●"),"",IF(#REF!="","",#REF!))</f>
        <v>#REF!</v>
      </c>
      <c r="W1056" s="413" t="e">
        <f>IF(OR(#REF!="●",#REF!="●"),"",IF(#REF!="","",#REF!))</f>
        <v>#REF!</v>
      </c>
      <c r="X1056" s="412" t="e">
        <f>IF(ISNA(L1056),"",L1056*#REF!)</f>
        <v>#REF!</v>
      </c>
      <c r="Y1056" s="412" t="e">
        <f>IF(ISNA(M1056),"",M1056*#REF!)</f>
        <v>#REF!</v>
      </c>
      <c r="Z1056" s="414" t="e">
        <f>IF(#REF!&gt;0,DQ$6,"")</f>
        <v>#REF!</v>
      </c>
      <c r="AA1056" s="95" t="e">
        <f>IF(#REF!="","",VLOOKUP(#REF!,#REF!,7,0))</f>
        <v>#REF!</v>
      </c>
      <c r="AB1056" s="201" t="e">
        <f>IF(OR(#REF!="",AA1056=""),"",ROUND(#REF!/10^3*AA1056,3))</f>
        <v>#REF!</v>
      </c>
      <c r="AC1056" s="201" t="e">
        <f>IF(#REF!&gt;0,#REF!*#REF!/1000,"")</f>
        <v>#REF!</v>
      </c>
      <c r="AD1056" s="201" t="e">
        <f>IF(#REF!&gt;0,#REF!*#REF!/1000,"")</f>
        <v>#REF!</v>
      </c>
      <c r="AE1056" s="74" t="e">
        <f t="shared" si="189"/>
        <v>#REF!</v>
      </c>
      <c r="AF1056" s="74" t="e">
        <f t="shared" si="190"/>
        <v>#REF!</v>
      </c>
      <c r="AG1056" s="201" t="e">
        <f>IF(ISNA(AE1056),"",AE1056*#REF!)</f>
        <v>#REF!</v>
      </c>
      <c r="AH1056" s="201" t="e">
        <f>IF(ISNA(AF1056),"",AF1056*#REF!)</f>
        <v>#REF!</v>
      </c>
      <c r="AI1056" s="78" t="e">
        <f>IF(#REF!&gt;0,DQ$23,"")</f>
        <v>#REF!</v>
      </c>
      <c r="AJ1056" s="99"/>
      <c r="AK1056" s="411"/>
      <c r="AL1056" s="412" t="e">
        <f>IF(OR(#REF!="",F1056=""),"",ROUND(#REF!/10^3*F1056,3))</f>
        <v>#REF!</v>
      </c>
      <c r="AM1056" s="412" t="e">
        <f>IF(#REF!&gt;0,#REF!*#REF!/1000,"")</f>
        <v>#REF!</v>
      </c>
      <c r="AN1056" s="412" t="e">
        <f>IF(#REF!&gt;0,#REF!*#REF!/1000,"")</f>
        <v>#REF!</v>
      </c>
      <c r="AO1056" s="413" t="e">
        <f>IF(OR(#REF!="●",#REF!="●",#REF!="●"),"",IF(#REF!="","",#REF!))</f>
        <v>#REF!</v>
      </c>
      <c r="AP1056" s="413" t="e">
        <f>IF(OR(#REF!="●",#REF!="●",#REF!="●"),"",IF(#REF!="","",#REF!))</f>
        <v>#REF!</v>
      </c>
      <c r="AQ1056" s="412" t="e">
        <f>IF(ISNA(L1056),"",L1056*#REF!)</f>
        <v>#REF!</v>
      </c>
      <c r="AR1056" s="412" t="e">
        <f>IF(ISNA(M1056),"",M1056*#REF!)</f>
        <v>#REF!</v>
      </c>
      <c r="AS1056" s="414" t="e">
        <f>IF(#REF!&gt;0,DQ$6,"")</f>
        <v>#REF!</v>
      </c>
      <c r="AT1056" s="95" t="e">
        <f>IF(#REF!="","",VLOOKUP(#REF!,#REF!,7,0))</f>
        <v>#REF!</v>
      </c>
      <c r="AU1056" s="201" t="e">
        <f>IF(OR(#REF!="",AT1056=""),"",ROUND(#REF!/10^3*AT1056,3))</f>
        <v>#REF!</v>
      </c>
      <c r="AV1056" s="201" t="e">
        <f>IF(#REF!&gt;0,#REF!*#REF!/1000,"")</f>
        <v>#REF!</v>
      </c>
      <c r="AW1056" s="201" t="e">
        <f>IF(#REF!&gt;0,#REF!*#REF!/1000,"")</f>
        <v>#REF!</v>
      </c>
      <c r="AX1056" s="74" t="e">
        <f t="shared" si="191"/>
        <v>#REF!</v>
      </c>
      <c r="AY1056" s="74" t="e">
        <f t="shared" si="192"/>
        <v>#REF!</v>
      </c>
      <c r="AZ1056" s="201" t="e">
        <f>IF(ISNA(AX1056),"",AX1056*#REF!)</f>
        <v>#REF!</v>
      </c>
      <c r="BA1056" s="201" t="e">
        <f>IF(ISNA(AY1056),"",AY1056*#REF!)</f>
        <v>#REF!</v>
      </c>
      <c r="BB1056" s="78" t="e">
        <f>IF(#REF!&gt;0,DQ$40,"")</f>
        <v>#REF!</v>
      </c>
      <c r="BC1056" s="99"/>
      <c r="BD1056" s="650"/>
      <c r="BE1056" s="652" t="e">
        <f>IF(OR(#REF!="",F1056=""),"",ROUND(#REF!/10^3*F1056,3))</f>
        <v>#REF!</v>
      </c>
      <c r="BF1056" s="412" t="e">
        <f>IF(#REF!&gt;0,#REF!*#REF!/1000,"")</f>
        <v>#REF!</v>
      </c>
      <c r="BG1056" s="412" t="e">
        <f>IF(#REF!&gt;0,#REF!*#REF!/1000,"")</f>
        <v>#REF!</v>
      </c>
      <c r="BH1056" s="413" t="e">
        <f>IF(OR(#REF!="●",#REF!="●",#REF!="●",#REF!="●"),"",IF(#REF!="","",#REF!))</f>
        <v>#REF!</v>
      </c>
      <c r="BI1056" s="413" t="e">
        <f>IF(OR(#REF!="●",#REF!="●",#REF!="●",#REF!="●"),"",IF(#REF!="","",#REF!))</f>
        <v>#REF!</v>
      </c>
      <c r="BJ1056" s="412" t="e">
        <f>IF(ISNA(L1056),"",L1056*#REF!)</f>
        <v>#REF!</v>
      </c>
      <c r="BK1056" s="412" t="e">
        <f>IF(ISNA(M1056),"",M1056*#REF!)</f>
        <v>#REF!</v>
      </c>
      <c r="BL1056" s="415" t="e">
        <f>IF(#REF!&gt;0,DQ$6,"")</f>
        <v>#REF!</v>
      </c>
      <c r="BM1056" s="361" t="e">
        <f>IF(#REF!="","",VLOOKUP(#REF!,#REF!,7,0))</f>
        <v>#REF!</v>
      </c>
      <c r="BN1056" s="201" t="e">
        <f>IF(OR(#REF!="",BM1056=""),"",ROUND(#REF!/10^3*BM1056,3))</f>
        <v>#REF!</v>
      </c>
      <c r="BO1056" s="201" t="e">
        <f>IF(#REF!&gt;0,#REF!*#REF!/1000,"")</f>
        <v>#REF!</v>
      </c>
      <c r="BP1056" s="201" t="e">
        <f>IF(#REF!&gt;0,#REF!*#REF!/1000,"")</f>
        <v>#REF!</v>
      </c>
      <c r="BQ1056" s="74" t="e">
        <f t="shared" si="193"/>
        <v>#REF!</v>
      </c>
      <c r="BR1056" s="74" t="e">
        <f t="shared" si="194"/>
        <v>#REF!</v>
      </c>
      <c r="BS1056" s="201" t="e">
        <f>IF(ISNA(BQ1056),"",BQ1056*#REF!)</f>
        <v>#REF!</v>
      </c>
      <c r="BT1056" s="201" t="e">
        <f>IF(ISNA(BR1056),"",BR1056*#REF!)</f>
        <v>#REF!</v>
      </c>
      <c r="BU1056" s="78" t="e">
        <f>IF(#REF!&gt;0,DQ$57,"")</f>
        <v>#REF!</v>
      </c>
      <c r="BV1056" s="99"/>
      <c r="BW1056" s="411"/>
      <c r="BX1056" s="412" t="e">
        <f>IF(OR(#REF!="",F1056=""),"",ROUND(#REF!/10^3*F1056,3))</f>
        <v>#REF!</v>
      </c>
      <c r="BY1056" s="412" t="e">
        <f>IF(#REF!&gt;0,#REF!*#REF!/1000,"")</f>
        <v>#REF!</v>
      </c>
      <c r="BZ1056" s="412" t="e">
        <f>IF(#REF!&gt;0,#REF!*#REF!/1000,"")</f>
        <v>#REF!</v>
      </c>
      <c r="CA1056" s="413" t="e">
        <f>IF(OR(#REF!="●",#REF!="●",#REF!="●",#REF!="●",#REF!="●"),"",IF(#REF!="","",#REF!))</f>
        <v>#REF!</v>
      </c>
      <c r="CB1056" s="413" t="e">
        <f>IF(OR(#REF!="●",#REF!="●",#REF!="●",#REF!="●",#REF!="●"),"",IF(#REF!="","",#REF!))</f>
        <v>#REF!</v>
      </c>
      <c r="CC1056" s="412" t="e">
        <f>IF(ISNA(L1056),"",L1056*#REF!)</f>
        <v>#REF!</v>
      </c>
      <c r="CD1056" s="412" t="e">
        <f>IF(ISNA(M1056),"",M1056*#REF!)</f>
        <v>#REF!</v>
      </c>
      <c r="CE1056" s="415" t="e">
        <f>IF(#REF!&gt;0,DQ$6,"")</f>
        <v>#REF!</v>
      </c>
      <c r="CF1056" s="361" t="e">
        <f>IF(#REF!="","",VLOOKUP(#REF!,#REF!,7,0))</f>
        <v>#REF!</v>
      </c>
      <c r="CG1056" s="201" t="e">
        <f>IF(OR(#REF!="",CF1056=""),"",ROUND(#REF!/10^3*CF1056,3))</f>
        <v>#REF!</v>
      </c>
      <c r="CH1056" s="201" t="e">
        <f>IF(#REF!&gt;0,#REF!*#REF!/1000,"")</f>
        <v>#REF!</v>
      </c>
      <c r="CI1056" s="201" t="e">
        <f>IF(#REF!&gt;0,#REF!*#REF!/1000,"")</f>
        <v>#REF!</v>
      </c>
      <c r="CJ1056" s="74" t="e">
        <f t="shared" si="195"/>
        <v>#REF!</v>
      </c>
      <c r="CK1056" s="74" t="e">
        <f t="shared" si="196"/>
        <v>#REF!</v>
      </c>
      <c r="CL1056" s="201" t="e">
        <f>IF(ISNA(CJ1056),"",CJ1056*#REF!)</f>
        <v>#REF!</v>
      </c>
      <c r="CM1056" s="201" t="e">
        <f>IF(ISNA(CK1056),"",CK1056*#REF!)</f>
        <v>#REF!</v>
      </c>
      <c r="CN1056" s="101" t="e">
        <f>IF(#REF!&gt;0,DQ$57,"")</f>
        <v>#REF!</v>
      </c>
      <c r="CO1056" s="84"/>
      <c r="CP1056" s="2"/>
      <c r="CQ1056" s="2"/>
      <c r="CR1056" s="2"/>
      <c r="CS1056" s="2"/>
      <c r="CT1056" s="2"/>
      <c r="CU1056" s="2"/>
      <c r="CV1056" s="2"/>
      <c r="CX1056" s="2"/>
      <c r="CY1056" s="2"/>
      <c r="CZ1056" s="2"/>
      <c r="DA1056" s="2"/>
      <c r="DB1056" s="2"/>
      <c r="DC1056" s="2"/>
      <c r="DD1056" s="2"/>
      <c r="DE1056" s="2"/>
      <c r="DF1056" s="2"/>
    </row>
    <row r="1057" spans="2:110" ht="18" customHeight="1">
      <c r="B1057" s="151" t="e">
        <f>IF(#REF!="","",VLOOKUP(#REF!,$CX$11:$DG$26,9,0))</f>
        <v>#REF!</v>
      </c>
      <c r="C1057" s="64" t="e">
        <f>IF(#REF!="",0,VLOOKUP(#REF!,$CP$11:$CQ$16,2,0))</f>
        <v>#REF!</v>
      </c>
      <c r="D1057" s="65" t="e">
        <f>IF(#REF!="",0,VLOOKUP(#REF!,$CX$11:$CY$26,2,0))</f>
        <v>#REF!</v>
      </c>
      <c r="E1057" s="152" t="e">
        <f t="shared" si="186"/>
        <v>#REF!</v>
      </c>
      <c r="F1057" s="155" t="e">
        <f>IF(#REF!="","",VLOOKUP(#REF!,#REF!,7,0))</f>
        <v>#REF!</v>
      </c>
      <c r="G1057" s="201" t="e">
        <f>IF(OR(#REF!="",F1057=""),"",ROUND(#REF!/10^3*F1057,3))</f>
        <v>#REF!</v>
      </c>
      <c r="H1057" s="201" t="e">
        <f>IF(#REF!&gt;0,#REF!*#REF!/1000,"")</f>
        <v>#REF!</v>
      </c>
      <c r="I1057" s="201" t="e">
        <f>IF(#REF!&gt;0,#REF!*#REF!/1000,"")</f>
        <v>#REF!</v>
      </c>
      <c r="J1057" s="51" t="e">
        <f>IF(#REF!="●","",IF(#REF!="","",#REF!))</f>
        <v>#REF!</v>
      </c>
      <c r="K1057" s="51" t="e">
        <f>IF(#REF!="●","",IF(#REF!="","",#REF!))</f>
        <v>#REF!</v>
      </c>
      <c r="L1057" s="74" t="e">
        <f t="shared" si="187"/>
        <v>#REF!</v>
      </c>
      <c r="M1057" s="74" t="e">
        <f t="shared" si="188"/>
        <v>#REF!</v>
      </c>
      <c r="N1057" s="201" t="e">
        <f>IF(ISNA(L1057),"",L1057*#REF!)</f>
        <v>#REF!</v>
      </c>
      <c r="O1057" s="201" t="e">
        <f>IF(ISNA(M1057),"",M1057*#REF!)</f>
        <v>#REF!</v>
      </c>
      <c r="P1057" s="78" t="e">
        <f>IF(#REF!&gt;0,DQ$6,"")</f>
        <v>#REF!</v>
      </c>
      <c r="Q1057" s="99"/>
      <c r="R1057" s="411"/>
      <c r="S1057" s="412" t="e">
        <f>IF(OR(#REF!="",F1057=""),"",ROUND(#REF!/10^3*F1057,3))</f>
        <v>#REF!</v>
      </c>
      <c r="T1057" s="412" t="e">
        <f>IF(#REF!&gt;0,#REF!*#REF!/1000,"")</f>
        <v>#REF!</v>
      </c>
      <c r="U1057" s="412" t="e">
        <f>IF(#REF!&gt;0,#REF!*#REF!/1000,"")</f>
        <v>#REF!</v>
      </c>
      <c r="V1057" s="413" t="e">
        <f>IF(OR(#REF!="●",#REF!="●"),"",IF(#REF!="","",#REF!))</f>
        <v>#REF!</v>
      </c>
      <c r="W1057" s="413" t="e">
        <f>IF(OR(#REF!="●",#REF!="●"),"",IF(#REF!="","",#REF!))</f>
        <v>#REF!</v>
      </c>
      <c r="X1057" s="412" t="e">
        <f>IF(ISNA(L1057),"",L1057*#REF!)</f>
        <v>#REF!</v>
      </c>
      <c r="Y1057" s="412" t="e">
        <f>IF(ISNA(M1057),"",M1057*#REF!)</f>
        <v>#REF!</v>
      </c>
      <c r="Z1057" s="414" t="e">
        <f>IF(#REF!&gt;0,DQ$6,"")</f>
        <v>#REF!</v>
      </c>
      <c r="AA1057" s="95" t="e">
        <f>IF(#REF!="","",VLOOKUP(#REF!,#REF!,7,0))</f>
        <v>#REF!</v>
      </c>
      <c r="AB1057" s="201" t="e">
        <f>IF(OR(#REF!="",AA1057=""),"",ROUND(#REF!/10^3*AA1057,3))</f>
        <v>#REF!</v>
      </c>
      <c r="AC1057" s="201" t="e">
        <f>IF(#REF!&gt;0,#REF!*#REF!/1000,"")</f>
        <v>#REF!</v>
      </c>
      <c r="AD1057" s="201" t="e">
        <f>IF(#REF!&gt;0,#REF!*#REF!/1000,"")</f>
        <v>#REF!</v>
      </c>
      <c r="AE1057" s="74" t="e">
        <f t="shared" si="189"/>
        <v>#REF!</v>
      </c>
      <c r="AF1057" s="74" t="e">
        <f t="shared" si="190"/>
        <v>#REF!</v>
      </c>
      <c r="AG1057" s="201" t="e">
        <f>IF(ISNA(AE1057),"",AE1057*#REF!)</f>
        <v>#REF!</v>
      </c>
      <c r="AH1057" s="201" t="e">
        <f>IF(ISNA(AF1057),"",AF1057*#REF!)</f>
        <v>#REF!</v>
      </c>
      <c r="AI1057" s="78" t="e">
        <f>IF(#REF!&gt;0,DQ$23,"")</f>
        <v>#REF!</v>
      </c>
      <c r="AJ1057" s="99"/>
      <c r="AK1057" s="411"/>
      <c r="AL1057" s="412" t="e">
        <f>IF(OR(#REF!="",F1057=""),"",ROUND(#REF!/10^3*F1057,3))</f>
        <v>#REF!</v>
      </c>
      <c r="AM1057" s="412" t="e">
        <f>IF(#REF!&gt;0,#REF!*#REF!/1000,"")</f>
        <v>#REF!</v>
      </c>
      <c r="AN1057" s="412" t="e">
        <f>IF(#REF!&gt;0,#REF!*#REF!/1000,"")</f>
        <v>#REF!</v>
      </c>
      <c r="AO1057" s="413" t="e">
        <f>IF(OR(#REF!="●",#REF!="●",#REF!="●"),"",IF(#REF!="","",#REF!))</f>
        <v>#REF!</v>
      </c>
      <c r="AP1057" s="413" t="e">
        <f>IF(OR(#REF!="●",#REF!="●",#REF!="●"),"",IF(#REF!="","",#REF!))</f>
        <v>#REF!</v>
      </c>
      <c r="AQ1057" s="412" t="e">
        <f>IF(ISNA(L1057),"",L1057*#REF!)</f>
        <v>#REF!</v>
      </c>
      <c r="AR1057" s="412" t="e">
        <f>IF(ISNA(M1057),"",M1057*#REF!)</f>
        <v>#REF!</v>
      </c>
      <c r="AS1057" s="414" t="e">
        <f>IF(#REF!&gt;0,DQ$6,"")</f>
        <v>#REF!</v>
      </c>
      <c r="AT1057" s="95" t="e">
        <f>IF(#REF!="","",VLOOKUP(#REF!,#REF!,7,0))</f>
        <v>#REF!</v>
      </c>
      <c r="AU1057" s="201" t="e">
        <f>IF(OR(#REF!="",AT1057=""),"",ROUND(#REF!/10^3*AT1057,3))</f>
        <v>#REF!</v>
      </c>
      <c r="AV1057" s="201" t="e">
        <f>IF(#REF!&gt;0,#REF!*#REF!/1000,"")</f>
        <v>#REF!</v>
      </c>
      <c r="AW1057" s="201" t="e">
        <f>IF(#REF!&gt;0,#REF!*#REF!/1000,"")</f>
        <v>#REF!</v>
      </c>
      <c r="AX1057" s="74" t="e">
        <f t="shared" si="191"/>
        <v>#REF!</v>
      </c>
      <c r="AY1057" s="74" t="e">
        <f t="shared" si="192"/>
        <v>#REF!</v>
      </c>
      <c r="AZ1057" s="201" t="e">
        <f>IF(ISNA(AX1057),"",AX1057*#REF!)</f>
        <v>#REF!</v>
      </c>
      <c r="BA1057" s="201" t="e">
        <f>IF(ISNA(AY1057),"",AY1057*#REF!)</f>
        <v>#REF!</v>
      </c>
      <c r="BB1057" s="78" t="e">
        <f>IF(#REF!&gt;0,DQ$40,"")</f>
        <v>#REF!</v>
      </c>
      <c r="BC1057" s="99"/>
      <c r="BD1057" s="650"/>
      <c r="BE1057" s="652" t="e">
        <f>IF(OR(#REF!="",F1057=""),"",ROUND(#REF!/10^3*F1057,3))</f>
        <v>#REF!</v>
      </c>
      <c r="BF1057" s="412" t="e">
        <f>IF(#REF!&gt;0,#REF!*#REF!/1000,"")</f>
        <v>#REF!</v>
      </c>
      <c r="BG1057" s="412" t="e">
        <f>IF(#REF!&gt;0,#REF!*#REF!/1000,"")</f>
        <v>#REF!</v>
      </c>
      <c r="BH1057" s="413" t="e">
        <f>IF(OR(#REF!="●",#REF!="●",#REF!="●",#REF!="●"),"",IF(#REF!="","",#REF!))</f>
        <v>#REF!</v>
      </c>
      <c r="BI1057" s="413" t="e">
        <f>IF(OR(#REF!="●",#REF!="●",#REF!="●",#REF!="●"),"",IF(#REF!="","",#REF!))</f>
        <v>#REF!</v>
      </c>
      <c r="BJ1057" s="412" t="e">
        <f>IF(ISNA(L1057),"",L1057*#REF!)</f>
        <v>#REF!</v>
      </c>
      <c r="BK1057" s="412" t="e">
        <f>IF(ISNA(M1057),"",M1057*#REF!)</f>
        <v>#REF!</v>
      </c>
      <c r="BL1057" s="415" t="e">
        <f>IF(#REF!&gt;0,DQ$6,"")</f>
        <v>#REF!</v>
      </c>
      <c r="BM1057" s="361" t="e">
        <f>IF(#REF!="","",VLOOKUP(#REF!,#REF!,7,0))</f>
        <v>#REF!</v>
      </c>
      <c r="BN1057" s="201" t="e">
        <f>IF(OR(#REF!="",BM1057=""),"",ROUND(#REF!/10^3*BM1057,3))</f>
        <v>#REF!</v>
      </c>
      <c r="BO1057" s="201" t="e">
        <f>IF(#REF!&gt;0,#REF!*#REF!/1000,"")</f>
        <v>#REF!</v>
      </c>
      <c r="BP1057" s="201" t="e">
        <f>IF(#REF!&gt;0,#REF!*#REF!/1000,"")</f>
        <v>#REF!</v>
      </c>
      <c r="BQ1057" s="74" t="e">
        <f t="shared" si="193"/>
        <v>#REF!</v>
      </c>
      <c r="BR1057" s="74" t="e">
        <f t="shared" si="194"/>
        <v>#REF!</v>
      </c>
      <c r="BS1057" s="201" t="e">
        <f>IF(ISNA(BQ1057),"",BQ1057*#REF!)</f>
        <v>#REF!</v>
      </c>
      <c r="BT1057" s="201" t="e">
        <f>IF(ISNA(BR1057),"",BR1057*#REF!)</f>
        <v>#REF!</v>
      </c>
      <c r="BU1057" s="78" t="e">
        <f>IF(#REF!&gt;0,DQ$57,"")</f>
        <v>#REF!</v>
      </c>
      <c r="BV1057" s="99"/>
      <c r="BW1057" s="411"/>
      <c r="BX1057" s="412" t="e">
        <f>IF(OR(#REF!="",F1057=""),"",ROUND(#REF!/10^3*F1057,3))</f>
        <v>#REF!</v>
      </c>
      <c r="BY1057" s="412" t="e">
        <f>IF(#REF!&gt;0,#REF!*#REF!/1000,"")</f>
        <v>#REF!</v>
      </c>
      <c r="BZ1057" s="412" t="e">
        <f>IF(#REF!&gt;0,#REF!*#REF!/1000,"")</f>
        <v>#REF!</v>
      </c>
      <c r="CA1057" s="413" t="e">
        <f>IF(OR(#REF!="●",#REF!="●",#REF!="●",#REF!="●",#REF!="●"),"",IF(#REF!="","",#REF!))</f>
        <v>#REF!</v>
      </c>
      <c r="CB1057" s="413" t="e">
        <f>IF(OR(#REF!="●",#REF!="●",#REF!="●",#REF!="●",#REF!="●"),"",IF(#REF!="","",#REF!))</f>
        <v>#REF!</v>
      </c>
      <c r="CC1057" s="412" t="e">
        <f>IF(ISNA(L1057),"",L1057*#REF!)</f>
        <v>#REF!</v>
      </c>
      <c r="CD1057" s="412" t="e">
        <f>IF(ISNA(M1057),"",M1057*#REF!)</f>
        <v>#REF!</v>
      </c>
      <c r="CE1057" s="415" t="e">
        <f>IF(#REF!&gt;0,DQ$6,"")</f>
        <v>#REF!</v>
      </c>
      <c r="CF1057" s="361" t="e">
        <f>IF(#REF!="","",VLOOKUP(#REF!,#REF!,7,0))</f>
        <v>#REF!</v>
      </c>
      <c r="CG1057" s="201" t="e">
        <f>IF(OR(#REF!="",CF1057=""),"",ROUND(#REF!/10^3*CF1057,3))</f>
        <v>#REF!</v>
      </c>
      <c r="CH1057" s="201" t="e">
        <f>IF(#REF!&gt;0,#REF!*#REF!/1000,"")</f>
        <v>#REF!</v>
      </c>
      <c r="CI1057" s="201" t="e">
        <f>IF(#REF!&gt;0,#REF!*#REF!/1000,"")</f>
        <v>#REF!</v>
      </c>
      <c r="CJ1057" s="74" t="e">
        <f t="shared" si="195"/>
        <v>#REF!</v>
      </c>
      <c r="CK1057" s="74" t="e">
        <f t="shared" si="196"/>
        <v>#REF!</v>
      </c>
      <c r="CL1057" s="201" t="e">
        <f>IF(ISNA(CJ1057),"",CJ1057*#REF!)</f>
        <v>#REF!</v>
      </c>
      <c r="CM1057" s="201" t="e">
        <f>IF(ISNA(CK1057),"",CK1057*#REF!)</f>
        <v>#REF!</v>
      </c>
      <c r="CN1057" s="101" t="e">
        <f>IF(#REF!&gt;0,DQ$57,"")</f>
        <v>#REF!</v>
      </c>
      <c r="CO1057" s="84"/>
      <c r="CP1057" s="2"/>
      <c r="CQ1057" s="2"/>
      <c r="CR1057" s="2"/>
      <c r="CS1057" s="2"/>
      <c r="CT1057" s="2"/>
      <c r="CU1057" s="2"/>
      <c r="CV1057" s="2"/>
      <c r="CX1057" s="2"/>
      <c r="CY1057" s="2"/>
      <c r="CZ1057" s="2"/>
      <c r="DA1057" s="2"/>
      <c r="DB1057" s="2"/>
      <c r="DC1057" s="2"/>
      <c r="DD1057" s="2"/>
      <c r="DE1057" s="2"/>
      <c r="DF1057" s="2"/>
    </row>
    <row r="1058" spans="2:110" ht="18" customHeight="1">
      <c r="B1058" s="151" t="e">
        <f>IF(#REF!="","",VLOOKUP(#REF!,$CX$11:$DG$26,9,0))</f>
        <v>#REF!</v>
      </c>
      <c r="C1058" s="64" t="e">
        <f>IF(#REF!="",0,VLOOKUP(#REF!,$CP$11:$CQ$16,2,0))</f>
        <v>#REF!</v>
      </c>
      <c r="D1058" s="65" t="e">
        <f>IF(#REF!="",0,VLOOKUP(#REF!,$CX$11:$CY$26,2,0))</f>
        <v>#REF!</v>
      </c>
      <c r="E1058" s="152" t="e">
        <f t="shared" si="186"/>
        <v>#REF!</v>
      </c>
      <c r="F1058" s="155" t="e">
        <f>IF(#REF!="","",VLOOKUP(#REF!,#REF!,7,0))</f>
        <v>#REF!</v>
      </c>
      <c r="G1058" s="201" t="e">
        <f>IF(OR(#REF!="",F1058=""),"",ROUND(#REF!/10^3*F1058,3))</f>
        <v>#REF!</v>
      </c>
      <c r="H1058" s="201" t="e">
        <f>IF(#REF!&gt;0,#REF!*#REF!/1000,"")</f>
        <v>#REF!</v>
      </c>
      <c r="I1058" s="201" t="e">
        <f>IF(#REF!&gt;0,#REF!*#REF!/1000,"")</f>
        <v>#REF!</v>
      </c>
      <c r="J1058" s="51" t="e">
        <f>IF(#REF!="●","",IF(#REF!="","",#REF!))</f>
        <v>#REF!</v>
      </c>
      <c r="K1058" s="51" t="e">
        <f>IF(#REF!="●","",IF(#REF!="","",#REF!))</f>
        <v>#REF!</v>
      </c>
      <c r="L1058" s="74" t="e">
        <f t="shared" si="187"/>
        <v>#REF!</v>
      </c>
      <c r="M1058" s="74" t="e">
        <f t="shared" si="188"/>
        <v>#REF!</v>
      </c>
      <c r="N1058" s="201" t="e">
        <f>IF(ISNA(L1058),"",L1058*#REF!)</f>
        <v>#REF!</v>
      </c>
      <c r="O1058" s="201" t="e">
        <f>IF(ISNA(M1058),"",M1058*#REF!)</f>
        <v>#REF!</v>
      </c>
      <c r="P1058" s="78" t="e">
        <f>IF(#REF!&gt;0,DQ$6,"")</f>
        <v>#REF!</v>
      </c>
      <c r="Q1058" s="99"/>
      <c r="R1058" s="411"/>
      <c r="S1058" s="412" t="e">
        <f>IF(OR(#REF!="",F1058=""),"",ROUND(#REF!/10^3*F1058,3))</f>
        <v>#REF!</v>
      </c>
      <c r="T1058" s="412" t="e">
        <f>IF(#REF!&gt;0,#REF!*#REF!/1000,"")</f>
        <v>#REF!</v>
      </c>
      <c r="U1058" s="412" t="e">
        <f>IF(#REF!&gt;0,#REF!*#REF!/1000,"")</f>
        <v>#REF!</v>
      </c>
      <c r="V1058" s="413" t="e">
        <f>IF(OR(#REF!="●",#REF!="●"),"",IF(#REF!="","",#REF!))</f>
        <v>#REF!</v>
      </c>
      <c r="W1058" s="413" t="e">
        <f>IF(OR(#REF!="●",#REF!="●"),"",IF(#REF!="","",#REF!))</f>
        <v>#REF!</v>
      </c>
      <c r="X1058" s="412" t="e">
        <f>IF(ISNA(L1058),"",L1058*#REF!)</f>
        <v>#REF!</v>
      </c>
      <c r="Y1058" s="412" t="e">
        <f>IF(ISNA(M1058),"",M1058*#REF!)</f>
        <v>#REF!</v>
      </c>
      <c r="Z1058" s="414" t="e">
        <f>IF(#REF!&gt;0,DQ$6,"")</f>
        <v>#REF!</v>
      </c>
      <c r="AA1058" s="95" t="e">
        <f>IF(#REF!="","",VLOOKUP(#REF!,#REF!,7,0))</f>
        <v>#REF!</v>
      </c>
      <c r="AB1058" s="201" t="e">
        <f>IF(OR(#REF!="",AA1058=""),"",ROUND(#REF!/10^3*AA1058,3))</f>
        <v>#REF!</v>
      </c>
      <c r="AC1058" s="201" t="e">
        <f>IF(#REF!&gt;0,#REF!*#REF!/1000,"")</f>
        <v>#REF!</v>
      </c>
      <c r="AD1058" s="201" t="e">
        <f>IF(#REF!&gt;0,#REF!*#REF!/1000,"")</f>
        <v>#REF!</v>
      </c>
      <c r="AE1058" s="74" t="e">
        <f t="shared" si="189"/>
        <v>#REF!</v>
      </c>
      <c r="AF1058" s="74" t="e">
        <f t="shared" si="190"/>
        <v>#REF!</v>
      </c>
      <c r="AG1058" s="201" t="e">
        <f>IF(ISNA(AE1058),"",AE1058*#REF!)</f>
        <v>#REF!</v>
      </c>
      <c r="AH1058" s="201" t="e">
        <f>IF(ISNA(AF1058),"",AF1058*#REF!)</f>
        <v>#REF!</v>
      </c>
      <c r="AI1058" s="78" t="e">
        <f>IF(#REF!&gt;0,DQ$23,"")</f>
        <v>#REF!</v>
      </c>
      <c r="AJ1058" s="99"/>
      <c r="AK1058" s="411"/>
      <c r="AL1058" s="412" t="e">
        <f>IF(OR(#REF!="",F1058=""),"",ROUND(#REF!/10^3*F1058,3))</f>
        <v>#REF!</v>
      </c>
      <c r="AM1058" s="412" t="e">
        <f>IF(#REF!&gt;0,#REF!*#REF!/1000,"")</f>
        <v>#REF!</v>
      </c>
      <c r="AN1058" s="412" t="e">
        <f>IF(#REF!&gt;0,#REF!*#REF!/1000,"")</f>
        <v>#REF!</v>
      </c>
      <c r="AO1058" s="413" t="e">
        <f>IF(OR(#REF!="●",#REF!="●",#REF!="●"),"",IF(#REF!="","",#REF!))</f>
        <v>#REF!</v>
      </c>
      <c r="AP1058" s="413" t="e">
        <f>IF(OR(#REF!="●",#REF!="●",#REF!="●"),"",IF(#REF!="","",#REF!))</f>
        <v>#REF!</v>
      </c>
      <c r="AQ1058" s="412" t="e">
        <f>IF(ISNA(L1058),"",L1058*#REF!)</f>
        <v>#REF!</v>
      </c>
      <c r="AR1058" s="412" t="e">
        <f>IF(ISNA(M1058),"",M1058*#REF!)</f>
        <v>#REF!</v>
      </c>
      <c r="AS1058" s="414" t="e">
        <f>IF(#REF!&gt;0,DQ$6,"")</f>
        <v>#REF!</v>
      </c>
      <c r="AT1058" s="95" t="e">
        <f>IF(#REF!="","",VLOOKUP(#REF!,#REF!,7,0))</f>
        <v>#REF!</v>
      </c>
      <c r="AU1058" s="201" t="e">
        <f>IF(OR(#REF!="",AT1058=""),"",ROUND(#REF!/10^3*AT1058,3))</f>
        <v>#REF!</v>
      </c>
      <c r="AV1058" s="201" t="e">
        <f>IF(#REF!&gt;0,#REF!*#REF!/1000,"")</f>
        <v>#REF!</v>
      </c>
      <c r="AW1058" s="201" t="e">
        <f>IF(#REF!&gt;0,#REF!*#REF!/1000,"")</f>
        <v>#REF!</v>
      </c>
      <c r="AX1058" s="74" t="e">
        <f t="shared" si="191"/>
        <v>#REF!</v>
      </c>
      <c r="AY1058" s="74" t="e">
        <f t="shared" si="192"/>
        <v>#REF!</v>
      </c>
      <c r="AZ1058" s="201" t="e">
        <f>IF(ISNA(AX1058),"",AX1058*#REF!)</f>
        <v>#REF!</v>
      </c>
      <c r="BA1058" s="201" t="e">
        <f>IF(ISNA(AY1058),"",AY1058*#REF!)</f>
        <v>#REF!</v>
      </c>
      <c r="BB1058" s="78" t="e">
        <f>IF(#REF!&gt;0,DQ$40,"")</f>
        <v>#REF!</v>
      </c>
      <c r="BC1058" s="99"/>
      <c r="BD1058" s="650"/>
      <c r="BE1058" s="652" t="e">
        <f>IF(OR(#REF!="",F1058=""),"",ROUND(#REF!/10^3*F1058,3))</f>
        <v>#REF!</v>
      </c>
      <c r="BF1058" s="412" t="e">
        <f>IF(#REF!&gt;0,#REF!*#REF!/1000,"")</f>
        <v>#REF!</v>
      </c>
      <c r="BG1058" s="412" t="e">
        <f>IF(#REF!&gt;0,#REF!*#REF!/1000,"")</f>
        <v>#REF!</v>
      </c>
      <c r="BH1058" s="413" t="e">
        <f>IF(OR(#REF!="●",#REF!="●",#REF!="●",#REF!="●"),"",IF(#REF!="","",#REF!))</f>
        <v>#REF!</v>
      </c>
      <c r="BI1058" s="413" t="e">
        <f>IF(OR(#REF!="●",#REF!="●",#REF!="●",#REF!="●"),"",IF(#REF!="","",#REF!))</f>
        <v>#REF!</v>
      </c>
      <c r="BJ1058" s="412" t="e">
        <f>IF(ISNA(L1058),"",L1058*#REF!)</f>
        <v>#REF!</v>
      </c>
      <c r="BK1058" s="412" t="e">
        <f>IF(ISNA(M1058),"",M1058*#REF!)</f>
        <v>#REF!</v>
      </c>
      <c r="BL1058" s="415" t="e">
        <f>IF(#REF!&gt;0,DQ$6,"")</f>
        <v>#REF!</v>
      </c>
      <c r="BM1058" s="361" t="e">
        <f>IF(#REF!="","",VLOOKUP(#REF!,#REF!,7,0))</f>
        <v>#REF!</v>
      </c>
      <c r="BN1058" s="201" t="e">
        <f>IF(OR(#REF!="",BM1058=""),"",ROUND(#REF!/10^3*BM1058,3))</f>
        <v>#REF!</v>
      </c>
      <c r="BO1058" s="201" t="e">
        <f>IF(#REF!&gt;0,#REF!*#REF!/1000,"")</f>
        <v>#REF!</v>
      </c>
      <c r="BP1058" s="201" t="e">
        <f>IF(#REF!&gt;0,#REF!*#REF!/1000,"")</f>
        <v>#REF!</v>
      </c>
      <c r="BQ1058" s="74" t="e">
        <f t="shared" si="193"/>
        <v>#REF!</v>
      </c>
      <c r="BR1058" s="74" t="e">
        <f t="shared" si="194"/>
        <v>#REF!</v>
      </c>
      <c r="BS1058" s="201" t="e">
        <f>IF(ISNA(BQ1058),"",BQ1058*#REF!)</f>
        <v>#REF!</v>
      </c>
      <c r="BT1058" s="201" t="e">
        <f>IF(ISNA(BR1058),"",BR1058*#REF!)</f>
        <v>#REF!</v>
      </c>
      <c r="BU1058" s="78" t="e">
        <f>IF(#REF!&gt;0,DQ$57,"")</f>
        <v>#REF!</v>
      </c>
      <c r="BV1058" s="99"/>
      <c r="BW1058" s="411"/>
      <c r="BX1058" s="412" t="e">
        <f>IF(OR(#REF!="",F1058=""),"",ROUND(#REF!/10^3*F1058,3))</f>
        <v>#REF!</v>
      </c>
      <c r="BY1058" s="412" t="e">
        <f>IF(#REF!&gt;0,#REF!*#REF!/1000,"")</f>
        <v>#REF!</v>
      </c>
      <c r="BZ1058" s="412" t="e">
        <f>IF(#REF!&gt;0,#REF!*#REF!/1000,"")</f>
        <v>#REF!</v>
      </c>
      <c r="CA1058" s="413" t="e">
        <f>IF(OR(#REF!="●",#REF!="●",#REF!="●",#REF!="●",#REF!="●"),"",IF(#REF!="","",#REF!))</f>
        <v>#REF!</v>
      </c>
      <c r="CB1058" s="413" t="e">
        <f>IF(OR(#REF!="●",#REF!="●",#REF!="●",#REF!="●",#REF!="●"),"",IF(#REF!="","",#REF!))</f>
        <v>#REF!</v>
      </c>
      <c r="CC1058" s="412" t="e">
        <f>IF(ISNA(L1058),"",L1058*#REF!)</f>
        <v>#REF!</v>
      </c>
      <c r="CD1058" s="412" t="e">
        <f>IF(ISNA(M1058),"",M1058*#REF!)</f>
        <v>#REF!</v>
      </c>
      <c r="CE1058" s="415" t="e">
        <f>IF(#REF!&gt;0,DQ$6,"")</f>
        <v>#REF!</v>
      </c>
      <c r="CF1058" s="361" t="e">
        <f>IF(#REF!="","",VLOOKUP(#REF!,#REF!,7,0))</f>
        <v>#REF!</v>
      </c>
      <c r="CG1058" s="201" t="e">
        <f>IF(OR(#REF!="",CF1058=""),"",ROUND(#REF!/10^3*CF1058,3))</f>
        <v>#REF!</v>
      </c>
      <c r="CH1058" s="201" t="e">
        <f>IF(#REF!&gt;0,#REF!*#REF!/1000,"")</f>
        <v>#REF!</v>
      </c>
      <c r="CI1058" s="201" t="e">
        <f>IF(#REF!&gt;0,#REF!*#REF!/1000,"")</f>
        <v>#REF!</v>
      </c>
      <c r="CJ1058" s="74" t="e">
        <f t="shared" si="195"/>
        <v>#REF!</v>
      </c>
      <c r="CK1058" s="74" t="e">
        <f t="shared" si="196"/>
        <v>#REF!</v>
      </c>
      <c r="CL1058" s="201" t="e">
        <f>IF(ISNA(CJ1058),"",CJ1058*#REF!)</f>
        <v>#REF!</v>
      </c>
      <c r="CM1058" s="201" t="e">
        <f>IF(ISNA(CK1058),"",CK1058*#REF!)</f>
        <v>#REF!</v>
      </c>
      <c r="CN1058" s="101" t="e">
        <f>IF(#REF!&gt;0,DQ$57,"")</f>
        <v>#REF!</v>
      </c>
      <c r="CO1058" s="84"/>
      <c r="CP1058" s="2"/>
      <c r="CQ1058" s="2"/>
      <c r="CR1058" s="2"/>
      <c r="CS1058" s="2"/>
      <c r="CT1058" s="2"/>
      <c r="CU1058" s="2"/>
      <c r="CV1058" s="2"/>
      <c r="CX1058" s="2"/>
      <c r="CY1058" s="2"/>
      <c r="CZ1058" s="2"/>
      <c r="DA1058" s="2"/>
      <c r="DB1058" s="2"/>
      <c r="DC1058" s="2"/>
      <c r="DD1058" s="2"/>
      <c r="DE1058" s="2"/>
      <c r="DF1058" s="2"/>
    </row>
    <row r="1059" spans="2:110" ht="18" customHeight="1">
      <c r="B1059" s="151" t="e">
        <f>IF(#REF!="","",VLOOKUP(#REF!,$CX$11:$DG$26,9,0))</f>
        <v>#REF!</v>
      </c>
      <c r="C1059" s="64" t="e">
        <f>IF(#REF!="",0,VLOOKUP(#REF!,$CP$11:$CQ$16,2,0))</f>
        <v>#REF!</v>
      </c>
      <c r="D1059" s="65" t="e">
        <f>IF(#REF!="",0,VLOOKUP(#REF!,$CX$11:$CY$26,2,0))</f>
        <v>#REF!</v>
      </c>
      <c r="E1059" s="152" t="e">
        <f t="shared" si="186"/>
        <v>#REF!</v>
      </c>
      <c r="F1059" s="155" t="e">
        <f>IF(#REF!="","",VLOOKUP(#REF!,#REF!,7,0))</f>
        <v>#REF!</v>
      </c>
      <c r="G1059" s="201" t="e">
        <f>IF(OR(#REF!="",F1059=""),"",ROUND(#REF!/10^3*F1059,3))</f>
        <v>#REF!</v>
      </c>
      <c r="H1059" s="201" t="e">
        <f>IF(#REF!&gt;0,#REF!*#REF!/1000,"")</f>
        <v>#REF!</v>
      </c>
      <c r="I1059" s="201" t="e">
        <f>IF(#REF!&gt;0,#REF!*#REF!/1000,"")</f>
        <v>#REF!</v>
      </c>
      <c r="J1059" s="51" t="e">
        <f>IF(#REF!="●","",IF(#REF!="","",#REF!))</f>
        <v>#REF!</v>
      </c>
      <c r="K1059" s="51" t="e">
        <f>IF(#REF!="●","",IF(#REF!="","",#REF!))</f>
        <v>#REF!</v>
      </c>
      <c r="L1059" s="74" t="e">
        <f t="shared" si="187"/>
        <v>#REF!</v>
      </c>
      <c r="M1059" s="74" t="e">
        <f t="shared" si="188"/>
        <v>#REF!</v>
      </c>
      <c r="N1059" s="201" t="e">
        <f>IF(ISNA(L1059),"",L1059*#REF!)</f>
        <v>#REF!</v>
      </c>
      <c r="O1059" s="201" t="e">
        <f>IF(ISNA(M1059),"",M1059*#REF!)</f>
        <v>#REF!</v>
      </c>
      <c r="P1059" s="78" t="e">
        <f>IF(#REF!&gt;0,DQ$6,"")</f>
        <v>#REF!</v>
      </c>
      <c r="Q1059" s="99"/>
      <c r="R1059" s="411"/>
      <c r="S1059" s="412" t="e">
        <f>IF(OR(#REF!="",F1059=""),"",ROUND(#REF!/10^3*F1059,3))</f>
        <v>#REF!</v>
      </c>
      <c r="T1059" s="412" t="e">
        <f>IF(#REF!&gt;0,#REF!*#REF!/1000,"")</f>
        <v>#REF!</v>
      </c>
      <c r="U1059" s="412" t="e">
        <f>IF(#REF!&gt;0,#REF!*#REF!/1000,"")</f>
        <v>#REF!</v>
      </c>
      <c r="V1059" s="413" t="e">
        <f>IF(OR(#REF!="●",#REF!="●"),"",IF(#REF!="","",#REF!))</f>
        <v>#REF!</v>
      </c>
      <c r="W1059" s="413" t="e">
        <f>IF(OR(#REF!="●",#REF!="●"),"",IF(#REF!="","",#REF!))</f>
        <v>#REF!</v>
      </c>
      <c r="X1059" s="412" t="e">
        <f>IF(ISNA(L1059),"",L1059*#REF!)</f>
        <v>#REF!</v>
      </c>
      <c r="Y1059" s="412" t="e">
        <f>IF(ISNA(M1059),"",M1059*#REF!)</f>
        <v>#REF!</v>
      </c>
      <c r="Z1059" s="414" t="e">
        <f>IF(#REF!&gt;0,DQ$6,"")</f>
        <v>#REF!</v>
      </c>
      <c r="AA1059" s="95" t="e">
        <f>IF(#REF!="","",VLOOKUP(#REF!,#REF!,7,0))</f>
        <v>#REF!</v>
      </c>
      <c r="AB1059" s="201" t="e">
        <f>IF(OR(#REF!="",AA1059=""),"",ROUND(#REF!/10^3*AA1059,3))</f>
        <v>#REF!</v>
      </c>
      <c r="AC1059" s="201" t="e">
        <f>IF(#REF!&gt;0,#REF!*#REF!/1000,"")</f>
        <v>#REF!</v>
      </c>
      <c r="AD1059" s="201" t="e">
        <f>IF(#REF!&gt;0,#REF!*#REF!/1000,"")</f>
        <v>#REF!</v>
      </c>
      <c r="AE1059" s="74" t="e">
        <f t="shared" si="189"/>
        <v>#REF!</v>
      </c>
      <c r="AF1059" s="74" t="e">
        <f t="shared" si="190"/>
        <v>#REF!</v>
      </c>
      <c r="AG1059" s="201" t="e">
        <f>IF(ISNA(AE1059),"",AE1059*#REF!)</f>
        <v>#REF!</v>
      </c>
      <c r="AH1059" s="201" t="e">
        <f>IF(ISNA(AF1059),"",AF1059*#REF!)</f>
        <v>#REF!</v>
      </c>
      <c r="AI1059" s="78" t="e">
        <f>IF(#REF!&gt;0,DQ$23,"")</f>
        <v>#REF!</v>
      </c>
      <c r="AJ1059" s="99"/>
      <c r="AK1059" s="411"/>
      <c r="AL1059" s="412" t="e">
        <f>IF(OR(#REF!="",F1059=""),"",ROUND(#REF!/10^3*F1059,3))</f>
        <v>#REF!</v>
      </c>
      <c r="AM1059" s="412" t="e">
        <f>IF(#REF!&gt;0,#REF!*#REF!/1000,"")</f>
        <v>#REF!</v>
      </c>
      <c r="AN1059" s="412" t="e">
        <f>IF(#REF!&gt;0,#REF!*#REF!/1000,"")</f>
        <v>#REF!</v>
      </c>
      <c r="AO1059" s="413" t="e">
        <f>IF(OR(#REF!="●",#REF!="●",#REF!="●"),"",IF(#REF!="","",#REF!))</f>
        <v>#REF!</v>
      </c>
      <c r="AP1059" s="413" t="e">
        <f>IF(OR(#REF!="●",#REF!="●",#REF!="●"),"",IF(#REF!="","",#REF!))</f>
        <v>#REF!</v>
      </c>
      <c r="AQ1059" s="412" t="e">
        <f>IF(ISNA(L1059),"",L1059*#REF!)</f>
        <v>#REF!</v>
      </c>
      <c r="AR1059" s="412" t="e">
        <f>IF(ISNA(M1059),"",M1059*#REF!)</f>
        <v>#REF!</v>
      </c>
      <c r="AS1059" s="414" t="e">
        <f>IF(#REF!&gt;0,DQ$6,"")</f>
        <v>#REF!</v>
      </c>
      <c r="AT1059" s="95" t="e">
        <f>IF(#REF!="","",VLOOKUP(#REF!,#REF!,7,0))</f>
        <v>#REF!</v>
      </c>
      <c r="AU1059" s="201" t="e">
        <f>IF(OR(#REF!="",AT1059=""),"",ROUND(#REF!/10^3*AT1059,3))</f>
        <v>#REF!</v>
      </c>
      <c r="AV1059" s="201" t="e">
        <f>IF(#REF!&gt;0,#REF!*#REF!/1000,"")</f>
        <v>#REF!</v>
      </c>
      <c r="AW1059" s="201" t="e">
        <f>IF(#REF!&gt;0,#REF!*#REF!/1000,"")</f>
        <v>#REF!</v>
      </c>
      <c r="AX1059" s="74" t="e">
        <f t="shared" si="191"/>
        <v>#REF!</v>
      </c>
      <c r="AY1059" s="74" t="e">
        <f t="shared" si="192"/>
        <v>#REF!</v>
      </c>
      <c r="AZ1059" s="201" t="e">
        <f>IF(ISNA(AX1059),"",AX1059*#REF!)</f>
        <v>#REF!</v>
      </c>
      <c r="BA1059" s="201" t="e">
        <f>IF(ISNA(AY1059),"",AY1059*#REF!)</f>
        <v>#REF!</v>
      </c>
      <c r="BB1059" s="78" t="e">
        <f>IF(#REF!&gt;0,DQ$40,"")</f>
        <v>#REF!</v>
      </c>
      <c r="BC1059" s="99"/>
      <c r="BD1059" s="650"/>
      <c r="BE1059" s="652" t="e">
        <f>IF(OR(#REF!="",F1059=""),"",ROUND(#REF!/10^3*F1059,3))</f>
        <v>#REF!</v>
      </c>
      <c r="BF1059" s="412" t="e">
        <f>IF(#REF!&gt;0,#REF!*#REF!/1000,"")</f>
        <v>#REF!</v>
      </c>
      <c r="BG1059" s="412" t="e">
        <f>IF(#REF!&gt;0,#REF!*#REF!/1000,"")</f>
        <v>#REF!</v>
      </c>
      <c r="BH1059" s="413" t="e">
        <f>IF(OR(#REF!="●",#REF!="●",#REF!="●",#REF!="●"),"",IF(#REF!="","",#REF!))</f>
        <v>#REF!</v>
      </c>
      <c r="BI1059" s="413" t="e">
        <f>IF(OR(#REF!="●",#REF!="●",#REF!="●",#REF!="●"),"",IF(#REF!="","",#REF!))</f>
        <v>#REF!</v>
      </c>
      <c r="BJ1059" s="412" t="e">
        <f>IF(ISNA(L1059),"",L1059*#REF!)</f>
        <v>#REF!</v>
      </c>
      <c r="BK1059" s="412" t="e">
        <f>IF(ISNA(M1059),"",M1059*#REF!)</f>
        <v>#REF!</v>
      </c>
      <c r="BL1059" s="415" t="e">
        <f>IF(#REF!&gt;0,DQ$6,"")</f>
        <v>#REF!</v>
      </c>
      <c r="BM1059" s="361" t="e">
        <f>IF(#REF!="","",VLOOKUP(#REF!,#REF!,7,0))</f>
        <v>#REF!</v>
      </c>
      <c r="BN1059" s="201" t="e">
        <f>IF(OR(#REF!="",BM1059=""),"",ROUND(#REF!/10^3*BM1059,3))</f>
        <v>#REF!</v>
      </c>
      <c r="BO1059" s="201" t="e">
        <f>IF(#REF!&gt;0,#REF!*#REF!/1000,"")</f>
        <v>#REF!</v>
      </c>
      <c r="BP1059" s="201" t="e">
        <f>IF(#REF!&gt;0,#REF!*#REF!/1000,"")</f>
        <v>#REF!</v>
      </c>
      <c r="BQ1059" s="74" t="e">
        <f t="shared" si="193"/>
        <v>#REF!</v>
      </c>
      <c r="BR1059" s="74" t="e">
        <f t="shared" si="194"/>
        <v>#REF!</v>
      </c>
      <c r="BS1059" s="201" t="e">
        <f>IF(ISNA(BQ1059),"",BQ1059*#REF!)</f>
        <v>#REF!</v>
      </c>
      <c r="BT1059" s="201" t="e">
        <f>IF(ISNA(BR1059),"",BR1059*#REF!)</f>
        <v>#REF!</v>
      </c>
      <c r="BU1059" s="78" t="e">
        <f>IF(#REF!&gt;0,DQ$57,"")</f>
        <v>#REF!</v>
      </c>
      <c r="BV1059" s="99"/>
      <c r="BW1059" s="411"/>
      <c r="BX1059" s="412" t="e">
        <f>IF(OR(#REF!="",F1059=""),"",ROUND(#REF!/10^3*F1059,3))</f>
        <v>#REF!</v>
      </c>
      <c r="BY1059" s="412" t="e">
        <f>IF(#REF!&gt;0,#REF!*#REF!/1000,"")</f>
        <v>#REF!</v>
      </c>
      <c r="BZ1059" s="412" t="e">
        <f>IF(#REF!&gt;0,#REF!*#REF!/1000,"")</f>
        <v>#REF!</v>
      </c>
      <c r="CA1059" s="413" t="e">
        <f>IF(OR(#REF!="●",#REF!="●",#REF!="●",#REF!="●",#REF!="●"),"",IF(#REF!="","",#REF!))</f>
        <v>#REF!</v>
      </c>
      <c r="CB1059" s="413" t="e">
        <f>IF(OR(#REF!="●",#REF!="●",#REF!="●",#REF!="●",#REF!="●"),"",IF(#REF!="","",#REF!))</f>
        <v>#REF!</v>
      </c>
      <c r="CC1059" s="412" t="e">
        <f>IF(ISNA(L1059),"",L1059*#REF!)</f>
        <v>#REF!</v>
      </c>
      <c r="CD1059" s="412" t="e">
        <f>IF(ISNA(M1059),"",M1059*#REF!)</f>
        <v>#REF!</v>
      </c>
      <c r="CE1059" s="415" t="e">
        <f>IF(#REF!&gt;0,DQ$6,"")</f>
        <v>#REF!</v>
      </c>
      <c r="CF1059" s="361" t="e">
        <f>IF(#REF!="","",VLOOKUP(#REF!,#REF!,7,0))</f>
        <v>#REF!</v>
      </c>
      <c r="CG1059" s="201" t="e">
        <f>IF(OR(#REF!="",CF1059=""),"",ROUND(#REF!/10^3*CF1059,3))</f>
        <v>#REF!</v>
      </c>
      <c r="CH1059" s="201" t="e">
        <f>IF(#REF!&gt;0,#REF!*#REF!/1000,"")</f>
        <v>#REF!</v>
      </c>
      <c r="CI1059" s="201" t="e">
        <f>IF(#REF!&gt;0,#REF!*#REF!/1000,"")</f>
        <v>#REF!</v>
      </c>
      <c r="CJ1059" s="74" t="e">
        <f t="shared" si="195"/>
        <v>#REF!</v>
      </c>
      <c r="CK1059" s="74" t="e">
        <f t="shared" si="196"/>
        <v>#REF!</v>
      </c>
      <c r="CL1059" s="201" t="e">
        <f>IF(ISNA(CJ1059),"",CJ1059*#REF!)</f>
        <v>#REF!</v>
      </c>
      <c r="CM1059" s="201" t="e">
        <f>IF(ISNA(CK1059),"",CK1059*#REF!)</f>
        <v>#REF!</v>
      </c>
      <c r="CN1059" s="101" t="e">
        <f>IF(#REF!&gt;0,DQ$57,"")</f>
        <v>#REF!</v>
      </c>
      <c r="CO1059" s="84"/>
      <c r="CP1059" s="2"/>
      <c r="CQ1059" s="2"/>
      <c r="CR1059" s="2"/>
      <c r="CS1059" s="2"/>
      <c r="CT1059" s="2"/>
      <c r="CU1059" s="2"/>
      <c r="CV1059" s="2"/>
      <c r="CX1059" s="2"/>
      <c r="CY1059" s="2"/>
      <c r="CZ1059" s="2"/>
      <c r="DA1059" s="2"/>
      <c r="DB1059" s="2"/>
      <c r="DC1059" s="2"/>
      <c r="DD1059" s="2"/>
      <c r="DE1059" s="2"/>
      <c r="DF1059" s="2"/>
    </row>
    <row r="1060" spans="2:110" ht="18" customHeight="1">
      <c r="B1060" s="151" t="e">
        <f>IF(#REF!="","",VLOOKUP(#REF!,$CX$11:$DG$26,9,0))</f>
        <v>#REF!</v>
      </c>
      <c r="C1060" s="64" t="e">
        <f>IF(#REF!="",0,VLOOKUP(#REF!,$CP$11:$CQ$16,2,0))</f>
        <v>#REF!</v>
      </c>
      <c r="D1060" s="65" t="e">
        <f>IF(#REF!="",0,VLOOKUP(#REF!,$CX$11:$CY$26,2,0))</f>
        <v>#REF!</v>
      </c>
      <c r="E1060" s="152" t="e">
        <f t="shared" si="186"/>
        <v>#REF!</v>
      </c>
      <c r="F1060" s="155" t="e">
        <f>IF(#REF!="","",VLOOKUP(#REF!,#REF!,7,0))</f>
        <v>#REF!</v>
      </c>
      <c r="G1060" s="201" t="e">
        <f>IF(OR(#REF!="",F1060=""),"",ROUND(#REF!/10^3*F1060,3))</f>
        <v>#REF!</v>
      </c>
      <c r="H1060" s="201" t="e">
        <f>IF(#REF!&gt;0,#REF!*#REF!/1000,"")</f>
        <v>#REF!</v>
      </c>
      <c r="I1060" s="201" t="e">
        <f>IF(#REF!&gt;0,#REF!*#REF!/1000,"")</f>
        <v>#REF!</v>
      </c>
      <c r="J1060" s="51" t="e">
        <f>IF(#REF!="●","",IF(#REF!="","",#REF!))</f>
        <v>#REF!</v>
      </c>
      <c r="K1060" s="51" t="e">
        <f>IF(#REF!="●","",IF(#REF!="","",#REF!))</f>
        <v>#REF!</v>
      </c>
      <c r="L1060" s="74" t="e">
        <f t="shared" si="187"/>
        <v>#REF!</v>
      </c>
      <c r="M1060" s="74" t="e">
        <f t="shared" si="188"/>
        <v>#REF!</v>
      </c>
      <c r="N1060" s="201" t="e">
        <f>IF(ISNA(L1060),"",L1060*#REF!)</f>
        <v>#REF!</v>
      </c>
      <c r="O1060" s="201" t="e">
        <f>IF(ISNA(M1060),"",M1060*#REF!)</f>
        <v>#REF!</v>
      </c>
      <c r="P1060" s="78" t="e">
        <f>IF(#REF!&gt;0,DQ$6,"")</f>
        <v>#REF!</v>
      </c>
      <c r="Q1060" s="99"/>
      <c r="R1060" s="411"/>
      <c r="S1060" s="412" t="e">
        <f>IF(OR(#REF!="",F1060=""),"",ROUND(#REF!/10^3*F1060,3))</f>
        <v>#REF!</v>
      </c>
      <c r="T1060" s="412" t="e">
        <f>IF(#REF!&gt;0,#REF!*#REF!/1000,"")</f>
        <v>#REF!</v>
      </c>
      <c r="U1060" s="412" t="e">
        <f>IF(#REF!&gt;0,#REF!*#REF!/1000,"")</f>
        <v>#REF!</v>
      </c>
      <c r="V1060" s="413" t="e">
        <f>IF(OR(#REF!="●",#REF!="●"),"",IF(#REF!="","",#REF!))</f>
        <v>#REF!</v>
      </c>
      <c r="W1060" s="413" t="e">
        <f>IF(OR(#REF!="●",#REF!="●"),"",IF(#REF!="","",#REF!))</f>
        <v>#REF!</v>
      </c>
      <c r="X1060" s="412" t="e">
        <f>IF(ISNA(L1060),"",L1060*#REF!)</f>
        <v>#REF!</v>
      </c>
      <c r="Y1060" s="412" t="e">
        <f>IF(ISNA(M1060),"",M1060*#REF!)</f>
        <v>#REF!</v>
      </c>
      <c r="Z1060" s="414" t="e">
        <f>IF(#REF!&gt;0,DQ$6,"")</f>
        <v>#REF!</v>
      </c>
      <c r="AA1060" s="95" t="e">
        <f>IF(#REF!="","",VLOOKUP(#REF!,#REF!,7,0))</f>
        <v>#REF!</v>
      </c>
      <c r="AB1060" s="201" t="e">
        <f>IF(OR(#REF!="",AA1060=""),"",ROUND(#REF!/10^3*AA1060,3))</f>
        <v>#REF!</v>
      </c>
      <c r="AC1060" s="201" t="e">
        <f>IF(#REF!&gt;0,#REF!*#REF!/1000,"")</f>
        <v>#REF!</v>
      </c>
      <c r="AD1060" s="201" t="e">
        <f>IF(#REF!&gt;0,#REF!*#REF!/1000,"")</f>
        <v>#REF!</v>
      </c>
      <c r="AE1060" s="74" t="e">
        <f t="shared" si="189"/>
        <v>#REF!</v>
      </c>
      <c r="AF1060" s="74" t="e">
        <f t="shared" si="190"/>
        <v>#REF!</v>
      </c>
      <c r="AG1060" s="201" t="e">
        <f>IF(ISNA(AE1060),"",AE1060*#REF!)</f>
        <v>#REF!</v>
      </c>
      <c r="AH1060" s="201" t="e">
        <f>IF(ISNA(AF1060),"",AF1060*#REF!)</f>
        <v>#REF!</v>
      </c>
      <c r="AI1060" s="78" t="e">
        <f>IF(#REF!&gt;0,DQ$23,"")</f>
        <v>#REF!</v>
      </c>
      <c r="AJ1060" s="99"/>
      <c r="AK1060" s="411"/>
      <c r="AL1060" s="412" t="e">
        <f>IF(OR(#REF!="",F1060=""),"",ROUND(#REF!/10^3*F1060,3))</f>
        <v>#REF!</v>
      </c>
      <c r="AM1060" s="412" t="e">
        <f>IF(#REF!&gt;0,#REF!*#REF!/1000,"")</f>
        <v>#REF!</v>
      </c>
      <c r="AN1060" s="412" t="e">
        <f>IF(#REF!&gt;0,#REF!*#REF!/1000,"")</f>
        <v>#REF!</v>
      </c>
      <c r="AO1060" s="413" t="e">
        <f>IF(OR(#REF!="●",#REF!="●",#REF!="●"),"",IF(#REF!="","",#REF!))</f>
        <v>#REF!</v>
      </c>
      <c r="AP1060" s="413" t="e">
        <f>IF(OR(#REF!="●",#REF!="●",#REF!="●"),"",IF(#REF!="","",#REF!))</f>
        <v>#REF!</v>
      </c>
      <c r="AQ1060" s="412" t="e">
        <f>IF(ISNA(L1060),"",L1060*#REF!)</f>
        <v>#REF!</v>
      </c>
      <c r="AR1060" s="412" t="e">
        <f>IF(ISNA(M1060),"",M1060*#REF!)</f>
        <v>#REF!</v>
      </c>
      <c r="AS1060" s="414" t="e">
        <f>IF(#REF!&gt;0,DQ$6,"")</f>
        <v>#REF!</v>
      </c>
      <c r="AT1060" s="95" t="e">
        <f>IF(#REF!="","",VLOOKUP(#REF!,#REF!,7,0))</f>
        <v>#REF!</v>
      </c>
      <c r="AU1060" s="201" t="e">
        <f>IF(OR(#REF!="",AT1060=""),"",ROUND(#REF!/10^3*AT1060,3))</f>
        <v>#REF!</v>
      </c>
      <c r="AV1060" s="201" t="e">
        <f>IF(#REF!&gt;0,#REF!*#REF!/1000,"")</f>
        <v>#REF!</v>
      </c>
      <c r="AW1060" s="201" t="e">
        <f>IF(#REF!&gt;0,#REF!*#REF!/1000,"")</f>
        <v>#REF!</v>
      </c>
      <c r="AX1060" s="74" t="e">
        <f t="shared" si="191"/>
        <v>#REF!</v>
      </c>
      <c r="AY1060" s="74" t="e">
        <f t="shared" si="192"/>
        <v>#REF!</v>
      </c>
      <c r="AZ1060" s="201" t="e">
        <f>IF(ISNA(AX1060),"",AX1060*#REF!)</f>
        <v>#REF!</v>
      </c>
      <c r="BA1060" s="201" t="e">
        <f>IF(ISNA(AY1060),"",AY1060*#REF!)</f>
        <v>#REF!</v>
      </c>
      <c r="BB1060" s="78" t="e">
        <f>IF(#REF!&gt;0,DQ$40,"")</f>
        <v>#REF!</v>
      </c>
      <c r="BC1060" s="99"/>
      <c r="BD1060" s="650"/>
      <c r="BE1060" s="652" t="e">
        <f>IF(OR(#REF!="",F1060=""),"",ROUND(#REF!/10^3*F1060,3))</f>
        <v>#REF!</v>
      </c>
      <c r="BF1060" s="412" t="e">
        <f>IF(#REF!&gt;0,#REF!*#REF!/1000,"")</f>
        <v>#REF!</v>
      </c>
      <c r="BG1060" s="412" t="e">
        <f>IF(#REF!&gt;0,#REF!*#REF!/1000,"")</f>
        <v>#REF!</v>
      </c>
      <c r="BH1060" s="413" t="e">
        <f>IF(OR(#REF!="●",#REF!="●",#REF!="●",#REF!="●"),"",IF(#REF!="","",#REF!))</f>
        <v>#REF!</v>
      </c>
      <c r="BI1060" s="413" t="e">
        <f>IF(OR(#REF!="●",#REF!="●",#REF!="●",#REF!="●"),"",IF(#REF!="","",#REF!))</f>
        <v>#REF!</v>
      </c>
      <c r="BJ1060" s="412" t="e">
        <f>IF(ISNA(L1060),"",L1060*#REF!)</f>
        <v>#REF!</v>
      </c>
      <c r="BK1060" s="412" t="e">
        <f>IF(ISNA(M1060),"",M1060*#REF!)</f>
        <v>#REF!</v>
      </c>
      <c r="BL1060" s="415" t="e">
        <f>IF(#REF!&gt;0,DQ$6,"")</f>
        <v>#REF!</v>
      </c>
      <c r="BM1060" s="361" t="e">
        <f>IF(#REF!="","",VLOOKUP(#REF!,#REF!,7,0))</f>
        <v>#REF!</v>
      </c>
      <c r="BN1060" s="201" t="e">
        <f>IF(OR(#REF!="",BM1060=""),"",ROUND(#REF!/10^3*BM1060,3))</f>
        <v>#REF!</v>
      </c>
      <c r="BO1060" s="201" t="e">
        <f>IF(#REF!&gt;0,#REF!*#REF!/1000,"")</f>
        <v>#REF!</v>
      </c>
      <c r="BP1060" s="201" t="e">
        <f>IF(#REF!&gt;0,#REF!*#REF!/1000,"")</f>
        <v>#REF!</v>
      </c>
      <c r="BQ1060" s="74" t="e">
        <f t="shared" si="193"/>
        <v>#REF!</v>
      </c>
      <c r="BR1060" s="74" t="e">
        <f t="shared" si="194"/>
        <v>#REF!</v>
      </c>
      <c r="BS1060" s="201" t="e">
        <f>IF(ISNA(BQ1060),"",BQ1060*#REF!)</f>
        <v>#REF!</v>
      </c>
      <c r="BT1060" s="201" t="e">
        <f>IF(ISNA(BR1060),"",BR1060*#REF!)</f>
        <v>#REF!</v>
      </c>
      <c r="BU1060" s="78" t="e">
        <f>IF(#REF!&gt;0,DQ$57,"")</f>
        <v>#REF!</v>
      </c>
      <c r="BV1060" s="99"/>
      <c r="BW1060" s="411"/>
      <c r="BX1060" s="412" t="e">
        <f>IF(OR(#REF!="",F1060=""),"",ROUND(#REF!/10^3*F1060,3))</f>
        <v>#REF!</v>
      </c>
      <c r="BY1060" s="412" t="e">
        <f>IF(#REF!&gt;0,#REF!*#REF!/1000,"")</f>
        <v>#REF!</v>
      </c>
      <c r="BZ1060" s="412" t="e">
        <f>IF(#REF!&gt;0,#REF!*#REF!/1000,"")</f>
        <v>#REF!</v>
      </c>
      <c r="CA1060" s="413" t="e">
        <f>IF(OR(#REF!="●",#REF!="●",#REF!="●",#REF!="●",#REF!="●"),"",IF(#REF!="","",#REF!))</f>
        <v>#REF!</v>
      </c>
      <c r="CB1060" s="413" t="e">
        <f>IF(OR(#REF!="●",#REF!="●",#REF!="●",#REF!="●",#REF!="●"),"",IF(#REF!="","",#REF!))</f>
        <v>#REF!</v>
      </c>
      <c r="CC1060" s="412" t="e">
        <f>IF(ISNA(L1060),"",L1060*#REF!)</f>
        <v>#REF!</v>
      </c>
      <c r="CD1060" s="412" t="e">
        <f>IF(ISNA(M1060),"",M1060*#REF!)</f>
        <v>#REF!</v>
      </c>
      <c r="CE1060" s="415" t="e">
        <f>IF(#REF!&gt;0,DQ$6,"")</f>
        <v>#REF!</v>
      </c>
      <c r="CF1060" s="361" t="e">
        <f>IF(#REF!="","",VLOOKUP(#REF!,#REF!,7,0))</f>
        <v>#REF!</v>
      </c>
      <c r="CG1060" s="201" t="e">
        <f>IF(OR(#REF!="",CF1060=""),"",ROUND(#REF!/10^3*CF1060,3))</f>
        <v>#REF!</v>
      </c>
      <c r="CH1060" s="201" t="e">
        <f>IF(#REF!&gt;0,#REF!*#REF!/1000,"")</f>
        <v>#REF!</v>
      </c>
      <c r="CI1060" s="201" t="e">
        <f>IF(#REF!&gt;0,#REF!*#REF!/1000,"")</f>
        <v>#REF!</v>
      </c>
      <c r="CJ1060" s="74" t="e">
        <f t="shared" si="195"/>
        <v>#REF!</v>
      </c>
      <c r="CK1060" s="74" t="e">
        <f t="shared" si="196"/>
        <v>#REF!</v>
      </c>
      <c r="CL1060" s="201" t="e">
        <f>IF(ISNA(CJ1060),"",CJ1060*#REF!)</f>
        <v>#REF!</v>
      </c>
      <c r="CM1060" s="201" t="e">
        <f>IF(ISNA(CK1060),"",CK1060*#REF!)</f>
        <v>#REF!</v>
      </c>
      <c r="CN1060" s="101" t="e">
        <f>IF(#REF!&gt;0,DQ$57,"")</f>
        <v>#REF!</v>
      </c>
      <c r="CO1060" s="84"/>
      <c r="CP1060" s="2"/>
      <c r="CQ1060" s="2"/>
      <c r="CR1060" s="2"/>
      <c r="CS1060" s="2"/>
      <c r="CT1060" s="2"/>
      <c r="CU1060" s="2"/>
      <c r="CV1060" s="2"/>
      <c r="CX1060" s="2"/>
      <c r="CY1060" s="2"/>
      <c r="CZ1060" s="2"/>
      <c r="DA1060" s="2"/>
      <c r="DB1060" s="2"/>
      <c r="DC1060" s="2"/>
      <c r="DD1060" s="2"/>
      <c r="DE1060" s="2"/>
      <c r="DF1060" s="2"/>
    </row>
    <row r="1061" spans="2:110" ht="18" customHeight="1">
      <c r="B1061" s="151" t="e">
        <f>IF(#REF!="","",VLOOKUP(#REF!,$CX$11:$DG$26,9,0))</f>
        <v>#REF!</v>
      </c>
      <c r="C1061" s="64" t="e">
        <f>IF(#REF!="",0,VLOOKUP(#REF!,$CP$11:$CQ$16,2,0))</f>
        <v>#REF!</v>
      </c>
      <c r="D1061" s="65" t="e">
        <f>IF(#REF!="",0,VLOOKUP(#REF!,$CX$11:$CY$26,2,0))</f>
        <v>#REF!</v>
      </c>
      <c r="E1061" s="152" t="e">
        <f t="shared" si="186"/>
        <v>#REF!</v>
      </c>
      <c r="F1061" s="155" t="e">
        <f>IF(#REF!="","",VLOOKUP(#REF!,#REF!,7,0))</f>
        <v>#REF!</v>
      </c>
      <c r="G1061" s="201" t="e">
        <f>IF(OR(#REF!="",F1061=""),"",ROUND(#REF!/10^3*F1061,3))</f>
        <v>#REF!</v>
      </c>
      <c r="H1061" s="201" t="e">
        <f>IF(#REF!&gt;0,#REF!*#REF!/1000,"")</f>
        <v>#REF!</v>
      </c>
      <c r="I1061" s="201" t="e">
        <f>IF(#REF!&gt;0,#REF!*#REF!/1000,"")</f>
        <v>#REF!</v>
      </c>
      <c r="J1061" s="51" t="e">
        <f>IF(#REF!="●","",IF(#REF!="","",#REF!))</f>
        <v>#REF!</v>
      </c>
      <c r="K1061" s="51" t="e">
        <f>IF(#REF!="●","",IF(#REF!="","",#REF!))</f>
        <v>#REF!</v>
      </c>
      <c r="L1061" s="74" t="e">
        <f t="shared" si="187"/>
        <v>#REF!</v>
      </c>
      <c r="M1061" s="74" t="e">
        <f t="shared" si="188"/>
        <v>#REF!</v>
      </c>
      <c r="N1061" s="201" t="e">
        <f>IF(ISNA(L1061),"",L1061*#REF!)</f>
        <v>#REF!</v>
      </c>
      <c r="O1061" s="201" t="e">
        <f>IF(ISNA(M1061),"",M1061*#REF!)</f>
        <v>#REF!</v>
      </c>
      <c r="P1061" s="78" t="e">
        <f>IF(#REF!&gt;0,DQ$6,"")</f>
        <v>#REF!</v>
      </c>
      <c r="Q1061" s="99"/>
      <c r="R1061" s="411"/>
      <c r="S1061" s="412" t="e">
        <f>IF(OR(#REF!="",F1061=""),"",ROUND(#REF!/10^3*F1061,3))</f>
        <v>#REF!</v>
      </c>
      <c r="T1061" s="412" t="e">
        <f>IF(#REF!&gt;0,#REF!*#REF!/1000,"")</f>
        <v>#REF!</v>
      </c>
      <c r="U1061" s="412" t="e">
        <f>IF(#REF!&gt;0,#REF!*#REF!/1000,"")</f>
        <v>#REF!</v>
      </c>
      <c r="V1061" s="413" t="e">
        <f>IF(OR(#REF!="●",#REF!="●"),"",IF(#REF!="","",#REF!))</f>
        <v>#REF!</v>
      </c>
      <c r="W1061" s="413" t="e">
        <f>IF(OR(#REF!="●",#REF!="●"),"",IF(#REF!="","",#REF!))</f>
        <v>#REF!</v>
      </c>
      <c r="X1061" s="412" t="e">
        <f>IF(ISNA(L1061),"",L1061*#REF!)</f>
        <v>#REF!</v>
      </c>
      <c r="Y1061" s="412" t="e">
        <f>IF(ISNA(M1061),"",M1061*#REF!)</f>
        <v>#REF!</v>
      </c>
      <c r="Z1061" s="414" t="e">
        <f>IF(#REF!&gt;0,DQ$6,"")</f>
        <v>#REF!</v>
      </c>
      <c r="AA1061" s="95" t="e">
        <f>IF(#REF!="","",VLOOKUP(#REF!,#REF!,7,0))</f>
        <v>#REF!</v>
      </c>
      <c r="AB1061" s="201" t="e">
        <f>IF(OR(#REF!="",AA1061=""),"",ROUND(#REF!/10^3*AA1061,3))</f>
        <v>#REF!</v>
      </c>
      <c r="AC1061" s="201" t="e">
        <f>IF(#REF!&gt;0,#REF!*#REF!/1000,"")</f>
        <v>#REF!</v>
      </c>
      <c r="AD1061" s="201" t="e">
        <f>IF(#REF!&gt;0,#REF!*#REF!/1000,"")</f>
        <v>#REF!</v>
      </c>
      <c r="AE1061" s="74" t="e">
        <f t="shared" si="189"/>
        <v>#REF!</v>
      </c>
      <c r="AF1061" s="74" t="e">
        <f t="shared" si="190"/>
        <v>#REF!</v>
      </c>
      <c r="AG1061" s="201" t="e">
        <f>IF(ISNA(AE1061),"",AE1061*#REF!)</f>
        <v>#REF!</v>
      </c>
      <c r="AH1061" s="201" t="e">
        <f>IF(ISNA(AF1061),"",AF1061*#REF!)</f>
        <v>#REF!</v>
      </c>
      <c r="AI1061" s="78" t="e">
        <f>IF(#REF!&gt;0,DQ$23,"")</f>
        <v>#REF!</v>
      </c>
      <c r="AJ1061" s="99"/>
      <c r="AK1061" s="411"/>
      <c r="AL1061" s="412" t="e">
        <f>IF(OR(#REF!="",F1061=""),"",ROUND(#REF!/10^3*F1061,3))</f>
        <v>#REF!</v>
      </c>
      <c r="AM1061" s="412" t="e">
        <f>IF(#REF!&gt;0,#REF!*#REF!/1000,"")</f>
        <v>#REF!</v>
      </c>
      <c r="AN1061" s="412" t="e">
        <f>IF(#REF!&gt;0,#REF!*#REF!/1000,"")</f>
        <v>#REF!</v>
      </c>
      <c r="AO1061" s="413" t="e">
        <f>IF(OR(#REF!="●",#REF!="●",#REF!="●"),"",IF(#REF!="","",#REF!))</f>
        <v>#REF!</v>
      </c>
      <c r="AP1061" s="413" t="e">
        <f>IF(OR(#REF!="●",#REF!="●",#REF!="●"),"",IF(#REF!="","",#REF!))</f>
        <v>#REF!</v>
      </c>
      <c r="AQ1061" s="412" t="e">
        <f>IF(ISNA(L1061),"",L1061*#REF!)</f>
        <v>#REF!</v>
      </c>
      <c r="AR1061" s="412" t="e">
        <f>IF(ISNA(M1061),"",M1061*#REF!)</f>
        <v>#REF!</v>
      </c>
      <c r="AS1061" s="414" t="e">
        <f>IF(#REF!&gt;0,DQ$6,"")</f>
        <v>#REF!</v>
      </c>
      <c r="AT1061" s="95" t="e">
        <f>IF(#REF!="","",VLOOKUP(#REF!,#REF!,7,0))</f>
        <v>#REF!</v>
      </c>
      <c r="AU1061" s="201" t="e">
        <f>IF(OR(#REF!="",AT1061=""),"",ROUND(#REF!/10^3*AT1061,3))</f>
        <v>#REF!</v>
      </c>
      <c r="AV1061" s="201" t="e">
        <f>IF(#REF!&gt;0,#REF!*#REF!/1000,"")</f>
        <v>#REF!</v>
      </c>
      <c r="AW1061" s="201" t="e">
        <f>IF(#REF!&gt;0,#REF!*#REF!/1000,"")</f>
        <v>#REF!</v>
      </c>
      <c r="AX1061" s="74" t="e">
        <f t="shared" si="191"/>
        <v>#REF!</v>
      </c>
      <c r="AY1061" s="74" t="e">
        <f t="shared" si="192"/>
        <v>#REF!</v>
      </c>
      <c r="AZ1061" s="201" t="e">
        <f>IF(ISNA(AX1061),"",AX1061*#REF!)</f>
        <v>#REF!</v>
      </c>
      <c r="BA1061" s="201" t="e">
        <f>IF(ISNA(AY1061),"",AY1061*#REF!)</f>
        <v>#REF!</v>
      </c>
      <c r="BB1061" s="78" t="e">
        <f>IF(#REF!&gt;0,DQ$40,"")</f>
        <v>#REF!</v>
      </c>
      <c r="BC1061" s="99"/>
      <c r="BD1061" s="650"/>
      <c r="BE1061" s="652" t="e">
        <f>IF(OR(#REF!="",F1061=""),"",ROUND(#REF!/10^3*F1061,3))</f>
        <v>#REF!</v>
      </c>
      <c r="BF1061" s="412" t="e">
        <f>IF(#REF!&gt;0,#REF!*#REF!/1000,"")</f>
        <v>#REF!</v>
      </c>
      <c r="BG1061" s="412" t="e">
        <f>IF(#REF!&gt;0,#REF!*#REF!/1000,"")</f>
        <v>#REF!</v>
      </c>
      <c r="BH1061" s="413" t="e">
        <f>IF(OR(#REF!="●",#REF!="●",#REF!="●",#REF!="●"),"",IF(#REF!="","",#REF!))</f>
        <v>#REF!</v>
      </c>
      <c r="BI1061" s="413" t="e">
        <f>IF(OR(#REF!="●",#REF!="●",#REF!="●",#REF!="●"),"",IF(#REF!="","",#REF!))</f>
        <v>#REF!</v>
      </c>
      <c r="BJ1061" s="412" t="e">
        <f>IF(ISNA(L1061),"",L1061*#REF!)</f>
        <v>#REF!</v>
      </c>
      <c r="BK1061" s="412" t="e">
        <f>IF(ISNA(M1061),"",M1061*#REF!)</f>
        <v>#REF!</v>
      </c>
      <c r="BL1061" s="415" t="e">
        <f>IF(#REF!&gt;0,DQ$6,"")</f>
        <v>#REF!</v>
      </c>
      <c r="BM1061" s="361" t="e">
        <f>IF(#REF!="","",VLOOKUP(#REF!,#REF!,7,0))</f>
        <v>#REF!</v>
      </c>
      <c r="BN1061" s="201" t="e">
        <f>IF(OR(#REF!="",BM1061=""),"",ROUND(#REF!/10^3*BM1061,3))</f>
        <v>#REF!</v>
      </c>
      <c r="BO1061" s="201" t="e">
        <f>IF(#REF!&gt;0,#REF!*#REF!/1000,"")</f>
        <v>#REF!</v>
      </c>
      <c r="BP1061" s="201" t="e">
        <f>IF(#REF!&gt;0,#REF!*#REF!/1000,"")</f>
        <v>#REF!</v>
      </c>
      <c r="BQ1061" s="74" t="e">
        <f t="shared" si="193"/>
        <v>#REF!</v>
      </c>
      <c r="BR1061" s="74" t="e">
        <f t="shared" si="194"/>
        <v>#REF!</v>
      </c>
      <c r="BS1061" s="201" t="e">
        <f>IF(ISNA(BQ1061),"",BQ1061*#REF!)</f>
        <v>#REF!</v>
      </c>
      <c r="BT1061" s="201" t="e">
        <f>IF(ISNA(BR1061),"",BR1061*#REF!)</f>
        <v>#REF!</v>
      </c>
      <c r="BU1061" s="78" t="e">
        <f>IF(#REF!&gt;0,DQ$57,"")</f>
        <v>#REF!</v>
      </c>
      <c r="BV1061" s="99"/>
      <c r="BW1061" s="411"/>
      <c r="BX1061" s="412" t="e">
        <f>IF(OR(#REF!="",F1061=""),"",ROUND(#REF!/10^3*F1061,3))</f>
        <v>#REF!</v>
      </c>
      <c r="BY1061" s="412" t="e">
        <f>IF(#REF!&gt;0,#REF!*#REF!/1000,"")</f>
        <v>#REF!</v>
      </c>
      <c r="BZ1061" s="412" t="e">
        <f>IF(#REF!&gt;0,#REF!*#REF!/1000,"")</f>
        <v>#REF!</v>
      </c>
      <c r="CA1061" s="413" t="e">
        <f>IF(OR(#REF!="●",#REF!="●",#REF!="●",#REF!="●",#REF!="●"),"",IF(#REF!="","",#REF!))</f>
        <v>#REF!</v>
      </c>
      <c r="CB1061" s="413" t="e">
        <f>IF(OR(#REF!="●",#REF!="●",#REF!="●",#REF!="●",#REF!="●"),"",IF(#REF!="","",#REF!))</f>
        <v>#REF!</v>
      </c>
      <c r="CC1061" s="412" t="e">
        <f>IF(ISNA(L1061),"",L1061*#REF!)</f>
        <v>#REF!</v>
      </c>
      <c r="CD1061" s="412" t="e">
        <f>IF(ISNA(M1061),"",M1061*#REF!)</f>
        <v>#REF!</v>
      </c>
      <c r="CE1061" s="415" t="e">
        <f>IF(#REF!&gt;0,DQ$6,"")</f>
        <v>#REF!</v>
      </c>
      <c r="CF1061" s="361" t="e">
        <f>IF(#REF!="","",VLOOKUP(#REF!,#REF!,7,0))</f>
        <v>#REF!</v>
      </c>
      <c r="CG1061" s="201" t="e">
        <f>IF(OR(#REF!="",CF1061=""),"",ROUND(#REF!/10^3*CF1061,3))</f>
        <v>#REF!</v>
      </c>
      <c r="CH1061" s="201" t="e">
        <f>IF(#REF!&gt;0,#REF!*#REF!/1000,"")</f>
        <v>#REF!</v>
      </c>
      <c r="CI1061" s="201" t="e">
        <f>IF(#REF!&gt;0,#REF!*#REF!/1000,"")</f>
        <v>#REF!</v>
      </c>
      <c r="CJ1061" s="74" t="e">
        <f t="shared" si="195"/>
        <v>#REF!</v>
      </c>
      <c r="CK1061" s="74" t="e">
        <f t="shared" si="196"/>
        <v>#REF!</v>
      </c>
      <c r="CL1061" s="201" t="e">
        <f>IF(ISNA(CJ1061),"",CJ1061*#REF!)</f>
        <v>#REF!</v>
      </c>
      <c r="CM1061" s="201" t="e">
        <f>IF(ISNA(CK1061),"",CK1061*#REF!)</f>
        <v>#REF!</v>
      </c>
      <c r="CN1061" s="101" t="e">
        <f>IF(#REF!&gt;0,DQ$57,"")</f>
        <v>#REF!</v>
      </c>
      <c r="CO1061" s="84"/>
      <c r="CP1061" s="2"/>
      <c r="CQ1061" s="2"/>
      <c r="CR1061" s="2"/>
      <c r="CS1061" s="2"/>
      <c r="CT1061" s="2"/>
      <c r="CU1061" s="2"/>
      <c r="CV1061" s="2"/>
      <c r="CX1061" s="2"/>
      <c r="CY1061" s="2"/>
      <c r="CZ1061" s="2"/>
      <c r="DA1061" s="2"/>
      <c r="DB1061" s="2"/>
      <c r="DC1061" s="2"/>
      <c r="DD1061" s="2"/>
      <c r="DE1061" s="2"/>
      <c r="DF1061" s="2"/>
    </row>
    <row r="1062" spans="2:110" ht="18" customHeight="1">
      <c r="B1062" s="151" t="e">
        <f>IF(#REF!="","",VLOOKUP(#REF!,$CX$11:$DG$26,9,0))</f>
        <v>#REF!</v>
      </c>
      <c r="C1062" s="64" t="e">
        <f>IF(#REF!="",0,VLOOKUP(#REF!,$CP$11:$CQ$16,2,0))</f>
        <v>#REF!</v>
      </c>
      <c r="D1062" s="65" t="e">
        <f>IF(#REF!="",0,VLOOKUP(#REF!,$CX$11:$CY$26,2,0))</f>
        <v>#REF!</v>
      </c>
      <c r="E1062" s="152" t="e">
        <f t="shared" si="186"/>
        <v>#REF!</v>
      </c>
      <c r="F1062" s="155" t="e">
        <f>IF(#REF!="","",VLOOKUP(#REF!,#REF!,7,0))</f>
        <v>#REF!</v>
      </c>
      <c r="G1062" s="201" t="e">
        <f>IF(OR(#REF!="",F1062=""),"",ROUND(#REF!/10^3*F1062,3))</f>
        <v>#REF!</v>
      </c>
      <c r="H1062" s="201" t="e">
        <f>IF(#REF!&gt;0,#REF!*#REF!/1000,"")</f>
        <v>#REF!</v>
      </c>
      <c r="I1062" s="201" t="e">
        <f>IF(#REF!&gt;0,#REF!*#REF!/1000,"")</f>
        <v>#REF!</v>
      </c>
      <c r="J1062" s="51" t="e">
        <f>IF(#REF!="●","",IF(#REF!="","",#REF!))</f>
        <v>#REF!</v>
      </c>
      <c r="K1062" s="51" t="e">
        <f>IF(#REF!="●","",IF(#REF!="","",#REF!))</f>
        <v>#REF!</v>
      </c>
      <c r="L1062" s="74" t="e">
        <f t="shared" si="187"/>
        <v>#REF!</v>
      </c>
      <c r="M1062" s="74" t="e">
        <f t="shared" si="188"/>
        <v>#REF!</v>
      </c>
      <c r="N1062" s="201" t="e">
        <f>IF(ISNA(L1062),"",L1062*#REF!)</f>
        <v>#REF!</v>
      </c>
      <c r="O1062" s="201" t="e">
        <f>IF(ISNA(M1062),"",M1062*#REF!)</f>
        <v>#REF!</v>
      </c>
      <c r="P1062" s="78" t="e">
        <f>IF(#REF!&gt;0,DQ$6,"")</f>
        <v>#REF!</v>
      </c>
      <c r="Q1062" s="99"/>
      <c r="R1062" s="411"/>
      <c r="S1062" s="412" t="e">
        <f>IF(OR(#REF!="",F1062=""),"",ROUND(#REF!/10^3*F1062,3))</f>
        <v>#REF!</v>
      </c>
      <c r="T1062" s="412" t="e">
        <f>IF(#REF!&gt;0,#REF!*#REF!/1000,"")</f>
        <v>#REF!</v>
      </c>
      <c r="U1062" s="412" t="e">
        <f>IF(#REF!&gt;0,#REF!*#REF!/1000,"")</f>
        <v>#REF!</v>
      </c>
      <c r="V1062" s="413" t="e">
        <f>IF(OR(#REF!="●",#REF!="●"),"",IF(#REF!="","",#REF!))</f>
        <v>#REF!</v>
      </c>
      <c r="W1062" s="413" t="e">
        <f>IF(OR(#REF!="●",#REF!="●"),"",IF(#REF!="","",#REF!))</f>
        <v>#REF!</v>
      </c>
      <c r="X1062" s="412" t="e">
        <f>IF(ISNA(L1062),"",L1062*#REF!)</f>
        <v>#REF!</v>
      </c>
      <c r="Y1062" s="412" t="e">
        <f>IF(ISNA(M1062),"",M1062*#REF!)</f>
        <v>#REF!</v>
      </c>
      <c r="Z1062" s="414" t="e">
        <f>IF(#REF!&gt;0,DQ$6,"")</f>
        <v>#REF!</v>
      </c>
      <c r="AA1062" s="95" t="e">
        <f>IF(#REF!="","",VLOOKUP(#REF!,#REF!,7,0))</f>
        <v>#REF!</v>
      </c>
      <c r="AB1062" s="201" t="e">
        <f>IF(OR(#REF!="",AA1062=""),"",ROUND(#REF!/10^3*AA1062,3))</f>
        <v>#REF!</v>
      </c>
      <c r="AC1062" s="201" t="e">
        <f>IF(#REF!&gt;0,#REF!*#REF!/1000,"")</f>
        <v>#REF!</v>
      </c>
      <c r="AD1062" s="201" t="e">
        <f>IF(#REF!&gt;0,#REF!*#REF!/1000,"")</f>
        <v>#REF!</v>
      </c>
      <c r="AE1062" s="74" t="e">
        <f t="shared" si="189"/>
        <v>#REF!</v>
      </c>
      <c r="AF1062" s="74" t="e">
        <f t="shared" si="190"/>
        <v>#REF!</v>
      </c>
      <c r="AG1062" s="201" t="e">
        <f>IF(ISNA(AE1062),"",AE1062*#REF!)</f>
        <v>#REF!</v>
      </c>
      <c r="AH1062" s="201" t="e">
        <f>IF(ISNA(AF1062),"",AF1062*#REF!)</f>
        <v>#REF!</v>
      </c>
      <c r="AI1062" s="78" t="e">
        <f>IF(#REF!&gt;0,DQ$23,"")</f>
        <v>#REF!</v>
      </c>
      <c r="AJ1062" s="99"/>
      <c r="AK1062" s="411"/>
      <c r="AL1062" s="412" t="e">
        <f>IF(OR(#REF!="",F1062=""),"",ROUND(#REF!/10^3*F1062,3))</f>
        <v>#REF!</v>
      </c>
      <c r="AM1062" s="412" t="e">
        <f>IF(#REF!&gt;0,#REF!*#REF!/1000,"")</f>
        <v>#REF!</v>
      </c>
      <c r="AN1062" s="412" t="e">
        <f>IF(#REF!&gt;0,#REF!*#REF!/1000,"")</f>
        <v>#REF!</v>
      </c>
      <c r="AO1062" s="413" t="e">
        <f>IF(OR(#REF!="●",#REF!="●",#REF!="●"),"",IF(#REF!="","",#REF!))</f>
        <v>#REF!</v>
      </c>
      <c r="AP1062" s="413" t="e">
        <f>IF(OR(#REF!="●",#REF!="●",#REF!="●"),"",IF(#REF!="","",#REF!))</f>
        <v>#REF!</v>
      </c>
      <c r="AQ1062" s="412" t="e">
        <f>IF(ISNA(L1062),"",L1062*#REF!)</f>
        <v>#REF!</v>
      </c>
      <c r="AR1062" s="412" t="e">
        <f>IF(ISNA(M1062),"",M1062*#REF!)</f>
        <v>#REF!</v>
      </c>
      <c r="AS1062" s="414" t="e">
        <f>IF(#REF!&gt;0,DQ$6,"")</f>
        <v>#REF!</v>
      </c>
      <c r="AT1062" s="95" t="e">
        <f>IF(#REF!="","",VLOOKUP(#REF!,#REF!,7,0))</f>
        <v>#REF!</v>
      </c>
      <c r="AU1062" s="201" t="e">
        <f>IF(OR(#REF!="",AT1062=""),"",ROUND(#REF!/10^3*AT1062,3))</f>
        <v>#REF!</v>
      </c>
      <c r="AV1062" s="201" t="e">
        <f>IF(#REF!&gt;0,#REF!*#REF!/1000,"")</f>
        <v>#REF!</v>
      </c>
      <c r="AW1062" s="201" t="e">
        <f>IF(#REF!&gt;0,#REF!*#REF!/1000,"")</f>
        <v>#REF!</v>
      </c>
      <c r="AX1062" s="74" t="e">
        <f t="shared" si="191"/>
        <v>#REF!</v>
      </c>
      <c r="AY1062" s="74" t="e">
        <f t="shared" si="192"/>
        <v>#REF!</v>
      </c>
      <c r="AZ1062" s="201" t="e">
        <f>IF(ISNA(AX1062),"",AX1062*#REF!)</f>
        <v>#REF!</v>
      </c>
      <c r="BA1062" s="201" t="e">
        <f>IF(ISNA(AY1062),"",AY1062*#REF!)</f>
        <v>#REF!</v>
      </c>
      <c r="BB1062" s="78" t="e">
        <f>IF(#REF!&gt;0,DQ$40,"")</f>
        <v>#REF!</v>
      </c>
      <c r="BC1062" s="99"/>
      <c r="BD1062" s="650"/>
      <c r="BE1062" s="652" t="e">
        <f>IF(OR(#REF!="",F1062=""),"",ROUND(#REF!/10^3*F1062,3))</f>
        <v>#REF!</v>
      </c>
      <c r="BF1062" s="412" t="e">
        <f>IF(#REF!&gt;0,#REF!*#REF!/1000,"")</f>
        <v>#REF!</v>
      </c>
      <c r="BG1062" s="412" t="e">
        <f>IF(#REF!&gt;0,#REF!*#REF!/1000,"")</f>
        <v>#REF!</v>
      </c>
      <c r="BH1062" s="413" t="e">
        <f>IF(OR(#REF!="●",#REF!="●",#REF!="●",#REF!="●"),"",IF(#REF!="","",#REF!))</f>
        <v>#REF!</v>
      </c>
      <c r="BI1062" s="413" t="e">
        <f>IF(OR(#REF!="●",#REF!="●",#REF!="●",#REF!="●"),"",IF(#REF!="","",#REF!))</f>
        <v>#REF!</v>
      </c>
      <c r="BJ1062" s="412" t="e">
        <f>IF(ISNA(L1062),"",L1062*#REF!)</f>
        <v>#REF!</v>
      </c>
      <c r="BK1062" s="412" t="e">
        <f>IF(ISNA(M1062),"",M1062*#REF!)</f>
        <v>#REF!</v>
      </c>
      <c r="BL1062" s="415" t="e">
        <f>IF(#REF!&gt;0,DQ$6,"")</f>
        <v>#REF!</v>
      </c>
      <c r="BM1062" s="361" t="e">
        <f>IF(#REF!="","",VLOOKUP(#REF!,#REF!,7,0))</f>
        <v>#REF!</v>
      </c>
      <c r="BN1062" s="201" t="e">
        <f>IF(OR(#REF!="",BM1062=""),"",ROUND(#REF!/10^3*BM1062,3))</f>
        <v>#REF!</v>
      </c>
      <c r="BO1062" s="201" t="e">
        <f>IF(#REF!&gt;0,#REF!*#REF!/1000,"")</f>
        <v>#REF!</v>
      </c>
      <c r="BP1062" s="201" t="e">
        <f>IF(#REF!&gt;0,#REF!*#REF!/1000,"")</f>
        <v>#REF!</v>
      </c>
      <c r="BQ1062" s="74" t="e">
        <f t="shared" si="193"/>
        <v>#REF!</v>
      </c>
      <c r="BR1062" s="74" t="e">
        <f t="shared" si="194"/>
        <v>#REF!</v>
      </c>
      <c r="BS1062" s="201" t="e">
        <f>IF(ISNA(BQ1062),"",BQ1062*#REF!)</f>
        <v>#REF!</v>
      </c>
      <c r="BT1062" s="201" t="e">
        <f>IF(ISNA(BR1062),"",BR1062*#REF!)</f>
        <v>#REF!</v>
      </c>
      <c r="BU1062" s="78" t="e">
        <f>IF(#REF!&gt;0,DQ$57,"")</f>
        <v>#REF!</v>
      </c>
      <c r="BV1062" s="99"/>
      <c r="BW1062" s="411"/>
      <c r="BX1062" s="412" t="e">
        <f>IF(OR(#REF!="",F1062=""),"",ROUND(#REF!/10^3*F1062,3))</f>
        <v>#REF!</v>
      </c>
      <c r="BY1062" s="412" t="e">
        <f>IF(#REF!&gt;0,#REF!*#REF!/1000,"")</f>
        <v>#REF!</v>
      </c>
      <c r="BZ1062" s="412" t="e">
        <f>IF(#REF!&gt;0,#REF!*#REF!/1000,"")</f>
        <v>#REF!</v>
      </c>
      <c r="CA1062" s="413" t="e">
        <f>IF(OR(#REF!="●",#REF!="●",#REF!="●",#REF!="●",#REF!="●"),"",IF(#REF!="","",#REF!))</f>
        <v>#REF!</v>
      </c>
      <c r="CB1062" s="413" t="e">
        <f>IF(OR(#REF!="●",#REF!="●",#REF!="●",#REF!="●",#REF!="●"),"",IF(#REF!="","",#REF!))</f>
        <v>#REF!</v>
      </c>
      <c r="CC1062" s="412" t="e">
        <f>IF(ISNA(L1062),"",L1062*#REF!)</f>
        <v>#REF!</v>
      </c>
      <c r="CD1062" s="412" t="e">
        <f>IF(ISNA(M1062),"",M1062*#REF!)</f>
        <v>#REF!</v>
      </c>
      <c r="CE1062" s="415" t="e">
        <f>IF(#REF!&gt;0,DQ$6,"")</f>
        <v>#REF!</v>
      </c>
      <c r="CF1062" s="361" t="e">
        <f>IF(#REF!="","",VLOOKUP(#REF!,#REF!,7,0))</f>
        <v>#REF!</v>
      </c>
      <c r="CG1062" s="201" t="e">
        <f>IF(OR(#REF!="",CF1062=""),"",ROUND(#REF!/10^3*CF1062,3))</f>
        <v>#REF!</v>
      </c>
      <c r="CH1062" s="201" t="e">
        <f>IF(#REF!&gt;0,#REF!*#REF!/1000,"")</f>
        <v>#REF!</v>
      </c>
      <c r="CI1062" s="201" t="e">
        <f>IF(#REF!&gt;0,#REF!*#REF!/1000,"")</f>
        <v>#REF!</v>
      </c>
      <c r="CJ1062" s="74" t="e">
        <f t="shared" si="195"/>
        <v>#REF!</v>
      </c>
      <c r="CK1062" s="74" t="e">
        <f t="shared" si="196"/>
        <v>#REF!</v>
      </c>
      <c r="CL1062" s="201" t="e">
        <f>IF(ISNA(CJ1062),"",CJ1062*#REF!)</f>
        <v>#REF!</v>
      </c>
      <c r="CM1062" s="201" t="e">
        <f>IF(ISNA(CK1062),"",CK1062*#REF!)</f>
        <v>#REF!</v>
      </c>
      <c r="CN1062" s="101" t="e">
        <f>IF(#REF!&gt;0,DQ$57,"")</f>
        <v>#REF!</v>
      </c>
      <c r="CO1062" s="84"/>
      <c r="CP1062" s="2"/>
      <c r="CQ1062" s="2"/>
      <c r="CR1062" s="2"/>
      <c r="CS1062" s="2"/>
      <c r="CT1062" s="2"/>
      <c r="CU1062" s="2"/>
      <c r="CV1062" s="2"/>
      <c r="CX1062" s="2"/>
      <c r="CY1062" s="2"/>
      <c r="CZ1062" s="2"/>
      <c r="DA1062" s="2"/>
      <c r="DB1062" s="2"/>
      <c r="DC1062" s="2"/>
      <c r="DD1062" s="2"/>
      <c r="DE1062" s="2"/>
      <c r="DF1062" s="2"/>
    </row>
    <row r="1063" spans="2:110" ht="18" customHeight="1">
      <c r="B1063" s="151" t="e">
        <f>IF(#REF!="","",VLOOKUP(#REF!,$CX$11:$DG$26,9,0))</f>
        <v>#REF!</v>
      </c>
      <c r="C1063" s="64" t="e">
        <f>IF(#REF!="",0,VLOOKUP(#REF!,$CP$11:$CQ$16,2,0))</f>
        <v>#REF!</v>
      </c>
      <c r="D1063" s="65" t="e">
        <f>IF(#REF!="",0,VLOOKUP(#REF!,$CX$11:$CY$26,2,0))</f>
        <v>#REF!</v>
      </c>
      <c r="E1063" s="152" t="e">
        <f t="shared" si="186"/>
        <v>#REF!</v>
      </c>
      <c r="F1063" s="155" t="e">
        <f>IF(#REF!="","",VLOOKUP(#REF!,#REF!,7,0))</f>
        <v>#REF!</v>
      </c>
      <c r="G1063" s="201" t="e">
        <f>IF(OR(#REF!="",F1063=""),"",ROUND(#REF!/10^3*F1063,3))</f>
        <v>#REF!</v>
      </c>
      <c r="H1063" s="201" t="e">
        <f>IF(#REF!&gt;0,#REF!*#REF!/1000,"")</f>
        <v>#REF!</v>
      </c>
      <c r="I1063" s="201" t="e">
        <f>IF(#REF!&gt;0,#REF!*#REF!/1000,"")</f>
        <v>#REF!</v>
      </c>
      <c r="J1063" s="51" t="e">
        <f>IF(#REF!="●","",IF(#REF!="","",#REF!))</f>
        <v>#REF!</v>
      </c>
      <c r="K1063" s="51" t="e">
        <f>IF(#REF!="●","",IF(#REF!="","",#REF!))</f>
        <v>#REF!</v>
      </c>
      <c r="L1063" s="74" t="e">
        <f t="shared" si="187"/>
        <v>#REF!</v>
      </c>
      <c r="M1063" s="74" t="e">
        <f t="shared" si="188"/>
        <v>#REF!</v>
      </c>
      <c r="N1063" s="201" t="e">
        <f>IF(ISNA(L1063),"",L1063*#REF!)</f>
        <v>#REF!</v>
      </c>
      <c r="O1063" s="201" t="e">
        <f>IF(ISNA(M1063),"",M1063*#REF!)</f>
        <v>#REF!</v>
      </c>
      <c r="P1063" s="78" t="e">
        <f>IF(#REF!&gt;0,DQ$6,"")</f>
        <v>#REF!</v>
      </c>
      <c r="Q1063" s="99"/>
      <c r="R1063" s="411"/>
      <c r="S1063" s="412" t="e">
        <f>IF(OR(#REF!="",F1063=""),"",ROUND(#REF!/10^3*F1063,3))</f>
        <v>#REF!</v>
      </c>
      <c r="T1063" s="412" t="e">
        <f>IF(#REF!&gt;0,#REF!*#REF!/1000,"")</f>
        <v>#REF!</v>
      </c>
      <c r="U1063" s="412" t="e">
        <f>IF(#REF!&gt;0,#REF!*#REF!/1000,"")</f>
        <v>#REF!</v>
      </c>
      <c r="V1063" s="413" t="e">
        <f>IF(OR(#REF!="●",#REF!="●"),"",IF(#REF!="","",#REF!))</f>
        <v>#REF!</v>
      </c>
      <c r="W1063" s="413" t="e">
        <f>IF(OR(#REF!="●",#REF!="●"),"",IF(#REF!="","",#REF!))</f>
        <v>#REF!</v>
      </c>
      <c r="X1063" s="412" t="e">
        <f>IF(ISNA(L1063),"",L1063*#REF!)</f>
        <v>#REF!</v>
      </c>
      <c r="Y1063" s="412" t="e">
        <f>IF(ISNA(M1063),"",M1063*#REF!)</f>
        <v>#REF!</v>
      </c>
      <c r="Z1063" s="414" t="e">
        <f>IF(#REF!&gt;0,DQ$6,"")</f>
        <v>#REF!</v>
      </c>
      <c r="AA1063" s="95" t="e">
        <f>IF(#REF!="","",VLOOKUP(#REF!,#REF!,7,0))</f>
        <v>#REF!</v>
      </c>
      <c r="AB1063" s="201" t="e">
        <f>IF(OR(#REF!="",AA1063=""),"",ROUND(#REF!/10^3*AA1063,3))</f>
        <v>#REF!</v>
      </c>
      <c r="AC1063" s="201" t="e">
        <f>IF(#REF!&gt;0,#REF!*#REF!/1000,"")</f>
        <v>#REF!</v>
      </c>
      <c r="AD1063" s="201" t="e">
        <f>IF(#REF!&gt;0,#REF!*#REF!/1000,"")</f>
        <v>#REF!</v>
      </c>
      <c r="AE1063" s="74" t="e">
        <f t="shared" si="189"/>
        <v>#REF!</v>
      </c>
      <c r="AF1063" s="74" t="e">
        <f t="shared" si="190"/>
        <v>#REF!</v>
      </c>
      <c r="AG1063" s="201" t="e">
        <f>IF(ISNA(AE1063),"",AE1063*#REF!)</f>
        <v>#REF!</v>
      </c>
      <c r="AH1063" s="201" t="e">
        <f>IF(ISNA(AF1063),"",AF1063*#REF!)</f>
        <v>#REF!</v>
      </c>
      <c r="AI1063" s="78" t="e">
        <f>IF(#REF!&gt;0,DQ$23,"")</f>
        <v>#REF!</v>
      </c>
      <c r="AJ1063" s="99"/>
      <c r="AK1063" s="411"/>
      <c r="AL1063" s="412" t="e">
        <f>IF(OR(#REF!="",F1063=""),"",ROUND(#REF!/10^3*F1063,3))</f>
        <v>#REF!</v>
      </c>
      <c r="AM1063" s="412" t="e">
        <f>IF(#REF!&gt;0,#REF!*#REF!/1000,"")</f>
        <v>#REF!</v>
      </c>
      <c r="AN1063" s="412" t="e">
        <f>IF(#REF!&gt;0,#REF!*#REF!/1000,"")</f>
        <v>#REF!</v>
      </c>
      <c r="AO1063" s="413" t="e">
        <f>IF(OR(#REF!="●",#REF!="●",#REF!="●"),"",IF(#REF!="","",#REF!))</f>
        <v>#REF!</v>
      </c>
      <c r="AP1063" s="413" t="e">
        <f>IF(OR(#REF!="●",#REF!="●",#REF!="●"),"",IF(#REF!="","",#REF!))</f>
        <v>#REF!</v>
      </c>
      <c r="AQ1063" s="412" t="e">
        <f>IF(ISNA(L1063),"",L1063*#REF!)</f>
        <v>#REF!</v>
      </c>
      <c r="AR1063" s="412" t="e">
        <f>IF(ISNA(M1063),"",M1063*#REF!)</f>
        <v>#REF!</v>
      </c>
      <c r="AS1063" s="414" t="e">
        <f>IF(#REF!&gt;0,DQ$6,"")</f>
        <v>#REF!</v>
      </c>
      <c r="AT1063" s="95" t="e">
        <f>IF(#REF!="","",VLOOKUP(#REF!,#REF!,7,0))</f>
        <v>#REF!</v>
      </c>
      <c r="AU1063" s="201" t="e">
        <f>IF(OR(#REF!="",AT1063=""),"",ROUND(#REF!/10^3*AT1063,3))</f>
        <v>#REF!</v>
      </c>
      <c r="AV1063" s="201" t="e">
        <f>IF(#REF!&gt;0,#REF!*#REF!/1000,"")</f>
        <v>#REF!</v>
      </c>
      <c r="AW1063" s="201" t="e">
        <f>IF(#REF!&gt;0,#REF!*#REF!/1000,"")</f>
        <v>#REF!</v>
      </c>
      <c r="AX1063" s="74" t="e">
        <f t="shared" si="191"/>
        <v>#REF!</v>
      </c>
      <c r="AY1063" s="74" t="e">
        <f t="shared" si="192"/>
        <v>#REF!</v>
      </c>
      <c r="AZ1063" s="201" t="e">
        <f>IF(ISNA(AX1063),"",AX1063*#REF!)</f>
        <v>#REF!</v>
      </c>
      <c r="BA1063" s="201" t="e">
        <f>IF(ISNA(AY1063),"",AY1063*#REF!)</f>
        <v>#REF!</v>
      </c>
      <c r="BB1063" s="78" t="e">
        <f>IF(#REF!&gt;0,DQ$40,"")</f>
        <v>#REF!</v>
      </c>
      <c r="BC1063" s="99"/>
      <c r="BD1063" s="650"/>
      <c r="BE1063" s="652" t="e">
        <f>IF(OR(#REF!="",F1063=""),"",ROUND(#REF!/10^3*F1063,3))</f>
        <v>#REF!</v>
      </c>
      <c r="BF1063" s="412" t="e">
        <f>IF(#REF!&gt;0,#REF!*#REF!/1000,"")</f>
        <v>#REF!</v>
      </c>
      <c r="BG1063" s="412" t="e">
        <f>IF(#REF!&gt;0,#REF!*#REF!/1000,"")</f>
        <v>#REF!</v>
      </c>
      <c r="BH1063" s="413" t="e">
        <f>IF(OR(#REF!="●",#REF!="●",#REF!="●",#REF!="●"),"",IF(#REF!="","",#REF!))</f>
        <v>#REF!</v>
      </c>
      <c r="BI1063" s="413" t="e">
        <f>IF(OR(#REF!="●",#REF!="●",#REF!="●",#REF!="●"),"",IF(#REF!="","",#REF!))</f>
        <v>#REF!</v>
      </c>
      <c r="BJ1063" s="412" t="e">
        <f>IF(ISNA(L1063),"",L1063*#REF!)</f>
        <v>#REF!</v>
      </c>
      <c r="BK1063" s="412" t="e">
        <f>IF(ISNA(M1063),"",M1063*#REF!)</f>
        <v>#REF!</v>
      </c>
      <c r="BL1063" s="415" t="e">
        <f>IF(#REF!&gt;0,DQ$6,"")</f>
        <v>#REF!</v>
      </c>
      <c r="BM1063" s="361" t="e">
        <f>IF(#REF!="","",VLOOKUP(#REF!,#REF!,7,0))</f>
        <v>#REF!</v>
      </c>
      <c r="BN1063" s="201" t="e">
        <f>IF(OR(#REF!="",BM1063=""),"",ROUND(#REF!/10^3*BM1063,3))</f>
        <v>#REF!</v>
      </c>
      <c r="BO1063" s="201" t="e">
        <f>IF(#REF!&gt;0,#REF!*#REF!/1000,"")</f>
        <v>#REF!</v>
      </c>
      <c r="BP1063" s="201" t="e">
        <f>IF(#REF!&gt;0,#REF!*#REF!/1000,"")</f>
        <v>#REF!</v>
      </c>
      <c r="BQ1063" s="74" t="e">
        <f t="shared" si="193"/>
        <v>#REF!</v>
      </c>
      <c r="BR1063" s="74" t="e">
        <f t="shared" si="194"/>
        <v>#REF!</v>
      </c>
      <c r="BS1063" s="201" t="e">
        <f>IF(ISNA(BQ1063),"",BQ1063*#REF!)</f>
        <v>#REF!</v>
      </c>
      <c r="BT1063" s="201" t="e">
        <f>IF(ISNA(BR1063),"",BR1063*#REF!)</f>
        <v>#REF!</v>
      </c>
      <c r="BU1063" s="78" t="e">
        <f>IF(#REF!&gt;0,DQ$57,"")</f>
        <v>#REF!</v>
      </c>
      <c r="BV1063" s="99"/>
      <c r="BW1063" s="411"/>
      <c r="BX1063" s="412" t="e">
        <f>IF(OR(#REF!="",F1063=""),"",ROUND(#REF!/10^3*F1063,3))</f>
        <v>#REF!</v>
      </c>
      <c r="BY1063" s="412" t="e">
        <f>IF(#REF!&gt;0,#REF!*#REF!/1000,"")</f>
        <v>#REF!</v>
      </c>
      <c r="BZ1063" s="412" t="e">
        <f>IF(#REF!&gt;0,#REF!*#REF!/1000,"")</f>
        <v>#REF!</v>
      </c>
      <c r="CA1063" s="413" t="e">
        <f>IF(OR(#REF!="●",#REF!="●",#REF!="●",#REF!="●",#REF!="●"),"",IF(#REF!="","",#REF!))</f>
        <v>#REF!</v>
      </c>
      <c r="CB1063" s="413" t="e">
        <f>IF(OR(#REF!="●",#REF!="●",#REF!="●",#REF!="●",#REF!="●"),"",IF(#REF!="","",#REF!))</f>
        <v>#REF!</v>
      </c>
      <c r="CC1063" s="412" t="e">
        <f>IF(ISNA(L1063),"",L1063*#REF!)</f>
        <v>#REF!</v>
      </c>
      <c r="CD1063" s="412" t="e">
        <f>IF(ISNA(M1063),"",M1063*#REF!)</f>
        <v>#REF!</v>
      </c>
      <c r="CE1063" s="415" t="e">
        <f>IF(#REF!&gt;0,DQ$6,"")</f>
        <v>#REF!</v>
      </c>
      <c r="CF1063" s="361" t="e">
        <f>IF(#REF!="","",VLOOKUP(#REF!,#REF!,7,0))</f>
        <v>#REF!</v>
      </c>
      <c r="CG1063" s="201" t="e">
        <f>IF(OR(#REF!="",CF1063=""),"",ROUND(#REF!/10^3*CF1063,3))</f>
        <v>#REF!</v>
      </c>
      <c r="CH1063" s="201" t="e">
        <f>IF(#REF!&gt;0,#REF!*#REF!/1000,"")</f>
        <v>#REF!</v>
      </c>
      <c r="CI1063" s="201" t="e">
        <f>IF(#REF!&gt;0,#REF!*#REF!/1000,"")</f>
        <v>#REF!</v>
      </c>
      <c r="CJ1063" s="74" t="e">
        <f t="shared" si="195"/>
        <v>#REF!</v>
      </c>
      <c r="CK1063" s="74" t="e">
        <f t="shared" si="196"/>
        <v>#REF!</v>
      </c>
      <c r="CL1063" s="201" t="e">
        <f>IF(ISNA(CJ1063),"",CJ1063*#REF!)</f>
        <v>#REF!</v>
      </c>
      <c r="CM1063" s="201" t="e">
        <f>IF(ISNA(CK1063),"",CK1063*#REF!)</f>
        <v>#REF!</v>
      </c>
      <c r="CN1063" s="101" t="e">
        <f>IF(#REF!&gt;0,DQ$57,"")</f>
        <v>#REF!</v>
      </c>
      <c r="CO1063" s="84"/>
      <c r="CP1063" s="2"/>
      <c r="CQ1063" s="2"/>
      <c r="CR1063" s="2"/>
      <c r="CS1063" s="2"/>
      <c r="CT1063" s="2"/>
      <c r="CU1063" s="2"/>
      <c r="CV1063" s="2"/>
      <c r="CX1063" s="2"/>
      <c r="CY1063" s="2"/>
      <c r="CZ1063" s="2"/>
      <c r="DA1063" s="2"/>
      <c r="DB1063" s="2"/>
      <c r="DC1063" s="2"/>
      <c r="DD1063" s="2"/>
      <c r="DE1063" s="2"/>
      <c r="DF1063" s="2"/>
    </row>
    <row r="1064" spans="2:110" ht="18" customHeight="1">
      <c r="B1064" s="151" t="e">
        <f>IF(#REF!="","",VLOOKUP(#REF!,$CX$11:$DG$26,9,0))</f>
        <v>#REF!</v>
      </c>
      <c r="C1064" s="64" t="e">
        <f>IF(#REF!="",0,VLOOKUP(#REF!,$CP$11:$CQ$16,2,0))</f>
        <v>#REF!</v>
      </c>
      <c r="D1064" s="65" t="e">
        <f>IF(#REF!="",0,VLOOKUP(#REF!,$CX$11:$CY$26,2,0))</f>
        <v>#REF!</v>
      </c>
      <c r="E1064" s="152" t="e">
        <f t="shared" si="186"/>
        <v>#REF!</v>
      </c>
      <c r="F1064" s="155" t="e">
        <f>IF(#REF!="","",VLOOKUP(#REF!,#REF!,7,0))</f>
        <v>#REF!</v>
      </c>
      <c r="G1064" s="201" t="e">
        <f>IF(OR(#REF!="",F1064=""),"",ROUND(#REF!/10^3*F1064,3))</f>
        <v>#REF!</v>
      </c>
      <c r="H1064" s="201" t="e">
        <f>IF(#REF!&gt;0,#REF!*#REF!/1000,"")</f>
        <v>#REF!</v>
      </c>
      <c r="I1064" s="201" t="e">
        <f>IF(#REF!&gt;0,#REF!*#REF!/1000,"")</f>
        <v>#REF!</v>
      </c>
      <c r="J1064" s="51" t="e">
        <f>IF(#REF!="●","",IF(#REF!="","",#REF!))</f>
        <v>#REF!</v>
      </c>
      <c r="K1064" s="51" t="e">
        <f>IF(#REF!="●","",IF(#REF!="","",#REF!))</f>
        <v>#REF!</v>
      </c>
      <c r="L1064" s="74" t="e">
        <f t="shared" si="187"/>
        <v>#REF!</v>
      </c>
      <c r="M1064" s="74" t="e">
        <f t="shared" si="188"/>
        <v>#REF!</v>
      </c>
      <c r="N1064" s="201" t="e">
        <f>IF(ISNA(L1064),"",L1064*#REF!)</f>
        <v>#REF!</v>
      </c>
      <c r="O1064" s="201" t="e">
        <f>IF(ISNA(M1064),"",M1064*#REF!)</f>
        <v>#REF!</v>
      </c>
      <c r="P1064" s="78" t="e">
        <f>IF(#REF!&gt;0,DQ$6,"")</f>
        <v>#REF!</v>
      </c>
      <c r="Q1064" s="99"/>
      <c r="R1064" s="411"/>
      <c r="S1064" s="412" t="e">
        <f>IF(OR(#REF!="",F1064=""),"",ROUND(#REF!/10^3*F1064,3))</f>
        <v>#REF!</v>
      </c>
      <c r="T1064" s="412" t="e">
        <f>IF(#REF!&gt;0,#REF!*#REF!/1000,"")</f>
        <v>#REF!</v>
      </c>
      <c r="U1064" s="412" t="e">
        <f>IF(#REF!&gt;0,#REF!*#REF!/1000,"")</f>
        <v>#REF!</v>
      </c>
      <c r="V1064" s="413" t="e">
        <f>IF(OR(#REF!="●",#REF!="●"),"",IF(#REF!="","",#REF!))</f>
        <v>#REF!</v>
      </c>
      <c r="W1064" s="413" t="e">
        <f>IF(OR(#REF!="●",#REF!="●"),"",IF(#REF!="","",#REF!))</f>
        <v>#REF!</v>
      </c>
      <c r="X1064" s="412" t="e">
        <f>IF(ISNA(L1064),"",L1064*#REF!)</f>
        <v>#REF!</v>
      </c>
      <c r="Y1064" s="412" t="e">
        <f>IF(ISNA(M1064),"",M1064*#REF!)</f>
        <v>#REF!</v>
      </c>
      <c r="Z1064" s="414" t="e">
        <f>IF(#REF!&gt;0,DQ$6,"")</f>
        <v>#REF!</v>
      </c>
      <c r="AA1064" s="95" t="e">
        <f>IF(#REF!="","",VLOOKUP(#REF!,#REF!,7,0))</f>
        <v>#REF!</v>
      </c>
      <c r="AB1064" s="201" t="e">
        <f>IF(OR(#REF!="",AA1064=""),"",ROUND(#REF!/10^3*AA1064,3))</f>
        <v>#REF!</v>
      </c>
      <c r="AC1064" s="201" t="e">
        <f>IF(#REF!&gt;0,#REF!*#REF!/1000,"")</f>
        <v>#REF!</v>
      </c>
      <c r="AD1064" s="201" t="e">
        <f>IF(#REF!&gt;0,#REF!*#REF!/1000,"")</f>
        <v>#REF!</v>
      </c>
      <c r="AE1064" s="74" t="e">
        <f t="shared" si="189"/>
        <v>#REF!</v>
      </c>
      <c r="AF1064" s="74" t="e">
        <f t="shared" si="190"/>
        <v>#REF!</v>
      </c>
      <c r="AG1064" s="201" t="e">
        <f>IF(ISNA(AE1064),"",AE1064*#REF!)</f>
        <v>#REF!</v>
      </c>
      <c r="AH1064" s="201" t="e">
        <f>IF(ISNA(AF1064),"",AF1064*#REF!)</f>
        <v>#REF!</v>
      </c>
      <c r="AI1064" s="78" t="e">
        <f>IF(#REF!&gt;0,DQ$23,"")</f>
        <v>#REF!</v>
      </c>
      <c r="AJ1064" s="99"/>
      <c r="AK1064" s="411"/>
      <c r="AL1064" s="412" t="e">
        <f>IF(OR(#REF!="",F1064=""),"",ROUND(#REF!/10^3*F1064,3))</f>
        <v>#REF!</v>
      </c>
      <c r="AM1064" s="412" t="e">
        <f>IF(#REF!&gt;0,#REF!*#REF!/1000,"")</f>
        <v>#REF!</v>
      </c>
      <c r="AN1064" s="412" t="e">
        <f>IF(#REF!&gt;0,#REF!*#REF!/1000,"")</f>
        <v>#REF!</v>
      </c>
      <c r="AO1064" s="413" t="e">
        <f>IF(OR(#REF!="●",#REF!="●",#REF!="●"),"",IF(#REF!="","",#REF!))</f>
        <v>#REF!</v>
      </c>
      <c r="AP1064" s="413" t="e">
        <f>IF(OR(#REF!="●",#REF!="●",#REF!="●"),"",IF(#REF!="","",#REF!))</f>
        <v>#REF!</v>
      </c>
      <c r="AQ1064" s="412" t="e">
        <f>IF(ISNA(L1064),"",L1064*#REF!)</f>
        <v>#REF!</v>
      </c>
      <c r="AR1064" s="412" t="e">
        <f>IF(ISNA(M1064),"",M1064*#REF!)</f>
        <v>#REF!</v>
      </c>
      <c r="AS1064" s="414" t="e">
        <f>IF(#REF!&gt;0,DQ$6,"")</f>
        <v>#REF!</v>
      </c>
      <c r="AT1064" s="95" t="e">
        <f>IF(#REF!="","",VLOOKUP(#REF!,#REF!,7,0))</f>
        <v>#REF!</v>
      </c>
      <c r="AU1064" s="201" t="e">
        <f>IF(OR(#REF!="",AT1064=""),"",ROUND(#REF!/10^3*AT1064,3))</f>
        <v>#REF!</v>
      </c>
      <c r="AV1064" s="201" t="e">
        <f>IF(#REF!&gt;0,#REF!*#REF!/1000,"")</f>
        <v>#REF!</v>
      </c>
      <c r="AW1064" s="201" t="e">
        <f>IF(#REF!&gt;0,#REF!*#REF!/1000,"")</f>
        <v>#REF!</v>
      </c>
      <c r="AX1064" s="74" t="e">
        <f t="shared" si="191"/>
        <v>#REF!</v>
      </c>
      <c r="AY1064" s="74" t="e">
        <f t="shared" si="192"/>
        <v>#REF!</v>
      </c>
      <c r="AZ1064" s="201" t="e">
        <f>IF(ISNA(AX1064),"",AX1064*#REF!)</f>
        <v>#REF!</v>
      </c>
      <c r="BA1064" s="201" t="e">
        <f>IF(ISNA(AY1064),"",AY1064*#REF!)</f>
        <v>#REF!</v>
      </c>
      <c r="BB1064" s="78" t="e">
        <f>IF(#REF!&gt;0,DQ$40,"")</f>
        <v>#REF!</v>
      </c>
      <c r="BC1064" s="99"/>
      <c r="BD1064" s="650"/>
      <c r="BE1064" s="652" t="e">
        <f>IF(OR(#REF!="",F1064=""),"",ROUND(#REF!/10^3*F1064,3))</f>
        <v>#REF!</v>
      </c>
      <c r="BF1064" s="412" t="e">
        <f>IF(#REF!&gt;0,#REF!*#REF!/1000,"")</f>
        <v>#REF!</v>
      </c>
      <c r="BG1064" s="412" t="e">
        <f>IF(#REF!&gt;0,#REF!*#REF!/1000,"")</f>
        <v>#REF!</v>
      </c>
      <c r="BH1064" s="413" t="e">
        <f>IF(OR(#REF!="●",#REF!="●",#REF!="●",#REF!="●"),"",IF(#REF!="","",#REF!))</f>
        <v>#REF!</v>
      </c>
      <c r="BI1064" s="413" t="e">
        <f>IF(OR(#REF!="●",#REF!="●",#REF!="●",#REF!="●"),"",IF(#REF!="","",#REF!))</f>
        <v>#REF!</v>
      </c>
      <c r="BJ1064" s="412" t="e">
        <f>IF(ISNA(L1064),"",L1064*#REF!)</f>
        <v>#REF!</v>
      </c>
      <c r="BK1064" s="412" t="e">
        <f>IF(ISNA(M1064),"",M1064*#REF!)</f>
        <v>#REF!</v>
      </c>
      <c r="BL1064" s="415" t="e">
        <f>IF(#REF!&gt;0,DQ$6,"")</f>
        <v>#REF!</v>
      </c>
      <c r="BM1064" s="361" t="e">
        <f>IF(#REF!="","",VLOOKUP(#REF!,#REF!,7,0))</f>
        <v>#REF!</v>
      </c>
      <c r="BN1064" s="201" t="e">
        <f>IF(OR(#REF!="",BM1064=""),"",ROUND(#REF!/10^3*BM1064,3))</f>
        <v>#REF!</v>
      </c>
      <c r="BO1064" s="201" t="e">
        <f>IF(#REF!&gt;0,#REF!*#REF!/1000,"")</f>
        <v>#REF!</v>
      </c>
      <c r="BP1064" s="201" t="e">
        <f>IF(#REF!&gt;0,#REF!*#REF!/1000,"")</f>
        <v>#REF!</v>
      </c>
      <c r="BQ1064" s="74" t="e">
        <f t="shared" si="193"/>
        <v>#REF!</v>
      </c>
      <c r="BR1064" s="74" t="e">
        <f t="shared" si="194"/>
        <v>#REF!</v>
      </c>
      <c r="BS1064" s="201" t="e">
        <f>IF(ISNA(BQ1064),"",BQ1064*#REF!)</f>
        <v>#REF!</v>
      </c>
      <c r="BT1064" s="201" t="e">
        <f>IF(ISNA(BR1064),"",BR1064*#REF!)</f>
        <v>#REF!</v>
      </c>
      <c r="BU1064" s="78" t="e">
        <f>IF(#REF!&gt;0,DQ$57,"")</f>
        <v>#REF!</v>
      </c>
      <c r="BV1064" s="99"/>
      <c r="BW1064" s="411"/>
      <c r="BX1064" s="412" t="e">
        <f>IF(OR(#REF!="",F1064=""),"",ROUND(#REF!/10^3*F1064,3))</f>
        <v>#REF!</v>
      </c>
      <c r="BY1064" s="412" t="e">
        <f>IF(#REF!&gt;0,#REF!*#REF!/1000,"")</f>
        <v>#REF!</v>
      </c>
      <c r="BZ1064" s="412" t="e">
        <f>IF(#REF!&gt;0,#REF!*#REF!/1000,"")</f>
        <v>#REF!</v>
      </c>
      <c r="CA1064" s="413" t="e">
        <f>IF(OR(#REF!="●",#REF!="●",#REF!="●",#REF!="●",#REF!="●"),"",IF(#REF!="","",#REF!))</f>
        <v>#REF!</v>
      </c>
      <c r="CB1064" s="413" t="e">
        <f>IF(OR(#REF!="●",#REF!="●",#REF!="●",#REF!="●",#REF!="●"),"",IF(#REF!="","",#REF!))</f>
        <v>#REF!</v>
      </c>
      <c r="CC1064" s="412" t="e">
        <f>IF(ISNA(L1064),"",L1064*#REF!)</f>
        <v>#REF!</v>
      </c>
      <c r="CD1064" s="412" t="e">
        <f>IF(ISNA(M1064),"",M1064*#REF!)</f>
        <v>#REF!</v>
      </c>
      <c r="CE1064" s="415" t="e">
        <f>IF(#REF!&gt;0,DQ$6,"")</f>
        <v>#REF!</v>
      </c>
      <c r="CF1064" s="361" t="e">
        <f>IF(#REF!="","",VLOOKUP(#REF!,#REF!,7,0))</f>
        <v>#REF!</v>
      </c>
      <c r="CG1064" s="201" t="e">
        <f>IF(OR(#REF!="",CF1064=""),"",ROUND(#REF!/10^3*CF1064,3))</f>
        <v>#REF!</v>
      </c>
      <c r="CH1064" s="201" t="e">
        <f>IF(#REF!&gt;0,#REF!*#REF!/1000,"")</f>
        <v>#REF!</v>
      </c>
      <c r="CI1064" s="201" t="e">
        <f>IF(#REF!&gt;0,#REF!*#REF!/1000,"")</f>
        <v>#REF!</v>
      </c>
      <c r="CJ1064" s="74" t="e">
        <f t="shared" si="195"/>
        <v>#REF!</v>
      </c>
      <c r="CK1064" s="74" t="e">
        <f t="shared" si="196"/>
        <v>#REF!</v>
      </c>
      <c r="CL1064" s="201" t="e">
        <f>IF(ISNA(CJ1064),"",CJ1064*#REF!)</f>
        <v>#REF!</v>
      </c>
      <c r="CM1064" s="201" t="e">
        <f>IF(ISNA(CK1064),"",CK1064*#REF!)</f>
        <v>#REF!</v>
      </c>
      <c r="CN1064" s="101" t="e">
        <f>IF(#REF!&gt;0,DQ$57,"")</f>
        <v>#REF!</v>
      </c>
      <c r="CO1064" s="84"/>
      <c r="CP1064" s="2"/>
      <c r="CQ1064" s="2"/>
      <c r="CR1064" s="2"/>
      <c r="CS1064" s="2"/>
      <c r="CT1064" s="2"/>
      <c r="CU1064" s="2"/>
      <c r="CV1064" s="2"/>
      <c r="CX1064" s="2"/>
      <c r="CY1064" s="2"/>
      <c r="CZ1064" s="2"/>
      <c r="DA1064" s="2"/>
      <c r="DB1064" s="2"/>
      <c r="DC1064" s="2"/>
      <c r="DD1064" s="2"/>
      <c r="DE1064" s="2"/>
      <c r="DF1064" s="2"/>
    </row>
    <row r="1065" spans="2:110" ht="18" customHeight="1">
      <c r="B1065" s="151" t="e">
        <f>IF(#REF!="","",VLOOKUP(#REF!,$CX$11:$DG$26,9,0))</f>
        <v>#REF!</v>
      </c>
      <c r="C1065" s="64" t="e">
        <f>IF(#REF!="",0,VLOOKUP(#REF!,$CP$11:$CQ$16,2,0))</f>
        <v>#REF!</v>
      </c>
      <c r="D1065" s="65" t="e">
        <f>IF(#REF!="",0,VLOOKUP(#REF!,$CX$11:$CY$26,2,0))</f>
        <v>#REF!</v>
      </c>
      <c r="E1065" s="152" t="e">
        <f t="shared" si="186"/>
        <v>#REF!</v>
      </c>
      <c r="F1065" s="155" t="e">
        <f>IF(#REF!="","",VLOOKUP(#REF!,#REF!,7,0))</f>
        <v>#REF!</v>
      </c>
      <c r="G1065" s="201" t="e">
        <f>IF(OR(#REF!="",F1065=""),"",ROUND(#REF!/10^3*F1065,3))</f>
        <v>#REF!</v>
      </c>
      <c r="H1065" s="201" t="e">
        <f>IF(#REF!&gt;0,#REF!*#REF!/1000,"")</f>
        <v>#REF!</v>
      </c>
      <c r="I1065" s="201" t="e">
        <f>IF(#REF!&gt;0,#REF!*#REF!/1000,"")</f>
        <v>#REF!</v>
      </c>
      <c r="J1065" s="51" t="e">
        <f>IF(#REF!="●","",IF(#REF!="","",#REF!))</f>
        <v>#REF!</v>
      </c>
      <c r="K1065" s="51" t="e">
        <f>IF(#REF!="●","",IF(#REF!="","",#REF!))</f>
        <v>#REF!</v>
      </c>
      <c r="L1065" s="74" t="e">
        <f t="shared" si="187"/>
        <v>#REF!</v>
      </c>
      <c r="M1065" s="74" t="e">
        <f t="shared" si="188"/>
        <v>#REF!</v>
      </c>
      <c r="N1065" s="201" t="e">
        <f>IF(ISNA(L1065),"",L1065*#REF!)</f>
        <v>#REF!</v>
      </c>
      <c r="O1065" s="201" t="e">
        <f>IF(ISNA(M1065),"",M1065*#REF!)</f>
        <v>#REF!</v>
      </c>
      <c r="P1065" s="78" t="e">
        <f>IF(#REF!&gt;0,DQ$6,"")</f>
        <v>#REF!</v>
      </c>
      <c r="Q1065" s="99"/>
      <c r="R1065" s="411"/>
      <c r="S1065" s="412" t="e">
        <f>IF(OR(#REF!="",F1065=""),"",ROUND(#REF!/10^3*F1065,3))</f>
        <v>#REF!</v>
      </c>
      <c r="T1065" s="412" t="e">
        <f>IF(#REF!&gt;0,#REF!*#REF!/1000,"")</f>
        <v>#REF!</v>
      </c>
      <c r="U1065" s="412" t="e">
        <f>IF(#REF!&gt;0,#REF!*#REF!/1000,"")</f>
        <v>#REF!</v>
      </c>
      <c r="V1065" s="413" t="e">
        <f>IF(OR(#REF!="●",#REF!="●"),"",IF(#REF!="","",#REF!))</f>
        <v>#REF!</v>
      </c>
      <c r="W1065" s="413" t="e">
        <f>IF(OR(#REF!="●",#REF!="●"),"",IF(#REF!="","",#REF!))</f>
        <v>#REF!</v>
      </c>
      <c r="X1065" s="412" t="e">
        <f>IF(ISNA(L1065),"",L1065*#REF!)</f>
        <v>#REF!</v>
      </c>
      <c r="Y1065" s="412" t="e">
        <f>IF(ISNA(M1065),"",M1065*#REF!)</f>
        <v>#REF!</v>
      </c>
      <c r="Z1065" s="414" t="e">
        <f>IF(#REF!&gt;0,DQ$6,"")</f>
        <v>#REF!</v>
      </c>
      <c r="AA1065" s="95" t="e">
        <f>IF(#REF!="","",VLOOKUP(#REF!,#REF!,7,0))</f>
        <v>#REF!</v>
      </c>
      <c r="AB1065" s="201" t="e">
        <f>IF(OR(#REF!="",AA1065=""),"",ROUND(#REF!/10^3*AA1065,3))</f>
        <v>#REF!</v>
      </c>
      <c r="AC1065" s="201" t="e">
        <f>IF(#REF!&gt;0,#REF!*#REF!/1000,"")</f>
        <v>#REF!</v>
      </c>
      <c r="AD1065" s="201" t="e">
        <f>IF(#REF!&gt;0,#REF!*#REF!/1000,"")</f>
        <v>#REF!</v>
      </c>
      <c r="AE1065" s="74" t="e">
        <f t="shared" si="189"/>
        <v>#REF!</v>
      </c>
      <c r="AF1065" s="74" t="e">
        <f t="shared" si="190"/>
        <v>#REF!</v>
      </c>
      <c r="AG1065" s="201" t="e">
        <f>IF(ISNA(AE1065),"",AE1065*#REF!)</f>
        <v>#REF!</v>
      </c>
      <c r="AH1065" s="201" t="e">
        <f>IF(ISNA(AF1065),"",AF1065*#REF!)</f>
        <v>#REF!</v>
      </c>
      <c r="AI1065" s="78" t="e">
        <f>IF(#REF!&gt;0,DQ$23,"")</f>
        <v>#REF!</v>
      </c>
      <c r="AJ1065" s="99"/>
      <c r="AK1065" s="411"/>
      <c r="AL1065" s="412" t="e">
        <f>IF(OR(#REF!="",F1065=""),"",ROUND(#REF!/10^3*F1065,3))</f>
        <v>#REF!</v>
      </c>
      <c r="AM1065" s="412" t="e">
        <f>IF(#REF!&gt;0,#REF!*#REF!/1000,"")</f>
        <v>#REF!</v>
      </c>
      <c r="AN1065" s="412" t="e">
        <f>IF(#REF!&gt;0,#REF!*#REF!/1000,"")</f>
        <v>#REF!</v>
      </c>
      <c r="AO1065" s="413" t="e">
        <f>IF(OR(#REF!="●",#REF!="●",#REF!="●"),"",IF(#REF!="","",#REF!))</f>
        <v>#REF!</v>
      </c>
      <c r="AP1065" s="413" t="e">
        <f>IF(OR(#REF!="●",#REF!="●",#REF!="●"),"",IF(#REF!="","",#REF!))</f>
        <v>#REF!</v>
      </c>
      <c r="AQ1065" s="412" t="e">
        <f>IF(ISNA(L1065),"",L1065*#REF!)</f>
        <v>#REF!</v>
      </c>
      <c r="AR1065" s="412" t="e">
        <f>IF(ISNA(M1065),"",M1065*#REF!)</f>
        <v>#REF!</v>
      </c>
      <c r="AS1065" s="414" t="e">
        <f>IF(#REF!&gt;0,DQ$6,"")</f>
        <v>#REF!</v>
      </c>
      <c r="AT1065" s="95" t="e">
        <f>IF(#REF!="","",VLOOKUP(#REF!,#REF!,7,0))</f>
        <v>#REF!</v>
      </c>
      <c r="AU1065" s="201" t="e">
        <f>IF(OR(#REF!="",AT1065=""),"",ROUND(#REF!/10^3*AT1065,3))</f>
        <v>#REF!</v>
      </c>
      <c r="AV1065" s="201" t="e">
        <f>IF(#REF!&gt;0,#REF!*#REF!/1000,"")</f>
        <v>#REF!</v>
      </c>
      <c r="AW1065" s="201" t="e">
        <f>IF(#REF!&gt;0,#REF!*#REF!/1000,"")</f>
        <v>#REF!</v>
      </c>
      <c r="AX1065" s="74" t="e">
        <f t="shared" si="191"/>
        <v>#REF!</v>
      </c>
      <c r="AY1065" s="74" t="e">
        <f t="shared" si="192"/>
        <v>#REF!</v>
      </c>
      <c r="AZ1065" s="201" t="e">
        <f>IF(ISNA(AX1065),"",AX1065*#REF!)</f>
        <v>#REF!</v>
      </c>
      <c r="BA1065" s="201" t="e">
        <f>IF(ISNA(AY1065),"",AY1065*#REF!)</f>
        <v>#REF!</v>
      </c>
      <c r="BB1065" s="78" t="e">
        <f>IF(#REF!&gt;0,DQ$40,"")</f>
        <v>#REF!</v>
      </c>
      <c r="BC1065" s="99"/>
      <c r="BD1065" s="650"/>
      <c r="BE1065" s="652" t="e">
        <f>IF(OR(#REF!="",F1065=""),"",ROUND(#REF!/10^3*F1065,3))</f>
        <v>#REF!</v>
      </c>
      <c r="BF1065" s="412" t="e">
        <f>IF(#REF!&gt;0,#REF!*#REF!/1000,"")</f>
        <v>#REF!</v>
      </c>
      <c r="BG1065" s="412" t="e">
        <f>IF(#REF!&gt;0,#REF!*#REF!/1000,"")</f>
        <v>#REF!</v>
      </c>
      <c r="BH1065" s="413" t="e">
        <f>IF(OR(#REF!="●",#REF!="●",#REF!="●",#REF!="●"),"",IF(#REF!="","",#REF!))</f>
        <v>#REF!</v>
      </c>
      <c r="BI1065" s="413" t="e">
        <f>IF(OR(#REF!="●",#REF!="●",#REF!="●",#REF!="●"),"",IF(#REF!="","",#REF!))</f>
        <v>#REF!</v>
      </c>
      <c r="BJ1065" s="412" t="e">
        <f>IF(ISNA(L1065),"",L1065*#REF!)</f>
        <v>#REF!</v>
      </c>
      <c r="BK1065" s="412" t="e">
        <f>IF(ISNA(M1065),"",M1065*#REF!)</f>
        <v>#REF!</v>
      </c>
      <c r="BL1065" s="415" t="e">
        <f>IF(#REF!&gt;0,DQ$6,"")</f>
        <v>#REF!</v>
      </c>
      <c r="BM1065" s="361" t="e">
        <f>IF(#REF!="","",VLOOKUP(#REF!,#REF!,7,0))</f>
        <v>#REF!</v>
      </c>
      <c r="BN1065" s="201" t="e">
        <f>IF(OR(#REF!="",BM1065=""),"",ROUND(#REF!/10^3*BM1065,3))</f>
        <v>#REF!</v>
      </c>
      <c r="BO1065" s="201" t="e">
        <f>IF(#REF!&gt;0,#REF!*#REF!/1000,"")</f>
        <v>#REF!</v>
      </c>
      <c r="BP1065" s="201" t="e">
        <f>IF(#REF!&gt;0,#REF!*#REF!/1000,"")</f>
        <v>#REF!</v>
      </c>
      <c r="BQ1065" s="74" t="e">
        <f t="shared" si="193"/>
        <v>#REF!</v>
      </c>
      <c r="BR1065" s="74" t="e">
        <f t="shared" si="194"/>
        <v>#REF!</v>
      </c>
      <c r="BS1065" s="201" t="e">
        <f>IF(ISNA(BQ1065),"",BQ1065*#REF!)</f>
        <v>#REF!</v>
      </c>
      <c r="BT1065" s="201" t="e">
        <f>IF(ISNA(BR1065),"",BR1065*#REF!)</f>
        <v>#REF!</v>
      </c>
      <c r="BU1065" s="78" t="e">
        <f>IF(#REF!&gt;0,DQ$57,"")</f>
        <v>#REF!</v>
      </c>
      <c r="BV1065" s="99"/>
      <c r="BW1065" s="411"/>
      <c r="BX1065" s="412" t="e">
        <f>IF(OR(#REF!="",F1065=""),"",ROUND(#REF!/10^3*F1065,3))</f>
        <v>#REF!</v>
      </c>
      <c r="BY1065" s="412" t="e">
        <f>IF(#REF!&gt;0,#REF!*#REF!/1000,"")</f>
        <v>#REF!</v>
      </c>
      <c r="BZ1065" s="412" t="e">
        <f>IF(#REF!&gt;0,#REF!*#REF!/1000,"")</f>
        <v>#REF!</v>
      </c>
      <c r="CA1065" s="413" t="e">
        <f>IF(OR(#REF!="●",#REF!="●",#REF!="●",#REF!="●",#REF!="●"),"",IF(#REF!="","",#REF!))</f>
        <v>#REF!</v>
      </c>
      <c r="CB1065" s="413" t="e">
        <f>IF(OR(#REF!="●",#REF!="●",#REF!="●",#REF!="●",#REF!="●"),"",IF(#REF!="","",#REF!))</f>
        <v>#REF!</v>
      </c>
      <c r="CC1065" s="412" t="e">
        <f>IF(ISNA(L1065),"",L1065*#REF!)</f>
        <v>#REF!</v>
      </c>
      <c r="CD1065" s="412" t="e">
        <f>IF(ISNA(M1065),"",M1065*#REF!)</f>
        <v>#REF!</v>
      </c>
      <c r="CE1065" s="415" t="e">
        <f>IF(#REF!&gt;0,DQ$6,"")</f>
        <v>#REF!</v>
      </c>
      <c r="CF1065" s="361" t="e">
        <f>IF(#REF!="","",VLOOKUP(#REF!,#REF!,7,0))</f>
        <v>#REF!</v>
      </c>
      <c r="CG1065" s="201" t="e">
        <f>IF(OR(#REF!="",CF1065=""),"",ROUND(#REF!/10^3*CF1065,3))</f>
        <v>#REF!</v>
      </c>
      <c r="CH1065" s="201" t="e">
        <f>IF(#REF!&gt;0,#REF!*#REF!/1000,"")</f>
        <v>#REF!</v>
      </c>
      <c r="CI1065" s="201" t="e">
        <f>IF(#REF!&gt;0,#REF!*#REF!/1000,"")</f>
        <v>#REF!</v>
      </c>
      <c r="CJ1065" s="74" t="e">
        <f t="shared" si="195"/>
        <v>#REF!</v>
      </c>
      <c r="CK1065" s="74" t="e">
        <f t="shared" si="196"/>
        <v>#REF!</v>
      </c>
      <c r="CL1065" s="201" t="e">
        <f>IF(ISNA(CJ1065),"",CJ1065*#REF!)</f>
        <v>#REF!</v>
      </c>
      <c r="CM1065" s="201" t="e">
        <f>IF(ISNA(CK1065),"",CK1065*#REF!)</f>
        <v>#REF!</v>
      </c>
      <c r="CN1065" s="101" t="e">
        <f>IF(#REF!&gt;0,DQ$57,"")</f>
        <v>#REF!</v>
      </c>
      <c r="CO1065" s="84"/>
      <c r="CP1065" s="2"/>
      <c r="CQ1065" s="2"/>
      <c r="CR1065" s="2"/>
      <c r="CS1065" s="2"/>
      <c r="CT1065" s="2"/>
      <c r="CU1065" s="2"/>
      <c r="CV1065" s="2"/>
      <c r="CX1065" s="2"/>
      <c r="CY1065" s="2"/>
      <c r="CZ1065" s="2"/>
      <c r="DA1065" s="2"/>
      <c r="DB1065" s="2"/>
      <c r="DC1065" s="2"/>
      <c r="DD1065" s="2"/>
      <c r="DE1065" s="2"/>
      <c r="DF1065" s="2"/>
    </row>
    <row r="1066" spans="2:110" ht="18" customHeight="1">
      <c r="B1066" s="151" t="e">
        <f>IF(#REF!="","",VLOOKUP(#REF!,$CX$11:$DG$26,9,0))</f>
        <v>#REF!</v>
      </c>
      <c r="C1066" s="64" t="e">
        <f>IF(#REF!="",0,VLOOKUP(#REF!,$CP$11:$CQ$16,2,0))</f>
        <v>#REF!</v>
      </c>
      <c r="D1066" s="65" t="e">
        <f>IF(#REF!="",0,VLOOKUP(#REF!,$CX$11:$CY$26,2,0))</f>
        <v>#REF!</v>
      </c>
      <c r="E1066" s="152" t="e">
        <f t="shared" si="186"/>
        <v>#REF!</v>
      </c>
      <c r="F1066" s="155" t="e">
        <f>IF(#REF!="","",VLOOKUP(#REF!,#REF!,7,0))</f>
        <v>#REF!</v>
      </c>
      <c r="G1066" s="201" t="e">
        <f>IF(OR(#REF!="",F1066=""),"",ROUND(#REF!/10^3*F1066,3))</f>
        <v>#REF!</v>
      </c>
      <c r="H1066" s="201" t="e">
        <f>IF(#REF!&gt;0,#REF!*#REF!/1000,"")</f>
        <v>#REF!</v>
      </c>
      <c r="I1066" s="201" t="e">
        <f>IF(#REF!&gt;0,#REF!*#REF!/1000,"")</f>
        <v>#REF!</v>
      </c>
      <c r="J1066" s="51" t="e">
        <f>IF(#REF!="●","",IF(#REF!="","",#REF!))</f>
        <v>#REF!</v>
      </c>
      <c r="K1066" s="51" t="e">
        <f>IF(#REF!="●","",IF(#REF!="","",#REF!))</f>
        <v>#REF!</v>
      </c>
      <c r="L1066" s="74" t="e">
        <f t="shared" si="187"/>
        <v>#REF!</v>
      </c>
      <c r="M1066" s="74" t="e">
        <f t="shared" si="188"/>
        <v>#REF!</v>
      </c>
      <c r="N1066" s="201" t="e">
        <f>IF(ISNA(L1066),"",L1066*#REF!)</f>
        <v>#REF!</v>
      </c>
      <c r="O1066" s="201" t="e">
        <f>IF(ISNA(M1066),"",M1066*#REF!)</f>
        <v>#REF!</v>
      </c>
      <c r="P1066" s="78" t="e">
        <f>IF(#REF!&gt;0,DQ$6,"")</f>
        <v>#REF!</v>
      </c>
      <c r="Q1066" s="99"/>
      <c r="R1066" s="411"/>
      <c r="S1066" s="412" t="e">
        <f>IF(OR(#REF!="",F1066=""),"",ROUND(#REF!/10^3*F1066,3))</f>
        <v>#REF!</v>
      </c>
      <c r="T1066" s="412" t="e">
        <f>IF(#REF!&gt;0,#REF!*#REF!/1000,"")</f>
        <v>#REF!</v>
      </c>
      <c r="U1066" s="412" t="e">
        <f>IF(#REF!&gt;0,#REF!*#REF!/1000,"")</f>
        <v>#REF!</v>
      </c>
      <c r="V1066" s="413" t="e">
        <f>IF(OR(#REF!="●",#REF!="●"),"",IF(#REF!="","",#REF!))</f>
        <v>#REF!</v>
      </c>
      <c r="W1066" s="413" t="e">
        <f>IF(OR(#REF!="●",#REF!="●"),"",IF(#REF!="","",#REF!))</f>
        <v>#REF!</v>
      </c>
      <c r="X1066" s="412" t="e">
        <f>IF(ISNA(L1066),"",L1066*#REF!)</f>
        <v>#REF!</v>
      </c>
      <c r="Y1066" s="412" t="e">
        <f>IF(ISNA(M1066),"",M1066*#REF!)</f>
        <v>#REF!</v>
      </c>
      <c r="Z1066" s="414" t="e">
        <f>IF(#REF!&gt;0,DQ$6,"")</f>
        <v>#REF!</v>
      </c>
      <c r="AA1066" s="95" t="e">
        <f>IF(#REF!="","",VLOOKUP(#REF!,#REF!,7,0))</f>
        <v>#REF!</v>
      </c>
      <c r="AB1066" s="201" t="e">
        <f>IF(OR(#REF!="",AA1066=""),"",ROUND(#REF!/10^3*AA1066,3))</f>
        <v>#REF!</v>
      </c>
      <c r="AC1066" s="201" t="e">
        <f>IF(#REF!&gt;0,#REF!*#REF!/1000,"")</f>
        <v>#REF!</v>
      </c>
      <c r="AD1066" s="201" t="e">
        <f>IF(#REF!&gt;0,#REF!*#REF!/1000,"")</f>
        <v>#REF!</v>
      </c>
      <c r="AE1066" s="74" t="e">
        <f t="shared" si="189"/>
        <v>#REF!</v>
      </c>
      <c r="AF1066" s="74" t="e">
        <f t="shared" si="190"/>
        <v>#REF!</v>
      </c>
      <c r="AG1066" s="201" t="e">
        <f>IF(ISNA(AE1066),"",AE1066*#REF!)</f>
        <v>#REF!</v>
      </c>
      <c r="AH1066" s="201" t="e">
        <f>IF(ISNA(AF1066),"",AF1066*#REF!)</f>
        <v>#REF!</v>
      </c>
      <c r="AI1066" s="78" t="e">
        <f>IF(#REF!&gt;0,DQ$23,"")</f>
        <v>#REF!</v>
      </c>
      <c r="AJ1066" s="99"/>
      <c r="AK1066" s="411"/>
      <c r="AL1066" s="412" t="e">
        <f>IF(OR(#REF!="",F1066=""),"",ROUND(#REF!/10^3*F1066,3))</f>
        <v>#REF!</v>
      </c>
      <c r="AM1066" s="412" t="e">
        <f>IF(#REF!&gt;0,#REF!*#REF!/1000,"")</f>
        <v>#REF!</v>
      </c>
      <c r="AN1066" s="412" t="e">
        <f>IF(#REF!&gt;0,#REF!*#REF!/1000,"")</f>
        <v>#REF!</v>
      </c>
      <c r="AO1066" s="413" t="e">
        <f>IF(OR(#REF!="●",#REF!="●",#REF!="●"),"",IF(#REF!="","",#REF!))</f>
        <v>#REF!</v>
      </c>
      <c r="AP1066" s="413" t="e">
        <f>IF(OR(#REF!="●",#REF!="●",#REF!="●"),"",IF(#REF!="","",#REF!))</f>
        <v>#REF!</v>
      </c>
      <c r="AQ1066" s="412" t="e">
        <f>IF(ISNA(L1066),"",L1066*#REF!)</f>
        <v>#REF!</v>
      </c>
      <c r="AR1066" s="412" t="e">
        <f>IF(ISNA(M1066),"",M1066*#REF!)</f>
        <v>#REF!</v>
      </c>
      <c r="AS1066" s="414" t="e">
        <f>IF(#REF!&gt;0,DQ$6,"")</f>
        <v>#REF!</v>
      </c>
      <c r="AT1066" s="95" t="e">
        <f>IF(#REF!="","",VLOOKUP(#REF!,#REF!,7,0))</f>
        <v>#REF!</v>
      </c>
      <c r="AU1066" s="201" t="e">
        <f>IF(OR(#REF!="",AT1066=""),"",ROUND(#REF!/10^3*AT1066,3))</f>
        <v>#REF!</v>
      </c>
      <c r="AV1066" s="201" t="e">
        <f>IF(#REF!&gt;0,#REF!*#REF!/1000,"")</f>
        <v>#REF!</v>
      </c>
      <c r="AW1066" s="201" t="e">
        <f>IF(#REF!&gt;0,#REF!*#REF!/1000,"")</f>
        <v>#REF!</v>
      </c>
      <c r="AX1066" s="74" t="e">
        <f t="shared" si="191"/>
        <v>#REF!</v>
      </c>
      <c r="AY1066" s="74" t="e">
        <f t="shared" si="192"/>
        <v>#REF!</v>
      </c>
      <c r="AZ1066" s="201" t="e">
        <f>IF(ISNA(AX1066),"",AX1066*#REF!)</f>
        <v>#REF!</v>
      </c>
      <c r="BA1066" s="201" t="e">
        <f>IF(ISNA(AY1066),"",AY1066*#REF!)</f>
        <v>#REF!</v>
      </c>
      <c r="BB1066" s="78" t="e">
        <f>IF(#REF!&gt;0,DQ$40,"")</f>
        <v>#REF!</v>
      </c>
      <c r="BC1066" s="99"/>
      <c r="BD1066" s="650"/>
      <c r="BE1066" s="652" t="e">
        <f>IF(OR(#REF!="",F1066=""),"",ROUND(#REF!/10^3*F1066,3))</f>
        <v>#REF!</v>
      </c>
      <c r="BF1066" s="412" t="e">
        <f>IF(#REF!&gt;0,#REF!*#REF!/1000,"")</f>
        <v>#REF!</v>
      </c>
      <c r="BG1066" s="412" t="e">
        <f>IF(#REF!&gt;0,#REF!*#REF!/1000,"")</f>
        <v>#REF!</v>
      </c>
      <c r="BH1066" s="413" t="e">
        <f>IF(OR(#REF!="●",#REF!="●",#REF!="●",#REF!="●"),"",IF(#REF!="","",#REF!))</f>
        <v>#REF!</v>
      </c>
      <c r="BI1066" s="413" t="e">
        <f>IF(OR(#REF!="●",#REF!="●",#REF!="●",#REF!="●"),"",IF(#REF!="","",#REF!))</f>
        <v>#REF!</v>
      </c>
      <c r="BJ1066" s="412" t="e">
        <f>IF(ISNA(L1066),"",L1066*#REF!)</f>
        <v>#REF!</v>
      </c>
      <c r="BK1066" s="412" t="e">
        <f>IF(ISNA(M1066),"",M1066*#REF!)</f>
        <v>#REF!</v>
      </c>
      <c r="BL1066" s="415" t="e">
        <f>IF(#REF!&gt;0,DQ$6,"")</f>
        <v>#REF!</v>
      </c>
      <c r="BM1066" s="361" t="e">
        <f>IF(#REF!="","",VLOOKUP(#REF!,#REF!,7,0))</f>
        <v>#REF!</v>
      </c>
      <c r="BN1066" s="201" t="e">
        <f>IF(OR(#REF!="",BM1066=""),"",ROUND(#REF!/10^3*BM1066,3))</f>
        <v>#REF!</v>
      </c>
      <c r="BO1066" s="201" t="e">
        <f>IF(#REF!&gt;0,#REF!*#REF!/1000,"")</f>
        <v>#REF!</v>
      </c>
      <c r="BP1066" s="201" t="e">
        <f>IF(#REF!&gt;0,#REF!*#REF!/1000,"")</f>
        <v>#REF!</v>
      </c>
      <c r="BQ1066" s="74" t="e">
        <f t="shared" si="193"/>
        <v>#REF!</v>
      </c>
      <c r="BR1066" s="74" t="e">
        <f t="shared" si="194"/>
        <v>#REF!</v>
      </c>
      <c r="BS1066" s="201" t="e">
        <f>IF(ISNA(BQ1066),"",BQ1066*#REF!)</f>
        <v>#REF!</v>
      </c>
      <c r="BT1066" s="201" t="e">
        <f>IF(ISNA(BR1066),"",BR1066*#REF!)</f>
        <v>#REF!</v>
      </c>
      <c r="BU1066" s="78" t="e">
        <f>IF(#REF!&gt;0,DQ$57,"")</f>
        <v>#REF!</v>
      </c>
      <c r="BV1066" s="99"/>
      <c r="BW1066" s="411"/>
      <c r="BX1066" s="412" t="e">
        <f>IF(OR(#REF!="",F1066=""),"",ROUND(#REF!/10^3*F1066,3))</f>
        <v>#REF!</v>
      </c>
      <c r="BY1066" s="412" t="e">
        <f>IF(#REF!&gt;0,#REF!*#REF!/1000,"")</f>
        <v>#REF!</v>
      </c>
      <c r="BZ1066" s="412" t="e">
        <f>IF(#REF!&gt;0,#REF!*#REF!/1000,"")</f>
        <v>#REF!</v>
      </c>
      <c r="CA1066" s="413" t="e">
        <f>IF(OR(#REF!="●",#REF!="●",#REF!="●",#REF!="●",#REF!="●"),"",IF(#REF!="","",#REF!))</f>
        <v>#REF!</v>
      </c>
      <c r="CB1066" s="413" t="e">
        <f>IF(OR(#REF!="●",#REF!="●",#REF!="●",#REF!="●",#REF!="●"),"",IF(#REF!="","",#REF!))</f>
        <v>#REF!</v>
      </c>
      <c r="CC1066" s="412" t="e">
        <f>IF(ISNA(L1066),"",L1066*#REF!)</f>
        <v>#REF!</v>
      </c>
      <c r="CD1066" s="412" t="e">
        <f>IF(ISNA(M1066),"",M1066*#REF!)</f>
        <v>#REF!</v>
      </c>
      <c r="CE1066" s="415" t="e">
        <f>IF(#REF!&gt;0,DQ$6,"")</f>
        <v>#REF!</v>
      </c>
      <c r="CF1066" s="361" t="e">
        <f>IF(#REF!="","",VLOOKUP(#REF!,#REF!,7,0))</f>
        <v>#REF!</v>
      </c>
      <c r="CG1066" s="201" t="e">
        <f>IF(OR(#REF!="",CF1066=""),"",ROUND(#REF!/10^3*CF1066,3))</f>
        <v>#REF!</v>
      </c>
      <c r="CH1066" s="201" t="e">
        <f>IF(#REF!&gt;0,#REF!*#REF!/1000,"")</f>
        <v>#REF!</v>
      </c>
      <c r="CI1066" s="201" t="e">
        <f>IF(#REF!&gt;0,#REF!*#REF!/1000,"")</f>
        <v>#REF!</v>
      </c>
      <c r="CJ1066" s="74" t="e">
        <f t="shared" si="195"/>
        <v>#REF!</v>
      </c>
      <c r="CK1066" s="74" t="e">
        <f t="shared" si="196"/>
        <v>#REF!</v>
      </c>
      <c r="CL1066" s="201" t="e">
        <f>IF(ISNA(CJ1066),"",CJ1066*#REF!)</f>
        <v>#REF!</v>
      </c>
      <c r="CM1066" s="201" t="e">
        <f>IF(ISNA(CK1066),"",CK1066*#REF!)</f>
        <v>#REF!</v>
      </c>
      <c r="CN1066" s="101" t="e">
        <f>IF(#REF!&gt;0,DQ$57,"")</f>
        <v>#REF!</v>
      </c>
      <c r="CO1066" s="84"/>
      <c r="CP1066" s="2"/>
      <c r="CQ1066" s="2"/>
      <c r="CR1066" s="2"/>
      <c r="CS1066" s="2"/>
      <c r="CT1066" s="2"/>
      <c r="CU1066" s="2"/>
      <c r="CV1066" s="2"/>
      <c r="CX1066" s="2"/>
      <c r="CY1066" s="2"/>
      <c r="CZ1066" s="2"/>
      <c r="DA1066" s="2"/>
      <c r="DB1066" s="2"/>
      <c r="DC1066" s="2"/>
      <c r="DD1066" s="2"/>
      <c r="DE1066" s="2"/>
      <c r="DF1066" s="2"/>
    </row>
    <row r="1067" spans="2:110" ht="18" customHeight="1">
      <c r="B1067" s="151" t="e">
        <f>IF(#REF!="","",VLOOKUP(#REF!,$CX$11:$DG$26,9,0))</f>
        <v>#REF!</v>
      </c>
      <c r="C1067" s="64" t="e">
        <f>IF(#REF!="",0,VLOOKUP(#REF!,$CP$11:$CQ$16,2,0))</f>
        <v>#REF!</v>
      </c>
      <c r="D1067" s="65" t="e">
        <f>IF(#REF!="",0,VLOOKUP(#REF!,$CX$11:$CY$26,2,0))</f>
        <v>#REF!</v>
      </c>
      <c r="E1067" s="152" t="e">
        <f t="shared" si="186"/>
        <v>#REF!</v>
      </c>
      <c r="F1067" s="155" t="e">
        <f>IF(#REF!="","",VLOOKUP(#REF!,#REF!,7,0))</f>
        <v>#REF!</v>
      </c>
      <c r="G1067" s="201" t="e">
        <f>IF(OR(#REF!="",F1067=""),"",ROUND(#REF!/10^3*F1067,3))</f>
        <v>#REF!</v>
      </c>
      <c r="H1067" s="201" t="e">
        <f>IF(#REF!&gt;0,#REF!*#REF!/1000,"")</f>
        <v>#REF!</v>
      </c>
      <c r="I1067" s="201" t="e">
        <f>IF(#REF!&gt;0,#REF!*#REF!/1000,"")</f>
        <v>#REF!</v>
      </c>
      <c r="J1067" s="51" t="e">
        <f>IF(#REF!="●","",IF(#REF!="","",#REF!))</f>
        <v>#REF!</v>
      </c>
      <c r="K1067" s="51" t="e">
        <f>IF(#REF!="●","",IF(#REF!="","",#REF!))</f>
        <v>#REF!</v>
      </c>
      <c r="L1067" s="74" t="e">
        <f t="shared" si="187"/>
        <v>#REF!</v>
      </c>
      <c r="M1067" s="74" t="e">
        <f t="shared" si="188"/>
        <v>#REF!</v>
      </c>
      <c r="N1067" s="201" t="e">
        <f>IF(ISNA(L1067),"",L1067*#REF!)</f>
        <v>#REF!</v>
      </c>
      <c r="O1067" s="201" t="e">
        <f>IF(ISNA(M1067),"",M1067*#REF!)</f>
        <v>#REF!</v>
      </c>
      <c r="P1067" s="78" t="e">
        <f>IF(#REF!&gt;0,DQ$6,"")</f>
        <v>#REF!</v>
      </c>
      <c r="Q1067" s="99"/>
      <c r="R1067" s="411"/>
      <c r="S1067" s="412" t="e">
        <f>IF(OR(#REF!="",F1067=""),"",ROUND(#REF!/10^3*F1067,3))</f>
        <v>#REF!</v>
      </c>
      <c r="T1067" s="412" t="e">
        <f>IF(#REF!&gt;0,#REF!*#REF!/1000,"")</f>
        <v>#REF!</v>
      </c>
      <c r="U1067" s="412" t="e">
        <f>IF(#REF!&gt;0,#REF!*#REF!/1000,"")</f>
        <v>#REF!</v>
      </c>
      <c r="V1067" s="413" t="e">
        <f>IF(OR(#REF!="●",#REF!="●"),"",IF(#REF!="","",#REF!))</f>
        <v>#REF!</v>
      </c>
      <c r="W1067" s="413" t="e">
        <f>IF(OR(#REF!="●",#REF!="●"),"",IF(#REF!="","",#REF!))</f>
        <v>#REF!</v>
      </c>
      <c r="X1067" s="412" t="e">
        <f>IF(ISNA(L1067),"",L1067*#REF!)</f>
        <v>#REF!</v>
      </c>
      <c r="Y1067" s="412" t="e">
        <f>IF(ISNA(M1067),"",M1067*#REF!)</f>
        <v>#REF!</v>
      </c>
      <c r="Z1067" s="414" t="e">
        <f>IF(#REF!&gt;0,DQ$6,"")</f>
        <v>#REF!</v>
      </c>
      <c r="AA1067" s="95" t="e">
        <f>IF(#REF!="","",VLOOKUP(#REF!,#REF!,7,0))</f>
        <v>#REF!</v>
      </c>
      <c r="AB1067" s="201" t="e">
        <f>IF(OR(#REF!="",AA1067=""),"",ROUND(#REF!/10^3*AA1067,3))</f>
        <v>#REF!</v>
      </c>
      <c r="AC1067" s="201" t="e">
        <f>IF(#REF!&gt;0,#REF!*#REF!/1000,"")</f>
        <v>#REF!</v>
      </c>
      <c r="AD1067" s="201" t="e">
        <f>IF(#REF!&gt;0,#REF!*#REF!/1000,"")</f>
        <v>#REF!</v>
      </c>
      <c r="AE1067" s="74" t="e">
        <f t="shared" si="189"/>
        <v>#REF!</v>
      </c>
      <c r="AF1067" s="74" t="e">
        <f t="shared" si="190"/>
        <v>#REF!</v>
      </c>
      <c r="AG1067" s="201" t="e">
        <f>IF(ISNA(AE1067),"",AE1067*#REF!)</f>
        <v>#REF!</v>
      </c>
      <c r="AH1067" s="201" t="e">
        <f>IF(ISNA(AF1067),"",AF1067*#REF!)</f>
        <v>#REF!</v>
      </c>
      <c r="AI1067" s="78" t="e">
        <f>IF(#REF!&gt;0,DQ$23,"")</f>
        <v>#REF!</v>
      </c>
      <c r="AJ1067" s="99"/>
      <c r="AK1067" s="411"/>
      <c r="AL1067" s="412" t="e">
        <f>IF(OR(#REF!="",F1067=""),"",ROUND(#REF!/10^3*F1067,3))</f>
        <v>#REF!</v>
      </c>
      <c r="AM1067" s="412" t="e">
        <f>IF(#REF!&gt;0,#REF!*#REF!/1000,"")</f>
        <v>#REF!</v>
      </c>
      <c r="AN1067" s="412" t="e">
        <f>IF(#REF!&gt;0,#REF!*#REF!/1000,"")</f>
        <v>#REF!</v>
      </c>
      <c r="AO1067" s="413" t="e">
        <f>IF(OR(#REF!="●",#REF!="●",#REF!="●"),"",IF(#REF!="","",#REF!))</f>
        <v>#REF!</v>
      </c>
      <c r="AP1067" s="413" t="e">
        <f>IF(OR(#REF!="●",#REF!="●",#REF!="●"),"",IF(#REF!="","",#REF!))</f>
        <v>#REF!</v>
      </c>
      <c r="AQ1067" s="412" t="e">
        <f>IF(ISNA(L1067),"",L1067*#REF!)</f>
        <v>#REF!</v>
      </c>
      <c r="AR1067" s="412" t="e">
        <f>IF(ISNA(M1067),"",M1067*#REF!)</f>
        <v>#REF!</v>
      </c>
      <c r="AS1067" s="414" t="e">
        <f>IF(#REF!&gt;0,DQ$6,"")</f>
        <v>#REF!</v>
      </c>
      <c r="AT1067" s="95" t="e">
        <f>IF(#REF!="","",VLOOKUP(#REF!,#REF!,7,0))</f>
        <v>#REF!</v>
      </c>
      <c r="AU1067" s="201" t="e">
        <f>IF(OR(#REF!="",AT1067=""),"",ROUND(#REF!/10^3*AT1067,3))</f>
        <v>#REF!</v>
      </c>
      <c r="AV1067" s="201" t="e">
        <f>IF(#REF!&gt;0,#REF!*#REF!/1000,"")</f>
        <v>#REF!</v>
      </c>
      <c r="AW1067" s="201" t="e">
        <f>IF(#REF!&gt;0,#REF!*#REF!/1000,"")</f>
        <v>#REF!</v>
      </c>
      <c r="AX1067" s="74" t="e">
        <f t="shared" si="191"/>
        <v>#REF!</v>
      </c>
      <c r="AY1067" s="74" t="e">
        <f t="shared" si="192"/>
        <v>#REF!</v>
      </c>
      <c r="AZ1067" s="201" t="e">
        <f>IF(ISNA(AX1067),"",AX1067*#REF!)</f>
        <v>#REF!</v>
      </c>
      <c r="BA1067" s="201" t="e">
        <f>IF(ISNA(AY1067),"",AY1067*#REF!)</f>
        <v>#REF!</v>
      </c>
      <c r="BB1067" s="78" t="e">
        <f>IF(#REF!&gt;0,DQ$40,"")</f>
        <v>#REF!</v>
      </c>
      <c r="BC1067" s="99"/>
      <c r="BD1067" s="650"/>
      <c r="BE1067" s="652" t="e">
        <f>IF(OR(#REF!="",F1067=""),"",ROUND(#REF!/10^3*F1067,3))</f>
        <v>#REF!</v>
      </c>
      <c r="BF1067" s="412" t="e">
        <f>IF(#REF!&gt;0,#REF!*#REF!/1000,"")</f>
        <v>#REF!</v>
      </c>
      <c r="BG1067" s="412" t="e">
        <f>IF(#REF!&gt;0,#REF!*#REF!/1000,"")</f>
        <v>#REF!</v>
      </c>
      <c r="BH1067" s="413" t="e">
        <f>IF(OR(#REF!="●",#REF!="●",#REF!="●",#REF!="●"),"",IF(#REF!="","",#REF!))</f>
        <v>#REF!</v>
      </c>
      <c r="BI1067" s="413" t="e">
        <f>IF(OR(#REF!="●",#REF!="●",#REF!="●",#REF!="●"),"",IF(#REF!="","",#REF!))</f>
        <v>#REF!</v>
      </c>
      <c r="BJ1067" s="412" t="e">
        <f>IF(ISNA(L1067),"",L1067*#REF!)</f>
        <v>#REF!</v>
      </c>
      <c r="BK1067" s="412" t="e">
        <f>IF(ISNA(M1067),"",M1067*#REF!)</f>
        <v>#REF!</v>
      </c>
      <c r="BL1067" s="415" t="e">
        <f>IF(#REF!&gt;0,DQ$6,"")</f>
        <v>#REF!</v>
      </c>
      <c r="BM1067" s="361" t="e">
        <f>IF(#REF!="","",VLOOKUP(#REF!,#REF!,7,0))</f>
        <v>#REF!</v>
      </c>
      <c r="BN1067" s="201" t="e">
        <f>IF(OR(#REF!="",BM1067=""),"",ROUND(#REF!/10^3*BM1067,3))</f>
        <v>#REF!</v>
      </c>
      <c r="BO1067" s="201" t="e">
        <f>IF(#REF!&gt;0,#REF!*#REF!/1000,"")</f>
        <v>#REF!</v>
      </c>
      <c r="BP1067" s="201" t="e">
        <f>IF(#REF!&gt;0,#REF!*#REF!/1000,"")</f>
        <v>#REF!</v>
      </c>
      <c r="BQ1067" s="74" t="e">
        <f t="shared" si="193"/>
        <v>#REF!</v>
      </c>
      <c r="BR1067" s="74" t="e">
        <f t="shared" si="194"/>
        <v>#REF!</v>
      </c>
      <c r="BS1067" s="201" t="e">
        <f>IF(ISNA(BQ1067),"",BQ1067*#REF!)</f>
        <v>#REF!</v>
      </c>
      <c r="BT1067" s="201" t="e">
        <f>IF(ISNA(BR1067),"",BR1067*#REF!)</f>
        <v>#REF!</v>
      </c>
      <c r="BU1067" s="78" t="e">
        <f>IF(#REF!&gt;0,DQ$57,"")</f>
        <v>#REF!</v>
      </c>
      <c r="BV1067" s="99"/>
      <c r="BW1067" s="411"/>
      <c r="BX1067" s="412" t="e">
        <f>IF(OR(#REF!="",F1067=""),"",ROUND(#REF!/10^3*F1067,3))</f>
        <v>#REF!</v>
      </c>
      <c r="BY1067" s="412" t="e">
        <f>IF(#REF!&gt;0,#REF!*#REF!/1000,"")</f>
        <v>#REF!</v>
      </c>
      <c r="BZ1067" s="412" t="e">
        <f>IF(#REF!&gt;0,#REF!*#REF!/1000,"")</f>
        <v>#REF!</v>
      </c>
      <c r="CA1067" s="413" t="e">
        <f>IF(OR(#REF!="●",#REF!="●",#REF!="●",#REF!="●",#REF!="●"),"",IF(#REF!="","",#REF!))</f>
        <v>#REF!</v>
      </c>
      <c r="CB1067" s="413" t="e">
        <f>IF(OR(#REF!="●",#REF!="●",#REF!="●",#REF!="●",#REF!="●"),"",IF(#REF!="","",#REF!))</f>
        <v>#REF!</v>
      </c>
      <c r="CC1067" s="412" t="e">
        <f>IF(ISNA(L1067),"",L1067*#REF!)</f>
        <v>#REF!</v>
      </c>
      <c r="CD1067" s="412" t="e">
        <f>IF(ISNA(M1067),"",M1067*#REF!)</f>
        <v>#REF!</v>
      </c>
      <c r="CE1067" s="415" t="e">
        <f>IF(#REF!&gt;0,DQ$6,"")</f>
        <v>#REF!</v>
      </c>
      <c r="CF1067" s="361" t="e">
        <f>IF(#REF!="","",VLOOKUP(#REF!,#REF!,7,0))</f>
        <v>#REF!</v>
      </c>
      <c r="CG1067" s="201" t="e">
        <f>IF(OR(#REF!="",CF1067=""),"",ROUND(#REF!/10^3*CF1067,3))</f>
        <v>#REF!</v>
      </c>
      <c r="CH1067" s="201" t="e">
        <f>IF(#REF!&gt;0,#REF!*#REF!/1000,"")</f>
        <v>#REF!</v>
      </c>
      <c r="CI1067" s="201" t="e">
        <f>IF(#REF!&gt;0,#REF!*#REF!/1000,"")</f>
        <v>#REF!</v>
      </c>
      <c r="CJ1067" s="74" t="e">
        <f t="shared" si="195"/>
        <v>#REF!</v>
      </c>
      <c r="CK1067" s="74" t="e">
        <f t="shared" si="196"/>
        <v>#REF!</v>
      </c>
      <c r="CL1067" s="201" t="e">
        <f>IF(ISNA(CJ1067),"",CJ1067*#REF!)</f>
        <v>#REF!</v>
      </c>
      <c r="CM1067" s="201" t="e">
        <f>IF(ISNA(CK1067),"",CK1067*#REF!)</f>
        <v>#REF!</v>
      </c>
      <c r="CN1067" s="101" t="e">
        <f>IF(#REF!&gt;0,DQ$57,"")</f>
        <v>#REF!</v>
      </c>
      <c r="CO1067" s="84"/>
      <c r="CP1067" s="2"/>
      <c r="CQ1067" s="2"/>
      <c r="CR1067" s="2"/>
      <c r="CS1067" s="2"/>
      <c r="CT1067" s="2"/>
      <c r="CU1067" s="2"/>
      <c r="CV1067" s="2"/>
      <c r="CX1067" s="2"/>
      <c r="CY1067" s="2"/>
      <c r="CZ1067" s="2"/>
      <c r="DA1067" s="2"/>
      <c r="DB1067" s="2"/>
      <c r="DC1067" s="2"/>
      <c r="DD1067" s="2"/>
      <c r="DE1067" s="2"/>
      <c r="DF1067" s="2"/>
    </row>
    <row r="1068" spans="2:110" ht="18" customHeight="1">
      <c r="B1068" s="151" t="e">
        <f>IF(#REF!="","",VLOOKUP(#REF!,$CX$11:$DG$26,9,0))</f>
        <v>#REF!</v>
      </c>
      <c r="C1068" s="64" t="e">
        <f>IF(#REF!="",0,VLOOKUP(#REF!,$CP$11:$CQ$16,2,0))</f>
        <v>#REF!</v>
      </c>
      <c r="D1068" s="65" t="e">
        <f>IF(#REF!="",0,VLOOKUP(#REF!,$CX$11:$CY$26,2,0))</f>
        <v>#REF!</v>
      </c>
      <c r="E1068" s="152" t="e">
        <f t="shared" si="186"/>
        <v>#REF!</v>
      </c>
      <c r="F1068" s="155" t="e">
        <f>IF(#REF!="","",VLOOKUP(#REF!,#REF!,7,0))</f>
        <v>#REF!</v>
      </c>
      <c r="G1068" s="201" t="e">
        <f>IF(OR(#REF!="",F1068=""),"",ROUND(#REF!/10^3*F1068,3))</f>
        <v>#REF!</v>
      </c>
      <c r="H1068" s="201" t="e">
        <f>IF(#REF!&gt;0,#REF!*#REF!/1000,"")</f>
        <v>#REF!</v>
      </c>
      <c r="I1068" s="201" t="e">
        <f>IF(#REF!&gt;0,#REF!*#REF!/1000,"")</f>
        <v>#REF!</v>
      </c>
      <c r="J1068" s="51" t="e">
        <f>IF(#REF!="●","",IF(#REF!="","",#REF!))</f>
        <v>#REF!</v>
      </c>
      <c r="K1068" s="51" t="e">
        <f>IF(#REF!="●","",IF(#REF!="","",#REF!))</f>
        <v>#REF!</v>
      </c>
      <c r="L1068" s="74" t="e">
        <f t="shared" si="187"/>
        <v>#REF!</v>
      </c>
      <c r="M1068" s="74" t="e">
        <f t="shared" si="188"/>
        <v>#REF!</v>
      </c>
      <c r="N1068" s="201" t="e">
        <f>IF(ISNA(L1068),"",L1068*#REF!)</f>
        <v>#REF!</v>
      </c>
      <c r="O1068" s="201" t="e">
        <f>IF(ISNA(M1068),"",M1068*#REF!)</f>
        <v>#REF!</v>
      </c>
      <c r="P1068" s="78" t="e">
        <f>IF(#REF!&gt;0,DQ$6,"")</f>
        <v>#REF!</v>
      </c>
      <c r="Q1068" s="99"/>
      <c r="R1068" s="411"/>
      <c r="S1068" s="412" t="e">
        <f>IF(OR(#REF!="",F1068=""),"",ROUND(#REF!/10^3*F1068,3))</f>
        <v>#REF!</v>
      </c>
      <c r="T1068" s="412" t="e">
        <f>IF(#REF!&gt;0,#REF!*#REF!/1000,"")</f>
        <v>#REF!</v>
      </c>
      <c r="U1068" s="412" t="e">
        <f>IF(#REF!&gt;0,#REF!*#REF!/1000,"")</f>
        <v>#REF!</v>
      </c>
      <c r="V1068" s="413" t="e">
        <f>IF(OR(#REF!="●",#REF!="●"),"",IF(#REF!="","",#REF!))</f>
        <v>#REF!</v>
      </c>
      <c r="W1068" s="413" t="e">
        <f>IF(OR(#REF!="●",#REF!="●"),"",IF(#REF!="","",#REF!))</f>
        <v>#REF!</v>
      </c>
      <c r="X1068" s="412" t="e">
        <f>IF(ISNA(L1068),"",L1068*#REF!)</f>
        <v>#REF!</v>
      </c>
      <c r="Y1068" s="412" t="e">
        <f>IF(ISNA(M1068),"",M1068*#REF!)</f>
        <v>#REF!</v>
      </c>
      <c r="Z1068" s="414" t="e">
        <f>IF(#REF!&gt;0,DQ$6,"")</f>
        <v>#REF!</v>
      </c>
      <c r="AA1068" s="95" t="e">
        <f>IF(#REF!="","",VLOOKUP(#REF!,#REF!,7,0))</f>
        <v>#REF!</v>
      </c>
      <c r="AB1068" s="201" t="e">
        <f>IF(OR(#REF!="",AA1068=""),"",ROUND(#REF!/10^3*AA1068,3))</f>
        <v>#REF!</v>
      </c>
      <c r="AC1068" s="201" t="e">
        <f>IF(#REF!&gt;0,#REF!*#REF!/1000,"")</f>
        <v>#REF!</v>
      </c>
      <c r="AD1068" s="201" t="e">
        <f>IF(#REF!&gt;0,#REF!*#REF!/1000,"")</f>
        <v>#REF!</v>
      </c>
      <c r="AE1068" s="74" t="e">
        <f t="shared" si="189"/>
        <v>#REF!</v>
      </c>
      <c r="AF1068" s="74" t="e">
        <f t="shared" si="190"/>
        <v>#REF!</v>
      </c>
      <c r="AG1068" s="201" t="e">
        <f>IF(ISNA(AE1068),"",AE1068*#REF!)</f>
        <v>#REF!</v>
      </c>
      <c r="AH1068" s="201" t="e">
        <f>IF(ISNA(AF1068),"",AF1068*#REF!)</f>
        <v>#REF!</v>
      </c>
      <c r="AI1068" s="78" t="e">
        <f>IF(#REF!&gt;0,DQ$23,"")</f>
        <v>#REF!</v>
      </c>
      <c r="AJ1068" s="99"/>
      <c r="AK1068" s="411"/>
      <c r="AL1068" s="412" t="e">
        <f>IF(OR(#REF!="",F1068=""),"",ROUND(#REF!/10^3*F1068,3))</f>
        <v>#REF!</v>
      </c>
      <c r="AM1068" s="412" t="e">
        <f>IF(#REF!&gt;0,#REF!*#REF!/1000,"")</f>
        <v>#REF!</v>
      </c>
      <c r="AN1068" s="412" t="e">
        <f>IF(#REF!&gt;0,#REF!*#REF!/1000,"")</f>
        <v>#REF!</v>
      </c>
      <c r="AO1068" s="413" t="e">
        <f>IF(OR(#REF!="●",#REF!="●",#REF!="●"),"",IF(#REF!="","",#REF!))</f>
        <v>#REF!</v>
      </c>
      <c r="AP1068" s="413" t="e">
        <f>IF(OR(#REF!="●",#REF!="●",#REF!="●"),"",IF(#REF!="","",#REF!))</f>
        <v>#REF!</v>
      </c>
      <c r="AQ1068" s="412" t="e">
        <f>IF(ISNA(L1068),"",L1068*#REF!)</f>
        <v>#REF!</v>
      </c>
      <c r="AR1068" s="412" t="e">
        <f>IF(ISNA(M1068),"",M1068*#REF!)</f>
        <v>#REF!</v>
      </c>
      <c r="AS1068" s="414" t="e">
        <f>IF(#REF!&gt;0,DQ$6,"")</f>
        <v>#REF!</v>
      </c>
      <c r="AT1068" s="95" t="e">
        <f>IF(#REF!="","",VLOOKUP(#REF!,#REF!,7,0))</f>
        <v>#REF!</v>
      </c>
      <c r="AU1068" s="201" t="e">
        <f>IF(OR(#REF!="",AT1068=""),"",ROUND(#REF!/10^3*AT1068,3))</f>
        <v>#REF!</v>
      </c>
      <c r="AV1068" s="201" t="e">
        <f>IF(#REF!&gt;0,#REF!*#REF!/1000,"")</f>
        <v>#REF!</v>
      </c>
      <c r="AW1068" s="201" t="e">
        <f>IF(#REF!&gt;0,#REF!*#REF!/1000,"")</f>
        <v>#REF!</v>
      </c>
      <c r="AX1068" s="74" t="e">
        <f t="shared" si="191"/>
        <v>#REF!</v>
      </c>
      <c r="AY1068" s="74" t="e">
        <f t="shared" si="192"/>
        <v>#REF!</v>
      </c>
      <c r="AZ1068" s="201" t="e">
        <f>IF(ISNA(AX1068),"",AX1068*#REF!)</f>
        <v>#REF!</v>
      </c>
      <c r="BA1068" s="201" t="e">
        <f>IF(ISNA(AY1068),"",AY1068*#REF!)</f>
        <v>#REF!</v>
      </c>
      <c r="BB1068" s="78" t="e">
        <f>IF(#REF!&gt;0,DQ$40,"")</f>
        <v>#REF!</v>
      </c>
      <c r="BC1068" s="99"/>
      <c r="BD1068" s="650"/>
      <c r="BE1068" s="652" t="e">
        <f>IF(OR(#REF!="",F1068=""),"",ROUND(#REF!/10^3*F1068,3))</f>
        <v>#REF!</v>
      </c>
      <c r="BF1068" s="412" t="e">
        <f>IF(#REF!&gt;0,#REF!*#REF!/1000,"")</f>
        <v>#REF!</v>
      </c>
      <c r="BG1068" s="412" t="e">
        <f>IF(#REF!&gt;0,#REF!*#REF!/1000,"")</f>
        <v>#REF!</v>
      </c>
      <c r="BH1068" s="413" t="e">
        <f>IF(OR(#REF!="●",#REF!="●",#REF!="●",#REF!="●"),"",IF(#REF!="","",#REF!))</f>
        <v>#REF!</v>
      </c>
      <c r="BI1068" s="413" t="e">
        <f>IF(OR(#REF!="●",#REF!="●",#REF!="●",#REF!="●"),"",IF(#REF!="","",#REF!))</f>
        <v>#REF!</v>
      </c>
      <c r="BJ1068" s="412" t="e">
        <f>IF(ISNA(L1068),"",L1068*#REF!)</f>
        <v>#REF!</v>
      </c>
      <c r="BK1068" s="412" t="e">
        <f>IF(ISNA(M1068),"",M1068*#REF!)</f>
        <v>#REF!</v>
      </c>
      <c r="BL1068" s="415" t="e">
        <f>IF(#REF!&gt;0,DQ$6,"")</f>
        <v>#REF!</v>
      </c>
      <c r="BM1068" s="361" t="e">
        <f>IF(#REF!="","",VLOOKUP(#REF!,#REF!,7,0))</f>
        <v>#REF!</v>
      </c>
      <c r="BN1068" s="201" t="e">
        <f>IF(OR(#REF!="",BM1068=""),"",ROUND(#REF!/10^3*BM1068,3))</f>
        <v>#REF!</v>
      </c>
      <c r="BO1068" s="201" t="e">
        <f>IF(#REF!&gt;0,#REF!*#REF!/1000,"")</f>
        <v>#REF!</v>
      </c>
      <c r="BP1068" s="201" t="e">
        <f>IF(#REF!&gt;0,#REF!*#REF!/1000,"")</f>
        <v>#REF!</v>
      </c>
      <c r="BQ1068" s="74" t="e">
        <f t="shared" si="193"/>
        <v>#REF!</v>
      </c>
      <c r="BR1068" s="74" t="e">
        <f t="shared" si="194"/>
        <v>#REF!</v>
      </c>
      <c r="BS1068" s="201" t="e">
        <f>IF(ISNA(BQ1068),"",BQ1068*#REF!)</f>
        <v>#REF!</v>
      </c>
      <c r="BT1068" s="201" t="e">
        <f>IF(ISNA(BR1068),"",BR1068*#REF!)</f>
        <v>#REF!</v>
      </c>
      <c r="BU1068" s="78" t="e">
        <f>IF(#REF!&gt;0,DQ$57,"")</f>
        <v>#REF!</v>
      </c>
      <c r="BV1068" s="99"/>
      <c r="BW1068" s="411"/>
      <c r="BX1068" s="412" t="e">
        <f>IF(OR(#REF!="",F1068=""),"",ROUND(#REF!/10^3*F1068,3))</f>
        <v>#REF!</v>
      </c>
      <c r="BY1068" s="412" t="e">
        <f>IF(#REF!&gt;0,#REF!*#REF!/1000,"")</f>
        <v>#REF!</v>
      </c>
      <c r="BZ1068" s="412" t="e">
        <f>IF(#REF!&gt;0,#REF!*#REF!/1000,"")</f>
        <v>#REF!</v>
      </c>
      <c r="CA1068" s="413" t="e">
        <f>IF(OR(#REF!="●",#REF!="●",#REF!="●",#REF!="●",#REF!="●"),"",IF(#REF!="","",#REF!))</f>
        <v>#REF!</v>
      </c>
      <c r="CB1068" s="413" t="e">
        <f>IF(OR(#REF!="●",#REF!="●",#REF!="●",#REF!="●",#REF!="●"),"",IF(#REF!="","",#REF!))</f>
        <v>#REF!</v>
      </c>
      <c r="CC1068" s="412" t="e">
        <f>IF(ISNA(L1068),"",L1068*#REF!)</f>
        <v>#REF!</v>
      </c>
      <c r="CD1068" s="412" t="e">
        <f>IF(ISNA(M1068),"",M1068*#REF!)</f>
        <v>#REF!</v>
      </c>
      <c r="CE1068" s="415" t="e">
        <f>IF(#REF!&gt;0,DQ$6,"")</f>
        <v>#REF!</v>
      </c>
      <c r="CF1068" s="361" t="e">
        <f>IF(#REF!="","",VLOOKUP(#REF!,#REF!,7,0))</f>
        <v>#REF!</v>
      </c>
      <c r="CG1068" s="201" t="e">
        <f>IF(OR(#REF!="",CF1068=""),"",ROUND(#REF!/10^3*CF1068,3))</f>
        <v>#REF!</v>
      </c>
      <c r="CH1068" s="201" t="e">
        <f>IF(#REF!&gt;0,#REF!*#REF!/1000,"")</f>
        <v>#REF!</v>
      </c>
      <c r="CI1068" s="201" t="e">
        <f>IF(#REF!&gt;0,#REF!*#REF!/1000,"")</f>
        <v>#REF!</v>
      </c>
      <c r="CJ1068" s="74" t="e">
        <f t="shared" si="195"/>
        <v>#REF!</v>
      </c>
      <c r="CK1068" s="74" t="e">
        <f t="shared" si="196"/>
        <v>#REF!</v>
      </c>
      <c r="CL1068" s="201" t="e">
        <f>IF(ISNA(CJ1068),"",CJ1068*#REF!)</f>
        <v>#REF!</v>
      </c>
      <c r="CM1068" s="201" t="e">
        <f>IF(ISNA(CK1068),"",CK1068*#REF!)</f>
        <v>#REF!</v>
      </c>
      <c r="CN1068" s="101" t="e">
        <f>IF(#REF!&gt;0,DQ$57,"")</f>
        <v>#REF!</v>
      </c>
      <c r="CO1068" s="84"/>
      <c r="CP1068" s="2"/>
      <c r="CQ1068" s="2"/>
      <c r="CR1068" s="2"/>
      <c r="CS1068" s="2"/>
      <c r="CT1068" s="2"/>
      <c r="CU1068" s="2"/>
      <c r="CV1068" s="2"/>
      <c r="CX1068" s="2"/>
      <c r="CY1068" s="2"/>
      <c r="CZ1068" s="2"/>
      <c r="DA1068" s="2"/>
      <c r="DB1068" s="2"/>
      <c r="DC1068" s="2"/>
      <c r="DD1068" s="2"/>
      <c r="DE1068" s="2"/>
      <c r="DF1068" s="2"/>
    </row>
    <row r="1069" spans="2:110" ht="18" customHeight="1">
      <c r="B1069" s="151" t="e">
        <f>IF(#REF!="","",VLOOKUP(#REF!,$CX$11:$DG$26,9,0))</f>
        <v>#REF!</v>
      </c>
      <c r="C1069" s="64" t="e">
        <f>IF(#REF!="",0,VLOOKUP(#REF!,$CP$11:$CQ$16,2,0))</f>
        <v>#REF!</v>
      </c>
      <c r="D1069" s="65" t="e">
        <f>IF(#REF!="",0,VLOOKUP(#REF!,$CX$11:$CY$26,2,0))</f>
        <v>#REF!</v>
      </c>
      <c r="E1069" s="152" t="e">
        <f t="shared" si="186"/>
        <v>#REF!</v>
      </c>
      <c r="F1069" s="155" t="e">
        <f>IF(#REF!="","",VLOOKUP(#REF!,#REF!,7,0))</f>
        <v>#REF!</v>
      </c>
      <c r="G1069" s="201" t="e">
        <f>IF(OR(#REF!="",F1069=""),"",ROUND(#REF!/10^3*F1069,3))</f>
        <v>#REF!</v>
      </c>
      <c r="H1069" s="201" t="e">
        <f>IF(#REF!&gt;0,#REF!*#REF!/1000,"")</f>
        <v>#REF!</v>
      </c>
      <c r="I1069" s="201" t="e">
        <f>IF(#REF!&gt;0,#REF!*#REF!/1000,"")</f>
        <v>#REF!</v>
      </c>
      <c r="J1069" s="51" t="e">
        <f>IF(#REF!="●","",IF(#REF!="","",#REF!))</f>
        <v>#REF!</v>
      </c>
      <c r="K1069" s="51" t="e">
        <f>IF(#REF!="●","",IF(#REF!="","",#REF!))</f>
        <v>#REF!</v>
      </c>
      <c r="L1069" s="74" t="e">
        <f t="shared" si="187"/>
        <v>#REF!</v>
      </c>
      <c r="M1069" s="74" t="e">
        <f t="shared" si="188"/>
        <v>#REF!</v>
      </c>
      <c r="N1069" s="201" t="e">
        <f>IF(ISNA(L1069),"",L1069*#REF!)</f>
        <v>#REF!</v>
      </c>
      <c r="O1069" s="201" t="e">
        <f>IF(ISNA(M1069),"",M1069*#REF!)</f>
        <v>#REF!</v>
      </c>
      <c r="P1069" s="78" t="e">
        <f>IF(#REF!&gt;0,DQ$6,"")</f>
        <v>#REF!</v>
      </c>
      <c r="Q1069" s="99"/>
      <c r="R1069" s="411"/>
      <c r="S1069" s="412" t="e">
        <f>IF(OR(#REF!="",F1069=""),"",ROUND(#REF!/10^3*F1069,3))</f>
        <v>#REF!</v>
      </c>
      <c r="T1069" s="412" t="e">
        <f>IF(#REF!&gt;0,#REF!*#REF!/1000,"")</f>
        <v>#REF!</v>
      </c>
      <c r="U1069" s="412" t="e">
        <f>IF(#REF!&gt;0,#REF!*#REF!/1000,"")</f>
        <v>#REF!</v>
      </c>
      <c r="V1069" s="413" t="e">
        <f>IF(OR(#REF!="●",#REF!="●"),"",IF(#REF!="","",#REF!))</f>
        <v>#REF!</v>
      </c>
      <c r="W1069" s="413" t="e">
        <f>IF(OR(#REF!="●",#REF!="●"),"",IF(#REF!="","",#REF!))</f>
        <v>#REF!</v>
      </c>
      <c r="X1069" s="412" t="e">
        <f>IF(ISNA(L1069),"",L1069*#REF!)</f>
        <v>#REF!</v>
      </c>
      <c r="Y1069" s="412" t="e">
        <f>IF(ISNA(M1069),"",M1069*#REF!)</f>
        <v>#REF!</v>
      </c>
      <c r="Z1069" s="414" t="e">
        <f>IF(#REF!&gt;0,DQ$6,"")</f>
        <v>#REF!</v>
      </c>
      <c r="AA1069" s="95" t="e">
        <f>IF(#REF!="","",VLOOKUP(#REF!,#REF!,7,0))</f>
        <v>#REF!</v>
      </c>
      <c r="AB1069" s="201" t="e">
        <f>IF(OR(#REF!="",AA1069=""),"",ROUND(#REF!/10^3*AA1069,3))</f>
        <v>#REF!</v>
      </c>
      <c r="AC1069" s="201" t="e">
        <f>IF(#REF!&gt;0,#REF!*#REF!/1000,"")</f>
        <v>#REF!</v>
      </c>
      <c r="AD1069" s="201" t="e">
        <f>IF(#REF!&gt;0,#REF!*#REF!/1000,"")</f>
        <v>#REF!</v>
      </c>
      <c r="AE1069" s="74" t="e">
        <f t="shared" si="189"/>
        <v>#REF!</v>
      </c>
      <c r="AF1069" s="74" t="e">
        <f t="shared" si="190"/>
        <v>#REF!</v>
      </c>
      <c r="AG1069" s="201" t="e">
        <f>IF(ISNA(AE1069),"",AE1069*#REF!)</f>
        <v>#REF!</v>
      </c>
      <c r="AH1069" s="201" t="e">
        <f>IF(ISNA(AF1069),"",AF1069*#REF!)</f>
        <v>#REF!</v>
      </c>
      <c r="AI1069" s="78" t="e">
        <f>IF(#REF!&gt;0,DQ$23,"")</f>
        <v>#REF!</v>
      </c>
      <c r="AJ1069" s="99"/>
      <c r="AK1069" s="411"/>
      <c r="AL1069" s="412" t="e">
        <f>IF(OR(#REF!="",F1069=""),"",ROUND(#REF!/10^3*F1069,3))</f>
        <v>#REF!</v>
      </c>
      <c r="AM1069" s="412" t="e">
        <f>IF(#REF!&gt;0,#REF!*#REF!/1000,"")</f>
        <v>#REF!</v>
      </c>
      <c r="AN1069" s="412" t="e">
        <f>IF(#REF!&gt;0,#REF!*#REF!/1000,"")</f>
        <v>#REF!</v>
      </c>
      <c r="AO1069" s="413" t="e">
        <f>IF(OR(#REF!="●",#REF!="●",#REF!="●"),"",IF(#REF!="","",#REF!))</f>
        <v>#REF!</v>
      </c>
      <c r="AP1069" s="413" t="e">
        <f>IF(OR(#REF!="●",#REF!="●",#REF!="●"),"",IF(#REF!="","",#REF!))</f>
        <v>#REF!</v>
      </c>
      <c r="AQ1069" s="412" t="e">
        <f>IF(ISNA(L1069),"",L1069*#REF!)</f>
        <v>#REF!</v>
      </c>
      <c r="AR1069" s="412" t="e">
        <f>IF(ISNA(M1069),"",M1069*#REF!)</f>
        <v>#REF!</v>
      </c>
      <c r="AS1069" s="414" t="e">
        <f>IF(#REF!&gt;0,DQ$6,"")</f>
        <v>#REF!</v>
      </c>
      <c r="AT1069" s="95" t="e">
        <f>IF(#REF!="","",VLOOKUP(#REF!,#REF!,7,0))</f>
        <v>#REF!</v>
      </c>
      <c r="AU1069" s="201" t="e">
        <f>IF(OR(#REF!="",AT1069=""),"",ROUND(#REF!/10^3*AT1069,3))</f>
        <v>#REF!</v>
      </c>
      <c r="AV1069" s="201" t="e">
        <f>IF(#REF!&gt;0,#REF!*#REF!/1000,"")</f>
        <v>#REF!</v>
      </c>
      <c r="AW1069" s="201" t="e">
        <f>IF(#REF!&gt;0,#REF!*#REF!/1000,"")</f>
        <v>#REF!</v>
      </c>
      <c r="AX1069" s="74" t="e">
        <f t="shared" si="191"/>
        <v>#REF!</v>
      </c>
      <c r="AY1069" s="74" t="e">
        <f t="shared" si="192"/>
        <v>#REF!</v>
      </c>
      <c r="AZ1069" s="201" t="e">
        <f>IF(ISNA(AX1069),"",AX1069*#REF!)</f>
        <v>#REF!</v>
      </c>
      <c r="BA1069" s="201" t="e">
        <f>IF(ISNA(AY1069),"",AY1069*#REF!)</f>
        <v>#REF!</v>
      </c>
      <c r="BB1069" s="78" t="e">
        <f>IF(#REF!&gt;0,DQ$40,"")</f>
        <v>#REF!</v>
      </c>
      <c r="BC1069" s="99"/>
      <c r="BD1069" s="650"/>
      <c r="BE1069" s="652" t="e">
        <f>IF(OR(#REF!="",F1069=""),"",ROUND(#REF!/10^3*F1069,3))</f>
        <v>#REF!</v>
      </c>
      <c r="BF1069" s="412" t="e">
        <f>IF(#REF!&gt;0,#REF!*#REF!/1000,"")</f>
        <v>#REF!</v>
      </c>
      <c r="BG1069" s="412" t="e">
        <f>IF(#REF!&gt;0,#REF!*#REF!/1000,"")</f>
        <v>#REF!</v>
      </c>
      <c r="BH1069" s="413" t="e">
        <f>IF(OR(#REF!="●",#REF!="●",#REF!="●",#REF!="●"),"",IF(#REF!="","",#REF!))</f>
        <v>#REF!</v>
      </c>
      <c r="BI1069" s="413" t="e">
        <f>IF(OR(#REF!="●",#REF!="●",#REF!="●",#REF!="●"),"",IF(#REF!="","",#REF!))</f>
        <v>#REF!</v>
      </c>
      <c r="BJ1069" s="412" t="e">
        <f>IF(ISNA(L1069),"",L1069*#REF!)</f>
        <v>#REF!</v>
      </c>
      <c r="BK1069" s="412" t="e">
        <f>IF(ISNA(M1069),"",M1069*#REF!)</f>
        <v>#REF!</v>
      </c>
      <c r="BL1069" s="415" t="e">
        <f>IF(#REF!&gt;0,DQ$6,"")</f>
        <v>#REF!</v>
      </c>
      <c r="BM1069" s="361" t="e">
        <f>IF(#REF!="","",VLOOKUP(#REF!,#REF!,7,0))</f>
        <v>#REF!</v>
      </c>
      <c r="BN1069" s="201" t="e">
        <f>IF(OR(#REF!="",BM1069=""),"",ROUND(#REF!/10^3*BM1069,3))</f>
        <v>#REF!</v>
      </c>
      <c r="BO1069" s="201" t="e">
        <f>IF(#REF!&gt;0,#REF!*#REF!/1000,"")</f>
        <v>#REF!</v>
      </c>
      <c r="BP1069" s="201" t="e">
        <f>IF(#REF!&gt;0,#REF!*#REF!/1000,"")</f>
        <v>#REF!</v>
      </c>
      <c r="BQ1069" s="74" t="e">
        <f t="shared" si="193"/>
        <v>#REF!</v>
      </c>
      <c r="BR1069" s="74" t="e">
        <f t="shared" si="194"/>
        <v>#REF!</v>
      </c>
      <c r="BS1069" s="201" t="e">
        <f>IF(ISNA(BQ1069),"",BQ1069*#REF!)</f>
        <v>#REF!</v>
      </c>
      <c r="BT1069" s="201" t="e">
        <f>IF(ISNA(BR1069),"",BR1069*#REF!)</f>
        <v>#REF!</v>
      </c>
      <c r="BU1069" s="78" t="e">
        <f>IF(#REF!&gt;0,DQ$57,"")</f>
        <v>#REF!</v>
      </c>
      <c r="BV1069" s="99"/>
      <c r="BW1069" s="411"/>
      <c r="BX1069" s="412" t="e">
        <f>IF(OR(#REF!="",F1069=""),"",ROUND(#REF!/10^3*F1069,3))</f>
        <v>#REF!</v>
      </c>
      <c r="BY1069" s="412" t="e">
        <f>IF(#REF!&gt;0,#REF!*#REF!/1000,"")</f>
        <v>#REF!</v>
      </c>
      <c r="BZ1069" s="412" t="e">
        <f>IF(#REF!&gt;0,#REF!*#REF!/1000,"")</f>
        <v>#REF!</v>
      </c>
      <c r="CA1069" s="413" t="e">
        <f>IF(OR(#REF!="●",#REF!="●",#REF!="●",#REF!="●",#REF!="●"),"",IF(#REF!="","",#REF!))</f>
        <v>#REF!</v>
      </c>
      <c r="CB1069" s="413" t="e">
        <f>IF(OR(#REF!="●",#REF!="●",#REF!="●",#REF!="●",#REF!="●"),"",IF(#REF!="","",#REF!))</f>
        <v>#REF!</v>
      </c>
      <c r="CC1069" s="412" t="e">
        <f>IF(ISNA(L1069),"",L1069*#REF!)</f>
        <v>#REF!</v>
      </c>
      <c r="CD1069" s="412" t="e">
        <f>IF(ISNA(M1069),"",M1069*#REF!)</f>
        <v>#REF!</v>
      </c>
      <c r="CE1069" s="415" t="e">
        <f>IF(#REF!&gt;0,DQ$6,"")</f>
        <v>#REF!</v>
      </c>
      <c r="CF1069" s="361" t="e">
        <f>IF(#REF!="","",VLOOKUP(#REF!,#REF!,7,0))</f>
        <v>#REF!</v>
      </c>
      <c r="CG1069" s="201" t="e">
        <f>IF(OR(#REF!="",CF1069=""),"",ROUND(#REF!/10^3*CF1069,3))</f>
        <v>#REF!</v>
      </c>
      <c r="CH1069" s="201" t="e">
        <f>IF(#REF!&gt;0,#REF!*#REF!/1000,"")</f>
        <v>#REF!</v>
      </c>
      <c r="CI1069" s="201" t="e">
        <f>IF(#REF!&gt;0,#REF!*#REF!/1000,"")</f>
        <v>#REF!</v>
      </c>
      <c r="CJ1069" s="74" t="e">
        <f t="shared" si="195"/>
        <v>#REF!</v>
      </c>
      <c r="CK1069" s="74" t="e">
        <f t="shared" si="196"/>
        <v>#REF!</v>
      </c>
      <c r="CL1069" s="201" t="e">
        <f>IF(ISNA(CJ1069),"",CJ1069*#REF!)</f>
        <v>#REF!</v>
      </c>
      <c r="CM1069" s="201" t="e">
        <f>IF(ISNA(CK1069),"",CK1069*#REF!)</f>
        <v>#REF!</v>
      </c>
      <c r="CN1069" s="101" t="e">
        <f>IF(#REF!&gt;0,DQ$57,"")</f>
        <v>#REF!</v>
      </c>
      <c r="CO1069" s="84"/>
      <c r="CP1069" s="2"/>
      <c r="CQ1069" s="2"/>
      <c r="CR1069" s="2"/>
      <c r="CS1069" s="2"/>
      <c r="CT1069" s="2"/>
      <c r="CU1069" s="2"/>
      <c r="CV1069" s="2"/>
      <c r="CX1069" s="2"/>
      <c r="CY1069" s="2"/>
      <c r="CZ1069" s="2"/>
      <c r="DA1069" s="2"/>
      <c r="DB1069" s="2"/>
      <c r="DC1069" s="2"/>
      <c r="DD1069" s="2"/>
      <c r="DE1069" s="2"/>
      <c r="DF1069" s="2"/>
    </row>
    <row r="1070" spans="2:110" ht="18" customHeight="1">
      <c r="B1070" s="151" t="e">
        <f>IF(#REF!="","",VLOOKUP(#REF!,$CX$11:$DG$26,9,0))</f>
        <v>#REF!</v>
      </c>
      <c r="C1070" s="64" t="e">
        <f>IF(#REF!="",0,VLOOKUP(#REF!,$CP$11:$CQ$16,2,0))</f>
        <v>#REF!</v>
      </c>
      <c r="D1070" s="65" t="e">
        <f>IF(#REF!="",0,VLOOKUP(#REF!,$CX$11:$CY$26,2,0))</f>
        <v>#REF!</v>
      </c>
      <c r="E1070" s="152" t="e">
        <f t="shared" si="186"/>
        <v>#REF!</v>
      </c>
      <c r="F1070" s="155" t="e">
        <f>IF(#REF!="","",VLOOKUP(#REF!,#REF!,7,0))</f>
        <v>#REF!</v>
      </c>
      <c r="G1070" s="201" t="e">
        <f>IF(OR(#REF!="",F1070=""),"",ROUND(#REF!/10^3*F1070,3))</f>
        <v>#REF!</v>
      </c>
      <c r="H1070" s="201" t="e">
        <f>IF(#REF!&gt;0,#REF!*#REF!/1000,"")</f>
        <v>#REF!</v>
      </c>
      <c r="I1070" s="201" t="e">
        <f>IF(#REF!&gt;0,#REF!*#REF!/1000,"")</f>
        <v>#REF!</v>
      </c>
      <c r="J1070" s="51" t="e">
        <f>IF(#REF!="●","",IF(#REF!="","",#REF!))</f>
        <v>#REF!</v>
      </c>
      <c r="K1070" s="51" t="e">
        <f>IF(#REF!="●","",IF(#REF!="","",#REF!))</f>
        <v>#REF!</v>
      </c>
      <c r="L1070" s="74" t="e">
        <f t="shared" si="187"/>
        <v>#REF!</v>
      </c>
      <c r="M1070" s="74" t="e">
        <f t="shared" si="188"/>
        <v>#REF!</v>
      </c>
      <c r="N1070" s="201" t="e">
        <f>IF(ISNA(L1070),"",L1070*#REF!)</f>
        <v>#REF!</v>
      </c>
      <c r="O1070" s="201" t="e">
        <f>IF(ISNA(M1070),"",M1070*#REF!)</f>
        <v>#REF!</v>
      </c>
      <c r="P1070" s="78" t="e">
        <f>IF(#REF!&gt;0,DQ$6,"")</f>
        <v>#REF!</v>
      </c>
      <c r="Q1070" s="99"/>
      <c r="R1070" s="411"/>
      <c r="S1070" s="412" t="e">
        <f>IF(OR(#REF!="",F1070=""),"",ROUND(#REF!/10^3*F1070,3))</f>
        <v>#REF!</v>
      </c>
      <c r="T1070" s="412" t="e">
        <f>IF(#REF!&gt;0,#REF!*#REF!/1000,"")</f>
        <v>#REF!</v>
      </c>
      <c r="U1070" s="412" t="e">
        <f>IF(#REF!&gt;0,#REF!*#REF!/1000,"")</f>
        <v>#REF!</v>
      </c>
      <c r="V1070" s="413" t="e">
        <f>IF(OR(#REF!="●",#REF!="●"),"",IF(#REF!="","",#REF!))</f>
        <v>#REF!</v>
      </c>
      <c r="W1070" s="413" t="e">
        <f>IF(OR(#REF!="●",#REF!="●"),"",IF(#REF!="","",#REF!))</f>
        <v>#REF!</v>
      </c>
      <c r="X1070" s="412" t="e">
        <f>IF(ISNA(L1070),"",L1070*#REF!)</f>
        <v>#REF!</v>
      </c>
      <c r="Y1070" s="412" t="e">
        <f>IF(ISNA(M1070),"",M1070*#REF!)</f>
        <v>#REF!</v>
      </c>
      <c r="Z1070" s="414" t="e">
        <f>IF(#REF!&gt;0,DQ$6,"")</f>
        <v>#REF!</v>
      </c>
      <c r="AA1070" s="95" t="e">
        <f>IF(#REF!="","",VLOOKUP(#REF!,#REF!,7,0))</f>
        <v>#REF!</v>
      </c>
      <c r="AB1070" s="201" t="e">
        <f>IF(OR(#REF!="",AA1070=""),"",ROUND(#REF!/10^3*AA1070,3))</f>
        <v>#REF!</v>
      </c>
      <c r="AC1070" s="201" t="e">
        <f>IF(#REF!&gt;0,#REF!*#REF!/1000,"")</f>
        <v>#REF!</v>
      </c>
      <c r="AD1070" s="201" t="e">
        <f>IF(#REF!&gt;0,#REF!*#REF!/1000,"")</f>
        <v>#REF!</v>
      </c>
      <c r="AE1070" s="74" t="e">
        <f t="shared" si="189"/>
        <v>#REF!</v>
      </c>
      <c r="AF1070" s="74" t="e">
        <f t="shared" si="190"/>
        <v>#REF!</v>
      </c>
      <c r="AG1070" s="201" t="e">
        <f>IF(ISNA(AE1070),"",AE1070*#REF!)</f>
        <v>#REF!</v>
      </c>
      <c r="AH1070" s="201" t="e">
        <f>IF(ISNA(AF1070),"",AF1070*#REF!)</f>
        <v>#REF!</v>
      </c>
      <c r="AI1070" s="78" t="e">
        <f>IF(#REF!&gt;0,DQ$23,"")</f>
        <v>#REF!</v>
      </c>
      <c r="AJ1070" s="99"/>
      <c r="AK1070" s="411"/>
      <c r="AL1070" s="412" t="e">
        <f>IF(OR(#REF!="",F1070=""),"",ROUND(#REF!/10^3*F1070,3))</f>
        <v>#REF!</v>
      </c>
      <c r="AM1070" s="412" t="e">
        <f>IF(#REF!&gt;0,#REF!*#REF!/1000,"")</f>
        <v>#REF!</v>
      </c>
      <c r="AN1070" s="412" t="e">
        <f>IF(#REF!&gt;0,#REF!*#REF!/1000,"")</f>
        <v>#REF!</v>
      </c>
      <c r="AO1070" s="413" t="e">
        <f>IF(OR(#REF!="●",#REF!="●",#REF!="●"),"",IF(#REF!="","",#REF!))</f>
        <v>#REF!</v>
      </c>
      <c r="AP1070" s="413" t="e">
        <f>IF(OR(#REF!="●",#REF!="●",#REF!="●"),"",IF(#REF!="","",#REF!))</f>
        <v>#REF!</v>
      </c>
      <c r="AQ1070" s="412" t="e">
        <f>IF(ISNA(L1070),"",L1070*#REF!)</f>
        <v>#REF!</v>
      </c>
      <c r="AR1070" s="412" t="e">
        <f>IF(ISNA(M1070),"",M1070*#REF!)</f>
        <v>#REF!</v>
      </c>
      <c r="AS1070" s="414" t="e">
        <f>IF(#REF!&gt;0,DQ$6,"")</f>
        <v>#REF!</v>
      </c>
      <c r="AT1070" s="95" t="e">
        <f>IF(#REF!="","",VLOOKUP(#REF!,#REF!,7,0))</f>
        <v>#REF!</v>
      </c>
      <c r="AU1070" s="201" t="e">
        <f>IF(OR(#REF!="",AT1070=""),"",ROUND(#REF!/10^3*AT1070,3))</f>
        <v>#REF!</v>
      </c>
      <c r="AV1070" s="201" t="e">
        <f>IF(#REF!&gt;0,#REF!*#REF!/1000,"")</f>
        <v>#REF!</v>
      </c>
      <c r="AW1070" s="201" t="e">
        <f>IF(#REF!&gt;0,#REF!*#REF!/1000,"")</f>
        <v>#REF!</v>
      </c>
      <c r="AX1070" s="74" t="e">
        <f t="shared" si="191"/>
        <v>#REF!</v>
      </c>
      <c r="AY1070" s="74" t="e">
        <f t="shared" si="192"/>
        <v>#REF!</v>
      </c>
      <c r="AZ1070" s="201" t="e">
        <f>IF(ISNA(AX1070),"",AX1070*#REF!)</f>
        <v>#REF!</v>
      </c>
      <c r="BA1070" s="201" t="e">
        <f>IF(ISNA(AY1070),"",AY1070*#REF!)</f>
        <v>#REF!</v>
      </c>
      <c r="BB1070" s="78" t="e">
        <f>IF(#REF!&gt;0,DQ$40,"")</f>
        <v>#REF!</v>
      </c>
      <c r="BC1070" s="99"/>
      <c r="BD1070" s="650"/>
      <c r="BE1070" s="652" t="e">
        <f>IF(OR(#REF!="",F1070=""),"",ROUND(#REF!/10^3*F1070,3))</f>
        <v>#REF!</v>
      </c>
      <c r="BF1070" s="412" t="e">
        <f>IF(#REF!&gt;0,#REF!*#REF!/1000,"")</f>
        <v>#REF!</v>
      </c>
      <c r="BG1070" s="412" t="e">
        <f>IF(#REF!&gt;0,#REF!*#REF!/1000,"")</f>
        <v>#REF!</v>
      </c>
      <c r="BH1070" s="413" t="e">
        <f>IF(OR(#REF!="●",#REF!="●",#REF!="●",#REF!="●"),"",IF(#REF!="","",#REF!))</f>
        <v>#REF!</v>
      </c>
      <c r="BI1070" s="413" t="e">
        <f>IF(OR(#REF!="●",#REF!="●",#REF!="●",#REF!="●"),"",IF(#REF!="","",#REF!))</f>
        <v>#REF!</v>
      </c>
      <c r="BJ1070" s="412" t="e">
        <f>IF(ISNA(L1070),"",L1070*#REF!)</f>
        <v>#REF!</v>
      </c>
      <c r="BK1070" s="412" t="e">
        <f>IF(ISNA(M1070),"",M1070*#REF!)</f>
        <v>#REF!</v>
      </c>
      <c r="BL1070" s="415" t="e">
        <f>IF(#REF!&gt;0,DQ$6,"")</f>
        <v>#REF!</v>
      </c>
      <c r="BM1070" s="361" t="e">
        <f>IF(#REF!="","",VLOOKUP(#REF!,#REF!,7,0))</f>
        <v>#REF!</v>
      </c>
      <c r="BN1070" s="201" t="e">
        <f>IF(OR(#REF!="",BM1070=""),"",ROUND(#REF!/10^3*BM1070,3))</f>
        <v>#REF!</v>
      </c>
      <c r="BO1070" s="201" t="e">
        <f>IF(#REF!&gt;0,#REF!*#REF!/1000,"")</f>
        <v>#REF!</v>
      </c>
      <c r="BP1070" s="201" t="e">
        <f>IF(#REF!&gt;0,#REF!*#REF!/1000,"")</f>
        <v>#REF!</v>
      </c>
      <c r="BQ1070" s="74" t="e">
        <f t="shared" si="193"/>
        <v>#REF!</v>
      </c>
      <c r="BR1070" s="74" t="e">
        <f t="shared" si="194"/>
        <v>#REF!</v>
      </c>
      <c r="BS1070" s="201" t="e">
        <f>IF(ISNA(BQ1070),"",BQ1070*#REF!)</f>
        <v>#REF!</v>
      </c>
      <c r="BT1070" s="201" t="e">
        <f>IF(ISNA(BR1070),"",BR1070*#REF!)</f>
        <v>#REF!</v>
      </c>
      <c r="BU1070" s="78" t="e">
        <f>IF(#REF!&gt;0,DQ$57,"")</f>
        <v>#REF!</v>
      </c>
      <c r="BV1070" s="99"/>
      <c r="BW1070" s="411"/>
      <c r="BX1070" s="412" t="e">
        <f>IF(OR(#REF!="",F1070=""),"",ROUND(#REF!/10^3*F1070,3))</f>
        <v>#REF!</v>
      </c>
      <c r="BY1070" s="412" t="e">
        <f>IF(#REF!&gt;0,#REF!*#REF!/1000,"")</f>
        <v>#REF!</v>
      </c>
      <c r="BZ1070" s="412" t="e">
        <f>IF(#REF!&gt;0,#REF!*#REF!/1000,"")</f>
        <v>#REF!</v>
      </c>
      <c r="CA1070" s="413" t="e">
        <f>IF(OR(#REF!="●",#REF!="●",#REF!="●",#REF!="●",#REF!="●"),"",IF(#REF!="","",#REF!))</f>
        <v>#REF!</v>
      </c>
      <c r="CB1070" s="413" t="e">
        <f>IF(OR(#REF!="●",#REF!="●",#REF!="●",#REF!="●",#REF!="●"),"",IF(#REF!="","",#REF!))</f>
        <v>#REF!</v>
      </c>
      <c r="CC1070" s="412" t="e">
        <f>IF(ISNA(L1070),"",L1070*#REF!)</f>
        <v>#REF!</v>
      </c>
      <c r="CD1070" s="412" t="e">
        <f>IF(ISNA(M1070),"",M1070*#REF!)</f>
        <v>#REF!</v>
      </c>
      <c r="CE1070" s="415" t="e">
        <f>IF(#REF!&gt;0,DQ$6,"")</f>
        <v>#REF!</v>
      </c>
      <c r="CF1070" s="361" t="e">
        <f>IF(#REF!="","",VLOOKUP(#REF!,#REF!,7,0))</f>
        <v>#REF!</v>
      </c>
      <c r="CG1070" s="201" t="e">
        <f>IF(OR(#REF!="",CF1070=""),"",ROUND(#REF!/10^3*CF1070,3))</f>
        <v>#REF!</v>
      </c>
      <c r="CH1070" s="201" t="e">
        <f>IF(#REF!&gt;0,#REF!*#REF!/1000,"")</f>
        <v>#REF!</v>
      </c>
      <c r="CI1070" s="201" t="e">
        <f>IF(#REF!&gt;0,#REF!*#REF!/1000,"")</f>
        <v>#REF!</v>
      </c>
      <c r="CJ1070" s="74" t="e">
        <f t="shared" si="195"/>
        <v>#REF!</v>
      </c>
      <c r="CK1070" s="74" t="e">
        <f t="shared" si="196"/>
        <v>#REF!</v>
      </c>
      <c r="CL1070" s="201" t="e">
        <f>IF(ISNA(CJ1070),"",CJ1070*#REF!)</f>
        <v>#REF!</v>
      </c>
      <c r="CM1070" s="201" t="e">
        <f>IF(ISNA(CK1070),"",CK1070*#REF!)</f>
        <v>#REF!</v>
      </c>
      <c r="CN1070" s="101" t="e">
        <f>IF(#REF!&gt;0,DQ$57,"")</f>
        <v>#REF!</v>
      </c>
      <c r="CO1070" s="84"/>
      <c r="CP1070" s="2"/>
      <c r="CQ1070" s="2"/>
      <c r="CR1070" s="2"/>
      <c r="CS1070" s="2"/>
      <c r="CT1070" s="2"/>
      <c r="CU1070" s="2"/>
      <c r="CV1070" s="2"/>
      <c r="CX1070" s="2"/>
      <c r="CY1070" s="2"/>
      <c r="CZ1070" s="2"/>
      <c r="DA1070" s="2"/>
      <c r="DB1070" s="2"/>
      <c r="DC1070" s="2"/>
      <c r="DD1070" s="2"/>
      <c r="DE1070" s="2"/>
      <c r="DF1070" s="2"/>
    </row>
    <row r="1071" spans="2:110" ht="18" customHeight="1">
      <c r="B1071" s="151" t="e">
        <f>IF(#REF!="","",VLOOKUP(#REF!,$CX$11:$DG$26,9,0))</f>
        <v>#REF!</v>
      </c>
      <c r="C1071" s="64" t="e">
        <f>IF(#REF!="",0,VLOOKUP(#REF!,$CP$11:$CQ$16,2,0))</f>
        <v>#REF!</v>
      </c>
      <c r="D1071" s="65" t="e">
        <f>IF(#REF!="",0,VLOOKUP(#REF!,$CX$11:$CY$26,2,0))</f>
        <v>#REF!</v>
      </c>
      <c r="E1071" s="152" t="e">
        <f t="shared" si="186"/>
        <v>#REF!</v>
      </c>
      <c r="F1071" s="155" t="e">
        <f>IF(#REF!="","",VLOOKUP(#REF!,#REF!,7,0))</f>
        <v>#REF!</v>
      </c>
      <c r="G1071" s="201" t="e">
        <f>IF(OR(#REF!="",F1071=""),"",ROUND(#REF!/10^3*F1071,3))</f>
        <v>#REF!</v>
      </c>
      <c r="H1071" s="201" t="e">
        <f>IF(#REF!&gt;0,#REF!*#REF!/1000,"")</f>
        <v>#REF!</v>
      </c>
      <c r="I1071" s="201" t="e">
        <f>IF(#REF!&gt;0,#REF!*#REF!/1000,"")</f>
        <v>#REF!</v>
      </c>
      <c r="J1071" s="51" t="e">
        <f>IF(#REF!="●","",IF(#REF!="","",#REF!))</f>
        <v>#REF!</v>
      </c>
      <c r="K1071" s="51" t="e">
        <f>IF(#REF!="●","",IF(#REF!="","",#REF!))</f>
        <v>#REF!</v>
      </c>
      <c r="L1071" s="74" t="e">
        <f t="shared" si="187"/>
        <v>#REF!</v>
      </c>
      <c r="M1071" s="74" t="e">
        <f t="shared" si="188"/>
        <v>#REF!</v>
      </c>
      <c r="N1071" s="201" t="e">
        <f>IF(ISNA(L1071),"",L1071*#REF!)</f>
        <v>#REF!</v>
      </c>
      <c r="O1071" s="201" t="e">
        <f>IF(ISNA(M1071),"",M1071*#REF!)</f>
        <v>#REF!</v>
      </c>
      <c r="P1071" s="78" t="e">
        <f>IF(#REF!&gt;0,DQ$6,"")</f>
        <v>#REF!</v>
      </c>
      <c r="Q1071" s="99"/>
      <c r="R1071" s="411"/>
      <c r="S1071" s="412" t="e">
        <f>IF(OR(#REF!="",F1071=""),"",ROUND(#REF!/10^3*F1071,3))</f>
        <v>#REF!</v>
      </c>
      <c r="T1071" s="412" t="e">
        <f>IF(#REF!&gt;0,#REF!*#REF!/1000,"")</f>
        <v>#REF!</v>
      </c>
      <c r="U1071" s="412" t="e">
        <f>IF(#REF!&gt;0,#REF!*#REF!/1000,"")</f>
        <v>#REF!</v>
      </c>
      <c r="V1071" s="413" t="e">
        <f>IF(OR(#REF!="●",#REF!="●"),"",IF(#REF!="","",#REF!))</f>
        <v>#REF!</v>
      </c>
      <c r="W1071" s="413" t="e">
        <f>IF(OR(#REF!="●",#REF!="●"),"",IF(#REF!="","",#REF!))</f>
        <v>#REF!</v>
      </c>
      <c r="X1071" s="412" t="e">
        <f>IF(ISNA(L1071),"",L1071*#REF!)</f>
        <v>#REF!</v>
      </c>
      <c r="Y1071" s="412" t="e">
        <f>IF(ISNA(M1071),"",M1071*#REF!)</f>
        <v>#REF!</v>
      </c>
      <c r="Z1071" s="414" t="e">
        <f>IF(#REF!&gt;0,DQ$6,"")</f>
        <v>#REF!</v>
      </c>
      <c r="AA1071" s="95" t="e">
        <f>IF(#REF!="","",VLOOKUP(#REF!,#REF!,7,0))</f>
        <v>#REF!</v>
      </c>
      <c r="AB1071" s="201" t="e">
        <f>IF(OR(#REF!="",AA1071=""),"",ROUND(#REF!/10^3*AA1071,3))</f>
        <v>#REF!</v>
      </c>
      <c r="AC1071" s="201" t="e">
        <f>IF(#REF!&gt;0,#REF!*#REF!/1000,"")</f>
        <v>#REF!</v>
      </c>
      <c r="AD1071" s="201" t="e">
        <f>IF(#REF!&gt;0,#REF!*#REF!/1000,"")</f>
        <v>#REF!</v>
      </c>
      <c r="AE1071" s="74" t="e">
        <f t="shared" si="189"/>
        <v>#REF!</v>
      </c>
      <c r="AF1071" s="74" t="e">
        <f t="shared" si="190"/>
        <v>#REF!</v>
      </c>
      <c r="AG1071" s="201" t="e">
        <f>IF(ISNA(AE1071),"",AE1071*#REF!)</f>
        <v>#REF!</v>
      </c>
      <c r="AH1071" s="201" t="e">
        <f>IF(ISNA(AF1071),"",AF1071*#REF!)</f>
        <v>#REF!</v>
      </c>
      <c r="AI1071" s="78" t="e">
        <f>IF(#REF!&gt;0,DQ$23,"")</f>
        <v>#REF!</v>
      </c>
      <c r="AJ1071" s="99"/>
      <c r="AK1071" s="411"/>
      <c r="AL1071" s="412" t="e">
        <f>IF(OR(#REF!="",F1071=""),"",ROUND(#REF!/10^3*F1071,3))</f>
        <v>#REF!</v>
      </c>
      <c r="AM1071" s="412" t="e">
        <f>IF(#REF!&gt;0,#REF!*#REF!/1000,"")</f>
        <v>#REF!</v>
      </c>
      <c r="AN1071" s="412" t="e">
        <f>IF(#REF!&gt;0,#REF!*#REF!/1000,"")</f>
        <v>#REF!</v>
      </c>
      <c r="AO1071" s="413" t="e">
        <f>IF(OR(#REF!="●",#REF!="●",#REF!="●"),"",IF(#REF!="","",#REF!))</f>
        <v>#REF!</v>
      </c>
      <c r="AP1071" s="413" t="e">
        <f>IF(OR(#REF!="●",#REF!="●",#REF!="●"),"",IF(#REF!="","",#REF!))</f>
        <v>#REF!</v>
      </c>
      <c r="AQ1071" s="412" t="e">
        <f>IF(ISNA(L1071),"",L1071*#REF!)</f>
        <v>#REF!</v>
      </c>
      <c r="AR1071" s="412" t="e">
        <f>IF(ISNA(M1071),"",M1071*#REF!)</f>
        <v>#REF!</v>
      </c>
      <c r="AS1071" s="414" t="e">
        <f>IF(#REF!&gt;0,DQ$6,"")</f>
        <v>#REF!</v>
      </c>
      <c r="AT1071" s="95" t="e">
        <f>IF(#REF!="","",VLOOKUP(#REF!,#REF!,7,0))</f>
        <v>#REF!</v>
      </c>
      <c r="AU1071" s="201" t="e">
        <f>IF(OR(#REF!="",AT1071=""),"",ROUND(#REF!/10^3*AT1071,3))</f>
        <v>#REF!</v>
      </c>
      <c r="AV1071" s="201" t="e">
        <f>IF(#REF!&gt;0,#REF!*#REF!/1000,"")</f>
        <v>#REF!</v>
      </c>
      <c r="AW1071" s="201" t="e">
        <f>IF(#REF!&gt;0,#REF!*#REF!/1000,"")</f>
        <v>#REF!</v>
      </c>
      <c r="AX1071" s="74" t="e">
        <f t="shared" si="191"/>
        <v>#REF!</v>
      </c>
      <c r="AY1071" s="74" t="e">
        <f t="shared" si="192"/>
        <v>#REF!</v>
      </c>
      <c r="AZ1071" s="201" t="e">
        <f>IF(ISNA(AX1071),"",AX1071*#REF!)</f>
        <v>#REF!</v>
      </c>
      <c r="BA1071" s="201" t="e">
        <f>IF(ISNA(AY1071),"",AY1071*#REF!)</f>
        <v>#REF!</v>
      </c>
      <c r="BB1071" s="78" t="e">
        <f>IF(#REF!&gt;0,DQ$40,"")</f>
        <v>#REF!</v>
      </c>
      <c r="BC1071" s="99"/>
      <c r="BD1071" s="650"/>
      <c r="BE1071" s="652" t="e">
        <f>IF(OR(#REF!="",F1071=""),"",ROUND(#REF!/10^3*F1071,3))</f>
        <v>#REF!</v>
      </c>
      <c r="BF1071" s="412" t="e">
        <f>IF(#REF!&gt;0,#REF!*#REF!/1000,"")</f>
        <v>#REF!</v>
      </c>
      <c r="BG1071" s="412" t="e">
        <f>IF(#REF!&gt;0,#REF!*#REF!/1000,"")</f>
        <v>#REF!</v>
      </c>
      <c r="BH1071" s="413" t="e">
        <f>IF(OR(#REF!="●",#REF!="●",#REF!="●",#REF!="●"),"",IF(#REF!="","",#REF!))</f>
        <v>#REF!</v>
      </c>
      <c r="BI1071" s="413" t="e">
        <f>IF(OR(#REF!="●",#REF!="●",#REF!="●",#REF!="●"),"",IF(#REF!="","",#REF!))</f>
        <v>#REF!</v>
      </c>
      <c r="BJ1071" s="412" t="e">
        <f>IF(ISNA(L1071),"",L1071*#REF!)</f>
        <v>#REF!</v>
      </c>
      <c r="BK1071" s="412" t="e">
        <f>IF(ISNA(M1071),"",M1071*#REF!)</f>
        <v>#REF!</v>
      </c>
      <c r="BL1071" s="415" t="e">
        <f>IF(#REF!&gt;0,DQ$6,"")</f>
        <v>#REF!</v>
      </c>
      <c r="BM1071" s="361" t="e">
        <f>IF(#REF!="","",VLOOKUP(#REF!,#REF!,7,0))</f>
        <v>#REF!</v>
      </c>
      <c r="BN1071" s="201" t="e">
        <f>IF(OR(#REF!="",BM1071=""),"",ROUND(#REF!/10^3*BM1071,3))</f>
        <v>#REF!</v>
      </c>
      <c r="BO1071" s="201" t="e">
        <f>IF(#REF!&gt;0,#REF!*#REF!/1000,"")</f>
        <v>#REF!</v>
      </c>
      <c r="BP1071" s="201" t="e">
        <f>IF(#REF!&gt;0,#REF!*#REF!/1000,"")</f>
        <v>#REF!</v>
      </c>
      <c r="BQ1071" s="74" t="e">
        <f t="shared" si="193"/>
        <v>#REF!</v>
      </c>
      <c r="BR1071" s="74" t="e">
        <f t="shared" si="194"/>
        <v>#REF!</v>
      </c>
      <c r="BS1071" s="201" t="e">
        <f>IF(ISNA(BQ1071),"",BQ1071*#REF!)</f>
        <v>#REF!</v>
      </c>
      <c r="BT1071" s="201" t="e">
        <f>IF(ISNA(BR1071),"",BR1071*#REF!)</f>
        <v>#REF!</v>
      </c>
      <c r="BU1071" s="78" t="e">
        <f>IF(#REF!&gt;0,DQ$57,"")</f>
        <v>#REF!</v>
      </c>
      <c r="BV1071" s="99"/>
      <c r="BW1071" s="411"/>
      <c r="BX1071" s="412" t="e">
        <f>IF(OR(#REF!="",F1071=""),"",ROUND(#REF!/10^3*F1071,3))</f>
        <v>#REF!</v>
      </c>
      <c r="BY1071" s="412" t="e">
        <f>IF(#REF!&gt;0,#REF!*#REF!/1000,"")</f>
        <v>#REF!</v>
      </c>
      <c r="BZ1071" s="412" t="e">
        <f>IF(#REF!&gt;0,#REF!*#REF!/1000,"")</f>
        <v>#REF!</v>
      </c>
      <c r="CA1071" s="413" t="e">
        <f>IF(OR(#REF!="●",#REF!="●",#REF!="●",#REF!="●",#REF!="●"),"",IF(#REF!="","",#REF!))</f>
        <v>#REF!</v>
      </c>
      <c r="CB1071" s="413" t="e">
        <f>IF(OR(#REF!="●",#REF!="●",#REF!="●",#REF!="●",#REF!="●"),"",IF(#REF!="","",#REF!))</f>
        <v>#REF!</v>
      </c>
      <c r="CC1071" s="412" t="e">
        <f>IF(ISNA(L1071),"",L1071*#REF!)</f>
        <v>#REF!</v>
      </c>
      <c r="CD1071" s="412" t="e">
        <f>IF(ISNA(M1071),"",M1071*#REF!)</f>
        <v>#REF!</v>
      </c>
      <c r="CE1071" s="415" t="e">
        <f>IF(#REF!&gt;0,DQ$6,"")</f>
        <v>#REF!</v>
      </c>
      <c r="CF1071" s="361" t="e">
        <f>IF(#REF!="","",VLOOKUP(#REF!,#REF!,7,0))</f>
        <v>#REF!</v>
      </c>
      <c r="CG1071" s="201" t="e">
        <f>IF(OR(#REF!="",CF1071=""),"",ROUND(#REF!/10^3*CF1071,3))</f>
        <v>#REF!</v>
      </c>
      <c r="CH1071" s="201" t="e">
        <f>IF(#REF!&gt;0,#REF!*#REF!/1000,"")</f>
        <v>#REF!</v>
      </c>
      <c r="CI1071" s="201" t="e">
        <f>IF(#REF!&gt;0,#REF!*#REF!/1000,"")</f>
        <v>#REF!</v>
      </c>
      <c r="CJ1071" s="74" t="e">
        <f t="shared" si="195"/>
        <v>#REF!</v>
      </c>
      <c r="CK1071" s="74" t="e">
        <f t="shared" si="196"/>
        <v>#REF!</v>
      </c>
      <c r="CL1071" s="201" t="e">
        <f>IF(ISNA(CJ1071),"",CJ1071*#REF!)</f>
        <v>#REF!</v>
      </c>
      <c r="CM1071" s="201" t="e">
        <f>IF(ISNA(CK1071),"",CK1071*#REF!)</f>
        <v>#REF!</v>
      </c>
      <c r="CN1071" s="101" t="e">
        <f>IF(#REF!&gt;0,DQ$57,"")</f>
        <v>#REF!</v>
      </c>
      <c r="CO1071" s="84"/>
      <c r="CP1071" s="2"/>
      <c r="CQ1071" s="2"/>
      <c r="CR1071" s="2"/>
      <c r="CS1071" s="2"/>
      <c r="CT1071" s="2"/>
      <c r="CU1071" s="2"/>
      <c r="CV1071" s="2"/>
      <c r="CX1071" s="2"/>
      <c r="CY1071" s="2"/>
      <c r="CZ1071" s="2"/>
      <c r="DA1071" s="2"/>
      <c r="DB1071" s="2"/>
      <c r="DC1071" s="2"/>
      <c r="DD1071" s="2"/>
      <c r="DE1071" s="2"/>
      <c r="DF1071" s="2"/>
    </row>
    <row r="1072" spans="2:110" ht="18" customHeight="1">
      <c r="B1072" s="151" t="e">
        <f>IF(#REF!="","",VLOOKUP(#REF!,$CX$11:$DG$26,9,0))</f>
        <v>#REF!</v>
      </c>
      <c r="C1072" s="64" t="e">
        <f>IF(#REF!="",0,VLOOKUP(#REF!,$CP$11:$CQ$16,2,0))</f>
        <v>#REF!</v>
      </c>
      <c r="D1072" s="65" t="e">
        <f>IF(#REF!="",0,VLOOKUP(#REF!,$CX$11:$CY$26,2,0))</f>
        <v>#REF!</v>
      </c>
      <c r="E1072" s="152" t="e">
        <f t="shared" si="186"/>
        <v>#REF!</v>
      </c>
      <c r="F1072" s="155" t="e">
        <f>IF(#REF!="","",VLOOKUP(#REF!,#REF!,7,0))</f>
        <v>#REF!</v>
      </c>
      <c r="G1072" s="201" t="e">
        <f>IF(OR(#REF!="",F1072=""),"",ROUND(#REF!/10^3*F1072,3))</f>
        <v>#REF!</v>
      </c>
      <c r="H1072" s="201" t="e">
        <f>IF(#REF!&gt;0,#REF!*#REF!/1000,"")</f>
        <v>#REF!</v>
      </c>
      <c r="I1072" s="201" t="e">
        <f>IF(#REF!&gt;0,#REF!*#REF!/1000,"")</f>
        <v>#REF!</v>
      </c>
      <c r="J1072" s="51" t="e">
        <f>IF(#REF!="●","",IF(#REF!="","",#REF!))</f>
        <v>#REF!</v>
      </c>
      <c r="K1072" s="51" t="e">
        <f>IF(#REF!="●","",IF(#REF!="","",#REF!))</f>
        <v>#REF!</v>
      </c>
      <c r="L1072" s="74" t="e">
        <f t="shared" si="187"/>
        <v>#REF!</v>
      </c>
      <c r="M1072" s="74" t="e">
        <f t="shared" si="188"/>
        <v>#REF!</v>
      </c>
      <c r="N1072" s="201" t="e">
        <f>IF(ISNA(L1072),"",L1072*#REF!)</f>
        <v>#REF!</v>
      </c>
      <c r="O1072" s="201" t="e">
        <f>IF(ISNA(M1072),"",M1072*#REF!)</f>
        <v>#REF!</v>
      </c>
      <c r="P1072" s="78" t="e">
        <f>IF(#REF!&gt;0,DQ$6,"")</f>
        <v>#REF!</v>
      </c>
      <c r="Q1072" s="99"/>
      <c r="R1072" s="411"/>
      <c r="S1072" s="412" t="e">
        <f>IF(OR(#REF!="",F1072=""),"",ROUND(#REF!/10^3*F1072,3))</f>
        <v>#REF!</v>
      </c>
      <c r="T1072" s="412" t="e">
        <f>IF(#REF!&gt;0,#REF!*#REF!/1000,"")</f>
        <v>#REF!</v>
      </c>
      <c r="U1072" s="412" t="e">
        <f>IF(#REF!&gt;0,#REF!*#REF!/1000,"")</f>
        <v>#REF!</v>
      </c>
      <c r="V1072" s="413" t="e">
        <f>IF(OR(#REF!="●",#REF!="●"),"",IF(#REF!="","",#REF!))</f>
        <v>#REF!</v>
      </c>
      <c r="W1072" s="413" t="e">
        <f>IF(OR(#REF!="●",#REF!="●"),"",IF(#REF!="","",#REF!))</f>
        <v>#REF!</v>
      </c>
      <c r="X1072" s="412" t="e">
        <f>IF(ISNA(L1072),"",L1072*#REF!)</f>
        <v>#REF!</v>
      </c>
      <c r="Y1072" s="412" t="e">
        <f>IF(ISNA(M1072),"",M1072*#REF!)</f>
        <v>#REF!</v>
      </c>
      <c r="Z1072" s="414" t="e">
        <f>IF(#REF!&gt;0,DQ$6,"")</f>
        <v>#REF!</v>
      </c>
      <c r="AA1072" s="95" t="e">
        <f>IF(#REF!="","",VLOOKUP(#REF!,#REF!,7,0))</f>
        <v>#REF!</v>
      </c>
      <c r="AB1072" s="201" t="e">
        <f>IF(OR(#REF!="",AA1072=""),"",ROUND(#REF!/10^3*AA1072,3))</f>
        <v>#REF!</v>
      </c>
      <c r="AC1072" s="201" t="e">
        <f>IF(#REF!&gt;0,#REF!*#REF!/1000,"")</f>
        <v>#REF!</v>
      </c>
      <c r="AD1072" s="201" t="e">
        <f>IF(#REF!&gt;0,#REF!*#REF!/1000,"")</f>
        <v>#REF!</v>
      </c>
      <c r="AE1072" s="74" t="e">
        <f t="shared" si="189"/>
        <v>#REF!</v>
      </c>
      <c r="AF1072" s="74" t="e">
        <f t="shared" si="190"/>
        <v>#REF!</v>
      </c>
      <c r="AG1072" s="201" t="e">
        <f>IF(ISNA(AE1072),"",AE1072*#REF!)</f>
        <v>#REF!</v>
      </c>
      <c r="AH1072" s="201" t="e">
        <f>IF(ISNA(AF1072),"",AF1072*#REF!)</f>
        <v>#REF!</v>
      </c>
      <c r="AI1072" s="78" t="e">
        <f>IF(#REF!&gt;0,DQ$23,"")</f>
        <v>#REF!</v>
      </c>
      <c r="AJ1072" s="99"/>
      <c r="AK1072" s="411"/>
      <c r="AL1072" s="412" t="e">
        <f>IF(OR(#REF!="",F1072=""),"",ROUND(#REF!/10^3*F1072,3))</f>
        <v>#REF!</v>
      </c>
      <c r="AM1072" s="412" t="e">
        <f>IF(#REF!&gt;0,#REF!*#REF!/1000,"")</f>
        <v>#REF!</v>
      </c>
      <c r="AN1072" s="412" t="e">
        <f>IF(#REF!&gt;0,#REF!*#REF!/1000,"")</f>
        <v>#REF!</v>
      </c>
      <c r="AO1072" s="413" t="e">
        <f>IF(OR(#REF!="●",#REF!="●",#REF!="●"),"",IF(#REF!="","",#REF!))</f>
        <v>#REF!</v>
      </c>
      <c r="AP1072" s="413" t="e">
        <f>IF(OR(#REF!="●",#REF!="●",#REF!="●"),"",IF(#REF!="","",#REF!))</f>
        <v>#REF!</v>
      </c>
      <c r="AQ1072" s="412" t="e">
        <f>IF(ISNA(L1072),"",L1072*#REF!)</f>
        <v>#REF!</v>
      </c>
      <c r="AR1072" s="412" t="e">
        <f>IF(ISNA(M1072),"",M1072*#REF!)</f>
        <v>#REF!</v>
      </c>
      <c r="AS1072" s="414" t="e">
        <f>IF(#REF!&gt;0,DQ$6,"")</f>
        <v>#REF!</v>
      </c>
      <c r="AT1072" s="95" t="e">
        <f>IF(#REF!="","",VLOOKUP(#REF!,#REF!,7,0))</f>
        <v>#REF!</v>
      </c>
      <c r="AU1072" s="201" t="e">
        <f>IF(OR(#REF!="",AT1072=""),"",ROUND(#REF!/10^3*AT1072,3))</f>
        <v>#REF!</v>
      </c>
      <c r="AV1072" s="201" t="e">
        <f>IF(#REF!&gt;0,#REF!*#REF!/1000,"")</f>
        <v>#REF!</v>
      </c>
      <c r="AW1072" s="201" t="e">
        <f>IF(#REF!&gt;0,#REF!*#REF!/1000,"")</f>
        <v>#REF!</v>
      </c>
      <c r="AX1072" s="74" t="e">
        <f t="shared" si="191"/>
        <v>#REF!</v>
      </c>
      <c r="AY1072" s="74" t="e">
        <f t="shared" si="192"/>
        <v>#REF!</v>
      </c>
      <c r="AZ1072" s="201" t="e">
        <f>IF(ISNA(AX1072),"",AX1072*#REF!)</f>
        <v>#REF!</v>
      </c>
      <c r="BA1072" s="201" t="e">
        <f>IF(ISNA(AY1072),"",AY1072*#REF!)</f>
        <v>#REF!</v>
      </c>
      <c r="BB1072" s="78" t="e">
        <f>IF(#REF!&gt;0,DQ$40,"")</f>
        <v>#REF!</v>
      </c>
      <c r="BC1072" s="99"/>
      <c r="BD1072" s="650"/>
      <c r="BE1072" s="652" t="e">
        <f>IF(OR(#REF!="",F1072=""),"",ROUND(#REF!/10^3*F1072,3))</f>
        <v>#REF!</v>
      </c>
      <c r="BF1072" s="412" t="e">
        <f>IF(#REF!&gt;0,#REF!*#REF!/1000,"")</f>
        <v>#REF!</v>
      </c>
      <c r="BG1072" s="412" t="e">
        <f>IF(#REF!&gt;0,#REF!*#REF!/1000,"")</f>
        <v>#REF!</v>
      </c>
      <c r="BH1072" s="413" t="e">
        <f>IF(OR(#REF!="●",#REF!="●",#REF!="●",#REF!="●"),"",IF(#REF!="","",#REF!))</f>
        <v>#REF!</v>
      </c>
      <c r="BI1072" s="413" t="e">
        <f>IF(OR(#REF!="●",#REF!="●",#REF!="●",#REF!="●"),"",IF(#REF!="","",#REF!))</f>
        <v>#REF!</v>
      </c>
      <c r="BJ1072" s="412" t="e">
        <f>IF(ISNA(L1072),"",L1072*#REF!)</f>
        <v>#REF!</v>
      </c>
      <c r="BK1072" s="412" t="e">
        <f>IF(ISNA(M1072),"",M1072*#REF!)</f>
        <v>#REF!</v>
      </c>
      <c r="BL1072" s="415" t="e">
        <f>IF(#REF!&gt;0,DQ$6,"")</f>
        <v>#REF!</v>
      </c>
      <c r="BM1072" s="361" t="e">
        <f>IF(#REF!="","",VLOOKUP(#REF!,#REF!,7,0))</f>
        <v>#REF!</v>
      </c>
      <c r="BN1072" s="201" t="e">
        <f>IF(OR(#REF!="",BM1072=""),"",ROUND(#REF!/10^3*BM1072,3))</f>
        <v>#REF!</v>
      </c>
      <c r="BO1072" s="201" t="e">
        <f>IF(#REF!&gt;0,#REF!*#REF!/1000,"")</f>
        <v>#REF!</v>
      </c>
      <c r="BP1072" s="201" t="e">
        <f>IF(#REF!&gt;0,#REF!*#REF!/1000,"")</f>
        <v>#REF!</v>
      </c>
      <c r="BQ1072" s="74" t="e">
        <f t="shared" si="193"/>
        <v>#REF!</v>
      </c>
      <c r="BR1072" s="74" t="e">
        <f t="shared" si="194"/>
        <v>#REF!</v>
      </c>
      <c r="BS1072" s="201" t="e">
        <f>IF(ISNA(BQ1072),"",BQ1072*#REF!)</f>
        <v>#REF!</v>
      </c>
      <c r="BT1072" s="201" t="e">
        <f>IF(ISNA(BR1072),"",BR1072*#REF!)</f>
        <v>#REF!</v>
      </c>
      <c r="BU1072" s="78" t="e">
        <f>IF(#REF!&gt;0,DQ$57,"")</f>
        <v>#REF!</v>
      </c>
      <c r="BV1072" s="99"/>
      <c r="BW1072" s="411"/>
      <c r="BX1072" s="412" t="e">
        <f>IF(OR(#REF!="",F1072=""),"",ROUND(#REF!/10^3*F1072,3))</f>
        <v>#REF!</v>
      </c>
      <c r="BY1072" s="412" t="e">
        <f>IF(#REF!&gt;0,#REF!*#REF!/1000,"")</f>
        <v>#REF!</v>
      </c>
      <c r="BZ1072" s="412" t="e">
        <f>IF(#REF!&gt;0,#REF!*#REF!/1000,"")</f>
        <v>#REF!</v>
      </c>
      <c r="CA1072" s="413" t="e">
        <f>IF(OR(#REF!="●",#REF!="●",#REF!="●",#REF!="●",#REF!="●"),"",IF(#REF!="","",#REF!))</f>
        <v>#REF!</v>
      </c>
      <c r="CB1072" s="413" t="e">
        <f>IF(OR(#REF!="●",#REF!="●",#REF!="●",#REF!="●",#REF!="●"),"",IF(#REF!="","",#REF!))</f>
        <v>#REF!</v>
      </c>
      <c r="CC1072" s="412" t="e">
        <f>IF(ISNA(L1072),"",L1072*#REF!)</f>
        <v>#REF!</v>
      </c>
      <c r="CD1072" s="412" t="e">
        <f>IF(ISNA(M1072),"",M1072*#REF!)</f>
        <v>#REF!</v>
      </c>
      <c r="CE1072" s="415" t="e">
        <f>IF(#REF!&gt;0,DQ$6,"")</f>
        <v>#REF!</v>
      </c>
      <c r="CF1072" s="361" t="e">
        <f>IF(#REF!="","",VLOOKUP(#REF!,#REF!,7,0))</f>
        <v>#REF!</v>
      </c>
      <c r="CG1072" s="201" t="e">
        <f>IF(OR(#REF!="",CF1072=""),"",ROUND(#REF!/10^3*CF1072,3))</f>
        <v>#REF!</v>
      </c>
      <c r="CH1072" s="201" t="e">
        <f>IF(#REF!&gt;0,#REF!*#REF!/1000,"")</f>
        <v>#REF!</v>
      </c>
      <c r="CI1072" s="201" t="e">
        <f>IF(#REF!&gt;0,#REF!*#REF!/1000,"")</f>
        <v>#REF!</v>
      </c>
      <c r="CJ1072" s="74" t="e">
        <f t="shared" si="195"/>
        <v>#REF!</v>
      </c>
      <c r="CK1072" s="74" t="e">
        <f t="shared" si="196"/>
        <v>#REF!</v>
      </c>
      <c r="CL1072" s="201" t="e">
        <f>IF(ISNA(CJ1072),"",CJ1072*#REF!)</f>
        <v>#REF!</v>
      </c>
      <c r="CM1072" s="201" t="e">
        <f>IF(ISNA(CK1072),"",CK1072*#REF!)</f>
        <v>#REF!</v>
      </c>
      <c r="CN1072" s="101" t="e">
        <f>IF(#REF!&gt;0,DQ$57,"")</f>
        <v>#REF!</v>
      </c>
      <c r="CO1072" s="84"/>
      <c r="CP1072" s="2"/>
      <c r="CQ1072" s="2"/>
      <c r="CR1072" s="2"/>
      <c r="CS1072" s="2"/>
      <c r="CT1072" s="2"/>
      <c r="CU1072" s="2"/>
      <c r="CV1072" s="2"/>
      <c r="CX1072" s="2"/>
      <c r="CY1072" s="2"/>
      <c r="CZ1072" s="2"/>
      <c r="DA1072" s="2"/>
      <c r="DB1072" s="2"/>
      <c r="DC1072" s="2"/>
      <c r="DD1072" s="2"/>
      <c r="DE1072" s="2"/>
      <c r="DF1072" s="2"/>
    </row>
    <row r="1073" spans="2:110" ht="18" customHeight="1">
      <c r="B1073" s="151" t="e">
        <f>IF(#REF!="","",VLOOKUP(#REF!,$CX$11:$DG$26,9,0))</f>
        <v>#REF!</v>
      </c>
      <c r="C1073" s="64" t="e">
        <f>IF(#REF!="",0,VLOOKUP(#REF!,$CP$11:$CQ$16,2,0))</f>
        <v>#REF!</v>
      </c>
      <c r="D1073" s="65" t="e">
        <f>IF(#REF!="",0,VLOOKUP(#REF!,$CX$11:$CY$26,2,0))</f>
        <v>#REF!</v>
      </c>
      <c r="E1073" s="152" t="e">
        <f t="shared" si="186"/>
        <v>#REF!</v>
      </c>
      <c r="F1073" s="155" t="e">
        <f>IF(#REF!="","",VLOOKUP(#REF!,#REF!,7,0))</f>
        <v>#REF!</v>
      </c>
      <c r="G1073" s="201" t="e">
        <f>IF(OR(#REF!="",F1073=""),"",ROUND(#REF!/10^3*F1073,3))</f>
        <v>#REF!</v>
      </c>
      <c r="H1073" s="201" t="e">
        <f>IF(#REF!&gt;0,#REF!*#REF!/1000,"")</f>
        <v>#REF!</v>
      </c>
      <c r="I1073" s="201" t="e">
        <f>IF(#REF!&gt;0,#REF!*#REF!/1000,"")</f>
        <v>#REF!</v>
      </c>
      <c r="J1073" s="51" t="e">
        <f>IF(#REF!="●","",IF(#REF!="","",#REF!))</f>
        <v>#REF!</v>
      </c>
      <c r="K1073" s="51" t="e">
        <f>IF(#REF!="●","",IF(#REF!="","",#REF!))</f>
        <v>#REF!</v>
      </c>
      <c r="L1073" s="74" t="e">
        <f t="shared" si="187"/>
        <v>#REF!</v>
      </c>
      <c r="M1073" s="74" t="e">
        <f t="shared" si="188"/>
        <v>#REF!</v>
      </c>
      <c r="N1073" s="201" t="e">
        <f>IF(ISNA(L1073),"",L1073*#REF!)</f>
        <v>#REF!</v>
      </c>
      <c r="O1073" s="201" t="e">
        <f>IF(ISNA(M1073),"",M1073*#REF!)</f>
        <v>#REF!</v>
      </c>
      <c r="P1073" s="78" t="e">
        <f>IF(#REF!&gt;0,DQ$6,"")</f>
        <v>#REF!</v>
      </c>
      <c r="Q1073" s="99"/>
      <c r="R1073" s="411"/>
      <c r="S1073" s="412" t="e">
        <f>IF(OR(#REF!="",F1073=""),"",ROUND(#REF!/10^3*F1073,3))</f>
        <v>#REF!</v>
      </c>
      <c r="T1073" s="412" t="e">
        <f>IF(#REF!&gt;0,#REF!*#REF!/1000,"")</f>
        <v>#REF!</v>
      </c>
      <c r="U1073" s="412" t="e">
        <f>IF(#REF!&gt;0,#REF!*#REF!/1000,"")</f>
        <v>#REF!</v>
      </c>
      <c r="V1073" s="413" t="e">
        <f>IF(OR(#REF!="●",#REF!="●"),"",IF(#REF!="","",#REF!))</f>
        <v>#REF!</v>
      </c>
      <c r="W1073" s="413" t="e">
        <f>IF(OR(#REF!="●",#REF!="●"),"",IF(#REF!="","",#REF!))</f>
        <v>#REF!</v>
      </c>
      <c r="X1073" s="412" t="e">
        <f>IF(ISNA(L1073),"",L1073*#REF!)</f>
        <v>#REF!</v>
      </c>
      <c r="Y1073" s="412" t="e">
        <f>IF(ISNA(M1073),"",M1073*#REF!)</f>
        <v>#REF!</v>
      </c>
      <c r="Z1073" s="414" t="e">
        <f>IF(#REF!&gt;0,DQ$6,"")</f>
        <v>#REF!</v>
      </c>
      <c r="AA1073" s="95" t="e">
        <f>IF(#REF!="","",VLOOKUP(#REF!,#REF!,7,0))</f>
        <v>#REF!</v>
      </c>
      <c r="AB1073" s="201" t="e">
        <f>IF(OR(#REF!="",AA1073=""),"",ROUND(#REF!/10^3*AA1073,3))</f>
        <v>#REF!</v>
      </c>
      <c r="AC1073" s="201" t="e">
        <f>IF(#REF!&gt;0,#REF!*#REF!/1000,"")</f>
        <v>#REF!</v>
      </c>
      <c r="AD1073" s="201" t="e">
        <f>IF(#REF!&gt;0,#REF!*#REF!/1000,"")</f>
        <v>#REF!</v>
      </c>
      <c r="AE1073" s="74" t="e">
        <f t="shared" si="189"/>
        <v>#REF!</v>
      </c>
      <c r="AF1073" s="74" t="e">
        <f t="shared" si="190"/>
        <v>#REF!</v>
      </c>
      <c r="AG1073" s="201" t="e">
        <f>IF(ISNA(AE1073),"",AE1073*#REF!)</f>
        <v>#REF!</v>
      </c>
      <c r="AH1073" s="201" t="e">
        <f>IF(ISNA(AF1073),"",AF1073*#REF!)</f>
        <v>#REF!</v>
      </c>
      <c r="AI1073" s="78" t="e">
        <f>IF(#REF!&gt;0,DQ$23,"")</f>
        <v>#REF!</v>
      </c>
      <c r="AJ1073" s="99"/>
      <c r="AK1073" s="411"/>
      <c r="AL1073" s="412" t="e">
        <f>IF(OR(#REF!="",F1073=""),"",ROUND(#REF!/10^3*F1073,3))</f>
        <v>#REF!</v>
      </c>
      <c r="AM1073" s="412" t="e">
        <f>IF(#REF!&gt;0,#REF!*#REF!/1000,"")</f>
        <v>#REF!</v>
      </c>
      <c r="AN1073" s="412" t="e">
        <f>IF(#REF!&gt;0,#REF!*#REF!/1000,"")</f>
        <v>#REF!</v>
      </c>
      <c r="AO1073" s="413" t="e">
        <f>IF(OR(#REF!="●",#REF!="●",#REF!="●"),"",IF(#REF!="","",#REF!))</f>
        <v>#REF!</v>
      </c>
      <c r="AP1073" s="413" t="e">
        <f>IF(OR(#REF!="●",#REF!="●",#REF!="●"),"",IF(#REF!="","",#REF!))</f>
        <v>#REF!</v>
      </c>
      <c r="AQ1073" s="412" t="e">
        <f>IF(ISNA(L1073),"",L1073*#REF!)</f>
        <v>#REF!</v>
      </c>
      <c r="AR1073" s="412" t="e">
        <f>IF(ISNA(M1073),"",M1073*#REF!)</f>
        <v>#REF!</v>
      </c>
      <c r="AS1073" s="414" t="e">
        <f>IF(#REF!&gt;0,DQ$6,"")</f>
        <v>#REF!</v>
      </c>
      <c r="AT1073" s="95" t="e">
        <f>IF(#REF!="","",VLOOKUP(#REF!,#REF!,7,0))</f>
        <v>#REF!</v>
      </c>
      <c r="AU1073" s="201" t="e">
        <f>IF(OR(#REF!="",AT1073=""),"",ROUND(#REF!/10^3*AT1073,3))</f>
        <v>#REF!</v>
      </c>
      <c r="AV1073" s="201" t="e">
        <f>IF(#REF!&gt;0,#REF!*#REF!/1000,"")</f>
        <v>#REF!</v>
      </c>
      <c r="AW1073" s="201" t="e">
        <f>IF(#REF!&gt;0,#REF!*#REF!/1000,"")</f>
        <v>#REF!</v>
      </c>
      <c r="AX1073" s="74" t="e">
        <f t="shared" si="191"/>
        <v>#REF!</v>
      </c>
      <c r="AY1073" s="74" t="e">
        <f t="shared" si="192"/>
        <v>#REF!</v>
      </c>
      <c r="AZ1073" s="201" t="e">
        <f>IF(ISNA(AX1073),"",AX1073*#REF!)</f>
        <v>#REF!</v>
      </c>
      <c r="BA1073" s="201" t="e">
        <f>IF(ISNA(AY1073),"",AY1073*#REF!)</f>
        <v>#REF!</v>
      </c>
      <c r="BB1073" s="78" t="e">
        <f>IF(#REF!&gt;0,DQ$40,"")</f>
        <v>#REF!</v>
      </c>
      <c r="BC1073" s="99"/>
      <c r="BD1073" s="650"/>
      <c r="BE1073" s="652" t="e">
        <f>IF(OR(#REF!="",F1073=""),"",ROUND(#REF!/10^3*F1073,3))</f>
        <v>#REF!</v>
      </c>
      <c r="BF1073" s="412" t="e">
        <f>IF(#REF!&gt;0,#REF!*#REF!/1000,"")</f>
        <v>#REF!</v>
      </c>
      <c r="BG1073" s="412" t="e">
        <f>IF(#REF!&gt;0,#REF!*#REF!/1000,"")</f>
        <v>#REF!</v>
      </c>
      <c r="BH1073" s="413" t="e">
        <f>IF(OR(#REF!="●",#REF!="●",#REF!="●",#REF!="●"),"",IF(#REF!="","",#REF!))</f>
        <v>#REF!</v>
      </c>
      <c r="BI1073" s="413" t="e">
        <f>IF(OR(#REF!="●",#REF!="●",#REF!="●",#REF!="●"),"",IF(#REF!="","",#REF!))</f>
        <v>#REF!</v>
      </c>
      <c r="BJ1073" s="412" t="e">
        <f>IF(ISNA(L1073),"",L1073*#REF!)</f>
        <v>#REF!</v>
      </c>
      <c r="BK1073" s="412" t="e">
        <f>IF(ISNA(M1073),"",M1073*#REF!)</f>
        <v>#REF!</v>
      </c>
      <c r="BL1073" s="415" t="e">
        <f>IF(#REF!&gt;0,DQ$6,"")</f>
        <v>#REF!</v>
      </c>
      <c r="BM1073" s="361" t="e">
        <f>IF(#REF!="","",VLOOKUP(#REF!,#REF!,7,0))</f>
        <v>#REF!</v>
      </c>
      <c r="BN1073" s="201" t="e">
        <f>IF(OR(#REF!="",BM1073=""),"",ROUND(#REF!/10^3*BM1073,3))</f>
        <v>#REF!</v>
      </c>
      <c r="BO1073" s="201" t="e">
        <f>IF(#REF!&gt;0,#REF!*#REF!/1000,"")</f>
        <v>#REF!</v>
      </c>
      <c r="BP1073" s="201" t="e">
        <f>IF(#REF!&gt;0,#REF!*#REF!/1000,"")</f>
        <v>#REF!</v>
      </c>
      <c r="BQ1073" s="74" t="e">
        <f t="shared" si="193"/>
        <v>#REF!</v>
      </c>
      <c r="BR1073" s="74" t="e">
        <f t="shared" si="194"/>
        <v>#REF!</v>
      </c>
      <c r="BS1073" s="201" t="e">
        <f>IF(ISNA(BQ1073),"",BQ1073*#REF!)</f>
        <v>#REF!</v>
      </c>
      <c r="BT1073" s="201" t="e">
        <f>IF(ISNA(BR1073),"",BR1073*#REF!)</f>
        <v>#REF!</v>
      </c>
      <c r="BU1073" s="78" t="e">
        <f>IF(#REF!&gt;0,DQ$57,"")</f>
        <v>#REF!</v>
      </c>
      <c r="BV1073" s="99"/>
      <c r="BW1073" s="411"/>
      <c r="BX1073" s="412" t="e">
        <f>IF(OR(#REF!="",F1073=""),"",ROUND(#REF!/10^3*F1073,3))</f>
        <v>#REF!</v>
      </c>
      <c r="BY1073" s="412" t="e">
        <f>IF(#REF!&gt;0,#REF!*#REF!/1000,"")</f>
        <v>#REF!</v>
      </c>
      <c r="BZ1073" s="412" t="e">
        <f>IF(#REF!&gt;0,#REF!*#REF!/1000,"")</f>
        <v>#REF!</v>
      </c>
      <c r="CA1073" s="413" t="e">
        <f>IF(OR(#REF!="●",#REF!="●",#REF!="●",#REF!="●",#REF!="●"),"",IF(#REF!="","",#REF!))</f>
        <v>#REF!</v>
      </c>
      <c r="CB1073" s="413" t="e">
        <f>IF(OR(#REF!="●",#REF!="●",#REF!="●",#REF!="●",#REF!="●"),"",IF(#REF!="","",#REF!))</f>
        <v>#REF!</v>
      </c>
      <c r="CC1073" s="412" t="e">
        <f>IF(ISNA(L1073),"",L1073*#REF!)</f>
        <v>#REF!</v>
      </c>
      <c r="CD1073" s="412" t="e">
        <f>IF(ISNA(M1073),"",M1073*#REF!)</f>
        <v>#REF!</v>
      </c>
      <c r="CE1073" s="415" t="e">
        <f>IF(#REF!&gt;0,DQ$6,"")</f>
        <v>#REF!</v>
      </c>
      <c r="CF1073" s="361" t="e">
        <f>IF(#REF!="","",VLOOKUP(#REF!,#REF!,7,0))</f>
        <v>#REF!</v>
      </c>
      <c r="CG1073" s="201" t="e">
        <f>IF(OR(#REF!="",CF1073=""),"",ROUND(#REF!/10^3*CF1073,3))</f>
        <v>#REF!</v>
      </c>
      <c r="CH1073" s="201" t="e">
        <f>IF(#REF!&gt;0,#REF!*#REF!/1000,"")</f>
        <v>#REF!</v>
      </c>
      <c r="CI1073" s="201" t="e">
        <f>IF(#REF!&gt;0,#REF!*#REF!/1000,"")</f>
        <v>#REF!</v>
      </c>
      <c r="CJ1073" s="74" t="e">
        <f t="shared" si="195"/>
        <v>#REF!</v>
      </c>
      <c r="CK1073" s="74" t="e">
        <f t="shared" si="196"/>
        <v>#REF!</v>
      </c>
      <c r="CL1073" s="201" t="e">
        <f>IF(ISNA(CJ1073),"",CJ1073*#REF!)</f>
        <v>#REF!</v>
      </c>
      <c r="CM1073" s="201" t="e">
        <f>IF(ISNA(CK1073),"",CK1073*#REF!)</f>
        <v>#REF!</v>
      </c>
      <c r="CN1073" s="101" t="e">
        <f>IF(#REF!&gt;0,DQ$57,"")</f>
        <v>#REF!</v>
      </c>
      <c r="CO1073" s="84"/>
      <c r="CP1073" s="2"/>
      <c r="CQ1073" s="2"/>
      <c r="CR1073" s="2"/>
      <c r="CS1073" s="2"/>
      <c r="CT1073" s="2"/>
      <c r="CU1073" s="2"/>
      <c r="CV1073" s="2"/>
      <c r="CX1073" s="2"/>
      <c r="CY1073" s="2"/>
      <c r="CZ1073" s="2"/>
      <c r="DA1073" s="2"/>
      <c r="DB1073" s="2"/>
      <c r="DC1073" s="2"/>
      <c r="DD1073" s="2"/>
      <c r="DE1073" s="2"/>
      <c r="DF1073" s="2"/>
    </row>
    <row r="1074" spans="2:110" ht="18" customHeight="1">
      <c r="B1074" s="151" t="e">
        <f>IF(#REF!="","",VLOOKUP(#REF!,$CX$11:$DG$26,9,0))</f>
        <v>#REF!</v>
      </c>
      <c r="C1074" s="64" t="e">
        <f>IF(#REF!="",0,VLOOKUP(#REF!,$CP$11:$CQ$16,2,0))</f>
        <v>#REF!</v>
      </c>
      <c r="D1074" s="65" t="e">
        <f>IF(#REF!="",0,VLOOKUP(#REF!,$CX$11:$CY$26,2,0))</f>
        <v>#REF!</v>
      </c>
      <c r="E1074" s="152" t="e">
        <f t="shared" si="186"/>
        <v>#REF!</v>
      </c>
      <c r="F1074" s="155" t="e">
        <f>IF(#REF!="","",VLOOKUP(#REF!,#REF!,7,0))</f>
        <v>#REF!</v>
      </c>
      <c r="G1074" s="201" t="e">
        <f>IF(OR(#REF!="",F1074=""),"",ROUND(#REF!/10^3*F1074,3))</f>
        <v>#REF!</v>
      </c>
      <c r="H1074" s="201" t="e">
        <f>IF(#REF!&gt;0,#REF!*#REF!/1000,"")</f>
        <v>#REF!</v>
      </c>
      <c r="I1074" s="201" t="e">
        <f>IF(#REF!&gt;0,#REF!*#REF!/1000,"")</f>
        <v>#REF!</v>
      </c>
      <c r="J1074" s="51" t="e">
        <f>IF(#REF!="●","",IF(#REF!="","",#REF!))</f>
        <v>#REF!</v>
      </c>
      <c r="K1074" s="51" t="e">
        <f>IF(#REF!="●","",IF(#REF!="","",#REF!))</f>
        <v>#REF!</v>
      </c>
      <c r="L1074" s="74" t="e">
        <f t="shared" si="187"/>
        <v>#REF!</v>
      </c>
      <c r="M1074" s="74" t="e">
        <f t="shared" si="188"/>
        <v>#REF!</v>
      </c>
      <c r="N1074" s="201" t="e">
        <f>IF(ISNA(L1074),"",L1074*#REF!)</f>
        <v>#REF!</v>
      </c>
      <c r="O1074" s="201" t="e">
        <f>IF(ISNA(M1074),"",M1074*#REF!)</f>
        <v>#REF!</v>
      </c>
      <c r="P1074" s="78" t="e">
        <f>IF(#REF!&gt;0,DQ$6,"")</f>
        <v>#REF!</v>
      </c>
      <c r="Q1074" s="99"/>
      <c r="R1074" s="411"/>
      <c r="S1074" s="412" t="e">
        <f>IF(OR(#REF!="",F1074=""),"",ROUND(#REF!/10^3*F1074,3))</f>
        <v>#REF!</v>
      </c>
      <c r="T1074" s="412" t="e">
        <f>IF(#REF!&gt;0,#REF!*#REF!/1000,"")</f>
        <v>#REF!</v>
      </c>
      <c r="U1074" s="412" t="e">
        <f>IF(#REF!&gt;0,#REF!*#REF!/1000,"")</f>
        <v>#REF!</v>
      </c>
      <c r="V1074" s="413" t="e">
        <f>IF(OR(#REF!="●",#REF!="●"),"",IF(#REF!="","",#REF!))</f>
        <v>#REF!</v>
      </c>
      <c r="W1074" s="413" t="e">
        <f>IF(OR(#REF!="●",#REF!="●"),"",IF(#REF!="","",#REF!))</f>
        <v>#REF!</v>
      </c>
      <c r="X1074" s="412" t="e">
        <f>IF(ISNA(L1074),"",L1074*#REF!)</f>
        <v>#REF!</v>
      </c>
      <c r="Y1074" s="412" t="e">
        <f>IF(ISNA(M1074),"",M1074*#REF!)</f>
        <v>#REF!</v>
      </c>
      <c r="Z1074" s="414" t="e">
        <f>IF(#REF!&gt;0,DQ$6,"")</f>
        <v>#REF!</v>
      </c>
      <c r="AA1074" s="95" t="e">
        <f>IF(#REF!="","",VLOOKUP(#REF!,#REF!,7,0))</f>
        <v>#REF!</v>
      </c>
      <c r="AB1074" s="201" t="e">
        <f>IF(OR(#REF!="",AA1074=""),"",ROUND(#REF!/10^3*AA1074,3))</f>
        <v>#REF!</v>
      </c>
      <c r="AC1074" s="201" t="e">
        <f>IF(#REF!&gt;0,#REF!*#REF!/1000,"")</f>
        <v>#REF!</v>
      </c>
      <c r="AD1074" s="201" t="e">
        <f>IF(#REF!&gt;0,#REF!*#REF!/1000,"")</f>
        <v>#REF!</v>
      </c>
      <c r="AE1074" s="74" t="e">
        <f t="shared" si="189"/>
        <v>#REF!</v>
      </c>
      <c r="AF1074" s="74" t="e">
        <f t="shared" si="190"/>
        <v>#REF!</v>
      </c>
      <c r="AG1074" s="201" t="e">
        <f>IF(ISNA(AE1074),"",AE1074*#REF!)</f>
        <v>#REF!</v>
      </c>
      <c r="AH1074" s="201" t="e">
        <f>IF(ISNA(AF1074),"",AF1074*#REF!)</f>
        <v>#REF!</v>
      </c>
      <c r="AI1074" s="78" t="e">
        <f>IF(#REF!&gt;0,DQ$23,"")</f>
        <v>#REF!</v>
      </c>
      <c r="AJ1074" s="99"/>
      <c r="AK1074" s="411"/>
      <c r="AL1074" s="412" t="e">
        <f>IF(OR(#REF!="",F1074=""),"",ROUND(#REF!/10^3*F1074,3))</f>
        <v>#REF!</v>
      </c>
      <c r="AM1074" s="412" t="e">
        <f>IF(#REF!&gt;0,#REF!*#REF!/1000,"")</f>
        <v>#REF!</v>
      </c>
      <c r="AN1074" s="412" t="e">
        <f>IF(#REF!&gt;0,#REF!*#REF!/1000,"")</f>
        <v>#REF!</v>
      </c>
      <c r="AO1074" s="413" t="e">
        <f>IF(OR(#REF!="●",#REF!="●",#REF!="●"),"",IF(#REF!="","",#REF!))</f>
        <v>#REF!</v>
      </c>
      <c r="AP1074" s="413" t="e">
        <f>IF(OR(#REF!="●",#REF!="●",#REF!="●"),"",IF(#REF!="","",#REF!))</f>
        <v>#REF!</v>
      </c>
      <c r="AQ1074" s="412" t="e">
        <f>IF(ISNA(L1074),"",L1074*#REF!)</f>
        <v>#REF!</v>
      </c>
      <c r="AR1074" s="412" t="e">
        <f>IF(ISNA(M1074),"",M1074*#REF!)</f>
        <v>#REF!</v>
      </c>
      <c r="AS1074" s="414" t="e">
        <f>IF(#REF!&gt;0,DQ$6,"")</f>
        <v>#REF!</v>
      </c>
      <c r="AT1074" s="95" t="e">
        <f>IF(#REF!="","",VLOOKUP(#REF!,#REF!,7,0))</f>
        <v>#REF!</v>
      </c>
      <c r="AU1074" s="201" t="e">
        <f>IF(OR(#REF!="",AT1074=""),"",ROUND(#REF!/10^3*AT1074,3))</f>
        <v>#REF!</v>
      </c>
      <c r="AV1074" s="201" t="e">
        <f>IF(#REF!&gt;0,#REF!*#REF!/1000,"")</f>
        <v>#REF!</v>
      </c>
      <c r="AW1074" s="201" t="e">
        <f>IF(#REF!&gt;0,#REF!*#REF!/1000,"")</f>
        <v>#REF!</v>
      </c>
      <c r="AX1074" s="74" t="e">
        <f t="shared" si="191"/>
        <v>#REF!</v>
      </c>
      <c r="AY1074" s="74" t="e">
        <f t="shared" si="192"/>
        <v>#REF!</v>
      </c>
      <c r="AZ1074" s="201" t="e">
        <f>IF(ISNA(AX1074),"",AX1074*#REF!)</f>
        <v>#REF!</v>
      </c>
      <c r="BA1074" s="201" t="e">
        <f>IF(ISNA(AY1074),"",AY1074*#REF!)</f>
        <v>#REF!</v>
      </c>
      <c r="BB1074" s="78" t="e">
        <f>IF(#REF!&gt;0,DQ$40,"")</f>
        <v>#REF!</v>
      </c>
      <c r="BC1074" s="99"/>
      <c r="BD1074" s="650"/>
      <c r="BE1074" s="652" t="e">
        <f>IF(OR(#REF!="",F1074=""),"",ROUND(#REF!/10^3*F1074,3))</f>
        <v>#REF!</v>
      </c>
      <c r="BF1074" s="412" t="e">
        <f>IF(#REF!&gt;0,#REF!*#REF!/1000,"")</f>
        <v>#REF!</v>
      </c>
      <c r="BG1074" s="412" t="e">
        <f>IF(#REF!&gt;0,#REF!*#REF!/1000,"")</f>
        <v>#REF!</v>
      </c>
      <c r="BH1074" s="413" t="e">
        <f>IF(OR(#REF!="●",#REF!="●",#REF!="●",#REF!="●"),"",IF(#REF!="","",#REF!))</f>
        <v>#REF!</v>
      </c>
      <c r="BI1074" s="413" t="e">
        <f>IF(OR(#REF!="●",#REF!="●",#REF!="●",#REF!="●"),"",IF(#REF!="","",#REF!))</f>
        <v>#REF!</v>
      </c>
      <c r="BJ1074" s="412" t="e">
        <f>IF(ISNA(L1074),"",L1074*#REF!)</f>
        <v>#REF!</v>
      </c>
      <c r="BK1074" s="412" t="e">
        <f>IF(ISNA(M1074),"",M1074*#REF!)</f>
        <v>#REF!</v>
      </c>
      <c r="BL1074" s="415" t="e">
        <f>IF(#REF!&gt;0,DQ$6,"")</f>
        <v>#REF!</v>
      </c>
      <c r="BM1074" s="361" t="e">
        <f>IF(#REF!="","",VLOOKUP(#REF!,#REF!,7,0))</f>
        <v>#REF!</v>
      </c>
      <c r="BN1074" s="201" t="e">
        <f>IF(OR(#REF!="",BM1074=""),"",ROUND(#REF!/10^3*BM1074,3))</f>
        <v>#REF!</v>
      </c>
      <c r="BO1074" s="201" t="e">
        <f>IF(#REF!&gt;0,#REF!*#REF!/1000,"")</f>
        <v>#REF!</v>
      </c>
      <c r="BP1074" s="201" t="e">
        <f>IF(#REF!&gt;0,#REF!*#REF!/1000,"")</f>
        <v>#REF!</v>
      </c>
      <c r="BQ1074" s="74" t="e">
        <f t="shared" si="193"/>
        <v>#REF!</v>
      </c>
      <c r="BR1074" s="74" t="e">
        <f t="shared" si="194"/>
        <v>#REF!</v>
      </c>
      <c r="BS1074" s="201" t="e">
        <f>IF(ISNA(BQ1074),"",BQ1074*#REF!)</f>
        <v>#REF!</v>
      </c>
      <c r="BT1074" s="201" t="e">
        <f>IF(ISNA(BR1074),"",BR1074*#REF!)</f>
        <v>#REF!</v>
      </c>
      <c r="BU1074" s="78" t="e">
        <f>IF(#REF!&gt;0,DQ$57,"")</f>
        <v>#REF!</v>
      </c>
      <c r="BV1074" s="99"/>
      <c r="BW1074" s="411"/>
      <c r="BX1074" s="412" t="e">
        <f>IF(OR(#REF!="",F1074=""),"",ROUND(#REF!/10^3*F1074,3))</f>
        <v>#REF!</v>
      </c>
      <c r="BY1074" s="412" t="e">
        <f>IF(#REF!&gt;0,#REF!*#REF!/1000,"")</f>
        <v>#REF!</v>
      </c>
      <c r="BZ1074" s="412" t="e">
        <f>IF(#REF!&gt;0,#REF!*#REF!/1000,"")</f>
        <v>#REF!</v>
      </c>
      <c r="CA1074" s="413" t="e">
        <f>IF(OR(#REF!="●",#REF!="●",#REF!="●",#REF!="●",#REF!="●"),"",IF(#REF!="","",#REF!))</f>
        <v>#REF!</v>
      </c>
      <c r="CB1074" s="413" t="e">
        <f>IF(OR(#REF!="●",#REF!="●",#REF!="●",#REF!="●",#REF!="●"),"",IF(#REF!="","",#REF!))</f>
        <v>#REF!</v>
      </c>
      <c r="CC1074" s="412" t="e">
        <f>IF(ISNA(L1074),"",L1074*#REF!)</f>
        <v>#REF!</v>
      </c>
      <c r="CD1074" s="412" t="e">
        <f>IF(ISNA(M1074),"",M1074*#REF!)</f>
        <v>#REF!</v>
      </c>
      <c r="CE1074" s="415" t="e">
        <f>IF(#REF!&gt;0,DQ$6,"")</f>
        <v>#REF!</v>
      </c>
      <c r="CF1074" s="361" t="e">
        <f>IF(#REF!="","",VLOOKUP(#REF!,#REF!,7,0))</f>
        <v>#REF!</v>
      </c>
      <c r="CG1074" s="201" t="e">
        <f>IF(OR(#REF!="",CF1074=""),"",ROUND(#REF!/10^3*CF1074,3))</f>
        <v>#REF!</v>
      </c>
      <c r="CH1074" s="201" t="e">
        <f>IF(#REF!&gt;0,#REF!*#REF!/1000,"")</f>
        <v>#REF!</v>
      </c>
      <c r="CI1074" s="201" t="e">
        <f>IF(#REF!&gt;0,#REF!*#REF!/1000,"")</f>
        <v>#REF!</v>
      </c>
      <c r="CJ1074" s="74" t="e">
        <f t="shared" si="195"/>
        <v>#REF!</v>
      </c>
      <c r="CK1074" s="74" t="e">
        <f t="shared" si="196"/>
        <v>#REF!</v>
      </c>
      <c r="CL1074" s="201" t="e">
        <f>IF(ISNA(CJ1074),"",CJ1074*#REF!)</f>
        <v>#REF!</v>
      </c>
      <c r="CM1074" s="201" t="e">
        <f>IF(ISNA(CK1074),"",CK1074*#REF!)</f>
        <v>#REF!</v>
      </c>
      <c r="CN1074" s="101" t="e">
        <f>IF(#REF!&gt;0,DQ$57,"")</f>
        <v>#REF!</v>
      </c>
      <c r="CO1074" s="84"/>
      <c r="CP1074" s="2"/>
      <c r="CQ1074" s="2"/>
      <c r="CR1074" s="2"/>
      <c r="CS1074" s="2"/>
      <c r="CT1074" s="2"/>
      <c r="CU1074" s="2"/>
      <c r="CV1074" s="2"/>
      <c r="CX1074" s="2"/>
      <c r="CY1074" s="2"/>
      <c r="CZ1074" s="2"/>
      <c r="DA1074" s="2"/>
      <c r="DB1074" s="2"/>
      <c r="DC1074" s="2"/>
      <c r="DD1074" s="2"/>
      <c r="DE1074" s="2"/>
      <c r="DF1074" s="2"/>
    </row>
    <row r="1075" spans="2:110" ht="18" customHeight="1">
      <c r="B1075" s="151" t="e">
        <f>IF(#REF!="","",VLOOKUP(#REF!,$CX$11:$DG$26,9,0))</f>
        <v>#REF!</v>
      </c>
      <c r="C1075" s="64" t="e">
        <f>IF(#REF!="",0,VLOOKUP(#REF!,$CP$11:$CQ$16,2,0))</f>
        <v>#REF!</v>
      </c>
      <c r="D1075" s="65" t="e">
        <f>IF(#REF!="",0,VLOOKUP(#REF!,$CX$11:$CY$26,2,0))</f>
        <v>#REF!</v>
      </c>
      <c r="E1075" s="152" t="e">
        <f t="shared" si="186"/>
        <v>#REF!</v>
      </c>
      <c r="F1075" s="155" t="e">
        <f>IF(#REF!="","",VLOOKUP(#REF!,#REF!,7,0))</f>
        <v>#REF!</v>
      </c>
      <c r="G1075" s="201" t="e">
        <f>IF(OR(#REF!="",F1075=""),"",ROUND(#REF!/10^3*F1075,3))</f>
        <v>#REF!</v>
      </c>
      <c r="H1075" s="201" t="e">
        <f>IF(#REF!&gt;0,#REF!*#REF!/1000,"")</f>
        <v>#REF!</v>
      </c>
      <c r="I1075" s="201" t="e">
        <f>IF(#REF!&gt;0,#REF!*#REF!/1000,"")</f>
        <v>#REF!</v>
      </c>
      <c r="J1075" s="51" t="e">
        <f>IF(#REF!="●","",IF(#REF!="","",#REF!))</f>
        <v>#REF!</v>
      </c>
      <c r="K1075" s="51" t="e">
        <f>IF(#REF!="●","",IF(#REF!="","",#REF!))</f>
        <v>#REF!</v>
      </c>
      <c r="L1075" s="74" t="e">
        <f t="shared" si="187"/>
        <v>#REF!</v>
      </c>
      <c r="M1075" s="74" t="e">
        <f t="shared" si="188"/>
        <v>#REF!</v>
      </c>
      <c r="N1075" s="201" t="e">
        <f>IF(ISNA(L1075),"",L1075*#REF!)</f>
        <v>#REF!</v>
      </c>
      <c r="O1075" s="201" t="e">
        <f>IF(ISNA(M1075),"",M1075*#REF!)</f>
        <v>#REF!</v>
      </c>
      <c r="P1075" s="78" t="e">
        <f>IF(#REF!&gt;0,DQ$6,"")</f>
        <v>#REF!</v>
      </c>
      <c r="Q1075" s="99"/>
      <c r="R1075" s="411"/>
      <c r="S1075" s="412" t="e">
        <f>IF(OR(#REF!="",F1075=""),"",ROUND(#REF!/10^3*F1075,3))</f>
        <v>#REF!</v>
      </c>
      <c r="T1075" s="412" t="e">
        <f>IF(#REF!&gt;0,#REF!*#REF!/1000,"")</f>
        <v>#REF!</v>
      </c>
      <c r="U1075" s="412" t="e">
        <f>IF(#REF!&gt;0,#REF!*#REF!/1000,"")</f>
        <v>#REF!</v>
      </c>
      <c r="V1075" s="413" t="e">
        <f>IF(OR(#REF!="●",#REF!="●"),"",IF(#REF!="","",#REF!))</f>
        <v>#REF!</v>
      </c>
      <c r="W1075" s="413" t="e">
        <f>IF(OR(#REF!="●",#REF!="●"),"",IF(#REF!="","",#REF!))</f>
        <v>#REF!</v>
      </c>
      <c r="X1075" s="412" t="e">
        <f>IF(ISNA(L1075),"",L1075*#REF!)</f>
        <v>#REF!</v>
      </c>
      <c r="Y1075" s="412" t="e">
        <f>IF(ISNA(M1075),"",M1075*#REF!)</f>
        <v>#REF!</v>
      </c>
      <c r="Z1075" s="414" t="e">
        <f>IF(#REF!&gt;0,DQ$6,"")</f>
        <v>#REF!</v>
      </c>
      <c r="AA1075" s="95" t="e">
        <f>IF(#REF!="","",VLOOKUP(#REF!,#REF!,7,0))</f>
        <v>#REF!</v>
      </c>
      <c r="AB1075" s="201" t="e">
        <f>IF(OR(#REF!="",AA1075=""),"",ROUND(#REF!/10^3*AA1075,3))</f>
        <v>#REF!</v>
      </c>
      <c r="AC1075" s="201" t="e">
        <f>IF(#REF!&gt;0,#REF!*#REF!/1000,"")</f>
        <v>#REF!</v>
      </c>
      <c r="AD1075" s="201" t="e">
        <f>IF(#REF!&gt;0,#REF!*#REF!/1000,"")</f>
        <v>#REF!</v>
      </c>
      <c r="AE1075" s="74" t="e">
        <f t="shared" si="189"/>
        <v>#REF!</v>
      </c>
      <c r="AF1075" s="74" t="e">
        <f t="shared" si="190"/>
        <v>#REF!</v>
      </c>
      <c r="AG1075" s="201" t="e">
        <f>IF(ISNA(AE1075),"",AE1075*#REF!)</f>
        <v>#REF!</v>
      </c>
      <c r="AH1075" s="201" t="e">
        <f>IF(ISNA(AF1075),"",AF1075*#REF!)</f>
        <v>#REF!</v>
      </c>
      <c r="AI1075" s="78" t="e">
        <f>IF(#REF!&gt;0,DQ$23,"")</f>
        <v>#REF!</v>
      </c>
      <c r="AJ1075" s="99"/>
      <c r="AK1075" s="411"/>
      <c r="AL1075" s="412" t="e">
        <f>IF(OR(#REF!="",F1075=""),"",ROUND(#REF!/10^3*F1075,3))</f>
        <v>#REF!</v>
      </c>
      <c r="AM1075" s="412" t="e">
        <f>IF(#REF!&gt;0,#REF!*#REF!/1000,"")</f>
        <v>#REF!</v>
      </c>
      <c r="AN1075" s="412" t="e">
        <f>IF(#REF!&gt;0,#REF!*#REF!/1000,"")</f>
        <v>#REF!</v>
      </c>
      <c r="AO1075" s="413" t="e">
        <f>IF(OR(#REF!="●",#REF!="●",#REF!="●"),"",IF(#REF!="","",#REF!))</f>
        <v>#REF!</v>
      </c>
      <c r="AP1075" s="413" t="e">
        <f>IF(OR(#REF!="●",#REF!="●",#REF!="●"),"",IF(#REF!="","",#REF!))</f>
        <v>#REF!</v>
      </c>
      <c r="AQ1075" s="412" t="e">
        <f>IF(ISNA(L1075),"",L1075*#REF!)</f>
        <v>#REF!</v>
      </c>
      <c r="AR1075" s="412" t="e">
        <f>IF(ISNA(M1075),"",M1075*#REF!)</f>
        <v>#REF!</v>
      </c>
      <c r="AS1075" s="414" t="e">
        <f>IF(#REF!&gt;0,DQ$6,"")</f>
        <v>#REF!</v>
      </c>
      <c r="AT1075" s="95" t="e">
        <f>IF(#REF!="","",VLOOKUP(#REF!,#REF!,7,0))</f>
        <v>#REF!</v>
      </c>
      <c r="AU1075" s="201" t="e">
        <f>IF(OR(#REF!="",AT1075=""),"",ROUND(#REF!/10^3*AT1075,3))</f>
        <v>#REF!</v>
      </c>
      <c r="AV1075" s="201" t="e">
        <f>IF(#REF!&gt;0,#REF!*#REF!/1000,"")</f>
        <v>#REF!</v>
      </c>
      <c r="AW1075" s="201" t="e">
        <f>IF(#REF!&gt;0,#REF!*#REF!/1000,"")</f>
        <v>#REF!</v>
      </c>
      <c r="AX1075" s="74" t="e">
        <f t="shared" si="191"/>
        <v>#REF!</v>
      </c>
      <c r="AY1075" s="74" t="e">
        <f t="shared" si="192"/>
        <v>#REF!</v>
      </c>
      <c r="AZ1075" s="201" t="e">
        <f>IF(ISNA(AX1075),"",AX1075*#REF!)</f>
        <v>#REF!</v>
      </c>
      <c r="BA1075" s="201" t="e">
        <f>IF(ISNA(AY1075),"",AY1075*#REF!)</f>
        <v>#REF!</v>
      </c>
      <c r="BB1075" s="78" t="e">
        <f>IF(#REF!&gt;0,DQ$40,"")</f>
        <v>#REF!</v>
      </c>
      <c r="BC1075" s="99"/>
      <c r="BD1075" s="650"/>
      <c r="BE1075" s="652" t="e">
        <f>IF(OR(#REF!="",F1075=""),"",ROUND(#REF!/10^3*F1075,3))</f>
        <v>#REF!</v>
      </c>
      <c r="BF1075" s="412" t="e">
        <f>IF(#REF!&gt;0,#REF!*#REF!/1000,"")</f>
        <v>#REF!</v>
      </c>
      <c r="BG1075" s="412" t="e">
        <f>IF(#REF!&gt;0,#REF!*#REF!/1000,"")</f>
        <v>#REF!</v>
      </c>
      <c r="BH1075" s="413" t="e">
        <f>IF(OR(#REF!="●",#REF!="●",#REF!="●",#REF!="●"),"",IF(#REF!="","",#REF!))</f>
        <v>#REF!</v>
      </c>
      <c r="BI1075" s="413" t="e">
        <f>IF(OR(#REF!="●",#REF!="●",#REF!="●",#REF!="●"),"",IF(#REF!="","",#REF!))</f>
        <v>#REF!</v>
      </c>
      <c r="BJ1075" s="412" t="e">
        <f>IF(ISNA(L1075),"",L1075*#REF!)</f>
        <v>#REF!</v>
      </c>
      <c r="BK1075" s="412" t="e">
        <f>IF(ISNA(M1075),"",M1075*#REF!)</f>
        <v>#REF!</v>
      </c>
      <c r="BL1075" s="415" t="e">
        <f>IF(#REF!&gt;0,DQ$6,"")</f>
        <v>#REF!</v>
      </c>
      <c r="BM1075" s="361" t="e">
        <f>IF(#REF!="","",VLOOKUP(#REF!,#REF!,7,0))</f>
        <v>#REF!</v>
      </c>
      <c r="BN1075" s="201" t="e">
        <f>IF(OR(#REF!="",BM1075=""),"",ROUND(#REF!/10^3*BM1075,3))</f>
        <v>#REF!</v>
      </c>
      <c r="BO1075" s="201" t="e">
        <f>IF(#REF!&gt;0,#REF!*#REF!/1000,"")</f>
        <v>#REF!</v>
      </c>
      <c r="BP1075" s="201" t="e">
        <f>IF(#REF!&gt;0,#REF!*#REF!/1000,"")</f>
        <v>#REF!</v>
      </c>
      <c r="BQ1075" s="74" t="e">
        <f t="shared" si="193"/>
        <v>#REF!</v>
      </c>
      <c r="BR1075" s="74" t="e">
        <f t="shared" si="194"/>
        <v>#REF!</v>
      </c>
      <c r="BS1075" s="201" t="e">
        <f>IF(ISNA(BQ1075),"",BQ1075*#REF!)</f>
        <v>#REF!</v>
      </c>
      <c r="BT1075" s="201" t="e">
        <f>IF(ISNA(BR1075),"",BR1075*#REF!)</f>
        <v>#REF!</v>
      </c>
      <c r="BU1075" s="78" t="e">
        <f>IF(#REF!&gt;0,DQ$57,"")</f>
        <v>#REF!</v>
      </c>
      <c r="BV1075" s="99"/>
      <c r="BW1075" s="411"/>
      <c r="BX1075" s="412" t="e">
        <f>IF(OR(#REF!="",F1075=""),"",ROUND(#REF!/10^3*F1075,3))</f>
        <v>#REF!</v>
      </c>
      <c r="BY1075" s="412" t="e">
        <f>IF(#REF!&gt;0,#REF!*#REF!/1000,"")</f>
        <v>#REF!</v>
      </c>
      <c r="BZ1075" s="412" t="e">
        <f>IF(#REF!&gt;0,#REF!*#REF!/1000,"")</f>
        <v>#REF!</v>
      </c>
      <c r="CA1075" s="413" t="e">
        <f>IF(OR(#REF!="●",#REF!="●",#REF!="●",#REF!="●",#REF!="●"),"",IF(#REF!="","",#REF!))</f>
        <v>#REF!</v>
      </c>
      <c r="CB1075" s="413" t="e">
        <f>IF(OR(#REF!="●",#REF!="●",#REF!="●",#REF!="●",#REF!="●"),"",IF(#REF!="","",#REF!))</f>
        <v>#REF!</v>
      </c>
      <c r="CC1075" s="412" t="e">
        <f>IF(ISNA(L1075),"",L1075*#REF!)</f>
        <v>#REF!</v>
      </c>
      <c r="CD1075" s="412" t="e">
        <f>IF(ISNA(M1075),"",M1075*#REF!)</f>
        <v>#REF!</v>
      </c>
      <c r="CE1075" s="415" t="e">
        <f>IF(#REF!&gt;0,DQ$6,"")</f>
        <v>#REF!</v>
      </c>
      <c r="CF1075" s="361" t="e">
        <f>IF(#REF!="","",VLOOKUP(#REF!,#REF!,7,0))</f>
        <v>#REF!</v>
      </c>
      <c r="CG1075" s="201" t="e">
        <f>IF(OR(#REF!="",CF1075=""),"",ROUND(#REF!/10^3*CF1075,3))</f>
        <v>#REF!</v>
      </c>
      <c r="CH1075" s="201" t="e">
        <f>IF(#REF!&gt;0,#REF!*#REF!/1000,"")</f>
        <v>#REF!</v>
      </c>
      <c r="CI1075" s="201" t="e">
        <f>IF(#REF!&gt;0,#REF!*#REF!/1000,"")</f>
        <v>#REF!</v>
      </c>
      <c r="CJ1075" s="74" t="e">
        <f t="shared" si="195"/>
        <v>#REF!</v>
      </c>
      <c r="CK1075" s="74" t="e">
        <f t="shared" si="196"/>
        <v>#REF!</v>
      </c>
      <c r="CL1075" s="201" t="e">
        <f>IF(ISNA(CJ1075),"",CJ1075*#REF!)</f>
        <v>#REF!</v>
      </c>
      <c r="CM1075" s="201" t="e">
        <f>IF(ISNA(CK1075),"",CK1075*#REF!)</f>
        <v>#REF!</v>
      </c>
      <c r="CN1075" s="101" t="e">
        <f>IF(#REF!&gt;0,DQ$57,"")</f>
        <v>#REF!</v>
      </c>
      <c r="CO1075" s="84"/>
      <c r="CP1075" s="2"/>
      <c r="CQ1075" s="2"/>
      <c r="CR1075" s="2"/>
      <c r="CS1075" s="2"/>
      <c r="CT1075" s="2"/>
      <c r="CU1075" s="2"/>
      <c r="CV1075" s="2"/>
      <c r="CX1075" s="2"/>
      <c r="CY1075" s="2"/>
      <c r="CZ1075" s="2"/>
      <c r="DA1075" s="2"/>
      <c r="DB1075" s="2"/>
      <c r="DC1075" s="2"/>
      <c r="DD1075" s="2"/>
      <c r="DE1075" s="2"/>
      <c r="DF1075" s="2"/>
    </row>
    <row r="1076" spans="2:110" ht="18" customHeight="1">
      <c r="B1076" s="151" t="e">
        <f>IF(#REF!="","",VLOOKUP(#REF!,$CX$11:$DG$26,9,0))</f>
        <v>#REF!</v>
      </c>
      <c r="C1076" s="64" t="e">
        <f>IF(#REF!="",0,VLOOKUP(#REF!,$CP$11:$CQ$16,2,0))</f>
        <v>#REF!</v>
      </c>
      <c r="D1076" s="65" t="e">
        <f>IF(#REF!="",0,VLOOKUP(#REF!,$CX$11:$CY$26,2,0))</f>
        <v>#REF!</v>
      </c>
      <c r="E1076" s="152" t="e">
        <f t="shared" si="186"/>
        <v>#REF!</v>
      </c>
      <c r="F1076" s="155" t="e">
        <f>IF(#REF!="","",VLOOKUP(#REF!,#REF!,7,0))</f>
        <v>#REF!</v>
      </c>
      <c r="G1076" s="201" t="e">
        <f>IF(OR(#REF!="",F1076=""),"",ROUND(#REF!/10^3*F1076,3))</f>
        <v>#REF!</v>
      </c>
      <c r="H1076" s="201" t="e">
        <f>IF(#REF!&gt;0,#REF!*#REF!/1000,"")</f>
        <v>#REF!</v>
      </c>
      <c r="I1076" s="201" t="e">
        <f>IF(#REF!&gt;0,#REF!*#REF!/1000,"")</f>
        <v>#REF!</v>
      </c>
      <c r="J1076" s="51" t="e">
        <f>IF(#REF!="●","",IF(#REF!="","",#REF!))</f>
        <v>#REF!</v>
      </c>
      <c r="K1076" s="51" t="e">
        <f>IF(#REF!="●","",IF(#REF!="","",#REF!))</f>
        <v>#REF!</v>
      </c>
      <c r="L1076" s="74" t="e">
        <f t="shared" si="187"/>
        <v>#REF!</v>
      </c>
      <c r="M1076" s="74" t="e">
        <f t="shared" si="188"/>
        <v>#REF!</v>
      </c>
      <c r="N1076" s="201" t="e">
        <f>IF(ISNA(L1076),"",L1076*#REF!)</f>
        <v>#REF!</v>
      </c>
      <c r="O1076" s="201" t="e">
        <f>IF(ISNA(M1076),"",M1076*#REF!)</f>
        <v>#REF!</v>
      </c>
      <c r="P1076" s="78" t="e">
        <f>IF(#REF!&gt;0,DQ$6,"")</f>
        <v>#REF!</v>
      </c>
      <c r="Q1076" s="99"/>
      <c r="R1076" s="411"/>
      <c r="S1076" s="412" t="e">
        <f>IF(OR(#REF!="",F1076=""),"",ROUND(#REF!/10^3*F1076,3))</f>
        <v>#REF!</v>
      </c>
      <c r="T1076" s="412" t="e">
        <f>IF(#REF!&gt;0,#REF!*#REF!/1000,"")</f>
        <v>#REF!</v>
      </c>
      <c r="U1076" s="412" t="e">
        <f>IF(#REF!&gt;0,#REF!*#REF!/1000,"")</f>
        <v>#REF!</v>
      </c>
      <c r="V1076" s="413" t="e">
        <f>IF(OR(#REF!="●",#REF!="●"),"",IF(#REF!="","",#REF!))</f>
        <v>#REF!</v>
      </c>
      <c r="W1076" s="413" t="e">
        <f>IF(OR(#REF!="●",#REF!="●"),"",IF(#REF!="","",#REF!))</f>
        <v>#REF!</v>
      </c>
      <c r="X1076" s="412" t="e">
        <f>IF(ISNA(L1076),"",L1076*#REF!)</f>
        <v>#REF!</v>
      </c>
      <c r="Y1076" s="412" t="e">
        <f>IF(ISNA(M1076),"",M1076*#REF!)</f>
        <v>#REF!</v>
      </c>
      <c r="Z1076" s="414" t="e">
        <f>IF(#REF!&gt;0,DQ$6,"")</f>
        <v>#REF!</v>
      </c>
      <c r="AA1076" s="95" t="e">
        <f>IF(#REF!="","",VLOOKUP(#REF!,#REF!,7,0))</f>
        <v>#REF!</v>
      </c>
      <c r="AB1076" s="201" t="e">
        <f>IF(OR(#REF!="",AA1076=""),"",ROUND(#REF!/10^3*AA1076,3))</f>
        <v>#REF!</v>
      </c>
      <c r="AC1076" s="201" t="e">
        <f>IF(#REF!&gt;0,#REF!*#REF!/1000,"")</f>
        <v>#REF!</v>
      </c>
      <c r="AD1076" s="201" t="e">
        <f>IF(#REF!&gt;0,#REF!*#REF!/1000,"")</f>
        <v>#REF!</v>
      </c>
      <c r="AE1076" s="74" t="e">
        <f t="shared" si="189"/>
        <v>#REF!</v>
      </c>
      <c r="AF1076" s="74" t="e">
        <f t="shared" si="190"/>
        <v>#REF!</v>
      </c>
      <c r="AG1076" s="201" t="e">
        <f>IF(ISNA(AE1076),"",AE1076*#REF!)</f>
        <v>#REF!</v>
      </c>
      <c r="AH1076" s="201" t="e">
        <f>IF(ISNA(AF1076),"",AF1076*#REF!)</f>
        <v>#REF!</v>
      </c>
      <c r="AI1076" s="78" t="e">
        <f>IF(#REF!&gt;0,DQ$23,"")</f>
        <v>#REF!</v>
      </c>
      <c r="AJ1076" s="99"/>
      <c r="AK1076" s="411"/>
      <c r="AL1076" s="412" t="e">
        <f>IF(OR(#REF!="",F1076=""),"",ROUND(#REF!/10^3*F1076,3))</f>
        <v>#REF!</v>
      </c>
      <c r="AM1076" s="412" t="e">
        <f>IF(#REF!&gt;0,#REF!*#REF!/1000,"")</f>
        <v>#REF!</v>
      </c>
      <c r="AN1076" s="412" t="e">
        <f>IF(#REF!&gt;0,#REF!*#REF!/1000,"")</f>
        <v>#REF!</v>
      </c>
      <c r="AO1076" s="413" t="e">
        <f>IF(OR(#REF!="●",#REF!="●",#REF!="●"),"",IF(#REF!="","",#REF!))</f>
        <v>#REF!</v>
      </c>
      <c r="AP1076" s="413" t="e">
        <f>IF(OR(#REF!="●",#REF!="●",#REF!="●"),"",IF(#REF!="","",#REF!))</f>
        <v>#REF!</v>
      </c>
      <c r="AQ1076" s="412" t="e">
        <f>IF(ISNA(L1076),"",L1076*#REF!)</f>
        <v>#REF!</v>
      </c>
      <c r="AR1076" s="412" t="e">
        <f>IF(ISNA(M1076),"",M1076*#REF!)</f>
        <v>#REF!</v>
      </c>
      <c r="AS1076" s="414" t="e">
        <f>IF(#REF!&gt;0,DQ$6,"")</f>
        <v>#REF!</v>
      </c>
      <c r="AT1076" s="95" t="e">
        <f>IF(#REF!="","",VLOOKUP(#REF!,#REF!,7,0))</f>
        <v>#REF!</v>
      </c>
      <c r="AU1076" s="201" t="e">
        <f>IF(OR(#REF!="",AT1076=""),"",ROUND(#REF!/10^3*AT1076,3))</f>
        <v>#REF!</v>
      </c>
      <c r="AV1076" s="201" t="e">
        <f>IF(#REF!&gt;0,#REF!*#REF!/1000,"")</f>
        <v>#REF!</v>
      </c>
      <c r="AW1076" s="201" t="e">
        <f>IF(#REF!&gt;0,#REF!*#REF!/1000,"")</f>
        <v>#REF!</v>
      </c>
      <c r="AX1076" s="74" t="e">
        <f t="shared" si="191"/>
        <v>#REF!</v>
      </c>
      <c r="AY1076" s="74" t="e">
        <f t="shared" si="192"/>
        <v>#REF!</v>
      </c>
      <c r="AZ1076" s="201" t="e">
        <f>IF(ISNA(AX1076),"",AX1076*#REF!)</f>
        <v>#REF!</v>
      </c>
      <c r="BA1076" s="201" t="e">
        <f>IF(ISNA(AY1076),"",AY1076*#REF!)</f>
        <v>#REF!</v>
      </c>
      <c r="BB1076" s="78" t="e">
        <f>IF(#REF!&gt;0,DQ$40,"")</f>
        <v>#REF!</v>
      </c>
      <c r="BC1076" s="99"/>
      <c r="BD1076" s="650"/>
      <c r="BE1076" s="652" t="e">
        <f>IF(OR(#REF!="",F1076=""),"",ROUND(#REF!/10^3*F1076,3))</f>
        <v>#REF!</v>
      </c>
      <c r="BF1076" s="412" t="e">
        <f>IF(#REF!&gt;0,#REF!*#REF!/1000,"")</f>
        <v>#REF!</v>
      </c>
      <c r="BG1076" s="412" t="e">
        <f>IF(#REF!&gt;0,#REF!*#REF!/1000,"")</f>
        <v>#REF!</v>
      </c>
      <c r="BH1076" s="413" t="e">
        <f>IF(OR(#REF!="●",#REF!="●",#REF!="●",#REF!="●"),"",IF(#REF!="","",#REF!))</f>
        <v>#REF!</v>
      </c>
      <c r="BI1076" s="413" t="e">
        <f>IF(OR(#REF!="●",#REF!="●",#REF!="●",#REF!="●"),"",IF(#REF!="","",#REF!))</f>
        <v>#REF!</v>
      </c>
      <c r="BJ1076" s="412" t="e">
        <f>IF(ISNA(L1076),"",L1076*#REF!)</f>
        <v>#REF!</v>
      </c>
      <c r="BK1076" s="412" t="e">
        <f>IF(ISNA(M1076),"",M1076*#REF!)</f>
        <v>#REF!</v>
      </c>
      <c r="BL1076" s="415" t="e">
        <f>IF(#REF!&gt;0,DQ$6,"")</f>
        <v>#REF!</v>
      </c>
      <c r="BM1076" s="361" t="e">
        <f>IF(#REF!="","",VLOOKUP(#REF!,#REF!,7,0))</f>
        <v>#REF!</v>
      </c>
      <c r="BN1076" s="201" t="e">
        <f>IF(OR(#REF!="",BM1076=""),"",ROUND(#REF!/10^3*BM1076,3))</f>
        <v>#REF!</v>
      </c>
      <c r="BO1076" s="201" t="e">
        <f>IF(#REF!&gt;0,#REF!*#REF!/1000,"")</f>
        <v>#REF!</v>
      </c>
      <c r="BP1076" s="201" t="e">
        <f>IF(#REF!&gt;0,#REF!*#REF!/1000,"")</f>
        <v>#REF!</v>
      </c>
      <c r="BQ1076" s="74" t="e">
        <f t="shared" si="193"/>
        <v>#REF!</v>
      </c>
      <c r="BR1076" s="74" t="e">
        <f t="shared" si="194"/>
        <v>#REF!</v>
      </c>
      <c r="BS1076" s="201" t="e">
        <f>IF(ISNA(BQ1076),"",BQ1076*#REF!)</f>
        <v>#REF!</v>
      </c>
      <c r="BT1076" s="201" t="e">
        <f>IF(ISNA(BR1076),"",BR1076*#REF!)</f>
        <v>#REF!</v>
      </c>
      <c r="BU1076" s="78" t="e">
        <f>IF(#REF!&gt;0,DQ$57,"")</f>
        <v>#REF!</v>
      </c>
      <c r="BV1076" s="99"/>
      <c r="BW1076" s="411"/>
      <c r="BX1076" s="412" t="e">
        <f>IF(OR(#REF!="",F1076=""),"",ROUND(#REF!/10^3*F1076,3))</f>
        <v>#REF!</v>
      </c>
      <c r="BY1076" s="412" t="e">
        <f>IF(#REF!&gt;0,#REF!*#REF!/1000,"")</f>
        <v>#REF!</v>
      </c>
      <c r="BZ1076" s="412" t="e">
        <f>IF(#REF!&gt;0,#REF!*#REF!/1000,"")</f>
        <v>#REF!</v>
      </c>
      <c r="CA1076" s="413" t="e">
        <f>IF(OR(#REF!="●",#REF!="●",#REF!="●",#REF!="●",#REF!="●"),"",IF(#REF!="","",#REF!))</f>
        <v>#REF!</v>
      </c>
      <c r="CB1076" s="413" t="e">
        <f>IF(OR(#REF!="●",#REF!="●",#REF!="●",#REF!="●",#REF!="●"),"",IF(#REF!="","",#REF!))</f>
        <v>#REF!</v>
      </c>
      <c r="CC1076" s="412" t="e">
        <f>IF(ISNA(L1076),"",L1076*#REF!)</f>
        <v>#REF!</v>
      </c>
      <c r="CD1076" s="412" t="e">
        <f>IF(ISNA(M1076),"",M1076*#REF!)</f>
        <v>#REF!</v>
      </c>
      <c r="CE1076" s="415" t="e">
        <f>IF(#REF!&gt;0,DQ$6,"")</f>
        <v>#REF!</v>
      </c>
      <c r="CF1076" s="361" t="e">
        <f>IF(#REF!="","",VLOOKUP(#REF!,#REF!,7,0))</f>
        <v>#REF!</v>
      </c>
      <c r="CG1076" s="201" t="e">
        <f>IF(OR(#REF!="",CF1076=""),"",ROUND(#REF!/10^3*CF1076,3))</f>
        <v>#REF!</v>
      </c>
      <c r="CH1076" s="201" t="e">
        <f>IF(#REF!&gt;0,#REF!*#REF!/1000,"")</f>
        <v>#REF!</v>
      </c>
      <c r="CI1076" s="201" t="e">
        <f>IF(#REF!&gt;0,#REF!*#REF!/1000,"")</f>
        <v>#REF!</v>
      </c>
      <c r="CJ1076" s="74" t="e">
        <f t="shared" si="195"/>
        <v>#REF!</v>
      </c>
      <c r="CK1076" s="74" t="e">
        <f t="shared" si="196"/>
        <v>#REF!</v>
      </c>
      <c r="CL1076" s="201" t="e">
        <f>IF(ISNA(CJ1076),"",CJ1076*#REF!)</f>
        <v>#REF!</v>
      </c>
      <c r="CM1076" s="201" t="e">
        <f>IF(ISNA(CK1076),"",CK1076*#REF!)</f>
        <v>#REF!</v>
      </c>
      <c r="CN1076" s="101" t="e">
        <f>IF(#REF!&gt;0,DQ$57,"")</f>
        <v>#REF!</v>
      </c>
      <c r="CO1076" s="84"/>
      <c r="CP1076" s="2"/>
      <c r="CQ1076" s="2"/>
      <c r="CR1076" s="2"/>
      <c r="CS1076" s="2"/>
      <c r="CT1076" s="2"/>
      <c r="CU1076" s="2"/>
      <c r="CV1076" s="2"/>
      <c r="CX1076" s="2"/>
      <c r="CY1076" s="2"/>
      <c r="CZ1076" s="2"/>
      <c r="DA1076" s="2"/>
      <c r="DB1076" s="2"/>
      <c r="DC1076" s="2"/>
      <c r="DD1076" s="2"/>
      <c r="DE1076" s="2"/>
      <c r="DF1076" s="2"/>
    </row>
    <row r="1077" spans="2:110" ht="18" customHeight="1">
      <c r="B1077" s="151" t="e">
        <f>IF(#REF!="","",VLOOKUP(#REF!,$CX$11:$DG$26,9,0))</f>
        <v>#REF!</v>
      </c>
      <c r="C1077" s="64" t="e">
        <f>IF(#REF!="",0,VLOOKUP(#REF!,$CP$11:$CQ$16,2,0))</f>
        <v>#REF!</v>
      </c>
      <c r="D1077" s="65" t="e">
        <f>IF(#REF!="",0,VLOOKUP(#REF!,$CX$11:$CY$26,2,0))</f>
        <v>#REF!</v>
      </c>
      <c r="E1077" s="152" t="e">
        <f t="shared" si="186"/>
        <v>#REF!</v>
      </c>
      <c r="F1077" s="155" t="e">
        <f>IF(#REF!="","",VLOOKUP(#REF!,#REF!,7,0))</f>
        <v>#REF!</v>
      </c>
      <c r="G1077" s="201" t="e">
        <f>IF(OR(#REF!="",F1077=""),"",ROUND(#REF!/10^3*F1077,3))</f>
        <v>#REF!</v>
      </c>
      <c r="H1077" s="201" t="e">
        <f>IF(#REF!&gt;0,#REF!*#REF!/1000,"")</f>
        <v>#REF!</v>
      </c>
      <c r="I1077" s="201" t="e">
        <f>IF(#REF!&gt;0,#REF!*#REF!/1000,"")</f>
        <v>#REF!</v>
      </c>
      <c r="J1077" s="51" t="e">
        <f>IF(#REF!="●","",IF(#REF!="","",#REF!))</f>
        <v>#REF!</v>
      </c>
      <c r="K1077" s="51" t="e">
        <f>IF(#REF!="●","",IF(#REF!="","",#REF!))</f>
        <v>#REF!</v>
      </c>
      <c r="L1077" s="74" t="e">
        <f t="shared" si="187"/>
        <v>#REF!</v>
      </c>
      <c r="M1077" s="74" t="e">
        <f t="shared" si="188"/>
        <v>#REF!</v>
      </c>
      <c r="N1077" s="201" t="e">
        <f>IF(ISNA(L1077),"",L1077*#REF!)</f>
        <v>#REF!</v>
      </c>
      <c r="O1077" s="201" t="e">
        <f>IF(ISNA(M1077),"",M1077*#REF!)</f>
        <v>#REF!</v>
      </c>
      <c r="P1077" s="78" t="e">
        <f>IF(#REF!&gt;0,DQ$6,"")</f>
        <v>#REF!</v>
      </c>
      <c r="Q1077" s="99"/>
      <c r="R1077" s="411"/>
      <c r="S1077" s="412" t="e">
        <f>IF(OR(#REF!="",F1077=""),"",ROUND(#REF!/10^3*F1077,3))</f>
        <v>#REF!</v>
      </c>
      <c r="T1077" s="412" t="e">
        <f>IF(#REF!&gt;0,#REF!*#REF!/1000,"")</f>
        <v>#REF!</v>
      </c>
      <c r="U1077" s="412" t="e">
        <f>IF(#REF!&gt;0,#REF!*#REF!/1000,"")</f>
        <v>#REF!</v>
      </c>
      <c r="V1077" s="413" t="e">
        <f>IF(OR(#REF!="●",#REF!="●"),"",IF(#REF!="","",#REF!))</f>
        <v>#REF!</v>
      </c>
      <c r="W1077" s="413" t="e">
        <f>IF(OR(#REF!="●",#REF!="●"),"",IF(#REF!="","",#REF!))</f>
        <v>#REF!</v>
      </c>
      <c r="X1077" s="412" t="e">
        <f>IF(ISNA(L1077),"",L1077*#REF!)</f>
        <v>#REF!</v>
      </c>
      <c r="Y1077" s="412" t="e">
        <f>IF(ISNA(M1077),"",M1077*#REF!)</f>
        <v>#REF!</v>
      </c>
      <c r="Z1077" s="414" t="e">
        <f>IF(#REF!&gt;0,DQ$6,"")</f>
        <v>#REF!</v>
      </c>
      <c r="AA1077" s="95" t="e">
        <f>IF(#REF!="","",VLOOKUP(#REF!,#REF!,7,0))</f>
        <v>#REF!</v>
      </c>
      <c r="AB1077" s="201" t="e">
        <f>IF(OR(#REF!="",AA1077=""),"",ROUND(#REF!/10^3*AA1077,3))</f>
        <v>#REF!</v>
      </c>
      <c r="AC1077" s="201" t="e">
        <f>IF(#REF!&gt;0,#REF!*#REF!/1000,"")</f>
        <v>#REF!</v>
      </c>
      <c r="AD1077" s="201" t="e">
        <f>IF(#REF!&gt;0,#REF!*#REF!/1000,"")</f>
        <v>#REF!</v>
      </c>
      <c r="AE1077" s="74" t="e">
        <f t="shared" si="189"/>
        <v>#REF!</v>
      </c>
      <c r="AF1077" s="74" t="e">
        <f t="shared" si="190"/>
        <v>#REF!</v>
      </c>
      <c r="AG1077" s="201" t="e">
        <f>IF(ISNA(AE1077),"",AE1077*#REF!)</f>
        <v>#REF!</v>
      </c>
      <c r="AH1077" s="201" t="e">
        <f>IF(ISNA(AF1077),"",AF1077*#REF!)</f>
        <v>#REF!</v>
      </c>
      <c r="AI1077" s="78" t="e">
        <f>IF(#REF!&gt;0,DQ$23,"")</f>
        <v>#REF!</v>
      </c>
      <c r="AJ1077" s="99"/>
      <c r="AK1077" s="411"/>
      <c r="AL1077" s="412" t="e">
        <f>IF(OR(#REF!="",F1077=""),"",ROUND(#REF!/10^3*F1077,3))</f>
        <v>#REF!</v>
      </c>
      <c r="AM1077" s="412" t="e">
        <f>IF(#REF!&gt;0,#REF!*#REF!/1000,"")</f>
        <v>#REF!</v>
      </c>
      <c r="AN1077" s="412" t="e">
        <f>IF(#REF!&gt;0,#REF!*#REF!/1000,"")</f>
        <v>#REF!</v>
      </c>
      <c r="AO1077" s="413" t="e">
        <f>IF(OR(#REF!="●",#REF!="●",#REF!="●"),"",IF(#REF!="","",#REF!))</f>
        <v>#REF!</v>
      </c>
      <c r="AP1077" s="413" t="e">
        <f>IF(OR(#REF!="●",#REF!="●",#REF!="●"),"",IF(#REF!="","",#REF!))</f>
        <v>#REF!</v>
      </c>
      <c r="AQ1077" s="412" t="e">
        <f>IF(ISNA(L1077),"",L1077*#REF!)</f>
        <v>#REF!</v>
      </c>
      <c r="AR1077" s="412" t="e">
        <f>IF(ISNA(M1077),"",M1077*#REF!)</f>
        <v>#REF!</v>
      </c>
      <c r="AS1077" s="414" t="e">
        <f>IF(#REF!&gt;0,DQ$6,"")</f>
        <v>#REF!</v>
      </c>
      <c r="AT1077" s="95" t="e">
        <f>IF(#REF!="","",VLOOKUP(#REF!,#REF!,7,0))</f>
        <v>#REF!</v>
      </c>
      <c r="AU1077" s="201" t="e">
        <f>IF(OR(#REF!="",AT1077=""),"",ROUND(#REF!/10^3*AT1077,3))</f>
        <v>#REF!</v>
      </c>
      <c r="AV1077" s="201" t="e">
        <f>IF(#REF!&gt;0,#REF!*#REF!/1000,"")</f>
        <v>#REF!</v>
      </c>
      <c r="AW1077" s="201" t="e">
        <f>IF(#REF!&gt;0,#REF!*#REF!/1000,"")</f>
        <v>#REF!</v>
      </c>
      <c r="AX1077" s="74" t="e">
        <f t="shared" si="191"/>
        <v>#REF!</v>
      </c>
      <c r="AY1077" s="74" t="e">
        <f t="shared" si="192"/>
        <v>#REF!</v>
      </c>
      <c r="AZ1077" s="201" t="e">
        <f>IF(ISNA(AX1077),"",AX1077*#REF!)</f>
        <v>#REF!</v>
      </c>
      <c r="BA1077" s="201" t="e">
        <f>IF(ISNA(AY1077),"",AY1077*#REF!)</f>
        <v>#REF!</v>
      </c>
      <c r="BB1077" s="78" t="e">
        <f>IF(#REF!&gt;0,DQ$40,"")</f>
        <v>#REF!</v>
      </c>
      <c r="BC1077" s="99"/>
      <c r="BD1077" s="650"/>
      <c r="BE1077" s="652" t="e">
        <f>IF(OR(#REF!="",F1077=""),"",ROUND(#REF!/10^3*F1077,3))</f>
        <v>#REF!</v>
      </c>
      <c r="BF1077" s="412" t="e">
        <f>IF(#REF!&gt;0,#REF!*#REF!/1000,"")</f>
        <v>#REF!</v>
      </c>
      <c r="BG1077" s="412" t="e">
        <f>IF(#REF!&gt;0,#REF!*#REF!/1000,"")</f>
        <v>#REF!</v>
      </c>
      <c r="BH1077" s="413" t="e">
        <f>IF(OR(#REF!="●",#REF!="●",#REF!="●",#REF!="●"),"",IF(#REF!="","",#REF!))</f>
        <v>#REF!</v>
      </c>
      <c r="BI1077" s="413" t="e">
        <f>IF(OR(#REF!="●",#REF!="●",#REF!="●",#REF!="●"),"",IF(#REF!="","",#REF!))</f>
        <v>#REF!</v>
      </c>
      <c r="BJ1077" s="412" t="e">
        <f>IF(ISNA(L1077),"",L1077*#REF!)</f>
        <v>#REF!</v>
      </c>
      <c r="BK1077" s="412" t="e">
        <f>IF(ISNA(M1077),"",M1077*#REF!)</f>
        <v>#REF!</v>
      </c>
      <c r="BL1077" s="415" t="e">
        <f>IF(#REF!&gt;0,DQ$6,"")</f>
        <v>#REF!</v>
      </c>
      <c r="BM1077" s="361" t="e">
        <f>IF(#REF!="","",VLOOKUP(#REF!,#REF!,7,0))</f>
        <v>#REF!</v>
      </c>
      <c r="BN1077" s="201" t="e">
        <f>IF(OR(#REF!="",BM1077=""),"",ROUND(#REF!/10^3*BM1077,3))</f>
        <v>#REF!</v>
      </c>
      <c r="BO1077" s="201" t="e">
        <f>IF(#REF!&gt;0,#REF!*#REF!/1000,"")</f>
        <v>#REF!</v>
      </c>
      <c r="BP1077" s="201" t="e">
        <f>IF(#REF!&gt;0,#REF!*#REF!/1000,"")</f>
        <v>#REF!</v>
      </c>
      <c r="BQ1077" s="74" t="e">
        <f t="shared" si="193"/>
        <v>#REF!</v>
      </c>
      <c r="BR1077" s="74" t="e">
        <f t="shared" si="194"/>
        <v>#REF!</v>
      </c>
      <c r="BS1077" s="201" t="e">
        <f>IF(ISNA(BQ1077),"",BQ1077*#REF!)</f>
        <v>#REF!</v>
      </c>
      <c r="BT1077" s="201" t="e">
        <f>IF(ISNA(BR1077),"",BR1077*#REF!)</f>
        <v>#REF!</v>
      </c>
      <c r="BU1077" s="78" t="e">
        <f>IF(#REF!&gt;0,DQ$57,"")</f>
        <v>#REF!</v>
      </c>
      <c r="BV1077" s="99"/>
      <c r="BW1077" s="411"/>
      <c r="BX1077" s="412" t="e">
        <f>IF(OR(#REF!="",F1077=""),"",ROUND(#REF!/10^3*F1077,3))</f>
        <v>#REF!</v>
      </c>
      <c r="BY1077" s="412" t="e">
        <f>IF(#REF!&gt;0,#REF!*#REF!/1000,"")</f>
        <v>#REF!</v>
      </c>
      <c r="BZ1077" s="412" t="e">
        <f>IF(#REF!&gt;0,#REF!*#REF!/1000,"")</f>
        <v>#REF!</v>
      </c>
      <c r="CA1077" s="413" t="e">
        <f>IF(OR(#REF!="●",#REF!="●",#REF!="●",#REF!="●",#REF!="●"),"",IF(#REF!="","",#REF!))</f>
        <v>#REF!</v>
      </c>
      <c r="CB1077" s="413" t="e">
        <f>IF(OR(#REF!="●",#REF!="●",#REF!="●",#REF!="●",#REF!="●"),"",IF(#REF!="","",#REF!))</f>
        <v>#REF!</v>
      </c>
      <c r="CC1077" s="412" t="e">
        <f>IF(ISNA(L1077),"",L1077*#REF!)</f>
        <v>#REF!</v>
      </c>
      <c r="CD1077" s="412" t="e">
        <f>IF(ISNA(M1077),"",M1077*#REF!)</f>
        <v>#REF!</v>
      </c>
      <c r="CE1077" s="415" t="e">
        <f>IF(#REF!&gt;0,DQ$6,"")</f>
        <v>#REF!</v>
      </c>
      <c r="CF1077" s="361" t="e">
        <f>IF(#REF!="","",VLOOKUP(#REF!,#REF!,7,0))</f>
        <v>#REF!</v>
      </c>
      <c r="CG1077" s="201" t="e">
        <f>IF(OR(#REF!="",CF1077=""),"",ROUND(#REF!/10^3*CF1077,3))</f>
        <v>#REF!</v>
      </c>
      <c r="CH1077" s="201" t="e">
        <f>IF(#REF!&gt;0,#REF!*#REF!/1000,"")</f>
        <v>#REF!</v>
      </c>
      <c r="CI1077" s="201" t="e">
        <f>IF(#REF!&gt;0,#REF!*#REF!/1000,"")</f>
        <v>#REF!</v>
      </c>
      <c r="CJ1077" s="74" t="e">
        <f t="shared" si="195"/>
        <v>#REF!</v>
      </c>
      <c r="CK1077" s="74" t="e">
        <f t="shared" si="196"/>
        <v>#REF!</v>
      </c>
      <c r="CL1077" s="201" t="e">
        <f>IF(ISNA(CJ1077),"",CJ1077*#REF!)</f>
        <v>#REF!</v>
      </c>
      <c r="CM1077" s="201" t="e">
        <f>IF(ISNA(CK1077),"",CK1077*#REF!)</f>
        <v>#REF!</v>
      </c>
      <c r="CN1077" s="101" t="e">
        <f>IF(#REF!&gt;0,DQ$57,"")</f>
        <v>#REF!</v>
      </c>
      <c r="CO1077" s="84"/>
      <c r="CP1077" s="2"/>
      <c r="CQ1077" s="2"/>
      <c r="CR1077" s="2"/>
      <c r="CS1077" s="2"/>
      <c r="CT1077" s="2"/>
      <c r="CU1077" s="2"/>
      <c r="CV1077" s="2"/>
      <c r="CX1077" s="2"/>
      <c r="CY1077" s="2"/>
      <c r="CZ1077" s="2"/>
      <c r="DA1077" s="2"/>
      <c r="DB1077" s="2"/>
      <c r="DC1077" s="2"/>
      <c r="DD1077" s="2"/>
      <c r="DE1077" s="2"/>
      <c r="DF1077" s="2"/>
    </row>
    <row r="1078" spans="2:110" ht="18" customHeight="1">
      <c r="B1078" s="151" t="e">
        <f>IF(#REF!="","",VLOOKUP(#REF!,$CX$11:$DG$26,9,0))</f>
        <v>#REF!</v>
      </c>
      <c r="C1078" s="64" t="e">
        <f>IF(#REF!="",0,VLOOKUP(#REF!,$CP$11:$CQ$16,2,0))</f>
        <v>#REF!</v>
      </c>
      <c r="D1078" s="65" t="e">
        <f>IF(#REF!="",0,VLOOKUP(#REF!,$CX$11:$CY$26,2,0))</f>
        <v>#REF!</v>
      </c>
      <c r="E1078" s="152" t="e">
        <f t="shared" si="186"/>
        <v>#REF!</v>
      </c>
      <c r="F1078" s="155" t="e">
        <f>IF(#REF!="","",VLOOKUP(#REF!,#REF!,7,0))</f>
        <v>#REF!</v>
      </c>
      <c r="G1078" s="201" t="e">
        <f>IF(OR(#REF!="",F1078=""),"",ROUND(#REF!/10^3*F1078,3))</f>
        <v>#REF!</v>
      </c>
      <c r="H1078" s="201" t="e">
        <f>IF(#REF!&gt;0,#REF!*#REF!/1000,"")</f>
        <v>#REF!</v>
      </c>
      <c r="I1078" s="201" t="e">
        <f>IF(#REF!&gt;0,#REF!*#REF!/1000,"")</f>
        <v>#REF!</v>
      </c>
      <c r="J1078" s="51" t="e">
        <f>IF(#REF!="●","",IF(#REF!="","",#REF!))</f>
        <v>#REF!</v>
      </c>
      <c r="K1078" s="51" t="e">
        <f>IF(#REF!="●","",IF(#REF!="","",#REF!))</f>
        <v>#REF!</v>
      </c>
      <c r="L1078" s="74" t="e">
        <f t="shared" si="187"/>
        <v>#REF!</v>
      </c>
      <c r="M1078" s="74" t="e">
        <f t="shared" si="188"/>
        <v>#REF!</v>
      </c>
      <c r="N1078" s="201" t="e">
        <f>IF(ISNA(L1078),"",L1078*#REF!)</f>
        <v>#REF!</v>
      </c>
      <c r="O1078" s="201" t="e">
        <f>IF(ISNA(M1078),"",M1078*#REF!)</f>
        <v>#REF!</v>
      </c>
      <c r="P1078" s="78" t="e">
        <f>IF(#REF!&gt;0,DQ$6,"")</f>
        <v>#REF!</v>
      </c>
      <c r="Q1078" s="99"/>
      <c r="R1078" s="411"/>
      <c r="S1078" s="412" t="e">
        <f>IF(OR(#REF!="",F1078=""),"",ROUND(#REF!/10^3*F1078,3))</f>
        <v>#REF!</v>
      </c>
      <c r="T1078" s="412" t="e">
        <f>IF(#REF!&gt;0,#REF!*#REF!/1000,"")</f>
        <v>#REF!</v>
      </c>
      <c r="U1078" s="412" t="e">
        <f>IF(#REF!&gt;0,#REF!*#REF!/1000,"")</f>
        <v>#REF!</v>
      </c>
      <c r="V1078" s="413" t="e">
        <f>IF(OR(#REF!="●",#REF!="●"),"",IF(#REF!="","",#REF!))</f>
        <v>#REF!</v>
      </c>
      <c r="W1078" s="413" t="e">
        <f>IF(OR(#REF!="●",#REF!="●"),"",IF(#REF!="","",#REF!))</f>
        <v>#REF!</v>
      </c>
      <c r="X1078" s="412" t="e">
        <f>IF(ISNA(L1078),"",L1078*#REF!)</f>
        <v>#REF!</v>
      </c>
      <c r="Y1078" s="412" t="e">
        <f>IF(ISNA(M1078),"",M1078*#REF!)</f>
        <v>#REF!</v>
      </c>
      <c r="Z1078" s="414" t="e">
        <f>IF(#REF!&gt;0,DQ$6,"")</f>
        <v>#REF!</v>
      </c>
      <c r="AA1078" s="95" t="e">
        <f>IF(#REF!="","",VLOOKUP(#REF!,#REF!,7,0))</f>
        <v>#REF!</v>
      </c>
      <c r="AB1078" s="201" t="e">
        <f>IF(OR(#REF!="",AA1078=""),"",ROUND(#REF!/10^3*AA1078,3))</f>
        <v>#REF!</v>
      </c>
      <c r="AC1078" s="201" t="e">
        <f>IF(#REF!&gt;0,#REF!*#REF!/1000,"")</f>
        <v>#REF!</v>
      </c>
      <c r="AD1078" s="201" t="e">
        <f>IF(#REF!&gt;0,#REF!*#REF!/1000,"")</f>
        <v>#REF!</v>
      </c>
      <c r="AE1078" s="74" t="e">
        <f t="shared" si="189"/>
        <v>#REF!</v>
      </c>
      <c r="AF1078" s="74" t="e">
        <f t="shared" si="190"/>
        <v>#REF!</v>
      </c>
      <c r="AG1078" s="201" t="e">
        <f>IF(ISNA(AE1078),"",AE1078*#REF!)</f>
        <v>#REF!</v>
      </c>
      <c r="AH1078" s="201" t="e">
        <f>IF(ISNA(AF1078),"",AF1078*#REF!)</f>
        <v>#REF!</v>
      </c>
      <c r="AI1078" s="78" t="e">
        <f>IF(#REF!&gt;0,DQ$23,"")</f>
        <v>#REF!</v>
      </c>
      <c r="AJ1078" s="99"/>
      <c r="AK1078" s="411"/>
      <c r="AL1078" s="412" t="e">
        <f>IF(OR(#REF!="",F1078=""),"",ROUND(#REF!/10^3*F1078,3))</f>
        <v>#REF!</v>
      </c>
      <c r="AM1078" s="412" t="e">
        <f>IF(#REF!&gt;0,#REF!*#REF!/1000,"")</f>
        <v>#REF!</v>
      </c>
      <c r="AN1078" s="412" t="e">
        <f>IF(#REF!&gt;0,#REF!*#REF!/1000,"")</f>
        <v>#REF!</v>
      </c>
      <c r="AO1078" s="413" t="e">
        <f>IF(OR(#REF!="●",#REF!="●",#REF!="●"),"",IF(#REF!="","",#REF!))</f>
        <v>#REF!</v>
      </c>
      <c r="AP1078" s="413" t="e">
        <f>IF(OR(#REF!="●",#REF!="●",#REF!="●"),"",IF(#REF!="","",#REF!))</f>
        <v>#REF!</v>
      </c>
      <c r="AQ1078" s="412" t="e">
        <f>IF(ISNA(L1078),"",L1078*#REF!)</f>
        <v>#REF!</v>
      </c>
      <c r="AR1078" s="412" t="e">
        <f>IF(ISNA(M1078),"",M1078*#REF!)</f>
        <v>#REF!</v>
      </c>
      <c r="AS1078" s="414" t="e">
        <f>IF(#REF!&gt;0,DQ$6,"")</f>
        <v>#REF!</v>
      </c>
      <c r="AT1078" s="95" t="e">
        <f>IF(#REF!="","",VLOOKUP(#REF!,#REF!,7,0))</f>
        <v>#REF!</v>
      </c>
      <c r="AU1078" s="201" t="e">
        <f>IF(OR(#REF!="",AT1078=""),"",ROUND(#REF!/10^3*AT1078,3))</f>
        <v>#REF!</v>
      </c>
      <c r="AV1078" s="201" t="e">
        <f>IF(#REF!&gt;0,#REF!*#REF!/1000,"")</f>
        <v>#REF!</v>
      </c>
      <c r="AW1078" s="201" t="e">
        <f>IF(#REF!&gt;0,#REF!*#REF!/1000,"")</f>
        <v>#REF!</v>
      </c>
      <c r="AX1078" s="74" t="e">
        <f t="shared" si="191"/>
        <v>#REF!</v>
      </c>
      <c r="AY1078" s="74" t="e">
        <f t="shared" si="192"/>
        <v>#REF!</v>
      </c>
      <c r="AZ1078" s="201" t="e">
        <f>IF(ISNA(AX1078),"",AX1078*#REF!)</f>
        <v>#REF!</v>
      </c>
      <c r="BA1078" s="201" t="e">
        <f>IF(ISNA(AY1078),"",AY1078*#REF!)</f>
        <v>#REF!</v>
      </c>
      <c r="BB1078" s="78" t="e">
        <f>IF(#REF!&gt;0,DQ$40,"")</f>
        <v>#REF!</v>
      </c>
      <c r="BC1078" s="99"/>
      <c r="BD1078" s="650"/>
      <c r="BE1078" s="652" t="e">
        <f>IF(OR(#REF!="",F1078=""),"",ROUND(#REF!/10^3*F1078,3))</f>
        <v>#REF!</v>
      </c>
      <c r="BF1078" s="412" t="e">
        <f>IF(#REF!&gt;0,#REF!*#REF!/1000,"")</f>
        <v>#REF!</v>
      </c>
      <c r="BG1078" s="412" t="e">
        <f>IF(#REF!&gt;0,#REF!*#REF!/1000,"")</f>
        <v>#REF!</v>
      </c>
      <c r="BH1078" s="413" t="e">
        <f>IF(OR(#REF!="●",#REF!="●",#REF!="●",#REF!="●"),"",IF(#REF!="","",#REF!))</f>
        <v>#REF!</v>
      </c>
      <c r="BI1078" s="413" t="e">
        <f>IF(OR(#REF!="●",#REF!="●",#REF!="●",#REF!="●"),"",IF(#REF!="","",#REF!))</f>
        <v>#REF!</v>
      </c>
      <c r="BJ1078" s="412" t="e">
        <f>IF(ISNA(L1078),"",L1078*#REF!)</f>
        <v>#REF!</v>
      </c>
      <c r="BK1078" s="412" t="e">
        <f>IF(ISNA(M1078),"",M1078*#REF!)</f>
        <v>#REF!</v>
      </c>
      <c r="BL1078" s="415" t="e">
        <f>IF(#REF!&gt;0,DQ$6,"")</f>
        <v>#REF!</v>
      </c>
      <c r="BM1078" s="361" t="e">
        <f>IF(#REF!="","",VLOOKUP(#REF!,#REF!,7,0))</f>
        <v>#REF!</v>
      </c>
      <c r="BN1078" s="201" t="e">
        <f>IF(OR(#REF!="",BM1078=""),"",ROUND(#REF!/10^3*BM1078,3))</f>
        <v>#REF!</v>
      </c>
      <c r="BO1078" s="201" t="e">
        <f>IF(#REF!&gt;0,#REF!*#REF!/1000,"")</f>
        <v>#REF!</v>
      </c>
      <c r="BP1078" s="201" t="e">
        <f>IF(#REF!&gt;0,#REF!*#REF!/1000,"")</f>
        <v>#REF!</v>
      </c>
      <c r="BQ1078" s="74" t="e">
        <f t="shared" si="193"/>
        <v>#REF!</v>
      </c>
      <c r="BR1078" s="74" t="e">
        <f t="shared" si="194"/>
        <v>#REF!</v>
      </c>
      <c r="BS1078" s="201" t="e">
        <f>IF(ISNA(BQ1078),"",BQ1078*#REF!)</f>
        <v>#REF!</v>
      </c>
      <c r="BT1078" s="201" t="e">
        <f>IF(ISNA(BR1078),"",BR1078*#REF!)</f>
        <v>#REF!</v>
      </c>
      <c r="BU1078" s="78" t="e">
        <f>IF(#REF!&gt;0,DQ$57,"")</f>
        <v>#REF!</v>
      </c>
      <c r="BV1078" s="99"/>
      <c r="BW1078" s="411"/>
      <c r="BX1078" s="412" t="e">
        <f>IF(OR(#REF!="",F1078=""),"",ROUND(#REF!/10^3*F1078,3))</f>
        <v>#REF!</v>
      </c>
      <c r="BY1078" s="412" t="e">
        <f>IF(#REF!&gt;0,#REF!*#REF!/1000,"")</f>
        <v>#REF!</v>
      </c>
      <c r="BZ1078" s="412" t="e">
        <f>IF(#REF!&gt;0,#REF!*#REF!/1000,"")</f>
        <v>#REF!</v>
      </c>
      <c r="CA1078" s="413" t="e">
        <f>IF(OR(#REF!="●",#REF!="●",#REF!="●",#REF!="●",#REF!="●"),"",IF(#REF!="","",#REF!))</f>
        <v>#REF!</v>
      </c>
      <c r="CB1078" s="413" t="e">
        <f>IF(OR(#REF!="●",#REF!="●",#REF!="●",#REF!="●",#REF!="●"),"",IF(#REF!="","",#REF!))</f>
        <v>#REF!</v>
      </c>
      <c r="CC1078" s="412" t="e">
        <f>IF(ISNA(L1078),"",L1078*#REF!)</f>
        <v>#REF!</v>
      </c>
      <c r="CD1078" s="412" t="e">
        <f>IF(ISNA(M1078),"",M1078*#REF!)</f>
        <v>#REF!</v>
      </c>
      <c r="CE1078" s="415" t="e">
        <f>IF(#REF!&gt;0,DQ$6,"")</f>
        <v>#REF!</v>
      </c>
      <c r="CF1078" s="361" t="e">
        <f>IF(#REF!="","",VLOOKUP(#REF!,#REF!,7,0))</f>
        <v>#REF!</v>
      </c>
      <c r="CG1078" s="201" t="e">
        <f>IF(OR(#REF!="",CF1078=""),"",ROUND(#REF!/10^3*CF1078,3))</f>
        <v>#REF!</v>
      </c>
      <c r="CH1078" s="201" t="e">
        <f>IF(#REF!&gt;0,#REF!*#REF!/1000,"")</f>
        <v>#REF!</v>
      </c>
      <c r="CI1078" s="201" t="e">
        <f>IF(#REF!&gt;0,#REF!*#REF!/1000,"")</f>
        <v>#REF!</v>
      </c>
      <c r="CJ1078" s="74" t="e">
        <f t="shared" si="195"/>
        <v>#REF!</v>
      </c>
      <c r="CK1078" s="74" t="e">
        <f t="shared" si="196"/>
        <v>#REF!</v>
      </c>
      <c r="CL1078" s="201" t="e">
        <f>IF(ISNA(CJ1078),"",CJ1078*#REF!)</f>
        <v>#REF!</v>
      </c>
      <c r="CM1078" s="201" t="e">
        <f>IF(ISNA(CK1078),"",CK1078*#REF!)</f>
        <v>#REF!</v>
      </c>
      <c r="CN1078" s="101" t="e">
        <f>IF(#REF!&gt;0,DQ$57,"")</f>
        <v>#REF!</v>
      </c>
      <c r="CO1078" s="84"/>
      <c r="CP1078" s="2"/>
      <c r="CQ1078" s="2"/>
      <c r="CR1078" s="2"/>
      <c r="CS1078" s="2"/>
      <c r="CT1078" s="2"/>
      <c r="CU1078" s="2"/>
      <c r="CV1078" s="2"/>
      <c r="CX1078" s="2"/>
      <c r="CY1078" s="2"/>
      <c r="CZ1078" s="2"/>
      <c r="DA1078" s="2"/>
      <c r="DB1078" s="2"/>
      <c r="DC1078" s="2"/>
      <c r="DD1078" s="2"/>
      <c r="DE1078" s="2"/>
      <c r="DF1078" s="2"/>
    </row>
    <row r="1079" spans="2:110" ht="18" customHeight="1">
      <c r="B1079" s="151" t="e">
        <f>IF(#REF!="","",VLOOKUP(#REF!,$CX$11:$DG$26,9,0))</f>
        <v>#REF!</v>
      </c>
      <c r="C1079" s="64" t="e">
        <f>IF(#REF!="",0,VLOOKUP(#REF!,$CP$11:$CQ$16,2,0))</f>
        <v>#REF!</v>
      </c>
      <c r="D1079" s="65" t="e">
        <f>IF(#REF!="",0,VLOOKUP(#REF!,$CX$11:$CY$26,2,0))</f>
        <v>#REF!</v>
      </c>
      <c r="E1079" s="152" t="e">
        <f t="shared" si="186"/>
        <v>#REF!</v>
      </c>
      <c r="F1079" s="155" t="e">
        <f>IF(#REF!="","",VLOOKUP(#REF!,#REF!,7,0))</f>
        <v>#REF!</v>
      </c>
      <c r="G1079" s="201" t="e">
        <f>IF(OR(#REF!="",F1079=""),"",ROUND(#REF!/10^3*F1079,3))</f>
        <v>#REF!</v>
      </c>
      <c r="H1079" s="201" t="e">
        <f>IF(#REF!&gt;0,#REF!*#REF!/1000,"")</f>
        <v>#REF!</v>
      </c>
      <c r="I1079" s="201" t="e">
        <f>IF(#REF!&gt;0,#REF!*#REF!/1000,"")</f>
        <v>#REF!</v>
      </c>
      <c r="J1079" s="51" t="e">
        <f>IF(#REF!="●","",IF(#REF!="","",#REF!))</f>
        <v>#REF!</v>
      </c>
      <c r="K1079" s="51" t="e">
        <f>IF(#REF!="●","",IF(#REF!="","",#REF!))</f>
        <v>#REF!</v>
      </c>
      <c r="L1079" s="74" t="e">
        <f t="shared" si="187"/>
        <v>#REF!</v>
      </c>
      <c r="M1079" s="74" t="e">
        <f t="shared" si="188"/>
        <v>#REF!</v>
      </c>
      <c r="N1079" s="201" t="e">
        <f>IF(ISNA(L1079),"",L1079*#REF!)</f>
        <v>#REF!</v>
      </c>
      <c r="O1079" s="201" t="e">
        <f>IF(ISNA(M1079),"",M1079*#REF!)</f>
        <v>#REF!</v>
      </c>
      <c r="P1079" s="78" t="e">
        <f>IF(#REF!&gt;0,DQ$6,"")</f>
        <v>#REF!</v>
      </c>
      <c r="Q1079" s="99"/>
      <c r="R1079" s="411"/>
      <c r="S1079" s="412" t="e">
        <f>IF(OR(#REF!="",F1079=""),"",ROUND(#REF!/10^3*F1079,3))</f>
        <v>#REF!</v>
      </c>
      <c r="T1079" s="412" t="e">
        <f>IF(#REF!&gt;0,#REF!*#REF!/1000,"")</f>
        <v>#REF!</v>
      </c>
      <c r="U1079" s="412" t="e">
        <f>IF(#REF!&gt;0,#REF!*#REF!/1000,"")</f>
        <v>#REF!</v>
      </c>
      <c r="V1079" s="413" t="e">
        <f>IF(OR(#REF!="●",#REF!="●"),"",IF(#REF!="","",#REF!))</f>
        <v>#REF!</v>
      </c>
      <c r="W1079" s="413" t="e">
        <f>IF(OR(#REF!="●",#REF!="●"),"",IF(#REF!="","",#REF!))</f>
        <v>#REF!</v>
      </c>
      <c r="X1079" s="412" t="e">
        <f>IF(ISNA(L1079),"",L1079*#REF!)</f>
        <v>#REF!</v>
      </c>
      <c r="Y1079" s="412" t="e">
        <f>IF(ISNA(M1079),"",M1079*#REF!)</f>
        <v>#REF!</v>
      </c>
      <c r="Z1079" s="414" t="e">
        <f>IF(#REF!&gt;0,DQ$6,"")</f>
        <v>#REF!</v>
      </c>
      <c r="AA1079" s="95" t="e">
        <f>IF(#REF!="","",VLOOKUP(#REF!,#REF!,7,0))</f>
        <v>#REF!</v>
      </c>
      <c r="AB1079" s="201" t="e">
        <f>IF(OR(#REF!="",AA1079=""),"",ROUND(#REF!/10^3*AA1079,3))</f>
        <v>#REF!</v>
      </c>
      <c r="AC1079" s="201" t="e">
        <f>IF(#REF!&gt;0,#REF!*#REF!/1000,"")</f>
        <v>#REF!</v>
      </c>
      <c r="AD1079" s="201" t="e">
        <f>IF(#REF!&gt;0,#REF!*#REF!/1000,"")</f>
        <v>#REF!</v>
      </c>
      <c r="AE1079" s="74" t="e">
        <f t="shared" si="189"/>
        <v>#REF!</v>
      </c>
      <c r="AF1079" s="74" t="e">
        <f t="shared" si="190"/>
        <v>#REF!</v>
      </c>
      <c r="AG1079" s="201" t="e">
        <f>IF(ISNA(AE1079),"",AE1079*#REF!)</f>
        <v>#REF!</v>
      </c>
      <c r="AH1079" s="201" t="e">
        <f>IF(ISNA(AF1079),"",AF1079*#REF!)</f>
        <v>#REF!</v>
      </c>
      <c r="AI1079" s="78" t="e">
        <f>IF(#REF!&gt;0,DQ$23,"")</f>
        <v>#REF!</v>
      </c>
      <c r="AJ1079" s="99"/>
      <c r="AK1079" s="411"/>
      <c r="AL1079" s="412" t="e">
        <f>IF(OR(#REF!="",F1079=""),"",ROUND(#REF!/10^3*F1079,3))</f>
        <v>#REF!</v>
      </c>
      <c r="AM1079" s="412" t="e">
        <f>IF(#REF!&gt;0,#REF!*#REF!/1000,"")</f>
        <v>#REF!</v>
      </c>
      <c r="AN1079" s="412" t="e">
        <f>IF(#REF!&gt;0,#REF!*#REF!/1000,"")</f>
        <v>#REF!</v>
      </c>
      <c r="AO1079" s="413" t="e">
        <f>IF(OR(#REF!="●",#REF!="●",#REF!="●"),"",IF(#REF!="","",#REF!))</f>
        <v>#REF!</v>
      </c>
      <c r="AP1079" s="413" t="e">
        <f>IF(OR(#REF!="●",#REF!="●",#REF!="●"),"",IF(#REF!="","",#REF!))</f>
        <v>#REF!</v>
      </c>
      <c r="AQ1079" s="412" t="e">
        <f>IF(ISNA(L1079),"",L1079*#REF!)</f>
        <v>#REF!</v>
      </c>
      <c r="AR1079" s="412" t="e">
        <f>IF(ISNA(M1079),"",M1079*#REF!)</f>
        <v>#REF!</v>
      </c>
      <c r="AS1079" s="414" t="e">
        <f>IF(#REF!&gt;0,DQ$6,"")</f>
        <v>#REF!</v>
      </c>
      <c r="AT1079" s="95" t="e">
        <f>IF(#REF!="","",VLOOKUP(#REF!,#REF!,7,0))</f>
        <v>#REF!</v>
      </c>
      <c r="AU1079" s="201" t="e">
        <f>IF(OR(#REF!="",AT1079=""),"",ROUND(#REF!/10^3*AT1079,3))</f>
        <v>#REF!</v>
      </c>
      <c r="AV1079" s="201" t="e">
        <f>IF(#REF!&gt;0,#REF!*#REF!/1000,"")</f>
        <v>#REF!</v>
      </c>
      <c r="AW1079" s="201" t="e">
        <f>IF(#REF!&gt;0,#REF!*#REF!/1000,"")</f>
        <v>#REF!</v>
      </c>
      <c r="AX1079" s="74" t="e">
        <f t="shared" si="191"/>
        <v>#REF!</v>
      </c>
      <c r="AY1079" s="74" t="e">
        <f t="shared" si="192"/>
        <v>#REF!</v>
      </c>
      <c r="AZ1079" s="201" t="e">
        <f>IF(ISNA(AX1079),"",AX1079*#REF!)</f>
        <v>#REF!</v>
      </c>
      <c r="BA1079" s="201" t="e">
        <f>IF(ISNA(AY1079),"",AY1079*#REF!)</f>
        <v>#REF!</v>
      </c>
      <c r="BB1079" s="78" t="e">
        <f>IF(#REF!&gt;0,DQ$40,"")</f>
        <v>#REF!</v>
      </c>
      <c r="BC1079" s="99"/>
      <c r="BD1079" s="650"/>
      <c r="BE1079" s="652" t="e">
        <f>IF(OR(#REF!="",F1079=""),"",ROUND(#REF!/10^3*F1079,3))</f>
        <v>#REF!</v>
      </c>
      <c r="BF1079" s="412" t="e">
        <f>IF(#REF!&gt;0,#REF!*#REF!/1000,"")</f>
        <v>#REF!</v>
      </c>
      <c r="BG1079" s="412" t="e">
        <f>IF(#REF!&gt;0,#REF!*#REF!/1000,"")</f>
        <v>#REF!</v>
      </c>
      <c r="BH1079" s="413" t="e">
        <f>IF(OR(#REF!="●",#REF!="●",#REF!="●",#REF!="●"),"",IF(#REF!="","",#REF!))</f>
        <v>#REF!</v>
      </c>
      <c r="BI1079" s="413" t="e">
        <f>IF(OR(#REF!="●",#REF!="●",#REF!="●",#REF!="●"),"",IF(#REF!="","",#REF!))</f>
        <v>#REF!</v>
      </c>
      <c r="BJ1079" s="412" t="e">
        <f>IF(ISNA(L1079),"",L1079*#REF!)</f>
        <v>#REF!</v>
      </c>
      <c r="BK1079" s="412" t="e">
        <f>IF(ISNA(M1079),"",M1079*#REF!)</f>
        <v>#REF!</v>
      </c>
      <c r="BL1079" s="415" t="e">
        <f>IF(#REF!&gt;0,DQ$6,"")</f>
        <v>#REF!</v>
      </c>
      <c r="BM1079" s="361" t="e">
        <f>IF(#REF!="","",VLOOKUP(#REF!,#REF!,7,0))</f>
        <v>#REF!</v>
      </c>
      <c r="BN1079" s="201" t="e">
        <f>IF(OR(#REF!="",BM1079=""),"",ROUND(#REF!/10^3*BM1079,3))</f>
        <v>#REF!</v>
      </c>
      <c r="BO1079" s="201" t="e">
        <f>IF(#REF!&gt;0,#REF!*#REF!/1000,"")</f>
        <v>#REF!</v>
      </c>
      <c r="BP1079" s="201" t="e">
        <f>IF(#REF!&gt;0,#REF!*#REF!/1000,"")</f>
        <v>#REF!</v>
      </c>
      <c r="BQ1079" s="74" t="e">
        <f t="shared" si="193"/>
        <v>#REF!</v>
      </c>
      <c r="BR1079" s="74" t="e">
        <f t="shared" si="194"/>
        <v>#REF!</v>
      </c>
      <c r="BS1079" s="201" t="e">
        <f>IF(ISNA(BQ1079),"",BQ1079*#REF!)</f>
        <v>#REF!</v>
      </c>
      <c r="BT1079" s="201" t="e">
        <f>IF(ISNA(BR1079),"",BR1079*#REF!)</f>
        <v>#REF!</v>
      </c>
      <c r="BU1079" s="78" t="e">
        <f>IF(#REF!&gt;0,DQ$57,"")</f>
        <v>#REF!</v>
      </c>
      <c r="BV1079" s="99"/>
      <c r="BW1079" s="411"/>
      <c r="BX1079" s="412" t="e">
        <f>IF(OR(#REF!="",F1079=""),"",ROUND(#REF!/10^3*F1079,3))</f>
        <v>#REF!</v>
      </c>
      <c r="BY1079" s="412" t="e">
        <f>IF(#REF!&gt;0,#REF!*#REF!/1000,"")</f>
        <v>#REF!</v>
      </c>
      <c r="BZ1079" s="412" t="e">
        <f>IF(#REF!&gt;0,#REF!*#REF!/1000,"")</f>
        <v>#REF!</v>
      </c>
      <c r="CA1079" s="413" t="e">
        <f>IF(OR(#REF!="●",#REF!="●",#REF!="●",#REF!="●",#REF!="●"),"",IF(#REF!="","",#REF!))</f>
        <v>#REF!</v>
      </c>
      <c r="CB1079" s="413" t="e">
        <f>IF(OR(#REF!="●",#REF!="●",#REF!="●",#REF!="●",#REF!="●"),"",IF(#REF!="","",#REF!))</f>
        <v>#REF!</v>
      </c>
      <c r="CC1079" s="412" t="e">
        <f>IF(ISNA(L1079),"",L1079*#REF!)</f>
        <v>#REF!</v>
      </c>
      <c r="CD1079" s="412" t="e">
        <f>IF(ISNA(M1079),"",M1079*#REF!)</f>
        <v>#REF!</v>
      </c>
      <c r="CE1079" s="415" t="e">
        <f>IF(#REF!&gt;0,DQ$6,"")</f>
        <v>#REF!</v>
      </c>
      <c r="CF1079" s="361" t="e">
        <f>IF(#REF!="","",VLOOKUP(#REF!,#REF!,7,0))</f>
        <v>#REF!</v>
      </c>
      <c r="CG1079" s="201" t="e">
        <f>IF(OR(#REF!="",CF1079=""),"",ROUND(#REF!/10^3*CF1079,3))</f>
        <v>#REF!</v>
      </c>
      <c r="CH1079" s="201" t="e">
        <f>IF(#REF!&gt;0,#REF!*#REF!/1000,"")</f>
        <v>#REF!</v>
      </c>
      <c r="CI1079" s="201" t="e">
        <f>IF(#REF!&gt;0,#REF!*#REF!/1000,"")</f>
        <v>#REF!</v>
      </c>
      <c r="CJ1079" s="74" t="e">
        <f t="shared" si="195"/>
        <v>#REF!</v>
      </c>
      <c r="CK1079" s="74" t="e">
        <f t="shared" si="196"/>
        <v>#REF!</v>
      </c>
      <c r="CL1079" s="201" t="e">
        <f>IF(ISNA(CJ1079),"",CJ1079*#REF!)</f>
        <v>#REF!</v>
      </c>
      <c r="CM1079" s="201" t="e">
        <f>IF(ISNA(CK1079),"",CK1079*#REF!)</f>
        <v>#REF!</v>
      </c>
      <c r="CN1079" s="101" t="e">
        <f>IF(#REF!&gt;0,DQ$57,"")</f>
        <v>#REF!</v>
      </c>
      <c r="CO1079" s="84"/>
      <c r="CP1079" s="2"/>
      <c r="CQ1079" s="2"/>
      <c r="CR1079" s="2"/>
      <c r="CS1079" s="2"/>
      <c r="CT1079" s="2"/>
      <c r="CU1079" s="2"/>
      <c r="CV1079" s="2"/>
      <c r="CX1079" s="2"/>
      <c r="CY1079" s="2"/>
      <c r="CZ1079" s="2"/>
      <c r="DA1079" s="2"/>
      <c r="DB1079" s="2"/>
      <c r="DC1079" s="2"/>
      <c r="DD1079" s="2"/>
      <c r="DE1079" s="2"/>
      <c r="DF1079" s="2"/>
    </row>
    <row r="1080" spans="2:110" ht="18" customHeight="1">
      <c r="B1080" s="151" t="e">
        <f>IF(#REF!="","",VLOOKUP(#REF!,$CX$11:$DG$26,9,0))</f>
        <v>#REF!</v>
      </c>
      <c r="C1080" s="64" t="e">
        <f>IF(#REF!="",0,VLOOKUP(#REF!,$CP$11:$CQ$16,2,0))</f>
        <v>#REF!</v>
      </c>
      <c r="D1080" s="65" t="e">
        <f>IF(#REF!="",0,VLOOKUP(#REF!,$CX$11:$CY$26,2,0))</f>
        <v>#REF!</v>
      </c>
      <c r="E1080" s="152" t="e">
        <f t="shared" si="186"/>
        <v>#REF!</v>
      </c>
      <c r="F1080" s="155" t="e">
        <f>IF(#REF!="","",VLOOKUP(#REF!,#REF!,7,0))</f>
        <v>#REF!</v>
      </c>
      <c r="G1080" s="201" t="e">
        <f>IF(OR(#REF!="",F1080=""),"",ROUND(#REF!/10^3*F1080,3))</f>
        <v>#REF!</v>
      </c>
      <c r="H1080" s="201" t="e">
        <f>IF(#REF!&gt;0,#REF!*#REF!/1000,"")</f>
        <v>#REF!</v>
      </c>
      <c r="I1080" s="201" t="e">
        <f>IF(#REF!&gt;0,#REF!*#REF!/1000,"")</f>
        <v>#REF!</v>
      </c>
      <c r="J1080" s="51" t="e">
        <f>IF(#REF!="●","",IF(#REF!="","",#REF!))</f>
        <v>#REF!</v>
      </c>
      <c r="K1080" s="51" t="e">
        <f>IF(#REF!="●","",IF(#REF!="","",#REF!))</f>
        <v>#REF!</v>
      </c>
      <c r="L1080" s="74" t="e">
        <f t="shared" si="187"/>
        <v>#REF!</v>
      </c>
      <c r="M1080" s="74" t="e">
        <f t="shared" si="188"/>
        <v>#REF!</v>
      </c>
      <c r="N1080" s="201" t="e">
        <f>IF(ISNA(L1080),"",L1080*#REF!)</f>
        <v>#REF!</v>
      </c>
      <c r="O1080" s="201" t="e">
        <f>IF(ISNA(M1080),"",M1080*#REF!)</f>
        <v>#REF!</v>
      </c>
      <c r="P1080" s="78" t="e">
        <f>IF(#REF!&gt;0,DQ$6,"")</f>
        <v>#REF!</v>
      </c>
      <c r="Q1080" s="99"/>
      <c r="R1080" s="411"/>
      <c r="S1080" s="412" t="e">
        <f>IF(OR(#REF!="",F1080=""),"",ROUND(#REF!/10^3*F1080,3))</f>
        <v>#REF!</v>
      </c>
      <c r="T1080" s="412" t="e">
        <f>IF(#REF!&gt;0,#REF!*#REF!/1000,"")</f>
        <v>#REF!</v>
      </c>
      <c r="U1080" s="412" t="e">
        <f>IF(#REF!&gt;0,#REF!*#REF!/1000,"")</f>
        <v>#REF!</v>
      </c>
      <c r="V1080" s="413" t="e">
        <f>IF(OR(#REF!="●",#REF!="●"),"",IF(#REF!="","",#REF!))</f>
        <v>#REF!</v>
      </c>
      <c r="W1080" s="413" t="e">
        <f>IF(OR(#REF!="●",#REF!="●"),"",IF(#REF!="","",#REF!))</f>
        <v>#REF!</v>
      </c>
      <c r="X1080" s="412" t="e">
        <f>IF(ISNA(L1080),"",L1080*#REF!)</f>
        <v>#REF!</v>
      </c>
      <c r="Y1080" s="412" t="e">
        <f>IF(ISNA(M1080),"",M1080*#REF!)</f>
        <v>#REF!</v>
      </c>
      <c r="Z1080" s="414" t="e">
        <f>IF(#REF!&gt;0,DQ$6,"")</f>
        <v>#REF!</v>
      </c>
      <c r="AA1080" s="95" t="e">
        <f>IF(#REF!="","",VLOOKUP(#REF!,#REF!,7,0))</f>
        <v>#REF!</v>
      </c>
      <c r="AB1080" s="201" t="e">
        <f>IF(OR(#REF!="",AA1080=""),"",ROUND(#REF!/10^3*AA1080,3))</f>
        <v>#REF!</v>
      </c>
      <c r="AC1080" s="201" t="e">
        <f>IF(#REF!&gt;0,#REF!*#REF!/1000,"")</f>
        <v>#REF!</v>
      </c>
      <c r="AD1080" s="201" t="e">
        <f>IF(#REF!&gt;0,#REF!*#REF!/1000,"")</f>
        <v>#REF!</v>
      </c>
      <c r="AE1080" s="74" t="e">
        <f t="shared" si="189"/>
        <v>#REF!</v>
      </c>
      <c r="AF1080" s="74" t="e">
        <f t="shared" si="190"/>
        <v>#REF!</v>
      </c>
      <c r="AG1080" s="201" t="e">
        <f>IF(ISNA(AE1080),"",AE1080*#REF!)</f>
        <v>#REF!</v>
      </c>
      <c r="AH1080" s="201" t="e">
        <f>IF(ISNA(AF1080),"",AF1080*#REF!)</f>
        <v>#REF!</v>
      </c>
      <c r="AI1080" s="78" t="e">
        <f>IF(#REF!&gt;0,DQ$23,"")</f>
        <v>#REF!</v>
      </c>
      <c r="AJ1080" s="99"/>
      <c r="AK1080" s="411"/>
      <c r="AL1080" s="412" t="e">
        <f>IF(OR(#REF!="",F1080=""),"",ROUND(#REF!/10^3*F1080,3))</f>
        <v>#REF!</v>
      </c>
      <c r="AM1080" s="412" t="e">
        <f>IF(#REF!&gt;0,#REF!*#REF!/1000,"")</f>
        <v>#REF!</v>
      </c>
      <c r="AN1080" s="412" t="e">
        <f>IF(#REF!&gt;0,#REF!*#REF!/1000,"")</f>
        <v>#REF!</v>
      </c>
      <c r="AO1080" s="413" t="e">
        <f>IF(OR(#REF!="●",#REF!="●",#REF!="●"),"",IF(#REF!="","",#REF!))</f>
        <v>#REF!</v>
      </c>
      <c r="AP1080" s="413" t="e">
        <f>IF(OR(#REF!="●",#REF!="●",#REF!="●"),"",IF(#REF!="","",#REF!))</f>
        <v>#REF!</v>
      </c>
      <c r="AQ1080" s="412" t="e">
        <f>IF(ISNA(L1080),"",L1080*#REF!)</f>
        <v>#REF!</v>
      </c>
      <c r="AR1080" s="412" t="e">
        <f>IF(ISNA(M1080),"",M1080*#REF!)</f>
        <v>#REF!</v>
      </c>
      <c r="AS1080" s="414" t="e">
        <f>IF(#REF!&gt;0,DQ$6,"")</f>
        <v>#REF!</v>
      </c>
      <c r="AT1080" s="95" t="e">
        <f>IF(#REF!="","",VLOOKUP(#REF!,#REF!,7,0))</f>
        <v>#REF!</v>
      </c>
      <c r="AU1080" s="201" t="e">
        <f>IF(OR(#REF!="",AT1080=""),"",ROUND(#REF!/10^3*AT1080,3))</f>
        <v>#REF!</v>
      </c>
      <c r="AV1080" s="201" t="e">
        <f>IF(#REF!&gt;0,#REF!*#REF!/1000,"")</f>
        <v>#REF!</v>
      </c>
      <c r="AW1080" s="201" t="e">
        <f>IF(#REF!&gt;0,#REF!*#REF!/1000,"")</f>
        <v>#REF!</v>
      </c>
      <c r="AX1080" s="74" t="e">
        <f t="shared" si="191"/>
        <v>#REF!</v>
      </c>
      <c r="AY1080" s="74" t="e">
        <f t="shared" si="192"/>
        <v>#REF!</v>
      </c>
      <c r="AZ1080" s="201" t="e">
        <f>IF(ISNA(AX1080),"",AX1080*#REF!)</f>
        <v>#REF!</v>
      </c>
      <c r="BA1080" s="201" t="e">
        <f>IF(ISNA(AY1080),"",AY1080*#REF!)</f>
        <v>#REF!</v>
      </c>
      <c r="BB1080" s="78" t="e">
        <f>IF(#REF!&gt;0,DQ$40,"")</f>
        <v>#REF!</v>
      </c>
      <c r="BC1080" s="99"/>
      <c r="BD1080" s="650"/>
      <c r="BE1080" s="652" t="e">
        <f>IF(OR(#REF!="",F1080=""),"",ROUND(#REF!/10^3*F1080,3))</f>
        <v>#REF!</v>
      </c>
      <c r="BF1080" s="412" t="e">
        <f>IF(#REF!&gt;0,#REF!*#REF!/1000,"")</f>
        <v>#REF!</v>
      </c>
      <c r="BG1080" s="412" t="e">
        <f>IF(#REF!&gt;0,#REF!*#REF!/1000,"")</f>
        <v>#REF!</v>
      </c>
      <c r="BH1080" s="413" t="e">
        <f>IF(OR(#REF!="●",#REF!="●",#REF!="●",#REF!="●"),"",IF(#REF!="","",#REF!))</f>
        <v>#REF!</v>
      </c>
      <c r="BI1080" s="413" t="e">
        <f>IF(OR(#REF!="●",#REF!="●",#REF!="●",#REF!="●"),"",IF(#REF!="","",#REF!))</f>
        <v>#REF!</v>
      </c>
      <c r="BJ1080" s="412" t="e">
        <f>IF(ISNA(L1080),"",L1080*#REF!)</f>
        <v>#REF!</v>
      </c>
      <c r="BK1080" s="412" t="e">
        <f>IF(ISNA(M1080),"",M1080*#REF!)</f>
        <v>#REF!</v>
      </c>
      <c r="BL1080" s="415" t="e">
        <f>IF(#REF!&gt;0,DQ$6,"")</f>
        <v>#REF!</v>
      </c>
      <c r="BM1080" s="361" t="e">
        <f>IF(#REF!="","",VLOOKUP(#REF!,#REF!,7,0))</f>
        <v>#REF!</v>
      </c>
      <c r="BN1080" s="201" t="e">
        <f>IF(OR(#REF!="",BM1080=""),"",ROUND(#REF!/10^3*BM1080,3))</f>
        <v>#REF!</v>
      </c>
      <c r="BO1080" s="201" t="e">
        <f>IF(#REF!&gt;0,#REF!*#REF!/1000,"")</f>
        <v>#REF!</v>
      </c>
      <c r="BP1080" s="201" t="e">
        <f>IF(#REF!&gt;0,#REF!*#REF!/1000,"")</f>
        <v>#REF!</v>
      </c>
      <c r="BQ1080" s="74" t="e">
        <f t="shared" si="193"/>
        <v>#REF!</v>
      </c>
      <c r="BR1080" s="74" t="e">
        <f t="shared" si="194"/>
        <v>#REF!</v>
      </c>
      <c r="BS1080" s="201" t="e">
        <f>IF(ISNA(BQ1080),"",BQ1080*#REF!)</f>
        <v>#REF!</v>
      </c>
      <c r="BT1080" s="201" t="e">
        <f>IF(ISNA(BR1080),"",BR1080*#REF!)</f>
        <v>#REF!</v>
      </c>
      <c r="BU1080" s="78" t="e">
        <f>IF(#REF!&gt;0,DQ$57,"")</f>
        <v>#REF!</v>
      </c>
      <c r="BV1080" s="99"/>
      <c r="BW1080" s="411"/>
      <c r="BX1080" s="412" t="e">
        <f>IF(OR(#REF!="",F1080=""),"",ROUND(#REF!/10^3*F1080,3))</f>
        <v>#REF!</v>
      </c>
      <c r="BY1080" s="412" t="e">
        <f>IF(#REF!&gt;0,#REF!*#REF!/1000,"")</f>
        <v>#REF!</v>
      </c>
      <c r="BZ1080" s="412" t="e">
        <f>IF(#REF!&gt;0,#REF!*#REF!/1000,"")</f>
        <v>#REF!</v>
      </c>
      <c r="CA1080" s="413" t="e">
        <f>IF(OR(#REF!="●",#REF!="●",#REF!="●",#REF!="●",#REF!="●"),"",IF(#REF!="","",#REF!))</f>
        <v>#REF!</v>
      </c>
      <c r="CB1080" s="413" t="e">
        <f>IF(OR(#REF!="●",#REF!="●",#REF!="●",#REF!="●",#REF!="●"),"",IF(#REF!="","",#REF!))</f>
        <v>#REF!</v>
      </c>
      <c r="CC1080" s="412" t="e">
        <f>IF(ISNA(L1080),"",L1080*#REF!)</f>
        <v>#REF!</v>
      </c>
      <c r="CD1080" s="412" t="e">
        <f>IF(ISNA(M1080),"",M1080*#REF!)</f>
        <v>#REF!</v>
      </c>
      <c r="CE1080" s="415" t="e">
        <f>IF(#REF!&gt;0,DQ$6,"")</f>
        <v>#REF!</v>
      </c>
      <c r="CF1080" s="361" t="e">
        <f>IF(#REF!="","",VLOOKUP(#REF!,#REF!,7,0))</f>
        <v>#REF!</v>
      </c>
      <c r="CG1080" s="201" t="e">
        <f>IF(OR(#REF!="",CF1080=""),"",ROUND(#REF!/10^3*CF1080,3))</f>
        <v>#REF!</v>
      </c>
      <c r="CH1080" s="201" t="e">
        <f>IF(#REF!&gt;0,#REF!*#REF!/1000,"")</f>
        <v>#REF!</v>
      </c>
      <c r="CI1080" s="201" t="e">
        <f>IF(#REF!&gt;0,#REF!*#REF!/1000,"")</f>
        <v>#REF!</v>
      </c>
      <c r="CJ1080" s="74" t="e">
        <f t="shared" si="195"/>
        <v>#REF!</v>
      </c>
      <c r="CK1080" s="74" t="e">
        <f t="shared" si="196"/>
        <v>#REF!</v>
      </c>
      <c r="CL1080" s="201" t="e">
        <f>IF(ISNA(CJ1080),"",CJ1080*#REF!)</f>
        <v>#REF!</v>
      </c>
      <c r="CM1080" s="201" t="e">
        <f>IF(ISNA(CK1080),"",CK1080*#REF!)</f>
        <v>#REF!</v>
      </c>
      <c r="CN1080" s="101" t="e">
        <f>IF(#REF!&gt;0,DQ$57,"")</f>
        <v>#REF!</v>
      </c>
      <c r="CO1080" s="84"/>
      <c r="CP1080" s="2"/>
      <c r="CQ1080" s="2"/>
      <c r="CR1080" s="2"/>
      <c r="CS1080" s="2"/>
      <c r="CT1080" s="2"/>
      <c r="CU1080" s="2"/>
      <c r="CV1080" s="2"/>
      <c r="CX1080" s="2"/>
      <c r="CY1080" s="2"/>
      <c r="CZ1080" s="2"/>
      <c r="DA1080" s="2"/>
      <c r="DB1080" s="2"/>
      <c r="DC1080" s="2"/>
      <c r="DD1080" s="2"/>
      <c r="DE1080" s="2"/>
      <c r="DF1080" s="2"/>
    </row>
    <row r="1081" spans="2:110" ht="18" customHeight="1">
      <c r="B1081" s="151" t="e">
        <f>IF(#REF!="","",VLOOKUP(#REF!,$CX$11:$DG$26,9,0))</f>
        <v>#REF!</v>
      </c>
      <c r="C1081" s="64" t="e">
        <f>IF(#REF!="",0,VLOOKUP(#REF!,$CP$11:$CQ$16,2,0))</f>
        <v>#REF!</v>
      </c>
      <c r="D1081" s="65" t="e">
        <f>IF(#REF!="",0,VLOOKUP(#REF!,$CX$11:$CY$26,2,0))</f>
        <v>#REF!</v>
      </c>
      <c r="E1081" s="152" t="e">
        <f t="shared" si="186"/>
        <v>#REF!</v>
      </c>
      <c r="F1081" s="155" t="e">
        <f>IF(#REF!="","",VLOOKUP(#REF!,#REF!,7,0))</f>
        <v>#REF!</v>
      </c>
      <c r="G1081" s="201" t="e">
        <f>IF(OR(#REF!="",F1081=""),"",ROUND(#REF!/10^3*F1081,3))</f>
        <v>#REF!</v>
      </c>
      <c r="H1081" s="201" t="e">
        <f>IF(#REF!&gt;0,#REF!*#REF!/1000,"")</f>
        <v>#REF!</v>
      </c>
      <c r="I1081" s="201" t="e">
        <f>IF(#REF!&gt;0,#REF!*#REF!/1000,"")</f>
        <v>#REF!</v>
      </c>
      <c r="J1081" s="51" t="e">
        <f>IF(#REF!="●","",IF(#REF!="","",#REF!))</f>
        <v>#REF!</v>
      </c>
      <c r="K1081" s="51" t="e">
        <f>IF(#REF!="●","",IF(#REF!="","",#REF!))</f>
        <v>#REF!</v>
      </c>
      <c r="L1081" s="74" t="e">
        <f t="shared" si="187"/>
        <v>#REF!</v>
      </c>
      <c r="M1081" s="74" t="e">
        <f t="shared" si="188"/>
        <v>#REF!</v>
      </c>
      <c r="N1081" s="201" t="e">
        <f>IF(ISNA(L1081),"",L1081*#REF!)</f>
        <v>#REF!</v>
      </c>
      <c r="O1081" s="201" t="e">
        <f>IF(ISNA(M1081),"",M1081*#REF!)</f>
        <v>#REF!</v>
      </c>
      <c r="P1081" s="78" t="e">
        <f>IF(#REF!&gt;0,DQ$6,"")</f>
        <v>#REF!</v>
      </c>
      <c r="Q1081" s="99"/>
      <c r="R1081" s="411"/>
      <c r="S1081" s="412" t="e">
        <f>IF(OR(#REF!="",F1081=""),"",ROUND(#REF!/10^3*F1081,3))</f>
        <v>#REF!</v>
      </c>
      <c r="T1081" s="412" t="e">
        <f>IF(#REF!&gt;0,#REF!*#REF!/1000,"")</f>
        <v>#REF!</v>
      </c>
      <c r="U1081" s="412" t="e">
        <f>IF(#REF!&gt;0,#REF!*#REF!/1000,"")</f>
        <v>#REF!</v>
      </c>
      <c r="V1081" s="413" t="e">
        <f>IF(OR(#REF!="●",#REF!="●"),"",IF(#REF!="","",#REF!))</f>
        <v>#REF!</v>
      </c>
      <c r="W1081" s="413" t="e">
        <f>IF(OR(#REF!="●",#REF!="●"),"",IF(#REF!="","",#REF!))</f>
        <v>#REF!</v>
      </c>
      <c r="X1081" s="412" t="e">
        <f>IF(ISNA(L1081),"",L1081*#REF!)</f>
        <v>#REF!</v>
      </c>
      <c r="Y1081" s="412" t="e">
        <f>IF(ISNA(M1081),"",M1081*#REF!)</f>
        <v>#REF!</v>
      </c>
      <c r="Z1081" s="414" t="e">
        <f>IF(#REF!&gt;0,DQ$6,"")</f>
        <v>#REF!</v>
      </c>
      <c r="AA1081" s="95" t="e">
        <f>IF(#REF!="","",VLOOKUP(#REF!,#REF!,7,0))</f>
        <v>#REF!</v>
      </c>
      <c r="AB1081" s="201" t="e">
        <f>IF(OR(#REF!="",AA1081=""),"",ROUND(#REF!/10^3*AA1081,3))</f>
        <v>#REF!</v>
      </c>
      <c r="AC1081" s="201" t="e">
        <f>IF(#REF!&gt;0,#REF!*#REF!/1000,"")</f>
        <v>#REF!</v>
      </c>
      <c r="AD1081" s="201" t="e">
        <f>IF(#REF!&gt;0,#REF!*#REF!/1000,"")</f>
        <v>#REF!</v>
      </c>
      <c r="AE1081" s="74" t="e">
        <f t="shared" si="189"/>
        <v>#REF!</v>
      </c>
      <c r="AF1081" s="74" t="e">
        <f t="shared" si="190"/>
        <v>#REF!</v>
      </c>
      <c r="AG1081" s="201" t="e">
        <f>IF(ISNA(AE1081),"",AE1081*#REF!)</f>
        <v>#REF!</v>
      </c>
      <c r="AH1081" s="201" t="e">
        <f>IF(ISNA(AF1081),"",AF1081*#REF!)</f>
        <v>#REF!</v>
      </c>
      <c r="AI1081" s="78" t="e">
        <f>IF(#REF!&gt;0,DQ$23,"")</f>
        <v>#REF!</v>
      </c>
      <c r="AJ1081" s="99"/>
      <c r="AK1081" s="411"/>
      <c r="AL1081" s="412" t="e">
        <f>IF(OR(#REF!="",F1081=""),"",ROUND(#REF!/10^3*F1081,3))</f>
        <v>#REF!</v>
      </c>
      <c r="AM1081" s="412" t="e">
        <f>IF(#REF!&gt;0,#REF!*#REF!/1000,"")</f>
        <v>#REF!</v>
      </c>
      <c r="AN1081" s="412" t="e">
        <f>IF(#REF!&gt;0,#REF!*#REF!/1000,"")</f>
        <v>#REF!</v>
      </c>
      <c r="AO1081" s="413" t="e">
        <f>IF(OR(#REF!="●",#REF!="●",#REF!="●"),"",IF(#REF!="","",#REF!))</f>
        <v>#REF!</v>
      </c>
      <c r="AP1081" s="413" t="e">
        <f>IF(OR(#REF!="●",#REF!="●",#REF!="●"),"",IF(#REF!="","",#REF!))</f>
        <v>#REF!</v>
      </c>
      <c r="AQ1081" s="412" t="e">
        <f>IF(ISNA(L1081),"",L1081*#REF!)</f>
        <v>#REF!</v>
      </c>
      <c r="AR1081" s="412" t="e">
        <f>IF(ISNA(M1081),"",M1081*#REF!)</f>
        <v>#REF!</v>
      </c>
      <c r="AS1081" s="414" t="e">
        <f>IF(#REF!&gt;0,DQ$6,"")</f>
        <v>#REF!</v>
      </c>
      <c r="AT1081" s="95" t="e">
        <f>IF(#REF!="","",VLOOKUP(#REF!,#REF!,7,0))</f>
        <v>#REF!</v>
      </c>
      <c r="AU1081" s="201" t="e">
        <f>IF(OR(#REF!="",AT1081=""),"",ROUND(#REF!/10^3*AT1081,3))</f>
        <v>#REF!</v>
      </c>
      <c r="AV1081" s="201" t="e">
        <f>IF(#REF!&gt;0,#REF!*#REF!/1000,"")</f>
        <v>#REF!</v>
      </c>
      <c r="AW1081" s="201" t="e">
        <f>IF(#REF!&gt;0,#REF!*#REF!/1000,"")</f>
        <v>#REF!</v>
      </c>
      <c r="AX1081" s="74" t="e">
        <f t="shared" si="191"/>
        <v>#REF!</v>
      </c>
      <c r="AY1081" s="74" t="e">
        <f t="shared" si="192"/>
        <v>#REF!</v>
      </c>
      <c r="AZ1081" s="201" t="e">
        <f>IF(ISNA(AX1081),"",AX1081*#REF!)</f>
        <v>#REF!</v>
      </c>
      <c r="BA1081" s="201" t="e">
        <f>IF(ISNA(AY1081),"",AY1081*#REF!)</f>
        <v>#REF!</v>
      </c>
      <c r="BB1081" s="78" t="e">
        <f>IF(#REF!&gt;0,DQ$40,"")</f>
        <v>#REF!</v>
      </c>
      <c r="BC1081" s="99"/>
      <c r="BD1081" s="650"/>
      <c r="BE1081" s="652" t="e">
        <f>IF(OR(#REF!="",F1081=""),"",ROUND(#REF!/10^3*F1081,3))</f>
        <v>#REF!</v>
      </c>
      <c r="BF1081" s="412" t="e">
        <f>IF(#REF!&gt;0,#REF!*#REF!/1000,"")</f>
        <v>#REF!</v>
      </c>
      <c r="BG1081" s="412" t="e">
        <f>IF(#REF!&gt;0,#REF!*#REF!/1000,"")</f>
        <v>#REF!</v>
      </c>
      <c r="BH1081" s="413" t="e">
        <f>IF(OR(#REF!="●",#REF!="●",#REF!="●",#REF!="●"),"",IF(#REF!="","",#REF!))</f>
        <v>#REF!</v>
      </c>
      <c r="BI1081" s="413" t="e">
        <f>IF(OR(#REF!="●",#REF!="●",#REF!="●",#REF!="●"),"",IF(#REF!="","",#REF!))</f>
        <v>#REF!</v>
      </c>
      <c r="BJ1081" s="412" t="e">
        <f>IF(ISNA(L1081),"",L1081*#REF!)</f>
        <v>#REF!</v>
      </c>
      <c r="BK1081" s="412" t="e">
        <f>IF(ISNA(M1081),"",M1081*#REF!)</f>
        <v>#REF!</v>
      </c>
      <c r="BL1081" s="415" t="e">
        <f>IF(#REF!&gt;0,DQ$6,"")</f>
        <v>#REF!</v>
      </c>
      <c r="BM1081" s="361" t="e">
        <f>IF(#REF!="","",VLOOKUP(#REF!,#REF!,7,0))</f>
        <v>#REF!</v>
      </c>
      <c r="BN1081" s="201" t="e">
        <f>IF(OR(#REF!="",BM1081=""),"",ROUND(#REF!/10^3*BM1081,3))</f>
        <v>#REF!</v>
      </c>
      <c r="BO1081" s="201" t="e">
        <f>IF(#REF!&gt;0,#REF!*#REF!/1000,"")</f>
        <v>#REF!</v>
      </c>
      <c r="BP1081" s="201" t="e">
        <f>IF(#REF!&gt;0,#REF!*#REF!/1000,"")</f>
        <v>#REF!</v>
      </c>
      <c r="BQ1081" s="74" t="e">
        <f t="shared" si="193"/>
        <v>#REF!</v>
      </c>
      <c r="BR1081" s="74" t="e">
        <f t="shared" si="194"/>
        <v>#REF!</v>
      </c>
      <c r="BS1081" s="201" t="e">
        <f>IF(ISNA(BQ1081),"",BQ1081*#REF!)</f>
        <v>#REF!</v>
      </c>
      <c r="BT1081" s="201" t="e">
        <f>IF(ISNA(BR1081),"",BR1081*#REF!)</f>
        <v>#REF!</v>
      </c>
      <c r="BU1081" s="78" t="e">
        <f>IF(#REF!&gt;0,DQ$57,"")</f>
        <v>#REF!</v>
      </c>
      <c r="BV1081" s="99"/>
      <c r="BW1081" s="411"/>
      <c r="BX1081" s="412" t="e">
        <f>IF(OR(#REF!="",F1081=""),"",ROUND(#REF!/10^3*F1081,3))</f>
        <v>#REF!</v>
      </c>
      <c r="BY1081" s="412" t="e">
        <f>IF(#REF!&gt;0,#REF!*#REF!/1000,"")</f>
        <v>#REF!</v>
      </c>
      <c r="BZ1081" s="412" t="e">
        <f>IF(#REF!&gt;0,#REF!*#REF!/1000,"")</f>
        <v>#REF!</v>
      </c>
      <c r="CA1081" s="413" t="e">
        <f>IF(OR(#REF!="●",#REF!="●",#REF!="●",#REF!="●",#REF!="●"),"",IF(#REF!="","",#REF!))</f>
        <v>#REF!</v>
      </c>
      <c r="CB1081" s="413" t="e">
        <f>IF(OR(#REF!="●",#REF!="●",#REF!="●",#REF!="●",#REF!="●"),"",IF(#REF!="","",#REF!))</f>
        <v>#REF!</v>
      </c>
      <c r="CC1081" s="412" t="e">
        <f>IF(ISNA(L1081),"",L1081*#REF!)</f>
        <v>#REF!</v>
      </c>
      <c r="CD1081" s="412" t="e">
        <f>IF(ISNA(M1081),"",M1081*#REF!)</f>
        <v>#REF!</v>
      </c>
      <c r="CE1081" s="415" t="e">
        <f>IF(#REF!&gt;0,DQ$6,"")</f>
        <v>#REF!</v>
      </c>
      <c r="CF1081" s="361" t="e">
        <f>IF(#REF!="","",VLOOKUP(#REF!,#REF!,7,0))</f>
        <v>#REF!</v>
      </c>
      <c r="CG1081" s="201" t="e">
        <f>IF(OR(#REF!="",CF1081=""),"",ROUND(#REF!/10^3*CF1081,3))</f>
        <v>#REF!</v>
      </c>
      <c r="CH1081" s="201" t="e">
        <f>IF(#REF!&gt;0,#REF!*#REF!/1000,"")</f>
        <v>#REF!</v>
      </c>
      <c r="CI1081" s="201" t="e">
        <f>IF(#REF!&gt;0,#REF!*#REF!/1000,"")</f>
        <v>#REF!</v>
      </c>
      <c r="CJ1081" s="74" t="e">
        <f t="shared" si="195"/>
        <v>#REF!</v>
      </c>
      <c r="CK1081" s="74" t="e">
        <f t="shared" si="196"/>
        <v>#REF!</v>
      </c>
      <c r="CL1081" s="201" t="e">
        <f>IF(ISNA(CJ1081),"",CJ1081*#REF!)</f>
        <v>#REF!</v>
      </c>
      <c r="CM1081" s="201" t="e">
        <f>IF(ISNA(CK1081),"",CK1081*#REF!)</f>
        <v>#REF!</v>
      </c>
      <c r="CN1081" s="101" t="e">
        <f>IF(#REF!&gt;0,DQ$57,"")</f>
        <v>#REF!</v>
      </c>
      <c r="CO1081" s="84"/>
      <c r="CP1081" s="2"/>
      <c r="CQ1081" s="2"/>
      <c r="CR1081" s="2"/>
      <c r="CS1081" s="2"/>
      <c r="CT1081" s="2"/>
      <c r="CU1081" s="2"/>
      <c r="CV1081" s="2"/>
      <c r="CX1081" s="2"/>
      <c r="CY1081" s="2"/>
      <c r="CZ1081" s="2"/>
      <c r="DA1081" s="2"/>
      <c r="DB1081" s="2"/>
      <c r="DC1081" s="2"/>
      <c r="DD1081" s="2"/>
      <c r="DE1081" s="2"/>
      <c r="DF1081" s="2"/>
    </row>
    <row r="1082" spans="2:110" ht="18" customHeight="1">
      <c r="B1082" s="151" t="e">
        <f>IF(#REF!="","",VLOOKUP(#REF!,$CX$11:$DG$26,9,0))</f>
        <v>#REF!</v>
      </c>
      <c r="C1082" s="64" t="e">
        <f>IF(#REF!="",0,VLOOKUP(#REF!,$CP$11:$CQ$16,2,0))</f>
        <v>#REF!</v>
      </c>
      <c r="D1082" s="65" t="e">
        <f>IF(#REF!="",0,VLOOKUP(#REF!,$CX$11:$CY$26,2,0))</f>
        <v>#REF!</v>
      </c>
      <c r="E1082" s="152" t="e">
        <f t="shared" si="186"/>
        <v>#REF!</v>
      </c>
      <c r="F1082" s="155" t="e">
        <f>IF(#REF!="","",VLOOKUP(#REF!,#REF!,7,0))</f>
        <v>#REF!</v>
      </c>
      <c r="G1082" s="201" t="e">
        <f>IF(OR(#REF!="",F1082=""),"",ROUND(#REF!/10^3*F1082,3))</f>
        <v>#REF!</v>
      </c>
      <c r="H1082" s="201" t="e">
        <f>IF(#REF!&gt;0,#REF!*#REF!/1000,"")</f>
        <v>#REF!</v>
      </c>
      <c r="I1082" s="201" t="e">
        <f>IF(#REF!&gt;0,#REF!*#REF!/1000,"")</f>
        <v>#REF!</v>
      </c>
      <c r="J1082" s="51" t="e">
        <f>IF(#REF!="●","",IF(#REF!="","",#REF!))</f>
        <v>#REF!</v>
      </c>
      <c r="K1082" s="51" t="e">
        <f>IF(#REF!="●","",IF(#REF!="","",#REF!))</f>
        <v>#REF!</v>
      </c>
      <c r="L1082" s="74" t="e">
        <f t="shared" si="187"/>
        <v>#REF!</v>
      </c>
      <c r="M1082" s="74" t="e">
        <f t="shared" si="188"/>
        <v>#REF!</v>
      </c>
      <c r="N1082" s="201" t="e">
        <f>IF(ISNA(L1082),"",L1082*#REF!)</f>
        <v>#REF!</v>
      </c>
      <c r="O1082" s="201" t="e">
        <f>IF(ISNA(M1082),"",M1082*#REF!)</f>
        <v>#REF!</v>
      </c>
      <c r="P1082" s="78" t="e">
        <f>IF(#REF!&gt;0,DQ$6,"")</f>
        <v>#REF!</v>
      </c>
      <c r="Q1082" s="99"/>
      <c r="R1082" s="411"/>
      <c r="S1082" s="412" t="e">
        <f>IF(OR(#REF!="",F1082=""),"",ROUND(#REF!/10^3*F1082,3))</f>
        <v>#REF!</v>
      </c>
      <c r="T1082" s="412" t="e">
        <f>IF(#REF!&gt;0,#REF!*#REF!/1000,"")</f>
        <v>#REF!</v>
      </c>
      <c r="U1082" s="412" t="e">
        <f>IF(#REF!&gt;0,#REF!*#REF!/1000,"")</f>
        <v>#REF!</v>
      </c>
      <c r="V1082" s="413" t="e">
        <f>IF(OR(#REF!="●",#REF!="●"),"",IF(#REF!="","",#REF!))</f>
        <v>#REF!</v>
      </c>
      <c r="W1082" s="413" t="e">
        <f>IF(OR(#REF!="●",#REF!="●"),"",IF(#REF!="","",#REF!))</f>
        <v>#REF!</v>
      </c>
      <c r="X1082" s="412" t="e">
        <f>IF(ISNA(L1082),"",L1082*#REF!)</f>
        <v>#REF!</v>
      </c>
      <c r="Y1082" s="412" t="e">
        <f>IF(ISNA(M1082),"",M1082*#REF!)</f>
        <v>#REF!</v>
      </c>
      <c r="Z1082" s="414" t="e">
        <f>IF(#REF!&gt;0,DQ$6,"")</f>
        <v>#REF!</v>
      </c>
      <c r="AA1082" s="95" t="e">
        <f>IF(#REF!="","",VLOOKUP(#REF!,#REF!,7,0))</f>
        <v>#REF!</v>
      </c>
      <c r="AB1082" s="201" t="e">
        <f>IF(OR(#REF!="",AA1082=""),"",ROUND(#REF!/10^3*AA1082,3))</f>
        <v>#REF!</v>
      </c>
      <c r="AC1082" s="201" t="e">
        <f>IF(#REF!&gt;0,#REF!*#REF!/1000,"")</f>
        <v>#REF!</v>
      </c>
      <c r="AD1082" s="201" t="e">
        <f>IF(#REF!&gt;0,#REF!*#REF!/1000,"")</f>
        <v>#REF!</v>
      </c>
      <c r="AE1082" s="74" t="e">
        <f t="shared" si="189"/>
        <v>#REF!</v>
      </c>
      <c r="AF1082" s="74" t="e">
        <f t="shared" si="190"/>
        <v>#REF!</v>
      </c>
      <c r="AG1082" s="201" t="e">
        <f>IF(ISNA(AE1082),"",AE1082*#REF!)</f>
        <v>#REF!</v>
      </c>
      <c r="AH1082" s="201" t="e">
        <f>IF(ISNA(AF1082),"",AF1082*#REF!)</f>
        <v>#REF!</v>
      </c>
      <c r="AI1082" s="78" t="e">
        <f>IF(#REF!&gt;0,DQ$23,"")</f>
        <v>#REF!</v>
      </c>
      <c r="AJ1082" s="99"/>
      <c r="AK1082" s="411"/>
      <c r="AL1082" s="412" t="e">
        <f>IF(OR(#REF!="",F1082=""),"",ROUND(#REF!/10^3*F1082,3))</f>
        <v>#REF!</v>
      </c>
      <c r="AM1082" s="412" t="e">
        <f>IF(#REF!&gt;0,#REF!*#REF!/1000,"")</f>
        <v>#REF!</v>
      </c>
      <c r="AN1082" s="412" t="e">
        <f>IF(#REF!&gt;0,#REF!*#REF!/1000,"")</f>
        <v>#REF!</v>
      </c>
      <c r="AO1082" s="413" t="e">
        <f>IF(OR(#REF!="●",#REF!="●",#REF!="●"),"",IF(#REF!="","",#REF!))</f>
        <v>#REF!</v>
      </c>
      <c r="AP1082" s="413" t="e">
        <f>IF(OR(#REF!="●",#REF!="●",#REF!="●"),"",IF(#REF!="","",#REF!))</f>
        <v>#REF!</v>
      </c>
      <c r="AQ1082" s="412" t="e">
        <f>IF(ISNA(L1082),"",L1082*#REF!)</f>
        <v>#REF!</v>
      </c>
      <c r="AR1082" s="412" t="e">
        <f>IF(ISNA(M1082),"",M1082*#REF!)</f>
        <v>#REF!</v>
      </c>
      <c r="AS1082" s="414" t="e">
        <f>IF(#REF!&gt;0,DQ$6,"")</f>
        <v>#REF!</v>
      </c>
      <c r="AT1082" s="95" t="e">
        <f>IF(#REF!="","",VLOOKUP(#REF!,#REF!,7,0))</f>
        <v>#REF!</v>
      </c>
      <c r="AU1082" s="201" t="e">
        <f>IF(OR(#REF!="",AT1082=""),"",ROUND(#REF!/10^3*AT1082,3))</f>
        <v>#REF!</v>
      </c>
      <c r="AV1082" s="201" t="e">
        <f>IF(#REF!&gt;0,#REF!*#REF!/1000,"")</f>
        <v>#REF!</v>
      </c>
      <c r="AW1082" s="201" t="e">
        <f>IF(#REF!&gt;0,#REF!*#REF!/1000,"")</f>
        <v>#REF!</v>
      </c>
      <c r="AX1082" s="74" t="e">
        <f t="shared" si="191"/>
        <v>#REF!</v>
      </c>
      <c r="AY1082" s="74" t="e">
        <f t="shared" si="192"/>
        <v>#REF!</v>
      </c>
      <c r="AZ1082" s="201" t="e">
        <f>IF(ISNA(AX1082),"",AX1082*#REF!)</f>
        <v>#REF!</v>
      </c>
      <c r="BA1082" s="201" t="e">
        <f>IF(ISNA(AY1082),"",AY1082*#REF!)</f>
        <v>#REF!</v>
      </c>
      <c r="BB1082" s="78" t="e">
        <f>IF(#REF!&gt;0,DQ$40,"")</f>
        <v>#REF!</v>
      </c>
      <c r="BC1082" s="99"/>
      <c r="BD1082" s="650"/>
      <c r="BE1082" s="652" t="e">
        <f>IF(OR(#REF!="",F1082=""),"",ROUND(#REF!/10^3*F1082,3))</f>
        <v>#REF!</v>
      </c>
      <c r="BF1082" s="412" t="e">
        <f>IF(#REF!&gt;0,#REF!*#REF!/1000,"")</f>
        <v>#REF!</v>
      </c>
      <c r="BG1082" s="412" t="e">
        <f>IF(#REF!&gt;0,#REF!*#REF!/1000,"")</f>
        <v>#REF!</v>
      </c>
      <c r="BH1082" s="413" t="e">
        <f>IF(OR(#REF!="●",#REF!="●",#REF!="●",#REF!="●"),"",IF(#REF!="","",#REF!))</f>
        <v>#REF!</v>
      </c>
      <c r="BI1082" s="413" t="e">
        <f>IF(OR(#REF!="●",#REF!="●",#REF!="●",#REF!="●"),"",IF(#REF!="","",#REF!))</f>
        <v>#REF!</v>
      </c>
      <c r="BJ1082" s="412" t="e">
        <f>IF(ISNA(L1082),"",L1082*#REF!)</f>
        <v>#REF!</v>
      </c>
      <c r="BK1082" s="412" t="e">
        <f>IF(ISNA(M1082),"",M1082*#REF!)</f>
        <v>#REF!</v>
      </c>
      <c r="BL1082" s="415" t="e">
        <f>IF(#REF!&gt;0,DQ$6,"")</f>
        <v>#REF!</v>
      </c>
      <c r="BM1082" s="361" t="e">
        <f>IF(#REF!="","",VLOOKUP(#REF!,#REF!,7,0))</f>
        <v>#REF!</v>
      </c>
      <c r="BN1082" s="201" t="e">
        <f>IF(OR(#REF!="",BM1082=""),"",ROUND(#REF!/10^3*BM1082,3))</f>
        <v>#REF!</v>
      </c>
      <c r="BO1082" s="201" t="e">
        <f>IF(#REF!&gt;0,#REF!*#REF!/1000,"")</f>
        <v>#REF!</v>
      </c>
      <c r="BP1082" s="201" t="e">
        <f>IF(#REF!&gt;0,#REF!*#REF!/1000,"")</f>
        <v>#REF!</v>
      </c>
      <c r="BQ1082" s="74" t="e">
        <f t="shared" si="193"/>
        <v>#REF!</v>
      </c>
      <c r="BR1082" s="74" t="e">
        <f t="shared" si="194"/>
        <v>#REF!</v>
      </c>
      <c r="BS1082" s="201" t="e">
        <f>IF(ISNA(BQ1082),"",BQ1082*#REF!)</f>
        <v>#REF!</v>
      </c>
      <c r="BT1082" s="201" t="e">
        <f>IF(ISNA(BR1082),"",BR1082*#REF!)</f>
        <v>#REF!</v>
      </c>
      <c r="BU1082" s="78" t="e">
        <f>IF(#REF!&gt;0,DQ$57,"")</f>
        <v>#REF!</v>
      </c>
      <c r="BV1082" s="99"/>
      <c r="BW1082" s="411"/>
      <c r="BX1082" s="412" t="e">
        <f>IF(OR(#REF!="",F1082=""),"",ROUND(#REF!/10^3*F1082,3))</f>
        <v>#REF!</v>
      </c>
      <c r="BY1082" s="412" t="e">
        <f>IF(#REF!&gt;0,#REF!*#REF!/1000,"")</f>
        <v>#REF!</v>
      </c>
      <c r="BZ1082" s="412" t="e">
        <f>IF(#REF!&gt;0,#REF!*#REF!/1000,"")</f>
        <v>#REF!</v>
      </c>
      <c r="CA1082" s="413" t="e">
        <f>IF(OR(#REF!="●",#REF!="●",#REF!="●",#REF!="●",#REF!="●"),"",IF(#REF!="","",#REF!))</f>
        <v>#REF!</v>
      </c>
      <c r="CB1082" s="413" t="e">
        <f>IF(OR(#REF!="●",#REF!="●",#REF!="●",#REF!="●",#REF!="●"),"",IF(#REF!="","",#REF!))</f>
        <v>#REF!</v>
      </c>
      <c r="CC1082" s="412" t="e">
        <f>IF(ISNA(L1082),"",L1082*#REF!)</f>
        <v>#REF!</v>
      </c>
      <c r="CD1082" s="412" t="e">
        <f>IF(ISNA(M1082),"",M1082*#REF!)</f>
        <v>#REF!</v>
      </c>
      <c r="CE1082" s="415" t="e">
        <f>IF(#REF!&gt;0,DQ$6,"")</f>
        <v>#REF!</v>
      </c>
      <c r="CF1082" s="361" t="e">
        <f>IF(#REF!="","",VLOOKUP(#REF!,#REF!,7,0))</f>
        <v>#REF!</v>
      </c>
      <c r="CG1082" s="201" t="e">
        <f>IF(OR(#REF!="",CF1082=""),"",ROUND(#REF!/10^3*CF1082,3))</f>
        <v>#REF!</v>
      </c>
      <c r="CH1082" s="201" t="e">
        <f>IF(#REF!&gt;0,#REF!*#REF!/1000,"")</f>
        <v>#REF!</v>
      </c>
      <c r="CI1082" s="201" t="e">
        <f>IF(#REF!&gt;0,#REF!*#REF!/1000,"")</f>
        <v>#REF!</v>
      </c>
      <c r="CJ1082" s="74" t="e">
        <f t="shared" si="195"/>
        <v>#REF!</v>
      </c>
      <c r="CK1082" s="74" t="e">
        <f t="shared" si="196"/>
        <v>#REF!</v>
      </c>
      <c r="CL1082" s="201" t="e">
        <f>IF(ISNA(CJ1082),"",CJ1082*#REF!)</f>
        <v>#REF!</v>
      </c>
      <c r="CM1082" s="201" t="e">
        <f>IF(ISNA(CK1082),"",CK1082*#REF!)</f>
        <v>#REF!</v>
      </c>
      <c r="CN1082" s="101" t="e">
        <f>IF(#REF!&gt;0,DQ$57,"")</f>
        <v>#REF!</v>
      </c>
      <c r="CO1082" s="84"/>
      <c r="CP1082" s="2"/>
      <c r="CQ1082" s="2"/>
      <c r="CR1082" s="2"/>
      <c r="CS1082" s="2"/>
      <c r="CT1082" s="2"/>
      <c r="CU1082" s="2"/>
      <c r="CV1082" s="2"/>
      <c r="CX1082" s="2"/>
      <c r="CY1082" s="2"/>
      <c r="CZ1082" s="2"/>
      <c r="DA1082" s="2"/>
      <c r="DB1082" s="2"/>
      <c r="DC1082" s="2"/>
      <c r="DD1082" s="2"/>
      <c r="DE1082" s="2"/>
      <c r="DF1082" s="2"/>
    </row>
    <row r="1083" spans="2:110" ht="18" customHeight="1">
      <c r="B1083" s="151" t="e">
        <f>IF(#REF!="","",VLOOKUP(#REF!,$CX$11:$DG$26,9,0))</f>
        <v>#REF!</v>
      </c>
      <c r="C1083" s="64" t="e">
        <f>IF(#REF!="",0,VLOOKUP(#REF!,$CP$11:$CQ$16,2,0))</f>
        <v>#REF!</v>
      </c>
      <c r="D1083" s="65" t="e">
        <f>IF(#REF!="",0,VLOOKUP(#REF!,$CX$11:$CY$26,2,0))</f>
        <v>#REF!</v>
      </c>
      <c r="E1083" s="152" t="e">
        <f t="shared" si="186"/>
        <v>#REF!</v>
      </c>
      <c r="F1083" s="155" t="e">
        <f>IF(#REF!="","",VLOOKUP(#REF!,#REF!,7,0))</f>
        <v>#REF!</v>
      </c>
      <c r="G1083" s="201" t="e">
        <f>IF(OR(#REF!="",F1083=""),"",ROUND(#REF!/10^3*F1083,3))</f>
        <v>#REF!</v>
      </c>
      <c r="H1083" s="201" t="e">
        <f>IF(#REF!&gt;0,#REF!*#REF!/1000,"")</f>
        <v>#REF!</v>
      </c>
      <c r="I1083" s="201" t="e">
        <f>IF(#REF!&gt;0,#REF!*#REF!/1000,"")</f>
        <v>#REF!</v>
      </c>
      <c r="J1083" s="51" t="e">
        <f>IF(#REF!="●","",IF(#REF!="","",#REF!))</f>
        <v>#REF!</v>
      </c>
      <c r="K1083" s="51" t="e">
        <f>IF(#REF!="●","",IF(#REF!="","",#REF!))</f>
        <v>#REF!</v>
      </c>
      <c r="L1083" s="74" t="e">
        <f t="shared" si="187"/>
        <v>#REF!</v>
      </c>
      <c r="M1083" s="74" t="e">
        <f t="shared" si="188"/>
        <v>#REF!</v>
      </c>
      <c r="N1083" s="201" t="e">
        <f>IF(ISNA(L1083),"",L1083*#REF!)</f>
        <v>#REF!</v>
      </c>
      <c r="O1083" s="201" t="e">
        <f>IF(ISNA(M1083),"",M1083*#REF!)</f>
        <v>#REF!</v>
      </c>
      <c r="P1083" s="78" t="e">
        <f>IF(#REF!&gt;0,DQ$6,"")</f>
        <v>#REF!</v>
      </c>
      <c r="Q1083" s="99"/>
      <c r="R1083" s="411"/>
      <c r="S1083" s="412" t="e">
        <f>IF(OR(#REF!="",F1083=""),"",ROUND(#REF!/10^3*F1083,3))</f>
        <v>#REF!</v>
      </c>
      <c r="T1083" s="412" t="e">
        <f>IF(#REF!&gt;0,#REF!*#REF!/1000,"")</f>
        <v>#REF!</v>
      </c>
      <c r="U1083" s="412" t="e">
        <f>IF(#REF!&gt;0,#REF!*#REF!/1000,"")</f>
        <v>#REF!</v>
      </c>
      <c r="V1083" s="413" t="e">
        <f>IF(OR(#REF!="●",#REF!="●"),"",IF(#REF!="","",#REF!))</f>
        <v>#REF!</v>
      </c>
      <c r="W1083" s="413" t="e">
        <f>IF(OR(#REF!="●",#REF!="●"),"",IF(#REF!="","",#REF!))</f>
        <v>#REF!</v>
      </c>
      <c r="X1083" s="412" t="e">
        <f>IF(ISNA(L1083),"",L1083*#REF!)</f>
        <v>#REF!</v>
      </c>
      <c r="Y1083" s="412" t="e">
        <f>IF(ISNA(M1083),"",M1083*#REF!)</f>
        <v>#REF!</v>
      </c>
      <c r="Z1083" s="414" t="e">
        <f>IF(#REF!&gt;0,DQ$6,"")</f>
        <v>#REF!</v>
      </c>
      <c r="AA1083" s="95" t="e">
        <f>IF(#REF!="","",VLOOKUP(#REF!,#REF!,7,0))</f>
        <v>#REF!</v>
      </c>
      <c r="AB1083" s="201" t="e">
        <f>IF(OR(#REF!="",AA1083=""),"",ROUND(#REF!/10^3*AA1083,3))</f>
        <v>#REF!</v>
      </c>
      <c r="AC1083" s="201" t="e">
        <f>IF(#REF!&gt;0,#REF!*#REF!/1000,"")</f>
        <v>#REF!</v>
      </c>
      <c r="AD1083" s="201" t="e">
        <f>IF(#REF!&gt;0,#REF!*#REF!/1000,"")</f>
        <v>#REF!</v>
      </c>
      <c r="AE1083" s="74" t="e">
        <f t="shared" si="189"/>
        <v>#REF!</v>
      </c>
      <c r="AF1083" s="74" t="e">
        <f t="shared" si="190"/>
        <v>#REF!</v>
      </c>
      <c r="AG1083" s="201" t="e">
        <f>IF(ISNA(AE1083),"",AE1083*#REF!)</f>
        <v>#REF!</v>
      </c>
      <c r="AH1083" s="201" t="e">
        <f>IF(ISNA(AF1083),"",AF1083*#REF!)</f>
        <v>#REF!</v>
      </c>
      <c r="AI1083" s="78" t="e">
        <f>IF(#REF!&gt;0,DQ$23,"")</f>
        <v>#REF!</v>
      </c>
      <c r="AJ1083" s="99"/>
      <c r="AK1083" s="411"/>
      <c r="AL1083" s="412" t="e">
        <f>IF(OR(#REF!="",F1083=""),"",ROUND(#REF!/10^3*F1083,3))</f>
        <v>#REF!</v>
      </c>
      <c r="AM1083" s="412" t="e">
        <f>IF(#REF!&gt;0,#REF!*#REF!/1000,"")</f>
        <v>#REF!</v>
      </c>
      <c r="AN1083" s="412" t="e">
        <f>IF(#REF!&gt;0,#REF!*#REF!/1000,"")</f>
        <v>#REF!</v>
      </c>
      <c r="AO1083" s="413" t="e">
        <f>IF(OR(#REF!="●",#REF!="●",#REF!="●"),"",IF(#REF!="","",#REF!))</f>
        <v>#REF!</v>
      </c>
      <c r="AP1083" s="413" t="e">
        <f>IF(OR(#REF!="●",#REF!="●",#REF!="●"),"",IF(#REF!="","",#REF!))</f>
        <v>#REF!</v>
      </c>
      <c r="AQ1083" s="412" t="e">
        <f>IF(ISNA(L1083),"",L1083*#REF!)</f>
        <v>#REF!</v>
      </c>
      <c r="AR1083" s="412" t="e">
        <f>IF(ISNA(M1083),"",M1083*#REF!)</f>
        <v>#REF!</v>
      </c>
      <c r="AS1083" s="414" t="e">
        <f>IF(#REF!&gt;0,DQ$6,"")</f>
        <v>#REF!</v>
      </c>
      <c r="AT1083" s="95" t="e">
        <f>IF(#REF!="","",VLOOKUP(#REF!,#REF!,7,0))</f>
        <v>#REF!</v>
      </c>
      <c r="AU1083" s="201" t="e">
        <f>IF(OR(#REF!="",AT1083=""),"",ROUND(#REF!/10^3*AT1083,3))</f>
        <v>#REF!</v>
      </c>
      <c r="AV1083" s="201" t="e">
        <f>IF(#REF!&gt;0,#REF!*#REF!/1000,"")</f>
        <v>#REF!</v>
      </c>
      <c r="AW1083" s="201" t="e">
        <f>IF(#REF!&gt;0,#REF!*#REF!/1000,"")</f>
        <v>#REF!</v>
      </c>
      <c r="AX1083" s="74" t="e">
        <f t="shared" si="191"/>
        <v>#REF!</v>
      </c>
      <c r="AY1083" s="74" t="e">
        <f t="shared" si="192"/>
        <v>#REF!</v>
      </c>
      <c r="AZ1083" s="201" t="e">
        <f>IF(ISNA(AX1083),"",AX1083*#REF!)</f>
        <v>#REF!</v>
      </c>
      <c r="BA1083" s="201" t="e">
        <f>IF(ISNA(AY1083),"",AY1083*#REF!)</f>
        <v>#REF!</v>
      </c>
      <c r="BB1083" s="78" t="e">
        <f>IF(#REF!&gt;0,DQ$40,"")</f>
        <v>#REF!</v>
      </c>
      <c r="BC1083" s="99"/>
      <c r="BD1083" s="650"/>
      <c r="BE1083" s="652" t="e">
        <f>IF(OR(#REF!="",F1083=""),"",ROUND(#REF!/10^3*F1083,3))</f>
        <v>#REF!</v>
      </c>
      <c r="BF1083" s="412" t="e">
        <f>IF(#REF!&gt;0,#REF!*#REF!/1000,"")</f>
        <v>#REF!</v>
      </c>
      <c r="BG1083" s="412" t="e">
        <f>IF(#REF!&gt;0,#REF!*#REF!/1000,"")</f>
        <v>#REF!</v>
      </c>
      <c r="BH1083" s="413" t="e">
        <f>IF(OR(#REF!="●",#REF!="●",#REF!="●",#REF!="●"),"",IF(#REF!="","",#REF!))</f>
        <v>#REF!</v>
      </c>
      <c r="BI1083" s="413" t="e">
        <f>IF(OR(#REF!="●",#REF!="●",#REF!="●",#REF!="●"),"",IF(#REF!="","",#REF!))</f>
        <v>#REF!</v>
      </c>
      <c r="BJ1083" s="412" t="e">
        <f>IF(ISNA(L1083),"",L1083*#REF!)</f>
        <v>#REF!</v>
      </c>
      <c r="BK1083" s="412" t="e">
        <f>IF(ISNA(M1083),"",M1083*#REF!)</f>
        <v>#REF!</v>
      </c>
      <c r="BL1083" s="415" t="e">
        <f>IF(#REF!&gt;0,DQ$6,"")</f>
        <v>#REF!</v>
      </c>
      <c r="BM1083" s="361" t="e">
        <f>IF(#REF!="","",VLOOKUP(#REF!,#REF!,7,0))</f>
        <v>#REF!</v>
      </c>
      <c r="BN1083" s="201" t="e">
        <f>IF(OR(#REF!="",BM1083=""),"",ROUND(#REF!/10^3*BM1083,3))</f>
        <v>#REF!</v>
      </c>
      <c r="BO1083" s="201" t="e">
        <f>IF(#REF!&gt;0,#REF!*#REF!/1000,"")</f>
        <v>#REF!</v>
      </c>
      <c r="BP1083" s="201" t="e">
        <f>IF(#REF!&gt;0,#REF!*#REF!/1000,"")</f>
        <v>#REF!</v>
      </c>
      <c r="BQ1083" s="74" t="e">
        <f t="shared" si="193"/>
        <v>#REF!</v>
      </c>
      <c r="BR1083" s="74" t="e">
        <f t="shared" si="194"/>
        <v>#REF!</v>
      </c>
      <c r="BS1083" s="201" t="e">
        <f>IF(ISNA(BQ1083),"",BQ1083*#REF!)</f>
        <v>#REF!</v>
      </c>
      <c r="BT1083" s="201" t="e">
        <f>IF(ISNA(BR1083),"",BR1083*#REF!)</f>
        <v>#REF!</v>
      </c>
      <c r="BU1083" s="78" t="e">
        <f>IF(#REF!&gt;0,DQ$57,"")</f>
        <v>#REF!</v>
      </c>
      <c r="BV1083" s="99"/>
      <c r="BW1083" s="411"/>
      <c r="BX1083" s="412" t="e">
        <f>IF(OR(#REF!="",F1083=""),"",ROUND(#REF!/10^3*F1083,3))</f>
        <v>#REF!</v>
      </c>
      <c r="BY1083" s="412" t="e">
        <f>IF(#REF!&gt;0,#REF!*#REF!/1000,"")</f>
        <v>#REF!</v>
      </c>
      <c r="BZ1083" s="412" t="e">
        <f>IF(#REF!&gt;0,#REF!*#REF!/1000,"")</f>
        <v>#REF!</v>
      </c>
      <c r="CA1083" s="413" t="e">
        <f>IF(OR(#REF!="●",#REF!="●",#REF!="●",#REF!="●",#REF!="●"),"",IF(#REF!="","",#REF!))</f>
        <v>#REF!</v>
      </c>
      <c r="CB1083" s="413" t="e">
        <f>IF(OR(#REF!="●",#REF!="●",#REF!="●",#REF!="●",#REF!="●"),"",IF(#REF!="","",#REF!))</f>
        <v>#REF!</v>
      </c>
      <c r="CC1083" s="412" t="e">
        <f>IF(ISNA(L1083),"",L1083*#REF!)</f>
        <v>#REF!</v>
      </c>
      <c r="CD1083" s="412" t="e">
        <f>IF(ISNA(M1083),"",M1083*#REF!)</f>
        <v>#REF!</v>
      </c>
      <c r="CE1083" s="415" t="e">
        <f>IF(#REF!&gt;0,DQ$6,"")</f>
        <v>#REF!</v>
      </c>
      <c r="CF1083" s="361" t="e">
        <f>IF(#REF!="","",VLOOKUP(#REF!,#REF!,7,0))</f>
        <v>#REF!</v>
      </c>
      <c r="CG1083" s="201" t="e">
        <f>IF(OR(#REF!="",CF1083=""),"",ROUND(#REF!/10^3*CF1083,3))</f>
        <v>#REF!</v>
      </c>
      <c r="CH1083" s="201" t="e">
        <f>IF(#REF!&gt;0,#REF!*#REF!/1000,"")</f>
        <v>#REF!</v>
      </c>
      <c r="CI1083" s="201" t="e">
        <f>IF(#REF!&gt;0,#REF!*#REF!/1000,"")</f>
        <v>#REF!</v>
      </c>
      <c r="CJ1083" s="74" t="e">
        <f t="shared" si="195"/>
        <v>#REF!</v>
      </c>
      <c r="CK1083" s="74" t="e">
        <f t="shared" si="196"/>
        <v>#REF!</v>
      </c>
      <c r="CL1083" s="201" t="e">
        <f>IF(ISNA(CJ1083),"",CJ1083*#REF!)</f>
        <v>#REF!</v>
      </c>
      <c r="CM1083" s="201" t="e">
        <f>IF(ISNA(CK1083),"",CK1083*#REF!)</f>
        <v>#REF!</v>
      </c>
      <c r="CN1083" s="101" t="e">
        <f>IF(#REF!&gt;0,DQ$57,"")</f>
        <v>#REF!</v>
      </c>
      <c r="CO1083" s="84"/>
      <c r="CP1083" s="2"/>
      <c r="CQ1083" s="2"/>
      <c r="CR1083" s="2"/>
      <c r="CS1083" s="2"/>
      <c r="CT1083" s="2"/>
      <c r="CU1083" s="2"/>
      <c r="CV1083" s="2"/>
      <c r="CX1083" s="2"/>
      <c r="CY1083" s="2"/>
      <c r="CZ1083" s="2"/>
      <c r="DA1083" s="2"/>
      <c r="DB1083" s="2"/>
      <c r="DC1083" s="2"/>
      <c r="DD1083" s="2"/>
      <c r="DE1083" s="2"/>
      <c r="DF1083" s="2"/>
    </row>
    <row r="1084" spans="2:110" ht="18" customHeight="1">
      <c r="B1084" s="151" t="e">
        <f>IF(#REF!="","",VLOOKUP(#REF!,$CX$11:$DG$26,9,0))</f>
        <v>#REF!</v>
      </c>
      <c r="C1084" s="64" t="e">
        <f>IF(#REF!="",0,VLOOKUP(#REF!,$CP$11:$CQ$16,2,0))</f>
        <v>#REF!</v>
      </c>
      <c r="D1084" s="65" t="e">
        <f>IF(#REF!="",0,VLOOKUP(#REF!,$CX$11:$CY$26,2,0))</f>
        <v>#REF!</v>
      </c>
      <c r="E1084" s="152" t="e">
        <f t="shared" si="186"/>
        <v>#REF!</v>
      </c>
      <c r="F1084" s="155" t="e">
        <f>IF(#REF!="","",VLOOKUP(#REF!,#REF!,7,0))</f>
        <v>#REF!</v>
      </c>
      <c r="G1084" s="201" t="e">
        <f>IF(OR(#REF!="",F1084=""),"",ROUND(#REF!/10^3*F1084,3))</f>
        <v>#REF!</v>
      </c>
      <c r="H1084" s="201" t="e">
        <f>IF(#REF!&gt;0,#REF!*#REF!/1000,"")</f>
        <v>#REF!</v>
      </c>
      <c r="I1084" s="201" t="e">
        <f>IF(#REF!&gt;0,#REF!*#REF!/1000,"")</f>
        <v>#REF!</v>
      </c>
      <c r="J1084" s="51" t="e">
        <f>IF(#REF!="●","",IF(#REF!="","",#REF!))</f>
        <v>#REF!</v>
      </c>
      <c r="K1084" s="51" t="e">
        <f>IF(#REF!="●","",IF(#REF!="","",#REF!))</f>
        <v>#REF!</v>
      </c>
      <c r="L1084" s="74" t="e">
        <f t="shared" si="187"/>
        <v>#REF!</v>
      </c>
      <c r="M1084" s="74" t="e">
        <f t="shared" si="188"/>
        <v>#REF!</v>
      </c>
      <c r="N1084" s="201" t="e">
        <f>IF(ISNA(L1084),"",L1084*#REF!)</f>
        <v>#REF!</v>
      </c>
      <c r="O1084" s="201" t="e">
        <f>IF(ISNA(M1084),"",M1084*#REF!)</f>
        <v>#REF!</v>
      </c>
      <c r="P1084" s="78" t="e">
        <f>IF(#REF!&gt;0,DQ$6,"")</f>
        <v>#REF!</v>
      </c>
      <c r="Q1084" s="99"/>
      <c r="R1084" s="411"/>
      <c r="S1084" s="412" t="e">
        <f>IF(OR(#REF!="",F1084=""),"",ROUND(#REF!/10^3*F1084,3))</f>
        <v>#REF!</v>
      </c>
      <c r="T1084" s="412" t="e">
        <f>IF(#REF!&gt;0,#REF!*#REF!/1000,"")</f>
        <v>#REF!</v>
      </c>
      <c r="U1084" s="412" t="e">
        <f>IF(#REF!&gt;0,#REF!*#REF!/1000,"")</f>
        <v>#REF!</v>
      </c>
      <c r="V1084" s="413" t="e">
        <f>IF(OR(#REF!="●",#REF!="●"),"",IF(#REF!="","",#REF!))</f>
        <v>#REF!</v>
      </c>
      <c r="W1084" s="413" t="e">
        <f>IF(OR(#REF!="●",#REF!="●"),"",IF(#REF!="","",#REF!))</f>
        <v>#REF!</v>
      </c>
      <c r="X1084" s="412" t="e">
        <f>IF(ISNA(L1084),"",L1084*#REF!)</f>
        <v>#REF!</v>
      </c>
      <c r="Y1084" s="412" t="e">
        <f>IF(ISNA(M1084),"",M1084*#REF!)</f>
        <v>#REF!</v>
      </c>
      <c r="Z1084" s="414" t="e">
        <f>IF(#REF!&gt;0,DQ$6,"")</f>
        <v>#REF!</v>
      </c>
      <c r="AA1084" s="95" t="e">
        <f>IF(#REF!="","",VLOOKUP(#REF!,#REF!,7,0))</f>
        <v>#REF!</v>
      </c>
      <c r="AB1084" s="201" t="e">
        <f>IF(OR(#REF!="",AA1084=""),"",ROUND(#REF!/10^3*AA1084,3))</f>
        <v>#REF!</v>
      </c>
      <c r="AC1084" s="201" t="e">
        <f>IF(#REF!&gt;0,#REF!*#REF!/1000,"")</f>
        <v>#REF!</v>
      </c>
      <c r="AD1084" s="201" t="e">
        <f>IF(#REF!&gt;0,#REF!*#REF!/1000,"")</f>
        <v>#REF!</v>
      </c>
      <c r="AE1084" s="74" t="e">
        <f t="shared" si="189"/>
        <v>#REF!</v>
      </c>
      <c r="AF1084" s="74" t="e">
        <f t="shared" si="190"/>
        <v>#REF!</v>
      </c>
      <c r="AG1084" s="201" t="e">
        <f>IF(ISNA(AE1084),"",AE1084*#REF!)</f>
        <v>#REF!</v>
      </c>
      <c r="AH1084" s="201" t="e">
        <f>IF(ISNA(AF1084),"",AF1084*#REF!)</f>
        <v>#REF!</v>
      </c>
      <c r="AI1084" s="78" t="e">
        <f>IF(#REF!&gt;0,DQ$23,"")</f>
        <v>#REF!</v>
      </c>
      <c r="AJ1084" s="99"/>
      <c r="AK1084" s="411"/>
      <c r="AL1084" s="412" t="e">
        <f>IF(OR(#REF!="",F1084=""),"",ROUND(#REF!/10^3*F1084,3))</f>
        <v>#REF!</v>
      </c>
      <c r="AM1084" s="412" t="e">
        <f>IF(#REF!&gt;0,#REF!*#REF!/1000,"")</f>
        <v>#REF!</v>
      </c>
      <c r="AN1084" s="412" t="e">
        <f>IF(#REF!&gt;0,#REF!*#REF!/1000,"")</f>
        <v>#REF!</v>
      </c>
      <c r="AO1084" s="413" t="e">
        <f>IF(OR(#REF!="●",#REF!="●",#REF!="●"),"",IF(#REF!="","",#REF!))</f>
        <v>#REF!</v>
      </c>
      <c r="AP1084" s="413" t="e">
        <f>IF(OR(#REF!="●",#REF!="●",#REF!="●"),"",IF(#REF!="","",#REF!))</f>
        <v>#REF!</v>
      </c>
      <c r="AQ1084" s="412" t="e">
        <f>IF(ISNA(L1084),"",L1084*#REF!)</f>
        <v>#REF!</v>
      </c>
      <c r="AR1084" s="412" t="e">
        <f>IF(ISNA(M1084),"",M1084*#REF!)</f>
        <v>#REF!</v>
      </c>
      <c r="AS1084" s="414" t="e">
        <f>IF(#REF!&gt;0,DQ$6,"")</f>
        <v>#REF!</v>
      </c>
      <c r="AT1084" s="95" t="e">
        <f>IF(#REF!="","",VLOOKUP(#REF!,#REF!,7,0))</f>
        <v>#REF!</v>
      </c>
      <c r="AU1084" s="201" t="e">
        <f>IF(OR(#REF!="",AT1084=""),"",ROUND(#REF!/10^3*AT1084,3))</f>
        <v>#REF!</v>
      </c>
      <c r="AV1084" s="201" t="e">
        <f>IF(#REF!&gt;0,#REF!*#REF!/1000,"")</f>
        <v>#REF!</v>
      </c>
      <c r="AW1084" s="201" t="e">
        <f>IF(#REF!&gt;0,#REF!*#REF!/1000,"")</f>
        <v>#REF!</v>
      </c>
      <c r="AX1084" s="74" t="e">
        <f t="shared" si="191"/>
        <v>#REF!</v>
      </c>
      <c r="AY1084" s="74" t="e">
        <f t="shared" si="192"/>
        <v>#REF!</v>
      </c>
      <c r="AZ1084" s="201" t="e">
        <f>IF(ISNA(AX1084),"",AX1084*#REF!)</f>
        <v>#REF!</v>
      </c>
      <c r="BA1084" s="201" t="e">
        <f>IF(ISNA(AY1084),"",AY1084*#REF!)</f>
        <v>#REF!</v>
      </c>
      <c r="BB1084" s="78" t="e">
        <f>IF(#REF!&gt;0,DQ$40,"")</f>
        <v>#REF!</v>
      </c>
      <c r="BC1084" s="99"/>
      <c r="BD1084" s="650"/>
      <c r="BE1084" s="652" t="e">
        <f>IF(OR(#REF!="",F1084=""),"",ROUND(#REF!/10^3*F1084,3))</f>
        <v>#REF!</v>
      </c>
      <c r="BF1084" s="412" t="e">
        <f>IF(#REF!&gt;0,#REF!*#REF!/1000,"")</f>
        <v>#REF!</v>
      </c>
      <c r="BG1084" s="412" t="e">
        <f>IF(#REF!&gt;0,#REF!*#REF!/1000,"")</f>
        <v>#REF!</v>
      </c>
      <c r="BH1084" s="413" t="e">
        <f>IF(OR(#REF!="●",#REF!="●",#REF!="●",#REF!="●"),"",IF(#REF!="","",#REF!))</f>
        <v>#REF!</v>
      </c>
      <c r="BI1084" s="413" t="e">
        <f>IF(OR(#REF!="●",#REF!="●",#REF!="●",#REF!="●"),"",IF(#REF!="","",#REF!))</f>
        <v>#REF!</v>
      </c>
      <c r="BJ1084" s="412" t="e">
        <f>IF(ISNA(L1084),"",L1084*#REF!)</f>
        <v>#REF!</v>
      </c>
      <c r="BK1084" s="412" t="e">
        <f>IF(ISNA(M1084),"",M1084*#REF!)</f>
        <v>#REF!</v>
      </c>
      <c r="BL1084" s="415" t="e">
        <f>IF(#REF!&gt;0,DQ$6,"")</f>
        <v>#REF!</v>
      </c>
      <c r="BM1084" s="361" t="e">
        <f>IF(#REF!="","",VLOOKUP(#REF!,#REF!,7,0))</f>
        <v>#REF!</v>
      </c>
      <c r="BN1084" s="201" t="e">
        <f>IF(OR(#REF!="",BM1084=""),"",ROUND(#REF!/10^3*BM1084,3))</f>
        <v>#REF!</v>
      </c>
      <c r="BO1084" s="201" t="e">
        <f>IF(#REF!&gt;0,#REF!*#REF!/1000,"")</f>
        <v>#REF!</v>
      </c>
      <c r="BP1084" s="201" t="e">
        <f>IF(#REF!&gt;0,#REF!*#REF!/1000,"")</f>
        <v>#REF!</v>
      </c>
      <c r="BQ1084" s="74" t="e">
        <f t="shared" si="193"/>
        <v>#REF!</v>
      </c>
      <c r="BR1084" s="74" t="e">
        <f t="shared" si="194"/>
        <v>#REF!</v>
      </c>
      <c r="BS1084" s="201" t="e">
        <f>IF(ISNA(BQ1084),"",BQ1084*#REF!)</f>
        <v>#REF!</v>
      </c>
      <c r="BT1084" s="201" t="e">
        <f>IF(ISNA(BR1084),"",BR1084*#REF!)</f>
        <v>#REF!</v>
      </c>
      <c r="BU1084" s="78" t="e">
        <f>IF(#REF!&gt;0,DQ$57,"")</f>
        <v>#REF!</v>
      </c>
      <c r="BV1084" s="99"/>
      <c r="BW1084" s="411"/>
      <c r="BX1084" s="412" t="e">
        <f>IF(OR(#REF!="",F1084=""),"",ROUND(#REF!/10^3*F1084,3))</f>
        <v>#REF!</v>
      </c>
      <c r="BY1084" s="412" t="e">
        <f>IF(#REF!&gt;0,#REF!*#REF!/1000,"")</f>
        <v>#REF!</v>
      </c>
      <c r="BZ1084" s="412" t="e">
        <f>IF(#REF!&gt;0,#REF!*#REF!/1000,"")</f>
        <v>#REF!</v>
      </c>
      <c r="CA1084" s="413" t="e">
        <f>IF(OR(#REF!="●",#REF!="●",#REF!="●",#REF!="●",#REF!="●"),"",IF(#REF!="","",#REF!))</f>
        <v>#REF!</v>
      </c>
      <c r="CB1084" s="413" t="e">
        <f>IF(OR(#REF!="●",#REF!="●",#REF!="●",#REF!="●",#REF!="●"),"",IF(#REF!="","",#REF!))</f>
        <v>#REF!</v>
      </c>
      <c r="CC1084" s="412" t="e">
        <f>IF(ISNA(L1084),"",L1084*#REF!)</f>
        <v>#REF!</v>
      </c>
      <c r="CD1084" s="412" t="e">
        <f>IF(ISNA(M1084),"",M1084*#REF!)</f>
        <v>#REF!</v>
      </c>
      <c r="CE1084" s="415" t="e">
        <f>IF(#REF!&gt;0,DQ$6,"")</f>
        <v>#REF!</v>
      </c>
      <c r="CF1084" s="361" t="e">
        <f>IF(#REF!="","",VLOOKUP(#REF!,#REF!,7,0))</f>
        <v>#REF!</v>
      </c>
      <c r="CG1084" s="201" t="e">
        <f>IF(OR(#REF!="",CF1084=""),"",ROUND(#REF!/10^3*CF1084,3))</f>
        <v>#REF!</v>
      </c>
      <c r="CH1084" s="201" t="e">
        <f>IF(#REF!&gt;0,#REF!*#REF!/1000,"")</f>
        <v>#REF!</v>
      </c>
      <c r="CI1084" s="201" t="e">
        <f>IF(#REF!&gt;0,#REF!*#REF!/1000,"")</f>
        <v>#REF!</v>
      </c>
      <c r="CJ1084" s="74" t="e">
        <f t="shared" si="195"/>
        <v>#REF!</v>
      </c>
      <c r="CK1084" s="74" t="e">
        <f t="shared" si="196"/>
        <v>#REF!</v>
      </c>
      <c r="CL1084" s="201" t="e">
        <f>IF(ISNA(CJ1084),"",CJ1084*#REF!)</f>
        <v>#REF!</v>
      </c>
      <c r="CM1084" s="201" t="e">
        <f>IF(ISNA(CK1084),"",CK1084*#REF!)</f>
        <v>#REF!</v>
      </c>
      <c r="CN1084" s="101" t="e">
        <f>IF(#REF!&gt;0,DQ$57,"")</f>
        <v>#REF!</v>
      </c>
      <c r="CO1084" s="84"/>
      <c r="CP1084" s="2"/>
      <c r="CQ1084" s="2"/>
      <c r="CR1084" s="2"/>
      <c r="CS1084" s="2"/>
      <c r="CT1084" s="2"/>
      <c r="CU1084" s="2"/>
      <c r="CV1084" s="2"/>
      <c r="CX1084" s="2"/>
      <c r="CY1084" s="2"/>
      <c r="CZ1084" s="2"/>
      <c r="DA1084" s="2"/>
      <c r="DB1084" s="2"/>
      <c r="DC1084" s="2"/>
      <c r="DD1084" s="2"/>
      <c r="DE1084" s="2"/>
      <c r="DF1084" s="2"/>
    </row>
    <row r="1085" spans="2:110" ht="18" customHeight="1">
      <c r="B1085" s="151" t="e">
        <f>IF(#REF!="","",VLOOKUP(#REF!,$CX$11:$DG$26,9,0))</f>
        <v>#REF!</v>
      </c>
      <c r="C1085" s="64" t="e">
        <f>IF(#REF!="",0,VLOOKUP(#REF!,$CP$11:$CQ$16,2,0))</f>
        <v>#REF!</v>
      </c>
      <c r="D1085" s="65" t="e">
        <f>IF(#REF!="",0,VLOOKUP(#REF!,$CX$11:$CY$26,2,0))</f>
        <v>#REF!</v>
      </c>
      <c r="E1085" s="152" t="e">
        <f t="shared" si="186"/>
        <v>#REF!</v>
      </c>
      <c r="F1085" s="155" t="e">
        <f>IF(#REF!="","",VLOOKUP(#REF!,#REF!,7,0))</f>
        <v>#REF!</v>
      </c>
      <c r="G1085" s="201" t="e">
        <f>IF(OR(#REF!="",F1085=""),"",ROUND(#REF!/10^3*F1085,3))</f>
        <v>#REF!</v>
      </c>
      <c r="H1085" s="201" t="e">
        <f>IF(#REF!&gt;0,#REF!*#REF!/1000,"")</f>
        <v>#REF!</v>
      </c>
      <c r="I1085" s="201" t="e">
        <f>IF(#REF!&gt;0,#REF!*#REF!/1000,"")</f>
        <v>#REF!</v>
      </c>
      <c r="J1085" s="51" t="e">
        <f>IF(#REF!="●","",IF(#REF!="","",#REF!))</f>
        <v>#REF!</v>
      </c>
      <c r="K1085" s="51" t="e">
        <f>IF(#REF!="●","",IF(#REF!="","",#REF!))</f>
        <v>#REF!</v>
      </c>
      <c r="L1085" s="74" t="e">
        <f t="shared" si="187"/>
        <v>#REF!</v>
      </c>
      <c r="M1085" s="74" t="e">
        <f t="shared" si="188"/>
        <v>#REF!</v>
      </c>
      <c r="N1085" s="201" t="e">
        <f>IF(ISNA(L1085),"",L1085*#REF!)</f>
        <v>#REF!</v>
      </c>
      <c r="O1085" s="201" t="e">
        <f>IF(ISNA(M1085),"",M1085*#REF!)</f>
        <v>#REF!</v>
      </c>
      <c r="P1085" s="78" t="e">
        <f>IF(#REF!&gt;0,DQ$6,"")</f>
        <v>#REF!</v>
      </c>
      <c r="Q1085" s="99"/>
      <c r="R1085" s="411"/>
      <c r="S1085" s="412" t="e">
        <f>IF(OR(#REF!="",F1085=""),"",ROUND(#REF!/10^3*F1085,3))</f>
        <v>#REF!</v>
      </c>
      <c r="T1085" s="412" t="e">
        <f>IF(#REF!&gt;0,#REF!*#REF!/1000,"")</f>
        <v>#REF!</v>
      </c>
      <c r="U1085" s="412" t="e">
        <f>IF(#REF!&gt;0,#REF!*#REF!/1000,"")</f>
        <v>#REF!</v>
      </c>
      <c r="V1085" s="413" t="e">
        <f>IF(OR(#REF!="●",#REF!="●"),"",IF(#REF!="","",#REF!))</f>
        <v>#REF!</v>
      </c>
      <c r="W1085" s="413" t="e">
        <f>IF(OR(#REF!="●",#REF!="●"),"",IF(#REF!="","",#REF!))</f>
        <v>#REF!</v>
      </c>
      <c r="X1085" s="412" t="e">
        <f>IF(ISNA(L1085),"",L1085*#REF!)</f>
        <v>#REF!</v>
      </c>
      <c r="Y1085" s="412" t="e">
        <f>IF(ISNA(M1085),"",M1085*#REF!)</f>
        <v>#REF!</v>
      </c>
      <c r="Z1085" s="414" t="e">
        <f>IF(#REF!&gt;0,DQ$6,"")</f>
        <v>#REF!</v>
      </c>
      <c r="AA1085" s="95" t="e">
        <f>IF(#REF!="","",VLOOKUP(#REF!,#REF!,7,0))</f>
        <v>#REF!</v>
      </c>
      <c r="AB1085" s="201" t="e">
        <f>IF(OR(#REF!="",AA1085=""),"",ROUND(#REF!/10^3*AA1085,3))</f>
        <v>#REF!</v>
      </c>
      <c r="AC1085" s="201" t="e">
        <f>IF(#REF!&gt;0,#REF!*#REF!/1000,"")</f>
        <v>#REF!</v>
      </c>
      <c r="AD1085" s="201" t="e">
        <f>IF(#REF!&gt;0,#REF!*#REF!/1000,"")</f>
        <v>#REF!</v>
      </c>
      <c r="AE1085" s="74" t="e">
        <f t="shared" si="189"/>
        <v>#REF!</v>
      </c>
      <c r="AF1085" s="74" t="e">
        <f t="shared" si="190"/>
        <v>#REF!</v>
      </c>
      <c r="AG1085" s="201" t="e">
        <f>IF(ISNA(AE1085),"",AE1085*#REF!)</f>
        <v>#REF!</v>
      </c>
      <c r="AH1085" s="201" t="e">
        <f>IF(ISNA(AF1085),"",AF1085*#REF!)</f>
        <v>#REF!</v>
      </c>
      <c r="AI1085" s="78" t="e">
        <f>IF(#REF!&gt;0,DQ$23,"")</f>
        <v>#REF!</v>
      </c>
      <c r="AJ1085" s="99"/>
      <c r="AK1085" s="411"/>
      <c r="AL1085" s="412" t="e">
        <f>IF(OR(#REF!="",F1085=""),"",ROUND(#REF!/10^3*F1085,3))</f>
        <v>#REF!</v>
      </c>
      <c r="AM1085" s="412" t="e">
        <f>IF(#REF!&gt;0,#REF!*#REF!/1000,"")</f>
        <v>#REF!</v>
      </c>
      <c r="AN1085" s="412" t="e">
        <f>IF(#REF!&gt;0,#REF!*#REF!/1000,"")</f>
        <v>#REF!</v>
      </c>
      <c r="AO1085" s="413" t="e">
        <f>IF(OR(#REF!="●",#REF!="●",#REF!="●"),"",IF(#REF!="","",#REF!))</f>
        <v>#REF!</v>
      </c>
      <c r="AP1085" s="413" t="e">
        <f>IF(OR(#REF!="●",#REF!="●",#REF!="●"),"",IF(#REF!="","",#REF!))</f>
        <v>#REF!</v>
      </c>
      <c r="AQ1085" s="412" t="e">
        <f>IF(ISNA(L1085),"",L1085*#REF!)</f>
        <v>#REF!</v>
      </c>
      <c r="AR1085" s="412" t="e">
        <f>IF(ISNA(M1085),"",M1085*#REF!)</f>
        <v>#REF!</v>
      </c>
      <c r="AS1085" s="414" t="e">
        <f>IF(#REF!&gt;0,DQ$6,"")</f>
        <v>#REF!</v>
      </c>
      <c r="AT1085" s="95" t="e">
        <f>IF(#REF!="","",VLOOKUP(#REF!,#REF!,7,0))</f>
        <v>#REF!</v>
      </c>
      <c r="AU1085" s="201" t="e">
        <f>IF(OR(#REF!="",AT1085=""),"",ROUND(#REF!/10^3*AT1085,3))</f>
        <v>#REF!</v>
      </c>
      <c r="AV1085" s="201" t="e">
        <f>IF(#REF!&gt;0,#REF!*#REF!/1000,"")</f>
        <v>#REF!</v>
      </c>
      <c r="AW1085" s="201" t="e">
        <f>IF(#REF!&gt;0,#REF!*#REF!/1000,"")</f>
        <v>#REF!</v>
      </c>
      <c r="AX1085" s="74" t="e">
        <f t="shared" si="191"/>
        <v>#REF!</v>
      </c>
      <c r="AY1085" s="74" t="e">
        <f t="shared" si="192"/>
        <v>#REF!</v>
      </c>
      <c r="AZ1085" s="201" t="e">
        <f>IF(ISNA(AX1085),"",AX1085*#REF!)</f>
        <v>#REF!</v>
      </c>
      <c r="BA1085" s="201" t="e">
        <f>IF(ISNA(AY1085),"",AY1085*#REF!)</f>
        <v>#REF!</v>
      </c>
      <c r="BB1085" s="78" t="e">
        <f>IF(#REF!&gt;0,DQ$40,"")</f>
        <v>#REF!</v>
      </c>
      <c r="BC1085" s="99"/>
      <c r="BD1085" s="650"/>
      <c r="BE1085" s="652" t="e">
        <f>IF(OR(#REF!="",F1085=""),"",ROUND(#REF!/10^3*F1085,3))</f>
        <v>#REF!</v>
      </c>
      <c r="BF1085" s="412" t="e">
        <f>IF(#REF!&gt;0,#REF!*#REF!/1000,"")</f>
        <v>#REF!</v>
      </c>
      <c r="BG1085" s="412" t="e">
        <f>IF(#REF!&gt;0,#REF!*#REF!/1000,"")</f>
        <v>#REF!</v>
      </c>
      <c r="BH1085" s="413" t="e">
        <f>IF(OR(#REF!="●",#REF!="●",#REF!="●",#REF!="●"),"",IF(#REF!="","",#REF!))</f>
        <v>#REF!</v>
      </c>
      <c r="BI1085" s="413" t="e">
        <f>IF(OR(#REF!="●",#REF!="●",#REF!="●",#REF!="●"),"",IF(#REF!="","",#REF!))</f>
        <v>#REF!</v>
      </c>
      <c r="BJ1085" s="412" t="e">
        <f>IF(ISNA(L1085),"",L1085*#REF!)</f>
        <v>#REF!</v>
      </c>
      <c r="BK1085" s="412" t="e">
        <f>IF(ISNA(M1085),"",M1085*#REF!)</f>
        <v>#REF!</v>
      </c>
      <c r="BL1085" s="415" t="e">
        <f>IF(#REF!&gt;0,DQ$6,"")</f>
        <v>#REF!</v>
      </c>
      <c r="BM1085" s="361" t="e">
        <f>IF(#REF!="","",VLOOKUP(#REF!,#REF!,7,0))</f>
        <v>#REF!</v>
      </c>
      <c r="BN1085" s="201" t="e">
        <f>IF(OR(#REF!="",BM1085=""),"",ROUND(#REF!/10^3*BM1085,3))</f>
        <v>#REF!</v>
      </c>
      <c r="BO1085" s="201" t="e">
        <f>IF(#REF!&gt;0,#REF!*#REF!/1000,"")</f>
        <v>#REF!</v>
      </c>
      <c r="BP1085" s="201" t="e">
        <f>IF(#REF!&gt;0,#REF!*#REF!/1000,"")</f>
        <v>#REF!</v>
      </c>
      <c r="BQ1085" s="74" t="e">
        <f t="shared" si="193"/>
        <v>#REF!</v>
      </c>
      <c r="BR1085" s="74" t="e">
        <f t="shared" si="194"/>
        <v>#REF!</v>
      </c>
      <c r="BS1085" s="201" t="e">
        <f>IF(ISNA(BQ1085),"",BQ1085*#REF!)</f>
        <v>#REF!</v>
      </c>
      <c r="BT1085" s="201" t="e">
        <f>IF(ISNA(BR1085),"",BR1085*#REF!)</f>
        <v>#REF!</v>
      </c>
      <c r="BU1085" s="78" t="e">
        <f>IF(#REF!&gt;0,DQ$57,"")</f>
        <v>#REF!</v>
      </c>
      <c r="BV1085" s="99"/>
      <c r="BW1085" s="411"/>
      <c r="BX1085" s="412" t="e">
        <f>IF(OR(#REF!="",F1085=""),"",ROUND(#REF!/10^3*F1085,3))</f>
        <v>#REF!</v>
      </c>
      <c r="BY1085" s="412" t="e">
        <f>IF(#REF!&gt;0,#REF!*#REF!/1000,"")</f>
        <v>#REF!</v>
      </c>
      <c r="BZ1085" s="412" t="e">
        <f>IF(#REF!&gt;0,#REF!*#REF!/1000,"")</f>
        <v>#REF!</v>
      </c>
      <c r="CA1085" s="413" t="e">
        <f>IF(OR(#REF!="●",#REF!="●",#REF!="●",#REF!="●",#REF!="●"),"",IF(#REF!="","",#REF!))</f>
        <v>#REF!</v>
      </c>
      <c r="CB1085" s="413" t="e">
        <f>IF(OR(#REF!="●",#REF!="●",#REF!="●",#REF!="●",#REF!="●"),"",IF(#REF!="","",#REF!))</f>
        <v>#REF!</v>
      </c>
      <c r="CC1085" s="412" t="e">
        <f>IF(ISNA(L1085),"",L1085*#REF!)</f>
        <v>#REF!</v>
      </c>
      <c r="CD1085" s="412" t="e">
        <f>IF(ISNA(M1085),"",M1085*#REF!)</f>
        <v>#REF!</v>
      </c>
      <c r="CE1085" s="415" t="e">
        <f>IF(#REF!&gt;0,DQ$6,"")</f>
        <v>#REF!</v>
      </c>
      <c r="CF1085" s="361" t="e">
        <f>IF(#REF!="","",VLOOKUP(#REF!,#REF!,7,0))</f>
        <v>#REF!</v>
      </c>
      <c r="CG1085" s="201" t="e">
        <f>IF(OR(#REF!="",CF1085=""),"",ROUND(#REF!/10^3*CF1085,3))</f>
        <v>#REF!</v>
      </c>
      <c r="CH1085" s="201" t="e">
        <f>IF(#REF!&gt;0,#REF!*#REF!/1000,"")</f>
        <v>#REF!</v>
      </c>
      <c r="CI1085" s="201" t="e">
        <f>IF(#REF!&gt;0,#REF!*#REF!/1000,"")</f>
        <v>#REF!</v>
      </c>
      <c r="CJ1085" s="74" t="e">
        <f t="shared" si="195"/>
        <v>#REF!</v>
      </c>
      <c r="CK1085" s="74" t="e">
        <f t="shared" si="196"/>
        <v>#REF!</v>
      </c>
      <c r="CL1085" s="201" t="e">
        <f>IF(ISNA(CJ1085),"",CJ1085*#REF!)</f>
        <v>#REF!</v>
      </c>
      <c r="CM1085" s="201" t="e">
        <f>IF(ISNA(CK1085),"",CK1085*#REF!)</f>
        <v>#REF!</v>
      </c>
      <c r="CN1085" s="101" t="e">
        <f>IF(#REF!&gt;0,DQ$57,"")</f>
        <v>#REF!</v>
      </c>
      <c r="CO1085" s="84"/>
      <c r="CP1085" s="2"/>
      <c r="CQ1085" s="2"/>
      <c r="CR1085" s="2"/>
      <c r="CS1085" s="2"/>
      <c r="CT1085" s="2"/>
      <c r="CU1085" s="2"/>
      <c r="CV1085" s="2"/>
      <c r="CX1085" s="2"/>
      <c r="CY1085" s="2"/>
      <c r="CZ1085" s="2"/>
      <c r="DA1085" s="2"/>
      <c r="DB1085" s="2"/>
      <c r="DC1085" s="2"/>
      <c r="DD1085" s="2"/>
      <c r="DE1085" s="2"/>
      <c r="DF1085" s="2"/>
    </row>
    <row r="1086" spans="2:110" ht="18" customHeight="1">
      <c r="B1086" s="151" t="e">
        <f>IF(#REF!="","",VLOOKUP(#REF!,$CX$11:$DG$26,9,0))</f>
        <v>#REF!</v>
      </c>
      <c r="C1086" s="64" t="e">
        <f>IF(#REF!="",0,VLOOKUP(#REF!,$CP$11:$CQ$16,2,0))</f>
        <v>#REF!</v>
      </c>
      <c r="D1086" s="65" t="e">
        <f>IF(#REF!="",0,VLOOKUP(#REF!,$CX$11:$CY$26,2,0))</f>
        <v>#REF!</v>
      </c>
      <c r="E1086" s="152" t="e">
        <f t="shared" si="186"/>
        <v>#REF!</v>
      </c>
      <c r="F1086" s="155" t="e">
        <f>IF(#REF!="","",VLOOKUP(#REF!,#REF!,7,0))</f>
        <v>#REF!</v>
      </c>
      <c r="G1086" s="201" t="e">
        <f>IF(OR(#REF!="",F1086=""),"",ROUND(#REF!/10^3*F1086,3))</f>
        <v>#REF!</v>
      </c>
      <c r="H1086" s="201" t="e">
        <f>IF(#REF!&gt;0,#REF!*#REF!/1000,"")</f>
        <v>#REF!</v>
      </c>
      <c r="I1086" s="201" t="e">
        <f>IF(#REF!&gt;0,#REF!*#REF!/1000,"")</f>
        <v>#REF!</v>
      </c>
      <c r="J1086" s="51" t="e">
        <f>IF(#REF!="●","",IF(#REF!="","",#REF!))</f>
        <v>#REF!</v>
      </c>
      <c r="K1086" s="51" t="e">
        <f>IF(#REF!="●","",IF(#REF!="","",#REF!))</f>
        <v>#REF!</v>
      </c>
      <c r="L1086" s="74" t="e">
        <f t="shared" si="187"/>
        <v>#REF!</v>
      </c>
      <c r="M1086" s="74" t="e">
        <f t="shared" si="188"/>
        <v>#REF!</v>
      </c>
      <c r="N1086" s="201" t="e">
        <f>IF(ISNA(L1086),"",L1086*#REF!)</f>
        <v>#REF!</v>
      </c>
      <c r="O1086" s="201" t="e">
        <f>IF(ISNA(M1086),"",M1086*#REF!)</f>
        <v>#REF!</v>
      </c>
      <c r="P1086" s="78" t="e">
        <f>IF(#REF!&gt;0,DQ$6,"")</f>
        <v>#REF!</v>
      </c>
      <c r="Q1086" s="99"/>
      <c r="R1086" s="411"/>
      <c r="S1086" s="412" t="e">
        <f>IF(OR(#REF!="",F1086=""),"",ROUND(#REF!/10^3*F1086,3))</f>
        <v>#REF!</v>
      </c>
      <c r="T1086" s="412" t="e">
        <f>IF(#REF!&gt;0,#REF!*#REF!/1000,"")</f>
        <v>#REF!</v>
      </c>
      <c r="U1086" s="412" t="e">
        <f>IF(#REF!&gt;0,#REF!*#REF!/1000,"")</f>
        <v>#REF!</v>
      </c>
      <c r="V1086" s="413" t="e">
        <f>IF(OR(#REF!="●",#REF!="●"),"",IF(#REF!="","",#REF!))</f>
        <v>#REF!</v>
      </c>
      <c r="W1086" s="413" t="e">
        <f>IF(OR(#REF!="●",#REF!="●"),"",IF(#REF!="","",#REF!))</f>
        <v>#REF!</v>
      </c>
      <c r="X1086" s="412" t="e">
        <f>IF(ISNA(L1086),"",L1086*#REF!)</f>
        <v>#REF!</v>
      </c>
      <c r="Y1086" s="412" t="e">
        <f>IF(ISNA(M1086),"",M1086*#REF!)</f>
        <v>#REF!</v>
      </c>
      <c r="Z1086" s="414" t="e">
        <f>IF(#REF!&gt;0,DQ$6,"")</f>
        <v>#REF!</v>
      </c>
      <c r="AA1086" s="95" t="e">
        <f>IF(#REF!="","",VLOOKUP(#REF!,#REF!,7,0))</f>
        <v>#REF!</v>
      </c>
      <c r="AB1086" s="201" t="e">
        <f>IF(OR(#REF!="",AA1086=""),"",ROUND(#REF!/10^3*AA1086,3))</f>
        <v>#REF!</v>
      </c>
      <c r="AC1086" s="201" t="e">
        <f>IF(#REF!&gt;0,#REF!*#REF!/1000,"")</f>
        <v>#REF!</v>
      </c>
      <c r="AD1086" s="201" t="e">
        <f>IF(#REF!&gt;0,#REF!*#REF!/1000,"")</f>
        <v>#REF!</v>
      </c>
      <c r="AE1086" s="74" t="e">
        <f t="shared" si="189"/>
        <v>#REF!</v>
      </c>
      <c r="AF1086" s="74" t="e">
        <f t="shared" si="190"/>
        <v>#REF!</v>
      </c>
      <c r="AG1086" s="201" t="e">
        <f>IF(ISNA(AE1086),"",AE1086*#REF!)</f>
        <v>#REF!</v>
      </c>
      <c r="AH1086" s="201" t="e">
        <f>IF(ISNA(AF1086),"",AF1086*#REF!)</f>
        <v>#REF!</v>
      </c>
      <c r="AI1086" s="78" t="e">
        <f>IF(#REF!&gt;0,DQ$23,"")</f>
        <v>#REF!</v>
      </c>
      <c r="AJ1086" s="99"/>
      <c r="AK1086" s="411"/>
      <c r="AL1086" s="412" t="e">
        <f>IF(OR(#REF!="",F1086=""),"",ROUND(#REF!/10^3*F1086,3))</f>
        <v>#REF!</v>
      </c>
      <c r="AM1086" s="412" t="e">
        <f>IF(#REF!&gt;0,#REF!*#REF!/1000,"")</f>
        <v>#REF!</v>
      </c>
      <c r="AN1086" s="412" t="e">
        <f>IF(#REF!&gt;0,#REF!*#REF!/1000,"")</f>
        <v>#REF!</v>
      </c>
      <c r="AO1086" s="413" t="e">
        <f>IF(OR(#REF!="●",#REF!="●",#REF!="●"),"",IF(#REF!="","",#REF!))</f>
        <v>#REF!</v>
      </c>
      <c r="AP1086" s="413" t="e">
        <f>IF(OR(#REF!="●",#REF!="●",#REF!="●"),"",IF(#REF!="","",#REF!))</f>
        <v>#REF!</v>
      </c>
      <c r="AQ1086" s="412" t="e">
        <f>IF(ISNA(L1086),"",L1086*#REF!)</f>
        <v>#REF!</v>
      </c>
      <c r="AR1086" s="412" t="e">
        <f>IF(ISNA(M1086),"",M1086*#REF!)</f>
        <v>#REF!</v>
      </c>
      <c r="AS1086" s="414" t="e">
        <f>IF(#REF!&gt;0,DQ$6,"")</f>
        <v>#REF!</v>
      </c>
      <c r="AT1086" s="95" t="e">
        <f>IF(#REF!="","",VLOOKUP(#REF!,#REF!,7,0))</f>
        <v>#REF!</v>
      </c>
      <c r="AU1086" s="201" t="e">
        <f>IF(OR(#REF!="",AT1086=""),"",ROUND(#REF!/10^3*AT1086,3))</f>
        <v>#REF!</v>
      </c>
      <c r="AV1086" s="201" t="e">
        <f>IF(#REF!&gt;0,#REF!*#REF!/1000,"")</f>
        <v>#REF!</v>
      </c>
      <c r="AW1086" s="201" t="e">
        <f>IF(#REF!&gt;0,#REF!*#REF!/1000,"")</f>
        <v>#REF!</v>
      </c>
      <c r="AX1086" s="74" t="e">
        <f t="shared" si="191"/>
        <v>#REF!</v>
      </c>
      <c r="AY1086" s="74" t="e">
        <f t="shared" si="192"/>
        <v>#REF!</v>
      </c>
      <c r="AZ1086" s="201" t="e">
        <f>IF(ISNA(AX1086),"",AX1086*#REF!)</f>
        <v>#REF!</v>
      </c>
      <c r="BA1086" s="201" t="e">
        <f>IF(ISNA(AY1086),"",AY1086*#REF!)</f>
        <v>#REF!</v>
      </c>
      <c r="BB1086" s="78" t="e">
        <f>IF(#REF!&gt;0,DQ$40,"")</f>
        <v>#REF!</v>
      </c>
      <c r="BC1086" s="99"/>
      <c r="BD1086" s="650"/>
      <c r="BE1086" s="652" t="e">
        <f>IF(OR(#REF!="",F1086=""),"",ROUND(#REF!/10^3*F1086,3))</f>
        <v>#REF!</v>
      </c>
      <c r="BF1086" s="412" t="e">
        <f>IF(#REF!&gt;0,#REF!*#REF!/1000,"")</f>
        <v>#REF!</v>
      </c>
      <c r="BG1086" s="412" t="e">
        <f>IF(#REF!&gt;0,#REF!*#REF!/1000,"")</f>
        <v>#REF!</v>
      </c>
      <c r="BH1086" s="413" t="e">
        <f>IF(OR(#REF!="●",#REF!="●",#REF!="●",#REF!="●"),"",IF(#REF!="","",#REF!))</f>
        <v>#REF!</v>
      </c>
      <c r="BI1086" s="413" t="e">
        <f>IF(OR(#REF!="●",#REF!="●",#REF!="●",#REF!="●"),"",IF(#REF!="","",#REF!))</f>
        <v>#REF!</v>
      </c>
      <c r="BJ1086" s="412" t="e">
        <f>IF(ISNA(L1086),"",L1086*#REF!)</f>
        <v>#REF!</v>
      </c>
      <c r="BK1086" s="412" t="e">
        <f>IF(ISNA(M1086),"",M1086*#REF!)</f>
        <v>#REF!</v>
      </c>
      <c r="BL1086" s="415" t="e">
        <f>IF(#REF!&gt;0,DQ$6,"")</f>
        <v>#REF!</v>
      </c>
      <c r="BM1086" s="361" t="e">
        <f>IF(#REF!="","",VLOOKUP(#REF!,#REF!,7,0))</f>
        <v>#REF!</v>
      </c>
      <c r="BN1086" s="201" t="e">
        <f>IF(OR(#REF!="",BM1086=""),"",ROUND(#REF!/10^3*BM1086,3))</f>
        <v>#REF!</v>
      </c>
      <c r="BO1086" s="201" t="e">
        <f>IF(#REF!&gt;0,#REF!*#REF!/1000,"")</f>
        <v>#REF!</v>
      </c>
      <c r="BP1086" s="201" t="e">
        <f>IF(#REF!&gt;0,#REF!*#REF!/1000,"")</f>
        <v>#REF!</v>
      </c>
      <c r="BQ1086" s="74" t="e">
        <f t="shared" si="193"/>
        <v>#REF!</v>
      </c>
      <c r="BR1086" s="74" t="e">
        <f t="shared" si="194"/>
        <v>#REF!</v>
      </c>
      <c r="BS1086" s="201" t="e">
        <f>IF(ISNA(BQ1086),"",BQ1086*#REF!)</f>
        <v>#REF!</v>
      </c>
      <c r="BT1086" s="201" t="e">
        <f>IF(ISNA(BR1086),"",BR1086*#REF!)</f>
        <v>#REF!</v>
      </c>
      <c r="BU1086" s="78" t="e">
        <f>IF(#REF!&gt;0,DQ$57,"")</f>
        <v>#REF!</v>
      </c>
      <c r="BV1086" s="99"/>
      <c r="BW1086" s="411"/>
      <c r="BX1086" s="412" t="e">
        <f>IF(OR(#REF!="",F1086=""),"",ROUND(#REF!/10^3*F1086,3))</f>
        <v>#REF!</v>
      </c>
      <c r="BY1086" s="412" t="e">
        <f>IF(#REF!&gt;0,#REF!*#REF!/1000,"")</f>
        <v>#REF!</v>
      </c>
      <c r="BZ1086" s="412" t="e">
        <f>IF(#REF!&gt;0,#REF!*#REF!/1000,"")</f>
        <v>#REF!</v>
      </c>
      <c r="CA1086" s="413" t="e">
        <f>IF(OR(#REF!="●",#REF!="●",#REF!="●",#REF!="●",#REF!="●"),"",IF(#REF!="","",#REF!))</f>
        <v>#REF!</v>
      </c>
      <c r="CB1086" s="413" t="e">
        <f>IF(OR(#REF!="●",#REF!="●",#REF!="●",#REF!="●",#REF!="●"),"",IF(#REF!="","",#REF!))</f>
        <v>#REF!</v>
      </c>
      <c r="CC1086" s="412" t="e">
        <f>IF(ISNA(L1086),"",L1086*#REF!)</f>
        <v>#REF!</v>
      </c>
      <c r="CD1086" s="412" t="e">
        <f>IF(ISNA(M1086),"",M1086*#REF!)</f>
        <v>#REF!</v>
      </c>
      <c r="CE1086" s="415" t="e">
        <f>IF(#REF!&gt;0,DQ$6,"")</f>
        <v>#REF!</v>
      </c>
      <c r="CF1086" s="361" t="e">
        <f>IF(#REF!="","",VLOOKUP(#REF!,#REF!,7,0))</f>
        <v>#REF!</v>
      </c>
      <c r="CG1086" s="201" t="e">
        <f>IF(OR(#REF!="",CF1086=""),"",ROUND(#REF!/10^3*CF1086,3))</f>
        <v>#REF!</v>
      </c>
      <c r="CH1086" s="201" t="e">
        <f>IF(#REF!&gt;0,#REF!*#REF!/1000,"")</f>
        <v>#REF!</v>
      </c>
      <c r="CI1086" s="201" t="e">
        <f>IF(#REF!&gt;0,#REF!*#REF!/1000,"")</f>
        <v>#REF!</v>
      </c>
      <c r="CJ1086" s="74" t="e">
        <f t="shared" si="195"/>
        <v>#REF!</v>
      </c>
      <c r="CK1086" s="74" t="e">
        <f t="shared" si="196"/>
        <v>#REF!</v>
      </c>
      <c r="CL1086" s="201" t="e">
        <f>IF(ISNA(CJ1086),"",CJ1086*#REF!)</f>
        <v>#REF!</v>
      </c>
      <c r="CM1086" s="201" t="e">
        <f>IF(ISNA(CK1086),"",CK1086*#REF!)</f>
        <v>#REF!</v>
      </c>
      <c r="CN1086" s="101" t="e">
        <f>IF(#REF!&gt;0,DQ$57,"")</f>
        <v>#REF!</v>
      </c>
      <c r="CO1086" s="84"/>
      <c r="CP1086" s="2"/>
      <c r="CQ1086" s="2"/>
      <c r="CR1086" s="2"/>
      <c r="CS1086" s="2"/>
      <c r="CT1086" s="2"/>
      <c r="CU1086" s="2"/>
      <c r="CV1086" s="2"/>
      <c r="CX1086" s="2"/>
      <c r="CY1086" s="2"/>
      <c r="CZ1086" s="2"/>
      <c r="DA1086" s="2"/>
      <c r="DB1086" s="2"/>
      <c r="DC1086" s="2"/>
      <c r="DD1086" s="2"/>
      <c r="DE1086" s="2"/>
      <c r="DF1086" s="2"/>
    </row>
    <row r="1087" spans="2:110" ht="18" customHeight="1">
      <c r="B1087" s="151" t="e">
        <f>IF(#REF!="","",VLOOKUP(#REF!,$CX$11:$DG$26,9,0))</f>
        <v>#REF!</v>
      </c>
      <c r="C1087" s="64" t="e">
        <f>IF(#REF!="",0,VLOOKUP(#REF!,$CP$11:$CQ$16,2,0))</f>
        <v>#REF!</v>
      </c>
      <c r="D1087" s="65" t="e">
        <f>IF(#REF!="",0,VLOOKUP(#REF!,$CX$11:$CY$26,2,0))</f>
        <v>#REF!</v>
      </c>
      <c r="E1087" s="152" t="e">
        <f t="shared" si="186"/>
        <v>#REF!</v>
      </c>
      <c r="F1087" s="155" t="e">
        <f>IF(#REF!="","",VLOOKUP(#REF!,#REF!,7,0))</f>
        <v>#REF!</v>
      </c>
      <c r="G1087" s="201" t="e">
        <f>IF(OR(#REF!="",F1087=""),"",ROUND(#REF!/10^3*F1087,3))</f>
        <v>#REF!</v>
      </c>
      <c r="H1087" s="201" t="e">
        <f>IF(#REF!&gt;0,#REF!*#REF!/1000,"")</f>
        <v>#REF!</v>
      </c>
      <c r="I1087" s="201" t="e">
        <f>IF(#REF!&gt;0,#REF!*#REF!/1000,"")</f>
        <v>#REF!</v>
      </c>
      <c r="J1087" s="51" t="e">
        <f>IF(#REF!="●","",IF(#REF!="","",#REF!))</f>
        <v>#REF!</v>
      </c>
      <c r="K1087" s="51" t="e">
        <f>IF(#REF!="●","",IF(#REF!="","",#REF!))</f>
        <v>#REF!</v>
      </c>
      <c r="L1087" s="74" t="e">
        <f t="shared" si="187"/>
        <v>#REF!</v>
      </c>
      <c r="M1087" s="74" t="e">
        <f t="shared" si="188"/>
        <v>#REF!</v>
      </c>
      <c r="N1087" s="201" t="e">
        <f>IF(ISNA(L1087),"",L1087*#REF!)</f>
        <v>#REF!</v>
      </c>
      <c r="O1087" s="201" t="e">
        <f>IF(ISNA(M1087),"",M1087*#REF!)</f>
        <v>#REF!</v>
      </c>
      <c r="P1087" s="78" t="e">
        <f>IF(#REF!&gt;0,DQ$6,"")</f>
        <v>#REF!</v>
      </c>
      <c r="Q1087" s="99"/>
      <c r="R1087" s="411"/>
      <c r="S1087" s="412" t="e">
        <f>IF(OR(#REF!="",F1087=""),"",ROUND(#REF!/10^3*F1087,3))</f>
        <v>#REF!</v>
      </c>
      <c r="T1087" s="412" t="e">
        <f>IF(#REF!&gt;0,#REF!*#REF!/1000,"")</f>
        <v>#REF!</v>
      </c>
      <c r="U1087" s="412" t="e">
        <f>IF(#REF!&gt;0,#REF!*#REF!/1000,"")</f>
        <v>#REF!</v>
      </c>
      <c r="V1087" s="413" t="e">
        <f>IF(OR(#REF!="●",#REF!="●"),"",IF(#REF!="","",#REF!))</f>
        <v>#REF!</v>
      </c>
      <c r="W1087" s="413" t="e">
        <f>IF(OR(#REF!="●",#REF!="●"),"",IF(#REF!="","",#REF!))</f>
        <v>#REF!</v>
      </c>
      <c r="X1087" s="412" t="e">
        <f>IF(ISNA(L1087),"",L1087*#REF!)</f>
        <v>#REF!</v>
      </c>
      <c r="Y1087" s="412" t="e">
        <f>IF(ISNA(M1087),"",M1087*#REF!)</f>
        <v>#REF!</v>
      </c>
      <c r="Z1087" s="414" t="e">
        <f>IF(#REF!&gt;0,DQ$6,"")</f>
        <v>#REF!</v>
      </c>
      <c r="AA1087" s="95" t="e">
        <f>IF(#REF!="","",VLOOKUP(#REF!,#REF!,7,0))</f>
        <v>#REF!</v>
      </c>
      <c r="AB1087" s="201" t="e">
        <f>IF(OR(#REF!="",AA1087=""),"",ROUND(#REF!/10^3*AA1087,3))</f>
        <v>#REF!</v>
      </c>
      <c r="AC1087" s="201" t="e">
        <f>IF(#REF!&gt;0,#REF!*#REF!/1000,"")</f>
        <v>#REF!</v>
      </c>
      <c r="AD1087" s="201" t="e">
        <f>IF(#REF!&gt;0,#REF!*#REF!/1000,"")</f>
        <v>#REF!</v>
      </c>
      <c r="AE1087" s="74" t="e">
        <f t="shared" si="189"/>
        <v>#REF!</v>
      </c>
      <c r="AF1087" s="74" t="e">
        <f t="shared" si="190"/>
        <v>#REF!</v>
      </c>
      <c r="AG1087" s="201" t="e">
        <f>IF(ISNA(AE1087),"",AE1087*#REF!)</f>
        <v>#REF!</v>
      </c>
      <c r="AH1087" s="201" t="e">
        <f>IF(ISNA(AF1087),"",AF1087*#REF!)</f>
        <v>#REF!</v>
      </c>
      <c r="AI1087" s="78" t="e">
        <f>IF(#REF!&gt;0,DQ$23,"")</f>
        <v>#REF!</v>
      </c>
      <c r="AJ1087" s="99"/>
      <c r="AK1087" s="411"/>
      <c r="AL1087" s="412" t="e">
        <f>IF(OR(#REF!="",F1087=""),"",ROUND(#REF!/10^3*F1087,3))</f>
        <v>#REF!</v>
      </c>
      <c r="AM1087" s="412" t="e">
        <f>IF(#REF!&gt;0,#REF!*#REF!/1000,"")</f>
        <v>#REF!</v>
      </c>
      <c r="AN1087" s="412" t="e">
        <f>IF(#REF!&gt;0,#REF!*#REF!/1000,"")</f>
        <v>#REF!</v>
      </c>
      <c r="AO1087" s="413" t="e">
        <f>IF(OR(#REF!="●",#REF!="●",#REF!="●"),"",IF(#REF!="","",#REF!))</f>
        <v>#REF!</v>
      </c>
      <c r="AP1087" s="413" t="e">
        <f>IF(OR(#REF!="●",#REF!="●",#REF!="●"),"",IF(#REF!="","",#REF!))</f>
        <v>#REF!</v>
      </c>
      <c r="AQ1087" s="412" t="e">
        <f>IF(ISNA(L1087),"",L1087*#REF!)</f>
        <v>#REF!</v>
      </c>
      <c r="AR1087" s="412" t="e">
        <f>IF(ISNA(M1087),"",M1087*#REF!)</f>
        <v>#REF!</v>
      </c>
      <c r="AS1087" s="414" t="e">
        <f>IF(#REF!&gt;0,DQ$6,"")</f>
        <v>#REF!</v>
      </c>
      <c r="AT1087" s="95" t="e">
        <f>IF(#REF!="","",VLOOKUP(#REF!,#REF!,7,0))</f>
        <v>#REF!</v>
      </c>
      <c r="AU1087" s="201" t="e">
        <f>IF(OR(#REF!="",AT1087=""),"",ROUND(#REF!/10^3*AT1087,3))</f>
        <v>#REF!</v>
      </c>
      <c r="AV1087" s="201" t="e">
        <f>IF(#REF!&gt;0,#REF!*#REF!/1000,"")</f>
        <v>#REF!</v>
      </c>
      <c r="AW1087" s="201" t="e">
        <f>IF(#REF!&gt;0,#REF!*#REF!/1000,"")</f>
        <v>#REF!</v>
      </c>
      <c r="AX1087" s="74" t="e">
        <f t="shared" si="191"/>
        <v>#REF!</v>
      </c>
      <c r="AY1087" s="74" t="e">
        <f t="shared" si="192"/>
        <v>#REF!</v>
      </c>
      <c r="AZ1087" s="201" t="e">
        <f>IF(ISNA(AX1087),"",AX1087*#REF!)</f>
        <v>#REF!</v>
      </c>
      <c r="BA1087" s="201" t="e">
        <f>IF(ISNA(AY1087),"",AY1087*#REF!)</f>
        <v>#REF!</v>
      </c>
      <c r="BB1087" s="78" t="e">
        <f>IF(#REF!&gt;0,DQ$40,"")</f>
        <v>#REF!</v>
      </c>
      <c r="BC1087" s="99"/>
      <c r="BD1087" s="650"/>
      <c r="BE1087" s="652" t="e">
        <f>IF(OR(#REF!="",F1087=""),"",ROUND(#REF!/10^3*F1087,3))</f>
        <v>#REF!</v>
      </c>
      <c r="BF1087" s="412" t="e">
        <f>IF(#REF!&gt;0,#REF!*#REF!/1000,"")</f>
        <v>#REF!</v>
      </c>
      <c r="BG1087" s="412" t="e">
        <f>IF(#REF!&gt;0,#REF!*#REF!/1000,"")</f>
        <v>#REF!</v>
      </c>
      <c r="BH1087" s="413" t="e">
        <f>IF(OR(#REF!="●",#REF!="●",#REF!="●",#REF!="●"),"",IF(#REF!="","",#REF!))</f>
        <v>#REF!</v>
      </c>
      <c r="BI1087" s="413" t="e">
        <f>IF(OR(#REF!="●",#REF!="●",#REF!="●",#REF!="●"),"",IF(#REF!="","",#REF!))</f>
        <v>#REF!</v>
      </c>
      <c r="BJ1087" s="412" t="e">
        <f>IF(ISNA(L1087),"",L1087*#REF!)</f>
        <v>#REF!</v>
      </c>
      <c r="BK1087" s="412" t="e">
        <f>IF(ISNA(M1087),"",M1087*#REF!)</f>
        <v>#REF!</v>
      </c>
      <c r="BL1087" s="415" t="e">
        <f>IF(#REF!&gt;0,DQ$6,"")</f>
        <v>#REF!</v>
      </c>
      <c r="BM1087" s="361" t="e">
        <f>IF(#REF!="","",VLOOKUP(#REF!,#REF!,7,0))</f>
        <v>#REF!</v>
      </c>
      <c r="BN1087" s="201" t="e">
        <f>IF(OR(#REF!="",BM1087=""),"",ROUND(#REF!/10^3*BM1087,3))</f>
        <v>#REF!</v>
      </c>
      <c r="BO1087" s="201" t="e">
        <f>IF(#REF!&gt;0,#REF!*#REF!/1000,"")</f>
        <v>#REF!</v>
      </c>
      <c r="BP1087" s="201" t="e">
        <f>IF(#REF!&gt;0,#REF!*#REF!/1000,"")</f>
        <v>#REF!</v>
      </c>
      <c r="BQ1087" s="74" t="e">
        <f t="shared" si="193"/>
        <v>#REF!</v>
      </c>
      <c r="BR1087" s="74" t="e">
        <f t="shared" si="194"/>
        <v>#REF!</v>
      </c>
      <c r="BS1087" s="201" t="e">
        <f>IF(ISNA(BQ1087),"",BQ1087*#REF!)</f>
        <v>#REF!</v>
      </c>
      <c r="BT1087" s="201" t="e">
        <f>IF(ISNA(BR1087),"",BR1087*#REF!)</f>
        <v>#REF!</v>
      </c>
      <c r="BU1087" s="78" t="e">
        <f>IF(#REF!&gt;0,DQ$57,"")</f>
        <v>#REF!</v>
      </c>
      <c r="BV1087" s="99"/>
      <c r="BW1087" s="411"/>
      <c r="BX1087" s="412" t="e">
        <f>IF(OR(#REF!="",F1087=""),"",ROUND(#REF!/10^3*F1087,3))</f>
        <v>#REF!</v>
      </c>
      <c r="BY1087" s="412" t="e">
        <f>IF(#REF!&gt;0,#REF!*#REF!/1000,"")</f>
        <v>#REF!</v>
      </c>
      <c r="BZ1087" s="412" t="e">
        <f>IF(#REF!&gt;0,#REF!*#REF!/1000,"")</f>
        <v>#REF!</v>
      </c>
      <c r="CA1087" s="413" t="e">
        <f>IF(OR(#REF!="●",#REF!="●",#REF!="●",#REF!="●",#REF!="●"),"",IF(#REF!="","",#REF!))</f>
        <v>#REF!</v>
      </c>
      <c r="CB1087" s="413" t="e">
        <f>IF(OR(#REF!="●",#REF!="●",#REF!="●",#REF!="●",#REF!="●"),"",IF(#REF!="","",#REF!))</f>
        <v>#REF!</v>
      </c>
      <c r="CC1087" s="412" t="e">
        <f>IF(ISNA(L1087),"",L1087*#REF!)</f>
        <v>#REF!</v>
      </c>
      <c r="CD1087" s="412" t="e">
        <f>IF(ISNA(M1087),"",M1087*#REF!)</f>
        <v>#REF!</v>
      </c>
      <c r="CE1087" s="415" t="e">
        <f>IF(#REF!&gt;0,DQ$6,"")</f>
        <v>#REF!</v>
      </c>
      <c r="CF1087" s="361" t="e">
        <f>IF(#REF!="","",VLOOKUP(#REF!,#REF!,7,0))</f>
        <v>#REF!</v>
      </c>
      <c r="CG1087" s="201" t="e">
        <f>IF(OR(#REF!="",CF1087=""),"",ROUND(#REF!/10^3*CF1087,3))</f>
        <v>#REF!</v>
      </c>
      <c r="CH1087" s="201" t="e">
        <f>IF(#REF!&gt;0,#REF!*#REF!/1000,"")</f>
        <v>#REF!</v>
      </c>
      <c r="CI1087" s="201" t="e">
        <f>IF(#REF!&gt;0,#REF!*#REF!/1000,"")</f>
        <v>#REF!</v>
      </c>
      <c r="CJ1087" s="74" t="e">
        <f t="shared" si="195"/>
        <v>#REF!</v>
      </c>
      <c r="CK1087" s="74" t="e">
        <f t="shared" si="196"/>
        <v>#REF!</v>
      </c>
      <c r="CL1087" s="201" t="e">
        <f>IF(ISNA(CJ1087),"",CJ1087*#REF!)</f>
        <v>#REF!</v>
      </c>
      <c r="CM1087" s="201" t="e">
        <f>IF(ISNA(CK1087),"",CK1087*#REF!)</f>
        <v>#REF!</v>
      </c>
      <c r="CN1087" s="101" t="e">
        <f>IF(#REF!&gt;0,DQ$57,"")</f>
        <v>#REF!</v>
      </c>
      <c r="CO1087" s="84"/>
      <c r="CP1087" s="2"/>
      <c r="CQ1087" s="2"/>
      <c r="CR1087" s="2"/>
      <c r="CS1087" s="2"/>
      <c r="CT1087" s="2"/>
      <c r="CU1087" s="2"/>
      <c r="CV1087" s="2"/>
      <c r="CX1087" s="2"/>
      <c r="CY1087" s="2"/>
      <c r="CZ1087" s="2"/>
      <c r="DA1087" s="2"/>
      <c r="DB1087" s="2"/>
      <c r="DC1087" s="2"/>
      <c r="DD1087" s="2"/>
      <c r="DE1087" s="2"/>
      <c r="DF1087" s="2"/>
    </row>
    <row r="1088" spans="2:110" ht="18" customHeight="1">
      <c r="B1088" s="151" t="e">
        <f>IF(#REF!="","",VLOOKUP(#REF!,$CX$11:$DG$26,9,0))</f>
        <v>#REF!</v>
      </c>
      <c r="C1088" s="64" t="e">
        <f>IF(#REF!="",0,VLOOKUP(#REF!,$CP$11:$CQ$16,2,0))</f>
        <v>#REF!</v>
      </c>
      <c r="D1088" s="65" t="e">
        <f>IF(#REF!="",0,VLOOKUP(#REF!,$CX$11:$CY$26,2,0))</f>
        <v>#REF!</v>
      </c>
      <c r="E1088" s="152" t="e">
        <f t="shared" si="186"/>
        <v>#REF!</v>
      </c>
      <c r="F1088" s="155" t="e">
        <f>IF(#REF!="","",VLOOKUP(#REF!,#REF!,7,0))</f>
        <v>#REF!</v>
      </c>
      <c r="G1088" s="201" t="e">
        <f>IF(OR(#REF!="",F1088=""),"",ROUND(#REF!/10^3*F1088,3))</f>
        <v>#REF!</v>
      </c>
      <c r="H1088" s="201" t="e">
        <f>IF(#REF!&gt;0,#REF!*#REF!/1000,"")</f>
        <v>#REF!</v>
      </c>
      <c r="I1088" s="201" t="e">
        <f>IF(#REF!&gt;0,#REF!*#REF!/1000,"")</f>
        <v>#REF!</v>
      </c>
      <c r="J1088" s="51" t="e">
        <f>IF(#REF!="●","",IF(#REF!="","",#REF!))</f>
        <v>#REF!</v>
      </c>
      <c r="K1088" s="51" t="e">
        <f>IF(#REF!="●","",IF(#REF!="","",#REF!))</f>
        <v>#REF!</v>
      </c>
      <c r="L1088" s="74" t="e">
        <f t="shared" si="187"/>
        <v>#REF!</v>
      </c>
      <c r="M1088" s="74" t="e">
        <f t="shared" si="188"/>
        <v>#REF!</v>
      </c>
      <c r="N1088" s="201" t="e">
        <f>IF(ISNA(L1088),"",L1088*#REF!)</f>
        <v>#REF!</v>
      </c>
      <c r="O1088" s="201" t="e">
        <f>IF(ISNA(M1088),"",M1088*#REF!)</f>
        <v>#REF!</v>
      </c>
      <c r="P1088" s="78" t="e">
        <f>IF(#REF!&gt;0,DQ$6,"")</f>
        <v>#REF!</v>
      </c>
      <c r="Q1088" s="99"/>
      <c r="R1088" s="411"/>
      <c r="S1088" s="412" t="e">
        <f>IF(OR(#REF!="",F1088=""),"",ROUND(#REF!/10^3*F1088,3))</f>
        <v>#REF!</v>
      </c>
      <c r="T1088" s="412" t="e">
        <f>IF(#REF!&gt;0,#REF!*#REF!/1000,"")</f>
        <v>#REF!</v>
      </c>
      <c r="U1088" s="412" t="e">
        <f>IF(#REF!&gt;0,#REF!*#REF!/1000,"")</f>
        <v>#REF!</v>
      </c>
      <c r="V1088" s="413" t="e">
        <f>IF(OR(#REF!="●",#REF!="●"),"",IF(#REF!="","",#REF!))</f>
        <v>#REF!</v>
      </c>
      <c r="W1088" s="413" t="e">
        <f>IF(OR(#REF!="●",#REF!="●"),"",IF(#REF!="","",#REF!))</f>
        <v>#REF!</v>
      </c>
      <c r="X1088" s="412" t="e">
        <f>IF(ISNA(L1088),"",L1088*#REF!)</f>
        <v>#REF!</v>
      </c>
      <c r="Y1088" s="412" t="e">
        <f>IF(ISNA(M1088),"",M1088*#REF!)</f>
        <v>#REF!</v>
      </c>
      <c r="Z1088" s="414" t="e">
        <f>IF(#REF!&gt;0,DQ$6,"")</f>
        <v>#REF!</v>
      </c>
      <c r="AA1088" s="95" t="e">
        <f>IF(#REF!="","",VLOOKUP(#REF!,#REF!,7,0))</f>
        <v>#REF!</v>
      </c>
      <c r="AB1088" s="201" t="e">
        <f>IF(OR(#REF!="",AA1088=""),"",ROUND(#REF!/10^3*AA1088,3))</f>
        <v>#REF!</v>
      </c>
      <c r="AC1088" s="201" t="e">
        <f>IF(#REF!&gt;0,#REF!*#REF!/1000,"")</f>
        <v>#REF!</v>
      </c>
      <c r="AD1088" s="201" t="e">
        <f>IF(#REF!&gt;0,#REF!*#REF!/1000,"")</f>
        <v>#REF!</v>
      </c>
      <c r="AE1088" s="74" t="e">
        <f t="shared" si="189"/>
        <v>#REF!</v>
      </c>
      <c r="AF1088" s="74" t="e">
        <f t="shared" si="190"/>
        <v>#REF!</v>
      </c>
      <c r="AG1088" s="201" t="e">
        <f>IF(ISNA(AE1088),"",AE1088*#REF!)</f>
        <v>#REF!</v>
      </c>
      <c r="AH1088" s="201" t="e">
        <f>IF(ISNA(AF1088),"",AF1088*#REF!)</f>
        <v>#REF!</v>
      </c>
      <c r="AI1088" s="78" t="e">
        <f>IF(#REF!&gt;0,DQ$23,"")</f>
        <v>#REF!</v>
      </c>
      <c r="AJ1088" s="99"/>
      <c r="AK1088" s="411"/>
      <c r="AL1088" s="412" t="e">
        <f>IF(OR(#REF!="",F1088=""),"",ROUND(#REF!/10^3*F1088,3))</f>
        <v>#REF!</v>
      </c>
      <c r="AM1088" s="412" t="e">
        <f>IF(#REF!&gt;0,#REF!*#REF!/1000,"")</f>
        <v>#REF!</v>
      </c>
      <c r="AN1088" s="412" t="e">
        <f>IF(#REF!&gt;0,#REF!*#REF!/1000,"")</f>
        <v>#REF!</v>
      </c>
      <c r="AO1088" s="413" t="e">
        <f>IF(OR(#REF!="●",#REF!="●",#REF!="●"),"",IF(#REF!="","",#REF!))</f>
        <v>#REF!</v>
      </c>
      <c r="AP1088" s="413" t="e">
        <f>IF(OR(#REF!="●",#REF!="●",#REF!="●"),"",IF(#REF!="","",#REF!))</f>
        <v>#REF!</v>
      </c>
      <c r="AQ1088" s="412" t="e">
        <f>IF(ISNA(L1088),"",L1088*#REF!)</f>
        <v>#REF!</v>
      </c>
      <c r="AR1088" s="412" t="e">
        <f>IF(ISNA(M1088),"",M1088*#REF!)</f>
        <v>#REF!</v>
      </c>
      <c r="AS1088" s="414" t="e">
        <f>IF(#REF!&gt;0,DQ$6,"")</f>
        <v>#REF!</v>
      </c>
      <c r="AT1088" s="95" t="e">
        <f>IF(#REF!="","",VLOOKUP(#REF!,#REF!,7,0))</f>
        <v>#REF!</v>
      </c>
      <c r="AU1088" s="201" t="e">
        <f>IF(OR(#REF!="",AT1088=""),"",ROUND(#REF!/10^3*AT1088,3))</f>
        <v>#REF!</v>
      </c>
      <c r="AV1088" s="201" t="e">
        <f>IF(#REF!&gt;0,#REF!*#REF!/1000,"")</f>
        <v>#REF!</v>
      </c>
      <c r="AW1088" s="201" t="e">
        <f>IF(#REF!&gt;0,#REF!*#REF!/1000,"")</f>
        <v>#REF!</v>
      </c>
      <c r="AX1088" s="74" t="e">
        <f t="shared" si="191"/>
        <v>#REF!</v>
      </c>
      <c r="AY1088" s="74" t="e">
        <f t="shared" si="192"/>
        <v>#REF!</v>
      </c>
      <c r="AZ1088" s="201" t="e">
        <f>IF(ISNA(AX1088),"",AX1088*#REF!)</f>
        <v>#REF!</v>
      </c>
      <c r="BA1088" s="201" t="e">
        <f>IF(ISNA(AY1088),"",AY1088*#REF!)</f>
        <v>#REF!</v>
      </c>
      <c r="BB1088" s="78" t="e">
        <f>IF(#REF!&gt;0,DQ$40,"")</f>
        <v>#REF!</v>
      </c>
      <c r="BC1088" s="99"/>
      <c r="BD1088" s="650"/>
      <c r="BE1088" s="652" t="e">
        <f>IF(OR(#REF!="",F1088=""),"",ROUND(#REF!/10^3*F1088,3))</f>
        <v>#REF!</v>
      </c>
      <c r="BF1088" s="412" t="e">
        <f>IF(#REF!&gt;0,#REF!*#REF!/1000,"")</f>
        <v>#REF!</v>
      </c>
      <c r="BG1088" s="412" t="e">
        <f>IF(#REF!&gt;0,#REF!*#REF!/1000,"")</f>
        <v>#REF!</v>
      </c>
      <c r="BH1088" s="413" t="e">
        <f>IF(OR(#REF!="●",#REF!="●",#REF!="●",#REF!="●"),"",IF(#REF!="","",#REF!))</f>
        <v>#REF!</v>
      </c>
      <c r="BI1088" s="413" t="e">
        <f>IF(OR(#REF!="●",#REF!="●",#REF!="●",#REF!="●"),"",IF(#REF!="","",#REF!))</f>
        <v>#REF!</v>
      </c>
      <c r="BJ1088" s="412" t="e">
        <f>IF(ISNA(L1088),"",L1088*#REF!)</f>
        <v>#REF!</v>
      </c>
      <c r="BK1088" s="412" t="e">
        <f>IF(ISNA(M1088),"",M1088*#REF!)</f>
        <v>#REF!</v>
      </c>
      <c r="BL1088" s="415" t="e">
        <f>IF(#REF!&gt;0,DQ$6,"")</f>
        <v>#REF!</v>
      </c>
      <c r="BM1088" s="361" t="e">
        <f>IF(#REF!="","",VLOOKUP(#REF!,#REF!,7,0))</f>
        <v>#REF!</v>
      </c>
      <c r="BN1088" s="201" t="e">
        <f>IF(OR(#REF!="",BM1088=""),"",ROUND(#REF!/10^3*BM1088,3))</f>
        <v>#REF!</v>
      </c>
      <c r="BO1088" s="201" t="e">
        <f>IF(#REF!&gt;0,#REF!*#REF!/1000,"")</f>
        <v>#REF!</v>
      </c>
      <c r="BP1088" s="201" t="e">
        <f>IF(#REF!&gt;0,#REF!*#REF!/1000,"")</f>
        <v>#REF!</v>
      </c>
      <c r="BQ1088" s="74" t="e">
        <f t="shared" si="193"/>
        <v>#REF!</v>
      </c>
      <c r="BR1088" s="74" t="e">
        <f t="shared" si="194"/>
        <v>#REF!</v>
      </c>
      <c r="BS1088" s="201" t="e">
        <f>IF(ISNA(BQ1088),"",BQ1088*#REF!)</f>
        <v>#REF!</v>
      </c>
      <c r="BT1088" s="201" t="e">
        <f>IF(ISNA(BR1088),"",BR1088*#REF!)</f>
        <v>#REF!</v>
      </c>
      <c r="BU1088" s="78" t="e">
        <f>IF(#REF!&gt;0,DQ$57,"")</f>
        <v>#REF!</v>
      </c>
      <c r="BV1088" s="99"/>
      <c r="BW1088" s="411"/>
      <c r="BX1088" s="412" t="e">
        <f>IF(OR(#REF!="",F1088=""),"",ROUND(#REF!/10^3*F1088,3))</f>
        <v>#REF!</v>
      </c>
      <c r="BY1088" s="412" t="e">
        <f>IF(#REF!&gt;0,#REF!*#REF!/1000,"")</f>
        <v>#REF!</v>
      </c>
      <c r="BZ1088" s="412" t="e">
        <f>IF(#REF!&gt;0,#REF!*#REF!/1000,"")</f>
        <v>#REF!</v>
      </c>
      <c r="CA1088" s="413" t="e">
        <f>IF(OR(#REF!="●",#REF!="●",#REF!="●",#REF!="●",#REF!="●"),"",IF(#REF!="","",#REF!))</f>
        <v>#REF!</v>
      </c>
      <c r="CB1088" s="413" t="e">
        <f>IF(OR(#REF!="●",#REF!="●",#REF!="●",#REF!="●",#REF!="●"),"",IF(#REF!="","",#REF!))</f>
        <v>#REF!</v>
      </c>
      <c r="CC1088" s="412" t="e">
        <f>IF(ISNA(L1088),"",L1088*#REF!)</f>
        <v>#REF!</v>
      </c>
      <c r="CD1088" s="412" t="e">
        <f>IF(ISNA(M1088),"",M1088*#REF!)</f>
        <v>#REF!</v>
      </c>
      <c r="CE1088" s="415" t="e">
        <f>IF(#REF!&gt;0,DQ$6,"")</f>
        <v>#REF!</v>
      </c>
      <c r="CF1088" s="361" t="e">
        <f>IF(#REF!="","",VLOOKUP(#REF!,#REF!,7,0))</f>
        <v>#REF!</v>
      </c>
      <c r="CG1088" s="201" t="e">
        <f>IF(OR(#REF!="",CF1088=""),"",ROUND(#REF!/10^3*CF1088,3))</f>
        <v>#REF!</v>
      </c>
      <c r="CH1088" s="201" t="e">
        <f>IF(#REF!&gt;0,#REF!*#REF!/1000,"")</f>
        <v>#REF!</v>
      </c>
      <c r="CI1088" s="201" t="e">
        <f>IF(#REF!&gt;0,#REF!*#REF!/1000,"")</f>
        <v>#REF!</v>
      </c>
      <c r="CJ1088" s="74" t="e">
        <f t="shared" si="195"/>
        <v>#REF!</v>
      </c>
      <c r="CK1088" s="74" t="e">
        <f t="shared" si="196"/>
        <v>#REF!</v>
      </c>
      <c r="CL1088" s="201" t="e">
        <f>IF(ISNA(CJ1088),"",CJ1088*#REF!)</f>
        <v>#REF!</v>
      </c>
      <c r="CM1088" s="201" t="e">
        <f>IF(ISNA(CK1088),"",CK1088*#REF!)</f>
        <v>#REF!</v>
      </c>
      <c r="CN1088" s="101" t="e">
        <f>IF(#REF!&gt;0,DQ$57,"")</f>
        <v>#REF!</v>
      </c>
      <c r="CO1088" s="84"/>
      <c r="CP1088" s="2"/>
      <c r="CQ1088" s="2"/>
      <c r="CR1088" s="2"/>
      <c r="CS1088" s="2"/>
      <c r="CT1088" s="2"/>
      <c r="CU1088" s="2"/>
      <c r="CV1088" s="2"/>
      <c r="CX1088" s="2"/>
      <c r="CY1088" s="2"/>
      <c r="CZ1088" s="2"/>
      <c r="DA1088" s="2"/>
      <c r="DB1088" s="2"/>
      <c r="DC1088" s="2"/>
      <c r="DD1088" s="2"/>
      <c r="DE1088" s="2"/>
      <c r="DF1088" s="2"/>
    </row>
    <row r="1089" spans="2:110" ht="18" customHeight="1">
      <c r="B1089" s="151" t="e">
        <f>IF(#REF!="","",VLOOKUP(#REF!,$CX$11:$DG$26,9,0))</f>
        <v>#REF!</v>
      </c>
      <c r="C1089" s="64" t="e">
        <f>IF(#REF!="",0,VLOOKUP(#REF!,$CP$11:$CQ$16,2,0))</f>
        <v>#REF!</v>
      </c>
      <c r="D1089" s="65" t="e">
        <f>IF(#REF!="",0,VLOOKUP(#REF!,$CX$11:$CY$26,2,0))</f>
        <v>#REF!</v>
      </c>
      <c r="E1089" s="152" t="e">
        <f t="shared" si="186"/>
        <v>#REF!</v>
      </c>
      <c r="F1089" s="155" t="e">
        <f>IF(#REF!="","",VLOOKUP(#REF!,#REF!,7,0))</f>
        <v>#REF!</v>
      </c>
      <c r="G1089" s="201" t="e">
        <f>IF(OR(#REF!="",F1089=""),"",ROUND(#REF!/10^3*F1089,3))</f>
        <v>#REF!</v>
      </c>
      <c r="H1089" s="201" t="e">
        <f>IF(#REF!&gt;0,#REF!*#REF!/1000,"")</f>
        <v>#REF!</v>
      </c>
      <c r="I1089" s="201" t="e">
        <f>IF(#REF!&gt;0,#REF!*#REF!/1000,"")</f>
        <v>#REF!</v>
      </c>
      <c r="J1089" s="51" t="e">
        <f>IF(#REF!="●","",IF(#REF!="","",#REF!))</f>
        <v>#REF!</v>
      </c>
      <c r="K1089" s="51" t="e">
        <f>IF(#REF!="●","",IF(#REF!="","",#REF!))</f>
        <v>#REF!</v>
      </c>
      <c r="L1089" s="74" t="e">
        <f t="shared" si="187"/>
        <v>#REF!</v>
      </c>
      <c r="M1089" s="74" t="e">
        <f t="shared" si="188"/>
        <v>#REF!</v>
      </c>
      <c r="N1089" s="201" t="e">
        <f>IF(ISNA(L1089),"",L1089*#REF!)</f>
        <v>#REF!</v>
      </c>
      <c r="O1089" s="201" t="e">
        <f>IF(ISNA(M1089),"",M1089*#REF!)</f>
        <v>#REF!</v>
      </c>
      <c r="P1089" s="78" t="e">
        <f>IF(#REF!&gt;0,DQ$6,"")</f>
        <v>#REF!</v>
      </c>
      <c r="Q1089" s="99"/>
      <c r="R1089" s="411"/>
      <c r="S1089" s="412" t="e">
        <f>IF(OR(#REF!="",F1089=""),"",ROUND(#REF!/10^3*F1089,3))</f>
        <v>#REF!</v>
      </c>
      <c r="T1089" s="412" t="e">
        <f>IF(#REF!&gt;0,#REF!*#REF!/1000,"")</f>
        <v>#REF!</v>
      </c>
      <c r="U1089" s="412" t="e">
        <f>IF(#REF!&gt;0,#REF!*#REF!/1000,"")</f>
        <v>#REF!</v>
      </c>
      <c r="V1089" s="413" t="e">
        <f>IF(OR(#REF!="●",#REF!="●"),"",IF(#REF!="","",#REF!))</f>
        <v>#REF!</v>
      </c>
      <c r="W1089" s="413" t="e">
        <f>IF(OR(#REF!="●",#REF!="●"),"",IF(#REF!="","",#REF!))</f>
        <v>#REF!</v>
      </c>
      <c r="X1089" s="412" t="e">
        <f>IF(ISNA(L1089),"",L1089*#REF!)</f>
        <v>#REF!</v>
      </c>
      <c r="Y1089" s="412" t="e">
        <f>IF(ISNA(M1089),"",M1089*#REF!)</f>
        <v>#REF!</v>
      </c>
      <c r="Z1089" s="414" t="e">
        <f>IF(#REF!&gt;0,DQ$6,"")</f>
        <v>#REF!</v>
      </c>
      <c r="AA1089" s="95" t="e">
        <f>IF(#REF!="","",VLOOKUP(#REF!,#REF!,7,0))</f>
        <v>#REF!</v>
      </c>
      <c r="AB1089" s="201" t="e">
        <f>IF(OR(#REF!="",AA1089=""),"",ROUND(#REF!/10^3*AA1089,3))</f>
        <v>#REF!</v>
      </c>
      <c r="AC1089" s="201" t="e">
        <f>IF(#REF!&gt;0,#REF!*#REF!/1000,"")</f>
        <v>#REF!</v>
      </c>
      <c r="AD1089" s="201" t="e">
        <f>IF(#REF!&gt;0,#REF!*#REF!/1000,"")</f>
        <v>#REF!</v>
      </c>
      <c r="AE1089" s="74" t="e">
        <f t="shared" si="189"/>
        <v>#REF!</v>
      </c>
      <c r="AF1089" s="74" t="e">
        <f t="shared" si="190"/>
        <v>#REF!</v>
      </c>
      <c r="AG1089" s="201" t="e">
        <f>IF(ISNA(AE1089),"",AE1089*#REF!)</f>
        <v>#REF!</v>
      </c>
      <c r="AH1089" s="201" t="e">
        <f>IF(ISNA(AF1089),"",AF1089*#REF!)</f>
        <v>#REF!</v>
      </c>
      <c r="AI1089" s="78" t="e">
        <f>IF(#REF!&gt;0,DQ$23,"")</f>
        <v>#REF!</v>
      </c>
      <c r="AJ1089" s="99"/>
      <c r="AK1089" s="411"/>
      <c r="AL1089" s="412" t="e">
        <f>IF(OR(#REF!="",F1089=""),"",ROUND(#REF!/10^3*F1089,3))</f>
        <v>#REF!</v>
      </c>
      <c r="AM1089" s="412" t="e">
        <f>IF(#REF!&gt;0,#REF!*#REF!/1000,"")</f>
        <v>#REF!</v>
      </c>
      <c r="AN1089" s="412" t="e">
        <f>IF(#REF!&gt;0,#REF!*#REF!/1000,"")</f>
        <v>#REF!</v>
      </c>
      <c r="AO1089" s="413" t="e">
        <f>IF(OR(#REF!="●",#REF!="●",#REF!="●"),"",IF(#REF!="","",#REF!))</f>
        <v>#REF!</v>
      </c>
      <c r="AP1089" s="413" t="e">
        <f>IF(OR(#REF!="●",#REF!="●",#REF!="●"),"",IF(#REF!="","",#REF!))</f>
        <v>#REF!</v>
      </c>
      <c r="AQ1089" s="412" t="e">
        <f>IF(ISNA(L1089),"",L1089*#REF!)</f>
        <v>#REF!</v>
      </c>
      <c r="AR1089" s="412" t="e">
        <f>IF(ISNA(M1089),"",M1089*#REF!)</f>
        <v>#REF!</v>
      </c>
      <c r="AS1089" s="414" t="e">
        <f>IF(#REF!&gt;0,DQ$6,"")</f>
        <v>#REF!</v>
      </c>
      <c r="AT1089" s="95" t="e">
        <f>IF(#REF!="","",VLOOKUP(#REF!,#REF!,7,0))</f>
        <v>#REF!</v>
      </c>
      <c r="AU1089" s="201" t="e">
        <f>IF(OR(#REF!="",AT1089=""),"",ROUND(#REF!/10^3*AT1089,3))</f>
        <v>#REF!</v>
      </c>
      <c r="AV1089" s="201" t="e">
        <f>IF(#REF!&gt;0,#REF!*#REF!/1000,"")</f>
        <v>#REF!</v>
      </c>
      <c r="AW1089" s="201" t="e">
        <f>IF(#REF!&gt;0,#REF!*#REF!/1000,"")</f>
        <v>#REF!</v>
      </c>
      <c r="AX1089" s="74" t="e">
        <f t="shared" si="191"/>
        <v>#REF!</v>
      </c>
      <c r="AY1089" s="74" t="e">
        <f t="shared" si="192"/>
        <v>#REF!</v>
      </c>
      <c r="AZ1089" s="201" t="e">
        <f>IF(ISNA(AX1089),"",AX1089*#REF!)</f>
        <v>#REF!</v>
      </c>
      <c r="BA1089" s="201" t="e">
        <f>IF(ISNA(AY1089),"",AY1089*#REF!)</f>
        <v>#REF!</v>
      </c>
      <c r="BB1089" s="78" t="e">
        <f>IF(#REF!&gt;0,DQ$40,"")</f>
        <v>#REF!</v>
      </c>
      <c r="BC1089" s="99"/>
      <c r="BD1089" s="650"/>
      <c r="BE1089" s="652" t="e">
        <f>IF(OR(#REF!="",F1089=""),"",ROUND(#REF!/10^3*F1089,3))</f>
        <v>#REF!</v>
      </c>
      <c r="BF1089" s="412" t="e">
        <f>IF(#REF!&gt;0,#REF!*#REF!/1000,"")</f>
        <v>#REF!</v>
      </c>
      <c r="BG1089" s="412" t="e">
        <f>IF(#REF!&gt;0,#REF!*#REF!/1000,"")</f>
        <v>#REF!</v>
      </c>
      <c r="BH1089" s="413" t="e">
        <f>IF(OR(#REF!="●",#REF!="●",#REF!="●",#REF!="●"),"",IF(#REF!="","",#REF!))</f>
        <v>#REF!</v>
      </c>
      <c r="BI1089" s="413" t="e">
        <f>IF(OR(#REF!="●",#REF!="●",#REF!="●",#REF!="●"),"",IF(#REF!="","",#REF!))</f>
        <v>#REF!</v>
      </c>
      <c r="BJ1089" s="412" t="e">
        <f>IF(ISNA(L1089),"",L1089*#REF!)</f>
        <v>#REF!</v>
      </c>
      <c r="BK1089" s="412" t="e">
        <f>IF(ISNA(M1089),"",M1089*#REF!)</f>
        <v>#REF!</v>
      </c>
      <c r="BL1089" s="415" t="e">
        <f>IF(#REF!&gt;0,DQ$6,"")</f>
        <v>#REF!</v>
      </c>
      <c r="BM1089" s="361" t="e">
        <f>IF(#REF!="","",VLOOKUP(#REF!,#REF!,7,0))</f>
        <v>#REF!</v>
      </c>
      <c r="BN1089" s="201" t="e">
        <f>IF(OR(#REF!="",BM1089=""),"",ROUND(#REF!/10^3*BM1089,3))</f>
        <v>#REF!</v>
      </c>
      <c r="BO1089" s="201" t="e">
        <f>IF(#REF!&gt;0,#REF!*#REF!/1000,"")</f>
        <v>#REF!</v>
      </c>
      <c r="BP1089" s="201" t="e">
        <f>IF(#REF!&gt;0,#REF!*#REF!/1000,"")</f>
        <v>#REF!</v>
      </c>
      <c r="BQ1089" s="74" t="e">
        <f t="shared" si="193"/>
        <v>#REF!</v>
      </c>
      <c r="BR1089" s="74" t="e">
        <f t="shared" si="194"/>
        <v>#REF!</v>
      </c>
      <c r="BS1089" s="201" t="e">
        <f>IF(ISNA(BQ1089),"",BQ1089*#REF!)</f>
        <v>#REF!</v>
      </c>
      <c r="BT1089" s="201" t="e">
        <f>IF(ISNA(BR1089),"",BR1089*#REF!)</f>
        <v>#REF!</v>
      </c>
      <c r="BU1089" s="78" t="e">
        <f>IF(#REF!&gt;0,DQ$57,"")</f>
        <v>#REF!</v>
      </c>
      <c r="BV1089" s="99"/>
      <c r="BW1089" s="411"/>
      <c r="BX1089" s="412" t="e">
        <f>IF(OR(#REF!="",F1089=""),"",ROUND(#REF!/10^3*F1089,3))</f>
        <v>#REF!</v>
      </c>
      <c r="BY1089" s="412" t="e">
        <f>IF(#REF!&gt;0,#REF!*#REF!/1000,"")</f>
        <v>#REF!</v>
      </c>
      <c r="BZ1089" s="412" t="e">
        <f>IF(#REF!&gt;0,#REF!*#REF!/1000,"")</f>
        <v>#REF!</v>
      </c>
      <c r="CA1089" s="413" t="e">
        <f>IF(OR(#REF!="●",#REF!="●",#REF!="●",#REF!="●",#REF!="●"),"",IF(#REF!="","",#REF!))</f>
        <v>#REF!</v>
      </c>
      <c r="CB1089" s="413" t="e">
        <f>IF(OR(#REF!="●",#REF!="●",#REF!="●",#REF!="●",#REF!="●"),"",IF(#REF!="","",#REF!))</f>
        <v>#REF!</v>
      </c>
      <c r="CC1089" s="412" t="e">
        <f>IF(ISNA(L1089),"",L1089*#REF!)</f>
        <v>#REF!</v>
      </c>
      <c r="CD1089" s="412" t="e">
        <f>IF(ISNA(M1089),"",M1089*#REF!)</f>
        <v>#REF!</v>
      </c>
      <c r="CE1089" s="415" t="e">
        <f>IF(#REF!&gt;0,DQ$6,"")</f>
        <v>#REF!</v>
      </c>
      <c r="CF1089" s="361" t="e">
        <f>IF(#REF!="","",VLOOKUP(#REF!,#REF!,7,0))</f>
        <v>#REF!</v>
      </c>
      <c r="CG1089" s="201" t="e">
        <f>IF(OR(#REF!="",CF1089=""),"",ROUND(#REF!/10^3*CF1089,3))</f>
        <v>#REF!</v>
      </c>
      <c r="CH1089" s="201" t="e">
        <f>IF(#REF!&gt;0,#REF!*#REF!/1000,"")</f>
        <v>#REF!</v>
      </c>
      <c r="CI1089" s="201" t="e">
        <f>IF(#REF!&gt;0,#REF!*#REF!/1000,"")</f>
        <v>#REF!</v>
      </c>
      <c r="CJ1089" s="74" t="e">
        <f t="shared" si="195"/>
        <v>#REF!</v>
      </c>
      <c r="CK1089" s="74" t="e">
        <f t="shared" si="196"/>
        <v>#REF!</v>
      </c>
      <c r="CL1089" s="201" t="e">
        <f>IF(ISNA(CJ1089),"",CJ1089*#REF!)</f>
        <v>#REF!</v>
      </c>
      <c r="CM1089" s="201" t="e">
        <f>IF(ISNA(CK1089),"",CK1089*#REF!)</f>
        <v>#REF!</v>
      </c>
      <c r="CN1089" s="101" t="e">
        <f>IF(#REF!&gt;0,DQ$57,"")</f>
        <v>#REF!</v>
      </c>
      <c r="CO1089" s="84"/>
      <c r="CP1089" s="2"/>
      <c r="CQ1089" s="2"/>
      <c r="CR1089" s="2"/>
      <c r="CS1089" s="2"/>
      <c r="CT1089" s="2"/>
      <c r="CU1089" s="2"/>
      <c r="CV1089" s="2"/>
      <c r="CX1089" s="2"/>
      <c r="CY1089" s="2"/>
      <c r="CZ1089" s="2"/>
      <c r="DA1089" s="2"/>
      <c r="DB1089" s="2"/>
      <c r="DC1089" s="2"/>
      <c r="DD1089" s="2"/>
      <c r="DE1089" s="2"/>
      <c r="DF1089" s="2"/>
    </row>
    <row r="1090" spans="2:110" ht="18" customHeight="1">
      <c r="B1090" s="151" t="e">
        <f>IF(#REF!="","",VLOOKUP(#REF!,$CX$11:$DG$26,9,0))</f>
        <v>#REF!</v>
      </c>
      <c r="C1090" s="64" t="e">
        <f>IF(#REF!="",0,VLOOKUP(#REF!,$CP$11:$CQ$16,2,0))</f>
        <v>#REF!</v>
      </c>
      <c r="D1090" s="65" t="e">
        <f>IF(#REF!="",0,VLOOKUP(#REF!,$CX$11:$CY$26,2,0))</f>
        <v>#REF!</v>
      </c>
      <c r="E1090" s="152" t="e">
        <f t="shared" si="186"/>
        <v>#REF!</v>
      </c>
      <c r="F1090" s="155" t="e">
        <f>IF(#REF!="","",VLOOKUP(#REF!,#REF!,7,0))</f>
        <v>#REF!</v>
      </c>
      <c r="G1090" s="201" t="e">
        <f>IF(OR(#REF!="",F1090=""),"",ROUND(#REF!/10^3*F1090,3))</f>
        <v>#REF!</v>
      </c>
      <c r="H1090" s="201" t="e">
        <f>IF(#REF!&gt;0,#REF!*#REF!/1000,"")</f>
        <v>#REF!</v>
      </c>
      <c r="I1090" s="201" t="e">
        <f>IF(#REF!&gt;0,#REF!*#REF!/1000,"")</f>
        <v>#REF!</v>
      </c>
      <c r="J1090" s="51" t="e">
        <f>IF(#REF!="●","",IF(#REF!="","",#REF!))</f>
        <v>#REF!</v>
      </c>
      <c r="K1090" s="51" t="e">
        <f>IF(#REF!="●","",IF(#REF!="","",#REF!))</f>
        <v>#REF!</v>
      </c>
      <c r="L1090" s="74" t="e">
        <f t="shared" si="187"/>
        <v>#REF!</v>
      </c>
      <c r="M1090" s="74" t="e">
        <f t="shared" si="188"/>
        <v>#REF!</v>
      </c>
      <c r="N1090" s="201" t="e">
        <f>IF(ISNA(L1090),"",L1090*#REF!)</f>
        <v>#REF!</v>
      </c>
      <c r="O1090" s="201" t="e">
        <f>IF(ISNA(M1090),"",M1090*#REF!)</f>
        <v>#REF!</v>
      </c>
      <c r="P1090" s="78" t="e">
        <f>IF(#REF!&gt;0,DQ$6,"")</f>
        <v>#REF!</v>
      </c>
      <c r="Q1090" s="99"/>
      <c r="R1090" s="411"/>
      <c r="S1090" s="412" t="e">
        <f>IF(OR(#REF!="",F1090=""),"",ROUND(#REF!/10^3*F1090,3))</f>
        <v>#REF!</v>
      </c>
      <c r="T1090" s="412" t="e">
        <f>IF(#REF!&gt;0,#REF!*#REF!/1000,"")</f>
        <v>#REF!</v>
      </c>
      <c r="U1090" s="412" t="e">
        <f>IF(#REF!&gt;0,#REF!*#REF!/1000,"")</f>
        <v>#REF!</v>
      </c>
      <c r="V1090" s="413" t="e">
        <f>IF(OR(#REF!="●",#REF!="●"),"",IF(#REF!="","",#REF!))</f>
        <v>#REF!</v>
      </c>
      <c r="W1090" s="413" t="e">
        <f>IF(OR(#REF!="●",#REF!="●"),"",IF(#REF!="","",#REF!))</f>
        <v>#REF!</v>
      </c>
      <c r="X1090" s="412" t="e">
        <f>IF(ISNA(L1090),"",L1090*#REF!)</f>
        <v>#REF!</v>
      </c>
      <c r="Y1090" s="412" t="e">
        <f>IF(ISNA(M1090),"",M1090*#REF!)</f>
        <v>#REF!</v>
      </c>
      <c r="Z1090" s="414" t="e">
        <f>IF(#REF!&gt;0,DQ$6,"")</f>
        <v>#REF!</v>
      </c>
      <c r="AA1090" s="95" t="e">
        <f>IF(#REF!="","",VLOOKUP(#REF!,#REF!,7,0))</f>
        <v>#REF!</v>
      </c>
      <c r="AB1090" s="201" t="e">
        <f>IF(OR(#REF!="",AA1090=""),"",ROUND(#REF!/10^3*AA1090,3))</f>
        <v>#REF!</v>
      </c>
      <c r="AC1090" s="201" t="e">
        <f>IF(#REF!&gt;0,#REF!*#REF!/1000,"")</f>
        <v>#REF!</v>
      </c>
      <c r="AD1090" s="201" t="e">
        <f>IF(#REF!&gt;0,#REF!*#REF!/1000,"")</f>
        <v>#REF!</v>
      </c>
      <c r="AE1090" s="74" t="e">
        <f t="shared" si="189"/>
        <v>#REF!</v>
      </c>
      <c r="AF1090" s="74" t="e">
        <f t="shared" si="190"/>
        <v>#REF!</v>
      </c>
      <c r="AG1090" s="201" t="e">
        <f>IF(ISNA(AE1090),"",AE1090*#REF!)</f>
        <v>#REF!</v>
      </c>
      <c r="AH1090" s="201" t="e">
        <f>IF(ISNA(AF1090),"",AF1090*#REF!)</f>
        <v>#REF!</v>
      </c>
      <c r="AI1090" s="78" t="e">
        <f>IF(#REF!&gt;0,DQ$23,"")</f>
        <v>#REF!</v>
      </c>
      <c r="AJ1090" s="99"/>
      <c r="AK1090" s="411"/>
      <c r="AL1090" s="412" t="e">
        <f>IF(OR(#REF!="",F1090=""),"",ROUND(#REF!/10^3*F1090,3))</f>
        <v>#REF!</v>
      </c>
      <c r="AM1090" s="412" t="e">
        <f>IF(#REF!&gt;0,#REF!*#REF!/1000,"")</f>
        <v>#REF!</v>
      </c>
      <c r="AN1090" s="412" t="e">
        <f>IF(#REF!&gt;0,#REF!*#REF!/1000,"")</f>
        <v>#REF!</v>
      </c>
      <c r="AO1090" s="413" t="e">
        <f>IF(OR(#REF!="●",#REF!="●",#REF!="●"),"",IF(#REF!="","",#REF!))</f>
        <v>#REF!</v>
      </c>
      <c r="AP1090" s="413" t="e">
        <f>IF(OR(#REF!="●",#REF!="●",#REF!="●"),"",IF(#REF!="","",#REF!))</f>
        <v>#REF!</v>
      </c>
      <c r="AQ1090" s="412" t="e">
        <f>IF(ISNA(L1090),"",L1090*#REF!)</f>
        <v>#REF!</v>
      </c>
      <c r="AR1090" s="412" t="e">
        <f>IF(ISNA(M1090),"",M1090*#REF!)</f>
        <v>#REF!</v>
      </c>
      <c r="AS1090" s="414" t="e">
        <f>IF(#REF!&gt;0,DQ$6,"")</f>
        <v>#REF!</v>
      </c>
      <c r="AT1090" s="95" t="e">
        <f>IF(#REF!="","",VLOOKUP(#REF!,#REF!,7,0))</f>
        <v>#REF!</v>
      </c>
      <c r="AU1090" s="201" t="e">
        <f>IF(OR(#REF!="",AT1090=""),"",ROUND(#REF!/10^3*AT1090,3))</f>
        <v>#REF!</v>
      </c>
      <c r="AV1090" s="201" t="e">
        <f>IF(#REF!&gt;0,#REF!*#REF!/1000,"")</f>
        <v>#REF!</v>
      </c>
      <c r="AW1090" s="201" t="e">
        <f>IF(#REF!&gt;0,#REF!*#REF!/1000,"")</f>
        <v>#REF!</v>
      </c>
      <c r="AX1090" s="74" t="e">
        <f t="shared" si="191"/>
        <v>#REF!</v>
      </c>
      <c r="AY1090" s="74" t="e">
        <f t="shared" si="192"/>
        <v>#REF!</v>
      </c>
      <c r="AZ1090" s="201" t="e">
        <f>IF(ISNA(AX1090),"",AX1090*#REF!)</f>
        <v>#REF!</v>
      </c>
      <c r="BA1090" s="201" t="e">
        <f>IF(ISNA(AY1090),"",AY1090*#REF!)</f>
        <v>#REF!</v>
      </c>
      <c r="BB1090" s="78" t="e">
        <f>IF(#REF!&gt;0,DQ$40,"")</f>
        <v>#REF!</v>
      </c>
      <c r="BC1090" s="99"/>
      <c r="BD1090" s="650"/>
      <c r="BE1090" s="652" t="e">
        <f>IF(OR(#REF!="",F1090=""),"",ROUND(#REF!/10^3*F1090,3))</f>
        <v>#REF!</v>
      </c>
      <c r="BF1090" s="412" t="e">
        <f>IF(#REF!&gt;0,#REF!*#REF!/1000,"")</f>
        <v>#REF!</v>
      </c>
      <c r="BG1090" s="412" t="e">
        <f>IF(#REF!&gt;0,#REF!*#REF!/1000,"")</f>
        <v>#REF!</v>
      </c>
      <c r="BH1090" s="413" t="e">
        <f>IF(OR(#REF!="●",#REF!="●",#REF!="●",#REF!="●"),"",IF(#REF!="","",#REF!))</f>
        <v>#REF!</v>
      </c>
      <c r="BI1090" s="413" t="e">
        <f>IF(OR(#REF!="●",#REF!="●",#REF!="●",#REF!="●"),"",IF(#REF!="","",#REF!))</f>
        <v>#REF!</v>
      </c>
      <c r="BJ1090" s="412" t="e">
        <f>IF(ISNA(L1090),"",L1090*#REF!)</f>
        <v>#REF!</v>
      </c>
      <c r="BK1090" s="412" t="e">
        <f>IF(ISNA(M1090),"",M1090*#REF!)</f>
        <v>#REF!</v>
      </c>
      <c r="BL1090" s="415" t="e">
        <f>IF(#REF!&gt;0,DQ$6,"")</f>
        <v>#REF!</v>
      </c>
      <c r="BM1090" s="361" t="e">
        <f>IF(#REF!="","",VLOOKUP(#REF!,#REF!,7,0))</f>
        <v>#REF!</v>
      </c>
      <c r="BN1090" s="201" t="e">
        <f>IF(OR(#REF!="",BM1090=""),"",ROUND(#REF!/10^3*BM1090,3))</f>
        <v>#REF!</v>
      </c>
      <c r="BO1090" s="201" t="e">
        <f>IF(#REF!&gt;0,#REF!*#REF!/1000,"")</f>
        <v>#REF!</v>
      </c>
      <c r="BP1090" s="201" t="e">
        <f>IF(#REF!&gt;0,#REF!*#REF!/1000,"")</f>
        <v>#REF!</v>
      </c>
      <c r="BQ1090" s="74" t="e">
        <f t="shared" si="193"/>
        <v>#REF!</v>
      </c>
      <c r="BR1090" s="74" t="e">
        <f t="shared" si="194"/>
        <v>#REF!</v>
      </c>
      <c r="BS1090" s="201" t="e">
        <f>IF(ISNA(BQ1090),"",BQ1090*#REF!)</f>
        <v>#REF!</v>
      </c>
      <c r="BT1090" s="201" t="e">
        <f>IF(ISNA(BR1090),"",BR1090*#REF!)</f>
        <v>#REF!</v>
      </c>
      <c r="BU1090" s="78" t="e">
        <f>IF(#REF!&gt;0,DQ$57,"")</f>
        <v>#REF!</v>
      </c>
      <c r="BV1090" s="99"/>
      <c r="BW1090" s="411"/>
      <c r="BX1090" s="412" t="e">
        <f>IF(OR(#REF!="",F1090=""),"",ROUND(#REF!/10^3*F1090,3))</f>
        <v>#REF!</v>
      </c>
      <c r="BY1090" s="412" t="e">
        <f>IF(#REF!&gt;0,#REF!*#REF!/1000,"")</f>
        <v>#REF!</v>
      </c>
      <c r="BZ1090" s="412" t="e">
        <f>IF(#REF!&gt;0,#REF!*#REF!/1000,"")</f>
        <v>#REF!</v>
      </c>
      <c r="CA1090" s="413" t="e">
        <f>IF(OR(#REF!="●",#REF!="●",#REF!="●",#REF!="●",#REF!="●"),"",IF(#REF!="","",#REF!))</f>
        <v>#REF!</v>
      </c>
      <c r="CB1090" s="413" t="e">
        <f>IF(OR(#REF!="●",#REF!="●",#REF!="●",#REF!="●",#REF!="●"),"",IF(#REF!="","",#REF!))</f>
        <v>#REF!</v>
      </c>
      <c r="CC1090" s="412" t="e">
        <f>IF(ISNA(L1090),"",L1090*#REF!)</f>
        <v>#REF!</v>
      </c>
      <c r="CD1090" s="412" t="e">
        <f>IF(ISNA(M1090),"",M1090*#REF!)</f>
        <v>#REF!</v>
      </c>
      <c r="CE1090" s="415" t="e">
        <f>IF(#REF!&gt;0,DQ$6,"")</f>
        <v>#REF!</v>
      </c>
      <c r="CF1090" s="361" t="e">
        <f>IF(#REF!="","",VLOOKUP(#REF!,#REF!,7,0))</f>
        <v>#REF!</v>
      </c>
      <c r="CG1090" s="201" t="e">
        <f>IF(OR(#REF!="",CF1090=""),"",ROUND(#REF!/10^3*CF1090,3))</f>
        <v>#REF!</v>
      </c>
      <c r="CH1090" s="201" t="e">
        <f>IF(#REF!&gt;0,#REF!*#REF!/1000,"")</f>
        <v>#REF!</v>
      </c>
      <c r="CI1090" s="201" t="e">
        <f>IF(#REF!&gt;0,#REF!*#REF!/1000,"")</f>
        <v>#REF!</v>
      </c>
      <c r="CJ1090" s="74" t="e">
        <f t="shared" si="195"/>
        <v>#REF!</v>
      </c>
      <c r="CK1090" s="74" t="e">
        <f t="shared" si="196"/>
        <v>#REF!</v>
      </c>
      <c r="CL1090" s="201" t="e">
        <f>IF(ISNA(CJ1090),"",CJ1090*#REF!)</f>
        <v>#REF!</v>
      </c>
      <c r="CM1090" s="201" t="e">
        <f>IF(ISNA(CK1090),"",CK1090*#REF!)</f>
        <v>#REF!</v>
      </c>
      <c r="CN1090" s="101" t="e">
        <f>IF(#REF!&gt;0,DQ$57,"")</f>
        <v>#REF!</v>
      </c>
      <c r="CO1090" s="84"/>
      <c r="CP1090" s="2"/>
      <c r="CQ1090" s="2"/>
      <c r="CR1090" s="2"/>
      <c r="CS1090" s="2"/>
      <c r="CT1090" s="2"/>
      <c r="CU1090" s="2"/>
      <c r="CV1090" s="2"/>
      <c r="CX1090" s="2"/>
      <c r="CY1090" s="2"/>
      <c r="CZ1090" s="2"/>
      <c r="DA1090" s="2"/>
      <c r="DB1090" s="2"/>
      <c r="DC1090" s="2"/>
      <c r="DD1090" s="2"/>
      <c r="DE1090" s="2"/>
      <c r="DF1090" s="2"/>
    </row>
    <row r="1091" spans="2:110" ht="18" customHeight="1">
      <c r="B1091" s="151" t="e">
        <f>IF(#REF!="","",VLOOKUP(#REF!,$CX$11:$DG$26,9,0))</f>
        <v>#REF!</v>
      </c>
      <c r="C1091" s="64" t="e">
        <f>IF(#REF!="",0,VLOOKUP(#REF!,$CP$11:$CQ$16,2,0))</f>
        <v>#REF!</v>
      </c>
      <c r="D1091" s="65" t="e">
        <f>IF(#REF!="",0,VLOOKUP(#REF!,$CX$11:$CY$26,2,0))</f>
        <v>#REF!</v>
      </c>
      <c r="E1091" s="152" t="e">
        <f t="shared" si="186"/>
        <v>#REF!</v>
      </c>
      <c r="F1091" s="155" t="e">
        <f>IF(#REF!="","",VLOOKUP(#REF!,#REF!,7,0))</f>
        <v>#REF!</v>
      </c>
      <c r="G1091" s="201" t="e">
        <f>IF(OR(#REF!="",F1091=""),"",ROUND(#REF!/10^3*F1091,3))</f>
        <v>#REF!</v>
      </c>
      <c r="H1091" s="201" t="e">
        <f>IF(#REF!&gt;0,#REF!*#REF!/1000,"")</f>
        <v>#REF!</v>
      </c>
      <c r="I1091" s="201" t="e">
        <f>IF(#REF!&gt;0,#REF!*#REF!/1000,"")</f>
        <v>#REF!</v>
      </c>
      <c r="J1091" s="51" t="e">
        <f>IF(#REF!="●","",IF(#REF!="","",#REF!))</f>
        <v>#REF!</v>
      </c>
      <c r="K1091" s="51" t="e">
        <f>IF(#REF!="●","",IF(#REF!="","",#REF!))</f>
        <v>#REF!</v>
      </c>
      <c r="L1091" s="74" t="e">
        <f t="shared" si="187"/>
        <v>#REF!</v>
      </c>
      <c r="M1091" s="74" t="e">
        <f t="shared" si="188"/>
        <v>#REF!</v>
      </c>
      <c r="N1091" s="201" t="e">
        <f>IF(ISNA(L1091),"",L1091*#REF!)</f>
        <v>#REF!</v>
      </c>
      <c r="O1091" s="201" t="e">
        <f>IF(ISNA(M1091),"",M1091*#REF!)</f>
        <v>#REF!</v>
      </c>
      <c r="P1091" s="78" t="e">
        <f>IF(#REF!&gt;0,DQ$6,"")</f>
        <v>#REF!</v>
      </c>
      <c r="Q1091" s="99"/>
      <c r="R1091" s="411"/>
      <c r="S1091" s="412" t="e">
        <f>IF(OR(#REF!="",F1091=""),"",ROUND(#REF!/10^3*F1091,3))</f>
        <v>#REF!</v>
      </c>
      <c r="T1091" s="412" t="e">
        <f>IF(#REF!&gt;0,#REF!*#REF!/1000,"")</f>
        <v>#REF!</v>
      </c>
      <c r="U1091" s="412" t="e">
        <f>IF(#REF!&gt;0,#REF!*#REF!/1000,"")</f>
        <v>#REF!</v>
      </c>
      <c r="V1091" s="413" t="e">
        <f>IF(OR(#REF!="●",#REF!="●"),"",IF(#REF!="","",#REF!))</f>
        <v>#REF!</v>
      </c>
      <c r="W1091" s="413" t="e">
        <f>IF(OR(#REF!="●",#REF!="●"),"",IF(#REF!="","",#REF!))</f>
        <v>#REF!</v>
      </c>
      <c r="X1091" s="412" t="e">
        <f>IF(ISNA(L1091),"",L1091*#REF!)</f>
        <v>#REF!</v>
      </c>
      <c r="Y1091" s="412" t="e">
        <f>IF(ISNA(M1091),"",M1091*#REF!)</f>
        <v>#REF!</v>
      </c>
      <c r="Z1091" s="414" t="e">
        <f>IF(#REF!&gt;0,DQ$6,"")</f>
        <v>#REF!</v>
      </c>
      <c r="AA1091" s="95" t="e">
        <f>IF(#REF!="","",VLOOKUP(#REF!,#REF!,7,0))</f>
        <v>#REF!</v>
      </c>
      <c r="AB1091" s="201" t="e">
        <f>IF(OR(#REF!="",AA1091=""),"",ROUND(#REF!/10^3*AA1091,3))</f>
        <v>#REF!</v>
      </c>
      <c r="AC1091" s="201" t="e">
        <f>IF(#REF!&gt;0,#REF!*#REF!/1000,"")</f>
        <v>#REF!</v>
      </c>
      <c r="AD1091" s="201" t="e">
        <f>IF(#REF!&gt;0,#REF!*#REF!/1000,"")</f>
        <v>#REF!</v>
      </c>
      <c r="AE1091" s="74" t="e">
        <f t="shared" si="189"/>
        <v>#REF!</v>
      </c>
      <c r="AF1091" s="74" t="e">
        <f t="shared" si="190"/>
        <v>#REF!</v>
      </c>
      <c r="AG1091" s="201" t="e">
        <f>IF(ISNA(AE1091),"",AE1091*#REF!)</f>
        <v>#REF!</v>
      </c>
      <c r="AH1091" s="201" t="e">
        <f>IF(ISNA(AF1091),"",AF1091*#REF!)</f>
        <v>#REF!</v>
      </c>
      <c r="AI1091" s="78" t="e">
        <f>IF(#REF!&gt;0,DQ$23,"")</f>
        <v>#REF!</v>
      </c>
      <c r="AJ1091" s="99"/>
      <c r="AK1091" s="411"/>
      <c r="AL1091" s="412" t="e">
        <f>IF(OR(#REF!="",F1091=""),"",ROUND(#REF!/10^3*F1091,3))</f>
        <v>#REF!</v>
      </c>
      <c r="AM1091" s="412" t="e">
        <f>IF(#REF!&gt;0,#REF!*#REF!/1000,"")</f>
        <v>#REF!</v>
      </c>
      <c r="AN1091" s="412" t="e">
        <f>IF(#REF!&gt;0,#REF!*#REF!/1000,"")</f>
        <v>#REF!</v>
      </c>
      <c r="AO1091" s="413" t="e">
        <f>IF(OR(#REF!="●",#REF!="●",#REF!="●"),"",IF(#REF!="","",#REF!))</f>
        <v>#REF!</v>
      </c>
      <c r="AP1091" s="413" t="e">
        <f>IF(OR(#REF!="●",#REF!="●",#REF!="●"),"",IF(#REF!="","",#REF!))</f>
        <v>#REF!</v>
      </c>
      <c r="AQ1091" s="412" t="e">
        <f>IF(ISNA(L1091),"",L1091*#REF!)</f>
        <v>#REF!</v>
      </c>
      <c r="AR1091" s="412" t="e">
        <f>IF(ISNA(M1091),"",M1091*#REF!)</f>
        <v>#REF!</v>
      </c>
      <c r="AS1091" s="414" t="e">
        <f>IF(#REF!&gt;0,DQ$6,"")</f>
        <v>#REF!</v>
      </c>
      <c r="AT1091" s="95" t="e">
        <f>IF(#REF!="","",VLOOKUP(#REF!,#REF!,7,0))</f>
        <v>#REF!</v>
      </c>
      <c r="AU1091" s="201" t="e">
        <f>IF(OR(#REF!="",AT1091=""),"",ROUND(#REF!/10^3*AT1091,3))</f>
        <v>#REF!</v>
      </c>
      <c r="AV1091" s="201" t="e">
        <f>IF(#REF!&gt;0,#REF!*#REF!/1000,"")</f>
        <v>#REF!</v>
      </c>
      <c r="AW1091" s="201" t="e">
        <f>IF(#REF!&gt;0,#REF!*#REF!/1000,"")</f>
        <v>#REF!</v>
      </c>
      <c r="AX1091" s="74" t="e">
        <f t="shared" si="191"/>
        <v>#REF!</v>
      </c>
      <c r="AY1091" s="74" t="e">
        <f t="shared" si="192"/>
        <v>#REF!</v>
      </c>
      <c r="AZ1091" s="201" t="e">
        <f>IF(ISNA(AX1091),"",AX1091*#REF!)</f>
        <v>#REF!</v>
      </c>
      <c r="BA1091" s="201" t="e">
        <f>IF(ISNA(AY1091),"",AY1091*#REF!)</f>
        <v>#REF!</v>
      </c>
      <c r="BB1091" s="78" t="e">
        <f>IF(#REF!&gt;0,DQ$40,"")</f>
        <v>#REF!</v>
      </c>
      <c r="BC1091" s="99"/>
      <c r="BD1091" s="650"/>
      <c r="BE1091" s="652" t="e">
        <f>IF(OR(#REF!="",F1091=""),"",ROUND(#REF!/10^3*F1091,3))</f>
        <v>#REF!</v>
      </c>
      <c r="BF1091" s="412" t="e">
        <f>IF(#REF!&gt;0,#REF!*#REF!/1000,"")</f>
        <v>#REF!</v>
      </c>
      <c r="BG1091" s="412" t="e">
        <f>IF(#REF!&gt;0,#REF!*#REF!/1000,"")</f>
        <v>#REF!</v>
      </c>
      <c r="BH1091" s="413" t="e">
        <f>IF(OR(#REF!="●",#REF!="●",#REF!="●",#REF!="●"),"",IF(#REF!="","",#REF!))</f>
        <v>#REF!</v>
      </c>
      <c r="BI1091" s="413" t="e">
        <f>IF(OR(#REF!="●",#REF!="●",#REF!="●",#REF!="●"),"",IF(#REF!="","",#REF!))</f>
        <v>#REF!</v>
      </c>
      <c r="BJ1091" s="412" t="e">
        <f>IF(ISNA(L1091),"",L1091*#REF!)</f>
        <v>#REF!</v>
      </c>
      <c r="BK1091" s="412" t="e">
        <f>IF(ISNA(M1091),"",M1091*#REF!)</f>
        <v>#REF!</v>
      </c>
      <c r="BL1091" s="415" t="e">
        <f>IF(#REF!&gt;0,DQ$6,"")</f>
        <v>#REF!</v>
      </c>
      <c r="BM1091" s="361" t="e">
        <f>IF(#REF!="","",VLOOKUP(#REF!,#REF!,7,0))</f>
        <v>#REF!</v>
      </c>
      <c r="BN1091" s="201" t="e">
        <f>IF(OR(#REF!="",BM1091=""),"",ROUND(#REF!/10^3*BM1091,3))</f>
        <v>#REF!</v>
      </c>
      <c r="BO1091" s="201" t="e">
        <f>IF(#REF!&gt;0,#REF!*#REF!/1000,"")</f>
        <v>#REF!</v>
      </c>
      <c r="BP1091" s="201" t="e">
        <f>IF(#REF!&gt;0,#REF!*#REF!/1000,"")</f>
        <v>#REF!</v>
      </c>
      <c r="BQ1091" s="74" t="e">
        <f t="shared" si="193"/>
        <v>#REF!</v>
      </c>
      <c r="BR1091" s="74" t="e">
        <f t="shared" si="194"/>
        <v>#REF!</v>
      </c>
      <c r="BS1091" s="201" t="e">
        <f>IF(ISNA(BQ1091),"",BQ1091*#REF!)</f>
        <v>#REF!</v>
      </c>
      <c r="BT1091" s="201" t="e">
        <f>IF(ISNA(BR1091),"",BR1091*#REF!)</f>
        <v>#REF!</v>
      </c>
      <c r="BU1091" s="78" t="e">
        <f>IF(#REF!&gt;0,DQ$57,"")</f>
        <v>#REF!</v>
      </c>
      <c r="BV1091" s="99"/>
      <c r="BW1091" s="411"/>
      <c r="BX1091" s="412" t="e">
        <f>IF(OR(#REF!="",F1091=""),"",ROUND(#REF!/10^3*F1091,3))</f>
        <v>#REF!</v>
      </c>
      <c r="BY1091" s="412" t="e">
        <f>IF(#REF!&gt;0,#REF!*#REF!/1000,"")</f>
        <v>#REF!</v>
      </c>
      <c r="BZ1091" s="412" t="e">
        <f>IF(#REF!&gt;0,#REF!*#REF!/1000,"")</f>
        <v>#REF!</v>
      </c>
      <c r="CA1091" s="413" t="e">
        <f>IF(OR(#REF!="●",#REF!="●",#REF!="●",#REF!="●",#REF!="●"),"",IF(#REF!="","",#REF!))</f>
        <v>#REF!</v>
      </c>
      <c r="CB1091" s="413" t="e">
        <f>IF(OR(#REF!="●",#REF!="●",#REF!="●",#REF!="●",#REF!="●"),"",IF(#REF!="","",#REF!))</f>
        <v>#REF!</v>
      </c>
      <c r="CC1091" s="412" t="e">
        <f>IF(ISNA(L1091),"",L1091*#REF!)</f>
        <v>#REF!</v>
      </c>
      <c r="CD1091" s="412" t="e">
        <f>IF(ISNA(M1091),"",M1091*#REF!)</f>
        <v>#REF!</v>
      </c>
      <c r="CE1091" s="415" t="e">
        <f>IF(#REF!&gt;0,DQ$6,"")</f>
        <v>#REF!</v>
      </c>
      <c r="CF1091" s="361" t="e">
        <f>IF(#REF!="","",VLOOKUP(#REF!,#REF!,7,0))</f>
        <v>#REF!</v>
      </c>
      <c r="CG1091" s="201" t="e">
        <f>IF(OR(#REF!="",CF1091=""),"",ROUND(#REF!/10^3*CF1091,3))</f>
        <v>#REF!</v>
      </c>
      <c r="CH1091" s="201" t="e">
        <f>IF(#REF!&gt;0,#REF!*#REF!/1000,"")</f>
        <v>#REF!</v>
      </c>
      <c r="CI1091" s="201" t="e">
        <f>IF(#REF!&gt;0,#REF!*#REF!/1000,"")</f>
        <v>#REF!</v>
      </c>
      <c r="CJ1091" s="74" t="e">
        <f t="shared" si="195"/>
        <v>#REF!</v>
      </c>
      <c r="CK1091" s="74" t="e">
        <f t="shared" si="196"/>
        <v>#REF!</v>
      </c>
      <c r="CL1091" s="201" t="e">
        <f>IF(ISNA(CJ1091),"",CJ1091*#REF!)</f>
        <v>#REF!</v>
      </c>
      <c r="CM1091" s="201" t="e">
        <f>IF(ISNA(CK1091),"",CK1091*#REF!)</f>
        <v>#REF!</v>
      </c>
      <c r="CN1091" s="101" t="e">
        <f>IF(#REF!&gt;0,DQ$57,"")</f>
        <v>#REF!</v>
      </c>
      <c r="CO1091" s="84"/>
      <c r="CP1091" s="2"/>
      <c r="CQ1091" s="2"/>
      <c r="CR1091" s="2"/>
      <c r="CS1091" s="2"/>
      <c r="CT1091" s="2"/>
      <c r="CU1091" s="2"/>
      <c r="CV1091" s="2"/>
      <c r="CX1091" s="2"/>
      <c r="CY1091" s="2"/>
      <c r="CZ1091" s="2"/>
      <c r="DA1091" s="2"/>
      <c r="DB1091" s="2"/>
      <c r="DC1091" s="2"/>
      <c r="DD1091" s="2"/>
      <c r="DE1091" s="2"/>
      <c r="DF1091" s="2"/>
    </row>
    <row r="1092" spans="2:110" ht="18" customHeight="1">
      <c r="B1092" s="151" t="e">
        <f>IF(#REF!="","",VLOOKUP(#REF!,$CX$11:$DG$26,9,0))</f>
        <v>#REF!</v>
      </c>
      <c r="C1092" s="64" t="e">
        <f>IF(#REF!="",0,VLOOKUP(#REF!,$CP$11:$CQ$16,2,0))</f>
        <v>#REF!</v>
      </c>
      <c r="D1092" s="65" t="e">
        <f>IF(#REF!="",0,VLOOKUP(#REF!,$CX$11:$CY$26,2,0))</f>
        <v>#REF!</v>
      </c>
      <c r="E1092" s="152" t="e">
        <f t="shared" si="186"/>
        <v>#REF!</v>
      </c>
      <c r="F1092" s="155" t="e">
        <f>IF(#REF!="","",VLOOKUP(#REF!,#REF!,7,0))</f>
        <v>#REF!</v>
      </c>
      <c r="G1092" s="201" t="e">
        <f>IF(OR(#REF!="",F1092=""),"",ROUND(#REF!/10^3*F1092,3))</f>
        <v>#REF!</v>
      </c>
      <c r="H1092" s="201" t="e">
        <f>IF(#REF!&gt;0,#REF!*#REF!/1000,"")</f>
        <v>#REF!</v>
      </c>
      <c r="I1092" s="201" t="e">
        <f>IF(#REF!&gt;0,#REF!*#REF!/1000,"")</f>
        <v>#REF!</v>
      </c>
      <c r="J1092" s="51" t="e">
        <f>IF(#REF!="●","",IF(#REF!="","",#REF!))</f>
        <v>#REF!</v>
      </c>
      <c r="K1092" s="51" t="e">
        <f>IF(#REF!="●","",IF(#REF!="","",#REF!))</f>
        <v>#REF!</v>
      </c>
      <c r="L1092" s="74" t="e">
        <f t="shared" si="187"/>
        <v>#REF!</v>
      </c>
      <c r="M1092" s="74" t="e">
        <f t="shared" si="188"/>
        <v>#REF!</v>
      </c>
      <c r="N1092" s="201" t="e">
        <f>IF(ISNA(L1092),"",L1092*#REF!)</f>
        <v>#REF!</v>
      </c>
      <c r="O1092" s="201" t="e">
        <f>IF(ISNA(M1092),"",M1092*#REF!)</f>
        <v>#REF!</v>
      </c>
      <c r="P1092" s="78" t="e">
        <f>IF(#REF!&gt;0,DQ$6,"")</f>
        <v>#REF!</v>
      </c>
      <c r="Q1092" s="99"/>
      <c r="R1092" s="411"/>
      <c r="S1092" s="412" t="e">
        <f>IF(OR(#REF!="",F1092=""),"",ROUND(#REF!/10^3*F1092,3))</f>
        <v>#REF!</v>
      </c>
      <c r="T1092" s="412" t="e">
        <f>IF(#REF!&gt;0,#REF!*#REF!/1000,"")</f>
        <v>#REF!</v>
      </c>
      <c r="U1092" s="412" t="e">
        <f>IF(#REF!&gt;0,#REF!*#REF!/1000,"")</f>
        <v>#REF!</v>
      </c>
      <c r="V1092" s="413" t="e">
        <f>IF(OR(#REF!="●",#REF!="●"),"",IF(#REF!="","",#REF!))</f>
        <v>#REF!</v>
      </c>
      <c r="W1092" s="413" t="e">
        <f>IF(OR(#REF!="●",#REF!="●"),"",IF(#REF!="","",#REF!))</f>
        <v>#REF!</v>
      </c>
      <c r="X1092" s="412" t="e">
        <f>IF(ISNA(L1092),"",L1092*#REF!)</f>
        <v>#REF!</v>
      </c>
      <c r="Y1092" s="412" t="e">
        <f>IF(ISNA(M1092),"",M1092*#REF!)</f>
        <v>#REF!</v>
      </c>
      <c r="Z1092" s="414" t="e">
        <f>IF(#REF!&gt;0,DQ$6,"")</f>
        <v>#REF!</v>
      </c>
      <c r="AA1092" s="95" t="e">
        <f>IF(#REF!="","",VLOOKUP(#REF!,#REF!,7,0))</f>
        <v>#REF!</v>
      </c>
      <c r="AB1092" s="201" t="e">
        <f>IF(OR(#REF!="",AA1092=""),"",ROUND(#REF!/10^3*AA1092,3))</f>
        <v>#REF!</v>
      </c>
      <c r="AC1092" s="201" t="e">
        <f>IF(#REF!&gt;0,#REF!*#REF!/1000,"")</f>
        <v>#REF!</v>
      </c>
      <c r="AD1092" s="201" t="e">
        <f>IF(#REF!&gt;0,#REF!*#REF!/1000,"")</f>
        <v>#REF!</v>
      </c>
      <c r="AE1092" s="74" t="e">
        <f t="shared" si="189"/>
        <v>#REF!</v>
      </c>
      <c r="AF1092" s="74" t="e">
        <f t="shared" si="190"/>
        <v>#REF!</v>
      </c>
      <c r="AG1092" s="201" t="e">
        <f>IF(ISNA(AE1092),"",AE1092*#REF!)</f>
        <v>#REF!</v>
      </c>
      <c r="AH1092" s="201" t="e">
        <f>IF(ISNA(AF1092),"",AF1092*#REF!)</f>
        <v>#REF!</v>
      </c>
      <c r="AI1092" s="78" t="e">
        <f>IF(#REF!&gt;0,DQ$23,"")</f>
        <v>#REF!</v>
      </c>
      <c r="AJ1092" s="99"/>
      <c r="AK1092" s="411"/>
      <c r="AL1092" s="412" t="e">
        <f>IF(OR(#REF!="",F1092=""),"",ROUND(#REF!/10^3*F1092,3))</f>
        <v>#REF!</v>
      </c>
      <c r="AM1092" s="412" t="e">
        <f>IF(#REF!&gt;0,#REF!*#REF!/1000,"")</f>
        <v>#REF!</v>
      </c>
      <c r="AN1092" s="412" t="e">
        <f>IF(#REF!&gt;0,#REF!*#REF!/1000,"")</f>
        <v>#REF!</v>
      </c>
      <c r="AO1092" s="413" t="e">
        <f>IF(OR(#REF!="●",#REF!="●",#REF!="●"),"",IF(#REF!="","",#REF!))</f>
        <v>#REF!</v>
      </c>
      <c r="AP1092" s="413" t="e">
        <f>IF(OR(#REF!="●",#REF!="●",#REF!="●"),"",IF(#REF!="","",#REF!))</f>
        <v>#REF!</v>
      </c>
      <c r="AQ1092" s="412" t="e">
        <f>IF(ISNA(L1092),"",L1092*#REF!)</f>
        <v>#REF!</v>
      </c>
      <c r="AR1092" s="412" t="e">
        <f>IF(ISNA(M1092),"",M1092*#REF!)</f>
        <v>#REF!</v>
      </c>
      <c r="AS1092" s="414" t="e">
        <f>IF(#REF!&gt;0,DQ$6,"")</f>
        <v>#REF!</v>
      </c>
      <c r="AT1092" s="95" t="e">
        <f>IF(#REF!="","",VLOOKUP(#REF!,#REF!,7,0))</f>
        <v>#REF!</v>
      </c>
      <c r="AU1092" s="201" t="e">
        <f>IF(OR(#REF!="",AT1092=""),"",ROUND(#REF!/10^3*AT1092,3))</f>
        <v>#REF!</v>
      </c>
      <c r="AV1092" s="201" t="e">
        <f>IF(#REF!&gt;0,#REF!*#REF!/1000,"")</f>
        <v>#REF!</v>
      </c>
      <c r="AW1092" s="201" t="e">
        <f>IF(#REF!&gt;0,#REF!*#REF!/1000,"")</f>
        <v>#REF!</v>
      </c>
      <c r="AX1092" s="74" t="e">
        <f t="shared" si="191"/>
        <v>#REF!</v>
      </c>
      <c r="AY1092" s="74" t="e">
        <f t="shared" si="192"/>
        <v>#REF!</v>
      </c>
      <c r="AZ1092" s="201" t="e">
        <f>IF(ISNA(AX1092),"",AX1092*#REF!)</f>
        <v>#REF!</v>
      </c>
      <c r="BA1092" s="201" t="e">
        <f>IF(ISNA(AY1092),"",AY1092*#REF!)</f>
        <v>#REF!</v>
      </c>
      <c r="BB1092" s="78" t="e">
        <f>IF(#REF!&gt;0,DQ$40,"")</f>
        <v>#REF!</v>
      </c>
      <c r="BC1092" s="99"/>
      <c r="BD1092" s="650"/>
      <c r="BE1092" s="652" t="e">
        <f>IF(OR(#REF!="",F1092=""),"",ROUND(#REF!/10^3*F1092,3))</f>
        <v>#REF!</v>
      </c>
      <c r="BF1092" s="412" t="e">
        <f>IF(#REF!&gt;0,#REF!*#REF!/1000,"")</f>
        <v>#REF!</v>
      </c>
      <c r="BG1092" s="412" t="e">
        <f>IF(#REF!&gt;0,#REF!*#REF!/1000,"")</f>
        <v>#REF!</v>
      </c>
      <c r="BH1092" s="413" t="e">
        <f>IF(OR(#REF!="●",#REF!="●",#REF!="●",#REF!="●"),"",IF(#REF!="","",#REF!))</f>
        <v>#REF!</v>
      </c>
      <c r="BI1092" s="413" t="e">
        <f>IF(OR(#REF!="●",#REF!="●",#REF!="●",#REF!="●"),"",IF(#REF!="","",#REF!))</f>
        <v>#REF!</v>
      </c>
      <c r="BJ1092" s="412" t="e">
        <f>IF(ISNA(L1092),"",L1092*#REF!)</f>
        <v>#REF!</v>
      </c>
      <c r="BK1092" s="412" t="e">
        <f>IF(ISNA(M1092),"",M1092*#REF!)</f>
        <v>#REF!</v>
      </c>
      <c r="BL1092" s="415" t="e">
        <f>IF(#REF!&gt;0,DQ$6,"")</f>
        <v>#REF!</v>
      </c>
      <c r="BM1092" s="361" t="e">
        <f>IF(#REF!="","",VLOOKUP(#REF!,#REF!,7,0))</f>
        <v>#REF!</v>
      </c>
      <c r="BN1092" s="201" t="e">
        <f>IF(OR(#REF!="",BM1092=""),"",ROUND(#REF!/10^3*BM1092,3))</f>
        <v>#REF!</v>
      </c>
      <c r="BO1092" s="201" t="e">
        <f>IF(#REF!&gt;0,#REF!*#REF!/1000,"")</f>
        <v>#REF!</v>
      </c>
      <c r="BP1092" s="201" t="e">
        <f>IF(#REF!&gt;0,#REF!*#REF!/1000,"")</f>
        <v>#REF!</v>
      </c>
      <c r="BQ1092" s="74" t="e">
        <f t="shared" si="193"/>
        <v>#REF!</v>
      </c>
      <c r="BR1092" s="74" t="e">
        <f t="shared" si="194"/>
        <v>#REF!</v>
      </c>
      <c r="BS1092" s="201" t="e">
        <f>IF(ISNA(BQ1092),"",BQ1092*#REF!)</f>
        <v>#REF!</v>
      </c>
      <c r="BT1092" s="201" t="e">
        <f>IF(ISNA(BR1092),"",BR1092*#REF!)</f>
        <v>#REF!</v>
      </c>
      <c r="BU1092" s="78" t="e">
        <f>IF(#REF!&gt;0,DQ$57,"")</f>
        <v>#REF!</v>
      </c>
      <c r="BV1092" s="99"/>
      <c r="BW1092" s="411"/>
      <c r="BX1092" s="412" t="e">
        <f>IF(OR(#REF!="",F1092=""),"",ROUND(#REF!/10^3*F1092,3))</f>
        <v>#REF!</v>
      </c>
      <c r="BY1092" s="412" t="e">
        <f>IF(#REF!&gt;0,#REF!*#REF!/1000,"")</f>
        <v>#REF!</v>
      </c>
      <c r="BZ1092" s="412" t="e">
        <f>IF(#REF!&gt;0,#REF!*#REF!/1000,"")</f>
        <v>#REF!</v>
      </c>
      <c r="CA1092" s="413" t="e">
        <f>IF(OR(#REF!="●",#REF!="●",#REF!="●",#REF!="●",#REF!="●"),"",IF(#REF!="","",#REF!))</f>
        <v>#REF!</v>
      </c>
      <c r="CB1092" s="413" t="e">
        <f>IF(OR(#REF!="●",#REF!="●",#REF!="●",#REF!="●",#REF!="●"),"",IF(#REF!="","",#REF!))</f>
        <v>#REF!</v>
      </c>
      <c r="CC1092" s="412" t="e">
        <f>IF(ISNA(L1092),"",L1092*#REF!)</f>
        <v>#REF!</v>
      </c>
      <c r="CD1092" s="412" t="e">
        <f>IF(ISNA(M1092),"",M1092*#REF!)</f>
        <v>#REF!</v>
      </c>
      <c r="CE1092" s="415" t="e">
        <f>IF(#REF!&gt;0,DQ$6,"")</f>
        <v>#REF!</v>
      </c>
      <c r="CF1092" s="361" t="e">
        <f>IF(#REF!="","",VLOOKUP(#REF!,#REF!,7,0))</f>
        <v>#REF!</v>
      </c>
      <c r="CG1092" s="201" t="e">
        <f>IF(OR(#REF!="",CF1092=""),"",ROUND(#REF!/10^3*CF1092,3))</f>
        <v>#REF!</v>
      </c>
      <c r="CH1092" s="201" t="e">
        <f>IF(#REF!&gt;0,#REF!*#REF!/1000,"")</f>
        <v>#REF!</v>
      </c>
      <c r="CI1092" s="201" t="e">
        <f>IF(#REF!&gt;0,#REF!*#REF!/1000,"")</f>
        <v>#REF!</v>
      </c>
      <c r="CJ1092" s="74" t="e">
        <f t="shared" si="195"/>
        <v>#REF!</v>
      </c>
      <c r="CK1092" s="74" t="e">
        <f t="shared" si="196"/>
        <v>#REF!</v>
      </c>
      <c r="CL1092" s="201" t="e">
        <f>IF(ISNA(CJ1092),"",CJ1092*#REF!)</f>
        <v>#REF!</v>
      </c>
      <c r="CM1092" s="201" t="e">
        <f>IF(ISNA(CK1092),"",CK1092*#REF!)</f>
        <v>#REF!</v>
      </c>
      <c r="CN1092" s="101" t="e">
        <f>IF(#REF!&gt;0,DQ$57,"")</f>
        <v>#REF!</v>
      </c>
      <c r="CO1092" s="84"/>
      <c r="CP1092" s="2"/>
      <c r="CQ1092" s="2"/>
      <c r="CR1092" s="2"/>
      <c r="CS1092" s="2"/>
      <c r="CT1092" s="2"/>
      <c r="CU1092" s="2"/>
      <c r="CV1092" s="2"/>
      <c r="CX1092" s="2"/>
      <c r="CY1092" s="2"/>
      <c r="CZ1092" s="2"/>
      <c r="DA1092" s="2"/>
      <c r="DB1092" s="2"/>
      <c r="DC1092" s="2"/>
      <c r="DD1092" s="2"/>
      <c r="DE1092" s="2"/>
      <c r="DF1092" s="2"/>
    </row>
    <row r="1093" spans="2:110" ht="18" customHeight="1">
      <c r="B1093" s="151" t="e">
        <f>IF(#REF!="","",VLOOKUP(#REF!,$CX$11:$DG$26,9,0))</f>
        <v>#REF!</v>
      </c>
      <c r="C1093" s="64" t="e">
        <f>IF(#REF!="",0,VLOOKUP(#REF!,$CP$11:$CQ$16,2,0))</f>
        <v>#REF!</v>
      </c>
      <c r="D1093" s="65" t="e">
        <f>IF(#REF!="",0,VLOOKUP(#REF!,$CX$11:$CY$26,2,0))</f>
        <v>#REF!</v>
      </c>
      <c r="E1093" s="152" t="e">
        <f t="shared" si="186"/>
        <v>#REF!</v>
      </c>
      <c r="F1093" s="155" t="e">
        <f>IF(#REF!="","",VLOOKUP(#REF!,#REF!,7,0))</f>
        <v>#REF!</v>
      </c>
      <c r="G1093" s="201" t="e">
        <f>IF(OR(#REF!="",F1093=""),"",ROUND(#REF!/10^3*F1093,3))</f>
        <v>#REF!</v>
      </c>
      <c r="H1093" s="201" t="e">
        <f>IF(#REF!&gt;0,#REF!*#REF!/1000,"")</f>
        <v>#REF!</v>
      </c>
      <c r="I1093" s="201" t="e">
        <f>IF(#REF!&gt;0,#REF!*#REF!/1000,"")</f>
        <v>#REF!</v>
      </c>
      <c r="J1093" s="51" t="e">
        <f>IF(#REF!="●","",IF(#REF!="","",#REF!))</f>
        <v>#REF!</v>
      </c>
      <c r="K1093" s="51" t="e">
        <f>IF(#REF!="●","",IF(#REF!="","",#REF!))</f>
        <v>#REF!</v>
      </c>
      <c r="L1093" s="74" t="e">
        <f t="shared" si="187"/>
        <v>#REF!</v>
      </c>
      <c r="M1093" s="74" t="e">
        <f t="shared" si="188"/>
        <v>#REF!</v>
      </c>
      <c r="N1093" s="201" t="e">
        <f>IF(ISNA(L1093),"",L1093*#REF!)</f>
        <v>#REF!</v>
      </c>
      <c r="O1093" s="201" t="e">
        <f>IF(ISNA(M1093),"",M1093*#REF!)</f>
        <v>#REF!</v>
      </c>
      <c r="P1093" s="78" t="e">
        <f>IF(#REF!&gt;0,DQ$6,"")</f>
        <v>#REF!</v>
      </c>
      <c r="Q1093" s="99"/>
      <c r="R1093" s="411"/>
      <c r="S1093" s="412" t="e">
        <f>IF(OR(#REF!="",F1093=""),"",ROUND(#REF!/10^3*F1093,3))</f>
        <v>#REF!</v>
      </c>
      <c r="T1093" s="412" t="e">
        <f>IF(#REF!&gt;0,#REF!*#REF!/1000,"")</f>
        <v>#REF!</v>
      </c>
      <c r="U1093" s="412" t="e">
        <f>IF(#REF!&gt;0,#REF!*#REF!/1000,"")</f>
        <v>#REF!</v>
      </c>
      <c r="V1093" s="413" t="e">
        <f>IF(OR(#REF!="●",#REF!="●"),"",IF(#REF!="","",#REF!))</f>
        <v>#REF!</v>
      </c>
      <c r="W1093" s="413" t="e">
        <f>IF(OR(#REF!="●",#REF!="●"),"",IF(#REF!="","",#REF!))</f>
        <v>#REF!</v>
      </c>
      <c r="X1093" s="412" t="e">
        <f>IF(ISNA(L1093),"",L1093*#REF!)</f>
        <v>#REF!</v>
      </c>
      <c r="Y1093" s="412" t="e">
        <f>IF(ISNA(M1093),"",M1093*#REF!)</f>
        <v>#REF!</v>
      </c>
      <c r="Z1093" s="414" t="e">
        <f>IF(#REF!&gt;0,DQ$6,"")</f>
        <v>#REF!</v>
      </c>
      <c r="AA1093" s="95" t="e">
        <f>IF(#REF!="","",VLOOKUP(#REF!,#REF!,7,0))</f>
        <v>#REF!</v>
      </c>
      <c r="AB1093" s="201" t="e">
        <f>IF(OR(#REF!="",AA1093=""),"",ROUND(#REF!/10^3*AA1093,3))</f>
        <v>#REF!</v>
      </c>
      <c r="AC1093" s="201" t="e">
        <f>IF(#REF!&gt;0,#REF!*#REF!/1000,"")</f>
        <v>#REF!</v>
      </c>
      <c r="AD1093" s="201" t="e">
        <f>IF(#REF!&gt;0,#REF!*#REF!/1000,"")</f>
        <v>#REF!</v>
      </c>
      <c r="AE1093" s="74" t="e">
        <f t="shared" si="189"/>
        <v>#REF!</v>
      </c>
      <c r="AF1093" s="74" t="e">
        <f t="shared" si="190"/>
        <v>#REF!</v>
      </c>
      <c r="AG1093" s="201" t="e">
        <f>IF(ISNA(AE1093),"",AE1093*#REF!)</f>
        <v>#REF!</v>
      </c>
      <c r="AH1093" s="201" t="e">
        <f>IF(ISNA(AF1093),"",AF1093*#REF!)</f>
        <v>#REF!</v>
      </c>
      <c r="AI1093" s="78" t="e">
        <f>IF(#REF!&gt;0,DQ$23,"")</f>
        <v>#REF!</v>
      </c>
      <c r="AJ1093" s="99"/>
      <c r="AK1093" s="411"/>
      <c r="AL1093" s="412" t="e">
        <f>IF(OR(#REF!="",F1093=""),"",ROUND(#REF!/10^3*F1093,3))</f>
        <v>#REF!</v>
      </c>
      <c r="AM1093" s="412" t="e">
        <f>IF(#REF!&gt;0,#REF!*#REF!/1000,"")</f>
        <v>#REF!</v>
      </c>
      <c r="AN1093" s="412" t="e">
        <f>IF(#REF!&gt;0,#REF!*#REF!/1000,"")</f>
        <v>#REF!</v>
      </c>
      <c r="AO1093" s="413" t="e">
        <f>IF(OR(#REF!="●",#REF!="●",#REF!="●"),"",IF(#REF!="","",#REF!))</f>
        <v>#REF!</v>
      </c>
      <c r="AP1093" s="413" t="e">
        <f>IF(OR(#REF!="●",#REF!="●",#REF!="●"),"",IF(#REF!="","",#REF!))</f>
        <v>#REF!</v>
      </c>
      <c r="AQ1093" s="412" t="e">
        <f>IF(ISNA(L1093),"",L1093*#REF!)</f>
        <v>#REF!</v>
      </c>
      <c r="AR1093" s="412" t="e">
        <f>IF(ISNA(M1093),"",M1093*#REF!)</f>
        <v>#REF!</v>
      </c>
      <c r="AS1093" s="414" t="e">
        <f>IF(#REF!&gt;0,DQ$6,"")</f>
        <v>#REF!</v>
      </c>
      <c r="AT1093" s="95" t="e">
        <f>IF(#REF!="","",VLOOKUP(#REF!,#REF!,7,0))</f>
        <v>#REF!</v>
      </c>
      <c r="AU1093" s="201" t="e">
        <f>IF(OR(#REF!="",AT1093=""),"",ROUND(#REF!/10^3*AT1093,3))</f>
        <v>#REF!</v>
      </c>
      <c r="AV1093" s="201" t="e">
        <f>IF(#REF!&gt;0,#REF!*#REF!/1000,"")</f>
        <v>#REF!</v>
      </c>
      <c r="AW1093" s="201" t="e">
        <f>IF(#REF!&gt;0,#REF!*#REF!/1000,"")</f>
        <v>#REF!</v>
      </c>
      <c r="AX1093" s="74" t="e">
        <f t="shared" si="191"/>
        <v>#REF!</v>
      </c>
      <c r="AY1093" s="74" t="e">
        <f t="shared" si="192"/>
        <v>#REF!</v>
      </c>
      <c r="AZ1093" s="201" t="e">
        <f>IF(ISNA(AX1093),"",AX1093*#REF!)</f>
        <v>#REF!</v>
      </c>
      <c r="BA1093" s="201" t="e">
        <f>IF(ISNA(AY1093),"",AY1093*#REF!)</f>
        <v>#REF!</v>
      </c>
      <c r="BB1093" s="78" t="e">
        <f>IF(#REF!&gt;0,DQ$40,"")</f>
        <v>#REF!</v>
      </c>
      <c r="BC1093" s="99"/>
      <c r="BD1093" s="650"/>
      <c r="BE1093" s="652" t="e">
        <f>IF(OR(#REF!="",F1093=""),"",ROUND(#REF!/10^3*F1093,3))</f>
        <v>#REF!</v>
      </c>
      <c r="BF1093" s="412" t="e">
        <f>IF(#REF!&gt;0,#REF!*#REF!/1000,"")</f>
        <v>#REF!</v>
      </c>
      <c r="BG1093" s="412" t="e">
        <f>IF(#REF!&gt;0,#REF!*#REF!/1000,"")</f>
        <v>#REF!</v>
      </c>
      <c r="BH1093" s="413" t="e">
        <f>IF(OR(#REF!="●",#REF!="●",#REF!="●",#REF!="●"),"",IF(#REF!="","",#REF!))</f>
        <v>#REF!</v>
      </c>
      <c r="BI1093" s="413" t="e">
        <f>IF(OR(#REF!="●",#REF!="●",#REF!="●",#REF!="●"),"",IF(#REF!="","",#REF!))</f>
        <v>#REF!</v>
      </c>
      <c r="BJ1093" s="412" t="e">
        <f>IF(ISNA(L1093),"",L1093*#REF!)</f>
        <v>#REF!</v>
      </c>
      <c r="BK1093" s="412" t="e">
        <f>IF(ISNA(M1093),"",M1093*#REF!)</f>
        <v>#REF!</v>
      </c>
      <c r="BL1093" s="415" t="e">
        <f>IF(#REF!&gt;0,DQ$6,"")</f>
        <v>#REF!</v>
      </c>
      <c r="BM1093" s="361" t="e">
        <f>IF(#REF!="","",VLOOKUP(#REF!,#REF!,7,0))</f>
        <v>#REF!</v>
      </c>
      <c r="BN1093" s="201" t="e">
        <f>IF(OR(#REF!="",BM1093=""),"",ROUND(#REF!/10^3*BM1093,3))</f>
        <v>#REF!</v>
      </c>
      <c r="BO1093" s="201" t="e">
        <f>IF(#REF!&gt;0,#REF!*#REF!/1000,"")</f>
        <v>#REF!</v>
      </c>
      <c r="BP1093" s="201" t="e">
        <f>IF(#REF!&gt;0,#REF!*#REF!/1000,"")</f>
        <v>#REF!</v>
      </c>
      <c r="BQ1093" s="74" t="e">
        <f t="shared" si="193"/>
        <v>#REF!</v>
      </c>
      <c r="BR1093" s="74" t="e">
        <f t="shared" si="194"/>
        <v>#REF!</v>
      </c>
      <c r="BS1093" s="201" t="e">
        <f>IF(ISNA(BQ1093),"",BQ1093*#REF!)</f>
        <v>#REF!</v>
      </c>
      <c r="BT1093" s="201" t="e">
        <f>IF(ISNA(BR1093),"",BR1093*#REF!)</f>
        <v>#REF!</v>
      </c>
      <c r="BU1093" s="78" t="e">
        <f>IF(#REF!&gt;0,DQ$57,"")</f>
        <v>#REF!</v>
      </c>
      <c r="BV1093" s="99"/>
      <c r="BW1093" s="411"/>
      <c r="BX1093" s="412" t="e">
        <f>IF(OR(#REF!="",F1093=""),"",ROUND(#REF!/10^3*F1093,3))</f>
        <v>#REF!</v>
      </c>
      <c r="BY1093" s="412" t="e">
        <f>IF(#REF!&gt;0,#REF!*#REF!/1000,"")</f>
        <v>#REF!</v>
      </c>
      <c r="BZ1093" s="412" t="e">
        <f>IF(#REF!&gt;0,#REF!*#REF!/1000,"")</f>
        <v>#REF!</v>
      </c>
      <c r="CA1093" s="413" t="e">
        <f>IF(OR(#REF!="●",#REF!="●",#REF!="●",#REF!="●",#REF!="●"),"",IF(#REF!="","",#REF!))</f>
        <v>#REF!</v>
      </c>
      <c r="CB1093" s="413" t="e">
        <f>IF(OR(#REF!="●",#REF!="●",#REF!="●",#REF!="●",#REF!="●"),"",IF(#REF!="","",#REF!))</f>
        <v>#REF!</v>
      </c>
      <c r="CC1093" s="412" t="e">
        <f>IF(ISNA(L1093),"",L1093*#REF!)</f>
        <v>#REF!</v>
      </c>
      <c r="CD1093" s="412" t="e">
        <f>IF(ISNA(M1093),"",M1093*#REF!)</f>
        <v>#REF!</v>
      </c>
      <c r="CE1093" s="415" t="e">
        <f>IF(#REF!&gt;0,DQ$6,"")</f>
        <v>#REF!</v>
      </c>
      <c r="CF1093" s="361" t="e">
        <f>IF(#REF!="","",VLOOKUP(#REF!,#REF!,7,0))</f>
        <v>#REF!</v>
      </c>
      <c r="CG1093" s="201" t="e">
        <f>IF(OR(#REF!="",CF1093=""),"",ROUND(#REF!/10^3*CF1093,3))</f>
        <v>#REF!</v>
      </c>
      <c r="CH1093" s="201" t="e">
        <f>IF(#REF!&gt;0,#REF!*#REF!/1000,"")</f>
        <v>#REF!</v>
      </c>
      <c r="CI1093" s="201" t="e">
        <f>IF(#REF!&gt;0,#REF!*#REF!/1000,"")</f>
        <v>#REF!</v>
      </c>
      <c r="CJ1093" s="74" t="e">
        <f t="shared" si="195"/>
        <v>#REF!</v>
      </c>
      <c r="CK1093" s="74" t="e">
        <f t="shared" si="196"/>
        <v>#REF!</v>
      </c>
      <c r="CL1093" s="201" t="e">
        <f>IF(ISNA(CJ1093),"",CJ1093*#REF!)</f>
        <v>#REF!</v>
      </c>
      <c r="CM1093" s="201" t="e">
        <f>IF(ISNA(CK1093),"",CK1093*#REF!)</f>
        <v>#REF!</v>
      </c>
      <c r="CN1093" s="101" t="e">
        <f>IF(#REF!&gt;0,DQ$57,"")</f>
        <v>#REF!</v>
      </c>
      <c r="CO1093" s="84"/>
      <c r="CP1093" s="2"/>
      <c r="CQ1093" s="2"/>
      <c r="CR1093" s="2"/>
      <c r="CS1093" s="2"/>
      <c r="CT1093" s="2"/>
      <c r="CU1093" s="2"/>
      <c r="CV1093" s="2"/>
      <c r="CX1093" s="2"/>
      <c r="CY1093" s="2"/>
      <c r="CZ1093" s="2"/>
      <c r="DA1093" s="2"/>
      <c r="DB1093" s="2"/>
      <c r="DC1093" s="2"/>
      <c r="DD1093" s="2"/>
      <c r="DE1093" s="2"/>
      <c r="DF1093" s="2"/>
    </row>
    <row r="1094" spans="2:110" ht="18" customHeight="1">
      <c r="B1094" s="151" t="e">
        <f>IF(#REF!="","",VLOOKUP(#REF!,$CX$11:$DG$26,9,0))</f>
        <v>#REF!</v>
      </c>
      <c r="C1094" s="64" t="e">
        <f>IF(#REF!="",0,VLOOKUP(#REF!,$CP$11:$CQ$16,2,0))</f>
        <v>#REF!</v>
      </c>
      <c r="D1094" s="65" t="e">
        <f>IF(#REF!="",0,VLOOKUP(#REF!,$CX$11:$CY$26,2,0))</f>
        <v>#REF!</v>
      </c>
      <c r="E1094" s="152" t="e">
        <f t="shared" si="186"/>
        <v>#REF!</v>
      </c>
      <c r="F1094" s="155" t="e">
        <f>IF(#REF!="","",VLOOKUP(#REF!,#REF!,7,0))</f>
        <v>#REF!</v>
      </c>
      <c r="G1094" s="201" t="e">
        <f>IF(OR(#REF!="",F1094=""),"",ROUND(#REF!/10^3*F1094,3))</f>
        <v>#REF!</v>
      </c>
      <c r="H1094" s="201" t="e">
        <f>IF(#REF!&gt;0,#REF!*#REF!/1000,"")</f>
        <v>#REF!</v>
      </c>
      <c r="I1094" s="201" t="e">
        <f>IF(#REF!&gt;0,#REF!*#REF!/1000,"")</f>
        <v>#REF!</v>
      </c>
      <c r="J1094" s="51" t="e">
        <f>IF(#REF!="●","",IF(#REF!="","",#REF!))</f>
        <v>#REF!</v>
      </c>
      <c r="K1094" s="51" t="e">
        <f>IF(#REF!="●","",IF(#REF!="","",#REF!))</f>
        <v>#REF!</v>
      </c>
      <c r="L1094" s="74" t="e">
        <f t="shared" si="187"/>
        <v>#REF!</v>
      </c>
      <c r="M1094" s="74" t="e">
        <f t="shared" si="188"/>
        <v>#REF!</v>
      </c>
      <c r="N1094" s="201" t="e">
        <f>IF(ISNA(L1094),"",L1094*#REF!)</f>
        <v>#REF!</v>
      </c>
      <c r="O1094" s="201" t="e">
        <f>IF(ISNA(M1094),"",M1094*#REF!)</f>
        <v>#REF!</v>
      </c>
      <c r="P1094" s="78" t="e">
        <f>IF(#REF!&gt;0,DQ$6,"")</f>
        <v>#REF!</v>
      </c>
      <c r="Q1094" s="99"/>
      <c r="R1094" s="411"/>
      <c r="S1094" s="412" t="e">
        <f>IF(OR(#REF!="",F1094=""),"",ROUND(#REF!/10^3*F1094,3))</f>
        <v>#REF!</v>
      </c>
      <c r="T1094" s="412" t="e">
        <f>IF(#REF!&gt;0,#REF!*#REF!/1000,"")</f>
        <v>#REF!</v>
      </c>
      <c r="U1094" s="412" t="e">
        <f>IF(#REF!&gt;0,#REF!*#REF!/1000,"")</f>
        <v>#REF!</v>
      </c>
      <c r="V1094" s="413" t="e">
        <f>IF(OR(#REF!="●",#REF!="●"),"",IF(#REF!="","",#REF!))</f>
        <v>#REF!</v>
      </c>
      <c r="W1094" s="413" t="e">
        <f>IF(OR(#REF!="●",#REF!="●"),"",IF(#REF!="","",#REF!))</f>
        <v>#REF!</v>
      </c>
      <c r="X1094" s="412" t="e">
        <f>IF(ISNA(L1094),"",L1094*#REF!)</f>
        <v>#REF!</v>
      </c>
      <c r="Y1094" s="412" t="e">
        <f>IF(ISNA(M1094),"",M1094*#REF!)</f>
        <v>#REF!</v>
      </c>
      <c r="Z1094" s="414" t="e">
        <f>IF(#REF!&gt;0,DQ$6,"")</f>
        <v>#REF!</v>
      </c>
      <c r="AA1094" s="95" t="e">
        <f>IF(#REF!="","",VLOOKUP(#REF!,#REF!,7,0))</f>
        <v>#REF!</v>
      </c>
      <c r="AB1094" s="201" t="e">
        <f>IF(OR(#REF!="",AA1094=""),"",ROUND(#REF!/10^3*AA1094,3))</f>
        <v>#REF!</v>
      </c>
      <c r="AC1094" s="201" t="e">
        <f>IF(#REF!&gt;0,#REF!*#REF!/1000,"")</f>
        <v>#REF!</v>
      </c>
      <c r="AD1094" s="201" t="e">
        <f>IF(#REF!&gt;0,#REF!*#REF!/1000,"")</f>
        <v>#REF!</v>
      </c>
      <c r="AE1094" s="74" t="e">
        <f t="shared" si="189"/>
        <v>#REF!</v>
      </c>
      <c r="AF1094" s="74" t="e">
        <f t="shared" si="190"/>
        <v>#REF!</v>
      </c>
      <c r="AG1094" s="201" t="e">
        <f>IF(ISNA(AE1094),"",AE1094*#REF!)</f>
        <v>#REF!</v>
      </c>
      <c r="AH1094" s="201" t="e">
        <f>IF(ISNA(AF1094),"",AF1094*#REF!)</f>
        <v>#REF!</v>
      </c>
      <c r="AI1094" s="78" t="e">
        <f>IF(#REF!&gt;0,DQ$23,"")</f>
        <v>#REF!</v>
      </c>
      <c r="AJ1094" s="99"/>
      <c r="AK1094" s="411"/>
      <c r="AL1094" s="412" t="e">
        <f>IF(OR(#REF!="",F1094=""),"",ROUND(#REF!/10^3*F1094,3))</f>
        <v>#REF!</v>
      </c>
      <c r="AM1094" s="412" t="e">
        <f>IF(#REF!&gt;0,#REF!*#REF!/1000,"")</f>
        <v>#REF!</v>
      </c>
      <c r="AN1094" s="412" t="e">
        <f>IF(#REF!&gt;0,#REF!*#REF!/1000,"")</f>
        <v>#REF!</v>
      </c>
      <c r="AO1094" s="413" t="e">
        <f>IF(OR(#REF!="●",#REF!="●",#REF!="●"),"",IF(#REF!="","",#REF!))</f>
        <v>#REF!</v>
      </c>
      <c r="AP1094" s="413" t="e">
        <f>IF(OR(#REF!="●",#REF!="●",#REF!="●"),"",IF(#REF!="","",#REF!))</f>
        <v>#REF!</v>
      </c>
      <c r="AQ1094" s="412" t="e">
        <f>IF(ISNA(L1094),"",L1094*#REF!)</f>
        <v>#REF!</v>
      </c>
      <c r="AR1094" s="412" t="e">
        <f>IF(ISNA(M1094),"",M1094*#REF!)</f>
        <v>#REF!</v>
      </c>
      <c r="AS1094" s="414" t="e">
        <f>IF(#REF!&gt;0,DQ$6,"")</f>
        <v>#REF!</v>
      </c>
      <c r="AT1094" s="95" t="e">
        <f>IF(#REF!="","",VLOOKUP(#REF!,#REF!,7,0))</f>
        <v>#REF!</v>
      </c>
      <c r="AU1094" s="201" t="e">
        <f>IF(OR(#REF!="",AT1094=""),"",ROUND(#REF!/10^3*AT1094,3))</f>
        <v>#REF!</v>
      </c>
      <c r="AV1094" s="201" t="e">
        <f>IF(#REF!&gt;0,#REF!*#REF!/1000,"")</f>
        <v>#REF!</v>
      </c>
      <c r="AW1094" s="201" t="e">
        <f>IF(#REF!&gt;0,#REF!*#REF!/1000,"")</f>
        <v>#REF!</v>
      </c>
      <c r="AX1094" s="74" t="e">
        <f t="shared" si="191"/>
        <v>#REF!</v>
      </c>
      <c r="AY1094" s="74" t="e">
        <f t="shared" si="192"/>
        <v>#REF!</v>
      </c>
      <c r="AZ1094" s="201" t="e">
        <f>IF(ISNA(AX1094),"",AX1094*#REF!)</f>
        <v>#REF!</v>
      </c>
      <c r="BA1094" s="201" t="e">
        <f>IF(ISNA(AY1094),"",AY1094*#REF!)</f>
        <v>#REF!</v>
      </c>
      <c r="BB1094" s="78" t="e">
        <f>IF(#REF!&gt;0,DQ$40,"")</f>
        <v>#REF!</v>
      </c>
      <c r="BC1094" s="99"/>
      <c r="BD1094" s="650"/>
      <c r="BE1094" s="652" t="e">
        <f>IF(OR(#REF!="",F1094=""),"",ROUND(#REF!/10^3*F1094,3))</f>
        <v>#REF!</v>
      </c>
      <c r="BF1094" s="412" t="e">
        <f>IF(#REF!&gt;0,#REF!*#REF!/1000,"")</f>
        <v>#REF!</v>
      </c>
      <c r="BG1094" s="412" t="e">
        <f>IF(#REF!&gt;0,#REF!*#REF!/1000,"")</f>
        <v>#REF!</v>
      </c>
      <c r="BH1094" s="413" t="e">
        <f>IF(OR(#REF!="●",#REF!="●",#REF!="●",#REF!="●"),"",IF(#REF!="","",#REF!))</f>
        <v>#REF!</v>
      </c>
      <c r="BI1094" s="413" t="e">
        <f>IF(OR(#REF!="●",#REF!="●",#REF!="●",#REF!="●"),"",IF(#REF!="","",#REF!))</f>
        <v>#REF!</v>
      </c>
      <c r="BJ1094" s="412" t="e">
        <f>IF(ISNA(L1094),"",L1094*#REF!)</f>
        <v>#REF!</v>
      </c>
      <c r="BK1094" s="412" t="e">
        <f>IF(ISNA(M1094),"",M1094*#REF!)</f>
        <v>#REF!</v>
      </c>
      <c r="BL1094" s="415" t="e">
        <f>IF(#REF!&gt;0,DQ$6,"")</f>
        <v>#REF!</v>
      </c>
      <c r="BM1094" s="361" t="e">
        <f>IF(#REF!="","",VLOOKUP(#REF!,#REF!,7,0))</f>
        <v>#REF!</v>
      </c>
      <c r="BN1094" s="201" t="e">
        <f>IF(OR(#REF!="",BM1094=""),"",ROUND(#REF!/10^3*BM1094,3))</f>
        <v>#REF!</v>
      </c>
      <c r="BO1094" s="201" t="e">
        <f>IF(#REF!&gt;0,#REF!*#REF!/1000,"")</f>
        <v>#REF!</v>
      </c>
      <c r="BP1094" s="201" t="e">
        <f>IF(#REF!&gt;0,#REF!*#REF!/1000,"")</f>
        <v>#REF!</v>
      </c>
      <c r="BQ1094" s="74" t="e">
        <f t="shared" si="193"/>
        <v>#REF!</v>
      </c>
      <c r="BR1094" s="74" t="e">
        <f t="shared" si="194"/>
        <v>#REF!</v>
      </c>
      <c r="BS1094" s="201" t="e">
        <f>IF(ISNA(BQ1094),"",BQ1094*#REF!)</f>
        <v>#REF!</v>
      </c>
      <c r="BT1094" s="201" t="e">
        <f>IF(ISNA(BR1094),"",BR1094*#REF!)</f>
        <v>#REF!</v>
      </c>
      <c r="BU1094" s="78" t="e">
        <f>IF(#REF!&gt;0,DQ$57,"")</f>
        <v>#REF!</v>
      </c>
      <c r="BV1094" s="99"/>
      <c r="BW1094" s="411"/>
      <c r="BX1094" s="412" t="e">
        <f>IF(OR(#REF!="",F1094=""),"",ROUND(#REF!/10^3*F1094,3))</f>
        <v>#REF!</v>
      </c>
      <c r="BY1094" s="412" t="e">
        <f>IF(#REF!&gt;0,#REF!*#REF!/1000,"")</f>
        <v>#REF!</v>
      </c>
      <c r="BZ1094" s="412" t="e">
        <f>IF(#REF!&gt;0,#REF!*#REF!/1000,"")</f>
        <v>#REF!</v>
      </c>
      <c r="CA1094" s="413" t="e">
        <f>IF(OR(#REF!="●",#REF!="●",#REF!="●",#REF!="●",#REF!="●"),"",IF(#REF!="","",#REF!))</f>
        <v>#REF!</v>
      </c>
      <c r="CB1094" s="413" t="e">
        <f>IF(OR(#REF!="●",#REF!="●",#REF!="●",#REF!="●",#REF!="●"),"",IF(#REF!="","",#REF!))</f>
        <v>#REF!</v>
      </c>
      <c r="CC1094" s="412" t="e">
        <f>IF(ISNA(L1094),"",L1094*#REF!)</f>
        <v>#REF!</v>
      </c>
      <c r="CD1094" s="412" t="e">
        <f>IF(ISNA(M1094),"",M1094*#REF!)</f>
        <v>#REF!</v>
      </c>
      <c r="CE1094" s="415" t="e">
        <f>IF(#REF!&gt;0,DQ$6,"")</f>
        <v>#REF!</v>
      </c>
      <c r="CF1094" s="361" t="e">
        <f>IF(#REF!="","",VLOOKUP(#REF!,#REF!,7,0))</f>
        <v>#REF!</v>
      </c>
      <c r="CG1094" s="201" t="e">
        <f>IF(OR(#REF!="",CF1094=""),"",ROUND(#REF!/10^3*CF1094,3))</f>
        <v>#REF!</v>
      </c>
      <c r="CH1094" s="201" t="e">
        <f>IF(#REF!&gt;0,#REF!*#REF!/1000,"")</f>
        <v>#REF!</v>
      </c>
      <c r="CI1094" s="201" t="e">
        <f>IF(#REF!&gt;0,#REF!*#REF!/1000,"")</f>
        <v>#REF!</v>
      </c>
      <c r="CJ1094" s="74" t="e">
        <f t="shared" si="195"/>
        <v>#REF!</v>
      </c>
      <c r="CK1094" s="74" t="e">
        <f t="shared" si="196"/>
        <v>#REF!</v>
      </c>
      <c r="CL1094" s="201" t="e">
        <f>IF(ISNA(CJ1094),"",CJ1094*#REF!)</f>
        <v>#REF!</v>
      </c>
      <c r="CM1094" s="201" t="e">
        <f>IF(ISNA(CK1094),"",CK1094*#REF!)</f>
        <v>#REF!</v>
      </c>
      <c r="CN1094" s="101" t="e">
        <f>IF(#REF!&gt;0,DQ$57,"")</f>
        <v>#REF!</v>
      </c>
      <c r="CO1094" s="84"/>
      <c r="CP1094" s="2"/>
      <c r="CQ1094" s="2"/>
      <c r="CR1094" s="2"/>
      <c r="CS1094" s="2"/>
      <c r="CT1094" s="2"/>
      <c r="CU1094" s="2"/>
      <c r="CV1094" s="2"/>
      <c r="CX1094" s="2"/>
      <c r="CY1094" s="2"/>
      <c r="CZ1094" s="2"/>
      <c r="DA1094" s="2"/>
      <c r="DB1094" s="2"/>
      <c r="DC1094" s="2"/>
      <c r="DD1094" s="2"/>
      <c r="DE1094" s="2"/>
      <c r="DF1094" s="2"/>
    </row>
    <row r="1095" spans="2:110" ht="18" customHeight="1">
      <c r="B1095" s="151" t="e">
        <f>IF(#REF!="","",VLOOKUP(#REF!,$CX$11:$DG$26,9,0))</f>
        <v>#REF!</v>
      </c>
      <c r="C1095" s="64" t="e">
        <f>IF(#REF!="",0,VLOOKUP(#REF!,$CP$11:$CQ$16,2,0))</f>
        <v>#REF!</v>
      </c>
      <c r="D1095" s="65" t="e">
        <f>IF(#REF!="",0,VLOOKUP(#REF!,$CX$11:$CY$26,2,0))</f>
        <v>#REF!</v>
      </c>
      <c r="E1095" s="152" t="e">
        <f t="shared" si="186"/>
        <v>#REF!</v>
      </c>
      <c r="F1095" s="155" t="e">
        <f>IF(#REF!="","",VLOOKUP(#REF!,#REF!,7,0))</f>
        <v>#REF!</v>
      </c>
      <c r="G1095" s="201" t="e">
        <f>IF(OR(#REF!="",F1095=""),"",ROUND(#REF!/10^3*F1095,3))</f>
        <v>#REF!</v>
      </c>
      <c r="H1095" s="201" t="e">
        <f>IF(#REF!&gt;0,#REF!*#REF!/1000,"")</f>
        <v>#REF!</v>
      </c>
      <c r="I1095" s="201" t="e">
        <f>IF(#REF!&gt;0,#REF!*#REF!/1000,"")</f>
        <v>#REF!</v>
      </c>
      <c r="J1095" s="51" t="e">
        <f>IF(#REF!="●","",IF(#REF!="","",#REF!))</f>
        <v>#REF!</v>
      </c>
      <c r="K1095" s="51" t="e">
        <f>IF(#REF!="●","",IF(#REF!="","",#REF!))</f>
        <v>#REF!</v>
      </c>
      <c r="L1095" s="74" t="e">
        <f t="shared" si="187"/>
        <v>#REF!</v>
      </c>
      <c r="M1095" s="74" t="e">
        <f t="shared" si="188"/>
        <v>#REF!</v>
      </c>
      <c r="N1095" s="201" t="e">
        <f>IF(ISNA(L1095),"",L1095*#REF!)</f>
        <v>#REF!</v>
      </c>
      <c r="O1095" s="201" t="e">
        <f>IF(ISNA(M1095),"",M1095*#REF!)</f>
        <v>#REF!</v>
      </c>
      <c r="P1095" s="78" t="e">
        <f>IF(#REF!&gt;0,DQ$6,"")</f>
        <v>#REF!</v>
      </c>
      <c r="Q1095" s="99"/>
      <c r="R1095" s="411"/>
      <c r="S1095" s="412" t="e">
        <f>IF(OR(#REF!="",F1095=""),"",ROUND(#REF!/10^3*F1095,3))</f>
        <v>#REF!</v>
      </c>
      <c r="T1095" s="412" t="e">
        <f>IF(#REF!&gt;0,#REF!*#REF!/1000,"")</f>
        <v>#REF!</v>
      </c>
      <c r="U1095" s="412" t="e">
        <f>IF(#REF!&gt;0,#REF!*#REF!/1000,"")</f>
        <v>#REF!</v>
      </c>
      <c r="V1095" s="413" t="e">
        <f>IF(OR(#REF!="●",#REF!="●"),"",IF(#REF!="","",#REF!))</f>
        <v>#REF!</v>
      </c>
      <c r="W1095" s="413" t="e">
        <f>IF(OR(#REF!="●",#REF!="●"),"",IF(#REF!="","",#REF!))</f>
        <v>#REF!</v>
      </c>
      <c r="X1095" s="412" t="e">
        <f>IF(ISNA(L1095),"",L1095*#REF!)</f>
        <v>#REF!</v>
      </c>
      <c r="Y1095" s="412" t="e">
        <f>IF(ISNA(M1095),"",M1095*#REF!)</f>
        <v>#REF!</v>
      </c>
      <c r="Z1095" s="414" t="e">
        <f>IF(#REF!&gt;0,DQ$6,"")</f>
        <v>#REF!</v>
      </c>
      <c r="AA1095" s="95" t="e">
        <f>IF(#REF!="","",VLOOKUP(#REF!,#REF!,7,0))</f>
        <v>#REF!</v>
      </c>
      <c r="AB1095" s="201" t="e">
        <f>IF(OR(#REF!="",AA1095=""),"",ROUND(#REF!/10^3*AA1095,3))</f>
        <v>#REF!</v>
      </c>
      <c r="AC1095" s="201" t="e">
        <f>IF(#REF!&gt;0,#REF!*#REF!/1000,"")</f>
        <v>#REF!</v>
      </c>
      <c r="AD1095" s="201" t="e">
        <f>IF(#REF!&gt;0,#REF!*#REF!/1000,"")</f>
        <v>#REF!</v>
      </c>
      <c r="AE1095" s="74" t="e">
        <f t="shared" si="189"/>
        <v>#REF!</v>
      </c>
      <c r="AF1095" s="74" t="e">
        <f t="shared" si="190"/>
        <v>#REF!</v>
      </c>
      <c r="AG1095" s="201" t="e">
        <f>IF(ISNA(AE1095),"",AE1095*#REF!)</f>
        <v>#REF!</v>
      </c>
      <c r="AH1095" s="201" t="e">
        <f>IF(ISNA(AF1095),"",AF1095*#REF!)</f>
        <v>#REF!</v>
      </c>
      <c r="AI1095" s="78" t="e">
        <f>IF(#REF!&gt;0,DQ$23,"")</f>
        <v>#REF!</v>
      </c>
      <c r="AJ1095" s="99"/>
      <c r="AK1095" s="411"/>
      <c r="AL1095" s="412" t="e">
        <f>IF(OR(#REF!="",F1095=""),"",ROUND(#REF!/10^3*F1095,3))</f>
        <v>#REF!</v>
      </c>
      <c r="AM1095" s="412" t="e">
        <f>IF(#REF!&gt;0,#REF!*#REF!/1000,"")</f>
        <v>#REF!</v>
      </c>
      <c r="AN1095" s="412" t="e">
        <f>IF(#REF!&gt;0,#REF!*#REF!/1000,"")</f>
        <v>#REF!</v>
      </c>
      <c r="AO1095" s="413" t="e">
        <f>IF(OR(#REF!="●",#REF!="●",#REF!="●"),"",IF(#REF!="","",#REF!))</f>
        <v>#REF!</v>
      </c>
      <c r="AP1095" s="413" t="e">
        <f>IF(OR(#REF!="●",#REF!="●",#REF!="●"),"",IF(#REF!="","",#REF!))</f>
        <v>#REF!</v>
      </c>
      <c r="AQ1095" s="412" t="e">
        <f>IF(ISNA(L1095),"",L1095*#REF!)</f>
        <v>#REF!</v>
      </c>
      <c r="AR1095" s="412" t="e">
        <f>IF(ISNA(M1095),"",M1095*#REF!)</f>
        <v>#REF!</v>
      </c>
      <c r="AS1095" s="414" t="e">
        <f>IF(#REF!&gt;0,DQ$6,"")</f>
        <v>#REF!</v>
      </c>
      <c r="AT1095" s="95" t="e">
        <f>IF(#REF!="","",VLOOKUP(#REF!,#REF!,7,0))</f>
        <v>#REF!</v>
      </c>
      <c r="AU1095" s="201" t="e">
        <f>IF(OR(#REF!="",AT1095=""),"",ROUND(#REF!/10^3*AT1095,3))</f>
        <v>#REF!</v>
      </c>
      <c r="AV1095" s="201" t="e">
        <f>IF(#REF!&gt;0,#REF!*#REF!/1000,"")</f>
        <v>#REF!</v>
      </c>
      <c r="AW1095" s="201" t="e">
        <f>IF(#REF!&gt;0,#REF!*#REF!/1000,"")</f>
        <v>#REF!</v>
      </c>
      <c r="AX1095" s="74" t="e">
        <f t="shared" si="191"/>
        <v>#REF!</v>
      </c>
      <c r="AY1095" s="74" t="e">
        <f t="shared" si="192"/>
        <v>#REF!</v>
      </c>
      <c r="AZ1095" s="201" t="e">
        <f>IF(ISNA(AX1095),"",AX1095*#REF!)</f>
        <v>#REF!</v>
      </c>
      <c r="BA1095" s="201" t="e">
        <f>IF(ISNA(AY1095),"",AY1095*#REF!)</f>
        <v>#REF!</v>
      </c>
      <c r="BB1095" s="78" t="e">
        <f>IF(#REF!&gt;0,DQ$40,"")</f>
        <v>#REF!</v>
      </c>
      <c r="BC1095" s="99"/>
      <c r="BD1095" s="650"/>
      <c r="BE1095" s="652" t="e">
        <f>IF(OR(#REF!="",F1095=""),"",ROUND(#REF!/10^3*F1095,3))</f>
        <v>#REF!</v>
      </c>
      <c r="BF1095" s="412" t="e">
        <f>IF(#REF!&gt;0,#REF!*#REF!/1000,"")</f>
        <v>#REF!</v>
      </c>
      <c r="BG1095" s="412" t="e">
        <f>IF(#REF!&gt;0,#REF!*#REF!/1000,"")</f>
        <v>#REF!</v>
      </c>
      <c r="BH1095" s="413" t="e">
        <f>IF(OR(#REF!="●",#REF!="●",#REF!="●",#REF!="●"),"",IF(#REF!="","",#REF!))</f>
        <v>#REF!</v>
      </c>
      <c r="BI1095" s="413" t="e">
        <f>IF(OR(#REF!="●",#REF!="●",#REF!="●",#REF!="●"),"",IF(#REF!="","",#REF!))</f>
        <v>#REF!</v>
      </c>
      <c r="BJ1095" s="412" t="e">
        <f>IF(ISNA(L1095),"",L1095*#REF!)</f>
        <v>#REF!</v>
      </c>
      <c r="BK1095" s="412" t="e">
        <f>IF(ISNA(M1095),"",M1095*#REF!)</f>
        <v>#REF!</v>
      </c>
      <c r="BL1095" s="415" t="e">
        <f>IF(#REF!&gt;0,DQ$6,"")</f>
        <v>#REF!</v>
      </c>
      <c r="BM1095" s="361" t="e">
        <f>IF(#REF!="","",VLOOKUP(#REF!,#REF!,7,0))</f>
        <v>#REF!</v>
      </c>
      <c r="BN1095" s="201" t="e">
        <f>IF(OR(#REF!="",BM1095=""),"",ROUND(#REF!/10^3*BM1095,3))</f>
        <v>#REF!</v>
      </c>
      <c r="BO1095" s="201" t="e">
        <f>IF(#REF!&gt;0,#REF!*#REF!/1000,"")</f>
        <v>#REF!</v>
      </c>
      <c r="BP1095" s="201" t="e">
        <f>IF(#REF!&gt;0,#REF!*#REF!/1000,"")</f>
        <v>#REF!</v>
      </c>
      <c r="BQ1095" s="74" t="e">
        <f t="shared" si="193"/>
        <v>#REF!</v>
      </c>
      <c r="BR1095" s="74" t="e">
        <f t="shared" si="194"/>
        <v>#REF!</v>
      </c>
      <c r="BS1095" s="201" t="e">
        <f>IF(ISNA(BQ1095),"",BQ1095*#REF!)</f>
        <v>#REF!</v>
      </c>
      <c r="BT1095" s="201" t="e">
        <f>IF(ISNA(BR1095),"",BR1095*#REF!)</f>
        <v>#REF!</v>
      </c>
      <c r="BU1095" s="78" t="e">
        <f>IF(#REF!&gt;0,DQ$57,"")</f>
        <v>#REF!</v>
      </c>
      <c r="BV1095" s="99"/>
      <c r="BW1095" s="411"/>
      <c r="BX1095" s="412" t="e">
        <f>IF(OR(#REF!="",F1095=""),"",ROUND(#REF!/10^3*F1095,3))</f>
        <v>#REF!</v>
      </c>
      <c r="BY1095" s="412" t="e">
        <f>IF(#REF!&gt;0,#REF!*#REF!/1000,"")</f>
        <v>#REF!</v>
      </c>
      <c r="BZ1095" s="412" t="e">
        <f>IF(#REF!&gt;0,#REF!*#REF!/1000,"")</f>
        <v>#REF!</v>
      </c>
      <c r="CA1095" s="413" t="e">
        <f>IF(OR(#REF!="●",#REF!="●",#REF!="●",#REF!="●",#REF!="●"),"",IF(#REF!="","",#REF!))</f>
        <v>#REF!</v>
      </c>
      <c r="CB1095" s="413" t="e">
        <f>IF(OR(#REF!="●",#REF!="●",#REF!="●",#REF!="●",#REF!="●"),"",IF(#REF!="","",#REF!))</f>
        <v>#REF!</v>
      </c>
      <c r="CC1095" s="412" t="e">
        <f>IF(ISNA(L1095),"",L1095*#REF!)</f>
        <v>#REF!</v>
      </c>
      <c r="CD1095" s="412" t="e">
        <f>IF(ISNA(M1095),"",M1095*#REF!)</f>
        <v>#REF!</v>
      </c>
      <c r="CE1095" s="415" t="e">
        <f>IF(#REF!&gt;0,DQ$6,"")</f>
        <v>#REF!</v>
      </c>
      <c r="CF1095" s="361" t="e">
        <f>IF(#REF!="","",VLOOKUP(#REF!,#REF!,7,0))</f>
        <v>#REF!</v>
      </c>
      <c r="CG1095" s="201" t="e">
        <f>IF(OR(#REF!="",CF1095=""),"",ROUND(#REF!/10^3*CF1095,3))</f>
        <v>#REF!</v>
      </c>
      <c r="CH1095" s="201" t="e">
        <f>IF(#REF!&gt;0,#REF!*#REF!/1000,"")</f>
        <v>#REF!</v>
      </c>
      <c r="CI1095" s="201" t="e">
        <f>IF(#REF!&gt;0,#REF!*#REF!/1000,"")</f>
        <v>#REF!</v>
      </c>
      <c r="CJ1095" s="74" t="e">
        <f t="shared" si="195"/>
        <v>#REF!</v>
      </c>
      <c r="CK1095" s="74" t="e">
        <f t="shared" si="196"/>
        <v>#REF!</v>
      </c>
      <c r="CL1095" s="201" t="e">
        <f>IF(ISNA(CJ1095),"",CJ1095*#REF!)</f>
        <v>#REF!</v>
      </c>
      <c r="CM1095" s="201" t="e">
        <f>IF(ISNA(CK1095),"",CK1095*#REF!)</f>
        <v>#REF!</v>
      </c>
      <c r="CN1095" s="101" t="e">
        <f>IF(#REF!&gt;0,DQ$57,"")</f>
        <v>#REF!</v>
      </c>
      <c r="CO1095" s="84"/>
      <c r="CP1095" s="2"/>
      <c r="CQ1095" s="2"/>
      <c r="CR1095" s="2"/>
      <c r="CS1095" s="2"/>
      <c r="CT1095" s="2"/>
      <c r="CU1095" s="2"/>
      <c r="CV1095" s="2"/>
      <c r="CX1095" s="2"/>
      <c r="CY1095" s="2"/>
      <c r="CZ1095" s="2"/>
      <c r="DA1095" s="2"/>
      <c r="DB1095" s="2"/>
      <c r="DC1095" s="2"/>
      <c r="DD1095" s="2"/>
      <c r="DE1095" s="2"/>
      <c r="DF1095" s="2"/>
    </row>
    <row r="1096" spans="2:110" ht="18" customHeight="1">
      <c r="B1096" s="151" t="e">
        <f>IF(#REF!="","",VLOOKUP(#REF!,$CX$11:$DG$26,9,0))</f>
        <v>#REF!</v>
      </c>
      <c r="C1096" s="64" t="e">
        <f>IF(#REF!="",0,VLOOKUP(#REF!,$CP$11:$CQ$16,2,0))</f>
        <v>#REF!</v>
      </c>
      <c r="D1096" s="65" t="e">
        <f>IF(#REF!="",0,VLOOKUP(#REF!,$CX$11:$CY$26,2,0))</f>
        <v>#REF!</v>
      </c>
      <c r="E1096" s="152" t="e">
        <f t="shared" si="186"/>
        <v>#REF!</v>
      </c>
      <c r="F1096" s="155" t="e">
        <f>IF(#REF!="","",VLOOKUP(#REF!,#REF!,7,0))</f>
        <v>#REF!</v>
      </c>
      <c r="G1096" s="201" t="e">
        <f>IF(OR(#REF!="",F1096=""),"",ROUND(#REF!/10^3*F1096,3))</f>
        <v>#REF!</v>
      </c>
      <c r="H1096" s="201" t="e">
        <f>IF(#REF!&gt;0,#REF!*#REF!/1000,"")</f>
        <v>#REF!</v>
      </c>
      <c r="I1096" s="201" t="e">
        <f>IF(#REF!&gt;0,#REF!*#REF!/1000,"")</f>
        <v>#REF!</v>
      </c>
      <c r="J1096" s="51" t="e">
        <f>IF(#REF!="●","",IF(#REF!="","",#REF!))</f>
        <v>#REF!</v>
      </c>
      <c r="K1096" s="51" t="e">
        <f>IF(#REF!="●","",IF(#REF!="","",#REF!))</f>
        <v>#REF!</v>
      </c>
      <c r="L1096" s="74" t="e">
        <f t="shared" si="187"/>
        <v>#REF!</v>
      </c>
      <c r="M1096" s="74" t="e">
        <f t="shared" si="188"/>
        <v>#REF!</v>
      </c>
      <c r="N1096" s="201" t="e">
        <f>IF(ISNA(L1096),"",L1096*#REF!)</f>
        <v>#REF!</v>
      </c>
      <c r="O1096" s="201" t="e">
        <f>IF(ISNA(M1096),"",M1096*#REF!)</f>
        <v>#REF!</v>
      </c>
      <c r="P1096" s="78" t="e">
        <f>IF(#REF!&gt;0,DQ$6,"")</f>
        <v>#REF!</v>
      </c>
      <c r="Q1096" s="99"/>
      <c r="R1096" s="411"/>
      <c r="S1096" s="412" t="e">
        <f>IF(OR(#REF!="",F1096=""),"",ROUND(#REF!/10^3*F1096,3))</f>
        <v>#REF!</v>
      </c>
      <c r="T1096" s="412" t="e">
        <f>IF(#REF!&gt;0,#REF!*#REF!/1000,"")</f>
        <v>#REF!</v>
      </c>
      <c r="U1096" s="412" t="e">
        <f>IF(#REF!&gt;0,#REF!*#REF!/1000,"")</f>
        <v>#REF!</v>
      </c>
      <c r="V1096" s="413" t="e">
        <f>IF(OR(#REF!="●",#REF!="●"),"",IF(#REF!="","",#REF!))</f>
        <v>#REF!</v>
      </c>
      <c r="W1096" s="413" t="e">
        <f>IF(OR(#REF!="●",#REF!="●"),"",IF(#REF!="","",#REF!))</f>
        <v>#REF!</v>
      </c>
      <c r="X1096" s="412" t="e">
        <f>IF(ISNA(L1096),"",L1096*#REF!)</f>
        <v>#REF!</v>
      </c>
      <c r="Y1096" s="412" t="e">
        <f>IF(ISNA(M1096),"",M1096*#REF!)</f>
        <v>#REF!</v>
      </c>
      <c r="Z1096" s="414" t="e">
        <f>IF(#REF!&gt;0,DQ$6,"")</f>
        <v>#REF!</v>
      </c>
      <c r="AA1096" s="95" t="e">
        <f>IF(#REF!="","",VLOOKUP(#REF!,#REF!,7,0))</f>
        <v>#REF!</v>
      </c>
      <c r="AB1096" s="201" t="e">
        <f>IF(OR(#REF!="",AA1096=""),"",ROUND(#REF!/10^3*AA1096,3))</f>
        <v>#REF!</v>
      </c>
      <c r="AC1096" s="201" t="e">
        <f>IF(#REF!&gt;0,#REF!*#REF!/1000,"")</f>
        <v>#REF!</v>
      </c>
      <c r="AD1096" s="201" t="e">
        <f>IF(#REF!&gt;0,#REF!*#REF!/1000,"")</f>
        <v>#REF!</v>
      </c>
      <c r="AE1096" s="74" t="e">
        <f t="shared" si="189"/>
        <v>#REF!</v>
      </c>
      <c r="AF1096" s="74" t="e">
        <f t="shared" si="190"/>
        <v>#REF!</v>
      </c>
      <c r="AG1096" s="201" t="e">
        <f>IF(ISNA(AE1096),"",AE1096*#REF!)</f>
        <v>#REF!</v>
      </c>
      <c r="AH1096" s="201" t="e">
        <f>IF(ISNA(AF1096),"",AF1096*#REF!)</f>
        <v>#REF!</v>
      </c>
      <c r="AI1096" s="78" t="e">
        <f>IF(#REF!&gt;0,DQ$23,"")</f>
        <v>#REF!</v>
      </c>
      <c r="AJ1096" s="99"/>
      <c r="AK1096" s="411"/>
      <c r="AL1096" s="412" t="e">
        <f>IF(OR(#REF!="",F1096=""),"",ROUND(#REF!/10^3*F1096,3))</f>
        <v>#REF!</v>
      </c>
      <c r="AM1096" s="412" t="e">
        <f>IF(#REF!&gt;0,#REF!*#REF!/1000,"")</f>
        <v>#REF!</v>
      </c>
      <c r="AN1096" s="412" t="e">
        <f>IF(#REF!&gt;0,#REF!*#REF!/1000,"")</f>
        <v>#REF!</v>
      </c>
      <c r="AO1096" s="413" t="e">
        <f>IF(OR(#REF!="●",#REF!="●",#REF!="●"),"",IF(#REF!="","",#REF!))</f>
        <v>#REF!</v>
      </c>
      <c r="AP1096" s="413" t="e">
        <f>IF(OR(#REF!="●",#REF!="●",#REF!="●"),"",IF(#REF!="","",#REF!))</f>
        <v>#REF!</v>
      </c>
      <c r="AQ1096" s="412" t="e">
        <f>IF(ISNA(L1096),"",L1096*#REF!)</f>
        <v>#REF!</v>
      </c>
      <c r="AR1096" s="412" t="e">
        <f>IF(ISNA(M1096),"",M1096*#REF!)</f>
        <v>#REF!</v>
      </c>
      <c r="AS1096" s="414" t="e">
        <f>IF(#REF!&gt;0,DQ$6,"")</f>
        <v>#REF!</v>
      </c>
      <c r="AT1096" s="95" t="e">
        <f>IF(#REF!="","",VLOOKUP(#REF!,#REF!,7,0))</f>
        <v>#REF!</v>
      </c>
      <c r="AU1096" s="201" t="e">
        <f>IF(OR(#REF!="",AT1096=""),"",ROUND(#REF!/10^3*AT1096,3))</f>
        <v>#REF!</v>
      </c>
      <c r="AV1096" s="201" t="e">
        <f>IF(#REF!&gt;0,#REF!*#REF!/1000,"")</f>
        <v>#REF!</v>
      </c>
      <c r="AW1096" s="201" t="e">
        <f>IF(#REF!&gt;0,#REF!*#REF!/1000,"")</f>
        <v>#REF!</v>
      </c>
      <c r="AX1096" s="74" t="e">
        <f t="shared" si="191"/>
        <v>#REF!</v>
      </c>
      <c r="AY1096" s="74" t="e">
        <f t="shared" si="192"/>
        <v>#REF!</v>
      </c>
      <c r="AZ1096" s="201" t="e">
        <f>IF(ISNA(AX1096),"",AX1096*#REF!)</f>
        <v>#REF!</v>
      </c>
      <c r="BA1096" s="201" t="e">
        <f>IF(ISNA(AY1096),"",AY1096*#REF!)</f>
        <v>#REF!</v>
      </c>
      <c r="BB1096" s="78" t="e">
        <f>IF(#REF!&gt;0,DQ$40,"")</f>
        <v>#REF!</v>
      </c>
      <c r="BC1096" s="99"/>
      <c r="BD1096" s="650"/>
      <c r="BE1096" s="652" t="e">
        <f>IF(OR(#REF!="",F1096=""),"",ROUND(#REF!/10^3*F1096,3))</f>
        <v>#REF!</v>
      </c>
      <c r="BF1096" s="412" t="e">
        <f>IF(#REF!&gt;0,#REF!*#REF!/1000,"")</f>
        <v>#REF!</v>
      </c>
      <c r="BG1096" s="412" t="e">
        <f>IF(#REF!&gt;0,#REF!*#REF!/1000,"")</f>
        <v>#REF!</v>
      </c>
      <c r="BH1096" s="413" t="e">
        <f>IF(OR(#REF!="●",#REF!="●",#REF!="●",#REF!="●"),"",IF(#REF!="","",#REF!))</f>
        <v>#REF!</v>
      </c>
      <c r="BI1096" s="413" t="e">
        <f>IF(OR(#REF!="●",#REF!="●",#REF!="●",#REF!="●"),"",IF(#REF!="","",#REF!))</f>
        <v>#REF!</v>
      </c>
      <c r="BJ1096" s="412" t="e">
        <f>IF(ISNA(L1096),"",L1096*#REF!)</f>
        <v>#REF!</v>
      </c>
      <c r="BK1096" s="412" t="e">
        <f>IF(ISNA(M1096),"",M1096*#REF!)</f>
        <v>#REF!</v>
      </c>
      <c r="BL1096" s="415" t="e">
        <f>IF(#REF!&gt;0,DQ$6,"")</f>
        <v>#REF!</v>
      </c>
      <c r="BM1096" s="361" t="e">
        <f>IF(#REF!="","",VLOOKUP(#REF!,#REF!,7,0))</f>
        <v>#REF!</v>
      </c>
      <c r="BN1096" s="201" t="e">
        <f>IF(OR(#REF!="",BM1096=""),"",ROUND(#REF!/10^3*BM1096,3))</f>
        <v>#REF!</v>
      </c>
      <c r="BO1096" s="201" t="e">
        <f>IF(#REF!&gt;0,#REF!*#REF!/1000,"")</f>
        <v>#REF!</v>
      </c>
      <c r="BP1096" s="201" t="e">
        <f>IF(#REF!&gt;0,#REF!*#REF!/1000,"")</f>
        <v>#REF!</v>
      </c>
      <c r="BQ1096" s="74" t="e">
        <f t="shared" si="193"/>
        <v>#REF!</v>
      </c>
      <c r="BR1096" s="74" t="e">
        <f t="shared" si="194"/>
        <v>#REF!</v>
      </c>
      <c r="BS1096" s="201" t="e">
        <f>IF(ISNA(BQ1096),"",BQ1096*#REF!)</f>
        <v>#REF!</v>
      </c>
      <c r="BT1096" s="201" t="e">
        <f>IF(ISNA(BR1096),"",BR1096*#REF!)</f>
        <v>#REF!</v>
      </c>
      <c r="BU1096" s="78" t="e">
        <f>IF(#REF!&gt;0,DQ$57,"")</f>
        <v>#REF!</v>
      </c>
      <c r="BV1096" s="99"/>
      <c r="BW1096" s="411"/>
      <c r="BX1096" s="412" t="e">
        <f>IF(OR(#REF!="",F1096=""),"",ROUND(#REF!/10^3*F1096,3))</f>
        <v>#REF!</v>
      </c>
      <c r="BY1096" s="412" t="e">
        <f>IF(#REF!&gt;0,#REF!*#REF!/1000,"")</f>
        <v>#REF!</v>
      </c>
      <c r="BZ1096" s="412" t="e">
        <f>IF(#REF!&gt;0,#REF!*#REF!/1000,"")</f>
        <v>#REF!</v>
      </c>
      <c r="CA1096" s="413" t="e">
        <f>IF(OR(#REF!="●",#REF!="●",#REF!="●",#REF!="●",#REF!="●"),"",IF(#REF!="","",#REF!))</f>
        <v>#REF!</v>
      </c>
      <c r="CB1096" s="413" t="e">
        <f>IF(OR(#REF!="●",#REF!="●",#REF!="●",#REF!="●",#REF!="●"),"",IF(#REF!="","",#REF!))</f>
        <v>#REF!</v>
      </c>
      <c r="CC1096" s="412" t="e">
        <f>IF(ISNA(L1096),"",L1096*#REF!)</f>
        <v>#REF!</v>
      </c>
      <c r="CD1096" s="412" t="e">
        <f>IF(ISNA(M1096),"",M1096*#REF!)</f>
        <v>#REF!</v>
      </c>
      <c r="CE1096" s="415" t="e">
        <f>IF(#REF!&gt;0,DQ$6,"")</f>
        <v>#REF!</v>
      </c>
      <c r="CF1096" s="361" t="e">
        <f>IF(#REF!="","",VLOOKUP(#REF!,#REF!,7,0))</f>
        <v>#REF!</v>
      </c>
      <c r="CG1096" s="201" t="e">
        <f>IF(OR(#REF!="",CF1096=""),"",ROUND(#REF!/10^3*CF1096,3))</f>
        <v>#REF!</v>
      </c>
      <c r="CH1096" s="201" t="e">
        <f>IF(#REF!&gt;0,#REF!*#REF!/1000,"")</f>
        <v>#REF!</v>
      </c>
      <c r="CI1096" s="201" t="e">
        <f>IF(#REF!&gt;0,#REF!*#REF!/1000,"")</f>
        <v>#REF!</v>
      </c>
      <c r="CJ1096" s="74" t="e">
        <f t="shared" si="195"/>
        <v>#REF!</v>
      </c>
      <c r="CK1096" s="74" t="e">
        <f t="shared" si="196"/>
        <v>#REF!</v>
      </c>
      <c r="CL1096" s="201" t="e">
        <f>IF(ISNA(CJ1096),"",CJ1096*#REF!)</f>
        <v>#REF!</v>
      </c>
      <c r="CM1096" s="201" t="e">
        <f>IF(ISNA(CK1096),"",CK1096*#REF!)</f>
        <v>#REF!</v>
      </c>
      <c r="CN1096" s="101" t="e">
        <f>IF(#REF!&gt;0,DQ$57,"")</f>
        <v>#REF!</v>
      </c>
      <c r="CO1096" s="84"/>
      <c r="CP1096" s="2"/>
      <c r="CQ1096" s="2"/>
      <c r="CR1096" s="2"/>
      <c r="CS1096" s="2"/>
      <c r="CT1096" s="2"/>
      <c r="CU1096" s="2"/>
      <c r="CV1096" s="2"/>
      <c r="CX1096" s="2"/>
      <c r="CY1096" s="2"/>
      <c r="CZ1096" s="2"/>
      <c r="DA1096" s="2"/>
      <c r="DB1096" s="2"/>
      <c r="DC1096" s="2"/>
      <c r="DD1096" s="2"/>
      <c r="DE1096" s="2"/>
      <c r="DF1096" s="2"/>
    </row>
    <row r="1097" spans="2:110" ht="18" customHeight="1">
      <c r="B1097" s="151" t="e">
        <f>IF(#REF!="","",VLOOKUP(#REF!,$CX$11:$DG$26,9,0))</f>
        <v>#REF!</v>
      </c>
      <c r="C1097" s="64" t="e">
        <f>IF(#REF!="",0,VLOOKUP(#REF!,$CP$11:$CQ$16,2,0))</f>
        <v>#REF!</v>
      </c>
      <c r="D1097" s="65" t="e">
        <f>IF(#REF!="",0,VLOOKUP(#REF!,$CX$11:$CY$26,2,0))</f>
        <v>#REF!</v>
      </c>
      <c r="E1097" s="152" t="e">
        <f t="shared" si="186"/>
        <v>#REF!</v>
      </c>
      <c r="F1097" s="155" t="e">
        <f>IF(#REF!="","",VLOOKUP(#REF!,#REF!,7,0))</f>
        <v>#REF!</v>
      </c>
      <c r="G1097" s="201" t="e">
        <f>IF(OR(#REF!="",F1097=""),"",ROUND(#REF!/10^3*F1097,3))</f>
        <v>#REF!</v>
      </c>
      <c r="H1097" s="201" t="e">
        <f>IF(#REF!&gt;0,#REF!*#REF!/1000,"")</f>
        <v>#REF!</v>
      </c>
      <c r="I1097" s="201" t="e">
        <f>IF(#REF!&gt;0,#REF!*#REF!/1000,"")</f>
        <v>#REF!</v>
      </c>
      <c r="J1097" s="51" t="e">
        <f>IF(#REF!="●","",IF(#REF!="","",#REF!))</f>
        <v>#REF!</v>
      </c>
      <c r="K1097" s="51" t="e">
        <f>IF(#REF!="●","",IF(#REF!="","",#REF!))</f>
        <v>#REF!</v>
      </c>
      <c r="L1097" s="74" t="e">
        <f t="shared" si="187"/>
        <v>#REF!</v>
      </c>
      <c r="M1097" s="74" t="e">
        <f t="shared" si="188"/>
        <v>#REF!</v>
      </c>
      <c r="N1097" s="201" t="e">
        <f>IF(ISNA(L1097),"",L1097*#REF!)</f>
        <v>#REF!</v>
      </c>
      <c r="O1097" s="201" t="e">
        <f>IF(ISNA(M1097),"",M1097*#REF!)</f>
        <v>#REF!</v>
      </c>
      <c r="P1097" s="78" t="e">
        <f>IF(#REF!&gt;0,DQ$6,"")</f>
        <v>#REF!</v>
      </c>
      <c r="Q1097" s="99"/>
      <c r="R1097" s="411"/>
      <c r="S1097" s="412" t="e">
        <f>IF(OR(#REF!="",F1097=""),"",ROUND(#REF!/10^3*F1097,3))</f>
        <v>#REF!</v>
      </c>
      <c r="T1097" s="412" t="e">
        <f>IF(#REF!&gt;0,#REF!*#REF!/1000,"")</f>
        <v>#REF!</v>
      </c>
      <c r="U1097" s="412" t="e">
        <f>IF(#REF!&gt;0,#REF!*#REF!/1000,"")</f>
        <v>#REF!</v>
      </c>
      <c r="V1097" s="413" t="e">
        <f>IF(OR(#REF!="●",#REF!="●"),"",IF(#REF!="","",#REF!))</f>
        <v>#REF!</v>
      </c>
      <c r="W1097" s="413" t="e">
        <f>IF(OR(#REF!="●",#REF!="●"),"",IF(#REF!="","",#REF!))</f>
        <v>#REF!</v>
      </c>
      <c r="X1097" s="412" t="e">
        <f>IF(ISNA(L1097),"",L1097*#REF!)</f>
        <v>#REF!</v>
      </c>
      <c r="Y1097" s="412" t="e">
        <f>IF(ISNA(M1097),"",M1097*#REF!)</f>
        <v>#REF!</v>
      </c>
      <c r="Z1097" s="414" t="e">
        <f>IF(#REF!&gt;0,DQ$6,"")</f>
        <v>#REF!</v>
      </c>
      <c r="AA1097" s="95" t="e">
        <f>IF(#REF!="","",VLOOKUP(#REF!,#REF!,7,0))</f>
        <v>#REF!</v>
      </c>
      <c r="AB1097" s="201" t="e">
        <f>IF(OR(#REF!="",AA1097=""),"",ROUND(#REF!/10^3*AA1097,3))</f>
        <v>#REF!</v>
      </c>
      <c r="AC1097" s="201" t="e">
        <f>IF(#REF!&gt;0,#REF!*#REF!/1000,"")</f>
        <v>#REF!</v>
      </c>
      <c r="AD1097" s="201" t="e">
        <f>IF(#REF!&gt;0,#REF!*#REF!/1000,"")</f>
        <v>#REF!</v>
      </c>
      <c r="AE1097" s="74" t="e">
        <f t="shared" si="189"/>
        <v>#REF!</v>
      </c>
      <c r="AF1097" s="74" t="e">
        <f t="shared" si="190"/>
        <v>#REF!</v>
      </c>
      <c r="AG1097" s="201" t="e">
        <f>IF(ISNA(AE1097),"",AE1097*#REF!)</f>
        <v>#REF!</v>
      </c>
      <c r="AH1097" s="201" t="e">
        <f>IF(ISNA(AF1097),"",AF1097*#REF!)</f>
        <v>#REF!</v>
      </c>
      <c r="AI1097" s="78" t="e">
        <f>IF(#REF!&gt;0,DQ$23,"")</f>
        <v>#REF!</v>
      </c>
      <c r="AJ1097" s="99"/>
      <c r="AK1097" s="411"/>
      <c r="AL1097" s="412" t="e">
        <f>IF(OR(#REF!="",F1097=""),"",ROUND(#REF!/10^3*F1097,3))</f>
        <v>#REF!</v>
      </c>
      <c r="AM1097" s="412" t="e">
        <f>IF(#REF!&gt;0,#REF!*#REF!/1000,"")</f>
        <v>#REF!</v>
      </c>
      <c r="AN1097" s="412" t="e">
        <f>IF(#REF!&gt;0,#REF!*#REF!/1000,"")</f>
        <v>#REF!</v>
      </c>
      <c r="AO1097" s="413" t="e">
        <f>IF(OR(#REF!="●",#REF!="●",#REF!="●"),"",IF(#REF!="","",#REF!))</f>
        <v>#REF!</v>
      </c>
      <c r="AP1097" s="413" t="e">
        <f>IF(OR(#REF!="●",#REF!="●",#REF!="●"),"",IF(#REF!="","",#REF!))</f>
        <v>#REF!</v>
      </c>
      <c r="AQ1097" s="412" t="e">
        <f>IF(ISNA(L1097),"",L1097*#REF!)</f>
        <v>#REF!</v>
      </c>
      <c r="AR1097" s="412" t="e">
        <f>IF(ISNA(M1097),"",M1097*#REF!)</f>
        <v>#REF!</v>
      </c>
      <c r="AS1097" s="414" t="e">
        <f>IF(#REF!&gt;0,DQ$6,"")</f>
        <v>#REF!</v>
      </c>
      <c r="AT1097" s="95" t="e">
        <f>IF(#REF!="","",VLOOKUP(#REF!,#REF!,7,0))</f>
        <v>#REF!</v>
      </c>
      <c r="AU1097" s="201" t="e">
        <f>IF(OR(#REF!="",AT1097=""),"",ROUND(#REF!/10^3*AT1097,3))</f>
        <v>#REF!</v>
      </c>
      <c r="AV1097" s="201" t="e">
        <f>IF(#REF!&gt;0,#REF!*#REF!/1000,"")</f>
        <v>#REF!</v>
      </c>
      <c r="AW1097" s="201" t="e">
        <f>IF(#REF!&gt;0,#REF!*#REF!/1000,"")</f>
        <v>#REF!</v>
      </c>
      <c r="AX1097" s="74" t="e">
        <f t="shared" si="191"/>
        <v>#REF!</v>
      </c>
      <c r="AY1097" s="74" t="e">
        <f t="shared" si="192"/>
        <v>#REF!</v>
      </c>
      <c r="AZ1097" s="201" t="e">
        <f>IF(ISNA(AX1097),"",AX1097*#REF!)</f>
        <v>#REF!</v>
      </c>
      <c r="BA1097" s="201" t="e">
        <f>IF(ISNA(AY1097),"",AY1097*#REF!)</f>
        <v>#REF!</v>
      </c>
      <c r="BB1097" s="78" t="e">
        <f>IF(#REF!&gt;0,DQ$40,"")</f>
        <v>#REF!</v>
      </c>
      <c r="BC1097" s="99"/>
      <c r="BD1097" s="650"/>
      <c r="BE1097" s="652" t="e">
        <f>IF(OR(#REF!="",F1097=""),"",ROUND(#REF!/10^3*F1097,3))</f>
        <v>#REF!</v>
      </c>
      <c r="BF1097" s="412" t="e">
        <f>IF(#REF!&gt;0,#REF!*#REF!/1000,"")</f>
        <v>#REF!</v>
      </c>
      <c r="BG1097" s="412" t="e">
        <f>IF(#REF!&gt;0,#REF!*#REF!/1000,"")</f>
        <v>#REF!</v>
      </c>
      <c r="BH1097" s="413" t="e">
        <f>IF(OR(#REF!="●",#REF!="●",#REF!="●",#REF!="●"),"",IF(#REF!="","",#REF!))</f>
        <v>#REF!</v>
      </c>
      <c r="BI1097" s="413" t="e">
        <f>IF(OR(#REF!="●",#REF!="●",#REF!="●",#REF!="●"),"",IF(#REF!="","",#REF!))</f>
        <v>#REF!</v>
      </c>
      <c r="BJ1097" s="412" t="e">
        <f>IF(ISNA(L1097),"",L1097*#REF!)</f>
        <v>#REF!</v>
      </c>
      <c r="BK1097" s="412" t="e">
        <f>IF(ISNA(M1097),"",M1097*#REF!)</f>
        <v>#REF!</v>
      </c>
      <c r="BL1097" s="415" t="e">
        <f>IF(#REF!&gt;0,DQ$6,"")</f>
        <v>#REF!</v>
      </c>
      <c r="BM1097" s="361" t="e">
        <f>IF(#REF!="","",VLOOKUP(#REF!,#REF!,7,0))</f>
        <v>#REF!</v>
      </c>
      <c r="BN1097" s="201" t="e">
        <f>IF(OR(#REF!="",BM1097=""),"",ROUND(#REF!/10^3*BM1097,3))</f>
        <v>#REF!</v>
      </c>
      <c r="BO1097" s="201" t="e">
        <f>IF(#REF!&gt;0,#REF!*#REF!/1000,"")</f>
        <v>#REF!</v>
      </c>
      <c r="BP1097" s="201" t="e">
        <f>IF(#REF!&gt;0,#REF!*#REF!/1000,"")</f>
        <v>#REF!</v>
      </c>
      <c r="BQ1097" s="74" t="e">
        <f t="shared" si="193"/>
        <v>#REF!</v>
      </c>
      <c r="BR1097" s="74" t="e">
        <f t="shared" si="194"/>
        <v>#REF!</v>
      </c>
      <c r="BS1097" s="201" t="e">
        <f>IF(ISNA(BQ1097),"",BQ1097*#REF!)</f>
        <v>#REF!</v>
      </c>
      <c r="BT1097" s="201" t="e">
        <f>IF(ISNA(BR1097),"",BR1097*#REF!)</f>
        <v>#REF!</v>
      </c>
      <c r="BU1097" s="78" t="e">
        <f>IF(#REF!&gt;0,DQ$57,"")</f>
        <v>#REF!</v>
      </c>
      <c r="BV1097" s="99"/>
      <c r="BW1097" s="411"/>
      <c r="BX1097" s="412" t="e">
        <f>IF(OR(#REF!="",F1097=""),"",ROUND(#REF!/10^3*F1097,3))</f>
        <v>#REF!</v>
      </c>
      <c r="BY1097" s="412" t="e">
        <f>IF(#REF!&gt;0,#REF!*#REF!/1000,"")</f>
        <v>#REF!</v>
      </c>
      <c r="BZ1097" s="412" t="e">
        <f>IF(#REF!&gt;0,#REF!*#REF!/1000,"")</f>
        <v>#REF!</v>
      </c>
      <c r="CA1097" s="413" t="e">
        <f>IF(OR(#REF!="●",#REF!="●",#REF!="●",#REF!="●",#REF!="●"),"",IF(#REF!="","",#REF!))</f>
        <v>#REF!</v>
      </c>
      <c r="CB1097" s="413" t="e">
        <f>IF(OR(#REF!="●",#REF!="●",#REF!="●",#REF!="●",#REF!="●"),"",IF(#REF!="","",#REF!))</f>
        <v>#REF!</v>
      </c>
      <c r="CC1097" s="412" t="e">
        <f>IF(ISNA(L1097),"",L1097*#REF!)</f>
        <v>#REF!</v>
      </c>
      <c r="CD1097" s="412" t="e">
        <f>IF(ISNA(M1097),"",M1097*#REF!)</f>
        <v>#REF!</v>
      </c>
      <c r="CE1097" s="415" t="e">
        <f>IF(#REF!&gt;0,DQ$6,"")</f>
        <v>#REF!</v>
      </c>
      <c r="CF1097" s="361" t="e">
        <f>IF(#REF!="","",VLOOKUP(#REF!,#REF!,7,0))</f>
        <v>#REF!</v>
      </c>
      <c r="CG1097" s="201" t="e">
        <f>IF(OR(#REF!="",CF1097=""),"",ROUND(#REF!/10^3*CF1097,3))</f>
        <v>#REF!</v>
      </c>
      <c r="CH1097" s="201" t="e">
        <f>IF(#REF!&gt;0,#REF!*#REF!/1000,"")</f>
        <v>#REF!</v>
      </c>
      <c r="CI1097" s="201" t="e">
        <f>IF(#REF!&gt;0,#REF!*#REF!/1000,"")</f>
        <v>#REF!</v>
      </c>
      <c r="CJ1097" s="74" t="e">
        <f t="shared" si="195"/>
        <v>#REF!</v>
      </c>
      <c r="CK1097" s="74" t="e">
        <f t="shared" si="196"/>
        <v>#REF!</v>
      </c>
      <c r="CL1097" s="201" t="e">
        <f>IF(ISNA(CJ1097),"",CJ1097*#REF!)</f>
        <v>#REF!</v>
      </c>
      <c r="CM1097" s="201" t="e">
        <f>IF(ISNA(CK1097),"",CK1097*#REF!)</f>
        <v>#REF!</v>
      </c>
      <c r="CN1097" s="101" t="e">
        <f>IF(#REF!&gt;0,DQ$57,"")</f>
        <v>#REF!</v>
      </c>
      <c r="CO1097" s="84"/>
      <c r="CP1097" s="2"/>
      <c r="CQ1097" s="2"/>
      <c r="CR1097" s="2"/>
      <c r="CS1097" s="2"/>
      <c r="CT1097" s="2"/>
      <c r="CU1097" s="2"/>
      <c r="CV1097" s="2"/>
      <c r="CX1097" s="2"/>
      <c r="CY1097" s="2"/>
      <c r="CZ1097" s="2"/>
      <c r="DA1097" s="2"/>
      <c r="DB1097" s="2"/>
      <c r="DC1097" s="2"/>
      <c r="DD1097" s="2"/>
      <c r="DE1097" s="2"/>
      <c r="DF1097" s="2"/>
    </row>
    <row r="1098" spans="2:110" ht="18" customHeight="1">
      <c r="B1098" s="151" t="e">
        <f>IF(#REF!="","",VLOOKUP(#REF!,$CX$11:$DG$26,9,0))</f>
        <v>#REF!</v>
      </c>
      <c r="C1098" s="64" t="e">
        <f>IF(#REF!="",0,VLOOKUP(#REF!,$CP$11:$CQ$16,2,0))</f>
        <v>#REF!</v>
      </c>
      <c r="D1098" s="65" t="e">
        <f>IF(#REF!="",0,VLOOKUP(#REF!,$CX$11:$CY$26,2,0))</f>
        <v>#REF!</v>
      </c>
      <c r="E1098" s="152" t="e">
        <f t="shared" si="186"/>
        <v>#REF!</v>
      </c>
      <c r="F1098" s="155" t="e">
        <f>IF(#REF!="","",VLOOKUP(#REF!,#REF!,7,0))</f>
        <v>#REF!</v>
      </c>
      <c r="G1098" s="201" t="e">
        <f>IF(OR(#REF!="",F1098=""),"",ROUND(#REF!/10^3*F1098,3))</f>
        <v>#REF!</v>
      </c>
      <c r="H1098" s="201" t="e">
        <f>IF(#REF!&gt;0,#REF!*#REF!/1000,"")</f>
        <v>#REF!</v>
      </c>
      <c r="I1098" s="201" t="e">
        <f>IF(#REF!&gt;0,#REF!*#REF!/1000,"")</f>
        <v>#REF!</v>
      </c>
      <c r="J1098" s="51" t="e">
        <f>IF(#REF!="●","",IF(#REF!="","",#REF!))</f>
        <v>#REF!</v>
      </c>
      <c r="K1098" s="51" t="e">
        <f>IF(#REF!="●","",IF(#REF!="","",#REF!))</f>
        <v>#REF!</v>
      </c>
      <c r="L1098" s="74" t="e">
        <f t="shared" si="187"/>
        <v>#REF!</v>
      </c>
      <c r="M1098" s="74" t="e">
        <f t="shared" si="188"/>
        <v>#REF!</v>
      </c>
      <c r="N1098" s="201" t="e">
        <f>IF(ISNA(L1098),"",L1098*#REF!)</f>
        <v>#REF!</v>
      </c>
      <c r="O1098" s="201" t="e">
        <f>IF(ISNA(M1098),"",M1098*#REF!)</f>
        <v>#REF!</v>
      </c>
      <c r="P1098" s="78" t="e">
        <f>IF(#REF!&gt;0,DQ$6,"")</f>
        <v>#REF!</v>
      </c>
      <c r="Q1098" s="99"/>
      <c r="R1098" s="411"/>
      <c r="S1098" s="412" t="e">
        <f>IF(OR(#REF!="",F1098=""),"",ROUND(#REF!/10^3*F1098,3))</f>
        <v>#REF!</v>
      </c>
      <c r="T1098" s="412" t="e">
        <f>IF(#REF!&gt;0,#REF!*#REF!/1000,"")</f>
        <v>#REF!</v>
      </c>
      <c r="U1098" s="412" t="e">
        <f>IF(#REF!&gt;0,#REF!*#REF!/1000,"")</f>
        <v>#REF!</v>
      </c>
      <c r="V1098" s="413" t="e">
        <f>IF(OR(#REF!="●",#REF!="●"),"",IF(#REF!="","",#REF!))</f>
        <v>#REF!</v>
      </c>
      <c r="W1098" s="413" t="e">
        <f>IF(OR(#REF!="●",#REF!="●"),"",IF(#REF!="","",#REF!))</f>
        <v>#REF!</v>
      </c>
      <c r="X1098" s="412" t="e">
        <f>IF(ISNA(L1098),"",L1098*#REF!)</f>
        <v>#REF!</v>
      </c>
      <c r="Y1098" s="412" t="e">
        <f>IF(ISNA(M1098),"",M1098*#REF!)</f>
        <v>#REF!</v>
      </c>
      <c r="Z1098" s="414" t="e">
        <f>IF(#REF!&gt;0,DQ$6,"")</f>
        <v>#REF!</v>
      </c>
      <c r="AA1098" s="95" t="e">
        <f>IF(#REF!="","",VLOOKUP(#REF!,#REF!,7,0))</f>
        <v>#REF!</v>
      </c>
      <c r="AB1098" s="201" t="e">
        <f>IF(OR(#REF!="",AA1098=""),"",ROUND(#REF!/10^3*AA1098,3))</f>
        <v>#REF!</v>
      </c>
      <c r="AC1098" s="201" t="e">
        <f>IF(#REF!&gt;0,#REF!*#REF!/1000,"")</f>
        <v>#REF!</v>
      </c>
      <c r="AD1098" s="201" t="e">
        <f>IF(#REF!&gt;0,#REF!*#REF!/1000,"")</f>
        <v>#REF!</v>
      </c>
      <c r="AE1098" s="74" t="e">
        <f t="shared" si="189"/>
        <v>#REF!</v>
      </c>
      <c r="AF1098" s="74" t="e">
        <f t="shared" si="190"/>
        <v>#REF!</v>
      </c>
      <c r="AG1098" s="201" t="e">
        <f>IF(ISNA(AE1098),"",AE1098*#REF!)</f>
        <v>#REF!</v>
      </c>
      <c r="AH1098" s="201" t="e">
        <f>IF(ISNA(AF1098),"",AF1098*#REF!)</f>
        <v>#REF!</v>
      </c>
      <c r="AI1098" s="78" t="e">
        <f>IF(#REF!&gt;0,DQ$23,"")</f>
        <v>#REF!</v>
      </c>
      <c r="AJ1098" s="99"/>
      <c r="AK1098" s="411"/>
      <c r="AL1098" s="412" t="e">
        <f>IF(OR(#REF!="",F1098=""),"",ROUND(#REF!/10^3*F1098,3))</f>
        <v>#REF!</v>
      </c>
      <c r="AM1098" s="412" t="e">
        <f>IF(#REF!&gt;0,#REF!*#REF!/1000,"")</f>
        <v>#REF!</v>
      </c>
      <c r="AN1098" s="412" t="e">
        <f>IF(#REF!&gt;0,#REF!*#REF!/1000,"")</f>
        <v>#REF!</v>
      </c>
      <c r="AO1098" s="413" t="e">
        <f>IF(OR(#REF!="●",#REF!="●",#REF!="●"),"",IF(#REF!="","",#REF!))</f>
        <v>#REF!</v>
      </c>
      <c r="AP1098" s="413" t="e">
        <f>IF(OR(#REF!="●",#REF!="●",#REF!="●"),"",IF(#REF!="","",#REF!))</f>
        <v>#REF!</v>
      </c>
      <c r="AQ1098" s="412" t="e">
        <f>IF(ISNA(L1098),"",L1098*#REF!)</f>
        <v>#REF!</v>
      </c>
      <c r="AR1098" s="412" t="e">
        <f>IF(ISNA(M1098),"",M1098*#REF!)</f>
        <v>#REF!</v>
      </c>
      <c r="AS1098" s="414" t="e">
        <f>IF(#REF!&gt;0,DQ$6,"")</f>
        <v>#REF!</v>
      </c>
      <c r="AT1098" s="95" t="e">
        <f>IF(#REF!="","",VLOOKUP(#REF!,#REF!,7,0))</f>
        <v>#REF!</v>
      </c>
      <c r="AU1098" s="201" t="e">
        <f>IF(OR(#REF!="",AT1098=""),"",ROUND(#REF!/10^3*AT1098,3))</f>
        <v>#REF!</v>
      </c>
      <c r="AV1098" s="201" t="e">
        <f>IF(#REF!&gt;0,#REF!*#REF!/1000,"")</f>
        <v>#REF!</v>
      </c>
      <c r="AW1098" s="201" t="e">
        <f>IF(#REF!&gt;0,#REF!*#REF!/1000,"")</f>
        <v>#REF!</v>
      </c>
      <c r="AX1098" s="74" t="e">
        <f t="shared" si="191"/>
        <v>#REF!</v>
      </c>
      <c r="AY1098" s="74" t="e">
        <f t="shared" si="192"/>
        <v>#REF!</v>
      </c>
      <c r="AZ1098" s="201" t="e">
        <f>IF(ISNA(AX1098),"",AX1098*#REF!)</f>
        <v>#REF!</v>
      </c>
      <c r="BA1098" s="201" t="e">
        <f>IF(ISNA(AY1098),"",AY1098*#REF!)</f>
        <v>#REF!</v>
      </c>
      <c r="BB1098" s="78" t="e">
        <f>IF(#REF!&gt;0,DQ$40,"")</f>
        <v>#REF!</v>
      </c>
      <c r="BC1098" s="99"/>
      <c r="BD1098" s="650"/>
      <c r="BE1098" s="652" t="e">
        <f>IF(OR(#REF!="",F1098=""),"",ROUND(#REF!/10^3*F1098,3))</f>
        <v>#REF!</v>
      </c>
      <c r="BF1098" s="412" t="e">
        <f>IF(#REF!&gt;0,#REF!*#REF!/1000,"")</f>
        <v>#REF!</v>
      </c>
      <c r="BG1098" s="412" t="e">
        <f>IF(#REF!&gt;0,#REF!*#REF!/1000,"")</f>
        <v>#REF!</v>
      </c>
      <c r="BH1098" s="413" t="e">
        <f>IF(OR(#REF!="●",#REF!="●",#REF!="●",#REF!="●"),"",IF(#REF!="","",#REF!))</f>
        <v>#REF!</v>
      </c>
      <c r="BI1098" s="413" t="e">
        <f>IF(OR(#REF!="●",#REF!="●",#REF!="●",#REF!="●"),"",IF(#REF!="","",#REF!))</f>
        <v>#REF!</v>
      </c>
      <c r="BJ1098" s="412" t="e">
        <f>IF(ISNA(L1098),"",L1098*#REF!)</f>
        <v>#REF!</v>
      </c>
      <c r="BK1098" s="412" t="e">
        <f>IF(ISNA(M1098),"",M1098*#REF!)</f>
        <v>#REF!</v>
      </c>
      <c r="BL1098" s="415" t="e">
        <f>IF(#REF!&gt;0,DQ$6,"")</f>
        <v>#REF!</v>
      </c>
      <c r="BM1098" s="361" t="e">
        <f>IF(#REF!="","",VLOOKUP(#REF!,#REF!,7,0))</f>
        <v>#REF!</v>
      </c>
      <c r="BN1098" s="201" t="e">
        <f>IF(OR(#REF!="",BM1098=""),"",ROUND(#REF!/10^3*BM1098,3))</f>
        <v>#REF!</v>
      </c>
      <c r="BO1098" s="201" t="e">
        <f>IF(#REF!&gt;0,#REF!*#REF!/1000,"")</f>
        <v>#REF!</v>
      </c>
      <c r="BP1098" s="201" t="e">
        <f>IF(#REF!&gt;0,#REF!*#REF!/1000,"")</f>
        <v>#REF!</v>
      </c>
      <c r="BQ1098" s="74" t="e">
        <f t="shared" si="193"/>
        <v>#REF!</v>
      </c>
      <c r="BR1098" s="74" t="e">
        <f t="shared" si="194"/>
        <v>#REF!</v>
      </c>
      <c r="BS1098" s="201" t="e">
        <f>IF(ISNA(BQ1098),"",BQ1098*#REF!)</f>
        <v>#REF!</v>
      </c>
      <c r="BT1098" s="201" t="e">
        <f>IF(ISNA(BR1098),"",BR1098*#REF!)</f>
        <v>#REF!</v>
      </c>
      <c r="BU1098" s="78" t="e">
        <f>IF(#REF!&gt;0,DQ$57,"")</f>
        <v>#REF!</v>
      </c>
      <c r="BV1098" s="99"/>
      <c r="BW1098" s="411"/>
      <c r="BX1098" s="412" t="e">
        <f>IF(OR(#REF!="",F1098=""),"",ROUND(#REF!/10^3*F1098,3))</f>
        <v>#REF!</v>
      </c>
      <c r="BY1098" s="412" t="e">
        <f>IF(#REF!&gt;0,#REF!*#REF!/1000,"")</f>
        <v>#REF!</v>
      </c>
      <c r="BZ1098" s="412" t="e">
        <f>IF(#REF!&gt;0,#REF!*#REF!/1000,"")</f>
        <v>#REF!</v>
      </c>
      <c r="CA1098" s="413" t="e">
        <f>IF(OR(#REF!="●",#REF!="●",#REF!="●",#REF!="●",#REF!="●"),"",IF(#REF!="","",#REF!))</f>
        <v>#REF!</v>
      </c>
      <c r="CB1098" s="413" t="e">
        <f>IF(OR(#REF!="●",#REF!="●",#REF!="●",#REF!="●",#REF!="●"),"",IF(#REF!="","",#REF!))</f>
        <v>#REF!</v>
      </c>
      <c r="CC1098" s="412" t="e">
        <f>IF(ISNA(L1098),"",L1098*#REF!)</f>
        <v>#REF!</v>
      </c>
      <c r="CD1098" s="412" t="e">
        <f>IF(ISNA(M1098),"",M1098*#REF!)</f>
        <v>#REF!</v>
      </c>
      <c r="CE1098" s="415" t="e">
        <f>IF(#REF!&gt;0,DQ$6,"")</f>
        <v>#REF!</v>
      </c>
      <c r="CF1098" s="361" t="e">
        <f>IF(#REF!="","",VLOOKUP(#REF!,#REF!,7,0))</f>
        <v>#REF!</v>
      </c>
      <c r="CG1098" s="201" t="e">
        <f>IF(OR(#REF!="",CF1098=""),"",ROUND(#REF!/10^3*CF1098,3))</f>
        <v>#REF!</v>
      </c>
      <c r="CH1098" s="201" t="e">
        <f>IF(#REF!&gt;0,#REF!*#REF!/1000,"")</f>
        <v>#REF!</v>
      </c>
      <c r="CI1098" s="201" t="e">
        <f>IF(#REF!&gt;0,#REF!*#REF!/1000,"")</f>
        <v>#REF!</v>
      </c>
      <c r="CJ1098" s="74" t="e">
        <f t="shared" si="195"/>
        <v>#REF!</v>
      </c>
      <c r="CK1098" s="74" t="e">
        <f t="shared" si="196"/>
        <v>#REF!</v>
      </c>
      <c r="CL1098" s="201" t="e">
        <f>IF(ISNA(CJ1098),"",CJ1098*#REF!)</f>
        <v>#REF!</v>
      </c>
      <c r="CM1098" s="201" t="e">
        <f>IF(ISNA(CK1098),"",CK1098*#REF!)</f>
        <v>#REF!</v>
      </c>
      <c r="CN1098" s="101" t="e">
        <f>IF(#REF!&gt;0,DQ$57,"")</f>
        <v>#REF!</v>
      </c>
      <c r="CO1098" s="84"/>
      <c r="CP1098" s="2"/>
      <c r="CQ1098" s="2"/>
      <c r="CR1098" s="2"/>
      <c r="CS1098" s="2"/>
      <c r="CT1098" s="2"/>
      <c r="CU1098" s="2"/>
      <c r="CV1098" s="2"/>
      <c r="CX1098" s="2"/>
      <c r="CY1098" s="2"/>
      <c r="CZ1098" s="2"/>
      <c r="DA1098" s="2"/>
      <c r="DB1098" s="2"/>
      <c r="DC1098" s="2"/>
      <c r="DD1098" s="2"/>
      <c r="DE1098" s="2"/>
      <c r="DF1098" s="2"/>
    </row>
    <row r="1099" spans="2:110" ht="18" customHeight="1">
      <c r="B1099" s="151" t="e">
        <f>IF(#REF!="","",VLOOKUP(#REF!,$CX$11:$DG$26,9,0))</f>
        <v>#REF!</v>
      </c>
      <c r="C1099" s="64" t="e">
        <f>IF(#REF!="",0,VLOOKUP(#REF!,$CP$11:$CQ$16,2,0))</f>
        <v>#REF!</v>
      </c>
      <c r="D1099" s="65" t="e">
        <f>IF(#REF!="",0,VLOOKUP(#REF!,$CX$11:$CY$26,2,0))</f>
        <v>#REF!</v>
      </c>
      <c r="E1099" s="152" t="e">
        <f t="shared" si="186"/>
        <v>#REF!</v>
      </c>
      <c r="F1099" s="155" t="e">
        <f>IF(#REF!="","",VLOOKUP(#REF!,#REF!,7,0))</f>
        <v>#REF!</v>
      </c>
      <c r="G1099" s="201" t="e">
        <f>IF(OR(#REF!="",F1099=""),"",ROUND(#REF!/10^3*F1099,3))</f>
        <v>#REF!</v>
      </c>
      <c r="H1099" s="201" t="e">
        <f>IF(#REF!&gt;0,#REF!*#REF!/1000,"")</f>
        <v>#REF!</v>
      </c>
      <c r="I1099" s="201" t="e">
        <f>IF(#REF!&gt;0,#REF!*#REF!/1000,"")</f>
        <v>#REF!</v>
      </c>
      <c r="J1099" s="51" t="e">
        <f>IF(#REF!="●","",IF(#REF!="","",#REF!))</f>
        <v>#REF!</v>
      </c>
      <c r="K1099" s="51" t="e">
        <f>IF(#REF!="●","",IF(#REF!="","",#REF!))</f>
        <v>#REF!</v>
      </c>
      <c r="L1099" s="74" t="e">
        <f t="shared" si="187"/>
        <v>#REF!</v>
      </c>
      <c r="M1099" s="74" t="e">
        <f t="shared" si="188"/>
        <v>#REF!</v>
      </c>
      <c r="N1099" s="201" t="e">
        <f>IF(ISNA(L1099),"",L1099*#REF!)</f>
        <v>#REF!</v>
      </c>
      <c r="O1099" s="201" t="e">
        <f>IF(ISNA(M1099),"",M1099*#REF!)</f>
        <v>#REF!</v>
      </c>
      <c r="P1099" s="78" t="e">
        <f>IF(#REF!&gt;0,DQ$6,"")</f>
        <v>#REF!</v>
      </c>
      <c r="Q1099" s="99"/>
      <c r="R1099" s="411"/>
      <c r="S1099" s="412" t="e">
        <f>IF(OR(#REF!="",F1099=""),"",ROUND(#REF!/10^3*F1099,3))</f>
        <v>#REF!</v>
      </c>
      <c r="T1099" s="412" t="e">
        <f>IF(#REF!&gt;0,#REF!*#REF!/1000,"")</f>
        <v>#REF!</v>
      </c>
      <c r="U1099" s="412" t="e">
        <f>IF(#REF!&gt;0,#REF!*#REF!/1000,"")</f>
        <v>#REF!</v>
      </c>
      <c r="V1099" s="413" t="e">
        <f>IF(OR(#REF!="●",#REF!="●"),"",IF(#REF!="","",#REF!))</f>
        <v>#REF!</v>
      </c>
      <c r="W1099" s="413" t="e">
        <f>IF(OR(#REF!="●",#REF!="●"),"",IF(#REF!="","",#REF!))</f>
        <v>#REF!</v>
      </c>
      <c r="X1099" s="412" t="e">
        <f>IF(ISNA(L1099),"",L1099*#REF!)</f>
        <v>#REF!</v>
      </c>
      <c r="Y1099" s="412" t="e">
        <f>IF(ISNA(M1099),"",M1099*#REF!)</f>
        <v>#REF!</v>
      </c>
      <c r="Z1099" s="414" t="e">
        <f>IF(#REF!&gt;0,DQ$6,"")</f>
        <v>#REF!</v>
      </c>
      <c r="AA1099" s="95" t="e">
        <f>IF(#REF!="","",VLOOKUP(#REF!,#REF!,7,0))</f>
        <v>#REF!</v>
      </c>
      <c r="AB1099" s="201" t="e">
        <f>IF(OR(#REF!="",AA1099=""),"",ROUND(#REF!/10^3*AA1099,3))</f>
        <v>#REF!</v>
      </c>
      <c r="AC1099" s="201" t="e">
        <f>IF(#REF!&gt;0,#REF!*#REF!/1000,"")</f>
        <v>#REF!</v>
      </c>
      <c r="AD1099" s="201" t="e">
        <f>IF(#REF!&gt;0,#REF!*#REF!/1000,"")</f>
        <v>#REF!</v>
      </c>
      <c r="AE1099" s="74" t="e">
        <f t="shared" si="189"/>
        <v>#REF!</v>
      </c>
      <c r="AF1099" s="74" t="e">
        <f t="shared" si="190"/>
        <v>#REF!</v>
      </c>
      <c r="AG1099" s="201" t="e">
        <f>IF(ISNA(AE1099),"",AE1099*#REF!)</f>
        <v>#REF!</v>
      </c>
      <c r="AH1099" s="201" t="e">
        <f>IF(ISNA(AF1099),"",AF1099*#REF!)</f>
        <v>#REF!</v>
      </c>
      <c r="AI1099" s="78" t="e">
        <f>IF(#REF!&gt;0,DQ$23,"")</f>
        <v>#REF!</v>
      </c>
      <c r="AJ1099" s="99"/>
      <c r="AK1099" s="411"/>
      <c r="AL1099" s="412" t="e">
        <f>IF(OR(#REF!="",F1099=""),"",ROUND(#REF!/10^3*F1099,3))</f>
        <v>#REF!</v>
      </c>
      <c r="AM1099" s="412" t="e">
        <f>IF(#REF!&gt;0,#REF!*#REF!/1000,"")</f>
        <v>#REF!</v>
      </c>
      <c r="AN1099" s="412" t="e">
        <f>IF(#REF!&gt;0,#REF!*#REF!/1000,"")</f>
        <v>#REF!</v>
      </c>
      <c r="AO1099" s="413" t="e">
        <f>IF(OR(#REF!="●",#REF!="●",#REF!="●"),"",IF(#REF!="","",#REF!))</f>
        <v>#REF!</v>
      </c>
      <c r="AP1099" s="413" t="e">
        <f>IF(OR(#REF!="●",#REF!="●",#REF!="●"),"",IF(#REF!="","",#REF!))</f>
        <v>#REF!</v>
      </c>
      <c r="AQ1099" s="412" t="e">
        <f>IF(ISNA(L1099),"",L1099*#REF!)</f>
        <v>#REF!</v>
      </c>
      <c r="AR1099" s="412" t="e">
        <f>IF(ISNA(M1099),"",M1099*#REF!)</f>
        <v>#REF!</v>
      </c>
      <c r="AS1099" s="414" t="e">
        <f>IF(#REF!&gt;0,DQ$6,"")</f>
        <v>#REF!</v>
      </c>
      <c r="AT1099" s="95" t="e">
        <f>IF(#REF!="","",VLOOKUP(#REF!,#REF!,7,0))</f>
        <v>#REF!</v>
      </c>
      <c r="AU1099" s="201" t="e">
        <f>IF(OR(#REF!="",AT1099=""),"",ROUND(#REF!/10^3*AT1099,3))</f>
        <v>#REF!</v>
      </c>
      <c r="AV1099" s="201" t="e">
        <f>IF(#REF!&gt;0,#REF!*#REF!/1000,"")</f>
        <v>#REF!</v>
      </c>
      <c r="AW1099" s="201" t="e">
        <f>IF(#REF!&gt;0,#REF!*#REF!/1000,"")</f>
        <v>#REF!</v>
      </c>
      <c r="AX1099" s="74" t="e">
        <f t="shared" si="191"/>
        <v>#REF!</v>
      </c>
      <c r="AY1099" s="74" t="e">
        <f t="shared" si="192"/>
        <v>#REF!</v>
      </c>
      <c r="AZ1099" s="201" t="e">
        <f>IF(ISNA(AX1099),"",AX1099*#REF!)</f>
        <v>#REF!</v>
      </c>
      <c r="BA1099" s="201" t="e">
        <f>IF(ISNA(AY1099),"",AY1099*#REF!)</f>
        <v>#REF!</v>
      </c>
      <c r="BB1099" s="78" t="e">
        <f>IF(#REF!&gt;0,DQ$40,"")</f>
        <v>#REF!</v>
      </c>
      <c r="BC1099" s="99"/>
      <c r="BD1099" s="650"/>
      <c r="BE1099" s="652" t="e">
        <f>IF(OR(#REF!="",F1099=""),"",ROUND(#REF!/10^3*F1099,3))</f>
        <v>#REF!</v>
      </c>
      <c r="BF1099" s="412" t="e">
        <f>IF(#REF!&gt;0,#REF!*#REF!/1000,"")</f>
        <v>#REF!</v>
      </c>
      <c r="BG1099" s="412" t="e">
        <f>IF(#REF!&gt;0,#REF!*#REF!/1000,"")</f>
        <v>#REF!</v>
      </c>
      <c r="BH1099" s="413" t="e">
        <f>IF(OR(#REF!="●",#REF!="●",#REF!="●",#REF!="●"),"",IF(#REF!="","",#REF!))</f>
        <v>#REF!</v>
      </c>
      <c r="BI1099" s="413" t="e">
        <f>IF(OR(#REF!="●",#REF!="●",#REF!="●",#REF!="●"),"",IF(#REF!="","",#REF!))</f>
        <v>#REF!</v>
      </c>
      <c r="BJ1099" s="412" t="e">
        <f>IF(ISNA(L1099),"",L1099*#REF!)</f>
        <v>#REF!</v>
      </c>
      <c r="BK1099" s="412" t="e">
        <f>IF(ISNA(M1099),"",M1099*#REF!)</f>
        <v>#REF!</v>
      </c>
      <c r="BL1099" s="415" t="e">
        <f>IF(#REF!&gt;0,DQ$6,"")</f>
        <v>#REF!</v>
      </c>
      <c r="BM1099" s="361" t="e">
        <f>IF(#REF!="","",VLOOKUP(#REF!,#REF!,7,0))</f>
        <v>#REF!</v>
      </c>
      <c r="BN1099" s="201" t="e">
        <f>IF(OR(#REF!="",BM1099=""),"",ROUND(#REF!/10^3*BM1099,3))</f>
        <v>#REF!</v>
      </c>
      <c r="BO1099" s="201" t="e">
        <f>IF(#REF!&gt;0,#REF!*#REF!/1000,"")</f>
        <v>#REF!</v>
      </c>
      <c r="BP1099" s="201" t="e">
        <f>IF(#REF!&gt;0,#REF!*#REF!/1000,"")</f>
        <v>#REF!</v>
      </c>
      <c r="BQ1099" s="74" t="e">
        <f t="shared" si="193"/>
        <v>#REF!</v>
      </c>
      <c r="BR1099" s="74" t="e">
        <f t="shared" si="194"/>
        <v>#REF!</v>
      </c>
      <c r="BS1099" s="201" t="e">
        <f>IF(ISNA(BQ1099),"",BQ1099*#REF!)</f>
        <v>#REF!</v>
      </c>
      <c r="BT1099" s="201" t="e">
        <f>IF(ISNA(BR1099),"",BR1099*#REF!)</f>
        <v>#REF!</v>
      </c>
      <c r="BU1099" s="78" t="e">
        <f>IF(#REF!&gt;0,DQ$57,"")</f>
        <v>#REF!</v>
      </c>
      <c r="BV1099" s="99"/>
      <c r="BW1099" s="411"/>
      <c r="BX1099" s="412" t="e">
        <f>IF(OR(#REF!="",F1099=""),"",ROUND(#REF!/10^3*F1099,3))</f>
        <v>#REF!</v>
      </c>
      <c r="BY1099" s="412" t="e">
        <f>IF(#REF!&gt;0,#REF!*#REF!/1000,"")</f>
        <v>#REF!</v>
      </c>
      <c r="BZ1099" s="412" t="e">
        <f>IF(#REF!&gt;0,#REF!*#REF!/1000,"")</f>
        <v>#REF!</v>
      </c>
      <c r="CA1099" s="413" t="e">
        <f>IF(OR(#REF!="●",#REF!="●",#REF!="●",#REF!="●",#REF!="●"),"",IF(#REF!="","",#REF!))</f>
        <v>#REF!</v>
      </c>
      <c r="CB1099" s="413" t="e">
        <f>IF(OR(#REF!="●",#REF!="●",#REF!="●",#REF!="●",#REF!="●"),"",IF(#REF!="","",#REF!))</f>
        <v>#REF!</v>
      </c>
      <c r="CC1099" s="412" t="e">
        <f>IF(ISNA(L1099),"",L1099*#REF!)</f>
        <v>#REF!</v>
      </c>
      <c r="CD1099" s="412" t="e">
        <f>IF(ISNA(M1099),"",M1099*#REF!)</f>
        <v>#REF!</v>
      </c>
      <c r="CE1099" s="415" t="e">
        <f>IF(#REF!&gt;0,DQ$6,"")</f>
        <v>#REF!</v>
      </c>
      <c r="CF1099" s="361" t="e">
        <f>IF(#REF!="","",VLOOKUP(#REF!,#REF!,7,0))</f>
        <v>#REF!</v>
      </c>
      <c r="CG1099" s="201" t="e">
        <f>IF(OR(#REF!="",CF1099=""),"",ROUND(#REF!/10^3*CF1099,3))</f>
        <v>#REF!</v>
      </c>
      <c r="CH1099" s="201" t="e">
        <f>IF(#REF!&gt;0,#REF!*#REF!/1000,"")</f>
        <v>#REF!</v>
      </c>
      <c r="CI1099" s="201" t="e">
        <f>IF(#REF!&gt;0,#REF!*#REF!/1000,"")</f>
        <v>#REF!</v>
      </c>
      <c r="CJ1099" s="74" t="e">
        <f t="shared" si="195"/>
        <v>#REF!</v>
      </c>
      <c r="CK1099" s="74" t="e">
        <f t="shared" si="196"/>
        <v>#REF!</v>
      </c>
      <c r="CL1099" s="201" t="e">
        <f>IF(ISNA(CJ1099),"",CJ1099*#REF!)</f>
        <v>#REF!</v>
      </c>
      <c r="CM1099" s="201" t="e">
        <f>IF(ISNA(CK1099),"",CK1099*#REF!)</f>
        <v>#REF!</v>
      </c>
      <c r="CN1099" s="101" t="e">
        <f>IF(#REF!&gt;0,DQ$57,"")</f>
        <v>#REF!</v>
      </c>
      <c r="CO1099" s="84"/>
      <c r="CP1099" s="2"/>
      <c r="CQ1099" s="2"/>
      <c r="CR1099" s="2"/>
      <c r="CS1099" s="2"/>
      <c r="CT1099" s="2"/>
      <c r="CU1099" s="2"/>
      <c r="CV1099" s="2"/>
      <c r="CX1099" s="2"/>
      <c r="CY1099" s="2"/>
      <c r="CZ1099" s="2"/>
      <c r="DA1099" s="2"/>
      <c r="DB1099" s="2"/>
      <c r="DC1099" s="2"/>
      <c r="DD1099" s="2"/>
      <c r="DE1099" s="2"/>
      <c r="DF1099" s="2"/>
    </row>
    <row r="1100" spans="2:110" ht="18" customHeight="1">
      <c r="B1100" s="151" t="e">
        <f>IF(#REF!="","",VLOOKUP(#REF!,$CX$11:$DG$26,9,0))</f>
        <v>#REF!</v>
      </c>
      <c r="C1100" s="64" t="e">
        <f>IF(#REF!="",0,VLOOKUP(#REF!,$CP$11:$CQ$16,2,0))</f>
        <v>#REF!</v>
      </c>
      <c r="D1100" s="65" t="e">
        <f>IF(#REF!="",0,VLOOKUP(#REF!,$CX$11:$CY$26,2,0))</f>
        <v>#REF!</v>
      </c>
      <c r="E1100" s="152" t="e">
        <f t="shared" ref="E1100:E1163" si="197">C1100+D1100</f>
        <v>#REF!</v>
      </c>
      <c r="F1100" s="155" t="e">
        <f>IF(#REF!="","",VLOOKUP(#REF!,#REF!,7,0))</f>
        <v>#REF!</v>
      </c>
      <c r="G1100" s="201" t="e">
        <f>IF(OR(#REF!="",F1100=""),"",ROUND(#REF!/10^3*F1100,3))</f>
        <v>#REF!</v>
      </c>
      <c r="H1100" s="201" t="e">
        <f>IF(#REF!&gt;0,#REF!*#REF!/1000,"")</f>
        <v>#REF!</v>
      </c>
      <c r="I1100" s="201" t="e">
        <f>IF(#REF!&gt;0,#REF!*#REF!/1000,"")</f>
        <v>#REF!</v>
      </c>
      <c r="J1100" s="51" t="e">
        <f>IF(#REF!="●","",IF(#REF!="","",#REF!))</f>
        <v>#REF!</v>
      </c>
      <c r="K1100" s="51" t="e">
        <f>IF(#REF!="●","",IF(#REF!="","",#REF!))</f>
        <v>#REF!</v>
      </c>
      <c r="L1100" s="74" t="e">
        <f t="shared" ref="L1100:L1163" si="198">VLOOKUP(E1100,$DN$6:$DP$18,2,0)</f>
        <v>#REF!</v>
      </c>
      <c r="M1100" s="74" t="e">
        <f t="shared" ref="M1100:M1163" si="199">VLOOKUP(E1100,$DN$6:$DP$18,3,0)</f>
        <v>#REF!</v>
      </c>
      <c r="N1100" s="201" t="e">
        <f>IF(ISNA(L1100),"",L1100*#REF!)</f>
        <v>#REF!</v>
      </c>
      <c r="O1100" s="201" t="e">
        <f>IF(ISNA(M1100),"",M1100*#REF!)</f>
        <v>#REF!</v>
      </c>
      <c r="P1100" s="78" t="e">
        <f>IF(#REF!&gt;0,DQ$6,"")</f>
        <v>#REF!</v>
      </c>
      <c r="Q1100" s="99"/>
      <c r="R1100" s="411"/>
      <c r="S1100" s="412" t="e">
        <f>IF(OR(#REF!="",F1100=""),"",ROUND(#REF!/10^3*F1100,3))</f>
        <v>#REF!</v>
      </c>
      <c r="T1100" s="412" t="e">
        <f>IF(#REF!&gt;0,#REF!*#REF!/1000,"")</f>
        <v>#REF!</v>
      </c>
      <c r="U1100" s="412" t="e">
        <f>IF(#REF!&gt;0,#REF!*#REF!/1000,"")</f>
        <v>#REF!</v>
      </c>
      <c r="V1100" s="413" t="e">
        <f>IF(OR(#REF!="●",#REF!="●"),"",IF(#REF!="","",#REF!))</f>
        <v>#REF!</v>
      </c>
      <c r="W1100" s="413" t="e">
        <f>IF(OR(#REF!="●",#REF!="●"),"",IF(#REF!="","",#REF!))</f>
        <v>#REF!</v>
      </c>
      <c r="X1100" s="412" t="e">
        <f>IF(ISNA(L1100),"",L1100*#REF!)</f>
        <v>#REF!</v>
      </c>
      <c r="Y1100" s="412" t="e">
        <f>IF(ISNA(M1100),"",M1100*#REF!)</f>
        <v>#REF!</v>
      </c>
      <c r="Z1100" s="414" t="e">
        <f>IF(#REF!&gt;0,DQ$6,"")</f>
        <v>#REF!</v>
      </c>
      <c r="AA1100" s="95" t="e">
        <f>IF(#REF!="","",VLOOKUP(#REF!,#REF!,7,0))</f>
        <v>#REF!</v>
      </c>
      <c r="AB1100" s="201" t="e">
        <f>IF(OR(#REF!="",AA1100=""),"",ROUND(#REF!/10^3*AA1100,3))</f>
        <v>#REF!</v>
      </c>
      <c r="AC1100" s="201" t="e">
        <f>IF(#REF!&gt;0,#REF!*#REF!/1000,"")</f>
        <v>#REF!</v>
      </c>
      <c r="AD1100" s="201" t="e">
        <f>IF(#REF!&gt;0,#REF!*#REF!/1000,"")</f>
        <v>#REF!</v>
      </c>
      <c r="AE1100" s="74" t="e">
        <f t="shared" ref="AE1100:AE1163" si="200">VLOOKUP(E1100,$DN$23:$DP$35,2,0)</f>
        <v>#REF!</v>
      </c>
      <c r="AF1100" s="74" t="e">
        <f t="shared" ref="AF1100:AF1163" si="201">VLOOKUP(E1100,$DN$23:$DP$35,3,0)</f>
        <v>#REF!</v>
      </c>
      <c r="AG1100" s="201" t="e">
        <f>IF(ISNA(AE1100),"",AE1100*#REF!)</f>
        <v>#REF!</v>
      </c>
      <c r="AH1100" s="201" t="e">
        <f>IF(ISNA(AF1100),"",AF1100*#REF!)</f>
        <v>#REF!</v>
      </c>
      <c r="AI1100" s="78" t="e">
        <f>IF(#REF!&gt;0,DQ$23,"")</f>
        <v>#REF!</v>
      </c>
      <c r="AJ1100" s="99"/>
      <c r="AK1100" s="411"/>
      <c r="AL1100" s="412" t="e">
        <f>IF(OR(#REF!="",F1100=""),"",ROUND(#REF!/10^3*F1100,3))</f>
        <v>#REF!</v>
      </c>
      <c r="AM1100" s="412" t="e">
        <f>IF(#REF!&gt;0,#REF!*#REF!/1000,"")</f>
        <v>#REF!</v>
      </c>
      <c r="AN1100" s="412" t="e">
        <f>IF(#REF!&gt;0,#REF!*#REF!/1000,"")</f>
        <v>#REF!</v>
      </c>
      <c r="AO1100" s="413" t="e">
        <f>IF(OR(#REF!="●",#REF!="●",#REF!="●"),"",IF(#REF!="","",#REF!))</f>
        <v>#REF!</v>
      </c>
      <c r="AP1100" s="413" t="e">
        <f>IF(OR(#REF!="●",#REF!="●",#REF!="●"),"",IF(#REF!="","",#REF!))</f>
        <v>#REF!</v>
      </c>
      <c r="AQ1100" s="412" t="e">
        <f>IF(ISNA(L1100),"",L1100*#REF!)</f>
        <v>#REF!</v>
      </c>
      <c r="AR1100" s="412" t="e">
        <f>IF(ISNA(M1100),"",M1100*#REF!)</f>
        <v>#REF!</v>
      </c>
      <c r="AS1100" s="414" t="e">
        <f>IF(#REF!&gt;0,DQ$6,"")</f>
        <v>#REF!</v>
      </c>
      <c r="AT1100" s="95" t="e">
        <f>IF(#REF!="","",VLOOKUP(#REF!,#REF!,7,0))</f>
        <v>#REF!</v>
      </c>
      <c r="AU1100" s="201" t="e">
        <f>IF(OR(#REF!="",AT1100=""),"",ROUND(#REF!/10^3*AT1100,3))</f>
        <v>#REF!</v>
      </c>
      <c r="AV1100" s="201" t="e">
        <f>IF(#REF!&gt;0,#REF!*#REF!/1000,"")</f>
        <v>#REF!</v>
      </c>
      <c r="AW1100" s="201" t="e">
        <f>IF(#REF!&gt;0,#REF!*#REF!/1000,"")</f>
        <v>#REF!</v>
      </c>
      <c r="AX1100" s="74" t="e">
        <f t="shared" ref="AX1100:AX1163" si="202">VLOOKUP(E1100,$DN$40:$DP$52,2,0)</f>
        <v>#REF!</v>
      </c>
      <c r="AY1100" s="74" t="e">
        <f t="shared" ref="AY1100:AY1163" si="203">VLOOKUP(E1100,$DN$40:$DP$52,3,0)</f>
        <v>#REF!</v>
      </c>
      <c r="AZ1100" s="201" t="e">
        <f>IF(ISNA(AX1100),"",AX1100*#REF!)</f>
        <v>#REF!</v>
      </c>
      <c r="BA1100" s="201" t="e">
        <f>IF(ISNA(AY1100),"",AY1100*#REF!)</f>
        <v>#REF!</v>
      </c>
      <c r="BB1100" s="78" t="e">
        <f>IF(#REF!&gt;0,DQ$40,"")</f>
        <v>#REF!</v>
      </c>
      <c r="BC1100" s="99"/>
      <c r="BD1100" s="650"/>
      <c r="BE1100" s="652" t="e">
        <f>IF(OR(#REF!="",F1100=""),"",ROUND(#REF!/10^3*F1100,3))</f>
        <v>#REF!</v>
      </c>
      <c r="BF1100" s="412" t="e">
        <f>IF(#REF!&gt;0,#REF!*#REF!/1000,"")</f>
        <v>#REF!</v>
      </c>
      <c r="BG1100" s="412" t="e">
        <f>IF(#REF!&gt;0,#REF!*#REF!/1000,"")</f>
        <v>#REF!</v>
      </c>
      <c r="BH1100" s="413" t="e">
        <f>IF(OR(#REF!="●",#REF!="●",#REF!="●",#REF!="●"),"",IF(#REF!="","",#REF!))</f>
        <v>#REF!</v>
      </c>
      <c r="BI1100" s="413" t="e">
        <f>IF(OR(#REF!="●",#REF!="●",#REF!="●",#REF!="●"),"",IF(#REF!="","",#REF!))</f>
        <v>#REF!</v>
      </c>
      <c r="BJ1100" s="412" t="e">
        <f>IF(ISNA(L1100),"",L1100*#REF!)</f>
        <v>#REF!</v>
      </c>
      <c r="BK1100" s="412" t="e">
        <f>IF(ISNA(M1100),"",M1100*#REF!)</f>
        <v>#REF!</v>
      </c>
      <c r="BL1100" s="415" t="e">
        <f>IF(#REF!&gt;0,DQ$6,"")</f>
        <v>#REF!</v>
      </c>
      <c r="BM1100" s="361" t="e">
        <f>IF(#REF!="","",VLOOKUP(#REF!,#REF!,7,0))</f>
        <v>#REF!</v>
      </c>
      <c r="BN1100" s="201" t="e">
        <f>IF(OR(#REF!="",BM1100=""),"",ROUND(#REF!/10^3*BM1100,3))</f>
        <v>#REF!</v>
      </c>
      <c r="BO1100" s="201" t="e">
        <f>IF(#REF!&gt;0,#REF!*#REF!/1000,"")</f>
        <v>#REF!</v>
      </c>
      <c r="BP1100" s="201" t="e">
        <f>IF(#REF!&gt;0,#REF!*#REF!/1000,"")</f>
        <v>#REF!</v>
      </c>
      <c r="BQ1100" s="74" t="e">
        <f t="shared" ref="BQ1100:BQ1163" si="204">VLOOKUP(E1100,$DN$57:$DP$69,2,0)</f>
        <v>#REF!</v>
      </c>
      <c r="BR1100" s="74" t="e">
        <f t="shared" ref="BR1100:BR1163" si="205">VLOOKUP(E1100,$DN$57:$DP$69,3,0)</f>
        <v>#REF!</v>
      </c>
      <c r="BS1100" s="201" t="e">
        <f>IF(ISNA(BQ1100),"",BQ1100*#REF!)</f>
        <v>#REF!</v>
      </c>
      <c r="BT1100" s="201" t="e">
        <f>IF(ISNA(BR1100),"",BR1100*#REF!)</f>
        <v>#REF!</v>
      </c>
      <c r="BU1100" s="78" t="e">
        <f>IF(#REF!&gt;0,DQ$57,"")</f>
        <v>#REF!</v>
      </c>
      <c r="BV1100" s="99"/>
      <c r="BW1100" s="411"/>
      <c r="BX1100" s="412" t="e">
        <f>IF(OR(#REF!="",F1100=""),"",ROUND(#REF!/10^3*F1100,3))</f>
        <v>#REF!</v>
      </c>
      <c r="BY1100" s="412" t="e">
        <f>IF(#REF!&gt;0,#REF!*#REF!/1000,"")</f>
        <v>#REF!</v>
      </c>
      <c r="BZ1100" s="412" t="e">
        <f>IF(#REF!&gt;0,#REF!*#REF!/1000,"")</f>
        <v>#REF!</v>
      </c>
      <c r="CA1100" s="413" t="e">
        <f>IF(OR(#REF!="●",#REF!="●",#REF!="●",#REF!="●",#REF!="●"),"",IF(#REF!="","",#REF!))</f>
        <v>#REF!</v>
      </c>
      <c r="CB1100" s="413" t="e">
        <f>IF(OR(#REF!="●",#REF!="●",#REF!="●",#REF!="●",#REF!="●"),"",IF(#REF!="","",#REF!))</f>
        <v>#REF!</v>
      </c>
      <c r="CC1100" s="412" t="e">
        <f>IF(ISNA(L1100),"",L1100*#REF!)</f>
        <v>#REF!</v>
      </c>
      <c r="CD1100" s="412" t="e">
        <f>IF(ISNA(M1100),"",M1100*#REF!)</f>
        <v>#REF!</v>
      </c>
      <c r="CE1100" s="415" t="e">
        <f>IF(#REF!&gt;0,DQ$6,"")</f>
        <v>#REF!</v>
      </c>
      <c r="CF1100" s="361" t="e">
        <f>IF(#REF!="","",VLOOKUP(#REF!,#REF!,7,0))</f>
        <v>#REF!</v>
      </c>
      <c r="CG1100" s="201" t="e">
        <f>IF(OR(#REF!="",CF1100=""),"",ROUND(#REF!/10^3*CF1100,3))</f>
        <v>#REF!</v>
      </c>
      <c r="CH1100" s="201" t="e">
        <f>IF(#REF!&gt;0,#REF!*#REF!/1000,"")</f>
        <v>#REF!</v>
      </c>
      <c r="CI1100" s="201" t="e">
        <f>IF(#REF!&gt;0,#REF!*#REF!/1000,"")</f>
        <v>#REF!</v>
      </c>
      <c r="CJ1100" s="74" t="e">
        <f t="shared" ref="CJ1100:CJ1163" si="206">VLOOKUP(E1100,$DN$57:$DP$69,2,0)</f>
        <v>#REF!</v>
      </c>
      <c r="CK1100" s="74" t="e">
        <f t="shared" ref="CK1100:CK1163" si="207">VLOOKUP(E1100,$DN$57:$DP$69,3,0)</f>
        <v>#REF!</v>
      </c>
      <c r="CL1100" s="201" t="e">
        <f>IF(ISNA(CJ1100),"",CJ1100*#REF!)</f>
        <v>#REF!</v>
      </c>
      <c r="CM1100" s="201" t="e">
        <f>IF(ISNA(CK1100),"",CK1100*#REF!)</f>
        <v>#REF!</v>
      </c>
      <c r="CN1100" s="101" t="e">
        <f>IF(#REF!&gt;0,DQ$57,"")</f>
        <v>#REF!</v>
      </c>
      <c r="CO1100" s="84"/>
      <c r="CP1100" s="2"/>
      <c r="CQ1100" s="2"/>
      <c r="CR1100" s="2"/>
      <c r="CS1100" s="2"/>
      <c r="CT1100" s="2"/>
      <c r="CU1100" s="2"/>
      <c r="CV1100" s="2"/>
      <c r="CX1100" s="2"/>
      <c r="CY1100" s="2"/>
      <c r="CZ1100" s="2"/>
      <c r="DA1100" s="2"/>
      <c r="DB1100" s="2"/>
      <c r="DC1100" s="2"/>
      <c r="DD1100" s="2"/>
      <c r="DE1100" s="2"/>
      <c r="DF1100" s="2"/>
    </row>
    <row r="1101" spans="2:110" ht="18" customHeight="1">
      <c r="B1101" s="151" t="e">
        <f>IF(#REF!="","",VLOOKUP(#REF!,$CX$11:$DG$26,9,0))</f>
        <v>#REF!</v>
      </c>
      <c r="C1101" s="64" t="e">
        <f>IF(#REF!="",0,VLOOKUP(#REF!,$CP$11:$CQ$16,2,0))</f>
        <v>#REF!</v>
      </c>
      <c r="D1101" s="65" t="e">
        <f>IF(#REF!="",0,VLOOKUP(#REF!,$CX$11:$CY$26,2,0))</f>
        <v>#REF!</v>
      </c>
      <c r="E1101" s="152" t="e">
        <f t="shared" si="197"/>
        <v>#REF!</v>
      </c>
      <c r="F1101" s="155" t="e">
        <f>IF(#REF!="","",VLOOKUP(#REF!,#REF!,7,0))</f>
        <v>#REF!</v>
      </c>
      <c r="G1101" s="201" t="e">
        <f>IF(OR(#REF!="",F1101=""),"",ROUND(#REF!/10^3*F1101,3))</f>
        <v>#REF!</v>
      </c>
      <c r="H1101" s="201" t="e">
        <f>IF(#REF!&gt;0,#REF!*#REF!/1000,"")</f>
        <v>#REF!</v>
      </c>
      <c r="I1101" s="201" t="e">
        <f>IF(#REF!&gt;0,#REF!*#REF!/1000,"")</f>
        <v>#REF!</v>
      </c>
      <c r="J1101" s="51" t="e">
        <f>IF(#REF!="●","",IF(#REF!="","",#REF!))</f>
        <v>#REF!</v>
      </c>
      <c r="K1101" s="51" t="e">
        <f>IF(#REF!="●","",IF(#REF!="","",#REF!))</f>
        <v>#REF!</v>
      </c>
      <c r="L1101" s="74" t="e">
        <f t="shared" si="198"/>
        <v>#REF!</v>
      </c>
      <c r="M1101" s="74" t="e">
        <f t="shared" si="199"/>
        <v>#REF!</v>
      </c>
      <c r="N1101" s="201" t="e">
        <f>IF(ISNA(L1101),"",L1101*#REF!)</f>
        <v>#REF!</v>
      </c>
      <c r="O1101" s="201" t="e">
        <f>IF(ISNA(M1101),"",M1101*#REF!)</f>
        <v>#REF!</v>
      </c>
      <c r="P1101" s="78" t="e">
        <f>IF(#REF!&gt;0,DQ$6,"")</f>
        <v>#REF!</v>
      </c>
      <c r="Q1101" s="99"/>
      <c r="R1101" s="411"/>
      <c r="S1101" s="412" t="e">
        <f>IF(OR(#REF!="",F1101=""),"",ROUND(#REF!/10^3*F1101,3))</f>
        <v>#REF!</v>
      </c>
      <c r="T1101" s="412" t="e">
        <f>IF(#REF!&gt;0,#REF!*#REF!/1000,"")</f>
        <v>#REF!</v>
      </c>
      <c r="U1101" s="412" t="e">
        <f>IF(#REF!&gt;0,#REF!*#REF!/1000,"")</f>
        <v>#REF!</v>
      </c>
      <c r="V1101" s="413" t="e">
        <f>IF(OR(#REF!="●",#REF!="●"),"",IF(#REF!="","",#REF!))</f>
        <v>#REF!</v>
      </c>
      <c r="W1101" s="413" t="e">
        <f>IF(OR(#REF!="●",#REF!="●"),"",IF(#REF!="","",#REF!))</f>
        <v>#REF!</v>
      </c>
      <c r="X1101" s="412" t="e">
        <f>IF(ISNA(L1101),"",L1101*#REF!)</f>
        <v>#REF!</v>
      </c>
      <c r="Y1101" s="412" t="e">
        <f>IF(ISNA(M1101),"",M1101*#REF!)</f>
        <v>#REF!</v>
      </c>
      <c r="Z1101" s="414" t="e">
        <f>IF(#REF!&gt;0,DQ$6,"")</f>
        <v>#REF!</v>
      </c>
      <c r="AA1101" s="95" t="e">
        <f>IF(#REF!="","",VLOOKUP(#REF!,#REF!,7,0))</f>
        <v>#REF!</v>
      </c>
      <c r="AB1101" s="201" t="e">
        <f>IF(OR(#REF!="",AA1101=""),"",ROUND(#REF!/10^3*AA1101,3))</f>
        <v>#REF!</v>
      </c>
      <c r="AC1101" s="201" t="e">
        <f>IF(#REF!&gt;0,#REF!*#REF!/1000,"")</f>
        <v>#REF!</v>
      </c>
      <c r="AD1101" s="201" t="e">
        <f>IF(#REF!&gt;0,#REF!*#REF!/1000,"")</f>
        <v>#REF!</v>
      </c>
      <c r="AE1101" s="74" t="e">
        <f t="shared" si="200"/>
        <v>#REF!</v>
      </c>
      <c r="AF1101" s="74" t="e">
        <f t="shared" si="201"/>
        <v>#REF!</v>
      </c>
      <c r="AG1101" s="201" t="e">
        <f>IF(ISNA(AE1101),"",AE1101*#REF!)</f>
        <v>#REF!</v>
      </c>
      <c r="AH1101" s="201" t="e">
        <f>IF(ISNA(AF1101),"",AF1101*#REF!)</f>
        <v>#REF!</v>
      </c>
      <c r="AI1101" s="78" t="e">
        <f>IF(#REF!&gt;0,DQ$23,"")</f>
        <v>#REF!</v>
      </c>
      <c r="AJ1101" s="99"/>
      <c r="AK1101" s="411"/>
      <c r="AL1101" s="412" t="e">
        <f>IF(OR(#REF!="",F1101=""),"",ROUND(#REF!/10^3*F1101,3))</f>
        <v>#REF!</v>
      </c>
      <c r="AM1101" s="412" t="e">
        <f>IF(#REF!&gt;0,#REF!*#REF!/1000,"")</f>
        <v>#REF!</v>
      </c>
      <c r="AN1101" s="412" t="e">
        <f>IF(#REF!&gt;0,#REF!*#REF!/1000,"")</f>
        <v>#REF!</v>
      </c>
      <c r="AO1101" s="413" t="e">
        <f>IF(OR(#REF!="●",#REF!="●",#REF!="●"),"",IF(#REF!="","",#REF!))</f>
        <v>#REF!</v>
      </c>
      <c r="AP1101" s="413" t="e">
        <f>IF(OR(#REF!="●",#REF!="●",#REF!="●"),"",IF(#REF!="","",#REF!))</f>
        <v>#REF!</v>
      </c>
      <c r="AQ1101" s="412" t="e">
        <f>IF(ISNA(L1101),"",L1101*#REF!)</f>
        <v>#REF!</v>
      </c>
      <c r="AR1101" s="412" t="e">
        <f>IF(ISNA(M1101),"",M1101*#REF!)</f>
        <v>#REF!</v>
      </c>
      <c r="AS1101" s="414" t="e">
        <f>IF(#REF!&gt;0,DQ$6,"")</f>
        <v>#REF!</v>
      </c>
      <c r="AT1101" s="95" t="e">
        <f>IF(#REF!="","",VLOOKUP(#REF!,#REF!,7,0))</f>
        <v>#REF!</v>
      </c>
      <c r="AU1101" s="201" t="e">
        <f>IF(OR(#REF!="",AT1101=""),"",ROUND(#REF!/10^3*AT1101,3))</f>
        <v>#REF!</v>
      </c>
      <c r="AV1101" s="201" t="e">
        <f>IF(#REF!&gt;0,#REF!*#REF!/1000,"")</f>
        <v>#REF!</v>
      </c>
      <c r="AW1101" s="201" t="e">
        <f>IF(#REF!&gt;0,#REF!*#REF!/1000,"")</f>
        <v>#REF!</v>
      </c>
      <c r="AX1101" s="74" t="e">
        <f t="shared" si="202"/>
        <v>#REF!</v>
      </c>
      <c r="AY1101" s="74" t="e">
        <f t="shared" si="203"/>
        <v>#REF!</v>
      </c>
      <c r="AZ1101" s="201" t="e">
        <f>IF(ISNA(AX1101),"",AX1101*#REF!)</f>
        <v>#REF!</v>
      </c>
      <c r="BA1101" s="201" t="e">
        <f>IF(ISNA(AY1101),"",AY1101*#REF!)</f>
        <v>#REF!</v>
      </c>
      <c r="BB1101" s="78" t="e">
        <f>IF(#REF!&gt;0,DQ$40,"")</f>
        <v>#REF!</v>
      </c>
      <c r="BC1101" s="99"/>
      <c r="BD1101" s="650"/>
      <c r="BE1101" s="652" t="e">
        <f>IF(OR(#REF!="",F1101=""),"",ROUND(#REF!/10^3*F1101,3))</f>
        <v>#REF!</v>
      </c>
      <c r="BF1101" s="412" t="e">
        <f>IF(#REF!&gt;0,#REF!*#REF!/1000,"")</f>
        <v>#REF!</v>
      </c>
      <c r="BG1101" s="412" t="e">
        <f>IF(#REF!&gt;0,#REF!*#REF!/1000,"")</f>
        <v>#REF!</v>
      </c>
      <c r="BH1101" s="413" t="e">
        <f>IF(OR(#REF!="●",#REF!="●",#REF!="●",#REF!="●"),"",IF(#REF!="","",#REF!))</f>
        <v>#REF!</v>
      </c>
      <c r="BI1101" s="413" t="e">
        <f>IF(OR(#REF!="●",#REF!="●",#REF!="●",#REF!="●"),"",IF(#REF!="","",#REF!))</f>
        <v>#REF!</v>
      </c>
      <c r="BJ1101" s="412" t="e">
        <f>IF(ISNA(L1101),"",L1101*#REF!)</f>
        <v>#REF!</v>
      </c>
      <c r="BK1101" s="412" t="e">
        <f>IF(ISNA(M1101),"",M1101*#REF!)</f>
        <v>#REF!</v>
      </c>
      <c r="BL1101" s="415" t="e">
        <f>IF(#REF!&gt;0,DQ$6,"")</f>
        <v>#REF!</v>
      </c>
      <c r="BM1101" s="361" t="e">
        <f>IF(#REF!="","",VLOOKUP(#REF!,#REF!,7,0))</f>
        <v>#REF!</v>
      </c>
      <c r="BN1101" s="201" t="e">
        <f>IF(OR(#REF!="",BM1101=""),"",ROUND(#REF!/10^3*BM1101,3))</f>
        <v>#REF!</v>
      </c>
      <c r="BO1101" s="201" t="e">
        <f>IF(#REF!&gt;0,#REF!*#REF!/1000,"")</f>
        <v>#REF!</v>
      </c>
      <c r="BP1101" s="201" t="e">
        <f>IF(#REF!&gt;0,#REF!*#REF!/1000,"")</f>
        <v>#REF!</v>
      </c>
      <c r="BQ1101" s="74" t="e">
        <f t="shared" si="204"/>
        <v>#REF!</v>
      </c>
      <c r="BR1101" s="74" t="e">
        <f t="shared" si="205"/>
        <v>#REF!</v>
      </c>
      <c r="BS1101" s="201" t="e">
        <f>IF(ISNA(BQ1101),"",BQ1101*#REF!)</f>
        <v>#REF!</v>
      </c>
      <c r="BT1101" s="201" t="e">
        <f>IF(ISNA(BR1101),"",BR1101*#REF!)</f>
        <v>#REF!</v>
      </c>
      <c r="BU1101" s="78" t="e">
        <f>IF(#REF!&gt;0,DQ$57,"")</f>
        <v>#REF!</v>
      </c>
      <c r="BV1101" s="99"/>
      <c r="BW1101" s="411"/>
      <c r="BX1101" s="412" t="e">
        <f>IF(OR(#REF!="",F1101=""),"",ROUND(#REF!/10^3*F1101,3))</f>
        <v>#REF!</v>
      </c>
      <c r="BY1101" s="412" t="e">
        <f>IF(#REF!&gt;0,#REF!*#REF!/1000,"")</f>
        <v>#REF!</v>
      </c>
      <c r="BZ1101" s="412" t="e">
        <f>IF(#REF!&gt;0,#REF!*#REF!/1000,"")</f>
        <v>#REF!</v>
      </c>
      <c r="CA1101" s="413" t="e">
        <f>IF(OR(#REF!="●",#REF!="●",#REF!="●",#REF!="●",#REF!="●"),"",IF(#REF!="","",#REF!))</f>
        <v>#REF!</v>
      </c>
      <c r="CB1101" s="413" t="e">
        <f>IF(OR(#REF!="●",#REF!="●",#REF!="●",#REF!="●",#REF!="●"),"",IF(#REF!="","",#REF!))</f>
        <v>#REF!</v>
      </c>
      <c r="CC1101" s="412" t="e">
        <f>IF(ISNA(L1101),"",L1101*#REF!)</f>
        <v>#REF!</v>
      </c>
      <c r="CD1101" s="412" t="e">
        <f>IF(ISNA(M1101),"",M1101*#REF!)</f>
        <v>#REF!</v>
      </c>
      <c r="CE1101" s="415" t="e">
        <f>IF(#REF!&gt;0,DQ$6,"")</f>
        <v>#REF!</v>
      </c>
      <c r="CF1101" s="361" t="e">
        <f>IF(#REF!="","",VLOOKUP(#REF!,#REF!,7,0))</f>
        <v>#REF!</v>
      </c>
      <c r="CG1101" s="201" t="e">
        <f>IF(OR(#REF!="",CF1101=""),"",ROUND(#REF!/10^3*CF1101,3))</f>
        <v>#REF!</v>
      </c>
      <c r="CH1101" s="201" t="e">
        <f>IF(#REF!&gt;0,#REF!*#REF!/1000,"")</f>
        <v>#REF!</v>
      </c>
      <c r="CI1101" s="201" t="e">
        <f>IF(#REF!&gt;0,#REF!*#REF!/1000,"")</f>
        <v>#REF!</v>
      </c>
      <c r="CJ1101" s="74" t="e">
        <f t="shared" si="206"/>
        <v>#REF!</v>
      </c>
      <c r="CK1101" s="74" t="e">
        <f t="shared" si="207"/>
        <v>#REF!</v>
      </c>
      <c r="CL1101" s="201" t="e">
        <f>IF(ISNA(CJ1101),"",CJ1101*#REF!)</f>
        <v>#REF!</v>
      </c>
      <c r="CM1101" s="201" t="e">
        <f>IF(ISNA(CK1101),"",CK1101*#REF!)</f>
        <v>#REF!</v>
      </c>
      <c r="CN1101" s="101" t="e">
        <f>IF(#REF!&gt;0,DQ$57,"")</f>
        <v>#REF!</v>
      </c>
      <c r="CO1101" s="84"/>
      <c r="CP1101" s="2"/>
      <c r="CQ1101" s="2"/>
      <c r="CR1101" s="2"/>
      <c r="CS1101" s="2"/>
      <c r="CT1101" s="2"/>
      <c r="CU1101" s="2"/>
      <c r="CV1101" s="2"/>
      <c r="CX1101" s="2"/>
      <c r="CY1101" s="2"/>
      <c r="CZ1101" s="2"/>
      <c r="DA1101" s="2"/>
      <c r="DB1101" s="2"/>
      <c r="DC1101" s="2"/>
      <c r="DD1101" s="2"/>
      <c r="DE1101" s="2"/>
      <c r="DF1101" s="2"/>
    </row>
    <row r="1102" spans="2:110" ht="18" customHeight="1">
      <c r="B1102" s="151" t="e">
        <f>IF(#REF!="","",VLOOKUP(#REF!,$CX$11:$DG$26,9,0))</f>
        <v>#REF!</v>
      </c>
      <c r="C1102" s="64" t="e">
        <f>IF(#REF!="",0,VLOOKUP(#REF!,$CP$11:$CQ$16,2,0))</f>
        <v>#REF!</v>
      </c>
      <c r="D1102" s="65" t="e">
        <f>IF(#REF!="",0,VLOOKUP(#REF!,$CX$11:$CY$26,2,0))</f>
        <v>#REF!</v>
      </c>
      <c r="E1102" s="152" t="e">
        <f t="shared" si="197"/>
        <v>#REF!</v>
      </c>
      <c r="F1102" s="155" t="e">
        <f>IF(#REF!="","",VLOOKUP(#REF!,#REF!,7,0))</f>
        <v>#REF!</v>
      </c>
      <c r="G1102" s="201" t="e">
        <f>IF(OR(#REF!="",F1102=""),"",ROUND(#REF!/10^3*F1102,3))</f>
        <v>#REF!</v>
      </c>
      <c r="H1102" s="201" t="e">
        <f>IF(#REF!&gt;0,#REF!*#REF!/1000,"")</f>
        <v>#REF!</v>
      </c>
      <c r="I1102" s="201" t="e">
        <f>IF(#REF!&gt;0,#REF!*#REF!/1000,"")</f>
        <v>#REF!</v>
      </c>
      <c r="J1102" s="51" t="e">
        <f>IF(#REF!="●","",IF(#REF!="","",#REF!))</f>
        <v>#REF!</v>
      </c>
      <c r="K1102" s="51" t="e">
        <f>IF(#REF!="●","",IF(#REF!="","",#REF!))</f>
        <v>#REF!</v>
      </c>
      <c r="L1102" s="74" t="e">
        <f t="shared" si="198"/>
        <v>#REF!</v>
      </c>
      <c r="M1102" s="74" t="e">
        <f t="shared" si="199"/>
        <v>#REF!</v>
      </c>
      <c r="N1102" s="201" t="e">
        <f>IF(ISNA(L1102),"",L1102*#REF!)</f>
        <v>#REF!</v>
      </c>
      <c r="O1102" s="201" t="e">
        <f>IF(ISNA(M1102),"",M1102*#REF!)</f>
        <v>#REF!</v>
      </c>
      <c r="P1102" s="78" t="e">
        <f>IF(#REF!&gt;0,DQ$6,"")</f>
        <v>#REF!</v>
      </c>
      <c r="Q1102" s="99"/>
      <c r="R1102" s="411"/>
      <c r="S1102" s="412" t="e">
        <f>IF(OR(#REF!="",F1102=""),"",ROUND(#REF!/10^3*F1102,3))</f>
        <v>#REF!</v>
      </c>
      <c r="T1102" s="412" t="e">
        <f>IF(#REF!&gt;0,#REF!*#REF!/1000,"")</f>
        <v>#REF!</v>
      </c>
      <c r="U1102" s="412" t="e">
        <f>IF(#REF!&gt;0,#REF!*#REF!/1000,"")</f>
        <v>#REF!</v>
      </c>
      <c r="V1102" s="413" t="e">
        <f>IF(OR(#REF!="●",#REF!="●"),"",IF(#REF!="","",#REF!))</f>
        <v>#REF!</v>
      </c>
      <c r="W1102" s="413" t="e">
        <f>IF(OR(#REF!="●",#REF!="●"),"",IF(#REF!="","",#REF!))</f>
        <v>#REF!</v>
      </c>
      <c r="X1102" s="412" t="e">
        <f>IF(ISNA(L1102),"",L1102*#REF!)</f>
        <v>#REF!</v>
      </c>
      <c r="Y1102" s="412" t="e">
        <f>IF(ISNA(M1102),"",M1102*#REF!)</f>
        <v>#REF!</v>
      </c>
      <c r="Z1102" s="414" t="e">
        <f>IF(#REF!&gt;0,DQ$6,"")</f>
        <v>#REF!</v>
      </c>
      <c r="AA1102" s="95" t="e">
        <f>IF(#REF!="","",VLOOKUP(#REF!,#REF!,7,0))</f>
        <v>#REF!</v>
      </c>
      <c r="AB1102" s="201" t="e">
        <f>IF(OR(#REF!="",AA1102=""),"",ROUND(#REF!/10^3*AA1102,3))</f>
        <v>#REF!</v>
      </c>
      <c r="AC1102" s="201" t="e">
        <f>IF(#REF!&gt;0,#REF!*#REF!/1000,"")</f>
        <v>#REF!</v>
      </c>
      <c r="AD1102" s="201" t="e">
        <f>IF(#REF!&gt;0,#REF!*#REF!/1000,"")</f>
        <v>#REF!</v>
      </c>
      <c r="AE1102" s="74" t="e">
        <f t="shared" si="200"/>
        <v>#REF!</v>
      </c>
      <c r="AF1102" s="74" t="e">
        <f t="shared" si="201"/>
        <v>#REF!</v>
      </c>
      <c r="AG1102" s="201" t="e">
        <f>IF(ISNA(AE1102),"",AE1102*#REF!)</f>
        <v>#REF!</v>
      </c>
      <c r="AH1102" s="201" t="e">
        <f>IF(ISNA(AF1102),"",AF1102*#REF!)</f>
        <v>#REF!</v>
      </c>
      <c r="AI1102" s="78" t="e">
        <f>IF(#REF!&gt;0,DQ$23,"")</f>
        <v>#REF!</v>
      </c>
      <c r="AJ1102" s="99"/>
      <c r="AK1102" s="411"/>
      <c r="AL1102" s="412" t="e">
        <f>IF(OR(#REF!="",F1102=""),"",ROUND(#REF!/10^3*F1102,3))</f>
        <v>#REF!</v>
      </c>
      <c r="AM1102" s="412" t="e">
        <f>IF(#REF!&gt;0,#REF!*#REF!/1000,"")</f>
        <v>#REF!</v>
      </c>
      <c r="AN1102" s="412" t="e">
        <f>IF(#REF!&gt;0,#REF!*#REF!/1000,"")</f>
        <v>#REF!</v>
      </c>
      <c r="AO1102" s="413" t="e">
        <f>IF(OR(#REF!="●",#REF!="●",#REF!="●"),"",IF(#REF!="","",#REF!))</f>
        <v>#REF!</v>
      </c>
      <c r="AP1102" s="413" t="e">
        <f>IF(OR(#REF!="●",#REF!="●",#REF!="●"),"",IF(#REF!="","",#REF!))</f>
        <v>#REF!</v>
      </c>
      <c r="AQ1102" s="412" t="e">
        <f>IF(ISNA(L1102),"",L1102*#REF!)</f>
        <v>#REF!</v>
      </c>
      <c r="AR1102" s="412" t="e">
        <f>IF(ISNA(M1102),"",M1102*#REF!)</f>
        <v>#REF!</v>
      </c>
      <c r="AS1102" s="414" t="e">
        <f>IF(#REF!&gt;0,DQ$6,"")</f>
        <v>#REF!</v>
      </c>
      <c r="AT1102" s="95" t="e">
        <f>IF(#REF!="","",VLOOKUP(#REF!,#REF!,7,0))</f>
        <v>#REF!</v>
      </c>
      <c r="AU1102" s="201" t="e">
        <f>IF(OR(#REF!="",AT1102=""),"",ROUND(#REF!/10^3*AT1102,3))</f>
        <v>#REF!</v>
      </c>
      <c r="AV1102" s="201" t="e">
        <f>IF(#REF!&gt;0,#REF!*#REF!/1000,"")</f>
        <v>#REF!</v>
      </c>
      <c r="AW1102" s="201" t="e">
        <f>IF(#REF!&gt;0,#REF!*#REF!/1000,"")</f>
        <v>#REF!</v>
      </c>
      <c r="AX1102" s="74" t="e">
        <f t="shared" si="202"/>
        <v>#REF!</v>
      </c>
      <c r="AY1102" s="74" t="e">
        <f t="shared" si="203"/>
        <v>#REF!</v>
      </c>
      <c r="AZ1102" s="201" t="e">
        <f>IF(ISNA(AX1102),"",AX1102*#REF!)</f>
        <v>#REF!</v>
      </c>
      <c r="BA1102" s="201" t="e">
        <f>IF(ISNA(AY1102),"",AY1102*#REF!)</f>
        <v>#REF!</v>
      </c>
      <c r="BB1102" s="78" t="e">
        <f>IF(#REF!&gt;0,DQ$40,"")</f>
        <v>#REF!</v>
      </c>
      <c r="BC1102" s="99"/>
      <c r="BD1102" s="650"/>
      <c r="BE1102" s="652" t="e">
        <f>IF(OR(#REF!="",F1102=""),"",ROUND(#REF!/10^3*F1102,3))</f>
        <v>#REF!</v>
      </c>
      <c r="BF1102" s="412" t="e">
        <f>IF(#REF!&gt;0,#REF!*#REF!/1000,"")</f>
        <v>#REF!</v>
      </c>
      <c r="BG1102" s="412" t="e">
        <f>IF(#REF!&gt;0,#REF!*#REF!/1000,"")</f>
        <v>#REF!</v>
      </c>
      <c r="BH1102" s="413" t="e">
        <f>IF(OR(#REF!="●",#REF!="●",#REF!="●",#REF!="●"),"",IF(#REF!="","",#REF!))</f>
        <v>#REF!</v>
      </c>
      <c r="BI1102" s="413" t="e">
        <f>IF(OR(#REF!="●",#REF!="●",#REF!="●",#REF!="●"),"",IF(#REF!="","",#REF!))</f>
        <v>#REF!</v>
      </c>
      <c r="BJ1102" s="412" t="e">
        <f>IF(ISNA(L1102),"",L1102*#REF!)</f>
        <v>#REF!</v>
      </c>
      <c r="BK1102" s="412" t="e">
        <f>IF(ISNA(M1102),"",M1102*#REF!)</f>
        <v>#REF!</v>
      </c>
      <c r="BL1102" s="415" t="e">
        <f>IF(#REF!&gt;0,DQ$6,"")</f>
        <v>#REF!</v>
      </c>
      <c r="BM1102" s="361" t="e">
        <f>IF(#REF!="","",VLOOKUP(#REF!,#REF!,7,0))</f>
        <v>#REF!</v>
      </c>
      <c r="BN1102" s="201" t="e">
        <f>IF(OR(#REF!="",BM1102=""),"",ROUND(#REF!/10^3*BM1102,3))</f>
        <v>#REF!</v>
      </c>
      <c r="BO1102" s="201" t="e">
        <f>IF(#REF!&gt;0,#REF!*#REF!/1000,"")</f>
        <v>#REF!</v>
      </c>
      <c r="BP1102" s="201" t="e">
        <f>IF(#REF!&gt;0,#REF!*#REF!/1000,"")</f>
        <v>#REF!</v>
      </c>
      <c r="BQ1102" s="74" t="e">
        <f t="shared" si="204"/>
        <v>#REF!</v>
      </c>
      <c r="BR1102" s="74" t="e">
        <f t="shared" si="205"/>
        <v>#REF!</v>
      </c>
      <c r="BS1102" s="201" t="e">
        <f>IF(ISNA(BQ1102),"",BQ1102*#REF!)</f>
        <v>#REF!</v>
      </c>
      <c r="BT1102" s="201" t="e">
        <f>IF(ISNA(BR1102),"",BR1102*#REF!)</f>
        <v>#REF!</v>
      </c>
      <c r="BU1102" s="78" t="e">
        <f>IF(#REF!&gt;0,DQ$57,"")</f>
        <v>#REF!</v>
      </c>
      <c r="BV1102" s="99"/>
      <c r="BW1102" s="411"/>
      <c r="BX1102" s="412" t="e">
        <f>IF(OR(#REF!="",F1102=""),"",ROUND(#REF!/10^3*F1102,3))</f>
        <v>#REF!</v>
      </c>
      <c r="BY1102" s="412" t="e">
        <f>IF(#REF!&gt;0,#REF!*#REF!/1000,"")</f>
        <v>#REF!</v>
      </c>
      <c r="BZ1102" s="412" t="e">
        <f>IF(#REF!&gt;0,#REF!*#REF!/1000,"")</f>
        <v>#REF!</v>
      </c>
      <c r="CA1102" s="413" t="e">
        <f>IF(OR(#REF!="●",#REF!="●",#REF!="●",#REF!="●",#REF!="●"),"",IF(#REF!="","",#REF!))</f>
        <v>#REF!</v>
      </c>
      <c r="CB1102" s="413" t="e">
        <f>IF(OR(#REF!="●",#REF!="●",#REF!="●",#REF!="●",#REF!="●"),"",IF(#REF!="","",#REF!))</f>
        <v>#REF!</v>
      </c>
      <c r="CC1102" s="412" t="e">
        <f>IF(ISNA(L1102),"",L1102*#REF!)</f>
        <v>#REF!</v>
      </c>
      <c r="CD1102" s="412" t="e">
        <f>IF(ISNA(M1102),"",M1102*#REF!)</f>
        <v>#REF!</v>
      </c>
      <c r="CE1102" s="415" t="e">
        <f>IF(#REF!&gt;0,DQ$6,"")</f>
        <v>#REF!</v>
      </c>
      <c r="CF1102" s="361" t="e">
        <f>IF(#REF!="","",VLOOKUP(#REF!,#REF!,7,0))</f>
        <v>#REF!</v>
      </c>
      <c r="CG1102" s="201" t="e">
        <f>IF(OR(#REF!="",CF1102=""),"",ROUND(#REF!/10^3*CF1102,3))</f>
        <v>#REF!</v>
      </c>
      <c r="CH1102" s="201" t="e">
        <f>IF(#REF!&gt;0,#REF!*#REF!/1000,"")</f>
        <v>#REF!</v>
      </c>
      <c r="CI1102" s="201" t="e">
        <f>IF(#REF!&gt;0,#REF!*#REF!/1000,"")</f>
        <v>#REF!</v>
      </c>
      <c r="CJ1102" s="74" t="e">
        <f t="shared" si="206"/>
        <v>#REF!</v>
      </c>
      <c r="CK1102" s="74" t="e">
        <f t="shared" si="207"/>
        <v>#REF!</v>
      </c>
      <c r="CL1102" s="201" t="e">
        <f>IF(ISNA(CJ1102),"",CJ1102*#REF!)</f>
        <v>#REF!</v>
      </c>
      <c r="CM1102" s="201" t="e">
        <f>IF(ISNA(CK1102),"",CK1102*#REF!)</f>
        <v>#REF!</v>
      </c>
      <c r="CN1102" s="101" t="e">
        <f>IF(#REF!&gt;0,DQ$57,"")</f>
        <v>#REF!</v>
      </c>
      <c r="CO1102" s="84"/>
      <c r="CP1102" s="2"/>
      <c r="CQ1102" s="2"/>
      <c r="CR1102" s="2"/>
      <c r="CS1102" s="2"/>
      <c r="CT1102" s="2"/>
      <c r="CU1102" s="2"/>
      <c r="CV1102" s="2"/>
      <c r="CX1102" s="2"/>
      <c r="CY1102" s="2"/>
      <c r="CZ1102" s="2"/>
      <c r="DA1102" s="2"/>
      <c r="DB1102" s="2"/>
      <c r="DC1102" s="2"/>
      <c r="DD1102" s="2"/>
      <c r="DE1102" s="2"/>
      <c r="DF1102" s="2"/>
    </row>
    <row r="1103" spans="2:110" ht="18" customHeight="1">
      <c r="B1103" s="151" t="e">
        <f>IF(#REF!="","",VLOOKUP(#REF!,$CX$11:$DG$26,9,0))</f>
        <v>#REF!</v>
      </c>
      <c r="C1103" s="64" t="e">
        <f>IF(#REF!="",0,VLOOKUP(#REF!,$CP$11:$CQ$16,2,0))</f>
        <v>#REF!</v>
      </c>
      <c r="D1103" s="65" t="e">
        <f>IF(#REF!="",0,VLOOKUP(#REF!,$CX$11:$CY$26,2,0))</f>
        <v>#REF!</v>
      </c>
      <c r="E1103" s="152" t="e">
        <f t="shared" si="197"/>
        <v>#REF!</v>
      </c>
      <c r="F1103" s="155" t="e">
        <f>IF(#REF!="","",VLOOKUP(#REF!,#REF!,7,0))</f>
        <v>#REF!</v>
      </c>
      <c r="G1103" s="201" t="e">
        <f>IF(OR(#REF!="",F1103=""),"",ROUND(#REF!/10^3*F1103,3))</f>
        <v>#REF!</v>
      </c>
      <c r="H1103" s="201" t="e">
        <f>IF(#REF!&gt;0,#REF!*#REF!/1000,"")</f>
        <v>#REF!</v>
      </c>
      <c r="I1103" s="201" t="e">
        <f>IF(#REF!&gt;0,#REF!*#REF!/1000,"")</f>
        <v>#REF!</v>
      </c>
      <c r="J1103" s="51" t="e">
        <f>IF(#REF!="●","",IF(#REF!="","",#REF!))</f>
        <v>#REF!</v>
      </c>
      <c r="K1103" s="51" t="e">
        <f>IF(#REF!="●","",IF(#REF!="","",#REF!))</f>
        <v>#REF!</v>
      </c>
      <c r="L1103" s="74" t="e">
        <f t="shared" si="198"/>
        <v>#REF!</v>
      </c>
      <c r="M1103" s="74" t="e">
        <f t="shared" si="199"/>
        <v>#REF!</v>
      </c>
      <c r="N1103" s="201" t="e">
        <f>IF(ISNA(L1103),"",L1103*#REF!)</f>
        <v>#REF!</v>
      </c>
      <c r="O1103" s="201" t="e">
        <f>IF(ISNA(M1103),"",M1103*#REF!)</f>
        <v>#REF!</v>
      </c>
      <c r="P1103" s="78" t="e">
        <f>IF(#REF!&gt;0,DQ$6,"")</f>
        <v>#REF!</v>
      </c>
      <c r="Q1103" s="99"/>
      <c r="R1103" s="411"/>
      <c r="S1103" s="412" t="e">
        <f>IF(OR(#REF!="",F1103=""),"",ROUND(#REF!/10^3*F1103,3))</f>
        <v>#REF!</v>
      </c>
      <c r="T1103" s="412" t="e">
        <f>IF(#REF!&gt;0,#REF!*#REF!/1000,"")</f>
        <v>#REF!</v>
      </c>
      <c r="U1103" s="412" t="e">
        <f>IF(#REF!&gt;0,#REF!*#REF!/1000,"")</f>
        <v>#REF!</v>
      </c>
      <c r="V1103" s="413" t="e">
        <f>IF(OR(#REF!="●",#REF!="●"),"",IF(#REF!="","",#REF!))</f>
        <v>#REF!</v>
      </c>
      <c r="W1103" s="413" t="e">
        <f>IF(OR(#REF!="●",#REF!="●"),"",IF(#REF!="","",#REF!))</f>
        <v>#REF!</v>
      </c>
      <c r="X1103" s="412" t="e">
        <f>IF(ISNA(L1103),"",L1103*#REF!)</f>
        <v>#REF!</v>
      </c>
      <c r="Y1103" s="412" t="e">
        <f>IF(ISNA(M1103),"",M1103*#REF!)</f>
        <v>#REF!</v>
      </c>
      <c r="Z1103" s="414" t="e">
        <f>IF(#REF!&gt;0,DQ$6,"")</f>
        <v>#REF!</v>
      </c>
      <c r="AA1103" s="95" t="e">
        <f>IF(#REF!="","",VLOOKUP(#REF!,#REF!,7,0))</f>
        <v>#REF!</v>
      </c>
      <c r="AB1103" s="201" t="e">
        <f>IF(OR(#REF!="",AA1103=""),"",ROUND(#REF!/10^3*AA1103,3))</f>
        <v>#REF!</v>
      </c>
      <c r="AC1103" s="201" t="e">
        <f>IF(#REF!&gt;0,#REF!*#REF!/1000,"")</f>
        <v>#REF!</v>
      </c>
      <c r="AD1103" s="201" t="e">
        <f>IF(#REF!&gt;0,#REF!*#REF!/1000,"")</f>
        <v>#REF!</v>
      </c>
      <c r="AE1103" s="74" t="e">
        <f t="shared" si="200"/>
        <v>#REF!</v>
      </c>
      <c r="AF1103" s="74" t="e">
        <f t="shared" si="201"/>
        <v>#REF!</v>
      </c>
      <c r="AG1103" s="201" t="e">
        <f>IF(ISNA(AE1103),"",AE1103*#REF!)</f>
        <v>#REF!</v>
      </c>
      <c r="AH1103" s="201" t="e">
        <f>IF(ISNA(AF1103),"",AF1103*#REF!)</f>
        <v>#REF!</v>
      </c>
      <c r="AI1103" s="78" t="e">
        <f>IF(#REF!&gt;0,DQ$23,"")</f>
        <v>#REF!</v>
      </c>
      <c r="AJ1103" s="99"/>
      <c r="AK1103" s="411"/>
      <c r="AL1103" s="412" t="e">
        <f>IF(OR(#REF!="",F1103=""),"",ROUND(#REF!/10^3*F1103,3))</f>
        <v>#REF!</v>
      </c>
      <c r="AM1103" s="412" t="e">
        <f>IF(#REF!&gt;0,#REF!*#REF!/1000,"")</f>
        <v>#REF!</v>
      </c>
      <c r="AN1103" s="412" t="e">
        <f>IF(#REF!&gt;0,#REF!*#REF!/1000,"")</f>
        <v>#REF!</v>
      </c>
      <c r="AO1103" s="413" t="e">
        <f>IF(OR(#REF!="●",#REF!="●",#REF!="●"),"",IF(#REF!="","",#REF!))</f>
        <v>#REF!</v>
      </c>
      <c r="AP1103" s="413" t="e">
        <f>IF(OR(#REF!="●",#REF!="●",#REF!="●"),"",IF(#REF!="","",#REF!))</f>
        <v>#REF!</v>
      </c>
      <c r="AQ1103" s="412" t="e">
        <f>IF(ISNA(L1103),"",L1103*#REF!)</f>
        <v>#REF!</v>
      </c>
      <c r="AR1103" s="412" t="e">
        <f>IF(ISNA(M1103),"",M1103*#REF!)</f>
        <v>#REF!</v>
      </c>
      <c r="AS1103" s="414" t="e">
        <f>IF(#REF!&gt;0,DQ$6,"")</f>
        <v>#REF!</v>
      </c>
      <c r="AT1103" s="95" t="e">
        <f>IF(#REF!="","",VLOOKUP(#REF!,#REF!,7,0))</f>
        <v>#REF!</v>
      </c>
      <c r="AU1103" s="201" t="e">
        <f>IF(OR(#REF!="",AT1103=""),"",ROUND(#REF!/10^3*AT1103,3))</f>
        <v>#REF!</v>
      </c>
      <c r="AV1103" s="201" t="e">
        <f>IF(#REF!&gt;0,#REF!*#REF!/1000,"")</f>
        <v>#REF!</v>
      </c>
      <c r="AW1103" s="201" t="e">
        <f>IF(#REF!&gt;0,#REF!*#REF!/1000,"")</f>
        <v>#REF!</v>
      </c>
      <c r="AX1103" s="74" t="e">
        <f t="shared" si="202"/>
        <v>#REF!</v>
      </c>
      <c r="AY1103" s="74" t="e">
        <f t="shared" si="203"/>
        <v>#REF!</v>
      </c>
      <c r="AZ1103" s="201" t="e">
        <f>IF(ISNA(AX1103),"",AX1103*#REF!)</f>
        <v>#REF!</v>
      </c>
      <c r="BA1103" s="201" t="e">
        <f>IF(ISNA(AY1103),"",AY1103*#REF!)</f>
        <v>#REF!</v>
      </c>
      <c r="BB1103" s="78" t="e">
        <f>IF(#REF!&gt;0,DQ$40,"")</f>
        <v>#REF!</v>
      </c>
      <c r="BC1103" s="99"/>
      <c r="BD1103" s="650"/>
      <c r="BE1103" s="652" t="e">
        <f>IF(OR(#REF!="",F1103=""),"",ROUND(#REF!/10^3*F1103,3))</f>
        <v>#REF!</v>
      </c>
      <c r="BF1103" s="412" t="e">
        <f>IF(#REF!&gt;0,#REF!*#REF!/1000,"")</f>
        <v>#REF!</v>
      </c>
      <c r="BG1103" s="412" t="e">
        <f>IF(#REF!&gt;0,#REF!*#REF!/1000,"")</f>
        <v>#REF!</v>
      </c>
      <c r="BH1103" s="413" t="e">
        <f>IF(OR(#REF!="●",#REF!="●",#REF!="●",#REF!="●"),"",IF(#REF!="","",#REF!))</f>
        <v>#REF!</v>
      </c>
      <c r="BI1103" s="413" t="e">
        <f>IF(OR(#REF!="●",#REF!="●",#REF!="●",#REF!="●"),"",IF(#REF!="","",#REF!))</f>
        <v>#REF!</v>
      </c>
      <c r="BJ1103" s="412" t="e">
        <f>IF(ISNA(L1103),"",L1103*#REF!)</f>
        <v>#REF!</v>
      </c>
      <c r="BK1103" s="412" t="e">
        <f>IF(ISNA(M1103),"",M1103*#REF!)</f>
        <v>#REF!</v>
      </c>
      <c r="BL1103" s="415" t="e">
        <f>IF(#REF!&gt;0,DQ$6,"")</f>
        <v>#REF!</v>
      </c>
      <c r="BM1103" s="361" t="e">
        <f>IF(#REF!="","",VLOOKUP(#REF!,#REF!,7,0))</f>
        <v>#REF!</v>
      </c>
      <c r="BN1103" s="201" t="e">
        <f>IF(OR(#REF!="",BM1103=""),"",ROUND(#REF!/10^3*BM1103,3))</f>
        <v>#REF!</v>
      </c>
      <c r="BO1103" s="201" t="e">
        <f>IF(#REF!&gt;0,#REF!*#REF!/1000,"")</f>
        <v>#REF!</v>
      </c>
      <c r="BP1103" s="201" t="e">
        <f>IF(#REF!&gt;0,#REF!*#REF!/1000,"")</f>
        <v>#REF!</v>
      </c>
      <c r="BQ1103" s="74" t="e">
        <f t="shared" si="204"/>
        <v>#REF!</v>
      </c>
      <c r="BR1103" s="74" t="e">
        <f t="shared" si="205"/>
        <v>#REF!</v>
      </c>
      <c r="BS1103" s="201" t="e">
        <f>IF(ISNA(BQ1103),"",BQ1103*#REF!)</f>
        <v>#REF!</v>
      </c>
      <c r="BT1103" s="201" t="e">
        <f>IF(ISNA(BR1103),"",BR1103*#REF!)</f>
        <v>#REF!</v>
      </c>
      <c r="BU1103" s="78" t="e">
        <f>IF(#REF!&gt;0,DQ$57,"")</f>
        <v>#REF!</v>
      </c>
      <c r="BV1103" s="99"/>
      <c r="BW1103" s="411"/>
      <c r="BX1103" s="412" t="e">
        <f>IF(OR(#REF!="",F1103=""),"",ROUND(#REF!/10^3*F1103,3))</f>
        <v>#REF!</v>
      </c>
      <c r="BY1103" s="412" t="e">
        <f>IF(#REF!&gt;0,#REF!*#REF!/1000,"")</f>
        <v>#REF!</v>
      </c>
      <c r="BZ1103" s="412" t="e">
        <f>IF(#REF!&gt;0,#REF!*#REF!/1000,"")</f>
        <v>#REF!</v>
      </c>
      <c r="CA1103" s="413" t="e">
        <f>IF(OR(#REF!="●",#REF!="●",#REF!="●",#REF!="●",#REF!="●"),"",IF(#REF!="","",#REF!))</f>
        <v>#REF!</v>
      </c>
      <c r="CB1103" s="413" t="e">
        <f>IF(OR(#REF!="●",#REF!="●",#REF!="●",#REF!="●",#REF!="●"),"",IF(#REF!="","",#REF!))</f>
        <v>#REF!</v>
      </c>
      <c r="CC1103" s="412" t="e">
        <f>IF(ISNA(L1103),"",L1103*#REF!)</f>
        <v>#REF!</v>
      </c>
      <c r="CD1103" s="412" t="e">
        <f>IF(ISNA(M1103),"",M1103*#REF!)</f>
        <v>#REF!</v>
      </c>
      <c r="CE1103" s="415" t="e">
        <f>IF(#REF!&gt;0,DQ$6,"")</f>
        <v>#REF!</v>
      </c>
      <c r="CF1103" s="361" t="e">
        <f>IF(#REF!="","",VLOOKUP(#REF!,#REF!,7,0))</f>
        <v>#REF!</v>
      </c>
      <c r="CG1103" s="201" t="e">
        <f>IF(OR(#REF!="",CF1103=""),"",ROUND(#REF!/10^3*CF1103,3))</f>
        <v>#REF!</v>
      </c>
      <c r="CH1103" s="201" t="e">
        <f>IF(#REF!&gt;0,#REF!*#REF!/1000,"")</f>
        <v>#REF!</v>
      </c>
      <c r="CI1103" s="201" t="e">
        <f>IF(#REF!&gt;0,#REF!*#REF!/1000,"")</f>
        <v>#REF!</v>
      </c>
      <c r="CJ1103" s="74" t="e">
        <f t="shared" si="206"/>
        <v>#REF!</v>
      </c>
      <c r="CK1103" s="74" t="e">
        <f t="shared" si="207"/>
        <v>#REF!</v>
      </c>
      <c r="CL1103" s="201" t="e">
        <f>IF(ISNA(CJ1103),"",CJ1103*#REF!)</f>
        <v>#REF!</v>
      </c>
      <c r="CM1103" s="201" t="e">
        <f>IF(ISNA(CK1103),"",CK1103*#REF!)</f>
        <v>#REF!</v>
      </c>
      <c r="CN1103" s="101" t="e">
        <f>IF(#REF!&gt;0,DQ$57,"")</f>
        <v>#REF!</v>
      </c>
      <c r="CO1103" s="84"/>
      <c r="CP1103" s="2"/>
      <c r="CQ1103" s="2"/>
      <c r="CR1103" s="2"/>
      <c r="CS1103" s="2"/>
      <c r="CT1103" s="2"/>
      <c r="CU1103" s="2"/>
      <c r="CV1103" s="2"/>
      <c r="CX1103" s="2"/>
      <c r="CY1103" s="2"/>
      <c r="CZ1103" s="2"/>
      <c r="DA1103" s="2"/>
      <c r="DB1103" s="2"/>
      <c r="DC1103" s="2"/>
      <c r="DD1103" s="2"/>
      <c r="DE1103" s="2"/>
      <c r="DF1103" s="2"/>
    </row>
    <row r="1104" spans="2:110" ht="18" customHeight="1">
      <c r="B1104" s="151" t="e">
        <f>IF(#REF!="","",VLOOKUP(#REF!,$CX$11:$DG$26,9,0))</f>
        <v>#REF!</v>
      </c>
      <c r="C1104" s="64" t="e">
        <f>IF(#REF!="",0,VLOOKUP(#REF!,$CP$11:$CQ$16,2,0))</f>
        <v>#REF!</v>
      </c>
      <c r="D1104" s="65" t="e">
        <f>IF(#REF!="",0,VLOOKUP(#REF!,$CX$11:$CY$26,2,0))</f>
        <v>#REF!</v>
      </c>
      <c r="E1104" s="152" t="e">
        <f t="shared" si="197"/>
        <v>#REF!</v>
      </c>
      <c r="F1104" s="155" t="e">
        <f>IF(#REF!="","",VLOOKUP(#REF!,#REF!,7,0))</f>
        <v>#REF!</v>
      </c>
      <c r="G1104" s="201" t="e">
        <f>IF(OR(#REF!="",F1104=""),"",ROUND(#REF!/10^3*F1104,3))</f>
        <v>#REF!</v>
      </c>
      <c r="H1104" s="201" t="e">
        <f>IF(#REF!&gt;0,#REF!*#REF!/1000,"")</f>
        <v>#REF!</v>
      </c>
      <c r="I1104" s="201" t="e">
        <f>IF(#REF!&gt;0,#REF!*#REF!/1000,"")</f>
        <v>#REF!</v>
      </c>
      <c r="J1104" s="51" t="e">
        <f>IF(#REF!="●","",IF(#REF!="","",#REF!))</f>
        <v>#REF!</v>
      </c>
      <c r="K1104" s="51" t="e">
        <f>IF(#REF!="●","",IF(#REF!="","",#REF!))</f>
        <v>#REF!</v>
      </c>
      <c r="L1104" s="74" t="e">
        <f t="shared" si="198"/>
        <v>#REF!</v>
      </c>
      <c r="M1104" s="74" t="e">
        <f t="shared" si="199"/>
        <v>#REF!</v>
      </c>
      <c r="N1104" s="201" t="e">
        <f>IF(ISNA(L1104),"",L1104*#REF!)</f>
        <v>#REF!</v>
      </c>
      <c r="O1104" s="201" t="e">
        <f>IF(ISNA(M1104),"",M1104*#REF!)</f>
        <v>#REF!</v>
      </c>
      <c r="P1104" s="78" t="e">
        <f>IF(#REF!&gt;0,DQ$6,"")</f>
        <v>#REF!</v>
      </c>
      <c r="Q1104" s="99"/>
      <c r="R1104" s="411"/>
      <c r="S1104" s="412" t="e">
        <f>IF(OR(#REF!="",F1104=""),"",ROUND(#REF!/10^3*F1104,3))</f>
        <v>#REF!</v>
      </c>
      <c r="T1104" s="412" t="e">
        <f>IF(#REF!&gt;0,#REF!*#REF!/1000,"")</f>
        <v>#REF!</v>
      </c>
      <c r="U1104" s="412" t="e">
        <f>IF(#REF!&gt;0,#REF!*#REF!/1000,"")</f>
        <v>#REF!</v>
      </c>
      <c r="V1104" s="413" t="e">
        <f>IF(OR(#REF!="●",#REF!="●"),"",IF(#REF!="","",#REF!))</f>
        <v>#REF!</v>
      </c>
      <c r="W1104" s="413" t="e">
        <f>IF(OR(#REF!="●",#REF!="●"),"",IF(#REF!="","",#REF!))</f>
        <v>#REF!</v>
      </c>
      <c r="X1104" s="412" t="e">
        <f>IF(ISNA(L1104),"",L1104*#REF!)</f>
        <v>#REF!</v>
      </c>
      <c r="Y1104" s="412" t="e">
        <f>IF(ISNA(M1104),"",M1104*#REF!)</f>
        <v>#REF!</v>
      </c>
      <c r="Z1104" s="414" t="e">
        <f>IF(#REF!&gt;0,DQ$6,"")</f>
        <v>#REF!</v>
      </c>
      <c r="AA1104" s="95" t="e">
        <f>IF(#REF!="","",VLOOKUP(#REF!,#REF!,7,0))</f>
        <v>#REF!</v>
      </c>
      <c r="AB1104" s="201" t="e">
        <f>IF(OR(#REF!="",AA1104=""),"",ROUND(#REF!/10^3*AA1104,3))</f>
        <v>#REF!</v>
      </c>
      <c r="AC1104" s="201" t="e">
        <f>IF(#REF!&gt;0,#REF!*#REF!/1000,"")</f>
        <v>#REF!</v>
      </c>
      <c r="AD1104" s="201" t="e">
        <f>IF(#REF!&gt;0,#REF!*#REF!/1000,"")</f>
        <v>#REF!</v>
      </c>
      <c r="AE1104" s="74" t="e">
        <f t="shared" si="200"/>
        <v>#REF!</v>
      </c>
      <c r="AF1104" s="74" t="e">
        <f t="shared" si="201"/>
        <v>#REF!</v>
      </c>
      <c r="AG1104" s="201" t="e">
        <f>IF(ISNA(AE1104),"",AE1104*#REF!)</f>
        <v>#REF!</v>
      </c>
      <c r="AH1104" s="201" t="e">
        <f>IF(ISNA(AF1104),"",AF1104*#REF!)</f>
        <v>#REF!</v>
      </c>
      <c r="AI1104" s="78" t="e">
        <f>IF(#REF!&gt;0,DQ$23,"")</f>
        <v>#REF!</v>
      </c>
      <c r="AJ1104" s="99"/>
      <c r="AK1104" s="411"/>
      <c r="AL1104" s="412" t="e">
        <f>IF(OR(#REF!="",F1104=""),"",ROUND(#REF!/10^3*F1104,3))</f>
        <v>#REF!</v>
      </c>
      <c r="AM1104" s="412" t="e">
        <f>IF(#REF!&gt;0,#REF!*#REF!/1000,"")</f>
        <v>#REF!</v>
      </c>
      <c r="AN1104" s="412" t="e">
        <f>IF(#REF!&gt;0,#REF!*#REF!/1000,"")</f>
        <v>#REF!</v>
      </c>
      <c r="AO1104" s="413" t="e">
        <f>IF(OR(#REF!="●",#REF!="●",#REF!="●"),"",IF(#REF!="","",#REF!))</f>
        <v>#REF!</v>
      </c>
      <c r="AP1104" s="413" t="e">
        <f>IF(OR(#REF!="●",#REF!="●",#REF!="●"),"",IF(#REF!="","",#REF!))</f>
        <v>#REF!</v>
      </c>
      <c r="AQ1104" s="412" t="e">
        <f>IF(ISNA(L1104),"",L1104*#REF!)</f>
        <v>#REF!</v>
      </c>
      <c r="AR1104" s="412" t="e">
        <f>IF(ISNA(M1104),"",M1104*#REF!)</f>
        <v>#REF!</v>
      </c>
      <c r="AS1104" s="414" t="e">
        <f>IF(#REF!&gt;0,DQ$6,"")</f>
        <v>#REF!</v>
      </c>
      <c r="AT1104" s="95" t="e">
        <f>IF(#REF!="","",VLOOKUP(#REF!,#REF!,7,0))</f>
        <v>#REF!</v>
      </c>
      <c r="AU1104" s="201" t="e">
        <f>IF(OR(#REF!="",AT1104=""),"",ROUND(#REF!/10^3*AT1104,3))</f>
        <v>#REF!</v>
      </c>
      <c r="AV1104" s="201" t="e">
        <f>IF(#REF!&gt;0,#REF!*#REF!/1000,"")</f>
        <v>#REF!</v>
      </c>
      <c r="AW1104" s="201" t="e">
        <f>IF(#REF!&gt;0,#REF!*#REF!/1000,"")</f>
        <v>#REF!</v>
      </c>
      <c r="AX1104" s="74" t="e">
        <f t="shared" si="202"/>
        <v>#REF!</v>
      </c>
      <c r="AY1104" s="74" t="e">
        <f t="shared" si="203"/>
        <v>#REF!</v>
      </c>
      <c r="AZ1104" s="201" t="e">
        <f>IF(ISNA(AX1104),"",AX1104*#REF!)</f>
        <v>#REF!</v>
      </c>
      <c r="BA1104" s="201" t="e">
        <f>IF(ISNA(AY1104),"",AY1104*#REF!)</f>
        <v>#REF!</v>
      </c>
      <c r="BB1104" s="78" t="e">
        <f>IF(#REF!&gt;0,DQ$40,"")</f>
        <v>#REF!</v>
      </c>
      <c r="BC1104" s="99"/>
      <c r="BD1104" s="650"/>
      <c r="BE1104" s="652" t="e">
        <f>IF(OR(#REF!="",F1104=""),"",ROUND(#REF!/10^3*F1104,3))</f>
        <v>#REF!</v>
      </c>
      <c r="BF1104" s="412" t="e">
        <f>IF(#REF!&gt;0,#REF!*#REF!/1000,"")</f>
        <v>#REF!</v>
      </c>
      <c r="BG1104" s="412" t="e">
        <f>IF(#REF!&gt;0,#REF!*#REF!/1000,"")</f>
        <v>#REF!</v>
      </c>
      <c r="BH1104" s="413" t="e">
        <f>IF(OR(#REF!="●",#REF!="●",#REF!="●",#REF!="●"),"",IF(#REF!="","",#REF!))</f>
        <v>#REF!</v>
      </c>
      <c r="BI1104" s="413" t="e">
        <f>IF(OR(#REF!="●",#REF!="●",#REF!="●",#REF!="●"),"",IF(#REF!="","",#REF!))</f>
        <v>#REF!</v>
      </c>
      <c r="BJ1104" s="412" t="e">
        <f>IF(ISNA(L1104),"",L1104*#REF!)</f>
        <v>#REF!</v>
      </c>
      <c r="BK1104" s="412" t="e">
        <f>IF(ISNA(M1104),"",M1104*#REF!)</f>
        <v>#REF!</v>
      </c>
      <c r="BL1104" s="415" t="e">
        <f>IF(#REF!&gt;0,DQ$6,"")</f>
        <v>#REF!</v>
      </c>
      <c r="BM1104" s="361" t="e">
        <f>IF(#REF!="","",VLOOKUP(#REF!,#REF!,7,0))</f>
        <v>#REF!</v>
      </c>
      <c r="BN1104" s="201" t="e">
        <f>IF(OR(#REF!="",BM1104=""),"",ROUND(#REF!/10^3*BM1104,3))</f>
        <v>#REF!</v>
      </c>
      <c r="BO1104" s="201" t="e">
        <f>IF(#REF!&gt;0,#REF!*#REF!/1000,"")</f>
        <v>#REF!</v>
      </c>
      <c r="BP1104" s="201" t="e">
        <f>IF(#REF!&gt;0,#REF!*#REF!/1000,"")</f>
        <v>#REF!</v>
      </c>
      <c r="BQ1104" s="74" t="e">
        <f t="shared" si="204"/>
        <v>#REF!</v>
      </c>
      <c r="BR1104" s="74" t="e">
        <f t="shared" si="205"/>
        <v>#REF!</v>
      </c>
      <c r="BS1104" s="201" t="e">
        <f>IF(ISNA(BQ1104),"",BQ1104*#REF!)</f>
        <v>#REF!</v>
      </c>
      <c r="BT1104" s="201" t="e">
        <f>IF(ISNA(BR1104),"",BR1104*#REF!)</f>
        <v>#REF!</v>
      </c>
      <c r="BU1104" s="78" t="e">
        <f>IF(#REF!&gt;0,DQ$57,"")</f>
        <v>#REF!</v>
      </c>
      <c r="BV1104" s="99"/>
      <c r="BW1104" s="411"/>
      <c r="BX1104" s="412" t="e">
        <f>IF(OR(#REF!="",F1104=""),"",ROUND(#REF!/10^3*F1104,3))</f>
        <v>#REF!</v>
      </c>
      <c r="BY1104" s="412" t="e">
        <f>IF(#REF!&gt;0,#REF!*#REF!/1000,"")</f>
        <v>#REF!</v>
      </c>
      <c r="BZ1104" s="412" t="e">
        <f>IF(#REF!&gt;0,#REF!*#REF!/1000,"")</f>
        <v>#REF!</v>
      </c>
      <c r="CA1104" s="413" t="e">
        <f>IF(OR(#REF!="●",#REF!="●",#REF!="●",#REF!="●",#REF!="●"),"",IF(#REF!="","",#REF!))</f>
        <v>#REF!</v>
      </c>
      <c r="CB1104" s="413" t="e">
        <f>IF(OR(#REF!="●",#REF!="●",#REF!="●",#REF!="●",#REF!="●"),"",IF(#REF!="","",#REF!))</f>
        <v>#REF!</v>
      </c>
      <c r="CC1104" s="412" t="e">
        <f>IF(ISNA(L1104),"",L1104*#REF!)</f>
        <v>#REF!</v>
      </c>
      <c r="CD1104" s="412" t="e">
        <f>IF(ISNA(M1104),"",M1104*#REF!)</f>
        <v>#REF!</v>
      </c>
      <c r="CE1104" s="415" t="e">
        <f>IF(#REF!&gt;0,DQ$6,"")</f>
        <v>#REF!</v>
      </c>
      <c r="CF1104" s="361" t="e">
        <f>IF(#REF!="","",VLOOKUP(#REF!,#REF!,7,0))</f>
        <v>#REF!</v>
      </c>
      <c r="CG1104" s="201" t="e">
        <f>IF(OR(#REF!="",CF1104=""),"",ROUND(#REF!/10^3*CF1104,3))</f>
        <v>#REF!</v>
      </c>
      <c r="CH1104" s="201" t="e">
        <f>IF(#REF!&gt;0,#REF!*#REF!/1000,"")</f>
        <v>#REF!</v>
      </c>
      <c r="CI1104" s="201" t="e">
        <f>IF(#REF!&gt;0,#REF!*#REF!/1000,"")</f>
        <v>#REF!</v>
      </c>
      <c r="CJ1104" s="74" t="e">
        <f t="shared" si="206"/>
        <v>#REF!</v>
      </c>
      <c r="CK1104" s="74" t="e">
        <f t="shared" si="207"/>
        <v>#REF!</v>
      </c>
      <c r="CL1104" s="201" t="e">
        <f>IF(ISNA(CJ1104),"",CJ1104*#REF!)</f>
        <v>#REF!</v>
      </c>
      <c r="CM1104" s="201" t="e">
        <f>IF(ISNA(CK1104),"",CK1104*#REF!)</f>
        <v>#REF!</v>
      </c>
      <c r="CN1104" s="101" t="e">
        <f>IF(#REF!&gt;0,DQ$57,"")</f>
        <v>#REF!</v>
      </c>
      <c r="CO1104" s="84"/>
      <c r="CP1104" s="2"/>
      <c r="CQ1104" s="2"/>
      <c r="CR1104" s="2"/>
      <c r="CS1104" s="2"/>
      <c r="CT1104" s="2"/>
      <c r="CU1104" s="2"/>
      <c r="CV1104" s="2"/>
      <c r="CX1104" s="2"/>
      <c r="CY1104" s="2"/>
      <c r="CZ1104" s="2"/>
      <c r="DA1104" s="2"/>
      <c r="DB1104" s="2"/>
      <c r="DC1104" s="2"/>
      <c r="DD1104" s="2"/>
      <c r="DE1104" s="2"/>
      <c r="DF1104" s="2"/>
    </row>
    <row r="1105" spans="2:110" ht="18" customHeight="1">
      <c r="B1105" s="151" t="e">
        <f>IF(#REF!="","",VLOOKUP(#REF!,$CX$11:$DG$26,9,0))</f>
        <v>#REF!</v>
      </c>
      <c r="C1105" s="64" t="e">
        <f>IF(#REF!="",0,VLOOKUP(#REF!,$CP$11:$CQ$16,2,0))</f>
        <v>#REF!</v>
      </c>
      <c r="D1105" s="65" t="e">
        <f>IF(#REF!="",0,VLOOKUP(#REF!,$CX$11:$CY$26,2,0))</f>
        <v>#REF!</v>
      </c>
      <c r="E1105" s="152" t="e">
        <f t="shared" si="197"/>
        <v>#REF!</v>
      </c>
      <c r="F1105" s="155" t="e">
        <f>IF(#REF!="","",VLOOKUP(#REF!,#REF!,7,0))</f>
        <v>#REF!</v>
      </c>
      <c r="G1105" s="201" t="e">
        <f>IF(OR(#REF!="",F1105=""),"",ROUND(#REF!/10^3*F1105,3))</f>
        <v>#REF!</v>
      </c>
      <c r="H1105" s="201" t="e">
        <f>IF(#REF!&gt;0,#REF!*#REF!/1000,"")</f>
        <v>#REF!</v>
      </c>
      <c r="I1105" s="201" t="e">
        <f>IF(#REF!&gt;0,#REF!*#REF!/1000,"")</f>
        <v>#REF!</v>
      </c>
      <c r="J1105" s="51" t="e">
        <f>IF(#REF!="●","",IF(#REF!="","",#REF!))</f>
        <v>#REF!</v>
      </c>
      <c r="K1105" s="51" t="e">
        <f>IF(#REF!="●","",IF(#REF!="","",#REF!))</f>
        <v>#REF!</v>
      </c>
      <c r="L1105" s="74" t="e">
        <f t="shared" si="198"/>
        <v>#REF!</v>
      </c>
      <c r="M1105" s="74" t="e">
        <f t="shared" si="199"/>
        <v>#REF!</v>
      </c>
      <c r="N1105" s="201" t="e">
        <f>IF(ISNA(L1105),"",L1105*#REF!)</f>
        <v>#REF!</v>
      </c>
      <c r="O1105" s="201" t="e">
        <f>IF(ISNA(M1105),"",M1105*#REF!)</f>
        <v>#REF!</v>
      </c>
      <c r="P1105" s="78" t="e">
        <f>IF(#REF!&gt;0,DQ$6,"")</f>
        <v>#REF!</v>
      </c>
      <c r="Q1105" s="99"/>
      <c r="R1105" s="411"/>
      <c r="S1105" s="412" t="e">
        <f>IF(OR(#REF!="",F1105=""),"",ROUND(#REF!/10^3*F1105,3))</f>
        <v>#REF!</v>
      </c>
      <c r="T1105" s="412" t="e">
        <f>IF(#REF!&gt;0,#REF!*#REF!/1000,"")</f>
        <v>#REF!</v>
      </c>
      <c r="U1105" s="412" t="e">
        <f>IF(#REF!&gt;0,#REF!*#REF!/1000,"")</f>
        <v>#REF!</v>
      </c>
      <c r="V1105" s="413" t="e">
        <f>IF(OR(#REF!="●",#REF!="●"),"",IF(#REF!="","",#REF!))</f>
        <v>#REF!</v>
      </c>
      <c r="W1105" s="413" t="e">
        <f>IF(OR(#REF!="●",#REF!="●"),"",IF(#REF!="","",#REF!))</f>
        <v>#REF!</v>
      </c>
      <c r="X1105" s="412" t="e">
        <f>IF(ISNA(L1105),"",L1105*#REF!)</f>
        <v>#REF!</v>
      </c>
      <c r="Y1105" s="412" t="e">
        <f>IF(ISNA(M1105),"",M1105*#REF!)</f>
        <v>#REF!</v>
      </c>
      <c r="Z1105" s="414" t="e">
        <f>IF(#REF!&gt;0,DQ$6,"")</f>
        <v>#REF!</v>
      </c>
      <c r="AA1105" s="95" t="e">
        <f>IF(#REF!="","",VLOOKUP(#REF!,#REF!,7,0))</f>
        <v>#REF!</v>
      </c>
      <c r="AB1105" s="201" t="e">
        <f>IF(OR(#REF!="",AA1105=""),"",ROUND(#REF!/10^3*AA1105,3))</f>
        <v>#REF!</v>
      </c>
      <c r="AC1105" s="201" t="e">
        <f>IF(#REF!&gt;0,#REF!*#REF!/1000,"")</f>
        <v>#REF!</v>
      </c>
      <c r="AD1105" s="201" t="e">
        <f>IF(#REF!&gt;0,#REF!*#REF!/1000,"")</f>
        <v>#REF!</v>
      </c>
      <c r="AE1105" s="74" t="e">
        <f t="shared" si="200"/>
        <v>#REF!</v>
      </c>
      <c r="AF1105" s="74" t="e">
        <f t="shared" si="201"/>
        <v>#REF!</v>
      </c>
      <c r="AG1105" s="201" t="e">
        <f>IF(ISNA(AE1105),"",AE1105*#REF!)</f>
        <v>#REF!</v>
      </c>
      <c r="AH1105" s="201" t="e">
        <f>IF(ISNA(AF1105),"",AF1105*#REF!)</f>
        <v>#REF!</v>
      </c>
      <c r="AI1105" s="78" t="e">
        <f>IF(#REF!&gt;0,DQ$23,"")</f>
        <v>#REF!</v>
      </c>
      <c r="AJ1105" s="99"/>
      <c r="AK1105" s="411"/>
      <c r="AL1105" s="412" t="e">
        <f>IF(OR(#REF!="",F1105=""),"",ROUND(#REF!/10^3*F1105,3))</f>
        <v>#REF!</v>
      </c>
      <c r="AM1105" s="412" t="e">
        <f>IF(#REF!&gt;0,#REF!*#REF!/1000,"")</f>
        <v>#REF!</v>
      </c>
      <c r="AN1105" s="412" t="e">
        <f>IF(#REF!&gt;0,#REF!*#REF!/1000,"")</f>
        <v>#REF!</v>
      </c>
      <c r="AO1105" s="413" t="e">
        <f>IF(OR(#REF!="●",#REF!="●",#REF!="●"),"",IF(#REF!="","",#REF!))</f>
        <v>#REF!</v>
      </c>
      <c r="AP1105" s="413" t="e">
        <f>IF(OR(#REF!="●",#REF!="●",#REF!="●"),"",IF(#REF!="","",#REF!))</f>
        <v>#REF!</v>
      </c>
      <c r="AQ1105" s="412" t="e">
        <f>IF(ISNA(L1105),"",L1105*#REF!)</f>
        <v>#REF!</v>
      </c>
      <c r="AR1105" s="412" t="e">
        <f>IF(ISNA(M1105),"",M1105*#REF!)</f>
        <v>#REF!</v>
      </c>
      <c r="AS1105" s="414" t="e">
        <f>IF(#REF!&gt;0,DQ$6,"")</f>
        <v>#REF!</v>
      </c>
      <c r="AT1105" s="95" t="e">
        <f>IF(#REF!="","",VLOOKUP(#REF!,#REF!,7,0))</f>
        <v>#REF!</v>
      </c>
      <c r="AU1105" s="201" t="e">
        <f>IF(OR(#REF!="",AT1105=""),"",ROUND(#REF!/10^3*AT1105,3))</f>
        <v>#REF!</v>
      </c>
      <c r="AV1105" s="201" t="e">
        <f>IF(#REF!&gt;0,#REF!*#REF!/1000,"")</f>
        <v>#REF!</v>
      </c>
      <c r="AW1105" s="201" t="e">
        <f>IF(#REF!&gt;0,#REF!*#REF!/1000,"")</f>
        <v>#REF!</v>
      </c>
      <c r="AX1105" s="74" t="e">
        <f t="shared" si="202"/>
        <v>#REF!</v>
      </c>
      <c r="AY1105" s="74" t="e">
        <f t="shared" si="203"/>
        <v>#REF!</v>
      </c>
      <c r="AZ1105" s="201" t="e">
        <f>IF(ISNA(AX1105),"",AX1105*#REF!)</f>
        <v>#REF!</v>
      </c>
      <c r="BA1105" s="201" t="e">
        <f>IF(ISNA(AY1105),"",AY1105*#REF!)</f>
        <v>#REF!</v>
      </c>
      <c r="BB1105" s="78" t="e">
        <f>IF(#REF!&gt;0,DQ$40,"")</f>
        <v>#REF!</v>
      </c>
      <c r="BC1105" s="99"/>
      <c r="BD1105" s="650"/>
      <c r="BE1105" s="652" t="e">
        <f>IF(OR(#REF!="",F1105=""),"",ROUND(#REF!/10^3*F1105,3))</f>
        <v>#REF!</v>
      </c>
      <c r="BF1105" s="412" t="e">
        <f>IF(#REF!&gt;0,#REF!*#REF!/1000,"")</f>
        <v>#REF!</v>
      </c>
      <c r="BG1105" s="412" t="e">
        <f>IF(#REF!&gt;0,#REF!*#REF!/1000,"")</f>
        <v>#REF!</v>
      </c>
      <c r="BH1105" s="413" t="e">
        <f>IF(OR(#REF!="●",#REF!="●",#REF!="●",#REF!="●"),"",IF(#REF!="","",#REF!))</f>
        <v>#REF!</v>
      </c>
      <c r="BI1105" s="413" t="e">
        <f>IF(OR(#REF!="●",#REF!="●",#REF!="●",#REF!="●"),"",IF(#REF!="","",#REF!))</f>
        <v>#REF!</v>
      </c>
      <c r="BJ1105" s="412" t="e">
        <f>IF(ISNA(L1105),"",L1105*#REF!)</f>
        <v>#REF!</v>
      </c>
      <c r="BK1105" s="412" t="e">
        <f>IF(ISNA(M1105),"",M1105*#REF!)</f>
        <v>#REF!</v>
      </c>
      <c r="BL1105" s="415" t="e">
        <f>IF(#REF!&gt;0,DQ$6,"")</f>
        <v>#REF!</v>
      </c>
      <c r="BM1105" s="361" t="e">
        <f>IF(#REF!="","",VLOOKUP(#REF!,#REF!,7,0))</f>
        <v>#REF!</v>
      </c>
      <c r="BN1105" s="201" t="e">
        <f>IF(OR(#REF!="",BM1105=""),"",ROUND(#REF!/10^3*BM1105,3))</f>
        <v>#REF!</v>
      </c>
      <c r="BO1105" s="201" t="e">
        <f>IF(#REF!&gt;0,#REF!*#REF!/1000,"")</f>
        <v>#REF!</v>
      </c>
      <c r="BP1105" s="201" t="e">
        <f>IF(#REF!&gt;0,#REF!*#REF!/1000,"")</f>
        <v>#REF!</v>
      </c>
      <c r="BQ1105" s="74" t="e">
        <f t="shared" si="204"/>
        <v>#REF!</v>
      </c>
      <c r="BR1105" s="74" t="e">
        <f t="shared" si="205"/>
        <v>#REF!</v>
      </c>
      <c r="BS1105" s="201" t="e">
        <f>IF(ISNA(BQ1105),"",BQ1105*#REF!)</f>
        <v>#REF!</v>
      </c>
      <c r="BT1105" s="201" t="e">
        <f>IF(ISNA(BR1105),"",BR1105*#REF!)</f>
        <v>#REF!</v>
      </c>
      <c r="BU1105" s="78" t="e">
        <f>IF(#REF!&gt;0,DQ$57,"")</f>
        <v>#REF!</v>
      </c>
      <c r="BV1105" s="99"/>
      <c r="BW1105" s="411"/>
      <c r="BX1105" s="412" t="e">
        <f>IF(OR(#REF!="",F1105=""),"",ROUND(#REF!/10^3*F1105,3))</f>
        <v>#REF!</v>
      </c>
      <c r="BY1105" s="412" t="e">
        <f>IF(#REF!&gt;0,#REF!*#REF!/1000,"")</f>
        <v>#REF!</v>
      </c>
      <c r="BZ1105" s="412" t="e">
        <f>IF(#REF!&gt;0,#REF!*#REF!/1000,"")</f>
        <v>#REF!</v>
      </c>
      <c r="CA1105" s="413" t="e">
        <f>IF(OR(#REF!="●",#REF!="●",#REF!="●",#REF!="●",#REF!="●"),"",IF(#REF!="","",#REF!))</f>
        <v>#REF!</v>
      </c>
      <c r="CB1105" s="413" t="e">
        <f>IF(OR(#REF!="●",#REF!="●",#REF!="●",#REF!="●",#REF!="●"),"",IF(#REF!="","",#REF!))</f>
        <v>#REF!</v>
      </c>
      <c r="CC1105" s="412" t="e">
        <f>IF(ISNA(L1105),"",L1105*#REF!)</f>
        <v>#REF!</v>
      </c>
      <c r="CD1105" s="412" t="e">
        <f>IF(ISNA(M1105),"",M1105*#REF!)</f>
        <v>#REF!</v>
      </c>
      <c r="CE1105" s="415" t="e">
        <f>IF(#REF!&gt;0,DQ$6,"")</f>
        <v>#REF!</v>
      </c>
      <c r="CF1105" s="361" t="e">
        <f>IF(#REF!="","",VLOOKUP(#REF!,#REF!,7,0))</f>
        <v>#REF!</v>
      </c>
      <c r="CG1105" s="201" t="e">
        <f>IF(OR(#REF!="",CF1105=""),"",ROUND(#REF!/10^3*CF1105,3))</f>
        <v>#REF!</v>
      </c>
      <c r="CH1105" s="201" t="e">
        <f>IF(#REF!&gt;0,#REF!*#REF!/1000,"")</f>
        <v>#REF!</v>
      </c>
      <c r="CI1105" s="201" t="e">
        <f>IF(#REF!&gt;0,#REF!*#REF!/1000,"")</f>
        <v>#REF!</v>
      </c>
      <c r="CJ1105" s="74" t="e">
        <f t="shared" si="206"/>
        <v>#REF!</v>
      </c>
      <c r="CK1105" s="74" t="e">
        <f t="shared" si="207"/>
        <v>#REF!</v>
      </c>
      <c r="CL1105" s="201" t="e">
        <f>IF(ISNA(CJ1105),"",CJ1105*#REF!)</f>
        <v>#REF!</v>
      </c>
      <c r="CM1105" s="201" t="e">
        <f>IF(ISNA(CK1105),"",CK1105*#REF!)</f>
        <v>#REF!</v>
      </c>
      <c r="CN1105" s="101" t="e">
        <f>IF(#REF!&gt;0,DQ$57,"")</f>
        <v>#REF!</v>
      </c>
      <c r="CO1105" s="84"/>
      <c r="CP1105" s="2"/>
      <c r="CQ1105" s="2"/>
      <c r="CR1105" s="2"/>
      <c r="CS1105" s="2"/>
      <c r="CT1105" s="2"/>
      <c r="CU1105" s="2"/>
      <c r="CV1105" s="2"/>
      <c r="CX1105" s="2"/>
      <c r="CY1105" s="2"/>
      <c r="CZ1105" s="2"/>
      <c r="DA1105" s="2"/>
      <c r="DB1105" s="2"/>
      <c r="DC1105" s="2"/>
      <c r="DD1105" s="2"/>
      <c r="DE1105" s="2"/>
      <c r="DF1105" s="2"/>
    </row>
    <row r="1106" spans="2:110" ht="18" customHeight="1">
      <c r="B1106" s="151" t="e">
        <f>IF(#REF!="","",VLOOKUP(#REF!,$CX$11:$DG$26,9,0))</f>
        <v>#REF!</v>
      </c>
      <c r="C1106" s="64" t="e">
        <f>IF(#REF!="",0,VLOOKUP(#REF!,$CP$11:$CQ$16,2,0))</f>
        <v>#REF!</v>
      </c>
      <c r="D1106" s="65" t="e">
        <f>IF(#REF!="",0,VLOOKUP(#REF!,$CX$11:$CY$26,2,0))</f>
        <v>#REF!</v>
      </c>
      <c r="E1106" s="152" t="e">
        <f t="shared" si="197"/>
        <v>#REF!</v>
      </c>
      <c r="F1106" s="155" t="e">
        <f>IF(#REF!="","",VLOOKUP(#REF!,#REF!,7,0))</f>
        <v>#REF!</v>
      </c>
      <c r="G1106" s="201" t="e">
        <f>IF(OR(#REF!="",F1106=""),"",ROUND(#REF!/10^3*F1106,3))</f>
        <v>#REF!</v>
      </c>
      <c r="H1106" s="201" t="e">
        <f>IF(#REF!&gt;0,#REF!*#REF!/1000,"")</f>
        <v>#REF!</v>
      </c>
      <c r="I1106" s="201" t="e">
        <f>IF(#REF!&gt;0,#REF!*#REF!/1000,"")</f>
        <v>#REF!</v>
      </c>
      <c r="J1106" s="51" t="e">
        <f>IF(#REF!="●","",IF(#REF!="","",#REF!))</f>
        <v>#REF!</v>
      </c>
      <c r="K1106" s="51" t="e">
        <f>IF(#REF!="●","",IF(#REF!="","",#REF!))</f>
        <v>#REF!</v>
      </c>
      <c r="L1106" s="74" t="e">
        <f t="shared" si="198"/>
        <v>#REF!</v>
      </c>
      <c r="M1106" s="74" t="e">
        <f t="shared" si="199"/>
        <v>#REF!</v>
      </c>
      <c r="N1106" s="201" t="e">
        <f>IF(ISNA(L1106),"",L1106*#REF!)</f>
        <v>#REF!</v>
      </c>
      <c r="O1106" s="201" t="e">
        <f>IF(ISNA(M1106),"",M1106*#REF!)</f>
        <v>#REF!</v>
      </c>
      <c r="P1106" s="78" t="e">
        <f>IF(#REF!&gt;0,DQ$6,"")</f>
        <v>#REF!</v>
      </c>
      <c r="Q1106" s="99"/>
      <c r="R1106" s="411"/>
      <c r="S1106" s="412" t="e">
        <f>IF(OR(#REF!="",F1106=""),"",ROUND(#REF!/10^3*F1106,3))</f>
        <v>#REF!</v>
      </c>
      <c r="T1106" s="412" t="e">
        <f>IF(#REF!&gt;0,#REF!*#REF!/1000,"")</f>
        <v>#REF!</v>
      </c>
      <c r="U1106" s="412" t="e">
        <f>IF(#REF!&gt;0,#REF!*#REF!/1000,"")</f>
        <v>#REF!</v>
      </c>
      <c r="V1106" s="413" t="e">
        <f>IF(OR(#REF!="●",#REF!="●"),"",IF(#REF!="","",#REF!))</f>
        <v>#REF!</v>
      </c>
      <c r="W1106" s="413" t="e">
        <f>IF(OR(#REF!="●",#REF!="●"),"",IF(#REF!="","",#REF!))</f>
        <v>#REF!</v>
      </c>
      <c r="X1106" s="412" t="e">
        <f>IF(ISNA(L1106),"",L1106*#REF!)</f>
        <v>#REF!</v>
      </c>
      <c r="Y1106" s="412" t="e">
        <f>IF(ISNA(M1106),"",M1106*#REF!)</f>
        <v>#REF!</v>
      </c>
      <c r="Z1106" s="414" t="e">
        <f>IF(#REF!&gt;0,DQ$6,"")</f>
        <v>#REF!</v>
      </c>
      <c r="AA1106" s="95" t="e">
        <f>IF(#REF!="","",VLOOKUP(#REF!,#REF!,7,0))</f>
        <v>#REF!</v>
      </c>
      <c r="AB1106" s="201" t="e">
        <f>IF(OR(#REF!="",AA1106=""),"",ROUND(#REF!/10^3*AA1106,3))</f>
        <v>#REF!</v>
      </c>
      <c r="AC1106" s="201" t="e">
        <f>IF(#REF!&gt;0,#REF!*#REF!/1000,"")</f>
        <v>#REF!</v>
      </c>
      <c r="AD1106" s="201" t="e">
        <f>IF(#REF!&gt;0,#REF!*#REF!/1000,"")</f>
        <v>#REF!</v>
      </c>
      <c r="AE1106" s="74" t="e">
        <f t="shared" si="200"/>
        <v>#REF!</v>
      </c>
      <c r="AF1106" s="74" t="e">
        <f t="shared" si="201"/>
        <v>#REF!</v>
      </c>
      <c r="AG1106" s="201" t="e">
        <f>IF(ISNA(AE1106),"",AE1106*#REF!)</f>
        <v>#REF!</v>
      </c>
      <c r="AH1106" s="201" t="e">
        <f>IF(ISNA(AF1106),"",AF1106*#REF!)</f>
        <v>#REF!</v>
      </c>
      <c r="AI1106" s="78" t="e">
        <f>IF(#REF!&gt;0,DQ$23,"")</f>
        <v>#REF!</v>
      </c>
      <c r="AJ1106" s="99"/>
      <c r="AK1106" s="411"/>
      <c r="AL1106" s="412" t="e">
        <f>IF(OR(#REF!="",F1106=""),"",ROUND(#REF!/10^3*F1106,3))</f>
        <v>#REF!</v>
      </c>
      <c r="AM1106" s="412" t="e">
        <f>IF(#REF!&gt;0,#REF!*#REF!/1000,"")</f>
        <v>#REF!</v>
      </c>
      <c r="AN1106" s="412" t="e">
        <f>IF(#REF!&gt;0,#REF!*#REF!/1000,"")</f>
        <v>#REF!</v>
      </c>
      <c r="AO1106" s="413" t="e">
        <f>IF(OR(#REF!="●",#REF!="●",#REF!="●"),"",IF(#REF!="","",#REF!))</f>
        <v>#REF!</v>
      </c>
      <c r="AP1106" s="413" t="e">
        <f>IF(OR(#REF!="●",#REF!="●",#REF!="●"),"",IF(#REF!="","",#REF!))</f>
        <v>#REF!</v>
      </c>
      <c r="AQ1106" s="412" t="e">
        <f>IF(ISNA(L1106),"",L1106*#REF!)</f>
        <v>#REF!</v>
      </c>
      <c r="AR1106" s="412" t="e">
        <f>IF(ISNA(M1106),"",M1106*#REF!)</f>
        <v>#REF!</v>
      </c>
      <c r="AS1106" s="414" t="e">
        <f>IF(#REF!&gt;0,DQ$6,"")</f>
        <v>#REF!</v>
      </c>
      <c r="AT1106" s="95" t="e">
        <f>IF(#REF!="","",VLOOKUP(#REF!,#REF!,7,0))</f>
        <v>#REF!</v>
      </c>
      <c r="AU1106" s="201" t="e">
        <f>IF(OR(#REF!="",AT1106=""),"",ROUND(#REF!/10^3*AT1106,3))</f>
        <v>#REF!</v>
      </c>
      <c r="AV1106" s="201" t="e">
        <f>IF(#REF!&gt;0,#REF!*#REF!/1000,"")</f>
        <v>#REF!</v>
      </c>
      <c r="AW1106" s="201" t="e">
        <f>IF(#REF!&gt;0,#REF!*#REF!/1000,"")</f>
        <v>#REF!</v>
      </c>
      <c r="AX1106" s="74" t="e">
        <f t="shared" si="202"/>
        <v>#REF!</v>
      </c>
      <c r="AY1106" s="74" t="e">
        <f t="shared" si="203"/>
        <v>#REF!</v>
      </c>
      <c r="AZ1106" s="201" t="e">
        <f>IF(ISNA(AX1106),"",AX1106*#REF!)</f>
        <v>#REF!</v>
      </c>
      <c r="BA1106" s="201" t="e">
        <f>IF(ISNA(AY1106),"",AY1106*#REF!)</f>
        <v>#REF!</v>
      </c>
      <c r="BB1106" s="78" t="e">
        <f>IF(#REF!&gt;0,DQ$40,"")</f>
        <v>#REF!</v>
      </c>
      <c r="BC1106" s="99"/>
      <c r="BD1106" s="650"/>
      <c r="BE1106" s="652" t="e">
        <f>IF(OR(#REF!="",F1106=""),"",ROUND(#REF!/10^3*F1106,3))</f>
        <v>#REF!</v>
      </c>
      <c r="BF1106" s="412" t="e">
        <f>IF(#REF!&gt;0,#REF!*#REF!/1000,"")</f>
        <v>#REF!</v>
      </c>
      <c r="BG1106" s="412" t="e">
        <f>IF(#REF!&gt;0,#REF!*#REF!/1000,"")</f>
        <v>#REF!</v>
      </c>
      <c r="BH1106" s="413" t="e">
        <f>IF(OR(#REF!="●",#REF!="●",#REF!="●",#REF!="●"),"",IF(#REF!="","",#REF!))</f>
        <v>#REF!</v>
      </c>
      <c r="BI1106" s="413" t="e">
        <f>IF(OR(#REF!="●",#REF!="●",#REF!="●",#REF!="●"),"",IF(#REF!="","",#REF!))</f>
        <v>#REF!</v>
      </c>
      <c r="BJ1106" s="412" t="e">
        <f>IF(ISNA(L1106),"",L1106*#REF!)</f>
        <v>#REF!</v>
      </c>
      <c r="BK1106" s="412" t="e">
        <f>IF(ISNA(M1106),"",M1106*#REF!)</f>
        <v>#REF!</v>
      </c>
      <c r="BL1106" s="415" t="e">
        <f>IF(#REF!&gt;0,DQ$6,"")</f>
        <v>#REF!</v>
      </c>
      <c r="BM1106" s="361" t="e">
        <f>IF(#REF!="","",VLOOKUP(#REF!,#REF!,7,0))</f>
        <v>#REF!</v>
      </c>
      <c r="BN1106" s="201" t="e">
        <f>IF(OR(#REF!="",BM1106=""),"",ROUND(#REF!/10^3*BM1106,3))</f>
        <v>#REF!</v>
      </c>
      <c r="BO1106" s="201" t="e">
        <f>IF(#REF!&gt;0,#REF!*#REF!/1000,"")</f>
        <v>#REF!</v>
      </c>
      <c r="BP1106" s="201" t="e">
        <f>IF(#REF!&gt;0,#REF!*#REF!/1000,"")</f>
        <v>#REF!</v>
      </c>
      <c r="BQ1106" s="74" t="e">
        <f t="shared" si="204"/>
        <v>#REF!</v>
      </c>
      <c r="BR1106" s="74" t="e">
        <f t="shared" si="205"/>
        <v>#REF!</v>
      </c>
      <c r="BS1106" s="201" t="e">
        <f>IF(ISNA(BQ1106),"",BQ1106*#REF!)</f>
        <v>#REF!</v>
      </c>
      <c r="BT1106" s="201" t="e">
        <f>IF(ISNA(BR1106),"",BR1106*#REF!)</f>
        <v>#REF!</v>
      </c>
      <c r="BU1106" s="78" t="e">
        <f>IF(#REF!&gt;0,DQ$57,"")</f>
        <v>#REF!</v>
      </c>
      <c r="BV1106" s="99"/>
      <c r="BW1106" s="411"/>
      <c r="BX1106" s="412" t="e">
        <f>IF(OR(#REF!="",F1106=""),"",ROUND(#REF!/10^3*F1106,3))</f>
        <v>#REF!</v>
      </c>
      <c r="BY1106" s="412" t="e">
        <f>IF(#REF!&gt;0,#REF!*#REF!/1000,"")</f>
        <v>#REF!</v>
      </c>
      <c r="BZ1106" s="412" t="e">
        <f>IF(#REF!&gt;0,#REF!*#REF!/1000,"")</f>
        <v>#REF!</v>
      </c>
      <c r="CA1106" s="413" t="e">
        <f>IF(OR(#REF!="●",#REF!="●",#REF!="●",#REF!="●",#REF!="●"),"",IF(#REF!="","",#REF!))</f>
        <v>#REF!</v>
      </c>
      <c r="CB1106" s="413" t="e">
        <f>IF(OR(#REF!="●",#REF!="●",#REF!="●",#REF!="●",#REF!="●"),"",IF(#REF!="","",#REF!))</f>
        <v>#REF!</v>
      </c>
      <c r="CC1106" s="412" t="e">
        <f>IF(ISNA(L1106),"",L1106*#REF!)</f>
        <v>#REF!</v>
      </c>
      <c r="CD1106" s="412" t="e">
        <f>IF(ISNA(M1106),"",M1106*#REF!)</f>
        <v>#REF!</v>
      </c>
      <c r="CE1106" s="415" t="e">
        <f>IF(#REF!&gt;0,DQ$6,"")</f>
        <v>#REF!</v>
      </c>
      <c r="CF1106" s="361" t="e">
        <f>IF(#REF!="","",VLOOKUP(#REF!,#REF!,7,0))</f>
        <v>#REF!</v>
      </c>
      <c r="CG1106" s="201" t="e">
        <f>IF(OR(#REF!="",CF1106=""),"",ROUND(#REF!/10^3*CF1106,3))</f>
        <v>#REF!</v>
      </c>
      <c r="CH1106" s="201" t="e">
        <f>IF(#REF!&gt;0,#REF!*#REF!/1000,"")</f>
        <v>#REF!</v>
      </c>
      <c r="CI1106" s="201" t="e">
        <f>IF(#REF!&gt;0,#REF!*#REF!/1000,"")</f>
        <v>#REF!</v>
      </c>
      <c r="CJ1106" s="74" t="e">
        <f t="shared" si="206"/>
        <v>#REF!</v>
      </c>
      <c r="CK1106" s="74" t="e">
        <f t="shared" si="207"/>
        <v>#REF!</v>
      </c>
      <c r="CL1106" s="201" t="e">
        <f>IF(ISNA(CJ1106),"",CJ1106*#REF!)</f>
        <v>#REF!</v>
      </c>
      <c r="CM1106" s="201" t="e">
        <f>IF(ISNA(CK1106),"",CK1106*#REF!)</f>
        <v>#REF!</v>
      </c>
      <c r="CN1106" s="101" t="e">
        <f>IF(#REF!&gt;0,DQ$57,"")</f>
        <v>#REF!</v>
      </c>
      <c r="CO1106" s="84"/>
      <c r="CP1106" s="2"/>
      <c r="CQ1106" s="2"/>
      <c r="CR1106" s="2"/>
      <c r="CS1106" s="2"/>
      <c r="CT1106" s="2"/>
      <c r="CU1106" s="2"/>
      <c r="CV1106" s="2"/>
      <c r="CX1106" s="2"/>
      <c r="CY1106" s="2"/>
      <c r="CZ1106" s="2"/>
      <c r="DA1106" s="2"/>
      <c r="DB1106" s="2"/>
      <c r="DC1106" s="2"/>
      <c r="DD1106" s="2"/>
      <c r="DE1106" s="2"/>
      <c r="DF1106" s="2"/>
    </row>
    <row r="1107" spans="2:110" ht="18" customHeight="1">
      <c r="B1107" s="151" t="e">
        <f>IF(#REF!="","",VLOOKUP(#REF!,$CX$11:$DG$26,9,0))</f>
        <v>#REF!</v>
      </c>
      <c r="C1107" s="64" t="e">
        <f>IF(#REF!="",0,VLOOKUP(#REF!,$CP$11:$CQ$16,2,0))</f>
        <v>#REF!</v>
      </c>
      <c r="D1107" s="65" t="e">
        <f>IF(#REF!="",0,VLOOKUP(#REF!,$CX$11:$CY$26,2,0))</f>
        <v>#REF!</v>
      </c>
      <c r="E1107" s="152" t="e">
        <f t="shared" si="197"/>
        <v>#REF!</v>
      </c>
      <c r="F1107" s="155" t="e">
        <f>IF(#REF!="","",VLOOKUP(#REF!,#REF!,7,0))</f>
        <v>#REF!</v>
      </c>
      <c r="G1107" s="201" t="e">
        <f>IF(OR(#REF!="",F1107=""),"",ROUND(#REF!/10^3*F1107,3))</f>
        <v>#REF!</v>
      </c>
      <c r="H1107" s="201" t="e">
        <f>IF(#REF!&gt;0,#REF!*#REF!/1000,"")</f>
        <v>#REF!</v>
      </c>
      <c r="I1107" s="201" t="e">
        <f>IF(#REF!&gt;0,#REF!*#REF!/1000,"")</f>
        <v>#REF!</v>
      </c>
      <c r="J1107" s="51" t="e">
        <f>IF(#REF!="●","",IF(#REF!="","",#REF!))</f>
        <v>#REF!</v>
      </c>
      <c r="K1107" s="51" t="e">
        <f>IF(#REF!="●","",IF(#REF!="","",#REF!))</f>
        <v>#REF!</v>
      </c>
      <c r="L1107" s="74" t="e">
        <f t="shared" si="198"/>
        <v>#REF!</v>
      </c>
      <c r="M1107" s="74" t="e">
        <f t="shared" si="199"/>
        <v>#REF!</v>
      </c>
      <c r="N1107" s="201" t="e">
        <f>IF(ISNA(L1107),"",L1107*#REF!)</f>
        <v>#REF!</v>
      </c>
      <c r="O1107" s="201" t="e">
        <f>IF(ISNA(M1107),"",M1107*#REF!)</f>
        <v>#REF!</v>
      </c>
      <c r="P1107" s="78" t="e">
        <f>IF(#REF!&gt;0,DQ$6,"")</f>
        <v>#REF!</v>
      </c>
      <c r="Q1107" s="99"/>
      <c r="R1107" s="411"/>
      <c r="S1107" s="412" t="e">
        <f>IF(OR(#REF!="",F1107=""),"",ROUND(#REF!/10^3*F1107,3))</f>
        <v>#REF!</v>
      </c>
      <c r="T1107" s="412" t="e">
        <f>IF(#REF!&gt;0,#REF!*#REF!/1000,"")</f>
        <v>#REF!</v>
      </c>
      <c r="U1107" s="412" t="e">
        <f>IF(#REF!&gt;0,#REF!*#REF!/1000,"")</f>
        <v>#REF!</v>
      </c>
      <c r="V1107" s="413" t="e">
        <f>IF(OR(#REF!="●",#REF!="●"),"",IF(#REF!="","",#REF!))</f>
        <v>#REF!</v>
      </c>
      <c r="W1107" s="413" t="e">
        <f>IF(OR(#REF!="●",#REF!="●"),"",IF(#REF!="","",#REF!))</f>
        <v>#REF!</v>
      </c>
      <c r="X1107" s="412" t="e">
        <f>IF(ISNA(L1107),"",L1107*#REF!)</f>
        <v>#REF!</v>
      </c>
      <c r="Y1107" s="412" t="e">
        <f>IF(ISNA(M1107),"",M1107*#REF!)</f>
        <v>#REF!</v>
      </c>
      <c r="Z1107" s="414" t="e">
        <f>IF(#REF!&gt;0,DQ$6,"")</f>
        <v>#REF!</v>
      </c>
      <c r="AA1107" s="95" t="e">
        <f>IF(#REF!="","",VLOOKUP(#REF!,#REF!,7,0))</f>
        <v>#REF!</v>
      </c>
      <c r="AB1107" s="201" t="e">
        <f>IF(OR(#REF!="",AA1107=""),"",ROUND(#REF!/10^3*AA1107,3))</f>
        <v>#REF!</v>
      </c>
      <c r="AC1107" s="201" t="e">
        <f>IF(#REF!&gt;0,#REF!*#REF!/1000,"")</f>
        <v>#REF!</v>
      </c>
      <c r="AD1107" s="201" t="e">
        <f>IF(#REF!&gt;0,#REF!*#REF!/1000,"")</f>
        <v>#REF!</v>
      </c>
      <c r="AE1107" s="74" t="e">
        <f t="shared" si="200"/>
        <v>#REF!</v>
      </c>
      <c r="AF1107" s="74" t="e">
        <f t="shared" si="201"/>
        <v>#REF!</v>
      </c>
      <c r="AG1107" s="201" t="e">
        <f>IF(ISNA(AE1107),"",AE1107*#REF!)</f>
        <v>#REF!</v>
      </c>
      <c r="AH1107" s="201" t="e">
        <f>IF(ISNA(AF1107),"",AF1107*#REF!)</f>
        <v>#REF!</v>
      </c>
      <c r="AI1107" s="78" t="e">
        <f>IF(#REF!&gt;0,DQ$23,"")</f>
        <v>#REF!</v>
      </c>
      <c r="AJ1107" s="99"/>
      <c r="AK1107" s="411"/>
      <c r="AL1107" s="412" t="e">
        <f>IF(OR(#REF!="",F1107=""),"",ROUND(#REF!/10^3*F1107,3))</f>
        <v>#REF!</v>
      </c>
      <c r="AM1107" s="412" t="e">
        <f>IF(#REF!&gt;0,#REF!*#REF!/1000,"")</f>
        <v>#REF!</v>
      </c>
      <c r="AN1107" s="412" t="e">
        <f>IF(#REF!&gt;0,#REF!*#REF!/1000,"")</f>
        <v>#REF!</v>
      </c>
      <c r="AO1107" s="413" t="e">
        <f>IF(OR(#REF!="●",#REF!="●",#REF!="●"),"",IF(#REF!="","",#REF!))</f>
        <v>#REF!</v>
      </c>
      <c r="AP1107" s="413" t="e">
        <f>IF(OR(#REF!="●",#REF!="●",#REF!="●"),"",IF(#REF!="","",#REF!))</f>
        <v>#REF!</v>
      </c>
      <c r="AQ1107" s="412" t="e">
        <f>IF(ISNA(L1107),"",L1107*#REF!)</f>
        <v>#REF!</v>
      </c>
      <c r="AR1107" s="412" t="e">
        <f>IF(ISNA(M1107),"",M1107*#REF!)</f>
        <v>#REF!</v>
      </c>
      <c r="AS1107" s="414" t="e">
        <f>IF(#REF!&gt;0,DQ$6,"")</f>
        <v>#REF!</v>
      </c>
      <c r="AT1107" s="95" t="e">
        <f>IF(#REF!="","",VLOOKUP(#REF!,#REF!,7,0))</f>
        <v>#REF!</v>
      </c>
      <c r="AU1107" s="201" t="e">
        <f>IF(OR(#REF!="",AT1107=""),"",ROUND(#REF!/10^3*AT1107,3))</f>
        <v>#REF!</v>
      </c>
      <c r="AV1107" s="201" t="e">
        <f>IF(#REF!&gt;0,#REF!*#REF!/1000,"")</f>
        <v>#REF!</v>
      </c>
      <c r="AW1107" s="201" t="e">
        <f>IF(#REF!&gt;0,#REF!*#REF!/1000,"")</f>
        <v>#REF!</v>
      </c>
      <c r="AX1107" s="74" t="e">
        <f t="shared" si="202"/>
        <v>#REF!</v>
      </c>
      <c r="AY1107" s="74" t="e">
        <f t="shared" si="203"/>
        <v>#REF!</v>
      </c>
      <c r="AZ1107" s="201" t="e">
        <f>IF(ISNA(AX1107),"",AX1107*#REF!)</f>
        <v>#REF!</v>
      </c>
      <c r="BA1107" s="201" t="e">
        <f>IF(ISNA(AY1107),"",AY1107*#REF!)</f>
        <v>#REF!</v>
      </c>
      <c r="BB1107" s="78" t="e">
        <f>IF(#REF!&gt;0,DQ$40,"")</f>
        <v>#REF!</v>
      </c>
      <c r="BC1107" s="99"/>
      <c r="BD1107" s="650"/>
      <c r="BE1107" s="652" t="e">
        <f>IF(OR(#REF!="",F1107=""),"",ROUND(#REF!/10^3*F1107,3))</f>
        <v>#REF!</v>
      </c>
      <c r="BF1107" s="412" t="e">
        <f>IF(#REF!&gt;0,#REF!*#REF!/1000,"")</f>
        <v>#REF!</v>
      </c>
      <c r="BG1107" s="412" t="e">
        <f>IF(#REF!&gt;0,#REF!*#REF!/1000,"")</f>
        <v>#REF!</v>
      </c>
      <c r="BH1107" s="413" t="e">
        <f>IF(OR(#REF!="●",#REF!="●",#REF!="●",#REF!="●"),"",IF(#REF!="","",#REF!))</f>
        <v>#REF!</v>
      </c>
      <c r="BI1107" s="413" t="e">
        <f>IF(OR(#REF!="●",#REF!="●",#REF!="●",#REF!="●"),"",IF(#REF!="","",#REF!))</f>
        <v>#REF!</v>
      </c>
      <c r="BJ1107" s="412" t="e">
        <f>IF(ISNA(L1107),"",L1107*#REF!)</f>
        <v>#REF!</v>
      </c>
      <c r="BK1107" s="412" t="e">
        <f>IF(ISNA(M1107),"",M1107*#REF!)</f>
        <v>#REF!</v>
      </c>
      <c r="BL1107" s="415" t="e">
        <f>IF(#REF!&gt;0,DQ$6,"")</f>
        <v>#REF!</v>
      </c>
      <c r="BM1107" s="361" t="e">
        <f>IF(#REF!="","",VLOOKUP(#REF!,#REF!,7,0))</f>
        <v>#REF!</v>
      </c>
      <c r="BN1107" s="201" t="e">
        <f>IF(OR(#REF!="",BM1107=""),"",ROUND(#REF!/10^3*BM1107,3))</f>
        <v>#REF!</v>
      </c>
      <c r="BO1107" s="201" t="e">
        <f>IF(#REF!&gt;0,#REF!*#REF!/1000,"")</f>
        <v>#REF!</v>
      </c>
      <c r="BP1107" s="201" t="e">
        <f>IF(#REF!&gt;0,#REF!*#REF!/1000,"")</f>
        <v>#REF!</v>
      </c>
      <c r="BQ1107" s="74" t="e">
        <f t="shared" si="204"/>
        <v>#REF!</v>
      </c>
      <c r="BR1107" s="74" t="e">
        <f t="shared" si="205"/>
        <v>#REF!</v>
      </c>
      <c r="BS1107" s="201" t="e">
        <f>IF(ISNA(BQ1107),"",BQ1107*#REF!)</f>
        <v>#REF!</v>
      </c>
      <c r="BT1107" s="201" t="e">
        <f>IF(ISNA(BR1107),"",BR1107*#REF!)</f>
        <v>#REF!</v>
      </c>
      <c r="BU1107" s="78" t="e">
        <f>IF(#REF!&gt;0,DQ$57,"")</f>
        <v>#REF!</v>
      </c>
      <c r="BV1107" s="99"/>
      <c r="BW1107" s="411"/>
      <c r="BX1107" s="412" t="e">
        <f>IF(OR(#REF!="",F1107=""),"",ROUND(#REF!/10^3*F1107,3))</f>
        <v>#REF!</v>
      </c>
      <c r="BY1107" s="412" t="e">
        <f>IF(#REF!&gt;0,#REF!*#REF!/1000,"")</f>
        <v>#REF!</v>
      </c>
      <c r="BZ1107" s="412" t="e">
        <f>IF(#REF!&gt;0,#REF!*#REF!/1000,"")</f>
        <v>#REF!</v>
      </c>
      <c r="CA1107" s="413" t="e">
        <f>IF(OR(#REF!="●",#REF!="●",#REF!="●",#REF!="●",#REF!="●"),"",IF(#REF!="","",#REF!))</f>
        <v>#REF!</v>
      </c>
      <c r="CB1107" s="413" t="e">
        <f>IF(OR(#REF!="●",#REF!="●",#REF!="●",#REF!="●",#REF!="●"),"",IF(#REF!="","",#REF!))</f>
        <v>#REF!</v>
      </c>
      <c r="CC1107" s="412" t="e">
        <f>IF(ISNA(L1107),"",L1107*#REF!)</f>
        <v>#REF!</v>
      </c>
      <c r="CD1107" s="412" t="e">
        <f>IF(ISNA(M1107),"",M1107*#REF!)</f>
        <v>#REF!</v>
      </c>
      <c r="CE1107" s="415" t="e">
        <f>IF(#REF!&gt;0,DQ$6,"")</f>
        <v>#REF!</v>
      </c>
      <c r="CF1107" s="361" t="e">
        <f>IF(#REF!="","",VLOOKUP(#REF!,#REF!,7,0))</f>
        <v>#REF!</v>
      </c>
      <c r="CG1107" s="201" t="e">
        <f>IF(OR(#REF!="",CF1107=""),"",ROUND(#REF!/10^3*CF1107,3))</f>
        <v>#REF!</v>
      </c>
      <c r="CH1107" s="201" t="e">
        <f>IF(#REF!&gt;0,#REF!*#REF!/1000,"")</f>
        <v>#REF!</v>
      </c>
      <c r="CI1107" s="201" t="e">
        <f>IF(#REF!&gt;0,#REF!*#REF!/1000,"")</f>
        <v>#REF!</v>
      </c>
      <c r="CJ1107" s="74" t="e">
        <f t="shared" si="206"/>
        <v>#REF!</v>
      </c>
      <c r="CK1107" s="74" t="e">
        <f t="shared" si="207"/>
        <v>#REF!</v>
      </c>
      <c r="CL1107" s="201" t="e">
        <f>IF(ISNA(CJ1107),"",CJ1107*#REF!)</f>
        <v>#REF!</v>
      </c>
      <c r="CM1107" s="201" t="e">
        <f>IF(ISNA(CK1107),"",CK1107*#REF!)</f>
        <v>#REF!</v>
      </c>
      <c r="CN1107" s="101" t="e">
        <f>IF(#REF!&gt;0,DQ$57,"")</f>
        <v>#REF!</v>
      </c>
      <c r="CO1107" s="84"/>
      <c r="CP1107" s="2"/>
      <c r="CQ1107" s="2"/>
      <c r="CR1107" s="2"/>
      <c r="CS1107" s="2"/>
      <c r="CT1107" s="2"/>
      <c r="CU1107" s="2"/>
      <c r="CV1107" s="2"/>
      <c r="CX1107" s="2"/>
      <c r="CY1107" s="2"/>
      <c r="CZ1107" s="2"/>
      <c r="DA1107" s="2"/>
      <c r="DB1107" s="2"/>
      <c r="DC1107" s="2"/>
      <c r="DD1107" s="2"/>
      <c r="DE1107" s="2"/>
      <c r="DF1107" s="2"/>
    </row>
    <row r="1108" spans="2:110" ht="18" customHeight="1">
      <c r="B1108" s="151" t="e">
        <f>IF(#REF!="","",VLOOKUP(#REF!,$CX$11:$DG$26,9,0))</f>
        <v>#REF!</v>
      </c>
      <c r="C1108" s="64" t="e">
        <f>IF(#REF!="",0,VLOOKUP(#REF!,$CP$11:$CQ$16,2,0))</f>
        <v>#REF!</v>
      </c>
      <c r="D1108" s="65" t="e">
        <f>IF(#REF!="",0,VLOOKUP(#REF!,$CX$11:$CY$26,2,0))</f>
        <v>#REF!</v>
      </c>
      <c r="E1108" s="152" t="e">
        <f t="shared" si="197"/>
        <v>#REF!</v>
      </c>
      <c r="F1108" s="155" t="e">
        <f>IF(#REF!="","",VLOOKUP(#REF!,#REF!,7,0))</f>
        <v>#REF!</v>
      </c>
      <c r="G1108" s="201" t="e">
        <f>IF(OR(#REF!="",F1108=""),"",ROUND(#REF!/10^3*F1108,3))</f>
        <v>#REF!</v>
      </c>
      <c r="H1108" s="201" t="e">
        <f>IF(#REF!&gt;0,#REF!*#REF!/1000,"")</f>
        <v>#REF!</v>
      </c>
      <c r="I1108" s="201" t="e">
        <f>IF(#REF!&gt;0,#REF!*#REF!/1000,"")</f>
        <v>#REF!</v>
      </c>
      <c r="J1108" s="51" t="e">
        <f>IF(#REF!="●","",IF(#REF!="","",#REF!))</f>
        <v>#REF!</v>
      </c>
      <c r="K1108" s="51" t="e">
        <f>IF(#REF!="●","",IF(#REF!="","",#REF!))</f>
        <v>#REF!</v>
      </c>
      <c r="L1108" s="74" t="e">
        <f t="shared" si="198"/>
        <v>#REF!</v>
      </c>
      <c r="M1108" s="74" t="e">
        <f t="shared" si="199"/>
        <v>#REF!</v>
      </c>
      <c r="N1108" s="201" t="e">
        <f>IF(ISNA(L1108),"",L1108*#REF!)</f>
        <v>#REF!</v>
      </c>
      <c r="O1108" s="201" t="e">
        <f>IF(ISNA(M1108),"",M1108*#REF!)</f>
        <v>#REF!</v>
      </c>
      <c r="P1108" s="78" t="e">
        <f>IF(#REF!&gt;0,DQ$6,"")</f>
        <v>#REF!</v>
      </c>
      <c r="Q1108" s="99"/>
      <c r="R1108" s="411"/>
      <c r="S1108" s="412" t="e">
        <f>IF(OR(#REF!="",F1108=""),"",ROUND(#REF!/10^3*F1108,3))</f>
        <v>#REF!</v>
      </c>
      <c r="T1108" s="412" t="e">
        <f>IF(#REF!&gt;0,#REF!*#REF!/1000,"")</f>
        <v>#REF!</v>
      </c>
      <c r="U1108" s="412" t="e">
        <f>IF(#REF!&gt;0,#REF!*#REF!/1000,"")</f>
        <v>#REF!</v>
      </c>
      <c r="V1108" s="413" t="e">
        <f>IF(OR(#REF!="●",#REF!="●"),"",IF(#REF!="","",#REF!))</f>
        <v>#REF!</v>
      </c>
      <c r="W1108" s="413" t="e">
        <f>IF(OR(#REF!="●",#REF!="●"),"",IF(#REF!="","",#REF!))</f>
        <v>#REF!</v>
      </c>
      <c r="X1108" s="412" t="e">
        <f>IF(ISNA(L1108),"",L1108*#REF!)</f>
        <v>#REF!</v>
      </c>
      <c r="Y1108" s="412" t="e">
        <f>IF(ISNA(M1108),"",M1108*#REF!)</f>
        <v>#REF!</v>
      </c>
      <c r="Z1108" s="414" t="e">
        <f>IF(#REF!&gt;0,DQ$6,"")</f>
        <v>#REF!</v>
      </c>
      <c r="AA1108" s="95" t="e">
        <f>IF(#REF!="","",VLOOKUP(#REF!,#REF!,7,0))</f>
        <v>#REF!</v>
      </c>
      <c r="AB1108" s="201" t="e">
        <f>IF(OR(#REF!="",AA1108=""),"",ROUND(#REF!/10^3*AA1108,3))</f>
        <v>#REF!</v>
      </c>
      <c r="AC1108" s="201" t="e">
        <f>IF(#REF!&gt;0,#REF!*#REF!/1000,"")</f>
        <v>#REF!</v>
      </c>
      <c r="AD1108" s="201" t="e">
        <f>IF(#REF!&gt;0,#REF!*#REF!/1000,"")</f>
        <v>#REF!</v>
      </c>
      <c r="AE1108" s="74" t="e">
        <f t="shared" si="200"/>
        <v>#REF!</v>
      </c>
      <c r="AF1108" s="74" t="e">
        <f t="shared" si="201"/>
        <v>#REF!</v>
      </c>
      <c r="AG1108" s="201" t="e">
        <f>IF(ISNA(AE1108),"",AE1108*#REF!)</f>
        <v>#REF!</v>
      </c>
      <c r="AH1108" s="201" t="e">
        <f>IF(ISNA(AF1108),"",AF1108*#REF!)</f>
        <v>#REF!</v>
      </c>
      <c r="AI1108" s="78" t="e">
        <f>IF(#REF!&gt;0,DQ$23,"")</f>
        <v>#REF!</v>
      </c>
      <c r="AJ1108" s="99"/>
      <c r="AK1108" s="411"/>
      <c r="AL1108" s="412" t="e">
        <f>IF(OR(#REF!="",F1108=""),"",ROUND(#REF!/10^3*F1108,3))</f>
        <v>#REF!</v>
      </c>
      <c r="AM1108" s="412" t="e">
        <f>IF(#REF!&gt;0,#REF!*#REF!/1000,"")</f>
        <v>#REF!</v>
      </c>
      <c r="AN1108" s="412" t="e">
        <f>IF(#REF!&gt;0,#REF!*#REF!/1000,"")</f>
        <v>#REF!</v>
      </c>
      <c r="AO1108" s="413" t="e">
        <f>IF(OR(#REF!="●",#REF!="●",#REF!="●"),"",IF(#REF!="","",#REF!))</f>
        <v>#REF!</v>
      </c>
      <c r="AP1108" s="413" t="e">
        <f>IF(OR(#REF!="●",#REF!="●",#REF!="●"),"",IF(#REF!="","",#REF!))</f>
        <v>#REF!</v>
      </c>
      <c r="AQ1108" s="412" t="e">
        <f>IF(ISNA(L1108),"",L1108*#REF!)</f>
        <v>#REF!</v>
      </c>
      <c r="AR1108" s="412" t="e">
        <f>IF(ISNA(M1108),"",M1108*#REF!)</f>
        <v>#REF!</v>
      </c>
      <c r="AS1108" s="414" t="e">
        <f>IF(#REF!&gt;0,DQ$6,"")</f>
        <v>#REF!</v>
      </c>
      <c r="AT1108" s="95" t="e">
        <f>IF(#REF!="","",VLOOKUP(#REF!,#REF!,7,0))</f>
        <v>#REF!</v>
      </c>
      <c r="AU1108" s="201" t="e">
        <f>IF(OR(#REF!="",AT1108=""),"",ROUND(#REF!/10^3*AT1108,3))</f>
        <v>#REF!</v>
      </c>
      <c r="AV1108" s="201" t="e">
        <f>IF(#REF!&gt;0,#REF!*#REF!/1000,"")</f>
        <v>#REF!</v>
      </c>
      <c r="AW1108" s="201" t="e">
        <f>IF(#REF!&gt;0,#REF!*#REF!/1000,"")</f>
        <v>#REF!</v>
      </c>
      <c r="AX1108" s="74" t="e">
        <f t="shared" si="202"/>
        <v>#REF!</v>
      </c>
      <c r="AY1108" s="74" t="e">
        <f t="shared" si="203"/>
        <v>#REF!</v>
      </c>
      <c r="AZ1108" s="201" t="e">
        <f>IF(ISNA(AX1108),"",AX1108*#REF!)</f>
        <v>#REF!</v>
      </c>
      <c r="BA1108" s="201" t="e">
        <f>IF(ISNA(AY1108),"",AY1108*#REF!)</f>
        <v>#REF!</v>
      </c>
      <c r="BB1108" s="78" t="e">
        <f>IF(#REF!&gt;0,DQ$40,"")</f>
        <v>#REF!</v>
      </c>
      <c r="BC1108" s="99"/>
      <c r="BD1108" s="650"/>
      <c r="BE1108" s="652" t="e">
        <f>IF(OR(#REF!="",F1108=""),"",ROUND(#REF!/10^3*F1108,3))</f>
        <v>#REF!</v>
      </c>
      <c r="BF1108" s="412" t="e">
        <f>IF(#REF!&gt;0,#REF!*#REF!/1000,"")</f>
        <v>#REF!</v>
      </c>
      <c r="BG1108" s="412" t="e">
        <f>IF(#REF!&gt;0,#REF!*#REF!/1000,"")</f>
        <v>#REF!</v>
      </c>
      <c r="BH1108" s="413" t="e">
        <f>IF(OR(#REF!="●",#REF!="●",#REF!="●",#REF!="●"),"",IF(#REF!="","",#REF!))</f>
        <v>#REF!</v>
      </c>
      <c r="BI1108" s="413" t="e">
        <f>IF(OR(#REF!="●",#REF!="●",#REF!="●",#REF!="●"),"",IF(#REF!="","",#REF!))</f>
        <v>#REF!</v>
      </c>
      <c r="BJ1108" s="412" t="e">
        <f>IF(ISNA(L1108),"",L1108*#REF!)</f>
        <v>#REF!</v>
      </c>
      <c r="BK1108" s="412" t="e">
        <f>IF(ISNA(M1108),"",M1108*#REF!)</f>
        <v>#REF!</v>
      </c>
      <c r="BL1108" s="415" t="e">
        <f>IF(#REF!&gt;0,DQ$6,"")</f>
        <v>#REF!</v>
      </c>
      <c r="BM1108" s="361" t="e">
        <f>IF(#REF!="","",VLOOKUP(#REF!,#REF!,7,0))</f>
        <v>#REF!</v>
      </c>
      <c r="BN1108" s="201" t="e">
        <f>IF(OR(#REF!="",BM1108=""),"",ROUND(#REF!/10^3*BM1108,3))</f>
        <v>#REF!</v>
      </c>
      <c r="BO1108" s="201" t="e">
        <f>IF(#REF!&gt;0,#REF!*#REF!/1000,"")</f>
        <v>#REF!</v>
      </c>
      <c r="BP1108" s="201" t="e">
        <f>IF(#REF!&gt;0,#REF!*#REF!/1000,"")</f>
        <v>#REF!</v>
      </c>
      <c r="BQ1108" s="74" t="e">
        <f t="shared" si="204"/>
        <v>#REF!</v>
      </c>
      <c r="BR1108" s="74" t="e">
        <f t="shared" si="205"/>
        <v>#REF!</v>
      </c>
      <c r="BS1108" s="201" t="e">
        <f>IF(ISNA(BQ1108),"",BQ1108*#REF!)</f>
        <v>#REF!</v>
      </c>
      <c r="BT1108" s="201" t="e">
        <f>IF(ISNA(BR1108),"",BR1108*#REF!)</f>
        <v>#REF!</v>
      </c>
      <c r="BU1108" s="78" t="e">
        <f>IF(#REF!&gt;0,DQ$57,"")</f>
        <v>#REF!</v>
      </c>
      <c r="BV1108" s="99"/>
      <c r="BW1108" s="411"/>
      <c r="BX1108" s="412" t="e">
        <f>IF(OR(#REF!="",F1108=""),"",ROUND(#REF!/10^3*F1108,3))</f>
        <v>#REF!</v>
      </c>
      <c r="BY1108" s="412" t="e">
        <f>IF(#REF!&gt;0,#REF!*#REF!/1000,"")</f>
        <v>#REF!</v>
      </c>
      <c r="BZ1108" s="412" t="e">
        <f>IF(#REF!&gt;0,#REF!*#REF!/1000,"")</f>
        <v>#REF!</v>
      </c>
      <c r="CA1108" s="413" t="e">
        <f>IF(OR(#REF!="●",#REF!="●",#REF!="●",#REF!="●",#REF!="●"),"",IF(#REF!="","",#REF!))</f>
        <v>#REF!</v>
      </c>
      <c r="CB1108" s="413" t="e">
        <f>IF(OR(#REF!="●",#REF!="●",#REF!="●",#REF!="●",#REF!="●"),"",IF(#REF!="","",#REF!))</f>
        <v>#REF!</v>
      </c>
      <c r="CC1108" s="412" t="e">
        <f>IF(ISNA(L1108),"",L1108*#REF!)</f>
        <v>#REF!</v>
      </c>
      <c r="CD1108" s="412" t="e">
        <f>IF(ISNA(M1108),"",M1108*#REF!)</f>
        <v>#REF!</v>
      </c>
      <c r="CE1108" s="415" t="e">
        <f>IF(#REF!&gt;0,DQ$6,"")</f>
        <v>#REF!</v>
      </c>
      <c r="CF1108" s="361" t="e">
        <f>IF(#REF!="","",VLOOKUP(#REF!,#REF!,7,0))</f>
        <v>#REF!</v>
      </c>
      <c r="CG1108" s="201" t="e">
        <f>IF(OR(#REF!="",CF1108=""),"",ROUND(#REF!/10^3*CF1108,3))</f>
        <v>#REF!</v>
      </c>
      <c r="CH1108" s="201" t="e">
        <f>IF(#REF!&gt;0,#REF!*#REF!/1000,"")</f>
        <v>#REF!</v>
      </c>
      <c r="CI1108" s="201" t="e">
        <f>IF(#REF!&gt;0,#REF!*#REF!/1000,"")</f>
        <v>#REF!</v>
      </c>
      <c r="CJ1108" s="74" t="e">
        <f t="shared" si="206"/>
        <v>#REF!</v>
      </c>
      <c r="CK1108" s="74" t="e">
        <f t="shared" si="207"/>
        <v>#REF!</v>
      </c>
      <c r="CL1108" s="201" t="e">
        <f>IF(ISNA(CJ1108),"",CJ1108*#REF!)</f>
        <v>#REF!</v>
      </c>
      <c r="CM1108" s="201" t="e">
        <f>IF(ISNA(CK1108),"",CK1108*#REF!)</f>
        <v>#REF!</v>
      </c>
      <c r="CN1108" s="101" t="e">
        <f>IF(#REF!&gt;0,DQ$57,"")</f>
        <v>#REF!</v>
      </c>
      <c r="CO1108" s="84"/>
      <c r="CP1108" s="2"/>
      <c r="CQ1108" s="2"/>
      <c r="CR1108" s="2"/>
      <c r="CS1108" s="2"/>
      <c r="CT1108" s="2"/>
      <c r="CU1108" s="2"/>
      <c r="CV1108" s="2"/>
      <c r="CX1108" s="2"/>
      <c r="CY1108" s="2"/>
      <c r="CZ1108" s="2"/>
      <c r="DA1108" s="2"/>
      <c r="DB1108" s="2"/>
      <c r="DC1108" s="2"/>
      <c r="DD1108" s="2"/>
      <c r="DE1108" s="2"/>
      <c r="DF1108" s="2"/>
    </row>
    <row r="1109" spans="2:110" ht="18" customHeight="1">
      <c r="B1109" s="151" t="e">
        <f>IF(#REF!="","",VLOOKUP(#REF!,$CX$11:$DG$26,9,0))</f>
        <v>#REF!</v>
      </c>
      <c r="C1109" s="64" t="e">
        <f>IF(#REF!="",0,VLOOKUP(#REF!,$CP$11:$CQ$16,2,0))</f>
        <v>#REF!</v>
      </c>
      <c r="D1109" s="65" t="e">
        <f>IF(#REF!="",0,VLOOKUP(#REF!,$CX$11:$CY$26,2,0))</f>
        <v>#REF!</v>
      </c>
      <c r="E1109" s="152" t="e">
        <f t="shared" si="197"/>
        <v>#REF!</v>
      </c>
      <c r="F1109" s="155" t="e">
        <f>IF(#REF!="","",VLOOKUP(#REF!,#REF!,7,0))</f>
        <v>#REF!</v>
      </c>
      <c r="G1109" s="201" t="e">
        <f>IF(OR(#REF!="",F1109=""),"",ROUND(#REF!/10^3*F1109,3))</f>
        <v>#REF!</v>
      </c>
      <c r="H1109" s="201" t="e">
        <f>IF(#REF!&gt;0,#REF!*#REF!/1000,"")</f>
        <v>#REF!</v>
      </c>
      <c r="I1109" s="201" t="e">
        <f>IF(#REF!&gt;0,#REF!*#REF!/1000,"")</f>
        <v>#REF!</v>
      </c>
      <c r="J1109" s="51" t="e">
        <f>IF(#REF!="●","",IF(#REF!="","",#REF!))</f>
        <v>#REF!</v>
      </c>
      <c r="K1109" s="51" t="e">
        <f>IF(#REF!="●","",IF(#REF!="","",#REF!))</f>
        <v>#REF!</v>
      </c>
      <c r="L1109" s="74" t="e">
        <f t="shared" si="198"/>
        <v>#REF!</v>
      </c>
      <c r="M1109" s="74" t="e">
        <f t="shared" si="199"/>
        <v>#REF!</v>
      </c>
      <c r="N1109" s="201" t="e">
        <f>IF(ISNA(L1109),"",L1109*#REF!)</f>
        <v>#REF!</v>
      </c>
      <c r="O1109" s="201" t="e">
        <f>IF(ISNA(M1109),"",M1109*#REF!)</f>
        <v>#REF!</v>
      </c>
      <c r="P1109" s="78" t="e">
        <f>IF(#REF!&gt;0,DQ$6,"")</f>
        <v>#REF!</v>
      </c>
      <c r="Q1109" s="99"/>
      <c r="R1109" s="411"/>
      <c r="S1109" s="412" t="e">
        <f>IF(OR(#REF!="",F1109=""),"",ROUND(#REF!/10^3*F1109,3))</f>
        <v>#REF!</v>
      </c>
      <c r="T1109" s="412" t="e">
        <f>IF(#REF!&gt;0,#REF!*#REF!/1000,"")</f>
        <v>#REF!</v>
      </c>
      <c r="U1109" s="412" t="e">
        <f>IF(#REF!&gt;0,#REF!*#REF!/1000,"")</f>
        <v>#REF!</v>
      </c>
      <c r="V1109" s="413" t="e">
        <f>IF(OR(#REF!="●",#REF!="●"),"",IF(#REF!="","",#REF!))</f>
        <v>#REF!</v>
      </c>
      <c r="W1109" s="413" t="e">
        <f>IF(OR(#REF!="●",#REF!="●"),"",IF(#REF!="","",#REF!))</f>
        <v>#REF!</v>
      </c>
      <c r="X1109" s="412" t="e">
        <f>IF(ISNA(L1109),"",L1109*#REF!)</f>
        <v>#REF!</v>
      </c>
      <c r="Y1109" s="412" t="e">
        <f>IF(ISNA(M1109),"",M1109*#REF!)</f>
        <v>#REF!</v>
      </c>
      <c r="Z1109" s="414" t="e">
        <f>IF(#REF!&gt;0,DQ$6,"")</f>
        <v>#REF!</v>
      </c>
      <c r="AA1109" s="95" t="e">
        <f>IF(#REF!="","",VLOOKUP(#REF!,#REF!,7,0))</f>
        <v>#REF!</v>
      </c>
      <c r="AB1109" s="201" t="e">
        <f>IF(OR(#REF!="",AA1109=""),"",ROUND(#REF!/10^3*AA1109,3))</f>
        <v>#REF!</v>
      </c>
      <c r="AC1109" s="201" t="e">
        <f>IF(#REF!&gt;0,#REF!*#REF!/1000,"")</f>
        <v>#REF!</v>
      </c>
      <c r="AD1109" s="201" t="e">
        <f>IF(#REF!&gt;0,#REF!*#REF!/1000,"")</f>
        <v>#REF!</v>
      </c>
      <c r="AE1109" s="74" t="e">
        <f t="shared" si="200"/>
        <v>#REF!</v>
      </c>
      <c r="AF1109" s="74" t="e">
        <f t="shared" si="201"/>
        <v>#REF!</v>
      </c>
      <c r="AG1109" s="201" t="e">
        <f>IF(ISNA(AE1109),"",AE1109*#REF!)</f>
        <v>#REF!</v>
      </c>
      <c r="AH1109" s="201" t="e">
        <f>IF(ISNA(AF1109),"",AF1109*#REF!)</f>
        <v>#REF!</v>
      </c>
      <c r="AI1109" s="78" t="e">
        <f>IF(#REF!&gt;0,DQ$23,"")</f>
        <v>#REF!</v>
      </c>
      <c r="AJ1109" s="99"/>
      <c r="AK1109" s="411"/>
      <c r="AL1109" s="412" t="e">
        <f>IF(OR(#REF!="",F1109=""),"",ROUND(#REF!/10^3*F1109,3))</f>
        <v>#REF!</v>
      </c>
      <c r="AM1109" s="412" t="e">
        <f>IF(#REF!&gt;0,#REF!*#REF!/1000,"")</f>
        <v>#REF!</v>
      </c>
      <c r="AN1109" s="412" t="e">
        <f>IF(#REF!&gt;0,#REF!*#REF!/1000,"")</f>
        <v>#REF!</v>
      </c>
      <c r="AO1109" s="413" t="e">
        <f>IF(OR(#REF!="●",#REF!="●",#REF!="●"),"",IF(#REF!="","",#REF!))</f>
        <v>#REF!</v>
      </c>
      <c r="AP1109" s="413" t="e">
        <f>IF(OR(#REF!="●",#REF!="●",#REF!="●"),"",IF(#REF!="","",#REF!))</f>
        <v>#REF!</v>
      </c>
      <c r="AQ1109" s="412" t="e">
        <f>IF(ISNA(L1109),"",L1109*#REF!)</f>
        <v>#REF!</v>
      </c>
      <c r="AR1109" s="412" t="e">
        <f>IF(ISNA(M1109),"",M1109*#REF!)</f>
        <v>#REF!</v>
      </c>
      <c r="AS1109" s="414" t="e">
        <f>IF(#REF!&gt;0,DQ$6,"")</f>
        <v>#REF!</v>
      </c>
      <c r="AT1109" s="95" t="e">
        <f>IF(#REF!="","",VLOOKUP(#REF!,#REF!,7,0))</f>
        <v>#REF!</v>
      </c>
      <c r="AU1109" s="201" t="e">
        <f>IF(OR(#REF!="",AT1109=""),"",ROUND(#REF!/10^3*AT1109,3))</f>
        <v>#REF!</v>
      </c>
      <c r="AV1109" s="201" t="e">
        <f>IF(#REF!&gt;0,#REF!*#REF!/1000,"")</f>
        <v>#REF!</v>
      </c>
      <c r="AW1109" s="201" t="e">
        <f>IF(#REF!&gt;0,#REF!*#REF!/1000,"")</f>
        <v>#REF!</v>
      </c>
      <c r="AX1109" s="74" t="e">
        <f t="shared" si="202"/>
        <v>#REF!</v>
      </c>
      <c r="AY1109" s="74" t="e">
        <f t="shared" si="203"/>
        <v>#REF!</v>
      </c>
      <c r="AZ1109" s="201" t="e">
        <f>IF(ISNA(AX1109),"",AX1109*#REF!)</f>
        <v>#REF!</v>
      </c>
      <c r="BA1109" s="201" t="e">
        <f>IF(ISNA(AY1109),"",AY1109*#REF!)</f>
        <v>#REF!</v>
      </c>
      <c r="BB1109" s="78" t="e">
        <f>IF(#REF!&gt;0,DQ$40,"")</f>
        <v>#REF!</v>
      </c>
      <c r="BC1109" s="99"/>
      <c r="BD1109" s="650"/>
      <c r="BE1109" s="652" t="e">
        <f>IF(OR(#REF!="",F1109=""),"",ROUND(#REF!/10^3*F1109,3))</f>
        <v>#REF!</v>
      </c>
      <c r="BF1109" s="412" t="e">
        <f>IF(#REF!&gt;0,#REF!*#REF!/1000,"")</f>
        <v>#REF!</v>
      </c>
      <c r="BG1109" s="412" t="e">
        <f>IF(#REF!&gt;0,#REF!*#REF!/1000,"")</f>
        <v>#REF!</v>
      </c>
      <c r="BH1109" s="413" t="e">
        <f>IF(OR(#REF!="●",#REF!="●",#REF!="●",#REF!="●"),"",IF(#REF!="","",#REF!))</f>
        <v>#REF!</v>
      </c>
      <c r="BI1109" s="413" t="e">
        <f>IF(OR(#REF!="●",#REF!="●",#REF!="●",#REF!="●"),"",IF(#REF!="","",#REF!))</f>
        <v>#REF!</v>
      </c>
      <c r="BJ1109" s="412" t="e">
        <f>IF(ISNA(L1109),"",L1109*#REF!)</f>
        <v>#REF!</v>
      </c>
      <c r="BK1109" s="412" t="e">
        <f>IF(ISNA(M1109),"",M1109*#REF!)</f>
        <v>#REF!</v>
      </c>
      <c r="BL1109" s="415" t="e">
        <f>IF(#REF!&gt;0,DQ$6,"")</f>
        <v>#REF!</v>
      </c>
      <c r="BM1109" s="361" t="e">
        <f>IF(#REF!="","",VLOOKUP(#REF!,#REF!,7,0))</f>
        <v>#REF!</v>
      </c>
      <c r="BN1109" s="201" t="e">
        <f>IF(OR(#REF!="",BM1109=""),"",ROUND(#REF!/10^3*BM1109,3))</f>
        <v>#REF!</v>
      </c>
      <c r="BO1109" s="201" t="e">
        <f>IF(#REF!&gt;0,#REF!*#REF!/1000,"")</f>
        <v>#REF!</v>
      </c>
      <c r="BP1109" s="201" t="e">
        <f>IF(#REF!&gt;0,#REF!*#REF!/1000,"")</f>
        <v>#REF!</v>
      </c>
      <c r="BQ1109" s="74" t="e">
        <f t="shared" si="204"/>
        <v>#REF!</v>
      </c>
      <c r="BR1109" s="74" t="e">
        <f t="shared" si="205"/>
        <v>#REF!</v>
      </c>
      <c r="BS1109" s="201" t="e">
        <f>IF(ISNA(BQ1109),"",BQ1109*#REF!)</f>
        <v>#REF!</v>
      </c>
      <c r="BT1109" s="201" t="e">
        <f>IF(ISNA(BR1109),"",BR1109*#REF!)</f>
        <v>#REF!</v>
      </c>
      <c r="BU1109" s="78" t="e">
        <f>IF(#REF!&gt;0,DQ$57,"")</f>
        <v>#REF!</v>
      </c>
      <c r="BV1109" s="99"/>
      <c r="BW1109" s="411"/>
      <c r="BX1109" s="412" t="e">
        <f>IF(OR(#REF!="",F1109=""),"",ROUND(#REF!/10^3*F1109,3))</f>
        <v>#REF!</v>
      </c>
      <c r="BY1109" s="412" t="e">
        <f>IF(#REF!&gt;0,#REF!*#REF!/1000,"")</f>
        <v>#REF!</v>
      </c>
      <c r="BZ1109" s="412" t="e">
        <f>IF(#REF!&gt;0,#REF!*#REF!/1000,"")</f>
        <v>#REF!</v>
      </c>
      <c r="CA1109" s="413" t="e">
        <f>IF(OR(#REF!="●",#REF!="●",#REF!="●",#REF!="●",#REF!="●"),"",IF(#REF!="","",#REF!))</f>
        <v>#REF!</v>
      </c>
      <c r="CB1109" s="413" t="e">
        <f>IF(OR(#REF!="●",#REF!="●",#REF!="●",#REF!="●",#REF!="●"),"",IF(#REF!="","",#REF!))</f>
        <v>#REF!</v>
      </c>
      <c r="CC1109" s="412" t="e">
        <f>IF(ISNA(L1109),"",L1109*#REF!)</f>
        <v>#REF!</v>
      </c>
      <c r="CD1109" s="412" t="e">
        <f>IF(ISNA(M1109),"",M1109*#REF!)</f>
        <v>#REF!</v>
      </c>
      <c r="CE1109" s="415" t="e">
        <f>IF(#REF!&gt;0,DQ$6,"")</f>
        <v>#REF!</v>
      </c>
      <c r="CF1109" s="361" t="e">
        <f>IF(#REF!="","",VLOOKUP(#REF!,#REF!,7,0))</f>
        <v>#REF!</v>
      </c>
      <c r="CG1109" s="201" t="e">
        <f>IF(OR(#REF!="",CF1109=""),"",ROUND(#REF!/10^3*CF1109,3))</f>
        <v>#REF!</v>
      </c>
      <c r="CH1109" s="201" t="e">
        <f>IF(#REF!&gt;0,#REF!*#REF!/1000,"")</f>
        <v>#REF!</v>
      </c>
      <c r="CI1109" s="201" t="e">
        <f>IF(#REF!&gt;0,#REF!*#REF!/1000,"")</f>
        <v>#REF!</v>
      </c>
      <c r="CJ1109" s="74" t="e">
        <f t="shared" si="206"/>
        <v>#REF!</v>
      </c>
      <c r="CK1109" s="74" t="e">
        <f t="shared" si="207"/>
        <v>#REF!</v>
      </c>
      <c r="CL1109" s="201" t="e">
        <f>IF(ISNA(CJ1109),"",CJ1109*#REF!)</f>
        <v>#REF!</v>
      </c>
      <c r="CM1109" s="201" t="e">
        <f>IF(ISNA(CK1109),"",CK1109*#REF!)</f>
        <v>#REF!</v>
      </c>
      <c r="CN1109" s="101" t="e">
        <f>IF(#REF!&gt;0,DQ$57,"")</f>
        <v>#REF!</v>
      </c>
      <c r="CO1109" s="84"/>
      <c r="CP1109" s="2"/>
      <c r="CQ1109" s="2"/>
      <c r="CR1109" s="2"/>
      <c r="CS1109" s="2"/>
      <c r="CT1109" s="2"/>
      <c r="CU1109" s="2"/>
      <c r="CV1109" s="2"/>
      <c r="CX1109" s="2"/>
      <c r="CY1109" s="2"/>
      <c r="CZ1109" s="2"/>
      <c r="DA1109" s="2"/>
      <c r="DB1109" s="2"/>
      <c r="DC1109" s="2"/>
      <c r="DD1109" s="2"/>
      <c r="DE1109" s="2"/>
      <c r="DF1109" s="2"/>
    </row>
    <row r="1110" spans="2:110" ht="18" customHeight="1">
      <c r="B1110" s="151" t="e">
        <f>IF(#REF!="","",VLOOKUP(#REF!,$CX$11:$DG$26,9,0))</f>
        <v>#REF!</v>
      </c>
      <c r="C1110" s="64" t="e">
        <f>IF(#REF!="",0,VLOOKUP(#REF!,$CP$11:$CQ$16,2,0))</f>
        <v>#REF!</v>
      </c>
      <c r="D1110" s="65" t="e">
        <f>IF(#REF!="",0,VLOOKUP(#REF!,$CX$11:$CY$26,2,0))</f>
        <v>#REF!</v>
      </c>
      <c r="E1110" s="152" t="e">
        <f t="shared" si="197"/>
        <v>#REF!</v>
      </c>
      <c r="F1110" s="155" t="e">
        <f>IF(#REF!="","",VLOOKUP(#REF!,#REF!,7,0))</f>
        <v>#REF!</v>
      </c>
      <c r="G1110" s="201" t="e">
        <f>IF(OR(#REF!="",F1110=""),"",ROUND(#REF!/10^3*F1110,3))</f>
        <v>#REF!</v>
      </c>
      <c r="H1110" s="201" t="e">
        <f>IF(#REF!&gt;0,#REF!*#REF!/1000,"")</f>
        <v>#REF!</v>
      </c>
      <c r="I1110" s="201" t="e">
        <f>IF(#REF!&gt;0,#REF!*#REF!/1000,"")</f>
        <v>#REF!</v>
      </c>
      <c r="J1110" s="51" t="e">
        <f>IF(#REF!="●","",IF(#REF!="","",#REF!))</f>
        <v>#REF!</v>
      </c>
      <c r="K1110" s="51" t="e">
        <f>IF(#REF!="●","",IF(#REF!="","",#REF!))</f>
        <v>#REF!</v>
      </c>
      <c r="L1110" s="74" t="e">
        <f t="shared" si="198"/>
        <v>#REF!</v>
      </c>
      <c r="M1110" s="74" t="e">
        <f t="shared" si="199"/>
        <v>#REF!</v>
      </c>
      <c r="N1110" s="201" t="e">
        <f>IF(ISNA(L1110),"",L1110*#REF!)</f>
        <v>#REF!</v>
      </c>
      <c r="O1110" s="201" t="e">
        <f>IF(ISNA(M1110),"",M1110*#REF!)</f>
        <v>#REF!</v>
      </c>
      <c r="P1110" s="78" t="e">
        <f>IF(#REF!&gt;0,DQ$6,"")</f>
        <v>#REF!</v>
      </c>
      <c r="Q1110" s="99"/>
      <c r="R1110" s="411"/>
      <c r="S1110" s="412" t="e">
        <f>IF(OR(#REF!="",F1110=""),"",ROUND(#REF!/10^3*F1110,3))</f>
        <v>#REF!</v>
      </c>
      <c r="T1110" s="412" t="e">
        <f>IF(#REF!&gt;0,#REF!*#REF!/1000,"")</f>
        <v>#REF!</v>
      </c>
      <c r="U1110" s="412" t="e">
        <f>IF(#REF!&gt;0,#REF!*#REF!/1000,"")</f>
        <v>#REF!</v>
      </c>
      <c r="V1110" s="413" t="e">
        <f>IF(OR(#REF!="●",#REF!="●"),"",IF(#REF!="","",#REF!))</f>
        <v>#REF!</v>
      </c>
      <c r="W1110" s="413" t="e">
        <f>IF(OR(#REF!="●",#REF!="●"),"",IF(#REF!="","",#REF!))</f>
        <v>#REF!</v>
      </c>
      <c r="X1110" s="412" t="e">
        <f>IF(ISNA(L1110),"",L1110*#REF!)</f>
        <v>#REF!</v>
      </c>
      <c r="Y1110" s="412" t="e">
        <f>IF(ISNA(M1110),"",M1110*#REF!)</f>
        <v>#REF!</v>
      </c>
      <c r="Z1110" s="414" t="e">
        <f>IF(#REF!&gt;0,DQ$6,"")</f>
        <v>#REF!</v>
      </c>
      <c r="AA1110" s="95" t="e">
        <f>IF(#REF!="","",VLOOKUP(#REF!,#REF!,7,0))</f>
        <v>#REF!</v>
      </c>
      <c r="AB1110" s="201" t="e">
        <f>IF(OR(#REF!="",AA1110=""),"",ROUND(#REF!/10^3*AA1110,3))</f>
        <v>#REF!</v>
      </c>
      <c r="AC1110" s="201" t="e">
        <f>IF(#REF!&gt;0,#REF!*#REF!/1000,"")</f>
        <v>#REF!</v>
      </c>
      <c r="AD1110" s="201" t="e">
        <f>IF(#REF!&gt;0,#REF!*#REF!/1000,"")</f>
        <v>#REF!</v>
      </c>
      <c r="AE1110" s="74" t="e">
        <f t="shared" si="200"/>
        <v>#REF!</v>
      </c>
      <c r="AF1110" s="74" t="e">
        <f t="shared" si="201"/>
        <v>#REF!</v>
      </c>
      <c r="AG1110" s="201" t="e">
        <f>IF(ISNA(AE1110),"",AE1110*#REF!)</f>
        <v>#REF!</v>
      </c>
      <c r="AH1110" s="201" t="e">
        <f>IF(ISNA(AF1110),"",AF1110*#REF!)</f>
        <v>#REF!</v>
      </c>
      <c r="AI1110" s="78" t="e">
        <f>IF(#REF!&gt;0,DQ$23,"")</f>
        <v>#REF!</v>
      </c>
      <c r="AJ1110" s="99"/>
      <c r="AK1110" s="411"/>
      <c r="AL1110" s="412" t="e">
        <f>IF(OR(#REF!="",F1110=""),"",ROUND(#REF!/10^3*F1110,3))</f>
        <v>#REF!</v>
      </c>
      <c r="AM1110" s="412" t="e">
        <f>IF(#REF!&gt;0,#REF!*#REF!/1000,"")</f>
        <v>#REF!</v>
      </c>
      <c r="AN1110" s="412" t="e">
        <f>IF(#REF!&gt;0,#REF!*#REF!/1000,"")</f>
        <v>#REF!</v>
      </c>
      <c r="AO1110" s="413" t="e">
        <f>IF(OR(#REF!="●",#REF!="●",#REF!="●"),"",IF(#REF!="","",#REF!))</f>
        <v>#REF!</v>
      </c>
      <c r="AP1110" s="413" t="e">
        <f>IF(OR(#REF!="●",#REF!="●",#REF!="●"),"",IF(#REF!="","",#REF!))</f>
        <v>#REF!</v>
      </c>
      <c r="AQ1110" s="412" t="e">
        <f>IF(ISNA(L1110),"",L1110*#REF!)</f>
        <v>#REF!</v>
      </c>
      <c r="AR1110" s="412" t="e">
        <f>IF(ISNA(M1110),"",M1110*#REF!)</f>
        <v>#REF!</v>
      </c>
      <c r="AS1110" s="414" t="e">
        <f>IF(#REF!&gt;0,DQ$6,"")</f>
        <v>#REF!</v>
      </c>
      <c r="AT1110" s="95" t="e">
        <f>IF(#REF!="","",VLOOKUP(#REF!,#REF!,7,0))</f>
        <v>#REF!</v>
      </c>
      <c r="AU1110" s="201" t="e">
        <f>IF(OR(#REF!="",AT1110=""),"",ROUND(#REF!/10^3*AT1110,3))</f>
        <v>#REF!</v>
      </c>
      <c r="AV1110" s="201" t="e">
        <f>IF(#REF!&gt;0,#REF!*#REF!/1000,"")</f>
        <v>#REF!</v>
      </c>
      <c r="AW1110" s="201" t="e">
        <f>IF(#REF!&gt;0,#REF!*#REF!/1000,"")</f>
        <v>#REF!</v>
      </c>
      <c r="AX1110" s="74" t="e">
        <f t="shared" si="202"/>
        <v>#REF!</v>
      </c>
      <c r="AY1110" s="74" t="e">
        <f t="shared" si="203"/>
        <v>#REF!</v>
      </c>
      <c r="AZ1110" s="201" t="e">
        <f>IF(ISNA(AX1110),"",AX1110*#REF!)</f>
        <v>#REF!</v>
      </c>
      <c r="BA1110" s="201" t="e">
        <f>IF(ISNA(AY1110),"",AY1110*#REF!)</f>
        <v>#REF!</v>
      </c>
      <c r="BB1110" s="78" t="e">
        <f>IF(#REF!&gt;0,DQ$40,"")</f>
        <v>#REF!</v>
      </c>
      <c r="BC1110" s="99"/>
      <c r="BD1110" s="650"/>
      <c r="BE1110" s="652" t="e">
        <f>IF(OR(#REF!="",F1110=""),"",ROUND(#REF!/10^3*F1110,3))</f>
        <v>#REF!</v>
      </c>
      <c r="BF1110" s="412" t="e">
        <f>IF(#REF!&gt;0,#REF!*#REF!/1000,"")</f>
        <v>#REF!</v>
      </c>
      <c r="BG1110" s="412" t="e">
        <f>IF(#REF!&gt;0,#REF!*#REF!/1000,"")</f>
        <v>#REF!</v>
      </c>
      <c r="BH1110" s="413" t="e">
        <f>IF(OR(#REF!="●",#REF!="●",#REF!="●",#REF!="●"),"",IF(#REF!="","",#REF!))</f>
        <v>#REF!</v>
      </c>
      <c r="BI1110" s="413" t="e">
        <f>IF(OR(#REF!="●",#REF!="●",#REF!="●",#REF!="●"),"",IF(#REF!="","",#REF!))</f>
        <v>#REF!</v>
      </c>
      <c r="BJ1110" s="412" t="e">
        <f>IF(ISNA(L1110),"",L1110*#REF!)</f>
        <v>#REF!</v>
      </c>
      <c r="BK1110" s="412" t="e">
        <f>IF(ISNA(M1110),"",M1110*#REF!)</f>
        <v>#REF!</v>
      </c>
      <c r="BL1110" s="415" t="e">
        <f>IF(#REF!&gt;0,DQ$6,"")</f>
        <v>#REF!</v>
      </c>
      <c r="BM1110" s="361" t="e">
        <f>IF(#REF!="","",VLOOKUP(#REF!,#REF!,7,0))</f>
        <v>#REF!</v>
      </c>
      <c r="BN1110" s="201" t="e">
        <f>IF(OR(#REF!="",BM1110=""),"",ROUND(#REF!/10^3*BM1110,3))</f>
        <v>#REF!</v>
      </c>
      <c r="BO1110" s="201" t="e">
        <f>IF(#REF!&gt;0,#REF!*#REF!/1000,"")</f>
        <v>#REF!</v>
      </c>
      <c r="BP1110" s="201" t="e">
        <f>IF(#REF!&gt;0,#REF!*#REF!/1000,"")</f>
        <v>#REF!</v>
      </c>
      <c r="BQ1110" s="74" t="e">
        <f t="shared" si="204"/>
        <v>#REF!</v>
      </c>
      <c r="BR1110" s="74" t="e">
        <f t="shared" si="205"/>
        <v>#REF!</v>
      </c>
      <c r="BS1110" s="201" t="e">
        <f>IF(ISNA(BQ1110),"",BQ1110*#REF!)</f>
        <v>#REF!</v>
      </c>
      <c r="BT1110" s="201" t="e">
        <f>IF(ISNA(BR1110),"",BR1110*#REF!)</f>
        <v>#REF!</v>
      </c>
      <c r="BU1110" s="78" t="e">
        <f>IF(#REF!&gt;0,DQ$57,"")</f>
        <v>#REF!</v>
      </c>
      <c r="BV1110" s="99"/>
      <c r="BW1110" s="411"/>
      <c r="BX1110" s="412" t="e">
        <f>IF(OR(#REF!="",F1110=""),"",ROUND(#REF!/10^3*F1110,3))</f>
        <v>#REF!</v>
      </c>
      <c r="BY1110" s="412" t="e">
        <f>IF(#REF!&gt;0,#REF!*#REF!/1000,"")</f>
        <v>#REF!</v>
      </c>
      <c r="BZ1110" s="412" t="e">
        <f>IF(#REF!&gt;0,#REF!*#REF!/1000,"")</f>
        <v>#REF!</v>
      </c>
      <c r="CA1110" s="413" t="e">
        <f>IF(OR(#REF!="●",#REF!="●",#REF!="●",#REF!="●",#REF!="●"),"",IF(#REF!="","",#REF!))</f>
        <v>#REF!</v>
      </c>
      <c r="CB1110" s="413" t="e">
        <f>IF(OR(#REF!="●",#REF!="●",#REF!="●",#REF!="●",#REF!="●"),"",IF(#REF!="","",#REF!))</f>
        <v>#REF!</v>
      </c>
      <c r="CC1110" s="412" t="e">
        <f>IF(ISNA(L1110),"",L1110*#REF!)</f>
        <v>#REF!</v>
      </c>
      <c r="CD1110" s="412" t="e">
        <f>IF(ISNA(M1110),"",M1110*#REF!)</f>
        <v>#REF!</v>
      </c>
      <c r="CE1110" s="415" t="e">
        <f>IF(#REF!&gt;0,DQ$6,"")</f>
        <v>#REF!</v>
      </c>
      <c r="CF1110" s="361" t="e">
        <f>IF(#REF!="","",VLOOKUP(#REF!,#REF!,7,0))</f>
        <v>#REF!</v>
      </c>
      <c r="CG1110" s="201" t="e">
        <f>IF(OR(#REF!="",CF1110=""),"",ROUND(#REF!/10^3*CF1110,3))</f>
        <v>#REF!</v>
      </c>
      <c r="CH1110" s="201" t="e">
        <f>IF(#REF!&gt;0,#REF!*#REF!/1000,"")</f>
        <v>#REF!</v>
      </c>
      <c r="CI1110" s="201" t="e">
        <f>IF(#REF!&gt;0,#REF!*#REF!/1000,"")</f>
        <v>#REF!</v>
      </c>
      <c r="CJ1110" s="74" t="e">
        <f t="shared" si="206"/>
        <v>#REF!</v>
      </c>
      <c r="CK1110" s="74" t="e">
        <f t="shared" si="207"/>
        <v>#REF!</v>
      </c>
      <c r="CL1110" s="201" t="e">
        <f>IF(ISNA(CJ1110),"",CJ1110*#REF!)</f>
        <v>#REF!</v>
      </c>
      <c r="CM1110" s="201" t="e">
        <f>IF(ISNA(CK1110),"",CK1110*#REF!)</f>
        <v>#REF!</v>
      </c>
      <c r="CN1110" s="101" t="e">
        <f>IF(#REF!&gt;0,DQ$57,"")</f>
        <v>#REF!</v>
      </c>
      <c r="CO1110" s="84"/>
      <c r="CP1110" s="2"/>
      <c r="CQ1110" s="2"/>
      <c r="CR1110" s="2"/>
      <c r="CS1110" s="2"/>
      <c r="CT1110" s="2"/>
      <c r="CU1110" s="2"/>
      <c r="CV1110" s="2"/>
      <c r="CX1110" s="2"/>
      <c r="CY1110" s="2"/>
      <c r="CZ1110" s="2"/>
      <c r="DA1110" s="2"/>
      <c r="DB1110" s="2"/>
      <c r="DC1110" s="2"/>
      <c r="DD1110" s="2"/>
      <c r="DE1110" s="2"/>
      <c r="DF1110" s="2"/>
    </row>
    <row r="1111" spans="2:110" ht="18" customHeight="1">
      <c r="B1111" s="151" t="e">
        <f>IF(#REF!="","",VLOOKUP(#REF!,$CX$11:$DG$26,9,0))</f>
        <v>#REF!</v>
      </c>
      <c r="C1111" s="64" t="e">
        <f>IF(#REF!="",0,VLOOKUP(#REF!,$CP$11:$CQ$16,2,0))</f>
        <v>#REF!</v>
      </c>
      <c r="D1111" s="65" t="e">
        <f>IF(#REF!="",0,VLOOKUP(#REF!,$CX$11:$CY$26,2,0))</f>
        <v>#REF!</v>
      </c>
      <c r="E1111" s="152" t="e">
        <f t="shared" si="197"/>
        <v>#REF!</v>
      </c>
      <c r="F1111" s="155" t="e">
        <f>IF(#REF!="","",VLOOKUP(#REF!,#REF!,7,0))</f>
        <v>#REF!</v>
      </c>
      <c r="G1111" s="201" t="e">
        <f>IF(OR(#REF!="",F1111=""),"",ROUND(#REF!/10^3*F1111,3))</f>
        <v>#REF!</v>
      </c>
      <c r="H1111" s="201" t="e">
        <f>IF(#REF!&gt;0,#REF!*#REF!/1000,"")</f>
        <v>#REF!</v>
      </c>
      <c r="I1111" s="201" t="e">
        <f>IF(#REF!&gt;0,#REF!*#REF!/1000,"")</f>
        <v>#REF!</v>
      </c>
      <c r="J1111" s="51" t="e">
        <f>IF(#REF!="●","",IF(#REF!="","",#REF!))</f>
        <v>#REF!</v>
      </c>
      <c r="K1111" s="51" t="e">
        <f>IF(#REF!="●","",IF(#REF!="","",#REF!))</f>
        <v>#REF!</v>
      </c>
      <c r="L1111" s="74" t="e">
        <f t="shared" si="198"/>
        <v>#REF!</v>
      </c>
      <c r="M1111" s="74" t="e">
        <f t="shared" si="199"/>
        <v>#REF!</v>
      </c>
      <c r="N1111" s="201" t="e">
        <f>IF(ISNA(L1111),"",L1111*#REF!)</f>
        <v>#REF!</v>
      </c>
      <c r="O1111" s="201" t="e">
        <f>IF(ISNA(M1111),"",M1111*#REF!)</f>
        <v>#REF!</v>
      </c>
      <c r="P1111" s="78" t="e">
        <f>IF(#REF!&gt;0,DQ$6,"")</f>
        <v>#REF!</v>
      </c>
      <c r="Q1111" s="99"/>
      <c r="R1111" s="411"/>
      <c r="S1111" s="412" t="e">
        <f>IF(OR(#REF!="",F1111=""),"",ROUND(#REF!/10^3*F1111,3))</f>
        <v>#REF!</v>
      </c>
      <c r="T1111" s="412" t="e">
        <f>IF(#REF!&gt;0,#REF!*#REF!/1000,"")</f>
        <v>#REF!</v>
      </c>
      <c r="U1111" s="412" t="e">
        <f>IF(#REF!&gt;0,#REF!*#REF!/1000,"")</f>
        <v>#REF!</v>
      </c>
      <c r="V1111" s="413" t="e">
        <f>IF(OR(#REF!="●",#REF!="●"),"",IF(#REF!="","",#REF!))</f>
        <v>#REF!</v>
      </c>
      <c r="W1111" s="413" t="e">
        <f>IF(OR(#REF!="●",#REF!="●"),"",IF(#REF!="","",#REF!))</f>
        <v>#REF!</v>
      </c>
      <c r="X1111" s="412" t="e">
        <f>IF(ISNA(L1111),"",L1111*#REF!)</f>
        <v>#REF!</v>
      </c>
      <c r="Y1111" s="412" t="e">
        <f>IF(ISNA(M1111),"",M1111*#REF!)</f>
        <v>#REF!</v>
      </c>
      <c r="Z1111" s="414" t="e">
        <f>IF(#REF!&gt;0,DQ$6,"")</f>
        <v>#REF!</v>
      </c>
      <c r="AA1111" s="95" t="e">
        <f>IF(#REF!="","",VLOOKUP(#REF!,#REF!,7,0))</f>
        <v>#REF!</v>
      </c>
      <c r="AB1111" s="201" t="e">
        <f>IF(OR(#REF!="",AA1111=""),"",ROUND(#REF!/10^3*AA1111,3))</f>
        <v>#REF!</v>
      </c>
      <c r="AC1111" s="201" t="e">
        <f>IF(#REF!&gt;0,#REF!*#REF!/1000,"")</f>
        <v>#REF!</v>
      </c>
      <c r="AD1111" s="201" t="e">
        <f>IF(#REF!&gt;0,#REF!*#REF!/1000,"")</f>
        <v>#REF!</v>
      </c>
      <c r="AE1111" s="74" t="e">
        <f t="shared" si="200"/>
        <v>#REF!</v>
      </c>
      <c r="AF1111" s="74" t="e">
        <f t="shared" si="201"/>
        <v>#REF!</v>
      </c>
      <c r="AG1111" s="201" t="e">
        <f>IF(ISNA(AE1111),"",AE1111*#REF!)</f>
        <v>#REF!</v>
      </c>
      <c r="AH1111" s="201" t="e">
        <f>IF(ISNA(AF1111),"",AF1111*#REF!)</f>
        <v>#REF!</v>
      </c>
      <c r="AI1111" s="78" t="e">
        <f>IF(#REF!&gt;0,DQ$23,"")</f>
        <v>#REF!</v>
      </c>
      <c r="AJ1111" s="99"/>
      <c r="AK1111" s="411"/>
      <c r="AL1111" s="412" t="e">
        <f>IF(OR(#REF!="",F1111=""),"",ROUND(#REF!/10^3*F1111,3))</f>
        <v>#REF!</v>
      </c>
      <c r="AM1111" s="412" t="e">
        <f>IF(#REF!&gt;0,#REF!*#REF!/1000,"")</f>
        <v>#REF!</v>
      </c>
      <c r="AN1111" s="412" t="e">
        <f>IF(#REF!&gt;0,#REF!*#REF!/1000,"")</f>
        <v>#REF!</v>
      </c>
      <c r="AO1111" s="413" t="e">
        <f>IF(OR(#REF!="●",#REF!="●",#REF!="●"),"",IF(#REF!="","",#REF!))</f>
        <v>#REF!</v>
      </c>
      <c r="AP1111" s="413" t="e">
        <f>IF(OR(#REF!="●",#REF!="●",#REF!="●"),"",IF(#REF!="","",#REF!))</f>
        <v>#REF!</v>
      </c>
      <c r="AQ1111" s="412" t="e">
        <f>IF(ISNA(L1111),"",L1111*#REF!)</f>
        <v>#REF!</v>
      </c>
      <c r="AR1111" s="412" t="e">
        <f>IF(ISNA(M1111),"",M1111*#REF!)</f>
        <v>#REF!</v>
      </c>
      <c r="AS1111" s="414" t="e">
        <f>IF(#REF!&gt;0,DQ$6,"")</f>
        <v>#REF!</v>
      </c>
      <c r="AT1111" s="95" t="e">
        <f>IF(#REF!="","",VLOOKUP(#REF!,#REF!,7,0))</f>
        <v>#REF!</v>
      </c>
      <c r="AU1111" s="201" t="e">
        <f>IF(OR(#REF!="",AT1111=""),"",ROUND(#REF!/10^3*AT1111,3))</f>
        <v>#REF!</v>
      </c>
      <c r="AV1111" s="201" t="e">
        <f>IF(#REF!&gt;0,#REF!*#REF!/1000,"")</f>
        <v>#REF!</v>
      </c>
      <c r="AW1111" s="201" t="e">
        <f>IF(#REF!&gt;0,#REF!*#REF!/1000,"")</f>
        <v>#REF!</v>
      </c>
      <c r="AX1111" s="74" t="e">
        <f t="shared" si="202"/>
        <v>#REF!</v>
      </c>
      <c r="AY1111" s="74" t="e">
        <f t="shared" si="203"/>
        <v>#REF!</v>
      </c>
      <c r="AZ1111" s="201" t="e">
        <f>IF(ISNA(AX1111),"",AX1111*#REF!)</f>
        <v>#REF!</v>
      </c>
      <c r="BA1111" s="201" t="e">
        <f>IF(ISNA(AY1111),"",AY1111*#REF!)</f>
        <v>#REF!</v>
      </c>
      <c r="BB1111" s="78" t="e">
        <f>IF(#REF!&gt;0,DQ$40,"")</f>
        <v>#REF!</v>
      </c>
      <c r="BC1111" s="99"/>
      <c r="BD1111" s="650"/>
      <c r="BE1111" s="652" t="e">
        <f>IF(OR(#REF!="",F1111=""),"",ROUND(#REF!/10^3*F1111,3))</f>
        <v>#REF!</v>
      </c>
      <c r="BF1111" s="412" t="e">
        <f>IF(#REF!&gt;0,#REF!*#REF!/1000,"")</f>
        <v>#REF!</v>
      </c>
      <c r="BG1111" s="412" t="e">
        <f>IF(#REF!&gt;0,#REF!*#REF!/1000,"")</f>
        <v>#REF!</v>
      </c>
      <c r="BH1111" s="413" t="e">
        <f>IF(OR(#REF!="●",#REF!="●",#REF!="●",#REF!="●"),"",IF(#REF!="","",#REF!))</f>
        <v>#REF!</v>
      </c>
      <c r="BI1111" s="413" t="e">
        <f>IF(OR(#REF!="●",#REF!="●",#REF!="●",#REF!="●"),"",IF(#REF!="","",#REF!))</f>
        <v>#REF!</v>
      </c>
      <c r="BJ1111" s="412" t="e">
        <f>IF(ISNA(L1111),"",L1111*#REF!)</f>
        <v>#REF!</v>
      </c>
      <c r="BK1111" s="412" t="e">
        <f>IF(ISNA(M1111),"",M1111*#REF!)</f>
        <v>#REF!</v>
      </c>
      <c r="BL1111" s="415" t="e">
        <f>IF(#REF!&gt;0,DQ$6,"")</f>
        <v>#REF!</v>
      </c>
      <c r="BM1111" s="361" t="e">
        <f>IF(#REF!="","",VLOOKUP(#REF!,#REF!,7,0))</f>
        <v>#REF!</v>
      </c>
      <c r="BN1111" s="201" t="e">
        <f>IF(OR(#REF!="",BM1111=""),"",ROUND(#REF!/10^3*BM1111,3))</f>
        <v>#REF!</v>
      </c>
      <c r="BO1111" s="201" t="e">
        <f>IF(#REF!&gt;0,#REF!*#REF!/1000,"")</f>
        <v>#REF!</v>
      </c>
      <c r="BP1111" s="201" t="e">
        <f>IF(#REF!&gt;0,#REF!*#REF!/1000,"")</f>
        <v>#REF!</v>
      </c>
      <c r="BQ1111" s="74" t="e">
        <f t="shared" si="204"/>
        <v>#REF!</v>
      </c>
      <c r="BR1111" s="74" t="e">
        <f t="shared" si="205"/>
        <v>#REF!</v>
      </c>
      <c r="BS1111" s="201" t="e">
        <f>IF(ISNA(BQ1111),"",BQ1111*#REF!)</f>
        <v>#REF!</v>
      </c>
      <c r="BT1111" s="201" t="e">
        <f>IF(ISNA(BR1111),"",BR1111*#REF!)</f>
        <v>#REF!</v>
      </c>
      <c r="BU1111" s="78" t="e">
        <f>IF(#REF!&gt;0,DQ$57,"")</f>
        <v>#REF!</v>
      </c>
      <c r="BV1111" s="99"/>
      <c r="BW1111" s="411"/>
      <c r="BX1111" s="412" t="e">
        <f>IF(OR(#REF!="",F1111=""),"",ROUND(#REF!/10^3*F1111,3))</f>
        <v>#REF!</v>
      </c>
      <c r="BY1111" s="412" t="e">
        <f>IF(#REF!&gt;0,#REF!*#REF!/1000,"")</f>
        <v>#REF!</v>
      </c>
      <c r="BZ1111" s="412" t="e">
        <f>IF(#REF!&gt;0,#REF!*#REF!/1000,"")</f>
        <v>#REF!</v>
      </c>
      <c r="CA1111" s="413" t="e">
        <f>IF(OR(#REF!="●",#REF!="●",#REF!="●",#REF!="●",#REF!="●"),"",IF(#REF!="","",#REF!))</f>
        <v>#REF!</v>
      </c>
      <c r="CB1111" s="413" t="e">
        <f>IF(OR(#REF!="●",#REF!="●",#REF!="●",#REF!="●",#REF!="●"),"",IF(#REF!="","",#REF!))</f>
        <v>#REF!</v>
      </c>
      <c r="CC1111" s="412" t="e">
        <f>IF(ISNA(L1111),"",L1111*#REF!)</f>
        <v>#REF!</v>
      </c>
      <c r="CD1111" s="412" t="e">
        <f>IF(ISNA(M1111),"",M1111*#REF!)</f>
        <v>#REF!</v>
      </c>
      <c r="CE1111" s="415" t="e">
        <f>IF(#REF!&gt;0,DQ$6,"")</f>
        <v>#REF!</v>
      </c>
      <c r="CF1111" s="361" t="e">
        <f>IF(#REF!="","",VLOOKUP(#REF!,#REF!,7,0))</f>
        <v>#REF!</v>
      </c>
      <c r="CG1111" s="201" t="e">
        <f>IF(OR(#REF!="",CF1111=""),"",ROUND(#REF!/10^3*CF1111,3))</f>
        <v>#REF!</v>
      </c>
      <c r="CH1111" s="201" t="e">
        <f>IF(#REF!&gt;0,#REF!*#REF!/1000,"")</f>
        <v>#REF!</v>
      </c>
      <c r="CI1111" s="201" t="e">
        <f>IF(#REF!&gt;0,#REF!*#REF!/1000,"")</f>
        <v>#REF!</v>
      </c>
      <c r="CJ1111" s="74" t="e">
        <f t="shared" si="206"/>
        <v>#REF!</v>
      </c>
      <c r="CK1111" s="74" t="e">
        <f t="shared" si="207"/>
        <v>#REF!</v>
      </c>
      <c r="CL1111" s="201" t="e">
        <f>IF(ISNA(CJ1111),"",CJ1111*#REF!)</f>
        <v>#REF!</v>
      </c>
      <c r="CM1111" s="201" t="e">
        <f>IF(ISNA(CK1111),"",CK1111*#REF!)</f>
        <v>#REF!</v>
      </c>
      <c r="CN1111" s="101" t="e">
        <f>IF(#REF!&gt;0,DQ$57,"")</f>
        <v>#REF!</v>
      </c>
      <c r="CO1111" s="84"/>
      <c r="CP1111" s="2"/>
      <c r="CQ1111" s="2"/>
      <c r="CR1111" s="2"/>
      <c r="CS1111" s="2"/>
      <c r="CT1111" s="2"/>
      <c r="CU1111" s="2"/>
      <c r="CV1111" s="2"/>
      <c r="CX1111" s="2"/>
      <c r="CY1111" s="2"/>
      <c r="CZ1111" s="2"/>
      <c r="DA1111" s="2"/>
      <c r="DB1111" s="2"/>
      <c r="DC1111" s="2"/>
      <c r="DD1111" s="2"/>
      <c r="DE1111" s="2"/>
      <c r="DF1111" s="2"/>
    </row>
    <row r="1112" spans="2:110" ht="18" customHeight="1">
      <c r="B1112" s="151" t="e">
        <f>IF(#REF!="","",VLOOKUP(#REF!,$CX$11:$DG$26,9,0))</f>
        <v>#REF!</v>
      </c>
      <c r="C1112" s="64" t="e">
        <f>IF(#REF!="",0,VLOOKUP(#REF!,$CP$11:$CQ$16,2,0))</f>
        <v>#REF!</v>
      </c>
      <c r="D1112" s="65" t="e">
        <f>IF(#REF!="",0,VLOOKUP(#REF!,$CX$11:$CY$26,2,0))</f>
        <v>#REF!</v>
      </c>
      <c r="E1112" s="152" t="e">
        <f t="shared" si="197"/>
        <v>#REF!</v>
      </c>
      <c r="F1112" s="155" t="e">
        <f>IF(#REF!="","",VLOOKUP(#REF!,#REF!,7,0))</f>
        <v>#REF!</v>
      </c>
      <c r="G1112" s="201" t="e">
        <f>IF(OR(#REF!="",F1112=""),"",ROUND(#REF!/10^3*F1112,3))</f>
        <v>#REF!</v>
      </c>
      <c r="H1112" s="201" t="e">
        <f>IF(#REF!&gt;0,#REF!*#REF!/1000,"")</f>
        <v>#REF!</v>
      </c>
      <c r="I1112" s="201" t="e">
        <f>IF(#REF!&gt;0,#REF!*#REF!/1000,"")</f>
        <v>#REF!</v>
      </c>
      <c r="J1112" s="51" t="e">
        <f>IF(#REF!="●","",IF(#REF!="","",#REF!))</f>
        <v>#REF!</v>
      </c>
      <c r="K1112" s="51" t="e">
        <f>IF(#REF!="●","",IF(#REF!="","",#REF!))</f>
        <v>#REF!</v>
      </c>
      <c r="L1112" s="74" t="e">
        <f t="shared" si="198"/>
        <v>#REF!</v>
      </c>
      <c r="M1112" s="74" t="e">
        <f t="shared" si="199"/>
        <v>#REF!</v>
      </c>
      <c r="N1112" s="201" t="e">
        <f>IF(ISNA(L1112),"",L1112*#REF!)</f>
        <v>#REF!</v>
      </c>
      <c r="O1112" s="201" t="e">
        <f>IF(ISNA(M1112),"",M1112*#REF!)</f>
        <v>#REF!</v>
      </c>
      <c r="P1112" s="78" t="e">
        <f>IF(#REF!&gt;0,DQ$6,"")</f>
        <v>#REF!</v>
      </c>
      <c r="Q1112" s="99"/>
      <c r="R1112" s="411"/>
      <c r="S1112" s="412" t="e">
        <f>IF(OR(#REF!="",F1112=""),"",ROUND(#REF!/10^3*F1112,3))</f>
        <v>#REF!</v>
      </c>
      <c r="T1112" s="412" t="e">
        <f>IF(#REF!&gt;0,#REF!*#REF!/1000,"")</f>
        <v>#REF!</v>
      </c>
      <c r="U1112" s="412" t="e">
        <f>IF(#REF!&gt;0,#REF!*#REF!/1000,"")</f>
        <v>#REF!</v>
      </c>
      <c r="V1112" s="413" t="e">
        <f>IF(OR(#REF!="●",#REF!="●"),"",IF(#REF!="","",#REF!))</f>
        <v>#REF!</v>
      </c>
      <c r="W1112" s="413" t="e">
        <f>IF(OR(#REF!="●",#REF!="●"),"",IF(#REF!="","",#REF!))</f>
        <v>#REF!</v>
      </c>
      <c r="X1112" s="412" t="e">
        <f>IF(ISNA(L1112),"",L1112*#REF!)</f>
        <v>#REF!</v>
      </c>
      <c r="Y1112" s="412" t="e">
        <f>IF(ISNA(M1112),"",M1112*#REF!)</f>
        <v>#REF!</v>
      </c>
      <c r="Z1112" s="414" t="e">
        <f>IF(#REF!&gt;0,DQ$6,"")</f>
        <v>#REF!</v>
      </c>
      <c r="AA1112" s="95" t="e">
        <f>IF(#REF!="","",VLOOKUP(#REF!,#REF!,7,0))</f>
        <v>#REF!</v>
      </c>
      <c r="AB1112" s="201" t="e">
        <f>IF(OR(#REF!="",AA1112=""),"",ROUND(#REF!/10^3*AA1112,3))</f>
        <v>#REF!</v>
      </c>
      <c r="AC1112" s="201" t="e">
        <f>IF(#REF!&gt;0,#REF!*#REF!/1000,"")</f>
        <v>#REF!</v>
      </c>
      <c r="AD1112" s="201" t="e">
        <f>IF(#REF!&gt;0,#REF!*#REF!/1000,"")</f>
        <v>#REF!</v>
      </c>
      <c r="AE1112" s="74" t="e">
        <f t="shared" si="200"/>
        <v>#REF!</v>
      </c>
      <c r="AF1112" s="74" t="e">
        <f t="shared" si="201"/>
        <v>#REF!</v>
      </c>
      <c r="AG1112" s="201" t="e">
        <f>IF(ISNA(AE1112),"",AE1112*#REF!)</f>
        <v>#REF!</v>
      </c>
      <c r="AH1112" s="201" t="e">
        <f>IF(ISNA(AF1112),"",AF1112*#REF!)</f>
        <v>#REF!</v>
      </c>
      <c r="AI1112" s="78" t="e">
        <f>IF(#REF!&gt;0,DQ$23,"")</f>
        <v>#REF!</v>
      </c>
      <c r="AJ1112" s="99"/>
      <c r="AK1112" s="411"/>
      <c r="AL1112" s="412" t="e">
        <f>IF(OR(#REF!="",F1112=""),"",ROUND(#REF!/10^3*F1112,3))</f>
        <v>#REF!</v>
      </c>
      <c r="AM1112" s="412" t="e">
        <f>IF(#REF!&gt;0,#REF!*#REF!/1000,"")</f>
        <v>#REF!</v>
      </c>
      <c r="AN1112" s="412" t="e">
        <f>IF(#REF!&gt;0,#REF!*#REF!/1000,"")</f>
        <v>#REF!</v>
      </c>
      <c r="AO1112" s="413" t="e">
        <f>IF(OR(#REF!="●",#REF!="●",#REF!="●"),"",IF(#REF!="","",#REF!))</f>
        <v>#REF!</v>
      </c>
      <c r="AP1112" s="413" t="e">
        <f>IF(OR(#REF!="●",#REF!="●",#REF!="●"),"",IF(#REF!="","",#REF!))</f>
        <v>#REF!</v>
      </c>
      <c r="AQ1112" s="412" t="e">
        <f>IF(ISNA(L1112),"",L1112*#REF!)</f>
        <v>#REF!</v>
      </c>
      <c r="AR1112" s="412" t="e">
        <f>IF(ISNA(M1112),"",M1112*#REF!)</f>
        <v>#REF!</v>
      </c>
      <c r="AS1112" s="414" t="e">
        <f>IF(#REF!&gt;0,DQ$6,"")</f>
        <v>#REF!</v>
      </c>
      <c r="AT1112" s="95" t="e">
        <f>IF(#REF!="","",VLOOKUP(#REF!,#REF!,7,0))</f>
        <v>#REF!</v>
      </c>
      <c r="AU1112" s="201" t="e">
        <f>IF(OR(#REF!="",AT1112=""),"",ROUND(#REF!/10^3*AT1112,3))</f>
        <v>#REF!</v>
      </c>
      <c r="AV1112" s="201" t="e">
        <f>IF(#REF!&gt;0,#REF!*#REF!/1000,"")</f>
        <v>#REF!</v>
      </c>
      <c r="AW1112" s="201" t="e">
        <f>IF(#REF!&gt;0,#REF!*#REF!/1000,"")</f>
        <v>#REF!</v>
      </c>
      <c r="AX1112" s="74" t="e">
        <f t="shared" si="202"/>
        <v>#REF!</v>
      </c>
      <c r="AY1112" s="74" t="e">
        <f t="shared" si="203"/>
        <v>#REF!</v>
      </c>
      <c r="AZ1112" s="201" t="e">
        <f>IF(ISNA(AX1112),"",AX1112*#REF!)</f>
        <v>#REF!</v>
      </c>
      <c r="BA1112" s="201" t="e">
        <f>IF(ISNA(AY1112),"",AY1112*#REF!)</f>
        <v>#REF!</v>
      </c>
      <c r="BB1112" s="78" t="e">
        <f>IF(#REF!&gt;0,DQ$40,"")</f>
        <v>#REF!</v>
      </c>
      <c r="BC1112" s="99"/>
      <c r="BD1112" s="650"/>
      <c r="BE1112" s="652" t="e">
        <f>IF(OR(#REF!="",F1112=""),"",ROUND(#REF!/10^3*F1112,3))</f>
        <v>#REF!</v>
      </c>
      <c r="BF1112" s="412" t="e">
        <f>IF(#REF!&gt;0,#REF!*#REF!/1000,"")</f>
        <v>#REF!</v>
      </c>
      <c r="BG1112" s="412" t="e">
        <f>IF(#REF!&gt;0,#REF!*#REF!/1000,"")</f>
        <v>#REF!</v>
      </c>
      <c r="BH1112" s="413" t="e">
        <f>IF(OR(#REF!="●",#REF!="●",#REF!="●",#REF!="●"),"",IF(#REF!="","",#REF!))</f>
        <v>#REF!</v>
      </c>
      <c r="BI1112" s="413" t="e">
        <f>IF(OR(#REF!="●",#REF!="●",#REF!="●",#REF!="●"),"",IF(#REF!="","",#REF!))</f>
        <v>#REF!</v>
      </c>
      <c r="BJ1112" s="412" t="e">
        <f>IF(ISNA(L1112),"",L1112*#REF!)</f>
        <v>#REF!</v>
      </c>
      <c r="BK1112" s="412" t="e">
        <f>IF(ISNA(M1112),"",M1112*#REF!)</f>
        <v>#REF!</v>
      </c>
      <c r="BL1112" s="415" t="e">
        <f>IF(#REF!&gt;0,DQ$6,"")</f>
        <v>#REF!</v>
      </c>
      <c r="BM1112" s="361" t="e">
        <f>IF(#REF!="","",VLOOKUP(#REF!,#REF!,7,0))</f>
        <v>#REF!</v>
      </c>
      <c r="BN1112" s="201" t="e">
        <f>IF(OR(#REF!="",BM1112=""),"",ROUND(#REF!/10^3*BM1112,3))</f>
        <v>#REF!</v>
      </c>
      <c r="BO1112" s="201" t="e">
        <f>IF(#REF!&gt;0,#REF!*#REF!/1000,"")</f>
        <v>#REF!</v>
      </c>
      <c r="BP1112" s="201" t="e">
        <f>IF(#REF!&gt;0,#REF!*#REF!/1000,"")</f>
        <v>#REF!</v>
      </c>
      <c r="BQ1112" s="74" t="e">
        <f t="shared" si="204"/>
        <v>#REF!</v>
      </c>
      <c r="BR1112" s="74" t="e">
        <f t="shared" si="205"/>
        <v>#REF!</v>
      </c>
      <c r="BS1112" s="201" t="e">
        <f>IF(ISNA(BQ1112),"",BQ1112*#REF!)</f>
        <v>#REF!</v>
      </c>
      <c r="BT1112" s="201" t="e">
        <f>IF(ISNA(BR1112),"",BR1112*#REF!)</f>
        <v>#REF!</v>
      </c>
      <c r="BU1112" s="78" t="e">
        <f>IF(#REF!&gt;0,DQ$57,"")</f>
        <v>#REF!</v>
      </c>
      <c r="BV1112" s="99"/>
      <c r="BW1112" s="411"/>
      <c r="BX1112" s="412" t="e">
        <f>IF(OR(#REF!="",F1112=""),"",ROUND(#REF!/10^3*F1112,3))</f>
        <v>#REF!</v>
      </c>
      <c r="BY1112" s="412" t="e">
        <f>IF(#REF!&gt;0,#REF!*#REF!/1000,"")</f>
        <v>#REF!</v>
      </c>
      <c r="BZ1112" s="412" t="e">
        <f>IF(#REF!&gt;0,#REF!*#REF!/1000,"")</f>
        <v>#REF!</v>
      </c>
      <c r="CA1112" s="413" t="e">
        <f>IF(OR(#REF!="●",#REF!="●",#REF!="●",#REF!="●",#REF!="●"),"",IF(#REF!="","",#REF!))</f>
        <v>#REF!</v>
      </c>
      <c r="CB1112" s="413" t="e">
        <f>IF(OR(#REF!="●",#REF!="●",#REF!="●",#REF!="●",#REF!="●"),"",IF(#REF!="","",#REF!))</f>
        <v>#REF!</v>
      </c>
      <c r="CC1112" s="412" t="e">
        <f>IF(ISNA(L1112),"",L1112*#REF!)</f>
        <v>#REF!</v>
      </c>
      <c r="CD1112" s="412" t="e">
        <f>IF(ISNA(M1112),"",M1112*#REF!)</f>
        <v>#REF!</v>
      </c>
      <c r="CE1112" s="415" t="e">
        <f>IF(#REF!&gt;0,DQ$6,"")</f>
        <v>#REF!</v>
      </c>
      <c r="CF1112" s="361" t="e">
        <f>IF(#REF!="","",VLOOKUP(#REF!,#REF!,7,0))</f>
        <v>#REF!</v>
      </c>
      <c r="CG1112" s="201" t="e">
        <f>IF(OR(#REF!="",CF1112=""),"",ROUND(#REF!/10^3*CF1112,3))</f>
        <v>#REF!</v>
      </c>
      <c r="CH1112" s="201" t="e">
        <f>IF(#REF!&gt;0,#REF!*#REF!/1000,"")</f>
        <v>#REF!</v>
      </c>
      <c r="CI1112" s="201" t="e">
        <f>IF(#REF!&gt;0,#REF!*#REF!/1000,"")</f>
        <v>#REF!</v>
      </c>
      <c r="CJ1112" s="74" t="e">
        <f t="shared" si="206"/>
        <v>#REF!</v>
      </c>
      <c r="CK1112" s="74" t="e">
        <f t="shared" si="207"/>
        <v>#REF!</v>
      </c>
      <c r="CL1112" s="201" t="e">
        <f>IF(ISNA(CJ1112),"",CJ1112*#REF!)</f>
        <v>#REF!</v>
      </c>
      <c r="CM1112" s="201" t="e">
        <f>IF(ISNA(CK1112),"",CK1112*#REF!)</f>
        <v>#REF!</v>
      </c>
      <c r="CN1112" s="101" t="e">
        <f>IF(#REF!&gt;0,DQ$57,"")</f>
        <v>#REF!</v>
      </c>
      <c r="CO1112" s="84"/>
      <c r="CP1112" s="2"/>
      <c r="CQ1112" s="2"/>
      <c r="CR1112" s="2"/>
      <c r="CS1112" s="2"/>
      <c r="CT1112" s="2"/>
      <c r="CU1112" s="2"/>
      <c r="CV1112" s="2"/>
      <c r="CX1112" s="2"/>
      <c r="CY1112" s="2"/>
      <c r="CZ1112" s="2"/>
      <c r="DA1112" s="2"/>
      <c r="DB1112" s="2"/>
      <c r="DC1112" s="2"/>
      <c r="DD1112" s="2"/>
      <c r="DE1112" s="2"/>
      <c r="DF1112" s="2"/>
    </row>
    <row r="1113" spans="2:110" ht="18" customHeight="1">
      <c r="B1113" s="151" t="e">
        <f>IF(#REF!="","",VLOOKUP(#REF!,$CX$11:$DG$26,9,0))</f>
        <v>#REF!</v>
      </c>
      <c r="C1113" s="64" t="e">
        <f>IF(#REF!="",0,VLOOKUP(#REF!,$CP$11:$CQ$16,2,0))</f>
        <v>#REF!</v>
      </c>
      <c r="D1113" s="65" t="e">
        <f>IF(#REF!="",0,VLOOKUP(#REF!,$CX$11:$CY$26,2,0))</f>
        <v>#REF!</v>
      </c>
      <c r="E1113" s="152" t="e">
        <f t="shared" si="197"/>
        <v>#REF!</v>
      </c>
      <c r="F1113" s="155" t="e">
        <f>IF(#REF!="","",VLOOKUP(#REF!,#REF!,7,0))</f>
        <v>#REF!</v>
      </c>
      <c r="G1113" s="201" t="e">
        <f>IF(OR(#REF!="",F1113=""),"",ROUND(#REF!/10^3*F1113,3))</f>
        <v>#REF!</v>
      </c>
      <c r="H1113" s="201" t="e">
        <f>IF(#REF!&gt;0,#REF!*#REF!/1000,"")</f>
        <v>#REF!</v>
      </c>
      <c r="I1113" s="201" t="e">
        <f>IF(#REF!&gt;0,#REF!*#REF!/1000,"")</f>
        <v>#REF!</v>
      </c>
      <c r="J1113" s="51" t="e">
        <f>IF(#REF!="●","",IF(#REF!="","",#REF!))</f>
        <v>#REF!</v>
      </c>
      <c r="K1113" s="51" t="e">
        <f>IF(#REF!="●","",IF(#REF!="","",#REF!))</f>
        <v>#REF!</v>
      </c>
      <c r="L1113" s="74" t="e">
        <f t="shared" si="198"/>
        <v>#REF!</v>
      </c>
      <c r="M1113" s="74" t="e">
        <f t="shared" si="199"/>
        <v>#REF!</v>
      </c>
      <c r="N1113" s="201" t="e">
        <f>IF(ISNA(L1113),"",L1113*#REF!)</f>
        <v>#REF!</v>
      </c>
      <c r="O1113" s="201" t="e">
        <f>IF(ISNA(M1113),"",M1113*#REF!)</f>
        <v>#REF!</v>
      </c>
      <c r="P1113" s="78" t="e">
        <f>IF(#REF!&gt;0,DQ$6,"")</f>
        <v>#REF!</v>
      </c>
      <c r="Q1113" s="99"/>
      <c r="R1113" s="411"/>
      <c r="S1113" s="412" t="e">
        <f>IF(OR(#REF!="",F1113=""),"",ROUND(#REF!/10^3*F1113,3))</f>
        <v>#REF!</v>
      </c>
      <c r="T1113" s="412" t="e">
        <f>IF(#REF!&gt;0,#REF!*#REF!/1000,"")</f>
        <v>#REF!</v>
      </c>
      <c r="U1113" s="412" t="e">
        <f>IF(#REF!&gt;0,#REF!*#REF!/1000,"")</f>
        <v>#REF!</v>
      </c>
      <c r="V1113" s="413" t="e">
        <f>IF(OR(#REF!="●",#REF!="●"),"",IF(#REF!="","",#REF!))</f>
        <v>#REF!</v>
      </c>
      <c r="W1113" s="413" t="e">
        <f>IF(OR(#REF!="●",#REF!="●"),"",IF(#REF!="","",#REF!))</f>
        <v>#REF!</v>
      </c>
      <c r="X1113" s="412" t="e">
        <f>IF(ISNA(L1113),"",L1113*#REF!)</f>
        <v>#REF!</v>
      </c>
      <c r="Y1113" s="412" t="e">
        <f>IF(ISNA(M1113),"",M1113*#REF!)</f>
        <v>#REF!</v>
      </c>
      <c r="Z1113" s="414" t="e">
        <f>IF(#REF!&gt;0,DQ$6,"")</f>
        <v>#REF!</v>
      </c>
      <c r="AA1113" s="95" t="e">
        <f>IF(#REF!="","",VLOOKUP(#REF!,#REF!,7,0))</f>
        <v>#REF!</v>
      </c>
      <c r="AB1113" s="201" t="e">
        <f>IF(OR(#REF!="",AA1113=""),"",ROUND(#REF!/10^3*AA1113,3))</f>
        <v>#REF!</v>
      </c>
      <c r="AC1113" s="201" t="e">
        <f>IF(#REF!&gt;0,#REF!*#REF!/1000,"")</f>
        <v>#REF!</v>
      </c>
      <c r="AD1113" s="201" t="e">
        <f>IF(#REF!&gt;0,#REF!*#REF!/1000,"")</f>
        <v>#REF!</v>
      </c>
      <c r="AE1113" s="74" t="e">
        <f t="shared" si="200"/>
        <v>#REF!</v>
      </c>
      <c r="AF1113" s="74" t="e">
        <f t="shared" si="201"/>
        <v>#REF!</v>
      </c>
      <c r="AG1113" s="201" t="e">
        <f>IF(ISNA(AE1113),"",AE1113*#REF!)</f>
        <v>#REF!</v>
      </c>
      <c r="AH1113" s="201" t="e">
        <f>IF(ISNA(AF1113),"",AF1113*#REF!)</f>
        <v>#REF!</v>
      </c>
      <c r="AI1113" s="78" t="e">
        <f>IF(#REF!&gt;0,DQ$23,"")</f>
        <v>#REF!</v>
      </c>
      <c r="AJ1113" s="99"/>
      <c r="AK1113" s="411"/>
      <c r="AL1113" s="412" t="e">
        <f>IF(OR(#REF!="",F1113=""),"",ROUND(#REF!/10^3*F1113,3))</f>
        <v>#REF!</v>
      </c>
      <c r="AM1113" s="412" t="e">
        <f>IF(#REF!&gt;0,#REF!*#REF!/1000,"")</f>
        <v>#REF!</v>
      </c>
      <c r="AN1113" s="412" t="e">
        <f>IF(#REF!&gt;0,#REF!*#REF!/1000,"")</f>
        <v>#REF!</v>
      </c>
      <c r="AO1113" s="413" t="e">
        <f>IF(OR(#REF!="●",#REF!="●",#REF!="●"),"",IF(#REF!="","",#REF!))</f>
        <v>#REF!</v>
      </c>
      <c r="AP1113" s="413" t="e">
        <f>IF(OR(#REF!="●",#REF!="●",#REF!="●"),"",IF(#REF!="","",#REF!))</f>
        <v>#REF!</v>
      </c>
      <c r="AQ1113" s="412" t="e">
        <f>IF(ISNA(L1113),"",L1113*#REF!)</f>
        <v>#REF!</v>
      </c>
      <c r="AR1113" s="412" t="e">
        <f>IF(ISNA(M1113),"",M1113*#REF!)</f>
        <v>#REF!</v>
      </c>
      <c r="AS1113" s="414" t="e">
        <f>IF(#REF!&gt;0,DQ$6,"")</f>
        <v>#REF!</v>
      </c>
      <c r="AT1113" s="95" t="e">
        <f>IF(#REF!="","",VLOOKUP(#REF!,#REF!,7,0))</f>
        <v>#REF!</v>
      </c>
      <c r="AU1113" s="201" t="e">
        <f>IF(OR(#REF!="",AT1113=""),"",ROUND(#REF!/10^3*AT1113,3))</f>
        <v>#REF!</v>
      </c>
      <c r="AV1113" s="201" t="e">
        <f>IF(#REF!&gt;0,#REF!*#REF!/1000,"")</f>
        <v>#REF!</v>
      </c>
      <c r="AW1113" s="201" t="e">
        <f>IF(#REF!&gt;0,#REF!*#REF!/1000,"")</f>
        <v>#REF!</v>
      </c>
      <c r="AX1113" s="74" t="e">
        <f t="shared" si="202"/>
        <v>#REF!</v>
      </c>
      <c r="AY1113" s="74" t="e">
        <f t="shared" si="203"/>
        <v>#REF!</v>
      </c>
      <c r="AZ1113" s="201" t="e">
        <f>IF(ISNA(AX1113),"",AX1113*#REF!)</f>
        <v>#REF!</v>
      </c>
      <c r="BA1113" s="201" t="e">
        <f>IF(ISNA(AY1113),"",AY1113*#REF!)</f>
        <v>#REF!</v>
      </c>
      <c r="BB1113" s="78" t="e">
        <f>IF(#REF!&gt;0,DQ$40,"")</f>
        <v>#REF!</v>
      </c>
      <c r="BC1113" s="99"/>
      <c r="BD1113" s="650"/>
      <c r="BE1113" s="652" t="e">
        <f>IF(OR(#REF!="",F1113=""),"",ROUND(#REF!/10^3*F1113,3))</f>
        <v>#REF!</v>
      </c>
      <c r="BF1113" s="412" t="e">
        <f>IF(#REF!&gt;0,#REF!*#REF!/1000,"")</f>
        <v>#REF!</v>
      </c>
      <c r="BG1113" s="412" t="e">
        <f>IF(#REF!&gt;0,#REF!*#REF!/1000,"")</f>
        <v>#REF!</v>
      </c>
      <c r="BH1113" s="413" t="e">
        <f>IF(OR(#REF!="●",#REF!="●",#REF!="●",#REF!="●"),"",IF(#REF!="","",#REF!))</f>
        <v>#REF!</v>
      </c>
      <c r="BI1113" s="413" t="e">
        <f>IF(OR(#REF!="●",#REF!="●",#REF!="●",#REF!="●"),"",IF(#REF!="","",#REF!))</f>
        <v>#REF!</v>
      </c>
      <c r="BJ1113" s="412" t="e">
        <f>IF(ISNA(L1113),"",L1113*#REF!)</f>
        <v>#REF!</v>
      </c>
      <c r="BK1113" s="412" t="e">
        <f>IF(ISNA(M1113),"",M1113*#REF!)</f>
        <v>#REF!</v>
      </c>
      <c r="BL1113" s="415" t="e">
        <f>IF(#REF!&gt;0,DQ$6,"")</f>
        <v>#REF!</v>
      </c>
      <c r="BM1113" s="361" t="e">
        <f>IF(#REF!="","",VLOOKUP(#REF!,#REF!,7,0))</f>
        <v>#REF!</v>
      </c>
      <c r="BN1113" s="201" t="e">
        <f>IF(OR(#REF!="",BM1113=""),"",ROUND(#REF!/10^3*BM1113,3))</f>
        <v>#REF!</v>
      </c>
      <c r="BO1113" s="201" t="e">
        <f>IF(#REF!&gt;0,#REF!*#REF!/1000,"")</f>
        <v>#REF!</v>
      </c>
      <c r="BP1113" s="201" t="e">
        <f>IF(#REF!&gt;0,#REF!*#REF!/1000,"")</f>
        <v>#REF!</v>
      </c>
      <c r="BQ1113" s="74" t="e">
        <f t="shared" si="204"/>
        <v>#REF!</v>
      </c>
      <c r="BR1113" s="74" t="e">
        <f t="shared" si="205"/>
        <v>#REF!</v>
      </c>
      <c r="BS1113" s="201" t="e">
        <f>IF(ISNA(BQ1113),"",BQ1113*#REF!)</f>
        <v>#REF!</v>
      </c>
      <c r="BT1113" s="201" t="e">
        <f>IF(ISNA(BR1113),"",BR1113*#REF!)</f>
        <v>#REF!</v>
      </c>
      <c r="BU1113" s="78" t="e">
        <f>IF(#REF!&gt;0,DQ$57,"")</f>
        <v>#REF!</v>
      </c>
      <c r="BV1113" s="99"/>
      <c r="BW1113" s="411"/>
      <c r="BX1113" s="412" t="e">
        <f>IF(OR(#REF!="",F1113=""),"",ROUND(#REF!/10^3*F1113,3))</f>
        <v>#REF!</v>
      </c>
      <c r="BY1113" s="412" t="e">
        <f>IF(#REF!&gt;0,#REF!*#REF!/1000,"")</f>
        <v>#REF!</v>
      </c>
      <c r="BZ1113" s="412" t="e">
        <f>IF(#REF!&gt;0,#REF!*#REF!/1000,"")</f>
        <v>#REF!</v>
      </c>
      <c r="CA1113" s="413" t="e">
        <f>IF(OR(#REF!="●",#REF!="●",#REF!="●",#REF!="●",#REF!="●"),"",IF(#REF!="","",#REF!))</f>
        <v>#REF!</v>
      </c>
      <c r="CB1113" s="413" t="e">
        <f>IF(OR(#REF!="●",#REF!="●",#REF!="●",#REF!="●",#REF!="●"),"",IF(#REF!="","",#REF!))</f>
        <v>#REF!</v>
      </c>
      <c r="CC1113" s="412" t="e">
        <f>IF(ISNA(L1113),"",L1113*#REF!)</f>
        <v>#REF!</v>
      </c>
      <c r="CD1113" s="412" t="e">
        <f>IF(ISNA(M1113),"",M1113*#REF!)</f>
        <v>#REF!</v>
      </c>
      <c r="CE1113" s="415" t="e">
        <f>IF(#REF!&gt;0,DQ$6,"")</f>
        <v>#REF!</v>
      </c>
      <c r="CF1113" s="361" t="e">
        <f>IF(#REF!="","",VLOOKUP(#REF!,#REF!,7,0))</f>
        <v>#REF!</v>
      </c>
      <c r="CG1113" s="201" t="e">
        <f>IF(OR(#REF!="",CF1113=""),"",ROUND(#REF!/10^3*CF1113,3))</f>
        <v>#REF!</v>
      </c>
      <c r="CH1113" s="201" t="e">
        <f>IF(#REF!&gt;0,#REF!*#REF!/1000,"")</f>
        <v>#REF!</v>
      </c>
      <c r="CI1113" s="201" t="e">
        <f>IF(#REF!&gt;0,#REF!*#REF!/1000,"")</f>
        <v>#REF!</v>
      </c>
      <c r="CJ1113" s="74" t="e">
        <f t="shared" si="206"/>
        <v>#REF!</v>
      </c>
      <c r="CK1113" s="74" t="e">
        <f t="shared" si="207"/>
        <v>#REF!</v>
      </c>
      <c r="CL1113" s="201" t="e">
        <f>IF(ISNA(CJ1113),"",CJ1113*#REF!)</f>
        <v>#REF!</v>
      </c>
      <c r="CM1113" s="201" t="e">
        <f>IF(ISNA(CK1113),"",CK1113*#REF!)</f>
        <v>#REF!</v>
      </c>
      <c r="CN1113" s="101" t="e">
        <f>IF(#REF!&gt;0,DQ$57,"")</f>
        <v>#REF!</v>
      </c>
      <c r="CO1113" s="84"/>
      <c r="CP1113" s="2"/>
      <c r="CQ1113" s="2"/>
      <c r="CR1113" s="2"/>
      <c r="CS1113" s="2"/>
      <c r="CT1113" s="2"/>
      <c r="CU1113" s="2"/>
      <c r="CV1113" s="2"/>
      <c r="CX1113" s="2"/>
      <c r="CY1113" s="2"/>
      <c r="CZ1113" s="2"/>
      <c r="DA1113" s="2"/>
      <c r="DB1113" s="2"/>
      <c r="DC1113" s="2"/>
      <c r="DD1113" s="2"/>
      <c r="DE1113" s="2"/>
      <c r="DF1113" s="2"/>
    </row>
    <row r="1114" spans="2:110" ht="18" customHeight="1">
      <c r="B1114" s="151" t="e">
        <f>IF(#REF!="","",VLOOKUP(#REF!,$CX$11:$DG$26,9,0))</f>
        <v>#REF!</v>
      </c>
      <c r="C1114" s="64" t="e">
        <f>IF(#REF!="",0,VLOOKUP(#REF!,$CP$11:$CQ$16,2,0))</f>
        <v>#REF!</v>
      </c>
      <c r="D1114" s="65" t="e">
        <f>IF(#REF!="",0,VLOOKUP(#REF!,$CX$11:$CY$26,2,0))</f>
        <v>#REF!</v>
      </c>
      <c r="E1114" s="152" t="e">
        <f t="shared" si="197"/>
        <v>#REF!</v>
      </c>
      <c r="F1114" s="155" t="e">
        <f>IF(#REF!="","",VLOOKUP(#REF!,#REF!,7,0))</f>
        <v>#REF!</v>
      </c>
      <c r="G1114" s="201" t="e">
        <f>IF(OR(#REF!="",F1114=""),"",ROUND(#REF!/10^3*F1114,3))</f>
        <v>#REF!</v>
      </c>
      <c r="H1114" s="201" t="e">
        <f>IF(#REF!&gt;0,#REF!*#REF!/1000,"")</f>
        <v>#REF!</v>
      </c>
      <c r="I1114" s="201" t="e">
        <f>IF(#REF!&gt;0,#REF!*#REF!/1000,"")</f>
        <v>#REF!</v>
      </c>
      <c r="J1114" s="51" t="e">
        <f>IF(#REF!="●","",IF(#REF!="","",#REF!))</f>
        <v>#REF!</v>
      </c>
      <c r="K1114" s="51" t="e">
        <f>IF(#REF!="●","",IF(#REF!="","",#REF!))</f>
        <v>#REF!</v>
      </c>
      <c r="L1114" s="74" t="e">
        <f t="shared" si="198"/>
        <v>#REF!</v>
      </c>
      <c r="M1114" s="74" t="e">
        <f t="shared" si="199"/>
        <v>#REF!</v>
      </c>
      <c r="N1114" s="201" t="e">
        <f>IF(ISNA(L1114),"",L1114*#REF!)</f>
        <v>#REF!</v>
      </c>
      <c r="O1114" s="201" t="e">
        <f>IF(ISNA(M1114),"",M1114*#REF!)</f>
        <v>#REF!</v>
      </c>
      <c r="P1114" s="78" t="e">
        <f>IF(#REF!&gt;0,DQ$6,"")</f>
        <v>#REF!</v>
      </c>
      <c r="Q1114" s="99"/>
      <c r="R1114" s="411"/>
      <c r="S1114" s="412" t="e">
        <f>IF(OR(#REF!="",F1114=""),"",ROUND(#REF!/10^3*F1114,3))</f>
        <v>#REF!</v>
      </c>
      <c r="T1114" s="412" t="e">
        <f>IF(#REF!&gt;0,#REF!*#REF!/1000,"")</f>
        <v>#REF!</v>
      </c>
      <c r="U1114" s="412" t="e">
        <f>IF(#REF!&gt;0,#REF!*#REF!/1000,"")</f>
        <v>#REF!</v>
      </c>
      <c r="V1114" s="413" t="e">
        <f>IF(OR(#REF!="●",#REF!="●"),"",IF(#REF!="","",#REF!))</f>
        <v>#REF!</v>
      </c>
      <c r="W1114" s="413" t="e">
        <f>IF(OR(#REF!="●",#REF!="●"),"",IF(#REF!="","",#REF!))</f>
        <v>#REF!</v>
      </c>
      <c r="X1114" s="412" t="e">
        <f>IF(ISNA(L1114),"",L1114*#REF!)</f>
        <v>#REF!</v>
      </c>
      <c r="Y1114" s="412" t="e">
        <f>IF(ISNA(M1114),"",M1114*#REF!)</f>
        <v>#REF!</v>
      </c>
      <c r="Z1114" s="414" t="e">
        <f>IF(#REF!&gt;0,DQ$6,"")</f>
        <v>#REF!</v>
      </c>
      <c r="AA1114" s="95" t="e">
        <f>IF(#REF!="","",VLOOKUP(#REF!,#REF!,7,0))</f>
        <v>#REF!</v>
      </c>
      <c r="AB1114" s="201" t="e">
        <f>IF(OR(#REF!="",AA1114=""),"",ROUND(#REF!/10^3*AA1114,3))</f>
        <v>#REF!</v>
      </c>
      <c r="AC1114" s="201" t="e">
        <f>IF(#REF!&gt;0,#REF!*#REF!/1000,"")</f>
        <v>#REF!</v>
      </c>
      <c r="AD1114" s="201" t="e">
        <f>IF(#REF!&gt;0,#REF!*#REF!/1000,"")</f>
        <v>#REF!</v>
      </c>
      <c r="AE1114" s="74" t="e">
        <f t="shared" si="200"/>
        <v>#REF!</v>
      </c>
      <c r="AF1114" s="74" t="e">
        <f t="shared" si="201"/>
        <v>#REF!</v>
      </c>
      <c r="AG1114" s="201" t="e">
        <f>IF(ISNA(AE1114),"",AE1114*#REF!)</f>
        <v>#REF!</v>
      </c>
      <c r="AH1114" s="201" t="e">
        <f>IF(ISNA(AF1114),"",AF1114*#REF!)</f>
        <v>#REF!</v>
      </c>
      <c r="AI1114" s="78" t="e">
        <f>IF(#REF!&gt;0,DQ$23,"")</f>
        <v>#REF!</v>
      </c>
      <c r="AJ1114" s="99"/>
      <c r="AK1114" s="411"/>
      <c r="AL1114" s="412" t="e">
        <f>IF(OR(#REF!="",F1114=""),"",ROUND(#REF!/10^3*F1114,3))</f>
        <v>#REF!</v>
      </c>
      <c r="AM1114" s="412" t="e">
        <f>IF(#REF!&gt;0,#REF!*#REF!/1000,"")</f>
        <v>#REF!</v>
      </c>
      <c r="AN1114" s="412" t="e">
        <f>IF(#REF!&gt;0,#REF!*#REF!/1000,"")</f>
        <v>#REF!</v>
      </c>
      <c r="AO1114" s="413" t="e">
        <f>IF(OR(#REF!="●",#REF!="●",#REF!="●"),"",IF(#REF!="","",#REF!))</f>
        <v>#REF!</v>
      </c>
      <c r="AP1114" s="413" t="e">
        <f>IF(OR(#REF!="●",#REF!="●",#REF!="●"),"",IF(#REF!="","",#REF!))</f>
        <v>#REF!</v>
      </c>
      <c r="AQ1114" s="412" t="e">
        <f>IF(ISNA(L1114),"",L1114*#REF!)</f>
        <v>#REF!</v>
      </c>
      <c r="AR1114" s="412" t="e">
        <f>IF(ISNA(M1114),"",M1114*#REF!)</f>
        <v>#REF!</v>
      </c>
      <c r="AS1114" s="414" t="e">
        <f>IF(#REF!&gt;0,DQ$6,"")</f>
        <v>#REF!</v>
      </c>
      <c r="AT1114" s="95" t="e">
        <f>IF(#REF!="","",VLOOKUP(#REF!,#REF!,7,0))</f>
        <v>#REF!</v>
      </c>
      <c r="AU1114" s="201" t="e">
        <f>IF(OR(#REF!="",AT1114=""),"",ROUND(#REF!/10^3*AT1114,3))</f>
        <v>#REF!</v>
      </c>
      <c r="AV1114" s="201" t="e">
        <f>IF(#REF!&gt;0,#REF!*#REF!/1000,"")</f>
        <v>#REF!</v>
      </c>
      <c r="AW1114" s="201" t="e">
        <f>IF(#REF!&gt;0,#REF!*#REF!/1000,"")</f>
        <v>#REF!</v>
      </c>
      <c r="AX1114" s="74" t="e">
        <f t="shared" si="202"/>
        <v>#REF!</v>
      </c>
      <c r="AY1114" s="74" t="e">
        <f t="shared" si="203"/>
        <v>#REF!</v>
      </c>
      <c r="AZ1114" s="201" t="e">
        <f>IF(ISNA(AX1114),"",AX1114*#REF!)</f>
        <v>#REF!</v>
      </c>
      <c r="BA1114" s="201" t="e">
        <f>IF(ISNA(AY1114),"",AY1114*#REF!)</f>
        <v>#REF!</v>
      </c>
      <c r="BB1114" s="78" t="e">
        <f>IF(#REF!&gt;0,DQ$40,"")</f>
        <v>#REF!</v>
      </c>
      <c r="BC1114" s="99"/>
      <c r="BD1114" s="650"/>
      <c r="BE1114" s="652" t="e">
        <f>IF(OR(#REF!="",F1114=""),"",ROUND(#REF!/10^3*F1114,3))</f>
        <v>#REF!</v>
      </c>
      <c r="BF1114" s="412" t="e">
        <f>IF(#REF!&gt;0,#REF!*#REF!/1000,"")</f>
        <v>#REF!</v>
      </c>
      <c r="BG1114" s="412" t="e">
        <f>IF(#REF!&gt;0,#REF!*#REF!/1000,"")</f>
        <v>#REF!</v>
      </c>
      <c r="BH1114" s="413" t="e">
        <f>IF(OR(#REF!="●",#REF!="●",#REF!="●",#REF!="●"),"",IF(#REF!="","",#REF!))</f>
        <v>#REF!</v>
      </c>
      <c r="BI1114" s="413" t="e">
        <f>IF(OR(#REF!="●",#REF!="●",#REF!="●",#REF!="●"),"",IF(#REF!="","",#REF!))</f>
        <v>#REF!</v>
      </c>
      <c r="BJ1114" s="412" t="e">
        <f>IF(ISNA(L1114),"",L1114*#REF!)</f>
        <v>#REF!</v>
      </c>
      <c r="BK1114" s="412" t="e">
        <f>IF(ISNA(M1114),"",M1114*#REF!)</f>
        <v>#REF!</v>
      </c>
      <c r="BL1114" s="415" t="e">
        <f>IF(#REF!&gt;0,DQ$6,"")</f>
        <v>#REF!</v>
      </c>
      <c r="BM1114" s="361" t="e">
        <f>IF(#REF!="","",VLOOKUP(#REF!,#REF!,7,0))</f>
        <v>#REF!</v>
      </c>
      <c r="BN1114" s="201" t="e">
        <f>IF(OR(#REF!="",BM1114=""),"",ROUND(#REF!/10^3*BM1114,3))</f>
        <v>#REF!</v>
      </c>
      <c r="BO1114" s="201" t="e">
        <f>IF(#REF!&gt;0,#REF!*#REF!/1000,"")</f>
        <v>#REF!</v>
      </c>
      <c r="BP1114" s="201" t="e">
        <f>IF(#REF!&gt;0,#REF!*#REF!/1000,"")</f>
        <v>#REF!</v>
      </c>
      <c r="BQ1114" s="74" t="e">
        <f t="shared" si="204"/>
        <v>#REF!</v>
      </c>
      <c r="BR1114" s="74" t="e">
        <f t="shared" si="205"/>
        <v>#REF!</v>
      </c>
      <c r="BS1114" s="201" t="e">
        <f>IF(ISNA(BQ1114),"",BQ1114*#REF!)</f>
        <v>#REF!</v>
      </c>
      <c r="BT1114" s="201" t="e">
        <f>IF(ISNA(BR1114),"",BR1114*#REF!)</f>
        <v>#REF!</v>
      </c>
      <c r="BU1114" s="78" t="e">
        <f>IF(#REF!&gt;0,DQ$57,"")</f>
        <v>#REF!</v>
      </c>
      <c r="BV1114" s="99"/>
      <c r="BW1114" s="411"/>
      <c r="BX1114" s="412" t="e">
        <f>IF(OR(#REF!="",F1114=""),"",ROUND(#REF!/10^3*F1114,3))</f>
        <v>#REF!</v>
      </c>
      <c r="BY1114" s="412" t="e">
        <f>IF(#REF!&gt;0,#REF!*#REF!/1000,"")</f>
        <v>#REF!</v>
      </c>
      <c r="BZ1114" s="412" t="e">
        <f>IF(#REF!&gt;0,#REF!*#REF!/1000,"")</f>
        <v>#REF!</v>
      </c>
      <c r="CA1114" s="413" t="e">
        <f>IF(OR(#REF!="●",#REF!="●",#REF!="●",#REF!="●",#REF!="●"),"",IF(#REF!="","",#REF!))</f>
        <v>#REF!</v>
      </c>
      <c r="CB1114" s="413" t="e">
        <f>IF(OR(#REF!="●",#REF!="●",#REF!="●",#REF!="●",#REF!="●"),"",IF(#REF!="","",#REF!))</f>
        <v>#REF!</v>
      </c>
      <c r="CC1114" s="412" t="e">
        <f>IF(ISNA(L1114),"",L1114*#REF!)</f>
        <v>#REF!</v>
      </c>
      <c r="CD1114" s="412" t="e">
        <f>IF(ISNA(M1114),"",M1114*#REF!)</f>
        <v>#REF!</v>
      </c>
      <c r="CE1114" s="415" t="e">
        <f>IF(#REF!&gt;0,DQ$6,"")</f>
        <v>#REF!</v>
      </c>
      <c r="CF1114" s="361" t="e">
        <f>IF(#REF!="","",VLOOKUP(#REF!,#REF!,7,0))</f>
        <v>#REF!</v>
      </c>
      <c r="CG1114" s="201" t="e">
        <f>IF(OR(#REF!="",CF1114=""),"",ROUND(#REF!/10^3*CF1114,3))</f>
        <v>#REF!</v>
      </c>
      <c r="CH1114" s="201" t="e">
        <f>IF(#REF!&gt;0,#REF!*#REF!/1000,"")</f>
        <v>#REF!</v>
      </c>
      <c r="CI1114" s="201" t="e">
        <f>IF(#REF!&gt;0,#REF!*#REF!/1000,"")</f>
        <v>#REF!</v>
      </c>
      <c r="CJ1114" s="74" t="e">
        <f t="shared" si="206"/>
        <v>#REF!</v>
      </c>
      <c r="CK1114" s="74" t="e">
        <f t="shared" si="207"/>
        <v>#REF!</v>
      </c>
      <c r="CL1114" s="201" t="e">
        <f>IF(ISNA(CJ1114),"",CJ1114*#REF!)</f>
        <v>#REF!</v>
      </c>
      <c r="CM1114" s="201" t="e">
        <f>IF(ISNA(CK1114),"",CK1114*#REF!)</f>
        <v>#REF!</v>
      </c>
      <c r="CN1114" s="101" t="e">
        <f>IF(#REF!&gt;0,DQ$57,"")</f>
        <v>#REF!</v>
      </c>
      <c r="CO1114" s="84"/>
      <c r="CP1114" s="2"/>
      <c r="CQ1114" s="2"/>
      <c r="CR1114" s="2"/>
      <c r="CS1114" s="2"/>
      <c r="CT1114" s="2"/>
      <c r="CU1114" s="2"/>
      <c r="CV1114" s="2"/>
      <c r="CX1114" s="2"/>
      <c r="CY1114" s="2"/>
      <c r="CZ1114" s="2"/>
      <c r="DA1114" s="2"/>
      <c r="DB1114" s="2"/>
      <c r="DC1114" s="2"/>
      <c r="DD1114" s="2"/>
      <c r="DE1114" s="2"/>
      <c r="DF1114" s="2"/>
    </row>
    <row r="1115" spans="2:110" ht="18" customHeight="1">
      <c r="B1115" s="151" t="e">
        <f>IF(#REF!="","",VLOOKUP(#REF!,$CX$11:$DG$26,9,0))</f>
        <v>#REF!</v>
      </c>
      <c r="C1115" s="64" t="e">
        <f>IF(#REF!="",0,VLOOKUP(#REF!,$CP$11:$CQ$16,2,0))</f>
        <v>#REF!</v>
      </c>
      <c r="D1115" s="65" t="e">
        <f>IF(#REF!="",0,VLOOKUP(#REF!,$CX$11:$CY$26,2,0))</f>
        <v>#REF!</v>
      </c>
      <c r="E1115" s="152" t="e">
        <f t="shared" si="197"/>
        <v>#REF!</v>
      </c>
      <c r="F1115" s="155" t="e">
        <f>IF(#REF!="","",VLOOKUP(#REF!,#REF!,7,0))</f>
        <v>#REF!</v>
      </c>
      <c r="G1115" s="201" t="e">
        <f>IF(OR(#REF!="",F1115=""),"",ROUND(#REF!/10^3*F1115,3))</f>
        <v>#REF!</v>
      </c>
      <c r="H1115" s="201" t="e">
        <f>IF(#REF!&gt;0,#REF!*#REF!/1000,"")</f>
        <v>#REF!</v>
      </c>
      <c r="I1115" s="201" t="e">
        <f>IF(#REF!&gt;0,#REF!*#REF!/1000,"")</f>
        <v>#REF!</v>
      </c>
      <c r="J1115" s="51" t="e">
        <f>IF(#REF!="●","",IF(#REF!="","",#REF!))</f>
        <v>#REF!</v>
      </c>
      <c r="K1115" s="51" t="e">
        <f>IF(#REF!="●","",IF(#REF!="","",#REF!))</f>
        <v>#REF!</v>
      </c>
      <c r="L1115" s="74" t="e">
        <f t="shared" si="198"/>
        <v>#REF!</v>
      </c>
      <c r="M1115" s="74" t="e">
        <f t="shared" si="199"/>
        <v>#REF!</v>
      </c>
      <c r="N1115" s="201" t="e">
        <f>IF(ISNA(L1115),"",L1115*#REF!)</f>
        <v>#REF!</v>
      </c>
      <c r="O1115" s="201" t="e">
        <f>IF(ISNA(M1115),"",M1115*#REF!)</f>
        <v>#REF!</v>
      </c>
      <c r="P1115" s="78" t="e">
        <f>IF(#REF!&gt;0,DQ$6,"")</f>
        <v>#REF!</v>
      </c>
      <c r="Q1115" s="99"/>
      <c r="R1115" s="411"/>
      <c r="S1115" s="412" t="e">
        <f>IF(OR(#REF!="",F1115=""),"",ROUND(#REF!/10^3*F1115,3))</f>
        <v>#REF!</v>
      </c>
      <c r="T1115" s="412" t="e">
        <f>IF(#REF!&gt;0,#REF!*#REF!/1000,"")</f>
        <v>#REF!</v>
      </c>
      <c r="U1115" s="412" t="e">
        <f>IF(#REF!&gt;0,#REF!*#REF!/1000,"")</f>
        <v>#REF!</v>
      </c>
      <c r="V1115" s="413" t="e">
        <f>IF(OR(#REF!="●",#REF!="●"),"",IF(#REF!="","",#REF!))</f>
        <v>#REF!</v>
      </c>
      <c r="W1115" s="413" t="e">
        <f>IF(OR(#REF!="●",#REF!="●"),"",IF(#REF!="","",#REF!))</f>
        <v>#REF!</v>
      </c>
      <c r="X1115" s="412" t="e">
        <f>IF(ISNA(L1115),"",L1115*#REF!)</f>
        <v>#REF!</v>
      </c>
      <c r="Y1115" s="412" t="e">
        <f>IF(ISNA(M1115),"",M1115*#REF!)</f>
        <v>#REF!</v>
      </c>
      <c r="Z1115" s="414" t="e">
        <f>IF(#REF!&gt;0,DQ$6,"")</f>
        <v>#REF!</v>
      </c>
      <c r="AA1115" s="95" t="e">
        <f>IF(#REF!="","",VLOOKUP(#REF!,#REF!,7,0))</f>
        <v>#REF!</v>
      </c>
      <c r="AB1115" s="201" t="e">
        <f>IF(OR(#REF!="",AA1115=""),"",ROUND(#REF!/10^3*AA1115,3))</f>
        <v>#REF!</v>
      </c>
      <c r="AC1115" s="201" t="e">
        <f>IF(#REF!&gt;0,#REF!*#REF!/1000,"")</f>
        <v>#REF!</v>
      </c>
      <c r="AD1115" s="201" t="e">
        <f>IF(#REF!&gt;0,#REF!*#REF!/1000,"")</f>
        <v>#REF!</v>
      </c>
      <c r="AE1115" s="74" t="e">
        <f t="shared" si="200"/>
        <v>#REF!</v>
      </c>
      <c r="AF1115" s="74" t="e">
        <f t="shared" si="201"/>
        <v>#REF!</v>
      </c>
      <c r="AG1115" s="201" t="e">
        <f>IF(ISNA(AE1115),"",AE1115*#REF!)</f>
        <v>#REF!</v>
      </c>
      <c r="AH1115" s="201" t="e">
        <f>IF(ISNA(AF1115),"",AF1115*#REF!)</f>
        <v>#REF!</v>
      </c>
      <c r="AI1115" s="78" t="e">
        <f>IF(#REF!&gt;0,DQ$23,"")</f>
        <v>#REF!</v>
      </c>
      <c r="AJ1115" s="99"/>
      <c r="AK1115" s="411"/>
      <c r="AL1115" s="412" t="e">
        <f>IF(OR(#REF!="",F1115=""),"",ROUND(#REF!/10^3*F1115,3))</f>
        <v>#REF!</v>
      </c>
      <c r="AM1115" s="412" t="e">
        <f>IF(#REF!&gt;0,#REF!*#REF!/1000,"")</f>
        <v>#REF!</v>
      </c>
      <c r="AN1115" s="412" t="e">
        <f>IF(#REF!&gt;0,#REF!*#REF!/1000,"")</f>
        <v>#REF!</v>
      </c>
      <c r="AO1115" s="413" t="e">
        <f>IF(OR(#REF!="●",#REF!="●",#REF!="●"),"",IF(#REF!="","",#REF!))</f>
        <v>#REF!</v>
      </c>
      <c r="AP1115" s="413" t="e">
        <f>IF(OR(#REF!="●",#REF!="●",#REF!="●"),"",IF(#REF!="","",#REF!))</f>
        <v>#REF!</v>
      </c>
      <c r="AQ1115" s="412" t="e">
        <f>IF(ISNA(L1115),"",L1115*#REF!)</f>
        <v>#REF!</v>
      </c>
      <c r="AR1115" s="412" t="e">
        <f>IF(ISNA(M1115),"",M1115*#REF!)</f>
        <v>#REF!</v>
      </c>
      <c r="AS1115" s="414" t="e">
        <f>IF(#REF!&gt;0,DQ$6,"")</f>
        <v>#REF!</v>
      </c>
      <c r="AT1115" s="95" t="e">
        <f>IF(#REF!="","",VLOOKUP(#REF!,#REF!,7,0))</f>
        <v>#REF!</v>
      </c>
      <c r="AU1115" s="201" t="e">
        <f>IF(OR(#REF!="",AT1115=""),"",ROUND(#REF!/10^3*AT1115,3))</f>
        <v>#REF!</v>
      </c>
      <c r="AV1115" s="201" t="e">
        <f>IF(#REF!&gt;0,#REF!*#REF!/1000,"")</f>
        <v>#REF!</v>
      </c>
      <c r="AW1115" s="201" t="e">
        <f>IF(#REF!&gt;0,#REF!*#REF!/1000,"")</f>
        <v>#REF!</v>
      </c>
      <c r="AX1115" s="74" t="e">
        <f t="shared" si="202"/>
        <v>#REF!</v>
      </c>
      <c r="AY1115" s="74" t="e">
        <f t="shared" si="203"/>
        <v>#REF!</v>
      </c>
      <c r="AZ1115" s="201" t="e">
        <f>IF(ISNA(AX1115),"",AX1115*#REF!)</f>
        <v>#REF!</v>
      </c>
      <c r="BA1115" s="201" t="e">
        <f>IF(ISNA(AY1115),"",AY1115*#REF!)</f>
        <v>#REF!</v>
      </c>
      <c r="BB1115" s="78" t="e">
        <f>IF(#REF!&gt;0,DQ$40,"")</f>
        <v>#REF!</v>
      </c>
      <c r="BC1115" s="99"/>
      <c r="BD1115" s="650"/>
      <c r="BE1115" s="652" t="e">
        <f>IF(OR(#REF!="",F1115=""),"",ROUND(#REF!/10^3*F1115,3))</f>
        <v>#REF!</v>
      </c>
      <c r="BF1115" s="412" t="e">
        <f>IF(#REF!&gt;0,#REF!*#REF!/1000,"")</f>
        <v>#REF!</v>
      </c>
      <c r="BG1115" s="412" t="e">
        <f>IF(#REF!&gt;0,#REF!*#REF!/1000,"")</f>
        <v>#REF!</v>
      </c>
      <c r="BH1115" s="413" t="e">
        <f>IF(OR(#REF!="●",#REF!="●",#REF!="●",#REF!="●"),"",IF(#REF!="","",#REF!))</f>
        <v>#REF!</v>
      </c>
      <c r="BI1115" s="413" t="e">
        <f>IF(OR(#REF!="●",#REF!="●",#REF!="●",#REF!="●"),"",IF(#REF!="","",#REF!))</f>
        <v>#REF!</v>
      </c>
      <c r="BJ1115" s="412" t="e">
        <f>IF(ISNA(L1115),"",L1115*#REF!)</f>
        <v>#REF!</v>
      </c>
      <c r="BK1115" s="412" t="e">
        <f>IF(ISNA(M1115),"",M1115*#REF!)</f>
        <v>#REF!</v>
      </c>
      <c r="BL1115" s="415" t="e">
        <f>IF(#REF!&gt;0,DQ$6,"")</f>
        <v>#REF!</v>
      </c>
      <c r="BM1115" s="361" t="e">
        <f>IF(#REF!="","",VLOOKUP(#REF!,#REF!,7,0))</f>
        <v>#REF!</v>
      </c>
      <c r="BN1115" s="201" t="e">
        <f>IF(OR(#REF!="",BM1115=""),"",ROUND(#REF!/10^3*BM1115,3))</f>
        <v>#REF!</v>
      </c>
      <c r="BO1115" s="201" t="e">
        <f>IF(#REF!&gt;0,#REF!*#REF!/1000,"")</f>
        <v>#REF!</v>
      </c>
      <c r="BP1115" s="201" t="e">
        <f>IF(#REF!&gt;0,#REF!*#REF!/1000,"")</f>
        <v>#REF!</v>
      </c>
      <c r="BQ1115" s="74" t="e">
        <f t="shared" si="204"/>
        <v>#REF!</v>
      </c>
      <c r="BR1115" s="74" t="e">
        <f t="shared" si="205"/>
        <v>#REF!</v>
      </c>
      <c r="BS1115" s="201" t="e">
        <f>IF(ISNA(BQ1115),"",BQ1115*#REF!)</f>
        <v>#REF!</v>
      </c>
      <c r="BT1115" s="201" t="e">
        <f>IF(ISNA(BR1115),"",BR1115*#REF!)</f>
        <v>#REF!</v>
      </c>
      <c r="BU1115" s="78" t="e">
        <f>IF(#REF!&gt;0,DQ$57,"")</f>
        <v>#REF!</v>
      </c>
      <c r="BV1115" s="99"/>
      <c r="BW1115" s="411"/>
      <c r="BX1115" s="412" t="e">
        <f>IF(OR(#REF!="",F1115=""),"",ROUND(#REF!/10^3*F1115,3))</f>
        <v>#REF!</v>
      </c>
      <c r="BY1115" s="412" t="e">
        <f>IF(#REF!&gt;0,#REF!*#REF!/1000,"")</f>
        <v>#REF!</v>
      </c>
      <c r="BZ1115" s="412" t="e">
        <f>IF(#REF!&gt;0,#REF!*#REF!/1000,"")</f>
        <v>#REF!</v>
      </c>
      <c r="CA1115" s="413" t="e">
        <f>IF(OR(#REF!="●",#REF!="●",#REF!="●",#REF!="●",#REF!="●"),"",IF(#REF!="","",#REF!))</f>
        <v>#REF!</v>
      </c>
      <c r="CB1115" s="413" t="e">
        <f>IF(OR(#REF!="●",#REF!="●",#REF!="●",#REF!="●",#REF!="●"),"",IF(#REF!="","",#REF!))</f>
        <v>#REF!</v>
      </c>
      <c r="CC1115" s="412" t="e">
        <f>IF(ISNA(L1115),"",L1115*#REF!)</f>
        <v>#REF!</v>
      </c>
      <c r="CD1115" s="412" t="e">
        <f>IF(ISNA(M1115),"",M1115*#REF!)</f>
        <v>#REF!</v>
      </c>
      <c r="CE1115" s="415" t="e">
        <f>IF(#REF!&gt;0,DQ$6,"")</f>
        <v>#REF!</v>
      </c>
      <c r="CF1115" s="361" t="e">
        <f>IF(#REF!="","",VLOOKUP(#REF!,#REF!,7,0))</f>
        <v>#REF!</v>
      </c>
      <c r="CG1115" s="201" t="e">
        <f>IF(OR(#REF!="",CF1115=""),"",ROUND(#REF!/10^3*CF1115,3))</f>
        <v>#REF!</v>
      </c>
      <c r="CH1115" s="201" t="e">
        <f>IF(#REF!&gt;0,#REF!*#REF!/1000,"")</f>
        <v>#REF!</v>
      </c>
      <c r="CI1115" s="201" t="e">
        <f>IF(#REF!&gt;0,#REF!*#REF!/1000,"")</f>
        <v>#REF!</v>
      </c>
      <c r="CJ1115" s="74" t="e">
        <f t="shared" si="206"/>
        <v>#REF!</v>
      </c>
      <c r="CK1115" s="74" t="e">
        <f t="shared" si="207"/>
        <v>#REF!</v>
      </c>
      <c r="CL1115" s="201" t="e">
        <f>IF(ISNA(CJ1115),"",CJ1115*#REF!)</f>
        <v>#REF!</v>
      </c>
      <c r="CM1115" s="201" t="e">
        <f>IF(ISNA(CK1115),"",CK1115*#REF!)</f>
        <v>#REF!</v>
      </c>
      <c r="CN1115" s="101" t="e">
        <f>IF(#REF!&gt;0,DQ$57,"")</f>
        <v>#REF!</v>
      </c>
      <c r="CO1115" s="84"/>
      <c r="CP1115" s="2"/>
      <c r="CQ1115" s="2"/>
      <c r="CR1115" s="2"/>
      <c r="CS1115" s="2"/>
      <c r="CT1115" s="2"/>
      <c r="CU1115" s="2"/>
      <c r="CV1115" s="2"/>
      <c r="CX1115" s="2"/>
      <c r="CY1115" s="2"/>
      <c r="CZ1115" s="2"/>
      <c r="DA1115" s="2"/>
      <c r="DB1115" s="2"/>
      <c r="DC1115" s="2"/>
      <c r="DD1115" s="2"/>
      <c r="DE1115" s="2"/>
      <c r="DF1115" s="2"/>
    </row>
    <row r="1116" spans="2:110" ht="18" customHeight="1">
      <c r="B1116" s="151" t="e">
        <f>IF(#REF!="","",VLOOKUP(#REF!,$CX$11:$DG$26,9,0))</f>
        <v>#REF!</v>
      </c>
      <c r="C1116" s="64" t="e">
        <f>IF(#REF!="",0,VLOOKUP(#REF!,$CP$11:$CQ$16,2,0))</f>
        <v>#REF!</v>
      </c>
      <c r="D1116" s="65" t="e">
        <f>IF(#REF!="",0,VLOOKUP(#REF!,$CX$11:$CY$26,2,0))</f>
        <v>#REF!</v>
      </c>
      <c r="E1116" s="152" t="e">
        <f t="shared" si="197"/>
        <v>#REF!</v>
      </c>
      <c r="F1116" s="155" t="e">
        <f>IF(#REF!="","",VLOOKUP(#REF!,#REF!,7,0))</f>
        <v>#REF!</v>
      </c>
      <c r="G1116" s="201" t="e">
        <f>IF(OR(#REF!="",F1116=""),"",ROUND(#REF!/10^3*F1116,3))</f>
        <v>#REF!</v>
      </c>
      <c r="H1116" s="201" t="e">
        <f>IF(#REF!&gt;0,#REF!*#REF!/1000,"")</f>
        <v>#REF!</v>
      </c>
      <c r="I1116" s="201" t="e">
        <f>IF(#REF!&gt;0,#REF!*#REF!/1000,"")</f>
        <v>#REF!</v>
      </c>
      <c r="J1116" s="51" t="e">
        <f>IF(#REF!="●","",IF(#REF!="","",#REF!))</f>
        <v>#REF!</v>
      </c>
      <c r="K1116" s="51" t="e">
        <f>IF(#REF!="●","",IF(#REF!="","",#REF!))</f>
        <v>#REF!</v>
      </c>
      <c r="L1116" s="74" t="e">
        <f t="shared" si="198"/>
        <v>#REF!</v>
      </c>
      <c r="M1116" s="74" t="e">
        <f t="shared" si="199"/>
        <v>#REF!</v>
      </c>
      <c r="N1116" s="201" t="e">
        <f>IF(ISNA(L1116),"",L1116*#REF!)</f>
        <v>#REF!</v>
      </c>
      <c r="O1116" s="201" t="e">
        <f>IF(ISNA(M1116),"",M1116*#REF!)</f>
        <v>#REF!</v>
      </c>
      <c r="P1116" s="78" t="e">
        <f>IF(#REF!&gt;0,DQ$6,"")</f>
        <v>#REF!</v>
      </c>
      <c r="Q1116" s="99"/>
      <c r="R1116" s="411"/>
      <c r="S1116" s="412" t="e">
        <f>IF(OR(#REF!="",F1116=""),"",ROUND(#REF!/10^3*F1116,3))</f>
        <v>#REF!</v>
      </c>
      <c r="T1116" s="412" t="e">
        <f>IF(#REF!&gt;0,#REF!*#REF!/1000,"")</f>
        <v>#REF!</v>
      </c>
      <c r="U1116" s="412" t="e">
        <f>IF(#REF!&gt;0,#REF!*#REF!/1000,"")</f>
        <v>#REF!</v>
      </c>
      <c r="V1116" s="413" t="e">
        <f>IF(OR(#REF!="●",#REF!="●"),"",IF(#REF!="","",#REF!))</f>
        <v>#REF!</v>
      </c>
      <c r="W1116" s="413" t="e">
        <f>IF(OR(#REF!="●",#REF!="●"),"",IF(#REF!="","",#REF!))</f>
        <v>#REF!</v>
      </c>
      <c r="X1116" s="412" t="e">
        <f>IF(ISNA(L1116),"",L1116*#REF!)</f>
        <v>#REF!</v>
      </c>
      <c r="Y1116" s="412" t="e">
        <f>IF(ISNA(M1116),"",M1116*#REF!)</f>
        <v>#REF!</v>
      </c>
      <c r="Z1116" s="414" t="e">
        <f>IF(#REF!&gt;0,DQ$6,"")</f>
        <v>#REF!</v>
      </c>
      <c r="AA1116" s="95" t="e">
        <f>IF(#REF!="","",VLOOKUP(#REF!,#REF!,7,0))</f>
        <v>#REF!</v>
      </c>
      <c r="AB1116" s="201" t="e">
        <f>IF(OR(#REF!="",AA1116=""),"",ROUND(#REF!/10^3*AA1116,3))</f>
        <v>#REF!</v>
      </c>
      <c r="AC1116" s="201" t="e">
        <f>IF(#REF!&gt;0,#REF!*#REF!/1000,"")</f>
        <v>#REF!</v>
      </c>
      <c r="AD1116" s="201" t="e">
        <f>IF(#REF!&gt;0,#REF!*#REF!/1000,"")</f>
        <v>#REF!</v>
      </c>
      <c r="AE1116" s="74" t="e">
        <f t="shared" si="200"/>
        <v>#REF!</v>
      </c>
      <c r="AF1116" s="74" t="e">
        <f t="shared" si="201"/>
        <v>#REF!</v>
      </c>
      <c r="AG1116" s="201" t="e">
        <f>IF(ISNA(AE1116),"",AE1116*#REF!)</f>
        <v>#REF!</v>
      </c>
      <c r="AH1116" s="201" t="e">
        <f>IF(ISNA(AF1116),"",AF1116*#REF!)</f>
        <v>#REF!</v>
      </c>
      <c r="AI1116" s="78" t="e">
        <f>IF(#REF!&gt;0,DQ$23,"")</f>
        <v>#REF!</v>
      </c>
      <c r="AJ1116" s="99"/>
      <c r="AK1116" s="411"/>
      <c r="AL1116" s="412" t="e">
        <f>IF(OR(#REF!="",F1116=""),"",ROUND(#REF!/10^3*F1116,3))</f>
        <v>#REF!</v>
      </c>
      <c r="AM1116" s="412" t="e">
        <f>IF(#REF!&gt;0,#REF!*#REF!/1000,"")</f>
        <v>#REF!</v>
      </c>
      <c r="AN1116" s="412" t="e">
        <f>IF(#REF!&gt;0,#REF!*#REF!/1000,"")</f>
        <v>#REF!</v>
      </c>
      <c r="AO1116" s="413" t="e">
        <f>IF(OR(#REF!="●",#REF!="●",#REF!="●"),"",IF(#REF!="","",#REF!))</f>
        <v>#REF!</v>
      </c>
      <c r="AP1116" s="413" t="e">
        <f>IF(OR(#REF!="●",#REF!="●",#REF!="●"),"",IF(#REF!="","",#REF!))</f>
        <v>#REF!</v>
      </c>
      <c r="AQ1116" s="412" t="e">
        <f>IF(ISNA(L1116),"",L1116*#REF!)</f>
        <v>#REF!</v>
      </c>
      <c r="AR1116" s="412" t="e">
        <f>IF(ISNA(M1116),"",M1116*#REF!)</f>
        <v>#REF!</v>
      </c>
      <c r="AS1116" s="414" t="e">
        <f>IF(#REF!&gt;0,DQ$6,"")</f>
        <v>#REF!</v>
      </c>
      <c r="AT1116" s="95" t="e">
        <f>IF(#REF!="","",VLOOKUP(#REF!,#REF!,7,0))</f>
        <v>#REF!</v>
      </c>
      <c r="AU1116" s="201" t="e">
        <f>IF(OR(#REF!="",AT1116=""),"",ROUND(#REF!/10^3*AT1116,3))</f>
        <v>#REF!</v>
      </c>
      <c r="AV1116" s="201" t="e">
        <f>IF(#REF!&gt;0,#REF!*#REF!/1000,"")</f>
        <v>#REF!</v>
      </c>
      <c r="AW1116" s="201" t="e">
        <f>IF(#REF!&gt;0,#REF!*#REF!/1000,"")</f>
        <v>#REF!</v>
      </c>
      <c r="AX1116" s="74" t="e">
        <f t="shared" si="202"/>
        <v>#REF!</v>
      </c>
      <c r="AY1116" s="74" t="e">
        <f t="shared" si="203"/>
        <v>#REF!</v>
      </c>
      <c r="AZ1116" s="201" t="e">
        <f>IF(ISNA(AX1116),"",AX1116*#REF!)</f>
        <v>#REF!</v>
      </c>
      <c r="BA1116" s="201" t="e">
        <f>IF(ISNA(AY1116),"",AY1116*#REF!)</f>
        <v>#REF!</v>
      </c>
      <c r="BB1116" s="78" t="e">
        <f>IF(#REF!&gt;0,DQ$40,"")</f>
        <v>#REF!</v>
      </c>
      <c r="BC1116" s="99"/>
      <c r="BD1116" s="650"/>
      <c r="BE1116" s="652" t="e">
        <f>IF(OR(#REF!="",F1116=""),"",ROUND(#REF!/10^3*F1116,3))</f>
        <v>#REF!</v>
      </c>
      <c r="BF1116" s="412" t="e">
        <f>IF(#REF!&gt;0,#REF!*#REF!/1000,"")</f>
        <v>#REF!</v>
      </c>
      <c r="BG1116" s="412" t="e">
        <f>IF(#REF!&gt;0,#REF!*#REF!/1000,"")</f>
        <v>#REF!</v>
      </c>
      <c r="BH1116" s="413" t="e">
        <f>IF(OR(#REF!="●",#REF!="●",#REF!="●",#REF!="●"),"",IF(#REF!="","",#REF!))</f>
        <v>#REF!</v>
      </c>
      <c r="BI1116" s="413" t="e">
        <f>IF(OR(#REF!="●",#REF!="●",#REF!="●",#REF!="●"),"",IF(#REF!="","",#REF!))</f>
        <v>#REF!</v>
      </c>
      <c r="BJ1116" s="412" t="e">
        <f>IF(ISNA(L1116),"",L1116*#REF!)</f>
        <v>#REF!</v>
      </c>
      <c r="BK1116" s="412" t="e">
        <f>IF(ISNA(M1116),"",M1116*#REF!)</f>
        <v>#REF!</v>
      </c>
      <c r="BL1116" s="415" t="e">
        <f>IF(#REF!&gt;0,DQ$6,"")</f>
        <v>#REF!</v>
      </c>
      <c r="BM1116" s="361" t="e">
        <f>IF(#REF!="","",VLOOKUP(#REF!,#REF!,7,0))</f>
        <v>#REF!</v>
      </c>
      <c r="BN1116" s="201" t="e">
        <f>IF(OR(#REF!="",BM1116=""),"",ROUND(#REF!/10^3*BM1116,3))</f>
        <v>#REF!</v>
      </c>
      <c r="BO1116" s="201" t="e">
        <f>IF(#REF!&gt;0,#REF!*#REF!/1000,"")</f>
        <v>#REF!</v>
      </c>
      <c r="BP1116" s="201" t="e">
        <f>IF(#REF!&gt;0,#REF!*#REF!/1000,"")</f>
        <v>#REF!</v>
      </c>
      <c r="BQ1116" s="74" t="e">
        <f t="shared" si="204"/>
        <v>#REF!</v>
      </c>
      <c r="BR1116" s="74" t="e">
        <f t="shared" si="205"/>
        <v>#REF!</v>
      </c>
      <c r="BS1116" s="201" t="e">
        <f>IF(ISNA(BQ1116),"",BQ1116*#REF!)</f>
        <v>#REF!</v>
      </c>
      <c r="BT1116" s="201" t="e">
        <f>IF(ISNA(BR1116),"",BR1116*#REF!)</f>
        <v>#REF!</v>
      </c>
      <c r="BU1116" s="78" t="e">
        <f>IF(#REF!&gt;0,DQ$57,"")</f>
        <v>#REF!</v>
      </c>
      <c r="BV1116" s="99"/>
      <c r="BW1116" s="411"/>
      <c r="BX1116" s="412" t="e">
        <f>IF(OR(#REF!="",F1116=""),"",ROUND(#REF!/10^3*F1116,3))</f>
        <v>#REF!</v>
      </c>
      <c r="BY1116" s="412" t="e">
        <f>IF(#REF!&gt;0,#REF!*#REF!/1000,"")</f>
        <v>#REF!</v>
      </c>
      <c r="BZ1116" s="412" t="e">
        <f>IF(#REF!&gt;0,#REF!*#REF!/1000,"")</f>
        <v>#REF!</v>
      </c>
      <c r="CA1116" s="413" t="e">
        <f>IF(OR(#REF!="●",#REF!="●",#REF!="●",#REF!="●",#REF!="●"),"",IF(#REF!="","",#REF!))</f>
        <v>#REF!</v>
      </c>
      <c r="CB1116" s="413" t="e">
        <f>IF(OR(#REF!="●",#REF!="●",#REF!="●",#REF!="●",#REF!="●"),"",IF(#REF!="","",#REF!))</f>
        <v>#REF!</v>
      </c>
      <c r="CC1116" s="412" t="e">
        <f>IF(ISNA(L1116),"",L1116*#REF!)</f>
        <v>#REF!</v>
      </c>
      <c r="CD1116" s="412" t="e">
        <f>IF(ISNA(M1116),"",M1116*#REF!)</f>
        <v>#REF!</v>
      </c>
      <c r="CE1116" s="415" t="e">
        <f>IF(#REF!&gt;0,DQ$6,"")</f>
        <v>#REF!</v>
      </c>
      <c r="CF1116" s="361" t="e">
        <f>IF(#REF!="","",VLOOKUP(#REF!,#REF!,7,0))</f>
        <v>#REF!</v>
      </c>
      <c r="CG1116" s="201" t="e">
        <f>IF(OR(#REF!="",CF1116=""),"",ROUND(#REF!/10^3*CF1116,3))</f>
        <v>#REF!</v>
      </c>
      <c r="CH1116" s="201" t="e">
        <f>IF(#REF!&gt;0,#REF!*#REF!/1000,"")</f>
        <v>#REF!</v>
      </c>
      <c r="CI1116" s="201" t="e">
        <f>IF(#REF!&gt;0,#REF!*#REF!/1000,"")</f>
        <v>#REF!</v>
      </c>
      <c r="CJ1116" s="74" t="e">
        <f t="shared" si="206"/>
        <v>#REF!</v>
      </c>
      <c r="CK1116" s="74" t="e">
        <f t="shared" si="207"/>
        <v>#REF!</v>
      </c>
      <c r="CL1116" s="201" t="e">
        <f>IF(ISNA(CJ1116),"",CJ1116*#REF!)</f>
        <v>#REF!</v>
      </c>
      <c r="CM1116" s="201" t="e">
        <f>IF(ISNA(CK1116),"",CK1116*#REF!)</f>
        <v>#REF!</v>
      </c>
      <c r="CN1116" s="101" t="e">
        <f>IF(#REF!&gt;0,DQ$57,"")</f>
        <v>#REF!</v>
      </c>
      <c r="CO1116" s="84"/>
      <c r="CP1116" s="2"/>
      <c r="CQ1116" s="2"/>
      <c r="CR1116" s="2"/>
      <c r="CS1116" s="2"/>
      <c r="CT1116" s="2"/>
      <c r="CU1116" s="2"/>
      <c r="CV1116" s="2"/>
      <c r="CX1116" s="2"/>
      <c r="CY1116" s="2"/>
      <c r="CZ1116" s="2"/>
      <c r="DA1116" s="2"/>
      <c r="DB1116" s="2"/>
      <c r="DC1116" s="2"/>
      <c r="DD1116" s="2"/>
      <c r="DE1116" s="2"/>
      <c r="DF1116" s="2"/>
    </row>
    <row r="1117" spans="2:110" ht="18" customHeight="1">
      <c r="B1117" s="151" t="e">
        <f>IF(#REF!="","",VLOOKUP(#REF!,$CX$11:$DG$26,9,0))</f>
        <v>#REF!</v>
      </c>
      <c r="C1117" s="64" t="e">
        <f>IF(#REF!="",0,VLOOKUP(#REF!,$CP$11:$CQ$16,2,0))</f>
        <v>#REF!</v>
      </c>
      <c r="D1117" s="65" t="e">
        <f>IF(#REF!="",0,VLOOKUP(#REF!,$CX$11:$CY$26,2,0))</f>
        <v>#REF!</v>
      </c>
      <c r="E1117" s="152" t="e">
        <f t="shared" si="197"/>
        <v>#REF!</v>
      </c>
      <c r="F1117" s="155" t="e">
        <f>IF(#REF!="","",VLOOKUP(#REF!,#REF!,7,0))</f>
        <v>#REF!</v>
      </c>
      <c r="G1117" s="201" t="e">
        <f>IF(OR(#REF!="",F1117=""),"",ROUND(#REF!/10^3*F1117,3))</f>
        <v>#REF!</v>
      </c>
      <c r="H1117" s="201" t="e">
        <f>IF(#REF!&gt;0,#REF!*#REF!/1000,"")</f>
        <v>#REF!</v>
      </c>
      <c r="I1117" s="201" t="e">
        <f>IF(#REF!&gt;0,#REF!*#REF!/1000,"")</f>
        <v>#REF!</v>
      </c>
      <c r="J1117" s="51" t="e">
        <f>IF(#REF!="●","",IF(#REF!="","",#REF!))</f>
        <v>#REF!</v>
      </c>
      <c r="K1117" s="51" t="e">
        <f>IF(#REF!="●","",IF(#REF!="","",#REF!))</f>
        <v>#REF!</v>
      </c>
      <c r="L1117" s="74" t="e">
        <f t="shared" si="198"/>
        <v>#REF!</v>
      </c>
      <c r="M1117" s="74" t="e">
        <f t="shared" si="199"/>
        <v>#REF!</v>
      </c>
      <c r="N1117" s="201" t="e">
        <f>IF(ISNA(L1117),"",L1117*#REF!)</f>
        <v>#REF!</v>
      </c>
      <c r="O1117" s="201" t="e">
        <f>IF(ISNA(M1117),"",M1117*#REF!)</f>
        <v>#REF!</v>
      </c>
      <c r="P1117" s="78" t="e">
        <f>IF(#REF!&gt;0,DQ$6,"")</f>
        <v>#REF!</v>
      </c>
      <c r="Q1117" s="99"/>
      <c r="R1117" s="411"/>
      <c r="S1117" s="412" t="e">
        <f>IF(OR(#REF!="",F1117=""),"",ROUND(#REF!/10^3*F1117,3))</f>
        <v>#REF!</v>
      </c>
      <c r="T1117" s="412" t="e">
        <f>IF(#REF!&gt;0,#REF!*#REF!/1000,"")</f>
        <v>#REF!</v>
      </c>
      <c r="U1117" s="412" t="e">
        <f>IF(#REF!&gt;0,#REF!*#REF!/1000,"")</f>
        <v>#REF!</v>
      </c>
      <c r="V1117" s="413" t="e">
        <f>IF(OR(#REF!="●",#REF!="●"),"",IF(#REF!="","",#REF!))</f>
        <v>#REF!</v>
      </c>
      <c r="W1117" s="413" t="e">
        <f>IF(OR(#REF!="●",#REF!="●"),"",IF(#REF!="","",#REF!))</f>
        <v>#REF!</v>
      </c>
      <c r="X1117" s="412" t="e">
        <f>IF(ISNA(L1117),"",L1117*#REF!)</f>
        <v>#REF!</v>
      </c>
      <c r="Y1117" s="412" t="e">
        <f>IF(ISNA(M1117),"",M1117*#REF!)</f>
        <v>#REF!</v>
      </c>
      <c r="Z1117" s="414" t="e">
        <f>IF(#REF!&gt;0,DQ$6,"")</f>
        <v>#REF!</v>
      </c>
      <c r="AA1117" s="95" t="e">
        <f>IF(#REF!="","",VLOOKUP(#REF!,#REF!,7,0))</f>
        <v>#REF!</v>
      </c>
      <c r="AB1117" s="201" t="e">
        <f>IF(OR(#REF!="",AA1117=""),"",ROUND(#REF!/10^3*AA1117,3))</f>
        <v>#REF!</v>
      </c>
      <c r="AC1117" s="201" t="e">
        <f>IF(#REF!&gt;0,#REF!*#REF!/1000,"")</f>
        <v>#REF!</v>
      </c>
      <c r="AD1117" s="201" t="e">
        <f>IF(#REF!&gt;0,#REF!*#REF!/1000,"")</f>
        <v>#REF!</v>
      </c>
      <c r="AE1117" s="74" t="e">
        <f t="shared" si="200"/>
        <v>#REF!</v>
      </c>
      <c r="AF1117" s="74" t="e">
        <f t="shared" si="201"/>
        <v>#REF!</v>
      </c>
      <c r="AG1117" s="201" t="e">
        <f>IF(ISNA(AE1117),"",AE1117*#REF!)</f>
        <v>#REF!</v>
      </c>
      <c r="AH1117" s="201" t="e">
        <f>IF(ISNA(AF1117),"",AF1117*#REF!)</f>
        <v>#REF!</v>
      </c>
      <c r="AI1117" s="78" t="e">
        <f>IF(#REF!&gt;0,DQ$23,"")</f>
        <v>#REF!</v>
      </c>
      <c r="AJ1117" s="99"/>
      <c r="AK1117" s="411"/>
      <c r="AL1117" s="412" t="e">
        <f>IF(OR(#REF!="",F1117=""),"",ROUND(#REF!/10^3*F1117,3))</f>
        <v>#REF!</v>
      </c>
      <c r="AM1117" s="412" t="e">
        <f>IF(#REF!&gt;0,#REF!*#REF!/1000,"")</f>
        <v>#REF!</v>
      </c>
      <c r="AN1117" s="412" t="e">
        <f>IF(#REF!&gt;0,#REF!*#REF!/1000,"")</f>
        <v>#REF!</v>
      </c>
      <c r="AO1117" s="413" t="e">
        <f>IF(OR(#REF!="●",#REF!="●",#REF!="●"),"",IF(#REF!="","",#REF!))</f>
        <v>#REF!</v>
      </c>
      <c r="AP1117" s="413" t="e">
        <f>IF(OR(#REF!="●",#REF!="●",#REF!="●"),"",IF(#REF!="","",#REF!))</f>
        <v>#REF!</v>
      </c>
      <c r="AQ1117" s="412" t="e">
        <f>IF(ISNA(L1117),"",L1117*#REF!)</f>
        <v>#REF!</v>
      </c>
      <c r="AR1117" s="412" t="e">
        <f>IF(ISNA(M1117),"",M1117*#REF!)</f>
        <v>#REF!</v>
      </c>
      <c r="AS1117" s="414" t="e">
        <f>IF(#REF!&gt;0,DQ$6,"")</f>
        <v>#REF!</v>
      </c>
      <c r="AT1117" s="95" t="e">
        <f>IF(#REF!="","",VLOOKUP(#REF!,#REF!,7,0))</f>
        <v>#REF!</v>
      </c>
      <c r="AU1117" s="201" t="e">
        <f>IF(OR(#REF!="",AT1117=""),"",ROUND(#REF!/10^3*AT1117,3))</f>
        <v>#REF!</v>
      </c>
      <c r="AV1117" s="201" t="e">
        <f>IF(#REF!&gt;0,#REF!*#REF!/1000,"")</f>
        <v>#REF!</v>
      </c>
      <c r="AW1117" s="201" t="e">
        <f>IF(#REF!&gt;0,#REF!*#REF!/1000,"")</f>
        <v>#REF!</v>
      </c>
      <c r="AX1117" s="74" t="e">
        <f t="shared" si="202"/>
        <v>#REF!</v>
      </c>
      <c r="AY1117" s="74" t="e">
        <f t="shared" si="203"/>
        <v>#REF!</v>
      </c>
      <c r="AZ1117" s="201" t="e">
        <f>IF(ISNA(AX1117),"",AX1117*#REF!)</f>
        <v>#REF!</v>
      </c>
      <c r="BA1117" s="201" t="e">
        <f>IF(ISNA(AY1117),"",AY1117*#REF!)</f>
        <v>#REF!</v>
      </c>
      <c r="BB1117" s="78" t="e">
        <f>IF(#REF!&gt;0,DQ$40,"")</f>
        <v>#REF!</v>
      </c>
      <c r="BC1117" s="99"/>
      <c r="BD1117" s="650"/>
      <c r="BE1117" s="652" t="e">
        <f>IF(OR(#REF!="",F1117=""),"",ROUND(#REF!/10^3*F1117,3))</f>
        <v>#REF!</v>
      </c>
      <c r="BF1117" s="412" t="e">
        <f>IF(#REF!&gt;0,#REF!*#REF!/1000,"")</f>
        <v>#REF!</v>
      </c>
      <c r="BG1117" s="412" t="e">
        <f>IF(#REF!&gt;0,#REF!*#REF!/1000,"")</f>
        <v>#REF!</v>
      </c>
      <c r="BH1117" s="413" t="e">
        <f>IF(OR(#REF!="●",#REF!="●",#REF!="●",#REF!="●"),"",IF(#REF!="","",#REF!))</f>
        <v>#REF!</v>
      </c>
      <c r="BI1117" s="413" t="e">
        <f>IF(OR(#REF!="●",#REF!="●",#REF!="●",#REF!="●"),"",IF(#REF!="","",#REF!))</f>
        <v>#REF!</v>
      </c>
      <c r="BJ1117" s="412" t="e">
        <f>IF(ISNA(L1117),"",L1117*#REF!)</f>
        <v>#REF!</v>
      </c>
      <c r="BK1117" s="412" t="e">
        <f>IF(ISNA(M1117),"",M1117*#REF!)</f>
        <v>#REF!</v>
      </c>
      <c r="BL1117" s="415" t="e">
        <f>IF(#REF!&gt;0,DQ$6,"")</f>
        <v>#REF!</v>
      </c>
      <c r="BM1117" s="361" t="e">
        <f>IF(#REF!="","",VLOOKUP(#REF!,#REF!,7,0))</f>
        <v>#REF!</v>
      </c>
      <c r="BN1117" s="201" t="e">
        <f>IF(OR(#REF!="",BM1117=""),"",ROUND(#REF!/10^3*BM1117,3))</f>
        <v>#REF!</v>
      </c>
      <c r="BO1117" s="201" t="e">
        <f>IF(#REF!&gt;0,#REF!*#REF!/1000,"")</f>
        <v>#REF!</v>
      </c>
      <c r="BP1117" s="201" t="e">
        <f>IF(#REF!&gt;0,#REF!*#REF!/1000,"")</f>
        <v>#REF!</v>
      </c>
      <c r="BQ1117" s="74" t="e">
        <f t="shared" si="204"/>
        <v>#REF!</v>
      </c>
      <c r="BR1117" s="74" t="e">
        <f t="shared" si="205"/>
        <v>#REF!</v>
      </c>
      <c r="BS1117" s="201" t="e">
        <f>IF(ISNA(BQ1117),"",BQ1117*#REF!)</f>
        <v>#REF!</v>
      </c>
      <c r="BT1117" s="201" t="e">
        <f>IF(ISNA(BR1117),"",BR1117*#REF!)</f>
        <v>#REF!</v>
      </c>
      <c r="BU1117" s="78" t="e">
        <f>IF(#REF!&gt;0,DQ$57,"")</f>
        <v>#REF!</v>
      </c>
      <c r="BV1117" s="99"/>
      <c r="BW1117" s="411"/>
      <c r="BX1117" s="412" t="e">
        <f>IF(OR(#REF!="",F1117=""),"",ROUND(#REF!/10^3*F1117,3))</f>
        <v>#REF!</v>
      </c>
      <c r="BY1117" s="412" t="e">
        <f>IF(#REF!&gt;0,#REF!*#REF!/1000,"")</f>
        <v>#REF!</v>
      </c>
      <c r="BZ1117" s="412" t="e">
        <f>IF(#REF!&gt;0,#REF!*#REF!/1000,"")</f>
        <v>#REF!</v>
      </c>
      <c r="CA1117" s="413" t="e">
        <f>IF(OR(#REF!="●",#REF!="●",#REF!="●",#REF!="●",#REF!="●"),"",IF(#REF!="","",#REF!))</f>
        <v>#REF!</v>
      </c>
      <c r="CB1117" s="413" t="e">
        <f>IF(OR(#REF!="●",#REF!="●",#REF!="●",#REF!="●",#REF!="●"),"",IF(#REF!="","",#REF!))</f>
        <v>#REF!</v>
      </c>
      <c r="CC1117" s="412" t="e">
        <f>IF(ISNA(L1117),"",L1117*#REF!)</f>
        <v>#REF!</v>
      </c>
      <c r="CD1117" s="412" t="e">
        <f>IF(ISNA(M1117),"",M1117*#REF!)</f>
        <v>#REF!</v>
      </c>
      <c r="CE1117" s="415" t="e">
        <f>IF(#REF!&gt;0,DQ$6,"")</f>
        <v>#REF!</v>
      </c>
      <c r="CF1117" s="361" t="e">
        <f>IF(#REF!="","",VLOOKUP(#REF!,#REF!,7,0))</f>
        <v>#REF!</v>
      </c>
      <c r="CG1117" s="201" t="e">
        <f>IF(OR(#REF!="",CF1117=""),"",ROUND(#REF!/10^3*CF1117,3))</f>
        <v>#REF!</v>
      </c>
      <c r="CH1117" s="201" t="e">
        <f>IF(#REF!&gt;0,#REF!*#REF!/1000,"")</f>
        <v>#REF!</v>
      </c>
      <c r="CI1117" s="201" t="e">
        <f>IF(#REF!&gt;0,#REF!*#REF!/1000,"")</f>
        <v>#REF!</v>
      </c>
      <c r="CJ1117" s="74" t="e">
        <f t="shared" si="206"/>
        <v>#REF!</v>
      </c>
      <c r="CK1117" s="74" t="e">
        <f t="shared" si="207"/>
        <v>#REF!</v>
      </c>
      <c r="CL1117" s="201" t="e">
        <f>IF(ISNA(CJ1117),"",CJ1117*#REF!)</f>
        <v>#REF!</v>
      </c>
      <c r="CM1117" s="201" t="e">
        <f>IF(ISNA(CK1117),"",CK1117*#REF!)</f>
        <v>#REF!</v>
      </c>
      <c r="CN1117" s="101" t="e">
        <f>IF(#REF!&gt;0,DQ$57,"")</f>
        <v>#REF!</v>
      </c>
      <c r="CO1117" s="84"/>
      <c r="CP1117" s="2"/>
      <c r="CQ1117" s="2"/>
      <c r="CR1117" s="2"/>
      <c r="CS1117" s="2"/>
      <c r="CT1117" s="2"/>
      <c r="CU1117" s="2"/>
      <c r="CV1117" s="2"/>
      <c r="CX1117" s="2"/>
      <c r="CY1117" s="2"/>
      <c r="CZ1117" s="2"/>
      <c r="DA1117" s="2"/>
      <c r="DB1117" s="2"/>
      <c r="DC1117" s="2"/>
      <c r="DD1117" s="2"/>
      <c r="DE1117" s="2"/>
      <c r="DF1117" s="2"/>
    </row>
    <row r="1118" spans="2:110" ht="18" customHeight="1">
      <c r="B1118" s="151" t="e">
        <f>IF(#REF!="","",VLOOKUP(#REF!,$CX$11:$DG$26,9,0))</f>
        <v>#REF!</v>
      </c>
      <c r="C1118" s="64" t="e">
        <f>IF(#REF!="",0,VLOOKUP(#REF!,$CP$11:$CQ$16,2,0))</f>
        <v>#REF!</v>
      </c>
      <c r="D1118" s="65" t="e">
        <f>IF(#REF!="",0,VLOOKUP(#REF!,$CX$11:$CY$26,2,0))</f>
        <v>#REF!</v>
      </c>
      <c r="E1118" s="152" t="e">
        <f t="shared" si="197"/>
        <v>#REF!</v>
      </c>
      <c r="F1118" s="155" t="e">
        <f>IF(#REF!="","",VLOOKUP(#REF!,#REF!,7,0))</f>
        <v>#REF!</v>
      </c>
      <c r="G1118" s="201" t="e">
        <f>IF(OR(#REF!="",F1118=""),"",ROUND(#REF!/10^3*F1118,3))</f>
        <v>#REF!</v>
      </c>
      <c r="H1118" s="201" t="e">
        <f>IF(#REF!&gt;0,#REF!*#REF!/1000,"")</f>
        <v>#REF!</v>
      </c>
      <c r="I1118" s="201" t="e">
        <f>IF(#REF!&gt;0,#REF!*#REF!/1000,"")</f>
        <v>#REF!</v>
      </c>
      <c r="J1118" s="51" t="e">
        <f>IF(#REF!="●","",IF(#REF!="","",#REF!))</f>
        <v>#REF!</v>
      </c>
      <c r="K1118" s="51" t="e">
        <f>IF(#REF!="●","",IF(#REF!="","",#REF!))</f>
        <v>#REF!</v>
      </c>
      <c r="L1118" s="74" t="e">
        <f t="shared" si="198"/>
        <v>#REF!</v>
      </c>
      <c r="M1118" s="74" t="e">
        <f t="shared" si="199"/>
        <v>#REF!</v>
      </c>
      <c r="N1118" s="201" t="e">
        <f>IF(ISNA(L1118),"",L1118*#REF!)</f>
        <v>#REF!</v>
      </c>
      <c r="O1118" s="201" t="e">
        <f>IF(ISNA(M1118),"",M1118*#REF!)</f>
        <v>#REF!</v>
      </c>
      <c r="P1118" s="78" t="e">
        <f>IF(#REF!&gt;0,DQ$6,"")</f>
        <v>#REF!</v>
      </c>
      <c r="Q1118" s="99"/>
      <c r="R1118" s="411"/>
      <c r="S1118" s="412" t="e">
        <f>IF(OR(#REF!="",F1118=""),"",ROUND(#REF!/10^3*F1118,3))</f>
        <v>#REF!</v>
      </c>
      <c r="T1118" s="412" t="e">
        <f>IF(#REF!&gt;0,#REF!*#REF!/1000,"")</f>
        <v>#REF!</v>
      </c>
      <c r="U1118" s="412" t="e">
        <f>IF(#REF!&gt;0,#REF!*#REF!/1000,"")</f>
        <v>#REF!</v>
      </c>
      <c r="V1118" s="413" t="e">
        <f>IF(OR(#REF!="●",#REF!="●"),"",IF(#REF!="","",#REF!))</f>
        <v>#REF!</v>
      </c>
      <c r="W1118" s="413" t="e">
        <f>IF(OR(#REF!="●",#REF!="●"),"",IF(#REF!="","",#REF!))</f>
        <v>#REF!</v>
      </c>
      <c r="X1118" s="412" t="e">
        <f>IF(ISNA(L1118),"",L1118*#REF!)</f>
        <v>#REF!</v>
      </c>
      <c r="Y1118" s="412" t="e">
        <f>IF(ISNA(M1118),"",M1118*#REF!)</f>
        <v>#REF!</v>
      </c>
      <c r="Z1118" s="414" t="e">
        <f>IF(#REF!&gt;0,DQ$6,"")</f>
        <v>#REF!</v>
      </c>
      <c r="AA1118" s="95" t="e">
        <f>IF(#REF!="","",VLOOKUP(#REF!,#REF!,7,0))</f>
        <v>#REF!</v>
      </c>
      <c r="AB1118" s="201" t="e">
        <f>IF(OR(#REF!="",AA1118=""),"",ROUND(#REF!/10^3*AA1118,3))</f>
        <v>#REF!</v>
      </c>
      <c r="AC1118" s="201" t="e">
        <f>IF(#REF!&gt;0,#REF!*#REF!/1000,"")</f>
        <v>#REF!</v>
      </c>
      <c r="AD1118" s="201" t="e">
        <f>IF(#REF!&gt;0,#REF!*#REF!/1000,"")</f>
        <v>#REF!</v>
      </c>
      <c r="AE1118" s="74" t="e">
        <f t="shared" si="200"/>
        <v>#REF!</v>
      </c>
      <c r="AF1118" s="74" t="e">
        <f t="shared" si="201"/>
        <v>#REF!</v>
      </c>
      <c r="AG1118" s="201" t="e">
        <f>IF(ISNA(AE1118),"",AE1118*#REF!)</f>
        <v>#REF!</v>
      </c>
      <c r="AH1118" s="201" t="e">
        <f>IF(ISNA(AF1118),"",AF1118*#REF!)</f>
        <v>#REF!</v>
      </c>
      <c r="AI1118" s="78" t="e">
        <f>IF(#REF!&gt;0,DQ$23,"")</f>
        <v>#REF!</v>
      </c>
      <c r="AJ1118" s="99"/>
      <c r="AK1118" s="411"/>
      <c r="AL1118" s="412" t="e">
        <f>IF(OR(#REF!="",F1118=""),"",ROUND(#REF!/10^3*F1118,3))</f>
        <v>#REF!</v>
      </c>
      <c r="AM1118" s="412" t="e">
        <f>IF(#REF!&gt;0,#REF!*#REF!/1000,"")</f>
        <v>#REF!</v>
      </c>
      <c r="AN1118" s="412" t="e">
        <f>IF(#REF!&gt;0,#REF!*#REF!/1000,"")</f>
        <v>#REF!</v>
      </c>
      <c r="AO1118" s="413" t="e">
        <f>IF(OR(#REF!="●",#REF!="●",#REF!="●"),"",IF(#REF!="","",#REF!))</f>
        <v>#REF!</v>
      </c>
      <c r="AP1118" s="413" t="e">
        <f>IF(OR(#REF!="●",#REF!="●",#REF!="●"),"",IF(#REF!="","",#REF!))</f>
        <v>#REF!</v>
      </c>
      <c r="AQ1118" s="412" t="e">
        <f>IF(ISNA(L1118),"",L1118*#REF!)</f>
        <v>#REF!</v>
      </c>
      <c r="AR1118" s="412" t="e">
        <f>IF(ISNA(M1118),"",M1118*#REF!)</f>
        <v>#REF!</v>
      </c>
      <c r="AS1118" s="414" t="e">
        <f>IF(#REF!&gt;0,DQ$6,"")</f>
        <v>#REF!</v>
      </c>
      <c r="AT1118" s="95" t="e">
        <f>IF(#REF!="","",VLOOKUP(#REF!,#REF!,7,0))</f>
        <v>#REF!</v>
      </c>
      <c r="AU1118" s="201" t="e">
        <f>IF(OR(#REF!="",AT1118=""),"",ROUND(#REF!/10^3*AT1118,3))</f>
        <v>#REF!</v>
      </c>
      <c r="AV1118" s="201" t="e">
        <f>IF(#REF!&gt;0,#REF!*#REF!/1000,"")</f>
        <v>#REF!</v>
      </c>
      <c r="AW1118" s="201" t="e">
        <f>IF(#REF!&gt;0,#REF!*#REF!/1000,"")</f>
        <v>#REF!</v>
      </c>
      <c r="AX1118" s="74" t="e">
        <f t="shared" si="202"/>
        <v>#REF!</v>
      </c>
      <c r="AY1118" s="74" t="e">
        <f t="shared" si="203"/>
        <v>#REF!</v>
      </c>
      <c r="AZ1118" s="201" t="e">
        <f>IF(ISNA(AX1118),"",AX1118*#REF!)</f>
        <v>#REF!</v>
      </c>
      <c r="BA1118" s="201" t="e">
        <f>IF(ISNA(AY1118),"",AY1118*#REF!)</f>
        <v>#REF!</v>
      </c>
      <c r="BB1118" s="78" t="e">
        <f>IF(#REF!&gt;0,DQ$40,"")</f>
        <v>#REF!</v>
      </c>
      <c r="BC1118" s="99"/>
      <c r="BD1118" s="650"/>
      <c r="BE1118" s="652" t="e">
        <f>IF(OR(#REF!="",F1118=""),"",ROUND(#REF!/10^3*F1118,3))</f>
        <v>#REF!</v>
      </c>
      <c r="BF1118" s="412" t="e">
        <f>IF(#REF!&gt;0,#REF!*#REF!/1000,"")</f>
        <v>#REF!</v>
      </c>
      <c r="BG1118" s="412" t="e">
        <f>IF(#REF!&gt;0,#REF!*#REF!/1000,"")</f>
        <v>#REF!</v>
      </c>
      <c r="BH1118" s="413" t="e">
        <f>IF(OR(#REF!="●",#REF!="●",#REF!="●",#REF!="●"),"",IF(#REF!="","",#REF!))</f>
        <v>#REF!</v>
      </c>
      <c r="BI1118" s="413" t="e">
        <f>IF(OR(#REF!="●",#REF!="●",#REF!="●",#REF!="●"),"",IF(#REF!="","",#REF!))</f>
        <v>#REF!</v>
      </c>
      <c r="BJ1118" s="412" t="e">
        <f>IF(ISNA(L1118),"",L1118*#REF!)</f>
        <v>#REF!</v>
      </c>
      <c r="BK1118" s="412" t="e">
        <f>IF(ISNA(M1118),"",M1118*#REF!)</f>
        <v>#REF!</v>
      </c>
      <c r="BL1118" s="415" t="e">
        <f>IF(#REF!&gt;0,DQ$6,"")</f>
        <v>#REF!</v>
      </c>
      <c r="BM1118" s="361" t="e">
        <f>IF(#REF!="","",VLOOKUP(#REF!,#REF!,7,0))</f>
        <v>#REF!</v>
      </c>
      <c r="BN1118" s="201" t="e">
        <f>IF(OR(#REF!="",BM1118=""),"",ROUND(#REF!/10^3*BM1118,3))</f>
        <v>#REF!</v>
      </c>
      <c r="BO1118" s="201" t="e">
        <f>IF(#REF!&gt;0,#REF!*#REF!/1000,"")</f>
        <v>#REF!</v>
      </c>
      <c r="BP1118" s="201" t="e">
        <f>IF(#REF!&gt;0,#REF!*#REF!/1000,"")</f>
        <v>#REF!</v>
      </c>
      <c r="BQ1118" s="74" t="e">
        <f t="shared" si="204"/>
        <v>#REF!</v>
      </c>
      <c r="BR1118" s="74" t="e">
        <f t="shared" si="205"/>
        <v>#REF!</v>
      </c>
      <c r="BS1118" s="201" t="e">
        <f>IF(ISNA(BQ1118),"",BQ1118*#REF!)</f>
        <v>#REF!</v>
      </c>
      <c r="BT1118" s="201" t="e">
        <f>IF(ISNA(BR1118),"",BR1118*#REF!)</f>
        <v>#REF!</v>
      </c>
      <c r="BU1118" s="78" t="e">
        <f>IF(#REF!&gt;0,DQ$57,"")</f>
        <v>#REF!</v>
      </c>
      <c r="BV1118" s="99"/>
      <c r="BW1118" s="411"/>
      <c r="BX1118" s="412" t="e">
        <f>IF(OR(#REF!="",F1118=""),"",ROUND(#REF!/10^3*F1118,3))</f>
        <v>#REF!</v>
      </c>
      <c r="BY1118" s="412" t="e">
        <f>IF(#REF!&gt;0,#REF!*#REF!/1000,"")</f>
        <v>#REF!</v>
      </c>
      <c r="BZ1118" s="412" t="e">
        <f>IF(#REF!&gt;0,#REF!*#REF!/1000,"")</f>
        <v>#REF!</v>
      </c>
      <c r="CA1118" s="413" t="e">
        <f>IF(OR(#REF!="●",#REF!="●",#REF!="●",#REF!="●",#REF!="●"),"",IF(#REF!="","",#REF!))</f>
        <v>#REF!</v>
      </c>
      <c r="CB1118" s="413" t="e">
        <f>IF(OR(#REF!="●",#REF!="●",#REF!="●",#REF!="●",#REF!="●"),"",IF(#REF!="","",#REF!))</f>
        <v>#REF!</v>
      </c>
      <c r="CC1118" s="412" t="e">
        <f>IF(ISNA(L1118),"",L1118*#REF!)</f>
        <v>#REF!</v>
      </c>
      <c r="CD1118" s="412" t="e">
        <f>IF(ISNA(M1118),"",M1118*#REF!)</f>
        <v>#REF!</v>
      </c>
      <c r="CE1118" s="415" t="e">
        <f>IF(#REF!&gt;0,DQ$6,"")</f>
        <v>#REF!</v>
      </c>
      <c r="CF1118" s="361" t="e">
        <f>IF(#REF!="","",VLOOKUP(#REF!,#REF!,7,0))</f>
        <v>#REF!</v>
      </c>
      <c r="CG1118" s="201" t="e">
        <f>IF(OR(#REF!="",CF1118=""),"",ROUND(#REF!/10^3*CF1118,3))</f>
        <v>#REF!</v>
      </c>
      <c r="CH1118" s="201" t="e">
        <f>IF(#REF!&gt;0,#REF!*#REF!/1000,"")</f>
        <v>#REF!</v>
      </c>
      <c r="CI1118" s="201" t="e">
        <f>IF(#REF!&gt;0,#REF!*#REF!/1000,"")</f>
        <v>#REF!</v>
      </c>
      <c r="CJ1118" s="74" t="e">
        <f t="shared" si="206"/>
        <v>#REF!</v>
      </c>
      <c r="CK1118" s="74" t="e">
        <f t="shared" si="207"/>
        <v>#REF!</v>
      </c>
      <c r="CL1118" s="201" t="e">
        <f>IF(ISNA(CJ1118),"",CJ1118*#REF!)</f>
        <v>#REF!</v>
      </c>
      <c r="CM1118" s="201" t="e">
        <f>IF(ISNA(CK1118),"",CK1118*#REF!)</f>
        <v>#REF!</v>
      </c>
      <c r="CN1118" s="101" t="e">
        <f>IF(#REF!&gt;0,DQ$57,"")</f>
        <v>#REF!</v>
      </c>
      <c r="CO1118" s="84"/>
      <c r="CP1118" s="2"/>
      <c r="CQ1118" s="2"/>
      <c r="CR1118" s="2"/>
      <c r="CS1118" s="2"/>
      <c r="CT1118" s="2"/>
      <c r="CU1118" s="2"/>
      <c r="CV1118" s="2"/>
      <c r="CX1118" s="2"/>
      <c r="CY1118" s="2"/>
      <c r="CZ1118" s="2"/>
      <c r="DA1118" s="2"/>
      <c r="DB1118" s="2"/>
      <c r="DC1118" s="2"/>
      <c r="DD1118" s="2"/>
      <c r="DE1118" s="2"/>
      <c r="DF1118" s="2"/>
    </row>
    <row r="1119" spans="2:110" ht="18" customHeight="1">
      <c r="B1119" s="151" t="e">
        <f>IF(#REF!="","",VLOOKUP(#REF!,$CX$11:$DG$26,9,0))</f>
        <v>#REF!</v>
      </c>
      <c r="C1119" s="64" t="e">
        <f>IF(#REF!="",0,VLOOKUP(#REF!,$CP$11:$CQ$16,2,0))</f>
        <v>#REF!</v>
      </c>
      <c r="D1119" s="65" t="e">
        <f>IF(#REF!="",0,VLOOKUP(#REF!,$CX$11:$CY$26,2,0))</f>
        <v>#REF!</v>
      </c>
      <c r="E1119" s="152" t="e">
        <f t="shared" si="197"/>
        <v>#REF!</v>
      </c>
      <c r="F1119" s="155" t="e">
        <f>IF(#REF!="","",VLOOKUP(#REF!,#REF!,7,0))</f>
        <v>#REF!</v>
      </c>
      <c r="G1119" s="201" t="e">
        <f>IF(OR(#REF!="",F1119=""),"",ROUND(#REF!/10^3*F1119,3))</f>
        <v>#REF!</v>
      </c>
      <c r="H1119" s="201" t="e">
        <f>IF(#REF!&gt;0,#REF!*#REF!/1000,"")</f>
        <v>#REF!</v>
      </c>
      <c r="I1119" s="201" t="e">
        <f>IF(#REF!&gt;0,#REF!*#REF!/1000,"")</f>
        <v>#REF!</v>
      </c>
      <c r="J1119" s="51" t="e">
        <f>IF(#REF!="●","",IF(#REF!="","",#REF!))</f>
        <v>#REF!</v>
      </c>
      <c r="K1119" s="51" t="e">
        <f>IF(#REF!="●","",IF(#REF!="","",#REF!))</f>
        <v>#REF!</v>
      </c>
      <c r="L1119" s="74" t="e">
        <f t="shared" si="198"/>
        <v>#REF!</v>
      </c>
      <c r="M1119" s="74" t="e">
        <f t="shared" si="199"/>
        <v>#REF!</v>
      </c>
      <c r="N1119" s="201" t="e">
        <f>IF(ISNA(L1119),"",L1119*#REF!)</f>
        <v>#REF!</v>
      </c>
      <c r="O1119" s="201" t="e">
        <f>IF(ISNA(M1119),"",M1119*#REF!)</f>
        <v>#REF!</v>
      </c>
      <c r="P1119" s="78" t="e">
        <f>IF(#REF!&gt;0,DQ$6,"")</f>
        <v>#REF!</v>
      </c>
      <c r="Q1119" s="99"/>
      <c r="R1119" s="411"/>
      <c r="S1119" s="412" t="e">
        <f>IF(OR(#REF!="",F1119=""),"",ROUND(#REF!/10^3*F1119,3))</f>
        <v>#REF!</v>
      </c>
      <c r="T1119" s="412" t="e">
        <f>IF(#REF!&gt;0,#REF!*#REF!/1000,"")</f>
        <v>#REF!</v>
      </c>
      <c r="U1119" s="412" t="e">
        <f>IF(#REF!&gt;0,#REF!*#REF!/1000,"")</f>
        <v>#REF!</v>
      </c>
      <c r="V1119" s="413" t="e">
        <f>IF(OR(#REF!="●",#REF!="●"),"",IF(#REF!="","",#REF!))</f>
        <v>#REF!</v>
      </c>
      <c r="W1119" s="413" t="e">
        <f>IF(OR(#REF!="●",#REF!="●"),"",IF(#REF!="","",#REF!))</f>
        <v>#REF!</v>
      </c>
      <c r="X1119" s="412" t="e">
        <f>IF(ISNA(L1119),"",L1119*#REF!)</f>
        <v>#REF!</v>
      </c>
      <c r="Y1119" s="412" t="e">
        <f>IF(ISNA(M1119),"",M1119*#REF!)</f>
        <v>#REF!</v>
      </c>
      <c r="Z1119" s="414" t="e">
        <f>IF(#REF!&gt;0,DQ$6,"")</f>
        <v>#REF!</v>
      </c>
      <c r="AA1119" s="95" t="e">
        <f>IF(#REF!="","",VLOOKUP(#REF!,#REF!,7,0))</f>
        <v>#REF!</v>
      </c>
      <c r="AB1119" s="201" t="e">
        <f>IF(OR(#REF!="",AA1119=""),"",ROUND(#REF!/10^3*AA1119,3))</f>
        <v>#REF!</v>
      </c>
      <c r="AC1119" s="201" t="e">
        <f>IF(#REF!&gt;0,#REF!*#REF!/1000,"")</f>
        <v>#REF!</v>
      </c>
      <c r="AD1119" s="201" t="e">
        <f>IF(#REF!&gt;0,#REF!*#REF!/1000,"")</f>
        <v>#REF!</v>
      </c>
      <c r="AE1119" s="74" t="e">
        <f t="shared" si="200"/>
        <v>#REF!</v>
      </c>
      <c r="AF1119" s="74" t="e">
        <f t="shared" si="201"/>
        <v>#REF!</v>
      </c>
      <c r="AG1119" s="201" t="e">
        <f>IF(ISNA(AE1119),"",AE1119*#REF!)</f>
        <v>#REF!</v>
      </c>
      <c r="AH1119" s="201" t="e">
        <f>IF(ISNA(AF1119),"",AF1119*#REF!)</f>
        <v>#REF!</v>
      </c>
      <c r="AI1119" s="78" t="e">
        <f>IF(#REF!&gt;0,DQ$23,"")</f>
        <v>#REF!</v>
      </c>
      <c r="AJ1119" s="99"/>
      <c r="AK1119" s="411"/>
      <c r="AL1119" s="412" t="e">
        <f>IF(OR(#REF!="",F1119=""),"",ROUND(#REF!/10^3*F1119,3))</f>
        <v>#REF!</v>
      </c>
      <c r="AM1119" s="412" t="e">
        <f>IF(#REF!&gt;0,#REF!*#REF!/1000,"")</f>
        <v>#REF!</v>
      </c>
      <c r="AN1119" s="412" t="e">
        <f>IF(#REF!&gt;0,#REF!*#REF!/1000,"")</f>
        <v>#REF!</v>
      </c>
      <c r="AO1119" s="413" t="e">
        <f>IF(OR(#REF!="●",#REF!="●",#REF!="●"),"",IF(#REF!="","",#REF!))</f>
        <v>#REF!</v>
      </c>
      <c r="AP1119" s="413" t="e">
        <f>IF(OR(#REF!="●",#REF!="●",#REF!="●"),"",IF(#REF!="","",#REF!))</f>
        <v>#REF!</v>
      </c>
      <c r="AQ1119" s="412" t="e">
        <f>IF(ISNA(L1119),"",L1119*#REF!)</f>
        <v>#REF!</v>
      </c>
      <c r="AR1119" s="412" t="e">
        <f>IF(ISNA(M1119),"",M1119*#REF!)</f>
        <v>#REF!</v>
      </c>
      <c r="AS1119" s="414" t="e">
        <f>IF(#REF!&gt;0,DQ$6,"")</f>
        <v>#REF!</v>
      </c>
      <c r="AT1119" s="95" t="e">
        <f>IF(#REF!="","",VLOOKUP(#REF!,#REF!,7,0))</f>
        <v>#REF!</v>
      </c>
      <c r="AU1119" s="201" t="e">
        <f>IF(OR(#REF!="",AT1119=""),"",ROUND(#REF!/10^3*AT1119,3))</f>
        <v>#REF!</v>
      </c>
      <c r="AV1119" s="201" t="e">
        <f>IF(#REF!&gt;0,#REF!*#REF!/1000,"")</f>
        <v>#REF!</v>
      </c>
      <c r="AW1119" s="201" t="e">
        <f>IF(#REF!&gt;0,#REF!*#REF!/1000,"")</f>
        <v>#REF!</v>
      </c>
      <c r="AX1119" s="74" t="e">
        <f t="shared" si="202"/>
        <v>#REF!</v>
      </c>
      <c r="AY1119" s="74" t="e">
        <f t="shared" si="203"/>
        <v>#REF!</v>
      </c>
      <c r="AZ1119" s="201" t="e">
        <f>IF(ISNA(AX1119),"",AX1119*#REF!)</f>
        <v>#REF!</v>
      </c>
      <c r="BA1119" s="201" t="e">
        <f>IF(ISNA(AY1119),"",AY1119*#REF!)</f>
        <v>#REF!</v>
      </c>
      <c r="BB1119" s="78" t="e">
        <f>IF(#REF!&gt;0,DQ$40,"")</f>
        <v>#REF!</v>
      </c>
      <c r="BC1119" s="99"/>
      <c r="BD1119" s="650"/>
      <c r="BE1119" s="652" t="e">
        <f>IF(OR(#REF!="",F1119=""),"",ROUND(#REF!/10^3*F1119,3))</f>
        <v>#REF!</v>
      </c>
      <c r="BF1119" s="412" t="e">
        <f>IF(#REF!&gt;0,#REF!*#REF!/1000,"")</f>
        <v>#REF!</v>
      </c>
      <c r="BG1119" s="412" t="e">
        <f>IF(#REF!&gt;0,#REF!*#REF!/1000,"")</f>
        <v>#REF!</v>
      </c>
      <c r="BH1119" s="413" t="e">
        <f>IF(OR(#REF!="●",#REF!="●",#REF!="●",#REF!="●"),"",IF(#REF!="","",#REF!))</f>
        <v>#REF!</v>
      </c>
      <c r="BI1119" s="413" t="e">
        <f>IF(OR(#REF!="●",#REF!="●",#REF!="●",#REF!="●"),"",IF(#REF!="","",#REF!))</f>
        <v>#REF!</v>
      </c>
      <c r="BJ1119" s="412" t="e">
        <f>IF(ISNA(L1119),"",L1119*#REF!)</f>
        <v>#REF!</v>
      </c>
      <c r="BK1119" s="412" t="e">
        <f>IF(ISNA(M1119),"",M1119*#REF!)</f>
        <v>#REF!</v>
      </c>
      <c r="BL1119" s="415" t="e">
        <f>IF(#REF!&gt;0,DQ$6,"")</f>
        <v>#REF!</v>
      </c>
      <c r="BM1119" s="361" t="e">
        <f>IF(#REF!="","",VLOOKUP(#REF!,#REF!,7,0))</f>
        <v>#REF!</v>
      </c>
      <c r="BN1119" s="201" t="e">
        <f>IF(OR(#REF!="",BM1119=""),"",ROUND(#REF!/10^3*BM1119,3))</f>
        <v>#REF!</v>
      </c>
      <c r="BO1119" s="201" t="e">
        <f>IF(#REF!&gt;0,#REF!*#REF!/1000,"")</f>
        <v>#REF!</v>
      </c>
      <c r="BP1119" s="201" t="e">
        <f>IF(#REF!&gt;0,#REF!*#REF!/1000,"")</f>
        <v>#REF!</v>
      </c>
      <c r="BQ1119" s="74" t="e">
        <f t="shared" si="204"/>
        <v>#REF!</v>
      </c>
      <c r="BR1119" s="74" t="e">
        <f t="shared" si="205"/>
        <v>#REF!</v>
      </c>
      <c r="BS1119" s="201" t="e">
        <f>IF(ISNA(BQ1119),"",BQ1119*#REF!)</f>
        <v>#REF!</v>
      </c>
      <c r="BT1119" s="201" t="e">
        <f>IF(ISNA(BR1119),"",BR1119*#REF!)</f>
        <v>#REF!</v>
      </c>
      <c r="BU1119" s="78" t="e">
        <f>IF(#REF!&gt;0,DQ$57,"")</f>
        <v>#REF!</v>
      </c>
      <c r="BV1119" s="99"/>
      <c r="BW1119" s="411"/>
      <c r="BX1119" s="412" t="e">
        <f>IF(OR(#REF!="",F1119=""),"",ROUND(#REF!/10^3*F1119,3))</f>
        <v>#REF!</v>
      </c>
      <c r="BY1119" s="412" t="e">
        <f>IF(#REF!&gt;0,#REF!*#REF!/1000,"")</f>
        <v>#REF!</v>
      </c>
      <c r="BZ1119" s="412" t="e">
        <f>IF(#REF!&gt;0,#REF!*#REF!/1000,"")</f>
        <v>#REF!</v>
      </c>
      <c r="CA1119" s="413" t="e">
        <f>IF(OR(#REF!="●",#REF!="●",#REF!="●",#REF!="●",#REF!="●"),"",IF(#REF!="","",#REF!))</f>
        <v>#REF!</v>
      </c>
      <c r="CB1119" s="413" t="e">
        <f>IF(OR(#REF!="●",#REF!="●",#REF!="●",#REF!="●",#REF!="●"),"",IF(#REF!="","",#REF!))</f>
        <v>#REF!</v>
      </c>
      <c r="CC1119" s="412" t="e">
        <f>IF(ISNA(L1119),"",L1119*#REF!)</f>
        <v>#REF!</v>
      </c>
      <c r="CD1119" s="412" t="e">
        <f>IF(ISNA(M1119),"",M1119*#REF!)</f>
        <v>#REF!</v>
      </c>
      <c r="CE1119" s="415" t="e">
        <f>IF(#REF!&gt;0,DQ$6,"")</f>
        <v>#REF!</v>
      </c>
      <c r="CF1119" s="361" t="e">
        <f>IF(#REF!="","",VLOOKUP(#REF!,#REF!,7,0))</f>
        <v>#REF!</v>
      </c>
      <c r="CG1119" s="201" t="e">
        <f>IF(OR(#REF!="",CF1119=""),"",ROUND(#REF!/10^3*CF1119,3))</f>
        <v>#REF!</v>
      </c>
      <c r="CH1119" s="201" t="e">
        <f>IF(#REF!&gt;0,#REF!*#REF!/1000,"")</f>
        <v>#REF!</v>
      </c>
      <c r="CI1119" s="201" t="e">
        <f>IF(#REF!&gt;0,#REF!*#REF!/1000,"")</f>
        <v>#REF!</v>
      </c>
      <c r="CJ1119" s="74" t="e">
        <f t="shared" si="206"/>
        <v>#REF!</v>
      </c>
      <c r="CK1119" s="74" t="e">
        <f t="shared" si="207"/>
        <v>#REF!</v>
      </c>
      <c r="CL1119" s="201" t="e">
        <f>IF(ISNA(CJ1119),"",CJ1119*#REF!)</f>
        <v>#REF!</v>
      </c>
      <c r="CM1119" s="201" t="e">
        <f>IF(ISNA(CK1119),"",CK1119*#REF!)</f>
        <v>#REF!</v>
      </c>
      <c r="CN1119" s="101" t="e">
        <f>IF(#REF!&gt;0,DQ$57,"")</f>
        <v>#REF!</v>
      </c>
      <c r="CO1119" s="84"/>
      <c r="CP1119" s="2"/>
      <c r="CQ1119" s="2"/>
      <c r="CR1119" s="2"/>
      <c r="CS1119" s="2"/>
      <c r="CT1119" s="2"/>
      <c r="CU1119" s="2"/>
      <c r="CV1119" s="2"/>
      <c r="CX1119" s="2"/>
      <c r="CY1119" s="2"/>
      <c r="CZ1119" s="2"/>
      <c r="DA1119" s="2"/>
      <c r="DB1119" s="2"/>
      <c r="DC1119" s="2"/>
      <c r="DD1119" s="2"/>
      <c r="DE1119" s="2"/>
      <c r="DF1119" s="2"/>
    </row>
    <row r="1120" spans="2:110" ht="18" customHeight="1">
      <c r="B1120" s="151" t="e">
        <f>IF(#REF!="","",VLOOKUP(#REF!,$CX$11:$DG$26,9,0))</f>
        <v>#REF!</v>
      </c>
      <c r="C1120" s="64" t="e">
        <f>IF(#REF!="",0,VLOOKUP(#REF!,$CP$11:$CQ$16,2,0))</f>
        <v>#REF!</v>
      </c>
      <c r="D1120" s="65" t="e">
        <f>IF(#REF!="",0,VLOOKUP(#REF!,$CX$11:$CY$26,2,0))</f>
        <v>#REF!</v>
      </c>
      <c r="E1120" s="152" t="e">
        <f t="shared" si="197"/>
        <v>#REF!</v>
      </c>
      <c r="F1120" s="155" t="e">
        <f>IF(#REF!="","",VLOOKUP(#REF!,#REF!,7,0))</f>
        <v>#REF!</v>
      </c>
      <c r="G1120" s="201" t="e">
        <f>IF(OR(#REF!="",F1120=""),"",ROUND(#REF!/10^3*F1120,3))</f>
        <v>#REF!</v>
      </c>
      <c r="H1120" s="201" t="e">
        <f>IF(#REF!&gt;0,#REF!*#REF!/1000,"")</f>
        <v>#REF!</v>
      </c>
      <c r="I1120" s="201" t="e">
        <f>IF(#REF!&gt;0,#REF!*#REF!/1000,"")</f>
        <v>#REF!</v>
      </c>
      <c r="J1120" s="51" t="e">
        <f>IF(#REF!="●","",IF(#REF!="","",#REF!))</f>
        <v>#REF!</v>
      </c>
      <c r="K1120" s="51" t="e">
        <f>IF(#REF!="●","",IF(#REF!="","",#REF!))</f>
        <v>#REF!</v>
      </c>
      <c r="L1120" s="74" t="e">
        <f t="shared" si="198"/>
        <v>#REF!</v>
      </c>
      <c r="M1120" s="74" t="e">
        <f t="shared" si="199"/>
        <v>#REF!</v>
      </c>
      <c r="N1120" s="201" t="e">
        <f>IF(ISNA(L1120),"",L1120*#REF!)</f>
        <v>#REF!</v>
      </c>
      <c r="O1120" s="201" t="e">
        <f>IF(ISNA(M1120),"",M1120*#REF!)</f>
        <v>#REF!</v>
      </c>
      <c r="P1120" s="78" t="e">
        <f>IF(#REF!&gt;0,DQ$6,"")</f>
        <v>#REF!</v>
      </c>
      <c r="Q1120" s="99"/>
      <c r="R1120" s="411"/>
      <c r="S1120" s="412" t="e">
        <f>IF(OR(#REF!="",F1120=""),"",ROUND(#REF!/10^3*F1120,3))</f>
        <v>#REF!</v>
      </c>
      <c r="T1120" s="412" t="e">
        <f>IF(#REF!&gt;0,#REF!*#REF!/1000,"")</f>
        <v>#REF!</v>
      </c>
      <c r="U1120" s="412" t="e">
        <f>IF(#REF!&gt;0,#REF!*#REF!/1000,"")</f>
        <v>#REF!</v>
      </c>
      <c r="V1120" s="413" t="e">
        <f>IF(OR(#REF!="●",#REF!="●"),"",IF(#REF!="","",#REF!))</f>
        <v>#REF!</v>
      </c>
      <c r="W1120" s="413" t="e">
        <f>IF(OR(#REF!="●",#REF!="●"),"",IF(#REF!="","",#REF!))</f>
        <v>#REF!</v>
      </c>
      <c r="X1120" s="412" t="e">
        <f>IF(ISNA(L1120),"",L1120*#REF!)</f>
        <v>#REF!</v>
      </c>
      <c r="Y1120" s="412" t="e">
        <f>IF(ISNA(M1120),"",M1120*#REF!)</f>
        <v>#REF!</v>
      </c>
      <c r="Z1120" s="414" t="e">
        <f>IF(#REF!&gt;0,DQ$6,"")</f>
        <v>#REF!</v>
      </c>
      <c r="AA1120" s="95" t="e">
        <f>IF(#REF!="","",VLOOKUP(#REF!,#REF!,7,0))</f>
        <v>#REF!</v>
      </c>
      <c r="AB1120" s="201" t="e">
        <f>IF(OR(#REF!="",AA1120=""),"",ROUND(#REF!/10^3*AA1120,3))</f>
        <v>#REF!</v>
      </c>
      <c r="AC1120" s="201" t="e">
        <f>IF(#REF!&gt;0,#REF!*#REF!/1000,"")</f>
        <v>#REF!</v>
      </c>
      <c r="AD1120" s="201" t="e">
        <f>IF(#REF!&gt;0,#REF!*#REF!/1000,"")</f>
        <v>#REF!</v>
      </c>
      <c r="AE1120" s="74" t="e">
        <f t="shared" si="200"/>
        <v>#REF!</v>
      </c>
      <c r="AF1120" s="74" t="e">
        <f t="shared" si="201"/>
        <v>#REF!</v>
      </c>
      <c r="AG1120" s="201" t="e">
        <f>IF(ISNA(AE1120),"",AE1120*#REF!)</f>
        <v>#REF!</v>
      </c>
      <c r="AH1120" s="201" t="e">
        <f>IF(ISNA(AF1120),"",AF1120*#REF!)</f>
        <v>#REF!</v>
      </c>
      <c r="AI1120" s="78" t="e">
        <f>IF(#REF!&gt;0,DQ$23,"")</f>
        <v>#REF!</v>
      </c>
      <c r="AJ1120" s="99"/>
      <c r="AK1120" s="411"/>
      <c r="AL1120" s="412" t="e">
        <f>IF(OR(#REF!="",F1120=""),"",ROUND(#REF!/10^3*F1120,3))</f>
        <v>#REF!</v>
      </c>
      <c r="AM1120" s="412" t="e">
        <f>IF(#REF!&gt;0,#REF!*#REF!/1000,"")</f>
        <v>#REF!</v>
      </c>
      <c r="AN1120" s="412" t="e">
        <f>IF(#REF!&gt;0,#REF!*#REF!/1000,"")</f>
        <v>#REF!</v>
      </c>
      <c r="AO1120" s="413" t="e">
        <f>IF(OR(#REF!="●",#REF!="●",#REF!="●"),"",IF(#REF!="","",#REF!))</f>
        <v>#REF!</v>
      </c>
      <c r="AP1120" s="413" t="e">
        <f>IF(OR(#REF!="●",#REF!="●",#REF!="●"),"",IF(#REF!="","",#REF!))</f>
        <v>#REF!</v>
      </c>
      <c r="AQ1120" s="412" t="e">
        <f>IF(ISNA(L1120),"",L1120*#REF!)</f>
        <v>#REF!</v>
      </c>
      <c r="AR1120" s="412" t="e">
        <f>IF(ISNA(M1120),"",M1120*#REF!)</f>
        <v>#REF!</v>
      </c>
      <c r="AS1120" s="414" t="e">
        <f>IF(#REF!&gt;0,DQ$6,"")</f>
        <v>#REF!</v>
      </c>
      <c r="AT1120" s="95" t="e">
        <f>IF(#REF!="","",VLOOKUP(#REF!,#REF!,7,0))</f>
        <v>#REF!</v>
      </c>
      <c r="AU1120" s="201" t="e">
        <f>IF(OR(#REF!="",AT1120=""),"",ROUND(#REF!/10^3*AT1120,3))</f>
        <v>#REF!</v>
      </c>
      <c r="AV1120" s="201" t="e">
        <f>IF(#REF!&gt;0,#REF!*#REF!/1000,"")</f>
        <v>#REF!</v>
      </c>
      <c r="AW1120" s="201" t="e">
        <f>IF(#REF!&gt;0,#REF!*#REF!/1000,"")</f>
        <v>#REF!</v>
      </c>
      <c r="AX1120" s="74" t="e">
        <f t="shared" si="202"/>
        <v>#REF!</v>
      </c>
      <c r="AY1120" s="74" t="e">
        <f t="shared" si="203"/>
        <v>#REF!</v>
      </c>
      <c r="AZ1120" s="201" t="e">
        <f>IF(ISNA(AX1120),"",AX1120*#REF!)</f>
        <v>#REF!</v>
      </c>
      <c r="BA1120" s="201" t="e">
        <f>IF(ISNA(AY1120),"",AY1120*#REF!)</f>
        <v>#REF!</v>
      </c>
      <c r="BB1120" s="78" t="e">
        <f>IF(#REF!&gt;0,DQ$40,"")</f>
        <v>#REF!</v>
      </c>
      <c r="BC1120" s="99"/>
      <c r="BD1120" s="650"/>
      <c r="BE1120" s="652" t="e">
        <f>IF(OR(#REF!="",F1120=""),"",ROUND(#REF!/10^3*F1120,3))</f>
        <v>#REF!</v>
      </c>
      <c r="BF1120" s="412" t="e">
        <f>IF(#REF!&gt;0,#REF!*#REF!/1000,"")</f>
        <v>#REF!</v>
      </c>
      <c r="BG1120" s="412" t="e">
        <f>IF(#REF!&gt;0,#REF!*#REF!/1000,"")</f>
        <v>#REF!</v>
      </c>
      <c r="BH1120" s="413" t="e">
        <f>IF(OR(#REF!="●",#REF!="●",#REF!="●",#REF!="●"),"",IF(#REF!="","",#REF!))</f>
        <v>#REF!</v>
      </c>
      <c r="BI1120" s="413" t="e">
        <f>IF(OR(#REF!="●",#REF!="●",#REF!="●",#REF!="●"),"",IF(#REF!="","",#REF!))</f>
        <v>#REF!</v>
      </c>
      <c r="BJ1120" s="412" t="e">
        <f>IF(ISNA(L1120),"",L1120*#REF!)</f>
        <v>#REF!</v>
      </c>
      <c r="BK1120" s="412" t="e">
        <f>IF(ISNA(M1120),"",M1120*#REF!)</f>
        <v>#REF!</v>
      </c>
      <c r="BL1120" s="415" t="e">
        <f>IF(#REF!&gt;0,DQ$6,"")</f>
        <v>#REF!</v>
      </c>
      <c r="BM1120" s="361" t="e">
        <f>IF(#REF!="","",VLOOKUP(#REF!,#REF!,7,0))</f>
        <v>#REF!</v>
      </c>
      <c r="BN1120" s="201" t="e">
        <f>IF(OR(#REF!="",BM1120=""),"",ROUND(#REF!/10^3*BM1120,3))</f>
        <v>#REF!</v>
      </c>
      <c r="BO1120" s="201" t="e">
        <f>IF(#REF!&gt;0,#REF!*#REF!/1000,"")</f>
        <v>#REF!</v>
      </c>
      <c r="BP1120" s="201" t="e">
        <f>IF(#REF!&gt;0,#REF!*#REF!/1000,"")</f>
        <v>#REF!</v>
      </c>
      <c r="BQ1120" s="74" t="e">
        <f t="shared" si="204"/>
        <v>#REF!</v>
      </c>
      <c r="BR1120" s="74" t="e">
        <f t="shared" si="205"/>
        <v>#REF!</v>
      </c>
      <c r="BS1120" s="201" t="e">
        <f>IF(ISNA(BQ1120),"",BQ1120*#REF!)</f>
        <v>#REF!</v>
      </c>
      <c r="BT1120" s="201" t="e">
        <f>IF(ISNA(BR1120),"",BR1120*#REF!)</f>
        <v>#REF!</v>
      </c>
      <c r="BU1120" s="78" t="e">
        <f>IF(#REF!&gt;0,DQ$57,"")</f>
        <v>#REF!</v>
      </c>
      <c r="BV1120" s="99"/>
      <c r="BW1120" s="411"/>
      <c r="BX1120" s="412" t="e">
        <f>IF(OR(#REF!="",F1120=""),"",ROUND(#REF!/10^3*F1120,3))</f>
        <v>#REF!</v>
      </c>
      <c r="BY1120" s="412" t="e">
        <f>IF(#REF!&gt;0,#REF!*#REF!/1000,"")</f>
        <v>#REF!</v>
      </c>
      <c r="BZ1120" s="412" t="e">
        <f>IF(#REF!&gt;0,#REF!*#REF!/1000,"")</f>
        <v>#REF!</v>
      </c>
      <c r="CA1120" s="413" t="e">
        <f>IF(OR(#REF!="●",#REF!="●",#REF!="●",#REF!="●",#REF!="●"),"",IF(#REF!="","",#REF!))</f>
        <v>#REF!</v>
      </c>
      <c r="CB1120" s="413" t="e">
        <f>IF(OR(#REF!="●",#REF!="●",#REF!="●",#REF!="●",#REF!="●"),"",IF(#REF!="","",#REF!))</f>
        <v>#REF!</v>
      </c>
      <c r="CC1120" s="412" t="e">
        <f>IF(ISNA(L1120),"",L1120*#REF!)</f>
        <v>#REF!</v>
      </c>
      <c r="CD1120" s="412" t="e">
        <f>IF(ISNA(M1120),"",M1120*#REF!)</f>
        <v>#REF!</v>
      </c>
      <c r="CE1120" s="415" t="e">
        <f>IF(#REF!&gt;0,DQ$6,"")</f>
        <v>#REF!</v>
      </c>
      <c r="CF1120" s="361" t="e">
        <f>IF(#REF!="","",VLOOKUP(#REF!,#REF!,7,0))</f>
        <v>#REF!</v>
      </c>
      <c r="CG1120" s="201" t="e">
        <f>IF(OR(#REF!="",CF1120=""),"",ROUND(#REF!/10^3*CF1120,3))</f>
        <v>#REF!</v>
      </c>
      <c r="CH1120" s="201" t="e">
        <f>IF(#REF!&gt;0,#REF!*#REF!/1000,"")</f>
        <v>#REF!</v>
      </c>
      <c r="CI1120" s="201" t="e">
        <f>IF(#REF!&gt;0,#REF!*#REF!/1000,"")</f>
        <v>#REF!</v>
      </c>
      <c r="CJ1120" s="74" t="e">
        <f t="shared" si="206"/>
        <v>#REF!</v>
      </c>
      <c r="CK1120" s="74" t="e">
        <f t="shared" si="207"/>
        <v>#REF!</v>
      </c>
      <c r="CL1120" s="201" t="e">
        <f>IF(ISNA(CJ1120),"",CJ1120*#REF!)</f>
        <v>#REF!</v>
      </c>
      <c r="CM1120" s="201" t="e">
        <f>IF(ISNA(CK1120),"",CK1120*#REF!)</f>
        <v>#REF!</v>
      </c>
      <c r="CN1120" s="101" t="e">
        <f>IF(#REF!&gt;0,DQ$57,"")</f>
        <v>#REF!</v>
      </c>
      <c r="CO1120" s="84"/>
      <c r="CP1120" s="2"/>
      <c r="CQ1120" s="2"/>
      <c r="CR1120" s="2"/>
      <c r="CS1120" s="2"/>
      <c r="CT1120" s="2"/>
      <c r="CU1120" s="2"/>
      <c r="CV1120" s="2"/>
      <c r="CX1120" s="2"/>
      <c r="CY1120" s="2"/>
      <c r="CZ1120" s="2"/>
      <c r="DA1120" s="2"/>
      <c r="DB1120" s="2"/>
      <c r="DC1120" s="2"/>
      <c r="DD1120" s="2"/>
      <c r="DE1120" s="2"/>
      <c r="DF1120" s="2"/>
    </row>
    <row r="1121" spans="2:110" ht="18" customHeight="1">
      <c r="B1121" s="151" t="e">
        <f>IF(#REF!="","",VLOOKUP(#REF!,$CX$11:$DG$26,9,0))</f>
        <v>#REF!</v>
      </c>
      <c r="C1121" s="64" t="e">
        <f>IF(#REF!="",0,VLOOKUP(#REF!,$CP$11:$CQ$16,2,0))</f>
        <v>#REF!</v>
      </c>
      <c r="D1121" s="65" t="e">
        <f>IF(#REF!="",0,VLOOKUP(#REF!,$CX$11:$CY$26,2,0))</f>
        <v>#REF!</v>
      </c>
      <c r="E1121" s="152" t="e">
        <f t="shared" si="197"/>
        <v>#REF!</v>
      </c>
      <c r="F1121" s="155" t="e">
        <f>IF(#REF!="","",VLOOKUP(#REF!,#REF!,7,0))</f>
        <v>#REF!</v>
      </c>
      <c r="G1121" s="201" t="e">
        <f>IF(OR(#REF!="",F1121=""),"",ROUND(#REF!/10^3*F1121,3))</f>
        <v>#REF!</v>
      </c>
      <c r="H1121" s="201" t="e">
        <f>IF(#REF!&gt;0,#REF!*#REF!/1000,"")</f>
        <v>#REF!</v>
      </c>
      <c r="I1121" s="201" t="e">
        <f>IF(#REF!&gt;0,#REF!*#REF!/1000,"")</f>
        <v>#REF!</v>
      </c>
      <c r="J1121" s="51" t="e">
        <f>IF(#REF!="●","",IF(#REF!="","",#REF!))</f>
        <v>#REF!</v>
      </c>
      <c r="K1121" s="51" t="e">
        <f>IF(#REF!="●","",IF(#REF!="","",#REF!))</f>
        <v>#REF!</v>
      </c>
      <c r="L1121" s="74" t="e">
        <f t="shared" si="198"/>
        <v>#REF!</v>
      </c>
      <c r="M1121" s="74" t="e">
        <f t="shared" si="199"/>
        <v>#REF!</v>
      </c>
      <c r="N1121" s="201" t="e">
        <f>IF(ISNA(L1121),"",L1121*#REF!)</f>
        <v>#REF!</v>
      </c>
      <c r="O1121" s="201" t="e">
        <f>IF(ISNA(M1121),"",M1121*#REF!)</f>
        <v>#REF!</v>
      </c>
      <c r="P1121" s="78" t="e">
        <f>IF(#REF!&gt;0,DQ$6,"")</f>
        <v>#REF!</v>
      </c>
      <c r="Q1121" s="99"/>
      <c r="R1121" s="411"/>
      <c r="S1121" s="412" t="e">
        <f>IF(OR(#REF!="",F1121=""),"",ROUND(#REF!/10^3*F1121,3))</f>
        <v>#REF!</v>
      </c>
      <c r="T1121" s="412" t="e">
        <f>IF(#REF!&gt;0,#REF!*#REF!/1000,"")</f>
        <v>#REF!</v>
      </c>
      <c r="U1121" s="412" t="e">
        <f>IF(#REF!&gt;0,#REF!*#REF!/1000,"")</f>
        <v>#REF!</v>
      </c>
      <c r="V1121" s="413" t="e">
        <f>IF(OR(#REF!="●",#REF!="●"),"",IF(#REF!="","",#REF!))</f>
        <v>#REF!</v>
      </c>
      <c r="W1121" s="413" t="e">
        <f>IF(OR(#REF!="●",#REF!="●"),"",IF(#REF!="","",#REF!))</f>
        <v>#REF!</v>
      </c>
      <c r="X1121" s="412" t="e">
        <f>IF(ISNA(L1121),"",L1121*#REF!)</f>
        <v>#REF!</v>
      </c>
      <c r="Y1121" s="412" t="e">
        <f>IF(ISNA(M1121),"",M1121*#REF!)</f>
        <v>#REF!</v>
      </c>
      <c r="Z1121" s="414" t="e">
        <f>IF(#REF!&gt;0,DQ$6,"")</f>
        <v>#REF!</v>
      </c>
      <c r="AA1121" s="95" t="e">
        <f>IF(#REF!="","",VLOOKUP(#REF!,#REF!,7,0))</f>
        <v>#REF!</v>
      </c>
      <c r="AB1121" s="201" t="e">
        <f>IF(OR(#REF!="",AA1121=""),"",ROUND(#REF!/10^3*AA1121,3))</f>
        <v>#REF!</v>
      </c>
      <c r="AC1121" s="201" t="e">
        <f>IF(#REF!&gt;0,#REF!*#REF!/1000,"")</f>
        <v>#REF!</v>
      </c>
      <c r="AD1121" s="201" t="e">
        <f>IF(#REF!&gt;0,#REF!*#REF!/1000,"")</f>
        <v>#REF!</v>
      </c>
      <c r="AE1121" s="74" t="e">
        <f t="shared" si="200"/>
        <v>#REF!</v>
      </c>
      <c r="AF1121" s="74" t="e">
        <f t="shared" si="201"/>
        <v>#REF!</v>
      </c>
      <c r="AG1121" s="201" t="e">
        <f>IF(ISNA(AE1121),"",AE1121*#REF!)</f>
        <v>#REF!</v>
      </c>
      <c r="AH1121" s="201" t="e">
        <f>IF(ISNA(AF1121),"",AF1121*#REF!)</f>
        <v>#REF!</v>
      </c>
      <c r="AI1121" s="78" t="e">
        <f>IF(#REF!&gt;0,DQ$23,"")</f>
        <v>#REF!</v>
      </c>
      <c r="AJ1121" s="99"/>
      <c r="AK1121" s="411"/>
      <c r="AL1121" s="412" t="e">
        <f>IF(OR(#REF!="",F1121=""),"",ROUND(#REF!/10^3*F1121,3))</f>
        <v>#REF!</v>
      </c>
      <c r="AM1121" s="412" t="e">
        <f>IF(#REF!&gt;0,#REF!*#REF!/1000,"")</f>
        <v>#REF!</v>
      </c>
      <c r="AN1121" s="412" t="e">
        <f>IF(#REF!&gt;0,#REF!*#REF!/1000,"")</f>
        <v>#REF!</v>
      </c>
      <c r="AO1121" s="413" t="e">
        <f>IF(OR(#REF!="●",#REF!="●",#REF!="●"),"",IF(#REF!="","",#REF!))</f>
        <v>#REF!</v>
      </c>
      <c r="AP1121" s="413" t="e">
        <f>IF(OR(#REF!="●",#REF!="●",#REF!="●"),"",IF(#REF!="","",#REF!))</f>
        <v>#REF!</v>
      </c>
      <c r="AQ1121" s="412" t="e">
        <f>IF(ISNA(L1121),"",L1121*#REF!)</f>
        <v>#REF!</v>
      </c>
      <c r="AR1121" s="412" t="e">
        <f>IF(ISNA(M1121),"",M1121*#REF!)</f>
        <v>#REF!</v>
      </c>
      <c r="AS1121" s="414" t="e">
        <f>IF(#REF!&gt;0,DQ$6,"")</f>
        <v>#REF!</v>
      </c>
      <c r="AT1121" s="95" t="e">
        <f>IF(#REF!="","",VLOOKUP(#REF!,#REF!,7,0))</f>
        <v>#REF!</v>
      </c>
      <c r="AU1121" s="201" t="e">
        <f>IF(OR(#REF!="",AT1121=""),"",ROUND(#REF!/10^3*AT1121,3))</f>
        <v>#REF!</v>
      </c>
      <c r="AV1121" s="201" t="e">
        <f>IF(#REF!&gt;0,#REF!*#REF!/1000,"")</f>
        <v>#REF!</v>
      </c>
      <c r="AW1121" s="201" t="e">
        <f>IF(#REF!&gt;0,#REF!*#REF!/1000,"")</f>
        <v>#REF!</v>
      </c>
      <c r="AX1121" s="74" t="e">
        <f t="shared" si="202"/>
        <v>#REF!</v>
      </c>
      <c r="AY1121" s="74" t="e">
        <f t="shared" si="203"/>
        <v>#REF!</v>
      </c>
      <c r="AZ1121" s="201" t="e">
        <f>IF(ISNA(AX1121),"",AX1121*#REF!)</f>
        <v>#REF!</v>
      </c>
      <c r="BA1121" s="201" t="e">
        <f>IF(ISNA(AY1121),"",AY1121*#REF!)</f>
        <v>#REF!</v>
      </c>
      <c r="BB1121" s="78" t="e">
        <f>IF(#REF!&gt;0,DQ$40,"")</f>
        <v>#REF!</v>
      </c>
      <c r="BC1121" s="99"/>
      <c r="BD1121" s="650"/>
      <c r="BE1121" s="652" t="e">
        <f>IF(OR(#REF!="",F1121=""),"",ROUND(#REF!/10^3*F1121,3))</f>
        <v>#REF!</v>
      </c>
      <c r="BF1121" s="412" t="e">
        <f>IF(#REF!&gt;0,#REF!*#REF!/1000,"")</f>
        <v>#REF!</v>
      </c>
      <c r="BG1121" s="412" t="e">
        <f>IF(#REF!&gt;0,#REF!*#REF!/1000,"")</f>
        <v>#REF!</v>
      </c>
      <c r="BH1121" s="413" t="e">
        <f>IF(OR(#REF!="●",#REF!="●",#REF!="●",#REF!="●"),"",IF(#REF!="","",#REF!))</f>
        <v>#REF!</v>
      </c>
      <c r="BI1121" s="413" t="e">
        <f>IF(OR(#REF!="●",#REF!="●",#REF!="●",#REF!="●"),"",IF(#REF!="","",#REF!))</f>
        <v>#REF!</v>
      </c>
      <c r="BJ1121" s="412" t="e">
        <f>IF(ISNA(L1121),"",L1121*#REF!)</f>
        <v>#REF!</v>
      </c>
      <c r="BK1121" s="412" t="e">
        <f>IF(ISNA(M1121),"",M1121*#REF!)</f>
        <v>#REF!</v>
      </c>
      <c r="BL1121" s="415" t="e">
        <f>IF(#REF!&gt;0,DQ$6,"")</f>
        <v>#REF!</v>
      </c>
      <c r="BM1121" s="361" t="e">
        <f>IF(#REF!="","",VLOOKUP(#REF!,#REF!,7,0))</f>
        <v>#REF!</v>
      </c>
      <c r="BN1121" s="201" t="e">
        <f>IF(OR(#REF!="",BM1121=""),"",ROUND(#REF!/10^3*BM1121,3))</f>
        <v>#REF!</v>
      </c>
      <c r="BO1121" s="201" t="e">
        <f>IF(#REF!&gt;0,#REF!*#REF!/1000,"")</f>
        <v>#REF!</v>
      </c>
      <c r="BP1121" s="201" t="e">
        <f>IF(#REF!&gt;0,#REF!*#REF!/1000,"")</f>
        <v>#REF!</v>
      </c>
      <c r="BQ1121" s="74" t="e">
        <f t="shared" si="204"/>
        <v>#REF!</v>
      </c>
      <c r="BR1121" s="74" t="e">
        <f t="shared" si="205"/>
        <v>#REF!</v>
      </c>
      <c r="BS1121" s="201" t="e">
        <f>IF(ISNA(BQ1121),"",BQ1121*#REF!)</f>
        <v>#REF!</v>
      </c>
      <c r="BT1121" s="201" t="e">
        <f>IF(ISNA(BR1121),"",BR1121*#REF!)</f>
        <v>#REF!</v>
      </c>
      <c r="BU1121" s="78" t="e">
        <f>IF(#REF!&gt;0,DQ$57,"")</f>
        <v>#REF!</v>
      </c>
      <c r="BV1121" s="99"/>
      <c r="BW1121" s="411"/>
      <c r="BX1121" s="412" t="e">
        <f>IF(OR(#REF!="",F1121=""),"",ROUND(#REF!/10^3*F1121,3))</f>
        <v>#REF!</v>
      </c>
      <c r="BY1121" s="412" t="e">
        <f>IF(#REF!&gt;0,#REF!*#REF!/1000,"")</f>
        <v>#REF!</v>
      </c>
      <c r="BZ1121" s="412" t="e">
        <f>IF(#REF!&gt;0,#REF!*#REF!/1000,"")</f>
        <v>#REF!</v>
      </c>
      <c r="CA1121" s="413" t="e">
        <f>IF(OR(#REF!="●",#REF!="●",#REF!="●",#REF!="●",#REF!="●"),"",IF(#REF!="","",#REF!))</f>
        <v>#REF!</v>
      </c>
      <c r="CB1121" s="413" t="e">
        <f>IF(OR(#REF!="●",#REF!="●",#REF!="●",#REF!="●",#REF!="●"),"",IF(#REF!="","",#REF!))</f>
        <v>#REF!</v>
      </c>
      <c r="CC1121" s="412" t="e">
        <f>IF(ISNA(L1121),"",L1121*#REF!)</f>
        <v>#REF!</v>
      </c>
      <c r="CD1121" s="412" t="e">
        <f>IF(ISNA(M1121),"",M1121*#REF!)</f>
        <v>#REF!</v>
      </c>
      <c r="CE1121" s="415" t="e">
        <f>IF(#REF!&gt;0,DQ$6,"")</f>
        <v>#REF!</v>
      </c>
      <c r="CF1121" s="361" t="e">
        <f>IF(#REF!="","",VLOOKUP(#REF!,#REF!,7,0))</f>
        <v>#REF!</v>
      </c>
      <c r="CG1121" s="201" t="e">
        <f>IF(OR(#REF!="",CF1121=""),"",ROUND(#REF!/10^3*CF1121,3))</f>
        <v>#REF!</v>
      </c>
      <c r="CH1121" s="201" t="e">
        <f>IF(#REF!&gt;0,#REF!*#REF!/1000,"")</f>
        <v>#REF!</v>
      </c>
      <c r="CI1121" s="201" t="e">
        <f>IF(#REF!&gt;0,#REF!*#REF!/1000,"")</f>
        <v>#REF!</v>
      </c>
      <c r="CJ1121" s="74" t="e">
        <f t="shared" si="206"/>
        <v>#REF!</v>
      </c>
      <c r="CK1121" s="74" t="e">
        <f t="shared" si="207"/>
        <v>#REF!</v>
      </c>
      <c r="CL1121" s="201" t="e">
        <f>IF(ISNA(CJ1121),"",CJ1121*#REF!)</f>
        <v>#REF!</v>
      </c>
      <c r="CM1121" s="201" t="e">
        <f>IF(ISNA(CK1121),"",CK1121*#REF!)</f>
        <v>#REF!</v>
      </c>
      <c r="CN1121" s="101" t="e">
        <f>IF(#REF!&gt;0,DQ$57,"")</f>
        <v>#REF!</v>
      </c>
      <c r="CO1121" s="84"/>
      <c r="CP1121" s="2"/>
      <c r="CQ1121" s="2"/>
      <c r="CR1121" s="2"/>
      <c r="CS1121" s="2"/>
      <c r="CT1121" s="2"/>
      <c r="CU1121" s="2"/>
      <c r="CV1121" s="2"/>
      <c r="CX1121" s="2"/>
      <c r="CY1121" s="2"/>
      <c r="CZ1121" s="2"/>
      <c r="DA1121" s="2"/>
      <c r="DB1121" s="2"/>
      <c r="DC1121" s="2"/>
      <c r="DD1121" s="2"/>
      <c r="DE1121" s="2"/>
      <c r="DF1121" s="2"/>
    </row>
    <row r="1122" spans="2:110" ht="18" customHeight="1">
      <c r="B1122" s="151" t="e">
        <f>IF(#REF!="","",VLOOKUP(#REF!,$CX$11:$DG$26,9,0))</f>
        <v>#REF!</v>
      </c>
      <c r="C1122" s="64" t="e">
        <f>IF(#REF!="",0,VLOOKUP(#REF!,$CP$11:$CQ$16,2,0))</f>
        <v>#REF!</v>
      </c>
      <c r="D1122" s="65" t="e">
        <f>IF(#REF!="",0,VLOOKUP(#REF!,$CX$11:$CY$26,2,0))</f>
        <v>#REF!</v>
      </c>
      <c r="E1122" s="152" t="e">
        <f t="shared" si="197"/>
        <v>#REF!</v>
      </c>
      <c r="F1122" s="155" t="e">
        <f>IF(#REF!="","",VLOOKUP(#REF!,#REF!,7,0))</f>
        <v>#REF!</v>
      </c>
      <c r="G1122" s="201" t="e">
        <f>IF(OR(#REF!="",F1122=""),"",ROUND(#REF!/10^3*F1122,3))</f>
        <v>#REF!</v>
      </c>
      <c r="H1122" s="201" t="e">
        <f>IF(#REF!&gt;0,#REF!*#REF!/1000,"")</f>
        <v>#REF!</v>
      </c>
      <c r="I1122" s="201" t="e">
        <f>IF(#REF!&gt;0,#REF!*#REF!/1000,"")</f>
        <v>#REF!</v>
      </c>
      <c r="J1122" s="51" t="e">
        <f>IF(#REF!="●","",IF(#REF!="","",#REF!))</f>
        <v>#REF!</v>
      </c>
      <c r="K1122" s="51" t="e">
        <f>IF(#REF!="●","",IF(#REF!="","",#REF!))</f>
        <v>#REF!</v>
      </c>
      <c r="L1122" s="74" t="e">
        <f t="shared" si="198"/>
        <v>#REF!</v>
      </c>
      <c r="M1122" s="74" t="e">
        <f t="shared" si="199"/>
        <v>#REF!</v>
      </c>
      <c r="N1122" s="201" t="e">
        <f>IF(ISNA(L1122),"",L1122*#REF!)</f>
        <v>#REF!</v>
      </c>
      <c r="O1122" s="201" t="e">
        <f>IF(ISNA(M1122),"",M1122*#REF!)</f>
        <v>#REF!</v>
      </c>
      <c r="P1122" s="78" t="e">
        <f>IF(#REF!&gt;0,DQ$6,"")</f>
        <v>#REF!</v>
      </c>
      <c r="Q1122" s="99"/>
      <c r="R1122" s="411"/>
      <c r="S1122" s="412" t="e">
        <f>IF(OR(#REF!="",F1122=""),"",ROUND(#REF!/10^3*F1122,3))</f>
        <v>#REF!</v>
      </c>
      <c r="T1122" s="412" t="e">
        <f>IF(#REF!&gt;0,#REF!*#REF!/1000,"")</f>
        <v>#REF!</v>
      </c>
      <c r="U1122" s="412" t="e">
        <f>IF(#REF!&gt;0,#REF!*#REF!/1000,"")</f>
        <v>#REF!</v>
      </c>
      <c r="V1122" s="413" t="e">
        <f>IF(OR(#REF!="●",#REF!="●"),"",IF(#REF!="","",#REF!))</f>
        <v>#REF!</v>
      </c>
      <c r="W1122" s="413" t="e">
        <f>IF(OR(#REF!="●",#REF!="●"),"",IF(#REF!="","",#REF!))</f>
        <v>#REF!</v>
      </c>
      <c r="X1122" s="412" t="e">
        <f>IF(ISNA(L1122),"",L1122*#REF!)</f>
        <v>#REF!</v>
      </c>
      <c r="Y1122" s="412" t="e">
        <f>IF(ISNA(M1122),"",M1122*#REF!)</f>
        <v>#REF!</v>
      </c>
      <c r="Z1122" s="414" t="e">
        <f>IF(#REF!&gt;0,DQ$6,"")</f>
        <v>#REF!</v>
      </c>
      <c r="AA1122" s="95" t="e">
        <f>IF(#REF!="","",VLOOKUP(#REF!,#REF!,7,0))</f>
        <v>#REF!</v>
      </c>
      <c r="AB1122" s="201" t="e">
        <f>IF(OR(#REF!="",AA1122=""),"",ROUND(#REF!/10^3*AA1122,3))</f>
        <v>#REF!</v>
      </c>
      <c r="AC1122" s="201" t="e">
        <f>IF(#REF!&gt;0,#REF!*#REF!/1000,"")</f>
        <v>#REF!</v>
      </c>
      <c r="AD1122" s="201" t="e">
        <f>IF(#REF!&gt;0,#REF!*#REF!/1000,"")</f>
        <v>#REF!</v>
      </c>
      <c r="AE1122" s="74" t="e">
        <f t="shared" si="200"/>
        <v>#REF!</v>
      </c>
      <c r="AF1122" s="74" t="e">
        <f t="shared" si="201"/>
        <v>#REF!</v>
      </c>
      <c r="AG1122" s="201" t="e">
        <f>IF(ISNA(AE1122),"",AE1122*#REF!)</f>
        <v>#REF!</v>
      </c>
      <c r="AH1122" s="201" t="e">
        <f>IF(ISNA(AF1122),"",AF1122*#REF!)</f>
        <v>#REF!</v>
      </c>
      <c r="AI1122" s="78" t="e">
        <f>IF(#REF!&gt;0,DQ$23,"")</f>
        <v>#REF!</v>
      </c>
      <c r="AJ1122" s="99"/>
      <c r="AK1122" s="411"/>
      <c r="AL1122" s="412" t="e">
        <f>IF(OR(#REF!="",F1122=""),"",ROUND(#REF!/10^3*F1122,3))</f>
        <v>#REF!</v>
      </c>
      <c r="AM1122" s="412" t="e">
        <f>IF(#REF!&gt;0,#REF!*#REF!/1000,"")</f>
        <v>#REF!</v>
      </c>
      <c r="AN1122" s="412" t="e">
        <f>IF(#REF!&gt;0,#REF!*#REF!/1000,"")</f>
        <v>#REF!</v>
      </c>
      <c r="AO1122" s="413" t="e">
        <f>IF(OR(#REF!="●",#REF!="●",#REF!="●"),"",IF(#REF!="","",#REF!))</f>
        <v>#REF!</v>
      </c>
      <c r="AP1122" s="413" t="e">
        <f>IF(OR(#REF!="●",#REF!="●",#REF!="●"),"",IF(#REF!="","",#REF!))</f>
        <v>#REF!</v>
      </c>
      <c r="AQ1122" s="412" t="e">
        <f>IF(ISNA(L1122),"",L1122*#REF!)</f>
        <v>#REF!</v>
      </c>
      <c r="AR1122" s="412" t="e">
        <f>IF(ISNA(M1122),"",M1122*#REF!)</f>
        <v>#REF!</v>
      </c>
      <c r="AS1122" s="414" t="e">
        <f>IF(#REF!&gt;0,DQ$6,"")</f>
        <v>#REF!</v>
      </c>
      <c r="AT1122" s="95" t="e">
        <f>IF(#REF!="","",VLOOKUP(#REF!,#REF!,7,0))</f>
        <v>#REF!</v>
      </c>
      <c r="AU1122" s="201" t="e">
        <f>IF(OR(#REF!="",AT1122=""),"",ROUND(#REF!/10^3*AT1122,3))</f>
        <v>#REF!</v>
      </c>
      <c r="AV1122" s="201" t="e">
        <f>IF(#REF!&gt;0,#REF!*#REF!/1000,"")</f>
        <v>#REF!</v>
      </c>
      <c r="AW1122" s="201" t="e">
        <f>IF(#REF!&gt;0,#REF!*#REF!/1000,"")</f>
        <v>#REF!</v>
      </c>
      <c r="AX1122" s="74" t="e">
        <f t="shared" si="202"/>
        <v>#REF!</v>
      </c>
      <c r="AY1122" s="74" t="e">
        <f t="shared" si="203"/>
        <v>#REF!</v>
      </c>
      <c r="AZ1122" s="201" t="e">
        <f>IF(ISNA(AX1122),"",AX1122*#REF!)</f>
        <v>#REF!</v>
      </c>
      <c r="BA1122" s="201" t="e">
        <f>IF(ISNA(AY1122),"",AY1122*#REF!)</f>
        <v>#REF!</v>
      </c>
      <c r="BB1122" s="78" t="e">
        <f>IF(#REF!&gt;0,DQ$40,"")</f>
        <v>#REF!</v>
      </c>
      <c r="BC1122" s="99"/>
      <c r="BD1122" s="650"/>
      <c r="BE1122" s="652" t="e">
        <f>IF(OR(#REF!="",F1122=""),"",ROUND(#REF!/10^3*F1122,3))</f>
        <v>#REF!</v>
      </c>
      <c r="BF1122" s="412" t="e">
        <f>IF(#REF!&gt;0,#REF!*#REF!/1000,"")</f>
        <v>#REF!</v>
      </c>
      <c r="BG1122" s="412" t="e">
        <f>IF(#REF!&gt;0,#REF!*#REF!/1000,"")</f>
        <v>#REF!</v>
      </c>
      <c r="BH1122" s="413" t="e">
        <f>IF(OR(#REF!="●",#REF!="●",#REF!="●",#REF!="●"),"",IF(#REF!="","",#REF!))</f>
        <v>#REF!</v>
      </c>
      <c r="BI1122" s="413" t="e">
        <f>IF(OR(#REF!="●",#REF!="●",#REF!="●",#REF!="●"),"",IF(#REF!="","",#REF!))</f>
        <v>#REF!</v>
      </c>
      <c r="BJ1122" s="412" t="e">
        <f>IF(ISNA(L1122),"",L1122*#REF!)</f>
        <v>#REF!</v>
      </c>
      <c r="BK1122" s="412" t="e">
        <f>IF(ISNA(M1122),"",M1122*#REF!)</f>
        <v>#REF!</v>
      </c>
      <c r="BL1122" s="415" t="e">
        <f>IF(#REF!&gt;0,DQ$6,"")</f>
        <v>#REF!</v>
      </c>
      <c r="BM1122" s="361" t="e">
        <f>IF(#REF!="","",VLOOKUP(#REF!,#REF!,7,0))</f>
        <v>#REF!</v>
      </c>
      <c r="BN1122" s="201" t="e">
        <f>IF(OR(#REF!="",BM1122=""),"",ROUND(#REF!/10^3*BM1122,3))</f>
        <v>#REF!</v>
      </c>
      <c r="BO1122" s="201" t="e">
        <f>IF(#REF!&gt;0,#REF!*#REF!/1000,"")</f>
        <v>#REF!</v>
      </c>
      <c r="BP1122" s="201" t="e">
        <f>IF(#REF!&gt;0,#REF!*#REF!/1000,"")</f>
        <v>#REF!</v>
      </c>
      <c r="BQ1122" s="74" t="e">
        <f t="shared" si="204"/>
        <v>#REF!</v>
      </c>
      <c r="BR1122" s="74" t="e">
        <f t="shared" si="205"/>
        <v>#REF!</v>
      </c>
      <c r="BS1122" s="201" t="e">
        <f>IF(ISNA(BQ1122),"",BQ1122*#REF!)</f>
        <v>#REF!</v>
      </c>
      <c r="BT1122" s="201" t="e">
        <f>IF(ISNA(BR1122),"",BR1122*#REF!)</f>
        <v>#REF!</v>
      </c>
      <c r="BU1122" s="78" t="e">
        <f>IF(#REF!&gt;0,DQ$57,"")</f>
        <v>#REF!</v>
      </c>
      <c r="BV1122" s="99"/>
      <c r="BW1122" s="411"/>
      <c r="BX1122" s="412" t="e">
        <f>IF(OR(#REF!="",F1122=""),"",ROUND(#REF!/10^3*F1122,3))</f>
        <v>#REF!</v>
      </c>
      <c r="BY1122" s="412" t="e">
        <f>IF(#REF!&gt;0,#REF!*#REF!/1000,"")</f>
        <v>#REF!</v>
      </c>
      <c r="BZ1122" s="412" t="e">
        <f>IF(#REF!&gt;0,#REF!*#REF!/1000,"")</f>
        <v>#REF!</v>
      </c>
      <c r="CA1122" s="413" t="e">
        <f>IF(OR(#REF!="●",#REF!="●",#REF!="●",#REF!="●",#REF!="●"),"",IF(#REF!="","",#REF!))</f>
        <v>#REF!</v>
      </c>
      <c r="CB1122" s="413" t="e">
        <f>IF(OR(#REF!="●",#REF!="●",#REF!="●",#REF!="●",#REF!="●"),"",IF(#REF!="","",#REF!))</f>
        <v>#REF!</v>
      </c>
      <c r="CC1122" s="412" t="e">
        <f>IF(ISNA(L1122),"",L1122*#REF!)</f>
        <v>#REF!</v>
      </c>
      <c r="CD1122" s="412" t="e">
        <f>IF(ISNA(M1122),"",M1122*#REF!)</f>
        <v>#REF!</v>
      </c>
      <c r="CE1122" s="415" t="e">
        <f>IF(#REF!&gt;0,DQ$6,"")</f>
        <v>#REF!</v>
      </c>
      <c r="CF1122" s="361" t="e">
        <f>IF(#REF!="","",VLOOKUP(#REF!,#REF!,7,0))</f>
        <v>#REF!</v>
      </c>
      <c r="CG1122" s="201" t="e">
        <f>IF(OR(#REF!="",CF1122=""),"",ROUND(#REF!/10^3*CF1122,3))</f>
        <v>#REF!</v>
      </c>
      <c r="CH1122" s="201" t="e">
        <f>IF(#REF!&gt;0,#REF!*#REF!/1000,"")</f>
        <v>#REF!</v>
      </c>
      <c r="CI1122" s="201" t="e">
        <f>IF(#REF!&gt;0,#REF!*#REF!/1000,"")</f>
        <v>#REF!</v>
      </c>
      <c r="CJ1122" s="74" t="e">
        <f t="shared" si="206"/>
        <v>#REF!</v>
      </c>
      <c r="CK1122" s="74" t="e">
        <f t="shared" si="207"/>
        <v>#REF!</v>
      </c>
      <c r="CL1122" s="201" t="e">
        <f>IF(ISNA(CJ1122),"",CJ1122*#REF!)</f>
        <v>#REF!</v>
      </c>
      <c r="CM1122" s="201" t="e">
        <f>IF(ISNA(CK1122),"",CK1122*#REF!)</f>
        <v>#REF!</v>
      </c>
      <c r="CN1122" s="101" t="e">
        <f>IF(#REF!&gt;0,DQ$57,"")</f>
        <v>#REF!</v>
      </c>
      <c r="CO1122" s="84"/>
      <c r="CP1122" s="2"/>
      <c r="CQ1122" s="2"/>
      <c r="CR1122" s="2"/>
      <c r="CS1122" s="2"/>
      <c r="CT1122" s="2"/>
      <c r="CU1122" s="2"/>
      <c r="CV1122" s="2"/>
      <c r="CX1122" s="2"/>
      <c r="CY1122" s="2"/>
      <c r="CZ1122" s="2"/>
      <c r="DA1122" s="2"/>
      <c r="DB1122" s="2"/>
      <c r="DC1122" s="2"/>
      <c r="DD1122" s="2"/>
      <c r="DE1122" s="2"/>
      <c r="DF1122" s="2"/>
    </row>
    <row r="1123" spans="2:110" ht="18" customHeight="1">
      <c r="B1123" s="151" t="e">
        <f>IF(#REF!="","",VLOOKUP(#REF!,$CX$11:$DG$26,9,0))</f>
        <v>#REF!</v>
      </c>
      <c r="C1123" s="64" t="e">
        <f>IF(#REF!="",0,VLOOKUP(#REF!,$CP$11:$CQ$16,2,0))</f>
        <v>#REF!</v>
      </c>
      <c r="D1123" s="65" t="e">
        <f>IF(#REF!="",0,VLOOKUP(#REF!,$CX$11:$CY$26,2,0))</f>
        <v>#REF!</v>
      </c>
      <c r="E1123" s="152" t="e">
        <f t="shared" si="197"/>
        <v>#REF!</v>
      </c>
      <c r="F1123" s="155" t="e">
        <f>IF(#REF!="","",VLOOKUP(#REF!,#REF!,7,0))</f>
        <v>#REF!</v>
      </c>
      <c r="G1123" s="201" t="e">
        <f>IF(OR(#REF!="",F1123=""),"",ROUND(#REF!/10^3*F1123,3))</f>
        <v>#REF!</v>
      </c>
      <c r="H1123" s="201" t="e">
        <f>IF(#REF!&gt;0,#REF!*#REF!/1000,"")</f>
        <v>#REF!</v>
      </c>
      <c r="I1123" s="201" t="e">
        <f>IF(#REF!&gt;0,#REF!*#REF!/1000,"")</f>
        <v>#REF!</v>
      </c>
      <c r="J1123" s="51" t="e">
        <f>IF(#REF!="●","",IF(#REF!="","",#REF!))</f>
        <v>#REF!</v>
      </c>
      <c r="K1123" s="51" t="e">
        <f>IF(#REF!="●","",IF(#REF!="","",#REF!))</f>
        <v>#REF!</v>
      </c>
      <c r="L1123" s="74" t="e">
        <f t="shared" si="198"/>
        <v>#REF!</v>
      </c>
      <c r="M1123" s="74" t="e">
        <f t="shared" si="199"/>
        <v>#REF!</v>
      </c>
      <c r="N1123" s="201" t="e">
        <f>IF(ISNA(L1123),"",L1123*#REF!)</f>
        <v>#REF!</v>
      </c>
      <c r="O1123" s="201" t="e">
        <f>IF(ISNA(M1123),"",M1123*#REF!)</f>
        <v>#REF!</v>
      </c>
      <c r="P1123" s="78" t="e">
        <f>IF(#REF!&gt;0,DQ$6,"")</f>
        <v>#REF!</v>
      </c>
      <c r="Q1123" s="99"/>
      <c r="R1123" s="411"/>
      <c r="S1123" s="412" t="e">
        <f>IF(OR(#REF!="",F1123=""),"",ROUND(#REF!/10^3*F1123,3))</f>
        <v>#REF!</v>
      </c>
      <c r="T1123" s="412" t="e">
        <f>IF(#REF!&gt;0,#REF!*#REF!/1000,"")</f>
        <v>#REF!</v>
      </c>
      <c r="U1123" s="412" t="e">
        <f>IF(#REF!&gt;0,#REF!*#REF!/1000,"")</f>
        <v>#REF!</v>
      </c>
      <c r="V1123" s="413" t="e">
        <f>IF(OR(#REF!="●",#REF!="●"),"",IF(#REF!="","",#REF!))</f>
        <v>#REF!</v>
      </c>
      <c r="W1123" s="413" t="e">
        <f>IF(OR(#REF!="●",#REF!="●"),"",IF(#REF!="","",#REF!))</f>
        <v>#REF!</v>
      </c>
      <c r="X1123" s="412" t="e">
        <f>IF(ISNA(L1123),"",L1123*#REF!)</f>
        <v>#REF!</v>
      </c>
      <c r="Y1123" s="412" t="e">
        <f>IF(ISNA(M1123),"",M1123*#REF!)</f>
        <v>#REF!</v>
      </c>
      <c r="Z1123" s="414" t="e">
        <f>IF(#REF!&gt;0,DQ$6,"")</f>
        <v>#REF!</v>
      </c>
      <c r="AA1123" s="95" t="e">
        <f>IF(#REF!="","",VLOOKUP(#REF!,#REF!,7,0))</f>
        <v>#REF!</v>
      </c>
      <c r="AB1123" s="201" t="e">
        <f>IF(OR(#REF!="",AA1123=""),"",ROUND(#REF!/10^3*AA1123,3))</f>
        <v>#REF!</v>
      </c>
      <c r="AC1123" s="201" t="e">
        <f>IF(#REF!&gt;0,#REF!*#REF!/1000,"")</f>
        <v>#REF!</v>
      </c>
      <c r="AD1123" s="201" t="e">
        <f>IF(#REF!&gt;0,#REF!*#REF!/1000,"")</f>
        <v>#REF!</v>
      </c>
      <c r="AE1123" s="74" t="e">
        <f t="shared" si="200"/>
        <v>#REF!</v>
      </c>
      <c r="AF1123" s="74" t="e">
        <f t="shared" si="201"/>
        <v>#REF!</v>
      </c>
      <c r="AG1123" s="201" t="e">
        <f>IF(ISNA(AE1123),"",AE1123*#REF!)</f>
        <v>#REF!</v>
      </c>
      <c r="AH1123" s="201" t="e">
        <f>IF(ISNA(AF1123),"",AF1123*#REF!)</f>
        <v>#REF!</v>
      </c>
      <c r="AI1123" s="78" t="e">
        <f>IF(#REF!&gt;0,DQ$23,"")</f>
        <v>#REF!</v>
      </c>
      <c r="AJ1123" s="99"/>
      <c r="AK1123" s="411"/>
      <c r="AL1123" s="412" t="e">
        <f>IF(OR(#REF!="",F1123=""),"",ROUND(#REF!/10^3*F1123,3))</f>
        <v>#REF!</v>
      </c>
      <c r="AM1123" s="412" t="e">
        <f>IF(#REF!&gt;0,#REF!*#REF!/1000,"")</f>
        <v>#REF!</v>
      </c>
      <c r="AN1123" s="412" t="e">
        <f>IF(#REF!&gt;0,#REF!*#REF!/1000,"")</f>
        <v>#REF!</v>
      </c>
      <c r="AO1123" s="413" t="e">
        <f>IF(OR(#REF!="●",#REF!="●",#REF!="●"),"",IF(#REF!="","",#REF!))</f>
        <v>#REF!</v>
      </c>
      <c r="AP1123" s="413" t="e">
        <f>IF(OR(#REF!="●",#REF!="●",#REF!="●"),"",IF(#REF!="","",#REF!))</f>
        <v>#REF!</v>
      </c>
      <c r="AQ1123" s="412" t="e">
        <f>IF(ISNA(L1123),"",L1123*#REF!)</f>
        <v>#REF!</v>
      </c>
      <c r="AR1123" s="412" t="e">
        <f>IF(ISNA(M1123),"",M1123*#REF!)</f>
        <v>#REF!</v>
      </c>
      <c r="AS1123" s="414" t="e">
        <f>IF(#REF!&gt;0,DQ$6,"")</f>
        <v>#REF!</v>
      </c>
      <c r="AT1123" s="95" t="e">
        <f>IF(#REF!="","",VLOOKUP(#REF!,#REF!,7,0))</f>
        <v>#REF!</v>
      </c>
      <c r="AU1123" s="201" t="e">
        <f>IF(OR(#REF!="",AT1123=""),"",ROUND(#REF!/10^3*AT1123,3))</f>
        <v>#REF!</v>
      </c>
      <c r="AV1123" s="201" t="e">
        <f>IF(#REF!&gt;0,#REF!*#REF!/1000,"")</f>
        <v>#REF!</v>
      </c>
      <c r="AW1123" s="201" t="e">
        <f>IF(#REF!&gt;0,#REF!*#REF!/1000,"")</f>
        <v>#REF!</v>
      </c>
      <c r="AX1123" s="74" t="e">
        <f t="shared" si="202"/>
        <v>#REF!</v>
      </c>
      <c r="AY1123" s="74" t="e">
        <f t="shared" si="203"/>
        <v>#REF!</v>
      </c>
      <c r="AZ1123" s="201" t="e">
        <f>IF(ISNA(AX1123),"",AX1123*#REF!)</f>
        <v>#REF!</v>
      </c>
      <c r="BA1123" s="201" t="e">
        <f>IF(ISNA(AY1123),"",AY1123*#REF!)</f>
        <v>#REF!</v>
      </c>
      <c r="BB1123" s="78" t="e">
        <f>IF(#REF!&gt;0,DQ$40,"")</f>
        <v>#REF!</v>
      </c>
      <c r="BC1123" s="99"/>
      <c r="BD1123" s="650"/>
      <c r="BE1123" s="652" t="e">
        <f>IF(OR(#REF!="",F1123=""),"",ROUND(#REF!/10^3*F1123,3))</f>
        <v>#REF!</v>
      </c>
      <c r="BF1123" s="412" t="e">
        <f>IF(#REF!&gt;0,#REF!*#REF!/1000,"")</f>
        <v>#REF!</v>
      </c>
      <c r="BG1123" s="412" t="e">
        <f>IF(#REF!&gt;0,#REF!*#REF!/1000,"")</f>
        <v>#REF!</v>
      </c>
      <c r="BH1123" s="413" t="e">
        <f>IF(OR(#REF!="●",#REF!="●",#REF!="●",#REF!="●"),"",IF(#REF!="","",#REF!))</f>
        <v>#REF!</v>
      </c>
      <c r="BI1123" s="413" t="e">
        <f>IF(OR(#REF!="●",#REF!="●",#REF!="●",#REF!="●"),"",IF(#REF!="","",#REF!))</f>
        <v>#REF!</v>
      </c>
      <c r="BJ1123" s="412" t="e">
        <f>IF(ISNA(L1123),"",L1123*#REF!)</f>
        <v>#REF!</v>
      </c>
      <c r="BK1123" s="412" t="e">
        <f>IF(ISNA(M1123),"",M1123*#REF!)</f>
        <v>#REF!</v>
      </c>
      <c r="BL1123" s="415" t="e">
        <f>IF(#REF!&gt;0,DQ$6,"")</f>
        <v>#REF!</v>
      </c>
      <c r="BM1123" s="361" t="e">
        <f>IF(#REF!="","",VLOOKUP(#REF!,#REF!,7,0))</f>
        <v>#REF!</v>
      </c>
      <c r="BN1123" s="201" t="e">
        <f>IF(OR(#REF!="",BM1123=""),"",ROUND(#REF!/10^3*BM1123,3))</f>
        <v>#REF!</v>
      </c>
      <c r="BO1123" s="201" t="e">
        <f>IF(#REF!&gt;0,#REF!*#REF!/1000,"")</f>
        <v>#REF!</v>
      </c>
      <c r="BP1123" s="201" t="e">
        <f>IF(#REF!&gt;0,#REF!*#REF!/1000,"")</f>
        <v>#REF!</v>
      </c>
      <c r="BQ1123" s="74" t="e">
        <f t="shared" si="204"/>
        <v>#REF!</v>
      </c>
      <c r="BR1123" s="74" t="e">
        <f t="shared" si="205"/>
        <v>#REF!</v>
      </c>
      <c r="BS1123" s="201" t="e">
        <f>IF(ISNA(BQ1123),"",BQ1123*#REF!)</f>
        <v>#REF!</v>
      </c>
      <c r="BT1123" s="201" t="e">
        <f>IF(ISNA(BR1123),"",BR1123*#REF!)</f>
        <v>#REF!</v>
      </c>
      <c r="BU1123" s="78" t="e">
        <f>IF(#REF!&gt;0,DQ$57,"")</f>
        <v>#REF!</v>
      </c>
      <c r="BV1123" s="99"/>
      <c r="BW1123" s="411"/>
      <c r="BX1123" s="412" t="e">
        <f>IF(OR(#REF!="",F1123=""),"",ROUND(#REF!/10^3*F1123,3))</f>
        <v>#REF!</v>
      </c>
      <c r="BY1123" s="412" t="e">
        <f>IF(#REF!&gt;0,#REF!*#REF!/1000,"")</f>
        <v>#REF!</v>
      </c>
      <c r="BZ1123" s="412" t="e">
        <f>IF(#REF!&gt;0,#REF!*#REF!/1000,"")</f>
        <v>#REF!</v>
      </c>
      <c r="CA1123" s="413" t="e">
        <f>IF(OR(#REF!="●",#REF!="●",#REF!="●",#REF!="●",#REF!="●"),"",IF(#REF!="","",#REF!))</f>
        <v>#REF!</v>
      </c>
      <c r="CB1123" s="413" t="e">
        <f>IF(OR(#REF!="●",#REF!="●",#REF!="●",#REF!="●",#REF!="●"),"",IF(#REF!="","",#REF!))</f>
        <v>#REF!</v>
      </c>
      <c r="CC1123" s="412" t="e">
        <f>IF(ISNA(L1123),"",L1123*#REF!)</f>
        <v>#REF!</v>
      </c>
      <c r="CD1123" s="412" t="e">
        <f>IF(ISNA(M1123),"",M1123*#REF!)</f>
        <v>#REF!</v>
      </c>
      <c r="CE1123" s="415" t="e">
        <f>IF(#REF!&gt;0,DQ$6,"")</f>
        <v>#REF!</v>
      </c>
      <c r="CF1123" s="361" t="e">
        <f>IF(#REF!="","",VLOOKUP(#REF!,#REF!,7,0))</f>
        <v>#REF!</v>
      </c>
      <c r="CG1123" s="201" t="e">
        <f>IF(OR(#REF!="",CF1123=""),"",ROUND(#REF!/10^3*CF1123,3))</f>
        <v>#REF!</v>
      </c>
      <c r="CH1123" s="201" t="e">
        <f>IF(#REF!&gt;0,#REF!*#REF!/1000,"")</f>
        <v>#REF!</v>
      </c>
      <c r="CI1123" s="201" t="e">
        <f>IF(#REF!&gt;0,#REF!*#REF!/1000,"")</f>
        <v>#REF!</v>
      </c>
      <c r="CJ1123" s="74" t="e">
        <f t="shared" si="206"/>
        <v>#REF!</v>
      </c>
      <c r="CK1123" s="74" t="e">
        <f t="shared" si="207"/>
        <v>#REF!</v>
      </c>
      <c r="CL1123" s="201" t="e">
        <f>IF(ISNA(CJ1123),"",CJ1123*#REF!)</f>
        <v>#REF!</v>
      </c>
      <c r="CM1123" s="201" t="e">
        <f>IF(ISNA(CK1123),"",CK1123*#REF!)</f>
        <v>#REF!</v>
      </c>
      <c r="CN1123" s="101" t="e">
        <f>IF(#REF!&gt;0,DQ$57,"")</f>
        <v>#REF!</v>
      </c>
      <c r="CO1123" s="84"/>
      <c r="CP1123" s="2"/>
      <c r="CQ1123" s="2"/>
      <c r="CR1123" s="2"/>
      <c r="CS1123" s="2"/>
      <c r="CT1123" s="2"/>
      <c r="CU1123" s="2"/>
      <c r="CV1123" s="2"/>
      <c r="CX1123" s="2"/>
      <c r="CY1123" s="2"/>
      <c r="CZ1123" s="2"/>
      <c r="DA1123" s="2"/>
      <c r="DB1123" s="2"/>
      <c r="DC1123" s="2"/>
      <c r="DD1123" s="2"/>
      <c r="DE1123" s="2"/>
      <c r="DF1123" s="2"/>
    </row>
    <row r="1124" spans="2:110" ht="18" customHeight="1">
      <c r="B1124" s="151" t="e">
        <f>IF(#REF!="","",VLOOKUP(#REF!,$CX$11:$DG$26,9,0))</f>
        <v>#REF!</v>
      </c>
      <c r="C1124" s="64" t="e">
        <f>IF(#REF!="",0,VLOOKUP(#REF!,$CP$11:$CQ$16,2,0))</f>
        <v>#REF!</v>
      </c>
      <c r="D1124" s="65" t="e">
        <f>IF(#REF!="",0,VLOOKUP(#REF!,$CX$11:$CY$26,2,0))</f>
        <v>#REF!</v>
      </c>
      <c r="E1124" s="152" t="e">
        <f t="shared" si="197"/>
        <v>#REF!</v>
      </c>
      <c r="F1124" s="155" t="e">
        <f>IF(#REF!="","",VLOOKUP(#REF!,#REF!,7,0))</f>
        <v>#REF!</v>
      </c>
      <c r="G1124" s="201" t="e">
        <f>IF(OR(#REF!="",F1124=""),"",ROUND(#REF!/10^3*F1124,3))</f>
        <v>#REF!</v>
      </c>
      <c r="H1124" s="201" t="e">
        <f>IF(#REF!&gt;0,#REF!*#REF!/1000,"")</f>
        <v>#REF!</v>
      </c>
      <c r="I1124" s="201" t="e">
        <f>IF(#REF!&gt;0,#REF!*#REF!/1000,"")</f>
        <v>#REF!</v>
      </c>
      <c r="J1124" s="51" t="e">
        <f>IF(#REF!="●","",IF(#REF!="","",#REF!))</f>
        <v>#REF!</v>
      </c>
      <c r="K1124" s="51" t="e">
        <f>IF(#REF!="●","",IF(#REF!="","",#REF!))</f>
        <v>#REF!</v>
      </c>
      <c r="L1124" s="74" t="e">
        <f t="shared" si="198"/>
        <v>#REF!</v>
      </c>
      <c r="M1124" s="74" t="e">
        <f t="shared" si="199"/>
        <v>#REF!</v>
      </c>
      <c r="N1124" s="201" t="e">
        <f>IF(ISNA(L1124),"",L1124*#REF!)</f>
        <v>#REF!</v>
      </c>
      <c r="O1124" s="201" t="e">
        <f>IF(ISNA(M1124),"",M1124*#REF!)</f>
        <v>#REF!</v>
      </c>
      <c r="P1124" s="78" t="e">
        <f>IF(#REF!&gt;0,DQ$6,"")</f>
        <v>#REF!</v>
      </c>
      <c r="Q1124" s="99"/>
      <c r="R1124" s="411"/>
      <c r="S1124" s="412" t="e">
        <f>IF(OR(#REF!="",F1124=""),"",ROUND(#REF!/10^3*F1124,3))</f>
        <v>#REF!</v>
      </c>
      <c r="T1124" s="412" t="e">
        <f>IF(#REF!&gt;0,#REF!*#REF!/1000,"")</f>
        <v>#REF!</v>
      </c>
      <c r="U1124" s="412" t="e">
        <f>IF(#REF!&gt;0,#REF!*#REF!/1000,"")</f>
        <v>#REF!</v>
      </c>
      <c r="V1124" s="413" t="e">
        <f>IF(OR(#REF!="●",#REF!="●"),"",IF(#REF!="","",#REF!))</f>
        <v>#REF!</v>
      </c>
      <c r="W1124" s="413" t="e">
        <f>IF(OR(#REF!="●",#REF!="●"),"",IF(#REF!="","",#REF!))</f>
        <v>#REF!</v>
      </c>
      <c r="X1124" s="412" t="e">
        <f>IF(ISNA(L1124),"",L1124*#REF!)</f>
        <v>#REF!</v>
      </c>
      <c r="Y1124" s="412" t="e">
        <f>IF(ISNA(M1124),"",M1124*#REF!)</f>
        <v>#REF!</v>
      </c>
      <c r="Z1124" s="414" t="e">
        <f>IF(#REF!&gt;0,DQ$6,"")</f>
        <v>#REF!</v>
      </c>
      <c r="AA1124" s="95" t="e">
        <f>IF(#REF!="","",VLOOKUP(#REF!,#REF!,7,0))</f>
        <v>#REF!</v>
      </c>
      <c r="AB1124" s="201" t="e">
        <f>IF(OR(#REF!="",AA1124=""),"",ROUND(#REF!/10^3*AA1124,3))</f>
        <v>#REF!</v>
      </c>
      <c r="AC1124" s="201" t="e">
        <f>IF(#REF!&gt;0,#REF!*#REF!/1000,"")</f>
        <v>#REF!</v>
      </c>
      <c r="AD1124" s="201" t="e">
        <f>IF(#REF!&gt;0,#REF!*#REF!/1000,"")</f>
        <v>#REF!</v>
      </c>
      <c r="AE1124" s="74" t="e">
        <f t="shared" si="200"/>
        <v>#REF!</v>
      </c>
      <c r="AF1124" s="74" t="e">
        <f t="shared" si="201"/>
        <v>#REF!</v>
      </c>
      <c r="AG1124" s="201" t="e">
        <f>IF(ISNA(AE1124),"",AE1124*#REF!)</f>
        <v>#REF!</v>
      </c>
      <c r="AH1124" s="201" t="e">
        <f>IF(ISNA(AF1124),"",AF1124*#REF!)</f>
        <v>#REF!</v>
      </c>
      <c r="AI1124" s="78" t="e">
        <f>IF(#REF!&gt;0,DQ$23,"")</f>
        <v>#REF!</v>
      </c>
      <c r="AJ1124" s="99"/>
      <c r="AK1124" s="411"/>
      <c r="AL1124" s="412" t="e">
        <f>IF(OR(#REF!="",F1124=""),"",ROUND(#REF!/10^3*F1124,3))</f>
        <v>#REF!</v>
      </c>
      <c r="AM1124" s="412" t="e">
        <f>IF(#REF!&gt;0,#REF!*#REF!/1000,"")</f>
        <v>#REF!</v>
      </c>
      <c r="AN1124" s="412" t="e">
        <f>IF(#REF!&gt;0,#REF!*#REF!/1000,"")</f>
        <v>#REF!</v>
      </c>
      <c r="AO1124" s="413" t="e">
        <f>IF(OR(#REF!="●",#REF!="●",#REF!="●"),"",IF(#REF!="","",#REF!))</f>
        <v>#REF!</v>
      </c>
      <c r="AP1124" s="413" t="e">
        <f>IF(OR(#REF!="●",#REF!="●",#REF!="●"),"",IF(#REF!="","",#REF!))</f>
        <v>#REF!</v>
      </c>
      <c r="AQ1124" s="412" t="e">
        <f>IF(ISNA(L1124),"",L1124*#REF!)</f>
        <v>#REF!</v>
      </c>
      <c r="AR1124" s="412" t="e">
        <f>IF(ISNA(M1124),"",M1124*#REF!)</f>
        <v>#REF!</v>
      </c>
      <c r="AS1124" s="414" t="e">
        <f>IF(#REF!&gt;0,DQ$6,"")</f>
        <v>#REF!</v>
      </c>
      <c r="AT1124" s="95" t="e">
        <f>IF(#REF!="","",VLOOKUP(#REF!,#REF!,7,0))</f>
        <v>#REF!</v>
      </c>
      <c r="AU1124" s="201" t="e">
        <f>IF(OR(#REF!="",AT1124=""),"",ROUND(#REF!/10^3*AT1124,3))</f>
        <v>#REF!</v>
      </c>
      <c r="AV1124" s="201" t="e">
        <f>IF(#REF!&gt;0,#REF!*#REF!/1000,"")</f>
        <v>#REF!</v>
      </c>
      <c r="AW1124" s="201" t="e">
        <f>IF(#REF!&gt;0,#REF!*#REF!/1000,"")</f>
        <v>#REF!</v>
      </c>
      <c r="AX1124" s="74" t="e">
        <f t="shared" si="202"/>
        <v>#REF!</v>
      </c>
      <c r="AY1124" s="74" t="e">
        <f t="shared" si="203"/>
        <v>#REF!</v>
      </c>
      <c r="AZ1124" s="201" t="e">
        <f>IF(ISNA(AX1124),"",AX1124*#REF!)</f>
        <v>#REF!</v>
      </c>
      <c r="BA1124" s="201" t="e">
        <f>IF(ISNA(AY1124),"",AY1124*#REF!)</f>
        <v>#REF!</v>
      </c>
      <c r="BB1124" s="78" t="e">
        <f>IF(#REF!&gt;0,DQ$40,"")</f>
        <v>#REF!</v>
      </c>
      <c r="BC1124" s="99"/>
      <c r="BD1124" s="650"/>
      <c r="BE1124" s="652" t="e">
        <f>IF(OR(#REF!="",F1124=""),"",ROUND(#REF!/10^3*F1124,3))</f>
        <v>#REF!</v>
      </c>
      <c r="BF1124" s="412" t="e">
        <f>IF(#REF!&gt;0,#REF!*#REF!/1000,"")</f>
        <v>#REF!</v>
      </c>
      <c r="BG1124" s="412" t="e">
        <f>IF(#REF!&gt;0,#REF!*#REF!/1000,"")</f>
        <v>#REF!</v>
      </c>
      <c r="BH1124" s="413" t="e">
        <f>IF(OR(#REF!="●",#REF!="●",#REF!="●",#REF!="●"),"",IF(#REF!="","",#REF!))</f>
        <v>#REF!</v>
      </c>
      <c r="BI1124" s="413" t="e">
        <f>IF(OR(#REF!="●",#REF!="●",#REF!="●",#REF!="●"),"",IF(#REF!="","",#REF!))</f>
        <v>#REF!</v>
      </c>
      <c r="BJ1124" s="412" t="e">
        <f>IF(ISNA(L1124),"",L1124*#REF!)</f>
        <v>#REF!</v>
      </c>
      <c r="BK1124" s="412" t="e">
        <f>IF(ISNA(M1124),"",M1124*#REF!)</f>
        <v>#REF!</v>
      </c>
      <c r="BL1124" s="415" t="e">
        <f>IF(#REF!&gt;0,DQ$6,"")</f>
        <v>#REF!</v>
      </c>
      <c r="BM1124" s="361" t="e">
        <f>IF(#REF!="","",VLOOKUP(#REF!,#REF!,7,0))</f>
        <v>#REF!</v>
      </c>
      <c r="BN1124" s="201" t="e">
        <f>IF(OR(#REF!="",BM1124=""),"",ROUND(#REF!/10^3*BM1124,3))</f>
        <v>#REF!</v>
      </c>
      <c r="BO1124" s="201" t="e">
        <f>IF(#REF!&gt;0,#REF!*#REF!/1000,"")</f>
        <v>#REF!</v>
      </c>
      <c r="BP1124" s="201" t="e">
        <f>IF(#REF!&gt;0,#REF!*#REF!/1000,"")</f>
        <v>#REF!</v>
      </c>
      <c r="BQ1124" s="74" t="e">
        <f t="shared" si="204"/>
        <v>#REF!</v>
      </c>
      <c r="BR1124" s="74" t="e">
        <f t="shared" si="205"/>
        <v>#REF!</v>
      </c>
      <c r="BS1124" s="201" t="e">
        <f>IF(ISNA(BQ1124),"",BQ1124*#REF!)</f>
        <v>#REF!</v>
      </c>
      <c r="BT1124" s="201" t="e">
        <f>IF(ISNA(BR1124),"",BR1124*#REF!)</f>
        <v>#REF!</v>
      </c>
      <c r="BU1124" s="78" t="e">
        <f>IF(#REF!&gt;0,DQ$57,"")</f>
        <v>#REF!</v>
      </c>
      <c r="BV1124" s="99"/>
      <c r="BW1124" s="411"/>
      <c r="BX1124" s="412" t="e">
        <f>IF(OR(#REF!="",F1124=""),"",ROUND(#REF!/10^3*F1124,3))</f>
        <v>#REF!</v>
      </c>
      <c r="BY1124" s="412" t="e">
        <f>IF(#REF!&gt;0,#REF!*#REF!/1000,"")</f>
        <v>#REF!</v>
      </c>
      <c r="BZ1124" s="412" t="e">
        <f>IF(#REF!&gt;0,#REF!*#REF!/1000,"")</f>
        <v>#REF!</v>
      </c>
      <c r="CA1124" s="413" t="e">
        <f>IF(OR(#REF!="●",#REF!="●",#REF!="●",#REF!="●",#REF!="●"),"",IF(#REF!="","",#REF!))</f>
        <v>#REF!</v>
      </c>
      <c r="CB1124" s="413" t="e">
        <f>IF(OR(#REF!="●",#REF!="●",#REF!="●",#REF!="●",#REF!="●"),"",IF(#REF!="","",#REF!))</f>
        <v>#REF!</v>
      </c>
      <c r="CC1124" s="412" t="e">
        <f>IF(ISNA(L1124),"",L1124*#REF!)</f>
        <v>#REF!</v>
      </c>
      <c r="CD1124" s="412" t="e">
        <f>IF(ISNA(M1124),"",M1124*#REF!)</f>
        <v>#REF!</v>
      </c>
      <c r="CE1124" s="415" t="e">
        <f>IF(#REF!&gt;0,DQ$6,"")</f>
        <v>#REF!</v>
      </c>
      <c r="CF1124" s="361" t="e">
        <f>IF(#REF!="","",VLOOKUP(#REF!,#REF!,7,0))</f>
        <v>#REF!</v>
      </c>
      <c r="CG1124" s="201" t="e">
        <f>IF(OR(#REF!="",CF1124=""),"",ROUND(#REF!/10^3*CF1124,3))</f>
        <v>#REF!</v>
      </c>
      <c r="CH1124" s="201" t="e">
        <f>IF(#REF!&gt;0,#REF!*#REF!/1000,"")</f>
        <v>#REF!</v>
      </c>
      <c r="CI1124" s="201" t="e">
        <f>IF(#REF!&gt;0,#REF!*#REF!/1000,"")</f>
        <v>#REF!</v>
      </c>
      <c r="CJ1124" s="74" t="e">
        <f t="shared" si="206"/>
        <v>#REF!</v>
      </c>
      <c r="CK1124" s="74" t="e">
        <f t="shared" si="207"/>
        <v>#REF!</v>
      </c>
      <c r="CL1124" s="201" t="e">
        <f>IF(ISNA(CJ1124),"",CJ1124*#REF!)</f>
        <v>#REF!</v>
      </c>
      <c r="CM1124" s="201" t="e">
        <f>IF(ISNA(CK1124),"",CK1124*#REF!)</f>
        <v>#REF!</v>
      </c>
      <c r="CN1124" s="101" t="e">
        <f>IF(#REF!&gt;0,DQ$57,"")</f>
        <v>#REF!</v>
      </c>
      <c r="CO1124" s="84"/>
      <c r="CP1124" s="2"/>
      <c r="CQ1124" s="2"/>
      <c r="CR1124" s="2"/>
      <c r="CS1124" s="2"/>
      <c r="CT1124" s="2"/>
      <c r="CU1124" s="2"/>
      <c r="CV1124" s="2"/>
      <c r="CX1124" s="2"/>
      <c r="CY1124" s="2"/>
      <c r="CZ1124" s="2"/>
      <c r="DA1124" s="2"/>
      <c r="DB1124" s="2"/>
      <c r="DC1124" s="2"/>
      <c r="DD1124" s="2"/>
      <c r="DE1124" s="2"/>
      <c r="DF1124" s="2"/>
    </row>
    <row r="1125" spans="2:110" ht="18" customHeight="1">
      <c r="B1125" s="151" t="e">
        <f>IF(#REF!="","",VLOOKUP(#REF!,$CX$11:$DG$26,9,0))</f>
        <v>#REF!</v>
      </c>
      <c r="C1125" s="64" t="e">
        <f>IF(#REF!="",0,VLOOKUP(#REF!,$CP$11:$CQ$16,2,0))</f>
        <v>#REF!</v>
      </c>
      <c r="D1125" s="65" t="e">
        <f>IF(#REF!="",0,VLOOKUP(#REF!,$CX$11:$CY$26,2,0))</f>
        <v>#REF!</v>
      </c>
      <c r="E1125" s="152" t="e">
        <f t="shared" si="197"/>
        <v>#REF!</v>
      </c>
      <c r="F1125" s="155" t="e">
        <f>IF(#REF!="","",VLOOKUP(#REF!,#REF!,7,0))</f>
        <v>#REF!</v>
      </c>
      <c r="G1125" s="201" t="e">
        <f>IF(OR(#REF!="",F1125=""),"",ROUND(#REF!/10^3*F1125,3))</f>
        <v>#REF!</v>
      </c>
      <c r="H1125" s="201" t="e">
        <f>IF(#REF!&gt;0,#REF!*#REF!/1000,"")</f>
        <v>#REF!</v>
      </c>
      <c r="I1125" s="201" t="e">
        <f>IF(#REF!&gt;0,#REF!*#REF!/1000,"")</f>
        <v>#REF!</v>
      </c>
      <c r="J1125" s="51" t="e">
        <f>IF(#REF!="●","",IF(#REF!="","",#REF!))</f>
        <v>#REF!</v>
      </c>
      <c r="K1125" s="51" t="e">
        <f>IF(#REF!="●","",IF(#REF!="","",#REF!))</f>
        <v>#REF!</v>
      </c>
      <c r="L1125" s="74" t="e">
        <f t="shared" si="198"/>
        <v>#REF!</v>
      </c>
      <c r="M1125" s="74" t="e">
        <f t="shared" si="199"/>
        <v>#REF!</v>
      </c>
      <c r="N1125" s="201" t="e">
        <f>IF(ISNA(L1125),"",L1125*#REF!)</f>
        <v>#REF!</v>
      </c>
      <c r="O1125" s="201" t="e">
        <f>IF(ISNA(M1125),"",M1125*#REF!)</f>
        <v>#REF!</v>
      </c>
      <c r="P1125" s="78" t="e">
        <f>IF(#REF!&gt;0,DQ$6,"")</f>
        <v>#REF!</v>
      </c>
      <c r="Q1125" s="99"/>
      <c r="R1125" s="411"/>
      <c r="S1125" s="412" t="e">
        <f>IF(OR(#REF!="",F1125=""),"",ROUND(#REF!/10^3*F1125,3))</f>
        <v>#REF!</v>
      </c>
      <c r="T1125" s="412" t="e">
        <f>IF(#REF!&gt;0,#REF!*#REF!/1000,"")</f>
        <v>#REF!</v>
      </c>
      <c r="U1125" s="412" t="e">
        <f>IF(#REF!&gt;0,#REF!*#REF!/1000,"")</f>
        <v>#REF!</v>
      </c>
      <c r="V1125" s="413" t="e">
        <f>IF(OR(#REF!="●",#REF!="●"),"",IF(#REF!="","",#REF!))</f>
        <v>#REF!</v>
      </c>
      <c r="W1125" s="413" t="e">
        <f>IF(OR(#REF!="●",#REF!="●"),"",IF(#REF!="","",#REF!))</f>
        <v>#REF!</v>
      </c>
      <c r="X1125" s="412" t="e">
        <f>IF(ISNA(L1125),"",L1125*#REF!)</f>
        <v>#REF!</v>
      </c>
      <c r="Y1125" s="412" t="e">
        <f>IF(ISNA(M1125),"",M1125*#REF!)</f>
        <v>#REF!</v>
      </c>
      <c r="Z1125" s="414" t="e">
        <f>IF(#REF!&gt;0,DQ$6,"")</f>
        <v>#REF!</v>
      </c>
      <c r="AA1125" s="95" t="e">
        <f>IF(#REF!="","",VLOOKUP(#REF!,#REF!,7,0))</f>
        <v>#REF!</v>
      </c>
      <c r="AB1125" s="201" t="e">
        <f>IF(OR(#REF!="",AA1125=""),"",ROUND(#REF!/10^3*AA1125,3))</f>
        <v>#REF!</v>
      </c>
      <c r="AC1125" s="201" t="e">
        <f>IF(#REF!&gt;0,#REF!*#REF!/1000,"")</f>
        <v>#REF!</v>
      </c>
      <c r="AD1125" s="201" t="e">
        <f>IF(#REF!&gt;0,#REF!*#REF!/1000,"")</f>
        <v>#REF!</v>
      </c>
      <c r="AE1125" s="74" t="e">
        <f t="shared" si="200"/>
        <v>#REF!</v>
      </c>
      <c r="AF1125" s="74" t="e">
        <f t="shared" si="201"/>
        <v>#REF!</v>
      </c>
      <c r="AG1125" s="201" t="e">
        <f>IF(ISNA(AE1125),"",AE1125*#REF!)</f>
        <v>#REF!</v>
      </c>
      <c r="AH1125" s="201" t="e">
        <f>IF(ISNA(AF1125),"",AF1125*#REF!)</f>
        <v>#REF!</v>
      </c>
      <c r="AI1125" s="78" t="e">
        <f>IF(#REF!&gt;0,DQ$23,"")</f>
        <v>#REF!</v>
      </c>
      <c r="AJ1125" s="99"/>
      <c r="AK1125" s="411"/>
      <c r="AL1125" s="412" t="e">
        <f>IF(OR(#REF!="",F1125=""),"",ROUND(#REF!/10^3*F1125,3))</f>
        <v>#REF!</v>
      </c>
      <c r="AM1125" s="412" t="e">
        <f>IF(#REF!&gt;0,#REF!*#REF!/1000,"")</f>
        <v>#REF!</v>
      </c>
      <c r="AN1125" s="412" t="e">
        <f>IF(#REF!&gt;0,#REF!*#REF!/1000,"")</f>
        <v>#REF!</v>
      </c>
      <c r="AO1125" s="413" t="e">
        <f>IF(OR(#REF!="●",#REF!="●",#REF!="●"),"",IF(#REF!="","",#REF!))</f>
        <v>#REF!</v>
      </c>
      <c r="AP1125" s="413" t="e">
        <f>IF(OR(#REF!="●",#REF!="●",#REF!="●"),"",IF(#REF!="","",#REF!))</f>
        <v>#REF!</v>
      </c>
      <c r="AQ1125" s="412" t="e">
        <f>IF(ISNA(L1125),"",L1125*#REF!)</f>
        <v>#REF!</v>
      </c>
      <c r="AR1125" s="412" t="e">
        <f>IF(ISNA(M1125),"",M1125*#REF!)</f>
        <v>#REF!</v>
      </c>
      <c r="AS1125" s="414" t="e">
        <f>IF(#REF!&gt;0,DQ$6,"")</f>
        <v>#REF!</v>
      </c>
      <c r="AT1125" s="95" t="e">
        <f>IF(#REF!="","",VLOOKUP(#REF!,#REF!,7,0))</f>
        <v>#REF!</v>
      </c>
      <c r="AU1125" s="201" t="e">
        <f>IF(OR(#REF!="",AT1125=""),"",ROUND(#REF!/10^3*AT1125,3))</f>
        <v>#REF!</v>
      </c>
      <c r="AV1125" s="201" t="e">
        <f>IF(#REF!&gt;0,#REF!*#REF!/1000,"")</f>
        <v>#REF!</v>
      </c>
      <c r="AW1125" s="201" t="e">
        <f>IF(#REF!&gt;0,#REF!*#REF!/1000,"")</f>
        <v>#REF!</v>
      </c>
      <c r="AX1125" s="74" t="e">
        <f t="shared" si="202"/>
        <v>#REF!</v>
      </c>
      <c r="AY1125" s="74" t="e">
        <f t="shared" si="203"/>
        <v>#REF!</v>
      </c>
      <c r="AZ1125" s="201" t="e">
        <f>IF(ISNA(AX1125),"",AX1125*#REF!)</f>
        <v>#REF!</v>
      </c>
      <c r="BA1125" s="201" t="e">
        <f>IF(ISNA(AY1125),"",AY1125*#REF!)</f>
        <v>#REF!</v>
      </c>
      <c r="BB1125" s="78" t="e">
        <f>IF(#REF!&gt;0,DQ$40,"")</f>
        <v>#REF!</v>
      </c>
      <c r="BC1125" s="99"/>
      <c r="BD1125" s="650"/>
      <c r="BE1125" s="652" t="e">
        <f>IF(OR(#REF!="",F1125=""),"",ROUND(#REF!/10^3*F1125,3))</f>
        <v>#REF!</v>
      </c>
      <c r="BF1125" s="412" t="e">
        <f>IF(#REF!&gt;0,#REF!*#REF!/1000,"")</f>
        <v>#REF!</v>
      </c>
      <c r="BG1125" s="412" t="e">
        <f>IF(#REF!&gt;0,#REF!*#REF!/1000,"")</f>
        <v>#REF!</v>
      </c>
      <c r="BH1125" s="413" t="e">
        <f>IF(OR(#REF!="●",#REF!="●",#REF!="●",#REF!="●"),"",IF(#REF!="","",#REF!))</f>
        <v>#REF!</v>
      </c>
      <c r="BI1125" s="413" t="e">
        <f>IF(OR(#REF!="●",#REF!="●",#REF!="●",#REF!="●"),"",IF(#REF!="","",#REF!))</f>
        <v>#REF!</v>
      </c>
      <c r="BJ1125" s="412" t="e">
        <f>IF(ISNA(L1125),"",L1125*#REF!)</f>
        <v>#REF!</v>
      </c>
      <c r="BK1125" s="412" t="e">
        <f>IF(ISNA(M1125),"",M1125*#REF!)</f>
        <v>#REF!</v>
      </c>
      <c r="BL1125" s="415" t="e">
        <f>IF(#REF!&gt;0,DQ$6,"")</f>
        <v>#REF!</v>
      </c>
      <c r="BM1125" s="361" t="e">
        <f>IF(#REF!="","",VLOOKUP(#REF!,#REF!,7,0))</f>
        <v>#REF!</v>
      </c>
      <c r="BN1125" s="201" t="e">
        <f>IF(OR(#REF!="",BM1125=""),"",ROUND(#REF!/10^3*BM1125,3))</f>
        <v>#REF!</v>
      </c>
      <c r="BO1125" s="201" t="e">
        <f>IF(#REF!&gt;0,#REF!*#REF!/1000,"")</f>
        <v>#REF!</v>
      </c>
      <c r="BP1125" s="201" t="e">
        <f>IF(#REF!&gt;0,#REF!*#REF!/1000,"")</f>
        <v>#REF!</v>
      </c>
      <c r="BQ1125" s="74" t="e">
        <f t="shared" si="204"/>
        <v>#REF!</v>
      </c>
      <c r="BR1125" s="74" t="e">
        <f t="shared" si="205"/>
        <v>#REF!</v>
      </c>
      <c r="BS1125" s="201" t="e">
        <f>IF(ISNA(BQ1125),"",BQ1125*#REF!)</f>
        <v>#REF!</v>
      </c>
      <c r="BT1125" s="201" t="e">
        <f>IF(ISNA(BR1125),"",BR1125*#REF!)</f>
        <v>#REF!</v>
      </c>
      <c r="BU1125" s="78" t="e">
        <f>IF(#REF!&gt;0,DQ$57,"")</f>
        <v>#REF!</v>
      </c>
      <c r="BV1125" s="99"/>
      <c r="BW1125" s="411"/>
      <c r="BX1125" s="412" t="e">
        <f>IF(OR(#REF!="",F1125=""),"",ROUND(#REF!/10^3*F1125,3))</f>
        <v>#REF!</v>
      </c>
      <c r="BY1125" s="412" t="e">
        <f>IF(#REF!&gt;0,#REF!*#REF!/1000,"")</f>
        <v>#REF!</v>
      </c>
      <c r="BZ1125" s="412" t="e">
        <f>IF(#REF!&gt;0,#REF!*#REF!/1000,"")</f>
        <v>#REF!</v>
      </c>
      <c r="CA1125" s="413" t="e">
        <f>IF(OR(#REF!="●",#REF!="●",#REF!="●",#REF!="●",#REF!="●"),"",IF(#REF!="","",#REF!))</f>
        <v>#REF!</v>
      </c>
      <c r="CB1125" s="413" t="e">
        <f>IF(OR(#REF!="●",#REF!="●",#REF!="●",#REF!="●",#REF!="●"),"",IF(#REF!="","",#REF!))</f>
        <v>#REF!</v>
      </c>
      <c r="CC1125" s="412" t="e">
        <f>IF(ISNA(L1125),"",L1125*#REF!)</f>
        <v>#REF!</v>
      </c>
      <c r="CD1125" s="412" t="e">
        <f>IF(ISNA(M1125),"",M1125*#REF!)</f>
        <v>#REF!</v>
      </c>
      <c r="CE1125" s="415" t="e">
        <f>IF(#REF!&gt;0,DQ$6,"")</f>
        <v>#REF!</v>
      </c>
      <c r="CF1125" s="361" t="e">
        <f>IF(#REF!="","",VLOOKUP(#REF!,#REF!,7,0))</f>
        <v>#REF!</v>
      </c>
      <c r="CG1125" s="201" t="e">
        <f>IF(OR(#REF!="",CF1125=""),"",ROUND(#REF!/10^3*CF1125,3))</f>
        <v>#REF!</v>
      </c>
      <c r="CH1125" s="201" t="e">
        <f>IF(#REF!&gt;0,#REF!*#REF!/1000,"")</f>
        <v>#REF!</v>
      </c>
      <c r="CI1125" s="201" t="e">
        <f>IF(#REF!&gt;0,#REF!*#REF!/1000,"")</f>
        <v>#REF!</v>
      </c>
      <c r="CJ1125" s="74" t="e">
        <f t="shared" si="206"/>
        <v>#REF!</v>
      </c>
      <c r="CK1125" s="74" t="e">
        <f t="shared" si="207"/>
        <v>#REF!</v>
      </c>
      <c r="CL1125" s="201" t="e">
        <f>IF(ISNA(CJ1125),"",CJ1125*#REF!)</f>
        <v>#REF!</v>
      </c>
      <c r="CM1125" s="201" t="e">
        <f>IF(ISNA(CK1125),"",CK1125*#REF!)</f>
        <v>#REF!</v>
      </c>
      <c r="CN1125" s="101" t="e">
        <f>IF(#REF!&gt;0,DQ$57,"")</f>
        <v>#REF!</v>
      </c>
      <c r="CO1125" s="84"/>
      <c r="CP1125" s="2"/>
      <c r="CQ1125" s="2"/>
      <c r="CR1125" s="2"/>
      <c r="CS1125" s="2"/>
      <c r="CT1125" s="2"/>
      <c r="CU1125" s="2"/>
      <c r="CV1125" s="2"/>
      <c r="CX1125" s="2"/>
      <c r="CY1125" s="2"/>
      <c r="CZ1125" s="2"/>
      <c r="DA1125" s="2"/>
      <c r="DB1125" s="2"/>
      <c r="DC1125" s="2"/>
      <c r="DD1125" s="2"/>
      <c r="DE1125" s="2"/>
      <c r="DF1125" s="2"/>
    </row>
    <row r="1126" spans="2:110" ht="18" customHeight="1">
      <c r="B1126" s="151" t="e">
        <f>IF(#REF!="","",VLOOKUP(#REF!,$CX$11:$DG$26,9,0))</f>
        <v>#REF!</v>
      </c>
      <c r="C1126" s="64" t="e">
        <f>IF(#REF!="",0,VLOOKUP(#REF!,$CP$11:$CQ$16,2,0))</f>
        <v>#REF!</v>
      </c>
      <c r="D1126" s="65" t="e">
        <f>IF(#REF!="",0,VLOOKUP(#REF!,$CX$11:$CY$26,2,0))</f>
        <v>#REF!</v>
      </c>
      <c r="E1126" s="152" t="e">
        <f t="shared" si="197"/>
        <v>#REF!</v>
      </c>
      <c r="F1126" s="155" t="e">
        <f>IF(#REF!="","",VLOOKUP(#REF!,#REF!,7,0))</f>
        <v>#REF!</v>
      </c>
      <c r="G1126" s="201" t="e">
        <f>IF(OR(#REF!="",F1126=""),"",ROUND(#REF!/10^3*F1126,3))</f>
        <v>#REF!</v>
      </c>
      <c r="H1126" s="201" t="e">
        <f>IF(#REF!&gt;0,#REF!*#REF!/1000,"")</f>
        <v>#REF!</v>
      </c>
      <c r="I1126" s="201" t="e">
        <f>IF(#REF!&gt;0,#REF!*#REF!/1000,"")</f>
        <v>#REF!</v>
      </c>
      <c r="J1126" s="51" t="e">
        <f>IF(#REF!="●","",IF(#REF!="","",#REF!))</f>
        <v>#REF!</v>
      </c>
      <c r="K1126" s="51" t="e">
        <f>IF(#REF!="●","",IF(#REF!="","",#REF!))</f>
        <v>#REF!</v>
      </c>
      <c r="L1126" s="74" t="e">
        <f t="shared" si="198"/>
        <v>#REF!</v>
      </c>
      <c r="M1126" s="74" t="e">
        <f t="shared" si="199"/>
        <v>#REF!</v>
      </c>
      <c r="N1126" s="201" t="e">
        <f>IF(ISNA(L1126),"",L1126*#REF!)</f>
        <v>#REF!</v>
      </c>
      <c r="O1126" s="201" t="e">
        <f>IF(ISNA(M1126),"",M1126*#REF!)</f>
        <v>#REF!</v>
      </c>
      <c r="P1126" s="78" t="e">
        <f>IF(#REF!&gt;0,DQ$6,"")</f>
        <v>#REF!</v>
      </c>
      <c r="Q1126" s="99"/>
      <c r="R1126" s="411"/>
      <c r="S1126" s="412" t="e">
        <f>IF(OR(#REF!="",F1126=""),"",ROUND(#REF!/10^3*F1126,3))</f>
        <v>#REF!</v>
      </c>
      <c r="T1126" s="412" t="e">
        <f>IF(#REF!&gt;0,#REF!*#REF!/1000,"")</f>
        <v>#REF!</v>
      </c>
      <c r="U1126" s="412" t="e">
        <f>IF(#REF!&gt;0,#REF!*#REF!/1000,"")</f>
        <v>#REF!</v>
      </c>
      <c r="V1126" s="413" t="e">
        <f>IF(OR(#REF!="●",#REF!="●"),"",IF(#REF!="","",#REF!))</f>
        <v>#REF!</v>
      </c>
      <c r="W1126" s="413" t="e">
        <f>IF(OR(#REF!="●",#REF!="●"),"",IF(#REF!="","",#REF!))</f>
        <v>#REF!</v>
      </c>
      <c r="X1126" s="412" t="e">
        <f>IF(ISNA(L1126),"",L1126*#REF!)</f>
        <v>#REF!</v>
      </c>
      <c r="Y1126" s="412" t="e">
        <f>IF(ISNA(M1126),"",M1126*#REF!)</f>
        <v>#REF!</v>
      </c>
      <c r="Z1126" s="414" t="e">
        <f>IF(#REF!&gt;0,DQ$6,"")</f>
        <v>#REF!</v>
      </c>
      <c r="AA1126" s="95" t="e">
        <f>IF(#REF!="","",VLOOKUP(#REF!,#REF!,7,0))</f>
        <v>#REF!</v>
      </c>
      <c r="AB1126" s="201" t="e">
        <f>IF(OR(#REF!="",AA1126=""),"",ROUND(#REF!/10^3*AA1126,3))</f>
        <v>#REF!</v>
      </c>
      <c r="AC1126" s="201" t="e">
        <f>IF(#REF!&gt;0,#REF!*#REF!/1000,"")</f>
        <v>#REF!</v>
      </c>
      <c r="AD1126" s="201" t="e">
        <f>IF(#REF!&gt;0,#REF!*#REF!/1000,"")</f>
        <v>#REF!</v>
      </c>
      <c r="AE1126" s="74" t="e">
        <f t="shared" si="200"/>
        <v>#REF!</v>
      </c>
      <c r="AF1126" s="74" t="e">
        <f t="shared" si="201"/>
        <v>#REF!</v>
      </c>
      <c r="AG1126" s="201" t="e">
        <f>IF(ISNA(AE1126),"",AE1126*#REF!)</f>
        <v>#REF!</v>
      </c>
      <c r="AH1126" s="201" t="e">
        <f>IF(ISNA(AF1126),"",AF1126*#REF!)</f>
        <v>#REF!</v>
      </c>
      <c r="AI1126" s="78" t="e">
        <f>IF(#REF!&gt;0,DQ$23,"")</f>
        <v>#REF!</v>
      </c>
      <c r="AJ1126" s="99"/>
      <c r="AK1126" s="411"/>
      <c r="AL1126" s="412" t="e">
        <f>IF(OR(#REF!="",F1126=""),"",ROUND(#REF!/10^3*F1126,3))</f>
        <v>#REF!</v>
      </c>
      <c r="AM1126" s="412" t="e">
        <f>IF(#REF!&gt;0,#REF!*#REF!/1000,"")</f>
        <v>#REF!</v>
      </c>
      <c r="AN1126" s="412" t="e">
        <f>IF(#REF!&gt;0,#REF!*#REF!/1000,"")</f>
        <v>#REF!</v>
      </c>
      <c r="AO1126" s="413" t="e">
        <f>IF(OR(#REF!="●",#REF!="●",#REF!="●"),"",IF(#REF!="","",#REF!))</f>
        <v>#REF!</v>
      </c>
      <c r="AP1126" s="413" t="e">
        <f>IF(OR(#REF!="●",#REF!="●",#REF!="●"),"",IF(#REF!="","",#REF!))</f>
        <v>#REF!</v>
      </c>
      <c r="AQ1126" s="412" t="e">
        <f>IF(ISNA(L1126),"",L1126*#REF!)</f>
        <v>#REF!</v>
      </c>
      <c r="AR1126" s="412" t="e">
        <f>IF(ISNA(M1126),"",M1126*#REF!)</f>
        <v>#REF!</v>
      </c>
      <c r="AS1126" s="414" t="e">
        <f>IF(#REF!&gt;0,DQ$6,"")</f>
        <v>#REF!</v>
      </c>
      <c r="AT1126" s="95" t="e">
        <f>IF(#REF!="","",VLOOKUP(#REF!,#REF!,7,0))</f>
        <v>#REF!</v>
      </c>
      <c r="AU1126" s="201" t="e">
        <f>IF(OR(#REF!="",AT1126=""),"",ROUND(#REF!/10^3*AT1126,3))</f>
        <v>#REF!</v>
      </c>
      <c r="AV1126" s="201" t="e">
        <f>IF(#REF!&gt;0,#REF!*#REF!/1000,"")</f>
        <v>#REF!</v>
      </c>
      <c r="AW1126" s="201" t="e">
        <f>IF(#REF!&gt;0,#REF!*#REF!/1000,"")</f>
        <v>#REF!</v>
      </c>
      <c r="AX1126" s="74" t="e">
        <f t="shared" si="202"/>
        <v>#REF!</v>
      </c>
      <c r="AY1126" s="74" t="e">
        <f t="shared" si="203"/>
        <v>#REF!</v>
      </c>
      <c r="AZ1126" s="201" t="e">
        <f>IF(ISNA(AX1126),"",AX1126*#REF!)</f>
        <v>#REF!</v>
      </c>
      <c r="BA1126" s="201" t="e">
        <f>IF(ISNA(AY1126),"",AY1126*#REF!)</f>
        <v>#REF!</v>
      </c>
      <c r="BB1126" s="78" t="e">
        <f>IF(#REF!&gt;0,DQ$40,"")</f>
        <v>#REF!</v>
      </c>
      <c r="BC1126" s="99"/>
      <c r="BD1126" s="650"/>
      <c r="BE1126" s="652" t="e">
        <f>IF(OR(#REF!="",F1126=""),"",ROUND(#REF!/10^3*F1126,3))</f>
        <v>#REF!</v>
      </c>
      <c r="BF1126" s="412" t="e">
        <f>IF(#REF!&gt;0,#REF!*#REF!/1000,"")</f>
        <v>#REF!</v>
      </c>
      <c r="BG1126" s="412" t="e">
        <f>IF(#REF!&gt;0,#REF!*#REF!/1000,"")</f>
        <v>#REF!</v>
      </c>
      <c r="BH1126" s="413" t="e">
        <f>IF(OR(#REF!="●",#REF!="●",#REF!="●",#REF!="●"),"",IF(#REF!="","",#REF!))</f>
        <v>#REF!</v>
      </c>
      <c r="BI1126" s="413" t="e">
        <f>IF(OR(#REF!="●",#REF!="●",#REF!="●",#REF!="●"),"",IF(#REF!="","",#REF!))</f>
        <v>#REF!</v>
      </c>
      <c r="BJ1126" s="412" t="e">
        <f>IF(ISNA(L1126),"",L1126*#REF!)</f>
        <v>#REF!</v>
      </c>
      <c r="BK1126" s="412" t="e">
        <f>IF(ISNA(M1126),"",M1126*#REF!)</f>
        <v>#REF!</v>
      </c>
      <c r="BL1126" s="415" t="e">
        <f>IF(#REF!&gt;0,DQ$6,"")</f>
        <v>#REF!</v>
      </c>
      <c r="BM1126" s="361" t="e">
        <f>IF(#REF!="","",VLOOKUP(#REF!,#REF!,7,0))</f>
        <v>#REF!</v>
      </c>
      <c r="BN1126" s="201" t="e">
        <f>IF(OR(#REF!="",BM1126=""),"",ROUND(#REF!/10^3*BM1126,3))</f>
        <v>#REF!</v>
      </c>
      <c r="BO1126" s="201" t="e">
        <f>IF(#REF!&gt;0,#REF!*#REF!/1000,"")</f>
        <v>#REF!</v>
      </c>
      <c r="BP1126" s="201" t="e">
        <f>IF(#REF!&gt;0,#REF!*#REF!/1000,"")</f>
        <v>#REF!</v>
      </c>
      <c r="BQ1126" s="74" t="e">
        <f t="shared" si="204"/>
        <v>#REF!</v>
      </c>
      <c r="BR1126" s="74" t="e">
        <f t="shared" si="205"/>
        <v>#REF!</v>
      </c>
      <c r="BS1126" s="201" t="e">
        <f>IF(ISNA(BQ1126),"",BQ1126*#REF!)</f>
        <v>#REF!</v>
      </c>
      <c r="BT1126" s="201" t="e">
        <f>IF(ISNA(BR1126),"",BR1126*#REF!)</f>
        <v>#REF!</v>
      </c>
      <c r="BU1126" s="78" t="e">
        <f>IF(#REF!&gt;0,DQ$57,"")</f>
        <v>#REF!</v>
      </c>
      <c r="BV1126" s="99"/>
      <c r="BW1126" s="411"/>
      <c r="BX1126" s="412" t="e">
        <f>IF(OR(#REF!="",F1126=""),"",ROUND(#REF!/10^3*F1126,3))</f>
        <v>#REF!</v>
      </c>
      <c r="BY1126" s="412" t="e">
        <f>IF(#REF!&gt;0,#REF!*#REF!/1000,"")</f>
        <v>#REF!</v>
      </c>
      <c r="BZ1126" s="412" t="e">
        <f>IF(#REF!&gt;0,#REF!*#REF!/1000,"")</f>
        <v>#REF!</v>
      </c>
      <c r="CA1126" s="413" t="e">
        <f>IF(OR(#REF!="●",#REF!="●",#REF!="●",#REF!="●",#REF!="●"),"",IF(#REF!="","",#REF!))</f>
        <v>#REF!</v>
      </c>
      <c r="CB1126" s="413" t="e">
        <f>IF(OR(#REF!="●",#REF!="●",#REF!="●",#REF!="●",#REF!="●"),"",IF(#REF!="","",#REF!))</f>
        <v>#REF!</v>
      </c>
      <c r="CC1126" s="412" t="e">
        <f>IF(ISNA(L1126),"",L1126*#REF!)</f>
        <v>#REF!</v>
      </c>
      <c r="CD1126" s="412" t="e">
        <f>IF(ISNA(M1126),"",M1126*#REF!)</f>
        <v>#REF!</v>
      </c>
      <c r="CE1126" s="415" t="e">
        <f>IF(#REF!&gt;0,DQ$6,"")</f>
        <v>#REF!</v>
      </c>
      <c r="CF1126" s="361" t="e">
        <f>IF(#REF!="","",VLOOKUP(#REF!,#REF!,7,0))</f>
        <v>#REF!</v>
      </c>
      <c r="CG1126" s="201" t="e">
        <f>IF(OR(#REF!="",CF1126=""),"",ROUND(#REF!/10^3*CF1126,3))</f>
        <v>#REF!</v>
      </c>
      <c r="CH1126" s="201" t="e">
        <f>IF(#REF!&gt;0,#REF!*#REF!/1000,"")</f>
        <v>#REF!</v>
      </c>
      <c r="CI1126" s="201" t="e">
        <f>IF(#REF!&gt;0,#REF!*#REF!/1000,"")</f>
        <v>#REF!</v>
      </c>
      <c r="CJ1126" s="74" t="e">
        <f t="shared" si="206"/>
        <v>#REF!</v>
      </c>
      <c r="CK1126" s="74" t="e">
        <f t="shared" si="207"/>
        <v>#REF!</v>
      </c>
      <c r="CL1126" s="201" t="e">
        <f>IF(ISNA(CJ1126),"",CJ1126*#REF!)</f>
        <v>#REF!</v>
      </c>
      <c r="CM1126" s="201" t="e">
        <f>IF(ISNA(CK1126),"",CK1126*#REF!)</f>
        <v>#REF!</v>
      </c>
      <c r="CN1126" s="101" t="e">
        <f>IF(#REF!&gt;0,DQ$57,"")</f>
        <v>#REF!</v>
      </c>
      <c r="CO1126" s="84"/>
      <c r="CP1126" s="2"/>
      <c r="CQ1126" s="2"/>
      <c r="CR1126" s="2"/>
      <c r="CS1126" s="2"/>
      <c r="CT1126" s="2"/>
      <c r="CU1126" s="2"/>
      <c r="CV1126" s="2"/>
      <c r="CX1126" s="2"/>
      <c r="CY1126" s="2"/>
      <c r="CZ1126" s="2"/>
      <c r="DA1126" s="2"/>
      <c r="DB1126" s="2"/>
      <c r="DC1126" s="2"/>
      <c r="DD1126" s="2"/>
      <c r="DE1126" s="2"/>
      <c r="DF1126" s="2"/>
    </row>
    <row r="1127" spans="2:110" ht="18" customHeight="1">
      <c r="B1127" s="151" t="e">
        <f>IF(#REF!="","",VLOOKUP(#REF!,$CX$11:$DG$26,9,0))</f>
        <v>#REF!</v>
      </c>
      <c r="C1127" s="64" t="e">
        <f>IF(#REF!="",0,VLOOKUP(#REF!,$CP$11:$CQ$16,2,0))</f>
        <v>#REF!</v>
      </c>
      <c r="D1127" s="65" t="e">
        <f>IF(#REF!="",0,VLOOKUP(#REF!,$CX$11:$CY$26,2,0))</f>
        <v>#REF!</v>
      </c>
      <c r="E1127" s="152" t="e">
        <f t="shared" si="197"/>
        <v>#REF!</v>
      </c>
      <c r="F1127" s="155" t="e">
        <f>IF(#REF!="","",VLOOKUP(#REF!,#REF!,7,0))</f>
        <v>#REF!</v>
      </c>
      <c r="G1127" s="201" t="e">
        <f>IF(OR(#REF!="",F1127=""),"",ROUND(#REF!/10^3*F1127,3))</f>
        <v>#REF!</v>
      </c>
      <c r="H1127" s="201" t="e">
        <f>IF(#REF!&gt;0,#REF!*#REF!/1000,"")</f>
        <v>#REF!</v>
      </c>
      <c r="I1127" s="201" t="e">
        <f>IF(#REF!&gt;0,#REF!*#REF!/1000,"")</f>
        <v>#REF!</v>
      </c>
      <c r="J1127" s="51" t="e">
        <f>IF(#REF!="●","",IF(#REF!="","",#REF!))</f>
        <v>#REF!</v>
      </c>
      <c r="K1127" s="51" t="e">
        <f>IF(#REF!="●","",IF(#REF!="","",#REF!))</f>
        <v>#REF!</v>
      </c>
      <c r="L1127" s="74" t="e">
        <f t="shared" si="198"/>
        <v>#REF!</v>
      </c>
      <c r="M1127" s="74" t="e">
        <f t="shared" si="199"/>
        <v>#REF!</v>
      </c>
      <c r="N1127" s="201" t="e">
        <f>IF(ISNA(L1127),"",L1127*#REF!)</f>
        <v>#REF!</v>
      </c>
      <c r="O1127" s="201" t="e">
        <f>IF(ISNA(M1127),"",M1127*#REF!)</f>
        <v>#REF!</v>
      </c>
      <c r="P1127" s="78" t="e">
        <f>IF(#REF!&gt;0,DQ$6,"")</f>
        <v>#REF!</v>
      </c>
      <c r="Q1127" s="99"/>
      <c r="R1127" s="411"/>
      <c r="S1127" s="412" t="e">
        <f>IF(OR(#REF!="",F1127=""),"",ROUND(#REF!/10^3*F1127,3))</f>
        <v>#REF!</v>
      </c>
      <c r="T1127" s="412" t="e">
        <f>IF(#REF!&gt;0,#REF!*#REF!/1000,"")</f>
        <v>#REF!</v>
      </c>
      <c r="U1127" s="412" t="e">
        <f>IF(#REF!&gt;0,#REF!*#REF!/1000,"")</f>
        <v>#REF!</v>
      </c>
      <c r="V1127" s="413" t="e">
        <f>IF(OR(#REF!="●",#REF!="●"),"",IF(#REF!="","",#REF!))</f>
        <v>#REF!</v>
      </c>
      <c r="W1127" s="413" t="e">
        <f>IF(OR(#REF!="●",#REF!="●"),"",IF(#REF!="","",#REF!))</f>
        <v>#REF!</v>
      </c>
      <c r="X1127" s="412" t="e">
        <f>IF(ISNA(L1127),"",L1127*#REF!)</f>
        <v>#REF!</v>
      </c>
      <c r="Y1127" s="412" t="e">
        <f>IF(ISNA(M1127),"",M1127*#REF!)</f>
        <v>#REF!</v>
      </c>
      <c r="Z1127" s="414" t="e">
        <f>IF(#REF!&gt;0,DQ$6,"")</f>
        <v>#REF!</v>
      </c>
      <c r="AA1127" s="95" t="e">
        <f>IF(#REF!="","",VLOOKUP(#REF!,#REF!,7,0))</f>
        <v>#REF!</v>
      </c>
      <c r="AB1127" s="201" t="e">
        <f>IF(OR(#REF!="",AA1127=""),"",ROUND(#REF!/10^3*AA1127,3))</f>
        <v>#REF!</v>
      </c>
      <c r="AC1127" s="201" t="e">
        <f>IF(#REF!&gt;0,#REF!*#REF!/1000,"")</f>
        <v>#REF!</v>
      </c>
      <c r="AD1127" s="201" t="e">
        <f>IF(#REF!&gt;0,#REF!*#REF!/1000,"")</f>
        <v>#REF!</v>
      </c>
      <c r="AE1127" s="74" t="e">
        <f t="shared" si="200"/>
        <v>#REF!</v>
      </c>
      <c r="AF1127" s="74" t="e">
        <f t="shared" si="201"/>
        <v>#REF!</v>
      </c>
      <c r="AG1127" s="201" t="e">
        <f>IF(ISNA(AE1127),"",AE1127*#REF!)</f>
        <v>#REF!</v>
      </c>
      <c r="AH1127" s="201" t="e">
        <f>IF(ISNA(AF1127),"",AF1127*#REF!)</f>
        <v>#REF!</v>
      </c>
      <c r="AI1127" s="78" t="e">
        <f>IF(#REF!&gt;0,DQ$23,"")</f>
        <v>#REF!</v>
      </c>
      <c r="AJ1127" s="99"/>
      <c r="AK1127" s="411"/>
      <c r="AL1127" s="412" t="e">
        <f>IF(OR(#REF!="",F1127=""),"",ROUND(#REF!/10^3*F1127,3))</f>
        <v>#REF!</v>
      </c>
      <c r="AM1127" s="412" t="e">
        <f>IF(#REF!&gt;0,#REF!*#REF!/1000,"")</f>
        <v>#REF!</v>
      </c>
      <c r="AN1127" s="412" t="e">
        <f>IF(#REF!&gt;0,#REF!*#REF!/1000,"")</f>
        <v>#REF!</v>
      </c>
      <c r="AO1127" s="413" t="e">
        <f>IF(OR(#REF!="●",#REF!="●",#REF!="●"),"",IF(#REF!="","",#REF!))</f>
        <v>#REF!</v>
      </c>
      <c r="AP1127" s="413" t="e">
        <f>IF(OR(#REF!="●",#REF!="●",#REF!="●"),"",IF(#REF!="","",#REF!))</f>
        <v>#REF!</v>
      </c>
      <c r="AQ1127" s="412" t="e">
        <f>IF(ISNA(L1127),"",L1127*#REF!)</f>
        <v>#REF!</v>
      </c>
      <c r="AR1127" s="412" t="e">
        <f>IF(ISNA(M1127),"",M1127*#REF!)</f>
        <v>#REF!</v>
      </c>
      <c r="AS1127" s="414" t="e">
        <f>IF(#REF!&gt;0,DQ$6,"")</f>
        <v>#REF!</v>
      </c>
      <c r="AT1127" s="95" t="e">
        <f>IF(#REF!="","",VLOOKUP(#REF!,#REF!,7,0))</f>
        <v>#REF!</v>
      </c>
      <c r="AU1127" s="201" t="e">
        <f>IF(OR(#REF!="",AT1127=""),"",ROUND(#REF!/10^3*AT1127,3))</f>
        <v>#REF!</v>
      </c>
      <c r="AV1127" s="201" t="e">
        <f>IF(#REF!&gt;0,#REF!*#REF!/1000,"")</f>
        <v>#REF!</v>
      </c>
      <c r="AW1127" s="201" t="e">
        <f>IF(#REF!&gt;0,#REF!*#REF!/1000,"")</f>
        <v>#REF!</v>
      </c>
      <c r="AX1127" s="74" t="e">
        <f t="shared" si="202"/>
        <v>#REF!</v>
      </c>
      <c r="AY1127" s="74" t="e">
        <f t="shared" si="203"/>
        <v>#REF!</v>
      </c>
      <c r="AZ1127" s="201" t="e">
        <f>IF(ISNA(AX1127),"",AX1127*#REF!)</f>
        <v>#REF!</v>
      </c>
      <c r="BA1127" s="201" t="e">
        <f>IF(ISNA(AY1127),"",AY1127*#REF!)</f>
        <v>#REF!</v>
      </c>
      <c r="BB1127" s="78" t="e">
        <f>IF(#REF!&gt;0,DQ$40,"")</f>
        <v>#REF!</v>
      </c>
      <c r="BC1127" s="99"/>
      <c r="BD1127" s="650"/>
      <c r="BE1127" s="652" t="e">
        <f>IF(OR(#REF!="",F1127=""),"",ROUND(#REF!/10^3*F1127,3))</f>
        <v>#REF!</v>
      </c>
      <c r="BF1127" s="412" t="e">
        <f>IF(#REF!&gt;0,#REF!*#REF!/1000,"")</f>
        <v>#REF!</v>
      </c>
      <c r="BG1127" s="412" t="e">
        <f>IF(#REF!&gt;0,#REF!*#REF!/1000,"")</f>
        <v>#REF!</v>
      </c>
      <c r="BH1127" s="413" t="e">
        <f>IF(OR(#REF!="●",#REF!="●",#REF!="●",#REF!="●"),"",IF(#REF!="","",#REF!))</f>
        <v>#REF!</v>
      </c>
      <c r="BI1127" s="413" t="e">
        <f>IF(OR(#REF!="●",#REF!="●",#REF!="●",#REF!="●"),"",IF(#REF!="","",#REF!))</f>
        <v>#REF!</v>
      </c>
      <c r="BJ1127" s="412" t="e">
        <f>IF(ISNA(L1127),"",L1127*#REF!)</f>
        <v>#REF!</v>
      </c>
      <c r="BK1127" s="412" t="e">
        <f>IF(ISNA(M1127),"",M1127*#REF!)</f>
        <v>#REF!</v>
      </c>
      <c r="BL1127" s="415" t="e">
        <f>IF(#REF!&gt;0,DQ$6,"")</f>
        <v>#REF!</v>
      </c>
      <c r="BM1127" s="361" t="e">
        <f>IF(#REF!="","",VLOOKUP(#REF!,#REF!,7,0))</f>
        <v>#REF!</v>
      </c>
      <c r="BN1127" s="201" t="e">
        <f>IF(OR(#REF!="",BM1127=""),"",ROUND(#REF!/10^3*BM1127,3))</f>
        <v>#REF!</v>
      </c>
      <c r="BO1127" s="201" t="e">
        <f>IF(#REF!&gt;0,#REF!*#REF!/1000,"")</f>
        <v>#REF!</v>
      </c>
      <c r="BP1127" s="201" t="e">
        <f>IF(#REF!&gt;0,#REF!*#REF!/1000,"")</f>
        <v>#REF!</v>
      </c>
      <c r="BQ1127" s="74" t="e">
        <f t="shared" si="204"/>
        <v>#REF!</v>
      </c>
      <c r="BR1127" s="74" t="e">
        <f t="shared" si="205"/>
        <v>#REF!</v>
      </c>
      <c r="BS1127" s="201" t="e">
        <f>IF(ISNA(BQ1127),"",BQ1127*#REF!)</f>
        <v>#REF!</v>
      </c>
      <c r="BT1127" s="201" t="e">
        <f>IF(ISNA(BR1127),"",BR1127*#REF!)</f>
        <v>#REF!</v>
      </c>
      <c r="BU1127" s="78" t="e">
        <f>IF(#REF!&gt;0,DQ$57,"")</f>
        <v>#REF!</v>
      </c>
      <c r="BV1127" s="99"/>
      <c r="BW1127" s="411"/>
      <c r="BX1127" s="412" t="e">
        <f>IF(OR(#REF!="",F1127=""),"",ROUND(#REF!/10^3*F1127,3))</f>
        <v>#REF!</v>
      </c>
      <c r="BY1127" s="412" t="e">
        <f>IF(#REF!&gt;0,#REF!*#REF!/1000,"")</f>
        <v>#REF!</v>
      </c>
      <c r="BZ1127" s="412" t="e">
        <f>IF(#REF!&gt;0,#REF!*#REF!/1000,"")</f>
        <v>#REF!</v>
      </c>
      <c r="CA1127" s="413" t="e">
        <f>IF(OR(#REF!="●",#REF!="●",#REF!="●",#REF!="●",#REF!="●"),"",IF(#REF!="","",#REF!))</f>
        <v>#REF!</v>
      </c>
      <c r="CB1127" s="413" t="e">
        <f>IF(OR(#REF!="●",#REF!="●",#REF!="●",#REF!="●",#REF!="●"),"",IF(#REF!="","",#REF!))</f>
        <v>#REF!</v>
      </c>
      <c r="CC1127" s="412" t="e">
        <f>IF(ISNA(L1127),"",L1127*#REF!)</f>
        <v>#REF!</v>
      </c>
      <c r="CD1127" s="412" t="e">
        <f>IF(ISNA(M1127),"",M1127*#REF!)</f>
        <v>#REF!</v>
      </c>
      <c r="CE1127" s="415" t="e">
        <f>IF(#REF!&gt;0,DQ$6,"")</f>
        <v>#REF!</v>
      </c>
      <c r="CF1127" s="361" t="e">
        <f>IF(#REF!="","",VLOOKUP(#REF!,#REF!,7,0))</f>
        <v>#REF!</v>
      </c>
      <c r="CG1127" s="201" t="e">
        <f>IF(OR(#REF!="",CF1127=""),"",ROUND(#REF!/10^3*CF1127,3))</f>
        <v>#REF!</v>
      </c>
      <c r="CH1127" s="201" t="e">
        <f>IF(#REF!&gt;0,#REF!*#REF!/1000,"")</f>
        <v>#REF!</v>
      </c>
      <c r="CI1127" s="201" t="e">
        <f>IF(#REF!&gt;0,#REF!*#REF!/1000,"")</f>
        <v>#REF!</v>
      </c>
      <c r="CJ1127" s="74" t="e">
        <f t="shared" si="206"/>
        <v>#REF!</v>
      </c>
      <c r="CK1127" s="74" t="e">
        <f t="shared" si="207"/>
        <v>#REF!</v>
      </c>
      <c r="CL1127" s="201" t="e">
        <f>IF(ISNA(CJ1127),"",CJ1127*#REF!)</f>
        <v>#REF!</v>
      </c>
      <c r="CM1127" s="201" t="e">
        <f>IF(ISNA(CK1127),"",CK1127*#REF!)</f>
        <v>#REF!</v>
      </c>
      <c r="CN1127" s="101" t="e">
        <f>IF(#REF!&gt;0,DQ$57,"")</f>
        <v>#REF!</v>
      </c>
      <c r="CO1127" s="84"/>
      <c r="CP1127" s="2"/>
      <c r="CQ1127" s="2"/>
      <c r="CR1127" s="2"/>
      <c r="CS1127" s="2"/>
      <c r="CT1127" s="2"/>
      <c r="CU1127" s="2"/>
      <c r="CV1127" s="2"/>
      <c r="CX1127" s="2"/>
      <c r="CY1127" s="2"/>
      <c r="CZ1127" s="2"/>
      <c r="DA1127" s="2"/>
      <c r="DB1127" s="2"/>
      <c r="DC1127" s="2"/>
      <c r="DD1127" s="2"/>
      <c r="DE1127" s="2"/>
      <c r="DF1127" s="2"/>
    </row>
    <row r="1128" spans="2:110" ht="18" customHeight="1">
      <c r="B1128" s="151" t="e">
        <f>IF(#REF!="","",VLOOKUP(#REF!,$CX$11:$DG$26,9,0))</f>
        <v>#REF!</v>
      </c>
      <c r="C1128" s="64" t="e">
        <f>IF(#REF!="",0,VLOOKUP(#REF!,$CP$11:$CQ$16,2,0))</f>
        <v>#REF!</v>
      </c>
      <c r="D1128" s="65" t="e">
        <f>IF(#REF!="",0,VLOOKUP(#REF!,$CX$11:$CY$26,2,0))</f>
        <v>#REF!</v>
      </c>
      <c r="E1128" s="152" t="e">
        <f t="shared" si="197"/>
        <v>#REF!</v>
      </c>
      <c r="F1128" s="155" t="e">
        <f>IF(#REF!="","",VLOOKUP(#REF!,#REF!,7,0))</f>
        <v>#REF!</v>
      </c>
      <c r="G1128" s="201" t="e">
        <f>IF(OR(#REF!="",F1128=""),"",ROUND(#REF!/10^3*F1128,3))</f>
        <v>#REF!</v>
      </c>
      <c r="H1128" s="201" t="e">
        <f>IF(#REF!&gt;0,#REF!*#REF!/1000,"")</f>
        <v>#REF!</v>
      </c>
      <c r="I1128" s="201" t="e">
        <f>IF(#REF!&gt;0,#REF!*#REF!/1000,"")</f>
        <v>#REF!</v>
      </c>
      <c r="J1128" s="51" t="e">
        <f>IF(#REF!="●","",IF(#REF!="","",#REF!))</f>
        <v>#REF!</v>
      </c>
      <c r="K1128" s="51" t="e">
        <f>IF(#REF!="●","",IF(#REF!="","",#REF!))</f>
        <v>#REF!</v>
      </c>
      <c r="L1128" s="74" t="e">
        <f t="shared" si="198"/>
        <v>#REF!</v>
      </c>
      <c r="M1128" s="74" t="e">
        <f t="shared" si="199"/>
        <v>#REF!</v>
      </c>
      <c r="N1128" s="201" t="e">
        <f>IF(ISNA(L1128),"",L1128*#REF!)</f>
        <v>#REF!</v>
      </c>
      <c r="O1128" s="201" t="e">
        <f>IF(ISNA(M1128),"",M1128*#REF!)</f>
        <v>#REF!</v>
      </c>
      <c r="P1128" s="78" t="e">
        <f>IF(#REF!&gt;0,DQ$6,"")</f>
        <v>#REF!</v>
      </c>
      <c r="Q1128" s="99"/>
      <c r="R1128" s="411"/>
      <c r="S1128" s="412" t="e">
        <f>IF(OR(#REF!="",F1128=""),"",ROUND(#REF!/10^3*F1128,3))</f>
        <v>#REF!</v>
      </c>
      <c r="T1128" s="412" t="e">
        <f>IF(#REF!&gt;0,#REF!*#REF!/1000,"")</f>
        <v>#REF!</v>
      </c>
      <c r="U1128" s="412" t="e">
        <f>IF(#REF!&gt;0,#REF!*#REF!/1000,"")</f>
        <v>#REF!</v>
      </c>
      <c r="V1128" s="413" t="e">
        <f>IF(OR(#REF!="●",#REF!="●"),"",IF(#REF!="","",#REF!))</f>
        <v>#REF!</v>
      </c>
      <c r="W1128" s="413" t="e">
        <f>IF(OR(#REF!="●",#REF!="●"),"",IF(#REF!="","",#REF!))</f>
        <v>#REF!</v>
      </c>
      <c r="X1128" s="412" t="e">
        <f>IF(ISNA(L1128),"",L1128*#REF!)</f>
        <v>#REF!</v>
      </c>
      <c r="Y1128" s="412" t="e">
        <f>IF(ISNA(M1128),"",M1128*#REF!)</f>
        <v>#REF!</v>
      </c>
      <c r="Z1128" s="414" t="e">
        <f>IF(#REF!&gt;0,DQ$6,"")</f>
        <v>#REF!</v>
      </c>
      <c r="AA1128" s="95" t="e">
        <f>IF(#REF!="","",VLOOKUP(#REF!,#REF!,7,0))</f>
        <v>#REF!</v>
      </c>
      <c r="AB1128" s="201" t="e">
        <f>IF(OR(#REF!="",AA1128=""),"",ROUND(#REF!/10^3*AA1128,3))</f>
        <v>#REF!</v>
      </c>
      <c r="AC1128" s="201" t="e">
        <f>IF(#REF!&gt;0,#REF!*#REF!/1000,"")</f>
        <v>#REF!</v>
      </c>
      <c r="AD1128" s="201" t="e">
        <f>IF(#REF!&gt;0,#REF!*#REF!/1000,"")</f>
        <v>#REF!</v>
      </c>
      <c r="AE1128" s="74" t="e">
        <f t="shared" si="200"/>
        <v>#REF!</v>
      </c>
      <c r="AF1128" s="74" t="e">
        <f t="shared" si="201"/>
        <v>#REF!</v>
      </c>
      <c r="AG1128" s="201" t="e">
        <f>IF(ISNA(AE1128),"",AE1128*#REF!)</f>
        <v>#REF!</v>
      </c>
      <c r="AH1128" s="201" t="e">
        <f>IF(ISNA(AF1128),"",AF1128*#REF!)</f>
        <v>#REF!</v>
      </c>
      <c r="AI1128" s="78" t="e">
        <f>IF(#REF!&gt;0,DQ$23,"")</f>
        <v>#REF!</v>
      </c>
      <c r="AJ1128" s="99"/>
      <c r="AK1128" s="411"/>
      <c r="AL1128" s="412" t="e">
        <f>IF(OR(#REF!="",F1128=""),"",ROUND(#REF!/10^3*F1128,3))</f>
        <v>#REF!</v>
      </c>
      <c r="AM1128" s="412" t="e">
        <f>IF(#REF!&gt;0,#REF!*#REF!/1000,"")</f>
        <v>#REF!</v>
      </c>
      <c r="AN1128" s="412" t="e">
        <f>IF(#REF!&gt;0,#REF!*#REF!/1000,"")</f>
        <v>#REF!</v>
      </c>
      <c r="AO1128" s="413" t="e">
        <f>IF(OR(#REF!="●",#REF!="●",#REF!="●"),"",IF(#REF!="","",#REF!))</f>
        <v>#REF!</v>
      </c>
      <c r="AP1128" s="413" t="e">
        <f>IF(OR(#REF!="●",#REF!="●",#REF!="●"),"",IF(#REF!="","",#REF!))</f>
        <v>#REF!</v>
      </c>
      <c r="AQ1128" s="412" t="e">
        <f>IF(ISNA(L1128),"",L1128*#REF!)</f>
        <v>#REF!</v>
      </c>
      <c r="AR1128" s="412" t="e">
        <f>IF(ISNA(M1128),"",M1128*#REF!)</f>
        <v>#REF!</v>
      </c>
      <c r="AS1128" s="414" t="e">
        <f>IF(#REF!&gt;0,DQ$6,"")</f>
        <v>#REF!</v>
      </c>
      <c r="AT1128" s="95" t="e">
        <f>IF(#REF!="","",VLOOKUP(#REF!,#REF!,7,0))</f>
        <v>#REF!</v>
      </c>
      <c r="AU1128" s="201" t="e">
        <f>IF(OR(#REF!="",AT1128=""),"",ROUND(#REF!/10^3*AT1128,3))</f>
        <v>#REF!</v>
      </c>
      <c r="AV1128" s="201" t="e">
        <f>IF(#REF!&gt;0,#REF!*#REF!/1000,"")</f>
        <v>#REF!</v>
      </c>
      <c r="AW1128" s="201" t="e">
        <f>IF(#REF!&gt;0,#REF!*#REF!/1000,"")</f>
        <v>#REF!</v>
      </c>
      <c r="AX1128" s="74" t="e">
        <f t="shared" si="202"/>
        <v>#REF!</v>
      </c>
      <c r="AY1128" s="74" t="e">
        <f t="shared" si="203"/>
        <v>#REF!</v>
      </c>
      <c r="AZ1128" s="201" t="e">
        <f>IF(ISNA(AX1128),"",AX1128*#REF!)</f>
        <v>#REF!</v>
      </c>
      <c r="BA1128" s="201" t="e">
        <f>IF(ISNA(AY1128),"",AY1128*#REF!)</f>
        <v>#REF!</v>
      </c>
      <c r="BB1128" s="78" t="e">
        <f>IF(#REF!&gt;0,DQ$40,"")</f>
        <v>#REF!</v>
      </c>
      <c r="BC1128" s="99"/>
      <c r="BD1128" s="650"/>
      <c r="BE1128" s="652" t="e">
        <f>IF(OR(#REF!="",F1128=""),"",ROUND(#REF!/10^3*F1128,3))</f>
        <v>#REF!</v>
      </c>
      <c r="BF1128" s="412" t="e">
        <f>IF(#REF!&gt;0,#REF!*#REF!/1000,"")</f>
        <v>#REF!</v>
      </c>
      <c r="BG1128" s="412" t="e">
        <f>IF(#REF!&gt;0,#REF!*#REF!/1000,"")</f>
        <v>#REF!</v>
      </c>
      <c r="BH1128" s="413" t="e">
        <f>IF(OR(#REF!="●",#REF!="●",#REF!="●",#REF!="●"),"",IF(#REF!="","",#REF!))</f>
        <v>#REF!</v>
      </c>
      <c r="BI1128" s="413" t="e">
        <f>IF(OR(#REF!="●",#REF!="●",#REF!="●",#REF!="●"),"",IF(#REF!="","",#REF!))</f>
        <v>#REF!</v>
      </c>
      <c r="BJ1128" s="412" t="e">
        <f>IF(ISNA(L1128),"",L1128*#REF!)</f>
        <v>#REF!</v>
      </c>
      <c r="BK1128" s="412" t="e">
        <f>IF(ISNA(M1128),"",M1128*#REF!)</f>
        <v>#REF!</v>
      </c>
      <c r="BL1128" s="415" t="e">
        <f>IF(#REF!&gt;0,DQ$6,"")</f>
        <v>#REF!</v>
      </c>
      <c r="BM1128" s="361" t="e">
        <f>IF(#REF!="","",VLOOKUP(#REF!,#REF!,7,0))</f>
        <v>#REF!</v>
      </c>
      <c r="BN1128" s="201" t="e">
        <f>IF(OR(#REF!="",BM1128=""),"",ROUND(#REF!/10^3*BM1128,3))</f>
        <v>#REF!</v>
      </c>
      <c r="BO1128" s="201" t="e">
        <f>IF(#REF!&gt;0,#REF!*#REF!/1000,"")</f>
        <v>#REF!</v>
      </c>
      <c r="BP1128" s="201" t="e">
        <f>IF(#REF!&gt;0,#REF!*#REF!/1000,"")</f>
        <v>#REF!</v>
      </c>
      <c r="BQ1128" s="74" t="e">
        <f t="shared" si="204"/>
        <v>#REF!</v>
      </c>
      <c r="BR1128" s="74" t="e">
        <f t="shared" si="205"/>
        <v>#REF!</v>
      </c>
      <c r="BS1128" s="201" t="e">
        <f>IF(ISNA(BQ1128),"",BQ1128*#REF!)</f>
        <v>#REF!</v>
      </c>
      <c r="BT1128" s="201" t="e">
        <f>IF(ISNA(BR1128),"",BR1128*#REF!)</f>
        <v>#REF!</v>
      </c>
      <c r="BU1128" s="78" t="e">
        <f>IF(#REF!&gt;0,DQ$57,"")</f>
        <v>#REF!</v>
      </c>
      <c r="BV1128" s="99"/>
      <c r="BW1128" s="411"/>
      <c r="BX1128" s="412" t="e">
        <f>IF(OR(#REF!="",F1128=""),"",ROUND(#REF!/10^3*F1128,3))</f>
        <v>#REF!</v>
      </c>
      <c r="BY1128" s="412" t="e">
        <f>IF(#REF!&gt;0,#REF!*#REF!/1000,"")</f>
        <v>#REF!</v>
      </c>
      <c r="BZ1128" s="412" t="e">
        <f>IF(#REF!&gt;0,#REF!*#REF!/1000,"")</f>
        <v>#REF!</v>
      </c>
      <c r="CA1128" s="413" t="e">
        <f>IF(OR(#REF!="●",#REF!="●",#REF!="●",#REF!="●",#REF!="●"),"",IF(#REF!="","",#REF!))</f>
        <v>#REF!</v>
      </c>
      <c r="CB1128" s="413" t="e">
        <f>IF(OR(#REF!="●",#REF!="●",#REF!="●",#REF!="●",#REF!="●"),"",IF(#REF!="","",#REF!))</f>
        <v>#REF!</v>
      </c>
      <c r="CC1128" s="412" t="e">
        <f>IF(ISNA(L1128),"",L1128*#REF!)</f>
        <v>#REF!</v>
      </c>
      <c r="CD1128" s="412" t="e">
        <f>IF(ISNA(M1128),"",M1128*#REF!)</f>
        <v>#REF!</v>
      </c>
      <c r="CE1128" s="415" t="e">
        <f>IF(#REF!&gt;0,DQ$6,"")</f>
        <v>#REF!</v>
      </c>
      <c r="CF1128" s="361" t="e">
        <f>IF(#REF!="","",VLOOKUP(#REF!,#REF!,7,0))</f>
        <v>#REF!</v>
      </c>
      <c r="CG1128" s="201" t="e">
        <f>IF(OR(#REF!="",CF1128=""),"",ROUND(#REF!/10^3*CF1128,3))</f>
        <v>#REF!</v>
      </c>
      <c r="CH1128" s="201" t="e">
        <f>IF(#REF!&gt;0,#REF!*#REF!/1000,"")</f>
        <v>#REF!</v>
      </c>
      <c r="CI1128" s="201" t="e">
        <f>IF(#REF!&gt;0,#REF!*#REF!/1000,"")</f>
        <v>#REF!</v>
      </c>
      <c r="CJ1128" s="74" t="e">
        <f t="shared" si="206"/>
        <v>#REF!</v>
      </c>
      <c r="CK1128" s="74" t="e">
        <f t="shared" si="207"/>
        <v>#REF!</v>
      </c>
      <c r="CL1128" s="201" t="e">
        <f>IF(ISNA(CJ1128),"",CJ1128*#REF!)</f>
        <v>#REF!</v>
      </c>
      <c r="CM1128" s="201" t="e">
        <f>IF(ISNA(CK1128),"",CK1128*#REF!)</f>
        <v>#REF!</v>
      </c>
      <c r="CN1128" s="101" t="e">
        <f>IF(#REF!&gt;0,DQ$57,"")</f>
        <v>#REF!</v>
      </c>
      <c r="CO1128" s="84"/>
      <c r="CP1128" s="2"/>
      <c r="CQ1128" s="2"/>
      <c r="CR1128" s="2"/>
      <c r="CS1128" s="2"/>
      <c r="CT1128" s="2"/>
      <c r="CU1128" s="2"/>
      <c r="CV1128" s="2"/>
      <c r="CX1128" s="2"/>
      <c r="CY1128" s="2"/>
      <c r="CZ1128" s="2"/>
      <c r="DA1128" s="2"/>
      <c r="DB1128" s="2"/>
      <c r="DC1128" s="2"/>
      <c r="DD1128" s="2"/>
      <c r="DE1128" s="2"/>
      <c r="DF1128" s="2"/>
    </row>
    <row r="1129" spans="2:110" ht="18" customHeight="1">
      <c r="B1129" s="151" t="e">
        <f>IF(#REF!="","",VLOOKUP(#REF!,$CX$11:$DG$26,9,0))</f>
        <v>#REF!</v>
      </c>
      <c r="C1129" s="64" t="e">
        <f>IF(#REF!="",0,VLOOKUP(#REF!,$CP$11:$CQ$16,2,0))</f>
        <v>#REF!</v>
      </c>
      <c r="D1129" s="65" t="e">
        <f>IF(#REF!="",0,VLOOKUP(#REF!,$CX$11:$CY$26,2,0))</f>
        <v>#REF!</v>
      </c>
      <c r="E1129" s="152" t="e">
        <f t="shared" si="197"/>
        <v>#REF!</v>
      </c>
      <c r="F1129" s="155" t="e">
        <f>IF(#REF!="","",VLOOKUP(#REF!,#REF!,7,0))</f>
        <v>#REF!</v>
      </c>
      <c r="G1129" s="201" t="e">
        <f>IF(OR(#REF!="",F1129=""),"",ROUND(#REF!/10^3*F1129,3))</f>
        <v>#REF!</v>
      </c>
      <c r="H1129" s="201" t="e">
        <f>IF(#REF!&gt;0,#REF!*#REF!/1000,"")</f>
        <v>#REF!</v>
      </c>
      <c r="I1129" s="201" t="e">
        <f>IF(#REF!&gt;0,#REF!*#REF!/1000,"")</f>
        <v>#REF!</v>
      </c>
      <c r="J1129" s="51" t="e">
        <f>IF(#REF!="●","",IF(#REF!="","",#REF!))</f>
        <v>#REF!</v>
      </c>
      <c r="K1129" s="51" t="e">
        <f>IF(#REF!="●","",IF(#REF!="","",#REF!))</f>
        <v>#REF!</v>
      </c>
      <c r="L1129" s="74" t="e">
        <f t="shared" si="198"/>
        <v>#REF!</v>
      </c>
      <c r="M1129" s="74" t="e">
        <f t="shared" si="199"/>
        <v>#REF!</v>
      </c>
      <c r="N1129" s="201" t="e">
        <f>IF(ISNA(L1129),"",L1129*#REF!)</f>
        <v>#REF!</v>
      </c>
      <c r="O1129" s="201" t="e">
        <f>IF(ISNA(M1129),"",M1129*#REF!)</f>
        <v>#REF!</v>
      </c>
      <c r="P1129" s="78" t="e">
        <f>IF(#REF!&gt;0,DQ$6,"")</f>
        <v>#REF!</v>
      </c>
      <c r="Q1129" s="99"/>
      <c r="R1129" s="411"/>
      <c r="S1129" s="412" t="e">
        <f>IF(OR(#REF!="",F1129=""),"",ROUND(#REF!/10^3*F1129,3))</f>
        <v>#REF!</v>
      </c>
      <c r="T1129" s="412" t="e">
        <f>IF(#REF!&gt;0,#REF!*#REF!/1000,"")</f>
        <v>#REF!</v>
      </c>
      <c r="U1129" s="412" t="e">
        <f>IF(#REF!&gt;0,#REF!*#REF!/1000,"")</f>
        <v>#REF!</v>
      </c>
      <c r="V1129" s="413" t="e">
        <f>IF(OR(#REF!="●",#REF!="●"),"",IF(#REF!="","",#REF!))</f>
        <v>#REF!</v>
      </c>
      <c r="W1129" s="413" t="e">
        <f>IF(OR(#REF!="●",#REF!="●"),"",IF(#REF!="","",#REF!))</f>
        <v>#REF!</v>
      </c>
      <c r="X1129" s="412" t="e">
        <f>IF(ISNA(L1129),"",L1129*#REF!)</f>
        <v>#REF!</v>
      </c>
      <c r="Y1129" s="412" t="e">
        <f>IF(ISNA(M1129),"",M1129*#REF!)</f>
        <v>#REF!</v>
      </c>
      <c r="Z1129" s="414" t="e">
        <f>IF(#REF!&gt;0,DQ$6,"")</f>
        <v>#REF!</v>
      </c>
      <c r="AA1129" s="95" t="e">
        <f>IF(#REF!="","",VLOOKUP(#REF!,#REF!,7,0))</f>
        <v>#REF!</v>
      </c>
      <c r="AB1129" s="201" t="e">
        <f>IF(OR(#REF!="",AA1129=""),"",ROUND(#REF!/10^3*AA1129,3))</f>
        <v>#REF!</v>
      </c>
      <c r="AC1129" s="201" t="e">
        <f>IF(#REF!&gt;0,#REF!*#REF!/1000,"")</f>
        <v>#REF!</v>
      </c>
      <c r="AD1129" s="201" t="e">
        <f>IF(#REF!&gt;0,#REF!*#REF!/1000,"")</f>
        <v>#REF!</v>
      </c>
      <c r="AE1129" s="74" t="e">
        <f t="shared" si="200"/>
        <v>#REF!</v>
      </c>
      <c r="AF1129" s="74" t="e">
        <f t="shared" si="201"/>
        <v>#REF!</v>
      </c>
      <c r="AG1129" s="201" t="e">
        <f>IF(ISNA(AE1129),"",AE1129*#REF!)</f>
        <v>#REF!</v>
      </c>
      <c r="AH1129" s="201" t="e">
        <f>IF(ISNA(AF1129),"",AF1129*#REF!)</f>
        <v>#REF!</v>
      </c>
      <c r="AI1129" s="78" t="e">
        <f>IF(#REF!&gt;0,DQ$23,"")</f>
        <v>#REF!</v>
      </c>
      <c r="AJ1129" s="99"/>
      <c r="AK1129" s="411"/>
      <c r="AL1129" s="412" t="e">
        <f>IF(OR(#REF!="",F1129=""),"",ROUND(#REF!/10^3*F1129,3))</f>
        <v>#REF!</v>
      </c>
      <c r="AM1129" s="412" t="e">
        <f>IF(#REF!&gt;0,#REF!*#REF!/1000,"")</f>
        <v>#REF!</v>
      </c>
      <c r="AN1129" s="412" t="e">
        <f>IF(#REF!&gt;0,#REF!*#REF!/1000,"")</f>
        <v>#REF!</v>
      </c>
      <c r="AO1129" s="413" t="e">
        <f>IF(OR(#REF!="●",#REF!="●",#REF!="●"),"",IF(#REF!="","",#REF!))</f>
        <v>#REF!</v>
      </c>
      <c r="AP1129" s="413" t="e">
        <f>IF(OR(#REF!="●",#REF!="●",#REF!="●"),"",IF(#REF!="","",#REF!))</f>
        <v>#REF!</v>
      </c>
      <c r="AQ1129" s="412" t="e">
        <f>IF(ISNA(L1129),"",L1129*#REF!)</f>
        <v>#REF!</v>
      </c>
      <c r="AR1129" s="412" t="e">
        <f>IF(ISNA(M1129),"",M1129*#REF!)</f>
        <v>#REF!</v>
      </c>
      <c r="AS1129" s="414" t="e">
        <f>IF(#REF!&gt;0,DQ$6,"")</f>
        <v>#REF!</v>
      </c>
      <c r="AT1129" s="95" t="e">
        <f>IF(#REF!="","",VLOOKUP(#REF!,#REF!,7,0))</f>
        <v>#REF!</v>
      </c>
      <c r="AU1129" s="201" t="e">
        <f>IF(OR(#REF!="",AT1129=""),"",ROUND(#REF!/10^3*AT1129,3))</f>
        <v>#REF!</v>
      </c>
      <c r="AV1129" s="201" t="e">
        <f>IF(#REF!&gt;0,#REF!*#REF!/1000,"")</f>
        <v>#REF!</v>
      </c>
      <c r="AW1129" s="201" t="e">
        <f>IF(#REF!&gt;0,#REF!*#REF!/1000,"")</f>
        <v>#REF!</v>
      </c>
      <c r="AX1129" s="74" t="e">
        <f t="shared" si="202"/>
        <v>#REF!</v>
      </c>
      <c r="AY1129" s="74" t="e">
        <f t="shared" si="203"/>
        <v>#REF!</v>
      </c>
      <c r="AZ1129" s="201" t="e">
        <f>IF(ISNA(AX1129),"",AX1129*#REF!)</f>
        <v>#REF!</v>
      </c>
      <c r="BA1129" s="201" t="e">
        <f>IF(ISNA(AY1129),"",AY1129*#REF!)</f>
        <v>#REF!</v>
      </c>
      <c r="BB1129" s="78" t="e">
        <f>IF(#REF!&gt;0,DQ$40,"")</f>
        <v>#REF!</v>
      </c>
      <c r="BC1129" s="99"/>
      <c r="BD1129" s="650"/>
      <c r="BE1129" s="652" t="e">
        <f>IF(OR(#REF!="",F1129=""),"",ROUND(#REF!/10^3*F1129,3))</f>
        <v>#REF!</v>
      </c>
      <c r="BF1129" s="412" t="e">
        <f>IF(#REF!&gt;0,#REF!*#REF!/1000,"")</f>
        <v>#REF!</v>
      </c>
      <c r="BG1129" s="412" t="e">
        <f>IF(#REF!&gt;0,#REF!*#REF!/1000,"")</f>
        <v>#REF!</v>
      </c>
      <c r="BH1129" s="413" t="e">
        <f>IF(OR(#REF!="●",#REF!="●",#REF!="●",#REF!="●"),"",IF(#REF!="","",#REF!))</f>
        <v>#REF!</v>
      </c>
      <c r="BI1129" s="413" t="e">
        <f>IF(OR(#REF!="●",#REF!="●",#REF!="●",#REF!="●"),"",IF(#REF!="","",#REF!))</f>
        <v>#REF!</v>
      </c>
      <c r="BJ1129" s="412" t="e">
        <f>IF(ISNA(L1129),"",L1129*#REF!)</f>
        <v>#REF!</v>
      </c>
      <c r="BK1129" s="412" t="e">
        <f>IF(ISNA(M1129),"",M1129*#REF!)</f>
        <v>#REF!</v>
      </c>
      <c r="BL1129" s="415" t="e">
        <f>IF(#REF!&gt;0,DQ$6,"")</f>
        <v>#REF!</v>
      </c>
      <c r="BM1129" s="361" t="e">
        <f>IF(#REF!="","",VLOOKUP(#REF!,#REF!,7,0))</f>
        <v>#REF!</v>
      </c>
      <c r="BN1129" s="201" t="e">
        <f>IF(OR(#REF!="",BM1129=""),"",ROUND(#REF!/10^3*BM1129,3))</f>
        <v>#REF!</v>
      </c>
      <c r="BO1129" s="201" t="e">
        <f>IF(#REF!&gt;0,#REF!*#REF!/1000,"")</f>
        <v>#REF!</v>
      </c>
      <c r="BP1129" s="201" t="e">
        <f>IF(#REF!&gt;0,#REF!*#REF!/1000,"")</f>
        <v>#REF!</v>
      </c>
      <c r="BQ1129" s="74" t="e">
        <f t="shared" si="204"/>
        <v>#REF!</v>
      </c>
      <c r="BR1129" s="74" t="e">
        <f t="shared" si="205"/>
        <v>#REF!</v>
      </c>
      <c r="BS1129" s="201" t="e">
        <f>IF(ISNA(BQ1129),"",BQ1129*#REF!)</f>
        <v>#REF!</v>
      </c>
      <c r="BT1129" s="201" t="e">
        <f>IF(ISNA(BR1129),"",BR1129*#REF!)</f>
        <v>#REF!</v>
      </c>
      <c r="BU1129" s="78" t="e">
        <f>IF(#REF!&gt;0,DQ$57,"")</f>
        <v>#REF!</v>
      </c>
      <c r="BV1129" s="99"/>
      <c r="BW1129" s="411"/>
      <c r="BX1129" s="412" t="e">
        <f>IF(OR(#REF!="",F1129=""),"",ROUND(#REF!/10^3*F1129,3))</f>
        <v>#REF!</v>
      </c>
      <c r="BY1129" s="412" t="e">
        <f>IF(#REF!&gt;0,#REF!*#REF!/1000,"")</f>
        <v>#REF!</v>
      </c>
      <c r="BZ1129" s="412" t="e">
        <f>IF(#REF!&gt;0,#REF!*#REF!/1000,"")</f>
        <v>#REF!</v>
      </c>
      <c r="CA1129" s="413" t="e">
        <f>IF(OR(#REF!="●",#REF!="●",#REF!="●",#REF!="●",#REF!="●"),"",IF(#REF!="","",#REF!))</f>
        <v>#REF!</v>
      </c>
      <c r="CB1129" s="413" t="e">
        <f>IF(OR(#REF!="●",#REF!="●",#REF!="●",#REF!="●",#REF!="●"),"",IF(#REF!="","",#REF!))</f>
        <v>#REF!</v>
      </c>
      <c r="CC1129" s="412" t="e">
        <f>IF(ISNA(L1129),"",L1129*#REF!)</f>
        <v>#REF!</v>
      </c>
      <c r="CD1129" s="412" t="e">
        <f>IF(ISNA(M1129),"",M1129*#REF!)</f>
        <v>#REF!</v>
      </c>
      <c r="CE1129" s="415" t="e">
        <f>IF(#REF!&gt;0,DQ$6,"")</f>
        <v>#REF!</v>
      </c>
      <c r="CF1129" s="361" t="e">
        <f>IF(#REF!="","",VLOOKUP(#REF!,#REF!,7,0))</f>
        <v>#REF!</v>
      </c>
      <c r="CG1129" s="201" t="e">
        <f>IF(OR(#REF!="",CF1129=""),"",ROUND(#REF!/10^3*CF1129,3))</f>
        <v>#REF!</v>
      </c>
      <c r="CH1129" s="201" t="e">
        <f>IF(#REF!&gt;0,#REF!*#REF!/1000,"")</f>
        <v>#REF!</v>
      </c>
      <c r="CI1129" s="201" t="e">
        <f>IF(#REF!&gt;0,#REF!*#REF!/1000,"")</f>
        <v>#REF!</v>
      </c>
      <c r="CJ1129" s="74" t="e">
        <f t="shared" si="206"/>
        <v>#REF!</v>
      </c>
      <c r="CK1129" s="74" t="e">
        <f t="shared" si="207"/>
        <v>#REF!</v>
      </c>
      <c r="CL1129" s="201" t="e">
        <f>IF(ISNA(CJ1129),"",CJ1129*#REF!)</f>
        <v>#REF!</v>
      </c>
      <c r="CM1129" s="201" t="e">
        <f>IF(ISNA(CK1129),"",CK1129*#REF!)</f>
        <v>#REF!</v>
      </c>
      <c r="CN1129" s="101" t="e">
        <f>IF(#REF!&gt;0,DQ$57,"")</f>
        <v>#REF!</v>
      </c>
      <c r="CO1129" s="84"/>
      <c r="CP1129" s="2"/>
      <c r="CQ1129" s="2"/>
      <c r="CR1129" s="2"/>
      <c r="CS1129" s="2"/>
      <c r="CT1129" s="2"/>
      <c r="CU1129" s="2"/>
      <c r="CV1129" s="2"/>
      <c r="CX1129" s="2"/>
      <c r="CY1129" s="2"/>
      <c r="CZ1129" s="2"/>
      <c r="DA1129" s="2"/>
      <c r="DB1129" s="2"/>
      <c r="DC1129" s="2"/>
      <c r="DD1129" s="2"/>
      <c r="DE1129" s="2"/>
      <c r="DF1129" s="2"/>
    </row>
    <row r="1130" spans="2:110" ht="18" customHeight="1">
      <c r="B1130" s="151" t="e">
        <f>IF(#REF!="","",VLOOKUP(#REF!,$CX$11:$DG$26,9,0))</f>
        <v>#REF!</v>
      </c>
      <c r="C1130" s="64" t="e">
        <f>IF(#REF!="",0,VLOOKUP(#REF!,$CP$11:$CQ$16,2,0))</f>
        <v>#REF!</v>
      </c>
      <c r="D1130" s="65" t="e">
        <f>IF(#REF!="",0,VLOOKUP(#REF!,$CX$11:$CY$26,2,0))</f>
        <v>#REF!</v>
      </c>
      <c r="E1130" s="152" t="e">
        <f t="shared" si="197"/>
        <v>#REF!</v>
      </c>
      <c r="F1130" s="155" t="e">
        <f>IF(#REF!="","",VLOOKUP(#REF!,#REF!,7,0))</f>
        <v>#REF!</v>
      </c>
      <c r="G1130" s="201" t="e">
        <f>IF(OR(#REF!="",F1130=""),"",ROUND(#REF!/10^3*F1130,3))</f>
        <v>#REF!</v>
      </c>
      <c r="H1130" s="201" t="e">
        <f>IF(#REF!&gt;0,#REF!*#REF!/1000,"")</f>
        <v>#REF!</v>
      </c>
      <c r="I1130" s="201" t="e">
        <f>IF(#REF!&gt;0,#REF!*#REF!/1000,"")</f>
        <v>#REF!</v>
      </c>
      <c r="J1130" s="51" t="e">
        <f>IF(#REF!="●","",IF(#REF!="","",#REF!))</f>
        <v>#REF!</v>
      </c>
      <c r="K1130" s="51" t="e">
        <f>IF(#REF!="●","",IF(#REF!="","",#REF!))</f>
        <v>#REF!</v>
      </c>
      <c r="L1130" s="74" t="e">
        <f t="shared" si="198"/>
        <v>#REF!</v>
      </c>
      <c r="M1130" s="74" t="e">
        <f t="shared" si="199"/>
        <v>#REF!</v>
      </c>
      <c r="N1130" s="201" t="e">
        <f>IF(ISNA(L1130),"",L1130*#REF!)</f>
        <v>#REF!</v>
      </c>
      <c r="O1130" s="201" t="e">
        <f>IF(ISNA(M1130),"",M1130*#REF!)</f>
        <v>#REF!</v>
      </c>
      <c r="P1130" s="78" t="e">
        <f>IF(#REF!&gt;0,DQ$6,"")</f>
        <v>#REF!</v>
      </c>
      <c r="Q1130" s="99"/>
      <c r="R1130" s="411"/>
      <c r="S1130" s="412" t="e">
        <f>IF(OR(#REF!="",F1130=""),"",ROUND(#REF!/10^3*F1130,3))</f>
        <v>#REF!</v>
      </c>
      <c r="T1130" s="412" t="e">
        <f>IF(#REF!&gt;0,#REF!*#REF!/1000,"")</f>
        <v>#REF!</v>
      </c>
      <c r="U1130" s="412" t="e">
        <f>IF(#REF!&gt;0,#REF!*#REF!/1000,"")</f>
        <v>#REF!</v>
      </c>
      <c r="V1130" s="413" t="e">
        <f>IF(OR(#REF!="●",#REF!="●"),"",IF(#REF!="","",#REF!))</f>
        <v>#REF!</v>
      </c>
      <c r="W1130" s="413" t="e">
        <f>IF(OR(#REF!="●",#REF!="●"),"",IF(#REF!="","",#REF!))</f>
        <v>#REF!</v>
      </c>
      <c r="X1130" s="412" t="e">
        <f>IF(ISNA(L1130),"",L1130*#REF!)</f>
        <v>#REF!</v>
      </c>
      <c r="Y1130" s="412" t="e">
        <f>IF(ISNA(M1130),"",M1130*#REF!)</f>
        <v>#REF!</v>
      </c>
      <c r="Z1130" s="414" t="e">
        <f>IF(#REF!&gt;0,DQ$6,"")</f>
        <v>#REF!</v>
      </c>
      <c r="AA1130" s="95" t="e">
        <f>IF(#REF!="","",VLOOKUP(#REF!,#REF!,7,0))</f>
        <v>#REF!</v>
      </c>
      <c r="AB1130" s="201" t="e">
        <f>IF(OR(#REF!="",AA1130=""),"",ROUND(#REF!/10^3*AA1130,3))</f>
        <v>#REF!</v>
      </c>
      <c r="AC1130" s="201" t="e">
        <f>IF(#REF!&gt;0,#REF!*#REF!/1000,"")</f>
        <v>#REF!</v>
      </c>
      <c r="AD1130" s="201" t="e">
        <f>IF(#REF!&gt;0,#REF!*#REF!/1000,"")</f>
        <v>#REF!</v>
      </c>
      <c r="AE1130" s="74" t="e">
        <f t="shared" si="200"/>
        <v>#REF!</v>
      </c>
      <c r="AF1130" s="74" t="e">
        <f t="shared" si="201"/>
        <v>#REF!</v>
      </c>
      <c r="AG1130" s="201" t="e">
        <f>IF(ISNA(AE1130),"",AE1130*#REF!)</f>
        <v>#REF!</v>
      </c>
      <c r="AH1130" s="201" t="e">
        <f>IF(ISNA(AF1130),"",AF1130*#REF!)</f>
        <v>#REF!</v>
      </c>
      <c r="AI1130" s="78" t="e">
        <f>IF(#REF!&gt;0,DQ$23,"")</f>
        <v>#REF!</v>
      </c>
      <c r="AJ1130" s="99"/>
      <c r="AK1130" s="411"/>
      <c r="AL1130" s="412" t="e">
        <f>IF(OR(#REF!="",F1130=""),"",ROUND(#REF!/10^3*F1130,3))</f>
        <v>#REF!</v>
      </c>
      <c r="AM1130" s="412" t="e">
        <f>IF(#REF!&gt;0,#REF!*#REF!/1000,"")</f>
        <v>#REF!</v>
      </c>
      <c r="AN1130" s="412" t="e">
        <f>IF(#REF!&gt;0,#REF!*#REF!/1000,"")</f>
        <v>#REF!</v>
      </c>
      <c r="AO1130" s="413" t="e">
        <f>IF(OR(#REF!="●",#REF!="●",#REF!="●"),"",IF(#REF!="","",#REF!))</f>
        <v>#REF!</v>
      </c>
      <c r="AP1130" s="413" t="e">
        <f>IF(OR(#REF!="●",#REF!="●",#REF!="●"),"",IF(#REF!="","",#REF!))</f>
        <v>#REF!</v>
      </c>
      <c r="AQ1130" s="412" t="e">
        <f>IF(ISNA(L1130),"",L1130*#REF!)</f>
        <v>#REF!</v>
      </c>
      <c r="AR1130" s="412" t="e">
        <f>IF(ISNA(M1130),"",M1130*#REF!)</f>
        <v>#REF!</v>
      </c>
      <c r="AS1130" s="414" t="e">
        <f>IF(#REF!&gt;0,DQ$6,"")</f>
        <v>#REF!</v>
      </c>
      <c r="AT1130" s="95" t="e">
        <f>IF(#REF!="","",VLOOKUP(#REF!,#REF!,7,0))</f>
        <v>#REF!</v>
      </c>
      <c r="AU1130" s="201" t="e">
        <f>IF(OR(#REF!="",AT1130=""),"",ROUND(#REF!/10^3*AT1130,3))</f>
        <v>#REF!</v>
      </c>
      <c r="AV1130" s="201" t="e">
        <f>IF(#REF!&gt;0,#REF!*#REF!/1000,"")</f>
        <v>#REF!</v>
      </c>
      <c r="AW1130" s="201" t="e">
        <f>IF(#REF!&gt;0,#REF!*#REF!/1000,"")</f>
        <v>#REF!</v>
      </c>
      <c r="AX1130" s="74" t="e">
        <f t="shared" si="202"/>
        <v>#REF!</v>
      </c>
      <c r="AY1130" s="74" t="e">
        <f t="shared" si="203"/>
        <v>#REF!</v>
      </c>
      <c r="AZ1130" s="201" t="e">
        <f>IF(ISNA(AX1130),"",AX1130*#REF!)</f>
        <v>#REF!</v>
      </c>
      <c r="BA1130" s="201" t="e">
        <f>IF(ISNA(AY1130),"",AY1130*#REF!)</f>
        <v>#REF!</v>
      </c>
      <c r="BB1130" s="78" t="e">
        <f>IF(#REF!&gt;0,DQ$40,"")</f>
        <v>#REF!</v>
      </c>
      <c r="BC1130" s="99"/>
      <c r="BD1130" s="650"/>
      <c r="BE1130" s="652" t="e">
        <f>IF(OR(#REF!="",F1130=""),"",ROUND(#REF!/10^3*F1130,3))</f>
        <v>#REF!</v>
      </c>
      <c r="BF1130" s="412" t="e">
        <f>IF(#REF!&gt;0,#REF!*#REF!/1000,"")</f>
        <v>#REF!</v>
      </c>
      <c r="BG1130" s="412" t="e">
        <f>IF(#REF!&gt;0,#REF!*#REF!/1000,"")</f>
        <v>#REF!</v>
      </c>
      <c r="BH1130" s="413" t="e">
        <f>IF(OR(#REF!="●",#REF!="●",#REF!="●",#REF!="●"),"",IF(#REF!="","",#REF!))</f>
        <v>#REF!</v>
      </c>
      <c r="BI1130" s="413" t="e">
        <f>IF(OR(#REF!="●",#REF!="●",#REF!="●",#REF!="●"),"",IF(#REF!="","",#REF!))</f>
        <v>#REF!</v>
      </c>
      <c r="BJ1130" s="412" t="e">
        <f>IF(ISNA(L1130),"",L1130*#REF!)</f>
        <v>#REF!</v>
      </c>
      <c r="BK1130" s="412" t="e">
        <f>IF(ISNA(M1130),"",M1130*#REF!)</f>
        <v>#REF!</v>
      </c>
      <c r="BL1130" s="415" t="e">
        <f>IF(#REF!&gt;0,DQ$6,"")</f>
        <v>#REF!</v>
      </c>
      <c r="BM1130" s="361" t="e">
        <f>IF(#REF!="","",VLOOKUP(#REF!,#REF!,7,0))</f>
        <v>#REF!</v>
      </c>
      <c r="BN1130" s="201" t="e">
        <f>IF(OR(#REF!="",BM1130=""),"",ROUND(#REF!/10^3*BM1130,3))</f>
        <v>#REF!</v>
      </c>
      <c r="BO1130" s="201" t="e">
        <f>IF(#REF!&gt;0,#REF!*#REF!/1000,"")</f>
        <v>#REF!</v>
      </c>
      <c r="BP1130" s="201" t="e">
        <f>IF(#REF!&gt;0,#REF!*#REF!/1000,"")</f>
        <v>#REF!</v>
      </c>
      <c r="BQ1130" s="74" t="e">
        <f t="shared" si="204"/>
        <v>#REF!</v>
      </c>
      <c r="BR1130" s="74" t="e">
        <f t="shared" si="205"/>
        <v>#REF!</v>
      </c>
      <c r="BS1130" s="201" t="e">
        <f>IF(ISNA(BQ1130),"",BQ1130*#REF!)</f>
        <v>#REF!</v>
      </c>
      <c r="BT1130" s="201" t="e">
        <f>IF(ISNA(BR1130),"",BR1130*#REF!)</f>
        <v>#REF!</v>
      </c>
      <c r="BU1130" s="78" t="e">
        <f>IF(#REF!&gt;0,DQ$57,"")</f>
        <v>#REF!</v>
      </c>
      <c r="BV1130" s="99"/>
      <c r="BW1130" s="411"/>
      <c r="BX1130" s="412" t="e">
        <f>IF(OR(#REF!="",F1130=""),"",ROUND(#REF!/10^3*F1130,3))</f>
        <v>#REF!</v>
      </c>
      <c r="BY1130" s="412" t="e">
        <f>IF(#REF!&gt;0,#REF!*#REF!/1000,"")</f>
        <v>#REF!</v>
      </c>
      <c r="BZ1130" s="412" t="e">
        <f>IF(#REF!&gt;0,#REF!*#REF!/1000,"")</f>
        <v>#REF!</v>
      </c>
      <c r="CA1130" s="413" t="e">
        <f>IF(OR(#REF!="●",#REF!="●",#REF!="●",#REF!="●",#REF!="●"),"",IF(#REF!="","",#REF!))</f>
        <v>#REF!</v>
      </c>
      <c r="CB1130" s="413" t="e">
        <f>IF(OR(#REF!="●",#REF!="●",#REF!="●",#REF!="●",#REF!="●"),"",IF(#REF!="","",#REF!))</f>
        <v>#REF!</v>
      </c>
      <c r="CC1130" s="412" t="e">
        <f>IF(ISNA(L1130),"",L1130*#REF!)</f>
        <v>#REF!</v>
      </c>
      <c r="CD1130" s="412" t="e">
        <f>IF(ISNA(M1130),"",M1130*#REF!)</f>
        <v>#REF!</v>
      </c>
      <c r="CE1130" s="415" t="e">
        <f>IF(#REF!&gt;0,DQ$6,"")</f>
        <v>#REF!</v>
      </c>
      <c r="CF1130" s="361" t="e">
        <f>IF(#REF!="","",VLOOKUP(#REF!,#REF!,7,0))</f>
        <v>#REF!</v>
      </c>
      <c r="CG1130" s="201" t="e">
        <f>IF(OR(#REF!="",CF1130=""),"",ROUND(#REF!/10^3*CF1130,3))</f>
        <v>#REF!</v>
      </c>
      <c r="CH1130" s="201" t="e">
        <f>IF(#REF!&gt;0,#REF!*#REF!/1000,"")</f>
        <v>#REF!</v>
      </c>
      <c r="CI1130" s="201" t="e">
        <f>IF(#REF!&gt;0,#REF!*#REF!/1000,"")</f>
        <v>#REF!</v>
      </c>
      <c r="CJ1130" s="74" t="e">
        <f t="shared" si="206"/>
        <v>#REF!</v>
      </c>
      <c r="CK1130" s="74" t="e">
        <f t="shared" si="207"/>
        <v>#REF!</v>
      </c>
      <c r="CL1130" s="201" t="e">
        <f>IF(ISNA(CJ1130),"",CJ1130*#REF!)</f>
        <v>#REF!</v>
      </c>
      <c r="CM1130" s="201" t="e">
        <f>IF(ISNA(CK1130),"",CK1130*#REF!)</f>
        <v>#REF!</v>
      </c>
      <c r="CN1130" s="101" t="e">
        <f>IF(#REF!&gt;0,DQ$57,"")</f>
        <v>#REF!</v>
      </c>
      <c r="CO1130" s="84"/>
      <c r="CP1130" s="2"/>
      <c r="CQ1130" s="2"/>
      <c r="CR1130" s="2"/>
      <c r="CS1130" s="2"/>
      <c r="CT1130" s="2"/>
      <c r="CU1130" s="2"/>
      <c r="CV1130" s="2"/>
      <c r="CX1130" s="2"/>
      <c r="CY1130" s="2"/>
      <c r="CZ1130" s="2"/>
      <c r="DA1130" s="2"/>
      <c r="DB1130" s="2"/>
      <c r="DC1130" s="2"/>
      <c r="DD1130" s="2"/>
      <c r="DE1130" s="2"/>
      <c r="DF1130" s="2"/>
    </row>
    <row r="1131" spans="2:110" ht="18" customHeight="1">
      <c r="B1131" s="151" t="e">
        <f>IF(#REF!="","",VLOOKUP(#REF!,$CX$11:$DG$26,9,0))</f>
        <v>#REF!</v>
      </c>
      <c r="C1131" s="64" t="e">
        <f>IF(#REF!="",0,VLOOKUP(#REF!,$CP$11:$CQ$16,2,0))</f>
        <v>#REF!</v>
      </c>
      <c r="D1131" s="65" t="e">
        <f>IF(#REF!="",0,VLOOKUP(#REF!,$CX$11:$CY$26,2,0))</f>
        <v>#REF!</v>
      </c>
      <c r="E1131" s="152" t="e">
        <f t="shared" si="197"/>
        <v>#REF!</v>
      </c>
      <c r="F1131" s="155" t="e">
        <f>IF(#REF!="","",VLOOKUP(#REF!,#REF!,7,0))</f>
        <v>#REF!</v>
      </c>
      <c r="G1131" s="201" t="e">
        <f>IF(OR(#REF!="",F1131=""),"",ROUND(#REF!/10^3*F1131,3))</f>
        <v>#REF!</v>
      </c>
      <c r="H1131" s="201" t="e">
        <f>IF(#REF!&gt;0,#REF!*#REF!/1000,"")</f>
        <v>#REF!</v>
      </c>
      <c r="I1131" s="201" t="e">
        <f>IF(#REF!&gt;0,#REF!*#REF!/1000,"")</f>
        <v>#REF!</v>
      </c>
      <c r="J1131" s="51" t="e">
        <f>IF(#REF!="●","",IF(#REF!="","",#REF!))</f>
        <v>#REF!</v>
      </c>
      <c r="K1131" s="51" t="e">
        <f>IF(#REF!="●","",IF(#REF!="","",#REF!))</f>
        <v>#REF!</v>
      </c>
      <c r="L1131" s="74" t="e">
        <f t="shared" si="198"/>
        <v>#REF!</v>
      </c>
      <c r="M1131" s="74" t="e">
        <f t="shared" si="199"/>
        <v>#REF!</v>
      </c>
      <c r="N1131" s="201" t="e">
        <f>IF(ISNA(L1131),"",L1131*#REF!)</f>
        <v>#REF!</v>
      </c>
      <c r="O1131" s="201" t="e">
        <f>IF(ISNA(M1131),"",M1131*#REF!)</f>
        <v>#REF!</v>
      </c>
      <c r="P1131" s="78" t="e">
        <f>IF(#REF!&gt;0,DQ$6,"")</f>
        <v>#REF!</v>
      </c>
      <c r="Q1131" s="99"/>
      <c r="R1131" s="411"/>
      <c r="S1131" s="412" t="e">
        <f>IF(OR(#REF!="",F1131=""),"",ROUND(#REF!/10^3*F1131,3))</f>
        <v>#REF!</v>
      </c>
      <c r="T1131" s="412" t="e">
        <f>IF(#REF!&gt;0,#REF!*#REF!/1000,"")</f>
        <v>#REF!</v>
      </c>
      <c r="U1131" s="412" t="e">
        <f>IF(#REF!&gt;0,#REF!*#REF!/1000,"")</f>
        <v>#REF!</v>
      </c>
      <c r="V1131" s="413" t="e">
        <f>IF(OR(#REF!="●",#REF!="●"),"",IF(#REF!="","",#REF!))</f>
        <v>#REF!</v>
      </c>
      <c r="W1131" s="413" t="e">
        <f>IF(OR(#REF!="●",#REF!="●"),"",IF(#REF!="","",#REF!))</f>
        <v>#REF!</v>
      </c>
      <c r="X1131" s="412" t="e">
        <f>IF(ISNA(L1131),"",L1131*#REF!)</f>
        <v>#REF!</v>
      </c>
      <c r="Y1131" s="412" t="e">
        <f>IF(ISNA(M1131),"",M1131*#REF!)</f>
        <v>#REF!</v>
      </c>
      <c r="Z1131" s="414" t="e">
        <f>IF(#REF!&gt;0,DQ$6,"")</f>
        <v>#REF!</v>
      </c>
      <c r="AA1131" s="95" t="e">
        <f>IF(#REF!="","",VLOOKUP(#REF!,#REF!,7,0))</f>
        <v>#REF!</v>
      </c>
      <c r="AB1131" s="201" t="e">
        <f>IF(OR(#REF!="",AA1131=""),"",ROUND(#REF!/10^3*AA1131,3))</f>
        <v>#REF!</v>
      </c>
      <c r="AC1131" s="201" t="e">
        <f>IF(#REF!&gt;0,#REF!*#REF!/1000,"")</f>
        <v>#REF!</v>
      </c>
      <c r="AD1131" s="201" t="e">
        <f>IF(#REF!&gt;0,#REF!*#REF!/1000,"")</f>
        <v>#REF!</v>
      </c>
      <c r="AE1131" s="74" t="e">
        <f t="shared" si="200"/>
        <v>#REF!</v>
      </c>
      <c r="AF1131" s="74" t="e">
        <f t="shared" si="201"/>
        <v>#REF!</v>
      </c>
      <c r="AG1131" s="201" t="e">
        <f>IF(ISNA(AE1131),"",AE1131*#REF!)</f>
        <v>#REF!</v>
      </c>
      <c r="AH1131" s="201" t="e">
        <f>IF(ISNA(AF1131),"",AF1131*#REF!)</f>
        <v>#REF!</v>
      </c>
      <c r="AI1131" s="78" t="e">
        <f>IF(#REF!&gt;0,DQ$23,"")</f>
        <v>#REF!</v>
      </c>
      <c r="AJ1131" s="99"/>
      <c r="AK1131" s="411"/>
      <c r="AL1131" s="412" t="e">
        <f>IF(OR(#REF!="",F1131=""),"",ROUND(#REF!/10^3*F1131,3))</f>
        <v>#REF!</v>
      </c>
      <c r="AM1131" s="412" t="e">
        <f>IF(#REF!&gt;0,#REF!*#REF!/1000,"")</f>
        <v>#REF!</v>
      </c>
      <c r="AN1131" s="412" t="e">
        <f>IF(#REF!&gt;0,#REF!*#REF!/1000,"")</f>
        <v>#REF!</v>
      </c>
      <c r="AO1131" s="413" t="e">
        <f>IF(OR(#REF!="●",#REF!="●",#REF!="●"),"",IF(#REF!="","",#REF!))</f>
        <v>#REF!</v>
      </c>
      <c r="AP1131" s="413" t="e">
        <f>IF(OR(#REF!="●",#REF!="●",#REF!="●"),"",IF(#REF!="","",#REF!))</f>
        <v>#REF!</v>
      </c>
      <c r="AQ1131" s="412" t="e">
        <f>IF(ISNA(L1131),"",L1131*#REF!)</f>
        <v>#REF!</v>
      </c>
      <c r="AR1131" s="412" t="e">
        <f>IF(ISNA(M1131),"",M1131*#REF!)</f>
        <v>#REF!</v>
      </c>
      <c r="AS1131" s="414" t="e">
        <f>IF(#REF!&gt;0,DQ$6,"")</f>
        <v>#REF!</v>
      </c>
      <c r="AT1131" s="95" t="e">
        <f>IF(#REF!="","",VLOOKUP(#REF!,#REF!,7,0))</f>
        <v>#REF!</v>
      </c>
      <c r="AU1131" s="201" t="e">
        <f>IF(OR(#REF!="",AT1131=""),"",ROUND(#REF!/10^3*AT1131,3))</f>
        <v>#REF!</v>
      </c>
      <c r="AV1131" s="201" t="e">
        <f>IF(#REF!&gt;0,#REF!*#REF!/1000,"")</f>
        <v>#REF!</v>
      </c>
      <c r="AW1131" s="201" t="e">
        <f>IF(#REF!&gt;0,#REF!*#REF!/1000,"")</f>
        <v>#REF!</v>
      </c>
      <c r="AX1131" s="74" t="e">
        <f t="shared" si="202"/>
        <v>#REF!</v>
      </c>
      <c r="AY1131" s="74" t="e">
        <f t="shared" si="203"/>
        <v>#REF!</v>
      </c>
      <c r="AZ1131" s="201" t="e">
        <f>IF(ISNA(AX1131),"",AX1131*#REF!)</f>
        <v>#REF!</v>
      </c>
      <c r="BA1131" s="201" t="e">
        <f>IF(ISNA(AY1131),"",AY1131*#REF!)</f>
        <v>#REF!</v>
      </c>
      <c r="BB1131" s="78" t="e">
        <f>IF(#REF!&gt;0,DQ$40,"")</f>
        <v>#REF!</v>
      </c>
      <c r="BC1131" s="99"/>
      <c r="BD1131" s="650"/>
      <c r="BE1131" s="652" t="e">
        <f>IF(OR(#REF!="",F1131=""),"",ROUND(#REF!/10^3*F1131,3))</f>
        <v>#REF!</v>
      </c>
      <c r="BF1131" s="412" t="e">
        <f>IF(#REF!&gt;0,#REF!*#REF!/1000,"")</f>
        <v>#REF!</v>
      </c>
      <c r="BG1131" s="412" t="e">
        <f>IF(#REF!&gt;0,#REF!*#REF!/1000,"")</f>
        <v>#REF!</v>
      </c>
      <c r="BH1131" s="413" t="e">
        <f>IF(OR(#REF!="●",#REF!="●",#REF!="●",#REF!="●"),"",IF(#REF!="","",#REF!))</f>
        <v>#REF!</v>
      </c>
      <c r="BI1131" s="413" t="e">
        <f>IF(OR(#REF!="●",#REF!="●",#REF!="●",#REF!="●"),"",IF(#REF!="","",#REF!))</f>
        <v>#REF!</v>
      </c>
      <c r="BJ1131" s="412" t="e">
        <f>IF(ISNA(L1131),"",L1131*#REF!)</f>
        <v>#REF!</v>
      </c>
      <c r="BK1131" s="412" t="e">
        <f>IF(ISNA(M1131),"",M1131*#REF!)</f>
        <v>#REF!</v>
      </c>
      <c r="BL1131" s="415" t="e">
        <f>IF(#REF!&gt;0,DQ$6,"")</f>
        <v>#REF!</v>
      </c>
      <c r="BM1131" s="361" t="e">
        <f>IF(#REF!="","",VLOOKUP(#REF!,#REF!,7,0))</f>
        <v>#REF!</v>
      </c>
      <c r="BN1131" s="201" t="e">
        <f>IF(OR(#REF!="",BM1131=""),"",ROUND(#REF!/10^3*BM1131,3))</f>
        <v>#REF!</v>
      </c>
      <c r="BO1131" s="201" t="e">
        <f>IF(#REF!&gt;0,#REF!*#REF!/1000,"")</f>
        <v>#REF!</v>
      </c>
      <c r="BP1131" s="201" t="e">
        <f>IF(#REF!&gt;0,#REF!*#REF!/1000,"")</f>
        <v>#REF!</v>
      </c>
      <c r="BQ1131" s="74" t="e">
        <f t="shared" si="204"/>
        <v>#REF!</v>
      </c>
      <c r="BR1131" s="74" t="e">
        <f t="shared" si="205"/>
        <v>#REF!</v>
      </c>
      <c r="BS1131" s="201" t="e">
        <f>IF(ISNA(BQ1131),"",BQ1131*#REF!)</f>
        <v>#REF!</v>
      </c>
      <c r="BT1131" s="201" t="e">
        <f>IF(ISNA(BR1131),"",BR1131*#REF!)</f>
        <v>#REF!</v>
      </c>
      <c r="BU1131" s="78" t="e">
        <f>IF(#REF!&gt;0,DQ$57,"")</f>
        <v>#REF!</v>
      </c>
      <c r="BV1131" s="99"/>
      <c r="BW1131" s="411"/>
      <c r="BX1131" s="412" t="e">
        <f>IF(OR(#REF!="",F1131=""),"",ROUND(#REF!/10^3*F1131,3))</f>
        <v>#REF!</v>
      </c>
      <c r="BY1131" s="412" t="e">
        <f>IF(#REF!&gt;0,#REF!*#REF!/1000,"")</f>
        <v>#REF!</v>
      </c>
      <c r="BZ1131" s="412" t="e">
        <f>IF(#REF!&gt;0,#REF!*#REF!/1000,"")</f>
        <v>#REF!</v>
      </c>
      <c r="CA1131" s="413" t="e">
        <f>IF(OR(#REF!="●",#REF!="●",#REF!="●",#REF!="●",#REF!="●"),"",IF(#REF!="","",#REF!))</f>
        <v>#REF!</v>
      </c>
      <c r="CB1131" s="413" t="e">
        <f>IF(OR(#REF!="●",#REF!="●",#REF!="●",#REF!="●",#REF!="●"),"",IF(#REF!="","",#REF!))</f>
        <v>#REF!</v>
      </c>
      <c r="CC1131" s="412" t="e">
        <f>IF(ISNA(L1131),"",L1131*#REF!)</f>
        <v>#REF!</v>
      </c>
      <c r="CD1131" s="412" t="e">
        <f>IF(ISNA(M1131),"",M1131*#REF!)</f>
        <v>#REF!</v>
      </c>
      <c r="CE1131" s="415" t="e">
        <f>IF(#REF!&gt;0,DQ$6,"")</f>
        <v>#REF!</v>
      </c>
      <c r="CF1131" s="361" t="e">
        <f>IF(#REF!="","",VLOOKUP(#REF!,#REF!,7,0))</f>
        <v>#REF!</v>
      </c>
      <c r="CG1131" s="201" t="e">
        <f>IF(OR(#REF!="",CF1131=""),"",ROUND(#REF!/10^3*CF1131,3))</f>
        <v>#REF!</v>
      </c>
      <c r="CH1131" s="201" t="e">
        <f>IF(#REF!&gt;0,#REF!*#REF!/1000,"")</f>
        <v>#REF!</v>
      </c>
      <c r="CI1131" s="201" t="e">
        <f>IF(#REF!&gt;0,#REF!*#REF!/1000,"")</f>
        <v>#REF!</v>
      </c>
      <c r="CJ1131" s="74" t="e">
        <f t="shared" si="206"/>
        <v>#REF!</v>
      </c>
      <c r="CK1131" s="74" t="e">
        <f t="shared" si="207"/>
        <v>#REF!</v>
      </c>
      <c r="CL1131" s="201" t="e">
        <f>IF(ISNA(CJ1131),"",CJ1131*#REF!)</f>
        <v>#REF!</v>
      </c>
      <c r="CM1131" s="201" t="e">
        <f>IF(ISNA(CK1131),"",CK1131*#REF!)</f>
        <v>#REF!</v>
      </c>
      <c r="CN1131" s="101" t="e">
        <f>IF(#REF!&gt;0,DQ$57,"")</f>
        <v>#REF!</v>
      </c>
      <c r="CO1131" s="84"/>
      <c r="CP1131" s="2"/>
      <c r="CQ1131" s="2"/>
      <c r="CR1131" s="2"/>
      <c r="CS1131" s="2"/>
      <c r="CT1131" s="2"/>
      <c r="CU1131" s="2"/>
      <c r="CV1131" s="2"/>
      <c r="CX1131" s="2"/>
      <c r="CY1131" s="2"/>
      <c r="CZ1131" s="2"/>
      <c r="DA1131" s="2"/>
      <c r="DB1131" s="2"/>
      <c r="DC1131" s="2"/>
      <c r="DD1131" s="2"/>
      <c r="DE1131" s="2"/>
      <c r="DF1131" s="2"/>
    </row>
    <row r="1132" spans="2:110" ht="18" customHeight="1">
      <c r="B1132" s="151" t="e">
        <f>IF(#REF!="","",VLOOKUP(#REF!,$CX$11:$DG$26,9,0))</f>
        <v>#REF!</v>
      </c>
      <c r="C1132" s="64" t="e">
        <f>IF(#REF!="",0,VLOOKUP(#REF!,$CP$11:$CQ$16,2,0))</f>
        <v>#REF!</v>
      </c>
      <c r="D1132" s="65" t="e">
        <f>IF(#REF!="",0,VLOOKUP(#REF!,$CX$11:$CY$26,2,0))</f>
        <v>#REF!</v>
      </c>
      <c r="E1132" s="152" t="e">
        <f t="shared" si="197"/>
        <v>#REF!</v>
      </c>
      <c r="F1132" s="155" t="e">
        <f>IF(#REF!="","",VLOOKUP(#REF!,#REF!,7,0))</f>
        <v>#REF!</v>
      </c>
      <c r="G1132" s="201" t="e">
        <f>IF(OR(#REF!="",F1132=""),"",ROUND(#REF!/10^3*F1132,3))</f>
        <v>#REF!</v>
      </c>
      <c r="H1132" s="201" t="e">
        <f>IF(#REF!&gt;0,#REF!*#REF!/1000,"")</f>
        <v>#REF!</v>
      </c>
      <c r="I1132" s="201" t="e">
        <f>IF(#REF!&gt;0,#REF!*#REF!/1000,"")</f>
        <v>#REF!</v>
      </c>
      <c r="J1132" s="51" t="e">
        <f>IF(#REF!="●","",IF(#REF!="","",#REF!))</f>
        <v>#REF!</v>
      </c>
      <c r="K1132" s="51" t="e">
        <f>IF(#REF!="●","",IF(#REF!="","",#REF!))</f>
        <v>#REF!</v>
      </c>
      <c r="L1132" s="74" t="e">
        <f t="shared" si="198"/>
        <v>#REF!</v>
      </c>
      <c r="M1132" s="74" t="e">
        <f t="shared" si="199"/>
        <v>#REF!</v>
      </c>
      <c r="N1132" s="201" t="e">
        <f>IF(ISNA(L1132),"",L1132*#REF!)</f>
        <v>#REF!</v>
      </c>
      <c r="O1132" s="201" t="e">
        <f>IF(ISNA(M1132),"",M1132*#REF!)</f>
        <v>#REF!</v>
      </c>
      <c r="P1132" s="78" t="e">
        <f>IF(#REF!&gt;0,DQ$6,"")</f>
        <v>#REF!</v>
      </c>
      <c r="Q1132" s="99"/>
      <c r="R1132" s="411"/>
      <c r="S1132" s="412" t="e">
        <f>IF(OR(#REF!="",F1132=""),"",ROUND(#REF!/10^3*F1132,3))</f>
        <v>#REF!</v>
      </c>
      <c r="T1132" s="412" t="e">
        <f>IF(#REF!&gt;0,#REF!*#REF!/1000,"")</f>
        <v>#REF!</v>
      </c>
      <c r="U1132" s="412" t="e">
        <f>IF(#REF!&gt;0,#REF!*#REF!/1000,"")</f>
        <v>#REF!</v>
      </c>
      <c r="V1132" s="413" t="e">
        <f>IF(OR(#REF!="●",#REF!="●"),"",IF(#REF!="","",#REF!))</f>
        <v>#REF!</v>
      </c>
      <c r="W1132" s="413" t="e">
        <f>IF(OR(#REF!="●",#REF!="●"),"",IF(#REF!="","",#REF!))</f>
        <v>#REF!</v>
      </c>
      <c r="X1132" s="412" t="e">
        <f>IF(ISNA(L1132),"",L1132*#REF!)</f>
        <v>#REF!</v>
      </c>
      <c r="Y1132" s="412" t="e">
        <f>IF(ISNA(M1132),"",M1132*#REF!)</f>
        <v>#REF!</v>
      </c>
      <c r="Z1132" s="414" t="e">
        <f>IF(#REF!&gt;0,DQ$6,"")</f>
        <v>#REF!</v>
      </c>
      <c r="AA1132" s="95" t="e">
        <f>IF(#REF!="","",VLOOKUP(#REF!,#REF!,7,0))</f>
        <v>#REF!</v>
      </c>
      <c r="AB1132" s="201" t="e">
        <f>IF(OR(#REF!="",AA1132=""),"",ROUND(#REF!/10^3*AA1132,3))</f>
        <v>#REF!</v>
      </c>
      <c r="AC1132" s="201" t="e">
        <f>IF(#REF!&gt;0,#REF!*#REF!/1000,"")</f>
        <v>#REF!</v>
      </c>
      <c r="AD1132" s="201" t="e">
        <f>IF(#REF!&gt;0,#REF!*#REF!/1000,"")</f>
        <v>#REF!</v>
      </c>
      <c r="AE1132" s="74" t="e">
        <f t="shared" si="200"/>
        <v>#REF!</v>
      </c>
      <c r="AF1132" s="74" t="e">
        <f t="shared" si="201"/>
        <v>#REF!</v>
      </c>
      <c r="AG1132" s="201" t="e">
        <f>IF(ISNA(AE1132),"",AE1132*#REF!)</f>
        <v>#REF!</v>
      </c>
      <c r="AH1132" s="201" t="e">
        <f>IF(ISNA(AF1132),"",AF1132*#REF!)</f>
        <v>#REF!</v>
      </c>
      <c r="AI1132" s="78" t="e">
        <f>IF(#REF!&gt;0,DQ$23,"")</f>
        <v>#REF!</v>
      </c>
      <c r="AJ1132" s="99"/>
      <c r="AK1132" s="411"/>
      <c r="AL1132" s="412" t="e">
        <f>IF(OR(#REF!="",F1132=""),"",ROUND(#REF!/10^3*F1132,3))</f>
        <v>#REF!</v>
      </c>
      <c r="AM1132" s="412" t="e">
        <f>IF(#REF!&gt;0,#REF!*#REF!/1000,"")</f>
        <v>#REF!</v>
      </c>
      <c r="AN1132" s="412" t="e">
        <f>IF(#REF!&gt;0,#REF!*#REF!/1000,"")</f>
        <v>#REF!</v>
      </c>
      <c r="AO1132" s="413" t="e">
        <f>IF(OR(#REF!="●",#REF!="●",#REF!="●"),"",IF(#REF!="","",#REF!))</f>
        <v>#REF!</v>
      </c>
      <c r="AP1132" s="413" t="e">
        <f>IF(OR(#REF!="●",#REF!="●",#REF!="●"),"",IF(#REF!="","",#REF!))</f>
        <v>#REF!</v>
      </c>
      <c r="AQ1132" s="412" t="e">
        <f>IF(ISNA(L1132),"",L1132*#REF!)</f>
        <v>#REF!</v>
      </c>
      <c r="AR1132" s="412" t="e">
        <f>IF(ISNA(M1132),"",M1132*#REF!)</f>
        <v>#REF!</v>
      </c>
      <c r="AS1132" s="414" t="e">
        <f>IF(#REF!&gt;0,DQ$6,"")</f>
        <v>#REF!</v>
      </c>
      <c r="AT1132" s="95" t="e">
        <f>IF(#REF!="","",VLOOKUP(#REF!,#REF!,7,0))</f>
        <v>#REF!</v>
      </c>
      <c r="AU1132" s="201" t="e">
        <f>IF(OR(#REF!="",AT1132=""),"",ROUND(#REF!/10^3*AT1132,3))</f>
        <v>#REF!</v>
      </c>
      <c r="AV1132" s="201" t="e">
        <f>IF(#REF!&gt;0,#REF!*#REF!/1000,"")</f>
        <v>#REF!</v>
      </c>
      <c r="AW1132" s="201" t="e">
        <f>IF(#REF!&gt;0,#REF!*#REF!/1000,"")</f>
        <v>#REF!</v>
      </c>
      <c r="AX1132" s="74" t="e">
        <f t="shared" si="202"/>
        <v>#REF!</v>
      </c>
      <c r="AY1132" s="74" t="e">
        <f t="shared" si="203"/>
        <v>#REF!</v>
      </c>
      <c r="AZ1132" s="201" t="e">
        <f>IF(ISNA(AX1132),"",AX1132*#REF!)</f>
        <v>#REF!</v>
      </c>
      <c r="BA1132" s="201" t="e">
        <f>IF(ISNA(AY1132),"",AY1132*#REF!)</f>
        <v>#REF!</v>
      </c>
      <c r="BB1132" s="78" t="e">
        <f>IF(#REF!&gt;0,DQ$40,"")</f>
        <v>#REF!</v>
      </c>
      <c r="BC1132" s="99"/>
      <c r="BD1132" s="650"/>
      <c r="BE1132" s="652" t="e">
        <f>IF(OR(#REF!="",F1132=""),"",ROUND(#REF!/10^3*F1132,3))</f>
        <v>#REF!</v>
      </c>
      <c r="BF1132" s="412" t="e">
        <f>IF(#REF!&gt;0,#REF!*#REF!/1000,"")</f>
        <v>#REF!</v>
      </c>
      <c r="BG1132" s="412" t="e">
        <f>IF(#REF!&gt;0,#REF!*#REF!/1000,"")</f>
        <v>#REF!</v>
      </c>
      <c r="BH1132" s="413" t="e">
        <f>IF(OR(#REF!="●",#REF!="●",#REF!="●",#REF!="●"),"",IF(#REF!="","",#REF!))</f>
        <v>#REF!</v>
      </c>
      <c r="BI1132" s="413" t="e">
        <f>IF(OR(#REF!="●",#REF!="●",#REF!="●",#REF!="●"),"",IF(#REF!="","",#REF!))</f>
        <v>#REF!</v>
      </c>
      <c r="BJ1132" s="412" t="e">
        <f>IF(ISNA(L1132),"",L1132*#REF!)</f>
        <v>#REF!</v>
      </c>
      <c r="BK1132" s="412" t="e">
        <f>IF(ISNA(M1132),"",M1132*#REF!)</f>
        <v>#REF!</v>
      </c>
      <c r="BL1132" s="415" t="e">
        <f>IF(#REF!&gt;0,DQ$6,"")</f>
        <v>#REF!</v>
      </c>
      <c r="BM1132" s="361" t="e">
        <f>IF(#REF!="","",VLOOKUP(#REF!,#REF!,7,0))</f>
        <v>#REF!</v>
      </c>
      <c r="BN1132" s="201" t="e">
        <f>IF(OR(#REF!="",BM1132=""),"",ROUND(#REF!/10^3*BM1132,3))</f>
        <v>#REF!</v>
      </c>
      <c r="BO1132" s="201" t="e">
        <f>IF(#REF!&gt;0,#REF!*#REF!/1000,"")</f>
        <v>#REF!</v>
      </c>
      <c r="BP1132" s="201" t="e">
        <f>IF(#REF!&gt;0,#REF!*#REF!/1000,"")</f>
        <v>#REF!</v>
      </c>
      <c r="BQ1132" s="74" t="e">
        <f t="shared" si="204"/>
        <v>#REF!</v>
      </c>
      <c r="BR1132" s="74" t="e">
        <f t="shared" si="205"/>
        <v>#REF!</v>
      </c>
      <c r="BS1132" s="201" t="e">
        <f>IF(ISNA(BQ1132),"",BQ1132*#REF!)</f>
        <v>#REF!</v>
      </c>
      <c r="BT1132" s="201" t="e">
        <f>IF(ISNA(BR1132),"",BR1132*#REF!)</f>
        <v>#REF!</v>
      </c>
      <c r="BU1132" s="78" t="e">
        <f>IF(#REF!&gt;0,DQ$57,"")</f>
        <v>#REF!</v>
      </c>
      <c r="BV1132" s="99"/>
      <c r="BW1132" s="411"/>
      <c r="BX1132" s="412" t="e">
        <f>IF(OR(#REF!="",F1132=""),"",ROUND(#REF!/10^3*F1132,3))</f>
        <v>#REF!</v>
      </c>
      <c r="BY1132" s="412" t="e">
        <f>IF(#REF!&gt;0,#REF!*#REF!/1000,"")</f>
        <v>#REF!</v>
      </c>
      <c r="BZ1132" s="412" t="e">
        <f>IF(#REF!&gt;0,#REF!*#REF!/1000,"")</f>
        <v>#REF!</v>
      </c>
      <c r="CA1132" s="413" t="e">
        <f>IF(OR(#REF!="●",#REF!="●",#REF!="●",#REF!="●",#REF!="●"),"",IF(#REF!="","",#REF!))</f>
        <v>#REF!</v>
      </c>
      <c r="CB1132" s="413" t="e">
        <f>IF(OR(#REF!="●",#REF!="●",#REF!="●",#REF!="●",#REF!="●"),"",IF(#REF!="","",#REF!))</f>
        <v>#REF!</v>
      </c>
      <c r="CC1132" s="412" t="e">
        <f>IF(ISNA(L1132),"",L1132*#REF!)</f>
        <v>#REF!</v>
      </c>
      <c r="CD1132" s="412" t="e">
        <f>IF(ISNA(M1132),"",M1132*#REF!)</f>
        <v>#REF!</v>
      </c>
      <c r="CE1132" s="415" t="e">
        <f>IF(#REF!&gt;0,DQ$6,"")</f>
        <v>#REF!</v>
      </c>
      <c r="CF1132" s="361" t="e">
        <f>IF(#REF!="","",VLOOKUP(#REF!,#REF!,7,0))</f>
        <v>#REF!</v>
      </c>
      <c r="CG1132" s="201" t="e">
        <f>IF(OR(#REF!="",CF1132=""),"",ROUND(#REF!/10^3*CF1132,3))</f>
        <v>#REF!</v>
      </c>
      <c r="CH1132" s="201" t="e">
        <f>IF(#REF!&gt;0,#REF!*#REF!/1000,"")</f>
        <v>#REF!</v>
      </c>
      <c r="CI1132" s="201" t="e">
        <f>IF(#REF!&gt;0,#REF!*#REF!/1000,"")</f>
        <v>#REF!</v>
      </c>
      <c r="CJ1132" s="74" t="e">
        <f t="shared" si="206"/>
        <v>#REF!</v>
      </c>
      <c r="CK1132" s="74" t="e">
        <f t="shared" si="207"/>
        <v>#REF!</v>
      </c>
      <c r="CL1132" s="201" t="e">
        <f>IF(ISNA(CJ1132),"",CJ1132*#REF!)</f>
        <v>#REF!</v>
      </c>
      <c r="CM1132" s="201" t="e">
        <f>IF(ISNA(CK1132),"",CK1132*#REF!)</f>
        <v>#REF!</v>
      </c>
      <c r="CN1132" s="101" t="e">
        <f>IF(#REF!&gt;0,DQ$57,"")</f>
        <v>#REF!</v>
      </c>
      <c r="CO1132" s="84"/>
      <c r="CP1132" s="2"/>
      <c r="CQ1132" s="2"/>
      <c r="CR1132" s="2"/>
      <c r="CS1132" s="2"/>
      <c r="CT1132" s="2"/>
      <c r="CU1132" s="2"/>
      <c r="CV1132" s="2"/>
      <c r="CX1132" s="2"/>
      <c r="CY1132" s="2"/>
      <c r="CZ1132" s="2"/>
      <c r="DA1132" s="2"/>
      <c r="DB1132" s="2"/>
      <c r="DC1132" s="2"/>
      <c r="DD1132" s="2"/>
      <c r="DE1132" s="2"/>
      <c r="DF1132" s="2"/>
    </row>
    <row r="1133" spans="2:110" ht="18" customHeight="1">
      <c r="B1133" s="151" t="e">
        <f>IF(#REF!="","",VLOOKUP(#REF!,$CX$11:$DG$26,9,0))</f>
        <v>#REF!</v>
      </c>
      <c r="C1133" s="64" t="e">
        <f>IF(#REF!="",0,VLOOKUP(#REF!,$CP$11:$CQ$16,2,0))</f>
        <v>#REF!</v>
      </c>
      <c r="D1133" s="65" t="e">
        <f>IF(#REF!="",0,VLOOKUP(#REF!,$CX$11:$CY$26,2,0))</f>
        <v>#REF!</v>
      </c>
      <c r="E1133" s="152" t="e">
        <f t="shared" si="197"/>
        <v>#REF!</v>
      </c>
      <c r="F1133" s="155" t="e">
        <f>IF(#REF!="","",VLOOKUP(#REF!,#REF!,7,0))</f>
        <v>#REF!</v>
      </c>
      <c r="G1133" s="201" t="e">
        <f>IF(OR(#REF!="",F1133=""),"",ROUND(#REF!/10^3*F1133,3))</f>
        <v>#REF!</v>
      </c>
      <c r="H1133" s="201" t="e">
        <f>IF(#REF!&gt;0,#REF!*#REF!/1000,"")</f>
        <v>#REF!</v>
      </c>
      <c r="I1133" s="201" t="e">
        <f>IF(#REF!&gt;0,#REF!*#REF!/1000,"")</f>
        <v>#REF!</v>
      </c>
      <c r="J1133" s="51" t="e">
        <f>IF(#REF!="●","",IF(#REF!="","",#REF!))</f>
        <v>#REF!</v>
      </c>
      <c r="K1133" s="51" t="e">
        <f>IF(#REF!="●","",IF(#REF!="","",#REF!))</f>
        <v>#REF!</v>
      </c>
      <c r="L1133" s="74" t="e">
        <f t="shared" si="198"/>
        <v>#REF!</v>
      </c>
      <c r="M1133" s="74" t="e">
        <f t="shared" si="199"/>
        <v>#REF!</v>
      </c>
      <c r="N1133" s="201" t="e">
        <f>IF(ISNA(L1133),"",L1133*#REF!)</f>
        <v>#REF!</v>
      </c>
      <c r="O1133" s="201" t="e">
        <f>IF(ISNA(M1133),"",M1133*#REF!)</f>
        <v>#REF!</v>
      </c>
      <c r="P1133" s="78" t="e">
        <f>IF(#REF!&gt;0,DQ$6,"")</f>
        <v>#REF!</v>
      </c>
      <c r="Q1133" s="99"/>
      <c r="R1133" s="411"/>
      <c r="S1133" s="412" t="e">
        <f>IF(OR(#REF!="",F1133=""),"",ROUND(#REF!/10^3*F1133,3))</f>
        <v>#REF!</v>
      </c>
      <c r="T1133" s="412" t="e">
        <f>IF(#REF!&gt;0,#REF!*#REF!/1000,"")</f>
        <v>#REF!</v>
      </c>
      <c r="U1133" s="412" t="e">
        <f>IF(#REF!&gt;0,#REF!*#REF!/1000,"")</f>
        <v>#REF!</v>
      </c>
      <c r="V1133" s="413" t="e">
        <f>IF(OR(#REF!="●",#REF!="●"),"",IF(#REF!="","",#REF!))</f>
        <v>#REF!</v>
      </c>
      <c r="W1133" s="413" t="e">
        <f>IF(OR(#REF!="●",#REF!="●"),"",IF(#REF!="","",#REF!))</f>
        <v>#REF!</v>
      </c>
      <c r="X1133" s="412" t="e">
        <f>IF(ISNA(L1133),"",L1133*#REF!)</f>
        <v>#REF!</v>
      </c>
      <c r="Y1133" s="412" t="e">
        <f>IF(ISNA(M1133),"",M1133*#REF!)</f>
        <v>#REF!</v>
      </c>
      <c r="Z1133" s="414" t="e">
        <f>IF(#REF!&gt;0,DQ$6,"")</f>
        <v>#REF!</v>
      </c>
      <c r="AA1133" s="95" t="e">
        <f>IF(#REF!="","",VLOOKUP(#REF!,#REF!,7,0))</f>
        <v>#REF!</v>
      </c>
      <c r="AB1133" s="201" t="e">
        <f>IF(OR(#REF!="",AA1133=""),"",ROUND(#REF!/10^3*AA1133,3))</f>
        <v>#REF!</v>
      </c>
      <c r="AC1133" s="201" t="e">
        <f>IF(#REF!&gt;0,#REF!*#REF!/1000,"")</f>
        <v>#REF!</v>
      </c>
      <c r="AD1133" s="201" t="e">
        <f>IF(#REF!&gt;0,#REF!*#REF!/1000,"")</f>
        <v>#REF!</v>
      </c>
      <c r="AE1133" s="74" t="e">
        <f t="shared" si="200"/>
        <v>#REF!</v>
      </c>
      <c r="AF1133" s="74" t="e">
        <f t="shared" si="201"/>
        <v>#REF!</v>
      </c>
      <c r="AG1133" s="201" t="e">
        <f>IF(ISNA(AE1133),"",AE1133*#REF!)</f>
        <v>#REF!</v>
      </c>
      <c r="AH1133" s="201" t="e">
        <f>IF(ISNA(AF1133),"",AF1133*#REF!)</f>
        <v>#REF!</v>
      </c>
      <c r="AI1133" s="78" t="e">
        <f>IF(#REF!&gt;0,DQ$23,"")</f>
        <v>#REF!</v>
      </c>
      <c r="AJ1133" s="99"/>
      <c r="AK1133" s="411"/>
      <c r="AL1133" s="412" t="e">
        <f>IF(OR(#REF!="",F1133=""),"",ROUND(#REF!/10^3*F1133,3))</f>
        <v>#REF!</v>
      </c>
      <c r="AM1133" s="412" t="e">
        <f>IF(#REF!&gt;0,#REF!*#REF!/1000,"")</f>
        <v>#REF!</v>
      </c>
      <c r="AN1133" s="412" t="e">
        <f>IF(#REF!&gt;0,#REF!*#REF!/1000,"")</f>
        <v>#REF!</v>
      </c>
      <c r="AO1133" s="413" t="e">
        <f>IF(OR(#REF!="●",#REF!="●",#REF!="●"),"",IF(#REF!="","",#REF!))</f>
        <v>#REF!</v>
      </c>
      <c r="AP1133" s="413" t="e">
        <f>IF(OR(#REF!="●",#REF!="●",#REF!="●"),"",IF(#REF!="","",#REF!))</f>
        <v>#REF!</v>
      </c>
      <c r="AQ1133" s="412" t="e">
        <f>IF(ISNA(L1133),"",L1133*#REF!)</f>
        <v>#REF!</v>
      </c>
      <c r="AR1133" s="412" t="e">
        <f>IF(ISNA(M1133),"",M1133*#REF!)</f>
        <v>#REF!</v>
      </c>
      <c r="AS1133" s="414" t="e">
        <f>IF(#REF!&gt;0,DQ$6,"")</f>
        <v>#REF!</v>
      </c>
      <c r="AT1133" s="95" t="e">
        <f>IF(#REF!="","",VLOOKUP(#REF!,#REF!,7,0))</f>
        <v>#REF!</v>
      </c>
      <c r="AU1133" s="201" t="e">
        <f>IF(OR(#REF!="",AT1133=""),"",ROUND(#REF!/10^3*AT1133,3))</f>
        <v>#REF!</v>
      </c>
      <c r="AV1133" s="201" t="e">
        <f>IF(#REF!&gt;0,#REF!*#REF!/1000,"")</f>
        <v>#REF!</v>
      </c>
      <c r="AW1133" s="201" t="e">
        <f>IF(#REF!&gt;0,#REF!*#REF!/1000,"")</f>
        <v>#REF!</v>
      </c>
      <c r="AX1133" s="74" t="e">
        <f t="shared" si="202"/>
        <v>#REF!</v>
      </c>
      <c r="AY1133" s="74" t="e">
        <f t="shared" si="203"/>
        <v>#REF!</v>
      </c>
      <c r="AZ1133" s="201" t="e">
        <f>IF(ISNA(AX1133),"",AX1133*#REF!)</f>
        <v>#REF!</v>
      </c>
      <c r="BA1133" s="201" t="e">
        <f>IF(ISNA(AY1133),"",AY1133*#REF!)</f>
        <v>#REF!</v>
      </c>
      <c r="BB1133" s="78" t="e">
        <f>IF(#REF!&gt;0,DQ$40,"")</f>
        <v>#REF!</v>
      </c>
      <c r="BC1133" s="99"/>
      <c r="BD1133" s="650"/>
      <c r="BE1133" s="652" t="e">
        <f>IF(OR(#REF!="",F1133=""),"",ROUND(#REF!/10^3*F1133,3))</f>
        <v>#REF!</v>
      </c>
      <c r="BF1133" s="412" t="e">
        <f>IF(#REF!&gt;0,#REF!*#REF!/1000,"")</f>
        <v>#REF!</v>
      </c>
      <c r="BG1133" s="412" t="e">
        <f>IF(#REF!&gt;0,#REF!*#REF!/1000,"")</f>
        <v>#REF!</v>
      </c>
      <c r="BH1133" s="413" t="e">
        <f>IF(OR(#REF!="●",#REF!="●",#REF!="●",#REF!="●"),"",IF(#REF!="","",#REF!))</f>
        <v>#REF!</v>
      </c>
      <c r="BI1133" s="413" t="e">
        <f>IF(OR(#REF!="●",#REF!="●",#REF!="●",#REF!="●"),"",IF(#REF!="","",#REF!))</f>
        <v>#REF!</v>
      </c>
      <c r="BJ1133" s="412" t="e">
        <f>IF(ISNA(L1133),"",L1133*#REF!)</f>
        <v>#REF!</v>
      </c>
      <c r="BK1133" s="412" t="e">
        <f>IF(ISNA(M1133),"",M1133*#REF!)</f>
        <v>#REF!</v>
      </c>
      <c r="BL1133" s="415" t="e">
        <f>IF(#REF!&gt;0,DQ$6,"")</f>
        <v>#REF!</v>
      </c>
      <c r="BM1133" s="361" t="e">
        <f>IF(#REF!="","",VLOOKUP(#REF!,#REF!,7,0))</f>
        <v>#REF!</v>
      </c>
      <c r="BN1133" s="201" t="e">
        <f>IF(OR(#REF!="",BM1133=""),"",ROUND(#REF!/10^3*BM1133,3))</f>
        <v>#REF!</v>
      </c>
      <c r="BO1133" s="201" t="e">
        <f>IF(#REF!&gt;0,#REF!*#REF!/1000,"")</f>
        <v>#REF!</v>
      </c>
      <c r="BP1133" s="201" t="e">
        <f>IF(#REF!&gt;0,#REF!*#REF!/1000,"")</f>
        <v>#REF!</v>
      </c>
      <c r="BQ1133" s="74" t="e">
        <f t="shared" si="204"/>
        <v>#REF!</v>
      </c>
      <c r="BR1133" s="74" t="e">
        <f t="shared" si="205"/>
        <v>#REF!</v>
      </c>
      <c r="BS1133" s="201" t="e">
        <f>IF(ISNA(BQ1133),"",BQ1133*#REF!)</f>
        <v>#REF!</v>
      </c>
      <c r="BT1133" s="201" t="e">
        <f>IF(ISNA(BR1133),"",BR1133*#REF!)</f>
        <v>#REF!</v>
      </c>
      <c r="BU1133" s="78" t="e">
        <f>IF(#REF!&gt;0,DQ$57,"")</f>
        <v>#REF!</v>
      </c>
      <c r="BV1133" s="99"/>
      <c r="BW1133" s="411"/>
      <c r="BX1133" s="412" t="e">
        <f>IF(OR(#REF!="",F1133=""),"",ROUND(#REF!/10^3*F1133,3))</f>
        <v>#REF!</v>
      </c>
      <c r="BY1133" s="412" t="e">
        <f>IF(#REF!&gt;0,#REF!*#REF!/1000,"")</f>
        <v>#REF!</v>
      </c>
      <c r="BZ1133" s="412" t="e">
        <f>IF(#REF!&gt;0,#REF!*#REF!/1000,"")</f>
        <v>#REF!</v>
      </c>
      <c r="CA1133" s="413" t="e">
        <f>IF(OR(#REF!="●",#REF!="●",#REF!="●",#REF!="●",#REF!="●"),"",IF(#REF!="","",#REF!))</f>
        <v>#REF!</v>
      </c>
      <c r="CB1133" s="413" t="e">
        <f>IF(OR(#REF!="●",#REF!="●",#REF!="●",#REF!="●",#REF!="●"),"",IF(#REF!="","",#REF!))</f>
        <v>#REF!</v>
      </c>
      <c r="CC1133" s="412" t="e">
        <f>IF(ISNA(L1133),"",L1133*#REF!)</f>
        <v>#REF!</v>
      </c>
      <c r="CD1133" s="412" t="e">
        <f>IF(ISNA(M1133),"",M1133*#REF!)</f>
        <v>#REF!</v>
      </c>
      <c r="CE1133" s="415" t="e">
        <f>IF(#REF!&gt;0,DQ$6,"")</f>
        <v>#REF!</v>
      </c>
      <c r="CF1133" s="361" t="e">
        <f>IF(#REF!="","",VLOOKUP(#REF!,#REF!,7,0))</f>
        <v>#REF!</v>
      </c>
      <c r="CG1133" s="201" t="e">
        <f>IF(OR(#REF!="",CF1133=""),"",ROUND(#REF!/10^3*CF1133,3))</f>
        <v>#REF!</v>
      </c>
      <c r="CH1133" s="201" t="e">
        <f>IF(#REF!&gt;0,#REF!*#REF!/1000,"")</f>
        <v>#REF!</v>
      </c>
      <c r="CI1133" s="201" t="e">
        <f>IF(#REF!&gt;0,#REF!*#REF!/1000,"")</f>
        <v>#REF!</v>
      </c>
      <c r="CJ1133" s="74" t="e">
        <f t="shared" si="206"/>
        <v>#REF!</v>
      </c>
      <c r="CK1133" s="74" t="e">
        <f t="shared" si="207"/>
        <v>#REF!</v>
      </c>
      <c r="CL1133" s="201" t="e">
        <f>IF(ISNA(CJ1133),"",CJ1133*#REF!)</f>
        <v>#REF!</v>
      </c>
      <c r="CM1133" s="201" t="e">
        <f>IF(ISNA(CK1133),"",CK1133*#REF!)</f>
        <v>#REF!</v>
      </c>
      <c r="CN1133" s="101" t="e">
        <f>IF(#REF!&gt;0,DQ$57,"")</f>
        <v>#REF!</v>
      </c>
      <c r="CO1133" s="84"/>
      <c r="CP1133" s="2"/>
      <c r="CQ1133" s="2"/>
      <c r="CR1133" s="2"/>
      <c r="CS1133" s="2"/>
      <c r="CT1133" s="2"/>
      <c r="CU1133" s="2"/>
      <c r="CV1133" s="2"/>
      <c r="CX1133" s="2"/>
      <c r="CY1133" s="2"/>
      <c r="CZ1133" s="2"/>
      <c r="DA1133" s="2"/>
      <c r="DB1133" s="2"/>
      <c r="DC1133" s="2"/>
      <c r="DD1133" s="2"/>
      <c r="DE1133" s="2"/>
      <c r="DF1133" s="2"/>
    </row>
    <row r="1134" spans="2:110" ht="18" customHeight="1">
      <c r="B1134" s="151" t="e">
        <f>IF(#REF!="","",VLOOKUP(#REF!,$CX$11:$DG$26,9,0))</f>
        <v>#REF!</v>
      </c>
      <c r="C1134" s="64" t="e">
        <f>IF(#REF!="",0,VLOOKUP(#REF!,$CP$11:$CQ$16,2,0))</f>
        <v>#REF!</v>
      </c>
      <c r="D1134" s="65" t="e">
        <f>IF(#REF!="",0,VLOOKUP(#REF!,$CX$11:$CY$26,2,0))</f>
        <v>#REF!</v>
      </c>
      <c r="E1134" s="152" t="e">
        <f t="shared" si="197"/>
        <v>#REF!</v>
      </c>
      <c r="F1134" s="155" t="e">
        <f>IF(#REF!="","",VLOOKUP(#REF!,#REF!,7,0))</f>
        <v>#REF!</v>
      </c>
      <c r="G1134" s="201" t="e">
        <f>IF(OR(#REF!="",F1134=""),"",ROUND(#REF!/10^3*F1134,3))</f>
        <v>#REF!</v>
      </c>
      <c r="H1134" s="201" t="e">
        <f>IF(#REF!&gt;0,#REF!*#REF!/1000,"")</f>
        <v>#REF!</v>
      </c>
      <c r="I1134" s="201" t="e">
        <f>IF(#REF!&gt;0,#REF!*#REF!/1000,"")</f>
        <v>#REF!</v>
      </c>
      <c r="J1134" s="51" t="e">
        <f>IF(#REF!="●","",IF(#REF!="","",#REF!))</f>
        <v>#REF!</v>
      </c>
      <c r="K1134" s="51" t="e">
        <f>IF(#REF!="●","",IF(#REF!="","",#REF!))</f>
        <v>#REF!</v>
      </c>
      <c r="L1134" s="74" t="e">
        <f t="shared" si="198"/>
        <v>#REF!</v>
      </c>
      <c r="M1134" s="74" t="e">
        <f t="shared" si="199"/>
        <v>#REF!</v>
      </c>
      <c r="N1134" s="201" t="e">
        <f>IF(ISNA(L1134),"",L1134*#REF!)</f>
        <v>#REF!</v>
      </c>
      <c r="O1134" s="201" t="e">
        <f>IF(ISNA(M1134),"",M1134*#REF!)</f>
        <v>#REF!</v>
      </c>
      <c r="P1134" s="78" t="e">
        <f>IF(#REF!&gt;0,DQ$6,"")</f>
        <v>#REF!</v>
      </c>
      <c r="Q1134" s="99"/>
      <c r="R1134" s="411"/>
      <c r="S1134" s="412" t="e">
        <f>IF(OR(#REF!="",F1134=""),"",ROUND(#REF!/10^3*F1134,3))</f>
        <v>#REF!</v>
      </c>
      <c r="T1134" s="412" t="e">
        <f>IF(#REF!&gt;0,#REF!*#REF!/1000,"")</f>
        <v>#REF!</v>
      </c>
      <c r="U1134" s="412" t="e">
        <f>IF(#REF!&gt;0,#REF!*#REF!/1000,"")</f>
        <v>#REF!</v>
      </c>
      <c r="V1134" s="413" t="e">
        <f>IF(OR(#REF!="●",#REF!="●"),"",IF(#REF!="","",#REF!))</f>
        <v>#REF!</v>
      </c>
      <c r="W1134" s="413" t="e">
        <f>IF(OR(#REF!="●",#REF!="●"),"",IF(#REF!="","",#REF!))</f>
        <v>#REF!</v>
      </c>
      <c r="X1134" s="412" t="e">
        <f>IF(ISNA(L1134),"",L1134*#REF!)</f>
        <v>#REF!</v>
      </c>
      <c r="Y1134" s="412" t="e">
        <f>IF(ISNA(M1134),"",M1134*#REF!)</f>
        <v>#REF!</v>
      </c>
      <c r="Z1134" s="414" t="e">
        <f>IF(#REF!&gt;0,DQ$6,"")</f>
        <v>#REF!</v>
      </c>
      <c r="AA1134" s="95" t="e">
        <f>IF(#REF!="","",VLOOKUP(#REF!,#REF!,7,0))</f>
        <v>#REF!</v>
      </c>
      <c r="AB1134" s="201" t="e">
        <f>IF(OR(#REF!="",AA1134=""),"",ROUND(#REF!/10^3*AA1134,3))</f>
        <v>#REF!</v>
      </c>
      <c r="AC1134" s="201" t="e">
        <f>IF(#REF!&gt;0,#REF!*#REF!/1000,"")</f>
        <v>#REF!</v>
      </c>
      <c r="AD1134" s="201" t="e">
        <f>IF(#REF!&gt;0,#REF!*#REF!/1000,"")</f>
        <v>#REF!</v>
      </c>
      <c r="AE1134" s="74" t="e">
        <f t="shared" si="200"/>
        <v>#REF!</v>
      </c>
      <c r="AF1134" s="74" t="e">
        <f t="shared" si="201"/>
        <v>#REF!</v>
      </c>
      <c r="AG1134" s="201" t="e">
        <f>IF(ISNA(AE1134),"",AE1134*#REF!)</f>
        <v>#REF!</v>
      </c>
      <c r="AH1134" s="201" t="e">
        <f>IF(ISNA(AF1134),"",AF1134*#REF!)</f>
        <v>#REF!</v>
      </c>
      <c r="AI1134" s="78" t="e">
        <f>IF(#REF!&gt;0,DQ$23,"")</f>
        <v>#REF!</v>
      </c>
      <c r="AJ1134" s="99"/>
      <c r="AK1134" s="411"/>
      <c r="AL1134" s="412" t="e">
        <f>IF(OR(#REF!="",F1134=""),"",ROUND(#REF!/10^3*F1134,3))</f>
        <v>#REF!</v>
      </c>
      <c r="AM1134" s="412" t="e">
        <f>IF(#REF!&gt;0,#REF!*#REF!/1000,"")</f>
        <v>#REF!</v>
      </c>
      <c r="AN1134" s="412" t="e">
        <f>IF(#REF!&gt;0,#REF!*#REF!/1000,"")</f>
        <v>#REF!</v>
      </c>
      <c r="AO1134" s="413" t="e">
        <f>IF(OR(#REF!="●",#REF!="●",#REF!="●"),"",IF(#REF!="","",#REF!))</f>
        <v>#REF!</v>
      </c>
      <c r="AP1134" s="413" t="e">
        <f>IF(OR(#REF!="●",#REF!="●",#REF!="●"),"",IF(#REF!="","",#REF!))</f>
        <v>#REF!</v>
      </c>
      <c r="AQ1134" s="412" t="e">
        <f>IF(ISNA(L1134),"",L1134*#REF!)</f>
        <v>#REF!</v>
      </c>
      <c r="AR1134" s="412" t="e">
        <f>IF(ISNA(M1134),"",M1134*#REF!)</f>
        <v>#REF!</v>
      </c>
      <c r="AS1134" s="414" t="e">
        <f>IF(#REF!&gt;0,DQ$6,"")</f>
        <v>#REF!</v>
      </c>
      <c r="AT1134" s="95" t="e">
        <f>IF(#REF!="","",VLOOKUP(#REF!,#REF!,7,0))</f>
        <v>#REF!</v>
      </c>
      <c r="AU1134" s="201" t="e">
        <f>IF(OR(#REF!="",AT1134=""),"",ROUND(#REF!/10^3*AT1134,3))</f>
        <v>#REF!</v>
      </c>
      <c r="AV1134" s="201" t="e">
        <f>IF(#REF!&gt;0,#REF!*#REF!/1000,"")</f>
        <v>#REF!</v>
      </c>
      <c r="AW1134" s="201" t="e">
        <f>IF(#REF!&gt;0,#REF!*#REF!/1000,"")</f>
        <v>#REF!</v>
      </c>
      <c r="AX1134" s="74" t="e">
        <f t="shared" si="202"/>
        <v>#REF!</v>
      </c>
      <c r="AY1134" s="74" t="e">
        <f t="shared" si="203"/>
        <v>#REF!</v>
      </c>
      <c r="AZ1134" s="201" t="e">
        <f>IF(ISNA(AX1134),"",AX1134*#REF!)</f>
        <v>#REF!</v>
      </c>
      <c r="BA1134" s="201" t="e">
        <f>IF(ISNA(AY1134),"",AY1134*#REF!)</f>
        <v>#REF!</v>
      </c>
      <c r="BB1134" s="78" t="e">
        <f>IF(#REF!&gt;0,DQ$40,"")</f>
        <v>#REF!</v>
      </c>
      <c r="BC1134" s="99"/>
      <c r="BD1134" s="650"/>
      <c r="BE1134" s="652" t="e">
        <f>IF(OR(#REF!="",F1134=""),"",ROUND(#REF!/10^3*F1134,3))</f>
        <v>#REF!</v>
      </c>
      <c r="BF1134" s="412" t="e">
        <f>IF(#REF!&gt;0,#REF!*#REF!/1000,"")</f>
        <v>#REF!</v>
      </c>
      <c r="BG1134" s="412" t="e">
        <f>IF(#REF!&gt;0,#REF!*#REF!/1000,"")</f>
        <v>#REF!</v>
      </c>
      <c r="BH1134" s="413" t="e">
        <f>IF(OR(#REF!="●",#REF!="●",#REF!="●",#REF!="●"),"",IF(#REF!="","",#REF!))</f>
        <v>#REF!</v>
      </c>
      <c r="BI1134" s="413" t="e">
        <f>IF(OR(#REF!="●",#REF!="●",#REF!="●",#REF!="●"),"",IF(#REF!="","",#REF!))</f>
        <v>#REF!</v>
      </c>
      <c r="BJ1134" s="412" t="e">
        <f>IF(ISNA(L1134),"",L1134*#REF!)</f>
        <v>#REF!</v>
      </c>
      <c r="BK1134" s="412" t="e">
        <f>IF(ISNA(M1134),"",M1134*#REF!)</f>
        <v>#REF!</v>
      </c>
      <c r="BL1134" s="415" t="e">
        <f>IF(#REF!&gt;0,DQ$6,"")</f>
        <v>#REF!</v>
      </c>
      <c r="BM1134" s="361" t="e">
        <f>IF(#REF!="","",VLOOKUP(#REF!,#REF!,7,0))</f>
        <v>#REF!</v>
      </c>
      <c r="BN1134" s="201" t="e">
        <f>IF(OR(#REF!="",BM1134=""),"",ROUND(#REF!/10^3*BM1134,3))</f>
        <v>#REF!</v>
      </c>
      <c r="BO1134" s="201" t="e">
        <f>IF(#REF!&gt;0,#REF!*#REF!/1000,"")</f>
        <v>#REF!</v>
      </c>
      <c r="BP1134" s="201" t="e">
        <f>IF(#REF!&gt;0,#REF!*#REF!/1000,"")</f>
        <v>#REF!</v>
      </c>
      <c r="BQ1134" s="74" t="e">
        <f t="shared" si="204"/>
        <v>#REF!</v>
      </c>
      <c r="BR1134" s="74" t="e">
        <f t="shared" si="205"/>
        <v>#REF!</v>
      </c>
      <c r="BS1134" s="201" t="e">
        <f>IF(ISNA(BQ1134),"",BQ1134*#REF!)</f>
        <v>#REF!</v>
      </c>
      <c r="BT1134" s="201" t="e">
        <f>IF(ISNA(BR1134),"",BR1134*#REF!)</f>
        <v>#REF!</v>
      </c>
      <c r="BU1134" s="78" t="e">
        <f>IF(#REF!&gt;0,DQ$57,"")</f>
        <v>#REF!</v>
      </c>
      <c r="BV1134" s="99"/>
      <c r="BW1134" s="411"/>
      <c r="BX1134" s="412" t="e">
        <f>IF(OR(#REF!="",F1134=""),"",ROUND(#REF!/10^3*F1134,3))</f>
        <v>#REF!</v>
      </c>
      <c r="BY1134" s="412" t="e">
        <f>IF(#REF!&gt;0,#REF!*#REF!/1000,"")</f>
        <v>#REF!</v>
      </c>
      <c r="BZ1134" s="412" t="e">
        <f>IF(#REF!&gt;0,#REF!*#REF!/1000,"")</f>
        <v>#REF!</v>
      </c>
      <c r="CA1134" s="413" t="e">
        <f>IF(OR(#REF!="●",#REF!="●",#REF!="●",#REF!="●",#REF!="●"),"",IF(#REF!="","",#REF!))</f>
        <v>#REF!</v>
      </c>
      <c r="CB1134" s="413" t="e">
        <f>IF(OR(#REF!="●",#REF!="●",#REF!="●",#REF!="●",#REF!="●"),"",IF(#REF!="","",#REF!))</f>
        <v>#REF!</v>
      </c>
      <c r="CC1134" s="412" t="e">
        <f>IF(ISNA(L1134),"",L1134*#REF!)</f>
        <v>#REF!</v>
      </c>
      <c r="CD1134" s="412" t="e">
        <f>IF(ISNA(M1134),"",M1134*#REF!)</f>
        <v>#REF!</v>
      </c>
      <c r="CE1134" s="415" t="e">
        <f>IF(#REF!&gt;0,DQ$6,"")</f>
        <v>#REF!</v>
      </c>
      <c r="CF1134" s="361" t="e">
        <f>IF(#REF!="","",VLOOKUP(#REF!,#REF!,7,0))</f>
        <v>#REF!</v>
      </c>
      <c r="CG1134" s="201" t="e">
        <f>IF(OR(#REF!="",CF1134=""),"",ROUND(#REF!/10^3*CF1134,3))</f>
        <v>#REF!</v>
      </c>
      <c r="CH1134" s="201" t="e">
        <f>IF(#REF!&gt;0,#REF!*#REF!/1000,"")</f>
        <v>#REF!</v>
      </c>
      <c r="CI1134" s="201" t="e">
        <f>IF(#REF!&gt;0,#REF!*#REF!/1000,"")</f>
        <v>#REF!</v>
      </c>
      <c r="CJ1134" s="74" t="e">
        <f t="shared" si="206"/>
        <v>#REF!</v>
      </c>
      <c r="CK1134" s="74" t="e">
        <f t="shared" si="207"/>
        <v>#REF!</v>
      </c>
      <c r="CL1134" s="201" t="e">
        <f>IF(ISNA(CJ1134),"",CJ1134*#REF!)</f>
        <v>#REF!</v>
      </c>
      <c r="CM1134" s="201" t="e">
        <f>IF(ISNA(CK1134),"",CK1134*#REF!)</f>
        <v>#REF!</v>
      </c>
      <c r="CN1134" s="101" t="e">
        <f>IF(#REF!&gt;0,DQ$57,"")</f>
        <v>#REF!</v>
      </c>
      <c r="CO1134" s="84"/>
      <c r="CP1134" s="2"/>
      <c r="CQ1134" s="2"/>
      <c r="CR1134" s="2"/>
      <c r="CS1134" s="2"/>
      <c r="CT1134" s="2"/>
      <c r="CU1134" s="2"/>
      <c r="CV1134" s="2"/>
      <c r="CX1134" s="2"/>
      <c r="CY1134" s="2"/>
      <c r="CZ1134" s="2"/>
      <c r="DA1134" s="2"/>
      <c r="DB1134" s="2"/>
      <c r="DC1134" s="2"/>
      <c r="DD1134" s="2"/>
      <c r="DE1134" s="2"/>
      <c r="DF1134" s="2"/>
    </row>
    <row r="1135" spans="2:110" ht="18" customHeight="1">
      <c r="B1135" s="151" t="e">
        <f>IF(#REF!="","",VLOOKUP(#REF!,$CX$11:$DG$26,9,0))</f>
        <v>#REF!</v>
      </c>
      <c r="C1135" s="64" t="e">
        <f>IF(#REF!="",0,VLOOKUP(#REF!,$CP$11:$CQ$16,2,0))</f>
        <v>#REF!</v>
      </c>
      <c r="D1135" s="65" t="e">
        <f>IF(#REF!="",0,VLOOKUP(#REF!,$CX$11:$CY$26,2,0))</f>
        <v>#REF!</v>
      </c>
      <c r="E1135" s="152" t="e">
        <f t="shared" si="197"/>
        <v>#REF!</v>
      </c>
      <c r="F1135" s="155" t="e">
        <f>IF(#REF!="","",VLOOKUP(#REF!,#REF!,7,0))</f>
        <v>#REF!</v>
      </c>
      <c r="G1135" s="201" t="e">
        <f>IF(OR(#REF!="",F1135=""),"",ROUND(#REF!/10^3*F1135,3))</f>
        <v>#REF!</v>
      </c>
      <c r="H1135" s="201" t="e">
        <f>IF(#REF!&gt;0,#REF!*#REF!/1000,"")</f>
        <v>#REF!</v>
      </c>
      <c r="I1135" s="201" t="e">
        <f>IF(#REF!&gt;0,#REF!*#REF!/1000,"")</f>
        <v>#REF!</v>
      </c>
      <c r="J1135" s="51" t="e">
        <f>IF(#REF!="●","",IF(#REF!="","",#REF!))</f>
        <v>#REF!</v>
      </c>
      <c r="K1135" s="51" t="e">
        <f>IF(#REF!="●","",IF(#REF!="","",#REF!))</f>
        <v>#REF!</v>
      </c>
      <c r="L1135" s="74" t="e">
        <f t="shared" si="198"/>
        <v>#REF!</v>
      </c>
      <c r="M1135" s="74" t="e">
        <f t="shared" si="199"/>
        <v>#REF!</v>
      </c>
      <c r="N1135" s="201" t="e">
        <f>IF(ISNA(L1135),"",L1135*#REF!)</f>
        <v>#REF!</v>
      </c>
      <c r="O1135" s="201" t="e">
        <f>IF(ISNA(M1135),"",M1135*#REF!)</f>
        <v>#REF!</v>
      </c>
      <c r="P1135" s="78" t="e">
        <f>IF(#REF!&gt;0,DQ$6,"")</f>
        <v>#REF!</v>
      </c>
      <c r="Q1135" s="99"/>
      <c r="R1135" s="411"/>
      <c r="S1135" s="412" t="e">
        <f>IF(OR(#REF!="",F1135=""),"",ROUND(#REF!/10^3*F1135,3))</f>
        <v>#REF!</v>
      </c>
      <c r="T1135" s="412" t="e">
        <f>IF(#REF!&gt;0,#REF!*#REF!/1000,"")</f>
        <v>#REF!</v>
      </c>
      <c r="U1135" s="412" t="e">
        <f>IF(#REF!&gt;0,#REF!*#REF!/1000,"")</f>
        <v>#REF!</v>
      </c>
      <c r="V1135" s="413" t="e">
        <f>IF(OR(#REF!="●",#REF!="●"),"",IF(#REF!="","",#REF!))</f>
        <v>#REF!</v>
      </c>
      <c r="W1135" s="413" t="e">
        <f>IF(OR(#REF!="●",#REF!="●"),"",IF(#REF!="","",#REF!))</f>
        <v>#REF!</v>
      </c>
      <c r="X1135" s="412" t="e">
        <f>IF(ISNA(L1135),"",L1135*#REF!)</f>
        <v>#REF!</v>
      </c>
      <c r="Y1135" s="412" t="e">
        <f>IF(ISNA(M1135),"",M1135*#REF!)</f>
        <v>#REF!</v>
      </c>
      <c r="Z1135" s="414" t="e">
        <f>IF(#REF!&gt;0,DQ$6,"")</f>
        <v>#REF!</v>
      </c>
      <c r="AA1135" s="95" t="e">
        <f>IF(#REF!="","",VLOOKUP(#REF!,#REF!,7,0))</f>
        <v>#REF!</v>
      </c>
      <c r="AB1135" s="201" t="e">
        <f>IF(OR(#REF!="",AA1135=""),"",ROUND(#REF!/10^3*AA1135,3))</f>
        <v>#REF!</v>
      </c>
      <c r="AC1135" s="201" t="e">
        <f>IF(#REF!&gt;0,#REF!*#REF!/1000,"")</f>
        <v>#REF!</v>
      </c>
      <c r="AD1135" s="201" t="e">
        <f>IF(#REF!&gt;0,#REF!*#REF!/1000,"")</f>
        <v>#REF!</v>
      </c>
      <c r="AE1135" s="74" t="e">
        <f t="shared" si="200"/>
        <v>#REF!</v>
      </c>
      <c r="AF1135" s="74" t="e">
        <f t="shared" si="201"/>
        <v>#REF!</v>
      </c>
      <c r="AG1135" s="201" t="e">
        <f>IF(ISNA(AE1135),"",AE1135*#REF!)</f>
        <v>#REF!</v>
      </c>
      <c r="AH1135" s="201" t="e">
        <f>IF(ISNA(AF1135),"",AF1135*#REF!)</f>
        <v>#REF!</v>
      </c>
      <c r="AI1135" s="78" t="e">
        <f>IF(#REF!&gt;0,DQ$23,"")</f>
        <v>#REF!</v>
      </c>
      <c r="AJ1135" s="99"/>
      <c r="AK1135" s="411"/>
      <c r="AL1135" s="412" t="e">
        <f>IF(OR(#REF!="",F1135=""),"",ROUND(#REF!/10^3*F1135,3))</f>
        <v>#REF!</v>
      </c>
      <c r="AM1135" s="412" t="e">
        <f>IF(#REF!&gt;0,#REF!*#REF!/1000,"")</f>
        <v>#REF!</v>
      </c>
      <c r="AN1135" s="412" t="e">
        <f>IF(#REF!&gt;0,#REF!*#REF!/1000,"")</f>
        <v>#REF!</v>
      </c>
      <c r="AO1135" s="413" t="e">
        <f>IF(OR(#REF!="●",#REF!="●",#REF!="●"),"",IF(#REF!="","",#REF!))</f>
        <v>#REF!</v>
      </c>
      <c r="AP1135" s="413" t="e">
        <f>IF(OR(#REF!="●",#REF!="●",#REF!="●"),"",IF(#REF!="","",#REF!))</f>
        <v>#REF!</v>
      </c>
      <c r="AQ1135" s="412" t="e">
        <f>IF(ISNA(L1135),"",L1135*#REF!)</f>
        <v>#REF!</v>
      </c>
      <c r="AR1135" s="412" t="e">
        <f>IF(ISNA(M1135),"",M1135*#REF!)</f>
        <v>#REF!</v>
      </c>
      <c r="AS1135" s="414" t="e">
        <f>IF(#REF!&gt;0,DQ$6,"")</f>
        <v>#REF!</v>
      </c>
      <c r="AT1135" s="95" t="e">
        <f>IF(#REF!="","",VLOOKUP(#REF!,#REF!,7,0))</f>
        <v>#REF!</v>
      </c>
      <c r="AU1135" s="201" t="e">
        <f>IF(OR(#REF!="",AT1135=""),"",ROUND(#REF!/10^3*AT1135,3))</f>
        <v>#REF!</v>
      </c>
      <c r="AV1135" s="201" t="e">
        <f>IF(#REF!&gt;0,#REF!*#REF!/1000,"")</f>
        <v>#REF!</v>
      </c>
      <c r="AW1135" s="201" t="e">
        <f>IF(#REF!&gt;0,#REF!*#REF!/1000,"")</f>
        <v>#REF!</v>
      </c>
      <c r="AX1135" s="74" t="e">
        <f t="shared" si="202"/>
        <v>#REF!</v>
      </c>
      <c r="AY1135" s="74" t="e">
        <f t="shared" si="203"/>
        <v>#REF!</v>
      </c>
      <c r="AZ1135" s="201" t="e">
        <f>IF(ISNA(AX1135),"",AX1135*#REF!)</f>
        <v>#REF!</v>
      </c>
      <c r="BA1135" s="201" t="e">
        <f>IF(ISNA(AY1135),"",AY1135*#REF!)</f>
        <v>#REF!</v>
      </c>
      <c r="BB1135" s="78" t="e">
        <f>IF(#REF!&gt;0,DQ$40,"")</f>
        <v>#REF!</v>
      </c>
      <c r="BC1135" s="99"/>
      <c r="BD1135" s="650"/>
      <c r="BE1135" s="652" t="e">
        <f>IF(OR(#REF!="",F1135=""),"",ROUND(#REF!/10^3*F1135,3))</f>
        <v>#REF!</v>
      </c>
      <c r="BF1135" s="412" t="e">
        <f>IF(#REF!&gt;0,#REF!*#REF!/1000,"")</f>
        <v>#REF!</v>
      </c>
      <c r="BG1135" s="412" t="e">
        <f>IF(#REF!&gt;0,#REF!*#REF!/1000,"")</f>
        <v>#REF!</v>
      </c>
      <c r="BH1135" s="413" t="e">
        <f>IF(OR(#REF!="●",#REF!="●",#REF!="●",#REF!="●"),"",IF(#REF!="","",#REF!))</f>
        <v>#REF!</v>
      </c>
      <c r="BI1135" s="413" t="e">
        <f>IF(OR(#REF!="●",#REF!="●",#REF!="●",#REF!="●"),"",IF(#REF!="","",#REF!))</f>
        <v>#REF!</v>
      </c>
      <c r="BJ1135" s="412" t="e">
        <f>IF(ISNA(L1135),"",L1135*#REF!)</f>
        <v>#REF!</v>
      </c>
      <c r="BK1135" s="412" t="e">
        <f>IF(ISNA(M1135),"",M1135*#REF!)</f>
        <v>#REF!</v>
      </c>
      <c r="BL1135" s="415" t="e">
        <f>IF(#REF!&gt;0,DQ$6,"")</f>
        <v>#REF!</v>
      </c>
      <c r="BM1135" s="361" t="e">
        <f>IF(#REF!="","",VLOOKUP(#REF!,#REF!,7,0))</f>
        <v>#REF!</v>
      </c>
      <c r="BN1135" s="201" t="e">
        <f>IF(OR(#REF!="",BM1135=""),"",ROUND(#REF!/10^3*BM1135,3))</f>
        <v>#REF!</v>
      </c>
      <c r="BO1135" s="201" t="e">
        <f>IF(#REF!&gt;0,#REF!*#REF!/1000,"")</f>
        <v>#REF!</v>
      </c>
      <c r="BP1135" s="201" t="e">
        <f>IF(#REF!&gt;0,#REF!*#REF!/1000,"")</f>
        <v>#REF!</v>
      </c>
      <c r="BQ1135" s="74" t="e">
        <f t="shared" si="204"/>
        <v>#REF!</v>
      </c>
      <c r="BR1135" s="74" t="e">
        <f t="shared" si="205"/>
        <v>#REF!</v>
      </c>
      <c r="BS1135" s="201" t="e">
        <f>IF(ISNA(BQ1135),"",BQ1135*#REF!)</f>
        <v>#REF!</v>
      </c>
      <c r="BT1135" s="201" t="e">
        <f>IF(ISNA(BR1135),"",BR1135*#REF!)</f>
        <v>#REF!</v>
      </c>
      <c r="BU1135" s="78" t="e">
        <f>IF(#REF!&gt;0,DQ$57,"")</f>
        <v>#REF!</v>
      </c>
      <c r="BV1135" s="99"/>
      <c r="BW1135" s="411"/>
      <c r="BX1135" s="412" t="e">
        <f>IF(OR(#REF!="",F1135=""),"",ROUND(#REF!/10^3*F1135,3))</f>
        <v>#REF!</v>
      </c>
      <c r="BY1135" s="412" t="e">
        <f>IF(#REF!&gt;0,#REF!*#REF!/1000,"")</f>
        <v>#REF!</v>
      </c>
      <c r="BZ1135" s="412" t="e">
        <f>IF(#REF!&gt;0,#REF!*#REF!/1000,"")</f>
        <v>#REF!</v>
      </c>
      <c r="CA1135" s="413" t="e">
        <f>IF(OR(#REF!="●",#REF!="●",#REF!="●",#REF!="●",#REF!="●"),"",IF(#REF!="","",#REF!))</f>
        <v>#REF!</v>
      </c>
      <c r="CB1135" s="413" t="e">
        <f>IF(OR(#REF!="●",#REF!="●",#REF!="●",#REF!="●",#REF!="●"),"",IF(#REF!="","",#REF!))</f>
        <v>#REF!</v>
      </c>
      <c r="CC1135" s="412" t="e">
        <f>IF(ISNA(L1135),"",L1135*#REF!)</f>
        <v>#REF!</v>
      </c>
      <c r="CD1135" s="412" t="e">
        <f>IF(ISNA(M1135),"",M1135*#REF!)</f>
        <v>#REF!</v>
      </c>
      <c r="CE1135" s="415" t="e">
        <f>IF(#REF!&gt;0,DQ$6,"")</f>
        <v>#REF!</v>
      </c>
      <c r="CF1135" s="361" t="e">
        <f>IF(#REF!="","",VLOOKUP(#REF!,#REF!,7,0))</f>
        <v>#REF!</v>
      </c>
      <c r="CG1135" s="201" t="e">
        <f>IF(OR(#REF!="",CF1135=""),"",ROUND(#REF!/10^3*CF1135,3))</f>
        <v>#REF!</v>
      </c>
      <c r="CH1135" s="201" t="e">
        <f>IF(#REF!&gt;0,#REF!*#REF!/1000,"")</f>
        <v>#REF!</v>
      </c>
      <c r="CI1135" s="201" t="e">
        <f>IF(#REF!&gt;0,#REF!*#REF!/1000,"")</f>
        <v>#REF!</v>
      </c>
      <c r="CJ1135" s="74" t="e">
        <f t="shared" si="206"/>
        <v>#REF!</v>
      </c>
      <c r="CK1135" s="74" t="e">
        <f t="shared" si="207"/>
        <v>#REF!</v>
      </c>
      <c r="CL1135" s="201" t="e">
        <f>IF(ISNA(CJ1135),"",CJ1135*#REF!)</f>
        <v>#REF!</v>
      </c>
      <c r="CM1135" s="201" t="e">
        <f>IF(ISNA(CK1135),"",CK1135*#REF!)</f>
        <v>#REF!</v>
      </c>
      <c r="CN1135" s="101" t="e">
        <f>IF(#REF!&gt;0,DQ$57,"")</f>
        <v>#REF!</v>
      </c>
      <c r="CO1135" s="84"/>
      <c r="CP1135" s="2"/>
      <c r="CQ1135" s="2"/>
      <c r="CR1135" s="2"/>
      <c r="CS1135" s="2"/>
      <c r="CT1135" s="2"/>
      <c r="CU1135" s="2"/>
      <c r="CV1135" s="2"/>
      <c r="CX1135" s="2"/>
      <c r="CY1135" s="2"/>
      <c r="CZ1135" s="2"/>
      <c r="DA1135" s="2"/>
      <c r="DB1135" s="2"/>
      <c r="DC1135" s="2"/>
      <c r="DD1135" s="2"/>
      <c r="DE1135" s="2"/>
      <c r="DF1135" s="2"/>
    </row>
    <row r="1136" spans="2:110" ht="18" customHeight="1">
      <c r="B1136" s="151" t="e">
        <f>IF(#REF!="","",VLOOKUP(#REF!,$CX$11:$DG$26,9,0))</f>
        <v>#REF!</v>
      </c>
      <c r="C1136" s="64" t="e">
        <f>IF(#REF!="",0,VLOOKUP(#REF!,$CP$11:$CQ$16,2,0))</f>
        <v>#REF!</v>
      </c>
      <c r="D1136" s="65" t="e">
        <f>IF(#REF!="",0,VLOOKUP(#REF!,$CX$11:$CY$26,2,0))</f>
        <v>#REF!</v>
      </c>
      <c r="E1136" s="152" t="e">
        <f t="shared" si="197"/>
        <v>#REF!</v>
      </c>
      <c r="F1136" s="155" t="e">
        <f>IF(#REF!="","",VLOOKUP(#REF!,#REF!,7,0))</f>
        <v>#REF!</v>
      </c>
      <c r="G1136" s="201" t="e">
        <f>IF(OR(#REF!="",F1136=""),"",ROUND(#REF!/10^3*F1136,3))</f>
        <v>#REF!</v>
      </c>
      <c r="H1136" s="201" t="e">
        <f>IF(#REF!&gt;0,#REF!*#REF!/1000,"")</f>
        <v>#REF!</v>
      </c>
      <c r="I1136" s="201" t="e">
        <f>IF(#REF!&gt;0,#REF!*#REF!/1000,"")</f>
        <v>#REF!</v>
      </c>
      <c r="J1136" s="51" t="e">
        <f>IF(#REF!="●","",IF(#REF!="","",#REF!))</f>
        <v>#REF!</v>
      </c>
      <c r="K1136" s="51" t="e">
        <f>IF(#REF!="●","",IF(#REF!="","",#REF!))</f>
        <v>#REF!</v>
      </c>
      <c r="L1136" s="74" t="e">
        <f t="shared" si="198"/>
        <v>#REF!</v>
      </c>
      <c r="M1136" s="74" t="e">
        <f t="shared" si="199"/>
        <v>#REF!</v>
      </c>
      <c r="N1136" s="201" t="e">
        <f>IF(ISNA(L1136),"",L1136*#REF!)</f>
        <v>#REF!</v>
      </c>
      <c r="O1136" s="201" t="e">
        <f>IF(ISNA(M1136),"",M1136*#REF!)</f>
        <v>#REF!</v>
      </c>
      <c r="P1136" s="78" t="e">
        <f>IF(#REF!&gt;0,DQ$6,"")</f>
        <v>#REF!</v>
      </c>
      <c r="Q1136" s="99"/>
      <c r="R1136" s="411"/>
      <c r="S1136" s="412" t="e">
        <f>IF(OR(#REF!="",F1136=""),"",ROUND(#REF!/10^3*F1136,3))</f>
        <v>#REF!</v>
      </c>
      <c r="T1136" s="412" t="e">
        <f>IF(#REF!&gt;0,#REF!*#REF!/1000,"")</f>
        <v>#REF!</v>
      </c>
      <c r="U1136" s="412" t="e">
        <f>IF(#REF!&gt;0,#REF!*#REF!/1000,"")</f>
        <v>#REF!</v>
      </c>
      <c r="V1136" s="413" t="e">
        <f>IF(OR(#REF!="●",#REF!="●"),"",IF(#REF!="","",#REF!))</f>
        <v>#REF!</v>
      </c>
      <c r="W1136" s="413" t="e">
        <f>IF(OR(#REF!="●",#REF!="●"),"",IF(#REF!="","",#REF!))</f>
        <v>#REF!</v>
      </c>
      <c r="X1136" s="412" t="e">
        <f>IF(ISNA(L1136),"",L1136*#REF!)</f>
        <v>#REF!</v>
      </c>
      <c r="Y1136" s="412" t="e">
        <f>IF(ISNA(M1136),"",M1136*#REF!)</f>
        <v>#REF!</v>
      </c>
      <c r="Z1136" s="414" t="e">
        <f>IF(#REF!&gt;0,DQ$6,"")</f>
        <v>#REF!</v>
      </c>
      <c r="AA1136" s="95" t="e">
        <f>IF(#REF!="","",VLOOKUP(#REF!,#REF!,7,0))</f>
        <v>#REF!</v>
      </c>
      <c r="AB1136" s="201" t="e">
        <f>IF(OR(#REF!="",AA1136=""),"",ROUND(#REF!/10^3*AA1136,3))</f>
        <v>#REF!</v>
      </c>
      <c r="AC1136" s="201" t="e">
        <f>IF(#REF!&gt;0,#REF!*#REF!/1000,"")</f>
        <v>#REF!</v>
      </c>
      <c r="AD1136" s="201" t="e">
        <f>IF(#REF!&gt;0,#REF!*#REF!/1000,"")</f>
        <v>#REF!</v>
      </c>
      <c r="AE1136" s="74" t="e">
        <f t="shared" si="200"/>
        <v>#REF!</v>
      </c>
      <c r="AF1136" s="74" t="e">
        <f t="shared" si="201"/>
        <v>#REF!</v>
      </c>
      <c r="AG1136" s="201" t="e">
        <f>IF(ISNA(AE1136),"",AE1136*#REF!)</f>
        <v>#REF!</v>
      </c>
      <c r="AH1136" s="201" t="e">
        <f>IF(ISNA(AF1136),"",AF1136*#REF!)</f>
        <v>#REF!</v>
      </c>
      <c r="AI1136" s="78" t="e">
        <f>IF(#REF!&gt;0,DQ$23,"")</f>
        <v>#REF!</v>
      </c>
      <c r="AJ1136" s="99"/>
      <c r="AK1136" s="411"/>
      <c r="AL1136" s="412" t="e">
        <f>IF(OR(#REF!="",F1136=""),"",ROUND(#REF!/10^3*F1136,3))</f>
        <v>#REF!</v>
      </c>
      <c r="AM1136" s="412" t="e">
        <f>IF(#REF!&gt;0,#REF!*#REF!/1000,"")</f>
        <v>#REF!</v>
      </c>
      <c r="AN1136" s="412" t="e">
        <f>IF(#REF!&gt;0,#REF!*#REF!/1000,"")</f>
        <v>#REF!</v>
      </c>
      <c r="AO1136" s="413" t="e">
        <f>IF(OR(#REF!="●",#REF!="●",#REF!="●"),"",IF(#REF!="","",#REF!))</f>
        <v>#REF!</v>
      </c>
      <c r="AP1136" s="413" t="e">
        <f>IF(OR(#REF!="●",#REF!="●",#REF!="●"),"",IF(#REF!="","",#REF!))</f>
        <v>#REF!</v>
      </c>
      <c r="AQ1136" s="412" t="e">
        <f>IF(ISNA(L1136),"",L1136*#REF!)</f>
        <v>#REF!</v>
      </c>
      <c r="AR1136" s="412" t="e">
        <f>IF(ISNA(M1136),"",M1136*#REF!)</f>
        <v>#REF!</v>
      </c>
      <c r="AS1136" s="414" t="e">
        <f>IF(#REF!&gt;0,DQ$6,"")</f>
        <v>#REF!</v>
      </c>
      <c r="AT1136" s="95" t="e">
        <f>IF(#REF!="","",VLOOKUP(#REF!,#REF!,7,0))</f>
        <v>#REF!</v>
      </c>
      <c r="AU1136" s="201" t="e">
        <f>IF(OR(#REF!="",AT1136=""),"",ROUND(#REF!/10^3*AT1136,3))</f>
        <v>#REF!</v>
      </c>
      <c r="AV1136" s="201" t="e">
        <f>IF(#REF!&gt;0,#REF!*#REF!/1000,"")</f>
        <v>#REF!</v>
      </c>
      <c r="AW1136" s="201" t="e">
        <f>IF(#REF!&gt;0,#REF!*#REF!/1000,"")</f>
        <v>#REF!</v>
      </c>
      <c r="AX1136" s="74" t="e">
        <f t="shared" si="202"/>
        <v>#REF!</v>
      </c>
      <c r="AY1136" s="74" t="e">
        <f t="shared" si="203"/>
        <v>#REF!</v>
      </c>
      <c r="AZ1136" s="201" t="e">
        <f>IF(ISNA(AX1136),"",AX1136*#REF!)</f>
        <v>#REF!</v>
      </c>
      <c r="BA1136" s="201" t="e">
        <f>IF(ISNA(AY1136),"",AY1136*#REF!)</f>
        <v>#REF!</v>
      </c>
      <c r="BB1136" s="78" t="e">
        <f>IF(#REF!&gt;0,DQ$40,"")</f>
        <v>#REF!</v>
      </c>
      <c r="BC1136" s="99"/>
      <c r="BD1136" s="650"/>
      <c r="BE1136" s="652" t="e">
        <f>IF(OR(#REF!="",F1136=""),"",ROUND(#REF!/10^3*F1136,3))</f>
        <v>#REF!</v>
      </c>
      <c r="BF1136" s="412" t="e">
        <f>IF(#REF!&gt;0,#REF!*#REF!/1000,"")</f>
        <v>#REF!</v>
      </c>
      <c r="BG1136" s="412" t="e">
        <f>IF(#REF!&gt;0,#REF!*#REF!/1000,"")</f>
        <v>#REF!</v>
      </c>
      <c r="BH1136" s="413" t="e">
        <f>IF(OR(#REF!="●",#REF!="●",#REF!="●",#REF!="●"),"",IF(#REF!="","",#REF!))</f>
        <v>#REF!</v>
      </c>
      <c r="BI1136" s="413" t="e">
        <f>IF(OR(#REF!="●",#REF!="●",#REF!="●",#REF!="●"),"",IF(#REF!="","",#REF!))</f>
        <v>#REF!</v>
      </c>
      <c r="BJ1136" s="412" t="e">
        <f>IF(ISNA(L1136),"",L1136*#REF!)</f>
        <v>#REF!</v>
      </c>
      <c r="BK1136" s="412" t="e">
        <f>IF(ISNA(M1136),"",M1136*#REF!)</f>
        <v>#REF!</v>
      </c>
      <c r="BL1136" s="415" t="e">
        <f>IF(#REF!&gt;0,DQ$6,"")</f>
        <v>#REF!</v>
      </c>
      <c r="BM1136" s="361" t="e">
        <f>IF(#REF!="","",VLOOKUP(#REF!,#REF!,7,0))</f>
        <v>#REF!</v>
      </c>
      <c r="BN1136" s="201" t="e">
        <f>IF(OR(#REF!="",BM1136=""),"",ROUND(#REF!/10^3*BM1136,3))</f>
        <v>#REF!</v>
      </c>
      <c r="BO1136" s="201" t="e">
        <f>IF(#REF!&gt;0,#REF!*#REF!/1000,"")</f>
        <v>#REF!</v>
      </c>
      <c r="BP1136" s="201" t="e">
        <f>IF(#REF!&gt;0,#REF!*#REF!/1000,"")</f>
        <v>#REF!</v>
      </c>
      <c r="BQ1136" s="74" t="e">
        <f t="shared" si="204"/>
        <v>#REF!</v>
      </c>
      <c r="BR1136" s="74" t="e">
        <f t="shared" si="205"/>
        <v>#REF!</v>
      </c>
      <c r="BS1136" s="201" t="e">
        <f>IF(ISNA(BQ1136),"",BQ1136*#REF!)</f>
        <v>#REF!</v>
      </c>
      <c r="BT1136" s="201" t="e">
        <f>IF(ISNA(BR1136),"",BR1136*#REF!)</f>
        <v>#REF!</v>
      </c>
      <c r="BU1136" s="78" t="e">
        <f>IF(#REF!&gt;0,DQ$57,"")</f>
        <v>#REF!</v>
      </c>
      <c r="BV1136" s="99"/>
      <c r="BW1136" s="411"/>
      <c r="BX1136" s="412" t="e">
        <f>IF(OR(#REF!="",F1136=""),"",ROUND(#REF!/10^3*F1136,3))</f>
        <v>#REF!</v>
      </c>
      <c r="BY1136" s="412" t="e">
        <f>IF(#REF!&gt;0,#REF!*#REF!/1000,"")</f>
        <v>#REF!</v>
      </c>
      <c r="BZ1136" s="412" t="e">
        <f>IF(#REF!&gt;0,#REF!*#REF!/1000,"")</f>
        <v>#REF!</v>
      </c>
      <c r="CA1136" s="413" t="e">
        <f>IF(OR(#REF!="●",#REF!="●",#REF!="●",#REF!="●",#REF!="●"),"",IF(#REF!="","",#REF!))</f>
        <v>#REF!</v>
      </c>
      <c r="CB1136" s="413" t="e">
        <f>IF(OR(#REF!="●",#REF!="●",#REF!="●",#REF!="●",#REF!="●"),"",IF(#REF!="","",#REF!))</f>
        <v>#REF!</v>
      </c>
      <c r="CC1136" s="412" t="e">
        <f>IF(ISNA(L1136),"",L1136*#REF!)</f>
        <v>#REF!</v>
      </c>
      <c r="CD1136" s="412" t="e">
        <f>IF(ISNA(M1136),"",M1136*#REF!)</f>
        <v>#REF!</v>
      </c>
      <c r="CE1136" s="415" t="e">
        <f>IF(#REF!&gt;0,DQ$6,"")</f>
        <v>#REF!</v>
      </c>
      <c r="CF1136" s="361" t="e">
        <f>IF(#REF!="","",VLOOKUP(#REF!,#REF!,7,0))</f>
        <v>#REF!</v>
      </c>
      <c r="CG1136" s="201" t="e">
        <f>IF(OR(#REF!="",CF1136=""),"",ROUND(#REF!/10^3*CF1136,3))</f>
        <v>#REF!</v>
      </c>
      <c r="CH1136" s="201" t="e">
        <f>IF(#REF!&gt;0,#REF!*#REF!/1000,"")</f>
        <v>#REF!</v>
      </c>
      <c r="CI1136" s="201" t="e">
        <f>IF(#REF!&gt;0,#REF!*#REF!/1000,"")</f>
        <v>#REF!</v>
      </c>
      <c r="CJ1136" s="74" t="e">
        <f t="shared" si="206"/>
        <v>#REF!</v>
      </c>
      <c r="CK1136" s="74" t="e">
        <f t="shared" si="207"/>
        <v>#REF!</v>
      </c>
      <c r="CL1136" s="201" t="e">
        <f>IF(ISNA(CJ1136),"",CJ1136*#REF!)</f>
        <v>#REF!</v>
      </c>
      <c r="CM1136" s="201" t="e">
        <f>IF(ISNA(CK1136),"",CK1136*#REF!)</f>
        <v>#REF!</v>
      </c>
      <c r="CN1136" s="101" t="e">
        <f>IF(#REF!&gt;0,DQ$57,"")</f>
        <v>#REF!</v>
      </c>
      <c r="CO1136" s="84"/>
      <c r="CP1136" s="2"/>
      <c r="CQ1136" s="2"/>
      <c r="CR1136" s="2"/>
      <c r="CS1136" s="2"/>
      <c r="CT1136" s="2"/>
      <c r="CU1136" s="2"/>
      <c r="CV1136" s="2"/>
      <c r="CX1136" s="2"/>
      <c r="CY1136" s="2"/>
      <c r="CZ1136" s="2"/>
      <c r="DA1136" s="2"/>
      <c r="DB1136" s="2"/>
      <c r="DC1136" s="2"/>
      <c r="DD1136" s="2"/>
      <c r="DE1136" s="2"/>
      <c r="DF1136" s="2"/>
    </row>
    <row r="1137" spans="2:110" ht="18" customHeight="1">
      <c r="B1137" s="151" t="e">
        <f>IF(#REF!="","",VLOOKUP(#REF!,$CX$11:$DG$26,9,0))</f>
        <v>#REF!</v>
      </c>
      <c r="C1137" s="64" t="e">
        <f>IF(#REF!="",0,VLOOKUP(#REF!,$CP$11:$CQ$16,2,0))</f>
        <v>#REF!</v>
      </c>
      <c r="D1137" s="65" t="e">
        <f>IF(#REF!="",0,VLOOKUP(#REF!,$CX$11:$CY$26,2,0))</f>
        <v>#REF!</v>
      </c>
      <c r="E1137" s="152" t="e">
        <f t="shared" si="197"/>
        <v>#REF!</v>
      </c>
      <c r="F1137" s="155" t="e">
        <f>IF(#REF!="","",VLOOKUP(#REF!,#REF!,7,0))</f>
        <v>#REF!</v>
      </c>
      <c r="G1137" s="201" t="e">
        <f>IF(OR(#REF!="",F1137=""),"",ROUND(#REF!/10^3*F1137,3))</f>
        <v>#REF!</v>
      </c>
      <c r="H1137" s="201" t="e">
        <f>IF(#REF!&gt;0,#REF!*#REF!/1000,"")</f>
        <v>#REF!</v>
      </c>
      <c r="I1137" s="201" t="e">
        <f>IF(#REF!&gt;0,#REF!*#REF!/1000,"")</f>
        <v>#REF!</v>
      </c>
      <c r="J1137" s="51" t="e">
        <f>IF(#REF!="●","",IF(#REF!="","",#REF!))</f>
        <v>#REF!</v>
      </c>
      <c r="K1137" s="51" t="e">
        <f>IF(#REF!="●","",IF(#REF!="","",#REF!))</f>
        <v>#REF!</v>
      </c>
      <c r="L1137" s="74" t="e">
        <f t="shared" si="198"/>
        <v>#REF!</v>
      </c>
      <c r="M1137" s="74" t="e">
        <f t="shared" si="199"/>
        <v>#REF!</v>
      </c>
      <c r="N1137" s="201" t="e">
        <f>IF(ISNA(L1137),"",L1137*#REF!)</f>
        <v>#REF!</v>
      </c>
      <c r="O1137" s="201" t="e">
        <f>IF(ISNA(M1137),"",M1137*#REF!)</f>
        <v>#REF!</v>
      </c>
      <c r="P1137" s="78" t="e">
        <f>IF(#REF!&gt;0,DQ$6,"")</f>
        <v>#REF!</v>
      </c>
      <c r="Q1137" s="99"/>
      <c r="R1137" s="411"/>
      <c r="S1137" s="412" t="e">
        <f>IF(OR(#REF!="",F1137=""),"",ROUND(#REF!/10^3*F1137,3))</f>
        <v>#REF!</v>
      </c>
      <c r="T1137" s="412" t="e">
        <f>IF(#REF!&gt;0,#REF!*#REF!/1000,"")</f>
        <v>#REF!</v>
      </c>
      <c r="U1137" s="412" t="e">
        <f>IF(#REF!&gt;0,#REF!*#REF!/1000,"")</f>
        <v>#REF!</v>
      </c>
      <c r="V1137" s="413" t="e">
        <f>IF(OR(#REF!="●",#REF!="●"),"",IF(#REF!="","",#REF!))</f>
        <v>#REF!</v>
      </c>
      <c r="W1137" s="413" t="e">
        <f>IF(OR(#REF!="●",#REF!="●"),"",IF(#REF!="","",#REF!))</f>
        <v>#REF!</v>
      </c>
      <c r="X1137" s="412" t="e">
        <f>IF(ISNA(L1137),"",L1137*#REF!)</f>
        <v>#REF!</v>
      </c>
      <c r="Y1137" s="412" t="e">
        <f>IF(ISNA(M1137),"",M1137*#REF!)</f>
        <v>#REF!</v>
      </c>
      <c r="Z1137" s="414" t="e">
        <f>IF(#REF!&gt;0,DQ$6,"")</f>
        <v>#REF!</v>
      </c>
      <c r="AA1137" s="95" t="e">
        <f>IF(#REF!="","",VLOOKUP(#REF!,#REF!,7,0))</f>
        <v>#REF!</v>
      </c>
      <c r="AB1137" s="201" t="e">
        <f>IF(OR(#REF!="",AA1137=""),"",ROUND(#REF!/10^3*AA1137,3))</f>
        <v>#REF!</v>
      </c>
      <c r="AC1137" s="201" t="e">
        <f>IF(#REF!&gt;0,#REF!*#REF!/1000,"")</f>
        <v>#REF!</v>
      </c>
      <c r="AD1137" s="201" t="e">
        <f>IF(#REF!&gt;0,#REF!*#REF!/1000,"")</f>
        <v>#REF!</v>
      </c>
      <c r="AE1137" s="74" t="e">
        <f t="shared" si="200"/>
        <v>#REF!</v>
      </c>
      <c r="AF1137" s="74" t="e">
        <f t="shared" si="201"/>
        <v>#REF!</v>
      </c>
      <c r="AG1137" s="201" t="e">
        <f>IF(ISNA(AE1137),"",AE1137*#REF!)</f>
        <v>#REF!</v>
      </c>
      <c r="AH1137" s="201" t="e">
        <f>IF(ISNA(AF1137),"",AF1137*#REF!)</f>
        <v>#REF!</v>
      </c>
      <c r="AI1137" s="78" t="e">
        <f>IF(#REF!&gt;0,DQ$23,"")</f>
        <v>#REF!</v>
      </c>
      <c r="AJ1137" s="99"/>
      <c r="AK1137" s="411"/>
      <c r="AL1137" s="412" t="e">
        <f>IF(OR(#REF!="",F1137=""),"",ROUND(#REF!/10^3*F1137,3))</f>
        <v>#REF!</v>
      </c>
      <c r="AM1137" s="412" t="e">
        <f>IF(#REF!&gt;0,#REF!*#REF!/1000,"")</f>
        <v>#REF!</v>
      </c>
      <c r="AN1137" s="412" t="e">
        <f>IF(#REF!&gt;0,#REF!*#REF!/1000,"")</f>
        <v>#REF!</v>
      </c>
      <c r="AO1137" s="413" t="e">
        <f>IF(OR(#REF!="●",#REF!="●",#REF!="●"),"",IF(#REF!="","",#REF!))</f>
        <v>#REF!</v>
      </c>
      <c r="AP1137" s="413" t="e">
        <f>IF(OR(#REF!="●",#REF!="●",#REF!="●"),"",IF(#REF!="","",#REF!))</f>
        <v>#REF!</v>
      </c>
      <c r="AQ1137" s="412" t="e">
        <f>IF(ISNA(L1137),"",L1137*#REF!)</f>
        <v>#REF!</v>
      </c>
      <c r="AR1137" s="412" t="e">
        <f>IF(ISNA(M1137),"",M1137*#REF!)</f>
        <v>#REF!</v>
      </c>
      <c r="AS1137" s="414" t="e">
        <f>IF(#REF!&gt;0,DQ$6,"")</f>
        <v>#REF!</v>
      </c>
      <c r="AT1137" s="95" t="e">
        <f>IF(#REF!="","",VLOOKUP(#REF!,#REF!,7,0))</f>
        <v>#REF!</v>
      </c>
      <c r="AU1137" s="201" t="e">
        <f>IF(OR(#REF!="",AT1137=""),"",ROUND(#REF!/10^3*AT1137,3))</f>
        <v>#REF!</v>
      </c>
      <c r="AV1137" s="201" t="e">
        <f>IF(#REF!&gt;0,#REF!*#REF!/1000,"")</f>
        <v>#REF!</v>
      </c>
      <c r="AW1137" s="201" t="e">
        <f>IF(#REF!&gt;0,#REF!*#REF!/1000,"")</f>
        <v>#REF!</v>
      </c>
      <c r="AX1137" s="74" t="e">
        <f t="shared" si="202"/>
        <v>#REF!</v>
      </c>
      <c r="AY1137" s="74" t="e">
        <f t="shared" si="203"/>
        <v>#REF!</v>
      </c>
      <c r="AZ1137" s="201" t="e">
        <f>IF(ISNA(AX1137),"",AX1137*#REF!)</f>
        <v>#REF!</v>
      </c>
      <c r="BA1137" s="201" t="e">
        <f>IF(ISNA(AY1137),"",AY1137*#REF!)</f>
        <v>#REF!</v>
      </c>
      <c r="BB1137" s="78" t="e">
        <f>IF(#REF!&gt;0,DQ$40,"")</f>
        <v>#REF!</v>
      </c>
      <c r="BC1137" s="99"/>
      <c r="BD1137" s="650"/>
      <c r="BE1137" s="652" t="e">
        <f>IF(OR(#REF!="",F1137=""),"",ROUND(#REF!/10^3*F1137,3))</f>
        <v>#REF!</v>
      </c>
      <c r="BF1137" s="412" t="e">
        <f>IF(#REF!&gt;0,#REF!*#REF!/1000,"")</f>
        <v>#REF!</v>
      </c>
      <c r="BG1137" s="412" t="e">
        <f>IF(#REF!&gt;0,#REF!*#REF!/1000,"")</f>
        <v>#REF!</v>
      </c>
      <c r="BH1137" s="413" t="e">
        <f>IF(OR(#REF!="●",#REF!="●",#REF!="●",#REF!="●"),"",IF(#REF!="","",#REF!))</f>
        <v>#REF!</v>
      </c>
      <c r="BI1137" s="413" t="e">
        <f>IF(OR(#REF!="●",#REF!="●",#REF!="●",#REF!="●"),"",IF(#REF!="","",#REF!))</f>
        <v>#REF!</v>
      </c>
      <c r="BJ1137" s="412" t="e">
        <f>IF(ISNA(L1137),"",L1137*#REF!)</f>
        <v>#REF!</v>
      </c>
      <c r="BK1137" s="412" t="e">
        <f>IF(ISNA(M1137),"",M1137*#REF!)</f>
        <v>#REF!</v>
      </c>
      <c r="BL1137" s="415" t="e">
        <f>IF(#REF!&gt;0,DQ$6,"")</f>
        <v>#REF!</v>
      </c>
      <c r="BM1137" s="361" t="e">
        <f>IF(#REF!="","",VLOOKUP(#REF!,#REF!,7,0))</f>
        <v>#REF!</v>
      </c>
      <c r="BN1137" s="201" t="e">
        <f>IF(OR(#REF!="",BM1137=""),"",ROUND(#REF!/10^3*BM1137,3))</f>
        <v>#REF!</v>
      </c>
      <c r="BO1137" s="201" t="e">
        <f>IF(#REF!&gt;0,#REF!*#REF!/1000,"")</f>
        <v>#REF!</v>
      </c>
      <c r="BP1137" s="201" t="e">
        <f>IF(#REF!&gt;0,#REF!*#REF!/1000,"")</f>
        <v>#REF!</v>
      </c>
      <c r="BQ1137" s="74" t="e">
        <f t="shared" si="204"/>
        <v>#REF!</v>
      </c>
      <c r="BR1137" s="74" t="e">
        <f t="shared" si="205"/>
        <v>#REF!</v>
      </c>
      <c r="BS1137" s="201" t="e">
        <f>IF(ISNA(BQ1137),"",BQ1137*#REF!)</f>
        <v>#REF!</v>
      </c>
      <c r="BT1137" s="201" t="e">
        <f>IF(ISNA(BR1137),"",BR1137*#REF!)</f>
        <v>#REF!</v>
      </c>
      <c r="BU1137" s="78" t="e">
        <f>IF(#REF!&gt;0,DQ$57,"")</f>
        <v>#REF!</v>
      </c>
      <c r="BV1137" s="99"/>
      <c r="BW1137" s="411"/>
      <c r="BX1137" s="412" t="e">
        <f>IF(OR(#REF!="",F1137=""),"",ROUND(#REF!/10^3*F1137,3))</f>
        <v>#REF!</v>
      </c>
      <c r="BY1137" s="412" t="e">
        <f>IF(#REF!&gt;0,#REF!*#REF!/1000,"")</f>
        <v>#REF!</v>
      </c>
      <c r="BZ1137" s="412" t="e">
        <f>IF(#REF!&gt;0,#REF!*#REF!/1000,"")</f>
        <v>#REF!</v>
      </c>
      <c r="CA1137" s="413" t="e">
        <f>IF(OR(#REF!="●",#REF!="●",#REF!="●",#REF!="●",#REF!="●"),"",IF(#REF!="","",#REF!))</f>
        <v>#REF!</v>
      </c>
      <c r="CB1137" s="413" t="e">
        <f>IF(OR(#REF!="●",#REF!="●",#REF!="●",#REF!="●",#REF!="●"),"",IF(#REF!="","",#REF!))</f>
        <v>#REF!</v>
      </c>
      <c r="CC1137" s="412" t="e">
        <f>IF(ISNA(L1137),"",L1137*#REF!)</f>
        <v>#REF!</v>
      </c>
      <c r="CD1137" s="412" t="e">
        <f>IF(ISNA(M1137),"",M1137*#REF!)</f>
        <v>#REF!</v>
      </c>
      <c r="CE1137" s="415" t="e">
        <f>IF(#REF!&gt;0,DQ$6,"")</f>
        <v>#REF!</v>
      </c>
      <c r="CF1137" s="361" t="e">
        <f>IF(#REF!="","",VLOOKUP(#REF!,#REF!,7,0))</f>
        <v>#REF!</v>
      </c>
      <c r="CG1137" s="201" t="e">
        <f>IF(OR(#REF!="",CF1137=""),"",ROUND(#REF!/10^3*CF1137,3))</f>
        <v>#REF!</v>
      </c>
      <c r="CH1137" s="201" t="e">
        <f>IF(#REF!&gt;0,#REF!*#REF!/1000,"")</f>
        <v>#REF!</v>
      </c>
      <c r="CI1137" s="201" t="e">
        <f>IF(#REF!&gt;0,#REF!*#REF!/1000,"")</f>
        <v>#REF!</v>
      </c>
      <c r="CJ1137" s="74" t="e">
        <f t="shared" si="206"/>
        <v>#REF!</v>
      </c>
      <c r="CK1137" s="74" t="e">
        <f t="shared" si="207"/>
        <v>#REF!</v>
      </c>
      <c r="CL1137" s="201" t="e">
        <f>IF(ISNA(CJ1137),"",CJ1137*#REF!)</f>
        <v>#REF!</v>
      </c>
      <c r="CM1137" s="201" t="e">
        <f>IF(ISNA(CK1137),"",CK1137*#REF!)</f>
        <v>#REF!</v>
      </c>
      <c r="CN1137" s="101" t="e">
        <f>IF(#REF!&gt;0,DQ$57,"")</f>
        <v>#REF!</v>
      </c>
      <c r="CO1137" s="84"/>
      <c r="CP1137" s="2"/>
      <c r="CQ1137" s="2"/>
      <c r="CR1137" s="2"/>
      <c r="CS1137" s="2"/>
      <c r="CT1137" s="2"/>
      <c r="CU1137" s="2"/>
      <c r="CV1137" s="2"/>
      <c r="CX1137" s="2"/>
      <c r="CY1137" s="2"/>
      <c r="CZ1137" s="2"/>
      <c r="DA1137" s="2"/>
      <c r="DB1137" s="2"/>
      <c r="DC1137" s="2"/>
      <c r="DD1137" s="2"/>
      <c r="DE1137" s="2"/>
      <c r="DF1137" s="2"/>
    </row>
    <row r="1138" spans="2:110" ht="18" customHeight="1">
      <c r="B1138" s="151" t="e">
        <f>IF(#REF!="","",VLOOKUP(#REF!,$CX$11:$DG$26,9,0))</f>
        <v>#REF!</v>
      </c>
      <c r="C1138" s="64" t="e">
        <f>IF(#REF!="",0,VLOOKUP(#REF!,$CP$11:$CQ$16,2,0))</f>
        <v>#REF!</v>
      </c>
      <c r="D1138" s="65" t="e">
        <f>IF(#REF!="",0,VLOOKUP(#REF!,$CX$11:$CY$26,2,0))</f>
        <v>#REF!</v>
      </c>
      <c r="E1138" s="152" t="e">
        <f t="shared" si="197"/>
        <v>#REF!</v>
      </c>
      <c r="F1138" s="155" t="e">
        <f>IF(#REF!="","",VLOOKUP(#REF!,#REF!,7,0))</f>
        <v>#REF!</v>
      </c>
      <c r="G1138" s="201" t="e">
        <f>IF(OR(#REF!="",F1138=""),"",ROUND(#REF!/10^3*F1138,3))</f>
        <v>#REF!</v>
      </c>
      <c r="H1138" s="201" t="e">
        <f>IF(#REF!&gt;0,#REF!*#REF!/1000,"")</f>
        <v>#REF!</v>
      </c>
      <c r="I1138" s="201" t="e">
        <f>IF(#REF!&gt;0,#REF!*#REF!/1000,"")</f>
        <v>#REF!</v>
      </c>
      <c r="J1138" s="51" t="e">
        <f>IF(#REF!="●","",IF(#REF!="","",#REF!))</f>
        <v>#REF!</v>
      </c>
      <c r="K1138" s="51" t="e">
        <f>IF(#REF!="●","",IF(#REF!="","",#REF!))</f>
        <v>#REF!</v>
      </c>
      <c r="L1138" s="74" t="e">
        <f t="shared" si="198"/>
        <v>#REF!</v>
      </c>
      <c r="M1138" s="74" t="e">
        <f t="shared" si="199"/>
        <v>#REF!</v>
      </c>
      <c r="N1138" s="201" t="e">
        <f>IF(ISNA(L1138),"",L1138*#REF!)</f>
        <v>#REF!</v>
      </c>
      <c r="O1138" s="201" t="e">
        <f>IF(ISNA(M1138),"",M1138*#REF!)</f>
        <v>#REF!</v>
      </c>
      <c r="P1138" s="78" t="e">
        <f>IF(#REF!&gt;0,DQ$6,"")</f>
        <v>#REF!</v>
      </c>
      <c r="Q1138" s="99"/>
      <c r="R1138" s="411"/>
      <c r="S1138" s="412" t="e">
        <f>IF(OR(#REF!="",F1138=""),"",ROUND(#REF!/10^3*F1138,3))</f>
        <v>#REF!</v>
      </c>
      <c r="T1138" s="412" t="e">
        <f>IF(#REF!&gt;0,#REF!*#REF!/1000,"")</f>
        <v>#REF!</v>
      </c>
      <c r="U1138" s="412" t="e">
        <f>IF(#REF!&gt;0,#REF!*#REF!/1000,"")</f>
        <v>#REF!</v>
      </c>
      <c r="V1138" s="413" t="e">
        <f>IF(OR(#REF!="●",#REF!="●"),"",IF(#REF!="","",#REF!))</f>
        <v>#REF!</v>
      </c>
      <c r="W1138" s="413" t="e">
        <f>IF(OR(#REF!="●",#REF!="●"),"",IF(#REF!="","",#REF!))</f>
        <v>#REF!</v>
      </c>
      <c r="X1138" s="412" t="e">
        <f>IF(ISNA(L1138),"",L1138*#REF!)</f>
        <v>#REF!</v>
      </c>
      <c r="Y1138" s="412" t="e">
        <f>IF(ISNA(M1138),"",M1138*#REF!)</f>
        <v>#REF!</v>
      </c>
      <c r="Z1138" s="414" t="e">
        <f>IF(#REF!&gt;0,DQ$6,"")</f>
        <v>#REF!</v>
      </c>
      <c r="AA1138" s="95" t="e">
        <f>IF(#REF!="","",VLOOKUP(#REF!,#REF!,7,0))</f>
        <v>#REF!</v>
      </c>
      <c r="AB1138" s="201" t="e">
        <f>IF(OR(#REF!="",AA1138=""),"",ROUND(#REF!/10^3*AA1138,3))</f>
        <v>#REF!</v>
      </c>
      <c r="AC1138" s="201" t="e">
        <f>IF(#REF!&gt;0,#REF!*#REF!/1000,"")</f>
        <v>#REF!</v>
      </c>
      <c r="AD1138" s="201" t="e">
        <f>IF(#REF!&gt;0,#REF!*#REF!/1000,"")</f>
        <v>#REF!</v>
      </c>
      <c r="AE1138" s="74" t="e">
        <f t="shared" si="200"/>
        <v>#REF!</v>
      </c>
      <c r="AF1138" s="74" t="e">
        <f t="shared" si="201"/>
        <v>#REF!</v>
      </c>
      <c r="AG1138" s="201" t="e">
        <f>IF(ISNA(AE1138),"",AE1138*#REF!)</f>
        <v>#REF!</v>
      </c>
      <c r="AH1138" s="201" t="e">
        <f>IF(ISNA(AF1138),"",AF1138*#REF!)</f>
        <v>#REF!</v>
      </c>
      <c r="AI1138" s="78" t="e">
        <f>IF(#REF!&gt;0,DQ$23,"")</f>
        <v>#REF!</v>
      </c>
      <c r="AJ1138" s="99"/>
      <c r="AK1138" s="411"/>
      <c r="AL1138" s="412" t="e">
        <f>IF(OR(#REF!="",F1138=""),"",ROUND(#REF!/10^3*F1138,3))</f>
        <v>#REF!</v>
      </c>
      <c r="AM1138" s="412" t="e">
        <f>IF(#REF!&gt;0,#REF!*#REF!/1000,"")</f>
        <v>#REF!</v>
      </c>
      <c r="AN1138" s="412" t="e">
        <f>IF(#REF!&gt;0,#REF!*#REF!/1000,"")</f>
        <v>#REF!</v>
      </c>
      <c r="AO1138" s="413" t="e">
        <f>IF(OR(#REF!="●",#REF!="●",#REF!="●"),"",IF(#REF!="","",#REF!))</f>
        <v>#REF!</v>
      </c>
      <c r="AP1138" s="413" t="e">
        <f>IF(OR(#REF!="●",#REF!="●",#REF!="●"),"",IF(#REF!="","",#REF!))</f>
        <v>#REF!</v>
      </c>
      <c r="AQ1138" s="412" t="e">
        <f>IF(ISNA(L1138),"",L1138*#REF!)</f>
        <v>#REF!</v>
      </c>
      <c r="AR1138" s="412" t="e">
        <f>IF(ISNA(M1138),"",M1138*#REF!)</f>
        <v>#REF!</v>
      </c>
      <c r="AS1138" s="414" t="e">
        <f>IF(#REF!&gt;0,DQ$6,"")</f>
        <v>#REF!</v>
      </c>
      <c r="AT1138" s="95" t="e">
        <f>IF(#REF!="","",VLOOKUP(#REF!,#REF!,7,0))</f>
        <v>#REF!</v>
      </c>
      <c r="AU1138" s="201" t="e">
        <f>IF(OR(#REF!="",AT1138=""),"",ROUND(#REF!/10^3*AT1138,3))</f>
        <v>#REF!</v>
      </c>
      <c r="AV1138" s="201" t="e">
        <f>IF(#REF!&gt;0,#REF!*#REF!/1000,"")</f>
        <v>#REF!</v>
      </c>
      <c r="AW1138" s="201" t="e">
        <f>IF(#REF!&gt;0,#REF!*#REF!/1000,"")</f>
        <v>#REF!</v>
      </c>
      <c r="AX1138" s="74" t="e">
        <f t="shared" si="202"/>
        <v>#REF!</v>
      </c>
      <c r="AY1138" s="74" t="e">
        <f t="shared" si="203"/>
        <v>#REF!</v>
      </c>
      <c r="AZ1138" s="201" t="e">
        <f>IF(ISNA(AX1138),"",AX1138*#REF!)</f>
        <v>#REF!</v>
      </c>
      <c r="BA1138" s="201" t="e">
        <f>IF(ISNA(AY1138),"",AY1138*#REF!)</f>
        <v>#REF!</v>
      </c>
      <c r="BB1138" s="78" t="e">
        <f>IF(#REF!&gt;0,DQ$40,"")</f>
        <v>#REF!</v>
      </c>
      <c r="BC1138" s="99"/>
      <c r="BD1138" s="650"/>
      <c r="BE1138" s="652" t="e">
        <f>IF(OR(#REF!="",F1138=""),"",ROUND(#REF!/10^3*F1138,3))</f>
        <v>#REF!</v>
      </c>
      <c r="BF1138" s="412" t="e">
        <f>IF(#REF!&gt;0,#REF!*#REF!/1000,"")</f>
        <v>#REF!</v>
      </c>
      <c r="BG1138" s="412" t="e">
        <f>IF(#REF!&gt;0,#REF!*#REF!/1000,"")</f>
        <v>#REF!</v>
      </c>
      <c r="BH1138" s="413" t="e">
        <f>IF(OR(#REF!="●",#REF!="●",#REF!="●",#REF!="●"),"",IF(#REF!="","",#REF!))</f>
        <v>#REF!</v>
      </c>
      <c r="BI1138" s="413" t="e">
        <f>IF(OR(#REF!="●",#REF!="●",#REF!="●",#REF!="●"),"",IF(#REF!="","",#REF!))</f>
        <v>#REF!</v>
      </c>
      <c r="BJ1138" s="412" t="e">
        <f>IF(ISNA(L1138),"",L1138*#REF!)</f>
        <v>#REF!</v>
      </c>
      <c r="BK1138" s="412" t="e">
        <f>IF(ISNA(M1138),"",M1138*#REF!)</f>
        <v>#REF!</v>
      </c>
      <c r="BL1138" s="415" t="e">
        <f>IF(#REF!&gt;0,DQ$6,"")</f>
        <v>#REF!</v>
      </c>
      <c r="BM1138" s="361" t="e">
        <f>IF(#REF!="","",VLOOKUP(#REF!,#REF!,7,0))</f>
        <v>#REF!</v>
      </c>
      <c r="BN1138" s="201" t="e">
        <f>IF(OR(#REF!="",BM1138=""),"",ROUND(#REF!/10^3*BM1138,3))</f>
        <v>#REF!</v>
      </c>
      <c r="BO1138" s="201" t="e">
        <f>IF(#REF!&gt;0,#REF!*#REF!/1000,"")</f>
        <v>#REF!</v>
      </c>
      <c r="BP1138" s="201" t="e">
        <f>IF(#REF!&gt;0,#REF!*#REF!/1000,"")</f>
        <v>#REF!</v>
      </c>
      <c r="BQ1138" s="74" t="e">
        <f t="shared" si="204"/>
        <v>#REF!</v>
      </c>
      <c r="BR1138" s="74" t="e">
        <f t="shared" si="205"/>
        <v>#REF!</v>
      </c>
      <c r="BS1138" s="201" t="e">
        <f>IF(ISNA(BQ1138),"",BQ1138*#REF!)</f>
        <v>#REF!</v>
      </c>
      <c r="BT1138" s="201" t="e">
        <f>IF(ISNA(BR1138),"",BR1138*#REF!)</f>
        <v>#REF!</v>
      </c>
      <c r="BU1138" s="78" t="e">
        <f>IF(#REF!&gt;0,DQ$57,"")</f>
        <v>#REF!</v>
      </c>
      <c r="BV1138" s="99"/>
      <c r="BW1138" s="411"/>
      <c r="BX1138" s="412" t="e">
        <f>IF(OR(#REF!="",F1138=""),"",ROUND(#REF!/10^3*F1138,3))</f>
        <v>#REF!</v>
      </c>
      <c r="BY1138" s="412" t="e">
        <f>IF(#REF!&gt;0,#REF!*#REF!/1000,"")</f>
        <v>#REF!</v>
      </c>
      <c r="BZ1138" s="412" t="e">
        <f>IF(#REF!&gt;0,#REF!*#REF!/1000,"")</f>
        <v>#REF!</v>
      </c>
      <c r="CA1138" s="413" t="e">
        <f>IF(OR(#REF!="●",#REF!="●",#REF!="●",#REF!="●",#REF!="●"),"",IF(#REF!="","",#REF!))</f>
        <v>#REF!</v>
      </c>
      <c r="CB1138" s="413" t="e">
        <f>IF(OR(#REF!="●",#REF!="●",#REF!="●",#REF!="●",#REF!="●"),"",IF(#REF!="","",#REF!))</f>
        <v>#REF!</v>
      </c>
      <c r="CC1138" s="412" t="e">
        <f>IF(ISNA(L1138),"",L1138*#REF!)</f>
        <v>#REF!</v>
      </c>
      <c r="CD1138" s="412" t="e">
        <f>IF(ISNA(M1138),"",M1138*#REF!)</f>
        <v>#REF!</v>
      </c>
      <c r="CE1138" s="415" t="e">
        <f>IF(#REF!&gt;0,DQ$6,"")</f>
        <v>#REF!</v>
      </c>
      <c r="CF1138" s="361" t="e">
        <f>IF(#REF!="","",VLOOKUP(#REF!,#REF!,7,0))</f>
        <v>#REF!</v>
      </c>
      <c r="CG1138" s="201" t="e">
        <f>IF(OR(#REF!="",CF1138=""),"",ROUND(#REF!/10^3*CF1138,3))</f>
        <v>#REF!</v>
      </c>
      <c r="CH1138" s="201" t="e">
        <f>IF(#REF!&gt;0,#REF!*#REF!/1000,"")</f>
        <v>#REF!</v>
      </c>
      <c r="CI1138" s="201" t="e">
        <f>IF(#REF!&gt;0,#REF!*#REF!/1000,"")</f>
        <v>#REF!</v>
      </c>
      <c r="CJ1138" s="74" t="e">
        <f t="shared" si="206"/>
        <v>#REF!</v>
      </c>
      <c r="CK1138" s="74" t="e">
        <f t="shared" si="207"/>
        <v>#REF!</v>
      </c>
      <c r="CL1138" s="201" t="e">
        <f>IF(ISNA(CJ1138),"",CJ1138*#REF!)</f>
        <v>#REF!</v>
      </c>
      <c r="CM1138" s="201" t="e">
        <f>IF(ISNA(CK1138),"",CK1138*#REF!)</f>
        <v>#REF!</v>
      </c>
      <c r="CN1138" s="101" t="e">
        <f>IF(#REF!&gt;0,DQ$57,"")</f>
        <v>#REF!</v>
      </c>
      <c r="CO1138" s="84"/>
      <c r="CP1138" s="2"/>
      <c r="CQ1138" s="2"/>
      <c r="CR1138" s="2"/>
      <c r="CS1138" s="2"/>
      <c r="CT1138" s="2"/>
      <c r="CU1138" s="2"/>
      <c r="CV1138" s="2"/>
      <c r="CX1138" s="2"/>
      <c r="CY1138" s="2"/>
      <c r="CZ1138" s="2"/>
      <c r="DA1138" s="2"/>
      <c r="DB1138" s="2"/>
      <c r="DC1138" s="2"/>
      <c r="DD1138" s="2"/>
      <c r="DE1138" s="2"/>
      <c r="DF1138" s="2"/>
    </row>
    <row r="1139" spans="2:110" ht="18" customHeight="1">
      <c r="B1139" s="151" t="e">
        <f>IF(#REF!="","",VLOOKUP(#REF!,$CX$11:$DG$26,9,0))</f>
        <v>#REF!</v>
      </c>
      <c r="C1139" s="64" t="e">
        <f>IF(#REF!="",0,VLOOKUP(#REF!,$CP$11:$CQ$16,2,0))</f>
        <v>#REF!</v>
      </c>
      <c r="D1139" s="65" t="e">
        <f>IF(#REF!="",0,VLOOKUP(#REF!,$CX$11:$CY$26,2,0))</f>
        <v>#REF!</v>
      </c>
      <c r="E1139" s="152" t="e">
        <f t="shared" si="197"/>
        <v>#REF!</v>
      </c>
      <c r="F1139" s="155" t="e">
        <f>IF(#REF!="","",VLOOKUP(#REF!,#REF!,7,0))</f>
        <v>#REF!</v>
      </c>
      <c r="G1139" s="201" t="e">
        <f>IF(OR(#REF!="",F1139=""),"",ROUND(#REF!/10^3*F1139,3))</f>
        <v>#REF!</v>
      </c>
      <c r="H1139" s="201" t="e">
        <f>IF(#REF!&gt;0,#REF!*#REF!/1000,"")</f>
        <v>#REF!</v>
      </c>
      <c r="I1139" s="201" t="e">
        <f>IF(#REF!&gt;0,#REF!*#REF!/1000,"")</f>
        <v>#REF!</v>
      </c>
      <c r="J1139" s="51" t="e">
        <f>IF(#REF!="●","",IF(#REF!="","",#REF!))</f>
        <v>#REF!</v>
      </c>
      <c r="K1139" s="51" t="e">
        <f>IF(#REF!="●","",IF(#REF!="","",#REF!))</f>
        <v>#REF!</v>
      </c>
      <c r="L1139" s="74" t="e">
        <f t="shared" si="198"/>
        <v>#REF!</v>
      </c>
      <c r="M1139" s="74" t="e">
        <f t="shared" si="199"/>
        <v>#REF!</v>
      </c>
      <c r="N1139" s="201" t="e">
        <f>IF(ISNA(L1139),"",L1139*#REF!)</f>
        <v>#REF!</v>
      </c>
      <c r="O1139" s="201" t="e">
        <f>IF(ISNA(M1139),"",M1139*#REF!)</f>
        <v>#REF!</v>
      </c>
      <c r="P1139" s="78" t="e">
        <f>IF(#REF!&gt;0,DQ$6,"")</f>
        <v>#REF!</v>
      </c>
      <c r="Q1139" s="99"/>
      <c r="R1139" s="411"/>
      <c r="S1139" s="412" t="e">
        <f>IF(OR(#REF!="",F1139=""),"",ROUND(#REF!/10^3*F1139,3))</f>
        <v>#REF!</v>
      </c>
      <c r="T1139" s="412" t="e">
        <f>IF(#REF!&gt;0,#REF!*#REF!/1000,"")</f>
        <v>#REF!</v>
      </c>
      <c r="U1139" s="412" t="e">
        <f>IF(#REF!&gt;0,#REF!*#REF!/1000,"")</f>
        <v>#REF!</v>
      </c>
      <c r="V1139" s="413" t="e">
        <f>IF(OR(#REF!="●",#REF!="●"),"",IF(#REF!="","",#REF!))</f>
        <v>#REF!</v>
      </c>
      <c r="W1139" s="413" t="e">
        <f>IF(OR(#REF!="●",#REF!="●"),"",IF(#REF!="","",#REF!))</f>
        <v>#REF!</v>
      </c>
      <c r="X1139" s="412" t="e">
        <f>IF(ISNA(L1139),"",L1139*#REF!)</f>
        <v>#REF!</v>
      </c>
      <c r="Y1139" s="412" t="e">
        <f>IF(ISNA(M1139),"",M1139*#REF!)</f>
        <v>#REF!</v>
      </c>
      <c r="Z1139" s="414" t="e">
        <f>IF(#REF!&gt;0,DQ$6,"")</f>
        <v>#REF!</v>
      </c>
      <c r="AA1139" s="95" t="e">
        <f>IF(#REF!="","",VLOOKUP(#REF!,#REF!,7,0))</f>
        <v>#REF!</v>
      </c>
      <c r="AB1139" s="201" t="e">
        <f>IF(OR(#REF!="",AA1139=""),"",ROUND(#REF!/10^3*AA1139,3))</f>
        <v>#REF!</v>
      </c>
      <c r="AC1139" s="201" t="e">
        <f>IF(#REF!&gt;0,#REF!*#REF!/1000,"")</f>
        <v>#REF!</v>
      </c>
      <c r="AD1139" s="201" t="e">
        <f>IF(#REF!&gt;0,#REF!*#REF!/1000,"")</f>
        <v>#REF!</v>
      </c>
      <c r="AE1139" s="74" t="e">
        <f t="shared" si="200"/>
        <v>#REF!</v>
      </c>
      <c r="AF1139" s="74" t="e">
        <f t="shared" si="201"/>
        <v>#REF!</v>
      </c>
      <c r="AG1139" s="201" t="e">
        <f>IF(ISNA(AE1139),"",AE1139*#REF!)</f>
        <v>#REF!</v>
      </c>
      <c r="AH1139" s="201" t="e">
        <f>IF(ISNA(AF1139),"",AF1139*#REF!)</f>
        <v>#REF!</v>
      </c>
      <c r="AI1139" s="78" t="e">
        <f>IF(#REF!&gt;0,DQ$23,"")</f>
        <v>#REF!</v>
      </c>
      <c r="AJ1139" s="99"/>
      <c r="AK1139" s="411"/>
      <c r="AL1139" s="412" t="e">
        <f>IF(OR(#REF!="",F1139=""),"",ROUND(#REF!/10^3*F1139,3))</f>
        <v>#REF!</v>
      </c>
      <c r="AM1139" s="412" t="e">
        <f>IF(#REF!&gt;0,#REF!*#REF!/1000,"")</f>
        <v>#REF!</v>
      </c>
      <c r="AN1139" s="412" t="e">
        <f>IF(#REF!&gt;0,#REF!*#REF!/1000,"")</f>
        <v>#REF!</v>
      </c>
      <c r="AO1139" s="413" t="e">
        <f>IF(OR(#REF!="●",#REF!="●",#REF!="●"),"",IF(#REF!="","",#REF!))</f>
        <v>#REF!</v>
      </c>
      <c r="AP1139" s="413" t="e">
        <f>IF(OR(#REF!="●",#REF!="●",#REF!="●"),"",IF(#REF!="","",#REF!))</f>
        <v>#REF!</v>
      </c>
      <c r="AQ1139" s="412" t="e">
        <f>IF(ISNA(L1139),"",L1139*#REF!)</f>
        <v>#REF!</v>
      </c>
      <c r="AR1139" s="412" t="e">
        <f>IF(ISNA(M1139),"",M1139*#REF!)</f>
        <v>#REF!</v>
      </c>
      <c r="AS1139" s="414" t="e">
        <f>IF(#REF!&gt;0,DQ$6,"")</f>
        <v>#REF!</v>
      </c>
      <c r="AT1139" s="95" t="e">
        <f>IF(#REF!="","",VLOOKUP(#REF!,#REF!,7,0))</f>
        <v>#REF!</v>
      </c>
      <c r="AU1139" s="201" t="e">
        <f>IF(OR(#REF!="",AT1139=""),"",ROUND(#REF!/10^3*AT1139,3))</f>
        <v>#REF!</v>
      </c>
      <c r="AV1139" s="201" t="e">
        <f>IF(#REF!&gt;0,#REF!*#REF!/1000,"")</f>
        <v>#REF!</v>
      </c>
      <c r="AW1139" s="201" t="e">
        <f>IF(#REF!&gt;0,#REF!*#REF!/1000,"")</f>
        <v>#REF!</v>
      </c>
      <c r="AX1139" s="74" t="e">
        <f t="shared" si="202"/>
        <v>#REF!</v>
      </c>
      <c r="AY1139" s="74" t="e">
        <f t="shared" si="203"/>
        <v>#REF!</v>
      </c>
      <c r="AZ1139" s="201" t="e">
        <f>IF(ISNA(AX1139),"",AX1139*#REF!)</f>
        <v>#REF!</v>
      </c>
      <c r="BA1139" s="201" t="e">
        <f>IF(ISNA(AY1139),"",AY1139*#REF!)</f>
        <v>#REF!</v>
      </c>
      <c r="BB1139" s="78" t="e">
        <f>IF(#REF!&gt;0,DQ$40,"")</f>
        <v>#REF!</v>
      </c>
      <c r="BC1139" s="99"/>
      <c r="BD1139" s="650"/>
      <c r="BE1139" s="652" t="e">
        <f>IF(OR(#REF!="",F1139=""),"",ROUND(#REF!/10^3*F1139,3))</f>
        <v>#REF!</v>
      </c>
      <c r="BF1139" s="412" t="e">
        <f>IF(#REF!&gt;0,#REF!*#REF!/1000,"")</f>
        <v>#REF!</v>
      </c>
      <c r="BG1139" s="412" t="e">
        <f>IF(#REF!&gt;0,#REF!*#REF!/1000,"")</f>
        <v>#REF!</v>
      </c>
      <c r="BH1139" s="413" t="e">
        <f>IF(OR(#REF!="●",#REF!="●",#REF!="●",#REF!="●"),"",IF(#REF!="","",#REF!))</f>
        <v>#REF!</v>
      </c>
      <c r="BI1139" s="413" t="e">
        <f>IF(OR(#REF!="●",#REF!="●",#REF!="●",#REF!="●"),"",IF(#REF!="","",#REF!))</f>
        <v>#REF!</v>
      </c>
      <c r="BJ1139" s="412" t="e">
        <f>IF(ISNA(L1139),"",L1139*#REF!)</f>
        <v>#REF!</v>
      </c>
      <c r="BK1139" s="412" t="e">
        <f>IF(ISNA(M1139),"",M1139*#REF!)</f>
        <v>#REF!</v>
      </c>
      <c r="BL1139" s="415" t="e">
        <f>IF(#REF!&gt;0,DQ$6,"")</f>
        <v>#REF!</v>
      </c>
      <c r="BM1139" s="361" t="e">
        <f>IF(#REF!="","",VLOOKUP(#REF!,#REF!,7,0))</f>
        <v>#REF!</v>
      </c>
      <c r="BN1139" s="201" t="e">
        <f>IF(OR(#REF!="",BM1139=""),"",ROUND(#REF!/10^3*BM1139,3))</f>
        <v>#REF!</v>
      </c>
      <c r="BO1139" s="201" t="e">
        <f>IF(#REF!&gt;0,#REF!*#REF!/1000,"")</f>
        <v>#REF!</v>
      </c>
      <c r="BP1139" s="201" t="e">
        <f>IF(#REF!&gt;0,#REF!*#REF!/1000,"")</f>
        <v>#REF!</v>
      </c>
      <c r="BQ1139" s="74" t="e">
        <f t="shared" si="204"/>
        <v>#REF!</v>
      </c>
      <c r="BR1139" s="74" t="e">
        <f t="shared" si="205"/>
        <v>#REF!</v>
      </c>
      <c r="BS1139" s="201" t="e">
        <f>IF(ISNA(BQ1139),"",BQ1139*#REF!)</f>
        <v>#REF!</v>
      </c>
      <c r="BT1139" s="201" t="e">
        <f>IF(ISNA(BR1139),"",BR1139*#REF!)</f>
        <v>#REF!</v>
      </c>
      <c r="BU1139" s="78" t="e">
        <f>IF(#REF!&gt;0,DQ$57,"")</f>
        <v>#REF!</v>
      </c>
      <c r="BV1139" s="99"/>
      <c r="BW1139" s="411"/>
      <c r="BX1139" s="412" t="e">
        <f>IF(OR(#REF!="",F1139=""),"",ROUND(#REF!/10^3*F1139,3))</f>
        <v>#REF!</v>
      </c>
      <c r="BY1139" s="412" t="e">
        <f>IF(#REF!&gt;0,#REF!*#REF!/1000,"")</f>
        <v>#REF!</v>
      </c>
      <c r="BZ1139" s="412" t="e">
        <f>IF(#REF!&gt;0,#REF!*#REF!/1000,"")</f>
        <v>#REF!</v>
      </c>
      <c r="CA1139" s="413" t="e">
        <f>IF(OR(#REF!="●",#REF!="●",#REF!="●",#REF!="●",#REF!="●"),"",IF(#REF!="","",#REF!))</f>
        <v>#REF!</v>
      </c>
      <c r="CB1139" s="413" t="e">
        <f>IF(OR(#REF!="●",#REF!="●",#REF!="●",#REF!="●",#REF!="●"),"",IF(#REF!="","",#REF!))</f>
        <v>#REF!</v>
      </c>
      <c r="CC1139" s="412" t="e">
        <f>IF(ISNA(L1139),"",L1139*#REF!)</f>
        <v>#REF!</v>
      </c>
      <c r="CD1139" s="412" t="e">
        <f>IF(ISNA(M1139),"",M1139*#REF!)</f>
        <v>#REF!</v>
      </c>
      <c r="CE1139" s="415" t="e">
        <f>IF(#REF!&gt;0,DQ$6,"")</f>
        <v>#REF!</v>
      </c>
      <c r="CF1139" s="361" t="e">
        <f>IF(#REF!="","",VLOOKUP(#REF!,#REF!,7,0))</f>
        <v>#REF!</v>
      </c>
      <c r="CG1139" s="201" t="e">
        <f>IF(OR(#REF!="",CF1139=""),"",ROUND(#REF!/10^3*CF1139,3))</f>
        <v>#REF!</v>
      </c>
      <c r="CH1139" s="201" t="e">
        <f>IF(#REF!&gt;0,#REF!*#REF!/1000,"")</f>
        <v>#REF!</v>
      </c>
      <c r="CI1139" s="201" t="e">
        <f>IF(#REF!&gt;0,#REF!*#REF!/1000,"")</f>
        <v>#REF!</v>
      </c>
      <c r="CJ1139" s="74" t="e">
        <f t="shared" si="206"/>
        <v>#REF!</v>
      </c>
      <c r="CK1139" s="74" t="e">
        <f t="shared" si="207"/>
        <v>#REF!</v>
      </c>
      <c r="CL1139" s="201" t="e">
        <f>IF(ISNA(CJ1139),"",CJ1139*#REF!)</f>
        <v>#REF!</v>
      </c>
      <c r="CM1139" s="201" t="e">
        <f>IF(ISNA(CK1139),"",CK1139*#REF!)</f>
        <v>#REF!</v>
      </c>
      <c r="CN1139" s="101" t="e">
        <f>IF(#REF!&gt;0,DQ$57,"")</f>
        <v>#REF!</v>
      </c>
      <c r="CO1139" s="84"/>
      <c r="CP1139" s="2"/>
      <c r="CQ1139" s="2"/>
      <c r="CR1139" s="2"/>
      <c r="CS1139" s="2"/>
      <c r="CT1139" s="2"/>
      <c r="CU1139" s="2"/>
      <c r="CV1139" s="2"/>
      <c r="CX1139" s="2"/>
      <c r="CY1139" s="2"/>
      <c r="CZ1139" s="2"/>
      <c r="DA1139" s="2"/>
      <c r="DB1139" s="2"/>
      <c r="DC1139" s="2"/>
      <c r="DD1139" s="2"/>
      <c r="DE1139" s="2"/>
      <c r="DF1139" s="2"/>
    </row>
    <row r="1140" spans="2:110" ht="18" customHeight="1">
      <c r="B1140" s="151" t="e">
        <f>IF(#REF!="","",VLOOKUP(#REF!,$CX$11:$DG$26,9,0))</f>
        <v>#REF!</v>
      </c>
      <c r="C1140" s="64" t="e">
        <f>IF(#REF!="",0,VLOOKUP(#REF!,$CP$11:$CQ$16,2,0))</f>
        <v>#REF!</v>
      </c>
      <c r="D1140" s="65" t="e">
        <f>IF(#REF!="",0,VLOOKUP(#REF!,$CX$11:$CY$26,2,0))</f>
        <v>#REF!</v>
      </c>
      <c r="E1140" s="152" t="e">
        <f t="shared" si="197"/>
        <v>#REF!</v>
      </c>
      <c r="F1140" s="155" t="e">
        <f>IF(#REF!="","",VLOOKUP(#REF!,#REF!,7,0))</f>
        <v>#REF!</v>
      </c>
      <c r="G1140" s="201" t="e">
        <f>IF(OR(#REF!="",F1140=""),"",ROUND(#REF!/10^3*F1140,3))</f>
        <v>#REF!</v>
      </c>
      <c r="H1140" s="201" t="e">
        <f>IF(#REF!&gt;0,#REF!*#REF!/1000,"")</f>
        <v>#REF!</v>
      </c>
      <c r="I1140" s="201" t="e">
        <f>IF(#REF!&gt;0,#REF!*#REF!/1000,"")</f>
        <v>#REF!</v>
      </c>
      <c r="J1140" s="51" t="e">
        <f>IF(#REF!="●","",IF(#REF!="","",#REF!))</f>
        <v>#REF!</v>
      </c>
      <c r="K1140" s="51" t="e">
        <f>IF(#REF!="●","",IF(#REF!="","",#REF!))</f>
        <v>#REF!</v>
      </c>
      <c r="L1140" s="74" t="e">
        <f t="shared" si="198"/>
        <v>#REF!</v>
      </c>
      <c r="M1140" s="74" t="e">
        <f t="shared" si="199"/>
        <v>#REF!</v>
      </c>
      <c r="N1140" s="201" t="e">
        <f>IF(ISNA(L1140),"",L1140*#REF!)</f>
        <v>#REF!</v>
      </c>
      <c r="O1140" s="201" t="e">
        <f>IF(ISNA(M1140),"",M1140*#REF!)</f>
        <v>#REF!</v>
      </c>
      <c r="P1140" s="78" t="e">
        <f>IF(#REF!&gt;0,DQ$6,"")</f>
        <v>#REF!</v>
      </c>
      <c r="Q1140" s="99"/>
      <c r="R1140" s="411"/>
      <c r="S1140" s="412" t="e">
        <f>IF(OR(#REF!="",F1140=""),"",ROUND(#REF!/10^3*F1140,3))</f>
        <v>#REF!</v>
      </c>
      <c r="T1140" s="412" t="e">
        <f>IF(#REF!&gt;0,#REF!*#REF!/1000,"")</f>
        <v>#REF!</v>
      </c>
      <c r="U1140" s="412" t="e">
        <f>IF(#REF!&gt;0,#REF!*#REF!/1000,"")</f>
        <v>#REF!</v>
      </c>
      <c r="V1140" s="413" t="e">
        <f>IF(OR(#REF!="●",#REF!="●"),"",IF(#REF!="","",#REF!))</f>
        <v>#REF!</v>
      </c>
      <c r="W1140" s="413" t="e">
        <f>IF(OR(#REF!="●",#REF!="●"),"",IF(#REF!="","",#REF!))</f>
        <v>#REF!</v>
      </c>
      <c r="X1140" s="412" t="e">
        <f>IF(ISNA(L1140),"",L1140*#REF!)</f>
        <v>#REF!</v>
      </c>
      <c r="Y1140" s="412" t="e">
        <f>IF(ISNA(M1140),"",M1140*#REF!)</f>
        <v>#REF!</v>
      </c>
      <c r="Z1140" s="414" t="e">
        <f>IF(#REF!&gt;0,DQ$6,"")</f>
        <v>#REF!</v>
      </c>
      <c r="AA1140" s="95" t="e">
        <f>IF(#REF!="","",VLOOKUP(#REF!,#REF!,7,0))</f>
        <v>#REF!</v>
      </c>
      <c r="AB1140" s="201" t="e">
        <f>IF(OR(#REF!="",AA1140=""),"",ROUND(#REF!/10^3*AA1140,3))</f>
        <v>#REF!</v>
      </c>
      <c r="AC1140" s="201" t="e">
        <f>IF(#REF!&gt;0,#REF!*#REF!/1000,"")</f>
        <v>#REF!</v>
      </c>
      <c r="AD1140" s="201" t="e">
        <f>IF(#REF!&gt;0,#REF!*#REF!/1000,"")</f>
        <v>#REF!</v>
      </c>
      <c r="AE1140" s="74" t="e">
        <f t="shared" si="200"/>
        <v>#REF!</v>
      </c>
      <c r="AF1140" s="74" t="e">
        <f t="shared" si="201"/>
        <v>#REF!</v>
      </c>
      <c r="AG1140" s="201" t="e">
        <f>IF(ISNA(AE1140),"",AE1140*#REF!)</f>
        <v>#REF!</v>
      </c>
      <c r="AH1140" s="201" t="e">
        <f>IF(ISNA(AF1140),"",AF1140*#REF!)</f>
        <v>#REF!</v>
      </c>
      <c r="AI1140" s="78" t="e">
        <f>IF(#REF!&gt;0,DQ$23,"")</f>
        <v>#REF!</v>
      </c>
      <c r="AJ1140" s="99"/>
      <c r="AK1140" s="411"/>
      <c r="AL1140" s="412" t="e">
        <f>IF(OR(#REF!="",F1140=""),"",ROUND(#REF!/10^3*F1140,3))</f>
        <v>#REF!</v>
      </c>
      <c r="AM1140" s="412" t="e">
        <f>IF(#REF!&gt;0,#REF!*#REF!/1000,"")</f>
        <v>#REF!</v>
      </c>
      <c r="AN1140" s="412" t="e">
        <f>IF(#REF!&gt;0,#REF!*#REF!/1000,"")</f>
        <v>#REF!</v>
      </c>
      <c r="AO1140" s="413" t="e">
        <f>IF(OR(#REF!="●",#REF!="●",#REF!="●"),"",IF(#REF!="","",#REF!))</f>
        <v>#REF!</v>
      </c>
      <c r="AP1140" s="413" t="e">
        <f>IF(OR(#REF!="●",#REF!="●",#REF!="●"),"",IF(#REF!="","",#REF!))</f>
        <v>#REF!</v>
      </c>
      <c r="AQ1140" s="412" t="e">
        <f>IF(ISNA(L1140),"",L1140*#REF!)</f>
        <v>#REF!</v>
      </c>
      <c r="AR1140" s="412" t="e">
        <f>IF(ISNA(M1140),"",M1140*#REF!)</f>
        <v>#REF!</v>
      </c>
      <c r="AS1140" s="414" t="e">
        <f>IF(#REF!&gt;0,DQ$6,"")</f>
        <v>#REF!</v>
      </c>
      <c r="AT1140" s="95" t="e">
        <f>IF(#REF!="","",VLOOKUP(#REF!,#REF!,7,0))</f>
        <v>#REF!</v>
      </c>
      <c r="AU1140" s="201" t="e">
        <f>IF(OR(#REF!="",AT1140=""),"",ROUND(#REF!/10^3*AT1140,3))</f>
        <v>#REF!</v>
      </c>
      <c r="AV1140" s="201" t="e">
        <f>IF(#REF!&gt;0,#REF!*#REF!/1000,"")</f>
        <v>#REF!</v>
      </c>
      <c r="AW1140" s="201" t="e">
        <f>IF(#REF!&gt;0,#REF!*#REF!/1000,"")</f>
        <v>#REF!</v>
      </c>
      <c r="AX1140" s="74" t="e">
        <f t="shared" si="202"/>
        <v>#REF!</v>
      </c>
      <c r="AY1140" s="74" t="e">
        <f t="shared" si="203"/>
        <v>#REF!</v>
      </c>
      <c r="AZ1140" s="201" t="e">
        <f>IF(ISNA(AX1140),"",AX1140*#REF!)</f>
        <v>#REF!</v>
      </c>
      <c r="BA1140" s="201" t="e">
        <f>IF(ISNA(AY1140),"",AY1140*#REF!)</f>
        <v>#REF!</v>
      </c>
      <c r="BB1140" s="78" t="e">
        <f>IF(#REF!&gt;0,DQ$40,"")</f>
        <v>#REF!</v>
      </c>
      <c r="BC1140" s="99"/>
      <c r="BD1140" s="650"/>
      <c r="BE1140" s="652" t="e">
        <f>IF(OR(#REF!="",F1140=""),"",ROUND(#REF!/10^3*F1140,3))</f>
        <v>#REF!</v>
      </c>
      <c r="BF1140" s="412" t="e">
        <f>IF(#REF!&gt;0,#REF!*#REF!/1000,"")</f>
        <v>#REF!</v>
      </c>
      <c r="BG1140" s="412" t="e">
        <f>IF(#REF!&gt;0,#REF!*#REF!/1000,"")</f>
        <v>#REF!</v>
      </c>
      <c r="BH1140" s="413" t="e">
        <f>IF(OR(#REF!="●",#REF!="●",#REF!="●",#REF!="●"),"",IF(#REF!="","",#REF!))</f>
        <v>#REF!</v>
      </c>
      <c r="BI1140" s="413" t="e">
        <f>IF(OR(#REF!="●",#REF!="●",#REF!="●",#REF!="●"),"",IF(#REF!="","",#REF!))</f>
        <v>#REF!</v>
      </c>
      <c r="BJ1140" s="412" t="e">
        <f>IF(ISNA(L1140),"",L1140*#REF!)</f>
        <v>#REF!</v>
      </c>
      <c r="BK1140" s="412" t="e">
        <f>IF(ISNA(M1140),"",M1140*#REF!)</f>
        <v>#REF!</v>
      </c>
      <c r="BL1140" s="415" t="e">
        <f>IF(#REF!&gt;0,DQ$6,"")</f>
        <v>#REF!</v>
      </c>
      <c r="BM1140" s="361" t="e">
        <f>IF(#REF!="","",VLOOKUP(#REF!,#REF!,7,0))</f>
        <v>#REF!</v>
      </c>
      <c r="BN1140" s="201" t="e">
        <f>IF(OR(#REF!="",BM1140=""),"",ROUND(#REF!/10^3*BM1140,3))</f>
        <v>#REF!</v>
      </c>
      <c r="BO1140" s="201" t="e">
        <f>IF(#REF!&gt;0,#REF!*#REF!/1000,"")</f>
        <v>#REF!</v>
      </c>
      <c r="BP1140" s="201" t="e">
        <f>IF(#REF!&gt;0,#REF!*#REF!/1000,"")</f>
        <v>#REF!</v>
      </c>
      <c r="BQ1140" s="74" t="e">
        <f t="shared" si="204"/>
        <v>#REF!</v>
      </c>
      <c r="BR1140" s="74" t="e">
        <f t="shared" si="205"/>
        <v>#REF!</v>
      </c>
      <c r="BS1140" s="201" t="e">
        <f>IF(ISNA(BQ1140),"",BQ1140*#REF!)</f>
        <v>#REF!</v>
      </c>
      <c r="BT1140" s="201" t="e">
        <f>IF(ISNA(BR1140),"",BR1140*#REF!)</f>
        <v>#REF!</v>
      </c>
      <c r="BU1140" s="78" t="e">
        <f>IF(#REF!&gt;0,DQ$57,"")</f>
        <v>#REF!</v>
      </c>
      <c r="BV1140" s="99"/>
      <c r="BW1140" s="411"/>
      <c r="BX1140" s="412" t="e">
        <f>IF(OR(#REF!="",F1140=""),"",ROUND(#REF!/10^3*F1140,3))</f>
        <v>#REF!</v>
      </c>
      <c r="BY1140" s="412" t="e">
        <f>IF(#REF!&gt;0,#REF!*#REF!/1000,"")</f>
        <v>#REF!</v>
      </c>
      <c r="BZ1140" s="412" t="e">
        <f>IF(#REF!&gt;0,#REF!*#REF!/1000,"")</f>
        <v>#REF!</v>
      </c>
      <c r="CA1140" s="413" t="e">
        <f>IF(OR(#REF!="●",#REF!="●",#REF!="●",#REF!="●",#REF!="●"),"",IF(#REF!="","",#REF!))</f>
        <v>#REF!</v>
      </c>
      <c r="CB1140" s="413" t="e">
        <f>IF(OR(#REF!="●",#REF!="●",#REF!="●",#REF!="●",#REF!="●"),"",IF(#REF!="","",#REF!))</f>
        <v>#REF!</v>
      </c>
      <c r="CC1140" s="412" t="e">
        <f>IF(ISNA(L1140),"",L1140*#REF!)</f>
        <v>#REF!</v>
      </c>
      <c r="CD1140" s="412" t="e">
        <f>IF(ISNA(M1140),"",M1140*#REF!)</f>
        <v>#REF!</v>
      </c>
      <c r="CE1140" s="415" t="e">
        <f>IF(#REF!&gt;0,DQ$6,"")</f>
        <v>#REF!</v>
      </c>
      <c r="CF1140" s="361" t="e">
        <f>IF(#REF!="","",VLOOKUP(#REF!,#REF!,7,0))</f>
        <v>#REF!</v>
      </c>
      <c r="CG1140" s="201" t="e">
        <f>IF(OR(#REF!="",CF1140=""),"",ROUND(#REF!/10^3*CF1140,3))</f>
        <v>#REF!</v>
      </c>
      <c r="CH1140" s="201" t="e">
        <f>IF(#REF!&gt;0,#REF!*#REF!/1000,"")</f>
        <v>#REF!</v>
      </c>
      <c r="CI1140" s="201" t="e">
        <f>IF(#REF!&gt;0,#REF!*#REF!/1000,"")</f>
        <v>#REF!</v>
      </c>
      <c r="CJ1140" s="74" t="e">
        <f t="shared" si="206"/>
        <v>#REF!</v>
      </c>
      <c r="CK1140" s="74" t="e">
        <f t="shared" si="207"/>
        <v>#REF!</v>
      </c>
      <c r="CL1140" s="201" t="e">
        <f>IF(ISNA(CJ1140),"",CJ1140*#REF!)</f>
        <v>#REF!</v>
      </c>
      <c r="CM1140" s="201" t="e">
        <f>IF(ISNA(CK1140),"",CK1140*#REF!)</f>
        <v>#REF!</v>
      </c>
      <c r="CN1140" s="101" t="e">
        <f>IF(#REF!&gt;0,DQ$57,"")</f>
        <v>#REF!</v>
      </c>
      <c r="CO1140" s="84"/>
      <c r="CP1140" s="2"/>
      <c r="CQ1140" s="2"/>
      <c r="CR1140" s="2"/>
      <c r="CS1140" s="2"/>
      <c r="CT1140" s="2"/>
      <c r="CU1140" s="2"/>
      <c r="CV1140" s="2"/>
      <c r="CX1140" s="2"/>
      <c r="CY1140" s="2"/>
      <c r="CZ1140" s="2"/>
      <c r="DA1140" s="2"/>
      <c r="DB1140" s="2"/>
      <c r="DC1140" s="2"/>
      <c r="DD1140" s="2"/>
      <c r="DE1140" s="2"/>
      <c r="DF1140" s="2"/>
    </row>
    <row r="1141" spans="2:110" ht="18" customHeight="1">
      <c r="B1141" s="151" t="e">
        <f>IF(#REF!="","",VLOOKUP(#REF!,$CX$11:$DG$26,9,0))</f>
        <v>#REF!</v>
      </c>
      <c r="C1141" s="64" t="e">
        <f>IF(#REF!="",0,VLOOKUP(#REF!,$CP$11:$CQ$16,2,0))</f>
        <v>#REF!</v>
      </c>
      <c r="D1141" s="65" t="e">
        <f>IF(#REF!="",0,VLOOKUP(#REF!,$CX$11:$CY$26,2,0))</f>
        <v>#REF!</v>
      </c>
      <c r="E1141" s="152" t="e">
        <f t="shared" si="197"/>
        <v>#REF!</v>
      </c>
      <c r="F1141" s="155" t="e">
        <f>IF(#REF!="","",VLOOKUP(#REF!,#REF!,7,0))</f>
        <v>#REF!</v>
      </c>
      <c r="G1141" s="201" t="e">
        <f>IF(OR(#REF!="",F1141=""),"",ROUND(#REF!/10^3*F1141,3))</f>
        <v>#REF!</v>
      </c>
      <c r="H1141" s="201" t="e">
        <f>IF(#REF!&gt;0,#REF!*#REF!/1000,"")</f>
        <v>#REF!</v>
      </c>
      <c r="I1141" s="201" t="e">
        <f>IF(#REF!&gt;0,#REF!*#REF!/1000,"")</f>
        <v>#REF!</v>
      </c>
      <c r="J1141" s="51" t="e">
        <f>IF(#REF!="●","",IF(#REF!="","",#REF!))</f>
        <v>#REF!</v>
      </c>
      <c r="K1141" s="51" t="e">
        <f>IF(#REF!="●","",IF(#REF!="","",#REF!))</f>
        <v>#REF!</v>
      </c>
      <c r="L1141" s="74" t="e">
        <f t="shared" si="198"/>
        <v>#REF!</v>
      </c>
      <c r="M1141" s="74" t="e">
        <f t="shared" si="199"/>
        <v>#REF!</v>
      </c>
      <c r="N1141" s="201" t="e">
        <f>IF(ISNA(L1141),"",L1141*#REF!)</f>
        <v>#REF!</v>
      </c>
      <c r="O1141" s="201" t="e">
        <f>IF(ISNA(M1141),"",M1141*#REF!)</f>
        <v>#REF!</v>
      </c>
      <c r="P1141" s="78" t="e">
        <f>IF(#REF!&gt;0,DQ$6,"")</f>
        <v>#REF!</v>
      </c>
      <c r="Q1141" s="99"/>
      <c r="R1141" s="411"/>
      <c r="S1141" s="412" t="e">
        <f>IF(OR(#REF!="",F1141=""),"",ROUND(#REF!/10^3*F1141,3))</f>
        <v>#REF!</v>
      </c>
      <c r="T1141" s="412" t="e">
        <f>IF(#REF!&gt;0,#REF!*#REF!/1000,"")</f>
        <v>#REF!</v>
      </c>
      <c r="U1141" s="412" t="e">
        <f>IF(#REF!&gt;0,#REF!*#REF!/1000,"")</f>
        <v>#REF!</v>
      </c>
      <c r="V1141" s="413" t="e">
        <f>IF(OR(#REF!="●",#REF!="●"),"",IF(#REF!="","",#REF!))</f>
        <v>#REF!</v>
      </c>
      <c r="W1141" s="413" t="e">
        <f>IF(OR(#REF!="●",#REF!="●"),"",IF(#REF!="","",#REF!))</f>
        <v>#REF!</v>
      </c>
      <c r="X1141" s="412" t="e">
        <f>IF(ISNA(L1141),"",L1141*#REF!)</f>
        <v>#REF!</v>
      </c>
      <c r="Y1141" s="412" t="e">
        <f>IF(ISNA(M1141),"",M1141*#REF!)</f>
        <v>#REF!</v>
      </c>
      <c r="Z1141" s="414" t="e">
        <f>IF(#REF!&gt;0,DQ$6,"")</f>
        <v>#REF!</v>
      </c>
      <c r="AA1141" s="95" t="e">
        <f>IF(#REF!="","",VLOOKUP(#REF!,#REF!,7,0))</f>
        <v>#REF!</v>
      </c>
      <c r="AB1141" s="201" t="e">
        <f>IF(OR(#REF!="",AA1141=""),"",ROUND(#REF!/10^3*AA1141,3))</f>
        <v>#REF!</v>
      </c>
      <c r="AC1141" s="201" t="e">
        <f>IF(#REF!&gt;0,#REF!*#REF!/1000,"")</f>
        <v>#REF!</v>
      </c>
      <c r="AD1141" s="201" t="e">
        <f>IF(#REF!&gt;0,#REF!*#REF!/1000,"")</f>
        <v>#REF!</v>
      </c>
      <c r="AE1141" s="74" t="e">
        <f t="shared" si="200"/>
        <v>#REF!</v>
      </c>
      <c r="AF1141" s="74" t="e">
        <f t="shared" si="201"/>
        <v>#REF!</v>
      </c>
      <c r="AG1141" s="201" t="e">
        <f>IF(ISNA(AE1141),"",AE1141*#REF!)</f>
        <v>#REF!</v>
      </c>
      <c r="AH1141" s="201" t="e">
        <f>IF(ISNA(AF1141),"",AF1141*#REF!)</f>
        <v>#REF!</v>
      </c>
      <c r="AI1141" s="78" t="e">
        <f>IF(#REF!&gt;0,DQ$23,"")</f>
        <v>#REF!</v>
      </c>
      <c r="AJ1141" s="99"/>
      <c r="AK1141" s="411"/>
      <c r="AL1141" s="412" t="e">
        <f>IF(OR(#REF!="",F1141=""),"",ROUND(#REF!/10^3*F1141,3))</f>
        <v>#REF!</v>
      </c>
      <c r="AM1141" s="412" t="e">
        <f>IF(#REF!&gt;0,#REF!*#REF!/1000,"")</f>
        <v>#REF!</v>
      </c>
      <c r="AN1141" s="412" t="e">
        <f>IF(#REF!&gt;0,#REF!*#REF!/1000,"")</f>
        <v>#REF!</v>
      </c>
      <c r="AO1141" s="413" t="e">
        <f>IF(OR(#REF!="●",#REF!="●",#REF!="●"),"",IF(#REF!="","",#REF!))</f>
        <v>#REF!</v>
      </c>
      <c r="AP1141" s="413" t="e">
        <f>IF(OR(#REF!="●",#REF!="●",#REF!="●"),"",IF(#REF!="","",#REF!))</f>
        <v>#REF!</v>
      </c>
      <c r="AQ1141" s="412" t="e">
        <f>IF(ISNA(L1141),"",L1141*#REF!)</f>
        <v>#REF!</v>
      </c>
      <c r="AR1141" s="412" t="e">
        <f>IF(ISNA(M1141),"",M1141*#REF!)</f>
        <v>#REF!</v>
      </c>
      <c r="AS1141" s="414" t="e">
        <f>IF(#REF!&gt;0,DQ$6,"")</f>
        <v>#REF!</v>
      </c>
      <c r="AT1141" s="95" t="e">
        <f>IF(#REF!="","",VLOOKUP(#REF!,#REF!,7,0))</f>
        <v>#REF!</v>
      </c>
      <c r="AU1141" s="201" t="e">
        <f>IF(OR(#REF!="",AT1141=""),"",ROUND(#REF!/10^3*AT1141,3))</f>
        <v>#REF!</v>
      </c>
      <c r="AV1141" s="201" t="e">
        <f>IF(#REF!&gt;0,#REF!*#REF!/1000,"")</f>
        <v>#REF!</v>
      </c>
      <c r="AW1141" s="201" t="e">
        <f>IF(#REF!&gt;0,#REF!*#REF!/1000,"")</f>
        <v>#REF!</v>
      </c>
      <c r="AX1141" s="74" t="e">
        <f t="shared" si="202"/>
        <v>#REF!</v>
      </c>
      <c r="AY1141" s="74" t="e">
        <f t="shared" si="203"/>
        <v>#REF!</v>
      </c>
      <c r="AZ1141" s="201" t="e">
        <f>IF(ISNA(AX1141),"",AX1141*#REF!)</f>
        <v>#REF!</v>
      </c>
      <c r="BA1141" s="201" t="e">
        <f>IF(ISNA(AY1141),"",AY1141*#REF!)</f>
        <v>#REF!</v>
      </c>
      <c r="BB1141" s="78" t="e">
        <f>IF(#REF!&gt;0,DQ$40,"")</f>
        <v>#REF!</v>
      </c>
      <c r="BC1141" s="99"/>
      <c r="BD1141" s="650"/>
      <c r="BE1141" s="652" t="e">
        <f>IF(OR(#REF!="",F1141=""),"",ROUND(#REF!/10^3*F1141,3))</f>
        <v>#REF!</v>
      </c>
      <c r="BF1141" s="412" t="e">
        <f>IF(#REF!&gt;0,#REF!*#REF!/1000,"")</f>
        <v>#REF!</v>
      </c>
      <c r="BG1141" s="412" t="e">
        <f>IF(#REF!&gt;0,#REF!*#REF!/1000,"")</f>
        <v>#REF!</v>
      </c>
      <c r="BH1141" s="413" t="e">
        <f>IF(OR(#REF!="●",#REF!="●",#REF!="●",#REF!="●"),"",IF(#REF!="","",#REF!))</f>
        <v>#REF!</v>
      </c>
      <c r="BI1141" s="413" t="e">
        <f>IF(OR(#REF!="●",#REF!="●",#REF!="●",#REF!="●"),"",IF(#REF!="","",#REF!))</f>
        <v>#REF!</v>
      </c>
      <c r="BJ1141" s="412" t="e">
        <f>IF(ISNA(L1141),"",L1141*#REF!)</f>
        <v>#REF!</v>
      </c>
      <c r="BK1141" s="412" t="e">
        <f>IF(ISNA(M1141),"",M1141*#REF!)</f>
        <v>#REF!</v>
      </c>
      <c r="BL1141" s="415" t="e">
        <f>IF(#REF!&gt;0,DQ$6,"")</f>
        <v>#REF!</v>
      </c>
      <c r="BM1141" s="361" t="e">
        <f>IF(#REF!="","",VLOOKUP(#REF!,#REF!,7,0))</f>
        <v>#REF!</v>
      </c>
      <c r="BN1141" s="201" t="e">
        <f>IF(OR(#REF!="",BM1141=""),"",ROUND(#REF!/10^3*BM1141,3))</f>
        <v>#REF!</v>
      </c>
      <c r="BO1141" s="201" t="e">
        <f>IF(#REF!&gt;0,#REF!*#REF!/1000,"")</f>
        <v>#REF!</v>
      </c>
      <c r="BP1141" s="201" t="e">
        <f>IF(#REF!&gt;0,#REF!*#REF!/1000,"")</f>
        <v>#REF!</v>
      </c>
      <c r="BQ1141" s="74" t="e">
        <f t="shared" si="204"/>
        <v>#REF!</v>
      </c>
      <c r="BR1141" s="74" t="e">
        <f t="shared" si="205"/>
        <v>#REF!</v>
      </c>
      <c r="BS1141" s="201" t="e">
        <f>IF(ISNA(BQ1141),"",BQ1141*#REF!)</f>
        <v>#REF!</v>
      </c>
      <c r="BT1141" s="201" t="e">
        <f>IF(ISNA(BR1141),"",BR1141*#REF!)</f>
        <v>#REF!</v>
      </c>
      <c r="BU1141" s="78" t="e">
        <f>IF(#REF!&gt;0,DQ$57,"")</f>
        <v>#REF!</v>
      </c>
      <c r="BV1141" s="99"/>
      <c r="BW1141" s="411"/>
      <c r="BX1141" s="412" t="e">
        <f>IF(OR(#REF!="",F1141=""),"",ROUND(#REF!/10^3*F1141,3))</f>
        <v>#REF!</v>
      </c>
      <c r="BY1141" s="412" t="e">
        <f>IF(#REF!&gt;0,#REF!*#REF!/1000,"")</f>
        <v>#REF!</v>
      </c>
      <c r="BZ1141" s="412" t="e">
        <f>IF(#REF!&gt;0,#REF!*#REF!/1000,"")</f>
        <v>#REF!</v>
      </c>
      <c r="CA1141" s="413" t="e">
        <f>IF(OR(#REF!="●",#REF!="●",#REF!="●",#REF!="●",#REF!="●"),"",IF(#REF!="","",#REF!))</f>
        <v>#REF!</v>
      </c>
      <c r="CB1141" s="413" t="e">
        <f>IF(OR(#REF!="●",#REF!="●",#REF!="●",#REF!="●",#REF!="●"),"",IF(#REF!="","",#REF!))</f>
        <v>#REF!</v>
      </c>
      <c r="CC1141" s="412" t="e">
        <f>IF(ISNA(L1141),"",L1141*#REF!)</f>
        <v>#REF!</v>
      </c>
      <c r="CD1141" s="412" t="e">
        <f>IF(ISNA(M1141),"",M1141*#REF!)</f>
        <v>#REF!</v>
      </c>
      <c r="CE1141" s="415" t="e">
        <f>IF(#REF!&gt;0,DQ$6,"")</f>
        <v>#REF!</v>
      </c>
      <c r="CF1141" s="361" t="e">
        <f>IF(#REF!="","",VLOOKUP(#REF!,#REF!,7,0))</f>
        <v>#REF!</v>
      </c>
      <c r="CG1141" s="201" t="e">
        <f>IF(OR(#REF!="",CF1141=""),"",ROUND(#REF!/10^3*CF1141,3))</f>
        <v>#REF!</v>
      </c>
      <c r="CH1141" s="201" t="e">
        <f>IF(#REF!&gt;0,#REF!*#REF!/1000,"")</f>
        <v>#REF!</v>
      </c>
      <c r="CI1141" s="201" t="e">
        <f>IF(#REF!&gt;0,#REF!*#REF!/1000,"")</f>
        <v>#REF!</v>
      </c>
      <c r="CJ1141" s="74" t="e">
        <f t="shared" si="206"/>
        <v>#REF!</v>
      </c>
      <c r="CK1141" s="74" t="e">
        <f t="shared" si="207"/>
        <v>#REF!</v>
      </c>
      <c r="CL1141" s="201" t="e">
        <f>IF(ISNA(CJ1141),"",CJ1141*#REF!)</f>
        <v>#REF!</v>
      </c>
      <c r="CM1141" s="201" t="e">
        <f>IF(ISNA(CK1141),"",CK1141*#REF!)</f>
        <v>#REF!</v>
      </c>
      <c r="CN1141" s="101" t="e">
        <f>IF(#REF!&gt;0,DQ$57,"")</f>
        <v>#REF!</v>
      </c>
      <c r="CO1141" s="84"/>
      <c r="CP1141" s="2"/>
      <c r="CQ1141" s="2"/>
      <c r="CR1141" s="2"/>
      <c r="CS1141" s="2"/>
      <c r="CT1141" s="2"/>
      <c r="CU1141" s="2"/>
      <c r="CV1141" s="2"/>
      <c r="CX1141" s="2"/>
      <c r="CY1141" s="2"/>
      <c r="CZ1141" s="2"/>
      <c r="DA1141" s="2"/>
      <c r="DB1141" s="2"/>
      <c r="DC1141" s="2"/>
      <c r="DD1141" s="2"/>
      <c r="DE1141" s="2"/>
      <c r="DF1141" s="2"/>
    </row>
    <row r="1142" spans="2:110" ht="18" customHeight="1">
      <c r="B1142" s="151" t="e">
        <f>IF(#REF!="","",VLOOKUP(#REF!,$CX$11:$DG$26,9,0))</f>
        <v>#REF!</v>
      </c>
      <c r="C1142" s="64" t="e">
        <f>IF(#REF!="",0,VLOOKUP(#REF!,$CP$11:$CQ$16,2,0))</f>
        <v>#REF!</v>
      </c>
      <c r="D1142" s="65" t="e">
        <f>IF(#REF!="",0,VLOOKUP(#REF!,$CX$11:$CY$26,2,0))</f>
        <v>#REF!</v>
      </c>
      <c r="E1142" s="152" t="e">
        <f t="shared" si="197"/>
        <v>#REF!</v>
      </c>
      <c r="F1142" s="155" t="e">
        <f>IF(#REF!="","",VLOOKUP(#REF!,#REF!,7,0))</f>
        <v>#REF!</v>
      </c>
      <c r="G1142" s="201" t="e">
        <f>IF(OR(#REF!="",F1142=""),"",ROUND(#REF!/10^3*F1142,3))</f>
        <v>#REF!</v>
      </c>
      <c r="H1142" s="201" t="e">
        <f>IF(#REF!&gt;0,#REF!*#REF!/1000,"")</f>
        <v>#REF!</v>
      </c>
      <c r="I1142" s="201" t="e">
        <f>IF(#REF!&gt;0,#REF!*#REF!/1000,"")</f>
        <v>#REF!</v>
      </c>
      <c r="J1142" s="51" t="e">
        <f>IF(#REF!="●","",IF(#REF!="","",#REF!))</f>
        <v>#REF!</v>
      </c>
      <c r="K1142" s="51" t="e">
        <f>IF(#REF!="●","",IF(#REF!="","",#REF!))</f>
        <v>#REF!</v>
      </c>
      <c r="L1142" s="74" t="e">
        <f t="shared" si="198"/>
        <v>#REF!</v>
      </c>
      <c r="M1142" s="74" t="e">
        <f t="shared" si="199"/>
        <v>#REF!</v>
      </c>
      <c r="N1142" s="201" t="e">
        <f>IF(ISNA(L1142),"",L1142*#REF!)</f>
        <v>#REF!</v>
      </c>
      <c r="O1142" s="201" t="e">
        <f>IF(ISNA(M1142),"",M1142*#REF!)</f>
        <v>#REF!</v>
      </c>
      <c r="P1142" s="78" t="e">
        <f>IF(#REF!&gt;0,DQ$6,"")</f>
        <v>#REF!</v>
      </c>
      <c r="Q1142" s="99"/>
      <c r="R1142" s="411"/>
      <c r="S1142" s="412" t="e">
        <f>IF(OR(#REF!="",F1142=""),"",ROUND(#REF!/10^3*F1142,3))</f>
        <v>#REF!</v>
      </c>
      <c r="T1142" s="412" t="e">
        <f>IF(#REF!&gt;0,#REF!*#REF!/1000,"")</f>
        <v>#REF!</v>
      </c>
      <c r="U1142" s="412" t="e">
        <f>IF(#REF!&gt;0,#REF!*#REF!/1000,"")</f>
        <v>#REF!</v>
      </c>
      <c r="V1142" s="413" t="e">
        <f>IF(OR(#REF!="●",#REF!="●"),"",IF(#REF!="","",#REF!))</f>
        <v>#REF!</v>
      </c>
      <c r="W1142" s="413" t="e">
        <f>IF(OR(#REF!="●",#REF!="●"),"",IF(#REF!="","",#REF!))</f>
        <v>#REF!</v>
      </c>
      <c r="X1142" s="412" t="e">
        <f>IF(ISNA(L1142),"",L1142*#REF!)</f>
        <v>#REF!</v>
      </c>
      <c r="Y1142" s="412" t="e">
        <f>IF(ISNA(M1142),"",M1142*#REF!)</f>
        <v>#REF!</v>
      </c>
      <c r="Z1142" s="414" t="e">
        <f>IF(#REF!&gt;0,DQ$6,"")</f>
        <v>#REF!</v>
      </c>
      <c r="AA1142" s="95" t="e">
        <f>IF(#REF!="","",VLOOKUP(#REF!,#REF!,7,0))</f>
        <v>#REF!</v>
      </c>
      <c r="AB1142" s="201" t="e">
        <f>IF(OR(#REF!="",AA1142=""),"",ROUND(#REF!/10^3*AA1142,3))</f>
        <v>#REF!</v>
      </c>
      <c r="AC1142" s="201" t="e">
        <f>IF(#REF!&gt;0,#REF!*#REF!/1000,"")</f>
        <v>#REF!</v>
      </c>
      <c r="AD1142" s="201" t="e">
        <f>IF(#REF!&gt;0,#REF!*#REF!/1000,"")</f>
        <v>#REF!</v>
      </c>
      <c r="AE1142" s="74" t="e">
        <f t="shared" si="200"/>
        <v>#REF!</v>
      </c>
      <c r="AF1142" s="74" t="e">
        <f t="shared" si="201"/>
        <v>#REF!</v>
      </c>
      <c r="AG1142" s="201" t="e">
        <f>IF(ISNA(AE1142),"",AE1142*#REF!)</f>
        <v>#REF!</v>
      </c>
      <c r="AH1142" s="201" t="e">
        <f>IF(ISNA(AF1142),"",AF1142*#REF!)</f>
        <v>#REF!</v>
      </c>
      <c r="AI1142" s="78" t="e">
        <f>IF(#REF!&gt;0,DQ$23,"")</f>
        <v>#REF!</v>
      </c>
      <c r="AJ1142" s="99"/>
      <c r="AK1142" s="411"/>
      <c r="AL1142" s="412" t="e">
        <f>IF(OR(#REF!="",F1142=""),"",ROUND(#REF!/10^3*F1142,3))</f>
        <v>#REF!</v>
      </c>
      <c r="AM1142" s="412" t="e">
        <f>IF(#REF!&gt;0,#REF!*#REF!/1000,"")</f>
        <v>#REF!</v>
      </c>
      <c r="AN1142" s="412" t="e">
        <f>IF(#REF!&gt;0,#REF!*#REF!/1000,"")</f>
        <v>#REF!</v>
      </c>
      <c r="AO1142" s="413" t="e">
        <f>IF(OR(#REF!="●",#REF!="●",#REF!="●"),"",IF(#REF!="","",#REF!))</f>
        <v>#REF!</v>
      </c>
      <c r="AP1142" s="413" t="e">
        <f>IF(OR(#REF!="●",#REF!="●",#REF!="●"),"",IF(#REF!="","",#REF!))</f>
        <v>#REF!</v>
      </c>
      <c r="AQ1142" s="412" t="e">
        <f>IF(ISNA(L1142),"",L1142*#REF!)</f>
        <v>#REF!</v>
      </c>
      <c r="AR1142" s="412" t="e">
        <f>IF(ISNA(M1142),"",M1142*#REF!)</f>
        <v>#REF!</v>
      </c>
      <c r="AS1142" s="414" t="e">
        <f>IF(#REF!&gt;0,DQ$6,"")</f>
        <v>#REF!</v>
      </c>
      <c r="AT1142" s="95" t="e">
        <f>IF(#REF!="","",VLOOKUP(#REF!,#REF!,7,0))</f>
        <v>#REF!</v>
      </c>
      <c r="AU1142" s="201" t="e">
        <f>IF(OR(#REF!="",AT1142=""),"",ROUND(#REF!/10^3*AT1142,3))</f>
        <v>#REF!</v>
      </c>
      <c r="AV1142" s="201" t="e">
        <f>IF(#REF!&gt;0,#REF!*#REF!/1000,"")</f>
        <v>#REF!</v>
      </c>
      <c r="AW1142" s="201" t="e">
        <f>IF(#REF!&gt;0,#REF!*#REF!/1000,"")</f>
        <v>#REF!</v>
      </c>
      <c r="AX1142" s="74" t="e">
        <f t="shared" si="202"/>
        <v>#REF!</v>
      </c>
      <c r="AY1142" s="74" t="e">
        <f t="shared" si="203"/>
        <v>#REF!</v>
      </c>
      <c r="AZ1142" s="201" t="e">
        <f>IF(ISNA(AX1142),"",AX1142*#REF!)</f>
        <v>#REF!</v>
      </c>
      <c r="BA1142" s="201" t="e">
        <f>IF(ISNA(AY1142),"",AY1142*#REF!)</f>
        <v>#REF!</v>
      </c>
      <c r="BB1142" s="78" t="e">
        <f>IF(#REF!&gt;0,DQ$40,"")</f>
        <v>#REF!</v>
      </c>
      <c r="BC1142" s="99"/>
      <c r="BD1142" s="650"/>
      <c r="BE1142" s="652" t="e">
        <f>IF(OR(#REF!="",F1142=""),"",ROUND(#REF!/10^3*F1142,3))</f>
        <v>#REF!</v>
      </c>
      <c r="BF1142" s="412" t="e">
        <f>IF(#REF!&gt;0,#REF!*#REF!/1000,"")</f>
        <v>#REF!</v>
      </c>
      <c r="BG1142" s="412" t="e">
        <f>IF(#REF!&gt;0,#REF!*#REF!/1000,"")</f>
        <v>#REF!</v>
      </c>
      <c r="BH1142" s="413" t="e">
        <f>IF(OR(#REF!="●",#REF!="●",#REF!="●",#REF!="●"),"",IF(#REF!="","",#REF!))</f>
        <v>#REF!</v>
      </c>
      <c r="BI1142" s="413" t="e">
        <f>IF(OR(#REF!="●",#REF!="●",#REF!="●",#REF!="●"),"",IF(#REF!="","",#REF!))</f>
        <v>#REF!</v>
      </c>
      <c r="BJ1142" s="412" t="e">
        <f>IF(ISNA(L1142),"",L1142*#REF!)</f>
        <v>#REF!</v>
      </c>
      <c r="BK1142" s="412" t="e">
        <f>IF(ISNA(M1142),"",M1142*#REF!)</f>
        <v>#REF!</v>
      </c>
      <c r="BL1142" s="415" t="e">
        <f>IF(#REF!&gt;0,DQ$6,"")</f>
        <v>#REF!</v>
      </c>
      <c r="BM1142" s="361" t="e">
        <f>IF(#REF!="","",VLOOKUP(#REF!,#REF!,7,0))</f>
        <v>#REF!</v>
      </c>
      <c r="BN1142" s="201" t="e">
        <f>IF(OR(#REF!="",BM1142=""),"",ROUND(#REF!/10^3*BM1142,3))</f>
        <v>#REF!</v>
      </c>
      <c r="BO1142" s="201" t="e">
        <f>IF(#REF!&gt;0,#REF!*#REF!/1000,"")</f>
        <v>#REF!</v>
      </c>
      <c r="BP1142" s="201" t="e">
        <f>IF(#REF!&gt;0,#REF!*#REF!/1000,"")</f>
        <v>#REF!</v>
      </c>
      <c r="BQ1142" s="74" t="e">
        <f t="shared" si="204"/>
        <v>#REF!</v>
      </c>
      <c r="BR1142" s="74" t="e">
        <f t="shared" si="205"/>
        <v>#REF!</v>
      </c>
      <c r="BS1142" s="201" t="e">
        <f>IF(ISNA(BQ1142),"",BQ1142*#REF!)</f>
        <v>#REF!</v>
      </c>
      <c r="BT1142" s="201" t="e">
        <f>IF(ISNA(BR1142),"",BR1142*#REF!)</f>
        <v>#REF!</v>
      </c>
      <c r="BU1142" s="78" t="e">
        <f>IF(#REF!&gt;0,DQ$57,"")</f>
        <v>#REF!</v>
      </c>
      <c r="BV1142" s="99"/>
      <c r="BW1142" s="411"/>
      <c r="BX1142" s="412" t="e">
        <f>IF(OR(#REF!="",F1142=""),"",ROUND(#REF!/10^3*F1142,3))</f>
        <v>#REF!</v>
      </c>
      <c r="BY1142" s="412" t="e">
        <f>IF(#REF!&gt;0,#REF!*#REF!/1000,"")</f>
        <v>#REF!</v>
      </c>
      <c r="BZ1142" s="412" t="e">
        <f>IF(#REF!&gt;0,#REF!*#REF!/1000,"")</f>
        <v>#REF!</v>
      </c>
      <c r="CA1142" s="413" t="e">
        <f>IF(OR(#REF!="●",#REF!="●",#REF!="●",#REF!="●",#REF!="●"),"",IF(#REF!="","",#REF!))</f>
        <v>#REF!</v>
      </c>
      <c r="CB1142" s="413" t="e">
        <f>IF(OR(#REF!="●",#REF!="●",#REF!="●",#REF!="●",#REF!="●"),"",IF(#REF!="","",#REF!))</f>
        <v>#REF!</v>
      </c>
      <c r="CC1142" s="412" t="e">
        <f>IF(ISNA(L1142),"",L1142*#REF!)</f>
        <v>#REF!</v>
      </c>
      <c r="CD1142" s="412" t="e">
        <f>IF(ISNA(M1142),"",M1142*#REF!)</f>
        <v>#REF!</v>
      </c>
      <c r="CE1142" s="415" t="e">
        <f>IF(#REF!&gt;0,DQ$6,"")</f>
        <v>#REF!</v>
      </c>
      <c r="CF1142" s="361" t="e">
        <f>IF(#REF!="","",VLOOKUP(#REF!,#REF!,7,0))</f>
        <v>#REF!</v>
      </c>
      <c r="CG1142" s="201" t="e">
        <f>IF(OR(#REF!="",CF1142=""),"",ROUND(#REF!/10^3*CF1142,3))</f>
        <v>#REF!</v>
      </c>
      <c r="CH1142" s="201" t="e">
        <f>IF(#REF!&gt;0,#REF!*#REF!/1000,"")</f>
        <v>#REF!</v>
      </c>
      <c r="CI1142" s="201" t="e">
        <f>IF(#REF!&gt;0,#REF!*#REF!/1000,"")</f>
        <v>#REF!</v>
      </c>
      <c r="CJ1142" s="74" t="e">
        <f t="shared" si="206"/>
        <v>#REF!</v>
      </c>
      <c r="CK1142" s="74" t="e">
        <f t="shared" si="207"/>
        <v>#REF!</v>
      </c>
      <c r="CL1142" s="201" t="e">
        <f>IF(ISNA(CJ1142),"",CJ1142*#REF!)</f>
        <v>#REF!</v>
      </c>
      <c r="CM1142" s="201" t="e">
        <f>IF(ISNA(CK1142),"",CK1142*#REF!)</f>
        <v>#REF!</v>
      </c>
      <c r="CN1142" s="101" t="e">
        <f>IF(#REF!&gt;0,DQ$57,"")</f>
        <v>#REF!</v>
      </c>
      <c r="CO1142" s="84"/>
      <c r="CP1142" s="2"/>
      <c r="CQ1142" s="2"/>
      <c r="CR1142" s="2"/>
      <c r="CS1142" s="2"/>
      <c r="CT1142" s="2"/>
      <c r="CU1142" s="2"/>
      <c r="CV1142" s="2"/>
      <c r="CX1142" s="2"/>
      <c r="CY1142" s="2"/>
      <c r="CZ1142" s="2"/>
      <c r="DA1142" s="2"/>
      <c r="DB1142" s="2"/>
      <c r="DC1142" s="2"/>
      <c r="DD1142" s="2"/>
      <c r="DE1142" s="2"/>
      <c r="DF1142" s="2"/>
    </row>
    <row r="1143" spans="2:110" ht="18" customHeight="1">
      <c r="B1143" s="151" t="e">
        <f>IF(#REF!="","",VLOOKUP(#REF!,$CX$11:$DG$26,9,0))</f>
        <v>#REF!</v>
      </c>
      <c r="C1143" s="64" t="e">
        <f>IF(#REF!="",0,VLOOKUP(#REF!,$CP$11:$CQ$16,2,0))</f>
        <v>#REF!</v>
      </c>
      <c r="D1143" s="65" t="e">
        <f>IF(#REF!="",0,VLOOKUP(#REF!,$CX$11:$CY$26,2,0))</f>
        <v>#REF!</v>
      </c>
      <c r="E1143" s="152" t="e">
        <f t="shared" si="197"/>
        <v>#REF!</v>
      </c>
      <c r="F1143" s="155" t="e">
        <f>IF(#REF!="","",VLOOKUP(#REF!,#REF!,7,0))</f>
        <v>#REF!</v>
      </c>
      <c r="G1143" s="201" t="e">
        <f>IF(OR(#REF!="",F1143=""),"",ROUND(#REF!/10^3*F1143,3))</f>
        <v>#REF!</v>
      </c>
      <c r="H1143" s="201" t="e">
        <f>IF(#REF!&gt;0,#REF!*#REF!/1000,"")</f>
        <v>#REF!</v>
      </c>
      <c r="I1143" s="201" t="e">
        <f>IF(#REF!&gt;0,#REF!*#REF!/1000,"")</f>
        <v>#REF!</v>
      </c>
      <c r="J1143" s="51" t="e">
        <f>IF(#REF!="●","",IF(#REF!="","",#REF!))</f>
        <v>#REF!</v>
      </c>
      <c r="K1143" s="51" t="e">
        <f>IF(#REF!="●","",IF(#REF!="","",#REF!))</f>
        <v>#REF!</v>
      </c>
      <c r="L1143" s="74" t="e">
        <f t="shared" si="198"/>
        <v>#REF!</v>
      </c>
      <c r="M1143" s="74" t="e">
        <f t="shared" si="199"/>
        <v>#REF!</v>
      </c>
      <c r="N1143" s="201" t="e">
        <f>IF(ISNA(L1143),"",L1143*#REF!)</f>
        <v>#REF!</v>
      </c>
      <c r="O1143" s="201" t="e">
        <f>IF(ISNA(M1143),"",M1143*#REF!)</f>
        <v>#REF!</v>
      </c>
      <c r="P1143" s="78" t="e">
        <f>IF(#REF!&gt;0,DQ$6,"")</f>
        <v>#REF!</v>
      </c>
      <c r="Q1143" s="99"/>
      <c r="R1143" s="411"/>
      <c r="S1143" s="412" t="e">
        <f>IF(OR(#REF!="",F1143=""),"",ROUND(#REF!/10^3*F1143,3))</f>
        <v>#REF!</v>
      </c>
      <c r="T1143" s="412" t="e">
        <f>IF(#REF!&gt;0,#REF!*#REF!/1000,"")</f>
        <v>#REF!</v>
      </c>
      <c r="U1143" s="412" t="e">
        <f>IF(#REF!&gt;0,#REF!*#REF!/1000,"")</f>
        <v>#REF!</v>
      </c>
      <c r="V1143" s="413" t="e">
        <f>IF(OR(#REF!="●",#REF!="●"),"",IF(#REF!="","",#REF!))</f>
        <v>#REF!</v>
      </c>
      <c r="W1143" s="413" t="e">
        <f>IF(OR(#REF!="●",#REF!="●"),"",IF(#REF!="","",#REF!))</f>
        <v>#REF!</v>
      </c>
      <c r="X1143" s="412" t="e">
        <f>IF(ISNA(L1143),"",L1143*#REF!)</f>
        <v>#REF!</v>
      </c>
      <c r="Y1143" s="412" t="e">
        <f>IF(ISNA(M1143),"",M1143*#REF!)</f>
        <v>#REF!</v>
      </c>
      <c r="Z1143" s="414" t="e">
        <f>IF(#REF!&gt;0,DQ$6,"")</f>
        <v>#REF!</v>
      </c>
      <c r="AA1143" s="95" t="e">
        <f>IF(#REF!="","",VLOOKUP(#REF!,#REF!,7,0))</f>
        <v>#REF!</v>
      </c>
      <c r="AB1143" s="201" t="e">
        <f>IF(OR(#REF!="",AA1143=""),"",ROUND(#REF!/10^3*AA1143,3))</f>
        <v>#REF!</v>
      </c>
      <c r="AC1143" s="201" t="e">
        <f>IF(#REF!&gt;0,#REF!*#REF!/1000,"")</f>
        <v>#REF!</v>
      </c>
      <c r="AD1143" s="201" t="e">
        <f>IF(#REF!&gt;0,#REF!*#REF!/1000,"")</f>
        <v>#REF!</v>
      </c>
      <c r="AE1143" s="74" t="e">
        <f t="shared" si="200"/>
        <v>#REF!</v>
      </c>
      <c r="AF1143" s="74" t="e">
        <f t="shared" si="201"/>
        <v>#REF!</v>
      </c>
      <c r="AG1143" s="201" t="e">
        <f>IF(ISNA(AE1143),"",AE1143*#REF!)</f>
        <v>#REF!</v>
      </c>
      <c r="AH1143" s="201" t="e">
        <f>IF(ISNA(AF1143),"",AF1143*#REF!)</f>
        <v>#REF!</v>
      </c>
      <c r="AI1143" s="78" t="e">
        <f>IF(#REF!&gt;0,DQ$23,"")</f>
        <v>#REF!</v>
      </c>
      <c r="AJ1143" s="99"/>
      <c r="AK1143" s="411"/>
      <c r="AL1143" s="412" t="e">
        <f>IF(OR(#REF!="",F1143=""),"",ROUND(#REF!/10^3*F1143,3))</f>
        <v>#REF!</v>
      </c>
      <c r="AM1143" s="412" t="e">
        <f>IF(#REF!&gt;0,#REF!*#REF!/1000,"")</f>
        <v>#REF!</v>
      </c>
      <c r="AN1143" s="412" t="e">
        <f>IF(#REF!&gt;0,#REF!*#REF!/1000,"")</f>
        <v>#REF!</v>
      </c>
      <c r="AO1143" s="413" t="e">
        <f>IF(OR(#REF!="●",#REF!="●",#REF!="●"),"",IF(#REF!="","",#REF!))</f>
        <v>#REF!</v>
      </c>
      <c r="AP1143" s="413" t="e">
        <f>IF(OR(#REF!="●",#REF!="●",#REF!="●"),"",IF(#REF!="","",#REF!))</f>
        <v>#REF!</v>
      </c>
      <c r="AQ1143" s="412" t="e">
        <f>IF(ISNA(L1143),"",L1143*#REF!)</f>
        <v>#REF!</v>
      </c>
      <c r="AR1143" s="412" t="e">
        <f>IF(ISNA(M1143),"",M1143*#REF!)</f>
        <v>#REF!</v>
      </c>
      <c r="AS1143" s="414" t="e">
        <f>IF(#REF!&gt;0,DQ$6,"")</f>
        <v>#REF!</v>
      </c>
      <c r="AT1143" s="95" t="e">
        <f>IF(#REF!="","",VLOOKUP(#REF!,#REF!,7,0))</f>
        <v>#REF!</v>
      </c>
      <c r="AU1143" s="201" t="e">
        <f>IF(OR(#REF!="",AT1143=""),"",ROUND(#REF!/10^3*AT1143,3))</f>
        <v>#REF!</v>
      </c>
      <c r="AV1143" s="201" t="e">
        <f>IF(#REF!&gt;0,#REF!*#REF!/1000,"")</f>
        <v>#REF!</v>
      </c>
      <c r="AW1143" s="201" t="e">
        <f>IF(#REF!&gt;0,#REF!*#REF!/1000,"")</f>
        <v>#REF!</v>
      </c>
      <c r="AX1143" s="74" t="e">
        <f t="shared" si="202"/>
        <v>#REF!</v>
      </c>
      <c r="AY1143" s="74" t="e">
        <f t="shared" si="203"/>
        <v>#REF!</v>
      </c>
      <c r="AZ1143" s="201" t="e">
        <f>IF(ISNA(AX1143),"",AX1143*#REF!)</f>
        <v>#REF!</v>
      </c>
      <c r="BA1143" s="201" t="e">
        <f>IF(ISNA(AY1143),"",AY1143*#REF!)</f>
        <v>#REF!</v>
      </c>
      <c r="BB1143" s="78" t="e">
        <f>IF(#REF!&gt;0,DQ$40,"")</f>
        <v>#REF!</v>
      </c>
      <c r="BC1143" s="99"/>
      <c r="BD1143" s="650"/>
      <c r="BE1143" s="652" t="e">
        <f>IF(OR(#REF!="",F1143=""),"",ROUND(#REF!/10^3*F1143,3))</f>
        <v>#REF!</v>
      </c>
      <c r="BF1143" s="412" t="e">
        <f>IF(#REF!&gt;0,#REF!*#REF!/1000,"")</f>
        <v>#REF!</v>
      </c>
      <c r="BG1143" s="412" t="e">
        <f>IF(#REF!&gt;0,#REF!*#REF!/1000,"")</f>
        <v>#REF!</v>
      </c>
      <c r="BH1143" s="413" t="e">
        <f>IF(OR(#REF!="●",#REF!="●",#REF!="●",#REF!="●"),"",IF(#REF!="","",#REF!))</f>
        <v>#REF!</v>
      </c>
      <c r="BI1143" s="413" t="e">
        <f>IF(OR(#REF!="●",#REF!="●",#REF!="●",#REF!="●"),"",IF(#REF!="","",#REF!))</f>
        <v>#REF!</v>
      </c>
      <c r="BJ1143" s="412" t="e">
        <f>IF(ISNA(L1143),"",L1143*#REF!)</f>
        <v>#REF!</v>
      </c>
      <c r="BK1143" s="412" t="e">
        <f>IF(ISNA(M1143),"",M1143*#REF!)</f>
        <v>#REF!</v>
      </c>
      <c r="BL1143" s="415" t="e">
        <f>IF(#REF!&gt;0,DQ$6,"")</f>
        <v>#REF!</v>
      </c>
      <c r="BM1143" s="361" t="e">
        <f>IF(#REF!="","",VLOOKUP(#REF!,#REF!,7,0))</f>
        <v>#REF!</v>
      </c>
      <c r="BN1143" s="201" t="e">
        <f>IF(OR(#REF!="",BM1143=""),"",ROUND(#REF!/10^3*BM1143,3))</f>
        <v>#REF!</v>
      </c>
      <c r="BO1143" s="201" t="e">
        <f>IF(#REF!&gt;0,#REF!*#REF!/1000,"")</f>
        <v>#REF!</v>
      </c>
      <c r="BP1143" s="201" t="e">
        <f>IF(#REF!&gt;0,#REF!*#REF!/1000,"")</f>
        <v>#REF!</v>
      </c>
      <c r="BQ1143" s="74" t="e">
        <f t="shared" si="204"/>
        <v>#REF!</v>
      </c>
      <c r="BR1143" s="74" t="e">
        <f t="shared" si="205"/>
        <v>#REF!</v>
      </c>
      <c r="BS1143" s="201" t="e">
        <f>IF(ISNA(BQ1143),"",BQ1143*#REF!)</f>
        <v>#REF!</v>
      </c>
      <c r="BT1143" s="201" t="e">
        <f>IF(ISNA(BR1143),"",BR1143*#REF!)</f>
        <v>#REF!</v>
      </c>
      <c r="BU1143" s="78" t="e">
        <f>IF(#REF!&gt;0,DQ$57,"")</f>
        <v>#REF!</v>
      </c>
      <c r="BV1143" s="99"/>
      <c r="BW1143" s="411"/>
      <c r="BX1143" s="412" t="e">
        <f>IF(OR(#REF!="",F1143=""),"",ROUND(#REF!/10^3*F1143,3))</f>
        <v>#REF!</v>
      </c>
      <c r="BY1143" s="412" t="e">
        <f>IF(#REF!&gt;0,#REF!*#REF!/1000,"")</f>
        <v>#REF!</v>
      </c>
      <c r="BZ1143" s="412" t="e">
        <f>IF(#REF!&gt;0,#REF!*#REF!/1000,"")</f>
        <v>#REF!</v>
      </c>
      <c r="CA1143" s="413" t="e">
        <f>IF(OR(#REF!="●",#REF!="●",#REF!="●",#REF!="●",#REF!="●"),"",IF(#REF!="","",#REF!))</f>
        <v>#REF!</v>
      </c>
      <c r="CB1143" s="413" t="e">
        <f>IF(OR(#REF!="●",#REF!="●",#REF!="●",#REF!="●",#REF!="●"),"",IF(#REF!="","",#REF!))</f>
        <v>#REF!</v>
      </c>
      <c r="CC1143" s="412" t="e">
        <f>IF(ISNA(L1143),"",L1143*#REF!)</f>
        <v>#REF!</v>
      </c>
      <c r="CD1143" s="412" t="e">
        <f>IF(ISNA(M1143),"",M1143*#REF!)</f>
        <v>#REF!</v>
      </c>
      <c r="CE1143" s="415" t="e">
        <f>IF(#REF!&gt;0,DQ$6,"")</f>
        <v>#REF!</v>
      </c>
      <c r="CF1143" s="361" t="e">
        <f>IF(#REF!="","",VLOOKUP(#REF!,#REF!,7,0))</f>
        <v>#REF!</v>
      </c>
      <c r="CG1143" s="201" t="e">
        <f>IF(OR(#REF!="",CF1143=""),"",ROUND(#REF!/10^3*CF1143,3))</f>
        <v>#REF!</v>
      </c>
      <c r="CH1143" s="201" t="e">
        <f>IF(#REF!&gt;0,#REF!*#REF!/1000,"")</f>
        <v>#REF!</v>
      </c>
      <c r="CI1143" s="201" t="e">
        <f>IF(#REF!&gt;0,#REF!*#REF!/1000,"")</f>
        <v>#REF!</v>
      </c>
      <c r="CJ1143" s="74" t="e">
        <f t="shared" si="206"/>
        <v>#REF!</v>
      </c>
      <c r="CK1143" s="74" t="e">
        <f t="shared" si="207"/>
        <v>#REF!</v>
      </c>
      <c r="CL1143" s="201" t="e">
        <f>IF(ISNA(CJ1143),"",CJ1143*#REF!)</f>
        <v>#REF!</v>
      </c>
      <c r="CM1143" s="201" t="e">
        <f>IF(ISNA(CK1143),"",CK1143*#REF!)</f>
        <v>#REF!</v>
      </c>
      <c r="CN1143" s="101" t="e">
        <f>IF(#REF!&gt;0,DQ$57,"")</f>
        <v>#REF!</v>
      </c>
      <c r="CO1143" s="84"/>
      <c r="CP1143" s="2"/>
      <c r="CQ1143" s="2"/>
      <c r="CR1143" s="2"/>
      <c r="CS1143" s="2"/>
      <c r="CT1143" s="2"/>
      <c r="CU1143" s="2"/>
      <c r="CV1143" s="2"/>
      <c r="CX1143" s="2"/>
      <c r="CY1143" s="2"/>
      <c r="CZ1143" s="2"/>
      <c r="DA1143" s="2"/>
      <c r="DB1143" s="2"/>
      <c r="DC1143" s="2"/>
      <c r="DD1143" s="2"/>
      <c r="DE1143" s="2"/>
      <c r="DF1143" s="2"/>
    </row>
    <row r="1144" spans="2:110" ht="18" customHeight="1">
      <c r="B1144" s="151" t="e">
        <f>IF(#REF!="","",VLOOKUP(#REF!,$CX$11:$DG$26,9,0))</f>
        <v>#REF!</v>
      </c>
      <c r="C1144" s="64" t="e">
        <f>IF(#REF!="",0,VLOOKUP(#REF!,$CP$11:$CQ$16,2,0))</f>
        <v>#REF!</v>
      </c>
      <c r="D1144" s="65" t="e">
        <f>IF(#REF!="",0,VLOOKUP(#REF!,$CX$11:$CY$26,2,0))</f>
        <v>#REF!</v>
      </c>
      <c r="E1144" s="152" t="e">
        <f t="shared" si="197"/>
        <v>#REF!</v>
      </c>
      <c r="F1144" s="155" t="e">
        <f>IF(#REF!="","",VLOOKUP(#REF!,#REF!,7,0))</f>
        <v>#REF!</v>
      </c>
      <c r="G1144" s="201" t="e">
        <f>IF(OR(#REF!="",F1144=""),"",ROUND(#REF!/10^3*F1144,3))</f>
        <v>#REF!</v>
      </c>
      <c r="H1144" s="201" t="e">
        <f>IF(#REF!&gt;0,#REF!*#REF!/1000,"")</f>
        <v>#REF!</v>
      </c>
      <c r="I1144" s="201" t="e">
        <f>IF(#REF!&gt;0,#REF!*#REF!/1000,"")</f>
        <v>#REF!</v>
      </c>
      <c r="J1144" s="51" t="e">
        <f>IF(#REF!="●","",IF(#REF!="","",#REF!))</f>
        <v>#REF!</v>
      </c>
      <c r="K1144" s="51" t="e">
        <f>IF(#REF!="●","",IF(#REF!="","",#REF!))</f>
        <v>#REF!</v>
      </c>
      <c r="L1144" s="74" t="e">
        <f t="shared" si="198"/>
        <v>#REF!</v>
      </c>
      <c r="M1144" s="74" t="e">
        <f t="shared" si="199"/>
        <v>#REF!</v>
      </c>
      <c r="N1144" s="201" t="e">
        <f>IF(ISNA(L1144),"",L1144*#REF!)</f>
        <v>#REF!</v>
      </c>
      <c r="O1144" s="201" t="e">
        <f>IF(ISNA(M1144),"",M1144*#REF!)</f>
        <v>#REF!</v>
      </c>
      <c r="P1144" s="78" t="e">
        <f>IF(#REF!&gt;0,DQ$6,"")</f>
        <v>#REF!</v>
      </c>
      <c r="Q1144" s="99"/>
      <c r="R1144" s="411"/>
      <c r="S1144" s="412" t="e">
        <f>IF(OR(#REF!="",F1144=""),"",ROUND(#REF!/10^3*F1144,3))</f>
        <v>#REF!</v>
      </c>
      <c r="T1144" s="412" t="e">
        <f>IF(#REF!&gt;0,#REF!*#REF!/1000,"")</f>
        <v>#REF!</v>
      </c>
      <c r="U1144" s="412" t="e">
        <f>IF(#REF!&gt;0,#REF!*#REF!/1000,"")</f>
        <v>#REF!</v>
      </c>
      <c r="V1144" s="413" t="e">
        <f>IF(OR(#REF!="●",#REF!="●"),"",IF(#REF!="","",#REF!))</f>
        <v>#REF!</v>
      </c>
      <c r="W1144" s="413" t="e">
        <f>IF(OR(#REF!="●",#REF!="●"),"",IF(#REF!="","",#REF!))</f>
        <v>#REF!</v>
      </c>
      <c r="X1144" s="412" t="e">
        <f>IF(ISNA(L1144),"",L1144*#REF!)</f>
        <v>#REF!</v>
      </c>
      <c r="Y1144" s="412" t="e">
        <f>IF(ISNA(M1144),"",M1144*#REF!)</f>
        <v>#REF!</v>
      </c>
      <c r="Z1144" s="414" t="e">
        <f>IF(#REF!&gt;0,DQ$6,"")</f>
        <v>#REF!</v>
      </c>
      <c r="AA1144" s="95" t="e">
        <f>IF(#REF!="","",VLOOKUP(#REF!,#REF!,7,0))</f>
        <v>#REF!</v>
      </c>
      <c r="AB1144" s="201" t="e">
        <f>IF(OR(#REF!="",AA1144=""),"",ROUND(#REF!/10^3*AA1144,3))</f>
        <v>#REF!</v>
      </c>
      <c r="AC1144" s="201" t="e">
        <f>IF(#REF!&gt;0,#REF!*#REF!/1000,"")</f>
        <v>#REF!</v>
      </c>
      <c r="AD1144" s="201" t="e">
        <f>IF(#REF!&gt;0,#REF!*#REF!/1000,"")</f>
        <v>#REF!</v>
      </c>
      <c r="AE1144" s="74" t="e">
        <f t="shared" si="200"/>
        <v>#REF!</v>
      </c>
      <c r="AF1144" s="74" t="e">
        <f t="shared" si="201"/>
        <v>#REF!</v>
      </c>
      <c r="AG1144" s="201" t="e">
        <f>IF(ISNA(AE1144),"",AE1144*#REF!)</f>
        <v>#REF!</v>
      </c>
      <c r="AH1144" s="201" t="e">
        <f>IF(ISNA(AF1144),"",AF1144*#REF!)</f>
        <v>#REF!</v>
      </c>
      <c r="AI1144" s="78" t="e">
        <f>IF(#REF!&gt;0,DQ$23,"")</f>
        <v>#REF!</v>
      </c>
      <c r="AJ1144" s="99"/>
      <c r="AK1144" s="411"/>
      <c r="AL1144" s="412" t="e">
        <f>IF(OR(#REF!="",F1144=""),"",ROUND(#REF!/10^3*F1144,3))</f>
        <v>#REF!</v>
      </c>
      <c r="AM1144" s="412" t="e">
        <f>IF(#REF!&gt;0,#REF!*#REF!/1000,"")</f>
        <v>#REF!</v>
      </c>
      <c r="AN1144" s="412" t="e">
        <f>IF(#REF!&gt;0,#REF!*#REF!/1000,"")</f>
        <v>#REF!</v>
      </c>
      <c r="AO1144" s="413" t="e">
        <f>IF(OR(#REF!="●",#REF!="●",#REF!="●"),"",IF(#REF!="","",#REF!))</f>
        <v>#REF!</v>
      </c>
      <c r="AP1144" s="413" t="e">
        <f>IF(OR(#REF!="●",#REF!="●",#REF!="●"),"",IF(#REF!="","",#REF!))</f>
        <v>#REF!</v>
      </c>
      <c r="AQ1144" s="412" t="e">
        <f>IF(ISNA(L1144),"",L1144*#REF!)</f>
        <v>#REF!</v>
      </c>
      <c r="AR1144" s="412" t="e">
        <f>IF(ISNA(M1144),"",M1144*#REF!)</f>
        <v>#REF!</v>
      </c>
      <c r="AS1144" s="414" t="e">
        <f>IF(#REF!&gt;0,DQ$6,"")</f>
        <v>#REF!</v>
      </c>
      <c r="AT1144" s="95" t="e">
        <f>IF(#REF!="","",VLOOKUP(#REF!,#REF!,7,0))</f>
        <v>#REF!</v>
      </c>
      <c r="AU1144" s="201" t="e">
        <f>IF(OR(#REF!="",AT1144=""),"",ROUND(#REF!/10^3*AT1144,3))</f>
        <v>#REF!</v>
      </c>
      <c r="AV1144" s="201" t="e">
        <f>IF(#REF!&gt;0,#REF!*#REF!/1000,"")</f>
        <v>#REF!</v>
      </c>
      <c r="AW1144" s="201" t="e">
        <f>IF(#REF!&gt;0,#REF!*#REF!/1000,"")</f>
        <v>#REF!</v>
      </c>
      <c r="AX1144" s="74" t="e">
        <f t="shared" si="202"/>
        <v>#REF!</v>
      </c>
      <c r="AY1144" s="74" t="e">
        <f t="shared" si="203"/>
        <v>#REF!</v>
      </c>
      <c r="AZ1144" s="201" t="e">
        <f>IF(ISNA(AX1144),"",AX1144*#REF!)</f>
        <v>#REF!</v>
      </c>
      <c r="BA1144" s="201" t="e">
        <f>IF(ISNA(AY1144),"",AY1144*#REF!)</f>
        <v>#REF!</v>
      </c>
      <c r="BB1144" s="78" t="e">
        <f>IF(#REF!&gt;0,DQ$40,"")</f>
        <v>#REF!</v>
      </c>
      <c r="BC1144" s="99"/>
      <c r="BD1144" s="650"/>
      <c r="BE1144" s="652" t="e">
        <f>IF(OR(#REF!="",F1144=""),"",ROUND(#REF!/10^3*F1144,3))</f>
        <v>#REF!</v>
      </c>
      <c r="BF1144" s="412" t="e">
        <f>IF(#REF!&gt;0,#REF!*#REF!/1000,"")</f>
        <v>#REF!</v>
      </c>
      <c r="BG1144" s="412" t="e">
        <f>IF(#REF!&gt;0,#REF!*#REF!/1000,"")</f>
        <v>#REF!</v>
      </c>
      <c r="BH1144" s="413" t="e">
        <f>IF(OR(#REF!="●",#REF!="●",#REF!="●",#REF!="●"),"",IF(#REF!="","",#REF!))</f>
        <v>#REF!</v>
      </c>
      <c r="BI1144" s="413" t="e">
        <f>IF(OR(#REF!="●",#REF!="●",#REF!="●",#REF!="●"),"",IF(#REF!="","",#REF!))</f>
        <v>#REF!</v>
      </c>
      <c r="BJ1144" s="412" t="e">
        <f>IF(ISNA(L1144),"",L1144*#REF!)</f>
        <v>#REF!</v>
      </c>
      <c r="BK1144" s="412" t="e">
        <f>IF(ISNA(M1144),"",M1144*#REF!)</f>
        <v>#REF!</v>
      </c>
      <c r="BL1144" s="415" t="e">
        <f>IF(#REF!&gt;0,DQ$6,"")</f>
        <v>#REF!</v>
      </c>
      <c r="BM1144" s="361" t="e">
        <f>IF(#REF!="","",VLOOKUP(#REF!,#REF!,7,0))</f>
        <v>#REF!</v>
      </c>
      <c r="BN1144" s="201" t="e">
        <f>IF(OR(#REF!="",BM1144=""),"",ROUND(#REF!/10^3*BM1144,3))</f>
        <v>#REF!</v>
      </c>
      <c r="BO1144" s="201" t="e">
        <f>IF(#REF!&gt;0,#REF!*#REF!/1000,"")</f>
        <v>#REF!</v>
      </c>
      <c r="BP1144" s="201" t="e">
        <f>IF(#REF!&gt;0,#REF!*#REF!/1000,"")</f>
        <v>#REF!</v>
      </c>
      <c r="BQ1144" s="74" t="e">
        <f t="shared" si="204"/>
        <v>#REF!</v>
      </c>
      <c r="BR1144" s="74" t="e">
        <f t="shared" si="205"/>
        <v>#REF!</v>
      </c>
      <c r="BS1144" s="201" t="e">
        <f>IF(ISNA(BQ1144),"",BQ1144*#REF!)</f>
        <v>#REF!</v>
      </c>
      <c r="BT1144" s="201" t="e">
        <f>IF(ISNA(BR1144),"",BR1144*#REF!)</f>
        <v>#REF!</v>
      </c>
      <c r="BU1144" s="78" t="e">
        <f>IF(#REF!&gt;0,DQ$57,"")</f>
        <v>#REF!</v>
      </c>
      <c r="BV1144" s="99"/>
      <c r="BW1144" s="411"/>
      <c r="BX1144" s="412" t="e">
        <f>IF(OR(#REF!="",F1144=""),"",ROUND(#REF!/10^3*F1144,3))</f>
        <v>#REF!</v>
      </c>
      <c r="BY1144" s="412" t="e">
        <f>IF(#REF!&gt;0,#REF!*#REF!/1000,"")</f>
        <v>#REF!</v>
      </c>
      <c r="BZ1144" s="412" t="e">
        <f>IF(#REF!&gt;0,#REF!*#REF!/1000,"")</f>
        <v>#REF!</v>
      </c>
      <c r="CA1144" s="413" t="e">
        <f>IF(OR(#REF!="●",#REF!="●",#REF!="●",#REF!="●",#REF!="●"),"",IF(#REF!="","",#REF!))</f>
        <v>#REF!</v>
      </c>
      <c r="CB1144" s="413" t="e">
        <f>IF(OR(#REF!="●",#REF!="●",#REF!="●",#REF!="●",#REF!="●"),"",IF(#REF!="","",#REF!))</f>
        <v>#REF!</v>
      </c>
      <c r="CC1144" s="412" t="e">
        <f>IF(ISNA(L1144),"",L1144*#REF!)</f>
        <v>#REF!</v>
      </c>
      <c r="CD1144" s="412" t="e">
        <f>IF(ISNA(M1144),"",M1144*#REF!)</f>
        <v>#REF!</v>
      </c>
      <c r="CE1144" s="415" t="e">
        <f>IF(#REF!&gt;0,DQ$6,"")</f>
        <v>#REF!</v>
      </c>
      <c r="CF1144" s="361" t="e">
        <f>IF(#REF!="","",VLOOKUP(#REF!,#REF!,7,0))</f>
        <v>#REF!</v>
      </c>
      <c r="CG1144" s="201" t="e">
        <f>IF(OR(#REF!="",CF1144=""),"",ROUND(#REF!/10^3*CF1144,3))</f>
        <v>#REF!</v>
      </c>
      <c r="CH1144" s="201" t="e">
        <f>IF(#REF!&gt;0,#REF!*#REF!/1000,"")</f>
        <v>#REF!</v>
      </c>
      <c r="CI1144" s="201" t="e">
        <f>IF(#REF!&gt;0,#REF!*#REF!/1000,"")</f>
        <v>#REF!</v>
      </c>
      <c r="CJ1144" s="74" t="e">
        <f t="shared" si="206"/>
        <v>#REF!</v>
      </c>
      <c r="CK1144" s="74" t="e">
        <f t="shared" si="207"/>
        <v>#REF!</v>
      </c>
      <c r="CL1144" s="201" t="e">
        <f>IF(ISNA(CJ1144),"",CJ1144*#REF!)</f>
        <v>#REF!</v>
      </c>
      <c r="CM1144" s="201" t="e">
        <f>IF(ISNA(CK1144),"",CK1144*#REF!)</f>
        <v>#REF!</v>
      </c>
      <c r="CN1144" s="101" t="e">
        <f>IF(#REF!&gt;0,DQ$57,"")</f>
        <v>#REF!</v>
      </c>
      <c r="CO1144" s="84"/>
      <c r="CP1144" s="2"/>
      <c r="CQ1144" s="2"/>
      <c r="CR1144" s="2"/>
      <c r="CS1144" s="2"/>
      <c r="CT1144" s="2"/>
      <c r="CU1144" s="2"/>
      <c r="CV1144" s="2"/>
      <c r="CX1144" s="2"/>
      <c r="CY1144" s="2"/>
      <c r="CZ1144" s="2"/>
      <c r="DA1144" s="2"/>
      <c r="DB1144" s="2"/>
      <c r="DC1144" s="2"/>
      <c r="DD1144" s="2"/>
      <c r="DE1144" s="2"/>
      <c r="DF1144" s="2"/>
    </row>
    <row r="1145" spans="2:110" ht="18" customHeight="1">
      <c r="B1145" s="151" t="e">
        <f>IF(#REF!="","",VLOOKUP(#REF!,$CX$11:$DG$26,9,0))</f>
        <v>#REF!</v>
      </c>
      <c r="C1145" s="64" t="e">
        <f>IF(#REF!="",0,VLOOKUP(#REF!,$CP$11:$CQ$16,2,0))</f>
        <v>#REF!</v>
      </c>
      <c r="D1145" s="65" t="e">
        <f>IF(#REF!="",0,VLOOKUP(#REF!,$CX$11:$CY$26,2,0))</f>
        <v>#REF!</v>
      </c>
      <c r="E1145" s="152" t="e">
        <f t="shared" si="197"/>
        <v>#REF!</v>
      </c>
      <c r="F1145" s="155" t="e">
        <f>IF(#REF!="","",VLOOKUP(#REF!,#REF!,7,0))</f>
        <v>#REF!</v>
      </c>
      <c r="G1145" s="201" t="e">
        <f>IF(OR(#REF!="",F1145=""),"",ROUND(#REF!/10^3*F1145,3))</f>
        <v>#REF!</v>
      </c>
      <c r="H1145" s="201" t="e">
        <f>IF(#REF!&gt;0,#REF!*#REF!/1000,"")</f>
        <v>#REF!</v>
      </c>
      <c r="I1145" s="201" t="e">
        <f>IF(#REF!&gt;0,#REF!*#REF!/1000,"")</f>
        <v>#REF!</v>
      </c>
      <c r="J1145" s="51" t="e">
        <f>IF(#REF!="●","",IF(#REF!="","",#REF!))</f>
        <v>#REF!</v>
      </c>
      <c r="K1145" s="51" t="e">
        <f>IF(#REF!="●","",IF(#REF!="","",#REF!))</f>
        <v>#REF!</v>
      </c>
      <c r="L1145" s="74" t="e">
        <f t="shared" si="198"/>
        <v>#REF!</v>
      </c>
      <c r="M1145" s="74" t="e">
        <f t="shared" si="199"/>
        <v>#REF!</v>
      </c>
      <c r="N1145" s="201" t="e">
        <f>IF(ISNA(L1145),"",L1145*#REF!)</f>
        <v>#REF!</v>
      </c>
      <c r="O1145" s="201" t="e">
        <f>IF(ISNA(M1145),"",M1145*#REF!)</f>
        <v>#REF!</v>
      </c>
      <c r="P1145" s="78" t="e">
        <f>IF(#REF!&gt;0,DQ$6,"")</f>
        <v>#REF!</v>
      </c>
      <c r="Q1145" s="99"/>
      <c r="R1145" s="411"/>
      <c r="S1145" s="412" t="e">
        <f>IF(OR(#REF!="",F1145=""),"",ROUND(#REF!/10^3*F1145,3))</f>
        <v>#REF!</v>
      </c>
      <c r="T1145" s="412" t="e">
        <f>IF(#REF!&gt;0,#REF!*#REF!/1000,"")</f>
        <v>#REF!</v>
      </c>
      <c r="U1145" s="412" t="e">
        <f>IF(#REF!&gt;0,#REF!*#REF!/1000,"")</f>
        <v>#REF!</v>
      </c>
      <c r="V1145" s="413" t="e">
        <f>IF(OR(#REF!="●",#REF!="●"),"",IF(#REF!="","",#REF!))</f>
        <v>#REF!</v>
      </c>
      <c r="W1145" s="413" t="e">
        <f>IF(OR(#REF!="●",#REF!="●"),"",IF(#REF!="","",#REF!))</f>
        <v>#REF!</v>
      </c>
      <c r="X1145" s="412" t="e">
        <f>IF(ISNA(L1145),"",L1145*#REF!)</f>
        <v>#REF!</v>
      </c>
      <c r="Y1145" s="412" t="e">
        <f>IF(ISNA(M1145),"",M1145*#REF!)</f>
        <v>#REF!</v>
      </c>
      <c r="Z1145" s="414" t="e">
        <f>IF(#REF!&gt;0,DQ$6,"")</f>
        <v>#REF!</v>
      </c>
      <c r="AA1145" s="95" t="e">
        <f>IF(#REF!="","",VLOOKUP(#REF!,#REF!,7,0))</f>
        <v>#REF!</v>
      </c>
      <c r="AB1145" s="201" t="e">
        <f>IF(OR(#REF!="",AA1145=""),"",ROUND(#REF!/10^3*AA1145,3))</f>
        <v>#REF!</v>
      </c>
      <c r="AC1145" s="201" t="e">
        <f>IF(#REF!&gt;0,#REF!*#REF!/1000,"")</f>
        <v>#REF!</v>
      </c>
      <c r="AD1145" s="201" t="e">
        <f>IF(#REF!&gt;0,#REF!*#REF!/1000,"")</f>
        <v>#REF!</v>
      </c>
      <c r="AE1145" s="74" t="e">
        <f t="shared" si="200"/>
        <v>#REF!</v>
      </c>
      <c r="AF1145" s="74" t="e">
        <f t="shared" si="201"/>
        <v>#REF!</v>
      </c>
      <c r="AG1145" s="201" t="e">
        <f>IF(ISNA(AE1145),"",AE1145*#REF!)</f>
        <v>#REF!</v>
      </c>
      <c r="AH1145" s="201" t="e">
        <f>IF(ISNA(AF1145),"",AF1145*#REF!)</f>
        <v>#REF!</v>
      </c>
      <c r="AI1145" s="78" t="e">
        <f>IF(#REF!&gt;0,DQ$23,"")</f>
        <v>#REF!</v>
      </c>
      <c r="AJ1145" s="99"/>
      <c r="AK1145" s="411"/>
      <c r="AL1145" s="412" t="e">
        <f>IF(OR(#REF!="",F1145=""),"",ROUND(#REF!/10^3*F1145,3))</f>
        <v>#REF!</v>
      </c>
      <c r="AM1145" s="412" t="e">
        <f>IF(#REF!&gt;0,#REF!*#REF!/1000,"")</f>
        <v>#REF!</v>
      </c>
      <c r="AN1145" s="412" t="e">
        <f>IF(#REF!&gt;0,#REF!*#REF!/1000,"")</f>
        <v>#REF!</v>
      </c>
      <c r="AO1145" s="413" t="e">
        <f>IF(OR(#REF!="●",#REF!="●",#REF!="●"),"",IF(#REF!="","",#REF!))</f>
        <v>#REF!</v>
      </c>
      <c r="AP1145" s="413" t="e">
        <f>IF(OR(#REF!="●",#REF!="●",#REF!="●"),"",IF(#REF!="","",#REF!))</f>
        <v>#REF!</v>
      </c>
      <c r="AQ1145" s="412" t="e">
        <f>IF(ISNA(L1145),"",L1145*#REF!)</f>
        <v>#REF!</v>
      </c>
      <c r="AR1145" s="412" t="e">
        <f>IF(ISNA(M1145),"",M1145*#REF!)</f>
        <v>#REF!</v>
      </c>
      <c r="AS1145" s="414" t="e">
        <f>IF(#REF!&gt;0,DQ$6,"")</f>
        <v>#REF!</v>
      </c>
      <c r="AT1145" s="95" t="e">
        <f>IF(#REF!="","",VLOOKUP(#REF!,#REF!,7,0))</f>
        <v>#REF!</v>
      </c>
      <c r="AU1145" s="201" t="e">
        <f>IF(OR(#REF!="",AT1145=""),"",ROUND(#REF!/10^3*AT1145,3))</f>
        <v>#REF!</v>
      </c>
      <c r="AV1145" s="201" t="e">
        <f>IF(#REF!&gt;0,#REF!*#REF!/1000,"")</f>
        <v>#REF!</v>
      </c>
      <c r="AW1145" s="201" t="e">
        <f>IF(#REF!&gt;0,#REF!*#REF!/1000,"")</f>
        <v>#REF!</v>
      </c>
      <c r="AX1145" s="74" t="e">
        <f t="shared" si="202"/>
        <v>#REF!</v>
      </c>
      <c r="AY1145" s="74" t="e">
        <f t="shared" si="203"/>
        <v>#REF!</v>
      </c>
      <c r="AZ1145" s="201" t="e">
        <f>IF(ISNA(AX1145),"",AX1145*#REF!)</f>
        <v>#REF!</v>
      </c>
      <c r="BA1145" s="201" t="e">
        <f>IF(ISNA(AY1145),"",AY1145*#REF!)</f>
        <v>#REF!</v>
      </c>
      <c r="BB1145" s="78" t="e">
        <f>IF(#REF!&gt;0,DQ$40,"")</f>
        <v>#REF!</v>
      </c>
      <c r="BC1145" s="99"/>
      <c r="BD1145" s="650"/>
      <c r="BE1145" s="652" t="e">
        <f>IF(OR(#REF!="",F1145=""),"",ROUND(#REF!/10^3*F1145,3))</f>
        <v>#REF!</v>
      </c>
      <c r="BF1145" s="412" t="e">
        <f>IF(#REF!&gt;0,#REF!*#REF!/1000,"")</f>
        <v>#REF!</v>
      </c>
      <c r="BG1145" s="412" t="e">
        <f>IF(#REF!&gt;0,#REF!*#REF!/1000,"")</f>
        <v>#REF!</v>
      </c>
      <c r="BH1145" s="413" t="e">
        <f>IF(OR(#REF!="●",#REF!="●",#REF!="●",#REF!="●"),"",IF(#REF!="","",#REF!))</f>
        <v>#REF!</v>
      </c>
      <c r="BI1145" s="413" t="e">
        <f>IF(OR(#REF!="●",#REF!="●",#REF!="●",#REF!="●"),"",IF(#REF!="","",#REF!))</f>
        <v>#REF!</v>
      </c>
      <c r="BJ1145" s="412" t="e">
        <f>IF(ISNA(L1145),"",L1145*#REF!)</f>
        <v>#REF!</v>
      </c>
      <c r="BK1145" s="412" t="e">
        <f>IF(ISNA(M1145),"",M1145*#REF!)</f>
        <v>#REF!</v>
      </c>
      <c r="BL1145" s="415" t="e">
        <f>IF(#REF!&gt;0,DQ$6,"")</f>
        <v>#REF!</v>
      </c>
      <c r="BM1145" s="361" t="e">
        <f>IF(#REF!="","",VLOOKUP(#REF!,#REF!,7,0))</f>
        <v>#REF!</v>
      </c>
      <c r="BN1145" s="201" t="e">
        <f>IF(OR(#REF!="",BM1145=""),"",ROUND(#REF!/10^3*BM1145,3))</f>
        <v>#REF!</v>
      </c>
      <c r="BO1145" s="201" t="e">
        <f>IF(#REF!&gt;0,#REF!*#REF!/1000,"")</f>
        <v>#REF!</v>
      </c>
      <c r="BP1145" s="201" t="e">
        <f>IF(#REF!&gt;0,#REF!*#REF!/1000,"")</f>
        <v>#REF!</v>
      </c>
      <c r="BQ1145" s="74" t="e">
        <f t="shared" si="204"/>
        <v>#REF!</v>
      </c>
      <c r="BR1145" s="74" t="e">
        <f t="shared" si="205"/>
        <v>#REF!</v>
      </c>
      <c r="BS1145" s="201" t="e">
        <f>IF(ISNA(BQ1145),"",BQ1145*#REF!)</f>
        <v>#REF!</v>
      </c>
      <c r="BT1145" s="201" t="e">
        <f>IF(ISNA(BR1145),"",BR1145*#REF!)</f>
        <v>#REF!</v>
      </c>
      <c r="BU1145" s="78" t="e">
        <f>IF(#REF!&gt;0,DQ$57,"")</f>
        <v>#REF!</v>
      </c>
      <c r="BV1145" s="99"/>
      <c r="BW1145" s="411"/>
      <c r="BX1145" s="412" t="e">
        <f>IF(OR(#REF!="",F1145=""),"",ROUND(#REF!/10^3*F1145,3))</f>
        <v>#REF!</v>
      </c>
      <c r="BY1145" s="412" t="e">
        <f>IF(#REF!&gt;0,#REF!*#REF!/1000,"")</f>
        <v>#REF!</v>
      </c>
      <c r="BZ1145" s="412" t="e">
        <f>IF(#REF!&gt;0,#REF!*#REF!/1000,"")</f>
        <v>#REF!</v>
      </c>
      <c r="CA1145" s="413" t="e">
        <f>IF(OR(#REF!="●",#REF!="●",#REF!="●",#REF!="●",#REF!="●"),"",IF(#REF!="","",#REF!))</f>
        <v>#REF!</v>
      </c>
      <c r="CB1145" s="413" t="e">
        <f>IF(OR(#REF!="●",#REF!="●",#REF!="●",#REF!="●",#REF!="●"),"",IF(#REF!="","",#REF!))</f>
        <v>#REF!</v>
      </c>
      <c r="CC1145" s="412" t="e">
        <f>IF(ISNA(L1145),"",L1145*#REF!)</f>
        <v>#REF!</v>
      </c>
      <c r="CD1145" s="412" t="e">
        <f>IF(ISNA(M1145),"",M1145*#REF!)</f>
        <v>#REF!</v>
      </c>
      <c r="CE1145" s="415" t="e">
        <f>IF(#REF!&gt;0,DQ$6,"")</f>
        <v>#REF!</v>
      </c>
      <c r="CF1145" s="361" t="e">
        <f>IF(#REF!="","",VLOOKUP(#REF!,#REF!,7,0))</f>
        <v>#REF!</v>
      </c>
      <c r="CG1145" s="201" t="e">
        <f>IF(OR(#REF!="",CF1145=""),"",ROUND(#REF!/10^3*CF1145,3))</f>
        <v>#REF!</v>
      </c>
      <c r="CH1145" s="201" t="e">
        <f>IF(#REF!&gt;0,#REF!*#REF!/1000,"")</f>
        <v>#REF!</v>
      </c>
      <c r="CI1145" s="201" t="e">
        <f>IF(#REF!&gt;0,#REF!*#REF!/1000,"")</f>
        <v>#REF!</v>
      </c>
      <c r="CJ1145" s="74" t="e">
        <f t="shared" si="206"/>
        <v>#REF!</v>
      </c>
      <c r="CK1145" s="74" t="e">
        <f t="shared" si="207"/>
        <v>#REF!</v>
      </c>
      <c r="CL1145" s="201" t="e">
        <f>IF(ISNA(CJ1145),"",CJ1145*#REF!)</f>
        <v>#REF!</v>
      </c>
      <c r="CM1145" s="201" t="e">
        <f>IF(ISNA(CK1145),"",CK1145*#REF!)</f>
        <v>#REF!</v>
      </c>
      <c r="CN1145" s="101" t="e">
        <f>IF(#REF!&gt;0,DQ$57,"")</f>
        <v>#REF!</v>
      </c>
      <c r="CO1145" s="84"/>
      <c r="CP1145" s="2"/>
      <c r="CQ1145" s="2"/>
      <c r="CR1145" s="2"/>
      <c r="CS1145" s="2"/>
      <c r="CT1145" s="2"/>
      <c r="CU1145" s="2"/>
      <c r="CV1145" s="2"/>
      <c r="CX1145" s="2"/>
      <c r="CY1145" s="2"/>
      <c r="CZ1145" s="2"/>
      <c r="DA1145" s="2"/>
      <c r="DB1145" s="2"/>
      <c r="DC1145" s="2"/>
      <c r="DD1145" s="2"/>
      <c r="DE1145" s="2"/>
      <c r="DF1145" s="2"/>
    </row>
    <row r="1146" spans="2:110" ht="18" customHeight="1">
      <c r="B1146" s="151" t="e">
        <f>IF(#REF!="","",VLOOKUP(#REF!,$CX$11:$DG$26,9,0))</f>
        <v>#REF!</v>
      </c>
      <c r="C1146" s="64" t="e">
        <f>IF(#REF!="",0,VLOOKUP(#REF!,$CP$11:$CQ$16,2,0))</f>
        <v>#REF!</v>
      </c>
      <c r="D1146" s="65" t="e">
        <f>IF(#REF!="",0,VLOOKUP(#REF!,$CX$11:$CY$26,2,0))</f>
        <v>#REF!</v>
      </c>
      <c r="E1146" s="152" t="e">
        <f t="shared" si="197"/>
        <v>#REF!</v>
      </c>
      <c r="F1146" s="155" t="e">
        <f>IF(#REF!="","",VLOOKUP(#REF!,#REF!,7,0))</f>
        <v>#REF!</v>
      </c>
      <c r="G1146" s="201" t="e">
        <f>IF(OR(#REF!="",F1146=""),"",ROUND(#REF!/10^3*F1146,3))</f>
        <v>#REF!</v>
      </c>
      <c r="H1146" s="201" t="e">
        <f>IF(#REF!&gt;0,#REF!*#REF!/1000,"")</f>
        <v>#REF!</v>
      </c>
      <c r="I1146" s="201" t="e">
        <f>IF(#REF!&gt;0,#REF!*#REF!/1000,"")</f>
        <v>#REF!</v>
      </c>
      <c r="J1146" s="51" t="e">
        <f>IF(#REF!="●","",IF(#REF!="","",#REF!))</f>
        <v>#REF!</v>
      </c>
      <c r="K1146" s="51" t="e">
        <f>IF(#REF!="●","",IF(#REF!="","",#REF!))</f>
        <v>#REF!</v>
      </c>
      <c r="L1146" s="74" t="e">
        <f t="shared" si="198"/>
        <v>#REF!</v>
      </c>
      <c r="M1146" s="74" t="e">
        <f t="shared" si="199"/>
        <v>#REF!</v>
      </c>
      <c r="N1146" s="201" t="e">
        <f>IF(ISNA(L1146),"",L1146*#REF!)</f>
        <v>#REF!</v>
      </c>
      <c r="O1146" s="201" t="e">
        <f>IF(ISNA(M1146),"",M1146*#REF!)</f>
        <v>#REF!</v>
      </c>
      <c r="P1146" s="78" t="e">
        <f>IF(#REF!&gt;0,DQ$6,"")</f>
        <v>#REF!</v>
      </c>
      <c r="Q1146" s="99"/>
      <c r="R1146" s="411"/>
      <c r="S1146" s="412" t="e">
        <f>IF(OR(#REF!="",F1146=""),"",ROUND(#REF!/10^3*F1146,3))</f>
        <v>#REF!</v>
      </c>
      <c r="T1146" s="412" t="e">
        <f>IF(#REF!&gt;0,#REF!*#REF!/1000,"")</f>
        <v>#REF!</v>
      </c>
      <c r="U1146" s="412" t="e">
        <f>IF(#REF!&gt;0,#REF!*#REF!/1000,"")</f>
        <v>#REF!</v>
      </c>
      <c r="V1146" s="413" t="e">
        <f>IF(OR(#REF!="●",#REF!="●"),"",IF(#REF!="","",#REF!))</f>
        <v>#REF!</v>
      </c>
      <c r="W1146" s="413" t="e">
        <f>IF(OR(#REF!="●",#REF!="●"),"",IF(#REF!="","",#REF!))</f>
        <v>#REF!</v>
      </c>
      <c r="X1146" s="412" t="e">
        <f>IF(ISNA(L1146),"",L1146*#REF!)</f>
        <v>#REF!</v>
      </c>
      <c r="Y1146" s="412" t="e">
        <f>IF(ISNA(M1146),"",M1146*#REF!)</f>
        <v>#REF!</v>
      </c>
      <c r="Z1146" s="414" t="e">
        <f>IF(#REF!&gt;0,DQ$6,"")</f>
        <v>#REF!</v>
      </c>
      <c r="AA1146" s="95" t="e">
        <f>IF(#REF!="","",VLOOKUP(#REF!,#REF!,7,0))</f>
        <v>#REF!</v>
      </c>
      <c r="AB1146" s="201" t="e">
        <f>IF(OR(#REF!="",AA1146=""),"",ROUND(#REF!/10^3*AA1146,3))</f>
        <v>#REF!</v>
      </c>
      <c r="AC1146" s="201" t="e">
        <f>IF(#REF!&gt;0,#REF!*#REF!/1000,"")</f>
        <v>#REF!</v>
      </c>
      <c r="AD1146" s="201" t="e">
        <f>IF(#REF!&gt;0,#REF!*#REF!/1000,"")</f>
        <v>#REF!</v>
      </c>
      <c r="AE1146" s="74" t="e">
        <f t="shared" si="200"/>
        <v>#REF!</v>
      </c>
      <c r="AF1146" s="74" t="e">
        <f t="shared" si="201"/>
        <v>#REF!</v>
      </c>
      <c r="AG1146" s="201" t="e">
        <f>IF(ISNA(AE1146),"",AE1146*#REF!)</f>
        <v>#REF!</v>
      </c>
      <c r="AH1146" s="201" t="e">
        <f>IF(ISNA(AF1146),"",AF1146*#REF!)</f>
        <v>#REF!</v>
      </c>
      <c r="AI1146" s="78" t="e">
        <f>IF(#REF!&gt;0,DQ$23,"")</f>
        <v>#REF!</v>
      </c>
      <c r="AJ1146" s="99"/>
      <c r="AK1146" s="411"/>
      <c r="AL1146" s="412" t="e">
        <f>IF(OR(#REF!="",F1146=""),"",ROUND(#REF!/10^3*F1146,3))</f>
        <v>#REF!</v>
      </c>
      <c r="AM1146" s="412" t="e">
        <f>IF(#REF!&gt;0,#REF!*#REF!/1000,"")</f>
        <v>#REF!</v>
      </c>
      <c r="AN1146" s="412" t="e">
        <f>IF(#REF!&gt;0,#REF!*#REF!/1000,"")</f>
        <v>#REF!</v>
      </c>
      <c r="AO1146" s="413" t="e">
        <f>IF(OR(#REF!="●",#REF!="●",#REF!="●"),"",IF(#REF!="","",#REF!))</f>
        <v>#REF!</v>
      </c>
      <c r="AP1146" s="413" t="e">
        <f>IF(OR(#REF!="●",#REF!="●",#REF!="●"),"",IF(#REF!="","",#REF!))</f>
        <v>#REF!</v>
      </c>
      <c r="AQ1146" s="412" t="e">
        <f>IF(ISNA(L1146),"",L1146*#REF!)</f>
        <v>#REF!</v>
      </c>
      <c r="AR1146" s="412" t="e">
        <f>IF(ISNA(M1146),"",M1146*#REF!)</f>
        <v>#REF!</v>
      </c>
      <c r="AS1146" s="414" t="e">
        <f>IF(#REF!&gt;0,DQ$6,"")</f>
        <v>#REF!</v>
      </c>
      <c r="AT1146" s="95" t="e">
        <f>IF(#REF!="","",VLOOKUP(#REF!,#REF!,7,0))</f>
        <v>#REF!</v>
      </c>
      <c r="AU1146" s="201" t="e">
        <f>IF(OR(#REF!="",AT1146=""),"",ROUND(#REF!/10^3*AT1146,3))</f>
        <v>#REF!</v>
      </c>
      <c r="AV1146" s="201" t="e">
        <f>IF(#REF!&gt;0,#REF!*#REF!/1000,"")</f>
        <v>#REF!</v>
      </c>
      <c r="AW1146" s="201" t="e">
        <f>IF(#REF!&gt;0,#REF!*#REF!/1000,"")</f>
        <v>#REF!</v>
      </c>
      <c r="AX1146" s="74" t="e">
        <f t="shared" si="202"/>
        <v>#REF!</v>
      </c>
      <c r="AY1146" s="74" t="e">
        <f t="shared" si="203"/>
        <v>#REF!</v>
      </c>
      <c r="AZ1146" s="201" t="e">
        <f>IF(ISNA(AX1146),"",AX1146*#REF!)</f>
        <v>#REF!</v>
      </c>
      <c r="BA1146" s="201" t="e">
        <f>IF(ISNA(AY1146),"",AY1146*#REF!)</f>
        <v>#REF!</v>
      </c>
      <c r="BB1146" s="78" t="e">
        <f>IF(#REF!&gt;0,DQ$40,"")</f>
        <v>#REF!</v>
      </c>
      <c r="BC1146" s="99"/>
      <c r="BD1146" s="650"/>
      <c r="BE1146" s="652" t="e">
        <f>IF(OR(#REF!="",F1146=""),"",ROUND(#REF!/10^3*F1146,3))</f>
        <v>#REF!</v>
      </c>
      <c r="BF1146" s="412" t="e">
        <f>IF(#REF!&gt;0,#REF!*#REF!/1000,"")</f>
        <v>#REF!</v>
      </c>
      <c r="BG1146" s="412" t="e">
        <f>IF(#REF!&gt;0,#REF!*#REF!/1000,"")</f>
        <v>#REF!</v>
      </c>
      <c r="BH1146" s="413" t="e">
        <f>IF(OR(#REF!="●",#REF!="●",#REF!="●",#REF!="●"),"",IF(#REF!="","",#REF!))</f>
        <v>#REF!</v>
      </c>
      <c r="BI1146" s="413" t="e">
        <f>IF(OR(#REF!="●",#REF!="●",#REF!="●",#REF!="●"),"",IF(#REF!="","",#REF!))</f>
        <v>#REF!</v>
      </c>
      <c r="BJ1146" s="412" t="e">
        <f>IF(ISNA(L1146),"",L1146*#REF!)</f>
        <v>#REF!</v>
      </c>
      <c r="BK1146" s="412" t="e">
        <f>IF(ISNA(M1146),"",M1146*#REF!)</f>
        <v>#REF!</v>
      </c>
      <c r="BL1146" s="415" t="e">
        <f>IF(#REF!&gt;0,DQ$6,"")</f>
        <v>#REF!</v>
      </c>
      <c r="BM1146" s="361" t="e">
        <f>IF(#REF!="","",VLOOKUP(#REF!,#REF!,7,0))</f>
        <v>#REF!</v>
      </c>
      <c r="BN1146" s="201" t="e">
        <f>IF(OR(#REF!="",BM1146=""),"",ROUND(#REF!/10^3*BM1146,3))</f>
        <v>#REF!</v>
      </c>
      <c r="BO1146" s="201" t="e">
        <f>IF(#REF!&gt;0,#REF!*#REF!/1000,"")</f>
        <v>#REF!</v>
      </c>
      <c r="BP1146" s="201" t="e">
        <f>IF(#REF!&gt;0,#REF!*#REF!/1000,"")</f>
        <v>#REF!</v>
      </c>
      <c r="BQ1146" s="74" t="e">
        <f t="shared" si="204"/>
        <v>#REF!</v>
      </c>
      <c r="BR1146" s="74" t="e">
        <f t="shared" si="205"/>
        <v>#REF!</v>
      </c>
      <c r="BS1146" s="201" t="e">
        <f>IF(ISNA(BQ1146),"",BQ1146*#REF!)</f>
        <v>#REF!</v>
      </c>
      <c r="BT1146" s="201" t="e">
        <f>IF(ISNA(BR1146),"",BR1146*#REF!)</f>
        <v>#REF!</v>
      </c>
      <c r="BU1146" s="78" t="e">
        <f>IF(#REF!&gt;0,DQ$57,"")</f>
        <v>#REF!</v>
      </c>
      <c r="BV1146" s="99"/>
      <c r="BW1146" s="411"/>
      <c r="BX1146" s="412" t="e">
        <f>IF(OR(#REF!="",F1146=""),"",ROUND(#REF!/10^3*F1146,3))</f>
        <v>#REF!</v>
      </c>
      <c r="BY1146" s="412" t="e">
        <f>IF(#REF!&gt;0,#REF!*#REF!/1000,"")</f>
        <v>#REF!</v>
      </c>
      <c r="BZ1146" s="412" t="e">
        <f>IF(#REF!&gt;0,#REF!*#REF!/1000,"")</f>
        <v>#REF!</v>
      </c>
      <c r="CA1146" s="413" t="e">
        <f>IF(OR(#REF!="●",#REF!="●",#REF!="●",#REF!="●",#REF!="●"),"",IF(#REF!="","",#REF!))</f>
        <v>#REF!</v>
      </c>
      <c r="CB1146" s="413" t="e">
        <f>IF(OR(#REF!="●",#REF!="●",#REF!="●",#REF!="●",#REF!="●"),"",IF(#REF!="","",#REF!))</f>
        <v>#REF!</v>
      </c>
      <c r="CC1146" s="412" t="e">
        <f>IF(ISNA(L1146),"",L1146*#REF!)</f>
        <v>#REF!</v>
      </c>
      <c r="CD1146" s="412" t="e">
        <f>IF(ISNA(M1146),"",M1146*#REF!)</f>
        <v>#REF!</v>
      </c>
      <c r="CE1146" s="415" t="e">
        <f>IF(#REF!&gt;0,DQ$6,"")</f>
        <v>#REF!</v>
      </c>
      <c r="CF1146" s="361" t="e">
        <f>IF(#REF!="","",VLOOKUP(#REF!,#REF!,7,0))</f>
        <v>#REF!</v>
      </c>
      <c r="CG1146" s="201" t="e">
        <f>IF(OR(#REF!="",CF1146=""),"",ROUND(#REF!/10^3*CF1146,3))</f>
        <v>#REF!</v>
      </c>
      <c r="CH1146" s="201" t="e">
        <f>IF(#REF!&gt;0,#REF!*#REF!/1000,"")</f>
        <v>#REF!</v>
      </c>
      <c r="CI1146" s="201" t="e">
        <f>IF(#REF!&gt;0,#REF!*#REF!/1000,"")</f>
        <v>#REF!</v>
      </c>
      <c r="CJ1146" s="74" t="e">
        <f t="shared" si="206"/>
        <v>#REF!</v>
      </c>
      <c r="CK1146" s="74" t="e">
        <f t="shared" si="207"/>
        <v>#REF!</v>
      </c>
      <c r="CL1146" s="201" t="e">
        <f>IF(ISNA(CJ1146),"",CJ1146*#REF!)</f>
        <v>#REF!</v>
      </c>
      <c r="CM1146" s="201" t="e">
        <f>IF(ISNA(CK1146),"",CK1146*#REF!)</f>
        <v>#REF!</v>
      </c>
      <c r="CN1146" s="101" t="e">
        <f>IF(#REF!&gt;0,DQ$57,"")</f>
        <v>#REF!</v>
      </c>
      <c r="CO1146" s="84"/>
      <c r="CP1146" s="2"/>
      <c r="CQ1146" s="2"/>
      <c r="CR1146" s="2"/>
      <c r="CS1146" s="2"/>
      <c r="CT1146" s="2"/>
      <c r="CU1146" s="2"/>
      <c r="CV1146" s="2"/>
      <c r="CX1146" s="2"/>
      <c r="CY1146" s="2"/>
      <c r="CZ1146" s="2"/>
      <c r="DA1146" s="2"/>
      <c r="DB1146" s="2"/>
      <c r="DC1146" s="2"/>
      <c r="DD1146" s="2"/>
      <c r="DE1146" s="2"/>
      <c r="DF1146" s="2"/>
    </row>
    <row r="1147" spans="2:110" ht="18" customHeight="1">
      <c r="B1147" s="151" t="e">
        <f>IF(#REF!="","",VLOOKUP(#REF!,$CX$11:$DG$26,9,0))</f>
        <v>#REF!</v>
      </c>
      <c r="C1147" s="64" t="e">
        <f>IF(#REF!="",0,VLOOKUP(#REF!,$CP$11:$CQ$16,2,0))</f>
        <v>#REF!</v>
      </c>
      <c r="D1147" s="65" t="e">
        <f>IF(#REF!="",0,VLOOKUP(#REF!,$CX$11:$CY$26,2,0))</f>
        <v>#REF!</v>
      </c>
      <c r="E1147" s="152" t="e">
        <f t="shared" si="197"/>
        <v>#REF!</v>
      </c>
      <c r="F1147" s="155" t="e">
        <f>IF(#REF!="","",VLOOKUP(#REF!,#REF!,7,0))</f>
        <v>#REF!</v>
      </c>
      <c r="G1147" s="201" t="e">
        <f>IF(OR(#REF!="",F1147=""),"",ROUND(#REF!/10^3*F1147,3))</f>
        <v>#REF!</v>
      </c>
      <c r="H1147" s="201" t="e">
        <f>IF(#REF!&gt;0,#REF!*#REF!/1000,"")</f>
        <v>#REF!</v>
      </c>
      <c r="I1147" s="201" t="e">
        <f>IF(#REF!&gt;0,#REF!*#REF!/1000,"")</f>
        <v>#REF!</v>
      </c>
      <c r="J1147" s="51" t="e">
        <f>IF(#REF!="●","",IF(#REF!="","",#REF!))</f>
        <v>#REF!</v>
      </c>
      <c r="K1147" s="51" t="e">
        <f>IF(#REF!="●","",IF(#REF!="","",#REF!))</f>
        <v>#REF!</v>
      </c>
      <c r="L1147" s="74" t="e">
        <f t="shared" si="198"/>
        <v>#REF!</v>
      </c>
      <c r="M1147" s="74" t="e">
        <f t="shared" si="199"/>
        <v>#REF!</v>
      </c>
      <c r="N1147" s="201" t="e">
        <f>IF(ISNA(L1147),"",L1147*#REF!)</f>
        <v>#REF!</v>
      </c>
      <c r="O1147" s="201" t="e">
        <f>IF(ISNA(M1147),"",M1147*#REF!)</f>
        <v>#REF!</v>
      </c>
      <c r="P1147" s="78" t="e">
        <f>IF(#REF!&gt;0,DQ$6,"")</f>
        <v>#REF!</v>
      </c>
      <c r="Q1147" s="99"/>
      <c r="R1147" s="411"/>
      <c r="S1147" s="412" t="e">
        <f>IF(OR(#REF!="",F1147=""),"",ROUND(#REF!/10^3*F1147,3))</f>
        <v>#REF!</v>
      </c>
      <c r="T1147" s="412" t="e">
        <f>IF(#REF!&gt;0,#REF!*#REF!/1000,"")</f>
        <v>#REF!</v>
      </c>
      <c r="U1147" s="412" t="e">
        <f>IF(#REF!&gt;0,#REF!*#REF!/1000,"")</f>
        <v>#REF!</v>
      </c>
      <c r="V1147" s="413" t="e">
        <f>IF(OR(#REF!="●",#REF!="●"),"",IF(#REF!="","",#REF!))</f>
        <v>#REF!</v>
      </c>
      <c r="W1147" s="413" t="e">
        <f>IF(OR(#REF!="●",#REF!="●"),"",IF(#REF!="","",#REF!))</f>
        <v>#REF!</v>
      </c>
      <c r="X1147" s="412" t="e">
        <f>IF(ISNA(L1147),"",L1147*#REF!)</f>
        <v>#REF!</v>
      </c>
      <c r="Y1147" s="412" t="e">
        <f>IF(ISNA(M1147),"",M1147*#REF!)</f>
        <v>#REF!</v>
      </c>
      <c r="Z1147" s="414" t="e">
        <f>IF(#REF!&gt;0,DQ$6,"")</f>
        <v>#REF!</v>
      </c>
      <c r="AA1147" s="95" t="e">
        <f>IF(#REF!="","",VLOOKUP(#REF!,#REF!,7,0))</f>
        <v>#REF!</v>
      </c>
      <c r="AB1147" s="201" t="e">
        <f>IF(OR(#REF!="",AA1147=""),"",ROUND(#REF!/10^3*AA1147,3))</f>
        <v>#REF!</v>
      </c>
      <c r="AC1147" s="201" t="e">
        <f>IF(#REF!&gt;0,#REF!*#REF!/1000,"")</f>
        <v>#REF!</v>
      </c>
      <c r="AD1147" s="201" t="e">
        <f>IF(#REF!&gt;0,#REF!*#REF!/1000,"")</f>
        <v>#REF!</v>
      </c>
      <c r="AE1147" s="74" t="e">
        <f t="shared" si="200"/>
        <v>#REF!</v>
      </c>
      <c r="AF1147" s="74" t="e">
        <f t="shared" si="201"/>
        <v>#REF!</v>
      </c>
      <c r="AG1147" s="201" t="e">
        <f>IF(ISNA(AE1147),"",AE1147*#REF!)</f>
        <v>#REF!</v>
      </c>
      <c r="AH1147" s="201" t="e">
        <f>IF(ISNA(AF1147),"",AF1147*#REF!)</f>
        <v>#REF!</v>
      </c>
      <c r="AI1147" s="78" t="e">
        <f>IF(#REF!&gt;0,DQ$23,"")</f>
        <v>#REF!</v>
      </c>
      <c r="AJ1147" s="99"/>
      <c r="AK1147" s="411"/>
      <c r="AL1147" s="412" t="e">
        <f>IF(OR(#REF!="",F1147=""),"",ROUND(#REF!/10^3*F1147,3))</f>
        <v>#REF!</v>
      </c>
      <c r="AM1147" s="412" t="e">
        <f>IF(#REF!&gt;0,#REF!*#REF!/1000,"")</f>
        <v>#REF!</v>
      </c>
      <c r="AN1147" s="412" t="e">
        <f>IF(#REF!&gt;0,#REF!*#REF!/1000,"")</f>
        <v>#REF!</v>
      </c>
      <c r="AO1147" s="413" t="e">
        <f>IF(OR(#REF!="●",#REF!="●",#REF!="●"),"",IF(#REF!="","",#REF!))</f>
        <v>#REF!</v>
      </c>
      <c r="AP1147" s="413" t="e">
        <f>IF(OR(#REF!="●",#REF!="●",#REF!="●"),"",IF(#REF!="","",#REF!))</f>
        <v>#REF!</v>
      </c>
      <c r="AQ1147" s="412" t="e">
        <f>IF(ISNA(L1147),"",L1147*#REF!)</f>
        <v>#REF!</v>
      </c>
      <c r="AR1147" s="412" t="e">
        <f>IF(ISNA(M1147),"",M1147*#REF!)</f>
        <v>#REF!</v>
      </c>
      <c r="AS1147" s="414" t="e">
        <f>IF(#REF!&gt;0,DQ$6,"")</f>
        <v>#REF!</v>
      </c>
      <c r="AT1147" s="95" t="e">
        <f>IF(#REF!="","",VLOOKUP(#REF!,#REF!,7,0))</f>
        <v>#REF!</v>
      </c>
      <c r="AU1147" s="201" t="e">
        <f>IF(OR(#REF!="",AT1147=""),"",ROUND(#REF!/10^3*AT1147,3))</f>
        <v>#REF!</v>
      </c>
      <c r="AV1147" s="201" t="e">
        <f>IF(#REF!&gt;0,#REF!*#REF!/1000,"")</f>
        <v>#REF!</v>
      </c>
      <c r="AW1147" s="201" t="e">
        <f>IF(#REF!&gt;0,#REF!*#REF!/1000,"")</f>
        <v>#REF!</v>
      </c>
      <c r="AX1147" s="74" t="e">
        <f t="shared" si="202"/>
        <v>#REF!</v>
      </c>
      <c r="AY1147" s="74" t="e">
        <f t="shared" si="203"/>
        <v>#REF!</v>
      </c>
      <c r="AZ1147" s="201" t="e">
        <f>IF(ISNA(AX1147),"",AX1147*#REF!)</f>
        <v>#REF!</v>
      </c>
      <c r="BA1147" s="201" t="e">
        <f>IF(ISNA(AY1147),"",AY1147*#REF!)</f>
        <v>#REF!</v>
      </c>
      <c r="BB1147" s="78" t="e">
        <f>IF(#REF!&gt;0,DQ$40,"")</f>
        <v>#REF!</v>
      </c>
      <c r="BC1147" s="99"/>
      <c r="BD1147" s="650"/>
      <c r="BE1147" s="652" t="e">
        <f>IF(OR(#REF!="",F1147=""),"",ROUND(#REF!/10^3*F1147,3))</f>
        <v>#REF!</v>
      </c>
      <c r="BF1147" s="412" t="e">
        <f>IF(#REF!&gt;0,#REF!*#REF!/1000,"")</f>
        <v>#REF!</v>
      </c>
      <c r="BG1147" s="412" t="e">
        <f>IF(#REF!&gt;0,#REF!*#REF!/1000,"")</f>
        <v>#REF!</v>
      </c>
      <c r="BH1147" s="413" t="e">
        <f>IF(OR(#REF!="●",#REF!="●",#REF!="●",#REF!="●"),"",IF(#REF!="","",#REF!))</f>
        <v>#REF!</v>
      </c>
      <c r="BI1147" s="413" t="e">
        <f>IF(OR(#REF!="●",#REF!="●",#REF!="●",#REF!="●"),"",IF(#REF!="","",#REF!))</f>
        <v>#REF!</v>
      </c>
      <c r="BJ1147" s="412" t="e">
        <f>IF(ISNA(L1147),"",L1147*#REF!)</f>
        <v>#REF!</v>
      </c>
      <c r="BK1147" s="412" t="e">
        <f>IF(ISNA(M1147),"",M1147*#REF!)</f>
        <v>#REF!</v>
      </c>
      <c r="BL1147" s="415" t="e">
        <f>IF(#REF!&gt;0,DQ$6,"")</f>
        <v>#REF!</v>
      </c>
      <c r="BM1147" s="361" t="e">
        <f>IF(#REF!="","",VLOOKUP(#REF!,#REF!,7,0))</f>
        <v>#REF!</v>
      </c>
      <c r="BN1147" s="201" t="e">
        <f>IF(OR(#REF!="",BM1147=""),"",ROUND(#REF!/10^3*BM1147,3))</f>
        <v>#REF!</v>
      </c>
      <c r="BO1147" s="201" t="e">
        <f>IF(#REF!&gt;0,#REF!*#REF!/1000,"")</f>
        <v>#REF!</v>
      </c>
      <c r="BP1147" s="201" t="e">
        <f>IF(#REF!&gt;0,#REF!*#REF!/1000,"")</f>
        <v>#REF!</v>
      </c>
      <c r="BQ1147" s="74" t="e">
        <f t="shared" si="204"/>
        <v>#REF!</v>
      </c>
      <c r="BR1147" s="74" t="e">
        <f t="shared" si="205"/>
        <v>#REF!</v>
      </c>
      <c r="BS1147" s="201" t="e">
        <f>IF(ISNA(BQ1147),"",BQ1147*#REF!)</f>
        <v>#REF!</v>
      </c>
      <c r="BT1147" s="201" t="e">
        <f>IF(ISNA(BR1147),"",BR1147*#REF!)</f>
        <v>#REF!</v>
      </c>
      <c r="BU1147" s="78" t="e">
        <f>IF(#REF!&gt;0,DQ$57,"")</f>
        <v>#REF!</v>
      </c>
      <c r="BV1147" s="99"/>
      <c r="BW1147" s="411"/>
      <c r="BX1147" s="412" t="e">
        <f>IF(OR(#REF!="",F1147=""),"",ROUND(#REF!/10^3*F1147,3))</f>
        <v>#REF!</v>
      </c>
      <c r="BY1147" s="412" t="e">
        <f>IF(#REF!&gt;0,#REF!*#REF!/1000,"")</f>
        <v>#REF!</v>
      </c>
      <c r="BZ1147" s="412" t="e">
        <f>IF(#REF!&gt;0,#REF!*#REF!/1000,"")</f>
        <v>#REF!</v>
      </c>
      <c r="CA1147" s="413" t="e">
        <f>IF(OR(#REF!="●",#REF!="●",#REF!="●",#REF!="●",#REF!="●"),"",IF(#REF!="","",#REF!))</f>
        <v>#REF!</v>
      </c>
      <c r="CB1147" s="413" t="e">
        <f>IF(OR(#REF!="●",#REF!="●",#REF!="●",#REF!="●",#REF!="●"),"",IF(#REF!="","",#REF!))</f>
        <v>#REF!</v>
      </c>
      <c r="CC1147" s="412" t="e">
        <f>IF(ISNA(L1147),"",L1147*#REF!)</f>
        <v>#REF!</v>
      </c>
      <c r="CD1147" s="412" t="e">
        <f>IF(ISNA(M1147),"",M1147*#REF!)</f>
        <v>#REF!</v>
      </c>
      <c r="CE1147" s="415" t="e">
        <f>IF(#REF!&gt;0,DQ$6,"")</f>
        <v>#REF!</v>
      </c>
      <c r="CF1147" s="361" t="e">
        <f>IF(#REF!="","",VLOOKUP(#REF!,#REF!,7,0))</f>
        <v>#REF!</v>
      </c>
      <c r="CG1147" s="201" t="e">
        <f>IF(OR(#REF!="",CF1147=""),"",ROUND(#REF!/10^3*CF1147,3))</f>
        <v>#REF!</v>
      </c>
      <c r="CH1147" s="201" t="e">
        <f>IF(#REF!&gt;0,#REF!*#REF!/1000,"")</f>
        <v>#REF!</v>
      </c>
      <c r="CI1147" s="201" t="e">
        <f>IF(#REF!&gt;0,#REF!*#REF!/1000,"")</f>
        <v>#REF!</v>
      </c>
      <c r="CJ1147" s="74" t="e">
        <f t="shared" si="206"/>
        <v>#REF!</v>
      </c>
      <c r="CK1147" s="74" t="e">
        <f t="shared" si="207"/>
        <v>#REF!</v>
      </c>
      <c r="CL1147" s="201" t="e">
        <f>IF(ISNA(CJ1147),"",CJ1147*#REF!)</f>
        <v>#REF!</v>
      </c>
      <c r="CM1147" s="201" t="e">
        <f>IF(ISNA(CK1147),"",CK1147*#REF!)</f>
        <v>#REF!</v>
      </c>
      <c r="CN1147" s="101" t="e">
        <f>IF(#REF!&gt;0,DQ$57,"")</f>
        <v>#REF!</v>
      </c>
      <c r="CO1147" s="84"/>
      <c r="CP1147" s="2"/>
      <c r="CQ1147" s="2"/>
      <c r="CR1147" s="2"/>
      <c r="CS1147" s="2"/>
      <c r="CT1147" s="2"/>
      <c r="CU1147" s="2"/>
      <c r="CV1147" s="2"/>
      <c r="CX1147" s="2"/>
      <c r="CY1147" s="2"/>
      <c r="CZ1147" s="2"/>
      <c r="DA1147" s="2"/>
      <c r="DB1147" s="2"/>
      <c r="DC1147" s="2"/>
      <c r="DD1147" s="2"/>
      <c r="DE1147" s="2"/>
      <c r="DF1147" s="2"/>
    </row>
    <row r="1148" spans="2:110" ht="18" customHeight="1">
      <c r="B1148" s="151" t="e">
        <f>IF(#REF!="","",VLOOKUP(#REF!,$CX$11:$DG$26,9,0))</f>
        <v>#REF!</v>
      </c>
      <c r="C1148" s="64" t="e">
        <f>IF(#REF!="",0,VLOOKUP(#REF!,$CP$11:$CQ$16,2,0))</f>
        <v>#REF!</v>
      </c>
      <c r="D1148" s="65" t="e">
        <f>IF(#REF!="",0,VLOOKUP(#REF!,$CX$11:$CY$26,2,0))</f>
        <v>#REF!</v>
      </c>
      <c r="E1148" s="152" t="e">
        <f t="shared" si="197"/>
        <v>#REF!</v>
      </c>
      <c r="F1148" s="155" t="e">
        <f>IF(#REF!="","",VLOOKUP(#REF!,#REF!,7,0))</f>
        <v>#REF!</v>
      </c>
      <c r="G1148" s="201" t="e">
        <f>IF(OR(#REF!="",F1148=""),"",ROUND(#REF!/10^3*F1148,3))</f>
        <v>#REF!</v>
      </c>
      <c r="H1148" s="201" t="e">
        <f>IF(#REF!&gt;0,#REF!*#REF!/1000,"")</f>
        <v>#REF!</v>
      </c>
      <c r="I1148" s="201" t="e">
        <f>IF(#REF!&gt;0,#REF!*#REF!/1000,"")</f>
        <v>#REF!</v>
      </c>
      <c r="J1148" s="51" t="e">
        <f>IF(#REF!="●","",IF(#REF!="","",#REF!))</f>
        <v>#REF!</v>
      </c>
      <c r="K1148" s="51" t="e">
        <f>IF(#REF!="●","",IF(#REF!="","",#REF!))</f>
        <v>#REF!</v>
      </c>
      <c r="L1148" s="74" t="e">
        <f t="shared" si="198"/>
        <v>#REF!</v>
      </c>
      <c r="M1148" s="74" t="e">
        <f t="shared" si="199"/>
        <v>#REF!</v>
      </c>
      <c r="N1148" s="201" t="e">
        <f>IF(ISNA(L1148),"",L1148*#REF!)</f>
        <v>#REF!</v>
      </c>
      <c r="O1148" s="201" t="e">
        <f>IF(ISNA(M1148),"",M1148*#REF!)</f>
        <v>#REF!</v>
      </c>
      <c r="P1148" s="78" t="e">
        <f>IF(#REF!&gt;0,DQ$6,"")</f>
        <v>#REF!</v>
      </c>
      <c r="Q1148" s="99"/>
      <c r="R1148" s="411"/>
      <c r="S1148" s="412" t="e">
        <f>IF(OR(#REF!="",F1148=""),"",ROUND(#REF!/10^3*F1148,3))</f>
        <v>#REF!</v>
      </c>
      <c r="T1148" s="412" t="e">
        <f>IF(#REF!&gt;0,#REF!*#REF!/1000,"")</f>
        <v>#REF!</v>
      </c>
      <c r="U1148" s="412" t="e">
        <f>IF(#REF!&gt;0,#REF!*#REF!/1000,"")</f>
        <v>#REF!</v>
      </c>
      <c r="V1148" s="413" t="e">
        <f>IF(OR(#REF!="●",#REF!="●"),"",IF(#REF!="","",#REF!))</f>
        <v>#REF!</v>
      </c>
      <c r="W1148" s="413" t="e">
        <f>IF(OR(#REF!="●",#REF!="●"),"",IF(#REF!="","",#REF!))</f>
        <v>#REF!</v>
      </c>
      <c r="X1148" s="412" t="e">
        <f>IF(ISNA(L1148),"",L1148*#REF!)</f>
        <v>#REF!</v>
      </c>
      <c r="Y1148" s="412" t="e">
        <f>IF(ISNA(M1148),"",M1148*#REF!)</f>
        <v>#REF!</v>
      </c>
      <c r="Z1148" s="414" t="e">
        <f>IF(#REF!&gt;0,DQ$6,"")</f>
        <v>#REF!</v>
      </c>
      <c r="AA1148" s="95" t="e">
        <f>IF(#REF!="","",VLOOKUP(#REF!,#REF!,7,0))</f>
        <v>#REF!</v>
      </c>
      <c r="AB1148" s="201" t="e">
        <f>IF(OR(#REF!="",AA1148=""),"",ROUND(#REF!/10^3*AA1148,3))</f>
        <v>#REF!</v>
      </c>
      <c r="AC1148" s="201" t="e">
        <f>IF(#REF!&gt;0,#REF!*#REF!/1000,"")</f>
        <v>#REF!</v>
      </c>
      <c r="AD1148" s="201" t="e">
        <f>IF(#REF!&gt;0,#REF!*#REF!/1000,"")</f>
        <v>#REF!</v>
      </c>
      <c r="AE1148" s="74" t="e">
        <f t="shared" si="200"/>
        <v>#REF!</v>
      </c>
      <c r="AF1148" s="74" t="e">
        <f t="shared" si="201"/>
        <v>#REF!</v>
      </c>
      <c r="AG1148" s="201" t="e">
        <f>IF(ISNA(AE1148),"",AE1148*#REF!)</f>
        <v>#REF!</v>
      </c>
      <c r="AH1148" s="201" t="e">
        <f>IF(ISNA(AF1148),"",AF1148*#REF!)</f>
        <v>#REF!</v>
      </c>
      <c r="AI1148" s="78" t="e">
        <f>IF(#REF!&gt;0,DQ$23,"")</f>
        <v>#REF!</v>
      </c>
      <c r="AJ1148" s="99"/>
      <c r="AK1148" s="411"/>
      <c r="AL1148" s="412" t="e">
        <f>IF(OR(#REF!="",F1148=""),"",ROUND(#REF!/10^3*F1148,3))</f>
        <v>#REF!</v>
      </c>
      <c r="AM1148" s="412" t="e">
        <f>IF(#REF!&gt;0,#REF!*#REF!/1000,"")</f>
        <v>#REF!</v>
      </c>
      <c r="AN1148" s="412" t="e">
        <f>IF(#REF!&gt;0,#REF!*#REF!/1000,"")</f>
        <v>#REF!</v>
      </c>
      <c r="AO1148" s="413" t="e">
        <f>IF(OR(#REF!="●",#REF!="●",#REF!="●"),"",IF(#REF!="","",#REF!))</f>
        <v>#REF!</v>
      </c>
      <c r="AP1148" s="413" t="e">
        <f>IF(OR(#REF!="●",#REF!="●",#REF!="●"),"",IF(#REF!="","",#REF!))</f>
        <v>#REF!</v>
      </c>
      <c r="AQ1148" s="412" t="e">
        <f>IF(ISNA(L1148),"",L1148*#REF!)</f>
        <v>#REF!</v>
      </c>
      <c r="AR1148" s="412" t="e">
        <f>IF(ISNA(M1148),"",M1148*#REF!)</f>
        <v>#REF!</v>
      </c>
      <c r="AS1148" s="414" t="e">
        <f>IF(#REF!&gt;0,DQ$6,"")</f>
        <v>#REF!</v>
      </c>
      <c r="AT1148" s="95" t="e">
        <f>IF(#REF!="","",VLOOKUP(#REF!,#REF!,7,0))</f>
        <v>#REF!</v>
      </c>
      <c r="AU1148" s="201" t="e">
        <f>IF(OR(#REF!="",AT1148=""),"",ROUND(#REF!/10^3*AT1148,3))</f>
        <v>#REF!</v>
      </c>
      <c r="AV1148" s="201" t="e">
        <f>IF(#REF!&gt;0,#REF!*#REF!/1000,"")</f>
        <v>#REF!</v>
      </c>
      <c r="AW1148" s="201" t="e">
        <f>IF(#REF!&gt;0,#REF!*#REF!/1000,"")</f>
        <v>#REF!</v>
      </c>
      <c r="AX1148" s="74" t="e">
        <f t="shared" si="202"/>
        <v>#REF!</v>
      </c>
      <c r="AY1148" s="74" t="e">
        <f t="shared" si="203"/>
        <v>#REF!</v>
      </c>
      <c r="AZ1148" s="201" t="e">
        <f>IF(ISNA(AX1148),"",AX1148*#REF!)</f>
        <v>#REF!</v>
      </c>
      <c r="BA1148" s="201" t="e">
        <f>IF(ISNA(AY1148),"",AY1148*#REF!)</f>
        <v>#REF!</v>
      </c>
      <c r="BB1148" s="78" t="e">
        <f>IF(#REF!&gt;0,DQ$40,"")</f>
        <v>#REF!</v>
      </c>
      <c r="BC1148" s="99"/>
      <c r="BD1148" s="650"/>
      <c r="BE1148" s="652" t="e">
        <f>IF(OR(#REF!="",F1148=""),"",ROUND(#REF!/10^3*F1148,3))</f>
        <v>#REF!</v>
      </c>
      <c r="BF1148" s="412" t="e">
        <f>IF(#REF!&gt;0,#REF!*#REF!/1000,"")</f>
        <v>#REF!</v>
      </c>
      <c r="BG1148" s="412" t="e">
        <f>IF(#REF!&gt;0,#REF!*#REF!/1000,"")</f>
        <v>#REF!</v>
      </c>
      <c r="BH1148" s="413" t="e">
        <f>IF(OR(#REF!="●",#REF!="●",#REF!="●",#REF!="●"),"",IF(#REF!="","",#REF!))</f>
        <v>#REF!</v>
      </c>
      <c r="BI1148" s="413" t="e">
        <f>IF(OR(#REF!="●",#REF!="●",#REF!="●",#REF!="●"),"",IF(#REF!="","",#REF!))</f>
        <v>#REF!</v>
      </c>
      <c r="BJ1148" s="412" t="e">
        <f>IF(ISNA(L1148),"",L1148*#REF!)</f>
        <v>#REF!</v>
      </c>
      <c r="BK1148" s="412" t="e">
        <f>IF(ISNA(M1148),"",M1148*#REF!)</f>
        <v>#REF!</v>
      </c>
      <c r="BL1148" s="415" t="e">
        <f>IF(#REF!&gt;0,DQ$6,"")</f>
        <v>#REF!</v>
      </c>
      <c r="BM1148" s="361" t="e">
        <f>IF(#REF!="","",VLOOKUP(#REF!,#REF!,7,0))</f>
        <v>#REF!</v>
      </c>
      <c r="BN1148" s="201" t="e">
        <f>IF(OR(#REF!="",BM1148=""),"",ROUND(#REF!/10^3*BM1148,3))</f>
        <v>#REF!</v>
      </c>
      <c r="BO1148" s="201" t="e">
        <f>IF(#REF!&gt;0,#REF!*#REF!/1000,"")</f>
        <v>#REF!</v>
      </c>
      <c r="BP1148" s="201" t="e">
        <f>IF(#REF!&gt;0,#REF!*#REF!/1000,"")</f>
        <v>#REF!</v>
      </c>
      <c r="BQ1148" s="74" t="e">
        <f t="shared" si="204"/>
        <v>#REF!</v>
      </c>
      <c r="BR1148" s="74" t="e">
        <f t="shared" si="205"/>
        <v>#REF!</v>
      </c>
      <c r="BS1148" s="201" t="e">
        <f>IF(ISNA(BQ1148),"",BQ1148*#REF!)</f>
        <v>#REF!</v>
      </c>
      <c r="BT1148" s="201" t="e">
        <f>IF(ISNA(BR1148),"",BR1148*#REF!)</f>
        <v>#REF!</v>
      </c>
      <c r="BU1148" s="78" t="e">
        <f>IF(#REF!&gt;0,DQ$57,"")</f>
        <v>#REF!</v>
      </c>
      <c r="BV1148" s="99"/>
      <c r="BW1148" s="411"/>
      <c r="BX1148" s="412" t="e">
        <f>IF(OR(#REF!="",F1148=""),"",ROUND(#REF!/10^3*F1148,3))</f>
        <v>#REF!</v>
      </c>
      <c r="BY1148" s="412" t="e">
        <f>IF(#REF!&gt;0,#REF!*#REF!/1000,"")</f>
        <v>#REF!</v>
      </c>
      <c r="BZ1148" s="412" t="e">
        <f>IF(#REF!&gt;0,#REF!*#REF!/1000,"")</f>
        <v>#REF!</v>
      </c>
      <c r="CA1148" s="413" t="e">
        <f>IF(OR(#REF!="●",#REF!="●",#REF!="●",#REF!="●",#REF!="●"),"",IF(#REF!="","",#REF!))</f>
        <v>#REF!</v>
      </c>
      <c r="CB1148" s="413" t="e">
        <f>IF(OR(#REF!="●",#REF!="●",#REF!="●",#REF!="●",#REF!="●"),"",IF(#REF!="","",#REF!))</f>
        <v>#REF!</v>
      </c>
      <c r="CC1148" s="412" t="e">
        <f>IF(ISNA(L1148),"",L1148*#REF!)</f>
        <v>#REF!</v>
      </c>
      <c r="CD1148" s="412" t="e">
        <f>IF(ISNA(M1148),"",M1148*#REF!)</f>
        <v>#REF!</v>
      </c>
      <c r="CE1148" s="415" t="e">
        <f>IF(#REF!&gt;0,DQ$6,"")</f>
        <v>#REF!</v>
      </c>
      <c r="CF1148" s="361" t="e">
        <f>IF(#REF!="","",VLOOKUP(#REF!,#REF!,7,0))</f>
        <v>#REF!</v>
      </c>
      <c r="CG1148" s="201" t="e">
        <f>IF(OR(#REF!="",CF1148=""),"",ROUND(#REF!/10^3*CF1148,3))</f>
        <v>#REF!</v>
      </c>
      <c r="CH1148" s="201" t="e">
        <f>IF(#REF!&gt;0,#REF!*#REF!/1000,"")</f>
        <v>#REF!</v>
      </c>
      <c r="CI1148" s="201" t="e">
        <f>IF(#REF!&gt;0,#REF!*#REF!/1000,"")</f>
        <v>#REF!</v>
      </c>
      <c r="CJ1148" s="74" t="e">
        <f t="shared" si="206"/>
        <v>#REF!</v>
      </c>
      <c r="CK1148" s="74" t="e">
        <f t="shared" si="207"/>
        <v>#REF!</v>
      </c>
      <c r="CL1148" s="201" t="e">
        <f>IF(ISNA(CJ1148),"",CJ1148*#REF!)</f>
        <v>#REF!</v>
      </c>
      <c r="CM1148" s="201" t="e">
        <f>IF(ISNA(CK1148),"",CK1148*#REF!)</f>
        <v>#REF!</v>
      </c>
      <c r="CN1148" s="101" t="e">
        <f>IF(#REF!&gt;0,DQ$57,"")</f>
        <v>#REF!</v>
      </c>
      <c r="CO1148" s="84"/>
      <c r="CP1148" s="2"/>
      <c r="CQ1148" s="2"/>
      <c r="CR1148" s="2"/>
      <c r="CS1148" s="2"/>
      <c r="CT1148" s="2"/>
      <c r="CU1148" s="2"/>
      <c r="CV1148" s="2"/>
      <c r="CX1148" s="2"/>
      <c r="CY1148" s="2"/>
      <c r="CZ1148" s="2"/>
      <c r="DA1148" s="2"/>
      <c r="DB1148" s="2"/>
      <c r="DC1148" s="2"/>
      <c r="DD1148" s="2"/>
      <c r="DE1148" s="2"/>
      <c r="DF1148" s="2"/>
    </row>
    <row r="1149" spans="2:110" ht="18" customHeight="1">
      <c r="B1149" s="151" t="e">
        <f>IF(#REF!="","",VLOOKUP(#REF!,$CX$11:$DG$26,9,0))</f>
        <v>#REF!</v>
      </c>
      <c r="C1149" s="64" t="e">
        <f>IF(#REF!="",0,VLOOKUP(#REF!,$CP$11:$CQ$16,2,0))</f>
        <v>#REF!</v>
      </c>
      <c r="D1149" s="65" t="e">
        <f>IF(#REF!="",0,VLOOKUP(#REF!,$CX$11:$CY$26,2,0))</f>
        <v>#REF!</v>
      </c>
      <c r="E1149" s="152" t="e">
        <f t="shared" si="197"/>
        <v>#REF!</v>
      </c>
      <c r="F1149" s="155" t="e">
        <f>IF(#REF!="","",VLOOKUP(#REF!,#REF!,7,0))</f>
        <v>#REF!</v>
      </c>
      <c r="G1149" s="201" t="e">
        <f>IF(OR(#REF!="",F1149=""),"",ROUND(#REF!/10^3*F1149,3))</f>
        <v>#REF!</v>
      </c>
      <c r="H1149" s="201" t="e">
        <f>IF(#REF!&gt;0,#REF!*#REF!/1000,"")</f>
        <v>#REF!</v>
      </c>
      <c r="I1149" s="201" t="e">
        <f>IF(#REF!&gt;0,#REF!*#REF!/1000,"")</f>
        <v>#REF!</v>
      </c>
      <c r="J1149" s="51" t="e">
        <f>IF(#REF!="●","",IF(#REF!="","",#REF!))</f>
        <v>#REF!</v>
      </c>
      <c r="K1149" s="51" t="e">
        <f>IF(#REF!="●","",IF(#REF!="","",#REF!))</f>
        <v>#REF!</v>
      </c>
      <c r="L1149" s="74" t="e">
        <f t="shared" si="198"/>
        <v>#REF!</v>
      </c>
      <c r="M1149" s="74" t="e">
        <f t="shared" si="199"/>
        <v>#REF!</v>
      </c>
      <c r="N1149" s="201" t="e">
        <f>IF(ISNA(L1149),"",L1149*#REF!)</f>
        <v>#REF!</v>
      </c>
      <c r="O1149" s="201" t="e">
        <f>IF(ISNA(M1149),"",M1149*#REF!)</f>
        <v>#REF!</v>
      </c>
      <c r="P1149" s="78" t="e">
        <f>IF(#REF!&gt;0,DQ$6,"")</f>
        <v>#REF!</v>
      </c>
      <c r="Q1149" s="99"/>
      <c r="R1149" s="411"/>
      <c r="S1149" s="412" t="e">
        <f>IF(OR(#REF!="",F1149=""),"",ROUND(#REF!/10^3*F1149,3))</f>
        <v>#REF!</v>
      </c>
      <c r="T1149" s="412" t="e">
        <f>IF(#REF!&gt;0,#REF!*#REF!/1000,"")</f>
        <v>#REF!</v>
      </c>
      <c r="U1149" s="412" t="e">
        <f>IF(#REF!&gt;0,#REF!*#REF!/1000,"")</f>
        <v>#REF!</v>
      </c>
      <c r="V1149" s="413" t="e">
        <f>IF(OR(#REF!="●",#REF!="●"),"",IF(#REF!="","",#REF!))</f>
        <v>#REF!</v>
      </c>
      <c r="W1149" s="413" t="e">
        <f>IF(OR(#REF!="●",#REF!="●"),"",IF(#REF!="","",#REF!))</f>
        <v>#REF!</v>
      </c>
      <c r="X1149" s="412" t="e">
        <f>IF(ISNA(L1149),"",L1149*#REF!)</f>
        <v>#REF!</v>
      </c>
      <c r="Y1149" s="412" t="e">
        <f>IF(ISNA(M1149),"",M1149*#REF!)</f>
        <v>#REF!</v>
      </c>
      <c r="Z1149" s="414" t="e">
        <f>IF(#REF!&gt;0,DQ$6,"")</f>
        <v>#REF!</v>
      </c>
      <c r="AA1149" s="95" t="e">
        <f>IF(#REF!="","",VLOOKUP(#REF!,#REF!,7,0))</f>
        <v>#REF!</v>
      </c>
      <c r="AB1149" s="201" t="e">
        <f>IF(OR(#REF!="",AA1149=""),"",ROUND(#REF!/10^3*AA1149,3))</f>
        <v>#REF!</v>
      </c>
      <c r="AC1149" s="201" t="e">
        <f>IF(#REF!&gt;0,#REF!*#REF!/1000,"")</f>
        <v>#REF!</v>
      </c>
      <c r="AD1149" s="201" t="e">
        <f>IF(#REF!&gt;0,#REF!*#REF!/1000,"")</f>
        <v>#REF!</v>
      </c>
      <c r="AE1149" s="74" t="e">
        <f t="shared" si="200"/>
        <v>#REF!</v>
      </c>
      <c r="AF1149" s="74" t="e">
        <f t="shared" si="201"/>
        <v>#REF!</v>
      </c>
      <c r="AG1149" s="201" t="e">
        <f>IF(ISNA(AE1149),"",AE1149*#REF!)</f>
        <v>#REF!</v>
      </c>
      <c r="AH1149" s="201" t="e">
        <f>IF(ISNA(AF1149),"",AF1149*#REF!)</f>
        <v>#REF!</v>
      </c>
      <c r="AI1149" s="78" t="e">
        <f>IF(#REF!&gt;0,DQ$23,"")</f>
        <v>#REF!</v>
      </c>
      <c r="AJ1149" s="99"/>
      <c r="AK1149" s="411"/>
      <c r="AL1149" s="412" t="e">
        <f>IF(OR(#REF!="",F1149=""),"",ROUND(#REF!/10^3*F1149,3))</f>
        <v>#REF!</v>
      </c>
      <c r="AM1149" s="412" t="e">
        <f>IF(#REF!&gt;0,#REF!*#REF!/1000,"")</f>
        <v>#REF!</v>
      </c>
      <c r="AN1149" s="412" t="e">
        <f>IF(#REF!&gt;0,#REF!*#REF!/1000,"")</f>
        <v>#REF!</v>
      </c>
      <c r="AO1149" s="413" t="e">
        <f>IF(OR(#REF!="●",#REF!="●",#REF!="●"),"",IF(#REF!="","",#REF!))</f>
        <v>#REF!</v>
      </c>
      <c r="AP1149" s="413" t="e">
        <f>IF(OR(#REF!="●",#REF!="●",#REF!="●"),"",IF(#REF!="","",#REF!))</f>
        <v>#REF!</v>
      </c>
      <c r="AQ1149" s="412" t="e">
        <f>IF(ISNA(L1149),"",L1149*#REF!)</f>
        <v>#REF!</v>
      </c>
      <c r="AR1149" s="412" t="e">
        <f>IF(ISNA(M1149),"",M1149*#REF!)</f>
        <v>#REF!</v>
      </c>
      <c r="AS1149" s="414" t="e">
        <f>IF(#REF!&gt;0,DQ$6,"")</f>
        <v>#REF!</v>
      </c>
      <c r="AT1149" s="95" t="e">
        <f>IF(#REF!="","",VLOOKUP(#REF!,#REF!,7,0))</f>
        <v>#REF!</v>
      </c>
      <c r="AU1149" s="201" t="e">
        <f>IF(OR(#REF!="",AT1149=""),"",ROUND(#REF!/10^3*AT1149,3))</f>
        <v>#REF!</v>
      </c>
      <c r="AV1149" s="201" t="e">
        <f>IF(#REF!&gt;0,#REF!*#REF!/1000,"")</f>
        <v>#REF!</v>
      </c>
      <c r="AW1149" s="201" t="e">
        <f>IF(#REF!&gt;0,#REF!*#REF!/1000,"")</f>
        <v>#REF!</v>
      </c>
      <c r="AX1149" s="74" t="e">
        <f t="shared" si="202"/>
        <v>#REF!</v>
      </c>
      <c r="AY1149" s="74" t="e">
        <f t="shared" si="203"/>
        <v>#REF!</v>
      </c>
      <c r="AZ1149" s="201" t="e">
        <f>IF(ISNA(AX1149),"",AX1149*#REF!)</f>
        <v>#REF!</v>
      </c>
      <c r="BA1149" s="201" t="e">
        <f>IF(ISNA(AY1149),"",AY1149*#REF!)</f>
        <v>#REF!</v>
      </c>
      <c r="BB1149" s="78" t="e">
        <f>IF(#REF!&gt;0,DQ$40,"")</f>
        <v>#REF!</v>
      </c>
      <c r="BC1149" s="99"/>
      <c r="BD1149" s="650"/>
      <c r="BE1149" s="652" t="e">
        <f>IF(OR(#REF!="",F1149=""),"",ROUND(#REF!/10^3*F1149,3))</f>
        <v>#REF!</v>
      </c>
      <c r="BF1149" s="412" t="e">
        <f>IF(#REF!&gt;0,#REF!*#REF!/1000,"")</f>
        <v>#REF!</v>
      </c>
      <c r="BG1149" s="412" t="e">
        <f>IF(#REF!&gt;0,#REF!*#REF!/1000,"")</f>
        <v>#REF!</v>
      </c>
      <c r="BH1149" s="413" t="e">
        <f>IF(OR(#REF!="●",#REF!="●",#REF!="●",#REF!="●"),"",IF(#REF!="","",#REF!))</f>
        <v>#REF!</v>
      </c>
      <c r="BI1149" s="413" t="e">
        <f>IF(OR(#REF!="●",#REF!="●",#REF!="●",#REF!="●"),"",IF(#REF!="","",#REF!))</f>
        <v>#REF!</v>
      </c>
      <c r="BJ1149" s="412" t="e">
        <f>IF(ISNA(L1149),"",L1149*#REF!)</f>
        <v>#REF!</v>
      </c>
      <c r="BK1149" s="412" t="e">
        <f>IF(ISNA(M1149),"",M1149*#REF!)</f>
        <v>#REF!</v>
      </c>
      <c r="BL1149" s="415" t="e">
        <f>IF(#REF!&gt;0,DQ$6,"")</f>
        <v>#REF!</v>
      </c>
      <c r="BM1149" s="361" t="e">
        <f>IF(#REF!="","",VLOOKUP(#REF!,#REF!,7,0))</f>
        <v>#REF!</v>
      </c>
      <c r="BN1149" s="201" t="e">
        <f>IF(OR(#REF!="",BM1149=""),"",ROUND(#REF!/10^3*BM1149,3))</f>
        <v>#REF!</v>
      </c>
      <c r="BO1149" s="201" t="e">
        <f>IF(#REF!&gt;0,#REF!*#REF!/1000,"")</f>
        <v>#REF!</v>
      </c>
      <c r="BP1149" s="201" t="e">
        <f>IF(#REF!&gt;0,#REF!*#REF!/1000,"")</f>
        <v>#REF!</v>
      </c>
      <c r="BQ1149" s="74" t="e">
        <f t="shared" si="204"/>
        <v>#REF!</v>
      </c>
      <c r="BR1149" s="74" t="e">
        <f t="shared" si="205"/>
        <v>#REF!</v>
      </c>
      <c r="BS1149" s="201" t="e">
        <f>IF(ISNA(BQ1149),"",BQ1149*#REF!)</f>
        <v>#REF!</v>
      </c>
      <c r="BT1149" s="201" t="e">
        <f>IF(ISNA(BR1149),"",BR1149*#REF!)</f>
        <v>#REF!</v>
      </c>
      <c r="BU1149" s="78" t="e">
        <f>IF(#REF!&gt;0,DQ$57,"")</f>
        <v>#REF!</v>
      </c>
      <c r="BV1149" s="99"/>
      <c r="BW1149" s="411"/>
      <c r="BX1149" s="412" t="e">
        <f>IF(OR(#REF!="",F1149=""),"",ROUND(#REF!/10^3*F1149,3))</f>
        <v>#REF!</v>
      </c>
      <c r="BY1149" s="412" t="e">
        <f>IF(#REF!&gt;0,#REF!*#REF!/1000,"")</f>
        <v>#REF!</v>
      </c>
      <c r="BZ1149" s="412" t="e">
        <f>IF(#REF!&gt;0,#REF!*#REF!/1000,"")</f>
        <v>#REF!</v>
      </c>
      <c r="CA1149" s="413" t="e">
        <f>IF(OR(#REF!="●",#REF!="●",#REF!="●",#REF!="●",#REF!="●"),"",IF(#REF!="","",#REF!))</f>
        <v>#REF!</v>
      </c>
      <c r="CB1149" s="413" t="e">
        <f>IF(OR(#REF!="●",#REF!="●",#REF!="●",#REF!="●",#REF!="●"),"",IF(#REF!="","",#REF!))</f>
        <v>#REF!</v>
      </c>
      <c r="CC1149" s="412" t="e">
        <f>IF(ISNA(L1149),"",L1149*#REF!)</f>
        <v>#REF!</v>
      </c>
      <c r="CD1149" s="412" t="e">
        <f>IF(ISNA(M1149),"",M1149*#REF!)</f>
        <v>#REF!</v>
      </c>
      <c r="CE1149" s="415" t="e">
        <f>IF(#REF!&gt;0,DQ$6,"")</f>
        <v>#REF!</v>
      </c>
      <c r="CF1149" s="361" t="e">
        <f>IF(#REF!="","",VLOOKUP(#REF!,#REF!,7,0))</f>
        <v>#REF!</v>
      </c>
      <c r="CG1149" s="201" t="e">
        <f>IF(OR(#REF!="",CF1149=""),"",ROUND(#REF!/10^3*CF1149,3))</f>
        <v>#REF!</v>
      </c>
      <c r="CH1149" s="201" t="e">
        <f>IF(#REF!&gt;0,#REF!*#REF!/1000,"")</f>
        <v>#REF!</v>
      </c>
      <c r="CI1149" s="201" t="e">
        <f>IF(#REF!&gt;0,#REF!*#REF!/1000,"")</f>
        <v>#REF!</v>
      </c>
      <c r="CJ1149" s="74" t="e">
        <f t="shared" si="206"/>
        <v>#REF!</v>
      </c>
      <c r="CK1149" s="74" t="e">
        <f t="shared" si="207"/>
        <v>#REF!</v>
      </c>
      <c r="CL1149" s="201" t="e">
        <f>IF(ISNA(CJ1149),"",CJ1149*#REF!)</f>
        <v>#REF!</v>
      </c>
      <c r="CM1149" s="201" t="e">
        <f>IF(ISNA(CK1149),"",CK1149*#REF!)</f>
        <v>#REF!</v>
      </c>
      <c r="CN1149" s="101" t="e">
        <f>IF(#REF!&gt;0,DQ$57,"")</f>
        <v>#REF!</v>
      </c>
      <c r="CO1149" s="84"/>
      <c r="CP1149" s="2"/>
      <c r="CQ1149" s="2"/>
      <c r="CR1149" s="2"/>
      <c r="CS1149" s="2"/>
      <c r="CT1149" s="2"/>
      <c r="CU1149" s="2"/>
      <c r="CV1149" s="2"/>
      <c r="CX1149" s="2"/>
      <c r="CY1149" s="2"/>
      <c r="CZ1149" s="2"/>
      <c r="DA1149" s="2"/>
      <c r="DB1149" s="2"/>
      <c r="DC1149" s="2"/>
      <c r="DD1149" s="2"/>
      <c r="DE1149" s="2"/>
      <c r="DF1149" s="2"/>
    </row>
    <row r="1150" spans="2:110" ht="18" customHeight="1">
      <c r="B1150" s="151" t="e">
        <f>IF(#REF!="","",VLOOKUP(#REF!,$CX$11:$DG$26,9,0))</f>
        <v>#REF!</v>
      </c>
      <c r="C1150" s="64" t="e">
        <f>IF(#REF!="",0,VLOOKUP(#REF!,$CP$11:$CQ$16,2,0))</f>
        <v>#REF!</v>
      </c>
      <c r="D1150" s="65" t="e">
        <f>IF(#REF!="",0,VLOOKUP(#REF!,$CX$11:$CY$26,2,0))</f>
        <v>#REF!</v>
      </c>
      <c r="E1150" s="152" t="e">
        <f t="shared" si="197"/>
        <v>#REF!</v>
      </c>
      <c r="F1150" s="155" t="e">
        <f>IF(#REF!="","",VLOOKUP(#REF!,#REF!,7,0))</f>
        <v>#REF!</v>
      </c>
      <c r="G1150" s="201" t="e">
        <f>IF(OR(#REF!="",F1150=""),"",ROUND(#REF!/10^3*F1150,3))</f>
        <v>#REF!</v>
      </c>
      <c r="H1150" s="201" t="e">
        <f>IF(#REF!&gt;0,#REF!*#REF!/1000,"")</f>
        <v>#REF!</v>
      </c>
      <c r="I1150" s="201" t="e">
        <f>IF(#REF!&gt;0,#REF!*#REF!/1000,"")</f>
        <v>#REF!</v>
      </c>
      <c r="J1150" s="51" t="e">
        <f>IF(#REF!="●","",IF(#REF!="","",#REF!))</f>
        <v>#REF!</v>
      </c>
      <c r="K1150" s="51" t="e">
        <f>IF(#REF!="●","",IF(#REF!="","",#REF!))</f>
        <v>#REF!</v>
      </c>
      <c r="L1150" s="74" t="e">
        <f t="shared" si="198"/>
        <v>#REF!</v>
      </c>
      <c r="M1150" s="74" t="e">
        <f t="shared" si="199"/>
        <v>#REF!</v>
      </c>
      <c r="N1150" s="201" t="e">
        <f>IF(ISNA(L1150),"",L1150*#REF!)</f>
        <v>#REF!</v>
      </c>
      <c r="O1150" s="201" t="e">
        <f>IF(ISNA(M1150),"",M1150*#REF!)</f>
        <v>#REF!</v>
      </c>
      <c r="P1150" s="78" t="e">
        <f>IF(#REF!&gt;0,DQ$6,"")</f>
        <v>#REF!</v>
      </c>
      <c r="Q1150" s="99"/>
      <c r="R1150" s="411"/>
      <c r="S1150" s="412" t="e">
        <f>IF(OR(#REF!="",F1150=""),"",ROUND(#REF!/10^3*F1150,3))</f>
        <v>#REF!</v>
      </c>
      <c r="T1150" s="412" t="e">
        <f>IF(#REF!&gt;0,#REF!*#REF!/1000,"")</f>
        <v>#REF!</v>
      </c>
      <c r="U1150" s="412" t="e">
        <f>IF(#REF!&gt;0,#REF!*#REF!/1000,"")</f>
        <v>#REF!</v>
      </c>
      <c r="V1150" s="413" t="e">
        <f>IF(OR(#REF!="●",#REF!="●"),"",IF(#REF!="","",#REF!))</f>
        <v>#REF!</v>
      </c>
      <c r="W1150" s="413" t="e">
        <f>IF(OR(#REF!="●",#REF!="●"),"",IF(#REF!="","",#REF!))</f>
        <v>#REF!</v>
      </c>
      <c r="X1150" s="412" t="e">
        <f>IF(ISNA(L1150),"",L1150*#REF!)</f>
        <v>#REF!</v>
      </c>
      <c r="Y1150" s="412" t="e">
        <f>IF(ISNA(M1150),"",M1150*#REF!)</f>
        <v>#REF!</v>
      </c>
      <c r="Z1150" s="414" t="e">
        <f>IF(#REF!&gt;0,DQ$6,"")</f>
        <v>#REF!</v>
      </c>
      <c r="AA1150" s="95" t="e">
        <f>IF(#REF!="","",VLOOKUP(#REF!,#REF!,7,0))</f>
        <v>#REF!</v>
      </c>
      <c r="AB1150" s="201" t="e">
        <f>IF(OR(#REF!="",AA1150=""),"",ROUND(#REF!/10^3*AA1150,3))</f>
        <v>#REF!</v>
      </c>
      <c r="AC1150" s="201" t="e">
        <f>IF(#REF!&gt;0,#REF!*#REF!/1000,"")</f>
        <v>#REF!</v>
      </c>
      <c r="AD1150" s="201" t="e">
        <f>IF(#REF!&gt;0,#REF!*#REF!/1000,"")</f>
        <v>#REF!</v>
      </c>
      <c r="AE1150" s="74" t="e">
        <f t="shared" si="200"/>
        <v>#REF!</v>
      </c>
      <c r="AF1150" s="74" t="e">
        <f t="shared" si="201"/>
        <v>#REF!</v>
      </c>
      <c r="AG1150" s="201" t="e">
        <f>IF(ISNA(AE1150),"",AE1150*#REF!)</f>
        <v>#REF!</v>
      </c>
      <c r="AH1150" s="201" t="e">
        <f>IF(ISNA(AF1150),"",AF1150*#REF!)</f>
        <v>#REF!</v>
      </c>
      <c r="AI1150" s="78" t="e">
        <f>IF(#REF!&gt;0,DQ$23,"")</f>
        <v>#REF!</v>
      </c>
      <c r="AJ1150" s="99"/>
      <c r="AK1150" s="411"/>
      <c r="AL1150" s="412" t="e">
        <f>IF(OR(#REF!="",F1150=""),"",ROUND(#REF!/10^3*F1150,3))</f>
        <v>#REF!</v>
      </c>
      <c r="AM1150" s="412" t="e">
        <f>IF(#REF!&gt;0,#REF!*#REF!/1000,"")</f>
        <v>#REF!</v>
      </c>
      <c r="AN1150" s="412" t="e">
        <f>IF(#REF!&gt;0,#REF!*#REF!/1000,"")</f>
        <v>#REF!</v>
      </c>
      <c r="AO1150" s="413" t="e">
        <f>IF(OR(#REF!="●",#REF!="●",#REF!="●"),"",IF(#REF!="","",#REF!))</f>
        <v>#REF!</v>
      </c>
      <c r="AP1150" s="413" t="e">
        <f>IF(OR(#REF!="●",#REF!="●",#REF!="●"),"",IF(#REF!="","",#REF!))</f>
        <v>#REF!</v>
      </c>
      <c r="AQ1150" s="412" t="e">
        <f>IF(ISNA(L1150),"",L1150*#REF!)</f>
        <v>#REF!</v>
      </c>
      <c r="AR1150" s="412" t="e">
        <f>IF(ISNA(M1150),"",M1150*#REF!)</f>
        <v>#REF!</v>
      </c>
      <c r="AS1150" s="414" t="e">
        <f>IF(#REF!&gt;0,DQ$6,"")</f>
        <v>#REF!</v>
      </c>
      <c r="AT1150" s="95" t="e">
        <f>IF(#REF!="","",VLOOKUP(#REF!,#REF!,7,0))</f>
        <v>#REF!</v>
      </c>
      <c r="AU1150" s="201" t="e">
        <f>IF(OR(#REF!="",AT1150=""),"",ROUND(#REF!/10^3*AT1150,3))</f>
        <v>#REF!</v>
      </c>
      <c r="AV1150" s="201" t="e">
        <f>IF(#REF!&gt;0,#REF!*#REF!/1000,"")</f>
        <v>#REF!</v>
      </c>
      <c r="AW1150" s="201" t="e">
        <f>IF(#REF!&gt;0,#REF!*#REF!/1000,"")</f>
        <v>#REF!</v>
      </c>
      <c r="AX1150" s="74" t="e">
        <f t="shared" si="202"/>
        <v>#REF!</v>
      </c>
      <c r="AY1150" s="74" t="e">
        <f t="shared" si="203"/>
        <v>#REF!</v>
      </c>
      <c r="AZ1150" s="201" t="e">
        <f>IF(ISNA(AX1150),"",AX1150*#REF!)</f>
        <v>#REF!</v>
      </c>
      <c r="BA1150" s="201" t="e">
        <f>IF(ISNA(AY1150),"",AY1150*#REF!)</f>
        <v>#REF!</v>
      </c>
      <c r="BB1150" s="78" t="e">
        <f>IF(#REF!&gt;0,DQ$40,"")</f>
        <v>#REF!</v>
      </c>
      <c r="BC1150" s="99"/>
      <c r="BD1150" s="650"/>
      <c r="BE1150" s="652" t="e">
        <f>IF(OR(#REF!="",F1150=""),"",ROUND(#REF!/10^3*F1150,3))</f>
        <v>#REF!</v>
      </c>
      <c r="BF1150" s="412" t="e">
        <f>IF(#REF!&gt;0,#REF!*#REF!/1000,"")</f>
        <v>#REF!</v>
      </c>
      <c r="BG1150" s="412" t="e">
        <f>IF(#REF!&gt;0,#REF!*#REF!/1000,"")</f>
        <v>#REF!</v>
      </c>
      <c r="BH1150" s="413" t="e">
        <f>IF(OR(#REF!="●",#REF!="●",#REF!="●",#REF!="●"),"",IF(#REF!="","",#REF!))</f>
        <v>#REF!</v>
      </c>
      <c r="BI1150" s="413" t="e">
        <f>IF(OR(#REF!="●",#REF!="●",#REF!="●",#REF!="●"),"",IF(#REF!="","",#REF!))</f>
        <v>#REF!</v>
      </c>
      <c r="BJ1150" s="412" t="e">
        <f>IF(ISNA(L1150),"",L1150*#REF!)</f>
        <v>#REF!</v>
      </c>
      <c r="BK1150" s="412" t="e">
        <f>IF(ISNA(M1150),"",M1150*#REF!)</f>
        <v>#REF!</v>
      </c>
      <c r="BL1150" s="415" t="e">
        <f>IF(#REF!&gt;0,DQ$6,"")</f>
        <v>#REF!</v>
      </c>
      <c r="BM1150" s="361" t="e">
        <f>IF(#REF!="","",VLOOKUP(#REF!,#REF!,7,0))</f>
        <v>#REF!</v>
      </c>
      <c r="BN1150" s="201" t="e">
        <f>IF(OR(#REF!="",BM1150=""),"",ROUND(#REF!/10^3*BM1150,3))</f>
        <v>#REF!</v>
      </c>
      <c r="BO1150" s="201" t="e">
        <f>IF(#REF!&gt;0,#REF!*#REF!/1000,"")</f>
        <v>#REF!</v>
      </c>
      <c r="BP1150" s="201" t="e">
        <f>IF(#REF!&gt;0,#REF!*#REF!/1000,"")</f>
        <v>#REF!</v>
      </c>
      <c r="BQ1150" s="74" t="e">
        <f t="shared" si="204"/>
        <v>#REF!</v>
      </c>
      <c r="BR1150" s="74" t="e">
        <f t="shared" si="205"/>
        <v>#REF!</v>
      </c>
      <c r="BS1150" s="201" t="e">
        <f>IF(ISNA(BQ1150),"",BQ1150*#REF!)</f>
        <v>#REF!</v>
      </c>
      <c r="BT1150" s="201" t="e">
        <f>IF(ISNA(BR1150),"",BR1150*#REF!)</f>
        <v>#REF!</v>
      </c>
      <c r="BU1150" s="78" t="e">
        <f>IF(#REF!&gt;0,DQ$57,"")</f>
        <v>#REF!</v>
      </c>
      <c r="BV1150" s="99"/>
      <c r="BW1150" s="411"/>
      <c r="BX1150" s="412" t="e">
        <f>IF(OR(#REF!="",F1150=""),"",ROUND(#REF!/10^3*F1150,3))</f>
        <v>#REF!</v>
      </c>
      <c r="BY1150" s="412" t="e">
        <f>IF(#REF!&gt;0,#REF!*#REF!/1000,"")</f>
        <v>#REF!</v>
      </c>
      <c r="BZ1150" s="412" t="e">
        <f>IF(#REF!&gt;0,#REF!*#REF!/1000,"")</f>
        <v>#REF!</v>
      </c>
      <c r="CA1150" s="413" t="e">
        <f>IF(OR(#REF!="●",#REF!="●",#REF!="●",#REF!="●",#REF!="●"),"",IF(#REF!="","",#REF!))</f>
        <v>#REF!</v>
      </c>
      <c r="CB1150" s="413" t="e">
        <f>IF(OR(#REF!="●",#REF!="●",#REF!="●",#REF!="●",#REF!="●"),"",IF(#REF!="","",#REF!))</f>
        <v>#REF!</v>
      </c>
      <c r="CC1150" s="412" t="e">
        <f>IF(ISNA(L1150),"",L1150*#REF!)</f>
        <v>#REF!</v>
      </c>
      <c r="CD1150" s="412" t="e">
        <f>IF(ISNA(M1150),"",M1150*#REF!)</f>
        <v>#REF!</v>
      </c>
      <c r="CE1150" s="415" t="e">
        <f>IF(#REF!&gt;0,DQ$6,"")</f>
        <v>#REF!</v>
      </c>
      <c r="CF1150" s="361" t="e">
        <f>IF(#REF!="","",VLOOKUP(#REF!,#REF!,7,0))</f>
        <v>#REF!</v>
      </c>
      <c r="CG1150" s="201" t="e">
        <f>IF(OR(#REF!="",CF1150=""),"",ROUND(#REF!/10^3*CF1150,3))</f>
        <v>#REF!</v>
      </c>
      <c r="CH1150" s="201" t="e">
        <f>IF(#REF!&gt;0,#REF!*#REF!/1000,"")</f>
        <v>#REF!</v>
      </c>
      <c r="CI1150" s="201" t="e">
        <f>IF(#REF!&gt;0,#REF!*#REF!/1000,"")</f>
        <v>#REF!</v>
      </c>
      <c r="CJ1150" s="74" t="e">
        <f t="shared" si="206"/>
        <v>#REF!</v>
      </c>
      <c r="CK1150" s="74" t="e">
        <f t="shared" si="207"/>
        <v>#REF!</v>
      </c>
      <c r="CL1150" s="201" t="e">
        <f>IF(ISNA(CJ1150),"",CJ1150*#REF!)</f>
        <v>#REF!</v>
      </c>
      <c r="CM1150" s="201" t="e">
        <f>IF(ISNA(CK1150),"",CK1150*#REF!)</f>
        <v>#REF!</v>
      </c>
      <c r="CN1150" s="101" t="e">
        <f>IF(#REF!&gt;0,DQ$57,"")</f>
        <v>#REF!</v>
      </c>
      <c r="CO1150" s="84"/>
      <c r="CP1150" s="2"/>
      <c r="CQ1150" s="2"/>
      <c r="CR1150" s="2"/>
      <c r="CS1150" s="2"/>
      <c r="CT1150" s="2"/>
      <c r="CU1150" s="2"/>
      <c r="CV1150" s="2"/>
      <c r="CX1150" s="2"/>
      <c r="CY1150" s="2"/>
      <c r="CZ1150" s="2"/>
      <c r="DA1150" s="2"/>
      <c r="DB1150" s="2"/>
      <c r="DC1150" s="2"/>
      <c r="DD1150" s="2"/>
      <c r="DE1150" s="2"/>
      <c r="DF1150" s="2"/>
    </row>
    <row r="1151" spans="2:110" ht="18" customHeight="1">
      <c r="B1151" s="151" t="e">
        <f>IF(#REF!="","",VLOOKUP(#REF!,$CX$11:$DG$26,9,0))</f>
        <v>#REF!</v>
      </c>
      <c r="C1151" s="64" t="e">
        <f>IF(#REF!="",0,VLOOKUP(#REF!,$CP$11:$CQ$16,2,0))</f>
        <v>#REF!</v>
      </c>
      <c r="D1151" s="65" t="e">
        <f>IF(#REF!="",0,VLOOKUP(#REF!,$CX$11:$CY$26,2,0))</f>
        <v>#REF!</v>
      </c>
      <c r="E1151" s="152" t="e">
        <f t="shared" si="197"/>
        <v>#REF!</v>
      </c>
      <c r="F1151" s="155" t="e">
        <f>IF(#REF!="","",VLOOKUP(#REF!,#REF!,7,0))</f>
        <v>#REF!</v>
      </c>
      <c r="G1151" s="201" t="e">
        <f>IF(OR(#REF!="",F1151=""),"",ROUND(#REF!/10^3*F1151,3))</f>
        <v>#REF!</v>
      </c>
      <c r="H1151" s="201" t="e">
        <f>IF(#REF!&gt;0,#REF!*#REF!/1000,"")</f>
        <v>#REF!</v>
      </c>
      <c r="I1151" s="201" t="e">
        <f>IF(#REF!&gt;0,#REF!*#REF!/1000,"")</f>
        <v>#REF!</v>
      </c>
      <c r="J1151" s="51" t="e">
        <f>IF(#REF!="●","",IF(#REF!="","",#REF!))</f>
        <v>#REF!</v>
      </c>
      <c r="K1151" s="51" t="e">
        <f>IF(#REF!="●","",IF(#REF!="","",#REF!))</f>
        <v>#REF!</v>
      </c>
      <c r="L1151" s="74" t="e">
        <f t="shared" si="198"/>
        <v>#REF!</v>
      </c>
      <c r="M1151" s="74" t="e">
        <f t="shared" si="199"/>
        <v>#REF!</v>
      </c>
      <c r="N1151" s="201" t="e">
        <f>IF(ISNA(L1151),"",L1151*#REF!)</f>
        <v>#REF!</v>
      </c>
      <c r="O1151" s="201" t="e">
        <f>IF(ISNA(M1151),"",M1151*#REF!)</f>
        <v>#REF!</v>
      </c>
      <c r="P1151" s="78" t="e">
        <f>IF(#REF!&gt;0,DQ$6,"")</f>
        <v>#REF!</v>
      </c>
      <c r="Q1151" s="99"/>
      <c r="R1151" s="411"/>
      <c r="S1151" s="412" t="e">
        <f>IF(OR(#REF!="",F1151=""),"",ROUND(#REF!/10^3*F1151,3))</f>
        <v>#REF!</v>
      </c>
      <c r="T1151" s="412" t="e">
        <f>IF(#REF!&gt;0,#REF!*#REF!/1000,"")</f>
        <v>#REF!</v>
      </c>
      <c r="U1151" s="412" t="e">
        <f>IF(#REF!&gt;0,#REF!*#REF!/1000,"")</f>
        <v>#REF!</v>
      </c>
      <c r="V1151" s="413" t="e">
        <f>IF(OR(#REF!="●",#REF!="●"),"",IF(#REF!="","",#REF!))</f>
        <v>#REF!</v>
      </c>
      <c r="W1151" s="413" t="e">
        <f>IF(OR(#REF!="●",#REF!="●"),"",IF(#REF!="","",#REF!))</f>
        <v>#REF!</v>
      </c>
      <c r="X1151" s="412" t="e">
        <f>IF(ISNA(L1151),"",L1151*#REF!)</f>
        <v>#REF!</v>
      </c>
      <c r="Y1151" s="412" t="e">
        <f>IF(ISNA(M1151),"",M1151*#REF!)</f>
        <v>#REF!</v>
      </c>
      <c r="Z1151" s="414" t="e">
        <f>IF(#REF!&gt;0,DQ$6,"")</f>
        <v>#REF!</v>
      </c>
      <c r="AA1151" s="95" t="e">
        <f>IF(#REF!="","",VLOOKUP(#REF!,#REF!,7,0))</f>
        <v>#REF!</v>
      </c>
      <c r="AB1151" s="201" t="e">
        <f>IF(OR(#REF!="",AA1151=""),"",ROUND(#REF!/10^3*AA1151,3))</f>
        <v>#REF!</v>
      </c>
      <c r="AC1151" s="201" t="e">
        <f>IF(#REF!&gt;0,#REF!*#REF!/1000,"")</f>
        <v>#REF!</v>
      </c>
      <c r="AD1151" s="201" t="e">
        <f>IF(#REF!&gt;0,#REF!*#REF!/1000,"")</f>
        <v>#REF!</v>
      </c>
      <c r="AE1151" s="74" t="e">
        <f t="shared" si="200"/>
        <v>#REF!</v>
      </c>
      <c r="AF1151" s="74" t="e">
        <f t="shared" si="201"/>
        <v>#REF!</v>
      </c>
      <c r="AG1151" s="201" t="e">
        <f>IF(ISNA(AE1151),"",AE1151*#REF!)</f>
        <v>#REF!</v>
      </c>
      <c r="AH1151" s="201" t="e">
        <f>IF(ISNA(AF1151),"",AF1151*#REF!)</f>
        <v>#REF!</v>
      </c>
      <c r="AI1151" s="78" t="e">
        <f>IF(#REF!&gt;0,DQ$23,"")</f>
        <v>#REF!</v>
      </c>
      <c r="AJ1151" s="99"/>
      <c r="AK1151" s="411"/>
      <c r="AL1151" s="412" t="e">
        <f>IF(OR(#REF!="",F1151=""),"",ROUND(#REF!/10^3*F1151,3))</f>
        <v>#REF!</v>
      </c>
      <c r="AM1151" s="412" t="e">
        <f>IF(#REF!&gt;0,#REF!*#REF!/1000,"")</f>
        <v>#REF!</v>
      </c>
      <c r="AN1151" s="412" t="e">
        <f>IF(#REF!&gt;0,#REF!*#REF!/1000,"")</f>
        <v>#REF!</v>
      </c>
      <c r="AO1151" s="413" t="e">
        <f>IF(OR(#REF!="●",#REF!="●",#REF!="●"),"",IF(#REF!="","",#REF!))</f>
        <v>#REF!</v>
      </c>
      <c r="AP1151" s="413" t="e">
        <f>IF(OR(#REF!="●",#REF!="●",#REF!="●"),"",IF(#REF!="","",#REF!))</f>
        <v>#REF!</v>
      </c>
      <c r="AQ1151" s="412" t="e">
        <f>IF(ISNA(L1151),"",L1151*#REF!)</f>
        <v>#REF!</v>
      </c>
      <c r="AR1151" s="412" t="e">
        <f>IF(ISNA(M1151),"",M1151*#REF!)</f>
        <v>#REF!</v>
      </c>
      <c r="AS1151" s="414" t="e">
        <f>IF(#REF!&gt;0,DQ$6,"")</f>
        <v>#REF!</v>
      </c>
      <c r="AT1151" s="95" t="e">
        <f>IF(#REF!="","",VLOOKUP(#REF!,#REF!,7,0))</f>
        <v>#REF!</v>
      </c>
      <c r="AU1151" s="201" t="e">
        <f>IF(OR(#REF!="",AT1151=""),"",ROUND(#REF!/10^3*AT1151,3))</f>
        <v>#REF!</v>
      </c>
      <c r="AV1151" s="201" t="e">
        <f>IF(#REF!&gt;0,#REF!*#REF!/1000,"")</f>
        <v>#REF!</v>
      </c>
      <c r="AW1151" s="201" t="e">
        <f>IF(#REF!&gt;0,#REF!*#REF!/1000,"")</f>
        <v>#REF!</v>
      </c>
      <c r="AX1151" s="74" t="e">
        <f t="shared" si="202"/>
        <v>#REF!</v>
      </c>
      <c r="AY1151" s="74" t="e">
        <f t="shared" si="203"/>
        <v>#REF!</v>
      </c>
      <c r="AZ1151" s="201" t="e">
        <f>IF(ISNA(AX1151),"",AX1151*#REF!)</f>
        <v>#REF!</v>
      </c>
      <c r="BA1151" s="201" t="e">
        <f>IF(ISNA(AY1151),"",AY1151*#REF!)</f>
        <v>#REF!</v>
      </c>
      <c r="BB1151" s="78" t="e">
        <f>IF(#REF!&gt;0,DQ$40,"")</f>
        <v>#REF!</v>
      </c>
      <c r="BC1151" s="99"/>
      <c r="BD1151" s="650"/>
      <c r="BE1151" s="652" t="e">
        <f>IF(OR(#REF!="",F1151=""),"",ROUND(#REF!/10^3*F1151,3))</f>
        <v>#REF!</v>
      </c>
      <c r="BF1151" s="412" t="e">
        <f>IF(#REF!&gt;0,#REF!*#REF!/1000,"")</f>
        <v>#REF!</v>
      </c>
      <c r="BG1151" s="412" t="e">
        <f>IF(#REF!&gt;0,#REF!*#REF!/1000,"")</f>
        <v>#REF!</v>
      </c>
      <c r="BH1151" s="413" t="e">
        <f>IF(OR(#REF!="●",#REF!="●",#REF!="●",#REF!="●"),"",IF(#REF!="","",#REF!))</f>
        <v>#REF!</v>
      </c>
      <c r="BI1151" s="413" t="e">
        <f>IF(OR(#REF!="●",#REF!="●",#REF!="●",#REF!="●"),"",IF(#REF!="","",#REF!))</f>
        <v>#REF!</v>
      </c>
      <c r="BJ1151" s="412" t="e">
        <f>IF(ISNA(L1151),"",L1151*#REF!)</f>
        <v>#REF!</v>
      </c>
      <c r="BK1151" s="412" t="e">
        <f>IF(ISNA(M1151),"",M1151*#REF!)</f>
        <v>#REF!</v>
      </c>
      <c r="BL1151" s="415" t="e">
        <f>IF(#REF!&gt;0,DQ$6,"")</f>
        <v>#REF!</v>
      </c>
      <c r="BM1151" s="361" t="e">
        <f>IF(#REF!="","",VLOOKUP(#REF!,#REF!,7,0))</f>
        <v>#REF!</v>
      </c>
      <c r="BN1151" s="201" t="e">
        <f>IF(OR(#REF!="",BM1151=""),"",ROUND(#REF!/10^3*BM1151,3))</f>
        <v>#REF!</v>
      </c>
      <c r="BO1151" s="201" t="e">
        <f>IF(#REF!&gt;0,#REF!*#REF!/1000,"")</f>
        <v>#REF!</v>
      </c>
      <c r="BP1151" s="201" t="e">
        <f>IF(#REF!&gt;0,#REF!*#REF!/1000,"")</f>
        <v>#REF!</v>
      </c>
      <c r="BQ1151" s="74" t="e">
        <f t="shared" si="204"/>
        <v>#REF!</v>
      </c>
      <c r="BR1151" s="74" t="e">
        <f t="shared" si="205"/>
        <v>#REF!</v>
      </c>
      <c r="BS1151" s="201" t="e">
        <f>IF(ISNA(BQ1151),"",BQ1151*#REF!)</f>
        <v>#REF!</v>
      </c>
      <c r="BT1151" s="201" t="e">
        <f>IF(ISNA(BR1151),"",BR1151*#REF!)</f>
        <v>#REF!</v>
      </c>
      <c r="BU1151" s="78" t="e">
        <f>IF(#REF!&gt;0,DQ$57,"")</f>
        <v>#REF!</v>
      </c>
      <c r="BV1151" s="99"/>
      <c r="BW1151" s="411"/>
      <c r="BX1151" s="412" t="e">
        <f>IF(OR(#REF!="",F1151=""),"",ROUND(#REF!/10^3*F1151,3))</f>
        <v>#REF!</v>
      </c>
      <c r="BY1151" s="412" t="e">
        <f>IF(#REF!&gt;0,#REF!*#REF!/1000,"")</f>
        <v>#REF!</v>
      </c>
      <c r="BZ1151" s="412" t="e">
        <f>IF(#REF!&gt;0,#REF!*#REF!/1000,"")</f>
        <v>#REF!</v>
      </c>
      <c r="CA1151" s="413" t="e">
        <f>IF(OR(#REF!="●",#REF!="●",#REF!="●",#REF!="●",#REF!="●"),"",IF(#REF!="","",#REF!))</f>
        <v>#REF!</v>
      </c>
      <c r="CB1151" s="413" t="e">
        <f>IF(OR(#REF!="●",#REF!="●",#REF!="●",#REF!="●",#REF!="●"),"",IF(#REF!="","",#REF!))</f>
        <v>#REF!</v>
      </c>
      <c r="CC1151" s="412" t="e">
        <f>IF(ISNA(L1151),"",L1151*#REF!)</f>
        <v>#REF!</v>
      </c>
      <c r="CD1151" s="412" t="e">
        <f>IF(ISNA(M1151),"",M1151*#REF!)</f>
        <v>#REF!</v>
      </c>
      <c r="CE1151" s="415" t="e">
        <f>IF(#REF!&gt;0,DQ$6,"")</f>
        <v>#REF!</v>
      </c>
      <c r="CF1151" s="361" t="e">
        <f>IF(#REF!="","",VLOOKUP(#REF!,#REF!,7,0))</f>
        <v>#REF!</v>
      </c>
      <c r="CG1151" s="201" t="e">
        <f>IF(OR(#REF!="",CF1151=""),"",ROUND(#REF!/10^3*CF1151,3))</f>
        <v>#REF!</v>
      </c>
      <c r="CH1151" s="201" t="e">
        <f>IF(#REF!&gt;0,#REF!*#REF!/1000,"")</f>
        <v>#REF!</v>
      </c>
      <c r="CI1151" s="201" t="e">
        <f>IF(#REF!&gt;0,#REF!*#REF!/1000,"")</f>
        <v>#REF!</v>
      </c>
      <c r="CJ1151" s="74" t="e">
        <f t="shared" si="206"/>
        <v>#REF!</v>
      </c>
      <c r="CK1151" s="74" t="e">
        <f t="shared" si="207"/>
        <v>#REF!</v>
      </c>
      <c r="CL1151" s="201" t="e">
        <f>IF(ISNA(CJ1151),"",CJ1151*#REF!)</f>
        <v>#REF!</v>
      </c>
      <c r="CM1151" s="201" t="e">
        <f>IF(ISNA(CK1151),"",CK1151*#REF!)</f>
        <v>#REF!</v>
      </c>
      <c r="CN1151" s="101" t="e">
        <f>IF(#REF!&gt;0,DQ$57,"")</f>
        <v>#REF!</v>
      </c>
      <c r="CO1151" s="84"/>
      <c r="CP1151" s="2"/>
      <c r="CQ1151" s="2"/>
      <c r="CR1151" s="2"/>
      <c r="CS1151" s="2"/>
      <c r="CT1151" s="2"/>
      <c r="CU1151" s="2"/>
      <c r="CV1151" s="2"/>
      <c r="CX1151" s="2"/>
      <c r="CY1151" s="2"/>
      <c r="CZ1151" s="2"/>
      <c r="DA1151" s="2"/>
      <c r="DB1151" s="2"/>
      <c r="DC1151" s="2"/>
      <c r="DD1151" s="2"/>
      <c r="DE1151" s="2"/>
      <c r="DF1151" s="2"/>
    </row>
    <row r="1152" spans="2:110" ht="18" customHeight="1">
      <c r="B1152" s="151" t="e">
        <f>IF(#REF!="","",VLOOKUP(#REF!,$CX$11:$DG$26,9,0))</f>
        <v>#REF!</v>
      </c>
      <c r="C1152" s="64" t="e">
        <f>IF(#REF!="",0,VLOOKUP(#REF!,$CP$11:$CQ$16,2,0))</f>
        <v>#REF!</v>
      </c>
      <c r="D1152" s="65" t="e">
        <f>IF(#REF!="",0,VLOOKUP(#REF!,$CX$11:$CY$26,2,0))</f>
        <v>#REF!</v>
      </c>
      <c r="E1152" s="152" t="e">
        <f t="shared" si="197"/>
        <v>#REF!</v>
      </c>
      <c r="F1152" s="155" t="e">
        <f>IF(#REF!="","",VLOOKUP(#REF!,#REF!,7,0))</f>
        <v>#REF!</v>
      </c>
      <c r="G1152" s="201" t="e">
        <f>IF(OR(#REF!="",F1152=""),"",ROUND(#REF!/10^3*F1152,3))</f>
        <v>#REF!</v>
      </c>
      <c r="H1152" s="201" t="e">
        <f>IF(#REF!&gt;0,#REF!*#REF!/1000,"")</f>
        <v>#REF!</v>
      </c>
      <c r="I1152" s="201" t="e">
        <f>IF(#REF!&gt;0,#REF!*#REF!/1000,"")</f>
        <v>#REF!</v>
      </c>
      <c r="J1152" s="51" t="e">
        <f>IF(#REF!="●","",IF(#REF!="","",#REF!))</f>
        <v>#REF!</v>
      </c>
      <c r="K1152" s="51" t="e">
        <f>IF(#REF!="●","",IF(#REF!="","",#REF!))</f>
        <v>#REF!</v>
      </c>
      <c r="L1152" s="74" t="e">
        <f t="shared" si="198"/>
        <v>#REF!</v>
      </c>
      <c r="M1152" s="74" t="e">
        <f t="shared" si="199"/>
        <v>#REF!</v>
      </c>
      <c r="N1152" s="201" t="e">
        <f>IF(ISNA(L1152),"",L1152*#REF!)</f>
        <v>#REF!</v>
      </c>
      <c r="O1152" s="201" t="e">
        <f>IF(ISNA(M1152),"",M1152*#REF!)</f>
        <v>#REF!</v>
      </c>
      <c r="P1152" s="78" t="e">
        <f>IF(#REF!&gt;0,DQ$6,"")</f>
        <v>#REF!</v>
      </c>
      <c r="Q1152" s="99"/>
      <c r="R1152" s="411"/>
      <c r="S1152" s="412" t="e">
        <f>IF(OR(#REF!="",F1152=""),"",ROUND(#REF!/10^3*F1152,3))</f>
        <v>#REF!</v>
      </c>
      <c r="T1152" s="412" t="e">
        <f>IF(#REF!&gt;0,#REF!*#REF!/1000,"")</f>
        <v>#REF!</v>
      </c>
      <c r="U1152" s="412" t="e">
        <f>IF(#REF!&gt;0,#REF!*#REF!/1000,"")</f>
        <v>#REF!</v>
      </c>
      <c r="V1152" s="413" t="e">
        <f>IF(OR(#REF!="●",#REF!="●"),"",IF(#REF!="","",#REF!))</f>
        <v>#REF!</v>
      </c>
      <c r="W1152" s="413" t="e">
        <f>IF(OR(#REF!="●",#REF!="●"),"",IF(#REF!="","",#REF!))</f>
        <v>#REF!</v>
      </c>
      <c r="X1152" s="412" t="e">
        <f>IF(ISNA(L1152),"",L1152*#REF!)</f>
        <v>#REF!</v>
      </c>
      <c r="Y1152" s="412" t="e">
        <f>IF(ISNA(M1152),"",M1152*#REF!)</f>
        <v>#REF!</v>
      </c>
      <c r="Z1152" s="414" t="e">
        <f>IF(#REF!&gt;0,DQ$6,"")</f>
        <v>#REF!</v>
      </c>
      <c r="AA1152" s="95" t="e">
        <f>IF(#REF!="","",VLOOKUP(#REF!,#REF!,7,0))</f>
        <v>#REF!</v>
      </c>
      <c r="AB1152" s="201" t="e">
        <f>IF(OR(#REF!="",AA1152=""),"",ROUND(#REF!/10^3*AA1152,3))</f>
        <v>#REF!</v>
      </c>
      <c r="AC1152" s="201" t="e">
        <f>IF(#REF!&gt;0,#REF!*#REF!/1000,"")</f>
        <v>#REF!</v>
      </c>
      <c r="AD1152" s="201" t="e">
        <f>IF(#REF!&gt;0,#REF!*#REF!/1000,"")</f>
        <v>#REF!</v>
      </c>
      <c r="AE1152" s="74" t="e">
        <f t="shared" si="200"/>
        <v>#REF!</v>
      </c>
      <c r="AF1152" s="74" t="e">
        <f t="shared" si="201"/>
        <v>#REF!</v>
      </c>
      <c r="AG1152" s="201" t="e">
        <f>IF(ISNA(AE1152),"",AE1152*#REF!)</f>
        <v>#REF!</v>
      </c>
      <c r="AH1152" s="201" t="e">
        <f>IF(ISNA(AF1152),"",AF1152*#REF!)</f>
        <v>#REF!</v>
      </c>
      <c r="AI1152" s="78" t="e">
        <f>IF(#REF!&gt;0,DQ$23,"")</f>
        <v>#REF!</v>
      </c>
      <c r="AJ1152" s="99"/>
      <c r="AK1152" s="411"/>
      <c r="AL1152" s="412" t="e">
        <f>IF(OR(#REF!="",F1152=""),"",ROUND(#REF!/10^3*F1152,3))</f>
        <v>#REF!</v>
      </c>
      <c r="AM1152" s="412" t="e">
        <f>IF(#REF!&gt;0,#REF!*#REF!/1000,"")</f>
        <v>#REF!</v>
      </c>
      <c r="AN1152" s="412" t="e">
        <f>IF(#REF!&gt;0,#REF!*#REF!/1000,"")</f>
        <v>#REF!</v>
      </c>
      <c r="AO1152" s="413" t="e">
        <f>IF(OR(#REF!="●",#REF!="●",#REF!="●"),"",IF(#REF!="","",#REF!))</f>
        <v>#REF!</v>
      </c>
      <c r="AP1152" s="413" t="e">
        <f>IF(OR(#REF!="●",#REF!="●",#REF!="●"),"",IF(#REF!="","",#REF!))</f>
        <v>#REF!</v>
      </c>
      <c r="AQ1152" s="412" t="e">
        <f>IF(ISNA(L1152),"",L1152*#REF!)</f>
        <v>#REF!</v>
      </c>
      <c r="AR1152" s="412" t="e">
        <f>IF(ISNA(M1152),"",M1152*#REF!)</f>
        <v>#REF!</v>
      </c>
      <c r="AS1152" s="414" t="e">
        <f>IF(#REF!&gt;0,DQ$6,"")</f>
        <v>#REF!</v>
      </c>
      <c r="AT1152" s="95" t="e">
        <f>IF(#REF!="","",VLOOKUP(#REF!,#REF!,7,0))</f>
        <v>#REF!</v>
      </c>
      <c r="AU1152" s="201" t="e">
        <f>IF(OR(#REF!="",AT1152=""),"",ROUND(#REF!/10^3*AT1152,3))</f>
        <v>#REF!</v>
      </c>
      <c r="AV1152" s="201" t="e">
        <f>IF(#REF!&gt;0,#REF!*#REF!/1000,"")</f>
        <v>#REF!</v>
      </c>
      <c r="AW1152" s="201" t="e">
        <f>IF(#REF!&gt;0,#REF!*#REF!/1000,"")</f>
        <v>#REF!</v>
      </c>
      <c r="AX1152" s="74" t="e">
        <f t="shared" si="202"/>
        <v>#REF!</v>
      </c>
      <c r="AY1152" s="74" t="e">
        <f t="shared" si="203"/>
        <v>#REF!</v>
      </c>
      <c r="AZ1152" s="201" t="e">
        <f>IF(ISNA(AX1152),"",AX1152*#REF!)</f>
        <v>#REF!</v>
      </c>
      <c r="BA1152" s="201" t="e">
        <f>IF(ISNA(AY1152),"",AY1152*#REF!)</f>
        <v>#REF!</v>
      </c>
      <c r="BB1152" s="78" t="e">
        <f>IF(#REF!&gt;0,DQ$40,"")</f>
        <v>#REF!</v>
      </c>
      <c r="BC1152" s="99"/>
      <c r="BD1152" s="650"/>
      <c r="BE1152" s="652" t="e">
        <f>IF(OR(#REF!="",F1152=""),"",ROUND(#REF!/10^3*F1152,3))</f>
        <v>#REF!</v>
      </c>
      <c r="BF1152" s="412" t="e">
        <f>IF(#REF!&gt;0,#REF!*#REF!/1000,"")</f>
        <v>#REF!</v>
      </c>
      <c r="BG1152" s="412" t="e">
        <f>IF(#REF!&gt;0,#REF!*#REF!/1000,"")</f>
        <v>#REF!</v>
      </c>
      <c r="BH1152" s="413" t="e">
        <f>IF(OR(#REF!="●",#REF!="●",#REF!="●",#REF!="●"),"",IF(#REF!="","",#REF!))</f>
        <v>#REF!</v>
      </c>
      <c r="BI1152" s="413" t="e">
        <f>IF(OR(#REF!="●",#REF!="●",#REF!="●",#REF!="●"),"",IF(#REF!="","",#REF!))</f>
        <v>#REF!</v>
      </c>
      <c r="BJ1152" s="412" t="e">
        <f>IF(ISNA(L1152),"",L1152*#REF!)</f>
        <v>#REF!</v>
      </c>
      <c r="BK1152" s="412" t="e">
        <f>IF(ISNA(M1152),"",M1152*#REF!)</f>
        <v>#REF!</v>
      </c>
      <c r="BL1152" s="415" t="e">
        <f>IF(#REF!&gt;0,DQ$6,"")</f>
        <v>#REF!</v>
      </c>
      <c r="BM1152" s="361" t="e">
        <f>IF(#REF!="","",VLOOKUP(#REF!,#REF!,7,0))</f>
        <v>#REF!</v>
      </c>
      <c r="BN1152" s="201" t="e">
        <f>IF(OR(#REF!="",BM1152=""),"",ROUND(#REF!/10^3*BM1152,3))</f>
        <v>#REF!</v>
      </c>
      <c r="BO1152" s="201" t="e">
        <f>IF(#REF!&gt;0,#REF!*#REF!/1000,"")</f>
        <v>#REF!</v>
      </c>
      <c r="BP1152" s="201" t="e">
        <f>IF(#REF!&gt;0,#REF!*#REF!/1000,"")</f>
        <v>#REF!</v>
      </c>
      <c r="BQ1152" s="74" t="e">
        <f t="shared" si="204"/>
        <v>#REF!</v>
      </c>
      <c r="BR1152" s="74" t="e">
        <f t="shared" si="205"/>
        <v>#REF!</v>
      </c>
      <c r="BS1152" s="201" t="e">
        <f>IF(ISNA(BQ1152),"",BQ1152*#REF!)</f>
        <v>#REF!</v>
      </c>
      <c r="BT1152" s="201" t="e">
        <f>IF(ISNA(BR1152),"",BR1152*#REF!)</f>
        <v>#REF!</v>
      </c>
      <c r="BU1152" s="78" t="e">
        <f>IF(#REF!&gt;0,DQ$57,"")</f>
        <v>#REF!</v>
      </c>
      <c r="BV1152" s="99"/>
      <c r="BW1152" s="411"/>
      <c r="BX1152" s="412" t="e">
        <f>IF(OR(#REF!="",F1152=""),"",ROUND(#REF!/10^3*F1152,3))</f>
        <v>#REF!</v>
      </c>
      <c r="BY1152" s="412" t="e">
        <f>IF(#REF!&gt;0,#REF!*#REF!/1000,"")</f>
        <v>#REF!</v>
      </c>
      <c r="BZ1152" s="412" t="e">
        <f>IF(#REF!&gt;0,#REF!*#REF!/1000,"")</f>
        <v>#REF!</v>
      </c>
      <c r="CA1152" s="413" t="e">
        <f>IF(OR(#REF!="●",#REF!="●",#REF!="●",#REF!="●",#REF!="●"),"",IF(#REF!="","",#REF!))</f>
        <v>#REF!</v>
      </c>
      <c r="CB1152" s="413" t="e">
        <f>IF(OR(#REF!="●",#REF!="●",#REF!="●",#REF!="●",#REF!="●"),"",IF(#REF!="","",#REF!))</f>
        <v>#REF!</v>
      </c>
      <c r="CC1152" s="412" t="e">
        <f>IF(ISNA(L1152),"",L1152*#REF!)</f>
        <v>#REF!</v>
      </c>
      <c r="CD1152" s="412" t="e">
        <f>IF(ISNA(M1152),"",M1152*#REF!)</f>
        <v>#REF!</v>
      </c>
      <c r="CE1152" s="415" t="e">
        <f>IF(#REF!&gt;0,DQ$6,"")</f>
        <v>#REF!</v>
      </c>
      <c r="CF1152" s="361" t="e">
        <f>IF(#REF!="","",VLOOKUP(#REF!,#REF!,7,0))</f>
        <v>#REF!</v>
      </c>
      <c r="CG1152" s="201" t="e">
        <f>IF(OR(#REF!="",CF1152=""),"",ROUND(#REF!/10^3*CF1152,3))</f>
        <v>#REF!</v>
      </c>
      <c r="CH1152" s="201" t="e">
        <f>IF(#REF!&gt;0,#REF!*#REF!/1000,"")</f>
        <v>#REF!</v>
      </c>
      <c r="CI1152" s="201" t="e">
        <f>IF(#REF!&gt;0,#REF!*#REF!/1000,"")</f>
        <v>#REF!</v>
      </c>
      <c r="CJ1152" s="74" t="e">
        <f t="shared" si="206"/>
        <v>#REF!</v>
      </c>
      <c r="CK1152" s="74" t="e">
        <f t="shared" si="207"/>
        <v>#REF!</v>
      </c>
      <c r="CL1152" s="201" t="e">
        <f>IF(ISNA(CJ1152),"",CJ1152*#REF!)</f>
        <v>#REF!</v>
      </c>
      <c r="CM1152" s="201" t="e">
        <f>IF(ISNA(CK1152),"",CK1152*#REF!)</f>
        <v>#REF!</v>
      </c>
      <c r="CN1152" s="101" t="e">
        <f>IF(#REF!&gt;0,DQ$57,"")</f>
        <v>#REF!</v>
      </c>
      <c r="CO1152" s="84"/>
      <c r="CP1152" s="2"/>
      <c r="CQ1152" s="2"/>
      <c r="CR1152" s="2"/>
      <c r="CS1152" s="2"/>
      <c r="CT1152" s="2"/>
      <c r="CU1152" s="2"/>
      <c r="CV1152" s="2"/>
      <c r="CX1152" s="2"/>
      <c r="CY1152" s="2"/>
      <c r="CZ1152" s="2"/>
      <c r="DA1152" s="2"/>
      <c r="DB1152" s="2"/>
      <c r="DC1152" s="2"/>
      <c r="DD1152" s="2"/>
      <c r="DE1152" s="2"/>
      <c r="DF1152" s="2"/>
    </row>
    <row r="1153" spans="2:110" ht="18" customHeight="1">
      <c r="B1153" s="151" t="e">
        <f>IF(#REF!="","",VLOOKUP(#REF!,$CX$11:$DG$26,9,0))</f>
        <v>#REF!</v>
      </c>
      <c r="C1153" s="64" t="e">
        <f>IF(#REF!="",0,VLOOKUP(#REF!,$CP$11:$CQ$16,2,0))</f>
        <v>#REF!</v>
      </c>
      <c r="D1153" s="65" t="e">
        <f>IF(#REF!="",0,VLOOKUP(#REF!,$CX$11:$CY$26,2,0))</f>
        <v>#REF!</v>
      </c>
      <c r="E1153" s="152" t="e">
        <f t="shared" si="197"/>
        <v>#REF!</v>
      </c>
      <c r="F1153" s="155" t="e">
        <f>IF(#REF!="","",VLOOKUP(#REF!,#REF!,7,0))</f>
        <v>#REF!</v>
      </c>
      <c r="G1153" s="201" t="e">
        <f>IF(OR(#REF!="",F1153=""),"",ROUND(#REF!/10^3*F1153,3))</f>
        <v>#REF!</v>
      </c>
      <c r="H1153" s="201" t="e">
        <f>IF(#REF!&gt;0,#REF!*#REF!/1000,"")</f>
        <v>#REF!</v>
      </c>
      <c r="I1153" s="201" t="e">
        <f>IF(#REF!&gt;0,#REF!*#REF!/1000,"")</f>
        <v>#REF!</v>
      </c>
      <c r="J1153" s="51" t="e">
        <f>IF(#REF!="●","",IF(#REF!="","",#REF!))</f>
        <v>#REF!</v>
      </c>
      <c r="K1153" s="51" t="e">
        <f>IF(#REF!="●","",IF(#REF!="","",#REF!))</f>
        <v>#REF!</v>
      </c>
      <c r="L1153" s="74" t="e">
        <f t="shared" si="198"/>
        <v>#REF!</v>
      </c>
      <c r="M1153" s="74" t="e">
        <f t="shared" si="199"/>
        <v>#REF!</v>
      </c>
      <c r="N1153" s="201" t="e">
        <f>IF(ISNA(L1153),"",L1153*#REF!)</f>
        <v>#REF!</v>
      </c>
      <c r="O1153" s="201" t="e">
        <f>IF(ISNA(M1153),"",M1153*#REF!)</f>
        <v>#REF!</v>
      </c>
      <c r="P1153" s="78" t="e">
        <f>IF(#REF!&gt;0,DQ$6,"")</f>
        <v>#REF!</v>
      </c>
      <c r="Q1153" s="99"/>
      <c r="R1153" s="411"/>
      <c r="S1153" s="412" t="e">
        <f>IF(OR(#REF!="",F1153=""),"",ROUND(#REF!/10^3*F1153,3))</f>
        <v>#REF!</v>
      </c>
      <c r="T1153" s="412" t="e">
        <f>IF(#REF!&gt;0,#REF!*#REF!/1000,"")</f>
        <v>#REF!</v>
      </c>
      <c r="U1153" s="412" t="e">
        <f>IF(#REF!&gt;0,#REF!*#REF!/1000,"")</f>
        <v>#REF!</v>
      </c>
      <c r="V1153" s="413" t="e">
        <f>IF(OR(#REF!="●",#REF!="●"),"",IF(#REF!="","",#REF!))</f>
        <v>#REF!</v>
      </c>
      <c r="W1153" s="413" t="e">
        <f>IF(OR(#REF!="●",#REF!="●"),"",IF(#REF!="","",#REF!))</f>
        <v>#REF!</v>
      </c>
      <c r="X1153" s="412" t="e">
        <f>IF(ISNA(L1153),"",L1153*#REF!)</f>
        <v>#REF!</v>
      </c>
      <c r="Y1153" s="412" t="e">
        <f>IF(ISNA(M1153),"",M1153*#REF!)</f>
        <v>#REF!</v>
      </c>
      <c r="Z1153" s="414" t="e">
        <f>IF(#REF!&gt;0,DQ$6,"")</f>
        <v>#REF!</v>
      </c>
      <c r="AA1153" s="95" t="e">
        <f>IF(#REF!="","",VLOOKUP(#REF!,#REF!,7,0))</f>
        <v>#REF!</v>
      </c>
      <c r="AB1153" s="201" t="e">
        <f>IF(OR(#REF!="",AA1153=""),"",ROUND(#REF!/10^3*AA1153,3))</f>
        <v>#REF!</v>
      </c>
      <c r="AC1153" s="201" t="e">
        <f>IF(#REF!&gt;0,#REF!*#REF!/1000,"")</f>
        <v>#REF!</v>
      </c>
      <c r="AD1153" s="201" t="e">
        <f>IF(#REF!&gt;0,#REF!*#REF!/1000,"")</f>
        <v>#REF!</v>
      </c>
      <c r="AE1153" s="74" t="e">
        <f t="shared" si="200"/>
        <v>#REF!</v>
      </c>
      <c r="AF1153" s="74" t="e">
        <f t="shared" si="201"/>
        <v>#REF!</v>
      </c>
      <c r="AG1153" s="201" t="e">
        <f>IF(ISNA(AE1153),"",AE1153*#REF!)</f>
        <v>#REF!</v>
      </c>
      <c r="AH1153" s="201" t="e">
        <f>IF(ISNA(AF1153),"",AF1153*#REF!)</f>
        <v>#REF!</v>
      </c>
      <c r="AI1153" s="78" t="e">
        <f>IF(#REF!&gt;0,DQ$23,"")</f>
        <v>#REF!</v>
      </c>
      <c r="AJ1153" s="99"/>
      <c r="AK1153" s="411"/>
      <c r="AL1153" s="412" t="e">
        <f>IF(OR(#REF!="",F1153=""),"",ROUND(#REF!/10^3*F1153,3))</f>
        <v>#REF!</v>
      </c>
      <c r="AM1153" s="412" t="e">
        <f>IF(#REF!&gt;0,#REF!*#REF!/1000,"")</f>
        <v>#REF!</v>
      </c>
      <c r="AN1153" s="412" t="e">
        <f>IF(#REF!&gt;0,#REF!*#REF!/1000,"")</f>
        <v>#REF!</v>
      </c>
      <c r="AO1153" s="413" t="e">
        <f>IF(OR(#REF!="●",#REF!="●",#REF!="●"),"",IF(#REF!="","",#REF!))</f>
        <v>#REF!</v>
      </c>
      <c r="AP1153" s="413" t="e">
        <f>IF(OR(#REF!="●",#REF!="●",#REF!="●"),"",IF(#REF!="","",#REF!))</f>
        <v>#REF!</v>
      </c>
      <c r="AQ1153" s="412" t="e">
        <f>IF(ISNA(L1153),"",L1153*#REF!)</f>
        <v>#REF!</v>
      </c>
      <c r="AR1153" s="412" t="e">
        <f>IF(ISNA(M1153),"",M1153*#REF!)</f>
        <v>#REF!</v>
      </c>
      <c r="AS1153" s="414" t="e">
        <f>IF(#REF!&gt;0,DQ$6,"")</f>
        <v>#REF!</v>
      </c>
      <c r="AT1153" s="95" t="e">
        <f>IF(#REF!="","",VLOOKUP(#REF!,#REF!,7,0))</f>
        <v>#REF!</v>
      </c>
      <c r="AU1153" s="201" t="e">
        <f>IF(OR(#REF!="",AT1153=""),"",ROUND(#REF!/10^3*AT1153,3))</f>
        <v>#REF!</v>
      </c>
      <c r="AV1153" s="201" t="e">
        <f>IF(#REF!&gt;0,#REF!*#REF!/1000,"")</f>
        <v>#REF!</v>
      </c>
      <c r="AW1153" s="201" t="e">
        <f>IF(#REF!&gt;0,#REF!*#REF!/1000,"")</f>
        <v>#REF!</v>
      </c>
      <c r="AX1153" s="74" t="e">
        <f t="shared" si="202"/>
        <v>#REF!</v>
      </c>
      <c r="AY1153" s="74" t="e">
        <f t="shared" si="203"/>
        <v>#REF!</v>
      </c>
      <c r="AZ1153" s="201" t="e">
        <f>IF(ISNA(AX1153),"",AX1153*#REF!)</f>
        <v>#REF!</v>
      </c>
      <c r="BA1153" s="201" t="e">
        <f>IF(ISNA(AY1153),"",AY1153*#REF!)</f>
        <v>#REF!</v>
      </c>
      <c r="BB1153" s="78" t="e">
        <f>IF(#REF!&gt;0,DQ$40,"")</f>
        <v>#REF!</v>
      </c>
      <c r="BC1153" s="99"/>
      <c r="BD1153" s="650"/>
      <c r="BE1153" s="652" t="e">
        <f>IF(OR(#REF!="",F1153=""),"",ROUND(#REF!/10^3*F1153,3))</f>
        <v>#REF!</v>
      </c>
      <c r="BF1153" s="412" t="e">
        <f>IF(#REF!&gt;0,#REF!*#REF!/1000,"")</f>
        <v>#REF!</v>
      </c>
      <c r="BG1153" s="412" t="e">
        <f>IF(#REF!&gt;0,#REF!*#REF!/1000,"")</f>
        <v>#REF!</v>
      </c>
      <c r="BH1153" s="413" t="e">
        <f>IF(OR(#REF!="●",#REF!="●",#REF!="●",#REF!="●"),"",IF(#REF!="","",#REF!))</f>
        <v>#REF!</v>
      </c>
      <c r="BI1153" s="413" t="e">
        <f>IF(OR(#REF!="●",#REF!="●",#REF!="●",#REF!="●"),"",IF(#REF!="","",#REF!))</f>
        <v>#REF!</v>
      </c>
      <c r="BJ1153" s="412" t="e">
        <f>IF(ISNA(L1153),"",L1153*#REF!)</f>
        <v>#REF!</v>
      </c>
      <c r="BK1153" s="412" t="e">
        <f>IF(ISNA(M1153),"",M1153*#REF!)</f>
        <v>#REF!</v>
      </c>
      <c r="BL1153" s="415" t="e">
        <f>IF(#REF!&gt;0,DQ$6,"")</f>
        <v>#REF!</v>
      </c>
      <c r="BM1153" s="361" t="e">
        <f>IF(#REF!="","",VLOOKUP(#REF!,#REF!,7,0))</f>
        <v>#REF!</v>
      </c>
      <c r="BN1153" s="201" t="e">
        <f>IF(OR(#REF!="",BM1153=""),"",ROUND(#REF!/10^3*BM1153,3))</f>
        <v>#REF!</v>
      </c>
      <c r="BO1153" s="201" t="e">
        <f>IF(#REF!&gt;0,#REF!*#REF!/1000,"")</f>
        <v>#REF!</v>
      </c>
      <c r="BP1153" s="201" t="e">
        <f>IF(#REF!&gt;0,#REF!*#REF!/1000,"")</f>
        <v>#REF!</v>
      </c>
      <c r="BQ1153" s="74" t="e">
        <f t="shared" si="204"/>
        <v>#REF!</v>
      </c>
      <c r="BR1153" s="74" t="e">
        <f t="shared" si="205"/>
        <v>#REF!</v>
      </c>
      <c r="BS1153" s="201" t="e">
        <f>IF(ISNA(BQ1153),"",BQ1153*#REF!)</f>
        <v>#REF!</v>
      </c>
      <c r="BT1153" s="201" t="e">
        <f>IF(ISNA(BR1153),"",BR1153*#REF!)</f>
        <v>#REF!</v>
      </c>
      <c r="BU1153" s="78" t="e">
        <f>IF(#REF!&gt;0,DQ$57,"")</f>
        <v>#REF!</v>
      </c>
      <c r="BV1153" s="99"/>
      <c r="BW1153" s="411"/>
      <c r="BX1153" s="412" t="e">
        <f>IF(OR(#REF!="",F1153=""),"",ROUND(#REF!/10^3*F1153,3))</f>
        <v>#REF!</v>
      </c>
      <c r="BY1153" s="412" t="e">
        <f>IF(#REF!&gt;0,#REF!*#REF!/1000,"")</f>
        <v>#REF!</v>
      </c>
      <c r="BZ1153" s="412" t="e">
        <f>IF(#REF!&gt;0,#REF!*#REF!/1000,"")</f>
        <v>#REF!</v>
      </c>
      <c r="CA1153" s="413" t="e">
        <f>IF(OR(#REF!="●",#REF!="●",#REF!="●",#REF!="●",#REF!="●"),"",IF(#REF!="","",#REF!))</f>
        <v>#REF!</v>
      </c>
      <c r="CB1153" s="413" t="e">
        <f>IF(OR(#REF!="●",#REF!="●",#REF!="●",#REF!="●",#REF!="●"),"",IF(#REF!="","",#REF!))</f>
        <v>#REF!</v>
      </c>
      <c r="CC1153" s="412" t="e">
        <f>IF(ISNA(L1153),"",L1153*#REF!)</f>
        <v>#REF!</v>
      </c>
      <c r="CD1153" s="412" t="e">
        <f>IF(ISNA(M1153),"",M1153*#REF!)</f>
        <v>#REF!</v>
      </c>
      <c r="CE1153" s="415" t="e">
        <f>IF(#REF!&gt;0,DQ$6,"")</f>
        <v>#REF!</v>
      </c>
      <c r="CF1153" s="361" t="e">
        <f>IF(#REF!="","",VLOOKUP(#REF!,#REF!,7,0))</f>
        <v>#REF!</v>
      </c>
      <c r="CG1153" s="201" t="e">
        <f>IF(OR(#REF!="",CF1153=""),"",ROUND(#REF!/10^3*CF1153,3))</f>
        <v>#REF!</v>
      </c>
      <c r="CH1153" s="201" t="e">
        <f>IF(#REF!&gt;0,#REF!*#REF!/1000,"")</f>
        <v>#REF!</v>
      </c>
      <c r="CI1153" s="201" t="e">
        <f>IF(#REF!&gt;0,#REF!*#REF!/1000,"")</f>
        <v>#REF!</v>
      </c>
      <c r="CJ1153" s="74" t="e">
        <f t="shared" si="206"/>
        <v>#REF!</v>
      </c>
      <c r="CK1153" s="74" t="e">
        <f t="shared" si="207"/>
        <v>#REF!</v>
      </c>
      <c r="CL1153" s="201" t="e">
        <f>IF(ISNA(CJ1153),"",CJ1153*#REF!)</f>
        <v>#REF!</v>
      </c>
      <c r="CM1153" s="201" t="e">
        <f>IF(ISNA(CK1153),"",CK1153*#REF!)</f>
        <v>#REF!</v>
      </c>
      <c r="CN1153" s="101" t="e">
        <f>IF(#REF!&gt;0,DQ$57,"")</f>
        <v>#REF!</v>
      </c>
      <c r="CO1153" s="84"/>
      <c r="CP1153" s="2"/>
      <c r="CQ1153" s="2"/>
      <c r="CR1153" s="2"/>
      <c r="CS1153" s="2"/>
      <c r="CT1153" s="2"/>
      <c r="CU1153" s="2"/>
      <c r="CV1153" s="2"/>
      <c r="CX1153" s="2"/>
      <c r="CY1153" s="2"/>
      <c r="CZ1153" s="2"/>
      <c r="DA1153" s="2"/>
      <c r="DB1153" s="2"/>
      <c r="DC1153" s="2"/>
      <c r="DD1153" s="2"/>
      <c r="DE1153" s="2"/>
      <c r="DF1153" s="2"/>
    </row>
    <row r="1154" spans="2:110" ht="18" customHeight="1">
      <c r="B1154" s="151" t="e">
        <f>IF(#REF!="","",VLOOKUP(#REF!,$CX$11:$DG$26,9,0))</f>
        <v>#REF!</v>
      </c>
      <c r="C1154" s="64" t="e">
        <f>IF(#REF!="",0,VLOOKUP(#REF!,$CP$11:$CQ$16,2,0))</f>
        <v>#REF!</v>
      </c>
      <c r="D1154" s="65" t="e">
        <f>IF(#REF!="",0,VLOOKUP(#REF!,$CX$11:$CY$26,2,0))</f>
        <v>#REF!</v>
      </c>
      <c r="E1154" s="152" t="e">
        <f t="shared" si="197"/>
        <v>#REF!</v>
      </c>
      <c r="F1154" s="155" t="e">
        <f>IF(#REF!="","",VLOOKUP(#REF!,#REF!,7,0))</f>
        <v>#REF!</v>
      </c>
      <c r="G1154" s="201" t="e">
        <f>IF(OR(#REF!="",F1154=""),"",ROUND(#REF!/10^3*F1154,3))</f>
        <v>#REF!</v>
      </c>
      <c r="H1154" s="201" t="e">
        <f>IF(#REF!&gt;0,#REF!*#REF!/1000,"")</f>
        <v>#REF!</v>
      </c>
      <c r="I1154" s="201" t="e">
        <f>IF(#REF!&gt;0,#REF!*#REF!/1000,"")</f>
        <v>#REF!</v>
      </c>
      <c r="J1154" s="51" t="e">
        <f>IF(#REF!="●","",IF(#REF!="","",#REF!))</f>
        <v>#REF!</v>
      </c>
      <c r="K1154" s="51" t="e">
        <f>IF(#REF!="●","",IF(#REF!="","",#REF!))</f>
        <v>#REF!</v>
      </c>
      <c r="L1154" s="74" t="e">
        <f t="shared" si="198"/>
        <v>#REF!</v>
      </c>
      <c r="M1154" s="74" t="e">
        <f t="shared" si="199"/>
        <v>#REF!</v>
      </c>
      <c r="N1154" s="201" t="e">
        <f>IF(ISNA(L1154),"",L1154*#REF!)</f>
        <v>#REF!</v>
      </c>
      <c r="O1154" s="201" t="e">
        <f>IF(ISNA(M1154),"",M1154*#REF!)</f>
        <v>#REF!</v>
      </c>
      <c r="P1154" s="78" t="e">
        <f>IF(#REF!&gt;0,DQ$6,"")</f>
        <v>#REF!</v>
      </c>
      <c r="Q1154" s="99"/>
      <c r="R1154" s="411"/>
      <c r="S1154" s="412" t="e">
        <f>IF(OR(#REF!="",F1154=""),"",ROUND(#REF!/10^3*F1154,3))</f>
        <v>#REF!</v>
      </c>
      <c r="T1154" s="412" t="e">
        <f>IF(#REF!&gt;0,#REF!*#REF!/1000,"")</f>
        <v>#REF!</v>
      </c>
      <c r="U1154" s="412" t="e">
        <f>IF(#REF!&gt;0,#REF!*#REF!/1000,"")</f>
        <v>#REF!</v>
      </c>
      <c r="V1154" s="413" t="e">
        <f>IF(OR(#REF!="●",#REF!="●"),"",IF(#REF!="","",#REF!))</f>
        <v>#REF!</v>
      </c>
      <c r="W1154" s="413" t="e">
        <f>IF(OR(#REF!="●",#REF!="●"),"",IF(#REF!="","",#REF!))</f>
        <v>#REF!</v>
      </c>
      <c r="X1154" s="412" t="e">
        <f>IF(ISNA(L1154),"",L1154*#REF!)</f>
        <v>#REF!</v>
      </c>
      <c r="Y1154" s="412" t="e">
        <f>IF(ISNA(M1154),"",M1154*#REF!)</f>
        <v>#REF!</v>
      </c>
      <c r="Z1154" s="414" t="e">
        <f>IF(#REF!&gt;0,DQ$6,"")</f>
        <v>#REF!</v>
      </c>
      <c r="AA1154" s="95" t="e">
        <f>IF(#REF!="","",VLOOKUP(#REF!,#REF!,7,0))</f>
        <v>#REF!</v>
      </c>
      <c r="AB1154" s="201" t="e">
        <f>IF(OR(#REF!="",AA1154=""),"",ROUND(#REF!/10^3*AA1154,3))</f>
        <v>#REF!</v>
      </c>
      <c r="AC1154" s="201" t="e">
        <f>IF(#REF!&gt;0,#REF!*#REF!/1000,"")</f>
        <v>#REF!</v>
      </c>
      <c r="AD1154" s="201" t="e">
        <f>IF(#REF!&gt;0,#REF!*#REF!/1000,"")</f>
        <v>#REF!</v>
      </c>
      <c r="AE1154" s="74" t="e">
        <f t="shared" si="200"/>
        <v>#REF!</v>
      </c>
      <c r="AF1154" s="74" t="e">
        <f t="shared" si="201"/>
        <v>#REF!</v>
      </c>
      <c r="AG1154" s="201" t="e">
        <f>IF(ISNA(AE1154),"",AE1154*#REF!)</f>
        <v>#REF!</v>
      </c>
      <c r="AH1154" s="201" t="e">
        <f>IF(ISNA(AF1154),"",AF1154*#REF!)</f>
        <v>#REF!</v>
      </c>
      <c r="AI1154" s="78" t="e">
        <f>IF(#REF!&gt;0,DQ$23,"")</f>
        <v>#REF!</v>
      </c>
      <c r="AJ1154" s="99"/>
      <c r="AK1154" s="411"/>
      <c r="AL1154" s="412" t="e">
        <f>IF(OR(#REF!="",F1154=""),"",ROUND(#REF!/10^3*F1154,3))</f>
        <v>#REF!</v>
      </c>
      <c r="AM1154" s="412" t="e">
        <f>IF(#REF!&gt;0,#REF!*#REF!/1000,"")</f>
        <v>#REF!</v>
      </c>
      <c r="AN1154" s="412" t="e">
        <f>IF(#REF!&gt;0,#REF!*#REF!/1000,"")</f>
        <v>#REF!</v>
      </c>
      <c r="AO1154" s="413" t="e">
        <f>IF(OR(#REF!="●",#REF!="●",#REF!="●"),"",IF(#REF!="","",#REF!))</f>
        <v>#REF!</v>
      </c>
      <c r="AP1154" s="413" t="e">
        <f>IF(OR(#REF!="●",#REF!="●",#REF!="●"),"",IF(#REF!="","",#REF!))</f>
        <v>#REF!</v>
      </c>
      <c r="AQ1154" s="412" t="e">
        <f>IF(ISNA(L1154),"",L1154*#REF!)</f>
        <v>#REF!</v>
      </c>
      <c r="AR1154" s="412" t="e">
        <f>IF(ISNA(M1154),"",M1154*#REF!)</f>
        <v>#REF!</v>
      </c>
      <c r="AS1154" s="414" t="e">
        <f>IF(#REF!&gt;0,DQ$6,"")</f>
        <v>#REF!</v>
      </c>
      <c r="AT1154" s="95" t="e">
        <f>IF(#REF!="","",VLOOKUP(#REF!,#REF!,7,0))</f>
        <v>#REF!</v>
      </c>
      <c r="AU1154" s="201" t="e">
        <f>IF(OR(#REF!="",AT1154=""),"",ROUND(#REF!/10^3*AT1154,3))</f>
        <v>#REF!</v>
      </c>
      <c r="AV1154" s="201" t="e">
        <f>IF(#REF!&gt;0,#REF!*#REF!/1000,"")</f>
        <v>#REF!</v>
      </c>
      <c r="AW1154" s="201" t="e">
        <f>IF(#REF!&gt;0,#REF!*#REF!/1000,"")</f>
        <v>#REF!</v>
      </c>
      <c r="AX1154" s="74" t="e">
        <f t="shared" si="202"/>
        <v>#REF!</v>
      </c>
      <c r="AY1154" s="74" t="e">
        <f t="shared" si="203"/>
        <v>#REF!</v>
      </c>
      <c r="AZ1154" s="201" t="e">
        <f>IF(ISNA(AX1154),"",AX1154*#REF!)</f>
        <v>#REF!</v>
      </c>
      <c r="BA1154" s="201" t="e">
        <f>IF(ISNA(AY1154),"",AY1154*#REF!)</f>
        <v>#REF!</v>
      </c>
      <c r="BB1154" s="78" t="e">
        <f>IF(#REF!&gt;0,DQ$40,"")</f>
        <v>#REF!</v>
      </c>
      <c r="BC1154" s="99"/>
      <c r="BD1154" s="650"/>
      <c r="BE1154" s="652" t="e">
        <f>IF(OR(#REF!="",F1154=""),"",ROUND(#REF!/10^3*F1154,3))</f>
        <v>#REF!</v>
      </c>
      <c r="BF1154" s="412" t="e">
        <f>IF(#REF!&gt;0,#REF!*#REF!/1000,"")</f>
        <v>#REF!</v>
      </c>
      <c r="BG1154" s="412" t="e">
        <f>IF(#REF!&gt;0,#REF!*#REF!/1000,"")</f>
        <v>#REF!</v>
      </c>
      <c r="BH1154" s="413" t="e">
        <f>IF(OR(#REF!="●",#REF!="●",#REF!="●",#REF!="●"),"",IF(#REF!="","",#REF!))</f>
        <v>#REF!</v>
      </c>
      <c r="BI1154" s="413" t="e">
        <f>IF(OR(#REF!="●",#REF!="●",#REF!="●",#REF!="●"),"",IF(#REF!="","",#REF!))</f>
        <v>#REF!</v>
      </c>
      <c r="BJ1154" s="412" t="e">
        <f>IF(ISNA(L1154),"",L1154*#REF!)</f>
        <v>#REF!</v>
      </c>
      <c r="BK1154" s="412" t="e">
        <f>IF(ISNA(M1154),"",M1154*#REF!)</f>
        <v>#REF!</v>
      </c>
      <c r="BL1154" s="415" t="e">
        <f>IF(#REF!&gt;0,DQ$6,"")</f>
        <v>#REF!</v>
      </c>
      <c r="BM1154" s="361" t="e">
        <f>IF(#REF!="","",VLOOKUP(#REF!,#REF!,7,0))</f>
        <v>#REF!</v>
      </c>
      <c r="BN1154" s="201" t="e">
        <f>IF(OR(#REF!="",BM1154=""),"",ROUND(#REF!/10^3*BM1154,3))</f>
        <v>#REF!</v>
      </c>
      <c r="BO1154" s="201" t="e">
        <f>IF(#REF!&gt;0,#REF!*#REF!/1000,"")</f>
        <v>#REF!</v>
      </c>
      <c r="BP1154" s="201" t="e">
        <f>IF(#REF!&gt;0,#REF!*#REF!/1000,"")</f>
        <v>#REF!</v>
      </c>
      <c r="BQ1154" s="74" t="e">
        <f t="shared" si="204"/>
        <v>#REF!</v>
      </c>
      <c r="BR1154" s="74" t="e">
        <f t="shared" si="205"/>
        <v>#REF!</v>
      </c>
      <c r="BS1154" s="201" t="e">
        <f>IF(ISNA(BQ1154),"",BQ1154*#REF!)</f>
        <v>#REF!</v>
      </c>
      <c r="BT1154" s="201" t="e">
        <f>IF(ISNA(BR1154),"",BR1154*#REF!)</f>
        <v>#REF!</v>
      </c>
      <c r="BU1154" s="78" t="e">
        <f>IF(#REF!&gt;0,DQ$57,"")</f>
        <v>#REF!</v>
      </c>
      <c r="BV1154" s="99"/>
      <c r="BW1154" s="411"/>
      <c r="BX1154" s="412" t="e">
        <f>IF(OR(#REF!="",F1154=""),"",ROUND(#REF!/10^3*F1154,3))</f>
        <v>#REF!</v>
      </c>
      <c r="BY1154" s="412" t="e">
        <f>IF(#REF!&gt;0,#REF!*#REF!/1000,"")</f>
        <v>#REF!</v>
      </c>
      <c r="BZ1154" s="412" t="e">
        <f>IF(#REF!&gt;0,#REF!*#REF!/1000,"")</f>
        <v>#REF!</v>
      </c>
      <c r="CA1154" s="413" t="e">
        <f>IF(OR(#REF!="●",#REF!="●",#REF!="●",#REF!="●",#REF!="●"),"",IF(#REF!="","",#REF!))</f>
        <v>#REF!</v>
      </c>
      <c r="CB1154" s="413" t="e">
        <f>IF(OR(#REF!="●",#REF!="●",#REF!="●",#REF!="●",#REF!="●"),"",IF(#REF!="","",#REF!))</f>
        <v>#REF!</v>
      </c>
      <c r="CC1154" s="412" t="e">
        <f>IF(ISNA(L1154),"",L1154*#REF!)</f>
        <v>#REF!</v>
      </c>
      <c r="CD1154" s="412" t="e">
        <f>IF(ISNA(M1154),"",M1154*#REF!)</f>
        <v>#REF!</v>
      </c>
      <c r="CE1154" s="415" t="e">
        <f>IF(#REF!&gt;0,DQ$6,"")</f>
        <v>#REF!</v>
      </c>
      <c r="CF1154" s="361" t="e">
        <f>IF(#REF!="","",VLOOKUP(#REF!,#REF!,7,0))</f>
        <v>#REF!</v>
      </c>
      <c r="CG1154" s="201" t="e">
        <f>IF(OR(#REF!="",CF1154=""),"",ROUND(#REF!/10^3*CF1154,3))</f>
        <v>#REF!</v>
      </c>
      <c r="CH1154" s="201" t="e">
        <f>IF(#REF!&gt;0,#REF!*#REF!/1000,"")</f>
        <v>#REF!</v>
      </c>
      <c r="CI1154" s="201" t="e">
        <f>IF(#REF!&gt;0,#REF!*#REF!/1000,"")</f>
        <v>#REF!</v>
      </c>
      <c r="CJ1154" s="74" t="e">
        <f t="shared" si="206"/>
        <v>#REF!</v>
      </c>
      <c r="CK1154" s="74" t="e">
        <f t="shared" si="207"/>
        <v>#REF!</v>
      </c>
      <c r="CL1154" s="201" t="e">
        <f>IF(ISNA(CJ1154),"",CJ1154*#REF!)</f>
        <v>#REF!</v>
      </c>
      <c r="CM1154" s="201" t="e">
        <f>IF(ISNA(CK1154),"",CK1154*#REF!)</f>
        <v>#REF!</v>
      </c>
      <c r="CN1154" s="101" t="e">
        <f>IF(#REF!&gt;0,DQ$57,"")</f>
        <v>#REF!</v>
      </c>
      <c r="CO1154" s="84"/>
      <c r="CP1154" s="2"/>
      <c r="CQ1154" s="2"/>
      <c r="CR1154" s="2"/>
      <c r="CS1154" s="2"/>
      <c r="CT1154" s="2"/>
      <c r="CU1154" s="2"/>
      <c r="CV1154" s="2"/>
      <c r="CX1154" s="2"/>
      <c r="CY1154" s="2"/>
      <c r="CZ1154" s="2"/>
      <c r="DA1154" s="2"/>
      <c r="DB1154" s="2"/>
      <c r="DC1154" s="2"/>
      <c r="DD1154" s="2"/>
      <c r="DE1154" s="2"/>
      <c r="DF1154" s="2"/>
    </row>
    <row r="1155" spans="2:110" ht="18" customHeight="1">
      <c r="B1155" s="151" t="e">
        <f>IF(#REF!="","",VLOOKUP(#REF!,$CX$11:$DG$26,9,0))</f>
        <v>#REF!</v>
      </c>
      <c r="C1155" s="64" t="e">
        <f>IF(#REF!="",0,VLOOKUP(#REF!,$CP$11:$CQ$16,2,0))</f>
        <v>#REF!</v>
      </c>
      <c r="D1155" s="65" t="e">
        <f>IF(#REF!="",0,VLOOKUP(#REF!,$CX$11:$CY$26,2,0))</f>
        <v>#REF!</v>
      </c>
      <c r="E1155" s="152" t="e">
        <f t="shared" si="197"/>
        <v>#REF!</v>
      </c>
      <c r="F1155" s="155" t="e">
        <f>IF(#REF!="","",VLOOKUP(#REF!,#REF!,7,0))</f>
        <v>#REF!</v>
      </c>
      <c r="G1155" s="201" t="e">
        <f>IF(OR(#REF!="",F1155=""),"",ROUND(#REF!/10^3*F1155,3))</f>
        <v>#REF!</v>
      </c>
      <c r="H1155" s="201" t="e">
        <f>IF(#REF!&gt;0,#REF!*#REF!/1000,"")</f>
        <v>#REF!</v>
      </c>
      <c r="I1155" s="201" t="e">
        <f>IF(#REF!&gt;0,#REF!*#REF!/1000,"")</f>
        <v>#REF!</v>
      </c>
      <c r="J1155" s="51" t="e">
        <f>IF(#REF!="●","",IF(#REF!="","",#REF!))</f>
        <v>#REF!</v>
      </c>
      <c r="K1155" s="51" t="e">
        <f>IF(#REF!="●","",IF(#REF!="","",#REF!))</f>
        <v>#REF!</v>
      </c>
      <c r="L1155" s="74" t="e">
        <f t="shared" si="198"/>
        <v>#REF!</v>
      </c>
      <c r="M1155" s="74" t="e">
        <f t="shared" si="199"/>
        <v>#REF!</v>
      </c>
      <c r="N1155" s="201" t="e">
        <f>IF(ISNA(L1155),"",L1155*#REF!)</f>
        <v>#REF!</v>
      </c>
      <c r="O1155" s="201" t="e">
        <f>IF(ISNA(M1155),"",M1155*#REF!)</f>
        <v>#REF!</v>
      </c>
      <c r="P1155" s="78" t="e">
        <f>IF(#REF!&gt;0,DQ$6,"")</f>
        <v>#REF!</v>
      </c>
      <c r="Q1155" s="99"/>
      <c r="R1155" s="411"/>
      <c r="S1155" s="412" t="e">
        <f>IF(OR(#REF!="",F1155=""),"",ROUND(#REF!/10^3*F1155,3))</f>
        <v>#REF!</v>
      </c>
      <c r="T1155" s="412" t="e">
        <f>IF(#REF!&gt;0,#REF!*#REF!/1000,"")</f>
        <v>#REF!</v>
      </c>
      <c r="U1155" s="412" t="e">
        <f>IF(#REF!&gt;0,#REF!*#REF!/1000,"")</f>
        <v>#REF!</v>
      </c>
      <c r="V1155" s="413" t="e">
        <f>IF(OR(#REF!="●",#REF!="●"),"",IF(#REF!="","",#REF!))</f>
        <v>#REF!</v>
      </c>
      <c r="W1155" s="413" t="e">
        <f>IF(OR(#REF!="●",#REF!="●"),"",IF(#REF!="","",#REF!))</f>
        <v>#REF!</v>
      </c>
      <c r="X1155" s="412" t="e">
        <f>IF(ISNA(L1155),"",L1155*#REF!)</f>
        <v>#REF!</v>
      </c>
      <c r="Y1155" s="412" t="e">
        <f>IF(ISNA(M1155),"",M1155*#REF!)</f>
        <v>#REF!</v>
      </c>
      <c r="Z1155" s="414" t="e">
        <f>IF(#REF!&gt;0,DQ$6,"")</f>
        <v>#REF!</v>
      </c>
      <c r="AA1155" s="95" t="e">
        <f>IF(#REF!="","",VLOOKUP(#REF!,#REF!,7,0))</f>
        <v>#REF!</v>
      </c>
      <c r="AB1155" s="201" t="e">
        <f>IF(OR(#REF!="",AA1155=""),"",ROUND(#REF!/10^3*AA1155,3))</f>
        <v>#REF!</v>
      </c>
      <c r="AC1155" s="201" t="e">
        <f>IF(#REF!&gt;0,#REF!*#REF!/1000,"")</f>
        <v>#REF!</v>
      </c>
      <c r="AD1155" s="201" t="e">
        <f>IF(#REF!&gt;0,#REF!*#REF!/1000,"")</f>
        <v>#REF!</v>
      </c>
      <c r="AE1155" s="74" t="e">
        <f t="shared" si="200"/>
        <v>#REF!</v>
      </c>
      <c r="AF1155" s="74" t="e">
        <f t="shared" si="201"/>
        <v>#REF!</v>
      </c>
      <c r="AG1155" s="201" t="e">
        <f>IF(ISNA(AE1155),"",AE1155*#REF!)</f>
        <v>#REF!</v>
      </c>
      <c r="AH1155" s="201" t="e">
        <f>IF(ISNA(AF1155),"",AF1155*#REF!)</f>
        <v>#REF!</v>
      </c>
      <c r="AI1155" s="78" t="e">
        <f>IF(#REF!&gt;0,DQ$23,"")</f>
        <v>#REF!</v>
      </c>
      <c r="AJ1155" s="99"/>
      <c r="AK1155" s="411"/>
      <c r="AL1155" s="412" t="e">
        <f>IF(OR(#REF!="",F1155=""),"",ROUND(#REF!/10^3*F1155,3))</f>
        <v>#REF!</v>
      </c>
      <c r="AM1155" s="412" t="e">
        <f>IF(#REF!&gt;0,#REF!*#REF!/1000,"")</f>
        <v>#REF!</v>
      </c>
      <c r="AN1155" s="412" t="e">
        <f>IF(#REF!&gt;0,#REF!*#REF!/1000,"")</f>
        <v>#REF!</v>
      </c>
      <c r="AO1155" s="413" t="e">
        <f>IF(OR(#REF!="●",#REF!="●",#REF!="●"),"",IF(#REF!="","",#REF!))</f>
        <v>#REF!</v>
      </c>
      <c r="AP1155" s="413" t="e">
        <f>IF(OR(#REF!="●",#REF!="●",#REF!="●"),"",IF(#REF!="","",#REF!))</f>
        <v>#REF!</v>
      </c>
      <c r="AQ1155" s="412" t="e">
        <f>IF(ISNA(L1155),"",L1155*#REF!)</f>
        <v>#REF!</v>
      </c>
      <c r="AR1155" s="412" t="e">
        <f>IF(ISNA(M1155),"",M1155*#REF!)</f>
        <v>#REF!</v>
      </c>
      <c r="AS1155" s="414" t="e">
        <f>IF(#REF!&gt;0,DQ$6,"")</f>
        <v>#REF!</v>
      </c>
      <c r="AT1155" s="95" t="e">
        <f>IF(#REF!="","",VLOOKUP(#REF!,#REF!,7,0))</f>
        <v>#REF!</v>
      </c>
      <c r="AU1155" s="201" t="e">
        <f>IF(OR(#REF!="",AT1155=""),"",ROUND(#REF!/10^3*AT1155,3))</f>
        <v>#REF!</v>
      </c>
      <c r="AV1155" s="201" t="e">
        <f>IF(#REF!&gt;0,#REF!*#REF!/1000,"")</f>
        <v>#REF!</v>
      </c>
      <c r="AW1155" s="201" t="e">
        <f>IF(#REF!&gt;0,#REF!*#REF!/1000,"")</f>
        <v>#REF!</v>
      </c>
      <c r="AX1155" s="74" t="e">
        <f t="shared" si="202"/>
        <v>#REF!</v>
      </c>
      <c r="AY1155" s="74" t="e">
        <f t="shared" si="203"/>
        <v>#REF!</v>
      </c>
      <c r="AZ1155" s="201" t="e">
        <f>IF(ISNA(AX1155),"",AX1155*#REF!)</f>
        <v>#REF!</v>
      </c>
      <c r="BA1155" s="201" t="e">
        <f>IF(ISNA(AY1155),"",AY1155*#REF!)</f>
        <v>#REF!</v>
      </c>
      <c r="BB1155" s="78" t="e">
        <f>IF(#REF!&gt;0,DQ$40,"")</f>
        <v>#REF!</v>
      </c>
      <c r="BC1155" s="99"/>
      <c r="BD1155" s="650"/>
      <c r="BE1155" s="652" t="e">
        <f>IF(OR(#REF!="",F1155=""),"",ROUND(#REF!/10^3*F1155,3))</f>
        <v>#REF!</v>
      </c>
      <c r="BF1155" s="412" t="e">
        <f>IF(#REF!&gt;0,#REF!*#REF!/1000,"")</f>
        <v>#REF!</v>
      </c>
      <c r="BG1155" s="412" t="e">
        <f>IF(#REF!&gt;0,#REF!*#REF!/1000,"")</f>
        <v>#REF!</v>
      </c>
      <c r="BH1155" s="413" t="e">
        <f>IF(OR(#REF!="●",#REF!="●",#REF!="●",#REF!="●"),"",IF(#REF!="","",#REF!))</f>
        <v>#REF!</v>
      </c>
      <c r="BI1155" s="413" t="e">
        <f>IF(OR(#REF!="●",#REF!="●",#REF!="●",#REF!="●"),"",IF(#REF!="","",#REF!))</f>
        <v>#REF!</v>
      </c>
      <c r="BJ1155" s="412" t="e">
        <f>IF(ISNA(L1155),"",L1155*#REF!)</f>
        <v>#REF!</v>
      </c>
      <c r="BK1155" s="412" t="e">
        <f>IF(ISNA(M1155),"",M1155*#REF!)</f>
        <v>#REF!</v>
      </c>
      <c r="BL1155" s="415" t="e">
        <f>IF(#REF!&gt;0,DQ$6,"")</f>
        <v>#REF!</v>
      </c>
      <c r="BM1155" s="361" t="e">
        <f>IF(#REF!="","",VLOOKUP(#REF!,#REF!,7,0))</f>
        <v>#REF!</v>
      </c>
      <c r="BN1155" s="201" t="e">
        <f>IF(OR(#REF!="",BM1155=""),"",ROUND(#REF!/10^3*BM1155,3))</f>
        <v>#REF!</v>
      </c>
      <c r="BO1155" s="201" t="e">
        <f>IF(#REF!&gt;0,#REF!*#REF!/1000,"")</f>
        <v>#REF!</v>
      </c>
      <c r="BP1155" s="201" t="e">
        <f>IF(#REF!&gt;0,#REF!*#REF!/1000,"")</f>
        <v>#REF!</v>
      </c>
      <c r="BQ1155" s="74" t="e">
        <f t="shared" si="204"/>
        <v>#REF!</v>
      </c>
      <c r="BR1155" s="74" t="e">
        <f t="shared" si="205"/>
        <v>#REF!</v>
      </c>
      <c r="BS1155" s="201" t="e">
        <f>IF(ISNA(BQ1155),"",BQ1155*#REF!)</f>
        <v>#REF!</v>
      </c>
      <c r="BT1155" s="201" t="e">
        <f>IF(ISNA(BR1155),"",BR1155*#REF!)</f>
        <v>#REF!</v>
      </c>
      <c r="BU1155" s="78" t="e">
        <f>IF(#REF!&gt;0,DQ$57,"")</f>
        <v>#REF!</v>
      </c>
      <c r="BV1155" s="99"/>
      <c r="BW1155" s="411"/>
      <c r="BX1155" s="412" t="e">
        <f>IF(OR(#REF!="",F1155=""),"",ROUND(#REF!/10^3*F1155,3))</f>
        <v>#REF!</v>
      </c>
      <c r="BY1155" s="412" t="e">
        <f>IF(#REF!&gt;0,#REF!*#REF!/1000,"")</f>
        <v>#REF!</v>
      </c>
      <c r="BZ1155" s="412" t="e">
        <f>IF(#REF!&gt;0,#REF!*#REF!/1000,"")</f>
        <v>#REF!</v>
      </c>
      <c r="CA1155" s="413" t="e">
        <f>IF(OR(#REF!="●",#REF!="●",#REF!="●",#REF!="●",#REF!="●"),"",IF(#REF!="","",#REF!))</f>
        <v>#REF!</v>
      </c>
      <c r="CB1155" s="413" t="e">
        <f>IF(OR(#REF!="●",#REF!="●",#REF!="●",#REF!="●",#REF!="●"),"",IF(#REF!="","",#REF!))</f>
        <v>#REF!</v>
      </c>
      <c r="CC1155" s="412" t="e">
        <f>IF(ISNA(L1155),"",L1155*#REF!)</f>
        <v>#REF!</v>
      </c>
      <c r="CD1155" s="412" t="e">
        <f>IF(ISNA(M1155),"",M1155*#REF!)</f>
        <v>#REF!</v>
      </c>
      <c r="CE1155" s="415" t="e">
        <f>IF(#REF!&gt;0,DQ$6,"")</f>
        <v>#REF!</v>
      </c>
      <c r="CF1155" s="361" t="e">
        <f>IF(#REF!="","",VLOOKUP(#REF!,#REF!,7,0))</f>
        <v>#REF!</v>
      </c>
      <c r="CG1155" s="201" t="e">
        <f>IF(OR(#REF!="",CF1155=""),"",ROUND(#REF!/10^3*CF1155,3))</f>
        <v>#REF!</v>
      </c>
      <c r="CH1155" s="201" t="e">
        <f>IF(#REF!&gt;0,#REF!*#REF!/1000,"")</f>
        <v>#REF!</v>
      </c>
      <c r="CI1155" s="201" t="e">
        <f>IF(#REF!&gt;0,#REF!*#REF!/1000,"")</f>
        <v>#REF!</v>
      </c>
      <c r="CJ1155" s="74" t="e">
        <f t="shared" si="206"/>
        <v>#REF!</v>
      </c>
      <c r="CK1155" s="74" t="e">
        <f t="shared" si="207"/>
        <v>#REF!</v>
      </c>
      <c r="CL1155" s="201" t="e">
        <f>IF(ISNA(CJ1155),"",CJ1155*#REF!)</f>
        <v>#REF!</v>
      </c>
      <c r="CM1155" s="201" t="e">
        <f>IF(ISNA(CK1155),"",CK1155*#REF!)</f>
        <v>#REF!</v>
      </c>
      <c r="CN1155" s="101" t="e">
        <f>IF(#REF!&gt;0,DQ$57,"")</f>
        <v>#REF!</v>
      </c>
      <c r="CO1155" s="84"/>
      <c r="CP1155" s="2"/>
      <c r="CQ1155" s="2"/>
      <c r="CR1155" s="2"/>
      <c r="CS1155" s="2"/>
      <c r="CT1155" s="2"/>
      <c r="CU1155" s="2"/>
      <c r="CV1155" s="2"/>
      <c r="CX1155" s="2"/>
      <c r="CY1155" s="2"/>
      <c r="CZ1155" s="2"/>
      <c r="DA1155" s="2"/>
      <c r="DB1155" s="2"/>
      <c r="DC1155" s="2"/>
      <c r="DD1155" s="2"/>
      <c r="DE1155" s="2"/>
      <c r="DF1155" s="2"/>
    </row>
    <row r="1156" spans="2:110" ht="18" customHeight="1">
      <c r="B1156" s="151" t="e">
        <f>IF(#REF!="","",VLOOKUP(#REF!,$CX$11:$DG$26,9,0))</f>
        <v>#REF!</v>
      </c>
      <c r="C1156" s="64" t="e">
        <f>IF(#REF!="",0,VLOOKUP(#REF!,$CP$11:$CQ$16,2,0))</f>
        <v>#REF!</v>
      </c>
      <c r="D1156" s="65" t="e">
        <f>IF(#REF!="",0,VLOOKUP(#REF!,$CX$11:$CY$26,2,0))</f>
        <v>#REF!</v>
      </c>
      <c r="E1156" s="152" t="e">
        <f t="shared" si="197"/>
        <v>#REF!</v>
      </c>
      <c r="F1156" s="155" t="e">
        <f>IF(#REF!="","",VLOOKUP(#REF!,#REF!,7,0))</f>
        <v>#REF!</v>
      </c>
      <c r="G1156" s="201" t="e">
        <f>IF(OR(#REF!="",F1156=""),"",ROUND(#REF!/10^3*F1156,3))</f>
        <v>#REF!</v>
      </c>
      <c r="H1156" s="201" t="e">
        <f>IF(#REF!&gt;0,#REF!*#REF!/1000,"")</f>
        <v>#REF!</v>
      </c>
      <c r="I1156" s="201" t="e">
        <f>IF(#REF!&gt;0,#REF!*#REF!/1000,"")</f>
        <v>#REF!</v>
      </c>
      <c r="J1156" s="51" t="e">
        <f>IF(#REF!="●","",IF(#REF!="","",#REF!))</f>
        <v>#REF!</v>
      </c>
      <c r="K1156" s="51" t="e">
        <f>IF(#REF!="●","",IF(#REF!="","",#REF!))</f>
        <v>#REF!</v>
      </c>
      <c r="L1156" s="74" t="e">
        <f t="shared" si="198"/>
        <v>#REF!</v>
      </c>
      <c r="M1156" s="74" t="e">
        <f t="shared" si="199"/>
        <v>#REF!</v>
      </c>
      <c r="N1156" s="201" t="e">
        <f>IF(ISNA(L1156),"",L1156*#REF!)</f>
        <v>#REF!</v>
      </c>
      <c r="O1156" s="201" t="e">
        <f>IF(ISNA(M1156),"",M1156*#REF!)</f>
        <v>#REF!</v>
      </c>
      <c r="P1156" s="78" t="e">
        <f>IF(#REF!&gt;0,DQ$6,"")</f>
        <v>#REF!</v>
      </c>
      <c r="Q1156" s="99"/>
      <c r="R1156" s="411"/>
      <c r="S1156" s="412" t="e">
        <f>IF(OR(#REF!="",F1156=""),"",ROUND(#REF!/10^3*F1156,3))</f>
        <v>#REF!</v>
      </c>
      <c r="T1156" s="412" t="e">
        <f>IF(#REF!&gt;0,#REF!*#REF!/1000,"")</f>
        <v>#REF!</v>
      </c>
      <c r="U1156" s="412" t="e">
        <f>IF(#REF!&gt;0,#REF!*#REF!/1000,"")</f>
        <v>#REF!</v>
      </c>
      <c r="V1156" s="413" t="e">
        <f>IF(OR(#REF!="●",#REF!="●"),"",IF(#REF!="","",#REF!))</f>
        <v>#REF!</v>
      </c>
      <c r="W1156" s="413" t="e">
        <f>IF(OR(#REF!="●",#REF!="●"),"",IF(#REF!="","",#REF!))</f>
        <v>#REF!</v>
      </c>
      <c r="X1156" s="412" t="e">
        <f>IF(ISNA(L1156),"",L1156*#REF!)</f>
        <v>#REF!</v>
      </c>
      <c r="Y1156" s="412" t="e">
        <f>IF(ISNA(M1156),"",M1156*#REF!)</f>
        <v>#REF!</v>
      </c>
      <c r="Z1156" s="414" t="e">
        <f>IF(#REF!&gt;0,DQ$6,"")</f>
        <v>#REF!</v>
      </c>
      <c r="AA1156" s="95" t="e">
        <f>IF(#REF!="","",VLOOKUP(#REF!,#REF!,7,0))</f>
        <v>#REF!</v>
      </c>
      <c r="AB1156" s="201" t="e">
        <f>IF(OR(#REF!="",AA1156=""),"",ROUND(#REF!/10^3*AA1156,3))</f>
        <v>#REF!</v>
      </c>
      <c r="AC1156" s="201" t="e">
        <f>IF(#REF!&gt;0,#REF!*#REF!/1000,"")</f>
        <v>#REF!</v>
      </c>
      <c r="AD1156" s="201" t="e">
        <f>IF(#REF!&gt;0,#REF!*#REF!/1000,"")</f>
        <v>#REF!</v>
      </c>
      <c r="AE1156" s="74" t="e">
        <f t="shared" si="200"/>
        <v>#REF!</v>
      </c>
      <c r="AF1156" s="74" t="e">
        <f t="shared" si="201"/>
        <v>#REF!</v>
      </c>
      <c r="AG1156" s="201" t="e">
        <f>IF(ISNA(AE1156),"",AE1156*#REF!)</f>
        <v>#REF!</v>
      </c>
      <c r="AH1156" s="201" t="e">
        <f>IF(ISNA(AF1156),"",AF1156*#REF!)</f>
        <v>#REF!</v>
      </c>
      <c r="AI1156" s="78" t="e">
        <f>IF(#REF!&gt;0,DQ$23,"")</f>
        <v>#REF!</v>
      </c>
      <c r="AJ1156" s="99"/>
      <c r="AK1156" s="411"/>
      <c r="AL1156" s="412" t="e">
        <f>IF(OR(#REF!="",F1156=""),"",ROUND(#REF!/10^3*F1156,3))</f>
        <v>#REF!</v>
      </c>
      <c r="AM1156" s="412" t="e">
        <f>IF(#REF!&gt;0,#REF!*#REF!/1000,"")</f>
        <v>#REF!</v>
      </c>
      <c r="AN1156" s="412" t="e">
        <f>IF(#REF!&gt;0,#REF!*#REF!/1000,"")</f>
        <v>#REF!</v>
      </c>
      <c r="AO1156" s="413" t="e">
        <f>IF(OR(#REF!="●",#REF!="●",#REF!="●"),"",IF(#REF!="","",#REF!))</f>
        <v>#REF!</v>
      </c>
      <c r="AP1156" s="413" t="e">
        <f>IF(OR(#REF!="●",#REF!="●",#REF!="●"),"",IF(#REF!="","",#REF!))</f>
        <v>#REF!</v>
      </c>
      <c r="AQ1156" s="412" t="e">
        <f>IF(ISNA(L1156),"",L1156*#REF!)</f>
        <v>#REF!</v>
      </c>
      <c r="AR1156" s="412" t="e">
        <f>IF(ISNA(M1156),"",M1156*#REF!)</f>
        <v>#REF!</v>
      </c>
      <c r="AS1156" s="414" t="e">
        <f>IF(#REF!&gt;0,DQ$6,"")</f>
        <v>#REF!</v>
      </c>
      <c r="AT1156" s="95" t="e">
        <f>IF(#REF!="","",VLOOKUP(#REF!,#REF!,7,0))</f>
        <v>#REF!</v>
      </c>
      <c r="AU1156" s="201" t="e">
        <f>IF(OR(#REF!="",AT1156=""),"",ROUND(#REF!/10^3*AT1156,3))</f>
        <v>#REF!</v>
      </c>
      <c r="AV1156" s="201" t="e">
        <f>IF(#REF!&gt;0,#REF!*#REF!/1000,"")</f>
        <v>#REF!</v>
      </c>
      <c r="AW1156" s="201" t="e">
        <f>IF(#REF!&gt;0,#REF!*#REF!/1000,"")</f>
        <v>#REF!</v>
      </c>
      <c r="AX1156" s="74" t="e">
        <f t="shared" si="202"/>
        <v>#REF!</v>
      </c>
      <c r="AY1156" s="74" t="e">
        <f t="shared" si="203"/>
        <v>#REF!</v>
      </c>
      <c r="AZ1156" s="201" t="e">
        <f>IF(ISNA(AX1156),"",AX1156*#REF!)</f>
        <v>#REF!</v>
      </c>
      <c r="BA1156" s="201" t="e">
        <f>IF(ISNA(AY1156),"",AY1156*#REF!)</f>
        <v>#REF!</v>
      </c>
      <c r="BB1156" s="78" t="e">
        <f>IF(#REF!&gt;0,DQ$40,"")</f>
        <v>#REF!</v>
      </c>
      <c r="BC1156" s="99"/>
      <c r="BD1156" s="650"/>
      <c r="BE1156" s="652" t="e">
        <f>IF(OR(#REF!="",F1156=""),"",ROUND(#REF!/10^3*F1156,3))</f>
        <v>#REF!</v>
      </c>
      <c r="BF1156" s="412" t="e">
        <f>IF(#REF!&gt;0,#REF!*#REF!/1000,"")</f>
        <v>#REF!</v>
      </c>
      <c r="BG1156" s="412" t="e">
        <f>IF(#REF!&gt;0,#REF!*#REF!/1000,"")</f>
        <v>#REF!</v>
      </c>
      <c r="BH1156" s="413" t="e">
        <f>IF(OR(#REF!="●",#REF!="●",#REF!="●",#REF!="●"),"",IF(#REF!="","",#REF!))</f>
        <v>#REF!</v>
      </c>
      <c r="BI1156" s="413" t="e">
        <f>IF(OR(#REF!="●",#REF!="●",#REF!="●",#REF!="●"),"",IF(#REF!="","",#REF!))</f>
        <v>#REF!</v>
      </c>
      <c r="BJ1156" s="412" t="e">
        <f>IF(ISNA(L1156),"",L1156*#REF!)</f>
        <v>#REF!</v>
      </c>
      <c r="BK1156" s="412" t="e">
        <f>IF(ISNA(M1156),"",M1156*#REF!)</f>
        <v>#REF!</v>
      </c>
      <c r="BL1156" s="415" t="e">
        <f>IF(#REF!&gt;0,DQ$6,"")</f>
        <v>#REF!</v>
      </c>
      <c r="BM1156" s="361" t="e">
        <f>IF(#REF!="","",VLOOKUP(#REF!,#REF!,7,0))</f>
        <v>#REF!</v>
      </c>
      <c r="BN1156" s="201" t="e">
        <f>IF(OR(#REF!="",BM1156=""),"",ROUND(#REF!/10^3*BM1156,3))</f>
        <v>#REF!</v>
      </c>
      <c r="BO1156" s="201" t="e">
        <f>IF(#REF!&gt;0,#REF!*#REF!/1000,"")</f>
        <v>#REF!</v>
      </c>
      <c r="BP1156" s="201" t="e">
        <f>IF(#REF!&gt;0,#REF!*#REF!/1000,"")</f>
        <v>#REF!</v>
      </c>
      <c r="BQ1156" s="74" t="e">
        <f t="shared" si="204"/>
        <v>#REF!</v>
      </c>
      <c r="BR1156" s="74" t="e">
        <f t="shared" si="205"/>
        <v>#REF!</v>
      </c>
      <c r="BS1156" s="201" t="e">
        <f>IF(ISNA(BQ1156),"",BQ1156*#REF!)</f>
        <v>#REF!</v>
      </c>
      <c r="BT1156" s="201" t="e">
        <f>IF(ISNA(BR1156),"",BR1156*#REF!)</f>
        <v>#REF!</v>
      </c>
      <c r="BU1156" s="78" t="e">
        <f>IF(#REF!&gt;0,DQ$57,"")</f>
        <v>#REF!</v>
      </c>
      <c r="BV1156" s="99"/>
      <c r="BW1156" s="411"/>
      <c r="BX1156" s="412" t="e">
        <f>IF(OR(#REF!="",F1156=""),"",ROUND(#REF!/10^3*F1156,3))</f>
        <v>#REF!</v>
      </c>
      <c r="BY1156" s="412" t="e">
        <f>IF(#REF!&gt;0,#REF!*#REF!/1000,"")</f>
        <v>#REF!</v>
      </c>
      <c r="BZ1156" s="412" t="e">
        <f>IF(#REF!&gt;0,#REF!*#REF!/1000,"")</f>
        <v>#REF!</v>
      </c>
      <c r="CA1156" s="413" t="e">
        <f>IF(OR(#REF!="●",#REF!="●",#REF!="●",#REF!="●",#REF!="●"),"",IF(#REF!="","",#REF!))</f>
        <v>#REF!</v>
      </c>
      <c r="CB1156" s="413" t="e">
        <f>IF(OR(#REF!="●",#REF!="●",#REF!="●",#REF!="●",#REF!="●"),"",IF(#REF!="","",#REF!))</f>
        <v>#REF!</v>
      </c>
      <c r="CC1156" s="412" t="e">
        <f>IF(ISNA(L1156),"",L1156*#REF!)</f>
        <v>#REF!</v>
      </c>
      <c r="CD1156" s="412" t="e">
        <f>IF(ISNA(M1156),"",M1156*#REF!)</f>
        <v>#REF!</v>
      </c>
      <c r="CE1156" s="415" t="e">
        <f>IF(#REF!&gt;0,DQ$6,"")</f>
        <v>#REF!</v>
      </c>
      <c r="CF1156" s="361" t="e">
        <f>IF(#REF!="","",VLOOKUP(#REF!,#REF!,7,0))</f>
        <v>#REF!</v>
      </c>
      <c r="CG1156" s="201" t="e">
        <f>IF(OR(#REF!="",CF1156=""),"",ROUND(#REF!/10^3*CF1156,3))</f>
        <v>#REF!</v>
      </c>
      <c r="CH1156" s="201" t="e">
        <f>IF(#REF!&gt;0,#REF!*#REF!/1000,"")</f>
        <v>#REF!</v>
      </c>
      <c r="CI1156" s="201" t="e">
        <f>IF(#REF!&gt;0,#REF!*#REF!/1000,"")</f>
        <v>#REF!</v>
      </c>
      <c r="CJ1156" s="74" t="e">
        <f t="shared" si="206"/>
        <v>#REF!</v>
      </c>
      <c r="CK1156" s="74" t="e">
        <f t="shared" si="207"/>
        <v>#REF!</v>
      </c>
      <c r="CL1156" s="201" t="e">
        <f>IF(ISNA(CJ1156),"",CJ1156*#REF!)</f>
        <v>#REF!</v>
      </c>
      <c r="CM1156" s="201" t="e">
        <f>IF(ISNA(CK1156),"",CK1156*#REF!)</f>
        <v>#REF!</v>
      </c>
      <c r="CN1156" s="101" t="e">
        <f>IF(#REF!&gt;0,DQ$57,"")</f>
        <v>#REF!</v>
      </c>
      <c r="CO1156" s="84"/>
      <c r="CP1156" s="2"/>
      <c r="CQ1156" s="2"/>
      <c r="CR1156" s="2"/>
      <c r="CS1156" s="2"/>
      <c r="CT1156" s="2"/>
      <c r="CU1156" s="2"/>
      <c r="CV1156" s="2"/>
      <c r="CX1156" s="2"/>
      <c r="CY1156" s="2"/>
      <c r="CZ1156" s="2"/>
      <c r="DA1156" s="2"/>
      <c r="DB1156" s="2"/>
      <c r="DC1156" s="2"/>
      <c r="DD1156" s="2"/>
      <c r="DE1156" s="2"/>
      <c r="DF1156" s="2"/>
    </row>
    <row r="1157" spans="2:110" ht="18" customHeight="1">
      <c r="B1157" s="151" t="e">
        <f>IF(#REF!="","",VLOOKUP(#REF!,$CX$11:$DG$26,9,0))</f>
        <v>#REF!</v>
      </c>
      <c r="C1157" s="64" t="e">
        <f>IF(#REF!="",0,VLOOKUP(#REF!,$CP$11:$CQ$16,2,0))</f>
        <v>#REF!</v>
      </c>
      <c r="D1157" s="65" t="e">
        <f>IF(#REF!="",0,VLOOKUP(#REF!,$CX$11:$CY$26,2,0))</f>
        <v>#REF!</v>
      </c>
      <c r="E1157" s="152" t="e">
        <f t="shared" si="197"/>
        <v>#REF!</v>
      </c>
      <c r="F1157" s="155" t="e">
        <f>IF(#REF!="","",VLOOKUP(#REF!,#REF!,7,0))</f>
        <v>#REF!</v>
      </c>
      <c r="G1157" s="201" t="e">
        <f>IF(OR(#REF!="",F1157=""),"",ROUND(#REF!/10^3*F1157,3))</f>
        <v>#REF!</v>
      </c>
      <c r="H1157" s="201" t="e">
        <f>IF(#REF!&gt;0,#REF!*#REF!/1000,"")</f>
        <v>#REF!</v>
      </c>
      <c r="I1157" s="201" t="e">
        <f>IF(#REF!&gt;0,#REF!*#REF!/1000,"")</f>
        <v>#REF!</v>
      </c>
      <c r="J1157" s="51" t="e">
        <f>IF(#REF!="●","",IF(#REF!="","",#REF!))</f>
        <v>#REF!</v>
      </c>
      <c r="K1157" s="51" t="e">
        <f>IF(#REF!="●","",IF(#REF!="","",#REF!))</f>
        <v>#REF!</v>
      </c>
      <c r="L1157" s="74" t="e">
        <f t="shared" si="198"/>
        <v>#REF!</v>
      </c>
      <c r="M1157" s="74" t="e">
        <f t="shared" si="199"/>
        <v>#REF!</v>
      </c>
      <c r="N1157" s="201" t="e">
        <f>IF(ISNA(L1157),"",L1157*#REF!)</f>
        <v>#REF!</v>
      </c>
      <c r="O1157" s="201" t="e">
        <f>IF(ISNA(M1157),"",M1157*#REF!)</f>
        <v>#REF!</v>
      </c>
      <c r="P1157" s="78" t="e">
        <f>IF(#REF!&gt;0,DQ$6,"")</f>
        <v>#REF!</v>
      </c>
      <c r="Q1157" s="99"/>
      <c r="R1157" s="411"/>
      <c r="S1157" s="412" t="e">
        <f>IF(OR(#REF!="",F1157=""),"",ROUND(#REF!/10^3*F1157,3))</f>
        <v>#REF!</v>
      </c>
      <c r="T1157" s="412" t="e">
        <f>IF(#REF!&gt;0,#REF!*#REF!/1000,"")</f>
        <v>#REF!</v>
      </c>
      <c r="U1157" s="412" t="e">
        <f>IF(#REF!&gt;0,#REF!*#REF!/1000,"")</f>
        <v>#REF!</v>
      </c>
      <c r="V1157" s="413" t="e">
        <f>IF(OR(#REF!="●",#REF!="●"),"",IF(#REF!="","",#REF!))</f>
        <v>#REF!</v>
      </c>
      <c r="W1157" s="413" t="e">
        <f>IF(OR(#REF!="●",#REF!="●"),"",IF(#REF!="","",#REF!))</f>
        <v>#REF!</v>
      </c>
      <c r="X1157" s="412" t="e">
        <f>IF(ISNA(L1157),"",L1157*#REF!)</f>
        <v>#REF!</v>
      </c>
      <c r="Y1157" s="412" t="e">
        <f>IF(ISNA(M1157),"",M1157*#REF!)</f>
        <v>#REF!</v>
      </c>
      <c r="Z1157" s="414" t="e">
        <f>IF(#REF!&gt;0,DQ$6,"")</f>
        <v>#REF!</v>
      </c>
      <c r="AA1157" s="95" t="e">
        <f>IF(#REF!="","",VLOOKUP(#REF!,#REF!,7,0))</f>
        <v>#REF!</v>
      </c>
      <c r="AB1157" s="201" t="e">
        <f>IF(OR(#REF!="",AA1157=""),"",ROUND(#REF!/10^3*AA1157,3))</f>
        <v>#REF!</v>
      </c>
      <c r="AC1157" s="201" t="e">
        <f>IF(#REF!&gt;0,#REF!*#REF!/1000,"")</f>
        <v>#REF!</v>
      </c>
      <c r="AD1157" s="201" t="e">
        <f>IF(#REF!&gt;0,#REF!*#REF!/1000,"")</f>
        <v>#REF!</v>
      </c>
      <c r="AE1157" s="74" t="e">
        <f t="shared" si="200"/>
        <v>#REF!</v>
      </c>
      <c r="AF1157" s="74" t="e">
        <f t="shared" si="201"/>
        <v>#REF!</v>
      </c>
      <c r="AG1157" s="201" t="e">
        <f>IF(ISNA(AE1157),"",AE1157*#REF!)</f>
        <v>#REF!</v>
      </c>
      <c r="AH1157" s="201" t="e">
        <f>IF(ISNA(AF1157),"",AF1157*#REF!)</f>
        <v>#REF!</v>
      </c>
      <c r="AI1157" s="78" t="e">
        <f>IF(#REF!&gt;0,DQ$23,"")</f>
        <v>#REF!</v>
      </c>
      <c r="AJ1157" s="99"/>
      <c r="AK1157" s="411"/>
      <c r="AL1157" s="412" t="e">
        <f>IF(OR(#REF!="",F1157=""),"",ROUND(#REF!/10^3*F1157,3))</f>
        <v>#REF!</v>
      </c>
      <c r="AM1157" s="412" t="e">
        <f>IF(#REF!&gt;0,#REF!*#REF!/1000,"")</f>
        <v>#REF!</v>
      </c>
      <c r="AN1157" s="412" t="e">
        <f>IF(#REF!&gt;0,#REF!*#REF!/1000,"")</f>
        <v>#REF!</v>
      </c>
      <c r="AO1157" s="413" t="e">
        <f>IF(OR(#REF!="●",#REF!="●",#REF!="●"),"",IF(#REF!="","",#REF!))</f>
        <v>#REF!</v>
      </c>
      <c r="AP1157" s="413" t="e">
        <f>IF(OR(#REF!="●",#REF!="●",#REF!="●"),"",IF(#REF!="","",#REF!))</f>
        <v>#REF!</v>
      </c>
      <c r="AQ1157" s="412" t="e">
        <f>IF(ISNA(L1157),"",L1157*#REF!)</f>
        <v>#REF!</v>
      </c>
      <c r="AR1157" s="412" t="e">
        <f>IF(ISNA(M1157),"",M1157*#REF!)</f>
        <v>#REF!</v>
      </c>
      <c r="AS1157" s="414" t="e">
        <f>IF(#REF!&gt;0,DQ$6,"")</f>
        <v>#REF!</v>
      </c>
      <c r="AT1157" s="95" t="e">
        <f>IF(#REF!="","",VLOOKUP(#REF!,#REF!,7,0))</f>
        <v>#REF!</v>
      </c>
      <c r="AU1157" s="201" t="e">
        <f>IF(OR(#REF!="",AT1157=""),"",ROUND(#REF!/10^3*AT1157,3))</f>
        <v>#REF!</v>
      </c>
      <c r="AV1157" s="201" t="e">
        <f>IF(#REF!&gt;0,#REF!*#REF!/1000,"")</f>
        <v>#REF!</v>
      </c>
      <c r="AW1157" s="201" t="e">
        <f>IF(#REF!&gt;0,#REF!*#REF!/1000,"")</f>
        <v>#REF!</v>
      </c>
      <c r="AX1157" s="74" t="e">
        <f t="shared" si="202"/>
        <v>#REF!</v>
      </c>
      <c r="AY1157" s="74" t="e">
        <f t="shared" si="203"/>
        <v>#REF!</v>
      </c>
      <c r="AZ1157" s="201" t="e">
        <f>IF(ISNA(AX1157),"",AX1157*#REF!)</f>
        <v>#REF!</v>
      </c>
      <c r="BA1157" s="201" t="e">
        <f>IF(ISNA(AY1157),"",AY1157*#REF!)</f>
        <v>#REF!</v>
      </c>
      <c r="BB1157" s="78" t="e">
        <f>IF(#REF!&gt;0,DQ$40,"")</f>
        <v>#REF!</v>
      </c>
      <c r="BC1157" s="99"/>
      <c r="BD1157" s="650"/>
      <c r="BE1157" s="652" t="e">
        <f>IF(OR(#REF!="",F1157=""),"",ROUND(#REF!/10^3*F1157,3))</f>
        <v>#REF!</v>
      </c>
      <c r="BF1157" s="412" t="e">
        <f>IF(#REF!&gt;0,#REF!*#REF!/1000,"")</f>
        <v>#REF!</v>
      </c>
      <c r="BG1157" s="412" t="e">
        <f>IF(#REF!&gt;0,#REF!*#REF!/1000,"")</f>
        <v>#REF!</v>
      </c>
      <c r="BH1157" s="413" t="e">
        <f>IF(OR(#REF!="●",#REF!="●",#REF!="●",#REF!="●"),"",IF(#REF!="","",#REF!))</f>
        <v>#REF!</v>
      </c>
      <c r="BI1157" s="413" t="e">
        <f>IF(OR(#REF!="●",#REF!="●",#REF!="●",#REF!="●"),"",IF(#REF!="","",#REF!))</f>
        <v>#REF!</v>
      </c>
      <c r="BJ1157" s="412" t="e">
        <f>IF(ISNA(L1157),"",L1157*#REF!)</f>
        <v>#REF!</v>
      </c>
      <c r="BK1157" s="412" t="e">
        <f>IF(ISNA(M1157),"",M1157*#REF!)</f>
        <v>#REF!</v>
      </c>
      <c r="BL1157" s="415" t="e">
        <f>IF(#REF!&gt;0,DQ$6,"")</f>
        <v>#REF!</v>
      </c>
      <c r="BM1157" s="361" t="e">
        <f>IF(#REF!="","",VLOOKUP(#REF!,#REF!,7,0))</f>
        <v>#REF!</v>
      </c>
      <c r="BN1157" s="201" t="e">
        <f>IF(OR(#REF!="",BM1157=""),"",ROUND(#REF!/10^3*BM1157,3))</f>
        <v>#REF!</v>
      </c>
      <c r="BO1157" s="201" t="e">
        <f>IF(#REF!&gt;0,#REF!*#REF!/1000,"")</f>
        <v>#REF!</v>
      </c>
      <c r="BP1157" s="201" t="e">
        <f>IF(#REF!&gt;0,#REF!*#REF!/1000,"")</f>
        <v>#REF!</v>
      </c>
      <c r="BQ1157" s="74" t="e">
        <f t="shared" si="204"/>
        <v>#REF!</v>
      </c>
      <c r="BR1157" s="74" t="e">
        <f t="shared" si="205"/>
        <v>#REF!</v>
      </c>
      <c r="BS1157" s="201" t="e">
        <f>IF(ISNA(BQ1157),"",BQ1157*#REF!)</f>
        <v>#REF!</v>
      </c>
      <c r="BT1157" s="201" t="e">
        <f>IF(ISNA(BR1157),"",BR1157*#REF!)</f>
        <v>#REF!</v>
      </c>
      <c r="BU1157" s="78" t="e">
        <f>IF(#REF!&gt;0,DQ$57,"")</f>
        <v>#REF!</v>
      </c>
      <c r="BV1157" s="99"/>
      <c r="BW1157" s="411"/>
      <c r="BX1157" s="412" t="e">
        <f>IF(OR(#REF!="",F1157=""),"",ROUND(#REF!/10^3*F1157,3))</f>
        <v>#REF!</v>
      </c>
      <c r="BY1157" s="412" t="e">
        <f>IF(#REF!&gt;0,#REF!*#REF!/1000,"")</f>
        <v>#REF!</v>
      </c>
      <c r="BZ1157" s="412" t="e">
        <f>IF(#REF!&gt;0,#REF!*#REF!/1000,"")</f>
        <v>#REF!</v>
      </c>
      <c r="CA1157" s="413" t="e">
        <f>IF(OR(#REF!="●",#REF!="●",#REF!="●",#REF!="●",#REF!="●"),"",IF(#REF!="","",#REF!))</f>
        <v>#REF!</v>
      </c>
      <c r="CB1157" s="413" t="e">
        <f>IF(OR(#REF!="●",#REF!="●",#REF!="●",#REF!="●",#REF!="●"),"",IF(#REF!="","",#REF!))</f>
        <v>#REF!</v>
      </c>
      <c r="CC1157" s="412" t="e">
        <f>IF(ISNA(L1157),"",L1157*#REF!)</f>
        <v>#REF!</v>
      </c>
      <c r="CD1157" s="412" t="e">
        <f>IF(ISNA(M1157),"",M1157*#REF!)</f>
        <v>#REF!</v>
      </c>
      <c r="CE1157" s="415" t="e">
        <f>IF(#REF!&gt;0,DQ$6,"")</f>
        <v>#REF!</v>
      </c>
      <c r="CF1157" s="361" t="e">
        <f>IF(#REF!="","",VLOOKUP(#REF!,#REF!,7,0))</f>
        <v>#REF!</v>
      </c>
      <c r="CG1157" s="201" t="e">
        <f>IF(OR(#REF!="",CF1157=""),"",ROUND(#REF!/10^3*CF1157,3))</f>
        <v>#REF!</v>
      </c>
      <c r="CH1157" s="201" t="e">
        <f>IF(#REF!&gt;0,#REF!*#REF!/1000,"")</f>
        <v>#REF!</v>
      </c>
      <c r="CI1157" s="201" t="e">
        <f>IF(#REF!&gt;0,#REF!*#REF!/1000,"")</f>
        <v>#REF!</v>
      </c>
      <c r="CJ1157" s="74" t="e">
        <f t="shared" si="206"/>
        <v>#REF!</v>
      </c>
      <c r="CK1157" s="74" t="e">
        <f t="shared" si="207"/>
        <v>#REF!</v>
      </c>
      <c r="CL1157" s="201" t="e">
        <f>IF(ISNA(CJ1157),"",CJ1157*#REF!)</f>
        <v>#REF!</v>
      </c>
      <c r="CM1157" s="201" t="e">
        <f>IF(ISNA(CK1157),"",CK1157*#REF!)</f>
        <v>#REF!</v>
      </c>
      <c r="CN1157" s="101" t="e">
        <f>IF(#REF!&gt;0,DQ$57,"")</f>
        <v>#REF!</v>
      </c>
      <c r="CO1157" s="84"/>
      <c r="CP1157" s="2"/>
      <c r="CQ1157" s="2"/>
      <c r="CR1157" s="2"/>
      <c r="CS1157" s="2"/>
      <c r="CT1157" s="2"/>
      <c r="CU1157" s="2"/>
      <c r="CV1157" s="2"/>
      <c r="CX1157" s="2"/>
      <c r="CY1157" s="2"/>
      <c r="CZ1157" s="2"/>
      <c r="DA1157" s="2"/>
      <c r="DB1157" s="2"/>
      <c r="DC1157" s="2"/>
      <c r="DD1157" s="2"/>
      <c r="DE1157" s="2"/>
      <c r="DF1157" s="2"/>
    </row>
    <row r="1158" spans="2:110" ht="18" customHeight="1">
      <c r="B1158" s="151" t="e">
        <f>IF(#REF!="","",VLOOKUP(#REF!,$CX$11:$DG$26,9,0))</f>
        <v>#REF!</v>
      </c>
      <c r="C1158" s="64" t="e">
        <f>IF(#REF!="",0,VLOOKUP(#REF!,$CP$11:$CQ$16,2,0))</f>
        <v>#REF!</v>
      </c>
      <c r="D1158" s="65" t="e">
        <f>IF(#REF!="",0,VLOOKUP(#REF!,$CX$11:$CY$26,2,0))</f>
        <v>#REF!</v>
      </c>
      <c r="E1158" s="152" t="e">
        <f t="shared" si="197"/>
        <v>#REF!</v>
      </c>
      <c r="F1158" s="155" t="e">
        <f>IF(#REF!="","",VLOOKUP(#REF!,#REF!,7,0))</f>
        <v>#REF!</v>
      </c>
      <c r="G1158" s="201" t="e">
        <f>IF(OR(#REF!="",F1158=""),"",ROUND(#REF!/10^3*F1158,3))</f>
        <v>#REF!</v>
      </c>
      <c r="H1158" s="201" t="e">
        <f>IF(#REF!&gt;0,#REF!*#REF!/1000,"")</f>
        <v>#REF!</v>
      </c>
      <c r="I1158" s="201" t="e">
        <f>IF(#REF!&gt;0,#REF!*#REF!/1000,"")</f>
        <v>#REF!</v>
      </c>
      <c r="J1158" s="51" t="e">
        <f>IF(#REF!="●","",IF(#REF!="","",#REF!))</f>
        <v>#REF!</v>
      </c>
      <c r="K1158" s="51" t="e">
        <f>IF(#REF!="●","",IF(#REF!="","",#REF!))</f>
        <v>#REF!</v>
      </c>
      <c r="L1158" s="74" t="e">
        <f t="shared" si="198"/>
        <v>#REF!</v>
      </c>
      <c r="M1158" s="74" t="e">
        <f t="shared" si="199"/>
        <v>#REF!</v>
      </c>
      <c r="N1158" s="201" t="e">
        <f>IF(ISNA(L1158),"",L1158*#REF!)</f>
        <v>#REF!</v>
      </c>
      <c r="O1158" s="201" t="e">
        <f>IF(ISNA(M1158),"",M1158*#REF!)</f>
        <v>#REF!</v>
      </c>
      <c r="P1158" s="78" t="e">
        <f>IF(#REF!&gt;0,DQ$6,"")</f>
        <v>#REF!</v>
      </c>
      <c r="Q1158" s="99"/>
      <c r="R1158" s="411"/>
      <c r="S1158" s="412" t="e">
        <f>IF(OR(#REF!="",F1158=""),"",ROUND(#REF!/10^3*F1158,3))</f>
        <v>#REF!</v>
      </c>
      <c r="T1158" s="412" t="e">
        <f>IF(#REF!&gt;0,#REF!*#REF!/1000,"")</f>
        <v>#REF!</v>
      </c>
      <c r="U1158" s="412" t="e">
        <f>IF(#REF!&gt;0,#REF!*#REF!/1000,"")</f>
        <v>#REF!</v>
      </c>
      <c r="V1158" s="413" t="e">
        <f>IF(OR(#REF!="●",#REF!="●"),"",IF(#REF!="","",#REF!))</f>
        <v>#REF!</v>
      </c>
      <c r="W1158" s="413" t="e">
        <f>IF(OR(#REF!="●",#REF!="●"),"",IF(#REF!="","",#REF!))</f>
        <v>#REF!</v>
      </c>
      <c r="X1158" s="412" t="e">
        <f>IF(ISNA(L1158),"",L1158*#REF!)</f>
        <v>#REF!</v>
      </c>
      <c r="Y1158" s="412" t="e">
        <f>IF(ISNA(M1158),"",M1158*#REF!)</f>
        <v>#REF!</v>
      </c>
      <c r="Z1158" s="414" t="e">
        <f>IF(#REF!&gt;0,DQ$6,"")</f>
        <v>#REF!</v>
      </c>
      <c r="AA1158" s="95" t="e">
        <f>IF(#REF!="","",VLOOKUP(#REF!,#REF!,7,0))</f>
        <v>#REF!</v>
      </c>
      <c r="AB1158" s="201" t="e">
        <f>IF(OR(#REF!="",AA1158=""),"",ROUND(#REF!/10^3*AA1158,3))</f>
        <v>#REF!</v>
      </c>
      <c r="AC1158" s="201" t="e">
        <f>IF(#REF!&gt;0,#REF!*#REF!/1000,"")</f>
        <v>#REF!</v>
      </c>
      <c r="AD1158" s="201" t="e">
        <f>IF(#REF!&gt;0,#REF!*#REF!/1000,"")</f>
        <v>#REF!</v>
      </c>
      <c r="AE1158" s="74" t="e">
        <f t="shared" si="200"/>
        <v>#REF!</v>
      </c>
      <c r="AF1158" s="74" t="e">
        <f t="shared" si="201"/>
        <v>#REF!</v>
      </c>
      <c r="AG1158" s="201" t="e">
        <f>IF(ISNA(AE1158),"",AE1158*#REF!)</f>
        <v>#REF!</v>
      </c>
      <c r="AH1158" s="201" t="e">
        <f>IF(ISNA(AF1158),"",AF1158*#REF!)</f>
        <v>#REF!</v>
      </c>
      <c r="AI1158" s="78" t="e">
        <f>IF(#REF!&gt;0,DQ$23,"")</f>
        <v>#REF!</v>
      </c>
      <c r="AJ1158" s="99"/>
      <c r="AK1158" s="411"/>
      <c r="AL1158" s="412" t="e">
        <f>IF(OR(#REF!="",F1158=""),"",ROUND(#REF!/10^3*F1158,3))</f>
        <v>#REF!</v>
      </c>
      <c r="AM1158" s="412" t="e">
        <f>IF(#REF!&gt;0,#REF!*#REF!/1000,"")</f>
        <v>#REF!</v>
      </c>
      <c r="AN1158" s="412" t="e">
        <f>IF(#REF!&gt;0,#REF!*#REF!/1000,"")</f>
        <v>#REF!</v>
      </c>
      <c r="AO1158" s="413" t="e">
        <f>IF(OR(#REF!="●",#REF!="●",#REF!="●"),"",IF(#REF!="","",#REF!))</f>
        <v>#REF!</v>
      </c>
      <c r="AP1158" s="413" t="e">
        <f>IF(OR(#REF!="●",#REF!="●",#REF!="●"),"",IF(#REF!="","",#REF!))</f>
        <v>#REF!</v>
      </c>
      <c r="AQ1158" s="412" t="e">
        <f>IF(ISNA(L1158),"",L1158*#REF!)</f>
        <v>#REF!</v>
      </c>
      <c r="AR1158" s="412" t="e">
        <f>IF(ISNA(M1158),"",M1158*#REF!)</f>
        <v>#REF!</v>
      </c>
      <c r="AS1158" s="414" t="e">
        <f>IF(#REF!&gt;0,DQ$6,"")</f>
        <v>#REF!</v>
      </c>
      <c r="AT1158" s="95" t="e">
        <f>IF(#REF!="","",VLOOKUP(#REF!,#REF!,7,0))</f>
        <v>#REF!</v>
      </c>
      <c r="AU1158" s="201" t="e">
        <f>IF(OR(#REF!="",AT1158=""),"",ROUND(#REF!/10^3*AT1158,3))</f>
        <v>#REF!</v>
      </c>
      <c r="AV1158" s="201" t="e">
        <f>IF(#REF!&gt;0,#REF!*#REF!/1000,"")</f>
        <v>#REF!</v>
      </c>
      <c r="AW1158" s="201" t="e">
        <f>IF(#REF!&gt;0,#REF!*#REF!/1000,"")</f>
        <v>#REF!</v>
      </c>
      <c r="AX1158" s="74" t="e">
        <f t="shared" si="202"/>
        <v>#REF!</v>
      </c>
      <c r="AY1158" s="74" t="e">
        <f t="shared" si="203"/>
        <v>#REF!</v>
      </c>
      <c r="AZ1158" s="201" t="e">
        <f>IF(ISNA(AX1158),"",AX1158*#REF!)</f>
        <v>#REF!</v>
      </c>
      <c r="BA1158" s="201" t="e">
        <f>IF(ISNA(AY1158),"",AY1158*#REF!)</f>
        <v>#REF!</v>
      </c>
      <c r="BB1158" s="78" t="e">
        <f>IF(#REF!&gt;0,DQ$40,"")</f>
        <v>#REF!</v>
      </c>
      <c r="BC1158" s="99"/>
      <c r="BD1158" s="650"/>
      <c r="BE1158" s="652" t="e">
        <f>IF(OR(#REF!="",F1158=""),"",ROUND(#REF!/10^3*F1158,3))</f>
        <v>#REF!</v>
      </c>
      <c r="BF1158" s="412" t="e">
        <f>IF(#REF!&gt;0,#REF!*#REF!/1000,"")</f>
        <v>#REF!</v>
      </c>
      <c r="BG1158" s="412" t="e">
        <f>IF(#REF!&gt;0,#REF!*#REF!/1000,"")</f>
        <v>#REF!</v>
      </c>
      <c r="BH1158" s="413" t="e">
        <f>IF(OR(#REF!="●",#REF!="●",#REF!="●",#REF!="●"),"",IF(#REF!="","",#REF!))</f>
        <v>#REF!</v>
      </c>
      <c r="BI1158" s="413" t="e">
        <f>IF(OR(#REF!="●",#REF!="●",#REF!="●",#REF!="●"),"",IF(#REF!="","",#REF!))</f>
        <v>#REF!</v>
      </c>
      <c r="BJ1158" s="412" t="e">
        <f>IF(ISNA(L1158),"",L1158*#REF!)</f>
        <v>#REF!</v>
      </c>
      <c r="BK1158" s="412" t="e">
        <f>IF(ISNA(M1158),"",M1158*#REF!)</f>
        <v>#REF!</v>
      </c>
      <c r="BL1158" s="415" t="e">
        <f>IF(#REF!&gt;0,DQ$6,"")</f>
        <v>#REF!</v>
      </c>
      <c r="BM1158" s="361" t="e">
        <f>IF(#REF!="","",VLOOKUP(#REF!,#REF!,7,0))</f>
        <v>#REF!</v>
      </c>
      <c r="BN1158" s="201" t="e">
        <f>IF(OR(#REF!="",BM1158=""),"",ROUND(#REF!/10^3*BM1158,3))</f>
        <v>#REF!</v>
      </c>
      <c r="BO1158" s="201" t="e">
        <f>IF(#REF!&gt;0,#REF!*#REF!/1000,"")</f>
        <v>#REF!</v>
      </c>
      <c r="BP1158" s="201" t="e">
        <f>IF(#REF!&gt;0,#REF!*#REF!/1000,"")</f>
        <v>#REF!</v>
      </c>
      <c r="BQ1158" s="74" t="e">
        <f t="shared" si="204"/>
        <v>#REF!</v>
      </c>
      <c r="BR1158" s="74" t="e">
        <f t="shared" si="205"/>
        <v>#REF!</v>
      </c>
      <c r="BS1158" s="201" t="e">
        <f>IF(ISNA(BQ1158),"",BQ1158*#REF!)</f>
        <v>#REF!</v>
      </c>
      <c r="BT1158" s="201" t="e">
        <f>IF(ISNA(BR1158),"",BR1158*#REF!)</f>
        <v>#REF!</v>
      </c>
      <c r="BU1158" s="78" t="e">
        <f>IF(#REF!&gt;0,DQ$57,"")</f>
        <v>#REF!</v>
      </c>
      <c r="BV1158" s="99"/>
      <c r="BW1158" s="411"/>
      <c r="BX1158" s="412" t="e">
        <f>IF(OR(#REF!="",F1158=""),"",ROUND(#REF!/10^3*F1158,3))</f>
        <v>#REF!</v>
      </c>
      <c r="BY1158" s="412" t="e">
        <f>IF(#REF!&gt;0,#REF!*#REF!/1000,"")</f>
        <v>#REF!</v>
      </c>
      <c r="BZ1158" s="412" t="e">
        <f>IF(#REF!&gt;0,#REF!*#REF!/1000,"")</f>
        <v>#REF!</v>
      </c>
      <c r="CA1158" s="413" t="e">
        <f>IF(OR(#REF!="●",#REF!="●",#REF!="●",#REF!="●",#REF!="●"),"",IF(#REF!="","",#REF!))</f>
        <v>#REF!</v>
      </c>
      <c r="CB1158" s="413" t="e">
        <f>IF(OR(#REF!="●",#REF!="●",#REF!="●",#REF!="●",#REF!="●"),"",IF(#REF!="","",#REF!))</f>
        <v>#REF!</v>
      </c>
      <c r="CC1158" s="412" t="e">
        <f>IF(ISNA(L1158),"",L1158*#REF!)</f>
        <v>#REF!</v>
      </c>
      <c r="CD1158" s="412" t="e">
        <f>IF(ISNA(M1158),"",M1158*#REF!)</f>
        <v>#REF!</v>
      </c>
      <c r="CE1158" s="415" t="e">
        <f>IF(#REF!&gt;0,DQ$6,"")</f>
        <v>#REF!</v>
      </c>
      <c r="CF1158" s="361" t="e">
        <f>IF(#REF!="","",VLOOKUP(#REF!,#REF!,7,0))</f>
        <v>#REF!</v>
      </c>
      <c r="CG1158" s="201" t="e">
        <f>IF(OR(#REF!="",CF1158=""),"",ROUND(#REF!/10^3*CF1158,3))</f>
        <v>#REF!</v>
      </c>
      <c r="CH1158" s="201" t="e">
        <f>IF(#REF!&gt;0,#REF!*#REF!/1000,"")</f>
        <v>#REF!</v>
      </c>
      <c r="CI1158" s="201" t="e">
        <f>IF(#REF!&gt;0,#REF!*#REF!/1000,"")</f>
        <v>#REF!</v>
      </c>
      <c r="CJ1158" s="74" t="e">
        <f t="shared" si="206"/>
        <v>#REF!</v>
      </c>
      <c r="CK1158" s="74" t="e">
        <f t="shared" si="207"/>
        <v>#REF!</v>
      </c>
      <c r="CL1158" s="201" t="e">
        <f>IF(ISNA(CJ1158),"",CJ1158*#REF!)</f>
        <v>#REF!</v>
      </c>
      <c r="CM1158" s="201" t="e">
        <f>IF(ISNA(CK1158),"",CK1158*#REF!)</f>
        <v>#REF!</v>
      </c>
      <c r="CN1158" s="101" t="e">
        <f>IF(#REF!&gt;0,DQ$57,"")</f>
        <v>#REF!</v>
      </c>
      <c r="CO1158" s="84"/>
      <c r="CP1158" s="2"/>
      <c r="CQ1158" s="2"/>
      <c r="CR1158" s="2"/>
      <c r="CS1158" s="2"/>
      <c r="CT1158" s="2"/>
      <c r="CU1158" s="2"/>
      <c r="CV1158" s="2"/>
      <c r="CX1158" s="2"/>
      <c r="CY1158" s="2"/>
      <c r="CZ1158" s="2"/>
      <c r="DA1158" s="2"/>
      <c r="DB1158" s="2"/>
      <c r="DC1158" s="2"/>
      <c r="DD1158" s="2"/>
      <c r="DE1158" s="2"/>
      <c r="DF1158" s="2"/>
    </row>
    <row r="1159" spans="2:110" ht="18" customHeight="1">
      <c r="B1159" s="151" t="e">
        <f>IF(#REF!="","",VLOOKUP(#REF!,$CX$11:$DG$26,9,0))</f>
        <v>#REF!</v>
      </c>
      <c r="C1159" s="64" t="e">
        <f>IF(#REF!="",0,VLOOKUP(#REF!,$CP$11:$CQ$16,2,0))</f>
        <v>#REF!</v>
      </c>
      <c r="D1159" s="65" t="e">
        <f>IF(#REF!="",0,VLOOKUP(#REF!,$CX$11:$CY$26,2,0))</f>
        <v>#REF!</v>
      </c>
      <c r="E1159" s="152" t="e">
        <f t="shared" si="197"/>
        <v>#REF!</v>
      </c>
      <c r="F1159" s="155" t="e">
        <f>IF(#REF!="","",VLOOKUP(#REF!,#REF!,7,0))</f>
        <v>#REF!</v>
      </c>
      <c r="G1159" s="201" t="e">
        <f>IF(OR(#REF!="",F1159=""),"",ROUND(#REF!/10^3*F1159,3))</f>
        <v>#REF!</v>
      </c>
      <c r="H1159" s="201" t="e">
        <f>IF(#REF!&gt;0,#REF!*#REF!/1000,"")</f>
        <v>#REF!</v>
      </c>
      <c r="I1159" s="201" t="e">
        <f>IF(#REF!&gt;0,#REF!*#REF!/1000,"")</f>
        <v>#REF!</v>
      </c>
      <c r="J1159" s="51" t="e">
        <f>IF(#REF!="●","",IF(#REF!="","",#REF!))</f>
        <v>#REF!</v>
      </c>
      <c r="K1159" s="51" t="e">
        <f>IF(#REF!="●","",IF(#REF!="","",#REF!))</f>
        <v>#REF!</v>
      </c>
      <c r="L1159" s="74" t="e">
        <f t="shared" si="198"/>
        <v>#REF!</v>
      </c>
      <c r="M1159" s="74" t="e">
        <f t="shared" si="199"/>
        <v>#REF!</v>
      </c>
      <c r="N1159" s="201" t="e">
        <f>IF(ISNA(L1159),"",L1159*#REF!)</f>
        <v>#REF!</v>
      </c>
      <c r="O1159" s="201" t="e">
        <f>IF(ISNA(M1159),"",M1159*#REF!)</f>
        <v>#REF!</v>
      </c>
      <c r="P1159" s="78" t="e">
        <f>IF(#REF!&gt;0,DQ$6,"")</f>
        <v>#REF!</v>
      </c>
      <c r="Q1159" s="99"/>
      <c r="R1159" s="411"/>
      <c r="S1159" s="412" t="e">
        <f>IF(OR(#REF!="",F1159=""),"",ROUND(#REF!/10^3*F1159,3))</f>
        <v>#REF!</v>
      </c>
      <c r="T1159" s="412" t="e">
        <f>IF(#REF!&gt;0,#REF!*#REF!/1000,"")</f>
        <v>#REF!</v>
      </c>
      <c r="U1159" s="412" t="e">
        <f>IF(#REF!&gt;0,#REF!*#REF!/1000,"")</f>
        <v>#REF!</v>
      </c>
      <c r="V1159" s="413" t="e">
        <f>IF(OR(#REF!="●",#REF!="●"),"",IF(#REF!="","",#REF!))</f>
        <v>#REF!</v>
      </c>
      <c r="W1159" s="413" t="e">
        <f>IF(OR(#REF!="●",#REF!="●"),"",IF(#REF!="","",#REF!))</f>
        <v>#REF!</v>
      </c>
      <c r="X1159" s="412" t="e">
        <f>IF(ISNA(L1159),"",L1159*#REF!)</f>
        <v>#REF!</v>
      </c>
      <c r="Y1159" s="412" t="e">
        <f>IF(ISNA(M1159),"",M1159*#REF!)</f>
        <v>#REF!</v>
      </c>
      <c r="Z1159" s="414" t="e">
        <f>IF(#REF!&gt;0,DQ$6,"")</f>
        <v>#REF!</v>
      </c>
      <c r="AA1159" s="95" t="e">
        <f>IF(#REF!="","",VLOOKUP(#REF!,#REF!,7,0))</f>
        <v>#REF!</v>
      </c>
      <c r="AB1159" s="201" t="e">
        <f>IF(OR(#REF!="",AA1159=""),"",ROUND(#REF!/10^3*AA1159,3))</f>
        <v>#REF!</v>
      </c>
      <c r="AC1159" s="201" t="e">
        <f>IF(#REF!&gt;0,#REF!*#REF!/1000,"")</f>
        <v>#REF!</v>
      </c>
      <c r="AD1159" s="201" t="e">
        <f>IF(#REF!&gt;0,#REF!*#REF!/1000,"")</f>
        <v>#REF!</v>
      </c>
      <c r="AE1159" s="74" t="e">
        <f t="shared" si="200"/>
        <v>#REF!</v>
      </c>
      <c r="AF1159" s="74" t="e">
        <f t="shared" si="201"/>
        <v>#REF!</v>
      </c>
      <c r="AG1159" s="201" t="e">
        <f>IF(ISNA(AE1159),"",AE1159*#REF!)</f>
        <v>#REF!</v>
      </c>
      <c r="AH1159" s="201" t="e">
        <f>IF(ISNA(AF1159),"",AF1159*#REF!)</f>
        <v>#REF!</v>
      </c>
      <c r="AI1159" s="78" t="e">
        <f>IF(#REF!&gt;0,DQ$23,"")</f>
        <v>#REF!</v>
      </c>
      <c r="AJ1159" s="99"/>
      <c r="AK1159" s="411"/>
      <c r="AL1159" s="412" t="e">
        <f>IF(OR(#REF!="",F1159=""),"",ROUND(#REF!/10^3*F1159,3))</f>
        <v>#REF!</v>
      </c>
      <c r="AM1159" s="412" t="e">
        <f>IF(#REF!&gt;0,#REF!*#REF!/1000,"")</f>
        <v>#REF!</v>
      </c>
      <c r="AN1159" s="412" t="e">
        <f>IF(#REF!&gt;0,#REF!*#REF!/1000,"")</f>
        <v>#REF!</v>
      </c>
      <c r="AO1159" s="413" t="e">
        <f>IF(OR(#REF!="●",#REF!="●",#REF!="●"),"",IF(#REF!="","",#REF!))</f>
        <v>#REF!</v>
      </c>
      <c r="AP1159" s="413" t="e">
        <f>IF(OR(#REF!="●",#REF!="●",#REF!="●"),"",IF(#REF!="","",#REF!))</f>
        <v>#REF!</v>
      </c>
      <c r="AQ1159" s="412" t="e">
        <f>IF(ISNA(L1159),"",L1159*#REF!)</f>
        <v>#REF!</v>
      </c>
      <c r="AR1159" s="412" t="e">
        <f>IF(ISNA(M1159),"",M1159*#REF!)</f>
        <v>#REF!</v>
      </c>
      <c r="AS1159" s="414" t="e">
        <f>IF(#REF!&gt;0,DQ$6,"")</f>
        <v>#REF!</v>
      </c>
      <c r="AT1159" s="95" t="e">
        <f>IF(#REF!="","",VLOOKUP(#REF!,#REF!,7,0))</f>
        <v>#REF!</v>
      </c>
      <c r="AU1159" s="201" t="e">
        <f>IF(OR(#REF!="",AT1159=""),"",ROUND(#REF!/10^3*AT1159,3))</f>
        <v>#REF!</v>
      </c>
      <c r="AV1159" s="201" t="e">
        <f>IF(#REF!&gt;0,#REF!*#REF!/1000,"")</f>
        <v>#REF!</v>
      </c>
      <c r="AW1159" s="201" t="e">
        <f>IF(#REF!&gt;0,#REF!*#REF!/1000,"")</f>
        <v>#REF!</v>
      </c>
      <c r="AX1159" s="74" t="e">
        <f t="shared" si="202"/>
        <v>#REF!</v>
      </c>
      <c r="AY1159" s="74" t="e">
        <f t="shared" si="203"/>
        <v>#REF!</v>
      </c>
      <c r="AZ1159" s="201" t="e">
        <f>IF(ISNA(AX1159),"",AX1159*#REF!)</f>
        <v>#REF!</v>
      </c>
      <c r="BA1159" s="201" t="e">
        <f>IF(ISNA(AY1159),"",AY1159*#REF!)</f>
        <v>#REF!</v>
      </c>
      <c r="BB1159" s="78" t="e">
        <f>IF(#REF!&gt;0,DQ$40,"")</f>
        <v>#REF!</v>
      </c>
      <c r="BC1159" s="99"/>
      <c r="BD1159" s="650"/>
      <c r="BE1159" s="652" t="e">
        <f>IF(OR(#REF!="",F1159=""),"",ROUND(#REF!/10^3*F1159,3))</f>
        <v>#REF!</v>
      </c>
      <c r="BF1159" s="412" t="e">
        <f>IF(#REF!&gt;0,#REF!*#REF!/1000,"")</f>
        <v>#REF!</v>
      </c>
      <c r="BG1159" s="412" t="e">
        <f>IF(#REF!&gt;0,#REF!*#REF!/1000,"")</f>
        <v>#REF!</v>
      </c>
      <c r="BH1159" s="413" t="e">
        <f>IF(OR(#REF!="●",#REF!="●",#REF!="●",#REF!="●"),"",IF(#REF!="","",#REF!))</f>
        <v>#REF!</v>
      </c>
      <c r="BI1159" s="413" t="e">
        <f>IF(OR(#REF!="●",#REF!="●",#REF!="●",#REF!="●"),"",IF(#REF!="","",#REF!))</f>
        <v>#REF!</v>
      </c>
      <c r="BJ1159" s="412" t="e">
        <f>IF(ISNA(L1159),"",L1159*#REF!)</f>
        <v>#REF!</v>
      </c>
      <c r="BK1159" s="412" t="e">
        <f>IF(ISNA(M1159),"",M1159*#REF!)</f>
        <v>#REF!</v>
      </c>
      <c r="BL1159" s="415" t="e">
        <f>IF(#REF!&gt;0,DQ$6,"")</f>
        <v>#REF!</v>
      </c>
      <c r="BM1159" s="361" t="e">
        <f>IF(#REF!="","",VLOOKUP(#REF!,#REF!,7,0))</f>
        <v>#REF!</v>
      </c>
      <c r="BN1159" s="201" t="e">
        <f>IF(OR(#REF!="",BM1159=""),"",ROUND(#REF!/10^3*BM1159,3))</f>
        <v>#REF!</v>
      </c>
      <c r="BO1159" s="201" t="e">
        <f>IF(#REF!&gt;0,#REF!*#REF!/1000,"")</f>
        <v>#REF!</v>
      </c>
      <c r="BP1159" s="201" t="e">
        <f>IF(#REF!&gt;0,#REF!*#REF!/1000,"")</f>
        <v>#REF!</v>
      </c>
      <c r="BQ1159" s="74" t="e">
        <f t="shared" si="204"/>
        <v>#REF!</v>
      </c>
      <c r="BR1159" s="74" t="e">
        <f t="shared" si="205"/>
        <v>#REF!</v>
      </c>
      <c r="BS1159" s="201" t="e">
        <f>IF(ISNA(BQ1159),"",BQ1159*#REF!)</f>
        <v>#REF!</v>
      </c>
      <c r="BT1159" s="201" t="e">
        <f>IF(ISNA(BR1159),"",BR1159*#REF!)</f>
        <v>#REF!</v>
      </c>
      <c r="BU1159" s="78" t="e">
        <f>IF(#REF!&gt;0,DQ$57,"")</f>
        <v>#REF!</v>
      </c>
      <c r="BV1159" s="99"/>
      <c r="BW1159" s="411"/>
      <c r="BX1159" s="412" t="e">
        <f>IF(OR(#REF!="",F1159=""),"",ROUND(#REF!/10^3*F1159,3))</f>
        <v>#REF!</v>
      </c>
      <c r="BY1159" s="412" t="e">
        <f>IF(#REF!&gt;0,#REF!*#REF!/1000,"")</f>
        <v>#REF!</v>
      </c>
      <c r="BZ1159" s="412" t="e">
        <f>IF(#REF!&gt;0,#REF!*#REF!/1000,"")</f>
        <v>#REF!</v>
      </c>
      <c r="CA1159" s="413" t="e">
        <f>IF(OR(#REF!="●",#REF!="●",#REF!="●",#REF!="●",#REF!="●"),"",IF(#REF!="","",#REF!))</f>
        <v>#REF!</v>
      </c>
      <c r="CB1159" s="413" t="e">
        <f>IF(OR(#REF!="●",#REF!="●",#REF!="●",#REF!="●",#REF!="●"),"",IF(#REF!="","",#REF!))</f>
        <v>#REF!</v>
      </c>
      <c r="CC1159" s="412" t="e">
        <f>IF(ISNA(L1159),"",L1159*#REF!)</f>
        <v>#REF!</v>
      </c>
      <c r="CD1159" s="412" t="e">
        <f>IF(ISNA(M1159),"",M1159*#REF!)</f>
        <v>#REF!</v>
      </c>
      <c r="CE1159" s="415" t="e">
        <f>IF(#REF!&gt;0,DQ$6,"")</f>
        <v>#REF!</v>
      </c>
      <c r="CF1159" s="361" t="e">
        <f>IF(#REF!="","",VLOOKUP(#REF!,#REF!,7,0))</f>
        <v>#REF!</v>
      </c>
      <c r="CG1159" s="201" t="e">
        <f>IF(OR(#REF!="",CF1159=""),"",ROUND(#REF!/10^3*CF1159,3))</f>
        <v>#REF!</v>
      </c>
      <c r="CH1159" s="201" t="e">
        <f>IF(#REF!&gt;0,#REF!*#REF!/1000,"")</f>
        <v>#REF!</v>
      </c>
      <c r="CI1159" s="201" t="e">
        <f>IF(#REF!&gt;0,#REF!*#REF!/1000,"")</f>
        <v>#REF!</v>
      </c>
      <c r="CJ1159" s="74" t="e">
        <f t="shared" si="206"/>
        <v>#REF!</v>
      </c>
      <c r="CK1159" s="74" t="e">
        <f t="shared" si="207"/>
        <v>#REF!</v>
      </c>
      <c r="CL1159" s="201" t="e">
        <f>IF(ISNA(CJ1159),"",CJ1159*#REF!)</f>
        <v>#REF!</v>
      </c>
      <c r="CM1159" s="201" t="e">
        <f>IF(ISNA(CK1159),"",CK1159*#REF!)</f>
        <v>#REF!</v>
      </c>
      <c r="CN1159" s="101" t="e">
        <f>IF(#REF!&gt;0,DQ$57,"")</f>
        <v>#REF!</v>
      </c>
      <c r="CO1159" s="84"/>
      <c r="CP1159" s="2"/>
      <c r="CQ1159" s="2"/>
      <c r="CR1159" s="2"/>
      <c r="CS1159" s="2"/>
      <c r="CT1159" s="2"/>
      <c r="CU1159" s="2"/>
      <c r="CV1159" s="2"/>
      <c r="CX1159" s="2"/>
      <c r="CY1159" s="2"/>
      <c r="CZ1159" s="2"/>
      <c r="DA1159" s="2"/>
      <c r="DB1159" s="2"/>
      <c r="DC1159" s="2"/>
      <c r="DD1159" s="2"/>
      <c r="DE1159" s="2"/>
      <c r="DF1159" s="2"/>
    </row>
    <row r="1160" spans="2:110" ht="18" customHeight="1">
      <c r="B1160" s="151" t="e">
        <f>IF(#REF!="","",VLOOKUP(#REF!,$CX$11:$DG$26,9,0))</f>
        <v>#REF!</v>
      </c>
      <c r="C1160" s="64" t="e">
        <f>IF(#REF!="",0,VLOOKUP(#REF!,$CP$11:$CQ$16,2,0))</f>
        <v>#REF!</v>
      </c>
      <c r="D1160" s="65" t="e">
        <f>IF(#REF!="",0,VLOOKUP(#REF!,$CX$11:$CY$26,2,0))</f>
        <v>#REF!</v>
      </c>
      <c r="E1160" s="152" t="e">
        <f t="shared" si="197"/>
        <v>#REF!</v>
      </c>
      <c r="F1160" s="155" t="e">
        <f>IF(#REF!="","",VLOOKUP(#REF!,#REF!,7,0))</f>
        <v>#REF!</v>
      </c>
      <c r="G1160" s="201" t="e">
        <f>IF(OR(#REF!="",F1160=""),"",ROUND(#REF!/10^3*F1160,3))</f>
        <v>#REF!</v>
      </c>
      <c r="H1160" s="201" t="e">
        <f>IF(#REF!&gt;0,#REF!*#REF!/1000,"")</f>
        <v>#REF!</v>
      </c>
      <c r="I1160" s="201" t="e">
        <f>IF(#REF!&gt;0,#REF!*#REF!/1000,"")</f>
        <v>#REF!</v>
      </c>
      <c r="J1160" s="51" t="e">
        <f>IF(#REF!="●","",IF(#REF!="","",#REF!))</f>
        <v>#REF!</v>
      </c>
      <c r="K1160" s="51" t="e">
        <f>IF(#REF!="●","",IF(#REF!="","",#REF!))</f>
        <v>#REF!</v>
      </c>
      <c r="L1160" s="74" t="e">
        <f t="shared" si="198"/>
        <v>#REF!</v>
      </c>
      <c r="M1160" s="74" t="e">
        <f t="shared" si="199"/>
        <v>#REF!</v>
      </c>
      <c r="N1160" s="201" t="e">
        <f>IF(ISNA(L1160),"",L1160*#REF!)</f>
        <v>#REF!</v>
      </c>
      <c r="O1160" s="201" t="e">
        <f>IF(ISNA(M1160),"",M1160*#REF!)</f>
        <v>#REF!</v>
      </c>
      <c r="P1160" s="78" t="e">
        <f>IF(#REF!&gt;0,DQ$6,"")</f>
        <v>#REF!</v>
      </c>
      <c r="Q1160" s="99"/>
      <c r="R1160" s="411"/>
      <c r="S1160" s="412" t="e">
        <f>IF(OR(#REF!="",F1160=""),"",ROUND(#REF!/10^3*F1160,3))</f>
        <v>#REF!</v>
      </c>
      <c r="T1160" s="412" t="e">
        <f>IF(#REF!&gt;0,#REF!*#REF!/1000,"")</f>
        <v>#REF!</v>
      </c>
      <c r="U1160" s="412" t="e">
        <f>IF(#REF!&gt;0,#REF!*#REF!/1000,"")</f>
        <v>#REF!</v>
      </c>
      <c r="V1160" s="413" t="e">
        <f>IF(OR(#REF!="●",#REF!="●"),"",IF(#REF!="","",#REF!))</f>
        <v>#REF!</v>
      </c>
      <c r="W1160" s="413" t="e">
        <f>IF(OR(#REF!="●",#REF!="●"),"",IF(#REF!="","",#REF!))</f>
        <v>#REF!</v>
      </c>
      <c r="X1160" s="412" t="e">
        <f>IF(ISNA(L1160),"",L1160*#REF!)</f>
        <v>#REF!</v>
      </c>
      <c r="Y1160" s="412" t="e">
        <f>IF(ISNA(M1160),"",M1160*#REF!)</f>
        <v>#REF!</v>
      </c>
      <c r="Z1160" s="414" t="e">
        <f>IF(#REF!&gt;0,DQ$6,"")</f>
        <v>#REF!</v>
      </c>
      <c r="AA1160" s="95" t="e">
        <f>IF(#REF!="","",VLOOKUP(#REF!,#REF!,7,0))</f>
        <v>#REF!</v>
      </c>
      <c r="AB1160" s="201" t="e">
        <f>IF(OR(#REF!="",AA1160=""),"",ROUND(#REF!/10^3*AA1160,3))</f>
        <v>#REF!</v>
      </c>
      <c r="AC1160" s="201" t="e">
        <f>IF(#REF!&gt;0,#REF!*#REF!/1000,"")</f>
        <v>#REF!</v>
      </c>
      <c r="AD1160" s="201" t="e">
        <f>IF(#REF!&gt;0,#REF!*#REF!/1000,"")</f>
        <v>#REF!</v>
      </c>
      <c r="AE1160" s="74" t="e">
        <f t="shared" si="200"/>
        <v>#REF!</v>
      </c>
      <c r="AF1160" s="74" t="e">
        <f t="shared" si="201"/>
        <v>#REF!</v>
      </c>
      <c r="AG1160" s="201" t="e">
        <f>IF(ISNA(AE1160),"",AE1160*#REF!)</f>
        <v>#REF!</v>
      </c>
      <c r="AH1160" s="201" t="e">
        <f>IF(ISNA(AF1160),"",AF1160*#REF!)</f>
        <v>#REF!</v>
      </c>
      <c r="AI1160" s="78" t="e">
        <f>IF(#REF!&gt;0,DQ$23,"")</f>
        <v>#REF!</v>
      </c>
      <c r="AJ1160" s="99"/>
      <c r="AK1160" s="411"/>
      <c r="AL1160" s="412" t="e">
        <f>IF(OR(#REF!="",F1160=""),"",ROUND(#REF!/10^3*F1160,3))</f>
        <v>#REF!</v>
      </c>
      <c r="AM1160" s="412" t="e">
        <f>IF(#REF!&gt;0,#REF!*#REF!/1000,"")</f>
        <v>#REF!</v>
      </c>
      <c r="AN1160" s="412" t="e">
        <f>IF(#REF!&gt;0,#REF!*#REF!/1000,"")</f>
        <v>#REF!</v>
      </c>
      <c r="AO1160" s="413" t="e">
        <f>IF(OR(#REF!="●",#REF!="●",#REF!="●"),"",IF(#REF!="","",#REF!))</f>
        <v>#REF!</v>
      </c>
      <c r="AP1160" s="413" t="e">
        <f>IF(OR(#REF!="●",#REF!="●",#REF!="●"),"",IF(#REF!="","",#REF!))</f>
        <v>#REF!</v>
      </c>
      <c r="AQ1160" s="412" t="e">
        <f>IF(ISNA(L1160),"",L1160*#REF!)</f>
        <v>#REF!</v>
      </c>
      <c r="AR1160" s="412" t="e">
        <f>IF(ISNA(M1160),"",M1160*#REF!)</f>
        <v>#REF!</v>
      </c>
      <c r="AS1160" s="414" t="e">
        <f>IF(#REF!&gt;0,DQ$6,"")</f>
        <v>#REF!</v>
      </c>
      <c r="AT1160" s="95" t="e">
        <f>IF(#REF!="","",VLOOKUP(#REF!,#REF!,7,0))</f>
        <v>#REF!</v>
      </c>
      <c r="AU1160" s="201" t="e">
        <f>IF(OR(#REF!="",AT1160=""),"",ROUND(#REF!/10^3*AT1160,3))</f>
        <v>#REF!</v>
      </c>
      <c r="AV1160" s="201" t="e">
        <f>IF(#REF!&gt;0,#REF!*#REF!/1000,"")</f>
        <v>#REF!</v>
      </c>
      <c r="AW1160" s="201" t="e">
        <f>IF(#REF!&gt;0,#REF!*#REF!/1000,"")</f>
        <v>#REF!</v>
      </c>
      <c r="AX1160" s="74" t="e">
        <f t="shared" si="202"/>
        <v>#REF!</v>
      </c>
      <c r="AY1160" s="74" t="e">
        <f t="shared" si="203"/>
        <v>#REF!</v>
      </c>
      <c r="AZ1160" s="201" t="e">
        <f>IF(ISNA(AX1160),"",AX1160*#REF!)</f>
        <v>#REF!</v>
      </c>
      <c r="BA1160" s="201" t="e">
        <f>IF(ISNA(AY1160),"",AY1160*#REF!)</f>
        <v>#REF!</v>
      </c>
      <c r="BB1160" s="78" t="e">
        <f>IF(#REF!&gt;0,DQ$40,"")</f>
        <v>#REF!</v>
      </c>
      <c r="BC1160" s="99"/>
      <c r="BD1160" s="650"/>
      <c r="BE1160" s="652" t="e">
        <f>IF(OR(#REF!="",F1160=""),"",ROUND(#REF!/10^3*F1160,3))</f>
        <v>#REF!</v>
      </c>
      <c r="BF1160" s="412" t="e">
        <f>IF(#REF!&gt;0,#REF!*#REF!/1000,"")</f>
        <v>#REF!</v>
      </c>
      <c r="BG1160" s="412" t="e">
        <f>IF(#REF!&gt;0,#REF!*#REF!/1000,"")</f>
        <v>#REF!</v>
      </c>
      <c r="BH1160" s="413" t="e">
        <f>IF(OR(#REF!="●",#REF!="●",#REF!="●",#REF!="●"),"",IF(#REF!="","",#REF!))</f>
        <v>#REF!</v>
      </c>
      <c r="BI1160" s="413" t="e">
        <f>IF(OR(#REF!="●",#REF!="●",#REF!="●",#REF!="●"),"",IF(#REF!="","",#REF!))</f>
        <v>#REF!</v>
      </c>
      <c r="BJ1160" s="412" t="e">
        <f>IF(ISNA(L1160),"",L1160*#REF!)</f>
        <v>#REF!</v>
      </c>
      <c r="BK1160" s="412" t="e">
        <f>IF(ISNA(M1160),"",M1160*#REF!)</f>
        <v>#REF!</v>
      </c>
      <c r="BL1160" s="415" t="e">
        <f>IF(#REF!&gt;0,DQ$6,"")</f>
        <v>#REF!</v>
      </c>
      <c r="BM1160" s="361" t="e">
        <f>IF(#REF!="","",VLOOKUP(#REF!,#REF!,7,0))</f>
        <v>#REF!</v>
      </c>
      <c r="BN1160" s="201" t="e">
        <f>IF(OR(#REF!="",BM1160=""),"",ROUND(#REF!/10^3*BM1160,3))</f>
        <v>#REF!</v>
      </c>
      <c r="BO1160" s="201" t="e">
        <f>IF(#REF!&gt;0,#REF!*#REF!/1000,"")</f>
        <v>#REF!</v>
      </c>
      <c r="BP1160" s="201" t="e">
        <f>IF(#REF!&gt;0,#REF!*#REF!/1000,"")</f>
        <v>#REF!</v>
      </c>
      <c r="BQ1160" s="74" t="e">
        <f t="shared" si="204"/>
        <v>#REF!</v>
      </c>
      <c r="BR1160" s="74" t="e">
        <f t="shared" si="205"/>
        <v>#REF!</v>
      </c>
      <c r="BS1160" s="201" t="e">
        <f>IF(ISNA(BQ1160),"",BQ1160*#REF!)</f>
        <v>#REF!</v>
      </c>
      <c r="BT1160" s="201" t="e">
        <f>IF(ISNA(BR1160),"",BR1160*#REF!)</f>
        <v>#REF!</v>
      </c>
      <c r="BU1160" s="78" t="e">
        <f>IF(#REF!&gt;0,DQ$57,"")</f>
        <v>#REF!</v>
      </c>
      <c r="BV1160" s="99"/>
      <c r="BW1160" s="411"/>
      <c r="BX1160" s="412" t="e">
        <f>IF(OR(#REF!="",F1160=""),"",ROUND(#REF!/10^3*F1160,3))</f>
        <v>#REF!</v>
      </c>
      <c r="BY1160" s="412" t="e">
        <f>IF(#REF!&gt;0,#REF!*#REF!/1000,"")</f>
        <v>#REF!</v>
      </c>
      <c r="BZ1160" s="412" t="e">
        <f>IF(#REF!&gt;0,#REF!*#REF!/1000,"")</f>
        <v>#REF!</v>
      </c>
      <c r="CA1160" s="413" t="e">
        <f>IF(OR(#REF!="●",#REF!="●",#REF!="●",#REF!="●",#REF!="●"),"",IF(#REF!="","",#REF!))</f>
        <v>#REF!</v>
      </c>
      <c r="CB1160" s="413" t="e">
        <f>IF(OR(#REF!="●",#REF!="●",#REF!="●",#REF!="●",#REF!="●"),"",IF(#REF!="","",#REF!))</f>
        <v>#REF!</v>
      </c>
      <c r="CC1160" s="412" t="e">
        <f>IF(ISNA(L1160),"",L1160*#REF!)</f>
        <v>#REF!</v>
      </c>
      <c r="CD1160" s="412" t="e">
        <f>IF(ISNA(M1160),"",M1160*#REF!)</f>
        <v>#REF!</v>
      </c>
      <c r="CE1160" s="415" t="e">
        <f>IF(#REF!&gt;0,DQ$6,"")</f>
        <v>#REF!</v>
      </c>
      <c r="CF1160" s="361" t="e">
        <f>IF(#REF!="","",VLOOKUP(#REF!,#REF!,7,0))</f>
        <v>#REF!</v>
      </c>
      <c r="CG1160" s="201" t="e">
        <f>IF(OR(#REF!="",CF1160=""),"",ROUND(#REF!/10^3*CF1160,3))</f>
        <v>#REF!</v>
      </c>
      <c r="CH1160" s="201" t="e">
        <f>IF(#REF!&gt;0,#REF!*#REF!/1000,"")</f>
        <v>#REF!</v>
      </c>
      <c r="CI1160" s="201" t="e">
        <f>IF(#REF!&gt;0,#REF!*#REF!/1000,"")</f>
        <v>#REF!</v>
      </c>
      <c r="CJ1160" s="74" t="e">
        <f t="shared" si="206"/>
        <v>#REF!</v>
      </c>
      <c r="CK1160" s="74" t="e">
        <f t="shared" si="207"/>
        <v>#REF!</v>
      </c>
      <c r="CL1160" s="201" t="e">
        <f>IF(ISNA(CJ1160),"",CJ1160*#REF!)</f>
        <v>#REF!</v>
      </c>
      <c r="CM1160" s="201" t="e">
        <f>IF(ISNA(CK1160),"",CK1160*#REF!)</f>
        <v>#REF!</v>
      </c>
      <c r="CN1160" s="101" t="e">
        <f>IF(#REF!&gt;0,DQ$57,"")</f>
        <v>#REF!</v>
      </c>
      <c r="CO1160" s="84"/>
      <c r="CP1160" s="2"/>
      <c r="CQ1160" s="2"/>
      <c r="CR1160" s="2"/>
      <c r="CS1160" s="2"/>
      <c r="CT1160" s="2"/>
      <c r="CU1160" s="2"/>
      <c r="CV1160" s="2"/>
      <c r="CX1160" s="2"/>
      <c r="CY1160" s="2"/>
      <c r="CZ1160" s="2"/>
      <c r="DA1160" s="2"/>
      <c r="DB1160" s="2"/>
      <c r="DC1160" s="2"/>
      <c r="DD1160" s="2"/>
      <c r="DE1160" s="2"/>
      <c r="DF1160" s="2"/>
    </row>
    <row r="1161" spans="2:110" ht="18" customHeight="1">
      <c r="B1161" s="151" t="e">
        <f>IF(#REF!="","",VLOOKUP(#REF!,$CX$11:$DG$26,9,0))</f>
        <v>#REF!</v>
      </c>
      <c r="C1161" s="64" t="e">
        <f>IF(#REF!="",0,VLOOKUP(#REF!,$CP$11:$CQ$16,2,0))</f>
        <v>#REF!</v>
      </c>
      <c r="D1161" s="65" t="e">
        <f>IF(#REF!="",0,VLOOKUP(#REF!,$CX$11:$CY$26,2,0))</f>
        <v>#REF!</v>
      </c>
      <c r="E1161" s="152" t="e">
        <f t="shared" si="197"/>
        <v>#REF!</v>
      </c>
      <c r="F1161" s="155" t="e">
        <f>IF(#REF!="","",VLOOKUP(#REF!,#REF!,7,0))</f>
        <v>#REF!</v>
      </c>
      <c r="G1161" s="201" t="e">
        <f>IF(OR(#REF!="",F1161=""),"",ROUND(#REF!/10^3*F1161,3))</f>
        <v>#REF!</v>
      </c>
      <c r="H1161" s="201" t="e">
        <f>IF(#REF!&gt;0,#REF!*#REF!/1000,"")</f>
        <v>#REF!</v>
      </c>
      <c r="I1161" s="201" t="e">
        <f>IF(#REF!&gt;0,#REF!*#REF!/1000,"")</f>
        <v>#REF!</v>
      </c>
      <c r="J1161" s="51" t="e">
        <f>IF(#REF!="●","",IF(#REF!="","",#REF!))</f>
        <v>#REF!</v>
      </c>
      <c r="K1161" s="51" t="e">
        <f>IF(#REF!="●","",IF(#REF!="","",#REF!))</f>
        <v>#REF!</v>
      </c>
      <c r="L1161" s="74" t="e">
        <f t="shared" si="198"/>
        <v>#REF!</v>
      </c>
      <c r="M1161" s="74" t="e">
        <f t="shared" si="199"/>
        <v>#REF!</v>
      </c>
      <c r="N1161" s="201" t="e">
        <f>IF(ISNA(L1161),"",L1161*#REF!)</f>
        <v>#REF!</v>
      </c>
      <c r="O1161" s="201" t="e">
        <f>IF(ISNA(M1161),"",M1161*#REF!)</f>
        <v>#REF!</v>
      </c>
      <c r="P1161" s="78" t="e">
        <f>IF(#REF!&gt;0,DQ$6,"")</f>
        <v>#REF!</v>
      </c>
      <c r="Q1161" s="99"/>
      <c r="R1161" s="411"/>
      <c r="S1161" s="412" t="e">
        <f>IF(OR(#REF!="",F1161=""),"",ROUND(#REF!/10^3*F1161,3))</f>
        <v>#REF!</v>
      </c>
      <c r="T1161" s="412" t="e">
        <f>IF(#REF!&gt;0,#REF!*#REF!/1000,"")</f>
        <v>#REF!</v>
      </c>
      <c r="U1161" s="412" t="e">
        <f>IF(#REF!&gt;0,#REF!*#REF!/1000,"")</f>
        <v>#REF!</v>
      </c>
      <c r="V1161" s="413" t="e">
        <f>IF(OR(#REF!="●",#REF!="●"),"",IF(#REF!="","",#REF!))</f>
        <v>#REF!</v>
      </c>
      <c r="W1161" s="413" t="e">
        <f>IF(OR(#REF!="●",#REF!="●"),"",IF(#REF!="","",#REF!))</f>
        <v>#REF!</v>
      </c>
      <c r="X1161" s="412" t="e">
        <f>IF(ISNA(L1161),"",L1161*#REF!)</f>
        <v>#REF!</v>
      </c>
      <c r="Y1161" s="412" t="e">
        <f>IF(ISNA(M1161),"",M1161*#REF!)</f>
        <v>#REF!</v>
      </c>
      <c r="Z1161" s="414" t="e">
        <f>IF(#REF!&gt;0,DQ$6,"")</f>
        <v>#REF!</v>
      </c>
      <c r="AA1161" s="95" t="e">
        <f>IF(#REF!="","",VLOOKUP(#REF!,#REF!,7,0))</f>
        <v>#REF!</v>
      </c>
      <c r="AB1161" s="201" t="e">
        <f>IF(OR(#REF!="",AA1161=""),"",ROUND(#REF!/10^3*AA1161,3))</f>
        <v>#REF!</v>
      </c>
      <c r="AC1161" s="201" t="e">
        <f>IF(#REF!&gt;0,#REF!*#REF!/1000,"")</f>
        <v>#REF!</v>
      </c>
      <c r="AD1161" s="201" t="e">
        <f>IF(#REF!&gt;0,#REF!*#REF!/1000,"")</f>
        <v>#REF!</v>
      </c>
      <c r="AE1161" s="74" t="e">
        <f t="shared" si="200"/>
        <v>#REF!</v>
      </c>
      <c r="AF1161" s="74" t="e">
        <f t="shared" si="201"/>
        <v>#REF!</v>
      </c>
      <c r="AG1161" s="201" t="e">
        <f>IF(ISNA(AE1161),"",AE1161*#REF!)</f>
        <v>#REF!</v>
      </c>
      <c r="AH1161" s="201" t="e">
        <f>IF(ISNA(AF1161),"",AF1161*#REF!)</f>
        <v>#REF!</v>
      </c>
      <c r="AI1161" s="78" t="e">
        <f>IF(#REF!&gt;0,DQ$23,"")</f>
        <v>#REF!</v>
      </c>
      <c r="AJ1161" s="99"/>
      <c r="AK1161" s="411"/>
      <c r="AL1161" s="412" t="e">
        <f>IF(OR(#REF!="",F1161=""),"",ROUND(#REF!/10^3*F1161,3))</f>
        <v>#REF!</v>
      </c>
      <c r="AM1161" s="412" t="e">
        <f>IF(#REF!&gt;0,#REF!*#REF!/1000,"")</f>
        <v>#REF!</v>
      </c>
      <c r="AN1161" s="412" t="e">
        <f>IF(#REF!&gt;0,#REF!*#REF!/1000,"")</f>
        <v>#REF!</v>
      </c>
      <c r="AO1161" s="413" t="e">
        <f>IF(OR(#REF!="●",#REF!="●",#REF!="●"),"",IF(#REF!="","",#REF!))</f>
        <v>#REF!</v>
      </c>
      <c r="AP1161" s="413" t="e">
        <f>IF(OR(#REF!="●",#REF!="●",#REF!="●"),"",IF(#REF!="","",#REF!))</f>
        <v>#REF!</v>
      </c>
      <c r="AQ1161" s="412" t="e">
        <f>IF(ISNA(L1161),"",L1161*#REF!)</f>
        <v>#REF!</v>
      </c>
      <c r="AR1161" s="412" t="e">
        <f>IF(ISNA(M1161),"",M1161*#REF!)</f>
        <v>#REF!</v>
      </c>
      <c r="AS1161" s="414" t="e">
        <f>IF(#REF!&gt;0,DQ$6,"")</f>
        <v>#REF!</v>
      </c>
      <c r="AT1161" s="95" t="e">
        <f>IF(#REF!="","",VLOOKUP(#REF!,#REF!,7,0))</f>
        <v>#REF!</v>
      </c>
      <c r="AU1161" s="201" t="e">
        <f>IF(OR(#REF!="",AT1161=""),"",ROUND(#REF!/10^3*AT1161,3))</f>
        <v>#REF!</v>
      </c>
      <c r="AV1161" s="201" t="e">
        <f>IF(#REF!&gt;0,#REF!*#REF!/1000,"")</f>
        <v>#REF!</v>
      </c>
      <c r="AW1161" s="201" t="e">
        <f>IF(#REF!&gt;0,#REF!*#REF!/1000,"")</f>
        <v>#REF!</v>
      </c>
      <c r="AX1161" s="74" t="e">
        <f t="shared" si="202"/>
        <v>#REF!</v>
      </c>
      <c r="AY1161" s="74" t="e">
        <f t="shared" si="203"/>
        <v>#REF!</v>
      </c>
      <c r="AZ1161" s="201" t="e">
        <f>IF(ISNA(AX1161),"",AX1161*#REF!)</f>
        <v>#REF!</v>
      </c>
      <c r="BA1161" s="201" t="e">
        <f>IF(ISNA(AY1161),"",AY1161*#REF!)</f>
        <v>#REF!</v>
      </c>
      <c r="BB1161" s="78" t="e">
        <f>IF(#REF!&gt;0,DQ$40,"")</f>
        <v>#REF!</v>
      </c>
      <c r="BC1161" s="99"/>
      <c r="BD1161" s="650"/>
      <c r="BE1161" s="652" t="e">
        <f>IF(OR(#REF!="",F1161=""),"",ROUND(#REF!/10^3*F1161,3))</f>
        <v>#REF!</v>
      </c>
      <c r="BF1161" s="412" t="e">
        <f>IF(#REF!&gt;0,#REF!*#REF!/1000,"")</f>
        <v>#REF!</v>
      </c>
      <c r="BG1161" s="412" t="e">
        <f>IF(#REF!&gt;0,#REF!*#REF!/1000,"")</f>
        <v>#REF!</v>
      </c>
      <c r="BH1161" s="413" t="e">
        <f>IF(OR(#REF!="●",#REF!="●",#REF!="●",#REF!="●"),"",IF(#REF!="","",#REF!))</f>
        <v>#REF!</v>
      </c>
      <c r="BI1161" s="413" t="e">
        <f>IF(OR(#REF!="●",#REF!="●",#REF!="●",#REF!="●"),"",IF(#REF!="","",#REF!))</f>
        <v>#REF!</v>
      </c>
      <c r="BJ1161" s="412" t="e">
        <f>IF(ISNA(L1161),"",L1161*#REF!)</f>
        <v>#REF!</v>
      </c>
      <c r="BK1161" s="412" t="e">
        <f>IF(ISNA(M1161),"",M1161*#REF!)</f>
        <v>#REF!</v>
      </c>
      <c r="BL1161" s="415" t="e">
        <f>IF(#REF!&gt;0,DQ$6,"")</f>
        <v>#REF!</v>
      </c>
      <c r="BM1161" s="361" t="e">
        <f>IF(#REF!="","",VLOOKUP(#REF!,#REF!,7,0))</f>
        <v>#REF!</v>
      </c>
      <c r="BN1161" s="201" t="e">
        <f>IF(OR(#REF!="",BM1161=""),"",ROUND(#REF!/10^3*BM1161,3))</f>
        <v>#REF!</v>
      </c>
      <c r="BO1161" s="201" t="e">
        <f>IF(#REF!&gt;0,#REF!*#REF!/1000,"")</f>
        <v>#REF!</v>
      </c>
      <c r="BP1161" s="201" t="e">
        <f>IF(#REF!&gt;0,#REF!*#REF!/1000,"")</f>
        <v>#REF!</v>
      </c>
      <c r="BQ1161" s="74" t="e">
        <f t="shared" si="204"/>
        <v>#REF!</v>
      </c>
      <c r="BR1161" s="74" t="e">
        <f t="shared" si="205"/>
        <v>#REF!</v>
      </c>
      <c r="BS1161" s="201" t="e">
        <f>IF(ISNA(BQ1161),"",BQ1161*#REF!)</f>
        <v>#REF!</v>
      </c>
      <c r="BT1161" s="201" t="e">
        <f>IF(ISNA(BR1161),"",BR1161*#REF!)</f>
        <v>#REF!</v>
      </c>
      <c r="BU1161" s="78" t="e">
        <f>IF(#REF!&gt;0,DQ$57,"")</f>
        <v>#REF!</v>
      </c>
      <c r="BV1161" s="99"/>
      <c r="BW1161" s="411"/>
      <c r="BX1161" s="412" t="e">
        <f>IF(OR(#REF!="",F1161=""),"",ROUND(#REF!/10^3*F1161,3))</f>
        <v>#REF!</v>
      </c>
      <c r="BY1161" s="412" t="e">
        <f>IF(#REF!&gt;0,#REF!*#REF!/1000,"")</f>
        <v>#REF!</v>
      </c>
      <c r="BZ1161" s="412" t="e">
        <f>IF(#REF!&gt;0,#REF!*#REF!/1000,"")</f>
        <v>#REF!</v>
      </c>
      <c r="CA1161" s="413" t="e">
        <f>IF(OR(#REF!="●",#REF!="●",#REF!="●",#REF!="●",#REF!="●"),"",IF(#REF!="","",#REF!))</f>
        <v>#REF!</v>
      </c>
      <c r="CB1161" s="413" t="e">
        <f>IF(OR(#REF!="●",#REF!="●",#REF!="●",#REF!="●",#REF!="●"),"",IF(#REF!="","",#REF!))</f>
        <v>#REF!</v>
      </c>
      <c r="CC1161" s="412" t="e">
        <f>IF(ISNA(L1161),"",L1161*#REF!)</f>
        <v>#REF!</v>
      </c>
      <c r="CD1161" s="412" t="e">
        <f>IF(ISNA(M1161),"",M1161*#REF!)</f>
        <v>#REF!</v>
      </c>
      <c r="CE1161" s="415" t="e">
        <f>IF(#REF!&gt;0,DQ$6,"")</f>
        <v>#REF!</v>
      </c>
      <c r="CF1161" s="361" t="e">
        <f>IF(#REF!="","",VLOOKUP(#REF!,#REF!,7,0))</f>
        <v>#REF!</v>
      </c>
      <c r="CG1161" s="201" t="e">
        <f>IF(OR(#REF!="",CF1161=""),"",ROUND(#REF!/10^3*CF1161,3))</f>
        <v>#REF!</v>
      </c>
      <c r="CH1161" s="201" t="e">
        <f>IF(#REF!&gt;0,#REF!*#REF!/1000,"")</f>
        <v>#REF!</v>
      </c>
      <c r="CI1161" s="201" t="e">
        <f>IF(#REF!&gt;0,#REF!*#REF!/1000,"")</f>
        <v>#REF!</v>
      </c>
      <c r="CJ1161" s="74" t="e">
        <f t="shared" si="206"/>
        <v>#REF!</v>
      </c>
      <c r="CK1161" s="74" t="e">
        <f t="shared" si="207"/>
        <v>#REF!</v>
      </c>
      <c r="CL1161" s="201" t="e">
        <f>IF(ISNA(CJ1161),"",CJ1161*#REF!)</f>
        <v>#REF!</v>
      </c>
      <c r="CM1161" s="201" t="e">
        <f>IF(ISNA(CK1161),"",CK1161*#REF!)</f>
        <v>#REF!</v>
      </c>
      <c r="CN1161" s="101" t="e">
        <f>IF(#REF!&gt;0,DQ$57,"")</f>
        <v>#REF!</v>
      </c>
      <c r="CO1161" s="84"/>
      <c r="CP1161" s="2"/>
      <c r="CQ1161" s="2"/>
      <c r="CR1161" s="2"/>
      <c r="CS1161" s="2"/>
      <c r="CT1161" s="2"/>
      <c r="CU1161" s="2"/>
      <c r="CV1161" s="2"/>
      <c r="CX1161" s="2"/>
      <c r="CY1161" s="2"/>
      <c r="CZ1161" s="2"/>
      <c r="DA1161" s="2"/>
      <c r="DB1161" s="2"/>
      <c r="DC1161" s="2"/>
      <c r="DD1161" s="2"/>
      <c r="DE1161" s="2"/>
      <c r="DF1161" s="2"/>
    </row>
    <row r="1162" spans="2:110" ht="18" customHeight="1">
      <c r="B1162" s="151" t="e">
        <f>IF(#REF!="","",VLOOKUP(#REF!,$CX$11:$DG$26,9,0))</f>
        <v>#REF!</v>
      </c>
      <c r="C1162" s="64" t="e">
        <f>IF(#REF!="",0,VLOOKUP(#REF!,$CP$11:$CQ$16,2,0))</f>
        <v>#REF!</v>
      </c>
      <c r="D1162" s="65" t="e">
        <f>IF(#REF!="",0,VLOOKUP(#REF!,$CX$11:$CY$26,2,0))</f>
        <v>#REF!</v>
      </c>
      <c r="E1162" s="152" t="e">
        <f t="shared" si="197"/>
        <v>#REF!</v>
      </c>
      <c r="F1162" s="155" t="e">
        <f>IF(#REF!="","",VLOOKUP(#REF!,#REF!,7,0))</f>
        <v>#REF!</v>
      </c>
      <c r="G1162" s="201" t="e">
        <f>IF(OR(#REF!="",F1162=""),"",ROUND(#REF!/10^3*F1162,3))</f>
        <v>#REF!</v>
      </c>
      <c r="H1162" s="201" t="e">
        <f>IF(#REF!&gt;0,#REF!*#REF!/1000,"")</f>
        <v>#REF!</v>
      </c>
      <c r="I1162" s="201" t="e">
        <f>IF(#REF!&gt;0,#REF!*#REF!/1000,"")</f>
        <v>#REF!</v>
      </c>
      <c r="J1162" s="51" t="e">
        <f>IF(#REF!="●","",IF(#REF!="","",#REF!))</f>
        <v>#REF!</v>
      </c>
      <c r="K1162" s="51" t="e">
        <f>IF(#REF!="●","",IF(#REF!="","",#REF!))</f>
        <v>#REF!</v>
      </c>
      <c r="L1162" s="74" t="e">
        <f t="shared" si="198"/>
        <v>#REF!</v>
      </c>
      <c r="M1162" s="74" t="e">
        <f t="shared" si="199"/>
        <v>#REF!</v>
      </c>
      <c r="N1162" s="201" t="e">
        <f>IF(ISNA(L1162),"",L1162*#REF!)</f>
        <v>#REF!</v>
      </c>
      <c r="O1162" s="201" t="e">
        <f>IF(ISNA(M1162),"",M1162*#REF!)</f>
        <v>#REF!</v>
      </c>
      <c r="P1162" s="78" t="e">
        <f>IF(#REF!&gt;0,DQ$6,"")</f>
        <v>#REF!</v>
      </c>
      <c r="Q1162" s="99"/>
      <c r="R1162" s="411"/>
      <c r="S1162" s="412" t="e">
        <f>IF(OR(#REF!="",F1162=""),"",ROUND(#REF!/10^3*F1162,3))</f>
        <v>#REF!</v>
      </c>
      <c r="T1162" s="412" t="e">
        <f>IF(#REF!&gt;0,#REF!*#REF!/1000,"")</f>
        <v>#REF!</v>
      </c>
      <c r="U1162" s="412" t="e">
        <f>IF(#REF!&gt;0,#REF!*#REF!/1000,"")</f>
        <v>#REF!</v>
      </c>
      <c r="V1162" s="413" t="e">
        <f>IF(OR(#REF!="●",#REF!="●"),"",IF(#REF!="","",#REF!))</f>
        <v>#REF!</v>
      </c>
      <c r="W1162" s="413" t="e">
        <f>IF(OR(#REF!="●",#REF!="●"),"",IF(#REF!="","",#REF!))</f>
        <v>#REF!</v>
      </c>
      <c r="X1162" s="412" t="e">
        <f>IF(ISNA(L1162),"",L1162*#REF!)</f>
        <v>#REF!</v>
      </c>
      <c r="Y1162" s="412" t="e">
        <f>IF(ISNA(M1162),"",M1162*#REF!)</f>
        <v>#REF!</v>
      </c>
      <c r="Z1162" s="414" t="e">
        <f>IF(#REF!&gt;0,DQ$6,"")</f>
        <v>#REF!</v>
      </c>
      <c r="AA1162" s="95" t="e">
        <f>IF(#REF!="","",VLOOKUP(#REF!,#REF!,7,0))</f>
        <v>#REF!</v>
      </c>
      <c r="AB1162" s="201" t="e">
        <f>IF(OR(#REF!="",AA1162=""),"",ROUND(#REF!/10^3*AA1162,3))</f>
        <v>#REF!</v>
      </c>
      <c r="AC1162" s="201" t="e">
        <f>IF(#REF!&gt;0,#REF!*#REF!/1000,"")</f>
        <v>#REF!</v>
      </c>
      <c r="AD1162" s="201" t="e">
        <f>IF(#REF!&gt;0,#REF!*#REF!/1000,"")</f>
        <v>#REF!</v>
      </c>
      <c r="AE1162" s="74" t="e">
        <f t="shared" si="200"/>
        <v>#REF!</v>
      </c>
      <c r="AF1162" s="74" t="e">
        <f t="shared" si="201"/>
        <v>#REF!</v>
      </c>
      <c r="AG1162" s="201" t="e">
        <f>IF(ISNA(AE1162),"",AE1162*#REF!)</f>
        <v>#REF!</v>
      </c>
      <c r="AH1162" s="201" t="e">
        <f>IF(ISNA(AF1162),"",AF1162*#REF!)</f>
        <v>#REF!</v>
      </c>
      <c r="AI1162" s="78" t="e">
        <f>IF(#REF!&gt;0,DQ$23,"")</f>
        <v>#REF!</v>
      </c>
      <c r="AJ1162" s="99"/>
      <c r="AK1162" s="411"/>
      <c r="AL1162" s="412" t="e">
        <f>IF(OR(#REF!="",F1162=""),"",ROUND(#REF!/10^3*F1162,3))</f>
        <v>#REF!</v>
      </c>
      <c r="AM1162" s="412" t="e">
        <f>IF(#REF!&gt;0,#REF!*#REF!/1000,"")</f>
        <v>#REF!</v>
      </c>
      <c r="AN1162" s="412" t="e">
        <f>IF(#REF!&gt;0,#REF!*#REF!/1000,"")</f>
        <v>#REF!</v>
      </c>
      <c r="AO1162" s="413" t="e">
        <f>IF(OR(#REF!="●",#REF!="●",#REF!="●"),"",IF(#REF!="","",#REF!))</f>
        <v>#REF!</v>
      </c>
      <c r="AP1162" s="413" t="e">
        <f>IF(OR(#REF!="●",#REF!="●",#REF!="●"),"",IF(#REF!="","",#REF!))</f>
        <v>#REF!</v>
      </c>
      <c r="AQ1162" s="412" t="e">
        <f>IF(ISNA(L1162),"",L1162*#REF!)</f>
        <v>#REF!</v>
      </c>
      <c r="AR1162" s="412" t="e">
        <f>IF(ISNA(M1162),"",M1162*#REF!)</f>
        <v>#REF!</v>
      </c>
      <c r="AS1162" s="414" t="e">
        <f>IF(#REF!&gt;0,DQ$6,"")</f>
        <v>#REF!</v>
      </c>
      <c r="AT1162" s="95" t="e">
        <f>IF(#REF!="","",VLOOKUP(#REF!,#REF!,7,0))</f>
        <v>#REF!</v>
      </c>
      <c r="AU1162" s="201" t="e">
        <f>IF(OR(#REF!="",AT1162=""),"",ROUND(#REF!/10^3*AT1162,3))</f>
        <v>#REF!</v>
      </c>
      <c r="AV1162" s="201" t="e">
        <f>IF(#REF!&gt;0,#REF!*#REF!/1000,"")</f>
        <v>#REF!</v>
      </c>
      <c r="AW1162" s="201" t="e">
        <f>IF(#REF!&gt;0,#REF!*#REF!/1000,"")</f>
        <v>#REF!</v>
      </c>
      <c r="AX1162" s="74" t="e">
        <f t="shared" si="202"/>
        <v>#REF!</v>
      </c>
      <c r="AY1162" s="74" t="e">
        <f t="shared" si="203"/>
        <v>#REF!</v>
      </c>
      <c r="AZ1162" s="201" t="e">
        <f>IF(ISNA(AX1162),"",AX1162*#REF!)</f>
        <v>#REF!</v>
      </c>
      <c r="BA1162" s="201" t="e">
        <f>IF(ISNA(AY1162),"",AY1162*#REF!)</f>
        <v>#REF!</v>
      </c>
      <c r="BB1162" s="78" t="e">
        <f>IF(#REF!&gt;0,DQ$40,"")</f>
        <v>#REF!</v>
      </c>
      <c r="BC1162" s="99"/>
      <c r="BD1162" s="650"/>
      <c r="BE1162" s="652" t="e">
        <f>IF(OR(#REF!="",F1162=""),"",ROUND(#REF!/10^3*F1162,3))</f>
        <v>#REF!</v>
      </c>
      <c r="BF1162" s="412" t="e">
        <f>IF(#REF!&gt;0,#REF!*#REF!/1000,"")</f>
        <v>#REF!</v>
      </c>
      <c r="BG1162" s="412" t="e">
        <f>IF(#REF!&gt;0,#REF!*#REF!/1000,"")</f>
        <v>#REF!</v>
      </c>
      <c r="BH1162" s="413" t="e">
        <f>IF(OR(#REF!="●",#REF!="●",#REF!="●",#REF!="●"),"",IF(#REF!="","",#REF!))</f>
        <v>#REF!</v>
      </c>
      <c r="BI1162" s="413" t="e">
        <f>IF(OR(#REF!="●",#REF!="●",#REF!="●",#REF!="●"),"",IF(#REF!="","",#REF!))</f>
        <v>#REF!</v>
      </c>
      <c r="BJ1162" s="412" t="e">
        <f>IF(ISNA(L1162),"",L1162*#REF!)</f>
        <v>#REF!</v>
      </c>
      <c r="BK1162" s="412" t="e">
        <f>IF(ISNA(M1162),"",M1162*#REF!)</f>
        <v>#REF!</v>
      </c>
      <c r="BL1162" s="415" t="e">
        <f>IF(#REF!&gt;0,DQ$6,"")</f>
        <v>#REF!</v>
      </c>
      <c r="BM1162" s="361" t="e">
        <f>IF(#REF!="","",VLOOKUP(#REF!,#REF!,7,0))</f>
        <v>#REF!</v>
      </c>
      <c r="BN1162" s="201" t="e">
        <f>IF(OR(#REF!="",BM1162=""),"",ROUND(#REF!/10^3*BM1162,3))</f>
        <v>#REF!</v>
      </c>
      <c r="BO1162" s="201" t="e">
        <f>IF(#REF!&gt;0,#REF!*#REF!/1000,"")</f>
        <v>#REF!</v>
      </c>
      <c r="BP1162" s="201" t="e">
        <f>IF(#REF!&gt;0,#REF!*#REF!/1000,"")</f>
        <v>#REF!</v>
      </c>
      <c r="BQ1162" s="74" t="e">
        <f t="shared" si="204"/>
        <v>#REF!</v>
      </c>
      <c r="BR1162" s="74" t="e">
        <f t="shared" si="205"/>
        <v>#REF!</v>
      </c>
      <c r="BS1162" s="201" t="e">
        <f>IF(ISNA(BQ1162),"",BQ1162*#REF!)</f>
        <v>#REF!</v>
      </c>
      <c r="BT1162" s="201" t="e">
        <f>IF(ISNA(BR1162),"",BR1162*#REF!)</f>
        <v>#REF!</v>
      </c>
      <c r="BU1162" s="78" t="e">
        <f>IF(#REF!&gt;0,DQ$57,"")</f>
        <v>#REF!</v>
      </c>
      <c r="BV1162" s="99"/>
      <c r="BW1162" s="411"/>
      <c r="BX1162" s="412" t="e">
        <f>IF(OR(#REF!="",F1162=""),"",ROUND(#REF!/10^3*F1162,3))</f>
        <v>#REF!</v>
      </c>
      <c r="BY1162" s="412" t="e">
        <f>IF(#REF!&gt;0,#REF!*#REF!/1000,"")</f>
        <v>#REF!</v>
      </c>
      <c r="BZ1162" s="412" t="e">
        <f>IF(#REF!&gt;0,#REF!*#REF!/1000,"")</f>
        <v>#REF!</v>
      </c>
      <c r="CA1162" s="413" t="e">
        <f>IF(OR(#REF!="●",#REF!="●",#REF!="●",#REF!="●",#REF!="●"),"",IF(#REF!="","",#REF!))</f>
        <v>#REF!</v>
      </c>
      <c r="CB1162" s="413" t="e">
        <f>IF(OR(#REF!="●",#REF!="●",#REF!="●",#REF!="●",#REF!="●"),"",IF(#REF!="","",#REF!))</f>
        <v>#REF!</v>
      </c>
      <c r="CC1162" s="412" t="e">
        <f>IF(ISNA(L1162),"",L1162*#REF!)</f>
        <v>#REF!</v>
      </c>
      <c r="CD1162" s="412" t="e">
        <f>IF(ISNA(M1162),"",M1162*#REF!)</f>
        <v>#REF!</v>
      </c>
      <c r="CE1162" s="415" t="e">
        <f>IF(#REF!&gt;0,DQ$6,"")</f>
        <v>#REF!</v>
      </c>
      <c r="CF1162" s="361" t="e">
        <f>IF(#REF!="","",VLOOKUP(#REF!,#REF!,7,0))</f>
        <v>#REF!</v>
      </c>
      <c r="CG1162" s="201" t="e">
        <f>IF(OR(#REF!="",CF1162=""),"",ROUND(#REF!/10^3*CF1162,3))</f>
        <v>#REF!</v>
      </c>
      <c r="CH1162" s="201" t="e">
        <f>IF(#REF!&gt;0,#REF!*#REF!/1000,"")</f>
        <v>#REF!</v>
      </c>
      <c r="CI1162" s="201" t="e">
        <f>IF(#REF!&gt;0,#REF!*#REF!/1000,"")</f>
        <v>#REF!</v>
      </c>
      <c r="CJ1162" s="74" t="e">
        <f t="shared" si="206"/>
        <v>#REF!</v>
      </c>
      <c r="CK1162" s="74" t="e">
        <f t="shared" si="207"/>
        <v>#REF!</v>
      </c>
      <c r="CL1162" s="201" t="e">
        <f>IF(ISNA(CJ1162),"",CJ1162*#REF!)</f>
        <v>#REF!</v>
      </c>
      <c r="CM1162" s="201" t="e">
        <f>IF(ISNA(CK1162),"",CK1162*#REF!)</f>
        <v>#REF!</v>
      </c>
      <c r="CN1162" s="101" t="e">
        <f>IF(#REF!&gt;0,DQ$57,"")</f>
        <v>#REF!</v>
      </c>
      <c r="CO1162" s="84"/>
      <c r="CP1162" s="2"/>
      <c r="CQ1162" s="2"/>
      <c r="CR1162" s="2"/>
      <c r="CS1162" s="2"/>
      <c r="CT1162" s="2"/>
      <c r="CU1162" s="2"/>
      <c r="CV1162" s="2"/>
      <c r="CX1162" s="2"/>
      <c r="CY1162" s="2"/>
      <c r="CZ1162" s="2"/>
      <c r="DA1162" s="2"/>
      <c r="DB1162" s="2"/>
      <c r="DC1162" s="2"/>
      <c r="DD1162" s="2"/>
      <c r="DE1162" s="2"/>
      <c r="DF1162" s="2"/>
    </row>
    <row r="1163" spans="2:110" ht="18" customHeight="1">
      <c r="B1163" s="151" t="e">
        <f>IF(#REF!="","",VLOOKUP(#REF!,$CX$11:$DG$26,9,0))</f>
        <v>#REF!</v>
      </c>
      <c r="C1163" s="64" t="e">
        <f>IF(#REF!="",0,VLOOKUP(#REF!,$CP$11:$CQ$16,2,0))</f>
        <v>#REF!</v>
      </c>
      <c r="D1163" s="65" t="e">
        <f>IF(#REF!="",0,VLOOKUP(#REF!,$CX$11:$CY$26,2,0))</f>
        <v>#REF!</v>
      </c>
      <c r="E1163" s="152" t="e">
        <f t="shared" si="197"/>
        <v>#REF!</v>
      </c>
      <c r="F1163" s="155" t="e">
        <f>IF(#REF!="","",VLOOKUP(#REF!,#REF!,7,0))</f>
        <v>#REF!</v>
      </c>
      <c r="G1163" s="201" t="e">
        <f>IF(OR(#REF!="",F1163=""),"",ROUND(#REF!/10^3*F1163,3))</f>
        <v>#REF!</v>
      </c>
      <c r="H1163" s="201" t="e">
        <f>IF(#REF!&gt;0,#REF!*#REF!/1000,"")</f>
        <v>#REF!</v>
      </c>
      <c r="I1163" s="201" t="e">
        <f>IF(#REF!&gt;0,#REF!*#REF!/1000,"")</f>
        <v>#REF!</v>
      </c>
      <c r="J1163" s="51" t="e">
        <f>IF(#REF!="●","",IF(#REF!="","",#REF!))</f>
        <v>#REF!</v>
      </c>
      <c r="K1163" s="51" t="e">
        <f>IF(#REF!="●","",IF(#REF!="","",#REF!))</f>
        <v>#REF!</v>
      </c>
      <c r="L1163" s="74" t="e">
        <f t="shared" si="198"/>
        <v>#REF!</v>
      </c>
      <c r="M1163" s="74" t="e">
        <f t="shared" si="199"/>
        <v>#REF!</v>
      </c>
      <c r="N1163" s="201" t="e">
        <f>IF(ISNA(L1163),"",L1163*#REF!)</f>
        <v>#REF!</v>
      </c>
      <c r="O1163" s="201" t="e">
        <f>IF(ISNA(M1163),"",M1163*#REF!)</f>
        <v>#REF!</v>
      </c>
      <c r="P1163" s="78" t="e">
        <f>IF(#REF!&gt;0,DQ$6,"")</f>
        <v>#REF!</v>
      </c>
      <c r="Q1163" s="99"/>
      <c r="R1163" s="411"/>
      <c r="S1163" s="412" t="e">
        <f>IF(OR(#REF!="",F1163=""),"",ROUND(#REF!/10^3*F1163,3))</f>
        <v>#REF!</v>
      </c>
      <c r="T1163" s="412" t="e">
        <f>IF(#REF!&gt;0,#REF!*#REF!/1000,"")</f>
        <v>#REF!</v>
      </c>
      <c r="U1163" s="412" t="e">
        <f>IF(#REF!&gt;0,#REF!*#REF!/1000,"")</f>
        <v>#REF!</v>
      </c>
      <c r="V1163" s="413" t="e">
        <f>IF(OR(#REF!="●",#REF!="●"),"",IF(#REF!="","",#REF!))</f>
        <v>#REF!</v>
      </c>
      <c r="W1163" s="413" t="e">
        <f>IF(OR(#REF!="●",#REF!="●"),"",IF(#REF!="","",#REF!))</f>
        <v>#REF!</v>
      </c>
      <c r="X1163" s="412" t="e">
        <f>IF(ISNA(L1163),"",L1163*#REF!)</f>
        <v>#REF!</v>
      </c>
      <c r="Y1163" s="412" t="e">
        <f>IF(ISNA(M1163),"",M1163*#REF!)</f>
        <v>#REF!</v>
      </c>
      <c r="Z1163" s="414" t="e">
        <f>IF(#REF!&gt;0,DQ$6,"")</f>
        <v>#REF!</v>
      </c>
      <c r="AA1163" s="95" t="e">
        <f>IF(#REF!="","",VLOOKUP(#REF!,#REF!,7,0))</f>
        <v>#REF!</v>
      </c>
      <c r="AB1163" s="201" t="e">
        <f>IF(OR(#REF!="",AA1163=""),"",ROUND(#REF!/10^3*AA1163,3))</f>
        <v>#REF!</v>
      </c>
      <c r="AC1163" s="201" t="e">
        <f>IF(#REF!&gt;0,#REF!*#REF!/1000,"")</f>
        <v>#REF!</v>
      </c>
      <c r="AD1163" s="201" t="e">
        <f>IF(#REF!&gt;0,#REF!*#REF!/1000,"")</f>
        <v>#REF!</v>
      </c>
      <c r="AE1163" s="74" t="e">
        <f t="shared" si="200"/>
        <v>#REF!</v>
      </c>
      <c r="AF1163" s="74" t="e">
        <f t="shared" si="201"/>
        <v>#REF!</v>
      </c>
      <c r="AG1163" s="201" t="e">
        <f>IF(ISNA(AE1163),"",AE1163*#REF!)</f>
        <v>#REF!</v>
      </c>
      <c r="AH1163" s="201" t="e">
        <f>IF(ISNA(AF1163),"",AF1163*#REF!)</f>
        <v>#REF!</v>
      </c>
      <c r="AI1163" s="78" t="e">
        <f>IF(#REF!&gt;0,DQ$23,"")</f>
        <v>#REF!</v>
      </c>
      <c r="AJ1163" s="99"/>
      <c r="AK1163" s="411"/>
      <c r="AL1163" s="412" t="e">
        <f>IF(OR(#REF!="",F1163=""),"",ROUND(#REF!/10^3*F1163,3))</f>
        <v>#REF!</v>
      </c>
      <c r="AM1163" s="412" t="e">
        <f>IF(#REF!&gt;0,#REF!*#REF!/1000,"")</f>
        <v>#REF!</v>
      </c>
      <c r="AN1163" s="412" t="e">
        <f>IF(#REF!&gt;0,#REF!*#REF!/1000,"")</f>
        <v>#REF!</v>
      </c>
      <c r="AO1163" s="413" t="e">
        <f>IF(OR(#REF!="●",#REF!="●",#REF!="●"),"",IF(#REF!="","",#REF!))</f>
        <v>#REF!</v>
      </c>
      <c r="AP1163" s="413" t="e">
        <f>IF(OR(#REF!="●",#REF!="●",#REF!="●"),"",IF(#REF!="","",#REF!))</f>
        <v>#REF!</v>
      </c>
      <c r="AQ1163" s="412" t="e">
        <f>IF(ISNA(L1163),"",L1163*#REF!)</f>
        <v>#REF!</v>
      </c>
      <c r="AR1163" s="412" t="e">
        <f>IF(ISNA(M1163),"",M1163*#REF!)</f>
        <v>#REF!</v>
      </c>
      <c r="AS1163" s="414" t="e">
        <f>IF(#REF!&gt;0,DQ$6,"")</f>
        <v>#REF!</v>
      </c>
      <c r="AT1163" s="95" t="e">
        <f>IF(#REF!="","",VLOOKUP(#REF!,#REF!,7,0))</f>
        <v>#REF!</v>
      </c>
      <c r="AU1163" s="201" t="e">
        <f>IF(OR(#REF!="",AT1163=""),"",ROUND(#REF!/10^3*AT1163,3))</f>
        <v>#REF!</v>
      </c>
      <c r="AV1163" s="201" t="e">
        <f>IF(#REF!&gt;0,#REF!*#REF!/1000,"")</f>
        <v>#REF!</v>
      </c>
      <c r="AW1163" s="201" t="e">
        <f>IF(#REF!&gt;0,#REF!*#REF!/1000,"")</f>
        <v>#REF!</v>
      </c>
      <c r="AX1163" s="74" t="e">
        <f t="shared" si="202"/>
        <v>#REF!</v>
      </c>
      <c r="AY1163" s="74" t="e">
        <f t="shared" si="203"/>
        <v>#REF!</v>
      </c>
      <c r="AZ1163" s="201" t="e">
        <f>IF(ISNA(AX1163),"",AX1163*#REF!)</f>
        <v>#REF!</v>
      </c>
      <c r="BA1163" s="201" t="e">
        <f>IF(ISNA(AY1163),"",AY1163*#REF!)</f>
        <v>#REF!</v>
      </c>
      <c r="BB1163" s="78" t="e">
        <f>IF(#REF!&gt;0,DQ$40,"")</f>
        <v>#REF!</v>
      </c>
      <c r="BC1163" s="99"/>
      <c r="BD1163" s="650"/>
      <c r="BE1163" s="652" t="e">
        <f>IF(OR(#REF!="",F1163=""),"",ROUND(#REF!/10^3*F1163,3))</f>
        <v>#REF!</v>
      </c>
      <c r="BF1163" s="412" t="e">
        <f>IF(#REF!&gt;0,#REF!*#REF!/1000,"")</f>
        <v>#REF!</v>
      </c>
      <c r="BG1163" s="412" t="e">
        <f>IF(#REF!&gt;0,#REF!*#REF!/1000,"")</f>
        <v>#REF!</v>
      </c>
      <c r="BH1163" s="413" t="e">
        <f>IF(OR(#REF!="●",#REF!="●",#REF!="●",#REF!="●"),"",IF(#REF!="","",#REF!))</f>
        <v>#REF!</v>
      </c>
      <c r="BI1163" s="413" t="e">
        <f>IF(OR(#REF!="●",#REF!="●",#REF!="●",#REF!="●"),"",IF(#REF!="","",#REF!))</f>
        <v>#REF!</v>
      </c>
      <c r="BJ1163" s="412" t="e">
        <f>IF(ISNA(L1163),"",L1163*#REF!)</f>
        <v>#REF!</v>
      </c>
      <c r="BK1163" s="412" t="e">
        <f>IF(ISNA(M1163),"",M1163*#REF!)</f>
        <v>#REF!</v>
      </c>
      <c r="BL1163" s="415" t="e">
        <f>IF(#REF!&gt;0,DQ$6,"")</f>
        <v>#REF!</v>
      </c>
      <c r="BM1163" s="361" t="e">
        <f>IF(#REF!="","",VLOOKUP(#REF!,#REF!,7,0))</f>
        <v>#REF!</v>
      </c>
      <c r="BN1163" s="201" t="e">
        <f>IF(OR(#REF!="",BM1163=""),"",ROUND(#REF!/10^3*BM1163,3))</f>
        <v>#REF!</v>
      </c>
      <c r="BO1163" s="201" t="e">
        <f>IF(#REF!&gt;0,#REF!*#REF!/1000,"")</f>
        <v>#REF!</v>
      </c>
      <c r="BP1163" s="201" t="e">
        <f>IF(#REF!&gt;0,#REF!*#REF!/1000,"")</f>
        <v>#REF!</v>
      </c>
      <c r="BQ1163" s="74" t="e">
        <f t="shared" si="204"/>
        <v>#REF!</v>
      </c>
      <c r="BR1163" s="74" t="e">
        <f t="shared" si="205"/>
        <v>#REF!</v>
      </c>
      <c r="BS1163" s="201" t="e">
        <f>IF(ISNA(BQ1163),"",BQ1163*#REF!)</f>
        <v>#REF!</v>
      </c>
      <c r="BT1163" s="201" t="e">
        <f>IF(ISNA(BR1163),"",BR1163*#REF!)</f>
        <v>#REF!</v>
      </c>
      <c r="BU1163" s="78" t="e">
        <f>IF(#REF!&gt;0,DQ$57,"")</f>
        <v>#REF!</v>
      </c>
      <c r="BV1163" s="99"/>
      <c r="BW1163" s="411"/>
      <c r="BX1163" s="412" t="e">
        <f>IF(OR(#REF!="",F1163=""),"",ROUND(#REF!/10^3*F1163,3))</f>
        <v>#REF!</v>
      </c>
      <c r="BY1163" s="412" t="e">
        <f>IF(#REF!&gt;0,#REF!*#REF!/1000,"")</f>
        <v>#REF!</v>
      </c>
      <c r="BZ1163" s="412" t="e">
        <f>IF(#REF!&gt;0,#REF!*#REF!/1000,"")</f>
        <v>#REF!</v>
      </c>
      <c r="CA1163" s="413" t="e">
        <f>IF(OR(#REF!="●",#REF!="●",#REF!="●",#REF!="●",#REF!="●"),"",IF(#REF!="","",#REF!))</f>
        <v>#REF!</v>
      </c>
      <c r="CB1163" s="413" t="e">
        <f>IF(OR(#REF!="●",#REF!="●",#REF!="●",#REF!="●",#REF!="●"),"",IF(#REF!="","",#REF!))</f>
        <v>#REF!</v>
      </c>
      <c r="CC1163" s="412" t="e">
        <f>IF(ISNA(L1163),"",L1163*#REF!)</f>
        <v>#REF!</v>
      </c>
      <c r="CD1163" s="412" t="e">
        <f>IF(ISNA(M1163),"",M1163*#REF!)</f>
        <v>#REF!</v>
      </c>
      <c r="CE1163" s="415" t="e">
        <f>IF(#REF!&gt;0,DQ$6,"")</f>
        <v>#REF!</v>
      </c>
      <c r="CF1163" s="361" t="e">
        <f>IF(#REF!="","",VLOOKUP(#REF!,#REF!,7,0))</f>
        <v>#REF!</v>
      </c>
      <c r="CG1163" s="201" t="e">
        <f>IF(OR(#REF!="",CF1163=""),"",ROUND(#REF!/10^3*CF1163,3))</f>
        <v>#REF!</v>
      </c>
      <c r="CH1163" s="201" t="e">
        <f>IF(#REF!&gt;0,#REF!*#REF!/1000,"")</f>
        <v>#REF!</v>
      </c>
      <c r="CI1163" s="201" t="e">
        <f>IF(#REF!&gt;0,#REF!*#REF!/1000,"")</f>
        <v>#REF!</v>
      </c>
      <c r="CJ1163" s="74" t="e">
        <f t="shared" si="206"/>
        <v>#REF!</v>
      </c>
      <c r="CK1163" s="74" t="e">
        <f t="shared" si="207"/>
        <v>#REF!</v>
      </c>
      <c r="CL1163" s="201" t="e">
        <f>IF(ISNA(CJ1163),"",CJ1163*#REF!)</f>
        <v>#REF!</v>
      </c>
      <c r="CM1163" s="201" t="e">
        <f>IF(ISNA(CK1163),"",CK1163*#REF!)</f>
        <v>#REF!</v>
      </c>
      <c r="CN1163" s="101" t="e">
        <f>IF(#REF!&gt;0,DQ$57,"")</f>
        <v>#REF!</v>
      </c>
      <c r="CO1163" s="84"/>
      <c r="CP1163" s="2"/>
      <c r="CQ1163" s="2"/>
      <c r="CR1163" s="2"/>
      <c r="CS1163" s="2"/>
      <c r="CT1163" s="2"/>
      <c r="CU1163" s="2"/>
      <c r="CV1163" s="2"/>
      <c r="CX1163" s="2"/>
      <c r="CY1163" s="2"/>
      <c r="CZ1163" s="2"/>
      <c r="DA1163" s="2"/>
      <c r="DB1163" s="2"/>
      <c r="DC1163" s="2"/>
      <c r="DD1163" s="2"/>
      <c r="DE1163" s="2"/>
      <c r="DF1163" s="2"/>
    </row>
    <row r="1164" spans="2:110" ht="18" customHeight="1">
      <c r="B1164" s="151" t="e">
        <f>IF(#REF!="","",VLOOKUP(#REF!,$CX$11:$DG$26,9,0))</f>
        <v>#REF!</v>
      </c>
      <c r="C1164" s="64" t="e">
        <f>IF(#REF!="",0,VLOOKUP(#REF!,$CP$11:$CQ$16,2,0))</f>
        <v>#REF!</v>
      </c>
      <c r="D1164" s="65" t="e">
        <f>IF(#REF!="",0,VLOOKUP(#REF!,$CX$11:$CY$26,2,0))</f>
        <v>#REF!</v>
      </c>
      <c r="E1164" s="152" t="e">
        <f t="shared" ref="E1164:E1210" si="208">C1164+D1164</f>
        <v>#REF!</v>
      </c>
      <c r="F1164" s="155" t="e">
        <f>IF(#REF!="","",VLOOKUP(#REF!,#REF!,7,0))</f>
        <v>#REF!</v>
      </c>
      <c r="G1164" s="201" t="e">
        <f>IF(OR(#REF!="",F1164=""),"",ROUND(#REF!/10^3*F1164,3))</f>
        <v>#REF!</v>
      </c>
      <c r="H1164" s="201" t="e">
        <f>IF(#REF!&gt;0,#REF!*#REF!/1000,"")</f>
        <v>#REF!</v>
      </c>
      <c r="I1164" s="201" t="e">
        <f>IF(#REF!&gt;0,#REF!*#REF!/1000,"")</f>
        <v>#REF!</v>
      </c>
      <c r="J1164" s="51" t="e">
        <f>IF(#REF!="●","",IF(#REF!="","",#REF!))</f>
        <v>#REF!</v>
      </c>
      <c r="K1164" s="51" t="e">
        <f>IF(#REF!="●","",IF(#REF!="","",#REF!))</f>
        <v>#REF!</v>
      </c>
      <c r="L1164" s="74" t="e">
        <f t="shared" ref="L1164:L1209" si="209">VLOOKUP(E1164,$DN$6:$DP$18,2,0)</f>
        <v>#REF!</v>
      </c>
      <c r="M1164" s="74" t="e">
        <f t="shared" ref="M1164:M1210" si="210">VLOOKUP(E1164,$DN$6:$DP$18,3,0)</f>
        <v>#REF!</v>
      </c>
      <c r="N1164" s="201" t="e">
        <f>IF(ISNA(L1164),"",L1164*#REF!)</f>
        <v>#REF!</v>
      </c>
      <c r="O1164" s="201" t="e">
        <f>IF(ISNA(M1164),"",M1164*#REF!)</f>
        <v>#REF!</v>
      </c>
      <c r="P1164" s="78" t="e">
        <f>IF(#REF!&gt;0,DQ$6,"")</f>
        <v>#REF!</v>
      </c>
      <c r="Q1164" s="99"/>
      <c r="R1164" s="411"/>
      <c r="S1164" s="412" t="e">
        <f>IF(OR(#REF!="",F1164=""),"",ROUND(#REF!/10^3*F1164,3))</f>
        <v>#REF!</v>
      </c>
      <c r="T1164" s="412" t="e">
        <f>IF(#REF!&gt;0,#REF!*#REF!/1000,"")</f>
        <v>#REF!</v>
      </c>
      <c r="U1164" s="412" t="e">
        <f>IF(#REF!&gt;0,#REF!*#REF!/1000,"")</f>
        <v>#REF!</v>
      </c>
      <c r="V1164" s="413" t="e">
        <f>IF(OR(#REF!="●",#REF!="●"),"",IF(#REF!="","",#REF!))</f>
        <v>#REF!</v>
      </c>
      <c r="W1164" s="413" t="e">
        <f>IF(OR(#REF!="●",#REF!="●"),"",IF(#REF!="","",#REF!))</f>
        <v>#REF!</v>
      </c>
      <c r="X1164" s="412" t="e">
        <f>IF(ISNA(L1164),"",L1164*#REF!)</f>
        <v>#REF!</v>
      </c>
      <c r="Y1164" s="412" t="e">
        <f>IF(ISNA(M1164),"",M1164*#REF!)</f>
        <v>#REF!</v>
      </c>
      <c r="Z1164" s="414" t="e">
        <f>IF(#REF!&gt;0,DQ$6,"")</f>
        <v>#REF!</v>
      </c>
      <c r="AA1164" s="95" t="e">
        <f>IF(#REF!="","",VLOOKUP(#REF!,#REF!,7,0))</f>
        <v>#REF!</v>
      </c>
      <c r="AB1164" s="201" t="e">
        <f>IF(OR(#REF!="",AA1164=""),"",ROUND(#REF!/10^3*AA1164,3))</f>
        <v>#REF!</v>
      </c>
      <c r="AC1164" s="201" t="e">
        <f>IF(#REF!&gt;0,#REF!*#REF!/1000,"")</f>
        <v>#REF!</v>
      </c>
      <c r="AD1164" s="201" t="e">
        <f>IF(#REF!&gt;0,#REF!*#REF!/1000,"")</f>
        <v>#REF!</v>
      </c>
      <c r="AE1164" s="74" t="e">
        <f t="shared" ref="AE1164:AE1210" si="211">VLOOKUP(E1164,$DN$23:$DP$35,2,0)</f>
        <v>#REF!</v>
      </c>
      <c r="AF1164" s="74" t="e">
        <f t="shared" ref="AF1164:AF1210" si="212">VLOOKUP(E1164,$DN$23:$DP$35,3,0)</f>
        <v>#REF!</v>
      </c>
      <c r="AG1164" s="201" t="e">
        <f>IF(ISNA(AE1164),"",AE1164*#REF!)</f>
        <v>#REF!</v>
      </c>
      <c r="AH1164" s="201" t="e">
        <f>IF(ISNA(AF1164),"",AF1164*#REF!)</f>
        <v>#REF!</v>
      </c>
      <c r="AI1164" s="78" t="e">
        <f>IF(#REF!&gt;0,DQ$23,"")</f>
        <v>#REF!</v>
      </c>
      <c r="AJ1164" s="99"/>
      <c r="AK1164" s="411"/>
      <c r="AL1164" s="412" t="e">
        <f>IF(OR(#REF!="",F1164=""),"",ROUND(#REF!/10^3*F1164,3))</f>
        <v>#REF!</v>
      </c>
      <c r="AM1164" s="412" t="e">
        <f>IF(#REF!&gt;0,#REF!*#REF!/1000,"")</f>
        <v>#REF!</v>
      </c>
      <c r="AN1164" s="412" t="e">
        <f>IF(#REF!&gt;0,#REF!*#REF!/1000,"")</f>
        <v>#REF!</v>
      </c>
      <c r="AO1164" s="413" t="e">
        <f>IF(OR(#REF!="●",#REF!="●",#REF!="●"),"",IF(#REF!="","",#REF!))</f>
        <v>#REF!</v>
      </c>
      <c r="AP1164" s="413" t="e">
        <f>IF(OR(#REF!="●",#REF!="●",#REF!="●"),"",IF(#REF!="","",#REF!))</f>
        <v>#REF!</v>
      </c>
      <c r="AQ1164" s="412" t="e">
        <f>IF(ISNA(L1164),"",L1164*#REF!)</f>
        <v>#REF!</v>
      </c>
      <c r="AR1164" s="412" t="e">
        <f>IF(ISNA(M1164),"",M1164*#REF!)</f>
        <v>#REF!</v>
      </c>
      <c r="AS1164" s="414" t="e">
        <f>IF(#REF!&gt;0,DQ$6,"")</f>
        <v>#REF!</v>
      </c>
      <c r="AT1164" s="95" t="e">
        <f>IF(#REF!="","",VLOOKUP(#REF!,#REF!,7,0))</f>
        <v>#REF!</v>
      </c>
      <c r="AU1164" s="201" t="e">
        <f>IF(OR(#REF!="",AT1164=""),"",ROUND(#REF!/10^3*AT1164,3))</f>
        <v>#REF!</v>
      </c>
      <c r="AV1164" s="201" t="e">
        <f>IF(#REF!&gt;0,#REF!*#REF!/1000,"")</f>
        <v>#REF!</v>
      </c>
      <c r="AW1164" s="201" t="e">
        <f>IF(#REF!&gt;0,#REF!*#REF!/1000,"")</f>
        <v>#REF!</v>
      </c>
      <c r="AX1164" s="74" t="e">
        <f t="shared" ref="AX1164:AX1210" si="213">VLOOKUP(E1164,$DN$40:$DP$52,2,0)</f>
        <v>#REF!</v>
      </c>
      <c r="AY1164" s="74" t="e">
        <f t="shared" ref="AY1164:AY1210" si="214">VLOOKUP(E1164,$DN$40:$DP$52,3,0)</f>
        <v>#REF!</v>
      </c>
      <c r="AZ1164" s="201" t="e">
        <f>IF(ISNA(AX1164),"",AX1164*#REF!)</f>
        <v>#REF!</v>
      </c>
      <c r="BA1164" s="201" t="e">
        <f>IF(ISNA(AY1164),"",AY1164*#REF!)</f>
        <v>#REF!</v>
      </c>
      <c r="BB1164" s="78" t="e">
        <f>IF(#REF!&gt;0,DQ$40,"")</f>
        <v>#REF!</v>
      </c>
      <c r="BC1164" s="99"/>
      <c r="BD1164" s="650"/>
      <c r="BE1164" s="652" t="e">
        <f>IF(OR(#REF!="",F1164=""),"",ROUND(#REF!/10^3*F1164,3))</f>
        <v>#REF!</v>
      </c>
      <c r="BF1164" s="412" t="e">
        <f>IF(#REF!&gt;0,#REF!*#REF!/1000,"")</f>
        <v>#REF!</v>
      </c>
      <c r="BG1164" s="412" t="e">
        <f>IF(#REF!&gt;0,#REF!*#REF!/1000,"")</f>
        <v>#REF!</v>
      </c>
      <c r="BH1164" s="413" t="e">
        <f>IF(OR(#REF!="●",#REF!="●",#REF!="●",#REF!="●"),"",IF(#REF!="","",#REF!))</f>
        <v>#REF!</v>
      </c>
      <c r="BI1164" s="413" t="e">
        <f>IF(OR(#REF!="●",#REF!="●",#REF!="●",#REF!="●"),"",IF(#REF!="","",#REF!))</f>
        <v>#REF!</v>
      </c>
      <c r="BJ1164" s="412" t="e">
        <f>IF(ISNA(L1164),"",L1164*#REF!)</f>
        <v>#REF!</v>
      </c>
      <c r="BK1164" s="412" t="e">
        <f>IF(ISNA(M1164),"",M1164*#REF!)</f>
        <v>#REF!</v>
      </c>
      <c r="BL1164" s="415" t="e">
        <f>IF(#REF!&gt;0,DQ$6,"")</f>
        <v>#REF!</v>
      </c>
      <c r="BM1164" s="361" t="e">
        <f>IF(#REF!="","",VLOOKUP(#REF!,#REF!,7,0))</f>
        <v>#REF!</v>
      </c>
      <c r="BN1164" s="201" t="e">
        <f>IF(OR(#REF!="",BM1164=""),"",ROUND(#REF!/10^3*BM1164,3))</f>
        <v>#REF!</v>
      </c>
      <c r="BO1164" s="201" t="e">
        <f>IF(#REF!&gt;0,#REF!*#REF!/1000,"")</f>
        <v>#REF!</v>
      </c>
      <c r="BP1164" s="201" t="e">
        <f>IF(#REF!&gt;0,#REF!*#REF!/1000,"")</f>
        <v>#REF!</v>
      </c>
      <c r="BQ1164" s="74" t="e">
        <f t="shared" ref="BQ1164:BQ1210" si="215">VLOOKUP(E1164,$DN$57:$DP$69,2,0)</f>
        <v>#REF!</v>
      </c>
      <c r="BR1164" s="74" t="e">
        <f t="shared" ref="BR1164:BR1210" si="216">VLOOKUP(E1164,$DN$57:$DP$69,3,0)</f>
        <v>#REF!</v>
      </c>
      <c r="BS1164" s="201" t="e">
        <f>IF(ISNA(BQ1164),"",BQ1164*#REF!)</f>
        <v>#REF!</v>
      </c>
      <c r="BT1164" s="201" t="e">
        <f>IF(ISNA(BR1164),"",BR1164*#REF!)</f>
        <v>#REF!</v>
      </c>
      <c r="BU1164" s="78" t="e">
        <f>IF(#REF!&gt;0,DQ$57,"")</f>
        <v>#REF!</v>
      </c>
      <c r="BV1164" s="99"/>
      <c r="BW1164" s="411"/>
      <c r="BX1164" s="412" t="e">
        <f>IF(OR(#REF!="",F1164=""),"",ROUND(#REF!/10^3*F1164,3))</f>
        <v>#REF!</v>
      </c>
      <c r="BY1164" s="412" t="e">
        <f>IF(#REF!&gt;0,#REF!*#REF!/1000,"")</f>
        <v>#REF!</v>
      </c>
      <c r="BZ1164" s="412" t="e">
        <f>IF(#REF!&gt;0,#REF!*#REF!/1000,"")</f>
        <v>#REF!</v>
      </c>
      <c r="CA1164" s="413" t="e">
        <f>IF(OR(#REF!="●",#REF!="●",#REF!="●",#REF!="●",#REF!="●"),"",IF(#REF!="","",#REF!))</f>
        <v>#REF!</v>
      </c>
      <c r="CB1164" s="413" t="e">
        <f>IF(OR(#REF!="●",#REF!="●",#REF!="●",#REF!="●",#REF!="●"),"",IF(#REF!="","",#REF!))</f>
        <v>#REF!</v>
      </c>
      <c r="CC1164" s="412" t="e">
        <f>IF(ISNA(L1164),"",L1164*#REF!)</f>
        <v>#REF!</v>
      </c>
      <c r="CD1164" s="412" t="e">
        <f>IF(ISNA(M1164),"",M1164*#REF!)</f>
        <v>#REF!</v>
      </c>
      <c r="CE1164" s="415" t="e">
        <f>IF(#REF!&gt;0,DQ$6,"")</f>
        <v>#REF!</v>
      </c>
      <c r="CF1164" s="361" t="e">
        <f>IF(#REF!="","",VLOOKUP(#REF!,#REF!,7,0))</f>
        <v>#REF!</v>
      </c>
      <c r="CG1164" s="201" t="e">
        <f>IF(OR(#REF!="",CF1164=""),"",ROUND(#REF!/10^3*CF1164,3))</f>
        <v>#REF!</v>
      </c>
      <c r="CH1164" s="201" t="e">
        <f>IF(#REF!&gt;0,#REF!*#REF!/1000,"")</f>
        <v>#REF!</v>
      </c>
      <c r="CI1164" s="201" t="e">
        <f>IF(#REF!&gt;0,#REF!*#REF!/1000,"")</f>
        <v>#REF!</v>
      </c>
      <c r="CJ1164" s="74" t="e">
        <f t="shared" ref="CJ1164:CJ1210" si="217">VLOOKUP(E1164,$DN$57:$DP$69,2,0)</f>
        <v>#REF!</v>
      </c>
      <c r="CK1164" s="74" t="e">
        <f t="shared" ref="CK1164:CK1210" si="218">VLOOKUP(E1164,$DN$57:$DP$69,3,0)</f>
        <v>#REF!</v>
      </c>
      <c r="CL1164" s="201" t="e">
        <f>IF(ISNA(CJ1164),"",CJ1164*#REF!)</f>
        <v>#REF!</v>
      </c>
      <c r="CM1164" s="201" t="e">
        <f>IF(ISNA(CK1164),"",CK1164*#REF!)</f>
        <v>#REF!</v>
      </c>
      <c r="CN1164" s="101" t="e">
        <f>IF(#REF!&gt;0,DQ$57,"")</f>
        <v>#REF!</v>
      </c>
      <c r="CO1164" s="84"/>
      <c r="CP1164" s="2"/>
      <c r="CQ1164" s="2"/>
      <c r="CR1164" s="2"/>
      <c r="CS1164" s="2"/>
      <c r="CT1164" s="2"/>
      <c r="CU1164" s="2"/>
      <c r="CV1164" s="2"/>
      <c r="CX1164" s="2"/>
      <c r="CY1164" s="2"/>
      <c r="CZ1164" s="2"/>
      <c r="DA1164" s="2"/>
      <c r="DB1164" s="2"/>
      <c r="DC1164" s="2"/>
      <c r="DD1164" s="2"/>
      <c r="DE1164" s="2"/>
      <c r="DF1164" s="2"/>
    </row>
    <row r="1165" spans="2:110" ht="18" customHeight="1">
      <c r="B1165" s="151" t="e">
        <f>IF(#REF!="","",VLOOKUP(#REF!,$CX$11:$DG$26,9,0))</f>
        <v>#REF!</v>
      </c>
      <c r="C1165" s="64" t="e">
        <f>IF(#REF!="",0,VLOOKUP(#REF!,$CP$11:$CQ$16,2,0))</f>
        <v>#REF!</v>
      </c>
      <c r="D1165" s="65" t="e">
        <f>IF(#REF!="",0,VLOOKUP(#REF!,$CX$11:$CY$26,2,0))</f>
        <v>#REF!</v>
      </c>
      <c r="E1165" s="152" t="e">
        <f t="shared" si="208"/>
        <v>#REF!</v>
      </c>
      <c r="F1165" s="155" t="e">
        <f>IF(#REF!="","",VLOOKUP(#REF!,#REF!,7,0))</f>
        <v>#REF!</v>
      </c>
      <c r="G1165" s="201" t="e">
        <f>IF(OR(#REF!="",F1165=""),"",ROUND(#REF!/10^3*F1165,3))</f>
        <v>#REF!</v>
      </c>
      <c r="H1165" s="201" t="e">
        <f>IF(#REF!&gt;0,#REF!*#REF!/1000,"")</f>
        <v>#REF!</v>
      </c>
      <c r="I1165" s="201" t="e">
        <f>IF(#REF!&gt;0,#REF!*#REF!/1000,"")</f>
        <v>#REF!</v>
      </c>
      <c r="J1165" s="51" t="e">
        <f>IF(#REF!="●","",IF(#REF!="","",#REF!))</f>
        <v>#REF!</v>
      </c>
      <c r="K1165" s="51" t="e">
        <f>IF(#REF!="●","",IF(#REF!="","",#REF!))</f>
        <v>#REF!</v>
      </c>
      <c r="L1165" s="74" t="e">
        <f t="shared" si="209"/>
        <v>#REF!</v>
      </c>
      <c r="M1165" s="74" t="e">
        <f t="shared" si="210"/>
        <v>#REF!</v>
      </c>
      <c r="N1165" s="201" t="e">
        <f>IF(ISNA(L1165),"",L1165*#REF!)</f>
        <v>#REF!</v>
      </c>
      <c r="O1165" s="201" t="e">
        <f>IF(ISNA(M1165),"",M1165*#REF!)</f>
        <v>#REF!</v>
      </c>
      <c r="P1165" s="78" t="e">
        <f>IF(#REF!&gt;0,DQ$6,"")</f>
        <v>#REF!</v>
      </c>
      <c r="Q1165" s="99"/>
      <c r="R1165" s="411"/>
      <c r="S1165" s="412" t="e">
        <f>IF(OR(#REF!="",F1165=""),"",ROUND(#REF!/10^3*F1165,3))</f>
        <v>#REF!</v>
      </c>
      <c r="T1165" s="412" t="e">
        <f>IF(#REF!&gt;0,#REF!*#REF!/1000,"")</f>
        <v>#REF!</v>
      </c>
      <c r="U1165" s="412" t="e">
        <f>IF(#REF!&gt;0,#REF!*#REF!/1000,"")</f>
        <v>#REF!</v>
      </c>
      <c r="V1165" s="413" t="e">
        <f>IF(OR(#REF!="●",#REF!="●"),"",IF(#REF!="","",#REF!))</f>
        <v>#REF!</v>
      </c>
      <c r="W1165" s="413" t="e">
        <f>IF(OR(#REF!="●",#REF!="●"),"",IF(#REF!="","",#REF!))</f>
        <v>#REF!</v>
      </c>
      <c r="X1165" s="412" t="e">
        <f>IF(ISNA(L1165),"",L1165*#REF!)</f>
        <v>#REF!</v>
      </c>
      <c r="Y1165" s="412" t="e">
        <f>IF(ISNA(M1165),"",M1165*#REF!)</f>
        <v>#REF!</v>
      </c>
      <c r="Z1165" s="414" t="e">
        <f>IF(#REF!&gt;0,DQ$6,"")</f>
        <v>#REF!</v>
      </c>
      <c r="AA1165" s="95" t="e">
        <f>IF(#REF!="","",VLOOKUP(#REF!,#REF!,7,0))</f>
        <v>#REF!</v>
      </c>
      <c r="AB1165" s="201" t="e">
        <f>IF(OR(#REF!="",AA1165=""),"",ROUND(#REF!/10^3*AA1165,3))</f>
        <v>#REF!</v>
      </c>
      <c r="AC1165" s="201" t="e">
        <f>IF(#REF!&gt;0,#REF!*#REF!/1000,"")</f>
        <v>#REF!</v>
      </c>
      <c r="AD1165" s="201" t="e">
        <f>IF(#REF!&gt;0,#REF!*#REF!/1000,"")</f>
        <v>#REF!</v>
      </c>
      <c r="AE1165" s="74" t="e">
        <f t="shared" si="211"/>
        <v>#REF!</v>
      </c>
      <c r="AF1165" s="74" t="e">
        <f t="shared" si="212"/>
        <v>#REF!</v>
      </c>
      <c r="AG1165" s="201" t="e">
        <f>IF(ISNA(AE1165),"",AE1165*#REF!)</f>
        <v>#REF!</v>
      </c>
      <c r="AH1165" s="201" t="e">
        <f>IF(ISNA(AF1165),"",AF1165*#REF!)</f>
        <v>#REF!</v>
      </c>
      <c r="AI1165" s="78" t="e">
        <f>IF(#REF!&gt;0,DQ$23,"")</f>
        <v>#REF!</v>
      </c>
      <c r="AJ1165" s="99"/>
      <c r="AK1165" s="411"/>
      <c r="AL1165" s="412" t="e">
        <f>IF(OR(#REF!="",F1165=""),"",ROUND(#REF!/10^3*F1165,3))</f>
        <v>#REF!</v>
      </c>
      <c r="AM1165" s="412" t="e">
        <f>IF(#REF!&gt;0,#REF!*#REF!/1000,"")</f>
        <v>#REF!</v>
      </c>
      <c r="AN1165" s="412" t="e">
        <f>IF(#REF!&gt;0,#REF!*#REF!/1000,"")</f>
        <v>#REF!</v>
      </c>
      <c r="AO1165" s="413" t="e">
        <f>IF(OR(#REF!="●",#REF!="●",#REF!="●"),"",IF(#REF!="","",#REF!))</f>
        <v>#REF!</v>
      </c>
      <c r="AP1165" s="413" t="e">
        <f>IF(OR(#REF!="●",#REF!="●",#REF!="●"),"",IF(#REF!="","",#REF!))</f>
        <v>#REF!</v>
      </c>
      <c r="AQ1165" s="412" t="e">
        <f>IF(ISNA(L1165),"",L1165*#REF!)</f>
        <v>#REF!</v>
      </c>
      <c r="AR1165" s="412" t="e">
        <f>IF(ISNA(M1165),"",M1165*#REF!)</f>
        <v>#REF!</v>
      </c>
      <c r="AS1165" s="414" t="e">
        <f>IF(#REF!&gt;0,DQ$6,"")</f>
        <v>#REF!</v>
      </c>
      <c r="AT1165" s="95" t="e">
        <f>IF(#REF!="","",VLOOKUP(#REF!,#REF!,7,0))</f>
        <v>#REF!</v>
      </c>
      <c r="AU1165" s="201" t="e">
        <f>IF(OR(#REF!="",AT1165=""),"",ROUND(#REF!/10^3*AT1165,3))</f>
        <v>#REF!</v>
      </c>
      <c r="AV1165" s="201" t="e">
        <f>IF(#REF!&gt;0,#REF!*#REF!/1000,"")</f>
        <v>#REF!</v>
      </c>
      <c r="AW1165" s="201" t="e">
        <f>IF(#REF!&gt;0,#REF!*#REF!/1000,"")</f>
        <v>#REF!</v>
      </c>
      <c r="AX1165" s="74" t="e">
        <f t="shared" si="213"/>
        <v>#REF!</v>
      </c>
      <c r="AY1165" s="74" t="e">
        <f t="shared" si="214"/>
        <v>#REF!</v>
      </c>
      <c r="AZ1165" s="201" t="e">
        <f>IF(ISNA(AX1165),"",AX1165*#REF!)</f>
        <v>#REF!</v>
      </c>
      <c r="BA1165" s="201" t="e">
        <f>IF(ISNA(AY1165),"",AY1165*#REF!)</f>
        <v>#REF!</v>
      </c>
      <c r="BB1165" s="78" t="e">
        <f>IF(#REF!&gt;0,DQ$40,"")</f>
        <v>#REF!</v>
      </c>
      <c r="BC1165" s="99"/>
      <c r="BD1165" s="650"/>
      <c r="BE1165" s="652" t="e">
        <f>IF(OR(#REF!="",F1165=""),"",ROUND(#REF!/10^3*F1165,3))</f>
        <v>#REF!</v>
      </c>
      <c r="BF1165" s="412" t="e">
        <f>IF(#REF!&gt;0,#REF!*#REF!/1000,"")</f>
        <v>#REF!</v>
      </c>
      <c r="BG1165" s="412" t="e">
        <f>IF(#REF!&gt;0,#REF!*#REF!/1000,"")</f>
        <v>#REF!</v>
      </c>
      <c r="BH1165" s="413" t="e">
        <f>IF(OR(#REF!="●",#REF!="●",#REF!="●",#REF!="●"),"",IF(#REF!="","",#REF!))</f>
        <v>#REF!</v>
      </c>
      <c r="BI1165" s="413" t="e">
        <f>IF(OR(#REF!="●",#REF!="●",#REF!="●",#REF!="●"),"",IF(#REF!="","",#REF!))</f>
        <v>#REF!</v>
      </c>
      <c r="BJ1165" s="412" t="e">
        <f>IF(ISNA(L1165),"",L1165*#REF!)</f>
        <v>#REF!</v>
      </c>
      <c r="BK1165" s="412" t="e">
        <f>IF(ISNA(M1165),"",M1165*#REF!)</f>
        <v>#REF!</v>
      </c>
      <c r="BL1165" s="415" t="e">
        <f>IF(#REF!&gt;0,DQ$6,"")</f>
        <v>#REF!</v>
      </c>
      <c r="BM1165" s="361" t="e">
        <f>IF(#REF!="","",VLOOKUP(#REF!,#REF!,7,0))</f>
        <v>#REF!</v>
      </c>
      <c r="BN1165" s="201" t="e">
        <f>IF(OR(#REF!="",BM1165=""),"",ROUND(#REF!/10^3*BM1165,3))</f>
        <v>#REF!</v>
      </c>
      <c r="BO1165" s="201" t="e">
        <f>IF(#REF!&gt;0,#REF!*#REF!/1000,"")</f>
        <v>#REF!</v>
      </c>
      <c r="BP1165" s="201" t="e">
        <f>IF(#REF!&gt;0,#REF!*#REF!/1000,"")</f>
        <v>#REF!</v>
      </c>
      <c r="BQ1165" s="74" t="e">
        <f t="shared" si="215"/>
        <v>#REF!</v>
      </c>
      <c r="BR1165" s="74" t="e">
        <f t="shared" si="216"/>
        <v>#REF!</v>
      </c>
      <c r="BS1165" s="201" t="e">
        <f>IF(ISNA(BQ1165),"",BQ1165*#REF!)</f>
        <v>#REF!</v>
      </c>
      <c r="BT1165" s="201" t="e">
        <f>IF(ISNA(BR1165),"",BR1165*#REF!)</f>
        <v>#REF!</v>
      </c>
      <c r="BU1165" s="78" t="e">
        <f>IF(#REF!&gt;0,DQ$57,"")</f>
        <v>#REF!</v>
      </c>
      <c r="BV1165" s="99"/>
      <c r="BW1165" s="411"/>
      <c r="BX1165" s="412" t="e">
        <f>IF(OR(#REF!="",F1165=""),"",ROUND(#REF!/10^3*F1165,3))</f>
        <v>#REF!</v>
      </c>
      <c r="BY1165" s="412" t="e">
        <f>IF(#REF!&gt;0,#REF!*#REF!/1000,"")</f>
        <v>#REF!</v>
      </c>
      <c r="BZ1165" s="412" t="e">
        <f>IF(#REF!&gt;0,#REF!*#REF!/1000,"")</f>
        <v>#REF!</v>
      </c>
      <c r="CA1165" s="413" t="e">
        <f>IF(OR(#REF!="●",#REF!="●",#REF!="●",#REF!="●",#REF!="●"),"",IF(#REF!="","",#REF!))</f>
        <v>#REF!</v>
      </c>
      <c r="CB1165" s="413" t="e">
        <f>IF(OR(#REF!="●",#REF!="●",#REF!="●",#REF!="●",#REF!="●"),"",IF(#REF!="","",#REF!))</f>
        <v>#REF!</v>
      </c>
      <c r="CC1165" s="412" t="e">
        <f>IF(ISNA(L1165),"",L1165*#REF!)</f>
        <v>#REF!</v>
      </c>
      <c r="CD1165" s="412" t="e">
        <f>IF(ISNA(M1165),"",M1165*#REF!)</f>
        <v>#REF!</v>
      </c>
      <c r="CE1165" s="415" t="e">
        <f>IF(#REF!&gt;0,DQ$6,"")</f>
        <v>#REF!</v>
      </c>
      <c r="CF1165" s="361" t="e">
        <f>IF(#REF!="","",VLOOKUP(#REF!,#REF!,7,0))</f>
        <v>#REF!</v>
      </c>
      <c r="CG1165" s="201" t="e">
        <f>IF(OR(#REF!="",CF1165=""),"",ROUND(#REF!/10^3*CF1165,3))</f>
        <v>#REF!</v>
      </c>
      <c r="CH1165" s="201" t="e">
        <f>IF(#REF!&gt;0,#REF!*#REF!/1000,"")</f>
        <v>#REF!</v>
      </c>
      <c r="CI1165" s="201" t="e">
        <f>IF(#REF!&gt;0,#REF!*#REF!/1000,"")</f>
        <v>#REF!</v>
      </c>
      <c r="CJ1165" s="74" t="e">
        <f t="shared" si="217"/>
        <v>#REF!</v>
      </c>
      <c r="CK1165" s="74" t="e">
        <f t="shared" si="218"/>
        <v>#REF!</v>
      </c>
      <c r="CL1165" s="201" t="e">
        <f>IF(ISNA(CJ1165),"",CJ1165*#REF!)</f>
        <v>#REF!</v>
      </c>
      <c r="CM1165" s="201" t="e">
        <f>IF(ISNA(CK1165),"",CK1165*#REF!)</f>
        <v>#REF!</v>
      </c>
      <c r="CN1165" s="101" t="e">
        <f>IF(#REF!&gt;0,DQ$57,"")</f>
        <v>#REF!</v>
      </c>
      <c r="CO1165" s="84"/>
      <c r="CP1165" s="2"/>
      <c r="CQ1165" s="2"/>
      <c r="CR1165" s="2"/>
      <c r="CS1165" s="2"/>
      <c r="CT1165" s="2"/>
      <c r="CU1165" s="2"/>
      <c r="CV1165" s="2"/>
      <c r="CX1165" s="2"/>
      <c r="CY1165" s="2"/>
      <c r="CZ1165" s="2"/>
      <c r="DA1165" s="2"/>
      <c r="DB1165" s="2"/>
      <c r="DC1165" s="2"/>
      <c r="DD1165" s="2"/>
      <c r="DE1165" s="2"/>
      <c r="DF1165" s="2"/>
    </row>
    <row r="1166" spans="2:110" ht="18" customHeight="1">
      <c r="B1166" s="151" t="e">
        <f>IF(#REF!="","",VLOOKUP(#REF!,$CX$11:$DG$26,9,0))</f>
        <v>#REF!</v>
      </c>
      <c r="C1166" s="64" t="e">
        <f>IF(#REF!="",0,VLOOKUP(#REF!,$CP$11:$CQ$16,2,0))</f>
        <v>#REF!</v>
      </c>
      <c r="D1166" s="65" t="e">
        <f>IF(#REF!="",0,VLOOKUP(#REF!,$CX$11:$CY$26,2,0))</f>
        <v>#REF!</v>
      </c>
      <c r="E1166" s="152" t="e">
        <f t="shared" si="208"/>
        <v>#REF!</v>
      </c>
      <c r="F1166" s="155" t="e">
        <f>IF(#REF!="","",VLOOKUP(#REF!,#REF!,7,0))</f>
        <v>#REF!</v>
      </c>
      <c r="G1166" s="201" t="e">
        <f>IF(OR(#REF!="",F1166=""),"",ROUND(#REF!/10^3*F1166,3))</f>
        <v>#REF!</v>
      </c>
      <c r="H1166" s="201" t="e">
        <f>IF(#REF!&gt;0,#REF!*#REF!/1000,"")</f>
        <v>#REF!</v>
      </c>
      <c r="I1166" s="201" t="e">
        <f>IF(#REF!&gt;0,#REF!*#REF!/1000,"")</f>
        <v>#REF!</v>
      </c>
      <c r="J1166" s="51" t="e">
        <f>IF(#REF!="●","",IF(#REF!="","",#REF!))</f>
        <v>#REF!</v>
      </c>
      <c r="K1166" s="51" t="e">
        <f>IF(#REF!="●","",IF(#REF!="","",#REF!))</f>
        <v>#REF!</v>
      </c>
      <c r="L1166" s="74" t="e">
        <f t="shared" si="209"/>
        <v>#REF!</v>
      </c>
      <c r="M1166" s="74" t="e">
        <f t="shared" si="210"/>
        <v>#REF!</v>
      </c>
      <c r="N1166" s="201" t="e">
        <f>IF(ISNA(L1166),"",L1166*#REF!)</f>
        <v>#REF!</v>
      </c>
      <c r="O1166" s="201" t="e">
        <f>IF(ISNA(M1166),"",M1166*#REF!)</f>
        <v>#REF!</v>
      </c>
      <c r="P1166" s="78" t="e">
        <f>IF(#REF!&gt;0,DQ$6,"")</f>
        <v>#REF!</v>
      </c>
      <c r="Q1166" s="99"/>
      <c r="R1166" s="411"/>
      <c r="S1166" s="412" t="e">
        <f>IF(OR(#REF!="",F1166=""),"",ROUND(#REF!/10^3*F1166,3))</f>
        <v>#REF!</v>
      </c>
      <c r="T1166" s="412" t="e">
        <f>IF(#REF!&gt;0,#REF!*#REF!/1000,"")</f>
        <v>#REF!</v>
      </c>
      <c r="U1166" s="412" t="e">
        <f>IF(#REF!&gt;0,#REF!*#REF!/1000,"")</f>
        <v>#REF!</v>
      </c>
      <c r="V1166" s="413" t="e">
        <f>IF(OR(#REF!="●",#REF!="●"),"",IF(#REF!="","",#REF!))</f>
        <v>#REF!</v>
      </c>
      <c r="W1166" s="413" t="e">
        <f>IF(OR(#REF!="●",#REF!="●"),"",IF(#REF!="","",#REF!))</f>
        <v>#REF!</v>
      </c>
      <c r="X1166" s="412" t="e">
        <f>IF(ISNA(L1166),"",L1166*#REF!)</f>
        <v>#REF!</v>
      </c>
      <c r="Y1166" s="412" t="e">
        <f>IF(ISNA(M1166),"",M1166*#REF!)</f>
        <v>#REF!</v>
      </c>
      <c r="Z1166" s="414" t="e">
        <f>IF(#REF!&gt;0,DQ$6,"")</f>
        <v>#REF!</v>
      </c>
      <c r="AA1166" s="95" t="e">
        <f>IF(#REF!="","",VLOOKUP(#REF!,#REF!,7,0))</f>
        <v>#REF!</v>
      </c>
      <c r="AB1166" s="201" t="e">
        <f>IF(OR(#REF!="",AA1166=""),"",ROUND(#REF!/10^3*AA1166,3))</f>
        <v>#REF!</v>
      </c>
      <c r="AC1166" s="201" t="e">
        <f>IF(#REF!&gt;0,#REF!*#REF!/1000,"")</f>
        <v>#REF!</v>
      </c>
      <c r="AD1166" s="201" t="e">
        <f>IF(#REF!&gt;0,#REF!*#REF!/1000,"")</f>
        <v>#REF!</v>
      </c>
      <c r="AE1166" s="74" t="e">
        <f t="shared" si="211"/>
        <v>#REF!</v>
      </c>
      <c r="AF1166" s="74" t="e">
        <f t="shared" si="212"/>
        <v>#REF!</v>
      </c>
      <c r="AG1166" s="201" t="e">
        <f>IF(ISNA(AE1166),"",AE1166*#REF!)</f>
        <v>#REF!</v>
      </c>
      <c r="AH1166" s="201" t="e">
        <f>IF(ISNA(AF1166),"",AF1166*#REF!)</f>
        <v>#REF!</v>
      </c>
      <c r="AI1166" s="78" t="e">
        <f>IF(#REF!&gt;0,DQ$23,"")</f>
        <v>#REF!</v>
      </c>
      <c r="AJ1166" s="99"/>
      <c r="AK1166" s="411"/>
      <c r="AL1166" s="412" t="e">
        <f>IF(OR(#REF!="",F1166=""),"",ROUND(#REF!/10^3*F1166,3))</f>
        <v>#REF!</v>
      </c>
      <c r="AM1166" s="412" t="e">
        <f>IF(#REF!&gt;0,#REF!*#REF!/1000,"")</f>
        <v>#REF!</v>
      </c>
      <c r="AN1166" s="412" t="e">
        <f>IF(#REF!&gt;0,#REF!*#REF!/1000,"")</f>
        <v>#REF!</v>
      </c>
      <c r="AO1166" s="413" t="e">
        <f>IF(OR(#REF!="●",#REF!="●",#REF!="●"),"",IF(#REF!="","",#REF!))</f>
        <v>#REF!</v>
      </c>
      <c r="AP1166" s="413" t="e">
        <f>IF(OR(#REF!="●",#REF!="●",#REF!="●"),"",IF(#REF!="","",#REF!))</f>
        <v>#REF!</v>
      </c>
      <c r="AQ1166" s="412" t="e">
        <f>IF(ISNA(L1166),"",L1166*#REF!)</f>
        <v>#REF!</v>
      </c>
      <c r="AR1166" s="412" t="e">
        <f>IF(ISNA(M1166),"",M1166*#REF!)</f>
        <v>#REF!</v>
      </c>
      <c r="AS1166" s="414" t="e">
        <f>IF(#REF!&gt;0,DQ$6,"")</f>
        <v>#REF!</v>
      </c>
      <c r="AT1166" s="95" t="e">
        <f>IF(#REF!="","",VLOOKUP(#REF!,#REF!,7,0))</f>
        <v>#REF!</v>
      </c>
      <c r="AU1166" s="201" t="e">
        <f>IF(OR(#REF!="",AT1166=""),"",ROUND(#REF!/10^3*AT1166,3))</f>
        <v>#REF!</v>
      </c>
      <c r="AV1166" s="201" t="e">
        <f>IF(#REF!&gt;0,#REF!*#REF!/1000,"")</f>
        <v>#REF!</v>
      </c>
      <c r="AW1166" s="201" t="e">
        <f>IF(#REF!&gt;0,#REF!*#REF!/1000,"")</f>
        <v>#REF!</v>
      </c>
      <c r="AX1166" s="74" t="e">
        <f t="shared" si="213"/>
        <v>#REF!</v>
      </c>
      <c r="AY1166" s="74" t="e">
        <f t="shared" si="214"/>
        <v>#REF!</v>
      </c>
      <c r="AZ1166" s="201" t="e">
        <f>IF(ISNA(AX1166),"",AX1166*#REF!)</f>
        <v>#REF!</v>
      </c>
      <c r="BA1166" s="201" t="e">
        <f>IF(ISNA(AY1166),"",AY1166*#REF!)</f>
        <v>#REF!</v>
      </c>
      <c r="BB1166" s="78" t="e">
        <f>IF(#REF!&gt;0,DQ$40,"")</f>
        <v>#REF!</v>
      </c>
      <c r="BC1166" s="99"/>
      <c r="BD1166" s="650"/>
      <c r="BE1166" s="652" t="e">
        <f>IF(OR(#REF!="",F1166=""),"",ROUND(#REF!/10^3*F1166,3))</f>
        <v>#REF!</v>
      </c>
      <c r="BF1166" s="412" t="e">
        <f>IF(#REF!&gt;0,#REF!*#REF!/1000,"")</f>
        <v>#REF!</v>
      </c>
      <c r="BG1166" s="412" t="e">
        <f>IF(#REF!&gt;0,#REF!*#REF!/1000,"")</f>
        <v>#REF!</v>
      </c>
      <c r="BH1166" s="413" t="e">
        <f>IF(OR(#REF!="●",#REF!="●",#REF!="●",#REF!="●"),"",IF(#REF!="","",#REF!))</f>
        <v>#REF!</v>
      </c>
      <c r="BI1166" s="413" t="e">
        <f>IF(OR(#REF!="●",#REF!="●",#REF!="●",#REF!="●"),"",IF(#REF!="","",#REF!))</f>
        <v>#REF!</v>
      </c>
      <c r="BJ1166" s="412" t="e">
        <f>IF(ISNA(L1166),"",L1166*#REF!)</f>
        <v>#REF!</v>
      </c>
      <c r="BK1166" s="412" t="e">
        <f>IF(ISNA(M1166),"",M1166*#REF!)</f>
        <v>#REF!</v>
      </c>
      <c r="BL1166" s="415" t="e">
        <f>IF(#REF!&gt;0,DQ$6,"")</f>
        <v>#REF!</v>
      </c>
      <c r="BM1166" s="361" t="e">
        <f>IF(#REF!="","",VLOOKUP(#REF!,#REF!,7,0))</f>
        <v>#REF!</v>
      </c>
      <c r="BN1166" s="201" t="e">
        <f>IF(OR(#REF!="",BM1166=""),"",ROUND(#REF!/10^3*BM1166,3))</f>
        <v>#REF!</v>
      </c>
      <c r="BO1166" s="201" t="e">
        <f>IF(#REF!&gt;0,#REF!*#REF!/1000,"")</f>
        <v>#REF!</v>
      </c>
      <c r="BP1166" s="201" t="e">
        <f>IF(#REF!&gt;0,#REF!*#REF!/1000,"")</f>
        <v>#REF!</v>
      </c>
      <c r="BQ1166" s="74" t="e">
        <f t="shared" si="215"/>
        <v>#REF!</v>
      </c>
      <c r="BR1166" s="74" t="e">
        <f t="shared" si="216"/>
        <v>#REF!</v>
      </c>
      <c r="BS1166" s="201" t="e">
        <f>IF(ISNA(BQ1166),"",BQ1166*#REF!)</f>
        <v>#REF!</v>
      </c>
      <c r="BT1166" s="201" t="e">
        <f>IF(ISNA(BR1166),"",BR1166*#REF!)</f>
        <v>#REF!</v>
      </c>
      <c r="BU1166" s="78" t="e">
        <f>IF(#REF!&gt;0,DQ$57,"")</f>
        <v>#REF!</v>
      </c>
      <c r="BV1166" s="99"/>
      <c r="BW1166" s="411"/>
      <c r="BX1166" s="412" t="e">
        <f>IF(OR(#REF!="",F1166=""),"",ROUND(#REF!/10^3*F1166,3))</f>
        <v>#REF!</v>
      </c>
      <c r="BY1166" s="412" t="e">
        <f>IF(#REF!&gt;0,#REF!*#REF!/1000,"")</f>
        <v>#REF!</v>
      </c>
      <c r="BZ1166" s="412" t="e">
        <f>IF(#REF!&gt;0,#REF!*#REF!/1000,"")</f>
        <v>#REF!</v>
      </c>
      <c r="CA1166" s="413" t="e">
        <f>IF(OR(#REF!="●",#REF!="●",#REF!="●",#REF!="●",#REF!="●"),"",IF(#REF!="","",#REF!))</f>
        <v>#REF!</v>
      </c>
      <c r="CB1166" s="413" t="e">
        <f>IF(OR(#REF!="●",#REF!="●",#REF!="●",#REF!="●",#REF!="●"),"",IF(#REF!="","",#REF!))</f>
        <v>#REF!</v>
      </c>
      <c r="CC1166" s="412" t="e">
        <f>IF(ISNA(L1166),"",L1166*#REF!)</f>
        <v>#REF!</v>
      </c>
      <c r="CD1166" s="412" t="e">
        <f>IF(ISNA(M1166),"",M1166*#REF!)</f>
        <v>#REF!</v>
      </c>
      <c r="CE1166" s="415" t="e">
        <f>IF(#REF!&gt;0,DQ$6,"")</f>
        <v>#REF!</v>
      </c>
      <c r="CF1166" s="361" t="e">
        <f>IF(#REF!="","",VLOOKUP(#REF!,#REF!,7,0))</f>
        <v>#REF!</v>
      </c>
      <c r="CG1166" s="201" t="e">
        <f>IF(OR(#REF!="",CF1166=""),"",ROUND(#REF!/10^3*CF1166,3))</f>
        <v>#REF!</v>
      </c>
      <c r="CH1166" s="201" t="e">
        <f>IF(#REF!&gt;0,#REF!*#REF!/1000,"")</f>
        <v>#REF!</v>
      </c>
      <c r="CI1166" s="201" t="e">
        <f>IF(#REF!&gt;0,#REF!*#REF!/1000,"")</f>
        <v>#REF!</v>
      </c>
      <c r="CJ1166" s="74" t="e">
        <f t="shared" si="217"/>
        <v>#REF!</v>
      </c>
      <c r="CK1166" s="74" t="e">
        <f t="shared" si="218"/>
        <v>#REF!</v>
      </c>
      <c r="CL1166" s="201" t="e">
        <f>IF(ISNA(CJ1166),"",CJ1166*#REF!)</f>
        <v>#REF!</v>
      </c>
      <c r="CM1166" s="201" t="e">
        <f>IF(ISNA(CK1166),"",CK1166*#REF!)</f>
        <v>#REF!</v>
      </c>
      <c r="CN1166" s="101" t="e">
        <f>IF(#REF!&gt;0,DQ$57,"")</f>
        <v>#REF!</v>
      </c>
      <c r="CO1166" s="84"/>
      <c r="CP1166" s="2"/>
      <c r="CQ1166" s="2"/>
      <c r="CR1166" s="2"/>
      <c r="CS1166" s="2"/>
      <c r="CT1166" s="2"/>
      <c r="CU1166" s="2"/>
      <c r="CV1166" s="2"/>
      <c r="CX1166" s="2"/>
      <c r="CY1166" s="2"/>
      <c r="CZ1166" s="2"/>
      <c r="DA1166" s="2"/>
      <c r="DB1166" s="2"/>
      <c r="DC1166" s="2"/>
      <c r="DD1166" s="2"/>
      <c r="DE1166" s="2"/>
      <c r="DF1166" s="2"/>
    </row>
    <row r="1167" spans="2:110" ht="18" customHeight="1">
      <c r="B1167" s="151" t="e">
        <f>IF(#REF!="","",VLOOKUP(#REF!,$CX$11:$DG$26,9,0))</f>
        <v>#REF!</v>
      </c>
      <c r="C1167" s="64" t="e">
        <f>IF(#REF!="",0,VLOOKUP(#REF!,$CP$11:$CQ$16,2,0))</f>
        <v>#REF!</v>
      </c>
      <c r="D1167" s="65" t="e">
        <f>IF(#REF!="",0,VLOOKUP(#REF!,$CX$11:$CY$26,2,0))</f>
        <v>#REF!</v>
      </c>
      <c r="E1167" s="152" t="e">
        <f t="shared" si="208"/>
        <v>#REF!</v>
      </c>
      <c r="F1167" s="155" t="e">
        <f>IF(#REF!="","",VLOOKUP(#REF!,#REF!,7,0))</f>
        <v>#REF!</v>
      </c>
      <c r="G1167" s="201" t="e">
        <f>IF(OR(#REF!="",F1167=""),"",ROUND(#REF!/10^3*F1167,3))</f>
        <v>#REF!</v>
      </c>
      <c r="H1167" s="201" t="e">
        <f>IF(#REF!&gt;0,#REF!*#REF!/1000,"")</f>
        <v>#REF!</v>
      </c>
      <c r="I1167" s="201" t="e">
        <f>IF(#REF!&gt;0,#REF!*#REF!/1000,"")</f>
        <v>#REF!</v>
      </c>
      <c r="J1167" s="51" t="e">
        <f>IF(#REF!="●","",IF(#REF!="","",#REF!))</f>
        <v>#REF!</v>
      </c>
      <c r="K1167" s="51" t="e">
        <f>IF(#REF!="●","",IF(#REF!="","",#REF!))</f>
        <v>#REF!</v>
      </c>
      <c r="L1167" s="74" t="e">
        <f t="shared" si="209"/>
        <v>#REF!</v>
      </c>
      <c r="M1167" s="74" t="e">
        <f t="shared" si="210"/>
        <v>#REF!</v>
      </c>
      <c r="N1167" s="201" t="e">
        <f>IF(ISNA(L1167),"",L1167*#REF!)</f>
        <v>#REF!</v>
      </c>
      <c r="O1167" s="201" t="e">
        <f>IF(ISNA(M1167),"",M1167*#REF!)</f>
        <v>#REF!</v>
      </c>
      <c r="P1167" s="78" t="e">
        <f>IF(#REF!&gt;0,DQ$6,"")</f>
        <v>#REF!</v>
      </c>
      <c r="Q1167" s="99"/>
      <c r="R1167" s="411"/>
      <c r="S1167" s="412" t="e">
        <f>IF(OR(#REF!="",F1167=""),"",ROUND(#REF!/10^3*F1167,3))</f>
        <v>#REF!</v>
      </c>
      <c r="T1167" s="412" t="e">
        <f>IF(#REF!&gt;0,#REF!*#REF!/1000,"")</f>
        <v>#REF!</v>
      </c>
      <c r="U1167" s="412" t="e">
        <f>IF(#REF!&gt;0,#REF!*#REF!/1000,"")</f>
        <v>#REF!</v>
      </c>
      <c r="V1167" s="413" t="e">
        <f>IF(OR(#REF!="●",#REF!="●"),"",IF(#REF!="","",#REF!))</f>
        <v>#REF!</v>
      </c>
      <c r="W1167" s="413" t="e">
        <f>IF(OR(#REF!="●",#REF!="●"),"",IF(#REF!="","",#REF!))</f>
        <v>#REF!</v>
      </c>
      <c r="X1167" s="412" t="e">
        <f>IF(ISNA(L1167),"",L1167*#REF!)</f>
        <v>#REF!</v>
      </c>
      <c r="Y1167" s="412" t="e">
        <f>IF(ISNA(M1167),"",M1167*#REF!)</f>
        <v>#REF!</v>
      </c>
      <c r="Z1167" s="414" t="e">
        <f>IF(#REF!&gt;0,DQ$6,"")</f>
        <v>#REF!</v>
      </c>
      <c r="AA1167" s="95" t="e">
        <f>IF(#REF!="","",VLOOKUP(#REF!,#REF!,7,0))</f>
        <v>#REF!</v>
      </c>
      <c r="AB1167" s="201" t="e">
        <f>IF(OR(#REF!="",AA1167=""),"",ROUND(#REF!/10^3*AA1167,3))</f>
        <v>#REF!</v>
      </c>
      <c r="AC1167" s="201" t="e">
        <f>IF(#REF!&gt;0,#REF!*#REF!/1000,"")</f>
        <v>#REF!</v>
      </c>
      <c r="AD1167" s="201" t="e">
        <f>IF(#REF!&gt;0,#REF!*#REF!/1000,"")</f>
        <v>#REF!</v>
      </c>
      <c r="AE1167" s="74" t="e">
        <f t="shared" si="211"/>
        <v>#REF!</v>
      </c>
      <c r="AF1167" s="74" t="e">
        <f t="shared" si="212"/>
        <v>#REF!</v>
      </c>
      <c r="AG1167" s="201" t="e">
        <f>IF(ISNA(AE1167),"",AE1167*#REF!)</f>
        <v>#REF!</v>
      </c>
      <c r="AH1167" s="201" t="e">
        <f>IF(ISNA(AF1167),"",AF1167*#REF!)</f>
        <v>#REF!</v>
      </c>
      <c r="AI1167" s="78" t="e">
        <f>IF(#REF!&gt;0,DQ$23,"")</f>
        <v>#REF!</v>
      </c>
      <c r="AJ1167" s="99"/>
      <c r="AK1167" s="411"/>
      <c r="AL1167" s="412" t="e">
        <f>IF(OR(#REF!="",F1167=""),"",ROUND(#REF!/10^3*F1167,3))</f>
        <v>#REF!</v>
      </c>
      <c r="AM1167" s="412" t="e">
        <f>IF(#REF!&gt;0,#REF!*#REF!/1000,"")</f>
        <v>#REF!</v>
      </c>
      <c r="AN1167" s="412" t="e">
        <f>IF(#REF!&gt;0,#REF!*#REF!/1000,"")</f>
        <v>#REF!</v>
      </c>
      <c r="AO1167" s="413" t="e">
        <f>IF(OR(#REF!="●",#REF!="●",#REF!="●"),"",IF(#REF!="","",#REF!))</f>
        <v>#REF!</v>
      </c>
      <c r="AP1167" s="413" t="e">
        <f>IF(OR(#REF!="●",#REF!="●",#REF!="●"),"",IF(#REF!="","",#REF!))</f>
        <v>#REF!</v>
      </c>
      <c r="AQ1167" s="412" t="e">
        <f>IF(ISNA(L1167),"",L1167*#REF!)</f>
        <v>#REF!</v>
      </c>
      <c r="AR1167" s="412" t="e">
        <f>IF(ISNA(M1167),"",M1167*#REF!)</f>
        <v>#REF!</v>
      </c>
      <c r="AS1167" s="414" t="e">
        <f>IF(#REF!&gt;0,DQ$6,"")</f>
        <v>#REF!</v>
      </c>
      <c r="AT1167" s="95" t="e">
        <f>IF(#REF!="","",VLOOKUP(#REF!,#REF!,7,0))</f>
        <v>#REF!</v>
      </c>
      <c r="AU1167" s="201" t="e">
        <f>IF(OR(#REF!="",AT1167=""),"",ROUND(#REF!/10^3*AT1167,3))</f>
        <v>#REF!</v>
      </c>
      <c r="AV1167" s="201" t="e">
        <f>IF(#REF!&gt;0,#REF!*#REF!/1000,"")</f>
        <v>#REF!</v>
      </c>
      <c r="AW1167" s="201" t="e">
        <f>IF(#REF!&gt;0,#REF!*#REF!/1000,"")</f>
        <v>#REF!</v>
      </c>
      <c r="AX1167" s="74" t="e">
        <f t="shared" si="213"/>
        <v>#REF!</v>
      </c>
      <c r="AY1167" s="74" t="e">
        <f t="shared" si="214"/>
        <v>#REF!</v>
      </c>
      <c r="AZ1167" s="201" t="e">
        <f>IF(ISNA(AX1167),"",AX1167*#REF!)</f>
        <v>#REF!</v>
      </c>
      <c r="BA1167" s="201" t="e">
        <f>IF(ISNA(AY1167),"",AY1167*#REF!)</f>
        <v>#REF!</v>
      </c>
      <c r="BB1167" s="78" t="e">
        <f>IF(#REF!&gt;0,DQ$40,"")</f>
        <v>#REF!</v>
      </c>
      <c r="BC1167" s="99"/>
      <c r="BD1167" s="650"/>
      <c r="BE1167" s="652" t="e">
        <f>IF(OR(#REF!="",F1167=""),"",ROUND(#REF!/10^3*F1167,3))</f>
        <v>#REF!</v>
      </c>
      <c r="BF1167" s="412" t="e">
        <f>IF(#REF!&gt;0,#REF!*#REF!/1000,"")</f>
        <v>#REF!</v>
      </c>
      <c r="BG1167" s="412" t="e">
        <f>IF(#REF!&gt;0,#REF!*#REF!/1000,"")</f>
        <v>#REF!</v>
      </c>
      <c r="BH1167" s="413" t="e">
        <f>IF(OR(#REF!="●",#REF!="●",#REF!="●",#REF!="●"),"",IF(#REF!="","",#REF!))</f>
        <v>#REF!</v>
      </c>
      <c r="BI1167" s="413" t="e">
        <f>IF(OR(#REF!="●",#REF!="●",#REF!="●",#REF!="●"),"",IF(#REF!="","",#REF!))</f>
        <v>#REF!</v>
      </c>
      <c r="BJ1167" s="412" t="e">
        <f>IF(ISNA(L1167),"",L1167*#REF!)</f>
        <v>#REF!</v>
      </c>
      <c r="BK1167" s="412" t="e">
        <f>IF(ISNA(M1167),"",M1167*#REF!)</f>
        <v>#REF!</v>
      </c>
      <c r="BL1167" s="415" t="e">
        <f>IF(#REF!&gt;0,DQ$6,"")</f>
        <v>#REF!</v>
      </c>
      <c r="BM1167" s="361" t="e">
        <f>IF(#REF!="","",VLOOKUP(#REF!,#REF!,7,0))</f>
        <v>#REF!</v>
      </c>
      <c r="BN1167" s="201" t="e">
        <f>IF(OR(#REF!="",BM1167=""),"",ROUND(#REF!/10^3*BM1167,3))</f>
        <v>#REF!</v>
      </c>
      <c r="BO1167" s="201" t="e">
        <f>IF(#REF!&gt;0,#REF!*#REF!/1000,"")</f>
        <v>#REF!</v>
      </c>
      <c r="BP1167" s="201" t="e">
        <f>IF(#REF!&gt;0,#REF!*#REF!/1000,"")</f>
        <v>#REF!</v>
      </c>
      <c r="BQ1167" s="74" t="e">
        <f t="shared" si="215"/>
        <v>#REF!</v>
      </c>
      <c r="BR1167" s="74" t="e">
        <f t="shared" si="216"/>
        <v>#REF!</v>
      </c>
      <c r="BS1167" s="201" t="e">
        <f>IF(ISNA(BQ1167),"",BQ1167*#REF!)</f>
        <v>#REF!</v>
      </c>
      <c r="BT1167" s="201" t="e">
        <f>IF(ISNA(BR1167),"",BR1167*#REF!)</f>
        <v>#REF!</v>
      </c>
      <c r="BU1167" s="78" t="e">
        <f>IF(#REF!&gt;0,DQ$57,"")</f>
        <v>#REF!</v>
      </c>
      <c r="BV1167" s="99"/>
      <c r="BW1167" s="411"/>
      <c r="BX1167" s="412" t="e">
        <f>IF(OR(#REF!="",F1167=""),"",ROUND(#REF!/10^3*F1167,3))</f>
        <v>#REF!</v>
      </c>
      <c r="BY1167" s="412" t="e">
        <f>IF(#REF!&gt;0,#REF!*#REF!/1000,"")</f>
        <v>#REF!</v>
      </c>
      <c r="BZ1167" s="412" t="e">
        <f>IF(#REF!&gt;0,#REF!*#REF!/1000,"")</f>
        <v>#REF!</v>
      </c>
      <c r="CA1167" s="413" t="e">
        <f>IF(OR(#REF!="●",#REF!="●",#REF!="●",#REF!="●",#REF!="●"),"",IF(#REF!="","",#REF!))</f>
        <v>#REF!</v>
      </c>
      <c r="CB1167" s="413" t="e">
        <f>IF(OR(#REF!="●",#REF!="●",#REF!="●",#REF!="●",#REF!="●"),"",IF(#REF!="","",#REF!))</f>
        <v>#REF!</v>
      </c>
      <c r="CC1167" s="412" t="e">
        <f>IF(ISNA(L1167),"",L1167*#REF!)</f>
        <v>#REF!</v>
      </c>
      <c r="CD1167" s="412" t="e">
        <f>IF(ISNA(M1167),"",M1167*#REF!)</f>
        <v>#REF!</v>
      </c>
      <c r="CE1167" s="415" t="e">
        <f>IF(#REF!&gt;0,DQ$6,"")</f>
        <v>#REF!</v>
      </c>
      <c r="CF1167" s="361" t="e">
        <f>IF(#REF!="","",VLOOKUP(#REF!,#REF!,7,0))</f>
        <v>#REF!</v>
      </c>
      <c r="CG1167" s="201" t="e">
        <f>IF(OR(#REF!="",CF1167=""),"",ROUND(#REF!/10^3*CF1167,3))</f>
        <v>#REF!</v>
      </c>
      <c r="CH1167" s="201" t="e">
        <f>IF(#REF!&gt;0,#REF!*#REF!/1000,"")</f>
        <v>#REF!</v>
      </c>
      <c r="CI1167" s="201" t="e">
        <f>IF(#REF!&gt;0,#REF!*#REF!/1000,"")</f>
        <v>#REF!</v>
      </c>
      <c r="CJ1167" s="74" t="e">
        <f t="shared" si="217"/>
        <v>#REF!</v>
      </c>
      <c r="CK1167" s="74" t="e">
        <f t="shared" si="218"/>
        <v>#REF!</v>
      </c>
      <c r="CL1167" s="201" t="e">
        <f>IF(ISNA(CJ1167),"",CJ1167*#REF!)</f>
        <v>#REF!</v>
      </c>
      <c r="CM1167" s="201" t="e">
        <f>IF(ISNA(CK1167),"",CK1167*#REF!)</f>
        <v>#REF!</v>
      </c>
      <c r="CN1167" s="101" t="e">
        <f>IF(#REF!&gt;0,DQ$57,"")</f>
        <v>#REF!</v>
      </c>
      <c r="CO1167" s="84"/>
      <c r="CP1167" s="2"/>
      <c r="CQ1167" s="2"/>
      <c r="CR1167" s="2"/>
      <c r="CS1167" s="2"/>
      <c r="CT1167" s="2"/>
      <c r="CU1167" s="2"/>
      <c r="CV1167" s="2"/>
      <c r="CX1167" s="2"/>
      <c r="CY1167" s="2"/>
      <c r="CZ1167" s="2"/>
      <c r="DA1167" s="2"/>
      <c r="DB1167" s="2"/>
      <c r="DC1167" s="2"/>
      <c r="DD1167" s="2"/>
      <c r="DE1167" s="2"/>
      <c r="DF1167" s="2"/>
    </row>
    <row r="1168" spans="2:110" ht="18" customHeight="1">
      <c r="B1168" s="151" t="e">
        <f>IF(#REF!="","",VLOOKUP(#REF!,$CX$11:$DG$26,9,0))</f>
        <v>#REF!</v>
      </c>
      <c r="C1168" s="64" t="e">
        <f>IF(#REF!="",0,VLOOKUP(#REF!,$CP$11:$CQ$16,2,0))</f>
        <v>#REF!</v>
      </c>
      <c r="D1168" s="65" t="e">
        <f>IF(#REF!="",0,VLOOKUP(#REF!,$CX$11:$CY$26,2,0))</f>
        <v>#REF!</v>
      </c>
      <c r="E1168" s="152" t="e">
        <f t="shared" si="208"/>
        <v>#REF!</v>
      </c>
      <c r="F1168" s="155" t="e">
        <f>IF(#REF!="","",VLOOKUP(#REF!,#REF!,7,0))</f>
        <v>#REF!</v>
      </c>
      <c r="G1168" s="201" t="e">
        <f>IF(OR(#REF!="",F1168=""),"",ROUND(#REF!/10^3*F1168,3))</f>
        <v>#REF!</v>
      </c>
      <c r="H1168" s="201" t="e">
        <f>IF(#REF!&gt;0,#REF!*#REF!/1000,"")</f>
        <v>#REF!</v>
      </c>
      <c r="I1168" s="201" t="e">
        <f>IF(#REF!&gt;0,#REF!*#REF!/1000,"")</f>
        <v>#REF!</v>
      </c>
      <c r="J1168" s="51" t="e">
        <f>IF(#REF!="●","",IF(#REF!="","",#REF!))</f>
        <v>#REF!</v>
      </c>
      <c r="K1168" s="51" t="e">
        <f>IF(#REF!="●","",IF(#REF!="","",#REF!))</f>
        <v>#REF!</v>
      </c>
      <c r="L1168" s="74" t="e">
        <f t="shared" si="209"/>
        <v>#REF!</v>
      </c>
      <c r="M1168" s="74" t="e">
        <f t="shared" si="210"/>
        <v>#REF!</v>
      </c>
      <c r="N1168" s="201" t="e">
        <f>IF(ISNA(L1168),"",L1168*#REF!)</f>
        <v>#REF!</v>
      </c>
      <c r="O1168" s="201" t="e">
        <f>IF(ISNA(M1168),"",M1168*#REF!)</f>
        <v>#REF!</v>
      </c>
      <c r="P1168" s="78" t="e">
        <f>IF(#REF!&gt;0,DQ$6,"")</f>
        <v>#REF!</v>
      </c>
      <c r="Q1168" s="99"/>
      <c r="R1168" s="411"/>
      <c r="S1168" s="412" t="e">
        <f>IF(OR(#REF!="",F1168=""),"",ROUND(#REF!/10^3*F1168,3))</f>
        <v>#REF!</v>
      </c>
      <c r="T1168" s="412" t="e">
        <f>IF(#REF!&gt;0,#REF!*#REF!/1000,"")</f>
        <v>#REF!</v>
      </c>
      <c r="U1168" s="412" t="e">
        <f>IF(#REF!&gt;0,#REF!*#REF!/1000,"")</f>
        <v>#REF!</v>
      </c>
      <c r="V1168" s="413" t="e">
        <f>IF(OR(#REF!="●",#REF!="●"),"",IF(#REF!="","",#REF!))</f>
        <v>#REF!</v>
      </c>
      <c r="W1168" s="413" t="e">
        <f>IF(OR(#REF!="●",#REF!="●"),"",IF(#REF!="","",#REF!))</f>
        <v>#REF!</v>
      </c>
      <c r="X1168" s="412" t="e">
        <f>IF(ISNA(L1168),"",L1168*#REF!)</f>
        <v>#REF!</v>
      </c>
      <c r="Y1168" s="412" t="e">
        <f>IF(ISNA(M1168),"",M1168*#REF!)</f>
        <v>#REF!</v>
      </c>
      <c r="Z1168" s="414" t="e">
        <f>IF(#REF!&gt;0,DQ$6,"")</f>
        <v>#REF!</v>
      </c>
      <c r="AA1168" s="95" t="e">
        <f>IF(#REF!="","",VLOOKUP(#REF!,#REF!,7,0))</f>
        <v>#REF!</v>
      </c>
      <c r="AB1168" s="201" t="e">
        <f>IF(OR(#REF!="",AA1168=""),"",ROUND(#REF!/10^3*AA1168,3))</f>
        <v>#REF!</v>
      </c>
      <c r="AC1168" s="201" t="e">
        <f>IF(#REF!&gt;0,#REF!*#REF!/1000,"")</f>
        <v>#REF!</v>
      </c>
      <c r="AD1168" s="201" t="e">
        <f>IF(#REF!&gt;0,#REF!*#REF!/1000,"")</f>
        <v>#REF!</v>
      </c>
      <c r="AE1168" s="74" t="e">
        <f t="shared" si="211"/>
        <v>#REF!</v>
      </c>
      <c r="AF1168" s="74" t="e">
        <f t="shared" si="212"/>
        <v>#REF!</v>
      </c>
      <c r="AG1168" s="201" t="e">
        <f>IF(ISNA(AE1168),"",AE1168*#REF!)</f>
        <v>#REF!</v>
      </c>
      <c r="AH1168" s="201" t="e">
        <f>IF(ISNA(AF1168),"",AF1168*#REF!)</f>
        <v>#REF!</v>
      </c>
      <c r="AI1168" s="78" t="e">
        <f>IF(#REF!&gt;0,DQ$23,"")</f>
        <v>#REF!</v>
      </c>
      <c r="AJ1168" s="99"/>
      <c r="AK1168" s="411"/>
      <c r="AL1168" s="412" t="e">
        <f>IF(OR(#REF!="",F1168=""),"",ROUND(#REF!/10^3*F1168,3))</f>
        <v>#REF!</v>
      </c>
      <c r="AM1168" s="412" t="e">
        <f>IF(#REF!&gt;0,#REF!*#REF!/1000,"")</f>
        <v>#REF!</v>
      </c>
      <c r="AN1168" s="412" t="e">
        <f>IF(#REF!&gt;0,#REF!*#REF!/1000,"")</f>
        <v>#REF!</v>
      </c>
      <c r="AO1168" s="413" t="e">
        <f>IF(OR(#REF!="●",#REF!="●",#REF!="●"),"",IF(#REF!="","",#REF!))</f>
        <v>#REF!</v>
      </c>
      <c r="AP1168" s="413" t="e">
        <f>IF(OR(#REF!="●",#REF!="●",#REF!="●"),"",IF(#REF!="","",#REF!))</f>
        <v>#REF!</v>
      </c>
      <c r="AQ1168" s="412" t="e">
        <f>IF(ISNA(L1168),"",L1168*#REF!)</f>
        <v>#REF!</v>
      </c>
      <c r="AR1168" s="412" t="e">
        <f>IF(ISNA(M1168),"",M1168*#REF!)</f>
        <v>#REF!</v>
      </c>
      <c r="AS1168" s="414" t="e">
        <f>IF(#REF!&gt;0,DQ$6,"")</f>
        <v>#REF!</v>
      </c>
      <c r="AT1168" s="95" t="e">
        <f>IF(#REF!="","",VLOOKUP(#REF!,#REF!,7,0))</f>
        <v>#REF!</v>
      </c>
      <c r="AU1168" s="201" t="e">
        <f>IF(OR(#REF!="",AT1168=""),"",ROUND(#REF!/10^3*AT1168,3))</f>
        <v>#REF!</v>
      </c>
      <c r="AV1168" s="201" t="e">
        <f>IF(#REF!&gt;0,#REF!*#REF!/1000,"")</f>
        <v>#REF!</v>
      </c>
      <c r="AW1168" s="201" t="e">
        <f>IF(#REF!&gt;0,#REF!*#REF!/1000,"")</f>
        <v>#REF!</v>
      </c>
      <c r="AX1168" s="74" t="e">
        <f t="shared" si="213"/>
        <v>#REF!</v>
      </c>
      <c r="AY1168" s="74" t="e">
        <f t="shared" si="214"/>
        <v>#REF!</v>
      </c>
      <c r="AZ1168" s="201" t="e">
        <f>IF(ISNA(AX1168),"",AX1168*#REF!)</f>
        <v>#REF!</v>
      </c>
      <c r="BA1168" s="201" t="e">
        <f>IF(ISNA(AY1168),"",AY1168*#REF!)</f>
        <v>#REF!</v>
      </c>
      <c r="BB1168" s="78" t="e">
        <f>IF(#REF!&gt;0,DQ$40,"")</f>
        <v>#REF!</v>
      </c>
      <c r="BC1168" s="99"/>
      <c r="BD1168" s="650"/>
      <c r="BE1168" s="652" t="e">
        <f>IF(OR(#REF!="",F1168=""),"",ROUND(#REF!/10^3*F1168,3))</f>
        <v>#REF!</v>
      </c>
      <c r="BF1168" s="412" t="e">
        <f>IF(#REF!&gt;0,#REF!*#REF!/1000,"")</f>
        <v>#REF!</v>
      </c>
      <c r="BG1168" s="412" t="e">
        <f>IF(#REF!&gt;0,#REF!*#REF!/1000,"")</f>
        <v>#REF!</v>
      </c>
      <c r="BH1168" s="413" t="e">
        <f>IF(OR(#REF!="●",#REF!="●",#REF!="●",#REF!="●"),"",IF(#REF!="","",#REF!))</f>
        <v>#REF!</v>
      </c>
      <c r="BI1168" s="413" t="e">
        <f>IF(OR(#REF!="●",#REF!="●",#REF!="●",#REF!="●"),"",IF(#REF!="","",#REF!))</f>
        <v>#REF!</v>
      </c>
      <c r="BJ1168" s="412" t="e">
        <f>IF(ISNA(L1168),"",L1168*#REF!)</f>
        <v>#REF!</v>
      </c>
      <c r="BK1168" s="412" t="e">
        <f>IF(ISNA(M1168),"",M1168*#REF!)</f>
        <v>#REF!</v>
      </c>
      <c r="BL1168" s="415" t="e">
        <f>IF(#REF!&gt;0,DQ$6,"")</f>
        <v>#REF!</v>
      </c>
      <c r="BM1168" s="361" t="e">
        <f>IF(#REF!="","",VLOOKUP(#REF!,#REF!,7,0))</f>
        <v>#REF!</v>
      </c>
      <c r="BN1168" s="201" t="e">
        <f>IF(OR(#REF!="",BM1168=""),"",ROUND(#REF!/10^3*BM1168,3))</f>
        <v>#REF!</v>
      </c>
      <c r="BO1168" s="201" t="e">
        <f>IF(#REF!&gt;0,#REF!*#REF!/1000,"")</f>
        <v>#REF!</v>
      </c>
      <c r="BP1168" s="201" t="e">
        <f>IF(#REF!&gt;0,#REF!*#REF!/1000,"")</f>
        <v>#REF!</v>
      </c>
      <c r="BQ1168" s="74" t="e">
        <f t="shared" si="215"/>
        <v>#REF!</v>
      </c>
      <c r="BR1168" s="74" t="e">
        <f t="shared" si="216"/>
        <v>#REF!</v>
      </c>
      <c r="BS1168" s="201" t="e">
        <f>IF(ISNA(BQ1168),"",BQ1168*#REF!)</f>
        <v>#REF!</v>
      </c>
      <c r="BT1168" s="201" t="e">
        <f>IF(ISNA(BR1168),"",BR1168*#REF!)</f>
        <v>#REF!</v>
      </c>
      <c r="BU1168" s="78" t="e">
        <f>IF(#REF!&gt;0,DQ$57,"")</f>
        <v>#REF!</v>
      </c>
      <c r="BV1168" s="99"/>
      <c r="BW1168" s="411"/>
      <c r="BX1168" s="412" t="e">
        <f>IF(OR(#REF!="",F1168=""),"",ROUND(#REF!/10^3*F1168,3))</f>
        <v>#REF!</v>
      </c>
      <c r="BY1168" s="412" t="e">
        <f>IF(#REF!&gt;0,#REF!*#REF!/1000,"")</f>
        <v>#REF!</v>
      </c>
      <c r="BZ1168" s="412" t="e">
        <f>IF(#REF!&gt;0,#REF!*#REF!/1000,"")</f>
        <v>#REF!</v>
      </c>
      <c r="CA1168" s="413" t="e">
        <f>IF(OR(#REF!="●",#REF!="●",#REF!="●",#REF!="●",#REF!="●"),"",IF(#REF!="","",#REF!))</f>
        <v>#REF!</v>
      </c>
      <c r="CB1168" s="413" t="e">
        <f>IF(OR(#REF!="●",#REF!="●",#REF!="●",#REF!="●",#REF!="●"),"",IF(#REF!="","",#REF!))</f>
        <v>#REF!</v>
      </c>
      <c r="CC1168" s="412" t="e">
        <f>IF(ISNA(L1168),"",L1168*#REF!)</f>
        <v>#REF!</v>
      </c>
      <c r="CD1168" s="412" t="e">
        <f>IF(ISNA(M1168),"",M1168*#REF!)</f>
        <v>#REF!</v>
      </c>
      <c r="CE1168" s="415" t="e">
        <f>IF(#REF!&gt;0,DQ$6,"")</f>
        <v>#REF!</v>
      </c>
      <c r="CF1168" s="361" t="e">
        <f>IF(#REF!="","",VLOOKUP(#REF!,#REF!,7,0))</f>
        <v>#REF!</v>
      </c>
      <c r="CG1168" s="201" t="e">
        <f>IF(OR(#REF!="",CF1168=""),"",ROUND(#REF!/10^3*CF1168,3))</f>
        <v>#REF!</v>
      </c>
      <c r="CH1168" s="201" t="e">
        <f>IF(#REF!&gt;0,#REF!*#REF!/1000,"")</f>
        <v>#REF!</v>
      </c>
      <c r="CI1168" s="201" t="e">
        <f>IF(#REF!&gt;0,#REF!*#REF!/1000,"")</f>
        <v>#REF!</v>
      </c>
      <c r="CJ1168" s="74" t="e">
        <f t="shared" si="217"/>
        <v>#REF!</v>
      </c>
      <c r="CK1168" s="74" t="e">
        <f t="shared" si="218"/>
        <v>#REF!</v>
      </c>
      <c r="CL1168" s="201" t="e">
        <f>IF(ISNA(CJ1168),"",CJ1168*#REF!)</f>
        <v>#REF!</v>
      </c>
      <c r="CM1168" s="201" t="e">
        <f>IF(ISNA(CK1168),"",CK1168*#REF!)</f>
        <v>#REF!</v>
      </c>
      <c r="CN1168" s="101" t="e">
        <f>IF(#REF!&gt;0,DQ$57,"")</f>
        <v>#REF!</v>
      </c>
      <c r="CO1168" s="84"/>
      <c r="CP1168" s="2"/>
      <c r="CQ1168" s="2"/>
      <c r="CR1168" s="2"/>
      <c r="CS1168" s="2"/>
      <c r="CT1168" s="2"/>
      <c r="CU1168" s="2"/>
      <c r="CV1168" s="2"/>
      <c r="CX1168" s="2"/>
      <c r="CY1168" s="2"/>
      <c r="CZ1168" s="2"/>
      <c r="DA1168" s="2"/>
      <c r="DB1168" s="2"/>
      <c r="DC1168" s="2"/>
      <c r="DD1168" s="2"/>
      <c r="DE1168" s="2"/>
      <c r="DF1168" s="2"/>
    </row>
    <row r="1169" spans="2:110" ht="18" customHeight="1">
      <c r="B1169" s="151" t="e">
        <f>IF(#REF!="","",VLOOKUP(#REF!,$CX$11:$DG$26,9,0))</f>
        <v>#REF!</v>
      </c>
      <c r="C1169" s="64" t="e">
        <f>IF(#REF!="",0,VLOOKUP(#REF!,$CP$11:$CQ$16,2,0))</f>
        <v>#REF!</v>
      </c>
      <c r="D1169" s="65" t="e">
        <f>IF(#REF!="",0,VLOOKUP(#REF!,$CX$11:$CY$26,2,0))</f>
        <v>#REF!</v>
      </c>
      <c r="E1169" s="152" t="e">
        <f t="shared" si="208"/>
        <v>#REF!</v>
      </c>
      <c r="F1169" s="155" t="e">
        <f>IF(#REF!="","",VLOOKUP(#REF!,#REF!,7,0))</f>
        <v>#REF!</v>
      </c>
      <c r="G1169" s="201" t="e">
        <f>IF(OR(#REF!="",F1169=""),"",ROUND(#REF!/10^3*F1169,3))</f>
        <v>#REF!</v>
      </c>
      <c r="H1169" s="201" t="e">
        <f>IF(#REF!&gt;0,#REF!*#REF!/1000,"")</f>
        <v>#REF!</v>
      </c>
      <c r="I1169" s="201" t="e">
        <f>IF(#REF!&gt;0,#REF!*#REF!/1000,"")</f>
        <v>#REF!</v>
      </c>
      <c r="J1169" s="51" t="e">
        <f>IF(#REF!="●","",IF(#REF!="","",#REF!))</f>
        <v>#REF!</v>
      </c>
      <c r="K1169" s="51" t="e">
        <f>IF(#REF!="●","",IF(#REF!="","",#REF!))</f>
        <v>#REF!</v>
      </c>
      <c r="L1169" s="74" t="e">
        <f t="shared" si="209"/>
        <v>#REF!</v>
      </c>
      <c r="M1169" s="74" t="e">
        <f t="shared" si="210"/>
        <v>#REF!</v>
      </c>
      <c r="N1169" s="201" t="e">
        <f>IF(ISNA(L1169),"",L1169*#REF!)</f>
        <v>#REF!</v>
      </c>
      <c r="O1169" s="201" t="e">
        <f>IF(ISNA(M1169),"",M1169*#REF!)</f>
        <v>#REF!</v>
      </c>
      <c r="P1169" s="78" t="e">
        <f>IF(#REF!&gt;0,DQ$6,"")</f>
        <v>#REF!</v>
      </c>
      <c r="Q1169" s="99"/>
      <c r="R1169" s="411"/>
      <c r="S1169" s="412" t="e">
        <f>IF(OR(#REF!="",F1169=""),"",ROUND(#REF!/10^3*F1169,3))</f>
        <v>#REF!</v>
      </c>
      <c r="T1169" s="412" t="e">
        <f>IF(#REF!&gt;0,#REF!*#REF!/1000,"")</f>
        <v>#REF!</v>
      </c>
      <c r="U1169" s="412" t="e">
        <f>IF(#REF!&gt;0,#REF!*#REF!/1000,"")</f>
        <v>#REF!</v>
      </c>
      <c r="V1169" s="413" t="e">
        <f>IF(OR(#REF!="●",#REF!="●"),"",IF(#REF!="","",#REF!))</f>
        <v>#REF!</v>
      </c>
      <c r="W1169" s="413" t="e">
        <f>IF(OR(#REF!="●",#REF!="●"),"",IF(#REF!="","",#REF!))</f>
        <v>#REF!</v>
      </c>
      <c r="X1169" s="412" t="e">
        <f>IF(ISNA(L1169),"",L1169*#REF!)</f>
        <v>#REF!</v>
      </c>
      <c r="Y1169" s="412" t="e">
        <f>IF(ISNA(M1169),"",M1169*#REF!)</f>
        <v>#REF!</v>
      </c>
      <c r="Z1169" s="414" t="e">
        <f>IF(#REF!&gt;0,DQ$6,"")</f>
        <v>#REF!</v>
      </c>
      <c r="AA1169" s="95" t="e">
        <f>IF(#REF!="","",VLOOKUP(#REF!,#REF!,7,0))</f>
        <v>#REF!</v>
      </c>
      <c r="AB1169" s="201" t="e">
        <f>IF(OR(#REF!="",AA1169=""),"",ROUND(#REF!/10^3*AA1169,3))</f>
        <v>#REF!</v>
      </c>
      <c r="AC1169" s="201" t="e">
        <f>IF(#REF!&gt;0,#REF!*#REF!/1000,"")</f>
        <v>#REF!</v>
      </c>
      <c r="AD1169" s="201" t="e">
        <f>IF(#REF!&gt;0,#REF!*#REF!/1000,"")</f>
        <v>#REF!</v>
      </c>
      <c r="AE1169" s="74" t="e">
        <f t="shared" si="211"/>
        <v>#REF!</v>
      </c>
      <c r="AF1169" s="74" t="e">
        <f t="shared" si="212"/>
        <v>#REF!</v>
      </c>
      <c r="AG1169" s="201" t="e">
        <f>IF(ISNA(AE1169),"",AE1169*#REF!)</f>
        <v>#REF!</v>
      </c>
      <c r="AH1169" s="201" t="e">
        <f>IF(ISNA(AF1169),"",AF1169*#REF!)</f>
        <v>#REF!</v>
      </c>
      <c r="AI1169" s="78" t="e">
        <f>IF(#REF!&gt;0,DQ$23,"")</f>
        <v>#REF!</v>
      </c>
      <c r="AJ1169" s="99"/>
      <c r="AK1169" s="411"/>
      <c r="AL1169" s="412" t="e">
        <f>IF(OR(#REF!="",F1169=""),"",ROUND(#REF!/10^3*F1169,3))</f>
        <v>#REF!</v>
      </c>
      <c r="AM1169" s="412" t="e">
        <f>IF(#REF!&gt;0,#REF!*#REF!/1000,"")</f>
        <v>#REF!</v>
      </c>
      <c r="AN1169" s="412" t="e">
        <f>IF(#REF!&gt;0,#REF!*#REF!/1000,"")</f>
        <v>#REF!</v>
      </c>
      <c r="AO1169" s="413" t="e">
        <f>IF(OR(#REF!="●",#REF!="●",#REF!="●"),"",IF(#REF!="","",#REF!))</f>
        <v>#REF!</v>
      </c>
      <c r="AP1169" s="413" t="e">
        <f>IF(OR(#REF!="●",#REF!="●",#REF!="●"),"",IF(#REF!="","",#REF!))</f>
        <v>#REF!</v>
      </c>
      <c r="AQ1169" s="412" t="e">
        <f>IF(ISNA(L1169),"",L1169*#REF!)</f>
        <v>#REF!</v>
      </c>
      <c r="AR1169" s="412" t="e">
        <f>IF(ISNA(M1169),"",M1169*#REF!)</f>
        <v>#REF!</v>
      </c>
      <c r="AS1169" s="414" t="e">
        <f>IF(#REF!&gt;0,DQ$6,"")</f>
        <v>#REF!</v>
      </c>
      <c r="AT1169" s="95" t="e">
        <f>IF(#REF!="","",VLOOKUP(#REF!,#REF!,7,0))</f>
        <v>#REF!</v>
      </c>
      <c r="AU1169" s="201" t="e">
        <f>IF(OR(#REF!="",AT1169=""),"",ROUND(#REF!/10^3*AT1169,3))</f>
        <v>#REF!</v>
      </c>
      <c r="AV1169" s="201" t="e">
        <f>IF(#REF!&gt;0,#REF!*#REF!/1000,"")</f>
        <v>#REF!</v>
      </c>
      <c r="AW1169" s="201" t="e">
        <f>IF(#REF!&gt;0,#REF!*#REF!/1000,"")</f>
        <v>#REF!</v>
      </c>
      <c r="AX1169" s="74" t="e">
        <f t="shared" si="213"/>
        <v>#REF!</v>
      </c>
      <c r="AY1169" s="74" t="e">
        <f t="shared" si="214"/>
        <v>#REF!</v>
      </c>
      <c r="AZ1169" s="201" t="e">
        <f>IF(ISNA(AX1169),"",AX1169*#REF!)</f>
        <v>#REF!</v>
      </c>
      <c r="BA1169" s="201" t="e">
        <f>IF(ISNA(AY1169),"",AY1169*#REF!)</f>
        <v>#REF!</v>
      </c>
      <c r="BB1169" s="78" t="e">
        <f>IF(#REF!&gt;0,DQ$40,"")</f>
        <v>#REF!</v>
      </c>
      <c r="BC1169" s="99"/>
      <c r="BD1169" s="650"/>
      <c r="BE1169" s="652" t="e">
        <f>IF(OR(#REF!="",F1169=""),"",ROUND(#REF!/10^3*F1169,3))</f>
        <v>#REF!</v>
      </c>
      <c r="BF1169" s="412" t="e">
        <f>IF(#REF!&gt;0,#REF!*#REF!/1000,"")</f>
        <v>#REF!</v>
      </c>
      <c r="BG1169" s="412" t="e">
        <f>IF(#REF!&gt;0,#REF!*#REF!/1000,"")</f>
        <v>#REF!</v>
      </c>
      <c r="BH1169" s="413" t="e">
        <f>IF(OR(#REF!="●",#REF!="●",#REF!="●",#REF!="●"),"",IF(#REF!="","",#REF!))</f>
        <v>#REF!</v>
      </c>
      <c r="BI1169" s="413" t="e">
        <f>IF(OR(#REF!="●",#REF!="●",#REF!="●",#REF!="●"),"",IF(#REF!="","",#REF!))</f>
        <v>#REF!</v>
      </c>
      <c r="BJ1169" s="412" t="e">
        <f>IF(ISNA(L1169),"",L1169*#REF!)</f>
        <v>#REF!</v>
      </c>
      <c r="BK1169" s="412" t="e">
        <f>IF(ISNA(M1169),"",M1169*#REF!)</f>
        <v>#REF!</v>
      </c>
      <c r="BL1169" s="415" t="e">
        <f>IF(#REF!&gt;0,DQ$6,"")</f>
        <v>#REF!</v>
      </c>
      <c r="BM1169" s="361" t="e">
        <f>IF(#REF!="","",VLOOKUP(#REF!,#REF!,7,0))</f>
        <v>#REF!</v>
      </c>
      <c r="BN1169" s="201" t="e">
        <f>IF(OR(#REF!="",BM1169=""),"",ROUND(#REF!/10^3*BM1169,3))</f>
        <v>#REF!</v>
      </c>
      <c r="BO1169" s="201" t="e">
        <f>IF(#REF!&gt;0,#REF!*#REF!/1000,"")</f>
        <v>#REF!</v>
      </c>
      <c r="BP1169" s="201" t="e">
        <f>IF(#REF!&gt;0,#REF!*#REF!/1000,"")</f>
        <v>#REF!</v>
      </c>
      <c r="BQ1169" s="74" t="e">
        <f t="shared" si="215"/>
        <v>#REF!</v>
      </c>
      <c r="BR1169" s="74" t="e">
        <f t="shared" si="216"/>
        <v>#REF!</v>
      </c>
      <c r="BS1169" s="201" t="e">
        <f>IF(ISNA(BQ1169),"",BQ1169*#REF!)</f>
        <v>#REF!</v>
      </c>
      <c r="BT1169" s="201" t="e">
        <f>IF(ISNA(BR1169),"",BR1169*#REF!)</f>
        <v>#REF!</v>
      </c>
      <c r="BU1169" s="78" t="e">
        <f>IF(#REF!&gt;0,DQ$57,"")</f>
        <v>#REF!</v>
      </c>
      <c r="BV1169" s="99"/>
      <c r="BW1169" s="411"/>
      <c r="BX1169" s="412" t="e">
        <f>IF(OR(#REF!="",F1169=""),"",ROUND(#REF!/10^3*F1169,3))</f>
        <v>#REF!</v>
      </c>
      <c r="BY1169" s="412" t="e">
        <f>IF(#REF!&gt;0,#REF!*#REF!/1000,"")</f>
        <v>#REF!</v>
      </c>
      <c r="BZ1169" s="412" t="e">
        <f>IF(#REF!&gt;0,#REF!*#REF!/1000,"")</f>
        <v>#REF!</v>
      </c>
      <c r="CA1169" s="413" t="e">
        <f>IF(OR(#REF!="●",#REF!="●",#REF!="●",#REF!="●",#REF!="●"),"",IF(#REF!="","",#REF!))</f>
        <v>#REF!</v>
      </c>
      <c r="CB1169" s="413" t="e">
        <f>IF(OR(#REF!="●",#REF!="●",#REF!="●",#REF!="●",#REF!="●"),"",IF(#REF!="","",#REF!))</f>
        <v>#REF!</v>
      </c>
      <c r="CC1169" s="412" t="e">
        <f>IF(ISNA(L1169),"",L1169*#REF!)</f>
        <v>#REF!</v>
      </c>
      <c r="CD1169" s="412" t="e">
        <f>IF(ISNA(M1169),"",M1169*#REF!)</f>
        <v>#REF!</v>
      </c>
      <c r="CE1169" s="415" t="e">
        <f>IF(#REF!&gt;0,DQ$6,"")</f>
        <v>#REF!</v>
      </c>
      <c r="CF1169" s="361" t="e">
        <f>IF(#REF!="","",VLOOKUP(#REF!,#REF!,7,0))</f>
        <v>#REF!</v>
      </c>
      <c r="CG1169" s="201" t="e">
        <f>IF(OR(#REF!="",CF1169=""),"",ROUND(#REF!/10^3*CF1169,3))</f>
        <v>#REF!</v>
      </c>
      <c r="CH1169" s="201" t="e">
        <f>IF(#REF!&gt;0,#REF!*#REF!/1000,"")</f>
        <v>#REF!</v>
      </c>
      <c r="CI1169" s="201" t="e">
        <f>IF(#REF!&gt;0,#REF!*#REF!/1000,"")</f>
        <v>#REF!</v>
      </c>
      <c r="CJ1169" s="74" t="e">
        <f t="shared" si="217"/>
        <v>#REF!</v>
      </c>
      <c r="CK1169" s="74" t="e">
        <f t="shared" si="218"/>
        <v>#REF!</v>
      </c>
      <c r="CL1169" s="201" t="e">
        <f>IF(ISNA(CJ1169),"",CJ1169*#REF!)</f>
        <v>#REF!</v>
      </c>
      <c r="CM1169" s="201" t="e">
        <f>IF(ISNA(CK1169),"",CK1169*#REF!)</f>
        <v>#REF!</v>
      </c>
      <c r="CN1169" s="101" t="e">
        <f>IF(#REF!&gt;0,DQ$57,"")</f>
        <v>#REF!</v>
      </c>
      <c r="CO1169" s="84"/>
      <c r="CP1169" s="2"/>
      <c r="CQ1169" s="2"/>
      <c r="CR1169" s="2"/>
      <c r="CS1169" s="2"/>
      <c r="CT1169" s="2"/>
      <c r="CU1169" s="2"/>
      <c r="CV1169" s="2"/>
      <c r="CX1169" s="2"/>
      <c r="CY1169" s="2"/>
      <c r="CZ1169" s="2"/>
      <c r="DA1169" s="2"/>
      <c r="DB1169" s="2"/>
      <c r="DC1169" s="2"/>
      <c r="DD1169" s="2"/>
      <c r="DE1169" s="2"/>
      <c r="DF1169" s="2"/>
    </row>
    <row r="1170" spans="2:110" ht="18" customHeight="1">
      <c r="B1170" s="151" t="e">
        <f>IF(#REF!="","",VLOOKUP(#REF!,$CX$11:$DG$26,9,0))</f>
        <v>#REF!</v>
      </c>
      <c r="C1170" s="64" t="e">
        <f>IF(#REF!="",0,VLOOKUP(#REF!,$CP$11:$CQ$16,2,0))</f>
        <v>#REF!</v>
      </c>
      <c r="D1170" s="65" t="e">
        <f>IF(#REF!="",0,VLOOKUP(#REF!,$CX$11:$CY$26,2,0))</f>
        <v>#REF!</v>
      </c>
      <c r="E1170" s="152" t="e">
        <f t="shared" si="208"/>
        <v>#REF!</v>
      </c>
      <c r="F1170" s="155" t="e">
        <f>IF(#REF!="","",VLOOKUP(#REF!,#REF!,7,0))</f>
        <v>#REF!</v>
      </c>
      <c r="G1170" s="201" t="e">
        <f>IF(OR(#REF!="",F1170=""),"",ROUND(#REF!/10^3*F1170,3))</f>
        <v>#REF!</v>
      </c>
      <c r="H1170" s="201" t="e">
        <f>IF(#REF!&gt;0,#REF!*#REF!/1000,"")</f>
        <v>#REF!</v>
      </c>
      <c r="I1170" s="201" t="e">
        <f>IF(#REF!&gt;0,#REF!*#REF!/1000,"")</f>
        <v>#REF!</v>
      </c>
      <c r="J1170" s="51" t="e">
        <f>IF(#REF!="●","",IF(#REF!="","",#REF!))</f>
        <v>#REF!</v>
      </c>
      <c r="K1170" s="51" t="e">
        <f>IF(#REF!="●","",IF(#REF!="","",#REF!))</f>
        <v>#REF!</v>
      </c>
      <c r="L1170" s="74" t="e">
        <f t="shared" si="209"/>
        <v>#REF!</v>
      </c>
      <c r="M1170" s="74" t="e">
        <f t="shared" si="210"/>
        <v>#REF!</v>
      </c>
      <c r="N1170" s="201" t="e">
        <f>IF(ISNA(L1170),"",L1170*#REF!)</f>
        <v>#REF!</v>
      </c>
      <c r="O1170" s="201" t="e">
        <f>IF(ISNA(M1170),"",M1170*#REF!)</f>
        <v>#REF!</v>
      </c>
      <c r="P1170" s="78" t="e">
        <f>IF(#REF!&gt;0,DQ$6,"")</f>
        <v>#REF!</v>
      </c>
      <c r="Q1170" s="99"/>
      <c r="R1170" s="411"/>
      <c r="S1170" s="412" t="e">
        <f>IF(OR(#REF!="",F1170=""),"",ROUND(#REF!/10^3*F1170,3))</f>
        <v>#REF!</v>
      </c>
      <c r="T1170" s="412" t="e">
        <f>IF(#REF!&gt;0,#REF!*#REF!/1000,"")</f>
        <v>#REF!</v>
      </c>
      <c r="U1170" s="412" t="e">
        <f>IF(#REF!&gt;0,#REF!*#REF!/1000,"")</f>
        <v>#REF!</v>
      </c>
      <c r="V1170" s="413" t="e">
        <f>IF(OR(#REF!="●",#REF!="●"),"",IF(#REF!="","",#REF!))</f>
        <v>#REF!</v>
      </c>
      <c r="W1170" s="413" t="e">
        <f>IF(OR(#REF!="●",#REF!="●"),"",IF(#REF!="","",#REF!))</f>
        <v>#REF!</v>
      </c>
      <c r="X1170" s="412" t="e">
        <f>IF(ISNA(L1170),"",L1170*#REF!)</f>
        <v>#REF!</v>
      </c>
      <c r="Y1170" s="412" t="e">
        <f>IF(ISNA(M1170),"",M1170*#REF!)</f>
        <v>#REF!</v>
      </c>
      <c r="Z1170" s="414" t="e">
        <f>IF(#REF!&gt;0,DQ$6,"")</f>
        <v>#REF!</v>
      </c>
      <c r="AA1170" s="95" t="e">
        <f>IF(#REF!="","",VLOOKUP(#REF!,#REF!,7,0))</f>
        <v>#REF!</v>
      </c>
      <c r="AB1170" s="201" t="e">
        <f>IF(OR(#REF!="",AA1170=""),"",ROUND(#REF!/10^3*AA1170,3))</f>
        <v>#REF!</v>
      </c>
      <c r="AC1170" s="201" t="e">
        <f>IF(#REF!&gt;0,#REF!*#REF!/1000,"")</f>
        <v>#REF!</v>
      </c>
      <c r="AD1170" s="201" t="e">
        <f>IF(#REF!&gt;0,#REF!*#REF!/1000,"")</f>
        <v>#REF!</v>
      </c>
      <c r="AE1170" s="74" t="e">
        <f t="shared" si="211"/>
        <v>#REF!</v>
      </c>
      <c r="AF1170" s="74" t="e">
        <f t="shared" si="212"/>
        <v>#REF!</v>
      </c>
      <c r="AG1170" s="201" t="e">
        <f>IF(ISNA(AE1170),"",AE1170*#REF!)</f>
        <v>#REF!</v>
      </c>
      <c r="AH1170" s="201" t="e">
        <f>IF(ISNA(AF1170),"",AF1170*#REF!)</f>
        <v>#REF!</v>
      </c>
      <c r="AI1170" s="78" t="e">
        <f>IF(#REF!&gt;0,DQ$23,"")</f>
        <v>#REF!</v>
      </c>
      <c r="AJ1170" s="99"/>
      <c r="AK1170" s="411"/>
      <c r="AL1170" s="412" t="e">
        <f>IF(OR(#REF!="",F1170=""),"",ROUND(#REF!/10^3*F1170,3))</f>
        <v>#REF!</v>
      </c>
      <c r="AM1170" s="412" t="e">
        <f>IF(#REF!&gt;0,#REF!*#REF!/1000,"")</f>
        <v>#REF!</v>
      </c>
      <c r="AN1170" s="412" t="e">
        <f>IF(#REF!&gt;0,#REF!*#REF!/1000,"")</f>
        <v>#REF!</v>
      </c>
      <c r="AO1170" s="413" t="e">
        <f>IF(OR(#REF!="●",#REF!="●",#REF!="●"),"",IF(#REF!="","",#REF!))</f>
        <v>#REF!</v>
      </c>
      <c r="AP1170" s="413" t="e">
        <f>IF(OR(#REF!="●",#REF!="●",#REF!="●"),"",IF(#REF!="","",#REF!))</f>
        <v>#REF!</v>
      </c>
      <c r="AQ1170" s="412" t="e">
        <f>IF(ISNA(L1170),"",L1170*#REF!)</f>
        <v>#REF!</v>
      </c>
      <c r="AR1170" s="412" t="e">
        <f>IF(ISNA(M1170),"",M1170*#REF!)</f>
        <v>#REF!</v>
      </c>
      <c r="AS1170" s="414" t="e">
        <f>IF(#REF!&gt;0,DQ$6,"")</f>
        <v>#REF!</v>
      </c>
      <c r="AT1170" s="95" t="e">
        <f>IF(#REF!="","",VLOOKUP(#REF!,#REF!,7,0))</f>
        <v>#REF!</v>
      </c>
      <c r="AU1170" s="201" t="e">
        <f>IF(OR(#REF!="",AT1170=""),"",ROUND(#REF!/10^3*AT1170,3))</f>
        <v>#REF!</v>
      </c>
      <c r="AV1170" s="201" t="e">
        <f>IF(#REF!&gt;0,#REF!*#REF!/1000,"")</f>
        <v>#REF!</v>
      </c>
      <c r="AW1170" s="201" t="e">
        <f>IF(#REF!&gt;0,#REF!*#REF!/1000,"")</f>
        <v>#REF!</v>
      </c>
      <c r="AX1170" s="74" t="e">
        <f t="shared" si="213"/>
        <v>#REF!</v>
      </c>
      <c r="AY1170" s="74" t="e">
        <f t="shared" si="214"/>
        <v>#REF!</v>
      </c>
      <c r="AZ1170" s="201" t="e">
        <f>IF(ISNA(AX1170),"",AX1170*#REF!)</f>
        <v>#REF!</v>
      </c>
      <c r="BA1170" s="201" t="e">
        <f>IF(ISNA(AY1170),"",AY1170*#REF!)</f>
        <v>#REF!</v>
      </c>
      <c r="BB1170" s="78" t="e">
        <f>IF(#REF!&gt;0,DQ$40,"")</f>
        <v>#REF!</v>
      </c>
      <c r="BC1170" s="99"/>
      <c r="BD1170" s="650"/>
      <c r="BE1170" s="652" t="e">
        <f>IF(OR(#REF!="",F1170=""),"",ROUND(#REF!/10^3*F1170,3))</f>
        <v>#REF!</v>
      </c>
      <c r="BF1170" s="412" t="e">
        <f>IF(#REF!&gt;0,#REF!*#REF!/1000,"")</f>
        <v>#REF!</v>
      </c>
      <c r="BG1170" s="412" t="e">
        <f>IF(#REF!&gt;0,#REF!*#REF!/1000,"")</f>
        <v>#REF!</v>
      </c>
      <c r="BH1170" s="413" t="e">
        <f>IF(OR(#REF!="●",#REF!="●",#REF!="●",#REF!="●"),"",IF(#REF!="","",#REF!))</f>
        <v>#REF!</v>
      </c>
      <c r="BI1170" s="413" t="e">
        <f>IF(OR(#REF!="●",#REF!="●",#REF!="●",#REF!="●"),"",IF(#REF!="","",#REF!))</f>
        <v>#REF!</v>
      </c>
      <c r="BJ1170" s="412" t="e">
        <f>IF(ISNA(L1170),"",L1170*#REF!)</f>
        <v>#REF!</v>
      </c>
      <c r="BK1170" s="412" t="e">
        <f>IF(ISNA(M1170),"",M1170*#REF!)</f>
        <v>#REF!</v>
      </c>
      <c r="BL1170" s="415" t="e">
        <f>IF(#REF!&gt;0,DQ$6,"")</f>
        <v>#REF!</v>
      </c>
      <c r="BM1170" s="361" t="e">
        <f>IF(#REF!="","",VLOOKUP(#REF!,#REF!,7,0))</f>
        <v>#REF!</v>
      </c>
      <c r="BN1170" s="201" t="e">
        <f>IF(OR(#REF!="",BM1170=""),"",ROUND(#REF!/10^3*BM1170,3))</f>
        <v>#REF!</v>
      </c>
      <c r="BO1170" s="201" t="e">
        <f>IF(#REF!&gt;0,#REF!*#REF!/1000,"")</f>
        <v>#REF!</v>
      </c>
      <c r="BP1170" s="201" t="e">
        <f>IF(#REF!&gt;0,#REF!*#REF!/1000,"")</f>
        <v>#REF!</v>
      </c>
      <c r="BQ1170" s="74" t="e">
        <f t="shared" si="215"/>
        <v>#REF!</v>
      </c>
      <c r="BR1170" s="74" t="e">
        <f t="shared" si="216"/>
        <v>#REF!</v>
      </c>
      <c r="BS1170" s="201" t="e">
        <f>IF(ISNA(BQ1170),"",BQ1170*#REF!)</f>
        <v>#REF!</v>
      </c>
      <c r="BT1170" s="201" t="e">
        <f>IF(ISNA(BR1170),"",BR1170*#REF!)</f>
        <v>#REF!</v>
      </c>
      <c r="BU1170" s="78" t="e">
        <f>IF(#REF!&gt;0,DQ$57,"")</f>
        <v>#REF!</v>
      </c>
      <c r="BV1170" s="99"/>
      <c r="BW1170" s="411"/>
      <c r="BX1170" s="412" t="e">
        <f>IF(OR(#REF!="",F1170=""),"",ROUND(#REF!/10^3*F1170,3))</f>
        <v>#REF!</v>
      </c>
      <c r="BY1170" s="412" t="e">
        <f>IF(#REF!&gt;0,#REF!*#REF!/1000,"")</f>
        <v>#REF!</v>
      </c>
      <c r="BZ1170" s="412" t="e">
        <f>IF(#REF!&gt;0,#REF!*#REF!/1000,"")</f>
        <v>#REF!</v>
      </c>
      <c r="CA1170" s="413" t="e">
        <f>IF(OR(#REF!="●",#REF!="●",#REF!="●",#REF!="●",#REF!="●"),"",IF(#REF!="","",#REF!))</f>
        <v>#REF!</v>
      </c>
      <c r="CB1170" s="413" t="e">
        <f>IF(OR(#REF!="●",#REF!="●",#REF!="●",#REF!="●",#REF!="●"),"",IF(#REF!="","",#REF!))</f>
        <v>#REF!</v>
      </c>
      <c r="CC1170" s="412" t="e">
        <f>IF(ISNA(L1170),"",L1170*#REF!)</f>
        <v>#REF!</v>
      </c>
      <c r="CD1170" s="412" t="e">
        <f>IF(ISNA(M1170),"",M1170*#REF!)</f>
        <v>#REF!</v>
      </c>
      <c r="CE1170" s="415" t="e">
        <f>IF(#REF!&gt;0,DQ$6,"")</f>
        <v>#REF!</v>
      </c>
      <c r="CF1170" s="361" t="e">
        <f>IF(#REF!="","",VLOOKUP(#REF!,#REF!,7,0))</f>
        <v>#REF!</v>
      </c>
      <c r="CG1170" s="201" t="e">
        <f>IF(OR(#REF!="",CF1170=""),"",ROUND(#REF!/10^3*CF1170,3))</f>
        <v>#REF!</v>
      </c>
      <c r="CH1170" s="201" t="e">
        <f>IF(#REF!&gt;0,#REF!*#REF!/1000,"")</f>
        <v>#REF!</v>
      </c>
      <c r="CI1170" s="201" t="e">
        <f>IF(#REF!&gt;0,#REF!*#REF!/1000,"")</f>
        <v>#REF!</v>
      </c>
      <c r="CJ1170" s="74" t="e">
        <f t="shared" si="217"/>
        <v>#REF!</v>
      </c>
      <c r="CK1170" s="74" t="e">
        <f t="shared" si="218"/>
        <v>#REF!</v>
      </c>
      <c r="CL1170" s="201" t="e">
        <f>IF(ISNA(CJ1170),"",CJ1170*#REF!)</f>
        <v>#REF!</v>
      </c>
      <c r="CM1170" s="201" t="e">
        <f>IF(ISNA(CK1170),"",CK1170*#REF!)</f>
        <v>#REF!</v>
      </c>
      <c r="CN1170" s="101" t="e">
        <f>IF(#REF!&gt;0,DQ$57,"")</f>
        <v>#REF!</v>
      </c>
      <c r="CO1170" s="84"/>
      <c r="CP1170" s="2"/>
      <c r="CQ1170" s="2"/>
      <c r="CR1170" s="2"/>
      <c r="CS1170" s="2"/>
      <c r="CT1170" s="2"/>
      <c r="CU1170" s="2"/>
      <c r="CV1170" s="2"/>
      <c r="CX1170" s="2"/>
      <c r="CY1170" s="2"/>
      <c r="CZ1170" s="2"/>
      <c r="DA1170" s="2"/>
      <c r="DB1170" s="2"/>
      <c r="DC1170" s="2"/>
      <c r="DD1170" s="2"/>
      <c r="DE1170" s="2"/>
      <c r="DF1170" s="2"/>
    </row>
    <row r="1171" spans="2:110" ht="18" customHeight="1">
      <c r="B1171" s="151" t="e">
        <f>IF(#REF!="","",VLOOKUP(#REF!,$CX$11:$DG$26,9,0))</f>
        <v>#REF!</v>
      </c>
      <c r="C1171" s="64" t="e">
        <f>IF(#REF!="",0,VLOOKUP(#REF!,$CP$11:$CQ$16,2,0))</f>
        <v>#REF!</v>
      </c>
      <c r="D1171" s="65" t="e">
        <f>IF(#REF!="",0,VLOOKUP(#REF!,$CX$11:$CY$26,2,0))</f>
        <v>#REF!</v>
      </c>
      <c r="E1171" s="152" t="e">
        <f t="shared" si="208"/>
        <v>#REF!</v>
      </c>
      <c r="F1171" s="155" t="e">
        <f>IF(#REF!="","",VLOOKUP(#REF!,#REF!,7,0))</f>
        <v>#REF!</v>
      </c>
      <c r="G1171" s="201" t="e">
        <f>IF(OR(#REF!="",F1171=""),"",ROUND(#REF!/10^3*F1171,3))</f>
        <v>#REF!</v>
      </c>
      <c r="H1171" s="201" t="e">
        <f>IF(#REF!&gt;0,#REF!*#REF!/1000,"")</f>
        <v>#REF!</v>
      </c>
      <c r="I1171" s="201" t="e">
        <f>IF(#REF!&gt;0,#REF!*#REF!/1000,"")</f>
        <v>#REF!</v>
      </c>
      <c r="J1171" s="51" t="e">
        <f>IF(#REF!="●","",IF(#REF!="","",#REF!))</f>
        <v>#REF!</v>
      </c>
      <c r="K1171" s="51" t="e">
        <f>IF(#REF!="●","",IF(#REF!="","",#REF!))</f>
        <v>#REF!</v>
      </c>
      <c r="L1171" s="74" t="e">
        <f t="shared" si="209"/>
        <v>#REF!</v>
      </c>
      <c r="M1171" s="74" t="e">
        <f t="shared" si="210"/>
        <v>#REF!</v>
      </c>
      <c r="N1171" s="201" t="e">
        <f>IF(ISNA(L1171),"",L1171*#REF!)</f>
        <v>#REF!</v>
      </c>
      <c r="O1171" s="201" t="e">
        <f>IF(ISNA(M1171),"",M1171*#REF!)</f>
        <v>#REF!</v>
      </c>
      <c r="P1171" s="78" t="e">
        <f>IF(#REF!&gt;0,DQ$6,"")</f>
        <v>#REF!</v>
      </c>
      <c r="Q1171" s="99"/>
      <c r="R1171" s="411"/>
      <c r="S1171" s="412" t="e">
        <f>IF(OR(#REF!="",F1171=""),"",ROUND(#REF!/10^3*F1171,3))</f>
        <v>#REF!</v>
      </c>
      <c r="T1171" s="412" t="e">
        <f>IF(#REF!&gt;0,#REF!*#REF!/1000,"")</f>
        <v>#REF!</v>
      </c>
      <c r="U1171" s="412" t="e">
        <f>IF(#REF!&gt;0,#REF!*#REF!/1000,"")</f>
        <v>#REF!</v>
      </c>
      <c r="V1171" s="413" t="e">
        <f>IF(OR(#REF!="●",#REF!="●"),"",IF(#REF!="","",#REF!))</f>
        <v>#REF!</v>
      </c>
      <c r="W1171" s="413" t="e">
        <f>IF(OR(#REF!="●",#REF!="●"),"",IF(#REF!="","",#REF!))</f>
        <v>#REF!</v>
      </c>
      <c r="X1171" s="412" t="e">
        <f>IF(ISNA(L1171),"",L1171*#REF!)</f>
        <v>#REF!</v>
      </c>
      <c r="Y1171" s="412" t="e">
        <f>IF(ISNA(M1171),"",M1171*#REF!)</f>
        <v>#REF!</v>
      </c>
      <c r="Z1171" s="414" t="e">
        <f>IF(#REF!&gt;0,DQ$6,"")</f>
        <v>#REF!</v>
      </c>
      <c r="AA1171" s="95" t="e">
        <f>IF(#REF!="","",VLOOKUP(#REF!,#REF!,7,0))</f>
        <v>#REF!</v>
      </c>
      <c r="AB1171" s="201" t="e">
        <f>IF(OR(#REF!="",AA1171=""),"",ROUND(#REF!/10^3*AA1171,3))</f>
        <v>#REF!</v>
      </c>
      <c r="AC1171" s="201" t="e">
        <f>IF(#REF!&gt;0,#REF!*#REF!/1000,"")</f>
        <v>#REF!</v>
      </c>
      <c r="AD1171" s="201" t="e">
        <f>IF(#REF!&gt;0,#REF!*#REF!/1000,"")</f>
        <v>#REF!</v>
      </c>
      <c r="AE1171" s="74" t="e">
        <f t="shared" si="211"/>
        <v>#REF!</v>
      </c>
      <c r="AF1171" s="74" t="e">
        <f t="shared" si="212"/>
        <v>#REF!</v>
      </c>
      <c r="AG1171" s="201" t="e">
        <f>IF(ISNA(AE1171),"",AE1171*#REF!)</f>
        <v>#REF!</v>
      </c>
      <c r="AH1171" s="201" t="e">
        <f>IF(ISNA(AF1171),"",AF1171*#REF!)</f>
        <v>#REF!</v>
      </c>
      <c r="AI1171" s="78" t="e">
        <f>IF(#REF!&gt;0,DQ$23,"")</f>
        <v>#REF!</v>
      </c>
      <c r="AJ1171" s="99"/>
      <c r="AK1171" s="411"/>
      <c r="AL1171" s="412" t="e">
        <f>IF(OR(#REF!="",F1171=""),"",ROUND(#REF!/10^3*F1171,3))</f>
        <v>#REF!</v>
      </c>
      <c r="AM1171" s="412" t="e">
        <f>IF(#REF!&gt;0,#REF!*#REF!/1000,"")</f>
        <v>#REF!</v>
      </c>
      <c r="AN1171" s="412" t="e">
        <f>IF(#REF!&gt;0,#REF!*#REF!/1000,"")</f>
        <v>#REF!</v>
      </c>
      <c r="AO1171" s="413" t="e">
        <f>IF(OR(#REF!="●",#REF!="●",#REF!="●"),"",IF(#REF!="","",#REF!))</f>
        <v>#REF!</v>
      </c>
      <c r="AP1171" s="413" t="e">
        <f>IF(OR(#REF!="●",#REF!="●",#REF!="●"),"",IF(#REF!="","",#REF!))</f>
        <v>#REF!</v>
      </c>
      <c r="AQ1171" s="412" t="e">
        <f>IF(ISNA(L1171),"",L1171*#REF!)</f>
        <v>#REF!</v>
      </c>
      <c r="AR1171" s="412" t="e">
        <f>IF(ISNA(M1171),"",M1171*#REF!)</f>
        <v>#REF!</v>
      </c>
      <c r="AS1171" s="414" t="e">
        <f>IF(#REF!&gt;0,DQ$6,"")</f>
        <v>#REF!</v>
      </c>
      <c r="AT1171" s="95" t="e">
        <f>IF(#REF!="","",VLOOKUP(#REF!,#REF!,7,0))</f>
        <v>#REF!</v>
      </c>
      <c r="AU1171" s="201" t="e">
        <f>IF(OR(#REF!="",AT1171=""),"",ROUND(#REF!/10^3*AT1171,3))</f>
        <v>#REF!</v>
      </c>
      <c r="AV1171" s="201" t="e">
        <f>IF(#REF!&gt;0,#REF!*#REF!/1000,"")</f>
        <v>#REF!</v>
      </c>
      <c r="AW1171" s="201" t="e">
        <f>IF(#REF!&gt;0,#REF!*#REF!/1000,"")</f>
        <v>#REF!</v>
      </c>
      <c r="AX1171" s="74" t="e">
        <f t="shared" si="213"/>
        <v>#REF!</v>
      </c>
      <c r="AY1171" s="74" t="e">
        <f t="shared" si="214"/>
        <v>#REF!</v>
      </c>
      <c r="AZ1171" s="201" t="e">
        <f>IF(ISNA(AX1171),"",AX1171*#REF!)</f>
        <v>#REF!</v>
      </c>
      <c r="BA1171" s="201" t="e">
        <f>IF(ISNA(AY1171),"",AY1171*#REF!)</f>
        <v>#REF!</v>
      </c>
      <c r="BB1171" s="78" t="e">
        <f>IF(#REF!&gt;0,DQ$40,"")</f>
        <v>#REF!</v>
      </c>
      <c r="BC1171" s="99"/>
      <c r="BD1171" s="650"/>
      <c r="BE1171" s="652" t="e">
        <f>IF(OR(#REF!="",F1171=""),"",ROUND(#REF!/10^3*F1171,3))</f>
        <v>#REF!</v>
      </c>
      <c r="BF1171" s="412" t="e">
        <f>IF(#REF!&gt;0,#REF!*#REF!/1000,"")</f>
        <v>#REF!</v>
      </c>
      <c r="BG1171" s="412" t="e">
        <f>IF(#REF!&gt;0,#REF!*#REF!/1000,"")</f>
        <v>#REF!</v>
      </c>
      <c r="BH1171" s="413" t="e">
        <f>IF(OR(#REF!="●",#REF!="●",#REF!="●",#REF!="●"),"",IF(#REF!="","",#REF!))</f>
        <v>#REF!</v>
      </c>
      <c r="BI1171" s="413" t="e">
        <f>IF(OR(#REF!="●",#REF!="●",#REF!="●",#REF!="●"),"",IF(#REF!="","",#REF!))</f>
        <v>#REF!</v>
      </c>
      <c r="BJ1171" s="412" t="e">
        <f>IF(ISNA(L1171),"",L1171*#REF!)</f>
        <v>#REF!</v>
      </c>
      <c r="BK1171" s="412" t="e">
        <f>IF(ISNA(M1171),"",M1171*#REF!)</f>
        <v>#REF!</v>
      </c>
      <c r="BL1171" s="415" t="e">
        <f>IF(#REF!&gt;0,DQ$6,"")</f>
        <v>#REF!</v>
      </c>
      <c r="BM1171" s="361" t="e">
        <f>IF(#REF!="","",VLOOKUP(#REF!,#REF!,7,0))</f>
        <v>#REF!</v>
      </c>
      <c r="BN1171" s="201" t="e">
        <f>IF(OR(#REF!="",BM1171=""),"",ROUND(#REF!/10^3*BM1171,3))</f>
        <v>#REF!</v>
      </c>
      <c r="BO1171" s="201" t="e">
        <f>IF(#REF!&gt;0,#REF!*#REF!/1000,"")</f>
        <v>#REF!</v>
      </c>
      <c r="BP1171" s="201" t="e">
        <f>IF(#REF!&gt;0,#REF!*#REF!/1000,"")</f>
        <v>#REF!</v>
      </c>
      <c r="BQ1171" s="74" t="e">
        <f t="shared" si="215"/>
        <v>#REF!</v>
      </c>
      <c r="BR1171" s="74" t="e">
        <f t="shared" si="216"/>
        <v>#REF!</v>
      </c>
      <c r="BS1171" s="201" t="e">
        <f>IF(ISNA(BQ1171),"",BQ1171*#REF!)</f>
        <v>#REF!</v>
      </c>
      <c r="BT1171" s="201" t="e">
        <f>IF(ISNA(BR1171),"",BR1171*#REF!)</f>
        <v>#REF!</v>
      </c>
      <c r="BU1171" s="78" t="e">
        <f>IF(#REF!&gt;0,DQ$57,"")</f>
        <v>#REF!</v>
      </c>
      <c r="BV1171" s="99"/>
      <c r="BW1171" s="411"/>
      <c r="BX1171" s="412" t="e">
        <f>IF(OR(#REF!="",F1171=""),"",ROUND(#REF!/10^3*F1171,3))</f>
        <v>#REF!</v>
      </c>
      <c r="BY1171" s="412" t="e">
        <f>IF(#REF!&gt;0,#REF!*#REF!/1000,"")</f>
        <v>#REF!</v>
      </c>
      <c r="BZ1171" s="412" t="e">
        <f>IF(#REF!&gt;0,#REF!*#REF!/1000,"")</f>
        <v>#REF!</v>
      </c>
      <c r="CA1171" s="413" t="e">
        <f>IF(OR(#REF!="●",#REF!="●",#REF!="●",#REF!="●",#REF!="●"),"",IF(#REF!="","",#REF!))</f>
        <v>#REF!</v>
      </c>
      <c r="CB1171" s="413" t="e">
        <f>IF(OR(#REF!="●",#REF!="●",#REF!="●",#REF!="●",#REF!="●"),"",IF(#REF!="","",#REF!))</f>
        <v>#REF!</v>
      </c>
      <c r="CC1171" s="412" t="e">
        <f>IF(ISNA(L1171),"",L1171*#REF!)</f>
        <v>#REF!</v>
      </c>
      <c r="CD1171" s="412" t="e">
        <f>IF(ISNA(M1171),"",M1171*#REF!)</f>
        <v>#REF!</v>
      </c>
      <c r="CE1171" s="415" t="e">
        <f>IF(#REF!&gt;0,DQ$6,"")</f>
        <v>#REF!</v>
      </c>
      <c r="CF1171" s="361" t="e">
        <f>IF(#REF!="","",VLOOKUP(#REF!,#REF!,7,0))</f>
        <v>#REF!</v>
      </c>
      <c r="CG1171" s="201" t="e">
        <f>IF(OR(#REF!="",CF1171=""),"",ROUND(#REF!/10^3*CF1171,3))</f>
        <v>#REF!</v>
      </c>
      <c r="CH1171" s="201" t="e">
        <f>IF(#REF!&gt;0,#REF!*#REF!/1000,"")</f>
        <v>#REF!</v>
      </c>
      <c r="CI1171" s="201" t="e">
        <f>IF(#REF!&gt;0,#REF!*#REF!/1000,"")</f>
        <v>#REF!</v>
      </c>
      <c r="CJ1171" s="74" t="e">
        <f t="shared" si="217"/>
        <v>#REF!</v>
      </c>
      <c r="CK1171" s="74" t="e">
        <f t="shared" si="218"/>
        <v>#REF!</v>
      </c>
      <c r="CL1171" s="201" t="e">
        <f>IF(ISNA(CJ1171),"",CJ1171*#REF!)</f>
        <v>#REF!</v>
      </c>
      <c r="CM1171" s="201" t="e">
        <f>IF(ISNA(CK1171),"",CK1171*#REF!)</f>
        <v>#REF!</v>
      </c>
      <c r="CN1171" s="101" t="e">
        <f>IF(#REF!&gt;0,DQ$57,"")</f>
        <v>#REF!</v>
      </c>
      <c r="CO1171" s="84"/>
      <c r="CP1171" s="2"/>
      <c r="CQ1171" s="2"/>
      <c r="CR1171" s="2"/>
      <c r="CS1171" s="2"/>
      <c r="CT1171" s="2"/>
      <c r="CU1171" s="2"/>
      <c r="CV1171" s="2"/>
      <c r="CX1171" s="2"/>
      <c r="CY1171" s="2"/>
      <c r="CZ1171" s="2"/>
      <c r="DA1171" s="2"/>
      <c r="DB1171" s="2"/>
      <c r="DC1171" s="2"/>
      <c r="DD1171" s="2"/>
      <c r="DE1171" s="2"/>
      <c r="DF1171" s="2"/>
    </row>
    <row r="1172" spans="2:110" ht="18" customHeight="1">
      <c r="B1172" s="151" t="e">
        <f>IF(#REF!="","",VLOOKUP(#REF!,$CX$11:$DG$26,9,0))</f>
        <v>#REF!</v>
      </c>
      <c r="C1172" s="64" t="e">
        <f>IF(#REF!="",0,VLOOKUP(#REF!,$CP$11:$CQ$16,2,0))</f>
        <v>#REF!</v>
      </c>
      <c r="D1172" s="65" t="e">
        <f>IF(#REF!="",0,VLOOKUP(#REF!,$CX$11:$CY$26,2,0))</f>
        <v>#REF!</v>
      </c>
      <c r="E1172" s="152" t="e">
        <f t="shared" si="208"/>
        <v>#REF!</v>
      </c>
      <c r="F1172" s="155" t="e">
        <f>IF(#REF!="","",VLOOKUP(#REF!,#REF!,7,0))</f>
        <v>#REF!</v>
      </c>
      <c r="G1172" s="201" t="e">
        <f>IF(OR(#REF!="",F1172=""),"",ROUND(#REF!/10^3*F1172,3))</f>
        <v>#REF!</v>
      </c>
      <c r="H1172" s="201" t="e">
        <f>IF(#REF!&gt;0,#REF!*#REF!/1000,"")</f>
        <v>#REF!</v>
      </c>
      <c r="I1172" s="201" t="e">
        <f>IF(#REF!&gt;0,#REF!*#REF!/1000,"")</f>
        <v>#REF!</v>
      </c>
      <c r="J1172" s="51" t="e">
        <f>IF(#REF!="●","",IF(#REF!="","",#REF!))</f>
        <v>#REF!</v>
      </c>
      <c r="K1172" s="51" t="e">
        <f>IF(#REF!="●","",IF(#REF!="","",#REF!))</f>
        <v>#REF!</v>
      </c>
      <c r="L1172" s="74" t="e">
        <f t="shared" si="209"/>
        <v>#REF!</v>
      </c>
      <c r="M1172" s="74" t="e">
        <f t="shared" si="210"/>
        <v>#REF!</v>
      </c>
      <c r="N1172" s="201" t="e">
        <f>IF(ISNA(L1172),"",L1172*#REF!)</f>
        <v>#REF!</v>
      </c>
      <c r="O1172" s="201" t="e">
        <f>IF(ISNA(M1172),"",M1172*#REF!)</f>
        <v>#REF!</v>
      </c>
      <c r="P1172" s="78" t="e">
        <f>IF(#REF!&gt;0,DQ$6,"")</f>
        <v>#REF!</v>
      </c>
      <c r="Q1172" s="99"/>
      <c r="R1172" s="411"/>
      <c r="S1172" s="412" t="e">
        <f>IF(OR(#REF!="",F1172=""),"",ROUND(#REF!/10^3*F1172,3))</f>
        <v>#REF!</v>
      </c>
      <c r="T1172" s="412" t="e">
        <f>IF(#REF!&gt;0,#REF!*#REF!/1000,"")</f>
        <v>#REF!</v>
      </c>
      <c r="U1172" s="412" t="e">
        <f>IF(#REF!&gt;0,#REF!*#REF!/1000,"")</f>
        <v>#REF!</v>
      </c>
      <c r="V1172" s="413" t="e">
        <f>IF(OR(#REF!="●",#REF!="●"),"",IF(#REF!="","",#REF!))</f>
        <v>#REF!</v>
      </c>
      <c r="W1172" s="413" t="e">
        <f>IF(OR(#REF!="●",#REF!="●"),"",IF(#REF!="","",#REF!))</f>
        <v>#REF!</v>
      </c>
      <c r="X1172" s="412" t="e">
        <f>IF(ISNA(L1172),"",L1172*#REF!)</f>
        <v>#REF!</v>
      </c>
      <c r="Y1172" s="412" t="e">
        <f>IF(ISNA(M1172),"",M1172*#REF!)</f>
        <v>#REF!</v>
      </c>
      <c r="Z1172" s="414" t="e">
        <f>IF(#REF!&gt;0,DQ$6,"")</f>
        <v>#REF!</v>
      </c>
      <c r="AA1172" s="95" t="e">
        <f>IF(#REF!="","",VLOOKUP(#REF!,#REF!,7,0))</f>
        <v>#REF!</v>
      </c>
      <c r="AB1172" s="201" t="e">
        <f>IF(OR(#REF!="",AA1172=""),"",ROUND(#REF!/10^3*AA1172,3))</f>
        <v>#REF!</v>
      </c>
      <c r="AC1172" s="201" t="e">
        <f>IF(#REF!&gt;0,#REF!*#REF!/1000,"")</f>
        <v>#REF!</v>
      </c>
      <c r="AD1172" s="201" t="e">
        <f>IF(#REF!&gt;0,#REF!*#REF!/1000,"")</f>
        <v>#REF!</v>
      </c>
      <c r="AE1172" s="74" t="e">
        <f t="shared" si="211"/>
        <v>#REF!</v>
      </c>
      <c r="AF1172" s="74" t="e">
        <f t="shared" si="212"/>
        <v>#REF!</v>
      </c>
      <c r="AG1172" s="201" t="e">
        <f>IF(ISNA(AE1172),"",AE1172*#REF!)</f>
        <v>#REF!</v>
      </c>
      <c r="AH1172" s="201" t="e">
        <f>IF(ISNA(AF1172),"",AF1172*#REF!)</f>
        <v>#REF!</v>
      </c>
      <c r="AI1172" s="78" t="e">
        <f>IF(#REF!&gt;0,DQ$23,"")</f>
        <v>#REF!</v>
      </c>
      <c r="AJ1172" s="99"/>
      <c r="AK1172" s="411"/>
      <c r="AL1172" s="412" t="e">
        <f>IF(OR(#REF!="",F1172=""),"",ROUND(#REF!/10^3*F1172,3))</f>
        <v>#REF!</v>
      </c>
      <c r="AM1172" s="412" t="e">
        <f>IF(#REF!&gt;0,#REF!*#REF!/1000,"")</f>
        <v>#REF!</v>
      </c>
      <c r="AN1172" s="412" t="e">
        <f>IF(#REF!&gt;0,#REF!*#REF!/1000,"")</f>
        <v>#REF!</v>
      </c>
      <c r="AO1172" s="413" t="e">
        <f>IF(OR(#REF!="●",#REF!="●",#REF!="●"),"",IF(#REF!="","",#REF!))</f>
        <v>#REF!</v>
      </c>
      <c r="AP1172" s="413" t="e">
        <f>IF(OR(#REF!="●",#REF!="●",#REF!="●"),"",IF(#REF!="","",#REF!))</f>
        <v>#REF!</v>
      </c>
      <c r="AQ1172" s="412" t="e">
        <f>IF(ISNA(L1172),"",L1172*#REF!)</f>
        <v>#REF!</v>
      </c>
      <c r="AR1172" s="412" t="e">
        <f>IF(ISNA(M1172),"",M1172*#REF!)</f>
        <v>#REF!</v>
      </c>
      <c r="AS1172" s="414" t="e">
        <f>IF(#REF!&gt;0,DQ$6,"")</f>
        <v>#REF!</v>
      </c>
      <c r="AT1172" s="95" t="e">
        <f>IF(#REF!="","",VLOOKUP(#REF!,#REF!,7,0))</f>
        <v>#REF!</v>
      </c>
      <c r="AU1172" s="201" t="e">
        <f>IF(OR(#REF!="",AT1172=""),"",ROUND(#REF!/10^3*AT1172,3))</f>
        <v>#REF!</v>
      </c>
      <c r="AV1172" s="201" t="e">
        <f>IF(#REF!&gt;0,#REF!*#REF!/1000,"")</f>
        <v>#REF!</v>
      </c>
      <c r="AW1172" s="201" t="e">
        <f>IF(#REF!&gt;0,#REF!*#REF!/1000,"")</f>
        <v>#REF!</v>
      </c>
      <c r="AX1172" s="74" t="e">
        <f t="shared" si="213"/>
        <v>#REF!</v>
      </c>
      <c r="AY1172" s="74" t="e">
        <f t="shared" si="214"/>
        <v>#REF!</v>
      </c>
      <c r="AZ1172" s="201" t="e">
        <f>IF(ISNA(AX1172),"",AX1172*#REF!)</f>
        <v>#REF!</v>
      </c>
      <c r="BA1172" s="201" t="e">
        <f>IF(ISNA(AY1172),"",AY1172*#REF!)</f>
        <v>#REF!</v>
      </c>
      <c r="BB1172" s="78" t="e">
        <f>IF(#REF!&gt;0,DQ$40,"")</f>
        <v>#REF!</v>
      </c>
      <c r="BC1172" s="99"/>
      <c r="BD1172" s="650"/>
      <c r="BE1172" s="652" t="e">
        <f>IF(OR(#REF!="",F1172=""),"",ROUND(#REF!/10^3*F1172,3))</f>
        <v>#REF!</v>
      </c>
      <c r="BF1172" s="412" t="e">
        <f>IF(#REF!&gt;0,#REF!*#REF!/1000,"")</f>
        <v>#REF!</v>
      </c>
      <c r="BG1172" s="412" t="e">
        <f>IF(#REF!&gt;0,#REF!*#REF!/1000,"")</f>
        <v>#REF!</v>
      </c>
      <c r="BH1172" s="413" t="e">
        <f>IF(OR(#REF!="●",#REF!="●",#REF!="●",#REF!="●"),"",IF(#REF!="","",#REF!))</f>
        <v>#REF!</v>
      </c>
      <c r="BI1172" s="413" t="e">
        <f>IF(OR(#REF!="●",#REF!="●",#REF!="●",#REF!="●"),"",IF(#REF!="","",#REF!))</f>
        <v>#REF!</v>
      </c>
      <c r="BJ1172" s="412" t="e">
        <f>IF(ISNA(L1172),"",L1172*#REF!)</f>
        <v>#REF!</v>
      </c>
      <c r="BK1172" s="412" t="e">
        <f>IF(ISNA(M1172),"",M1172*#REF!)</f>
        <v>#REF!</v>
      </c>
      <c r="BL1172" s="415" t="e">
        <f>IF(#REF!&gt;0,DQ$6,"")</f>
        <v>#REF!</v>
      </c>
      <c r="BM1172" s="361" t="e">
        <f>IF(#REF!="","",VLOOKUP(#REF!,#REF!,7,0))</f>
        <v>#REF!</v>
      </c>
      <c r="BN1172" s="201" t="e">
        <f>IF(OR(#REF!="",BM1172=""),"",ROUND(#REF!/10^3*BM1172,3))</f>
        <v>#REF!</v>
      </c>
      <c r="BO1172" s="201" t="e">
        <f>IF(#REF!&gt;0,#REF!*#REF!/1000,"")</f>
        <v>#REF!</v>
      </c>
      <c r="BP1172" s="201" t="e">
        <f>IF(#REF!&gt;0,#REF!*#REF!/1000,"")</f>
        <v>#REF!</v>
      </c>
      <c r="BQ1172" s="74" t="e">
        <f t="shared" si="215"/>
        <v>#REF!</v>
      </c>
      <c r="BR1172" s="74" t="e">
        <f t="shared" si="216"/>
        <v>#REF!</v>
      </c>
      <c r="BS1172" s="201" t="e">
        <f>IF(ISNA(BQ1172),"",BQ1172*#REF!)</f>
        <v>#REF!</v>
      </c>
      <c r="BT1172" s="201" t="e">
        <f>IF(ISNA(BR1172),"",BR1172*#REF!)</f>
        <v>#REF!</v>
      </c>
      <c r="BU1172" s="78" t="e">
        <f>IF(#REF!&gt;0,DQ$57,"")</f>
        <v>#REF!</v>
      </c>
      <c r="BV1172" s="99"/>
      <c r="BW1172" s="411"/>
      <c r="BX1172" s="412" t="e">
        <f>IF(OR(#REF!="",F1172=""),"",ROUND(#REF!/10^3*F1172,3))</f>
        <v>#REF!</v>
      </c>
      <c r="BY1172" s="412" t="e">
        <f>IF(#REF!&gt;0,#REF!*#REF!/1000,"")</f>
        <v>#REF!</v>
      </c>
      <c r="BZ1172" s="412" t="e">
        <f>IF(#REF!&gt;0,#REF!*#REF!/1000,"")</f>
        <v>#REF!</v>
      </c>
      <c r="CA1172" s="413" t="e">
        <f>IF(OR(#REF!="●",#REF!="●",#REF!="●",#REF!="●",#REF!="●"),"",IF(#REF!="","",#REF!))</f>
        <v>#REF!</v>
      </c>
      <c r="CB1172" s="413" t="e">
        <f>IF(OR(#REF!="●",#REF!="●",#REF!="●",#REF!="●",#REF!="●"),"",IF(#REF!="","",#REF!))</f>
        <v>#REF!</v>
      </c>
      <c r="CC1172" s="412" t="e">
        <f>IF(ISNA(L1172),"",L1172*#REF!)</f>
        <v>#REF!</v>
      </c>
      <c r="CD1172" s="412" t="e">
        <f>IF(ISNA(M1172),"",M1172*#REF!)</f>
        <v>#REF!</v>
      </c>
      <c r="CE1172" s="415" t="e">
        <f>IF(#REF!&gt;0,DQ$6,"")</f>
        <v>#REF!</v>
      </c>
      <c r="CF1172" s="361" t="e">
        <f>IF(#REF!="","",VLOOKUP(#REF!,#REF!,7,0))</f>
        <v>#REF!</v>
      </c>
      <c r="CG1172" s="201" t="e">
        <f>IF(OR(#REF!="",CF1172=""),"",ROUND(#REF!/10^3*CF1172,3))</f>
        <v>#REF!</v>
      </c>
      <c r="CH1172" s="201" t="e">
        <f>IF(#REF!&gt;0,#REF!*#REF!/1000,"")</f>
        <v>#REF!</v>
      </c>
      <c r="CI1172" s="201" t="e">
        <f>IF(#REF!&gt;0,#REF!*#REF!/1000,"")</f>
        <v>#REF!</v>
      </c>
      <c r="CJ1172" s="74" t="e">
        <f t="shared" si="217"/>
        <v>#REF!</v>
      </c>
      <c r="CK1172" s="74" t="e">
        <f t="shared" si="218"/>
        <v>#REF!</v>
      </c>
      <c r="CL1172" s="201" t="e">
        <f>IF(ISNA(CJ1172),"",CJ1172*#REF!)</f>
        <v>#REF!</v>
      </c>
      <c r="CM1172" s="201" t="e">
        <f>IF(ISNA(CK1172),"",CK1172*#REF!)</f>
        <v>#REF!</v>
      </c>
      <c r="CN1172" s="101" t="e">
        <f>IF(#REF!&gt;0,DQ$57,"")</f>
        <v>#REF!</v>
      </c>
      <c r="CO1172" s="84"/>
      <c r="CP1172" s="2"/>
      <c r="CQ1172" s="2"/>
      <c r="CR1172" s="2"/>
      <c r="CS1172" s="2"/>
      <c r="CT1172" s="2"/>
      <c r="CU1172" s="2"/>
      <c r="CV1172" s="2"/>
      <c r="CX1172" s="2"/>
      <c r="CY1172" s="2"/>
      <c r="CZ1172" s="2"/>
      <c r="DA1172" s="2"/>
      <c r="DB1172" s="2"/>
      <c r="DC1172" s="2"/>
      <c r="DD1172" s="2"/>
      <c r="DE1172" s="2"/>
      <c r="DF1172" s="2"/>
    </row>
    <row r="1173" spans="2:110" ht="18" customHeight="1">
      <c r="B1173" s="151" t="e">
        <f>IF(#REF!="","",VLOOKUP(#REF!,$CX$11:$DG$26,9,0))</f>
        <v>#REF!</v>
      </c>
      <c r="C1173" s="64" t="e">
        <f>IF(#REF!="",0,VLOOKUP(#REF!,$CP$11:$CQ$16,2,0))</f>
        <v>#REF!</v>
      </c>
      <c r="D1173" s="65" t="e">
        <f>IF(#REF!="",0,VLOOKUP(#REF!,$CX$11:$CY$26,2,0))</f>
        <v>#REF!</v>
      </c>
      <c r="E1173" s="152" t="e">
        <f t="shared" si="208"/>
        <v>#REF!</v>
      </c>
      <c r="F1173" s="155" t="e">
        <f>IF(#REF!="","",VLOOKUP(#REF!,#REF!,7,0))</f>
        <v>#REF!</v>
      </c>
      <c r="G1173" s="201" t="e">
        <f>IF(OR(#REF!="",F1173=""),"",ROUND(#REF!/10^3*F1173,3))</f>
        <v>#REF!</v>
      </c>
      <c r="H1173" s="201" t="e">
        <f>IF(#REF!&gt;0,#REF!*#REF!/1000,"")</f>
        <v>#REF!</v>
      </c>
      <c r="I1173" s="201" t="e">
        <f>IF(#REF!&gt;0,#REF!*#REF!/1000,"")</f>
        <v>#REF!</v>
      </c>
      <c r="J1173" s="51" t="e">
        <f>IF(#REF!="●","",IF(#REF!="","",#REF!))</f>
        <v>#REF!</v>
      </c>
      <c r="K1173" s="51" t="e">
        <f>IF(#REF!="●","",IF(#REF!="","",#REF!))</f>
        <v>#REF!</v>
      </c>
      <c r="L1173" s="74" t="e">
        <f t="shared" si="209"/>
        <v>#REF!</v>
      </c>
      <c r="M1173" s="74" t="e">
        <f t="shared" si="210"/>
        <v>#REF!</v>
      </c>
      <c r="N1173" s="201" t="e">
        <f>IF(ISNA(L1173),"",L1173*#REF!)</f>
        <v>#REF!</v>
      </c>
      <c r="O1173" s="201" t="e">
        <f>IF(ISNA(M1173),"",M1173*#REF!)</f>
        <v>#REF!</v>
      </c>
      <c r="P1173" s="78" t="e">
        <f>IF(#REF!&gt;0,DQ$6,"")</f>
        <v>#REF!</v>
      </c>
      <c r="Q1173" s="99"/>
      <c r="R1173" s="411"/>
      <c r="S1173" s="412" t="e">
        <f>IF(OR(#REF!="",F1173=""),"",ROUND(#REF!/10^3*F1173,3))</f>
        <v>#REF!</v>
      </c>
      <c r="T1173" s="412" t="e">
        <f>IF(#REF!&gt;0,#REF!*#REF!/1000,"")</f>
        <v>#REF!</v>
      </c>
      <c r="U1173" s="412" t="e">
        <f>IF(#REF!&gt;0,#REF!*#REF!/1000,"")</f>
        <v>#REF!</v>
      </c>
      <c r="V1173" s="413" t="e">
        <f>IF(OR(#REF!="●",#REF!="●"),"",IF(#REF!="","",#REF!))</f>
        <v>#REF!</v>
      </c>
      <c r="W1173" s="413" t="e">
        <f>IF(OR(#REF!="●",#REF!="●"),"",IF(#REF!="","",#REF!))</f>
        <v>#REF!</v>
      </c>
      <c r="X1173" s="412" t="e">
        <f>IF(ISNA(L1173),"",L1173*#REF!)</f>
        <v>#REF!</v>
      </c>
      <c r="Y1173" s="412" t="e">
        <f>IF(ISNA(M1173),"",M1173*#REF!)</f>
        <v>#REF!</v>
      </c>
      <c r="Z1173" s="414" t="e">
        <f>IF(#REF!&gt;0,DQ$6,"")</f>
        <v>#REF!</v>
      </c>
      <c r="AA1173" s="95" t="e">
        <f>IF(#REF!="","",VLOOKUP(#REF!,#REF!,7,0))</f>
        <v>#REF!</v>
      </c>
      <c r="AB1173" s="201" t="e">
        <f>IF(OR(#REF!="",AA1173=""),"",ROUND(#REF!/10^3*AA1173,3))</f>
        <v>#REF!</v>
      </c>
      <c r="AC1173" s="201" t="e">
        <f>IF(#REF!&gt;0,#REF!*#REF!/1000,"")</f>
        <v>#REF!</v>
      </c>
      <c r="AD1173" s="201" t="e">
        <f>IF(#REF!&gt;0,#REF!*#REF!/1000,"")</f>
        <v>#REF!</v>
      </c>
      <c r="AE1173" s="74" t="e">
        <f t="shared" si="211"/>
        <v>#REF!</v>
      </c>
      <c r="AF1173" s="74" t="e">
        <f t="shared" si="212"/>
        <v>#REF!</v>
      </c>
      <c r="AG1173" s="201" t="e">
        <f>IF(ISNA(AE1173),"",AE1173*#REF!)</f>
        <v>#REF!</v>
      </c>
      <c r="AH1173" s="201" t="e">
        <f>IF(ISNA(AF1173),"",AF1173*#REF!)</f>
        <v>#REF!</v>
      </c>
      <c r="AI1173" s="78" t="e">
        <f>IF(#REF!&gt;0,DQ$23,"")</f>
        <v>#REF!</v>
      </c>
      <c r="AJ1173" s="99"/>
      <c r="AK1173" s="411"/>
      <c r="AL1173" s="412" t="e">
        <f>IF(OR(#REF!="",F1173=""),"",ROUND(#REF!/10^3*F1173,3))</f>
        <v>#REF!</v>
      </c>
      <c r="AM1173" s="412" t="e">
        <f>IF(#REF!&gt;0,#REF!*#REF!/1000,"")</f>
        <v>#REF!</v>
      </c>
      <c r="AN1173" s="412" t="e">
        <f>IF(#REF!&gt;0,#REF!*#REF!/1000,"")</f>
        <v>#REF!</v>
      </c>
      <c r="AO1173" s="413" t="e">
        <f>IF(OR(#REF!="●",#REF!="●",#REF!="●"),"",IF(#REF!="","",#REF!))</f>
        <v>#REF!</v>
      </c>
      <c r="AP1173" s="413" t="e">
        <f>IF(OR(#REF!="●",#REF!="●",#REF!="●"),"",IF(#REF!="","",#REF!))</f>
        <v>#REF!</v>
      </c>
      <c r="AQ1173" s="412" t="e">
        <f>IF(ISNA(L1173),"",L1173*#REF!)</f>
        <v>#REF!</v>
      </c>
      <c r="AR1173" s="412" t="e">
        <f>IF(ISNA(M1173),"",M1173*#REF!)</f>
        <v>#REF!</v>
      </c>
      <c r="AS1173" s="414" t="e">
        <f>IF(#REF!&gt;0,DQ$6,"")</f>
        <v>#REF!</v>
      </c>
      <c r="AT1173" s="95" t="e">
        <f>IF(#REF!="","",VLOOKUP(#REF!,#REF!,7,0))</f>
        <v>#REF!</v>
      </c>
      <c r="AU1173" s="201" t="e">
        <f>IF(OR(#REF!="",AT1173=""),"",ROUND(#REF!/10^3*AT1173,3))</f>
        <v>#REF!</v>
      </c>
      <c r="AV1173" s="201" t="e">
        <f>IF(#REF!&gt;0,#REF!*#REF!/1000,"")</f>
        <v>#REF!</v>
      </c>
      <c r="AW1173" s="201" t="e">
        <f>IF(#REF!&gt;0,#REF!*#REF!/1000,"")</f>
        <v>#REF!</v>
      </c>
      <c r="AX1173" s="74" t="e">
        <f t="shared" si="213"/>
        <v>#REF!</v>
      </c>
      <c r="AY1173" s="74" t="e">
        <f t="shared" si="214"/>
        <v>#REF!</v>
      </c>
      <c r="AZ1173" s="201" t="e">
        <f>IF(ISNA(AX1173),"",AX1173*#REF!)</f>
        <v>#REF!</v>
      </c>
      <c r="BA1173" s="201" t="e">
        <f>IF(ISNA(AY1173),"",AY1173*#REF!)</f>
        <v>#REF!</v>
      </c>
      <c r="BB1173" s="78" t="e">
        <f>IF(#REF!&gt;0,DQ$40,"")</f>
        <v>#REF!</v>
      </c>
      <c r="BC1173" s="99"/>
      <c r="BD1173" s="650"/>
      <c r="BE1173" s="652" t="e">
        <f>IF(OR(#REF!="",F1173=""),"",ROUND(#REF!/10^3*F1173,3))</f>
        <v>#REF!</v>
      </c>
      <c r="BF1173" s="412" t="e">
        <f>IF(#REF!&gt;0,#REF!*#REF!/1000,"")</f>
        <v>#REF!</v>
      </c>
      <c r="BG1173" s="412" t="e">
        <f>IF(#REF!&gt;0,#REF!*#REF!/1000,"")</f>
        <v>#REF!</v>
      </c>
      <c r="BH1173" s="413" t="e">
        <f>IF(OR(#REF!="●",#REF!="●",#REF!="●",#REF!="●"),"",IF(#REF!="","",#REF!))</f>
        <v>#REF!</v>
      </c>
      <c r="BI1173" s="413" t="e">
        <f>IF(OR(#REF!="●",#REF!="●",#REF!="●",#REF!="●"),"",IF(#REF!="","",#REF!))</f>
        <v>#REF!</v>
      </c>
      <c r="BJ1173" s="412" t="e">
        <f>IF(ISNA(L1173),"",L1173*#REF!)</f>
        <v>#REF!</v>
      </c>
      <c r="BK1173" s="412" t="e">
        <f>IF(ISNA(M1173),"",M1173*#REF!)</f>
        <v>#REF!</v>
      </c>
      <c r="BL1173" s="415" t="e">
        <f>IF(#REF!&gt;0,DQ$6,"")</f>
        <v>#REF!</v>
      </c>
      <c r="BM1173" s="361" t="e">
        <f>IF(#REF!="","",VLOOKUP(#REF!,#REF!,7,0))</f>
        <v>#REF!</v>
      </c>
      <c r="BN1173" s="201" t="e">
        <f>IF(OR(#REF!="",BM1173=""),"",ROUND(#REF!/10^3*BM1173,3))</f>
        <v>#REF!</v>
      </c>
      <c r="BO1173" s="201" t="e">
        <f>IF(#REF!&gt;0,#REF!*#REF!/1000,"")</f>
        <v>#REF!</v>
      </c>
      <c r="BP1173" s="201" t="e">
        <f>IF(#REF!&gt;0,#REF!*#REF!/1000,"")</f>
        <v>#REF!</v>
      </c>
      <c r="BQ1173" s="74" t="e">
        <f t="shared" si="215"/>
        <v>#REF!</v>
      </c>
      <c r="BR1173" s="74" t="e">
        <f t="shared" si="216"/>
        <v>#REF!</v>
      </c>
      <c r="BS1173" s="201" t="e">
        <f>IF(ISNA(BQ1173),"",BQ1173*#REF!)</f>
        <v>#REF!</v>
      </c>
      <c r="BT1173" s="201" t="e">
        <f>IF(ISNA(BR1173),"",BR1173*#REF!)</f>
        <v>#REF!</v>
      </c>
      <c r="BU1173" s="78" t="e">
        <f>IF(#REF!&gt;0,DQ$57,"")</f>
        <v>#REF!</v>
      </c>
      <c r="BV1173" s="99"/>
      <c r="BW1173" s="411"/>
      <c r="BX1173" s="412" t="e">
        <f>IF(OR(#REF!="",F1173=""),"",ROUND(#REF!/10^3*F1173,3))</f>
        <v>#REF!</v>
      </c>
      <c r="BY1173" s="412" t="e">
        <f>IF(#REF!&gt;0,#REF!*#REF!/1000,"")</f>
        <v>#REF!</v>
      </c>
      <c r="BZ1173" s="412" t="e">
        <f>IF(#REF!&gt;0,#REF!*#REF!/1000,"")</f>
        <v>#REF!</v>
      </c>
      <c r="CA1173" s="413" t="e">
        <f>IF(OR(#REF!="●",#REF!="●",#REF!="●",#REF!="●",#REF!="●"),"",IF(#REF!="","",#REF!))</f>
        <v>#REF!</v>
      </c>
      <c r="CB1173" s="413" t="e">
        <f>IF(OR(#REF!="●",#REF!="●",#REF!="●",#REF!="●",#REF!="●"),"",IF(#REF!="","",#REF!))</f>
        <v>#REF!</v>
      </c>
      <c r="CC1173" s="412" t="e">
        <f>IF(ISNA(L1173),"",L1173*#REF!)</f>
        <v>#REF!</v>
      </c>
      <c r="CD1173" s="412" t="e">
        <f>IF(ISNA(M1173),"",M1173*#REF!)</f>
        <v>#REF!</v>
      </c>
      <c r="CE1173" s="415" t="e">
        <f>IF(#REF!&gt;0,DQ$6,"")</f>
        <v>#REF!</v>
      </c>
      <c r="CF1173" s="361" t="e">
        <f>IF(#REF!="","",VLOOKUP(#REF!,#REF!,7,0))</f>
        <v>#REF!</v>
      </c>
      <c r="CG1173" s="201" t="e">
        <f>IF(OR(#REF!="",CF1173=""),"",ROUND(#REF!/10^3*CF1173,3))</f>
        <v>#REF!</v>
      </c>
      <c r="CH1173" s="201" t="e">
        <f>IF(#REF!&gt;0,#REF!*#REF!/1000,"")</f>
        <v>#REF!</v>
      </c>
      <c r="CI1173" s="201" t="e">
        <f>IF(#REF!&gt;0,#REF!*#REF!/1000,"")</f>
        <v>#REF!</v>
      </c>
      <c r="CJ1173" s="74" t="e">
        <f t="shared" si="217"/>
        <v>#REF!</v>
      </c>
      <c r="CK1173" s="74" t="e">
        <f t="shared" si="218"/>
        <v>#REF!</v>
      </c>
      <c r="CL1173" s="201" t="e">
        <f>IF(ISNA(CJ1173),"",CJ1173*#REF!)</f>
        <v>#REF!</v>
      </c>
      <c r="CM1173" s="201" t="e">
        <f>IF(ISNA(CK1173),"",CK1173*#REF!)</f>
        <v>#REF!</v>
      </c>
      <c r="CN1173" s="101" t="e">
        <f>IF(#REF!&gt;0,DQ$57,"")</f>
        <v>#REF!</v>
      </c>
      <c r="CO1173" s="84"/>
      <c r="CP1173" s="2"/>
      <c r="CQ1173" s="2"/>
      <c r="CR1173" s="2"/>
      <c r="CS1173" s="2"/>
      <c r="CT1173" s="2"/>
      <c r="CU1173" s="2"/>
      <c r="CV1173" s="2"/>
      <c r="CX1173" s="2"/>
      <c r="CY1173" s="2"/>
      <c r="CZ1173" s="2"/>
      <c r="DA1173" s="2"/>
      <c r="DB1173" s="2"/>
      <c r="DC1173" s="2"/>
      <c r="DD1173" s="2"/>
      <c r="DE1173" s="2"/>
      <c r="DF1173" s="2"/>
    </row>
    <row r="1174" spans="2:110" ht="18" customHeight="1">
      <c r="B1174" s="151" t="e">
        <f>IF(#REF!="","",VLOOKUP(#REF!,$CX$11:$DG$26,9,0))</f>
        <v>#REF!</v>
      </c>
      <c r="C1174" s="64" t="e">
        <f>IF(#REF!="",0,VLOOKUP(#REF!,$CP$11:$CQ$16,2,0))</f>
        <v>#REF!</v>
      </c>
      <c r="D1174" s="65" t="e">
        <f>IF(#REF!="",0,VLOOKUP(#REF!,$CX$11:$CY$26,2,0))</f>
        <v>#REF!</v>
      </c>
      <c r="E1174" s="152" t="e">
        <f t="shared" si="208"/>
        <v>#REF!</v>
      </c>
      <c r="F1174" s="155" t="e">
        <f>IF(#REF!="","",VLOOKUP(#REF!,#REF!,7,0))</f>
        <v>#REF!</v>
      </c>
      <c r="G1174" s="201" t="e">
        <f>IF(OR(#REF!="",F1174=""),"",ROUND(#REF!/10^3*F1174,3))</f>
        <v>#REF!</v>
      </c>
      <c r="H1174" s="201" t="e">
        <f>IF(#REF!&gt;0,#REF!*#REF!/1000,"")</f>
        <v>#REF!</v>
      </c>
      <c r="I1174" s="201" t="e">
        <f>IF(#REF!&gt;0,#REF!*#REF!/1000,"")</f>
        <v>#REF!</v>
      </c>
      <c r="J1174" s="51" t="e">
        <f>IF(#REF!="●","",IF(#REF!="","",#REF!))</f>
        <v>#REF!</v>
      </c>
      <c r="K1174" s="51" t="e">
        <f>IF(#REF!="●","",IF(#REF!="","",#REF!))</f>
        <v>#REF!</v>
      </c>
      <c r="L1174" s="74" t="e">
        <f t="shared" si="209"/>
        <v>#REF!</v>
      </c>
      <c r="M1174" s="74" t="e">
        <f t="shared" si="210"/>
        <v>#REF!</v>
      </c>
      <c r="N1174" s="201" t="e">
        <f>IF(ISNA(L1174),"",L1174*#REF!)</f>
        <v>#REF!</v>
      </c>
      <c r="O1174" s="201" t="e">
        <f>IF(ISNA(M1174),"",M1174*#REF!)</f>
        <v>#REF!</v>
      </c>
      <c r="P1174" s="78" t="e">
        <f>IF(#REF!&gt;0,DQ$6,"")</f>
        <v>#REF!</v>
      </c>
      <c r="Q1174" s="99"/>
      <c r="R1174" s="411"/>
      <c r="S1174" s="412" t="e">
        <f>IF(OR(#REF!="",F1174=""),"",ROUND(#REF!/10^3*F1174,3))</f>
        <v>#REF!</v>
      </c>
      <c r="T1174" s="412" t="e">
        <f>IF(#REF!&gt;0,#REF!*#REF!/1000,"")</f>
        <v>#REF!</v>
      </c>
      <c r="U1174" s="412" t="e">
        <f>IF(#REF!&gt;0,#REF!*#REF!/1000,"")</f>
        <v>#REF!</v>
      </c>
      <c r="V1174" s="413" t="e">
        <f>IF(OR(#REF!="●",#REF!="●"),"",IF(#REF!="","",#REF!))</f>
        <v>#REF!</v>
      </c>
      <c r="W1174" s="413" t="e">
        <f>IF(OR(#REF!="●",#REF!="●"),"",IF(#REF!="","",#REF!))</f>
        <v>#REF!</v>
      </c>
      <c r="X1174" s="412" t="e">
        <f>IF(ISNA(L1174),"",L1174*#REF!)</f>
        <v>#REF!</v>
      </c>
      <c r="Y1174" s="412" t="e">
        <f>IF(ISNA(M1174),"",M1174*#REF!)</f>
        <v>#REF!</v>
      </c>
      <c r="Z1174" s="414" t="e">
        <f>IF(#REF!&gt;0,DQ$6,"")</f>
        <v>#REF!</v>
      </c>
      <c r="AA1174" s="95" t="e">
        <f>IF(#REF!="","",VLOOKUP(#REF!,#REF!,7,0))</f>
        <v>#REF!</v>
      </c>
      <c r="AB1174" s="201" t="e">
        <f>IF(OR(#REF!="",AA1174=""),"",ROUND(#REF!/10^3*AA1174,3))</f>
        <v>#REF!</v>
      </c>
      <c r="AC1174" s="201" t="e">
        <f>IF(#REF!&gt;0,#REF!*#REF!/1000,"")</f>
        <v>#REF!</v>
      </c>
      <c r="AD1174" s="201" t="e">
        <f>IF(#REF!&gt;0,#REF!*#REF!/1000,"")</f>
        <v>#REF!</v>
      </c>
      <c r="AE1174" s="74" t="e">
        <f t="shared" si="211"/>
        <v>#REF!</v>
      </c>
      <c r="AF1174" s="74" t="e">
        <f t="shared" si="212"/>
        <v>#REF!</v>
      </c>
      <c r="AG1174" s="201" t="e">
        <f>IF(ISNA(AE1174),"",AE1174*#REF!)</f>
        <v>#REF!</v>
      </c>
      <c r="AH1174" s="201" t="e">
        <f>IF(ISNA(AF1174),"",AF1174*#REF!)</f>
        <v>#REF!</v>
      </c>
      <c r="AI1174" s="78" t="e">
        <f>IF(#REF!&gt;0,DQ$23,"")</f>
        <v>#REF!</v>
      </c>
      <c r="AJ1174" s="99"/>
      <c r="AK1174" s="411"/>
      <c r="AL1174" s="412" t="e">
        <f>IF(OR(#REF!="",F1174=""),"",ROUND(#REF!/10^3*F1174,3))</f>
        <v>#REF!</v>
      </c>
      <c r="AM1174" s="412" t="e">
        <f>IF(#REF!&gt;0,#REF!*#REF!/1000,"")</f>
        <v>#REF!</v>
      </c>
      <c r="AN1174" s="412" t="e">
        <f>IF(#REF!&gt;0,#REF!*#REF!/1000,"")</f>
        <v>#REF!</v>
      </c>
      <c r="AO1174" s="413" t="e">
        <f>IF(OR(#REF!="●",#REF!="●",#REF!="●"),"",IF(#REF!="","",#REF!))</f>
        <v>#REF!</v>
      </c>
      <c r="AP1174" s="413" t="e">
        <f>IF(OR(#REF!="●",#REF!="●",#REF!="●"),"",IF(#REF!="","",#REF!))</f>
        <v>#REF!</v>
      </c>
      <c r="AQ1174" s="412" t="e">
        <f>IF(ISNA(L1174),"",L1174*#REF!)</f>
        <v>#REF!</v>
      </c>
      <c r="AR1174" s="412" t="e">
        <f>IF(ISNA(M1174),"",M1174*#REF!)</f>
        <v>#REF!</v>
      </c>
      <c r="AS1174" s="414" t="e">
        <f>IF(#REF!&gt;0,DQ$6,"")</f>
        <v>#REF!</v>
      </c>
      <c r="AT1174" s="95" t="e">
        <f>IF(#REF!="","",VLOOKUP(#REF!,#REF!,7,0))</f>
        <v>#REF!</v>
      </c>
      <c r="AU1174" s="201" t="e">
        <f>IF(OR(#REF!="",AT1174=""),"",ROUND(#REF!/10^3*AT1174,3))</f>
        <v>#REF!</v>
      </c>
      <c r="AV1174" s="201" t="e">
        <f>IF(#REF!&gt;0,#REF!*#REF!/1000,"")</f>
        <v>#REF!</v>
      </c>
      <c r="AW1174" s="201" t="e">
        <f>IF(#REF!&gt;0,#REF!*#REF!/1000,"")</f>
        <v>#REF!</v>
      </c>
      <c r="AX1174" s="74" t="e">
        <f t="shared" si="213"/>
        <v>#REF!</v>
      </c>
      <c r="AY1174" s="74" t="e">
        <f t="shared" si="214"/>
        <v>#REF!</v>
      </c>
      <c r="AZ1174" s="201" t="e">
        <f>IF(ISNA(AX1174),"",AX1174*#REF!)</f>
        <v>#REF!</v>
      </c>
      <c r="BA1174" s="201" t="e">
        <f>IF(ISNA(AY1174),"",AY1174*#REF!)</f>
        <v>#REF!</v>
      </c>
      <c r="BB1174" s="78" t="e">
        <f>IF(#REF!&gt;0,DQ$40,"")</f>
        <v>#REF!</v>
      </c>
      <c r="BC1174" s="99"/>
      <c r="BD1174" s="650"/>
      <c r="BE1174" s="652" t="e">
        <f>IF(OR(#REF!="",F1174=""),"",ROUND(#REF!/10^3*F1174,3))</f>
        <v>#REF!</v>
      </c>
      <c r="BF1174" s="412" t="e">
        <f>IF(#REF!&gt;0,#REF!*#REF!/1000,"")</f>
        <v>#REF!</v>
      </c>
      <c r="BG1174" s="412" t="e">
        <f>IF(#REF!&gt;0,#REF!*#REF!/1000,"")</f>
        <v>#REF!</v>
      </c>
      <c r="BH1174" s="413" t="e">
        <f>IF(OR(#REF!="●",#REF!="●",#REF!="●",#REF!="●"),"",IF(#REF!="","",#REF!))</f>
        <v>#REF!</v>
      </c>
      <c r="BI1174" s="413" t="e">
        <f>IF(OR(#REF!="●",#REF!="●",#REF!="●",#REF!="●"),"",IF(#REF!="","",#REF!))</f>
        <v>#REF!</v>
      </c>
      <c r="BJ1174" s="412" t="e">
        <f>IF(ISNA(L1174),"",L1174*#REF!)</f>
        <v>#REF!</v>
      </c>
      <c r="BK1174" s="412" t="e">
        <f>IF(ISNA(M1174),"",M1174*#REF!)</f>
        <v>#REF!</v>
      </c>
      <c r="BL1174" s="415" t="e">
        <f>IF(#REF!&gt;0,DQ$6,"")</f>
        <v>#REF!</v>
      </c>
      <c r="BM1174" s="361" t="e">
        <f>IF(#REF!="","",VLOOKUP(#REF!,#REF!,7,0))</f>
        <v>#REF!</v>
      </c>
      <c r="BN1174" s="201" t="e">
        <f>IF(OR(#REF!="",BM1174=""),"",ROUND(#REF!/10^3*BM1174,3))</f>
        <v>#REF!</v>
      </c>
      <c r="BO1174" s="201" t="e">
        <f>IF(#REF!&gt;0,#REF!*#REF!/1000,"")</f>
        <v>#REF!</v>
      </c>
      <c r="BP1174" s="201" t="e">
        <f>IF(#REF!&gt;0,#REF!*#REF!/1000,"")</f>
        <v>#REF!</v>
      </c>
      <c r="BQ1174" s="74" t="e">
        <f t="shared" si="215"/>
        <v>#REF!</v>
      </c>
      <c r="BR1174" s="74" t="e">
        <f t="shared" si="216"/>
        <v>#REF!</v>
      </c>
      <c r="BS1174" s="201" t="e">
        <f>IF(ISNA(BQ1174),"",BQ1174*#REF!)</f>
        <v>#REF!</v>
      </c>
      <c r="BT1174" s="201" t="e">
        <f>IF(ISNA(BR1174),"",BR1174*#REF!)</f>
        <v>#REF!</v>
      </c>
      <c r="BU1174" s="78" t="e">
        <f>IF(#REF!&gt;0,DQ$57,"")</f>
        <v>#REF!</v>
      </c>
      <c r="BV1174" s="99"/>
      <c r="BW1174" s="411"/>
      <c r="BX1174" s="412" t="e">
        <f>IF(OR(#REF!="",F1174=""),"",ROUND(#REF!/10^3*F1174,3))</f>
        <v>#REF!</v>
      </c>
      <c r="BY1174" s="412" t="e">
        <f>IF(#REF!&gt;0,#REF!*#REF!/1000,"")</f>
        <v>#REF!</v>
      </c>
      <c r="BZ1174" s="412" t="e">
        <f>IF(#REF!&gt;0,#REF!*#REF!/1000,"")</f>
        <v>#REF!</v>
      </c>
      <c r="CA1174" s="413" t="e">
        <f>IF(OR(#REF!="●",#REF!="●",#REF!="●",#REF!="●",#REF!="●"),"",IF(#REF!="","",#REF!))</f>
        <v>#REF!</v>
      </c>
      <c r="CB1174" s="413" t="e">
        <f>IF(OR(#REF!="●",#REF!="●",#REF!="●",#REF!="●",#REF!="●"),"",IF(#REF!="","",#REF!))</f>
        <v>#REF!</v>
      </c>
      <c r="CC1174" s="412" t="e">
        <f>IF(ISNA(L1174),"",L1174*#REF!)</f>
        <v>#REF!</v>
      </c>
      <c r="CD1174" s="412" t="e">
        <f>IF(ISNA(M1174),"",M1174*#REF!)</f>
        <v>#REF!</v>
      </c>
      <c r="CE1174" s="415" t="e">
        <f>IF(#REF!&gt;0,DQ$6,"")</f>
        <v>#REF!</v>
      </c>
      <c r="CF1174" s="361" t="e">
        <f>IF(#REF!="","",VLOOKUP(#REF!,#REF!,7,0))</f>
        <v>#REF!</v>
      </c>
      <c r="CG1174" s="201" t="e">
        <f>IF(OR(#REF!="",CF1174=""),"",ROUND(#REF!/10^3*CF1174,3))</f>
        <v>#REF!</v>
      </c>
      <c r="CH1174" s="201" t="e">
        <f>IF(#REF!&gt;0,#REF!*#REF!/1000,"")</f>
        <v>#REF!</v>
      </c>
      <c r="CI1174" s="201" t="e">
        <f>IF(#REF!&gt;0,#REF!*#REF!/1000,"")</f>
        <v>#REF!</v>
      </c>
      <c r="CJ1174" s="74" t="e">
        <f t="shared" si="217"/>
        <v>#REF!</v>
      </c>
      <c r="CK1174" s="74" t="e">
        <f t="shared" si="218"/>
        <v>#REF!</v>
      </c>
      <c r="CL1174" s="201" t="e">
        <f>IF(ISNA(CJ1174),"",CJ1174*#REF!)</f>
        <v>#REF!</v>
      </c>
      <c r="CM1174" s="201" t="e">
        <f>IF(ISNA(CK1174),"",CK1174*#REF!)</f>
        <v>#REF!</v>
      </c>
      <c r="CN1174" s="101" t="e">
        <f>IF(#REF!&gt;0,DQ$57,"")</f>
        <v>#REF!</v>
      </c>
      <c r="CO1174" s="84"/>
      <c r="CP1174" s="2"/>
      <c r="CQ1174" s="2"/>
      <c r="CR1174" s="2"/>
      <c r="CS1174" s="2"/>
      <c r="CT1174" s="2"/>
      <c r="CU1174" s="2"/>
      <c r="CV1174" s="2"/>
      <c r="CX1174" s="2"/>
      <c r="CY1174" s="2"/>
      <c r="CZ1174" s="2"/>
      <c r="DA1174" s="2"/>
      <c r="DB1174" s="2"/>
      <c r="DC1174" s="2"/>
      <c r="DD1174" s="2"/>
      <c r="DE1174" s="2"/>
      <c r="DF1174" s="2"/>
    </row>
    <row r="1175" spans="2:110" ht="18" customHeight="1">
      <c r="B1175" s="151" t="e">
        <f>IF(#REF!="","",VLOOKUP(#REF!,$CX$11:$DG$26,9,0))</f>
        <v>#REF!</v>
      </c>
      <c r="C1175" s="64" t="e">
        <f>IF(#REF!="",0,VLOOKUP(#REF!,$CP$11:$CQ$16,2,0))</f>
        <v>#REF!</v>
      </c>
      <c r="D1175" s="65" t="e">
        <f>IF(#REF!="",0,VLOOKUP(#REF!,$CX$11:$CY$26,2,0))</f>
        <v>#REF!</v>
      </c>
      <c r="E1175" s="152" t="e">
        <f t="shared" si="208"/>
        <v>#REF!</v>
      </c>
      <c r="F1175" s="155" t="e">
        <f>IF(#REF!="","",VLOOKUP(#REF!,#REF!,7,0))</f>
        <v>#REF!</v>
      </c>
      <c r="G1175" s="201" t="e">
        <f>IF(OR(#REF!="",F1175=""),"",ROUND(#REF!/10^3*F1175,3))</f>
        <v>#REF!</v>
      </c>
      <c r="H1175" s="201" t="e">
        <f>IF(#REF!&gt;0,#REF!*#REF!/1000,"")</f>
        <v>#REF!</v>
      </c>
      <c r="I1175" s="201" t="e">
        <f>IF(#REF!&gt;0,#REF!*#REF!/1000,"")</f>
        <v>#REF!</v>
      </c>
      <c r="J1175" s="51" t="e">
        <f>IF(#REF!="●","",IF(#REF!="","",#REF!))</f>
        <v>#REF!</v>
      </c>
      <c r="K1175" s="51" t="e">
        <f>IF(#REF!="●","",IF(#REF!="","",#REF!))</f>
        <v>#REF!</v>
      </c>
      <c r="L1175" s="74" t="e">
        <f t="shared" si="209"/>
        <v>#REF!</v>
      </c>
      <c r="M1175" s="74" t="e">
        <f t="shared" si="210"/>
        <v>#REF!</v>
      </c>
      <c r="N1175" s="201" t="e">
        <f>IF(ISNA(L1175),"",L1175*#REF!)</f>
        <v>#REF!</v>
      </c>
      <c r="O1175" s="201" t="e">
        <f>IF(ISNA(M1175),"",M1175*#REF!)</f>
        <v>#REF!</v>
      </c>
      <c r="P1175" s="78" t="e">
        <f>IF(#REF!&gt;0,DQ$6,"")</f>
        <v>#REF!</v>
      </c>
      <c r="Q1175" s="99"/>
      <c r="R1175" s="411"/>
      <c r="S1175" s="412" t="e">
        <f>IF(OR(#REF!="",F1175=""),"",ROUND(#REF!/10^3*F1175,3))</f>
        <v>#REF!</v>
      </c>
      <c r="T1175" s="412" t="e">
        <f>IF(#REF!&gt;0,#REF!*#REF!/1000,"")</f>
        <v>#REF!</v>
      </c>
      <c r="U1175" s="412" t="e">
        <f>IF(#REF!&gt;0,#REF!*#REF!/1000,"")</f>
        <v>#REF!</v>
      </c>
      <c r="V1175" s="413" t="e">
        <f>IF(OR(#REF!="●",#REF!="●"),"",IF(#REF!="","",#REF!))</f>
        <v>#REF!</v>
      </c>
      <c r="W1175" s="413" t="e">
        <f>IF(OR(#REF!="●",#REF!="●"),"",IF(#REF!="","",#REF!))</f>
        <v>#REF!</v>
      </c>
      <c r="X1175" s="412" t="e">
        <f>IF(ISNA(L1175),"",L1175*#REF!)</f>
        <v>#REF!</v>
      </c>
      <c r="Y1175" s="412" t="e">
        <f>IF(ISNA(M1175),"",M1175*#REF!)</f>
        <v>#REF!</v>
      </c>
      <c r="Z1175" s="414" t="e">
        <f>IF(#REF!&gt;0,DQ$6,"")</f>
        <v>#REF!</v>
      </c>
      <c r="AA1175" s="95" t="e">
        <f>IF(#REF!="","",VLOOKUP(#REF!,#REF!,7,0))</f>
        <v>#REF!</v>
      </c>
      <c r="AB1175" s="201" t="e">
        <f>IF(OR(#REF!="",AA1175=""),"",ROUND(#REF!/10^3*AA1175,3))</f>
        <v>#REF!</v>
      </c>
      <c r="AC1175" s="201" t="e">
        <f>IF(#REF!&gt;0,#REF!*#REF!/1000,"")</f>
        <v>#REF!</v>
      </c>
      <c r="AD1175" s="201" t="e">
        <f>IF(#REF!&gt;0,#REF!*#REF!/1000,"")</f>
        <v>#REF!</v>
      </c>
      <c r="AE1175" s="74" t="e">
        <f t="shared" si="211"/>
        <v>#REF!</v>
      </c>
      <c r="AF1175" s="74" t="e">
        <f t="shared" si="212"/>
        <v>#REF!</v>
      </c>
      <c r="AG1175" s="201" t="e">
        <f>IF(ISNA(AE1175),"",AE1175*#REF!)</f>
        <v>#REF!</v>
      </c>
      <c r="AH1175" s="201" t="e">
        <f>IF(ISNA(AF1175),"",AF1175*#REF!)</f>
        <v>#REF!</v>
      </c>
      <c r="AI1175" s="78" t="e">
        <f>IF(#REF!&gt;0,DQ$23,"")</f>
        <v>#REF!</v>
      </c>
      <c r="AJ1175" s="99"/>
      <c r="AK1175" s="411"/>
      <c r="AL1175" s="412" t="e">
        <f>IF(OR(#REF!="",F1175=""),"",ROUND(#REF!/10^3*F1175,3))</f>
        <v>#REF!</v>
      </c>
      <c r="AM1175" s="412" t="e">
        <f>IF(#REF!&gt;0,#REF!*#REF!/1000,"")</f>
        <v>#REF!</v>
      </c>
      <c r="AN1175" s="412" t="e">
        <f>IF(#REF!&gt;0,#REF!*#REF!/1000,"")</f>
        <v>#REF!</v>
      </c>
      <c r="AO1175" s="413" t="e">
        <f>IF(OR(#REF!="●",#REF!="●",#REF!="●"),"",IF(#REF!="","",#REF!))</f>
        <v>#REF!</v>
      </c>
      <c r="AP1175" s="413" t="e">
        <f>IF(OR(#REF!="●",#REF!="●",#REF!="●"),"",IF(#REF!="","",#REF!))</f>
        <v>#REF!</v>
      </c>
      <c r="AQ1175" s="412" t="e">
        <f>IF(ISNA(L1175),"",L1175*#REF!)</f>
        <v>#REF!</v>
      </c>
      <c r="AR1175" s="412" t="e">
        <f>IF(ISNA(M1175),"",M1175*#REF!)</f>
        <v>#REF!</v>
      </c>
      <c r="AS1175" s="414" t="e">
        <f>IF(#REF!&gt;0,DQ$6,"")</f>
        <v>#REF!</v>
      </c>
      <c r="AT1175" s="95" t="e">
        <f>IF(#REF!="","",VLOOKUP(#REF!,#REF!,7,0))</f>
        <v>#REF!</v>
      </c>
      <c r="AU1175" s="201" t="e">
        <f>IF(OR(#REF!="",AT1175=""),"",ROUND(#REF!/10^3*AT1175,3))</f>
        <v>#REF!</v>
      </c>
      <c r="AV1175" s="201" t="e">
        <f>IF(#REF!&gt;0,#REF!*#REF!/1000,"")</f>
        <v>#REF!</v>
      </c>
      <c r="AW1175" s="201" t="e">
        <f>IF(#REF!&gt;0,#REF!*#REF!/1000,"")</f>
        <v>#REF!</v>
      </c>
      <c r="AX1175" s="74" t="e">
        <f t="shared" si="213"/>
        <v>#REF!</v>
      </c>
      <c r="AY1175" s="74" t="e">
        <f t="shared" si="214"/>
        <v>#REF!</v>
      </c>
      <c r="AZ1175" s="201" t="e">
        <f>IF(ISNA(AX1175),"",AX1175*#REF!)</f>
        <v>#REF!</v>
      </c>
      <c r="BA1175" s="201" t="e">
        <f>IF(ISNA(AY1175),"",AY1175*#REF!)</f>
        <v>#REF!</v>
      </c>
      <c r="BB1175" s="78" t="e">
        <f>IF(#REF!&gt;0,DQ$40,"")</f>
        <v>#REF!</v>
      </c>
      <c r="BC1175" s="99"/>
      <c r="BD1175" s="650"/>
      <c r="BE1175" s="652" t="e">
        <f>IF(OR(#REF!="",F1175=""),"",ROUND(#REF!/10^3*F1175,3))</f>
        <v>#REF!</v>
      </c>
      <c r="BF1175" s="412" t="e">
        <f>IF(#REF!&gt;0,#REF!*#REF!/1000,"")</f>
        <v>#REF!</v>
      </c>
      <c r="BG1175" s="412" t="e">
        <f>IF(#REF!&gt;0,#REF!*#REF!/1000,"")</f>
        <v>#REF!</v>
      </c>
      <c r="BH1175" s="413" t="e">
        <f>IF(OR(#REF!="●",#REF!="●",#REF!="●",#REF!="●"),"",IF(#REF!="","",#REF!))</f>
        <v>#REF!</v>
      </c>
      <c r="BI1175" s="413" t="e">
        <f>IF(OR(#REF!="●",#REF!="●",#REF!="●",#REF!="●"),"",IF(#REF!="","",#REF!))</f>
        <v>#REF!</v>
      </c>
      <c r="BJ1175" s="412" t="e">
        <f>IF(ISNA(L1175),"",L1175*#REF!)</f>
        <v>#REF!</v>
      </c>
      <c r="BK1175" s="412" t="e">
        <f>IF(ISNA(M1175),"",M1175*#REF!)</f>
        <v>#REF!</v>
      </c>
      <c r="BL1175" s="415" t="e">
        <f>IF(#REF!&gt;0,DQ$6,"")</f>
        <v>#REF!</v>
      </c>
      <c r="BM1175" s="361" t="e">
        <f>IF(#REF!="","",VLOOKUP(#REF!,#REF!,7,0))</f>
        <v>#REF!</v>
      </c>
      <c r="BN1175" s="201" t="e">
        <f>IF(OR(#REF!="",BM1175=""),"",ROUND(#REF!/10^3*BM1175,3))</f>
        <v>#REF!</v>
      </c>
      <c r="BO1175" s="201" t="e">
        <f>IF(#REF!&gt;0,#REF!*#REF!/1000,"")</f>
        <v>#REF!</v>
      </c>
      <c r="BP1175" s="201" t="e">
        <f>IF(#REF!&gt;0,#REF!*#REF!/1000,"")</f>
        <v>#REF!</v>
      </c>
      <c r="BQ1175" s="74" t="e">
        <f t="shared" si="215"/>
        <v>#REF!</v>
      </c>
      <c r="BR1175" s="74" t="e">
        <f t="shared" si="216"/>
        <v>#REF!</v>
      </c>
      <c r="BS1175" s="201" t="e">
        <f>IF(ISNA(BQ1175),"",BQ1175*#REF!)</f>
        <v>#REF!</v>
      </c>
      <c r="BT1175" s="201" t="e">
        <f>IF(ISNA(BR1175),"",BR1175*#REF!)</f>
        <v>#REF!</v>
      </c>
      <c r="BU1175" s="78" t="e">
        <f>IF(#REF!&gt;0,DQ$57,"")</f>
        <v>#REF!</v>
      </c>
      <c r="BV1175" s="99"/>
      <c r="BW1175" s="411"/>
      <c r="BX1175" s="412" t="e">
        <f>IF(OR(#REF!="",F1175=""),"",ROUND(#REF!/10^3*F1175,3))</f>
        <v>#REF!</v>
      </c>
      <c r="BY1175" s="412" t="e">
        <f>IF(#REF!&gt;0,#REF!*#REF!/1000,"")</f>
        <v>#REF!</v>
      </c>
      <c r="BZ1175" s="412" t="e">
        <f>IF(#REF!&gt;0,#REF!*#REF!/1000,"")</f>
        <v>#REF!</v>
      </c>
      <c r="CA1175" s="413" t="e">
        <f>IF(OR(#REF!="●",#REF!="●",#REF!="●",#REF!="●",#REF!="●"),"",IF(#REF!="","",#REF!))</f>
        <v>#REF!</v>
      </c>
      <c r="CB1175" s="413" t="e">
        <f>IF(OR(#REF!="●",#REF!="●",#REF!="●",#REF!="●",#REF!="●"),"",IF(#REF!="","",#REF!))</f>
        <v>#REF!</v>
      </c>
      <c r="CC1175" s="412" t="e">
        <f>IF(ISNA(L1175),"",L1175*#REF!)</f>
        <v>#REF!</v>
      </c>
      <c r="CD1175" s="412" t="e">
        <f>IF(ISNA(M1175),"",M1175*#REF!)</f>
        <v>#REF!</v>
      </c>
      <c r="CE1175" s="415" t="e">
        <f>IF(#REF!&gt;0,DQ$6,"")</f>
        <v>#REF!</v>
      </c>
      <c r="CF1175" s="361" t="e">
        <f>IF(#REF!="","",VLOOKUP(#REF!,#REF!,7,0))</f>
        <v>#REF!</v>
      </c>
      <c r="CG1175" s="201" t="e">
        <f>IF(OR(#REF!="",CF1175=""),"",ROUND(#REF!/10^3*CF1175,3))</f>
        <v>#REF!</v>
      </c>
      <c r="CH1175" s="201" t="e">
        <f>IF(#REF!&gt;0,#REF!*#REF!/1000,"")</f>
        <v>#REF!</v>
      </c>
      <c r="CI1175" s="201" t="e">
        <f>IF(#REF!&gt;0,#REF!*#REF!/1000,"")</f>
        <v>#REF!</v>
      </c>
      <c r="CJ1175" s="74" t="e">
        <f t="shared" si="217"/>
        <v>#REF!</v>
      </c>
      <c r="CK1175" s="74" t="e">
        <f t="shared" si="218"/>
        <v>#REF!</v>
      </c>
      <c r="CL1175" s="201" t="e">
        <f>IF(ISNA(CJ1175),"",CJ1175*#REF!)</f>
        <v>#REF!</v>
      </c>
      <c r="CM1175" s="201" t="e">
        <f>IF(ISNA(CK1175),"",CK1175*#REF!)</f>
        <v>#REF!</v>
      </c>
      <c r="CN1175" s="101" t="e">
        <f>IF(#REF!&gt;0,DQ$57,"")</f>
        <v>#REF!</v>
      </c>
      <c r="CO1175" s="84"/>
      <c r="CP1175" s="2"/>
      <c r="CQ1175" s="2"/>
      <c r="CR1175" s="2"/>
      <c r="CS1175" s="2"/>
      <c r="CT1175" s="2"/>
      <c r="CU1175" s="2"/>
      <c r="CV1175" s="2"/>
      <c r="CX1175" s="2"/>
      <c r="CY1175" s="2"/>
      <c r="CZ1175" s="2"/>
      <c r="DA1175" s="2"/>
      <c r="DB1175" s="2"/>
      <c r="DC1175" s="2"/>
      <c r="DD1175" s="2"/>
      <c r="DE1175" s="2"/>
      <c r="DF1175" s="2"/>
    </row>
    <row r="1176" spans="2:110" ht="18" customHeight="1">
      <c r="B1176" s="151" t="e">
        <f>IF(#REF!="","",VLOOKUP(#REF!,$CX$11:$DG$26,9,0))</f>
        <v>#REF!</v>
      </c>
      <c r="C1176" s="64" t="e">
        <f>IF(#REF!="",0,VLOOKUP(#REF!,$CP$11:$CQ$16,2,0))</f>
        <v>#REF!</v>
      </c>
      <c r="D1176" s="65" t="e">
        <f>IF(#REF!="",0,VLOOKUP(#REF!,$CX$11:$CY$26,2,0))</f>
        <v>#REF!</v>
      </c>
      <c r="E1176" s="152" t="e">
        <f t="shared" si="208"/>
        <v>#REF!</v>
      </c>
      <c r="F1176" s="155" t="e">
        <f>IF(#REF!="","",VLOOKUP(#REF!,#REF!,7,0))</f>
        <v>#REF!</v>
      </c>
      <c r="G1176" s="201" t="e">
        <f>IF(OR(#REF!="",F1176=""),"",ROUND(#REF!/10^3*F1176,3))</f>
        <v>#REF!</v>
      </c>
      <c r="H1176" s="201" t="e">
        <f>IF(#REF!&gt;0,#REF!*#REF!/1000,"")</f>
        <v>#REF!</v>
      </c>
      <c r="I1176" s="201" t="e">
        <f>IF(#REF!&gt;0,#REF!*#REF!/1000,"")</f>
        <v>#REF!</v>
      </c>
      <c r="J1176" s="51" t="e">
        <f>IF(#REF!="●","",IF(#REF!="","",#REF!))</f>
        <v>#REF!</v>
      </c>
      <c r="K1176" s="51" t="e">
        <f>IF(#REF!="●","",IF(#REF!="","",#REF!))</f>
        <v>#REF!</v>
      </c>
      <c r="L1176" s="74" t="e">
        <f t="shared" si="209"/>
        <v>#REF!</v>
      </c>
      <c r="M1176" s="74" t="e">
        <f t="shared" si="210"/>
        <v>#REF!</v>
      </c>
      <c r="N1176" s="201" t="e">
        <f>IF(ISNA(L1176),"",L1176*#REF!)</f>
        <v>#REF!</v>
      </c>
      <c r="O1176" s="201" t="e">
        <f>IF(ISNA(M1176),"",M1176*#REF!)</f>
        <v>#REF!</v>
      </c>
      <c r="P1176" s="78" t="e">
        <f>IF(#REF!&gt;0,DQ$6,"")</f>
        <v>#REF!</v>
      </c>
      <c r="Q1176" s="99"/>
      <c r="R1176" s="411"/>
      <c r="S1176" s="412" t="e">
        <f>IF(OR(#REF!="",F1176=""),"",ROUND(#REF!/10^3*F1176,3))</f>
        <v>#REF!</v>
      </c>
      <c r="T1176" s="412" t="e">
        <f>IF(#REF!&gt;0,#REF!*#REF!/1000,"")</f>
        <v>#REF!</v>
      </c>
      <c r="U1176" s="412" t="e">
        <f>IF(#REF!&gt;0,#REF!*#REF!/1000,"")</f>
        <v>#REF!</v>
      </c>
      <c r="V1176" s="413" t="e">
        <f>IF(OR(#REF!="●",#REF!="●"),"",IF(#REF!="","",#REF!))</f>
        <v>#REF!</v>
      </c>
      <c r="W1176" s="413" t="e">
        <f>IF(OR(#REF!="●",#REF!="●"),"",IF(#REF!="","",#REF!))</f>
        <v>#REF!</v>
      </c>
      <c r="X1176" s="412" t="e">
        <f>IF(ISNA(L1176),"",L1176*#REF!)</f>
        <v>#REF!</v>
      </c>
      <c r="Y1176" s="412" t="e">
        <f>IF(ISNA(M1176),"",M1176*#REF!)</f>
        <v>#REF!</v>
      </c>
      <c r="Z1176" s="414" t="e">
        <f>IF(#REF!&gt;0,DQ$6,"")</f>
        <v>#REF!</v>
      </c>
      <c r="AA1176" s="95" t="e">
        <f>IF(#REF!="","",VLOOKUP(#REF!,#REF!,7,0))</f>
        <v>#REF!</v>
      </c>
      <c r="AB1176" s="201" t="e">
        <f>IF(OR(#REF!="",AA1176=""),"",ROUND(#REF!/10^3*AA1176,3))</f>
        <v>#REF!</v>
      </c>
      <c r="AC1176" s="201" t="e">
        <f>IF(#REF!&gt;0,#REF!*#REF!/1000,"")</f>
        <v>#REF!</v>
      </c>
      <c r="AD1176" s="201" t="e">
        <f>IF(#REF!&gt;0,#REF!*#REF!/1000,"")</f>
        <v>#REF!</v>
      </c>
      <c r="AE1176" s="74" t="e">
        <f t="shared" si="211"/>
        <v>#REF!</v>
      </c>
      <c r="AF1176" s="74" t="e">
        <f t="shared" si="212"/>
        <v>#REF!</v>
      </c>
      <c r="AG1176" s="201" t="e">
        <f>IF(ISNA(AE1176),"",AE1176*#REF!)</f>
        <v>#REF!</v>
      </c>
      <c r="AH1176" s="201" t="e">
        <f>IF(ISNA(AF1176),"",AF1176*#REF!)</f>
        <v>#REF!</v>
      </c>
      <c r="AI1176" s="78" t="e">
        <f>IF(#REF!&gt;0,DQ$23,"")</f>
        <v>#REF!</v>
      </c>
      <c r="AJ1176" s="99"/>
      <c r="AK1176" s="411"/>
      <c r="AL1176" s="412" t="e">
        <f>IF(OR(#REF!="",F1176=""),"",ROUND(#REF!/10^3*F1176,3))</f>
        <v>#REF!</v>
      </c>
      <c r="AM1176" s="412" t="e">
        <f>IF(#REF!&gt;0,#REF!*#REF!/1000,"")</f>
        <v>#REF!</v>
      </c>
      <c r="AN1176" s="412" t="e">
        <f>IF(#REF!&gt;0,#REF!*#REF!/1000,"")</f>
        <v>#REF!</v>
      </c>
      <c r="AO1176" s="413" t="e">
        <f>IF(OR(#REF!="●",#REF!="●",#REF!="●"),"",IF(#REF!="","",#REF!))</f>
        <v>#REF!</v>
      </c>
      <c r="AP1176" s="413" t="e">
        <f>IF(OR(#REF!="●",#REF!="●",#REF!="●"),"",IF(#REF!="","",#REF!))</f>
        <v>#REF!</v>
      </c>
      <c r="AQ1176" s="412" t="e">
        <f>IF(ISNA(L1176),"",L1176*#REF!)</f>
        <v>#REF!</v>
      </c>
      <c r="AR1176" s="412" t="e">
        <f>IF(ISNA(M1176),"",M1176*#REF!)</f>
        <v>#REF!</v>
      </c>
      <c r="AS1176" s="414" t="e">
        <f>IF(#REF!&gt;0,DQ$6,"")</f>
        <v>#REF!</v>
      </c>
      <c r="AT1176" s="95" t="e">
        <f>IF(#REF!="","",VLOOKUP(#REF!,#REF!,7,0))</f>
        <v>#REF!</v>
      </c>
      <c r="AU1176" s="201" t="e">
        <f>IF(OR(#REF!="",AT1176=""),"",ROUND(#REF!/10^3*AT1176,3))</f>
        <v>#REF!</v>
      </c>
      <c r="AV1176" s="201" t="e">
        <f>IF(#REF!&gt;0,#REF!*#REF!/1000,"")</f>
        <v>#REF!</v>
      </c>
      <c r="AW1176" s="201" t="e">
        <f>IF(#REF!&gt;0,#REF!*#REF!/1000,"")</f>
        <v>#REF!</v>
      </c>
      <c r="AX1176" s="74" t="e">
        <f t="shared" si="213"/>
        <v>#REF!</v>
      </c>
      <c r="AY1176" s="74" t="e">
        <f t="shared" si="214"/>
        <v>#REF!</v>
      </c>
      <c r="AZ1176" s="201" t="e">
        <f>IF(ISNA(AX1176),"",AX1176*#REF!)</f>
        <v>#REF!</v>
      </c>
      <c r="BA1176" s="201" t="e">
        <f>IF(ISNA(AY1176),"",AY1176*#REF!)</f>
        <v>#REF!</v>
      </c>
      <c r="BB1176" s="78" t="e">
        <f>IF(#REF!&gt;0,DQ$40,"")</f>
        <v>#REF!</v>
      </c>
      <c r="BC1176" s="99"/>
      <c r="BD1176" s="650"/>
      <c r="BE1176" s="652" t="e">
        <f>IF(OR(#REF!="",F1176=""),"",ROUND(#REF!/10^3*F1176,3))</f>
        <v>#REF!</v>
      </c>
      <c r="BF1176" s="412" t="e">
        <f>IF(#REF!&gt;0,#REF!*#REF!/1000,"")</f>
        <v>#REF!</v>
      </c>
      <c r="BG1176" s="412" t="e">
        <f>IF(#REF!&gt;0,#REF!*#REF!/1000,"")</f>
        <v>#REF!</v>
      </c>
      <c r="BH1176" s="413" t="e">
        <f>IF(OR(#REF!="●",#REF!="●",#REF!="●",#REF!="●"),"",IF(#REF!="","",#REF!))</f>
        <v>#REF!</v>
      </c>
      <c r="BI1176" s="413" t="e">
        <f>IF(OR(#REF!="●",#REF!="●",#REF!="●",#REF!="●"),"",IF(#REF!="","",#REF!))</f>
        <v>#REF!</v>
      </c>
      <c r="BJ1176" s="412" t="e">
        <f>IF(ISNA(L1176),"",L1176*#REF!)</f>
        <v>#REF!</v>
      </c>
      <c r="BK1176" s="412" t="e">
        <f>IF(ISNA(M1176),"",M1176*#REF!)</f>
        <v>#REF!</v>
      </c>
      <c r="BL1176" s="415" t="e">
        <f>IF(#REF!&gt;0,DQ$6,"")</f>
        <v>#REF!</v>
      </c>
      <c r="BM1176" s="361" t="e">
        <f>IF(#REF!="","",VLOOKUP(#REF!,#REF!,7,0))</f>
        <v>#REF!</v>
      </c>
      <c r="BN1176" s="201" t="e">
        <f>IF(OR(#REF!="",BM1176=""),"",ROUND(#REF!/10^3*BM1176,3))</f>
        <v>#REF!</v>
      </c>
      <c r="BO1176" s="201" t="e">
        <f>IF(#REF!&gt;0,#REF!*#REF!/1000,"")</f>
        <v>#REF!</v>
      </c>
      <c r="BP1176" s="201" t="e">
        <f>IF(#REF!&gt;0,#REF!*#REF!/1000,"")</f>
        <v>#REF!</v>
      </c>
      <c r="BQ1176" s="74" t="e">
        <f t="shared" si="215"/>
        <v>#REF!</v>
      </c>
      <c r="BR1176" s="74" t="e">
        <f t="shared" si="216"/>
        <v>#REF!</v>
      </c>
      <c r="BS1176" s="201" t="e">
        <f>IF(ISNA(BQ1176),"",BQ1176*#REF!)</f>
        <v>#REF!</v>
      </c>
      <c r="BT1176" s="201" t="e">
        <f>IF(ISNA(BR1176),"",BR1176*#REF!)</f>
        <v>#REF!</v>
      </c>
      <c r="BU1176" s="78" t="e">
        <f>IF(#REF!&gt;0,DQ$57,"")</f>
        <v>#REF!</v>
      </c>
      <c r="BV1176" s="99"/>
      <c r="BW1176" s="411"/>
      <c r="BX1176" s="412" t="e">
        <f>IF(OR(#REF!="",F1176=""),"",ROUND(#REF!/10^3*F1176,3))</f>
        <v>#REF!</v>
      </c>
      <c r="BY1176" s="412" t="e">
        <f>IF(#REF!&gt;0,#REF!*#REF!/1000,"")</f>
        <v>#REF!</v>
      </c>
      <c r="BZ1176" s="412" t="e">
        <f>IF(#REF!&gt;0,#REF!*#REF!/1000,"")</f>
        <v>#REF!</v>
      </c>
      <c r="CA1176" s="413" t="e">
        <f>IF(OR(#REF!="●",#REF!="●",#REF!="●",#REF!="●",#REF!="●"),"",IF(#REF!="","",#REF!))</f>
        <v>#REF!</v>
      </c>
      <c r="CB1176" s="413" t="e">
        <f>IF(OR(#REF!="●",#REF!="●",#REF!="●",#REF!="●",#REF!="●"),"",IF(#REF!="","",#REF!))</f>
        <v>#REF!</v>
      </c>
      <c r="CC1176" s="412" t="e">
        <f>IF(ISNA(L1176),"",L1176*#REF!)</f>
        <v>#REF!</v>
      </c>
      <c r="CD1176" s="412" t="e">
        <f>IF(ISNA(M1176),"",M1176*#REF!)</f>
        <v>#REF!</v>
      </c>
      <c r="CE1176" s="415" t="e">
        <f>IF(#REF!&gt;0,DQ$6,"")</f>
        <v>#REF!</v>
      </c>
      <c r="CF1176" s="361" t="e">
        <f>IF(#REF!="","",VLOOKUP(#REF!,#REF!,7,0))</f>
        <v>#REF!</v>
      </c>
      <c r="CG1176" s="201" t="e">
        <f>IF(OR(#REF!="",CF1176=""),"",ROUND(#REF!/10^3*CF1176,3))</f>
        <v>#REF!</v>
      </c>
      <c r="CH1176" s="201" t="e">
        <f>IF(#REF!&gt;0,#REF!*#REF!/1000,"")</f>
        <v>#REF!</v>
      </c>
      <c r="CI1176" s="201" t="e">
        <f>IF(#REF!&gt;0,#REF!*#REF!/1000,"")</f>
        <v>#REF!</v>
      </c>
      <c r="CJ1176" s="74" t="e">
        <f t="shared" si="217"/>
        <v>#REF!</v>
      </c>
      <c r="CK1176" s="74" t="e">
        <f t="shared" si="218"/>
        <v>#REF!</v>
      </c>
      <c r="CL1176" s="201" t="e">
        <f>IF(ISNA(CJ1176),"",CJ1176*#REF!)</f>
        <v>#REF!</v>
      </c>
      <c r="CM1176" s="201" t="e">
        <f>IF(ISNA(CK1176),"",CK1176*#REF!)</f>
        <v>#REF!</v>
      </c>
      <c r="CN1176" s="101" t="e">
        <f>IF(#REF!&gt;0,DQ$57,"")</f>
        <v>#REF!</v>
      </c>
      <c r="CO1176" s="84"/>
      <c r="CP1176" s="2"/>
      <c r="CQ1176" s="2"/>
      <c r="CR1176" s="2"/>
      <c r="CS1176" s="2"/>
      <c r="CT1176" s="2"/>
      <c r="CU1176" s="2"/>
      <c r="CV1176" s="2"/>
      <c r="CX1176" s="2"/>
      <c r="CY1176" s="2"/>
      <c r="CZ1176" s="2"/>
      <c r="DA1176" s="2"/>
      <c r="DB1176" s="2"/>
      <c r="DC1176" s="2"/>
      <c r="DD1176" s="2"/>
      <c r="DE1176" s="2"/>
      <c r="DF1176" s="2"/>
    </row>
    <row r="1177" spans="2:110" ht="18" customHeight="1">
      <c r="B1177" s="151" t="e">
        <f>IF(#REF!="","",VLOOKUP(#REF!,$CX$11:$DG$26,9,0))</f>
        <v>#REF!</v>
      </c>
      <c r="C1177" s="64" t="e">
        <f>IF(#REF!="",0,VLOOKUP(#REF!,$CP$11:$CQ$16,2,0))</f>
        <v>#REF!</v>
      </c>
      <c r="D1177" s="65" t="e">
        <f>IF(#REF!="",0,VLOOKUP(#REF!,$CX$11:$CY$26,2,0))</f>
        <v>#REF!</v>
      </c>
      <c r="E1177" s="152" t="e">
        <f t="shared" si="208"/>
        <v>#REF!</v>
      </c>
      <c r="F1177" s="155" t="e">
        <f>IF(#REF!="","",VLOOKUP(#REF!,#REF!,7,0))</f>
        <v>#REF!</v>
      </c>
      <c r="G1177" s="201" t="e">
        <f>IF(OR(#REF!="",F1177=""),"",ROUND(#REF!/10^3*F1177,3))</f>
        <v>#REF!</v>
      </c>
      <c r="H1177" s="201" t="e">
        <f>IF(#REF!&gt;0,#REF!*#REF!/1000,"")</f>
        <v>#REF!</v>
      </c>
      <c r="I1177" s="201" t="e">
        <f>IF(#REF!&gt;0,#REF!*#REF!/1000,"")</f>
        <v>#REF!</v>
      </c>
      <c r="J1177" s="51" t="e">
        <f>IF(#REF!="●","",IF(#REF!="","",#REF!))</f>
        <v>#REF!</v>
      </c>
      <c r="K1177" s="51" t="e">
        <f>IF(#REF!="●","",IF(#REF!="","",#REF!))</f>
        <v>#REF!</v>
      </c>
      <c r="L1177" s="74" t="e">
        <f t="shared" si="209"/>
        <v>#REF!</v>
      </c>
      <c r="M1177" s="74" t="e">
        <f t="shared" si="210"/>
        <v>#REF!</v>
      </c>
      <c r="N1177" s="201" t="e">
        <f>IF(ISNA(L1177),"",L1177*#REF!)</f>
        <v>#REF!</v>
      </c>
      <c r="O1177" s="201" t="e">
        <f>IF(ISNA(M1177),"",M1177*#REF!)</f>
        <v>#REF!</v>
      </c>
      <c r="P1177" s="78" t="e">
        <f>IF(#REF!&gt;0,DQ$6,"")</f>
        <v>#REF!</v>
      </c>
      <c r="Q1177" s="99"/>
      <c r="R1177" s="411"/>
      <c r="S1177" s="412" t="e">
        <f>IF(OR(#REF!="",F1177=""),"",ROUND(#REF!/10^3*F1177,3))</f>
        <v>#REF!</v>
      </c>
      <c r="T1177" s="412" t="e">
        <f>IF(#REF!&gt;0,#REF!*#REF!/1000,"")</f>
        <v>#REF!</v>
      </c>
      <c r="U1177" s="412" t="e">
        <f>IF(#REF!&gt;0,#REF!*#REF!/1000,"")</f>
        <v>#REF!</v>
      </c>
      <c r="V1177" s="413" t="e">
        <f>IF(OR(#REF!="●",#REF!="●"),"",IF(#REF!="","",#REF!))</f>
        <v>#REF!</v>
      </c>
      <c r="W1177" s="413" t="e">
        <f>IF(OR(#REF!="●",#REF!="●"),"",IF(#REF!="","",#REF!))</f>
        <v>#REF!</v>
      </c>
      <c r="X1177" s="412" t="e">
        <f>IF(ISNA(L1177),"",L1177*#REF!)</f>
        <v>#REF!</v>
      </c>
      <c r="Y1177" s="412" t="e">
        <f>IF(ISNA(M1177),"",M1177*#REF!)</f>
        <v>#REF!</v>
      </c>
      <c r="Z1177" s="414" t="e">
        <f>IF(#REF!&gt;0,DQ$6,"")</f>
        <v>#REF!</v>
      </c>
      <c r="AA1177" s="95" t="e">
        <f>IF(#REF!="","",VLOOKUP(#REF!,#REF!,7,0))</f>
        <v>#REF!</v>
      </c>
      <c r="AB1177" s="201" t="e">
        <f>IF(OR(#REF!="",AA1177=""),"",ROUND(#REF!/10^3*AA1177,3))</f>
        <v>#REF!</v>
      </c>
      <c r="AC1177" s="201" t="e">
        <f>IF(#REF!&gt;0,#REF!*#REF!/1000,"")</f>
        <v>#REF!</v>
      </c>
      <c r="AD1177" s="201" t="e">
        <f>IF(#REF!&gt;0,#REF!*#REF!/1000,"")</f>
        <v>#REF!</v>
      </c>
      <c r="AE1177" s="74" t="e">
        <f t="shared" si="211"/>
        <v>#REF!</v>
      </c>
      <c r="AF1177" s="74" t="e">
        <f t="shared" si="212"/>
        <v>#REF!</v>
      </c>
      <c r="AG1177" s="201" t="e">
        <f>IF(ISNA(AE1177),"",AE1177*#REF!)</f>
        <v>#REF!</v>
      </c>
      <c r="AH1177" s="201" t="e">
        <f>IF(ISNA(AF1177),"",AF1177*#REF!)</f>
        <v>#REF!</v>
      </c>
      <c r="AI1177" s="78" t="e">
        <f>IF(#REF!&gt;0,DQ$23,"")</f>
        <v>#REF!</v>
      </c>
      <c r="AJ1177" s="99"/>
      <c r="AK1177" s="411"/>
      <c r="AL1177" s="412" t="e">
        <f>IF(OR(#REF!="",F1177=""),"",ROUND(#REF!/10^3*F1177,3))</f>
        <v>#REF!</v>
      </c>
      <c r="AM1177" s="412" t="e">
        <f>IF(#REF!&gt;0,#REF!*#REF!/1000,"")</f>
        <v>#REF!</v>
      </c>
      <c r="AN1177" s="412" t="e">
        <f>IF(#REF!&gt;0,#REF!*#REF!/1000,"")</f>
        <v>#REF!</v>
      </c>
      <c r="AO1177" s="413" t="e">
        <f>IF(OR(#REF!="●",#REF!="●",#REF!="●"),"",IF(#REF!="","",#REF!))</f>
        <v>#REF!</v>
      </c>
      <c r="AP1177" s="413" t="e">
        <f>IF(OR(#REF!="●",#REF!="●",#REF!="●"),"",IF(#REF!="","",#REF!))</f>
        <v>#REF!</v>
      </c>
      <c r="AQ1177" s="412" t="e">
        <f>IF(ISNA(L1177),"",L1177*#REF!)</f>
        <v>#REF!</v>
      </c>
      <c r="AR1177" s="412" t="e">
        <f>IF(ISNA(M1177),"",M1177*#REF!)</f>
        <v>#REF!</v>
      </c>
      <c r="AS1177" s="414" t="e">
        <f>IF(#REF!&gt;0,DQ$6,"")</f>
        <v>#REF!</v>
      </c>
      <c r="AT1177" s="95" t="e">
        <f>IF(#REF!="","",VLOOKUP(#REF!,#REF!,7,0))</f>
        <v>#REF!</v>
      </c>
      <c r="AU1177" s="201" t="e">
        <f>IF(OR(#REF!="",AT1177=""),"",ROUND(#REF!/10^3*AT1177,3))</f>
        <v>#REF!</v>
      </c>
      <c r="AV1177" s="201" t="e">
        <f>IF(#REF!&gt;0,#REF!*#REF!/1000,"")</f>
        <v>#REF!</v>
      </c>
      <c r="AW1177" s="201" t="e">
        <f>IF(#REF!&gt;0,#REF!*#REF!/1000,"")</f>
        <v>#REF!</v>
      </c>
      <c r="AX1177" s="74" t="e">
        <f t="shared" si="213"/>
        <v>#REF!</v>
      </c>
      <c r="AY1177" s="74" t="e">
        <f t="shared" si="214"/>
        <v>#REF!</v>
      </c>
      <c r="AZ1177" s="201" t="e">
        <f>IF(ISNA(AX1177),"",AX1177*#REF!)</f>
        <v>#REF!</v>
      </c>
      <c r="BA1177" s="201" t="e">
        <f>IF(ISNA(AY1177),"",AY1177*#REF!)</f>
        <v>#REF!</v>
      </c>
      <c r="BB1177" s="78" t="e">
        <f>IF(#REF!&gt;0,DQ$40,"")</f>
        <v>#REF!</v>
      </c>
      <c r="BC1177" s="99"/>
      <c r="BD1177" s="650"/>
      <c r="BE1177" s="652" t="e">
        <f>IF(OR(#REF!="",F1177=""),"",ROUND(#REF!/10^3*F1177,3))</f>
        <v>#REF!</v>
      </c>
      <c r="BF1177" s="412" t="e">
        <f>IF(#REF!&gt;0,#REF!*#REF!/1000,"")</f>
        <v>#REF!</v>
      </c>
      <c r="BG1177" s="412" t="e">
        <f>IF(#REF!&gt;0,#REF!*#REF!/1000,"")</f>
        <v>#REF!</v>
      </c>
      <c r="BH1177" s="413" t="e">
        <f>IF(OR(#REF!="●",#REF!="●",#REF!="●",#REF!="●"),"",IF(#REF!="","",#REF!))</f>
        <v>#REF!</v>
      </c>
      <c r="BI1177" s="413" t="e">
        <f>IF(OR(#REF!="●",#REF!="●",#REF!="●",#REF!="●"),"",IF(#REF!="","",#REF!))</f>
        <v>#REF!</v>
      </c>
      <c r="BJ1177" s="412" t="e">
        <f>IF(ISNA(L1177),"",L1177*#REF!)</f>
        <v>#REF!</v>
      </c>
      <c r="BK1177" s="412" t="e">
        <f>IF(ISNA(M1177),"",M1177*#REF!)</f>
        <v>#REF!</v>
      </c>
      <c r="BL1177" s="415" t="e">
        <f>IF(#REF!&gt;0,DQ$6,"")</f>
        <v>#REF!</v>
      </c>
      <c r="BM1177" s="361" t="e">
        <f>IF(#REF!="","",VLOOKUP(#REF!,#REF!,7,0))</f>
        <v>#REF!</v>
      </c>
      <c r="BN1177" s="201" t="e">
        <f>IF(OR(#REF!="",BM1177=""),"",ROUND(#REF!/10^3*BM1177,3))</f>
        <v>#REF!</v>
      </c>
      <c r="BO1177" s="201" t="e">
        <f>IF(#REF!&gt;0,#REF!*#REF!/1000,"")</f>
        <v>#REF!</v>
      </c>
      <c r="BP1177" s="201" t="e">
        <f>IF(#REF!&gt;0,#REF!*#REF!/1000,"")</f>
        <v>#REF!</v>
      </c>
      <c r="BQ1177" s="74" t="e">
        <f t="shared" si="215"/>
        <v>#REF!</v>
      </c>
      <c r="BR1177" s="74" t="e">
        <f t="shared" si="216"/>
        <v>#REF!</v>
      </c>
      <c r="BS1177" s="201" t="e">
        <f>IF(ISNA(BQ1177),"",BQ1177*#REF!)</f>
        <v>#REF!</v>
      </c>
      <c r="BT1177" s="201" t="e">
        <f>IF(ISNA(BR1177),"",BR1177*#REF!)</f>
        <v>#REF!</v>
      </c>
      <c r="BU1177" s="78" t="e">
        <f>IF(#REF!&gt;0,DQ$57,"")</f>
        <v>#REF!</v>
      </c>
      <c r="BV1177" s="99"/>
      <c r="BW1177" s="411"/>
      <c r="BX1177" s="412" t="e">
        <f>IF(OR(#REF!="",F1177=""),"",ROUND(#REF!/10^3*F1177,3))</f>
        <v>#REF!</v>
      </c>
      <c r="BY1177" s="412" t="e">
        <f>IF(#REF!&gt;0,#REF!*#REF!/1000,"")</f>
        <v>#REF!</v>
      </c>
      <c r="BZ1177" s="412" t="e">
        <f>IF(#REF!&gt;0,#REF!*#REF!/1000,"")</f>
        <v>#REF!</v>
      </c>
      <c r="CA1177" s="413" t="e">
        <f>IF(OR(#REF!="●",#REF!="●",#REF!="●",#REF!="●",#REF!="●"),"",IF(#REF!="","",#REF!))</f>
        <v>#REF!</v>
      </c>
      <c r="CB1177" s="413" t="e">
        <f>IF(OR(#REF!="●",#REF!="●",#REF!="●",#REF!="●",#REF!="●"),"",IF(#REF!="","",#REF!))</f>
        <v>#REF!</v>
      </c>
      <c r="CC1177" s="412" t="e">
        <f>IF(ISNA(L1177),"",L1177*#REF!)</f>
        <v>#REF!</v>
      </c>
      <c r="CD1177" s="412" t="e">
        <f>IF(ISNA(M1177),"",M1177*#REF!)</f>
        <v>#REF!</v>
      </c>
      <c r="CE1177" s="415" t="e">
        <f>IF(#REF!&gt;0,DQ$6,"")</f>
        <v>#REF!</v>
      </c>
      <c r="CF1177" s="361" t="e">
        <f>IF(#REF!="","",VLOOKUP(#REF!,#REF!,7,0))</f>
        <v>#REF!</v>
      </c>
      <c r="CG1177" s="201" t="e">
        <f>IF(OR(#REF!="",CF1177=""),"",ROUND(#REF!/10^3*CF1177,3))</f>
        <v>#REF!</v>
      </c>
      <c r="CH1177" s="201" t="e">
        <f>IF(#REF!&gt;0,#REF!*#REF!/1000,"")</f>
        <v>#REF!</v>
      </c>
      <c r="CI1177" s="201" t="e">
        <f>IF(#REF!&gt;0,#REF!*#REF!/1000,"")</f>
        <v>#REF!</v>
      </c>
      <c r="CJ1177" s="74" t="e">
        <f t="shared" si="217"/>
        <v>#REF!</v>
      </c>
      <c r="CK1177" s="74" t="e">
        <f t="shared" si="218"/>
        <v>#REF!</v>
      </c>
      <c r="CL1177" s="201" t="e">
        <f>IF(ISNA(CJ1177),"",CJ1177*#REF!)</f>
        <v>#REF!</v>
      </c>
      <c r="CM1177" s="201" t="e">
        <f>IF(ISNA(CK1177),"",CK1177*#REF!)</f>
        <v>#REF!</v>
      </c>
      <c r="CN1177" s="101" t="e">
        <f>IF(#REF!&gt;0,DQ$57,"")</f>
        <v>#REF!</v>
      </c>
      <c r="CO1177" s="84"/>
      <c r="CP1177" s="2"/>
      <c r="CQ1177" s="2"/>
      <c r="CR1177" s="2"/>
      <c r="CS1177" s="2"/>
      <c r="CT1177" s="2"/>
      <c r="CU1177" s="2"/>
      <c r="CV1177" s="2"/>
      <c r="CX1177" s="2"/>
      <c r="CY1177" s="2"/>
      <c r="CZ1177" s="2"/>
      <c r="DA1177" s="2"/>
      <c r="DB1177" s="2"/>
      <c r="DC1177" s="2"/>
      <c r="DD1177" s="2"/>
      <c r="DE1177" s="2"/>
      <c r="DF1177" s="2"/>
    </row>
    <row r="1178" spans="2:110" ht="18" customHeight="1">
      <c r="B1178" s="151" t="e">
        <f>IF(#REF!="","",VLOOKUP(#REF!,$CX$11:$DG$26,9,0))</f>
        <v>#REF!</v>
      </c>
      <c r="C1178" s="64" t="e">
        <f>IF(#REF!="",0,VLOOKUP(#REF!,$CP$11:$CQ$16,2,0))</f>
        <v>#REF!</v>
      </c>
      <c r="D1178" s="65" t="e">
        <f>IF(#REF!="",0,VLOOKUP(#REF!,$CX$11:$CY$26,2,0))</f>
        <v>#REF!</v>
      </c>
      <c r="E1178" s="152" t="e">
        <f t="shared" si="208"/>
        <v>#REF!</v>
      </c>
      <c r="F1178" s="155" t="e">
        <f>IF(#REF!="","",VLOOKUP(#REF!,#REF!,7,0))</f>
        <v>#REF!</v>
      </c>
      <c r="G1178" s="201" t="e">
        <f>IF(OR(#REF!="",F1178=""),"",ROUND(#REF!/10^3*F1178,3))</f>
        <v>#REF!</v>
      </c>
      <c r="H1178" s="201" t="e">
        <f>IF(#REF!&gt;0,#REF!*#REF!/1000,"")</f>
        <v>#REF!</v>
      </c>
      <c r="I1178" s="201" t="e">
        <f>IF(#REF!&gt;0,#REF!*#REF!/1000,"")</f>
        <v>#REF!</v>
      </c>
      <c r="J1178" s="51" t="e">
        <f>IF(#REF!="●","",IF(#REF!="","",#REF!))</f>
        <v>#REF!</v>
      </c>
      <c r="K1178" s="51" t="e">
        <f>IF(#REF!="●","",IF(#REF!="","",#REF!))</f>
        <v>#REF!</v>
      </c>
      <c r="L1178" s="74" t="e">
        <f t="shared" si="209"/>
        <v>#REF!</v>
      </c>
      <c r="M1178" s="74" t="e">
        <f t="shared" si="210"/>
        <v>#REF!</v>
      </c>
      <c r="N1178" s="201" t="e">
        <f>IF(ISNA(L1178),"",L1178*#REF!)</f>
        <v>#REF!</v>
      </c>
      <c r="O1178" s="201" t="e">
        <f>IF(ISNA(M1178),"",M1178*#REF!)</f>
        <v>#REF!</v>
      </c>
      <c r="P1178" s="78" t="e">
        <f>IF(#REF!&gt;0,DQ$6,"")</f>
        <v>#REF!</v>
      </c>
      <c r="Q1178" s="99"/>
      <c r="R1178" s="411"/>
      <c r="S1178" s="412" t="e">
        <f>IF(OR(#REF!="",F1178=""),"",ROUND(#REF!/10^3*F1178,3))</f>
        <v>#REF!</v>
      </c>
      <c r="T1178" s="412" t="e">
        <f>IF(#REF!&gt;0,#REF!*#REF!/1000,"")</f>
        <v>#REF!</v>
      </c>
      <c r="U1178" s="412" t="e">
        <f>IF(#REF!&gt;0,#REF!*#REF!/1000,"")</f>
        <v>#REF!</v>
      </c>
      <c r="V1178" s="413" t="e">
        <f>IF(OR(#REF!="●",#REF!="●"),"",IF(#REF!="","",#REF!))</f>
        <v>#REF!</v>
      </c>
      <c r="W1178" s="413" t="e">
        <f>IF(OR(#REF!="●",#REF!="●"),"",IF(#REF!="","",#REF!))</f>
        <v>#REF!</v>
      </c>
      <c r="X1178" s="412" t="e">
        <f>IF(ISNA(L1178),"",L1178*#REF!)</f>
        <v>#REF!</v>
      </c>
      <c r="Y1178" s="412" t="e">
        <f>IF(ISNA(M1178),"",M1178*#REF!)</f>
        <v>#REF!</v>
      </c>
      <c r="Z1178" s="414" t="e">
        <f>IF(#REF!&gt;0,DQ$6,"")</f>
        <v>#REF!</v>
      </c>
      <c r="AA1178" s="95" t="e">
        <f>IF(#REF!="","",VLOOKUP(#REF!,#REF!,7,0))</f>
        <v>#REF!</v>
      </c>
      <c r="AB1178" s="201" t="e">
        <f>IF(OR(#REF!="",AA1178=""),"",ROUND(#REF!/10^3*AA1178,3))</f>
        <v>#REF!</v>
      </c>
      <c r="AC1178" s="201" t="e">
        <f>IF(#REF!&gt;0,#REF!*#REF!/1000,"")</f>
        <v>#REF!</v>
      </c>
      <c r="AD1178" s="201" t="e">
        <f>IF(#REF!&gt;0,#REF!*#REF!/1000,"")</f>
        <v>#REF!</v>
      </c>
      <c r="AE1178" s="74" t="e">
        <f t="shared" si="211"/>
        <v>#REF!</v>
      </c>
      <c r="AF1178" s="74" t="e">
        <f t="shared" si="212"/>
        <v>#REF!</v>
      </c>
      <c r="AG1178" s="201" t="e">
        <f>IF(ISNA(AE1178),"",AE1178*#REF!)</f>
        <v>#REF!</v>
      </c>
      <c r="AH1178" s="201" t="e">
        <f>IF(ISNA(AF1178),"",AF1178*#REF!)</f>
        <v>#REF!</v>
      </c>
      <c r="AI1178" s="78" t="e">
        <f>IF(#REF!&gt;0,DQ$23,"")</f>
        <v>#REF!</v>
      </c>
      <c r="AJ1178" s="99"/>
      <c r="AK1178" s="411"/>
      <c r="AL1178" s="412" t="e">
        <f>IF(OR(#REF!="",F1178=""),"",ROUND(#REF!/10^3*F1178,3))</f>
        <v>#REF!</v>
      </c>
      <c r="AM1178" s="412" t="e">
        <f>IF(#REF!&gt;0,#REF!*#REF!/1000,"")</f>
        <v>#REF!</v>
      </c>
      <c r="AN1178" s="412" t="e">
        <f>IF(#REF!&gt;0,#REF!*#REF!/1000,"")</f>
        <v>#REF!</v>
      </c>
      <c r="AO1178" s="413" t="e">
        <f>IF(OR(#REF!="●",#REF!="●",#REF!="●"),"",IF(#REF!="","",#REF!))</f>
        <v>#REF!</v>
      </c>
      <c r="AP1178" s="413" t="e">
        <f>IF(OR(#REF!="●",#REF!="●",#REF!="●"),"",IF(#REF!="","",#REF!))</f>
        <v>#REF!</v>
      </c>
      <c r="AQ1178" s="412" t="e">
        <f>IF(ISNA(L1178),"",L1178*#REF!)</f>
        <v>#REF!</v>
      </c>
      <c r="AR1178" s="412" t="e">
        <f>IF(ISNA(M1178),"",M1178*#REF!)</f>
        <v>#REF!</v>
      </c>
      <c r="AS1178" s="414" t="e">
        <f>IF(#REF!&gt;0,DQ$6,"")</f>
        <v>#REF!</v>
      </c>
      <c r="AT1178" s="95" t="e">
        <f>IF(#REF!="","",VLOOKUP(#REF!,#REF!,7,0))</f>
        <v>#REF!</v>
      </c>
      <c r="AU1178" s="201" t="e">
        <f>IF(OR(#REF!="",AT1178=""),"",ROUND(#REF!/10^3*AT1178,3))</f>
        <v>#REF!</v>
      </c>
      <c r="AV1178" s="201" t="e">
        <f>IF(#REF!&gt;0,#REF!*#REF!/1000,"")</f>
        <v>#REF!</v>
      </c>
      <c r="AW1178" s="201" t="e">
        <f>IF(#REF!&gt;0,#REF!*#REF!/1000,"")</f>
        <v>#REF!</v>
      </c>
      <c r="AX1178" s="74" t="e">
        <f t="shared" si="213"/>
        <v>#REF!</v>
      </c>
      <c r="AY1178" s="74" t="e">
        <f t="shared" si="214"/>
        <v>#REF!</v>
      </c>
      <c r="AZ1178" s="201" t="e">
        <f>IF(ISNA(AX1178),"",AX1178*#REF!)</f>
        <v>#REF!</v>
      </c>
      <c r="BA1178" s="201" t="e">
        <f>IF(ISNA(AY1178),"",AY1178*#REF!)</f>
        <v>#REF!</v>
      </c>
      <c r="BB1178" s="78" t="e">
        <f>IF(#REF!&gt;0,DQ$40,"")</f>
        <v>#REF!</v>
      </c>
      <c r="BC1178" s="99"/>
      <c r="BD1178" s="650"/>
      <c r="BE1178" s="652" t="e">
        <f>IF(OR(#REF!="",F1178=""),"",ROUND(#REF!/10^3*F1178,3))</f>
        <v>#REF!</v>
      </c>
      <c r="BF1178" s="412" t="e">
        <f>IF(#REF!&gt;0,#REF!*#REF!/1000,"")</f>
        <v>#REF!</v>
      </c>
      <c r="BG1178" s="412" t="e">
        <f>IF(#REF!&gt;0,#REF!*#REF!/1000,"")</f>
        <v>#REF!</v>
      </c>
      <c r="BH1178" s="413" t="e">
        <f>IF(OR(#REF!="●",#REF!="●",#REF!="●",#REF!="●"),"",IF(#REF!="","",#REF!))</f>
        <v>#REF!</v>
      </c>
      <c r="BI1178" s="413" t="e">
        <f>IF(OR(#REF!="●",#REF!="●",#REF!="●",#REF!="●"),"",IF(#REF!="","",#REF!))</f>
        <v>#REF!</v>
      </c>
      <c r="BJ1178" s="412" t="e">
        <f>IF(ISNA(L1178),"",L1178*#REF!)</f>
        <v>#REF!</v>
      </c>
      <c r="BK1178" s="412" t="e">
        <f>IF(ISNA(M1178),"",M1178*#REF!)</f>
        <v>#REF!</v>
      </c>
      <c r="BL1178" s="415" t="e">
        <f>IF(#REF!&gt;0,DQ$6,"")</f>
        <v>#REF!</v>
      </c>
      <c r="BM1178" s="361" t="e">
        <f>IF(#REF!="","",VLOOKUP(#REF!,#REF!,7,0))</f>
        <v>#REF!</v>
      </c>
      <c r="BN1178" s="201" t="e">
        <f>IF(OR(#REF!="",BM1178=""),"",ROUND(#REF!/10^3*BM1178,3))</f>
        <v>#REF!</v>
      </c>
      <c r="BO1178" s="201" t="e">
        <f>IF(#REF!&gt;0,#REF!*#REF!/1000,"")</f>
        <v>#REF!</v>
      </c>
      <c r="BP1178" s="201" t="e">
        <f>IF(#REF!&gt;0,#REF!*#REF!/1000,"")</f>
        <v>#REF!</v>
      </c>
      <c r="BQ1178" s="74" t="e">
        <f t="shared" si="215"/>
        <v>#REF!</v>
      </c>
      <c r="BR1178" s="74" t="e">
        <f t="shared" si="216"/>
        <v>#REF!</v>
      </c>
      <c r="BS1178" s="201" t="e">
        <f>IF(ISNA(BQ1178),"",BQ1178*#REF!)</f>
        <v>#REF!</v>
      </c>
      <c r="BT1178" s="201" t="e">
        <f>IF(ISNA(BR1178),"",BR1178*#REF!)</f>
        <v>#REF!</v>
      </c>
      <c r="BU1178" s="78" t="e">
        <f>IF(#REF!&gt;0,DQ$57,"")</f>
        <v>#REF!</v>
      </c>
      <c r="BV1178" s="99"/>
      <c r="BW1178" s="411"/>
      <c r="BX1178" s="412" t="e">
        <f>IF(OR(#REF!="",F1178=""),"",ROUND(#REF!/10^3*F1178,3))</f>
        <v>#REF!</v>
      </c>
      <c r="BY1178" s="412" t="e">
        <f>IF(#REF!&gt;0,#REF!*#REF!/1000,"")</f>
        <v>#REF!</v>
      </c>
      <c r="BZ1178" s="412" t="e">
        <f>IF(#REF!&gt;0,#REF!*#REF!/1000,"")</f>
        <v>#REF!</v>
      </c>
      <c r="CA1178" s="413" t="e">
        <f>IF(OR(#REF!="●",#REF!="●",#REF!="●",#REF!="●",#REF!="●"),"",IF(#REF!="","",#REF!))</f>
        <v>#REF!</v>
      </c>
      <c r="CB1178" s="413" t="e">
        <f>IF(OR(#REF!="●",#REF!="●",#REF!="●",#REF!="●",#REF!="●"),"",IF(#REF!="","",#REF!))</f>
        <v>#REF!</v>
      </c>
      <c r="CC1178" s="412" t="e">
        <f>IF(ISNA(L1178),"",L1178*#REF!)</f>
        <v>#REF!</v>
      </c>
      <c r="CD1178" s="412" t="e">
        <f>IF(ISNA(M1178),"",M1178*#REF!)</f>
        <v>#REF!</v>
      </c>
      <c r="CE1178" s="415" t="e">
        <f>IF(#REF!&gt;0,DQ$6,"")</f>
        <v>#REF!</v>
      </c>
      <c r="CF1178" s="361" t="e">
        <f>IF(#REF!="","",VLOOKUP(#REF!,#REF!,7,0))</f>
        <v>#REF!</v>
      </c>
      <c r="CG1178" s="201" t="e">
        <f>IF(OR(#REF!="",CF1178=""),"",ROUND(#REF!/10^3*CF1178,3))</f>
        <v>#REF!</v>
      </c>
      <c r="CH1178" s="201" t="e">
        <f>IF(#REF!&gt;0,#REF!*#REF!/1000,"")</f>
        <v>#REF!</v>
      </c>
      <c r="CI1178" s="201" t="e">
        <f>IF(#REF!&gt;0,#REF!*#REF!/1000,"")</f>
        <v>#REF!</v>
      </c>
      <c r="CJ1178" s="74" t="e">
        <f t="shared" si="217"/>
        <v>#REF!</v>
      </c>
      <c r="CK1178" s="74" t="e">
        <f t="shared" si="218"/>
        <v>#REF!</v>
      </c>
      <c r="CL1178" s="201" t="e">
        <f>IF(ISNA(CJ1178),"",CJ1178*#REF!)</f>
        <v>#REF!</v>
      </c>
      <c r="CM1178" s="201" t="e">
        <f>IF(ISNA(CK1178),"",CK1178*#REF!)</f>
        <v>#REF!</v>
      </c>
      <c r="CN1178" s="101" t="e">
        <f>IF(#REF!&gt;0,DQ$57,"")</f>
        <v>#REF!</v>
      </c>
      <c r="CO1178" s="84"/>
      <c r="CP1178" s="2"/>
      <c r="CQ1178" s="2"/>
      <c r="CR1178" s="2"/>
      <c r="CS1178" s="2"/>
      <c r="CT1178" s="2"/>
      <c r="CU1178" s="2"/>
      <c r="CV1178" s="2"/>
      <c r="CX1178" s="2"/>
      <c r="CY1178" s="2"/>
      <c r="CZ1178" s="2"/>
      <c r="DA1178" s="2"/>
      <c r="DB1178" s="2"/>
      <c r="DC1178" s="2"/>
      <c r="DD1178" s="2"/>
      <c r="DE1178" s="2"/>
      <c r="DF1178" s="2"/>
    </row>
    <row r="1179" spans="2:110" ht="18" customHeight="1">
      <c r="B1179" s="151" t="e">
        <f>IF(#REF!="","",VLOOKUP(#REF!,$CX$11:$DG$26,9,0))</f>
        <v>#REF!</v>
      </c>
      <c r="C1179" s="64" t="e">
        <f>IF(#REF!="",0,VLOOKUP(#REF!,$CP$11:$CQ$16,2,0))</f>
        <v>#REF!</v>
      </c>
      <c r="D1179" s="65" t="e">
        <f>IF(#REF!="",0,VLOOKUP(#REF!,$CX$11:$CY$26,2,0))</f>
        <v>#REF!</v>
      </c>
      <c r="E1179" s="152" t="e">
        <f t="shared" si="208"/>
        <v>#REF!</v>
      </c>
      <c r="F1179" s="155" t="e">
        <f>IF(#REF!="","",VLOOKUP(#REF!,#REF!,7,0))</f>
        <v>#REF!</v>
      </c>
      <c r="G1179" s="201" t="e">
        <f>IF(OR(#REF!="",F1179=""),"",ROUND(#REF!/10^3*F1179,3))</f>
        <v>#REF!</v>
      </c>
      <c r="H1179" s="201" t="e">
        <f>IF(#REF!&gt;0,#REF!*#REF!/1000,"")</f>
        <v>#REF!</v>
      </c>
      <c r="I1179" s="201" t="e">
        <f>IF(#REF!&gt;0,#REF!*#REF!/1000,"")</f>
        <v>#REF!</v>
      </c>
      <c r="J1179" s="51" t="e">
        <f>IF(#REF!="●","",IF(#REF!="","",#REF!))</f>
        <v>#REF!</v>
      </c>
      <c r="K1179" s="51" t="e">
        <f>IF(#REF!="●","",IF(#REF!="","",#REF!))</f>
        <v>#REF!</v>
      </c>
      <c r="L1179" s="74" t="e">
        <f t="shared" si="209"/>
        <v>#REF!</v>
      </c>
      <c r="M1179" s="74" t="e">
        <f t="shared" si="210"/>
        <v>#REF!</v>
      </c>
      <c r="N1179" s="201" t="e">
        <f>IF(ISNA(L1179),"",L1179*#REF!)</f>
        <v>#REF!</v>
      </c>
      <c r="O1179" s="201" t="e">
        <f>IF(ISNA(M1179),"",M1179*#REF!)</f>
        <v>#REF!</v>
      </c>
      <c r="P1179" s="78" t="e">
        <f>IF(#REF!&gt;0,DQ$6,"")</f>
        <v>#REF!</v>
      </c>
      <c r="Q1179" s="99"/>
      <c r="R1179" s="411"/>
      <c r="S1179" s="412" t="e">
        <f>IF(OR(#REF!="",F1179=""),"",ROUND(#REF!/10^3*F1179,3))</f>
        <v>#REF!</v>
      </c>
      <c r="T1179" s="412" t="e">
        <f>IF(#REF!&gt;0,#REF!*#REF!/1000,"")</f>
        <v>#REF!</v>
      </c>
      <c r="U1179" s="412" t="e">
        <f>IF(#REF!&gt;0,#REF!*#REF!/1000,"")</f>
        <v>#REF!</v>
      </c>
      <c r="V1179" s="413" t="e">
        <f>IF(OR(#REF!="●",#REF!="●"),"",IF(#REF!="","",#REF!))</f>
        <v>#REF!</v>
      </c>
      <c r="W1179" s="413" t="e">
        <f>IF(OR(#REF!="●",#REF!="●"),"",IF(#REF!="","",#REF!))</f>
        <v>#REF!</v>
      </c>
      <c r="X1179" s="412" t="e">
        <f>IF(ISNA(L1179),"",L1179*#REF!)</f>
        <v>#REF!</v>
      </c>
      <c r="Y1179" s="412" t="e">
        <f>IF(ISNA(M1179),"",M1179*#REF!)</f>
        <v>#REF!</v>
      </c>
      <c r="Z1179" s="414" t="e">
        <f>IF(#REF!&gt;0,DQ$6,"")</f>
        <v>#REF!</v>
      </c>
      <c r="AA1179" s="95" t="e">
        <f>IF(#REF!="","",VLOOKUP(#REF!,#REF!,7,0))</f>
        <v>#REF!</v>
      </c>
      <c r="AB1179" s="201" t="e">
        <f>IF(OR(#REF!="",AA1179=""),"",ROUND(#REF!/10^3*AA1179,3))</f>
        <v>#REF!</v>
      </c>
      <c r="AC1179" s="201" t="e">
        <f>IF(#REF!&gt;0,#REF!*#REF!/1000,"")</f>
        <v>#REF!</v>
      </c>
      <c r="AD1179" s="201" t="e">
        <f>IF(#REF!&gt;0,#REF!*#REF!/1000,"")</f>
        <v>#REF!</v>
      </c>
      <c r="AE1179" s="74" t="e">
        <f t="shared" si="211"/>
        <v>#REF!</v>
      </c>
      <c r="AF1179" s="74" t="e">
        <f t="shared" si="212"/>
        <v>#REF!</v>
      </c>
      <c r="AG1179" s="201" t="e">
        <f>IF(ISNA(AE1179),"",AE1179*#REF!)</f>
        <v>#REF!</v>
      </c>
      <c r="AH1179" s="201" t="e">
        <f>IF(ISNA(AF1179),"",AF1179*#REF!)</f>
        <v>#REF!</v>
      </c>
      <c r="AI1179" s="78" t="e">
        <f>IF(#REF!&gt;0,DQ$23,"")</f>
        <v>#REF!</v>
      </c>
      <c r="AJ1179" s="99"/>
      <c r="AK1179" s="411"/>
      <c r="AL1179" s="412" t="e">
        <f>IF(OR(#REF!="",F1179=""),"",ROUND(#REF!/10^3*F1179,3))</f>
        <v>#REF!</v>
      </c>
      <c r="AM1179" s="412" t="e">
        <f>IF(#REF!&gt;0,#REF!*#REF!/1000,"")</f>
        <v>#REF!</v>
      </c>
      <c r="AN1179" s="412" t="e">
        <f>IF(#REF!&gt;0,#REF!*#REF!/1000,"")</f>
        <v>#REF!</v>
      </c>
      <c r="AO1179" s="413" t="e">
        <f>IF(OR(#REF!="●",#REF!="●",#REF!="●"),"",IF(#REF!="","",#REF!))</f>
        <v>#REF!</v>
      </c>
      <c r="AP1179" s="413" t="e">
        <f>IF(OR(#REF!="●",#REF!="●",#REF!="●"),"",IF(#REF!="","",#REF!))</f>
        <v>#REF!</v>
      </c>
      <c r="AQ1179" s="412" t="e">
        <f>IF(ISNA(L1179),"",L1179*#REF!)</f>
        <v>#REF!</v>
      </c>
      <c r="AR1179" s="412" t="e">
        <f>IF(ISNA(M1179),"",M1179*#REF!)</f>
        <v>#REF!</v>
      </c>
      <c r="AS1179" s="414" t="e">
        <f>IF(#REF!&gt;0,DQ$6,"")</f>
        <v>#REF!</v>
      </c>
      <c r="AT1179" s="95" t="e">
        <f>IF(#REF!="","",VLOOKUP(#REF!,#REF!,7,0))</f>
        <v>#REF!</v>
      </c>
      <c r="AU1179" s="201" t="e">
        <f>IF(OR(#REF!="",AT1179=""),"",ROUND(#REF!/10^3*AT1179,3))</f>
        <v>#REF!</v>
      </c>
      <c r="AV1179" s="201" t="e">
        <f>IF(#REF!&gt;0,#REF!*#REF!/1000,"")</f>
        <v>#REF!</v>
      </c>
      <c r="AW1179" s="201" t="e">
        <f>IF(#REF!&gt;0,#REF!*#REF!/1000,"")</f>
        <v>#REF!</v>
      </c>
      <c r="AX1179" s="74" t="e">
        <f t="shared" si="213"/>
        <v>#REF!</v>
      </c>
      <c r="AY1179" s="74" t="e">
        <f t="shared" si="214"/>
        <v>#REF!</v>
      </c>
      <c r="AZ1179" s="201" t="e">
        <f>IF(ISNA(AX1179),"",AX1179*#REF!)</f>
        <v>#REF!</v>
      </c>
      <c r="BA1179" s="201" t="e">
        <f>IF(ISNA(AY1179),"",AY1179*#REF!)</f>
        <v>#REF!</v>
      </c>
      <c r="BB1179" s="78" t="e">
        <f>IF(#REF!&gt;0,DQ$40,"")</f>
        <v>#REF!</v>
      </c>
      <c r="BC1179" s="99"/>
      <c r="BD1179" s="650"/>
      <c r="BE1179" s="652" t="e">
        <f>IF(OR(#REF!="",F1179=""),"",ROUND(#REF!/10^3*F1179,3))</f>
        <v>#REF!</v>
      </c>
      <c r="BF1179" s="412" t="e">
        <f>IF(#REF!&gt;0,#REF!*#REF!/1000,"")</f>
        <v>#REF!</v>
      </c>
      <c r="BG1179" s="412" t="e">
        <f>IF(#REF!&gt;0,#REF!*#REF!/1000,"")</f>
        <v>#REF!</v>
      </c>
      <c r="BH1179" s="413" t="e">
        <f>IF(OR(#REF!="●",#REF!="●",#REF!="●",#REF!="●"),"",IF(#REF!="","",#REF!))</f>
        <v>#REF!</v>
      </c>
      <c r="BI1179" s="413" t="e">
        <f>IF(OR(#REF!="●",#REF!="●",#REF!="●",#REF!="●"),"",IF(#REF!="","",#REF!))</f>
        <v>#REF!</v>
      </c>
      <c r="BJ1179" s="412" t="e">
        <f>IF(ISNA(L1179),"",L1179*#REF!)</f>
        <v>#REF!</v>
      </c>
      <c r="BK1179" s="412" t="e">
        <f>IF(ISNA(M1179),"",M1179*#REF!)</f>
        <v>#REF!</v>
      </c>
      <c r="BL1179" s="415" t="e">
        <f>IF(#REF!&gt;0,DQ$6,"")</f>
        <v>#REF!</v>
      </c>
      <c r="BM1179" s="361" t="e">
        <f>IF(#REF!="","",VLOOKUP(#REF!,#REF!,7,0))</f>
        <v>#REF!</v>
      </c>
      <c r="BN1179" s="201" t="e">
        <f>IF(OR(#REF!="",BM1179=""),"",ROUND(#REF!/10^3*BM1179,3))</f>
        <v>#REF!</v>
      </c>
      <c r="BO1179" s="201" t="e">
        <f>IF(#REF!&gt;0,#REF!*#REF!/1000,"")</f>
        <v>#REF!</v>
      </c>
      <c r="BP1179" s="201" t="e">
        <f>IF(#REF!&gt;0,#REF!*#REF!/1000,"")</f>
        <v>#REF!</v>
      </c>
      <c r="BQ1179" s="74" t="e">
        <f t="shared" si="215"/>
        <v>#REF!</v>
      </c>
      <c r="BR1179" s="74" t="e">
        <f t="shared" si="216"/>
        <v>#REF!</v>
      </c>
      <c r="BS1179" s="201" t="e">
        <f>IF(ISNA(BQ1179),"",BQ1179*#REF!)</f>
        <v>#REF!</v>
      </c>
      <c r="BT1179" s="201" t="e">
        <f>IF(ISNA(BR1179),"",BR1179*#REF!)</f>
        <v>#REF!</v>
      </c>
      <c r="BU1179" s="78" t="e">
        <f>IF(#REF!&gt;0,DQ$57,"")</f>
        <v>#REF!</v>
      </c>
      <c r="BV1179" s="99"/>
      <c r="BW1179" s="411"/>
      <c r="BX1179" s="412" t="e">
        <f>IF(OR(#REF!="",F1179=""),"",ROUND(#REF!/10^3*F1179,3))</f>
        <v>#REF!</v>
      </c>
      <c r="BY1179" s="412" t="e">
        <f>IF(#REF!&gt;0,#REF!*#REF!/1000,"")</f>
        <v>#REF!</v>
      </c>
      <c r="BZ1179" s="412" t="e">
        <f>IF(#REF!&gt;0,#REF!*#REF!/1000,"")</f>
        <v>#REF!</v>
      </c>
      <c r="CA1179" s="413" t="e">
        <f>IF(OR(#REF!="●",#REF!="●",#REF!="●",#REF!="●",#REF!="●"),"",IF(#REF!="","",#REF!))</f>
        <v>#REF!</v>
      </c>
      <c r="CB1179" s="413" t="e">
        <f>IF(OR(#REF!="●",#REF!="●",#REF!="●",#REF!="●",#REF!="●"),"",IF(#REF!="","",#REF!))</f>
        <v>#REF!</v>
      </c>
      <c r="CC1179" s="412" t="e">
        <f>IF(ISNA(L1179),"",L1179*#REF!)</f>
        <v>#REF!</v>
      </c>
      <c r="CD1179" s="412" t="e">
        <f>IF(ISNA(M1179),"",M1179*#REF!)</f>
        <v>#REF!</v>
      </c>
      <c r="CE1179" s="415" t="e">
        <f>IF(#REF!&gt;0,DQ$6,"")</f>
        <v>#REF!</v>
      </c>
      <c r="CF1179" s="361" t="e">
        <f>IF(#REF!="","",VLOOKUP(#REF!,#REF!,7,0))</f>
        <v>#REF!</v>
      </c>
      <c r="CG1179" s="201" t="e">
        <f>IF(OR(#REF!="",CF1179=""),"",ROUND(#REF!/10^3*CF1179,3))</f>
        <v>#REF!</v>
      </c>
      <c r="CH1179" s="201" t="e">
        <f>IF(#REF!&gt;0,#REF!*#REF!/1000,"")</f>
        <v>#REF!</v>
      </c>
      <c r="CI1179" s="201" t="e">
        <f>IF(#REF!&gt;0,#REF!*#REF!/1000,"")</f>
        <v>#REF!</v>
      </c>
      <c r="CJ1179" s="74" t="e">
        <f t="shared" si="217"/>
        <v>#REF!</v>
      </c>
      <c r="CK1179" s="74" t="e">
        <f t="shared" si="218"/>
        <v>#REF!</v>
      </c>
      <c r="CL1179" s="201" t="e">
        <f>IF(ISNA(CJ1179),"",CJ1179*#REF!)</f>
        <v>#REF!</v>
      </c>
      <c r="CM1179" s="201" t="e">
        <f>IF(ISNA(CK1179),"",CK1179*#REF!)</f>
        <v>#REF!</v>
      </c>
      <c r="CN1179" s="101" t="e">
        <f>IF(#REF!&gt;0,DQ$57,"")</f>
        <v>#REF!</v>
      </c>
      <c r="CO1179" s="84"/>
      <c r="CP1179" s="2"/>
      <c r="CQ1179" s="2"/>
      <c r="CR1179" s="2"/>
      <c r="CS1179" s="2"/>
      <c r="CT1179" s="2"/>
      <c r="CU1179" s="2"/>
      <c r="CV1179" s="2"/>
      <c r="CX1179" s="2"/>
      <c r="CY1179" s="2"/>
      <c r="CZ1179" s="2"/>
      <c r="DA1179" s="2"/>
      <c r="DB1179" s="2"/>
      <c r="DC1179" s="2"/>
      <c r="DD1179" s="2"/>
      <c r="DE1179" s="2"/>
      <c r="DF1179" s="2"/>
    </row>
    <row r="1180" spans="2:110" ht="18" customHeight="1">
      <c r="B1180" s="151" t="e">
        <f>IF(#REF!="","",VLOOKUP(#REF!,$CX$11:$DG$26,9,0))</f>
        <v>#REF!</v>
      </c>
      <c r="C1180" s="64" t="e">
        <f>IF(#REF!="",0,VLOOKUP(#REF!,$CP$11:$CQ$16,2,0))</f>
        <v>#REF!</v>
      </c>
      <c r="D1180" s="65" t="e">
        <f>IF(#REF!="",0,VLOOKUP(#REF!,$CX$11:$CY$26,2,0))</f>
        <v>#REF!</v>
      </c>
      <c r="E1180" s="152" t="e">
        <f t="shared" si="208"/>
        <v>#REF!</v>
      </c>
      <c r="F1180" s="155" t="e">
        <f>IF(#REF!="","",VLOOKUP(#REF!,#REF!,7,0))</f>
        <v>#REF!</v>
      </c>
      <c r="G1180" s="201" t="e">
        <f>IF(OR(#REF!="",F1180=""),"",ROUND(#REF!/10^3*F1180,3))</f>
        <v>#REF!</v>
      </c>
      <c r="H1180" s="201" t="e">
        <f>IF(#REF!&gt;0,#REF!*#REF!/1000,"")</f>
        <v>#REF!</v>
      </c>
      <c r="I1180" s="201" t="e">
        <f>IF(#REF!&gt;0,#REF!*#REF!/1000,"")</f>
        <v>#REF!</v>
      </c>
      <c r="J1180" s="51" t="e">
        <f>IF(#REF!="●","",IF(#REF!="","",#REF!))</f>
        <v>#REF!</v>
      </c>
      <c r="K1180" s="51" t="e">
        <f>IF(#REF!="●","",IF(#REF!="","",#REF!))</f>
        <v>#REF!</v>
      </c>
      <c r="L1180" s="74" t="e">
        <f t="shared" si="209"/>
        <v>#REF!</v>
      </c>
      <c r="M1180" s="74" t="e">
        <f t="shared" si="210"/>
        <v>#REF!</v>
      </c>
      <c r="N1180" s="201" t="e">
        <f>IF(ISNA(L1180),"",L1180*#REF!)</f>
        <v>#REF!</v>
      </c>
      <c r="O1180" s="201" t="e">
        <f>IF(ISNA(M1180),"",M1180*#REF!)</f>
        <v>#REF!</v>
      </c>
      <c r="P1180" s="78" t="e">
        <f>IF(#REF!&gt;0,DQ$6,"")</f>
        <v>#REF!</v>
      </c>
      <c r="Q1180" s="99"/>
      <c r="R1180" s="411"/>
      <c r="S1180" s="412" t="e">
        <f>IF(OR(#REF!="",F1180=""),"",ROUND(#REF!/10^3*F1180,3))</f>
        <v>#REF!</v>
      </c>
      <c r="T1180" s="412" t="e">
        <f>IF(#REF!&gt;0,#REF!*#REF!/1000,"")</f>
        <v>#REF!</v>
      </c>
      <c r="U1180" s="412" t="e">
        <f>IF(#REF!&gt;0,#REF!*#REF!/1000,"")</f>
        <v>#REF!</v>
      </c>
      <c r="V1180" s="413" t="e">
        <f>IF(OR(#REF!="●",#REF!="●"),"",IF(#REF!="","",#REF!))</f>
        <v>#REF!</v>
      </c>
      <c r="W1180" s="413" t="e">
        <f>IF(OR(#REF!="●",#REF!="●"),"",IF(#REF!="","",#REF!))</f>
        <v>#REF!</v>
      </c>
      <c r="X1180" s="412" t="e">
        <f>IF(ISNA(L1180),"",L1180*#REF!)</f>
        <v>#REF!</v>
      </c>
      <c r="Y1180" s="412" t="e">
        <f>IF(ISNA(M1180),"",M1180*#REF!)</f>
        <v>#REF!</v>
      </c>
      <c r="Z1180" s="414" t="e">
        <f>IF(#REF!&gt;0,DQ$6,"")</f>
        <v>#REF!</v>
      </c>
      <c r="AA1180" s="95" t="e">
        <f>IF(#REF!="","",VLOOKUP(#REF!,#REF!,7,0))</f>
        <v>#REF!</v>
      </c>
      <c r="AB1180" s="201" t="e">
        <f>IF(OR(#REF!="",AA1180=""),"",ROUND(#REF!/10^3*AA1180,3))</f>
        <v>#REF!</v>
      </c>
      <c r="AC1180" s="201" t="e">
        <f>IF(#REF!&gt;0,#REF!*#REF!/1000,"")</f>
        <v>#REF!</v>
      </c>
      <c r="AD1180" s="201" t="e">
        <f>IF(#REF!&gt;0,#REF!*#REF!/1000,"")</f>
        <v>#REF!</v>
      </c>
      <c r="AE1180" s="74" t="e">
        <f t="shared" si="211"/>
        <v>#REF!</v>
      </c>
      <c r="AF1180" s="74" t="e">
        <f t="shared" si="212"/>
        <v>#REF!</v>
      </c>
      <c r="AG1180" s="201" t="e">
        <f>IF(ISNA(AE1180),"",AE1180*#REF!)</f>
        <v>#REF!</v>
      </c>
      <c r="AH1180" s="201" t="e">
        <f>IF(ISNA(AF1180),"",AF1180*#REF!)</f>
        <v>#REF!</v>
      </c>
      <c r="AI1180" s="78" t="e">
        <f>IF(#REF!&gt;0,DQ$23,"")</f>
        <v>#REF!</v>
      </c>
      <c r="AJ1180" s="99"/>
      <c r="AK1180" s="411"/>
      <c r="AL1180" s="412" t="e">
        <f>IF(OR(#REF!="",F1180=""),"",ROUND(#REF!/10^3*F1180,3))</f>
        <v>#REF!</v>
      </c>
      <c r="AM1180" s="412" t="e">
        <f>IF(#REF!&gt;0,#REF!*#REF!/1000,"")</f>
        <v>#REF!</v>
      </c>
      <c r="AN1180" s="412" t="e">
        <f>IF(#REF!&gt;0,#REF!*#REF!/1000,"")</f>
        <v>#REF!</v>
      </c>
      <c r="AO1180" s="413" t="e">
        <f>IF(OR(#REF!="●",#REF!="●",#REF!="●"),"",IF(#REF!="","",#REF!))</f>
        <v>#REF!</v>
      </c>
      <c r="AP1180" s="413" t="e">
        <f>IF(OR(#REF!="●",#REF!="●",#REF!="●"),"",IF(#REF!="","",#REF!))</f>
        <v>#REF!</v>
      </c>
      <c r="AQ1180" s="412" t="e">
        <f>IF(ISNA(L1180),"",L1180*#REF!)</f>
        <v>#REF!</v>
      </c>
      <c r="AR1180" s="412" t="e">
        <f>IF(ISNA(M1180),"",M1180*#REF!)</f>
        <v>#REF!</v>
      </c>
      <c r="AS1180" s="414" t="e">
        <f>IF(#REF!&gt;0,DQ$6,"")</f>
        <v>#REF!</v>
      </c>
      <c r="AT1180" s="95" t="e">
        <f>IF(#REF!="","",VLOOKUP(#REF!,#REF!,7,0))</f>
        <v>#REF!</v>
      </c>
      <c r="AU1180" s="201" t="e">
        <f>IF(OR(#REF!="",AT1180=""),"",ROUND(#REF!/10^3*AT1180,3))</f>
        <v>#REF!</v>
      </c>
      <c r="AV1180" s="201" t="e">
        <f>IF(#REF!&gt;0,#REF!*#REF!/1000,"")</f>
        <v>#REF!</v>
      </c>
      <c r="AW1180" s="201" t="e">
        <f>IF(#REF!&gt;0,#REF!*#REF!/1000,"")</f>
        <v>#REF!</v>
      </c>
      <c r="AX1180" s="74" t="e">
        <f t="shared" si="213"/>
        <v>#REF!</v>
      </c>
      <c r="AY1180" s="74" t="e">
        <f t="shared" si="214"/>
        <v>#REF!</v>
      </c>
      <c r="AZ1180" s="201" t="e">
        <f>IF(ISNA(AX1180),"",AX1180*#REF!)</f>
        <v>#REF!</v>
      </c>
      <c r="BA1180" s="201" t="e">
        <f>IF(ISNA(AY1180),"",AY1180*#REF!)</f>
        <v>#REF!</v>
      </c>
      <c r="BB1180" s="78" t="e">
        <f>IF(#REF!&gt;0,DQ$40,"")</f>
        <v>#REF!</v>
      </c>
      <c r="BC1180" s="99"/>
      <c r="BD1180" s="650"/>
      <c r="BE1180" s="652" t="e">
        <f>IF(OR(#REF!="",F1180=""),"",ROUND(#REF!/10^3*F1180,3))</f>
        <v>#REF!</v>
      </c>
      <c r="BF1180" s="412" t="e">
        <f>IF(#REF!&gt;0,#REF!*#REF!/1000,"")</f>
        <v>#REF!</v>
      </c>
      <c r="BG1180" s="412" t="e">
        <f>IF(#REF!&gt;0,#REF!*#REF!/1000,"")</f>
        <v>#REF!</v>
      </c>
      <c r="BH1180" s="413" t="e">
        <f>IF(OR(#REF!="●",#REF!="●",#REF!="●",#REF!="●"),"",IF(#REF!="","",#REF!))</f>
        <v>#REF!</v>
      </c>
      <c r="BI1180" s="413" t="e">
        <f>IF(OR(#REF!="●",#REF!="●",#REF!="●",#REF!="●"),"",IF(#REF!="","",#REF!))</f>
        <v>#REF!</v>
      </c>
      <c r="BJ1180" s="412" t="e">
        <f>IF(ISNA(L1180),"",L1180*#REF!)</f>
        <v>#REF!</v>
      </c>
      <c r="BK1180" s="412" t="e">
        <f>IF(ISNA(M1180),"",M1180*#REF!)</f>
        <v>#REF!</v>
      </c>
      <c r="BL1180" s="415" t="e">
        <f>IF(#REF!&gt;0,DQ$6,"")</f>
        <v>#REF!</v>
      </c>
      <c r="BM1180" s="361" t="e">
        <f>IF(#REF!="","",VLOOKUP(#REF!,#REF!,7,0))</f>
        <v>#REF!</v>
      </c>
      <c r="BN1180" s="201" t="e">
        <f>IF(OR(#REF!="",BM1180=""),"",ROUND(#REF!/10^3*BM1180,3))</f>
        <v>#REF!</v>
      </c>
      <c r="BO1180" s="201" t="e">
        <f>IF(#REF!&gt;0,#REF!*#REF!/1000,"")</f>
        <v>#REF!</v>
      </c>
      <c r="BP1180" s="201" t="e">
        <f>IF(#REF!&gt;0,#REF!*#REF!/1000,"")</f>
        <v>#REF!</v>
      </c>
      <c r="BQ1180" s="74" t="e">
        <f t="shared" si="215"/>
        <v>#REF!</v>
      </c>
      <c r="BR1180" s="74" t="e">
        <f t="shared" si="216"/>
        <v>#REF!</v>
      </c>
      <c r="BS1180" s="201" t="e">
        <f>IF(ISNA(BQ1180),"",BQ1180*#REF!)</f>
        <v>#REF!</v>
      </c>
      <c r="BT1180" s="201" t="e">
        <f>IF(ISNA(BR1180),"",BR1180*#REF!)</f>
        <v>#REF!</v>
      </c>
      <c r="BU1180" s="78" t="e">
        <f>IF(#REF!&gt;0,DQ$57,"")</f>
        <v>#REF!</v>
      </c>
      <c r="BV1180" s="99"/>
      <c r="BW1180" s="411"/>
      <c r="BX1180" s="412" t="e">
        <f>IF(OR(#REF!="",F1180=""),"",ROUND(#REF!/10^3*F1180,3))</f>
        <v>#REF!</v>
      </c>
      <c r="BY1180" s="412" t="e">
        <f>IF(#REF!&gt;0,#REF!*#REF!/1000,"")</f>
        <v>#REF!</v>
      </c>
      <c r="BZ1180" s="412" t="e">
        <f>IF(#REF!&gt;0,#REF!*#REF!/1000,"")</f>
        <v>#REF!</v>
      </c>
      <c r="CA1180" s="413" t="e">
        <f>IF(OR(#REF!="●",#REF!="●",#REF!="●",#REF!="●",#REF!="●"),"",IF(#REF!="","",#REF!))</f>
        <v>#REF!</v>
      </c>
      <c r="CB1180" s="413" t="e">
        <f>IF(OR(#REF!="●",#REF!="●",#REF!="●",#REF!="●",#REF!="●"),"",IF(#REF!="","",#REF!))</f>
        <v>#REF!</v>
      </c>
      <c r="CC1180" s="412" t="e">
        <f>IF(ISNA(L1180),"",L1180*#REF!)</f>
        <v>#REF!</v>
      </c>
      <c r="CD1180" s="412" t="e">
        <f>IF(ISNA(M1180),"",M1180*#REF!)</f>
        <v>#REF!</v>
      </c>
      <c r="CE1180" s="415" t="e">
        <f>IF(#REF!&gt;0,DQ$6,"")</f>
        <v>#REF!</v>
      </c>
      <c r="CF1180" s="361" t="e">
        <f>IF(#REF!="","",VLOOKUP(#REF!,#REF!,7,0))</f>
        <v>#REF!</v>
      </c>
      <c r="CG1180" s="201" t="e">
        <f>IF(OR(#REF!="",CF1180=""),"",ROUND(#REF!/10^3*CF1180,3))</f>
        <v>#REF!</v>
      </c>
      <c r="CH1180" s="201" t="e">
        <f>IF(#REF!&gt;0,#REF!*#REF!/1000,"")</f>
        <v>#REF!</v>
      </c>
      <c r="CI1180" s="201" t="e">
        <f>IF(#REF!&gt;0,#REF!*#REF!/1000,"")</f>
        <v>#REF!</v>
      </c>
      <c r="CJ1180" s="74" t="e">
        <f t="shared" si="217"/>
        <v>#REF!</v>
      </c>
      <c r="CK1180" s="74" t="e">
        <f t="shared" si="218"/>
        <v>#REF!</v>
      </c>
      <c r="CL1180" s="201" t="e">
        <f>IF(ISNA(CJ1180),"",CJ1180*#REF!)</f>
        <v>#REF!</v>
      </c>
      <c r="CM1180" s="201" t="e">
        <f>IF(ISNA(CK1180),"",CK1180*#REF!)</f>
        <v>#REF!</v>
      </c>
      <c r="CN1180" s="101" t="e">
        <f>IF(#REF!&gt;0,DQ$57,"")</f>
        <v>#REF!</v>
      </c>
      <c r="CO1180" s="84"/>
      <c r="CP1180" s="2"/>
      <c r="CQ1180" s="2"/>
      <c r="CR1180" s="2"/>
      <c r="CS1180" s="2"/>
      <c r="CT1180" s="2"/>
      <c r="CU1180" s="2"/>
      <c r="CV1180" s="2"/>
      <c r="CX1180" s="2"/>
      <c r="CY1180" s="2"/>
      <c r="CZ1180" s="2"/>
      <c r="DA1180" s="2"/>
      <c r="DB1180" s="2"/>
      <c r="DC1180" s="2"/>
      <c r="DD1180" s="2"/>
      <c r="DE1180" s="2"/>
      <c r="DF1180" s="2"/>
    </row>
    <row r="1181" spans="2:110" ht="18" customHeight="1">
      <c r="B1181" s="151" t="e">
        <f>IF(#REF!="","",VLOOKUP(#REF!,$CX$11:$DG$26,9,0))</f>
        <v>#REF!</v>
      </c>
      <c r="C1181" s="64" t="e">
        <f>IF(#REF!="",0,VLOOKUP(#REF!,$CP$11:$CQ$16,2,0))</f>
        <v>#REF!</v>
      </c>
      <c r="D1181" s="65" t="e">
        <f>IF(#REF!="",0,VLOOKUP(#REF!,$CX$11:$CY$26,2,0))</f>
        <v>#REF!</v>
      </c>
      <c r="E1181" s="152" t="e">
        <f t="shared" si="208"/>
        <v>#REF!</v>
      </c>
      <c r="F1181" s="155" t="e">
        <f>IF(#REF!="","",VLOOKUP(#REF!,#REF!,7,0))</f>
        <v>#REF!</v>
      </c>
      <c r="G1181" s="201" t="e">
        <f>IF(OR(#REF!="",F1181=""),"",ROUND(#REF!/10^3*F1181,3))</f>
        <v>#REF!</v>
      </c>
      <c r="H1181" s="201" t="e">
        <f>IF(#REF!&gt;0,#REF!*#REF!/1000,"")</f>
        <v>#REF!</v>
      </c>
      <c r="I1181" s="201" t="e">
        <f>IF(#REF!&gt;0,#REF!*#REF!/1000,"")</f>
        <v>#REF!</v>
      </c>
      <c r="J1181" s="51" t="e">
        <f>IF(#REF!="●","",IF(#REF!="","",#REF!))</f>
        <v>#REF!</v>
      </c>
      <c r="K1181" s="51" t="e">
        <f>IF(#REF!="●","",IF(#REF!="","",#REF!))</f>
        <v>#REF!</v>
      </c>
      <c r="L1181" s="74" t="e">
        <f t="shared" si="209"/>
        <v>#REF!</v>
      </c>
      <c r="M1181" s="74" t="e">
        <f t="shared" si="210"/>
        <v>#REF!</v>
      </c>
      <c r="N1181" s="201" t="e">
        <f>IF(ISNA(L1181),"",L1181*#REF!)</f>
        <v>#REF!</v>
      </c>
      <c r="O1181" s="201" t="e">
        <f>IF(ISNA(M1181),"",M1181*#REF!)</f>
        <v>#REF!</v>
      </c>
      <c r="P1181" s="78" t="e">
        <f>IF(#REF!&gt;0,DQ$6,"")</f>
        <v>#REF!</v>
      </c>
      <c r="Q1181" s="99"/>
      <c r="R1181" s="411"/>
      <c r="S1181" s="412" t="e">
        <f>IF(OR(#REF!="",F1181=""),"",ROUND(#REF!/10^3*F1181,3))</f>
        <v>#REF!</v>
      </c>
      <c r="T1181" s="412" t="e">
        <f>IF(#REF!&gt;0,#REF!*#REF!/1000,"")</f>
        <v>#REF!</v>
      </c>
      <c r="U1181" s="412" t="e">
        <f>IF(#REF!&gt;0,#REF!*#REF!/1000,"")</f>
        <v>#REF!</v>
      </c>
      <c r="V1181" s="413" t="e">
        <f>IF(OR(#REF!="●",#REF!="●"),"",IF(#REF!="","",#REF!))</f>
        <v>#REF!</v>
      </c>
      <c r="W1181" s="413" t="e">
        <f>IF(OR(#REF!="●",#REF!="●"),"",IF(#REF!="","",#REF!))</f>
        <v>#REF!</v>
      </c>
      <c r="X1181" s="412" t="e">
        <f>IF(ISNA(L1181),"",L1181*#REF!)</f>
        <v>#REF!</v>
      </c>
      <c r="Y1181" s="412" t="e">
        <f>IF(ISNA(M1181),"",M1181*#REF!)</f>
        <v>#REF!</v>
      </c>
      <c r="Z1181" s="414" t="e">
        <f>IF(#REF!&gt;0,DQ$6,"")</f>
        <v>#REF!</v>
      </c>
      <c r="AA1181" s="95" t="e">
        <f>IF(#REF!="","",VLOOKUP(#REF!,#REF!,7,0))</f>
        <v>#REF!</v>
      </c>
      <c r="AB1181" s="201" t="e">
        <f>IF(OR(#REF!="",AA1181=""),"",ROUND(#REF!/10^3*AA1181,3))</f>
        <v>#REF!</v>
      </c>
      <c r="AC1181" s="201" t="e">
        <f>IF(#REF!&gt;0,#REF!*#REF!/1000,"")</f>
        <v>#REF!</v>
      </c>
      <c r="AD1181" s="201" t="e">
        <f>IF(#REF!&gt;0,#REF!*#REF!/1000,"")</f>
        <v>#REF!</v>
      </c>
      <c r="AE1181" s="74" t="e">
        <f t="shared" si="211"/>
        <v>#REF!</v>
      </c>
      <c r="AF1181" s="74" t="e">
        <f t="shared" si="212"/>
        <v>#REF!</v>
      </c>
      <c r="AG1181" s="201" t="e">
        <f>IF(ISNA(AE1181),"",AE1181*#REF!)</f>
        <v>#REF!</v>
      </c>
      <c r="AH1181" s="201" t="e">
        <f>IF(ISNA(AF1181),"",AF1181*#REF!)</f>
        <v>#REF!</v>
      </c>
      <c r="AI1181" s="78" t="e">
        <f>IF(#REF!&gt;0,DQ$23,"")</f>
        <v>#REF!</v>
      </c>
      <c r="AJ1181" s="99"/>
      <c r="AK1181" s="411"/>
      <c r="AL1181" s="412" t="e">
        <f>IF(OR(#REF!="",F1181=""),"",ROUND(#REF!/10^3*F1181,3))</f>
        <v>#REF!</v>
      </c>
      <c r="AM1181" s="412" t="e">
        <f>IF(#REF!&gt;0,#REF!*#REF!/1000,"")</f>
        <v>#REF!</v>
      </c>
      <c r="AN1181" s="412" t="e">
        <f>IF(#REF!&gt;0,#REF!*#REF!/1000,"")</f>
        <v>#REF!</v>
      </c>
      <c r="AO1181" s="413" t="e">
        <f>IF(OR(#REF!="●",#REF!="●",#REF!="●"),"",IF(#REF!="","",#REF!))</f>
        <v>#REF!</v>
      </c>
      <c r="AP1181" s="413" t="e">
        <f>IF(OR(#REF!="●",#REF!="●",#REF!="●"),"",IF(#REF!="","",#REF!))</f>
        <v>#REF!</v>
      </c>
      <c r="AQ1181" s="412" t="e">
        <f>IF(ISNA(L1181),"",L1181*#REF!)</f>
        <v>#REF!</v>
      </c>
      <c r="AR1181" s="412" t="e">
        <f>IF(ISNA(M1181),"",M1181*#REF!)</f>
        <v>#REF!</v>
      </c>
      <c r="AS1181" s="414" t="e">
        <f>IF(#REF!&gt;0,DQ$6,"")</f>
        <v>#REF!</v>
      </c>
      <c r="AT1181" s="95" t="e">
        <f>IF(#REF!="","",VLOOKUP(#REF!,#REF!,7,0))</f>
        <v>#REF!</v>
      </c>
      <c r="AU1181" s="201" t="e">
        <f>IF(OR(#REF!="",AT1181=""),"",ROUND(#REF!/10^3*AT1181,3))</f>
        <v>#REF!</v>
      </c>
      <c r="AV1181" s="201" t="e">
        <f>IF(#REF!&gt;0,#REF!*#REF!/1000,"")</f>
        <v>#REF!</v>
      </c>
      <c r="AW1181" s="201" t="e">
        <f>IF(#REF!&gt;0,#REF!*#REF!/1000,"")</f>
        <v>#REF!</v>
      </c>
      <c r="AX1181" s="74" t="e">
        <f t="shared" si="213"/>
        <v>#REF!</v>
      </c>
      <c r="AY1181" s="74" t="e">
        <f t="shared" si="214"/>
        <v>#REF!</v>
      </c>
      <c r="AZ1181" s="201" t="e">
        <f>IF(ISNA(AX1181),"",AX1181*#REF!)</f>
        <v>#REF!</v>
      </c>
      <c r="BA1181" s="201" t="e">
        <f>IF(ISNA(AY1181),"",AY1181*#REF!)</f>
        <v>#REF!</v>
      </c>
      <c r="BB1181" s="78" t="e">
        <f>IF(#REF!&gt;0,DQ$40,"")</f>
        <v>#REF!</v>
      </c>
      <c r="BC1181" s="99"/>
      <c r="BD1181" s="650"/>
      <c r="BE1181" s="652" t="e">
        <f>IF(OR(#REF!="",F1181=""),"",ROUND(#REF!/10^3*F1181,3))</f>
        <v>#REF!</v>
      </c>
      <c r="BF1181" s="412" t="e">
        <f>IF(#REF!&gt;0,#REF!*#REF!/1000,"")</f>
        <v>#REF!</v>
      </c>
      <c r="BG1181" s="412" t="e">
        <f>IF(#REF!&gt;0,#REF!*#REF!/1000,"")</f>
        <v>#REF!</v>
      </c>
      <c r="BH1181" s="413" t="e">
        <f>IF(OR(#REF!="●",#REF!="●",#REF!="●",#REF!="●"),"",IF(#REF!="","",#REF!))</f>
        <v>#REF!</v>
      </c>
      <c r="BI1181" s="413" t="e">
        <f>IF(OR(#REF!="●",#REF!="●",#REF!="●",#REF!="●"),"",IF(#REF!="","",#REF!))</f>
        <v>#REF!</v>
      </c>
      <c r="BJ1181" s="412" t="e">
        <f>IF(ISNA(L1181),"",L1181*#REF!)</f>
        <v>#REF!</v>
      </c>
      <c r="BK1181" s="412" t="e">
        <f>IF(ISNA(M1181),"",M1181*#REF!)</f>
        <v>#REF!</v>
      </c>
      <c r="BL1181" s="415" t="e">
        <f>IF(#REF!&gt;0,DQ$6,"")</f>
        <v>#REF!</v>
      </c>
      <c r="BM1181" s="361" t="e">
        <f>IF(#REF!="","",VLOOKUP(#REF!,#REF!,7,0))</f>
        <v>#REF!</v>
      </c>
      <c r="BN1181" s="201" t="e">
        <f>IF(OR(#REF!="",BM1181=""),"",ROUND(#REF!/10^3*BM1181,3))</f>
        <v>#REF!</v>
      </c>
      <c r="BO1181" s="201" t="e">
        <f>IF(#REF!&gt;0,#REF!*#REF!/1000,"")</f>
        <v>#REF!</v>
      </c>
      <c r="BP1181" s="201" t="e">
        <f>IF(#REF!&gt;0,#REF!*#REF!/1000,"")</f>
        <v>#REF!</v>
      </c>
      <c r="BQ1181" s="74" t="e">
        <f t="shared" si="215"/>
        <v>#REF!</v>
      </c>
      <c r="BR1181" s="74" t="e">
        <f t="shared" si="216"/>
        <v>#REF!</v>
      </c>
      <c r="BS1181" s="201" t="e">
        <f>IF(ISNA(BQ1181),"",BQ1181*#REF!)</f>
        <v>#REF!</v>
      </c>
      <c r="BT1181" s="201" t="e">
        <f>IF(ISNA(BR1181),"",BR1181*#REF!)</f>
        <v>#REF!</v>
      </c>
      <c r="BU1181" s="78" t="e">
        <f>IF(#REF!&gt;0,DQ$57,"")</f>
        <v>#REF!</v>
      </c>
      <c r="BV1181" s="99"/>
      <c r="BW1181" s="411"/>
      <c r="BX1181" s="412" t="e">
        <f>IF(OR(#REF!="",F1181=""),"",ROUND(#REF!/10^3*F1181,3))</f>
        <v>#REF!</v>
      </c>
      <c r="BY1181" s="412" t="e">
        <f>IF(#REF!&gt;0,#REF!*#REF!/1000,"")</f>
        <v>#REF!</v>
      </c>
      <c r="BZ1181" s="412" t="e">
        <f>IF(#REF!&gt;0,#REF!*#REF!/1000,"")</f>
        <v>#REF!</v>
      </c>
      <c r="CA1181" s="413" t="e">
        <f>IF(OR(#REF!="●",#REF!="●",#REF!="●",#REF!="●",#REF!="●"),"",IF(#REF!="","",#REF!))</f>
        <v>#REF!</v>
      </c>
      <c r="CB1181" s="413" t="e">
        <f>IF(OR(#REF!="●",#REF!="●",#REF!="●",#REF!="●",#REF!="●"),"",IF(#REF!="","",#REF!))</f>
        <v>#REF!</v>
      </c>
      <c r="CC1181" s="412" t="e">
        <f>IF(ISNA(L1181),"",L1181*#REF!)</f>
        <v>#REF!</v>
      </c>
      <c r="CD1181" s="412" t="e">
        <f>IF(ISNA(M1181),"",M1181*#REF!)</f>
        <v>#REF!</v>
      </c>
      <c r="CE1181" s="415" t="e">
        <f>IF(#REF!&gt;0,DQ$6,"")</f>
        <v>#REF!</v>
      </c>
      <c r="CF1181" s="361" t="e">
        <f>IF(#REF!="","",VLOOKUP(#REF!,#REF!,7,0))</f>
        <v>#REF!</v>
      </c>
      <c r="CG1181" s="201" t="e">
        <f>IF(OR(#REF!="",CF1181=""),"",ROUND(#REF!/10^3*CF1181,3))</f>
        <v>#REF!</v>
      </c>
      <c r="CH1181" s="201" t="e">
        <f>IF(#REF!&gt;0,#REF!*#REF!/1000,"")</f>
        <v>#REF!</v>
      </c>
      <c r="CI1181" s="201" t="e">
        <f>IF(#REF!&gt;0,#REF!*#REF!/1000,"")</f>
        <v>#REF!</v>
      </c>
      <c r="CJ1181" s="74" t="e">
        <f t="shared" si="217"/>
        <v>#REF!</v>
      </c>
      <c r="CK1181" s="74" t="e">
        <f t="shared" si="218"/>
        <v>#REF!</v>
      </c>
      <c r="CL1181" s="201" t="e">
        <f>IF(ISNA(CJ1181),"",CJ1181*#REF!)</f>
        <v>#REF!</v>
      </c>
      <c r="CM1181" s="201" t="e">
        <f>IF(ISNA(CK1181),"",CK1181*#REF!)</f>
        <v>#REF!</v>
      </c>
      <c r="CN1181" s="101" t="e">
        <f>IF(#REF!&gt;0,DQ$57,"")</f>
        <v>#REF!</v>
      </c>
      <c r="CO1181" s="84"/>
      <c r="CP1181" s="2"/>
      <c r="CQ1181" s="2"/>
      <c r="CR1181" s="2"/>
      <c r="CS1181" s="2"/>
      <c r="CT1181" s="2"/>
      <c r="CU1181" s="2"/>
      <c r="CV1181" s="2"/>
      <c r="CX1181" s="2"/>
      <c r="CY1181" s="2"/>
      <c r="CZ1181" s="2"/>
      <c r="DA1181" s="2"/>
      <c r="DB1181" s="2"/>
      <c r="DC1181" s="2"/>
      <c r="DD1181" s="2"/>
      <c r="DE1181" s="2"/>
      <c r="DF1181" s="2"/>
    </row>
    <row r="1182" spans="2:110" ht="18" customHeight="1">
      <c r="B1182" s="151" t="e">
        <f>IF(#REF!="","",VLOOKUP(#REF!,$CX$11:$DG$26,9,0))</f>
        <v>#REF!</v>
      </c>
      <c r="C1182" s="64" t="e">
        <f>IF(#REF!="",0,VLOOKUP(#REF!,$CP$11:$CQ$16,2,0))</f>
        <v>#REF!</v>
      </c>
      <c r="D1182" s="65" t="e">
        <f>IF(#REF!="",0,VLOOKUP(#REF!,$CX$11:$CY$26,2,0))</f>
        <v>#REF!</v>
      </c>
      <c r="E1182" s="152" t="e">
        <f t="shared" si="208"/>
        <v>#REF!</v>
      </c>
      <c r="F1182" s="155" t="e">
        <f>IF(#REF!="","",VLOOKUP(#REF!,#REF!,7,0))</f>
        <v>#REF!</v>
      </c>
      <c r="G1182" s="201" t="e">
        <f>IF(OR(#REF!="",F1182=""),"",ROUND(#REF!/10^3*F1182,3))</f>
        <v>#REF!</v>
      </c>
      <c r="H1182" s="201" t="e">
        <f>IF(#REF!&gt;0,#REF!*#REF!/1000,"")</f>
        <v>#REF!</v>
      </c>
      <c r="I1182" s="201" t="e">
        <f>IF(#REF!&gt;0,#REF!*#REF!/1000,"")</f>
        <v>#REF!</v>
      </c>
      <c r="J1182" s="51" t="e">
        <f>IF(#REF!="●","",IF(#REF!="","",#REF!))</f>
        <v>#REF!</v>
      </c>
      <c r="K1182" s="51" t="e">
        <f>IF(#REF!="●","",IF(#REF!="","",#REF!))</f>
        <v>#REF!</v>
      </c>
      <c r="L1182" s="74" t="e">
        <f t="shared" si="209"/>
        <v>#REF!</v>
      </c>
      <c r="M1182" s="74" t="e">
        <f t="shared" si="210"/>
        <v>#REF!</v>
      </c>
      <c r="N1182" s="201" t="e">
        <f>IF(ISNA(L1182),"",L1182*#REF!)</f>
        <v>#REF!</v>
      </c>
      <c r="O1182" s="201" t="e">
        <f>IF(ISNA(M1182),"",M1182*#REF!)</f>
        <v>#REF!</v>
      </c>
      <c r="P1182" s="78" t="e">
        <f>IF(#REF!&gt;0,DQ$6,"")</f>
        <v>#REF!</v>
      </c>
      <c r="Q1182" s="99"/>
      <c r="R1182" s="411"/>
      <c r="S1182" s="412" t="e">
        <f>IF(OR(#REF!="",F1182=""),"",ROUND(#REF!/10^3*F1182,3))</f>
        <v>#REF!</v>
      </c>
      <c r="T1182" s="412" t="e">
        <f>IF(#REF!&gt;0,#REF!*#REF!/1000,"")</f>
        <v>#REF!</v>
      </c>
      <c r="U1182" s="412" t="e">
        <f>IF(#REF!&gt;0,#REF!*#REF!/1000,"")</f>
        <v>#REF!</v>
      </c>
      <c r="V1182" s="413" t="e">
        <f>IF(OR(#REF!="●",#REF!="●"),"",IF(#REF!="","",#REF!))</f>
        <v>#REF!</v>
      </c>
      <c r="W1182" s="413" t="e">
        <f>IF(OR(#REF!="●",#REF!="●"),"",IF(#REF!="","",#REF!))</f>
        <v>#REF!</v>
      </c>
      <c r="X1182" s="412" t="e">
        <f>IF(ISNA(L1182),"",L1182*#REF!)</f>
        <v>#REF!</v>
      </c>
      <c r="Y1182" s="412" t="e">
        <f>IF(ISNA(M1182),"",M1182*#REF!)</f>
        <v>#REF!</v>
      </c>
      <c r="Z1182" s="414" t="e">
        <f>IF(#REF!&gt;0,DQ$6,"")</f>
        <v>#REF!</v>
      </c>
      <c r="AA1182" s="95" t="e">
        <f>IF(#REF!="","",VLOOKUP(#REF!,#REF!,7,0))</f>
        <v>#REF!</v>
      </c>
      <c r="AB1182" s="201" t="e">
        <f>IF(OR(#REF!="",AA1182=""),"",ROUND(#REF!/10^3*AA1182,3))</f>
        <v>#REF!</v>
      </c>
      <c r="AC1182" s="201" t="e">
        <f>IF(#REF!&gt;0,#REF!*#REF!/1000,"")</f>
        <v>#REF!</v>
      </c>
      <c r="AD1182" s="201" t="e">
        <f>IF(#REF!&gt;0,#REF!*#REF!/1000,"")</f>
        <v>#REF!</v>
      </c>
      <c r="AE1182" s="74" t="e">
        <f t="shared" si="211"/>
        <v>#REF!</v>
      </c>
      <c r="AF1182" s="74" t="e">
        <f t="shared" si="212"/>
        <v>#REF!</v>
      </c>
      <c r="AG1182" s="201" t="e">
        <f>IF(ISNA(AE1182),"",AE1182*#REF!)</f>
        <v>#REF!</v>
      </c>
      <c r="AH1182" s="201" t="e">
        <f>IF(ISNA(AF1182),"",AF1182*#REF!)</f>
        <v>#REF!</v>
      </c>
      <c r="AI1182" s="78" t="e">
        <f>IF(#REF!&gt;0,DQ$23,"")</f>
        <v>#REF!</v>
      </c>
      <c r="AJ1182" s="99"/>
      <c r="AK1182" s="411"/>
      <c r="AL1182" s="412" t="e">
        <f>IF(OR(#REF!="",F1182=""),"",ROUND(#REF!/10^3*F1182,3))</f>
        <v>#REF!</v>
      </c>
      <c r="AM1182" s="412" t="e">
        <f>IF(#REF!&gt;0,#REF!*#REF!/1000,"")</f>
        <v>#REF!</v>
      </c>
      <c r="AN1182" s="412" t="e">
        <f>IF(#REF!&gt;0,#REF!*#REF!/1000,"")</f>
        <v>#REF!</v>
      </c>
      <c r="AO1182" s="413" t="e">
        <f>IF(OR(#REF!="●",#REF!="●",#REF!="●"),"",IF(#REF!="","",#REF!))</f>
        <v>#REF!</v>
      </c>
      <c r="AP1182" s="413" t="e">
        <f>IF(OR(#REF!="●",#REF!="●",#REF!="●"),"",IF(#REF!="","",#REF!))</f>
        <v>#REF!</v>
      </c>
      <c r="AQ1182" s="412" t="e">
        <f>IF(ISNA(L1182),"",L1182*#REF!)</f>
        <v>#REF!</v>
      </c>
      <c r="AR1182" s="412" t="e">
        <f>IF(ISNA(M1182),"",M1182*#REF!)</f>
        <v>#REF!</v>
      </c>
      <c r="AS1182" s="414" t="e">
        <f>IF(#REF!&gt;0,DQ$6,"")</f>
        <v>#REF!</v>
      </c>
      <c r="AT1182" s="95" t="e">
        <f>IF(#REF!="","",VLOOKUP(#REF!,#REF!,7,0))</f>
        <v>#REF!</v>
      </c>
      <c r="AU1182" s="201" t="e">
        <f>IF(OR(#REF!="",AT1182=""),"",ROUND(#REF!/10^3*AT1182,3))</f>
        <v>#REF!</v>
      </c>
      <c r="AV1182" s="201" t="e">
        <f>IF(#REF!&gt;0,#REF!*#REF!/1000,"")</f>
        <v>#REF!</v>
      </c>
      <c r="AW1182" s="201" t="e">
        <f>IF(#REF!&gt;0,#REF!*#REF!/1000,"")</f>
        <v>#REF!</v>
      </c>
      <c r="AX1182" s="74" t="e">
        <f t="shared" si="213"/>
        <v>#REF!</v>
      </c>
      <c r="AY1182" s="74" t="e">
        <f t="shared" si="214"/>
        <v>#REF!</v>
      </c>
      <c r="AZ1182" s="201" t="e">
        <f>IF(ISNA(AX1182),"",AX1182*#REF!)</f>
        <v>#REF!</v>
      </c>
      <c r="BA1182" s="201" t="e">
        <f>IF(ISNA(AY1182),"",AY1182*#REF!)</f>
        <v>#REF!</v>
      </c>
      <c r="BB1182" s="78" t="e">
        <f>IF(#REF!&gt;0,DQ$40,"")</f>
        <v>#REF!</v>
      </c>
      <c r="BC1182" s="99"/>
      <c r="BD1182" s="650"/>
      <c r="BE1182" s="652" t="e">
        <f>IF(OR(#REF!="",F1182=""),"",ROUND(#REF!/10^3*F1182,3))</f>
        <v>#REF!</v>
      </c>
      <c r="BF1182" s="412" t="e">
        <f>IF(#REF!&gt;0,#REF!*#REF!/1000,"")</f>
        <v>#REF!</v>
      </c>
      <c r="BG1182" s="412" t="e">
        <f>IF(#REF!&gt;0,#REF!*#REF!/1000,"")</f>
        <v>#REF!</v>
      </c>
      <c r="BH1182" s="413" t="e">
        <f>IF(OR(#REF!="●",#REF!="●",#REF!="●",#REF!="●"),"",IF(#REF!="","",#REF!))</f>
        <v>#REF!</v>
      </c>
      <c r="BI1182" s="413" t="e">
        <f>IF(OR(#REF!="●",#REF!="●",#REF!="●",#REF!="●"),"",IF(#REF!="","",#REF!))</f>
        <v>#REF!</v>
      </c>
      <c r="BJ1182" s="412" t="e">
        <f>IF(ISNA(L1182),"",L1182*#REF!)</f>
        <v>#REF!</v>
      </c>
      <c r="BK1182" s="412" t="e">
        <f>IF(ISNA(M1182),"",M1182*#REF!)</f>
        <v>#REF!</v>
      </c>
      <c r="BL1182" s="415" t="e">
        <f>IF(#REF!&gt;0,DQ$6,"")</f>
        <v>#REF!</v>
      </c>
      <c r="BM1182" s="361" t="e">
        <f>IF(#REF!="","",VLOOKUP(#REF!,#REF!,7,0))</f>
        <v>#REF!</v>
      </c>
      <c r="BN1182" s="201" t="e">
        <f>IF(OR(#REF!="",BM1182=""),"",ROUND(#REF!/10^3*BM1182,3))</f>
        <v>#REF!</v>
      </c>
      <c r="BO1182" s="201" t="e">
        <f>IF(#REF!&gt;0,#REF!*#REF!/1000,"")</f>
        <v>#REF!</v>
      </c>
      <c r="BP1182" s="201" t="e">
        <f>IF(#REF!&gt;0,#REF!*#REF!/1000,"")</f>
        <v>#REF!</v>
      </c>
      <c r="BQ1182" s="74" t="e">
        <f t="shared" si="215"/>
        <v>#REF!</v>
      </c>
      <c r="BR1182" s="74" t="e">
        <f t="shared" si="216"/>
        <v>#REF!</v>
      </c>
      <c r="BS1182" s="201" t="e">
        <f>IF(ISNA(BQ1182),"",BQ1182*#REF!)</f>
        <v>#REF!</v>
      </c>
      <c r="BT1182" s="201" t="e">
        <f>IF(ISNA(BR1182),"",BR1182*#REF!)</f>
        <v>#REF!</v>
      </c>
      <c r="BU1182" s="78" t="e">
        <f>IF(#REF!&gt;0,DQ$57,"")</f>
        <v>#REF!</v>
      </c>
      <c r="BV1182" s="99"/>
      <c r="BW1182" s="411"/>
      <c r="BX1182" s="412" t="e">
        <f>IF(OR(#REF!="",F1182=""),"",ROUND(#REF!/10^3*F1182,3))</f>
        <v>#REF!</v>
      </c>
      <c r="BY1182" s="412" t="e">
        <f>IF(#REF!&gt;0,#REF!*#REF!/1000,"")</f>
        <v>#REF!</v>
      </c>
      <c r="BZ1182" s="412" t="e">
        <f>IF(#REF!&gt;0,#REF!*#REF!/1000,"")</f>
        <v>#REF!</v>
      </c>
      <c r="CA1182" s="413" t="e">
        <f>IF(OR(#REF!="●",#REF!="●",#REF!="●",#REF!="●",#REF!="●"),"",IF(#REF!="","",#REF!))</f>
        <v>#REF!</v>
      </c>
      <c r="CB1182" s="413" t="e">
        <f>IF(OR(#REF!="●",#REF!="●",#REF!="●",#REF!="●",#REF!="●"),"",IF(#REF!="","",#REF!))</f>
        <v>#REF!</v>
      </c>
      <c r="CC1182" s="412" t="e">
        <f>IF(ISNA(L1182),"",L1182*#REF!)</f>
        <v>#REF!</v>
      </c>
      <c r="CD1182" s="412" t="e">
        <f>IF(ISNA(M1182),"",M1182*#REF!)</f>
        <v>#REF!</v>
      </c>
      <c r="CE1182" s="415" t="e">
        <f>IF(#REF!&gt;0,DQ$6,"")</f>
        <v>#REF!</v>
      </c>
      <c r="CF1182" s="361" t="e">
        <f>IF(#REF!="","",VLOOKUP(#REF!,#REF!,7,0))</f>
        <v>#REF!</v>
      </c>
      <c r="CG1182" s="201" t="e">
        <f>IF(OR(#REF!="",CF1182=""),"",ROUND(#REF!/10^3*CF1182,3))</f>
        <v>#REF!</v>
      </c>
      <c r="CH1182" s="201" t="e">
        <f>IF(#REF!&gt;0,#REF!*#REF!/1000,"")</f>
        <v>#REF!</v>
      </c>
      <c r="CI1182" s="201" t="e">
        <f>IF(#REF!&gt;0,#REF!*#REF!/1000,"")</f>
        <v>#REF!</v>
      </c>
      <c r="CJ1182" s="74" t="e">
        <f t="shared" si="217"/>
        <v>#REF!</v>
      </c>
      <c r="CK1182" s="74" t="e">
        <f t="shared" si="218"/>
        <v>#REF!</v>
      </c>
      <c r="CL1182" s="201" t="e">
        <f>IF(ISNA(CJ1182),"",CJ1182*#REF!)</f>
        <v>#REF!</v>
      </c>
      <c r="CM1182" s="201" t="e">
        <f>IF(ISNA(CK1182),"",CK1182*#REF!)</f>
        <v>#REF!</v>
      </c>
      <c r="CN1182" s="101" t="e">
        <f>IF(#REF!&gt;0,DQ$57,"")</f>
        <v>#REF!</v>
      </c>
      <c r="CO1182" s="84"/>
      <c r="CP1182" s="2"/>
      <c r="CQ1182" s="2"/>
      <c r="CR1182" s="2"/>
      <c r="CS1182" s="2"/>
      <c r="CT1182" s="2"/>
      <c r="CU1182" s="2"/>
      <c r="CV1182" s="2"/>
      <c r="CX1182" s="2"/>
      <c r="CY1182" s="2"/>
      <c r="CZ1182" s="2"/>
      <c r="DA1182" s="2"/>
      <c r="DB1182" s="2"/>
      <c r="DC1182" s="2"/>
      <c r="DD1182" s="2"/>
      <c r="DE1182" s="2"/>
      <c r="DF1182" s="2"/>
    </row>
    <row r="1183" spans="2:110" ht="18" customHeight="1">
      <c r="B1183" s="151" t="e">
        <f>IF(#REF!="","",VLOOKUP(#REF!,$CX$11:$DG$26,9,0))</f>
        <v>#REF!</v>
      </c>
      <c r="C1183" s="64" t="e">
        <f>IF(#REF!="",0,VLOOKUP(#REF!,$CP$11:$CQ$16,2,0))</f>
        <v>#REF!</v>
      </c>
      <c r="D1183" s="65" t="e">
        <f>IF(#REF!="",0,VLOOKUP(#REF!,$CX$11:$CY$26,2,0))</f>
        <v>#REF!</v>
      </c>
      <c r="E1183" s="152" t="e">
        <f t="shared" si="208"/>
        <v>#REF!</v>
      </c>
      <c r="F1183" s="155" t="e">
        <f>IF(#REF!="","",VLOOKUP(#REF!,#REF!,7,0))</f>
        <v>#REF!</v>
      </c>
      <c r="G1183" s="201" t="e">
        <f>IF(OR(#REF!="",F1183=""),"",ROUND(#REF!/10^3*F1183,3))</f>
        <v>#REF!</v>
      </c>
      <c r="H1183" s="201" t="e">
        <f>IF(#REF!&gt;0,#REF!*#REF!/1000,"")</f>
        <v>#REF!</v>
      </c>
      <c r="I1183" s="201" t="e">
        <f>IF(#REF!&gt;0,#REF!*#REF!/1000,"")</f>
        <v>#REF!</v>
      </c>
      <c r="J1183" s="51" t="e">
        <f>IF(#REF!="●","",IF(#REF!="","",#REF!))</f>
        <v>#REF!</v>
      </c>
      <c r="K1183" s="51" t="e">
        <f>IF(#REF!="●","",IF(#REF!="","",#REF!))</f>
        <v>#REF!</v>
      </c>
      <c r="L1183" s="74" t="e">
        <f t="shared" si="209"/>
        <v>#REF!</v>
      </c>
      <c r="M1183" s="74" t="e">
        <f t="shared" si="210"/>
        <v>#REF!</v>
      </c>
      <c r="N1183" s="201" t="e">
        <f>IF(ISNA(L1183),"",L1183*#REF!)</f>
        <v>#REF!</v>
      </c>
      <c r="O1183" s="201" t="e">
        <f>IF(ISNA(M1183),"",M1183*#REF!)</f>
        <v>#REF!</v>
      </c>
      <c r="P1183" s="78" t="e">
        <f>IF(#REF!&gt;0,DQ$6,"")</f>
        <v>#REF!</v>
      </c>
      <c r="Q1183" s="99"/>
      <c r="R1183" s="411"/>
      <c r="S1183" s="412" t="e">
        <f>IF(OR(#REF!="",F1183=""),"",ROUND(#REF!/10^3*F1183,3))</f>
        <v>#REF!</v>
      </c>
      <c r="T1183" s="412" t="e">
        <f>IF(#REF!&gt;0,#REF!*#REF!/1000,"")</f>
        <v>#REF!</v>
      </c>
      <c r="U1183" s="412" t="e">
        <f>IF(#REF!&gt;0,#REF!*#REF!/1000,"")</f>
        <v>#REF!</v>
      </c>
      <c r="V1183" s="413" t="e">
        <f>IF(OR(#REF!="●",#REF!="●"),"",IF(#REF!="","",#REF!))</f>
        <v>#REF!</v>
      </c>
      <c r="W1183" s="413" t="e">
        <f>IF(OR(#REF!="●",#REF!="●"),"",IF(#REF!="","",#REF!))</f>
        <v>#REF!</v>
      </c>
      <c r="X1183" s="412" t="e">
        <f>IF(ISNA(L1183),"",L1183*#REF!)</f>
        <v>#REF!</v>
      </c>
      <c r="Y1183" s="412" t="e">
        <f>IF(ISNA(M1183),"",M1183*#REF!)</f>
        <v>#REF!</v>
      </c>
      <c r="Z1183" s="414" t="e">
        <f>IF(#REF!&gt;0,DQ$6,"")</f>
        <v>#REF!</v>
      </c>
      <c r="AA1183" s="95" t="e">
        <f>IF(#REF!="","",VLOOKUP(#REF!,#REF!,7,0))</f>
        <v>#REF!</v>
      </c>
      <c r="AB1183" s="201" t="e">
        <f>IF(OR(#REF!="",AA1183=""),"",ROUND(#REF!/10^3*AA1183,3))</f>
        <v>#REF!</v>
      </c>
      <c r="AC1183" s="201" t="e">
        <f>IF(#REF!&gt;0,#REF!*#REF!/1000,"")</f>
        <v>#REF!</v>
      </c>
      <c r="AD1183" s="201" t="e">
        <f>IF(#REF!&gt;0,#REF!*#REF!/1000,"")</f>
        <v>#REF!</v>
      </c>
      <c r="AE1183" s="74" t="e">
        <f t="shared" si="211"/>
        <v>#REF!</v>
      </c>
      <c r="AF1183" s="74" t="e">
        <f t="shared" si="212"/>
        <v>#REF!</v>
      </c>
      <c r="AG1183" s="201" t="e">
        <f>IF(ISNA(AE1183),"",AE1183*#REF!)</f>
        <v>#REF!</v>
      </c>
      <c r="AH1183" s="201" t="e">
        <f>IF(ISNA(AF1183),"",AF1183*#REF!)</f>
        <v>#REF!</v>
      </c>
      <c r="AI1183" s="78" t="e">
        <f>IF(#REF!&gt;0,DQ$23,"")</f>
        <v>#REF!</v>
      </c>
      <c r="AJ1183" s="99"/>
      <c r="AK1183" s="411"/>
      <c r="AL1183" s="412" t="e">
        <f>IF(OR(#REF!="",F1183=""),"",ROUND(#REF!/10^3*F1183,3))</f>
        <v>#REF!</v>
      </c>
      <c r="AM1183" s="412" t="e">
        <f>IF(#REF!&gt;0,#REF!*#REF!/1000,"")</f>
        <v>#REF!</v>
      </c>
      <c r="AN1183" s="412" t="e">
        <f>IF(#REF!&gt;0,#REF!*#REF!/1000,"")</f>
        <v>#REF!</v>
      </c>
      <c r="AO1183" s="413" t="e">
        <f>IF(OR(#REF!="●",#REF!="●",#REF!="●"),"",IF(#REF!="","",#REF!))</f>
        <v>#REF!</v>
      </c>
      <c r="AP1183" s="413" t="e">
        <f>IF(OR(#REF!="●",#REF!="●",#REF!="●"),"",IF(#REF!="","",#REF!))</f>
        <v>#REF!</v>
      </c>
      <c r="AQ1183" s="412" t="e">
        <f>IF(ISNA(L1183),"",L1183*#REF!)</f>
        <v>#REF!</v>
      </c>
      <c r="AR1183" s="412" t="e">
        <f>IF(ISNA(M1183),"",M1183*#REF!)</f>
        <v>#REF!</v>
      </c>
      <c r="AS1183" s="414" t="e">
        <f>IF(#REF!&gt;0,DQ$6,"")</f>
        <v>#REF!</v>
      </c>
      <c r="AT1183" s="95" t="e">
        <f>IF(#REF!="","",VLOOKUP(#REF!,#REF!,7,0))</f>
        <v>#REF!</v>
      </c>
      <c r="AU1183" s="201" t="e">
        <f>IF(OR(#REF!="",AT1183=""),"",ROUND(#REF!/10^3*AT1183,3))</f>
        <v>#REF!</v>
      </c>
      <c r="AV1183" s="201" t="e">
        <f>IF(#REF!&gt;0,#REF!*#REF!/1000,"")</f>
        <v>#REF!</v>
      </c>
      <c r="AW1183" s="201" t="e">
        <f>IF(#REF!&gt;0,#REF!*#REF!/1000,"")</f>
        <v>#REF!</v>
      </c>
      <c r="AX1183" s="74" t="e">
        <f t="shared" si="213"/>
        <v>#REF!</v>
      </c>
      <c r="AY1183" s="74" t="e">
        <f t="shared" si="214"/>
        <v>#REF!</v>
      </c>
      <c r="AZ1183" s="201" t="e">
        <f>IF(ISNA(AX1183),"",AX1183*#REF!)</f>
        <v>#REF!</v>
      </c>
      <c r="BA1183" s="201" t="e">
        <f>IF(ISNA(AY1183),"",AY1183*#REF!)</f>
        <v>#REF!</v>
      </c>
      <c r="BB1183" s="78" t="e">
        <f>IF(#REF!&gt;0,DQ$40,"")</f>
        <v>#REF!</v>
      </c>
      <c r="BC1183" s="99"/>
      <c r="BD1183" s="650"/>
      <c r="BE1183" s="652" t="e">
        <f>IF(OR(#REF!="",F1183=""),"",ROUND(#REF!/10^3*F1183,3))</f>
        <v>#REF!</v>
      </c>
      <c r="BF1183" s="412" t="e">
        <f>IF(#REF!&gt;0,#REF!*#REF!/1000,"")</f>
        <v>#REF!</v>
      </c>
      <c r="BG1183" s="412" t="e">
        <f>IF(#REF!&gt;0,#REF!*#REF!/1000,"")</f>
        <v>#REF!</v>
      </c>
      <c r="BH1183" s="413" t="e">
        <f>IF(OR(#REF!="●",#REF!="●",#REF!="●",#REF!="●"),"",IF(#REF!="","",#REF!))</f>
        <v>#REF!</v>
      </c>
      <c r="BI1183" s="413" t="e">
        <f>IF(OR(#REF!="●",#REF!="●",#REF!="●",#REF!="●"),"",IF(#REF!="","",#REF!))</f>
        <v>#REF!</v>
      </c>
      <c r="BJ1183" s="412" t="e">
        <f>IF(ISNA(L1183),"",L1183*#REF!)</f>
        <v>#REF!</v>
      </c>
      <c r="BK1183" s="412" t="e">
        <f>IF(ISNA(M1183),"",M1183*#REF!)</f>
        <v>#REF!</v>
      </c>
      <c r="BL1183" s="415" t="e">
        <f>IF(#REF!&gt;0,DQ$6,"")</f>
        <v>#REF!</v>
      </c>
      <c r="BM1183" s="361" t="e">
        <f>IF(#REF!="","",VLOOKUP(#REF!,#REF!,7,0))</f>
        <v>#REF!</v>
      </c>
      <c r="BN1183" s="201" t="e">
        <f>IF(OR(#REF!="",BM1183=""),"",ROUND(#REF!/10^3*BM1183,3))</f>
        <v>#REF!</v>
      </c>
      <c r="BO1183" s="201" t="e">
        <f>IF(#REF!&gt;0,#REF!*#REF!/1000,"")</f>
        <v>#REF!</v>
      </c>
      <c r="BP1183" s="201" t="e">
        <f>IF(#REF!&gt;0,#REF!*#REF!/1000,"")</f>
        <v>#REF!</v>
      </c>
      <c r="BQ1183" s="74" t="e">
        <f t="shared" si="215"/>
        <v>#REF!</v>
      </c>
      <c r="BR1183" s="74" t="e">
        <f t="shared" si="216"/>
        <v>#REF!</v>
      </c>
      <c r="BS1183" s="201" t="e">
        <f>IF(ISNA(BQ1183),"",BQ1183*#REF!)</f>
        <v>#REF!</v>
      </c>
      <c r="BT1183" s="201" t="e">
        <f>IF(ISNA(BR1183),"",BR1183*#REF!)</f>
        <v>#REF!</v>
      </c>
      <c r="BU1183" s="78" t="e">
        <f>IF(#REF!&gt;0,DQ$57,"")</f>
        <v>#REF!</v>
      </c>
      <c r="BV1183" s="99"/>
      <c r="BW1183" s="411"/>
      <c r="BX1183" s="412" t="e">
        <f>IF(OR(#REF!="",F1183=""),"",ROUND(#REF!/10^3*F1183,3))</f>
        <v>#REF!</v>
      </c>
      <c r="BY1183" s="412" t="e">
        <f>IF(#REF!&gt;0,#REF!*#REF!/1000,"")</f>
        <v>#REF!</v>
      </c>
      <c r="BZ1183" s="412" t="e">
        <f>IF(#REF!&gt;0,#REF!*#REF!/1000,"")</f>
        <v>#REF!</v>
      </c>
      <c r="CA1183" s="413" t="e">
        <f>IF(OR(#REF!="●",#REF!="●",#REF!="●",#REF!="●",#REF!="●"),"",IF(#REF!="","",#REF!))</f>
        <v>#REF!</v>
      </c>
      <c r="CB1183" s="413" t="e">
        <f>IF(OR(#REF!="●",#REF!="●",#REF!="●",#REF!="●",#REF!="●"),"",IF(#REF!="","",#REF!))</f>
        <v>#REF!</v>
      </c>
      <c r="CC1183" s="412" t="e">
        <f>IF(ISNA(L1183),"",L1183*#REF!)</f>
        <v>#REF!</v>
      </c>
      <c r="CD1183" s="412" t="e">
        <f>IF(ISNA(M1183),"",M1183*#REF!)</f>
        <v>#REF!</v>
      </c>
      <c r="CE1183" s="415" t="e">
        <f>IF(#REF!&gt;0,DQ$6,"")</f>
        <v>#REF!</v>
      </c>
      <c r="CF1183" s="361" t="e">
        <f>IF(#REF!="","",VLOOKUP(#REF!,#REF!,7,0))</f>
        <v>#REF!</v>
      </c>
      <c r="CG1183" s="201" t="e">
        <f>IF(OR(#REF!="",CF1183=""),"",ROUND(#REF!/10^3*CF1183,3))</f>
        <v>#REF!</v>
      </c>
      <c r="CH1183" s="201" t="e">
        <f>IF(#REF!&gt;0,#REF!*#REF!/1000,"")</f>
        <v>#REF!</v>
      </c>
      <c r="CI1183" s="201" t="e">
        <f>IF(#REF!&gt;0,#REF!*#REF!/1000,"")</f>
        <v>#REF!</v>
      </c>
      <c r="CJ1183" s="74" t="e">
        <f t="shared" si="217"/>
        <v>#REF!</v>
      </c>
      <c r="CK1183" s="74" t="e">
        <f t="shared" si="218"/>
        <v>#REF!</v>
      </c>
      <c r="CL1183" s="201" t="e">
        <f>IF(ISNA(CJ1183),"",CJ1183*#REF!)</f>
        <v>#REF!</v>
      </c>
      <c r="CM1183" s="201" t="e">
        <f>IF(ISNA(CK1183),"",CK1183*#REF!)</f>
        <v>#REF!</v>
      </c>
      <c r="CN1183" s="101" t="e">
        <f>IF(#REF!&gt;0,DQ$57,"")</f>
        <v>#REF!</v>
      </c>
      <c r="CO1183" s="84"/>
      <c r="CP1183" s="2"/>
      <c r="CQ1183" s="2"/>
      <c r="CR1183" s="2"/>
      <c r="CS1183" s="2"/>
      <c r="CT1183" s="2"/>
      <c r="CU1183" s="2"/>
      <c r="CV1183" s="2"/>
      <c r="CX1183" s="2"/>
      <c r="CY1183" s="2"/>
      <c r="CZ1183" s="2"/>
      <c r="DA1183" s="2"/>
      <c r="DB1183" s="2"/>
      <c r="DC1183" s="2"/>
      <c r="DD1183" s="2"/>
      <c r="DE1183" s="2"/>
      <c r="DF1183" s="2"/>
    </row>
    <row r="1184" spans="2:110" ht="18" customHeight="1">
      <c r="B1184" s="151" t="e">
        <f>IF(#REF!="","",VLOOKUP(#REF!,$CX$11:$DG$26,9,0))</f>
        <v>#REF!</v>
      </c>
      <c r="C1184" s="64" t="e">
        <f>IF(#REF!="",0,VLOOKUP(#REF!,$CP$11:$CQ$16,2,0))</f>
        <v>#REF!</v>
      </c>
      <c r="D1184" s="65" t="e">
        <f>IF(#REF!="",0,VLOOKUP(#REF!,$CX$11:$CY$26,2,0))</f>
        <v>#REF!</v>
      </c>
      <c r="E1184" s="152" t="e">
        <f t="shared" si="208"/>
        <v>#REF!</v>
      </c>
      <c r="F1184" s="155" t="e">
        <f>IF(#REF!="","",VLOOKUP(#REF!,#REF!,7,0))</f>
        <v>#REF!</v>
      </c>
      <c r="G1184" s="201" t="e">
        <f>IF(OR(#REF!="",F1184=""),"",ROUND(#REF!/10^3*F1184,3))</f>
        <v>#REF!</v>
      </c>
      <c r="H1184" s="201" t="e">
        <f>IF(#REF!&gt;0,#REF!*#REF!/1000,"")</f>
        <v>#REF!</v>
      </c>
      <c r="I1184" s="201" t="e">
        <f>IF(#REF!&gt;0,#REF!*#REF!/1000,"")</f>
        <v>#REF!</v>
      </c>
      <c r="J1184" s="51" t="e">
        <f>IF(#REF!="●","",IF(#REF!="","",#REF!))</f>
        <v>#REF!</v>
      </c>
      <c r="K1184" s="51" t="e">
        <f>IF(#REF!="●","",IF(#REF!="","",#REF!))</f>
        <v>#REF!</v>
      </c>
      <c r="L1184" s="74" t="e">
        <f t="shared" si="209"/>
        <v>#REF!</v>
      </c>
      <c r="M1184" s="74" t="e">
        <f t="shared" si="210"/>
        <v>#REF!</v>
      </c>
      <c r="N1184" s="201" t="e">
        <f>IF(ISNA(L1184),"",L1184*#REF!)</f>
        <v>#REF!</v>
      </c>
      <c r="O1184" s="201" t="e">
        <f>IF(ISNA(M1184),"",M1184*#REF!)</f>
        <v>#REF!</v>
      </c>
      <c r="P1184" s="78" t="e">
        <f>IF(#REF!&gt;0,DQ$6,"")</f>
        <v>#REF!</v>
      </c>
      <c r="Q1184" s="99"/>
      <c r="R1184" s="411"/>
      <c r="S1184" s="412" t="e">
        <f>IF(OR(#REF!="",F1184=""),"",ROUND(#REF!/10^3*F1184,3))</f>
        <v>#REF!</v>
      </c>
      <c r="T1184" s="412" t="e">
        <f>IF(#REF!&gt;0,#REF!*#REF!/1000,"")</f>
        <v>#REF!</v>
      </c>
      <c r="U1184" s="412" t="e">
        <f>IF(#REF!&gt;0,#REF!*#REF!/1000,"")</f>
        <v>#REF!</v>
      </c>
      <c r="V1184" s="413" t="e">
        <f>IF(OR(#REF!="●",#REF!="●"),"",IF(#REF!="","",#REF!))</f>
        <v>#REF!</v>
      </c>
      <c r="W1184" s="413" t="e">
        <f>IF(OR(#REF!="●",#REF!="●"),"",IF(#REF!="","",#REF!))</f>
        <v>#REF!</v>
      </c>
      <c r="X1184" s="412" t="e">
        <f>IF(ISNA(L1184),"",L1184*#REF!)</f>
        <v>#REF!</v>
      </c>
      <c r="Y1184" s="412" t="e">
        <f>IF(ISNA(M1184),"",M1184*#REF!)</f>
        <v>#REF!</v>
      </c>
      <c r="Z1184" s="414" t="e">
        <f>IF(#REF!&gt;0,DQ$6,"")</f>
        <v>#REF!</v>
      </c>
      <c r="AA1184" s="95" t="e">
        <f>IF(#REF!="","",VLOOKUP(#REF!,#REF!,7,0))</f>
        <v>#REF!</v>
      </c>
      <c r="AB1184" s="201" t="e">
        <f>IF(OR(#REF!="",AA1184=""),"",ROUND(#REF!/10^3*AA1184,3))</f>
        <v>#REF!</v>
      </c>
      <c r="AC1184" s="201" t="e">
        <f>IF(#REF!&gt;0,#REF!*#REF!/1000,"")</f>
        <v>#REF!</v>
      </c>
      <c r="AD1184" s="201" t="e">
        <f>IF(#REF!&gt;0,#REF!*#REF!/1000,"")</f>
        <v>#REF!</v>
      </c>
      <c r="AE1184" s="74" t="e">
        <f t="shared" si="211"/>
        <v>#REF!</v>
      </c>
      <c r="AF1184" s="74" t="e">
        <f t="shared" si="212"/>
        <v>#REF!</v>
      </c>
      <c r="AG1184" s="201" t="e">
        <f>IF(ISNA(AE1184),"",AE1184*#REF!)</f>
        <v>#REF!</v>
      </c>
      <c r="AH1184" s="201" t="e">
        <f>IF(ISNA(AF1184),"",AF1184*#REF!)</f>
        <v>#REF!</v>
      </c>
      <c r="AI1184" s="78" t="e">
        <f>IF(#REF!&gt;0,DQ$23,"")</f>
        <v>#REF!</v>
      </c>
      <c r="AJ1184" s="99"/>
      <c r="AK1184" s="411"/>
      <c r="AL1184" s="412" t="e">
        <f>IF(OR(#REF!="",F1184=""),"",ROUND(#REF!/10^3*F1184,3))</f>
        <v>#REF!</v>
      </c>
      <c r="AM1184" s="412" t="e">
        <f>IF(#REF!&gt;0,#REF!*#REF!/1000,"")</f>
        <v>#REF!</v>
      </c>
      <c r="AN1184" s="412" t="e">
        <f>IF(#REF!&gt;0,#REF!*#REF!/1000,"")</f>
        <v>#REF!</v>
      </c>
      <c r="AO1184" s="413" t="e">
        <f>IF(OR(#REF!="●",#REF!="●",#REF!="●"),"",IF(#REF!="","",#REF!))</f>
        <v>#REF!</v>
      </c>
      <c r="AP1184" s="413" t="e">
        <f>IF(OR(#REF!="●",#REF!="●",#REF!="●"),"",IF(#REF!="","",#REF!))</f>
        <v>#REF!</v>
      </c>
      <c r="AQ1184" s="412" t="e">
        <f>IF(ISNA(L1184),"",L1184*#REF!)</f>
        <v>#REF!</v>
      </c>
      <c r="AR1184" s="412" t="e">
        <f>IF(ISNA(M1184),"",M1184*#REF!)</f>
        <v>#REF!</v>
      </c>
      <c r="AS1184" s="414" t="e">
        <f>IF(#REF!&gt;0,DQ$6,"")</f>
        <v>#REF!</v>
      </c>
      <c r="AT1184" s="95" t="e">
        <f>IF(#REF!="","",VLOOKUP(#REF!,#REF!,7,0))</f>
        <v>#REF!</v>
      </c>
      <c r="AU1184" s="201" t="e">
        <f>IF(OR(#REF!="",AT1184=""),"",ROUND(#REF!/10^3*AT1184,3))</f>
        <v>#REF!</v>
      </c>
      <c r="AV1184" s="201" t="e">
        <f>IF(#REF!&gt;0,#REF!*#REF!/1000,"")</f>
        <v>#REF!</v>
      </c>
      <c r="AW1184" s="201" t="e">
        <f>IF(#REF!&gt;0,#REF!*#REF!/1000,"")</f>
        <v>#REF!</v>
      </c>
      <c r="AX1184" s="74" t="e">
        <f t="shared" si="213"/>
        <v>#REF!</v>
      </c>
      <c r="AY1184" s="74" t="e">
        <f t="shared" si="214"/>
        <v>#REF!</v>
      </c>
      <c r="AZ1184" s="201" t="e">
        <f>IF(ISNA(AX1184),"",AX1184*#REF!)</f>
        <v>#REF!</v>
      </c>
      <c r="BA1184" s="201" t="e">
        <f>IF(ISNA(AY1184),"",AY1184*#REF!)</f>
        <v>#REF!</v>
      </c>
      <c r="BB1184" s="78" t="e">
        <f>IF(#REF!&gt;0,DQ$40,"")</f>
        <v>#REF!</v>
      </c>
      <c r="BC1184" s="99"/>
      <c r="BD1184" s="650"/>
      <c r="BE1184" s="652" t="e">
        <f>IF(OR(#REF!="",F1184=""),"",ROUND(#REF!/10^3*F1184,3))</f>
        <v>#REF!</v>
      </c>
      <c r="BF1184" s="412" t="e">
        <f>IF(#REF!&gt;0,#REF!*#REF!/1000,"")</f>
        <v>#REF!</v>
      </c>
      <c r="BG1184" s="412" t="e">
        <f>IF(#REF!&gt;0,#REF!*#REF!/1000,"")</f>
        <v>#REF!</v>
      </c>
      <c r="BH1184" s="413" t="e">
        <f>IF(OR(#REF!="●",#REF!="●",#REF!="●",#REF!="●"),"",IF(#REF!="","",#REF!))</f>
        <v>#REF!</v>
      </c>
      <c r="BI1184" s="413" t="e">
        <f>IF(OR(#REF!="●",#REF!="●",#REF!="●",#REF!="●"),"",IF(#REF!="","",#REF!))</f>
        <v>#REF!</v>
      </c>
      <c r="BJ1184" s="412" t="e">
        <f>IF(ISNA(L1184),"",L1184*#REF!)</f>
        <v>#REF!</v>
      </c>
      <c r="BK1184" s="412" t="e">
        <f>IF(ISNA(M1184),"",M1184*#REF!)</f>
        <v>#REF!</v>
      </c>
      <c r="BL1184" s="415" t="e">
        <f>IF(#REF!&gt;0,DQ$6,"")</f>
        <v>#REF!</v>
      </c>
      <c r="BM1184" s="361" t="e">
        <f>IF(#REF!="","",VLOOKUP(#REF!,#REF!,7,0))</f>
        <v>#REF!</v>
      </c>
      <c r="BN1184" s="201" t="e">
        <f>IF(OR(#REF!="",BM1184=""),"",ROUND(#REF!/10^3*BM1184,3))</f>
        <v>#REF!</v>
      </c>
      <c r="BO1184" s="201" t="e">
        <f>IF(#REF!&gt;0,#REF!*#REF!/1000,"")</f>
        <v>#REF!</v>
      </c>
      <c r="BP1184" s="201" t="e">
        <f>IF(#REF!&gt;0,#REF!*#REF!/1000,"")</f>
        <v>#REF!</v>
      </c>
      <c r="BQ1184" s="74" t="e">
        <f t="shared" si="215"/>
        <v>#REF!</v>
      </c>
      <c r="BR1184" s="74" t="e">
        <f t="shared" si="216"/>
        <v>#REF!</v>
      </c>
      <c r="BS1184" s="201" t="e">
        <f>IF(ISNA(BQ1184),"",BQ1184*#REF!)</f>
        <v>#REF!</v>
      </c>
      <c r="BT1184" s="201" t="e">
        <f>IF(ISNA(BR1184),"",BR1184*#REF!)</f>
        <v>#REF!</v>
      </c>
      <c r="BU1184" s="78" t="e">
        <f>IF(#REF!&gt;0,DQ$57,"")</f>
        <v>#REF!</v>
      </c>
      <c r="BV1184" s="99"/>
      <c r="BW1184" s="411"/>
      <c r="BX1184" s="412" t="e">
        <f>IF(OR(#REF!="",F1184=""),"",ROUND(#REF!/10^3*F1184,3))</f>
        <v>#REF!</v>
      </c>
      <c r="BY1184" s="412" t="e">
        <f>IF(#REF!&gt;0,#REF!*#REF!/1000,"")</f>
        <v>#REF!</v>
      </c>
      <c r="BZ1184" s="412" t="e">
        <f>IF(#REF!&gt;0,#REF!*#REF!/1000,"")</f>
        <v>#REF!</v>
      </c>
      <c r="CA1184" s="413" t="e">
        <f>IF(OR(#REF!="●",#REF!="●",#REF!="●",#REF!="●",#REF!="●"),"",IF(#REF!="","",#REF!))</f>
        <v>#REF!</v>
      </c>
      <c r="CB1184" s="413" t="e">
        <f>IF(OR(#REF!="●",#REF!="●",#REF!="●",#REF!="●",#REF!="●"),"",IF(#REF!="","",#REF!))</f>
        <v>#REF!</v>
      </c>
      <c r="CC1184" s="412" t="e">
        <f>IF(ISNA(L1184),"",L1184*#REF!)</f>
        <v>#REF!</v>
      </c>
      <c r="CD1184" s="412" t="e">
        <f>IF(ISNA(M1184),"",M1184*#REF!)</f>
        <v>#REF!</v>
      </c>
      <c r="CE1184" s="415" t="e">
        <f>IF(#REF!&gt;0,DQ$6,"")</f>
        <v>#REF!</v>
      </c>
      <c r="CF1184" s="361" t="e">
        <f>IF(#REF!="","",VLOOKUP(#REF!,#REF!,7,0))</f>
        <v>#REF!</v>
      </c>
      <c r="CG1184" s="201" t="e">
        <f>IF(OR(#REF!="",CF1184=""),"",ROUND(#REF!/10^3*CF1184,3))</f>
        <v>#REF!</v>
      </c>
      <c r="CH1184" s="201" t="e">
        <f>IF(#REF!&gt;0,#REF!*#REF!/1000,"")</f>
        <v>#REF!</v>
      </c>
      <c r="CI1184" s="201" t="e">
        <f>IF(#REF!&gt;0,#REF!*#REF!/1000,"")</f>
        <v>#REF!</v>
      </c>
      <c r="CJ1184" s="74" t="e">
        <f t="shared" si="217"/>
        <v>#REF!</v>
      </c>
      <c r="CK1184" s="74" t="e">
        <f t="shared" si="218"/>
        <v>#REF!</v>
      </c>
      <c r="CL1184" s="201" t="e">
        <f>IF(ISNA(CJ1184),"",CJ1184*#REF!)</f>
        <v>#REF!</v>
      </c>
      <c r="CM1184" s="201" t="e">
        <f>IF(ISNA(CK1184),"",CK1184*#REF!)</f>
        <v>#REF!</v>
      </c>
      <c r="CN1184" s="101" t="e">
        <f>IF(#REF!&gt;0,DQ$57,"")</f>
        <v>#REF!</v>
      </c>
      <c r="CO1184" s="84"/>
      <c r="CP1184" s="2"/>
      <c r="CQ1184" s="2"/>
      <c r="CR1184" s="2"/>
      <c r="CS1184" s="2"/>
      <c r="CT1184" s="2"/>
      <c r="CU1184" s="2"/>
      <c r="CV1184" s="2"/>
      <c r="CX1184" s="2"/>
      <c r="CY1184" s="2"/>
      <c r="CZ1184" s="2"/>
      <c r="DA1184" s="2"/>
      <c r="DB1184" s="2"/>
      <c r="DC1184" s="2"/>
      <c r="DD1184" s="2"/>
      <c r="DE1184" s="2"/>
      <c r="DF1184" s="2"/>
    </row>
    <row r="1185" spans="2:110" ht="18" customHeight="1">
      <c r="B1185" s="151" t="e">
        <f>IF(#REF!="","",VLOOKUP(#REF!,$CX$11:$DG$26,9,0))</f>
        <v>#REF!</v>
      </c>
      <c r="C1185" s="64" t="e">
        <f>IF(#REF!="",0,VLOOKUP(#REF!,$CP$11:$CQ$16,2,0))</f>
        <v>#REF!</v>
      </c>
      <c r="D1185" s="65" t="e">
        <f>IF(#REF!="",0,VLOOKUP(#REF!,$CX$11:$CY$26,2,0))</f>
        <v>#REF!</v>
      </c>
      <c r="E1185" s="152" t="e">
        <f t="shared" si="208"/>
        <v>#REF!</v>
      </c>
      <c r="F1185" s="155" t="e">
        <f>IF(#REF!="","",VLOOKUP(#REF!,#REF!,7,0))</f>
        <v>#REF!</v>
      </c>
      <c r="G1185" s="201" t="e">
        <f>IF(OR(#REF!="",F1185=""),"",ROUND(#REF!/10^3*F1185,3))</f>
        <v>#REF!</v>
      </c>
      <c r="H1185" s="201" t="e">
        <f>IF(#REF!&gt;0,#REF!*#REF!/1000,"")</f>
        <v>#REF!</v>
      </c>
      <c r="I1185" s="201" t="e">
        <f>IF(#REF!&gt;0,#REF!*#REF!/1000,"")</f>
        <v>#REF!</v>
      </c>
      <c r="J1185" s="51" t="e">
        <f>IF(#REF!="●","",IF(#REF!="","",#REF!))</f>
        <v>#REF!</v>
      </c>
      <c r="K1185" s="51" t="e">
        <f>IF(#REF!="●","",IF(#REF!="","",#REF!))</f>
        <v>#REF!</v>
      </c>
      <c r="L1185" s="74" t="e">
        <f t="shared" si="209"/>
        <v>#REF!</v>
      </c>
      <c r="M1185" s="74" t="e">
        <f t="shared" si="210"/>
        <v>#REF!</v>
      </c>
      <c r="N1185" s="201" t="e">
        <f>IF(ISNA(L1185),"",L1185*#REF!)</f>
        <v>#REF!</v>
      </c>
      <c r="O1185" s="201" t="e">
        <f>IF(ISNA(M1185),"",M1185*#REF!)</f>
        <v>#REF!</v>
      </c>
      <c r="P1185" s="78" t="e">
        <f>IF(#REF!&gt;0,DQ$6,"")</f>
        <v>#REF!</v>
      </c>
      <c r="Q1185" s="99"/>
      <c r="R1185" s="411"/>
      <c r="S1185" s="412" t="e">
        <f>IF(OR(#REF!="",F1185=""),"",ROUND(#REF!/10^3*F1185,3))</f>
        <v>#REF!</v>
      </c>
      <c r="T1185" s="412" t="e">
        <f>IF(#REF!&gt;0,#REF!*#REF!/1000,"")</f>
        <v>#REF!</v>
      </c>
      <c r="U1185" s="412" t="e">
        <f>IF(#REF!&gt;0,#REF!*#REF!/1000,"")</f>
        <v>#REF!</v>
      </c>
      <c r="V1185" s="413" t="e">
        <f>IF(OR(#REF!="●",#REF!="●"),"",IF(#REF!="","",#REF!))</f>
        <v>#REF!</v>
      </c>
      <c r="W1185" s="413" t="e">
        <f>IF(OR(#REF!="●",#REF!="●"),"",IF(#REF!="","",#REF!))</f>
        <v>#REF!</v>
      </c>
      <c r="X1185" s="412" t="e">
        <f>IF(ISNA(L1185),"",L1185*#REF!)</f>
        <v>#REF!</v>
      </c>
      <c r="Y1185" s="412" t="e">
        <f>IF(ISNA(M1185),"",M1185*#REF!)</f>
        <v>#REF!</v>
      </c>
      <c r="Z1185" s="414" t="e">
        <f>IF(#REF!&gt;0,DQ$6,"")</f>
        <v>#REF!</v>
      </c>
      <c r="AA1185" s="95" t="e">
        <f>IF(#REF!="","",VLOOKUP(#REF!,#REF!,7,0))</f>
        <v>#REF!</v>
      </c>
      <c r="AB1185" s="201" t="e">
        <f>IF(OR(#REF!="",AA1185=""),"",ROUND(#REF!/10^3*AA1185,3))</f>
        <v>#REF!</v>
      </c>
      <c r="AC1185" s="201" t="e">
        <f>IF(#REF!&gt;0,#REF!*#REF!/1000,"")</f>
        <v>#REF!</v>
      </c>
      <c r="AD1185" s="201" t="e">
        <f>IF(#REF!&gt;0,#REF!*#REF!/1000,"")</f>
        <v>#REF!</v>
      </c>
      <c r="AE1185" s="74" t="e">
        <f t="shared" si="211"/>
        <v>#REF!</v>
      </c>
      <c r="AF1185" s="74" t="e">
        <f t="shared" si="212"/>
        <v>#REF!</v>
      </c>
      <c r="AG1185" s="201" t="e">
        <f>IF(ISNA(AE1185),"",AE1185*#REF!)</f>
        <v>#REF!</v>
      </c>
      <c r="AH1185" s="201" t="e">
        <f>IF(ISNA(AF1185),"",AF1185*#REF!)</f>
        <v>#REF!</v>
      </c>
      <c r="AI1185" s="78" t="e">
        <f>IF(#REF!&gt;0,DQ$23,"")</f>
        <v>#REF!</v>
      </c>
      <c r="AJ1185" s="99"/>
      <c r="AK1185" s="411"/>
      <c r="AL1185" s="412" t="e">
        <f>IF(OR(#REF!="",F1185=""),"",ROUND(#REF!/10^3*F1185,3))</f>
        <v>#REF!</v>
      </c>
      <c r="AM1185" s="412" t="e">
        <f>IF(#REF!&gt;0,#REF!*#REF!/1000,"")</f>
        <v>#REF!</v>
      </c>
      <c r="AN1185" s="412" t="e">
        <f>IF(#REF!&gt;0,#REF!*#REF!/1000,"")</f>
        <v>#REF!</v>
      </c>
      <c r="AO1185" s="413" t="e">
        <f>IF(OR(#REF!="●",#REF!="●",#REF!="●"),"",IF(#REF!="","",#REF!))</f>
        <v>#REF!</v>
      </c>
      <c r="AP1185" s="413" t="e">
        <f>IF(OR(#REF!="●",#REF!="●",#REF!="●"),"",IF(#REF!="","",#REF!))</f>
        <v>#REF!</v>
      </c>
      <c r="AQ1185" s="412" t="e">
        <f>IF(ISNA(L1185),"",L1185*#REF!)</f>
        <v>#REF!</v>
      </c>
      <c r="AR1185" s="412" t="e">
        <f>IF(ISNA(M1185),"",M1185*#REF!)</f>
        <v>#REF!</v>
      </c>
      <c r="AS1185" s="414" t="e">
        <f>IF(#REF!&gt;0,DQ$6,"")</f>
        <v>#REF!</v>
      </c>
      <c r="AT1185" s="95" t="e">
        <f>IF(#REF!="","",VLOOKUP(#REF!,#REF!,7,0))</f>
        <v>#REF!</v>
      </c>
      <c r="AU1185" s="201" t="e">
        <f>IF(OR(#REF!="",AT1185=""),"",ROUND(#REF!/10^3*AT1185,3))</f>
        <v>#REF!</v>
      </c>
      <c r="AV1185" s="201" t="e">
        <f>IF(#REF!&gt;0,#REF!*#REF!/1000,"")</f>
        <v>#REF!</v>
      </c>
      <c r="AW1185" s="201" t="e">
        <f>IF(#REF!&gt;0,#REF!*#REF!/1000,"")</f>
        <v>#REF!</v>
      </c>
      <c r="AX1185" s="74" t="e">
        <f t="shared" si="213"/>
        <v>#REF!</v>
      </c>
      <c r="AY1185" s="74" t="e">
        <f t="shared" si="214"/>
        <v>#REF!</v>
      </c>
      <c r="AZ1185" s="201" t="e">
        <f>IF(ISNA(AX1185),"",AX1185*#REF!)</f>
        <v>#REF!</v>
      </c>
      <c r="BA1185" s="201" t="e">
        <f>IF(ISNA(AY1185),"",AY1185*#REF!)</f>
        <v>#REF!</v>
      </c>
      <c r="BB1185" s="78" t="e">
        <f>IF(#REF!&gt;0,DQ$40,"")</f>
        <v>#REF!</v>
      </c>
      <c r="BC1185" s="99"/>
      <c r="BD1185" s="650"/>
      <c r="BE1185" s="652" t="e">
        <f>IF(OR(#REF!="",F1185=""),"",ROUND(#REF!/10^3*F1185,3))</f>
        <v>#REF!</v>
      </c>
      <c r="BF1185" s="412" t="e">
        <f>IF(#REF!&gt;0,#REF!*#REF!/1000,"")</f>
        <v>#REF!</v>
      </c>
      <c r="BG1185" s="412" t="e">
        <f>IF(#REF!&gt;0,#REF!*#REF!/1000,"")</f>
        <v>#REF!</v>
      </c>
      <c r="BH1185" s="413" t="e">
        <f>IF(OR(#REF!="●",#REF!="●",#REF!="●",#REF!="●"),"",IF(#REF!="","",#REF!))</f>
        <v>#REF!</v>
      </c>
      <c r="BI1185" s="413" t="e">
        <f>IF(OR(#REF!="●",#REF!="●",#REF!="●",#REF!="●"),"",IF(#REF!="","",#REF!))</f>
        <v>#REF!</v>
      </c>
      <c r="BJ1185" s="412" t="e">
        <f>IF(ISNA(L1185),"",L1185*#REF!)</f>
        <v>#REF!</v>
      </c>
      <c r="BK1185" s="412" t="e">
        <f>IF(ISNA(M1185),"",M1185*#REF!)</f>
        <v>#REF!</v>
      </c>
      <c r="BL1185" s="415" t="e">
        <f>IF(#REF!&gt;0,DQ$6,"")</f>
        <v>#REF!</v>
      </c>
      <c r="BM1185" s="361" t="e">
        <f>IF(#REF!="","",VLOOKUP(#REF!,#REF!,7,0))</f>
        <v>#REF!</v>
      </c>
      <c r="BN1185" s="201" t="e">
        <f>IF(OR(#REF!="",BM1185=""),"",ROUND(#REF!/10^3*BM1185,3))</f>
        <v>#REF!</v>
      </c>
      <c r="BO1185" s="201" t="e">
        <f>IF(#REF!&gt;0,#REF!*#REF!/1000,"")</f>
        <v>#REF!</v>
      </c>
      <c r="BP1185" s="201" t="e">
        <f>IF(#REF!&gt;0,#REF!*#REF!/1000,"")</f>
        <v>#REF!</v>
      </c>
      <c r="BQ1185" s="74" t="e">
        <f t="shared" si="215"/>
        <v>#REF!</v>
      </c>
      <c r="BR1185" s="74" t="e">
        <f t="shared" si="216"/>
        <v>#REF!</v>
      </c>
      <c r="BS1185" s="201" t="e">
        <f>IF(ISNA(BQ1185),"",BQ1185*#REF!)</f>
        <v>#REF!</v>
      </c>
      <c r="BT1185" s="201" t="e">
        <f>IF(ISNA(BR1185),"",BR1185*#REF!)</f>
        <v>#REF!</v>
      </c>
      <c r="BU1185" s="78" t="e">
        <f>IF(#REF!&gt;0,DQ$57,"")</f>
        <v>#REF!</v>
      </c>
      <c r="BV1185" s="99"/>
      <c r="BW1185" s="411"/>
      <c r="BX1185" s="412" t="e">
        <f>IF(OR(#REF!="",F1185=""),"",ROUND(#REF!/10^3*F1185,3))</f>
        <v>#REF!</v>
      </c>
      <c r="BY1185" s="412" t="e">
        <f>IF(#REF!&gt;0,#REF!*#REF!/1000,"")</f>
        <v>#REF!</v>
      </c>
      <c r="BZ1185" s="412" t="e">
        <f>IF(#REF!&gt;0,#REF!*#REF!/1000,"")</f>
        <v>#REF!</v>
      </c>
      <c r="CA1185" s="413" t="e">
        <f>IF(OR(#REF!="●",#REF!="●",#REF!="●",#REF!="●",#REF!="●"),"",IF(#REF!="","",#REF!))</f>
        <v>#REF!</v>
      </c>
      <c r="CB1185" s="413" t="e">
        <f>IF(OR(#REF!="●",#REF!="●",#REF!="●",#REF!="●",#REF!="●"),"",IF(#REF!="","",#REF!))</f>
        <v>#REF!</v>
      </c>
      <c r="CC1185" s="412" t="e">
        <f>IF(ISNA(L1185),"",L1185*#REF!)</f>
        <v>#REF!</v>
      </c>
      <c r="CD1185" s="412" t="e">
        <f>IF(ISNA(M1185),"",M1185*#REF!)</f>
        <v>#REF!</v>
      </c>
      <c r="CE1185" s="415" t="e">
        <f>IF(#REF!&gt;0,DQ$6,"")</f>
        <v>#REF!</v>
      </c>
      <c r="CF1185" s="361" t="e">
        <f>IF(#REF!="","",VLOOKUP(#REF!,#REF!,7,0))</f>
        <v>#REF!</v>
      </c>
      <c r="CG1185" s="201" t="e">
        <f>IF(OR(#REF!="",CF1185=""),"",ROUND(#REF!/10^3*CF1185,3))</f>
        <v>#REF!</v>
      </c>
      <c r="CH1185" s="201" t="e">
        <f>IF(#REF!&gt;0,#REF!*#REF!/1000,"")</f>
        <v>#REF!</v>
      </c>
      <c r="CI1185" s="201" t="e">
        <f>IF(#REF!&gt;0,#REF!*#REF!/1000,"")</f>
        <v>#REF!</v>
      </c>
      <c r="CJ1185" s="74" t="e">
        <f t="shared" si="217"/>
        <v>#REF!</v>
      </c>
      <c r="CK1185" s="74" t="e">
        <f t="shared" si="218"/>
        <v>#REF!</v>
      </c>
      <c r="CL1185" s="201" t="e">
        <f>IF(ISNA(CJ1185),"",CJ1185*#REF!)</f>
        <v>#REF!</v>
      </c>
      <c r="CM1185" s="201" t="e">
        <f>IF(ISNA(CK1185),"",CK1185*#REF!)</f>
        <v>#REF!</v>
      </c>
      <c r="CN1185" s="101" t="e">
        <f>IF(#REF!&gt;0,DQ$57,"")</f>
        <v>#REF!</v>
      </c>
      <c r="CO1185" s="84"/>
      <c r="CX1185" s="2"/>
      <c r="CY1185" s="2"/>
      <c r="CZ1185" s="2"/>
      <c r="DA1185" s="2"/>
      <c r="DB1185" s="2"/>
      <c r="DC1185" s="2"/>
      <c r="DD1185" s="2"/>
      <c r="DE1185" s="2"/>
      <c r="DF1185" s="2"/>
    </row>
    <row r="1186" spans="2:110" ht="18" customHeight="1">
      <c r="B1186" s="151" t="e">
        <f>IF(#REF!="","",VLOOKUP(#REF!,$CX$11:$DG$26,9,0))</f>
        <v>#REF!</v>
      </c>
      <c r="C1186" s="64" t="e">
        <f>IF(#REF!="",0,VLOOKUP(#REF!,$CP$11:$CQ$16,2,0))</f>
        <v>#REF!</v>
      </c>
      <c r="D1186" s="65" t="e">
        <f>IF(#REF!="",0,VLOOKUP(#REF!,$CX$11:$CY$26,2,0))</f>
        <v>#REF!</v>
      </c>
      <c r="E1186" s="152" t="e">
        <f t="shared" si="208"/>
        <v>#REF!</v>
      </c>
      <c r="F1186" s="155" t="e">
        <f>IF(#REF!="","",VLOOKUP(#REF!,#REF!,7,0))</f>
        <v>#REF!</v>
      </c>
      <c r="G1186" s="201" t="e">
        <f>IF(OR(#REF!="",F1186=""),"",ROUND(#REF!/10^3*F1186,3))</f>
        <v>#REF!</v>
      </c>
      <c r="H1186" s="201" t="e">
        <f>IF(#REF!&gt;0,#REF!*#REF!/1000,"")</f>
        <v>#REF!</v>
      </c>
      <c r="I1186" s="201" t="e">
        <f>IF(#REF!&gt;0,#REF!*#REF!/1000,"")</f>
        <v>#REF!</v>
      </c>
      <c r="J1186" s="51" t="e">
        <f>IF(#REF!="●","",IF(#REF!="","",#REF!))</f>
        <v>#REF!</v>
      </c>
      <c r="K1186" s="51" t="e">
        <f>IF(#REF!="●","",IF(#REF!="","",#REF!))</f>
        <v>#REF!</v>
      </c>
      <c r="L1186" s="74" t="e">
        <f t="shared" si="209"/>
        <v>#REF!</v>
      </c>
      <c r="M1186" s="74" t="e">
        <f t="shared" si="210"/>
        <v>#REF!</v>
      </c>
      <c r="N1186" s="201" t="e">
        <f>IF(ISNA(L1186),"",L1186*#REF!)</f>
        <v>#REF!</v>
      </c>
      <c r="O1186" s="201" t="e">
        <f>IF(ISNA(M1186),"",M1186*#REF!)</f>
        <v>#REF!</v>
      </c>
      <c r="P1186" s="78" t="e">
        <f>IF(#REF!&gt;0,DQ$6,"")</f>
        <v>#REF!</v>
      </c>
      <c r="Q1186" s="99"/>
      <c r="R1186" s="411"/>
      <c r="S1186" s="412" t="e">
        <f>IF(OR(#REF!="",F1186=""),"",ROUND(#REF!/10^3*F1186,3))</f>
        <v>#REF!</v>
      </c>
      <c r="T1186" s="412" t="e">
        <f>IF(#REF!&gt;0,#REF!*#REF!/1000,"")</f>
        <v>#REF!</v>
      </c>
      <c r="U1186" s="412" t="e">
        <f>IF(#REF!&gt;0,#REF!*#REF!/1000,"")</f>
        <v>#REF!</v>
      </c>
      <c r="V1186" s="413" t="e">
        <f>IF(OR(#REF!="●",#REF!="●"),"",IF(#REF!="","",#REF!))</f>
        <v>#REF!</v>
      </c>
      <c r="W1186" s="413" t="e">
        <f>IF(OR(#REF!="●",#REF!="●"),"",IF(#REF!="","",#REF!))</f>
        <v>#REF!</v>
      </c>
      <c r="X1186" s="412" t="e">
        <f>IF(ISNA(L1186),"",L1186*#REF!)</f>
        <v>#REF!</v>
      </c>
      <c r="Y1186" s="412" t="e">
        <f>IF(ISNA(M1186),"",M1186*#REF!)</f>
        <v>#REF!</v>
      </c>
      <c r="Z1186" s="414" t="e">
        <f>IF(#REF!&gt;0,DQ$6,"")</f>
        <v>#REF!</v>
      </c>
      <c r="AA1186" s="95" t="e">
        <f>IF(#REF!="","",VLOOKUP(#REF!,#REF!,7,0))</f>
        <v>#REF!</v>
      </c>
      <c r="AB1186" s="201" t="e">
        <f>IF(OR(#REF!="",AA1186=""),"",ROUND(#REF!/10^3*AA1186,3))</f>
        <v>#REF!</v>
      </c>
      <c r="AC1186" s="201" t="e">
        <f>IF(#REF!&gt;0,#REF!*#REF!/1000,"")</f>
        <v>#REF!</v>
      </c>
      <c r="AD1186" s="201" t="e">
        <f>IF(#REF!&gt;0,#REF!*#REF!/1000,"")</f>
        <v>#REF!</v>
      </c>
      <c r="AE1186" s="74" t="e">
        <f t="shared" si="211"/>
        <v>#REF!</v>
      </c>
      <c r="AF1186" s="74" t="e">
        <f t="shared" si="212"/>
        <v>#REF!</v>
      </c>
      <c r="AG1186" s="201" t="e">
        <f>IF(ISNA(AE1186),"",AE1186*#REF!)</f>
        <v>#REF!</v>
      </c>
      <c r="AH1186" s="201" t="e">
        <f>IF(ISNA(AF1186),"",AF1186*#REF!)</f>
        <v>#REF!</v>
      </c>
      <c r="AI1186" s="78" t="e">
        <f>IF(#REF!&gt;0,DQ$23,"")</f>
        <v>#REF!</v>
      </c>
      <c r="AJ1186" s="99"/>
      <c r="AK1186" s="411"/>
      <c r="AL1186" s="412" t="e">
        <f>IF(OR(#REF!="",F1186=""),"",ROUND(#REF!/10^3*F1186,3))</f>
        <v>#REF!</v>
      </c>
      <c r="AM1186" s="412" t="e">
        <f>IF(#REF!&gt;0,#REF!*#REF!/1000,"")</f>
        <v>#REF!</v>
      </c>
      <c r="AN1186" s="412" t="e">
        <f>IF(#REF!&gt;0,#REF!*#REF!/1000,"")</f>
        <v>#REF!</v>
      </c>
      <c r="AO1186" s="413" t="e">
        <f>IF(OR(#REF!="●",#REF!="●",#REF!="●"),"",IF(#REF!="","",#REF!))</f>
        <v>#REF!</v>
      </c>
      <c r="AP1186" s="413" t="e">
        <f>IF(OR(#REF!="●",#REF!="●",#REF!="●"),"",IF(#REF!="","",#REF!))</f>
        <v>#REF!</v>
      </c>
      <c r="AQ1186" s="412" t="e">
        <f>IF(ISNA(L1186),"",L1186*#REF!)</f>
        <v>#REF!</v>
      </c>
      <c r="AR1186" s="412" t="e">
        <f>IF(ISNA(M1186),"",M1186*#REF!)</f>
        <v>#REF!</v>
      </c>
      <c r="AS1186" s="414" t="e">
        <f>IF(#REF!&gt;0,DQ$6,"")</f>
        <v>#REF!</v>
      </c>
      <c r="AT1186" s="95" t="e">
        <f>IF(#REF!="","",VLOOKUP(#REF!,#REF!,7,0))</f>
        <v>#REF!</v>
      </c>
      <c r="AU1186" s="201" t="e">
        <f>IF(OR(#REF!="",AT1186=""),"",ROUND(#REF!/10^3*AT1186,3))</f>
        <v>#REF!</v>
      </c>
      <c r="AV1186" s="201" t="e">
        <f>IF(#REF!&gt;0,#REF!*#REF!/1000,"")</f>
        <v>#REF!</v>
      </c>
      <c r="AW1186" s="201" t="e">
        <f>IF(#REF!&gt;0,#REF!*#REF!/1000,"")</f>
        <v>#REF!</v>
      </c>
      <c r="AX1186" s="74" t="e">
        <f t="shared" si="213"/>
        <v>#REF!</v>
      </c>
      <c r="AY1186" s="74" t="e">
        <f t="shared" si="214"/>
        <v>#REF!</v>
      </c>
      <c r="AZ1186" s="201" t="e">
        <f>IF(ISNA(AX1186),"",AX1186*#REF!)</f>
        <v>#REF!</v>
      </c>
      <c r="BA1186" s="201" t="e">
        <f>IF(ISNA(AY1186),"",AY1186*#REF!)</f>
        <v>#REF!</v>
      </c>
      <c r="BB1186" s="78" t="e">
        <f>IF(#REF!&gt;0,DQ$40,"")</f>
        <v>#REF!</v>
      </c>
      <c r="BC1186" s="99"/>
      <c r="BD1186" s="650"/>
      <c r="BE1186" s="652" t="e">
        <f>IF(OR(#REF!="",F1186=""),"",ROUND(#REF!/10^3*F1186,3))</f>
        <v>#REF!</v>
      </c>
      <c r="BF1186" s="412" t="e">
        <f>IF(#REF!&gt;0,#REF!*#REF!/1000,"")</f>
        <v>#REF!</v>
      </c>
      <c r="BG1186" s="412" t="e">
        <f>IF(#REF!&gt;0,#REF!*#REF!/1000,"")</f>
        <v>#REF!</v>
      </c>
      <c r="BH1186" s="413" t="e">
        <f>IF(OR(#REF!="●",#REF!="●",#REF!="●",#REF!="●"),"",IF(#REF!="","",#REF!))</f>
        <v>#REF!</v>
      </c>
      <c r="BI1186" s="413" t="e">
        <f>IF(OR(#REF!="●",#REF!="●",#REF!="●",#REF!="●"),"",IF(#REF!="","",#REF!))</f>
        <v>#REF!</v>
      </c>
      <c r="BJ1186" s="412" t="e">
        <f>IF(ISNA(L1186),"",L1186*#REF!)</f>
        <v>#REF!</v>
      </c>
      <c r="BK1186" s="412" t="e">
        <f>IF(ISNA(M1186),"",M1186*#REF!)</f>
        <v>#REF!</v>
      </c>
      <c r="BL1186" s="415" t="e">
        <f>IF(#REF!&gt;0,DQ$6,"")</f>
        <v>#REF!</v>
      </c>
      <c r="BM1186" s="361" t="e">
        <f>IF(#REF!="","",VLOOKUP(#REF!,#REF!,7,0))</f>
        <v>#REF!</v>
      </c>
      <c r="BN1186" s="201" t="e">
        <f>IF(OR(#REF!="",BM1186=""),"",ROUND(#REF!/10^3*BM1186,3))</f>
        <v>#REF!</v>
      </c>
      <c r="BO1186" s="201" t="e">
        <f>IF(#REF!&gt;0,#REF!*#REF!/1000,"")</f>
        <v>#REF!</v>
      </c>
      <c r="BP1186" s="201" t="e">
        <f>IF(#REF!&gt;0,#REF!*#REF!/1000,"")</f>
        <v>#REF!</v>
      </c>
      <c r="BQ1186" s="74" t="e">
        <f t="shared" si="215"/>
        <v>#REF!</v>
      </c>
      <c r="BR1186" s="74" t="e">
        <f t="shared" si="216"/>
        <v>#REF!</v>
      </c>
      <c r="BS1186" s="201" t="e">
        <f>IF(ISNA(BQ1186),"",BQ1186*#REF!)</f>
        <v>#REF!</v>
      </c>
      <c r="BT1186" s="201" t="e">
        <f>IF(ISNA(BR1186),"",BR1186*#REF!)</f>
        <v>#REF!</v>
      </c>
      <c r="BU1186" s="78" t="e">
        <f>IF(#REF!&gt;0,DQ$57,"")</f>
        <v>#REF!</v>
      </c>
      <c r="BV1186" s="99"/>
      <c r="BW1186" s="411"/>
      <c r="BX1186" s="412" t="e">
        <f>IF(OR(#REF!="",F1186=""),"",ROUND(#REF!/10^3*F1186,3))</f>
        <v>#REF!</v>
      </c>
      <c r="BY1186" s="412" t="e">
        <f>IF(#REF!&gt;0,#REF!*#REF!/1000,"")</f>
        <v>#REF!</v>
      </c>
      <c r="BZ1186" s="412" t="e">
        <f>IF(#REF!&gt;0,#REF!*#REF!/1000,"")</f>
        <v>#REF!</v>
      </c>
      <c r="CA1186" s="413" t="e">
        <f>IF(OR(#REF!="●",#REF!="●",#REF!="●",#REF!="●",#REF!="●"),"",IF(#REF!="","",#REF!))</f>
        <v>#REF!</v>
      </c>
      <c r="CB1186" s="413" t="e">
        <f>IF(OR(#REF!="●",#REF!="●",#REF!="●",#REF!="●",#REF!="●"),"",IF(#REF!="","",#REF!))</f>
        <v>#REF!</v>
      </c>
      <c r="CC1186" s="412" t="e">
        <f>IF(ISNA(L1186),"",L1186*#REF!)</f>
        <v>#REF!</v>
      </c>
      <c r="CD1186" s="412" t="e">
        <f>IF(ISNA(M1186),"",M1186*#REF!)</f>
        <v>#REF!</v>
      </c>
      <c r="CE1186" s="415" t="e">
        <f>IF(#REF!&gt;0,DQ$6,"")</f>
        <v>#REF!</v>
      </c>
      <c r="CF1186" s="361" t="e">
        <f>IF(#REF!="","",VLOOKUP(#REF!,#REF!,7,0))</f>
        <v>#REF!</v>
      </c>
      <c r="CG1186" s="201" t="e">
        <f>IF(OR(#REF!="",CF1186=""),"",ROUND(#REF!/10^3*CF1186,3))</f>
        <v>#REF!</v>
      </c>
      <c r="CH1186" s="201" t="e">
        <f>IF(#REF!&gt;0,#REF!*#REF!/1000,"")</f>
        <v>#REF!</v>
      </c>
      <c r="CI1186" s="201" t="e">
        <f>IF(#REF!&gt;0,#REF!*#REF!/1000,"")</f>
        <v>#REF!</v>
      </c>
      <c r="CJ1186" s="74" t="e">
        <f t="shared" si="217"/>
        <v>#REF!</v>
      </c>
      <c r="CK1186" s="74" t="e">
        <f t="shared" si="218"/>
        <v>#REF!</v>
      </c>
      <c r="CL1186" s="201" t="e">
        <f>IF(ISNA(CJ1186),"",CJ1186*#REF!)</f>
        <v>#REF!</v>
      </c>
      <c r="CM1186" s="201" t="e">
        <f>IF(ISNA(CK1186),"",CK1186*#REF!)</f>
        <v>#REF!</v>
      </c>
      <c r="CN1186" s="101" t="e">
        <f>IF(#REF!&gt;0,DQ$57,"")</f>
        <v>#REF!</v>
      </c>
      <c r="CO1186" s="84"/>
      <c r="CX1186" s="2"/>
      <c r="CY1186" s="2"/>
      <c r="CZ1186" s="2"/>
      <c r="DA1186" s="2"/>
      <c r="DB1186" s="2"/>
      <c r="DC1186" s="2"/>
      <c r="DD1186" s="2"/>
      <c r="DE1186" s="2"/>
      <c r="DF1186" s="2"/>
    </row>
    <row r="1187" spans="2:110" ht="18" customHeight="1">
      <c r="B1187" s="151" t="e">
        <f>IF(#REF!="","",VLOOKUP(#REF!,$CX$11:$DG$26,9,0))</f>
        <v>#REF!</v>
      </c>
      <c r="C1187" s="64" t="e">
        <f>IF(#REF!="",0,VLOOKUP(#REF!,$CP$11:$CQ$16,2,0))</f>
        <v>#REF!</v>
      </c>
      <c r="D1187" s="65" t="e">
        <f>IF(#REF!="",0,VLOOKUP(#REF!,$CX$11:$CY$26,2,0))</f>
        <v>#REF!</v>
      </c>
      <c r="E1187" s="152" t="e">
        <f t="shared" si="208"/>
        <v>#REF!</v>
      </c>
      <c r="F1187" s="155" t="e">
        <f>IF(#REF!="","",VLOOKUP(#REF!,#REF!,7,0))</f>
        <v>#REF!</v>
      </c>
      <c r="G1187" s="201" t="e">
        <f>IF(OR(#REF!="",F1187=""),"",ROUND(#REF!/10^3*F1187,3))</f>
        <v>#REF!</v>
      </c>
      <c r="H1187" s="201" t="e">
        <f>IF(#REF!&gt;0,#REF!*#REF!/1000,"")</f>
        <v>#REF!</v>
      </c>
      <c r="I1187" s="201" t="e">
        <f>IF(#REF!&gt;0,#REF!*#REF!/1000,"")</f>
        <v>#REF!</v>
      </c>
      <c r="J1187" s="51" t="e">
        <f>IF(#REF!="●","",IF(#REF!="","",#REF!))</f>
        <v>#REF!</v>
      </c>
      <c r="K1187" s="51" t="e">
        <f>IF(#REF!="●","",IF(#REF!="","",#REF!))</f>
        <v>#REF!</v>
      </c>
      <c r="L1187" s="74" t="e">
        <f t="shared" si="209"/>
        <v>#REF!</v>
      </c>
      <c r="M1187" s="74" t="e">
        <f t="shared" si="210"/>
        <v>#REF!</v>
      </c>
      <c r="N1187" s="201" t="e">
        <f>IF(ISNA(L1187),"",L1187*#REF!)</f>
        <v>#REF!</v>
      </c>
      <c r="O1187" s="201" t="e">
        <f>IF(ISNA(M1187),"",M1187*#REF!)</f>
        <v>#REF!</v>
      </c>
      <c r="P1187" s="78" t="e">
        <f>IF(#REF!&gt;0,DQ$6,"")</f>
        <v>#REF!</v>
      </c>
      <c r="Q1187" s="99"/>
      <c r="R1187" s="411"/>
      <c r="S1187" s="412" t="e">
        <f>IF(OR(#REF!="",F1187=""),"",ROUND(#REF!/10^3*F1187,3))</f>
        <v>#REF!</v>
      </c>
      <c r="T1187" s="412" t="e">
        <f>IF(#REF!&gt;0,#REF!*#REF!/1000,"")</f>
        <v>#REF!</v>
      </c>
      <c r="U1187" s="412" t="e">
        <f>IF(#REF!&gt;0,#REF!*#REF!/1000,"")</f>
        <v>#REF!</v>
      </c>
      <c r="V1187" s="413" t="e">
        <f>IF(OR(#REF!="●",#REF!="●"),"",IF(#REF!="","",#REF!))</f>
        <v>#REF!</v>
      </c>
      <c r="W1187" s="413" t="e">
        <f>IF(OR(#REF!="●",#REF!="●"),"",IF(#REF!="","",#REF!))</f>
        <v>#REF!</v>
      </c>
      <c r="X1187" s="412" t="e">
        <f>IF(ISNA(L1187),"",L1187*#REF!)</f>
        <v>#REF!</v>
      </c>
      <c r="Y1187" s="412" t="e">
        <f>IF(ISNA(M1187),"",M1187*#REF!)</f>
        <v>#REF!</v>
      </c>
      <c r="Z1187" s="414" t="e">
        <f>IF(#REF!&gt;0,DQ$6,"")</f>
        <v>#REF!</v>
      </c>
      <c r="AA1187" s="95" t="e">
        <f>IF(#REF!="","",VLOOKUP(#REF!,#REF!,7,0))</f>
        <v>#REF!</v>
      </c>
      <c r="AB1187" s="201" t="e">
        <f>IF(OR(#REF!="",AA1187=""),"",ROUND(#REF!/10^3*AA1187,3))</f>
        <v>#REF!</v>
      </c>
      <c r="AC1187" s="201" t="e">
        <f>IF(#REF!&gt;0,#REF!*#REF!/1000,"")</f>
        <v>#REF!</v>
      </c>
      <c r="AD1187" s="201" t="e">
        <f>IF(#REF!&gt;0,#REF!*#REF!/1000,"")</f>
        <v>#REF!</v>
      </c>
      <c r="AE1187" s="74" t="e">
        <f t="shared" si="211"/>
        <v>#REF!</v>
      </c>
      <c r="AF1187" s="74" t="e">
        <f t="shared" si="212"/>
        <v>#REF!</v>
      </c>
      <c r="AG1187" s="201" t="e">
        <f>IF(ISNA(AE1187),"",AE1187*#REF!)</f>
        <v>#REF!</v>
      </c>
      <c r="AH1187" s="201" t="e">
        <f>IF(ISNA(AF1187),"",AF1187*#REF!)</f>
        <v>#REF!</v>
      </c>
      <c r="AI1187" s="78" t="e">
        <f>IF(#REF!&gt;0,DQ$23,"")</f>
        <v>#REF!</v>
      </c>
      <c r="AJ1187" s="99"/>
      <c r="AK1187" s="411"/>
      <c r="AL1187" s="412" t="e">
        <f>IF(OR(#REF!="",F1187=""),"",ROUND(#REF!/10^3*F1187,3))</f>
        <v>#REF!</v>
      </c>
      <c r="AM1187" s="412" t="e">
        <f>IF(#REF!&gt;0,#REF!*#REF!/1000,"")</f>
        <v>#REF!</v>
      </c>
      <c r="AN1187" s="412" t="e">
        <f>IF(#REF!&gt;0,#REF!*#REF!/1000,"")</f>
        <v>#REF!</v>
      </c>
      <c r="AO1187" s="413" t="e">
        <f>IF(OR(#REF!="●",#REF!="●",#REF!="●"),"",IF(#REF!="","",#REF!))</f>
        <v>#REF!</v>
      </c>
      <c r="AP1187" s="413" t="e">
        <f>IF(OR(#REF!="●",#REF!="●",#REF!="●"),"",IF(#REF!="","",#REF!))</f>
        <v>#REF!</v>
      </c>
      <c r="AQ1187" s="412" t="e">
        <f>IF(ISNA(L1187),"",L1187*#REF!)</f>
        <v>#REF!</v>
      </c>
      <c r="AR1187" s="412" t="e">
        <f>IF(ISNA(M1187),"",M1187*#REF!)</f>
        <v>#REF!</v>
      </c>
      <c r="AS1187" s="414" t="e">
        <f>IF(#REF!&gt;0,DQ$6,"")</f>
        <v>#REF!</v>
      </c>
      <c r="AT1187" s="95" t="e">
        <f>IF(#REF!="","",VLOOKUP(#REF!,#REF!,7,0))</f>
        <v>#REF!</v>
      </c>
      <c r="AU1187" s="201" t="e">
        <f>IF(OR(#REF!="",AT1187=""),"",ROUND(#REF!/10^3*AT1187,3))</f>
        <v>#REF!</v>
      </c>
      <c r="AV1187" s="201" t="e">
        <f>IF(#REF!&gt;0,#REF!*#REF!/1000,"")</f>
        <v>#REF!</v>
      </c>
      <c r="AW1187" s="201" t="e">
        <f>IF(#REF!&gt;0,#REF!*#REF!/1000,"")</f>
        <v>#REF!</v>
      </c>
      <c r="AX1187" s="74" t="e">
        <f t="shared" si="213"/>
        <v>#REF!</v>
      </c>
      <c r="AY1187" s="74" t="e">
        <f t="shared" si="214"/>
        <v>#REF!</v>
      </c>
      <c r="AZ1187" s="201" t="e">
        <f>IF(ISNA(AX1187),"",AX1187*#REF!)</f>
        <v>#REF!</v>
      </c>
      <c r="BA1187" s="201" t="e">
        <f>IF(ISNA(AY1187),"",AY1187*#REF!)</f>
        <v>#REF!</v>
      </c>
      <c r="BB1187" s="78" t="e">
        <f>IF(#REF!&gt;0,DQ$40,"")</f>
        <v>#REF!</v>
      </c>
      <c r="BC1187" s="99"/>
      <c r="BD1187" s="650"/>
      <c r="BE1187" s="652" t="e">
        <f>IF(OR(#REF!="",F1187=""),"",ROUND(#REF!/10^3*F1187,3))</f>
        <v>#REF!</v>
      </c>
      <c r="BF1187" s="412" t="e">
        <f>IF(#REF!&gt;0,#REF!*#REF!/1000,"")</f>
        <v>#REF!</v>
      </c>
      <c r="BG1187" s="412" t="e">
        <f>IF(#REF!&gt;0,#REF!*#REF!/1000,"")</f>
        <v>#REF!</v>
      </c>
      <c r="BH1187" s="413" t="e">
        <f>IF(OR(#REF!="●",#REF!="●",#REF!="●",#REF!="●"),"",IF(#REF!="","",#REF!))</f>
        <v>#REF!</v>
      </c>
      <c r="BI1187" s="413" t="e">
        <f>IF(OR(#REF!="●",#REF!="●",#REF!="●",#REF!="●"),"",IF(#REF!="","",#REF!))</f>
        <v>#REF!</v>
      </c>
      <c r="BJ1187" s="412" t="e">
        <f>IF(ISNA(L1187),"",L1187*#REF!)</f>
        <v>#REF!</v>
      </c>
      <c r="BK1187" s="412" t="e">
        <f>IF(ISNA(M1187),"",M1187*#REF!)</f>
        <v>#REF!</v>
      </c>
      <c r="BL1187" s="415" t="e">
        <f>IF(#REF!&gt;0,DQ$6,"")</f>
        <v>#REF!</v>
      </c>
      <c r="BM1187" s="361" t="e">
        <f>IF(#REF!="","",VLOOKUP(#REF!,#REF!,7,0))</f>
        <v>#REF!</v>
      </c>
      <c r="BN1187" s="201" t="e">
        <f>IF(OR(#REF!="",BM1187=""),"",ROUND(#REF!/10^3*BM1187,3))</f>
        <v>#REF!</v>
      </c>
      <c r="BO1187" s="201" t="e">
        <f>IF(#REF!&gt;0,#REF!*#REF!/1000,"")</f>
        <v>#REF!</v>
      </c>
      <c r="BP1187" s="201" t="e">
        <f>IF(#REF!&gt;0,#REF!*#REF!/1000,"")</f>
        <v>#REF!</v>
      </c>
      <c r="BQ1187" s="74" t="e">
        <f t="shared" si="215"/>
        <v>#REF!</v>
      </c>
      <c r="BR1187" s="74" t="e">
        <f t="shared" si="216"/>
        <v>#REF!</v>
      </c>
      <c r="BS1187" s="201" t="e">
        <f>IF(ISNA(BQ1187),"",BQ1187*#REF!)</f>
        <v>#REF!</v>
      </c>
      <c r="BT1187" s="201" t="e">
        <f>IF(ISNA(BR1187),"",BR1187*#REF!)</f>
        <v>#REF!</v>
      </c>
      <c r="BU1187" s="78" t="e">
        <f>IF(#REF!&gt;0,DQ$57,"")</f>
        <v>#REF!</v>
      </c>
      <c r="BV1187" s="99"/>
      <c r="BW1187" s="411"/>
      <c r="BX1187" s="412" t="e">
        <f>IF(OR(#REF!="",F1187=""),"",ROUND(#REF!/10^3*F1187,3))</f>
        <v>#REF!</v>
      </c>
      <c r="BY1187" s="412" t="e">
        <f>IF(#REF!&gt;0,#REF!*#REF!/1000,"")</f>
        <v>#REF!</v>
      </c>
      <c r="BZ1187" s="412" t="e">
        <f>IF(#REF!&gt;0,#REF!*#REF!/1000,"")</f>
        <v>#REF!</v>
      </c>
      <c r="CA1187" s="413" t="e">
        <f>IF(OR(#REF!="●",#REF!="●",#REF!="●",#REF!="●",#REF!="●"),"",IF(#REF!="","",#REF!))</f>
        <v>#REF!</v>
      </c>
      <c r="CB1187" s="413" t="e">
        <f>IF(OR(#REF!="●",#REF!="●",#REF!="●",#REF!="●",#REF!="●"),"",IF(#REF!="","",#REF!))</f>
        <v>#REF!</v>
      </c>
      <c r="CC1187" s="412" t="e">
        <f>IF(ISNA(L1187),"",L1187*#REF!)</f>
        <v>#REF!</v>
      </c>
      <c r="CD1187" s="412" t="e">
        <f>IF(ISNA(M1187),"",M1187*#REF!)</f>
        <v>#REF!</v>
      </c>
      <c r="CE1187" s="415" t="e">
        <f>IF(#REF!&gt;0,DQ$6,"")</f>
        <v>#REF!</v>
      </c>
      <c r="CF1187" s="361" t="e">
        <f>IF(#REF!="","",VLOOKUP(#REF!,#REF!,7,0))</f>
        <v>#REF!</v>
      </c>
      <c r="CG1187" s="201" t="e">
        <f>IF(OR(#REF!="",CF1187=""),"",ROUND(#REF!/10^3*CF1187,3))</f>
        <v>#REF!</v>
      </c>
      <c r="CH1187" s="201" t="e">
        <f>IF(#REF!&gt;0,#REF!*#REF!/1000,"")</f>
        <v>#REF!</v>
      </c>
      <c r="CI1187" s="201" t="e">
        <f>IF(#REF!&gt;0,#REF!*#REF!/1000,"")</f>
        <v>#REF!</v>
      </c>
      <c r="CJ1187" s="74" t="e">
        <f t="shared" si="217"/>
        <v>#REF!</v>
      </c>
      <c r="CK1187" s="74" t="e">
        <f t="shared" si="218"/>
        <v>#REF!</v>
      </c>
      <c r="CL1187" s="201" t="e">
        <f>IF(ISNA(CJ1187),"",CJ1187*#REF!)</f>
        <v>#REF!</v>
      </c>
      <c r="CM1187" s="201" t="e">
        <f>IF(ISNA(CK1187),"",CK1187*#REF!)</f>
        <v>#REF!</v>
      </c>
      <c r="CN1187" s="101" t="e">
        <f>IF(#REF!&gt;0,DQ$57,"")</f>
        <v>#REF!</v>
      </c>
      <c r="CO1187" s="84"/>
    </row>
    <row r="1188" spans="2:110" ht="18" customHeight="1">
      <c r="B1188" s="151" t="e">
        <f>IF(#REF!="","",VLOOKUP(#REF!,$CX$11:$DG$26,9,0))</f>
        <v>#REF!</v>
      </c>
      <c r="C1188" s="64" t="e">
        <f>IF(#REF!="",0,VLOOKUP(#REF!,$CP$11:$CQ$16,2,0))</f>
        <v>#REF!</v>
      </c>
      <c r="D1188" s="65" t="e">
        <f>IF(#REF!="",0,VLOOKUP(#REF!,$CX$11:$CY$26,2,0))</f>
        <v>#REF!</v>
      </c>
      <c r="E1188" s="152" t="e">
        <f t="shared" si="208"/>
        <v>#REF!</v>
      </c>
      <c r="F1188" s="155" t="e">
        <f>IF(#REF!="","",VLOOKUP(#REF!,#REF!,7,0))</f>
        <v>#REF!</v>
      </c>
      <c r="G1188" s="201" t="e">
        <f>IF(OR(#REF!="",F1188=""),"",ROUND(#REF!/10^3*F1188,3))</f>
        <v>#REF!</v>
      </c>
      <c r="H1188" s="201" t="e">
        <f>IF(#REF!&gt;0,#REF!*#REF!/1000,"")</f>
        <v>#REF!</v>
      </c>
      <c r="I1188" s="201" t="e">
        <f>IF(#REF!&gt;0,#REF!*#REF!/1000,"")</f>
        <v>#REF!</v>
      </c>
      <c r="J1188" s="51" t="e">
        <f>IF(#REF!="●","",IF(#REF!="","",#REF!))</f>
        <v>#REF!</v>
      </c>
      <c r="K1188" s="51" t="e">
        <f>IF(#REF!="●","",IF(#REF!="","",#REF!))</f>
        <v>#REF!</v>
      </c>
      <c r="L1188" s="74" t="e">
        <f t="shared" si="209"/>
        <v>#REF!</v>
      </c>
      <c r="M1188" s="74" t="e">
        <f t="shared" si="210"/>
        <v>#REF!</v>
      </c>
      <c r="N1188" s="201" t="e">
        <f>IF(ISNA(L1188),"",L1188*#REF!)</f>
        <v>#REF!</v>
      </c>
      <c r="O1188" s="201" t="e">
        <f>IF(ISNA(M1188),"",M1188*#REF!)</f>
        <v>#REF!</v>
      </c>
      <c r="P1188" s="78" t="e">
        <f>IF(#REF!&gt;0,DQ$6,"")</f>
        <v>#REF!</v>
      </c>
      <c r="Q1188" s="99"/>
      <c r="R1188" s="411"/>
      <c r="S1188" s="412" t="e">
        <f>IF(OR(#REF!="",F1188=""),"",ROUND(#REF!/10^3*F1188,3))</f>
        <v>#REF!</v>
      </c>
      <c r="T1188" s="412" t="e">
        <f>IF(#REF!&gt;0,#REF!*#REF!/1000,"")</f>
        <v>#REF!</v>
      </c>
      <c r="U1188" s="412" t="e">
        <f>IF(#REF!&gt;0,#REF!*#REF!/1000,"")</f>
        <v>#REF!</v>
      </c>
      <c r="V1188" s="413" t="e">
        <f>IF(OR(#REF!="●",#REF!="●"),"",IF(#REF!="","",#REF!))</f>
        <v>#REF!</v>
      </c>
      <c r="W1188" s="413" t="e">
        <f>IF(OR(#REF!="●",#REF!="●"),"",IF(#REF!="","",#REF!))</f>
        <v>#REF!</v>
      </c>
      <c r="X1188" s="412" t="e">
        <f>IF(ISNA(L1188),"",L1188*#REF!)</f>
        <v>#REF!</v>
      </c>
      <c r="Y1188" s="412" t="e">
        <f>IF(ISNA(M1188),"",M1188*#REF!)</f>
        <v>#REF!</v>
      </c>
      <c r="Z1188" s="414" t="e">
        <f>IF(#REF!&gt;0,DQ$6,"")</f>
        <v>#REF!</v>
      </c>
      <c r="AA1188" s="95" t="e">
        <f>IF(#REF!="","",VLOOKUP(#REF!,#REF!,7,0))</f>
        <v>#REF!</v>
      </c>
      <c r="AB1188" s="201" t="e">
        <f>IF(OR(#REF!="",AA1188=""),"",ROUND(#REF!/10^3*AA1188,3))</f>
        <v>#REF!</v>
      </c>
      <c r="AC1188" s="201" t="e">
        <f>IF(#REF!&gt;0,#REF!*#REF!/1000,"")</f>
        <v>#REF!</v>
      </c>
      <c r="AD1188" s="201" t="e">
        <f>IF(#REF!&gt;0,#REF!*#REF!/1000,"")</f>
        <v>#REF!</v>
      </c>
      <c r="AE1188" s="74" t="e">
        <f t="shared" si="211"/>
        <v>#REF!</v>
      </c>
      <c r="AF1188" s="74" t="e">
        <f t="shared" si="212"/>
        <v>#REF!</v>
      </c>
      <c r="AG1188" s="201" t="e">
        <f>IF(ISNA(AE1188),"",AE1188*#REF!)</f>
        <v>#REF!</v>
      </c>
      <c r="AH1188" s="201" t="e">
        <f>IF(ISNA(AF1188),"",AF1188*#REF!)</f>
        <v>#REF!</v>
      </c>
      <c r="AI1188" s="78" t="e">
        <f>IF(#REF!&gt;0,DQ$23,"")</f>
        <v>#REF!</v>
      </c>
      <c r="AJ1188" s="99"/>
      <c r="AK1188" s="411"/>
      <c r="AL1188" s="412" t="e">
        <f>IF(OR(#REF!="",F1188=""),"",ROUND(#REF!/10^3*F1188,3))</f>
        <v>#REF!</v>
      </c>
      <c r="AM1188" s="412" t="e">
        <f>IF(#REF!&gt;0,#REF!*#REF!/1000,"")</f>
        <v>#REF!</v>
      </c>
      <c r="AN1188" s="412" t="e">
        <f>IF(#REF!&gt;0,#REF!*#REF!/1000,"")</f>
        <v>#REF!</v>
      </c>
      <c r="AO1188" s="413" t="e">
        <f>IF(OR(#REF!="●",#REF!="●",#REF!="●"),"",IF(#REF!="","",#REF!))</f>
        <v>#REF!</v>
      </c>
      <c r="AP1188" s="413" t="e">
        <f>IF(OR(#REF!="●",#REF!="●",#REF!="●"),"",IF(#REF!="","",#REF!))</f>
        <v>#REF!</v>
      </c>
      <c r="AQ1188" s="412" t="e">
        <f>IF(ISNA(L1188),"",L1188*#REF!)</f>
        <v>#REF!</v>
      </c>
      <c r="AR1188" s="412" t="e">
        <f>IF(ISNA(M1188),"",M1188*#REF!)</f>
        <v>#REF!</v>
      </c>
      <c r="AS1188" s="414" t="e">
        <f>IF(#REF!&gt;0,DQ$6,"")</f>
        <v>#REF!</v>
      </c>
      <c r="AT1188" s="95" t="e">
        <f>IF(#REF!="","",VLOOKUP(#REF!,#REF!,7,0))</f>
        <v>#REF!</v>
      </c>
      <c r="AU1188" s="201" t="e">
        <f>IF(OR(#REF!="",AT1188=""),"",ROUND(#REF!/10^3*AT1188,3))</f>
        <v>#REF!</v>
      </c>
      <c r="AV1188" s="201" t="e">
        <f>IF(#REF!&gt;0,#REF!*#REF!/1000,"")</f>
        <v>#REF!</v>
      </c>
      <c r="AW1188" s="201" t="e">
        <f>IF(#REF!&gt;0,#REF!*#REF!/1000,"")</f>
        <v>#REF!</v>
      </c>
      <c r="AX1188" s="74" t="e">
        <f t="shared" si="213"/>
        <v>#REF!</v>
      </c>
      <c r="AY1188" s="74" t="e">
        <f t="shared" si="214"/>
        <v>#REF!</v>
      </c>
      <c r="AZ1188" s="201" t="e">
        <f>IF(ISNA(AX1188),"",AX1188*#REF!)</f>
        <v>#REF!</v>
      </c>
      <c r="BA1188" s="201" t="e">
        <f>IF(ISNA(AY1188),"",AY1188*#REF!)</f>
        <v>#REF!</v>
      </c>
      <c r="BB1188" s="78" t="e">
        <f>IF(#REF!&gt;0,DQ$40,"")</f>
        <v>#REF!</v>
      </c>
      <c r="BC1188" s="99"/>
      <c r="BD1188" s="650"/>
      <c r="BE1188" s="652" t="e">
        <f>IF(OR(#REF!="",F1188=""),"",ROUND(#REF!/10^3*F1188,3))</f>
        <v>#REF!</v>
      </c>
      <c r="BF1188" s="412" t="e">
        <f>IF(#REF!&gt;0,#REF!*#REF!/1000,"")</f>
        <v>#REF!</v>
      </c>
      <c r="BG1188" s="412" t="e">
        <f>IF(#REF!&gt;0,#REF!*#REF!/1000,"")</f>
        <v>#REF!</v>
      </c>
      <c r="BH1188" s="413" t="e">
        <f>IF(OR(#REF!="●",#REF!="●",#REF!="●",#REF!="●"),"",IF(#REF!="","",#REF!))</f>
        <v>#REF!</v>
      </c>
      <c r="BI1188" s="413" t="e">
        <f>IF(OR(#REF!="●",#REF!="●",#REF!="●",#REF!="●"),"",IF(#REF!="","",#REF!))</f>
        <v>#REF!</v>
      </c>
      <c r="BJ1188" s="412" t="e">
        <f>IF(ISNA(L1188),"",L1188*#REF!)</f>
        <v>#REF!</v>
      </c>
      <c r="BK1188" s="412" t="e">
        <f>IF(ISNA(M1188),"",M1188*#REF!)</f>
        <v>#REF!</v>
      </c>
      <c r="BL1188" s="415" t="e">
        <f>IF(#REF!&gt;0,DQ$6,"")</f>
        <v>#REF!</v>
      </c>
      <c r="BM1188" s="361" t="e">
        <f>IF(#REF!="","",VLOOKUP(#REF!,#REF!,7,0))</f>
        <v>#REF!</v>
      </c>
      <c r="BN1188" s="201" t="e">
        <f>IF(OR(#REF!="",BM1188=""),"",ROUND(#REF!/10^3*BM1188,3))</f>
        <v>#REF!</v>
      </c>
      <c r="BO1188" s="201" t="e">
        <f>IF(#REF!&gt;0,#REF!*#REF!/1000,"")</f>
        <v>#REF!</v>
      </c>
      <c r="BP1188" s="201" t="e">
        <f>IF(#REF!&gt;0,#REF!*#REF!/1000,"")</f>
        <v>#REF!</v>
      </c>
      <c r="BQ1188" s="74" t="e">
        <f t="shared" si="215"/>
        <v>#REF!</v>
      </c>
      <c r="BR1188" s="74" t="e">
        <f t="shared" si="216"/>
        <v>#REF!</v>
      </c>
      <c r="BS1188" s="201" t="e">
        <f>IF(ISNA(BQ1188),"",BQ1188*#REF!)</f>
        <v>#REF!</v>
      </c>
      <c r="BT1188" s="201" t="e">
        <f>IF(ISNA(BR1188),"",BR1188*#REF!)</f>
        <v>#REF!</v>
      </c>
      <c r="BU1188" s="78" t="e">
        <f>IF(#REF!&gt;0,DQ$57,"")</f>
        <v>#REF!</v>
      </c>
      <c r="BV1188" s="99"/>
      <c r="BW1188" s="411"/>
      <c r="BX1188" s="412" t="e">
        <f>IF(OR(#REF!="",F1188=""),"",ROUND(#REF!/10^3*F1188,3))</f>
        <v>#REF!</v>
      </c>
      <c r="BY1188" s="412" t="e">
        <f>IF(#REF!&gt;0,#REF!*#REF!/1000,"")</f>
        <v>#REF!</v>
      </c>
      <c r="BZ1188" s="412" t="e">
        <f>IF(#REF!&gt;0,#REF!*#REF!/1000,"")</f>
        <v>#REF!</v>
      </c>
      <c r="CA1188" s="413" t="e">
        <f>IF(OR(#REF!="●",#REF!="●",#REF!="●",#REF!="●",#REF!="●"),"",IF(#REF!="","",#REF!))</f>
        <v>#REF!</v>
      </c>
      <c r="CB1188" s="413" t="e">
        <f>IF(OR(#REF!="●",#REF!="●",#REF!="●",#REF!="●",#REF!="●"),"",IF(#REF!="","",#REF!))</f>
        <v>#REF!</v>
      </c>
      <c r="CC1188" s="412" t="e">
        <f>IF(ISNA(L1188),"",L1188*#REF!)</f>
        <v>#REF!</v>
      </c>
      <c r="CD1188" s="412" t="e">
        <f>IF(ISNA(M1188),"",M1188*#REF!)</f>
        <v>#REF!</v>
      </c>
      <c r="CE1188" s="415" t="e">
        <f>IF(#REF!&gt;0,DQ$6,"")</f>
        <v>#REF!</v>
      </c>
      <c r="CF1188" s="361" t="e">
        <f>IF(#REF!="","",VLOOKUP(#REF!,#REF!,7,0))</f>
        <v>#REF!</v>
      </c>
      <c r="CG1188" s="201" t="e">
        <f>IF(OR(#REF!="",CF1188=""),"",ROUND(#REF!/10^3*CF1188,3))</f>
        <v>#REF!</v>
      </c>
      <c r="CH1188" s="201" t="e">
        <f>IF(#REF!&gt;0,#REF!*#REF!/1000,"")</f>
        <v>#REF!</v>
      </c>
      <c r="CI1188" s="201" t="e">
        <f>IF(#REF!&gt;0,#REF!*#REF!/1000,"")</f>
        <v>#REF!</v>
      </c>
      <c r="CJ1188" s="74" t="e">
        <f t="shared" si="217"/>
        <v>#REF!</v>
      </c>
      <c r="CK1188" s="74" t="e">
        <f t="shared" si="218"/>
        <v>#REF!</v>
      </c>
      <c r="CL1188" s="201" t="e">
        <f>IF(ISNA(CJ1188),"",CJ1188*#REF!)</f>
        <v>#REF!</v>
      </c>
      <c r="CM1188" s="201" t="e">
        <f>IF(ISNA(CK1188),"",CK1188*#REF!)</f>
        <v>#REF!</v>
      </c>
      <c r="CN1188" s="101" t="e">
        <f>IF(#REF!&gt;0,DQ$57,"")</f>
        <v>#REF!</v>
      </c>
      <c r="CO1188" s="84"/>
    </row>
    <row r="1189" spans="2:110" ht="18" customHeight="1">
      <c r="B1189" s="151" t="e">
        <f>IF(#REF!="","",VLOOKUP(#REF!,$CX$11:$DG$26,9,0))</f>
        <v>#REF!</v>
      </c>
      <c r="C1189" s="64" t="e">
        <f>IF(#REF!="",0,VLOOKUP(#REF!,$CP$11:$CQ$16,2,0))</f>
        <v>#REF!</v>
      </c>
      <c r="D1189" s="65" t="e">
        <f>IF(#REF!="",0,VLOOKUP(#REF!,$CX$11:$CY$26,2,0))</f>
        <v>#REF!</v>
      </c>
      <c r="E1189" s="152" t="e">
        <f t="shared" si="208"/>
        <v>#REF!</v>
      </c>
      <c r="F1189" s="155" t="e">
        <f>IF(#REF!="","",VLOOKUP(#REF!,#REF!,7,0))</f>
        <v>#REF!</v>
      </c>
      <c r="G1189" s="201" t="e">
        <f>IF(OR(#REF!="",F1189=""),"",ROUND(#REF!/10^3*F1189,3))</f>
        <v>#REF!</v>
      </c>
      <c r="H1189" s="201" t="e">
        <f>IF(#REF!&gt;0,#REF!*#REF!/1000,"")</f>
        <v>#REF!</v>
      </c>
      <c r="I1189" s="201" t="e">
        <f>IF(#REF!&gt;0,#REF!*#REF!/1000,"")</f>
        <v>#REF!</v>
      </c>
      <c r="J1189" s="51" t="e">
        <f>IF(#REF!="●","",IF(#REF!="","",#REF!))</f>
        <v>#REF!</v>
      </c>
      <c r="K1189" s="51" t="e">
        <f>IF(#REF!="●","",IF(#REF!="","",#REF!))</f>
        <v>#REF!</v>
      </c>
      <c r="L1189" s="74" t="e">
        <f t="shared" si="209"/>
        <v>#REF!</v>
      </c>
      <c r="M1189" s="74" t="e">
        <f t="shared" si="210"/>
        <v>#REF!</v>
      </c>
      <c r="N1189" s="201" t="e">
        <f>IF(ISNA(L1189),"",L1189*#REF!)</f>
        <v>#REF!</v>
      </c>
      <c r="O1189" s="201" t="e">
        <f>IF(ISNA(M1189),"",M1189*#REF!)</f>
        <v>#REF!</v>
      </c>
      <c r="P1189" s="78" t="e">
        <f>IF(#REF!&gt;0,DQ$6,"")</f>
        <v>#REF!</v>
      </c>
      <c r="Q1189" s="99"/>
      <c r="R1189" s="411"/>
      <c r="S1189" s="412" t="e">
        <f>IF(OR(#REF!="",F1189=""),"",ROUND(#REF!/10^3*F1189,3))</f>
        <v>#REF!</v>
      </c>
      <c r="T1189" s="412" t="e">
        <f>IF(#REF!&gt;0,#REF!*#REF!/1000,"")</f>
        <v>#REF!</v>
      </c>
      <c r="U1189" s="412" t="e">
        <f>IF(#REF!&gt;0,#REF!*#REF!/1000,"")</f>
        <v>#REF!</v>
      </c>
      <c r="V1189" s="413" t="e">
        <f>IF(OR(#REF!="●",#REF!="●"),"",IF(#REF!="","",#REF!))</f>
        <v>#REF!</v>
      </c>
      <c r="W1189" s="413" t="e">
        <f>IF(OR(#REF!="●",#REF!="●"),"",IF(#REF!="","",#REF!))</f>
        <v>#REF!</v>
      </c>
      <c r="X1189" s="412" t="e">
        <f>IF(ISNA(L1189),"",L1189*#REF!)</f>
        <v>#REF!</v>
      </c>
      <c r="Y1189" s="412" t="e">
        <f>IF(ISNA(M1189),"",M1189*#REF!)</f>
        <v>#REF!</v>
      </c>
      <c r="Z1189" s="414" t="e">
        <f>IF(#REF!&gt;0,DQ$6,"")</f>
        <v>#REF!</v>
      </c>
      <c r="AA1189" s="95" t="e">
        <f>IF(#REF!="","",VLOOKUP(#REF!,#REF!,7,0))</f>
        <v>#REF!</v>
      </c>
      <c r="AB1189" s="201" t="e">
        <f>IF(OR(#REF!="",AA1189=""),"",ROUND(#REF!/10^3*AA1189,3))</f>
        <v>#REF!</v>
      </c>
      <c r="AC1189" s="201" t="e">
        <f>IF(#REF!&gt;0,#REF!*#REF!/1000,"")</f>
        <v>#REF!</v>
      </c>
      <c r="AD1189" s="201" t="e">
        <f>IF(#REF!&gt;0,#REF!*#REF!/1000,"")</f>
        <v>#REF!</v>
      </c>
      <c r="AE1189" s="74" t="e">
        <f t="shared" si="211"/>
        <v>#REF!</v>
      </c>
      <c r="AF1189" s="74" t="e">
        <f t="shared" si="212"/>
        <v>#REF!</v>
      </c>
      <c r="AG1189" s="201" t="e">
        <f>IF(ISNA(AE1189),"",AE1189*#REF!)</f>
        <v>#REF!</v>
      </c>
      <c r="AH1189" s="201" t="e">
        <f>IF(ISNA(AF1189),"",AF1189*#REF!)</f>
        <v>#REF!</v>
      </c>
      <c r="AI1189" s="78" t="e">
        <f>IF(#REF!&gt;0,DQ$23,"")</f>
        <v>#REF!</v>
      </c>
      <c r="AJ1189" s="99"/>
      <c r="AK1189" s="411"/>
      <c r="AL1189" s="412" t="e">
        <f>IF(OR(#REF!="",F1189=""),"",ROUND(#REF!/10^3*F1189,3))</f>
        <v>#REF!</v>
      </c>
      <c r="AM1189" s="412" t="e">
        <f>IF(#REF!&gt;0,#REF!*#REF!/1000,"")</f>
        <v>#REF!</v>
      </c>
      <c r="AN1189" s="412" t="e">
        <f>IF(#REF!&gt;0,#REF!*#REF!/1000,"")</f>
        <v>#REF!</v>
      </c>
      <c r="AO1189" s="413" t="e">
        <f>IF(OR(#REF!="●",#REF!="●",#REF!="●"),"",IF(#REF!="","",#REF!))</f>
        <v>#REF!</v>
      </c>
      <c r="AP1189" s="413" t="e">
        <f>IF(OR(#REF!="●",#REF!="●",#REF!="●"),"",IF(#REF!="","",#REF!))</f>
        <v>#REF!</v>
      </c>
      <c r="AQ1189" s="412" t="e">
        <f>IF(ISNA(L1189),"",L1189*#REF!)</f>
        <v>#REF!</v>
      </c>
      <c r="AR1189" s="412" t="e">
        <f>IF(ISNA(M1189),"",M1189*#REF!)</f>
        <v>#REF!</v>
      </c>
      <c r="AS1189" s="414" t="e">
        <f>IF(#REF!&gt;0,DQ$6,"")</f>
        <v>#REF!</v>
      </c>
      <c r="AT1189" s="95" t="e">
        <f>IF(#REF!="","",VLOOKUP(#REF!,#REF!,7,0))</f>
        <v>#REF!</v>
      </c>
      <c r="AU1189" s="201" t="e">
        <f>IF(OR(#REF!="",AT1189=""),"",ROUND(#REF!/10^3*AT1189,3))</f>
        <v>#REF!</v>
      </c>
      <c r="AV1189" s="201" t="e">
        <f>IF(#REF!&gt;0,#REF!*#REF!/1000,"")</f>
        <v>#REF!</v>
      </c>
      <c r="AW1189" s="201" t="e">
        <f>IF(#REF!&gt;0,#REF!*#REF!/1000,"")</f>
        <v>#REF!</v>
      </c>
      <c r="AX1189" s="74" t="e">
        <f t="shared" si="213"/>
        <v>#REF!</v>
      </c>
      <c r="AY1189" s="74" t="e">
        <f t="shared" si="214"/>
        <v>#REF!</v>
      </c>
      <c r="AZ1189" s="201" t="e">
        <f>IF(ISNA(AX1189),"",AX1189*#REF!)</f>
        <v>#REF!</v>
      </c>
      <c r="BA1189" s="201" t="e">
        <f>IF(ISNA(AY1189),"",AY1189*#REF!)</f>
        <v>#REF!</v>
      </c>
      <c r="BB1189" s="78" t="e">
        <f>IF(#REF!&gt;0,DQ$40,"")</f>
        <v>#REF!</v>
      </c>
      <c r="BC1189" s="99"/>
      <c r="BD1189" s="650"/>
      <c r="BE1189" s="652" t="e">
        <f>IF(OR(#REF!="",F1189=""),"",ROUND(#REF!/10^3*F1189,3))</f>
        <v>#REF!</v>
      </c>
      <c r="BF1189" s="412" t="e">
        <f>IF(#REF!&gt;0,#REF!*#REF!/1000,"")</f>
        <v>#REF!</v>
      </c>
      <c r="BG1189" s="412" t="e">
        <f>IF(#REF!&gt;0,#REF!*#REF!/1000,"")</f>
        <v>#REF!</v>
      </c>
      <c r="BH1189" s="413" t="e">
        <f>IF(OR(#REF!="●",#REF!="●",#REF!="●",#REF!="●"),"",IF(#REF!="","",#REF!))</f>
        <v>#REF!</v>
      </c>
      <c r="BI1189" s="413" t="e">
        <f>IF(OR(#REF!="●",#REF!="●",#REF!="●",#REF!="●"),"",IF(#REF!="","",#REF!))</f>
        <v>#REF!</v>
      </c>
      <c r="BJ1189" s="412" t="e">
        <f>IF(ISNA(L1189),"",L1189*#REF!)</f>
        <v>#REF!</v>
      </c>
      <c r="BK1189" s="412" t="e">
        <f>IF(ISNA(M1189),"",M1189*#REF!)</f>
        <v>#REF!</v>
      </c>
      <c r="BL1189" s="415" t="e">
        <f>IF(#REF!&gt;0,DQ$6,"")</f>
        <v>#REF!</v>
      </c>
      <c r="BM1189" s="361" t="e">
        <f>IF(#REF!="","",VLOOKUP(#REF!,#REF!,7,0))</f>
        <v>#REF!</v>
      </c>
      <c r="BN1189" s="201" t="e">
        <f>IF(OR(#REF!="",BM1189=""),"",ROUND(#REF!/10^3*BM1189,3))</f>
        <v>#REF!</v>
      </c>
      <c r="BO1189" s="201" t="e">
        <f>IF(#REF!&gt;0,#REF!*#REF!/1000,"")</f>
        <v>#REF!</v>
      </c>
      <c r="BP1189" s="201" t="e">
        <f>IF(#REF!&gt;0,#REF!*#REF!/1000,"")</f>
        <v>#REF!</v>
      </c>
      <c r="BQ1189" s="74" t="e">
        <f t="shared" si="215"/>
        <v>#REF!</v>
      </c>
      <c r="BR1189" s="74" t="e">
        <f t="shared" si="216"/>
        <v>#REF!</v>
      </c>
      <c r="BS1189" s="201" t="e">
        <f>IF(ISNA(BQ1189),"",BQ1189*#REF!)</f>
        <v>#REF!</v>
      </c>
      <c r="BT1189" s="201" t="e">
        <f>IF(ISNA(BR1189),"",BR1189*#REF!)</f>
        <v>#REF!</v>
      </c>
      <c r="BU1189" s="78" t="e">
        <f>IF(#REF!&gt;0,DQ$57,"")</f>
        <v>#REF!</v>
      </c>
      <c r="BV1189" s="99"/>
      <c r="BW1189" s="411"/>
      <c r="BX1189" s="412" t="e">
        <f>IF(OR(#REF!="",F1189=""),"",ROUND(#REF!/10^3*F1189,3))</f>
        <v>#REF!</v>
      </c>
      <c r="BY1189" s="412" t="e">
        <f>IF(#REF!&gt;0,#REF!*#REF!/1000,"")</f>
        <v>#REF!</v>
      </c>
      <c r="BZ1189" s="412" t="e">
        <f>IF(#REF!&gt;0,#REF!*#REF!/1000,"")</f>
        <v>#REF!</v>
      </c>
      <c r="CA1189" s="413" t="e">
        <f>IF(OR(#REF!="●",#REF!="●",#REF!="●",#REF!="●",#REF!="●"),"",IF(#REF!="","",#REF!))</f>
        <v>#REF!</v>
      </c>
      <c r="CB1189" s="413" t="e">
        <f>IF(OR(#REF!="●",#REF!="●",#REF!="●",#REF!="●",#REF!="●"),"",IF(#REF!="","",#REF!))</f>
        <v>#REF!</v>
      </c>
      <c r="CC1189" s="412" t="e">
        <f>IF(ISNA(L1189),"",L1189*#REF!)</f>
        <v>#REF!</v>
      </c>
      <c r="CD1189" s="412" t="e">
        <f>IF(ISNA(M1189),"",M1189*#REF!)</f>
        <v>#REF!</v>
      </c>
      <c r="CE1189" s="415" t="e">
        <f>IF(#REF!&gt;0,DQ$6,"")</f>
        <v>#REF!</v>
      </c>
      <c r="CF1189" s="361" t="e">
        <f>IF(#REF!="","",VLOOKUP(#REF!,#REF!,7,0))</f>
        <v>#REF!</v>
      </c>
      <c r="CG1189" s="201" t="e">
        <f>IF(OR(#REF!="",CF1189=""),"",ROUND(#REF!/10^3*CF1189,3))</f>
        <v>#REF!</v>
      </c>
      <c r="CH1189" s="201" t="e">
        <f>IF(#REF!&gt;0,#REF!*#REF!/1000,"")</f>
        <v>#REF!</v>
      </c>
      <c r="CI1189" s="201" t="e">
        <f>IF(#REF!&gt;0,#REF!*#REF!/1000,"")</f>
        <v>#REF!</v>
      </c>
      <c r="CJ1189" s="74" t="e">
        <f t="shared" si="217"/>
        <v>#REF!</v>
      </c>
      <c r="CK1189" s="74" t="e">
        <f t="shared" si="218"/>
        <v>#REF!</v>
      </c>
      <c r="CL1189" s="201" t="e">
        <f>IF(ISNA(CJ1189),"",CJ1189*#REF!)</f>
        <v>#REF!</v>
      </c>
      <c r="CM1189" s="201" t="e">
        <f>IF(ISNA(CK1189),"",CK1189*#REF!)</f>
        <v>#REF!</v>
      </c>
      <c r="CN1189" s="101" t="e">
        <f>IF(#REF!&gt;0,DQ$57,"")</f>
        <v>#REF!</v>
      </c>
      <c r="CO1189" s="84"/>
    </row>
    <row r="1190" spans="2:110" ht="18" customHeight="1">
      <c r="B1190" s="151" t="e">
        <f>IF(#REF!="","",VLOOKUP(#REF!,$CX$11:$DG$26,9,0))</f>
        <v>#REF!</v>
      </c>
      <c r="C1190" s="64" t="e">
        <f>IF(#REF!="",0,VLOOKUP(#REF!,$CP$11:$CQ$16,2,0))</f>
        <v>#REF!</v>
      </c>
      <c r="D1190" s="65" t="e">
        <f>IF(#REF!="",0,VLOOKUP(#REF!,$CX$11:$CY$26,2,0))</f>
        <v>#REF!</v>
      </c>
      <c r="E1190" s="152" t="e">
        <f t="shared" si="208"/>
        <v>#REF!</v>
      </c>
      <c r="F1190" s="155" t="e">
        <f>IF(#REF!="","",VLOOKUP(#REF!,#REF!,7,0))</f>
        <v>#REF!</v>
      </c>
      <c r="G1190" s="201" t="e">
        <f>IF(OR(#REF!="",F1190=""),"",ROUND(#REF!/10^3*F1190,3))</f>
        <v>#REF!</v>
      </c>
      <c r="H1190" s="201" t="e">
        <f>IF(#REF!&gt;0,#REF!*#REF!/1000,"")</f>
        <v>#REF!</v>
      </c>
      <c r="I1190" s="201" t="e">
        <f>IF(#REF!&gt;0,#REF!*#REF!/1000,"")</f>
        <v>#REF!</v>
      </c>
      <c r="J1190" s="51" t="e">
        <f>IF(#REF!="●","",IF(#REF!="","",#REF!))</f>
        <v>#REF!</v>
      </c>
      <c r="K1190" s="51" t="e">
        <f>IF(#REF!="●","",IF(#REF!="","",#REF!))</f>
        <v>#REF!</v>
      </c>
      <c r="L1190" s="74" t="e">
        <f t="shared" si="209"/>
        <v>#REF!</v>
      </c>
      <c r="M1190" s="74" t="e">
        <f t="shared" si="210"/>
        <v>#REF!</v>
      </c>
      <c r="N1190" s="201" t="e">
        <f>IF(ISNA(L1190),"",L1190*#REF!)</f>
        <v>#REF!</v>
      </c>
      <c r="O1190" s="201" t="e">
        <f>IF(ISNA(M1190),"",M1190*#REF!)</f>
        <v>#REF!</v>
      </c>
      <c r="P1190" s="78" t="e">
        <f>IF(#REF!&gt;0,DQ$6,"")</f>
        <v>#REF!</v>
      </c>
      <c r="Q1190" s="99"/>
      <c r="R1190" s="411"/>
      <c r="S1190" s="412" t="e">
        <f>IF(OR(#REF!="",F1190=""),"",ROUND(#REF!/10^3*F1190,3))</f>
        <v>#REF!</v>
      </c>
      <c r="T1190" s="412" t="e">
        <f>IF(#REF!&gt;0,#REF!*#REF!/1000,"")</f>
        <v>#REF!</v>
      </c>
      <c r="U1190" s="412" t="e">
        <f>IF(#REF!&gt;0,#REF!*#REF!/1000,"")</f>
        <v>#REF!</v>
      </c>
      <c r="V1190" s="413" t="e">
        <f>IF(OR(#REF!="●",#REF!="●"),"",IF(#REF!="","",#REF!))</f>
        <v>#REF!</v>
      </c>
      <c r="W1190" s="413" t="e">
        <f>IF(OR(#REF!="●",#REF!="●"),"",IF(#REF!="","",#REF!))</f>
        <v>#REF!</v>
      </c>
      <c r="X1190" s="412" t="e">
        <f>IF(ISNA(L1190),"",L1190*#REF!)</f>
        <v>#REF!</v>
      </c>
      <c r="Y1190" s="412" t="e">
        <f>IF(ISNA(M1190),"",M1190*#REF!)</f>
        <v>#REF!</v>
      </c>
      <c r="Z1190" s="414" t="e">
        <f>IF(#REF!&gt;0,DQ$6,"")</f>
        <v>#REF!</v>
      </c>
      <c r="AA1190" s="95" t="e">
        <f>IF(#REF!="","",VLOOKUP(#REF!,#REF!,7,0))</f>
        <v>#REF!</v>
      </c>
      <c r="AB1190" s="201" t="e">
        <f>IF(OR(#REF!="",AA1190=""),"",ROUND(#REF!/10^3*AA1190,3))</f>
        <v>#REF!</v>
      </c>
      <c r="AC1190" s="201" t="e">
        <f>IF(#REF!&gt;0,#REF!*#REF!/1000,"")</f>
        <v>#REF!</v>
      </c>
      <c r="AD1190" s="201" t="e">
        <f>IF(#REF!&gt;0,#REF!*#REF!/1000,"")</f>
        <v>#REF!</v>
      </c>
      <c r="AE1190" s="74" t="e">
        <f t="shared" si="211"/>
        <v>#REF!</v>
      </c>
      <c r="AF1190" s="74" t="e">
        <f t="shared" si="212"/>
        <v>#REF!</v>
      </c>
      <c r="AG1190" s="201" t="e">
        <f>IF(ISNA(AE1190),"",AE1190*#REF!)</f>
        <v>#REF!</v>
      </c>
      <c r="AH1190" s="201" t="e">
        <f>IF(ISNA(AF1190),"",AF1190*#REF!)</f>
        <v>#REF!</v>
      </c>
      <c r="AI1190" s="78" t="e">
        <f>IF(#REF!&gt;0,DQ$23,"")</f>
        <v>#REF!</v>
      </c>
      <c r="AJ1190" s="99"/>
      <c r="AK1190" s="411"/>
      <c r="AL1190" s="412" t="e">
        <f>IF(OR(#REF!="",F1190=""),"",ROUND(#REF!/10^3*F1190,3))</f>
        <v>#REF!</v>
      </c>
      <c r="AM1190" s="412" t="e">
        <f>IF(#REF!&gt;0,#REF!*#REF!/1000,"")</f>
        <v>#REF!</v>
      </c>
      <c r="AN1190" s="412" t="e">
        <f>IF(#REF!&gt;0,#REF!*#REF!/1000,"")</f>
        <v>#REF!</v>
      </c>
      <c r="AO1190" s="413" t="e">
        <f>IF(OR(#REF!="●",#REF!="●",#REF!="●"),"",IF(#REF!="","",#REF!))</f>
        <v>#REF!</v>
      </c>
      <c r="AP1190" s="413" t="e">
        <f>IF(OR(#REF!="●",#REF!="●",#REF!="●"),"",IF(#REF!="","",#REF!))</f>
        <v>#REF!</v>
      </c>
      <c r="AQ1190" s="412" t="e">
        <f>IF(ISNA(L1190),"",L1190*#REF!)</f>
        <v>#REF!</v>
      </c>
      <c r="AR1190" s="412" t="e">
        <f>IF(ISNA(M1190),"",M1190*#REF!)</f>
        <v>#REF!</v>
      </c>
      <c r="AS1190" s="414" t="e">
        <f>IF(#REF!&gt;0,DQ$6,"")</f>
        <v>#REF!</v>
      </c>
      <c r="AT1190" s="95" t="e">
        <f>IF(#REF!="","",VLOOKUP(#REF!,#REF!,7,0))</f>
        <v>#REF!</v>
      </c>
      <c r="AU1190" s="201" t="e">
        <f>IF(OR(#REF!="",AT1190=""),"",ROUND(#REF!/10^3*AT1190,3))</f>
        <v>#REF!</v>
      </c>
      <c r="AV1190" s="201" t="e">
        <f>IF(#REF!&gt;0,#REF!*#REF!/1000,"")</f>
        <v>#REF!</v>
      </c>
      <c r="AW1190" s="201" t="e">
        <f>IF(#REF!&gt;0,#REF!*#REF!/1000,"")</f>
        <v>#REF!</v>
      </c>
      <c r="AX1190" s="74" t="e">
        <f t="shared" si="213"/>
        <v>#REF!</v>
      </c>
      <c r="AY1190" s="74" t="e">
        <f t="shared" si="214"/>
        <v>#REF!</v>
      </c>
      <c r="AZ1190" s="201" t="e">
        <f>IF(ISNA(AX1190),"",AX1190*#REF!)</f>
        <v>#REF!</v>
      </c>
      <c r="BA1190" s="201" t="e">
        <f>IF(ISNA(AY1190),"",AY1190*#REF!)</f>
        <v>#REF!</v>
      </c>
      <c r="BB1190" s="78" t="e">
        <f>IF(#REF!&gt;0,DQ$40,"")</f>
        <v>#REF!</v>
      </c>
      <c r="BC1190" s="99"/>
      <c r="BD1190" s="650"/>
      <c r="BE1190" s="652" t="e">
        <f>IF(OR(#REF!="",F1190=""),"",ROUND(#REF!/10^3*F1190,3))</f>
        <v>#REF!</v>
      </c>
      <c r="BF1190" s="412" t="e">
        <f>IF(#REF!&gt;0,#REF!*#REF!/1000,"")</f>
        <v>#REF!</v>
      </c>
      <c r="BG1190" s="412" t="e">
        <f>IF(#REF!&gt;0,#REF!*#REF!/1000,"")</f>
        <v>#REF!</v>
      </c>
      <c r="BH1190" s="413" t="e">
        <f>IF(OR(#REF!="●",#REF!="●",#REF!="●",#REF!="●"),"",IF(#REF!="","",#REF!))</f>
        <v>#REF!</v>
      </c>
      <c r="BI1190" s="413" t="e">
        <f>IF(OR(#REF!="●",#REF!="●",#REF!="●",#REF!="●"),"",IF(#REF!="","",#REF!))</f>
        <v>#REF!</v>
      </c>
      <c r="BJ1190" s="412" t="e">
        <f>IF(ISNA(L1190),"",L1190*#REF!)</f>
        <v>#REF!</v>
      </c>
      <c r="BK1190" s="412" t="e">
        <f>IF(ISNA(M1190),"",M1190*#REF!)</f>
        <v>#REF!</v>
      </c>
      <c r="BL1190" s="415" t="e">
        <f>IF(#REF!&gt;0,DQ$6,"")</f>
        <v>#REF!</v>
      </c>
      <c r="BM1190" s="361" t="e">
        <f>IF(#REF!="","",VLOOKUP(#REF!,#REF!,7,0))</f>
        <v>#REF!</v>
      </c>
      <c r="BN1190" s="201" t="e">
        <f>IF(OR(#REF!="",BM1190=""),"",ROUND(#REF!/10^3*BM1190,3))</f>
        <v>#REF!</v>
      </c>
      <c r="BO1190" s="201" t="e">
        <f>IF(#REF!&gt;0,#REF!*#REF!/1000,"")</f>
        <v>#REF!</v>
      </c>
      <c r="BP1190" s="201" t="e">
        <f>IF(#REF!&gt;0,#REF!*#REF!/1000,"")</f>
        <v>#REF!</v>
      </c>
      <c r="BQ1190" s="74" t="e">
        <f t="shared" si="215"/>
        <v>#REF!</v>
      </c>
      <c r="BR1190" s="74" t="e">
        <f t="shared" si="216"/>
        <v>#REF!</v>
      </c>
      <c r="BS1190" s="201" t="e">
        <f>IF(ISNA(BQ1190),"",BQ1190*#REF!)</f>
        <v>#REF!</v>
      </c>
      <c r="BT1190" s="201" t="e">
        <f>IF(ISNA(BR1190),"",BR1190*#REF!)</f>
        <v>#REF!</v>
      </c>
      <c r="BU1190" s="78" t="e">
        <f>IF(#REF!&gt;0,DQ$57,"")</f>
        <v>#REF!</v>
      </c>
      <c r="BV1190" s="99"/>
      <c r="BW1190" s="411"/>
      <c r="BX1190" s="412" t="e">
        <f>IF(OR(#REF!="",F1190=""),"",ROUND(#REF!/10^3*F1190,3))</f>
        <v>#REF!</v>
      </c>
      <c r="BY1190" s="412" t="e">
        <f>IF(#REF!&gt;0,#REF!*#REF!/1000,"")</f>
        <v>#REF!</v>
      </c>
      <c r="BZ1190" s="412" t="e">
        <f>IF(#REF!&gt;0,#REF!*#REF!/1000,"")</f>
        <v>#REF!</v>
      </c>
      <c r="CA1190" s="413" t="e">
        <f>IF(OR(#REF!="●",#REF!="●",#REF!="●",#REF!="●",#REF!="●"),"",IF(#REF!="","",#REF!))</f>
        <v>#REF!</v>
      </c>
      <c r="CB1190" s="413" t="e">
        <f>IF(OR(#REF!="●",#REF!="●",#REF!="●",#REF!="●",#REF!="●"),"",IF(#REF!="","",#REF!))</f>
        <v>#REF!</v>
      </c>
      <c r="CC1190" s="412" t="e">
        <f>IF(ISNA(L1190),"",L1190*#REF!)</f>
        <v>#REF!</v>
      </c>
      <c r="CD1190" s="412" t="e">
        <f>IF(ISNA(M1190),"",M1190*#REF!)</f>
        <v>#REF!</v>
      </c>
      <c r="CE1190" s="415" t="e">
        <f>IF(#REF!&gt;0,DQ$6,"")</f>
        <v>#REF!</v>
      </c>
      <c r="CF1190" s="361" t="e">
        <f>IF(#REF!="","",VLOOKUP(#REF!,#REF!,7,0))</f>
        <v>#REF!</v>
      </c>
      <c r="CG1190" s="201" t="e">
        <f>IF(OR(#REF!="",CF1190=""),"",ROUND(#REF!/10^3*CF1190,3))</f>
        <v>#REF!</v>
      </c>
      <c r="CH1190" s="201" t="e">
        <f>IF(#REF!&gt;0,#REF!*#REF!/1000,"")</f>
        <v>#REF!</v>
      </c>
      <c r="CI1190" s="201" t="e">
        <f>IF(#REF!&gt;0,#REF!*#REF!/1000,"")</f>
        <v>#REF!</v>
      </c>
      <c r="CJ1190" s="74" t="e">
        <f t="shared" si="217"/>
        <v>#REF!</v>
      </c>
      <c r="CK1190" s="74" t="e">
        <f t="shared" si="218"/>
        <v>#REF!</v>
      </c>
      <c r="CL1190" s="201" t="e">
        <f>IF(ISNA(CJ1190),"",CJ1190*#REF!)</f>
        <v>#REF!</v>
      </c>
      <c r="CM1190" s="201" t="e">
        <f>IF(ISNA(CK1190),"",CK1190*#REF!)</f>
        <v>#REF!</v>
      </c>
      <c r="CN1190" s="101" t="e">
        <f>IF(#REF!&gt;0,DQ$57,"")</f>
        <v>#REF!</v>
      </c>
      <c r="CO1190" s="84"/>
    </row>
    <row r="1191" spans="2:110" ht="18" customHeight="1">
      <c r="B1191" s="151" t="e">
        <f>IF(#REF!="","",VLOOKUP(#REF!,$CX$11:$DG$26,9,0))</f>
        <v>#REF!</v>
      </c>
      <c r="C1191" s="64" t="e">
        <f>IF(#REF!="",0,VLOOKUP(#REF!,$CP$11:$CQ$16,2,0))</f>
        <v>#REF!</v>
      </c>
      <c r="D1191" s="65" t="e">
        <f>IF(#REF!="",0,VLOOKUP(#REF!,$CX$11:$CY$26,2,0))</f>
        <v>#REF!</v>
      </c>
      <c r="E1191" s="152" t="e">
        <f t="shared" si="208"/>
        <v>#REF!</v>
      </c>
      <c r="F1191" s="155" t="e">
        <f>IF(#REF!="","",VLOOKUP(#REF!,#REF!,7,0))</f>
        <v>#REF!</v>
      </c>
      <c r="G1191" s="201" t="e">
        <f>IF(OR(#REF!="",F1191=""),"",ROUND(#REF!/10^3*F1191,3))</f>
        <v>#REF!</v>
      </c>
      <c r="H1191" s="201" t="e">
        <f>IF(#REF!&gt;0,#REF!*#REF!/1000,"")</f>
        <v>#REF!</v>
      </c>
      <c r="I1191" s="201" t="e">
        <f>IF(#REF!&gt;0,#REF!*#REF!/1000,"")</f>
        <v>#REF!</v>
      </c>
      <c r="J1191" s="51" t="e">
        <f>IF(#REF!="●","",IF(#REF!="","",#REF!))</f>
        <v>#REF!</v>
      </c>
      <c r="K1191" s="51" t="e">
        <f>IF(#REF!="●","",IF(#REF!="","",#REF!))</f>
        <v>#REF!</v>
      </c>
      <c r="L1191" s="74" t="e">
        <f t="shared" si="209"/>
        <v>#REF!</v>
      </c>
      <c r="M1191" s="74" t="e">
        <f t="shared" si="210"/>
        <v>#REF!</v>
      </c>
      <c r="N1191" s="201" t="e">
        <f>IF(ISNA(L1191),"",L1191*#REF!)</f>
        <v>#REF!</v>
      </c>
      <c r="O1191" s="201" t="e">
        <f>IF(ISNA(M1191),"",M1191*#REF!)</f>
        <v>#REF!</v>
      </c>
      <c r="P1191" s="78" t="e">
        <f>IF(#REF!&gt;0,DQ$6,"")</f>
        <v>#REF!</v>
      </c>
      <c r="Q1191" s="99"/>
      <c r="R1191" s="411"/>
      <c r="S1191" s="412" t="e">
        <f>IF(OR(#REF!="",F1191=""),"",ROUND(#REF!/10^3*F1191,3))</f>
        <v>#REF!</v>
      </c>
      <c r="T1191" s="412" t="e">
        <f>IF(#REF!&gt;0,#REF!*#REF!/1000,"")</f>
        <v>#REF!</v>
      </c>
      <c r="U1191" s="412" t="e">
        <f>IF(#REF!&gt;0,#REF!*#REF!/1000,"")</f>
        <v>#REF!</v>
      </c>
      <c r="V1191" s="413" t="e">
        <f>IF(OR(#REF!="●",#REF!="●"),"",IF(#REF!="","",#REF!))</f>
        <v>#REF!</v>
      </c>
      <c r="W1191" s="413" t="e">
        <f>IF(OR(#REF!="●",#REF!="●"),"",IF(#REF!="","",#REF!))</f>
        <v>#REF!</v>
      </c>
      <c r="X1191" s="412" t="e">
        <f>IF(ISNA(L1191),"",L1191*#REF!)</f>
        <v>#REF!</v>
      </c>
      <c r="Y1191" s="412" t="e">
        <f>IF(ISNA(M1191),"",M1191*#REF!)</f>
        <v>#REF!</v>
      </c>
      <c r="Z1191" s="414" t="e">
        <f>IF(#REF!&gt;0,DQ$6,"")</f>
        <v>#REF!</v>
      </c>
      <c r="AA1191" s="95" t="e">
        <f>IF(#REF!="","",VLOOKUP(#REF!,#REF!,7,0))</f>
        <v>#REF!</v>
      </c>
      <c r="AB1191" s="201" t="e">
        <f>IF(OR(#REF!="",AA1191=""),"",ROUND(#REF!/10^3*AA1191,3))</f>
        <v>#REF!</v>
      </c>
      <c r="AC1191" s="201" t="e">
        <f>IF(#REF!&gt;0,#REF!*#REF!/1000,"")</f>
        <v>#REF!</v>
      </c>
      <c r="AD1191" s="201" t="e">
        <f>IF(#REF!&gt;0,#REF!*#REF!/1000,"")</f>
        <v>#REF!</v>
      </c>
      <c r="AE1191" s="74" t="e">
        <f t="shared" si="211"/>
        <v>#REF!</v>
      </c>
      <c r="AF1191" s="74" t="e">
        <f t="shared" si="212"/>
        <v>#REF!</v>
      </c>
      <c r="AG1191" s="201" t="e">
        <f>IF(ISNA(AE1191),"",AE1191*#REF!)</f>
        <v>#REF!</v>
      </c>
      <c r="AH1191" s="201" t="e">
        <f>IF(ISNA(AF1191),"",AF1191*#REF!)</f>
        <v>#REF!</v>
      </c>
      <c r="AI1191" s="78" t="e">
        <f>IF(#REF!&gt;0,DQ$23,"")</f>
        <v>#REF!</v>
      </c>
      <c r="AJ1191" s="99"/>
      <c r="AK1191" s="411"/>
      <c r="AL1191" s="412" t="e">
        <f>IF(OR(#REF!="",F1191=""),"",ROUND(#REF!/10^3*F1191,3))</f>
        <v>#REF!</v>
      </c>
      <c r="AM1191" s="412" t="e">
        <f>IF(#REF!&gt;0,#REF!*#REF!/1000,"")</f>
        <v>#REF!</v>
      </c>
      <c r="AN1191" s="412" t="e">
        <f>IF(#REF!&gt;0,#REF!*#REF!/1000,"")</f>
        <v>#REF!</v>
      </c>
      <c r="AO1191" s="413" t="e">
        <f>IF(OR(#REF!="●",#REF!="●",#REF!="●"),"",IF(#REF!="","",#REF!))</f>
        <v>#REF!</v>
      </c>
      <c r="AP1191" s="413" t="e">
        <f>IF(OR(#REF!="●",#REF!="●",#REF!="●"),"",IF(#REF!="","",#REF!))</f>
        <v>#REF!</v>
      </c>
      <c r="AQ1191" s="412" t="e">
        <f>IF(ISNA(L1191),"",L1191*#REF!)</f>
        <v>#REF!</v>
      </c>
      <c r="AR1191" s="412" t="e">
        <f>IF(ISNA(M1191),"",M1191*#REF!)</f>
        <v>#REF!</v>
      </c>
      <c r="AS1191" s="414" t="e">
        <f>IF(#REF!&gt;0,DQ$6,"")</f>
        <v>#REF!</v>
      </c>
      <c r="AT1191" s="95" t="e">
        <f>IF(#REF!="","",VLOOKUP(#REF!,#REF!,7,0))</f>
        <v>#REF!</v>
      </c>
      <c r="AU1191" s="201" t="e">
        <f>IF(OR(#REF!="",AT1191=""),"",ROUND(#REF!/10^3*AT1191,3))</f>
        <v>#REF!</v>
      </c>
      <c r="AV1191" s="201" t="e">
        <f>IF(#REF!&gt;0,#REF!*#REF!/1000,"")</f>
        <v>#REF!</v>
      </c>
      <c r="AW1191" s="201" t="e">
        <f>IF(#REF!&gt;0,#REF!*#REF!/1000,"")</f>
        <v>#REF!</v>
      </c>
      <c r="AX1191" s="74" t="e">
        <f t="shared" si="213"/>
        <v>#REF!</v>
      </c>
      <c r="AY1191" s="74" t="e">
        <f t="shared" si="214"/>
        <v>#REF!</v>
      </c>
      <c r="AZ1191" s="201" t="e">
        <f>IF(ISNA(AX1191),"",AX1191*#REF!)</f>
        <v>#REF!</v>
      </c>
      <c r="BA1191" s="201" t="e">
        <f>IF(ISNA(AY1191),"",AY1191*#REF!)</f>
        <v>#REF!</v>
      </c>
      <c r="BB1191" s="78" t="e">
        <f>IF(#REF!&gt;0,DQ$40,"")</f>
        <v>#REF!</v>
      </c>
      <c r="BC1191" s="99"/>
      <c r="BD1191" s="650"/>
      <c r="BE1191" s="652" t="e">
        <f>IF(OR(#REF!="",F1191=""),"",ROUND(#REF!/10^3*F1191,3))</f>
        <v>#REF!</v>
      </c>
      <c r="BF1191" s="412" t="e">
        <f>IF(#REF!&gt;0,#REF!*#REF!/1000,"")</f>
        <v>#REF!</v>
      </c>
      <c r="BG1191" s="412" t="e">
        <f>IF(#REF!&gt;0,#REF!*#REF!/1000,"")</f>
        <v>#REF!</v>
      </c>
      <c r="BH1191" s="413" t="e">
        <f>IF(OR(#REF!="●",#REF!="●",#REF!="●",#REF!="●"),"",IF(#REF!="","",#REF!))</f>
        <v>#REF!</v>
      </c>
      <c r="BI1191" s="413" t="e">
        <f>IF(OR(#REF!="●",#REF!="●",#REF!="●",#REF!="●"),"",IF(#REF!="","",#REF!))</f>
        <v>#REF!</v>
      </c>
      <c r="BJ1191" s="412" t="e">
        <f>IF(ISNA(L1191),"",L1191*#REF!)</f>
        <v>#REF!</v>
      </c>
      <c r="BK1191" s="412" t="e">
        <f>IF(ISNA(M1191),"",M1191*#REF!)</f>
        <v>#REF!</v>
      </c>
      <c r="BL1191" s="415" t="e">
        <f>IF(#REF!&gt;0,DQ$6,"")</f>
        <v>#REF!</v>
      </c>
      <c r="BM1191" s="361" t="e">
        <f>IF(#REF!="","",VLOOKUP(#REF!,#REF!,7,0))</f>
        <v>#REF!</v>
      </c>
      <c r="BN1191" s="201" t="e">
        <f>IF(OR(#REF!="",BM1191=""),"",ROUND(#REF!/10^3*BM1191,3))</f>
        <v>#REF!</v>
      </c>
      <c r="BO1191" s="201" t="e">
        <f>IF(#REF!&gt;0,#REF!*#REF!/1000,"")</f>
        <v>#REF!</v>
      </c>
      <c r="BP1191" s="201" t="e">
        <f>IF(#REF!&gt;0,#REF!*#REF!/1000,"")</f>
        <v>#REF!</v>
      </c>
      <c r="BQ1191" s="74" t="e">
        <f t="shared" si="215"/>
        <v>#REF!</v>
      </c>
      <c r="BR1191" s="74" t="e">
        <f t="shared" si="216"/>
        <v>#REF!</v>
      </c>
      <c r="BS1191" s="201" t="e">
        <f>IF(ISNA(BQ1191),"",BQ1191*#REF!)</f>
        <v>#REF!</v>
      </c>
      <c r="BT1191" s="201" t="e">
        <f>IF(ISNA(BR1191),"",BR1191*#REF!)</f>
        <v>#REF!</v>
      </c>
      <c r="BU1191" s="78" t="e">
        <f>IF(#REF!&gt;0,DQ$57,"")</f>
        <v>#REF!</v>
      </c>
      <c r="BV1191" s="99"/>
      <c r="BW1191" s="411"/>
      <c r="BX1191" s="412" t="e">
        <f>IF(OR(#REF!="",F1191=""),"",ROUND(#REF!/10^3*F1191,3))</f>
        <v>#REF!</v>
      </c>
      <c r="BY1191" s="412" t="e">
        <f>IF(#REF!&gt;0,#REF!*#REF!/1000,"")</f>
        <v>#REF!</v>
      </c>
      <c r="BZ1191" s="412" t="e">
        <f>IF(#REF!&gt;0,#REF!*#REF!/1000,"")</f>
        <v>#REF!</v>
      </c>
      <c r="CA1191" s="413" t="e">
        <f>IF(OR(#REF!="●",#REF!="●",#REF!="●",#REF!="●",#REF!="●"),"",IF(#REF!="","",#REF!))</f>
        <v>#REF!</v>
      </c>
      <c r="CB1191" s="413" t="e">
        <f>IF(OR(#REF!="●",#REF!="●",#REF!="●",#REF!="●",#REF!="●"),"",IF(#REF!="","",#REF!))</f>
        <v>#REF!</v>
      </c>
      <c r="CC1191" s="412" t="e">
        <f>IF(ISNA(L1191),"",L1191*#REF!)</f>
        <v>#REF!</v>
      </c>
      <c r="CD1191" s="412" t="e">
        <f>IF(ISNA(M1191),"",M1191*#REF!)</f>
        <v>#REF!</v>
      </c>
      <c r="CE1191" s="415" t="e">
        <f>IF(#REF!&gt;0,DQ$6,"")</f>
        <v>#REF!</v>
      </c>
      <c r="CF1191" s="361" t="e">
        <f>IF(#REF!="","",VLOOKUP(#REF!,#REF!,7,0))</f>
        <v>#REF!</v>
      </c>
      <c r="CG1191" s="201" t="e">
        <f>IF(OR(#REF!="",CF1191=""),"",ROUND(#REF!/10^3*CF1191,3))</f>
        <v>#REF!</v>
      </c>
      <c r="CH1191" s="201" t="e">
        <f>IF(#REF!&gt;0,#REF!*#REF!/1000,"")</f>
        <v>#REF!</v>
      </c>
      <c r="CI1191" s="201" t="e">
        <f>IF(#REF!&gt;0,#REF!*#REF!/1000,"")</f>
        <v>#REF!</v>
      </c>
      <c r="CJ1191" s="74" t="e">
        <f t="shared" si="217"/>
        <v>#REF!</v>
      </c>
      <c r="CK1191" s="74" t="e">
        <f t="shared" si="218"/>
        <v>#REF!</v>
      </c>
      <c r="CL1191" s="201" t="e">
        <f>IF(ISNA(CJ1191),"",CJ1191*#REF!)</f>
        <v>#REF!</v>
      </c>
      <c r="CM1191" s="201" t="e">
        <f>IF(ISNA(CK1191),"",CK1191*#REF!)</f>
        <v>#REF!</v>
      </c>
      <c r="CN1191" s="101" t="e">
        <f>IF(#REF!&gt;0,DQ$57,"")</f>
        <v>#REF!</v>
      </c>
      <c r="CO1191" s="84"/>
    </row>
    <row r="1192" spans="2:110" ht="18" customHeight="1">
      <c r="B1192" s="151" t="e">
        <f>IF(#REF!="","",VLOOKUP(#REF!,$CX$11:$DG$26,9,0))</f>
        <v>#REF!</v>
      </c>
      <c r="C1192" s="64" t="e">
        <f>IF(#REF!="",0,VLOOKUP(#REF!,$CP$11:$CQ$16,2,0))</f>
        <v>#REF!</v>
      </c>
      <c r="D1192" s="65" t="e">
        <f>IF(#REF!="",0,VLOOKUP(#REF!,$CX$11:$CY$26,2,0))</f>
        <v>#REF!</v>
      </c>
      <c r="E1192" s="152" t="e">
        <f t="shared" si="208"/>
        <v>#REF!</v>
      </c>
      <c r="F1192" s="155" t="e">
        <f>IF(#REF!="","",VLOOKUP(#REF!,#REF!,7,0))</f>
        <v>#REF!</v>
      </c>
      <c r="G1192" s="201" t="e">
        <f>IF(OR(#REF!="",F1192=""),"",ROUND(#REF!/10^3*F1192,3))</f>
        <v>#REF!</v>
      </c>
      <c r="H1192" s="201" t="e">
        <f>IF(#REF!&gt;0,#REF!*#REF!/1000,"")</f>
        <v>#REF!</v>
      </c>
      <c r="I1192" s="201" t="e">
        <f>IF(#REF!&gt;0,#REF!*#REF!/1000,"")</f>
        <v>#REF!</v>
      </c>
      <c r="J1192" s="51" t="e">
        <f>IF(#REF!="●","",IF(#REF!="","",#REF!))</f>
        <v>#REF!</v>
      </c>
      <c r="K1192" s="51" t="e">
        <f>IF(#REF!="●","",IF(#REF!="","",#REF!))</f>
        <v>#REF!</v>
      </c>
      <c r="L1192" s="74" t="e">
        <f t="shared" si="209"/>
        <v>#REF!</v>
      </c>
      <c r="M1192" s="74" t="e">
        <f t="shared" si="210"/>
        <v>#REF!</v>
      </c>
      <c r="N1192" s="201" t="e">
        <f>IF(ISNA(L1192),"",L1192*#REF!)</f>
        <v>#REF!</v>
      </c>
      <c r="O1192" s="201" t="e">
        <f>IF(ISNA(M1192),"",M1192*#REF!)</f>
        <v>#REF!</v>
      </c>
      <c r="P1192" s="78" t="e">
        <f>IF(#REF!&gt;0,DQ$6,"")</f>
        <v>#REF!</v>
      </c>
      <c r="Q1192" s="99"/>
      <c r="R1192" s="411"/>
      <c r="S1192" s="412" t="e">
        <f>IF(OR(#REF!="",F1192=""),"",ROUND(#REF!/10^3*F1192,3))</f>
        <v>#REF!</v>
      </c>
      <c r="T1192" s="412" t="e">
        <f>IF(#REF!&gt;0,#REF!*#REF!/1000,"")</f>
        <v>#REF!</v>
      </c>
      <c r="U1192" s="412" t="e">
        <f>IF(#REF!&gt;0,#REF!*#REF!/1000,"")</f>
        <v>#REF!</v>
      </c>
      <c r="V1192" s="413" t="e">
        <f>IF(OR(#REF!="●",#REF!="●"),"",IF(#REF!="","",#REF!))</f>
        <v>#REF!</v>
      </c>
      <c r="W1192" s="413" t="e">
        <f>IF(OR(#REF!="●",#REF!="●"),"",IF(#REF!="","",#REF!))</f>
        <v>#REF!</v>
      </c>
      <c r="X1192" s="412" t="e">
        <f>IF(ISNA(L1192),"",L1192*#REF!)</f>
        <v>#REF!</v>
      </c>
      <c r="Y1192" s="412" t="e">
        <f>IF(ISNA(M1192),"",M1192*#REF!)</f>
        <v>#REF!</v>
      </c>
      <c r="Z1192" s="414" t="e">
        <f>IF(#REF!&gt;0,DQ$6,"")</f>
        <v>#REF!</v>
      </c>
      <c r="AA1192" s="95" t="e">
        <f>IF(#REF!="","",VLOOKUP(#REF!,#REF!,7,0))</f>
        <v>#REF!</v>
      </c>
      <c r="AB1192" s="201" t="e">
        <f>IF(OR(#REF!="",AA1192=""),"",ROUND(#REF!/10^3*AA1192,3))</f>
        <v>#REF!</v>
      </c>
      <c r="AC1192" s="201" t="e">
        <f>IF(#REF!&gt;0,#REF!*#REF!/1000,"")</f>
        <v>#REF!</v>
      </c>
      <c r="AD1192" s="201" t="e">
        <f>IF(#REF!&gt;0,#REF!*#REF!/1000,"")</f>
        <v>#REF!</v>
      </c>
      <c r="AE1192" s="74" t="e">
        <f t="shared" si="211"/>
        <v>#REF!</v>
      </c>
      <c r="AF1192" s="74" t="e">
        <f t="shared" si="212"/>
        <v>#REF!</v>
      </c>
      <c r="AG1192" s="201" t="e">
        <f>IF(ISNA(AE1192),"",AE1192*#REF!)</f>
        <v>#REF!</v>
      </c>
      <c r="AH1192" s="201" t="e">
        <f>IF(ISNA(AF1192),"",AF1192*#REF!)</f>
        <v>#REF!</v>
      </c>
      <c r="AI1192" s="78" t="e">
        <f>IF(#REF!&gt;0,DQ$23,"")</f>
        <v>#REF!</v>
      </c>
      <c r="AJ1192" s="99"/>
      <c r="AK1192" s="411"/>
      <c r="AL1192" s="412" t="e">
        <f>IF(OR(#REF!="",F1192=""),"",ROUND(#REF!/10^3*F1192,3))</f>
        <v>#REF!</v>
      </c>
      <c r="AM1192" s="412" t="e">
        <f>IF(#REF!&gt;0,#REF!*#REF!/1000,"")</f>
        <v>#REF!</v>
      </c>
      <c r="AN1192" s="412" t="e">
        <f>IF(#REF!&gt;0,#REF!*#REF!/1000,"")</f>
        <v>#REF!</v>
      </c>
      <c r="AO1192" s="413" t="e">
        <f>IF(OR(#REF!="●",#REF!="●",#REF!="●"),"",IF(#REF!="","",#REF!))</f>
        <v>#REF!</v>
      </c>
      <c r="AP1192" s="413" t="e">
        <f>IF(OR(#REF!="●",#REF!="●",#REF!="●"),"",IF(#REF!="","",#REF!))</f>
        <v>#REF!</v>
      </c>
      <c r="AQ1192" s="412" t="e">
        <f>IF(ISNA(L1192),"",L1192*#REF!)</f>
        <v>#REF!</v>
      </c>
      <c r="AR1192" s="412" t="e">
        <f>IF(ISNA(M1192),"",M1192*#REF!)</f>
        <v>#REF!</v>
      </c>
      <c r="AS1192" s="414" t="e">
        <f>IF(#REF!&gt;0,DQ$6,"")</f>
        <v>#REF!</v>
      </c>
      <c r="AT1192" s="95" t="e">
        <f>IF(#REF!="","",VLOOKUP(#REF!,#REF!,7,0))</f>
        <v>#REF!</v>
      </c>
      <c r="AU1192" s="201" t="e">
        <f>IF(OR(#REF!="",AT1192=""),"",ROUND(#REF!/10^3*AT1192,3))</f>
        <v>#REF!</v>
      </c>
      <c r="AV1192" s="201" t="e">
        <f>IF(#REF!&gt;0,#REF!*#REF!/1000,"")</f>
        <v>#REF!</v>
      </c>
      <c r="AW1192" s="201" t="e">
        <f>IF(#REF!&gt;0,#REF!*#REF!/1000,"")</f>
        <v>#REF!</v>
      </c>
      <c r="AX1192" s="74" t="e">
        <f t="shared" si="213"/>
        <v>#REF!</v>
      </c>
      <c r="AY1192" s="74" t="e">
        <f t="shared" si="214"/>
        <v>#REF!</v>
      </c>
      <c r="AZ1192" s="201" t="e">
        <f>IF(ISNA(AX1192),"",AX1192*#REF!)</f>
        <v>#REF!</v>
      </c>
      <c r="BA1192" s="201" t="e">
        <f>IF(ISNA(AY1192),"",AY1192*#REF!)</f>
        <v>#REF!</v>
      </c>
      <c r="BB1192" s="78" t="e">
        <f>IF(#REF!&gt;0,DQ$40,"")</f>
        <v>#REF!</v>
      </c>
      <c r="BC1192" s="99"/>
      <c r="BD1192" s="650"/>
      <c r="BE1192" s="652" t="e">
        <f>IF(OR(#REF!="",F1192=""),"",ROUND(#REF!/10^3*F1192,3))</f>
        <v>#REF!</v>
      </c>
      <c r="BF1192" s="412" t="e">
        <f>IF(#REF!&gt;0,#REF!*#REF!/1000,"")</f>
        <v>#REF!</v>
      </c>
      <c r="BG1192" s="412" t="e">
        <f>IF(#REF!&gt;0,#REF!*#REF!/1000,"")</f>
        <v>#REF!</v>
      </c>
      <c r="BH1192" s="413" t="e">
        <f>IF(OR(#REF!="●",#REF!="●",#REF!="●",#REF!="●"),"",IF(#REF!="","",#REF!))</f>
        <v>#REF!</v>
      </c>
      <c r="BI1192" s="413" t="e">
        <f>IF(OR(#REF!="●",#REF!="●",#REF!="●",#REF!="●"),"",IF(#REF!="","",#REF!))</f>
        <v>#REF!</v>
      </c>
      <c r="BJ1192" s="412" t="e">
        <f>IF(ISNA(L1192),"",L1192*#REF!)</f>
        <v>#REF!</v>
      </c>
      <c r="BK1192" s="412" t="e">
        <f>IF(ISNA(M1192),"",M1192*#REF!)</f>
        <v>#REF!</v>
      </c>
      <c r="BL1192" s="415" t="e">
        <f>IF(#REF!&gt;0,DQ$6,"")</f>
        <v>#REF!</v>
      </c>
      <c r="BM1192" s="361" t="e">
        <f>IF(#REF!="","",VLOOKUP(#REF!,#REF!,7,0))</f>
        <v>#REF!</v>
      </c>
      <c r="BN1192" s="201" t="e">
        <f>IF(OR(#REF!="",BM1192=""),"",ROUND(#REF!/10^3*BM1192,3))</f>
        <v>#REF!</v>
      </c>
      <c r="BO1192" s="201" t="e">
        <f>IF(#REF!&gt;0,#REF!*#REF!/1000,"")</f>
        <v>#REF!</v>
      </c>
      <c r="BP1192" s="201" t="e">
        <f>IF(#REF!&gt;0,#REF!*#REF!/1000,"")</f>
        <v>#REF!</v>
      </c>
      <c r="BQ1192" s="74" t="e">
        <f t="shared" si="215"/>
        <v>#REF!</v>
      </c>
      <c r="BR1192" s="74" t="e">
        <f t="shared" si="216"/>
        <v>#REF!</v>
      </c>
      <c r="BS1192" s="201" t="e">
        <f>IF(ISNA(BQ1192),"",BQ1192*#REF!)</f>
        <v>#REF!</v>
      </c>
      <c r="BT1192" s="201" t="e">
        <f>IF(ISNA(BR1192),"",BR1192*#REF!)</f>
        <v>#REF!</v>
      </c>
      <c r="BU1192" s="78" t="e">
        <f>IF(#REF!&gt;0,DQ$57,"")</f>
        <v>#REF!</v>
      </c>
      <c r="BV1192" s="99"/>
      <c r="BW1192" s="411"/>
      <c r="BX1192" s="412" t="e">
        <f>IF(OR(#REF!="",F1192=""),"",ROUND(#REF!/10^3*F1192,3))</f>
        <v>#REF!</v>
      </c>
      <c r="BY1192" s="412" t="e">
        <f>IF(#REF!&gt;0,#REF!*#REF!/1000,"")</f>
        <v>#REF!</v>
      </c>
      <c r="BZ1192" s="412" t="e">
        <f>IF(#REF!&gt;0,#REF!*#REF!/1000,"")</f>
        <v>#REF!</v>
      </c>
      <c r="CA1192" s="413" t="e">
        <f>IF(OR(#REF!="●",#REF!="●",#REF!="●",#REF!="●",#REF!="●"),"",IF(#REF!="","",#REF!))</f>
        <v>#REF!</v>
      </c>
      <c r="CB1192" s="413" t="e">
        <f>IF(OR(#REF!="●",#REF!="●",#REF!="●",#REF!="●",#REF!="●"),"",IF(#REF!="","",#REF!))</f>
        <v>#REF!</v>
      </c>
      <c r="CC1192" s="412" t="e">
        <f>IF(ISNA(L1192),"",L1192*#REF!)</f>
        <v>#REF!</v>
      </c>
      <c r="CD1192" s="412" t="e">
        <f>IF(ISNA(M1192),"",M1192*#REF!)</f>
        <v>#REF!</v>
      </c>
      <c r="CE1192" s="415" t="e">
        <f>IF(#REF!&gt;0,DQ$6,"")</f>
        <v>#REF!</v>
      </c>
      <c r="CF1192" s="361" t="e">
        <f>IF(#REF!="","",VLOOKUP(#REF!,#REF!,7,0))</f>
        <v>#REF!</v>
      </c>
      <c r="CG1192" s="201" t="e">
        <f>IF(OR(#REF!="",CF1192=""),"",ROUND(#REF!/10^3*CF1192,3))</f>
        <v>#REF!</v>
      </c>
      <c r="CH1192" s="201" t="e">
        <f>IF(#REF!&gt;0,#REF!*#REF!/1000,"")</f>
        <v>#REF!</v>
      </c>
      <c r="CI1192" s="201" t="e">
        <f>IF(#REF!&gt;0,#REF!*#REF!/1000,"")</f>
        <v>#REF!</v>
      </c>
      <c r="CJ1192" s="74" t="e">
        <f t="shared" si="217"/>
        <v>#REF!</v>
      </c>
      <c r="CK1192" s="74" t="e">
        <f t="shared" si="218"/>
        <v>#REF!</v>
      </c>
      <c r="CL1192" s="201" t="e">
        <f>IF(ISNA(CJ1192),"",CJ1192*#REF!)</f>
        <v>#REF!</v>
      </c>
      <c r="CM1192" s="201" t="e">
        <f>IF(ISNA(CK1192),"",CK1192*#REF!)</f>
        <v>#REF!</v>
      </c>
      <c r="CN1192" s="101" t="e">
        <f>IF(#REF!&gt;0,DQ$57,"")</f>
        <v>#REF!</v>
      </c>
      <c r="CO1192" s="84"/>
    </row>
    <row r="1193" spans="2:110" ht="18" customHeight="1">
      <c r="B1193" s="151" t="e">
        <f>IF(#REF!="","",VLOOKUP(#REF!,$CX$11:$DG$26,9,0))</f>
        <v>#REF!</v>
      </c>
      <c r="C1193" s="64" t="e">
        <f>IF(#REF!="",0,VLOOKUP(#REF!,$CP$11:$CQ$16,2,0))</f>
        <v>#REF!</v>
      </c>
      <c r="D1193" s="65" t="e">
        <f>IF(#REF!="",0,VLOOKUP(#REF!,$CX$11:$CY$26,2,0))</f>
        <v>#REF!</v>
      </c>
      <c r="E1193" s="152" t="e">
        <f t="shared" si="208"/>
        <v>#REF!</v>
      </c>
      <c r="F1193" s="155" t="e">
        <f>IF(#REF!="","",VLOOKUP(#REF!,#REF!,7,0))</f>
        <v>#REF!</v>
      </c>
      <c r="G1193" s="201" t="e">
        <f>IF(OR(#REF!="",F1193=""),"",ROUND(#REF!/10^3*F1193,3))</f>
        <v>#REF!</v>
      </c>
      <c r="H1193" s="201" t="e">
        <f>IF(#REF!&gt;0,#REF!*#REF!/1000,"")</f>
        <v>#REF!</v>
      </c>
      <c r="I1193" s="201" t="e">
        <f>IF(#REF!&gt;0,#REF!*#REF!/1000,"")</f>
        <v>#REF!</v>
      </c>
      <c r="J1193" s="51" t="e">
        <f>IF(#REF!="●","",IF(#REF!="","",#REF!))</f>
        <v>#REF!</v>
      </c>
      <c r="K1193" s="51" t="e">
        <f>IF(#REF!="●","",IF(#REF!="","",#REF!))</f>
        <v>#REF!</v>
      </c>
      <c r="L1193" s="74" t="e">
        <f t="shared" si="209"/>
        <v>#REF!</v>
      </c>
      <c r="M1193" s="74" t="e">
        <f t="shared" si="210"/>
        <v>#REF!</v>
      </c>
      <c r="N1193" s="201" t="e">
        <f>IF(ISNA(L1193),"",L1193*#REF!)</f>
        <v>#REF!</v>
      </c>
      <c r="O1193" s="201" t="e">
        <f>IF(ISNA(M1193),"",M1193*#REF!)</f>
        <v>#REF!</v>
      </c>
      <c r="P1193" s="78" t="e">
        <f>IF(#REF!&gt;0,DQ$6,"")</f>
        <v>#REF!</v>
      </c>
      <c r="Q1193" s="99"/>
      <c r="R1193" s="411"/>
      <c r="S1193" s="412" t="e">
        <f>IF(OR(#REF!="",F1193=""),"",ROUND(#REF!/10^3*F1193,3))</f>
        <v>#REF!</v>
      </c>
      <c r="T1193" s="412" t="e">
        <f>IF(#REF!&gt;0,#REF!*#REF!/1000,"")</f>
        <v>#REF!</v>
      </c>
      <c r="U1193" s="412" t="e">
        <f>IF(#REF!&gt;0,#REF!*#REF!/1000,"")</f>
        <v>#REF!</v>
      </c>
      <c r="V1193" s="413" t="e">
        <f>IF(OR(#REF!="●",#REF!="●"),"",IF(#REF!="","",#REF!))</f>
        <v>#REF!</v>
      </c>
      <c r="W1193" s="413" t="e">
        <f>IF(OR(#REF!="●",#REF!="●"),"",IF(#REF!="","",#REF!))</f>
        <v>#REF!</v>
      </c>
      <c r="X1193" s="412" t="e">
        <f>IF(ISNA(L1193),"",L1193*#REF!)</f>
        <v>#REF!</v>
      </c>
      <c r="Y1193" s="412" t="e">
        <f>IF(ISNA(M1193),"",M1193*#REF!)</f>
        <v>#REF!</v>
      </c>
      <c r="Z1193" s="414" t="e">
        <f>IF(#REF!&gt;0,DQ$6,"")</f>
        <v>#REF!</v>
      </c>
      <c r="AA1193" s="95" t="e">
        <f>IF(#REF!="","",VLOOKUP(#REF!,#REF!,7,0))</f>
        <v>#REF!</v>
      </c>
      <c r="AB1193" s="201" t="e">
        <f>IF(OR(#REF!="",AA1193=""),"",ROUND(#REF!/10^3*AA1193,3))</f>
        <v>#REF!</v>
      </c>
      <c r="AC1193" s="201" t="e">
        <f>IF(#REF!&gt;0,#REF!*#REF!/1000,"")</f>
        <v>#REF!</v>
      </c>
      <c r="AD1193" s="201" t="e">
        <f>IF(#REF!&gt;0,#REF!*#REF!/1000,"")</f>
        <v>#REF!</v>
      </c>
      <c r="AE1193" s="74" t="e">
        <f t="shared" si="211"/>
        <v>#REF!</v>
      </c>
      <c r="AF1193" s="74" t="e">
        <f t="shared" si="212"/>
        <v>#REF!</v>
      </c>
      <c r="AG1193" s="201" t="e">
        <f>IF(ISNA(AE1193),"",AE1193*#REF!)</f>
        <v>#REF!</v>
      </c>
      <c r="AH1193" s="201" t="e">
        <f>IF(ISNA(AF1193),"",AF1193*#REF!)</f>
        <v>#REF!</v>
      </c>
      <c r="AI1193" s="78" t="e">
        <f>IF(#REF!&gt;0,DQ$23,"")</f>
        <v>#REF!</v>
      </c>
      <c r="AJ1193" s="99"/>
      <c r="AK1193" s="411"/>
      <c r="AL1193" s="412" t="e">
        <f>IF(OR(#REF!="",F1193=""),"",ROUND(#REF!/10^3*F1193,3))</f>
        <v>#REF!</v>
      </c>
      <c r="AM1193" s="412" t="e">
        <f>IF(#REF!&gt;0,#REF!*#REF!/1000,"")</f>
        <v>#REF!</v>
      </c>
      <c r="AN1193" s="412" t="e">
        <f>IF(#REF!&gt;0,#REF!*#REF!/1000,"")</f>
        <v>#REF!</v>
      </c>
      <c r="AO1193" s="413" t="e">
        <f>IF(OR(#REF!="●",#REF!="●",#REF!="●"),"",IF(#REF!="","",#REF!))</f>
        <v>#REF!</v>
      </c>
      <c r="AP1193" s="413" t="e">
        <f>IF(OR(#REF!="●",#REF!="●",#REF!="●"),"",IF(#REF!="","",#REF!))</f>
        <v>#REF!</v>
      </c>
      <c r="AQ1193" s="412" t="e">
        <f>IF(ISNA(L1193),"",L1193*#REF!)</f>
        <v>#REF!</v>
      </c>
      <c r="AR1193" s="412" t="e">
        <f>IF(ISNA(M1193),"",M1193*#REF!)</f>
        <v>#REF!</v>
      </c>
      <c r="AS1193" s="414" t="e">
        <f>IF(#REF!&gt;0,DQ$6,"")</f>
        <v>#REF!</v>
      </c>
      <c r="AT1193" s="95" t="e">
        <f>IF(#REF!="","",VLOOKUP(#REF!,#REF!,7,0))</f>
        <v>#REF!</v>
      </c>
      <c r="AU1193" s="201" t="e">
        <f>IF(OR(#REF!="",AT1193=""),"",ROUND(#REF!/10^3*AT1193,3))</f>
        <v>#REF!</v>
      </c>
      <c r="AV1193" s="201" t="e">
        <f>IF(#REF!&gt;0,#REF!*#REF!/1000,"")</f>
        <v>#REF!</v>
      </c>
      <c r="AW1193" s="201" t="e">
        <f>IF(#REF!&gt;0,#REF!*#REF!/1000,"")</f>
        <v>#REF!</v>
      </c>
      <c r="AX1193" s="74" t="e">
        <f t="shared" si="213"/>
        <v>#REF!</v>
      </c>
      <c r="AY1193" s="74" t="e">
        <f t="shared" si="214"/>
        <v>#REF!</v>
      </c>
      <c r="AZ1193" s="201" t="e">
        <f>IF(ISNA(AX1193),"",AX1193*#REF!)</f>
        <v>#REF!</v>
      </c>
      <c r="BA1193" s="201" t="e">
        <f>IF(ISNA(AY1193),"",AY1193*#REF!)</f>
        <v>#REF!</v>
      </c>
      <c r="BB1193" s="78" t="e">
        <f>IF(#REF!&gt;0,DQ$40,"")</f>
        <v>#REF!</v>
      </c>
      <c r="BC1193" s="99"/>
      <c r="BD1193" s="650"/>
      <c r="BE1193" s="652" t="e">
        <f>IF(OR(#REF!="",F1193=""),"",ROUND(#REF!/10^3*F1193,3))</f>
        <v>#REF!</v>
      </c>
      <c r="BF1193" s="412" t="e">
        <f>IF(#REF!&gt;0,#REF!*#REF!/1000,"")</f>
        <v>#REF!</v>
      </c>
      <c r="BG1193" s="412" t="e">
        <f>IF(#REF!&gt;0,#REF!*#REF!/1000,"")</f>
        <v>#REF!</v>
      </c>
      <c r="BH1193" s="413" t="e">
        <f>IF(OR(#REF!="●",#REF!="●",#REF!="●",#REF!="●"),"",IF(#REF!="","",#REF!))</f>
        <v>#REF!</v>
      </c>
      <c r="BI1193" s="413" t="e">
        <f>IF(OR(#REF!="●",#REF!="●",#REF!="●",#REF!="●"),"",IF(#REF!="","",#REF!))</f>
        <v>#REF!</v>
      </c>
      <c r="BJ1193" s="412" t="e">
        <f>IF(ISNA(L1193),"",L1193*#REF!)</f>
        <v>#REF!</v>
      </c>
      <c r="BK1193" s="412" t="e">
        <f>IF(ISNA(M1193),"",M1193*#REF!)</f>
        <v>#REF!</v>
      </c>
      <c r="BL1193" s="415" t="e">
        <f>IF(#REF!&gt;0,DQ$6,"")</f>
        <v>#REF!</v>
      </c>
      <c r="BM1193" s="361" t="e">
        <f>IF(#REF!="","",VLOOKUP(#REF!,#REF!,7,0))</f>
        <v>#REF!</v>
      </c>
      <c r="BN1193" s="201" t="e">
        <f>IF(OR(#REF!="",BM1193=""),"",ROUND(#REF!/10^3*BM1193,3))</f>
        <v>#REF!</v>
      </c>
      <c r="BO1193" s="201" t="e">
        <f>IF(#REF!&gt;0,#REF!*#REF!/1000,"")</f>
        <v>#REF!</v>
      </c>
      <c r="BP1193" s="201" t="e">
        <f>IF(#REF!&gt;0,#REF!*#REF!/1000,"")</f>
        <v>#REF!</v>
      </c>
      <c r="BQ1193" s="74" t="e">
        <f t="shared" si="215"/>
        <v>#REF!</v>
      </c>
      <c r="BR1193" s="74" t="e">
        <f t="shared" si="216"/>
        <v>#REF!</v>
      </c>
      <c r="BS1193" s="201" t="e">
        <f>IF(ISNA(BQ1193),"",BQ1193*#REF!)</f>
        <v>#REF!</v>
      </c>
      <c r="BT1193" s="201" t="e">
        <f>IF(ISNA(BR1193),"",BR1193*#REF!)</f>
        <v>#REF!</v>
      </c>
      <c r="BU1193" s="78" t="e">
        <f>IF(#REF!&gt;0,DQ$57,"")</f>
        <v>#REF!</v>
      </c>
      <c r="BV1193" s="99"/>
      <c r="BW1193" s="411"/>
      <c r="BX1193" s="412" t="e">
        <f>IF(OR(#REF!="",F1193=""),"",ROUND(#REF!/10^3*F1193,3))</f>
        <v>#REF!</v>
      </c>
      <c r="BY1193" s="412" t="e">
        <f>IF(#REF!&gt;0,#REF!*#REF!/1000,"")</f>
        <v>#REF!</v>
      </c>
      <c r="BZ1193" s="412" t="e">
        <f>IF(#REF!&gt;0,#REF!*#REF!/1000,"")</f>
        <v>#REF!</v>
      </c>
      <c r="CA1193" s="413" t="e">
        <f>IF(OR(#REF!="●",#REF!="●",#REF!="●",#REF!="●",#REF!="●"),"",IF(#REF!="","",#REF!))</f>
        <v>#REF!</v>
      </c>
      <c r="CB1193" s="413" t="e">
        <f>IF(OR(#REF!="●",#REF!="●",#REF!="●",#REF!="●",#REF!="●"),"",IF(#REF!="","",#REF!))</f>
        <v>#REF!</v>
      </c>
      <c r="CC1193" s="412" t="e">
        <f>IF(ISNA(L1193),"",L1193*#REF!)</f>
        <v>#REF!</v>
      </c>
      <c r="CD1193" s="412" t="e">
        <f>IF(ISNA(M1193),"",M1193*#REF!)</f>
        <v>#REF!</v>
      </c>
      <c r="CE1193" s="415" t="e">
        <f>IF(#REF!&gt;0,DQ$6,"")</f>
        <v>#REF!</v>
      </c>
      <c r="CF1193" s="361" t="e">
        <f>IF(#REF!="","",VLOOKUP(#REF!,#REF!,7,0))</f>
        <v>#REF!</v>
      </c>
      <c r="CG1193" s="201" t="e">
        <f>IF(OR(#REF!="",CF1193=""),"",ROUND(#REF!/10^3*CF1193,3))</f>
        <v>#REF!</v>
      </c>
      <c r="CH1193" s="201" t="e">
        <f>IF(#REF!&gt;0,#REF!*#REF!/1000,"")</f>
        <v>#REF!</v>
      </c>
      <c r="CI1193" s="201" t="e">
        <f>IF(#REF!&gt;0,#REF!*#REF!/1000,"")</f>
        <v>#REF!</v>
      </c>
      <c r="CJ1193" s="74" t="e">
        <f t="shared" si="217"/>
        <v>#REF!</v>
      </c>
      <c r="CK1193" s="74" t="e">
        <f t="shared" si="218"/>
        <v>#REF!</v>
      </c>
      <c r="CL1193" s="201" t="e">
        <f>IF(ISNA(CJ1193),"",CJ1193*#REF!)</f>
        <v>#REF!</v>
      </c>
      <c r="CM1193" s="201" t="e">
        <f>IF(ISNA(CK1193),"",CK1193*#REF!)</f>
        <v>#REF!</v>
      </c>
      <c r="CN1193" s="101" t="e">
        <f>IF(#REF!&gt;0,DQ$57,"")</f>
        <v>#REF!</v>
      </c>
      <c r="CO1193" s="84"/>
    </row>
    <row r="1194" spans="2:110" ht="18" customHeight="1">
      <c r="B1194" s="151" t="e">
        <f>IF(#REF!="","",VLOOKUP(#REF!,$CX$11:$DG$26,9,0))</f>
        <v>#REF!</v>
      </c>
      <c r="C1194" s="64" t="e">
        <f>IF(#REF!="",0,VLOOKUP(#REF!,$CP$11:$CQ$16,2,0))</f>
        <v>#REF!</v>
      </c>
      <c r="D1194" s="65" t="e">
        <f>IF(#REF!="",0,VLOOKUP(#REF!,$CX$11:$CY$26,2,0))</f>
        <v>#REF!</v>
      </c>
      <c r="E1194" s="152" t="e">
        <f t="shared" si="208"/>
        <v>#REF!</v>
      </c>
      <c r="F1194" s="155" t="e">
        <f>IF(#REF!="","",VLOOKUP(#REF!,#REF!,7,0))</f>
        <v>#REF!</v>
      </c>
      <c r="G1194" s="201" t="e">
        <f>IF(OR(#REF!="",F1194=""),"",ROUND(#REF!/10^3*F1194,3))</f>
        <v>#REF!</v>
      </c>
      <c r="H1194" s="201" t="e">
        <f>IF(#REF!&gt;0,#REF!*#REF!/1000,"")</f>
        <v>#REF!</v>
      </c>
      <c r="I1194" s="201" t="e">
        <f>IF(#REF!&gt;0,#REF!*#REF!/1000,"")</f>
        <v>#REF!</v>
      </c>
      <c r="J1194" s="51" t="e">
        <f>IF(#REF!="●","",IF(#REF!="","",#REF!))</f>
        <v>#REF!</v>
      </c>
      <c r="K1194" s="51" t="e">
        <f>IF(#REF!="●","",IF(#REF!="","",#REF!))</f>
        <v>#REF!</v>
      </c>
      <c r="L1194" s="74" t="e">
        <f t="shared" si="209"/>
        <v>#REF!</v>
      </c>
      <c r="M1194" s="74" t="e">
        <f t="shared" si="210"/>
        <v>#REF!</v>
      </c>
      <c r="N1194" s="201" t="e">
        <f>IF(ISNA(L1194),"",L1194*#REF!)</f>
        <v>#REF!</v>
      </c>
      <c r="O1194" s="201" t="e">
        <f>IF(ISNA(M1194),"",M1194*#REF!)</f>
        <v>#REF!</v>
      </c>
      <c r="P1194" s="78" t="e">
        <f>IF(#REF!&gt;0,DQ$6,"")</f>
        <v>#REF!</v>
      </c>
      <c r="Q1194" s="99"/>
      <c r="R1194" s="411"/>
      <c r="S1194" s="412" t="e">
        <f>IF(OR(#REF!="",F1194=""),"",ROUND(#REF!/10^3*F1194,3))</f>
        <v>#REF!</v>
      </c>
      <c r="T1194" s="412" t="e">
        <f>IF(#REF!&gt;0,#REF!*#REF!/1000,"")</f>
        <v>#REF!</v>
      </c>
      <c r="U1194" s="412" t="e">
        <f>IF(#REF!&gt;0,#REF!*#REF!/1000,"")</f>
        <v>#REF!</v>
      </c>
      <c r="V1194" s="413" t="e">
        <f>IF(OR(#REF!="●",#REF!="●"),"",IF(#REF!="","",#REF!))</f>
        <v>#REF!</v>
      </c>
      <c r="W1194" s="413" t="e">
        <f>IF(OR(#REF!="●",#REF!="●"),"",IF(#REF!="","",#REF!))</f>
        <v>#REF!</v>
      </c>
      <c r="X1194" s="412" t="e">
        <f>IF(ISNA(L1194),"",L1194*#REF!)</f>
        <v>#REF!</v>
      </c>
      <c r="Y1194" s="412" t="e">
        <f>IF(ISNA(M1194),"",M1194*#REF!)</f>
        <v>#REF!</v>
      </c>
      <c r="Z1194" s="414" t="e">
        <f>IF(#REF!&gt;0,DQ$6,"")</f>
        <v>#REF!</v>
      </c>
      <c r="AA1194" s="95" t="e">
        <f>IF(#REF!="","",VLOOKUP(#REF!,#REF!,7,0))</f>
        <v>#REF!</v>
      </c>
      <c r="AB1194" s="201" t="e">
        <f>IF(OR(#REF!="",AA1194=""),"",ROUND(#REF!/10^3*AA1194,3))</f>
        <v>#REF!</v>
      </c>
      <c r="AC1194" s="201" t="e">
        <f>IF(#REF!&gt;0,#REF!*#REF!/1000,"")</f>
        <v>#REF!</v>
      </c>
      <c r="AD1194" s="201" t="e">
        <f>IF(#REF!&gt;0,#REF!*#REF!/1000,"")</f>
        <v>#REF!</v>
      </c>
      <c r="AE1194" s="74" t="e">
        <f t="shared" si="211"/>
        <v>#REF!</v>
      </c>
      <c r="AF1194" s="74" t="e">
        <f t="shared" si="212"/>
        <v>#REF!</v>
      </c>
      <c r="AG1194" s="201" t="e">
        <f>IF(ISNA(AE1194),"",AE1194*#REF!)</f>
        <v>#REF!</v>
      </c>
      <c r="AH1194" s="201" t="e">
        <f>IF(ISNA(AF1194),"",AF1194*#REF!)</f>
        <v>#REF!</v>
      </c>
      <c r="AI1194" s="78" t="e">
        <f>IF(#REF!&gt;0,DQ$23,"")</f>
        <v>#REF!</v>
      </c>
      <c r="AJ1194" s="99"/>
      <c r="AK1194" s="411"/>
      <c r="AL1194" s="412" t="e">
        <f>IF(OR(#REF!="",F1194=""),"",ROUND(#REF!/10^3*F1194,3))</f>
        <v>#REF!</v>
      </c>
      <c r="AM1194" s="412" t="e">
        <f>IF(#REF!&gt;0,#REF!*#REF!/1000,"")</f>
        <v>#REF!</v>
      </c>
      <c r="AN1194" s="412" t="e">
        <f>IF(#REF!&gt;0,#REF!*#REF!/1000,"")</f>
        <v>#REF!</v>
      </c>
      <c r="AO1194" s="413" t="e">
        <f>IF(OR(#REF!="●",#REF!="●",#REF!="●"),"",IF(#REF!="","",#REF!))</f>
        <v>#REF!</v>
      </c>
      <c r="AP1194" s="413" t="e">
        <f>IF(OR(#REF!="●",#REF!="●",#REF!="●"),"",IF(#REF!="","",#REF!))</f>
        <v>#REF!</v>
      </c>
      <c r="AQ1194" s="412" t="e">
        <f>IF(ISNA(L1194),"",L1194*#REF!)</f>
        <v>#REF!</v>
      </c>
      <c r="AR1194" s="412" t="e">
        <f>IF(ISNA(M1194),"",M1194*#REF!)</f>
        <v>#REF!</v>
      </c>
      <c r="AS1194" s="414" t="e">
        <f>IF(#REF!&gt;0,DQ$6,"")</f>
        <v>#REF!</v>
      </c>
      <c r="AT1194" s="95" t="e">
        <f>IF(#REF!="","",VLOOKUP(#REF!,#REF!,7,0))</f>
        <v>#REF!</v>
      </c>
      <c r="AU1194" s="201" t="e">
        <f>IF(OR(#REF!="",AT1194=""),"",ROUND(#REF!/10^3*AT1194,3))</f>
        <v>#REF!</v>
      </c>
      <c r="AV1194" s="201" t="e">
        <f>IF(#REF!&gt;0,#REF!*#REF!/1000,"")</f>
        <v>#REF!</v>
      </c>
      <c r="AW1194" s="201" t="e">
        <f>IF(#REF!&gt;0,#REF!*#REF!/1000,"")</f>
        <v>#REF!</v>
      </c>
      <c r="AX1194" s="74" t="e">
        <f t="shared" si="213"/>
        <v>#REF!</v>
      </c>
      <c r="AY1194" s="74" t="e">
        <f t="shared" si="214"/>
        <v>#REF!</v>
      </c>
      <c r="AZ1194" s="201" t="e">
        <f>IF(ISNA(AX1194),"",AX1194*#REF!)</f>
        <v>#REF!</v>
      </c>
      <c r="BA1194" s="201" t="e">
        <f>IF(ISNA(AY1194),"",AY1194*#REF!)</f>
        <v>#REF!</v>
      </c>
      <c r="BB1194" s="78" t="e">
        <f>IF(#REF!&gt;0,DQ$40,"")</f>
        <v>#REF!</v>
      </c>
      <c r="BC1194" s="99"/>
      <c r="BD1194" s="650"/>
      <c r="BE1194" s="652" t="e">
        <f>IF(OR(#REF!="",F1194=""),"",ROUND(#REF!/10^3*F1194,3))</f>
        <v>#REF!</v>
      </c>
      <c r="BF1194" s="412" t="e">
        <f>IF(#REF!&gt;0,#REF!*#REF!/1000,"")</f>
        <v>#REF!</v>
      </c>
      <c r="BG1194" s="412" t="e">
        <f>IF(#REF!&gt;0,#REF!*#REF!/1000,"")</f>
        <v>#REF!</v>
      </c>
      <c r="BH1194" s="413" t="e">
        <f>IF(OR(#REF!="●",#REF!="●",#REF!="●",#REF!="●"),"",IF(#REF!="","",#REF!))</f>
        <v>#REF!</v>
      </c>
      <c r="BI1194" s="413" t="e">
        <f>IF(OR(#REF!="●",#REF!="●",#REF!="●",#REF!="●"),"",IF(#REF!="","",#REF!))</f>
        <v>#REF!</v>
      </c>
      <c r="BJ1194" s="412" t="e">
        <f>IF(ISNA(L1194),"",L1194*#REF!)</f>
        <v>#REF!</v>
      </c>
      <c r="BK1194" s="412" t="e">
        <f>IF(ISNA(M1194),"",M1194*#REF!)</f>
        <v>#REF!</v>
      </c>
      <c r="BL1194" s="415" t="e">
        <f>IF(#REF!&gt;0,DQ$6,"")</f>
        <v>#REF!</v>
      </c>
      <c r="BM1194" s="361" t="e">
        <f>IF(#REF!="","",VLOOKUP(#REF!,#REF!,7,0))</f>
        <v>#REF!</v>
      </c>
      <c r="BN1194" s="201" t="e">
        <f>IF(OR(#REF!="",BM1194=""),"",ROUND(#REF!/10^3*BM1194,3))</f>
        <v>#REF!</v>
      </c>
      <c r="BO1194" s="201" t="e">
        <f>IF(#REF!&gt;0,#REF!*#REF!/1000,"")</f>
        <v>#REF!</v>
      </c>
      <c r="BP1194" s="201" t="e">
        <f>IF(#REF!&gt;0,#REF!*#REF!/1000,"")</f>
        <v>#REF!</v>
      </c>
      <c r="BQ1194" s="74" t="e">
        <f t="shared" si="215"/>
        <v>#REF!</v>
      </c>
      <c r="BR1194" s="74" t="e">
        <f t="shared" si="216"/>
        <v>#REF!</v>
      </c>
      <c r="BS1194" s="201" t="e">
        <f>IF(ISNA(BQ1194),"",BQ1194*#REF!)</f>
        <v>#REF!</v>
      </c>
      <c r="BT1194" s="201" t="e">
        <f>IF(ISNA(BR1194),"",BR1194*#REF!)</f>
        <v>#REF!</v>
      </c>
      <c r="BU1194" s="78" t="e">
        <f>IF(#REF!&gt;0,DQ$57,"")</f>
        <v>#REF!</v>
      </c>
      <c r="BV1194" s="99"/>
      <c r="BW1194" s="411"/>
      <c r="BX1194" s="412" t="e">
        <f>IF(OR(#REF!="",F1194=""),"",ROUND(#REF!/10^3*F1194,3))</f>
        <v>#REF!</v>
      </c>
      <c r="BY1194" s="412" t="e">
        <f>IF(#REF!&gt;0,#REF!*#REF!/1000,"")</f>
        <v>#REF!</v>
      </c>
      <c r="BZ1194" s="412" t="e">
        <f>IF(#REF!&gt;0,#REF!*#REF!/1000,"")</f>
        <v>#REF!</v>
      </c>
      <c r="CA1194" s="413" t="e">
        <f>IF(OR(#REF!="●",#REF!="●",#REF!="●",#REF!="●",#REF!="●"),"",IF(#REF!="","",#REF!))</f>
        <v>#REF!</v>
      </c>
      <c r="CB1194" s="413" t="e">
        <f>IF(OR(#REF!="●",#REF!="●",#REF!="●",#REF!="●",#REF!="●"),"",IF(#REF!="","",#REF!))</f>
        <v>#REF!</v>
      </c>
      <c r="CC1194" s="412" t="e">
        <f>IF(ISNA(L1194),"",L1194*#REF!)</f>
        <v>#REF!</v>
      </c>
      <c r="CD1194" s="412" t="e">
        <f>IF(ISNA(M1194),"",M1194*#REF!)</f>
        <v>#REF!</v>
      </c>
      <c r="CE1194" s="415" t="e">
        <f>IF(#REF!&gt;0,DQ$6,"")</f>
        <v>#REF!</v>
      </c>
      <c r="CF1194" s="361" t="e">
        <f>IF(#REF!="","",VLOOKUP(#REF!,#REF!,7,0))</f>
        <v>#REF!</v>
      </c>
      <c r="CG1194" s="201" t="e">
        <f>IF(OR(#REF!="",CF1194=""),"",ROUND(#REF!/10^3*CF1194,3))</f>
        <v>#REF!</v>
      </c>
      <c r="CH1194" s="201" t="e">
        <f>IF(#REF!&gt;0,#REF!*#REF!/1000,"")</f>
        <v>#REF!</v>
      </c>
      <c r="CI1194" s="201" t="e">
        <f>IF(#REF!&gt;0,#REF!*#REF!/1000,"")</f>
        <v>#REF!</v>
      </c>
      <c r="CJ1194" s="74" t="e">
        <f t="shared" si="217"/>
        <v>#REF!</v>
      </c>
      <c r="CK1194" s="74" t="e">
        <f t="shared" si="218"/>
        <v>#REF!</v>
      </c>
      <c r="CL1194" s="201" t="e">
        <f>IF(ISNA(CJ1194),"",CJ1194*#REF!)</f>
        <v>#REF!</v>
      </c>
      <c r="CM1194" s="201" t="e">
        <f>IF(ISNA(CK1194),"",CK1194*#REF!)</f>
        <v>#REF!</v>
      </c>
      <c r="CN1194" s="101" t="e">
        <f>IF(#REF!&gt;0,DQ$57,"")</f>
        <v>#REF!</v>
      </c>
      <c r="CO1194" s="84"/>
    </row>
    <row r="1195" spans="2:110" ht="18" customHeight="1">
      <c r="B1195" s="151" t="e">
        <f>IF(#REF!="","",VLOOKUP(#REF!,$CX$11:$DG$26,9,0))</f>
        <v>#REF!</v>
      </c>
      <c r="C1195" s="64" t="e">
        <f>IF(#REF!="",0,VLOOKUP(#REF!,$CP$11:$CQ$16,2,0))</f>
        <v>#REF!</v>
      </c>
      <c r="D1195" s="65" t="e">
        <f>IF(#REF!="",0,VLOOKUP(#REF!,$CX$11:$CY$26,2,0))</f>
        <v>#REF!</v>
      </c>
      <c r="E1195" s="152" t="e">
        <f t="shared" si="208"/>
        <v>#REF!</v>
      </c>
      <c r="F1195" s="155" t="e">
        <f>IF(#REF!="","",VLOOKUP(#REF!,#REF!,7,0))</f>
        <v>#REF!</v>
      </c>
      <c r="G1195" s="201" t="e">
        <f>IF(OR(#REF!="",F1195=""),"",ROUND(#REF!/10^3*F1195,3))</f>
        <v>#REF!</v>
      </c>
      <c r="H1195" s="201" t="e">
        <f>IF(#REF!&gt;0,#REF!*#REF!/1000,"")</f>
        <v>#REF!</v>
      </c>
      <c r="I1195" s="201" t="e">
        <f>IF(#REF!&gt;0,#REF!*#REF!/1000,"")</f>
        <v>#REF!</v>
      </c>
      <c r="J1195" s="51" t="e">
        <f>IF(#REF!="●","",IF(#REF!="","",#REF!))</f>
        <v>#REF!</v>
      </c>
      <c r="K1195" s="51" t="e">
        <f>IF(#REF!="●","",IF(#REF!="","",#REF!))</f>
        <v>#REF!</v>
      </c>
      <c r="L1195" s="74" t="e">
        <f t="shared" si="209"/>
        <v>#REF!</v>
      </c>
      <c r="M1195" s="74" t="e">
        <f t="shared" si="210"/>
        <v>#REF!</v>
      </c>
      <c r="N1195" s="201" t="e">
        <f>IF(ISNA(L1195),"",L1195*#REF!)</f>
        <v>#REF!</v>
      </c>
      <c r="O1195" s="201" t="e">
        <f>IF(ISNA(M1195),"",M1195*#REF!)</f>
        <v>#REF!</v>
      </c>
      <c r="P1195" s="78" t="e">
        <f>IF(#REF!&gt;0,DQ$6,"")</f>
        <v>#REF!</v>
      </c>
      <c r="Q1195" s="99"/>
      <c r="R1195" s="411"/>
      <c r="S1195" s="412" t="e">
        <f>IF(OR(#REF!="",F1195=""),"",ROUND(#REF!/10^3*F1195,3))</f>
        <v>#REF!</v>
      </c>
      <c r="T1195" s="412" t="e">
        <f>IF(#REF!&gt;0,#REF!*#REF!/1000,"")</f>
        <v>#REF!</v>
      </c>
      <c r="U1195" s="412" t="e">
        <f>IF(#REF!&gt;0,#REF!*#REF!/1000,"")</f>
        <v>#REF!</v>
      </c>
      <c r="V1195" s="413" t="e">
        <f>IF(OR(#REF!="●",#REF!="●"),"",IF(#REF!="","",#REF!))</f>
        <v>#REF!</v>
      </c>
      <c r="W1195" s="413" t="e">
        <f>IF(OR(#REF!="●",#REF!="●"),"",IF(#REF!="","",#REF!))</f>
        <v>#REF!</v>
      </c>
      <c r="X1195" s="412" t="e">
        <f>IF(ISNA(L1195),"",L1195*#REF!)</f>
        <v>#REF!</v>
      </c>
      <c r="Y1195" s="412" t="e">
        <f>IF(ISNA(M1195),"",M1195*#REF!)</f>
        <v>#REF!</v>
      </c>
      <c r="Z1195" s="414" t="e">
        <f>IF(#REF!&gt;0,DQ$6,"")</f>
        <v>#REF!</v>
      </c>
      <c r="AA1195" s="95" t="e">
        <f>IF(#REF!="","",VLOOKUP(#REF!,#REF!,7,0))</f>
        <v>#REF!</v>
      </c>
      <c r="AB1195" s="201" t="e">
        <f>IF(OR(#REF!="",AA1195=""),"",ROUND(#REF!/10^3*AA1195,3))</f>
        <v>#REF!</v>
      </c>
      <c r="AC1195" s="201" t="e">
        <f>IF(#REF!&gt;0,#REF!*#REF!/1000,"")</f>
        <v>#REF!</v>
      </c>
      <c r="AD1195" s="201" t="e">
        <f>IF(#REF!&gt;0,#REF!*#REF!/1000,"")</f>
        <v>#REF!</v>
      </c>
      <c r="AE1195" s="74" t="e">
        <f t="shared" si="211"/>
        <v>#REF!</v>
      </c>
      <c r="AF1195" s="74" t="e">
        <f t="shared" si="212"/>
        <v>#REF!</v>
      </c>
      <c r="AG1195" s="201" t="e">
        <f>IF(ISNA(AE1195),"",AE1195*#REF!)</f>
        <v>#REF!</v>
      </c>
      <c r="AH1195" s="201" t="e">
        <f>IF(ISNA(AF1195),"",AF1195*#REF!)</f>
        <v>#REF!</v>
      </c>
      <c r="AI1195" s="78" t="e">
        <f>IF(#REF!&gt;0,DQ$23,"")</f>
        <v>#REF!</v>
      </c>
      <c r="AJ1195" s="99"/>
      <c r="AK1195" s="411"/>
      <c r="AL1195" s="412" t="e">
        <f>IF(OR(#REF!="",F1195=""),"",ROUND(#REF!/10^3*F1195,3))</f>
        <v>#REF!</v>
      </c>
      <c r="AM1195" s="412" t="e">
        <f>IF(#REF!&gt;0,#REF!*#REF!/1000,"")</f>
        <v>#REF!</v>
      </c>
      <c r="AN1195" s="412" t="e">
        <f>IF(#REF!&gt;0,#REF!*#REF!/1000,"")</f>
        <v>#REF!</v>
      </c>
      <c r="AO1195" s="413" t="e">
        <f>IF(OR(#REF!="●",#REF!="●",#REF!="●"),"",IF(#REF!="","",#REF!))</f>
        <v>#REF!</v>
      </c>
      <c r="AP1195" s="413" t="e">
        <f>IF(OR(#REF!="●",#REF!="●",#REF!="●"),"",IF(#REF!="","",#REF!))</f>
        <v>#REF!</v>
      </c>
      <c r="AQ1195" s="412" t="e">
        <f>IF(ISNA(L1195),"",L1195*#REF!)</f>
        <v>#REF!</v>
      </c>
      <c r="AR1195" s="412" t="e">
        <f>IF(ISNA(M1195),"",M1195*#REF!)</f>
        <v>#REF!</v>
      </c>
      <c r="AS1195" s="414" t="e">
        <f>IF(#REF!&gt;0,DQ$6,"")</f>
        <v>#REF!</v>
      </c>
      <c r="AT1195" s="95" t="e">
        <f>IF(#REF!="","",VLOOKUP(#REF!,#REF!,7,0))</f>
        <v>#REF!</v>
      </c>
      <c r="AU1195" s="201" t="e">
        <f>IF(OR(#REF!="",AT1195=""),"",ROUND(#REF!/10^3*AT1195,3))</f>
        <v>#REF!</v>
      </c>
      <c r="AV1195" s="201" t="e">
        <f>IF(#REF!&gt;0,#REF!*#REF!/1000,"")</f>
        <v>#REF!</v>
      </c>
      <c r="AW1195" s="201" t="e">
        <f>IF(#REF!&gt;0,#REF!*#REF!/1000,"")</f>
        <v>#REF!</v>
      </c>
      <c r="AX1195" s="74" t="e">
        <f t="shared" si="213"/>
        <v>#REF!</v>
      </c>
      <c r="AY1195" s="74" t="e">
        <f t="shared" si="214"/>
        <v>#REF!</v>
      </c>
      <c r="AZ1195" s="201" t="e">
        <f>IF(ISNA(AX1195),"",AX1195*#REF!)</f>
        <v>#REF!</v>
      </c>
      <c r="BA1195" s="201" t="e">
        <f>IF(ISNA(AY1195),"",AY1195*#REF!)</f>
        <v>#REF!</v>
      </c>
      <c r="BB1195" s="78" t="e">
        <f>IF(#REF!&gt;0,DQ$40,"")</f>
        <v>#REF!</v>
      </c>
      <c r="BC1195" s="99"/>
      <c r="BD1195" s="650"/>
      <c r="BE1195" s="652" t="e">
        <f>IF(OR(#REF!="",F1195=""),"",ROUND(#REF!/10^3*F1195,3))</f>
        <v>#REF!</v>
      </c>
      <c r="BF1195" s="412" t="e">
        <f>IF(#REF!&gt;0,#REF!*#REF!/1000,"")</f>
        <v>#REF!</v>
      </c>
      <c r="BG1195" s="412" t="e">
        <f>IF(#REF!&gt;0,#REF!*#REF!/1000,"")</f>
        <v>#REF!</v>
      </c>
      <c r="BH1195" s="413" t="e">
        <f>IF(OR(#REF!="●",#REF!="●",#REF!="●",#REF!="●"),"",IF(#REF!="","",#REF!))</f>
        <v>#REF!</v>
      </c>
      <c r="BI1195" s="413" t="e">
        <f>IF(OR(#REF!="●",#REF!="●",#REF!="●",#REF!="●"),"",IF(#REF!="","",#REF!))</f>
        <v>#REF!</v>
      </c>
      <c r="BJ1195" s="412" t="e">
        <f>IF(ISNA(L1195),"",L1195*#REF!)</f>
        <v>#REF!</v>
      </c>
      <c r="BK1195" s="412" t="e">
        <f>IF(ISNA(M1195),"",M1195*#REF!)</f>
        <v>#REF!</v>
      </c>
      <c r="BL1195" s="415" t="e">
        <f>IF(#REF!&gt;0,DQ$6,"")</f>
        <v>#REF!</v>
      </c>
      <c r="BM1195" s="361" t="e">
        <f>IF(#REF!="","",VLOOKUP(#REF!,#REF!,7,0))</f>
        <v>#REF!</v>
      </c>
      <c r="BN1195" s="201" t="e">
        <f>IF(OR(#REF!="",BM1195=""),"",ROUND(#REF!/10^3*BM1195,3))</f>
        <v>#REF!</v>
      </c>
      <c r="BO1195" s="201" t="e">
        <f>IF(#REF!&gt;0,#REF!*#REF!/1000,"")</f>
        <v>#REF!</v>
      </c>
      <c r="BP1195" s="201" t="e">
        <f>IF(#REF!&gt;0,#REF!*#REF!/1000,"")</f>
        <v>#REF!</v>
      </c>
      <c r="BQ1195" s="74" t="e">
        <f t="shared" si="215"/>
        <v>#REF!</v>
      </c>
      <c r="BR1195" s="74" t="e">
        <f t="shared" si="216"/>
        <v>#REF!</v>
      </c>
      <c r="BS1195" s="201" t="e">
        <f>IF(ISNA(BQ1195),"",BQ1195*#REF!)</f>
        <v>#REF!</v>
      </c>
      <c r="BT1195" s="201" t="e">
        <f>IF(ISNA(BR1195),"",BR1195*#REF!)</f>
        <v>#REF!</v>
      </c>
      <c r="BU1195" s="78" t="e">
        <f>IF(#REF!&gt;0,DQ$57,"")</f>
        <v>#REF!</v>
      </c>
      <c r="BV1195" s="99"/>
      <c r="BW1195" s="411"/>
      <c r="BX1195" s="412" t="e">
        <f>IF(OR(#REF!="",F1195=""),"",ROUND(#REF!/10^3*F1195,3))</f>
        <v>#REF!</v>
      </c>
      <c r="BY1195" s="412" t="e">
        <f>IF(#REF!&gt;0,#REF!*#REF!/1000,"")</f>
        <v>#REF!</v>
      </c>
      <c r="BZ1195" s="412" t="e">
        <f>IF(#REF!&gt;0,#REF!*#REF!/1000,"")</f>
        <v>#REF!</v>
      </c>
      <c r="CA1195" s="413" t="e">
        <f>IF(OR(#REF!="●",#REF!="●",#REF!="●",#REF!="●",#REF!="●"),"",IF(#REF!="","",#REF!))</f>
        <v>#REF!</v>
      </c>
      <c r="CB1195" s="413" t="e">
        <f>IF(OR(#REF!="●",#REF!="●",#REF!="●",#REF!="●",#REF!="●"),"",IF(#REF!="","",#REF!))</f>
        <v>#REF!</v>
      </c>
      <c r="CC1195" s="412" t="e">
        <f>IF(ISNA(L1195),"",L1195*#REF!)</f>
        <v>#REF!</v>
      </c>
      <c r="CD1195" s="412" t="e">
        <f>IF(ISNA(M1195),"",M1195*#REF!)</f>
        <v>#REF!</v>
      </c>
      <c r="CE1195" s="415" t="e">
        <f>IF(#REF!&gt;0,DQ$6,"")</f>
        <v>#REF!</v>
      </c>
      <c r="CF1195" s="361" t="e">
        <f>IF(#REF!="","",VLOOKUP(#REF!,#REF!,7,0))</f>
        <v>#REF!</v>
      </c>
      <c r="CG1195" s="201" t="e">
        <f>IF(OR(#REF!="",CF1195=""),"",ROUND(#REF!/10^3*CF1195,3))</f>
        <v>#REF!</v>
      </c>
      <c r="CH1195" s="201" t="e">
        <f>IF(#REF!&gt;0,#REF!*#REF!/1000,"")</f>
        <v>#REF!</v>
      </c>
      <c r="CI1195" s="201" t="e">
        <f>IF(#REF!&gt;0,#REF!*#REF!/1000,"")</f>
        <v>#REF!</v>
      </c>
      <c r="CJ1195" s="74" t="e">
        <f t="shared" si="217"/>
        <v>#REF!</v>
      </c>
      <c r="CK1195" s="74" t="e">
        <f t="shared" si="218"/>
        <v>#REF!</v>
      </c>
      <c r="CL1195" s="201" t="e">
        <f>IF(ISNA(CJ1195),"",CJ1195*#REF!)</f>
        <v>#REF!</v>
      </c>
      <c r="CM1195" s="201" t="e">
        <f>IF(ISNA(CK1195),"",CK1195*#REF!)</f>
        <v>#REF!</v>
      </c>
      <c r="CN1195" s="101" t="e">
        <f>IF(#REF!&gt;0,DQ$57,"")</f>
        <v>#REF!</v>
      </c>
      <c r="CO1195" s="84"/>
    </row>
    <row r="1196" spans="2:110" ht="18" customHeight="1">
      <c r="B1196" s="151" t="e">
        <f>IF(#REF!="","",VLOOKUP(#REF!,$CX$11:$DG$26,9,0))</f>
        <v>#REF!</v>
      </c>
      <c r="C1196" s="64" t="e">
        <f>IF(#REF!="",0,VLOOKUP(#REF!,$CP$11:$CQ$16,2,0))</f>
        <v>#REF!</v>
      </c>
      <c r="D1196" s="65" t="e">
        <f>IF(#REF!="",0,VLOOKUP(#REF!,$CX$11:$CY$26,2,0))</f>
        <v>#REF!</v>
      </c>
      <c r="E1196" s="152" t="e">
        <f t="shared" si="208"/>
        <v>#REF!</v>
      </c>
      <c r="F1196" s="155" t="e">
        <f>IF(#REF!="","",VLOOKUP(#REF!,#REF!,7,0))</f>
        <v>#REF!</v>
      </c>
      <c r="G1196" s="201" t="e">
        <f>IF(OR(#REF!="",F1196=""),"",ROUND(#REF!/10^3*F1196,3))</f>
        <v>#REF!</v>
      </c>
      <c r="H1196" s="201" t="e">
        <f>IF(#REF!&gt;0,#REF!*#REF!/1000,"")</f>
        <v>#REF!</v>
      </c>
      <c r="I1196" s="201" t="e">
        <f>IF(#REF!&gt;0,#REF!*#REF!/1000,"")</f>
        <v>#REF!</v>
      </c>
      <c r="J1196" s="51" t="e">
        <f>IF(#REF!="●","",IF(#REF!="","",#REF!))</f>
        <v>#REF!</v>
      </c>
      <c r="K1196" s="51" t="e">
        <f>IF(#REF!="●","",IF(#REF!="","",#REF!))</f>
        <v>#REF!</v>
      </c>
      <c r="L1196" s="74" t="e">
        <f t="shared" si="209"/>
        <v>#REF!</v>
      </c>
      <c r="M1196" s="74" t="e">
        <f t="shared" si="210"/>
        <v>#REF!</v>
      </c>
      <c r="N1196" s="201" t="e">
        <f>IF(ISNA(L1196),"",L1196*#REF!)</f>
        <v>#REF!</v>
      </c>
      <c r="O1196" s="201" t="e">
        <f>IF(ISNA(M1196),"",M1196*#REF!)</f>
        <v>#REF!</v>
      </c>
      <c r="P1196" s="78" t="e">
        <f>IF(#REF!&gt;0,DQ$6,"")</f>
        <v>#REF!</v>
      </c>
      <c r="Q1196" s="99"/>
      <c r="R1196" s="411"/>
      <c r="S1196" s="412" t="e">
        <f>IF(OR(#REF!="",F1196=""),"",ROUND(#REF!/10^3*F1196,3))</f>
        <v>#REF!</v>
      </c>
      <c r="T1196" s="412" t="e">
        <f>IF(#REF!&gt;0,#REF!*#REF!/1000,"")</f>
        <v>#REF!</v>
      </c>
      <c r="U1196" s="412" t="e">
        <f>IF(#REF!&gt;0,#REF!*#REF!/1000,"")</f>
        <v>#REF!</v>
      </c>
      <c r="V1196" s="413" t="e">
        <f>IF(OR(#REF!="●",#REF!="●"),"",IF(#REF!="","",#REF!))</f>
        <v>#REF!</v>
      </c>
      <c r="W1196" s="413" t="e">
        <f>IF(OR(#REF!="●",#REF!="●"),"",IF(#REF!="","",#REF!))</f>
        <v>#REF!</v>
      </c>
      <c r="X1196" s="412" t="e">
        <f>IF(ISNA(L1196),"",L1196*#REF!)</f>
        <v>#REF!</v>
      </c>
      <c r="Y1196" s="412" t="e">
        <f>IF(ISNA(M1196),"",M1196*#REF!)</f>
        <v>#REF!</v>
      </c>
      <c r="Z1196" s="414" t="e">
        <f>IF(#REF!&gt;0,DQ$6,"")</f>
        <v>#REF!</v>
      </c>
      <c r="AA1196" s="95" t="e">
        <f>IF(#REF!="","",VLOOKUP(#REF!,#REF!,7,0))</f>
        <v>#REF!</v>
      </c>
      <c r="AB1196" s="201" t="e">
        <f>IF(OR(#REF!="",AA1196=""),"",ROUND(#REF!/10^3*AA1196,3))</f>
        <v>#REF!</v>
      </c>
      <c r="AC1196" s="201" t="e">
        <f>IF(#REF!&gt;0,#REF!*#REF!/1000,"")</f>
        <v>#REF!</v>
      </c>
      <c r="AD1196" s="201" t="e">
        <f>IF(#REF!&gt;0,#REF!*#REF!/1000,"")</f>
        <v>#REF!</v>
      </c>
      <c r="AE1196" s="74" t="e">
        <f t="shared" si="211"/>
        <v>#REF!</v>
      </c>
      <c r="AF1196" s="74" t="e">
        <f t="shared" si="212"/>
        <v>#REF!</v>
      </c>
      <c r="AG1196" s="201" t="e">
        <f>IF(ISNA(AE1196),"",AE1196*#REF!)</f>
        <v>#REF!</v>
      </c>
      <c r="AH1196" s="201" t="e">
        <f>IF(ISNA(AF1196),"",AF1196*#REF!)</f>
        <v>#REF!</v>
      </c>
      <c r="AI1196" s="78" t="e">
        <f>IF(#REF!&gt;0,DQ$23,"")</f>
        <v>#REF!</v>
      </c>
      <c r="AJ1196" s="99"/>
      <c r="AK1196" s="411"/>
      <c r="AL1196" s="412" t="e">
        <f>IF(OR(#REF!="",F1196=""),"",ROUND(#REF!/10^3*F1196,3))</f>
        <v>#REF!</v>
      </c>
      <c r="AM1196" s="412" t="e">
        <f>IF(#REF!&gt;0,#REF!*#REF!/1000,"")</f>
        <v>#REF!</v>
      </c>
      <c r="AN1196" s="412" t="e">
        <f>IF(#REF!&gt;0,#REF!*#REF!/1000,"")</f>
        <v>#REF!</v>
      </c>
      <c r="AO1196" s="413" t="e">
        <f>IF(OR(#REF!="●",#REF!="●",#REF!="●"),"",IF(#REF!="","",#REF!))</f>
        <v>#REF!</v>
      </c>
      <c r="AP1196" s="413" t="e">
        <f>IF(OR(#REF!="●",#REF!="●",#REF!="●"),"",IF(#REF!="","",#REF!))</f>
        <v>#REF!</v>
      </c>
      <c r="AQ1196" s="412" t="e">
        <f>IF(ISNA(L1196),"",L1196*#REF!)</f>
        <v>#REF!</v>
      </c>
      <c r="AR1196" s="412" t="e">
        <f>IF(ISNA(M1196),"",M1196*#REF!)</f>
        <v>#REF!</v>
      </c>
      <c r="AS1196" s="414" t="e">
        <f>IF(#REF!&gt;0,DQ$6,"")</f>
        <v>#REF!</v>
      </c>
      <c r="AT1196" s="95" t="e">
        <f>IF(#REF!="","",VLOOKUP(#REF!,#REF!,7,0))</f>
        <v>#REF!</v>
      </c>
      <c r="AU1196" s="201" t="e">
        <f>IF(OR(#REF!="",AT1196=""),"",ROUND(#REF!/10^3*AT1196,3))</f>
        <v>#REF!</v>
      </c>
      <c r="AV1196" s="201" t="e">
        <f>IF(#REF!&gt;0,#REF!*#REF!/1000,"")</f>
        <v>#REF!</v>
      </c>
      <c r="AW1196" s="201" t="e">
        <f>IF(#REF!&gt;0,#REF!*#REF!/1000,"")</f>
        <v>#REF!</v>
      </c>
      <c r="AX1196" s="74" t="e">
        <f t="shared" si="213"/>
        <v>#REF!</v>
      </c>
      <c r="AY1196" s="74" t="e">
        <f t="shared" si="214"/>
        <v>#REF!</v>
      </c>
      <c r="AZ1196" s="201" t="e">
        <f>IF(ISNA(AX1196),"",AX1196*#REF!)</f>
        <v>#REF!</v>
      </c>
      <c r="BA1196" s="201" t="e">
        <f>IF(ISNA(AY1196),"",AY1196*#REF!)</f>
        <v>#REF!</v>
      </c>
      <c r="BB1196" s="78" t="e">
        <f>IF(#REF!&gt;0,DQ$40,"")</f>
        <v>#REF!</v>
      </c>
      <c r="BC1196" s="99"/>
      <c r="BD1196" s="650"/>
      <c r="BE1196" s="652" t="e">
        <f>IF(OR(#REF!="",F1196=""),"",ROUND(#REF!/10^3*F1196,3))</f>
        <v>#REF!</v>
      </c>
      <c r="BF1196" s="412" t="e">
        <f>IF(#REF!&gt;0,#REF!*#REF!/1000,"")</f>
        <v>#REF!</v>
      </c>
      <c r="BG1196" s="412" t="e">
        <f>IF(#REF!&gt;0,#REF!*#REF!/1000,"")</f>
        <v>#REF!</v>
      </c>
      <c r="BH1196" s="413" t="e">
        <f>IF(OR(#REF!="●",#REF!="●",#REF!="●",#REF!="●"),"",IF(#REF!="","",#REF!))</f>
        <v>#REF!</v>
      </c>
      <c r="BI1196" s="413" t="e">
        <f>IF(OR(#REF!="●",#REF!="●",#REF!="●",#REF!="●"),"",IF(#REF!="","",#REF!))</f>
        <v>#REF!</v>
      </c>
      <c r="BJ1196" s="412" t="e">
        <f>IF(ISNA(L1196),"",L1196*#REF!)</f>
        <v>#REF!</v>
      </c>
      <c r="BK1196" s="412" t="e">
        <f>IF(ISNA(M1196),"",M1196*#REF!)</f>
        <v>#REF!</v>
      </c>
      <c r="BL1196" s="415" t="e">
        <f>IF(#REF!&gt;0,DQ$6,"")</f>
        <v>#REF!</v>
      </c>
      <c r="BM1196" s="361" t="e">
        <f>IF(#REF!="","",VLOOKUP(#REF!,#REF!,7,0))</f>
        <v>#REF!</v>
      </c>
      <c r="BN1196" s="201" t="e">
        <f>IF(OR(#REF!="",BM1196=""),"",ROUND(#REF!/10^3*BM1196,3))</f>
        <v>#REF!</v>
      </c>
      <c r="BO1196" s="201" t="e">
        <f>IF(#REF!&gt;0,#REF!*#REF!/1000,"")</f>
        <v>#REF!</v>
      </c>
      <c r="BP1196" s="201" t="e">
        <f>IF(#REF!&gt;0,#REF!*#REF!/1000,"")</f>
        <v>#REF!</v>
      </c>
      <c r="BQ1196" s="74" t="e">
        <f t="shared" si="215"/>
        <v>#REF!</v>
      </c>
      <c r="BR1196" s="74" t="e">
        <f t="shared" si="216"/>
        <v>#REF!</v>
      </c>
      <c r="BS1196" s="201" t="e">
        <f>IF(ISNA(BQ1196),"",BQ1196*#REF!)</f>
        <v>#REF!</v>
      </c>
      <c r="BT1196" s="201" t="e">
        <f>IF(ISNA(BR1196),"",BR1196*#REF!)</f>
        <v>#REF!</v>
      </c>
      <c r="BU1196" s="78" t="e">
        <f>IF(#REF!&gt;0,DQ$57,"")</f>
        <v>#REF!</v>
      </c>
      <c r="BV1196" s="99"/>
      <c r="BW1196" s="411"/>
      <c r="BX1196" s="412" t="e">
        <f>IF(OR(#REF!="",F1196=""),"",ROUND(#REF!/10^3*F1196,3))</f>
        <v>#REF!</v>
      </c>
      <c r="BY1196" s="412" t="e">
        <f>IF(#REF!&gt;0,#REF!*#REF!/1000,"")</f>
        <v>#REF!</v>
      </c>
      <c r="BZ1196" s="412" t="e">
        <f>IF(#REF!&gt;0,#REF!*#REF!/1000,"")</f>
        <v>#REF!</v>
      </c>
      <c r="CA1196" s="413" t="e">
        <f>IF(OR(#REF!="●",#REF!="●",#REF!="●",#REF!="●",#REF!="●"),"",IF(#REF!="","",#REF!))</f>
        <v>#REF!</v>
      </c>
      <c r="CB1196" s="413" t="e">
        <f>IF(OR(#REF!="●",#REF!="●",#REF!="●",#REF!="●",#REF!="●"),"",IF(#REF!="","",#REF!))</f>
        <v>#REF!</v>
      </c>
      <c r="CC1196" s="412" t="e">
        <f>IF(ISNA(L1196),"",L1196*#REF!)</f>
        <v>#REF!</v>
      </c>
      <c r="CD1196" s="412" t="e">
        <f>IF(ISNA(M1196),"",M1196*#REF!)</f>
        <v>#REF!</v>
      </c>
      <c r="CE1196" s="415" t="e">
        <f>IF(#REF!&gt;0,DQ$6,"")</f>
        <v>#REF!</v>
      </c>
      <c r="CF1196" s="361" t="e">
        <f>IF(#REF!="","",VLOOKUP(#REF!,#REF!,7,0))</f>
        <v>#REF!</v>
      </c>
      <c r="CG1196" s="201" t="e">
        <f>IF(OR(#REF!="",CF1196=""),"",ROUND(#REF!/10^3*CF1196,3))</f>
        <v>#REF!</v>
      </c>
      <c r="CH1196" s="201" t="e">
        <f>IF(#REF!&gt;0,#REF!*#REF!/1000,"")</f>
        <v>#REF!</v>
      </c>
      <c r="CI1196" s="201" t="e">
        <f>IF(#REF!&gt;0,#REF!*#REF!/1000,"")</f>
        <v>#REF!</v>
      </c>
      <c r="CJ1196" s="74" t="e">
        <f t="shared" si="217"/>
        <v>#REF!</v>
      </c>
      <c r="CK1196" s="74" t="e">
        <f t="shared" si="218"/>
        <v>#REF!</v>
      </c>
      <c r="CL1196" s="201" t="e">
        <f>IF(ISNA(CJ1196),"",CJ1196*#REF!)</f>
        <v>#REF!</v>
      </c>
      <c r="CM1196" s="201" t="e">
        <f>IF(ISNA(CK1196),"",CK1196*#REF!)</f>
        <v>#REF!</v>
      </c>
      <c r="CN1196" s="101" t="e">
        <f>IF(#REF!&gt;0,DQ$57,"")</f>
        <v>#REF!</v>
      </c>
      <c r="CO1196" s="84"/>
    </row>
    <row r="1197" spans="2:110" ht="18" customHeight="1">
      <c r="B1197" s="151" t="e">
        <f>IF(#REF!="","",VLOOKUP(#REF!,$CX$11:$DG$26,9,0))</f>
        <v>#REF!</v>
      </c>
      <c r="C1197" s="64" t="e">
        <f>IF(#REF!="",0,VLOOKUP(#REF!,$CP$11:$CQ$16,2,0))</f>
        <v>#REF!</v>
      </c>
      <c r="D1197" s="65" t="e">
        <f>IF(#REF!="",0,VLOOKUP(#REF!,$CX$11:$CY$26,2,0))</f>
        <v>#REF!</v>
      </c>
      <c r="E1197" s="152" t="e">
        <f t="shared" si="208"/>
        <v>#REF!</v>
      </c>
      <c r="F1197" s="155" t="e">
        <f>IF(#REF!="","",VLOOKUP(#REF!,#REF!,7,0))</f>
        <v>#REF!</v>
      </c>
      <c r="G1197" s="201" t="e">
        <f>IF(OR(#REF!="",F1197=""),"",ROUND(#REF!/10^3*F1197,3))</f>
        <v>#REF!</v>
      </c>
      <c r="H1197" s="201" t="e">
        <f>IF(#REF!&gt;0,#REF!*#REF!/1000,"")</f>
        <v>#REF!</v>
      </c>
      <c r="I1197" s="201" t="e">
        <f>IF(#REF!&gt;0,#REF!*#REF!/1000,"")</f>
        <v>#REF!</v>
      </c>
      <c r="J1197" s="51" t="e">
        <f>IF(#REF!="●","",IF(#REF!="","",#REF!))</f>
        <v>#REF!</v>
      </c>
      <c r="K1197" s="51" t="e">
        <f>IF(#REF!="●","",IF(#REF!="","",#REF!))</f>
        <v>#REF!</v>
      </c>
      <c r="L1197" s="74" t="e">
        <f t="shared" si="209"/>
        <v>#REF!</v>
      </c>
      <c r="M1197" s="74" t="e">
        <f t="shared" si="210"/>
        <v>#REF!</v>
      </c>
      <c r="N1197" s="201" t="e">
        <f>IF(ISNA(L1197),"",L1197*#REF!)</f>
        <v>#REF!</v>
      </c>
      <c r="O1197" s="201" t="e">
        <f>IF(ISNA(M1197),"",M1197*#REF!)</f>
        <v>#REF!</v>
      </c>
      <c r="P1197" s="78" t="e">
        <f>IF(#REF!&gt;0,DQ$6,"")</f>
        <v>#REF!</v>
      </c>
      <c r="Q1197" s="99"/>
      <c r="R1197" s="411"/>
      <c r="S1197" s="412" t="e">
        <f>IF(OR(#REF!="",F1197=""),"",ROUND(#REF!/10^3*F1197,3))</f>
        <v>#REF!</v>
      </c>
      <c r="T1197" s="412" t="e">
        <f>IF(#REF!&gt;0,#REF!*#REF!/1000,"")</f>
        <v>#REF!</v>
      </c>
      <c r="U1197" s="412" t="e">
        <f>IF(#REF!&gt;0,#REF!*#REF!/1000,"")</f>
        <v>#REF!</v>
      </c>
      <c r="V1197" s="413" t="e">
        <f>IF(OR(#REF!="●",#REF!="●"),"",IF(#REF!="","",#REF!))</f>
        <v>#REF!</v>
      </c>
      <c r="W1197" s="413" t="e">
        <f>IF(OR(#REF!="●",#REF!="●"),"",IF(#REF!="","",#REF!))</f>
        <v>#REF!</v>
      </c>
      <c r="X1197" s="412" t="e">
        <f>IF(ISNA(L1197),"",L1197*#REF!)</f>
        <v>#REF!</v>
      </c>
      <c r="Y1197" s="412" t="e">
        <f>IF(ISNA(M1197),"",M1197*#REF!)</f>
        <v>#REF!</v>
      </c>
      <c r="Z1197" s="414" t="e">
        <f>IF(#REF!&gt;0,DQ$6,"")</f>
        <v>#REF!</v>
      </c>
      <c r="AA1197" s="95" t="e">
        <f>IF(#REF!="","",VLOOKUP(#REF!,#REF!,7,0))</f>
        <v>#REF!</v>
      </c>
      <c r="AB1197" s="201" t="e">
        <f>IF(OR(#REF!="",AA1197=""),"",ROUND(#REF!/10^3*AA1197,3))</f>
        <v>#REF!</v>
      </c>
      <c r="AC1197" s="201" t="e">
        <f>IF(#REF!&gt;0,#REF!*#REF!/1000,"")</f>
        <v>#REF!</v>
      </c>
      <c r="AD1197" s="201" t="e">
        <f>IF(#REF!&gt;0,#REF!*#REF!/1000,"")</f>
        <v>#REF!</v>
      </c>
      <c r="AE1197" s="74" t="e">
        <f t="shared" si="211"/>
        <v>#REF!</v>
      </c>
      <c r="AF1197" s="74" t="e">
        <f t="shared" si="212"/>
        <v>#REF!</v>
      </c>
      <c r="AG1197" s="201" t="e">
        <f>IF(ISNA(AE1197),"",AE1197*#REF!)</f>
        <v>#REF!</v>
      </c>
      <c r="AH1197" s="201" t="e">
        <f>IF(ISNA(AF1197),"",AF1197*#REF!)</f>
        <v>#REF!</v>
      </c>
      <c r="AI1197" s="78" t="e">
        <f>IF(#REF!&gt;0,DQ$23,"")</f>
        <v>#REF!</v>
      </c>
      <c r="AJ1197" s="99"/>
      <c r="AK1197" s="411"/>
      <c r="AL1197" s="412" t="e">
        <f>IF(OR(#REF!="",F1197=""),"",ROUND(#REF!/10^3*F1197,3))</f>
        <v>#REF!</v>
      </c>
      <c r="AM1197" s="412" t="e">
        <f>IF(#REF!&gt;0,#REF!*#REF!/1000,"")</f>
        <v>#REF!</v>
      </c>
      <c r="AN1197" s="412" t="e">
        <f>IF(#REF!&gt;0,#REF!*#REF!/1000,"")</f>
        <v>#REF!</v>
      </c>
      <c r="AO1197" s="413" t="e">
        <f>IF(OR(#REF!="●",#REF!="●",#REF!="●"),"",IF(#REF!="","",#REF!))</f>
        <v>#REF!</v>
      </c>
      <c r="AP1197" s="413" t="e">
        <f>IF(OR(#REF!="●",#REF!="●",#REF!="●"),"",IF(#REF!="","",#REF!))</f>
        <v>#REF!</v>
      </c>
      <c r="AQ1197" s="412" t="e">
        <f>IF(ISNA(L1197),"",L1197*#REF!)</f>
        <v>#REF!</v>
      </c>
      <c r="AR1197" s="412" t="e">
        <f>IF(ISNA(M1197),"",M1197*#REF!)</f>
        <v>#REF!</v>
      </c>
      <c r="AS1197" s="414" t="e">
        <f>IF(#REF!&gt;0,DQ$6,"")</f>
        <v>#REF!</v>
      </c>
      <c r="AT1197" s="95" t="e">
        <f>IF(#REF!="","",VLOOKUP(#REF!,#REF!,7,0))</f>
        <v>#REF!</v>
      </c>
      <c r="AU1197" s="201" t="e">
        <f>IF(OR(#REF!="",AT1197=""),"",ROUND(#REF!/10^3*AT1197,3))</f>
        <v>#REF!</v>
      </c>
      <c r="AV1197" s="201" t="e">
        <f>IF(#REF!&gt;0,#REF!*#REF!/1000,"")</f>
        <v>#REF!</v>
      </c>
      <c r="AW1197" s="201" t="e">
        <f>IF(#REF!&gt;0,#REF!*#REF!/1000,"")</f>
        <v>#REF!</v>
      </c>
      <c r="AX1197" s="74" t="e">
        <f t="shared" si="213"/>
        <v>#REF!</v>
      </c>
      <c r="AY1197" s="74" t="e">
        <f t="shared" si="214"/>
        <v>#REF!</v>
      </c>
      <c r="AZ1197" s="201" t="e">
        <f>IF(ISNA(AX1197),"",AX1197*#REF!)</f>
        <v>#REF!</v>
      </c>
      <c r="BA1197" s="201" t="e">
        <f>IF(ISNA(AY1197),"",AY1197*#REF!)</f>
        <v>#REF!</v>
      </c>
      <c r="BB1197" s="78" t="e">
        <f>IF(#REF!&gt;0,DQ$40,"")</f>
        <v>#REF!</v>
      </c>
      <c r="BC1197" s="99"/>
      <c r="BD1197" s="650"/>
      <c r="BE1197" s="652" t="e">
        <f>IF(OR(#REF!="",F1197=""),"",ROUND(#REF!/10^3*F1197,3))</f>
        <v>#REF!</v>
      </c>
      <c r="BF1197" s="412" t="e">
        <f>IF(#REF!&gt;0,#REF!*#REF!/1000,"")</f>
        <v>#REF!</v>
      </c>
      <c r="BG1197" s="412" t="e">
        <f>IF(#REF!&gt;0,#REF!*#REF!/1000,"")</f>
        <v>#REF!</v>
      </c>
      <c r="BH1197" s="413" t="e">
        <f>IF(OR(#REF!="●",#REF!="●",#REF!="●",#REF!="●"),"",IF(#REF!="","",#REF!))</f>
        <v>#REF!</v>
      </c>
      <c r="BI1197" s="413" t="e">
        <f>IF(OR(#REF!="●",#REF!="●",#REF!="●",#REF!="●"),"",IF(#REF!="","",#REF!))</f>
        <v>#REF!</v>
      </c>
      <c r="BJ1197" s="412" t="e">
        <f>IF(ISNA(L1197),"",L1197*#REF!)</f>
        <v>#REF!</v>
      </c>
      <c r="BK1197" s="412" t="e">
        <f>IF(ISNA(M1197),"",M1197*#REF!)</f>
        <v>#REF!</v>
      </c>
      <c r="BL1197" s="415" t="e">
        <f>IF(#REF!&gt;0,DQ$6,"")</f>
        <v>#REF!</v>
      </c>
      <c r="BM1197" s="361" t="e">
        <f>IF(#REF!="","",VLOOKUP(#REF!,#REF!,7,0))</f>
        <v>#REF!</v>
      </c>
      <c r="BN1197" s="201" t="e">
        <f>IF(OR(#REF!="",BM1197=""),"",ROUND(#REF!/10^3*BM1197,3))</f>
        <v>#REF!</v>
      </c>
      <c r="BO1197" s="201" t="e">
        <f>IF(#REF!&gt;0,#REF!*#REF!/1000,"")</f>
        <v>#REF!</v>
      </c>
      <c r="BP1197" s="201" t="e">
        <f>IF(#REF!&gt;0,#REF!*#REF!/1000,"")</f>
        <v>#REF!</v>
      </c>
      <c r="BQ1197" s="74" t="e">
        <f t="shared" si="215"/>
        <v>#REF!</v>
      </c>
      <c r="BR1197" s="74" t="e">
        <f t="shared" si="216"/>
        <v>#REF!</v>
      </c>
      <c r="BS1197" s="201" t="e">
        <f>IF(ISNA(BQ1197),"",BQ1197*#REF!)</f>
        <v>#REF!</v>
      </c>
      <c r="BT1197" s="201" t="e">
        <f>IF(ISNA(BR1197),"",BR1197*#REF!)</f>
        <v>#REF!</v>
      </c>
      <c r="BU1197" s="78" t="e">
        <f>IF(#REF!&gt;0,DQ$57,"")</f>
        <v>#REF!</v>
      </c>
      <c r="BV1197" s="99"/>
      <c r="BW1197" s="411"/>
      <c r="BX1197" s="412" t="e">
        <f>IF(OR(#REF!="",F1197=""),"",ROUND(#REF!/10^3*F1197,3))</f>
        <v>#REF!</v>
      </c>
      <c r="BY1197" s="412" t="e">
        <f>IF(#REF!&gt;0,#REF!*#REF!/1000,"")</f>
        <v>#REF!</v>
      </c>
      <c r="BZ1197" s="412" t="e">
        <f>IF(#REF!&gt;0,#REF!*#REF!/1000,"")</f>
        <v>#REF!</v>
      </c>
      <c r="CA1197" s="413" t="e">
        <f>IF(OR(#REF!="●",#REF!="●",#REF!="●",#REF!="●",#REF!="●"),"",IF(#REF!="","",#REF!))</f>
        <v>#REF!</v>
      </c>
      <c r="CB1197" s="413" t="e">
        <f>IF(OR(#REF!="●",#REF!="●",#REF!="●",#REF!="●",#REF!="●"),"",IF(#REF!="","",#REF!))</f>
        <v>#REF!</v>
      </c>
      <c r="CC1197" s="412" t="e">
        <f>IF(ISNA(L1197),"",L1197*#REF!)</f>
        <v>#REF!</v>
      </c>
      <c r="CD1197" s="412" t="e">
        <f>IF(ISNA(M1197),"",M1197*#REF!)</f>
        <v>#REF!</v>
      </c>
      <c r="CE1197" s="415" t="e">
        <f>IF(#REF!&gt;0,DQ$6,"")</f>
        <v>#REF!</v>
      </c>
      <c r="CF1197" s="361" t="e">
        <f>IF(#REF!="","",VLOOKUP(#REF!,#REF!,7,0))</f>
        <v>#REF!</v>
      </c>
      <c r="CG1197" s="201" t="e">
        <f>IF(OR(#REF!="",CF1197=""),"",ROUND(#REF!/10^3*CF1197,3))</f>
        <v>#REF!</v>
      </c>
      <c r="CH1197" s="201" t="e">
        <f>IF(#REF!&gt;0,#REF!*#REF!/1000,"")</f>
        <v>#REF!</v>
      </c>
      <c r="CI1197" s="201" t="e">
        <f>IF(#REF!&gt;0,#REF!*#REF!/1000,"")</f>
        <v>#REF!</v>
      </c>
      <c r="CJ1197" s="74" t="e">
        <f t="shared" si="217"/>
        <v>#REF!</v>
      </c>
      <c r="CK1197" s="74" t="e">
        <f t="shared" si="218"/>
        <v>#REF!</v>
      </c>
      <c r="CL1197" s="201" t="e">
        <f>IF(ISNA(CJ1197),"",CJ1197*#REF!)</f>
        <v>#REF!</v>
      </c>
      <c r="CM1197" s="201" t="e">
        <f>IF(ISNA(CK1197),"",CK1197*#REF!)</f>
        <v>#REF!</v>
      </c>
      <c r="CN1197" s="101" t="e">
        <f>IF(#REF!&gt;0,DQ$57,"")</f>
        <v>#REF!</v>
      </c>
      <c r="CO1197" s="84"/>
    </row>
    <row r="1198" spans="2:110" ht="18" customHeight="1">
      <c r="B1198" s="151" t="e">
        <f>IF(#REF!="","",VLOOKUP(#REF!,$CX$11:$DG$26,9,0))</f>
        <v>#REF!</v>
      </c>
      <c r="C1198" s="64" t="e">
        <f>IF(#REF!="",0,VLOOKUP(#REF!,$CP$11:$CQ$16,2,0))</f>
        <v>#REF!</v>
      </c>
      <c r="D1198" s="65" t="e">
        <f>IF(#REF!="",0,VLOOKUP(#REF!,$CX$11:$CY$26,2,0))</f>
        <v>#REF!</v>
      </c>
      <c r="E1198" s="152" t="e">
        <f t="shared" si="208"/>
        <v>#REF!</v>
      </c>
      <c r="F1198" s="155" t="e">
        <f>IF(#REF!="","",VLOOKUP(#REF!,#REF!,7,0))</f>
        <v>#REF!</v>
      </c>
      <c r="G1198" s="201" t="e">
        <f>IF(OR(#REF!="",F1198=""),"",ROUND(#REF!/10^3*F1198,3))</f>
        <v>#REF!</v>
      </c>
      <c r="H1198" s="201" t="e">
        <f>IF(#REF!&gt;0,#REF!*#REF!/1000,"")</f>
        <v>#REF!</v>
      </c>
      <c r="I1198" s="201" t="e">
        <f>IF(#REF!&gt;0,#REF!*#REF!/1000,"")</f>
        <v>#REF!</v>
      </c>
      <c r="J1198" s="51" t="e">
        <f>IF(#REF!="●","",IF(#REF!="","",#REF!))</f>
        <v>#REF!</v>
      </c>
      <c r="K1198" s="51" t="e">
        <f>IF(#REF!="●","",IF(#REF!="","",#REF!))</f>
        <v>#REF!</v>
      </c>
      <c r="L1198" s="74" t="e">
        <f t="shared" si="209"/>
        <v>#REF!</v>
      </c>
      <c r="M1198" s="74" t="e">
        <f t="shared" si="210"/>
        <v>#REF!</v>
      </c>
      <c r="N1198" s="201" t="e">
        <f>IF(ISNA(L1198),"",L1198*#REF!)</f>
        <v>#REF!</v>
      </c>
      <c r="O1198" s="201" t="e">
        <f>IF(ISNA(M1198),"",M1198*#REF!)</f>
        <v>#REF!</v>
      </c>
      <c r="P1198" s="78" t="e">
        <f>IF(#REF!&gt;0,DQ$6,"")</f>
        <v>#REF!</v>
      </c>
      <c r="Q1198" s="99"/>
      <c r="R1198" s="411"/>
      <c r="S1198" s="412" t="e">
        <f>IF(OR(#REF!="",F1198=""),"",ROUND(#REF!/10^3*F1198,3))</f>
        <v>#REF!</v>
      </c>
      <c r="T1198" s="412" t="e">
        <f>IF(#REF!&gt;0,#REF!*#REF!/1000,"")</f>
        <v>#REF!</v>
      </c>
      <c r="U1198" s="412" t="e">
        <f>IF(#REF!&gt;0,#REF!*#REF!/1000,"")</f>
        <v>#REF!</v>
      </c>
      <c r="V1198" s="413" t="e">
        <f>IF(OR(#REF!="●",#REF!="●"),"",IF(#REF!="","",#REF!))</f>
        <v>#REF!</v>
      </c>
      <c r="W1198" s="413" t="e">
        <f>IF(OR(#REF!="●",#REF!="●"),"",IF(#REF!="","",#REF!))</f>
        <v>#REF!</v>
      </c>
      <c r="X1198" s="412" t="e">
        <f>IF(ISNA(L1198),"",L1198*#REF!)</f>
        <v>#REF!</v>
      </c>
      <c r="Y1198" s="412" t="e">
        <f>IF(ISNA(M1198),"",M1198*#REF!)</f>
        <v>#REF!</v>
      </c>
      <c r="Z1198" s="414" t="e">
        <f>IF(#REF!&gt;0,DQ$6,"")</f>
        <v>#REF!</v>
      </c>
      <c r="AA1198" s="95" t="e">
        <f>IF(#REF!="","",VLOOKUP(#REF!,#REF!,7,0))</f>
        <v>#REF!</v>
      </c>
      <c r="AB1198" s="201" t="e">
        <f>IF(OR(#REF!="",AA1198=""),"",ROUND(#REF!/10^3*AA1198,3))</f>
        <v>#REF!</v>
      </c>
      <c r="AC1198" s="201" t="e">
        <f>IF(#REF!&gt;0,#REF!*#REF!/1000,"")</f>
        <v>#REF!</v>
      </c>
      <c r="AD1198" s="201" t="e">
        <f>IF(#REF!&gt;0,#REF!*#REF!/1000,"")</f>
        <v>#REF!</v>
      </c>
      <c r="AE1198" s="74" t="e">
        <f t="shared" si="211"/>
        <v>#REF!</v>
      </c>
      <c r="AF1198" s="74" t="e">
        <f t="shared" si="212"/>
        <v>#REF!</v>
      </c>
      <c r="AG1198" s="201" t="e">
        <f>IF(ISNA(AE1198),"",AE1198*#REF!)</f>
        <v>#REF!</v>
      </c>
      <c r="AH1198" s="201" t="e">
        <f>IF(ISNA(AF1198),"",AF1198*#REF!)</f>
        <v>#REF!</v>
      </c>
      <c r="AI1198" s="78" t="e">
        <f>IF(#REF!&gt;0,DQ$23,"")</f>
        <v>#REF!</v>
      </c>
      <c r="AJ1198" s="99"/>
      <c r="AK1198" s="411"/>
      <c r="AL1198" s="412" t="e">
        <f>IF(OR(#REF!="",F1198=""),"",ROUND(#REF!/10^3*F1198,3))</f>
        <v>#REF!</v>
      </c>
      <c r="AM1198" s="412" t="e">
        <f>IF(#REF!&gt;0,#REF!*#REF!/1000,"")</f>
        <v>#REF!</v>
      </c>
      <c r="AN1198" s="412" t="e">
        <f>IF(#REF!&gt;0,#REF!*#REF!/1000,"")</f>
        <v>#REF!</v>
      </c>
      <c r="AO1198" s="413" t="e">
        <f>IF(OR(#REF!="●",#REF!="●",#REF!="●"),"",IF(#REF!="","",#REF!))</f>
        <v>#REF!</v>
      </c>
      <c r="AP1198" s="413" t="e">
        <f>IF(OR(#REF!="●",#REF!="●",#REF!="●"),"",IF(#REF!="","",#REF!))</f>
        <v>#REF!</v>
      </c>
      <c r="AQ1198" s="412" t="e">
        <f>IF(ISNA(L1198),"",L1198*#REF!)</f>
        <v>#REF!</v>
      </c>
      <c r="AR1198" s="412" t="e">
        <f>IF(ISNA(M1198),"",M1198*#REF!)</f>
        <v>#REF!</v>
      </c>
      <c r="AS1198" s="414" t="e">
        <f>IF(#REF!&gt;0,DQ$6,"")</f>
        <v>#REF!</v>
      </c>
      <c r="AT1198" s="95" t="e">
        <f>IF(#REF!="","",VLOOKUP(#REF!,#REF!,7,0))</f>
        <v>#REF!</v>
      </c>
      <c r="AU1198" s="201" t="e">
        <f>IF(OR(#REF!="",AT1198=""),"",ROUND(#REF!/10^3*AT1198,3))</f>
        <v>#REF!</v>
      </c>
      <c r="AV1198" s="201" t="e">
        <f>IF(#REF!&gt;0,#REF!*#REF!/1000,"")</f>
        <v>#REF!</v>
      </c>
      <c r="AW1198" s="201" t="e">
        <f>IF(#REF!&gt;0,#REF!*#REF!/1000,"")</f>
        <v>#REF!</v>
      </c>
      <c r="AX1198" s="74" t="e">
        <f t="shared" si="213"/>
        <v>#REF!</v>
      </c>
      <c r="AY1198" s="74" t="e">
        <f t="shared" si="214"/>
        <v>#REF!</v>
      </c>
      <c r="AZ1198" s="201" t="e">
        <f>IF(ISNA(AX1198),"",AX1198*#REF!)</f>
        <v>#REF!</v>
      </c>
      <c r="BA1198" s="201" t="e">
        <f>IF(ISNA(AY1198),"",AY1198*#REF!)</f>
        <v>#REF!</v>
      </c>
      <c r="BB1198" s="78" t="e">
        <f>IF(#REF!&gt;0,DQ$40,"")</f>
        <v>#REF!</v>
      </c>
      <c r="BC1198" s="99"/>
      <c r="BD1198" s="650"/>
      <c r="BE1198" s="652" t="e">
        <f>IF(OR(#REF!="",F1198=""),"",ROUND(#REF!/10^3*F1198,3))</f>
        <v>#REF!</v>
      </c>
      <c r="BF1198" s="412" t="e">
        <f>IF(#REF!&gt;0,#REF!*#REF!/1000,"")</f>
        <v>#REF!</v>
      </c>
      <c r="BG1198" s="412" t="e">
        <f>IF(#REF!&gt;0,#REF!*#REF!/1000,"")</f>
        <v>#REF!</v>
      </c>
      <c r="BH1198" s="413" t="e">
        <f>IF(OR(#REF!="●",#REF!="●",#REF!="●",#REF!="●"),"",IF(#REF!="","",#REF!))</f>
        <v>#REF!</v>
      </c>
      <c r="BI1198" s="413" t="e">
        <f>IF(OR(#REF!="●",#REF!="●",#REF!="●",#REF!="●"),"",IF(#REF!="","",#REF!))</f>
        <v>#REF!</v>
      </c>
      <c r="BJ1198" s="412" t="e">
        <f>IF(ISNA(L1198),"",L1198*#REF!)</f>
        <v>#REF!</v>
      </c>
      <c r="BK1198" s="412" t="e">
        <f>IF(ISNA(M1198),"",M1198*#REF!)</f>
        <v>#REF!</v>
      </c>
      <c r="BL1198" s="415" t="e">
        <f>IF(#REF!&gt;0,DQ$6,"")</f>
        <v>#REF!</v>
      </c>
      <c r="BM1198" s="361" t="e">
        <f>IF(#REF!="","",VLOOKUP(#REF!,#REF!,7,0))</f>
        <v>#REF!</v>
      </c>
      <c r="BN1198" s="201" t="e">
        <f>IF(OR(#REF!="",BM1198=""),"",ROUND(#REF!/10^3*BM1198,3))</f>
        <v>#REF!</v>
      </c>
      <c r="BO1198" s="201" t="e">
        <f>IF(#REF!&gt;0,#REF!*#REF!/1000,"")</f>
        <v>#REF!</v>
      </c>
      <c r="BP1198" s="201" t="e">
        <f>IF(#REF!&gt;0,#REF!*#REF!/1000,"")</f>
        <v>#REF!</v>
      </c>
      <c r="BQ1198" s="74" t="e">
        <f t="shared" si="215"/>
        <v>#REF!</v>
      </c>
      <c r="BR1198" s="74" t="e">
        <f t="shared" si="216"/>
        <v>#REF!</v>
      </c>
      <c r="BS1198" s="201" t="e">
        <f>IF(ISNA(BQ1198),"",BQ1198*#REF!)</f>
        <v>#REF!</v>
      </c>
      <c r="BT1198" s="201" t="e">
        <f>IF(ISNA(BR1198),"",BR1198*#REF!)</f>
        <v>#REF!</v>
      </c>
      <c r="BU1198" s="78" t="e">
        <f>IF(#REF!&gt;0,DQ$57,"")</f>
        <v>#REF!</v>
      </c>
      <c r="BV1198" s="99"/>
      <c r="BW1198" s="411"/>
      <c r="BX1198" s="412" t="e">
        <f>IF(OR(#REF!="",F1198=""),"",ROUND(#REF!/10^3*F1198,3))</f>
        <v>#REF!</v>
      </c>
      <c r="BY1198" s="412" t="e">
        <f>IF(#REF!&gt;0,#REF!*#REF!/1000,"")</f>
        <v>#REF!</v>
      </c>
      <c r="BZ1198" s="412" t="e">
        <f>IF(#REF!&gt;0,#REF!*#REF!/1000,"")</f>
        <v>#REF!</v>
      </c>
      <c r="CA1198" s="413" t="e">
        <f>IF(OR(#REF!="●",#REF!="●",#REF!="●",#REF!="●",#REF!="●"),"",IF(#REF!="","",#REF!))</f>
        <v>#REF!</v>
      </c>
      <c r="CB1198" s="413" t="e">
        <f>IF(OR(#REF!="●",#REF!="●",#REF!="●",#REF!="●",#REF!="●"),"",IF(#REF!="","",#REF!))</f>
        <v>#REF!</v>
      </c>
      <c r="CC1198" s="412" t="e">
        <f>IF(ISNA(L1198),"",L1198*#REF!)</f>
        <v>#REF!</v>
      </c>
      <c r="CD1198" s="412" t="e">
        <f>IF(ISNA(M1198),"",M1198*#REF!)</f>
        <v>#REF!</v>
      </c>
      <c r="CE1198" s="415" t="e">
        <f>IF(#REF!&gt;0,DQ$6,"")</f>
        <v>#REF!</v>
      </c>
      <c r="CF1198" s="361" t="e">
        <f>IF(#REF!="","",VLOOKUP(#REF!,#REF!,7,0))</f>
        <v>#REF!</v>
      </c>
      <c r="CG1198" s="201" t="e">
        <f>IF(OR(#REF!="",CF1198=""),"",ROUND(#REF!/10^3*CF1198,3))</f>
        <v>#REF!</v>
      </c>
      <c r="CH1198" s="201" t="e">
        <f>IF(#REF!&gt;0,#REF!*#REF!/1000,"")</f>
        <v>#REF!</v>
      </c>
      <c r="CI1198" s="201" t="e">
        <f>IF(#REF!&gt;0,#REF!*#REF!/1000,"")</f>
        <v>#REF!</v>
      </c>
      <c r="CJ1198" s="74" t="e">
        <f t="shared" si="217"/>
        <v>#REF!</v>
      </c>
      <c r="CK1198" s="74" t="e">
        <f t="shared" si="218"/>
        <v>#REF!</v>
      </c>
      <c r="CL1198" s="201" t="e">
        <f>IF(ISNA(CJ1198),"",CJ1198*#REF!)</f>
        <v>#REF!</v>
      </c>
      <c r="CM1198" s="201" t="e">
        <f>IF(ISNA(CK1198),"",CK1198*#REF!)</f>
        <v>#REF!</v>
      </c>
      <c r="CN1198" s="101" t="e">
        <f>IF(#REF!&gt;0,DQ$57,"")</f>
        <v>#REF!</v>
      </c>
      <c r="CO1198" s="84"/>
    </row>
    <row r="1199" spans="2:110" ht="18" customHeight="1">
      <c r="B1199" s="151" t="e">
        <f>IF(#REF!="","",VLOOKUP(#REF!,$CX$11:$DG$26,9,0))</f>
        <v>#REF!</v>
      </c>
      <c r="C1199" s="64" t="e">
        <f>IF(#REF!="",0,VLOOKUP(#REF!,$CP$11:$CQ$16,2,0))</f>
        <v>#REF!</v>
      </c>
      <c r="D1199" s="65" t="e">
        <f>IF(#REF!="",0,VLOOKUP(#REF!,$CX$11:$CY$26,2,0))</f>
        <v>#REF!</v>
      </c>
      <c r="E1199" s="152" t="e">
        <f t="shared" si="208"/>
        <v>#REF!</v>
      </c>
      <c r="F1199" s="155" t="e">
        <f>IF(#REF!="","",VLOOKUP(#REF!,#REF!,7,0))</f>
        <v>#REF!</v>
      </c>
      <c r="G1199" s="201" t="e">
        <f>IF(OR(#REF!="",F1199=""),"",ROUND(#REF!/10^3*F1199,3))</f>
        <v>#REF!</v>
      </c>
      <c r="H1199" s="201" t="e">
        <f>IF(#REF!&gt;0,#REF!*#REF!/1000,"")</f>
        <v>#REF!</v>
      </c>
      <c r="I1199" s="201" t="e">
        <f>IF(#REF!&gt;0,#REF!*#REF!/1000,"")</f>
        <v>#REF!</v>
      </c>
      <c r="J1199" s="51" t="e">
        <f>IF(#REF!="●","",IF(#REF!="","",#REF!))</f>
        <v>#REF!</v>
      </c>
      <c r="K1199" s="51" t="e">
        <f>IF(#REF!="●","",IF(#REF!="","",#REF!))</f>
        <v>#REF!</v>
      </c>
      <c r="L1199" s="74" t="e">
        <f t="shared" si="209"/>
        <v>#REF!</v>
      </c>
      <c r="M1199" s="74" t="e">
        <f t="shared" si="210"/>
        <v>#REF!</v>
      </c>
      <c r="N1199" s="201" t="e">
        <f>IF(ISNA(L1199),"",L1199*#REF!)</f>
        <v>#REF!</v>
      </c>
      <c r="O1199" s="201" t="e">
        <f>IF(ISNA(M1199),"",M1199*#REF!)</f>
        <v>#REF!</v>
      </c>
      <c r="P1199" s="78" t="e">
        <f>IF(#REF!&gt;0,DQ$6,"")</f>
        <v>#REF!</v>
      </c>
      <c r="Q1199" s="99"/>
      <c r="R1199" s="411"/>
      <c r="S1199" s="412" t="e">
        <f>IF(OR(#REF!="",F1199=""),"",ROUND(#REF!/10^3*F1199,3))</f>
        <v>#REF!</v>
      </c>
      <c r="T1199" s="412" t="e">
        <f>IF(#REF!&gt;0,#REF!*#REF!/1000,"")</f>
        <v>#REF!</v>
      </c>
      <c r="U1199" s="412" t="e">
        <f>IF(#REF!&gt;0,#REF!*#REF!/1000,"")</f>
        <v>#REF!</v>
      </c>
      <c r="V1199" s="413" t="e">
        <f>IF(OR(#REF!="●",#REF!="●"),"",IF(#REF!="","",#REF!))</f>
        <v>#REF!</v>
      </c>
      <c r="W1199" s="413" t="e">
        <f>IF(OR(#REF!="●",#REF!="●"),"",IF(#REF!="","",#REF!))</f>
        <v>#REF!</v>
      </c>
      <c r="X1199" s="412" t="e">
        <f>IF(ISNA(L1199),"",L1199*#REF!)</f>
        <v>#REF!</v>
      </c>
      <c r="Y1199" s="412" t="e">
        <f>IF(ISNA(M1199),"",M1199*#REF!)</f>
        <v>#REF!</v>
      </c>
      <c r="Z1199" s="414" t="e">
        <f>IF(#REF!&gt;0,DQ$6,"")</f>
        <v>#REF!</v>
      </c>
      <c r="AA1199" s="95" t="e">
        <f>IF(#REF!="","",VLOOKUP(#REF!,#REF!,7,0))</f>
        <v>#REF!</v>
      </c>
      <c r="AB1199" s="201" t="e">
        <f>IF(OR(#REF!="",AA1199=""),"",ROUND(#REF!/10^3*AA1199,3))</f>
        <v>#REF!</v>
      </c>
      <c r="AC1199" s="201" t="e">
        <f>IF(#REF!&gt;0,#REF!*#REF!/1000,"")</f>
        <v>#REF!</v>
      </c>
      <c r="AD1199" s="201" t="e">
        <f>IF(#REF!&gt;0,#REF!*#REF!/1000,"")</f>
        <v>#REF!</v>
      </c>
      <c r="AE1199" s="74" t="e">
        <f t="shared" si="211"/>
        <v>#REF!</v>
      </c>
      <c r="AF1199" s="74" t="e">
        <f t="shared" si="212"/>
        <v>#REF!</v>
      </c>
      <c r="AG1199" s="201" t="e">
        <f>IF(ISNA(AE1199),"",AE1199*#REF!)</f>
        <v>#REF!</v>
      </c>
      <c r="AH1199" s="201" t="e">
        <f>IF(ISNA(AF1199),"",AF1199*#REF!)</f>
        <v>#REF!</v>
      </c>
      <c r="AI1199" s="78" t="e">
        <f>IF(#REF!&gt;0,DQ$23,"")</f>
        <v>#REF!</v>
      </c>
      <c r="AJ1199" s="99"/>
      <c r="AK1199" s="411"/>
      <c r="AL1199" s="412" t="e">
        <f>IF(OR(#REF!="",F1199=""),"",ROUND(#REF!/10^3*F1199,3))</f>
        <v>#REF!</v>
      </c>
      <c r="AM1199" s="412" t="e">
        <f>IF(#REF!&gt;0,#REF!*#REF!/1000,"")</f>
        <v>#REF!</v>
      </c>
      <c r="AN1199" s="412" t="e">
        <f>IF(#REF!&gt;0,#REF!*#REF!/1000,"")</f>
        <v>#REF!</v>
      </c>
      <c r="AO1199" s="413" t="e">
        <f>IF(OR(#REF!="●",#REF!="●",#REF!="●"),"",IF(#REF!="","",#REF!))</f>
        <v>#REF!</v>
      </c>
      <c r="AP1199" s="413" t="e">
        <f>IF(OR(#REF!="●",#REF!="●",#REF!="●"),"",IF(#REF!="","",#REF!))</f>
        <v>#REF!</v>
      </c>
      <c r="AQ1199" s="412" t="e">
        <f>IF(ISNA(L1199),"",L1199*#REF!)</f>
        <v>#REF!</v>
      </c>
      <c r="AR1199" s="412" t="e">
        <f>IF(ISNA(M1199),"",M1199*#REF!)</f>
        <v>#REF!</v>
      </c>
      <c r="AS1199" s="414" t="e">
        <f>IF(#REF!&gt;0,DQ$6,"")</f>
        <v>#REF!</v>
      </c>
      <c r="AT1199" s="95" t="e">
        <f>IF(#REF!="","",VLOOKUP(#REF!,#REF!,7,0))</f>
        <v>#REF!</v>
      </c>
      <c r="AU1199" s="201" t="e">
        <f>IF(OR(#REF!="",AT1199=""),"",ROUND(#REF!/10^3*AT1199,3))</f>
        <v>#REF!</v>
      </c>
      <c r="AV1199" s="201" t="e">
        <f>IF(#REF!&gt;0,#REF!*#REF!/1000,"")</f>
        <v>#REF!</v>
      </c>
      <c r="AW1199" s="201" t="e">
        <f>IF(#REF!&gt;0,#REF!*#REF!/1000,"")</f>
        <v>#REF!</v>
      </c>
      <c r="AX1199" s="74" t="e">
        <f t="shared" si="213"/>
        <v>#REF!</v>
      </c>
      <c r="AY1199" s="74" t="e">
        <f t="shared" si="214"/>
        <v>#REF!</v>
      </c>
      <c r="AZ1199" s="201" t="e">
        <f>IF(ISNA(AX1199),"",AX1199*#REF!)</f>
        <v>#REF!</v>
      </c>
      <c r="BA1199" s="201" t="e">
        <f>IF(ISNA(AY1199),"",AY1199*#REF!)</f>
        <v>#REF!</v>
      </c>
      <c r="BB1199" s="78" t="e">
        <f>IF(#REF!&gt;0,DQ$40,"")</f>
        <v>#REF!</v>
      </c>
      <c r="BC1199" s="99"/>
      <c r="BD1199" s="650"/>
      <c r="BE1199" s="652" t="e">
        <f>IF(OR(#REF!="",F1199=""),"",ROUND(#REF!/10^3*F1199,3))</f>
        <v>#REF!</v>
      </c>
      <c r="BF1199" s="412" t="e">
        <f>IF(#REF!&gt;0,#REF!*#REF!/1000,"")</f>
        <v>#REF!</v>
      </c>
      <c r="BG1199" s="412" t="e">
        <f>IF(#REF!&gt;0,#REF!*#REF!/1000,"")</f>
        <v>#REF!</v>
      </c>
      <c r="BH1199" s="413" t="e">
        <f>IF(OR(#REF!="●",#REF!="●",#REF!="●",#REF!="●"),"",IF(#REF!="","",#REF!))</f>
        <v>#REF!</v>
      </c>
      <c r="BI1199" s="413" t="e">
        <f>IF(OR(#REF!="●",#REF!="●",#REF!="●",#REF!="●"),"",IF(#REF!="","",#REF!))</f>
        <v>#REF!</v>
      </c>
      <c r="BJ1199" s="412" t="e">
        <f>IF(ISNA(L1199),"",L1199*#REF!)</f>
        <v>#REF!</v>
      </c>
      <c r="BK1199" s="412" t="e">
        <f>IF(ISNA(M1199),"",M1199*#REF!)</f>
        <v>#REF!</v>
      </c>
      <c r="BL1199" s="415" t="e">
        <f>IF(#REF!&gt;0,DQ$6,"")</f>
        <v>#REF!</v>
      </c>
      <c r="BM1199" s="361" t="e">
        <f>IF(#REF!="","",VLOOKUP(#REF!,#REF!,7,0))</f>
        <v>#REF!</v>
      </c>
      <c r="BN1199" s="201" t="e">
        <f>IF(OR(#REF!="",BM1199=""),"",ROUND(#REF!/10^3*BM1199,3))</f>
        <v>#REF!</v>
      </c>
      <c r="BO1199" s="201" t="e">
        <f>IF(#REF!&gt;0,#REF!*#REF!/1000,"")</f>
        <v>#REF!</v>
      </c>
      <c r="BP1199" s="201" t="e">
        <f>IF(#REF!&gt;0,#REF!*#REF!/1000,"")</f>
        <v>#REF!</v>
      </c>
      <c r="BQ1199" s="74" t="e">
        <f t="shared" si="215"/>
        <v>#REF!</v>
      </c>
      <c r="BR1199" s="74" t="e">
        <f t="shared" si="216"/>
        <v>#REF!</v>
      </c>
      <c r="BS1199" s="201" t="e">
        <f>IF(ISNA(BQ1199),"",BQ1199*#REF!)</f>
        <v>#REF!</v>
      </c>
      <c r="BT1199" s="201" t="e">
        <f>IF(ISNA(BR1199),"",BR1199*#REF!)</f>
        <v>#REF!</v>
      </c>
      <c r="BU1199" s="78" t="e">
        <f>IF(#REF!&gt;0,DQ$57,"")</f>
        <v>#REF!</v>
      </c>
      <c r="BV1199" s="99"/>
      <c r="BW1199" s="411"/>
      <c r="BX1199" s="412" t="e">
        <f>IF(OR(#REF!="",F1199=""),"",ROUND(#REF!/10^3*F1199,3))</f>
        <v>#REF!</v>
      </c>
      <c r="BY1199" s="412" t="e">
        <f>IF(#REF!&gt;0,#REF!*#REF!/1000,"")</f>
        <v>#REF!</v>
      </c>
      <c r="BZ1199" s="412" t="e">
        <f>IF(#REF!&gt;0,#REF!*#REF!/1000,"")</f>
        <v>#REF!</v>
      </c>
      <c r="CA1199" s="413" t="e">
        <f>IF(OR(#REF!="●",#REF!="●",#REF!="●",#REF!="●",#REF!="●"),"",IF(#REF!="","",#REF!))</f>
        <v>#REF!</v>
      </c>
      <c r="CB1199" s="413" t="e">
        <f>IF(OR(#REF!="●",#REF!="●",#REF!="●",#REF!="●",#REF!="●"),"",IF(#REF!="","",#REF!))</f>
        <v>#REF!</v>
      </c>
      <c r="CC1199" s="412" t="e">
        <f>IF(ISNA(L1199),"",L1199*#REF!)</f>
        <v>#REF!</v>
      </c>
      <c r="CD1199" s="412" t="e">
        <f>IF(ISNA(M1199),"",M1199*#REF!)</f>
        <v>#REF!</v>
      </c>
      <c r="CE1199" s="415" t="e">
        <f>IF(#REF!&gt;0,DQ$6,"")</f>
        <v>#REF!</v>
      </c>
      <c r="CF1199" s="361" t="e">
        <f>IF(#REF!="","",VLOOKUP(#REF!,#REF!,7,0))</f>
        <v>#REF!</v>
      </c>
      <c r="CG1199" s="201" t="e">
        <f>IF(OR(#REF!="",CF1199=""),"",ROUND(#REF!/10^3*CF1199,3))</f>
        <v>#REF!</v>
      </c>
      <c r="CH1199" s="201" t="e">
        <f>IF(#REF!&gt;0,#REF!*#REF!/1000,"")</f>
        <v>#REF!</v>
      </c>
      <c r="CI1199" s="201" t="e">
        <f>IF(#REF!&gt;0,#REF!*#REF!/1000,"")</f>
        <v>#REF!</v>
      </c>
      <c r="CJ1199" s="74" t="e">
        <f t="shared" si="217"/>
        <v>#REF!</v>
      </c>
      <c r="CK1199" s="74" t="e">
        <f t="shared" si="218"/>
        <v>#REF!</v>
      </c>
      <c r="CL1199" s="201" t="e">
        <f>IF(ISNA(CJ1199),"",CJ1199*#REF!)</f>
        <v>#REF!</v>
      </c>
      <c r="CM1199" s="201" t="e">
        <f>IF(ISNA(CK1199),"",CK1199*#REF!)</f>
        <v>#REF!</v>
      </c>
      <c r="CN1199" s="101" t="e">
        <f>IF(#REF!&gt;0,DQ$57,"")</f>
        <v>#REF!</v>
      </c>
      <c r="CO1199" s="84"/>
    </row>
    <row r="1200" spans="2:110" ht="18" customHeight="1">
      <c r="B1200" s="151" t="e">
        <f>IF(#REF!="","",VLOOKUP(#REF!,$CX$11:$DG$26,9,0))</f>
        <v>#REF!</v>
      </c>
      <c r="C1200" s="64" t="e">
        <f>IF(#REF!="",0,VLOOKUP(#REF!,$CP$11:$CQ$16,2,0))</f>
        <v>#REF!</v>
      </c>
      <c r="D1200" s="65" t="e">
        <f>IF(#REF!="",0,VLOOKUP(#REF!,$CX$11:$CY$26,2,0))</f>
        <v>#REF!</v>
      </c>
      <c r="E1200" s="152" t="e">
        <f t="shared" si="208"/>
        <v>#REF!</v>
      </c>
      <c r="F1200" s="155" t="e">
        <f>IF(#REF!="","",VLOOKUP(#REF!,#REF!,7,0))</f>
        <v>#REF!</v>
      </c>
      <c r="G1200" s="201" t="e">
        <f>IF(OR(#REF!="",F1200=""),"",ROUND(#REF!/10^3*F1200,3))</f>
        <v>#REF!</v>
      </c>
      <c r="H1200" s="201" t="e">
        <f>IF(#REF!&gt;0,#REF!*#REF!/1000,"")</f>
        <v>#REF!</v>
      </c>
      <c r="I1200" s="201" t="e">
        <f>IF(#REF!&gt;0,#REF!*#REF!/1000,"")</f>
        <v>#REF!</v>
      </c>
      <c r="J1200" s="51" t="e">
        <f>IF(#REF!="●","",IF(#REF!="","",#REF!))</f>
        <v>#REF!</v>
      </c>
      <c r="K1200" s="51" t="e">
        <f>IF(#REF!="●","",IF(#REF!="","",#REF!))</f>
        <v>#REF!</v>
      </c>
      <c r="L1200" s="74" t="e">
        <f t="shared" si="209"/>
        <v>#REF!</v>
      </c>
      <c r="M1200" s="74" t="e">
        <f t="shared" si="210"/>
        <v>#REF!</v>
      </c>
      <c r="N1200" s="201" t="e">
        <f>IF(ISNA(L1200),"",L1200*#REF!)</f>
        <v>#REF!</v>
      </c>
      <c r="O1200" s="201" t="e">
        <f>IF(ISNA(M1200),"",M1200*#REF!)</f>
        <v>#REF!</v>
      </c>
      <c r="P1200" s="78" t="e">
        <f>IF(#REF!&gt;0,DQ$6,"")</f>
        <v>#REF!</v>
      </c>
      <c r="Q1200" s="99"/>
      <c r="R1200" s="411"/>
      <c r="S1200" s="412" t="e">
        <f>IF(OR(#REF!="",F1200=""),"",ROUND(#REF!/10^3*F1200,3))</f>
        <v>#REF!</v>
      </c>
      <c r="T1200" s="412" t="e">
        <f>IF(#REF!&gt;0,#REF!*#REF!/1000,"")</f>
        <v>#REF!</v>
      </c>
      <c r="U1200" s="412" t="e">
        <f>IF(#REF!&gt;0,#REF!*#REF!/1000,"")</f>
        <v>#REF!</v>
      </c>
      <c r="V1200" s="413" t="e">
        <f>IF(OR(#REF!="●",#REF!="●"),"",IF(#REF!="","",#REF!))</f>
        <v>#REF!</v>
      </c>
      <c r="W1200" s="413" t="e">
        <f>IF(OR(#REF!="●",#REF!="●"),"",IF(#REF!="","",#REF!))</f>
        <v>#REF!</v>
      </c>
      <c r="X1200" s="412" t="e">
        <f>IF(ISNA(L1200),"",L1200*#REF!)</f>
        <v>#REF!</v>
      </c>
      <c r="Y1200" s="412" t="e">
        <f>IF(ISNA(M1200),"",M1200*#REF!)</f>
        <v>#REF!</v>
      </c>
      <c r="Z1200" s="414" t="e">
        <f>IF(#REF!&gt;0,DQ$6,"")</f>
        <v>#REF!</v>
      </c>
      <c r="AA1200" s="95" t="e">
        <f>IF(#REF!="","",VLOOKUP(#REF!,#REF!,7,0))</f>
        <v>#REF!</v>
      </c>
      <c r="AB1200" s="201" t="e">
        <f>IF(OR(#REF!="",AA1200=""),"",ROUND(#REF!/10^3*AA1200,3))</f>
        <v>#REF!</v>
      </c>
      <c r="AC1200" s="201" t="e">
        <f>IF(#REF!&gt;0,#REF!*#REF!/1000,"")</f>
        <v>#REF!</v>
      </c>
      <c r="AD1200" s="201" t="e">
        <f>IF(#REF!&gt;0,#REF!*#REF!/1000,"")</f>
        <v>#REF!</v>
      </c>
      <c r="AE1200" s="74" t="e">
        <f t="shared" si="211"/>
        <v>#REF!</v>
      </c>
      <c r="AF1200" s="74" t="e">
        <f t="shared" si="212"/>
        <v>#REF!</v>
      </c>
      <c r="AG1200" s="201" t="e">
        <f>IF(ISNA(AE1200),"",AE1200*#REF!)</f>
        <v>#REF!</v>
      </c>
      <c r="AH1200" s="201" t="e">
        <f>IF(ISNA(AF1200),"",AF1200*#REF!)</f>
        <v>#REF!</v>
      </c>
      <c r="AI1200" s="78" t="e">
        <f>IF(#REF!&gt;0,DQ$23,"")</f>
        <v>#REF!</v>
      </c>
      <c r="AJ1200" s="99"/>
      <c r="AK1200" s="411"/>
      <c r="AL1200" s="412" t="e">
        <f>IF(OR(#REF!="",F1200=""),"",ROUND(#REF!/10^3*F1200,3))</f>
        <v>#REF!</v>
      </c>
      <c r="AM1200" s="412" t="e">
        <f>IF(#REF!&gt;0,#REF!*#REF!/1000,"")</f>
        <v>#REF!</v>
      </c>
      <c r="AN1200" s="412" t="e">
        <f>IF(#REF!&gt;0,#REF!*#REF!/1000,"")</f>
        <v>#REF!</v>
      </c>
      <c r="AO1200" s="413" t="e">
        <f>IF(OR(#REF!="●",#REF!="●",#REF!="●"),"",IF(#REF!="","",#REF!))</f>
        <v>#REF!</v>
      </c>
      <c r="AP1200" s="413" t="e">
        <f>IF(OR(#REF!="●",#REF!="●",#REF!="●"),"",IF(#REF!="","",#REF!))</f>
        <v>#REF!</v>
      </c>
      <c r="AQ1200" s="412" t="e">
        <f>IF(ISNA(L1200),"",L1200*#REF!)</f>
        <v>#REF!</v>
      </c>
      <c r="AR1200" s="412" t="e">
        <f>IF(ISNA(M1200),"",M1200*#REF!)</f>
        <v>#REF!</v>
      </c>
      <c r="AS1200" s="414" t="e">
        <f>IF(#REF!&gt;0,DQ$6,"")</f>
        <v>#REF!</v>
      </c>
      <c r="AT1200" s="95" t="e">
        <f>IF(#REF!="","",VLOOKUP(#REF!,#REF!,7,0))</f>
        <v>#REF!</v>
      </c>
      <c r="AU1200" s="201" t="e">
        <f>IF(OR(#REF!="",AT1200=""),"",ROUND(#REF!/10^3*AT1200,3))</f>
        <v>#REF!</v>
      </c>
      <c r="AV1200" s="201" t="e">
        <f>IF(#REF!&gt;0,#REF!*#REF!/1000,"")</f>
        <v>#REF!</v>
      </c>
      <c r="AW1200" s="201" t="e">
        <f>IF(#REF!&gt;0,#REF!*#REF!/1000,"")</f>
        <v>#REF!</v>
      </c>
      <c r="AX1200" s="74" t="e">
        <f t="shared" si="213"/>
        <v>#REF!</v>
      </c>
      <c r="AY1200" s="74" t="e">
        <f t="shared" si="214"/>
        <v>#REF!</v>
      </c>
      <c r="AZ1200" s="201" t="e">
        <f>IF(ISNA(AX1200),"",AX1200*#REF!)</f>
        <v>#REF!</v>
      </c>
      <c r="BA1200" s="201" t="e">
        <f>IF(ISNA(AY1200),"",AY1200*#REF!)</f>
        <v>#REF!</v>
      </c>
      <c r="BB1200" s="78" t="e">
        <f>IF(#REF!&gt;0,DQ$40,"")</f>
        <v>#REF!</v>
      </c>
      <c r="BC1200" s="99"/>
      <c r="BD1200" s="650"/>
      <c r="BE1200" s="652" t="e">
        <f>IF(OR(#REF!="",F1200=""),"",ROUND(#REF!/10^3*F1200,3))</f>
        <v>#REF!</v>
      </c>
      <c r="BF1200" s="412" t="e">
        <f>IF(#REF!&gt;0,#REF!*#REF!/1000,"")</f>
        <v>#REF!</v>
      </c>
      <c r="BG1200" s="412" t="e">
        <f>IF(#REF!&gt;0,#REF!*#REF!/1000,"")</f>
        <v>#REF!</v>
      </c>
      <c r="BH1200" s="413" t="e">
        <f>IF(OR(#REF!="●",#REF!="●",#REF!="●",#REF!="●"),"",IF(#REF!="","",#REF!))</f>
        <v>#REF!</v>
      </c>
      <c r="BI1200" s="413" t="e">
        <f>IF(OR(#REF!="●",#REF!="●",#REF!="●",#REF!="●"),"",IF(#REF!="","",#REF!))</f>
        <v>#REF!</v>
      </c>
      <c r="BJ1200" s="412" t="e">
        <f>IF(ISNA(L1200),"",L1200*#REF!)</f>
        <v>#REF!</v>
      </c>
      <c r="BK1200" s="412" t="e">
        <f>IF(ISNA(M1200),"",M1200*#REF!)</f>
        <v>#REF!</v>
      </c>
      <c r="BL1200" s="415" t="e">
        <f>IF(#REF!&gt;0,DQ$6,"")</f>
        <v>#REF!</v>
      </c>
      <c r="BM1200" s="361" t="e">
        <f>IF(#REF!="","",VLOOKUP(#REF!,#REF!,7,0))</f>
        <v>#REF!</v>
      </c>
      <c r="BN1200" s="201" t="e">
        <f>IF(OR(#REF!="",BM1200=""),"",ROUND(#REF!/10^3*BM1200,3))</f>
        <v>#REF!</v>
      </c>
      <c r="BO1200" s="201" t="e">
        <f>IF(#REF!&gt;0,#REF!*#REF!/1000,"")</f>
        <v>#REF!</v>
      </c>
      <c r="BP1200" s="201" t="e">
        <f>IF(#REF!&gt;0,#REF!*#REF!/1000,"")</f>
        <v>#REF!</v>
      </c>
      <c r="BQ1200" s="74" t="e">
        <f t="shared" si="215"/>
        <v>#REF!</v>
      </c>
      <c r="BR1200" s="74" t="e">
        <f t="shared" si="216"/>
        <v>#REF!</v>
      </c>
      <c r="BS1200" s="201" t="e">
        <f>IF(ISNA(BQ1200),"",BQ1200*#REF!)</f>
        <v>#REF!</v>
      </c>
      <c r="BT1200" s="201" t="e">
        <f>IF(ISNA(BR1200),"",BR1200*#REF!)</f>
        <v>#REF!</v>
      </c>
      <c r="BU1200" s="78" t="e">
        <f>IF(#REF!&gt;0,DQ$57,"")</f>
        <v>#REF!</v>
      </c>
      <c r="BV1200" s="99"/>
      <c r="BW1200" s="411"/>
      <c r="BX1200" s="412" t="e">
        <f>IF(OR(#REF!="",F1200=""),"",ROUND(#REF!/10^3*F1200,3))</f>
        <v>#REF!</v>
      </c>
      <c r="BY1200" s="412" t="e">
        <f>IF(#REF!&gt;0,#REF!*#REF!/1000,"")</f>
        <v>#REF!</v>
      </c>
      <c r="BZ1200" s="412" t="e">
        <f>IF(#REF!&gt;0,#REF!*#REF!/1000,"")</f>
        <v>#REF!</v>
      </c>
      <c r="CA1200" s="413" t="e">
        <f>IF(OR(#REF!="●",#REF!="●",#REF!="●",#REF!="●",#REF!="●"),"",IF(#REF!="","",#REF!))</f>
        <v>#REF!</v>
      </c>
      <c r="CB1200" s="413" t="e">
        <f>IF(OR(#REF!="●",#REF!="●",#REF!="●",#REF!="●",#REF!="●"),"",IF(#REF!="","",#REF!))</f>
        <v>#REF!</v>
      </c>
      <c r="CC1200" s="412" t="e">
        <f>IF(ISNA(L1200),"",L1200*#REF!)</f>
        <v>#REF!</v>
      </c>
      <c r="CD1200" s="412" t="e">
        <f>IF(ISNA(M1200),"",M1200*#REF!)</f>
        <v>#REF!</v>
      </c>
      <c r="CE1200" s="415" t="e">
        <f>IF(#REF!&gt;0,DQ$6,"")</f>
        <v>#REF!</v>
      </c>
      <c r="CF1200" s="361" t="e">
        <f>IF(#REF!="","",VLOOKUP(#REF!,#REF!,7,0))</f>
        <v>#REF!</v>
      </c>
      <c r="CG1200" s="201" t="e">
        <f>IF(OR(#REF!="",CF1200=""),"",ROUND(#REF!/10^3*CF1200,3))</f>
        <v>#REF!</v>
      </c>
      <c r="CH1200" s="201" t="e">
        <f>IF(#REF!&gt;0,#REF!*#REF!/1000,"")</f>
        <v>#REF!</v>
      </c>
      <c r="CI1200" s="201" t="e">
        <f>IF(#REF!&gt;0,#REF!*#REF!/1000,"")</f>
        <v>#REF!</v>
      </c>
      <c r="CJ1200" s="74" t="e">
        <f t="shared" si="217"/>
        <v>#REF!</v>
      </c>
      <c r="CK1200" s="74" t="e">
        <f t="shared" si="218"/>
        <v>#REF!</v>
      </c>
      <c r="CL1200" s="201" t="e">
        <f>IF(ISNA(CJ1200),"",CJ1200*#REF!)</f>
        <v>#REF!</v>
      </c>
      <c r="CM1200" s="201" t="e">
        <f>IF(ISNA(CK1200),"",CK1200*#REF!)</f>
        <v>#REF!</v>
      </c>
      <c r="CN1200" s="101" t="e">
        <f>IF(#REF!&gt;0,DQ$57,"")</f>
        <v>#REF!</v>
      </c>
      <c r="CO1200" s="84"/>
    </row>
    <row r="1201" spans="2:93" ht="18" customHeight="1">
      <c r="B1201" s="151" t="e">
        <f>IF(#REF!="","",VLOOKUP(#REF!,$CX$11:$DG$26,9,0))</f>
        <v>#REF!</v>
      </c>
      <c r="C1201" s="64" t="e">
        <f>IF(#REF!="",0,VLOOKUP(#REF!,$CP$11:$CQ$16,2,0))</f>
        <v>#REF!</v>
      </c>
      <c r="D1201" s="65" t="e">
        <f>IF(#REF!="",0,VLOOKUP(#REF!,$CX$11:$CY$26,2,0))</f>
        <v>#REF!</v>
      </c>
      <c r="E1201" s="152" t="e">
        <f t="shared" si="208"/>
        <v>#REF!</v>
      </c>
      <c r="F1201" s="155" t="e">
        <f>IF(#REF!="","",VLOOKUP(#REF!,#REF!,7,0))</f>
        <v>#REF!</v>
      </c>
      <c r="G1201" s="201" t="e">
        <f>IF(OR(#REF!="",F1201=""),"",ROUND(#REF!/10^3*F1201,3))</f>
        <v>#REF!</v>
      </c>
      <c r="H1201" s="201" t="e">
        <f>IF(#REF!&gt;0,#REF!*#REF!/1000,"")</f>
        <v>#REF!</v>
      </c>
      <c r="I1201" s="201" t="e">
        <f>IF(#REF!&gt;0,#REF!*#REF!/1000,"")</f>
        <v>#REF!</v>
      </c>
      <c r="J1201" s="51" t="e">
        <f>IF(#REF!="●","",IF(#REF!="","",#REF!))</f>
        <v>#REF!</v>
      </c>
      <c r="K1201" s="51" t="e">
        <f>IF(#REF!="●","",IF(#REF!="","",#REF!))</f>
        <v>#REF!</v>
      </c>
      <c r="L1201" s="74" t="e">
        <f t="shared" si="209"/>
        <v>#REF!</v>
      </c>
      <c r="M1201" s="74" t="e">
        <f t="shared" si="210"/>
        <v>#REF!</v>
      </c>
      <c r="N1201" s="201" t="e">
        <f>IF(ISNA(L1201),"",L1201*#REF!)</f>
        <v>#REF!</v>
      </c>
      <c r="O1201" s="201" t="e">
        <f>IF(ISNA(M1201),"",M1201*#REF!)</f>
        <v>#REF!</v>
      </c>
      <c r="P1201" s="78" t="e">
        <f>IF(#REF!&gt;0,DQ$6,"")</f>
        <v>#REF!</v>
      </c>
      <c r="Q1201" s="99"/>
      <c r="R1201" s="411"/>
      <c r="S1201" s="412" t="e">
        <f>IF(OR(#REF!="",F1201=""),"",ROUND(#REF!/10^3*F1201,3))</f>
        <v>#REF!</v>
      </c>
      <c r="T1201" s="412" t="e">
        <f>IF(#REF!&gt;0,#REF!*#REF!/1000,"")</f>
        <v>#REF!</v>
      </c>
      <c r="U1201" s="412" t="e">
        <f>IF(#REF!&gt;0,#REF!*#REF!/1000,"")</f>
        <v>#REF!</v>
      </c>
      <c r="V1201" s="413" t="e">
        <f>IF(OR(#REF!="●",#REF!="●"),"",IF(#REF!="","",#REF!))</f>
        <v>#REF!</v>
      </c>
      <c r="W1201" s="413" t="e">
        <f>IF(OR(#REF!="●",#REF!="●"),"",IF(#REF!="","",#REF!))</f>
        <v>#REF!</v>
      </c>
      <c r="X1201" s="412" t="e">
        <f>IF(ISNA(L1201),"",L1201*#REF!)</f>
        <v>#REF!</v>
      </c>
      <c r="Y1201" s="412" t="e">
        <f>IF(ISNA(M1201),"",M1201*#REF!)</f>
        <v>#REF!</v>
      </c>
      <c r="Z1201" s="414" t="e">
        <f>IF(#REF!&gt;0,DQ$6,"")</f>
        <v>#REF!</v>
      </c>
      <c r="AA1201" s="95" t="e">
        <f>IF(#REF!="","",VLOOKUP(#REF!,#REF!,7,0))</f>
        <v>#REF!</v>
      </c>
      <c r="AB1201" s="201" t="e">
        <f>IF(OR(#REF!="",AA1201=""),"",ROUND(#REF!/10^3*AA1201,3))</f>
        <v>#REF!</v>
      </c>
      <c r="AC1201" s="201" t="e">
        <f>IF(#REF!&gt;0,#REF!*#REF!/1000,"")</f>
        <v>#REF!</v>
      </c>
      <c r="AD1201" s="201" t="e">
        <f>IF(#REF!&gt;0,#REF!*#REF!/1000,"")</f>
        <v>#REF!</v>
      </c>
      <c r="AE1201" s="74" t="e">
        <f t="shared" si="211"/>
        <v>#REF!</v>
      </c>
      <c r="AF1201" s="74" t="e">
        <f t="shared" si="212"/>
        <v>#REF!</v>
      </c>
      <c r="AG1201" s="201" t="e">
        <f>IF(ISNA(AE1201),"",AE1201*#REF!)</f>
        <v>#REF!</v>
      </c>
      <c r="AH1201" s="201" t="e">
        <f>IF(ISNA(AF1201),"",AF1201*#REF!)</f>
        <v>#REF!</v>
      </c>
      <c r="AI1201" s="78" t="e">
        <f>IF(#REF!&gt;0,DQ$23,"")</f>
        <v>#REF!</v>
      </c>
      <c r="AJ1201" s="99"/>
      <c r="AK1201" s="411"/>
      <c r="AL1201" s="412" t="e">
        <f>IF(OR(#REF!="",F1201=""),"",ROUND(#REF!/10^3*F1201,3))</f>
        <v>#REF!</v>
      </c>
      <c r="AM1201" s="412" t="e">
        <f>IF(#REF!&gt;0,#REF!*#REF!/1000,"")</f>
        <v>#REF!</v>
      </c>
      <c r="AN1201" s="412" t="e">
        <f>IF(#REF!&gt;0,#REF!*#REF!/1000,"")</f>
        <v>#REF!</v>
      </c>
      <c r="AO1201" s="413" t="e">
        <f>IF(OR(#REF!="●",#REF!="●",#REF!="●"),"",IF(#REF!="","",#REF!))</f>
        <v>#REF!</v>
      </c>
      <c r="AP1201" s="413" t="e">
        <f>IF(OR(#REF!="●",#REF!="●",#REF!="●"),"",IF(#REF!="","",#REF!))</f>
        <v>#REF!</v>
      </c>
      <c r="AQ1201" s="412" t="e">
        <f>IF(ISNA(L1201),"",L1201*#REF!)</f>
        <v>#REF!</v>
      </c>
      <c r="AR1201" s="412" t="e">
        <f>IF(ISNA(M1201),"",M1201*#REF!)</f>
        <v>#REF!</v>
      </c>
      <c r="AS1201" s="414" t="e">
        <f>IF(#REF!&gt;0,DQ$6,"")</f>
        <v>#REF!</v>
      </c>
      <c r="AT1201" s="95" t="e">
        <f>IF(#REF!="","",VLOOKUP(#REF!,#REF!,7,0))</f>
        <v>#REF!</v>
      </c>
      <c r="AU1201" s="201" t="e">
        <f>IF(OR(#REF!="",AT1201=""),"",ROUND(#REF!/10^3*AT1201,3))</f>
        <v>#REF!</v>
      </c>
      <c r="AV1201" s="201" t="e">
        <f>IF(#REF!&gt;0,#REF!*#REF!/1000,"")</f>
        <v>#REF!</v>
      </c>
      <c r="AW1201" s="201" t="e">
        <f>IF(#REF!&gt;0,#REF!*#REF!/1000,"")</f>
        <v>#REF!</v>
      </c>
      <c r="AX1201" s="74" t="e">
        <f t="shared" si="213"/>
        <v>#REF!</v>
      </c>
      <c r="AY1201" s="74" t="e">
        <f t="shared" si="214"/>
        <v>#REF!</v>
      </c>
      <c r="AZ1201" s="201" t="e">
        <f>IF(ISNA(AX1201),"",AX1201*#REF!)</f>
        <v>#REF!</v>
      </c>
      <c r="BA1201" s="201" t="e">
        <f>IF(ISNA(AY1201),"",AY1201*#REF!)</f>
        <v>#REF!</v>
      </c>
      <c r="BB1201" s="78" t="e">
        <f>IF(#REF!&gt;0,DQ$40,"")</f>
        <v>#REF!</v>
      </c>
      <c r="BC1201" s="99"/>
      <c r="BD1201" s="650"/>
      <c r="BE1201" s="652" t="e">
        <f>IF(OR(#REF!="",F1201=""),"",ROUND(#REF!/10^3*F1201,3))</f>
        <v>#REF!</v>
      </c>
      <c r="BF1201" s="412" t="e">
        <f>IF(#REF!&gt;0,#REF!*#REF!/1000,"")</f>
        <v>#REF!</v>
      </c>
      <c r="BG1201" s="412" t="e">
        <f>IF(#REF!&gt;0,#REF!*#REF!/1000,"")</f>
        <v>#REF!</v>
      </c>
      <c r="BH1201" s="413" t="e">
        <f>IF(OR(#REF!="●",#REF!="●",#REF!="●",#REF!="●"),"",IF(#REF!="","",#REF!))</f>
        <v>#REF!</v>
      </c>
      <c r="BI1201" s="413" t="e">
        <f>IF(OR(#REF!="●",#REF!="●",#REF!="●",#REF!="●"),"",IF(#REF!="","",#REF!))</f>
        <v>#REF!</v>
      </c>
      <c r="BJ1201" s="412" t="e">
        <f>IF(ISNA(L1201),"",L1201*#REF!)</f>
        <v>#REF!</v>
      </c>
      <c r="BK1201" s="412" t="e">
        <f>IF(ISNA(M1201),"",M1201*#REF!)</f>
        <v>#REF!</v>
      </c>
      <c r="BL1201" s="415" t="e">
        <f>IF(#REF!&gt;0,DQ$6,"")</f>
        <v>#REF!</v>
      </c>
      <c r="BM1201" s="361" t="e">
        <f>IF(#REF!="","",VLOOKUP(#REF!,#REF!,7,0))</f>
        <v>#REF!</v>
      </c>
      <c r="BN1201" s="201" t="e">
        <f>IF(OR(#REF!="",BM1201=""),"",ROUND(#REF!/10^3*BM1201,3))</f>
        <v>#REF!</v>
      </c>
      <c r="BO1201" s="201" t="e">
        <f>IF(#REF!&gt;0,#REF!*#REF!/1000,"")</f>
        <v>#REF!</v>
      </c>
      <c r="BP1201" s="201" t="e">
        <f>IF(#REF!&gt;0,#REF!*#REF!/1000,"")</f>
        <v>#REF!</v>
      </c>
      <c r="BQ1201" s="74" t="e">
        <f t="shared" si="215"/>
        <v>#REF!</v>
      </c>
      <c r="BR1201" s="74" t="e">
        <f t="shared" si="216"/>
        <v>#REF!</v>
      </c>
      <c r="BS1201" s="201" t="e">
        <f>IF(ISNA(BQ1201),"",BQ1201*#REF!)</f>
        <v>#REF!</v>
      </c>
      <c r="BT1201" s="201" t="e">
        <f>IF(ISNA(BR1201),"",BR1201*#REF!)</f>
        <v>#REF!</v>
      </c>
      <c r="BU1201" s="78" t="e">
        <f>IF(#REF!&gt;0,DQ$57,"")</f>
        <v>#REF!</v>
      </c>
      <c r="BV1201" s="99"/>
      <c r="BW1201" s="411"/>
      <c r="BX1201" s="412" t="e">
        <f>IF(OR(#REF!="",F1201=""),"",ROUND(#REF!/10^3*F1201,3))</f>
        <v>#REF!</v>
      </c>
      <c r="BY1201" s="412" t="e">
        <f>IF(#REF!&gt;0,#REF!*#REF!/1000,"")</f>
        <v>#REF!</v>
      </c>
      <c r="BZ1201" s="412" t="e">
        <f>IF(#REF!&gt;0,#REF!*#REF!/1000,"")</f>
        <v>#REF!</v>
      </c>
      <c r="CA1201" s="413" t="e">
        <f>IF(OR(#REF!="●",#REF!="●",#REF!="●",#REF!="●",#REF!="●"),"",IF(#REF!="","",#REF!))</f>
        <v>#REF!</v>
      </c>
      <c r="CB1201" s="413" t="e">
        <f>IF(OR(#REF!="●",#REF!="●",#REF!="●",#REF!="●",#REF!="●"),"",IF(#REF!="","",#REF!))</f>
        <v>#REF!</v>
      </c>
      <c r="CC1201" s="412" t="e">
        <f>IF(ISNA(L1201),"",L1201*#REF!)</f>
        <v>#REF!</v>
      </c>
      <c r="CD1201" s="412" t="e">
        <f>IF(ISNA(M1201),"",M1201*#REF!)</f>
        <v>#REF!</v>
      </c>
      <c r="CE1201" s="415" t="e">
        <f>IF(#REF!&gt;0,DQ$6,"")</f>
        <v>#REF!</v>
      </c>
      <c r="CF1201" s="361" t="e">
        <f>IF(#REF!="","",VLOOKUP(#REF!,#REF!,7,0))</f>
        <v>#REF!</v>
      </c>
      <c r="CG1201" s="201" t="e">
        <f>IF(OR(#REF!="",CF1201=""),"",ROUND(#REF!/10^3*CF1201,3))</f>
        <v>#REF!</v>
      </c>
      <c r="CH1201" s="201" t="e">
        <f>IF(#REF!&gt;0,#REF!*#REF!/1000,"")</f>
        <v>#REF!</v>
      </c>
      <c r="CI1201" s="201" t="e">
        <f>IF(#REF!&gt;0,#REF!*#REF!/1000,"")</f>
        <v>#REF!</v>
      </c>
      <c r="CJ1201" s="74" t="e">
        <f t="shared" si="217"/>
        <v>#REF!</v>
      </c>
      <c r="CK1201" s="74" t="e">
        <f t="shared" si="218"/>
        <v>#REF!</v>
      </c>
      <c r="CL1201" s="201" t="e">
        <f>IF(ISNA(CJ1201),"",CJ1201*#REF!)</f>
        <v>#REF!</v>
      </c>
      <c r="CM1201" s="201" t="e">
        <f>IF(ISNA(CK1201),"",CK1201*#REF!)</f>
        <v>#REF!</v>
      </c>
      <c r="CN1201" s="101" t="e">
        <f>IF(#REF!&gt;0,DQ$57,"")</f>
        <v>#REF!</v>
      </c>
      <c r="CO1201" s="84"/>
    </row>
    <row r="1202" spans="2:93" ht="18" customHeight="1">
      <c r="B1202" s="151" t="e">
        <f>IF(#REF!="","",VLOOKUP(#REF!,$CX$11:$DG$26,9,0))</f>
        <v>#REF!</v>
      </c>
      <c r="C1202" s="64" t="e">
        <f>IF(#REF!="",0,VLOOKUP(#REF!,$CP$11:$CQ$16,2,0))</f>
        <v>#REF!</v>
      </c>
      <c r="D1202" s="65" t="e">
        <f>IF(#REF!="",0,VLOOKUP(#REF!,$CX$11:$CY$26,2,0))</f>
        <v>#REF!</v>
      </c>
      <c r="E1202" s="152" t="e">
        <f t="shared" si="208"/>
        <v>#REF!</v>
      </c>
      <c r="F1202" s="155" t="e">
        <f>IF(#REF!="","",VLOOKUP(#REF!,#REF!,7,0))</f>
        <v>#REF!</v>
      </c>
      <c r="G1202" s="201" t="e">
        <f>IF(OR(#REF!="",F1202=""),"",ROUND(#REF!/10^3*F1202,3))</f>
        <v>#REF!</v>
      </c>
      <c r="H1202" s="201" t="e">
        <f>IF(#REF!&gt;0,#REF!*#REF!/1000,"")</f>
        <v>#REF!</v>
      </c>
      <c r="I1202" s="201" t="e">
        <f>IF(#REF!&gt;0,#REF!*#REF!/1000,"")</f>
        <v>#REF!</v>
      </c>
      <c r="J1202" s="51" t="e">
        <f>IF(#REF!="●","",IF(#REF!="","",#REF!))</f>
        <v>#REF!</v>
      </c>
      <c r="K1202" s="51" t="e">
        <f>IF(#REF!="●","",IF(#REF!="","",#REF!))</f>
        <v>#REF!</v>
      </c>
      <c r="L1202" s="74" t="e">
        <f t="shared" si="209"/>
        <v>#REF!</v>
      </c>
      <c r="M1202" s="74" t="e">
        <f t="shared" si="210"/>
        <v>#REF!</v>
      </c>
      <c r="N1202" s="201" t="e">
        <f>IF(ISNA(L1202),"",L1202*#REF!)</f>
        <v>#REF!</v>
      </c>
      <c r="O1202" s="201" t="e">
        <f>IF(ISNA(M1202),"",M1202*#REF!)</f>
        <v>#REF!</v>
      </c>
      <c r="P1202" s="78" t="e">
        <f>IF(#REF!&gt;0,DQ$6,"")</f>
        <v>#REF!</v>
      </c>
      <c r="Q1202" s="99"/>
      <c r="R1202" s="411"/>
      <c r="S1202" s="412" t="e">
        <f>IF(OR(#REF!="",F1202=""),"",ROUND(#REF!/10^3*F1202,3))</f>
        <v>#REF!</v>
      </c>
      <c r="T1202" s="412" t="e">
        <f>IF(#REF!&gt;0,#REF!*#REF!/1000,"")</f>
        <v>#REF!</v>
      </c>
      <c r="U1202" s="412" t="e">
        <f>IF(#REF!&gt;0,#REF!*#REF!/1000,"")</f>
        <v>#REF!</v>
      </c>
      <c r="V1202" s="413" t="e">
        <f>IF(OR(#REF!="●",#REF!="●"),"",IF(#REF!="","",#REF!))</f>
        <v>#REF!</v>
      </c>
      <c r="W1202" s="413" t="e">
        <f>IF(OR(#REF!="●",#REF!="●"),"",IF(#REF!="","",#REF!))</f>
        <v>#REF!</v>
      </c>
      <c r="X1202" s="412" t="e">
        <f>IF(ISNA(L1202),"",L1202*#REF!)</f>
        <v>#REF!</v>
      </c>
      <c r="Y1202" s="412" t="e">
        <f>IF(ISNA(M1202),"",M1202*#REF!)</f>
        <v>#REF!</v>
      </c>
      <c r="Z1202" s="414" t="e">
        <f>IF(#REF!&gt;0,DQ$6,"")</f>
        <v>#REF!</v>
      </c>
      <c r="AA1202" s="95" t="e">
        <f>IF(#REF!="","",VLOOKUP(#REF!,#REF!,7,0))</f>
        <v>#REF!</v>
      </c>
      <c r="AB1202" s="201" t="e">
        <f>IF(OR(#REF!="",AA1202=""),"",ROUND(#REF!/10^3*AA1202,3))</f>
        <v>#REF!</v>
      </c>
      <c r="AC1202" s="201" t="e">
        <f>IF(#REF!&gt;0,#REF!*#REF!/1000,"")</f>
        <v>#REF!</v>
      </c>
      <c r="AD1202" s="201" t="e">
        <f>IF(#REF!&gt;0,#REF!*#REF!/1000,"")</f>
        <v>#REF!</v>
      </c>
      <c r="AE1202" s="74" t="e">
        <f t="shared" si="211"/>
        <v>#REF!</v>
      </c>
      <c r="AF1202" s="74" t="e">
        <f t="shared" si="212"/>
        <v>#REF!</v>
      </c>
      <c r="AG1202" s="201" t="e">
        <f>IF(ISNA(AE1202),"",AE1202*#REF!)</f>
        <v>#REF!</v>
      </c>
      <c r="AH1202" s="201" t="e">
        <f>IF(ISNA(AF1202),"",AF1202*#REF!)</f>
        <v>#REF!</v>
      </c>
      <c r="AI1202" s="78" t="e">
        <f>IF(#REF!&gt;0,DQ$23,"")</f>
        <v>#REF!</v>
      </c>
      <c r="AJ1202" s="99"/>
      <c r="AK1202" s="411"/>
      <c r="AL1202" s="412" t="e">
        <f>IF(OR(#REF!="",F1202=""),"",ROUND(#REF!/10^3*F1202,3))</f>
        <v>#REF!</v>
      </c>
      <c r="AM1202" s="412" t="e">
        <f>IF(#REF!&gt;0,#REF!*#REF!/1000,"")</f>
        <v>#REF!</v>
      </c>
      <c r="AN1202" s="412" t="e">
        <f>IF(#REF!&gt;0,#REF!*#REF!/1000,"")</f>
        <v>#REF!</v>
      </c>
      <c r="AO1202" s="413" t="e">
        <f>IF(OR(#REF!="●",#REF!="●",#REF!="●"),"",IF(#REF!="","",#REF!))</f>
        <v>#REF!</v>
      </c>
      <c r="AP1202" s="413" t="e">
        <f>IF(OR(#REF!="●",#REF!="●",#REF!="●"),"",IF(#REF!="","",#REF!))</f>
        <v>#REF!</v>
      </c>
      <c r="AQ1202" s="412" t="e">
        <f>IF(ISNA(L1202),"",L1202*#REF!)</f>
        <v>#REF!</v>
      </c>
      <c r="AR1202" s="412" t="e">
        <f>IF(ISNA(M1202),"",M1202*#REF!)</f>
        <v>#REF!</v>
      </c>
      <c r="AS1202" s="414" t="e">
        <f>IF(#REF!&gt;0,DQ$6,"")</f>
        <v>#REF!</v>
      </c>
      <c r="AT1202" s="95" t="e">
        <f>IF(#REF!="","",VLOOKUP(#REF!,#REF!,7,0))</f>
        <v>#REF!</v>
      </c>
      <c r="AU1202" s="201" t="e">
        <f>IF(OR(#REF!="",AT1202=""),"",ROUND(#REF!/10^3*AT1202,3))</f>
        <v>#REF!</v>
      </c>
      <c r="AV1202" s="201" t="e">
        <f>IF(#REF!&gt;0,#REF!*#REF!/1000,"")</f>
        <v>#REF!</v>
      </c>
      <c r="AW1202" s="201" t="e">
        <f>IF(#REF!&gt;0,#REF!*#REF!/1000,"")</f>
        <v>#REF!</v>
      </c>
      <c r="AX1202" s="74" t="e">
        <f t="shared" si="213"/>
        <v>#REF!</v>
      </c>
      <c r="AY1202" s="74" t="e">
        <f t="shared" si="214"/>
        <v>#REF!</v>
      </c>
      <c r="AZ1202" s="201" t="e">
        <f>IF(ISNA(AX1202),"",AX1202*#REF!)</f>
        <v>#REF!</v>
      </c>
      <c r="BA1202" s="201" t="e">
        <f>IF(ISNA(AY1202),"",AY1202*#REF!)</f>
        <v>#REF!</v>
      </c>
      <c r="BB1202" s="78" t="e">
        <f>IF(#REF!&gt;0,DQ$40,"")</f>
        <v>#REF!</v>
      </c>
      <c r="BC1202" s="99"/>
      <c r="BD1202" s="650"/>
      <c r="BE1202" s="652" t="e">
        <f>IF(OR(#REF!="",F1202=""),"",ROUND(#REF!/10^3*F1202,3))</f>
        <v>#REF!</v>
      </c>
      <c r="BF1202" s="412" t="e">
        <f>IF(#REF!&gt;0,#REF!*#REF!/1000,"")</f>
        <v>#REF!</v>
      </c>
      <c r="BG1202" s="412" t="e">
        <f>IF(#REF!&gt;0,#REF!*#REF!/1000,"")</f>
        <v>#REF!</v>
      </c>
      <c r="BH1202" s="413" t="e">
        <f>IF(OR(#REF!="●",#REF!="●",#REF!="●",#REF!="●"),"",IF(#REF!="","",#REF!))</f>
        <v>#REF!</v>
      </c>
      <c r="BI1202" s="413" t="e">
        <f>IF(OR(#REF!="●",#REF!="●",#REF!="●",#REF!="●"),"",IF(#REF!="","",#REF!))</f>
        <v>#REF!</v>
      </c>
      <c r="BJ1202" s="412" t="e">
        <f>IF(ISNA(L1202),"",L1202*#REF!)</f>
        <v>#REF!</v>
      </c>
      <c r="BK1202" s="412" t="e">
        <f>IF(ISNA(M1202),"",M1202*#REF!)</f>
        <v>#REF!</v>
      </c>
      <c r="BL1202" s="415" t="e">
        <f>IF(#REF!&gt;0,DQ$6,"")</f>
        <v>#REF!</v>
      </c>
      <c r="BM1202" s="361" t="e">
        <f>IF(#REF!="","",VLOOKUP(#REF!,#REF!,7,0))</f>
        <v>#REF!</v>
      </c>
      <c r="BN1202" s="201" t="e">
        <f>IF(OR(#REF!="",BM1202=""),"",ROUND(#REF!/10^3*BM1202,3))</f>
        <v>#REF!</v>
      </c>
      <c r="BO1202" s="201" t="e">
        <f>IF(#REF!&gt;0,#REF!*#REF!/1000,"")</f>
        <v>#REF!</v>
      </c>
      <c r="BP1202" s="201" t="e">
        <f>IF(#REF!&gt;0,#REF!*#REF!/1000,"")</f>
        <v>#REF!</v>
      </c>
      <c r="BQ1202" s="74" t="e">
        <f t="shared" si="215"/>
        <v>#REF!</v>
      </c>
      <c r="BR1202" s="74" t="e">
        <f t="shared" si="216"/>
        <v>#REF!</v>
      </c>
      <c r="BS1202" s="201" t="e">
        <f>IF(ISNA(BQ1202),"",BQ1202*#REF!)</f>
        <v>#REF!</v>
      </c>
      <c r="BT1202" s="201" t="e">
        <f>IF(ISNA(BR1202),"",BR1202*#REF!)</f>
        <v>#REF!</v>
      </c>
      <c r="BU1202" s="78" t="e">
        <f>IF(#REF!&gt;0,DQ$57,"")</f>
        <v>#REF!</v>
      </c>
      <c r="BV1202" s="99"/>
      <c r="BW1202" s="411"/>
      <c r="BX1202" s="412" t="e">
        <f>IF(OR(#REF!="",F1202=""),"",ROUND(#REF!/10^3*F1202,3))</f>
        <v>#REF!</v>
      </c>
      <c r="BY1202" s="412" t="e">
        <f>IF(#REF!&gt;0,#REF!*#REF!/1000,"")</f>
        <v>#REF!</v>
      </c>
      <c r="BZ1202" s="412" t="e">
        <f>IF(#REF!&gt;0,#REF!*#REF!/1000,"")</f>
        <v>#REF!</v>
      </c>
      <c r="CA1202" s="413" t="e">
        <f>IF(OR(#REF!="●",#REF!="●",#REF!="●",#REF!="●",#REF!="●"),"",IF(#REF!="","",#REF!))</f>
        <v>#REF!</v>
      </c>
      <c r="CB1202" s="413" t="e">
        <f>IF(OR(#REF!="●",#REF!="●",#REF!="●",#REF!="●",#REF!="●"),"",IF(#REF!="","",#REF!))</f>
        <v>#REF!</v>
      </c>
      <c r="CC1202" s="412" t="e">
        <f>IF(ISNA(L1202),"",L1202*#REF!)</f>
        <v>#REF!</v>
      </c>
      <c r="CD1202" s="412" t="e">
        <f>IF(ISNA(M1202),"",M1202*#REF!)</f>
        <v>#REF!</v>
      </c>
      <c r="CE1202" s="415" t="e">
        <f>IF(#REF!&gt;0,DQ$6,"")</f>
        <v>#REF!</v>
      </c>
      <c r="CF1202" s="361" t="e">
        <f>IF(#REF!="","",VLOOKUP(#REF!,#REF!,7,0))</f>
        <v>#REF!</v>
      </c>
      <c r="CG1202" s="201" t="e">
        <f>IF(OR(#REF!="",CF1202=""),"",ROUND(#REF!/10^3*CF1202,3))</f>
        <v>#REF!</v>
      </c>
      <c r="CH1202" s="201" t="e">
        <f>IF(#REF!&gt;0,#REF!*#REF!/1000,"")</f>
        <v>#REF!</v>
      </c>
      <c r="CI1202" s="201" t="e">
        <f>IF(#REF!&gt;0,#REF!*#REF!/1000,"")</f>
        <v>#REF!</v>
      </c>
      <c r="CJ1202" s="74" t="e">
        <f t="shared" si="217"/>
        <v>#REF!</v>
      </c>
      <c r="CK1202" s="74" t="e">
        <f t="shared" si="218"/>
        <v>#REF!</v>
      </c>
      <c r="CL1202" s="201" t="e">
        <f>IF(ISNA(CJ1202),"",CJ1202*#REF!)</f>
        <v>#REF!</v>
      </c>
      <c r="CM1202" s="201" t="e">
        <f>IF(ISNA(CK1202),"",CK1202*#REF!)</f>
        <v>#REF!</v>
      </c>
      <c r="CN1202" s="101" t="e">
        <f>IF(#REF!&gt;0,DQ$57,"")</f>
        <v>#REF!</v>
      </c>
      <c r="CO1202" s="84"/>
    </row>
    <row r="1203" spans="2:93" ht="18" customHeight="1">
      <c r="B1203" s="151" t="e">
        <f>IF(#REF!="","",VLOOKUP(#REF!,$CX$11:$DG$26,9,0))</f>
        <v>#REF!</v>
      </c>
      <c r="C1203" s="64" t="e">
        <f>IF(#REF!="",0,VLOOKUP(#REF!,$CP$11:$CQ$16,2,0))</f>
        <v>#REF!</v>
      </c>
      <c r="D1203" s="65" t="e">
        <f>IF(#REF!="",0,VLOOKUP(#REF!,$CX$11:$CY$26,2,0))</f>
        <v>#REF!</v>
      </c>
      <c r="E1203" s="152" t="e">
        <f t="shared" si="208"/>
        <v>#REF!</v>
      </c>
      <c r="F1203" s="155" t="e">
        <f>IF(#REF!="","",VLOOKUP(#REF!,#REF!,7,0))</f>
        <v>#REF!</v>
      </c>
      <c r="G1203" s="201" t="e">
        <f>IF(OR(#REF!="",F1203=""),"",ROUND(#REF!/10^3*F1203,3))</f>
        <v>#REF!</v>
      </c>
      <c r="H1203" s="201" t="e">
        <f>IF(#REF!&gt;0,#REF!*#REF!/1000,"")</f>
        <v>#REF!</v>
      </c>
      <c r="I1203" s="201" t="e">
        <f>IF(#REF!&gt;0,#REF!*#REF!/1000,"")</f>
        <v>#REF!</v>
      </c>
      <c r="J1203" s="51" t="e">
        <f>IF(#REF!="●","",IF(#REF!="","",#REF!))</f>
        <v>#REF!</v>
      </c>
      <c r="K1203" s="51" t="e">
        <f>IF(#REF!="●","",IF(#REF!="","",#REF!))</f>
        <v>#REF!</v>
      </c>
      <c r="L1203" s="74" t="e">
        <f t="shared" si="209"/>
        <v>#REF!</v>
      </c>
      <c r="M1203" s="74" t="e">
        <f t="shared" si="210"/>
        <v>#REF!</v>
      </c>
      <c r="N1203" s="201" t="e">
        <f>IF(ISNA(L1203),"",L1203*#REF!)</f>
        <v>#REF!</v>
      </c>
      <c r="O1203" s="201" t="e">
        <f>IF(ISNA(M1203),"",M1203*#REF!)</f>
        <v>#REF!</v>
      </c>
      <c r="P1203" s="78" t="e">
        <f>IF(#REF!&gt;0,DQ$6,"")</f>
        <v>#REF!</v>
      </c>
      <c r="Q1203" s="99"/>
      <c r="R1203" s="411"/>
      <c r="S1203" s="412" t="e">
        <f>IF(OR(#REF!="",F1203=""),"",ROUND(#REF!/10^3*F1203,3))</f>
        <v>#REF!</v>
      </c>
      <c r="T1203" s="412" t="e">
        <f>IF(#REF!&gt;0,#REF!*#REF!/1000,"")</f>
        <v>#REF!</v>
      </c>
      <c r="U1203" s="412" t="e">
        <f>IF(#REF!&gt;0,#REF!*#REF!/1000,"")</f>
        <v>#REF!</v>
      </c>
      <c r="V1203" s="413" t="e">
        <f>IF(OR(#REF!="●",#REF!="●"),"",IF(#REF!="","",#REF!))</f>
        <v>#REF!</v>
      </c>
      <c r="W1203" s="413" t="e">
        <f>IF(OR(#REF!="●",#REF!="●"),"",IF(#REF!="","",#REF!))</f>
        <v>#REF!</v>
      </c>
      <c r="X1203" s="412" t="e">
        <f>IF(ISNA(L1203),"",L1203*#REF!)</f>
        <v>#REF!</v>
      </c>
      <c r="Y1203" s="412" t="e">
        <f>IF(ISNA(M1203),"",M1203*#REF!)</f>
        <v>#REF!</v>
      </c>
      <c r="Z1203" s="415" t="e">
        <f>IF(#REF!&gt;0,DQ$6,"")</f>
        <v>#REF!</v>
      </c>
      <c r="AA1203" s="361" t="e">
        <f>IF(#REF!="","",VLOOKUP(#REF!,#REF!,7,0))</f>
        <v>#REF!</v>
      </c>
      <c r="AB1203" s="201" t="e">
        <f>IF(OR(#REF!="",AA1203=""),"",ROUND(#REF!/10^3*AA1203,3))</f>
        <v>#REF!</v>
      </c>
      <c r="AC1203" s="201" t="e">
        <f>IF(#REF!&gt;0,#REF!*#REF!/1000,"")</f>
        <v>#REF!</v>
      </c>
      <c r="AD1203" s="201" t="e">
        <f>IF(#REF!&gt;0,#REF!*#REF!/1000,"")</f>
        <v>#REF!</v>
      </c>
      <c r="AE1203" s="74" t="e">
        <f t="shared" si="211"/>
        <v>#REF!</v>
      </c>
      <c r="AF1203" s="74" t="e">
        <f t="shared" si="212"/>
        <v>#REF!</v>
      </c>
      <c r="AG1203" s="201" t="e">
        <f>IF(ISNA(AE1203),"",AE1203*#REF!)</f>
        <v>#REF!</v>
      </c>
      <c r="AH1203" s="201" t="e">
        <f>IF(ISNA(AF1203),"",AF1203*#REF!)</f>
        <v>#REF!</v>
      </c>
      <c r="AI1203" s="78" t="e">
        <f>IF(#REF!&gt;0,DQ$23,"")</f>
        <v>#REF!</v>
      </c>
      <c r="AJ1203" s="99"/>
      <c r="AK1203" s="411"/>
      <c r="AL1203" s="412" t="e">
        <f>IF(OR(#REF!="",F1203=""),"",ROUND(#REF!/10^3*F1203,3))</f>
        <v>#REF!</v>
      </c>
      <c r="AM1203" s="412" t="e">
        <f>IF(#REF!&gt;0,#REF!*#REF!/1000,"")</f>
        <v>#REF!</v>
      </c>
      <c r="AN1203" s="412" t="e">
        <f>IF(#REF!&gt;0,#REF!*#REF!/1000,"")</f>
        <v>#REF!</v>
      </c>
      <c r="AO1203" s="413" t="e">
        <f>IF(OR(#REF!="●",#REF!="●",#REF!="●"),"",IF(#REF!="","",#REF!))</f>
        <v>#REF!</v>
      </c>
      <c r="AP1203" s="413" t="e">
        <f>IF(OR(#REF!="●",#REF!="●",#REF!="●"),"",IF(#REF!="","",#REF!))</f>
        <v>#REF!</v>
      </c>
      <c r="AQ1203" s="412" t="e">
        <f>IF(ISNA(L1203),"",L1203*#REF!)</f>
        <v>#REF!</v>
      </c>
      <c r="AR1203" s="412" t="e">
        <f>IF(ISNA(M1203),"",M1203*#REF!)</f>
        <v>#REF!</v>
      </c>
      <c r="AS1203" s="415" t="e">
        <f>IF(#REF!&gt;0,DQ$6,"")</f>
        <v>#REF!</v>
      </c>
      <c r="AT1203" s="361" t="e">
        <f>IF(#REF!="","",VLOOKUP(#REF!,#REF!,7,0))</f>
        <v>#REF!</v>
      </c>
      <c r="AU1203" s="201" t="e">
        <f>IF(OR(#REF!="",AT1203=""),"",ROUND(#REF!/10^3*AT1203,3))</f>
        <v>#REF!</v>
      </c>
      <c r="AV1203" s="201" t="e">
        <f>IF(#REF!&gt;0,#REF!*#REF!/1000,"")</f>
        <v>#REF!</v>
      </c>
      <c r="AW1203" s="201" t="e">
        <f>IF(#REF!&gt;0,#REF!*#REF!/1000,"")</f>
        <v>#REF!</v>
      </c>
      <c r="AX1203" s="74" t="e">
        <f t="shared" si="213"/>
        <v>#REF!</v>
      </c>
      <c r="AY1203" s="74" t="e">
        <f t="shared" si="214"/>
        <v>#REF!</v>
      </c>
      <c r="AZ1203" s="201" t="e">
        <f>IF(ISNA(AX1203),"",AX1203*#REF!)</f>
        <v>#REF!</v>
      </c>
      <c r="BA1203" s="201" t="e">
        <f>IF(ISNA(AY1203),"",AY1203*#REF!)</f>
        <v>#REF!</v>
      </c>
      <c r="BB1203" s="78" t="e">
        <f>IF(#REF!&gt;0,DQ$40,"")</f>
        <v>#REF!</v>
      </c>
      <c r="BC1203" s="99"/>
      <c r="BD1203" s="650"/>
      <c r="BE1203" s="652" t="e">
        <f>IF(OR(#REF!="",F1203=""),"",ROUND(#REF!/10^3*F1203,3))</f>
        <v>#REF!</v>
      </c>
      <c r="BF1203" s="412" t="e">
        <f>IF(#REF!&gt;0,#REF!*#REF!/1000,"")</f>
        <v>#REF!</v>
      </c>
      <c r="BG1203" s="412" t="e">
        <f>IF(#REF!&gt;0,#REF!*#REF!/1000,"")</f>
        <v>#REF!</v>
      </c>
      <c r="BH1203" s="413" t="e">
        <f>IF(OR(#REF!="●",#REF!="●",#REF!="●",#REF!="●"),"",IF(#REF!="","",#REF!))</f>
        <v>#REF!</v>
      </c>
      <c r="BI1203" s="413" t="e">
        <f>IF(OR(#REF!="●",#REF!="●",#REF!="●",#REF!="●"),"",IF(#REF!="","",#REF!))</f>
        <v>#REF!</v>
      </c>
      <c r="BJ1203" s="412" t="e">
        <f>IF(ISNA(L1203),"",L1203*#REF!)</f>
        <v>#REF!</v>
      </c>
      <c r="BK1203" s="412" t="e">
        <f>IF(ISNA(M1203),"",M1203*#REF!)</f>
        <v>#REF!</v>
      </c>
      <c r="BL1203" s="415" t="e">
        <f>IF(#REF!&gt;0,DQ$6,"")</f>
        <v>#REF!</v>
      </c>
      <c r="BM1203" s="361" t="e">
        <f>IF(#REF!="","",VLOOKUP(#REF!,#REF!,7,0))</f>
        <v>#REF!</v>
      </c>
      <c r="BN1203" s="201" t="e">
        <f>IF(OR(#REF!="",BM1203=""),"",ROUND(#REF!/10^3*BM1203,3))</f>
        <v>#REF!</v>
      </c>
      <c r="BO1203" s="201" t="e">
        <f>IF(#REF!&gt;0,#REF!*#REF!/1000,"")</f>
        <v>#REF!</v>
      </c>
      <c r="BP1203" s="201" t="e">
        <f>IF(#REF!&gt;0,#REF!*#REF!/1000,"")</f>
        <v>#REF!</v>
      </c>
      <c r="BQ1203" s="74" t="e">
        <f t="shared" si="215"/>
        <v>#REF!</v>
      </c>
      <c r="BR1203" s="74" t="e">
        <f t="shared" si="216"/>
        <v>#REF!</v>
      </c>
      <c r="BS1203" s="201" t="e">
        <f>IF(ISNA(BQ1203),"",BQ1203*#REF!)</f>
        <v>#REF!</v>
      </c>
      <c r="BT1203" s="201" t="e">
        <f>IF(ISNA(BR1203),"",BR1203*#REF!)</f>
        <v>#REF!</v>
      </c>
      <c r="BU1203" s="78" t="e">
        <f>IF(#REF!&gt;0,DQ$57,"")</f>
        <v>#REF!</v>
      </c>
      <c r="BV1203" s="99"/>
      <c r="BW1203" s="411"/>
      <c r="BX1203" s="412" t="e">
        <f>IF(OR(#REF!="",F1203=""),"",ROUND(#REF!/10^3*F1203,3))</f>
        <v>#REF!</v>
      </c>
      <c r="BY1203" s="412" t="e">
        <f>IF(#REF!&gt;0,#REF!*#REF!/1000,"")</f>
        <v>#REF!</v>
      </c>
      <c r="BZ1203" s="412" t="e">
        <f>IF(#REF!&gt;0,#REF!*#REF!/1000,"")</f>
        <v>#REF!</v>
      </c>
      <c r="CA1203" s="413" t="e">
        <f>IF(OR(#REF!="●",#REF!="●",#REF!="●",#REF!="●",#REF!="●"),"",IF(#REF!="","",#REF!))</f>
        <v>#REF!</v>
      </c>
      <c r="CB1203" s="413" t="e">
        <f>IF(OR(#REF!="●",#REF!="●",#REF!="●",#REF!="●",#REF!="●"),"",IF(#REF!="","",#REF!))</f>
        <v>#REF!</v>
      </c>
      <c r="CC1203" s="412" t="e">
        <f>IF(ISNA(L1203),"",L1203*#REF!)</f>
        <v>#REF!</v>
      </c>
      <c r="CD1203" s="412" t="e">
        <f>IF(ISNA(M1203),"",M1203*#REF!)</f>
        <v>#REF!</v>
      </c>
      <c r="CE1203" s="415" t="e">
        <f>IF(#REF!&gt;0,DQ$6,"")</f>
        <v>#REF!</v>
      </c>
      <c r="CF1203" s="361" t="e">
        <f>IF(#REF!="","",VLOOKUP(#REF!,#REF!,7,0))</f>
        <v>#REF!</v>
      </c>
      <c r="CG1203" s="201" t="e">
        <f>IF(OR(#REF!="",CF1203=""),"",ROUND(#REF!/10^3*CF1203,3))</f>
        <v>#REF!</v>
      </c>
      <c r="CH1203" s="201" t="e">
        <f>IF(#REF!&gt;0,#REF!*#REF!/1000,"")</f>
        <v>#REF!</v>
      </c>
      <c r="CI1203" s="201" t="e">
        <f>IF(#REF!&gt;0,#REF!*#REF!/1000,"")</f>
        <v>#REF!</v>
      </c>
      <c r="CJ1203" s="74" t="e">
        <f t="shared" si="217"/>
        <v>#REF!</v>
      </c>
      <c r="CK1203" s="74" t="e">
        <f t="shared" si="218"/>
        <v>#REF!</v>
      </c>
      <c r="CL1203" s="201" t="e">
        <f>IF(ISNA(CJ1203),"",CJ1203*#REF!)</f>
        <v>#REF!</v>
      </c>
      <c r="CM1203" s="201" t="e">
        <f>IF(ISNA(CK1203),"",CK1203*#REF!)</f>
        <v>#REF!</v>
      </c>
      <c r="CN1203" s="101" t="e">
        <f>IF(#REF!&gt;0,DQ$57,"")</f>
        <v>#REF!</v>
      </c>
      <c r="CO1203" s="84"/>
    </row>
    <row r="1204" spans="2:93" ht="18" customHeight="1">
      <c r="B1204" s="151" t="e">
        <f>IF(#REF!="","",VLOOKUP(#REF!,$CX$11:$DG$26,9,0))</f>
        <v>#REF!</v>
      </c>
      <c r="C1204" s="64" t="e">
        <f>IF(#REF!="",0,VLOOKUP(#REF!,$CP$11:$CQ$16,2,0))</f>
        <v>#REF!</v>
      </c>
      <c r="D1204" s="65" t="e">
        <f>IF(#REF!="",0,VLOOKUP(#REF!,$CX$11:$CY$26,2,0))</f>
        <v>#REF!</v>
      </c>
      <c r="E1204" s="152" t="e">
        <f t="shared" si="208"/>
        <v>#REF!</v>
      </c>
      <c r="F1204" s="155" t="e">
        <f>IF(#REF!="","",VLOOKUP(#REF!,#REF!,7,0))</f>
        <v>#REF!</v>
      </c>
      <c r="G1204" s="201" t="e">
        <f>IF(OR(#REF!="",F1204=""),"",ROUND(#REF!/10^3*F1204,3))</f>
        <v>#REF!</v>
      </c>
      <c r="H1204" s="201" t="e">
        <f>IF(#REF!&gt;0,#REF!*#REF!/1000,"")</f>
        <v>#REF!</v>
      </c>
      <c r="I1204" s="201" t="e">
        <f>IF(#REF!&gt;0,#REF!*#REF!/1000,"")</f>
        <v>#REF!</v>
      </c>
      <c r="J1204" s="51" t="e">
        <f>IF(#REF!="●","",IF(#REF!="","",#REF!))</f>
        <v>#REF!</v>
      </c>
      <c r="K1204" s="51" t="e">
        <f>IF(#REF!="●","",IF(#REF!="","",#REF!))</f>
        <v>#REF!</v>
      </c>
      <c r="L1204" s="74" t="e">
        <f t="shared" si="209"/>
        <v>#REF!</v>
      </c>
      <c r="M1204" s="74" t="e">
        <f t="shared" si="210"/>
        <v>#REF!</v>
      </c>
      <c r="N1204" s="201" t="e">
        <f>IF(ISNA(L1204),"",L1204*#REF!)</f>
        <v>#REF!</v>
      </c>
      <c r="O1204" s="201" t="e">
        <f>IF(ISNA(M1204),"",M1204*#REF!)</f>
        <v>#REF!</v>
      </c>
      <c r="P1204" s="78" t="e">
        <f>IF(#REF!&gt;0,DQ$6,"")</f>
        <v>#REF!</v>
      </c>
      <c r="Q1204" s="99"/>
      <c r="R1204" s="411"/>
      <c r="S1204" s="412" t="e">
        <f>IF(OR(#REF!="",F1204=""),"",ROUND(#REF!/10^3*F1204,3))</f>
        <v>#REF!</v>
      </c>
      <c r="T1204" s="412" t="e">
        <f>IF(#REF!&gt;0,#REF!*#REF!/1000,"")</f>
        <v>#REF!</v>
      </c>
      <c r="U1204" s="412" t="e">
        <f>IF(#REF!&gt;0,#REF!*#REF!/1000,"")</f>
        <v>#REF!</v>
      </c>
      <c r="V1204" s="413" t="e">
        <f>IF(OR(#REF!="●",#REF!="●"),"",IF(#REF!="","",#REF!))</f>
        <v>#REF!</v>
      </c>
      <c r="W1204" s="413" t="e">
        <f>IF(OR(#REF!="●",#REF!="●"),"",IF(#REF!="","",#REF!))</f>
        <v>#REF!</v>
      </c>
      <c r="X1204" s="412" t="e">
        <f>IF(ISNA(L1204),"",L1204*#REF!)</f>
        <v>#REF!</v>
      </c>
      <c r="Y1204" s="412" t="e">
        <f>IF(ISNA(M1204),"",M1204*#REF!)</f>
        <v>#REF!</v>
      </c>
      <c r="Z1204" s="415" t="e">
        <f>IF(#REF!&gt;0,DQ$6,"")</f>
        <v>#REF!</v>
      </c>
      <c r="AA1204" s="361" t="e">
        <f>IF(#REF!="","",VLOOKUP(#REF!,#REF!,7,0))</f>
        <v>#REF!</v>
      </c>
      <c r="AB1204" s="201" t="e">
        <f>IF(OR(#REF!="",AA1204=""),"",ROUND(#REF!/10^3*AA1204,3))</f>
        <v>#REF!</v>
      </c>
      <c r="AC1204" s="201" t="e">
        <f>IF(#REF!&gt;0,#REF!*#REF!/1000,"")</f>
        <v>#REF!</v>
      </c>
      <c r="AD1204" s="201" t="e">
        <f>IF(#REF!&gt;0,#REF!*#REF!/1000,"")</f>
        <v>#REF!</v>
      </c>
      <c r="AE1204" s="74" t="e">
        <f t="shared" si="211"/>
        <v>#REF!</v>
      </c>
      <c r="AF1204" s="74" t="e">
        <f t="shared" si="212"/>
        <v>#REF!</v>
      </c>
      <c r="AG1204" s="201" t="e">
        <f>IF(ISNA(AE1204),"",AE1204*#REF!)</f>
        <v>#REF!</v>
      </c>
      <c r="AH1204" s="201" t="e">
        <f>IF(ISNA(AF1204),"",AF1204*#REF!)</f>
        <v>#REF!</v>
      </c>
      <c r="AI1204" s="78" t="e">
        <f>IF(#REF!&gt;0,DQ$23,"")</f>
        <v>#REF!</v>
      </c>
      <c r="AJ1204" s="99"/>
      <c r="AK1204" s="411"/>
      <c r="AL1204" s="412" t="e">
        <f>IF(OR(#REF!="",F1204=""),"",ROUND(#REF!/10^3*F1204,3))</f>
        <v>#REF!</v>
      </c>
      <c r="AM1204" s="412" t="e">
        <f>IF(#REF!&gt;0,#REF!*#REF!/1000,"")</f>
        <v>#REF!</v>
      </c>
      <c r="AN1204" s="412" t="e">
        <f>IF(#REF!&gt;0,#REF!*#REF!/1000,"")</f>
        <v>#REF!</v>
      </c>
      <c r="AO1204" s="413" t="e">
        <f>IF(OR(#REF!="●",#REF!="●",#REF!="●"),"",IF(#REF!="","",#REF!))</f>
        <v>#REF!</v>
      </c>
      <c r="AP1204" s="413" t="e">
        <f>IF(OR(#REF!="●",#REF!="●",#REF!="●"),"",IF(#REF!="","",#REF!))</f>
        <v>#REF!</v>
      </c>
      <c r="AQ1204" s="412" t="e">
        <f>IF(ISNA(L1204),"",L1204*#REF!)</f>
        <v>#REF!</v>
      </c>
      <c r="AR1204" s="412" t="e">
        <f>IF(ISNA(M1204),"",M1204*#REF!)</f>
        <v>#REF!</v>
      </c>
      <c r="AS1204" s="415" t="e">
        <f>IF(#REF!&gt;0,DQ$6,"")</f>
        <v>#REF!</v>
      </c>
      <c r="AT1204" s="361" t="e">
        <f>IF(#REF!="","",VLOOKUP(#REF!,#REF!,7,0))</f>
        <v>#REF!</v>
      </c>
      <c r="AU1204" s="201" t="e">
        <f>IF(OR(#REF!="",AT1204=""),"",ROUND(#REF!/10^3*AT1204,3))</f>
        <v>#REF!</v>
      </c>
      <c r="AV1204" s="201" t="e">
        <f>IF(#REF!&gt;0,#REF!*#REF!/1000,"")</f>
        <v>#REF!</v>
      </c>
      <c r="AW1204" s="201" t="e">
        <f>IF(#REF!&gt;0,#REF!*#REF!/1000,"")</f>
        <v>#REF!</v>
      </c>
      <c r="AX1204" s="74" t="e">
        <f t="shared" si="213"/>
        <v>#REF!</v>
      </c>
      <c r="AY1204" s="74" t="e">
        <f t="shared" si="214"/>
        <v>#REF!</v>
      </c>
      <c r="AZ1204" s="201" t="e">
        <f>IF(ISNA(AX1204),"",AX1204*#REF!)</f>
        <v>#REF!</v>
      </c>
      <c r="BA1204" s="201" t="e">
        <f>IF(ISNA(AY1204),"",AY1204*#REF!)</f>
        <v>#REF!</v>
      </c>
      <c r="BB1204" s="78" t="e">
        <f>IF(#REF!&gt;0,DQ$40,"")</f>
        <v>#REF!</v>
      </c>
      <c r="BC1204" s="99"/>
      <c r="BD1204" s="650"/>
      <c r="BE1204" s="652" t="e">
        <f>IF(OR(#REF!="",F1204=""),"",ROUND(#REF!/10^3*F1204,3))</f>
        <v>#REF!</v>
      </c>
      <c r="BF1204" s="412" t="e">
        <f>IF(#REF!&gt;0,#REF!*#REF!/1000,"")</f>
        <v>#REF!</v>
      </c>
      <c r="BG1204" s="412" t="e">
        <f>IF(#REF!&gt;0,#REF!*#REF!/1000,"")</f>
        <v>#REF!</v>
      </c>
      <c r="BH1204" s="413" t="e">
        <f>IF(OR(#REF!="●",#REF!="●",#REF!="●",#REF!="●"),"",IF(#REF!="","",#REF!))</f>
        <v>#REF!</v>
      </c>
      <c r="BI1204" s="413" t="e">
        <f>IF(OR(#REF!="●",#REF!="●",#REF!="●",#REF!="●"),"",IF(#REF!="","",#REF!))</f>
        <v>#REF!</v>
      </c>
      <c r="BJ1204" s="412" t="e">
        <f>IF(ISNA(L1204),"",L1204*#REF!)</f>
        <v>#REF!</v>
      </c>
      <c r="BK1204" s="412" t="e">
        <f>IF(ISNA(M1204),"",M1204*#REF!)</f>
        <v>#REF!</v>
      </c>
      <c r="BL1204" s="415" t="e">
        <f>IF(#REF!&gt;0,DQ$6,"")</f>
        <v>#REF!</v>
      </c>
      <c r="BM1204" s="361" t="e">
        <f>IF(#REF!="","",VLOOKUP(#REF!,#REF!,7,0))</f>
        <v>#REF!</v>
      </c>
      <c r="BN1204" s="201" t="e">
        <f>IF(OR(#REF!="",BM1204=""),"",ROUND(#REF!/10^3*BM1204,3))</f>
        <v>#REF!</v>
      </c>
      <c r="BO1204" s="201" t="e">
        <f>IF(#REF!&gt;0,#REF!*#REF!/1000,"")</f>
        <v>#REF!</v>
      </c>
      <c r="BP1204" s="201" t="e">
        <f>IF(#REF!&gt;0,#REF!*#REF!/1000,"")</f>
        <v>#REF!</v>
      </c>
      <c r="BQ1204" s="74" t="e">
        <f t="shared" si="215"/>
        <v>#REF!</v>
      </c>
      <c r="BR1204" s="74" t="e">
        <f t="shared" si="216"/>
        <v>#REF!</v>
      </c>
      <c r="BS1204" s="201" t="e">
        <f>IF(ISNA(BQ1204),"",BQ1204*#REF!)</f>
        <v>#REF!</v>
      </c>
      <c r="BT1204" s="201" t="e">
        <f>IF(ISNA(BR1204),"",BR1204*#REF!)</f>
        <v>#REF!</v>
      </c>
      <c r="BU1204" s="78" t="e">
        <f>IF(#REF!&gt;0,DQ$57,"")</f>
        <v>#REF!</v>
      </c>
      <c r="BV1204" s="99"/>
      <c r="BW1204" s="411"/>
      <c r="BX1204" s="412" t="e">
        <f>IF(OR(#REF!="",F1204=""),"",ROUND(#REF!/10^3*F1204,3))</f>
        <v>#REF!</v>
      </c>
      <c r="BY1204" s="412" t="e">
        <f>IF(#REF!&gt;0,#REF!*#REF!/1000,"")</f>
        <v>#REF!</v>
      </c>
      <c r="BZ1204" s="412" t="e">
        <f>IF(#REF!&gt;0,#REF!*#REF!/1000,"")</f>
        <v>#REF!</v>
      </c>
      <c r="CA1204" s="413" t="e">
        <f>IF(OR(#REF!="●",#REF!="●",#REF!="●",#REF!="●",#REF!="●"),"",IF(#REF!="","",#REF!))</f>
        <v>#REF!</v>
      </c>
      <c r="CB1204" s="413" t="e">
        <f>IF(OR(#REF!="●",#REF!="●",#REF!="●",#REF!="●",#REF!="●"),"",IF(#REF!="","",#REF!))</f>
        <v>#REF!</v>
      </c>
      <c r="CC1204" s="412" t="e">
        <f>IF(ISNA(L1204),"",L1204*#REF!)</f>
        <v>#REF!</v>
      </c>
      <c r="CD1204" s="412" t="e">
        <f>IF(ISNA(M1204),"",M1204*#REF!)</f>
        <v>#REF!</v>
      </c>
      <c r="CE1204" s="415" t="e">
        <f>IF(#REF!&gt;0,DQ$6,"")</f>
        <v>#REF!</v>
      </c>
      <c r="CF1204" s="361" t="e">
        <f>IF(#REF!="","",VLOOKUP(#REF!,#REF!,7,0))</f>
        <v>#REF!</v>
      </c>
      <c r="CG1204" s="201" t="e">
        <f>IF(OR(#REF!="",CF1204=""),"",ROUND(#REF!/10^3*CF1204,3))</f>
        <v>#REF!</v>
      </c>
      <c r="CH1204" s="201" t="e">
        <f>IF(#REF!&gt;0,#REF!*#REF!/1000,"")</f>
        <v>#REF!</v>
      </c>
      <c r="CI1204" s="201" t="e">
        <f>IF(#REF!&gt;0,#REF!*#REF!/1000,"")</f>
        <v>#REF!</v>
      </c>
      <c r="CJ1204" s="74" t="e">
        <f t="shared" si="217"/>
        <v>#REF!</v>
      </c>
      <c r="CK1204" s="74" t="e">
        <f t="shared" si="218"/>
        <v>#REF!</v>
      </c>
      <c r="CL1204" s="201" t="e">
        <f>IF(ISNA(CJ1204),"",CJ1204*#REF!)</f>
        <v>#REF!</v>
      </c>
      <c r="CM1204" s="201" t="e">
        <f>IF(ISNA(CK1204),"",CK1204*#REF!)</f>
        <v>#REF!</v>
      </c>
      <c r="CN1204" s="101" t="e">
        <f>IF(#REF!&gt;0,DQ$57,"")</f>
        <v>#REF!</v>
      </c>
      <c r="CO1204" s="84"/>
    </row>
    <row r="1205" spans="2:93" ht="18" customHeight="1">
      <c r="B1205" s="151" t="e">
        <f>IF(#REF!="","",VLOOKUP(#REF!,$CX$11:$DG$26,9,0))</f>
        <v>#REF!</v>
      </c>
      <c r="C1205" s="64" t="e">
        <f>IF(#REF!="",0,VLOOKUP(#REF!,$CP$11:$CQ$16,2,0))</f>
        <v>#REF!</v>
      </c>
      <c r="D1205" s="65" t="e">
        <f>IF(#REF!="",0,VLOOKUP(#REF!,$CX$11:$CY$26,2,0))</f>
        <v>#REF!</v>
      </c>
      <c r="E1205" s="152" t="e">
        <f t="shared" si="208"/>
        <v>#REF!</v>
      </c>
      <c r="F1205" s="155" t="e">
        <f>IF(#REF!="","",VLOOKUP(#REF!,#REF!,7,0))</f>
        <v>#REF!</v>
      </c>
      <c r="G1205" s="201" t="e">
        <f>IF(OR(#REF!="",F1205=""),"",ROUND(#REF!/10^3*F1205,3))</f>
        <v>#REF!</v>
      </c>
      <c r="H1205" s="201" t="e">
        <f>IF(#REF!&gt;0,#REF!*#REF!/1000,"")</f>
        <v>#REF!</v>
      </c>
      <c r="I1205" s="201" t="e">
        <f>IF(#REF!&gt;0,#REF!*#REF!/1000,"")</f>
        <v>#REF!</v>
      </c>
      <c r="J1205" s="51" t="e">
        <f>IF(#REF!="●","",IF(#REF!="","",#REF!))</f>
        <v>#REF!</v>
      </c>
      <c r="K1205" s="51" t="e">
        <f>IF(#REF!="●","",IF(#REF!="","",#REF!))</f>
        <v>#REF!</v>
      </c>
      <c r="L1205" s="74" t="e">
        <f t="shared" si="209"/>
        <v>#REF!</v>
      </c>
      <c r="M1205" s="74" t="e">
        <f t="shared" si="210"/>
        <v>#REF!</v>
      </c>
      <c r="N1205" s="201" t="e">
        <f>IF(ISNA(L1205),"",L1205*#REF!)</f>
        <v>#REF!</v>
      </c>
      <c r="O1205" s="201" t="e">
        <f>IF(ISNA(M1205),"",M1205*#REF!)</f>
        <v>#REF!</v>
      </c>
      <c r="P1205" s="78" t="e">
        <f>IF(#REF!&gt;0,DQ$6,"")</f>
        <v>#REF!</v>
      </c>
      <c r="Q1205" s="99"/>
      <c r="R1205" s="411"/>
      <c r="S1205" s="412" t="e">
        <f>IF(OR(#REF!="",F1205=""),"",ROUND(#REF!/10^3*F1205,3))</f>
        <v>#REF!</v>
      </c>
      <c r="T1205" s="412" t="e">
        <f>IF(#REF!&gt;0,#REF!*#REF!/1000,"")</f>
        <v>#REF!</v>
      </c>
      <c r="U1205" s="412" t="e">
        <f>IF(#REF!&gt;0,#REF!*#REF!/1000,"")</f>
        <v>#REF!</v>
      </c>
      <c r="V1205" s="413" t="e">
        <f>IF(OR(#REF!="●",#REF!="●"),"",IF(#REF!="","",#REF!))</f>
        <v>#REF!</v>
      </c>
      <c r="W1205" s="413" t="e">
        <f>IF(OR(#REF!="●",#REF!="●"),"",IF(#REF!="","",#REF!))</f>
        <v>#REF!</v>
      </c>
      <c r="X1205" s="412" t="e">
        <f>IF(ISNA(L1205),"",L1205*#REF!)</f>
        <v>#REF!</v>
      </c>
      <c r="Y1205" s="412" t="e">
        <f>IF(ISNA(M1205),"",M1205*#REF!)</f>
        <v>#REF!</v>
      </c>
      <c r="Z1205" s="414" t="e">
        <f>IF(#REF!&gt;0,DQ$6,"")</f>
        <v>#REF!</v>
      </c>
      <c r="AA1205" s="95" t="e">
        <f>IF(#REF!="","",VLOOKUP(#REF!,#REF!,7,0))</f>
        <v>#REF!</v>
      </c>
      <c r="AB1205" s="201" t="e">
        <f>IF(OR(#REF!="",AA1205=""),"",ROUND(#REF!/10^3*AA1205,3))</f>
        <v>#REF!</v>
      </c>
      <c r="AC1205" s="201" t="e">
        <f>IF(#REF!&gt;0,#REF!*#REF!/1000,"")</f>
        <v>#REF!</v>
      </c>
      <c r="AD1205" s="201" t="e">
        <f>IF(#REF!&gt;0,#REF!*#REF!/1000,"")</f>
        <v>#REF!</v>
      </c>
      <c r="AE1205" s="74" t="e">
        <f t="shared" si="211"/>
        <v>#REF!</v>
      </c>
      <c r="AF1205" s="74" t="e">
        <f t="shared" si="212"/>
        <v>#REF!</v>
      </c>
      <c r="AG1205" s="201" t="e">
        <f>IF(ISNA(AE1205),"",AE1205*#REF!)</f>
        <v>#REF!</v>
      </c>
      <c r="AH1205" s="201" t="e">
        <f>IF(ISNA(AF1205),"",AF1205*#REF!)</f>
        <v>#REF!</v>
      </c>
      <c r="AI1205" s="78" t="e">
        <f>IF(#REF!&gt;0,DQ$23,"")</f>
        <v>#REF!</v>
      </c>
      <c r="AJ1205" s="99"/>
      <c r="AK1205" s="411"/>
      <c r="AL1205" s="412" t="e">
        <f>IF(OR(#REF!="",F1205=""),"",ROUND(#REF!/10^3*F1205,3))</f>
        <v>#REF!</v>
      </c>
      <c r="AM1205" s="412" t="e">
        <f>IF(#REF!&gt;0,#REF!*#REF!/1000,"")</f>
        <v>#REF!</v>
      </c>
      <c r="AN1205" s="412" t="e">
        <f>IF(#REF!&gt;0,#REF!*#REF!/1000,"")</f>
        <v>#REF!</v>
      </c>
      <c r="AO1205" s="413" t="e">
        <f>IF(OR(#REF!="●",#REF!="●",#REF!="●"),"",IF(#REF!="","",#REF!))</f>
        <v>#REF!</v>
      </c>
      <c r="AP1205" s="413" t="e">
        <f>IF(OR(#REF!="●",#REF!="●",#REF!="●"),"",IF(#REF!="","",#REF!))</f>
        <v>#REF!</v>
      </c>
      <c r="AQ1205" s="412" t="e">
        <f>IF(ISNA(L1205),"",L1205*#REF!)</f>
        <v>#REF!</v>
      </c>
      <c r="AR1205" s="412" t="e">
        <f>IF(ISNA(M1205),"",M1205*#REF!)</f>
        <v>#REF!</v>
      </c>
      <c r="AS1205" s="414" t="e">
        <f>IF(#REF!&gt;0,DQ$6,"")</f>
        <v>#REF!</v>
      </c>
      <c r="AT1205" s="95" t="e">
        <f>IF(#REF!="","",VLOOKUP(#REF!,#REF!,7,0))</f>
        <v>#REF!</v>
      </c>
      <c r="AU1205" s="201" t="e">
        <f>IF(OR(#REF!="",AT1205=""),"",ROUND(#REF!/10^3*AT1205,3))</f>
        <v>#REF!</v>
      </c>
      <c r="AV1205" s="201" t="e">
        <f>IF(#REF!&gt;0,#REF!*#REF!/1000,"")</f>
        <v>#REF!</v>
      </c>
      <c r="AW1205" s="201" t="e">
        <f>IF(#REF!&gt;0,#REF!*#REF!/1000,"")</f>
        <v>#REF!</v>
      </c>
      <c r="AX1205" s="74" t="e">
        <f t="shared" si="213"/>
        <v>#REF!</v>
      </c>
      <c r="AY1205" s="74" t="e">
        <f t="shared" si="214"/>
        <v>#REF!</v>
      </c>
      <c r="AZ1205" s="201" t="e">
        <f>IF(ISNA(AX1205),"",AX1205*#REF!)</f>
        <v>#REF!</v>
      </c>
      <c r="BA1205" s="201" t="e">
        <f>IF(ISNA(AY1205),"",AY1205*#REF!)</f>
        <v>#REF!</v>
      </c>
      <c r="BB1205" s="78" t="e">
        <f>IF(#REF!&gt;0,DQ$40,"")</f>
        <v>#REF!</v>
      </c>
      <c r="BC1205" s="99"/>
      <c r="BD1205" s="650"/>
      <c r="BE1205" s="652" t="e">
        <f>IF(OR(#REF!="",F1205=""),"",ROUND(#REF!/10^3*F1205,3))</f>
        <v>#REF!</v>
      </c>
      <c r="BF1205" s="412" t="e">
        <f>IF(#REF!&gt;0,#REF!*#REF!/1000,"")</f>
        <v>#REF!</v>
      </c>
      <c r="BG1205" s="412" t="e">
        <f>IF(#REF!&gt;0,#REF!*#REF!/1000,"")</f>
        <v>#REF!</v>
      </c>
      <c r="BH1205" s="413" t="e">
        <f>IF(OR(#REF!="●",#REF!="●",#REF!="●",#REF!="●"),"",IF(#REF!="","",#REF!))</f>
        <v>#REF!</v>
      </c>
      <c r="BI1205" s="413" t="e">
        <f>IF(OR(#REF!="●",#REF!="●",#REF!="●",#REF!="●"),"",IF(#REF!="","",#REF!))</f>
        <v>#REF!</v>
      </c>
      <c r="BJ1205" s="412" t="e">
        <f>IF(ISNA(L1205),"",L1205*#REF!)</f>
        <v>#REF!</v>
      </c>
      <c r="BK1205" s="412" t="e">
        <f>IF(ISNA(M1205),"",M1205*#REF!)</f>
        <v>#REF!</v>
      </c>
      <c r="BL1205" s="415" t="e">
        <f>IF(#REF!&gt;0,DQ$6,"")</f>
        <v>#REF!</v>
      </c>
      <c r="BM1205" s="361" t="e">
        <f>IF(#REF!="","",VLOOKUP(#REF!,#REF!,7,0))</f>
        <v>#REF!</v>
      </c>
      <c r="BN1205" s="201" t="e">
        <f>IF(OR(#REF!="",BM1205=""),"",ROUND(#REF!/10^3*BM1205,3))</f>
        <v>#REF!</v>
      </c>
      <c r="BO1205" s="201" t="e">
        <f>IF(#REF!&gt;0,#REF!*#REF!/1000,"")</f>
        <v>#REF!</v>
      </c>
      <c r="BP1205" s="201" t="e">
        <f>IF(#REF!&gt;0,#REF!*#REF!/1000,"")</f>
        <v>#REF!</v>
      </c>
      <c r="BQ1205" s="74" t="e">
        <f t="shared" si="215"/>
        <v>#REF!</v>
      </c>
      <c r="BR1205" s="74" t="e">
        <f t="shared" si="216"/>
        <v>#REF!</v>
      </c>
      <c r="BS1205" s="201" t="e">
        <f>IF(ISNA(BQ1205),"",BQ1205*#REF!)</f>
        <v>#REF!</v>
      </c>
      <c r="BT1205" s="201" t="e">
        <f>IF(ISNA(BR1205),"",BR1205*#REF!)</f>
        <v>#REF!</v>
      </c>
      <c r="BU1205" s="78" t="e">
        <f>IF(#REF!&gt;0,DQ$57,"")</f>
        <v>#REF!</v>
      </c>
      <c r="BV1205" s="99"/>
      <c r="BW1205" s="411"/>
      <c r="BX1205" s="412" t="e">
        <f>IF(OR(#REF!="",F1205=""),"",ROUND(#REF!/10^3*F1205,3))</f>
        <v>#REF!</v>
      </c>
      <c r="BY1205" s="412" t="e">
        <f>IF(#REF!&gt;0,#REF!*#REF!/1000,"")</f>
        <v>#REF!</v>
      </c>
      <c r="BZ1205" s="412" t="e">
        <f>IF(#REF!&gt;0,#REF!*#REF!/1000,"")</f>
        <v>#REF!</v>
      </c>
      <c r="CA1205" s="413" t="e">
        <f>IF(OR(#REF!="●",#REF!="●",#REF!="●",#REF!="●",#REF!="●"),"",IF(#REF!="","",#REF!))</f>
        <v>#REF!</v>
      </c>
      <c r="CB1205" s="413" t="e">
        <f>IF(OR(#REF!="●",#REF!="●",#REF!="●",#REF!="●",#REF!="●"),"",IF(#REF!="","",#REF!))</f>
        <v>#REF!</v>
      </c>
      <c r="CC1205" s="412" t="e">
        <f>IF(ISNA(L1205),"",L1205*#REF!)</f>
        <v>#REF!</v>
      </c>
      <c r="CD1205" s="412" t="e">
        <f>IF(ISNA(M1205),"",M1205*#REF!)</f>
        <v>#REF!</v>
      </c>
      <c r="CE1205" s="415" t="e">
        <f>IF(#REF!&gt;0,DQ$6,"")</f>
        <v>#REF!</v>
      </c>
      <c r="CF1205" s="361" t="e">
        <f>IF(#REF!="","",VLOOKUP(#REF!,#REF!,7,0))</f>
        <v>#REF!</v>
      </c>
      <c r="CG1205" s="201" t="e">
        <f>IF(OR(#REF!="",CF1205=""),"",ROUND(#REF!/10^3*CF1205,3))</f>
        <v>#REF!</v>
      </c>
      <c r="CH1205" s="201" t="e">
        <f>IF(#REF!&gt;0,#REF!*#REF!/1000,"")</f>
        <v>#REF!</v>
      </c>
      <c r="CI1205" s="201" t="e">
        <f>IF(#REF!&gt;0,#REF!*#REF!/1000,"")</f>
        <v>#REF!</v>
      </c>
      <c r="CJ1205" s="74" t="e">
        <f t="shared" si="217"/>
        <v>#REF!</v>
      </c>
      <c r="CK1205" s="74" t="e">
        <f t="shared" si="218"/>
        <v>#REF!</v>
      </c>
      <c r="CL1205" s="201" t="e">
        <f>IF(ISNA(CJ1205),"",CJ1205*#REF!)</f>
        <v>#REF!</v>
      </c>
      <c r="CM1205" s="201" t="e">
        <f>IF(ISNA(CK1205),"",CK1205*#REF!)</f>
        <v>#REF!</v>
      </c>
      <c r="CN1205" s="101" t="e">
        <f>IF(#REF!&gt;0,DQ$57,"")</f>
        <v>#REF!</v>
      </c>
      <c r="CO1205" s="84"/>
    </row>
    <row r="1206" spans="2:93" ht="18" customHeight="1">
      <c r="B1206" s="151" t="e">
        <f>IF(#REF!="","",VLOOKUP(#REF!,$CX$11:$DG$26,9,0))</f>
        <v>#REF!</v>
      </c>
      <c r="C1206" s="64" t="e">
        <f>IF(#REF!="",0,VLOOKUP(#REF!,$CP$11:$CQ$16,2,0))</f>
        <v>#REF!</v>
      </c>
      <c r="D1206" s="65" t="e">
        <f>IF(#REF!="",0,VLOOKUP(#REF!,$CX$11:$CY$26,2,0))</f>
        <v>#REF!</v>
      </c>
      <c r="E1206" s="152" t="e">
        <f t="shared" si="208"/>
        <v>#REF!</v>
      </c>
      <c r="F1206" s="155" t="e">
        <f>IF(#REF!="","",VLOOKUP(#REF!,#REF!,7,0))</f>
        <v>#REF!</v>
      </c>
      <c r="G1206" s="201" t="e">
        <f>IF(OR(#REF!="",F1206=""),"",ROUND(#REF!/10^3*F1206,3))</f>
        <v>#REF!</v>
      </c>
      <c r="H1206" s="201" t="e">
        <f>IF(#REF!&gt;0,#REF!*#REF!/1000,"")</f>
        <v>#REF!</v>
      </c>
      <c r="I1206" s="201" t="e">
        <f>IF(#REF!&gt;0,#REF!*#REF!/1000,"")</f>
        <v>#REF!</v>
      </c>
      <c r="J1206" s="51" t="e">
        <f>IF(#REF!="●","",IF(#REF!="","",#REF!))</f>
        <v>#REF!</v>
      </c>
      <c r="K1206" s="51" t="e">
        <f>IF(#REF!="●","",IF(#REF!="","",#REF!))</f>
        <v>#REF!</v>
      </c>
      <c r="L1206" s="74" t="e">
        <f t="shared" si="209"/>
        <v>#REF!</v>
      </c>
      <c r="M1206" s="74" t="e">
        <f t="shared" si="210"/>
        <v>#REF!</v>
      </c>
      <c r="N1206" s="201" t="e">
        <f>IF(ISNA(L1206),"",L1206*#REF!)</f>
        <v>#REF!</v>
      </c>
      <c r="O1206" s="201" t="e">
        <f>IF(ISNA(M1206),"",M1206*#REF!)</f>
        <v>#REF!</v>
      </c>
      <c r="P1206" s="78" t="e">
        <f>IF(#REF!&gt;0,DQ$6,"")</f>
        <v>#REF!</v>
      </c>
      <c r="Q1206" s="99"/>
      <c r="R1206" s="411"/>
      <c r="S1206" s="412" t="e">
        <f>IF(OR(#REF!="",F1206=""),"",ROUND(#REF!/10^3*F1206,3))</f>
        <v>#REF!</v>
      </c>
      <c r="T1206" s="412" t="e">
        <f>IF(#REF!&gt;0,#REF!*#REF!/1000,"")</f>
        <v>#REF!</v>
      </c>
      <c r="U1206" s="412" t="e">
        <f>IF(#REF!&gt;0,#REF!*#REF!/1000,"")</f>
        <v>#REF!</v>
      </c>
      <c r="V1206" s="413" t="e">
        <f>IF(OR(#REF!="●",#REF!="●"),"",IF(#REF!="","",#REF!))</f>
        <v>#REF!</v>
      </c>
      <c r="W1206" s="413" t="e">
        <f>IF(OR(#REF!="●",#REF!="●"),"",IF(#REF!="","",#REF!))</f>
        <v>#REF!</v>
      </c>
      <c r="X1206" s="412" t="e">
        <f>IF(ISNA(L1206),"",L1206*#REF!)</f>
        <v>#REF!</v>
      </c>
      <c r="Y1206" s="412" t="e">
        <f>IF(ISNA(M1206),"",M1206*#REF!)</f>
        <v>#REF!</v>
      </c>
      <c r="Z1206" s="414" t="e">
        <f>IF(#REF!&gt;0,DQ$6,"")</f>
        <v>#REF!</v>
      </c>
      <c r="AA1206" s="95" t="e">
        <f>IF(#REF!="","",VLOOKUP(#REF!,#REF!,7,0))</f>
        <v>#REF!</v>
      </c>
      <c r="AB1206" s="201" t="e">
        <f>IF(OR(#REF!="",AA1206=""),"",ROUND(#REF!/10^3*AA1206,3))</f>
        <v>#REF!</v>
      </c>
      <c r="AC1206" s="201" t="e">
        <f>IF(#REF!&gt;0,#REF!*#REF!/1000,"")</f>
        <v>#REF!</v>
      </c>
      <c r="AD1206" s="201" t="e">
        <f>IF(#REF!&gt;0,#REF!*#REF!/1000,"")</f>
        <v>#REF!</v>
      </c>
      <c r="AE1206" s="74" t="e">
        <f t="shared" si="211"/>
        <v>#REF!</v>
      </c>
      <c r="AF1206" s="74" t="e">
        <f t="shared" si="212"/>
        <v>#REF!</v>
      </c>
      <c r="AG1206" s="201" t="e">
        <f>IF(ISNA(AE1206),"",AE1206*#REF!)</f>
        <v>#REF!</v>
      </c>
      <c r="AH1206" s="201" t="e">
        <f>IF(ISNA(AF1206),"",AF1206*#REF!)</f>
        <v>#REF!</v>
      </c>
      <c r="AI1206" s="78" t="e">
        <f>IF(#REF!&gt;0,DQ$23,"")</f>
        <v>#REF!</v>
      </c>
      <c r="AJ1206" s="99"/>
      <c r="AK1206" s="411"/>
      <c r="AL1206" s="412" t="e">
        <f>IF(OR(#REF!="",F1206=""),"",ROUND(#REF!/10^3*F1206,3))</f>
        <v>#REF!</v>
      </c>
      <c r="AM1206" s="412" t="e">
        <f>IF(#REF!&gt;0,#REF!*#REF!/1000,"")</f>
        <v>#REF!</v>
      </c>
      <c r="AN1206" s="412" t="e">
        <f>IF(#REF!&gt;0,#REF!*#REF!/1000,"")</f>
        <v>#REF!</v>
      </c>
      <c r="AO1206" s="413" t="e">
        <f>IF(OR(#REF!="●",#REF!="●",#REF!="●"),"",IF(#REF!="","",#REF!))</f>
        <v>#REF!</v>
      </c>
      <c r="AP1206" s="413" t="e">
        <f>IF(OR(#REF!="●",#REF!="●",#REF!="●"),"",IF(#REF!="","",#REF!))</f>
        <v>#REF!</v>
      </c>
      <c r="AQ1206" s="412" t="e">
        <f>IF(ISNA(L1206),"",L1206*#REF!)</f>
        <v>#REF!</v>
      </c>
      <c r="AR1206" s="412" t="e">
        <f>IF(ISNA(M1206),"",M1206*#REF!)</f>
        <v>#REF!</v>
      </c>
      <c r="AS1206" s="414" t="e">
        <f>IF(#REF!&gt;0,DQ$6,"")</f>
        <v>#REF!</v>
      </c>
      <c r="AT1206" s="95" t="e">
        <f>IF(#REF!="","",VLOOKUP(#REF!,#REF!,7,0))</f>
        <v>#REF!</v>
      </c>
      <c r="AU1206" s="201" t="e">
        <f>IF(OR(#REF!="",AT1206=""),"",ROUND(#REF!/10^3*AT1206,3))</f>
        <v>#REF!</v>
      </c>
      <c r="AV1206" s="201" t="e">
        <f>IF(#REF!&gt;0,#REF!*#REF!/1000,"")</f>
        <v>#REF!</v>
      </c>
      <c r="AW1206" s="201" t="e">
        <f>IF(#REF!&gt;0,#REF!*#REF!/1000,"")</f>
        <v>#REF!</v>
      </c>
      <c r="AX1206" s="74" t="e">
        <f t="shared" si="213"/>
        <v>#REF!</v>
      </c>
      <c r="AY1206" s="74" t="e">
        <f t="shared" si="214"/>
        <v>#REF!</v>
      </c>
      <c r="AZ1206" s="201" t="e">
        <f>IF(ISNA(AX1206),"",AX1206*#REF!)</f>
        <v>#REF!</v>
      </c>
      <c r="BA1206" s="201" t="e">
        <f>IF(ISNA(AY1206),"",AY1206*#REF!)</f>
        <v>#REF!</v>
      </c>
      <c r="BB1206" s="78" t="e">
        <f>IF(#REF!&gt;0,DQ$40,"")</f>
        <v>#REF!</v>
      </c>
      <c r="BC1206" s="99"/>
      <c r="BD1206" s="650"/>
      <c r="BE1206" s="652" t="e">
        <f>IF(OR(#REF!="",F1206=""),"",ROUND(#REF!/10^3*F1206,3))</f>
        <v>#REF!</v>
      </c>
      <c r="BF1206" s="412" t="e">
        <f>IF(#REF!&gt;0,#REF!*#REF!/1000,"")</f>
        <v>#REF!</v>
      </c>
      <c r="BG1206" s="412" t="e">
        <f>IF(#REF!&gt;0,#REF!*#REF!/1000,"")</f>
        <v>#REF!</v>
      </c>
      <c r="BH1206" s="413" t="e">
        <f>IF(OR(#REF!="●",#REF!="●",#REF!="●",#REF!="●"),"",IF(#REF!="","",#REF!))</f>
        <v>#REF!</v>
      </c>
      <c r="BI1206" s="413" t="e">
        <f>IF(OR(#REF!="●",#REF!="●",#REF!="●",#REF!="●"),"",IF(#REF!="","",#REF!))</f>
        <v>#REF!</v>
      </c>
      <c r="BJ1206" s="412" t="e">
        <f>IF(ISNA(L1206),"",L1206*#REF!)</f>
        <v>#REF!</v>
      </c>
      <c r="BK1206" s="412" t="e">
        <f>IF(ISNA(M1206),"",M1206*#REF!)</f>
        <v>#REF!</v>
      </c>
      <c r="BL1206" s="415" t="e">
        <f>IF(#REF!&gt;0,DQ$6,"")</f>
        <v>#REF!</v>
      </c>
      <c r="BM1206" s="361" t="e">
        <f>IF(#REF!="","",VLOOKUP(#REF!,#REF!,7,0))</f>
        <v>#REF!</v>
      </c>
      <c r="BN1206" s="201" t="e">
        <f>IF(OR(#REF!="",BM1206=""),"",ROUND(#REF!/10^3*BM1206,3))</f>
        <v>#REF!</v>
      </c>
      <c r="BO1206" s="201" t="e">
        <f>IF(#REF!&gt;0,#REF!*#REF!/1000,"")</f>
        <v>#REF!</v>
      </c>
      <c r="BP1206" s="201" t="e">
        <f>IF(#REF!&gt;0,#REF!*#REF!/1000,"")</f>
        <v>#REF!</v>
      </c>
      <c r="BQ1206" s="74" t="e">
        <f t="shared" si="215"/>
        <v>#REF!</v>
      </c>
      <c r="BR1206" s="74" t="e">
        <f t="shared" si="216"/>
        <v>#REF!</v>
      </c>
      <c r="BS1206" s="201" t="e">
        <f>IF(ISNA(BQ1206),"",BQ1206*#REF!)</f>
        <v>#REF!</v>
      </c>
      <c r="BT1206" s="201" t="e">
        <f>IF(ISNA(BR1206),"",BR1206*#REF!)</f>
        <v>#REF!</v>
      </c>
      <c r="BU1206" s="78" t="e">
        <f>IF(#REF!&gt;0,DQ$57,"")</f>
        <v>#REF!</v>
      </c>
      <c r="BV1206" s="99"/>
      <c r="BW1206" s="411"/>
      <c r="BX1206" s="412" t="e">
        <f>IF(OR(#REF!="",F1206=""),"",ROUND(#REF!/10^3*F1206,3))</f>
        <v>#REF!</v>
      </c>
      <c r="BY1206" s="412" t="e">
        <f>IF(#REF!&gt;0,#REF!*#REF!/1000,"")</f>
        <v>#REF!</v>
      </c>
      <c r="BZ1206" s="412" t="e">
        <f>IF(#REF!&gt;0,#REF!*#REF!/1000,"")</f>
        <v>#REF!</v>
      </c>
      <c r="CA1206" s="413" t="e">
        <f>IF(OR(#REF!="●",#REF!="●",#REF!="●",#REF!="●",#REF!="●"),"",IF(#REF!="","",#REF!))</f>
        <v>#REF!</v>
      </c>
      <c r="CB1206" s="413" t="e">
        <f>IF(OR(#REF!="●",#REF!="●",#REF!="●",#REF!="●",#REF!="●"),"",IF(#REF!="","",#REF!))</f>
        <v>#REF!</v>
      </c>
      <c r="CC1206" s="412" t="e">
        <f>IF(ISNA(L1206),"",L1206*#REF!)</f>
        <v>#REF!</v>
      </c>
      <c r="CD1206" s="412" t="e">
        <f>IF(ISNA(M1206),"",M1206*#REF!)</f>
        <v>#REF!</v>
      </c>
      <c r="CE1206" s="415" t="e">
        <f>IF(#REF!&gt;0,DQ$6,"")</f>
        <v>#REF!</v>
      </c>
      <c r="CF1206" s="361" t="e">
        <f>IF(#REF!="","",VLOOKUP(#REF!,#REF!,7,0))</f>
        <v>#REF!</v>
      </c>
      <c r="CG1206" s="201" t="e">
        <f>IF(OR(#REF!="",CF1206=""),"",ROUND(#REF!/10^3*CF1206,3))</f>
        <v>#REF!</v>
      </c>
      <c r="CH1206" s="201" t="e">
        <f>IF(#REF!&gt;0,#REF!*#REF!/1000,"")</f>
        <v>#REF!</v>
      </c>
      <c r="CI1206" s="201" t="e">
        <f>IF(#REF!&gt;0,#REF!*#REF!/1000,"")</f>
        <v>#REF!</v>
      </c>
      <c r="CJ1206" s="74" t="e">
        <f t="shared" si="217"/>
        <v>#REF!</v>
      </c>
      <c r="CK1206" s="74" t="e">
        <f t="shared" si="218"/>
        <v>#REF!</v>
      </c>
      <c r="CL1206" s="201" t="e">
        <f>IF(ISNA(CJ1206),"",CJ1206*#REF!)</f>
        <v>#REF!</v>
      </c>
      <c r="CM1206" s="201" t="e">
        <f>IF(ISNA(CK1206),"",CK1206*#REF!)</f>
        <v>#REF!</v>
      </c>
      <c r="CN1206" s="101" t="e">
        <f>IF(#REF!&gt;0,DQ$57,"")</f>
        <v>#REF!</v>
      </c>
      <c r="CO1206" s="84"/>
    </row>
    <row r="1207" spans="2:93" ht="18" customHeight="1">
      <c r="B1207" s="151" t="e">
        <f>IF(#REF!="","",VLOOKUP(#REF!,$CX$11:$DG$26,9,0))</f>
        <v>#REF!</v>
      </c>
      <c r="C1207" s="64" t="e">
        <f>IF(#REF!="",0,VLOOKUP(#REF!,$CP$11:$CQ$16,2,0))</f>
        <v>#REF!</v>
      </c>
      <c r="D1207" s="65" t="e">
        <f>IF(#REF!="",0,VLOOKUP(#REF!,$CX$11:$CY$26,2,0))</f>
        <v>#REF!</v>
      </c>
      <c r="E1207" s="152" t="e">
        <f t="shared" si="208"/>
        <v>#REF!</v>
      </c>
      <c r="F1207" s="155" t="e">
        <f>IF(#REF!="","",VLOOKUP(#REF!,#REF!,7,0))</f>
        <v>#REF!</v>
      </c>
      <c r="G1207" s="201" t="e">
        <f>IF(OR(#REF!="",F1207=""),"",ROUND(#REF!/10^3*F1207,3))</f>
        <v>#REF!</v>
      </c>
      <c r="H1207" s="201" t="e">
        <f>IF(#REF!&gt;0,#REF!*#REF!/1000,"")</f>
        <v>#REF!</v>
      </c>
      <c r="I1207" s="201" t="e">
        <f>IF(#REF!&gt;0,#REF!*#REF!/1000,"")</f>
        <v>#REF!</v>
      </c>
      <c r="J1207" s="51" t="e">
        <f>IF(#REF!="●","",IF(#REF!="","",#REF!))</f>
        <v>#REF!</v>
      </c>
      <c r="K1207" s="51" t="e">
        <f>IF(#REF!="●","",IF(#REF!="","",#REF!))</f>
        <v>#REF!</v>
      </c>
      <c r="L1207" s="74" t="e">
        <f t="shared" si="209"/>
        <v>#REF!</v>
      </c>
      <c r="M1207" s="74" t="e">
        <f t="shared" si="210"/>
        <v>#REF!</v>
      </c>
      <c r="N1207" s="201" t="e">
        <f>IF(ISNA(L1207),"",L1207*#REF!)</f>
        <v>#REF!</v>
      </c>
      <c r="O1207" s="201" t="e">
        <f>IF(ISNA(M1207),"",M1207*#REF!)</f>
        <v>#REF!</v>
      </c>
      <c r="P1207" s="78" t="e">
        <f>IF(#REF!&gt;0,DQ$6,"")</f>
        <v>#REF!</v>
      </c>
      <c r="Q1207" s="99"/>
      <c r="R1207" s="411"/>
      <c r="S1207" s="412" t="e">
        <f>IF(OR(#REF!="",F1207=""),"",ROUND(#REF!/10^3*F1207,3))</f>
        <v>#REF!</v>
      </c>
      <c r="T1207" s="412" t="e">
        <f>IF(#REF!&gt;0,#REF!*#REF!/1000,"")</f>
        <v>#REF!</v>
      </c>
      <c r="U1207" s="412" t="e">
        <f>IF(#REF!&gt;0,#REF!*#REF!/1000,"")</f>
        <v>#REF!</v>
      </c>
      <c r="V1207" s="413" t="e">
        <f>IF(OR(#REF!="●",#REF!="●"),"",IF(#REF!="","",#REF!))</f>
        <v>#REF!</v>
      </c>
      <c r="W1207" s="413" t="e">
        <f>IF(OR(#REF!="●",#REF!="●"),"",IF(#REF!="","",#REF!))</f>
        <v>#REF!</v>
      </c>
      <c r="X1207" s="412" t="e">
        <f>IF(ISNA(L1207),"",L1207*#REF!)</f>
        <v>#REF!</v>
      </c>
      <c r="Y1207" s="412" t="e">
        <f>IF(ISNA(M1207),"",M1207*#REF!)</f>
        <v>#REF!</v>
      </c>
      <c r="Z1207" s="414" t="e">
        <f>IF(#REF!&gt;0,DQ$6,"")</f>
        <v>#REF!</v>
      </c>
      <c r="AA1207" s="95" t="e">
        <f>IF(#REF!="","",VLOOKUP(#REF!,#REF!,7,0))</f>
        <v>#REF!</v>
      </c>
      <c r="AB1207" s="201" t="e">
        <f>IF(OR(#REF!="",AA1207=""),"",ROUND(#REF!/10^3*AA1207,3))</f>
        <v>#REF!</v>
      </c>
      <c r="AC1207" s="201" t="e">
        <f>IF(#REF!&gt;0,#REF!*#REF!/1000,"")</f>
        <v>#REF!</v>
      </c>
      <c r="AD1207" s="201" t="e">
        <f>IF(#REF!&gt;0,#REF!*#REF!/1000,"")</f>
        <v>#REF!</v>
      </c>
      <c r="AE1207" s="74" t="e">
        <f t="shared" si="211"/>
        <v>#REF!</v>
      </c>
      <c r="AF1207" s="74" t="e">
        <f t="shared" si="212"/>
        <v>#REF!</v>
      </c>
      <c r="AG1207" s="201" t="e">
        <f>IF(ISNA(AE1207),"",AE1207*#REF!)</f>
        <v>#REF!</v>
      </c>
      <c r="AH1207" s="201" t="e">
        <f>IF(ISNA(AF1207),"",AF1207*#REF!)</f>
        <v>#REF!</v>
      </c>
      <c r="AI1207" s="78" t="e">
        <f>IF(#REF!&gt;0,DQ$23,"")</f>
        <v>#REF!</v>
      </c>
      <c r="AJ1207" s="99"/>
      <c r="AK1207" s="411"/>
      <c r="AL1207" s="412" t="e">
        <f>IF(OR(#REF!="",F1207=""),"",ROUND(#REF!/10^3*F1207,3))</f>
        <v>#REF!</v>
      </c>
      <c r="AM1207" s="412" t="e">
        <f>IF(#REF!&gt;0,#REF!*#REF!/1000,"")</f>
        <v>#REF!</v>
      </c>
      <c r="AN1207" s="412" t="e">
        <f>IF(#REF!&gt;0,#REF!*#REF!/1000,"")</f>
        <v>#REF!</v>
      </c>
      <c r="AO1207" s="413" t="e">
        <f>IF(OR(#REF!="●",#REF!="●",#REF!="●"),"",IF(#REF!="","",#REF!))</f>
        <v>#REF!</v>
      </c>
      <c r="AP1207" s="413" t="e">
        <f>IF(OR(#REF!="●",#REF!="●",#REF!="●"),"",IF(#REF!="","",#REF!))</f>
        <v>#REF!</v>
      </c>
      <c r="AQ1207" s="412" t="e">
        <f>IF(ISNA(L1207),"",L1207*#REF!)</f>
        <v>#REF!</v>
      </c>
      <c r="AR1207" s="412" t="e">
        <f>IF(ISNA(M1207),"",M1207*#REF!)</f>
        <v>#REF!</v>
      </c>
      <c r="AS1207" s="414" t="e">
        <f>IF(#REF!&gt;0,DQ$6,"")</f>
        <v>#REF!</v>
      </c>
      <c r="AT1207" s="95" t="e">
        <f>IF(#REF!="","",VLOOKUP(#REF!,#REF!,7,0))</f>
        <v>#REF!</v>
      </c>
      <c r="AU1207" s="201" t="e">
        <f>IF(OR(#REF!="",AT1207=""),"",ROUND(#REF!/10^3*AT1207,3))</f>
        <v>#REF!</v>
      </c>
      <c r="AV1207" s="201" t="e">
        <f>IF(#REF!&gt;0,#REF!*#REF!/1000,"")</f>
        <v>#REF!</v>
      </c>
      <c r="AW1207" s="201" t="e">
        <f>IF(#REF!&gt;0,#REF!*#REF!/1000,"")</f>
        <v>#REF!</v>
      </c>
      <c r="AX1207" s="74" t="e">
        <f t="shared" si="213"/>
        <v>#REF!</v>
      </c>
      <c r="AY1207" s="74" t="e">
        <f t="shared" si="214"/>
        <v>#REF!</v>
      </c>
      <c r="AZ1207" s="201" t="e">
        <f>IF(ISNA(AX1207),"",AX1207*#REF!)</f>
        <v>#REF!</v>
      </c>
      <c r="BA1207" s="201" t="e">
        <f>IF(ISNA(AY1207),"",AY1207*#REF!)</f>
        <v>#REF!</v>
      </c>
      <c r="BB1207" s="78" t="e">
        <f>IF(#REF!&gt;0,DQ$40,"")</f>
        <v>#REF!</v>
      </c>
      <c r="BC1207" s="99"/>
      <c r="BD1207" s="650"/>
      <c r="BE1207" s="652" t="e">
        <f>IF(OR(#REF!="",F1207=""),"",ROUND(#REF!/10^3*F1207,3))</f>
        <v>#REF!</v>
      </c>
      <c r="BF1207" s="412" t="e">
        <f>IF(#REF!&gt;0,#REF!*#REF!/1000,"")</f>
        <v>#REF!</v>
      </c>
      <c r="BG1207" s="412" t="e">
        <f>IF(#REF!&gt;0,#REF!*#REF!/1000,"")</f>
        <v>#REF!</v>
      </c>
      <c r="BH1207" s="413" t="e">
        <f>IF(OR(#REF!="●",#REF!="●",#REF!="●",#REF!="●"),"",IF(#REF!="","",#REF!))</f>
        <v>#REF!</v>
      </c>
      <c r="BI1207" s="413" t="e">
        <f>IF(OR(#REF!="●",#REF!="●",#REF!="●",#REF!="●"),"",IF(#REF!="","",#REF!))</f>
        <v>#REF!</v>
      </c>
      <c r="BJ1207" s="412" t="e">
        <f>IF(ISNA(L1207),"",L1207*#REF!)</f>
        <v>#REF!</v>
      </c>
      <c r="BK1207" s="412" t="e">
        <f>IF(ISNA(M1207),"",M1207*#REF!)</f>
        <v>#REF!</v>
      </c>
      <c r="BL1207" s="415" t="e">
        <f>IF(#REF!&gt;0,DQ$6,"")</f>
        <v>#REF!</v>
      </c>
      <c r="BM1207" s="361" t="e">
        <f>IF(#REF!="","",VLOOKUP(#REF!,#REF!,7,0))</f>
        <v>#REF!</v>
      </c>
      <c r="BN1207" s="201" t="e">
        <f>IF(OR(#REF!="",BM1207=""),"",ROUND(#REF!/10^3*BM1207,3))</f>
        <v>#REF!</v>
      </c>
      <c r="BO1207" s="201" t="e">
        <f>IF(#REF!&gt;0,#REF!*#REF!/1000,"")</f>
        <v>#REF!</v>
      </c>
      <c r="BP1207" s="201" t="e">
        <f>IF(#REF!&gt;0,#REF!*#REF!/1000,"")</f>
        <v>#REF!</v>
      </c>
      <c r="BQ1207" s="74" t="e">
        <f t="shared" si="215"/>
        <v>#REF!</v>
      </c>
      <c r="BR1207" s="74" t="e">
        <f t="shared" si="216"/>
        <v>#REF!</v>
      </c>
      <c r="BS1207" s="201" t="e">
        <f>IF(ISNA(BQ1207),"",BQ1207*#REF!)</f>
        <v>#REF!</v>
      </c>
      <c r="BT1207" s="201" t="e">
        <f>IF(ISNA(BR1207),"",BR1207*#REF!)</f>
        <v>#REF!</v>
      </c>
      <c r="BU1207" s="78" t="e">
        <f>IF(#REF!&gt;0,DQ$57,"")</f>
        <v>#REF!</v>
      </c>
      <c r="BV1207" s="99"/>
      <c r="BW1207" s="411"/>
      <c r="BX1207" s="412" t="e">
        <f>IF(OR(#REF!="",F1207=""),"",ROUND(#REF!/10^3*F1207,3))</f>
        <v>#REF!</v>
      </c>
      <c r="BY1207" s="412" t="e">
        <f>IF(#REF!&gt;0,#REF!*#REF!/1000,"")</f>
        <v>#REF!</v>
      </c>
      <c r="BZ1207" s="412" t="e">
        <f>IF(#REF!&gt;0,#REF!*#REF!/1000,"")</f>
        <v>#REF!</v>
      </c>
      <c r="CA1207" s="413" t="e">
        <f>IF(OR(#REF!="●",#REF!="●",#REF!="●",#REF!="●",#REF!="●"),"",IF(#REF!="","",#REF!))</f>
        <v>#REF!</v>
      </c>
      <c r="CB1207" s="413" t="e">
        <f>IF(OR(#REF!="●",#REF!="●",#REF!="●",#REF!="●",#REF!="●"),"",IF(#REF!="","",#REF!))</f>
        <v>#REF!</v>
      </c>
      <c r="CC1207" s="412" t="e">
        <f>IF(ISNA(L1207),"",L1207*#REF!)</f>
        <v>#REF!</v>
      </c>
      <c r="CD1207" s="412" t="e">
        <f>IF(ISNA(M1207),"",M1207*#REF!)</f>
        <v>#REF!</v>
      </c>
      <c r="CE1207" s="415" t="e">
        <f>IF(#REF!&gt;0,DQ$6,"")</f>
        <v>#REF!</v>
      </c>
      <c r="CF1207" s="361" t="e">
        <f>IF(#REF!="","",VLOOKUP(#REF!,#REF!,7,0))</f>
        <v>#REF!</v>
      </c>
      <c r="CG1207" s="201" t="e">
        <f>IF(OR(#REF!="",CF1207=""),"",ROUND(#REF!/10^3*CF1207,3))</f>
        <v>#REF!</v>
      </c>
      <c r="CH1207" s="201" t="e">
        <f>IF(#REF!&gt;0,#REF!*#REF!/1000,"")</f>
        <v>#REF!</v>
      </c>
      <c r="CI1207" s="201" t="e">
        <f>IF(#REF!&gt;0,#REF!*#REF!/1000,"")</f>
        <v>#REF!</v>
      </c>
      <c r="CJ1207" s="74" t="e">
        <f t="shared" si="217"/>
        <v>#REF!</v>
      </c>
      <c r="CK1207" s="74" t="e">
        <f t="shared" si="218"/>
        <v>#REF!</v>
      </c>
      <c r="CL1207" s="201" t="e">
        <f>IF(ISNA(CJ1207),"",CJ1207*#REF!)</f>
        <v>#REF!</v>
      </c>
      <c r="CM1207" s="201" t="e">
        <f>IF(ISNA(CK1207),"",CK1207*#REF!)</f>
        <v>#REF!</v>
      </c>
      <c r="CN1207" s="101" t="e">
        <f>IF(#REF!&gt;0,DQ$57,"")</f>
        <v>#REF!</v>
      </c>
      <c r="CO1207" s="84"/>
    </row>
    <row r="1208" spans="2:93" ht="18" customHeight="1">
      <c r="B1208" s="151" t="e">
        <f>IF(#REF!="","",VLOOKUP(#REF!,$CX$11:$DG$26,9,0))</f>
        <v>#REF!</v>
      </c>
      <c r="C1208" s="64" t="e">
        <f>IF(#REF!="",0,VLOOKUP(#REF!,$CP$11:$CQ$16,2,0))</f>
        <v>#REF!</v>
      </c>
      <c r="D1208" s="65" t="e">
        <f>IF(#REF!="",0,VLOOKUP(#REF!,$CX$11:$CY$26,2,0))</f>
        <v>#REF!</v>
      </c>
      <c r="E1208" s="152" t="e">
        <f t="shared" si="208"/>
        <v>#REF!</v>
      </c>
      <c r="F1208" s="155" t="e">
        <f>IF(#REF!="","",VLOOKUP(#REF!,#REF!,7,0))</f>
        <v>#REF!</v>
      </c>
      <c r="G1208" s="201" t="e">
        <f>IF(OR(#REF!="",F1208=""),"",ROUND(#REF!/10^3*F1208,3))</f>
        <v>#REF!</v>
      </c>
      <c r="H1208" s="201" t="e">
        <f>IF(#REF!&gt;0,#REF!*#REF!/1000,"")</f>
        <v>#REF!</v>
      </c>
      <c r="I1208" s="201" t="e">
        <f>IF(#REF!&gt;0,#REF!*#REF!/1000,"")</f>
        <v>#REF!</v>
      </c>
      <c r="J1208" s="51" t="e">
        <f>IF(#REF!="●","",IF(#REF!="","",#REF!))</f>
        <v>#REF!</v>
      </c>
      <c r="K1208" s="51" t="e">
        <f>IF(#REF!="●","",IF(#REF!="","",#REF!))</f>
        <v>#REF!</v>
      </c>
      <c r="L1208" s="74" t="e">
        <f t="shared" si="209"/>
        <v>#REF!</v>
      </c>
      <c r="M1208" s="74" t="e">
        <f t="shared" si="210"/>
        <v>#REF!</v>
      </c>
      <c r="N1208" s="201" t="e">
        <f>IF(ISNA(L1208),"",L1208*#REF!)</f>
        <v>#REF!</v>
      </c>
      <c r="O1208" s="201" t="e">
        <f>IF(ISNA(M1208),"",M1208*#REF!)</f>
        <v>#REF!</v>
      </c>
      <c r="P1208" s="78" t="e">
        <f>IF(#REF!&gt;0,DQ$6,"")</f>
        <v>#REF!</v>
      </c>
      <c r="Q1208" s="99"/>
      <c r="R1208" s="411"/>
      <c r="S1208" s="412" t="e">
        <f>IF(OR(#REF!="",F1208=""),"",ROUND(#REF!/10^3*F1208,3))</f>
        <v>#REF!</v>
      </c>
      <c r="T1208" s="412" t="e">
        <f>IF(#REF!&gt;0,#REF!*#REF!/1000,"")</f>
        <v>#REF!</v>
      </c>
      <c r="U1208" s="412" t="e">
        <f>IF(#REF!&gt;0,#REF!*#REF!/1000,"")</f>
        <v>#REF!</v>
      </c>
      <c r="V1208" s="413" t="e">
        <f>IF(OR(#REF!="●",#REF!="●"),"",IF(#REF!="","",#REF!))</f>
        <v>#REF!</v>
      </c>
      <c r="W1208" s="413" t="e">
        <f>IF(OR(#REF!="●",#REF!="●"),"",IF(#REF!="","",#REF!))</f>
        <v>#REF!</v>
      </c>
      <c r="X1208" s="412" t="e">
        <f>IF(ISNA(L1208),"",L1208*#REF!)</f>
        <v>#REF!</v>
      </c>
      <c r="Y1208" s="412" t="e">
        <f>IF(ISNA(M1208),"",M1208*#REF!)</f>
        <v>#REF!</v>
      </c>
      <c r="Z1208" s="414" t="e">
        <f>IF(#REF!&gt;0,DQ$6,"")</f>
        <v>#REF!</v>
      </c>
      <c r="AA1208" s="95" t="e">
        <f>IF(#REF!="","",VLOOKUP(#REF!,#REF!,7,0))</f>
        <v>#REF!</v>
      </c>
      <c r="AB1208" s="201" t="e">
        <f>IF(OR(#REF!="",AA1208=""),"",ROUND(#REF!/10^3*AA1208,3))</f>
        <v>#REF!</v>
      </c>
      <c r="AC1208" s="201" t="e">
        <f>IF(#REF!&gt;0,#REF!*#REF!/1000,"")</f>
        <v>#REF!</v>
      </c>
      <c r="AD1208" s="201" t="e">
        <f>IF(#REF!&gt;0,#REF!*#REF!/1000,"")</f>
        <v>#REF!</v>
      </c>
      <c r="AE1208" s="74" t="e">
        <f t="shared" si="211"/>
        <v>#REF!</v>
      </c>
      <c r="AF1208" s="74" t="e">
        <f t="shared" si="212"/>
        <v>#REF!</v>
      </c>
      <c r="AG1208" s="201" t="e">
        <f>IF(ISNA(AE1208),"",AE1208*#REF!)</f>
        <v>#REF!</v>
      </c>
      <c r="AH1208" s="201" t="e">
        <f>IF(ISNA(AF1208),"",AF1208*#REF!)</f>
        <v>#REF!</v>
      </c>
      <c r="AI1208" s="78" t="e">
        <f>IF(#REF!&gt;0,DQ$23,"")</f>
        <v>#REF!</v>
      </c>
      <c r="AJ1208" s="99"/>
      <c r="AK1208" s="411"/>
      <c r="AL1208" s="412" t="e">
        <f>IF(OR(#REF!="",F1208=""),"",ROUND(#REF!/10^3*F1208,3))</f>
        <v>#REF!</v>
      </c>
      <c r="AM1208" s="412" t="e">
        <f>IF(#REF!&gt;0,#REF!*#REF!/1000,"")</f>
        <v>#REF!</v>
      </c>
      <c r="AN1208" s="412" t="e">
        <f>IF(#REF!&gt;0,#REF!*#REF!/1000,"")</f>
        <v>#REF!</v>
      </c>
      <c r="AO1208" s="413" t="e">
        <f>IF(OR(#REF!="●",#REF!="●",#REF!="●"),"",IF(#REF!="","",#REF!))</f>
        <v>#REF!</v>
      </c>
      <c r="AP1208" s="413" t="e">
        <f>IF(OR(#REF!="●",#REF!="●",#REF!="●"),"",IF(#REF!="","",#REF!))</f>
        <v>#REF!</v>
      </c>
      <c r="AQ1208" s="412" t="e">
        <f>IF(ISNA(L1208),"",L1208*#REF!)</f>
        <v>#REF!</v>
      </c>
      <c r="AR1208" s="412" t="e">
        <f>IF(ISNA(M1208),"",M1208*#REF!)</f>
        <v>#REF!</v>
      </c>
      <c r="AS1208" s="414" t="e">
        <f>IF(#REF!&gt;0,DQ$6,"")</f>
        <v>#REF!</v>
      </c>
      <c r="AT1208" s="95" t="e">
        <f>IF(#REF!="","",VLOOKUP(#REF!,#REF!,7,0))</f>
        <v>#REF!</v>
      </c>
      <c r="AU1208" s="201" t="e">
        <f>IF(OR(#REF!="",AT1208=""),"",ROUND(#REF!/10^3*AT1208,3))</f>
        <v>#REF!</v>
      </c>
      <c r="AV1208" s="201" t="e">
        <f>IF(#REF!&gt;0,#REF!*#REF!/1000,"")</f>
        <v>#REF!</v>
      </c>
      <c r="AW1208" s="201" t="e">
        <f>IF(#REF!&gt;0,#REF!*#REF!/1000,"")</f>
        <v>#REF!</v>
      </c>
      <c r="AX1208" s="74" t="e">
        <f t="shared" si="213"/>
        <v>#REF!</v>
      </c>
      <c r="AY1208" s="74" t="e">
        <f t="shared" si="214"/>
        <v>#REF!</v>
      </c>
      <c r="AZ1208" s="201" t="e">
        <f>IF(ISNA(AX1208),"",AX1208*#REF!)</f>
        <v>#REF!</v>
      </c>
      <c r="BA1208" s="201" t="e">
        <f>IF(ISNA(AY1208),"",AY1208*#REF!)</f>
        <v>#REF!</v>
      </c>
      <c r="BB1208" s="78" t="e">
        <f>IF(#REF!&gt;0,DQ$40,"")</f>
        <v>#REF!</v>
      </c>
      <c r="BC1208" s="99"/>
      <c r="BD1208" s="650"/>
      <c r="BE1208" s="652" t="e">
        <f>IF(OR(#REF!="",F1208=""),"",ROUND(#REF!/10^3*F1208,3))</f>
        <v>#REF!</v>
      </c>
      <c r="BF1208" s="412" t="e">
        <f>IF(#REF!&gt;0,#REF!*#REF!/1000,"")</f>
        <v>#REF!</v>
      </c>
      <c r="BG1208" s="412" t="e">
        <f>IF(#REF!&gt;0,#REF!*#REF!/1000,"")</f>
        <v>#REF!</v>
      </c>
      <c r="BH1208" s="413" t="e">
        <f>IF(OR(#REF!="●",#REF!="●",#REF!="●",#REF!="●"),"",IF(#REF!="","",#REF!))</f>
        <v>#REF!</v>
      </c>
      <c r="BI1208" s="413" t="e">
        <f>IF(OR(#REF!="●",#REF!="●",#REF!="●",#REF!="●"),"",IF(#REF!="","",#REF!))</f>
        <v>#REF!</v>
      </c>
      <c r="BJ1208" s="412" t="e">
        <f>IF(ISNA(L1208),"",L1208*#REF!)</f>
        <v>#REF!</v>
      </c>
      <c r="BK1208" s="412" t="e">
        <f>IF(ISNA(M1208),"",M1208*#REF!)</f>
        <v>#REF!</v>
      </c>
      <c r="BL1208" s="415" t="e">
        <f>IF(#REF!&gt;0,DQ$6,"")</f>
        <v>#REF!</v>
      </c>
      <c r="BM1208" s="361" t="e">
        <f>IF(#REF!="","",VLOOKUP(#REF!,#REF!,7,0))</f>
        <v>#REF!</v>
      </c>
      <c r="BN1208" s="201" t="e">
        <f>IF(OR(#REF!="",BM1208=""),"",ROUND(#REF!/10^3*BM1208,3))</f>
        <v>#REF!</v>
      </c>
      <c r="BO1208" s="201" t="e">
        <f>IF(#REF!&gt;0,#REF!*#REF!/1000,"")</f>
        <v>#REF!</v>
      </c>
      <c r="BP1208" s="201" t="e">
        <f>IF(#REF!&gt;0,#REF!*#REF!/1000,"")</f>
        <v>#REF!</v>
      </c>
      <c r="BQ1208" s="74" t="e">
        <f t="shared" si="215"/>
        <v>#REF!</v>
      </c>
      <c r="BR1208" s="74" t="e">
        <f t="shared" si="216"/>
        <v>#REF!</v>
      </c>
      <c r="BS1208" s="201" t="e">
        <f>IF(ISNA(BQ1208),"",BQ1208*#REF!)</f>
        <v>#REF!</v>
      </c>
      <c r="BT1208" s="201" t="e">
        <f>IF(ISNA(BR1208),"",BR1208*#REF!)</f>
        <v>#REF!</v>
      </c>
      <c r="BU1208" s="78" t="e">
        <f>IF(#REF!&gt;0,DQ$57,"")</f>
        <v>#REF!</v>
      </c>
      <c r="BV1208" s="99"/>
      <c r="BW1208" s="411"/>
      <c r="BX1208" s="412" t="e">
        <f>IF(OR(#REF!="",F1208=""),"",ROUND(#REF!/10^3*F1208,3))</f>
        <v>#REF!</v>
      </c>
      <c r="BY1208" s="412" t="e">
        <f>IF(#REF!&gt;0,#REF!*#REF!/1000,"")</f>
        <v>#REF!</v>
      </c>
      <c r="BZ1208" s="412" t="e">
        <f>IF(#REF!&gt;0,#REF!*#REF!/1000,"")</f>
        <v>#REF!</v>
      </c>
      <c r="CA1208" s="413" t="e">
        <f>IF(OR(#REF!="●",#REF!="●",#REF!="●",#REF!="●",#REF!="●"),"",IF(#REF!="","",#REF!))</f>
        <v>#REF!</v>
      </c>
      <c r="CB1208" s="413" t="e">
        <f>IF(OR(#REF!="●",#REF!="●",#REF!="●",#REF!="●",#REF!="●"),"",IF(#REF!="","",#REF!))</f>
        <v>#REF!</v>
      </c>
      <c r="CC1208" s="412" t="e">
        <f>IF(ISNA(L1208),"",L1208*#REF!)</f>
        <v>#REF!</v>
      </c>
      <c r="CD1208" s="412" t="e">
        <f>IF(ISNA(M1208),"",M1208*#REF!)</f>
        <v>#REF!</v>
      </c>
      <c r="CE1208" s="415" t="e">
        <f>IF(#REF!&gt;0,DQ$6,"")</f>
        <v>#REF!</v>
      </c>
      <c r="CF1208" s="361" t="e">
        <f>IF(#REF!="","",VLOOKUP(#REF!,#REF!,7,0))</f>
        <v>#REF!</v>
      </c>
      <c r="CG1208" s="201" t="e">
        <f>IF(OR(#REF!="",CF1208=""),"",ROUND(#REF!/10^3*CF1208,3))</f>
        <v>#REF!</v>
      </c>
      <c r="CH1208" s="201" t="e">
        <f>IF(#REF!&gt;0,#REF!*#REF!/1000,"")</f>
        <v>#REF!</v>
      </c>
      <c r="CI1208" s="201" t="e">
        <f>IF(#REF!&gt;0,#REF!*#REF!/1000,"")</f>
        <v>#REF!</v>
      </c>
      <c r="CJ1208" s="74" t="e">
        <f t="shared" si="217"/>
        <v>#REF!</v>
      </c>
      <c r="CK1208" s="74" t="e">
        <f t="shared" si="218"/>
        <v>#REF!</v>
      </c>
      <c r="CL1208" s="201" t="e">
        <f>IF(ISNA(CJ1208),"",CJ1208*#REF!)</f>
        <v>#REF!</v>
      </c>
      <c r="CM1208" s="201" t="e">
        <f>IF(ISNA(CK1208),"",CK1208*#REF!)</f>
        <v>#REF!</v>
      </c>
      <c r="CN1208" s="101" t="e">
        <f>IF(#REF!&gt;0,DQ$57,"")</f>
        <v>#REF!</v>
      </c>
      <c r="CO1208" s="84"/>
    </row>
    <row r="1209" spans="2:93" ht="18" customHeight="1">
      <c r="B1209" s="151" t="e">
        <f>IF(#REF!="","",VLOOKUP(#REF!,$CX$11:$DG$26,9,0))</f>
        <v>#REF!</v>
      </c>
      <c r="C1209" s="64" t="e">
        <f>IF(#REF!="",0,VLOOKUP(#REF!,$CP$11:$CQ$16,2,0))</f>
        <v>#REF!</v>
      </c>
      <c r="D1209" s="65" t="e">
        <f>IF(#REF!="",0,VLOOKUP(#REF!,$CX$11:$CY$26,2,0))</f>
        <v>#REF!</v>
      </c>
      <c r="E1209" s="152" t="e">
        <f t="shared" si="208"/>
        <v>#REF!</v>
      </c>
      <c r="F1209" s="155" t="e">
        <f>IF(#REF!="","",VLOOKUP(#REF!,#REF!,7,0))</f>
        <v>#REF!</v>
      </c>
      <c r="G1209" s="201" t="e">
        <f>IF(OR(#REF!="",F1209=""),"",ROUND(#REF!/10^3*F1209,3))</f>
        <v>#REF!</v>
      </c>
      <c r="H1209" s="201" t="e">
        <f>IF(#REF!&gt;0,#REF!*#REF!/1000,"")</f>
        <v>#REF!</v>
      </c>
      <c r="I1209" s="201" t="e">
        <f>IF(#REF!&gt;0,#REF!*#REF!/1000,"")</f>
        <v>#REF!</v>
      </c>
      <c r="J1209" s="51" t="e">
        <f>IF(#REF!="●","",IF(#REF!="","",#REF!))</f>
        <v>#REF!</v>
      </c>
      <c r="K1209" s="51" t="e">
        <f>IF(#REF!="●","",IF(#REF!="","",#REF!))</f>
        <v>#REF!</v>
      </c>
      <c r="L1209" s="74" t="e">
        <f t="shared" si="209"/>
        <v>#REF!</v>
      </c>
      <c r="M1209" s="74" t="e">
        <f t="shared" si="210"/>
        <v>#REF!</v>
      </c>
      <c r="N1209" s="201" t="e">
        <f>IF(ISNA(L1209),"",L1209*#REF!)</f>
        <v>#REF!</v>
      </c>
      <c r="O1209" s="201" t="e">
        <f>IF(ISNA(M1209),"",M1209*#REF!)</f>
        <v>#REF!</v>
      </c>
      <c r="P1209" s="78" t="e">
        <f>IF(#REF!&gt;0,DQ$6,"")</f>
        <v>#REF!</v>
      </c>
      <c r="Q1209" s="99"/>
      <c r="R1209" s="411"/>
      <c r="S1209" s="412" t="e">
        <f>IF(OR(#REF!="",F1209=""),"",ROUND(#REF!/10^3*F1209,3))</f>
        <v>#REF!</v>
      </c>
      <c r="T1209" s="412" t="e">
        <f>IF(#REF!&gt;0,#REF!*#REF!/1000,"")</f>
        <v>#REF!</v>
      </c>
      <c r="U1209" s="412" t="e">
        <f>IF(#REF!&gt;0,#REF!*#REF!/1000,"")</f>
        <v>#REF!</v>
      </c>
      <c r="V1209" s="413" t="e">
        <f>IF(OR(#REF!="●",#REF!="●"),"",IF(#REF!="","",#REF!))</f>
        <v>#REF!</v>
      </c>
      <c r="W1209" s="413" t="e">
        <f>IF(OR(#REF!="●",#REF!="●"),"",IF(#REF!="","",#REF!))</f>
        <v>#REF!</v>
      </c>
      <c r="X1209" s="412" t="e">
        <f>IF(ISNA(L1209),"",L1209*#REF!)</f>
        <v>#REF!</v>
      </c>
      <c r="Y1209" s="412" t="e">
        <f>IF(ISNA(M1209),"",M1209*#REF!)</f>
        <v>#REF!</v>
      </c>
      <c r="Z1209" s="414" t="e">
        <f>IF(#REF!&gt;0,DQ$6,"")</f>
        <v>#REF!</v>
      </c>
      <c r="AA1209" s="95" t="e">
        <f>IF(#REF!="","",VLOOKUP(#REF!,#REF!,7,0))</f>
        <v>#REF!</v>
      </c>
      <c r="AB1209" s="201" t="e">
        <f>IF(OR(#REF!="",AA1209=""),"",ROUND(#REF!/10^3*AA1209,3))</f>
        <v>#REF!</v>
      </c>
      <c r="AC1209" s="201" t="e">
        <f>IF(#REF!&gt;0,#REF!*#REF!/1000,"")</f>
        <v>#REF!</v>
      </c>
      <c r="AD1209" s="201" t="e">
        <f>IF(#REF!&gt;0,#REF!*#REF!/1000,"")</f>
        <v>#REF!</v>
      </c>
      <c r="AE1209" s="74" t="e">
        <f t="shared" si="211"/>
        <v>#REF!</v>
      </c>
      <c r="AF1209" s="74" t="e">
        <f t="shared" si="212"/>
        <v>#REF!</v>
      </c>
      <c r="AG1209" s="201" t="e">
        <f>IF(ISNA(AE1209),"",AE1209*#REF!)</f>
        <v>#REF!</v>
      </c>
      <c r="AH1209" s="201" t="e">
        <f>IF(ISNA(AF1209),"",AF1209*#REF!)</f>
        <v>#REF!</v>
      </c>
      <c r="AI1209" s="78" t="e">
        <f>IF(#REF!&gt;0,DQ$23,"")</f>
        <v>#REF!</v>
      </c>
      <c r="AJ1209" s="99"/>
      <c r="AK1209" s="411"/>
      <c r="AL1209" s="412" t="e">
        <f>IF(OR(#REF!="",F1209=""),"",ROUND(#REF!/10^3*F1209,3))</f>
        <v>#REF!</v>
      </c>
      <c r="AM1209" s="412" t="e">
        <f>IF(#REF!&gt;0,#REF!*#REF!/1000,"")</f>
        <v>#REF!</v>
      </c>
      <c r="AN1209" s="412" t="e">
        <f>IF(#REF!&gt;0,#REF!*#REF!/1000,"")</f>
        <v>#REF!</v>
      </c>
      <c r="AO1209" s="413" t="e">
        <f>IF(OR(#REF!="●",#REF!="●",#REF!="●"),"",IF(#REF!="","",#REF!))</f>
        <v>#REF!</v>
      </c>
      <c r="AP1209" s="413" t="e">
        <f>IF(OR(#REF!="●",#REF!="●",#REF!="●"),"",IF(#REF!="","",#REF!))</f>
        <v>#REF!</v>
      </c>
      <c r="AQ1209" s="412" t="e">
        <f>IF(ISNA(L1209),"",L1209*#REF!)</f>
        <v>#REF!</v>
      </c>
      <c r="AR1209" s="412" t="e">
        <f>IF(ISNA(M1209),"",M1209*#REF!)</f>
        <v>#REF!</v>
      </c>
      <c r="AS1209" s="414" t="e">
        <f>IF(#REF!&gt;0,DQ$6,"")</f>
        <v>#REF!</v>
      </c>
      <c r="AT1209" s="95" t="e">
        <f>IF(#REF!="","",VLOOKUP(#REF!,#REF!,7,0))</f>
        <v>#REF!</v>
      </c>
      <c r="AU1209" s="201" t="e">
        <f>IF(OR(#REF!="",AT1209=""),"",ROUND(#REF!/10^3*AT1209,3))</f>
        <v>#REF!</v>
      </c>
      <c r="AV1209" s="201" t="e">
        <f>IF(#REF!&gt;0,#REF!*#REF!/1000,"")</f>
        <v>#REF!</v>
      </c>
      <c r="AW1209" s="201" t="e">
        <f>IF(#REF!&gt;0,#REF!*#REF!/1000,"")</f>
        <v>#REF!</v>
      </c>
      <c r="AX1209" s="74" t="e">
        <f t="shared" si="213"/>
        <v>#REF!</v>
      </c>
      <c r="AY1209" s="74" t="e">
        <f t="shared" si="214"/>
        <v>#REF!</v>
      </c>
      <c r="AZ1209" s="201" t="e">
        <f>IF(ISNA(AX1209),"",AX1209*#REF!)</f>
        <v>#REF!</v>
      </c>
      <c r="BA1209" s="201" t="e">
        <f>IF(ISNA(AY1209),"",AY1209*#REF!)</f>
        <v>#REF!</v>
      </c>
      <c r="BB1209" s="78" t="e">
        <f>IF(#REF!&gt;0,DQ$40,"")</f>
        <v>#REF!</v>
      </c>
      <c r="BC1209" s="99"/>
      <c r="BD1209" s="650"/>
      <c r="BE1209" s="652" t="e">
        <f>IF(OR(#REF!="",F1209=""),"",ROUND(#REF!/10^3*F1209,3))</f>
        <v>#REF!</v>
      </c>
      <c r="BF1209" s="412" t="e">
        <f>IF(#REF!&gt;0,#REF!*#REF!/1000,"")</f>
        <v>#REF!</v>
      </c>
      <c r="BG1209" s="412" t="e">
        <f>IF(#REF!&gt;0,#REF!*#REF!/1000,"")</f>
        <v>#REF!</v>
      </c>
      <c r="BH1209" s="413" t="e">
        <f>IF(OR(#REF!="●",#REF!="●",#REF!="●",#REF!="●"),"",IF(#REF!="","",#REF!))</f>
        <v>#REF!</v>
      </c>
      <c r="BI1209" s="413" t="e">
        <f>IF(OR(#REF!="●",#REF!="●",#REF!="●",#REF!="●"),"",IF(#REF!="","",#REF!))</f>
        <v>#REF!</v>
      </c>
      <c r="BJ1209" s="412" t="e">
        <f>IF(ISNA(L1209),"",L1209*#REF!)</f>
        <v>#REF!</v>
      </c>
      <c r="BK1209" s="412" t="e">
        <f>IF(ISNA(M1209),"",M1209*#REF!)</f>
        <v>#REF!</v>
      </c>
      <c r="BL1209" s="415" t="e">
        <f>IF(#REF!&gt;0,DQ$6,"")</f>
        <v>#REF!</v>
      </c>
      <c r="BM1209" s="361" t="e">
        <f>IF(#REF!="","",VLOOKUP(#REF!,#REF!,7,0))</f>
        <v>#REF!</v>
      </c>
      <c r="BN1209" s="201" t="e">
        <f>IF(OR(#REF!="",BM1209=""),"",ROUND(#REF!/10^3*BM1209,3))</f>
        <v>#REF!</v>
      </c>
      <c r="BO1209" s="201" t="e">
        <f>IF(#REF!&gt;0,#REF!*#REF!/1000,"")</f>
        <v>#REF!</v>
      </c>
      <c r="BP1209" s="201" t="e">
        <f>IF(#REF!&gt;0,#REF!*#REF!/1000,"")</f>
        <v>#REF!</v>
      </c>
      <c r="BQ1209" s="74" t="e">
        <f t="shared" si="215"/>
        <v>#REF!</v>
      </c>
      <c r="BR1209" s="74" t="e">
        <f t="shared" si="216"/>
        <v>#REF!</v>
      </c>
      <c r="BS1209" s="201" t="e">
        <f>IF(ISNA(BQ1209),"",BQ1209*#REF!)</f>
        <v>#REF!</v>
      </c>
      <c r="BT1209" s="201" t="e">
        <f>IF(ISNA(BR1209),"",BR1209*#REF!)</f>
        <v>#REF!</v>
      </c>
      <c r="BU1209" s="78" t="e">
        <f>IF(#REF!&gt;0,DQ$57,"")</f>
        <v>#REF!</v>
      </c>
      <c r="BV1209" s="99"/>
      <c r="BW1209" s="411"/>
      <c r="BX1209" s="412" t="e">
        <f>IF(OR(#REF!="",F1209=""),"",ROUND(#REF!/10^3*F1209,3))</f>
        <v>#REF!</v>
      </c>
      <c r="BY1209" s="412" t="e">
        <f>IF(#REF!&gt;0,#REF!*#REF!/1000,"")</f>
        <v>#REF!</v>
      </c>
      <c r="BZ1209" s="412" t="e">
        <f>IF(#REF!&gt;0,#REF!*#REF!/1000,"")</f>
        <v>#REF!</v>
      </c>
      <c r="CA1209" s="413" t="e">
        <f>IF(OR(#REF!="●",#REF!="●",#REF!="●",#REF!="●",#REF!="●"),"",IF(#REF!="","",#REF!))</f>
        <v>#REF!</v>
      </c>
      <c r="CB1209" s="413" t="e">
        <f>IF(OR(#REF!="●",#REF!="●",#REF!="●",#REF!="●",#REF!="●"),"",IF(#REF!="","",#REF!))</f>
        <v>#REF!</v>
      </c>
      <c r="CC1209" s="412" t="e">
        <f>IF(ISNA(L1209),"",L1209*#REF!)</f>
        <v>#REF!</v>
      </c>
      <c r="CD1209" s="412" t="e">
        <f>IF(ISNA(M1209),"",M1209*#REF!)</f>
        <v>#REF!</v>
      </c>
      <c r="CE1209" s="415" t="e">
        <f>IF(#REF!&gt;0,DQ$6,"")</f>
        <v>#REF!</v>
      </c>
      <c r="CF1209" s="361" t="e">
        <f>IF(#REF!="","",VLOOKUP(#REF!,#REF!,7,0))</f>
        <v>#REF!</v>
      </c>
      <c r="CG1209" s="201" t="e">
        <f>IF(OR(#REF!="",CF1209=""),"",ROUND(#REF!/10^3*CF1209,3))</f>
        <v>#REF!</v>
      </c>
      <c r="CH1209" s="201" t="e">
        <f>IF(#REF!&gt;0,#REF!*#REF!/1000,"")</f>
        <v>#REF!</v>
      </c>
      <c r="CI1209" s="201" t="e">
        <f>IF(#REF!&gt;0,#REF!*#REF!/1000,"")</f>
        <v>#REF!</v>
      </c>
      <c r="CJ1209" s="74" t="e">
        <f t="shared" si="217"/>
        <v>#REF!</v>
      </c>
      <c r="CK1209" s="74" t="e">
        <f t="shared" si="218"/>
        <v>#REF!</v>
      </c>
      <c r="CL1209" s="201" t="e">
        <f>IF(ISNA(CJ1209),"",CJ1209*#REF!)</f>
        <v>#REF!</v>
      </c>
      <c r="CM1209" s="201" t="e">
        <f>IF(ISNA(CK1209),"",CK1209*#REF!)</f>
        <v>#REF!</v>
      </c>
      <c r="CN1209" s="101" t="e">
        <f>IF(#REF!&gt;0,DQ$57,"")</f>
        <v>#REF!</v>
      </c>
      <c r="CO1209" s="84"/>
    </row>
    <row r="1210" spans="2:93" ht="18" customHeight="1" thickBot="1">
      <c r="B1210" s="151" t="e">
        <f>IF(#REF!="","",VLOOKUP(#REF!,$CX$11:$DG$26,9,0))</f>
        <v>#REF!</v>
      </c>
      <c r="C1210" s="64" t="e">
        <f>IF(#REF!="",0,VLOOKUP(#REF!,$CP$11:$CQ$16,2,0))</f>
        <v>#REF!</v>
      </c>
      <c r="D1210" s="65" t="e">
        <f>IF(#REF!="",0,VLOOKUP(#REF!,$CX$11:$CY$26,2,0))</f>
        <v>#REF!</v>
      </c>
      <c r="E1210" s="152" t="e">
        <f t="shared" si="208"/>
        <v>#REF!</v>
      </c>
      <c r="F1210" s="155" t="e">
        <f>IF(#REF!="","",VLOOKUP(#REF!,#REF!,7,0))</f>
        <v>#REF!</v>
      </c>
      <c r="G1210" s="201" t="e">
        <f>IF(OR(#REF!="",F1210=""),"",ROUND(#REF!/10^3*F1210,3))</f>
        <v>#REF!</v>
      </c>
      <c r="H1210" s="201" t="e">
        <f>IF(#REF!&gt;0,#REF!*#REF!/1000,"")</f>
        <v>#REF!</v>
      </c>
      <c r="I1210" s="201" t="e">
        <f>IF(#REF!&gt;0,#REF!*#REF!/1000,"")</f>
        <v>#REF!</v>
      </c>
      <c r="J1210" s="489" t="e">
        <f>IF(#REF!="●","",IF(#REF!="","",#REF!))</f>
        <v>#REF!</v>
      </c>
      <c r="K1210" s="489" t="e">
        <f>IF(#REF!="●","",IF(#REF!="","",#REF!))</f>
        <v>#REF!</v>
      </c>
      <c r="L1210" s="74" t="e">
        <f>VLOOKUP(E1210,$DN$6:$DP$18,2,0)</f>
        <v>#REF!</v>
      </c>
      <c r="M1210" s="74" t="e">
        <f t="shared" si="210"/>
        <v>#REF!</v>
      </c>
      <c r="N1210" s="201" t="e">
        <f>IF(ISNA(L1210),"",L1210*#REF!)</f>
        <v>#REF!</v>
      </c>
      <c r="O1210" s="201" t="e">
        <f>IF(ISNA(M1210),"",M1210*#REF!)</f>
        <v>#REF!</v>
      </c>
      <c r="P1210" s="78" t="e">
        <f>IF(#REF!&gt;0,DQ$6,"")</f>
        <v>#REF!</v>
      </c>
      <c r="Q1210" s="99"/>
      <c r="R1210" s="411"/>
      <c r="S1210" s="412" t="e">
        <f>IF(OR(#REF!="",F1210=""),"",ROUND(#REF!/10^3*F1210,3))</f>
        <v>#REF!</v>
      </c>
      <c r="T1210" s="412" t="e">
        <f>IF(#REF!&gt;0,#REF!*#REF!/1000,"")</f>
        <v>#REF!</v>
      </c>
      <c r="U1210" s="412" t="e">
        <f>IF(#REF!&gt;0,#REF!*#REF!/1000,"")</f>
        <v>#REF!</v>
      </c>
      <c r="V1210" s="491" t="e">
        <f>IF(OR(#REF!="●",#REF!="●"),"",IF(#REF!="","",#REF!))</f>
        <v>#REF!</v>
      </c>
      <c r="W1210" s="491" t="e">
        <f>IF(OR(#REF!="●",#REF!="●"),"",IF(#REF!="","",#REF!))</f>
        <v>#REF!</v>
      </c>
      <c r="X1210" s="412" t="e">
        <f>IF(ISNA(L1210),"",L1210*#REF!)</f>
        <v>#REF!</v>
      </c>
      <c r="Y1210" s="412" t="e">
        <f>IF(ISNA(M1210),"",M1210*#REF!)</f>
        <v>#REF!</v>
      </c>
      <c r="Z1210" s="414" t="e">
        <f>IF(#REF!&gt;0,DQ$6,"")</f>
        <v>#REF!</v>
      </c>
      <c r="AA1210" s="95" t="e">
        <f>IF(#REF!="","",VLOOKUP(#REF!,#REF!,7,0))</f>
        <v>#REF!</v>
      </c>
      <c r="AB1210" s="201" t="e">
        <f>IF(OR(#REF!="",AA1210=""),"",ROUND(#REF!/10^3*AA1210,3))</f>
        <v>#REF!</v>
      </c>
      <c r="AC1210" s="201" t="e">
        <f>IF(#REF!&gt;0,#REF!*#REF!/1000,"")</f>
        <v>#REF!</v>
      </c>
      <c r="AD1210" s="201" t="e">
        <f>IF(#REF!&gt;0,#REF!*#REF!/1000,"")</f>
        <v>#REF!</v>
      </c>
      <c r="AE1210" s="74" t="e">
        <f t="shared" si="211"/>
        <v>#REF!</v>
      </c>
      <c r="AF1210" s="74" t="e">
        <f t="shared" si="212"/>
        <v>#REF!</v>
      </c>
      <c r="AG1210" s="201" t="e">
        <f>IF(ISNA(AE1210),"",AE1210*#REF!)</f>
        <v>#REF!</v>
      </c>
      <c r="AH1210" s="201" t="e">
        <f>IF(ISNA(AF1210),"",AF1210*#REF!)</f>
        <v>#REF!</v>
      </c>
      <c r="AI1210" s="78" t="e">
        <f>IF(#REF!&gt;0,DQ$23,"")</f>
        <v>#REF!</v>
      </c>
      <c r="AJ1210" s="99"/>
      <c r="AK1210" s="411"/>
      <c r="AL1210" s="412" t="e">
        <f>IF(OR(#REF!="",F1210=""),"",ROUND(#REF!/10^3*F1210,3))</f>
        <v>#REF!</v>
      </c>
      <c r="AM1210" s="412" t="e">
        <f>IF(#REF!&gt;0,#REF!*#REF!/1000,"")</f>
        <v>#REF!</v>
      </c>
      <c r="AN1210" s="412" t="e">
        <f>IF(#REF!&gt;0,#REF!*#REF!/1000,"")</f>
        <v>#REF!</v>
      </c>
      <c r="AO1210" s="491" t="e">
        <f>IF(OR(#REF!="●",#REF!="●",#REF!="●"),"",IF(#REF!="","",#REF!))</f>
        <v>#REF!</v>
      </c>
      <c r="AP1210" s="491" t="e">
        <f>IF(OR(#REF!="●",#REF!="●",#REF!="●"),"",IF(#REF!="","",#REF!))</f>
        <v>#REF!</v>
      </c>
      <c r="AQ1210" s="412" t="e">
        <f>IF(ISNA(L1210),"",L1210*#REF!)</f>
        <v>#REF!</v>
      </c>
      <c r="AR1210" s="412" t="e">
        <f>IF(ISNA(M1210),"",M1210*#REF!)</f>
        <v>#REF!</v>
      </c>
      <c r="AS1210" s="414" t="e">
        <f>IF(#REF!&gt;0,DQ$6,"")</f>
        <v>#REF!</v>
      </c>
      <c r="AT1210" s="95" t="e">
        <f>IF(#REF!="","",VLOOKUP(#REF!,#REF!,7,0))</f>
        <v>#REF!</v>
      </c>
      <c r="AU1210" s="201" t="e">
        <f>IF(OR(#REF!="",AT1210=""),"",ROUND(#REF!/10^3*AT1210,3))</f>
        <v>#REF!</v>
      </c>
      <c r="AV1210" s="201" t="e">
        <f>IF(#REF!&gt;0,#REF!*#REF!/1000,"")</f>
        <v>#REF!</v>
      </c>
      <c r="AW1210" s="201" t="e">
        <f>IF(#REF!&gt;0,#REF!*#REF!/1000,"")</f>
        <v>#REF!</v>
      </c>
      <c r="AX1210" s="74" t="e">
        <f t="shared" si="213"/>
        <v>#REF!</v>
      </c>
      <c r="AY1210" s="74" t="e">
        <f t="shared" si="214"/>
        <v>#REF!</v>
      </c>
      <c r="AZ1210" s="201" t="e">
        <f>IF(ISNA(AX1210),"",AX1210*#REF!)</f>
        <v>#REF!</v>
      </c>
      <c r="BA1210" s="201" t="e">
        <f>IF(ISNA(AY1210),"",AY1210*#REF!)</f>
        <v>#REF!</v>
      </c>
      <c r="BB1210" s="78" t="e">
        <f>IF(#REF!&gt;0,DQ$40,"")</f>
        <v>#REF!</v>
      </c>
      <c r="BC1210" s="99"/>
      <c r="BD1210" s="650"/>
      <c r="BE1210" s="653" t="e">
        <f>IF(OR(#REF!="",F1210=""),"",ROUND(#REF!/10^3*F1210,3))</f>
        <v>#REF!</v>
      </c>
      <c r="BF1210" s="642" t="e">
        <f>IF(#REF!&gt;0,#REF!*#REF!/1000,"")</f>
        <v>#REF!</v>
      </c>
      <c r="BG1210" s="642" t="e">
        <f>IF(#REF!&gt;0,#REF!*#REF!/1000,"")</f>
        <v>#REF!</v>
      </c>
      <c r="BH1210" s="643" t="e">
        <f>IF(OR(#REF!="●",#REF!="●",#REF!="●",#REF!="●"),"",IF(#REF!="","",#REF!))</f>
        <v>#REF!</v>
      </c>
      <c r="BI1210" s="643" t="e">
        <f>IF(OR(#REF!="●",#REF!="●",#REF!="●",#REF!="●"),"",IF(#REF!="","",#REF!))</f>
        <v>#REF!</v>
      </c>
      <c r="BJ1210" s="642" t="e">
        <f>IF(ISNA(L1210),"",L1210*#REF!)</f>
        <v>#REF!</v>
      </c>
      <c r="BK1210" s="642" t="e">
        <f>IF(ISNA(M1210),"",M1210*#REF!)</f>
        <v>#REF!</v>
      </c>
      <c r="BL1210" s="644" t="e">
        <f>IF(#REF!&gt;0,DQ$6,"")</f>
        <v>#REF!</v>
      </c>
      <c r="BM1210" s="645" t="e">
        <f>IF(#REF!="","",VLOOKUP(#REF!,#REF!,7,0))</f>
        <v>#REF!</v>
      </c>
      <c r="BN1210" s="646" t="e">
        <f>IF(OR(#REF!="",BM1210=""),"",ROUND(#REF!/10^3*BM1210,3))</f>
        <v>#REF!</v>
      </c>
      <c r="BO1210" s="646" t="e">
        <f>IF(#REF!&gt;0,#REF!*#REF!/1000,"")</f>
        <v>#REF!</v>
      </c>
      <c r="BP1210" s="646" t="e">
        <f>IF(#REF!&gt;0,#REF!*#REF!/1000,"")</f>
        <v>#REF!</v>
      </c>
      <c r="BQ1210" s="647" t="e">
        <f t="shared" si="215"/>
        <v>#REF!</v>
      </c>
      <c r="BR1210" s="647" t="e">
        <f t="shared" si="216"/>
        <v>#REF!</v>
      </c>
      <c r="BS1210" s="646" t="e">
        <f>IF(ISNA(BQ1210),"",BQ1210*#REF!)</f>
        <v>#REF!</v>
      </c>
      <c r="BT1210" s="646" t="e">
        <f>IF(ISNA(BR1210),"",BR1210*#REF!)</f>
        <v>#REF!</v>
      </c>
      <c r="BU1210" s="654" t="e">
        <f>IF(#REF!&gt;0,DQ$57,"")</f>
        <v>#REF!</v>
      </c>
      <c r="BV1210" s="99"/>
      <c r="BW1210" s="641"/>
      <c r="BX1210" s="642" t="e">
        <f>IF(OR(#REF!="",F1210=""),"",ROUND(#REF!/10^3*F1210,3))</f>
        <v>#REF!</v>
      </c>
      <c r="BY1210" s="642" t="e">
        <f>IF(#REF!&gt;0,#REF!*#REF!/1000,"")</f>
        <v>#REF!</v>
      </c>
      <c r="BZ1210" s="642" t="e">
        <f>IF(#REF!&gt;0,#REF!*#REF!/1000,"")</f>
        <v>#REF!</v>
      </c>
      <c r="CA1210" s="643" t="e">
        <f>IF(OR(#REF!="●",#REF!="●",#REF!="●",#REF!="●",#REF!="●"),"",IF(#REF!="","",#REF!))</f>
        <v>#REF!</v>
      </c>
      <c r="CB1210" s="643" t="e">
        <f>IF(OR(#REF!="●",#REF!="●",#REF!="●",#REF!="●",#REF!="●"),"",IF(#REF!="","",#REF!))</f>
        <v>#REF!</v>
      </c>
      <c r="CC1210" s="642" t="e">
        <f>IF(ISNA(L1210),"",L1210*#REF!)</f>
        <v>#REF!</v>
      </c>
      <c r="CD1210" s="642" t="e">
        <f>IF(ISNA(M1210),"",M1210*#REF!)</f>
        <v>#REF!</v>
      </c>
      <c r="CE1210" s="644" t="e">
        <f>IF(#REF!&gt;0,DQ$6,"")</f>
        <v>#REF!</v>
      </c>
      <c r="CF1210" s="645" t="e">
        <f>IF(#REF!="","",VLOOKUP(#REF!,#REF!,7,0))</f>
        <v>#REF!</v>
      </c>
      <c r="CG1210" s="646" t="e">
        <f>IF(OR(#REF!="",CF1210=""),"",ROUND(#REF!/10^3*CF1210,3))</f>
        <v>#REF!</v>
      </c>
      <c r="CH1210" s="646" t="e">
        <f>IF(#REF!&gt;0,#REF!*#REF!/1000,"")</f>
        <v>#REF!</v>
      </c>
      <c r="CI1210" s="646" t="e">
        <f>IF(#REF!&gt;0,#REF!*#REF!/1000,"")</f>
        <v>#REF!</v>
      </c>
      <c r="CJ1210" s="647" t="e">
        <f t="shared" si="217"/>
        <v>#REF!</v>
      </c>
      <c r="CK1210" s="647" t="e">
        <f t="shared" si="218"/>
        <v>#REF!</v>
      </c>
      <c r="CL1210" s="646" t="e">
        <f>IF(ISNA(CJ1210),"",CJ1210*#REF!)</f>
        <v>#REF!</v>
      </c>
      <c r="CM1210" s="646" t="e">
        <f>IF(ISNA(CK1210),"",CK1210*#REF!)</f>
        <v>#REF!</v>
      </c>
      <c r="CN1210" s="648" t="e">
        <f>IF(#REF!&gt;0,DQ$57,"")</f>
        <v>#REF!</v>
      </c>
      <c r="CO1210" s="84"/>
    </row>
  </sheetData>
  <mergeCells count="90">
    <mergeCell ref="B8:B10"/>
    <mergeCell ref="B7:E7"/>
    <mergeCell ref="L8:L9"/>
    <mergeCell ref="F8:F9"/>
    <mergeCell ref="G8:G9"/>
    <mergeCell ref="C8:E10"/>
    <mergeCell ref="F3:G3"/>
    <mergeCell ref="I8:I9"/>
    <mergeCell ref="AA3:AB3"/>
    <mergeCell ref="Z8:Z9"/>
    <mergeCell ref="R8:R9"/>
    <mergeCell ref="S8:S9"/>
    <mergeCell ref="T8:T9"/>
    <mergeCell ref="U8:U9"/>
    <mergeCell ref="AA8:AA9"/>
    <mergeCell ref="V8:W9"/>
    <mergeCell ref="R3:S3"/>
    <mergeCell ref="H8:H9"/>
    <mergeCell ref="J8:K9"/>
    <mergeCell ref="X8:X9"/>
    <mergeCell ref="M8:M9"/>
    <mergeCell ref="N8:N9"/>
    <mergeCell ref="Y8:Y9"/>
    <mergeCell ref="AK3:AL3"/>
    <mergeCell ref="AI8:AI9"/>
    <mergeCell ref="AE8:AE9"/>
    <mergeCell ref="AH8:AH9"/>
    <mergeCell ref="AC8:AC9"/>
    <mergeCell ref="AG8:AG9"/>
    <mergeCell ref="AK8:AK9"/>
    <mergeCell ref="AL8:AL9"/>
    <mergeCell ref="AF8:AF9"/>
    <mergeCell ref="AB8:AB9"/>
    <mergeCell ref="AD8:AD9"/>
    <mergeCell ref="AT3:AU3"/>
    <mergeCell ref="AR8:AR9"/>
    <mergeCell ref="AS8:AS9"/>
    <mergeCell ref="AU8:AU9"/>
    <mergeCell ref="AM8:AM9"/>
    <mergeCell ref="BF8:BF9"/>
    <mergeCell ref="AZ8:AZ9"/>
    <mergeCell ref="O8:O9"/>
    <mergeCell ref="P8:P9"/>
    <mergeCell ref="BM3:BN3"/>
    <mergeCell ref="BD3:BE3"/>
    <mergeCell ref="BG8:BG9"/>
    <mergeCell ref="BN8:BN9"/>
    <mergeCell ref="BB8:BB9"/>
    <mergeCell ref="BE8:BE9"/>
    <mergeCell ref="AO8:AP9"/>
    <mergeCell ref="AV8:AV9"/>
    <mergeCell ref="AW8:AW9"/>
    <mergeCell ref="AQ8:AQ9"/>
    <mergeCell ref="AT8:AT9"/>
    <mergeCell ref="AN8:AN9"/>
    <mergeCell ref="BP8:BP9"/>
    <mergeCell ref="AX8:AX9"/>
    <mergeCell ref="BU8:BU9"/>
    <mergeCell ref="BQ8:BQ9"/>
    <mergeCell ref="BR8:BR9"/>
    <mergeCell ref="BS8:BS9"/>
    <mergeCell ref="BT8:BT9"/>
    <mergeCell ref="BA8:BA9"/>
    <mergeCell ref="BK8:BK9"/>
    <mergeCell ref="BH8:BI9"/>
    <mergeCell ref="BO8:BO9"/>
    <mergeCell ref="AY8:AY9"/>
    <mergeCell ref="BL8:BL9"/>
    <mergeCell ref="BM8:BM9"/>
    <mergeCell ref="BJ8:BJ9"/>
    <mergeCell ref="BD8:BD9"/>
    <mergeCell ref="BW3:BX3"/>
    <mergeCell ref="CF3:CG3"/>
    <mergeCell ref="BW8:BW9"/>
    <mergeCell ref="BX8:BX9"/>
    <mergeCell ref="BY8:BY9"/>
    <mergeCell ref="BZ8:BZ9"/>
    <mergeCell ref="CA8:CB9"/>
    <mergeCell ref="CC8:CC9"/>
    <mergeCell ref="CD8:CD9"/>
    <mergeCell ref="CE8:CE9"/>
    <mergeCell ref="CF8:CF9"/>
    <mergeCell ref="CG8:CG9"/>
    <mergeCell ref="CM8:CM9"/>
    <mergeCell ref="CN8:CN9"/>
    <mergeCell ref="CH8:CH9"/>
    <mergeCell ref="CI8:CI9"/>
    <mergeCell ref="CJ8:CJ9"/>
    <mergeCell ref="CK8:CK9"/>
    <mergeCell ref="CL8:CL9"/>
  </mergeCells>
  <phoneticPr fontId="3"/>
  <dataValidations disablePrompts="1" count="1">
    <dataValidation type="list" allowBlank="1" showInputMessage="1" showErrorMessage="1" sqref="DP230 DP418 DP371 DP324 DP277 DP183 DP136 DP89">
      <formula1>#REF!</formula1>
    </dataValidation>
  </dataValidations>
  <pageMargins left="0.59055118110236227" right="0.59055118110236227" top="0.98425196850393704" bottom="0.98425196850393704" header="0.51181102362204722" footer="0.51181102362204722"/>
  <pageSetup paperSize="9" scale="40" orientation="landscape" horizontalDpi="300" verticalDpi="300" r:id="rId1"/>
  <headerFooter alignWithMargins="0"/>
  <ignoredErrors>
    <ignoredError sqref="M11 AE11:AF11 AX11:AY11"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AE120"/>
  <sheetViews>
    <sheetView topLeftCell="N91" workbookViewId="0">
      <selection activeCell="U108" sqref="U108"/>
    </sheetView>
  </sheetViews>
  <sheetFormatPr defaultRowHeight="13.5"/>
  <cols>
    <col min="1" max="1" width="1" customWidth="1"/>
    <col min="2" max="2" width="3.5" bestFit="1" customWidth="1"/>
    <col min="3" max="3" width="13" bestFit="1" customWidth="1"/>
    <col min="4" max="5" width="15.125" bestFit="1" customWidth="1"/>
    <col min="6" max="7" width="19.5" bestFit="1" customWidth="1"/>
    <col min="8" max="8" width="25.375" customWidth="1"/>
    <col min="9" max="9" width="15.125" customWidth="1"/>
    <col min="10" max="10" width="13" bestFit="1" customWidth="1"/>
    <col min="11" max="11" width="18.625" bestFit="1" customWidth="1"/>
    <col min="12" max="12" width="21" bestFit="1" customWidth="1"/>
    <col min="13" max="13" width="26.875" bestFit="1" customWidth="1"/>
    <col min="14" max="14" width="6.875" bestFit="1" customWidth="1"/>
    <col min="15" max="15" width="7" bestFit="1" customWidth="1"/>
    <col min="16" max="16" width="6.875" bestFit="1" customWidth="1"/>
    <col min="17" max="17" width="6.75" bestFit="1" customWidth="1"/>
    <col min="18" max="18" width="6.5" bestFit="1" customWidth="1"/>
    <col min="19" max="19" width="7.25" bestFit="1" customWidth="1"/>
    <col min="20" max="20" width="13" bestFit="1" customWidth="1"/>
    <col min="21" max="21" width="15.125" bestFit="1" customWidth="1"/>
    <col min="22" max="23" width="10" customWidth="1"/>
  </cols>
  <sheetData>
    <row r="2" spans="2:31">
      <c r="B2" s="939" t="s">
        <v>185</v>
      </c>
      <c r="C2" s="939"/>
      <c r="D2" s="939"/>
      <c r="E2" s="939"/>
      <c r="F2" s="939"/>
      <c r="G2" s="939"/>
      <c r="H2" s="939"/>
      <c r="I2" s="792" t="s">
        <v>1010</v>
      </c>
      <c r="J2" s="792" t="s">
        <v>1011</v>
      </c>
      <c r="K2" s="11"/>
      <c r="L2" s="11"/>
      <c r="M2" s="11"/>
      <c r="N2" s="11"/>
      <c r="O2" s="11"/>
      <c r="P2" s="11"/>
      <c r="Q2" s="11"/>
      <c r="R2" s="11"/>
      <c r="S2" s="11"/>
      <c r="T2" s="11"/>
      <c r="U2" s="11"/>
      <c r="X2" s="792" t="s">
        <v>1013</v>
      </c>
      <c r="AB2" s="792" t="s">
        <v>1014</v>
      </c>
      <c r="AC2" s="792"/>
    </row>
    <row r="3" spans="2:31">
      <c r="B3" s="11"/>
      <c r="C3" s="11"/>
      <c r="D3" s="11"/>
      <c r="E3" s="11"/>
      <c r="F3" s="11"/>
      <c r="G3" s="11"/>
      <c r="H3" s="11"/>
      <c r="I3" s="387" t="s">
        <v>107</v>
      </c>
      <c r="J3" s="11"/>
      <c r="K3" s="11" t="s">
        <v>107</v>
      </c>
      <c r="L3" s="11"/>
      <c r="M3" s="11"/>
      <c r="N3" s="11"/>
      <c r="O3" s="11"/>
      <c r="P3" s="11"/>
      <c r="Q3" s="11"/>
      <c r="R3" s="11"/>
      <c r="S3" s="11"/>
      <c r="T3" s="11"/>
      <c r="U3" s="11"/>
      <c r="X3" t="s">
        <v>371</v>
      </c>
    </row>
    <row r="4" spans="2:31" ht="13.5" customHeight="1">
      <c r="B4" s="16"/>
      <c r="C4" s="16" t="s">
        <v>365</v>
      </c>
      <c r="D4" s="16" t="s">
        <v>366</v>
      </c>
      <c r="E4" s="16" t="s">
        <v>367</v>
      </c>
      <c r="F4" s="16" t="s">
        <v>453</v>
      </c>
      <c r="G4" s="16" t="s">
        <v>454</v>
      </c>
      <c r="H4" s="16" t="s">
        <v>370</v>
      </c>
      <c r="I4" s="388" t="s">
        <v>79</v>
      </c>
      <c r="J4" s="356" t="s">
        <v>79</v>
      </c>
      <c r="K4" s="345" t="s">
        <v>373</v>
      </c>
      <c r="L4" s="355" t="s">
        <v>380</v>
      </c>
      <c r="M4" s="16" t="s">
        <v>381</v>
      </c>
      <c r="N4" s="16" t="s">
        <v>374</v>
      </c>
      <c r="O4" s="16" t="s">
        <v>375</v>
      </c>
      <c r="P4" s="355" t="s">
        <v>376</v>
      </c>
      <c r="Q4" s="355" t="s">
        <v>377</v>
      </c>
      <c r="R4" s="355" t="s">
        <v>378</v>
      </c>
      <c r="S4" s="355" t="s">
        <v>379</v>
      </c>
      <c r="T4" s="16" t="s">
        <v>365</v>
      </c>
      <c r="U4" s="16" t="s">
        <v>366</v>
      </c>
      <c r="X4" s="16" t="s">
        <v>185</v>
      </c>
      <c r="Y4" s="16" t="s">
        <v>372</v>
      </c>
      <c r="Z4" s="16" t="s">
        <v>46</v>
      </c>
      <c r="AA4" s="16" t="s">
        <v>47</v>
      </c>
      <c r="AB4" s="16" t="s">
        <v>185</v>
      </c>
      <c r="AC4" s="16" t="s">
        <v>372</v>
      </c>
      <c r="AD4" s="16" t="s">
        <v>46</v>
      </c>
      <c r="AE4" s="16" t="s">
        <v>47</v>
      </c>
    </row>
    <row r="5" spans="2:31">
      <c r="B5" s="16">
        <v>1</v>
      </c>
      <c r="C5" s="16" t="e">
        <f>#REF!</f>
        <v>#REF!</v>
      </c>
      <c r="D5" s="16" t="e">
        <f>#REF!</f>
        <v>#REF!</v>
      </c>
      <c r="E5" s="16" t="e">
        <f>#REF!</f>
        <v>#REF!</v>
      </c>
      <c r="F5" s="16" t="e">
        <f>IF(AND(E5&gt;=1500),#REF!,0)</f>
        <v>#REF!</v>
      </c>
      <c r="G5" s="16" t="e">
        <f>IF(AND(1500&gt;E5,E5&gt;=500),#REF!,0)</f>
        <v>#REF!</v>
      </c>
      <c r="H5" s="16" t="e">
        <f>IF(AND(SUM(#REF!)&gt;=3000),#REF!,0)</f>
        <v>#REF!</v>
      </c>
      <c r="I5" s="388" t="e">
        <f>IF(E5&gt;=1500,#REF!,0)</f>
        <v>#REF!</v>
      </c>
      <c r="J5" s="356" t="e">
        <f>IF(E5&gt;=1500,#REF!-#REF!,0)</f>
        <v>#REF!</v>
      </c>
      <c r="K5" s="345" t="e">
        <f>#REF!</f>
        <v>#REF!</v>
      </c>
      <c r="L5" s="345" t="e">
        <f>#REF!</f>
        <v>#REF!</v>
      </c>
      <c r="M5" s="345" t="e">
        <f>#REF!</f>
        <v>#REF!</v>
      </c>
      <c r="N5" s="345" t="e">
        <f>#REF!</f>
        <v>#REF!</v>
      </c>
      <c r="O5" s="345" t="e">
        <f>#REF!</f>
        <v>#REF!</v>
      </c>
      <c r="P5" s="345" t="e">
        <f>#REF!</f>
        <v>#REF!</v>
      </c>
      <c r="Q5" s="345" t="e">
        <f>#REF!</f>
        <v>#REF!</v>
      </c>
      <c r="R5" s="345" t="e">
        <f>#REF!</f>
        <v>#REF!</v>
      </c>
      <c r="S5" s="345" t="e">
        <f>#REF!</f>
        <v>#REF!</v>
      </c>
      <c r="T5" s="16" t="e">
        <f>C5</f>
        <v>#REF!</v>
      </c>
      <c r="U5" s="16" t="e">
        <f>D5</f>
        <v>#REF!</v>
      </c>
      <c r="X5" s="793" t="e">
        <f>#REF!</f>
        <v>#REF!</v>
      </c>
      <c r="Y5" s="793" t="e">
        <f>#REF!</f>
        <v>#REF!</v>
      </c>
      <c r="Z5" s="793" t="e">
        <f>#REF!</f>
        <v>#REF!</v>
      </c>
      <c r="AA5" s="793" t="e">
        <f>#REF!</f>
        <v>#REF!</v>
      </c>
      <c r="AB5" s="793" t="e">
        <f>#REF!-#REF!</f>
        <v>#REF!</v>
      </c>
      <c r="AC5" s="793" t="e">
        <f>#REF!-#REF!</f>
        <v>#REF!</v>
      </c>
      <c r="AD5" s="793" t="e">
        <f>#REF!-#REF!</f>
        <v>#REF!</v>
      </c>
      <c r="AE5" s="793" t="e">
        <f>#REF!-#REF!</f>
        <v>#REF!</v>
      </c>
    </row>
    <row r="6" spans="2:31">
      <c r="B6" s="16">
        <v>2</v>
      </c>
      <c r="C6" s="16" t="e">
        <f>#REF!</f>
        <v>#REF!</v>
      </c>
      <c r="D6" s="16" t="e">
        <f>#REF!</f>
        <v>#REF!</v>
      </c>
      <c r="E6" s="16" t="e">
        <f>#REF!</f>
        <v>#REF!</v>
      </c>
      <c r="F6" s="16" t="e">
        <f>IF(AND(E6&gt;=1500),#REF!,0)</f>
        <v>#REF!</v>
      </c>
      <c r="G6" s="16" t="e">
        <f>IF(AND(1500&gt;E6,E6&gt;=500),#REF!,0)</f>
        <v>#REF!</v>
      </c>
      <c r="H6" s="16" t="e">
        <f>IF(AND(SUM(#REF!)&gt;=3000),#REF!,0)</f>
        <v>#REF!</v>
      </c>
      <c r="I6" s="388" t="e">
        <f>IF(E6&gt;=1500,#REF!,0)</f>
        <v>#REF!</v>
      </c>
      <c r="J6" s="356" t="e">
        <f>IF(E6&gt;=1500,#REF!-#REF!,0)</f>
        <v>#REF!</v>
      </c>
      <c r="K6" s="345" t="e">
        <f>#REF!</f>
        <v>#REF!</v>
      </c>
      <c r="L6" s="345" t="e">
        <f>#REF!</f>
        <v>#REF!</v>
      </c>
      <c r="M6" s="345" t="e">
        <f>#REF!</f>
        <v>#REF!</v>
      </c>
      <c r="N6" s="345" t="e">
        <f>#REF!</f>
        <v>#REF!</v>
      </c>
      <c r="O6" s="345" t="e">
        <f>#REF!</f>
        <v>#REF!</v>
      </c>
      <c r="P6" s="345" t="e">
        <f>#REF!</f>
        <v>#REF!</v>
      </c>
      <c r="Q6" s="345" t="e">
        <f>#REF!</f>
        <v>#REF!</v>
      </c>
      <c r="R6" s="345" t="e">
        <f>#REF!</f>
        <v>#REF!</v>
      </c>
      <c r="S6" s="345" t="e">
        <f>#REF!</f>
        <v>#REF!</v>
      </c>
      <c r="T6" s="16" t="e">
        <f t="shared" ref="T6:T24" si="0">C6</f>
        <v>#REF!</v>
      </c>
      <c r="U6" s="16" t="e">
        <f t="shared" ref="U6:U24" si="1">D6</f>
        <v>#REF!</v>
      </c>
      <c r="X6" s="793" t="e">
        <f>#REF!</f>
        <v>#REF!</v>
      </c>
      <c r="Y6" s="793" t="e">
        <f>#REF!</f>
        <v>#REF!</v>
      </c>
      <c r="Z6" s="793" t="e">
        <f>#REF!</f>
        <v>#REF!</v>
      </c>
      <c r="AA6" s="793" t="e">
        <f>#REF!</f>
        <v>#REF!</v>
      </c>
      <c r="AB6" s="793" t="e">
        <f>#REF!-#REF!</f>
        <v>#REF!</v>
      </c>
      <c r="AC6" s="793" t="e">
        <f>#REF!-#REF!</f>
        <v>#REF!</v>
      </c>
      <c r="AD6" s="793" t="e">
        <f>#REF!-#REF!</f>
        <v>#REF!</v>
      </c>
      <c r="AE6" s="793" t="e">
        <f>#REF!-#REF!</f>
        <v>#REF!</v>
      </c>
    </row>
    <row r="7" spans="2:31">
      <c r="B7" s="16">
        <v>3</v>
      </c>
      <c r="C7" s="16" t="e">
        <f>#REF!</f>
        <v>#REF!</v>
      </c>
      <c r="D7" s="16" t="e">
        <f>#REF!</f>
        <v>#REF!</v>
      </c>
      <c r="E7" s="16" t="e">
        <f>#REF!</f>
        <v>#REF!</v>
      </c>
      <c r="F7" s="16" t="e">
        <f>IF(AND(E7&gt;=1500),#REF!,0)</f>
        <v>#REF!</v>
      </c>
      <c r="G7" s="16" t="e">
        <f>IF(AND(1500&gt;E7,E7&gt;=500),#REF!,0)</f>
        <v>#REF!</v>
      </c>
      <c r="H7" s="16" t="e">
        <f>IF(AND(SUM(#REF!)&gt;=3000),#REF!,0)</f>
        <v>#REF!</v>
      </c>
      <c r="I7" s="388" t="e">
        <f>IF(E7&gt;=1500,#REF!,0)</f>
        <v>#REF!</v>
      </c>
      <c r="J7" s="356" t="e">
        <f>IF(E7&gt;=1500,#REF!-#REF!,0)</f>
        <v>#REF!</v>
      </c>
      <c r="K7" s="345" t="e">
        <f>#REF!</f>
        <v>#REF!</v>
      </c>
      <c r="L7" s="345" t="e">
        <f>#REF!</f>
        <v>#REF!</v>
      </c>
      <c r="M7" s="345" t="e">
        <f>#REF!</f>
        <v>#REF!</v>
      </c>
      <c r="N7" s="345" t="e">
        <f>#REF!</f>
        <v>#REF!</v>
      </c>
      <c r="O7" s="345" t="e">
        <f>#REF!</f>
        <v>#REF!</v>
      </c>
      <c r="P7" s="345" t="e">
        <f>#REF!</f>
        <v>#REF!</v>
      </c>
      <c r="Q7" s="345" t="e">
        <f>#REF!</f>
        <v>#REF!</v>
      </c>
      <c r="R7" s="345" t="e">
        <f>#REF!</f>
        <v>#REF!</v>
      </c>
      <c r="S7" s="345" t="e">
        <f>#REF!</f>
        <v>#REF!</v>
      </c>
      <c r="T7" s="16" t="e">
        <f t="shared" si="0"/>
        <v>#REF!</v>
      </c>
      <c r="U7" s="16" t="e">
        <f t="shared" si="1"/>
        <v>#REF!</v>
      </c>
      <c r="X7" s="793" t="e">
        <f>#REF!</f>
        <v>#REF!</v>
      </c>
      <c r="Y7" s="793" t="e">
        <f>#REF!</f>
        <v>#REF!</v>
      </c>
      <c r="Z7" s="793" t="e">
        <f>#REF!</f>
        <v>#REF!</v>
      </c>
      <c r="AA7" s="793" t="e">
        <f>#REF!</f>
        <v>#REF!</v>
      </c>
      <c r="AB7" s="793" t="e">
        <f>#REF!-#REF!</f>
        <v>#REF!</v>
      </c>
      <c r="AC7" s="793" t="e">
        <f>#REF!-#REF!</f>
        <v>#REF!</v>
      </c>
      <c r="AD7" s="793" t="e">
        <f>#REF!-#REF!</f>
        <v>#REF!</v>
      </c>
      <c r="AE7" s="793" t="e">
        <f>#REF!-#REF!</f>
        <v>#REF!</v>
      </c>
    </row>
    <row r="8" spans="2:31">
      <c r="B8" s="16">
        <v>4</v>
      </c>
      <c r="C8" s="16" t="e">
        <f>#REF!</f>
        <v>#REF!</v>
      </c>
      <c r="D8" s="16" t="e">
        <f>#REF!</f>
        <v>#REF!</v>
      </c>
      <c r="E8" s="16" t="e">
        <f>#REF!</f>
        <v>#REF!</v>
      </c>
      <c r="F8" s="16" t="e">
        <f>IF(AND(E8&gt;=1500),#REF!,0)</f>
        <v>#REF!</v>
      </c>
      <c r="G8" s="16" t="e">
        <f>IF(AND(1500&gt;E8,E8&gt;=500),#REF!,0)</f>
        <v>#REF!</v>
      </c>
      <c r="H8" s="16" t="e">
        <f>IF(AND(SUM(#REF!)&gt;=3000),#REF!,0)</f>
        <v>#REF!</v>
      </c>
      <c r="I8" s="388" t="e">
        <f>IF(E8&gt;=1500,#REF!,0)</f>
        <v>#REF!</v>
      </c>
      <c r="J8" s="356" t="e">
        <f>IF(E8&gt;=1500,#REF!-#REF!,0)</f>
        <v>#REF!</v>
      </c>
      <c r="K8" s="345" t="e">
        <f>#REF!</f>
        <v>#REF!</v>
      </c>
      <c r="L8" s="345" t="e">
        <f>#REF!</f>
        <v>#REF!</v>
      </c>
      <c r="M8" s="345" t="e">
        <f>#REF!</f>
        <v>#REF!</v>
      </c>
      <c r="N8" s="345" t="e">
        <f>#REF!</f>
        <v>#REF!</v>
      </c>
      <c r="O8" s="345" t="e">
        <f>#REF!</f>
        <v>#REF!</v>
      </c>
      <c r="P8" s="345" t="e">
        <f>#REF!</f>
        <v>#REF!</v>
      </c>
      <c r="Q8" s="345" t="e">
        <f>#REF!</f>
        <v>#REF!</v>
      </c>
      <c r="R8" s="345" t="e">
        <f>#REF!</f>
        <v>#REF!</v>
      </c>
      <c r="S8" s="345" t="e">
        <f>#REF!</f>
        <v>#REF!</v>
      </c>
      <c r="T8" s="16" t="e">
        <f t="shared" si="0"/>
        <v>#REF!</v>
      </c>
      <c r="U8" s="16" t="e">
        <f t="shared" si="1"/>
        <v>#REF!</v>
      </c>
      <c r="X8" s="793" t="e">
        <f>#REF!</f>
        <v>#REF!</v>
      </c>
      <c r="Y8" s="793" t="e">
        <f>#REF!</f>
        <v>#REF!</v>
      </c>
      <c r="Z8" s="793" t="e">
        <f>#REF!</f>
        <v>#REF!</v>
      </c>
      <c r="AA8" s="793" t="e">
        <f>#REF!</f>
        <v>#REF!</v>
      </c>
      <c r="AB8" s="793" t="e">
        <f>#REF!-#REF!</f>
        <v>#REF!</v>
      </c>
      <c r="AC8" s="793" t="e">
        <f>#REF!-#REF!</f>
        <v>#REF!</v>
      </c>
      <c r="AD8" s="793" t="e">
        <f>#REF!-#REF!</f>
        <v>#REF!</v>
      </c>
      <c r="AE8" s="793" t="e">
        <f>#REF!-#REF!</f>
        <v>#REF!</v>
      </c>
    </row>
    <row r="9" spans="2:31">
      <c r="B9" s="16">
        <v>5</v>
      </c>
      <c r="C9" s="16" t="e">
        <f>#REF!</f>
        <v>#REF!</v>
      </c>
      <c r="D9" s="16" t="e">
        <f>#REF!</f>
        <v>#REF!</v>
      </c>
      <c r="E9" s="16" t="e">
        <f>#REF!</f>
        <v>#REF!</v>
      </c>
      <c r="F9" s="16" t="e">
        <f>IF(AND(E9&gt;=1500),#REF!,0)</f>
        <v>#REF!</v>
      </c>
      <c r="G9" s="16" t="e">
        <f>IF(AND(1500&gt;E9,E9&gt;=500),#REF!,0)</f>
        <v>#REF!</v>
      </c>
      <c r="H9" s="16" t="e">
        <f>IF(AND(SUM(#REF!)&gt;=3000),#REF!,0)</f>
        <v>#REF!</v>
      </c>
      <c r="I9" s="388" t="e">
        <f>IF(E9&gt;=1500,#REF!,0)</f>
        <v>#REF!</v>
      </c>
      <c r="J9" s="356" t="e">
        <f>IF(E9&gt;=1500,#REF!-#REF!,0)</f>
        <v>#REF!</v>
      </c>
      <c r="K9" s="345" t="e">
        <f>#REF!</f>
        <v>#REF!</v>
      </c>
      <c r="L9" s="345" t="e">
        <f>#REF!</f>
        <v>#REF!</v>
      </c>
      <c r="M9" s="345" t="e">
        <f>#REF!</f>
        <v>#REF!</v>
      </c>
      <c r="N9" s="345" t="e">
        <f>#REF!</f>
        <v>#REF!</v>
      </c>
      <c r="O9" s="345" t="e">
        <f>#REF!</f>
        <v>#REF!</v>
      </c>
      <c r="P9" s="345" t="e">
        <f>#REF!</f>
        <v>#REF!</v>
      </c>
      <c r="Q9" s="345" t="e">
        <f>#REF!</f>
        <v>#REF!</v>
      </c>
      <c r="R9" s="345" t="e">
        <f>#REF!</f>
        <v>#REF!</v>
      </c>
      <c r="S9" s="345" t="e">
        <f>#REF!</f>
        <v>#REF!</v>
      </c>
      <c r="T9" s="16" t="e">
        <f t="shared" si="0"/>
        <v>#REF!</v>
      </c>
      <c r="U9" s="16" t="e">
        <f t="shared" si="1"/>
        <v>#REF!</v>
      </c>
      <c r="X9" s="793" t="e">
        <f>#REF!</f>
        <v>#REF!</v>
      </c>
      <c r="Y9" s="793" t="e">
        <f>#REF!</f>
        <v>#REF!</v>
      </c>
      <c r="Z9" s="793" t="e">
        <f>#REF!</f>
        <v>#REF!</v>
      </c>
      <c r="AA9" s="793" t="e">
        <f>#REF!</f>
        <v>#REF!</v>
      </c>
      <c r="AB9" s="793" t="e">
        <f>#REF!-#REF!</f>
        <v>#REF!</v>
      </c>
      <c r="AC9" s="793" t="e">
        <f>#REF!-#REF!</f>
        <v>#REF!</v>
      </c>
      <c r="AD9" s="793" t="e">
        <f>#REF!-#REF!</f>
        <v>#REF!</v>
      </c>
      <c r="AE9" s="793" t="e">
        <f>#REF!-#REF!</f>
        <v>#REF!</v>
      </c>
    </row>
    <row r="10" spans="2:31">
      <c r="B10" s="16">
        <v>6</v>
      </c>
      <c r="C10" s="16" t="e">
        <f>#REF!</f>
        <v>#REF!</v>
      </c>
      <c r="D10" s="16" t="e">
        <f>#REF!</f>
        <v>#REF!</v>
      </c>
      <c r="E10" s="16" t="e">
        <f>#REF!</f>
        <v>#REF!</v>
      </c>
      <c r="F10" s="16" t="e">
        <f>IF(AND(E10&gt;=1500),#REF!,0)</f>
        <v>#REF!</v>
      </c>
      <c r="G10" s="16" t="e">
        <f>IF(AND(1500&gt;E10,E10&gt;=500),#REF!,0)</f>
        <v>#REF!</v>
      </c>
      <c r="H10" s="16" t="e">
        <f>IF(AND(SUM(#REF!)&gt;=3000),#REF!,0)</f>
        <v>#REF!</v>
      </c>
      <c r="I10" s="388" t="e">
        <f>IF(E10&gt;=1500,#REF!,0)</f>
        <v>#REF!</v>
      </c>
      <c r="J10" s="356" t="e">
        <f>IF(E10&gt;=1500,#REF!-#REF!,0)</f>
        <v>#REF!</v>
      </c>
      <c r="K10" s="345" t="e">
        <f>#REF!</f>
        <v>#REF!</v>
      </c>
      <c r="L10" s="345" t="e">
        <f>#REF!</f>
        <v>#REF!</v>
      </c>
      <c r="M10" s="345" t="e">
        <f>#REF!</f>
        <v>#REF!</v>
      </c>
      <c r="N10" s="345" t="e">
        <f>#REF!</f>
        <v>#REF!</v>
      </c>
      <c r="O10" s="345" t="e">
        <f>#REF!</f>
        <v>#REF!</v>
      </c>
      <c r="P10" s="345" t="e">
        <f>#REF!</f>
        <v>#REF!</v>
      </c>
      <c r="Q10" s="345" t="e">
        <f>#REF!</f>
        <v>#REF!</v>
      </c>
      <c r="R10" s="345" t="e">
        <f>#REF!</f>
        <v>#REF!</v>
      </c>
      <c r="S10" s="345" t="e">
        <f>#REF!</f>
        <v>#REF!</v>
      </c>
      <c r="T10" s="16" t="e">
        <f t="shared" si="0"/>
        <v>#REF!</v>
      </c>
      <c r="U10" s="16" t="e">
        <f t="shared" si="1"/>
        <v>#REF!</v>
      </c>
      <c r="X10" s="793" t="e">
        <f>#REF!</f>
        <v>#REF!</v>
      </c>
      <c r="Y10" s="793" t="e">
        <f>#REF!</f>
        <v>#REF!</v>
      </c>
      <c r="Z10" s="793" t="e">
        <f>#REF!</f>
        <v>#REF!</v>
      </c>
      <c r="AA10" s="793" t="e">
        <f>#REF!</f>
        <v>#REF!</v>
      </c>
      <c r="AB10" s="793" t="e">
        <f>#REF!-#REF!</f>
        <v>#REF!</v>
      </c>
      <c r="AC10" s="793" t="e">
        <f>#REF!-#REF!</f>
        <v>#REF!</v>
      </c>
      <c r="AD10" s="793" t="e">
        <f>#REF!-#REF!</f>
        <v>#REF!</v>
      </c>
      <c r="AE10" s="793" t="e">
        <f>#REF!-#REF!</f>
        <v>#REF!</v>
      </c>
    </row>
    <row r="11" spans="2:31">
      <c r="B11" s="16">
        <v>7</v>
      </c>
      <c r="C11" s="16" t="e">
        <f>#REF!</f>
        <v>#REF!</v>
      </c>
      <c r="D11" s="16" t="e">
        <f>#REF!</f>
        <v>#REF!</v>
      </c>
      <c r="E11" s="16" t="e">
        <f>#REF!</f>
        <v>#REF!</v>
      </c>
      <c r="F11" s="16" t="e">
        <f>IF(AND(E11&gt;=1500),#REF!,0)</f>
        <v>#REF!</v>
      </c>
      <c r="G11" s="16" t="e">
        <f>IF(AND(1500&gt;E11,E11&gt;=500),#REF!,0)</f>
        <v>#REF!</v>
      </c>
      <c r="H11" s="16" t="e">
        <f>IF(AND(SUM(#REF!)&gt;=3000),#REF!,0)</f>
        <v>#REF!</v>
      </c>
      <c r="I11" s="388" t="e">
        <f>IF(E11&gt;=1500,#REF!,0)</f>
        <v>#REF!</v>
      </c>
      <c r="J11" s="356" t="e">
        <f>IF(E11&gt;=1500,#REF!-#REF!,0)</f>
        <v>#REF!</v>
      </c>
      <c r="K11" s="345" t="e">
        <f>#REF!</f>
        <v>#REF!</v>
      </c>
      <c r="L11" s="345" t="e">
        <f>#REF!</f>
        <v>#REF!</v>
      </c>
      <c r="M11" s="345" t="e">
        <f>#REF!</f>
        <v>#REF!</v>
      </c>
      <c r="N11" s="345" t="e">
        <f>#REF!</f>
        <v>#REF!</v>
      </c>
      <c r="O11" s="345" t="e">
        <f>#REF!</f>
        <v>#REF!</v>
      </c>
      <c r="P11" s="345" t="e">
        <f>#REF!</f>
        <v>#REF!</v>
      </c>
      <c r="Q11" s="345" t="e">
        <f>#REF!</f>
        <v>#REF!</v>
      </c>
      <c r="R11" s="345" t="e">
        <f>#REF!</f>
        <v>#REF!</v>
      </c>
      <c r="S11" s="345" t="e">
        <f>#REF!</f>
        <v>#REF!</v>
      </c>
      <c r="T11" s="16" t="e">
        <f t="shared" si="0"/>
        <v>#REF!</v>
      </c>
      <c r="U11" s="16" t="e">
        <f t="shared" si="1"/>
        <v>#REF!</v>
      </c>
      <c r="X11" s="793" t="e">
        <f>#REF!</f>
        <v>#REF!</v>
      </c>
      <c r="Y11" s="793" t="e">
        <f>#REF!</f>
        <v>#REF!</v>
      </c>
      <c r="Z11" s="793" t="e">
        <f>#REF!</f>
        <v>#REF!</v>
      </c>
      <c r="AA11" s="793" t="e">
        <f>#REF!</f>
        <v>#REF!</v>
      </c>
      <c r="AB11" s="793" t="e">
        <f>#REF!-#REF!</f>
        <v>#REF!</v>
      </c>
      <c r="AC11" s="793" t="e">
        <f>#REF!-#REF!</f>
        <v>#REF!</v>
      </c>
      <c r="AD11" s="793" t="e">
        <f>#REF!-#REF!</f>
        <v>#REF!</v>
      </c>
      <c r="AE11" s="793" t="e">
        <f>#REF!-#REF!</f>
        <v>#REF!</v>
      </c>
    </row>
    <row r="12" spans="2:31">
      <c r="B12" s="16">
        <v>8</v>
      </c>
      <c r="C12" s="16" t="e">
        <f>#REF!</f>
        <v>#REF!</v>
      </c>
      <c r="D12" s="16" t="e">
        <f>#REF!</f>
        <v>#REF!</v>
      </c>
      <c r="E12" s="16" t="e">
        <f>#REF!</f>
        <v>#REF!</v>
      </c>
      <c r="F12" s="16" t="e">
        <f>IF(AND(E12&gt;=1500),#REF!,0)</f>
        <v>#REF!</v>
      </c>
      <c r="G12" s="16" t="e">
        <f>IF(AND(1500&gt;E12,E12&gt;=500),#REF!,0)</f>
        <v>#REF!</v>
      </c>
      <c r="H12" s="16" t="e">
        <f>IF(AND(SUM(#REF!)&gt;=3000),#REF!,0)</f>
        <v>#REF!</v>
      </c>
      <c r="I12" s="388" t="e">
        <f>IF(E12&gt;=1500,#REF!,0)</f>
        <v>#REF!</v>
      </c>
      <c r="J12" s="356" t="e">
        <f>IF(E12&gt;=1500,#REF!-#REF!,0)</f>
        <v>#REF!</v>
      </c>
      <c r="K12" s="345" t="e">
        <f>#REF!</f>
        <v>#REF!</v>
      </c>
      <c r="L12" s="345" t="e">
        <f>#REF!</f>
        <v>#REF!</v>
      </c>
      <c r="M12" s="345" t="e">
        <f>#REF!</f>
        <v>#REF!</v>
      </c>
      <c r="N12" s="345" t="e">
        <f>#REF!</f>
        <v>#REF!</v>
      </c>
      <c r="O12" s="345" t="e">
        <f>#REF!</f>
        <v>#REF!</v>
      </c>
      <c r="P12" s="345" t="e">
        <f>#REF!</f>
        <v>#REF!</v>
      </c>
      <c r="Q12" s="345" t="e">
        <f>#REF!</f>
        <v>#REF!</v>
      </c>
      <c r="R12" s="345" t="e">
        <f>#REF!</f>
        <v>#REF!</v>
      </c>
      <c r="S12" s="345" t="e">
        <f>#REF!</f>
        <v>#REF!</v>
      </c>
      <c r="T12" s="16" t="e">
        <f t="shared" si="0"/>
        <v>#REF!</v>
      </c>
      <c r="U12" s="16" t="e">
        <f t="shared" si="1"/>
        <v>#REF!</v>
      </c>
      <c r="X12" s="793" t="e">
        <f>#REF!</f>
        <v>#REF!</v>
      </c>
      <c r="Y12" s="793" t="e">
        <f>#REF!</f>
        <v>#REF!</v>
      </c>
      <c r="Z12" s="793" t="e">
        <f>#REF!</f>
        <v>#REF!</v>
      </c>
      <c r="AA12" s="793" t="e">
        <f>#REF!</f>
        <v>#REF!</v>
      </c>
      <c r="AB12" s="793" t="e">
        <f>#REF!-#REF!</f>
        <v>#REF!</v>
      </c>
      <c r="AC12" s="793" t="e">
        <f>#REF!-#REF!</f>
        <v>#REF!</v>
      </c>
      <c r="AD12" s="793" t="e">
        <f>#REF!-#REF!</f>
        <v>#REF!</v>
      </c>
      <c r="AE12" s="793" t="e">
        <f>#REF!-#REF!</f>
        <v>#REF!</v>
      </c>
    </row>
    <row r="13" spans="2:31">
      <c r="B13" s="16">
        <v>9</v>
      </c>
      <c r="C13" s="16" t="e">
        <f>#REF!</f>
        <v>#REF!</v>
      </c>
      <c r="D13" s="16" t="e">
        <f>#REF!</f>
        <v>#REF!</v>
      </c>
      <c r="E13" s="16" t="e">
        <f>#REF!</f>
        <v>#REF!</v>
      </c>
      <c r="F13" s="16" t="e">
        <f>IF(AND(E13&gt;=1500),#REF!,0)</f>
        <v>#REF!</v>
      </c>
      <c r="G13" s="16" t="e">
        <f>IF(AND(1500&gt;E13,E13&gt;=500),#REF!,0)</f>
        <v>#REF!</v>
      </c>
      <c r="H13" s="16" t="e">
        <f>IF(AND(SUM(#REF!)&gt;=3000),#REF!,0)</f>
        <v>#REF!</v>
      </c>
      <c r="I13" s="388" t="e">
        <f>IF(E13&gt;=1500,#REF!,0)</f>
        <v>#REF!</v>
      </c>
      <c r="J13" s="356" t="e">
        <f>IF(E13&gt;=1500,#REF!-#REF!,0)</f>
        <v>#REF!</v>
      </c>
      <c r="K13" s="345" t="e">
        <f>#REF!</f>
        <v>#REF!</v>
      </c>
      <c r="L13" s="345" t="e">
        <f>#REF!</f>
        <v>#REF!</v>
      </c>
      <c r="M13" s="345" t="e">
        <f>#REF!</f>
        <v>#REF!</v>
      </c>
      <c r="N13" s="345" t="e">
        <f>#REF!</f>
        <v>#REF!</v>
      </c>
      <c r="O13" s="345" t="e">
        <f>#REF!</f>
        <v>#REF!</v>
      </c>
      <c r="P13" s="345" t="e">
        <f>#REF!</f>
        <v>#REF!</v>
      </c>
      <c r="Q13" s="345" t="e">
        <f>#REF!</f>
        <v>#REF!</v>
      </c>
      <c r="R13" s="345" t="e">
        <f>#REF!</f>
        <v>#REF!</v>
      </c>
      <c r="S13" s="345" t="e">
        <f>#REF!</f>
        <v>#REF!</v>
      </c>
      <c r="T13" s="16" t="e">
        <f t="shared" si="0"/>
        <v>#REF!</v>
      </c>
      <c r="U13" s="16" t="e">
        <f t="shared" si="1"/>
        <v>#REF!</v>
      </c>
      <c r="X13" s="793" t="e">
        <f>#REF!</f>
        <v>#REF!</v>
      </c>
      <c r="Y13" s="793" t="e">
        <f>#REF!</f>
        <v>#REF!</v>
      </c>
      <c r="Z13" s="793" t="e">
        <f>#REF!</f>
        <v>#REF!</v>
      </c>
      <c r="AA13" s="793" t="e">
        <f>#REF!</f>
        <v>#REF!</v>
      </c>
      <c r="AB13" s="793" t="e">
        <f>#REF!-#REF!</f>
        <v>#REF!</v>
      </c>
      <c r="AC13" s="793" t="e">
        <f>#REF!-#REF!</f>
        <v>#REF!</v>
      </c>
      <c r="AD13" s="793" t="e">
        <f>#REF!-#REF!</f>
        <v>#REF!</v>
      </c>
      <c r="AE13" s="793" t="e">
        <f>#REF!-#REF!</f>
        <v>#REF!</v>
      </c>
    </row>
    <row r="14" spans="2:31">
      <c r="B14" s="16">
        <v>10</v>
      </c>
      <c r="C14" s="16" t="e">
        <f>#REF!</f>
        <v>#REF!</v>
      </c>
      <c r="D14" s="16" t="e">
        <f>#REF!</f>
        <v>#REF!</v>
      </c>
      <c r="E14" s="16" t="e">
        <f>#REF!</f>
        <v>#REF!</v>
      </c>
      <c r="F14" s="16" t="e">
        <f>IF(AND(E14&gt;=1500),#REF!,0)</f>
        <v>#REF!</v>
      </c>
      <c r="G14" s="16" t="e">
        <f>IF(AND(1500&gt;E14,E14&gt;=500),#REF!,0)</f>
        <v>#REF!</v>
      </c>
      <c r="H14" s="16" t="e">
        <f>IF(AND(SUM(#REF!)&gt;=3000),#REF!,0)</f>
        <v>#REF!</v>
      </c>
      <c r="I14" s="388" t="e">
        <f>IF(E14&gt;=1500,#REF!,0)</f>
        <v>#REF!</v>
      </c>
      <c r="J14" s="356" t="e">
        <f>IF(E14&gt;=1500,#REF!-#REF!,0)</f>
        <v>#REF!</v>
      </c>
      <c r="K14" s="345" t="e">
        <f>#REF!</f>
        <v>#REF!</v>
      </c>
      <c r="L14" s="345" t="e">
        <f>#REF!</f>
        <v>#REF!</v>
      </c>
      <c r="M14" s="345" t="e">
        <f>#REF!</f>
        <v>#REF!</v>
      </c>
      <c r="N14" s="345" t="e">
        <f>#REF!</f>
        <v>#REF!</v>
      </c>
      <c r="O14" s="345" t="e">
        <f>#REF!</f>
        <v>#REF!</v>
      </c>
      <c r="P14" s="345" t="e">
        <f>#REF!</f>
        <v>#REF!</v>
      </c>
      <c r="Q14" s="345" t="e">
        <f>#REF!</f>
        <v>#REF!</v>
      </c>
      <c r="R14" s="345" t="e">
        <f>#REF!</f>
        <v>#REF!</v>
      </c>
      <c r="S14" s="345" t="e">
        <f>#REF!</f>
        <v>#REF!</v>
      </c>
      <c r="T14" s="16" t="e">
        <f t="shared" si="0"/>
        <v>#REF!</v>
      </c>
      <c r="U14" s="16" t="e">
        <f t="shared" si="1"/>
        <v>#REF!</v>
      </c>
      <c r="X14" s="793" t="e">
        <f>#REF!</f>
        <v>#REF!</v>
      </c>
      <c r="Y14" s="793" t="e">
        <f>#REF!</f>
        <v>#REF!</v>
      </c>
      <c r="Z14" s="793" t="e">
        <f>#REF!</f>
        <v>#REF!</v>
      </c>
      <c r="AA14" s="793" t="e">
        <f>#REF!</f>
        <v>#REF!</v>
      </c>
      <c r="AB14" s="793" t="e">
        <f>#REF!-#REF!</f>
        <v>#REF!</v>
      </c>
      <c r="AC14" s="793" t="e">
        <f>#REF!-#REF!</f>
        <v>#REF!</v>
      </c>
      <c r="AD14" s="793" t="e">
        <f>#REF!-#REF!</f>
        <v>#REF!</v>
      </c>
      <c r="AE14" s="793" t="e">
        <f>#REF!-#REF!</f>
        <v>#REF!</v>
      </c>
    </row>
    <row r="15" spans="2:31">
      <c r="B15" s="16">
        <v>11</v>
      </c>
      <c r="C15" s="16" t="e">
        <f>#REF!</f>
        <v>#REF!</v>
      </c>
      <c r="D15" s="16" t="e">
        <f>#REF!</f>
        <v>#REF!</v>
      </c>
      <c r="E15" s="16" t="e">
        <f>#REF!</f>
        <v>#REF!</v>
      </c>
      <c r="F15" s="16" t="e">
        <f>IF(AND(E15&gt;=1500),#REF!,0)</f>
        <v>#REF!</v>
      </c>
      <c r="G15" s="16" t="e">
        <f>IF(AND(1500&gt;E15,E15&gt;=500),#REF!,0)</f>
        <v>#REF!</v>
      </c>
      <c r="H15" s="16" t="e">
        <f>IF(AND(SUM(#REF!)&gt;=3000),#REF!,0)</f>
        <v>#REF!</v>
      </c>
      <c r="I15" s="388" t="e">
        <f>IF(E15&gt;=1500,#REF!,0)</f>
        <v>#REF!</v>
      </c>
      <c r="J15" s="356" t="e">
        <f>IF(E15&gt;=1500,#REF!-#REF!,0)</f>
        <v>#REF!</v>
      </c>
      <c r="K15" s="345" t="e">
        <f>#REF!</f>
        <v>#REF!</v>
      </c>
      <c r="L15" s="345" t="e">
        <f>#REF!</f>
        <v>#REF!</v>
      </c>
      <c r="M15" s="345" t="e">
        <f>#REF!</f>
        <v>#REF!</v>
      </c>
      <c r="N15" s="345" t="e">
        <f>#REF!</f>
        <v>#REF!</v>
      </c>
      <c r="O15" s="345" t="e">
        <f>#REF!</f>
        <v>#REF!</v>
      </c>
      <c r="P15" s="345" t="e">
        <f>#REF!</f>
        <v>#REF!</v>
      </c>
      <c r="Q15" s="345" t="e">
        <f>#REF!</f>
        <v>#REF!</v>
      </c>
      <c r="R15" s="345" t="e">
        <f>#REF!</f>
        <v>#REF!</v>
      </c>
      <c r="S15" s="345" t="e">
        <f>#REF!</f>
        <v>#REF!</v>
      </c>
      <c r="T15" s="16" t="e">
        <f t="shared" si="0"/>
        <v>#REF!</v>
      </c>
      <c r="U15" s="16" t="e">
        <f t="shared" si="1"/>
        <v>#REF!</v>
      </c>
      <c r="X15" s="793" t="e">
        <f>#REF!</f>
        <v>#REF!</v>
      </c>
      <c r="Y15" s="793" t="e">
        <f>#REF!</f>
        <v>#REF!</v>
      </c>
      <c r="Z15" s="793" t="e">
        <f>#REF!</f>
        <v>#REF!</v>
      </c>
      <c r="AA15" s="793" t="e">
        <f>#REF!</f>
        <v>#REF!</v>
      </c>
      <c r="AB15" s="793" t="e">
        <f>#REF!-#REF!</f>
        <v>#REF!</v>
      </c>
      <c r="AC15" s="793" t="e">
        <f>#REF!-#REF!</f>
        <v>#REF!</v>
      </c>
      <c r="AD15" s="793" t="e">
        <f>#REF!-#REF!</f>
        <v>#REF!</v>
      </c>
      <c r="AE15" s="793" t="e">
        <f>#REF!-#REF!</f>
        <v>#REF!</v>
      </c>
    </row>
    <row r="16" spans="2:31">
      <c r="B16" s="16">
        <v>12</v>
      </c>
      <c r="C16" s="16" t="e">
        <f>#REF!</f>
        <v>#REF!</v>
      </c>
      <c r="D16" s="16" t="e">
        <f>#REF!</f>
        <v>#REF!</v>
      </c>
      <c r="E16" s="16" t="e">
        <f>#REF!</f>
        <v>#REF!</v>
      </c>
      <c r="F16" s="16" t="e">
        <f>IF(AND(E16&gt;=1500),#REF!,0)</f>
        <v>#REF!</v>
      </c>
      <c r="G16" s="16" t="e">
        <f>IF(AND(1500&gt;E16,E16&gt;=500),#REF!,0)</f>
        <v>#REF!</v>
      </c>
      <c r="H16" s="16" t="e">
        <f>IF(AND(SUM(#REF!)&gt;=3000),#REF!,0)</f>
        <v>#REF!</v>
      </c>
      <c r="I16" s="388" t="e">
        <f>IF(E16&gt;=1500,#REF!,0)</f>
        <v>#REF!</v>
      </c>
      <c r="J16" s="356" t="e">
        <f>IF(E16&gt;=1500,#REF!-#REF!,0)</f>
        <v>#REF!</v>
      </c>
      <c r="K16" s="345" t="e">
        <f>#REF!</f>
        <v>#REF!</v>
      </c>
      <c r="L16" s="345" t="e">
        <f>#REF!</f>
        <v>#REF!</v>
      </c>
      <c r="M16" s="345" t="e">
        <f>#REF!</f>
        <v>#REF!</v>
      </c>
      <c r="N16" s="345" t="e">
        <f>#REF!</f>
        <v>#REF!</v>
      </c>
      <c r="O16" s="345" t="e">
        <f>#REF!</f>
        <v>#REF!</v>
      </c>
      <c r="P16" s="345" t="e">
        <f>#REF!</f>
        <v>#REF!</v>
      </c>
      <c r="Q16" s="345" t="e">
        <f>#REF!</f>
        <v>#REF!</v>
      </c>
      <c r="R16" s="345" t="e">
        <f>#REF!</f>
        <v>#REF!</v>
      </c>
      <c r="S16" s="345" t="e">
        <f>#REF!</f>
        <v>#REF!</v>
      </c>
      <c r="T16" s="16" t="e">
        <f t="shared" si="0"/>
        <v>#REF!</v>
      </c>
      <c r="U16" s="16" t="e">
        <f t="shared" si="1"/>
        <v>#REF!</v>
      </c>
      <c r="X16" s="793" t="e">
        <f>#REF!</f>
        <v>#REF!</v>
      </c>
      <c r="Y16" s="793" t="e">
        <f>#REF!</f>
        <v>#REF!</v>
      </c>
      <c r="Z16" s="793" t="e">
        <f>#REF!</f>
        <v>#REF!</v>
      </c>
      <c r="AA16" s="793" t="e">
        <f>#REF!</f>
        <v>#REF!</v>
      </c>
      <c r="AB16" s="793" t="e">
        <f>#REF!-#REF!</f>
        <v>#REF!</v>
      </c>
      <c r="AC16" s="793" t="e">
        <f>#REF!-#REF!</f>
        <v>#REF!</v>
      </c>
      <c r="AD16" s="793" t="e">
        <f>#REF!-#REF!</f>
        <v>#REF!</v>
      </c>
      <c r="AE16" s="793" t="e">
        <f>#REF!-#REF!</f>
        <v>#REF!</v>
      </c>
    </row>
    <row r="17" spans="2:31">
      <c r="B17" s="16">
        <v>13</v>
      </c>
      <c r="C17" s="16" t="e">
        <f>#REF!</f>
        <v>#REF!</v>
      </c>
      <c r="D17" s="16" t="e">
        <f>#REF!</f>
        <v>#REF!</v>
      </c>
      <c r="E17" s="16" t="e">
        <f>#REF!</f>
        <v>#REF!</v>
      </c>
      <c r="F17" s="16" t="e">
        <f>IF(AND(E17&gt;=1500),#REF!,0)</f>
        <v>#REF!</v>
      </c>
      <c r="G17" s="16" t="e">
        <f>IF(AND(1500&gt;E17,E17&gt;=500),#REF!,0)</f>
        <v>#REF!</v>
      </c>
      <c r="H17" s="16" t="e">
        <f>IF(AND(SUM(#REF!)&gt;=3000),#REF!,0)</f>
        <v>#REF!</v>
      </c>
      <c r="I17" s="388" t="e">
        <f>IF(E17&gt;=1500,#REF!,0)</f>
        <v>#REF!</v>
      </c>
      <c r="J17" s="356" t="e">
        <f>IF(E17&gt;=1500,#REF!-#REF!,0)</f>
        <v>#REF!</v>
      </c>
      <c r="K17" s="345" t="e">
        <f>#REF!</f>
        <v>#REF!</v>
      </c>
      <c r="L17" s="345" t="e">
        <f>#REF!</f>
        <v>#REF!</v>
      </c>
      <c r="M17" s="345" t="e">
        <f>#REF!</f>
        <v>#REF!</v>
      </c>
      <c r="N17" s="345" t="e">
        <f>#REF!</f>
        <v>#REF!</v>
      </c>
      <c r="O17" s="345" t="e">
        <f>#REF!</f>
        <v>#REF!</v>
      </c>
      <c r="P17" s="345" t="e">
        <f>#REF!</f>
        <v>#REF!</v>
      </c>
      <c r="Q17" s="345" t="e">
        <f>#REF!</f>
        <v>#REF!</v>
      </c>
      <c r="R17" s="345" t="e">
        <f>#REF!</f>
        <v>#REF!</v>
      </c>
      <c r="S17" s="345" t="e">
        <f>#REF!</f>
        <v>#REF!</v>
      </c>
      <c r="T17" s="16" t="e">
        <f t="shared" si="0"/>
        <v>#REF!</v>
      </c>
      <c r="U17" s="16" t="e">
        <f t="shared" si="1"/>
        <v>#REF!</v>
      </c>
      <c r="X17" s="793" t="e">
        <f>#REF!</f>
        <v>#REF!</v>
      </c>
      <c r="Y17" s="793" t="e">
        <f>#REF!</f>
        <v>#REF!</v>
      </c>
      <c r="Z17" s="793" t="e">
        <f>#REF!</f>
        <v>#REF!</v>
      </c>
      <c r="AA17" s="793" t="e">
        <f>#REF!</f>
        <v>#REF!</v>
      </c>
      <c r="AB17" s="793" t="e">
        <f>#REF!-#REF!</f>
        <v>#REF!</v>
      </c>
      <c r="AC17" s="793" t="e">
        <f>#REF!-#REF!</f>
        <v>#REF!</v>
      </c>
      <c r="AD17" s="793" t="e">
        <f>#REF!-#REF!</f>
        <v>#REF!</v>
      </c>
      <c r="AE17" s="793" t="e">
        <f>#REF!-#REF!</f>
        <v>#REF!</v>
      </c>
    </row>
    <row r="18" spans="2:31">
      <c r="B18" s="16">
        <v>14</v>
      </c>
      <c r="C18" s="16" t="e">
        <f>#REF!</f>
        <v>#REF!</v>
      </c>
      <c r="D18" s="16" t="e">
        <f>#REF!</f>
        <v>#REF!</v>
      </c>
      <c r="E18" s="16" t="e">
        <f>#REF!</f>
        <v>#REF!</v>
      </c>
      <c r="F18" s="16" t="e">
        <f>IF(AND(E18&gt;=1500),#REF!,0)</f>
        <v>#REF!</v>
      </c>
      <c r="G18" s="16" t="e">
        <f>IF(AND(1500&gt;E18,E18&gt;=500),#REF!,0)</f>
        <v>#REF!</v>
      </c>
      <c r="H18" s="16" t="e">
        <f>IF(AND(SUM(#REF!)&gt;=3000),#REF!,0)</f>
        <v>#REF!</v>
      </c>
      <c r="I18" s="388" t="e">
        <f>IF(E18&gt;=1500,#REF!,0)</f>
        <v>#REF!</v>
      </c>
      <c r="J18" s="356" t="e">
        <f>IF(E18&gt;=1500,#REF!-#REF!,0)</f>
        <v>#REF!</v>
      </c>
      <c r="K18" s="345" t="e">
        <f>#REF!</f>
        <v>#REF!</v>
      </c>
      <c r="L18" s="345" t="e">
        <f>#REF!</f>
        <v>#REF!</v>
      </c>
      <c r="M18" s="345" t="e">
        <f>#REF!</f>
        <v>#REF!</v>
      </c>
      <c r="N18" s="345" t="e">
        <f>#REF!</f>
        <v>#REF!</v>
      </c>
      <c r="O18" s="345" t="e">
        <f>#REF!</f>
        <v>#REF!</v>
      </c>
      <c r="P18" s="345" t="e">
        <f>#REF!</f>
        <v>#REF!</v>
      </c>
      <c r="Q18" s="345" t="e">
        <f>#REF!</f>
        <v>#REF!</v>
      </c>
      <c r="R18" s="345" t="e">
        <f>#REF!</f>
        <v>#REF!</v>
      </c>
      <c r="S18" s="345" t="e">
        <f>#REF!</f>
        <v>#REF!</v>
      </c>
      <c r="T18" s="16" t="e">
        <f t="shared" si="0"/>
        <v>#REF!</v>
      </c>
      <c r="U18" s="16" t="e">
        <f t="shared" si="1"/>
        <v>#REF!</v>
      </c>
      <c r="X18" s="793" t="e">
        <f>#REF!</f>
        <v>#REF!</v>
      </c>
      <c r="Y18" s="793" t="e">
        <f>#REF!</f>
        <v>#REF!</v>
      </c>
      <c r="Z18" s="793" t="e">
        <f>#REF!</f>
        <v>#REF!</v>
      </c>
      <c r="AA18" s="793" t="e">
        <f>#REF!</f>
        <v>#REF!</v>
      </c>
      <c r="AB18" s="793" t="e">
        <f>#REF!-#REF!</f>
        <v>#REF!</v>
      </c>
      <c r="AC18" s="793" t="e">
        <f>#REF!-#REF!</f>
        <v>#REF!</v>
      </c>
      <c r="AD18" s="793" t="e">
        <f>#REF!-#REF!</f>
        <v>#REF!</v>
      </c>
      <c r="AE18" s="793" t="e">
        <f>#REF!-#REF!</f>
        <v>#REF!</v>
      </c>
    </row>
    <row r="19" spans="2:31">
      <c r="B19" s="16">
        <v>15</v>
      </c>
      <c r="C19" s="16" t="e">
        <f>#REF!</f>
        <v>#REF!</v>
      </c>
      <c r="D19" s="16" t="e">
        <f>#REF!</f>
        <v>#REF!</v>
      </c>
      <c r="E19" s="16" t="e">
        <f>#REF!</f>
        <v>#REF!</v>
      </c>
      <c r="F19" s="16" t="e">
        <f>IF(AND(E19&gt;=1500),#REF!,0)</f>
        <v>#REF!</v>
      </c>
      <c r="G19" s="16" t="e">
        <f>IF(AND(1500&gt;E19,E19&gt;=500),#REF!,0)</f>
        <v>#REF!</v>
      </c>
      <c r="H19" s="16" t="e">
        <f>IF(AND(SUM(#REF!)&gt;=3000),#REF!,0)</f>
        <v>#REF!</v>
      </c>
      <c r="I19" s="388" t="e">
        <f>IF(E19&gt;=1500,#REF!,0)</f>
        <v>#REF!</v>
      </c>
      <c r="J19" s="356" t="e">
        <f>IF(E19&gt;=1500,#REF!-#REF!,0)</f>
        <v>#REF!</v>
      </c>
      <c r="K19" s="345" t="e">
        <f>#REF!</f>
        <v>#REF!</v>
      </c>
      <c r="L19" s="345" t="e">
        <f>#REF!</f>
        <v>#REF!</v>
      </c>
      <c r="M19" s="345" t="e">
        <f>#REF!</f>
        <v>#REF!</v>
      </c>
      <c r="N19" s="345" t="e">
        <f>#REF!</f>
        <v>#REF!</v>
      </c>
      <c r="O19" s="345" t="e">
        <f>#REF!</f>
        <v>#REF!</v>
      </c>
      <c r="P19" s="345" t="e">
        <f>#REF!</f>
        <v>#REF!</v>
      </c>
      <c r="Q19" s="345" t="e">
        <f>#REF!</f>
        <v>#REF!</v>
      </c>
      <c r="R19" s="345" t="e">
        <f>#REF!</f>
        <v>#REF!</v>
      </c>
      <c r="S19" s="345" t="e">
        <f>#REF!</f>
        <v>#REF!</v>
      </c>
      <c r="T19" s="16" t="e">
        <f t="shared" si="0"/>
        <v>#REF!</v>
      </c>
      <c r="U19" s="16" t="e">
        <f t="shared" si="1"/>
        <v>#REF!</v>
      </c>
      <c r="X19" s="793" t="e">
        <f>#REF!</f>
        <v>#REF!</v>
      </c>
      <c r="Y19" s="793" t="e">
        <f>#REF!</f>
        <v>#REF!</v>
      </c>
      <c r="Z19" s="793" t="e">
        <f>#REF!</f>
        <v>#REF!</v>
      </c>
      <c r="AA19" s="793" t="e">
        <f>#REF!</f>
        <v>#REF!</v>
      </c>
      <c r="AB19" s="793" t="e">
        <f>#REF!-#REF!</f>
        <v>#REF!</v>
      </c>
      <c r="AC19" s="793" t="e">
        <f>#REF!-#REF!</f>
        <v>#REF!</v>
      </c>
      <c r="AD19" s="793" t="e">
        <f>#REF!-#REF!</f>
        <v>#REF!</v>
      </c>
      <c r="AE19" s="793" t="e">
        <f>#REF!-#REF!</f>
        <v>#REF!</v>
      </c>
    </row>
    <row r="20" spans="2:31">
      <c r="B20" s="16">
        <v>16</v>
      </c>
      <c r="C20" s="16" t="e">
        <f>#REF!</f>
        <v>#REF!</v>
      </c>
      <c r="D20" s="16" t="e">
        <f>#REF!</f>
        <v>#REF!</v>
      </c>
      <c r="E20" s="16" t="e">
        <f>#REF!</f>
        <v>#REF!</v>
      </c>
      <c r="F20" s="16" t="e">
        <f>IF(AND(E20&gt;=1500),#REF!,0)</f>
        <v>#REF!</v>
      </c>
      <c r="G20" s="16" t="e">
        <f>IF(AND(1500&gt;E20,E20&gt;=500),#REF!,0)</f>
        <v>#REF!</v>
      </c>
      <c r="H20" s="16" t="e">
        <f>IF(AND(SUM(#REF!)&gt;=3000),#REF!,0)</f>
        <v>#REF!</v>
      </c>
      <c r="I20" s="388" t="e">
        <f>IF(E20&gt;=1500,#REF!,0)</f>
        <v>#REF!</v>
      </c>
      <c r="J20" s="356" t="e">
        <f>IF(E20&gt;=1500,#REF!-#REF!,0)</f>
        <v>#REF!</v>
      </c>
      <c r="K20" s="345" t="e">
        <f>#REF!</f>
        <v>#REF!</v>
      </c>
      <c r="L20" s="345" t="e">
        <f>#REF!</f>
        <v>#REF!</v>
      </c>
      <c r="M20" s="345" t="e">
        <f>#REF!</f>
        <v>#REF!</v>
      </c>
      <c r="N20" s="345" t="e">
        <f>#REF!</f>
        <v>#REF!</v>
      </c>
      <c r="O20" s="345" t="e">
        <f>#REF!</f>
        <v>#REF!</v>
      </c>
      <c r="P20" s="345" t="e">
        <f>#REF!</f>
        <v>#REF!</v>
      </c>
      <c r="Q20" s="345" t="e">
        <f>#REF!</f>
        <v>#REF!</v>
      </c>
      <c r="R20" s="345" t="e">
        <f>#REF!</f>
        <v>#REF!</v>
      </c>
      <c r="S20" s="345" t="e">
        <f>#REF!</f>
        <v>#REF!</v>
      </c>
      <c r="T20" s="16" t="e">
        <f t="shared" si="0"/>
        <v>#REF!</v>
      </c>
      <c r="U20" s="16" t="e">
        <f t="shared" si="1"/>
        <v>#REF!</v>
      </c>
      <c r="X20" s="793" t="e">
        <f>#REF!</f>
        <v>#REF!</v>
      </c>
      <c r="Y20" s="793" t="e">
        <f>#REF!</f>
        <v>#REF!</v>
      </c>
      <c r="Z20" s="793" t="e">
        <f>#REF!</f>
        <v>#REF!</v>
      </c>
      <c r="AA20" s="793" t="e">
        <f>#REF!</f>
        <v>#REF!</v>
      </c>
      <c r="AB20" s="793" t="e">
        <f>#REF!-#REF!</f>
        <v>#REF!</v>
      </c>
      <c r="AC20" s="793" t="e">
        <f>#REF!-#REF!</f>
        <v>#REF!</v>
      </c>
      <c r="AD20" s="793" t="e">
        <f>#REF!-#REF!</f>
        <v>#REF!</v>
      </c>
      <c r="AE20" s="793" t="e">
        <f>#REF!-#REF!</f>
        <v>#REF!</v>
      </c>
    </row>
    <row r="21" spans="2:31">
      <c r="B21" s="16">
        <v>17</v>
      </c>
      <c r="C21" s="16" t="e">
        <f>#REF!</f>
        <v>#REF!</v>
      </c>
      <c r="D21" s="16" t="e">
        <f>#REF!</f>
        <v>#REF!</v>
      </c>
      <c r="E21" s="16" t="e">
        <f>#REF!</f>
        <v>#REF!</v>
      </c>
      <c r="F21" s="16" t="e">
        <f>IF(AND(E21&gt;=1500),#REF!,0)</f>
        <v>#REF!</v>
      </c>
      <c r="G21" s="16" t="e">
        <f>IF(AND(1500&gt;E21,E21&gt;=500),#REF!,0)</f>
        <v>#REF!</v>
      </c>
      <c r="H21" s="16" t="e">
        <f>IF(AND(SUM(#REF!)&gt;=3000),#REF!,0)</f>
        <v>#REF!</v>
      </c>
      <c r="I21" s="388" t="e">
        <f>IF(E21&gt;=1500,#REF!,0)</f>
        <v>#REF!</v>
      </c>
      <c r="J21" s="356" t="e">
        <f>IF(E21&gt;=1500,#REF!-#REF!,0)</f>
        <v>#REF!</v>
      </c>
      <c r="K21" s="345" t="e">
        <f>#REF!</f>
        <v>#REF!</v>
      </c>
      <c r="L21" s="345" t="e">
        <f>#REF!</f>
        <v>#REF!</v>
      </c>
      <c r="M21" s="345" t="e">
        <f>#REF!</f>
        <v>#REF!</v>
      </c>
      <c r="N21" s="345" t="e">
        <f>#REF!</f>
        <v>#REF!</v>
      </c>
      <c r="O21" s="345" t="e">
        <f>#REF!</f>
        <v>#REF!</v>
      </c>
      <c r="P21" s="345" t="e">
        <f>#REF!</f>
        <v>#REF!</v>
      </c>
      <c r="Q21" s="345" t="e">
        <f>#REF!</f>
        <v>#REF!</v>
      </c>
      <c r="R21" s="345" t="e">
        <f>#REF!</f>
        <v>#REF!</v>
      </c>
      <c r="S21" s="345" t="e">
        <f>#REF!</f>
        <v>#REF!</v>
      </c>
      <c r="T21" s="16" t="e">
        <f t="shared" si="0"/>
        <v>#REF!</v>
      </c>
      <c r="U21" s="16" t="e">
        <f t="shared" si="1"/>
        <v>#REF!</v>
      </c>
      <c r="X21" s="793" t="e">
        <f>#REF!</f>
        <v>#REF!</v>
      </c>
      <c r="Y21" s="793" t="e">
        <f>#REF!</f>
        <v>#REF!</v>
      </c>
      <c r="Z21" s="793" t="e">
        <f>#REF!</f>
        <v>#REF!</v>
      </c>
      <c r="AA21" s="793" t="e">
        <f>#REF!</f>
        <v>#REF!</v>
      </c>
      <c r="AB21" s="793" t="e">
        <f>#REF!-#REF!</f>
        <v>#REF!</v>
      </c>
      <c r="AC21" s="793" t="e">
        <f>#REF!-#REF!</f>
        <v>#REF!</v>
      </c>
      <c r="AD21" s="793" t="e">
        <f>#REF!-#REF!</f>
        <v>#REF!</v>
      </c>
      <c r="AE21" s="793" t="e">
        <f>#REF!-#REF!</f>
        <v>#REF!</v>
      </c>
    </row>
    <row r="22" spans="2:31">
      <c r="B22" s="16">
        <v>18</v>
      </c>
      <c r="C22" s="16" t="e">
        <f>#REF!</f>
        <v>#REF!</v>
      </c>
      <c r="D22" s="16" t="e">
        <f>#REF!</f>
        <v>#REF!</v>
      </c>
      <c r="E22" s="16" t="e">
        <f>#REF!</f>
        <v>#REF!</v>
      </c>
      <c r="F22" s="16" t="e">
        <f>IF(AND(E22&gt;=1500),#REF!,0)</f>
        <v>#REF!</v>
      </c>
      <c r="G22" s="16" t="e">
        <f>IF(AND(1500&gt;E22,E22&gt;=500),#REF!,0)</f>
        <v>#REF!</v>
      </c>
      <c r="H22" s="16" t="e">
        <f>IF(AND(SUM(#REF!)&gt;=3000),#REF!,0)</f>
        <v>#REF!</v>
      </c>
      <c r="I22" s="388" t="e">
        <f>IF(E22&gt;=1500,#REF!,0)</f>
        <v>#REF!</v>
      </c>
      <c r="J22" s="356" t="e">
        <f>IF(E22&gt;=1500,#REF!-#REF!,0)</f>
        <v>#REF!</v>
      </c>
      <c r="K22" s="345" t="e">
        <f>#REF!</f>
        <v>#REF!</v>
      </c>
      <c r="L22" s="345" t="e">
        <f>#REF!</f>
        <v>#REF!</v>
      </c>
      <c r="M22" s="345" t="e">
        <f>#REF!</f>
        <v>#REF!</v>
      </c>
      <c r="N22" s="345" t="e">
        <f>#REF!</f>
        <v>#REF!</v>
      </c>
      <c r="O22" s="345" t="e">
        <f>#REF!</f>
        <v>#REF!</v>
      </c>
      <c r="P22" s="345" t="e">
        <f>#REF!</f>
        <v>#REF!</v>
      </c>
      <c r="Q22" s="345" t="e">
        <f>#REF!</f>
        <v>#REF!</v>
      </c>
      <c r="R22" s="345" t="e">
        <f>#REF!</f>
        <v>#REF!</v>
      </c>
      <c r="S22" s="345" t="e">
        <f>#REF!</f>
        <v>#REF!</v>
      </c>
      <c r="T22" s="16" t="e">
        <f t="shared" si="0"/>
        <v>#REF!</v>
      </c>
      <c r="U22" s="16" t="e">
        <f t="shared" si="1"/>
        <v>#REF!</v>
      </c>
      <c r="X22" s="793" t="e">
        <f>#REF!</f>
        <v>#REF!</v>
      </c>
      <c r="Y22" s="793" t="e">
        <f>#REF!</f>
        <v>#REF!</v>
      </c>
      <c r="Z22" s="793" t="e">
        <f>#REF!</f>
        <v>#REF!</v>
      </c>
      <c r="AA22" s="793" t="e">
        <f>#REF!</f>
        <v>#REF!</v>
      </c>
      <c r="AB22" s="793" t="e">
        <f>#REF!-#REF!</f>
        <v>#REF!</v>
      </c>
      <c r="AC22" s="793" t="e">
        <f>#REF!-#REF!</f>
        <v>#REF!</v>
      </c>
      <c r="AD22" s="793" t="e">
        <f>#REF!-#REF!</f>
        <v>#REF!</v>
      </c>
      <c r="AE22" s="793" t="e">
        <f>#REF!-#REF!</f>
        <v>#REF!</v>
      </c>
    </row>
    <row r="23" spans="2:31">
      <c r="B23" s="16">
        <v>19</v>
      </c>
      <c r="C23" s="16" t="e">
        <f>#REF!</f>
        <v>#REF!</v>
      </c>
      <c r="D23" s="16" t="e">
        <f>#REF!</f>
        <v>#REF!</v>
      </c>
      <c r="E23" s="16" t="e">
        <f>#REF!</f>
        <v>#REF!</v>
      </c>
      <c r="F23" s="16" t="e">
        <f>IF(AND(E23&gt;=1500),#REF!,0)</f>
        <v>#REF!</v>
      </c>
      <c r="G23" s="16" t="e">
        <f>IF(AND(1500&gt;E23,E23&gt;=500),#REF!,0)</f>
        <v>#REF!</v>
      </c>
      <c r="H23" s="16" t="e">
        <f>IF(AND(SUM(#REF!)&gt;=3000),#REF!,0)</f>
        <v>#REF!</v>
      </c>
      <c r="I23" s="388" t="e">
        <f>IF(E23&gt;=1500,#REF!,0)</f>
        <v>#REF!</v>
      </c>
      <c r="J23" s="356" t="e">
        <f>IF(E23&gt;=1500,#REF!-#REF!,0)</f>
        <v>#REF!</v>
      </c>
      <c r="K23" s="345" t="e">
        <f>#REF!</f>
        <v>#REF!</v>
      </c>
      <c r="L23" s="345" t="e">
        <f>#REF!</f>
        <v>#REF!</v>
      </c>
      <c r="M23" s="345" t="e">
        <f>#REF!</f>
        <v>#REF!</v>
      </c>
      <c r="N23" s="345" t="e">
        <f>#REF!</f>
        <v>#REF!</v>
      </c>
      <c r="O23" s="345" t="e">
        <f>#REF!</f>
        <v>#REF!</v>
      </c>
      <c r="P23" s="345" t="e">
        <f>#REF!</f>
        <v>#REF!</v>
      </c>
      <c r="Q23" s="345" t="e">
        <f>#REF!</f>
        <v>#REF!</v>
      </c>
      <c r="R23" s="345" t="e">
        <f>#REF!</f>
        <v>#REF!</v>
      </c>
      <c r="S23" s="345" t="e">
        <f>#REF!</f>
        <v>#REF!</v>
      </c>
      <c r="T23" s="16" t="e">
        <f t="shared" si="0"/>
        <v>#REF!</v>
      </c>
      <c r="U23" s="16" t="e">
        <f t="shared" si="1"/>
        <v>#REF!</v>
      </c>
      <c r="X23" s="793" t="e">
        <f>#REF!</f>
        <v>#REF!</v>
      </c>
      <c r="Y23" s="793" t="e">
        <f>#REF!</f>
        <v>#REF!</v>
      </c>
      <c r="Z23" s="793" t="e">
        <f>#REF!</f>
        <v>#REF!</v>
      </c>
      <c r="AA23" s="793" t="e">
        <f>#REF!</f>
        <v>#REF!</v>
      </c>
      <c r="AB23" s="793" t="e">
        <f>#REF!-#REF!</f>
        <v>#REF!</v>
      </c>
      <c r="AC23" s="793" t="e">
        <f>#REF!-#REF!</f>
        <v>#REF!</v>
      </c>
      <c r="AD23" s="793" t="e">
        <f>#REF!-#REF!</f>
        <v>#REF!</v>
      </c>
      <c r="AE23" s="793" t="e">
        <f>#REF!-#REF!</f>
        <v>#REF!</v>
      </c>
    </row>
    <row r="24" spans="2:31">
      <c r="B24" s="16">
        <v>20</v>
      </c>
      <c r="C24" s="16" t="e">
        <f>#REF!</f>
        <v>#REF!</v>
      </c>
      <c r="D24" s="16" t="e">
        <f>#REF!</f>
        <v>#REF!</v>
      </c>
      <c r="E24" s="16" t="e">
        <f>#REF!</f>
        <v>#REF!</v>
      </c>
      <c r="F24" s="16" t="e">
        <f>IF(AND(E24&gt;=1500),#REF!,0)</f>
        <v>#REF!</v>
      </c>
      <c r="G24" s="16" t="e">
        <f>IF(AND(1500&gt;E24,E24&gt;=500),#REF!,0)</f>
        <v>#REF!</v>
      </c>
      <c r="H24" s="16" t="e">
        <f>IF(AND(SUM(#REF!)&gt;=3000),#REF!,0)</f>
        <v>#REF!</v>
      </c>
      <c r="I24" s="388" t="e">
        <f>IF(E24&gt;=1500,#REF!,0)</f>
        <v>#REF!</v>
      </c>
      <c r="J24" s="356" t="e">
        <f>IF(E24&gt;=1500,#REF!-#REF!,0)</f>
        <v>#REF!</v>
      </c>
      <c r="K24" s="345" t="e">
        <f>#REF!</f>
        <v>#REF!</v>
      </c>
      <c r="L24" s="345" t="e">
        <f>#REF!</f>
        <v>#REF!</v>
      </c>
      <c r="M24" s="345" t="e">
        <f>#REF!</f>
        <v>#REF!</v>
      </c>
      <c r="N24" s="345" t="e">
        <f>#REF!</f>
        <v>#REF!</v>
      </c>
      <c r="O24" s="345" t="e">
        <f>#REF!</f>
        <v>#REF!</v>
      </c>
      <c r="P24" s="345" t="e">
        <f>#REF!</f>
        <v>#REF!</v>
      </c>
      <c r="Q24" s="345" t="e">
        <f>#REF!</f>
        <v>#REF!</v>
      </c>
      <c r="R24" s="345" t="e">
        <f>#REF!</f>
        <v>#REF!</v>
      </c>
      <c r="S24" s="345" t="e">
        <f>#REF!</f>
        <v>#REF!</v>
      </c>
      <c r="T24" s="16" t="e">
        <f t="shared" si="0"/>
        <v>#REF!</v>
      </c>
      <c r="U24" s="16" t="e">
        <f t="shared" si="1"/>
        <v>#REF!</v>
      </c>
      <c r="X24" s="793" t="e">
        <f>#REF!</f>
        <v>#REF!</v>
      </c>
      <c r="Y24" s="793" t="e">
        <f>#REF!</f>
        <v>#REF!</v>
      </c>
      <c r="Z24" s="793" t="e">
        <f>#REF!</f>
        <v>#REF!</v>
      </c>
      <c r="AA24" s="793" t="e">
        <f>#REF!</f>
        <v>#REF!</v>
      </c>
      <c r="AB24" s="793" t="e">
        <f>#REF!-#REF!</f>
        <v>#REF!</v>
      </c>
      <c r="AC24" s="793" t="e">
        <f>#REF!-#REF!</f>
        <v>#REF!</v>
      </c>
      <c r="AD24" s="793" t="e">
        <f>#REF!-#REF!</f>
        <v>#REF!</v>
      </c>
      <c r="AE24" s="793" t="e">
        <f>#REF!-#REF!</f>
        <v>#REF!</v>
      </c>
    </row>
    <row r="26" spans="2:31">
      <c r="B26" s="939" t="s">
        <v>45</v>
      </c>
      <c r="C26" s="939"/>
      <c r="D26" s="939"/>
      <c r="E26" s="939"/>
      <c r="F26" s="939"/>
      <c r="G26" s="939"/>
      <c r="H26" s="939"/>
      <c r="I26" s="11"/>
      <c r="J26" s="11"/>
      <c r="K26" s="11"/>
      <c r="L26" s="11"/>
      <c r="M26" s="11"/>
      <c r="N26" s="11"/>
      <c r="O26" s="11"/>
      <c r="P26" s="11"/>
      <c r="Q26" s="11"/>
      <c r="R26" s="11"/>
      <c r="S26" s="11"/>
      <c r="T26" s="11"/>
      <c r="U26" s="11"/>
    </row>
    <row r="27" spans="2:31">
      <c r="B27" s="11"/>
      <c r="C27" s="11"/>
      <c r="D27" s="11"/>
      <c r="E27" s="11"/>
      <c r="F27" s="11"/>
      <c r="G27" s="11"/>
      <c r="H27" s="11"/>
      <c r="I27" s="387" t="s">
        <v>107</v>
      </c>
      <c r="J27" s="11"/>
      <c r="K27" s="387" t="s">
        <v>107</v>
      </c>
      <c r="L27" s="11"/>
      <c r="M27" s="11"/>
      <c r="N27" s="11"/>
      <c r="O27" s="11"/>
      <c r="P27" s="11"/>
      <c r="Q27" s="11"/>
      <c r="R27" s="11"/>
      <c r="S27" s="11"/>
      <c r="T27" s="11"/>
      <c r="U27" s="11"/>
      <c r="V27" s="11"/>
      <c r="W27" s="11"/>
      <c r="X27" t="s">
        <v>382</v>
      </c>
    </row>
    <row r="28" spans="2:31">
      <c r="B28" s="16"/>
      <c r="C28" s="16" t="s">
        <v>365</v>
      </c>
      <c r="D28" s="16" t="s">
        <v>366</v>
      </c>
      <c r="E28" s="16" t="s">
        <v>367</v>
      </c>
      <c r="F28" s="16" t="s">
        <v>453</v>
      </c>
      <c r="G28" s="16" t="s">
        <v>454</v>
      </c>
      <c r="H28" s="16" t="s">
        <v>370</v>
      </c>
      <c r="I28" s="388" t="s">
        <v>79</v>
      </c>
      <c r="J28" s="356" t="s">
        <v>79</v>
      </c>
      <c r="K28" s="389" t="s">
        <v>373</v>
      </c>
      <c r="L28" s="345" t="s">
        <v>373</v>
      </c>
      <c r="M28" s="355" t="s">
        <v>380</v>
      </c>
      <c r="N28" s="16" t="s">
        <v>381</v>
      </c>
      <c r="O28" s="16" t="s">
        <v>374</v>
      </c>
      <c r="P28" s="16" t="s">
        <v>375</v>
      </c>
      <c r="Q28" s="355" t="s">
        <v>376</v>
      </c>
      <c r="R28" s="355" t="s">
        <v>377</v>
      </c>
      <c r="S28" s="355" t="s">
        <v>378</v>
      </c>
      <c r="T28" s="355" t="s">
        <v>379</v>
      </c>
      <c r="U28" s="16" t="s">
        <v>365</v>
      </c>
      <c r="V28" s="16" t="s">
        <v>366</v>
      </c>
      <c r="X28" s="16" t="s">
        <v>185</v>
      </c>
      <c r="Y28" s="16" t="s">
        <v>372</v>
      </c>
      <c r="Z28" s="16" t="s">
        <v>46</v>
      </c>
      <c r="AA28" s="16" t="s">
        <v>47</v>
      </c>
    </row>
    <row r="29" spans="2:31">
      <c r="B29" s="16">
        <v>1</v>
      </c>
      <c r="C29" s="16" t="e">
        <f>#REF!</f>
        <v>#REF!</v>
      </c>
      <c r="D29" s="16" t="e">
        <f>#REF!</f>
        <v>#REF!</v>
      </c>
      <c r="E29" s="16" t="e">
        <f>#REF!</f>
        <v>#REF!</v>
      </c>
      <c r="F29" s="16" t="e">
        <f>IF(AND(E29&gt;=1500),#REF!,0)</f>
        <v>#REF!</v>
      </c>
      <c r="G29" s="16" t="e">
        <f>IF(AND(1500&gt;E29,E29&gt;=500),#REF!,0)</f>
        <v>#REF!</v>
      </c>
      <c r="H29" s="16" t="e">
        <f>IF(AND(SUM(#REF!)&gt;=3000),#REF!,0)</f>
        <v>#REF!</v>
      </c>
      <c r="I29" s="388" t="e">
        <f>IF(E29&gt;=1500,#REF!,0)</f>
        <v>#REF!</v>
      </c>
      <c r="J29" s="356" t="e">
        <f>IF(E29&gt;=1500,#REF!-I29,0)</f>
        <v>#REF!</v>
      </c>
      <c r="K29" s="389" t="e">
        <f>#REF!</f>
        <v>#REF!</v>
      </c>
      <c r="L29" s="345" t="e">
        <f>#REF!</f>
        <v>#REF!</v>
      </c>
      <c r="M29" s="345" t="e">
        <f>#REF!</f>
        <v>#REF!</v>
      </c>
      <c r="N29" s="345" t="e">
        <f>#REF!</f>
        <v>#REF!</v>
      </c>
      <c r="O29" s="345" t="e">
        <f>#REF!</f>
        <v>#REF!</v>
      </c>
      <c r="P29" s="345" t="e">
        <f>#REF!</f>
        <v>#REF!</v>
      </c>
      <c r="Q29" s="345" t="e">
        <f>#REF!</f>
        <v>#REF!</v>
      </c>
      <c r="R29" s="345" t="e">
        <f>#REF!</f>
        <v>#REF!</v>
      </c>
      <c r="S29" s="345" t="e">
        <f>#REF!</f>
        <v>#REF!</v>
      </c>
      <c r="T29" s="345" t="e">
        <f>#REF!</f>
        <v>#REF!</v>
      </c>
      <c r="U29" s="16" t="e">
        <f>C29</f>
        <v>#REF!</v>
      </c>
      <c r="V29" s="16" t="e">
        <f>D29</f>
        <v>#REF!</v>
      </c>
      <c r="X29" s="16" t="e">
        <f>#REF!</f>
        <v>#REF!</v>
      </c>
      <c r="Y29" s="16" t="e">
        <f>#REF!</f>
        <v>#REF!</v>
      </c>
      <c r="Z29" s="16" t="e">
        <f>#REF!</f>
        <v>#REF!</v>
      </c>
      <c r="AA29" s="16" t="e">
        <f>#REF!</f>
        <v>#REF!</v>
      </c>
    </row>
    <row r="30" spans="2:31">
      <c r="B30" s="16">
        <v>2</v>
      </c>
      <c r="C30" s="16" t="e">
        <f>#REF!</f>
        <v>#REF!</v>
      </c>
      <c r="D30" s="16" t="e">
        <f>#REF!</f>
        <v>#REF!</v>
      </c>
      <c r="E30" s="16" t="e">
        <f>#REF!</f>
        <v>#REF!</v>
      </c>
      <c r="F30" s="16" t="e">
        <f>IF(AND(E30&gt;=1500),#REF!,0)</f>
        <v>#REF!</v>
      </c>
      <c r="G30" s="16" t="e">
        <f>IF(AND(1500&gt;E30,E30&gt;=500),#REF!,0)</f>
        <v>#REF!</v>
      </c>
      <c r="H30" s="16" t="e">
        <f>IF(AND(SUM(#REF!)&gt;=3000),#REF!,0)</f>
        <v>#REF!</v>
      </c>
      <c r="I30" s="388" t="e">
        <f>IF(E30&gt;=1500,#REF!,0)</f>
        <v>#REF!</v>
      </c>
      <c r="J30" s="356" t="e">
        <f>IF(E30&gt;=1500,#REF!-I30,0)</f>
        <v>#REF!</v>
      </c>
      <c r="K30" s="389" t="e">
        <f>#REF!</f>
        <v>#REF!</v>
      </c>
      <c r="L30" s="345" t="e">
        <f>#REF!</f>
        <v>#REF!</v>
      </c>
      <c r="M30" s="345" t="e">
        <f>#REF!</f>
        <v>#REF!</v>
      </c>
      <c r="N30" s="345" t="e">
        <f>#REF!</f>
        <v>#REF!</v>
      </c>
      <c r="O30" s="345" t="e">
        <f>#REF!</f>
        <v>#REF!</v>
      </c>
      <c r="P30" s="345" t="e">
        <f>#REF!</f>
        <v>#REF!</v>
      </c>
      <c r="Q30" s="345" t="e">
        <f>#REF!</f>
        <v>#REF!</v>
      </c>
      <c r="R30" s="345" t="e">
        <f>#REF!</f>
        <v>#REF!</v>
      </c>
      <c r="S30" s="345" t="e">
        <f>#REF!</f>
        <v>#REF!</v>
      </c>
      <c r="T30" s="345" t="e">
        <f>#REF!</f>
        <v>#REF!</v>
      </c>
      <c r="U30" s="16" t="e">
        <f t="shared" ref="U30:U48" si="2">C30</f>
        <v>#REF!</v>
      </c>
      <c r="V30" s="16" t="e">
        <f t="shared" ref="V30:V48" si="3">D30</f>
        <v>#REF!</v>
      </c>
      <c r="X30" s="16" t="e">
        <f>#REF!</f>
        <v>#REF!</v>
      </c>
      <c r="Y30" s="16" t="e">
        <f>#REF!</f>
        <v>#REF!</v>
      </c>
      <c r="Z30" s="16" t="e">
        <f>#REF!</f>
        <v>#REF!</v>
      </c>
      <c r="AA30" s="16" t="e">
        <f>#REF!</f>
        <v>#REF!</v>
      </c>
    </row>
    <row r="31" spans="2:31">
      <c r="B31" s="16">
        <v>3</v>
      </c>
      <c r="C31" s="16" t="e">
        <f>#REF!</f>
        <v>#REF!</v>
      </c>
      <c r="D31" s="16" t="e">
        <f>#REF!</f>
        <v>#REF!</v>
      </c>
      <c r="E31" s="16" t="e">
        <f>#REF!</f>
        <v>#REF!</v>
      </c>
      <c r="F31" s="16" t="e">
        <f>IF(AND(E31&gt;=1500),#REF!,0)</f>
        <v>#REF!</v>
      </c>
      <c r="G31" s="16" t="e">
        <f>IF(AND(1500&gt;E31,E31&gt;=500),#REF!,0)</f>
        <v>#REF!</v>
      </c>
      <c r="H31" s="16" t="e">
        <f>IF(AND(SUM(#REF!)&gt;=3000),#REF!,0)</f>
        <v>#REF!</v>
      </c>
      <c r="I31" s="388" t="e">
        <f>IF(E31&gt;=1500,#REF!,0)</f>
        <v>#REF!</v>
      </c>
      <c r="J31" s="356" t="e">
        <f>IF(E31&gt;=1500,#REF!-I31,0)</f>
        <v>#REF!</v>
      </c>
      <c r="K31" s="389" t="e">
        <f>#REF!</f>
        <v>#REF!</v>
      </c>
      <c r="L31" s="345" t="e">
        <f>#REF!</f>
        <v>#REF!</v>
      </c>
      <c r="M31" s="345" t="e">
        <f>#REF!</f>
        <v>#REF!</v>
      </c>
      <c r="N31" s="345" t="e">
        <f>#REF!</f>
        <v>#REF!</v>
      </c>
      <c r="O31" s="345" t="e">
        <f>#REF!</f>
        <v>#REF!</v>
      </c>
      <c r="P31" s="345" t="e">
        <f>#REF!</f>
        <v>#REF!</v>
      </c>
      <c r="Q31" s="345" t="e">
        <f>#REF!</f>
        <v>#REF!</v>
      </c>
      <c r="R31" s="345" t="e">
        <f>#REF!</f>
        <v>#REF!</v>
      </c>
      <c r="S31" s="345" t="e">
        <f>#REF!</f>
        <v>#REF!</v>
      </c>
      <c r="T31" s="345" t="e">
        <f>#REF!</f>
        <v>#REF!</v>
      </c>
      <c r="U31" s="16" t="e">
        <f t="shared" si="2"/>
        <v>#REF!</v>
      </c>
      <c r="V31" s="16" t="e">
        <f t="shared" si="3"/>
        <v>#REF!</v>
      </c>
      <c r="X31" s="16" t="e">
        <f>#REF!</f>
        <v>#REF!</v>
      </c>
      <c r="Y31" s="16" t="e">
        <f>#REF!</f>
        <v>#REF!</v>
      </c>
      <c r="Z31" s="16" t="e">
        <f>#REF!</f>
        <v>#REF!</v>
      </c>
      <c r="AA31" s="16" t="e">
        <f>#REF!</f>
        <v>#REF!</v>
      </c>
    </row>
    <row r="32" spans="2:31">
      <c r="B32" s="16">
        <v>4</v>
      </c>
      <c r="C32" s="16" t="e">
        <f>#REF!</f>
        <v>#REF!</v>
      </c>
      <c r="D32" s="16" t="e">
        <f>#REF!</f>
        <v>#REF!</v>
      </c>
      <c r="E32" s="16" t="e">
        <f>#REF!</f>
        <v>#REF!</v>
      </c>
      <c r="F32" s="16" t="e">
        <f>IF(AND(E32&gt;=1500),#REF!,0)</f>
        <v>#REF!</v>
      </c>
      <c r="G32" s="16" t="e">
        <f>IF(AND(1500&gt;E32,E32&gt;=500),#REF!,0)</f>
        <v>#REF!</v>
      </c>
      <c r="H32" s="16" t="e">
        <f>IF(AND(SUM(#REF!)&gt;=3000),#REF!,0)</f>
        <v>#REF!</v>
      </c>
      <c r="I32" s="388" t="e">
        <f>IF(E32&gt;=1500,#REF!,0)</f>
        <v>#REF!</v>
      </c>
      <c r="J32" s="356" t="e">
        <f>IF(E32&gt;=1500,#REF!-I32,0)</f>
        <v>#REF!</v>
      </c>
      <c r="K32" s="389" t="e">
        <f>#REF!</f>
        <v>#REF!</v>
      </c>
      <c r="L32" s="345" t="e">
        <f>#REF!</f>
        <v>#REF!</v>
      </c>
      <c r="M32" s="345" t="e">
        <f>#REF!</f>
        <v>#REF!</v>
      </c>
      <c r="N32" s="345" t="e">
        <f>#REF!</f>
        <v>#REF!</v>
      </c>
      <c r="O32" s="345" t="e">
        <f>#REF!</f>
        <v>#REF!</v>
      </c>
      <c r="P32" s="345" t="e">
        <f>#REF!</f>
        <v>#REF!</v>
      </c>
      <c r="Q32" s="345" t="e">
        <f>#REF!</f>
        <v>#REF!</v>
      </c>
      <c r="R32" s="345" t="e">
        <f>#REF!</f>
        <v>#REF!</v>
      </c>
      <c r="S32" s="345" t="e">
        <f>#REF!</f>
        <v>#REF!</v>
      </c>
      <c r="T32" s="345" t="e">
        <f>#REF!</f>
        <v>#REF!</v>
      </c>
      <c r="U32" s="16" t="e">
        <f t="shared" si="2"/>
        <v>#REF!</v>
      </c>
      <c r="V32" s="16" t="e">
        <f t="shared" si="3"/>
        <v>#REF!</v>
      </c>
      <c r="X32" s="16" t="e">
        <f>#REF!</f>
        <v>#REF!</v>
      </c>
      <c r="Y32" s="16" t="e">
        <f>#REF!</f>
        <v>#REF!</v>
      </c>
      <c r="Z32" s="16" t="e">
        <f>#REF!</f>
        <v>#REF!</v>
      </c>
      <c r="AA32" s="16" t="e">
        <f>#REF!</f>
        <v>#REF!</v>
      </c>
    </row>
    <row r="33" spans="2:27">
      <c r="B33" s="16">
        <v>5</v>
      </c>
      <c r="C33" s="16" t="e">
        <f>#REF!</f>
        <v>#REF!</v>
      </c>
      <c r="D33" s="16" t="e">
        <f>#REF!</f>
        <v>#REF!</v>
      </c>
      <c r="E33" s="16" t="e">
        <f>#REF!</f>
        <v>#REF!</v>
      </c>
      <c r="F33" s="16" t="e">
        <f>IF(AND(E33&gt;=1500),#REF!,0)</f>
        <v>#REF!</v>
      </c>
      <c r="G33" s="16" t="e">
        <f>IF(AND(1500&gt;E33,E33&gt;=500),#REF!,0)</f>
        <v>#REF!</v>
      </c>
      <c r="H33" s="16" t="e">
        <f>IF(AND(SUM(#REF!)&gt;=3000),#REF!,0)</f>
        <v>#REF!</v>
      </c>
      <c r="I33" s="388" t="e">
        <f>IF(E33&gt;=1500,#REF!,0)</f>
        <v>#REF!</v>
      </c>
      <c r="J33" s="356" t="e">
        <f>IF(E33&gt;=1500,#REF!-I33,0)</f>
        <v>#REF!</v>
      </c>
      <c r="K33" s="389" t="e">
        <f>#REF!</f>
        <v>#REF!</v>
      </c>
      <c r="L33" s="345" t="e">
        <f>#REF!</f>
        <v>#REF!</v>
      </c>
      <c r="M33" s="345" t="e">
        <f>#REF!</f>
        <v>#REF!</v>
      </c>
      <c r="N33" s="345" t="e">
        <f>#REF!</f>
        <v>#REF!</v>
      </c>
      <c r="O33" s="345" t="e">
        <f>#REF!</f>
        <v>#REF!</v>
      </c>
      <c r="P33" s="345" t="e">
        <f>#REF!</f>
        <v>#REF!</v>
      </c>
      <c r="Q33" s="345" t="e">
        <f>#REF!</f>
        <v>#REF!</v>
      </c>
      <c r="R33" s="345" t="e">
        <f>#REF!</f>
        <v>#REF!</v>
      </c>
      <c r="S33" s="345" t="e">
        <f>#REF!</f>
        <v>#REF!</v>
      </c>
      <c r="T33" s="345" t="e">
        <f>#REF!</f>
        <v>#REF!</v>
      </c>
      <c r="U33" s="16" t="e">
        <f t="shared" si="2"/>
        <v>#REF!</v>
      </c>
      <c r="V33" s="16" t="e">
        <f t="shared" si="3"/>
        <v>#REF!</v>
      </c>
      <c r="X33" s="16" t="e">
        <f>#REF!</f>
        <v>#REF!</v>
      </c>
      <c r="Y33" s="16" t="e">
        <f>#REF!</f>
        <v>#REF!</v>
      </c>
      <c r="Z33" s="16" t="e">
        <f>#REF!</f>
        <v>#REF!</v>
      </c>
      <c r="AA33" s="16" t="e">
        <f>#REF!</f>
        <v>#REF!</v>
      </c>
    </row>
    <row r="34" spans="2:27">
      <c r="B34" s="16">
        <v>6</v>
      </c>
      <c r="C34" s="16" t="e">
        <f>#REF!</f>
        <v>#REF!</v>
      </c>
      <c r="D34" s="16" t="e">
        <f>#REF!</f>
        <v>#REF!</v>
      </c>
      <c r="E34" s="16" t="e">
        <f>#REF!</f>
        <v>#REF!</v>
      </c>
      <c r="F34" s="16" t="e">
        <f>IF(AND(E34&gt;=1500),#REF!,0)</f>
        <v>#REF!</v>
      </c>
      <c r="G34" s="16" t="e">
        <f>IF(AND(1500&gt;E34,E34&gt;=500),#REF!,0)</f>
        <v>#REF!</v>
      </c>
      <c r="H34" s="16" t="e">
        <f>IF(AND(SUM(#REF!)&gt;=3000),#REF!,0)</f>
        <v>#REF!</v>
      </c>
      <c r="I34" s="388" t="e">
        <f>IF(E34&gt;=1500,#REF!,0)</f>
        <v>#REF!</v>
      </c>
      <c r="J34" s="356" t="e">
        <f>IF(E34&gt;=1500,#REF!-I34,0)</f>
        <v>#REF!</v>
      </c>
      <c r="K34" s="389" t="e">
        <f>#REF!</f>
        <v>#REF!</v>
      </c>
      <c r="L34" s="345" t="e">
        <f>#REF!</f>
        <v>#REF!</v>
      </c>
      <c r="M34" s="345" t="e">
        <f>#REF!</f>
        <v>#REF!</v>
      </c>
      <c r="N34" s="345" t="e">
        <f>#REF!</f>
        <v>#REF!</v>
      </c>
      <c r="O34" s="345" t="e">
        <f>#REF!</f>
        <v>#REF!</v>
      </c>
      <c r="P34" s="345" t="e">
        <f>#REF!</f>
        <v>#REF!</v>
      </c>
      <c r="Q34" s="345" t="e">
        <f>#REF!</f>
        <v>#REF!</v>
      </c>
      <c r="R34" s="345" t="e">
        <f>#REF!</f>
        <v>#REF!</v>
      </c>
      <c r="S34" s="345" t="e">
        <f>#REF!</f>
        <v>#REF!</v>
      </c>
      <c r="T34" s="345" t="e">
        <f>#REF!</f>
        <v>#REF!</v>
      </c>
      <c r="U34" s="16" t="e">
        <f t="shared" si="2"/>
        <v>#REF!</v>
      </c>
      <c r="V34" s="16" t="e">
        <f t="shared" si="3"/>
        <v>#REF!</v>
      </c>
      <c r="X34" s="16" t="e">
        <f>#REF!</f>
        <v>#REF!</v>
      </c>
      <c r="Y34" s="16" t="e">
        <f>#REF!</f>
        <v>#REF!</v>
      </c>
      <c r="Z34" s="16" t="e">
        <f>#REF!</f>
        <v>#REF!</v>
      </c>
      <c r="AA34" s="16" t="e">
        <f>#REF!</f>
        <v>#REF!</v>
      </c>
    </row>
    <row r="35" spans="2:27">
      <c r="B35" s="16">
        <v>7</v>
      </c>
      <c r="C35" s="16" t="e">
        <f>#REF!</f>
        <v>#REF!</v>
      </c>
      <c r="D35" s="16" t="e">
        <f>#REF!</f>
        <v>#REF!</v>
      </c>
      <c r="E35" s="16" t="e">
        <f>#REF!</f>
        <v>#REF!</v>
      </c>
      <c r="F35" s="16" t="e">
        <f>IF(AND(E35&gt;=1500),#REF!,0)</f>
        <v>#REF!</v>
      </c>
      <c r="G35" s="16" t="e">
        <f>IF(AND(1500&gt;E35,E35&gt;=500),#REF!,0)</f>
        <v>#REF!</v>
      </c>
      <c r="H35" s="16" t="e">
        <f>IF(AND(SUM(#REF!)&gt;=3000),#REF!,0)</f>
        <v>#REF!</v>
      </c>
      <c r="I35" s="388" t="e">
        <f>IF(E35&gt;=1500,#REF!,0)</f>
        <v>#REF!</v>
      </c>
      <c r="J35" s="356" t="e">
        <f>IF(E35&gt;=1500,#REF!-I35,0)</f>
        <v>#REF!</v>
      </c>
      <c r="K35" s="389" t="e">
        <f>#REF!</f>
        <v>#REF!</v>
      </c>
      <c r="L35" s="345" t="e">
        <f>#REF!</f>
        <v>#REF!</v>
      </c>
      <c r="M35" s="345" t="e">
        <f>#REF!</f>
        <v>#REF!</v>
      </c>
      <c r="N35" s="345" t="e">
        <f>#REF!</f>
        <v>#REF!</v>
      </c>
      <c r="O35" s="345" t="e">
        <f>#REF!</f>
        <v>#REF!</v>
      </c>
      <c r="P35" s="345" t="e">
        <f>#REF!</f>
        <v>#REF!</v>
      </c>
      <c r="Q35" s="345" t="e">
        <f>#REF!</f>
        <v>#REF!</v>
      </c>
      <c r="R35" s="345" t="e">
        <f>#REF!</f>
        <v>#REF!</v>
      </c>
      <c r="S35" s="345" t="e">
        <f>#REF!</f>
        <v>#REF!</v>
      </c>
      <c r="T35" s="345" t="e">
        <f>#REF!</f>
        <v>#REF!</v>
      </c>
      <c r="U35" s="16" t="e">
        <f t="shared" si="2"/>
        <v>#REF!</v>
      </c>
      <c r="V35" s="16" t="e">
        <f t="shared" si="3"/>
        <v>#REF!</v>
      </c>
      <c r="X35" s="16" t="e">
        <f>#REF!</f>
        <v>#REF!</v>
      </c>
      <c r="Y35" s="16" t="e">
        <f>#REF!</f>
        <v>#REF!</v>
      </c>
      <c r="Z35" s="16" t="e">
        <f>#REF!</f>
        <v>#REF!</v>
      </c>
      <c r="AA35" s="16" t="e">
        <f>#REF!</f>
        <v>#REF!</v>
      </c>
    </row>
    <row r="36" spans="2:27">
      <c r="B36" s="16">
        <v>8</v>
      </c>
      <c r="C36" s="16" t="e">
        <f>#REF!</f>
        <v>#REF!</v>
      </c>
      <c r="D36" s="16" t="e">
        <f>#REF!</f>
        <v>#REF!</v>
      </c>
      <c r="E36" s="16" t="e">
        <f>#REF!</f>
        <v>#REF!</v>
      </c>
      <c r="F36" s="16" t="e">
        <f>IF(AND(E36&gt;=1500),#REF!,0)</f>
        <v>#REF!</v>
      </c>
      <c r="G36" s="16" t="e">
        <f>IF(AND(1500&gt;E36,E36&gt;=500),#REF!,0)</f>
        <v>#REF!</v>
      </c>
      <c r="H36" s="16" t="e">
        <f>IF(AND(SUM(#REF!)&gt;=3000),#REF!,0)</f>
        <v>#REF!</v>
      </c>
      <c r="I36" s="388" t="e">
        <f>IF(E36&gt;=1500,#REF!,0)</f>
        <v>#REF!</v>
      </c>
      <c r="J36" s="356" t="e">
        <f>IF(E36&gt;=1500,#REF!-I36,0)</f>
        <v>#REF!</v>
      </c>
      <c r="K36" s="389" t="e">
        <f>#REF!</f>
        <v>#REF!</v>
      </c>
      <c r="L36" s="345" t="e">
        <f>#REF!</f>
        <v>#REF!</v>
      </c>
      <c r="M36" s="345" t="e">
        <f>#REF!</f>
        <v>#REF!</v>
      </c>
      <c r="N36" s="345" t="e">
        <f>#REF!</f>
        <v>#REF!</v>
      </c>
      <c r="O36" s="345" t="e">
        <f>#REF!</f>
        <v>#REF!</v>
      </c>
      <c r="P36" s="345" t="e">
        <f>#REF!</f>
        <v>#REF!</v>
      </c>
      <c r="Q36" s="345" t="e">
        <f>#REF!</f>
        <v>#REF!</v>
      </c>
      <c r="R36" s="345" t="e">
        <f>#REF!</f>
        <v>#REF!</v>
      </c>
      <c r="S36" s="345" t="e">
        <f>#REF!</f>
        <v>#REF!</v>
      </c>
      <c r="T36" s="345" t="e">
        <f>#REF!</f>
        <v>#REF!</v>
      </c>
      <c r="U36" s="16" t="e">
        <f t="shared" si="2"/>
        <v>#REF!</v>
      </c>
      <c r="V36" s="16" t="e">
        <f t="shared" si="3"/>
        <v>#REF!</v>
      </c>
      <c r="X36" s="16" t="e">
        <f>#REF!</f>
        <v>#REF!</v>
      </c>
      <c r="Y36" s="16" t="e">
        <f>#REF!</f>
        <v>#REF!</v>
      </c>
      <c r="Z36" s="16" t="e">
        <f>#REF!</f>
        <v>#REF!</v>
      </c>
      <c r="AA36" s="16" t="e">
        <f>#REF!</f>
        <v>#REF!</v>
      </c>
    </row>
    <row r="37" spans="2:27">
      <c r="B37" s="16">
        <v>9</v>
      </c>
      <c r="C37" s="16" t="e">
        <f>#REF!</f>
        <v>#REF!</v>
      </c>
      <c r="D37" s="16" t="e">
        <f>#REF!</f>
        <v>#REF!</v>
      </c>
      <c r="E37" s="16" t="e">
        <f>#REF!</f>
        <v>#REF!</v>
      </c>
      <c r="F37" s="16" t="e">
        <f>IF(AND(E37&gt;=1500),#REF!,0)</f>
        <v>#REF!</v>
      </c>
      <c r="G37" s="16" t="e">
        <f>IF(AND(1500&gt;E37,E37&gt;=500),#REF!,0)</f>
        <v>#REF!</v>
      </c>
      <c r="H37" s="16" t="e">
        <f>IF(AND(SUM(#REF!)&gt;=3000),#REF!,0)</f>
        <v>#REF!</v>
      </c>
      <c r="I37" s="388" t="e">
        <f>IF(E37&gt;=1500,#REF!,0)</f>
        <v>#REF!</v>
      </c>
      <c r="J37" s="356" t="e">
        <f>IF(E37&gt;=1500,#REF!-I37,0)</f>
        <v>#REF!</v>
      </c>
      <c r="K37" s="389" t="e">
        <f>#REF!</f>
        <v>#REF!</v>
      </c>
      <c r="L37" s="345" t="e">
        <f>#REF!</f>
        <v>#REF!</v>
      </c>
      <c r="M37" s="345" t="e">
        <f>#REF!</f>
        <v>#REF!</v>
      </c>
      <c r="N37" s="345" t="e">
        <f>#REF!</f>
        <v>#REF!</v>
      </c>
      <c r="O37" s="345" t="e">
        <f>#REF!</f>
        <v>#REF!</v>
      </c>
      <c r="P37" s="345" t="e">
        <f>#REF!</f>
        <v>#REF!</v>
      </c>
      <c r="Q37" s="345" t="e">
        <f>#REF!</f>
        <v>#REF!</v>
      </c>
      <c r="R37" s="345" t="e">
        <f>#REF!</f>
        <v>#REF!</v>
      </c>
      <c r="S37" s="345" t="e">
        <f>#REF!</f>
        <v>#REF!</v>
      </c>
      <c r="T37" s="345" t="e">
        <f>#REF!</f>
        <v>#REF!</v>
      </c>
      <c r="U37" s="16" t="e">
        <f t="shared" si="2"/>
        <v>#REF!</v>
      </c>
      <c r="V37" s="16" t="e">
        <f t="shared" si="3"/>
        <v>#REF!</v>
      </c>
      <c r="X37" s="16" t="e">
        <f>#REF!</f>
        <v>#REF!</v>
      </c>
      <c r="Y37" s="16" t="e">
        <f>#REF!</f>
        <v>#REF!</v>
      </c>
      <c r="Z37" s="16" t="e">
        <f>#REF!</f>
        <v>#REF!</v>
      </c>
      <c r="AA37" s="16" t="e">
        <f>#REF!</f>
        <v>#REF!</v>
      </c>
    </row>
    <row r="38" spans="2:27">
      <c r="B38" s="16">
        <v>10</v>
      </c>
      <c r="C38" s="16" t="e">
        <f>#REF!</f>
        <v>#REF!</v>
      </c>
      <c r="D38" s="16" t="e">
        <f>#REF!</f>
        <v>#REF!</v>
      </c>
      <c r="E38" s="16" t="e">
        <f>#REF!</f>
        <v>#REF!</v>
      </c>
      <c r="F38" s="16" t="e">
        <f>IF(AND(E38&gt;=1500),#REF!,0)</f>
        <v>#REF!</v>
      </c>
      <c r="G38" s="16" t="e">
        <f>IF(AND(1500&gt;E38,E38&gt;=500),#REF!,0)</f>
        <v>#REF!</v>
      </c>
      <c r="H38" s="16" t="e">
        <f>IF(AND(SUM(#REF!)&gt;=3000),#REF!,0)</f>
        <v>#REF!</v>
      </c>
      <c r="I38" s="388" t="e">
        <f>IF(E38&gt;=1500,#REF!,0)</f>
        <v>#REF!</v>
      </c>
      <c r="J38" s="356" t="e">
        <f>IF(E38&gt;=1500,#REF!-I38,0)</f>
        <v>#REF!</v>
      </c>
      <c r="K38" s="389" t="e">
        <f>#REF!</f>
        <v>#REF!</v>
      </c>
      <c r="L38" s="345" t="e">
        <f>#REF!</f>
        <v>#REF!</v>
      </c>
      <c r="M38" s="345" t="e">
        <f>#REF!</f>
        <v>#REF!</v>
      </c>
      <c r="N38" s="345" t="e">
        <f>#REF!</f>
        <v>#REF!</v>
      </c>
      <c r="O38" s="345" t="e">
        <f>#REF!</f>
        <v>#REF!</v>
      </c>
      <c r="P38" s="345" t="e">
        <f>#REF!</f>
        <v>#REF!</v>
      </c>
      <c r="Q38" s="345" t="e">
        <f>#REF!</f>
        <v>#REF!</v>
      </c>
      <c r="R38" s="345" t="e">
        <f>#REF!</f>
        <v>#REF!</v>
      </c>
      <c r="S38" s="345" t="e">
        <f>#REF!</f>
        <v>#REF!</v>
      </c>
      <c r="T38" s="345" t="e">
        <f>#REF!</f>
        <v>#REF!</v>
      </c>
      <c r="U38" s="16" t="e">
        <f t="shared" si="2"/>
        <v>#REF!</v>
      </c>
      <c r="V38" s="16" t="e">
        <f t="shared" si="3"/>
        <v>#REF!</v>
      </c>
      <c r="X38" s="16" t="e">
        <f>#REF!</f>
        <v>#REF!</v>
      </c>
      <c r="Y38" s="16" t="e">
        <f>#REF!</f>
        <v>#REF!</v>
      </c>
      <c r="Z38" s="16" t="e">
        <f>#REF!</f>
        <v>#REF!</v>
      </c>
      <c r="AA38" s="16" t="e">
        <f>#REF!</f>
        <v>#REF!</v>
      </c>
    </row>
    <row r="39" spans="2:27">
      <c r="B39" s="16">
        <v>11</v>
      </c>
      <c r="C39" s="16" t="e">
        <f>#REF!</f>
        <v>#REF!</v>
      </c>
      <c r="D39" s="16" t="e">
        <f>#REF!</f>
        <v>#REF!</v>
      </c>
      <c r="E39" s="16" t="e">
        <f>#REF!</f>
        <v>#REF!</v>
      </c>
      <c r="F39" s="16" t="e">
        <f>IF(AND(E39&gt;=1500),#REF!,0)</f>
        <v>#REF!</v>
      </c>
      <c r="G39" s="16" t="e">
        <f>IF(AND(1500&gt;E39,E39&gt;=500),#REF!,0)</f>
        <v>#REF!</v>
      </c>
      <c r="H39" s="16" t="e">
        <f>IF(AND(SUM(#REF!)&gt;=3000),#REF!,0)</f>
        <v>#REF!</v>
      </c>
      <c r="I39" s="388" t="e">
        <f>IF(E39&gt;=1500,#REF!,0)</f>
        <v>#REF!</v>
      </c>
      <c r="J39" s="356" t="e">
        <f>IF(E39&gt;=1500,#REF!-I39,0)</f>
        <v>#REF!</v>
      </c>
      <c r="K39" s="389" t="e">
        <f>#REF!</f>
        <v>#REF!</v>
      </c>
      <c r="L39" s="345" t="e">
        <f>#REF!</f>
        <v>#REF!</v>
      </c>
      <c r="M39" s="345" t="e">
        <f>#REF!</f>
        <v>#REF!</v>
      </c>
      <c r="N39" s="345" t="e">
        <f>#REF!</f>
        <v>#REF!</v>
      </c>
      <c r="O39" s="345" t="e">
        <f>#REF!</f>
        <v>#REF!</v>
      </c>
      <c r="P39" s="345" t="e">
        <f>#REF!</f>
        <v>#REF!</v>
      </c>
      <c r="Q39" s="345" t="e">
        <f>#REF!</f>
        <v>#REF!</v>
      </c>
      <c r="R39" s="345" t="e">
        <f>#REF!</f>
        <v>#REF!</v>
      </c>
      <c r="S39" s="345" t="e">
        <f>#REF!</f>
        <v>#REF!</v>
      </c>
      <c r="T39" s="345" t="e">
        <f>#REF!</f>
        <v>#REF!</v>
      </c>
      <c r="U39" s="16" t="e">
        <f t="shared" si="2"/>
        <v>#REF!</v>
      </c>
      <c r="V39" s="16" t="e">
        <f t="shared" si="3"/>
        <v>#REF!</v>
      </c>
      <c r="X39" s="16" t="e">
        <f>#REF!</f>
        <v>#REF!</v>
      </c>
      <c r="Y39" s="16" t="e">
        <f>#REF!</f>
        <v>#REF!</v>
      </c>
      <c r="Z39" s="16" t="e">
        <f>#REF!</f>
        <v>#REF!</v>
      </c>
      <c r="AA39" s="16" t="e">
        <f>#REF!</f>
        <v>#REF!</v>
      </c>
    </row>
    <row r="40" spans="2:27">
      <c r="B40" s="16">
        <v>12</v>
      </c>
      <c r="C40" s="16" t="e">
        <f>#REF!</f>
        <v>#REF!</v>
      </c>
      <c r="D40" s="16" t="e">
        <f>#REF!</f>
        <v>#REF!</v>
      </c>
      <c r="E40" s="16" t="e">
        <f>#REF!</f>
        <v>#REF!</v>
      </c>
      <c r="F40" s="16" t="e">
        <f>IF(AND(E40&gt;=1500),#REF!,0)</f>
        <v>#REF!</v>
      </c>
      <c r="G40" s="16" t="e">
        <f>IF(AND(1500&gt;E40,E40&gt;=500),#REF!,0)</f>
        <v>#REF!</v>
      </c>
      <c r="H40" s="16" t="e">
        <f>IF(AND(SUM(#REF!)&gt;=3000),#REF!,0)</f>
        <v>#REF!</v>
      </c>
      <c r="I40" s="388" t="e">
        <f>IF(E40&gt;=1500,#REF!,0)</f>
        <v>#REF!</v>
      </c>
      <c r="J40" s="356" t="e">
        <f>IF(E40&gt;=1500,#REF!-I40,0)</f>
        <v>#REF!</v>
      </c>
      <c r="K40" s="389" t="e">
        <f>#REF!</f>
        <v>#REF!</v>
      </c>
      <c r="L40" s="345" t="e">
        <f>#REF!</f>
        <v>#REF!</v>
      </c>
      <c r="M40" s="345" t="e">
        <f>#REF!</f>
        <v>#REF!</v>
      </c>
      <c r="N40" s="345" t="e">
        <f>#REF!</f>
        <v>#REF!</v>
      </c>
      <c r="O40" s="345" t="e">
        <f>#REF!</f>
        <v>#REF!</v>
      </c>
      <c r="P40" s="345" t="e">
        <f>#REF!</f>
        <v>#REF!</v>
      </c>
      <c r="Q40" s="345" t="e">
        <f>#REF!</f>
        <v>#REF!</v>
      </c>
      <c r="R40" s="345" t="e">
        <f>#REF!</f>
        <v>#REF!</v>
      </c>
      <c r="S40" s="345" t="e">
        <f>#REF!</f>
        <v>#REF!</v>
      </c>
      <c r="T40" s="345" t="e">
        <f>#REF!</f>
        <v>#REF!</v>
      </c>
      <c r="U40" s="16" t="e">
        <f t="shared" si="2"/>
        <v>#REF!</v>
      </c>
      <c r="V40" s="16" t="e">
        <f t="shared" si="3"/>
        <v>#REF!</v>
      </c>
      <c r="X40" s="16" t="e">
        <f>#REF!</f>
        <v>#REF!</v>
      </c>
      <c r="Y40" s="16" t="e">
        <f>#REF!</f>
        <v>#REF!</v>
      </c>
      <c r="Z40" s="16" t="e">
        <f>#REF!</f>
        <v>#REF!</v>
      </c>
      <c r="AA40" s="16" t="e">
        <f>#REF!</f>
        <v>#REF!</v>
      </c>
    </row>
    <row r="41" spans="2:27">
      <c r="B41" s="16">
        <v>13</v>
      </c>
      <c r="C41" s="16" t="e">
        <f>#REF!</f>
        <v>#REF!</v>
      </c>
      <c r="D41" s="16" t="e">
        <f>#REF!</f>
        <v>#REF!</v>
      </c>
      <c r="E41" s="16" t="e">
        <f>#REF!</f>
        <v>#REF!</v>
      </c>
      <c r="F41" s="16" t="e">
        <f>IF(AND(E41&gt;=1500),#REF!,0)</f>
        <v>#REF!</v>
      </c>
      <c r="G41" s="16" t="e">
        <f>IF(AND(1500&gt;E41,E41&gt;=500),#REF!,0)</f>
        <v>#REF!</v>
      </c>
      <c r="H41" s="16" t="e">
        <f>IF(AND(SUM(#REF!)&gt;=3000),#REF!,0)</f>
        <v>#REF!</v>
      </c>
      <c r="I41" s="388" t="e">
        <f>IF(E41&gt;=1500,#REF!,0)</f>
        <v>#REF!</v>
      </c>
      <c r="J41" s="356" t="e">
        <f>IF(E41&gt;=1500,#REF!-I41,0)</f>
        <v>#REF!</v>
      </c>
      <c r="K41" s="389" t="e">
        <f>#REF!</f>
        <v>#REF!</v>
      </c>
      <c r="L41" s="345" t="e">
        <f>#REF!</f>
        <v>#REF!</v>
      </c>
      <c r="M41" s="345" t="e">
        <f>#REF!</f>
        <v>#REF!</v>
      </c>
      <c r="N41" s="345" t="e">
        <f>#REF!</f>
        <v>#REF!</v>
      </c>
      <c r="O41" s="345" t="e">
        <f>#REF!</f>
        <v>#REF!</v>
      </c>
      <c r="P41" s="345" t="e">
        <f>#REF!</f>
        <v>#REF!</v>
      </c>
      <c r="Q41" s="345" t="e">
        <f>#REF!</f>
        <v>#REF!</v>
      </c>
      <c r="R41" s="345" t="e">
        <f>#REF!</f>
        <v>#REF!</v>
      </c>
      <c r="S41" s="345" t="e">
        <f>#REF!</f>
        <v>#REF!</v>
      </c>
      <c r="T41" s="345" t="e">
        <f>#REF!</f>
        <v>#REF!</v>
      </c>
      <c r="U41" s="16" t="e">
        <f t="shared" si="2"/>
        <v>#REF!</v>
      </c>
      <c r="V41" s="16" t="e">
        <f t="shared" si="3"/>
        <v>#REF!</v>
      </c>
      <c r="X41" s="16" t="e">
        <f>#REF!</f>
        <v>#REF!</v>
      </c>
      <c r="Y41" s="16" t="e">
        <f>#REF!</f>
        <v>#REF!</v>
      </c>
      <c r="Z41" s="16" t="e">
        <f>#REF!</f>
        <v>#REF!</v>
      </c>
      <c r="AA41" s="16" t="e">
        <f>#REF!</f>
        <v>#REF!</v>
      </c>
    </row>
    <row r="42" spans="2:27">
      <c r="B42" s="16">
        <v>14</v>
      </c>
      <c r="C42" s="16" t="e">
        <f>#REF!</f>
        <v>#REF!</v>
      </c>
      <c r="D42" s="16" t="e">
        <f>#REF!</f>
        <v>#REF!</v>
      </c>
      <c r="E42" s="16" t="e">
        <f>#REF!</f>
        <v>#REF!</v>
      </c>
      <c r="F42" s="16" t="e">
        <f>IF(AND(E42&gt;=1500),#REF!,0)</f>
        <v>#REF!</v>
      </c>
      <c r="G42" s="16" t="e">
        <f>IF(AND(1500&gt;E42,E42&gt;=500),#REF!,0)</f>
        <v>#REF!</v>
      </c>
      <c r="H42" s="16" t="e">
        <f>IF(AND(SUM(#REF!)&gt;=3000),#REF!,0)</f>
        <v>#REF!</v>
      </c>
      <c r="I42" s="388" t="e">
        <f>IF(E42&gt;=1500,#REF!,0)</f>
        <v>#REF!</v>
      </c>
      <c r="J42" s="356" t="e">
        <f>IF(E42&gt;=1500,#REF!-I42,0)</f>
        <v>#REF!</v>
      </c>
      <c r="K42" s="389" t="e">
        <f>#REF!</f>
        <v>#REF!</v>
      </c>
      <c r="L42" s="345" t="e">
        <f>#REF!</f>
        <v>#REF!</v>
      </c>
      <c r="M42" s="345" t="e">
        <f>#REF!</f>
        <v>#REF!</v>
      </c>
      <c r="N42" s="345" t="e">
        <f>#REF!</f>
        <v>#REF!</v>
      </c>
      <c r="O42" s="345" t="e">
        <f>#REF!</f>
        <v>#REF!</v>
      </c>
      <c r="P42" s="345" t="e">
        <f>#REF!</f>
        <v>#REF!</v>
      </c>
      <c r="Q42" s="345" t="e">
        <f>#REF!</f>
        <v>#REF!</v>
      </c>
      <c r="R42" s="345" t="e">
        <f>#REF!</f>
        <v>#REF!</v>
      </c>
      <c r="S42" s="345" t="e">
        <f>#REF!</f>
        <v>#REF!</v>
      </c>
      <c r="T42" s="345" t="e">
        <f>#REF!</f>
        <v>#REF!</v>
      </c>
      <c r="U42" s="16" t="e">
        <f t="shared" si="2"/>
        <v>#REF!</v>
      </c>
      <c r="V42" s="16" t="e">
        <f t="shared" si="3"/>
        <v>#REF!</v>
      </c>
      <c r="X42" s="16" t="e">
        <f>#REF!</f>
        <v>#REF!</v>
      </c>
      <c r="Y42" s="16" t="e">
        <f>#REF!</f>
        <v>#REF!</v>
      </c>
      <c r="Z42" s="16" t="e">
        <f>#REF!</f>
        <v>#REF!</v>
      </c>
      <c r="AA42" s="16" t="e">
        <f>#REF!</f>
        <v>#REF!</v>
      </c>
    </row>
    <row r="43" spans="2:27">
      <c r="B43" s="16">
        <v>15</v>
      </c>
      <c r="C43" s="16" t="e">
        <f>#REF!</f>
        <v>#REF!</v>
      </c>
      <c r="D43" s="16" t="e">
        <f>#REF!</f>
        <v>#REF!</v>
      </c>
      <c r="E43" s="16" t="e">
        <f>#REF!</f>
        <v>#REF!</v>
      </c>
      <c r="F43" s="16" t="e">
        <f>IF(AND(E43&gt;=1500),#REF!,0)</f>
        <v>#REF!</v>
      </c>
      <c r="G43" s="16" t="e">
        <f>IF(AND(1500&gt;E43,E43&gt;=500),#REF!,0)</f>
        <v>#REF!</v>
      </c>
      <c r="H43" s="16" t="e">
        <f>IF(AND(SUM(#REF!)&gt;=3000),#REF!,0)</f>
        <v>#REF!</v>
      </c>
      <c r="I43" s="388" t="e">
        <f>IF(E43&gt;=1500,#REF!,0)</f>
        <v>#REF!</v>
      </c>
      <c r="J43" s="356" t="e">
        <f>IF(E43&gt;=1500,#REF!-I43,0)</f>
        <v>#REF!</v>
      </c>
      <c r="K43" s="389" t="e">
        <f>#REF!</f>
        <v>#REF!</v>
      </c>
      <c r="L43" s="345" t="e">
        <f>#REF!</f>
        <v>#REF!</v>
      </c>
      <c r="M43" s="345" t="e">
        <f>#REF!</f>
        <v>#REF!</v>
      </c>
      <c r="N43" s="345" t="e">
        <f>#REF!</f>
        <v>#REF!</v>
      </c>
      <c r="O43" s="345" t="e">
        <f>#REF!</f>
        <v>#REF!</v>
      </c>
      <c r="P43" s="345" t="e">
        <f>#REF!</f>
        <v>#REF!</v>
      </c>
      <c r="Q43" s="345" t="e">
        <f>#REF!</f>
        <v>#REF!</v>
      </c>
      <c r="R43" s="345" t="e">
        <f>#REF!</f>
        <v>#REF!</v>
      </c>
      <c r="S43" s="345" t="e">
        <f>#REF!</f>
        <v>#REF!</v>
      </c>
      <c r="T43" s="345" t="e">
        <f>#REF!</f>
        <v>#REF!</v>
      </c>
      <c r="U43" s="16" t="e">
        <f t="shared" si="2"/>
        <v>#REF!</v>
      </c>
      <c r="V43" s="16" t="e">
        <f t="shared" si="3"/>
        <v>#REF!</v>
      </c>
      <c r="X43" s="16" t="e">
        <f>#REF!</f>
        <v>#REF!</v>
      </c>
      <c r="Y43" s="16" t="e">
        <f>#REF!</f>
        <v>#REF!</v>
      </c>
      <c r="Z43" s="16" t="e">
        <f>#REF!</f>
        <v>#REF!</v>
      </c>
      <c r="AA43" s="16" t="e">
        <f>#REF!</f>
        <v>#REF!</v>
      </c>
    </row>
    <row r="44" spans="2:27">
      <c r="B44" s="16">
        <v>16</v>
      </c>
      <c r="C44" s="16" t="e">
        <f>#REF!</f>
        <v>#REF!</v>
      </c>
      <c r="D44" s="16" t="e">
        <f>#REF!</f>
        <v>#REF!</v>
      </c>
      <c r="E44" s="16" t="e">
        <f>#REF!</f>
        <v>#REF!</v>
      </c>
      <c r="F44" s="16" t="e">
        <f>IF(AND(E44&gt;=1500),#REF!,0)</f>
        <v>#REF!</v>
      </c>
      <c r="G44" s="16" t="e">
        <f>IF(AND(1500&gt;E44,E44&gt;=500),#REF!,0)</f>
        <v>#REF!</v>
      </c>
      <c r="H44" s="16" t="e">
        <f>IF(AND(SUM(#REF!)&gt;=3000),#REF!,0)</f>
        <v>#REF!</v>
      </c>
      <c r="I44" s="388" t="e">
        <f>IF(E44&gt;=1500,#REF!,0)</f>
        <v>#REF!</v>
      </c>
      <c r="J44" s="356" t="e">
        <f>IF(E44&gt;=1500,#REF!-I44,0)</f>
        <v>#REF!</v>
      </c>
      <c r="K44" s="389" t="e">
        <f>#REF!</f>
        <v>#REF!</v>
      </c>
      <c r="L44" s="345" t="e">
        <f>#REF!</f>
        <v>#REF!</v>
      </c>
      <c r="M44" s="345" t="e">
        <f>#REF!</f>
        <v>#REF!</v>
      </c>
      <c r="N44" s="345" t="e">
        <f>#REF!</f>
        <v>#REF!</v>
      </c>
      <c r="O44" s="345" t="e">
        <f>#REF!</f>
        <v>#REF!</v>
      </c>
      <c r="P44" s="345" t="e">
        <f>#REF!</f>
        <v>#REF!</v>
      </c>
      <c r="Q44" s="345" t="e">
        <f>#REF!</f>
        <v>#REF!</v>
      </c>
      <c r="R44" s="345" t="e">
        <f>#REF!</f>
        <v>#REF!</v>
      </c>
      <c r="S44" s="345" t="e">
        <f>#REF!</f>
        <v>#REF!</v>
      </c>
      <c r="T44" s="345" t="e">
        <f>#REF!</f>
        <v>#REF!</v>
      </c>
      <c r="U44" s="16" t="e">
        <f t="shared" si="2"/>
        <v>#REF!</v>
      </c>
      <c r="V44" s="16" t="e">
        <f t="shared" si="3"/>
        <v>#REF!</v>
      </c>
      <c r="X44" s="16" t="e">
        <f>#REF!</f>
        <v>#REF!</v>
      </c>
      <c r="Y44" s="16" t="e">
        <f>#REF!</f>
        <v>#REF!</v>
      </c>
      <c r="Z44" s="16" t="e">
        <f>#REF!</f>
        <v>#REF!</v>
      </c>
      <c r="AA44" s="16" t="e">
        <f>#REF!</f>
        <v>#REF!</v>
      </c>
    </row>
    <row r="45" spans="2:27">
      <c r="B45" s="16">
        <v>17</v>
      </c>
      <c r="C45" s="16" t="e">
        <f>#REF!</f>
        <v>#REF!</v>
      </c>
      <c r="D45" s="16" t="e">
        <f>#REF!</f>
        <v>#REF!</v>
      </c>
      <c r="E45" s="16" t="e">
        <f>#REF!</f>
        <v>#REF!</v>
      </c>
      <c r="F45" s="16" t="e">
        <f>IF(AND(E45&gt;=1500),#REF!,0)</f>
        <v>#REF!</v>
      </c>
      <c r="G45" s="16" t="e">
        <f>IF(AND(1500&gt;E45,E45&gt;=500),#REF!,0)</f>
        <v>#REF!</v>
      </c>
      <c r="H45" s="16" t="e">
        <f>IF(AND(SUM(#REF!)&gt;=3000),#REF!,0)</f>
        <v>#REF!</v>
      </c>
      <c r="I45" s="388" t="e">
        <f>IF(E45&gt;=1500,#REF!,0)</f>
        <v>#REF!</v>
      </c>
      <c r="J45" s="356" t="e">
        <f>IF(E45&gt;=1500,#REF!-I45,0)</f>
        <v>#REF!</v>
      </c>
      <c r="K45" s="389" t="e">
        <f>#REF!</f>
        <v>#REF!</v>
      </c>
      <c r="L45" s="345" t="e">
        <f>#REF!</f>
        <v>#REF!</v>
      </c>
      <c r="M45" s="345" t="e">
        <f>#REF!</f>
        <v>#REF!</v>
      </c>
      <c r="N45" s="345" t="e">
        <f>#REF!</f>
        <v>#REF!</v>
      </c>
      <c r="O45" s="345" t="e">
        <f>#REF!</f>
        <v>#REF!</v>
      </c>
      <c r="P45" s="345" t="e">
        <f>#REF!</f>
        <v>#REF!</v>
      </c>
      <c r="Q45" s="345" t="e">
        <f>#REF!</f>
        <v>#REF!</v>
      </c>
      <c r="R45" s="345" t="e">
        <f>#REF!</f>
        <v>#REF!</v>
      </c>
      <c r="S45" s="345" t="e">
        <f>#REF!</f>
        <v>#REF!</v>
      </c>
      <c r="T45" s="345" t="e">
        <f>#REF!</f>
        <v>#REF!</v>
      </c>
      <c r="U45" s="16" t="e">
        <f t="shared" si="2"/>
        <v>#REF!</v>
      </c>
      <c r="V45" s="16" t="e">
        <f t="shared" si="3"/>
        <v>#REF!</v>
      </c>
      <c r="X45" s="16" t="e">
        <f>#REF!</f>
        <v>#REF!</v>
      </c>
      <c r="Y45" s="16" t="e">
        <f>#REF!</f>
        <v>#REF!</v>
      </c>
      <c r="Z45" s="16" t="e">
        <f>#REF!</f>
        <v>#REF!</v>
      </c>
      <c r="AA45" s="16" t="e">
        <f>#REF!</f>
        <v>#REF!</v>
      </c>
    </row>
    <row r="46" spans="2:27">
      <c r="B46" s="16">
        <v>18</v>
      </c>
      <c r="C46" s="16" t="e">
        <f>#REF!</f>
        <v>#REF!</v>
      </c>
      <c r="D46" s="16" t="e">
        <f>#REF!</f>
        <v>#REF!</v>
      </c>
      <c r="E46" s="16" t="e">
        <f>#REF!</f>
        <v>#REF!</v>
      </c>
      <c r="F46" s="16" t="e">
        <f>IF(AND(E46&gt;=1500),#REF!,0)</f>
        <v>#REF!</v>
      </c>
      <c r="G46" s="16" t="e">
        <f>IF(AND(1500&gt;E46,E46&gt;=500),#REF!,0)</f>
        <v>#REF!</v>
      </c>
      <c r="H46" s="16" t="e">
        <f>IF(AND(SUM(#REF!)&gt;=3000),#REF!,0)</f>
        <v>#REF!</v>
      </c>
      <c r="I46" s="388" t="e">
        <f>IF(E46&gt;=1500,#REF!,0)</f>
        <v>#REF!</v>
      </c>
      <c r="J46" s="356" t="e">
        <f>IF(E46&gt;=1500,#REF!-I46,0)</f>
        <v>#REF!</v>
      </c>
      <c r="K46" s="389" t="e">
        <f>#REF!</f>
        <v>#REF!</v>
      </c>
      <c r="L46" s="345" t="e">
        <f>#REF!</f>
        <v>#REF!</v>
      </c>
      <c r="M46" s="345" t="e">
        <f>#REF!</f>
        <v>#REF!</v>
      </c>
      <c r="N46" s="345" t="e">
        <f>#REF!</f>
        <v>#REF!</v>
      </c>
      <c r="O46" s="345" t="e">
        <f>#REF!</f>
        <v>#REF!</v>
      </c>
      <c r="P46" s="345" t="e">
        <f>#REF!</f>
        <v>#REF!</v>
      </c>
      <c r="Q46" s="345" t="e">
        <f>#REF!</f>
        <v>#REF!</v>
      </c>
      <c r="R46" s="345" t="e">
        <f>#REF!</f>
        <v>#REF!</v>
      </c>
      <c r="S46" s="345" t="e">
        <f>#REF!</f>
        <v>#REF!</v>
      </c>
      <c r="T46" s="345" t="e">
        <f>#REF!</f>
        <v>#REF!</v>
      </c>
      <c r="U46" s="16" t="e">
        <f t="shared" si="2"/>
        <v>#REF!</v>
      </c>
      <c r="V46" s="16" t="e">
        <f t="shared" si="3"/>
        <v>#REF!</v>
      </c>
      <c r="X46" s="16" t="e">
        <f>#REF!</f>
        <v>#REF!</v>
      </c>
      <c r="Y46" s="16" t="e">
        <f>#REF!</f>
        <v>#REF!</v>
      </c>
      <c r="Z46" s="16" t="e">
        <f>#REF!</f>
        <v>#REF!</v>
      </c>
      <c r="AA46" s="16" t="e">
        <f>#REF!</f>
        <v>#REF!</v>
      </c>
    </row>
    <row r="47" spans="2:27">
      <c r="B47" s="16">
        <v>19</v>
      </c>
      <c r="C47" s="16" t="e">
        <f>#REF!</f>
        <v>#REF!</v>
      </c>
      <c r="D47" s="16" t="e">
        <f>#REF!</f>
        <v>#REF!</v>
      </c>
      <c r="E47" s="16" t="e">
        <f>#REF!</f>
        <v>#REF!</v>
      </c>
      <c r="F47" s="16" t="e">
        <f>IF(AND(E47&gt;=1500),#REF!,0)</f>
        <v>#REF!</v>
      </c>
      <c r="G47" s="16" t="e">
        <f>IF(AND(1500&gt;E47,E47&gt;=500),#REF!,0)</f>
        <v>#REF!</v>
      </c>
      <c r="H47" s="16" t="e">
        <f>IF(AND(SUM(#REF!)&gt;=3000),#REF!,0)</f>
        <v>#REF!</v>
      </c>
      <c r="I47" s="388" t="e">
        <f>IF(E47&gt;=1500,#REF!,0)</f>
        <v>#REF!</v>
      </c>
      <c r="J47" s="356" t="e">
        <f>IF(E47&gt;=1500,#REF!-I47,0)</f>
        <v>#REF!</v>
      </c>
      <c r="K47" s="389" t="e">
        <f>#REF!</f>
        <v>#REF!</v>
      </c>
      <c r="L47" s="345" t="e">
        <f>#REF!</f>
        <v>#REF!</v>
      </c>
      <c r="M47" s="345" t="e">
        <f>#REF!</f>
        <v>#REF!</v>
      </c>
      <c r="N47" s="345" t="e">
        <f>#REF!</f>
        <v>#REF!</v>
      </c>
      <c r="O47" s="345" t="e">
        <f>#REF!</f>
        <v>#REF!</v>
      </c>
      <c r="P47" s="345" t="e">
        <f>#REF!</f>
        <v>#REF!</v>
      </c>
      <c r="Q47" s="345" t="e">
        <f>#REF!</f>
        <v>#REF!</v>
      </c>
      <c r="R47" s="345" t="e">
        <f>#REF!</f>
        <v>#REF!</v>
      </c>
      <c r="S47" s="345" t="e">
        <f>#REF!</f>
        <v>#REF!</v>
      </c>
      <c r="T47" s="345" t="e">
        <f>#REF!</f>
        <v>#REF!</v>
      </c>
      <c r="U47" s="16" t="e">
        <f t="shared" si="2"/>
        <v>#REF!</v>
      </c>
      <c r="V47" s="16" t="e">
        <f t="shared" si="3"/>
        <v>#REF!</v>
      </c>
      <c r="X47" s="16" t="e">
        <f>#REF!</f>
        <v>#REF!</v>
      </c>
      <c r="Y47" s="16" t="e">
        <f>#REF!</f>
        <v>#REF!</v>
      </c>
      <c r="Z47" s="16" t="e">
        <f>#REF!</f>
        <v>#REF!</v>
      </c>
      <c r="AA47" s="16" t="e">
        <f>#REF!</f>
        <v>#REF!</v>
      </c>
    </row>
    <row r="48" spans="2:27">
      <c r="B48" s="16">
        <v>20</v>
      </c>
      <c r="C48" s="16" t="e">
        <f>#REF!</f>
        <v>#REF!</v>
      </c>
      <c r="D48" s="16" t="e">
        <f>#REF!</f>
        <v>#REF!</v>
      </c>
      <c r="E48" s="16" t="e">
        <f>#REF!</f>
        <v>#REF!</v>
      </c>
      <c r="F48" s="16" t="e">
        <f>IF(AND(E48&gt;=1500),#REF!,0)</f>
        <v>#REF!</v>
      </c>
      <c r="G48" s="16" t="e">
        <f>IF(AND(1500&gt;E48,E48&gt;=500),#REF!,0)</f>
        <v>#REF!</v>
      </c>
      <c r="H48" s="16" t="e">
        <f>IF(AND(SUM(#REF!)&gt;=3000),#REF!,0)</f>
        <v>#REF!</v>
      </c>
      <c r="I48" s="388" t="e">
        <f>IF(E48&gt;=1500,#REF!,0)</f>
        <v>#REF!</v>
      </c>
      <c r="J48" s="356" t="e">
        <f>IF(E48&gt;=1500,#REF!-I48,0)</f>
        <v>#REF!</v>
      </c>
      <c r="K48" s="389" t="e">
        <f>#REF!</f>
        <v>#REF!</v>
      </c>
      <c r="L48" s="345" t="e">
        <f>#REF!</f>
        <v>#REF!</v>
      </c>
      <c r="M48" s="345" t="e">
        <f>#REF!</f>
        <v>#REF!</v>
      </c>
      <c r="N48" s="345" t="e">
        <f>#REF!</f>
        <v>#REF!</v>
      </c>
      <c r="O48" s="345" t="e">
        <f>#REF!</f>
        <v>#REF!</v>
      </c>
      <c r="P48" s="345" t="e">
        <f>#REF!</f>
        <v>#REF!</v>
      </c>
      <c r="Q48" s="345" t="e">
        <f>#REF!</f>
        <v>#REF!</v>
      </c>
      <c r="R48" s="345" t="e">
        <f>#REF!</f>
        <v>#REF!</v>
      </c>
      <c r="S48" s="345" t="e">
        <f>#REF!</f>
        <v>#REF!</v>
      </c>
      <c r="T48" s="345" t="e">
        <f>#REF!</f>
        <v>#REF!</v>
      </c>
      <c r="U48" s="16" t="e">
        <f t="shared" si="2"/>
        <v>#REF!</v>
      </c>
      <c r="V48" s="16" t="e">
        <f t="shared" si="3"/>
        <v>#REF!</v>
      </c>
      <c r="X48" s="16" t="e">
        <f>#REF!</f>
        <v>#REF!</v>
      </c>
      <c r="Y48" s="16" t="e">
        <f>#REF!</f>
        <v>#REF!</v>
      </c>
      <c r="Z48" s="16" t="e">
        <f>#REF!</f>
        <v>#REF!</v>
      </c>
      <c r="AA48" s="16" t="e">
        <f>#REF!</f>
        <v>#REF!</v>
      </c>
    </row>
    <row r="50" spans="2:31">
      <c r="B50" s="939" t="s">
        <v>46</v>
      </c>
      <c r="C50" s="939"/>
      <c r="D50" s="939"/>
      <c r="E50" s="939"/>
      <c r="F50" s="939"/>
      <c r="G50" s="939"/>
      <c r="H50" s="939"/>
      <c r="I50" s="11"/>
      <c r="J50" s="11"/>
      <c r="K50" s="11"/>
      <c r="L50" s="11"/>
      <c r="M50" s="11"/>
      <c r="N50" s="11"/>
      <c r="O50" s="11"/>
      <c r="P50" s="11"/>
      <c r="Q50" s="11"/>
      <c r="R50" s="11"/>
      <c r="S50" s="11"/>
      <c r="T50" s="11"/>
      <c r="U50" s="11"/>
      <c r="V50" s="11"/>
      <c r="W50" s="11"/>
      <c r="X50" s="11" t="s">
        <v>1010</v>
      </c>
      <c r="AB50" s="11" t="s">
        <v>1011</v>
      </c>
      <c r="AC50" s="11"/>
    </row>
    <row r="51" spans="2:31">
      <c r="B51" s="11"/>
      <c r="C51" s="11"/>
      <c r="D51" s="11"/>
      <c r="E51" s="11"/>
      <c r="F51" s="11"/>
      <c r="G51" s="11"/>
      <c r="H51" s="11"/>
      <c r="I51" s="387" t="s">
        <v>107</v>
      </c>
      <c r="J51" s="11"/>
      <c r="K51" s="387" t="s">
        <v>107</v>
      </c>
      <c r="L51" s="11"/>
      <c r="M51" s="11"/>
      <c r="N51" s="11"/>
      <c r="O51" s="11"/>
      <c r="P51" s="11"/>
      <c r="Q51" s="11"/>
      <c r="R51" s="11"/>
      <c r="S51" s="11"/>
      <c r="T51" s="11"/>
      <c r="U51" s="11"/>
      <c r="V51" s="11"/>
      <c r="W51" s="11"/>
      <c r="X51" t="s">
        <v>1042</v>
      </c>
    </row>
    <row r="52" spans="2:31">
      <c r="B52" s="16"/>
      <c r="C52" s="16" t="s">
        <v>365</v>
      </c>
      <c r="D52" s="16" t="s">
        <v>366</v>
      </c>
      <c r="E52" s="16" t="s">
        <v>367</v>
      </c>
      <c r="F52" s="16" t="s">
        <v>453</v>
      </c>
      <c r="G52" s="16" t="s">
        <v>454</v>
      </c>
      <c r="H52" s="16" t="s">
        <v>370</v>
      </c>
      <c r="I52" s="388" t="s">
        <v>79</v>
      </c>
      <c r="J52" s="356" t="s">
        <v>79</v>
      </c>
      <c r="K52" s="389" t="s">
        <v>373</v>
      </c>
      <c r="L52" s="345" t="s">
        <v>373</v>
      </c>
      <c r="M52" s="355" t="s">
        <v>380</v>
      </c>
      <c r="N52" s="16" t="s">
        <v>381</v>
      </c>
      <c r="O52" s="16" t="s">
        <v>374</v>
      </c>
      <c r="P52" s="16" t="s">
        <v>375</v>
      </c>
      <c r="Q52" s="355" t="s">
        <v>376</v>
      </c>
      <c r="R52" s="355" t="s">
        <v>377</v>
      </c>
      <c r="S52" s="355" t="s">
        <v>378</v>
      </c>
      <c r="T52" s="355" t="s">
        <v>379</v>
      </c>
      <c r="U52" s="16" t="s">
        <v>365</v>
      </c>
      <c r="V52" s="16" t="s">
        <v>366</v>
      </c>
      <c r="X52" s="16" t="s">
        <v>185</v>
      </c>
      <c r="Y52" s="16" t="s">
        <v>372</v>
      </c>
      <c r="Z52" s="16" t="s">
        <v>46</v>
      </c>
      <c r="AA52" s="16" t="s">
        <v>47</v>
      </c>
      <c r="AB52" s="16" t="s">
        <v>185</v>
      </c>
      <c r="AC52" s="16" t="s">
        <v>372</v>
      </c>
      <c r="AD52" s="16" t="s">
        <v>46</v>
      </c>
      <c r="AE52" s="16" t="s">
        <v>47</v>
      </c>
    </row>
    <row r="53" spans="2:31">
      <c r="B53" s="16">
        <v>1</v>
      </c>
      <c r="C53" s="16" t="e">
        <f>#REF!</f>
        <v>#REF!</v>
      </c>
      <c r="D53" s="16" t="e">
        <f>#REF!</f>
        <v>#REF!</v>
      </c>
      <c r="E53" s="16" t="e">
        <f>#REF!</f>
        <v>#REF!</v>
      </c>
      <c r="F53" s="16" t="e">
        <f>IF(AND(E53&gt;=1500),#REF!,0)</f>
        <v>#REF!</v>
      </c>
      <c r="G53" s="16" t="e">
        <f>IF(AND(1500&gt;E53,E53&gt;=500),#REF!,0)</f>
        <v>#REF!</v>
      </c>
      <c r="H53" s="16" t="e">
        <f>IF(AND(SUM(#REF!)&gt;=3000),#REF!,0)</f>
        <v>#REF!</v>
      </c>
      <c r="I53" s="388" t="e">
        <f>IF(E53&gt;=1500,#REF!,0)</f>
        <v>#REF!</v>
      </c>
      <c r="J53" s="356" t="e">
        <f>IF(E53&gt;=1500,#REF!-I53,0)</f>
        <v>#REF!</v>
      </c>
      <c r="K53" s="389" t="e">
        <f>#REF!</f>
        <v>#REF!</v>
      </c>
      <c r="L53" s="345" t="e">
        <f>#REF!</f>
        <v>#REF!</v>
      </c>
      <c r="M53" s="345" t="e">
        <f>#REF!</f>
        <v>#REF!</v>
      </c>
      <c r="N53" s="345" t="e">
        <f>#REF!</f>
        <v>#REF!</v>
      </c>
      <c r="O53" s="345" t="e">
        <f>#REF!</f>
        <v>#REF!</v>
      </c>
      <c r="P53" s="345" t="e">
        <f>#REF!</f>
        <v>#REF!</v>
      </c>
      <c r="Q53" s="345" t="e">
        <f>#REF!</f>
        <v>#REF!</v>
      </c>
      <c r="R53" s="345" t="e">
        <f>#REF!</f>
        <v>#REF!</v>
      </c>
      <c r="S53" s="345" t="e">
        <f>#REF!</f>
        <v>#REF!</v>
      </c>
      <c r="T53" s="345" t="e">
        <f>#REF!</f>
        <v>#REF!</v>
      </c>
      <c r="U53" s="16" t="e">
        <f>C53</f>
        <v>#REF!</v>
      </c>
      <c r="V53" s="16" t="e">
        <f>D53</f>
        <v>#REF!</v>
      </c>
      <c r="X53" s="794" t="e">
        <f>+#REF!*(X5/(SUM($X$5:$X$24)))</f>
        <v>#REF!</v>
      </c>
      <c r="Y53" s="794" t="e">
        <f>+#REF!*(Y5/SUM($Y$5:$Y$24))</f>
        <v>#REF!</v>
      </c>
      <c r="Z53" s="794" t="e">
        <f>+#REF!*(Z5/(SUM($Z$5:$Z$24)))</f>
        <v>#REF!</v>
      </c>
      <c r="AA53" s="794" t="e">
        <f>+#REF!*(AA5/SUM($AA$5:$AA$24))</f>
        <v>#REF!</v>
      </c>
      <c r="AB53" s="794" t="e">
        <f>+#REF!*(AB5/SUM($AB$5:$AB$24))</f>
        <v>#REF!</v>
      </c>
      <c r="AC53" s="794" t="e">
        <f>+#REF!*(AC5/SUM($AC$5:$AC$24))</f>
        <v>#REF!</v>
      </c>
      <c r="AD53" s="794" t="e">
        <f>+#REF!*(AD5/SUM($AD$5:$AD$24))</f>
        <v>#REF!</v>
      </c>
      <c r="AE53" s="794" t="e">
        <f>+#REF!*(AE5/SUM($AE$5:$AE$24))</f>
        <v>#REF!</v>
      </c>
    </row>
    <row r="54" spans="2:31">
      <c r="B54" s="16">
        <v>2</v>
      </c>
      <c r="C54" s="16" t="e">
        <f>#REF!</f>
        <v>#REF!</v>
      </c>
      <c r="D54" s="16" t="e">
        <f>#REF!</f>
        <v>#REF!</v>
      </c>
      <c r="E54" s="16" t="e">
        <f>#REF!</f>
        <v>#REF!</v>
      </c>
      <c r="F54" s="16" t="e">
        <f>IF(AND(E54&gt;=1500),#REF!,0)</f>
        <v>#REF!</v>
      </c>
      <c r="G54" s="16" t="e">
        <f>IF(AND(1500&gt;E54,E54&gt;=500),#REF!,0)</f>
        <v>#REF!</v>
      </c>
      <c r="H54" s="16" t="e">
        <f>IF(AND(SUM(#REF!)&gt;=3000),#REF!,0)</f>
        <v>#REF!</v>
      </c>
      <c r="I54" s="388" t="e">
        <f>IF(E54&gt;=1500,#REF!,0)</f>
        <v>#REF!</v>
      </c>
      <c r="J54" s="356" t="e">
        <f>IF(E54&gt;=1500,#REF!-I54,0)</f>
        <v>#REF!</v>
      </c>
      <c r="K54" s="389" t="e">
        <f>#REF!</f>
        <v>#REF!</v>
      </c>
      <c r="L54" s="345" t="e">
        <f>#REF!</f>
        <v>#REF!</v>
      </c>
      <c r="M54" s="345" t="e">
        <f>#REF!</f>
        <v>#REF!</v>
      </c>
      <c r="N54" s="345" t="e">
        <f>#REF!</f>
        <v>#REF!</v>
      </c>
      <c r="O54" s="345" t="e">
        <f>#REF!</f>
        <v>#REF!</v>
      </c>
      <c r="P54" s="345" t="e">
        <f>#REF!</f>
        <v>#REF!</v>
      </c>
      <c r="Q54" s="345" t="e">
        <f>#REF!</f>
        <v>#REF!</v>
      </c>
      <c r="R54" s="345" t="e">
        <f>#REF!</f>
        <v>#REF!</v>
      </c>
      <c r="S54" s="345" t="e">
        <f>#REF!</f>
        <v>#REF!</v>
      </c>
      <c r="T54" s="345" t="e">
        <f>#REF!</f>
        <v>#REF!</v>
      </c>
      <c r="U54" s="16" t="e">
        <f t="shared" ref="U54:U72" si="4">C54</f>
        <v>#REF!</v>
      </c>
      <c r="V54" s="16" t="e">
        <f t="shared" ref="V54:V72" si="5">D54</f>
        <v>#REF!</v>
      </c>
      <c r="X54" s="794" t="e">
        <f>+#REF!*(X6/(SUM($X$5:$X$24)))</f>
        <v>#REF!</v>
      </c>
      <c r="Y54" s="794" t="e">
        <f>+#REF!*(Y6/SUM($Y$5:$Y$24))</f>
        <v>#REF!</v>
      </c>
      <c r="Z54" s="794" t="e">
        <f>+#REF!*(Z6/(SUM($Z$5:$Z$24)))</f>
        <v>#REF!</v>
      </c>
      <c r="AA54" s="794" t="e">
        <f>+#REF!*(AA6/SUM($AA$5:$AA$24))</f>
        <v>#REF!</v>
      </c>
      <c r="AB54" s="794" t="e">
        <f>+#REF!*(AB6/SUM($AB$5:$AB$24))</f>
        <v>#REF!</v>
      </c>
      <c r="AC54" s="794" t="e">
        <f>+#REF!*(AC6/SUM($AC$5:$AC$24))</f>
        <v>#REF!</v>
      </c>
      <c r="AD54" s="794" t="e">
        <f>+#REF!*(AD6/SUM($AD$5:$AD$24))</f>
        <v>#REF!</v>
      </c>
      <c r="AE54" s="794" t="e">
        <f>+#REF!*(AE6/SUM($AE$5:$AE$24))</f>
        <v>#REF!</v>
      </c>
    </row>
    <row r="55" spans="2:31">
      <c r="B55" s="16">
        <v>3</v>
      </c>
      <c r="C55" s="16" t="e">
        <f>#REF!</f>
        <v>#REF!</v>
      </c>
      <c r="D55" s="16" t="e">
        <f>#REF!</f>
        <v>#REF!</v>
      </c>
      <c r="E55" s="16" t="e">
        <f>#REF!</f>
        <v>#REF!</v>
      </c>
      <c r="F55" s="16" t="e">
        <f>IF(AND(E55&gt;=1500),#REF!,0)</f>
        <v>#REF!</v>
      </c>
      <c r="G55" s="16" t="e">
        <f>IF(AND(1500&gt;E55,E55&gt;=500),#REF!,0)</f>
        <v>#REF!</v>
      </c>
      <c r="H55" s="16" t="e">
        <f>IF(AND(SUM(#REF!)&gt;=3000),#REF!,0)</f>
        <v>#REF!</v>
      </c>
      <c r="I55" s="388" t="e">
        <f>IF(E55&gt;=1500,#REF!,0)</f>
        <v>#REF!</v>
      </c>
      <c r="J55" s="356" t="e">
        <f>IF(E55&gt;=1500,#REF!-I55,0)</f>
        <v>#REF!</v>
      </c>
      <c r="K55" s="389" t="e">
        <f>#REF!</f>
        <v>#REF!</v>
      </c>
      <c r="L55" s="345" t="e">
        <f>#REF!</f>
        <v>#REF!</v>
      </c>
      <c r="M55" s="345" t="e">
        <f>#REF!</f>
        <v>#REF!</v>
      </c>
      <c r="N55" s="345" t="e">
        <f>#REF!</f>
        <v>#REF!</v>
      </c>
      <c r="O55" s="345" t="e">
        <f>#REF!</f>
        <v>#REF!</v>
      </c>
      <c r="P55" s="345" t="e">
        <f>#REF!</f>
        <v>#REF!</v>
      </c>
      <c r="Q55" s="345" t="e">
        <f>#REF!</f>
        <v>#REF!</v>
      </c>
      <c r="R55" s="345" t="e">
        <f>#REF!</f>
        <v>#REF!</v>
      </c>
      <c r="S55" s="345" t="e">
        <f>#REF!</f>
        <v>#REF!</v>
      </c>
      <c r="T55" s="345" t="e">
        <f>#REF!</f>
        <v>#REF!</v>
      </c>
      <c r="U55" s="16" t="e">
        <f t="shared" si="4"/>
        <v>#REF!</v>
      </c>
      <c r="V55" s="16" t="e">
        <f t="shared" si="5"/>
        <v>#REF!</v>
      </c>
      <c r="X55" s="794" t="e">
        <f>+#REF!*(X7/(SUM($X$5:$X$24)))</f>
        <v>#REF!</v>
      </c>
      <c r="Y55" s="794" t="e">
        <f>+#REF!*(Y7/SUM($Y$5:$Y$24))</f>
        <v>#REF!</v>
      </c>
      <c r="Z55" s="794" t="e">
        <f>+#REF!*(Z7/(SUM($Z$5:$Z$24)))</f>
        <v>#REF!</v>
      </c>
      <c r="AA55" s="794" t="e">
        <f>+#REF!*(AA7/SUM($AA$5:$AA$24))</f>
        <v>#REF!</v>
      </c>
      <c r="AB55" s="794" t="e">
        <f>+#REF!*(AB7/SUM($AB$5:$AB$24))</f>
        <v>#REF!</v>
      </c>
      <c r="AC55" s="794" t="e">
        <f>+#REF!*(AC7/SUM($AC$5:$AC$24))</f>
        <v>#REF!</v>
      </c>
      <c r="AD55" s="794" t="e">
        <f>+#REF!*(AD7/SUM($AD$5:$AD$24))</f>
        <v>#REF!</v>
      </c>
      <c r="AE55" s="794" t="e">
        <f>+#REF!*(AE7/SUM($AE$5:$AE$24))</f>
        <v>#REF!</v>
      </c>
    </row>
    <row r="56" spans="2:31">
      <c r="B56" s="16">
        <v>4</v>
      </c>
      <c r="C56" s="16" t="e">
        <f>#REF!</f>
        <v>#REF!</v>
      </c>
      <c r="D56" s="16" t="e">
        <f>#REF!</f>
        <v>#REF!</v>
      </c>
      <c r="E56" s="16" t="e">
        <f>#REF!</f>
        <v>#REF!</v>
      </c>
      <c r="F56" s="16" t="e">
        <f>IF(AND(E56&gt;=1500),#REF!,0)</f>
        <v>#REF!</v>
      </c>
      <c r="G56" s="16" t="e">
        <f>IF(AND(1500&gt;E56,E56&gt;=500),#REF!,0)</f>
        <v>#REF!</v>
      </c>
      <c r="H56" s="16" t="e">
        <f>IF(AND(SUM(#REF!)&gt;=3000),#REF!,0)</f>
        <v>#REF!</v>
      </c>
      <c r="I56" s="388" t="e">
        <f>IF(E56&gt;=1500,#REF!,0)</f>
        <v>#REF!</v>
      </c>
      <c r="J56" s="356" t="e">
        <f>IF(E56&gt;=1500,#REF!-I56,0)</f>
        <v>#REF!</v>
      </c>
      <c r="K56" s="389" t="e">
        <f>#REF!</f>
        <v>#REF!</v>
      </c>
      <c r="L56" s="345" t="e">
        <f>#REF!</f>
        <v>#REF!</v>
      </c>
      <c r="M56" s="345" t="e">
        <f>#REF!</f>
        <v>#REF!</v>
      </c>
      <c r="N56" s="345" t="e">
        <f>#REF!</f>
        <v>#REF!</v>
      </c>
      <c r="O56" s="345" t="e">
        <f>#REF!</f>
        <v>#REF!</v>
      </c>
      <c r="P56" s="345" t="e">
        <f>#REF!</f>
        <v>#REF!</v>
      </c>
      <c r="Q56" s="345" t="e">
        <f>#REF!</f>
        <v>#REF!</v>
      </c>
      <c r="R56" s="345" t="e">
        <f>#REF!</f>
        <v>#REF!</v>
      </c>
      <c r="S56" s="345" t="e">
        <f>#REF!</f>
        <v>#REF!</v>
      </c>
      <c r="T56" s="345" t="e">
        <f>#REF!</f>
        <v>#REF!</v>
      </c>
      <c r="U56" s="16" t="e">
        <f t="shared" si="4"/>
        <v>#REF!</v>
      </c>
      <c r="V56" s="16" t="e">
        <f t="shared" si="5"/>
        <v>#REF!</v>
      </c>
      <c r="X56" s="794" t="e">
        <f>+#REF!*(X8/(SUM($X$5:$X$24)))</f>
        <v>#REF!</v>
      </c>
      <c r="Y56" s="794" t="e">
        <f>+#REF!*(Y8/SUM($Y$5:$Y$24))</f>
        <v>#REF!</v>
      </c>
      <c r="Z56" s="794" t="e">
        <f>+#REF!*(Z8/(SUM($Z$5:$Z$24)))</f>
        <v>#REF!</v>
      </c>
      <c r="AA56" s="794" t="e">
        <f>+#REF!*(AA8/SUM($AA$5:$AA$24))</f>
        <v>#REF!</v>
      </c>
      <c r="AB56" s="794" t="e">
        <f>+#REF!*(AB8/SUM($AB$5:$AB$24))</f>
        <v>#REF!</v>
      </c>
      <c r="AC56" s="794" t="e">
        <f>+#REF!*(AC8/SUM($AC$5:$AC$24))</f>
        <v>#REF!</v>
      </c>
      <c r="AD56" s="794" t="e">
        <f>+#REF!*(AD8/SUM($AD$5:$AD$24))</f>
        <v>#REF!</v>
      </c>
      <c r="AE56" s="794" t="e">
        <f>+#REF!*(AE8/SUM($AE$5:$AE$24))</f>
        <v>#REF!</v>
      </c>
    </row>
    <row r="57" spans="2:31">
      <c r="B57" s="16">
        <v>5</v>
      </c>
      <c r="C57" s="16" t="e">
        <f>#REF!</f>
        <v>#REF!</v>
      </c>
      <c r="D57" s="16" t="e">
        <f>#REF!</f>
        <v>#REF!</v>
      </c>
      <c r="E57" s="16" t="e">
        <f>#REF!</f>
        <v>#REF!</v>
      </c>
      <c r="F57" s="16" t="e">
        <f>IF(AND(E57&gt;=1500),#REF!,0)</f>
        <v>#REF!</v>
      </c>
      <c r="G57" s="16" t="e">
        <f>IF(AND(1500&gt;E57,E57&gt;=500),#REF!,0)</f>
        <v>#REF!</v>
      </c>
      <c r="H57" s="16" t="e">
        <f>IF(AND(SUM(#REF!)&gt;=3000),#REF!,0)</f>
        <v>#REF!</v>
      </c>
      <c r="I57" s="388" t="e">
        <f>IF(E57&gt;=1500,#REF!,0)</f>
        <v>#REF!</v>
      </c>
      <c r="J57" s="356" t="e">
        <f>IF(E57&gt;=1500,#REF!-I57,0)</f>
        <v>#REF!</v>
      </c>
      <c r="K57" s="389" t="e">
        <f>#REF!</f>
        <v>#REF!</v>
      </c>
      <c r="L57" s="345" t="e">
        <f>#REF!</f>
        <v>#REF!</v>
      </c>
      <c r="M57" s="345" t="e">
        <f>#REF!</f>
        <v>#REF!</v>
      </c>
      <c r="N57" s="345" t="e">
        <f>#REF!</f>
        <v>#REF!</v>
      </c>
      <c r="O57" s="345" t="e">
        <f>#REF!</f>
        <v>#REF!</v>
      </c>
      <c r="P57" s="345" t="e">
        <f>#REF!</f>
        <v>#REF!</v>
      </c>
      <c r="Q57" s="345" t="e">
        <f>#REF!</f>
        <v>#REF!</v>
      </c>
      <c r="R57" s="345" t="e">
        <f>#REF!</f>
        <v>#REF!</v>
      </c>
      <c r="S57" s="345" t="e">
        <f>#REF!</f>
        <v>#REF!</v>
      </c>
      <c r="T57" s="345" t="e">
        <f>#REF!</f>
        <v>#REF!</v>
      </c>
      <c r="U57" s="16" t="e">
        <f t="shared" si="4"/>
        <v>#REF!</v>
      </c>
      <c r="V57" s="16" t="e">
        <f t="shared" si="5"/>
        <v>#REF!</v>
      </c>
      <c r="X57" s="794" t="e">
        <f>+#REF!*(X9/(SUM($X$5:$X$24)))</f>
        <v>#REF!</v>
      </c>
      <c r="Y57" s="794" t="e">
        <f>+#REF!*(Y9/SUM($Y$5:$Y$24))</f>
        <v>#REF!</v>
      </c>
      <c r="Z57" s="794" t="e">
        <f>+#REF!*(Z9/(SUM($Z$5:$Z$24)))</f>
        <v>#REF!</v>
      </c>
      <c r="AA57" s="794" t="e">
        <f>+#REF!*(AA9/SUM($AA$5:$AA$24))</f>
        <v>#REF!</v>
      </c>
      <c r="AB57" s="794" t="e">
        <f>+#REF!*(AB9/SUM($AB$5:$AB$24))</f>
        <v>#REF!</v>
      </c>
      <c r="AC57" s="794" t="e">
        <f>+#REF!*(AC9/SUM($AC$5:$AC$24))</f>
        <v>#REF!</v>
      </c>
      <c r="AD57" s="794" t="e">
        <f>+#REF!*(AD9/SUM($AD$5:$AD$24))</f>
        <v>#REF!</v>
      </c>
      <c r="AE57" s="794" t="e">
        <f>+#REF!*(AE9/SUM($AE$5:$AE$24))</f>
        <v>#REF!</v>
      </c>
    </row>
    <row r="58" spans="2:31">
      <c r="B58" s="16">
        <v>6</v>
      </c>
      <c r="C58" s="16" t="e">
        <f>#REF!</f>
        <v>#REF!</v>
      </c>
      <c r="D58" s="16" t="e">
        <f>#REF!</f>
        <v>#REF!</v>
      </c>
      <c r="E58" s="16" t="e">
        <f>#REF!</f>
        <v>#REF!</v>
      </c>
      <c r="F58" s="16" t="e">
        <f>IF(AND(E58&gt;=1500),#REF!,0)</f>
        <v>#REF!</v>
      </c>
      <c r="G58" s="16" t="e">
        <f>IF(AND(1500&gt;E58,E58&gt;=500),#REF!,0)</f>
        <v>#REF!</v>
      </c>
      <c r="H58" s="16" t="e">
        <f>IF(AND(SUM(#REF!)&gt;=3000),#REF!,0)</f>
        <v>#REF!</v>
      </c>
      <c r="I58" s="388" t="e">
        <f>IF(E58&gt;=1500,#REF!,0)</f>
        <v>#REF!</v>
      </c>
      <c r="J58" s="356" t="e">
        <f>IF(E58&gt;=1500,#REF!-I58,0)</f>
        <v>#REF!</v>
      </c>
      <c r="K58" s="389" t="e">
        <f>#REF!</f>
        <v>#REF!</v>
      </c>
      <c r="L58" s="345" t="e">
        <f>#REF!</f>
        <v>#REF!</v>
      </c>
      <c r="M58" s="345" t="e">
        <f>#REF!</f>
        <v>#REF!</v>
      </c>
      <c r="N58" s="345" t="e">
        <f>#REF!</f>
        <v>#REF!</v>
      </c>
      <c r="O58" s="345" t="e">
        <f>#REF!</f>
        <v>#REF!</v>
      </c>
      <c r="P58" s="345" t="e">
        <f>#REF!</f>
        <v>#REF!</v>
      </c>
      <c r="Q58" s="345" t="e">
        <f>#REF!</f>
        <v>#REF!</v>
      </c>
      <c r="R58" s="345" t="e">
        <f>#REF!</f>
        <v>#REF!</v>
      </c>
      <c r="S58" s="345" t="e">
        <f>#REF!</f>
        <v>#REF!</v>
      </c>
      <c r="T58" s="345" t="e">
        <f>#REF!</f>
        <v>#REF!</v>
      </c>
      <c r="U58" s="16" t="e">
        <f t="shared" si="4"/>
        <v>#REF!</v>
      </c>
      <c r="V58" s="16" t="e">
        <f t="shared" si="5"/>
        <v>#REF!</v>
      </c>
      <c r="X58" s="794" t="e">
        <f>+#REF!*(X10/(SUM($X$5:$X$24)))</f>
        <v>#REF!</v>
      </c>
      <c r="Y58" s="794" t="e">
        <f>+#REF!*(Y10/SUM($Y$5:$Y$24))</f>
        <v>#REF!</v>
      </c>
      <c r="Z58" s="794" t="e">
        <f>+#REF!*(Z10/(SUM($Z$5:$Z$24)))</f>
        <v>#REF!</v>
      </c>
      <c r="AA58" s="794" t="e">
        <f>+#REF!*(AA10/SUM($AA$5:$AA$24))</f>
        <v>#REF!</v>
      </c>
      <c r="AB58" s="794" t="e">
        <f>+#REF!*(AB10/SUM($AB$5:$AB$24))</f>
        <v>#REF!</v>
      </c>
      <c r="AC58" s="794" t="e">
        <f>+#REF!*(AC10/SUM($AC$5:$AC$24))</f>
        <v>#REF!</v>
      </c>
      <c r="AD58" s="794" t="e">
        <f>+#REF!*(AD10/SUM($AD$5:$AD$24))</f>
        <v>#REF!</v>
      </c>
      <c r="AE58" s="794" t="e">
        <f>+#REF!*(AE10/SUM($AE$5:$AE$24))</f>
        <v>#REF!</v>
      </c>
    </row>
    <row r="59" spans="2:31">
      <c r="B59" s="16">
        <v>7</v>
      </c>
      <c r="C59" s="16" t="e">
        <f>#REF!</f>
        <v>#REF!</v>
      </c>
      <c r="D59" s="16" t="e">
        <f>#REF!</f>
        <v>#REF!</v>
      </c>
      <c r="E59" s="16" t="e">
        <f>#REF!</f>
        <v>#REF!</v>
      </c>
      <c r="F59" s="16" t="e">
        <f>IF(AND(E59&gt;=1500),#REF!,0)</f>
        <v>#REF!</v>
      </c>
      <c r="G59" s="16" t="e">
        <f>IF(AND(1500&gt;E59,E59&gt;=500),#REF!,0)</f>
        <v>#REF!</v>
      </c>
      <c r="H59" s="16" t="e">
        <f>IF(AND(SUM(#REF!)&gt;=3000),#REF!,0)</f>
        <v>#REF!</v>
      </c>
      <c r="I59" s="388" t="e">
        <f>IF(E59&gt;=1500,#REF!,0)</f>
        <v>#REF!</v>
      </c>
      <c r="J59" s="356" t="e">
        <f>IF(E59&gt;=1500,#REF!-I59,0)</f>
        <v>#REF!</v>
      </c>
      <c r="K59" s="389" t="e">
        <f>#REF!</f>
        <v>#REF!</v>
      </c>
      <c r="L59" s="345" t="e">
        <f>#REF!</f>
        <v>#REF!</v>
      </c>
      <c r="M59" s="345" t="e">
        <f>#REF!</f>
        <v>#REF!</v>
      </c>
      <c r="N59" s="345" t="e">
        <f>#REF!</f>
        <v>#REF!</v>
      </c>
      <c r="O59" s="345" t="e">
        <f>#REF!</f>
        <v>#REF!</v>
      </c>
      <c r="P59" s="345" t="e">
        <f>#REF!</f>
        <v>#REF!</v>
      </c>
      <c r="Q59" s="345" t="e">
        <f>#REF!</f>
        <v>#REF!</v>
      </c>
      <c r="R59" s="345" t="e">
        <f>#REF!</f>
        <v>#REF!</v>
      </c>
      <c r="S59" s="345" t="e">
        <f>#REF!</f>
        <v>#REF!</v>
      </c>
      <c r="T59" s="345" t="e">
        <f>#REF!</f>
        <v>#REF!</v>
      </c>
      <c r="U59" s="16" t="e">
        <f t="shared" si="4"/>
        <v>#REF!</v>
      </c>
      <c r="V59" s="16" t="e">
        <f t="shared" si="5"/>
        <v>#REF!</v>
      </c>
      <c r="X59" s="794" t="e">
        <f>+#REF!*(X11/(SUM($X$5:$X$24)))</f>
        <v>#REF!</v>
      </c>
      <c r="Y59" s="794" t="e">
        <f>+#REF!*(Y11/SUM($Y$5:$Y$24))</f>
        <v>#REF!</v>
      </c>
      <c r="Z59" s="794" t="e">
        <f>+#REF!*(Z11/(SUM($Z$5:$Z$24)))</f>
        <v>#REF!</v>
      </c>
      <c r="AA59" s="794" t="e">
        <f>+#REF!*(AA11/SUM($AA$5:$AA$24))</f>
        <v>#REF!</v>
      </c>
      <c r="AB59" s="794" t="e">
        <f>+#REF!*(AB11/SUM($AB$5:$AB$24))</f>
        <v>#REF!</v>
      </c>
      <c r="AC59" s="794" t="e">
        <f>+#REF!*(AC11/SUM($AC$5:$AC$24))</f>
        <v>#REF!</v>
      </c>
      <c r="AD59" s="794" t="e">
        <f>+#REF!*(AD11/SUM($AD$5:$AD$24))</f>
        <v>#REF!</v>
      </c>
      <c r="AE59" s="794" t="e">
        <f>+#REF!*(AE11/SUM($AE$5:$AE$24))</f>
        <v>#REF!</v>
      </c>
    </row>
    <row r="60" spans="2:31">
      <c r="B60" s="16">
        <v>8</v>
      </c>
      <c r="C60" s="16" t="e">
        <f>#REF!</f>
        <v>#REF!</v>
      </c>
      <c r="D60" s="16" t="e">
        <f>#REF!</f>
        <v>#REF!</v>
      </c>
      <c r="E60" s="16" t="e">
        <f>#REF!</f>
        <v>#REF!</v>
      </c>
      <c r="F60" s="16" t="e">
        <f>IF(AND(E60&gt;=1500),#REF!,0)</f>
        <v>#REF!</v>
      </c>
      <c r="G60" s="16" t="e">
        <f>IF(AND(1500&gt;E60,E60&gt;=500),#REF!,0)</f>
        <v>#REF!</v>
      </c>
      <c r="H60" s="16" t="e">
        <f>IF(AND(SUM(#REF!)&gt;=3000),#REF!,0)</f>
        <v>#REF!</v>
      </c>
      <c r="I60" s="388" t="e">
        <f>IF(E60&gt;=1500,#REF!,0)</f>
        <v>#REF!</v>
      </c>
      <c r="J60" s="356" t="e">
        <f>IF(E60&gt;=1500,#REF!-I60,0)</f>
        <v>#REF!</v>
      </c>
      <c r="K60" s="389" t="e">
        <f>#REF!</f>
        <v>#REF!</v>
      </c>
      <c r="L60" s="345" t="e">
        <f>#REF!</f>
        <v>#REF!</v>
      </c>
      <c r="M60" s="345" t="e">
        <f>#REF!</f>
        <v>#REF!</v>
      </c>
      <c r="N60" s="345" t="e">
        <f>#REF!</f>
        <v>#REF!</v>
      </c>
      <c r="O60" s="345" t="e">
        <f>#REF!</f>
        <v>#REF!</v>
      </c>
      <c r="P60" s="345" t="e">
        <f>#REF!</f>
        <v>#REF!</v>
      </c>
      <c r="Q60" s="345" t="e">
        <f>#REF!</f>
        <v>#REF!</v>
      </c>
      <c r="R60" s="345" t="e">
        <f>#REF!</f>
        <v>#REF!</v>
      </c>
      <c r="S60" s="345" t="e">
        <f>#REF!</f>
        <v>#REF!</v>
      </c>
      <c r="T60" s="345" t="e">
        <f>#REF!</f>
        <v>#REF!</v>
      </c>
      <c r="U60" s="16" t="e">
        <f t="shared" si="4"/>
        <v>#REF!</v>
      </c>
      <c r="V60" s="16" t="e">
        <f t="shared" si="5"/>
        <v>#REF!</v>
      </c>
      <c r="X60" s="794" t="e">
        <f>+#REF!*(X12/(SUM($X$5:$X$24)))</f>
        <v>#REF!</v>
      </c>
      <c r="Y60" s="794" t="e">
        <f>+#REF!*(Y12/SUM($Y$5:$Y$24))</f>
        <v>#REF!</v>
      </c>
      <c r="Z60" s="794" t="e">
        <f>+#REF!*(Z12/(SUM($Z$5:$Z$24)))</f>
        <v>#REF!</v>
      </c>
      <c r="AA60" s="794" t="e">
        <f>+#REF!*(AA12/SUM($AA$5:$AA$24))</f>
        <v>#REF!</v>
      </c>
      <c r="AB60" s="794" t="e">
        <f>+#REF!*(AB12/SUM($AB$5:$AB$24))</f>
        <v>#REF!</v>
      </c>
      <c r="AC60" s="794" t="e">
        <f>+#REF!*(AC12/SUM($AC$5:$AC$24))</f>
        <v>#REF!</v>
      </c>
      <c r="AD60" s="794" t="e">
        <f>+#REF!*(AD12/SUM($AD$5:$AD$24))</f>
        <v>#REF!</v>
      </c>
      <c r="AE60" s="794" t="e">
        <f>+#REF!*(AE12/SUM($AE$5:$AE$24))</f>
        <v>#REF!</v>
      </c>
    </row>
    <row r="61" spans="2:31">
      <c r="B61" s="16">
        <v>9</v>
      </c>
      <c r="C61" s="16" t="e">
        <f>#REF!</f>
        <v>#REF!</v>
      </c>
      <c r="D61" s="16" t="e">
        <f>#REF!</f>
        <v>#REF!</v>
      </c>
      <c r="E61" s="16" t="e">
        <f>#REF!</f>
        <v>#REF!</v>
      </c>
      <c r="F61" s="16" t="e">
        <f>IF(AND(E61&gt;=1500),#REF!,0)</f>
        <v>#REF!</v>
      </c>
      <c r="G61" s="16" t="e">
        <f>IF(AND(1500&gt;E61,E61&gt;=500),#REF!,0)</f>
        <v>#REF!</v>
      </c>
      <c r="H61" s="16" t="e">
        <f>IF(AND(SUM(#REF!)&gt;=3000),#REF!,0)</f>
        <v>#REF!</v>
      </c>
      <c r="I61" s="388" t="e">
        <f>IF(E61&gt;=1500,#REF!,0)</f>
        <v>#REF!</v>
      </c>
      <c r="J61" s="356" t="e">
        <f>IF(E61&gt;=1500,#REF!-I61,0)</f>
        <v>#REF!</v>
      </c>
      <c r="K61" s="389" t="e">
        <f>#REF!</f>
        <v>#REF!</v>
      </c>
      <c r="L61" s="345" t="e">
        <f>#REF!</f>
        <v>#REF!</v>
      </c>
      <c r="M61" s="345" t="e">
        <f>#REF!</f>
        <v>#REF!</v>
      </c>
      <c r="N61" s="345" t="e">
        <f>#REF!</f>
        <v>#REF!</v>
      </c>
      <c r="O61" s="345" t="e">
        <f>#REF!</f>
        <v>#REF!</v>
      </c>
      <c r="P61" s="345" t="e">
        <f>#REF!</f>
        <v>#REF!</v>
      </c>
      <c r="Q61" s="345" t="e">
        <f>#REF!</f>
        <v>#REF!</v>
      </c>
      <c r="R61" s="345" t="e">
        <f>#REF!</f>
        <v>#REF!</v>
      </c>
      <c r="S61" s="345" t="e">
        <f>#REF!</f>
        <v>#REF!</v>
      </c>
      <c r="T61" s="345" t="e">
        <f>#REF!</f>
        <v>#REF!</v>
      </c>
      <c r="U61" s="16" t="e">
        <f t="shared" si="4"/>
        <v>#REF!</v>
      </c>
      <c r="V61" s="16" t="e">
        <f t="shared" si="5"/>
        <v>#REF!</v>
      </c>
      <c r="X61" s="794" t="e">
        <f>+#REF!*(X13/(SUM($X$5:$X$24)))</f>
        <v>#REF!</v>
      </c>
      <c r="Y61" s="794" t="e">
        <f>+#REF!*(Y13/SUM($Y$5:$Y$24))</f>
        <v>#REF!</v>
      </c>
      <c r="Z61" s="794" t="e">
        <f>+#REF!*(Z13/(SUM($Z$5:$Z$24)))</f>
        <v>#REF!</v>
      </c>
      <c r="AA61" s="794" t="e">
        <f>+#REF!*(AA13/SUM($AA$5:$AA$24))</f>
        <v>#REF!</v>
      </c>
      <c r="AB61" s="794" t="e">
        <f>+#REF!*(AB13/SUM($AB$5:$AB$24))</f>
        <v>#REF!</v>
      </c>
      <c r="AC61" s="794" t="e">
        <f>+#REF!*(AC13/SUM($AC$5:$AC$24))</f>
        <v>#REF!</v>
      </c>
      <c r="AD61" s="794" t="e">
        <f>+#REF!*(AD13/SUM($AD$5:$AD$24))</f>
        <v>#REF!</v>
      </c>
      <c r="AE61" s="794" t="e">
        <f>+#REF!*(AE13/SUM($AE$5:$AE$24))</f>
        <v>#REF!</v>
      </c>
    </row>
    <row r="62" spans="2:31">
      <c r="B62" s="16">
        <v>10</v>
      </c>
      <c r="C62" s="16" t="e">
        <f>#REF!</f>
        <v>#REF!</v>
      </c>
      <c r="D62" s="16" t="e">
        <f>#REF!</f>
        <v>#REF!</v>
      </c>
      <c r="E62" s="16" t="e">
        <f>#REF!</f>
        <v>#REF!</v>
      </c>
      <c r="F62" s="16" t="e">
        <f>IF(AND(E62&gt;=1500),#REF!,0)</f>
        <v>#REF!</v>
      </c>
      <c r="G62" s="16" t="e">
        <f>IF(AND(1500&gt;E62,E62&gt;=500),#REF!,0)</f>
        <v>#REF!</v>
      </c>
      <c r="H62" s="16" t="e">
        <f>IF(AND(SUM(#REF!)&gt;=3000),#REF!,0)</f>
        <v>#REF!</v>
      </c>
      <c r="I62" s="388" t="e">
        <f>IF(E62&gt;=1500,#REF!,0)</f>
        <v>#REF!</v>
      </c>
      <c r="J62" s="356" t="e">
        <f>IF(E62&gt;=1500,#REF!-I62,0)</f>
        <v>#REF!</v>
      </c>
      <c r="K62" s="389" t="e">
        <f>#REF!</f>
        <v>#REF!</v>
      </c>
      <c r="L62" s="345" t="e">
        <f>#REF!</f>
        <v>#REF!</v>
      </c>
      <c r="M62" s="345" t="e">
        <f>#REF!</f>
        <v>#REF!</v>
      </c>
      <c r="N62" s="345" t="e">
        <f>#REF!</f>
        <v>#REF!</v>
      </c>
      <c r="O62" s="345" t="e">
        <f>#REF!</f>
        <v>#REF!</v>
      </c>
      <c r="P62" s="345" t="e">
        <f>#REF!</f>
        <v>#REF!</v>
      </c>
      <c r="Q62" s="345" t="e">
        <f>#REF!</f>
        <v>#REF!</v>
      </c>
      <c r="R62" s="345" t="e">
        <f>#REF!</f>
        <v>#REF!</v>
      </c>
      <c r="S62" s="345" t="e">
        <f>#REF!</f>
        <v>#REF!</v>
      </c>
      <c r="T62" s="345" t="e">
        <f>#REF!</f>
        <v>#REF!</v>
      </c>
      <c r="U62" s="16" t="e">
        <f t="shared" si="4"/>
        <v>#REF!</v>
      </c>
      <c r="V62" s="16" t="e">
        <f t="shared" si="5"/>
        <v>#REF!</v>
      </c>
      <c r="X62" s="794" t="e">
        <f>+#REF!*(X14/(SUM($X$5:$X$24)))</f>
        <v>#REF!</v>
      </c>
      <c r="Y62" s="794" t="e">
        <f>+#REF!*(Y14/SUM($Y$5:$Y$24))</f>
        <v>#REF!</v>
      </c>
      <c r="Z62" s="794" t="e">
        <f>+#REF!*(Z14/(SUM($Z$5:$Z$24)))</f>
        <v>#REF!</v>
      </c>
      <c r="AA62" s="794" t="e">
        <f>+#REF!*(AA14/SUM($AA$5:$AA$24))</f>
        <v>#REF!</v>
      </c>
      <c r="AB62" s="794" t="e">
        <f>+#REF!*(AB14/SUM($AB$5:$AB$24))</f>
        <v>#REF!</v>
      </c>
      <c r="AC62" s="794" t="e">
        <f>+#REF!*(AC14/SUM($AC$5:$AC$24))</f>
        <v>#REF!</v>
      </c>
      <c r="AD62" s="794" t="e">
        <f>+#REF!*(AD14/SUM($AD$5:$AD$24))</f>
        <v>#REF!</v>
      </c>
      <c r="AE62" s="794" t="e">
        <f>+#REF!*(AE14/SUM($AE$5:$AE$24))</f>
        <v>#REF!</v>
      </c>
    </row>
    <row r="63" spans="2:31">
      <c r="B63" s="16">
        <v>11</v>
      </c>
      <c r="C63" s="16" t="e">
        <f>#REF!</f>
        <v>#REF!</v>
      </c>
      <c r="D63" s="16" t="e">
        <f>#REF!</f>
        <v>#REF!</v>
      </c>
      <c r="E63" s="16" t="e">
        <f>#REF!</f>
        <v>#REF!</v>
      </c>
      <c r="F63" s="16" t="e">
        <f>IF(AND(E63&gt;=1500),#REF!,0)</f>
        <v>#REF!</v>
      </c>
      <c r="G63" s="16" t="e">
        <f>IF(AND(1500&gt;E63,E63&gt;=500),#REF!,0)</f>
        <v>#REF!</v>
      </c>
      <c r="H63" s="16" t="e">
        <f>IF(AND(SUM(#REF!)&gt;=3000),#REF!,0)</f>
        <v>#REF!</v>
      </c>
      <c r="I63" s="388" t="e">
        <f>IF(E63&gt;=1500,#REF!,0)</f>
        <v>#REF!</v>
      </c>
      <c r="J63" s="356" t="e">
        <f>IF(E63&gt;=1500,#REF!-I63,0)</f>
        <v>#REF!</v>
      </c>
      <c r="K63" s="389" t="e">
        <f>#REF!</f>
        <v>#REF!</v>
      </c>
      <c r="L63" s="345" t="e">
        <f>#REF!</f>
        <v>#REF!</v>
      </c>
      <c r="M63" s="345" t="e">
        <f>#REF!</f>
        <v>#REF!</v>
      </c>
      <c r="N63" s="345" t="e">
        <f>#REF!</f>
        <v>#REF!</v>
      </c>
      <c r="O63" s="345" t="e">
        <f>#REF!</f>
        <v>#REF!</v>
      </c>
      <c r="P63" s="345" t="e">
        <f>#REF!</f>
        <v>#REF!</v>
      </c>
      <c r="Q63" s="345" t="e">
        <f>#REF!</f>
        <v>#REF!</v>
      </c>
      <c r="R63" s="345" t="e">
        <f>#REF!</f>
        <v>#REF!</v>
      </c>
      <c r="S63" s="345" t="e">
        <f>#REF!</f>
        <v>#REF!</v>
      </c>
      <c r="T63" s="345" t="e">
        <f>#REF!</f>
        <v>#REF!</v>
      </c>
      <c r="U63" s="16" t="e">
        <f t="shared" si="4"/>
        <v>#REF!</v>
      </c>
      <c r="V63" s="16" t="e">
        <f t="shared" si="5"/>
        <v>#REF!</v>
      </c>
      <c r="X63" s="794" t="e">
        <f>+#REF!*(X15/(SUM($X$5:$X$24)))</f>
        <v>#REF!</v>
      </c>
      <c r="Y63" s="794" t="e">
        <f>+#REF!*(Y15/SUM($Y$5:$Y$24))</f>
        <v>#REF!</v>
      </c>
      <c r="Z63" s="794" t="e">
        <f>+#REF!*(Z15/(SUM($Z$5:$Z$24)))</f>
        <v>#REF!</v>
      </c>
      <c r="AA63" s="794" t="e">
        <f>+#REF!*(AA15/SUM($AA$5:$AA$24))</f>
        <v>#REF!</v>
      </c>
      <c r="AB63" s="794" t="e">
        <f>+#REF!*(AB15/SUM($AB$5:$AB$24))</f>
        <v>#REF!</v>
      </c>
      <c r="AC63" s="794" t="e">
        <f>+#REF!*(AC15/SUM($AC$5:$AC$24))</f>
        <v>#REF!</v>
      </c>
      <c r="AD63" s="794" t="e">
        <f>+#REF!*(AD15/SUM($AD$5:$AD$24))</f>
        <v>#REF!</v>
      </c>
      <c r="AE63" s="794" t="e">
        <f>+#REF!*(AE15/SUM($AE$5:$AE$24))</f>
        <v>#REF!</v>
      </c>
    </row>
    <row r="64" spans="2:31">
      <c r="B64" s="16">
        <v>12</v>
      </c>
      <c r="C64" s="16" t="e">
        <f>#REF!</f>
        <v>#REF!</v>
      </c>
      <c r="D64" s="16" t="e">
        <f>#REF!</f>
        <v>#REF!</v>
      </c>
      <c r="E64" s="16" t="e">
        <f>#REF!</f>
        <v>#REF!</v>
      </c>
      <c r="F64" s="16" t="e">
        <f>IF(AND(E64&gt;=1500),#REF!,0)</f>
        <v>#REF!</v>
      </c>
      <c r="G64" s="16" t="e">
        <f>IF(AND(1500&gt;E64,E64&gt;=500),#REF!,0)</f>
        <v>#REF!</v>
      </c>
      <c r="H64" s="16" t="e">
        <f>IF(AND(SUM(#REF!)&gt;=3000),#REF!,0)</f>
        <v>#REF!</v>
      </c>
      <c r="I64" s="388" t="e">
        <f>IF(E64&gt;=1500,#REF!,0)</f>
        <v>#REF!</v>
      </c>
      <c r="J64" s="356" t="e">
        <f>IF(E64&gt;=1500,#REF!-I64,0)</f>
        <v>#REF!</v>
      </c>
      <c r="K64" s="389" t="e">
        <f>#REF!</f>
        <v>#REF!</v>
      </c>
      <c r="L64" s="345" t="e">
        <f>#REF!</f>
        <v>#REF!</v>
      </c>
      <c r="M64" s="345" t="e">
        <f>#REF!</f>
        <v>#REF!</v>
      </c>
      <c r="N64" s="345" t="e">
        <f>#REF!</f>
        <v>#REF!</v>
      </c>
      <c r="O64" s="345" t="e">
        <f>#REF!</f>
        <v>#REF!</v>
      </c>
      <c r="P64" s="345" t="e">
        <f>#REF!</f>
        <v>#REF!</v>
      </c>
      <c r="Q64" s="345" t="e">
        <f>#REF!</f>
        <v>#REF!</v>
      </c>
      <c r="R64" s="345" t="e">
        <f>#REF!</f>
        <v>#REF!</v>
      </c>
      <c r="S64" s="345" t="e">
        <f>#REF!</f>
        <v>#REF!</v>
      </c>
      <c r="T64" s="345" t="e">
        <f>#REF!</f>
        <v>#REF!</v>
      </c>
      <c r="U64" s="16" t="e">
        <f t="shared" si="4"/>
        <v>#REF!</v>
      </c>
      <c r="V64" s="16" t="e">
        <f t="shared" si="5"/>
        <v>#REF!</v>
      </c>
      <c r="X64" s="794" t="e">
        <f>+#REF!*(X16/(SUM($X$5:$X$24)))</f>
        <v>#REF!</v>
      </c>
      <c r="Y64" s="794" t="e">
        <f>+#REF!*(Y16/SUM($Y$5:$Y$24))</f>
        <v>#REF!</v>
      </c>
      <c r="Z64" s="794" t="e">
        <f>+#REF!*(Z16/(SUM($Z$5:$Z$24)))</f>
        <v>#REF!</v>
      </c>
      <c r="AA64" s="794" t="e">
        <f>+#REF!*(AA16/SUM($AA$5:$AA$24))</f>
        <v>#REF!</v>
      </c>
      <c r="AB64" s="794" t="e">
        <f>+#REF!*(AB16/SUM($AB$5:$AB$24))</f>
        <v>#REF!</v>
      </c>
      <c r="AC64" s="794" t="e">
        <f>+#REF!*(AC16/SUM($AC$5:$AC$24))</f>
        <v>#REF!</v>
      </c>
      <c r="AD64" s="794" t="e">
        <f>+#REF!*(AD16/SUM($AD$5:$AD$24))</f>
        <v>#REF!</v>
      </c>
      <c r="AE64" s="794" t="e">
        <f>+#REF!*(AE16/SUM($AE$5:$AE$24))</f>
        <v>#REF!</v>
      </c>
    </row>
    <row r="65" spans="2:31">
      <c r="B65" s="16">
        <v>13</v>
      </c>
      <c r="C65" s="16" t="e">
        <f>#REF!</f>
        <v>#REF!</v>
      </c>
      <c r="D65" s="16" t="e">
        <f>#REF!</f>
        <v>#REF!</v>
      </c>
      <c r="E65" s="16" t="e">
        <f>#REF!</f>
        <v>#REF!</v>
      </c>
      <c r="F65" s="16" t="e">
        <f>IF(AND(E65&gt;=1500),#REF!,0)</f>
        <v>#REF!</v>
      </c>
      <c r="G65" s="16" t="e">
        <f>IF(AND(1500&gt;E65,E65&gt;=500),#REF!,0)</f>
        <v>#REF!</v>
      </c>
      <c r="H65" s="16" t="e">
        <f>IF(AND(SUM(#REF!)&gt;=3000),#REF!,0)</f>
        <v>#REF!</v>
      </c>
      <c r="I65" s="388" t="e">
        <f>IF(E65&gt;=1500,#REF!,0)</f>
        <v>#REF!</v>
      </c>
      <c r="J65" s="356" t="e">
        <f>IF(E65&gt;=1500,#REF!-I65,0)</f>
        <v>#REF!</v>
      </c>
      <c r="K65" s="389" t="e">
        <f>#REF!</f>
        <v>#REF!</v>
      </c>
      <c r="L65" s="345" t="e">
        <f>#REF!</f>
        <v>#REF!</v>
      </c>
      <c r="M65" s="345" t="e">
        <f>#REF!</f>
        <v>#REF!</v>
      </c>
      <c r="N65" s="345" t="e">
        <f>#REF!</f>
        <v>#REF!</v>
      </c>
      <c r="O65" s="345" t="e">
        <f>#REF!</f>
        <v>#REF!</v>
      </c>
      <c r="P65" s="345" t="e">
        <f>#REF!</f>
        <v>#REF!</v>
      </c>
      <c r="Q65" s="345" t="e">
        <f>#REF!</f>
        <v>#REF!</v>
      </c>
      <c r="R65" s="345" t="e">
        <f>#REF!</f>
        <v>#REF!</v>
      </c>
      <c r="S65" s="345" t="e">
        <f>#REF!</f>
        <v>#REF!</v>
      </c>
      <c r="T65" s="345" t="e">
        <f>#REF!</f>
        <v>#REF!</v>
      </c>
      <c r="U65" s="16" t="e">
        <f t="shared" si="4"/>
        <v>#REF!</v>
      </c>
      <c r="V65" s="16" t="e">
        <f t="shared" si="5"/>
        <v>#REF!</v>
      </c>
      <c r="X65" s="794" t="e">
        <f>+#REF!*(X17/(SUM($X$5:$X$24)))</f>
        <v>#REF!</v>
      </c>
      <c r="Y65" s="794" t="e">
        <f>+#REF!*(Y17/SUM($Y$5:$Y$24))</f>
        <v>#REF!</v>
      </c>
      <c r="Z65" s="794" t="e">
        <f>+#REF!*(Z17/(SUM($Z$5:$Z$24)))</f>
        <v>#REF!</v>
      </c>
      <c r="AA65" s="794" t="e">
        <f>+#REF!*(AA17/SUM($AA$5:$AA$24))</f>
        <v>#REF!</v>
      </c>
      <c r="AB65" s="794" t="e">
        <f>+#REF!*(AB17/SUM($AB$5:$AB$24))</f>
        <v>#REF!</v>
      </c>
      <c r="AC65" s="794" t="e">
        <f>+#REF!*(AC17/SUM($AC$5:$AC$24))</f>
        <v>#REF!</v>
      </c>
      <c r="AD65" s="794" t="e">
        <f>+#REF!*(AD17/SUM($AD$5:$AD$24))</f>
        <v>#REF!</v>
      </c>
      <c r="AE65" s="794" t="e">
        <f>+#REF!*(AE17/SUM($AE$5:$AE$24))</f>
        <v>#REF!</v>
      </c>
    </row>
    <row r="66" spans="2:31">
      <c r="B66" s="16">
        <v>14</v>
      </c>
      <c r="C66" s="16" t="e">
        <f>#REF!</f>
        <v>#REF!</v>
      </c>
      <c r="D66" s="16" t="e">
        <f>#REF!</f>
        <v>#REF!</v>
      </c>
      <c r="E66" s="16" t="e">
        <f>#REF!</f>
        <v>#REF!</v>
      </c>
      <c r="F66" s="16" t="e">
        <f>IF(AND(E66&gt;=1500),#REF!,0)</f>
        <v>#REF!</v>
      </c>
      <c r="G66" s="16" t="e">
        <f>IF(AND(1500&gt;E66,E66&gt;=500),#REF!,0)</f>
        <v>#REF!</v>
      </c>
      <c r="H66" s="16" t="e">
        <f>IF(AND(SUM(#REF!)&gt;=3000),#REF!,0)</f>
        <v>#REF!</v>
      </c>
      <c r="I66" s="388" t="e">
        <f>IF(E66&gt;=1500,#REF!,0)</f>
        <v>#REF!</v>
      </c>
      <c r="J66" s="356" t="e">
        <f>IF(E66&gt;=1500,#REF!-I66,0)</f>
        <v>#REF!</v>
      </c>
      <c r="K66" s="389" t="e">
        <f>#REF!</f>
        <v>#REF!</v>
      </c>
      <c r="L66" s="345" t="e">
        <f>#REF!</f>
        <v>#REF!</v>
      </c>
      <c r="M66" s="345" t="e">
        <f>#REF!</f>
        <v>#REF!</v>
      </c>
      <c r="N66" s="345" t="e">
        <f>#REF!</f>
        <v>#REF!</v>
      </c>
      <c r="O66" s="345" t="e">
        <f>#REF!</f>
        <v>#REF!</v>
      </c>
      <c r="P66" s="345" t="e">
        <f>#REF!</f>
        <v>#REF!</v>
      </c>
      <c r="Q66" s="345" t="e">
        <f>#REF!</f>
        <v>#REF!</v>
      </c>
      <c r="R66" s="345" t="e">
        <f>#REF!</f>
        <v>#REF!</v>
      </c>
      <c r="S66" s="345" t="e">
        <f>#REF!</f>
        <v>#REF!</v>
      </c>
      <c r="T66" s="345" t="e">
        <f>#REF!</f>
        <v>#REF!</v>
      </c>
      <c r="U66" s="16" t="e">
        <f t="shared" si="4"/>
        <v>#REF!</v>
      </c>
      <c r="V66" s="16" t="e">
        <f t="shared" si="5"/>
        <v>#REF!</v>
      </c>
      <c r="X66" s="794" t="e">
        <f>+#REF!*(X18/(SUM($X$5:$X$24)))</f>
        <v>#REF!</v>
      </c>
      <c r="Y66" s="794" t="e">
        <f>+#REF!*(Y18/SUM($Y$5:$Y$24))</f>
        <v>#REF!</v>
      </c>
      <c r="Z66" s="794" t="e">
        <f>+#REF!*(Z18/(SUM($Z$5:$Z$24)))</f>
        <v>#REF!</v>
      </c>
      <c r="AA66" s="794" t="e">
        <f>+#REF!*(AA18/SUM($AA$5:$AA$24))</f>
        <v>#REF!</v>
      </c>
      <c r="AB66" s="794" t="e">
        <f>+#REF!*(AB18/SUM($AB$5:$AB$24))</f>
        <v>#REF!</v>
      </c>
      <c r="AC66" s="794" t="e">
        <f>+#REF!*(AC18/SUM($AC$5:$AC$24))</f>
        <v>#REF!</v>
      </c>
      <c r="AD66" s="794" t="e">
        <f>+#REF!*(AD18/SUM($AD$5:$AD$24))</f>
        <v>#REF!</v>
      </c>
      <c r="AE66" s="794" t="e">
        <f>+#REF!*(AE18/SUM($AE$5:$AE$24))</f>
        <v>#REF!</v>
      </c>
    </row>
    <row r="67" spans="2:31">
      <c r="B67" s="16">
        <v>15</v>
      </c>
      <c r="C67" s="16" t="e">
        <f>#REF!</f>
        <v>#REF!</v>
      </c>
      <c r="D67" s="16" t="e">
        <f>#REF!</f>
        <v>#REF!</v>
      </c>
      <c r="E67" s="16" t="e">
        <f>#REF!</f>
        <v>#REF!</v>
      </c>
      <c r="F67" s="16" t="e">
        <f>IF(AND(E67&gt;=1500),#REF!,0)</f>
        <v>#REF!</v>
      </c>
      <c r="G67" s="16" t="e">
        <f>IF(AND(1500&gt;E67,E67&gt;=500),#REF!,0)</f>
        <v>#REF!</v>
      </c>
      <c r="H67" s="16" t="e">
        <f>IF(AND(SUM(#REF!)&gt;=3000),#REF!,0)</f>
        <v>#REF!</v>
      </c>
      <c r="I67" s="388" t="e">
        <f>IF(E67&gt;=1500,#REF!,0)</f>
        <v>#REF!</v>
      </c>
      <c r="J67" s="356" t="e">
        <f>IF(E67&gt;=1500,#REF!-I67,0)</f>
        <v>#REF!</v>
      </c>
      <c r="K67" s="389" t="e">
        <f>#REF!</f>
        <v>#REF!</v>
      </c>
      <c r="L67" s="345" t="e">
        <f>#REF!</f>
        <v>#REF!</v>
      </c>
      <c r="M67" s="345" t="e">
        <f>#REF!</f>
        <v>#REF!</v>
      </c>
      <c r="N67" s="345" t="e">
        <f>#REF!</f>
        <v>#REF!</v>
      </c>
      <c r="O67" s="345" t="e">
        <f>#REF!</f>
        <v>#REF!</v>
      </c>
      <c r="P67" s="345" t="e">
        <f>#REF!</f>
        <v>#REF!</v>
      </c>
      <c r="Q67" s="345" t="e">
        <f>#REF!</f>
        <v>#REF!</v>
      </c>
      <c r="R67" s="345" t="e">
        <f>#REF!</f>
        <v>#REF!</v>
      </c>
      <c r="S67" s="345" t="e">
        <f>#REF!</f>
        <v>#REF!</v>
      </c>
      <c r="T67" s="345" t="e">
        <f>#REF!</f>
        <v>#REF!</v>
      </c>
      <c r="U67" s="16" t="e">
        <f t="shared" si="4"/>
        <v>#REF!</v>
      </c>
      <c r="V67" s="16" t="e">
        <f t="shared" si="5"/>
        <v>#REF!</v>
      </c>
      <c r="X67" s="794" t="e">
        <f>+#REF!*(X19/(SUM($X$5:$X$24)))</f>
        <v>#REF!</v>
      </c>
      <c r="Y67" s="794" t="e">
        <f>+#REF!*(Y19/SUM($Y$5:$Y$24))</f>
        <v>#REF!</v>
      </c>
      <c r="Z67" s="794" t="e">
        <f>+#REF!*(Z19/(SUM($Z$5:$Z$24)))</f>
        <v>#REF!</v>
      </c>
      <c r="AA67" s="794" t="e">
        <f>+#REF!*(AA19/SUM($AA$5:$AA$24))</f>
        <v>#REF!</v>
      </c>
      <c r="AB67" s="794" t="e">
        <f>+#REF!*(AB19/SUM($AB$5:$AB$24))</f>
        <v>#REF!</v>
      </c>
      <c r="AC67" s="794" t="e">
        <f>+#REF!*(AC19/SUM($AC$5:$AC$24))</f>
        <v>#REF!</v>
      </c>
      <c r="AD67" s="794" t="e">
        <f>+#REF!*(AD19/SUM($AD$5:$AD$24))</f>
        <v>#REF!</v>
      </c>
      <c r="AE67" s="794" t="e">
        <f>+#REF!*(AE19/SUM($AE$5:$AE$24))</f>
        <v>#REF!</v>
      </c>
    </row>
    <row r="68" spans="2:31">
      <c r="B68" s="16">
        <v>16</v>
      </c>
      <c r="C68" s="16" t="e">
        <f>#REF!</f>
        <v>#REF!</v>
      </c>
      <c r="D68" s="16" t="e">
        <f>#REF!</f>
        <v>#REF!</v>
      </c>
      <c r="E68" s="16" t="e">
        <f>#REF!</f>
        <v>#REF!</v>
      </c>
      <c r="F68" s="16" t="e">
        <f>IF(AND(E68&gt;=1500),#REF!,0)</f>
        <v>#REF!</v>
      </c>
      <c r="G68" s="16" t="e">
        <f>IF(AND(1500&gt;E68,E68&gt;=500),#REF!,0)</f>
        <v>#REF!</v>
      </c>
      <c r="H68" s="16" t="e">
        <f>IF(AND(SUM(#REF!)&gt;=3000),#REF!,0)</f>
        <v>#REF!</v>
      </c>
      <c r="I68" s="388" t="e">
        <f>IF(E68&gt;=1500,#REF!,0)</f>
        <v>#REF!</v>
      </c>
      <c r="J68" s="356" t="e">
        <f>IF(E68&gt;=1500,#REF!-I68,0)</f>
        <v>#REF!</v>
      </c>
      <c r="K68" s="389" t="e">
        <f>#REF!</f>
        <v>#REF!</v>
      </c>
      <c r="L68" s="345" t="e">
        <f>#REF!</f>
        <v>#REF!</v>
      </c>
      <c r="M68" s="345" t="e">
        <f>#REF!</f>
        <v>#REF!</v>
      </c>
      <c r="N68" s="345" t="e">
        <f>#REF!</f>
        <v>#REF!</v>
      </c>
      <c r="O68" s="345" t="e">
        <f>#REF!</f>
        <v>#REF!</v>
      </c>
      <c r="P68" s="345" t="e">
        <f>#REF!</f>
        <v>#REF!</v>
      </c>
      <c r="Q68" s="345" t="e">
        <f>#REF!</f>
        <v>#REF!</v>
      </c>
      <c r="R68" s="345" t="e">
        <f>#REF!</f>
        <v>#REF!</v>
      </c>
      <c r="S68" s="345" t="e">
        <f>#REF!</f>
        <v>#REF!</v>
      </c>
      <c r="T68" s="345" t="e">
        <f>#REF!</f>
        <v>#REF!</v>
      </c>
      <c r="U68" s="16" t="e">
        <f t="shared" si="4"/>
        <v>#REF!</v>
      </c>
      <c r="V68" s="16" t="e">
        <f t="shared" si="5"/>
        <v>#REF!</v>
      </c>
      <c r="X68" s="794" t="e">
        <f>+#REF!*(X20/(SUM($X$5:$X$24)))</f>
        <v>#REF!</v>
      </c>
      <c r="Y68" s="794" t="e">
        <f>+#REF!*(Y20/SUM($Y$5:$Y$24))</f>
        <v>#REF!</v>
      </c>
      <c r="Z68" s="794" t="e">
        <f>+#REF!*(Z20/(SUM($Z$5:$Z$24)))</f>
        <v>#REF!</v>
      </c>
      <c r="AA68" s="794" t="e">
        <f>+#REF!*(AA20/SUM($AA$5:$AA$24))</f>
        <v>#REF!</v>
      </c>
      <c r="AB68" s="794" t="e">
        <f>+#REF!*(AB20/SUM($AB$5:$AB$24))</f>
        <v>#REF!</v>
      </c>
      <c r="AC68" s="794" t="e">
        <f>+#REF!*(AC20/SUM($AC$5:$AC$24))</f>
        <v>#REF!</v>
      </c>
      <c r="AD68" s="794" t="e">
        <f>+#REF!*(AD20/SUM($AD$5:$AD$24))</f>
        <v>#REF!</v>
      </c>
      <c r="AE68" s="794" t="e">
        <f>+#REF!*(AE20/SUM($AE$5:$AE$24))</f>
        <v>#REF!</v>
      </c>
    </row>
    <row r="69" spans="2:31">
      <c r="B69" s="16">
        <v>17</v>
      </c>
      <c r="C69" s="16" t="e">
        <f>#REF!</f>
        <v>#REF!</v>
      </c>
      <c r="D69" s="16" t="e">
        <f>#REF!</f>
        <v>#REF!</v>
      </c>
      <c r="E69" s="16" t="e">
        <f>#REF!</f>
        <v>#REF!</v>
      </c>
      <c r="F69" s="16" t="e">
        <f>IF(AND(E69&gt;=1500),#REF!,0)</f>
        <v>#REF!</v>
      </c>
      <c r="G69" s="16" t="e">
        <f>IF(AND(1500&gt;E69,E69&gt;=500),#REF!,0)</f>
        <v>#REF!</v>
      </c>
      <c r="H69" s="16" t="e">
        <f>IF(AND(SUM(#REF!)&gt;=3000),#REF!,0)</f>
        <v>#REF!</v>
      </c>
      <c r="I69" s="388" t="e">
        <f>IF(E69&gt;=1500,#REF!,0)</f>
        <v>#REF!</v>
      </c>
      <c r="J69" s="356" t="e">
        <f>IF(E69&gt;=1500,#REF!-I69,0)</f>
        <v>#REF!</v>
      </c>
      <c r="K69" s="389" t="e">
        <f>#REF!</f>
        <v>#REF!</v>
      </c>
      <c r="L69" s="345" t="e">
        <f>#REF!</f>
        <v>#REF!</v>
      </c>
      <c r="M69" s="345" t="e">
        <f>#REF!</f>
        <v>#REF!</v>
      </c>
      <c r="N69" s="345" t="e">
        <f>#REF!</f>
        <v>#REF!</v>
      </c>
      <c r="O69" s="345" t="e">
        <f>#REF!</f>
        <v>#REF!</v>
      </c>
      <c r="P69" s="345" t="e">
        <f>#REF!</f>
        <v>#REF!</v>
      </c>
      <c r="Q69" s="345" t="e">
        <f>#REF!</f>
        <v>#REF!</v>
      </c>
      <c r="R69" s="345" t="e">
        <f>#REF!</f>
        <v>#REF!</v>
      </c>
      <c r="S69" s="345" t="e">
        <f>#REF!</f>
        <v>#REF!</v>
      </c>
      <c r="T69" s="345" t="e">
        <f>#REF!</f>
        <v>#REF!</v>
      </c>
      <c r="U69" s="16" t="e">
        <f t="shared" si="4"/>
        <v>#REF!</v>
      </c>
      <c r="V69" s="16" t="e">
        <f t="shared" si="5"/>
        <v>#REF!</v>
      </c>
      <c r="X69" s="794" t="e">
        <f>+#REF!*(X21/(SUM($X$5:$X$24)))</f>
        <v>#REF!</v>
      </c>
      <c r="Y69" s="794" t="e">
        <f>+#REF!*(Y21/SUM($Y$5:$Y$24))</f>
        <v>#REF!</v>
      </c>
      <c r="Z69" s="794" t="e">
        <f>+#REF!*(Z21/(SUM($Z$5:$Z$24)))</f>
        <v>#REF!</v>
      </c>
      <c r="AA69" s="794" t="e">
        <f>+#REF!*(AA21/SUM($AA$5:$AA$24))</f>
        <v>#REF!</v>
      </c>
      <c r="AB69" s="794" t="e">
        <f>+#REF!*(AB21/SUM($AB$5:$AB$24))</f>
        <v>#REF!</v>
      </c>
      <c r="AC69" s="794" t="e">
        <f>+#REF!*(AC21/SUM($AC$5:$AC$24))</f>
        <v>#REF!</v>
      </c>
      <c r="AD69" s="794" t="e">
        <f>+#REF!*(AD21/SUM($AD$5:$AD$24))</f>
        <v>#REF!</v>
      </c>
      <c r="AE69" s="794" t="e">
        <f>+#REF!*(AE21/SUM($AE$5:$AE$24))</f>
        <v>#REF!</v>
      </c>
    </row>
    <row r="70" spans="2:31">
      <c r="B70" s="16">
        <v>18</v>
      </c>
      <c r="C70" s="16" t="e">
        <f>#REF!</f>
        <v>#REF!</v>
      </c>
      <c r="D70" s="16" t="e">
        <f>#REF!</f>
        <v>#REF!</v>
      </c>
      <c r="E70" s="16" t="e">
        <f>#REF!</f>
        <v>#REF!</v>
      </c>
      <c r="F70" s="16" t="e">
        <f>IF(AND(E70&gt;=1500),#REF!,0)</f>
        <v>#REF!</v>
      </c>
      <c r="G70" s="16" t="e">
        <f>IF(AND(1500&gt;E70,E70&gt;=500),#REF!,0)</f>
        <v>#REF!</v>
      </c>
      <c r="H70" s="16" t="e">
        <f>IF(AND(SUM(#REF!)&gt;=3000),#REF!,0)</f>
        <v>#REF!</v>
      </c>
      <c r="I70" s="388" t="e">
        <f>IF(E70&gt;=1500,#REF!,0)</f>
        <v>#REF!</v>
      </c>
      <c r="J70" s="356" t="e">
        <f>IF(E70&gt;=1500,#REF!-I70,0)</f>
        <v>#REF!</v>
      </c>
      <c r="K70" s="389" t="e">
        <f>#REF!</f>
        <v>#REF!</v>
      </c>
      <c r="L70" s="345" t="e">
        <f>#REF!</f>
        <v>#REF!</v>
      </c>
      <c r="M70" s="345" t="e">
        <f>#REF!</f>
        <v>#REF!</v>
      </c>
      <c r="N70" s="345" t="e">
        <f>#REF!</f>
        <v>#REF!</v>
      </c>
      <c r="O70" s="345" t="e">
        <f>#REF!</f>
        <v>#REF!</v>
      </c>
      <c r="P70" s="345" t="e">
        <f>#REF!</f>
        <v>#REF!</v>
      </c>
      <c r="Q70" s="345" t="e">
        <f>#REF!</f>
        <v>#REF!</v>
      </c>
      <c r="R70" s="345" t="e">
        <f>#REF!</f>
        <v>#REF!</v>
      </c>
      <c r="S70" s="345" t="e">
        <f>#REF!</f>
        <v>#REF!</v>
      </c>
      <c r="T70" s="345" t="e">
        <f>#REF!</f>
        <v>#REF!</v>
      </c>
      <c r="U70" s="16" t="e">
        <f t="shared" si="4"/>
        <v>#REF!</v>
      </c>
      <c r="V70" s="16" t="e">
        <f t="shared" si="5"/>
        <v>#REF!</v>
      </c>
      <c r="X70" s="794" t="e">
        <f>+#REF!*(X22/(SUM($X$5:$X$24)))</f>
        <v>#REF!</v>
      </c>
      <c r="Y70" s="794" t="e">
        <f>+#REF!*(Y22/SUM($Y$5:$Y$24))</f>
        <v>#REF!</v>
      </c>
      <c r="Z70" s="794" t="e">
        <f>+#REF!*(Z22/(SUM($Z$5:$Z$24)))</f>
        <v>#REF!</v>
      </c>
      <c r="AA70" s="794" t="e">
        <f>+#REF!*(AA22/SUM($AA$5:$AA$24))</f>
        <v>#REF!</v>
      </c>
      <c r="AB70" s="794" t="e">
        <f>+#REF!*(AB22/SUM($AB$5:$AB$24))</f>
        <v>#REF!</v>
      </c>
      <c r="AC70" s="794" t="e">
        <f>+#REF!*(AC22/SUM($AC$5:$AC$24))</f>
        <v>#REF!</v>
      </c>
      <c r="AD70" s="794" t="e">
        <f>+#REF!*(AD22/SUM($AD$5:$AD$24))</f>
        <v>#REF!</v>
      </c>
      <c r="AE70" s="794" t="e">
        <f>+#REF!*(AE22/SUM($AE$5:$AE$24))</f>
        <v>#REF!</v>
      </c>
    </row>
    <row r="71" spans="2:31">
      <c r="B71" s="16">
        <v>19</v>
      </c>
      <c r="C71" s="16" t="e">
        <f>#REF!</f>
        <v>#REF!</v>
      </c>
      <c r="D71" s="16" t="e">
        <f>#REF!</f>
        <v>#REF!</v>
      </c>
      <c r="E71" s="16" t="e">
        <f>#REF!</f>
        <v>#REF!</v>
      </c>
      <c r="F71" s="16" t="e">
        <f>IF(AND(E71&gt;=1500),#REF!,0)</f>
        <v>#REF!</v>
      </c>
      <c r="G71" s="16" t="e">
        <f>IF(AND(1500&gt;E71,E71&gt;=500),#REF!,0)</f>
        <v>#REF!</v>
      </c>
      <c r="H71" s="16" t="e">
        <f>IF(AND(SUM(#REF!)&gt;=3000),#REF!,0)</f>
        <v>#REF!</v>
      </c>
      <c r="I71" s="388" t="e">
        <f>IF(E71&gt;=1500,#REF!,0)</f>
        <v>#REF!</v>
      </c>
      <c r="J71" s="356" t="e">
        <f>IF(E71&gt;=1500,#REF!-I71,0)</f>
        <v>#REF!</v>
      </c>
      <c r="K71" s="389" t="e">
        <f>#REF!</f>
        <v>#REF!</v>
      </c>
      <c r="L71" s="345" t="e">
        <f>#REF!</f>
        <v>#REF!</v>
      </c>
      <c r="M71" s="345" t="e">
        <f>#REF!</f>
        <v>#REF!</v>
      </c>
      <c r="N71" s="345" t="e">
        <f>#REF!</f>
        <v>#REF!</v>
      </c>
      <c r="O71" s="345" t="e">
        <f>#REF!</f>
        <v>#REF!</v>
      </c>
      <c r="P71" s="345" t="e">
        <f>#REF!</f>
        <v>#REF!</v>
      </c>
      <c r="Q71" s="345" t="e">
        <f>#REF!</f>
        <v>#REF!</v>
      </c>
      <c r="R71" s="345" t="e">
        <f>#REF!</f>
        <v>#REF!</v>
      </c>
      <c r="S71" s="345" t="e">
        <f>#REF!</f>
        <v>#REF!</v>
      </c>
      <c r="T71" s="345" t="e">
        <f>#REF!</f>
        <v>#REF!</v>
      </c>
      <c r="U71" s="16" t="e">
        <f t="shared" si="4"/>
        <v>#REF!</v>
      </c>
      <c r="V71" s="16" t="e">
        <f t="shared" si="5"/>
        <v>#REF!</v>
      </c>
      <c r="X71" s="794" t="e">
        <f>+#REF!*(X23/(SUM($X$5:$X$24)))</f>
        <v>#REF!</v>
      </c>
      <c r="Y71" s="794" t="e">
        <f>+#REF!*(Y23/SUM($Y$5:$Y$24))</f>
        <v>#REF!</v>
      </c>
      <c r="Z71" s="794" t="e">
        <f>+#REF!*(Z23/(SUM($Z$5:$Z$24)))</f>
        <v>#REF!</v>
      </c>
      <c r="AA71" s="794" t="e">
        <f>+#REF!*(AA23/SUM($AA$5:$AA$24))</f>
        <v>#REF!</v>
      </c>
      <c r="AB71" s="794" t="e">
        <f>+#REF!*(AB23/SUM($AB$5:$AB$24))</f>
        <v>#REF!</v>
      </c>
      <c r="AC71" s="794" t="e">
        <f>+#REF!*(AC23/SUM($AC$5:$AC$24))</f>
        <v>#REF!</v>
      </c>
      <c r="AD71" s="794" t="e">
        <f>+#REF!*(AD23/SUM($AD$5:$AD$24))</f>
        <v>#REF!</v>
      </c>
      <c r="AE71" s="794" t="e">
        <f>+#REF!*(AE23/SUM($AE$5:$AE$24))</f>
        <v>#REF!</v>
      </c>
    </row>
    <row r="72" spans="2:31">
      <c r="B72" s="16">
        <v>20</v>
      </c>
      <c r="C72" s="16" t="e">
        <f>#REF!</f>
        <v>#REF!</v>
      </c>
      <c r="D72" s="16" t="e">
        <f>#REF!</f>
        <v>#REF!</v>
      </c>
      <c r="E72" s="16" t="e">
        <f>#REF!</f>
        <v>#REF!</v>
      </c>
      <c r="F72" s="16" t="e">
        <f>IF(AND(E72&gt;=1500),#REF!,0)</f>
        <v>#REF!</v>
      </c>
      <c r="G72" s="16" t="e">
        <f>IF(AND(1500&gt;E72,E72&gt;=500),#REF!,0)</f>
        <v>#REF!</v>
      </c>
      <c r="H72" s="16" t="e">
        <f>IF(AND(SUM(#REF!)&gt;=3000),#REF!,0)</f>
        <v>#REF!</v>
      </c>
      <c r="I72" s="388" t="e">
        <f>IF(E72&gt;=1500,#REF!,0)</f>
        <v>#REF!</v>
      </c>
      <c r="J72" s="356" t="e">
        <f>IF(E72&gt;=1500,#REF!-I72,0)</f>
        <v>#REF!</v>
      </c>
      <c r="K72" s="389" t="e">
        <f>#REF!</f>
        <v>#REF!</v>
      </c>
      <c r="L72" s="345" t="e">
        <f>#REF!</f>
        <v>#REF!</v>
      </c>
      <c r="M72" s="345" t="e">
        <f>#REF!</f>
        <v>#REF!</v>
      </c>
      <c r="N72" s="345" t="e">
        <f>#REF!</f>
        <v>#REF!</v>
      </c>
      <c r="O72" s="345" t="e">
        <f>#REF!</f>
        <v>#REF!</v>
      </c>
      <c r="P72" s="345" t="e">
        <f>#REF!</f>
        <v>#REF!</v>
      </c>
      <c r="Q72" s="345" t="e">
        <f>#REF!</f>
        <v>#REF!</v>
      </c>
      <c r="R72" s="345" t="e">
        <f>#REF!</f>
        <v>#REF!</v>
      </c>
      <c r="S72" s="345" t="e">
        <f>#REF!</f>
        <v>#REF!</v>
      </c>
      <c r="T72" s="345" t="e">
        <f>#REF!</f>
        <v>#REF!</v>
      </c>
      <c r="U72" s="16" t="e">
        <f t="shared" si="4"/>
        <v>#REF!</v>
      </c>
      <c r="V72" s="16" t="e">
        <f t="shared" si="5"/>
        <v>#REF!</v>
      </c>
      <c r="X72" s="794" t="e">
        <f>+#REF!*(X24/(SUM($X$5:$X$24)))</f>
        <v>#REF!</v>
      </c>
      <c r="Y72" s="794" t="e">
        <f>+#REF!*(Y24/SUM($Y$5:$Y$24))</f>
        <v>#REF!</v>
      </c>
      <c r="Z72" s="794" t="e">
        <f>+#REF!*(Z24/(SUM($Z$5:$Z$24)))</f>
        <v>#REF!</v>
      </c>
      <c r="AA72" s="794" t="e">
        <f>+#REF!*(AA24/SUM($AA$5:$AA$24))</f>
        <v>#REF!</v>
      </c>
      <c r="AB72" s="794" t="e">
        <f>+#REF!*(AB24/SUM($AB$5:$AB$24))</f>
        <v>#REF!</v>
      </c>
      <c r="AC72" s="794" t="e">
        <f>+#REF!*(AC24/SUM($AC$5:$AC$24))</f>
        <v>#REF!</v>
      </c>
      <c r="AD72" s="794" t="e">
        <f>+#REF!*(AD24/SUM($AD$5:$AD$24))</f>
        <v>#REF!</v>
      </c>
      <c r="AE72" s="794" t="e">
        <f>+#REF!*(AE24/SUM($AE$5:$AE$24))</f>
        <v>#REF!</v>
      </c>
    </row>
    <row r="74" spans="2:31">
      <c r="B74" s="939" t="s">
        <v>47</v>
      </c>
      <c r="C74" s="939"/>
      <c r="D74" s="939"/>
      <c r="E74" s="939"/>
      <c r="F74" s="939"/>
      <c r="G74" s="939"/>
      <c r="H74" s="939"/>
      <c r="I74" s="11"/>
      <c r="J74" s="11"/>
      <c r="K74" s="11"/>
      <c r="L74" s="11"/>
      <c r="M74" s="11"/>
      <c r="N74" s="11"/>
      <c r="O74" s="11"/>
      <c r="P74" s="11"/>
      <c r="Q74" s="11"/>
      <c r="R74" s="11"/>
      <c r="S74" s="11"/>
      <c r="T74" s="11"/>
      <c r="U74" s="11"/>
      <c r="V74" s="11"/>
      <c r="W74" s="11"/>
      <c r="X74" s="11" t="s">
        <v>1015</v>
      </c>
      <c r="AB74" s="11" t="s">
        <v>1016</v>
      </c>
      <c r="AC74" s="11"/>
    </row>
    <row r="75" spans="2:31">
      <c r="B75" s="11"/>
      <c r="C75" s="11"/>
      <c r="D75" s="11"/>
      <c r="E75" s="11"/>
      <c r="F75" s="11"/>
      <c r="G75" s="11"/>
      <c r="H75" s="11"/>
      <c r="I75" s="387" t="s">
        <v>107</v>
      </c>
      <c r="J75" s="11"/>
      <c r="K75" s="387" t="s">
        <v>107</v>
      </c>
      <c r="L75" s="11"/>
      <c r="M75" s="11"/>
      <c r="N75" s="11"/>
      <c r="O75" s="11"/>
      <c r="P75" s="11"/>
      <c r="Q75" s="11"/>
      <c r="R75" s="11"/>
      <c r="S75" s="11"/>
      <c r="T75" s="11"/>
      <c r="U75" s="11"/>
      <c r="V75" s="11"/>
      <c r="W75" s="11"/>
      <c r="X75" t="s">
        <v>1043</v>
      </c>
    </row>
    <row r="76" spans="2:31">
      <c r="B76" s="16"/>
      <c r="C76" s="16" t="s">
        <v>365</v>
      </c>
      <c r="D76" s="16" t="s">
        <v>366</v>
      </c>
      <c r="E76" s="16" t="s">
        <v>367</v>
      </c>
      <c r="F76" s="16" t="s">
        <v>368</v>
      </c>
      <c r="G76" s="16" t="s">
        <v>369</v>
      </c>
      <c r="H76" s="16" t="s">
        <v>370</v>
      </c>
      <c r="I76" s="388" t="s">
        <v>79</v>
      </c>
      <c r="J76" s="356" t="s">
        <v>79</v>
      </c>
      <c r="K76" s="389" t="s">
        <v>373</v>
      </c>
      <c r="L76" s="345" t="s">
        <v>373</v>
      </c>
      <c r="M76" s="355" t="s">
        <v>380</v>
      </c>
      <c r="N76" s="16" t="s">
        <v>381</v>
      </c>
      <c r="O76" s="16" t="s">
        <v>374</v>
      </c>
      <c r="P76" s="16" t="s">
        <v>375</v>
      </c>
      <c r="Q76" s="355" t="s">
        <v>376</v>
      </c>
      <c r="R76" s="355" t="s">
        <v>377</v>
      </c>
      <c r="S76" s="355" t="s">
        <v>378</v>
      </c>
      <c r="T76" s="355" t="s">
        <v>379</v>
      </c>
      <c r="U76" s="16" t="s">
        <v>365</v>
      </c>
      <c r="V76" s="16" t="s">
        <v>366</v>
      </c>
      <c r="X76" s="16" t="s">
        <v>185</v>
      </c>
      <c r="Y76" s="16" t="s">
        <v>372</v>
      </c>
      <c r="Z76" s="16" t="s">
        <v>46</v>
      </c>
      <c r="AA76" s="16" t="s">
        <v>47</v>
      </c>
      <c r="AB76" s="16" t="s">
        <v>185</v>
      </c>
      <c r="AC76" s="16" t="s">
        <v>372</v>
      </c>
      <c r="AD76" s="16" t="s">
        <v>46</v>
      </c>
      <c r="AE76" s="16" t="s">
        <v>47</v>
      </c>
    </row>
    <row r="77" spans="2:31">
      <c r="B77" s="16">
        <v>1</v>
      </c>
      <c r="C77" s="16" t="e">
        <f>#REF!</f>
        <v>#REF!</v>
      </c>
      <c r="D77" s="16" t="e">
        <f>#REF!</f>
        <v>#REF!</v>
      </c>
      <c r="E77" s="16" t="e">
        <f>#REF!</f>
        <v>#REF!</v>
      </c>
      <c r="F77" s="16" t="e">
        <f>IF(AND(E77&gt;=1500),#REF!,0)</f>
        <v>#REF!</v>
      </c>
      <c r="G77" s="16" t="e">
        <f>IF(AND(1500&gt;E77,E77&gt;=500),#REF!,0)</f>
        <v>#REF!</v>
      </c>
      <c r="H77" s="16" t="e">
        <f>IF(AND(SUM(#REF!)&gt;=3000),#REF!,0)</f>
        <v>#REF!</v>
      </c>
      <c r="I77" s="388" t="e">
        <f>IF(E77&gt;=1500,#REF!,0)</f>
        <v>#REF!</v>
      </c>
      <c r="J77" s="356" t="e">
        <f>IF(E77&gt;=1500,#REF!-I77,0)</f>
        <v>#REF!</v>
      </c>
      <c r="K77" s="389" t="e">
        <f>#REF!</f>
        <v>#REF!</v>
      </c>
      <c r="L77" s="345" t="e">
        <f>#REF!</f>
        <v>#REF!</v>
      </c>
      <c r="M77" s="345" t="e">
        <f>#REF!</f>
        <v>#REF!</v>
      </c>
      <c r="N77" s="345" t="e">
        <f>#REF!</f>
        <v>#REF!</v>
      </c>
      <c r="O77" s="345" t="e">
        <f>#REF!</f>
        <v>#REF!</v>
      </c>
      <c r="P77" s="345" t="e">
        <f>#REF!</f>
        <v>#REF!</v>
      </c>
      <c r="Q77" s="345" t="e">
        <f>#REF!</f>
        <v>#REF!</v>
      </c>
      <c r="R77" s="345" t="e">
        <f>#REF!</f>
        <v>#REF!</v>
      </c>
      <c r="S77" s="345" t="e">
        <f>#REF!</f>
        <v>#REF!</v>
      </c>
      <c r="T77" s="345" t="e">
        <f>#REF!</f>
        <v>#REF!</v>
      </c>
      <c r="U77" s="16" t="e">
        <f>C77</f>
        <v>#REF!</v>
      </c>
      <c r="V77" s="16" t="e">
        <f>D77</f>
        <v>#REF!</v>
      </c>
      <c r="X77" s="793" t="e">
        <f>+#REF!</f>
        <v>#REF!</v>
      </c>
      <c r="Y77" s="793" t="e">
        <f>+#REF!</f>
        <v>#REF!</v>
      </c>
      <c r="Z77" s="793" t="e">
        <f>+#REF!</f>
        <v>#REF!</v>
      </c>
      <c r="AA77" s="793" t="e">
        <f>+#REF!</f>
        <v>#REF!</v>
      </c>
      <c r="AB77" s="793" t="e">
        <f>+#REF!-#REF!</f>
        <v>#REF!</v>
      </c>
      <c r="AC77" s="793" t="e">
        <f>+#REF!-#REF!</f>
        <v>#REF!</v>
      </c>
      <c r="AD77" s="793" t="e">
        <f>+#REF!-#REF!</f>
        <v>#REF!</v>
      </c>
      <c r="AE77" s="793" t="e">
        <f>+#REF!-#REF!</f>
        <v>#REF!</v>
      </c>
    </row>
    <row r="78" spans="2:31">
      <c r="B78" s="16">
        <v>2</v>
      </c>
      <c r="C78" s="16" t="e">
        <f>#REF!</f>
        <v>#REF!</v>
      </c>
      <c r="D78" s="16" t="e">
        <f>#REF!</f>
        <v>#REF!</v>
      </c>
      <c r="E78" s="16" t="e">
        <f>#REF!</f>
        <v>#REF!</v>
      </c>
      <c r="F78" s="16" t="e">
        <f>IF(AND(E78&gt;=1500),#REF!,0)</f>
        <v>#REF!</v>
      </c>
      <c r="G78" s="16" t="e">
        <f>IF(AND(1500&gt;E78,E78&gt;=500),#REF!,0)</f>
        <v>#REF!</v>
      </c>
      <c r="H78" s="16" t="e">
        <f>IF(AND(SUM(#REF!)&gt;=3000),#REF!,0)</f>
        <v>#REF!</v>
      </c>
      <c r="I78" s="388" t="e">
        <f>IF(E78&gt;=1500,#REF!,0)</f>
        <v>#REF!</v>
      </c>
      <c r="J78" s="356" t="e">
        <f>IF(E78&gt;=1500,#REF!-I78,0)</f>
        <v>#REF!</v>
      </c>
      <c r="K78" s="389" t="e">
        <f>#REF!</f>
        <v>#REF!</v>
      </c>
      <c r="L78" s="345" t="e">
        <f>#REF!</f>
        <v>#REF!</v>
      </c>
      <c r="M78" s="345" t="e">
        <f>#REF!</f>
        <v>#REF!</v>
      </c>
      <c r="N78" s="345" t="e">
        <f>#REF!</f>
        <v>#REF!</v>
      </c>
      <c r="O78" s="345" t="e">
        <f>#REF!</f>
        <v>#REF!</v>
      </c>
      <c r="P78" s="345" t="e">
        <f>#REF!</f>
        <v>#REF!</v>
      </c>
      <c r="Q78" s="345" t="e">
        <f>#REF!</f>
        <v>#REF!</v>
      </c>
      <c r="R78" s="345" t="e">
        <f>#REF!</f>
        <v>#REF!</v>
      </c>
      <c r="S78" s="345" t="e">
        <f>#REF!</f>
        <v>#REF!</v>
      </c>
      <c r="T78" s="345" t="e">
        <f>#REF!</f>
        <v>#REF!</v>
      </c>
      <c r="U78" s="16" t="e">
        <f t="shared" ref="U78:U96" si="6">C78</f>
        <v>#REF!</v>
      </c>
      <c r="V78" s="16" t="e">
        <f t="shared" ref="V78:V96" si="7">D78</f>
        <v>#REF!</v>
      </c>
      <c r="X78" s="793" t="e">
        <f>+#REF!</f>
        <v>#REF!</v>
      </c>
      <c r="Y78" s="793" t="e">
        <f>+#REF!</f>
        <v>#REF!</v>
      </c>
      <c r="Z78" s="793" t="e">
        <f>+#REF!</f>
        <v>#REF!</v>
      </c>
      <c r="AA78" s="793" t="e">
        <f>+#REF!</f>
        <v>#REF!</v>
      </c>
      <c r="AB78" s="793" t="e">
        <f>+#REF!-#REF!</f>
        <v>#REF!</v>
      </c>
      <c r="AC78" s="793" t="e">
        <f>+#REF!-#REF!</f>
        <v>#REF!</v>
      </c>
      <c r="AD78" s="793" t="e">
        <f>+#REF!-#REF!</f>
        <v>#REF!</v>
      </c>
      <c r="AE78" s="793" t="e">
        <f>+#REF!-#REF!</f>
        <v>#REF!</v>
      </c>
    </row>
    <row r="79" spans="2:31">
      <c r="B79" s="16">
        <v>3</v>
      </c>
      <c r="C79" s="16" t="e">
        <f>#REF!</f>
        <v>#REF!</v>
      </c>
      <c r="D79" s="16" t="e">
        <f>#REF!</f>
        <v>#REF!</v>
      </c>
      <c r="E79" s="16" t="e">
        <f>#REF!</f>
        <v>#REF!</v>
      </c>
      <c r="F79" s="16" t="e">
        <f>IF(AND(E79&gt;=1500),#REF!,0)</f>
        <v>#REF!</v>
      </c>
      <c r="G79" s="16" t="e">
        <f>IF(AND(1500&gt;E79,E79&gt;=500),#REF!,0)</f>
        <v>#REF!</v>
      </c>
      <c r="H79" s="16" t="e">
        <f>IF(AND(SUM(#REF!)&gt;=3000),#REF!,0)</f>
        <v>#REF!</v>
      </c>
      <c r="I79" s="388" t="e">
        <f>IF(E79&gt;=1500,#REF!,0)</f>
        <v>#REF!</v>
      </c>
      <c r="J79" s="356" t="e">
        <f>IF(E79&gt;=1500,#REF!-I79,0)</f>
        <v>#REF!</v>
      </c>
      <c r="K79" s="389" t="e">
        <f>#REF!</f>
        <v>#REF!</v>
      </c>
      <c r="L79" s="345" t="e">
        <f>#REF!</f>
        <v>#REF!</v>
      </c>
      <c r="M79" s="345" t="e">
        <f>#REF!</f>
        <v>#REF!</v>
      </c>
      <c r="N79" s="345" t="e">
        <f>#REF!</f>
        <v>#REF!</v>
      </c>
      <c r="O79" s="345" t="e">
        <f>#REF!</f>
        <v>#REF!</v>
      </c>
      <c r="P79" s="345" t="e">
        <f>#REF!</f>
        <v>#REF!</v>
      </c>
      <c r="Q79" s="345" t="e">
        <f>#REF!</f>
        <v>#REF!</v>
      </c>
      <c r="R79" s="345" t="e">
        <f>#REF!</f>
        <v>#REF!</v>
      </c>
      <c r="S79" s="345" t="e">
        <f>#REF!</f>
        <v>#REF!</v>
      </c>
      <c r="T79" s="345" t="e">
        <f>#REF!</f>
        <v>#REF!</v>
      </c>
      <c r="U79" s="16" t="e">
        <f t="shared" si="6"/>
        <v>#REF!</v>
      </c>
      <c r="V79" s="16" t="e">
        <f t="shared" si="7"/>
        <v>#REF!</v>
      </c>
      <c r="X79" s="793" t="e">
        <f>+#REF!</f>
        <v>#REF!</v>
      </c>
      <c r="Y79" s="793" t="e">
        <f>+#REF!</f>
        <v>#REF!</v>
      </c>
      <c r="Z79" s="793" t="e">
        <f>+#REF!</f>
        <v>#REF!</v>
      </c>
      <c r="AA79" s="793" t="e">
        <f>+#REF!</f>
        <v>#REF!</v>
      </c>
      <c r="AB79" s="793" t="e">
        <f>+#REF!-#REF!</f>
        <v>#REF!</v>
      </c>
      <c r="AC79" s="793" t="e">
        <f>+#REF!-#REF!</f>
        <v>#REF!</v>
      </c>
      <c r="AD79" s="793" t="e">
        <f>+#REF!-#REF!</f>
        <v>#REF!</v>
      </c>
      <c r="AE79" s="793" t="e">
        <f>+#REF!-#REF!</f>
        <v>#REF!</v>
      </c>
    </row>
    <row r="80" spans="2:31">
      <c r="B80" s="16">
        <v>4</v>
      </c>
      <c r="C80" s="16" t="e">
        <f>#REF!</f>
        <v>#REF!</v>
      </c>
      <c r="D80" s="16" t="e">
        <f>#REF!</f>
        <v>#REF!</v>
      </c>
      <c r="E80" s="16" t="e">
        <f>#REF!</f>
        <v>#REF!</v>
      </c>
      <c r="F80" s="16" t="e">
        <f>IF(AND(E80&gt;=1500),#REF!,0)</f>
        <v>#REF!</v>
      </c>
      <c r="G80" s="16" t="e">
        <f>IF(AND(1500&gt;E80,E80&gt;=500),#REF!,0)</f>
        <v>#REF!</v>
      </c>
      <c r="H80" s="16" t="e">
        <f>IF(AND(SUM(#REF!)&gt;=3000),#REF!,0)</f>
        <v>#REF!</v>
      </c>
      <c r="I80" s="388" t="e">
        <f>IF(E80&gt;=1500,#REF!,0)</f>
        <v>#REF!</v>
      </c>
      <c r="J80" s="356" t="e">
        <f>IF(E80&gt;=1500,#REF!-I80,0)</f>
        <v>#REF!</v>
      </c>
      <c r="K80" s="389" t="e">
        <f>#REF!</f>
        <v>#REF!</v>
      </c>
      <c r="L80" s="345" t="e">
        <f>#REF!</f>
        <v>#REF!</v>
      </c>
      <c r="M80" s="345" t="e">
        <f>#REF!</f>
        <v>#REF!</v>
      </c>
      <c r="N80" s="345" t="e">
        <f>#REF!</f>
        <v>#REF!</v>
      </c>
      <c r="O80" s="345" t="e">
        <f>#REF!</f>
        <v>#REF!</v>
      </c>
      <c r="P80" s="345" t="e">
        <f>#REF!</f>
        <v>#REF!</v>
      </c>
      <c r="Q80" s="345" t="e">
        <f>#REF!</f>
        <v>#REF!</v>
      </c>
      <c r="R80" s="345" t="e">
        <f>#REF!</f>
        <v>#REF!</v>
      </c>
      <c r="S80" s="345" t="e">
        <f>#REF!</f>
        <v>#REF!</v>
      </c>
      <c r="T80" s="345" t="e">
        <f>#REF!</f>
        <v>#REF!</v>
      </c>
      <c r="U80" s="16" t="e">
        <f t="shared" si="6"/>
        <v>#REF!</v>
      </c>
      <c r="V80" s="16" t="e">
        <f t="shared" si="7"/>
        <v>#REF!</v>
      </c>
      <c r="X80" s="793" t="e">
        <f>+#REF!</f>
        <v>#REF!</v>
      </c>
      <c r="Y80" s="793" t="e">
        <f>+#REF!</f>
        <v>#REF!</v>
      </c>
      <c r="Z80" s="793" t="e">
        <f>+#REF!</f>
        <v>#REF!</v>
      </c>
      <c r="AA80" s="793" t="e">
        <f>+#REF!</f>
        <v>#REF!</v>
      </c>
      <c r="AB80" s="793" t="e">
        <f>+#REF!-#REF!</f>
        <v>#REF!</v>
      </c>
      <c r="AC80" s="793" t="e">
        <f>+#REF!-#REF!</f>
        <v>#REF!</v>
      </c>
      <c r="AD80" s="793" t="e">
        <f>+#REF!-#REF!</f>
        <v>#REF!</v>
      </c>
      <c r="AE80" s="793" t="e">
        <f>+#REF!-#REF!</f>
        <v>#REF!</v>
      </c>
    </row>
    <row r="81" spans="2:31">
      <c r="B81" s="16">
        <v>5</v>
      </c>
      <c r="C81" s="16" t="e">
        <f>#REF!</f>
        <v>#REF!</v>
      </c>
      <c r="D81" s="16" t="e">
        <f>#REF!</f>
        <v>#REF!</v>
      </c>
      <c r="E81" s="16" t="e">
        <f>#REF!</f>
        <v>#REF!</v>
      </c>
      <c r="F81" s="16" t="e">
        <f>IF(AND(E81&gt;=1500),#REF!,0)</f>
        <v>#REF!</v>
      </c>
      <c r="G81" s="16" t="e">
        <f>IF(AND(1500&gt;E81,E81&gt;=500),#REF!,0)</f>
        <v>#REF!</v>
      </c>
      <c r="H81" s="16" t="e">
        <f>IF(AND(SUM(#REF!)&gt;=3000),#REF!,0)</f>
        <v>#REF!</v>
      </c>
      <c r="I81" s="388" t="e">
        <f>IF(E81&gt;=1500,#REF!,0)</f>
        <v>#REF!</v>
      </c>
      <c r="J81" s="356" t="e">
        <f>IF(E81&gt;=1500,#REF!-I81,0)</f>
        <v>#REF!</v>
      </c>
      <c r="K81" s="389" t="e">
        <f>#REF!</f>
        <v>#REF!</v>
      </c>
      <c r="L81" s="345" t="e">
        <f>#REF!</f>
        <v>#REF!</v>
      </c>
      <c r="M81" s="345" t="e">
        <f>#REF!</f>
        <v>#REF!</v>
      </c>
      <c r="N81" s="345" t="e">
        <f>#REF!</f>
        <v>#REF!</v>
      </c>
      <c r="O81" s="345" t="e">
        <f>#REF!</f>
        <v>#REF!</v>
      </c>
      <c r="P81" s="345" t="e">
        <f>#REF!</f>
        <v>#REF!</v>
      </c>
      <c r="Q81" s="345" t="e">
        <f>#REF!</f>
        <v>#REF!</v>
      </c>
      <c r="R81" s="345" t="e">
        <f>#REF!</f>
        <v>#REF!</v>
      </c>
      <c r="S81" s="345" t="e">
        <f>#REF!</f>
        <v>#REF!</v>
      </c>
      <c r="T81" s="345" t="e">
        <f>#REF!</f>
        <v>#REF!</v>
      </c>
      <c r="U81" s="16" t="e">
        <f t="shared" si="6"/>
        <v>#REF!</v>
      </c>
      <c r="V81" s="16" t="e">
        <f t="shared" si="7"/>
        <v>#REF!</v>
      </c>
      <c r="X81" s="793" t="e">
        <f>+#REF!</f>
        <v>#REF!</v>
      </c>
      <c r="Y81" s="793" t="e">
        <f>+#REF!</f>
        <v>#REF!</v>
      </c>
      <c r="Z81" s="793" t="e">
        <f>+#REF!</f>
        <v>#REF!</v>
      </c>
      <c r="AA81" s="793" t="e">
        <f>+#REF!</f>
        <v>#REF!</v>
      </c>
      <c r="AB81" s="793" t="e">
        <f>+#REF!-#REF!</f>
        <v>#REF!</v>
      </c>
      <c r="AC81" s="793" t="e">
        <f>+#REF!-#REF!</f>
        <v>#REF!</v>
      </c>
      <c r="AD81" s="793" t="e">
        <f>+#REF!-#REF!</f>
        <v>#REF!</v>
      </c>
      <c r="AE81" s="793" t="e">
        <f>+#REF!-#REF!</f>
        <v>#REF!</v>
      </c>
    </row>
    <row r="82" spans="2:31">
      <c r="B82" s="16">
        <v>6</v>
      </c>
      <c r="C82" s="16" t="e">
        <f>#REF!</f>
        <v>#REF!</v>
      </c>
      <c r="D82" s="16" t="e">
        <f>#REF!</f>
        <v>#REF!</v>
      </c>
      <c r="E82" s="16" t="e">
        <f>#REF!</f>
        <v>#REF!</v>
      </c>
      <c r="F82" s="16" t="e">
        <f>IF(AND(E82&gt;=1500),#REF!,0)</f>
        <v>#REF!</v>
      </c>
      <c r="G82" s="16" t="e">
        <f>IF(AND(1500&gt;E82,E82&gt;=500),#REF!,0)</f>
        <v>#REF!</v>
      </c>
      <c r="H82" s="16" t="e">
        <f>IF(AND(SUM(#REF!)&gt;=3000),#REF!,0)</f>
        <v>#REF!</v>
      </c>
      <c r="I82" s="388" t="e">
        <f>IF(E82&gt;=1500,#REF!,0)</f>
        <v>#REF!</v>
      </c>
      <c r="J82" s="356" t="e">
        <f>IF(E82&gt;=1500,#REF!-I82,0)</f>
        <v>#REF!</v>
      </c>
      <c r="K82" s="389" t="e">
        <f>#REF!</f>
        <v>#REF!</v>
      </c>
      <c r="L82" s="345" t="e">
        <f>#REF!</f>
        <v>#REF!</v>
      </c>
      <c r="M82" s="345" t="e">
        <f>#REF!</f>
        <v>#REF!</v>
      </c>
      <c r="N82" s="345" t="e">
        <f>#REF!</f>
        <v>#REF!</v>
      </c>
      <c r="O82" s="345" t="e">
        <f>#REF!</f>
        <v>#REF!</v>
      </c>
      <c r="P82" s="345" t="e">
        <f>#REF!</f>
        <v>#REF!</v>
      </c>
      <c r="Q82" s="345" t="e">
        <f>#REF!</f>
        <v>#REF!</v>
      </c>
      <c r="R82" s="345" t="e">
        <f>#REF!</f>
        <v>#REF!</v>
      </c>
      <c r="S82" s="345" t="e">
        <f>#REF!</f>
        <v>#REF!</v>
      </c>
      <c r="T82" s="345" t="e">
        <f>#REF!</f>
        <v>#REF!</v>
      </c>
      <c r="U82" s="16" t="e">
        <f t="shared" si="6"/>
        <v>#REF!</v>
      </c>
      <c r="V82" s="16" t="e">
        <f t="shared" si="7"/>
        <v>#REF!</v>
      </c>
      <c r="X82" s="793" t="e">
        <f>+#REF!</f>
        <v>#REF!</v>
      </c>
      <c r="Y82" s="793" t="e">
        <f>+#REF!</f>
        <v>#REF!</v>
      </c>
      <c r="Z82" s="793" t="e">
        <f>+#REF!</f>
        <v>#REF!</v>
      </c>
      <c r="AA82" s="793" t="e">
        <f>+#REF!</f>
        <v>#REF!</v>
      </c>
      <c r="AB82" s="793" t="e">
        <f>+#REF!-#REF!</f>
        <v>#REF!</v>
      </c>
      <c r="AC82" s="793" t="e">
        <f>+#REF!-#REF!</f>
        <v>#REF!</v>
      </c>
      <c r="AD82" s="793" t="e">
        <f>+#REF!-#REF!</f>
        <v>#REF!</v>
      </c>
      <c r="AE82" s="793" t="e">
        <f>+#REF!-#REF!</f>
        <v>#REF!</v>
      </c>
    </row>
    <row r="83" spans="2:31">
      <c r="B83" s="16">
        <v>7</v>
      </c>
      <c r="C83" s="16" t="e">
        <f>#REF!</f>
        <v>#REF!</v>
      </c>
      <c r="D83" s="16" t="e">
        <f>#REF!</f>
        <v>#REF!</v>
      </c>
      <c r="E83" s="16" t="e">
        <f>#REF!</f>
        <v>#REF!</v>
      </c>
      <c r="F83" s="16" t="e">
        <f>IF(AND(E83&gt;=1500),#REF!,0)</f>
        <v>#REF!</v>
      </c>
      <c r="G83" s="16" t="e">
        <f>IF(AND(1500&gt;E83,E83&gt;=500),#REF!,0)</f>
        <v>#REF!</v>
      </c>
      <c r="H83" s="16" t="e">
        <f>IF(AND(SUM(#REF!)&gt;=3000),#REF!,0)</f>
        <v>#REF!</v>
      </c>
      <c r="I83" s="388" t="e">
        <f>IF(E83&gt;=1500,#REF!,0)</f>
        <v>#REF!</v>
      </c>
      <c r="J83" s="356" t="e">
        <f>IF(E83&gt;=1500,#REF!-I83,0)</f>
        <v>#REF!</v>
      </c>
      <c r="K83" s="389" t="e">
        <f>#REF!</f>
        <v>#REF!</v>
      </c>
      <c r="L83" s="345" t="e">
        <f>#REF!</f>
        <v>#REF!</v>
      </c>
      <c r="M83" s="345" t="e">
        <f>#REF!</f>
        <v>#REF!</v>
      </c>
      <c r="N83" s="345" t="e">
        <f>#REF!</f>
        <v>#REF!</v>
      </c>
      <c r="O83" s="345" t="e">
        <f>#REF!</f>
        <v>#REF!</v>
      </c>
      <c r="P83" s="345" t="e">
        <f>#REF!</f>
        <v>#REF!</v>
      </c>
      <c r="Q83" s="345" t="e">
        <f>#REF!</f>
        <v>#REF!</v>
      </c>
      <c r="R83" s="345" t="e">
        <f>#REF!</f>
        <v>#REF!</v>
      </c>
      <c r="S83" s="345" t="e">
        <f>#REF!</f>
        <v>#REF!</v>
      </c>
      <c r="T83" s="345" t="e">
        <f>#REF!</f>
        <v>#REF!</v>
      </c>
      <c r="U83" s="16" t="e">
        <f t="shared" si="6"/>
        <v>#REF!</v>
      </c>
      <c r="V83" s="16" t="e">
        <f t="shared" si="7"/>
        <v>#REF!</v>
      </c>
      <c r="X83" s="793" t="e">
        <f>+#REF!</f>
        <v>#REF!</v>
      </c>
      <c r="Y83" s="793" t="e">
        <f>+#REF!</f>
        <v>#REF!</v>
      </c>
      <c r="Z83" s="793" t="e">
        <f>+#REF!</f>
        <v>#REF!</v>
      </c>
      <c r="AA83" s="793" t="e">
        <f>+#REF!</f>
        <v>#REF!</v>
      </c>
      <c r="AB83" s="793" t="e">
        <f>+#REF!-#REF!</f>
        <v>#REF!</v>
      </c>
      <c r="AC83" s="793" t="e">
        <f>+#REF!-#REF!</f>
        <v>#REF!</v>
      </c>
      <c r="AD83" s="793" t="e">
        <f>+#REF!-#REF!</f>
        <v>#REF!</v>
      </c>
      <c r="AE83" s="793" t="e">
        <f>+#REF!-#REF!</f>
        <v>#REF!</v>
      </c>
    </row>
    <row r="84" spans="2:31">
      <c r="B84" s="16">
        <v>8</v>
      </c>
      <c r="C84" s="16" t="e">
        <f>#REF!</f>
        <v>#REF!</v>
      </c>
      <c r="D84" s="16" t="e">
        <f>#REF!</f>
        <v>#REF!</v>
      </c>
      <c r="E84" s="16" t="e">
        <f>#REF!</f>
        <v>#REF!</v>
      </c>
      <c r="F84" s="16" t="e">
        <f>IF(AND(E84&gt;=1500),#REF!,0)</f>
        <v>#REF!</v>
      </c>
      <c r="G84" s="16" t="e">
        <f>IF(AND(1500&gt;E84,E84&gt;=500),#REF!,0)</f>
        <v>#REF!</v>
      </c>
      <c r="H84" s="16" t="e">
        <f>IF(AND(SUM(#REF!)&gt;=3000),#REF!,0)</f>
        <v>#REF!</v>
      </c>
      <c r="I84" s="388" t="e">
        <f>IF(E84&gt;=1500,#REF!,0)</f>
        <v>#REF!</v>
      </c>
      <c r="J84" s="356" t="e">
        <f>IF(E84&gt;=1500,#REF!-I84,0)</f>
        <v>#REF!</v>
      </c>
      <c r="K84" s="389" t="e">
        <f>#REF!</f>
        <v>#REF!</v>
      </c>
      <c r="L84" s="345" t="e">
        <f>#REF!</f>
        <v>#REF!</v>
      </c>
      <c r="M84" s="345" t="e">
        <f>#REF!</f>
        <v>#REF!</v>
      </c>
      <c r="N84" s="345" t="e">
        <f>#REF!</f>
        <v>#REF!</v>
      </c>
      <c r="O84" s="345" t="e">
        <f>#REF!</f>
        <v>#REF!</v>
      </c>
      <c r="P84" s="345" t="e">
        <f>#REF!</f>
        <v>#REF!</v>
      </c>
      <c r="Q84" s="345" t="e">
        <f>#REF!</f>
        <v>#REF!</v>
      </c>
      <c r="R84" s="345" t="e">
        <f>#REF!</f>
        <v>#REF!</v>
      </c>
      <c r="S84" s="345" t="e">
        <f>#REF!</f>
        <v>#REF!</v>
      </c>
      <c r="T84" s="345" t="e">
        <f>#REF!</f>
        <v>#REF!</v>
      </c>
      <c r="U84" s="16" t="e">
        <f t="shared" si="6"/>
        <v>#REF!</v>
      </c>
      <c r="V84" s="16" t="e">
        <f t="shared" si="7"/>
        <v>#REF!</v>
      </c>
      <c r="X84" s="793" t="e">
        <f>+#REF!</f>
        <v>#REF!</v>
      </c>
      <c r="Y84" s="793" t="e">
        <f>+#REF!</f>
        <v>#REF!</v>
      </c>
      <c r="Z84" s="793" t="e">
        <f>+#REF!</f>
        <v>#REF!</v>
      </c>
      <c r="AA84" s="793" t="e">
        <f>+#REF!</f>
        <v>#REF!</v>
      </c>
      <c r="AB84" s="793" t="e">
        <f>+#REF!-#REF!</f>
        <v>#REF!</v>
      </c>
      <c r="AC84" s="793" t="e">
        <f>+#REF!-#REF!</f>
        <v>#REF!</v>
      </c>
      <c r="AD84" s="793" t="e">
        <f>+#REF!-#REF!</f>
        <v>#REF!</v>
      </c>
      <c r="AE84" s="793" t="e">
        <f>+#REF!-#REF!</f>
        <v>#REF!</v>
      </c>
    </row>
    <row r="85" spans="2:31">
      <c r="B85" s="16">
        <v>9</v>
      </c>
      <c r="C85" s="16" t="e">
        <f>#REF!</f>
        <v>#REF!</v>
      </c>
      <c r="D85" s="16" t="e">
        <f>#REF!</f>
        <v>#REF!</v>
      </c>
      <c r="E85" s="16" t="e">
        <f>#REF!</f>
        <v>#REF!</v>
      </c>
      <c r="F85" s="16" t="e">
        <f>IF(AND(E85&gt;=1500),#REF!,0)</f>
        <v>#REF!</v>
      </c>
      <c r="G85" s="16" t="e">
        <f>IF(AND(1500&gt;E85,E85&gt;=500),#REF!,0)</f>
        <v>#REF!</v>
      </c>
      <c r="H85" s="16" t="e">
        <f>IF(AND(SUM(#REF!)&gt;=3000),#REF!,0)</f>
        <v>#REF!</v>
      </c>
      <c r="I85" s="388" t="e">
        <f>IF(E85&gt;=1500,#REF!,0)</f>
        <v>#REF!</v>
      </c>
      <c r="J85" s="356" t="e">
        <f>IF(E85&gt;=1500,#REF!-I85,0)</f>
        <v>#REF!</v>
      </c>
      <c r="K85" s="389" t="e">
        <f>#REF!</f>
        <v>#REF!</v>
      </c>
      <c r="L85" s="345" t="e">
        <f>#REF!</f>
        <v>#REF!</v>
      </c>
      <c r="M85" s="345" t="e">
        <f>#REF!</f>
        <v>#REF!</v>
      </c>
      <c r="N85" s="345" t="e">
        <f>#REF!</f>
        <v>#REF!</v>
      </c>
      <c r="O85" s="345" t="e">
        <f>#REF!</f>
        <v>#REF!</v>
      </c>
      <c r="P85" s="345" t="e">
        <f>#REF!</f>
        <v>#REF!</v>
      </c>
      <c r="Q85" s="345" t="e">
        <f>#REF!</f>
        <v>#REF!</v>
      </c>
      <c r="R85" s="345" t="e">
        <f>#REF!</f>
        <v>#REF!</v>
      </c>
      <c r="S85" s="345" t="e">
        <f>#REF!</f>
        <v>#REF!</v>
      </c>
      <c r="T85" s="345" t="e">
        <f>#REF!</f>
        <v>#REF!</v>
      </c>
      <c r="U85" s="16" t="e">
        <f t="shared" si="6"/>
        <v>#REF!</v>
      </c>
      <c r="V85" s="16" t="e">
        <f t="shared" si="7"/>
        <v>#REF!</v>
      </c>
      <c r="X85" s="793" t="e">
        <f>+#REF!</f>
        <v>#REF!</v>
      </c>
      <c r="Y85" s="793" t="e">
        <f>+#REF!</f>
        <v>#REF!</v>
      </c>
      <c r="Z85" s="793" t="e">
        <f>+#REF!</f>
        <v>#REF!</v>
      </c>
      <c r="AA85" s="793" t="e">
        <f>+#REF!</f>
        <v>#REF!</v>
      </c>
      <c r="AB85" s="793" t="e">
        <f>+#REF!-#REF!</f>
        <v>#REF!</v>
      </c>
      <c r="AC85" s="793" t="e">
        <f>+#REF!-#REF!</f>
        <v>#REF!</v>
      </c>
      <c r="AD85" s="793" t="e">
        <f>+#REF!-#REF!</f>
        <v>#REF!</v>
      </c>
      <c r="AE85" s="793" t="e">
        <f>+#REF!-#REF!</f>
        <v>#REF!</v>
      </c>
    </row>
    <row r="86" spans="2:31">
      <c r="B86" s="16">
        <v>10</v>
      </c>
      <c r="C86" s="16" t="e">
        <f>#REF!</f>
        <v>#REF!</v>
      </c>
      <c r="D86" s="16" t="e">
        <f>#REF!</f>
        <v>#REF!</v>
      </c>
      <c r="E86" s="16" t="e">
        <f>#REF!</f>
        <v>#REF!</v>
      </c>
      <c r="F86" s="16" t="e">
        <f>IF(AND(E86&gt;=1500),#REF!,0)</f>
        <v>#REF!</v>
      </c>
      <c r="G86" s="16" t="e">
        <f>IF(AND(1500&gt;E86,E86&gt;=500),#REF!,0)</f>
        <v>#REF!</v>
      </c>
      <c r="H86" s="16" t="e">
        <f>IF(AND(SUM(#REF!)&gt;=3000),#REF!,0)</f>
        <v>#REF!</v>
      </c>
      <c r="I86" s="388" t="e">
        <f>IF(E86&gt;=1500,#REF!,0)</f>
        <v>#REF!</v>
      </c>
      <c r="J86" s="356" t="e">
        <f>IF(E86&gt;=1500,#REF!-I86,0)</f>
        <v>#REF!</v>
      </c>
      <c r="K86" s="389" t="e">
        <f>#REF!</f>
        <v>#REF!</v>
      </c>
      <c r="L86" s="345" t="e">
        <f>#REF!</f>
        <v>#REF!</v>
      </c>
      <c r="M86" s="345" t="e">
        <f>#REF!</f>
        <v>#REF!</v>
      </c>
      <c r="N86" s="345" t="e">
        <f>#REF!</f>
        <v>#REF!</v>
      </c>
      <c r="O86" s="345" t="e">
        <f>#REF!</f>
        <v>#REF!</v>
      </c>
      <c r="P86" s="345" t="e">
        <f>#REF!</f>
        <v>#REF!</v>
      </c>
      <c r="Q86" s="345" t="e">
        <f>#REF!</f>
        <v>#REF!</v>
      </c>
      <c r="R86" s="345" t="e">
        <f>#REF!</f>
        <v>#REF!</v>
      </c>
      <c r="S86" s="345" t="e">
        <f>#REF!</f>
        <v>#REF!</v>
      </c>
      <c r="T86" s="345" t="e">
        <f>#REF!</f>
        <v>#REF!</v>
      </c>
      <c r="U86" s="16" t="e">
        <f t="shared" si="6"/>
        <v>#REF!</v>
      </c>
      <c r="V86" s="16" t="e">
        <f t="shared" si="7"/>
        <v>#REF!</v>
      </c>
      <c r="X86" s="793" t="e">
        <f>+#REF!</f>
        <v>#REF!</v>
      </c>
      <c r="Y86" s="793" t="e">
        <f>+#REF!</f>
        <v>#REF!</v>
      </c>
      <c r="Z86" s="793" t="e">
        <f>+#REF!</f>
        <v>#REF!</v>
      </c>
      <c r="AA86" s="793" t="e">
        <f>+#REF!</f>
        <v>#REF!</v>
      </c>
      <c r="AB86" s="793" t="e">
        <f>+#REF!-#REF!</f>
        <v>#REF!</v>
      </c>
      <c r="AC86" s="793" t="e">
        <f>+#REF!-#REF!</f>
        <v>#REF!</v>
      </c>
      <c r="AD86" s="793" t="e">
        <f>+#REF!-#REF!</f>
        <v>#REF!</v>
      </c>
      <c r="AE86" s="793" t="e">
        <f>+#REF!-#REF!</f>
        <v>#REF!</v>
      </c>
    </row>
    <row r="87" spans="2:31">
      <c r="B87" s="16">
        <v>11</v>
      </c>
      <c r="C87" s="16" t="e">
        <f>#REF!</f>
        <v>#REF!</v>
      </c>
      <c r="D87" s="16" t="e">
        <f>#REF!</f>
        <v>#REF!</v>
      </c>
      <c r="E87" s="16" t="e">
        <f>#REF!</f>
        <v>#REF!</v>
      </c>
      <c r="F87" s="16" t="e">
        <f>IF(AND(E87&gt;=1500),#REF!,0)</f>
        <v>#REF!</v>
      </c>
      <c r="G87" s="16" t="e">
        <f>IF(AND(1500&gt;E87,E87&gt;=500),#REF!,0)</f>
        <v>#REF!</v>
      </c>
      <c r="H87" s="16" t="e">
        <f>IF(AND(SUM(#REF!)&gt;=3000),#REF!,0)</f>
        <v>#REF!</v>
      </c>
      <c r="I87" s="388" t="e">
        <f>IF(E87&gt;=1500,#REF!,0)</f>
        <v>#REF!</v>
      </c>
      <c r="J87" s="356" t="e">
        <f>IF(E87&gt;=1500,#REF!-I87,0)</f>
        <v>#REF!</v>
      </c>
      <c r="K87" s="389" t="e">
        <f>#REF!</f>
        <v>#REF!</v>
      </c>
      <c r="L87" s="345" t="e">
        <f>#REF!</f>
        <v>#REF!</v>
      </c>
      <c r="M87" s="345" t="e">
        <f>#REF!</f>
        <v>#REF!</v>
      </c>
      <c r="N87" s="345" t="e">
        <f>#REF!</f>
        <v>#REF!</v>
      </c>
      <c r="O87" s="345" t="e">
        <f>#REF!</f>
        <v>#REF!</v>
      </c>
      <c r="P87" s="345" t="e">
        <f>#REF!</f>
        <v>#REF!</v>
      </c>
      <c r="Q87" s="345" t="e">
        <f>#REF!</f>
        <v>#REF!</v>
      </c>
      <c r="R87" s="345" t="e">
        <f>#REF!</f>
        <v>#REF!</v>
      </c>
      <c r="S87" s="345" t="e">
        <f>#REF!</f>
        <v>#REF!</v>
      </c>
      <c r="T87" s="345" t="e">
        <f>#REF!</f>
        <v>#REF!</v>
      </c>
      <c r="U87" s="16" t="e">
        <f t="shared" si="6"/>
        <v>#REF!</v>
      </c>
      <c r="V87" s="16" t="e">
        <f t="shared" si="7"/>
        <v>#REF!</v>
      </c>
      <c r="X87" s="793" t="e">
        <f>+#REF!</f>
        <v>#REF!</v>
      </c>
      <c r="Y87" s="793" t="e">
        <f>+#REF!</f>
        <v>#REF!</v>
      </c>
      <c r="Z87" s="793" t="e">
        <f>+#REF!</f>
        <v>#REF!</v>
      </c>
      <c r="AA87" s="793" t="e">
        <f>+#REF!</f>
        <v>#REF!</v>
      </c>
      <c r="AB87" s="793" t="e">
        <f>+#REF!-#REF!</f>
        <v>#REF!</v>
      </c>
      <c r="AC87" s="793" t="e">
        <f>+#REF!-#REF!</f>
        <v>#REF!</v>
      </c>
      <c r="AD87" s="793" t="e">
        <f>+#REF!-#REF!</f>
        <v>#REF!</v>
      </c>
      <c r="AE87" s="793" t="e">
        <f>+#REF!-#REF!</f>
        <v>#REF!</v>
      </c>
    </row>
    <row r="88" spans="2:31">
      <c r="B88" s="16">
        <v>12</v>
      </c>
      <c r="C88" s="16" t="e">
        <f>#REF!</f>
        <v>#REF!</v>
      </c>
      <c r="D88" s="16" t="e">
        <f>#REF!</f>
        <v>#REF!</v>
      </c>
      <c r="E88" s="16" t="e">
        <f>#REF!</f>
        <v>#REF!</v>
      </c>
      <c r="F88" s="16" t="e">
        <f>IF(AND(E88&gt;=1500),#REF!,0)</f>
        <v>#REF!</v>
      </c>
      <c r="G88" s="16" t="e">
        <f>IF(AND(1500&gt;E88,E88&gt;=500),#REF!,0)</f>
        <v>#REF!</v>
      </c>
      <c r="H88" s="16" t="e">
        <f>IF(AND(SUM(#REF!)&gt;=3000),#REF!,0)</f>
        <v>#REF!</v>
      </c>
      <c r="I88" s="388" t="e">
        <f>IF(E88&gt;=1500,#REF!,0)</f>
        <v>#REF!</v>
      </c>
      <c r="J88" s="356" t="e">
        <f>IF(E88&gt;=1500,#REF!-I88,0)</f>
        <v>#REF!</v>
      </c>
      <c r="K88" s="389" t="e">
        <f>#REF!</f>
        <v>#REF!</v>
      </c>
      <c r="L88" s="345" t="e">
        <f>#REF!</f>
        <v>#REF!</v>
      </c>
      <c r="M88" s="345" t="e">
        <f>#REF!</f>
        <v>#REF!</v>
      </c>
      <c r="N88" s="345" t="e">
        <f>#REF!</f>
        <v>#REF!</v>
      </c>
      <c r="O88" s="345" t="e">
        <f>#REF!</f>
        <v>#REF!</v>
      </c>
      <c r="P88" s="345" t="e">
        <f>#REF!</f>
        <v>#REF!</v>
      </c>
      <c r="Q88" s="345" t="e">
        <f>#REF!</f>
        <v>#REF!</v>
      </c>
      <c r="R88" s="345" t="e">
        <f>#REF!</f>
        <v>#REF!</v>
      </c>
      <c r="S88" s="345" t="e">
        <f>#REF!</f>
        <v>#REF!</v>
      </c>
      <c r="T88" s="345" t="e">
        <f>#REF!</f>
        <v>#REF!</v>
      </c>
      <c r="U88" s="16" t="e">
        <f t="shared" si="6"/>
        <v>#REF!</v>
      </c>
      <c r="V88" s="16" t="e">
        <f t="shared" si="7"/>
        <v>#REF!</v>
      </c>
      <c r="X88" s="793" t="e">
        <f>+#REF!</f>
        <v>#REF!</v>
      </c>
      <c r="Y88" s="793" t="e">
        <f>+#REF!</f>
        <v>#REF!</v>
      </c>
      <c r="Z88" s="793" t="e">
        <f>+#REF!</f>
        <v>#REF!</v>
      </c>
      <c r="AA88" s="793" t="e">
        <f>+#REF!</f>
        <v>#REF!</v>
      </c>
      <c r="AB88" s="793" t="e">
        <f>+#REF!-#REF!</f>
        <v>#REF!</v>
      </c>
      <c r="AC88" s="793" t="e">
        <f>+#REF!-#REF!</f>
        <v>#REF!</v>
      </c>
      <c r="AD88" s="793" t="e">
        <f>+#REF!-#REF!</f>
        <v>#REF!</v>
      </c>
      <c r="AE88" s="793" t="e">
        <f>+#REF!-#REF!</f>
        <v>#REF!</v>
      </c>
    </row>
    <row r="89" spans="2:31">
      <c r="B89" s="16">
        <v>13</v>
      </c>
      <c r="C89" s="16" t="e">
        <f>#REF!</f>
        <v>#REF!</v>
      </c>
      <c r="D89" s="16" t="e">
        <f>#REF!</f>
        <v>#REF!</v>
      </c>
      <c r="E89" s="16" t="e">
        <f>#REF!</f>
        <v>#REF!</v>
      </c>
      <c r="F89" s="16" t="e">
        <f>IF(AND(E89&gt;=1500),#REF!,0)</f>
        <v>#REF!</v>
      </c>
      <c r="G89" s="16" t="e">
        <f>IF(AND(1500&gt;E89,E89&gt;=500),#REF!,0)</f>
        <v>#REF!</v>
      </c>
      <c r="H89" s="16" t="e">
        <f>IF(AND(SUM(#REF!)&gt;=3000),#REF!,0)</f>
        <v>#REF!</v>
      </c>
      <c r="I89" s="388" t="e">
        <f>IF(E89&gt;=1500,#REF!,0)</f>
        <v>#REF!</v>
      </c>
      <c r="J89" s="356" t="e">
        <f>IF(E89&gt;=1500,#REF!-I89,0)</f>
        <v>#REF!</v>
      </c>
      <c r="K89" s="389" t="e">
        <f>#REF!</f>
        <v>#REF!</v>
      </c>
      <c r="L89" s="345" t="e">
        <f>#REF!</f>
        <v>#REF!</v>
      </c>
      <c r="M89" s="345" t="e">
        <f>#REF!</f>
        <v>#REF!</v>
      </c>
      <c r="N89" s="345" t="e">
        <f>#REF!</f>
        <v>#REF!</v>
      </c>
      <c r="O89" s="345" t="e">
        <f>#REF!</f>
        <v>#REF!</v>
      </c>
      <c r="P89" s="345" t="e">
        <f>#REF!</f>
        <v>#REF!</v>
      </c>
      <c r="Q89" s="345" t="e">
        <f>#REF!</f>
        <v>#REF!</v>
      </c>
      <c r="R89" s="345" t="e">
        <f>#REF!</f>
        <v>#REF!</v>
      </c>
      <c r="S89" s="345" t="e">
        <f>#REF!</f>
        <v>#REF!</v>
      </c>
      <c r="T89" s="345" t="e">
        <f>#REF!</f>
        <v>#REF!</v>
      </c>
      <c r="U89" s="16" t="e">
        <f t="shared" si="6"/>
        <v>#REF!</v>
      </c>
      <c r="V89" s="16" t="e">
        <f t="shared" si="7"/>
        <v>#REF!</v>
      </c>
      <c r="X89" s="793" t="e">
        <f>+#REF!</f>
        <v>#REF!</v>
      </c>
      <c r="Y89" s="793" t="e">
        <f>+#REF!</f>
        <v>#REF!</v>
      </c>
      <c r="Z89" s="793" t="e">
        <f>+#REF!</f>
        <v>#REF!</v>
      </c>
      <c r="AA89" s="793" t="e">
        <f>+#REF!</f>
        <v>#REF!</v>
      </c>
      <c r="AB89" s="793" t="e">
        <f>+#REF!-#REF!</f>
        <v>#REF!</v>
      </c>
      <c r="AC89" s="793" t="e">
        <f>+#REF!-#REF!</f>
        <v>#REF!</v>
      </c>
      <c r="AD89" s="793" t="e">
        <f>+#REF!-#REF!</f>
        <v>#REF!</v>
      </c>
      <c r="AE89" s="793" t="e">
        <f>+#REF!-#REF!</f>
        <v>#REF!</v>
      </c>
    </row>
    <row r="90" spans="2:31">
      <c r="B90" s="16">
        <v>14</v>
      </c>
      <c r="C90" s="16" t="e">
        <f>#REF!</f>
        <v>#REF!</v>
      </c>
      <c r="D90" s="16" t="e">
        <f>#REF!</f>
        <v>#REF!</v>
      </c>
      <c r="E90" s="16" t="e">
        <f>#REF!</f>
        <v>#REF!</v>
      </c>
      <c r="F90" s="16" t="e">
        <f>IF(AND(E90&gt;=1500),#REF!,0)</f>
        <v>#REF!</v>
      </c>
      <c r="G90" s="16" t="e">
        <f>IF(AND(1500&gt;E90,E90&gt;=500),#REF!,0)</f>
        <v>#REF!</v>
      </c>
      <c r="H90" s="16" t="e">
        <f>IF(AND(SUM(#REF!)&gt;=3000),#REF!,0)</f>
        <v>#REF!</v>
      </c>
      <c r="I90" s="388" t="e">
        <f>IF(E90&gt;=1500,#REF!,0)</f>
        <v>#REF!</v>
      </c>
      <c r="J90" s="356" t="e">
        <f>IF(E90&gt;=1500,#REF!-I90,0)</f>
        <v>#REF!</v>
      </c>
      <c r="K90" s="389" t="e">
        <f>#REF!</f>
        <v>#REF!</v>
      </c>
      <c r="L90" s="345" t="e">
        <f>#REF!</f>
        <v>#REF!</v>
      </c>
      <c r="M90" s="345" t="e">
        <f>#REF!</f>
        <v>#REF!</v>
      </c>
      <c r="N90" s="345" t="e">
        <f>#REF!</f>
        <v>#REF!</v>
      </c>
      <c r="O90" s="345" t="e">
        <f>#REF!</f>
        <v>#REF!</v>
      </c>
      <c r="P90" s="345" t="e">
        <f>#REF!</f>
        <v>#REF!</v>
      </c>
      <c r="Q90" s="345" t="e">
        <f>#REF!</f>
        <v>#REF!</v>
      </c>
      <c r="R90" s="345" t="e">
        <f>#REF!</f>
        <v>#REF!</v>
      </c>
      <c r="S90" s="345" t="e">
        <f>#REF!</f>
        <v>#REF!</v>
      </c>
      <c r="T90" s="345" t="e">
        <f>#REF!</f>
        <v>#REF!</v>
      </c>
      <c r="U90" s="16" t="e">
        <f t="shared" si="6"/>
        <v>#REF!</v>
      </c>
      <c r="V90" s="16" t="e">
        <f t="shared" si="7"/>
        <v>#REF!</v>
      </c>
      <c r="X90" s="793" t="e">
        <f>+#REF!</f>
        <v>#REF!</v>
      </c>
      <c r="Y90" s="793" t="e">
        <f>+#REF!</f>
        <v>#REF!</v>
      </c>
      <c r="Z90" s="793" t="e">
        <f>+#REF!</f>
        <v>#REF!</v>
      </c>
      <c r="AA90" s="793" t="e">
        <f>+#REF!</f>
        <v>#REF!</v>
      </c>
      <c r="AB90" s="793" t="e">
        <f>+#REF!-#REF!</f>
        <v>#REF!</v>
      </c>
      <c r="AC90" s="793" t="e">
        <f>+#REF!-#REF!</f>
        <v>#REF!</v>
      </c>
      <c r="AD90" s="793" t="e">
        <f>+#REF!-#REF!</f>
        <v>#REF!</v>
      </c>
      <c r="AE90" s="793" t="e">
        <f>+#REF!-#REF!</f>
        <v>#REF!</v>
      </c>
    </row>
    <row r="91" spans="2:31">
      <c r="B91" s="16">
        <v>15</v>
      </c>
      <c r="C91" s="16" t="e">
        <f>#REF!</f>
        <v>#REF!</v>
      </c>
      <c r="D91" s="16" t="e">
        <f>#REF!</f>
        <v>#REF!</v>
      </c>
      <c r="E91" s="16" t="e">
        <f>#REF!</f>
        <v>#REF!</v>
      </c>
      <c r="F91" s="16" t="e">
        <f>IF(AND(E91&gt;=1500),#REF!,0)</f>
        <v>#REF!</v>
      </c>
      <c r="G91" s="16" t="e">
        <f>IF(AND(1500&gt;E91,E91&gt;=500),#REF!,0)</f>
        <v>#REF!</v>
      </c>
      <c r="H91" s="16" t="e">
        <f>IF(AND(SUM(#REF!)&gt;=3000),#REF!,0)</f>
        <v>#REF!</v>
      </c>
      <c r="I91" s="388" t="e">
        <f>IF(E91&gt;=1500,#REF!,0)</f>
        <v>#REF!</v>
      </c>
      <c r="J91" s="356" t="e">
        <f>IF(E91&gt;=1500,#REF!-I91,0)</f>
        <v>#REF!</v>
      </c>
      <c r="K91" s="389" t="e">
        <f>#REF!</f>
        <v>#REF!</v>
      </c>
      <c r="L91" s="345" t="e">
        <f>#REF!</f>
        <v>#REF!</v>
      </c>
      <c r="M91" s="345" t="e">
        <f>#REF!</f>
        <v>#REF!</v>
      </c>
      <c r="N91" s="345" t="e">
        <f>#REF!</f>
        <v>#REF!</v>
      </c>
      <c r="O91" s="345" t="e">
        <f>#REF!</f>
        <v>#REF!</v>
      </c>
      <c r="P91" s="345" t="e">
        <f>#REF!</f>
        <v>#REF!</v>
      </c>
      <c r="Q91" s="345" t="e">
        <f>#REF!</f>
        <v>#REF!</v>
      </c>
      <c r="R91" s="345" t="e">
        <f>#REF!</f>
        <v>#REF!</v>
      </c>
      <c r="S91" s="345" t="e">
        <f>#REF!</f>
        <v>#REF!</v>
      </c>
      <c r="T91" s="345" t="e">
        <f>#REF!</f>
        <v>#REF!</v>
      </c>
      <c r="U91" s="16" t="e">
        <f t="shared" si="6"/>
        <v>#REF!</v>
      </c>
      <c r="V91" s="16" t="e">
        <f t="shared" si="7"/>
        <v>#REF!</v>
      </c>
      <c r="X91" s="793" t="e">
        <f>+#REF!</f>
        <v>#REF!</v>
      </c>
      <c r="Y91" s="793" t="e">
        <f>+#REF!</f>
        <v>#REF!</v>
      </c>
      <c r="Z91" s="793" t="e">
        <f>+#REF!</f>
        <v>#REF!</v>
      </c>
      <c r="AA91" s="793" t="e">
        <f>+#REF!</f>
        <v>#REF!</v>
      </c>
      <c r="AB91" s="793" t="e">
        <f>+#REF!-#REF!</f>
        <v>#REF!</v>
      </c>
      <c r="AC91" s="793" t="e">
        <f>+#REF!-#REF!</f>
        <v>#REF!</v>
      </c>
      <c r="AD91" s="793" t="e">
        <f>+#REF!-#REF!</f>
        <v>#REF!</v>
      </c>
      <c r="AE91" s="793" t="e">
        <f>+#REF!-#REF!</f>
        <v>#REF!</v>
      </c>
    </row>
    <row r="92" spans="2:31">
      <c r="B92" s="16">
        <v>16</v>
      </c>
      <c r="C92" s="16" t="e">
        <f>#REF!</f>
        <v>#REF!</v>
      </c>
      <c r="D92" s="16" t="e">
        <f>#REF!</f>
        <v>#REF!</v>
      </c>
      <c r="E92" s="16" t="e">
        <f>#REF!</f>
        <v>#REF!</v>
      </c>
      <c r="F92" s="16" t="e">
        <f>IF(AND(E92&gt;=1500),#REF!,0)</f>
        <v>#REF!</v>
      </c>
      <c r="G92" s="16" t="e">
        <f>IF(AND(1500&gt;E92,E92&gt;=500),#REF!,0)</f>
        <v>#REF!</v>
      </c>
      <c r="H92" s="16" t="e">
        <f>IF(AND(SUM(#REF!)&gt;=3000),#REF!,0)</f>
        <v>#REF!</v>
      </c>
      <c r="I92" s="388" t="e">
        <f>IF(E92&gt;=1500,#REF!,0)</f>
        <v>#REF!</v>
      </c>
      <c r="J92" s="356" t="e">
        <f>IF(E92&gt;=1500,#REF!-I92,0)</f>
        <v>#REF!</v>
      </c>
      <c r="K92" s="389" t="e">
        <f>#REF!</f>
        <v>#REF!</v>
      </c>
      <c r="L92" s="345" t="e">
        <f>#REF!</f>
        <v>#REF!</v>
      </c>
      <c r="M92" s="345" t="e">
        <f>#REF!</f>
        <v>#REF!</v>
      </c>
      <c r="N92" s="345" t="e">
        <f>#REF!</f>
        <v>#REF!</v>
      </c>
      <c r="O92" s="345" t="e">
        <f>#REF!</f>
        <v>#REF!</v>
      </c>
      <c r="P92" s="345" t="e">
        <f>#REF!</f>
        <v>#REF!</v>
      </c>
      <c r="Q92" s="345" t="e">
        <f>#REF!</f>
        <v>#REF!</v>
      </c>
      <c r="R92" s="345" t="e">
        <f>#REF!</f>
        <v>#REF!</v>
      </c>
      <c r="S92" s="345" t="e">
        <f>#REF!</f>
        <v>#REF!</v>
      </c>
      <c r="T92" s="345" t="e">
        <f>#REF!</f>
        <v>#REF!</v>
      </c>
      <c r="U92" s="16" t="e">
        <f t="shared" si="6"/>
        <v>#REF!</v>
      </c>
      <c r="V92" s="16" t="e">
        <f t="shared" si="7"/>
        <v>#REF!</v>
      </c>
      <c r="X92" s="793" t="e">
        <f>+#REF!</f>
        <v>#REF!</v>
      </c>
      <c r="Y92" s="793" t="e">
        <f>+#REF!</f>
        <v>#REF!</v>
      </c>
      <c r="Z92" s="793" t="e">
        <f>+#REF!</f>
        <v>#REF!</v>
      </c>
      <c r="AA92" s="793" t="e">
        <f>+#REF!</f>
        <v>#REF!</v>
      </c>
      <c r="AB92" s="793" t="e">
        <f>+#REF!-#REF!</f>
        <v>#REF!</v>
      </c>
      <c r="AC92" s="793" t="e">
        <f>+#REF!-#REF!</f>
        <v>#REF!</v>
      </c>
      <c r="AD92" s="793" t="e">
        <f>+#REF!-#REF!</f>
        <v>#REF!</v>
      </c>
      <c r="AE92" s="793" t="e">
        <f>+#REF!-#REF!</f>
        <v>#REF!</v>
      </c>
    </row>
    <row r="93" spans="2:31">
      <c r="B93" s="16">
        <v>17</v>
      </c>
      <c r="C93" s="16" t="e">
        <f>#REF!</f>
        <v>#REF!</v>
      </c>
      <c r="D93" s="16" t="e">
        <f>#REF!</f>
        <v>#REF!</v>
      </c>
      <c r="E93" s="16" t="e">
        <f>#REF!</f>
        <v>#REF!</v>
      </c>
      <c r="F93" s="16" t="e">
        <f>IF(AND(E93&gt;=1500),#REF!,0)</f>
        <v>#REF!</v>
      </c>
      <c r="G93" s="16" t="e">
        <f>IF(AND(1500&gt;E93,E93&gt;=500),#REF!,0)</f>
        <v>#REF!</v>
      </c>
      <c r="H93" s="16" t="e">
        <f>IF(AND(SUM(#REF!)&gt;=3000),#REF!,0)</f>
        <v>#REF!</v>
      </c>
      <c r="I93" s="388" t="e">
        <f>IF(E93&gt;=1500,#REF!,0)</f>
        <v>#REF!</v>
      </c>
      <c r="J93" s="356" t="e">
        <f>IF(E93&gt;=1500,#REF!-I93,0)</f>
        <v>#REF!</v>
      </c>
      <c r="K93" s="389" t="e">
        <f>#REF!</f>
        <v>#REF!</v>
      </c>
      <c r="L93" s="345" t="e">
        <f>#REF!</f>
        <v>#REF!</v>
      </c>
      <c r="M93" s="345" t="e">
        <f>#REF!</f>
        <v>#REF!</v>
      </c>
      <c r="N93" s="345" t="e">
        <f>#REF!</f>
        <v>#REF!</v>
      </c>
      <c r="O93" s="345" t="e">
        <f>#REF!</f>
        <v>#REF!</v>
      </c>
      <c r="P93" s="345" t="e">
        <f>#REF!</f>
        <v>#REF!</v>
      </c>
      <c r="Q93" s="345" t="e">
        <f>#REF!</f>
        <v>#REF!</v>
      </c>
      <c r="R93" s="345" t="e">
        <f>#REF!</f>
        <v>#REF!</v>
      </c>
      <c r="S93" s="345" t="e">
        <f>#REF!</f>
        <v>#REF!</v>
      </c>
      <c r="T93" s="345" t="e">
        <f>#REF!</f>
        <v>#REF!</v>
      </c>
      <c r="U93" s="16" t="e">
        <f t="shared" si="6"/>
        <v>#REF!</v>
      </c>
      <c r="V93" s="16" t="e">
        <f t="shared" si="7"/>
        <v>#REF!</v>
      </c>
      <c r="X93" s="793" t="e">
        <f>+#REF!</f>
        <v>#REF!</v>
      </c>
      <c r="Y93" s="793" t="e">
        <f>+#REF!</f>
        <v>#REF!</v>
      </c>
      <c r="Z93" s="793" t="e">
        <f>+#REF!</f>
        <v>#REF!</v>
      </c>
      <c r="AA93" s="793" t="e">
        <f>+#REF!</f>
        <v>#REF!</v>
      </c>
      <c r="AB93" s="793" t="e">
        <f>+#REF!-#REF!</f>
        <v>#REF!</v>
      </c>
      <c r="AC93" s="793" t="e">
        <f>+#REF!-#REF!</f>
        <v>#REF!</v>
      </c>
      <c r="AD93" s="793" t="e">
        <f>+#REF!-#REF!</f>
        <v>#REF!</v>
      </c>
      <c r="AE93" s="793" t="e">
        <f>+#REF!-#REF!</f>
        <v>#REF!</v>
      </c>
    </row>
    <row r="94" spans="2:31">
      <c r="B94" s="16">
        <v>18</v>
      </c>
      <c r="C94" s="16" t="e">
        <f>#REF!</f>
        <v>#REF!</v>
      </c>
      <c r="D94" s="16" t="e">
        <f>#REF!</f>
        <v>#REF!</v>
      </c>
      <c r="E94" s="16" t="e">
        <f>#REF!</f>
        <v>#REF!</v>
      </c>
      <c r="F94" s="16" t="e">
        <f>IF(AND(E94&gt;=1500),#REF!,0)</f>
        <v>#REF!</v>
      </c>
      <c r="G94" s="16" t="e">
        <f>IF(AND(1500&gt;E94,E94&gt;=500),#REF!,0)</f>
        <v>#REF!</v>
      </c>
      <c r="H94" s="16" t="e">
        <f>IF(AND(SUM(#REF!)&gt;=3000),#REF!,0)</f>
        <v>#REF!</v>
      </c>
      <c r="I94" s="388" t="e">
        <f>IF(E94&gt;=1500,#REF!,0)</f>
        <v>#REF!</v>
      </c>
      <c r="J94" s="356" t="e">
        <f>IF(E94&gt;=1500,#REF!-I94,0)</f>
        <v>#REF!</v>
      </c>
      <c r="K94" s="389" t="e">
        <f>#REF!</f>
        <v>#REF!</v>
      </c>
      <c r="L94" s="345" t="e">
        <f>#REF!</f>
        <v>#REF!</v>
      </c>
      <c r="M94" s="345" t="e">
        <f>#REF!</f>
        <v>#REF!</v>
      </c>
      <c r="N94" s="345" t="e">
        <f>#REF!</f>
        <v>#REF!</v>
      </c>
      <c r="O94" s="345" t="e">
        <f>#REF!</f>
        <v>#REF!</v>
      </c>
      <c r="P94" s="345" t="e">
        <f>#REF!</f>
        <v>#REF!</v>
      </c>
      <c r="Q94" s="345" t="e">
        <f>#REF!</f>
        <v>#REF!</v>
      </c>
      <c r="R94" s="345" t="e">
        <f>#REF!</f>
        <v>#REF!</v>
      </c>
      <c r="S94" s="345" t="e">
        <f>#REF!</f>
        <v>#REF!</v>
      </c>
      <c r="T94" s="345" t="e">
        <f>#REF!</f>
        <v>#REF!</v>
      </c>
      <c r="U94" s="16" t="e">
        <f t="shared" si="6"/>
        <v>#REF!</v>
      </c>
      <c r="V94" s="16" t="e">
        <f t="shared" si="7"/>
        <v>#REF!</v>
      </c>
      <c r="X94" s="793" t="e">
        <f>+#REF!</f>
        <v>#REF!</v>
      </c>
      <c r="Y94" s="793" t="e">
        <f>+#REF!</f>
        <v>#REF!</v>
      </c>
      <c r="Z94" s="793" t="e">
        <f>+#REF!</f>
        <v>#REF!</v>
      </c>
      <c r="AA94" s="793" t="e">
        <f>+#REF!</f>
        <v>#REF!</v>
      </c>
      <c r="AB94" s="793" t="e">
        <f>+#REF!-#REF!</f>
        <v>#REF!</v>
      </c>
      <c r="AC94" s="793" t="e">
        <f>+#REF!-#REF!</f>
        <v>#REF!</v>
      </c>
      <c r="AD94" s="793" t="e">
        <f>+#REF!-#REF!</f>
        <v>#REF!</v>
      </c>
      <c r="AE94" s="793" t="e">
        <f>+#REF!-#REF!</f>
        <v>#REF!</v>
      </c>
    </row>
    <row r="95" spans="2:31">
      <c r="B95" s="16">
        <v>19</v>
      </c>
      <c r="C95" s="16" t="e">
        <f>#REF!</f>
        <v>#REF!</v>
      </c>
      <c r="D95" s="16" t="e">
        <f>#REF!</f>
        <v>#REF!</v>
      </c>
      <c r="E95" s="16" t="e">
        <f>#REF!</f>
        <v>#REF!</v>
      </c>
      <c r="F95" s="16" t="e">
        <f>IF(AND(E95&gt;=1500),#REF!,0)</f>
        <v>#REF!</v>
      </c>
      <c r="G95" s="16" t="e">
        <f>IF(AND(1500&gt;E95,E95&gt;=500),#REF!,0)</f>
        <v>#REF!</v>
      </c>
      <c r="H95" s="16" t="e">
        <f>IF(AND(SUM(#REF!)&gt;=3000),#REF!,0)</f>
        <v>#REF!</v>
      </c>
      <c r="I95" s="388" t="e">
        <f>IF(E95&gt;=1500,#REF!,0)</f>
        <v>#REF!</v>
      </c>
      <c r="J95" s="356" t="e">
        <f>IF(E95&gt;=1500,#REF!-I95,0)</f>
        <v>#REF!</v>
      </c>
      <c r="K95" s="389" t="e">
        <f>#REF!</f>
        <v>#REF!</v>
      </c>
      <c r="L95" s="345" t="e">
        <f>#REF!</f>
        <v>#REF!</v>
      </c>
      <c r="M95" s="345" t="e">
        <f>#REF!</f>
        <v>#REF!</v>
      </c>
      <c r="N95" s="345" t="e">
        <f>#REF!</f>
        <v>#REF!</v>
      </c>
      <c r="O95" s="345" t="e">
        <f>#REF!</f>
        <v>#REF!</v>
      </c>
      <c r="P95" s="345" t="e">
        <f>#REF!</f>
        <v>#REF!</v>
      </c>
      <c r="Q95" s="345" t="e">
        <f>#REF!</f>
        <v>#REF!</v>
      </c>
      <c r="R95" s="345" t="e">
        <f>#REF!</f>
        <v>#REF!</v>
      </c>
      <c r="S95" s="345" t="e">
        <f>#REF!</f>
        <v>#REF!</v>
      </c>
      <c r="T95" s="345" t="e">
        <f>#REF!</f>
        <v>#REF!</v>
      </c>
      <c r="U95" s="16" t="e">
        <f t="shared" si="6"/>
        <v>#REF!</v>
      </c>
      <c r="V95" s="16" t="e">
        <f t="shared" si="7"/>
        <v>#REF!</v>
      </c>
      <c r="X95" s="793" t="e">
        <f>+#REF!</f>
        <v>#REF!</v>
      </c>
      <c r="Y95" s="793" t="e">
        <f>+#REF!</f>
        <v>#REF!</v>
      </c>
      <c r="Z95" s="793" t="e">
        <f>+#REF!</f>
        <v>#REF!</v>
      </c>
      <c r="AA95" s="793" t="e">
        <f>+#REF!</f>
        <v>#REF!</v>
      </c>
      <c r="AB95" s="793" t="e">
        <f>+#REF!-#REF!</f>
        <v>#REF!</v>
      </c>
      <c r="AC95" s="793" t="e">
        <f>+#REF!-#REF!</f>
        <v>#REF!</v>
      </c>
      <c r="AD95" s="793" t="e">
        <f>+#REF!-#REF!</f>
        <v>#REF!</v>
      </c>
      <c r="AE95" s="793" t="e">
        <f>+#REF!-#REF!</f>
        <v>#REF!</v>
      </c>
    </row>
    <row r="96" spans="2:31">
      <c r="B96" s="16">
        <v>20</v>
      </c>
      <c r="C96" s="16" t="e">
        <f>#REF!</f>
        <v>#REF!</v>
      </c>
      <c r="D96" s="16" t="e">
        <f>#REF!</f>
        <v>#REF!</v>
      </c>
      <c r="E96" s="16" t="e">
        <f>#REF!</f>
        <v>#REF!</v>
      </c>
      <c r="F96" s="16" t="e">
        <f>IF(AND(E96&gt;=1500),#REF!,0)</f>
        <v>#REF!</v>
      </c>
      <c r="G96" s="16" t="e">
        <f>IF(AND(1500&gt;E96,E96&gt;=500),#REF!,0)</f>
        <v>#REF!</v>
      </c>
      <c r="H96" s="16" t="e">
        <f>IF(AND(SUM(#REF!)&gt;=3000),#REF!,0)</f>
        <v>#REF!</v>
      </c>
      <c r="I96" s="388" t="e">
        <f>IF(E96&gt;=1500,#REF!,0)</f>
        <v>#REF!</v>
      </c>
      <c r="J96" s="356" t="e">
        <f>IF(E96&gt;=1500,#REF!-I96,0)</f>
        <v>#REF!</v>
      </c>
      <c r="K96" s="389" t="e">
        <f>#REF!</f>
        <v>#REF!</v>
      </c>
      <c r="L96" s="345" t="e">
        <f>#REF!</f>
        <v>#REF!</v>
      </c>
      <c r="M96" s="345" t="e">
        <f>#REF!</f>
        <v>#REF!</v>
      </c>
      <c r="N96" s="345" t="e">
        <f>#REF!</f>
        <v>#REF!</v>
      </c>
      <c r="O96" s="345" t="e">
        <f>#REF!</f>
        <v>#REF!</v>
      </c>
      <c r="P96" s="345" t="e">
        <f>#REF!</f>
        <v>#REF!</v>
      </c>
      <c r="Q96" s="345" t="e">
        <f>#REF!</f>
        <v>#REF!</v>
      </c>
      <c r="R96" s="345" t="e">
        <f>#REF!</f>
        <v>#REF!</v>
      </c>
      <c r="S96" s="345" t="e">
        <f>#REF!</f>
        <v>#REF!</v>
      </c>
      <c r="T96" s="345" t="e">
        <f>#REF!</f>
        <v>#REF!</v>
      </c>
      <c r="U96" s="16" t="e">
        <f t="shared" si="6"/>
        <v>#REF!</v>
      </c>
      <c r="V96" s="16" t="e">
        <f t="shared" si="7"/>
        <v>#REF!</v>
      </c>
      <c r="X96" s="793" t="e">
        <f>+#REF!</f>
        <v>#REF!</v>
      </c>
      <c r="Y96" s="793" t="e">
        <f>+#REF!</f>
        <v>#REF!</v>
      </c>
      <c r="Z96" s="793" t="e">
        <f>+#REF!</f>
        <v>#REF!</v>
      </c>
      <c r="AA96" s="793" t="e">
        <f>+#REF!</f>
        <v>#REF!</v>
      </c>
      <c r="AB96" s="793" t="e">
        <f>+#REF!-#REF!</f>
        <v>#REF!</v>
      </c>
      <c r="AC96" s="793" t="e">
        <f>+#REF!-#REF!</f>
        <v>#REF!</v>
      </c>
      <c r="AD96" s="793" t="e">
        <f>+#REF!-#REF!</f>
        <v>#REF!</v>
      </c>
      <c r="AE96" s="793" t="e">
        <f>+#REF!-#REF!</f>
        <v>#REF!</v>
      </c>
    </row>
    <row r="98" spans="23:31">
      <c r="X98" s="868" t="s">
        <v>1015</v>
      </c>
      <c r="AB98" s="868" t="s">
        <v>1016</v>
      </c>
    </row>
    <row r="99" spans="23:31">
      <c r="X99" t="s">
        <v>1122</v>
      </c>
      <c r="AB99" t="s">
        <v>1122</v>
      </c>
    </row>
    <row r="100" spans="23:31">
      <c r="W100" t="e">
        <f>U77</f>
        <v>#REF!</v>
      </c>
      <c r="X100" s="870" t="e">
        <f>X77-X53</f>
        <v>#REF!</v>
      </c>
      <c r="Y100" s="870" t="e">
        <f t="shared" ref="Y100:AE100" si="8">Y77-Y53</f>
        <v>#REF!</v>
      </c>
      <c r="Z100" s="870" t="e">
        <f t="shared" si="8"/>
        <v>#REF!</v>
      </c>
      <c r="AA100" s="870" t="e">
        <f t="shared" si="8"/>
        <v>#REF!</v>
      </c>
      <c r="AB100" s="870" t="e">
        <f t="shared" si="8"/>
        <v>#REF!</v>
      </c>
      <c r="AC100" s="870" t="e">
        <f t="shared" si="8"/>
        <v>#REF!</v>
      </c>
      <c r="AD100" s="870" t="e">
        <f t="shared" si="8"/>
        <v>#REF!</v>
      </c>
      <c r="AE100" s="870" t="e">
        <f t="shared" si="8"/>
        <v>#REF!</v>
      </c>
    </row>
    <row r="101" spans="23:31">
      <c r="W101" t="e">
        <f t="shared" ref="W101:W119" si="9">U78</f>
        <v>#REF!</v>
      </c>
      <c r="X101" s="870" t="e">
        <f t="shared" ref="X101:AE101" si="10">X78-X54</f>
        <v>#REF!</v>
      </c>
      <c r="Y101" s="870" t="e">
        <f t="shared" si="10"/>
        <v>#REF!</v>
      </c>
      <c r="Z101" s="870" t="e">
        <f t="shared" si="10"/>
        <v>#REF!</v>
      </c>
      <c r="AA101" s="870" t="e">
        <f t="shared" si="10"/>
        <v>#REF!</v>
      </c>
      <c r="AB101" s="870" t="e">
        <f t="shared" si="10"/>
        <v>#REF!</v>
      </c>
      <c r="AC101" s="870" t="e">
        <f t="shared" si="10"/>
        <v>#REF!</v>
      </c>
      <c r="AD101" s="870" t="e">
        <f t="shared" si="10"/>
        <v>#REF!</v>
      </c>
      <c r="AE101" s="870" t="e">
        <f t="shared" si="10"/>
        <v>#REF!</v>
      </c>
    </row>
    <row r="102" spans="23:31">
      <c r="W102" t="e">
        <f t="shared" si="9"/>
        <v>#REF!</v>
      </c>
      <c r="X102" s="870" t="e">
        <f t="shared" ref="X102:AE102" si="11">X79-X55</f>
        <v>#REF!</v>
      </c>
      <c r="Y102" s="870" t="e">
        <f t="shared" si="11"/>
        <v>#REF!</v>
      </c>
      <c r="Z102" s="870" t="e">
        <f t="shared" si="11"/>
        <v>#REF!</v>
      </c>
      <c r="AA102" s="870" t="e">
        <f t="shared" si="11"/>
        <v>#REF!</v>
      </c>
      <c r="AB102" s="870" t="e">
        <f t="shared" si="11"/>
        <v>#REF!</v>
      </c>
      <c r="AC102" s="870" t="e">
        <f t="shared" si="11"/>
        <v>#REF!</v>
      </c>
      <c r="AD102" s="870" t="e">
        <f t="shared" si="11"/>
        <v>#REF!</v>
      </c>
      <c r="AE102" s="870" t="e">
        <f t="shared" si="11"/>
        <v>#REF!</v>
      </c>
    </row>
    <row r="103" spans="23:31">
      <c r="W103" t="e">
        <f t="shared" si="9"/>
        <v>#REF!</v>
      </c>
      <c r="X103" s="870" t="e">
        <f t="shared" ref="X103:AE103" si="12">X80-X56</f>
        <v>#REF!</v>
      </c>
      <c r="Y103" s="870" t="e">
        <f t="shared" si="12"/>
        <v>#REF!</v>
      </c>
      <c r="Z103" s="870" t="e">
        <f t="shared" si="12"/>
        <v>#REF!</v>
      </c>
      <c r="AA103" s="870" t="e">
        <f t="shared" si="12"/>
        <v>#REF!</v>
      </c>
      <c r="AB103" s="870" t="e">
        <f t="shared" si="12"/>
        <v>#REF!</v>
      </c>
      <c r="AC103" s="870" t="e">
        <f t="shared" si="12"/>
        <v>#REF!</v>
      </c>
      <c r="AD103" s="870" t="e">
        <f t="shared" si="12"/>
        <v>#REF!</v>
      </c>
      <c r="AE103" s="870" t="e">
        <f t="shared" si="12"/>
        <v>#REF!</v>
      </c>
    </row>
    <row r="104" spans="23:31">
      <c r="W104" t="e">
        <f t="shared" si="9"/>
        <v>#REF!</v>
      </c>
      <c r="X104" s="870" t="e">
        <f t="shared" ref="X104:AE104" si="13">X81-X57</f>
        <v>#REF!</v>
      </c>
      <c r="Y104" s="870" t="e">
        <f t="shared" si="13"/>
        <v>#REF!</v>
      </c>
      <c r="Z104" s="870" t="e">
        <f t="shared" si="13"/>
        <v>#REF!</v>
      </c>
      <c r="AA104" s="870" t="e">
        <f t="shared" si="13"/>
        <v>#REF!</v>
      </c>
      <c r="AB104" s="870" t="e">
        <f t="shared" si="13"/>
        <v>#REF!</v>
      </c>
      <c r="AC104" s="870" t="e">
        <f t="shared" si="13"/>
        <v>#REF!</v>
      </c>
      <c r="AD104" s="870" t="e">
        <f t="shared" si="13"/>
        <v>#REF!</v>
      </c>
      <c r="AE104" s="870" t="e">
        <f t="shared" si="13"/>
        <v>#REF!</v>
      </c>
    </row>
    <row r="105" spans="23:31">
      <c r="W105" t="e">
        <f t="shared" si="9"/>
        <v>#REF!</v>
      </c>
      <c r="X105" s="870" t="e">
        <f t="shared" ref="X105:AE105" si="14">X82-X58</f>
        <v>#REF!</v>
      </c>
      <c r="Y105" s="870" t="e">
        <f t="shared" si="14"/>
        <v>#REF!</v>
      </c>
      <c r="Z105" s="870" t="e">
        <f t="shared" si="14"/>
        <v>#REF!</v>
      </c>
      <c r="AA105" s="870" t="e">
        <f t="shared" si="14"/>
        <v>#REF!</v>
      </c>
      <c r="AB105" s="870" t="e">
        <f t="shared" si="14"/>
        <v>#REF!</v>
      </c>
      <c r="AC105" s="870" t="e">
        <f t="shared" si="14"/>
        <v>#REF!</v>
      </c>
      <c r="AD105" s="870" t="e">
        <f t="shared" si="14"/>
        <v>#REF!</v>
      </c>
      <c r="AE105" s="870" t="e">
        <f t="shared" si="14"/>
        <v>#REF!</v>
      </c>
    </row>
    <row r="106" spans="23:31">
      <c r="W106" t="e">
        <f t="shared" si="9"/>
        <v>#REF!</v>
      </c>
      <c r="X106" s="870" t="e">
        <f t="shared" ref="X106:AE106" si="15">X83-X59</f>
        <v>#REF!</v>
      </c>
      <c r="Y106" s="870" t="e">
        <f t="shared" si="15"/>
        <v>#REF!</v>
      </c>
      <c r="Z106" s="870" t="e">
        <f t="shared" si="15"/>
        <v>#REF!</v>
      </c>
      <c r="AA106" s="870" t="e">
        <f t="shared" si="15"/>
        <v>#REF!</v>
      </c>
      <c r="AB106" s="870" t="e">
        <f t="shared" si="15"/>
        <v>#REF!</v>
      </c>
      <c r="AC106" s="870" t="e">
        <f t="shared" si="15"/>
        <v>#REF!</v>
      </c>
      <c r="AD106" s="870" t="e">
        <f t="shared" si="15"/>
        <v>#REF!</v>
      </c>
      <c r="AE106" s="870" t="e">
        <f t="shared" si="15"/>
        <v>#REF!</v>
      </c>
    </row>
    <row r="107" spans="23:31">
      <c r="W107" t="e">
        <f t="shared" si="9"/>
        <v>#REF!</v>
      </c>
      <c r="X107" s="870" t="e">
        <f t="shared" ref="X107:AE107" si="16">X84-X60</f>
        <v>#REF!</v>
      </c>
      <c r="Y107" s="870" t="e">
        <f t="shared" si="16"/>
        <v>#REF!</v>
      </c>
      <c r="Z107" s="870" t="e">
        <f t="shared" si="16"/>
        <v>#REF!</v>
      </c>
      <c r="AA107" s="870" t="e">
        <f t="shared" si="16"/>
        <v>#REF!</v>
      </c>
      <c r="AB107" s="870" t="e">
        <f t="shared" si="16"/>
        <v>#REF!</v>
      </c>
      <c r="AC107" s="870" t="e">
        <f t="shared" si="16"/>
        <v>#REF!</v>
      </c>
      <c r="AD107" s="870" t="e">
        <f t="shared" si="16"/>
        <v>#REF!</v>
      </c>
      <c r="AE107" s="870" t="e">
        <f t="shared" si="16"/>
        <v>#REF!</v>
      </c>
    </row>
    <row r="108" spans="23:31">
      <c r="W108" t="e">
        <f t="shared" si="9"/>
        <v>#REF!</v>
      </c>
      <c r="X108" s="870" t="e">
        <f t="shared" ref="X108:AE108" si="17">X85-X61</f>
        <v>#REF!</v>
      </c>
      <c r="Y108" s="870" t="e">
        <f t="shared" si="17"/>
        <v>#REF!</v>
      </c>
      <c r="Z108" s="870" t="e">
        <f t="shared" si="17"/>
        <v>#REF!</v>
      </c>
      <c r="AA108" s="870" t="e">
        <f t="shared" si="17"/>
        <v>#REF!</v>
      </c>
      <c r="AB108" s="870" t="e">
        <f t="shared" si="17"/>
        <v>#REF!</v>
      </c>
      <c r="AC108" s="870" t="e">
        <f t="shared" si="17"/>
        <v>#REF!</v>
      </c>
      <c r="AD108" s="870" t="e">
        <f t="shared" si="17"/>
        <v>#REF!</v>
      </c>
      <c r="AE108" s="870" t="e">
        <f t="shared" si="17"/>
        <v>#REF!</v>
      </c>
    </row>
    <row r="109" spans="23:31">
      <c r="W109" t="e">
        <f t="shared" si="9"/>
        <v>#REF!</v>
      </c>
      <c r="X109" s="870" t="e">
        <f t="shared" ref="X109:AE109" si="18">X86-X62</f>
        <v>#REF!</v>
      </c>
      <c r="Y109" s="870" t="e">
        <f t="shared" si="18"/>
        <v>#REF!</v>
      </c>
      <c r="Z109" s="870" t="e">
        <f t="shared" si="18"/>
        <v>#REF!</v>
      </c>
      <c r="AA109" s="870" t="e">
        <f t="shared" si="18"/>
        <v>#REF!</v>
      </c>
      <c r="AB109" s="870" t="e">
        <f t="shared" si="18"/>
        <v>#REF!</v>
      </c>
      <c r="AC109" s="870" t="e">
        <f t="shared" si="18"/>
        <v>#REF!</v>
      </c>
      <c r="AD109" s="870" t="e">
        <f t="shared" si="18"/>
        <v>#REF!</v>
      </c>
      <c r="AE109" s="870" t="e">
        <f t="shared" si="18"/>
        <v>#REF!</v>
      </c>
    </row>
    <row r="110" spans="23:31">
      <c r="W110" t="e">
        <f t="shared" si="9"/>
        <v>#REF!</v>
      </c>
      <c r="X110" s="870" t="e">
        <f t="shared" ref="X110:AE110" si="19">X87-X63</f>
        <v>#REF!</v>
      </c>
      <c r="Y110" s="870" t="e">
        <f t="shared" si="19"/>
        <v>#REF!</v>
      </c>
      <c r="Z110" s="870" t="e">
        <f t="shared" si="19"/>
        <v>#REF!</v>
      </c>
      <c r="AA110" s="870" t="e">
        <f t="shared" si="19"/>
        <v>#REF!</v>
      </c>
      <c r="AB110" s="870" t="e">
        <f t="shared" si="19"/>
        <v>#REF!</v>
      </c>
      <c r="AC110" s="870" t="e">
        <f t="shared" si="19"/>
        <v>#REF!</v>
      </c>
      <c r="AD110" s="870" t="e">
        <f t="shared" si="19"/>
        <v>#REF!</v>
      </c>
      <c r="AE110" s="870" t="e">
        <f t="shared" si="19"/>
        <v>#REF!</v>
      </c>
    </row>
    <row r="111" spans="23:31">
      <c r="W111" t="e">
        <f t="shared" si="9"/>
        <v>#REF!</v>
      </c>
      <c r="X111" s="870" t="e">
        <f t="shared" ref="X111:AE111" si="20">X88-X64</f>
        <v>#REF!</v>
      </c>
      <c r="Y111" s="870" t="e">
        <f t="shared" si="20"/>
        <v>#REF!</v>
      </c>
      <c r="Z111" s="870" t="e">
        <f t="shared" si="20"/>
        <v>#REF!</v>
      </c>
      <c r="AA111" s="870" t="e">
        <f t="shared" si="20"/>
        <v>#REF!</v>
      </c>
      <c r="AB111" s="870" t="e">
        <f t="shared" si="20"/>
        <v>#REF!</v>
      </c>
      <c r="AC111" s="870" t="e">
        <f t="shared" si="20"/>
        <v>#REF!</v>
      </c>
      <c r="AD111" s="870" t="e">
        <f t="shared" si="20"/>
        <v>#REF!</v>
      </c>
      <c r="AE111" s="870" t="e">
        <f t="shared" si="20"/>
        <v>#REF!</v>
      </c>
    </row>
    <row r="112" spans="23:31">
      <c r="W112" t="e">
        <f t="shared" si="9"/>
        <v>#REF!</v>
      </c>
      <c r="X112" s="870" t="e">
        <f t="shared" ref="X112:AE112" si="21">X89-X65</f>
        <v>#REF!</v>
      </c>
      <c r="Y112" s="870" t="e">
        <f t="shared" si="21"/>
        <v>#REF!</v>
      </c>
      <c r="Z112" s="870" t="e">
        <f t="shared" si="21"/>
        <v>#REF!</v>
      </c>
      <c r="AA112" s="870" t="e">
        <f t="shared" si="21"/>
        <v>#REF!</v>
      </c>
      <c r="AB112" s="870" t="e">
        <f t="shared" si="21"/>
        <v>#REF!</v>
      </c>
      <c r="AC112" s="870" t="e">
        <f t="shared" si="21"/>
        <v>#REF!</v>
      </c>
      <c r="AD112" s="870" t="e">
        <f t="shared" si="21"/>
        <v>#REF!</v>
      </c>
      <c r="AE112" s="870" t="e">
        <f t="shared" si="21"/>
        <v>#REF!</v>
      </c>
    </row>
    <row r="113" spans="23:31">
      <c r="W113" t="e">
        <f t="shared" si="9"/>
        <v>#REF!</v>
      </c>
      <c r="X113" s="870" t="e">
        <f t="shared" ref="X113:AE113" si="22">X90-X66</f>
        <v>#REF!</v>
      </c>
      <c r="Y113" s="870" t="e">
        <f t="shared" si="22"/>
        <v>#REF!</v>
      </c>
      <c r="Z113" s="870" t="e">
        <f t="shared" si="22"/>
        <v>#REF!</v>
      </c>
      <c r="AA113" s="870" t="e">
        <f t="shared" si="22"/>
        <v>#REF!</v>
      </c>
      <c r="AB113" s="870" t="e">
        <f t="shared" si="22"/>
        <v>#REF!</v>
      </c>
      <c r="AC113" s="870" t="e">
        <f t="shared" si="22"/>
        <v>#REF!</v>
      </c>
      <c r="AD113" s="870" t="e">
        <f t="shared" si="22"/>
        <v>#REF!</v>
      </c>
      <c r="AE113" s="870" t="e">
        <f t="shared" si="22"/>
        <v>#REF!</v>
      </c>
    </row>
    <row r="114" spans="23:31">
      <c r="W114" t="e">
        <f t="shared" si="9"/>
        <v>#REF!</v>
      </c>
      <c r="X114" s="870" t="e">
        <f t="shared" ref="X114:AE114" si="23">X91-X67</f>
        <v>#REF!</v>
      </c>
      <c r="Y114" s="870" t="e">
        <f t="shared" si="23"/>
        <v>#REF!</v>
      </c>
      <c r="Z114" s="870" t="e">
        <f t="shared" si="23"/>
        <v>#REF!</v>
      </c>
      <c r="AA114" s="870" t="e">
        <f t="shared" si="23"/>
        <v>#REF!</v>
      </c>
      <c r="AB114" s="870" t="e">
        <f t="shared" si="23"/>
        <v>#REF!</v>
      </c>
      <c r="AC114" s="870" t="e">
        <f t="shared" si="23"/>
        <v>#REF!</v>
      </c>
      <c r="AD114" s="870" t="e">
        <f t="shared" si="23"/>
        <v>#REF!</v>
      </c>
      <c r="AE114" s="870" t="e">
        <f t="shared" si="23"/>
        <v>#REF!</v>
      </c>
    </row>
    <row r="115" spans="23:31">
      <c r="W115" t="e">
        <f t="shared" si="9"/>
        <v>#REF!</v>
      </c>
      <c r="X115" s="870" t="e">
        <f t="shared" ref="X115:AE115" si="24">X92-X68</f>
        <v>#REF!</v>
      </c>
      <c r="Y115" s="870" t="e">
        <f t="shared" si="24"/>
        <v>#REF!</v>
      </c>
      <c r="Z115" s="870" t="e">
        <f t="shared" si="24"/>
        <v>#REF!</v>
      </c>
      <c r="AA115" s="870" t="e">
        <f t="shared" si="24"/>
        <v>#REF!</v>
      </c>
      <c r="AB115" s="870" t="e">
        <f t="shared" si="24"/>
        <v>#REF!</v>
      </c>
      <c r="AC115" s="870" t="e">
        <f t="shared" si="24"/>
        <v>#REF!</v>
      </c>
      <c r="AD115" s="870" t="e">
        <f t="shared" si="24"/>
        <v>#REF!</v>
      </c>
      <c r="AE115" s="870" t="e">
        <f t="shared" si="24"/>
        <v>#REF!</v>
      </c>
    </row>
    <row r="116" spans="23:31">
      <c r="W116" t="e">
        <f t="shared" si="9"/>
        <v>#REF!</v>
      </c>
      <c r="X116" s="870" t="e">
        <f t="shared" ref="X116:AE116" si="25">X93-X69</f>
        <v>#REF!</v>
      </c>
      <c r="Y116" s="870" t="e">
        <f t="shared" si="25"/>
        <v>#REF!</v>
      </c>
      <c r="Z116" s="870" t="e">
        <f t="shared" si="25"/>
        <v>#REF!</v>
      </c>
      <c r="AA116" s="870" t="e">
        <f t="shared" si="25"/>
        <v>#REF!</v>
      </c>
      <c r="AB116" s="870" t="e">
        <f t="shared" si="25"/>
        <v>#REF!</v>
      </c>
      <c r="AC116" s="870" t="e">
        <f t="shared" si="25"/>
        <v>#REF!</v>
      </c>
      <c r="AD116" s="870" t="e">
        <f t="shared" si="25"/>
        <v>#REF!</v>
      </c>
      <c r="AE116" s="870" t="e">
        <f t="shared" si="25"/>
        <v>#REF!</v>
      </c>
    </row>
    <row r="117" spans="23:31">
      <c r="W117" t="e">
        <f t="shared" si="9"/>
        <v>#REF!</v>
      </c>
      <c r="X117" s="870" t="e">
        <f t="shared" ref="X117:AE117" si="26">X94-X70</f>
        <v>#REF!</v>
      </c>
      <c r="Y117" s="870" t="e">
        <f t="shared" si="26"/>
        <v>#REF!</v>
      </c>
      <c r="Z117" s="870" t="e">
        <f t="shared" si="26"/>
        <v>#REF!</v>
      </c>
      <c r="AA117" s="870" t="e">
        <f t="shared" si="26"/>
        <v>#REF!</v>
      </c>
      <c r="AB117" s="870" t="e">
        <f t="shared" si="26"/>
        <v>#REF!</v>
      </c>
      <c r="AC117" s="870" t="e">
        <f t="shared" si="26"/>
        <v>#REF!</v>
      </c>
      <c r="AD117" s="870" t="e">
        <f t="shared" si="26"/>
        <v>#REF!</v>
      </c>
      <c r="AE117" s="870" t="e">
        <f t="shared" si="26"/>
        <v>#REF!</v>
      </c>
    </row>
    <row r="118" spans="23:31">
      <c r="W118" t="e">
        <f t="shared" si="9"/>
        <v>#REF!</v>
      </c>
      <c r="X118" s="870" t="e">
        <f t="shared" ref="X118:AE118" si="27">X95-X71</f>
        <v>#REF!</v>
      </c>
      <c r="Y118" s="870" t="e">
        <f t="shared" si="27"/>
        <v>#REF!</v>
      </c>
      <c r="Z118" s="870" t="e">
        <f t="shared" si="27"/>
        <v>#REF!</v>
      </c>
      <c r="AA118" s="870" t="e">
        <f t="shared" si="27"/>
        <v>#REF!</v>
      </c>
      <c r="AB118" s="870" t="e">
        <f t="shared" si="27"/>
        <v>#REF!</v>
      </c>
      <c r="AC118" s="870" t="e">
        <f t="shared" si="27"/>
        <v>#REF!</v>
      </c>
      <c r="AD118" s="870" t="e">
        <f t="shared" si="27"/>
        <v>#REF!</v>
      </c>
      <c r="AE118" s="870" t="e">
        <f t="shared" si="27"/>
        <v>#REF!</v>
      </c>
    </row>
    <row r="119" spans="23:31">
      <c r="W119" t="e">
        <f t="shared" si="9"/>
        <v>#REF!</v>
      </c>
      <c r="X119" s="870" t="e">
        <f t="shared" ref="X119:AE119" si="28">X96-X72</f>
        <v>#REF!</v>
      </c>
      <c r="Y119" s="870" t="e">
        <f t="shared" si="28"/>
        <v>#REF!</v>
      </c>
      <c r="Z119" s="870" t="e">
        <f t="shared" si="28"/>
        <v>#REF!</v>
      </c>
      <c r="AA119" s="870" t="e">
        <f t="shared" si="28"/>
        <v>#REF!</v>
      </c>
      <c r="AB119" s="870" t="e">
        <f t="shared" si="28"/>
        <v>#REF!</v>
      </c>
      <c r="AC119" s="870" t="e">
        <f t="shared" si="28"/>
        <v>#REF!</v>
      </c>
      <c r="AD119" s="870" t="e">
        <f t="shared" si="28"/>
        <v>#REF!</v>
      </c>
      <c r="AE119" s="870" t="e">
        <f t="shared" si="28"/>
        <v>#REF!</v>
      </c>
    </row>
    <row r="120" spans="23:31">
      <c r="X120" s="869"/>
      <c r="Y120" s="869"/>
      <c r="Z120" s="869"/>
      <c r="AA120" s="869"/>
      <c r="AB120" s="869"/>
      <c r="AC120" s="869"/>
      <c r="AD120" s="869"/>
      <c r="AE120" s="869"/>
    </row>
  </sheetData>
  <mergeCells count="4">
    <mergeCell ref="B74:H74"/>
    <mergeCell ref="B2:H2"/>
    <mergeCell ref="B26:H26"/>
    <mergeCell ref="B50:H50"/>
  </mergeCells>
  <phoneticPr fontId="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J149"/>
  <sheetViews>
    <sheetView tabSelected="1" zoomScaleNormal="100" workbookViewId="0">
      <selection activeCell="D21" sqref="D21:M21"/>
    </sheetView>
  </sheetViews>
  <sheetFormatPr defaultColWidth="9" defaultRowHeight="12"/>
  <cols>
    <col min="1" max="1" width="3" style="980" customWidth="1"/>
    <col min="2" max="2" width="4.625" style="980" customWidth="1"/>
    <col min="3" max="3" width="15.875" style="980" customWidth="1"/>
    <col min="4" max="4" width="4.5" style="980" customWidth="1"/>
    <col min="5" max="5" width="4.875" style="980" customWidth="1"/>
    <col min="6" max="6" width="6.375" style="980" customWidth="1"/>
    <col min="7" max="7" width="4.75" style="980" customWidth="1"/>
    <col min="8" max="8" width="12.625" style="980" customWidth="1"/>
    <col min="9" max="9" width="2" style="980" customWidth="1"/>
    <col min="10" max="12" width="8.875" style="980" customWidth="1"/>
    <col min="13" max="13" width="6.25" style="980" customWidth="1"/>
    <col min="14" max="14" width="3.25" style="980" customWidth="1"/>
    <col min="15" max="15" width="9" style="980" hidden="1" customWidth="1"/>
    <col min="16" max="16" width="4.125" style="980" customWidth="1"/>
    <col min="17" max="17" width="3" style="980" customWidth="1" collapsed="1"/>
    <col min="18" max="18" width="4.625" style="980" customWidth="1"/>
    <col min="19" max="19" width="15.875" style="980" customWidth="1"/>
    <col min="20" max="20" width="4.5" style="980" customWidth="1"/>
    <col min="21" max="21" width="4.875" style="980" customWidth="1"/>
    <col min="22" max="22" width="6.375" style="980" customWidth="1"/>
    <col min="23" max="23" width="4.75" style="980" customWidth="1"/>
    <col min="24" max="24" width="12.625" style="980" customWidth="1"/>
    <col min="25" max="25" width="2" style="980" customWidth="1"/>
    <col min="26" max="28" width="8.875" style="980" customWidth="1"/>
    <col min="29" max="29" width="6.25" style="980" customWidth="1"/>
    <col min="30" max="30" width="2.375" style="980" customWidth="1"/>
    <col min="31" max="31" width="3" style="980" hidden="1" customWidth="1"/>
    <col min="32" max="32" width="3" style="980" customWidth="1"/>
    <col min="33" max="33" width="4.625" style="980" customWidth="1"/>
    <col min="34" max="34" width="15.875" style="980" customWidth="1"/>
    <col min="35" max="35" width="4.5" style="980" customWidth="1"/>
    <col min="36" max="36" width="4.875" style="980" customWidth="1"/>
    <col min="37" max="37" width="6.375" style="980" customWidth="1"/>
    <col min="38" max="38" width="4.75" style="980" customWidth="1"/>
    <col min="39" max="39" width="12.625" style="980" customWidth="1"/>
    <col min="40" max="40" width="2" style="980" customWidth="1"/>
    <col min="41" max="43" width="8.875" style="980" customWidth="1"/>
    <col min="44" max="44" width="6.25" style="980" customWidth="1"/>
    <col min="45" max="45" width="2.375" style="980" customWidth="1"/>
    <col min="46" max="46" width="9" style="980" hidden="1" customWidth="1"/>
    <col min="47" max="47" width="3" style="980" customWidth="1"/>
    <col min="48" max="48" width="4.625" style="980" customWidth="1"/>
    <col min="49" max="49" width="15.875" style="980" customWidth="1"/>
    <col min="50" max="50" width="4.5" style="980" customWidth="1"/>
    <col min="51" max="51" width="4.875" style="980" customWidth="1"/>
    <col min="52" max="52" width="6.375" style="980" customWidth="1"/>
    <col min="53" max="53" width="4.75" style="980" customWidth="1"/>
    <col min="54" max="54" width="12.625" style="980" customWidth="1"/>
    <col min="55" max="55" width="2" style="980" customWidth="1"/>
    <col min="56" max="58" width="8.875" style="980" customWidth="1"/>
    <col min="59" max="59" width="6.25" style="980" customWidth="1"/>
    <col min="60" max="60" width="2.5" style="980" customWidth="1"/>
    <col min="61" max="62" width="0" style="980" hidden="1" customWidth="1"/>
    <col min="63" max="16384" width="9" style="980"/>
  </cols>
  <sheetData>
    <row r="1" spans="1:59" s="979" customFormat="1" ht="13.5">
      <c r="A1" s="978"/>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row>
    <row r="2" spans="1:59" s="979" customFormat="1" ht="13.5">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978"/>
      <c r="AU2" s="978"/>
      <c r="AV2" s="978"/>
      <c r="AW2" s="978"/>
      <c r="AX2" s="978"/>
      <c r="AY2" s="978"/>
      <c r="AZ2" s="978"/>
      <c r="BA2" s="978"/>
      <c r="BB2" s="978"/>
      <c r="BC2" s="978"/>
      <c r="BD2" s="978"/>
      <c r="BE2" s="978"/>
      <c r="BF2" s="978"/>
      <c r="BG2" s="978"/>
    </row>
    <row r="3" spans="1:59" s="979" customFormat="1" ht="13.5">
      <c r="A3" s="978"/>
      <c r="B3" s="978"/>
      <c r="C3" s="978"/>
      <c r="D3" s="978"/>
      <c r="E3" s="978"/>
      <c r="F3" s="978"/>
      <c r="G3" s="978"/>
      <c r="H3" s="978"/>
      <c r="I3" s="978"/>
      <c r="J3" s="978"/>
      <c r="K3" s="978"/>
      <c r="L3" s="978"/>
      <c r="M3" s="978"/>
      <c r="N3" s="978"/>
      <c r="O3" s="978"/>
      <c r="P3" s="978"/>
      <c r="Q3" s="978"/>
      <c r="R3" s="978"/>
      <c r="S3" s="978"/>
      <c r="T3" s="978"/>
      <c r="U3" s="978"/>
      <c r="V3" s="978"/>
      <c r="W3" s="978"/>
      <c r="X3" s="978"/>
      <c r="Y3" s="978"/>
      <c r="Z3" s="978"/>
      <c r="AA3" s="978"/>
      <c r="AB3" s="978"/>
      <c r="AC3" s="978"/>
      <c r="AD3" s="978"/>
      <c r="AE3" s="978"/>
      <c r="AF3" s="978"/>
      <c r="AG3" s="978"/>
      <c r="AH3" s="978"/>
      <c r="AI3" s="978"/>
      <c r="AJ3" s="978"/>
      <c r="AK3" s="978"/>
      <c r="AL3" s="978"/>
      <c r="AM3" s="978"/>
      <c r="AN3" s="978"/>
      <c r="AO3" s="978"/>
      <c r="AP3" s="978"/>
      <c r="AQ3" s="978"/>
      <c r="AR3" s="978"/>
      <c r="AS3" s="978"/>
      <c r="AT3" s="978"/>
      <c r="AU3" s="978"/>
      <c r="AV3" s="978"/>
      <c r="AW3" s="978"/>
      <c r="AX3" s="978"/>
      <c r="AY3" s="978"/>
      <c r="AZ3" s="978"/>
      <c r="BA3" s="978"/>
      <c r="BB3" s="978"/>
      <c r="BC3" s="978"/>
      <c r="BD3" s="978"/>
      <c r="BE3" s="978"/>
      <c r="BF3" s="978"/>
      <c r="BG3" s="978"/>
    </row>
    <row r="4" spans="1:59" s="979" customFormat="1" ht="13.5">
      <c r="A4" s="978"/>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78"/>
      <c r="AI4" s="978"/>
      <c r="AJ4" s="978"/>
      <c r="AK4" s="978"/>
      <c r="AL4" s="978"/>
      <c r="AM4" s="978"/>
      <c r="AN4" s="978"/>
      <c r="AO4" s="978"/>
      <c r="AP4" s="978"/>
      <c r="AQ4" s="978"/>
      <c r="AR4" s="978"/>
      <c r="AS4" s="978"/>
      <c r="AT4" s="978"/>
      <c r="AU4" s="978"/>
      <c r="AV4" s="978"/>
      <c r="AW4" s="978"/>
      <c r="AX4" s="978"/>
      <c r="AY4" s="978"/>
      <c r="AZ4" s="978"/>
      <c r="BA4" s="978"/>
      <c r="BB4" s="978"/>
      <c r="BC4" s="978"/>
      <c r="BD4" s="978"/>
      <c r="BE4" s="978"/>
      <c r="BF4" s="978"/>
      <c r="BG4" s="978"/>
    </row>
    <row r="5" spans="1:59" ht="9.75" customHeight="1">
      <c r="B5" s="981" t="s">
        <v>603</v>
      </c>
      <c r="C5" s="981"/>
      <c r="R5" s="981" t="s">
        <v>604</v>
      </c>
      <c r="S5" s="981"/>
      <c r="AG5" s="981" t="s">
        <v>605</v>
      </c>
      <c r="AH5" s="981"/>
      <c r="AV5" s="981" t="s">
        <v>606</v>
      </c>
      <c r="AW5" s="981"/>
    </row>
    <row r="6" spans="1:59" ht="9.75" customHeight="1">
      <c r="B6" s="981"/>
      <c r="C6" s="981"/>
      <c r="R6" s="981"/>
      <c r="S6" s="981"/>
      <c r="AG6" s="981"/>
      <c r="AH6" s="981"/>
      <c r="AV6" s="981"/>
      <c r="AW6" s="981"/>
    </row>
    <row r="7" spans="1:59" s="982" customFormat="1" ht="19.149999999999999" customHeight="1">
      <c r="B7" s="983" t="s">
        <v>197</v>
      </c>
      <c r="C7" s="983"/>
      <c r="D7" s="983"/>
      <c r="E7" s="983"/>
      <c r="F7" s="983"/>
      <c r="G7" s="983"/>
      <c r="H7" s="983"/>
      <c r="I7" s="983"/>
      <c r="J7" s="983"/>
      <c r="K7" s="983"/>
      <c r="L7" s="983"/>
      <c r="M7" s="983"/>
      <c r="R7" s="983" t="s">
        <v>197</v>
      </c>
      <c r="S7" s="983"/>
      <c r="T7" s="983"/>
      <c r="U7" s="983"/>
      <c r="V7" s="983"/>
      <c r="W7" s="983"/>
      <c r="X7" s="983"/>
      <c r="Y7" s="983"/>
      <c r="Z7" s="983"/>
      <c r="AA7" s="983"/>
      <c r="AB7" s="983"/>
      <c r="AC7" s="983"/>
      <c r="AG7" s="983" t="s">
        <v>197</v>
      </c>
      <c r="AH7" s="983"/>
      <c r="AI7" s="983"/>
      <c r="AJ7" s="983"/>
      <c r="AK7" s="983"/>
      <c r="AL7" s="983"/>
      <c r="AM7" s="983"/>
      <c r="AN7" s="983"/>
      <c r="AO7" s="983"/>
      <c r="AP7" s="983"/>
      <c r="AQ7" s="983"/>
      <c r="AR7" s="983"/>
      <c r="AV7" s="983" t="s">
        <v>197</v>
      </c>
      <c r="AW7" s="983"/>
      <c r="AX7" s="983"/>
      <c r="AY7" s="983"/>
      <c r="AZ7" s="983"/>
      <c r="BA7" s="983"/>
      <c r="BB7" s="983"/>
      <c r="BC7" s="983"/>
      <c r="BD7" s="983"/>
      <c r="BE7" s="983"/>
      <c r="BF7" s="983"/>
      <c r="BG7" s="983"/>
    </row>
    <row r="8" spans="1:59" ht="23.45" customHeight="1"/>
    <row r="9" spans="1:59" ht="19.149999999999999" customHeight="1">
      <c r="B9" s="984" t="s">
        <v>567</v>
      </c>
      <c r="C9" s="984"/>
      <c r="D9" s="984"/>
      <c r="E9" s="984"/>
      <c r="F9" s="984"/>
      <c r="G9" s="984"/>
      <c r="H9" s="984"/>
      <c r="I9" s="984"/>
      <c r="J9" s="984"/>
      <c r="K9" s="984"/>
      <c r="L9" s="984"/>
      <c r="M9" s="984"/>
      <c r="R9" s="984" t="s">
        <v>568</v>
      </c>
      <c r="S9" s="984"/>
      <c r="T9" s="984"/>
      <c r="U9" s="984"/>
      <c r="V9" s="984"/>
      <c r="W9" s="984"/>
      <c r="X9" s="984"/>
      <c r="Y9" s="984"/>
      <c r="Z9" s="984"/>
      <c r="AA9" s="984"/>
      <c r="AB9" s="984"/>
      <c r="AC9" s="984"/>
      <c r="AG9" s="984" t="s">
        <v>568</v>
      </c>
      <c r="AH9" s="984"/>
      <c r="AI9" s="984"/>
      <c r="AJ9" s="984"/>
      <c r="AK9" s="984"/>
      <c r="AL9" s="984"/>
      <c r="AM9" s="984"/>
      <c r="AN9" s="984"/>
      <c r="AO9" s="984"/>
      <c r="AP9" s="984"/>
      <c r="AQ9" s="984"/>
      <c r="AR9" s="984"/>
      <c r="AV9" s="984" t="s">
        <v>568</v>
      </c>
      <c r="AW9" s="984"/>
      <c r="AX9" s="984"/>
      <c r="AY9" s="984"/>
      <c r="AZ9" s="984"/>
      <c r="BA9" s="984"/>
      <c r="BB9" s="984"/>
      <c r="BC9" s="984"/>
      <c r="BD9" s="984"/>
      <c r="BE9" s="984"/>
      <c r="BF9" s="984"/>
      <c r="BG9" s="984"/>
    </row>
    <row r="10" spans="1:59" ht="10.5" customHeight="1"/>
    <row r="11" spans="1:59" ht="16.5" customHeight="1">
      <c r="K11" s="977" t="s">
        <v>425</v>
      </c>
      <c r="L11" s="977"/>
      <c r="M11" s="977"/>
      <c r="AA11" s="977" t="s">
        <v>425</v>
      </c>
      <c r="AB11" s="977"/>
      <c r="AC11" s="977"/>
      <c r="AP11" s="977" t="s">
        <v>425</v>
      </c>
      <c r="AQ11" s="977"/>
      <c r="AR11" s="977"/>
      <c r="BE11" s="977" t="s">
        <v>425</v>
      </c>
      <c r="BF11" s="977"/>
      <c r="BG11" s="977"/>
    </row>
    <row r="12" spans="1:59" ht="16.5" customHeight="1">
      <c r="B12" s="985" t="s">
        <v>576</v>
      </c>
      <c r="C12" s="985"/>
      <c r="R12" s="985" t="s">
        <v>577</v>
      </c>
      <c r="S12" s="985"/>
      <c r="AG12" s="985" t="s">
        <v>577</v>
      </c>
      <c r="AH12" s="985"/>
      <c r="AV12" s="985" t="s">
        <v>577</v>
      </c>
      <c r="AW12" s="985"/>
    </row>
    <row r="13" spans="1:59" ht="17.25" customHeight="1">
      <c r="H13" s="986" t="s">
        <v>198</v>
      </c>
      <c r="I13" s="987"/>
      <c r="J13" s="987"/>
      <c r="K13" s="988"/>
      <c r="L13" s="988"/>
      <c r="M13" s="988"/>
      <c r="X13" s="986" t="s">
        <v>198</v>
      </c>
      <c r="Y13" s="989" t="str">
        <f>IF('B1'!I13="","",'B1'!I13)</f>
        <v/>
      </c>
      <c r="Z13" s="989"/>
      <c r="AA13" s="988"/>
      <c r="AB13" s="988"/>
      <c r="AC13" s="988"/>
      <c r="AM13" s="986" t="s">
        <v>198</v>
      </c>
      <c r="AN13" s="989" t="str">
        <f>Y13</f>
        <v/>
      </c>
      <c r="AO13" s="989"/>
      <c r="AP13" s="988"/>
      <c r="AQ13" s="988"/>
      <c r="AR13" s="988"/>
      <c r="BB13" s="986" t="s">
        <v>198</v>
      </c>
      <c r="BC13" s="989" t="str">
        <f>AN13</f>
        <v/>
      </c>
      <c r="BD13" s="989"/>
      <c r="BE13" s="988"/>
      <c r="BF13" s="988"/>
      <c r="BG13" s="988"/>
    </row>
    <row r="14" spans="1:59" ht="17.25" customHeight="1">
      <c r="H14" s="986" t="s">
        <v>199</v>
      </c>
      <c r="I14" s="990"/>
      <c r="J14" s="990"/>
      <c r="K14" s="990"/>
      <c r="L14" s="990"/>
      <c r="M14" s="990"/>
      <c r="X14" s="986" t="s">
        <v>199</v>
      </c>
      <c r="Y14" s="991" t="str">
        <f>IF('B1'!I14="","",'B1'!I14)</f>
        <v/>
      </c>
      <c r="Z14" s="991"/>
      <c r="AA14" s="991"/>
      <c r="AB14" s="991"/>
      <c r="AC14" s="991"/>
      <c r="AM14" s="986" t="s">
        <v>199</v>
      </c>
      <c r="AN14" s="991" t="str">
        <f>Y14</f>
        <v/>
      </c>
      <c r="AO14" s="991"/>
      <c r="AP14" s="991"/>
      <c r="AQ14" s="991"/>
      <c r="AR14" s="991"/>
      <c r="BB14" s="986" t="s">
        <v>199</v>
      </c>
      <c r="BC14" s="991" t="str">
        <f>AN14</f>
        <v/>
      </c>
      <c r="BD14" s="991"/>
      <c r="BE14" s="991"/>
      <c r="BF14" s="991"/>
      <c r="BG14" s="991"/>
    </row>
    <row r="15" spans="1:59" ht="17.25" customHeight="1">
      <c r="H15" s="986" t="s">
        <v>200</v>
      </c>
      <c r="I15" s="990"/>
      <c r="J15" s="990"/>
      <c r="K15" s="990"/>
      <c r="L15" s="990"/>
      <c r="M15" s="990"/>
      <c r="S15" s="992"/>
      <c r="T15" s="993"/>
      <c r="X15" s="986" t="s">
        <v>200</v>
      </c>
      <c r="Y15" s="991" t="str">
        <f>IF('B1'!I15="","",'B1'!I15)</f>
        <v/>
      </c>
      <c r="Z15" s="991"/>
      <c r="AA15" s="991"/>
      <c r="AB15" s="991"/>
      <c r="AC15" s="991"/>
      <c r="AM15" s="986" t="s">
        <v>200</v>
      </c>
      <c r="AN15" s="991" t="str">
        <f>Y15</f>
        <v/>
      </c>
      <c r="AO15" s="991"/>
      <c r="AP15" s="991"/>
      <c r="AQ15" s="991"/>
      <c r="AR15" s="991"/>
      <c r="BB15" s="986" t="s">
        <v>200</v>
      </c>
      <c r="BC15" s="991" t="str">
        <f>AN15</f>
        <v/>
      </c>
      <c r="BD15" s="991"/>
      <c r="BE15" s="991"/>
      <c r="BF15" s="991"/>
      <c r="BG15" s="991"/>
    </row>
    <row r="16" spans="1:59" ht="17.25" customHeight="1">
      <c r="H16" s="986"/>
      <c r="I16" s="990"/>
      <c r="J16" s="990"/>
      <c r="K16" s="990"/>
      <c r="L16" s="990"/>
      <c r="M16" s="990"/>
      <c r="O16" s="994"/>
      <c r="P16" s="994"/>
      <c r="X16" s="986"/>
      <c r="Y16" s="991" t="str">
        <f>IF('B1'!I16="","",'B1'!I16)</f>
        <v/>
      </c>
      <c r="Z16" s="991"/>
      <c r="AA16" s="991"/>
      <c r="AB16" s="991"/>
      <c r="AC16" s="991"/>
      <c r="AM16" s="986"/>
      <c r="AN16" s="991" t="str">
        <f>Y16</f>
        <v/>
      </c>
      <c r="AO16" s="991"/>
      <c r="AP16" s="991"/>
      <c r="AQ16" s="991"/>
      <c r="AR16" s="991"/>
      <c r="BB16" s="986"/>
      <c r="BC16" s="991" t="str">
        <f>AN16</f>
        <v/>
      </c>
      <c r="BD16" s="991"/>
      <c r="BE16" s="991"/>
      <c r="BF16" s="991"/>
      <c r="BG16" s="991"/>
    </row>
    <row r="17" spans="2:62" ht="17.25" customHeight="1">
      <c r="H17" s="986"/>
      <c r="I17" s="990"/>
      <c r="J17" s="990"/>
      <c r="K17" s="990"/>
      <c r="L17" s="990"/>
      <c r="M17" s="990"/>
      <c r="O17" s="994"/>
      <c r="P17" s="994"/>
      <c r="X17" s="986"/>
      <c r="Y17" s="991" t="str">
        <f>IF('B1'!I17="","",'B1'!I17)</f>
        <v/>
      </c>
      <c r="Z17" s="991"/>
      <c r="AA17" s="991"/>
      <c r="AB17" s="991"/>
      <c r="AC17" s="991"/>
      <c r="AM17" s="986"/>
      <c r="AN17" s="991" t="str">
        <f>Y17</f>
        <v/>
      </c>
      <c r="AO17" s="991"/>
      <c r="AP17" s="991"/>
      <c r="AQ17" s="991"/>
      <c r="AR17" s="991"/>
      <c r="BB17" s="986"/>
      <c r="BC17" s="991" t="str">
        <f>AN17</f>
        <v/>
      </c>
      <c r="BD17" s="991"/>
      <c r="BE17" s="991"/>
      <c r="BF17" s="991"/>
      <c r="BG17" s="991"/>
    </row>
    <row r="18" spans="2:62" ht="17.25" customHeight="1">
      <c r="H18" s="995" t="s">
        <v>201</v>
      </c>
      <c r="I18" s="995"/>
      <c r="J18" s="995"/>
      <c r="K18" s="995"/>
      <c r="L18" s="995"/>
      <c r="M18" s="995"/>
      <c r="O18" s="996"/>
      <c r="P18" s="996"/>
      <c r="X18" s="995" t="s">
        <v>201</v>
      </c>
      <c r="Y18" s="995"/>
      <c r="Z18" s="995"/>
      <c r="AA18" s="995"/>
      <c r="AB18" s="995"/>
      <c r="AM18" s="995" t="s">
        <v>201</v>
      </c>
      <c r="AN18" s="995"/>
      <c r="AO18" s="995"/>
      <c r="AP18" s="995"/>
      <c r="AQ18" s="995"/>
      <c r="AR18" s="995"/>
      <c r="BB18" s="995" t="s">
        <v>201</v>
      </c>
      <c r="BC18" s="995"/>
      <c r="BD18" s="995"/>
      <c r="BE18" s="995"/>
      <c r="BF18" s="995"/>
      <c r="BG18" s="995"/>
    </row>
    <row r="19" spans="2:62" ht="13.5" customHeight="1">
      <c r="O19" s="996"/>
      <c r="P19" s="996"/>
    </row>
    <row r="20" spans="2:62" ht="17.25" customHeight="1">
      <c r="B20" s="997" t="s">
        <v>796</v>
      </c>
      <c r="C20" s="997"/>
      <c r="D20" s="997"/>
      <c r="E20" s="997"/>
      <c r="F20" s="997"/>
      <c r="G20" s="997"/>
      <c r="H20" s="997"/>
      <c r="I20" s="997"/>
      <c r="J20" s="997"/>
      <c r="K20" s="997"/>
      <c r="L20" s="997"/>
      <c r="M20" s="997"/>
      <c r="O20" s="996"/>
      <c r="P20" s="996"/>
      <c r="R20" s="997" t="s">
        <v>797</v>
      </c>
      <c r="S20" s="997"/>
      <c r="T20" s="997"/>
      <c r="U20" s="997"/>
      <c r="V20" s="997"/>
      <c r="W20" s="997"/>
      <c r="X20" s="997"/>
      <c r="Y20" s="997"/>
      <c r="Z20" s="997"/>
      <c r="AA20" s="997"/>
      <c r="AB20" s="997"/>
      <c r="AC20" s="997"/>
      <c r="AG20" s="997" t="s">
        <v>797</v>
      </c>
      <c r="AH20" s="997"/>
      <c r="AI20" s="997"/>
      <c r="AJ20" s="997"/>
      <c r="AK20" s="997"/>
      <c r="AL20" s="997"/>
      <c r="AM20" s="997"/>
      <c r="AN20" s="997"/>
      <c r="AO20" s="997"/>
      <c r="AP20" s="997"/>
      <c r="AQ20" s="997"/>
      <c r="AR20" s="997"/>
      <c r="AV20" s="997" t="s">
        <v>797</v>
      </c>
      <c r="AW20" s="997"/>
      <c r="AX20" s="997"/>
      <c r="AY20" s="997"/>
      <c r="AZ20" s="997"/>
      <c r="BA20" s="997"/>
      <c r="BB20" s="997"/>
      <c r="BC20" s="997"/>
      <c r="BD20" s="997"/>
      <c r="BE20" s="997"/>
      <c r="BF20" s="997"/>
      <c r="BG20" s="997"/>
    </row>
    <row r="21" spans="2:62" ht="28.9" customHeight="1">
      <c r="B21" s="998" t="s">
        <v>202</v>
      </c>
      <c r="C21" s="999"/>
      <c r="D21" s="1000"/>
      <c r="E21" s="1001"/>
      <c r="F21" s="1001"/>
      <c r="G21" s="1001"/>
      <c r="H21" s="1001"/>
      <c r="I21" s="1001"/>
      <c r="J21" s="1001"/>
      <c r="K21" s="1001"/>
      <c r="L21" s="1001"/>
      <c r="M21" s="1002"/>
      <c r="O21" s="996"/>
      <c r="P21" s="996"/>
      <c r="Q21" s="978"/>
      <c r="R21" s="998" t="s">
        <v>202</v>
      </c>
      <c r="S21" s="999"/>
      <c r="T21" s="1003">
        <f>D21</f>
        <v>0</v>
      </c>
      <c r="U21" s="1004"/>
      <c r="V21" s="1004"/>
      <c r="W21" s="1004"/>
      <c r="X21" s="1004"/>
      <c r="Y21" s="1004"/>
      <c r="Z21" s="1004"/>
      <c r="AA21" s="1004"/>
      <c r="AB21" s="1004"/>
      <c r="AC21" s="1004"/>
      <c r="AG21" s="998" t="s">
        <v>202</v>
      </c>
      <c r="AH21" s="999"/>
      <c r="AI21" s="1003">
        <f>T21</f>
        <v>0</v>
      </c>
      <c r="AJ21" s="1004"/>
      <c r="AK21" s="1004"/>
      <c r="AL21" s="1004"/>
      <c r="AM21" s="1004"/>
      <c r="AN21" s="1004"/>
      <c r="AO21" s="1004"/>
      <c r="AP21" s="1004"/>
      <c r="AQ21" s="1004"/>
      <c r="AR21" s="1004"/>
      <c r="AV21" s="998" t="s">
        <v>202</v>
      </c>
      <c r="AW21" s="999"/>
      <c r="AX21" s="1003">
        <f>AI21</f>
        <v>0</v>
      </c>
      <c r="AY21" s="1004"/>
      <c r="AZ21" s="1004"/>
      <c r="BA21" s="1004"/>
      <c r="BB21" s="1004"/>
      <c r="BC21" s="1004"/>
      <c r="BD21" s="1004"/>
      <c r="BE21" s="1004"/>
      <c r="BF21" s="1004"/>
      <c r="BG21" s="1004"/>
      <c r="BJ21" s="980" t="s">
        <v>569</v>
      </c>
    </row>
    <row r="22" spans="2:62" ht="28.9" customHeight="1" thickBot="1">
      <c r="B22" s="998" t="s">
        <v>203</v>
      </c>
      <c r="C22" s="999"/>
      <c r="D22" s="1005" t="s">
        <v>401</v>
      </c>
      <c r="E22" s="1006"/>
      <c r="F22" s="1007"/>
      <c r="G22" s="1007"/>
      <c r="H22" s="1007"/>
      <c r="I22" s="1007"/>
      <c r="J22" s="1007"/>
      <c r="K22" s="1007"/>
      <c r="L22" s="1007"/>
      <c r="M22" s="1008"/>
      <c r="O22" s="1009"/>
      <c r="P22" s="1009"/>
      <c r="R22" s="998" t="s">
        <v>203</v>
      </c>
      <c r="S22" s="999"/>
      <c r="T22" s="1005" t="str">
        <f>+D22</f>
        <v>川崎市</v>
      </c>
      <c r="U22" s="1006"/>
      <c r="V22" s="1006">
        <f>F22</f>
        <v>0</v>
      </c>
      <c r="W22" s="1006"/>
      <c r="X22" s="1006"/>
      <c r="Y22" s="1006"/>
      <c r="Z22" s="1006"/>
      <c r="AA22" s="1006"/>
      <c r="AB22" s="1006"/>
      <c r="AC22" s="1010"/>
      <c r="AE22" s="978"/>
      <c r="AG22" s="998" t="s">
        <v>203</v>
      </c>
      <c r="AH22" s="999"/>
      <c r="AI22" s="1005" t="str">
        <f>+D22</f>
        <v>川崎市</v>
      </c>
      <c r="AJ22" s="1006"/>
      <c r="AK22" s="1006">
        <f>V22</f>
        <v>0</v>
      </c>
      <c r="AL22" s="1006"/>
      <c r="AM22" s="1006"/>
      <c r="AN22" s="1006"/>
      <c r="AO22" s="1006"/>
      <c r="AP22" s="1006"/>
      <c r="AQ22" s="1006"/>
      <c r="AR22" s="1010"/>
      <c r="AT22" s="978"/>
      <c r="AV22" s="998" t="s">
        <v>203</v>
      </c>
      <c r="AW22" s="999"/>
      <c r="AX22" s="1005" t="str">
        <f>+D22</f>
        <v>川崎市</v>
      </c>
      <c r="AY22" s="1006"/>
      <c r="AZ22" s="1006">
        <f>AK22</f>
        <v>0</v>
      </c>
      <c r="BA22" s="1006"/>
      <c r="BB22" s="1006"/>
      <c r="BC22" s="1006"/>
      <c r="BD22" s="1006"/>
      <c r="BE22" s="1006"/>
      <c r="BF22" s="1006"/>
      <c r="BG22" s="1010"/>
      <c r="BJ22" s="980" t="s">
        <v>570</v>
      </c>
    </row>
    <row r="23" spans="2:62" ht="28.9" customHeight="1" thickBot="1">
      <c r="B23" s="998" t="s">
        <v>651</v>
      </c>
      <c r="C23" s="999"/>
      <c r="D23" s="1011"/>
      <c r="E23" s="1012" t="s">
        <v>207</v>
      </c>
      <c r="F23" s="1012"/>
      <c r="G23" s="1012"/>
      <c r="H23" s="1013"/>
      <c r="I23" s="1014"/>
      <c r="J23" s="1015"/>
      <c r="K23" s="1015"/>
      <c r="L23" s="692" t="s">
        <v>652</v>
      </c>
      <c r="M23" s="693"/>
      <c r="O23" s="1016" t="b">
        <v>0</v>
      </c>
      <c r="P23" s="1017"/>
      <c r="R23" s="1018" t="s">
        <v>651</v>
      </c>
      <c r="S23" s="1019"/>
      <c r="T23" s="1020"/>
      <c r="U23" s="1012" t="s">
        <v>207</v>
      </c>
      <c r="V23" s="1012"/>
      <c r="W23" s="1012"/>
      <c r="X23" s="1013"/>
      <c r="Y23" s="1021" t="str">
        <f>+IF($I$23&lt;&gt;"",$I$23,"")</f>
        <v/>
      </c>
      <c r="Z23" s="1022"/>
      <c r="AA23" s="1022"/>
      <c r="AB23" s="692" t="s">
        <v>652</v>
      </c>
      <c r="AC23" s="693"/>
      <c r="AD23" s="1023"/>
      <c r="AE23" s="1016" t="b">
        <f>+O23</f>
        <v>0</v>
      </c>
      <c r="AF23" s="1023"/>
      <c r="AG23" s="1018" t="s">
        <v>651</v>
      </c>
      <c r="AH23" s="1019"/>
      <c r="AI23" s="1020"/>
      <c r="AJ23" s="1012" t="s">
        <v>207</v>
      </c>
      <c r="AK23" s="1012"/>
      <c r="AL23" s="1012"/>
      <c r="AM23" s="1013" t="str">
        <f>+IF($H$23&lt;&gt;"",$H$23,"")</f>
        <v/>
      </c>
      <c r="AN23" s="1021" t="str">
        <f>+IF($I$23&lt;&gt;"",$I$23,"")</f>
        <v/>
      </c>
      <c r="AO23" s="1022"/>
      <c r="AP23" s="1022"/>
      <c r="AQ23" s="692" t="s">
        <v>652</v>
      </c>
      <c r="AR23" s="693"/>
      <c r="AS23" s="1023"/>
      <c r="AT23" s="1016" t="b">
        <f>+AE23</f>
        <v>0</v>
      </c>
      <c r="AU23" s="1023"/>
      <c r="AV23" s="1018" t="s">
        <v>651</v>
      </c>
      <c r="AW23" s="1019"/>
      <c r="AX23" s="1020"/>
      <c r="AY23" s="1012" t="s">
        <v>207</v>
      </c>
      <c r="AZ23" s="1012"/>
      <c r="BA23" s="1012"/>
      <c r="BB23" s="1013" t="str">
        <f>+IF($H$23&lt;&gt;"",$H$23,"")</f>
        <v/>
      </c>
      <c r="BC23" s="1021" t="str">
        <f>+IF($I$23&lt;&gt;"",$I$23,"")</f>
        <v/>
      </c>
      <c r="BD23" s="1022"/>
      <c r="BE23" s="1022"/>
      <c r="BF23" s="692" t="s">
        <v>652</v>
      </c>
      <c r="BG23" s="693"/>
      <c r="BI23" s="1016" t="b">
        <f>+AT23</f>
        <v>0</v>
      </c>
      <c r="BJ23" s="980" t="s">
        <v>800</v>
      </c>
    </row>
    <row r="24" spans="2:62" ht="28.9" customHeight="1" thickBot="1">
      <c r="B24" s="999"/>
      <c r="C24" s="999"/>
      <c r="D24" s="1011"/>
      <c r="E24" s="1012" t="s">
        <v>208</v>
      </c>
      <c r="F24" s="1012"/>
      <c r="G24" s="1012"/>
      <c r="H24" s="1013"/>
      <c r="I24" s="1014"/>
      <c r="J24" s="1015"/>
      <c r="K24" s="1015"/>
      <c r="L24" s="692" t="s">
        <v>652</v>
      </c>
      <c r="M24" s="693"/>
      <c r="O24" s="1016" t="b">
        <v>0</v>
      </c>
      <c r="P24" s="1017"/>
      <c r="R24" s="1018"/>
      <c r="S24" s="1019"/>
      <c r="T24" s="1020"/>
      <c r="U24" s="1012" t="s">
        <v>208</v>
      </c>
      <c r="V24" s="1012"/>
      <c r="W24" s="1012"/>
      <c r="X24" s="1013"/>
      <c r="Y24" s="1021" t="str">
        <f>+IF($I$24&lt;&gt;"",$I$24,"")</f>
        <v/>
      </c>
      <c r="Z24" s="1022"/>
      <c r="AA24" s="1022"/>
      <c r="AB24" s="692" t="s">
        <v>652</v>
      </c>
      <c r="AC24" s="693"/>
      <c r="AD24" s="1023"/>
      <c r="AE24" s="1016" t="b">
        <f t="shared" ref="AE24:AE26" si="0">+O24</f>
        <v>0</v>
      </c>
      <c r="AF24" s="1023"/>
      <c r="AG24" s="1018"/>
      <c r="AH24" s="1019"/>
      <c r="AI24" s="1020"/>
      <c r="AJ24" s="1012" t="s">
        <v>208</v>
      </c>
      <c r="AK24" s="1012"/>
      <c r="AL24" s="1012"/>
      <c r="AM24" s="1013" t="str">
        <f>+IF($H$24&lt;&gt;"",$H$24,"")</f>
        <v/>
      </c>
      <c r="AN24" s="1021" t="str">
        <f>+IF($I$24&lt;&gt;"",$I$24,"")</f>
        <v/>
      </c>
      <c r="AO24" s="1022"/>
      <c r="AP24" s="1022"/>
      <c r="AQ24" s="692" t="s">
        <v>652</v>
      </c>
      <c r="AR24" s="693"/>
      <c r="AS24" s="1023"/>
      <c r="AT24" s="1016" t="b">
        <f>+AE24</f>
        <v>0</v>
      </c>
      <c r="AU24" s="1023"/>
      <c r="AV24" s="1018"/>
      <c r="AW24" s="1019"/>
      <c r="AX24" s="1020"/>
      <c r="AY24" s="1012" t="s">
        <v>208</v>
      </c>
      <c r="AZ24" s="1012"/>
      <c r="BA24" s="1012"/>
      <c r="BB24" s="1013" t="str">
        <f>+IF($H$24&lt;&gt;"",$H$24,"")</f>
        <v/>
      </c>
      <c r="BC24" s="1021" t="str">
        <f>+IF($I$24&lt;&gt;"",$I$24,"")</f>
        <v/>
      </c>
      <c r="BD24" s="1022"/>
      <c r="BE24" s="1022"/>
      <c r="BF24" s="692" t="s">
        <v>652</v>
      </c>
      <c r="BG24" s="693"/>
      <c r="BI24" s="1016" t="b">
        <f>+AT24</f>
        <v>0</v>
      </c>
      <c r="BJ24" s="980" t="s">
        <v>571</v>
      </c>
    </row>
    <row r="25" spans="2:62" ht="28.9" customHeight="1" thickBot="1">
      <c r="B25" s="999"/>
      <c r="C25" s="999"/>
      <c r="D25" s="1011"/>
      <c r="E25" s="1012" t="s">
        <v>209</v>
      </c>
      <c r="F25" s="1012"/>
      <c r="G25" s="1012"/>
      <c r="H25" s="1013"/>
      <c r="I25" s="1014"/>
      <c r="J25" s="1015"/>
      <c r="K25" s="1015"/>
      <c r="L25" s="692" t="s">
        <v>652</v>
      </c>
      <c r="M25" s="693"/>
      <c r="O25" s="1016" t="b">
        <v>0</v>
      </c>
      <c r="P25" s="1017"/>
      <c r="R25" s="1018"/>
      <c r="S25" s="1019"/>
      <c r="T25" s="1020"/>
      <c r="U25" s="1012" t="s">
        <v>209</v>
      </c>
      <c r="V25" s="1012"/>
      <c r="W25" s="1012"/>
      <c r="X25" s="1013" t="str">
        <f>+IF($H$25&lt;&gt;"",$H$25,"")</f>
        <v/>
      </c>
      <c r="Y25" s="1021" t="str">
        <f>+IF($I$25&lt;&gt;"",$I$25,"")</f>
        <v/>
      </c>
      <c r="Z25" s="1022"/>
      <c r="AA25" s="1022"/>
      <c r="AB25" s="692" t="s">
        <v>652</v>
      </c>
      <c r="AC25" s="693"/>
      <c r="AD25" s="1023"/>
      <c r="AE25" s="1016" t="b">
        <f t="shared" si="0"/>
        <v>0</v>
      </c>
      <c r="AF25" s="1023"/>
      <c r="AG25" s="1018"/>
      <c r="AH25" s="1019"/>
      <c r="AI25" s="1020"/>
      <c r="AJ25" s="1012" t="s">
        <v>209</v>
      </c>
      <c r="AK25" s="1012"/>
      <c r="AL25" s="1012"/>
      <c r="AM25" s="1013" t="str">
        <f>+IF($H$25&lt;&gt;"",$H$25,"")</f>
        <v/>
      </c>
      <c r="AN25" s="1021" t="str">
        <f>+IF($I$25&lt;&gt;"",$I$25,"")</f>
        <v/>
      </c>
      <c r="AO25" s="1022"/>
      <c r="AP25" s="1022"/>
      <c r="AQ25" s="692" t="s">
        <v>652</v>
      </c>
      <c r="AR25" s="693"/>
      <c r="AS25" s="1023"/>
      <c r="AT25" s="1016" t="b">
        <f>+AE25</f>
        <v>0</v>
      </c>
      <c r="AU25" s="1023"/>
      <c r="AV25" s="1018"/>
      <c r="AW25" s="1019"/>
      <c r="AX25" s="1020"/>
      <c r="AY25" s="1012" t="s">
        <v>209</v>
      </c>
      <c r="AZ25" s="1012"/>
      <c r="BA25" s="1012"/>
      <c r="BB25" s="1013" t="str">
        <f>+IF($H$25&lt;&gt;"",$H$25,"")</f>
        <v/>
      </c>
      <c r="BC25" s="1021" t="str">
        <f>+IF($I$25&lt;&gt;"",$I$25,"")</f>
        <v/>
      </c>
      <c r="BD25" s="1022"/>
      <c r="BE25" s="1022"/>
      <c r="BF25" s="692" t="s">
        <v>652</v>
      </c>
      <c r="BG25" s="693"/>
      <c r="BI25" s="1016" t="b">
        <f>+AT25</f>
        <v>0</v>
      </c>
      <c r="BJ25" s="980" t="s">
        <v>572</v>
      </c>
    </row>
    <row r="26" spans="2:62" ht="28.9" customHeight="1" thickBot="1">
      <c r="B26" s="999"/>
      <c r="C26" s="999"/>
      <c r="D26" s="1024"/>
      <c r="E26" s="1012" t="s">
        <v>210</v>
      </c>
      <c r="F26" s="1012"/>
      <c r="G26" s="1012"/>
      <c r="H26" s="1013"/>
      <c r="I26" s="1014"/>
      <c r="J26" s="1015"/>
      <c r="K26" s="1015"/>
      <c r="L26" s="692" t="s">
        <v>652</v>
      </c>
      <c r="M26" s="693"/>
      <c r="O26" s="1016" t="b">
        <v>0</v>
      </c>
      <c r="P26" s="1017"/>
      <c r="R26" s="1018"/>
      <c r="S26" s="1019"/>
      <c r="T26" s="1020"/>
      <c r="U26" s="1012" t="s">
        <v>210</v>
      </c>
      <c r="V26" s="1012"/>
      <c r="W26" s="1012"/>
      <c r="X26" s="1013" t="str">
        <f>+IF($H$26&lt;&gt;"",$H$26,"")</f>
        <v/>
      </c>
      <c r="Y26" s="1021" t="str">
        <f>+IF($I$26&lt;&gt;"",$I$26,"")</f>
        <v/>
      </c>
      <c r="Z26" s="1022"/>
      <c r="AA26" s="1022"/>
      <c r="AB26" s="692" t="s">
        <v>652</v>
      </c>
      <c r="AC26" s="693"/>
      <c r="AD26" s="1023"/>
      <c r="AE26" s="1016" t="b">
        <f t="shared" si="0"/>
        <v>0</v>
      </c>
      <c r="AF26" s="1023"/>
      <c r="AG26" s="1018"/>
      <c r="AH26" s="1019"/>
      <c r="AI26" s="1020"/>
      <c r="AJ26" s="1012" t="s">
        <v>210</v>
      </c>
      <c r="AK26" s="1012"/>
      <c r="AL26" s="1012"/>
      <c r="AM26" s="1013" t="str">
        <f>+IF($H$26&lt;&gt;"",$H$26,"")</f>
        <v/>
      </c>
      <c r="AN26" s="1021" t="str">
        <f>+IF($I$26&lt;&gt;"",$I$26,"")</f>
        <v/>
      </c>
      <c r="AO26" s="1022"/>
      <c r="AP26" s="1022"/>
      <c r="AQ26" s="692" t="s">
        <v>652</v>
      </c>
      <c r="AR26" s="693"/>
      <c r="AS26" s="1023"/>
      <c r="AT26" s="1016" t="b">
        <f>+AE26</f>
        <v>0</v>
      </c>
      <c r="AU26" s="1023"/>
      <c r="AV26" s="1018"/>
      <c r="AW26" s="1019"/>
      <c r="AX26" s="1020"/>
      <c r="AY26" s="1012" t="s">
        <v>210</v>
      </c>
      <c r="AZ26" s="1012"/>
      <c r="BA26" s="1012"/>
      <c r="BB26" s="1013" t="str">
        <f>+IF($H$26&lt;&gt;"",$H$26,"")</f>
        <v/>
      </c>
      <c r="BC26" s="1021" t="str">
        <f>+IF($I$26&lt;&gt;"",$I$26,"")</f>
        <v/>
      </c>
      <c r="BD26" s="1022"/>
      <c r="BE26" s="1022"/>
      <c r="BF26" s="692" t="s">
        <v>652</v>
      </c>
      <c r="BG26" s="693"/>
      <c r="BI26" s="1016" t="b">
        <f>+AT26</f>
        <v>0</v>
      </c>
      <c r="BJ26" s="980" t="s">
        <v>573</v>
      </c>
    </row>
    <row r="27" spans="2:62" ht="28.9" customHeight="1">
      <c r="B27" s="1025" t="s">
        <v>607</v>
      </c>
      <c r="C27" s="1026"/>
      <c r="D27" s="1027" t="s">
        <v>608</v>
      </c>
      <c r="E27" s="1027"/>
      <c r="F27" s="1028" t="str">
        <f>IFERROR(VLOOKUP(G27,$K$43:$L$62,2,FALSE),"")</f>
        <v/>
      </c>
      <c r="G27" s="1029"/>
      <c r="H27" s="1030"/>
      <c r="I27" s="1030"/>
      <c r="J27" s="1030"/>
      <c r="K27" s="1030"/>
      <c r="L27" s="1030"/>
      <c r="M27" s="1031"/>
      <c r="O27" s="1017"/>
      <c r="P27" s="1017"/>
      <c r="R27" s="1025" t="s">
        <v>607</v>
      </c>
      <c r="S27" s="1026"/>
      <c r="T27" s="1032" t="s">
        <v>608</v>
      </c>
      <c r="U27" s="1032"/>
      <c r="V27" s="1033" t="str">
        <f>IF(F27&lt;&gt;"",'B1'!$F27,"")</f>
        <v/>
      </c>
      <c r="W27" s="1034" t="str">
        <f>IF('B1'!$G27=0,"",'B1'!$G27)</f>
        <v/>
      </c>
      <c r="X27" s="1035"/>
      <c r="Y27" s="1035"/>
      <c r="Z27" s="1035"/>
      <c r="AA27" s="1035"/>
      <c r="AB27" s="1035"/>
      <c r="AC27" s="1036"/>
      <c r="AD27" s="1023"/>
      <c r="AE27" s="1017"/>
      <c r="AF27" s="1023"/>
      <c r="AG27" s="1025" t="s">
        <v>607</v>
      </c>
      <c r="AH27" s="1026"/>
      <c r="AI27" s="1032" t="s">
        <v>608</v>
      </c>
      <c r="AJ27" s="1032"/>
      <c r="AK27" s="1033" t="str">
        <f>IF(V27&lt;&gt;"",'B1'!$F27,"")</f>
        <v/>
      </c>
      <c r="AL27" s="1034" t="str">
        <f>IF('B1'!$G27=0,"",'B1'!$G27)</f>
        <v/>
      </c>
      <c r="AM27" s="1035" t="str">
        <f>IF('B1'!$H27=0,"",'B1'!$H27)</f>
        <v/>
      </c>
      <c r="AN27" s="1035"/>
      <c r="AO27" s="1035"/>
      <c r="AP27" s="1035"/>
      <c r="AQ27" s="1035"/>
      <c r="AR27" s="1036"/>
      <c r="AS27" s="1023"/>
      <c r="AT27" s="1017"/>
      <c r="AU27" s="1023"/>
      <c r="AV27" s="1025" t="s">
        <v>607</v>
      </c>
      <c r="AW27" s="1026"/>
      <c r="AX27" s="1032" t="s">
        <v>608</v>
      </c>
      <c r="AY27" s="1032"/>
      <c r="AZ27" s="1033" t="str">
        <f>IF(AK27&lt;&gt;"",'B1'!$F27,"")</f>
        <v/>
      </c>
      <c r="BA27" s="1034" t="str">
        <f>IF('B1'!$G27=0,"",'B1'!$G27)</f>
        <v/>
      </c>
      <c r="BB27" s="1035" t="str">
        <f>IF('B1'!$H27=0,"",'B1'!$H27)</f>
        <v/>
      </c>
      <c r="BC27" s="1035"/>
      <c r="BD27" s="1035"/>
      <c r="BE27" s="1035"/>
      <c r="BF27" s="1035"/>
      <c r="BG27" s="1036"/>
      <c r="BI27" s="1017"/>
      <c r="BJ27" s="980" t="s">
        <v>800</v>
      </c>
    </row>
    <row r="28" spans="2:62" ht="28.9" customHeight="1">
      <c r="B28" s="1037"/>
      <c r="C28" s="1038"/>
      <c r="D28" s="1027" t="s">
        <v>609</v>
      </c>
      <c r="E28" s="1027"/>
      <c r="F28" s="1028" t="str">
        <f>IFERROR(VLOOKUP(G28,$Q$44:$R$142,2,FALSE),"")</f>
        <v/>
      </c>
      <c r="G28" s="1029"/>
      <c r="H28" s="1030"/>
      <c r="I28" s="1030"/>
      <c r="J28" s="1030"/>
      <c r="K28" s="1030"/>
      <c r="L28" s="1030"/>
      <c r="M28" s="1031"/>
      <c r="O28" s="1017"/>
      <c r="P28" s="1017"/>
      <c r="R28" s="1037"/>
      <c r="S28" s="1038"/>
      <c r="T28" s="1032" t="s">
        <v>609</v>
      </c>
      <c r="U28" s="1032"/>
      <c r="V28" s="1033" t="str">
        <f>IF(F28&lt;&gt;"",'B1'!$F28,"")</f>
        <v/>
      </c>
      <c r="W28" s="1034" t="str">
        <f>IF('B1'!$G28=0,"",'B1'!$G28)</f>
        <v/>
      </c>
      <c r="X28" s="1035" t="str">
        <f>IF('B1'!$H28=0,"",'B1'!$H28)</f>
        <v/>
      </c>
      <c r="Y28" s="1035"/>
      <c r="Z28" s="1035"/>
      <c r="AA28" s="1035"/>
      <c r="AB28" s="1035"/>
      <c r="AC28" s="1036"/>
      <c r="AD28" s="1023"/>
      <c r="AE28" s="1017"/>
      <c r="AF28" s="1023"/>
      <c r="AG28" s="1037"/>
      <c r="AH28" s="1038"/>
      <c r="AI28" s="1032" t="s">
        <v>609</v>
      </c>
      <c r="AJ28" s="1032"/>
      <c r="AK28" s="1033" t="str">
        <f>IF(V28&lt;&gt;"",'B1'!$F28,"")</f>
        <v/>
      </c>
      <c r="AL28" s="1034" t="str">
        <f>IF('B1'!$G28=0,"",'B1'!$G28)</f>
        <v/>
      </c>
      <c r="AM28" s="1035" t="str">
        <f>IF('B1'!$H28=0,"",'B1'!$H28)</f>
        <v/>
      </c>
      <c r="AN28" s="1035"/>
      <c r="AO28" s="1035"/>
      <c r="AP28" s="1035"/>
      <c r="AQ28" s="1035"/>
      <c r="AR28" s="1036"/>
      <c r="AS28" s="1023"/>
      <c r="AT28" s="1017"/>
      <c r="AU28" s="1023"/>
      <c r="AV28" s="1037"/>
      <c r="AW28" s="1038"/>
      <c r="AX28" s="1032" t="s">
        <v>609</v>
      </c>
      <c r="AY28" s="1032"/>
      <c r="AZ28" s="1033" t="str">
        <f>IF(AK28&lt;&gt;"",'B1'!$F28,"")</f>
        <v/>
      </c>
      <c r="BA28" s="1034" t="str">
        <f>IF('B1'!$G28=0,"",'B1'!$G28)</f>
        <v/>
      </c>
      <c r="BB28" s="1035" t="str">
        <f>IF('B1'!$H28=0,"",'B1'!$H28)</f>
        <v/>
      </c>
      <c r="BC28" s="1035"/>
      <c r="BD28" s="1035"/>
      <c r="BE28" s="1035"/>
      <c r="BF28" s="1035"/>
      <c r="BG28" s="1036"/>
      <c r="BI28" s="1017"/>
    </row>
    <row r="29" spans="2:62" ht="28.5" customHeight="1" thickBot="1">
      <c r="B29" s="998" t="s">
        <v>211</v>
      </c>
      <c r="C29" s="999"/>
      <c r="D29" s="1039"/>
      <c r="E29" s="1007"/>
      <c r="F29" s="1007"/>
      <c r="G29" s="1007"/>
      <c r="H29" s="1007"/>
      <c r="I29" s="1007"/>
      <c r="J29" s="1007"/>
      <c r="K29" s="1007"/>
      <c r="L29" s="1007"/>
      <c r="M29" s="1008"/>
      <c r="R29" s="1040" t="s">
        <v>211</v>
      </c>
      <c r="S29" s="1041"/>
      <c r="T29" s="1042" t="str">
        <f>IF('B1'!$D29=0,"",'B1'!$D29)</f>
        <v/>
      </c>
      <c r="U29" s="1043"/>
      <c r="V29" s="1043"/>
      <c r="W29" s="1043"/>
      <c r="X29" s="1043"/>
      <c r="Y29" s="1043"/>
      <c r="Z29" s="1043"/>
      <c r="AA29" s="1043"/>
      <c r="AB29" s="1043"/>
      <c r="AC29" s="1044"/>
      <c r="AD29" s="1023"/>
      <c r="AE29" s="1017"/>
      <c r="AF29" s="1023"/>
      <c r="AG29" s="1040" t="s">
        <v>211</v>
      </c>
      <c r="AH29" s="1041"/>
      <c r="AI29" s="1042" t="str">
        <f>IF('B1'!$D29=0,"",'B1'!$D29)</f>
        <v/>
      </c>
      <c r="AJ29" s="1043"/>
      <c r="AK29" s="1043"/>
      <c r="AL29" s="1043"/>
      <c r="AM29" s="1043"/>
      <c r="AN29" s="1043"/>
      <c r="AO29" s="1043"/>
      <c r="AP29" s="1043"/>
      <c r="AQ29" s="1043"/>
      <c r="AR29" s="1044"/>
      <c r="AS29" s="1023"/>
      <c r="AT29" s="1017"/>
      <c r="AU29" s="1023"/>
      <c r="AV29" s="1040" t="s">
        <v>211</v>
      </c>
      <c r="AW29" s="1041"/>
      <c r="AX29" s="1042" t="str">
        <f>IF('B1'!$D29=0,"",'B1'!$D29)</f>
        <v/>
      </c>
      <c r="AY29" s="1043"/>
      <c r="AZ29" s="1043"/>
      <c r="BA29" s="1043"/>
      <c r="BB29" s="1043"/>
      <c r="BC29" s="1043"/>
      <c r="BD29" s="1043"/>
      <c r="BE29" s="1043"/>
      <c r="BF29" s="1043"/>
      <c r="BG29" s="1044"/>
      <c r="BI29" s="1017"/>
    </row>
    <row r="30" spans="2:62" ht="25.5" customHeight="1" thickBot="1">
      <c r="B30" s="999" t="s">
        <v>212</v>
      </c>
      <c r="C30" s="999"/>
      <c r="D30" s="1045"/>
      <c r="E30" s="1046" t="s">
        <v>213</v>
      </c>
      <c r="F30" s="1046"/>
      <c r="G30" s="1046"/>
      <c r="H30" s="1046"/>
      <c r="I30" s="1047"/>
      <c r="J30" s="1048"/>
      <c r="K30" s="1049"/>
      <c r="L30" s="1050" t="s">
        <v>544</v>
      </c>
      <c r="M30" s="1051"/>
      <c r="N30" s="1052"/>
      <c r="O30" s="1016" t="b">
        <v>0</v>
      </c>
      <c r="P30" s="1017"/>
      <c r="R30" s="1053" t="s">
        <v>212</v>
      </c>
      <c r="S30" s="1054"/>
      <c r="T30" s="1055"/>
      <c r="U30" s="1046" t="s">
        <v>213</v>
      </c>
      <c r="V30" s="1046"/>
      <c r="W30" s="1046"/>
      <c r="X30" s="1046"/>
      <c r="Y30" s="1047"/>
      <c r="Z30" s="1048"/>
      <c r="AA30" s="1049"/>
      <c r="AB30" s="1050" t="s">
        <v>544</v>
      </c>
      <c r="AC30" s="1051"/>
      <c r="AD30" s="1023"/>
      <c r="AE30" s="1016" t="b">
        <f>+O30</f>
        <v>0</v>
      </c>
      <c r="AF30" s="1023"/>
      <c r="AG30" s="1053" t="s">
        <v>212</v>
      </c>
      <c r="AH30" s="1054"/>
      <c r="AI30" s="1055"/>
      <c r="AJ30" s="1046" t="s">
        <v>213</v>
      </c>
      <c r="AK30" s="1046"/>
      <c r="AL30" s="1046"/>
      <c r="AM30" s="1046"/>
      <c r="AN30" s="1047"/>
      <c r="AO30" s="1048"/>
      <c r="AP30" s="1049"/>
      <c r="AQ30" s="1050" t="s">
        <v>544</v>
      </c>
      <c r="AR30" s="1051"/>
      <c r="AS30" s="1023"/>
      <c r="AT30" s="1016" t="b">
        <f>+AE30</f>
        <v>0</v>
      </c>
      <c r="AU30" s="1023"/>
      <c r="AV30" s="1053" t="s">
        <v>212</v>
      </c>
      <c r="AW30" s="1054"/>
      <c r="AX30" s="1055"/>
      <c r="AY30" s="1046" t="s">
        <v>213</v>
      </c>
      <c r="AZ30" s="1046"/>
      <c r="BA30" s="1046"/>
      <c r="BB30" s="1046"/>
      <c r="BC30" s="1047"/>
      <c r="BD30" s="1048"/>
      <c r="BE30" s="1049"/>
      <c r="BF30" s="1050" t="s">
        <v>544</v>
      </c>
      <c r="BG30" s="1051"/>
      <c r="BH30" s="1056"/>
      <c r="BI30" s="1016" t="b">
        <f>+AT30</f>
        <v>0</v>
      </c>
    </row>
    <row r="31" spans="2:62" ht="25.5" customHeight="1" thickBot="1">
      <c r="B31" s="999"/>
      <c r="C31" s="999"/>
      <c r="D31" s="1045"/>
      <c r="E31" s="1046" t="s">
        <v>214</v>
      </c>
      <c r="F31" s="1046"/>
      <c r="G31" s="1046"/>
      <c r="H31" s="1046"/>
      <c r="I31" s="1047" t="str">
        <f>IF($O$31=TRUE,'（非表示）計算-3'!$CR$10,"")</f>
        <v/>
      </c>
      <c r="J31" s="1048"/>
      <c r="K31" s="1049"/>
      <c r="L31" s="1050" t="s">
        <v>204</v>
      </c>
      <c r="M31" s="1051"/>
      <c r="N31" s="1052"/>
      <c r="O31" s="1016" t="b">
        <v>0</v>
      </c>
      <c r="P31" s="1017"/>
      <c r="R31" s="1057"/>
      <c r="S31" s="1058"/>
      <c r="T31" s="1059"/>
      <c r="U31" s="1046" t="s">
        <v>214</v>
      </c>
      <c r="V31" s="1046"/>
      <c r="W31" s="1046"/>
      <c r="X31" s="1046"/>
      <c r="Y31" s="1047"/>
      <c r="Z31" s="1048"/>
      <c r="AA31" s="1049"/>
      <c r="AB31" s="1050" t="s">
        <v>204</v>
      </c>
      <c r="AC31" s="1051"/>
      <c r="AD31" s="1023"/>
      <c r="AE31" s="1016" t="b">
        <f t="shared" ref="AE31:AE32" si="1">+O31</f>
        <v>0</v>
      </c>
      <c r="AF31" s="1023"/>
      <c r="AG31" s="1057"/>
      <c r="AH31" s="1058"/>
      <c r="AI31" s="1059"/>
      <c r="AJ31" s="1046" t="s">
        <v>214</v>
      </c>
      <c r="AK31" s="1046"/>
      <c r="AL31" s="1046"/>
      <c r="AM31" s="1046"/>
      <c r="AN31" s="1047"/>
      <c r="AO31" s="1048"/>
      <c r="AP31" s="1049"/>
      <c r="AQ31" s="1050" t="s">
        <v>204</v>
      </c>
      <c r="AR31" s="1051"/>
      <c r="AS31" s="1023"/>
      <c r="AT31" s="1016" t="b">
        <f>+AE31</f>
        <v>0</v>
      </c>
      <c r="AU31" s="1023"/>
      <c r="AV31" s="1057"/>
      <c r="AW31" s="1058"/>
      <c r="AX31" s="1059"/>
      <c r="AY31" s="1046" t="s">
        <v>214</v>
      </c>
      <c r="AZ31" s="1046"/>
      <c r="BA31" s="1046"/>
      <c r="BB31" s="1046"/>
      <c r="BC31" s="1047"/>
      <c r="BD31" s="1048"/>
      <c r="BE31" s="1049"/>
      <c r="BF31" s="1050" t="s">
        <v>204</v>
      </c>
      <c r="BG31" s="1051"/>
      <c r="BI31" s="1016" t="b">
        <f>+AT31</f>
        <v>0</v>
      </c>
    </row>
    <row r="32" spans="2:62" ht="25.5" customHeight="1" thickBot="1">
      <c r="B32" s="999"/>
      <c r="C32" s="999"/>
      <c r="D32" s="1045"/>
      <c r="E32" s="1060" t="s">
        <v>215</v>
      </c>
      <c r="F32" s="1060"/>
      <c r="G32" s="1060"/>
      <c r="H32" s="1060"/>
      <c r="I32" s="1060" t="str">
        <f>IF($O$32=TRUE,SUM(#REF!),"")</f>
        <v/>
      </c>
      <c r="J32" s="1048"/>
      <c r="K32" s="1049"/>
      <c r="L32" s="1050" t="s">
        <v>216</v>
      </c>
      <c r="M32" s="1051"/>
      <c r="N32" s="1052"/>
      <c r="O32" s="1016" t="b">
        <v>0</v>
      </c>
      <c r="P32" s="1017"/>
      <c r="R32" s="1061"/>
      <c r="S32" s="1062"/>
      <c r="T32" s="1059"/>
      <c r="U32" s="1060" t="s">
        <v>215</v>
      </c>
      <c r="V32" s="1060"/>
      <c r="W32" s="1060"/>
      <c r="X32" s="1060"/>
      <c r="Y32" s="1060"/>
      <c r="Z32" s="1048"/>
      <c r="AA32" s="1049"/>
      <c r="AB32" s="1050" t="s">
        <v>216</v>
      </c>
      <c r="AC32" s="1051"/>
      <c r="AD32" s="1023"/>
      <c r="AE32" s="1016" t="b">
        <f t="shared" si="1"/>
        <v>0</v>
      </c>
      <c r="AF32" s="1023"/>
      <c r="AG32" s="1061"/>
      <c r="AH32" s="1062"/>
      <c r="AI32" s="1059"/>
      <c r="AJ32" s="1060" t="s">
        <v>215</v>
      </c>
      <c r="AK32" s="1060"/>
      <c r="AL32" s="1060"/>
      <c r="AM32" s="1060"/>
      <c r="AN32" s="1041"/>
      <c r="AO32" s="1048"/>
      <c r="AP32" s="1049"/>
      <c r="AQ32" s="1050" t="s">
        <v>216</v>
      </c>
      <c r="AR32" s="1051"/>
      <c r="AS32" s="1023"/>
      <c r="AT32" s="1016" t="b">
        <f>+AE32</f>
        <v>0</v>
      </c>
      <c r="AU32" s="1023"/>
      <c r="AV32" s="1061"/>
      <c r="AW32" s="1062"/>
      <c r="AX32" s="1059"/>
      <c r="AY32" s="1060" t="s">
        <v>215</v>
      </c>
      <c r="AZ32" s="1060"/>
      <c r="BA32" s="1060"/>
      <c r="BB32" s="1060"/>
      <c r="BC32" s="1041"/>
      <c r="BD32" s="1048"/>
      <c r="BE32" s="1049"/>
      <c r="BF32" s="1050" t="s">
        <v>216</v>
      </c>
      <c r="BG32" s="1051"/>
      <c r="BI32" s="1016" t="b">
        <f>+AT32</f>
        <v>0</v>
      </c>
    </row>
    <row r="33" spans="2:59" ht="22.15" customHeight="1">
      <c r="B33" s="999" t="s">
        <v>217</v>
      </c>
      <c r="C33" s="999"/>
      <c r="D33" s="1063" t="s">
        <v>65</v>
      </c>
      <c r="E33" s="1026"/>
      <c r="F33" s="1064" t="s">
        <v>205</v>
      </c>
      <c r="G33" s="1065"/>
      <c r="H33" s="1066"/>
      <c r="I33" s="1039"/>
      <c r="J33" s="1007"/>
      <c r="K33" s="1007"/>
      <c r="L33" s="1007"/>
      <c r="M33" s="1008"/>
      <c r="R33" s="1053" t="s">
        <v>2</v>
      </c>
      <c r="S33" s="1054"/>
      <c r="T33" s="1063" t="s">
        <v>3</v>
      </c>
      <c r="U33" s="1026"/>
      <c r="V33" s="1064" t="s">
        <v>205</v>
      </c>
      <c r="W33" s="1065"/>
      <c r="X33" s="1066" t="str">
        <f>IF('B1'!$H33=0,"",'B1'!H33)</f>
        <v/>
      </c>
      <c r="Y33" s="1039" t="str">
        <f>IF('B1'!$I$33=0,"",'B1'!$I$33)</f>
        <v/>
      </c>
      <c r="Z33" s="1007"/>
      <c r="AA33" s="1007"/>
      <c r="AB33" s="1007"/>
      <c r="AC33" s="1008"/>
      <c r="AD33" s="1023"/>
      <c r="AE33" s="1023"/>
      <c r="AF33" s="1023"/>
      <c r="AG33" s="1053" t="s">
        <v>2</v>
      </c>
      <c r="AH33" s="1054"/>
      <c r="AI33" s="1063" t="s">
        <v>3</v>
      </c>
      <c r="AJ33" s="1026"/>
      <c r="AK33" s="1064" t="s">
        <v>205</v>
      </c>
      <c r="AL33" s="1065"/>
      <c r="AM33" s="1066" t="str">
        <f>IF('B1'!$H33=0,"",'B1'!X33)</f>
        <v/>
      </c>
      <c r="AN33" s="1039" t="str">
        <f>IF('B1'!$I$33=0,"",'B1'!$I$33)</f>
        <v/>
      </c>
      <c r="AO33" s="1007"/>
      <c r="AP33" s="1007"/>
      <c r="AQ33" s="1007"/>
      <c r="AR33" s="1008"/>
      <c r="AS33" s="1023"/>
      <c r="AT33" s="1023"/>
      <c r="AU33" s="1023"/>
      <c r="AV33" s="1053" t="s">
        <v>2</v>
      </c>
      <c r="AW33" s="1054"/>
      <c r="AX33" s="1063" t="s">
        <v>3</v>
      </c>
      <c r="AY33" s="1026"/>
      <c r="AZ33" s="1064" t="s">
        <v>205</v>
      </c>
      <c r="BA33" s="1065"/>
      <c r="BB33" s="1066" t="str">
        <f>IF('B1'!$H33=0,"",'B1'!AM33)</f>
        <v/>
      </c>
      <c r="BC33" s="1039" t="str">
        <f>IF('B1'!$I$33=0,"",'B1'!$I$33)</f>
        <v/>
      </c>
      <c r="BD33" s="1007"/>
      <c r="BE33" s="1007"/>
      <c r="BF33" s="1007"/>
      <c r="BG33" s="1008"/>
    </row>
    <row r="34" spans="2:59" ht="22.15" customHeight="1">
      <c r="B34" s="999"/>
      <c r="C34" s="999"/>
      <c r="D34" s="1037"/>
      <c r="E34" s="1038"/>
      <c r="F34" s="1067" t="s">
        <v>206</v>
      </c>
      <c r="G34" s="1068"/>
      <c r="H34" s="1069"/>
      <c r="I34" s="1039"/>
      <c r="J34" s="1007"/>
      <c r="K34" s="1007"/>
      <c r="L34" s="1007"/>
      <c r="M34" s="1008"/>
      <c r="R34" s="1057"/>
      <c r="S34" s="1058"/>
      <c r="T34" s="1037"/>
      <c r="U34" s="1038"/>
      <c r="V34" s="1067" t="s">
        <v>206</v>
      </c>
      <c r="W34" s="1068"/>
      <c r="X34" s="1069" t="str">
        <f>IF('B1'!$H34=0,"",'B1'!$H34)</f>
        <v/>
      </c>
      <c r="Y34" s="1039" t="str">
        <f>IF('B1'!$I$34=0,"",'B1'!$I$34)</f>
        <v/>
      </c>
      <c r="Z34" s="1007"/>
      <c r="AA34" s="1007"/>
      <c r="AB34" s="1007"/>
      <c r="AC34" s="1008"/>
      <c r="AD34" s="1023"/>
      <c r="AE34" s="1023"/>
      <c r="AF34" s="1023"/>
      <c r="AG34" s="1057"/>
      <c r="AH34" s="1058"/>
      <c r="AI34" s="1037"/>
      <c r="AJ34" s="1038"/>
      <c r="AK34" s="1067" t="s">
        <v>206</v>
      </c>
      <c r="AL34" s="1068"/>
      <c r="AM34" s="1069" t="str">
        <f>IF('B1'!$H34=0,"",'B1'!$H34)</f>
        <v/>
      </c>
      <c r="AN34" s="1039" t="str">
        <f>IF('B1'!$I$34=0,"",'B1'!$I$34)</f>
        <v/>
      </c>
      <c r="AO34" s="1007"/>
      <c r="AP34" s="1007"/>
      <c r="AQ34" s="1007"/>
      <c r="AR34" s="1008"/>
      <c r="AS34" s="1023"/>
      <c r="AT34" s="1023"/>
      <c r="AU34" s="1023"/>
      <c r="AV34" s="1057"/>
      <c r="AW34" s="1058"/>
      <c r="AX34" s="1037"/>
      <c r="AY34" s="1038"/>
      <c r="AZ34" s="1067" t="s">
        <v>206</v>
      </c>
      <c r="BA34" s="1068"/>
      <c r="BB34" s="1069" t="str">
        <f>IF('B1'!$H34=0,"",'B1'!$H34)</f>
        <v/>
      </c>
      <c r="BC34" s="1039" t="str">
        <f>IF('B1'!$I$34=0,"",'B1'!$I$34)</f>
        <v/>
      </c>
      <c r="BD34" s="1007"/>
      <c r="BE34" s="1007"/>
      <c r="BF34" s="1007"/>
      <c r="BG34" s="1008"/>
    </row>
    <row r="35" spans="2:59" ht="22.15" customHeight="1">
      <c r="B35" s="999"/>
      <c r="C35" s="999"/>
      <c r="D35" s="1070" t="s">
        <v>218</v>
      </c>
      <c r="E35" s="1071"/>
      <c r="F35" s="1071"/>
      <c r="G35" s="1071"/>
      <c r="H35" s="1072"/>
      <c r="I35" s="1073"/>
      <c r="J35" s="1074"/>
      <c r="K35" s="1074"/>
      <c r="L35" s="1074"/>
      <c r="M35" s="1075"/>
      <c r="R35" s="1057"/>
      <c r="S35" s="1058"/>
      <c r="T35" s="1070" t="s">
        <v>4</v>
      </c>
      <c r="U35" s="1071"/>
      <c r="V35" s="1071"/>
      <c r="W35" s="1071"/>
      <c r="X35" s="1072" t="str">
        <f>IF('B1'!$H35=0,"",'B1'!$H35)</f>
        <v/>
      </c>
      <c r="Y35" s="1039" t="str">
        <f>IF('B1'!$I$35=0,"",'B1'!$I$35)</f>
        <v/>
      </c>
      <c r="Z35" s="1007"/>
      <c r="AA35" s="1007"/>
      <c r="AB35" s="1007"/>
      <c r="AC35" s="1008"/>
      <c r="AD35" s="1023"/>
      <c r="AE35" s="1023"/>
      <c r="AF35" s="1023"/>
      <c r="AG35" s="1057"/>
      <c r="AH35" s="1058"/>
      <c r="AI35" s="1070" t="s">
        <v>4</v>
      </c>
      <c r="AJ35" s="1071"/>
      <c r="AK35" s="1071"/>
      <c r="AL35" s="1071"/>
      <c r="AM35" s="1072" t="str">
        <f>IF('B1'!$H35=0,"",'B1'!$H35)</f>
        <v/>
      </c>
      <c r="AN35" s="1039" t="str">
        <f>IF('B1'!$I$35=0,"",'B1'!$I$35)</f>
        <v/>
      </c>
      <c r="AO35" s="1007"/>
      <c r="AP35" s="1007"/>
      <c r="AQ35" s="1007"/>
      <c r="AR35" s="1008"/>
      <c r="AS35" s="1023"/>
      <c r="AT35" s="1023"/>
      <c r="AU35" s="1023"/>
      <c r="AV35" s="1057"/>
      <c r="AW35" s="1058"/>
      <c r="AX35" s="1070" t="s">
        <v>4</v>
      </c>
      <c r="AY35" s="1071"/>
      <c r="AZ35" s="1071"/>
      <c r="BA35" s="1071"/>
      <c r="BB35" s="1072" t="str">
        <f>IF('B1'!$H35=0,"",'B1'!$H35)</f>
        <v/>
      </c>
      <c r="BC35" s="1039" t="str">
        <f>IF('B1'!$I$35=0,"",'B1'!$I$35)</f>
        <v/>
      </c>
      <c r="BD35" s="1007"/>
      <c r="BE35" s="1007"/>
      <c r="BF35" s="1007"/>
      <c r="BG35" s="1008"/>
    </row>
    <row r="36" spans="2:59" ht="22.15" customHeight="1">
      <c r="B36" s="999"/>
      <c r="C36" s="999"/>
      <c r="D36" s="1070" t="s">
        <v>219</v>
      </c>
      <c r="E36" s="1071"/>
      <c r="F36" s="1071"/>
      <c r="G36" s="1071"/>
      <c r="H36" s="1072"/>
      <c r="I36" s="1073"/>
      <c r="J36" s="1074"/>
      <c r="K36" s="1074"/>
      <c r="L36" s="1074"/>
      <c r="M36" s="1075"/>
      <c r="R36" s="1057"/>
      <c r="S36" s="1058"/>
      <c r="T36" s="1070" t="s">
        <v>5</v>
      </c>
      <c r="U36" s="1071"/>
      <c r="V36" s="1071"/>
      <c r="W36" s="1071"/>
      <c r="X36" s="1072" t="str">
        <f>IF('B1'!$H36=0,"",'B1'!$H36)</f>
        <v/>
      </c>
      <c r="Y36" s="1039" t="str">
        <f>IF('B1'!$I$36=0,"",'B1'!$I$36)</f>
        <v/>
      </c>
      <c r="Z36" s="1007"/>
      <c r="AA36" s="1007"/>
      <c r="AB36" s="1007"/>
      <c r="AC36" s="1008"/>
      <c r="AD36" s="1023"/>
      <c r="AE36" s="1023"/>
      <c r="AF36" s="1023"/>
      <c r="AG36" s="1057"/>
      <c r="AH36" s="1058"/>
      <c r="AI36" s="1070" t="s">
        <v>5</v>
      </c>
      <c r="AJ36" s="1071"/>
      <c r="AK36" s="1071"/>
      <c r="AL36" s="1071"/>
      <c r="AM36" s="1072" t="str">
        <f>IF('B1'!$H36=0,"",'B1'!$H36)</f>
        <v/>
      </c>
      <c r="AN36" s="1039" t="str">
        <f>IF('B1'!$I$36=0,"",'B1'!$I$36)</f>
        <v/>
      </c>
      <c r="AO36" s="1007"/>
      <c r="AP36" s="1007"/>
      <c r="AQ36" s="1007"/>
      <c r="AR36" s="1008"/>
      <c r="AS36" s="1023"/>
      <c r="AT36" s="1023"/>
      <c r="AU36" s="1023"/>
      <c r="AV36" s="1057"/>
      <c r="AW36" s="1058"/>
      <c r="AX36" s="1070" t="s">
        <v>5</v>
      </c>
      <c r="AY36" s="1071"/>
      <c r="AZ36" s="1071"/>
      <c r="BA36" s="1071"/>
      <c r="BB36" s="1072" t="str">
        <f>IF('B1'!$H36=0,"",'B1'!$H36)</f>
        <v/>
      </c>
      <c r="BC36" s="1039" t="str">
        <f>IF('B1'!$I$36=0,"",'B1'!$I$36)</f>
        <v/>
      </c>
      <c r="BD36" s="1007"/>
      <c r="BE36" s="1007"/>
      <c r="BF36" s="1007"/>
      <c r="BG36" s="1008"/>
    </row>
    <row r="37" spans="2:59" ht="22.15" customHeight="1">
      <c r="B37" s="999"/>
      <c r="C37" s="999"/>
      <c r="D37" s="1070" t="s">
        <v>220</v>
      </c>
      <c r="E37" s="1071"/>
      <c r="F37" s="1071"/>
      <c r="G37" s="1071"/>
      <c r="H37" s="1072"/>
      <c r="I37" s="1076"/>
      <c r="J37" s="1074"/>
      <c r="K37" s="1074"/>
      <c r="L37" s="1074"/>
      <c r="M37" s="1075"/>
      <c r="R37" s="1061"/>
      <c r="S37" s="1062"/>
      <c r="T37" s="1070" t="s">
        <v>6</v>
      </c>
      <c r="U37" s="1071"/>
      <c r="V37" s="1071"/>
      <c r="W37" s="1071"/>
      <c r="X37" s="1072" t="str">
        <f>IF('B1'!$H37=0,"",'B1'!$H37)</f>
        <v/>
      </c>
      <c r="Y37" s="1039" t="str">
        <f>IF('B1'!$I$37=0,"",'B1'!$I$37)</f>
        <v/>
      </c>
      <c r="Z37" s="1007"/>
      <c r="AA37" s="1007"/>
      <c r="AB37" s="1007"/>
      <c r="AC37" s="1008"/>
      <c r="AD37" s="1023"/>
      <c r="AE37" s="1023"/>
      <c r="AF37" s="1023"/>
      <c r="AG37" s="1061"/>
      <c r="AH37" s="1062"/>
      <c r="AI37" s="1070" t="s">
        <v>6</v>
      </c>
      <c r="AJ37" s="1071"/>
      <c r="AK37" s="1071"/>
      <c r="AL37" s="1071"/>
      <c r="AM37" s="1072" t="str">
        <f>IF('B1'!$H37=0,"",'B1'!$H37)</f>
        <v/>
      </c>
      <c r="AN37" s="1039" t="str">
        <f>IF('B1'!$I$37=0,"",'B1'!$I$37)</f>
        <v/>
      </c>
      <c r="AO37" s="1007"/>
      <c r="AP37" s="1007"/>
      <c r="AQ37" s="1007"/>
      <c r="AR37" s="1008"/>
      <c r="AS37" s="1023"/>
      <c r="AT37" s="1023"/>
      <c r="AU37" s="1023"/>
      <c r="AV37" s="1061"/>
      <c r="AW37" s="1062"/>
      <c r="AX37" s="1070" t="s">
        <v>6</v>
      </c>
      <c r="AY37" s="1071"/>
      <c r="AZ37" s="1071"/>
      <c r="BA37" s="1071"/>
      <c r="BB37" s="1072" t="str">
        <f>IF('B1'!$H37=0,"",'B1'!$H37)</f>
        <v/>
      </c>
      <c r="BC37" s="1039" t="str">
        <f>IF('B1'!$I$37=0,"",'B1'!$I$37)</f>
        <v/>
      </c>
      <c r="BD37" s="1007"/>
      <c r="BE37" s="1007"/>
      <c r="BF37" s="1007"/>
      <c r="BG37" s="1008"/>
    </row>
    <row r="38" spans="2:59" ht="9.4" customHeight="1"/>
    <row r="39" spans="2:59" ht="16.5" customHeight="1">
      <c r="B39" s="1077" t="s">
        <v>221</v>
      </c>
      <c r="C39" s="1078"/>
      <c r="D39" s="1078"/>
      <c r="E39" s="1078"/>
      <c r="F39" s="1078"/>
      <c r="G39" s="1079" t="s">
        <v>222</v>
      </c>
      <c r="H39" s="1078" t="s">
        <v>9</v>
      </c>
      <c r="I39" s="1078"/>
      <c r="J39" s="1078"/>
      <c r="K39" s="1078"/>
      <c r="L39" s="1078"/>
      <c r="M39" s="1078"/>
      <c r="R39" s="1077" t="s">
        <v>7</v>
      </c>
      <c r="S39" s="1078"/>
      <c r="T39" s="1078"/>
      <c r="U39" s="1078"/>
      <c r="V39" s="1078"/>
      <c r="W39" s="1079" t="s">
        <v>8</v>
      </c>
      <c r="X39" s="1078" t="s">
        <v>9</v>
      </c>
      <c r="Y39" s="1078" t="s">
        <v>9</v>
      </c>
      <c r="Z39" s="1078"/>
      <c r="AA39" s="1078"/>
      <c r="AB39" s="1078"/>
      <c r="AC39" s="1078"/>
      <c r="AG39" s="1077" t="s">
        <v>7</v>
      </c>
      <c r="AH39" s="1078"/>
      <c r="AI39" s="1078"/>
      <c r="AJ39" s="1078"/>
      <c r="AK39" s="1078"/>
      <c r="AL39" s="1079" t="s">
        <v>8</v>
      </c>
      <c r="AM39" s="1078" t="s">
        <v>9</v>
      </c>
      <c r="AN39" s="1078" t="s">
        <v>9</v>
      </c>
      <c r="AO39" s="1078"/>
      <c r="AP39" s="1078"/>
      <c r="AQ39" s="1078"/>
      <c r="AR39" s="1078"/>
      <c r="AV39" s="1077" t="s">
        <v>7</v>
      </c>
      <c r="AW39" s="1078"/>
      <c r="AX39" s="1078"/>
      <c r="AY39" s="1078"/>
      <c r="AZ39" s="1078"/>
      <c r="BA39" s="1079" t="s">
        <v>8</v>
      </c>
      <c r="BB39" s="1078" t="s">
        <v>9</v>
      </c>
      <c r="BC39" s="1078" t="s">
        <v>9</v>
      </c>
      <c r="BD39" s="1078"/>
      <c r="BE39" s="1078"/>
      <c r="BF39" s="1078"/>
      <c r="BG39" s="1078"/>
    </row>
    <row r="40" spans="2:59" ht="63.4" customHeight="1">
      <c r="B40" s="1077"/>
      <c r="C40" s="1078"/>
      <c r="D40" s="1078"/>
      <c r="E40" s="1078"/>
      <c r="F40" s="1078"/>
      <c r="G40" s="1080"/>
      <c r="H40" s="1081"/>
      <c r="I40" s="1082"/>
      <c r="J40" s="1082"/>
      <c r="K40" s="1082"/>
      <c r="L40" s="1082"/>
      <c r="M40" s="1083"/>
      <c r="R40" s="1077"/>
      <c r="S40" s="1078"/>
      <c r="T40" s="1078"/>
      <c r="U40" s="1078"/>
      <c r="V40" s="1078"/>
      <c r="W40" s="1080"/>
      <c r="X40" s="1081"/>
      <c r="Y40" s="1082"/>
      <c r="Z40" s="1082"/>
      <c r="AA40" s="1082"/>
      <c r="AB40" s="1082"/>
      <c r="AC40" s="1083"/>
      <c r="AG40" s="1077"/>
      <c r="AH40" s="1078"/>
      <c r="AI40" s="1078"/>
      <c r="AJ40" s="1078"/>
      <c r="AK40" s="1078"/>
      <c r="AL40" s="1080"/>
      <c r="AM40" s="1081"/>
      <c r="AN40" s="1082"/>
      <c r="AO40" s="1082"/>
      <c r="AP40" s="1082"/>
      <c r="AQ40" s="1082"/>
      <c r="AR40" s="1083"/>
      <c r="AV40" s="1077"/>
      <c r="AW40" s="1078"/>
      <c r="AX40" s="1078"/>
      <c r="AY40" s="1078"/>
      <c r="AZ40" s="1078"/>
      <c r="BA40" s="1080"/>
      <c r="BB40" s="1081"/>
      <c r="BC40" s="1082"/>
      <c r="BD40" s="1082"/>
      <c r="BE40" s="1082"/>
      <c r="BF40" s="1082"/>
      <c r="BG40" s="1083"/>
    </row>
    <row r="42" spans="2:59" ht="18" customHeight="1"/>
    <row r="43" spans="2:59" ht="18" hidden="1" customHeight="1">
      <c r="K43" s="980" t="s">
        <v>297</v>
      </c>
      <c r="L43" s="980" t="s">
        <v>298</v>
      </c>
    </row>
    <row r="44" spans="2:59" ht="18" hidden="1" customHeight="1">
      <c r="K44" s="980" t="s">
        <v>318</v>
      </c>
      <c r="L44" s="980" t="s">
        <v>299</v>
      </c>
      <c r="Q44" s="1084" t="s">
        <v>223</v>
      </c>
      <c r="R44" s="1085" t="s">
        <v>578</v>
      </c>
    </row>
    <row r="45" spans="2:59" ht="18" hidden="1" customHeight="1">
      <c r="K45" s="980" t="s">
        <v>319</v>
      </c>
      <c r="L45" s="980" t="s">
        <v>300</v>
      </c>
      <c r="Q45" s="1084" t="s">
        <v>224</v>
      </c>
      <c r="R45" s="1085" t="s">
        <v>579</v>
      </c>
    </row>
    <row r="46" spans="2:59" ht="18" hidden="1" customHeight="1">
      <c r="K46" s="980" t="s">
        <v>320</v>
      </c>
      <c r="L46" s="980" t="s">
        <v>301</v>
      </c>
      <c r="Q46" s="1084" t="s">
        <v>225</v>
      </c>
      <c r="R46" s="1085" t="s">
        <v>580</v>
      </c>
    </row>
    <row r="47" spans="2:59" ht="18" hidden="1" customHeight="1">
      <c r="K47" s="980" t="s">
        <v>321</v>
      </c>
      <c r="L47" s="980" t="s">
        <v>302</v>
      </c>
      <c r="Q47" s="1084" t="s">
        <v>226</v>
      </c>
      <c r="R47" s="1085" t="s">
        <v>581</v>
      </c>
    </row>
    <row r="48" spans="2:59" ht="18" hidden="1" customHeight="1">
      <c r="K48" s="980" t="s">
        <v>322</v>
      </c>
      <c r="L48" s="980" t="s">
        <v>303</v>
      </c>
      <c r="Q48" s="1084" t="s">
        <v>227</v>
      </c>
      <c r="R48" s="1085" t="s">
        <v>582</v>
      </c>
    </row>
    <row r="49" spans="11:18" ht="18" hidden="1" customHeight="1">
      <c r="K49" s="980" t="s">
        <v>323</v>
      </c>
      <c r="L49" s="980" t="s">
        <v>304</v>
      </c>
      <c r="Q49" s="1084" t="s">
        <v>228</v>
      </c>
      <c r="R49" s="1085" t="s">
        <v>583</v>
      </c>
    </row>
    <row r="50" spans="11:18" ht="18" hidden="1" customHeight="1">
      <c r="K50" s="980" t="s">
        <v>324</v>
      </c>
      <c r="L50" s="980" t="s">
        <v>305</v>
      </c>
      <c r="Q50" s="1084" t="s">
        <v>229</v>
      </c>
      <c r="R50" s="1085" t="s">
        <v>584</v>
      </c>
    </row>
    <row r="51" spans="11:18" ht="18" hidden="1" customHeight="1">
      <c r="K51" s="980" t="s">
        <v>325</v>
      </c>
      <c r="L51" s="980" t="s">
        <v>306</v>
      </c>
      <c r="Q51" s="1084" t="s">
        <v>230</v>
      </c>
      <c r="R51" s="1085" t="s">
        <v>585</v>
      </c>
    </row>
    <row r="52" spans="11:18" ht="18" hidden="1" customHeight="1">
      <c r="K52" s="980" t="s">
        <v>326</v>
      </c>
      <c r="L52" s="980" t="s">
        <v>307</v>
      </c>
      <c r="Q52" s="1084" t="s">
        <v>231</v>
      </c>
      <c r="R52" s="1085" t="s">
        <v>586</v>
      </c>
    </row>
    <row r="53" spans="11:18" ht="18" hidden="1" customHeight="1">
      <c r="K53" s="980" t="s">
        <v>327</v>
      </c>
      <c r="L53" s="980" t="s">
        <v>308</v>
      </c>
      <c r="Q53" s="1084" t="s">
        <v>14</v>
      </c>
      <c r="R53" s="1086">
        <v>10</v>
      </c>
    </row>
    <row r="54" spans="11:18" ht="18" hidden="1" customHeight="1">
      <c r="K54" s="980" t="s">
        <v>328</v>
      </c>
      <c r="L54" s="980" t="s">
        <v>309</v>
      </c>
      <c r="Q54" s="1084" t="s">
        <v>15</v>
      </c>
      <c r="R54" s="1086">
        <v>11</v>
      </c>
    </row>
    <row r="55" spans="11:18" ht="18" hidden="1" customHeight="1">
      <c r="K55" s="980" t="s">
        <v>329</v>
      </c>
      <c r="L55" s="980" t="s">
        <v>310</v>
      </c>
      <c r="Q55" s="1084" t="s">
        <v>16</v>
      </c>
      <c r="R55" s="1086">
        <v>12</v>
      </c>
    </row>
    <row r="56" spans="11:18" ht="18" hidden="1" customHeight="1">
      <c r="K56" s="980" t="s">
        <v>330</v>
      </c>
      <c r="L56" s="980" t="s">
        <v>311</v>
      </c>
      <c r="Q56" s="1084" t="s">
        <v>17</v>
      </c>
      <c r="R56" s="1086">
        <v>13</v>
      </c>
    </row>
    <row r="57" spans="11:18" ht="18" hidden="1" customHeight="1">
      <c r="K57" s="980" t="s">
        <v>331</v>
      </c>
      <c r="L57" s="980" t="s">
        <v>312</v>
      </c>
      <c r="Q57" s="1084" t="s">
        <v>18</v>
      </c>
      <c r="R57" s="1086">
        <v>14</v>
      </c>
    </row>
    <row r="58" spans="11:18" ht="18" hidden="1" customHeight="1">
      <c r="K58" s="980" t="s">
        <v>332</v>
      </c>
      <c r="L58" s="980" t="s">
        <v>313</v>
      </c>
      <c r="Q58" s="1084" t="s">
        <v>19</v>
      </c>
      <c r="R58" s="1086">
        <v>15</v>
      </c>
    </row>
    <row r="59" spans="11:18" ht="18" hidden="1" customHeight="1">
      <c r="K59" s="980" t="s">
        <v>333</v>
      </c>
      <c r="L59" s="980" t="s">
        <v>314</v>
      </c>
      <c r="Q59" s="1084" t="s">
        <v>20</v>
      </c>
      <c r="R59" s="1086">
        <v>16</v>
      </c>
    </row>
    <row r="60" spans="11:18" ht="18" hidden="1" customHeight="1">
      <c r="K60" s="980" t="s">
        <v>334</v>
      </c>
      <c r="L60" s="980" t="s">
        <v>315</v>
      </c>
      <c r="Q60" s="1084" t="s">
        <v>21</v>
      </c>
      <c r="R60" s="1086">
        <v>17</v>
      </c>
    </row>
    <row r="61" spans="11:18" ht="18" hidden="1" customHeight="1">
      <c r="K61" s="980" t="s">
        <v>335</v>
      </c>
      <c r="L61" s="980" t="s">
        <v>316</v>
      </c>
      <c r="Q61" s="1084" t="s">
        <v>22</v>
      </c>
      <c r="R61" s="1086">
        <v>18</v>
      </c>
    </row>
    <row r="62" spans="11:18" ht="18" hidden="1" customHeight="1">
      <c r="K62" s="980" t="s">
        <v>336</v>
      </c>
      <c r="L62" s="980" t="s">
        <v>317</v>
      </c>
      <c r="Q62" s="1084" t="s">
        <v>23</v>
      </c>
      <c r="R62" s="1086">
        <v>19</v>
      </c>
    </row>
    <row r="63" spans="11:18" ht="18" hidden="1" customHeight="1">
      <c r="Q63" s="1084" t="s">
        <v>24</v>
      </c>
      <c r="R63" s="1086">
        <v>20</v>
      </c>
    </row>
    <row r="64" spans="11:18" ht="18" hidden="1" customHeight="1">
      <c r="Q64" s="1084" t="s">
        <v>25</v>
      </c>
      <c r="R64" s="1086">
        <v>21</v>
      </c>
    </row>
    <row r="65" spans="17:18" ht="18" hidden="1" customHeight="1">
      <c r="Q65" s="1084" t="s">
        <v>26</v>
      </c>
      <c r="R65" s="1086">
        <v>22</v>
      </c>
    </row>
    <row r="66" spans="17:18" ht="18" hidden="1" customHeight="1">
      <c r="Q66" s="1084" t="s">
        <v>27</v>
      </c>
      <c r="R66" s="1086">
        <v>23</v>
      </c>
    </row>
    <row r="67" spans="17:18" ht="18" hidden="1" customHeight="1">
      <c r="Q67" s="1084" t="s">
        <v>28</v>
      </c>
      <c r="R67" s="1086">
        <v>24</v>
      </c>
    </row>
    <row r="68" spans="17:18" ht="18" hidden="1" customHeight="1">
      <c r="Q68" s="1084" t="s">
        <v>232</v>
      </c>
      <c r="R68" s="1086">
        <v>25</v>
      </c>
    </row>
    <row r="69" spans="17:18" ht="18" hidden="1" customHeight="1">
      <c r="Q69" s="1084" t="s">
        <v>233</v>
      </c>
      <c r="R69" s="1086">
        <v>26</v>
      </c>
    </row>
    <row r="70" spans="17:18" ht="18" hidden="1" customHeight="1">
      <c r="Q70" s="1084" t="s">
        <v>234</v>
      </c>
      <c r="R70" s="1086">
        <v>27</v>
      </c>
    </row>
    <row r="71" spans="17:18" ht="18" hidden="1" customHeight="1">
      <c r="Q71" s="1084" t="s">
        <v>235</v>
      </c>
      <c r="R71" s="1086">
        <v>28</v>
      </c>
    </row>
    <row r="72" spans="17:18" ht="18" hidden="1" customHeight="1">
      <c r="Q72" s="1084" t="s">
        <v>236</v>
      </c>
      <c r="R72" s="1086">
        <v>29</v>
      </c>
    </row>
    <row r="73" spans="17:18" ht="18" hidden="1" customHeight="1">
      <c r="Q73" s="1084" t="s">
        <v>237</v>
      </c>
      <c r="R73" s="1086">
        <v>30</v>
      </c>
    </row>
    <row r="74" spans="17:18" ht="18" hidden="1" customHeight="1">
      <c r="Q74" s="1084" t="s">
        <v>238</v>
      </c>
      <c r="R74" s="1086">
        <v>31</v>
      </c>
    </row>
    <row r="75" spans="17:18" ht="18" hidden="1" customHeight="1">
      <c r="Q75" s="1084" t="s">
        <v>239</v>
      </c>
      <c r="R75" s="1086">
        <v>32</v>
      </c>
    </row>
    <row r="76" spans="17:18" ht="18" hidden="1" customHeight="1">
      <c r="Q76" s="1084" t="s">
        <v>240</v>
      </c>
      <c r="R76" s="1086">
        <v>33</v>
      </c>
    </row>
    <row r="77" spans="17:18" ht="18" hidden="1" customHeight="1">
      <c r="Q77" s="1084" t="s">
        <v>241</v>
      </c>
      <c r="R77" s="1086">
        <v>34</v>
      </c>
    </row>
    <row r="78" spans="17:18" ht="18" hidden="1" customHeight="1">
      <c r="Q78" s="1084" t="s">
        <v>242</v>
      </c>
      <c r="R78" s="1086">
        <v>35</v>
      </c>
    </row>
    <row r="79" spans="17:18" ht="18" hidden="1" customHeight="1">
      <c r="Q79" s="1084" t="s">
        <v>243</v>
      </c>
      <c r="R79" s="1086">
        <v>36</v>
      </c>
    </row>
    <row r="80" spans="17:18" ht="18" hidden="1" customHeight="1">
      <c r="Q80" s="1084" t="s">
        <v>244</v>
      </c>
      <c r="R80" s="1086">
        <v>37</v>
      </c>
    </row>
    <row r="81" spans="17:18" ht="18" hidden="1" customHeight="1">
      <c r="Q81" s="1084" t="s">
        <v>245</v>
      </c>
      <c r="R81" s="1086">
        <v>38</v>
      </c>
    </row>
    <row r="82" spans="17:18" ht="18" hidden="1" customHeight="1">
      <c r="Q82" s="1084" t="s">
        <v>246</v>
      </c>
      <c r="R82" s="1086">
        <v>39</v>
      </c>
    </row>
    <row r="83" spans="17:18" ht="18" hidden="1" customHeight="1">
      <c r="Q83" s="1084" t="s">
        <v>29</v>
      </c>
      <c r="R83" s="1086">
        <v>40</v>
      </c>
    </row>
    <row r="84" spans="17:18" ht="18" hidden="1" customHeight="1">
      <c r="Q84" s="1084" t="s">
        <v>30</v>
      </c>
      <c r="R84" s="1086">
        <v>41</v>
      </c>
    </row>
    <row r="85" spans="17:18" ht="18" hidden="1" customHeight="1">
      <c r="Q85" s="1084" t="s">
        <v>31</v>
      </c>
      <c r="R85" s="1086">
        <v>42</v>
      </c>
    </row>
    <row r="86" spans="17:18" ht="18" hidden="1" customHeight="1">
      <c r="Q86" s="1084" t="s">
        <v>32</v>
      </c>
      <c r="R86" s="1086">
        <v>43</v>
      </c>
    </row>
    <row r="87" spans="17:18" ht="18" hidden="1" customHeight="1">
      <c r="Q87" s="1084" t="s">
        <v>33</v>
      </c>
      <c r="R87" s="1086">
        <v>44</v>
      </c>
    </row>
    <row r="88" spans="17:18" ht="18" hidden="1" customHeight="1">
      <c r="Q88" s="1084" t="s">
        <v>34</v>
      </c>
      <c r="R88" s="1086">
        <v>45</v>
      </c>
    </row>
    <row r="89" spans="17:18" ht="18" hidden="1" customHeight="1">
      <c r="Q89" s="1084" t="s">
        <v>35</v>
      </c>
      <c r="R89" s="1086">
        <v>46</v>
      </c>
    </row>
    <row r="90" spans="17:18" ht="18" hidden="1" customHeight="1">
      <c r="Q90" s="1084" t="s">
        <v>36</v>
      </c>
      <c r="R90" s="1086">
        <v>47</v>
      </c>
    </row>
    <row r="91" spans="17:18" ht="18" hidden="1" customHeight="1">
      <c r="Q91" s="1084" t="s">
        <v>37</v>
      </c>
      <c r="R91" s="1086">
        <v>48</v>
      </c>
    </row>
    <row r="92" spans="17:18" ht="18" hidden="1" customHeight="1">
      <c r="Q92" s="1084" t="s">
        <v>247</v>
      </c>
      <c r="R92" s="1086">
        <v>49</v>
      </c>
    </row>
    <row r="93" spans="17:18" ht="18" hidden="1" customHeight="1">
      <c r="Q93" s="1084" t="s">
        <v>38</v>
      </c>
      <c r="R93" s="1086">
        <v>50</v>
      </c>
    </row>
    <row r="94" spans="17:18" ht="18" hidden="1" customHeight="1">
      <c r="Q94" s="1084" t="s">
        <v>39</v>
      </c>
      <c r="R94" s="1086">
        <v>51</v>
      </c>
    </row>
    <row r="95" spans="17:18" ht="18" hidden="1" customHeight="1">
      <c r="Q95" s="1084" t="s">
        <v>40</v>
      </c>
      <c r="R95" s="1086">
        <v>52</v>
      </c>
    </row>
    <row r="96" spans="17:18" ht="18" hidden="1" customHeight="1">
      <c r="Q96" s="1084" t="s">
        <v>41</v>
      </c>
      <c r="R96" s="1086">
        <v>53</v>
      </c>
    </row>
    <row r="97" spans="17:18" ht="18" hidden="1" customHeight="1">
      <c r="Q97" s="1084" t="s">
        <v>42</v>
      </c>
      <c r="R97" s="1086">
        <v>54</v>
      </c>
    </row>
    <row r="98" spans="17:18" ht="18" hidden="1" customHeight="1">
      <c r="Q98" s="1084" t="s">
        <v>43</v>
      </c>
      <c r="R98" s="1086">
        <v>55</v>
      </c>
    </row>
    <row r="99" spans="17:18" ht="18" hidden="1" customHeight="1">
      <c r="Q99" s="1084" t="s">
        <v>44</v>
      </c>
      <c r="R99" s="1086">
        <v>56</v>
      </c>
    </row>
    <row r="100" spans="17:18" ht="18" hidden="1" customHeight="1">
      <c r="Q100" s="1084" t="s">
        <v>248</v>
      </c>
      <c r="R100" s="1086">
        <v>57</v>
      </c>
    </row>
    <row r="101" spans="17:18" ht="18" hidden="1" customHeight="1">
      <c r="Q101" s="1084" t="s">
        <v>249</v>
      </c>
      <c r="R101" s="1086">
        <v>58</v>
      </c>
    </row>
    <row r="102" spans="17:18" ht="18" hidden="1" customHeight="1">
      <c r="Q102" s="1084" t="s">
        <v>250</v>
      </c>
      <c r="R102" s="1086">
        <v>59</v>
      </c>
    </row>
    <row r="103" spans="17:18" ht="18" hidden="1" customHeight="1">
      <c r="Q103" s="1084" t="s">
        <v>251</v>
      </c>
      <c r="R103" s="1086">
        <v>60</v>
      </c>
    </row>
    <row r="104" spans="17:18" ht="18" hidden="1" customHeight="1">
      <c r="Q104" s="1084" t="s">
        <v>252</v>
      </c>
      <c r="R104" s="1086">
        <v>61</v>
      </c>
    </row>
    <row r="105" spans="17:18" ht="18" hidden="1" customHeight="1">
      <c r="Q105" s="1084" t="s">
        <v>253</v>
      </c>
      <c r="R105" s="1086">
        <v>62</v>
      </c>
    </row>
    <row r="106" spans="17:18" ht="18" hidden="1" customHeight="1">
      <c r="Q106" s="1084" t="s">
        <v>254</v>
      </c>
      <c r="R106" s="1086">
        <v>63</v>
      </c>
    </row>
    <row r="107" spans="17:18" ht="18" hidden="1" customHeight="1">
      <c r="Q107" s="1084" t="s">
        <v>255</v>
      </c>
      <c r="R107" s="1086">
        <v>64</v>
      </c>
    </row>
    <row r="108" spans="17:18" ht="18" hidden="1" customHeight="1">
      <c r="Q108" s="1084" t="s">
        <v>256</v>
      </c>
      <c r="R108" s="1086">
        <v>65</v>
      </c>
    </row>
    <row r="109" spans="17:18" ht="18" hidden="1" customHeight="1">
      <c r="Q109" s="1084" t="s">
        <v>257</v>
      </c>
      <c r="R109" s="1086">
        <v>66</v>
      </c>
    </row>
    <row r="110" spans="17:18" ht="18" hidden="1" customHeight="1">
      <c r="Q110" s="1084" t="s">
        <v>258</v>
      </c>
      <c r="R110" s="1086">
        <v>67</v>
      </c>
    </row>
    <row r="111" spans="17:18" ht="18" hidden="1" customHeight="1">
      <c r="Q111" s="1084" t="s">
        <v>259</v>
      </c>
      <c r="R111" s="1086">
        <v>68</v>
      </c>
    </row>
    <row r="112" spans="17:18" ht="18" hidden="1" customHeight="1">
      <c r="Q112" s="1084" t="s">
        <v>260</v>
      </c>
      <c r="R112" s="1086">
        <v>69</v>
      </c>
    </row>
    <row r="113" spans="17:18" ht="18" hidden="1" customHeight="1">
      <c r="Q113" s="1084" t="s">
        <v>261</v>
      </c>
      <c r="R113" s="1086">
        <v>70</v>
      </c>
    </row>
    <row r="114" spans="17:18" ht="18" hidden="1" customHeight="1">
      <c r="Q114" s="1084" t="s">
        <v>262</v>
      </c>
      <c r="R114" s="1086">
        <v>71</v>
      </c>
    </row>
    <row r="115" spans="17:18" ht="18" hidden="1" customHeight="1">
      <c r="Q115" s="1084" t="s">
        <v>263</v>
      </c>
      <c r="R115" s="1086">
        <v>72</v>
      </c>
    </row>
    <row r="116" spans="17:18" ht="18" hidden="1" customHeight="1">
      <c r="Q116" s="1084" t="s">
        <v>264</v>
      </c>
      <c r="R116" s="1086">
        <v>73</v>
      </c>
    </row>
    <row r="117" spans="17:18" ht="18" hidden="1" customHeight="1">
      <c r="Q117" s="1084" t="s">
        <v>265</v>
      </c>
      <c r="R117" s="1086">
        <v>74</v>
      </c>
    </row>
    <row r="118" spans="17:18" ht="18" hidden="1" customHeight="1">
      <c r="Q118" s="1084" t="s">
        <v>266</v>
      </c>
      <c r="R118" s="1086">
        <v>75</v>
      </c>
    </row>
    <row r="119" spans="17:18" ht="18" hidden="1" customHeight="1">
      <c r="Q119" s="1084" t="s">
        <v>267</v>
      </c>
      <c r="R119" s="1086">
        <v>76</v>
      </c>
    </row>
    <row r="120" spans="17:18" ht="18" hidden="1" customHeight="1">
      <c r="Q120" s="1084" t="s">
        <v>268</v>
      </c>
      <c r="R120" s="1086">
        <v>77</v>
      </c>
    </row>
    <row r="121" spans="17:18" ht="18" hidden="1" customHeight="1">
      <c r="Q121" s="1084" t="s">
        <v>269</v>
      </c>
      <c r="R121" s="1086">
        <v>78</v>
      </c>
    </row>
    <row r="122" spans="17:18" ht="18" hidden="1" customHeight="1">
      <c r="Q122" s="1084" t="s">
        <v>270</v>
      </c>
      <c r="R122" s="1086">
        <v>79</v>
      </c>
    </row>
    <row r="123" spans="17:18" ht="18" hidden="1" customHeight="1">
      <c r="Q123" s="1084" t="s">
        <v>271</v>
      </c>
      <c r="R123" s="1086">
        <v>80</v>
      </c>
    </row>
    <row r="124" spans="17:18" ht="18" hidden="1" customHeight="1">
      <c r="Q124" s="1084" t="s">
        <v>272</v>
      </c>
      <c r="R124" s="1086">
        <v>81</v>
      </c>
    </row>
    <row r="125" spans="17:18" ht="18" hidden="1" customHeight="1">
      <c r="Q125" s="1084" t="s">
        <v>273</v>
      </c>
      <c r="R125" s="1086">
        <v>82</v>
      </c>
    </row>
    <row r="126" spans="17:18" ht="18" hidden="1" customHeight="1">
      <c r="Q126" s="1084" t="s">
        <v>274</v>
      </c>
      <c r="R126" s="1086">
        <v>83</v>
      </c>
    </row>
    <row r="127" spans="17:18" ht="18" hidden="1" customHeight="1">
      <c r="Q127" s="1084" t="s">
        <v>275</v>
      </c>
      <c r="R127" s="1086">
        <v>84</v>
      </c>
    </row>
    <row r="128" spans="17:18" ht="18" hidden="1" customHeight="1">
      <c r="Q128" s="1084" t="s">
        <v>276</v>
      </c>
      <c r="R128" s="1086">
        <v>85</v>
      </c>
    </row>
    <row r="129" spans="17:21" ht="18" hidden="1" customHeight="1">
      <c r="Q129" s="1084" t="s">
        <v>277</v>
      </c>
      <c r="R129" s="1086">
        <v>86</v>
      </c>
    </row>
    <row r="130" spans="17:21" ht="18" hidden="1" customHeight="1">
      <c r="Q130" s="1084" t="s">
        <v>278</v>
      </c>
      <c r="R130" s="1086">
        <v>87</v>
      </c>
    </row>
    <row r="131" spans="17:21" ht="18" hidden="1" customHeight="1">
      <c r="Q131" s="1084" t="s">
        <v>279</v>
      </c>
      <c r="R131" s="1086">
        <v>88</v>
      </c>
    </row>
    <row r="132" spans="17:21" ht="18" hidden="1" customHeight="1">
      <c r="Q132" s="1084" t="s">
        <v>280</v>
      </c>
      <c r="R132" s="1086">
        <v>89</v>
      </c>
    </row>
    <row r="133" spans="17:21" ht="18" hidden="1" customHeight="1">
      <c r="Q133" s="1084" t="s">
        <v>281</v>
      </c>
      <c r="R133" s="1086">
        <v>90</v>
      </c>
    </row>
    <row r="134" spans="17:21" ht="18" hidden="1" customHeight="1">
      <c r="Q134" s="1084" t="s">
        <v>282</v>
      </c>
      <c r="R134" s="1086">
        <v>91</v>
      </c>
    </row>
    <row r="135" spans="17:21" ht="18" hidden="1" customHeight="1">
      <c r="Q135" s="1084" t="s">
        <v>283</v>
      </c>
      <c r="R135" s="1086">
        <v>92</v>
      </c>
    </row>
    <row r="136" spans="17:21" ht="18" hidden="1" customHeight="1">
      <c r="Q136" s="1084" t="s">
        <v>284</v>
      </c>
      <c r="R136" s="1086">
        <v>93</v>
      </c>
    </row>
    <row r="137" spans="17:21" ht="18" hidden="1" customHeight="1">
      <c r="Q137" s="1084" t="s">
        <v>285</v>
      </c>
      <c r="R137" s="1086">
        <v>94</v>
      </c>
    </row>
    <row r="138" spans="17:21" ht="18" hidden="1" customHeight="1">
      <c r="Q138" s="1084" t="s">
        <v>286</v>
      </c>
      <c r="R138" s="1086">
        <v>95</v>
      </c>
    </row>
    <row r="139" spans="17:21" ht="18" hidden="1" customHeight="1">
      <c r="Q139" s="1084" t="s">
        <v>287</v>
      </c>
      <c r="R139" s="1086">
        <v>96</v>
      </c>
    </row>
    <row r="140" spans="17:21" ht="18" hidden="1" customHeight="1">
      <c r="Q140" s="1084" t="s">
        <v>288</v>
      </c>
      <c r="R140" s="1086">
        <v>97</v>
      </c>
    </row>
    <row r="141" spans="17:21" ht="18" hidden="1" customHeight="1">
      <c r="Q141" s="1084" t="s">
        <v>289</v>
      </c>
      <c r="R141" s="1086">
        <v>98</v>
      </c>
    </row>
    <row r="142" spans="17:21" ht="18" hidden="1" customHeight="1">
      <c r="Q142" s="1084" t="s">
        <v>290</v>
      </c>
      <c r="R142" s="1086">
        <v>99</v>
      </c>
    </row>
    <row r="143" spans="17:21" ht="18" customHeight="1"/>
    <row r="144" spans="17:21" ht="13.5">
      <c r="Q144" s="1009"/>
      <c r="R144" s="1009"/>
      <c r="S144" s="1009"/>
      <c r="T144" s="1009"/>
      <c r="U144" s="1009"/>
    </row>
    <row r="145" spans="17:21">
      <c r="Q145" s="996"/>
      <c r="R145" s="996"/>
      <c r="S145" s="996"/>
      <c r="T145" s="996"/>
      <c r="U145" s="996"/>
    </row>
    <row r="146" spans="17:21">
      <c r="Q146" s="996"/>
      <c r="R146" s="996"/>
      <c r="S146" s="996"/>
      <c r="T146" s="996"/>
      <c r="U146" s="996"/>
    </row>
    <row r="147" spans="17:21">
      <c r="Q147" s="996"/>
      <c r="R147" s="996"/>
      <c r="S147" s="996"/>
      <c r="T147" s="996"/>
      <c r="U147" s="996"/>
    </row>
    <row r="148" spans="17:21">
      <c r="Q148" s="996"/>
      <c r="R148" s="996"/>
      <c r="S148" s="996"/>
      <c r="T148" s="996"/>
      <c r="U148" s="996"/>
    </row>
    <row r="149" spans="17:21">
      <c r="Q149" s="996"/>
      <c r="R149" s="996"/>
      <c r="S149" s="996"/>
      <c r="T149" s="996"/>
      <c r="U149" s="996"/>
    </row>
  </sheetData>
  <sheetProtection formatCells="0"/>
  <mergeCells count="228">
    <mergeCell ref="BC34:BG34"/>
    <mergeCell ref="BC35:BG35"/>
    <mergeCell ref="BC36:BG36"/>
    <mergeCell ref="BC37:BG37"/>
    <mergeCell ref="AW39:AZ40"/>
    <mergeCell ref="BA39:BA40"/>
    <mergeCell ref="BB39:BC39"/>
    <mergeCell ref="BD39:BG39"/>
    <mergeCell ref="BB40:BG40"/>
    <mergeCell ref="AX37:BB37"/>
    <mergeCell ref="I13:J13"/>
    <mergeCell ref="I14:M14"/>
    <mergeCell ref="I15:M15"/>
    <mergeCell ref="I16:M16"/>
    <mergeCell ref="Y13:Z13"/>
    <mergeCell ref="Y14:AC14"/>
    <mergeCell ref="Y15:AC15"/>
    <mergeCell ref="Y16:AC16"/>
    <mergeCell ref="AN13:AO13"/>
    <mergeCell ref="AN14:AR14"/>
    <mergeCell ref="AN15:AR15"/>
    <mergeCell ref="AN16:AR16"/>
    <mergeCell ref="BC13:BD13"/>
    <mergeCell ref="BC14:BG14"/>
    <mergeCell ref="BC15:BG15"/>
    <mergeCell ref="S39:V40"/>
    <mergeCell ref="W39:W40"/>
    <mergeCell ref="X39:Y39"/>
    <mergeCell ref="Z39:AC39"/>
    <mergeCell ref="X40:AC40"/>
    <mergeCell ref="AH39:AK40"/>
    <mergeCell ref="AL39:AL40"/>
    <mergeCell ref="AM39:AN39"/>
    <mergeCell ref="AO39:AR39"/>
    <mergeCell ref="AM40:AR40"/>
    <mergeCell ref="T36:X36"/>
    <mergeCell ref="T37:X37"/>
    <mergeCell ref="AK33:AM33"/>
    <mergeCell ref="AK34:AM34"/>
    <mergeCell ref="AI35:AM35"/>
    <mergeCell ref="AI36:AM36"/>
    <mergeCell ref="AI37:AM37"/>
    <mergeCell ref="AZ33:BB33"/>
    <mergeCell ref="AZ34:BB34"/>
    <mergeCell ref="AX35:BB35"/>
    <mergeCell ref="AX36:BB36"/>
    <mergeCell ref="AX29:BG29"/>
    <mergeCell ref="Y35:AC35"/>
    <mergeCell ref="Y36:AC36"/>
    <mergeCell ref="Y37:AC37"/>
    <mergeCell ref="AN33:AR33"/>
    <mergeCell ref="AN34:AR34"/>
    <mergeCell ref="W27:AC27"/>
    <mergeCell ref="W28:AC28"/>
    <mergeCell ref="AL27:AR27"/>
    <mergeCell ref="AL28:AR28"/>
    <mergeCell ref="Z31:AA31"/>
    <mergeCell ref="U30:Y30"/>
    <mergeCell ref="U31:Y31"/>
    <mergeCell ref="AG29:AH29"/>
    <mergeCell ref="AG30:AH32"/>
    <mergeCell ref="AN36:AR36"/>
    <mergeCell ref="AN37:AR37"/>
    <mergeCell ref="V33:X33"/>
    <mergeCell ref="V34:X34"/>
    <mergeCell ref="T35:X35"/>
    <mergeCell ref="AN35:AR35"/>
    <mergeCell ref="Y33:AC33"/>
    <mergeCell ref="Y34:AC34"/>
    <mergeCell ref="BC33:BG33"/>
    <mergeCell ref="BD30:BE30"/>
    <mergeCell ref="BD31:BE31"/>
    <mergeCell ref="BD32:BE32"/>
    <mergeCell ref="Z32:AA32"/>
    <mergeCell ref="AJ30:AN30"/>
    <mergeCell ref="AJ31:AN31"/>
    <mergeCell ref="AJ32:AN32"/>
    <mergeCell ref="AY30:BC30"/>
    <mergeCell ref="AY31:BC31"/>
    <mergeCell ref="AY32:BC32"/>
    <mergeCell ref="AO30:AP30"/>
    <mergeCell ref="AO31:AP31"/>
    <mergeCell ref="AO32:AP32"/>
    <mergeCell ref="Z30:AA30"/>
    <mergeCell ref="BC23:BE23"/>
    <mergeCell ref="BC24:BE24"/>
    <mergeCell ref="BC25:BE25"/>
    <mergeCell ref="BC26:BE26"/>
    <mergeCell ref="G27:M27"/>
    <mergeCell ref="AV27:AW28"/>
    <mergeCell ref="AX27:AY27"/>
    <mergeCell ref="E23:H23"/>
    <mergeCell ref="E24:H24"/>
    <mergeCell ref="E25:H25"/>
    <mergeCell ref="E26:H26"/>
    <mergeCell ref="U23:X23"/>
    <mergeCell ref="U24:X24"/>
    <mergeCell ref="U25:X25"/>
    <mergeCell ref="U26:X26"/>
    <mergeCell ref="I23:K23"/>
    <mergeCell ref="I24:K24"/>
    <mergeCell ref="I25:K25"/>
    <mergeCell ref="I26:K26"/>
    <mergeCell ref="AY23:BB23"/>
    <mergeCell ref="BA27:BG27"/>
    <mergeCell ref="BA28:BG28"/>
    <mergeCell ref="Y24:AA24"/>
    <mergeCell ref="Y25:AA25"/>
    <mergeCell ref="F33:H33"/>
    <mergeCell ref="F34:H34"/>
    <mergeCell ref="D35:H35"/>
    <mergeCell ref="D36:H36"/>
    <mergeCell ref="D37:H37"/>
    <mergeCell ref="G39:G40"/>
    <mergeCell ref="H39:I39"/>
    <mergeCell ref="J39:M39"/>
    <mergeCell ref="H40:M40"/>
    <mergeCell ref="C39:F40"/>
    <mergeCell ref="B33:C37"/>
    <mergeCell ref="D33:E34"/>
    <mergeCell ref="B39:B40"/>
    <mergeCell ref="I33:M33"/>
    <mergeCell ref="I34:M34"/>
    <mergeCell ref="I35:M35"/>
    <mergeCell ref="I36:M36"/>
    <mergeCell ref="I37:M37"/>
    <mergeCell ref="AV39:AV40"/>
    <mergeCell ref="R30:S32"/>
    <mergeCell ref="R33:S37"/>
    <mergeCell ref="T33:U34"/>
    <mergeCell ref="R39:R40"/>
    <mergeCell ref="AG39:AG40"/>
    <mergeCell ref="AV22:AW22"/>
    <mergeCell ref="AX22:AY22"/>
    <mergeCell ref="AV23:AW26"/>
    <mergeCell ref="AV33:AW37"/>
    <mergeCell ref="AX33:AY34"/>
    <mergeCell ref="AV30:AW32"/>
    <mergeCell ref="AV29:AW29"/>
    <mergeCell ref="AG33:AH37"/>
    <mergeCell ref="AI27:AJ27"/>
    <mergeCell ref="AI28:AJ28"/>
    <mergeCell ref="AY24:BB24"/>
    <mergeCell ref="AY25:BB25"/>
    <mergeCell ref="AY26:BB26"/>
    <mergeCell ref="Y23:AA23"/>
    <mergeCell ref="R22:S22"/>
    <mergeCell ref="T22:U22"/>
    <mergeCell ref="Y26:AA26"/>
    <mergeCell ref="U32:Y32"/>
    <mergeCell ref="AZ22:BG22"/>
    <mergeCell ref="AI33:AJ34"/>
    <mergeCell ref="R23:S26"/>
    <mergeCell ref="AG22:AH22"/>
    <mergeCell ref="AI22:AJ22"/>
    <mergeCell ref="AG23:AH26"/>
    <mergeCell ref="AN23:AP23"/>
    <mergeCell ref="AN24:AP24"/>
    <mergeCell ref="AN25:AP25"/>
    <mergeCell ref="R29:S29"/>
    <mergeCell ref="AK22:AR22"/>
    <mergeCell ref="R27:S28"/>
    <mergeCell ref="T27:U27"/>
    <mergeCell ref="T28:U28"/>
    <mergeCell ref="AJ23:AM23"/>
    <mergeCell ref="AJ24:AM24"/>
    <mergeCell ref="AJ25:AM25"/>
    <mergeCell ref="AJ26:AM26"/>
    <mergeCell ref="V22:AC22"/>
    <mergeCell ref="T29:AC29"/>
    <mergeCell ref="AI29:AR29"/>
    <mergeCell ref="AN26:AP26"/>
    <mergeCell ref="AX28:AY28"/>
    <mergeCell ref="AG27:AH28"/>
    <mergeCell ref="B5:C6"/>
    <mergeCell ref="B30:C32"/>
    <mergeCell ref="B20:M20"/>
    <mergeCell ref="B7:M7"/>
    <mergeCell ref="B9:M9"/>
    <mergeCell ref="D29:M29"/>
    <mergeCell ref="D21:M21"/>
    <mergeCell ref="B12:C12"/>
    <mergeCell ref="B29:C29"/>
    <mergeCell ref="D22:E22"/>
    <mergeCell ref="F22:M22"/>
    <mergeCell ref="B21:C21"/>
    <mergeCell ref="B23:C26"/>
    <mergeCell ref="B22:C22"/>
    <mergeCell ref="B27:C28"/>
    <mergeCell ref="D27:E27"/>
    <mergeCell ref="D28:E28"/>
    <mergeCell ref="G28:M28"/>
    <mergeCell ref="E30:I30"/>
    <mergeCell ref="E31:I31"/>
    <mergeCell ref="E32:I32"/>
    <mergeCell ref="J30:K30"/>
    <mergeCell ref="J31:K31"/>
    <mergeCell ref="J32:K32"/>
    <mergeCell ref="R5:S6"/>
    <mergeCell ref="AG5:AH6"/>
    <mergeCell ref="AV5:AW6"/>
    <mergeCell ref="R7:AC7"/>
    <mergeCell ref="AG7:AR7"/>
    <mergeCell ref="AV7:BG7"/>
    <mergeCell ref="K11:M11"/>
    <mergeCell ref="R12:S12"/>
    <mergeCell ref="AG12:AH12"/>
    <mergeCell ref="AV12:AW12"/>
    <mergeCell ref="R9:AC9"/>
    <mergeCell ref="AG9:AR9"/>
    <mergeCell ref="AV9:BG9"/>
    <mergeCell ref="AA11:AC11"/>
    <mergeCell ref="AP11:AR11"/>
    <mergeCell ref="BE11:BG11"/>
    <mergeCell ref="I17:M17"/>
    <mergeCell ref="Y17:AC17"/>
    <mergeCell ref="AN17:AR17"/>
    <mergeCell ref="BC17:BG17"/>
    <mergeCell ref="BC16:BG16"/>
    <mergeCell ref="R21:S21"/>
    <mergeCell ref="T21:AC21"/>
    <mergeCell ref="AX21:BG21"/>
    <mergeCell ref="AV21:AW21"/>
    <mergeCell ref="AI21:AR21"/>
    <mergeCell ref="AG21:AH21"/>
    <mergeCell ref="R20:AC20"/>
    <mergeCell ref="AG20:AR20"/>
    <mergeCell ref="AV20:BG20"/>
  </mergeCells>
  <phoneticPr fontId="3"/>
  <conditionalFormatting sqref="E32">
    <cfRule type="cellIs" dxfId="119" priority="34" stopIfTrue="1" operator="equal">
      <formula>0</formula>
    </cfRule>
  </conditionalFormatting>
  <conditionalFormatting sqref="R15:S15 AS21:AU22 R23 AF23:AG23 AS23 AU23:AV23 AD23:AD26 AF24:AF26 AS24:AU32 AD27:AF29">
    <cfRule type="cellIs" dxfId="118" priority="67" stopIfTrue="1" operator="equal">
      <formula>0</formula>
    </cfRule>
  </conditionalFormatting>
  <conditionalFormatting sqref="R13:X14 X13:X17 AD13:AM17 U15:X15 R16:X17 T22 V22 AD22:AF22 T24:U26 R29:R30 T29:T32 AB30:AF32">
    <cfRule type="cellIs" dxfId="117" priority="68" stopIfTrue="1" operator="equal">
      <formula>0</formula>
    </cfRule>
  </conditionalFormatting>
  <conditionalFormatting sqref="R21:AR21 AI22 AG29:AG30 AQ30:AR32">
    <cfRule type="cellIs" dxfId="116" priority="51" stopIfTrue="1" operator="equal">
      <formula>0</formula>
    </cfRule>
  </conditionalFormatting>
  <conditionalFormatting sqref="R18:BG20">
    <cfRule type="cellIs" dxfId="115" priority="43" stopIfTrue="1" operator="equal">
      <formula>0</formula>
    </cfRule>
  </conditionalFormatting>
  <conditionalFormatting sqref="U32">
    <cfRule type="cellIs" dxfId="114" priority="33" stopIfTrue="1" operator="equal">
      <formula>0</formula>
    </cfRule>
  </conditionalFormatting>
  <conditionalFormatting sqref="Y33:Y37">
    <cfRule type="cellIs" dxfId="113" priority="11" stopIfTrue="1" operator="equal">
      <formula>0</formula>
    </cfRule>
  </conditionalFormatting>
  <conditionalFormatting sqref="AD33:AF37">
    <cfRule type="cellIs" dxfId="112" priority="69" stopIfTrue="1" operator="equal">
      <formula>0</formula>
    </cfRule>
  </conditionalFormatting>
  <conditionalFormatting sqref="AI29:AI32">
    <cfRule type="cellIs" dxfId="111" priority="23" stopIfTrue="1" operator="equal">
      <formula>0</formula>
    </cfRule>
  </conditionalFormatting>
  <conditionalFormatting sqref="AI24:AJ26">
    <cfRule type="cellIs" dxfId="110" priority="37" stopIfTrue="1" operator="equal">
      <formula>0</formula>
    </cfRule>
  </conditionalFormatting>
  <conditionalFormatting sqref="AJ32">
    <cfRule type="cellIs" dxfId="109" priority="31" stopIfTrue="1" operator="equal">
      <formula>0</formula>
    </cfRule>
  </conditionalFormatting>
  <conditionalFormatting sqref="AK22">
    <cfRule type="cellIs" dxfId="108" priority="42" stopIfTrue="1" operator="equal">
      <formula>0</formula>
    </cfRule>
  </conditionalFormatting>
  <conditionalFormatting sqref="AN33:AN37">
    <cfRule type="cellIs" dxfId="107" priority="3" stopIfTrue="1" operator="equal">
      <formula>0</formula>
    </cfRule>
  </conditionalFormatting>
  <conditionalFormatting sqref="AS33:AU37">
    <cfRule type="cellIs" dxfId="106" priority="52" stopIfTrue="1" operator="equal">
      <formula>0</formula>
    </cfRule>
  </conditionalFormatting>
  <conditionalFormatting sqref="AS13:BB17">
    <cfRule type="cellIs" dxfId="105" priority="53" stopIfTrue="1" operator="equal">
      <formula>0</formula>
    </cfRule>
  </conditionalFormatting>
  <conditionalFormatting sqref="AV21:BG21 AX22 AV29:AV30 BF30:BG32">
    <cfRule type="cellIs" dxfId="104" priority="49" stopIfTrue="1" operator="equal">
      <formula>0</formula>
    </cfRule>
  </conditionalFormatting>
  <conditionalFormatting sqref="AX29:AX32">
    <cfRule type="cellIs" dxfId="103" priority="22" stopIfTrue="1" operator="equal">
      <formula>0</formula>
    </cfRule>
  </conditionalFormatting>
  <conditionalFormatting sqref="AX24:AY26">
    <cfRule type="cellIs" dxfId="102" priority="36" stopIfTrue="1" operator="equal">
      <formula>0</formula>
    </cfRule>
  </conditionalFormatting>
  <conditionalFormatting sqref="AY32">
    <cfRule type="cellIs" dxfId="101" priority="30" stopIfTrue="1" operator="equal">
      <formula>0</formula>
    </cfRule>
  </conditionalFormatting>
  <conditionalFormatting sqref="AZ22">
    <cfRule type="cellIs" dxfId="100" priority="41" stopIfTrue="1" operator="equal">
      <formula>0</formula>
    </cfRule>
  </conditionalFormatting>
  <conditionalFormatting sqref="BC33:BC37">
    <cfRule type="cellIs" dxfId="99" priority="2" stopIfTrue="1" operator="equal">
      <formula>0</formula>
    </cfRule>
  </conditionalFormatting>
  <conditionalFormatting sqref="BI24:BI32">
    <cfRule type="cellIs" dxfId="98" priority="1" stopIfTrue="1" operator="equal">
      <formula>0</formula>
    </cfRule>
  </conditionalFormatting>
  <dataValidations count="6">
    <dataValidation type="list" allowBlank="1" showInputMessage="1" showErrorMessage="1" sqref="G28">
      <formula1>$Q$44:$Q$143</formula1>
    </dataValidation>
    <dataValidation type="list" allowBlank="1" showInputMessage="1" showErrorMessage="1" sqref="G27">
      <formula1>$K$43:$K$63</formula1>
    </dataValidation>
    <dataValidation type="list" allowBlank="1" showInputMessage="1" showErrorMessage="1" sqref="I23:K23">
      <formula1>$BJ$21:$BJ$23</formula1>
    </dataValidation>
    <dataValidation type="list" allowBlank="1" showInputMessage="1" showErrorMessage="1" sqref="I24:K24">
      <formula1>$BJ$22</formula1>
    </dataValidation>
    <dataValidation type="list" allowBlank="1" showInputMessage="1" showErrorMessage="1" sqref="I25:K25">
      <formula1>$BJ$24</formula1>
    </dataValidation>
    <dataValidation type="list" allowBlank="1" showInputMessage="1" showErrorMessage="1" sqref="I26:K26">
      <formula1>$BJ$25:$BJ$27</formula1>
    </dataValidation>
  </dataValidations>
  <pageMargins left="0.94488188976377963" right="0.74803149606299213" top="0.78740157480314965" bottom="0.39370078740157483" header="0.51181102362204722" footer="0.51181102362204722"/>
  <pageSetup paperSize="9" scale="8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31" r:id="rId4" name="Check Box 7">
              <controlPr defaultSize="0" autoFill="0" autoLine="0" autoPict="0">
                <anchor moveWithCells="1">
                  <from>
                    <xdr:col>3</xdr:col>
                    <xdr:colOff>28575</xdr:colOff>
                    <xdr:row>29</xdr:row>
                    <xdr:rowOff>66675</xdr:rowOff>
                  </from>
                  <to>
                    <xdr:col>4</xdr:col>
                    <xdr:colOff>0</xdr:colOff>
                    <xdr:row>29</xdr:row>
                    <xdr:rowOff>285750</xdr:rowOff>
                  </to>
                </anchor>
              </controlPr>
            </control>
          </mc:Choice>
        </mc:AlternateContent>
        <mc:AlternateContent xmlns:mc="http://schemas.openxmlformats.org/markup-compatibility/2006">
          <mc:Choice Requires="x14">
            <control shapeId="26632" r:id="rId5" name="Check Box 8">
              <controlPr defaultSize="0" autoFill="0" autoLine="0" autoPict="0">
                <anchor moveWithCells="1">
                  <from>
                    <xdr:col>3</xdr:col>
                    <xdr:colOff>28575</xdr:colOff>
                    <xdr:row>30</xdr:row>
                    <xdr:rowOff>66675</xdr:rowOff>
                  </from>
                  <to>
                    <xdr:col>4</xdr:col>
                    <xdr:colOff>0</xdr:colOff>
                    <xdr:row>30</xdr:row>
                    <xdr:rowOff>285750</xdr:rowOff>
                  </to>
                </anchor>
              </controlPr>
            </control>
          </mc:Choice>
        </mc:AlternateContent>
        <mc:AlternateContent xmlns:mc="http://schemas.openxmlformats.org/markup-compatibility/2006">
          <mc:Choice Requires="x14">
            <control shapeId="26633" r:id="rId6" name="Check Box 9">
              <controlPr defaultSize="0" autoFill="0" autoLine="0" autoPict="0">
                <anchor moveWithCells="1">
                  <from>
                    <xdr:col>3</xdr:col>
                    <xdr:colOff>28575</xdr:colOff>
                    <xdr:row>31</xdr:row>
                    <xdr:rowOff>66675</xdr:rowOff>
                  </from>
                  <to>
                    <xdr:col>4</xdr:col>
                    <xdr:colOff>9525</xdr:colOff>
                    <xdr:row>31</xdr:row>
                    <xdr:rowOff>295275</xdr:rowOff>
                  </to>
                </anchor>
              </controlPr>
            </control>
          </mc:Choice>
        </mc:AlternateContent>
        <mc:AlternateContent xmlns:mc="http://schemas.openxmlformats.org/markup-compatibility/2006">
          <mc:Choice Requires="x14">
            <control shapeId="26673" r:id="rId7" name="Check Box 49">
              <controlPr defaultSize="0" autoFill="0" autoLine="0" autoPict="0">
                <anchor moveWithCells="1">
                  <from>
                    <xdr:col>34</xdr:col>
                    <xdr:colOff>28575</xdr:colOff>
                    <xdr:row>23</xdr:row>
                    <xdr:rowOff>95250</xdr:rowOff>
                  </from>
                  <to>
                    <xdr:col>35</xdr:col>
                    <xdr:colOff>19050</xdr:colOff>
                    <xdr:row>23</xdr:row>
                    <xdr:rowOff>295275</xdr:rowOff>
                  </to>
                </anchor>
              </controlPr>
            </control>
          </mc:Choice>
        </mc:AlternateContent>
        <mc:AlternateContent xmlns:mc="http://schemas.openxmlformats.org/markup-compatibility/2006">
          <mc:Choice Requires="x14">
            <control shapeId="26674" r:id="rId8" name="Check Box 50">
              <controlPr defaultSize="0" autoFill="0" autoLine="0" autoPict="0">
                <anchor moveWithCells="1">
                  <from>
                    <xdr:col>34</xdr:col>
                    <xdr:colOff>28575</xdr:colOff>
                    <xdr:row>24</xdr:row>
                    <xdr:rowOff>95250</xdr:rowOff>
                  </from>
                  <to>
                    <xdr:col>35</xdr:col>
                    <xdr:colOff>19050</xdr:colOff>
                    <xdr:row>24</xdr:row>
                    <xdr:rowOff>295275</xdr:rowOff>
                  </to>
                </anchor>
              </controlPr>
            </control>
          </mc:Choice>
        </mc:AlternateContent>
        <mc:AlternateContent xmlns:mc="http://schemas.openxmlformats.org/markup-compatibility/2006">
          <mc:Choice Requires="x14">
            <control shapeId="26675" r:id="rId9" name="Check Box 51">
              <controlPr defaultSize="0" autoFill="0" autoLine="0" autoPict="0">
                <anchor moveWithCells="1">
                  <from>
                    <xdr:col>34</xdr:col>
                    <xdr:colOff>28575</xdr:colOff>
                    <xdr:row>25</xdr:row>
                    <xdr:rowOff>95250</xdr:rowOff>
                  </from>
                  <to>
                    <xdr:col>35</xdr:col>
                    <xdr:colOff>19050</xdr:colOff>
                    <xdr:row>25</xdr:row>
                    <xdr:rowOff>295275</xdr:rowOff>
                  </to>
                </anchor>
              </controlPr>
            </control>
          </mc:Choice>
        </mc:AlternateContent>
        <mc:AlternateContent xmlns:mc="http://schemas.openxmlformats.org/markup-compatibility/2006">
          <mc:Choice Requires="x14">
            <control shapeId="26681" r:id="rId10" name="Check Box 57">
              <controlPr defaultSize="0" autoFill="0" autoLine="0" autoPict="0">
                <anchor moveWithCells="1">
                  <from>
                    <xdr:col>34</xdr:col>
                    <xdr:colOff>28575</xdr:colOff>
                    <xdr:row>23</xdr:row>
                    <xdr:rowOff>95250</xdr:rowOff>
                  </from>
                  <to>
                    <xdr:col>35</xdr:col>
                    <xdr:colOff>19050</xdr:colOff>
                    <xdr:row>23</xdr:row>
                    <xdr:rowOff>295275</xdr:rowOff>
                  </to>
                </anchor>
              </controlPr>
            </control>
          </mc:Choice>
        </mc:AlternateContent>
        <mc:AlternateContent xmlns:mc="http://schemas.openxmlformats.org/markup-compatibility/2006">
          <mc:Choice Requires="x14">
            <control shapeId="26682" r:id="rId11" name="Check Box 58">
              <controlPr defaultSize="0" autoFill="0" autoLine="0" autoPict="0">
                <anchor moveWithCells="1">
                  <from>
                    <xdr:col>34</xdr:col>
                    <xdr:colOff>28575</xdr:colOff>
                    <xdr:row>24</xdr:row>
                    <xdr:rowOff>95250</xdr:rowOff>
                  </from>
                  <to>
                    <xdr:col>35</xdr:col>
                    <xdr:colOff>19050</xdr:colOff>
                    <xdr:row>24</xdr:row>
                    <xdr:rowOff>295275</xdr:rowOff>
                  </to>
                </anchor>
              </controlPr>
            </control>
          </mc:Choice>
        </mc:AlternateContent>
        <mc:AlternateContent xmlns:mc="http://schemas.openxmlformats.org/markup-compatibility/2006">
          <mc:Choice Requires="x14">
            <control shapeId="26683" r:id="rId12" name="Check Box 59">
              <controlPr defaultSize="0" autoFill="0" autoLine="0" autoPict="0">
                <anchor moveWithCells="1">
                  <from>
                    <xdr:col>34</xdr:col>
                    <xdr:colOff>28575</xdr:colOff>
                    <xdr:row>25</xdr:row>
                    <xdr:rowOff>95250</xdr:rowOff>
                  </from>
                  <to>
                    <xdr:col>35</xdr:col>
                    <xdr:colOff>19050</xdr:colOff>
                    <xdr:row>25</xdr:row>
                    <xdr:rowOff>295275</xdr:rowOff>
                  </to>
                </anchor>
              </controlPr>
            </control>
          </mc:Choice>
        </mc:AlternateContent>
        <mc:AlternateContent xmlns:mc="http://schemas.openxmlformats.org/markup-compatibility/2006">
          <mc:Choice Requires="x14">
            <control shapeId="26695" r:id="rId13" name="Check Box 71">
              <controlPr defaultSize="0" autoFill="0" autoLine="0" autoPict="0">
                <anchor moveWithCells="1">
                  <from>
                    <xdr:col>49</xdr:col>
                    <xdr:colOff>28575</xdr:colOff>
                    <xdr:row>23</xdr:row>
                    <xdr:rowOff>95250</xdr:rowOff>
                  </from>
                  <to>
                    <xdr:col>50</xdr:col>
                    <xdr:colOff>19050</xdr:colOff>
                    <xdr:row>23</xdr:row>
                    <xdr:rowOff>295275</xdr:rowOff>
                  </to>
                </anchor>
              </controlPr>
            </control>
          </mc:Choice>
        </mc:AlternateContent>
        <mc:AlternateContent xmlns:mc="http://schemas.openxmlformats.org/markup-compatibility/2006">
          <mc:Choice Requires="x14">
            <control shapeId="26696" r:id="rId14" name="Check Box 72">
              <controlPr defaultSize="0" autoFill="0" autoLine="0" autoPict="0">
                <anchor moveWithCells="1">
                  <from>
                    <xdr:col>49</xdr:col>
                    <xdr:colOff>28575</xdr:colOff>
                    <xdr:row>24</xdr:row>
                    <xdr:rowOff>95250</xdr:rowOff>
                  </from>
                  <to>
                    <xdr:col>50</xdr:col>
                    <xdr:colOff>19050</xdr:colOff>
                    <xdr:row>24</xdr:row>
                    <xdr:rowOff>295275</xdr:rowOff>
                  </to>
                </anchor>
              </controlPr>
            </control>
          </mc:Choice>
        </mc:AlternateContent>
        <mc:AlternateContent xmlns:mc="http://schemas.openxmlformats.org/markup-compatibility/2006">
          <mc:Choice Requires="x14">
            <control shapeId="26697" r:id="rId15" name="Check Box 73">
              <controlPr defaultSize="0" autoFill="0" autoLine="0" autoPict="0">
                <anchor moveWithCells="1">
                  <from>
                    <xdr:col>49</xdr:col>
                    <xdr:colOff>28575</xdr:colOff>
                    <xdr:row>25</xdr:row>
                    <xdr:rowOff>95250</xdr:rowOff>
                  </from>
                  <to>
                    <xdr:col>50</xdr:col>
                    <xdr:colOff>19050</xdr:colOff>
                    <xdr:row>25</xdr:row>
                    <xdr:rowOff>295275</xdr:rowOff>
                  </to>
                </anchor>
              </controlPr>
            </control>
          </mc:Choice>
        </mc:AlternateContent>
        <mc:AlternateContent xmlns:mc="http://schemas.openxmlformats.org/markup-compatibility/2006">
          <mc:Choice Requires="x14">
            <control shapeId="26703" r:id="rId16" name="Check Box 79">
              <controlPr defaultSize="0" autoFill="0" autoLine="0" autoPict="0">
                <anchor moveWithCells="1">
                  <from>
                    <xdr:col>49</xdr:col>
                    <xdr:colOff>28575</xdr:colOff>
                    <xdr:row>23</xdr:row>
                    <xdr:rowOff>95250</xdr:rowOff>
                  </from>
                  <to>
                    <xdr:col>50</xdr:col>
                    <xdr:colOff>19050</xdr:colOff>
                    <xdr:row>23</xdr:row>
                    <xdr:rowOff>295275</xdr:rowOff>
                  </to>
                </anchor>
              </controlPr>
            </control>
          </mc:Choice>
        </mc:AlternateContent>
        <mc:AlternateContent xmlns:mc="http://schemas.openxmlformats.org/markup-compatibility/2006">
          <mc:Choice Requires="x14">
            <control shapeId="26704" r:id="rId17" name="Check Box 80">
              <controlPr defaultSize="0" autoFill="0" autoLine="0" autoPict="0">
                <anchor moveWithCells="1">
                  <from>
                    <xdr:col>49</xdr:col>
                    <xdr:colOff>28575</xdr:colOff>
                    <xdr:row>24</xdr:row>
                    <xdr:rowOff>95250</xdr:rowOff>
                  </from>
                  <to>
                    <xdr:col>50</xdr:col>
                    <xdr:colOff>19050</xdr:colOff>
                    <xdr:row>24</xdr:row>
                    <xdr:rowOff>295275</xdr:rowOff>
                  </to>
                </anchor>
              </controlPr>
            </control>
          </mc:Choice>
        </mc:AlternateContent>
        <mc:AlternateContent xmlns:mc="http://schemas.openxmlformats.org/markup-compatibility/2006">
          <mc:Choice Requires="x14">
            <control shapeId="26705" r:id="rId18" name="Check Box 81">
              <controlPr defaultSize="0" autoFill="0" autoLine="0" autoPict="0">
                <anchor moveWithCells="1">
                  <from>
                    <xdr:col>49</xdr:col>
                    <xdr:colOff>28575</xdr:colOff>
                    <xdr:row>25</xdr:row>
                    <xdr:rowOff>95250</xdr:rowOff>
                  </from>
                  <to>
                    <xdr:col>50</xdr:col>
                    <xdr:colOff>19050</xdr:colOff>
                    <xdr:row>25</xdr:row>
                    <xdr:rowOff>295275</xdr:rowOff>
                  </to>
                </anchor>
              </controlPr>
            </control>
          </mc:Choice>
        </mc:AlternateContent>
        <mc:AlternateContent xmlns:mc="http://schemas.openxmlformats.org/markup-compatibility/2006">
          <mc:Choice Requires="x14">
            <control shapeId="26711" r:id="rId19" name="Check Box 87">
              <controlPr defaultSize="0" autoFill="0" autoLine="0" autoPict="0">
                <anchor moveWithCells="1">
                  <from>
                    <xdr:col>49</xdr:col>
                    <xdr:colOff>28575</xdr:colOff>
                    <xdr:row>23</xdr:row>
                    <xdr:rowOff>95250</xdr:rowOff>
                  </from>
                  <to>
                    <xdr:col>50</xdr:col>
                    <xdr:colOff>19050</xdr:colOff>
                    <xdr:row>23</xdr:row>
                    <xdr:rowOff>295275</xdr:rowOff>
                  </to>
                </anchor>
              </controlPr>
            </control>
          </mc:Choice>
        </mc:AlternateContent>
        <mc:AlternateContent xmlns:mc="http://schemas.openxmlformats.org/markup-compatibility/2006">
          <mc:Choice Requires="x14">
            <control shapeId="26712" r:id="rId20" name="Check Box 88">
              <controlPr defaultSize="0" autoFill="0" autoLine="0" autoPict="0">
                <anchor moveWithCells="1">
                  <from>
                    <xdr:col>49</xdr:col>
                    <xdr:colOff>28575</xdr:colOff>
                    <xdr:row>24</xdr:row>
                    <xdr:rowOff>95250</xdr:rowOff>
                  </from>
                  <to>
                    <xdr:col>50</xdr:col>
                    <xdr:colOff>19050</xdr:colOff>
                    <xdr:row>24</xdr:row>
                    <xdr:rowOff>295275</xdr:rowOff>
                  </to>
                </anchor>
              </controlPr>
            </control>
          </mc:Choice>
        </mc:AlternateContent>
        <mc:AlternateContent xmlns:mc="http://schemas.openxmlformats.org/markup-compatibility/2006">
          <mc:Choice Requires="x14">
            <control shapeId="26713" r:id="rId21" name="Check Box 89">
              <controlPr defaultSize="0" autoFill="0" autoLine="0" autoPict="0">
                <anchor moveWithCells="1">
                  <from>
                    <xdr:col>49</xdr:col>
                    <xdr:colOff>28575</xdr:colOff>
                    <xdr:row>25</xdr:row>
                    <xdr:rowOff>95250</xdr:rowOff>
                  </from>
                  <to>
                    <xdr:col>50</xdr:col>
                    <xdr:colOff>19050</xdr:colOff>
                    <xdr:row>25</xdr:row>
                    <xdr:rowOff>295275</xdr:rowOff>
                  </to>
                </anchor>
              </controlPr>
            </control>
          </mc:Choice>
        </mc:AlternateContent>
        <mc:AlternateContent xmlns:mc="http://schemas.openxmlformats.org/markup-compatibility/2006">
          <mc:Choice Requires="x14">
            <control shapeId="26719" r:id="rId22" name="Check Box 95">
              <controlPr defaultSize="0" autoFill="0" autoLine="0" autoPict="0">
                <anchor moveWithCells="1">
                  <from>
                    <xdr:col>34</xdr:col>
                    <xdr:colOff>28575</xdr:colOff>
                    <xdr:row>22</xdr:row>
                    <xdr:rowOff>95250</xdr:rowOff>
                  </from>
                  <to>
                    <xdr:col>35</xdr:col>
                    <xdr:colOff>0</xdr:colOff>
                    <xdr:row>22</xdr:row>
                    <xdr:rowOff>323850</xdr:rowOff>
                  </to>
                </anchor>
              </controlPr>
            </control>
          </mc:Choice>
        </mc:AlternateContent>
        <mc:AlternateContent xmlns:mc="http://schemas.openxmlformats.org/markup-compatibility/2006">
          <mc:Choice Requires="x14">
            <control shapeId="26721" r:id="rId23" name="Check Box 97">
              <controlPr defaultSize="0" autoFill="0" autoLine="0" autoPict="0">
                <anchor moveWithCells="1">
                  <from>
                    <xdr:col>49</xdr:col>
                    <xdr:colOff>28575</xdr:colOff>
                    <xdr:row>22</xdr:row>
                    <xdr:rowOff>95250</xdr:rowOff>
                  </from>
                  <to>
                    <xdr:col>50</xdr:col>
                    <xdr:colOff>0</xdr:colOff>
                    <xdr:row>22</xdr:row>
                    <xdr:rowOff>323850</xdr:rowOff>
                  </to>
                </anchor>
              </controlPr>
            </control>
          </mc:Choice>
        </mc:AlternateContent>
        <mc:AlternateContent xmlns:mc="http://schemas.openxmlformats.org/markup-compatibility/2006">
          <mc:Choice Requires="x14">
            <control shapeId="26723" r:id="rId24" name="Check Box 99">
              <controlPr locked="0" defaultSize="0" autoFill="0" autoLine="0" autoPict="0">
                <anchor moveWithCells="1">
                  <from>
                    <xdr:col>34</xdr:col>
                    <xdr:colOff>28575</xdr:colOff>
                    <xdr:row>23</xdr:row>
                    <xdr:rowOff>95250</xdr:rowOff>
                  </from>
                  <to>
                    <xdr:col>35</xdr:col>
                    <xdr:colOff>9525</xdr:colOff>
                    <xdr:row>23</xdr:row>
                    <xdr:rowOff>295275</xdr:rowOff>
                  </to>
                </anchor>
              </controlPr>
            </control>
          </mc:Choice>
        </mc:AlternateContent>
        <mc:AlternateContent xmlns:mc="http://schemas.openxmlformats.org/markup-compatibility/2006">
          <mc:Choice Requires="x14">
            <control shapeId="26724" r:id="rId25" name="Check Box 100">
              <controlPr locked="0" defaultSize="0" autoFill="0" autoLine="0" autoPict="0">
                <anchor moveWithCells="1">
                  <from>
                    <xdr:col>34</xdr:col>
                    <xdr:colOff>28575</xdr:colOff>
                    <xdr:row>24</xdr:row>
                    <xdr:rowOff>95250</xdr:rowOff>
                  </from>
                  <to>
                    <xdr:col>35</xdr:col>
                    <xdr:colOff>9525</xdr:colOff>
                    <xdr:row>24</xdr:row>
                    <xdr:rowOff>295275</xdr:rowOff>
                  </to>
                </anchor>
              </controlPr>
            </control>
          </mc:Choice>
        </mc:AlternateContent>
        <mc:AlternateContent xmlns:mc="http://schemas.openxmlformats.org/markup-compatibility/2006">
          <mc:Choice Requires="x14">
            <control shapeId="26725" r:id="rId26" name="Check Box 101">
              <controlPr locked="0" defaultSize="0" autoFill="0" autoLine="0" autoPict="0">
                <anchor moveWithCells="1">
                  <from>
                    <xdr:col>34</xdr:col>
                    <xdr:colOff>28575</xdr:colOff>
                    <xdr:row>25</xdr:row>
                    <xdr:rowOff>95250</xdr:rowOff>
                  </from>
                  <to>
                    <xdr:col>35</xdr:col>
                    <xdr:colOff>9525</xdr:colOff>
                    <xdr:row>25</xdr:row>
                    <xdr:rowOff>295275</xdr:rowOff>
                  </to>
                </anchor>
              </controlPr>
            </control>
          </mc:Choice>
        </mc:AlternateContent>
        <mc:AlternateContent xmlns:mc="http://schemas.openxmlformats.org/markup-compatibility/2006">
          <mc:Choice Requires="x14">
            <control shapeId="26728" r:id="rId27" name="Check Box 104">
              <controlPr locked="0" defaultSize="0" autoFill="0" autoLine="0" autoPict="0">
                <anchor moveWithCells="1">
                  <from>
                    <xdr:col>49</xdr:col>
                    <xdr:colOff>28575</xdr:colOff>
                    <xdr:row>23</xdr:row>
                    <xdr:rowOff>95250</xdr:rowOff>
                  </from>
                  <to>
                    <xdr:col>50</xdr:col>
                    <xdr:colOff>9525</xdr:colOff>
                    <xdr:row>23</xdr:row>
                    <xdr:rowOff>295275</xdr:rowOff>
                  </to>
                </anchor>
              </controlPr>
            </control>
          </mc:Choice>
        </mc:AlternateContent>
        <mc:AlternateContent xmlns:mc="http://schemas.openxmlformats.org/markup-compatibility/2006">
          <mc:Choice Requires="x14">
            <control shapeId="26729" r:id="rId28" name="Check Box 105">
              <controlPr locked="0" defaultSize="0" autoFill="0" autoLine="0" autoPict="0">
                <anchor moveWithCells="1">
                  <from>
                    <xdr:col>49</xdr:col>
                    <xdr:colOff>28575</xdr:colOff>
                    <xdr:row>24</xdr:row>
                    <xdr:rowOff>95250</xdr:rowOff>
                  </from>
                  <to>
                    <xdr:col>50</xdr:col>
                    <xdr:colOff>9525</xdr:colOff>
                    <xdr:row>24</xdr:row>
                    <xdr:rowOff>295275</xdr:rowOff>
                  </to>
                </anchor>
              </controlPr>
            </control>
          </mc:Choice>
        </mc:AlternateContent>
        <mc:AlternateContent xmlns:mc="http://schemas.openxmlformats.org/markup-compatibility/2006">
          <mc:Choice Requires="x14">
            <control shapeId="26730" r:id="rId29" name="Check Box 106">
              <controlPr locked="0" defaultSize="0" autoFill="0" autoLine="0" autoPict="0">
                <anchor moveWithCells="1">
                  <from>
                    <xdr:col>49</xdr:col>
                    <xdr:colOff>28575</xdr:colOff>
                    <xdr:row>25</xdr:row>
                    <xdr:rowOff>95250</xdr:rowOff>
                  </from>
                  <to>
                    <xdr:col>50</xdr:col>
                    <xdr:colOff>9525</xdr:colOff>
                    <xdr:row>25</xdr:row>
                    <xdr:rowOff>295275</xdr:rowOff>
                  </to>
                </anchor>
              </controlPr>
            </control>
          </mc:Choice>
        </mc:AlternateContent>
        <mc:AlternateContent xmlns:mc="http://schemas.openxmlformats.org/markup-compatibility/2006">
          <mc:Choice Requires="x14">
            <control shapeId="26733" r:id="rId30" name="Check Box 109">
              <controlPr defaultSize="0" autoFill="0" autoLine="0" autoPict="0">
                <anchor moveWithCells="1">
                  <from>
                    <xdr:col>19</xdr:col>
                    <xdr:colOff>47625</xdr:colOff>
                    <xdr:row>23</xdr:row>
                    <xdr:rowOff>95250</xdr:rowOff>
                  </from>
                  <to>
                    <xdr:col>20</xdr:col>
                    <xdr:colOff>19050</xdr:colOff>
                    <xdr:row>23</xdr:row>
                    <xdr:rowOff>304800</xdr:rowOff>
                  </to>
                </anchor>
              </controlPr>
            </control>
          </mc:Choice>
        </mc:AlternateContent>
        <mc:AlternateContent xmlns:mc="http://schemas.openxmlformats.org/markup-compatibility/2006">
          <mc:Choice Requires="x14">
            <control shapeId="26734" r:id="rId31" name="Check Box 110">
              <controlPr defaultSize="0" autoFill="0" autoLine="0" autoPict="0">
                <anchor moveWithCells="1">
                  <from>
                    <xdr:col>19</xdr:col>
                    <xdr:colOff>47625</xdr:colOff>
                    <xdr:row>24</xdr:row>
                    <xdr:rowOff>95250</xdr:rowOff>
                  </from>
                  <to>
                    <xdr:col>20</xdr:col>
                    <xdr:colOff>19050</xdr:colOff>
                    <xdr:row>24</xdr:row>
                    <xdr:rowOff>304800</xdr:rowOff>
                  </to>
                </anchor>
              </controlPr>
            </control>
          </mc:Choice>
        </mc:AlternateContent>
        <mc:AlternateContent xmlns:mc="http://schemas.openxmlformats.org/markup-compatibility/2006">
          <mc:Choice Requires="x14">
            <control shapeId="26735" r:id="rId32" name="Check Box 111">
              <controlPr defaultSize="0" autoFill="0" autoLine="0" autoPict="0">
                <anchor moveWithCells="1">
                  <from>
                    <xdr:col>19</xdr:col>
                    <xdr:colOff>47625</xdr:colOff>
                    <xdr:row>25</xdr:row>
                    <xdr:rowOff>95250</xdr:rowOff>
                  </from>
                  <to>
                    <xdr:col>20</xdr:col>
                    <xdr:colOff>19050</xdr:colOff>
                    <xdr:row>25</xdr:row>
                    <xdr:rowOff>304800</xdr:rowOff>
                  </to>
                </anchor>
              </controlPr>
            </control>
          </mc:Choice>
        </mc:AlternateContent>
        <mc:AlternateContent xmlns:mc="http://schemas.openxmlformats.org/markup-compatibility/2006">
          <mc:Choice Requires="x14">
            <control shapeId="26736" r:id="rId33" name="Check Box 112">
              <controlPr defaultSize="0" autoFill="0" autoLine="0" autoPict="0">
                <anchor moveWithCells="1">
                  <from>
                    <xdr:col>19</xdr:col>
                    <xdr:colOff>47625</xdr:colOff>
                    <xdr:row>22</xdr:row>
                    <xdr:rowOff>95250</xdr:rowOff>
                  </from>
                  <to>
                    <xdr:col>20</xdr:col>
                    <xdr:colOff>19050</xdr:colOff>
                    <xdr:row>22</xdr:row>
                    <xdr:rowOff>295275</xdr:rowOff>
                  </to>
                </anchor>
              </controlPr>
            </control>
          </mc:Choice>
        </mc:AlternateContent>
        <mc:AlternateContent xmlns:mc="http://schemas.openxmlformats.org/markup-compatibility/2006">
          <mc:Choice Requires="x14">
            <control shapeId="26744" r:id="rId34" name="Check Box 120">
              <controlPr defaultSize="0" autoFill="0" autoLine="0" autoPict="0">
                <anchor moveWithCells="1">
                  <from>
                    <xdr:col>19</xdr:col>
                    <xdr:colOff>19050</xdr:colOff>
                    <xdr:row>29</xdr:row>
                    <xdr:rowOff>47625</xdr:rowOff>
                  </from>
                  <to>
                    <xdr:col>19</xdr:col>
                    <xdr:colOff>295275</xdr:colOff>
                    <xdr:row>29</xdr:row>
                    <xdr:rowOff>266700</xdr:rowOff>
                  </to>
                </anchor>
              </controlPr>
            </control>
          </mc:Choice>
        </mc:AlternateContent>
        <mc:AlternateContent xmlns:mc="http://schemas.openxmlformats.org/markup-compatibility/2006">
          <mc:Choice Requires="x14">
            <control shapeId="26745" r:id="rId35" name="Check Box 121">
              <controlPr defaultSize="0" autoFill="0" autoLine="0" autoPict="0">
                <anchor moveWithCells="1">
                  <from>
                    <xdr:col>19</xdr:col>
                    <xdr:colOff>19050</xdr:colOff>
                    <xdr:row>30</xdr:row>
                    <xdr:rowOff>47625</xdr:rowOff>
                  </from>
                  <to>
                    <xdr:col>19</xdr:col>
                    <xdr:colOff>295275</xdr:colOff>
                    <xdr:row>30</xdr:row>
                    <xdr:rowOff>266700</xdr:rowOff>
                  </to>
                </anchor>
              </controlPr>
            </control>
          </mc:Choice>
        </mc:AlternateContent>
        <mc:AlternateContent xmlns:mc="http://schemas.openxmlformats.org/markup-compatibility/2006">
          <mc:Choice Requires="x14">
            <control shapeId="26746" r:id="rId36" name="Check Box 122">
              <controlPr defaultSize="0" autoFill="0" autoLine="0" autoPict="0">
                <anchor moveWithCells="1">
                  <from>
                    <xdr:col>19</xdr:col>
                    <xdr:colOff>19050</xdr:colOff>
                    <xdr:row>31</xdr:row>
                    <xdr:rowOff>47625</xdr:rowOff>
                  </from>
                  <to>
                    <xdr:col>20</xdr:col>
                    <xdr:colOff>0</xdr:colOff>
                    <xdr:row>31</xdr:row>
                    <xdr:rowOff>276225</xdr:rowOff>
                  </to>
                </anchor>
              </controlPr>
            </control>
          </mc:Choice>
        </mc:AlternateContent>
        <mc:AlternateContent xmlns:mc="http://schemas.openxmlformats.org/markup-compatibility/2006">
          <mc:Choice Requires="x14">
            <control shapeId="26748" r:id="rId37" name="Check Box 124">
              <controlPr defaultSize="0" autoFill="0" autoLine="0" autoPict="0">
                <anchor moveWithCells="1">
                  <from>
                    <xdr:col>34</xdr:col>
                    <xdr:colOff>19050</xdr:colOff>
                    <xdr:row>29</xdr:row>
                    <xdr:rowOff>47625</xdr:rowOff>
                  </from>
                  <to>
                    <xdr:col>35</xdr:col>
                    <xdr:colOff>0</xdr:colOff>
                    <xdr:row>29</xdr:row>
                    <xdr:rowOff>266700</xdr:rowOff>
                  </to>
                </anchor>
              </controlPr>
            </control>
          </mc:Choice>
        </mc:AlternateContent>
        <mc:AlternateContent xmlns:mc="http://schemas.openxmlformats.org/markup-compatibility/2006">
          <mc:Choice Requires="x14">
            <control shapeId="26749" r:id="rId38" name="Check Box 125">
              <controlPr defaultSize="0" autoFill="0" autoLine="0" autoPict="0">
                <anchor moveWithCells="1">
                  <from>
                    <xdr:col>34</xdr:col>
                    <xdr:colOff>19050</xdr:colOff>
                    <xdr:row>30</xdr:row>
                    <xdr:rowOff>47625</xdr:rowOff>
                  </from>
                  <to>
                    <xdr:col>34</xdr:col>
                    <xdr:colOff>304800</xdr:colOff>
                    <xdr:row>30</xdr:row>
                    <xdr:rowOff>266700</xdr:rowOff>
                  </to>
                </anchor>
              </controlPr>
            </control>
          </mc:Choice>
        </mc:AlternateContent>
        <mc:AlternateContent xmlns:mc="http://schemas.openxmlformats.org/markup-compatibility/2006">
          <mc:Choice Requires="x14">
            <control shapeId="26750" r:id="rId39" name="Check Box 126">
              <controlPr defaultSize="0" autoFill="0" autoLine="0" autoPict="0">
                <anchor moveWithCells="1">
                  <from>
                    <xdr:col>34</xdr:col>
                    <xdr:colOff>19050</xdr:colOff>
                    <xdr:row>31</xdr:row>
                    <xdr:rowOff>47625</xdr:rowOff>
                  </from>
                  <to>
                    <xdr:col>35</xdr:col>
                    <xdr:colOff>0</xdr:colOff>
                    <xdr:row>31</xdr:row>
                    <xdr:rowOff>276225</xdr:rowOff>
                  </to>
                </anchor>
              </controlPr>
            </control>
          </mc:Choice>
        </mc:AlternateContent>
        <mc:AlternateContent xmlns:mc="http://schemas.openxmlformats.org/markup-compatibility/2006">
          <mc:Choice Requires="x14">
            <control shapeId="26751" r:id="rId40" name="Check Box 127">
              <controlPr defaultSize="0" autoFill="0" autoLine="0" autoPict="0">
                <anchor moveWithCells="1">
                  <from>
                    <xdr:col>49</xdr:col>
                    <xdr:colOff>19050</xdr:colOff>
                    <xdr:row>29</xdr:row>
                    <xdr:rowOff>57150</xdr:rowOff>
                  </from>
                  <to>
                    <xdr:col>50</xdr:col>
                    <xdr:colOff>0</xdr:colOff>
                    <xdr:row>29</xdr:row>
                    <xdr:rowOff>276225</xdr:rowOff>
                  </to>
                </anchor>
              </controlPr>
            </control>
          </mc:Choice>
        </mc:AlternateContent>
        <mc:AlternateContent xmlns:mc="http://schemas.openxmlformats.org/markup-compatibility/2006">
          <mc:Choice Requires="x14">
            <control shapeId="26752" r:id="rId41" name="Check Box 128">
              <controlPr defaultSize="0" autoFill="0" autoLine="0" autoPict="0">
                <anchor moveWithCells="1">
                  <from>
                    <xdr:col>49</xdr:col>
                    <xdr:colOff>19050</xdr:colOff>
                    <xdr:row>30</xdr:row>
                    <xdr:rowOff>57150</xdr:rowOff>
                  </from>
                  <to>
                    <xdr:col>49</xdr:col>
                    <xdr:colOff>304800</xdr:colOff>
                    <xdr:row>30</xdr:row>
                    <xdr:rowOff>276225</xdr:rowOff>
                  </to>
                </anchor>
              </controlPr>
            </control>
          </mc:Choice>
        </mc:AlternateContent>
        <mc:AlternateContent xmlns:mc="http://schemas.openxmlformats.org/markup-compatibility/2006">
          <mc:Choice Requires="x14">
            <control shapeId="26753" r:id="rId42" name="Check Box 129">
              <controlPr defaultSize="0" autoFill="0" autoLine="0" autoPict="0">
                <anchor moveWithCells="1">
                  <from>
                    <xdr:col>49</xdr:col>
                    <xdr:colOff>19050</xdr:colOff>
                    <xdr:row>31</xdr:row>
                    <xdr:rowOff>57150</xdr:rowOff>
                  </from>
                  <to>
                    <xdr:col>50</xdr:col>
                    <xdr:colOff>0</xdr:colOff>
                    <xdr:row>31</xdr:row>
                    <xdr:rowOff>285750</xdr:rowOff>
                  </to>
                </anchor>
              </controlPr>
            </control>
          </mc:Choice>
        </mc:AlternateContent>
        <mc:AlternateContent xmlns:mc="http://schemas.openxmlformats.org/markup-compatibility/2006">
          <mc:Choice Requires="x14">
            <control shapeId="26627" r:id="rId43" name="Check Box 3">
              <controlPr defaultSize="0" autoFill="0" autoLine="0" autoPict="0">
                <anchor moveWithCells="1">
                  <from>
                    <xdr:col>3</xdr:col>
                    <xdr:colOff>28575</xdr:colOff>
                    <xdr:row>23</xdr:row>
                    <xdr:rowOff>95250</xdr:rowOff>
                  </from>
                  <to>
                    <xdr:col>4</xdr:col>
                    <xdr:colOff>0</xdr:colOff>
                    <xdr:row>23</xdr:row>
                    <xdr:rowOff>304800</xdr:rowOff>
                  </to>
                </anchor>
              </controlPr>
            </control>
          </mc:Choice>
        </mc:AlternateContent>
        <mc:AlternateContent xmlns:mc="http://schemas.openxmlformats.org/markup-compatibility/2006">
          <mc:Choice Requires="x14">
            <control shapeId="26628" r:id="rId44" name="Check Box 4">
              <controlPr defaultSize="0" autoFill="0" autoLine="0" autoPict="0">
                <anchor moveWithCells="1">
                  <from>
                    <xdr:col>3</xdr:col>
                    <xdr:colOff>28575</xdr:colOff>
                    <xdr:row>24</xdr:row>
                    <xdr:rowOff>95250</xdr:rowOff>
                  </from>
                  <to>
                    <xdr:col>4</xdr:col>
                    <xdr:colOff>0</xdr:colOff>
                    <xdr:row>24</xdr:row>
                    <xdr:rowOff>304800</xdr:rowOff>
                  </to>
                </anchor>
              </controlPr>
            </control>
          </mc:Choice>
        </mc:AlternateContent>
        <mc:AlternateContent xmlns:mc="http://schemas.openxmlformats.org/markup-compatibility/2006">
          <mc:Choice Requires="x14">
            <control shapeId="26629" r:id="rId45" name="Check Box 5">
              <controlPr defaultSize="0" autoFill="0" autoLine="0" autoPict="0">
                <anchor moveWithCells="1">
                  <from>
                    <xdr:col>3</xdr:col>
                    <xdr:colOff>28575</xdr:colOff>
                    <xdr:row>25</xdr:row>
                    <xdr:rowOff>95250</xdr:rowOff>
                  </from>
                  <to>
                    <xdr:col>4</xdr:col>
                    <xdr:colOff>0</xdr:colOff>
                    <xdr:row>25</xdr:row>
                    <xdr:rowOff>304800</xdr:rowOff>
                  </to>
                </anchor>
              </controlPr>
            </control>
          </mc:Choice>
        </mc:AlternateContent>
        <mc:AlternateContent xmlns:mc="http://schemas.openxmlformats.org/markup-compatibility/2006">
          <mc:Choice Requires="x14">
            <control shapeId="26715" r:id="rId46" name="Check Box 91">
              <controlPr defaultSize="0" autoFill="0" autoLine="0" autoPict="0">
                <anchor moveWithCells="1">
                  <from>
                    <xdr:col>3</xdr:col>
                    <xdr:colOff>28575</xdr:colOff>
                    <xdr:row>22</xdr:row>
                    <xdr:rowOff>95250</xdr:rowOff>
                  </from>
                  <to>
                    <xdr:col>4</xdr:col>
                    <xdr:colOff>0</xdr:colOff>
                    <xdr:row>22</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N20"/>
  <sheetViews>
    <sheetView zoomScaleNormal="100" workbookViewId="0">
      <selection activeCell="L8" sqref="L8:S8"/>
    </sheetView>
  </sheetViews>
  <sheetFormatPr defaultColWidth="9" defaultRowHeight="12"/>
  <cols>
    <col min="1" max="1" width="23.625" style="980" customWidth="1"/>
    <col min="2" max="2" width="18.25" style="980" customWidth="1"/>
    <col min="3" max="9" width="9" style="980" customWidth="1"/>
    <col min="10" max="10" width="2.375" style="1093" customWidth="1"/>
    <col min="11" max="11" width="23.625" style="1093" customWidth="1"/>
    <col min="12" max="12" width="18.25" style="980" customWidth="1"/>
    <col min="13" max="19" width="9" style="1093" customWidth="1"/>
    <col min="20" max="20" width="2.375" style="1093" customWidth="1"/>
    <col min="21" max="21" width="23.625" style="1093" customWidth="1"/>
    <col min="22" max="22" width="18.25" style="980" customWidth="1"/>
    <col min="23" max="29" width="9" style="1093" customWidth="1"/>
    <col min="30" max="30" width="2.375" style="1093" customWidth="1"/>
    <col min="31" max="31" width="23.625" style="1093" customWidth="1"/>
    <col min="32" max="32" width="18.25" style="980" customWidth="1"/>
    <col min="33" max="39" width="9" style="1093" customWidth="1"/>
    <col min="40" max="40" width="2.375" style="1093" customWidth="1"/>
    <col min="41" max="16384" width="9" style="980"/>
  </cols>
  <sheetData>
    <row r="1" spans="1:40" s="979" customFormat="1" ht="13.5">
      <c r="A1" s="978"/>
      <c r="B1" s="978"/>
      <c r="C1" s="978"/>
      <c r="D1" s="978"/>
      <c r="E1" s="978"/>
      <c r="F1" s="978"/>
      <c r="G1" s="978"/>
      <c r="H1" s="978"/>
      <c r="I1" s="978"/>
      <c r="J1" s="1087"/>
      <c r="K1" s="1087"/>
      <c r="L1" s="978"/>
      <c r="M1" s="1087"/>
      <c r="N1" s="1087"/>
      <c r="O1" s="1087"/>
      <c r="P1" s="1087"/>
      <c r="Q1" s="1087"/>
      <c r="R1" s="1087"/>
      <c r="S1" s="1087"/>
      <c r="T1" s="1087"/>
      <c r="U1" s="1087"/>
      <c r="V1" s="978"/>
      <c r="W1" s="1087"/>
      <c r="X1" s="1087"/>
      <c r="Y1" s="1087"/>
      <c r="Z1" s="1087"/>
      <c r="AA1" s="1087"/>
      <c r="AB1" s="1087"/>
      <c r="AC1" s="1087"/>
      <c r="AD1" s="1087"/>
      <c r="AE1" s="1087"/>
      <c r="AF1" s="978"/>
      <c r="AG1" s="1087"/>
      <c r="AH1" s="1087"/>
      <c r="AI1" s="1087"/>
      <c r="AJ1" s="1087"/>
      <c r="AK1" s="1087"/>
      <c r="AL1" s="1087"/>
      <c r="AM1" s="1087"/>
      <c r="AN1" s="1088"/>
    </row>
    <row r="2" spans="1:40" s="979" customFormat="1" ht="13.5">
      <c r="A2" s="978"/>
      <c r="B2" s="978"/>
      <c r="C2" s="978"/>
      <c r="D2" s="978"/>
      <c r="E2" s="978"/>
      <c r="F2" s="978"/>
      <c r="G2" s="978"/>
      <c r="H2" s="978"/>
      <c r="I2" s="978"/>
      <c r="J2" s="1087"/>
      <c r="K2" s="1087"/>
      <c r="L2" s="978"/>
      <c r="M2" s="1087"/>
      <c r="N2" s="1087"/>
      <c r="O2" s="1087"/>
      <c r="P2" s="1087"/>
      <c r="Q2" s="1087"/>
      <c r="R2" s="1087"/>
      <c r="S2" s="1087"/>
      <c r="T2" s="1087"/>
      <c r="U2" s="1087"/>
      <c r="V2" s="978"/>
      <c r="W2" s="1087"/>
      <c r="X2" s="1087"/>
      <c r="Y2" s="1087"/>
      <c r="Z2" s="1087"/>
      <c r="AA2" s="1087"/>
      <c r="AB2" s="1087"/>
      <c r="AC2" s="1087"/>
      <c r="AD2" s="1087"/>
      <c r="AE2" s="1087"/>
      <c r="AF2" s="978"/>
      <c r="AG2" s="1087"/>
      <c r="AH2" s="1087"/>
      <c r="AI2" s="1087"/>
      <c r="AJ2" s="1087"/>
      <c r="AK2" s="1087"/>
      <c r="AL2" s="1087"/>
      <c r="AM2" s="1087"/>
      <c r="AN2" s="1088"/>
    </row>
    <row r="3" spans="1:40" s="979" customFormat="1" ht="13.5">
      <c r="A3" s="978"/>
      <c r="B3" s="978"/>
      <c r="C3" s="978"/>
      <c r="D3" s="978"/>
      <c r="E3" s="978"/>
      <c r="F3" s="978"/>
      <c r="G3" s="978"/>
      <c r="H3" s="978"/>
      <c r="I3" s="978"/>
      <c r="J3" s="1087"/>
      <c r="K3" s="1087"/>
      <c r="L3" s="978"/>
      <c r="M3" s="1087"/>
      <c r="N3" s="1087"/>
      <c r="O3" s="1087"/>
      <c r="P3" s="1087"/>
      <c r="Q3" s="1087"/>
      <c r="R3" s="1087"/>
      <c r="S3" s="1087"/>
      <c r="T3" s="1087"/>
      <c r="U3" s="1087"/>
      <c r="V3" s="978"/>
      <c r="W3" s="1087"/>
      <c r="X3" s="1087"/>
      <c r="Y3" s="1087"/>
      <c r="Z3" s="1087"/>
      <c r="AA3" s="1087"/>
      <c r="AB3" s="1087"/>
      <c r="AC3" s="1087"/>
      <c r="AD3" s="1087"/>
      <c r="AE3" s="1087"/>
      <c r="AF3" s="978"/>
      <c r="AG3" s="1087"/>
      <c r="AH3" s="1087"/>
      <c r="AI3" s="1087"/>
      <c r="AJ3" s="1087"/>
      <c r="AK3" s="1087"/>
      <c r="AL3" s="1087"/>
      <c r="AM3" s="1087"/>
      <c r="AN3" s="1088"/>
    </row>
    <row r="4" spans="1:40" s="979" customFormat="1" ht="13.5">
      <c r="A4" s="978"/>
      <c r="B4" s="978"/>
      <c r="C4" s="978"/>
      <c r="D4" s="978"/>
      <c r="E4" s="978"/>
      <c r="F4" s="978"/>
      <c r="G4" s="978"/>
      <c r="H4" s="978"/>
      <c r="I4" s="978"/>
      <c r="J4" s="1087"/>
      <c r="K4" s="1087"/>
      <c r="L4" s="978"/>
      <c r="M4" s="1087"/>
      <c r="N4" s="1087"/>
      <c r="O4" s="1087"/>
      <c r="P4" s="1087"/>
      <c r="Q4" s="1087"/>
      <c r="R4" s="1087"/>
      <c r="S4" s="1087"/>
      <c r="T4" s="1087"/>
      <c r="U4" s="1087"/>
      <c r="V4" s="978"/>
      <c r="W4" s="1087"/>
      <c r="X4" s="1087"/>
      <c r="Y4" s="1087"/>
      <c r="Z4" s="1087"/>
      <c r="AA4" s="1087"/>
      <c r="AB4" s="1087"/>
      <c r="AC4" s="1087"/>
      <c r="AD4" s="1087"/>
      <c r="AE4" s="1087"/>
      <c r="AF4" s="978"/>
      <c r="AG4" s="1087"/>
      <c r="AH4" s="1087"/>
      <c r="AI4" s="1087"/>
      <c r="AJ4" s="1087"/>
      <c r="AK4" s="1087"/>
      <c r="AL4" s="1087"/>
      <c r="AM4" s="1087"/>
      <c r="AN4" s="1088"/>
    </row>
    <row r="5" spans="1:40" s="1092" customFormat="1" ht="13.5" customHeight="1">
      <c r="A5" s="1089" t="s">
        <v>801</v>
      </c>
      <c r="B5" s="1089"/>
      <c r="C5" s="1089"/>
      <c r="D5" s="1089"/>
      <c r="E5" s="1089"/>
      <c r="F5" s="1089"/>
      <c r="G5" s="1089"/>
      <c r="H5" s="1089"/>
      <c r="I5" s="1089"/>
      <c r="J5" s="1090"/>
      <c r="K5" s="1089" t="s">
        <v>610</v>
      </c>
      <c r="L5" s="1089"/>
      <c r="M5" s="1089"/>
      <c r="N5" s="1089"/>
      <c r="O5" s="1089"/>
      <c r="P5" s="1089"/>
      <c r="Q5" s="1089"/>
      <c r="R5" s="1089"/>
      <c r="S5" s="1089"/>
      <c r="T5" s="1090"/>
      <c r="U5" s="1089" t="s">
        <v>610</v>
      </c>
      <c r="V5" s="1089"/>
      <c r="W5" s="1089"/>
      <c r="X5" s="1089"/>
      <c r="Y5" s="1089"/>
      <c r="Z5" s="1089"/>
      <c r="AA5" s="1089"/>
      <c r="AB5" s="1089"/>
      <c r="AC5" s="1089"/>
      <c r="AD5" s="1090"/>
      <c r="AE5" s="1091" t="s">
        <v>610</v>
      </c>
      <c r="AF5" s="1091"/>
      <c r="AG5" s="1090"/>
      <c r="AH5" s="1090"/>
      <c r="AI5" s="1090"/>
      <c r="AJ5" s="1090"/>
      <c r="AK5" s="1090"/>
      <c r="AL5" s="1090"/>
      <c r="AM5" s="1090"/>
      <c r="AN5" s="1090"/>
    </row>
    <row r="6" spans="1:40" ht="13.5" customHeight="1"/>
    <row r="7" spans="1:40" ht="46.9" customHeight="1">
      <c r="A7" s="1094" t="s">
        <v>49</v>
      </c>
      <c r="B7" s="1095"/>
      <c r="C7" s="1096"/>
      <c r="D7" s="1097" t="s">
        <v>802</v>
      </c>
      <c r="E7" s="1096"/>
      <c r="F7" s="1097" t="s">
        <v>427</v>
      </c>
      <c r="G7" s="1097"/>
      <c r="H7" s="1097"/>
      <c r="I7" s="1098"/>
      <c r="J7" s="1099"/>
      <c r="K7" s="1100" t="s">
        <v>1097</v>
      </c>
      <c r="L7" s="1095"/>
      <c r="M7" s="1096"/>
      <c r="N7" s="1097" t="s">
        <v>426</v>
      </c>
      <c r="O7" s="1096"/>
      <c r="P7" s="1097" t="s">
        <v>427</v>
      </c>
      <c r="Q7" s="1101" t="s">
        <v>399</v>
      </c>
      <c r="R7" s="1096"/>
      <c r="S7" s="1102" t="s">
        <v>400</v>
      </c>
      <c r="T7" s="1099"/>
      <c r="U7" s="1100" t="s">
        <v>1097</v>
      </c>
      <c r="V7" s="1095"/>
      <c r="W7" s="1096"/>
      <c r="X7" s="1097" t="s">
        <v>426</v>
      </c>
      <c r="Y7" s="1096"/>
      <c r="Z7" s="1097" t="s">
        <v>427</v>
      </c>
      <c r="AA7" s="1101" t="s">
        <v>399</v>
      </c>
      <c r="AB7" s="1096"/>
      <c r="AC7" s="1102" t="s">
        <v>400</v>
      </c>
      <c r="AD7" s="1099"/>
      <c r="AE7" s="1100" t="s">
        <v>1097</v>
      </c>
      <c r="AF7" s="1095"/>
      <c r="AG7" s="1096"/>
      <c r="AH7" s="1097" t="s">
        <v>426</v>
      </c>
      <c r="AI7" s="1096"/>
      <c r="AJ7" s="1097" t="s">
        <v>427</v>
      </c>
      <c r="AK7" s="1101" t="s">
        <v>399</v>
      </c>
      <c r="AL7" s="1096"/>
      <c r="AM7" s="1102" t="s">
        <v>400</v>
      </c>
      <c r="AN7" s="1103"/>
    </row>
    <row r="8" spans="1:40" ht="72" customHeight="1">
      <c r="A8" s="1104" t="s">
        <v>712</v>
      </c>
      <c r="B8" s="1105" t="s">
        <v>559</v>
      </c>
      <c r="C8" s="1106"/>
      <c r="D8" s="1106"/>
      <c r="E8" s="1106"/>
      <c r="F8" s="1106"/>
      <c r="G8" s="1106"/>
      <c r="H8" s="1106"/>
      <c r="I8" s="1107"/>
      <c r="J8" s="1108"/>
      <c r="K8" s="1109" t="s">
        <v>612</v>
      </c>
      <c r="L8" s="1004" t="s">
        <v>559</v>
      </c>
      <c r="M8" s="1004"/>
      <c r="N8" s="1004"/>
      <c r="O8" s="1004"/>
      <c r="P8" s="1004"/>
      <c r="Q8" s="1004"/>
      <c r="R8" s="1004"/>
      <c r="S8" s="1004"/>
      <c r="T8" s="1108"/>
      <c r="U8" s="1109" t="s">
        <v>612</v>
      </c>
      <c r="V8" s="1004" t="s">
        <v>559</v>
      </c>
      <c r="W8" s="1004"/>
      <c r="X8" s="1004"/>
      <c r="Y8" s="1004"/>
      <c r="Z8" s="1004"/>
      <c r="AA8" s="1004"/>
      <c r="AB8" s="1004"/>
      <c r="AC8" s="1004"/>
      <c r="AD8" s="1108"/>
      <c r="AE8" s="1109" t="s">
        <v>612</v>
      </c>
      <c r="AF8" s="1004" t="s">
        <v>559</v>
      </c>
      <c r="AG8" s="1004"/>
      <c r="AH8" s="1004"/>
      <c r="AI8" s="1004"/>
      <c r="AJ8" s="1004"/>
      <c r="AK8" s="1004"/>
      <c r="AL8" s="1004"/>
      <c r="AM8" s="1004"/>
      <c r="AN8" s="1110"/>
    </row>
    <row r="9" spans="1:40" ht="72" customHeight="1">
      <c r="A9" s="1104" t="s">
        <v>611</v>
      </c>
      <c r="B9" s="1105" t="s">
        <v>559</v>
      </c>
      <c r="C9" s="1106"/>
      <c r="D9" s="1106"/>
      <c r="E9" s="1106"/>
      <c r="F9" s="1106"/>
      <c r="G9" s="1106"/>
      <c r="H9" s="1106"/>
      <c r="I9" s="1107"/>
      <c r="J9" s="1108"/>
      <c r="K9" s="1111" t="s">
        <v>563</v>
      </c>
      <c r="L9" s="1004" t="s">
        <v>559</v>
      </c>
      <c r="M9" s="1004"/>
      <c r="N9" s="1004"/>
      <c r="O9" s="1004"/>
      <c r="P9" s="1004"/>
      <c r="Q9" s="1004"/>
      <c r="R9" s="1004"/>
      <c r="S9" s="1004"/>
      <c r="T9" s="1108"/>
      <c r="U9" s="1111" t="s">
        <v>563</v>
      </c>
      <c r="V9" s="1004" t="s">
        <v>559</v>
      </c>
      <c r="W9" s="1004"/>
      <c r="X9" s="1004"/>
      <c r="Y9" s="1004"/>
      <c r="Z9" s="1004"/>
      <c r="AA9" s="1004"/>
      <c r="AB9" s="1004"/>
      <c r="AC9" s="1004"/>
      <c r="AD9" s="1108"/>
      <c r="AE9" s="1111" t="s">
        <v>563</v>
      </c>
      <c r="AF9" s="1004" t="s">
        <v>559</v>
      </c>
      <c r="AG9" s="1004"/>
      <c r="AH9" s="1004"/>
      <c r="AI9" s="1004"/>
      <c r="AJ9" s="1004"/>
      <c r="AK9" s="1004"/>
      <c r="AL9" s="1004"/>
      <c r="AM9" s="1004"/>
      <c r="AN9" s="1110"/>
    </row>
    <row r="10" spans="1:40" ht="72" customHeight="1">
      <c r="A10" s="1109" t="s">
        <v>612</v>
      </c>
      <c r="B10" s="1105" t="s">
        <v>559</v>
      </c>
      <c r="C10" s="1106"/>
      <c r="D10" s="1106"/>
      <c r="E10" s="1106"/>
      <c r="F10" s="1106"/>
      <c r="G10" s="1106"/>
      <c r="H10" s="1106"/>
      <c r="I10" s="1107"/>
      <c r="J10" s="1108"/>
      <c r="K10" s="1111" t="s">
        <v>564</v>
      </c>
      <c r="L10" s="1004" t="s">
        <v>559</v>
      </c>
      <c r="M10" s="1004"/>
      <c r="N10" s="1004"/>
      <c r="O10" s="1004"/>
      <c r="P10" s="1004"/>
      <c r="Q10" s="1004"/>
      <c r="R10" s="1004"/>
      <c r="S10" s="1004"/>
      <c r="T10" s="1108"/>
      <c r="U10" s="1111" t="s">
        <v>564</v>
      </c>
      <c r="V10" s="1004" t="s">
        <v>559</v>
      </c>
      <c r="W10" s="1004"/>
      <c r="X10" s="1004"/>
      <c r="Y10" s="1004"/>
      <c r="Z10" s="1004"/>
      <c r="AA10" s="1004"/>
      <c r="AB10" s="1004"/>
      <c r="AC10" s="1004"/>
      <c r="AD10" s="1108"/>
      <c r="AE10" s="1111" t="s">
        <v>564</v>
      </c>
      <c r="AF10" s="1004" t="s">
        <v>559</v>
      </c>
      <c r="AG10" s="1004"/>
      <c r="AH10" s="1004"/>
      <c r="AI10" s="1004"/>
      <c r="AJ10" s="1004"/>
      <c r="AK10" s="1004"/>
      <c r="AL10" s="1004"/>
      <c r="AM10" s="1004"/>
      <c r="AN10" s="1110"/>
    </row>
    <row r="11" spans="1:40" ht="72" customHeight="1">
      <c r="A11" s="1104" t="s">
        <v>563</v>
      </c>
      <c r="B11" s="1105" t="s">
        <v>559</v>
      </c>
      <c r="C11" s="1106"/>
      <c r="D11" s="1106"/>
      <c r="E11" s="1106"/>
      <c r="F11" s="1106"/>
      <c r="G11" s="1106"/>
      <c r="H11" s="1106"/>
      <c r="I11" s="1107"/>
      <c r="J11" s="1108"/>
      <c r="K11" s="1111" t="s">
        <v>565</v>
      </c>
      <c r="L11" s="1004" t="s">
        <v>559</v>
      </c>
      <c r="M11" s="1004"/>
      <c r="N11" s="1004"/>
      <c r="O11" s="1004"/>
      <c r="P11" s="1004"/>
      <c r="Q11" s="1004"/>
      <c r="R11" s="1004"/>
      <c r="S11" s="1004"/>
      <c r="U11" s="1111" t="s">
        <v>565</v>
      </c>
      <c r="V11" s="1004" t="s">
        <v>559</v>
      </c>
      <c r="W11" s="1004"/>
      <c r="X11" s="1004"/>
      <c r="Y11" s="1004"/>
      <c r="Z11" s="1004"/>
      <c r="AA11" s="1004"/>
      <c r="AB11" s="1004"/>
      <c r="AC11" s="1004"/>
      <c r="AE11" s="1111" t="s">
        <v>565</v>
      </c>
      <c r="AF11" s="1004" t="s">
        <v>559</v>
      </c>
      <c r="AG11" s="1004"/>
      <c r="AH11" s="1004"/>
      <c r="AI11" s="1004"/>
      <c r="AJ11" s="1004"/>
      <c r="AK11" s="1004"/>
      <c r="AL11" s="1004"/>
      <c r="AM11" s="1004"/>
      <c r="AN11" s="1110"/>
    </row>
    <row r="12" spans="1:40" ht="72" customHeight="1">
      <c r="A12" s="1104" t="s">
        <v>564</v>
      </c>
      <c r="B12" s="1105" t="s">
        <v>559</v>
      </c>
      <c r="C12" s="1106"/>
      <c r="D12" s="1106"/>
      <c r="E12" s="1106"/>
      <c r="F12" s="1106"/>
      <c r="G12" s="1106"/>
      <c r="H12" s="1106"/>
      <c r="I12" s="1107"/>
      <c r="J12" s="1108"/>
      <c r="K12" s="1095" t="s">
        <v>566</v>
      </c>
      <c r="L12" s="1004" t="s">
        <v>559</v>
      </c>
      <c r="M12" s="1004"/>
      <c r="N12" s="1004"/>
      <c r="O12" s="1004"/>
      <c r="P12" s="1004"/>
      <c r="Q12" s="1004"/>
      <c r="R12" s="1004"/>
      <c r="S12" s="1004"/>
      <c r="U12" s="1095" t="s">
        <v>566</v>
      </c>
      <c r="V12" s="1004" t="s">
        <v>559</v>
      </c>
      <c r="W12" s="1004"/>
      <c r="X12" s="1004"/>
      <c r="Y12" s="1004"/>
      <c r="Z12" s="1004"/>
      <c r="AA12" s="1004"/>
      <c r="AB12" s="1004"/>
      <c r="AC12" s="1004"/>
      <c r="AE12" s="1095" t="s">
        <v>566</v>
      </c>
      <c r="AF12" s="1004" t="s">
        <v>559</v>
      </c>
      <c r="AG12" s="1004"/>
      <c r="AH12" s="1004"/>
      <c r="AI12" s="1004"/>
      <c r="AJ12" s="1004"/>
      <c r="AK12" s="1004"/>
      <c r="AL12" s="1004"/>
      <c r="AM12" s="1004"/>
      <c r="AN12" s="1110"/>
    </row>
    <row r="13" spans="1:40" ht="72" customHeight="1">
      <c r="A13" s="1104" t="s">
        <v>565</v>
      </c>
      <c r="B13" s="1105" t="s">
        <v>559</v>
      </c>
      <c r="C13" s="1106"/>
      <c r="D13" s="1106"/>
      <c r="E13" s="1106"/>
      <c r="F13" s="1106"/>
      <c r="G13" s="1106"/>
      <c r="H13" s="1106"/>
      <c r="I13" s="1107"/>
      <c r="K13" s="1095" t="s">
        <v>713</v>
      </c>
      <c r="L13" s="1004" t="s">
        <v>559</v>
      </c>
      <c r="M13" s="1004"/>
      <c r="N13" s="1004"/>
      <c r="O13" s="1004"/>
      <c r="P13" s="1004"/>
      <c r="Q13" s="1004"/>
      <c r="R13" s="1004"/>
      <c r="S13" s="1004"/>
      <c r="U13" s="1095" t="s">
        <v>713</v>
      </c>
      <c r="V13" s="1004" t="s">
        <v>559</v>
      </c>
      <c r="W13" s="1004"/>
      <c r="X13" s="1004"/>
      <c r="Y13" s="1004"/>
      <c r="Z13" s="1004"/>
      <c r="AA13" s="1004"/>
      <c r="AB13" s="1004"/>
      <c r="AC13" s="1004"/>
      <c r="AE13" s="1095" t="s">
        <v>713</v>
      </c>
      <c r="AF13" s="1004" t="s">
        <v>559</v>
      </c>
      <c r="AG13" s="1004"/>
      <c r="AH13" s="1004"/>
      <c r="AI13" s="1004"/>
      <c r="AJ13" s="1004"/>
      <c r="AK13" s="1004"/>
      <c r="AL13" s="1004"/>
      <c r="AM13" s="1004"/>
    </row>
    <row r="14" spans="1:40" ht="72" customHeight="1">
      <c r="A14" s="1112" t="s">
        <v>566</v>
      </c>
      <c r="B14" s="1105" t="s">
        <v>559</v>
      </c>
      <c r="C14" s="1106"/>
      <c r="D14" s="1106"/>
      <c r="E14" s="1106"/>
      <c r="F14" s="1106"/>
      <c r="G14" s="1106"/>
      <c r="H14" s="1106"/>
      <c r="I14" s="1107"/>
      <c r="K14" s="1113" t="s">
        <v>48</v>
      </c>
      <c r="L14" s="1039"/>
      <c r="M14" s="1007"/>
      <c r="N14" s="1007"/>
      <c r="O14" s="1007"/>
      <c r="P14" s="1007"/>
      <c r="Q14" s="1007"/>
      <c r="R14" s="1007"/>
      <c r="S14" s="1007"/>
      <c r="U14" s="1113" t="s">
        <v>48</v>
      </c>
      <c r="V14" s="1039"/>
      <c r="W14" s="1007"/>
      <c r="X14" s="1007"/>
      <c r="Y14" s="1007"/>
      <c r="Z14" s="1007"/>
      <c r="AA14" s="1007"/>
      <c r="AB14" s="1007"/>
      <c r="AC14" s="1007"/>
      <c r="AE14" s="1113" t="s">
        <v>48</v>
      </c>
      <c r="AF14" s="1039"/>
      <c r="AG14" s="1007"/>
      <c r="AH14" s="1007"/>
      <c r="AI14" s="1007"/>
      <c r="AJ14" s="1007"/>
      <c r="AK14" s="1007"/>
      <c r="AL14" s="1007"/>
      <c r="AM14" s="1007"/>
    </row>
    <row r="15" spans="1:40" ht="72" customHeight="1">
      <c r="A15" s="1112" t="s">
        <v>713</v>
      </c>
      <c r="B15" s="1105" t="s">
        <v>559</v>
      </c>
      <c r="C15" s="1106"/>
      <c r="D15" s="1106"/>
      <c r="E15" s="1106"/>
      <c r="F15" s="1106"/>
      <c r="G15" s="1106"/>
      <c r="H15" s="1106"/>
      <c r="I15" s="1107"/>
      <c r="K15" s="1114" t="s">
        <v>803</v>
      </c>
      <c r="L15" s="1114"/>
      <c r="M15" s="1114"/>
      <c r="N15" s="1114"/>
      <c r="O15" s="1114"/>
      <c r="P15" s="1114"/>
      <c r="Q15" s="1114"/>
      <c r="R15" s="1114"/>
      <c r="S15" s="1114"/>
      <c r="U15" s="1114" t="s">
        <v>803</v>
      </c>
      <c r="V15" s="1114"/>
      <c r="W15" s="1114"/>
      <c r="X15" s="1114"/>
      <c r="Y15" s="1114"/>
      <c r="Z15" s="1114"/>
      <c r="AA15" s="1114"/>
      <c r="AB15" s="1114"/>
      <c r="AC15" s="1114"/>
      <c r="AE15" s="1114" t="s">
        <v>803</v>
      </c>
      <c r="AF15" s="1114"/>
      <c r="AG15" s="1114"/>
      <c r="AH15" s="1114"/>
      <c r="AI15" s="1114"/>
      <c r="AJ15" s="1114"/>
      <c r="AK15" s="1114"/>
      <c r="AL15" s="1114"/>
      <c r="AM15" s="1114"/>
    </row>
    <row r="16" spans="1:40" ht="72" customHeight="1">
      <c r="A16" s="1113" t="s">
        <v>48</v>
      </c>
      <c r="B16" s="1039"/>
      <c r="C16" s="1007"/>
      <c r="D16" s="1007"/>
      <c r="E16" s="1007"/>
      <c r="F16" s="1007"/>
      <c r="G16" s="1007"/>
      <c r="H16" s="1007"/>
      <c r="I16" s="1008"/>
      <c r="K16" s="980"/>
      <c r="M16" s="980"/>
      <c r="N16" s="1115"/>
      <c r="O16" s="1115"/>
      <c r="P16" s="1115"/>
      <c r="U16" s="980"/>
      <c r="W16" s="980"/>
      <c r="X16" s="1115"/>
      <c r="Y16" s="1115"/>
      <c r="Z16" s="1115"/>
      <c r="AE16" s="980"/>
      <c r="AG16" s="980"/>
      <c r="AH16" s="1115"/>
      <c r="AI16" s="1115"/>
      <c r="AJ16" s="1115"/>
    </row>
    <row r="17" spans="1:36" ht="12" customHeight="1">
      <c r="A17" s="1116" t="s">
        <v>50</v>
      </c>
      <c r="D17" s="1115"/>
      <c r="E17" s="1115"/>
      <c r="F17" s="1115"/>
      <c r="G17" s="1115"/>
      <c r="H17" s="1115"/>
      <c r="I17" s="1115"/>
      <c r="K17" s="980"/>
      <c r="M17" s="980"/>
      <c r="N17" s="1115"/>
      <c r="O17" s="1115"/>
      <c r="P17" s="1115"/>
      <c r="U17" s="980"/>
      <c r="W17" s="980"/>
      <c r="X17" s="1115"/>
      <c r="Y17" s="1115"/>
      <c r="Z17" s="1115"/>
      <c r="AE17" s="980"/>
      <c r="AG17" s="980"/>
      <c r="AH17" s="1115"/>
      <c r="AI17" s="1115"/>
      <c r="AJ17" s="1115"/>
    </row>
    <row r="18" spans="1:36" ht="12" customHeight="1">
      <c r="A18" s="980" t="s">
        <v>51</v>
      </c>
      <c r="D18" s="1115"/>
      <c r="E18" s="1115"/>
      <c r="F18" s="1115"/>
      <c r="G18" s="1115"/>
      <c r="H18" s="1115"/>
      <c r="I18" s="1115"/>
      <c r="K18" s="980"/>
      <c r="M18" s="980"/>
      <c r="N18" s="1115"/>
      <c r="O18" s="1115"/>
      <c r="P18" s="1115"/>
      <c r="U18" s="980"/>
      <c r="W18" s="980"/>
      <c r="X18" s="1115"/>
      <c r="Y18" s="1115"/>
      <c r="Z18" s="1115"/>
      <c r="AE18" s="980"/>
      <c r="AG18" s="980"/>
      <c r="AH18" s="1115"/>
      <c r="AI18" s="1115"/>
      <c r="AJ18" s="1115"/>
    </row>
    <row r="19" spans="1:36" ht="12" customHeight="1">
      <c r="A19" s="980" t="s">
        <v>587</v>
      </c>
      <c r="D19" s="1115"/>
      <c r="E19" s="1115"/>
      <c r="F19" s="1115"/>
      <c r="G19" s="1115"/>
      <c r="H19" s="1115"/>
      <c r="I19" s="1115"/>
    </row>
    <row r="20" spans="1:36" ht="12" customHeight="1">
      <c r="A20" s="980" t="s">
        <v>52</v>
      </c>
      <c r="D20" s="1115"/>
      <c r="E20" s="1115"/>
      <c r="F20" s="1115"/>
      <c r="G20" s="1115"/>
      <c r="H20" s="1115"/>
      <c r="I20" s="1115"/>
    </row>
  </sheetData>
  <mergeCells count="36">
    <mergeCell ref="V8:AC8"/>
    <mergeCell ref="V13:AC13"/>
    <mergeCell ref="B13:I13"/>
    <mergeCell ref="U15:AC15"/>
    <mergeCell ref="AE15:AM15"/>
    <mergeCell ref="L14:S14"/>
    <mergeCell ref="V14:AC14"/>
    <mergeCell ref="AF14:AM14"/>
    <mergeCell ref="B15:I15"/>
    <mergeCell ref="L13:S13"/>
    <mergeCell ref="L11:S11"/>
    <mergeCell ref="L12:S12"/>
    <mergeCell ref="A5:I5"/>
    <mergeCell ref="K15:S15"/>
    <mergeCell ref="B8:I8"/>
    <mergeCell ref="B9:I9"/>
    <mergeCell ref="B10:I10"/>
    <mergeCell ref="B11:I11"/>
    <mergeCell ref="B12:I12"/>
    <mergeCell ref="L9:S9"/>
    <mergeCell ref="B16:I16"/>
    <mergeCell ref="K5:S5"/>
    <mergeCell ref="AF11:AM11"/>
    <mergeCell ref="AF12:AM12"/>
    <mergeCell ref="V10:AC10"/>
    <mergeCell ref="V11:AC11"/>
    <mergeCell ref="V12:AC12"/>
    <mergeCell ref="U5:AC5"/>
    <mergeCell ref="L8:S8"/>
    <mergeCell ref="V9:AC9"/>
    <mergeCell ref="L10:S10"/>
    <mergeCell ref="AF13:AM13"/>
    <mergeCell ref="AF8:AM8"/>
    <mergeCell ref="AF9:AM9"/>
    <mergeCell ref="AF10:AM10"/>
    <mergeCell ref="B14:I14"/>
  </mergeCells>
  <phoneticPr fontId="3"/>
  <pageMargins left="0.7" right="0.7" top="0.75" bottom="0.75" header="0.3" footer="0.3"/>
  <pageSetup paperSize="9" scale="76" fitToHeight="0"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5:G27"/>
  <sheetViews>
    <sheetView zoomScaleNormal="100" workbookViewId="0">
      <selection activeCell="G11" sqref="G11"/>
    </sheetView>
  </sheetViews>
  <sheetFormatPr defaultColWidth="9" defaultRowHeight="13.5"/>
  <cols>
    <col min="1" max="1" width="2.875" style="978" customWidth="1"/>
    <col min="2" max="2" width="10.25" style="978" customWidth="1"/>
    <col min="3" max="3" width="69.125" style="978" customWidth="1"/>
    <col min="4" max="5" width="2.875" style="979" customWidth="1"/>
    <col min="6" max="6" width="10.25" style="979" customWidth="1"/>
    <col min="7" max="7" width="69.125" style="979" customWidth="1"/>
    <col min="8" max="16384" width="9" style="979"/>
  </cols>
  <sheetData>
    <row r="5" spans="1:7" ht="14.25">
      <c r="A5" s="981" t="s">
        <v>613</v>
      </c>
      <c r="B5" s="981"/>
      <c r="C5" s="981"/>
      <c r="E5" s="981"/>
      <c r="F5" s="981"/>
      <c r="G5" s="981"/>
    </row>
    <row r="6" spans="1:7" ht="18" customHeight="1">
      <c r="A6" s="1117"/>
      <c r="B6" s="1117"/>
      <c r="C6" s="1117"/>
      <c r="E6" s="1117"/>
      <c r="F6" s="1117"/>
      <c r="G6" s="1117"/>
    </row>
    <row r="7" spans="1:7" s="995" customFormat="1" ht="18" customHeight="1">
      <c r="A7" s="1118"/>
      <c r="E7" s="1118"/>
    </row>
    <row r="8" spans="1:7" s="995" customFormat="1" ht="18" customHeight="1">
      <c r="A8" s="1119" t="s">
        <v>614</v>
      </c>
      <c r="B8" s="1119"/>
      <c r="C8" s="1119"/>
      <c r="E8" s="1119"/>
      <c r="F8" s="1119"/>
      <c r="G8" s="1119"/>
    </row>
    <row r="9" spans="1:7" s="995" customFormat="1" ht="20.25" customHeight="1">
      <c r="A9" s="1119" t="s">
        <v>715</v>
      </c>
      <c r="B9" s="1119"/>
      <c r="C9" s="1119"/>
    </row>
    <row r="10" spans="1:7" s="995" customFormat="1" ht="44.1" customHeight="1">
      <c r="A10" s="1120"/>
      <c r="B10" s="1121"/>
      <c r="C10" s="1122"/>
      <c r="E10" s="1120"/>
      <c r="F10" s="1123"/>
      <c r="G10" s="1123"/>
    </row>
    <row r="11" spans="1:7" s="995" customFormat="1" ht="44.1" customHeight="1">
      <c r="A11" s="1120"/>
      <c r="B11" s="1124"/>
      <c r="C11" s="1125"/>
      <c r="E11" s="1120"/>
      <c r="F11" s="1123"/>
      <c r="G11" s="1123"/>
    </row>
    <row r="12" spans="1:7" s="995" customFormat="1" ht="20.25" customHeight="1">
      <c r="A12" s="1119" t="s">
        <v>714</v>
      </c>
      <c r="B12" s="1119"/>
      <c r="C12" s="1119"/>
      <c r="E12" s="1120"/>
      <c r="F12" s="1126"/>
      <c r="G12" s="1126"/>
    </row>
    <row r="13" spans="1:7" s="995" customFormat="1" ht="44.1" customHeight="1">
      <c r="A13" s="1120"/>
      <c r="B13" s="1121"/>
      <c r="C13" s="1122"/>
      <c r="E13" s="1120"/>
      <c r="F13" s="1123"/>
      <c r="G13" s="1123"/>
    </row>
    <row r="14" spans="1:7" s="995" customFormat="1" ht="44.1" customHeight="1">
      <c r="A14" s="1120"/>
      <c r="B14" s="1124"/>
      <c r="C14" s="1125"/>
      <c r="E14" s="1120"/>
      <c r="F14" s="1123"/>
      <c r="G14" s="1123"/>
    </row>
    <row r="15" spans="1:7" s="995" customFormat="1" ht="20.25" customHeight="1">
      <c r="A15" s="1118"/>
      <c r="E15" s="1118"/>
    </row>
    <row r="16" spans="1:7" s="995" customFormat="1" ht="20.25" customHeight="1">
      <c r="A16" s="1119" t="s">
        <v>615</v>
      </c>
      <c r="B16" s="1119"/>
      <c r="C16" s="1119"/>
      <c r="E16" s="1119"/>
      <c r="F16" s="1119"/>
      <c r="G16" s="1119"/>
    </row>
    <row r="17" spans="1:7" s="995" customFormat="1" ht="39.75" customHeight="1">
      <c r="A17" s="1120"/>
      <c r="B17" s="1121"/>
      <c r="C17" s="1122"/>
      <c r="E17" s="1120"/>
      <c r="F17" s="1126"/>
      <c r="G17" s="1126"/>
    </row>
    <row r="18" spans="1:7" s="995" customFormat="1" ht="39.75" customHeight="1">
      <c r="A18" s="1120"/>
      <c r="B18" s="1127"/>
      <c r="C18" s="1128"/>
      <c r="E18" s="1120"/>
      <c r="F18" s="1126"/>
      <c r="G18" s="1126"/>
    </row>
    <row r="19" spans="1:7" s="995" customFormat="1" ht="39.75" customHeight="1">
      <c r="A19" s="1120"/>
      <c r="B19" s="1127"/>
      <c r="C19" s="1128"/>
      <c r="E19" s="1120"/>
      <c r="F19" s="1126"/>
      <c r="G19" s="1126"/>
    </row>
    <row r="20" spans="1:7" s="995" customFormat="1" ht="39.75" customHeight="1">
      <c r="A20" s="1120"/>
      <c r="B20" s="1127"/>
      <c r="C20" s="1128"/>
      <c r="E20" s="1120"/>
      <c r="F20" s="1126"/>
      <c r="G20" s="1126"/>
    </row>
    <row r="21" spans="1:7" s="995" customFormat="1" ht="39.75" customHeight="1">
      <c r="A21" s="1120"/>
      <c r="B21" s="1127"/>
      <c r="C21" s="1128"/>
      <c r="E21" s="1120"/>
      <c r="F21" s="1126"/>
      <c r="G21" s="1126"/>
    </row>
    <row r="22" spans="1:7" s="995" customFormat="1" ht="39.75" customHeight="1">
      <c r="A22" s="1120"/>
      <c r="B22" s="1127"/>
      <c r="C22" s="1128"/>
      <c r="E22" s="1120"/>
      <c r="F22" s="1126"/>
      <c r="G22" s="1126"/>
    </row>
    <row r="23" spans="1:7" s="995" customFormat="1" ht="39.75" customHeight="1">
      <c r="A23" s="1120"/>
      <c r="B23" s="1127"/>
      <c r="C23" s="1128"/>
      <c r="E23" s="1120"/>
      <c r="F23" s="1126"/>
      <c r="G23" s="1126"/>
    </row>
    <row r="24" spans="1:7" s="995" customFormat="1" ht="39.75" customHeight="1">
      <c r="A24" s="1120"/>
      <c r="B24" s="1127"/>
      <c r="C24" s="1128"/>
      <c r="E24" s="1120"/>
      <c r="F24" s="1126"/>
      <c r="G24" s="1126"/>
    </row>
    <row r="25" spans="1:7" s="995" customFormat="1" ht="39.75" customHeight="1">
      <c r="A25" s="1120"/>
      <c r="B25" s="1127"/>
      <c r="C25" s="1128"/>
      <c r="E25" s="1120"/>
      <c r="F25" s="1126"/>
      <c r="G25" s="1126"/>
    </row>
    <row r="26" spans="1:7" s="995" customFormat="1" ht="39.75" customHeight="1">
      <c r="A26" s="1120"/>
      <c r="B26" s="1124"/>
      <c r="C26" s="1125"/>
      <c r="E26" s="1120"/>
      <c r="F26" s="1126"/>
      <c r="G26" s="1126"/>
    </row>
    <row r="27" spans="1:7" s="995" customFormat="1" ht="12.75">
      <c r="A27" s="1120"/>
      <c r="E27" s="1120"/>
    </row>
  </sheetData>
  <sheetProtection formatCells="0"/>
  <mergeCells count="11">
    <mergeCell ref="E5:G5"/>
    <mergeCell ref="E8:G8"/>
    <mergeCell ref="E16:G16"/>
    <mergeCell ref="B17:C26"/>
    <mergeCell ref="A5:C5"/>
    <mergeCell ref="A9:C9"/>
    <mergeCell ref="A16:C16"/>
    <mergeCell ref="A8:C8"/>
    <mergeCell ref="B10:C11"/>
    <mergeCell ref="A12:C12"/>
    <mergeCell ref="B13:C14"/>
  </mergeCells>
  <phoneticPr fontId="3"/>
  <pageMargins left="0.94488188976377963" right="0.74803149606299213"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5:Q78"/>
  <sheetViews>
    <sheetView view="pageBreakPreview" topLeftCell="A67" zoomScaleNormal="100" zoomScaleSheetLayoutView="100" workbookViewId="0">
      <selection activeCell="E72" sqref="E72:Q72"/>
    </sheetView>
  </sheetViews>
  <sheetFormatPr defaultColWidth="9" defaultRowHeight="13.5"/>
  <cols>
    <col min="1" max="1" width="2.375" style="978" customWidth="1"/>
    <col min="2" max="2" width="4.5" style="978" customWidth="1"/>
    <col min="3" max="3" width="5.625" style="978" customWidth="1"/>
    <col min="4" max="4" width="9.875" style="978" customWidth="1"/>
    <col min="5" max="5" width="3.25" style="978" customWidth="1"/>
    <col min="6" max="6" width="6" style="978" customWidth="1"/>
    <col min="7" max="7" width="5.875" style="978" customWidth="1"/>
    <col min="8" max="9" width="5.625" style="978" customWidth="1"/>
    <col min="10" max="10" width="6" style="978" customWidth="1"/>
    <col min="11" max="11" width="5.875" style="978" customWidth="1"/>
    <col min="12" max="13" width="5.625" style="978" customWidth="1"/>
    <col min="14" max="14" width="6" style="978" customWidth="1"/>
    <col min="15" max="15" width="5.875" style="1009" customWidth="1"/>
    <col min="16" max="17" width="5.625" style="978" customWidth="1"/>
    <col min="18" max="18" width="2.375" style="979" customWidth="1"/>
    <col min="19" max="16384" width="9" style="979"/>
  </cols>
  <sheetData>
    <row r="5" spans="1:17" ht="10.9" customHeight="1"/>
    <row r="6" spans="1:17" ht="14.25">
      <c r="A6" s="1129" t="s">
        <v>988</v>
      </c>
      <c r="B6" s="1129"/>
      <c r="C6" s="1129"/>
      <c r="D6" s="1129"/>
      <c r="E6" s="1129"/>
      <c r="F6" s="1129"/>
      <c r="G6" s="1129"/>
      <c r="H6" s="1129"/>
      <c r="J6" s="1129"/>
      <c r="K6" s="1129"/>
      <c r="L6" s="1129"/>
      <c r="M6" s="1129"/>
      <c r="N6" s="1129"/>
    </row>
    <row r="7" spans="1:17" ht="14.1" customHeight="1">
      <c r="A7" s="1117"/>
      <c r="B7" s="1117"/>
      <c r="C7" s="1117"/>
      <c r="D7" s="1117"/>
      <c r="E7" s="1117"/>
      <c r="F7" s="1117"/>
      <c r="G7" s="1117"/>
      <c r="H7" s="1117"/>
      <c r="J7" s="1117"/>
      <c r="K7" s="1117"/>
      <c r="L7" s="1117"/>
      <c r="M7" s="1117"/>
      <c r="N7" s="1117"/>
    </row>
    <row r="8" spans="1:17" ht="14.1" customHeight="1">
      <c r="A8" s="1130"/>
      <c r="B8" s="1130"/>
      <c r="C8" s="1130"/>
      <c r="D8" s="1130"/>
      <c r="E8" s="1130"/>
      <c r="F8" s="1130"/>
      <c r="G8" s="1130"/>
      <c r="H8" s="1130"/>
      <c r="J8" s="1130"/>
      <c r="K8" s="1130"/>
      <c r="L8" s="1130"/>
      <c r="M8" s="1130"/>
      <c r="N8" s="1130"/>
    </row>
    <row r="9" spans="1:17" ht="18.75" customHeight="1">
      <c r="A9" s="1119" t="s">
        <v>616</v>
      </c>
      <c r="B9" s="1119"/>
      <c r="C9" s="1119"/>
      <c r="D9" s="1119"/>
      <c r="E9" s="1119"/>
      <c r="F9" s="1119"/>
      <c r="G9" s="1119"/>
      <c r="H9" s="1119"/>
      <c r="I9" s="1119"/>
      <c r="J9" s="1119"/>
      <c r="K9" s="1119"/>
      <c r="L9" s="1119"/>
      <c r="M9" s="1119"/>
      <c r="N9" s="1119"/>
      <c r="O9" s="1131"/>
    </row>
    <row r="10" spans="1:17" ht="18.75" customHeight="1">
      <c r="A10" s="1119" t="s">
        <v>804</v>
      </c>
      <c r="B10" s="1119"/>
      <c r="C10" s="1119"/>
      <c r="D10" s="1119"/>
      <c r="E10" s="1119"/>
      <c r="F10" s="1119"/>
      <c r="G10" s="1119"/>
      <c r="H10" s="1119"/>
      <c r="I10" s="1119"/>
      <c r="J10" s="1119"/>
      <c r="K10" s="1119"/>
      <c r="L10" s="1119"/>
      <c r="M10" s="1119"/>
      <c r="N10" s="1119"/>
      <c r="O10" s="1131"/>
    </row>
    <row r="11" spans="1:17" ht="18.75" customHeight="1">
      <c r="A11" s="1132"/>
      <c r="B11" s="995" t="s">
        <v>805</v>
      </c>
      <c r="C11" s="1132"/>
      <c r="D11" s="1132"/>
      <c r="E11" s="1132"/>
      <c r="F11" s="1132"/>
      <c r="G11" s="1132"/>
      <c r="H11" s="1132"/>
      <c r="I11" s="1132"/>
      <c r="J11" s="1132"/>
      <c r="K11" s="1132"/>
      <c r="L11" s="1132"/>
      <c r="M11" s="1132"/>
      <c r="N11" s="1132"/>
      <c r="O11" s="1131"/>
    </row>
    <row r="12" spans="1:17" ht="25.9" customHeight="1">
      <c r="A12" s="1132"/>
      <c r="B12" s="1133"/>
      <c r="C12" s="1134"/>
      <c r="D12" s="1134"/>
      <c r="E12" s="1135"/>
      <c r="F12" s="1136" t="s">
        <v>716</v>
      </c>
      <c r="G12" s="1136"/>
      <c r="H12" s="1136"/>
      <c r="I12" s="1136"/>
      <c r="J12" s="1025" t="s">
        <v>717</v>
      </c>
      <c r="K12" s="1137"/>
      <c r="L12" s="1137"/>
      <c r="M12" s="1138"/>
      <c r="N12" s="1139" t="s">
        <v>718</v>
      </c>
      <c r="O12" s="1012"/>
      <c r="P12" s="1012"/>
      <c r="Q12" s="1013"/>
    </row>
    <row r="13" spans="1:17" ht="25.9" customHeight="1">
      <c r="A13" s="1120"/>
      <c r="B13" s="1140" t="s">
        <v>350</v>
      </c>
      <c r="C13" s="1141"/>
      <c r="D13" s="1141"/>
      <c r="E13" s="1142"/>
      <c r="F13" s="1139"/>
      <c r="G13" s="1012"/>
      <c r="H13" s="1012"/>
      <c r="I13" s="1143" t="s">
        <v>347</v>
      </c>
      <c r="J13" s="1139"/>
      <c r="K13" s="1012"/>
      <c r="L13" s="1012"/>
      <c r="M13" s="1144" t="s">
        <v>347</v>
      </c>
      <c r="N13" s="1139"/>
      <c r="O13" s="1012"/>
      <c r="P13" s="1012"/>
      <c r="Q13" s="1144" t="s">
        <v>347</v>
      </c>
    </row>
    <row r="14" spans="1:17" ht="25.9" customHeight="1">
      <c r="A14" s="1120"/>
      <c r="B14" s="1140" t="s">
        <v>761</v>
      </c>
      <c r="C14" s="1141"/>
      <c r="D14" s="1141"/>
      <c r="E14" s="1142"/>
      <c r="F14" s="1145"/>
      <c r="G14" s="1146"/>
      <c r="H14" s="1146"/>
      <c r="I14" s="1143" t="s">
        <v>347</v>
      </c>
      <c r="J14" s="1145"/>
      <c r="K14" s="1146"/>
      <c r="L14" s="1146"/>
      <c r="M14" s="1144" t="s">
        <v>347</v>
      </c>
      <c r="N14" s="1145"/>
      <c r="O14" s="1146"/>
      <c r="P14" s="1146"/>
      <c r="Q14" s="1144" t="s">
        <v>347</v>
      </c>
    </row>
    <row r="15" spans="1:17" ht="16.5" customHeight="1">
      <c r="A15" s="1120"/>
      <c r="B15" s="1147" t="s">
        <v>670</v>
      </c>
      <c r="C15" s="1148"/>
      <c r="D15" s="1148"/>
      <c r="E15" s="1149"/>
      <c r="F15" s="1150" t="s">
        <v>618</v>
      </c>
      <c r="G15" s="1151"/>
      <c r="H15" s="1151"/>
      <c r="I15" s="1152"/>
      <c r="J15" s="1153" t="s">
        <v>618</v>
      </c>
      <c r="K15" s="1154"/>
      <c r="L15" s="1154"/>
      <c r="M15" s="1155"/>
      <c r="N15" s="1153" t="s">
        <v>618</v>
      </c>
      <c r="O15" s="1151"/>
      <c r="P15" s="1151"/>
      <c r="Q15" s="1152"/>
    </row>
    <row r="16" spans="1:17" ht="16.5" customHeight="1">
      <c r="A16" s="1120"/>
      <c r="B16" s="1156" t="s">
        <v>671</v>
      </c>
      <c r="C16" s="1157"/>
      <c r="D16" s="1157"/>
      <c r="E16" s="1158"/>
      <c r="F16" s="1150" t="s">
        <v>11</v>
      </c>
      <c r="G16" s="1151"/>
      <c r="H16" s="1151"/>
      <c r="I16" s="1152"/>
      <c r="J16" s="1159" t="s">
        <v>11</v>
      </c>
      <c r="K16" s="1160"/>
      <c r="L16" s="1160"/>
      <c r="M16" s="1161"/>
      <c r="N16" s="1159" t="s">
        <v>11</v>
      </c>
      <c r="O16" s="1151"/>
      <c r="P16" s="1151"/>
      <c r="Q16" s="1152"/>
    </row>
    <row r="17" spans="1:17" ht="16.5" customHeight="1">
      <c r="A17" s="1120"/>
      <c r="B17" s="1147" t="s">
        <v>672</v>
      </c>
      <c r="C17" s="1148"/>
      <c r="D17" s="1148"/>
      <c r="E17" s="1149"/>
      <c r="F17" s="1153" t="s">
        <v>618</v>
      </c>
      <c r="G17" s="1162"/>
      <c r="H17" s="1162"/>
      <c r="I17" s="1163"/>
      <c r="J17" s="1150" t="s">
        <v>618</v>
      </c>
      <c r="K17" s="1162"/>
      <c r="L17" s="1162"/>
      <c r="M17" s="1163"/>
      <c r="N17" s="1153" t="s">
        <v>618</v>
      </c>
      <c r="O17" s="1162"/>
      <c r="P17" s="1162"/>
      <c r="Q17" s="1163"/>
    </row>
    <row r="18" spans="1:17" ht="20.25" customHeight="1">
      <c r="A18" s="1118"/>
      <c r="B18" s="1156" t="s">
        <v>674</v>
      </c>
      <c r="C18" s="1157"/>
      <c r="D18" s="1157"/>
      <c r="E18" s="1158"/>
      <c r="F18" s="1159" t="s">
        <v>11</v>
      </c>
      <c r="G18" s="1164"/>
      <c r="H18" s="1164"/>
      <c r="I18" s="1165"/>
      <c r="J18" s="1150" t="s">
        <v>11</v>
      </c>
      <c r="K18" s="1166"/>
      <c r="L18" s="1166"/>
      <c r="M18" s="1167"/>
      <c r="N18" s="1159" t="s">
        <v>11</v>
      </c>
      <c r="O18" s="1164"/>
      <c r="P18" s="1164"/>
      <c r="Q18" s="1165"/>
    </row>
    <row r="19" spans="1:17" ht="20.25" customHeight="1">
      <c r="A19" s="1118"/>
      <c r="B19" s="1147" t="s">
        <v>719</v>
      </c>
      <c r="C19" s="1148"/>
      <c r="D19" s="1148"/>
      <c r="E19" s="1149"/>
      <c r="F19" s="1153" t="s">
        <v>618</v>
      </c>
      <c r="G19" s="1154"/>
      <c r="H19" s="1154"/>
      <c r="I19" s="1155"/>
      <c r="J19" s="1153" t="s">
        <v>618</v>
      </c>
      <c r="K19" s="1154"/>
      <c r="L19" s="1154"/>
      <c r="M19" s="1155"/>
      <c r="N19" s="1153" t="s">
        <v>618</v>
      </c>
      <c r="O19" s="1154"/>
      <c r="P19" s="1154"/>
      <c r="Q19" s="1155"/>
    </row>
    <row r="20" spans="1:17" ht="20.25" customHeight="1">
      <c r="A20" s="1118"/>
      <c r="B20" s="1156" t="s">
        <v>674</v>
      </c>
      <c r="C20" s="1157"/>
      <c r="D20" s="1157"/>
      <c r="E20" s="1158"/>
      <c r="F20" s="1159" t="s">
        <v>11</v>
      </c>
      <c r="G20" s="1151"/>
      <c r="H20" s="1151"/>
      <c r="I20" s="1152"/>
      <c r="J20" s="1159" t="s">
        <v>11</v>
      </c>
      <c r="K20" s="1160"/>
      <c r="L20" s="1160"/>
      <c r="M20" s="1161"/>
      <c r="N20" s="1159" t="s">
        <v>11</v>
      </c>
      <c r="O20" s="1160"/>
      <c r="P20" s="1160"/>
      <c r="Q20" s="1161"/>
    </row>
    <row r="21" spans="1:17" ht="25.9" customHeight="1">
      <c r="A21" s="1120"/>
      <c r="B21" s="1147" t="s">
        <v>809</v>
      </c>
      <c r="C21" s="1148"/>
      <c r="D21" s="1148"/>
      <c r="E21" s="1149"/>
      <c r="F21" s="1153" t="s">
        <v>618</v>
      </c>
      <c r="G21" s="1168"/>
      <c r="H21" s="1168"/>
      <c r="I21" s="1169" t="s">
        <v>296</v>
      </c>
      <c r="J21" s="1153" t="s">
        <v>618</v>
      </c>
      <c r="K21" s="1168"/>
      <c r="L21" s="1168"/>
      <c r="M21" s="1169" t="s">
        <v>296</v>
      </c>
      <c r="N21" s="1153" t="s">
        <v>618</v>
      </c>
      <c r="O21" s="1168"/>
      <c r="P21" s="1168"/>
      <c r="Q21" s="1169" t="s">
        <v>296</v>
      </c>
    </row>
    <row r="22" spans="1:17" ht="25.9" customHeight="1">
      <c r="A22" s="1120"/>
      <c r="B22" s="1156"/>
      <c r="C22" s="1157"/>
      <c r="D22" s="1157"/>
      <c r="E22" s="1158"/>
      <c r="F22" s="1159" t="s">
        <v>11</v>
      </c>
      <c r="G22" s="1170"/>
      <c r="H22" s="1170"/>
      <c r="I22" s="1171" t="s">
        <v>296</v>
      </c>
      <c r="J22" s="1159" t="s">
        <v>11</v>
      </c>
      <c r="K22" s="1170"/>
      <c r="L22" s="1170"/>
      <c r="M22" s="1171" t="s">
        <v>296</v>
      </c>
      <c r="N22" s="1159" t="s">
        <v>11</v>
      </c>
      <c r="O22" s="1170"/>
      <c r="P22" s="1170"/>
      <c r="Q22" s="1171" t="s">
        <v>296</v>
      </c>
    </row>
    <row r="23" spans="1:17" ht="14.25" customHeight="1">
      <c r="A23" s="1120"/>
      <c r="B23" s="1120"/>
      <c r="C23" s="1120"/>
      <c r="J23" s="1120"/>
      <c r="K23" s="1120"/>
      <c r="L23" s="1120"/>
      <c r="M23" s="1120"/>
      <c r="N23" s="1120"/>
      <c r="O23" s="1172"/>
    </row>
    <row r="24" spans="1:17" ht="18.600000000000001" customHeight="1">
      <c r="A24" s="995"/>
      <c r="B24" s="995" t="s">
        <v>806</v>
      </c>
      <c r="C24" s="995"/>
      <c r="D24" s="995"/>
      <c r="E24" s="995"/>
      <c r="F24" s="995"/>
      <c r="G24" s="995"/>
      <c r="H24" s="995"/>
      <c r="I24" s="995"/>
      <c r="J24" s="995"/>
      <c r="K24" s="995"/>
      <c r="L24" s="995"/>
      <c r="M24" s="995"/>
      <c r="N24" s="995"/>
      <c r="O24" s="1131"/>
    </row>
    <row r="25" spans="1:17" ht="25.9" customHeight="1">
      <c r="A25" s="995"/>
      <c r="B25" s="1133"/>
      <c r="C25" s="1134"/>
      <c r="D25" s="1134"/>
      <c r="E25" s="1134"/>
      <c r="F25" s="1173" t="s">
        <v>716</v>
      </c>
      <c r="G25" s="1173"/>
      <c r="H25" s="1173"/>
      <c r="I25" s="1173"/>
      <c r="J25" s="1137" t="s">
        <v>717</v>
      </c>
      <c r="K25" s="1137"/>
      <c r="L25" s="1137"/>
      <c r="M25" s="1138"/>
      <c r="N25" s="1139" t="s">
        <v>718</v>
      </c>
      <c r="O25" s="1012"/>
      <c r="P25" s="1012"/>
      <c r="Q25" s="1013"/>
    </row>
    <row r="26" spans="1:17" ht="16.899999999999999" customHeight="1">
      <c r="A26" s="995"/>
      <c r="B26" s="1174" t="s">
        <v>588</v>
      </c>
      <c r="C26" s="1175" t="s">
        <v>592</v>
      </c>
      <c r="D26" s="1147" t="s">
        <v>807</v>
      </c>
      <c r="E26" s="1149"/>
      <c r="F26" s="1150" t="s">
        <v>618</v>
      </c>
      <c r="G26" s="1151"/>
      <c r="H26" s="1151"/>
      <c r="I26" s="1152"/>
      <c r="J26" s="1153" t="s">
        <v>618</v>
      </c>
      <c r="K26" s="1176"/>
      <c r="L26" s="1176"/>
      <c r="M26" s="1177"/>
      <c r="N26" s="1153" t="s">
        <v>618</v>
      </c>
      <c r="O26" s="1154"/>
      <c r="P26" s="1154"/>
      <c r="Q26" s="1155"/>
    </row>
    <row r="27" spans="1:17" ht="16.899999999999999" customHeight="1">
      <c r="A27" s="995"/>
      <c r="B27" s="1174"/>
      <c r="C27" s="1178" t="e">
        <f>IF(#REF!=0,"",F13+1)</f>
        <v>#REF!</v>
      </c>
      <c r="D27" s="1156"/>
      <c r="E27" s="1158"/>
      <c r="F27" s="1159" t="s">
        <v>11</v>
      </c>
      <c r="G27" s="1151"/>
      <c r="H27" s="1151"/>
      <c r="I27" s="1152"/>
      <c r="J27" s="1159" t="s">
        <v>11</v>
      </c>
      <c r="K27" s="1160"/>
      <c r="L27" s="1160"/>
      <c r="M27" s="1161"/>
      <c r="N27" s="1159" t="s">
        <v>11</v>
      </c>
      <c r="O27" s="1160"/>
      <c r="P27" s="1160"/>
      <c r="Q27" s="1161"/>
    </row>
    <row r="28" spans="1:17" ht="16.899999999999999" customHeight="1">
      <c r="A28" s="995"/>
      <c r="B28" s="1174"/>
      <c r="C28" s="1178"/>
      <c r="D28" s="1147" t="s">
        <v>808</v>
      </c>
      <c r="E28" s="1149"/>
      <c r="F28" s="1153" t="s">
        <v>618</v>
      </c>
      <c r="G28" s="1154"/>
      <c r="H28" s="1154"/>
      <c r="I28" s="1155"/>
      <c r="J28" s="1153" t="s">
        <v>618</v>
      </c>
      <c r="K28" s="1154"/>
      <c r="L28" s="1154"/>
      <c r="M28" s="1155"/>
      <c r="N28" s="1153" t="s">
        <v>618</v>
      </c>
      <c r="O28" s="1154"/>
      <c r="P28" s="1154"/>
      <c r="Q28" s="1155"/>
    </row>
    <row r="29" spans="1:17" ht="16.899999999999999" customHeight="1">
      <c r="A29" s="995"/>
      <c r="B29" s="1174"/>
      <c r="C29" s="1179" t="s">
        <v>593</v>
      </c>
      <c r="D29" s="1156"/>
      <c r="E29" s="1158"/>
      <c r="F29" s="1150" t="s">
        <v>11</v>
      </c>
      <c r="G29" s="1160"/>
      <c r="H29" s="1160"/>
      <c r="I29" s="1161"/>
      <c r="J29" s="1159" t="s">
        <v>11</v>
      </c>
      <c r="K29" s="1160"/>
      <c r="L29" s="1160"/>
      <c r="M29" s="1161"/>
      <c r="N29" s="1159" t="s">
        <v>11</v>
      </c>
      <c r="O29" s="1160"/>
      <c r="P29" s="1160"/>
      <c r="Q29" s="1161"/>
    </row>
    <row r="30" spans="1:17" ht="16.899999999999999" customHeight="1">
      <c r="A30" s="995"/>
      <c r="B30" s="1174"/>
      <c r="C30" s="1179"/>
      <c r="D30" s="1147" t="s">
        <v>590</v>
      </c>
      <c r="E30" s="1149"/>
      <c r="F30" s="1153" t="s">
        <v>618</v>
      </c>
      <c r="G30" s="1180"/>
      <c r="H30" s="1180"/>
      <c r="I30" s="1181" t="s">
        <v>617</v>
      </c>
      <c r="J30" s="1150" t="s">
        <v>618</v>
      </c>
      <c r="K30" s="1180" t="str">
        <f>IF(K26=0,"",IF(K15=0,"",ROUND(K28/$K15*100,1)))</f>
        <v/>
      </c>
      <c r="L30" s="1180"/>
      <c r="M30" s="1182" t="s">
        <v>296</v>
      </c>
      <c r="N30" s="1150" t="s">
        <v>618</v>
      </c>
      <c r="O30" s="1180" t="str">
        <f>IF(O26=0,"",IF(O15=0,"",ROUND(O28/$O15*100,1)))</f>
        <v/>
      </c>
      <c r="P30" s="1180"/>
      <c r="Q30" s="1182" t="s">
        <v>296</v>
      </c>
    </row>
    <row r="31" spans="1:17" ht="16.899999999999999" customHeight="1">
      <c r="A31" s="995"/>
      <c r="B31" s="1174"/>
      <c r="C31" s="1183"/>
      <c r="D31" s="1156"/>
      <c r="E31" s="1158"/>
      <c r="F31" s="1159" t="s">
        <v>11</v>
      </c>
      <c r="G31" s="1184"/>
      <c r="H31" s="1184"/>
      <c r="I31" s="1185" t="s">
        <v>617</v>
      </c>
      <c r="J31" s="1159" t="s">
        <v>11</v>
      </c>
      <c r="K31" s="1184" t="str">
        <f>IF(K27=0,"",IF(K16=0,"",ROUND(K29/$K16*100,1)))</f>
        <v/>
      </c>
      <c r="L31" s="1184"/>
      <c r="M31" s="1185" t="s">
        <v>296</v>
      </c>
      <c r="N31" s="1159" t="s">
        <v>11</v>
      </c>
      <c r="O31" s="1184" t="str">
        <f>IF(O27=0,"",IF(O16=0,"",ROUND(O29/$O16*100,1)))</f>
        <v/>
      </c>
      <c r="P31" s="1184"/>
      <c r="Q31" s="1185" t="s">
        <v>296</v>
      </c>
    </row>
    <row r="32" spans="1:17" ht="16.899999999999999" customHeight="1">
      <c r="A32" s="995"/>
      <c r="B32" s="1174" t="s">
        <v>594</v>
      </c>
      <c r="C32" s="1175" t="s">
        <v>592</v>
      </c>
      <c r="D32" s="1147" t="s">
        <v>807</v>
      </c>
      <c r="E32" s="1149"/>
      <c r="F32" s="1153" t="s">
        <v>618</v>
      </c>
      <c r="G32" s="1151"/>
      <c r="H32" s="1151"/>
      <c r="I32" s="1152"/>
      <c r="J32" s="1153" t="s">
        <v>618</v>
      </c>
      <c r="K32" s="1176"/>
      <c r="L32" s="1176"/>
      <c r="M32" s="1177"/>
      <c r="N32" s="1153" t="s">
        <v>618</v>
      </c>
      <c r="O32" s="1154"/>
      <c r="P32" s="1154"/>
      <c r="Q32" s="1155"/>
    </row>
    <row r="33" spans="1:17" ht="16.899999999999999" customHeight="1">
      <c r="A33" s="995"/>
      <c r="B33" s="1174"/>
      <c r="C33" s="1178" t="e">
        <f>IF(#REF!=0,"",F13+2)</f>
        <v>#REF!</v>
      </c>
      <c r="D33" s="1156"/>
      <c r="E33" s="1158"/>
      <c r="F33" s="1159" t="s">
        <v>11</v>
      </c>
      <c r="G33" s="1151"/>
      <c r="H33" s="1151"/>
      <c r="I33" s="1152"/>
      <c r="J33" s="1159" t="s">
        <v>11</v>
      </c>
      <c r="K33" s="1160"/>
      <c r="L33" s="1160"/>
      <c r="M33" s="1161"/>
      <c r="N33" s="1159" t="s">
        <v>11</v>
      </c>
      <c r="O33" s="1186"/>
      <c r="P33" s="1186"/>
      <c r="Q33" s="1187"/>
    </row>
    <row r="34" spans="1:17" ht="16.899999999999999" customHeight="1">
      <c r="A34" s="995"/>
      <c r="B34" s="1174"/>
      <c r="C34" s="1178"/>
      <c r="D34" s="1147" t="s">
        <v>808</v>
      </c>
      <c r="E34" s="1149"/>
      <c r="F34" s="1153" t="s">
        <v>618</v>
      </c>
      <c r="G34" s="1154"/>
      <c r="H34" s="1154"/>
      <c r="I34" s="1155"/>
      <c r="J34" s="1153" t="s">
        <v>618</v>
      </c>
      <c r="K34" s="1154"/>
      <c r="L34" s="1154"/>
      <c r="M34" s="1155"/>
      <c r="N34" s="1153" t="s">
        <v>618</v>
      </c>
      <c r="O34" s="1154"/>
      <c r="P34" s="1154"/>
      <c r="Q34" s="1155"/>
    </row>
    <row r="35" spans="1:17" ht="16.899999999999999" customHeight="1">
      <c r="A35" s="995"/>
      <c r="B35" s="1174"/>
      <c r="C35" s="1179" t="s">
        <v>593</v>
      </c>
      <c r="D35" s="1156"/>
      <c r="E35" s="1158"/>
      <c r="F35" s="1150" t="s">
        <v>11</v>
      </c>
      <c r="G35" s="1151"/>
      <c r="H35" s="1151"/>
      <c r="I35" s="1152"/>
      <c r="J35" s="1159" t="s">
        <v>11</v>
      </c>
      <c r="K35" s="1160"/>
      <c r="L35" s="1160"/>
      <c r="M35" s="1161"/>
      <c r="N35" s="1159" t="s">
        <v>11</v>
      </c>
      <c r="O35" s="1160"/>
      <c r="P35" s="1160"/>
      <c r="Q35" s="1161"/>
    </row>
    <row r="36" spans="1:17" ht="16.899999999999999" customHeight="1">
      <c r="A36" s="995"/>
      <c r="B36" s="1174"/>
      <c r="C36" s="1179"/>
      <c r="D36" s="1147" t="s">
        <v>590</v>
      </c>
      <c r="E36" s="1149"/>
      <c r="F36" s="1153" t="s">
        <v>618</v>
      </c>
      <c r="G36" s="1180"/>
      <c r="H36" s="1180"/>
      <c r="I36" s="1181" t="s">
        <v>296</v>
      </c>
      <c r="J36" s="1150" t="s">
        <v>618</v>
      </c>
      <c r="K36" s="1180"/>
      <c r="L36" s="1180"/>
      <c r="M36" s="1182" t="s">
        <v>296</v>
      </c>
      <c r="N36" s="1150" t="s">
        <v>618</v>
      </c>
      <c r="O36" s="1180"/>
      <c r="P36" s="1180"/>
      <c r="Q36" s="1182" t="s">
        <v>296</v>
      </c>
    </row>
    <row r="37" spans="1:17" ht="16.899999999999999" customHeight="1">
      <c r="A37" s="995"/>
      <c r="B37" s="1174"/>
      <c r="C37" s="1183"/>
      <c r="D37" s="1156"/>
      <c r="E37" s="1158"/>
      <c r="F37" s="1159" t="s">
        <v>11</v>
      </c>
      <c r="G37" s="1184"/>
      <c r="H37" s="1184"/>
      <c r="I37" s="1185" t="s">
        <v>296</v>
      </c>
      <c r="J37" s="1159" t="s">
        <v>11</v>
      </c>
      <c r="K37" s="1184"/>
      <c r="L37" s="1184"/>
      <c r="M37" s="1185" t="s">
        <v>296</v>
      </c>
      <c r="N37" s="1159" t="s">
        <v>11</v>
      </c>
      <c r="O37" s="1184"/>
      <c r="P37" s="1184"/>
      <c r="Q37" s="1185" t="s">
        <v>296</v>
      </c>
    </row>
    <row r="38" spans="1:17" ht="16.899999999999999" customHeight="1">
      <c r="A38" s="995"/>
      <c r="B38" s="1174" t="s">
        <v>595</v>
      </c>
      <c r="C38" s="1175" t="s">
        <v>592</v>
      </c>
      <c r="D38" s="1147" t="s">
        <v>807</v>
      </c>
      <c r="E38" s="1149"/>
      <c r="F38" s="1153" t="s">
        <v>618</v>
      </c>
      <c r="G38" s="1151"/>
      <c r="H38" s="1151"/>
      <c r="I38" s="1152"/>
      <c r="J38" s="1153" t="s">
        <v>618</v>
      </c>
      <c r="K38" s="1176"/>
      <c r="L38" s="1176"/>
      <c r="M38" s="1177"/>
      <c r="N38" s="1153" t="s">
        <v>618</v>
      </c>
      <c r="O38" s="1154"/>
      <c r="P38" s="1154"/>
      <c r="Q38" s="1155"/>
    </row>
    <row r="39" spans="1:17" ht="16.899999999999999" customHeight="1">
      <c r="A39" s="995"/>
      <c r="B39" s="1174"/>
      <c r="C39" s="1178" t="e">
        <f>IF(#REF!=0,"",F13+3)</f>
        <v>#REF!</v>
      </c>
      <c r="D39" s="1156"/>
      <c r="E39" s="1158"/>
      <c r="F39" s="1159" t="s">
        <v>11</v>
      </c>
      <c r="G39" s="1151"/>
      <c r="H39" s="1151"/>
      <c r="I39" s="1152"/>
      <c r="J39" s="1159" t="s">
        <v>11</v>
      </c>
      <c r="K39" s="1160"/>
      <c r="L39" s="1160"/>
      <c r="M39" s="1161"/>
      <c r="N39" s="1159" t="s">
        <v>11</v>
      </c>
      <c r="O39" s="1186"/>
      <c r="P39" s="1186"/>
      <c r="Q39" s="1187"/>
    </row>
    <row r="40" spans="1:17" ht="16.899999999999999" customHeight="1">
      <c r="A40" s="995"/>
      <c r="B40" s="1174"/>
      <c r="C40" s="1178"/>
      <c r="D40" s="1147" t="s">
        <v>808</v>
      </c>
      <c r="E40" s="1149"/>
      <c r="F40" s="1153" t="s">
        <v>618</v>
      </c>
      <c r="G40" s="1154"/>
      <c r="H40" s="1154"/>
      <c r="I40" s="1155"/>
      <c r="J40" s="1153" t="s">
        <v>618</v>
      </c>
      <c r="K40" s="1154"/>
      <c r="L40" s="1154"/>
      <c r="M40" s="1155"/>
      <c r="N40" s="1153" t="s">
        <v>618</v>
      </c>
      <c r="O40" s="1154"/>
      <c r="P40" s="1154"/>
      <c r="Q40" s="1155"/>
    </row>
    <row r="41" spans="1:17" ht="16.899999999999999" customHeight="1">
      <c r="A41" s="995"/>
      <c r="B41" s="1174"/>
      <c r="C41" s="1179" t="s">
        <v>593</v>
      </c>
      <c r="D41" s="1156"/>
      <c r="E41" s="1158"/>
      <c r="F41" s="1159" t="s">
        <v>11</v>
      </c>
      <c r="G41" s="1160"/>
      <c r="H41" s="1160"/>
      <c r="I41" s="1161"/>
      <c r="J41" s="1159" t="s">
        <v>11</v>
      </c>
      <c r="K41" s="1160"/>
      <c r="L41" s="1160"/>
      <c r="M41" s="1161"/>
      <c r="N41" s="1159" t="s">
        <v>11</v>
      </c>
      <c r="O41" s="1160"/>
      <c r="P41" s="1160"/>
      <c r="Q41" s="1161"/>
    </row>
    <row r="42" spans="1:17" ht="16.899999999999999" customHeight="1">
      <c r="A42" s="995"/>
      <c r="B42" s="1174"/>
      <c r="C42" s="1179"/>
      <c r="D42" s="1147" t="s">
        <v>590</v>
      </c>
      <c r="E42" s="1149"/>
      <c r="F42" s="1153" t="s">
        <v>618</v>
      </c>
      <c r="G42" s="1180"/>
      <c r="H42" s="1180"/>
      <c r="I42" s="1181" t="s">
        <v>296</v>
      </c>
      <c r="J42" s="1153" t="s">
        <v>618</v>
      </c>
      <c r="K42" s="1180"/>
      <c r="L42" s="1180"/>
      <c r="M42" s="1181" t="s">
        <v>296</v>
      </c>
      <c r="N42" s="1153" t="s">
        <v>618</v>
      </c>
      <c r="O42" s="1180"/>
      <c r="P42" s="1180"/>
      <c r="Q42" s="1181" t="s">
        <v>296</v>
      </c>
    </row>
    <row r="43" spans="1:17" ht="16.899999999999999" customHeight="1">
      <c r="A43" s="995"/>
      <c r="B43" s="1174"/>
      <c r="C43" s="1183"/>
      <c r="D43" s="1156"/>
      <c r="E43" s="1158"/>
      <c r="F43" s="1159" t="s">
        <v>11</v>
      </c>
      <c r="G43" s="1184"/>
      <c r="H43" s="1184"/>
      <c r="I43" s="1185" t="s">
        <v>296</v>
      </c>
      <c r="J43" s="1159" t="s">
        <v>11</v>
      </c>
      <c r="K43" s="1184"/>
      <c r="L43" s="1184"/>
      <c r="M43" s="1185" t="s">
        <v>296</v>
      </c>
      <c r="N43" s="1159" t="s">
        <v>11</v>
      </c>
      <c r="O43" s="1184"/>
      <c r="P43" s="1184"/>
      <c r="Q43" s="1185" t="s">
        <v>296</v>
      </c>
    </row>
    <row r="44" spans="1:17" ht="14.25" customHeight="1">
      <c r="A44" s="1120"/>
      <c r="B44" s="1120"/>
      <c r="C44" s="1120"/>
      <c r="J44" s="1120"/>
      <c r="K44" s="1120"/>
      <c r="L44" s="1120"/>
      <c r="M44" s="1120"/>
      <c r="N44" s="1120"/>
      <c r="O44" s="1172"/>
    </row>
    <row r="45" spans="1:17" ht="14.25">
      <c r="A45" s="1117" t="s">
        <v>989</v>
      </c>
      <c r="B45" s="1129"/>
      <c r="C45" s="1129"/>
      <c r="D45" s="1129"/>
      <c r="E45" s="1129"/>
      <c r="F45" s="1129"/>
      <c r="G45" s="1129"/>
      <c r="H45" s="1129"/>
      <c r="J45" s="1129"/>
      <c r="K45" s="1129"/>
      <c r="L45" s="1129"/>
      <c r="M45" s="1129"/>
      <c r="N45" s="1129"/>
    </row>
    <row r="46" spans="1:17" ht="14.25">
      <c r="A46" s="1117"/>
      <c r="B46" s="1129"/>
      <c r="C46" s="1129"/>
      <c r="D46" s="1129"/>
      <c r="E46" s="1129"/>
      <c r="F46" s="1129"/>
      <c r="G46" s="1129"/>
      <c r="H46" s="1129"/>
      <c r="J46" s="1129"/>
      <c r="K46" s="1129"/>
      <c r="L46" s="1129"/>
      <c r="M46" s="1129"/>
      <c r="N46" s="1129"/>
    </row>
    <row r="47" spans="1:17" ht="14.25">
      <c r="A47" s="1117"/>
      <c r="B47" s="1129"/>
      <c r="C47" s="1129"/>
      <c r="D47" s="1129"/>
      <c r="E47" s="1129"/>
      <c r="F47" s="1129"/>
      <c r="G47" s="1129"/>
      <c r="H47" s="1129"/>
      <c r="J47" s="1129"/>
      <c r="K47" s="1129"/>
      <c r="L47" s="1129"/>
      <c r="M47" s="1129"/>
      <c r="N47" s="1129"/>
    </row>
    <row r="48" spans="1:17" ht="18.600000000000001" customHeight="1">
      <c r="A48" s="1188" t="s">
        <v>810</v>
      </c>
      <c r="B48" s="1132"/>
      <c r="C48" s="1132"/>
      <c r="D48" s="1132"/>
      <c r="E48" s="1132"/>
      <c r="F48" s="1132"/>
      <c r="G48" s="1132"/>
      <c r="H48" s="1132"/>
      <c r="I48" s="1132"/>
      <c r="J48" s="1132"/>
      <c r="K48" s="1132"/>
      <c r="L48" s="1132"/>
      <c r="M48" s="1132"/>
      <c r="N48" s="1132"/>
    </row>
    <row r="49" spans="1:17" ht="25.9" customHeight="1">
      <c r="A49" s="1117"/>
      <c r="B49" s="1133"/>
      <c r="C49" s="1134"/>
      <c r="D49" s="1134"/>
      <c r="E49" s="1135"/>
      <c r="F49" s="1136" t="s">
        <v>716</v>
      </c>
      <c r="G49" s="1136"/>
      <c r="H49" s="1136"/>
      <c r="I49" s="1136"/>
      <c r="J49" s="1025" t="s">
        <v>717</v>
      </c>
      <c r="K49" s="1137"/>
      <c r="L49" s="1137"/>
      <c r="M49" s="1138"/>
      <c r="N49" s="1139" t="s">
        <v>718</v>
      </c>
      <c r="O49" s="1012"/>
      <c r="P49" s="1012"/>
      <c r="Q49" s="1013"/>
    </row>
    <row r="50" spans="1:17" ht="25.9" customHeight="1">
      <c r="A50" s="1117"/>
      <c r="B50" s="1189" t="s">
        <v>648</v>
      </c>
      <c r="C50" s="1190"/>
      <c r="D50" s="1190"/>
      <c r="E50" s="1191"/>
      <c r="F50" s="1192">
        <v>2013</v>
      </c>
      <c r="G50" s="1193"/>
      <c r="H50" s="1193"/>
      <c r="I50" s="1194" t="s">
        <v>347</v>
      </c>
      <c r="J50" s="1195">
        <v>2013</v>
      </c>
      <c r="K50" s="1195"/>
      <c r="L50" s="1195"/>
      <c r="M50" s="1196" t="s">
        <v>347</v>
      </c>
      <c r="N50" s="1195">
        <v>2013</v>
      </c>
      <c r="O50" s="1195"/>
      <c r="P50" s="1195"/>
      <c r="Q50" s="1196" t="s">
        <v>347</v>
      </c>
    </row>
    <row r="51" spans="1:17" ht="24" customHeight="1">
      <c r="A51" s="1117"/>
      <c r="B51" s="1197" t="s">
        <v>673</v>
      </c>
      <c r="C51" s="1198"/>
      <c r="D51" s="1198"/>
      <c r="E51" s="1199"/>
      <c r="F51" s="1153" t="s">
        <v>618</v>
      </c>
      <c r="G51" s="1200"/>
      <c r="H51" s="1200"/>
      <c r="I51" s="1201"/>
      <c r="J51" s="1153" t="s">
        <v>618</v>
      </c>
      <c r="K51" s="1200"/>
      <c r="L51" s="1200"/>
      <c r="M51" s="1201"/>
      <c r="N51" s="1153" t="s">
        <v>618</v>
      </c>
      <c r="O51" s="1200"/>
      <c r="P51" s="1200"/>
      <c r="Q51" s="1201"/>
    </row>
    <row r="52" spans="1:17" ht="24" customHeight="1">
      <c r="A52" s="1117"/>
      <c r="B52" s="1202" t="s">
        <v>811</v>
      </c>
      <c r="C52" s="1203"/>
      <c r="D52" s="1203"/>
      <c r="E52" s="1204"/>
      <c r="F52" s="1159" t="s">
        <v>11</v>
      </c>
      <c r="G52" s="1205"/>
      <c r="H52" s="1205"/>
      <c r="I52" s="1206"/>
      <c r="J52" s="1150" t="s">
        <v>11</v>
      </c>
      <c r="K52" s="1207"/>
      <c r="L52" s="1207"/>
      <c r="M52" s="1208"/>
      <c r="N52" s="1150" t="s">
        <v>11</v>
      </c>
      <c r="O52" s="1207"/>
      <c r="P52" s="1207"/>
      <c r="Q52" s="1208"/>
    </row>
    <row r="53" spans="1:17" ht="24" customHeight="1">
      <c r="A53" s="1117"/>
      <c r="B53" s="1209" t="s">
        <v>752</v>
      </c>
      <c r="C53" s="1210"/>
      <c r="D53" s="1210"/>
      <c r="E53" s="1211"/>
      <c r="F53" s="1150" t="s">
        <v>618</v>
      </c>
      <c r="G53" s="1212"/>
      <c r="H53" s="1212"/>
      <c r="I53" s="1212"/>
      <c r="J53" s="1153" t="s">
        <v>618</v>
      </c>
      <c r="K53" s="1213"/>
      <c r="L53" s="1213"/>
      <c r="M53" s="1214"/>
      <c r="N53" s="1215" t="s">
        <v>618</v>
      </c>
      <c r="O53" s="1213"/>
      <c r="P53" s="1213"/>
      <c r="Q53" s="1214"/>
    </row>
    <row r="54" spans="1:17" ht="24" customHeight="1">
      <c r="A54" s="1117"/>
      <c r="B54" s="1202" t="s">
        <v>811</v>
      </c>
      <c r="C54" s="1203"/>
      <c r="D54" s="1203"/>
      <c r="E54" s="1204"/>
      <c r="F54" s="1150" t="s">
        <v>11</v>
      </c>
      <c r="G54" s="1212"/>
      <c r="H54" s="1212"/>
      <c r="I54" s="1212"/>
      <c r="J54" s="1159" t="s">
        <v>11</v>
      </c>
      <c r="K54" s="1216"/>
      <c r="L54" s="1216"/>
      <c r="M54" s="1217"/>
      <c r="N54" s="1218" t="s">
        <v>11</v>
      </c>
      <c r="O54" s="1216"/>
      <c r="P54" s="1216"/>
      <c r="Q54" s="1217"/>
    </row>
    <row r="55" spans="1:17" ht="24" customHeight="1">
      <c r="A55" s="1117"/>
      <c r="B55" s="1219" t="s">
        <v>619</v>
      </c>
      <c r="C55" s="1220"/>
      <c r="D55" s="1220"/>
      <c r="E55" s="1221"/>
      <c r="F55" s="1153" t="s">
        <v>618</v>
      </c>
      <c r="G55" s="1168"/>
      <c r="H55" s="1168"/>
      <c r="I55" s="1169" t="s">
        <v>296</v>
      </c>
      <c r="J55" s="1150" t="s">
        <v>618</v>
      </c>
      <c r="K55" s="1222"/>
      <c r="L55" s="1222"/>
      <c r="M55" s="1223" t="s">
        <v>296</v>
      </c>
      <c r="N55" s="1150" t="s">
        <v>618</v>
      </c>
      <c r="O55" s="1222"/>
      <c r="P55" s="1222"/>
      <c r="Q55" s="1223" t="s">
        <v>296</v>
      </c>
    </row>
    <row r="56" spans="1:17" ht="24" customHeight="1">
      <c r="A56" s="1117"/>
      <c r="B56" s="1224"/>
      <c r="C56" s="1225"/>
      <c r="D56" s="1225"/>
      <c r="E56" s="1226"/>
      <c r="F56" s="1150" t="s">
        <v>11</v>
      </c>
      <c r="G56" s="1222"/>
      <c r="H56" s="1222"/>
      <c r="I56" s="1223" t="s">
        <v>296</v>
      </c>
      <c r="J56" s="1159" t="s">
        <v>11</v>
      </c>
      <c r="K56" s="1170"/>
      <c r="L56" s="1170"/>
      <c r="M56" s="1171" t="s">
        <v>296</v>
      </c>
      <c r="N56" s="1159" t="s">
        <v>11</v>
      </c>
      <c r="O56" s="1170"/>
      <c r="P56" s="1170"/>
      <c r="Q56" s="1171" t="s">
        <v>296</v>
      </c>
    </row>
    <row r="57" spans="1:17" ht="24" customHeight="1">
      <c r="A57" s="1117"/>
      <c r="B57" s="1219" t="s">
        <v>620</v>
      </c>
      <c r="C57" s="1220"/>
      <c r="D57" s="1220"/>
      <c r="E57" s="1221"/>
      <c r="F57" s="1153" t="s">
        <v>618</v>
      </c>
      <c r="G57" s="1168"/>
      <c r="H57" s="1168"/>
      <c r="I57" s="1169" t="s">
        <v>296</v>
      </c>
      <c r="J57" s="1153" t="s">
        <v>618</v>
      </c>
      <c r="K57" s="1168"/>
      <c r="L57" s="1168"/>
      <c r="M57" s="1169" t="s">
        <v>296</v>
      </c>
      <c r="N57" s="1153" t="s">
        <v>618</v>
      </c>
      <c r="O57" s="1168"/>
      <c r="P57" s="1168"/>
      <c r="Q57" s="1169" t="s">
        <v>296</v>
      </c>
    </row>
    <row r="58" spans="1:17" ht="24" customHeight="1">
      <c r="A58" s="1117"/>
      <c r="B58" s="1224"/>
      <c r="C58" s="1225"/>
      <c r="D58" s="1225"/>
      <c r="E58" s="1226"/>
      <c r="F58" s="1150" t="s">
        <v>11</v>
      </c>
      <c r="G58" s="1222"/>
      <c r="H58" s="1222"/>
      <c r="I58" s="1223" t="s">
        <v>296</v>
      </c>
      <c r="J58" s="1159" t="s">
        <v>11</v>
      </c>
      <c r="K58" s="1170"/>
      <c r="L58" s="1170"/>
      <c r="M58" s="1171" t="s">
        <v>296</v>
      </c>
      <c r="N58" s="1159" t="s">
        <v>11</v>
      </c>
      <c r="O58" s="1170"/>
      <c r="P58" s="1170"/>
      <c r="Q58" s="1171" t="s">
        <v>296</v>
      </c>
    </row>
    <row r="59" spans="1:17" ht="24" customHeight="1">
      <c r="A59" s="1117"/>
      <c r="B59" s="1219" t="s">
        <v>621</v>
      </c>
      <c r="C59" s="1220"/>
      <c r="D59" s="1220"/>
      <c r="E59" s="1221"/>
      <c r="F59" s="1153" t="s">
        <v>618</v>
      </c>
      <c r="G59" s="1168"/>
      <c r="H59" s="1168"/>
      <c r="I59" s="1169" t="s">
        <v>296</v>
      </c>
      <c r="J59" s="1153" t="s">
        <v>618</v>
      </c>
      <c r="K59" s="1168"/>
      <c r="L59" s="1168"/>
      <c r="M59" s="1169" t="s">
        <v>296</v>
      </c>
      <c r="N59" s="1153" t="s">
        <v>618</v>
      </c>
      <c r="O59" s="1168"/>
      <c r="P59" s="1168"/>
      <c r="Q59" s="1169" t="s">
        <v>296</v>
      </c>
    </row>
    <row r="60" spans="1:17" ht="24" customHeight="1">
      <c r="A60" s="1117"/>
      <c r="B60" s="1224"/>
      <c r="C60" s="1225"/>
      <c r="D60" s="1225"/>
      <c r="E60" s="1226"/>
      <c r="F60" s="1150" t="s">
        <v>11</v>
      </c>
      <c r="G60" s="1222"/>
      <c r="H60" s="1222"/>
      <c r="I60" s="1223" t="s">
        <v>296</v>
      </c>
      <c r="J60" s="1159" t="s">
        <v>11</v>
      </c>
      <c r="K60" s="1170"/>
      <c r="L60" s="1170"/>
      <c r="M60" s="1171" t="s">
        <v>296</v>
      </c>
      <c r="N60" s="1159" t="s">
        <v>11</v>
      </c>
      <c r="O60" s="1170"/>
      <c r="P60" s="1170"/>
      <c r="Q60" s="1171" t="s">
        <v>296</v>
      </c>
    </row>
    <row r="61" spans="1:17" ht="24" customHeight="1">
      <c r="A61" s="1117"/>
      <c r="B61" s="1219" t="s">
        <v>622</v>
      </c>
      <c r="C61" s="1220"/>
      <c r="D61" s="1220"/>
      <c r="E61" s="1221"/>
      <c r="F61" s="1153" t="s">
        <v>618</v>
      </c>
      <c r="G61" s="1168"/>
      <c r="H61" s="1168"/>
      <c r="I61" s="1169" t="s">
        <v>296</v>
      </c>
      <c r="J61" s="1153" t="s">
        <v>618</v>
      </c>
      <c r="K61" s="1168"/>
      <c r="L61" s="1168"/>
      <c r="M61" s="1169" t="s">
        <v>296</v>
      </c>
      <c r="N61" s="1153" t="s">
        <v>618</v>
      </c>
      <c r="O61" s="1168"/>
      <c r="P61" s="1168"/>
      <c r="Q61" s="1169" t="s">
        <v>296</v>
      </c>
    </row>
    <row r="62" spans="1:17" ht="24" customHeight="1">
      <c r="A62" s="1117"/>
      <c r="B62" s="1224"/>
      <c r="C62" s="1225"/>
      <c r="D62" s="1225"/>
      <c r="E62" s="1226"/>
      <c r="F62" s="1159" t="s">
        <v>11</v>
      </c>
      <c r="G62" s="1170"/>
      <c r="H62" s="1170"/>
      <c r="I62" s="1171" t="s">
        <v>296</v>
      </c>
      <c r="J62" s="1159" t="s">
        <v>11</v>
      </c>
      <c r="K62" s="1170"/>
      <c r="L62" s="1170"/>
      <c r="M62" s="1171" t="s">
        <v>296</v>
      </c>
      <c r="N62" s="1159" t="s">
        <v>11</v>
      </c>
      <c r="O62" s="1170"/>
      <c r="P62" s="1170"/>
      <c r="Q62" s="1171" t="s">
        <v>296</v>
      </c>
    </row>
    <row r="63" spans="1:17" ht="14.25">
      <c r="A63" s="1129"/>
      <c r="B63" s="1129"/>
      <c r="C63" s="1129"/>
      <c r="D63" s="1129"/>
      <c r="E63" s="1129"/>
      <c r="F63" s="1129"/>
      <c r="G63" s="1129"/>
      <c r="H63" s="1129"/>
      <c r="J63" s="1129"/>
      <c r="K63" s="1129"/>
      <c r="L63" s="1129"/>
      <c r="M63" s="1129"/>
      <c r="N63" s="1129"/>
    </row>
    <row r="64" spans="1:17" ht="18.75" customHeight="1">
      <c r="A64" s="995" t="s">
        <v>812</v>
      </c>
      <c r="B64" s="995"/>
      <c r="C64" s="995"/>
      <c r="J64" s="995"/>
      <c r="K64" s="995"/>
      <c r="L64" s="995"/>
      <c r="M64" s="995"/>
      <c r="N64" s="995"/>
    </row>
    <row r="65" spans="1:17" ht="36" customHeight="1">
      <c r="A65" s="1120"/>
      <c r="B65" s="1121"/>
      <c r="C65" s="1227"/>
      <c r="D65" s="1227"/>
      <c r="E65" s="1227"/>
      <c r="F65" s="1227"/>
      <c r="G65" s="1227"/>
      <c r="H65" s="1227"/>
      <c r="I65" s="1227"/>
      <c r="J65" s="1227"/>
      <c r="K65" s="1227"/>
      <c r="L65" s="1227"/>
      <c r="M65" s="1227"/>
      <c r="N65" s="1227"/>
      <c r="O65" s="1227"/>
      <c r="P65" s="1227"/>
      <c r="Q65" s="1122"/>
    </row>
    <row r="66" spans="1:17" ht="36" customHeight="1">
      <c r="A66" s="1120"/>
      <c r="B66" s="1127"/>
      <c r="C66" s="1228"/>
      <c r="D66" s="1228"/>
      <c r="E66" s="1228"/>
      <c r="F66" s="1228"/>
      <c r="G66" s="1228"/>
      <c r="H66" s="1228"/>
      <c r="I66" s="1228"/>
      <c r="J66" s="1228"/>
      <c r="K66" s="1228"/>
      <c r="L66" s="1228"/>
      <c r="M66" s="1228"/>
      <c r="N66" s="1228"/>
      <c r="O66" s="1228"/>
      <c r="P66" s="1228"/>
      <c r="Q66" s="1128"/>
    </row>
    <row r="67" spans="1:17" ht="36" customHeight="1">
      <c r="A67" s="1118"/>
      <c r="B67" s="1124"/>
      <c r="C67" s="1229"/>
      <c r="D67" s="1229"/>
      <c r="E67" s="1229"/>
      <c r="F67" s="1229"/>
      <c r="G67" s="1229"/>
      <c r="H67" s="1229"/>
      <c r="I67" s="1229"/>
      <c r="J67" s="1229"/>
      <c r="K67" s="1229"/>
      <c r="L67" s="1229"/>
      <c r="M67" s="1229"/>
      <c r="N67" s="1229"/>
      <c r="O67" s="1229"/>
      <c r="P67" s="1229"/>
      <c r="Q67" s="1125"/>
    </row>
    <row r="68" spans="1:17" ht="14.25" customHeight="1">
      <c r="A68" s="1120"/>
      <c r="B68" s="1120"/>
      <c r="C68" s="1120"/>
      <c r="J68" s="1120"/>
      <c r="K68" s="1120"/>
      <c r="L68" s="1120"/>
      <c r="M68" s="1120"/>
      <c r="N68" s="1120"/>
      <c r="O68" s="1172"/>
    </row>
    <row r="69" spans="1:17" ht="18.600000000000001" customHeight="1">
      <c r="A69" s="995" t="s">
        <v>813</v>
      </c>
      <c r="B69" s="995"/>
      <c r="C69" s="995"/>
      <c r="D69" s="995"/>
      <c r="E69" s="995"/>
      <c r="F69" s="995"/>
      <c r="G69" s="995"/>
      <c r="H69" s="995"/>
      <c r="I69" s="995"/>
      <c r="J69" s="995"/>
      <c r="K69" s="995"/>
      <c r="L69" s="995"/>
      <c r="M69" s="995"/>
      <c r="N69" s="995"/>
    </row>
    <row r="70" spans="1:17" ht="15" customHeight="1">
      <c r="A70" s="995"/>
      <c r="B70" s="995" t="s">
        <v>814</v>
      </c>
      <c r="C70" s="995"/>
      <c r="D70" s="995"/>
      <c r="E70" s="995"/>
      <c r="F70" s="995"/>
      <c r="G70" s="995"/>
      <c r="H70" s="995"/>
      <c r="I70" s="995"/>
      <c r="J70" s="995"/>
      <c r="K70" s="995"/>
      <c r="L70" s="995"/>
      <c r="M70" s="995"/>
      <c r="N70" s="995"/>
    </row>
    <row r="71" spans="1:17" ht="15" customHeight="1">
      <c r="A71" s="995"/>
      <c r="B71" s="995" t="s">
        <v>815</v>
      </c>
      <c r="C71" s="995"/>
      <c r="D71" s="995"/>
      <c r="E71" s="995"/>
      <c r="F71" s="995"/>
      <c r="G71" s="995"/>
      <c r="H71" s="995"/>
      <c r="I71" s="995"/>
      <c r="J71" s="995"/>
      <c r="K71" s="995"/>
      <c r="L71" s="995"/>
      <c r="M71" s="995"/>
      <c r="N71" s="995"/>
    </row>
    <row r="72" spans="1:17" ht="63" customHeight="1">
      <c r="A72" s="995"/>
      <c r="B72" s="1230" t="s">
        <v>630</v>
      </c>
      <c r="C72" s="1230"/>
      <c r="D72" s="1230"/>
      <c r="E72" s="1231"/>
      <c r="F72" s="1232"/>
      <c r="G72" s="1232"/>
      <c r="H72" s="1232"/>
      <c r="I72" s="1232"/>
      <c r="J72" s="1232"/>
      <c r="K72" s="1232"/>
      <c r="L72" s="1232"/>
      <c r="M72" s="1232"/>
      <c r="N72" s="1232"/>
      <c r="O72" s="1232"/>
      <c r="P72" s="1232"/>
      <c r="Q72" s="1233"/>
    </row>
    <row r="73" spans="1:17" ht="63" customHeight="1">
      <c r="A73" s="1234"/>
      <c r="B73" s="1230" t="s">
        <v>361</v>
      </c>
      <c r="C73" s="1230"/>
      <c r="D73" s="1230"/>
      <c r="E73" s="1231"/>
      <c r="F73" s="1232"/>
      <c r="G73" s="1232"/>
      <c r="H73" s="1232"/>
      <c r="I73" s="1232"/>
      <c r="J73" s="1232"/>
      <c r="K73" s="1232"/>
      <c r="L73" s="1232"/>
      <c r="M73" s="1232"/>
      <c r="N73" s="1232"/>
      <c r="O73" s="1232"/>
      <c r="P73" s="1232"/>
      <c r="Q73" s="1233"/>
    </row>
    <row r="74" spans="1:17" ht="63" customHeight="1">
      <c r="A74" s="1234"/>
      <c r="B74" s="1230" t="s">
        <v>543</v>
      </c>
      <c r="C74" s="1230"/>
      <c r="D74" s="1230"/>
      <c r="E74" s="1231"/>
      <c r="F74" s="1232"/>
      <c r="G74" s="1232"/>
      <c r="H74" s="1232"/>
      <c r="I74" s="1232"/>
      <c r="J74" s="1232"/>
      <c r="K74" s="1232"/>
      <c r="L74" s="1232"/>
      <c r="M74" s="1232"/>
      <c r="N74" s="1232"/>
      <c r="O74" s="1232"/>
      <c r="P74" s="1232"/>
      <c r="Q74" s="1233"/>
    </row>
    <row r="75" spans="1:17" ht="63" customHeight="1">
      <c r="A75" s="1234"/>
      <c r="B75" s="1230" t="s">
        <v>542</v>
      </c>
      <c r="C75" s="1230"/>
      <c r="D75" s="1230"/>
      <c r="E75" s="1231"/>
      <c r="F75" s="1232"/>
      <c r="G75" s="1232"/>
      <c r="H75" s="1232"/>
      <c r="I75" s="1232"/>
      <c r="J75" s="1232"/>
      <c r="K75" s="1232"/>
      <c r="L75" s="1232"/>
      <c r="M75" s="1232"/>
      <c r="N75" s="1232"/>
      <c r="O75" s="1232"/>
      <c r="P75" s="1232"/>
      <c r="Q75" s="1233"/>
    </row>
    <row r="76" spans="1:17" ht="63" customHeight="1">
      <c r="A76" s="1234"/>
      <c r="B76" s="1235" t="s">
        <v>816</v>
      </c>
      <c r="C76" s="1235"/>
      <c r="D76" s="1235"/>
      <c r="E76" s="1235"/>
      <c r="F76" s="1235"/>
      <c r="G76" s="1235"/>
      <c r="H76" s="1236"/>
      <c r="I76" s="1236"/>
      <c r="J76" s="1236"/>
      <c r="K76" s="1236"/>
      <c r="L76" s="1236"/>
      <c r="M76" s="1236"/>
      <c r="N76" s="1236"/>
      <c r="O76" s="1236"/>
      <c r="P76" s="1236"/>
      <c r="Q76" s="1236"/>
    </row>
    <row r="77" spans="1:17" ht="63" customHeight="1">
      <c r="A77" s="1234"/>
      <c r="B77" s="1235" t="s">
        <v>385</v>
      </c>
      <c r="C77" s="1235"/>
      <c r="D77" s="1235"/>
      <c r="E77" s="1235"/>
      <c r="F77" s="1235"/>
      <c r="G77" s="1235"/>
      <c r="H77" s="1236"/>
      <c r="I77" s="1236"/>
      <c r="J77" s="1236"/>
      <c r="K77" s="1236"/>
      <c r="L77" s="1236"/>
      <c r="M77" s="1236"/>
      <c r="N77" s="1236"/>
      <c r="O77" s="1236"/>
      <c r="P77" s="1236"/>
      <c r="Q77" s="1236"/>
    </row>
    <row r="78" spans="1:17" ht="24.75" customHeight="1">
      <c r="A78" s="1234"/>
      <c r="B78" s="1237"/>
      <c r="C78" s="1237"/>
      <c r="D78" s="1237"/>
      <c r="E78" s="1237"/>
      <c r="F78" s="1237"/>
      <c r="G78" s="1237"/>
      <c r="H78" s="1237"/>
      <c r="I78" s="1237"/>
      <c r="J78" s="1237"/>
      <c r="K78" s="1237"/>
      <c r="L78" s="1237"/>
      <c r="M78" s="1237"/>
      <c r="N78" s="1237"/>
    </row>
  </sheetData>
  <sheetProtection formatCells="0"/>
  <mergeCells count="186">
    <mergeCell ref="B49:E49"/>
    <mergeCell ref="B51:E51"/>
    <mergeCell ref="B52:E52"/>
    <mergeCell ref="B53:E53"/>
    <mergeCell ref="B54:E54"/>
    <mergeCell ref="B55:E56"/>
    <mergeCell ref="B57:E58"/>
    <mergeCell ref="B25:E25"/>
    <mergeCell ref="B12:E12"/>
    <mergeCell ref="B13:E13"/>
    <mergeCell ref="B14:E14"/>
    <mergeCell ref="B15:E15"/>
    <mergeCell ref="B16:E16"/>
    <mergeCell ref="B17:E17"/>
    <mergeCell ref="B18:E18"/>
    <mergeCell ref="B19:E19"/>
    <mergeCell ref="B20:E20"/>
    <mergeCell ref="B21:E22"/>
    <mergeCell ref="D26:E27"/>
    <mergeCell ref="D28:E29"/>
    <mergeCell ref="D30:E31"/>
    <mergeCell ref="D32:E33"/>
    <mergeCell ref="D34:E35"/>
    <mergeCell ref="D36:E37"/>
    <mergeCell ref="D38:E39"/>
    <mergeCell ref="D40:E41"/>
    <mergeCell ref="D42:E43"/>
    <mergeCell ref="G15:I15"/>
    <mergeCell ref="C39:C40"/>
    <mergeCell ref="G16:I16"/>
    <mergeCell ref="G17:I17"/>
    <mergeCell ref="G18:I18"/>
    <mergeCell ref="G19:I19"/>
    <mergeCell ref="G20:I20"/>
    <mergeCell ref="G21:H21"/>
    <mergeCell ref="G22:H22"/>
    <mergeCell ref="G36:H36"/>
    <mergeCell ref="G37:H37"/>
    <mergeCell ref="B38:B43"/>
    <mergeCell ref="C41:C43"/>
    <mergeCell ref="G29:I29"/>
    <mergeCell ref="G28:I28"/>
    <mergeCell ref="G30:H30"/>
    <mergeCell ref="G31:H31"/>
    <mergeCell ref="G32:I32"/>
    <mergeCell ref="A9:N9"/>
    <mergeCell ref="B26:B31"/>
    <mergeCell ref="C29:C31"/>
    <mergeCell ref="B32:B37"/>
    <mergeCell ref="C35:C37"/>
    <mergeCell ref="A10:N10"/>
    <mergeCell ref="C27:C28"/>
    <mergeCell ref="K17:M17"/>
    <mergeCell ref="C33:C34"/>
    <mergeCell ref="F12:I12"/>
    <mergeCell ref="F13:H13"/>
    <mergeCell ref="F14:H14"/>
    <mergeCell ref="K18:M18"/>
    <mergeCell ref="N12:Q12"/>
    <mergeCell ref="J12:M12"/>
    <mergeCell ref="J13:L13"/>
    <mergeCell ref="J14:L14"/>
    <mergeCell ref="O18:Q18"/>
    <mergeCell ref="O17:Q17"/>
    <mergeCell ref="K19:M19"/>
    <mergeCell ref="K20:M20"/>
    <mergeCell ref="O19:Q19"/>
    <mergeCell ref="O20:Q20"/>
    <mergeCell ref="B72:D72"/>
    <mergeCell ref="H77:Q77"/>
    <mergeCell ref="B50:D50"/>
    <mergeCell ref="B73:D73"/>
    <mergeCell ref="B74:D74"/>
    <mergeCell ref="B75:D75"/>
    <mergeCell ref="B76:G76"/>
    <mergeCell ref="B77:G77"/>
    <mergeCell ref="K21:L21"/>
    <mergeCell ref="K22:L22"/>
    <mergeCell ref="O21:P21"/>
    <mergeCell ref="O22:P22"/>
    <mergeCell ref="G26:I26"/>
    <mergeCell ref="G27:I27"/>
    <mergeCell ref="F25:I25"/>
    <mergeCell ref="O29:Q29"/>
    <mergeCell ref="G34:I34"/>
    <mergeCell ref="G35:I35"/>
    <mergeCell ref="N13:P13"/>
    <mergeCell ref="N14:P14"/>
    <mergeCell ref="K15:M15"/>
    <mergeCell ref="K16:M16"/>
    <mergeCell ref="O15:Q15"/>
    <mergeCell ref="O16:Q16"/>
    <mergeCell ref="G33:I33"/>
    <mergeCell ref="O30:P30"/>
    <mergeCell ref="O31:P31"/>
    <mergeCell ref="K30:L30"/>
    <mergeCell ref="K31:L31"/>
    <mergeCell ref="K32:M32"/>
    <mergeCell ref="K33:M33"/>
    <mergeCell ref="O32:Q32"/>
    <mergeCell ref="O33:Q33"/>
    <mergeCell ref="J25:M25"/>
    <mergeCell ref="N25:Q25"/>
    <mergeCell ref="K26:M26"/>
    <mergeCell ref="K27:M27"/>
    <mergeCell ref="O26:Q26"/>
    <mergeCell ref="O27:Q27"/>
    <mergeCell ref="K28:M28"/>
    <mergeCell ref="K29:M29"/>
    <mergeCell ref="O28:Q28"/>
    <mergeCell ref="K35:M35"/>
    <mergeCell ref="G41:I41"/>
    <mergeCell ref="K39:M39"/>
    <mergeCell ref="K41:M41"/>
    <mergeCell ref="O39:Q39"/>
    <mergeCell ref="O41:Q41"/>
    <mergeCell ref="O35:Q35"/>
    <mergeCell ref="O36:P36"/>
    <mergeCell ref="O37:P37"/>
    <mergeCell ref="K36:L36"/>
    <mergeCell ref="K37:L37"/>
    <mergeCell ref="G38:I38"/>
    <mergeCell ref="G40:I40"/>
    <mergeCell ref="K38:M38"/>
    <mergeCell ref="O38:Q38"/>
    <mergeCell ref="O40:Q40"/>
    <mergeCell ref="K40:M40"/>
    <mergeCell ref="G39:I39"/>
    <mergeCell ref="K34:M34"/>
    <mergeCell ref="O34:Q34"/>
    <mergeCell ref="G42:H42"/>
    <mergeCell ref="G43:H43"/>
    <mergeCell ref="K42:L42"/>
    <mergeCell ref="K43:L43"/>
    <mergeCell ref="O42:P42"/>
    <mergeCell ref="O43:P43"/>
    <mergeCell ref="B65:Q67"/>
    <mergeCell ref="F49:I49"/>
    <mergeCell ref="J49:M49"/>
    <mergeCell ref="N49:Q49"/>
    <mergeCell ref="G51:I51"/>
    <mergeCell ref="G52:I52"/>
    <mergeCell ref="G53:I53"/>
    <mergeCell ref="G54:I54"/>
    <mergeCell ref="K51:M51"/>
    <mergeCell ref="K52:M52"/>
    <mergeCell ref="K54:M54"/>
    <mergeCell ref="O54:Q54"/>
    <mergeCell ref="O53:Q53"/>
    <mergeCell ref="O52:Q52"/>
    <mergeCell ref="K61:L61"/>
    <mergeCell ref="F50:H50"/>
    <mergeCell ref="J50:L50"/>
    <mergeCell ref="N50:P50"/>
    <mergeCell ref="K62:L62"/>
    <mergeCell ref="O55:P55"/>
    <mergeCell ref="O56:P56"/>
    <mergeCell ref="O57:P57"/>
    <mergeCell ref="O58:P58"/>
    <mergeCell ref="O59:P59"/>
    <mergeCell ref="O60:P60"/>
    <mergeCell ref="O61:P61"/>
    <mergeCell ref="O62:P62"/>
    <mergeCell ref="B59:E60"/>
    <mergeCell ref="B61:E62"/>
    <mergeCell ref="E72:Q72"/>
    <mergeCell ref="E73:Q73"/>
    <mergeCell ref="E74:Q74"/>
    <mergeCell ref="H76:Q76"/>
    <mergeCell ref="O51:Q51"/>
    <mergeCell ref="G61:H61"/>
    <mergeCell ref="G62:H62"/>
    <mergeCell ref="G55:H55"/>
    <mergeCell ref="G56:H56"/>
    <mergeCell ref="G57:H57"/>
    <mergeCell ref="G58:H58"/>
    <mergeCell ref="G59:H59"/>
    <mergeCell ref="G60:H60"/>
    <mergeCell ref="K55:L55"/>
    <mergeCell ref="K56:L56"/>
    <mergeCell ref="K57:L57"/>
    <mergeCell ref="K58:L58"/>
    <mergeCell ref="K59:L59"/>
    <mergeCell ref="K60:L60"/>
    <mergeCell ref="K53:M53"/>
    <mergeCell ref="E75:Q75"/>
  </mergeCells>
  <phoneticPr fontId="3"/>
  <conditionalFormatting sqref="F50">
    <cfRule type="cellIs" dxfId="97" priority="36" stopIfTrue="1" operator="equal">
      <formula>0</formula>
    </cfRule>
  </conditionalFormatting>
  <conditionalFormatting sqref="G15 G17">
    <cfRule type="cellIs" dxfId="96" priority="164" stopIfTrue="1" operator="equal">
      <formula>0</formula>
    </cfRule>
  </conditionalFormatting>
  <conditionalFormatting sqref="G26">
    <cfRule type="cellIs" dxfId="95" priority="13" stopIfTrue="1" operator="equal">
      <formula>0</formula>
    </cfRule>
  </conditionalFormatting>
  <conditionalFormatting sqref="G32">
    <cfRule type="cellIs" dxfId="94" priority="12" stopIfTrue="1" operator="equal">
      <formula>0</formula>
    </cfRule>
  </conditionalFormatting>
  <conditionalFormatting sqref="G38">
    <cfRule type="cellIs" dxfId="93" priority="11" stopIfTrue="1" operator="equal">
      <formula>0</formula>
    </cfRule>
  </conditionalFormatting>
  <conditionalFormatting sqref="G51:G54">
    <cfRule type="cellIs" dxfId="92" priority="29" stopIfTrue="1" operator="equal">
      <formula>0</formula>
    </cfRule>
  </conditionalFormatting>
  <conditionalFormatting sqref="J50">
    <cfRule type="cellIs" dxfId="91" priority="33" stopIfTrue="1" operator="equal">
      <formula>0</formula>
    </cfRule>
  </conditionalFormatting>
  <conditionalFormatting sqref="K15">
    <cfRule type="cellIs" dxfId="90" priority="58" stopIfTrue="1" operator="equal">
      <formula>0</formula>
    </cfRule>
  </conditionalFormatting>
  <conditionalFormatting sqref="K17">
    <cfRule type="cellIs" dxfId="89" priority="59" stopIfTrue="1" operator="equal">
      <formula>0</formula>
    </cfRule>
  </conditionalFormatting>
  <conditionalFormatting sqref="K26">
    <cfRule type="cellIs" dxfId="88" priority="4" stopIfTrue="1" operator="equal">
      <formula>0</formula>
    </cfRule>
  </conditionalFormatting>
  <conditionalFormatting sqref="K32">
    <cfRule type="cellIs" dxfId="87" priority="3" stopIfTrue="1" operator="equal">
      <formula>0</formula>
    </cfRule>
  </conditionalFormatting>
  <conditionalFormatting sqref="K38">
    <cfRule type="cellIs" dxfId="86" priority="2" stopIfTrue="1" operator="equal">
      <formula>0</formula>
    </cfRule>
  </conditionalFormatting>
  <conditionalFormatting sqref="K51:K54">
    <cfRule type="cellIs" dxfId="85" priority="28" stopIfTrue="1" operator="equal">
      <formula>0</formula>
    </cfRule>
  </conditionalFormatting>
  <conditionalFormatting sqref="N50">
    <cfRule type="cellIs" dxfId="84" priority="32" stopIfTrue="1" operator="equal">
      <formula>0</formula>
    </cfRule>
  </conditionalFormatting>
  <conditionalFormatting sqref="O15:O17">
    <cfRule type="cellIs" dxfId="83" priority="1" stopIfTrue="1" operator="equal">
      <formula>0</formula>
    </cfRule>
  </conditionalFormatting>
  <conditionalFormatting sqref="O26:O27">
    <cfRule type="cellIs" dxfId="82" priority="7" stopIfTrue="1" operator="equal">
      <formula>0</formula>
    </cfRule>
  </conditionalFormatting>
  <conditionalFormatting sqref="O32">
    <cfRule type="cellIs" dxfId="81" priority="6" stopIfTrue="1" operator="equal">
      <formula>0</formula>
    </cfRule>
  </conditionalFormatting>
  <conditionalFormatting sqref="O38">
    <cfRule type="cellIs" dxfId="80" priority="5" stopIfTrue="1" operator="equal">
      <formula>0</formula>
    </cfRule>
  </conditionalFormatting>
  <conditionalFormatting sqref="O51:O54">
    <cfRule type="cellIs" dxfId="79" priority="27" stopIfTrue="1" operator="equal">
      <formula>0</formula>
    </cfRule>
  </conditionalFormatting>
  <pageMargins left="0.94488188976377963" right="0.74803149606299213" top="0.78740157480314965" bottom="0.59055118110236227" header="0.51181102362204722" footer="0.51181102362204722"/>
  <pageSetup paperSize="9" scale="87" fitToHeight="0" orientation="portrait" blackAndWhite="1" r:id="rId1"/>
  <headerFooter alignWithMargins="0"/>
  <rowBreaks count="2" manualBreakCount="2">
    <brk id="44" max="17" man="1"/>
    <brk id="68"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5:Y57"/>
  <sheetViews>
    <sheetView view="pageBreakPreview" zoomScaleNormal="100" zoomScaleSheetLayoutView="100" workbookViewId="0">
      <selection activeCell="B44" sqref="B44:C44"/>
    </sheetView>
  </sheetViews>
  <sheetFormatPr defaultColWidth="9" defaultRowHeight="13.5"/>
  <cols>
    <col min="1" max="1" width="2.375" style="978" customWidth="1"/>
    <col min="2" max="2" width="8.75" style="978" customWidth="1"/>
    <col min="3" max="3" width="8.5" style="978" customWidth="1"/>
    <col min="4" max="4" width="11.5" style="978" customWidth="1"/>
    <col min="5" max="5" width="4.25" style="978" customWidth="1"/>
    <col min="6" max="14" width="4.75" style="978" customWidth="1"/>
    <col min="15" max="15" width="4.75" style="1009" customWidth="1"/>
    <col min="16" max="16" width="4.75" style="978" customWidth="1"/>
    <col min="17" max="17" width="5.875" style="978" customWidth="1"/>
    <col min="18" max="18" width="2.375" style="979" customWidth="1"/>
    <col min="19" max="19" width="9" style="979"/>
    <col min="20" max="25" width="0" style="979" hidden="1" customWidth="1"/>
    <col min="26" max="16384" width="9" style="979"/>
  </cols>
  <sheetData>
    <row r="5" spans="1:22" ht="10.9" customHeight="1"/>
    <row r="6" spans="1:22" ht="14.25" customHeight="1">
      <c r="A6" s="1117" t="s">
        <v>990</v>
      </c>
      <c r="B6" s="1238"/>
      <c r="C6" s="1238"/>
      <c r="D6" s="1238"/>
      <c r="E6" s="1238"/>
      <c r="F6" s="1238"/>
      <c r="G6" s="1238"/>
      <c r="H6" s="1238"/>
      <c r="I6" s="1238"/>
      <c r="J6" s="1238"/>
      <c r="K6" s="1238"/>
      <c r="L6" s="1238"/>
      <c r="M6" s="1238"/>
      <c r="N6" s="1238"/>
    </row>
    <row r="7" spans="1:22" ht="14.25" customHeight="1">
      <c r="A7" s="1117"/>
      <c r="B7" s="1238"/>
      <c r="C7" s="1238"/>
      <c r="D7" s="1238"/>
      <c r="E7" s="1238"/>
      <c r="F7" s="1238"/>
      <c r="G7" s="1238"/>
      <c r="H7" s="1238"/>
      <c r="I7" s="1238"/>
      <c r="J7" s="1238"/>
      <c r="K7" s="1238"/>
      <c r="L7" s="1238"/>
      <c r="M7" s="1238"/>
      <c r="N7" s="1238"/>
    </row>
    <row r="8" spans="1:22" ht="14.25" customHeight="1">
      <c r="A8" s="1117"/>
      <c r="B8" s="1238"/>
      <c r="C8" s="1238"/>
      <c r="D8" s="1238"/>
      <c r="E8" s="1238"/>
      <c r="F8" s="1238"/>
      <c r="G8" s="1238"/>
      <c r="H8" s="1238"/>
      <c r="I8" s="1238"/>
      <c r="J8" s="1238"/>
      <c r="K8" s="1238"/>
      <c r="L8" s="1238"/>
      <c r="M8" s="1238"/>
      <c r="N8" s="1238"/>
    </row>
    <row r="9" spans="1:22" ht="18.75" customHeight="1">
      <c r="A9" s="995" t="s">
        <v>817</v>
      </c>
      <c r="C9" s="995"/>
      <c r="D9" s="995"/>
      <c r="E9" s="995"/>
      <c r="F9" s="995"/>
      <c r="G9" s="995"/>
      <c r="H9" s="995"/>
      <c r="I9" s="995"/>
      <c r="J9" s="1118"/>
      <c r="O9" s="978"/>
      <c r="R9" s="1239"/>
    </row>
    <row r="10" spans="1:22" ht="18.75" customHeight="1">
      <c r="A10" s="995"/>
      <c r="B10" s="995" t="s">
        <v>624</v>
      </c>
      <c r="C10" s="995"/>
      <c r="D10" s="995"/>
      <c r="E10" s="995"/>
      <c r="F10" s="995"/>
      <c r="G10" s="995"/>
      <c r="H10" s="995"/>
      <c r="I10" s="995"/>
      <c r="J10" s="1118"/>
      <c r="O10" s="978"/>
      <c r="R10" s="1239"/>
    </row>
    <row r="11" spans="1:22" ht="27" customHeight="1">
      <c r="A11" s="995"/>
      <c r="B11" s="1064" t="s">
        <v>625</v>
      </c>
      <c r="C11" s="1065"/>
      <c r="D11" s="1065"/>
      <c r="E11" s="1240"/>
      <c r="F11" s="1241"/>
      <c r="G11" s="1242"/>
      <c r="H11" s="1243"/>
      <c r="I11" s="1064" t="s">
        <v>720</v>
      </c>
      <c r="J11" s="1065"/>
      <c r="K11" s="1065"/>
      <c r="L11" s="1065"/>
      <c r="M11" s="1065"/>
      <c r="N11" s="1066"/>
      <c r="O11" s="1241"/>
      <c r="P11" s="1242"/>
      <c r="Q11" s="1243"/>
      <c r="R11" s="1239"/>
    </row>
    <row r="12" spans="1:22" ht="27" customHeight="1">
      <c r="A12" s="995"/>
      <c r="B12" s="1244"/>
      <c r="C12" s="1245"/>
      <c r="D12" s="1246" t="s">
        <v>360</v>
      </c>
      <c r="E12" s="1247"/>
      <c r="F12" s="1248" t="s">
        <v>361</v>
      </c>
      <c r="G12" s="1248"/>
      <c r="H12" s="1248"/>
      <c r="I12" s="1248" t="s">
        <v>362</v>
      </c>
      <c r="J12" s="1248"/>
      <c r="K12" s="1248"/>
      <c r="L12" s="1248" t="s">
        <v>363</v>
      </c>
      <c r="M12" s="1248"/>
      <c r="N12" s="1248"/>
      <c r="O12" s="1248" t="s">
        <v>348</v>
      </c>
      <c r="P12" s="1248"/>
      <c r="Q12" s="1248"/>
      <c r="R12" s="1239"/>
    </row>
    <row r="13" spans="1:22" ht="51" customHeight="1">
      <c r="A13" s="995"/>
      <c r="B13" s="1249" t="s">
        <v>723</v>
      </c>
      <c r="C13" s="1250"/>
      <c r="D13" s="1251"/>
      <c r="E13" s="1252"/>
      <c r="F13" s="1253"/>
      <c r="G13" s="1253"/>
      <c r="H13" s="1253"/>
      <c r="I13" s="1254"/>
      <c r="J13" s="1254"/>
      <c r="K13" s="1254"/>
      <c r="L13" s="1254"/>
      <c r="M13" s="1254"/>
      <c r="N13" s="1254"/>
      <c r="O13" s="1255"/>
      <c r="P13" s="1255"/>
      <c r="Q13" s="1255"/>
      <c r="R13" s="1239"/>
      <c r="S13" s="1256"/>
      <c r="T13" s="1257"/>
      <c r="U13" s="1257"/>
      <c r="V13" s="1257"/>
    </row>
    <row r="14" spans="1:22" ht="37.15" customHeight="1">
      <c r="A14" s="995"/>
      <c r="B14" s="1249" t="s">
        <v>626</v>
      </c>
      <c r="C14" s="1250"/>
      <c r="D14" s="1251"/>
      <c r="E14" s="1252"/>
      <c r="F14" s="1258"/>
      <c r="G14" s="1258"/>
      <c r="H14" s="1258"/>
      <c r="I14" s="1258"/>
      <c r="J14" s="1258"/>
      <c r="K14" s="1258"/>
      <c r="L14" s="1258"/>
      <c r="M14" s="1258"/>
      <c r="N14" s="1258"/>
      <c r="O14" s="1255"/>
      <c r="P14" s="1255"/>
      <c r="Q14" s="1255"/>
      <c r="R14" s="1239"/>
    </row>
    <row r="15" spans="1:22" ht="51" customHeight="1">
      <c r="A15" s="995"/>
      <c r="B15" s="1249" t="s">
        <v>627</v>
      </c>
      <c r="C15" s="1250"/>
      <c r="D15" s="1241"/>
      <c r="E15" s="1243"/>
      <c r="F15" s="1259"/>
      <c r="G15" s="1260"/>
      <c r="H15" s="701" t="s">
        <v>617</v>
      </c>
      <c r="I15" s="1259"/>
      <c r="J15" s="1260"/>
      <c r="K15" s="701" t="s">
        <v>617</v>
      </c>
      <c r="L15" s="1259"/>
      <c r="M15" s="1260"/>
      <c r="N15" s="701" t="s">
        <v>617</v>
      </c>
      <c r="O15" s="1259"/>
      <c r="P15" s="1260"/>
      <c r="Q15" s="701" t="s">
        <v>617</v>
      </c>
      <c r="R15" s="1239"/>
    </row>
    <row r="16" spans="1:22" ht="18.75" customHeight="1">
      <c r="A16" s="995"/>
      <c r="C16" s="995"/>
      <c r="D16" s="995"/>
      <c r="E16" s="995"/>
      <c r="F16" s="995"/>
      <c r="G16" s="995"/>
      <c r="H16" s="995"/>
      <c r="I16" s="995"/>
      <c r="J16" s="1118"/>
      <c r="R16" s="1239"/>
    </row>
    <row r="17" spans="1:18" ht="18.75" customHeight="1">
      <c r="A17" s="995"/>
      <c r="B17" s="995" t="s">
        <v>628</v>
      </c>
      <c r="C17" s="995"/>
      <c r="D17" s="995"/>
      <c r="E17" s="995"/>
      <c r="F17" s="995"/>
      <c r="G17" s="995"/>
      <c r="H17" s="995"/>
      <c r="I17" s="995"/>
      <c r="J17" s="1118"/>
      <c r="O17" s="978"/>
      <c r="R17" s="1239"/>
    </row>
    <row r="18" spans="1:18" ht="25.9" customHeight="1">
      <c r="A18" s="995"/>
      <c r="B18" s="1064" t="s">
        <v>625</v>
      </c>
      <c r="C18" s="1065"/>
      <c r="D18" s="1065"/>
      <c r="E18" s="1240"/>
      <c r="F18" s="1241"/>
      <c r="G18" s="1242"/>
      <c r="H18" s="1243"/>
      <c r="I18" s="1064" t="s">
        <v>720</v>
      </c>
      <c r="J18" s="1065"/>
      <c r="K18" s="1065"/>
      <c r="L18" s="1065"/>
      <c r="M18" s="1065"/>
      <c r="N18" s="1066"/>
      <c r="O18" s="1241"/>
      <c r="P18" s="1242"/>
      <c r="Q18" s="1243"/>
      <c r="R18" s="1239"/>
    </row>
    <row r="19" spans="1:18" ht="25.9" customHeight="1">
      <c r="A19" s="995"/>
      <c r="B19" s="1244"/>
      <c r="C19" s="1245"/>
      <c r="D19" s="1246" t="s">
        <v>360</v>
      </c>
      <c r="E19" s="1247"/>
      <c r="F19" s="1248" t="s">
        <v>361</v>
      </c>
      <c r="G19" s="1248"/>
      <c r="H19" s="1248"/>
      <c r="I19" s="1248" t="s">
        <v>362</v>
      </c>
      <c r="J19" s="1248"/>
      <c r="K19" s="1248"/>
      <c r="L19" s="1248" t="s">
        <v>363</v>
      </c>
      <c r="M19" s="1248"/>
      <c r="N19" s="1248"/>
      <c r="O19" s="1248" t="s">
        <v>348</v>
      </c>
      <c r="P19" s="1248"/>
      <c r="Q19" s="1248"/>
      <c r="R19" s="1239"/>
    </row>
    <row r="20" spans="1:18" ht="40.15" customHeight="1">
      <c r="A20" s="995"/>
      <c r="B20" s="1249" t="s">
        <v>818</v>
      </c>
      <c r="C20" s="1250"/>
      <c r="D20" s="1261"/>
      <c r="E20" s="1262"/>
      <c r="F20" s="1263"/>
      <c r="G20" s="1263"/>
      <c r="H20" s="1263"/>
      <c r="I20" s="1263"/>
      <c r="J20" s="1263"/>
      <c r="K20" s="1263"/>
      <c r="L20" s="1263"/>
      <c r="M20" s="1263"/>
      <c r="N20" s="1263"/>
      <c r="O20" s="1264"/>
      <c r="P20" s="1264"/>
      <c r="Q20" s="1264"/>
      <c r="R20" s="1239"/>
    </row>
    <row r="21" spans="1:18" ht="40.15" customHeight="1">
      <c r="A21" s="995"/>
      <c r="B21" s="1249" t="s">
        <v>626</v>
      </c>
      <c r="C21" s="1250"/>
      <c r="D21" s="1261"/>
      <c r="E21" s="1262"/>
      <c r="F21" s="1263"/>
      <c r="G21" s="1263"/>
      <c r="H21" s="1263"/>
      <c r="I21" s="1263"/>
      <c r="J21" s="1263"/>
      <c r="K21" s="1263"/>
      <c r="L21" s="1263"/>
      <c r="M21" s="1263"/>
      <c r="N21" s="1263"/>
      <c r="O21" s="1264"/>
      <c r="P21" s="1264"/>
      <c r="Q21" s="1264"/>
      <c r="R21" s="1239"/>
    </row>
    <row r="22" spans="1:18" ht="40.15" customHeight="1">
      <c r="A22" s="995"/>
      <c r="B22" s="1249" t="s">
        <v>629</v>
      </c>
      <c r="C22" s="1250"/>
      <c r="D22" s="1241"/>
      <c r="E22" s="1243"/>
      <c r="F22" s="1259"/>
      <c r="G22" s="1260"/>
      <c r="H22" s="701" t="s">
        <v>617</v>
      </c>
      <c r="I22" s="1259"/>
      <c r="J22" s="1260"/>
      <c r="K22" s="701" t="s">
        <v>617</v>
      </c>
      <c r="L22" s="1259"/>
      <c r="M22" s="1260"/>
      <c r="N22" s="701" t="s">
        <v>617</v>
      </c>
      <c r="O22" s="1259"/>
      <c r="P22" s="1260"/>
      <c r="Q22" s="701" t="s">
        <v>617</v>
      </c>
      <c r="R22" s="1239"/>
    </row>
    <row r="23" spans="1:18" ht="18.75" customHeight="1">
      <c r="A23" s="995"/>
      <c r="C23" s="995"/>
      <c r="D23" s="995"/>
      <c r="E23" s="995"/>
      <c r="F23" s="995"/>
      <c r="G23" s="995"/>
      <c r="H23" s="995"/>
      <c r="I23" s="995"/>
      <c r="J23" s="1118"/>
      <c r="O23" s="978"/>
      <c r="R23" s="1239"/>
    </row>
    <row r="24" spans="1:18" ht="18.75" customHeight="1">
      <c r="A24" s="995"/>
      <c r="B24" s="995" t="s">
        <v>824</v>
      </c>
      <c r="C24" s="995"/>
      <c r="D24" s="995"/>
      <c r="E24" s="995"/>
      <c r="F24" s="995"/>
      <c r="G24" s="995"/>
      <c r="H24" s="995"/>
      <c r="I24" s="995"/>
      <c r="J24" s="1118"/>
      <c r="O24" s="978"/>
      <c r="R24" s="1239"/>
    </row>
    <row r="25" spans="1:18" ht="18.75" customHeight="1">
      <c r="A25" s="995"/>
      <c r="B25" s="1265"/>
      <c r="C25" s="1266"/>
      <c r="D25" s="1266"/>
      <c r="E25" s="1266"/>
      <c r="F25" s="1266"/>
      <c r="G25" s="1266"/>
      <c r="H25" s="1266"/>
      <c r="I25" s="1266"/>
      <c r="J25" s="1266"/>
      <c r="K25" s="1266"/>
      <c r="L25" s="1266"/>
      <c r="M25" s="1266"/>
      <c r="N25" s="1266"/>
      <c r="O25" s="1266"/>
      <c r="P25" s="1266"/>
      <c r="Q25" s="1267"/>
      <c r="R25" s="1239"/>
    </row>
    <row r="26" spans="1:18" ht="18.75" customHeight="1">
      <c r="A26" s="995"/>
      <c r="B26" s="1268"/>
      <c r="C26" s="1269"/>
      <c r="D26" s="1269"/>
      <c r="E26" s="1269"/>
      <c r="F26" s="1269"/>
      <c r="G26" s="1269"/>
      <c r="H26" s="1269"/>
      <c r="I26" s="1269"/>
      <c r="J26" s="1269"/>
      <c r="K26" s="1269"/>
      <c r="L26" s="1269"/>
      <c r="M26" s="1269"/>
      <c r="N26" s="1269"/>
      <c r="O26" s="1269"/>
      <c r="P26" s="1269"/>
      <c r="Q26" s="1270"/>
      <c r="R26" s="1239"/>
    </row>
    <row r="27" spans="1:18" ht="87" customHeight="1">
      <c r="A27" s="995"/>
      <c r="B27" s="1271"/>
      <c r="C27" s="1272"/>
      <c r="D27" s="1272"/>
      <c r="E27" s="1272"/>
      <c r="F27" s="1272"/>
      <c r="G27" s="1272"/>
      <c r="H27" s="1272"/>
      <c r="I27" s="1272"/>
      <c r="J27" s="1272"/>
      <c r="K27" s="1272"/>
      <c r="L27" s="1272"/>
      <c r="M27" s="1272"/>
      <c r="N27" s="1272"/>
      <c r="O27" s="1272"/>
      <c r="P27" s="1272"/>
      <c r="Q27" s="1273"/>
      <c r="R27" s="1239"/>
    </row>
    <row r="28" spans="1:18" ht="18.75" customHeight="1">
      <c r="A28" s="995"/>
      <c r="C28" s="995"/>
      <c r="D28" s="995"/>
      <c r="E28" s="995"/>
      <c r="F28" s="995"/>
      <c r="G28" s="995"/>
      <c r="H28" s="995"/>
      <c r="I28" s="995"/>
      <c r="J28" s="1118"/>
      <c r="O28" s="978"/>
      <c r="R28" s="1239"/>
    </row>
    <row r="29" spans="1:18" ht="18.75" customHeight="1">
      <c r="A29" s="1117" t="s">
        <v>991</v>
      </c>
      <c r="C29" s="995"/>
      <c r="D29" s="995"/>
      <c r="E29" s="995"/>
      <c r="F29" s="995"/>
      <c r="G29" s="995"/>
      <c r="H29" s="995"/>
      <c r="I29" s="995"/>
      <c r="J29" s="1118"/>
      <c r="O29" s="978"/>
      <c r="R29" s="1239"/>
    </row>
    <row r="30" spans="1:18" ht="18.75" customHeight="1">
      <c r="A30" s="995"/>
      <c r="C30" s="995"/>
      <c r="D30" s="995"/>
      <c r="E30" s="995"/>
      <c r="F30" s="995"/>
      <c r="G30" s="995"/>
      <c r="H30" s="995"/>
      <c r="I30" s="995"/>
      <c r="J30" s="1118"/>
      <c r="O30" s="978"/>
      <c r="R30" s="1239"/>
    </row>
    <row r="31" spans="1:18" ht="18.600000000000001" customHeight="1">
      <c r="B31" s="995" t="s">
        <v>825</v>
      </c>
      <c r="C31" s="995"/>
      <c r="D31" s="995"/>
      <c r="E31" s="995"/>
      <c r="F31" s="995"/>
      <c r="G31" s="995"/>
      <c r="H31" s="995"/>
      <c r="I31" s="995"/>
      <c r="J31" s="1118"/>
      <c r="O31" s="978"/>
      <c r="R31" s="1239"/>
    </row>
    <row r="32" spans="1:18" ht="18.600000000000001" customHeight="1">
      <c r="A32" s="995"/>
      <c r="B32" s="995" t="s">
        <v>826</v>
      </c>
      <c r="C32" s="995"/>
      <c r="D32" s="995"/>
      <c r="E32" s="995"/>
      <c r="F32" s="995"/>
      <c r="G32" s="995"/>
      <c r="H32" s="995"/>
      <c r="I32" s="1118"/>
      <c r="O32" s="978"/>
      <c r="R32" s="1239"/>
    </row>
    <row r="33" spans="1:25" ht="18.600000000000001" customHeight="1">
      <c r="A33" s="995"/>
      <c r="B33" s="1274"/>
      <c r="C33" s="1275"/>
      <c r="D33" s="1246" t="s">
        <v>388</v>
      </c>
      <c r="E33" s="1247"/>
      <c r="F33" s="1246" t="s">
        <v>676</v>
      </c>
      <c r="G33" s="1276"/>
      <c r="H33" s="1276"/>
      <c r="I33" s="1247"/>
      <c r="J33" s="1246" t="s">
        <v>677</v>
      </c>
      <c r="K33" s="1276"/>
      <c r="L33" s="1276" t="s">
        <v>677</v>
      </c>
      <c r="M33" s="1247"/>
      <c r="N33" s="1246" t="s">
        <v>678</v>
      </c>
      <c r="O33" s="1276" t="s">
        <v>678</v>
      </c>
      <c r="P33" s="1276"/>
      <c r="Q33" s="1247"/>
      <c r="R33" s="1239"/>
    </row>
    <row r="34" spans="1:25" ht="40.9" customHeight="1">
      <c r="A34" s="995"/>
      <c r="B34" s="1140" t="s">
        <v>819</v>
      </c>
      <c r="C34" s="1141"/>
      <c r="D34" s="1277"/>
      <c r="E34" s="1278" t="s">
        <v>675</v>
      </c>
      <c r="F34" s="1279"/>
      <c r="G34" s="1280"/>
      <c r="H34" s="1280"/>
      <c r="I34" s="1278" t="s">
        <v>675</v>
      </c>
      <c r="J34" s="1279"/>
      <c r="K34" s="1280"/>
      <c r="L34" s="1280"/>
      <c r="M34" s="1278" t="s">
        <v>675</v>
      </c>
      <c r="N34" s="1279"/>
      <c r="O34" s="1280"/>
      <c r="P34" s="1280"/>
      <c r="Q34" s="1278" t="s">
        <v>675</v>
      </c>
      <c r="R34" s="1239"/>
    </row>
    <row r="35" spans="1:25" ht="40.9" customHeight="1">
      <c r="A35" s="995"/>
      <c r="B35" s="1140" t="s">
        <v>820</v>
      </c>
      <c r="C35" s="1141"/>
      <c r="D35" s="1277"/>
      <c r="E35" s="1181" t="s">
        <v>545</v>
      </c>
      <c r="F35" s="1281"/>
      <c r="G35" s="1282"/>
      <c r="H35" s="1282"/>
      <c r="I35" s="1278" t="s">
        <v>545</v>
      </c>
      <c r="J35" s="1281"/>
      <c r="K35" s="1282"/>
      <c r="L35" s="1282"/>
      <c r="M35" s="1278" t="s">
        <v>545</v>
      </c>
      <c r="N35" s="1281"/>
      <c r="O35" s="1282"/>
      <c r="P35" s="1282"/>
      <c r="Q35" s="1278" t="s">
        <v>545</v>
      </c>
      <c r="R35" s="1239"/>
    </row>
    <row r="36" spans="1:25" ht="24.6" customHeight="1">
      <c r="A36" s="995"/>
      <c r="B36" s="1283" t="s">
        <v>389</v>
      </c>
      <c r="C36" s="1284"/>
      <c r="D36" s="1285"/>
      <c r="E36" s="1286"/>
      <c r="F36" s="1285"/>
      <c r="G36" s="1195"/>
      <c r="H36" s="1195"/>
      <c r="I36" s="1286"/>
      <c r="J36" s="1285"/>
      <c r="K36" s="1195"/>
      <c r="L36" s="1195"/>
      <c r="M36" s="1286"/>
      <c r="N36" s="1285"/>
      <c r="O36" s="1195"/>
      <c r="P36" s="1195"/>
      <c r="Q36" s="1286"/>
      <c r="R36" s="1239"/>
    </row>
    <row r="37" spans="1:25" ht="16.149999999999999" customHeight="1">
      <c r="A37" s="995"/>
      <c r="B37" s="995"/>
      <c r="C37" s="995"/>
      <c r="D37" s="995"/>
      <c r="E37" s="995"/>
      <c r="F37" s="995"/>
      <c r="G37" s="995"/>
      <c r="H37" s="995"/>
      <c r="I37" s="1118"/>
      <c r="O37" s="978"/>
      <c r="R37" s="1239"/>
    </row>
    <row r="38" spans="1:25" ht="18.600000000000001" customHeight="1">
      <c r="A38" s="995"/>
      <c r="B38" s="995" t="s">
        <v>827</v>
      </c>
      <c r="C38" s="995"/>
      <c r="D38" s="995"/>
      <c r="E38" s="995"/>
      <c r="F38" s="995"/>
      <c r="G38" s="995"/>
      <c r="H38" s="995"/>
      <c r="I38" s="1118"/>
      <c r="L38" s="1287"/>
      <c r="M38" s="1287"/>
      <c r="O38" s="978"/>
      <c r="R38" s="1239"/>
    </row>
    <row r="39" spans="1:25" ht="18.600000000000001" customHeight="1">
      <c r="B39" s="995" t="s">
        <v>821</v>
      </c>
      <c r="C39" s="995"/>
      <c r="D39" s="995"/>
      <c r="E39" s="995"/>
      <c r="F39" s="995"/>
      <c r="G39" s="995"/>
      <c r="H39" s="995"/>
      <c r="I39" s="1118"/>
      <c r="L39" s="1287"/>
      <c r="M39" s="1287"/>
      <c r="O39" s="978"/>
      <c r="R39" s="1239"/>
    </row>
    <row r="40" spans="1:25" ht="18.600000000000001" customHeight="1">
      <c r="A40" s="995"/>
      <c r="B40" s="1288" t="s">
        <v>351</v>
      </c>
      <c r="C40" s="1289"/>
      <c r="D40" s="1288" t="s">
        <v>10</v>
      </c>
      <c r="E40" s="1289"/>
      <c r="F40" s="1246" t="s">
        <v>390</v>
      </c>
      <c r="G40" s="1276"/>
      <c r="H40" s="1276"/>
      <c r="I40" s="1276"/>
      <c r="J40" s="1276"/>
      <c r="K40" s="1276"/>
      <c r="L40" s="1276"/>
      <c r="M40" s="1276"/>
      <c r="N40" s="1276"/>
      <c r="O40" s="1276"/>
      <c r="P40" s="1276"/>
      <c r="Q40" s="1247"/>
      <c r="T40" s="1290" t="str">
        <f>B40</f>
        <v>事業所の名称</v>
      </c>
      <c r="U40" s="1290" t="str">
        <f>D40</f>
        <v>事業所の所在地</v>
      </c>
      <c r="V40" s="1291" t="str">
        <f>F40</f>
        <v>エネルギー起源CO2の排出量（t-CO2）</v>
      </c>
      <c r="W40" s="1291"/>
      <c r="X40" s="1291"/>
      <c r="Y40" s="1291"/>
    </row>
    <row r="41" spans="1:25" ht="18.600000000000001" customHeight="1">
      <c r="A41" s="1120"/>
      <c r="B41" s="1292"/>
      <c r="C41" s="1293"/>
      <c r="D41" s="1292"/>
      <c r="E41" s="1293"/>
      <c r="F41" s="1246" t="s">
        <v>388</v>
      </c>
      <c r="G41" s="1276"/>
      <c r="H41" s="1247"/>
      <c r="I41" s="1246" t="s">
        <v>357</v>
      </c>
      <c r="J41" s="1276"/>
      <c r="K41" s="1247"/>
      <c r="L41" s="1246" t="s">
        <v>358</v>
      </c>
      <c r="M41" s="1276"/>
      <c r="N41" s="1247"/>
      <c r="O41" s="1246" t="s">
        <v>359</v>
      </c>
      <c r="P41" s="1276"/>
      <c r="Q41" s="1247"/>
      <c r="T41" s="1290"/>
      <c r="U41" s="1290"/>
      <c r="V41" s="1294" t="str">
        <f>F41</f>
        <v>基準年度</v>
      </c>
      <c r="W41" s="1294" t="str">
        <f>I41</f>
        <v>第１年度</v>
      </c>
      <c r="X41" s="1294" t="str">
        <f>L41</f>
        <v>第２年度</v>
      </c>
      <c r="Y41" s="1294" t="str">
        <f>O41</f>
        <v>第３年度</v>
      </c>
    </row>
    <row r="42" spans="1:25" ht="25.9" customHeight="1">
      <c r="A42" s="1295"/>
      <c r="B42" s="1296"/>
      <c r="C42" s="1297"/>
      <c r="D42" s="1296"/>
      <c r="E42" s="1297"/>
      <c r="F42" s="1298"/>
      <c r="G42" s="1299"/>
      <c r="H42" s="1300"/>
      <c r="I42" s="1298"/>
      <c r="J42" s="1299"/>
      <c r="K42" s="1300"/>
      <c r="L42" s="1298"/>
      <c r="M42" s="1299"/>
      <c r="N42" s="1300"/>
      <c r="O42" s="1298"/>
      <c r="P42" s="1299"/>
      <c r="Q42" s="1300"/>
      <c r="T42" s="1301">
        <f>B42</f>
        <v>0</v>
      </c>
      <c r="U42" s="1301">
        <f>D42</f>
        <v>0</v>
      </c>
      <c r="V42" s="1302" t="e">
        <f>IF(LARGE('（非表示）A8-2'!F5:F24,1)&gt;0,LARGE('（非表示）A8-2'!F5:F24,1),"")</f>
        <v>#REF!</v>
      </c>
      <c r="W42" s="1302" t="str">
        <f>IFERROR(VLOOKUP($T42,'（非表示）A8-2'!$C$29:$I$48,7,0),"")</f>
        <v/>
      </c>
      <c r="X42" s="1302" t="str">
        <f>IFERROR(VLOOKUP($T42,'（非表示）A8-2'!$C$53:$I$72,7,0),"")</f>
        <v/>
      </c>
      <c r="Y42" s="1302" t="str">
        <f>IFERROR(VLOOKUP($T42,'（非表示）A8-2'!$C$77:$I$96,7,0),"")</f>
        <v/>
      </c>
    </row>
    <row r="43" spans="1:25" ht="25.9" customHeight="1">
      <c r="A43" s="1295"/>
      <c r="B43" s="1296"/>
      <c r="C43" s="1297"/>
      <c r="D43" s="1296"/>
      <c r="E43" s="1297"/>
      <c r="F43" s="1298"/>
      <c r="G43" s="1299"/>
      <c r="H43" s="1300"/>
      <c r="I43" s="1298"/>
      <c r="J43" s="1299"/>
      <c r="K43" s="1300"/>
      <c r="L43" s="1298"/>
      <c r="M43" s="1299"/>
      <c r="N43" s="1300"/>
      <c r="O43" s="1298"/>
      <c r="P43" s="1299"/>
      <c r="Q43" s="1300"/>
      <c r="T43" s="1301">
        <f>B43</f>
        <v>0</v>
      </c>
      <c r="U43" s="1301">
        <f>D43</f>
        <v>0</v>
      </c>
      <c r="V43" s="1302" t="e">
        <f>IF(LARGE('（非表示）A8-2'!F5:F24,2)&gt;0,LARGE('（非表示）A8-2'!F5:F24,2),"")</f>
        <v>#REF!</v>
      </c>
      <c r="W43" s="1302" t="str">
        <f>IFERROR(VLOOKUP($T43,'（非表示）A8-2'!$C$29:$I$48,7,0),"")</f>
        <v/>
      </c>
      <c r="X43" s="1302" t="str">
        <f>IFERROR(VLOOKUP($T43,'（非表示）A8-2'!$C$53:$I$72,7,0),"")</f>
        <v/>
      </c>
      <c r="Y43" s="1302" t="str">
        <f>IFERROR(VLOOKUP($T43,'（非表示）A8-2'!$C$77:$I$96,7,0),"")</f>
        <v/>
      </c>
    </row>
    <row r="44" spans="1:25" ht="25.9" customHeight="1">
      <c r="A44" s="1295"/>
      <c r="B44" s="1296"/>
      <c r="C44" s="1297"/>
      <c r="D44" s="1296"/>
      <c r="E44" s="1297"/>
      <c r="F44" s="1298"/>
      <c r="G44" s="1299"/>
      <c r="H44" s="1300"/>
      <c r="I44" s="1298"/>
      <c r="J44" s="1299"/>
      <c r="K44" s="1300"/>
      <c r="L44" s="1298"/>
      <c r="M44" s="1299"/>
      <c r="N44" s="1300"/>
      <c r="O44" s="1298"/>
      <c r="P44" s="1299"/>
      <c r="Q44" s="1300"/>
      <c r="T44" s="1301">
        <f>B44</f>
        <v>0</v>
      </c>
      <c r="U44" s="1301">
        <f>D44</f>
        <v>0</v>
      </c>
      <c r="V44" s="1302" t="e">
        <f>IF(LARGE('（非表示）A8-2'!F5:F24,3)&gt;0,LARGE('（非表示）A8-2'!F5:F24,3),"")</f>
        <v>#REF!</v>
      </c>
      <c r="W44" s="1302" t="str">
        <f>IFERROR(VLOOKUP($T44,'（非表示）A8-2'!$C$29:$I$48,7,0),"")</f>
        <v/>
      </c>
      <c r="X44" s="1302" t="str">
        <f>IFERROR(VLOOKUP($T44,'（非表示）A8-2'!$C$53:$I$72,7,0),"")</f>
        <v/>
      </c>
      <c r="Y44" s="1302" t="str">
        <f>IFERROR(VLOOKUP($T44,'（非表示）A8-2'!$C$77:$I$96,7,0),"")</f>
        <v/>
      </c>
    </row>
    <row r="45" spans="1:25" ht="25.9" customHeight="1">
      <c r="A45" s="1295"/>
      <c r="B45" s="1296"/>
      <c r="C45" s="1297"/>
      <c r="D45" s="1296"/>
      <c r="E45" s="1297"/>
      <c r="F45" s="1298"/>
      <c r="G45" s="1299"/>
      <c r="H45" s="1300"/>
      <c r="I45" s="1298"/>
      <c r="J45" s="1299"/>
      <c r="K45" s="1300"/>
      <c r="L45" s="1298"/>
      <c r="M45" s="1299"/>
      <c r="N45" s="1300"/>
      <c r="O45" s="1298"/>
      <c r="P45" s="1299"/>
      <c r="Q45" s="1300"/>
      <c r="T45" s="1301">
        <f>B45</f>
        <v>0</v>
      </c>
      <c r="U45" s="1301">
        <f>D45</f>
        <v>0</v>
      </c>
      <c r="V45" s="1302" t="e">
        <f>IF(LARGE('（非表示）A8-2'!F5:F24,4)&gt;0,LARGE('（非表示）A8-2'!F5:F24,4),"")</f>
        <v>#REF!</v>
      </c>
      <c r="W45" s="1302" t="str">
        <f>IFERROR(VLOOKUP($T45,'（非表示）A8-2'!$C$29:$I$48,7,0),"")</f>
        <v/>
      </c>
      <c r="X45" s="1302" t="str">
        <f>IFERROR(VLOOKUP($T45,'（非表示）A8-2'!$C$53:$I$72,7,0),"")</f>
        <v/>
      </c>
      <c r="Y45" s="1302" t="str">
        <f>IFERROR(VLOOKUP($T45,'（非表示）A8-2'!$C$77:$I$96,7,0),"")</f>
        <v/>
      </c>
    </row>
    <row r="46" spans="1:25" ht="16.149999999999999" customHeight="1">
      <c r="A46" s="1118"/>
      <c r="N46" s="1116"/>
      <c r="O46" s="978"/>
      <c r="R46" s="1239"/>
    </row>
    <row r="47" spans="1:25" s="1304" customFormat="1" ht="18.600000000000001" customHeight="1">
      <c r="A47" s="995"/>
      <c r="B47" s="995" t="s">
        <v>828</v>
      </c>
      <c r="C47" s="995"/>
      <c r="D47" s="995"/>
      <c r="E47" s="995"/>
      <c r="F47" s="995"/>
      <c r="G47" s="995"/>
      <c r="H47" s="995"/>
      <c r="I47" s="995"/>
      <c r="J47" s="995"/>
      <c r="K47" s="995"/>
      <c r="L47" s="995"/>
      <c r="M47" s="995"/>
      <c r="N47" s="995"/>
      <c r="O47" s="995"/>
      <c r="P47" s="995"/>
      <c r="Q47" s="995"/>
      <c r="R47" s="1303"/>
    </row>
    <row r="48" spans="1:25" s="1304" customFormat="1" ht="18.600000000000001" customHeight="1">
      <c r="A48" s="995"/>
      <c r="B48" s="995" t="s">
        <v>822</v>
      </c>
      <c r="C48" s="995"/>
      <c r="D48" s="995"/>
      <c r="E48" s="995"/>
      <c r="F48" s="995"/>
      <c r="G48" s="995"/>
      <c r="H48" s="995"/>
      <c r="I48" s="995"/>
      <c r="J48" s="995"/>
      <c r="K48" s="995"/>
      <c r="L48" s="995"/>
      <c r="M48" s="995"/>
      <c r="N48" s="995"/>
      <c r="O48" s="995"/>
      <c r="P48" s="995"/>
      <c r="Q48" s="995"/>
      <c r="R48" s="1303"/>
    </row>
    <row r="49" spans="1:19" s="1304" customFormat="1" ht="18.600000000000001" customHeight="1">
      <c r="A49" s="995"/>
      <c r="B49" s="995" t="s">
        <v>823</v>
      </c>
      <c r="C49" s="995"/>
      <c r="D49" s="995"/>
      <c r="E49" s="995"/>
      <c r="F49" s="995"/>
      <c r="G49" s="995"/>
      <c r="H49" s="995"/>
      <c r="I49" s="995"/>
      <c r="J49" s="995"/>
      <c r="K49" s="995"/>
      <c r="L49" s="995"/>
      <c r="M49" s="995"/>
      <c r="N49" s="995"/>
      <c r="O49" s="995"/>
      <c r="P49" s="995"/>
      <c r="Q49" s="995"/>
      <c r="R49" s="995"/>
      <c r="S49" s="995"/>
    </row>
    <row r="50" spans="1:19" ht="63" customHeight="1">
      <c r="B50" s="1248" t="s">
        <v>630</v>
      </c>
      <c r="C50" s="1248"/>
      <c r="D50" s="1305"/>
      <c r="E50" s="1305"/>
      <c r="F50" s="1305"/>
      <c r="G50" s="1305"/>
      <c r="H50" s="1305"/>
      <c r="I50" s="1305"/>
      <c r="J50" s="1305"/>
      <c r="K50" s="1305"/>
      <c r="L50" s="1305"/>
      <c r="M50" s="1305"/>
      <c r="N50" s="1305"/>
      <c r="O50" s="1305"/>
      <c r="P50" s="1305"/>
      <c r="Q50" s="1305"/>
      <c r="R50" s="1239"/>
    </row>
    <row r="51" spans="1:19" ht="63" customHeight="1">
      <c r="B51" s="1230" t="s">
        <v>361</v>
      </c>
      <c r="C51" s="1230"/>
      <c r="D51" s="1305"/>
      <c r="E51" s="1305"/>
      <c r="F51" s="1305"/>
      <c r="G51" s="1305"/>
      <c r="H51" s="1305"/>
      <c r="I51" s="1305"/>
      <c r="J51" s="1305"/>
      <c r="K51" s="1305"/>
      <c r="L51" s="1305"/>
      <c r="M51" s="1305"/>
      <c r="N51" s="1305"/>
      <c r="O51" s="1305"/>
      <c r="P51" s="1305"/>
      <c r="Q51" s="1305"/>
      <c r="R51" s="995"/>
      <c r="S51" s="995"/>
    </row>
    <row r="52" spans="1:19" ht="63" customHeight="1">
      <c r="B52" s="1230" t="s">
        <v>543</v>
      </c>
      <c r="C52" s="1230"/>
      <c r="D52" s="1305"/>
      <c r="E52" s="1305"/>
      <c r="F52" s="1305"/>
      <c r="G52" s="1305"/>
      <c r="H52" s="1305"/>
      <c r="I52" s="1305"/>
      <c r="J52" s="1305"/>
      <c r="K52" s="1305"/>
      <c r="L52" s="1305"/>
      <c r="M52" s="1305"/>
      <c r="N52" s="1305"/>
      <c r="O52" s="1305"/>
      <c r="P52" s="1305"/>
      <c r="Q52" s="1305"/>
      <c r="R52" s="1239"/>
    </row>
    <row r="53" spans="1:19" ht="63" customHeight="1">
      <c r="B53" s="1230" t="s">
        <v>542</v>
      </c>
      <c r="C53" s="1230"/>
      <c r="D53" s="1305"/>
      <c r="E53" s="1305"/>
      <c r="F53" s="1305"/>
      <c r="G53" s="1305"/>
      <c r="H53" s="1305"/>
      <c r="I53" s="1305"/>
      <c r="J53" s="1305"/>
      <c r="K53" s="1305"/>
      <c r="L53" s="1305"/>
      <c r="M53" s="1305"/>
      <c r="N53" s="1305"/>
      <c r="O53" s="1305"/>
      <c r="P53" s="1305"/>
      <c r="Q53" s="1305"/>
      <c r="R53" s="995"/>
      <c r="S53" s="995"/>
    </row>
    <row r="54" spans="1:19" ht="63" customHeight="1">
      <c r="B54" s="1235" t="s">
        <v>631</v>
      </c>
      <c r="C54" s="1235"/>
      <c r="D54" s="1235"/>
      <c r="E54" s="1235"/>
      <c r="F54" s="1235"/>
      <c r="G54" s="1236"/>
      <c r="H54" s="1236"/>
      <c r="I54" s="1236"/>
      <c r="J54" s="1236"/>
      <c r="K54" s="1236"/>
      <c r="L54" s="1236"/>
      <c r="M54" s="1236"/>
      <c r="N54" s="1236"/>
      <c r="O54" s="1236"/>
      <c r="P54" s="1236"/>
      <c r="Q54" s="1236"/>
      <c r="R54" s="1239"/>
    </row>
    <row r="55" spans="1:19" ht="63" customHeight="1">
      <c r="B55" s="1235" t="s">
        <v>385</v>
      </c>
      <c r="C55" s="1235"/>
      <c r="D55" s="1235"/>
      <c r="E55" s="1235"/>
      <c r="F55" s="1235"/>
      <c r="G55" s="1236"/>
      <c r="H55" s="1236"/>
      <c r="I55" s="1236"/>
      <c r="J55" s="1236"/>
      <c r="K55" s="1236"/>
      <c r="L55" s="1236"/>
      <c r="M55" s="1236"/>
      <c r="N55" s="1236"/>
      <c r="O55" s="1236"/>
      <c r="P55" s="1236"/>
      <c r="Q55" s="1236"/>
      <c r="R55" s="995"/>
      <c r="S55" s="995"/>
    </row>
    <row r="56" spans="1:19">
      <c r="R56" s="1239"/>
    </row>
    <row r="57" spans="1:19">
      <c r="R57" s="1239"/>
    </row>
  </sheetData>
  <sheetProtection formatCells="0"/>
  <mergeCells count="120">
    <mergeCell ref="D42:E42"/>
    <mergeCell ref="D43:E43"/>
    <mergeCell ref="D33:E33"/>
    <mergeCell ref="F33:I33"/>
    <mergeCell ref="J33:M33"/>
    <mergeCell ref="N33:Q33"/>
    <mergeCell ref="B34:C34"/>
    <mergeCell ref="B35:C35"/>
    <mergeCell ref="F34:H34"/>
    <mergeCell ref="F35:H35"/>
    <mergeCell ref="J34:L34"/>
    <mergeCell ref="J35:L35"/>
    <mergeCell ref="N34:P34"/>
    <mergeCell ref="N35:P35"/>
    <mergeCell ref="B25:Q27"/>
    <mergeCell ref="B21:C21"/>
    <mergeCell ref="F21:H21"/>
    <mergeCell ref="I21:K21"/>
    <mergeCell ref="L21:N21"/>
    <mergeCell ref="I11:N11"/>
    <mergeCell ref="O11:Q11"/>
    <mergeCell ref="B12:C12"/>
    <mergeCell ref="F12:H12"/>
    <mergeCell ref="I12:K12"/>
    <mergeCell ref="L12:N12"/>
    <mergeCell ref="O12:Q12"/>
    <mergeCell ref="B11:D11"/>
    <mergeCell ref="B18:D18"/>
    <mergeCell ref="F11:H11"/>
    <mergeCell ref="F15:G15"/>
    <mergeCell ref="I15:J15"/>
    <mergeCell ref="L15:M15"/>
    <mergeCell ref="O15:P15"/>
    <mergeCell ref="B15:C15"/>
    <mergeCell ref="I18:N18"/>
    <mergeCell ref="D12:E12"/>
    <mergeCell ref="D13:E13"/>
    <mergeCell ref="D14:E14"/>
    <mergeCell ref="O18:Q18"/>
    <mergeCell ref="F18:H18"/>
    <mergeCell ref="B13:C13"/>
    <mergeCell ref="F13:H13"/>
    <mergeCell ref="I13:K13"/>
    <mergeCell ref="L13:N13"/>
    <mergeCell ref="O13:Q13"/>
    <mergeCell ref="B14:C14"/>
    <mergeCell ref="B19:C19"/>
    <mergeCell ref="F19:H19"/>
    <mergeCell ref="I19:K19"/>
    <mergeCell ref="L19:N19"/>
    <mergeCell ref="O19:Q19"/>
    <mergeCell ref="I14:K14"/>
    <mergeCell ref="L14:N14"/>
    <mergeCell ref="O14:Q14"/>
    <mergeCell ref="D15:E15"/>
    <mergeCell ref="D19:E19"/>
    <mergeCell ref="F14:H14"/>
    <mergeCell ref="B20:C20"/>
    <mergeCell ref="F20:H20"/>
    <mergeCell ref="I20:K20"/>
    <mergeCell ref="L20:N20"/>
    <mergeCell ref="O20:Q20"/>
    <mergeCell ref="F22:G22"/>
    <mergeCell ref="I22:J22"/>
    <mergeCell ref="L22:M22"/>
    <mergeCell ref="O22:P22"/>
    <mergeCell ref="D20:E20"/>
    <mergeCell ref="D21:E21"/>
    <mergeCell ref="D22:E22"/>
    <mergeCell ref="O21:Q21"/>
    <mergeCell ref="B22:C22"/>
    <mergeCell ref="T40:T41"/>
    <mergeCell ref="U40:U41"/>
    <mergeCell ref="V40:Y40"/>
    <mergeCell ref="B36:C36"/>
    <mergeCell ref="B40:C41"/>
    <mergeCell ref="D40:E41"/>
    <mergeCell ref="F40:Q40"/>
    <mergeCell ref="F41:H41"/>
    <mergeCell ref="I41:K41"/>
    <mergeCell ref="L41:N41"/>
    <mergeCell ref="O41:Q41"/>
    <mergeCell ref="D36:E36"/>
    <mergeCell ref="F36:I36"/>
    <mergeCell ref="J36:M36"/>
    <mergeCell ref="N36:Q36"/>
    <mergeCell ref="B44:C44"/>
    <mergeCell ref="B45:C45"/>
    <mergeCell ref="D44:E44"/>
    <mergeCell ref="D45:E45"/>
    <mergeCell ref="B53:C53"/>
    <mergeCell ref="D53:Q53"/>
    <mergeCell ref="F42:H42"/>
    <mergeCell ref="F43:H43"/>
    <mergeCell ref="F44:H44"/>
    <mergeCell ref="F45:H45"/>
    <mergeCell ref="I42:K42"/>
    <mergeCell ref="I43:K43"/>
    <mergeCell ref="I44:K44"/>
    <mergeCell ref="I45:K45"/>
    <mergeCell ref="L42:N42"/>
    <mergeCell ref="L43:N43"/>
    <mergeCell ref="L44:N44"/>
    <mergeCell ref="L45:N45"/>
    <mergeCell ref="O42:Q42"/>
    <mergeCell ref="O43:Q43"/>
    <mergeCell ref="O44:Q44"/>
    <mergeCell ref="O45:Q45"/>
    <mergeCell ref="B42:C42"/>
    <mergeCell ref="B43:C43"/>
    <mergeCell ref="B54:F54"/>
    <mergeCell ref="G54:Q54"/>
    <mergeCell ref="B55:F55"/>
    <mergeCell ref="G55:Q55"/>
    <mergeCell ref="B50:C50"/>
    <mergeCell ref="D50:Q50"/>
    <mergeCell ref="B51:C51"/>
    <mergeCell ref="D51:Q51"/>
    <mergeCell ref="B52:C52"/>
    <mergeCell ref="D52:Q52"/>
  </mergeCells>
  <phoneticPr fontId="3"/>
  <conditionalFormatting sqref="B42:B45">
    <cfRule type="cellIs" dxfId="78" priority="19" stopIfTrue="1" operator="equal">
      <formula>0</formula>
    </cfRule>
  </conditionalFormatting>
  <conditionalFormatting sqref="D35">
    <cfRule type="expression" dxfId="77" priority="14">
      <formula>$F$35=0</formula>
    </cfRule>
  </conditionalFormatting>
  <conditionalFormatting sqref="D36">
    <cfRule type="cellIs" dxfId="76" priority="5" stopIfTrue="1" operator="equal">
      <formula>0</formula>
    </cfRule>
  </conditionalFormatting>
  <conditionalFormatting sqref="D42:D45">
    <cfRule type="cellIs" dxfId="75" priority="13" stopIfTrue="1" operator="equal">
      <formula>0</formula>
    </cfRule>
  </conditionalFormatting>
  <conditionalFormatting sqref="F35">
    <cfRule type="expression" dxfId="74" priority="4">
      <formula>$F$35=0</formula>
    </cfRule>
  </conditionalFormatting>
  <conditionalFormatting sqref="F36 J36 N36">
    <cfRule type="cellIs" dxfId="73" priority="20" stopIfTrue="1" operator="equal">
      <formula>0</formula>
    </cfRule>
  </conditionalFormatting>
  <conditionalFormatting sqref="F42:F45 I42:I45 L42:L45 O42:O45">
    <cfRule type="cellIs" dxfId="72" priority="12" stopIfTrue="1" operator="equal">
      <formula>0</formula>
    </cfRule>
  </conditionalFormatting>
  <conditionalFormatting sqref="J35">
    <cfRule type="expression" dxfId="71" priority="2">
      <formula>$F$35=0</formula>
    </cfRule>
  </conditionalFormatting>
  <conditionalFormatting sqref="N35">
    <cfRule type="expression" dxfId="70" priority="1">
      <formula>$F$35=0</formula>
    </cfRule>
  </conditionalFormatting>
  <pageMargins left="0.94488188976377963" right="0.74803149606299213" top="0.78740157480314965" bottom="0.59055118110236227" header="0.51181102362204722" footer="0.51181102362204722"/>
  <pageSetup paperSize="9" scale="89" fitToHeight="0" orientation="portrait" blackAndWhite="1" r:id="rId1"/>
  <headerFooter alignWithMargins="0"/>
  <rowBreaks count="2" manualBreakCount="2">
    <brk id="5" max="16" man="1"/>
    <brk id="28" max="17"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544CA3274AF8D489788CB0CFBF4AF4E" ma:contentTypeVersion="4" ma:contentTypeDescription="新しいドキュメントを作成します。" ma:contentTypeScope="" ma:versionID="d9c65d16346f1e861e91201e36493e2a">
  <xsd:schema xmlns:xsd="http://www.w3.org/2001/XMLSchema" xmlns:xs="http://www.w3.org/2001/XMLSchema" xmlns:p="http://schemas.microsoft.com/office/2006/metadata/properties" xmlns:ns2="c665f7fb-9be9-4147-8866-119ad865cf43" targetNamespace="http://schemas.microsoft.com/office/2006/metadata/properties" ma:root="true" ma:fieldsID="391a8573e627ae9c5613f6012b016707" ns2:_="">
    <xsd:import namespace="c665f7fb-9be9-4147-8866-119ad865cf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65f7fb-9be9-4147-8866-119ad865cf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62B867-88E4-4DF3-A50B-565EB9C7946E}">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c665f7fb-9be9-4147-8866-119ad865cf43"/>
    <ds:schemaRef ds:uri="http://purl.org/dc/dcmitype/"/>
    <ds:schemaRef ds:uri="http://www.w3.org/XML/1998/namespace"/>
  </ds:schemaRefs>
</ds:datastoreItem>
</file>

<file path=customXml/itemProps2.xml><?xml version="1.0" encoding="utf-8"?>
<ds:datastoreItem xmlns:ds="http://schemas.openxmlformats.org/officeDocument/2006/customXml" ds:itemID="{B92060A7-0DD4-402B-967D-586953A304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65f7fb-9be9-4147-8866-119ad865cf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0D30F6-8664-4DCA-A09A-4172CA3F3B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18</vt:i4>
      </vt:variant>
    </vt:vector>
  </HeadingPairs>
  <TitlesOfParts>
    <vt:vector size="38" baseType="lpstr">
      <vt:lpstr>更新箇所</vt:lpstr>
      <vt:lpstr>（非表示）計算-124</vt:lpstr>
      <vt:lpstr>（非表示）計算-3</vt:lpstr>
      <vt:lpstr>（非表示）A8-2</vt:lpstr>
      <vt:lpstr>B1</vt:lpstr>
      <vt:lpstr>B2</vt:lpstr>
      <vt:lpstr>B3</vt:lpstr>
      <vt:lpstr>B4</vt:lpstr>
      <vt:lpstr>B5</vt:lpstr>
      <vt:lpstr>B6 (1,2号)</vt:lpstr>
      <vt:lpstr>B7 (3号)</vt:lpstr>
      <vt:lpstr>B7 (別紙)</vt:lpstr>
      <vt:lpstr>B8</vt:lpstr>
      <vt:lpstr>B9</vt:lpstr>
      <vt:lpstr>B10 (４号) </vt:lpstr>
      <vt:lpstr>B11</vt:lpstr>
      <vt:lpstr>B12</vt:lpstr>
      <vt:lpstr>B13</vt:lpstr>
      <vt:lpstr>(非表示) 評価基準</vt:lpstr>
      <vt:lpstr>4-1</vt:lpstr>
      <vt:lpstr>'（非表示）計算-124'!Print_Area</vt:lpstr>
      <vt:lpstr>'（非表示）計算-3'!Print_Area</vt:lpstr>
      <vt:lpstr>'B1'!Print_Area</vt:lpstr>
      <vt:lpstr>'B10 (４号) '!Print_Area</vt:lpstr>
      <vt:lpstr>'B11'!Print_Area</vt:lpstr>
      <vt:lpstr>'B12'!Print_Area</vt:lpstr>
      <vt:lpstr>'B13'!Print_Area</vt:lpstr>
      <vt:lpstr>'B2'!Print_Area</vt:lpstr>
      <vt:lpstr>'B3'!Print_Area</vt:lpstr>
      <vt:lpstr>'B4'!Print_Area</vt:lpstr>
      <vt:lpstr>'B5'!Print_Area</vt:lpstr>
      <vt:lpstr>'B6 (1,2号)'!Print_Area</vt:lpstr>
      <vt:lpstr>'B7 (3号)'!Print_Area</vt:lpstr>
      <vt:lpstr>'B7 (別紙)'!Print_Area</vt:lpstr>
      <vt:lpstr>'B8'!Print_Area</vt:lpstr>
      <vt:lpstr>'B9'!Print_Area</vt:lpstr>
      <vt:lpstr>'（非表示）計算-124'!Print_Titles</vt:lpstr>
      <vt:lpstr>'（非表示）計算-3'!Print_Titles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2011-11-26T14:31:10Z</cp:lastPrinted>
  <dcterms:created xsi:type="dcterms:W3CDTF">2009-08-04T05:24:54Z</dcterms:created>
  <dcterms:modified xsi:type="dcterms:W3CDTF">2024-06-04T01:05:51Z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0x0101008544CA3274AF8D489788CB0CFBF4AF4E</vt:lpwstr>
  </property>
</Properties>
</file>